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3001" codeName="{662AC1DA-710E-409A-AF98-282AFDE22985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f1ba6c37a49ad1d9/Documents/"/>
    </mc:Choice>
  </mc:AlternateContent>
  <xr:revisionPtr revIDLastSave="0" documentId="8_{D6CE2EAF-C7AF-465F-AAAC-DEBC9A1E05E0}" xr6:coauthVersionLast="45" xr6:coauthVersionMax="45" xr10:uidLastSave="{00000000-0000-0000-0000-000000000000}"/>
  <bookViews>
    <workbookView xWindow="3540" yWindow="3540" windowWidth="21600" windowHeight="11385" activeTab="3" xr2:uid="{00000000-000D-0000-FFFF-FFFF00000000}"/>
  </bookViews>
  <sheets>
    <sheet name="Holidays" sheetId="39" r:id="rId1"/>
    <sheet name="Pricer" sheetId="65" r:id="rId2"/>
    <sheet name="FixingHistory" sheetId="66" r:id="rId3"/>
    <sheet name="Sheet10" sheetId="67" r:id="rId4"/>
  </sheets>
  <functionGroups builtInGroupCount="19"/>
  <externalReferences>
    <externalReference r:id="rId5"/>
  </externalReferences>
  <definedNames>
    <definedName name="Adjuster" localSheetId="0">[1]Pricer!#REF!</definedName>
    <definedName name="Callability" localSheetId="1">Pricer!$C$67</definedName>
    <definedName name="CallCalendar" localSheetId="1">Pricer!$C$74</definedName>
    <definedName name="CallConv" localSheetId="1">Pricer!$C$71</definedName>
    <definedName name="CallDirection" localSheetId="1">Pricer!$C$73</definedName>
    <definedName name="CallEndDate" localSheetId="1">Pricer!$C$69</definedName>
    <definedName name="CallExerciseFee" localSheetId="1">Pricer!$C$77</definedName>
    <definedName name="CallFreq" localSheetId="1">Pricer!$C$70</definedName>
    <definedName name="CallNoticeDate" localSheetId="1">Pricer!$C$76</definedName>
    <definedName name="CallNoticePeriod" localSheetId="1">Pricer!$C$75</definedName>
    <definedName name="CallSchedule" localSheetId="1">Pricer!$CF$4:$CJ$65544</definedName>
    <definedName name="CallStartDate" localSheetId="1">Pricer!$C$68</definedName>
    <definedName name="CallStub" localSheetId="1">Pricer!$C$72</definedName>
    <definedName name="CapRate" localSheetId="1">Pricer!$C$36</definedName>
    <definedName name="CorrFX2x2" localSheetId="1">Pricer!$F$63</definedName>
    <definedName name="CorrFX2y2" localSheetId="1">Pricer!$F$64</definedName>
    <definedName name="Corrx1x2" localSheetId="1">Pricer!$F$65</definedName>
    <definedName name="Corrx1y2" localSheetId="1">Pricer!$F$66</definedName>
    <definedName name="Corrx2y2" localSheetId="1">Pricer!$F$67</definedName>
    <definedName name="CouponFixedRate" localSheetId="1">Pricer!$C$12</definedName>
    <definedName name="CouponLeg" localSheetId="1">Pricer!$AD$4:$BV$65544</definedName>
    <definedName name="CouponLegAdjFlag" localSheetId="1">Pricer!$C$16</definedName>
    <definedName name="CouponLegCalendar" localSheetId="1">Pricer!$C$20</definedName>
    <definedName name="CouponLegConv" localSheetId="1">Pricer!$C$15</definedName>
    <definedName name="CouponLegDayCount" localSheetId="1">Pricer!$C$17</definedName>
    <definedName name="CouponLegDirection" localSheetId="1">Pricer!$C$19</definedName>
    <definedName name="CouponLegFreq" localSheetId="1">Pricer!$C$14</definedName>
    <definedName name="CouponLegStub" localSheetId="1">Pricer!$C$18</definedName>
    <definedName name="CouponMargin" localSheetId="1">Pricer!$C$13</definedName>
    <definedName name="Currency" localSheetId="1">Pricer!$C$9</definedName>
    <definedName name="Curve1MeanReversion1" localSheetId="1">Pricer!$F$57</definedName>
    <definedName name="Curve1Vol1" localSheetId="1">Pricer!$F$58</definedName>
    <definedName name="Curve2MeanReversion1" localSheetId="1">Pricer!$F$59</definedName>
    <definedName name="Curve2MeanReversion2" localSheetId="1">Pricer!$F$60</definedName>
    <definedName name="Curve2Vol1" localSheetId="1">Pricer!$F$61</definedName>
    <definedName name="Curve2Vol2" localSheetId="1">Pricer!$F$62</definedName>
    <definedName name="Fixing_History">FixingHistory!$B$3:$Q$6018</definedName>
    <definedName name="Fixing_History2">FixingHistory!$T$3:$Z$6018</definedName>
    <definedName name="Fixing_History3">FixingHistory!$AB$3:$AG$6018</definedName>
    <definedName name="FixingCalendar" localSheetId="1">Pricer!$F$50</definedName>
    <definedName name="FixingLag" localSheetId="1">Pricer!$F$49</definedName>
    <definedName name="FixingType" localSheetId="1">Pricer!$F$48</definedName>
    <definedName name="FloorRate" localSheetId="1">Pricer!$C$37</definedName>
    <definedName name="FundingLeg" localSheetId="1">Pricer!$BX$4:$CD$65544</definedName>
    <definedName name="FundingLegAdjFlag" localSheetId="1">Pricer!$F$37</definedName>
    <definedName name="FundingLegCalendar" localSheetId="1">Pricer!$F$41</definedName>
    <definedName name="FundingLegConv" localSheetId="1">Pricer!$F$36</definedName>
    <definedName name="FundingLegDayCount" localSheetId="1">Pricer!$F$38</definedName>
    <definedName name="FundingLegDirection" localSheetId="1">Pricer!$F$40</definedName>
    <definedName name="FundingLegFreq" localSheetId="1">Pricer!$F$34</definedName>
    <definedName name="FundingLegIndexMulti" localSheetId="1">Pricer!$F$35</definedName>
    <definedName name="FundingLegMargin" localSheetId="1">Pricer!$F$33</definedName>
    <definedName name="FundingLegStub" localSheetId="1">Pricer!$F$39</definedName>
    <definedName name="FX2Vol" localSheetId="1">Pricer!$F$56</definedName>
    <definedName name="HighBoundary" localSheetId="1">Pricer!$C$52</definedName>
    <definedName name="HighBoundaryInFlag" localSheetId="1">Pricer!$D$52</definedName>
    <definedName name="HighBoundaryOH" localSheetId="1">Pricer!$C$54</definedName>
    <definedName name="HighBoundaryOHFlag" localSheetId="1">Pricer!$D$54</definedName>
    <definedName name="HWVol1">#REF!</definedName>
    <definedName name="HWVol2" localSheetId="0">[1]Pricer!#REF!</definedName>
    <definedName name="HWVol2">#REF!</definedName>
    <definedName name="Index1_Cal" localSheetId="1">Pricer!$C$27</definedName>
    <definedName name="Index1_Crcy" localSheetId="1">Pricer!$C$22</definedName>
    <definedName name="Index1_Freq1" localSheetId="1">Pricer!$C$25</definedName>
    <definedName name="Index1_Freq2" localSheetId="1">Pricer!$C$26</definedName>
    <definedName name="Index1_Tenor" localSheetId="1">Pricer!$C$23</definedName>
    <definedName name="Index1_Type" localSheetId="1">Pricer!$C$24</definedName>
    <definedName name="Index1Multi" localSheetId="1">Pricer!$C$28</definedName>
    <definedName name="Index2_Cal" localSheetId="1">Pricer!$C$34</definedName>
    <definedName name="Index2_Crcy" localSheetId="1">Pricer!$C$29</definedName>
    <definedName name="Index2_Freq1" localSheetId="1">Pricer!$C$32</definedName>
    <definedName name="Index2_Freq2" localSheetId="1">Pricer!$C$33</definedName>
    <definedName name="Index2_Tenor" localSheetId="1">Pricer!$C$30</definedName>
    <definedName name="Index2_Type" localSheetId="1">Pricer!$C$31</definedName>
    <definedName name="Index2Multi" localSheetId="1">Pricer!$C$35</definedName>
    <definedName name="LNHolidays">Holidays!$C$2:$C$223</definedName>
    <definedName name="LNNYHolidays">Holidays!$G$2:$G$406</definedName>
    <definedName name="LNTKHolidays">Holidays!$K$2:$K$729</definedName>
    <definedName name="LowBoundary" localSheetId="1">Pricer!$C$53</definedName>
    <definedName name="LowBoundaryInFlag" localSheetId="1">Pricer!$D$53</definedName>
    <definedName name="LowBoundaryOH" localSheetId="1">Pricer!$C$55</definedName>
    <definedName name="LowBoundaryOHFlag" localSheetId="1">Pricer!$D$55</definedName>
    <definedName name="Maturity" localSheetId="1">Pricer!$C$6</definedName>
    <definedName name="MeanReversion1">#REF!</definedName>
    <definedName name="MeanReversion2" localSheetId="0">[1]Pricer!#REF!</definedName>
    <definedName name="MeanReversion2">#REF!</definedName>
    <definedName name="ModelParameters" localSheetId="1">Pricer!$CL$4:$CV$65544</definedName>
    <definedName name="Notional" localSheetId="1">Pricer!$C$8</definedName>
    <definedName name="NYHolidays">Holidays!$E$2:$E$263</definedName>
    <definedName name="ParamSchedFrom" localSheetId="1">Pricer!$F$68</definedName>
    <definedName name="RangeCheckIndex_Cal" localSheetId="1">Pricer!$C$43</definedName>
    <definedName name="RangeCheckIndex_Crcy" localSheetId="1">Pricer!$C$38</definedName>
    <definedName name="RangeCheckIndex_Freq1" localSheetId="1">Pricer!$C$41</definedName>
    <definedName name="RangeCheckIndex_Freq2" localSheetId="1">Pricer!$C$42</definedName>
    <definedName name="RangeCheckIndex_Multi" localSheetId="1">Pricer!$C$44</definedName>
    <definedName name="RangeCheckIndex_Tenor" localSheetId="1">Pricer!$C$39</definedName>
    <definedName name="RangeCheckIndex_Type" localSheetId="1">Pricer!$C$40</definedName>
    <definedName name="RangeCheckIndex2_Cal" localSheetId="1">Pricer!$C$50</definedName>
    <definedName name="RangeCheckIndex2_Crcy" localSheetId="1">Pricer!$C$45</definedName>
    <definedName name="RangeCheckIndex2_Freq1" localSheetId="1">Pricer!$C$48</definedName>
    <definedName name="RangeCheckIndex2_Freq2" localSheetId="1">Pricer!$C$49</definedName>
    <definedName name="RangeCheckIndex2_Multi" localSheetId="1">Pricer!$C$51</definedName>
    <definedName name="RangeCheckIndex2_Tenor" localSheetId="1">Pricer!$C$46</definedName>
    <definedName name="RangeCheckIndex2_Type" localSheetId="1">Pricer!$C$47</definedName>
    <definedName name="SEHolidays">Holidays!$A$2:$A$270</definedName>
    <definedName name="Start_Date" localSheetId="1">Pricer!$C$5</definedName>
    <definedName name="TGTHolidays">Holidays!$M$2:$M$185</definedName>
    <definedName name="TKHolidays">Holidays!$I$2:$I$553</definedName>
    <definedName name="Today" localSheetId="1">Pricer!$C$4</definedName>
  </definedNames>
  <calcPr calcId="191029" calcMode="manual"/>
  <fileRecoveryPr repairLoad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2391" i="67" l="1"/>
  <c r="C5" i="65" l="1" a="1"/>
  <c r="C5" i="65" s="1"/>
  <c r="C7" i="65" a="1"/>
  <c r="C6" i="65" a="1"/>
  <c r="C68" i="65" a="1"/>
  <c r="B209" i="65" a="1"/>
  <c r="B209" i="65" l="1"/>
  <c r="C212" i="65"/>
  <c r="C214" i="65"/>
  <c r="B215" i="65"/>
  <c r="C213" i="65"/>
  <c r="B213" i="65"/>
  <c r="B212" i="65"/>
  <c r="C218" i="65"/>
  <c r="B211" i="65"/>
  <c r="C217" i="65"/>
  <c r="B210" i="65"/>
  <c r="C216" i="65"/>
  <c r="B216" i="65"/>
  <c r="C209" i="65"/>
  <c r="C220" i="65"/>
  <c r="B214" i="65"/>
  <c r="C219" i="65"/>
  <c r="B219" i="65"/>
  <c r="C211" i="65"/>
  <c r="B218" i="65"/>
  <c r="C210" i="65"/>
  <c r="B217" i="65"/>
  <c r="C221" i="65"/>
  <c r="C215" i="65"/>
  <c r="B221" i="65"/>
  <c r="B220" i="65"/>
  <c r="C7" i="65"/>
  <c r="C68" i="65"/>
  <c r="C6" i="65"/>
  <c r="D2397" i="67"/>
  <c r="D2398" i="67"/>
  <c r="D2405" i="67"/>
  <c r="B5895" i="66"/>
  <c r="B5896" i="66" s="1"/>
  <c r="B5897" i="66" s="1"/>
  <c r="B5898" i="66" s="1"/>
  <c r="B5899" i="66" s="1"/>
  <c r="B5900" i="66" s="1"/>
  <c r="B5901" i="66" s="1"/>
  <c r="B5902" i="66" s="1"/>
  <c r="B5903" i="66" s="1"/>
  <c r="B5904" i="66" s="1"/>
  <c r="B5905" i="66" s="1"/>
  <c r="B5906" i="66" s="1"/>
  <c r="B5907" i="66" s="1"/>
  <c r="B5908" i="66" s="1"/>
  <c r="B5909" i="66" s="1"/>
  <c r="B5910" i="66" s="1"/>
  <c r="B5911" i="66" s="1"/>
  <c r="B5912" i="66" s="1"/>
  <c r="B5913" i="66" s="1"/>
  <c r="B5914" i="66" s="1"/>
  <c r="B5915" i="66" s="1"/>
  <c r="B5916" i="66" s="1"/>
  <c r="B5917" i="66" s="1"/>
  <c r="B5918" i="66" s="1"/>
  <c r="B5919" i="66" s="1"/>
  <c r="B5920" i="66" s="1"/>
  <c r="B5921" i="66" s="1"/>
  <c r="B5922" i="66" s="1"/>
  <c r="B5923" i="66" s="1"/>
  <c r="B5924" i="66" s="1"/>
  <c r="B5925" i="66" s="1"/>
  <c r="B5926" i="66" s="1"/>
  <c r="B5927" i="66" s="1"/>
  <c r="B5928" i="66" s="1"/>
  <c r="B5929" i="66" s="1"/>
  <c r="B5930" i="66" s="1"/>
  <c r="B5931" i="66" s="1"/>
  <c r="B5932" i="66" s="1"/>
  <c r="B5933" i="66" s="1"/>
  <c r="B5934" i="66" s="1"/>
  <c r="B5935" i="66" s="1"/>
  <c r="B5936" i="66" s="1"/>
  <c r="B5937" i="66" s="1"/>
  <c r="B5938" i="66" s="1"/>
  <c r="B5939" i="66" s="1"/>
  <c r="B5940" i="66" s="1"/>
  <c r="B5941" i="66" s="1"/>
  <c r="B5942" i="66" s="1"/>
  <c r="B5943" i="66" s="1"/>
  <c r="B5944" i="66" s="1"/>
  <c r="B5945" i="66" s="1"/>
  <c r="B5946" i="66" s="1"/>
  <c r="B5947" i="66" s="1"/>
  <c r="B5948" i="66" s="1"/>
  <c r="B5949" i="66" s="1"/>
  <c r="B5950" i="66" s="1"/>
  <c r="B5951" i="66" s="1"/>
  <c r="B5952" i="66" s="1"/>
  <c r="B5953" i="66" s="1"/>
  <c r="B5954" i="66" s="1"/>
  <c r="B5955" i="66" s="1"/>
  <c r="B5956" i="66" s="1"/>
  <c r="B5957" i="66" s="1"/>
  <c r="B5958" i="66" s="1"/>
  <c r="B5959" i="66" s="1"/>
  <c r="B5960" i="66" s="1"/>
  <c r="B5961" i="66" s="1"/>
  <c r="B5962" i="66" s="1"/>
  <c r="B5963" i="66" s="1"/>
  <c r="B5964" i="66" s="1"/>
  <c r="B5965" i="66" s="1"/>
  <c r="B5966" i="66" s="1"/>
  <c r="B5967" i="66" s="1"/>
  <c r="B5968" i="66" s="1"/>
  <c r="B5969" i="66" s="1"/>
  <c r="B5970" i="66" s="1"/>
  <c r="B5971" i="66" s="1"/>
  <c r="B5972" i="66" s="1"/>
  <c r="B5973" i="66" s="1"/>
  <c r="B5974" i="66" s="1"/>
  <c r="B5975" i="66" s="1"/>
  <c r="B5976" i="66" s="1"/>
  <c r="B5977" i="66" s="1"/>
  <c r="B5978" i="66" s="1"/>
  <c r="B5979" i="66" s="1"/>
  <c r="B5980" i="66" s="1"/>
  <c r="B5981" i="66" s="1"/>
  <c r="B5982" i="66" s="1"/>
  <c r="B5983" i="66" s="1"/>
  <c r="B5984" i="66" s="1"/>
  <c r="B5985" i="66" s="1"/>
  <c r="B5986" i="66" s="1"/>
  <c r="B5987" i="66" s="1"/>
  <c r="B5988" i="66" s="1"/>
  <c r="B5989" i="66" s="1"/>
  <c r="B5990" i="66" s="1"/>
  <c r="B5991" i="66" s="1"/>
  <c r="B5992" i="66" s="1"/>
  <c r="B5993" i="66" s="1"/>
  <c r="B5994" i="66" s="1"/>
  <c r="B5995" i="66" s="1"/>
  <c r="B5996" i="66" s="1"/>
  <c r="B5997" i="66" s="1"/>
  <c r="B5998" i="66" s="1"/>
  <c r="B5999" i="66" s="1"/>
  <c r="B6000" i="66" s="1"/>
  <c r="B6001" i="66" s="1"/>
  <c r="B6002" i="66" s="1"/>
  <c r="B6003" i="66" s="1"/>
  <c r="B6004" i="66" s="1"/>
  <c r="B6005" i="66" s="1"/>
  <c r="B6006" i="66" s="1"/>
  <c r="B6007" i="66" s="1"/>
  <c r="B6008" i="66" s="1"/>
  <c r="B6009" i="66" s="1"/>
  <c r="B6010" i="66" s="1"/>
  <c r="B6011" i="66" s="1"/>
  <c r="B6012" i="66" s="1"/>
  <c r="B6013" i="66" s="1"/>
  <c r="B6014" i="66" s="1"/>
  <c r="B6015" i="66" s="1"/>
  <c r="B6016" i="66" s="1"/>
  <c r="B6017" i="66" s="1"/>
  <c r="B6018" i="66" s="1"/>
  <c r="T5894" i="66"/>
  <c r="T5895" i="66" s="1"/>
  <c r="T5896" i="66" s="1"/>
  <c r="T5897" i="66" s="1"/>
  <c r="T5898" i="66" s="1"/>
  <c r="T5899" i="66" s="1"/>
  <c r="T5900" i="66" s="1"/>
  <c r="T5901" i="66" s="1"/>
  <c r="T5902" i="66" s="1"/>
  <c r="T5903" i="66" s="1"/>
  <c r="T5904" i="66" s="1"/>
  <c r="T5905" i="66" s="1"/>
  <c r="T5906" i="66" s="1"/>
  <c r="T5907" i="66" s="1"/>
  <c r="T5908" i="66" s="1"/>
  <c r="T5909" i="66" s="1"/>
  <c r="T5910" i="66" s="1"/>
  <c r="T5911" i="66" s="1"/>
  <c r="T5912" i="66" s="1"/>
  <c r="T5913" i="66" s="1"/>
  <c r="T5914" i="66" s="1"/>
  <c r="T5915" i="66" s="1"/>
  <c r="T5916" i="66" s="1"/>
  <c r="T5917" i="66" s="1"/>
  <c r="T5918" i="66" s="1"/>
  <c r="T5919" i="66" s="1"/>
  <c r="T5920" i="66" s="1"/>
  <c r="T5921" i="66" s="1"/>
  <c r="T5922" i="66" s="1"/>
  <c r="T5923" i="66" s="1"/>
  <c r="T5924" i="66" s="1"/>
  <c r="T5925" i="66" s="1"/>
  <c r="T5926" i="66" s="1"/>
  <c r="T5927" i="66" s="1"/>
  <c r="T5928" i="66" s="1"/>
  <c r="T5929" i="66" s="1"/>
  <c r="T5930" i="66" s="1"/>
  <c r="T5931" i="66" s="1"/>
  <c r="T5932" i="66" s="1"/>
  <c r="T5933" i="66" s="1"/>
  <c r="T5934" i="66" s="1"/>
  <c r="T5935" i="66" s="1"/>
  <c r="T5936" i="66" s="1"/>
  <c r="T5937" i="66" s="1"/>
  <c r="T5938" i="66" s="1"/>
  <c r="T5939" i="66" s="1"/>
  <c r="T5940" i="66" s="1"/>
  <c r="T5941" i="66" s="1"/>
  <c r="T5942" i="66" s="1"/>
  <c r="T5943" i="66" s="1"/>
  <c r="T5944" i="66" s="1"/>
  <c r="T5945" i="66" s="1"/>
  <c r="T5946" i="66" s="1"/>
  <c r="T5947" i="66" s="1"/>
  <c r="T5948" i="66" s="1"/>
  <c r="T5949" i="66" s="1"/>
  <c r="T5950" i="66" s="1"/>
  <c r="T5951" i="66" s="1"/>
  <c r="T5952" i="66" s="1"/>
  <c r="T5953" i="66" s="1"/>
  <c r="T5954" i="66" s="1"/>
  <c r="T5955" i="66" s="1"/>
  <c r="T5956" i="66" s="1"/>
  <c r="T5957" i="66" s="1"/>
  <c r="T5958" i="66" s="1"/>
  <c r="T5959" i="66" s="1"/>
  <c r="T5960" i="66" s="1"/>
  <c r="T5961" i="66" s="1"/>
  <c r="T5962" i="66" s="1"/>
  <c r="T5963" i="66" s="1"/>
  <c r="T5964" i="66" s="1"/>
  <c r="T5965" i="66" s="1"/>
  <c r="T5966" i="66" s="1"/>
  <c r="T5967" i="66" s="1"/>
  <c r="T5968" i="66" s="1"/>
  <c r="T5969" i="66" s="1"/>
  <c r="T5970" i="66" s="1"/>
  <c r="T5971" i="66" s="1"/>
  <c r="T5972" i="66" s="1"/>
  <c r="T5973" i="66" s="1"/>
  <c r="T5974" i="66" s="1"/>
  <c r="T5975" i="66" s="1"/>
  <c r="T5976" i="66" s="1"/>
  <c r="T5977" i="66" s="1"/>
  <c r="T5978" i="66" s="1"/>
  <c r="T5979" i="66" s="1"/>
  <c r="T5980" i="66" s="1"/>
  <c r="T5981" i="66" s="1"/>
  <c r="T5982" i="66" s="1"/>
  <c r="T5983" i="66" s="1"/>
  <c r="T5984" i="66" s="1"/>
  <c r="T5985" i="66" s="1"/>
  <c r="T5986" i="66" s="1"/>
  <c r="T5987" i="66" s="1"/>
  <c r="T5988" i="66" s="1"/>
  <c r="T5989" i="66" s="1"/>
  <c r="T5990" i="66" s="1"/>
  <c r="T5991" i="66" s="1"/>
  <c r="T5992" i="66" s="1"/>
  <c r="T5993" i="66" s="1"/>
  <c r="T5994" i="66" s="1"/>
  <c r="T5995" i="66" s="1"/>
  <c r="T5996" i="66" s="1"/>
  <c r="T5997" i="66" s="1"/>
  <c r="T5998" i="66" s="1"/>
  <c r="T5999" i="66" s="1"/>
  <c r="T6000" i="66" s="1"/>
  <c r="T6001" i="66" s="1"/>
  <c r="T6002" i="66" s="1"/>
  <c r="T6003" i="66" s="1"/>
  <c r="T6004" i="66" s="1"/>
  <c r="T6005" i="66" s="1"/>
  <c r="T6006" i="66" s="1"/>
  <c r="T6007" i="66" s="1"/>
  <c r="T6008" i="66" s="1"/>
  <c r="T6009" i="66" s="1"/>
  <c r="T6010" i="66" s="1"/>
  <c r="T6011" i="66" s="1"/>
  <c r="T6012" i="66" s="1"/>
  <c r="T6013" i="66" s="1"/>
  <c r="T6014" i="66" s="1"/>
  <c r="T6015" i="66" s="1"/>
  <c r="T6016" i="66" s="1"/>
  <c r="T6017" i="66" s="1"/>
  <c r="T6018" i="66" s="1"/>
  <c r="B5894" i="66"/>
  <c r="AH1887" i="66"/>
  <c r="AI1887" i="66" s="1"/>
  <c r="AI1889" i="66" s="1"/>
  <c r="AI1891" i="66" s="1"/>
  <c r="G216" i="65"/>
  <c r="F216" i="65"/>
  <c r="F215" i="65"/>
  <c r="F214" i="65"/>
  <c r="F213" i="65"/>
  <c r="F212" i="65"/>
  <c r="F211" i="65"/>
  <c r="F210" i="65"/>
  <c r="F209" i="65"/>
  <c r="F208" i="65"/>
  <c r="F207" i="65"/>
  <c r="F206" i="65"/>
  <c r="F205" i="65"/>
  <c r="F204" i="65"/>
  <c r="F203" i="65"/>
  <c r="K154" i="65"/>
  <c r="J154" i="65"/>
  <c r="I154" i="65"/>
  <c r="H154" i="65"/>
  <c r="G154" i="65"/>
  <c r="F154" i="65"/>
  <c r="E154" i="65"/>
  <c r="D154" i="65"/>
  <c r="C154" i="65"/>
  <c r="J153" i="65"/>
  <c r="I153" i="65"/>
  <c r="H153" i="65"/>
  <c r="G153" i="65"/>
  <c r="F153" i="65"/>
  <c r="E153" i="65"/>
  <c r="D153" i="65"/>
  <c r="C153" i="65"/>
  <c r="I152" i="65"/>
  <c r="H152" i="65"/>
  <c r="G152" i="65"/>
  <c r="F152" i="65"/>
  <c r="E152" i="65"/>
  <c r="D152" i="65"/>
  <c r="C152" i="65"/>
  <c r="H151" i="65"/>
  <c r="G151" i="65"/>
  <c r="F151" i="65"/>
  <c r="E151" i="65"/>
  <c r="D151" i="65"/>
  <c r="C151" i="65"/>
  <c r="G150" i="65"/>
  <c r="F150" i="65"/>
  <c r="E150" i="65"/>
  <c r="D150" i="65"/>
  <c r="C150" i="65"/>
  <c r="F149" i="65"/>
  <c r="E149" i="65"/>
  <c r="D149" i="65"/>
  <c r="C149" i="65"/>
  <c r="E148" i="65"/>
  <c r="D148" i="65"/>
  <c r="C148" i="65"/>
  <c r="D147" i="65"/>
  <c r="C147" i="65"/>
  <c r="C146" i="65"/>
  <c r="K121" i="65"/>
  <c r="J121" i="65"/>
  <c r="I121" i="65"/>
  <c r="H121" i="65"/>
  <c r="G121" i="65"/>
  <c r="F121" i="65"/>
  <c r="E121" i="65"/>
  <c r="D121" i="65"/>
  <c r="C121" i="65"/>
  <c r="K120" i="65"/>
  <c r="J120" i="65"/>
  <c r="I120" i="65"/>
  <c r="H120" i="65"/>
  <c r="G120" i="65"/>
  <c r="F120" i="65"/>
  <c r="E120" i="65"/>
  <c r="D120" i="65"/>
  <c r="C120" i="65"/>
  <c r="K119" i="65"/>
  <c r="J119" i="65"/>
  <c r="I119" i="65"/>
  <c r="H119" i="65"/>
  <c r="G119" i="65"/>
  <c r="F119" i="65"/>
  <c r="E119" i="65"/>
  <c r="D119" i="65"/>
  <c r="C119" i="65"/>
  <c r="K118" i="65"/>
  <c r="J118" i="65"/>
  <c r="I118" i="65"/>
  <c r="H118" i="65"/>
  <c r="G118" i="65"/>
  <c r="F118" i="65"/>
  <c r="E118" i="65"/>
  <c r="D118" i="65"/>
  <c r="C118" i="65"/>
  <c r="K117" i="65"/>
  <c r="J117" i="65"/>
  <c r="I117" i="65"/>
  <c r="H117" i="65"/>
  <c r="G117" i="65"/>
  <c r="F117" i="65"/>
  <c r="E117" i="65"/>
  <c r="D117" i="65"/>
  <c r="C117" i="65"/>
  <c r="K116" i="65"/>
  <c r="J116" i="65"/>
  <c r="I116" i="65"/>
  <c r="H116" i="65"/>
  <c r="G116" i="65"/>
  <c r="F116" i="65"/>
  <c r="E116" i="65"/>
  <c r="D116" i="65"/>
  <c r="C116" i="65"/>
  <c r="K115" i="65"/>
  <c r="J115" i="65"/>
  <c r="I115" i="65"/>
  <c r="H115" i="65"/>
  <c r="G115" i="65"/>
  <c r="F115" i="65"/>
  <c r="E115" i="65"/>
  <c r="D115" i="65"/>
  <c r="C115" i="65"/>
  <c r="Q110" i="65"/>
  <c r="Q109" i="65"/>
  <c r="Q108" i="65"/>
  <c r="Q107" i="65"/>
  <c r="Q106" i="65"/>
  <c r="Q105" i="65"/>
  <c r="Q104" i="65"/>
  <c r="Q103" i="65"/>
  <c r="Q102" i="65"/>
  <c r="Q101" i="65"/>
  <c r="F101" i="65"/>
  <c r="Q100" i="65"/>
  <c r="F100" i="65"/>
  <c r="Q99" i="65"/>
  <c r="F99" i="65"/>
  <c r="Q98" i="65"/>
  <c r="F98" i="65"/>
  <c r="Q97" i="65"/>
  <c r="F97" i="65"/>
  <c r="Q96" i="65"/>
  <c r="F96" i="65"/>
  <c r="Q95" i="65"/>
  <c r="F95" i="65"/>
  <c r="Q94" i="65"/>
  <c r="F94" i="65"/>
  <c r="Q93" i="65"/>
  <c r="F93" i="65"/>
  <c r="Q92" i="65"/>
  <c r="F92" i="65"/>
  <c r="Q91" i="65"/>
  <c r="F91" i="65"/>
  <c r="Q90" i="65"/>
  <c r="F90" i="65"/>
  <c r="Q89" i="65"/>
  <c r="F89" i="65"/>
  <c r="Q88" i="65"/>
  <c r="F88" i="65"/>
  <c r="Q87" i="65"/>
  <c r="F87" i="65"/>
  <c r="Q86" i="65"/>
  <c r="F86" i="65"/>
  <c r="Q85" i="65"/>
  <c r="F85" i="65"/>
  <c r="Q84" i="65"/>
  <c r="F84" i="65"/>
  <c r="Q83" i="65"/>
  <c r="F83" i="65"/>
  <c r="Q82" i="65"/>
  <c r="F82" i="65"/>
  <c r="C70" i="65"/>
  <c r="H58" i="65"/>
  <c r="H57" i="65"/>
  <c r="C35" i="65"/>
  <c r="F28" i="65"/>
  <c r="C76" i="65" a="1"/>
  <c r="C76" i="65" l="1"/>
  <c r="C69" i="65"/>
  <c r="D181" i="65"/>
  <c r="E173" i="65"/>
  <c r="E179" i="65"/>
  <c r="E167" i="65"/>
  <c r="F171" i="65"/>
  <c r="D162" i="65"/>
  <c r="D163" i="65" s="1"/>
  <c r="F177" i="65"/>
  <c r="H175" i="65"/>
  <c r="E185" i="65"/>
  <c r="C171" i="65"/>
  <c r="C177" i="65"/>
  <c r="G169" i="65"/>
  <c r="H185" i="65"/>
  <c r="C183" i="65"/>
  <c r="G175" i="65"/>
  <c r="D169" i="65"/>
  <c r="F183" i="65"/>
  <c r="D175" i="65"/>
  <c r="H168" i="65"/>
  <c r="G182" i="65"/>
  <c r="I175" i="65"/>
  <c r="K167" i="65"/>
  <c r="L171" i="65"/>
  <c r="M175" i="65"/>
  <c r="N179" i="65"/>
  <c r="O183" i="65"/>
  <c r="Q167" i="65"/>
  <c r="R171" i="65"/>
  <c r="S175" i="65"/>
  <c r="T179" i="65"/>
  <c r="U183" i="65"/>
  <c r="W167" i="65"/>
  <c r="H189" i="65"/>
  <c r="E192" i="65"/>
  <c r="K194" i="65"/>
  <c r="C172" i="65"/>
  <c r="C178" i="65"/>
  <c r="C184" i="65"/>
  <c r="D170" i="65"/>
  <c r="D176" i="65"/>
  <c r="D182" i="65"/>
  <c r="E168" i="65"/>
  <c r="E174" i="65"/>
  <c r="E180" i="65"/>
  <c r="F166" i="65"/>
  <c r="F172" i="65"/>
  <c r="F178" i="65"/>
  <c r="F184" i="65"/>
  <c r="G170" i="65"/>
  <c r="G176" i="65"/>
  <c r="H169" i="65"/>
  <c r="H177" i="65"/>
  <c r="I166" i="65"/>
  <c r="I177" i="65"/>
  <c r="J169" i="65"/>
  <c r="G183" i="65"/>
  <c r="J170" i="65"/>
  <c r="C173" i="65"/>
  <c r="C179" i="65"/>
  <c r="C185" i="65"/>
  <c r="D171" i="65"/>
  <c r="D177" i="65"/>
  <c r="D183" i="65"/>
  <c r="E169" i="65"/>
  <c r="E175" i="65"/>
  <c r="E181" i="65"/>
  <c r="F167" i="65"/>
  <c r="F173" i="65"/>
  <c r="F179" i="65"/>
  <c r="F185" i="65"/>
  <c r="G171" i="65"/>
  <c r="G177" i="65"/>
  <c r="H179" i="65"/>
  <c r="I167" i="65"/>
  <c r="I178" i="65"/>
  <c r="K173" i="65"/>
  <c r="L177" i="65"/>
  <c r="M181" i="65"/>
  <c r="N185" i="65"/>
  <c r="P169" i="65"/>
  <c r="Q173" i="65"/>
  <c r="R177" i="65"/>
  <c r="S181" i="65"/>
  <c r="T185" i="65"/>
  <c r="V169" i="65"/>
  <c r="W173" i="65"/>
  <c r="E190" i="65"/>
  <c r="K192" i="65"/>
  <c r="H195" i="65"/>
  <c r="G184" i="65"/>
  <c r="H171" i="65"/>
  <c r="G195" i="65"/>
  <c r="J194" i="65"/>
  <c r="D194" i="65"/>
  <c r="G193" i="65"/>
  <c r="J192" i="65"/>
  <c r="D192" i="65"/>
  <c r="G191" i="65"/>
  <c r="J190" i="65"/>
  <c r="D190" i="65"/>
  <c r="G189" i="65"/>
  <c r="W184" i="65"/>
  <c r="W178" i="65"/>
  <c r="W172" i="65"/>
  <c r="W166" i="65"/>
  <c r="V180" i="65"/>
  <c r="V174" i="65"/>
  <c r="V168" i="65"/>
  <c r="U182" i="65"/>
  <c r="U176" i="65"/>
  <c r="U170" i="65"/>
  <c r="T184" i="65"/>
  <c r="T178" i="65"/>
  <c r="T172" i="65"/>
  <c r="T166" i="65"/>
  <c r="S180" i="65"/>
  <c r="S174" i="65"/>
  <c r="S168" i="65"/>
  <c r="R182" i="65"/>
  <c r="R176" i="65"/>
  <c r="R170" i="65"/>
  <c r="Q184" i="65"/>
  <c r="Q178" i="65"/>
  <c r="Q172" i="65"/>
  <c r="Q166" i="65"/>
  <c r="P180" i="65"/>
  <c r="P174" i="65"/>
  <c r="P168" i="65"/>
  <c r="O182" i="65"/>
  <c r="O176" i="65"/>
  <c r="O170" i="65"/>
  <c r="N184" i="65"/>
  <c r="N178" i="65"/>
  <c r="N172" i="65"/>
  <c r="N166" i="65"/>
  <c r="M180" i="65"/>
  <c r="M174" i="65"/>
  <c r="M168" i="65"/>
  <c r="L182" i="65"/>
  <c r="L176" i="65"/>
  <c r="L170" i="65"/>
  <c r="K184" i="65"/>
  <c r="K178" i="65"/>
  <c r="K172" i="65"/>
  <c r="K166" i="65"/>
  <c r="J180" i="65"/>
  <c r="J174" i="65"/>
  <c r="J168" i="65"/>
  <c r="I182" i="65"/>
  <c r="I176" i="65"/>
  <c r="I170" i="65"/>
  <c r="H184" i="65"/>
  <c r="H178" i="65"/>
  <c r="H172" i="65"/>
  <c r="H166" i="65"/>
  <c r="G180" i="65"/>
  <c r="F195" i="65"/>
  <c r="I194" i="65"/>
  <c r="C194" i="65"/>
  <c r="F193" i="65"/>
  <c r="I192" i="65"/>
  <c r="C192" i="65"/>
  <c r="F191" i="65"/>
  <c r="I190" i="65"/>
  <c r="C190" i="65"/>
  <c r="F189" i="65"/>
  <c r="W183" i="65"/>
  <c r="W177" i="65"/>
  <c r="W171" i="65"/>
  <c r="V185" i="65"/>
  <c r="V179" i="65"/>
  <c r="V173" i="65"/>
  <c r="V167" i="65"/>
  <c r="U181" i="65"/>
  <c r="U175" i="65"/>
  <c r="U169" i="65"/>
  <c r="T183" i="65"/>
  <c r="T177" i="65"/>
  <c r="T171" i="65"/>
  <c r="S185" i="65"/>
  <c r="S179" i="65"/>
  <c r="S173" i="65"/>
  <c r="S167" i="65"/>
  <c r="R181" i="65"/>
  <c r="R175" i="65"/>
  <c r="R169" i="65"/>
  <c r="Q183" i="65"/>
  <c r="Q177" i="65"/>
  <c r="Q171" i="65"/>
  <c r="P185" i="65"/>
  <c r="P179" i="65"/>
  <c r="P173" i="65"/>
  <c r="P167" i="65"/>
  <c r="O181" i="65"/>
  <c r="O175" i="65"/>
  <c r="O169" i="65"/>
  <c r="N183" i="65"/>
  <c r="N177" i="65"/>
  <c r="N171" i="65"/>
  <c r="M185" i="65"/>
  <c r="M179" i="65"/>
  <c r="M173" i="65"/>
  <c r="M167" i="65"/>
  <c r="L181" i="65"/>
  <c r="L175" i="65"/>
  <c r="L169" i="65"/>
  <c r="K183" i="65"/>
  <c r="K177" i="65"/>
  <c r="K171" i="65"/>
  <c r="J185" i="65"/>
  <c r="J179" i="65"/>
  <c r="J173" i="65"/>
  <c r="J167" i="65"/>
  <c r="K195" i="65"/>
  <c r="E195" i="65"/>
  <c r="H194" i="65"/>
  <c r="K193" i="65"/>
  <c r="E193" i="65"/>
  <c r="H192" i="65"/>
  <c r="K191" i="65"/>
  <c r="E191" i="65"/>
  <c r="H190" i="65"/>
  <c r="K189" i="65"/>
  <c r="E189" i="65"/>
  <c r="W182" i="65"/>
  <c r="W176" i="65"/>
  <c r="W170" i="65"/>
  <c r="V184" i="65"/>
  <c r="V178" i="65"/>
  <c r="V172" i="65"/>
  <c r="V166" i="65"/>
  <c r="U180" i="65"/>
  <c r="U174" i="65"/>
  <c r="U168" i="65"/>
  <c r="T182" i="65"/>
  <c r="T176" i="65"/>
  <c r="T170" i="65"/>
  <c r="S184" i="65"/>
  <c r="S178" i="65"/>
  <c r="S172" i="65"/>
  <c r="S166" i="65"/>
  <c r="R180" i="65"/>
  <c r="R174" i="65"/>
  <c r="R168" i="65"/>
  <c r="Q182" i="65"/>
  <c r="Q176" i="65"/>
  <c r="Q170" i="65"/>
  <c r="P184" i="65"/>
  <c r="P178" i="65"/>
  <c r="P172" i="65"/>
  <c r="P166" i="65"/>
  <c r="O180" i="65"/>
  <c r="O174" i="65"/>
  <c r="O168" i="65"/>
  <c r="N182" i="65"/>
  <c r="N176" i="65"/>
  <c r="N170" i="65"/>
  <c r="M184" i="65"/>
  <c r="M178" i="65"/>
  <c r="M172" i="65"/>
  <c r="M166" i="65"/>
  <c r="L180" i="65"/>
  <c r="L174" i="65"/>
  <c r="L168" i="65"/>
  <c r="K182" i="65"/>
  <c r="K176" i="65"/>
  <c r="K170" i="65"/>
  <c r="J184" i="65"/>
  <c r="J178" i="65"/>
  <c r="J172" i="65"/>
  <c r="J166" i="65"/>
  <c r="I180" i="65"/>
  <c r="I174" i="65"/>
  <c r="I168" i="65"/>
  <c r="H182" i="65"/>
  <c r="H176" i="65"/>
  <c r="H170" i="65"/>
  <c r="J195" i="65"/>
  <c r="D195" i="65"/>
  <c r="G194" i="65"/>
  <c r="J193" i="65"/>
  <c r="D193" i="65"/>
  <c r="G192" i="65"/>
  <c r="J191" i="65"/>
  <c r="D191" i="65"/>
  <c r="G190" i="65"/>
  <c r="J189" i="65"/>
  <c r="D189" i="65"/>
  <c r="W181" i="65"/>
  <c r="W175" i="65"/>
  <c r="W169" i="65"/>
  <c r="V183" i="65"/>
  <c r="V177" i="65"/>
  <c r="V171" i="65"/>
  <c r="U185" i="65"/>
  <c r="U179" i="65"/>
  <c r="U173" i="65"/>
  <c r="U167" i="65"/>
  <c r="T181" i="65"/>
  <c r="T175" i="65"/>
  <c r="T169" i="65"/>
  <c r="S183" i="65"/>
  <c r="S177" i="65"/>
  <c r="S171" i="65"/>
  <c r="R185" i="65"/>
  <c r="R179" i="65"/>
  <c r="R173" i="65"/>
  <c r="R167" i="65"/>
  <c r="Q181" i="65"/>
  <c r="Q175" i="65"/>
  <c r="Q169" i="65"/>
  <c r="P183" i="65"/>
  <c r="P177" i="65"/>
  <c r="P171" i="65"/>
  <c r="O185" i="65"/>
  <c r="O179" i="65"/>
  <c r="O173" i="65"/>
  <c r="O167" i="65"/>
  <c r="N181" i="65"/>
  <c r="N175" i="65"/>
  <c r="N169" i="65"/>
  <c r="M183" i="65"/>
  <c r="M177" i="65"/>
  <c r="M171" i="65"/>
  <c r="L185" i="65"/>
  <c r="L179" i="65"/>
  <c r="L173" i="65"/>
  <c r="L167" i="65"/>
  <c r="K181" i="65"/>
  <c r="K175" i="65"/>
  <c r="K169" i="65"/>
  <c r="J183" i="65"/>
  <c r="J177" i="65"/>
  <c r="J171" i="65"/>
  <c r="I185" i="65"/>
  <c r="I195" i="65"/>
  <c r="C195" i="65"/>
  <c r="F194" i="65"/>
  <c r="I193" i="65"/>
  <c r="C193" i="65"/>
  <c r="F192" i="65"/>
  <c r="I191" i="65"/>
  <c r="C191" i="65"/>
  <c r="F190" i="65"/>
  <c r="I189" i="65"/>
  <c r="C189" i="65"/>
  <c r="W180" i="65"/>
  <c r="W174" i="65"/>
  <c r="W168" i="65"/>
  <c r="V182" i="65"/>
  <c r="V176" i="65"/>
  <c r="V170" i="65"/>
  <c r="U184" i="65"/>
  <c r="U178" i="65"/>
  <c r="U172" i="65"/>
  <c r="U166" i="65"/>
  <c r="T180" i="65"/>
  <c r="T174" i="65"/>
  <c r="T168" i="65"/>
  <c r="S182" i="65"/>
  <c r="S176" i="65"/>
  <c r="S170" i="65"/>
  <c r="R184" i="65"/>
  <c r="R178" i="65"/>
  <c r="R172" i="65"/>
  <c r="R166" i="65"/>
  <c r="Q180" i="65"/>
  <c r="Q174" i="65"/>
  <c r="Q168" i="65"/>
  <c r="P182" i="65"/>
  <c r="P176" i="65"/>
  <c r="P170" i="65"/>
  <c r="O184" i="65"/>
  <c r="O178" i="65"/>
  <c r="O172" i="65"/>
  <c r="O166" i="65"/>
  <c r="N180" i="65"/>
  <c r="N174" i="65"/>
  <c r="N168" i="65"/>
  <c r="M182" i="65"/>
  <c r="M176" i="65"/>
  <c r="M170" i="65"/>
  <c r="L184" i="65"/>
  <c r="L178" i="65"/>
  <c r="L172" i="65"/>
  <c r="L166" i="65"/>
  <c r="K180" i="65"/>
  <c r="K174" i="65"/>
  <c r="K168" i="65"/>
  <c r="J182" i="65"/>
  <c r="C168" i="65"/>
  <c r="C174" i="65"/>
  <c r="C180" i="65"/>
  <c r="D166" i="65"/>
  <c r="D172" i="65"/>
  <c r="D178" i="65"/>
  <c r="D184" i="65"/>
  <c r="E170" i="65"/>
  <c r="E176" i="65"/>
  <c r="E182" i="65"/>
  <c r="F168" i="65"/>
  <c r="F174" i="65"/>
  <c r="F180" i="65"/>
  <c r="G166" i="65"/>
  <c r="G172" i="65"/>
  <c r="G178" i="65"/>
  <c r="H180" i="65"/>
  <c r="I169" i="65"/>
  <c r="I179" i="65"/>
  <c r="J175" i="65"/>
  <c r="G185" i="65"/>
  <c r="I171" i="65"/>
  <c r="J176" i="65"/>
  <c r="K179" i="65"/>
  <c r="L183" i="65"/>
  <c r="N167" i="65"/>
  <c r="O171" i="65"/>
  <c r="P175" i="65"/>
  <c r="Q179" i="65"/>
  <c r="R183" i="65"/>
  <c r="T167" i="65"/>
  <c r="U171" i="65"/>
  <c r="V175" i="65"/>
  <c r="W179" i="65"/>
  <c r="K190" i="65"/>
  <c r="H193" i="65"/>
  <c r="B162" i="65"/>
  <c r="C169" i="65"/>
  <c r="C175" i="65"/>
  <c r="C181" i="65"/>
  <c r="D167" i="65"/>
  <c r="D173" i="65"/>
  <c r="D179" i="65"/>
  <c r="D185" i="65"/>
  <c r="E171" i="65"/>
  <c r="E177" i="65"/>
  <c r="E183" i="65"/>
  <c r="F169" i="65"/>
  <c r="F175" i="65"/>
  <c r="F181" i="65"/>
  <c r="G167" i="65"/>
  <c r="G173" i="65"/>
  <c r="G179" i="65"/>
  <c r="H173" i="65"/>
  <c r="H181" i="65"/>
  <c r="I181" i="65"/>
  <c r="I172" i="65"/>
  <c r="I183" i="65"/>
  <c r="C162" i="65"/>
  <c r="C170" i="65"/>
  <c r="C176" i="65"/>
  <c r="C182" i="65"/>
  <c r="D168" i="65"/>
  <c r="D174" i="65"/>
  <c r="D180" i="65"/>
  <c r="E166" i="65"/>
  <c r="E172" i="65"/>
  <c r="E178" i="65"/>
  <c r="E184" i="65"/>
  <c r="F170" i="65"/>
  <c r="F176" i="65"/>
  <c r="F182" i="65"/>
  <c r="G168" i="65"/>
  <c r="G174" i="65"/>
  <c r="H167" i="65"/>
  <c r="H174" i="65"/>
  <c r="H183" i="65"/>
  <c r="J181" i="65"/>
  <c r="K185" i="65"/>
  <c r="M169" i="65"/>
  <c r="N173" i="65"/>
  <c r="O177" i="65"/>
  <c r="P181" i="65"/>
  <c r="Q185" i="65"/>
  <c r="S169" i="65"/>
  <c r="T173" i="65"/>
  <c r="U177" i="65"/>
  <c r="V181" i="65"/>
  <c r="W185" i="65"/>
  <c r="H191" i="65"/>
  <c r="E194" i="65"/>
  <c r="G217" i="65"/>
  <c r="G181" i="65"/>
  <c r="I173" i="65"/>
  <c r="I184" i="65"/>
  <c r="D158" i="65" l="1"/>
  <c r="C167" i="65"/>
  <c r="F162" i="65"/>
  <c r="C166" i="65"/>
  <c r="E162" i="65"/>
  <c r="C158" i="65"/>
  <c r="C163" i="65"/>
  <c r="B163" i="65"/>
  <c r="B158" i="65"/>
  <c r="E158" i="65" l="1"/>
  <c r="E163" i="65"/>
  <c r="F158" i="65"/>
  <c r="F163" i="6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shinhan</author>
  </authors>
  <commentList>
    <comment ref="C58" authorId="0" shapeId="0" xr:uid="{00000000-0006-0000-1800-000001000000}">
      <text>
        <r>
          <rPr>
            <b/>
            <sz val="10"/>
            <color indexed="81"/>
            <rFont val="Tahoma"/>
            <family val="2"/>
          </rPr>
          <t>(working only when WEEKLY)</t>
        </r>
      </text>
    </comment>
    <comment ref="C59" authorId="0" shapeId="0" xr:uid="{00000000-0006-0000-1800-000002000000}">
      <text>
        <r>
          <rPr>
            <b/>
            <sz val="10"/>
            <color indexed="81"/>
            <rFont val="Tahoma"/>
            <family val="2"/>
          </rPr>
          <t>(working only when MONTHLY)</t>
        </r>
      </text>
    </comment>
    <comment ref="C60" authorId="0" shapeId="0" xr:uid="{00000000-0006-0000-1800-000003000000}">
      <text>
        <r>
          <rPr>
            <b/>
            <sz val="10"/>
            <color indexed="81"/>
            <rFont val="Tahoma"/>
            <family val="2"/>
          </rPr>
          <t>(working only when MONTHLY)</t>
        </r>
      </text>
    </comment>
    <comment ref="C62" authorId="0" shapeId="0" xr:uid="{00000000-0006-0000-1800-000004000000}">
      <text>
        <r>
          <rPr>
            <b/>
            <sz val="10"/>
            <color indexed="81"/>
            <rFont val="Tahoma"/>
            <family val="2"/>
          </rPr>
          <t>(working only when Fixing Lag is 0d)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<sst xmlns="http://schemas.openxmlformats.org/spreadsheetml/2006/main" count="3369" uniqueCount="2002">
  <si>
    <t>Maturity</t>
  </si>
  <si>
    <t>6m</t>
  </si>
  <si>
    <t>9m</t>
  </si>
  <si>
    <t>6y</t>
  </si>
  <si>
    <t>7y</t>
  </si>
  <si>
    <t>8y</t>
  </si>
  <si>
    <t>9y</t>
  </si>
  <si>
    <t>10y</t>
  </si>
  <si>
    <t>5m</t>
  </si>
  <si>
    <t>7m</t>
  </si>
  <si>
    <t>8m</t>
  </si>
  <si>
    <t>10m</t>
  </si>
  <si>
    <t>11m</t>
  </si>
  <si>
    <t>KRW</t>
  </si>
  <si>
    <t>1m</t>
  </si>
  <si>
    <t>3m</t>
  </si>
  <si>
    <t>1y</t>
  </si>
  <si>
    <t>2y</t>
  </si>
  <si>
    <t>3y</t>
  </si>
  <si>
    <t>{</t>
  </si>
  <si>
    <t>(</t>
  </si>
  <si>
    <t>6M</t>
  </si>
  <si>
    <t>1Y</t>
  </si>
  <si>
    <t>2Y</t>
  </si>
  <si>
    <t>3Y</t>
  </si>
  <si>
    <t>4Y</t>
  </si>
  <si>
    <t>5Y</t>
  </si>
  <si>
    <t>7Y</t>
  </si>
  <si>
    <t>10Y</t>
  </si>
  <si>
    <t>4y</t>
  </si>
  <si>
    <t>5y</t>
  </si>
  <si>
    <t>EUR</t>
  </si>
  <si>
    <t>dt</t>
    <phoneticPr fontId="24" type="noConversion"/>
  </si>
  <si>
    <t>Coupon Leg</t>
    <phoneticPr fontId="24" type="noConversion"/>
  </si>
  <si>
    <t>Funding Leg</t>
    <phoneticPr fontId="24" type="noConversion"/>
  </si>
  <si>
    <t>Call Notice Schedule</t>
    <phoneticPr fontId="24" type="noConversion"/>
  </si>
  <si>
    <t>Parameters</t>
    <phoneticPr fontId="24" type="noConversion"/>
  </si>
  <si>
    <t>Product Description</t>
    <phoneticPr fontId="24" type="noConversion"/>
  </si>
  <si>
    <t>Calculation Start Dtae</t>
    <phoneticPr fontId="24" type="noConversion"/>
  </si>
  <si>
    <t>Calculation End Date</t>
  </si>
  <si>
    <t>Pay Date</t>
    <phoneticPr fontId="24" type="noConversion"/>
  </si>
  <si>
    <t>Notional</t>
    <phoneticPr fontId="24" type="noConversion"/>
  </si>
  <si>
    <t>Fixed Rate</t>
  </si>
  <si>
    <t>Margin</t>
  </si>
  <si>
    <t>Fix Date</t>
    <phoneticPr fontId="24" type="noConversion"/>
  </si>
  <si>
    <t>Multiplier</t>
    <phoneticPr fontId="24" type="noConversion"/>
  </si>
  <si>
    <t>Spread</t>
    <phoneticPr fontId="24" type="noConversion"/>
  </si>
  <si>
    <t>Call Notice Date</t>
    <phoneticPr fontId="24" type="noConversion"/>
  </si>
  <si>
    <t>Effective Date</t>
  </si>
  <si>
    <t>Call Exercise Fee</t>
    <phoneticPr fontId="24" type="noConversion"/>
  </si>
  <si>
    <t>Callability</t>
    <phoneticPr fontId="24" type="noConversion"/>
  </si>
  <si>
    <t>Call Probability</t>
    <phoneticPr fontId="24" type="noConversion"/>
  </si>
  <si>
    <t>Maturity</t>
    <phoneticPr fontId="24" type="noConversion"/>
  </si>
  <si>
    <t>Today</t>
    <phoneticPr fontId="24" type="noConversion"/>
  </si>
  <si>
    <t>Stat Date</t>
    <phoneticPr fontId="24" type="noConversion"/>
  </si>
  <si>
    <t>Swap Maturity</t>
    <phoneticPr fontId="24" type="noConversion"/>
  </si>
  <si>
    <t>Settlement Date</t>
    <phoneticPr fontId="24" type="noConversion"/>
  </si>
  <si>
    <t>Funding Leg Index Multiple</t>
  </si>
  <si>
    <t>MODFOL</t>
  </si>
  <si>
    <t>Currency</t>
    <phoneticPr fontId="24" type="noConversion"/>
  </si>
  <si>
    <t>ADJUSTED</t>
  </si>
  <si>
    <t>Coupon Leg Fixed Rate</t>
    <phoneticPr fontId="24" type="noConversion"/>
  </si>
  <si>
    <t>ACT/365</t>
  </si>
  <si>
    <t>Coupon Leg Margin</t>
    <phoneticPr fontId="24" type="noConversion"/>
  </si>
  <si>
    <t>SHORT</t>
  </si>
  <si>
    <t>BACKWARD</t>
  </si>
  <si>
    <t>SEB</t>
  </si>
  <si>
    <t>Coupon Leg Adj. Flag</t>
    <phoneticPr fontId="24" type="noConversion"/>
  </si>
  <si>
    <t>Coupon Leg Basis</t>
    <phoneticPr fontId="24" type="noConversion"/>
  </si>
  <si>
    <t>Coupon Leg Stub</t>
    <phoneticPr fontId="24" type="noConversion"/>
  </si>
  <si>
    <t>Coupon Leg Direction</t>
    <phoneticPr fontId="24" type="noConversion"/>
  </si>
  <si>
    <t>DEPO</t>
  </si>
  <si>
    <t>Coupon Leg Calendar</t>
    <phoneticPr fontId="24" type="noConversion"/>
  </si>
  <si>
    <t>12m</t>
    <phoneticPr fontId="24" type="noConversion"/>
  </si>
  <si>
    <t>Coupon Leg Cashflow Schedule Generating Flag</t>
    <phoneticPr fontId="24" type="noConversion"/>
  </si>
  <si>
    <t>ADVANCE</t>
  </si>
  <si>
    <t>CALLSCHEDU</t>
  </si>
  <si>
    <t>BOOT</t>
  </si>
  <si>
    <t>Market quote</t>
  </si>
  <si>
    <t>12m</t>
  </si>
  <si>
    <t>N</t>
  </si>
  <si>
    <t>O/N</t>
  </si>
  <si>
    <t>Y</t>
  </si>
  <si>
    <t>1M</t>
  </si>
  <si>
    <t>2M</t>
  </si>
  <si>
    <t>3M</t>
  </si>
  <si>
    <t>6m</t>
    <phoneticPr fontId="24" type="noConversion"/>
  </si>
  <si>
    <t>SWAP</t>
  </si>
  <si>
    <t>9M</t>
  </si>
  <si>
    <t>6Y</t>
  </si>
  <si>
    <t>8Y</t>
  </si>
  <si>
    <t>9Y</t>
  </si>
  <si>
    <t>12Y</t>
  </si>
  <si>
    <t>15y</t>
    <phoneticPr fontId="24" type="noConversion"/>
  </si>
  <si>
    <t>15Y</t>
  </si>
  <si>
    <t>20Y</t>
  </si>
  <si>
    <t>Instrument</t>
  </si>
  <si>
    <t>Links</t>
  </si>
  <si>
    <t>Beta</t>
  </si>
  <si>
    <t>Nature</t>
  </si>
  <si>
    <t>1d</t>
  </si>
  <si>
    <t>12y</t>
  </si>
  <si>
    <t>15y</t>
  </si>
  <si>
    <t>20y</t>
  </si>
  <si>
    <r>
      <t>S</t>
    </r>
    <r>
      <rPr>
        <sz val="11"/>
        <color theme="1"/>
        <rFont val="맑은 고딕"/>
        <family val="2"/>
        <charset val="129"/>
        <scheme val="minor"/>
      </rPr>
      <t xml:space="preserve">EB </t>
    </r>
    <r>
      <rPr>
        <sz val="11"/>
        <color theme="1"/>
        <rFont val="맑은 고딕"/>
        <family val="2"/>
        <charset val="129"/>
        <scheme val="minor"/>
      </rPr>
      <t>Holidays</t>
    </r>
    <phoneticPr fontId="24" type="noConversion"/>
  </si>
  <si>
    <t>LNHolidays</t>
    <phoneticPr fontId="24" type="noConversion"/>
  </si>
  <si>
    <t>NYHolidays</t>
    <phoneticPr fontId="24" type="noConversion"/>
  </si>
  <si>
    <t>LNNYHolidays</t>
    <phoneticPr fontId="24" type="noConversion"/>
  </si>
  <si>
    <t>TKHolidays</t>
  </si>
  <si>
    <t>LNTKHolidays</t>
  </si>
  <si>
    <t>TGTHolidays</t>
  </si>
  <si>
    <t>Created on 2017-02-13</t>
    <phoneticPr fontId="24" type="noConversion"/>
  </si>
  <si>
    <t>Quanto Callable Lev. Avg. Spread</t>
    <phoneticPr fontId="24" type="noConversion"/>
  </si>
  <si>
    <t>RA Flag</t>
    <phoneticPr fontId="24" type="noConversion"/>
  </si>
  <si>
    <t>Index1 Currency</t>
  </si>
  <si>
    <t>Index1 Tenor</t>
  </si>
  <si>
    <t>Index1 Type</t>
  </si>
  <si>
    <t>Index1 Freq1</t>
  </si>
  <si>
    <t>(Include Flag)</t>
  </si>
  <si>
    <t>Low Boundary</t>
  </si>
  <si>
    <t>(OH)</t>
  </si>
  <si>
    <t>Curve1 Mean Reversion(a1)</t>
  </si>
  <si>
    <t>Curve1 HW Volatility(σ1)</t>
  </si>
  <si>
    <t>Curve2 HW Volatility(σ2)</t>
  </si>
  <si>
    <t>Curve2 HW Volatility(η2)</t>
  </si>
  <si>
    <t>30y</t>
  </si>
  <si>
    <t>TGT</t>
  </si>
  <si>
    <t>INCLUDE</t>
  </si>
  <si>
    <t>NON</t>
  </si>
  <si>
    <t>UNADJUSTED</t>
  </si>
  <si>
    <t>30/360</t>
  </si>
  <si>
    <t>Quantile</t>
  </si>
  <si>
    <t>Average Fixing Freq</t>
  </si>
  <si>
    <t>Average Fixing Freq Interval</t>
  </si>
  <si>
    <t>Average Fixing Week Day</t>
  </si>
  <si>
    <t>WED</t>
  </si>
  <si>
    <t>Average Fixing Schedule From</t>
  </si>
  <si>
    <t>PAY</t>
  </si>
  <si>
    <t>Average Fixing Set-In</t>
  </si>
  <si>
    <t>Average Fixing Lag</t>
  </si>
  <si>
    <t>0d</t>
  </si>
  <si>
    <t>Average Fixing Conv.</t>
  </si>
  <si>
    <t>PREC</t>
  </si>
  <si>
    <t>EXCLUDE</t>
  </si>
  <si>
    <t>FOL</t>
  </si>
  <si>
    <t>T/N</t>
  </si>
  <si>
    <t>7d</t>
  </si>
  <si>
    <t>1W</t>
  </si>
  <si>
    <t>2m</t>
  </si>
  <si>
    <t>4m</t>
  </si>
  <si>
    <t>4M</t>
  </si>
  <si>
    <t>5M</t>
  </si>
  <si>
    <t>7M</t>
  </si>
  <si>
    <t>8M</t>
  </si>
  <si>
    <t>10M</t>
  </si>
  <si>
    <t>11M</t>
  </si>
  <si>
    <t>30Y</t>
  </si>
  <si>
    <t>40y</t>
  </si>
  <si>
    <t>50y</t>
  </si>
  <si>
    <t>9y</t>
    <phoneticPr fontId="24" type="noConversion"/>
  </si>
  <si>
    <t>10y</t>
    <phoneticPr fontId="24" type="noConversion"/>
  </si>
  <si>
    <t>Structured Value</t>
    <phoneticPr fontId="24" type="noConversion"/>
  </si>
  <si>
    <t>Bermudan Option</t>
    <phoneticPr fontId="24" type="noConversion"/>
  </si>
  <si>
    <t>Swap</t>
    <phoneticPr fontId="24" type="noConversion"/>
  </si>
  <si>
    <t>Funding Leg</t>
    <phoneticPr fontId="24" type="noConversion"/>
  </si>
  <si>
    <t>Coupon Leg</t>
    <phoneticPr fontId="24" type="noConversion"/>
  </si>
  <si>
    <t>Tenor</t>
    <phoneticPr fontId="24" type="noConversion"/>
  </si>
  <si>
    <t>Delta</t>
    <phoneticPr fontId="24" type="noConversion"/>
  </si>
  <si>
    <t>Gamma</t>
    <phoneticPr fontId="24" type="noConversion"/>
  </si>
  <si>
    <t>o/n</t>
    <phoneticPr fontId="24" type="noConversion"/>
  </si>
  <si>
    <t>1m</t>
    <phoneticPr fontId="24" type="noConversion"/>
  </si>
  <si>
    <t>2m</t>
    <phoneticPr fontId="24" type="noConversion"/>
  </si>
  <si>
    <t>3m</t>
    <phoneticPr fontId="24" type="noConversion"/>
  </si>
  <si>
    <t>6m</t>
    <phoneticPr fontId="24" type="noConversion"/>
  </si>
  <si>
    <t>9m</t>
    <phoneticPr fontId="24" type="noConversion"/>
  </si>
  <si>
    <t>1y</t>
    <phoneticPr fontId="24" type="noConversion"/>
  </si>
  <si>
    <t>2y</t>
    <phoneticPr fontId="24" type="noConversion"/>
  </si>
  <si>
    <t>3y</t>
    <phoneticPr fontId="24" type="noConversion"/>
  </si>
  <si>
    <t>4y</t>
    <phoneticPr fontId="24" type="noConversion"/>
  </si>
  <si>
    <t>5y</t>
    <phoneticPr fontId="24" type="noConversion"/>
  </si>
  <si>
    <t>6y</t>
    <phoneticPr fontId="24" type="noConversion"/>
  </si>
  <si>
    <t>7y</t>
    <phoneticPr fontId="24" type="noConversion"/>
  </si>
  <si>
    <t>8y</t>
    <phoneticPr fontId="24" type="noConversion"/>
  </si>
  <si>
    <t>12y</t>
    <phoneticPr fontId="24" type="noConversion"/>
  </si>
  <si>
    <t>15y</t>
    <phoneticPr fontId="24" type="noConversion"/>
  </si>
  <si>
    <t>20y</t>
    <phoneticPr fontId="24" type="noConversion"/>
  </si>
  <si>
    <t>Total</t>
    <phoneticPr fontId="24" type="noConversion"/>
  </si>
  <si>
    <t>Swaption Vega</t>
    <phoneticPr fontId="24" type="noConversion"/>
  </si>
  <si>
    <t>Vega</t>
    <phoneticPr fontId="24" type="noConversion"/>
  </si>
  <si>
    <t>금공</t>
    <phoneticPr fontId="24" type="noConversion"/>
  </si>
  <si>
    <t>Fixing1</t>
    <phoneticPr fontId="24" type="noConversion"/>
  </si>
  <si>
    <t>Fixing2</t>
    <phoneticPr fontId="24" type="noConversion"/>
  </si>
  <si>
    <t>30y</t>
    <phoneticPr fontId="24" type="noConversion"/>
  </si>
  <si>
    <t>Fixing3</t>
    <phoneticPr fontId="24" type="noConversion"/>
  </si>
  <si>
    <t>#include &lt;iostream&gt;</t>
  </si>
  <si>
    <t>#include &lt;iomanip&gt;</t>
  </si>
  <si>
    <t>#include &lt;fstream&gt;</t>
  </si>
  <si>
    <t>#include &lt;vector&gt;</t>
  </si>
  <si>
    <t>#include &lt;stdio.h&gt;</t>
  </si>
  <si>
    <t>#include &lt;stdlib.h&gt;</t>
  </si>
  <si>
    <t>#include &lt;math.h&gt;</t>
  </si>
  <si>
    <t>#include "MyUtility.h"</t>
  </si>
  <si>
    <t>#include "Interpolation.h"</t>
  </si>
  <si>
    <t>#include "InterestRateCurve.h"</t>
  </si>
  <si>
    <t>#include "ConstantNumbers.h"</t>
  </si>
  <si>
    <t>#include "Instrument.h"</t>
  </si>
  <si>
    <t>#include "PlainPricer.h"</t>
  </si>
  <si>
    <t>/**</t>
  </si>
  <si>
    <t xml:space="preserve"> *  2017/02/13 made by yeojin</t>
  </si>
  <si>
    <t xml:space="preserve"> *  [history]</t>
  </si>
  <si>
    <t xml:space="preserve"> *   1. use the HW2F function to generate both USD30Y and USD2Y index, / avg spread</t>
  </si>
  <si>
    <t xml:space="preserve"> *   2. tempprice=tempprice+로 되어 있지않고 위치가 잘못 지정되어 있는 부분 수정</t>
  </si>
  <si>
    <t xml:space="preserve"> */</t>
  </si>
  <si>
    <t>void main(int argc, char** argv)</t>
  </si>
  <si>
    <t>int i, j, k, l;</t>
  </si>
  <si>
    <t>string dcb="ACT/365";</t>
  </si>
  <si>
    <t>char* label=new char[100];</t>
  </si>
  <si>
    <t>ifstream fin;</t>
  </si>
  <si>
    <t>fin.open(argv[1]);</t>
  </si>
  <si>
    <t>string str_temp, couponleg_conv, couponleg_freq, couponleg_adjflag, couponleg_dcb, couponleg_stub, couponleg_direction, couponleg_holiday, fundingleg_conv, fundingleg_freq, fundingleg_adjflag, fundingleg_dcb, fundingleg_stub, fundingleg_direction, fundingleg_holiday, fundinglegindex_type,fundinglegindex_tenor,fundinglegindexfixed_freq,fundinglegindexfloating_freq,  fixing_setin, fixing_holiday, fixing_lag, couponlegindex1_tenor, couponlegindex1_type, couponlegindex1fixed_freq, couponlegindex1floating_freq, couponlegindex1_holiday, couponlegindex2_tenor, couponlegindex2_type, couponlegindex2fixed_freq, couponlegindex2floating_freq, couponlegindex2_holiday;</t>
  </si>
  <si>
    <t>string couponlegrngchkindex_tenor, couponlegrngchkindex_type, couponlegrngchkindexfixed_freq, couponlegrngchkindexfloating_freq, couponlegrngchkindex_holiday, couponlegrngchkindex2_tenor, couponlegrngchkindex2_type, couponlegrngchkindex2fixed_freq, couponlegrngchkindex2floating_freq, couponlegrngchkindex2_holiday, call_freq, call_conv, call_stub, call_direction, call_holiday, paramtermshcedfrom, calibration_type, raoptm_period1, raoptm_period2, raoptm_freq1, raoptm_freq2, avg_freq, avg_weekday, avg_sched_from, avg_fixing_setin, avg_fixing_lag, avg_fixing_conv;</t>
  </si>
  <si>
    <t>double notional, fxspot, couponleg_fixedrate, couponleg_margin, fundingleg_margin, fundingleg_indexmulti, couponlegindex1_multi, couponlegindex2_multi, couponlegrngchkindex_multi, couponlegrngchkindex2_multi, caprate, floorrate, rahighbdry, ralowbdry, rahighbdryoh, ralowbdryoh, centervol, volinterval, callfee, input_corr, nu2, a1, sig1, a2, b2, sig2, eta2, CX2x2, CX2y2, gamx1x2, gamx1y2,rho2, deltabumpingsize, gammabumpingsize, crossgammabumpingsize, swaptionvegabumpingsize, capvegabumpingsize, dT, dx, dy, quantile, npath, avg_interval;</t>
  </si>
  <si>
    <t>int int_tmp, couponleg_frq, fundingleg_frq, fundinglegindx_tenor, couponlegindx1_tenor, couponlegindex1fixed_frq, couponlegindx2_tenor, couponlegindex2fixed_frq, couponlegrngchkindx_tenor, couponlegrngchkindexfixed_frq, couponlegrngchkindx2_tenor, couponlegrngchkindex2fixed_frq, fix_lag, rahighbdryoh_flag, ralowbdryoh_flag, nshift, nlockout, call_frq, callperiod, num_atmcapvolstrikes, num_mktrate, num_indexmktrate, num_rngchkindexmktrate, num_swaptionoption, num_swaptionswap, num_mktcapvolstrikes, num_capkeytenor, num_terminalcorrtenor, raoptm_prd1, raoptm_prd2, raoptm_frq1, raoptm_frq2, num_couponleg_cf, num_fundingleg_cf, num_calldate, num_paramterm, num_fixing_history, num_couponindexfixing_history;</t>
  </si>
  <si>
    <t>bool coupleg_cfgen_flag, fundingleg_cfgen_flag, rahighbdry_flag, ralowbdry_flag, rafirstdatein_flag, ralastdatein_flag, callable_flag, volsurfgen_flag, call_schedgen_flag, paramterm_schedgen_flag, calibration_flag, deltaflag, gammaflag, crossgammaflag, swaptionvegaflag, capvegaflag, flag_temp;</t>
  </si>
  <si>
    <t>vector&lt;int&gt; ymd;</t>
  </si>
  <si>
    <t>fin&gt;&gt;label;</t>
  </si>
  <si>
    <t>fin&gt;&gt;str_temp;</t>
  </si>
  <si>
    <t>CDate today(str_temp);</t>
  </si>
  <si>
    <t>fin&gt;&gt;label;fin&gt;&gt;str_temp;CDate start_date(str_temp);</t>
  </si>
  <si>
    <t>fin&gt;&gt;label;fin&gt;&gt;str_temp;CDate maturity(str_temp);</t>
  </si>
  <si>
    <t>fin&gt;&gt;label;fin&gt;&gt;str_temp;CDate settlement_date(str_temp);</t>
  </si>
  <si>
    <t>fin&gt;&gt;label;fin&gt;&gt;notional;</t>
  </si>
  <si>
    <t>fin&gt;&gt;label;fin&gt;&gt;str_temp;CCurrency crcy(str_temp);</t>
  </si>
  <si>
    <t>fin&gt;&gt;label;fin&gt;&gt;str_temp;CCurrency stlmcrcy(str_temp);</t>
  </si>
  <si>
    <t>fin&gt;&gt;label;fin&gt;&gt;fxspot;</t>
  </si>
  <si>
    <t>fin&gt;&gt;label;fin&gt;&gt;couponleg_fixedrate;</t>
  </si>
  <si>
    <t>fin&gt;&gt;label;fin&gt;&gt;couponleg_margin;</t>
  </si>
  <si>
    <t>fin&gt;&gt;label;fin&gt;&gt;couponleg_freq;ymd=YMD2I(couponleg_freq);couponleg_frq=ymd[0]*Nummonthayear+ymd[1];</t>
  </si>
  <si>
    <t>fin&gt;&gt;label;fin&gt;&gt;couponleg_conv;</t>
  </si>
  <si>
    <t>fin&gt;&gt;label;fin&gt;&gt;couponleg_adjflag;</t>
  </si>
  <si>
    <t>fin&gt;&gt;label;fin&gt;&gt;couponleg_dcb;</t>
  </si>
  <si>
    <t>fin&gt;&gt;label;fin&gt;&gt;couponleg_stub;</t>
  </si>
  <si>
    <t>fin&gt;&gt;label;fin&gt;&gt;couponleg_direction;</t>
  </si>
  <si>
    <t>fin&gt;&gt;label;fin&gt;&gt;couponleg_holiday;</t>
  </si>
  <si>
    <t>fin&gt;&gt;label;fin&gt;&gt;coupleg_cfgen_flag;</t>
  </si>
  <si>
    <t>fin&gt;&gt;label;fin&gt;&gt;fundingleg_margin;</t>
  </si>
  <si>
    <t>fin&gt;&gt;label;fin&gt;&gt;fundingleg_freq;ymd=YMD2I(fundingleg_freq);fundingleg_frq=ymd[0]*Nummonthayear+ymd[1];</t>
  </si>
  <si>
    <t>fin&gt;&gt;label;fin&gt;&gt;fundingleg_indexmulti;</t>
  </si>
  <si>
    <t>fin&gt;&gt;label;fin&gt;&gt;fundingleg_conv;</t>
  </si>
  <si>
    <t>fin&gt;&gt;label;fin&gt;&gt;fundingleg_adjflag;</t>
  </si>
  <si>
    <t>fin&gt;&gt;label;fin&gt;&gt;fundingleg_dcb;</t>
  </si>
  <si>
    <t>fin&gt;&gt;label;fin&gt;&gt;fundingleg_stub;</t>
  </si>
  <si>
    <t>fin&gt;&gt;label;fin&gt;&gt;fundingleg_direction;</t>
  </si>
  <si>
    <t>fin&gt;&gt;label;fin&gt;&gt;fundingleg_holiday;</t>
  </si>
  <si>
    <t>fin&gt;&gt;label;fin&gt;&gt;fundingleg_cfgen_flag;</t>
  </si>
  <si>
    <t>fin&gt;&gt;label;fin&gt;&gt;str_temp;CCurrency fundinglegindex_crcy(str_temp);</t>
  </si>
  <si>
    <t>fin&gt;&gt;label;fin&gt;&gt;fundinglegindex_tenor;ymd=YMD2I(fundinglegindex_tenor);fundinglegindx_tenor=ymd[0]*Nummonthayear+ymd[1];</t>
  </si>
  <si>
    <t>fin&gt;&gt;label;fin&gt;&gt;fundinglegindex_type;</t>
  </si>
  <si>
    <t>fin&gt;&gt;label;fin&gt;&gt;fundinglegindexfixed_freq;</t>
  </si>
  <si>
    <t>fin&gt;&gt;label;fin&gt;&gt;fundinglegindexfloating_freq;</t>
  </si>
  <si>
    <t>fin&gt;&gt;label;fin&gt;&gt;fixing_setin;</t>
  </si>
  <si>
    <t>fin&gt;&gt;label;fin&gt;&gt;fixing_lag;ymd=YMD2I(fixing_lag);fix_lag=ymd[2];</t>
  </si>
  <si>
    <t>fin&gt;&gt;label;fin&gt;&gt;fixing_holiday;</t>
  </si>
  <si>
    <t>fin&gt;&gt;label;fin&gt;&gt;str_temp;CCurrency couponlegindex1_crcy(str_temp);</t>
  </si>
  <si>
    <t>fin&gt;&gt;label;fin&gt;&gt;couponlegindex1_tenor;ymd=YMD2I(couponlegindex1_tenor);couponlegindx1_tenor=ymd[0]*Nummonthayear+ymd[1];</t>
  </si>
  <si>
    <t>fin&gt;&gt;label;fin&gt;&gt;couponlegindex1_type;</t>
  </si>
  <si>
    <t>fin&gt;&gt;label;fin&gt;&gt;couponlegindex1fixed_freq;ymd=YMD2I(couponlegindex1fixed_freq);couponlegindex1fixed_frq=ymd[0]*Nummonthayear+ymd[1];</t>
  </si>
  <si>
    <t>fin&gt;&gt;label;fin&gt;&gt;couponlegindex1floating_freq;</t>
  </si>
  <si>
    <t>fin&gt;&gt;label;fin&gt;&gt;couponlegindex1_holiday;CDate *couponlegindex1_holidays=Holidays(couponlegindex1_holiday);int num_couponlegindex1holidays=NumHolidays(couponlegindex1_holiday);</t>
  </si>
  <si>
    <t>fin&gt;&gt;label;fin&gt;&gt;couponlegindex1_multi;</t>
  </si>
  <si>
    <t>fin&gt;&gt;label;fin&gt;&gt;str_temp;CCurrency couponlegindex2_crcy(str_temp);</t>
  </si>
  <si>
    <t>fin&gt;&gt;label;fin&gt;&gt;couponlegindex2_tenor;ymd=YMD2I(couponlegindex2_tenor);couponlegindx2_tenor=ymd[0]*Nummonthayear+ymd[1];</t>
  </si>
  <si>
    <t>fin&gt;&gt;label;fin&gt;&gt;couponlegindex2_type;</t>
  </si>
  <si>
    <t>fin&gt;&gt;label;fin&gt;&gt;couponlegindex2fixed_freq;ymd=YMD2I(couponlegindex2fixed_freq);couponlegindex2fixed_frq=ymd[0]*Nummonthayear+ymd[1];</t>
  </si>
  <si>
    <t>fin&gt;&gt;label;fin&gt;&gt;couponlegindex2floating_freq;</t>
  </si>
  <si>
    <t>fin&gt;&gt;label;fin&gt;&gt;couponlegindex2_holiday;CDate *couponlegindex2_holidays=Holidays(couponlegindex2_holiday);int num_couponlegindex2holidays=NumHolidays(couponlegindex2_holiday);</t>
  </si>
  <si>
    <t>fin&gt;&gt;label;fin&gt;&gt;couponlegindex2_multi;</t>
  </si>
  <si>
    <t>fin&gt;&gt;label;fin&gt;&gt;caprate;</t>
  </si>
  <si>
    <t>//not global</t>
  </si>
  <si>
    <t>fin&gt;&gt;label;fin&gt;&gt;floorrate;</t>
  </si>
  <si>
    <t>fin&gt;&gt;label;fin&gt;&gt;str_temp;CCurrency couponlegrngchkindex_crcy(str_temp);</t>
  </si>
  <si>
    <t>fin&gt;&gt;label;fin&gt;&gt;couponlegrngchkindex_tenor;ymd=YMD2I(couponlegrngchkindex_tenor);couponlegrngchkindx_tenor=ymd[0]*Nummonthayear+ymd[1];</t>
  </si>
  <si>
    <t>fin&gt;&gt;label;fin&gt;&gt;couponlegrngchkindex_type;</t>
  </si>
  <si>
    <t>fin&gt;&gt;label;fin&gt;&gt;couponlegrngchkindexfixed_freq;ymd=YMD2I(couponlegrngchkindexfixed_freq);couponlegrngchkindexfixed_frq=ymd[0]*Nummonthayear+ymd[1];</t>
  </si>
  <si>
    <t>fin&gt;&gt;label;fin&gt;&gt;couponlegrngchkindexfloating_freq;</t>
  </si>
  <si>
    <t>fin&gt;&gt;label;fin&gt;&gt;couponlegrngchkindex_holiday;CDate *couponlegrngchkindex_holidays=Holidays(couponlegrngchkindex_holiday);int num_couponlegrngchkindexholidays=NumHolidays(couponlegrngchkindex_holiday);</t>
  </si>
  <si>
    <t>fin&gt;&gt;label;fin&gt;&gt;couponlegrngchkindex_multi;</t>
  </si>
  <si>
    <t>fin&gt;&gt;label;fin&gt;&gt;str_temp;CCurrency couponlegrngchkindex2_crcy(str_temp);</t>
  </si>
  <si>
    <t>fin&gt;&gt;label;fin&gt;&gt;couponlegrngchkindex2_tenor;ymd=YMD2I(couponlegrngchkindex2_tenor);couponlegrngchkindx2_tenor=ymd[0]*Nummonthayear+ymd[1];</t>
  </si>
  <si>
    <t>fin&gt;&gt;label;fin&gt;&gt;couponlegrngchkindex2_type;</t>
  </si>
  <si>
    <t>fin&gt;&gt;label;fin&gt;&gt;couponlegrngchkindex2fixed_freq;ymd=YMD2I(couponlegrngchkindex2fixed_freq);couponlegrngchkindex2fixed_frq=ymd[0]*Nummonthayear+ymd[1];</t>
  </si>
  <si>
    <t>fin&gt;&gt;label;fin&gt;&gt;couponlegrngchkindex2floating_freq;</t>
  </si>
  <si>
    <t>fin&gt;&gt;label;fin&gt;&gt;couponlegrngchkindex2_holiday;CDate *couponlegrngchkindex2_holidays=Holidays(couponlegrngchkindex2_holiday);int num_couponlegrngchkindex2holidays=NumHolidays(couponlegrngchkindex2_holiday);</t>
  </si>
  <si>
    <t>fin&gt;&gt;label;fin&gt;&gt;couponlegrngchkindex2_multi;</t>
  </si>
  <si>
    <t>fin&gt;&gt;label;fin&gt;&gt;rahighbdry;</t>
  </si>
  <si>
    <t>fin&gt;&gt;label;fin&gt;&gt;rahighbdry_flag;</t>
  </si>
  <si>
    <t>fin&gt;&gt;label;fin&gt;&gt;ralowbdry;</t>
  </si>
  <si>
    <t>fin&gt;&gt;label;fin&gt;&gt;ralowbdry_flag;</t>
  </si>
  <si>
    <t>fin&gt;&gt;label;fin&gt;&gt;rahighbdryoh;</t>
  </si>
  <si>
    <t>fin&gt;&gt;label;fin&gt;&gt;rahighbdryoh_flag;</t>
  </si>
  <si>
    <t>fin&gt;&gt;label;fin&gt;&gt;ralowbdryoh;</t>
  </si>
  <si>
    <t>fin&gt;&gt;label;fin&gt;&gt;ralowbdryoh_flag;</t>
  </si>
  <si>
    <t>fin&gt;&gt;label;fin&gt;&gt;avg_freq;</t>
  </si>
  <si>
    <t>fin&gt;&gt;label;fin&gt;&gt;avg_interval;</t>
  </si>
  <si>
    <t>fin&gt;&gt;label;fin&gt;&gt;avg_weekday;</t>
  </si>
  <si>
    <t>fin&gt;&gt;label;fin&gt;&gt;avg_sched_from;</t>
  </si>
  <si>
    <t>fin&gt;&gt;label;fin&gt;&gt;avg_fixing_setin;</t>
  </si>
  <si>
    <t>fin&gt;&gt;label;fin&gt;&gt;avg_fixing_lag;</t>
  </si>
  <si>
    <t>fin&gt;&gt;label;fin&gt;&gt;avg_fixing_conv;</t>
  </si>
  <si>
    <t>fin&gt;&gt;label;fin&gt;&gt;str_temp;ymd=YMD2I(str_temp);nshift=ymd[2];</t>
  </si>
  <si>
    <t>fin&gt;&gt;label;fin&gt;&gt;str_temp;ymd=YMD2I(str_temp);nlockout=ymd[2];</t>
  </si>
  <si>
    <t>fin&gt;&gt;label;fin&gt;&gt;rafirstdatein_flag;</t>
  </si>
  <si>
    <t>fin&gt;&gt;label;fin&gt;&gt;ralastdatein_flag;</t>
  </si>
  <si>
    <t>fin&gt;&gt;label;fin&gt;&gt;callable_flag;</t>
  </si>
  <si>
    <t>fin&gt;&gt;label;fin&gt;&gt;str_temp;CDate callstart_date(str_temp);</t>
  </si>
  <si>
    <t>fin&gt;&gt;label;fin&gt;&gt;str_temp;CDate callend_date(str_temp);</t>
  </si>
  <si>
    <t>fin&gt;&gt;label;fin&gt;&gt;call_freq;ymd=YMD2I(call_freq);call_frq=ymd[0]*Nummonthayear+ymd[1];</t>
  </si>
  <si>
    <t>fin&gt;&gt;label;fin&gt;&gt;call_conv;</t>
  </si>
  <si>
    <t>fin&gt;&gt;label;fin&gt;&gt;call_stub;</t>
  </si>
  <si>
    <t>fin&gt;&gt;label;fin&gt;&gt;call_direction;</t>
  </si>
  <si>
    <t>fin&gt;&gt;label;fin&gt;&gt;call_holiday;</t>
  </si>
  <si>
    <t>fin&gt;&gt;label;fin&gt;&gt;str_temp;ymd=YMD2I(str_temp);callperiod=ymd[2];</t>
  </si>
  <si>
    <t>fin&gt;&gt;label;fin&gt;&gt;str_temp;CDate call_date(str_temp);</t>
  </si>
  <si>
    <t>fin&gt;&gt;label;fin&gt;&gt;callfee;</t>
  </si>
  <si>
    <t>fin&gt;&gt;label;fin&gt;&gt;call_schedgen_flag;</t>
  </si>
  <si>
    <t>fin&gt;&gt;label;fin&gt;&gt;volsurfgen_flag;</t>
  </si>
  <si>
    <t>fin&gt;&gt;label;fin&gt;&gt;centervol;</t>
  </si>
  <si>
    <t>fin&gt;&gt;label;fin&gt;&gt;volinterval;</t>
  </si>
  <si>
    <t>fin&gt;&gt;label;fin&gt;&gt;num_atmcapvolstrikes;</t>
  </si>
  <si>
    <t>fin&gt;&gt;label;fin&gt;&gt;input_corr;</t>
  </si>
  <si>
    <t>fin&gt;&gt;label;fin&gt;&gt;nu2;</t>
  </si>
  <si>
    <t>fin&gt;&gt;label;fin&gt;&gt;a1;</t>
  </si>
  <si>
    <t>fin&gt;&gt;label;fin&gt;&gt;sig1;</t>
  </si>
  <si>
    <t>fin&gt;&gt;label;fin&gt;&gt;a2;</t>
  </si>
  <si>
    <t>fin&gt;&gt;label;fin&gt;&gt;b2;</t>
  </si>
  <si>
    <t>fin&gt;&gt;label;fin&gt;&gt;sig2;</t>
  </si>
  <si>
    <t>fin&gt;&gt;label;fin&gt;&gt;eta2;</t>
  </si>
  <si>
    <t>fin&gt;&gt;label;fin&gt;&gt;CX2x2;</t>
  </si>
  <si>
    <t>fin&gt;&gt;label;fin&gt;&gt;CX2y2;</t>
  </si>
  <si>
    <t>fin&gt;&gt;label;fin&gt;&gt;gamx1x2;</t>
  </si>
  <si>
    <t>fin&gt;&gt;label;fin&gt;&gt;gamx1y2;</t>
  </si>
  <si>
    <t>fin&gt;&gt;label;fin&gt;&gt;rho2;</t>
  </si>
  <si>
    <t>fin&gt;&gt;label;fin&gt;&gt;paramtermshcedfrom;</t>
  </si>
  <si>
    <t>fin&gt;&gt;label;fin&gt;&gt;paramterm_schedgen_flag;</t>
  </si>
  <si>
    <t>fin&gt;&gt;label;fin&gt;&gt;calibration_flag;</t>
  </si>
  <si>
    <t>fin&gt;&gt;label;fin&gt;&gt;calibration_type;</t>
  </si>
  <si>
    <t>fin&gt;&gt;label;fin&gt;&gt;deltaflag;</t>
  </si>
  <si>
    <t>fin&gt;&gt;label;fin&gt;&gt;deltabumpingsize;</t>
  </si>
  <si>
    <t>fin&gt;&gt;label;fin&gt;&gt;gammaflag;</t>
  </si>
  <si>
    <t>fin&gt;&gt;label;fin&gt;&gt;gammabumpingsize;</t>
  </si>
  <si>
    <t>fin&gt;&gt;label;fin&gt;&gt;crossgammaflag;</t>
  </si>
  <si>
    <t>fin&gt;&gt;label;fin&gt;&gt;crossgammabumpingsize;</t>
  </si>
  <si>
    <t>fin&gt;&gt;label;fin&gt;&gt;swaptionvegaflag;</t>
  </si>
  <si>
    <t>fin&gt;&gt;label;fin&gt;&gt;swaptionvegabumpingsize;</t>
  </si>
  <si>
    <t>fin&gt;&gt;label;fin&gt;&gt;capvegaflag;</t>
  </si>
  <si>
    <t>fin&gt;&gt;label;fin&gt;&gt;capvegabumpingsize;</t>
  </si>
  <si>
    <t>fin&gt;&gt;label;fin&gt;&gt;num_mktrate;</t>
  </si>
  <si>
    <t>vector&lt;string&gt; tenor(num_mktrate), type(num_mktrate), fixedrateleg_freq(num_mktrate), floatingrateleg_freq(num_mktrate);</t>
  </si>
  <si>
    <t>vector&lt;double&gt; mkt_rate(num_mktrate);</t>
  </si>
  <si>
    <t>for(i=0;i&lt;num_mktrate;i++) { fin&gt;&gt;tenor[i];fin&gt;&gt;type[i];fin&gt;&gt;fixedrateleg_freq[i];fin&gt;&gt;floatingrateleg_freq[i];fin&gt;&gt;mkt_rate[i]; }</t>
  </si>
  <si>
    <t>fin&gt;&gt;label;fin&gt;&gt;num_indexmktrate;</t>
  </si>
  <si>
    <t>vector&lt;string&gt; indextenor(num_indexmktrate), indextype(num_indexmktrate), indexfixedrateleg_freq(num_indexmktrate), indexfloatingrateleg_freq(num_indexmktrate);</t>
  </si>
  <si>
    <t>vector&lt;double&gt; indexmkt_rate(num_indexmktrate);</t>
  </si>
  <si>
    <t>for(i=0;i&lt;num_indexmktrate;i++) { fin&gt;&gt;indextenor[i];fin&gt;&gt;indextype[i];fin&gt;&gt;indexfixedrateleg_freq[i];fin&gt;&gt;indexfloatingrateleg_freq[i];fin&gt;&gt;indexmkt_rate[i]; }</t>
  </si>
  <si>
    <t>num_rngchkindexmktrate=num_mktrate;</t>
  </si>
  <si>
    <t>vector&lt;string&gt; rngchkindextenor=tenor, rngchkindextype=type, rngchkindexfixedrateleg_freq=fixedrateleg_freq, rngchkindexfloatingrateleg_freq=floatingrateleg_freq;</t>
  </si>
  <si>
    <t>vector&lt;double&gt; rngchkindexmkt_rate=mkt_rate;</t>
  </si>
  <si>
    <t>fin&gt;&gt;label;fin&gt;&gt;num_swaptionoption;</t>
  </si>
  <si>
    <t>vector&lt;string&gt; swaptionoptiontenor(num_swaptionoption);</t>
  </si>
  <si>
    <t>for(i=0;i&lt;num_swaptionoption;i++) fin&gt;&gt;swaptionoptiontenor[i];</t>
  </si>
  <si>
    <t>fin&gt;&gt;label;fin&gt;&gt;num_swaptionswap;</t>
  </si>
  <si>
    <t>vector&lt;string&gt; swaptionswaptenor(num_swaptionswap);</t>
  </si>
  <si>
    <t>for(i=0;i&lt;num_swaptionswap;i++) fin&gt;&gt;swaptionswaptenor[i];</t>
  </si>
  <si>
    <t>vector&lt;vector&lt;double&gt;&gt; mktswaptionvol(num_swaptionswap);</t>
  </si>
  <si>
    <t>for(i=0;i&lt;num_swaptionswap;i++)</t>
  </si>
  <si>
    <t>mktswaptionvol[i]=vector&lt;double&gt;(num_swaptionoption);</t>
  </si>
  <si>
    <t>for(j=0;j&lt;num_swaptionoption;j++) fin&gt;&gt;mktswaptionvol[i][j];</t>
  </si>
  <si>
    <t>}</t>
  </si>
  <si>
    <t>fin&gt;&gt;label;fin&gt;&gt;num_capkeytenor;</t>
  </si>
  <si>
    <t>vector&lt;string&gt; capkeytenor(num_capkeytenor), capfreq(num_capkeytenor);</t>
  </si>
  <si>
    <t>vector&lt;double&gt; capatmvol(num_capkeytenor);</t>
  </si>
  <si>
    <t xml:space="preserve">for(i=0;i&lt;num_capkeytenor;i++){ fin&gt;&gt;capkeytenor[i]; fin&gt;&gt;capfreq[i]; fin&gt;&gt;capatmvol[i];} </t>
  </si>
  <si>
    <t>fin&gt;&gt;label;fin&gt;&gt;num_mktcapvolstrikes;</t>
  </si>
  <si>
    <t>vector&lt;double&gt; mktcapstrikes(num_mktcapvolstrikes);</t>
  </si>
  <si>
    <t>for(i=0;i&lt;num_mktcapvolstrikes;i++) fin&gt;&gt;mktcapstrikes[i];</t>
  </si>
  <si>
    <t>vector&lt;vector&lt;double&gt;&gt; mktcapvol(num_capkeytenor);</t>
  </si>
  <si>
    <t>for(i=0;i&lt;num_capkeytenor;i++)</t>
  </si>
  <si>
    <t>mktcapvol[i]=vector&lt;double&gt;(num_mktcapvolstrikes);</t>
  </si>
  <si>
    <t>for(j=0;j&lt;num_mktcapvolstrikes;j++) fin&gt;&gt;mktcapvol[i][j];</t>
  </si>
  <si>
    <t>fin&gt;&gt;label;fin&gt;&gt;num_terminalcorrtenor;</t>
  </si>
  <si>
    <t>vector&lt;string&gt; terminalcorrtenor(num_terminalcorrtenor);</t>
  </si>
  <si>
    <t>vector&lt;vector&lt;double&gt;&gt; terminalcorr(num_terminalcorrtenor);</t>
  </si>
  <si>
    <t>for(i=0;i&lt;num_terminalcorrtenor;i++)</t>
  </si>
  <si>
    <t>fin&gt;&gt;terminalcorrtenor[i];</t>
  </si>
  <si>
    <t>terminalcorr[i]=vector&lt;double&gt;(num_terminalcorrtenor);</t>
  </si>
  <si>
    <t>for(j=0;j&lt;num_terminalcorrtenor;j++){ fin&gt;&gt;label; fin&gt;&gt;terminalcorr[i][j];}</t>
  </si>
  <si>
    <t>fin&gt;&gt;label;fin&gt;&gt;raoptm_period1;ymd=YMD2I(raoptm_period1);raoptm_prd1=ymd[0]*Nummonthayear+ymd[1];fin&gt;&gt;raoptm_freq1;ymd=YMD2I(raoptm_freq1);raoptm_frq1=ymd[2];</t>
  </si>
  <si>
    <t>fin&gt;&gt;label;fin&gt;&gt;raoptm_period2;ymd=YMD2I(raoptm_period2);raoptm_prd2=ymd[0]*Nummonthayear+ymd[1];fin&gt;&gt;raoptm_freq2;ymd=YMD2I(raoptm_freq2);raoptm_frq2=ymd[2];</t>
  </si>
  <si>
    <t>fin&gt;&gt;label;fin&gt;&gt;dT;</t>
  </si>
  <si>
    <t>fin&gt;&gt;label;fin&gt;&gt;dx;</t>
  </si>
  <si>
    <t>fin&gt;&gt;label;fin&gt;&gt;dy;</t>
  </si>
  <si>
    <t>fin&gt;&gt;label;fin&gt;&gt;quantile;</t>
  </si>
  <si>
    <t>fin&gt;&gt;label;fin&gt;&gt;npath;</t>
  </si>
  <si>
    <t>CDate *couponleg_holidays=Holidays(couponleg_holiday), *fundingleg_holidays=Holidays(fundingleg_holiday), *fixing_holidays=Holidays(fixing_holiday), *call_holidays=Holidays(call_holiday);</t>
  </si>
  <si>
    <t>int num_couponlegholidays=NumHolidays(couponleg_holiday), num_fundinglegholidays=NumHolidays(fundingleg_holiday), num_callhoidays=NumHolidays(call_holiday), num_fixingholidays=NumHolidays(fixing_holiday);</t>
  </si>
  <si>
    <t>vector&lt;CDate&gt; couponleg_calc_startdate, couponleg_calc_enddate, couponleg_paydate, fundingleg_calc_startdate, fundingleg_calc_enddate, fundingleg_paydate, fixing_date, fixingindex_maturity, calleffective_date, callnotice_date, paramterm_date;</t>
  </si>
  <si>
    <t>vector&lt;double&gt; couponleg_notional, couponleg_couponrate, couponleg_spread, couponlegindex1_mult, couponlegindex2_mult, couponlegrngchkindex_mult, couponlegrngchkindex2_mult, caprates, floorrates, rahigh_bdry, ralow_bdry, rahigh_bdryoh, ralow_bdryoh, fundingleg_notional, fundingleg_mult, fundingleg_spread, callexe_fee, nu2s, a1s, sig1s, a2s, b2s, sig2s, eta2s, CX2x2s, CX2y2s, gamx1x2s, gamx1y2s, rho2s;</t>
  </si>
  <si>
    <t>vector&lt;bool&gt; ra_flag, rahigh_bdryin_flag, ralow_bdryin_flag, callability_flag;</t>
  </si>
  <si>
    <t>vector&lt;int&gt; couponlegindx1_tenors, couponlegindx2_tenors, couponlegrngchkindx_tenors, couponlegrngchkindx2_tenors, couponlegindex1fixed_frqs, couponlegindex2fixed_frqs, couponlegrngchkindexfixed_frqs, couponlegrngchkindex2fixed_frqs, rahigh_bdryoh_flag, ralow_bdryoh_flag, num_couponlegindex1holidayss, num_couponlegindex2holidayss, num_couponlegrngchkindexholidayss, num_couponlegrngchkindex2holidayss;</t>
  </si>
  <si>
    <t>vector&lt;CCurrency&gt; couponlegindex1_crcys, couponlegindex2_crcys, couponlegrngchkindex_crcys, couponlegrngchkindex2_crcys;</t>
  </si>
  <si>
    <t>vector&lt;string&gt; couponlegindex1_tenors, couponlegindex2_tenors, couponlegrngchkindex_tenors, couponlegrngchkindex2_tenors, couponlegindex1_types, couponlegindex2_types, couponlegrngchkindex_types, couponlegrngchkindex2_types, couponlegindex1fixed_freqs, couponlegindex2fixed_freqs, couponlegrngchkindexfixed_freqs, couponlegrngchkindex2fixed_freqs, couponlegindex1floating_freqs, couponlegrngchkindexfloating_freqs, couponlegrngchkindex2floating_freqs, couponlegindex2floating_freqs;</t>
  </si>
  <si>
    <t>vector&lt;CDate *&gt; couponlegindex1_holidayss, couponlegindex2_holidayss, couponlegrngchkindex_holidayss, couponlegrngchkindex2_holidayss;</t>
  </si>
  <si>
    <t>if(coupleg_cfgen_flag)</t>
  </si>
  <si>
    <t>num_couponleg_cf=findnumschedule(start_date,maturity,couponleg_stub,couponleg_direction,couponleg_frq);</t>
  </si>
  <si>
    <t>couponleg_calc_startdate=vector&lt;CDate&gt;(num_couponleg_cf);</t>
  </si>
  <si>
    <t>calculationstartschedule(start_date,maturity,couponleg_holidays,num_couponlegholidays,couponleg_stub,fundingleg_direction,couponleg_conv,couponleg_freq,couponleg_adjflag,num_couponleg_cf,couponleg_calc_startdate);</t>
  </si>
  <si>
    <t>couponleg_calc_enddate=vector&lt;CDate&gt;(num_couponleg_cf);</t>
  </si>
  <si>
    <t>calculationendschedule(start_date,maturity,couponleg_holidays,num_couponlegholidays,couponleg_stub,fundingleg_direction,couponleg_conv,couponleg_freq,couponleg_adjflag,num_couponleg_cf,couponleg_calc_enddate);</t>
  </si>
  <si>
    <t>couponleg_paydate=vector&lt;CDate&gt;(num_couponleg_cf);</t>
  </si>
  <si>
    <t>paymentschedule(start_date,maturity,couponleg_holidays,num_couponlegholidays,couponleg_stub,fundingleg_direction,couponleg_conv,couponleg_freq,num_couponleg_cf,couponleg_paydate);</t>
  </si>
  <si>
    <t>couponleg_notional=vector&lt;double&gt;(num_couponleg_cf);</t>
  </si>
  <si>
    <t>couponleg_couponrate=vector&lt;double&gt;(num_couponleg_cf);</t>
  </si>
  <si>
    <t>couponleg_spread=vector&lt;double&gt;(num_couponleg_cf);</t>
  </si>
  <si>
    <t>ra_flag=vector&lt;bool&gt;(num_couponleg_cf,true);</t>
  </si>
  <si>
    <t>couponlegindex1_crcys=vector&lt;CCurrency&gt;(num_couponleg_cf,couponlegindex1_crcy);</t>
  </si>
  <si>
    <t>couponlegindex1_tenors=vector&lt;string&gt;(num_couponleg_cf,couponlegindex1_tenor);</t>
  </si>
  <si>
    <t>couponlegindx1_tenors=vector&lt;int&gt;(num_couponleg_cf,couponlegindx1_tenor);</t>
  </si>
  <si>
    <t>couponlegindex1_types=vector&lt;string&gt;(num_couponleg_cf,couponlegindex1_type);</t>
  </si>
  <si>
    <t>couponlegindex1fixed_freqs=vector&lt;string&gt;(num_couponleg_cf,couponlegindex1fixed_freq);</t>
  </si>
  <si>
    <t>couponlegindex1fixed_frqs=vector&lt;int&gt;(num_couponleg_cf,couponlegindex1fixed_frq);</t>
  </si>
  <si>
    <t>couponlegindex1floating_freqs=vector&lt;string&gt;(num_couponleg_cf,couponlegindex1floating_freq);</t>
  </si>
  <si>
    <t>couponlegindex1_holidayss=vector&lt;CDate *&gt;(num_couponleg_cf,couponlegindex1_holidays);</t>
  </si>
  <si>
    <t>num_couponlegindex1holidayss=vector&lt;int&gt;(num_couponleg_cf,num_couponlegindex1holidays);</t>
  </si>
  <si>
    <t>couponlegindex1_mult=vector&lt;double&gt;(num_couponleg_cf);</t>
  </si>
  <si>
    <t>couponlegindex2_crcys=vector&lt;CCurrency&gt;(num_couponleg_cf,couponlegindex2_crcy);</t>
  </si>
  <si>
    <t>couponlegindex2_tenors=vector&lt;string&gt;(num_couponleg_cf,couponlegindex2_tenor);</t>
  </si>
  <si>
    <t>couponlegindx2_tenors=vector&lt;int&gt;(num_couponleg_cf,couponlegindx2_tenor);</t>
  </si>
  <si>
    <t>couponlegindex2_types=vector&lt;string&gt;(num_couponleg_cf,couponlegindex2_type);</t>
  </si>
  <si>
    <t>couponlegindex2fixed_freqs=vector&lt;string&gt;(num_couponleg_cf,couponlegindex2fixed_freq);</t>
  </si>
  <si>
    <t>couponlegindex2fixed_frqs=vector&lt;int&gt;(num_couponleg_cf,couponlegindex2fixed_frq);</t>
  </si>
  <si>
    <t>couponlegindex2floating_freqs=vector&lt;string&gt;(num_couponleg_cf,couponlegindex2floating_freq);</t>
  </si>
  <si>
    <t>couponlegindex2_holidayss=vector&lt;CDate *&gt;(num_couponleg_cf,couponlegindex2_holidays);</t>
  </si>
  <si>
    <t>num_couponlegindex2holidayss=vector&lt;int&gt;(num_couponleg_cf,num_couponlegindex2holidays);</t>
  </si>
  <si>
    <t>couponlegindex2_mult=vector&lt;double&gt;(num_couponleg_cf);</t>
  </si>
  <si>
    <t>couponlegrngchkindex_crcys=vector&lt;CCurrency&gt;(num_couponleg_cf,couponlegrngchkindex_crcy);</t>
  </si>
  <si>
    <t>couponlegrngchkindex_tenors=vector&lt;string&gt;(num_couponleg_cf,couponlegrngchkindex_tenor);</t>
  </si>
  <si>
    <t>couponlegrngchkindx_tenors=vector&lt;int&gt;(num_couponleg_cf,couponlegrngchkindx_tenor);</t>
  </si>
  <si>
    <t>couponlegrngchkindex_types=vector&lt;string&gt;(num_couponleg_cf,couponlegrngchkindex_type);</t>
  </si>
  <si>
    <t>couponlegrngchkindexfixed_freqs=vector&lt;string&gt;(num_couponleg_cf,couponlegrngchkindexfixed_freq);</t>
  </si>
  <si>
    <t>couponlegrngchkindexfixed_frqs=vector&lt;int&gt;(num_couponleg_cf,couponlegrngchkindexfixed_frq);</t>
  </si>
  <si>
    <t>couponlegrngchkindexfloating_freqs=vector&lt;string&gt;(num_couponleg_cf,couponlegrngchkindexfloating_freq);</t>
  </si>
  <si>
    <t>couponlegrngchkindex_holidayss=vector&lt;CDate *&gt;(num_couponleg_cf,couponlegrngchkindex_holidays);</t>
  </si>
  <si>
    <t>num_couponlegrngchkindexholidayss=vector&lt;int&gt;(num_couponleg_cf,num_couponlegrngchkindexholidays);</t>
  </si>
  <si>
    <t>couponlegrngchkindex_mult=vector&lt;double&gt;(num_couponleg_cf);</t>
  </si>
  <si>
    <t>couponlegrngchkindex2_crcys=vector&lt;CCurrency&gt;(num_couponleg_cf,couponlegrngchkindex2_crcy);</t>
  </si>
  <si>
    <t>couponlegrngchkindex2_tenors=vector&lt;string&gt;(num_couponleg_cf,couponlegrngchkindex2_tenor);</t>
  </si>
  <si>
    <t>couponlegrngchkindx2_tenors=vector&lt;int&gt;(num_couponleg_cf,couponlegrngchkindx2_tenor);</t>
  </si>
  <si>
    <t>couponlegrngchkindex2_types=vector&lt;string&gt;(num_couponleg_cf,couponlegrngchkindex2_type);</t>
  </si>
  <si>
    <t>couponlegrngchkindex2fixed_freqs=vector&lt;string&gt;(num_couponleg_cf,couponlegrngchkindex2fixed_freq);</t>
  </si>
  <si>
    <t>couponlegrngchkindex2fixed_frqs=vector&lt;int&gt;(num_couponleg_cf,couponlegrngchkindex2fixed_frq);</t>
  </si>
  <si>
    <t>couponlegrngchkindex2floating_freqs=vector&lt;string&gt;(num_couponleg_cf,couponlegrngchkindex2floating_freq);</t>
  </si>
  <si>
    <t>couponlegrngchkindex2_holidayss=vector&lt;CDate *&gt;(num_couponleg_cf,couponlegrngchkindex2_holidays);</t>
  </si>
  <si>
    <t>num_couponlegrngchkindex2holidayss=vector&lt;int&gt;(num_couponleg_cf,num_couponlegrngchkindex2holidays);</t>
  </si>
  <si>
    <t>couponlegrngchkindex2_mult=vector&lt;double&gt;(num_couponleg_cf);</t>
  </si>
  <si>
    <t>caprates=vector&lt;double&gt;(num_couponleg_cf,caprate);</t>
  </si>
  <si>
    <t>floorrates=vector&lt;double&gt;(num_couponleg_cf,floorrate);</t>
  </si>
  <si>
    <t>rahigh_bdry=vector&lt;double&gt;(num_couponleg_cf);</t>
  </si>
  <si>
    <t>rahigh_bdryin_flag=vector&lt;bool&gt;(num_couponleg_cf);</t>
  </si>
  <si>
    <t>rahigh_bdryoh=vector&lt;double&gt;(num_couponleg_cf);</t>
  </si>
  <si>
    <t>rahigh_bdryoh_flag=vector&lt;int&gt;(num_couponleg_cf);</t>
  </si>
  <si>
    <t>ralow_bdry=vector&lt;double&gt;(num_couponleg_cf);</t>
  </si>
  <si>
    <t>ralow_bdryin_flag=vector&lt;bool&gt;(num_couponleg_cf);</t>
  </si>
  <si>
    <t>ralow_bdryoh=vector&lt;double&gt;(num_couponleg_cf);</t>
  </si>
  <si>
    <t>ralow_bdryoh_flag=vector&lt;int&gt;(num_couponleg_cf);</t>
  </si>
  <si>
    <t>for(i=0;i&lt;num_couponleg_cf;i++)</t>
  </si>
  <si>
    <t>couponleg_notional[i]=notional;</t>
  </si>
  <si>
    <t>couponleg_couponrate[i]=couponleg_fixedrate;</t>
  </si>
  <si>
    <t>couponleg_spread[i]=couponleg_margin;</t>
  </si>
  <si>
    <t>couponlegindex1_mult[i]=couponlegindex1_multi;</t>
  </si>
  <si>
    <t>couponlegindex2_mult[i]=couponlegindex2_multi;</t>
  </si>
  <si>
    <t>rahigh_bdry[i]=rahighbdry;</t>
  </si>
  <si>
    <t>rahigh_bdryin_flag[i]=rahighbdry_flag;</t>
  </si>
  <si>
    <t>rahigh_bdryoh[i]=rahighbdryoh;</t>
  </si>
  <si>
    <t>rahigh_bdryoh_flag[i]=rahighbdryoh_flag;</t>
  </si>
  <si>
    <t>ralow_bdry[i]=ralowbdry;</t>
  </si>
  <si>
    <t>ralow_bdryin_flag[i]=ralowbdry_flag;</t>
  </si>
  <si>
    <t>ralow_bdryoh[i]=ralowbdryoh;</t>
  </si>
  <si>
    <t>ralow_bdryoh_flag[i]=ralowbdryoh_flag;</t>
  </si>
  <si>
    <t>else</t>
  </si>
  <si>
    <t>fin&gt;&gt;label;fin&gt;&gt;num_couponleg_cf;</t>
  </si>
  <si>
    <t>ra_flag=vector&lt;bool&gt;(num_couponleg_cf);</t>
  </si>
  <si>
    <t>couponlegindex1_crcys=vector&lt;CCurrency&gt;(num_couponleg_cf);</t>
  </si>
  <si>
    <t>couponlegindex1_tenors=vector&lt;string&gt;(num_couponleg_cf);</t>
  </si>
  <si>
    <t>couponlegindx1_tenors=vector&lt;int&gt;(num_couponleg_cf);</t>
  </si>
  <si>
    <t>couponlegindex1_types=vector&lt;string&gt;(num_couponleg_cf);</t>
  </si>
  <si>
    <t>couponlegindex1fixed_freqs=vector&lt;string&gt;(num_couponleg_cf);</t>
  </si>
  <si>
    <t>couponlegindex1fixed_frqs=vector&lt;int&gt;(num_couponleg_cf);</t>
  </si>
  <si>
    <t>couponlegindex1floating_freqs=vector&lt;string&gt;(num_couponleg_cf);</t>
  </si>
  <si>
    <t>couponlegindex1_holidayss=vector&lt;CDate *&gt;(num_couponleg_cf);</t>
  </si>
  <si>
    <t>num_couponlegindex1holidayss=vector&lt;int&gt;(num_couponleg_cf);</t>
  </si>
  <si>
    <t>couponlegindex2_crcys=vector&lt;CCurrency&gt;(num_couponleg_cf);</t>
  </si>
  <si>
    <t>couponlegindex2_tenors=vector&lt;string&gt;(num_couponleg_cf);</t>
  </si>
  <si>
    <t>couponlegindx2_tenors=vector&lt;int&gt;(num_couponleg_cf);</t>
  </si>
  <si>
    <t>couponlegindex2_types=vector&lt;string&gt;(num_couponleg_cf);</t>
  </si>
  <si>
    <t>couponlegindex2fixed_freqs=vector&lt;string&gt;(num_couponleg_cf);</t>
  </si>
  <si>
    <t>couponlegindex2fixed_frqs=vector&lt;int&gt;(num_couponleg_cf);</t>
  </si>
  <si>
    <t>couponlegindex2floating_freqs=vector&lt;string&gt;(num_couponleg_cf);</t>
  </si>
  <si>
    <t>couponlegindex2_holidayss=vector&lt;CDate *&gt;(num_couponleg_cf);</t>
  </si>
  <si>
    <t>num_couponlegindex2holidayss=vector&lt;int&gt;(num_couponleg_cf);</t>
  </si>
  <si>
    <t>couponlegrngchkindex_crcys=vector&lt;CCurrency&gt;(num_couponleg_cf);</t>
  </si>
  <si>
    <t>couponlegrngchkindex_tenors=vector&lt;string&gt;(num_couponleg_cf);</t>
  </si>
  <si>
    <t>couponlegrngchkindx_tenors=vector&lt;int&gt;(num_couponleg_cf);</t>
  </si>
  <si>
    <t>couponlegrngchkindex_types=vector&lt;string&gt;(num_couponleg_cf);</t>
  </si>
  <si>
    <t>couponlegrngchkindexfixed_freqs=vector&lt;string&gt;(num_couponleg_cf);</t>
  </si>
  <si>
    <t>couponlegrngchkindexfixed_frqs=vector&lt;int&gt;(num_couponleg_cf);</t>
  </si>
  <si>
    <t>couponlegrngchkindexfloating_freqs=vector&lt;string&gt;(num_couponleg_cf);</t>
  </si>
  <si>
    <t>couponlegrngchkindex_holidayss=vector&lt;CDate *&gt;(num_couponleg_cf);</t>
  </si>
  <si>
    <t>num_couponlegrngchkindexholidayss=vector&lt;int&gt;(num_couponleg_cf);</t>
  </si>
  <si>
    <t>couponlegrngchkindex2_crcys=vector&lt;CCurrency&gt;(num_couponleg_cf);</t>
  </si>
  <si>
    <t>couponlegrngchkindex2_tenors=vector&lt;string&gt;(num_couponleg_cf);</t>
  </si>
  <si>
    <t>couponlegrngchkindx2_tenors=vector&lt;int&gt;(num_couponleg_cf);</t>
  </si>
  <si>
    <t>couponlegrngchkindex2_types=vector&lt;string&gt;(num_couponleg_cf);</t>
  </si>
  <si>
    <t>couponlegrngchkindex2fixed_freqs=vector&lt;string&gt;(num_couponleg_cf);</t>
  </si>
  <si>
    <t>couponlegrngchkindex2fixed_frqs=vector&lt;int&gt;(num_couponleg_cf);</t>
  </si>
  <si>
    <t>couponlegrngchkindex2floating_freqs=vector&lt;string&gt;(num_couponleg_cf);</t>
  </si>
  <si>
    <t>couponlegrngchkindex2_holidayss=vector&lt;CDate *&gt;(num_couponleg_cf);</t>
  </si>
  <si>
    <t>num_couponlegrngchkindex2holidayss=vector&lt;int&gt;(num_couponleg_cf);</t>
  </si>
  <si>
    <t>caprates=vector&lt;double&gt;(num_couponleg_cf);</t>
  </si>
  <si>
    <t>floorrates=vector&lt;double&gt;(num_couponleg_cf);</t>
  </si>
  <si>
    <t>fin&gt;&gt;str_temp;couponleg_calc_startdate[i]=CDate(str_temp);</t>
  </si>
  <si>
    <t>fin&gt;&gt;str_temp;couponleg_calc_enddate[i]=CDate(str_temp);</t>
  </si>
  <si>
    <t>fin&gt;&gt;str_temp;couponleg_paydate[i]=CDate(str_temp);</t>
  </si>
  <si>
    <t>fin&gt;&gt;couponleg_notional[i];</t>
  </si>
  <si>
    <t>fin&gt;&gt;couponleg_couponrate[i];</t>
  </si>
  <si>
    <t>fin&gt;&gt;couponleg_spread[i];</t>
  </si>
  <si>
    <t>fin&gt;&gt;flag_temp;ra_flag[i]=flag_temp;</t>
  </si>
  <si>
    <t>fin&gt;&gt;str_temp;couponlegindex1_crcys[i]=CCurrency(str_temp);</t>
  </si>
  <si>
    <t>fin&gt;&gt;couponlegindex1_tenors[i];ymd=YMD2I(couponlegindex1_tenors[i]);couponlegindx1_tenors[i]=ymd[0]*Nummonthayear+ymd[1];</t>
  </si>
  <si>
    <t>fin&gt;&gt;couponlegindex1_types[i];</t>
  </si>
  <si>
    <t>fin&gt;&gt;couponlegindex1fixed_freqs[i];ymd=YMD2I(couponlegindex1fixed_freqs[i]);couponlegindex1fixed_frqs[i]=ymd[0]*Nummonthayear+ymd[1];</t>
  </si>
  <si>
    <t>fin&gt;&gt;couponlegindex1floating_freqs[i];</t>
  </si>
  <si>
    <t>fin&gt;&gt;str_temp;couponlegindex1_holidayss[i]=Holidays(str_temp);num_couponlegindex1holidayss[i]=NumHolidays(str_temp);</t>
  </si>
  <si>
    <t>fin&gt;&gt;couponlegindex1_mult[i];</t>
  </si>
  <si>
    <t>fin&gt;&gt;str_temp;couponlegindex2_crcys[i]=CCurrency(str_temp);</t>
  </si>
  <si>
    <t>fin&gt;&gt;couponlegindex2_tenors[i];ymd=YMD2I(couponlegindex2_tenors[i]);couponlegindx2_tenors[i]=ymd[0]*Nummonthayear+ymd[1];</t>
  </si>
  <si>
    <t>fin&gt;&gt;couponlegindex2_types[i];</t>
  </si>
  <si>
    <t>fin&gt;&gt;couponlegindex2fixed_freqs[i];ymd=YMD2I(couponlegindex2fixed_freqs[i]);couponlegindex2fixed_frqs[i]=ymd[0]*Nummonthayear+ymd[1];</t>
  </si>
  <si>
    <t>fin&gt;&gt;couponlegindex2floating_freqs[i];</t>
  </si>
  <si>
    <t>fin&gt;&gt;str_temp;couponlegindex2_holidayss[i]=Holidays(str_temp);num_couponlegindex2holidayss[i]=NumHolidays(str_temp);</t>
  </si>
  <si>
    <t>fin&gt;&gt;couponlegindex2_mult[i];</t>
  </si>
  <si>
    <t>fin&gt;&gt;caprates[i];</t>
  </si>
  <si>
    <t>fin&gt;&gt;floorrates[i];</t>
  </si>
  <si>
    <t>fin&gt;&gt;str_temp;couponlegrngchkindex_crcys[i]=CCurrency(str_temp);</t>
  </si>
  <si>
    <t>fin&gt;&gt;couponlegrngchkindex_tenors[i];ymd=YMD2I(couponlegrngchkindex_tenors[i]);couponlegrngchkindx_tenors[i]=ymd[0]*Nummonthayear+ymd[1];</t>
  </si>
  <si>
    <t>fin&gt;&gt;couponlegrngchkindex_types[i];</t>
  </si>
  <si>
    <t>fin&gt;&gt;couponlegrngchkindexfixed_freqs[i];ymd=YMD2I(couponlegrngchkindexfixed_freqs[i]);couponlegrngchkindexfixed_frqs[i]=ymd[0]*Nummonthayear+ymd[1];</t>
  </si>
  <si>
    <t>fin&gt;&gt;couponlegrngchkindexfloating_freqs[i];</t>
  </si>
  <si>
    <t>fin&gt;&gt;str_temp;couponlegrngchkindex_holidayss[i]=Holidays(str_temp);num_couponlegrngchkindexholidayss[i]=NumHolidays(str_temp);</t>
  </si>
  <si>
    <t>fin&gt;&gt;couponlegrngchkindex_mult[i];</t>
  </si>
  <si>
    <t>fin&gt;&gt;str_temp;couponlegrngchkindex2_crcys[i]=CCurrency(str_temp);</t>
  </si>
  <si>
    <t>fin&gt;&gt;couponlegrngchkindex2_tenors[i];ymd=YMD2I(couponlegrngchkindex2_tenors[i]);couponlegrngchkindx2_tenors[i]=ymd[0]*Nummonthayear+ymd[1];</t>
  </si>
  <si>
    <t>fin&gt;&gt;couponlegrngchkindex2_types[i];</t>
  </si>
  <si>
    <t>fin&gt;&gt;couponlegrngchkindex2fixed_freqs[i];ymd=YMD2I(couponlegrngchkindex2fixed_freqs[i]);couponlegrngchkindex2fixed_frqs[i]=ymd[0]*Nummonthayear+ymd[1];</t>
  </si>
  <si>
    <t>fin&gt;&gt;couponlegrngchkindex2floating_freqs[i];</t>
  </si>
  <si>
    <t>fin&gt;&gt;str_temp;couponlegrngchkindex2_holidayss[i]=Holidays(str_temp);num_couponlegrngchkindex2holidayss[i]=NumHolidays(str_temp);</t>
  </si>
  <si>
    <t>fin&gt;&gt;couponlegrngchkindex2_mult[i];</t>
  </si>
  <si>
    <t>fin&gt;&gt;rahigh_bdry[i];</t>
  </si>
  <si>
    <t>fin&gt;&gt;int_tmp;if(int_tmp==1) rahigh_bdryin_flag[i]=1; else rahigh_bdryin_flag[i]=0;</t>
  </si>
  <si>
    <t>fin&gt;&gt;rahigh_bdryoh[i];</t>
  </si>
  <si>
    <t>fin&gt;&gt;rahigh_bdryoh_flag[i];</t>
  </si>
  <si>
    <t>fin&gt;&gt;ralow_bdry[i];</t>
  </si>
  <si>
    <t>fin&gt;&gt;int_tmp;if(int_tmp==1) ralow_bdryin_flag[i]=1; else ralow_bdryin_flag[i]=0;</t>
  </si>
  <si>
    <t>fin&gt;&gt;ralow_bdryoh[i];</t>
  </si>
  <si>
    <t>fin&gt;&gt;ralow_bdryoh_flag[i];</t>
  </si>
  <si>
    <t>if(fundingleg_cfgen_flag)</t>
  </si>
  <si>
    <t>num_fundingleg_cf=findnumschedule(start_date,maturity,fundingleg_stub,fundingleg_direction,fundingleg_frq);</t>
  </si>
  <si>
    <t>fundingleg_calc_startdate=vector&lt;CDate&gt;(num_fundingleg_cf);</t>
  </si>
  <si>
    <t>calculationstartschedule(start_date,maturity,fundingleg_holidays,num_fundinglegholidays,fundingleg_stub,fundingleg_direction,fundingleg_conv,fundingleg_freq,fundingleg_adjflag,num_fundingleg_cf,fundingleg_calc_startdate);</t>
  </si>
  <si>
    <t>fundingleg_calc_enddate=vector&lt;CDate&gt;(num_fundingleg_cf);</t>
  </si>
  <si>
    <t>calculationendschedule(start_date,maturity,fundingleg_holidays,num_fundinglegholidays,fundingleg_stub,fundingleg_direction,fundingleg_conv,fundingleg_freq,fundingleg_adjflag,num_fundingleg_cf,fundingleg_calc_enddate);</t>
  </si>
  <si>
    <t>fundingleg_paydate=vector&lt;CDate&gt;(num_fundingleg_cf);</t>
  </si>
  <si>
    <t>paymentschedule(start_date,maturity,fundingleg_holidays,num_fundinglegholidays,fundingleg_stub,fundingleg_direction,fundingleg_conv,fundingleg_freq,num_fundingleg_cf,fundingleg_paydate);</t>
  </si>
  <si>
    <t>fixing_date=vector&lt;CDate&gt;(num_fundingleg_cf);</t>
  </si>
  <si>
    <t>fixingschedule(start_date,maturity,fundingleg_holidays,num_fundinglegholidays,fixing_holidays,num_fixingholidays,fundingleg_stub,fundingleg_direction,fundingleg_conv,fundingleg_freq,fundingleg_adjflag,fixing_setin,fixing_lag,num_fundingleg_cf,fixing_date);</t>
  </si>
  <si>
    <t>fundingleg_notional=vector&lt;double&gt;(num_fundingleg_cf);</t>
  </si>
  <si>
    <t>fundingleg_mult=vector&lt;double&gt;(num_fundingleg_cf);</t>
  </si>
  <si>
    <t>fundingleg_spread=vector&lt;double&gt;(num_fundingleg_cf);</t>
  </si>
  <si>
    <t>for(i=0;i&lt;num_fundingleg_cf;i++)</t>
  </si>
  <si>
    <t>fundingleg_notional[i]=notional;</t>
  </si>
  <si>
    <t>fundingleg_mult[i]=fundingleg_indexmulti;</t>
  </si>
  <si>
    <t>fundingleg_spread[i]=fundingleg_margin;</t>
  </si>
  <si>
    <t>fin&gt;&gt;label;fin&gt;&gt;num_fundingleg_cf;</t>
  </si>
  <si>
    <t>fin&gt;&gt;str_temp;fixing_date[i]=CDate(str_temp);</t>
  </si>
  <si>
    <t>fin&gt;&gt;str_temp;fundingleg_calc_startdate[i]=CDate(str_temp);</t>
  </si>
  <si>
    <t>fin&gt;&gt;str_temp;fundingleg_calc_enddate[i]=CDate(str_temp);</t>
  </si>
  <si>
    <t>fin&gt;&gt;str_temp;fundingleg_paydate[i]=CDate(str_temp);</t>
  </si>
  <si>
    <t>fin&gt;&gt;fundingleg_notional[i];</t>
  </si>
  <si>
    <t>fin&gt;&gt;fundingleg_mult[i];</t>
  </si>
  <si>
    <t>fin&gt;&gt;fundingleg_spread[i];</t>
  </si>
  <si>
    <t>if(call_schedgen_flag)</t>
  </si>
  <si>
    <t>num_calldate=findnumschedule(callstart_date,callend_date,call_stub,call_direction,call_frq);</t>
  </si>
  <si>
    <t>calleffective_date=vector&lt;CDate&gt;(num_calldate);</t>
  </si>
  <si>
    <t>callnotice_date=vector&lt;CDate&gt;(num_calldate);</t>
  </si>
  <si>
    <t>callexe_fee=vector&lt;double&gt;(num_calldate);</t>
  </si>
  <si>
    <t>callability_flag=vector&lt;bool&gt;(num_calldate);</t>
  </si>
  <si>
    <t>if(num_calldate&gt;0) calculationstartschedule(callstart_date,callend_date,call_holidays,num_callhoidays,call_stub,call_direction,call_conv,call_freq,"ADJUSTED",num_calldate,calleffective_date);</t>
  </si>
  <si>
    <t>for(i=0;i&lt;num_calldate;i++)</t>
  </si>
  <si>
    <t>ShiftBusDate(calleffective_date[i],call_holidays,num_callhoidays,callperiod,callnotice_date[i]);</t>
  </si>
  <si>
    <t>callexe_fee[i]=callfee;</t>
  </si>
  <si>
    <t>callability_flag[i]=callable_flag;</t>
  </si>
  <si>
    <t>fin&gt;&gt;label;fin&gt;&gt;num_calldate;</t>
  </si>
  <si>
    <t>fin&gt;&gt;str_temp;callnotice_date[i]=CDate(str_temp);</t>
  </si>
  <si>
    <t>fin&gt;&gt;str_temp;calleffective_date[i]=CDate(str_temp);</t>
  </si>
  <si>
    <t>fin&gt;&gt;callexe_fee[i];</t>
  </si>
  <si>
    <t>fin&gt;&gt;int_tmp;if(int_tmp==1) callability_flag[i]=1; else callability_flag[i]=0;</t>
  </si>
  <si>
    <t>int callstarti=num_calldate;</t>
  </si>
  <si>
    <t>if(num_calldate&gt;0)</t>
  </si>
  <si>
    <t>callstarti=0;</t>
  </si>
  <si>
    <t>while(today&gt;callnotice_date[callstarti])</t>
  </si>
  <si>
    <t>callstarti=callstarti+1;</t>
  </si>
  <si>
    <t>if(callstarti&gt;=num_calldate) break;</t>
  </si>
  <si>
    <t>double b2sadj=3.42, eta2sadj=0.0077, rhosadj=-0.99;</t>
  </si>
  <si>
    <t>if(paramterm_schedgen_flag)</t>
  </si>
  <si>
    <t>fin&gt;&gt;label;fin&gt;&gt;num_paramterm;</t>
  </si>
  <si>
    <t>paramterm_date=vector&lt;CDate&gt;(num_paramterm);</t>
  </si>
  <si>
    <t>nu2s=vector&lt;double&gt;(num_paramterm);</t>
  </si>
  <si>
    <t>a1s=vector&lt;double&gt;(num_paramterm);</t>
  </si>
  <si>
    <t>sig1s=vector&lt;double&gt;(num_paramterm);</t>
  </si>
  <si>
    <t>a2s=vector&lt;double&gt;(num_paramterm);</t>
  </si>
  <si>
    <t>b2s=vector&lt;double&gt;(num_paramterm);</t>
  </si>
  <si>
    <t>sig2s=vector&lt;double&gt;(num_paramterm);</t>
  </si>
  <si>
    <t>eta2s=vector&lt;double&gt;(num_paramterm);</t>
  </si>
  <si>
    <t>CX2x2s=vector&lt;double&gt;(num_paramterm);</t>
  </si>
  <si>
    <t>CX2y2s=vector&lt;double&gt;(num_paramterm);</t>
  </si>
  <si>
    <t>gamx1x2s=vector&lt;double&gt;(num_paramterm);</t>
  </si>
  <si>
    <t>gamx1y2s=vector&lt;double&gt;(num_paramterm);</t>
  </si>
  <si>
    <t>rho2s=vector&lt;double&gt;(num_paramterm);</t>
  </si>
  <si>
    <t>for(i=0;i&lt;num_paramterm;i++)</t>
  </si>
  <si>
    <t xml:space="preserve">{ </t>
  </si>
  <si>
    <t xml:space="preserve">fin&gt;&gt;str_temp;paramterm_date[i]=CDate(str_temp); </t>
  </si>
  <si>
    <t xml:space="preserve">fin&gt;&gt;nu2s[i]; </t>
  </si>
  <si>
    <t xml:space="preserve">fin&gt;&gt;a1s[i]; </t>
  </si>
  <si>
    <t xml:space="preserve">fin&gt;&gt;sig1s[i]; </t>
  </si>
  <si>
    <t xml:space="preserve">fin&gt;&gt;a2s[i]; </t>
  </si>
  <si>
    <t xml:space="preserve">fin&gt;&gt;b2s[i]; </t>
  </si>
  <si>
    <t>fin&gt;&gt;sig2s[i];</t>
  </si>
  <si>
    <t>fin&gt;&gt;eta2s[i];</t>
  </si>
  <si>
    <t>fin&gt;&gt;CX2x2s[i];</t>
  </si>
  <si>
    <t>fin&gt;&gt;CX2y2s[i];</t>
  </si>
  <si>
    <t>fin&gt;&gt;gamx1x2s[i];</t>
  </si>
  <si>
    <t>fin&gt;&gt;gamx1y2s[i];</t>
  </si>
  <si>
    <t>fin&gt;&gt;rho2s[i];</t>
  </si>
  <si>
    <t>fin&gt;&gt;label;fin&gt;&gt;num_fixing_history;</t>
  </si>
  <si>
    <t>vector&lt;CDate&gt; fixinghistory_date(num_fixing_history);</t>
  </si>
  <si>
    <t>vector&lt;double&gt; fixinghistory_rate(num_fixing_history);</t>
  </si>
  <si>
    <t>for(i=0;i&lt;num_fixing_history;i++)</t>
  </si>
  <si>
    <t>fin&gt;&gt;str_temp;fixinghistory_date[i]=CDate(str_temp);</t>
  </si>
  <si>
    <t>fin&gt;&gt;fixinghistory_rate[i];</t>
  </si>
  <si>
    <t>fin&gt;&gt;label;fin&gt;&gt;num_couponindexfixing_history;</t>
  </si>
  <si>
    <t>vector&lt;CDate&gt; couponindexfixinghistory_date(num_couponindexfixing_history);</t>
  </si>
  <si>
    <t>vector&lt;double&gt; couponindex1fixinghistory_rate(num_couponindexfixing_history), couponindex2fixinghistory_rate(num_couponindexfixing_history), couponrngchkindexfixinghistory_rate(num_couponindexfixing_history), couponrngchkindex2fixinghistory_rate(num_couponindexfixing_history);</t>
  </si>
  <si>
    <t>for(i=0;i&lt;num_couponindexfixing_history;i++)</t>
  </si>
  <si>
    <t>fin&gt;&gt;str_temp;couponindexfixinghistory_date[i]=CDate(str_temp);</t>
  </si>
  <si>
    <t>fin&gt;&gt;couponindex1fixinghistory_rate[i];</t>
  </si>
  <si>
    <t>fin&gt;&gt;couponindex2fixinghistory_rate[i];</t>
  </si>
  <si>
    <t>fin&gt;&gt;couponrngchkindexfixinghistory_rate[i];</t>
  </si>
  <si>
    <t>fin&gt;&gt;couponrngchkindex2fixinghistory_rate[i];</t>
  </si>
  <si>
    <t>vector&lt;CDate&gt; swaptionoptionmaturity_date(num_swaptionoption);</t>
  </si>
  <si>
    <t>for(i=0;i&lt;num_swaptionoption;i++) findmaturity(today,swaptionoptiontenor[i],couponleg_holidays,num_couponlegholidays,"FOL",swaptionoptionmaturity_date[i]);</t>
  </si>
  <si>
    <t>vector&lt;CDate&gt; mtrty, index1mtrty, index2mtrty, rngchkindexmtrty;</t>
  </si>
  <si>
    <t>vector&lt;double&gt; df, zero, index1df, index1zero, index2df, index2zero, rngchkindexdf, rngchkindexzero, rngchkindex2df, rngchkindex2zero, mtrtyt, index1mtrtyt, index2mtrtyt, rngchkindexmtrtyt, rngchkindex2mtrtyt;</t>
  </si>
  <si>
    <t>zerocurve(crcy,today,tenor,type,fixedrateleg_freq,floatingrateleg_freq,mkt_rate,mtrty,df,zero);</t>
  </si>
  <si>
    <t>CInterpolation zc(mtrty,zero);</t>
  </si>
  <si>
    <t>for(i=0;i&lt;int(mtrty.size());i++) mtrtyt.push_back(cvg(today,mtrty[i],dcb));</t>
  </si>
  <si>
    <t>CInterpolation zct(mtrtyt,zero);</t>
  </si>
  <si>
    <t>//CInterpolation index1zc=zc;</t>
  </si>
  <si>
    <t>//CInterpolation index1zct=zct;</t>
  </si>
  <si>
    <t>//index1df=df;</t>
  </si>
  <si>
    <t>//index1zero=zero;</t>
  </si>
  <si>
    <t>//index1mtrtyt=mtrtyt;</t>
  </si>
  <si>
    <t>CInterpolation rngchkindexzc=zc;</t>
  </si>
  <si>
    <t>CInterpolation rngchkindexzct=zct;</t>
  </si>
  <si>
    <t>rngchkindexdf=df;</t>
  </si>
  <si>
    <t>rngchkindexzero=zero;</t>
  </si>
  <si>
    <t>rngchkindexmtrtyt=mtrtyt;</t>
  </si>
  <si>
    <t>zerocurve(couponlegindex2_crcy,today,indextenor,indextype,indexfixedrateleg_freq,indexfloatingrateleg_freq,indexmkt_rate,index2mtrty,index2df,index2zero);</t>
  </si>
  <si>
    <t>CInterpolation index2zc(index2mtrty,index2zero);</t>
  </si>
  <si>
    <t>for(i=0;i&lt;int(index2mtrty.size());i++) index2mtrtyt.push_back(cvg(today,index2mtrty[i],dcb));</t>
  </si>
  <si>
    <t>CInterpolation index2zct(index2mtrtyt,index2zero);</t>
  </si>
  <si>
    <t>CInterpolation index1zc=index2zc;</t>
  </si>
  <si>
    <t>CInterpolation index1zct=index2zct;</t>
  </si>
  <si>
    <t>index1df=index2df;</t>
  </si>
  <si>
    <t>index1zero=index2zero;</t>
  </si>
  <si>
    <t>index1mtrtyt=index2mtrtyt;</t>
  </si>
  <si>
    <t>CInterpolation rngchkindex2zc=index2zc;</t>
  </si>
  <si>
    <t>CInterpolation rngchkindex2zct=index2zct;</t>
  </si>
  <si>
    <t>rngchkindex2df=index2df;</t>
  </si>
  <si>
    <t>rngchkindex2zero=index2zero;</t>
  </si>
  <si>
    <t>rngchkindex2mtrtyt=index2mtrtyt;</t>
  </si>
  <si>
    <t>/*</t>
  </si>
  <si>
    <t>zerocurve(couponlegrngchkindex_crcy,today,rngchkindextenor,rngchkindextype,rngchkindexfixedrateleg_freq,rngchkindexfloatingrateleg_freq,rngchkindexmkt_rate,rngchkindexmtrty,rngchkindexdf,rngchkindexzero);</t>
  </si>
  <si>
    <t>CInterpolation rngchkindexzc(rngchkindexmtrty,rngchkindexzero);</t>
  </si>
  <si>
    <t>for(i=0;i&lt;int(rngchkindexmtrty.size());i++) rngchkindexmtrtyt.push_back(cvg(today,rngchkindexmtrty[i],dcb));</t>
  </si>
  <si>
    <t>CInterpolation rngchkindexzct(rngchkindexmtrtyt,rngchkindexzero);</t>
  </si>
  <si>
    <t xml:space="preserve">    */</t>
  </si>
  <si>
    <t>fixingindex_maturity=vector&lt;CDate&gt;(num_fundingleg_cf);</t>
  </si>
  <si>
    <t>CInstrument fixingindex(fundinglegindex_crcy,fundinglegindex_type);</t>
  </si>
  <si>
    <t>string fixingindex_conv=fixingindex.get_conv();</t>
  </si>
  <si>
    <t>string fixingindex_dcb=fixingindex.get_basis();</t>
  </si>
  <si>
    <t>CDate* fixingindex_holidays=fixingindex.get_holiday();</t>
  </si>
  <si>
    <t>int num_fixingindexholidays=fixingindex.get_numholiday();</t>
  </si>
  <si>
    <t>ShiftBusDate(fixing_date[i],fixing_holidays,num_fixingholidays,-fix_lag,fixingindex_maturity[i]);</t>
  </si>
  <si>
    <t>findmaturity(fixingindex_maturity[i],fundinglegindx_tenor,fixingindex_holidays,num_fixingindexholidays,fixingindex_conv,fixingindex_maturity[i]);</t>
  </si>
  <si>
    <t>CDate ra_period1_maturity=DateAdd('m',raoptm_prd1,today), ra_period2_maturity=DateAdd('m',raoptm_prd2,today);</t>
  </si>
  <si>
    <t>int couponleg_cf_starti=0;</t>
  </si>
  <si>
    <t>while(today&gt;=couponleg_paydate[couponleg_cf_starti])</t>
  </si>
  <si>
    <t>couponleg_cf_starti=couponleg_cf_starti+1;</t>
  </si>
  <si>
    <t>if(couponleg_cf_starti&gt;=num_couponleg_cf-1) break;</t>
  </si>
  <si>
    <t>int fundingleg_cf_starti=0;</t>
  </si>
  <si>
    <t>while(today&gt;=fundingleg_paydate[fundingleg_cf_starti])</t>
  </si>
  <si>
    <t>fundingleg_cf_starti=fundingleg_cf_starti+1;</t>
  </si>
  <si>
    <t>if(fundingleg_cf_starti&gt;=num_fundingleg_cf-1) break;</t>
  </si>
  <si>
    <t>for(i=fundingleg_cf_starti;i&lt;num_fundingleg_cf;i++) if(today&lt;=fixing_date[i]) break;</t>
  </si>
  <si>
    <t>int fundinglegnonfixed_cf_starti=i;</t>
  </si>
  <si>
    <t>double ondf=1.0, settlement_date_df=exp(-zc(settlement_date)*cvg(today,settlement_date,dcb));</t>
  </si>
  <si>
    <t>if(fundinglegnonfixed_cf_starti&lt;num_fundingleg_cf)</t>
  </si>
  <si>
    <t>if(today==fixing_date[i]&amp;&amp;fixinghistory_rate[i]&gt;MinFixingRate)</t>
  </si>
  <si>
    <t>fundinglegnonfixed_cf_starti=fundinglegnonfixed_cf_starti+1;</t>
  </si>
  <si>
    <t>CDate ondate;</t>
  </si>
  <si>
    <t>CInstrument temp(crcy,"DEPO");</t>
  </si>
  <si>
    <t>ShiftBusDate(today,temp.get_holiday(),temp.get_numholiday(),1,ondate);</t>
  </si>
  <si>
    <t>ondf=exp(-zc(ondate)*cvg(today,ondate,dcb));</t>
  </si>
  <si>
    <t>settlement_date_df=settlement_date_df/ondf;</t>
  </si>
  <si>
    <t>int num_remained_fundingleg_cf=num_fundingleg_cf-fundinglegnonfixed_cf_starti;</t>
  </si>
  <si>
    <t>vector&lt;double&gt; _fundingleg_notional(num_remained_fundingleg_cf), _fundingleg_mult(num_remained_fundingleg_cf), _fundingleg_spread(num_remained_fundingleg_cf), fundinglegcalcstartT(num_remained_fundingleg_cf), fundinglegtau(num_remained_fundingleg_cf), fundinglegT(num_remained_fundingleg_cf);;</t>
  </si>
  <si>
    <t>vector&lt;CDate&gt; _fixing_date(num_remained_fundingleg_cf), _fundingleg_calc_startdate(num_remained_fundingleg_cf), _fundingleg_paydate(num_remained_fundingleg_cf);</t>
  </si>
  <si>
    <t>CDate fundingleg_calc_startdate0=fundingleg_calc_startdate[num_fundingleg_cf-1];</t>
  </si>
  <si>
    <t>if(fundinglegnonfixed_cf_starti&lt;num_fundingleg_cf) fundingleg_calc_startdate0=fundingleg_calc_startdate[fundinglegnonfixed_cf_starti];</t>
  </si>
  <si>
    <t>double fundinglegcalcstartT0=cvg(today,fundingleg_calc_startdate0,dcb);</t>
  </si>
  <si>
    <t>for(i=0;i&lt;num_remained_fundingleg_cf;i++)</t>
  </si>
  <si>
    <t>_fundingleg_notional[i]=fundingleg_notional[i+fundinglegnonfixed_cf_starti];</t>
  </si>
  <si>
    <t>_fundingleg_spread[i]=fundingleg_spread[i+fundinglegnonfixed_cf_starti];</t>
  </si>
  <si>
    <t>_fixing_date[i]=fixing_date[i+fundinglegnonfixed_cf_starti];</t>
  </si>
  <si>
    <t>_fundingleg_calc_startdate[i]=fundingleg_calc_startdate[i+fundinglegnonfixed_cf_starti];</t>
  </si>
  <si>
    <t>_fundingleg_paydate[i]=fundingleg_paydate[i+fundinglegnonfixed_cf_starti];</t>
  </si>
  <si>
    <t>_fundingleg_mult[i]=fundingleg_mult[i+fundinglegnonfixed_cf_starti];</t>
  </si>
  <si>
    <t>fundinglegtau[i]=cvg(fundingleg_calc_startdate[i+fundinglegnonfixed_cf_starti],fundingleg_calc_enddate[i+fundinglegnonfixed_cf_starti],fundingleg_dcb);</t>
  </si>
  <si>
    <t>fundinglegT[i]=cvg(today,fundingleg_paydate[i+fundinglegnonfixed_cf_starti],dcb);</t>
  </si>
  <si>
    <t>int num_remained_couponleg_cf=num_couponleg_cf-couponleg_cf_starti, couponindexfixinghistory_starti=0, couponleg_nonfixedcf_starti=couponleg_cf_starti, _couponindexfixinghistory_starti=0;</t>
  </si>
  <si>
    <t>vector&lt;CInstrument&gt; index1(num_couponleg_cf), index2(num_couponleg_cf), rngchkindex(num_couponleg_cf), rngchkindex2(num_couponleg_cf);</t>
  </si>
  <si>
    <t xml:space="preserve">vector&lt;string&gt; index1_dcb(num_couponleg_cf), index1_stub(num_couponleg_cf), index1_direction(num_couponleg_cf), index1_conv(num_couponleg_cf), index1_adjflag(num_couponleg_cf), index1_tenors(num_couponleg_cf), index1fixed_freqs(num_couponleg_cf), index2_dcb(num_couponleg_cf), index2_stub(num_couponleg_cf), index2_direction(num_couponleg_cf), index2_conv(num_couponleg_cf), index2_adjflag(num_couponleg_cf), index2_tenors(num_couponleg_cf), index2fixed_freqs(num_couponleg_cf), </t>
  </si>
  <si>
    <t xml:space="preserve">rngchkindex_dcb(num_couponleg_cf), rngchkindex_stub(num_couponleg_cf), rngchkindex_direction(num_couponleg_cf), rngchkindex_conv(num_couponleg_cf), rngchkindex_adjflag(num_couponleg_cf), rngchkindex_tenors(num_couponleg_cf), rngchkindexfixed_freqs(num_couponleg_cf), </t>
  </si>
  <si>
    <t>rngchkindex2_dcb(num_couponleg_cf), rngchkindex2_stub(num_couponleg_cf), rngchkindex2_direction(num_couponleg_cf), rngchkindex2_conv(num_couponleg_cf), rngchkindex2_adjflag(num_couponleg_cf), rngchkindex2_tenors(num_couponleg_cf), rngchkindex2fixed_freqs(num_couponleg_cf);</t>
  </si>
  <si>
    <t>//////////////////////////</t>
  </si>
  <si>
    <t>vector&lt;CInstrument&gt; _index1(num_remained_couponleg_cf), _index2(num_remained_couponleg_cf), _rngchkindex(num_remained_couponleg_cf), _rngchkindex2(num_remained_couponleg_cf);</t>
  </si>
  <si>
    <t xml:space="preserve">vector&lt;string&gt; _index1_dcb(num_remained_couponleg_cf), _index1_stub(num_remained_couponleg_cf), _index1_direction(num_remained_couponleg_cf), _index1_conv(num_remained_couponleg_cf), _index1_adjflag(num_remained_couponleg_cf), _index1_tenors(num_remained_couponleg_cf), _index1fixed_freqs(num_remained_couponleg_cf), _index2_dcb(num_remained_couponleg_cf), _index2_stub(num_remained_couponleg_cf), _index2_direction(num_remained_couponleg_cf), _index2_conv(num_remained_couponleg_cf), _index2_adjflag(num_remained_couponleg_cf), _index2_tenors(num_remained_couponleg_cf), _index2fixed_freqs(num_remained_couponleg_cf), </t>
  </si>
  <si>
    <t>_rngchkindex_dcb(num_remained_couponleg_cf), _rngchkindex_stub(num_remained_couponleg_cf), _rngchkindex_direction(num_remained_couponleg_cf), _rngchkindex_conv(num_remained_couponleg_cf), _rngchkindex_adjflag(num_remained_couponleg_cf), _rngchkindex_tenors(num_remained_couponleg_cf), _rngchkindexfixed_freqs(num_remained_couponleg_cf),</t>
  </si>
  <si>
    <t>_rngchkindex2_dcb(num_remained_couponleg_cf), _rngchkindex2_stub(num_remained_couponleg_cf), _rngchkindex2_direction(num_remained_couponleg_cf), _rngchkindex2_conv(num_remained_couponleg_cf), _rngchkindex2_adjflag(num_remained_couponleg_cf), _rngchkindex2_tenors(num_remained_couponleg_cf), _rngchkindex2fixed_freqs(num_remained_couponleg_cf);;</t>
  </si>
  <si>
    <t>////////////////////////</t>
  </si>
  <si>
    <t>vector&lt;int&gt; index1_spotlag(num_couponleg_cf), index2_spotlag(num_couponleg_cf), rngchkindex_spotlag(num_couponleg_cf), rngchkindex2_spotlag(num_couponleg_cf), num_fixing(num_couponleg_cf), num_lockout(num_couponleg_cf), num_realfixing(num_couponleg_cf), num_fixed(num_couponleg_cf,0);</t>
  </si>
  <si>
    <t>vector&lt;CDate&gt; couponleg_calc_shiftedstartdate(num_couponleg_cf), couponleg_calc_shiftedenddate(num_couponleg_cf), lockout_startdate(num_couponleg_cf);</t>
  </si>
  <si>
    <t>vector&lt;vector&lt;CDate&gt;&gt; couponindex_fixingdate(num_couponleg_cf);</t>
  </si>
  <si>
    <t>vector&lt;vector&lt;double&gt;&gt; fixedrate1(num_couponleg_cf), fixedrate2(num_couponleg_cf), rngchkfixedrate(num_couponleg_cf), rngchkfixedrate2(num_couponleg_cf);</t>
  </si>
  <si>
    <t>//////////////////////////////////////</t>
  </si>
  <si>
    <t>vector&lt;int&gt; _index1_spotlag(num_remained_couponleg_cf), _index2_spotlag(num_remained_couponleg_cf), _rngchkindex_spotlag(num_remained_couponleg_cf), _rngchkindex2_spotlag(num_remained_couponleg_cf), _num_fixing(num_remained_couponleg_cf), _num_lockout(num_remained_couponleg_cf), _num_realfixing(num_remained_couponleg_cf), _num_fixed(num_remained_couponleg_cf,0);</t>
  </si>
  <si>
    <t>vector&lt;CDate&gt; _couponleg_calc_startdate(num_remained_couponleg_cf), _couponleg_calc_shiftedstartdate(num_remained_couponleg_cf), _couponleg_calc_shiftedenddate(num_remained_couponleg_cf), _lockout_startdate(num_remained_couponleg_cf);</t>
  </si>
  <si>
    <t>vector&lt;vector&lt;CDate&gt;&gt; _couponindex_fixingdate(num_remained_couponleg_cf);</t>
  </si>
  <si>
    <t>vector&lt;vector&lt;double&gt;&gt; _fixedrate1(num_remained_couponleg_cf), _fixedrate2(num_remained_couponleg_cf), _rngchkfixedrate(num_remained_couponleg_cf), _rngchkfixedrate2(num_remained_couponleg_cf);</t>
  </si>
  <si>
    <t>vector&lt;double&gt; couponlegtau(num_couponleg_cf), couponlegT(num_couponleg_cf);</t>
  </si>
  <si>
    <t>vector&lt;double&gt; _couponleg_notional(num_remained_couponleg_cf), _couponleg_couponrate(num_remained_couponleg_cf), _couponleg_spread(num_remained_couponleg_cf), _couponlegindex1_mult(num_remained_couponleg_cf), _couponlegindex2_mult(num_remained_couponleg_cf), _rngchkindex_mult(num_remained_couponleg_cf), _rngchkindex2_mult(num_remained_couponleg_cf), _caprates(num_remained_couponleg_cf), _floorrates(num_remained_couponleg_cf), _rahigh_bdry(num_remained_couponleg_cf), _ralow_bdry(num_remained_couponleg_cf), _rahigh_bdryoh(num_remained_couponleg_cf), _ralow_bdryoh(num_remained_couponleg_cf), _couponlegtau(num_remained_couponleg_cf), _couponlegT(num_remained_couponleg_cf);</t>
  </si>
  <si>
    <t>vector&lt;bool&gt; _ra_flag(num_remained_couponleg_cf), _rahigh_bdryin_flag(num_remained_couponleg_cf), _ralow_bdryin_flag(num_remained_couponleg_cf);</t>
  </si>
  <si>
    <t>vector&lt;CDate&gt; _couponleg_paydate(num_remained_couponleg_cf);</t>
  </si>
  <si>
    <t>vector&lt;vector&lt;double&gt;&gt; couponindex_fixingT(num_couponleg_cf);</t>
  </si>
  <si>
    <t>vector&lt;vector&lt;double&gt;&gt; _couponindex_fixingT(num_remained_couponleg_cf);</t>
  </si>
  <si>
    <t>vector&lt;double&gt; hk(num_couponleg_cf), hs(num_couponleg_cf), lk(num_couponleg_cf), ls(num_couponleg_cf);</t>
  </si>
  <si>
    <t>vector&lt;double&gt; _hk(num_remained_couponleg_cf), _hs(num_remained_couponleg_cf), _lk(num_remained_couponleg_cf), _ls(num_remained_couponleg_cf);</t>
  </si>
  <si>
    <t>vector&lt;CDate *&gt; index1_holidayss(num_couponleg_cf), index2_holidayss(num_couponleg_cf), rngchkindex_holidayss(num_couponleg_cf), rngchkindex2_holidayss(num_couponleg_cf);</t>
  </si>
  <si>
    <t>vector&lt;int&gt; num_index1_cf(num_couponleg_cf), num_index2_cf(num_couponleg_cf), num_rngchkindex_cf(num_couponleg_cf), num_rngchkindex2_cf(num_couponleg_cf), num_index1holidayss(num_couponleg_cf), num_index2holidayss(num_couponleg_cf), num_rngchkindexholidayss(num_couponleg_cf), num_rngchkindex2holidayss(num_couponleg_cf);</t>
  </si>
  <si>
    <t>vector&lt;vector&lt;vector&lt;CDate&gt;&gt;&gt; index1_cf(num_couponleg_cf), index2_cf(num_couponleg_cf), rngchkindex_cf(num_couponleg_cf), rngchkindex2_cf(num_couponleg_cf);</t>
  </si>
  <si>
    <t>vector&lt;CDate *&gt; _index1_holidayss(num_remained_couponleg_cf), _index2_holidayss(num_remained_couponleg_cf), _rngchkindex_holidayss(num_remained_couponleg_cf), _rngchkindex2_holidayss(num_remained_couponleg_cf);</t>
  </si>
  <si>
    <t>vector&lt;int&gt; _num_index1_cf(num_remained_couponleg_cf), _num_index2_cf(num_remained_couponleg_cf), _num_rngchkindex_cf(num_remained_couponleg_cf), _num_rngchkindex2_cf(num_remained_couponleg_cf), _num_index1holidayss(num_remained_couponleg_cf), _num_index2holidayss(num_remained_couponleg_cf), _num_rngchkindexholidayss(num_remained_couponleg_cf), _num_rngchkindex2holidayss(num_remained_couponleg_cf);</t>
  </si>
  <si>
    <t>vector&lt;vector&lt;vector&lt;CDate&gt;&gt;&gt; _index1_cf(num_remained_couponleg_cf), _index2_cf(num_remained_couponleg_cf), _rngchkindex_cf(num_remained_couponleg_cf), _rngchkindex2_cf(num_remained_couponleg_cf);</t>
  </si>
  <si>
    <t>CDate first_simulate_date=DateAdd('d',1,couponleg_paydate[num_couponleg_cf-1]);</t>
  </si>
  <si>
    <t>int couponleg_shifted_cf_starti=num_couponleg_cf, _couponleg_shifted_cf_starti=num_remained_couponleg_cf;</t>
  </si>
  <si>
    <t>couponlegtau[i]=cvg(couponleg_calc_startdate[i],couponleg_calc_enddate[i],couponleg_dcb);</t>
  </si>
  <si>
    <t>couponlegT[i]=cvg(today,couponleg_paydate[i],dcb);</t>
  </si>
  <si>
    <t>index1[i]=CInstrument(couponlegindex1_crcys[i],couponlegindex1_types[i]);</t>
  </si>
  <si>
    <t>index1_dcb[i]=index1[i].get_basis();</t>
  </si>
  <si>
    <t>index1_stub[i]=index1[i].get_stub();</t>
  </si>
  <si>
    <t>index1_direction[i]=index1[i].get_direction();</t>
  </si>
  <si>
    <t>index1_conv[i]=index1[i].get_conv();</t>
  </si>
  <si>
    <t>index1_adjflag[i]=index1[i].get_adjflag();</t>
  </si>
  <si>
    <t>index1_spotlag[i]=index1[i].get_spotlag();</t>
  </si>
  <si>
    <t>index1_holidayss[i]=couponlegindex1_holidayss[i];</t>
  </si>
  <si>
    <t>index1_tenors[i]=couponlegindex1_tenors[i];</t>
  </si>
  <si>
    <t>index1fixed_freqs[i]=couponlegindex1fixed_freqs[i];</t>
  </si>
  <si>
    <t>num_index1holidayss[i]=num_couponlegindex1holidayss[i];</t>
  </si>
  <si>
    <t>index2[i]=CInstrument(couponlegindex2_crcys[i],couponlegindex2_types[i]);</t>
  </si>
  <si>
    <t>index2_dcb[i]=index2[i].get_basis();</t>
  </si>
  <si>
    <t>index2_stub[i]=index2[i].get_stub();</t>
  </si>
  <si>
    <t>index2_direction[i]=index2[i].get_direction();</t>
  </si>
  <si>
    <t>index2_conv[i]=index2[i].get_conv();</t>
  </si>
  <si>
    <t>index2_adjflag[i]=index2[i].get_adjflag();</t>
  </si>
  <si>
    <t>index2_spotlag[i]=index2[i].get_spotlag();</t>
  </si>
  <si>
    <t>index2_holidayss[i]=couponlegindex2_holidayss[i];</t>
  </si>
  <si>
    <t>index2_tenors[i]=couponlegindex2_tenors[i];</t>
  </si>
  <si>
    <t>index2fixed_freqs[i]=couponlegindex2fixed_freqs[i];</t>
  </si>
  <si>
    <t>num_index2holidayss[i]=num_couponlegindex2holidayss[i];</t>
  </si>
  <si>
    <t>rngchkindex[i]=CInstrument(couponlegrngchkindex_crcys[i],couponlegrngchkindex_types[i]);</t>
  </si>
  <si>
    <t>rngchkindex_dcb[i]=rngchkindex[i].get_basis();</t>
  </si>
  <si>
    <t>rngchkindex_stub[i]=rngchkindex[i].get_stub();</t>
  </si>
  <si>
    <t>rngchkindex_direction[i]=rngchkindex[i].get_direction();</t>
  </si>
  <si>
    <t>rngchkindex_conv[i]=rngchkindex[i].get_conv();</t>
  </si>
  <si>
    <t>rngchkindex_adjflag[i]=rngchkindex[i].get_adjflag();</t>
  </si>
  <si>
    <t>rngchkindex_spotlag[i]=rngchkindex[i].get_spotlag();</t>
  </si>
  <si>
    <t>rngchkindex_holidayss[i]=couponlegrngchkindex_holidayss[i];</t>
  </si>
  <si>
    <t>rngchkindex_tenors[i]=couponlegrngchkindex_tenors[i];</t>
  </si>
  <si>
    <t>rngchkindexfixed_freqs[i]=couponlegrngchkindexfixed_freqs[i];</t>
  </si>
  <si>
    <t>num_rngchkindexholidayss[i]=num_couponlegrngchkindexholidayss[i];</t>
  </si>
  <si>
    <t>rngchkindex2[i]=CInstrument(couponlegrngchkindex2_crcys[i],couponlegrngchkindex2_types[i]);</t>
  </si>
  <si>
    <t>rngchkindex2_dcb[i]=rngchkindex2[i].get_basis();</t>
  </si>
  <si>
    <t>rngchkindex2_stub[i]=rngchkindex2[i].get_stub();</t>
  </si>
  <si>
    <t>rngchkindex2_direction[i]=rngchkindex2[i].get_direction();</t>
  </si>
  <si>
    <t>rngchkindex2_conv[i]=rngchkindex2[i].get_conv();</t>
  </si>
  <si>
    <t>rngchkindex2_adjflag[i]=rngchkindex2[i].get_adjflag();</t>
  </si>
  <si>
    <t>rngchkindex2_spotlag[i]=rngchkindex2[i].get_spotlag();</t>
  </si>
  <si>
    <t>rngchkindex2_holidayss[i]=couponlegrngchkindex2_holidayss[i];</t>
  </si>
  <si>
    <t>rngchkindex2_tenors[i]=couponlegrngchkindex2_tenors[i];</t>
  </si>
  <si>
    <t>rngchkindex2fixed_freqs[i]=couponlegrngchkindex2fixed_freqs[i];</t>
  </si>
  <si>
    <t>num_rngchkindex2holidayss[i]=num_couponlegrngchkindex2holidayss[i];</t>
  </si>
  <si>
    <t>num_index1_cf[i]=findnumschedule(today,index1_tenors[i],index1_stub[i],index1_direction[i],index1fixed_freqs[i]);</t>
  </si>
  <si>
    <t>num_index2_cf[i]=findnumschedule(today,index2_tenors[i],index2_stub[i],index2_direction[i],index2fixed_freqs[i]);</t>
  </si>
  <si>
    <t>num_rngchkindex_cf[i]=findnumschedule(today,rngchkindex_tenors[i],rngchkindex_stub[i],rngchkindex_direction[i],rngchkindexfixed_freqs[i]);</t>
  </si>
  <si>
    <t>num_rngchkindex2_cf[i]=findnumschedule(today,rngchkindex2_tenors[i],rngchkindex2_stub[i],rngchkindex2_direction[i],rngchkindex2fixed_freqs[i]);</t>
  </si>
  <si>
    <t xml:space="preserve">index1_cf[i]=vector&lt;vector&lt;CDate&gt;&gt;(3);      </t>
  </si>
  <si>
    <t>index2_cf[i]=vector&lt;vector&lt;CDate&gt;&gt;(3);</t>
  </si>
  <si>
    <t>rngchkindex_cf[i]=vector&lt;vector&lt;CDate&gt;&gt;(3);</t>
  </si>
  <si>
    <t>rngchkindex2_cf[i]=vector&lt;vector&lt;CDate&gt;&gt;(3);</t>
  </si>
  <si>
    <t>for(j=0;j&lt;3;j++)</t>
  </si>
  <si>
    <t>index1_cf[i][j]=vector&lt;CDate&gt;(num_index1_cf[i]);</t>
  </si>
  <si>
    <t>index2_cf[i][j]=vector&lt;CDate&gt;(num_index2_cf[i]);</t>
  </si>
  <si>
    <t>rngchkindex_cf[i][j]=vector&lt;CDate&gt;(num_rngchkindex_cf[i]);</t>
  </si>
  <si>
    <t>rngchkindex2_cf[i][j]=vector&lt;CDate&gt;(num_rngchkindex2_cf[i]);</t>
  </si>
  <si>
    <t>if(ra_flag[i])</t>
  </si>
  <si>
    <t>couponleg_shifted_cf_starti=min(couponleg_shifted_cf_starti,i);</t>
  </si>
  <si>
    <t>couponleg_calc_shiftedstartdate[i]=couponleg_calc_startdate[i];</t>
  </si>
  <si>
    <t>couponleg_calc_shiftedenddate[i]=couponleg_calc_enddate[i];</t>
  </si>
  <si>
    <t>ShiftBusDate(couponleg_calc_shiftedstartdate[i],couponleg_holidays,num_couponlegholidays,nshift,couponleg_calc_shiftedstartdate[i]);</t>
  </si>
  <si>
    <t>ShiftBusDate(couponleg_calc_shiftedenddate[i],couponleg_holidays,num_couponlegholidays,nshift,couponleg_calc_shiftedenddate[i]);</t>
  </si>
  <si>
    <t>lockout_startdate[i]=couponleg_calc_shiftedenddate[i];</t>
  </si>
  <si>
    <t>ShiftBusDate(lockout_startdate[i],couponleg_holidays,num_couponlegholidays,nlockout,lockout_startdate[i]);</t>
  </si>
  <si>
    <t>num_fixing[i]=int(couponleg_calc_shiftedenddate[i]-couponleg_calc_shiftedstartdate[i])+(ralastdatein_flag-1)+rafirstdatein_flag;</t>
  </si>
  <si>
    <t>num_lockout[i]=int(couponleg_calc_shiftedenddate[i]-lockout_startdate[i])+(ralastdatein_flag-1);</t>
  </si>
  <si>
    <t>num_realfixing[i]=num_fixing[i]-num_lockout[i];</t>
  </si>
  <si>
    <t>couponindex_fixingdate[i]=vector&lt;CDate&gt;(num_fixing[i]);</t>
  </si>
  <si>
    <t>if(num_couponindexfixing_history&gt;0&amp;&amp;couponindexfixinghistory_starti&lt;num_couponindexfixing_history)</t>
  </si>
  <si>
    <t>while(couponindexfixinghistory_date[couponindexfixinghistory_starti]&lt;couponleg_calc_shiftedstartdate[i])</t>
  </si>
  <si>
    <t>couponindexfixinghistory_starti=couponindexfixinghistory_starti+1;</t>
  </si>
  <si>
    <t>if(couponindexfixinghistory_starti&gt;=num_couponindexfixing_history) break;</t>
  </si>
  <si>
    <t>j=couponindexfixinghistory_starti;</t>
  </si>
  <si>
    <t>while(j&lt;min(num_couponindexfixing_history,couponindexfixinghistory_starti+num_fixing[i]))</t>
  </si>
  <si>
    <t>couponindex_fixingdate[i][j-couponindexfixinghistory_starti]=couponindexfixinghistory_date[j];</t>
  </si>
  <si>
    <t>if(is_holiday(couponindexfixinghistory_date[j],couponlegindex1_holidayss[i],num_couponlegindex1holidayss[i]))</t>
  </si>
  <si>
    <t>{ if(int(fixedrate1[i].size())&gt;0) fixedrate1[i].push_back(fixedrate1[i][int(fixedrate1[i].size())-1]); }</t>
  </si>
  <si>
    <t>else fixedrate1[i].push_back(couponindex1fixinghistory_rate[j]);</t>
  </si>
  <si>
    <t>if(is_holiday(couponindexfixinghistory_date[j],couponlegindex2_holidayss[i],num_couponlegindex2holidayss[i]))</t>
  </si>
  <si>
    <t>{ if(int(fixedrate2[i].size())&gt;0) fixedrate2[i].push_back(fixedrate2[i][int(fixedrate2[i].size())-1]); }</t>
  </si>
  <si>
    <t>else fixedrate2[i].push_back(couponindex2fixinghistory_rate[j]);</t>
  </si>
  <si>
    <t>if(is_holiday(couponindexfixinghistory_date[j],couponlegrngchkindex_holidayss[i],num_couponlegrngchkindexholidayss[i]))</t>
  </si>
  <si>
    <t>{ if(int(rngchkfixedrate[i].size())&gt;0) rngchkfixedrate[i].push_back(rngchkfixedrate[i][int(rngchkfixedrate[i].size())-1]); }</t>
  </si>
  <si>
    <t>else rngchkfixedrate[i].push_back(couponrngchkindexfixinghistory_rate[j]);</t>
  </si>
  <si>
    <t>if(is_holiday(couponindexfixinghistory_date[j],couponlegrngchkindex2_holidayss[i],num_couponlegrngchkindex2holidayss[i]))</t>
  </si>
  <si>
    <t>{ if(int(rngchkfixedrate2[i].size())&gt;0) rngchkfixedrate2[i].push_back(rngchkfixedrate2[i][int(rngchkfixedrate2[i].size())-1]); }</t>
  </si>
  <si>
    <t>else rngchkfixedrate2[i].push_back(couponrngchkindex2fixinghistory_rate[j]);</t>
  </si>
  <si>
    <t>j=j+1;</t>
  </si>
  <si>
    <t>num_fixed[i]=int(fixedrate1[i].size());</t>
  </si>
  <si>
    <t>for(j=num_realfixing[i];j&lt;num_fixed[i];j++)</t>
  </si>
  <si>
    <t>fixedrate1[i][j]=fixedrate1[i][j-1];</t>
  </si>
  <si>
    <t>fixedrate2[i][j]=fixedrate2[i][j-1];</t>
  </si>
  <si>
    <t>rngchkfixedrate[i][j]=rngchkfixedrate[i][j-1];</t>
  </si>
  <si>
    <t>rngchkfixedrate2[i][j]=rngchkfixedrate2[i][j-1];</t>
  </si>
  <si>
    <t>if(num_fixed[i]&gt;num_realfixing[i])</t>
  </si>
  <si>
    <t>for(j=num_fixed[i];j&lt;num_fixing[i];j++)</t>
  </si>
  <si>
    <t>couponindex_fixingdate[i][j]=DateAdd('d',1,couponindex_fixingdate[i][j-1]);</t>
  </si>
  <si>
    <t>fixedrate1[i].push_back(fixedrate1[i][j-1]);</t>
  </si>
  <si>
    <t>fixedrate2[i].push_back(fixedrate2[i][j-1]);</t>
  </si>
  <si>
    <t>rngchkfixedrate[i].push_back(rngchkfixedrate[i][j-1]);</t>
  </si>
  <si>
    <t>rngchkfixedrate2[i].push_back(rngchkfixedrate2[i][j-1]);</t>
  </si>
  <si>
    <t>if(num_fixed[i]&gt;0) { if(fixedrate1[i][num_fixed[i]-1]&lt;=MinFixingRate) num_fixed[i]=num_fixed[i]-1;}</t>
  </si>
  <si>
    <t>//////////////////////////////////////////////////////////////////////////////////////////</t>
  </si>
  <si>
    <t>for(i=0;i&lt;num_remained_couponleg_cf;i++)</t>
  </si>
  <si>
    <t>_couponleg_notional[i]=couponleg_notional[i+couponleg_cf_starti];</t>
  </si>
  <si>
    <t>_couponleg_couponrate[i]=couponleg_couponrate[i+couponleg_cf_starti];</t>
  </si>
  <si>
    <t>_couponleg_spread[i]=couponleg_spread[i+couponleg_cf_starti];</t>
  </si>
  <si>
    <t>_couponleg_calc_startdate[i]=couponleg_calc_startdate[i+couponleg_cf_starti];</t>
  </si>
  <si>
    <t>_couponleg_paydate[i]=couponleg_paydate[i+couponleg_cf_starti];</t>
  </si>
  <si>
    <t>_couponlegindex1_mult[i]=couponlegindex1_mult[i+couponleg_cf_starti];</t>
  </si>
  <si>
    <t>_couponlegindex2_mult[i]=couponlegindex2_mult[i+couponleg_cf_starti];</t>
  </si>
  <si>
    <t>_caprates[i]=caprates[i+couponleg_cf_starti];</t>
  </si>
  <si>
    <t>_floorrates[i]=floorrates[i+couponleg_cf_starti];</t>
  </si>
  <si>
    <t>_ra_flag[i]=ra_flag[i+couponleg_cf_starti];</t>
  </si>
  <si>
    <t>_rahigh_bdry[i]=rahigh_bdry[i+couponleg_cf_starti];</t>
  </si>
  <si>
    <t>_ralow_bdry[i]=ralow_bdry[i+couponleg_cf_starti];</t>
  </si>
  <si>
    <t>_rahigh_bdryoh[i]=rahigh_bdryoh[i+couponleg_cf_starti];</t>
  </si>
  <si>
    <t>_ralow_bdryoh[i]=ralow_bdryoh[i+couponleg_cf_starti];</t>
  </si>
  <si>
    <t>_rahigh_bdryin_flag[i]=rahigh_bdryin_flag[i+couponleg_cf_starti];</t>
  </si>
  <si>
    <t>_ralow_bdryin_flag[i]=ralow_bdryin_flag[i+couponleg_cf_starti];</t>
  </si>
  <si>
    <t>_couponlegtau[i]=couponlegtau[i+couponleg_cf_starti];</t>
  </si>
  <si>
    <t>_couponlegT[i]=couponlegT[i+couponleg_cf_starti];</t>
  </si>
  <si>
    <t>_index1[i]=index1[i+couponleg_cf_starti];</t>
  </si>
  <si>
    <t>_index1_dcb[i]=index1_dcb[i+couponleg_cf_starti];</t>
  </si>
  <si>
    <t>_index1_stub[i]=index1_stub[i+couponleg_cf_starti];</t>
  </si>
  <si>
    <t>_index1_direction[i]=index1_direction[i+couponleg_cf_starti];</t>
  </si>
  <si>
    <t>_index1_conv[i]=index1_conv[i+couponleg_cf_starti];</t>
  </si>
  <si>
    <t>_index1_adjflag[i]=index1_adjflag[i+couponleg_cf_starti];</t>
  </si>
  <si>
    <t>_index1_spotlag[i]=index1_spotlag[i+couponleg_cf_starti];</t>
  </si>
  <si>
    <t>_index1_holidayss[i]=index1_holidayss[i+couponleg_cf_starti];</t>
  </si>
  <si>
    <t>_index1_tenors[i]=index1_tenors[i+couponleg_cf_starti];</t>
  </si>
  <si>
    <t>_index1fixed_freqs[i]=index1fixed_freqs[i+couponleg_cf_starti];</t>
  </si>
  <si>
    <t>_num_index1holidayss[i]=num_index1holidayss[i+couponleg_cf_starti];</t>
  </si>
  <si>
    <t>_index2[i]=index2[i+couponleg_cf_starti];</t>
  </si>
  <si>
    <t>_index2_dcb[i]=index2_dcb[i+couponleg_cf_starti];</t>
  </si>
  <si>
    <t>_index2_stub[i]=index2_stub[i+couponleg_cf_starti];</t>
  </si>
  <si>
    <t>_index2_direction[i]=index2_direction[i+couponleg_cf_starti];</t>
  </si>
  <si>
    <t>_index2_conv[i]=index2_conv[i+couponleg_cf_starti];</t>
  </si>
  <si>
    <t>_index2_adjflag[i]=index2_adjflag[i+couponleg_cf_starti];</t>
  </si>
  <si>
    <t>_index2_spotlag[i]=index2_spotlag[i+couponleg_cf_starti];</t>
  </si>
  <si>
    <t>_index2_holidayss[i]=index2_holidayss[i+couponleg_cf_starti];</t>
  </si>
  <si>
    <t>_index2_tenors[i]=index2_tenors[i+couponleg_cf_starti];</t>
  </si>
  <si>
    <t>_index2fixed_freqs[i]=index2fixed_freqs[i+couponleg_cf_starti];</t>
  </si>
  <si>
    <t>_num_index2holidayss[i]=num_index2holidayss[i+couponleg_cf_starti];</t>
  </si>
  <si>
    <t>_rngchkindex[i]=rngchkindex[i+couponleg_cf_starti];</t>
  </si>
  <si>
    <t>_rngchkindex_dcb[i]=rngchkindex_dcb[i+couponleg_cf_starti];</t>
  </si>
  <si>
    <t>_rngchkindex_stub[i]=rngchkindex_stub[i+couponleg_cf_starti];</t>
  </si>
  <si>
    <t>_rngchkindex_direction[i]=rngchkindex_direction[i+couponleg_cf_starti];</t>
  </si>
  <si>
    <t>_rngchkindex_conv[i]=rngchkindex_conv[i+couponleg_cf_starti];</t>
  </si>
  <si>
    <t>_rngchkindex_adjflag[i]=rngchkindex_adjflag[i+couponleg_cf_starti];</t>
  </si>
  <si>
    <t>_rngchkindex_spotlag[i]=rngchkindex_spotlag[i+couponleg_cf_starti];</t>
  </si>
  <si>
    <t>_rngchkindex_holidayss[i]=rngchkindex_holidayss[i+couponleg_cf_starti];</t>
  </si>
  <si>
    <t>_rngchkindex_tenors[i]=rngchkindex_tenors[i+couponleg_cf_starti];</t>
  </si>
  <si>
    <t>_rngchkindexfixed_freqs[i]=rngchkindexfixed_freqs[i+couponleg_cf_starti];</t>
  </si>
  <si>
    <t>_num_rngchkindexholidayss[i]=num_rngchkindexholidayss[i+couponleg_cf_starti];</t>
  </si>
  <si>
    <t>_rngchkindex_mult[i] = couponlegrngchkindex_mult[i+couponleg_cf_starti];</t>
  </si>
  <si>
    <t>_rngchkindex2[i]=rngchkindex2[i+couponleg_cf_starti];</t>
  </si>
  <si>
    <t>_rngchkindex2_dcb[i]=rngchkindex2_dcb[i+couponleg_cf_starti];</t>
  </si>
  <si>
    <t>_rngchkindex2_stub[i]=rngchkindex2_stub[i+couponleg_cf_starti];</t>
  </si>
  <si>
    <t>_rngchkindex2_direction[i]=rngchkindex2_direction[i+couponleg_cf_starti];</t>
  </si>
  <si>
    <t>_rngchkindex2_conv[i]=rngchkindex2_conv[i+couponleg_cf_starti];</t>
  </si>
  <si>
    <t>_rngchkindex2_adjflag[i]=rngchkindex2_adjflag[i+couponleg_cf_starti];</t>
  </si>
  <si>
    <t>_rngchkindex2_spotlag[i]=rngchkindex2_spotlag[i+couponleg_cf_starti];</t>
  </si>
  <si>
    <t>_rngchkindex2_holidayss[i]=rngchkindex2_holidayss[i+couponleg_cf_starti];</t>
  </si>
  <si>
    <t>_rngchkindex2_tenors[i]=rngchkindex2_tenors[i+couponleg_cf_starti];</t>
  </si>
  <si>
    <t>_rngchkindex2fixed_freqs[i]=rngchkindex2fixed_freqs[i+couponleg_cf_starti];</t>
  </si>
  <si>
    <t>_num_rngchkindex2holidayss[i]=num_rngchkindex2holidayss[i+couponleg_cf_starti];</t>
  </si>
  <si>
    <t>_rngchkindex2_mult[i] = couponlegrngchkindex2_mult[i+couponleg_cf_starti];</t>
  </si>
  <si>
    <t>_num_index1_cf[i]=num_index1_cf[i+couponleg_cf_starti];</t>
  </si>
  <si>
    <t>_num_index2_cf[i]=num_index2_cf[i+couponleg_cf_starti];</t>
  </si>
  <si>
    <t>_num_rngchkindex_cf[i]=num_rngchkindex_cf[i+couponleg_cf_starti];</t>
  </si>
  <si>
    <t>_num_rngchkindex2_cf[i]=num_rngchkindex2_cf[i+couponleg_cf_starti];</t>
  </si>
  <si>
    <t>_index1_cf[i]=index1_cf[i+couponleg_cf_starti];</t>
  </si>
  <si>
    <t>_index2_cf[i]=index2_cf[i+couponleg_cf_starti];</t>
  </si>
  <si>
    <t>_rngchkindex_cf[i]=rngchkindex_cf[i+couponleg_cf_starti];</t>
  </si>
  <si>
    <t>_rngchkindex2_cf[i]=rngchkindex2_cf[i+couponleg_cf_starti];</t>
  </si>
  <si>
    <t>if(_ra_flag[i])</t>
  </si>
  <si>
    <t>_couponleg_shifted_cf_starti=min(_couponleg_shifted_cf_starti,i);</t>
  </si>
  <si>
    <t>_couponleg_calc_shiftedstartdate[i]=couponleg_calc_shiftedstartdate[i+couponleg_cf_starti];</t>
  </si>
  <si>
    <t>_couponleg_calc_shiftedenddate[i]=couponleg_calc_shiftedenddate[i+couponleg_cf_starti];</t>
  </si>
  <si>
    <t>_lockout_startdate[i]=lockout_startdate[i+couponleg_cf_starti];</t>
  </si>
  <si>
    <t>_num_fixing[i]=num_fixing[i+couponleg_cf_starti];</t>
  </si>
  <si>
    <t>_num_lockout[i]=num_lockout[i+couponleg_cf_starti];</t>
  </si>
  <si>
    <t>_num_realfixing[i]=num_realfixing[i+couponleg_cf_starti];</t>
  </si>
  <si>
    <t>_couponindex_fixingdate[i]=vector&lt;CDate&gt;(_num_fixing[i]);</t>
  </si>
  <si>
    <t>if(num_couponindexfixing_history&gt;0&amp;&amp;_couponindexfixinghistory_starti&lt;num_couponindexfixing_history)</t>
  </si>
  <si>
    <t>while(couponindexfixinghistory_date[_couponindexfixinghistory_starti]&lt;_couponleg_calc_shiftedstartdate[i])</t>
  </si>
  <si>
    <t>_couponindexfixinghistory_starti=_couponindexfixinghistory_starti+1;</t>
  </si>
  <si>
    <t>if(_couponindexfixinghistory_starti&gt;=num_couponindexfixing_history) break;</t>
  </si>
  <si>
    <t>j=_couponindexfixinghistory_starti;</t>
  </si>
  <si>
    <t>while(j&lt;min(num_couponindexfixing_history,_couponindexfixinghistory_starti+_num_fixing[i]))</t>
  </si>
  <si>
    <t>_couponindex_fixingdate[i][j-_couponindexfixinghistory_starti]=couponindexfixinghistory_date[j];</t>
  </si>
  <si>
    <t>{ if(int(_fixedrate1[i].size())&gt;0) _fixedrate1[i].push_back(_fixedrate1[i][int(_fixedrate1[i].size())-1]); }</t>
  </si>
  <si>
    <t>else _fixedrate1[i].push_back(couponindex1fixinghistory_rate[j]);</t>
  </si>
  <si>
    <t>{ if(int(_fixedrate2[i].size())&gt;0) _fixedrate2[i].push_back(_fixedrate2[i][int(_fixedrate2[i].size())-1]); }</t>
  </si>
  <si>
    <t>else _fixedrate2[i].push_back(couponindex2fixinghistory_rate[j]);</t>
  </si>
  <si>
    <t>{ if(int(_rngchkfixedrate[i].size())&gt;0) _rngchkfixedrate[i].push_back(_rngchkfixedrate[i][int(_rngchkfixedrate[i].size())-1]); }</t>
  </si>
  <si>
    <t>else _rngchkfixedrate[i].push_back(couponrngchkindexfixinghistory_rate[j]);</t>
  </si>
  <si>
    <t>{ if(int(_rngchkfixedrate2[i].size())&gt;0) _rngchkfixedrate2[i].push_back(_rngchkfixedrate2[i][int(_rngchkfixedrate2[i].size())-1]); }</t>
  </si>
  <si>
    <t>else _rngchkfixedrate2[i].push_back(couponrngchkindex2fixinghistory_rate[j]);</t>
  </si>
  <si>
    <t>_num_fixed[i]=int(_fixedrate1[i].size());</t>
  </si>
  <si>
    <t>for(j=_num_realfixing[i];j&lt;_num_fixed[i];j++)</t>
  </si>
  <si>
    <t>_fixedrate1[i][j]=_fixedrate1[i][j-1];</t>
  </si>
  <si>
    <t>_fixedrate2[i][j]=_fixedrate2[i][j-1];</t>
  </si>
  <si>
    <t>_rngchkfixedrate[i][j]=_rngchkfixedrate[i][j-1];</t>
  </si>
  <si>
    <t>_rngchkfixedrate2[i][j]=_rngchkfixedrate2[i][j-1];</t>
  </si>
  <si>
    <t>if(_num_fixed[i]&gt;_num_realfixing[i])</t>
  </si>
  <si>
    <t>for(j=_num_fixed[i];j&lt;_num_fixing[i];j++)</t>
  </si>
  <si>
    <t>_couponindex_fixingdate[i][j]=DateAdd('d',1,_couponindex_fixingdate[i][j-1]);</t>
  </si>
  <si>
    <t>_fixedrate1[i].push_back(fixedrate1[i][j-1]);</t>
  </si>
  <si>
    <t>_fixedrate2[i].push_back(fixedrate2[i][j-1]);</t>
  </si>
  <si>
    <t>_rngchkfixedrate[i].push_back(rngchkfixedrate[i][j-1]);</t>
  </si>
  <si>
    <t>_rngchkfixedrate2[i].push_back(rngchkfixedrate2[i][j-1]);</t>
  </si>
  <si>
    <t>if(_num_fixed[i]&gt;0) { if(_fixedrate1[i][_num_fixed[i]-1]&lt;=MinFixingRate) _num_fixed[i]=_num_fixed[i]-1;}</t>
  </si>
  <si>
    <t xml:space="preserve">double </t>
  </si>
  <si>
    <t>floatinglegfixedrpice,</t>
  </si>
  <si>
    <t>floatinglegnonfixedprice=0.0,</t>
  </si>
  <si>
    <t>floatinglegprice=0.0,</t>
  </si>
  <si>
    <t>fixedlegfixedprice=0.0,</t>
  </si>
  <si>
    <t>fixedlegaccrualfixedprice=0.0,</t>
  </si>
  <si>
    <t>fixedlegnonfixedprice=0.0;</t>
  </si>
  <si>
    <t>PlainSwapFundinglegFixedPrice</t>
  </si>
  <si>
    <t>today,</t>
  </si>
  <si>
    <t>ondf,</t>
  </si>
  <si>
    <t>settlement_date_df,</t>
  </si>
  <si>
    <t>zc,</t>
  </si>
  <si>
    <t>fixinghistory_rate,</t>
  </si>
  <si>
    <t>num_fundingleg_cf,</t>
  </si>
  <si>
    <t>fundingleg_cf_starti,fixing_date,</t>
  </si>
  <si>
    <t>fundingleg_calc_startdate,</t>
  </si>
  <si>
    <t>fundingleg_calc_enddate,</t>
  </si>
  <si>
    <t>fundingleg_paydate,</t>
  </si>
  <si>
    <t>fundingleg_dcb,</t>
  </si>
  <si>
    <t>fundingleg_notional,</t>
  </si>
  <si>
    <t>fundingleg_mult,</t>
  </si>
  <si>
    <t>fundingleg_spread,</t>
  </si>
  <si>
    <t>floatinglegfixedrpice</t>
  </si>
  <si>
    <t>);</t>
  </si>
  <si>
    <t>PlainSwapFundinglegNonFixedPrice</t>
  </si>
  <si>
    <t>num_remained_fundingleg_cf,</t>
  </si>
  <si>
    <t>_fundingleg_notional,</t>
  </si>
  <si>
    <t>_fundingleg_mult,</t>
  </si>
  <si>
    <t>_fundingleg_spread,</t>
  </si>
  <si>
    <t>fundingleg_calc_startdate0,</t>
  </si>
  <si>
    <t>fundinglegcalcstartT0,</t>
  </si>
  <si>
    <t>_fundingleg_paydate,</t>
  </si>
  <si>
    <t>fundinglegtau,</t>
  </si>
  <si>
    <t>fundinglegT,</t>
  </si>
  <si>
    <t>floatinglegnonfixedprice</t>
  </si>
  <si>
    <t>PlainSwapCouponlegFixedPrice</t>
  </si>
  <si>
    <t>num_remained_couponleg_cf,</t>
  </si>
  <si>
    <t>_ra_flag,</t>
  </si>
  <si>
    <t>_couponleg_notional,</t>
  </si>
  <si>
    <t>_couponleg_couponrate,</t>
  </si>
  <si>
    <t>_couponleg_paydate,</t>
  </si>
  <si>
    <t>couponlegtau,</t>
  </si>
  <si>
    <t>couponlegT,</t>
  </si>
  <si>
    <t>fixedlegfixedprice</t>
  </si>
  <si>
    <t>vector&lt;double&gt;</t>
  </si>
  <si>
    <t>ratecount(num_couponleg_cf,0.0),</t>
  </si>
  <si>
    <t>fixedavg(num_couponleg_cf,0.0),</t>
  </si>
  <si>
    <t>_ratecount(num_remained_couponleg_cf,0.0),</t>
  </si>
  <si>
    <t>_fixedavg(num_remained_couponleg_cf,0.0);</t>
  </si>
  <si>
    <t>//QuantoLeveragedAverageFixedAccrualPrice2(today,ondf,settlement_date_df,zc,num_remained_couponleg_cf,_num_fixing,_num_fixed,_fixedrate1,_fixedrate2,_rngchkfixedrate, _rngchkfixedrate2, _rngchkindex_mult, _rngchkindex2_mult, _ra_flag,_couponleg_notional,_couponleg_spread,_couponlegindex1_mult,_couponlegindex2_mult,_caprates,_floorrates,_rahigh_bdry,_rahigh_bdryin_flag,_ralow_bdry,_ralow_bdryin_flag,_couponleg_paydate,_couponlegtau,_couponlegT,_ratecount,_fixedavg);</t>
  </si>
  <si>
    <t>int num_past_couponleg_cf=num_couponleg_cf-num_remained_couponleg_cf;</t>
  </si>
  <si>
    <t>QuantoAvgSpreadLiborRAFixedPrice2</t>
  </si>
  <si>
    <t>num_past_couponleg_cf,</t>
  </si>
  <si>
    <t>num_fixing,</t>
  </si>
  <si>
    <t>num_fixed,</t>
  </si>
  <si>
    <t>couponleg_couponrate,</t>
  </si>
  <si>
    <t>fixedrate1,</t>
  </si>
  <si>
    <t>fixedrate2,</t>
  </si>
  <si>
    <t xml:space="preserve">rngchkfixedrate, </t>
  </si>
  <si>
    <t xml:space="preserve">rngchkfixedrate2, </t>
  </si>
  <si>
    <t>couponlegrngchkindex_mult,</t>
  </si>
  <si>
    <t xml:space="preserve">couponlegrngchkindex2_mult, </t>
  </si>
  <si>
    <t>ra_flag,</t>
  </si>
  <si>
    <t>couponleg_notional,</t>
  </si>
  <si>
    <t>couponleg_spread,</t>
  </si>
  <si>
    <t>couponlegindex1_mult,</t>
  </si>
  <si>
    <t>couponlegindex2_mult,</t>
  </si>
  <si>
    <t>caprates,</t>
  </si>
  <si>
    <t>floorrates,</t>
  </si>
  <si>
    <t>rahigh_bdry,</t>
  </si>
  <si>
    <t>rahigh_bdryin_flag,</t>
  </si>
  <si>
    <t>ralow_bdry,</t>
  </si>
  <si>
    <t>ralow_bdryin_flag,</t>
  </si>
  <si>
    <t>couponleg_paydate,</t>
  </si>
  <si>
    <t>ratecount,</t>
  </si>
  <si>
    <t>fixedavg,</t>
  </si>
  <si>
    <t>fixedlegaccrualfixedprice</t>
  </si>
  <si>
    <t>if(callstarti&lt;num_calldate)</t>
  </si>
  <si>
    <t>if (first_simulate_date &gt; callnotice_date[callstarti])</t>
  </si>
  <si>
    <t>first_simulate_date = callnotice_date[callstarti];</t>
  </si>
  <si>
    <t>int ra_starti=0;</t>
  </si>
  <si>
    <t>if(num_remained_couponleg_cf&gt;0)</t>
  </si>
  <si>
    <t>while(!_ra_flag[ra_starti])</t>
  </si>
  <si>
    <t>ra_starti=ra_starti+1;</t>
  </si>
  <si>
    <t>if (ra_starti &gt;= num_remained_couponleg_cf - 1)</t>
  </si>
  <si>
    <t>break;</t>
  </si>
  <si>
    <t>if(_ra_flag[ra_starti])</t>
  </si>
  <si>
    <t>if (today &gt;= _couponleg_calc_shiftedstartdate[ra_starti])</t>
  </si>
  <si>
    <t>first_simulate_date = today;</t>
  </si>
  <si>
    <t xml:space="preserve">int </t>
  </si>
  <si>
    <t>num_rates=max(int(couponleg_paydate[num_couponleg_cf-1]-first_simulate_date+1),0),</t>
  </si>
  <si>
    <t>accrualstarti=num_rates;</t>
  </si>
  <si>
    <t xml:space="preserve">dt(num_rates,Daily), </t>
  </si>
  <si>
    <t xml:space="preserve">t(num_rates), </t>
  </si>
  <si>
    <t xml:space="preserve">r1(num_rates), </t>
  </si>
  <si>
    <t xml:space="preserve">r2(num_rates), </t>
  </si>
  <si>
    <t>fM1(num_rates),</t>
  </si>
  <si>
    <t xml:space="preserve">fM2(num_rates), </t>
  </si>
  <si>
    <t xml:space="preserve">alpha1(num_rates), </t>
  </si>
  <si>
    <t xml:space="preserve">alpha2(num_rates), </t>
  </si>
  <si>
    <t xml:space="preserve">t_firststartT(num_rates), </t>
  </si>
  <si>
    <t xml:space="preserve">t_lastpayT(num_rates), </t>
  </si>
  <si>
    <t>index1t_firststartT(num_rates),</t>
  </si>
  <si>
    <t xml:space="preserve">index2t_firststartT(num_rates), </t>
  </si>
  <si>
    <t>rngchkindext_firststartT(num_rates),</t>
  </si>
  <si>
    <t>rngchkindex2t_firststartT(num_rates),</t>
  </si>
  <si>
    <t xml:space="preserve">ema1dt(num_rates), ema2dt(num_rates), </t>
  </si>
  <si>
    <t xml:space="preserve">emb2dt(num_rates), qadjx2(num_rates), </t>
  </si>
  <si>
    <t xml:space="preserve">qadjy2(num_rates), </t>
  </si>
  <si>
    <t xml:space="preserve">PMt_firststartT(num_rates), </t>
  </si>
  <si>
    <t>PMt_lastpayT(num_rates),</t>
  </si>
  <si>
    <t xml:space="preserve">PMindex1t_firststartT(num_rates), </t>
  </si>
  <si>
    <t>PMindex2t_firststartT(num_rates),</t>
  </si>
  <si>
    <t>PMrngchkindext_firststartT(num_rates),</t>
  </si>
  <si>
    <t>PMrngchkindex2t_firststartT(num_rates),</t>
  </si>
  <si>
    <t xml:space="preserve">Bt_firststartT(num_rates), </t>
  </si>
  <si>
    <t xml:space="preserve">Bt_lastpayT(num_rates), </t>
  </si>
  <si>
    <t xml:space="preserve">Bindex1a2t_firststartT(num_rates), </t>
  </si>
  <si>
    <t xml:space="preserve">Bindex1b2t_firststartT(num_rates), </t>
  </si>
  <si>
    <t>Bindex2a2t_firststartT(num_rates),</t>
  </si>
  <si>
    <t>Bindex2b2t_firststartT(num_rates),</t>
  </si>
  <si>
    <t xml:space="preserve">Brngchkindexa1t_firststartT(num_rates), </t>
  </si>
  <si>
    <t xml:space="preserve">Brngchkindex2a2t_firststartT(num_rates), </t>
  </si>
  <si>
    <t xml:space="preserve">Brngchkindex2b2t_firststartT(num_rates), </t>
  </si>
  <si>
    <t>Vt(num_rates),</t>
  </si>
  <si>
    <t>Vindex1t(num_rates),</t>
  </si>
  <si>
    <t xml:space="preserve">Vindex1_firststartT(num_rates), </t>
  </si>
  <si>
    <t xml:space="preserve">Vindex1t_firststartT(num_rates), </t>
  </si>
  <si>
    <t>Vindex2t(num_rates),</t>
  </si>
  <si>
    <t xml:space="preserve">Vindex2_firststartT(num_rates), </t>
  </si>
  <si>
    <t xml:space="preserve">Vindex2t_firststartT(num_rates), </t>
  </si>
  <si>
    <t>Vrngchkindext(num_rates),</t>
  </si>
  <si>
    <t>Vrngchkindex2t(num_rates),</t>
  </si>
  <si>
    <t xml:space="preserve">Vrngchkindex_firststartT(num_rates), </t>
  </si>
  <si>
    <t xml:space="preserve">Vrngchkindex2_firststartT(num_rates), </t>
  </si>
  <si>
    <t>Vrngchkindext_firststartT(num_rates),</t>
  </si>
  <si>
    <t xml:space="preserve">Vrngchkindex2t_firststartT(num_rates), </t>
  </si>
  <si>
    <t xml:space="preserve">coeft_firststartT(num_rates), </t>
  </si>
  <si>
    <t>coeft_lastpayT(num_rates),</t>
  </si>
  <si>
    <t xml:space="preserve">coefindex1t_firststartT(num_rates), </t>
  </si>
  <si>
    <t xml:space="preserve">coefindex2t_firststartT(num_rates), </t>
  </si>
  <si>
    <t>coefrngchkindext_firststartT(num_rates),</t>
  </si>
  <si>
    <t>coefrngchkindex2t_firststartT(num_rates);</t>
  </si>
  <si>
    <t>vector&lt;CDate&gt;</t>
  </si>
  <si>
    <t>date(num_rates),</t>
  </si>
  <si>
    <t>fund_firststartdate(num_rates),</t>
  </si>
  <si>
    <t>fund_lastpaydate(num_rates),</t>
  </si>
  <si>
    <t>index1_firststartdate(num_rates),</t>
  </si>
  <si>
    <t>index1_lastpaydate(num_rates),</t>
  </si>
  <si>
    <t>index2_firststartdate(num_rates),</t>
  </si>
  <si>
    <t>index2_lastpaydate(num_rates),</t>
  </si>
  <si>
    <t>rngchkindex_firststartdate(num_rates),</t>
  </si>
  <si>
    <t>rngchkindex_lastpaydate(num_rates),</t>
  </si>
  <si>
    <t>rngchkindex2_firststartdate(num_rates),</t>
  </si>
  <si>
    <t>rngchkindex2_lastpaydate(num_rates);</t>
  </si>
  <si>
    <t>vector&lt;vector&lt;CDate&gt;&gt;</t>
  </si>
  <si>
    <t>index1_paydate(num_rates),</t>
  </si>
  <si>
    <t>index2_paydate(num_rates),</t>
  </si>
  <si>
    <t>rngchkindex_paydate(num_rates),</t>
  </si>
  <si>
    <t>rngchkindex2_paydate(num_rates);</t>
  </si>
  <si>
    <t xml:space="preserve">vector&lt;double&gt; </t>
  </si>
  <si>
    <t>fund_firststartT(num_rates),</t>
  </si>
  <si>
    <t>fund_lastpayT(num_rates),</t>
  </si>
  <si>
    <t>fund_tau(num_rates),</t>
  </si>
  <si>
    <t>index1_firststartT(num_rates),</t>
  </si>
  <si>
    <t>index2_firststartT(num_rates),</t>
  </si>
  <si>
    <t>rngchkindex_firststartT(num_rates),</t>
  </si>
  <si>
    <t>rngchkindex2_firststartT(num_rates);</t>
  </si>
  <si>
    <t>vector&lt;vector&lt;double&gt;&gt;</t>
  </si>
  <si>
    <t>index1_payT(num_rates),</t>
  </si>
  <si>
    <t xml:space="preserve">index2_payT(num_rates), </t>
  </si>
  <si>
    <t>rngchkindex_payT(num_rates),</t>
  </si>
  <si>
    <t>rngchkindex2_payT(num_rates),</t>
  </si>
  <si>
    <t>index1_tau(num_rates),</t>
  </si>
  <si>
    <t>index2_tau(num_rates),</t>
  </si>
  <si>
    <t>rngchkindex_tau(num_rates),</t>
  </si>
  <si>
    <t>rngchkindex2_tau(num_rates),</t>
  </si>
  <si>
    <t>index1t_payT(num_rates),</t>
  </si>
  <si>
    <t>index2t_payT(num_rates),</t>
  </si>
  <si>
    <t xml:space="preserve">rngchkindext_payT(num_rates), </t>
  </si>
  <si>
    <t>rngchkindex2t_payT(num_rates),</t>
  </si>
  <si>
    <t xml:space="preserve">PMindex1t_payT(num_rates), </t>
  </si>
  <si>
    <t xml:space="preserve">PMindex2t_payT(num_rates), </t>
  </si>
  <si>
    <t xml:space="preserve">PMrngchkindext_payT(num_rates), </t>
  </si>
  <si>
    <t xml:space="preserve">PMrngchkindex2t_payT(num_rates), </t>
  </si>
  <si>
    <t xml:space="preserve">Bindex1a2t_payT(num_rates), </t>
  </si>
  <si>
    <t>Bindex1b2t_payT(num_rates),</t>
  </si>
  <si>
    <t xml:space="preserve">Bindex2a2t_payT(num_rates), </t>
  </si>
  <si>
    <t xml:space="preserve">Bindex2b2t_payT(num_rates), </t>
  </si>
  <si>
    <t xml:space="preserve">Brngchkindexa1t_payT(num_rates), </t>
  </si>
  <si>
    <t xml:space="preserve">Brngchkindex2a2t_payT(num_rates), </t>
  </si>
  <si>
    <t xml:space="preserve">Brngchkindex2b2t_payT(num_rates), </t>
  </si>
  <si>
    <t xml:space="preserve">Vindex1_payT(num_rates), </t>
  </si>
  <si>
    <t xml:space="preserve">Vindex1t_payT(num_rates), </t>
  </si>
  <si>
    <t xml:space="preserve">Vindex2_payT(num_rates), </t>
  </si>
  <si>
    <t xml:space="preserve">Vindex2t_payT(num_rates), </t>
  </si>
  <si>
    <t xml:space="preserve">Vrngchkindex_payT(num_rates), </t>
  </si>
  <si>
    <t xml:space="preserve">Vrngchkindext_payT(num_rates), </t>
  </si>
  <si>
    <t xml:space="preserve">Vrngchkindex2_payT(num_rates), </t>
  </si>
  <si>
    <t xml:space="preserve">Vrngchkindex2t_payT(num_rates), </t>
  </si>
  <si>
    <t xml:space="preserve">coefindex1t_payT(num_rates), </t>
  </si>
  <si>
    <t>coefindex2t_payT(num_rates),</t>
  </si>
  <si>
    <t>coefrngchkindext_payT(num_rates),</t>
  </si>
  <si>
    <t>coefrngchkindex2t_payT(num_rates);</t>
  </si>
  <si>
    <t>int num_factor=3;</t>
  </si>
  <si>
    <t>//check</t>
  </si>
  <si>
    <t>stdevx1(num_rates),</t>
  </si>
  <si>
    <t>stdevx2(num_rates),</t>
  </si>
  <si>
    <t>stdevy2(num_rates),</t>
  </si>
  <si>
    <t>corrx1x2(num_rates),</t>
  </si>
  <si>
    <t>corrx1y2(num_rates), corrx2y2(num_rates);</t>
  </si>
  <si>
    <t>vector&lt;vector&lt;vector&lt;double&gt;&gt;&gt;</t>
  </si>
  <si>
    <t>l_mtrx(num_rates),</t>
  </si>
  <si>
    <t>corr(num_rates);</t>
  </si>
  <si>
    <t>double deltat=Daily;</t>
  </si>
  <si>
    <t>int param_indx=0;</t>
  </si>
  <si>
    <t>while(first_simulate_date&gt;paramterm_date[param_indx])</t>
  </si>
  <si>
    <t>param_indx=param_indx+1;</t>
  </si>
  <si>
    <t>if(param_indx&gt;=num_paramterm-1) break;</t>
  </si>
  <si>
    <t>int coupleg_indx=0;</t>
  </si>
  <si>
    <t xml:space="preserve">if(_ra_flag[i]) </t>
  </si>
  <si>
    <t>if(first_simulate_date&lt;=_couponleg_calc_shiftedenddate[i])</t>
  </si>
  <si>
    <t>coupleg_indx=i;</t>
  </si>
  <si>
    <t>if(first_simulate_date&lt;=couponleg_calc_enddate[i])</t>
  </si>
  <si>
    <t>date[0]=first_simulate_date;</t>
  </si>
  <si>
    <t xml:space="preserve">vector&lt;int&gt; </t>
  </si>
  <si>
    <t>i_call,</t>
  </si>
  <si>
    <t>i_fixing,</t>
  </si>
  <si>
    <t>i_fund_calc_start,</t>
  </si>
  <si>
    <t>i_fund_pay,</t>
  </si>
  <si>
    <t>i_coup_calc_shifted_start,</t>
  </si>
  <si>
    <t>i_coup_calc_shifted_end,</t>
  </si>
  <si>
    <t>i_coup_pay;</t>
  </si>
  <si>
    <t>count_call=callstarti,</t>
  </si>
  <si>
    <t>count_fixing=0,</t>
  </si>
  <si>
    <t>count_fund_calc_start=0,</t>
  </si>
  <si>
    <t>count_fund_pay=0,</t>
  </si>
  <si>
    <t>count_coup_calc_shifted_start = couponleg_shifted_cf_starti,</t>
  </si>
  <si>
    <t>count_coup_calc_shifted_end = couponleg_shifted_cf_starti,</t>
  </si>
  <si>
    <t>count_coup_pay = couponleg_shifted_cf_starti;</t>
  </si>
  <si>
    <t>vector&lt;double&gt; fund_pay_df, coup_pay_df;</t>
  </si>
  <si>
    <t>if(date[0]==callnotice_date[count_call])</t>
  </si>
  <si>
    <t>i_call.push_back(0);</t>
  </si>
  <si>
    <t>if(count_call&lt;num_calldate-1) count_call=count_call+1;</t>
  </si>
  <si>
    <t>if(num_remained_fundingleg_cf&gt;0)</t>
  </si>
  <si>
    <t>if(date[0]&gt;_fundingleg_calc_startdate[count_fund_calc_start] &amp;&amp; count_fund_calc_start&lt;num_remained_fundingleg_cf-1)</t>
  </si>
  <si>
    <t>while(date[0]&gt;_fundingleg_calc_startdate[count_fund_calc_start])</t>
  </si>
  <si>
    <t>count_fund_calc_start=count_fund_calc_start+1;</t>
  </si>
  <si>
    <t>if(count_fund_calc_start&gt;=num_remained_fundingleg_cf-1) break;</t>
  </si>
  <si>
    <t>if(date[0]==_fundingleg_calc_startdate[count_fund_calc_start])</t>
  </si>
  <si>
    <t>i_fund_calc_start.push_back(0);</t>
  </si>
  <si>
    <t>if(count_fund_calc_start&lt;num_remained_fundingleg_cf-1) count_fund_calc_start=count_fund_calc_start+1;</t>
  </si>
  <si>
    <t>if(date[0]&gt;_fixing_date[count_fixing] &amp;&amp; count_fixing&lt;num_remained_fundingleg_cf-1)</t>
  </si>
  <si>
    <t>while(date[0]&gt;_fixing_date[count_fixing])</t>
  </si>
  <si>
    <t>count_fixing=count_fixing+1;</t>
  </si>
  <si>
    <t>if(count_fixing&gt;=num_remained_fundingleg_cf-1) break;</t>
  </si>
  <si>
    <t>if(date[0]==_fixing_date[count_fixing])</t>
  </si>
  <si>
    <t>i_fixing.push_back(0);</t>
  </si>
  <si>
    <t>if(count_fixing&lt;num_remained_fundingleg_cf-1) count_fixing=count_fixing+1;</t>
  </si>
  <si>
    <t>while(date[0]&gt;_fundingleg_paydate[count_fund_pay])</t>
  </si>
  <si>
    <t>count_fund_pay=count_fund_pay+1;</t>
  </si>
  <si>
    <t>if(count_fund_pay&gt;=num_remained_fundingleg_cf-1) break;</t>
  </si>
  <si>
    <t>if(date[0]==_fundingleg_paydate[count_fund_pay])</t>
  </si>
  <si>
    <t>fund_pay_df.push_back(exp(-zc(_fundingleg_paydate[count_fund_pay])*fundinglegT[count_fund_pay]));</t>
  </si>
  <si>
    <t>i_fund_pay.push_back(0);</t>
  </si>
  <si>
    <t>if(count_fund_pay&lt;num_remained_fundingleg_cf-1) count_fund_pay=count_fund_pay+1;</t>
  </si>
  <si>
    <t>if(date[0]&gt;_couponleg_calc_shiftedstartdate[count_coup_calc_shifted_start] &amp;&amp; count_coup_calc_shifted_start&lt;num_remained_couponleg_cf-1)</t>
  </si>
  <si>
    <t>while(date[0]&gt;_couponleg_calc_shiftedstartdate[count_coup_calc_shifted_start])</t>
  </si>
  <si>
    <t>count_coup_calc_shifted_start=count_coup_calc_shifted_start+1;</t>
  </si>
  <si>
    <t>if(count_coup_calc_shifted_start&gt;=num_remained_couponleg_cf-1) break;</t>
  </si>
  <si>
    <t>if(date[0]==_couponleg_calc_shiftedstartdate[count_coup_calc_shifted_start])</t>
  </si>
  <si>
    <t>i_coup_calc_shifted_start.push_back(0);</t>
  </si>
  <si>
    <t>if(count_coup_calc_shifted_start&lt;num_remained_couponleg_cf-1) count_coup_calc_shifted_start=count_coup_calc_shifted_start+1;</t>
  </si>
  <si>
    <t>if(date[0]&gt;_couponleg_calc_shiftedenddate[count_coup_calc_shifted_end] &amp;&amp; count_coup_calc_shifted_end&lt;num_remained_couponleg_cf-1)</t>
  </si>
  <si>
    <t>while(date[0]&gt;_couponleg_calc_shiftedenddate[count_coup_calc_shifted_end])</t>
  </si>
  <si>
    <t>count_coup_calc_shifted_end=count_coup_calc_shifted_end+1;</t>
  </si>
  <si>
    <t>if(count_coup_calc_shifted_end&gt;=num_remained_couponleg_cf-1) break;</t>
  </si>
  <si>
    <t>if(date[0]==_couponleg_calc_shiftedenddate[count_coup_calc_shifted_end])</t>
  </si>
  <si>
    <t>i_coup_calc_shifted_end.push_back(0);</t>
  </si>
  <si>
    <t>if(count_coup_calc_shifted_end&lt;num_remained_couponleg_cf-1) count_coup_calc_shifted_end=count_coup_calc_shifted_end+1;</t>
  </si>
  <si>
    <t>while(date[0]&gt;_couponleg_paydate[count_coup_pay])</t>
  </si>
  <si>
    <t>count_coup_pay=count_coup_pay+1;</t>
  </si>
  <si>
    <t>if(count_coup_pay&gt;=num_remained_couponleg_cf-1) break;</t>
  </si>
  <si>
    <t>if(date[0]==_couponleg_paydate[count_coup_pay])</t>
  </si>
  <si>
    <t>coup_pay_df.push_back(exp(-zc(_couponleg_paydate[count_coup_pay])*couponlegT[count_coup_pay]));</t>
  </si>
  <si>
    <t>i_coup_pay.push_back(0);</t>
  </si>
  <si>
    <t>if(count_coup_pay&lt;num_remained_couponleg_cf-1) count_coup_pay=count_coup_pay+1;</t>
  </si>
  <si>
    <t>if(date[0]&gt;=_couponleg_calc_shiftedstartdate[couponleg_shifted_cf_starti]) accrualstarti=min(0,accrualstarti);</t>
  </si>
  <si>
    <t>ShiftBusDate(date[0],fixing_holidays,num_fixingholidays,-fix_lag,fund_firststartdate[0]);</t>
  </si>
  <si>
    <t>findmaturity(fund_firststartdate[0],fundinglegindx_tenor,fixing_holidays,num_fixingholidays,fixingindex_conv,fund_lastpaydate[0]);</t>
  </si>
  <si>
    <t>t[0]=cvg(today,first_simulate_date,dcb);</t>
  </si>
  <si>
    <t>fund_firststartT[0]=cvg(today,fund_firststartdate[0],dcb);</t>
  </si>
  <si>
    <t>fund_lastpayT[0]=cvg(today,fund_lastpaydate[0],dcb);</t>
  </si>
  <si>
    <t>fund_tau[0]=cvg(fund_firststartdate[0],fund_lastpaydate[0],fundingleg_dcb);</t>
  </si>
  <si>
    <t>t_firststartT[0]=fund_firststartT[0]-t[0];</t>
  </si>
  <si>
    <t>t_lastpayT[0]=fund_lastpayT[0]-t[0];</t>
  </si>
  <si>
    <t>PMt_firststartT[0]=exp(zct(t[0])*t[0]-zct(fund_firststartT[0])*fund_firststartT[0]);</t>
  </si>
  <si>
    <t>PMt_lastpayT[0]=exp(zct(t[0])*t[0]-zct(fund_lastpayT[0])*fund_lastpayT[0]);</t>
  </si>
  <si>
    <t>ShiftBusDate(date[0],index1_holidayss[coupleg_indx],num_index1holidayss[coupleg_indx],index1_spotlag[coupleg_indx],index1_firststartdate[0]);</t>
  </si>
  <si>
    <t>findmaturity(index1_firststartdate[0],index1_tenors[coupleg_indx],index1_holidayss[coupleg_indx],num_index1holidayss[coupleg_indx],index1_conv[coupleg_indx],index1_lastpaydate[0]);</t>
  </si>
  <si>
    <t>index1_firststartT[0]=cvg(today,index1_firststartdate[0],dcb);</t>
  </si>
  <si>
    <t>index1t_firststartT[0]=index1_firststartT[0]-t[0];</t>
  </si>
  <si>
    <t>PMindex1t_firststartT[0]=exp(index1zct(t[0])*t[0]-index1zct(index1_firststartT[0])*index1_firststartT[0]);</t>
  </si>
  <si>
    <t>fixedlegcashflowschedule(index1_firststartdate[0],index1_tenors[coupleg_indx],index1_holidayss[coupleg_indx],num_index1holidayss[coupleg_indx],index1_stub[coupleg_indx],index1_direction[coupleg_indx],index1_conv[coupleg_indx],index1fixed_freqs[coupleg_indx],index1_adjflag[coupleg_indx],index1_cf[coupleg_indx]);</t>
  </si>
  <si>
    <t>index1_paydate[0]=index1_cf[coupleg_indx][0];</t>
  </si>
  <si>
    <t>for(i=0;i&lt;num_index1_cf[coupleg_indx];i++)</t>
  </si>
  <si>
    <t>index1_payT[0].push_back(cvg(today,index1_paydate[0][i],dcb));</t>
  </si>
  <si>
    <t>index1_tau[0].push_back(cvg(index1_cf[coupleg_indx][1][i],index1_cf[coupleg_indx][2][i],index1_dcb[coupleg_indx]));</t>
  </si>
  <si>
    <t>index1t_payT[0].push_back(index1_payT[0][i]-t[0]);</t>
  </si>
  <si>
    <t>PMindex1t_payT[0].push_back(exp(index1zct(t[0])*t[0]-index1zct(index1_payT[0][i])*index1_payT[0][i]));</t>
  </si>
  <si>
    <t>ShiftBusDate(date[0],index2_holidayss[coupleg_indx],num_index2holidayss[coupleg_indx],index2_spotlag[coupleg_indx],index2_firststartdate[0]);</t>
  </si>
  <si>
    <t>findmaturity(index2_firststartdate[0],index2_tenors[coupleg_indx],index2_holidayss[coupleg_indx],num_index2holidayss[coupleg_indx],index2_conv[coupleg_indx],index2_lastpaydate[0]);</t>
  </si>
  <si>
    <t>index2_firststartT[0]=cvg(today,index2_firststartdate[0],dcb);</t>
  </si>
  <si>
    <t>index2t_firststartT[0]=index2_firststartT[0]-t[0];</t>
  </si>
  <si>
    <t>PMindex2t_firststartT[0]=exp(index2zct(t[0])*t[0]-index2zct(index2_firststartT[0])*index2_firststartT[0]);</t>
  </si>
  <si>
    <t>fixedlegcashflowschedule(index2_firststartdate[0],index2_tenors[coupleg_indx],index2_holidayss[coupleg_indx],num_index2holidayss[coupleg_indx],index2_stub[coupleg_indx],index2_direction[coupleg_indx],index2_conv[coupleg_indx],index2fixed_freqs[coupleg_indx],index2_adjflag[coupleg_indx],index2_cf[coupleg_indx]);</t>
  </si>
  <si>
    <t>index2_paydate[0]=index2_cf[coupleg_indx][0];</t>
  </si>
  <si>
    <t>for(i=0;i&lt;num_index2_cf[coupleg_indx];i++)</t>
  </si>
  <si>
    <t>index2_payT[0].push_back(cvg(today,index2_paydate[0][i],dcb));</t>
  </si>
  <si>
    <t>index2_tau[0].push_back(cvg(index2_cf[coupleg_indx][1][i],index2_cf[coupleg_indx][2][i],index2_dcb[coupleg_indx]));</t>
  </si>
  <si>
    <t>index2t_payT[0].push_back(index2_payT[0][i]-t[0]);</t>
  </si>
  <si>
    <t>PMindex2t_payT[0].push_back(exp(index2zct(t[0])*t[0]-index2zct(index2_payT[0][i])*index2_payT[0][i]));</t>
  </si>
  <si>
    <t>ShiftBusDate(date[0],rngchkindex_holidayss[coupleg_indx],num_rngchkindexholidayss[coupleg_indx],rngchkindex_spotlag[coupleg_indx],rngchkindex_firststartdate[0]);</t>
  </si>
  <si>
    <t>findmaturity(rngchkindex_firststartdate[0],rngchkindex_tenors[coupleg_indx],rngchkindex_holidayss[coupleg_indx],num_rngchkindexholidayss[coupleg_indx],rngchkindex_conv[coupleg_indx],rngchkindex_lastpaydate[0]);</t>
  </si>
  <si>
    <t>rngchkindex_firststartT[0]=cvg(today,rngchkindex_firststartdate[0],dcb);</t>
  </si>
  <si>
    <t>rngchkindext_firststartT[0]=rngchkindex_firststartT[0]-t[0];</t>
  </si>
  <si>
    <t>PMrngchkindext_firststartT[0]=exp(rngchkindexzct(t[0])*t[0]-rngchkindexzct(rngchkindex_firststartT[0])*rngchkindex_firststartT[0]);</t>
  </si>
  <si>
    <t>fixedlegcashflowschedule(rngchkindex_firststartdate[0],rngchkindex_tenors[coupleg_indx],rngchkindex_holidayss[coupleg_indx],num_rngchkindexholidayss[coupleg_indx],rngchkindex_stub[coupleg_indx],rngchkindex_direction[coupleg_indx],rngchkindex_conv[coupleg_indx],rngchkindexfixed_freqs[coupleg_indx],rngchkindex_adjflag[coupleg_indx],rngchkindex_cf[coupleg_indx]);</t>
  </si>
  <si>
    <t>rngchkindex_paydate[0]=rngchkindex_cf[coupleg_indx][0];</t>
  </si>
  <si>
    <t>for(i=0;i&lt;num_rngchkindex_cf[coupleg_indx];i++)</t>
  </si>
  <si>
    <t>rngchkindex_payT[0].push_back(cvg(today,rngchkindex_paydate[0][i],dcb));</t>
  </si>
  <si>
    <t>rngchkindex_tau[0].push_back(cvg(rngchkindex_cf[coupleg_indx][1][i],rngchkindex_cf[coupleg_indx][2][i],rngchkindex_dcb[coupleg_indx]));</t>
  </si>
  <si>
    <t>rngchkindext_payT[0].push_back(rngchkindex_payT[0][i]-t[0]);</t>
  </si>
  <si>
    <t>PMrngchkindext_payT[0].push_back(exp(rngchkindexzct(t[0])*t[0]-rngchkindexzct(rngchkindex_payT[0][i])*rngchkindex_payT[0][i]));</t>
  </si>
  <si>
    <t>//added on 2017/02/16</t>
  </si>
  <si>
    <t>ShiftBusDate(date[0],rngchkindex2_holidayss[coupleg_indx],num_rngchkindex2holidayss[coupleg_indx],rngchkindex2_spotlag[coupleg_indx],rngchkindex2_firststartdate[0]);</t>
  </si>
  <si>
    <t>findmaturity(rngchkindex2_firststartdate[0],rngchkindex2_tenors[coupleg_indx],rngchkindex2_holidayss[coupleg_indx],num_rngchkindex2holidayss[coupleg_indx],rngchkindex2_conv[coupleg_indx],rngchkindex2_lastpaydate[0]);</t>
  </si>
  <si>
    <t>rngchkindex2_firststartT[0]=cvg(today,rngchkindex2_firststartdate[0],dcb);</t>
  </si>
  <si>
    <t>rngchkindex2t_firststartT[0]=rngchkindex2_firststartT[0]-t[0];</t>
  </si>
  <si>
    <t>PMrngchkindex2t_firststartT[0]=exp(rngchkindex2zct(t[0])*t[0]-rngchkindex2zct(rngchkindex2_firststartT[0])*rngchkindex2_firststartT[0]);</t>
  </si>
  <si>
    <t>fixedlegcashflowschedule(rngchkindex2_firststartdate[0],rngchkindex2_tenors[coupleg_indx],rngchkindex2_holidayss[coupleg_indx],num_rngchkindex2holidayss[coupleg_indx],rngchkindex2_stub[coupleg_indx],rngchkindex2_direction[coupleg_indx],rngchkindex2_conv[coupleg_indx],rngchkindex2fixed_freqs[coupleg_indx],rngchkindex2_adjflag[coupleg_indx],rngchkindex2_cf[coupleg_indx]);</t>
  </si>
  <si>
    <t>rngchkindex2_paydate[0]=rngchkindex2_cf[coupleg_indx][0];</t>
  </si>
  <si>
    <t>for(i=0;i&lt;num_rngchkindex2_cf[coupleg_indx];i++)</t>
  </si>
  <si>
    <t>rngchkindex2_payT[0].push_back(cvg(today,rngchkindex2_paydate[0][i],dcb));</t>
  </si>
  <si>
    <t>rngchkindex2_tau[0].push_back(cvg(rngchkindex2_cf[coupleg_indx][1][i],rngchkindex2_cf[coupleg_indx][2][i],rngchkindex2_dcb[coupleg_indx]));</t>
  </si>
  <si>
    <t>rngchkindex2t_payT[0].push_back(rngchkindex2_payT[0][i]-t[0]);</t>
  </si>
  <si>
    <t>PMrngchkindex2t_payT[0].push_back(exp(rngchkindex2zct(t[0])*t[0]-rngchkindex2zct(rngchkindex2_payT[0][i])*rngchkindex2_payT[0][i]));</t>
  </si>
  <si>
    <t>double</t>
  </si>
  <si>
    <t>stdevx1_0</t>
  </si>
  <si>
    <t>, stdevx2_0</t>
  </si>
  <si>
    <t>, stdevy2_0</t>
  </si>
  <si>
    <t>, corrx1x2_0 = 0.0</t>
  </si>
  <si>
    <t>, corrx1y2_0 = 0.0</t>
  </si>
  <si>
    <t>, corrx2y2_0 = 0.0</t>
  </si>
  <si>
    <t>, ema1dt_0</t>
  </si>
  <si>
    <t>, ema2dt_0</t>
  </si>
  <si>
    <t>, emb2dt_0</t>
  </si>
  <si>
    <t>, qadjx2_0</t>
  </si>
  <si>
    <t>, qadjy2_0;</t>
  </si>
  <si>
    <t>vector&lt;vector&lt;double&gt;&gt; corr_0(num_factor);</t>
  </si>
  <si>
    <t>vector&lt;vector&lt;double&gt;&gt; l_mtrx_0;</t>
  </si>
  <si>
    <t>stdevx1_0=sig1s[param_indx]/M_SQRT2*sqrt((1.0-exp(-2.0*a1s[param_indx]*t[0]))/a1s[param_indx]);</t>
  </si>
  <si>
    <t>stdevx2_0=sig2s[param_indx]/M_SQRT2*sqrt((1.0-exp(-2.0*a2s[param_indx]*t[0]))/a2s[param_indx]);</t>
  </si>
  <si>
    <t>stdevy2_0=eta2s[param_indx]/M_SQRT2*sqrt((1.0-exp(-2.0*b2s[param_indx]*t[0]))/b2s[param_indx]);</t>
  </si>
  <si>
    <t>if(stdevx1_0*stdevx2_0&gt;0) corrx1x2_0=sig1s[param_indx]*sig2s[param_indx]*gamx1x2s[param_indx]*(1.0-exp(-(a1s[param_indx]+a2s[param_indx])*t[0]))/(a1s[param_indx]+a2s[param_indx])/(stdevx1_0*stdevx2_0);</t>
  </si>
  <si>
    <t>if(stdevx1_0*stdevy2_0&gt;0) corrx1y2_0=sig1s[param_indx]*eta2s[param_indx]*gamx1y2s[param_indx]*(1.0-exp(-(a1s[param_indx]+b2s[param_indx])*t[0]))/(a1s[param_indx]+b2s[param_indx])/(stdevx1_0*stdevy2_0);</t>
  </si>
  <si>
    <t>if(stdevx2_0*stdevy2_0&gt;0) corrx2y2_0=sig2s[param_indx]*eta2s[param_indx]*rho2s[param_indx]*(1.0-exp(-(a2s[param_indx]+b2s[param_indx])*t[0]))/(a2s[param_indx]+b2s[param_indx])/(stdevx2_0*stdevy2_0);</t>
  </si>
  <si>
    <t>for(j=0;j&lt;num_factor;j++) corr_0[j]=vector&lt;double&gt;(num_factor,1.0);</t>
  </si>
  <si>
    <t>corr_0[0][1]=corrx1x2_0;</t>
  </si>
  <si>
    <t>corr_0[0][2]=corrx1y2_0;</t>
  </si>
  <si>
    <t>corr_0[1][2]=corrx2y2_0;</t>
  </si>
  <si>
    <t>corr_0[1][0]=corr_0[0][1];</t>
  </si>
  <si>
    <t>corr_0[2][0]=corr_0[0][2];</t>
  </si>
  <si>
    <t>corr_0[2][1]=corr_0[1][2];</t>
  </si>
  <si>
    <t>l_mtrx_0=choldc(num_factor,corr_0);</t>
  </si>
  <si>
    <t>ema1dt_0=exp(-a1s[param_indx]*t[0]);</t>
  </si>
  <si>
    <t>ema2dt_0=exp(-a2s[param_indx]*t[0]);</t>
  </si>
  <si>
    <t>emb2dt_0=exp(-b2s[param_indx]*t[0]);</t>
  </si>
  <si>
    <t>qadjx2_0=-sig2s[param_indx]*nu2s[param_indx]*CX2x2s[param_indx]*(1.0-ema2dt_0)/a2s[param_indx];</t>
  </si>
  <si>
    <t>qadjy2_0=-eta2s[param_indx]*nu2s[param_indx]*CX2y2s[param_indx]*(1.0-emb2dt_0)/b2s[param_indx];</t>
  </si>
  <si>
    <t>stdevx1[0]=sig1s[param_indx]/M_SQRT2*sqrt((1.0-exp(-2.0*a1s[param_indx]*dt[0]))/a1s[param_indx]);</t>
  </si>
  <si>
    <t>stdevx2[0]=sig2s[param_indx]/M_SQRT2*sqrt((1.0-exp(-2.0*a2s[param_indx]*dt[0]))/a2s[param_indx]);</t>
  </si>
  <si>
    <t>stdevy2[0]=eta2s[param_indx]/M_SQRT2*sqrt((1.0-exp(-2.0*b2s[param_indx]*dt[0]))/b2s[param_indx]);</t>
  </si>
  <si>
    <t>corrx1x2[0]=sig1s[param_indx]*sig2s[param_indx]*gamx1x2s[param_indx]*(1.0-exp(-(a1s[param_indx]+a2s[param_indx])*dt[0]))/(a1s[param_indx]+a2s[param_indx])/(stdevx1[0]*stdevx2[0]);</t>
  </si>
  <si>
    <t>corrx1y2[0]=sig1s[param_indx]*eta2s[param_indx]*gamx1y2s[param_indx]*(1.0-exp(-(a1s[param_indx]+b2s[param_indx])*dt[0]))/(a1s[param_indx]+b2s[param_indx])/(stdevx1[0]*stdevy2[0]);</t>
  </si>
  <si>
    <t>corrx2y2[0]=sig2s[param_indx]*eta2s[param_indx]*rho2s[param_indx]*(1.0-exp(-(a2s[param_indx]+b2s[param_indx])*dt[0]))/(a2s[param_indx]+b2s[param_indx])/(stdevx2[0]*stdevy2[0]);</t>
  </si>
  <si>
    <t>corr[0]=vector&lt;vector&lt;double&gt;&gt;(num_factor);</t>
  </si>
  <si>
    <t>for(j=0;j&lt;num_factor;j++) corr[0][j]=vector&lt;double&gt;(num_factor,1.0);</t>
  </si>
  <si>
    <t>corr[0][0][1]=corrx1x2[0];</t>
  </si>
  <si>
    <t>corr[0][0][2]=corrx1y2[0];</t>
  </si>
  <si>
    <t>corr[0][1][2]=corrx2y2[0];</t>
  </si>
  <si>
    <t>corr[0][1][0]=corr[0][0][1];</t>
  </si>
  <si>
    <t>corr[0][2][0]=corr[0][0][2];</t>
  </si>
  <si>
    <t>corr[0][2][1]=corr[0][1][2];</t>
  </si>
  <si>
    <t>l_mtrx[0]=choldc(num_factor,corr[0]);</t>
  </si>
  <si>
    <t>ema1dt[0]=exp(-a1s[param_indx]*dt[0]);</t>
  </si>
  <si>
    <t>ema2dt[0]=exp(-a2s[param_indx]*dt[0]);</t>
  </si>
  <si>
    <t>emb2dt[0]=exp(-b2s[param_indx]*dt[0]);</t>
  </si>
  <si>
    <t>qadjx2[0]=-sig2s[param_indx]*nu2s[param_indx]*CX2x2s[param_indx]*(1.0-ema2dt[0])/a2s[param_indx];</t>
  </si>
  <si>
    <t>qadjy2[0]=-eta2s[param_indx]*nu2s[param_indx]*CX2y2s[param_indx]*(1.0-emb2dt[0])/b2s[param_indx];</t>
  </si>
  <si>
    <t>Bt_firststartT[0]=(1.0-exp(-a1s[param_indx]*t_firststartT[0]))/a1s[param_indx];</t>
  </si>
  <si>
    <t>Bt_lastpayT[0]=(1.0-exp(-a1s[param_indx]*t_lastpayT[0]))/a1s[param_indx];</t>
  </si>
  <si>
    <t>//USD 30Y - 2F</t>
  </si>
  <si>
    <t>Bindex1a2t_firststartT[0]=(1.0-exp(-a2s[param_indx]*index1t_firststartT[0]))/a2s[param_indx];</t>
  </si>
  <si>
    <t>Bindex1b2t_firststartT[0]=(1.0-exp(-b2s[param_indx]*index1t_firststartT[0]))/b2s[param_indx];</t>
  </si>
  <si>
    <t>Bindex1a2t_payT[0].push_back((1.0-exp(-a2s[param_indx]*index1t_payT[0][i]))/a2s[param_indx]);</t>
  </si>
  <si>
    <t>Bindex1b2t_payT[0].push_back((1.0-exp(-b2s[param_indx]*index1t_payT[0][i]))/b2s[param_indx]);</t>
  </si>
  <si>
    <t>//USD 2Y - 2F</t>
  </si>
  <si>
    <t>Bindex2a2t_firststartT[0]=(1.0-exp(-a2s[param_indx]*index2t_firststartT[0]))/a2s[param_indx];</t>
  </si>
  <si>
    <t>Bindex2b2t_firststartT[0]=(1.0-exp(-b2s[param_indx]*index2t_firststartT[0]))/b2s[param_indx];</t>
  </si>
  <si>
    <t>Bindex2a2t_payT[0].push_back((1.0-exp(-a2s[param_indx]*index2t_payT[0][i]))/a2s[param_indx]);</t>
  </si>
  <si>
    <t>Bindex2b2t_payT[0].push_back((1.0-exp(-b2s[param_indx]*index2t_payT[0][i]))/b2s[param_indx]);</t>
  </si>
  <si>
    <t>//KRW 10Y - 1F</t>
  </si>
  <si>
    <t>Brngchkindexa1t_firststartT[0]=(1.0-exp(-a1s[param_indx]*rngchkindext_firststartT[0]))/a1s[param_indx];</t>
  </si>
  <si>
    <t>Brngchkindexa1t_payT[0].push_back((1.0-exp(-a1s[param_indx]*rngchkindext_payT[0][i]))/a1s[param_indx]);</t>
  </si>
  <si>
    <t>//USD 10Y - 2F</t>
  </si>
  <si>
    <t>Brngchkindex2a2t_firststartT[0]=(1.0-exp(-a2s[param_indx]*rngchkindex2t_firststartT[0]))/a2s[param_indx];</t>
  </si>
  <si>
    <t>Brngchkindex2b2t_firststartT[0]=(1.0-exp(-b2s[param_indx]*rngchkindex2t_firststartT[0]))/b2s[param_indx];</t>
  </si>
  <si>
    <t>Brngchkindex2a2t_payT[0].push_back((1.0-exp(-a2s[param_indx]*rngchkindex2t_payT[0][i]))/a2s[param_indx]);</t>
  </si>
  <si>
    <t>Brngchkindex2b2t_payT[0].push_back((1.0-exp(-b2s[param_indx]*rngchkindex2t_payT[0][i]))/b2s[param_indx]);</t>
  </si>
  <si>
    <t>//Vindex1t(num_rates),Vindex2t(num_rates),</t>
  </si>
  <si>
    <t>coeft_firststartT[0]=PMt_firststartT[0]*exp(-Bt_firststartT[0]*(0.5*pow(sig1s[param_indx]*(1.0-exp(-a1s[param_indx]*t[0]))/a1s[param_indx],2.0)+0.25*pow(sig1s[param_indx],2.0)*(1.0-exp(-2.0*a1s[param_indx]*t[0]))/a1s[param_indx]*Bt_firststartT[0]));</t>
  </si>
  <si>
    <t>coeft_lastpayT[0]=PMt_lastpayT[0]*exp(-Bt_lastpayT[0]*(0.5*pow(sig1s[param_indx]*(1.0-exp(-a1s[param_indx]*t[0]))/a1s[param_indx],2.0)+0.25*pow(sig1s[param_indx],2.0)*(1.0-exp(-2.0*a1s[param_indx]*t[0]))/a1s[param_indx]*Bt_lastpayT[0]));</t>
  </si>
  <si>
    <t>Vindex1t[0]=pow(sig2s[param_indx]/a2s[param_indx],2.0)*(t[0]+(2.0*exp(-a2s[param_indx]*t[0])-0.5*exp(-2.0*a2s[param_indx]*t[0])-1.5)/a2s[param_indx])+pow(eta2s[param_indx]/b2s[param_indx],2.0)*(t[0]+(2.0*exp(-b2s[param_indx]*t[0])-0.5*exp(-2.0*b2s[param_indx]*t[0])-1.5)/b2s[param_indx])+2.0*rho2s[param_indx]*sig2s[param_indx]*eta2s[param_indx]/(a2s[param_indx]*b2s[param_indx])*(t[0]+(exp(-a2s[param_indx]*t[0])-1.0)/a2s[param_indx]+(exp(-b2s[param_indx]*t[0])-1.0)/b2s[param_indx]-(exp(-(a2s[param_indx]+b2s[param_indx])*t[0])-1.0)/(a2s[param_indx]+b2s[param_indx]));</t>
  </si>
  <si>
    <t>Vindex1_firststartT[0]=pow(sig2s[param_indx]/a2s[param_indx],2.0)*(index1_firststartT[0]+(2.0*exp(-a2s[param_indx]*index1_firststartT[0])-0.5*exp(-2.0*a2s[param_indx]*index1_firststartT[0])-1.5)/a2s[param_indx])+pow(eta2s[param_indx]/b2s[param_indx],2.0)*(index1_firststartT[0]+(2.0*exp(-b2s[param_indx]*index1_firststartT[0])-0.5*exp(-2.0*b2s[param_indx]*index1_firststartT[0])-1.5)/b2s[param_indx])+2.0*rho2s[param_indx]*sig2s[param_indx]*eta2s[param_indx]/(a2s[param_indx]*b2s[param_indx])*(index1_firststartT[0]+(exp(-a2s[param_indx]*index1_firststartT[0])-1.0)/a2s[param_indx]+(exp(-b2s[param_indx]*index1_firststartT[0])-1.0)/b2s[param_indx]-(exp(-(a2s[param_indx]+b2s[param_indx])*index1_firststartT[0])-1.0)/(a2s[param_indx]+b2s[param_indx]));</t>
  </si>
  <si>
    <t>Vindex1t_firststartT[0]=pow(sig2s[param_indx]/a2s[param_indx],2.0)*(index1t_firststartT[0]+(2.0*exp(-a2s[param_indx]*index1t_firststartT[0])-0.5*exp(-2.0*a2s[param_indx]*index1t_firststartT[0])-1.5)/a2s[param_indx])+pow(eta2s[param_indx]/b2s[param_indx],2.0)*(index1t_firststartT[0]+(2.0*exp(-b2s[param_indx]*index1t_firststartT[0])-0.5*exp(-2.0*b2s[param_indx]*index1t_firststartT[0])-1.5)/b2s[param_indx])+2.0*rho2s[param_indx]*sig2s[param_indx]*eta2s[param_indx]/(a2s[param_indx]*b2s[param_indx])*(index1t_firststartT[0]+(exp(-a2s[param_indx]*index1t_firststartT[0])-1.0)/a2s[param_indx]+(exp(-b2s[param_indx]*index1t_firststartT[0])-1.0)/b2s[param_indx]-(exp(-(a2s[param_indx]+b2s[param_indx])*index1t_firststartT[0])-1.0)/(a2s[param_indx]+b2s[param_indx]));</t>
  </si>
  <si>
    <t>coefindex1t_firststartT[0]=PMindex1t_firststartT[0]*exp(0.5*(Vindex1t_firststartT[0]-Vindex1_firststartT[0]+Vindex1t[0])-Bindex1a2t_firststartT[0]*qadjx2_0-Bindex1b2t_firststartT[0]*qadjy2_0);</t>
  </si>
  <si>
    <t>for(j=0;j&lt;num_index1_cf[coupleg_indx];j++)</t>
  </si>
  <si>
    <t>Vindex1_payT[0].push_back(pow(sig2s[param_indx]/a2s[param_indx],2.0)*(index1_payT[0][j]+(2.0*exp(-a2s[param_indx]*index1_payT[0][j])-0.5*exp(-2.0*a2s[param_indx]*index1_payT[0][j])-1.5)/a2s[param_indx])+pow(eta2s[param_indx]/b2s[param_indx],2.0)*(index1_payT[0][j]+(2.0*exp(-b2s[param_indx]*index1_payT[0][j])-0.5*exp(-2.0*b2s[param_indx]*index1_payT[0][j])-1.5)/b2s[param_indx])+2.0*rho2s[param_indx]*sig2s[param_indx]*eta2s[param_indx]/(a2s[param_indx]*b2s[param_indx])*(index1_payT[0][j]+(exp(-a2s[param_indx]*index1_payT[0][j])-1.0)/a2s[param_indx]+(exp(-b2s[param_indx]*index1_payT[0][j])-1.0)/b2s[param_indx]-(exp(-(a2s[param_indx]+b2s[param_indx])*index1_payT[0][j])-1.0)/(a2s[param_indx]+b2s[param_indx])));</t>
  </si>
  <si>
    <t>Vindex1t_payT[0].push_back(pow(sig2s[param_indx]/a2s[param_indx],2.0)*(index1t_payT[0][j]+(2.0*exp(-a2s[param_indx]*index1t_payT[0][j])-0.5*exp(-2.0*a2s[param_indx]*index1t_payT[0][j])-1.5)/a2s[param_indx])+pow(eta2s[param_indx]/b2s[param_indx],2.0)*(index1t_payT[0][j]+(2.0*exp(-b2s[param_indx]*index1t_payT[0][j])-0.5*exp(-2.0*b2s[param_indx]*index1t_payT[0][j])-1.5)/b2s[param_indx])+2.0*rho2s[param_indx]*sig2s[param_indx]*eta2s[param_indx]/(a2s[param_indx]*b2s[param_indx])*(index1t_payT[0][j]+(exp(-a2s[param_indx]*index1t_payT[0][j])-1.0)/a2s[param_indx]+(exp(-b2s[param_indx]*index1t_payT[0][j])-1.0)/b2s[param_indx]-(exp(-(a2s[param_indx]+b2s[param_indx])*index1t_payT[0][j])-1.0)/(a2s[param_indx]+b2s[param_indx])));</t>
  </si>
  <si>
    <t>coefindex1t_payT[0].push_back(PMindex1t_payT[0][j]*exp(0.5*(Vindex1t_payT[0][j]-Vindex1_payT[0][j]+Vindex1t[0])-Bindex1a2t_payT[0][j]*qadjx2_0-Bindex1b2t_payT[0][j]*qadjy2_0));</t>
  </si>
  <si>
    <t>Vindex2t[0]=Vindex1t[0];//=pow(sig2s[param_indx]/a2s[param_indx],2.0)*(t[0]+(2.0*exp(-a2s[param_indx]*t[0])-0.5*exp(-2.0*a2s[param_indx]*t[0])-1.5)/a2s[param_indx]);</t>
  </si>
  <si>
    <t>Vindex2_firststartT[0]=pow(sig2s[param_indx]/a2s[param_indx],2.0)*(index2_firststartT[0]+(2.0*exp(-a2s[param_indx]*index2_firststartT[0])-0.5*exp(-2.0*a2s[param_indx]*index2_firststartT[0])-1.5)/a2s[param_indx])+pow(eta2s[param_indx]/b2s[param_indx],2.0)*(index2_firststartT[0]+(2.0*exp(-b2s[param_indx]*index2_firststartT[0])-0.5*exp(-2.0*b2s[param_indx]*index2_firststartT[0])-1.5)/b2s[param_indx])+2.0*rho2s[param_indx]*sig2s[param_indx]*eta2s[param_indx]/(a2s[param_indx]*b2s[param_indx])*(index2_firststartT[0]+(exp(-a2s[param_indx]*index2_firststartT[0])-1.0)/a2s[param_indx]+(exp(-b2s[param_indx]*index2_firststartT[0])-1.0)/b2s[param_indx]-(exp(-(a2s[param_indx]+b2s[param_indx])*index2_firststartT[0])-1.0)/(a2s[param_indx]+b2s[param_indx]));</t>
  </si>
  <si>
    <t>Vindex2t_firststartT[0]=pow(sig2s[param_indx]/a2s[param_indx],2.0)*(index2t_firststartT[0]+(2.0*exp(-a2s[param_indx]*index2t_firststartT[0])-0.5*exp(-2.0*a2s[param_indx]*index2t_firststartT[0])-1.5)/a2s[param_indx])+pow(eta2s[param_indx]/b2s[param_indx],2.0)*(index2t_firststartT[0]+(2.0*exp(-b2s[param_indx]*index2t_firststartT[0])-0.5*exp(-2.0*b2s[param_indx]*index2t_firststartT[0])-1.5)/b2s[param_indx])+2.0*rho2s[param_indx]*sig2s[param_indx]*eta2s[param_indx]/(a2s[param_indx]*b2s[param_indx])*(index2t_firststartT[0]+(exp(-a2s[param_indx]*index2t_firststartT[0])-1.0)/a2s[param_indx]+(exp(-b2s[param_indx]*index2t_firststartT[0])-1.0)/b2s[param_indx]-(exp(-(a2s[param_indx]+b2s[param_indx])*index2t_firststartT[0])-1.0)/(a2s[param_indx]+b2s[param_indx]));</t>
  </si>
  <si>
    <t>coefindex2t_firststartT[0]=PMindex2t_firststartT[0]*exp(0.5*(Vindex2t_firststartT[0]-Vindex2_firststartT[0]+Vindex2t[0])-Bindex2a2t_firststartT[0]*qadjx2_0-Bindex2b2t_firststartT[0]*qadjy2_0);</t>
  </si>
  <si>
    <t>for(j=0;j&lt;num_index2_cf[coupleg_indx];j++)</t>
  </si>
  <si>
    <t>Vindex2_payT[0].push_back(pow(sig2s[param_indx]/a2s[param_indx],2.0)*(index2_payT[0][j]+(2.0*exp(-a2s[param_indx]*index2_payT[0][j])-0.5*exp(-2.0*a2s[param_indx]*index2_payT[0][j])-1.5)/a2s[param_indx])+pow(eta2s[param_indx]/b2s[param_indx],2.0)*(index2_payT[0][j]+(2.0*exp(-b2s[param_indx]*index2_payT[0][j])-0.5*exp(-2.0*b2s[param_indx]*index2_payT[0][j])-1.5)/b2s[param_indx])+2.0*rho2s[param_indx]*sig2s[param_indx]*eta2s[param_indx]/(a2s[param_indx]*b2s[param_indx])*(index2_payT[0][j]+(exp(-a2s[param_indx]*index2_payT[0][j])-1.0)/a2s[param_indx]+(exp(-b2s[param_indx]*index2_payT[0][j])-1.0)/b2s[param_indx]-(exp(-(a2s[param_indx]+b2s[param_indx])*index2_payT[0][j])-1.0)/(a2s[param_indx]+b2s[param_indx])));</t>
  </si>
  <si>
    <t>Vindex2t_payT[0].push_back(pow(sig2s[param_indx]/a2s[param_indx],2.0)*(index2t_payT[0][j]+(2.0*exp(-a2s[param_indx]*index2t_payT[0][j])-0.5*exp(-2.0*a2s[param_indx]*index2t_payT[0][j])-1.5)/a2s[param_indx])+pow(eta2s[param_indx]/b2s[param_indx],2.0)*(index2t_payT[0][j]+(2.0*exp(-b2s[param_indx]*index2t_payT[0][j])-0.5*exp(-2.0*b2s[param_indx]*index2t_payT[0][j])-1.5)/b2s[param_indx])+2.0*rho2s[param_indx]*sig2s[param_indx]*eta2s[param_indx]/(a2s[param_indx]*b2s[param_indx])*(index2t_payT[0][j]+(exp(-a2s[param_indx]*index2t_payT[0][j])-1.0)/a2s[param_indx]+(exp(-b2s[param_indx]*index2t_payT[0][j])-1.0)/b2s[param_indx]-(exp(-(a2s[param_indx]+b2s[param_indx])*index2t_payT[0][j])-1.0)/(a2s[param_indx]+b2s[param_indx])));</t>
  </si>
  <si>
    <t>coefindex2t_payT[0].push_back(PMindex2t_payT[0][j]*exp(0.5*(Vindex2t_payT[0][j]-Vindex2_payT[0][j]+Vindex2t[0])-Bindex2a2t_payT[0][j]*qadjx2_0-Bindex2b2t_payT[0][j]*qadjy2_0));</t>
  </si>
  <si>
    <t>Vrngchkindext[0]=pow(sig1s[param_indx]/a1s[param_indx],2.0)*(t[0]+(2.0*exp(-a1s[param_indx]*t[0])-0.5*exp(-2.0*a1s[param_indx]*t[0])-1.5)/a1s[param_indx]);</t>
  </si>
  <si>
    <t>Vrngchkindex_firststartT[0]=pow(sig1s[param_indx]/a1s[param_indx],2.0)*(rngchkindex_firststartT[0]+(2.0*exp(-a1s[param_indx]*rngchkindex_firststartT[0])-0.5*exp(-2.0*a1s[param_indx]*rngchkindex_firststartT[0])-1.5)/a1s[param_indx]);</t>
  </si>
  <si>
    <t>Vrngchkindext_firststartT[0]=pow(sig1s[param_indx]/a1s[param_indx],2.0)*(rngchkindext_firststartT[0]+(2.0*exp(-a1s[param_indx]*rngchkindext_firststartT[0])-0.5*exp(-2.0*a1s[param_indx]*rngchkindext_firststartT[0])-1.5)/a1s[param_indx]);</t>
  </si>
  <si>
    <t>coefrngchkindext_firststartT[0]=PMrngchkindext_firststartT[0]*exp(0.5*(Vrngchkindext_firststartT[0]-Vrngchkindex_firststartT[0]+Vrngchkindext[0]));</t>
  </si>
  <si>
    <t>for(j=0;j&lt;num_rngchkindex_cf[coupleg_indx];j++)</t>
  </si>
  <si>
    <t>Vrngchkindex_payT[0].push_back(pow(sig1s[param_indx]/a1s[param_indx],2.0)*(rngchkindex_payT[0][j]+(2.0*exp(-a1s[param_indx]*rngchkindex_payT[0][j])-0.5*exp(-2.0*a1s[param_indx]*rngchkindex_payT[0][j])-1.5)/a1s[param_indx]));</t>
  </si>
  <si>
    <t>Vrngchkindext_payT[0].push_back(pow(sig1s[param_indx]/a1s[param_indx],2.0)*(rngchkindext_payT[0][j]+(2.0*exp(-a1s[param_indx]*rngchkindext_payT[0][j])-0.5*exp(-2.0*a1s[param_indx]*rngchkindext_payT[0][j])-1.5)/a1s[param_indx]));</t>
  </si>
  <si>
    <t>coefrngchkindext_payT[0].push_back(PMrngchkindext_payT[0][j]*exp(0.5*(Vrngchkindext_payT[0][j]-Vrngchkindex_payT[0][j]+Vrngchkindext[0])));</t>
  </si>
  <si>
    <t>Vrngchkindex2t[0]=Vindex2t[0];</t>
  </si>
  <si>
    <t>Vrngchkindex2_firststartT[0]=pow(sig2s[param_indx]/a2s[param_indx],2.0)*(rngchkindex2_firststartT[0]+(2.0*exp(-a2s[param_indx]*rngchkindex2_firststartT[0])-0.5*exp(-2.0*a2s[param_indx]*rngchkindex2_firststartT[0])-1.5)/a2s[param_indx])+pow(eta2s[param_indx]/b2s[param_indx],2.0)*(rngchkindex2_firststartT[0]+(2.0*exp(-b2s[param_indx]*rngchkindex2_firststartT[0])-0.5*exp(-2.0*b2s[param_indx]*rngchkindex2_firststartT[0])-1.5)/b2s[param_indx])+2.0*rho2s[param_indx]*sig2s[param_indx]*eta2s[param_indx]/(a2s[param_indx]*b2s[param_indx])*(rngchkindex2_firststartT[0]+(exp(-a2s[param_indx]*rngchkindex2_firststartT[0])-1.0)/a2s[param_indx]+(exp(-b2s[param_indx]*rngchkindex2_firststartT[0])-1.0)/b2s[param_indx]-(exp(-(a2s[param_indx]+b2s[param_indx])*rngchkindex2_firststartT[0])-1.0)/(a2s[param_indx]+b2s[param_indx]));</t>
  </si>
  <si>
    <t>Vrngchkindex2t_firststartT[0]=pow(sig2s[param_indx]/a2s[param_indx],2.0)*(rngchkindex2t_firststartT[0]+(2.0*exp(-a2s[param_indx]*rngchkindex2t_firststartT[0])-0.5*exp(-2.0*a2s[param_indx]*rngchkindex2t_firststartT[0])-1.5)/a2s[param_indx])+pow(eta2s[param_indx]/b2s[param_indx],2.0)*(rngchkindex2t_firststartT[0]+(2.0*exp(-b2s[param_indx]*rngchkindex2t_firststartT[0])-0.5*exp(-2.0*b2s[param_indx]*rngchkindex2t_firststartT[0])-1.5)/b2s[param_indx])+2.0*rho2s[param_indx]*sig2s[param_indx]*eta2s[param_indx]/(a2s[param_indx]*b2s[param_indx])*(rngchkindex2t_firststartT[0]+(exp(-a2s[param_indx]*rngchkindex2t_firststartT[0])-1.0)/a2s[param_indx]+(exp(-b2s[param_indx]*rngchkindex2t_firststartT[0])-1.0)/b2s[param_indx]-(exp(-(a2s[param_indx]+b2s[param_indx])*rngchkindex2t_firststartT[0])-1.0)/(a2s[param_indx]+b2s[param_indx]));</t>
  </si>
  <si>
    <t>coefrngchkindex2t_firststartT[0]=PMrngchkindex2t_firststartT[0]*exp(0.5*(Vrngchkindex2t_firststartT[0]-Vrngchkindex2_firststartT[0]+Vrngchkindex2t[0])-Brngchkindex2a2t_firststartT[0]*qadjx2_0-Bindex2b2t_firststartT[0]*qadjy2_0);</t>
  </si>
  <si>
    <t>for(j=0;j&lt;num_rngchkindex2_cf[coupleg_indx];j++)</t>
  </si>
  <si>
    <t>Vrngchkindex2_payT[0].push_back(pow(sig2s[param_indx]/a2s[param_indx],2.0)*(rngchkindex2_payT[0][j]+(2.0*exp(-a2s[param_indx]*rngchkindex2_payT[0][j])-0.5*exp(-2.0*a2s[param_indx]*rngchkindex2_payT[0][j])-1.5)/a2s[param_indx])+pow(eta2s[param_indx]/b2s[param_indx],2.0)*(rngchkindex2_payT[0][j]+(2.0*exp(-b2s[param_indx]*rngchkindex2_payT[0][j])-0.5*exp(-2.0*b2s[param_indx]*rngchkindex2_payT[0][j])-1.5)/b2s[param_indx])+2.0*rho2s[param_indx]*sig2s[param_indx]*eta2s[param_indx]/(a2s[param_indx]*b2s[param_indx])*(rngchkindex2_payT[0][j]+(exp(-a2s[param_indx]*rngchkindex2_payT[0][j])-1.0)/a2s[param_indx]+(exp(-b2s[param_indx]*rngchkindex2_payT[0][j])-1.0)/b2s[param_indx]-(exp(-(a2s[param_indx]+b2s[param_indx])*rngchkindex2_payT[0][j])-1.0)/(a2s[param_indx]+b2s[param_indx])));</t>
  </si>
  <si>
    <t>Vrngchkindex2t_payT[0].push_back(pow(sig2s[param_indx]/a2s[param_indx],2.0)*(rngchkindex2t_payT[0][j]+(2.0*exp(-a2s[param_indx]*rngchkindex2t_payT[0][j])-0.5*exp(-2.0*a2s[param_indx]*rngchkindex2t_payT[0][j])-1.5)/a2s[param_indx])+pow(eta2s[param_indx]/b2s[param_indx],2.0)*(rngchkindex2t_payT[0][j]+(2.0*exp(-b2s[param_indx]*rngchkindex2t_payT[0][j])-0.5*exp(-2.0*b2s[param_indx]*rngchkindex2t_payT[0][j])-1.5)/b2s[param_indx])+2.0*rho2s[param_indx]*sig2s[param_indx]*eta2s[param_indx]/(a2s[param_indx]*b2s[param_indx])*(rngchkindex2t_payT[0][j]+(exp(-a2s[param_indx]*rngchkindex2t_payT[0][j])-1.0)/a2s[param_indx]+(exp(-b2s[param_indx]*rngchkindex2t_payT[0][j])-1.0)/b2s[param_indx]-(exp(-(a2s[param_indx]+b2s[param_indx])*rngchkindex2t_payT[0][j])-1.0)/(a2s[param_indx]+b2s[param_indx])));</t>
  </si>
  <si>
    <t>coefrngchkindex2t_payT[0].push_back(PMrngchkindex2t_payT[0][j]*exp(0.5*(Vrngchkindex2t_payT[0][j]-Vrngchkindex2_payT[0][j]+Vrngchkindex2t[0])-Brngchkindex2a2t_payT[0][j]*qadjx2_0-Brngchkindex2b2t_payT[0][j]*qadjy2_0));</t>
  </si>
  <si>
    <t>for(i=1;i&lt;num_rates;i++)</t>
  </si>
  <si>
    <t>date[i]=DateAdd('d',i,first_simulate_date);</t>
  </si>
  <si>
    <t>if(date[i]==callnotice_date[count_call])</t>
  </si>
  <si>
    <t>i_call.push_back(i);</t>
  </si>
  <si>
    <t>if(date[i]==_fundingleg_calc_startdate[count_fund_calc_start])</t>
  </si>
  <si>
    <t>i_fund_calc_start.push_back(i);</t>
  </si>
  <si>
    <t>if(date[i]==_fixing_date[count_fixing])</t>
  </si>
  <si>
    <t>i_fixing.push_back(i);</t>
  </si>
  <si>
    <t>if(date[i]==_fundingleg_paydate[count_fund_pay])</t>
  </si>
  <si>
    <t>i_fund_pay.push_back(i);</t>
  </si>
  <si>
    <t>if(date[i]==_couponleg_calc_shiftedstartdate[count_coup_calc_shifted_start])</t>
  </si>
  <si>
    <t>i_coup_calc_shifted_start.push_back(i);</t>
  </si>
  <si>
    <t>if(date[i]==_couponleg_calc_shiftedenddate[count_coup_calc_shifted_end])</t>
  </si>
  <si>
    <t>i_coup_calc_shifted_end.push_back(i);</t>
  </si>
  <si>
    <t>if(date[i]==_couponleg_paydate[count_coup_pay])</t>
  </si>
  <si>
    <t>i_coup_pay.push_back(i);</t>
  </si>
  <si>
    <t>if(date[i]&gt;=_couponleg_calc_shiftedstartdate[couponleg_shifted_cf_starti]) accrualstarti=min(i,accrualstarti);</t>
  </si>
  <si>
    <t>ShiftBusDate(date[i],fixing_holidays,num_fixingholidays,-fix_lag,fund_firststartdate[i]);</t>
  </si>
  <si>
    <t>findmaturity(fund_firststartdate[i],fundinglegindx_tenor,fixing_holidays,num_fixingholidays,fixingindex_conv,fund_lastpaydate[i]);</t>
  </si>
  <si>
    <t>t[i]=cvg(today,date[i],dcb);</t>
  </si>
  <si>
    <t>fund_firststartT[i]=cvg(today,fund_firststartdate[i],dcb);</t>
  </si>
  <si>
    <t>fund_lastpayT[i]=cvg(today,fund_lastpaydate[i],dcb);</t>
  </si>
  <si>
    <t>fund_tau[i]=cvg(fund_firststartdate[i],fund_lastpaydate[i],fundingleg_dcb);</t>
  </si>
  <si>
    <t>t_firststartT[i]=fund_firststartT[i]-t[i];</t>
  </si>
  <si>
    <t>t_lastpayT[i]=fund_lastpayT[i]-t[i];</t>
  </si>
  <si>
    <t>PMt_firststartT[i]=exp(zct(t[i])*t[i]-zct(fund_firststartT[i])*fund_firststartT[i]);</t>
  </si>
  <si>
    <t>PMt_lastpayT[i]=exp(zct(t[i])*t[i]-zct(fund_lastpayT[i])*fund_lastpayT[i]);</t>
  </si>
  <si>
    <t>if(date[i]&gt;_couponleg_calc_shiftedenddate[coupleg_indx]&amp;&amp;coupleg_indx&lt;num_remained_couponleg_cf-1) coupleg_indx=coupleg_indx+1;</t>
  </si>
  <si>
    <t>ShiftBusDate(date[i],index1_holidayss[coupleg_indx],num_index1holidayss[coupleg_indx],index1_spotlag[coupleg_indx],index1_firststartdate[i]);</t>
  </si>
  <si>
    <t>findmaturity(index1_firststartdate[i],index1_tenors[coupleg_indx],index1_holidayss[coupleg_indx],num_index1holidayss[coupleg_indx],index1_conv[coupleg_indx],index1_lastpaydate[i]);</t>
  </si>
  <si>
    <t>index1_firststartT[i]=cvg(today,index1_firststartdate[i],dcb);</t>
  </si>
  <si>
    <t>index1t_firststartT[i]=index1_firststartT[i]-t[i];</t>
  </si>
  <si>
    <t>PMindex1t_firststartT[i]=exp(index1zct(t[i])*t[i]-index1zct(index1_firststartT[i])*index1_firststartT[i]);</t>
  </si>
  <si>
    <t>fixedlegcashflowschedule(index1_firststartdate[i],index1_tenors[coupleg_indx],index1_holidayss[coupleg_indx],num_index1holidayss[coupleg_indx],index1_stub[coupleg_indx],index1_direction[coupleg_indx],index1_conv[coupleg_indx],index1fixed_freqs[coupleg_indx],index1_adjflag[coupleg_indx],index1_cf[coupleg_indx]);</t>
  </si>
  <si>
    <t>index1_paydate[i]=index1_cf[coupleg_indx][0];</t>
  </si>
  <si>
    <t>index1_payT[i].push_back(cvg(today,index1_paydate[i][j],dcb));</t>
  </si>
  <si>
    <t>index1_tau[i].push_back(cvg(index1_cf[coupleg_indx][1][j],index1_cf[coupleg_indx][2][j],index1_dcb[coupleg_indx]));</t>
  </si>
  <si>
    <t>index1t_payT[i].push_back(index1_payT[i][j]-t[i]);</t>
  </si>
  <si>
    <t>PMindex1t_payT[i].push_back(exp(index1zct(t[i])*t[i]-index1zct(index1_payT[i][j])*index1_payT[i][j]));</t>
  </si>
  <si>
    <t>ShiftBusDate(date[i],index2_holidayss[coupleg_indx],num_index2holidayss[coupleg_indx],index2_spotlag[coupleg_indx],index2_firststartdate[i]);</t>
  </si>
  <si>
    <t>findmaturity(index2_firststartdate[i],index2_tenors[coupleg_indx],index2_holidayss[coupleg_indx],num_index2holidayss[coupleg_indx],index2_conv[coupleg_indx],index2_lastpaydate[i]);</t>
  </si>
  <si>
    <t>index2_firststartT[i]=cvg(today,index2_firststartdate[i],dcb);</t>
  </si>
  <si>
    <t>index2t_firststartT[i]=index2_firststartT[i]-t[i];</t>
  </si>
  <si>
    <t>PMindex2t_firststartT[i]=exp(index2zct(t[i])*t[i]-index2zct(index2_firststartT[i])*index2_firststartT[i]);</t>
  </si>
  <si>
    <t>fixedlegcashflowschedule(index2_firststartdate[i],index2_tenors[coupleg_indx],index2_holidayss[coupleg_indx],num_index2holidayss[coupleg_indx],index2_stub[coupleg_indx],index2_direction[coupleg_indx],index2_conv[coupleg_indx],index2fixed_freqs[coupleg_indx],index2_adjflag[coupleg_indx],index2_cf[coupleg_indx]);</t>
  </si>
  <si>
    <t>index2_paydate[i]=index2_cf[coupleg_indx][0];</t>
  </si>
  <si>
    <t>index2_payT[i].push_back(cvg(today,index2_paydate[i][j],dcb));</t>
  </si>
  <si>
    <t>index2_tau[i].push_back(cvg(index2_cf[coupleg_indx][1][j],index2_cf[coupleg_indx][2][j],index2_dcb[coupleg_indx]));</t>
  </si>
  <si>
    <t>index2t_payT[i].push_back(index2_payT[i][j]-t[i]);</t>
  </si>
  <si>
    <t>PMindex2t_payT[i].push_back(exp(index2zct(t[i])*t[i]-index2zct(index2_payT[i][j])*index2_payT[i][j]));</t>
  </si>
  <si>
    <t>ShiftBusDate(date[i],rngchkindex_holidayss[coupleg_indx],num_rngchkindexholidayss[coupleg_indx],rngchkindex_spotlag[coupleg_indx],rngchkindex_firststartdate[i]);</t>
  </si>
  <si>
    <t>findmaturity(rngchkindex_firststartdate[i],rngchkindex_tenors[coupleg_indx],rngchkindex_holidayss[coupleg_indx],num_rngchkindexholidayss[coupleg_indx],rngchkindex_conv[coupleg_indx],rngchkindex_lastpaydate[i]);</t>
  </si>
  <si>
    <t>rngchkindex_firststartT[i]=cvg(today,rngchkindex_firststartdate[i],dcb);</t>
  </si>
  <si>
    <t>rngchkindext_firststartT[i]=rngchkindex_firststartT[i]-t[i];</t>
  </si>
  <si>
    <t>PMrngchkindext_firststartT[i]=exp(rngchkindexzct(t[i])*t[i]-rngchkindexzct(rngchkindex_firststartT[i])*rngchkindex_firststartT[i]);</t>
  </si>
  <si>
    <t>fixedlegcashflowschedule(rngchkindex_firststartdate[i],rngchkindex_tenors[coupleg_indx],rngchkindex_holidayss[coupleg_indx],num_rngchkindexholidayss[coupleg_indx],rngchkindex_stub[coupleg_indx],rngchkindex_direction[coupleg_indx],rngchkindex_conv[coupleg_indx],rngchkindexfixed_freqs[coupleg_indx],rngchkindex_adjflag[coupleg_indx],rngchkindex_cf[coupleg_indx]);</t>
  </si>
  <si>
    <t>rngchkindex_paydate[i]=rngchkindex_cf[coupleg_indx][0];</t>
  </si>
  <si>
    <t>rngchkindex_payT[i].push_back(cvg(today,rngchkindex_paydate[i][j],dcb));</t>
  </si>
  <si>
    <t>rngchkindex_tau[i].push_back(cvg(rngchkindex_cf[coupleg_indx][1][j],rngchkindex_cf[coupleg_indx][2][j],rngchkindex_dcb[coupleg_indx]));</t>
  </si>
  <si>
    <t>rngchkindext_payT[i].push_back(rngchkindex_payT[i][j]-t[i]);</t>
  </si>
  <si>
    <t>PMrngchkindext_payT[i].push_back(exp(rngchkindexzct(t[i])*t[i]-rngchkindexzct(rngchkindex_payT[i][j])*rngchkindex_payT[i][j]));</t>
  </si>
  <si>
    <t>ShiftBusDate(date[i],rngchkindex2_holidayss[coupleg_indx],num_rngchkindex2holidayss[coupleg_indx],rngchkindex2_spotlag[coupleg_indx],rngchkindex2_firststartdate[i]);</t>
  </si>
  <si>
    <t>findmaturity(rngchkindex2_firststartdate[i],rngchkindex2_tenors[coupleg_indx],rngchkindex2_holidayss[coupleg_indx],num_rngchkindex2holidayss[coupleg_indx],rngchkindex2_conv[coupleg_indx],rngchkindex2_lastpaydate[i]);</t>
  </si>
  <si>
    <t>rngchkindex2_firststartT[i]=cvg(today,rngchkindex2_firststartdate[i],dcb);</t>
  </si>
  <si>
    <t>rngchkindex2t_firststartT[i]=rngchkindex2_firststartT[i]-t[i];</t>
  </si>
  <si>
    <t>PMrngchkindex2t_firststartT[i]=exp(rngchkindex2zct(t[i])*t[i]-rngchkindex2zct(rngchkindex2_firststartT[i])*rngchkindex2_firststartT[i]);</t>
  </si>
  <si>
    <t>fixedlegcashflowschedule(rngchkindex2_firststartdate[i],rngchkindex2_tenors[coupleg_indx],rngchkindex2_holidayss[coupleg_indx],num_rngchkindex2holidayss[coupleg_indx],rngchkindex2_stub[coupleg_indx],rngchkindex2_direction[coupleg_indx],rngchkindex2_conv[coupleg_indx],rngchkindex2fixed_freqs[coupleg_indx],rngchkindex2_adjflag[coupleg_indx],rngchkindex2_cf[coupleg_indx]);</t>
  </si>
  <si>
    <t>rngchkindex2_paydate[i]=rngchkindex2_cf[coupleg_indx][0];</t>
  </si>
  <si>
    <t>rngchkindex2_payT[i].push_back(cvg(today,rngchkindex2_paydate[i][j],dcb));</t>
  </si>
  <si>
    <t>rngchkindex2_tau[i].push_back(cvg(rngchkindex2_cf[coupleg_indx][1][j],rngchkindex2_cf[coupleg_indx][2][j],rngchkindex2_dcb[coupleg_indx]));</t>
  </si>
  <si>
    <t>rngchkindex2t_payT[i].push_back(rngchkindex2_payT[i][j]-t[i]);</t>
  </si>
  <si>
    <t>PMrngchkindex2t_payT[i].push_back(exp(rngchkindex2zct(t[i])*t[i]-rngchkindex2zct(rngchkindex2_payT[i][j])*rngchkindex2_payT[i][j]));</t>
  </si>
  <si>
    <t>stdevx1[i]=stdevx1[i-1];</t>
  </si>
  <si>
    <t>stdevx2[i]=stdevx2[i-1];</t>
  </si>
  <si>
    <t>stdevy2[i]=stdevy2[i-1];</t>
  </si>
  <si>
    <t>corrx1x2[i]=corrx1x2[i-1];</t>
  </si>
  <si>
    <t>corrx1y2[i]=corrx1y2[i-1];</t>
  </si>
  <si>
    <t>corrx2y2[i]=corrx2y2[i-1];</t>
  </si>
  <si>
    <t>corr[i]=corr[i-1];</t>
  </si>
  <si>
    <t>l_mtrx[i]=l_mtrx[i-1];</t>
  </si>
  <si>
    <t>ema1dt[i]=ema1dt[i-1];</t>
  </si>
  <si>
    <t>ema2dt[i]=ema2dt[i-1];</t>
  </si>
  <si>
    <t>emb2dt[i]=emb2dt[i-1];</t>
  </si>
  <si>
    <t>qadjx2[i]=qadjx2[i-1];</t>
  </si>
  <si>
    <t>qadjy2[i]=qadjy2[i-1];</t>
  </si>
  <si>
    <t xml:space="preserve">if(_ra_flag[coupleg_indx]) </t>
  </si>
  <si>
    <t>if(date[i]&gt;_couponleg_calc_shiftedenddate[coupleg_indx]&amp;&amp;coupleg_indx&lt;num_remained_couponleg_cf-1)</t>
  </si>
  <si>
    <t>coupleg_indx=coupleg_indx+1;</t>
  </si>
  <si>
    <t>if(date[i]&gt;couponleg_calc_enddate[coupleg_indx]&amp;&amp;coupleg_indx&lt;num_remained_couponleg_cf-1)</t>
  </si>
  <si>
    <t xml:space="preserve">if(date[i]&gt;paramterm_date[param_indx]) </t>
  </si>
  <si>
    <t xml:space="preserve">if(param_indx&lt;num_paramterm-1) </t>
  </si>
  <si>
    <t xml:space="preserve">param_indx=param_indx+1; </t>
  </si>
  <si>
    <t>stdevx1[i]=sig1s[param_indx]/M_SQRT2*sqrt((1.0-exp(-2.0*a1s[param_indx]*dt[i]))/a1s[param_indx]);</t>
  </si>
  <si>
    <t>stdevx2[i]=sig2s[param_indx]/M_SQRT2*sqrt((1.0-exp(-2.0*a2s[param_indx]*dt[i]))/a2s[param_indx]);</t>
  </si>
  <si>
    <t>stdevy2[i]=eta2s[param_indx]/M_SQRT2*sqrt((1.0-exp(-2.0*b2s[param_indx]*dt[i]))/b2s[param_indx]);</t>
  </si>
  <si>
    <t>corrx1x2[i]=sig1s[param_indx]*sig2s[param_indx]*gamx1x2s[param_indx]*(1.0-exp(-(a1s[param_indx]+a2s[param_indx])*dt[i]))/(a1s[param_indx]+a2s[param_indx])/(stdevx1[i]*stdevx2[i]);</t>
  </si>
  <si>
    <t>corrx1y2[i]=sig1s[param_indx]*eta2s[param_indx]*gamx1y2s[param_indx]*(1.0-exp(-(a1s[param_indx]+b2s[param_indx])*dt[i]))/(a1s[param_indx]+b2s[param_indx])/(stdevx1[i]*stdevy2[i]);</t>
  </si>
  <si>
    <t>corrx2y2[i]=sig2s[param_indx]*eta2s[param_indx]*rho2s[param_indx]*(1.0-exp(-(a2s[param_indx]+b2s[param_indx])*dt[i]))/(a2s[param_indx]+b2s[param_indx])/(stdevx2[i]*stdevy2[i]);</t>
  </si>
  <si>
    <t>corr[i]=vector&lt;vector&lt;double&gt;&gt;(num_factor);</t>
  </si>
  <si>
    <t>for(j=0;j&lt;num_factor;j++) corr[i][j]=vector&lt;double&gt;(num_factor,1.0);</t>
  </si>
  <si>
    <t>corr[i][0][1]=corrx1x2[i];</t>
  </si>
  <si>
    <t>corr[i][0][2]=corrx1y2[i];</t>
  </si>
  <si>
    <t>corr[i][1][2]=corrx2y2[i];</t>
  </si>
  <si>
    <t>corr[i][1][0]=corr[i][0][1];</t>
  </si>
  <si>
    <t>corr[i][2][0]=corr[i][0][2];</t>
  </si>
  <si>
    <t>corr[i][2][1]=corr[i][1][2];</t>
  </si>
  <si>
    <t>l_mtrx[i]=choldc(num_factor,corr[i]);</t>
  </si>
  <si>
    <t>ema1dt[i]=exp(-a1s[param_indx]*dt[i]);</t>
  </si>
  <si>
    <t>ema2dt[i]=exp(-a2s[param_indx]*dt[i]);</t>
  </si>
  <si>
    <t>emb2dt[i]=exp(-b2s[param_indx]*dt[i]);</t>
  </si>
  <si>
    <t>qadjx2[i]=-sig2s[param_indx]*nu2s[param_indx]*CX2x2s[param_indx]*(1.0-ema2dt[i])/a2s[param_indx];</t>
  </si>
  <si>
    <t>qadjy2[i]=-eta2s[param_indx]*nu2s[param_indx]*CX2y2s[param_indx]*(1.0-emb2dt[i])/b2s[param_indx];</t>
  </si>
  <si>
    <t>///////////////////////////////////////////////////////////////////////////////////</t>
  </si>
  <si>
    <t>Bt_firststartT[i]=(1.0-exp(-a1s[param_indx]*t_firststartT[i]))/a1s[param_indx];</t>
  </si>
  <si>
    <t>Bt_lastpayT[i]=(1.0-exp(-a1s[param_indx]*t_lastpayT[i]))/a1s[param_indx];</t>
  </si>
  <si>
    <t>Vindex1_firststartT[i]=pow(sig2s[param_indx]/a2s[param_indx],2.0)*(index1_firststartT[i]+(2.0*exp(-a2s[param_indx]*index1_firststartT[i])-0.5*exp(-2.0*a2s[param_indx]*index1_firststartT[i])-1.5)/a2s[param_indx])+pow(eta2s[param_indx]/b2s[param_indx],2.0)*(index1_firststartT[i]+(2.0*exp(-b2s[param_indx]*index1_firststartT[i])-0.5*exp(-2.0*b2s[param_indx]*index1_firststartT[i])-1.5)/b2s[param_indx])+2.0*rho2s[param_indx]*sig2s[param_indx]*eta2s[param_indx]/(a2s[param_indx]*b2s[param_indx])*(index1_firststartT[i]+(exp(-a2s[param_indx]*index1_firststartT[i])-1.0)/a2s[param_indx]+(exp(-b2s[param_indx]*index1_firststartT[i])-1.0)/b2s[param_indx]-(exp(-(a2s[param_indx]+b2s[param_indx])*index1_firststartT[i])-1.0)/(a2s[param_indx]+b2s[param_indx]));</t>
  </si>
  <si>
    <t>for(j=0;j&lt;num_index1_cf[coupleg_indx];j++) Vindex1_payT[i].push_back(pow(sig2s[param_indx]/a2s[param_indx],2.0)*(index1_payT[i][j]+(2.0*exp(-a2s[param_indx]*index1_payT[i][j])-0.5*exp(-2.0*a2s[param_indx]*index1_payT[i][j])-1.5)/a2s[param_indx])+pow(eta2s[param_indx]/b2s[param_indx],2.0)*(index1_payT[i][j]+(2.0*exp(-b2s[param_indx]*index1_payT[i][j])-0.5*exp(-2.0*b2s[param_indx]*index1_payT[i][j])-1.5)/b2s[param_indx])+2.0*rho2s[param_indx]*sig2s[param_indx]*eta2s[param_indx]/(a2s[param_indx]*b2s[param_indx])*(index1_payT[i][j]+(exp(-a2s[param_indx]*index1_payT[i][j])-1.0)/a2s[param_indx]+(exp(-b2s[param_indx]*index1_payT[i][j])-1.0)/b2s[param_indx]-(exp(-(a2s[param_indx]+b2s[param_indx])*index1_payT[i][j])-1.0)/(a2s[param_indx]+b2s[param_indx])));</t>
  </si>
  <si>
    <t>Vindex2_firststartT[i]=pow(sig2s[param_indx]/a2s[param_indx],2.0)*(index2_firststartT[i]+(2.0*exp(-a2s[param_indx]*index2_firststartT[i])-0.5*exp(-2.0*a2s[param_indx]*index2_firststartT[i])-1.5)/a2s[param_indx])+pow(eta2s[param_indx]/b2s[param_indx],2.0)*(index2_firststartT[i]+(2.0*exp(-b2s[param_indx]*index2_firststartT[i])-0.5*exp(-2.0*b2s[param_indx]*index2_firststartT[i])-1.5)/b2s[param_indx])+2.0*rho2s[param_indx]*sig2s[param_indx]*eta2s[param_indx]/(a2s[param_indx]*b2s[param_indx])*(index2_firststartT[i]+(exp(-a2s[param_indx]*index2_firststartT[i])-1.0)/a2s[param_indx]+(exp(-b2s[param_indx]*index2_firststartT[i])-1.0)/b2s[param_indx]-(exp(-(a2s[param_indx]+b2s[param_indx])*index2_firststartT[i])-1.0)/(a2s[param_indx]+b2s[param_indx]));</t>
  </si>
  <si>
    <t>for(j=0;j&lt;num_index2_cf[coupleg_indx];j++) Vindex2_payT[i].push_back(pow(sig2s[param_indx]/a2s[param_indx],2.0)*(index2_payT[i][j]+(2.0*exp(-a2s[param_indx]*index2_payT[i][j])-0.5*exp(-2.0*a2s[param_indx]*index2_payT[i][j])-1.5)/a2s[param_indx])+pow(eta2s[param_indx]/b2s[param_indx],2.0)*(index2_payT[i][j]+(2.0*exp(-b2s[param_indx]*index2_payT[i][j])-0.5*exp(-2.0*b2s[param_indx]*index2_payT[i][j])-1.5)/b2s[param_indx])+2.0*rho2s[param_indx]*sig2s[param_indx]*eta2s[param_indx]/(a2s[param_indx]*b2s[param_indx])*(index2_payT[i][j]+(exp(-a2s[param_indx]*index2_payT[i][j])-1.0)/a2s[param_indx]+(exp(-b2s[param_indx]*index2_payT[i][j])-1.0)/b2s[param_indx]-(exp(-(a2s[param_indx]+b2s[param_indx])*index2_payT[i][j])-1.0)/(a2s[param_indx]+b2s[param_indx])));</t>
  </si>
  <si>
    <t>Vrngchkindex_firststartT[i]=pow(sig1s[param_indx]/a1s[param_indx],2.0)*(rngchkindex_firststartT[i]+(2.0*exp(-a1s[param_indx]*rngchkindex_firststartT[i])-0.5*exp(-2.0*a1s[param_indx]*rngchkindex_firststartT[i])-1.5)/a1s[param_indx]);</t>
  </si>
  <si>
    <t>for(j=0;j&lt;num_rngchkindex_cf[coupleg_indx];j++) Vrngchkindex_payT[i].push_back(pow(sig1s[param_indx]/a1s[param_indx],2.0)*(rngchkindex_payT[i][j]+(2.0*exp(-a1s[param_indx]*rngchkindex_payT[i][j])-0.5*exp(-2.0*a1s[param_indx]*rngchkindex_payT[i][j])-1.5)/a1s[param_indx]));</t>
  </si>
  <si>
    <t>Vrngchkindex2_firststartT[i]=pow(sig2s[param_indx]/a2s[param_indx],2.0)*(rngchkindex2_firststartT[i]+(2.0*exp(-a2s[param_indx]*rngchkindex2_firststartT[i])-0.5*exp(-2.0*a2s[param_indx]*rngchkindex2_firststartT[i])-1.5)/a2s[param_indx])+pow(eta2s[param_indx]/b2s[param_indx],2.0)*(rngchkindex2_firststartT[i]+(2.0*exp(-b2s[param_indx]*rngchkindex2_firststartT[i])-0.5*exp(-2.0*b2s[param_indx]*rngchkindex2_firststartT[i])-1.5)/b2s[param_indx])+2.0*rho2s[param_indx]*sig2s[param_indx]*eta2s[param_indx]/(a2s[param_indx]*b2s[param_indx])*(rngchkindex2_firststartT[i]+(exp(-a2s[param_indx]*rngchkindex2_firststartT[i])-1.0)/a2s[param_indx]+(exp(-b2s[param_indx]*rngchkindex2_firststartT[i])-1.0)/b2s[param_indx]-(exp(-(a2s[param_indx]+b2s[param_indx])*rngchkindex2_firststartT[i])-1.0)/(a2s[param_indx]+b2s[param_indx]));</t>
  </si>
  <si>
    <t>for(j=0;j&lt;num_rngchkindex2_cf[coupleg_indx];j++) Vrngchkindex2_payT[i].push_back(pow(sig2s[param_indx]/a2s[param_indx],2.0)*(rngchkindex2_payT[i][j]+(2.0*exp(-a2s[param_indx]*rngchkindex2_payT[i][j])-0.5*exp(-2.0*a2s[param_indx]*rngchkindex2_payT[i][j])-1.5)/a2s[param_indx])+pow(eta2s[param_indx]/b2s[param_indx],2.0)*(rngchkindex2_payT[i][j]+(2.0*exp(-b2s[param_indx]*rngchkindex2_payT[i][j])-0.5*exp(-2.0*b2s[param_indx]*rngchkindex2_payT[i][j])-1.5)/b2s[param_indx])+2.0*rho2s[param_indx]*sig2s[param_indx]*eta2s[param_indx]/(a2s[param_indx]*b2s[param_indx])*(rngchkindex2_payT[i][j]+(exp(-a2s[param_indx]*rngchkindex2_payT[i][j])-1.0)/a2s[param_indx]+(exp(-b2s[param_indx]*rngchkindex2_payT[i][j])-1.0)/b2s[param_indx]-(exp(-(a2s[param_indx]+b2s[param_indx])*rngchkindex2_payT[i][j])-1.0)/(a2s[param_indx]+b2s[param_indx])));</t>
  </si>
  <si>
    <t>Bindex1a2t_firststartT[i]=(1.0-exp(-a2s[param_indx]*index1t_firststartT[i]))/a2s[param_indx];</t>
  </si>
  <si>
    <t>Bindex1b2t_firststartT[i]=(1.0-exp(-b2s[param_indx]*index1t_firststartT[i]))/b2s[param_indx];</t>
  </si>
  <si>
    <t>Bindex1a2t_payT[i].push_back((1.0-exp(-a2s[param_indx]*index1t_payT[i][j]))/a2s[param_indx]);</t>
  </si>
  <si>
    <t>Bindex1b2t_payT[i].push_back((1.0-exp(-b2s[param_indx]*index1t_payT[i][j]))/b2s[param_indx]);</t>
  </si>
  <si>
    <t>Bindex2a2t_firststartT[i]=(1.0-exp(-a2s[param_indx]*index2t_firststartT[i]))/a2s[param_indx];</t>
  </si>
  <si>
    <t>Bindex2b2t_firststartT[i]=(1.0-exp(-b2s[param_indx]*index2t_firststartT[i]))/b2s[param_indx];</t>
  </si>
  <si>
    <t>Bindex2a2t_payT[i].push_back((1.0-exp(-a2s[param_indx]*index2t_payT[i][j]))/a2s[param_indx]);</t>
  </si>
  <si>
    <t>Bindex2b2t_payT[i].push_back((1.0-exp(-b2s[param_indx]*index2t_payT[i][j]))/b2s[param_indx]);</t>
  </si>
  <si>
    <t>Brngchkindexa1t_firststartT[i]=(1.0-exp(-a1s[param_indx]*rngchkindext_firststartT[i]))/a1s[param_indx];</t>
  </si>
  <si>
    <t>Brngchkindexa1t_payT[i].push_back((1.0-exp(-a1s[param_indx]*rngchkindext_payT[i][j]))/a1s[param_indx]);</t>
  </si>
  <si>
    <t>Brngchkindex2a2t_firststartT[i]=(1.0-exp(-a2s[param_indx]*rngchkindex2t_firststartT[i]))/a2s[param_indx];</t>
  </si>
  <si>
    <t>Brngchkindex2b2t_firststartT[i]=(1.0-exp(-b2s[param_indx]*rngchkindex2t_firststartT[i]))/b2s[param_indx];</t>
  </si>
  <si>
    <t>Brngchkindex2a2t_payT[i].push_back((1.0-exp(-a2s[param_indx]*rngchkindex2t_payT[i][j]))/a2s[param_indx]);</t>
  </si>
  <si>
    <t>Brngchkindex2b2t_payT[i].push_back((1.0-exp(-b2s[param_indx]*rngchkindex2t_payT[i][j]))/b2s[param_indx]);</t>
  </si>
  <si>
    <t>coeft_firststartT[i]=PMt_firststartT[i]*exp(-Bt_firststartT[i]*(0.5*pow(sig1s[param_indx]*(1.0-exp(-a1s[param_indx]*t[i]))/a1s[param_indx],2.0)+0.25*pow(sig1s[param_indx],2.0)*(1.0-exp(-2.0*a1s[param_indx]*t[i]))/a1s[param_indx]*Bt_firststartT[i]));</t>
  </si>
  <si>
    <t>coeft_lastpayT[i]=PMt_lastpayT[i]*exp(-Bt_lastpayT[i]*(0.5*pow(sig1s[param_indx]*(1.0-exp(-a1s[param_indx]*t[i]))/a1s[param_indx],2.0)+0.25*pow(sig1s[param_indx],2.0)*(1.0-exp(-2.0*a1s[param_indx]*t[i]))/a1s[param_indx]*Bt_lastpayT[i]));</t>
  </si>
  <si>
    <t>//Vt[i]=pow(sig2s[param_indx]/a2s[param_indx],2.0)*(t[i]+(2.0*exp(-a2s[param_indx]*t[i])-0.5*exp(-2.0*a2s[param_indx]*t[i])-1.5)/a2s[param_indx])+pow(eta2s[param_indx]/b2s[param_indx],2.0)*(t[i]+(2.0*exp(-b2s[param_indx]*t[i])-0.5*exp(-2.0*b2s[param_indx]*t[i])-1.5)/b2s[param_indx])+2.0*rho2s[param_indx]*sig2s[param_indx]*eta2s[param_indx]/(a2s[param_indx]*b2s[param_indx])*(t[i]+(exp(-a2s[param_indx]*t[i])-1.0)/a2s[param_indx]+(exp(-b2s[param_indx]*t[i])-1.0)/b2s[param_indx]-(exp(-(a2s[param_indx]+b2s[param_indx])*t[i])-1.0)/(a2s[param_indx]+b2s[param_indx]));</t>
  </si>
  <si>
    <t>Vindex1t[i]=pow(sig2s[param_indx]/a2s[param_indx],2.0)*(t[i]+(2.0*exp(-a2s[param_indx]*t[i])-0.5*exp(-2.0*a2s[param_indx]*t[i])-1.5)/a2s[param_indx])+pow(eta2s[param_indx]/b2s[param_indx],2.0)*(t[i]+(2.0*exp(-b2s[param_indx]*t[i])-0.5*exp(-2.0*b2s[param_indx]*t[i])-1.5)/b2s[param_indx])+2.0*rho2s[param_indx]*sig2s[param_indx]*eta2s[param_indx]/(a2s[param_indx]*b2s[param_indx])*(t[i]+(exp(-a2s[param_indx]*t[i])-1.0)/a2s[param_indx]+(exp(-b2s[param_indx]*t[i])-1.0)/b2s[param_indx]-(exp(-(a2s[param_indx]+b2s[param_indx])*t[i])-1.0)/(a2s[param_indx]+b2s[param_indx]));</t>
  </si>
  <si>
    <t>Vindex1t_firststartT[i]=pow(sig2s[param_indx]/a2s[param_indx],2.0)*(index1t_firststartT[i]+(2.0*exp(-a2s[param_indx]*index1t_firststartT[i])-0.5*exp(-2.0*a2s[param_indx]*index1t_firststartT[i])-1.5)/a2s[param_indx])+pow(eta2s[param_indx]/b2s[param_indx],2.0)*(index1t_firststartT[i]+(2.0*exp(-b2s[param_indx]*index1t_firststartT[i])-0.5*exp(-2.0*b2s[param_indx]*index1t_firststartT[i])-1.5)/b2s[param_indx])+2.0*rho2s[param_indx]*sig2s[param_indx]*eta2s[param_indx]/(a2s[param_indx]*b2s[param_indx])*(index1t_firststartT[i]+(exp(-a2s[param_indx]*index1t_firststartT[i])-1.0)/a2s[param_indx]+(exp(-b2s[param_indx]*index1t_firststartT[i])-1.0)/b2s[param_indx]-(exp(-(a2s[param_indx]+b2s[param_indx])*index1t_firststartT[i])-1.0)/(a2s[param_indx]+b2s[param_indx]));</t>
  </si>
  <si>
    <t>coefindex1t_firststartT[i]=PMindex1t_firststartT[i]*exp(0.5*(Vindex1t_firststartT[i]-Vindex1_firststartT[i]+Vindex1t[i])-Bindex1a2t_firststartT[i]*qadjx2[i]-Bindex1b2t_firststartT[i]*qadjy2[i]);</t>
  </si>
  <si>
    <t>Vindex1t_payT[i].push_back(pow(sig2s[param_indx]/a2s[param_indx],2.0)*(index1t_payT[i][j]+(2.0*exp(-a2s[param_indx]*index1t_payT[i][j])-0.5*exp(-2.0*a2s[param_indx]*index1t_payT[i][j])-1.5)/a2s[param_indx])+pow(eta2s[param_indx]/b2s[param_indx],2.0)*(index1t_payT[i][j]+(2.0*exp(-b2s[param_indx]*index1t_payT[i][j])-0.5*exp(-2.0*b2s[param_indx]*index1t_payT[i][j])-1.5)/b2s[param_indx])+2.0*rho2s[param_indx]*sig2s[param_indx]*eta2s[param_indx]/(a2s[param_indx]*b2s[param_indx])*(index1t_payT[i][j]+(exp(-a2s[param_indx]*index1t_payT[i][j])-1.0)/a2s[param_indx]+(exp(-b2s[param_indx]*index1t_payT[i][j])-1.0)/b2s[param_indx]-(exp(-(a2s[param_indx]+b2s[param_indx])*index1t_payT[i][j])-1.0)/(a2s[param_indx]+b2s[param_indx])));</t>
  </si>
  <si>
    <t>coefindex1t_payT[i].push_back(PMindex1t_payT[i][j]*exp(0.5*(Vindex1t_payT[i][j]-Vindex1_payT[i][j]+Vindex1t[i])-Bindex1a2t_payT[i][j]*qadjx2[i]-Bindex1b2t_payT[i][j]*qadjy2[i]));</t>
  </si>
  <si>
    <t>Vindex2t[i]=Vindex1t[i];//pow(sig2s[param_indx]/a2s[param_indx],2.0)*(t[i]+(2.0*exp(-a2s[param_indx]*t[i])-0.5*exp(-2.0*a2s[param_indx]*t[i])-1.5)/a2s[param_indx]);</t>
  </si>
  <si>
    <t>Vindex2t_firststartT[i]=pow(sig2s[param_indx]/a2s[param_indx],2.0)*(index2t_firststartT[i]+(2.0*exp(-a2s[param_indx]*index2t_firststartT[i])-0.5*exp(-2.0*a2s[param_indx]*index2t_firststartT[i])-1.5)/a2s[param_indx])+pow(eta2s[param_indx]/b2s[param_indx],2.0)*(index2t_firststartT[i]+(2.0*exp(-b2s[param_indx]*index2t_firststartT[i])-0.5*exp(-2.0*b2s[param_indx]*index2t_firststartT[i])-1.5)/b2s[param_indx])+2.0*rho2s[param_indx]*sig2s[param_indx]*eta2s[param_indx]/(a2s[param_indx]*b2s[param_indx])*(index2t_firststartT[i]+(exp(-a2s[param_indx]*index2t_firststartT[i])-1.0)/a2s[param_indx]+(exp(-b2s[param_indx]*index2t_firststartT[i])-1.0)/b2s[param_indx]-(exp(-(a2s[param_indx]+b2s[param_indx])*index2t_firststartT[i])-1.0)/(a2s[param_indx]+b2s[param_indx]));</t>
  </si>
  <si>
    <t>coefindex2t_firststartT[i]=PMindex2t_firststartT[i]*exp(0.5*(Vindex2t_firststartT[i]-Vindex2_firststartT[i]+Vindex2t[i])-Bindex2a2t_firststartT[i]*qadjx2[i]-Bindex2b2t_firststartT[i]*qadjy2[i]);</t>
  </si>
  <si>
    <t>Vindex2t_payT[i].push_back(pow(sig2s[param_indx]/a2s[param_indx],2.0)*(index2t_payT[i][j]+(2.0*exp(-a2s[param_indx]*index2t_payT[i][j])-0.5*exp(-2.0*a2s[param_indx]*index2t_payT[i][j])-1.5)/a2s[param_indx])+pow(eta2s[param_indx]/b2s[param_indx],2.0)*(index2t_payT[i][j]+(2.0*exp(-b2s[param_indx]*index2t_payT[i][j])-0.5*exp(-2.0*b2s[param_indx]*index2t_payT[i][j])-1.5)/b2s[param_indx])+2.0*rho2s[param_indx]*sig2s[param_indx]*eta2s[param_indx]/(a2s[param_indx]*b2s[param_indx])*(index2t_payT[i][j]+(exp(-a2s[param_indx]*index2t_payT[i][j])-1.0)/a2s[param_indx]+(exp(-b2s[param_indx]*index2t_payT[i][j])-1.0)/b2s[param_indx]-(exp(-(a2s[param_indx]+b2s[param_indx])*index2t_payT[i][j])-1.0)/(a2s[param_indx]+b2s[param_indx])));</t>
  </si>
  <si>
    <t>coefindex2t_payT[i].push_back(PMindex2t_payT[i][j]*exp(0.5*(Vindex2t_payT[i][j]-Vindex2_payT[i][j]+Vindex2t[i])-Bindex2a2t_payT[i][j]*qadjx2[i]-Bindex2b2t_payT[i][j]*qadjy2[i]));</t>
  </si>
  <si>
    <t>Vrngchkindext[i]=pow(sig1s[param_indx]/a1s[param_indx],2.0)*(t[i]+(2.0*exp(-a1s[param_indx]*t[i])-0.5*exp(-2.0*a1s[param_indx]*t[i])-1.5)/a1s[param_indx]);</t>
  </si>
  <si>
    <t>Vrngchkindext_firststartT[i]=pow(sig1s[param_indx]/a1s[param_indx],2.0)*(rngchkindext_firststartT[i]+(2.0*exp(-a1s[param_indx]*rngchkindext_firststartT[i])-0.5*exp(-2.0*a1s[param_indx]*rngchkindext_firststartT[i])-1.5)/a1s[param_indx]);</t>
  </si>
  <si>
    <t>coefrngchkindext_firststartT[i]=PMrngchkindext_firststartT[i]*exp(0.5*(Vrngchkindext_firststartT[i]-Vrngchkindex_firststartT[i]+Vrngchkindext[i]));</t>
  </si>
  <si>
    <t>Vrngchkindext_payT[i].push_back(pow(sig1s[param_indx]/a1s[param_indx],2.0)*(rngchkindext_payT[i][j]+(2.0*exp(-a1s[param_indx]*rngchkindext_payT[i][j])-0.5*exp(-2.0*a1s[param_indx]*rngchkindext_payT[i][j])-1.5)/a1s[param_indx]));</t>
  </si>
  <si>
    <t>coefrngchkindext_payT[i].push_back(PMrngchkindext_payT[i][j]*exp(0.5*(Vrngchkindext_payT[i][j]-Vrngchkindex_payT[i][j]+Vrngchkindext[i])));</t>
  </si>
  <si>
    <t>Vrngchkindex2t[i]=Vindex2t[i];</t>
  </si>
  <si>
    <t>Vrngchkindex2t_firststartT[i]=pow(sig2s[param_indx]/a2s[param_indx],2.0)*(rngchkindex2t_firststartT[i]+(2.0*exp(-a2s[param_indx]*rngchkindex2t_firststartT[i])-0.5*exp(-2.0*a2s[param_indx]*rngchkindex2t_firststartT[i])-1.5)/a2s[param_indx])+pow(eta2s[param_indx]/b2s[param_indx],2.0)*(rngchkindex2t_firststartT[i]+(2.0*exp(-b2s[param_indx]*rngchkindex2t_firststartT[i])-0.5*exp(-2.0*b2s[param_indx]*rngchkindex2t_firststartT[i])-1.5)/b2s[param_indx])+2.0*rho2s[param_indx]*sig2s[param_indx]*eta2s[param_indx]/(a2s[param_indx]*b2s[param_indx])*(rngchkindex2t_firststartT[i]+(exp(-a2s[param_indx]*rngchkindex2t_firststartT[i])-1.0)/a2s[param_indx]+(exp(-b2s[param_indx]*rngchkindex2t_firststartT[i])-1.0)/b2s[param_indx]-(exp(-(a2s[param_indx]+b2s[param_indx])*rngchkindex2t_firststartT[i])-1.0)/(a2s[param_indx]+b2s[param_indx]));</t>
  </si>
  <si>
    <t>coefrngchkindex2t_firststartT[i]=PMrngchkindex2t_firststartT[i]*exp(0.5*(Vrngchkindex2t_firststartT[i]-Vrngchkindex2_firststartT[i]+Vrngchkindex2t[i])-Brngchkindex2a2t_firststartT[i]*qadjx2[i]-Brngchkindex2b2t_firststartT[i]*qadjy2[i]);</t>
  </si>
  <si>
    <t>Vrngchkindex2t_payT[i].push_back(pow(sig2s[param_indx]/a2s[param_indx],2.0)*(rngchkindex2t_payT[i][j]+(2.0*exp(-a2s[param_indx]*rngchkindex2t_payT[i][j])-0.5*exp(-2.0*a2s[param_indx]*rngchkindex2t_payT[i][j])-1.5)/a2s[param_indx])+pow(eta2s[param_indx]/b2s[param_indx],2.0)*(rngchkindex2t_payT[i][j]+(2.0*exp(-b2s[param_indx]*rngchkindex2t_payT[i][j])-0.5*exp(-2.0*b2s[param_indx]*rngchkindex2t_payT[i][j])-1.5)/b2s[param_indx])+2.0*rho2s[param_indx]*sig2s[param_indx]*eta2s[param_indx]/(a2s[param_indx]*b2s[param_indx])*(rngchkindex2t_payT[i][j]+(exp(-a2s[param_indx]*rngchkindex2t_payT[i][j])-1.0)/a2s[param_indx]+(exp(-b2s[param_indx]*rngchkindex2t_payT[i][j])-1.0)/b2s[param_indx]-(exp(-(a2s[param_indx]+b2s[param_indx])*rngchkindex2t_payT[i][j])-1.0)/(a2s[param_indx]+b2s[param_indx])));</t>
  </si>
  <si>
    <t>coefrngchkindex2t_payT[i].push_back(PMrngchkindex2t_payT[i][j]*exp(0.5*(Vrngchkindex2t_payT[i][j]-Vrngchkindex2_payT[i][j]+Vrngchkindex2t[i])-Brngchkindex2a2t_payT[i][j]*qadjx2[i]-Brngchkindex2b2t_payT[i][j]*qadjy2[i]));</t>
  </si>
  <si>
    <t>int seed=1;</t>
  </si>
  <si>
    <t>srand(seed);</t>
  </si>
  <si>
    <t>int Npath=int(npath);</t>
  </si>
  <si>
    <t>vector&lt;vector&lt;double&gt;&gt; r(Npath), index1_r(Npath), index2_r(Npath), rngchkindex_r(Npath), rngchkindex2_r(Npath);</t>
  </si>
  <si>
    <t>vector&lt;double&gt; ex(num_factor), xv(num_factor);</t>
  </si>
  <si>
    <t>double index1_level, index2_level, rngchkindex_level, rngchkindex2_level;</t>
  </si>
  <si>
    <t>for(i=0;i&lt;npath;i++)</t>
  </si>
  <si>
    <t>r[i]=vector&lt;double&gt;(num_rates);</t>
  </si>
  <si>
    <t>index1_r[i]=vector&lt;double&gt;(num_rates);</t>
  </si>
  <si>
    <t>index2_r[i]=vector&lt;double&gt;(num_rates);</t>
  </si>
  <si>
    <t>rngchkindex_r[i]=vector&lt;double&gt;(num_rates);</t>
  </si>
  <si>
    <t>rngchkindex2_r[i]=vector&lt;double&gt;(num_rates);</t>
  </si>
  <si>
    <t>index1_level=0.0;</t>
  </si>
  <si>
    <t>index2_level=0.0;</t>
  </si>
  <si>
    <t>rngchkindex_level=0.0;</t>
  </si>
  <si>
    <t>rngchkindex2_level=0.0;</t>
  </si>
  <si>
    <t>for(k=0;k&lt;num_factor;k++) ex[k]=snrnd();</t>
  </si>
  <si>
    <t>xv[0]=stdevx1_0*ex[0];</t>
  </si>
  <si>
    <t>xv[1]=stdevx1_0*l_mtrx_0[1][0]*ex[0]+stdevx2_0*l_mtrx_0[1][1]*ex[1];</t>
  </si>
  <si>
    <t>xv[2]=stdevx1_0*l_mtrx_0[2][0]*ex[0]+stdevx2_0*l_mtrx_0[2][1]*ex[1]+stdevy2_0*l_mtrx_0[2][2]*ex[2];</t>
  </si>
  <si>
    <t>r[i][0]=(coeft_firststartT[0]*exp(-Bt_firststartT[0]*xv[0])/(coeft_lastpayT[0]*exp(-Bt_lastpayT[0]*xv[0]))-1.0)/fund_tau[0];</t>
  </si>
  <si>
    <t>level_HW2F(num_index1_cf[coupleg_indx],index1_tau[0],coefindex1t_payT[0],Bindex1a2t_payT[0],Bindex1b2t_payT[0],xv[1],xv[2],index1_level);</t>
  </si>
  <si>
    <t>index1_r[i][0]=(coefindex1t_firststartT[0]*exp(-Bindex1a2t_firststartT[0]*xv[1]-Bindex1b2t_firststartT[0]*xv[2])-coefindex1t_payT[0][num_index1_cf[coupleg_indx]-1]*exp(-Bindex1a2t_payT[0][num_index1_cf[coupleg_indx]-1]*xv[1]-Bindex1b2t_payT[0][num_index1_cf[coupleg_indx]-1]*xv[2]))/index1_level;</t>
  </si>
  <si>
    <t>level_HW2F(num_index2_cf[coupleg_indx],index2_tau[0],coefindex2t_payT[0],Bindex2a2t_payT[0],Bindex2b2t_payT[0],xv[1],xv[2],index2_level);</t>
  </si>
  <si>
    <t>index2_r[i][0]=(coefindex2t_firststartT[0]*exp(-Bindex2a2t_firststartT[0]*xv[1]-Bindex2b2t_firststartT[0]*xv[2])-coefindex2t_payT[0][num_index2_cf[coupleg_indx]-1]*exp(-Bindex2a2t_payT[0][num_index2_cf[coupleg_indx]-1]*xv[1]-Bindex2b2t_payT[0][num_index2_cf[coupleg_indx]-1]*xv[2]))/index2_level;</t>
  </si>
  <si>
    <t>level_HW1F(num_rngchkindex_cf[coupleg_indx],rngchkindex_tau[0],coefrngchkindext_payT[0],Brngchkindexa1t_payT[0],xv[0],rngchkindex_level);</t>
  </si>
  <si>
    <t>rngchkindex_r[i][0]=(coefrngchkindext_firststartT[0]*exp(-Brngchkindexa1t_firststartT[0]*xv[0])-coefrngchkindext_payT[0][num_rngchkindex_cf[coupleg_indx]-1]*exp(-Brngchkindexa1t_payT[0][num_rngchkindex_cf[coupleg_indx]-1]*xv[0]))/rngchkindex_level;</t>
  </si>
  <si>
    <t>level_HW2F(num_rngchkindex2_cf[coupleg_indx],rngchkindex2_tau[0],coefrngchkindex2t_payT[0], Brngchkindex2a2t_payT[0], Brngchkindex2b2t_payT[0],xv[1],xv[2],rngchkindex2_level);</t>
  </si>
  <si>
    <t>rngchkindex2_r[i][0]=(coefrngchkindex2t_firststartT[0]*exp(-Brngchkindex2a2t_firststartT[0]*xv[1]-Brngchkindex2b2t_firststartT[0]*xv[2])-coefrngchkindex2t_payT[0][num_rngchkindex2_cf[coupleg_indx]-1]*exp(-Brngchkindex2a2t_payT[0][num_rngchkindex2_cf[coupleg_indx]-1]*xv[1]-Brngchkindex2b2t_payT[0][num_rngchkindex2_cf[coupleg_indx]-1]*xv[2]))/rngchkindex2_level;</t>
  </si>
  <si>
    <t>alpha1[0]=fM1[0];</t>
  </si>
  <si>
    <t>for(j=1;j&lt;num_rates;j++)</t>
  </si>
  <si>
    <t>xv[0]=xv[0]*ema1dt[j]+stdevx1[j]*ex[0];</t>
  </si>
  <si>
    <t>xv[1]=xv[1]*ema2dt[j]+stdevx1[j]*l_mtrx[j][1][0]*ex[0]+stdevx2[j]*l_mtrx[j][1][1]*ex[1];</t>
  </si>
  <si>
    <t>xv[2]=xv[2]*emb2dt[j]+stdevx1[j]*l_mtrx[j][2][0]*ex[0]+stdevx2[j]*l_mtrx[j][2][1]*ex[1]+stdevy2[j]*l_mtrx[j][2][2]*ex[2];</t>
  </si>
  <si>
    <t>r[i][j]=(coeft_firststartT[j]*exp(-Bt_firststartT[j]*xv[0])/(coeft_lastpayT[j]*exp(-Bt_lastpayT[j]*xv[0]))-1.0)/fund_tau[j];</t>
  </si>
  <si>
    <t>level_HW2F(num_index1_cf[coupleg_indx],index1_tau[j],coefindex1t_payT[j],Bindex1a2t_payT[j],Bindex1b2t_payT[j],xv[1],xv[2],index1_level);</t>
  </si>
  <si>
    <t>index1_r[i][j]=(coefindex1t_firststartT[j]*exp(-Bindex1a2t_firststartT[j]*xv[1]-Bindex1b2t_firststartT[j]*xv[2])-coefindex1t_payT[j][num_index1_cf[coupleg_indx]-1]*exp(-Bindex1a2t_payT[j][num_index1_cf[coupleg_indx]-1]*xv[1]-Bindex1b2t_payT[j][num_index1_cf[coupleg_indx]-1]*xv[2]))/index1_level;</t>
  </si>
  <si>
    <t>level_HW2F(num_index2_cf[coupleg_indx],index2_tau[j],coefindex2t_payT[j],Bindex2a2t_payT[j],Bindex2b2t_payT[j],xv[1],xv[2],index2_level);</t>
  </si>
  <si>
    <t>index2_r[i][j]=(coefindex2t_firststartT[j]*exp(-Bindex2a2t_firststartT[j]*xv[1]-Bindex2b2t_firststartT[j]*xv[2])-coefindex2t_payT[j][num_index2_cf[coupleg_indx]-1]*exp(-Bindex2a2t_payT[j][num_index2_cf[coupleg_indx]-1]*xv[1]-Bindex2b2t_payT[j][num_index2_cf[coupleg_indx]-1]*xv[2]))/index2_level;</t>
  </si>
  <si>
    <t>level_HW1F(num_rngchkindex_cf[coupleg_indx],rngchkindex_tau[j],coefrngchkindext_payT[j],Brngchkindexa1t_payT[j],xv[0],rngchkindex_level);</t>
  </si>
  <si>
    <t>rngchkindex_r[i][j]=(coefrngchkindext_firststartT[j]*exp(-Brngchkindexa1t_firststartT[j]*xv[0])-coefrngchkindext_payT[j][num_rngchkindex_cf[coupleg_indx]-1]*exp(-Brngchkindexa1t_payT[j][num_rngchkindex_cf[coupleg_indx]-1]*xv[0]))/rngchkindex_level;</t>
  </si>
  <si>
    <t>level_HW2F(num_rngchkindex2_cf[coupleg_indx],rngchkindex2_tau[j],coefrngchkindex2t_payT[j],Brngchkindex2a2t_payT[j],Brngchkindex2b2t_payT[j],xv[1],xv[2],rngchkindex2_level);</t>
  </si>
  <si>
    <t>rngchkindex2_r[i][j]=(coefrngchkindex2t_firststartT[j]*exp(-Brngchkindex2a2t_firststartT[j]*xv[1]-Brngchkindex2b2t_firststartT[j]*xv[2])-coefrngchkindex2t_payT[j][num_rngchkindex2_cf[coupleg_indx]-1]*exp(-Brngchkindex2a2t_payT[j][num_rngchkindex2_cf[coupleg_indx]-1]*xv[1]-Brngchkindex2b2t_payT[j][num_rngchkindex2_cf[coupleg_indx]-1]*xv[2]))/rngchkindex2_level;</t>
  </si>
  <si>
    <t>vector&lt;int&gt; aftercall_fund_starti(num_calldate-callstarti,0), aftercall_coup_starti(num_calldate-callstarti,0);</t>
  </si>
  <si>
    <t>vector&lt;bool&gt; _callability_flag(num_calldate-callstarti);</t>
  </si>
  <si>
    <t>for(i=callstarti;i&lt;num_calldate;i++)</t>
  </si>
  <si>
    <t>_callability_flag[i-callstarti]=callability_flag[i];</t>
  </si>
  <si>
    <t>while(calleffective_date[i]&gt;_fundingleg_calc_startdate[aftercall_fund_starti[i-callstarti]])</t>
  </si>
  <si>
    <t>aftercall_fund_starti[i-callstarti]=aftercall_fund_starti[i-callstarti]+1;</t>
  </si>
  <si>
    <t>if(aftercall_fund_starti[i-callstarti]&gt;=num_remained_fundingleg_cf-1) break;</t>
  </si>
  <si>
    <t>while(calleffective_date[i]&gt;_couponleg_calc_startdate[aftercall_coup_starti[i-callstarti]])</t>
  </si>
  <si>
    <t>aftercall_coup_starti[i-callstarti]=aftercall_coup_starti[i-callstarti]+1;</t>
  </si>
  <si>
    <t>if(aftercall_coup_starti[i-callstarti]&gt;=num_remained_couponleg_cf-1) break;</t>
  </si>
  <si>
    <t>if(_fundingleg_calc_startdate[aftercall_fund_starti[i-callstarti]]&gt;_couponleg_calc_startdate[aftercall_coup_starti[i-callstarti]])</t>
  </si>
  <si>
    <t>while(_fundingleg_calc_startdate[aftercall_fund_starti[i-callstarti]]&gt;_couponleg_calc_startdate[aftercall_coup_starti[i-callstarti]])</t>
  </si>
  <si>
    <t>else if(_fundingleg_calc_startdate[aftercall_fund_starti[i-callstarti]]&lt;_couponleg_calc_startdate[aftercall_coup_starti[i-callstarti]])</t>
  </si>
  <si>
    <t>while(_fundingleg_calc_startdate[aftercall_fund_starti[i-callstarti]]&lt;_couponleg_calc_startdate[aftercall_coup_starti[i-callstarti]])</t>
  </si>
  <si>
    <t>//double adj0=0.000;//20110124~20110331,20111230</t>
  </si>
  <si>
    <t>//double adj0=0.03;//20110630 //adj0=0.007 ; 20130319</t>
  </si>
  <si>
    <t>double adjc=1.0;</t>
  </si>
  <si>
    <t>//double adj0=0.03;</t>
  </si>
  <si>
    <t>double adj0=0.0;</t>
  </si>
  <si>
    <t>vector&lt;vector&lt;double&gt;&gt; aftercall_fund_price(num_calldate-callstarti), aftercall_coup_price(num_calldate-callstarti), hX(num_calldate-callstarti), uptocall_coup(num_calldate-callstarti+1), call_coup(num_calldate-callstarti);</t>
  </si>
  <si>
    <t>vector&lt;vector&lt;vector&lt;double&gt;&gt;&gt; X(num_calldate-callstarti);</t>
  </si>
  <si>
    <t>uptocall_coup[0]=vector&lt;double&gt;(Npath,0.0);</t>
  </si>
  <si>
    <t>for(k=0;k&lt;num_calldate-callstarti;k++)</t>
  </si>
  <si>
    <t>aftercall_fund_price[k]=vector&lt;double&gt;(Npath,0.0);</t>
  </si>
  <si>
    <t>aftercall_coup_price[k]=vector&lt;double&gt;(Npath,0.0);</t>
  </si>
  <si>
    <t>hX[k]=vector&lt;double&gt;(Npath,0.0);</t>
  </si>
  <si>
    <t>X[k]=vector&lt;vector&lt;double&gt;&gt;(Npath);</t>
  </si>
  <si>
    <t>for(i=0;i&lt;npath;i++) X[k][i]=vector&lt;double&gt;(num_factor);</t>
  </si>
  <si>
    <t>uptocall_coup[k+1]=vector&lt;double&gt;(Npath,0.0);</t>
  </si>
  <si>
    <t>call_coup[k]=vector&lt;double&gt;(Npath,0.0);</t>
  </si>
  <si>
    <t>double tmp_fund_price=0.0, tmp_coup_price=0.0, tmp_ratein_count=0.0, aftercall_coup_price_avg=0.0;</t>
  </si>
  <si>
    <t>int fixing_indx_adj=max(0,num_remained_fundingleg_cf-int(i_fixing.size())), fundpay_indx_adj=max(0,num_remained_fundingleg_cf-int(i_fund_pay.size())), start_indx_adj=max(0,num_remained_couponleg_cf-int(i_coup_calc_shifted_start.size())), end_indx_adj=max(0,num_remained_couponleg_cf-int(i_coup_calc_shifted_end.size())), pay_indx_adj=max(0,num_remained_couponleg_cf-int(i_coup_pay.size()));</t>
  </si>
  <si>
    <t xml:space="preserve">if(num_calldate-callstarti&gt;0) </t>
  </si>
  <si>
    <t>for(k=aftercall_fund_starti[num_calldate-callstarti-1];k&lt;num_remained_fundingleg_cf;k++) aftercall_fund_price[num_calldate-callstarti-1][i]=aftercall_fund_price[num_calldate-callstarti-1][i]+(r[i][i_fixing[k-fixing_indx_adj]]+_fundingleg_spread[k])*_fundingleg_notional[k]*fund_pay_df[k-fundpay_indx_adj]*fundinglegtau[k];</t>
  </si>
  <si>
    <t>for(k=aftercall_coup_starti[num_calldate-callstarti-1];k&lt;num_remained_couponleg_cf;k++)</t>
  </si>
  <si>
    <t>tmp_ratein_count=0.0;</t>
  </si>
  <si>
    <t>ratecount[k]=0.0;</t>
  </si>
  <si>
    <t>for(l=i_coup_calc_shifted_start[k-start_indx_adj];l&lt;i_coup_calc_shifted_end[k-end_indx_adj];l++)</t>
  </si>
  <si>
    <t>if(rangeincheck(_rngchkindex_mult[k]*rngchkindex_r[i][l]+_rngchkindex2_mult[k]*rngchkindex2_r[i][l],_rahigh_bdry[k],_ralow_bdry[k],_rahigh_bdryin_flag[k],_ralow_bdryin_flag[k])) tmp_ratein_count=tmp_ratein_count+1.0;</t>
  </si>
  <si>
    <t>ratecount[k]=ratecount[k]+_couponlegindex1_mult[k]*index1_r[i][l]+_couponlegindex2_mult[k]*index2_r[i][l]+_couponleg_spread[k]+adj0;</t>
  </si>
  <si>
    <t>//call_coup[num_calldate-callstarti-1][i]=min(max(ratecount[k]/double(num_fixed[k]+num_fixing[k]),_floorrates[k]),_caprates[k])*_couponleg_notional[k]*couponlegtau[k]*tmp_ratein_count/double(num_fixed[k]+num_fixing[k]);</t>
  </si>
  <si>
    <t>call_coup[num_calldate-callstarti-1][i]=min(max(ratecount[k]/double(num_fixing[k]),_floorrates[k]),_caprates[k])*_couponleg_notional[k]*coup_pay_df[k-pay_indx_adj]*couponlegtau[k]*tmp_ratein_count/double(num_fixing[k]);</t>
  </si>
  <si>
    <t>aftercall_coup_price[num_calldate-callstarti-1][i]=aftercall_coup_price[num_calldate-callstarti-1][i]+call_coup[num_calldate-callstarti-1][i];</t>
  </si>
  <si>
    <t>aftercall_coup_price_avg=aftercall_coup_price_avg+aftercall_coup_price[num_calldate-callstarti-1][i];</t>
  </si>
  <si>
    <t>hX[num_calldate-callstarti-1][i]=aftercall_coup_price[num_calldate-callstarti-1][i]-aftercall_fund_price[num_calldate-callstarti-1][i];</t>
  </si>
  <si>
    <t>//hX[num_calldate-callstarti-1][i]=aftercall_coup_price[num_calldate-callstarti-1][i]*coup_pay_df[num_remained_couponleg_cf-1-pay_indx_adj]-aftercall_fund_price[num_calldate-callstarti-1][i];</t>
  </si>
  <si>
    <t>hX[num_calldate-callstarti-1][i]=hX[num_calldate-callstarti-1][i]*adjc;</t>
  </si>
  <si>
    <t>X[num_calldate-callstarti-1][i][0]=r[i][i_call[num_calldate-callstarti-1]];</t>
  </si>
  <si>
    <t>X[num_calldate-callstarti-1][i][1]=index1_r[i][i_call[num_calldate-callstarti-1]];</t>
  </si>
  <si>
    <t>X[num_calldate-callstarti-1][i][2]=index2_r[i][i_call[num_calldate-callstarti-1]];</t>
  </si>
  <si>
    <t>for(j=num_calldate-2;j&gt;=callstarti;j--)</t>
  </si>
  <si>
    <t>aftercall_fund_price[j-callstarti][i]=aftercall_fund_price[j-callstarti+1][i]+aftercall_fund_price[j-callstarti][i];</t>
  </si>
  <si>
    <t>for(k=aftercall_fund_starti[j-callstarti];k&lt;aftercall_fund_starti[j-callstarti+1];k++) aftercall_fund_price[j-callstarti][i]=aftercall_fund_price[j-callstarti][i]+(r[i][i_fixing[k-fixing_indx_adj]]+_fundingleg_spread[k])*_fundingleg_notional[k]*fund_pay_df[k-fundpay_indx_adj]*fundinglegtau[k];</t>
  </si>
  <si>
    <t>for(k=aftercall_coup_starti[j-callstarti];k&lt;aftercall_coup_starti[j-callstarti+1];k++)</t>
  </si>
  <si>
    <t>if(k - start_indx_adj &gt;= 0) {</t>
  </si>
  <si>
    <t>//반기인 경우 indx 처리시 에러 발생 accrued에서 이미 해줬으므로 빼고,, 향후에 추가 검토</t>
  </si>
  <si>
    <t>//aftercall_coup_price[j-callstarti][i]=aftercall_coup_price[j-callstarti][i]+min(max(ratecount[k]/double(num_fixed[k]+num_fixing[k]),_floorrates[k]),_caprates[k])*_couponleg_notional[k]*coup_pay_df[k-pay_indx_adj]*couponlegtau[k]*tmp_ratein_count/double(num_fixed[k]+num_fixing[k]);</t>
  </si>
  <si>
    <t>//call_coup[j-callstarti][i]=min(max(ratecount[k]/double(num_fixed[k]+num_fixing[k]),_floorrates[k]),_caprates[k])*_couponleg_notional[k]*couponlegtau[k]*tmp_ratein_count/double(num_fixed[k]+num_fixing[k]);</t>
  </si>
  <si>
    <t>call_coup[j-callstarti][i]=min(max(ratecount[k]/double(num_fixing[k]),_floorrates[k]),_caprates[k])*_couponleg_notional[k]*coup_pay_df[k-pay_indx_adj]*couponlegtau[k]*tmp_ratein_count/double(num_fixing[k]);</t>
  </si>
  <si>
    <t>aftercall_coup_price[j-callstarti][i]=aftercall_coup_price[j-callstarti][i]+call_coup[j-callstarti][i];</t>
  </si>
  <si>
    <t>aftercall_coup_price_avg=aftercall_coup_price_avg+aftercall_coup_price[j-callstarti][i];</t>
  </si>
  <si>
    <t>aftercall_coup_price[j-callstarti][i]=aftercall_coup_price[j-callstarti][i]+aftercall_coup_price[j-callstarti+1][i];</t>
  </si>
  <si>
    <t>hX[j-callstarti][i]=aftercall_coup_price[j-callstarti][i]-aftercall_fund_price[j-callstarti][i];</t>
  </si>
  <si>
    <t>//hX[j-callstarti][i]=aftercall_coup_price[j-callstarti][i]*coup_pay_df[num_remained_couponleg_cf-1-pay_indx_adj]-aftercall_fund_price[j-callstarti][i];</t>
  </si>
  <si>
    <t>hX[j-callstarti][i]=hX[j-callstarti][i]*adjc;</t>
  </si>
  <si>
    <t>X[j-callstarti][i][0]=r[i][i_call[j-callstarti]];</t>
  </si>
  <si>
    <t>X[j-callstarti][i][1]=index1_r[i][i_call[j-callstarti]];</t>
  </si>
  <si>
    <t>X[j-callstarti][i][2]=index2_r[i][i_call[j-callstarti]];</t>
  </si>
  <si>
    <t>aftercall_coup_price_avg=aftercall_coup_price_avg/npath;</t>
  </si>
  <si>
    <t>//aftercall_coup_price_avg=aftercall_coup_price_avg*coup_pay_df[num_remained_couponleg_cf-1-pay_indx_adj]/npath;</t>
  </si>
  <si>
    <t>//double adj=0;//20110124~20110331,20111230</t>
  </si>
  <si>
    <t>//double adj=0.03;//20110630</t>
  </si>
  <si>
    <t>double adj=0.00;</t>
  </si>
  <si>
    <t>double fixedrateincount=0.0, tempprice=0.0;</t>
  </si>
  <si>
    <t>if(i_coup_calc_shifted_end.size()&gt;0)</t>
  </si>
  <si>
    <t>if(num_calldate&gt;0 &amp;&amp; callstarti&gt;0)</t>
  </si>
  <si>
    <t>if(today&gt;callnotice_date[callstarti-1])</t>
  </si>
  <si>
    <t>fixedrateincount=0.0;</t>
  </si>
  <si>
    <t>ratecount[end_indx_adj]=0.0;</t>
  </si>
  <si>
    <t>for(l=accrualstarti;l&lt;i_coup_calc_shifted_end[0];l++)</t>
  </si>
  <si>
    <t>if(rangeincheck(_rngchkindex_mult[k]*rngchkindex_r[i][l]+_rngchkindex2_mult[k]*rngchkindex2_r[i][l],_rahigh_bdry[end_indx_adj],_ralow_bdry[end_indx_adj],_rahigh_bdryin_flag[end_indx_adj],_ralow_bdryin_flag[end_indx_adj])) fixedrateincount=fixedrateincount+1.0;</t>
  </si>
  <si>
    <t>ratecount[end_indx_adj]=ratecount[end_indx_adj]+_couponlegindex1_mult[end_indx_adj]*index1_r[i][l]+_couponlegindex2_mult[end_indx_adj]*index2_r[i][l]+_couponleg_spread[end_indx_adj]+adj;</t>
  </si>
  <si>
    <t>tempprice=tempprice+min(max(ratecount[end_indx_adj]/double(num_fixing[end_indx_adj]),_floorrates[end_indx_adj]),_caprates[end_indx_adj])*fixedrateincount/double(num_fixing[end_indx_adj]);</t>
  </si>
  <si>
    <t>if(coup_pay_df.size()&gt;0) fixedlegnonfixedprice=tempprice*_couponleg_notional[end_indx_adj]*coup_pay_df[0]*couponlegtau[end_indx_adj]/npath;</t>
  </si>
  <si>
    <t>//if(coup_pay_df.size()&gt;0) fixedlegnonfixedprice=tempprice*_couponleg_notional[end_indx_adj]*couponlegtau[end_indx_adj]/npath;</t>
  </si>
  <si>
    <t>if(_couponleg_calc_startdate.size()&gt;1 &amp;&amp; i_coup_calc_shifted_end.size()&gt;1)</t>
  </si>
  <si>
    <t>if(today&lt;_couponleg_calc_shiftedstartdate[1]&amp;&amp; _couponleg_calc_shiftedstartdate[1]&lt;callnotice_date[callstarti])</t>
  </si>
  <si>
    <t>for(k=0;k&lt;aftercall_coup_starti[0];k++)</t>
  </si>
  <si>
    <t>//////////////////////////////////////////////</t>
  </si>
  <si>
    <t>ratecount[end_indx_adj+1+k]=0.0;</t>
  </si>
  <si>
    <t>for(l=i_coup_calc_shifted_end[0+k];l&lt;i_coup_calc_shifted_end[1+k];l++)</t>
  </si>
  <si>
    <t>if(rangeincheck(_rngchkindex_mult[k]*rngchkindex_r[i][l]+_rngchkindex2_mult[k]*rngchkindex2_r[i][l],_rahigh_bdry[end_indx_adj+1],_ralow_bdry[end_indx_adj+1],_rahigh_bdryin_flag[end_indx_adj+1],_ralow_bdryin_flag[end_indx_adj+1])) fixedrateincount=fixedrateincount+1.0;</t>
  </si>
  <si>
    <t>ratecount[end_indx_adj+1+k]=ratecount[end_indx_adj+1+k]+_couponlegindex1_mult[end_indx_adj+1+k]*index1_r[i][l]+_couponlegindex2_mult[end_indx_adj+1+k]*index2_r[i][l]+_couponleg_spread[end_indx_adj+1+k]+adj;</t>
  </si>
  <si>
    <t>tempprice=tempprice+min(max(ratecount[end_indx_adj+1+k]/double(num_fixing[end_indx_adj+1+k]),_floorrates[end_indx_adj+1+k]),_caprates[end_indx_adj+1+k])*fixedrateincount/double(num_fixing[end_indx_adj+1+k]);</t>
  </si>
  <si>
    <t>if(coup_pay_df.size()&gt;1) fixedlegnonfixedprice=fixedlegnonfixedprice+tempprice*_couponleg_notional[end_indx_adj+1+k]*coup_pay_df[1+k]*couponlegtau[end_indx_adj+1+k]/npath;</t>
  </si>
  <si>
    <t>//if(coup_pay_df.size()&gt;1) fixedlegnonfixedprice=fixedlegnonfixedprice+tempprice*_couponleg_notional[end_indx_adj+1+k]*couponlegtau[end_indx_adj+1+k]/npath;</t>
  </si>
  <si>
    <t>tempprice=0.0;</t>
  </si>
  <si>
    <t>else if(num_calldate&gt;0 &amp;&amp; callstarti&lt;=0)</t>
  </si>
  <si>
    <t>for(k=0;k&lt;aftercall_coup_starti[0]&amp;&amp;_ra_flag[end_indx_adj+1+k];k++)</t>
  </si>
  <si>
    <t>if(today&lt;_couponleg_calc_shiftedstartdate[1])</t>
  </si>
  <si>
    <t>for(k=0;k&lt;int(i_coup_calc_shifted_end.size())-1;k++)</t>
  </si>
  <si>
    <t>//////////////////////////////////////////////////////////</t>
  </si>
  <si>
    <t>/////////////////////////////////////////////////////////////////////////////////////////////////////////</t>
  </si>
  <si>
    <t>uptocall_coup[0][i]=fixedlegnonfixedprice;</t>
  </si>
  <si>
    <t>//if(today&gt;callnotice_date[callstarti-1])</t>
  </si>
  <si>
    <t>for(j=callstarti;j&lt;=num_calldate-2;j++)</t>
  </si>
  <si>
    <t>//uptocall_coup[j-callstarti+1][j]=uptocall_coup[j-callstarti][j]+call_coup[j-callstarti][i];</t>
  </si>
  <si>
    <t>uptocall_coup[j-callstarti+1][i]=uptocall_coup[j-callstarti][i]+call_coup[j-callstarti][i];</t>
  </si>
  <si>
    <t>for(j=callstarti;j&lt;=num_calldate-1;j++)</t>
  </si>
  <si>
    <t>//hX[j-callstarti][i]=hX[j-callstarti][i]+uptocall_coup[j-callstarti][j]*coup_pay_df[aftercall_coup_starti[j-callstarti]-1-pay_indx_adj];</t>
  </si>
  <si>
    <t>hX[j-callstarti][i]=hX[j-callstarti][i]+uptocall_coup[j-callstarti][i]*coup_pay_df[aftercall_coup_starti[j-callstarti]-1-pay_indx_adj];</t>
  </si>
  <si>
    <t>}*/</t>
  </si>
  <si>
    <t>fixedlegnonfixedprice=fixedlegnonfixedprice/ondf/settlement_date_df;</t>
  </si>
  <si>
    <t>//fixedlegnonfixedprice=fixedlegnonfixedprice/ondf/settlement_date_df*coup_pay_df[num_remained_couponleg_cf-1-pay_indx_adj];</t>
  </si>
  <si>
    <t>int</t>
  </si>
  <si>
    <t>nx=num_factor,</t>
  </si>
  <si>
    <t>deg=2;</t>
  </si>
  <si>
    <t>double sum=0.0;</t>
  </si>
  <si>
    <t>LSRegression</t>
  </si>
  <si>
    <t>X,</t>
  </si>
  <si>
    <t>hX,</t>
  </si>
  <si>
    <t>_callability_flag,</t>
  </si>
  <si>
    <t>num_calldate-callstarti,</t>
  </si>
  <si>
    <t>Npath,</t>
  </si>
  <si>
    <t>deg,</t>
  </si>
  <si>
    <t>nx,</t>
  </si>
  <si>
    <t>sum</t>
  </si>
  <si>
    <t>////////////////CMS Spread Range Accrual Swap   End/////////////////////////////////////////////////////////////////////////////</t>
  </si>
  <si>
    <t>ofstream fout(argv[2]);</t>
  </si>
  <si>
    <t>vector&lt;double&gt; value(5,0.0);</t>
  </si>
  <si>
    <t>value[1] = sum;</t>
  </si>
  <si>
    <t xml:space="preserve">value[3] </t>
  </si>
  <si>
    <t>+ floatinglegnonfixedprice;</t>
  </si>
  <si>
    <t xml:space="preserve">value[4] </t>
  </si>
  <si>
    <t>= -</t>
  </si>
  <si>
    <t>if (aftercall_coup_price.size() &gt; 0)</t>
  </si>
  <si>
    <t>value[4]</t>
  </si>
  <si>
    <t>= value[4]</t>
  </si>
  <si>
    <t>/ ondf</t>
  </si>
  <si>
    <t>/ settlement_date_df;</t>
  </si>
  <si>
    <t>value[2]</t>
  </si>
  <si>
    <t>= value[3]</t>
  </si>
  <si>
    <t>+ value[4];</t>
  </si>
  <si>
    <t>value[0]</t>
  </si>
  <si>
    <t>= value[1]</t>
  </si>
  <si>
    <t>+ value[2];</t>
  </si>
  <si>
    <t>fout &lt;&lt; "Price_Structured" &lt;&lt; endl;</t>
  </si>
  <si>
    <t>fout &lt;&lt; setprecision(15) &lt;&lt; value[0] &lt;&lt; endl;</t>
  </si>
  <si>
    <t>fout &lt;&lt; "Price_Bermudan" &lt;&lt; endl;</t>
  </si>
  <si>
    <t>fout &lt;&lt; setprecision(15) &lt;&lt; value[1] &lt;&lt; endl;</t>
  </si>
  <si>
    <t>fout &lt;&lt; "Price_Swap" &lt;&lt; endl;</t>
  </si>
  <si>
    <t>fout &lt;&lt; setprecision(15) &lt;&lt; value[2] &lt;&lt; endl;</t>
  </si>
  <si>
    <t>fout &lt;&lt; "Price_FundingLeg" &lt;&lt; endl;</t>
  </si>
  <si>
    <t>fout &lt;&lt; setprecision(15) &lt;&lt; value[3] &lt;&lt; endl;</t>
  </si>
  <si>
    <t>fout &lt;&lt; "Price_CouponLeg" &lt;&lt; endl;</t>
  </si>
  <si>
    <t>fout &lt;&lt; setprecision(15) &lt;&lt; value[4] &lt;&lt; endl;</t>
  </si>
  <si>
    <t>delete []label, couponleg_holidays, fundingleg_holidays, fixing_holidays, call_holidays;</t>
  </si>
  <si>
    <t>Index1 Freq2</t>
    <phoneticPr fontId="24" type="noConversion"/>
  </si>
  <si>
    <t>Index1 Fixing Calendar</t>
    <phoneticPr fontId="24" type="noConversion"/>
  </si>
  <si>
    <t>Index1 Mult</t>
    <phoneticPr fontId="24" type="noConversion"/>
  </si>
  <si>
    <t>Index2 Currency</t>
    <phoneticPr fontId="24" type="noConversion"/>
  </si>
  <si>
    <t>Index2 Tenor</t>
    <phoneticPr fontId="24" type="noConversion"/>
  </si>
  <si>
    <t>Index2 Type</t>
    <phoneticPr fontId="24" type="noConversion"/>
  </si>
  <si>
    <t>Index2 Freq1</t>
    <phoneticPr fontId="24" type="noConversion"/>
  </si>
  <si>
    <t>Index2 Freq2</t>
    <phoneticPr fontId="24" type="noConversion"/>
  </si>
  <si>
    <t>Index2 Fixing Calendar</t>
    <phoneticPr fontId="24" type="noConversion"/>
  </si>
  <si>
    <t>Index2 Mult</t>
    <phoneticPr fontId="24" type="noConversion"/>
  </si>
  <si>
    <t>Capped @</t>
    <phoneticPr fontId="24" type="noConversion"/>
  </si>
  <si>
    <t>Floored @</t>
    <phoneticPr fontId="24" type="noConversion"/>
  </si>
  <si>
    <t>Index Currency</t>
    <phoneticPr fontId="24" type="noConversion"/>
  </si>
  <si>
    <t>Index Tenor</t>
    <phoneticPr fontId="24" type="noConversion"/>
  </si>
  <si>
    <t>Index Type</t>
    <phoneticPr fontId="24" type="noConversion"/>
  </si>
  <si>
    <t>Index Freq1</t>
    <phoneticPr fontId="24" type="noConversion"/>
  </si>
  <si>
    <t>Index Freq2</t>
    <phoneticPr fontId="24" type="noConversion"/>
  </si>
  <si>
    <t>Index Fixing Calendar</t>
    <phoneticPr fontId="24" type="noConversion"/>
  </si>
  <si>
    <t>Range Index1 Mult</t>
    <phoneticPr fontId="24" type="noConversion"/>
  </si>
  <si>
    <t>Range Index2 Mult</t>
    <phoneticPr fontId="24" type="noConversion"/>
  </si>
  <si>
    <t>High Boundary</t>
    <phoneticPr fontId="24" type="noConversion"/>
  </si>
  <si>
    <t>(OH)</t>
    <phoneticPr fontId="24" type="noConversion"/>
  </si>
  <si>
    <t>(OH Flag)</t>
    <phoneticPr fontId="24" type="noConversion"/>
  </si>
  <si>
    <t>FX2 Volatility(ν2)</t>
    <phoneticPr fontId="24" type="noConversion"/>
  </si>
  <si>
    <t>Curve2 Mean Reversion(a2)</t>
    <phoneticPr fontId="24" type="noConversion"/>
  </si>
  <si>
    <t>Curve2 Mean Reversion(b2)</t>
    <phoneticPr fontId="24" type="noConversion"/>
  </si>
  <si>
    <t>Corr(FX2,x2)</t>
    <phoneticPr fontId="24" type="noConversion"/>
  </si>
  <si>
    <t>Corr(FX2,y2)</t>
    <phoneticPr fontId="24" type="noConversion"/>
  </si>
  <si>
    <t>Corr(x1,x2)</t>
    <phoneticPr fontId="24" type="noConversion"/>
  </si>
  <si>
    <t>Corr(x1,y2)</t>
    <phoneticPr fontId="24" type="noConversion"/>
  </si>
  <si>
    <t>Corr(x2,y2)</t>
    <phoneticPr fontId="24" type="noConversion"/>
  </si>
  <si>
    <t>Currency of Settlement</t>
    <phoneticPr fontId="24" type="noConversion"/>
  </si>
  <si>
    <t>FX Spot</t>
    <phoneticPr fontId="24" type="noConversion"/>
  </si>
  <si>
    <t>Coupon Leg Freq.</t>
    <phoneticPr fontId="24" type="noConversion"/>
  </si>
  <si>
    <t>Coupon Leg Conv.</t>
    <phoneticPr fontId="24" type="noConversion"/>
  </si>
  <si>
    <t>Steepener Index1 Currency</t>
    <phoneticPr fontId="24" type="noConversion"/>
  </si>
  <si>
    <t>EUR</t>
    <phoneticPr fontId="24" type="noConversion"/>
  </si>
  <si>
    <t>Steepener Index1 Tenor</t>
    <phoneticPr fontId="24" type="noConversion"/>
  </si>
  <si>
    <t>30y</t>
    <phoneticPr fontId="24" type="noConversion"/>
  </si>
  <si>
    <t>Steepener Index1 Type</t>
    <phoneticPr fontId="24" type="noConversion"/>
  </si>
  <si>
    <t>Steepener Index1 Freq1</t>
    <phoneticPr fontId="24" type="noConversion"/>
  </si>
  <si>
    <t>Steepener Index1 Freq2</t>
    <phoneticPr fontId="24" type="noConversion"/>
  </si>
  <si>
    <t>Steepener Index1 Fixing Calendar</t>
    <phoneticPr fontId="24" type="noConversion"/>
  </si>
  <si>
    <t>Steepener Index1 Multiple</t>
    <phoneticPr fontId="24" type="noConversion"/>
  </si>
  <si>
    <t>Steepener Index2 Currency</t>
    <phoneticPr fontId="24" type="noConversion"/>
  </si>
  <si>
    <t>dx</t>
    <phoneticPr fontId="24" type="noConversion"/>
  </si>
  <si>
    <t>Steepener Index2 Tenor</t>
    <phoneticPr fontId="24" type="noConversion"/>
  </si>
  <si>
    <t>5y</t>
    <phoneticPr fontId="24" type="noConversion"/>
  </si>
  <si>
    <t>dy</t>
    <phoneticPr fontId="24" type="noConversion"/>
  </si>
  <si>
    <t>Steepener Index2 Type</t>
    <phoneticPr fontId="24" type="noConversion"/>
  </si>
  <si>
    <t>Steepener Index2 Freq1</t>
    <phoneticPr fontId="24" type="noConversion"/>
  </si>
  <si>
    <t>12m</t>
    <phoneticPr fontId="24" type="noConversion"/>
  </si>
  <si>
    <t>Number of Paths</t>
    <phoneticPr fontId="24" type="noConversion"/>
  </si>
  <si>
    <t>Steepener Index2 Freq2</t>
    <phoneticPr fontId="24" type="noConversion"/>
  </si>
  <si>
    <t>6m</t>
    <phoneticPr fontId="24" type="noConversion"/>
  </si>
  <si>
    <t>Funding Leg Margin</t>
    <phoneticPr fontId="24" type="noConversion"/>
  </si>
  <si>
    <t>Steepener Index2 Fixing Calendar</t>
    <phoneticPr fontId="24" type="noConversion"/>
  </si>
  <si>
    <t>Funding Leg Freq.</t>
    <phoneticPr fontId="24" type="noConversion"/>
  </si>
  <si>
    <t>3m</t>
    <phoneticPr fontId="24" type="noConversion"/>
  </si>
  <si>
    <t>Steepener Index2 Multiple</t>
    <phoneticPr fontId="24" type="noConversion"/>
  </si>
  <si>
    <t>Capped @</t>
    <phoneticPr fontId="24" type="noConversion"/>
  </si>
  <si>
    <t>Funding Leg Conv.</t>
    <phoneticPr fontId="24" type="noConversion"/>
  </si>
  <si>
    <t xml:space="preserve">Floored @ </t>
    <phoneticPr fontId="24" type="noConversion"/>
  </si>
  <si>
    <t>Funding Leg Adj. Flag</t>
    <phoneticPr fontId="24" type="noConversion"/>
  </si>
  <si>
    <t>Range Check Index1 Currency</t>
    <phoneticPr fontId="24" type="noConversion"/>
  </si>
  <si>
    <t>Funding Leg Basis</t>
    <phoneticPr fontId="24" type="noConversion"/>
  </si>
  <si>
    <t>Range Check Index1 Tenor</t>
    <phoneticPr fontId="24" type="noConversion"/>
  </si>
  <si>
    <t>10y</t>
    <phoneticPr fontId="24" type="noConversion"/>
  </si>
  <si>
    <t>Funding Leg Stub</t>
    <phoneticPr fontId="24" type="noConversion"/>
  </si>
  <si>
    <t>Range Check Index1 Type</t>
    <phoneticPr fontId="24" type="noConversion"/>
  </si>
  <si>
    <t>Funding Leg Direction</t>
    <phoneticPr fontId="24" type="noConversion"/>
  </si>
  <si>
    <t>Range Check Index1 Freq1</t>
    <phoneticPr fontId="24" type="noConversion"/>
  </si>
  <si>
    <t>Funding Leg Calendar</t>
    <phoneticPr fontId="24" type="noConversion"/>
  </si>
  <si>
    <t>Range Check Index1 Freq2</t>
    <phoneticPr fontId="24" type="noConversion"/>
  </si>
  <si>
    <t>Funding Leg Cashflow Schedule Generating Flag</t>
    <phoneticPr fontId="24" type="noConversion"/>
  </si>
  <si>
    <t>Range Check Index1 Fixing Calendar</t>
    <phoneticPr fontId="24" type="noConversion"/>
  </si>
  <si>
    <t>Funding Leg Index Currency</t>
    <phoneticPr fontId="24" type="noConversion"/>
  </si>
  <si>
    <t>Range Check Index1 Multiple</t>
    <phoneticPr fontId="24" type="noConversion"/>
  </si>
  <si>
    <t>Funding Leg Index Type</t>
    <phoneticPr fontId="24" type="noConversion"/>
  </si>
  <si>
    <t>Range Check Index2 Currency</t>
    <phoneticPr fontId="24" type="noConversion"/>
  </si>
  <si>
    <t>Range Check Index2 Tenor</t>
    <phoneticPr fontId="24" type="noConversion"/>
  </si>
  <si>
    <t>Funding Leg Index Freq1</t>
    <phoneticPr fontId="24" type="noConversion"/>
  </si>
  <si>
    <t>Range Check Index2 Type</t>
    <phoneticPr fontId="24" type="noConversion"/>
  </si>
  <si>
    <t>Funding Leg Index Freq2</t>
    <phoneticPr fontId="24" type="noConversion"/>
  </si>
  <si>
    <t>N</t>
    <phoneticPr fontId="24" type="noConversion"/>
  </si>
  <si>
    <t>Range Check Index2 Freq1</t>
    <phoneticPr fontId="24" type="noConversion"/>
  </si>
  <si>
    <t>Fixing Set-In</t>
    <phoneticPr fontId="24" type="noConversion"/>
  </si>
  <si>
    <t>Range Check Index2 Freq2</t>
    <phoneticPr fontId="24" type="noConversion"/>
  </si>
  <si>
    <t>Fixing Lag</t>
    <phoneticPr fontId="24" type="noConversion"/>
  </si>
  <si>
    <t>-1d</t>
    <phoneticPr fontId="24" type="noConversion"/>
  </si>
  <si>
    <t>Range Check Index2 Fixing Calendar</t>
    <phoneticPr fontId="24" type="noConversion"/>
  </si>
  <si>
    <t>SEB</t>
    <phoneticPr fontId="24" type="noConversion"/>
  </si>
  <si>
    <t>Fixing Calendar</t>
    <phoneticPr fontId="24" type="noConversion"/>
  </si>
  <si>
    <t>Range Check Index2 Multiple</t>
    <phoneticPr fontId="24" type="noConversion"/>
  </si>
  <si>
    <t>From ATM Vol Generating Flag</t>
    <phoneticPr fontId="24" type="noConversion"/>
  </si>
  <si>
    <t>High Boundary</t>
    <phoneticPr fontId="24" type="noConversion"/>
  </si>
  <si>
    <t>Center</t>
    <phoneticPr fontId="24" type="noConversion"/>
  </si>
  <si>
    <t>Low Boundary</t>
    <phoneticPr fontId="24" type="noConversion"/>
  </si>
  <si>
    <t>Interval</t>
    <phoneticPr fontId="24" type="noConversion"/>
  </si>
  <si>
    <t>High Boundary OH</t>
    <phoneticPr fontId="24" type="noConversion"/>
  </si>
  <si>
    <t>Number of Strikes</t>
    <phoneticPr fontId="24" type="noConversion"/>
  </si>
  <si>
    <t>Low Boundary OH</t>
    <phoneticPr fontId="24" type="noConversion"/>
  </si>
  <si>
    <t>Input Correlation</t>
    <phoneticPr fontId="24" type="noConversion"/>
  </si>
  <si>
    <t>금공</t>
    <phoneticPr fontId="24" type="noConversion"/>
  </si>
  <si>
    <t>외평</t>
    <phoneticPr fontId="24" type="noConversion"/>
  </si>
  <si>
    <t>DAILY</t>
    <phoneticPr fontId="24" type="noConversion"/>
  </si>
  <si>
    <r>
      <t>FX2 Volatility(</t>
    </r>
    <r>
      <rPr>
        <b/>
        <sz val="10"/>
        <rFont val="돋움"/>
        <family val="3"/>
        <charset val="129"/>
      </rPr>
      <t>ν</t>
    </r>
    <r>
      <rPr>
        <b/>
        <sz val="10"/>
        <rFont val="Arial"/>
        <family val="2"/>
      </rPr>
      <t>2)</t>
    </r>
    <phoneticPr fontId="24" type="noConversion"/>
  </si>
  <si>
    <t>Curve1 Mean Reversion(a1)</t>
    <phoneticPr fontId="24" type="noConversion"/>
  </si>
  <si>
    <t>KRW IRS-1F</t>
    <phoneticPr fontId="24" type="noConversion"/>
  </si>
  <si>
    <r>
      <t>Curve1 HW Volatility(</t>
    </r>
    <r>
      <rPr>
        <b/>
        <sz val="10"/>
        <rFont val="돋움"/>
        <family val="3"/>
        <charset val="129"/>
      </rPr>
      <t>σ</t>
    </r>
    <r>
      <rPr>
        <b/>
        <sz val="10"/>
        <rFont val="Arial"/>
        <family val="2"/>
      </rPr>
      <t>1)</t>
    </r>
    <phoneticPr fontId="24" type="noConversion"/>
  </si>
  <si>
    <t>Curve2 Mean Reversion(a2)</t>
    <phoneticPr fontId="24" type="noConversion"/>
  </si>
  <si>
    <t>EUR IRS-2F</t>
    <phoneticPr fontId="24" type="noConversion"/>
  </si>
  <si>
    <t>Curve2 Mean Reversion(b2)</t>
    <phoneticPr fontId="24" type="noConversion"/>
  </si>
  <si>
    <r>
      <t>Curve2 HW Volatility(</t>
    </r>
    <r>
      <rPr>
        <b/>
        <sz val="10"/>
        <rFont val="돋움"/>
        <family val="3"/>
        <charset val="129"/>
      </rPr>
      <t>σ</t>
    </r>
    <r>
      <rPr>
        <b/>
        <sz val="10"/>
        <rFont val="Arial"/>
        <family val="2"/>
      </rPr>
      <t>2)</t>
    </r>
    <phoneticPr fontId="24" type="noConversion"/>
  </si>
  <si>
    <r>
      <t>Curve2 HW Volatility(</t>
    </r>
    <r>
      <rPr>
        <b/>
        <sz val="10"/>
        <rFont val="돋움"/>
        <family val="3"/>
        <charset val="129"/>
      </rPr>
      <t>η</t>
    </r>
    <r>
      <rPr>
        <b/>
        <sz val="10"/>
        <rFont val="Arial"/>
        <family val="2"/>
      </rPr>
      <t>2)</t>
    </r>
    <phoneticPr fontId="24" type="noConversion"/>
  </si>
  <si>
    <t>Shifter</t>
    <phoneticPr fontId="24" type="noConversion"/>
  </si>
  <si>
    <t>-0d</t>
    <phoneticPr fontId="24" type="noConversion"/>
  </si>
  <si>
    <t>Corr(FX2,x2)</t>
    <phoneticPr fontId="24" type="noConversion"/>
  </si>
  <si>
    <t>LockOut</t>
    <phoneticPr fontId="24" type="noConversion"/>
  </si>
  <si>
    <t>Corr(FX2,y2)</t>
    <phoneticPr fontId="24" type="noConversion"/>
  </si>
  <si>
    <t>First Day</t>
    <phoneticPr fontId="24" type="noConversion"/>
  </si>
  <si>
    <t>Corr(x1,x2)</t>
    <phoneticPr fontId="24" type="noConversion"/>
  </si>
  <si>
    <t>Last Day</t>
    <phoneticPr fontId="24" type="noConversion"/>
  </si>
  <si>
    <t>Corr(x1,y2)</t>
    <phoneticPr fontId="24" type="noConversion"/>
  </si>
  <si>
    <t>Callability</t>
    <phoneticPr fontId="24" type="noConversion"/>
  </si>
  <si>
    <t>Corr(x2,y2) - rho2</t>
    <phoneticPr fontId="24" type="noConversion"/>
  </si>
  <si>
    <t>Call Start Date</t>
    <phoneticPr fontId="24" type="noConversion"/>
  </si>
  <si>
    <t>1y</t>
    <phoneticPr fontId="24" type="noConversion"/>
  </si>
  <si>
    <t>Parameter Term Structure From</t>
    <phoneticPr fontId="24" type="noConversion"/>
  </si>
  <si>
    <t>Call End Date</t>
    <phoneticPr fontId="24" type="noConversion"/>
  </si>
  <si>
    <t>Parameter Term Structure Generating Flag</t>
    <phoneticPr fontId="24" type="noConversion"/>
  </si>
  <si>
    <t>Call Freq.</t>
    <phoneticPr fontId="24" type="noConversion"/>
  </si>
  <si>
    <t>Calibration Flag</t>
    <phoneticPr fontId="24" type="noConversion"/>
  </si>
  <si>
    <t>Call Conv.</t>
    <phoneticPr fontId="24" type="noConversion"/>
  </si>
  <si>
    <t>Calibration Type</t>
    <phoneticPr fontId="24" type="noConversion"/>
  </si>
  <si>
    <t>Call Stub</t>
    <phoneticPr fontId="24" type="noConversion"/>
  </si>
  <si>
    <t>Delta Flag</t>
    <phoneticPr fontId="24" type="noConversion"/>
  </si>
  <si>
    <t>Call Direction</t>
    <phoneticPr fontId="24" type="noConversion"/>
  </si>
  <si>
    <t>Gamma Flag</t>
    <phoneticPr fontId="24" type="noConversion"/>
  </si>
  <si>
    <t>Call Calendar</t>
    <phoneticPr fontId="24" type="noConversion"/>
  </si>
  <si>
    <t>Cross Gamma Flag</t>
    <phoneticPr fontId="24" type="noConversion"/>
  </si>
  <si>
    <t>Call Notice Period</t>
    <phoneticPr fontId="24" type="noConversion"/>
  </si>
  <si>
    <t>-18d</t>
    <phoneticPr fontId="24" type="noConversion"/>
  </si>
  <si>
    <t>Swaption Vega Flag</t>
    <phoneticPr fontId="24" type="noConversion"/>
  </si>
  <si>
    <t>Call Notice Date</t>
    <phoneticPr fontId="24" type="noConversion"/>
  </si>
  <si>
    <t>Cap/Flr Vega Flag</t>
    <phoneticPr fontId="24" type="noConversion"/>
  </si>
  <si>
    <t>Call Exercise Fee</t>
    <phoneticPr fontId="24" type="noConversion"/>
  </si>
  <si>
    <t>RA Optimization1</t>
    <phoneticPr fontId="24" type="noConversion"/>
  </si>
  <si>
    <t>1d</t>
    <phoneticPr fontId="24" type="noConversion"/>
  </si>
  <si>
    <t>Call Schedule Generating Flag</t>
    <phoneticPr fontId="24" type="noConversion"/>
  </si>
  <si>
    <t>RA Optimization2</t>
    <phoneticPr fontId="24" type="noConversion"/>
  </si>
  <si>
    <t>7d</t>
    <phoneticPr fontId="24" type="noConversion"/>
  </si>
  <si>
    <t>Tenor</t>
    <phoneticPr fontId="24" type="noConversion"/>
  </si>
  <si>
    <t>Type</t>
    <phoneticPr fontId="24" type="noConversion"/>
  </si>
  <si>
    <t>Freq1</t>
    <phoneticPr fontId="24" type="noConversion"/>
  </si>
  <si>
    <t>Freq2</t>
    <phoneticPr fontId="24" type="noConversion"/>
  </si>
  <si>
    <t>Mkt Data</t>
    <phoneticPr fontId="24" type="noConversion"/>
  </si>
  <si>
    <t>o/n</t>
    <phoneticPr fontId="24" type="noConversion"/>
  </si>
  <si>
    <t>1m</t>
    <phoneticPr fontId="24" type="noConversion"/>
  </si>
  <si>
    <t>t/n</t>
    <phoneticPr fontId="24" type="noConversion"/>
  </si>
  <si>
    <t>2m</t>
    <phoneticPr fontId="24" type="noConversion"/>
  </si>
  <si>
    <t>9m</t>
    <phoneticPr fontId="24" type="noConversion"/>
  </si>
  <si>
    <t>18m</t>
    <phoneticPr fontId="24" type="noConversion"/>
  </si>
  <si>
    <t>18M</t>
    <phoneticPr fontId="24" type="noConversion"/>
  </si>
  <si>
    <t>2y</t>
    <phoneticPr fontId="24" type="noConversion"/>
  </si>
  <si>
    <t>3y</t>
    <phoneticPr fontId="24" type="noConversion"/>
  </si>
  <si>
    <t>4y</t>
    <phoneticPr fontId="24" type="noConversion"/>
  </si>
  <si>
    <t>Y</t>
    <phoneticPr fontId="24" type="noConversion"/>
  </si>
  <si>
    <t>6y</t>
    <phoneticPr fontId="24" type="noConversion"/>
  </si>
  <si>
    <t>7y</t>
    <phoneticPr fontId="24" type="noConversion"/>
  </si>
  <si>
    <t>8y</t>
    <phoneticPr fontId="24" type="noConversion"/>
  </si>
  <si>
    <t>9y</t>
    <phoneticPr fontId="24" type="noConversion"/>
  </si>
  <si>
    <t>12y</t>
    <phoneticPr fontId="24" type="noConversion"/>
  </si>
  <si>
    <t>15y</t>
    <phoneticPr fontId="24" type="noConversion"/>
  </si>
  <si>
    <t>20y</t>
    <phoneticPr fontId="24" type="noConversion"/>
  </si>
  <si>
    <t>40y</t>
    <phoneticPr fontId="24" type="noConversion"/>
  </si>
  <si>
    <t>50y</t>
    <phoneticPr fontId="24" type="noConversion"/>
  </si>
  <si>
    <t>Freq</t>
    <phoneticPr fontId="24" type="noConversion"/>
  </si>
  <si>
    <t>ATM</t>
    <phoneticPr fontId="24" type="noConversion"/>
  </si>
  <si>
    <t>Correlation</t>
    <phoneticPr fontId="24" type="noConversion"/>
  </si>
  <si>
    <t>Structured Value</t>
    <phoneticPr fontId="24" type="noConversion"/>
  </si>
  <si>
    <t>Bermudan Option</t>
    <phoneticPr fontId="24" type="noConversion"/>
  </si>
  <si>
    <t>Swap</t>
    <phoneticPr fontId="24" type="noConversion"/>
  </si>
  <si>
    <t>Funding Leg</t>
    <phoneticPr fontId="24" type="noConversion"/>
  </si>
  <si>
    <t>Coupon Leg</t>
    <phoneticPr fontId="24" type="noConversion"/>
  </si>
  <si>
    <t>cout&lt;&lt;"QuantoCallableCMSAverageSpread2CrcySpreadRAPrice Module - 20180124"&lt;&lt;endl;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</si>
</sst>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8">
    <numFmt numFmtId="42" formatCode="_-&quot;₩&quot;* #,##0_-;\-&quot;₩&quot;* #,##0_-;_-&quot;₩&quot;* &quot;-&quot;_-;_-@_-"/>
    <numFmt numFmtId="41" formatCode="_-* #,##0_-;\-* #,##0_-;_-* &quot;-&quot;_-;_-@_-"/>
    <numFmt numFmtId="44" formatCode="_-&quot;₩&quot;* #,##0.00_-;\-&quot;₩&quot;* #,##0.00_-;_-&quot;₩&quot;* &quot;-&quot;??_-;_-@_-"/>
    <numFmt numFmtId="43" formatCode="_-* #,##0.00_-;\-* #,##0.00_-;_-* &quot;-&quot;??_-;_-@_-"/>
    <numFmt numFmtId="176" formatCode="0.00_ "/>
    <numFmt numFmtId="177" formatCode="0.0000%"/>
    <numFmt numFmtId="178" formatCode="0.000000_ "/>
    <numFmt numFmtId="179" formatCode="#."/>
    <numFmt numFmtId="180" formatCode="0.0_ "/>
    <numFmt numFmtId="181" formatCode="#,##0.0000;[Red]&quot;-&quot;#,##0.0000"/>
    <numFmt numFmtId="182" formatCode="yyyy&quot;Ò´&quot;&quot;₩&quot;&quot;₩&quot;\ mm&quot;êÅ&quot;&quot;₩&quot;&quot;₩&quot;\ dd&quot;ìí&quot;"/>
    <numFmt numFmtId="183" formatCode="_ &quot;₩&quot;* #,##0_ ;_ &quot;₩&quot;* \-#,##0_ ;_ &quot;₩&quot;* &quot;-&quot;_ ;_ @_ "/>
    <numFmt numFmtId="184" formatCode="#.##"/>
    <numFmt numFmtId="185" formatCode="_ &quot;₩&quot;* #,##0.00_ ;_ &quot;₩&quot;* \-#,##0.00_ ;_ &quot;₩&quot;* &quot;-&quot;??_ ;_ @_ "/>
    <numFmt numFmtId="186" formatCode="_ * #,##0_ ;_ * \-#,##0_ ;_ * &quot;-&quot;_ ;_ @_ "/>
    <numFmt numFmtId="187" formatCode="_ * #,##0.00_ ;_ * \-#,##0.00_ ;_ * &quot;-&quot;??_ ;_ @_ "/>
    <numFmt numFmtId="188" formatCode="&quot;₩&quot;&quot;₩&quot;\$#,##0_);&quot;₩&quot;&quot;₩&quot;\(&quot;₩&quot;&quot;₩&quot;\$#,##0&quot;₩&quot;&quot;₩&quot;\)"/>
    <numFmt numFmtId="189" formatCode="&quot;$&quot;#,##0.00;[Red]&quot;$&quot;#,##0.00"/>
    <numFmt numFmtId="190" formatCode="&quot;$&quot;#,##0.00"/>
    <numFmt numFmtId="191" formatCode="_-[$€-2]* #,##0.00_-;\-[$€-2]* #,##0.00_-;_-[$€-2]* &quot;-&quot;??_-"/>
    <numFmt numFmtId="192" formatCode="_(&quot;$&quot;* #,##0_);_(&quot;$&quot;* \(#,##0\);_(&quot;$&quot;* &quot;-&quot;??_);_(@_)"/>
    <numFmt numFmtId="193" formatCode="#,##0;[Red]&quot;-&quot;#,##0"/>
    <numFmt numFmtId="194" formatCode="&quot;₩&quot;#,##0_);&quot;₩&quot;&quot;₩&quot;\(&quot;₩&quot;#,##0&quot;₩&quot;&quot;₩&quot;\)"/>
    <numFmt numFmtId="195" formatCode="#,##0;[Red]\(#,##0\);\-"/>
    <numFmt numFmtId="196" formatCode="&quot; ￦&quot;#,##0_);&quot;(￦&quot;#,##0\);&quot; ￦&quot;\-_)"/>
    <numFmt numFmtId="197" formatCode="#,##0;[Red]\-#,##0;\-"/>
    <numFmt numFmtId="198" formatCode="0.000_ "/>
    <numFmt numFmtId="199" formatCode="[$-409]&quot;'&quot;yy&quot; &quot;mmm&quot; &quot;d;@"/>
  </numFmts>
  <fonts count="14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  <font>
      <b/>
      <sz val="18"/>
      <color theme="3"/>
      <name val="맑은 고딕"/>
      <family val="2"/>
      <charset val="129"/>
      <scheme val="major"/>
    </font>
    <font>
      <b/>
      <sz val="15"/>
      <color theme="3"/>
      <name val="맑은 고딕"/>
      <family val="2"/>
      <charset val="129"/>
      <scheme val="minor"/>
    </font>
    <font>
      <b/>
      <sz val="13"/>
      <color theme="3"/>
      <name val="맑은 고딕"/>
      <family val="2"/>
      <charset val="129"/>
      <scheme val="minor"/>
    </font>
    <font>
      <b/>
      <sz val="11"/>
      <color theme="3"/>
      <name val="맑은 고딕"/>
      <family val="2"/>
      <charset val="129"/>
      <scheme val="minor"/>
    </font>
    <font>
      <sz val="11"/>
      <color rgb="FF006100"/>
      <name val="맑은 고딕"/>
      <family val="2"/>
      <charset val="129"/>
      <scheme val="minor"/>
    </font>
    <font>
      <sz val="11"/>
      <color rgb="FF9C0006"/>
      <name val="맑은 고딕"/>
      <family val="2"/>
      <charset val="129"/>
      <scheme val="minor"/>
    </font>
    <font>
      <sz val="11"/>
      <color rgb="FF9C6500"/>
      <name val="맑은 고딕"/>
      <family val="2"/>
      <charset val="129"/>
      <scheme val="minor"/>
    </font>
    <font>
      <sz val="11"/>
      <color rgb="FF3F3F76"/>
      <name val="맑은 고딕"/>
      <family val="2"/>
      <charset val="129"/>
      <scheme val="minor"/>
    </font>
    <font>
      <b/>
      <sz val="11"/>
      <color rgb="FF3F3F3F"/>
      <name val="맑은 고딕"/>
      <family val="2"/>
      <charset val="129"/>
      <scheme val="minor"/>
    </font>
    <font>
      <b/>
      <sz val="11"/>
      <color rgb="FFFA7D00"/>
      <name val="맑은 고딕"/>
      <family val="2"/>
      <charset val="129"/>
      <scheme val="minor"/>
    </font>
    <font>
      <sz val="11"/>
      <color rgb="FFFA7D00"/>
      <name val="맑은 고딕"/>
      <family val="2"/>
      <charset val="129"/>
      <scheme val="minor"/>
    </font>
    <font>
      <b/>
      <sz val="11"/>
      <color theme="0"/>
      <name val="맑은 고딕"/>
      <family val="2"/>
      <charset val="129"/>
      <scheme val="minor"/>
    </font>
    <font>
      <sz val="11"/>
      <color rgb="FFFF0000"/>
      <name val="맑은 고딕"/>
      <family val="2"/>
      <charset val="129"/>
      <scheme val="minor"/>
    </font>
    <font>
      <i/>
      <sz val="11"/>
      <color rgb="FF7F7F7F"/>
      <name val="맑은 고딕"/>
      <family val="2"/>
      <charset val="129"/>
      <scheme val="minor"/>
    </font>
    <font>
      <b/>
      <sz val="11"/>
      <color theme="1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1"/>
      <name val="돋움"/>
      <family val="3"/>
      <charset val="129"/>
    </font>
    <font>
      <b/>
      <sz val="12"/>
      <name val="Arial"/>
      <family val="2"/>
    </font>
    <font>
      <sz val="8"/>
      <name val="돋움"/>
      <family val="3"/>
      <charset val="129"/>
    </font>
    <font>
      <b/>
      <sz val="10"/>
      <name val="Arial"/>
      <family val="2"/>
    </font>
    <font>
      <sz val="10"/>
      <name val="Arial"/>
      <family val="2"/>
    </font>
    <font>
      <b/>
      <sz val="11"/>
      <name val="Arial"/>
      <family val="2"/>
    </font>
    <font>
      <b/>
      <sz val="11"/>
      <color indexed="12"/>
      <name val="Arial"/>
      <family val="2"/>
    </font>
    <font>
      <b/>
      <sz val="11"/>
      <color indexed="12"/>
      <name val="돋움"/>
      <family val="3"/>
      <charset val="129"/>
    </font>
    <font>
      <sz val="11"/>
      <name val="Arial"/>
      <family val="2"/>
    </font>
    <font>
      <b/>
      <sz val="11"/>
      <name val="돋움"/>
      <family val="3"/>
      <charset val="129"/>
    </font>
    <font>
      <b/>
      <i/>
      <sz val="11"/>
      <name val="Arial"/>
      <family val="2"/>
    </font>
    <font>
      <sz val="10"/>
      <name val="바탕체"/>
      <family val="1"/>
      <charset val="129"/>
    </font>
    <font>
      <b/>
      <sz val="10"/>
      <name val="MS Sans Serif"/>
      <family val="2"/>
    </font>
    <font>
      <sz val="1"/>
      <color indexed="18"/>
      <name val="Courier"/>
      <family val="3"/>
    </font>
    <font>
      <sz val="12"/>
      <name val="바탕체"/>
      <family val="1"/>
      <charset val="129"/>
    </font>
    <font>
      <sz val="11"/>
      <name val="?¸¿?"/>
      <family val="3"/>
      <charset val="129"/>
    </font>
    <font>
      <sz val="12"/>
      <name val="¸??¶"/>
      <family val="3"/>
      <charset val="129"/>
    </font>
    <font>
      <sz val="10"/>
      <name val="굴림체"/>
      <family val="3"/>
      <charset val="129"/>
    </font>
    <font>
      <sz val="14"/>
      <name val="¾©"/>
      <family val="3"/>
      <charset val="129"/>
    </font>
    <font>
      <sz val="12"/>
      <name val="¾©"/>
      <family val="3"/>
      <charset val="129"/>
    </font>
    <font>
      <sz val="11"/>
      <color indexed="8"/>
      <name val="맑은 고딕"/>
      <family val="3"/>
      <charset val="129"/>
    </font>
    <font>
      <sz val="11"/>
      <color theme="1"/>
      <name val="맑은 고딕"/>
      <family val="3"/>
      <charset val="129"/>
      <scheme val="minor"/>
    </font>
    <font>
      <sz val="11"/>
      <color indexed="8"/>
      <name val="돋움"/>
      <family val="3"/>
      <charset val="129"/>
    </font>
    <font>
      <sz val="11"/>
      <color indexed="9"/>
      <name val="맑은 고딕"/>
      <family val="3"/>
      <charset val="129"/>
    </font>
    <font>
      <sz val="11"/>
      <color theme="0"/>
      <name val="맑은 고딕"/>
      <family val="3"/>
      <charset val="129"/>
      <scheme val="minor"/>
    </font>
    <font>
      <sz val="11"/>
      <color indexed="9"/>
      <name val="돋움"/>
      <family val="3"/>
      <charset val="129"/>
    </font>
    <font>
      <sz val="11"/>
      <name val="μ¸¿o"/>
      <family val="3"/>
      <charset val="129"/>
    </font>
    <font>
      <sz val="12"/>
      <name val="¸íÁ¶"/>
      <family val="3"/>
      <charset val="129"/>
    </font>
    <font>
      <sz val="12"/>
      <name val="¹UAAA¼"/>
      <family val="1"/>
      <charset val="129"/>
    </font>
    <font>
      <sz val="12"/>
      <name val="굴림"/>
      <family val="3"/>
      <charset val="129"/>
    </font>
    <font>
      <sz val="11"/>
      <name val="µ¸¿ò"/>
      <family val="3"/>
      <charset val="129"/>
    </font>
    <font>
      <sz val="10"/>
      <name val="MS Sans Serif"/>
      <family val="2"/>
    </font>
    <font>
      <sz val="11"/>
      <color indexed="20"/>
      <name val="맑은 고딕"/>
      <family val="3"/>
      <charset val="129"/>
    </font>
    <font>
      <sz val="12"/>
      <name val="System"/>
      <family val="2"/>
      <charset val="129"/>
    </font>
    <font>
      <b/>
      <sz val="11"/>
      <color indexed="52"/>
      <name val="맑은 고딕"/>
      <family val="3"/>
      <charset val="129"/>
    </font>
    <font>
      <b/>
      <sz val="10"/>
      <name val="Helv"/>
      <family val="2"/>
    </font>
    <font>
      <b/>
      <sz val="11"/>
      <color indexed="9"/>
      <name val="맑은 고딕"/>
      <family val="3"/>
      <charset val="129"/>
    </font>
    <font>
      <i/>
      <sz val="11"/>
      <color indexed="23"/>
      <name val="맑은 고딕"/>
      <family val="3"/>
      <charset val="129"/>
    </font>
    <font>
      <sz val="1"/>
      <color indexed="8"/>
      <name val="Courier"/>
      <family val="3"/>
    </font>
    <font>
      <i/>
      <sz val="1"/>
      <color indexed="8"/>
      <name val="Courier"/>
      <family val="3"/>
    </font>
    <font>
      <sz val="11"/>
      <color indexed="17"/>
      <name val="맑은 고딕"/>
      <family val="3"/>
      <charset val="129"/>
    </font>
    <font>
      <sz val="8"/>
      <name val="Arial"/>
      <family val="2"/>
    </font>
    <font>
      <b/>
      <sz val="12"/>
      <color indexed="8"/>
      <name val="Times New Roman"/>
      <family val="1"/>
    </font>
    <font>
      <b/>
      <sz val="12"/>
      <name val="Helv"/>
      <family val="2"/>
    </font>
    <font>
      <b/>
      <sz val="15"/>
      <color indexed="56"/>
      <name val="맑은 고딕"/>
      <family val="3"/>
      <charset val="129"/>
    </font>
    <font>
      <b/>
      <sz val="13"/>
      <color indexed="56"/>
      <name val="맑은 고딕"/>
      <family val="3"/>
      <charset val="129"/>
    </font>
    <font>
      <b/>
      <sz val="11"/>
      <color indexed="56"/>
      <name val="맑은 고딕"/>
      <family val="3"/>
      <charset val="129"/>
    </font>
    <font>
      <u/>
      <sz val="10"/>
      <color indexed="12"/>
      <name val="MS Sans Serif"/>
      <family val="2"/>
    </font>
    <font>
      <sz val="11"/>
      <color indexed="62"/>
      <name val="맑은 고딕"/>
      <family val="3"/>
      <charset val="129"/>
    </font>
    <font>
      <sz val="11"/>
      <color indexed="52"/>
      <name val="맑은 고딕"/>
      <family val="3"/>
      <charset val="129"/>
    </font>
    <font>
      <b/>
      <sz val="11"/>
      <name val="Helv"/>
      <family val="2"/>
    </font>
    <font>
      <sz val="11"/>
      <color indexed="60"/>
      <name val="맑은 고딕"/>
      <family val="3"/>
      <charset val="129"/>
    </font>
    <font>
      <b/>
      <sz val="11"/>
      <color indexed="63"/>
      <name val="맑은 고딕"/>
      <family val="3"/>
      <charset val="129"/>
    </font>
    <font>
      <sz val="10"/>
      <color indexed="8"/>
      <name val="Arial"/>
      <family val="2"/>
    </font>
    <font>
      <b/>
      <i/>
      <sz val="10"/>
      <color indexed="8"/>
      <name val="Arial"/>
      <family val="2"/>
    </font>
    <font>
      <b/>
      <sz val="10"/>
      <color indexed="9"/>
      <name val="Arial"/>
      <family val="2"/>
    </font>
    <font>
      <b/>
      <sz val="11"/>
      <color indexed="21"/>
      <name val="Arial"/>
      <family val="2"/>
    </font>
    <font>
      <b/>
      <sz val="22"/>
      <color indexed="21"/>
      <name val="Times New Roman"/>
      <family val="1"/>
    </font>
    <font>
      <b/>
      <sz val="10"/>
      <name val="Times New Roman"/>
      <family val="1"/>
    </font>
    <font>
      <b/>
      <sz val="18"/>
      <color indexed="56"/>
      <name val="맑은 고딕"/>
      <family val="3"/>
      <charset val="129"/>
    </font>
    <font>
      <b/>
      <sz val="11"/>
      <color indexed="8"/>
      <name val="맑은 고딕"/>
      <family val="3"/>
      <charset val="129"/>
    </font>
    <font>
      <sz val="11"/>
      <color indexed="10"/>
      <name val="맑은 고딕"/>
      <family val="3"/>
      <charset val="129"/>
    </font>
    <font>
      <sz val="11"/>
      <color rgb="FFFF0000"/>
      <name val="맑은 고딕"/>
      <family val="3"/>
      <charset val="129"/>
      <scheme val="minor"/>
    </font>
    <font>
      <sz val="11"/>
      <color indexed="10"/>
      <name val="돋움"/>
      <family val="3"/>
      <charset val="129"/>
    </font>
    <font>
      <b/>
      <sz val="11"/>
      <color rgb="FFFA7D00"/>
      <name val="맑은 고딕"/>
      <family val="3"/>
      <charset val="129"/>
      <scheme val="minor"/>
    </font>
    <font>
      <b/>
      <sz val="11"/>
      <color indexed="52"/>
      <name val="돋움"/>
      <family val="3"/>
      <charset val="129"/>
    </font>
    <font>
      <sz val="10"/>
      <name val="Helv"/>
      <family val="2"/>
    </font>
    <font>
      <sz val="11"/>
      <color rgb="FF9C0006"/>
      <name val="맑은 고딕"/>
      <family val="3"/>
      <charset val="129"/>
      <scheme val="minor"/>
    </font>
    <font>
      <sz val="11"/>
      <color indexed="20"/>
      <name val="돋움"/>
      <family val="3"/>
      <charset val="129"/>
    </font>
    <font>
      <u/>
      <sz val="9.35"/>
      <color indexed="36"/>
      <name val="돋움"/>
      <family val="3"/>
      <charset val="129"/>
    </font>
    <font>
      <sz val="8"/>
      <color indexed="8"/>
      <name val="Arial"/>
      <family val="2"/>
    </font>
    <font>
      <sz val="14"/>
      <name val="뼥??"/>
      <family val="3"/>
      <charset val="129"/>
    </font>
    <font>
      <sz val="14"/>
      <name val="뼻뮝"/>
      <family val="3"/>
      <charset val="129"/>
    </font>
    <font>
      <sz val="10"/>
      <name val="Times New Roman"/>
      <family val="1"/>
    </font>
    <font>
      <sz val="11"/>
      <color rgb="FF9C6500"/>
      <name val="맑은 고딕"/>
      <family val="3"/>
      <charset val="129"/>
      <scheme val="minor"/>
    </font>
    <font>
      <sz val="11"/>
      <color indexed="60"/>
      <name val="돋움"/>
      <family val="3"/>
      <charset val="129"/>
    </font>
    <font>
      <sz val="12"/>
      <name val="뼻뮝"/>
      <family val="3"/>
      <charset val="129"/>
    </font>
    <font>
      <sz val="12"/>
      <name val="뼻뮝"/>
      <family val="1"/>
      <charset val="129"/>
    </font>
    <font>
      <i/>
      <sz val="11"/>
      <color rgb="FF7F7F7F"/>
      <name val="맑은 고딕"/>
      <family val="3"/>
      <charset val="129"/>
      <scheme val="minor"/>
    </font>
    <font>
      <i/>
      <sz val="11"/>
      <color indexed="23"/>
      <name val="돋움"/>
      <family val="3"/>
      <charset val="129"/>
    </font>
    <font>
      <b/>
      <sz val="11"/>
      <color indexed="9"/>
      <name val="돋움"/>
      <family val="3"/>
      <charset val="129"/>
    </font>
    <font>
      <sz val="11"/>
      <color rgb="FFFA7D00"/>
      <name val="맑은 고딕"/>
      <family val="3"/>
      <charset val="129"/>
      <scheme val="minor"/>
    </font>
    <font>
      <sz val="11"/>
      <color indexed="52"/>
      <name val="돋움"/>
      <family val="3"/>
      <charset val="129"/>
    </font>
    <font>
      <b/>
      <sz val="11"/>
      <color indexed="8"/>
      <name val="돋움"/>
      <family val="3"/>
      <charset val="129"/>
    </font>
    <font>
      <sz val="12"/>
      <name val="Times New Roman"/>
      <family val="1"/>
    </font>
    <font>
      <sz val="11"/>
      <color rgb="FF3F3F76"/>
      <name val="맑은 고딕"/>
      <family val="3"/>
      <charset val="129"/>
      <scheme val="minor"/>
    </font>
    <font>
      <sz val="11"/>
      <color indexed="62"/>
      <name val="돋움"/>
      <family val="3"/>
      <charset val="129"/>
    </font>
    <font>
      <sz val="10"/>
      <color indexed="24"/>
      <name val="MS Sans Serif"/>
      <family val="2"/>
    </font>
    <font>
      <b/>
      <sz val="15"/>
      <color theme="3"/>
      <name val="맑은 고딕"/>
      <family val="3"/>
      <charset val="129"/>
      <scheme val="minor"/>
    </font>
    <font>
      <b/>
      <sz val="15"/>
      <color indexed="56"/>
      <name val="돋움"/>
      <family val="3"/>
      <charset val="129"/>
    </font>
    <font>
      <b/>
      <sz val="18"/>
      <color theme="3"/>
      <name val="맑은 고딕"/>
      <family val="3"/>
      <charset val="129"/>
      <scheme val="major"/>
    </font>
    <font>
      <b/>
      <sz val="13"/>
      <color theme="3"/>
      <name val="맑은 고딕"/>
      <family val="3"/>
      <charset val="129"/>
      <scheme val="minor"/>
    </font>
    <font>
      <b/>
      <sz val="13"/>
      <color indexed="56"/>
      <name val="돋움"/>
      <family val="3"/>
      <charset val="129"/>
    </font>
    <font>
      <b/>
      <sz val="11"/>
      <color theme="3"/>
      <name val="맑은 고딕"/>
      <family val="3"/>
      <charset val="129"/>
      <scheme val="minor"/>
    </font>
    <font>
      <b/>
      <sz val="11"/>
      <color indexed="56"/>
      <name val="돋움"/>
      <family val="3"/>
      <charset val="129"/>
    </font>
    <font>
      <sz val="11"/>
      <color rgb="FF006100"/>
      <name val="맑은 고딕"/>
      <family val="3"/>
      <charset val="129"/>
      <scheme val="minor"/>
    </font>
    <font>
      <sz val="11"/>
      <color indexed="17"/>
      <name val="돋움"/>
      <family val="3"/>
      <charset val="129"/>
    </font>
    <font>
      <b/>
      <sz val="11"/>
      <color rgb="FF3F3F3F"/>
      <name val="맑은 고딕"/>
      <family val="3"/>
      <charset val="129"/>
      <scheme val="minor"/>
    </font>
    <font>
      <b/>
      <sz val="11"/>
      <color indexed="63"/>
      <name val="돋움"/>
      <family val="3"/>
      <charset val="129"/>
    </font>
    <font>
      <sz val="10"/>
      <color indexed="8"/>
      <name val="맑은 고딕"/>
      <family val="3"/>
      <charset val="129"/>
    </font>
    <font>
      <sz val="10"/>
      <color indexed="9"/>
      <name val="맑은 고딕"/>
      <family val="3"/>
      <charset val="129"/>
    </font>
    <font>
      <sz val="10"/>
      <color indexed="10"/>
      <name val="맑은 고딕"/>
      <family val="3"/>
      <charset val="129"/>
    </font>
    <font>
      <b/>
      <sz val="10"/>
      <color indexed="52"/>
      <name val="맑은 고딕"/>
      <family val="3"/>
      <charset val="129"/>
    </font>
    <font>
      <sz val="10"/>
      <color indexed="20"/>
      <name val="맑은 고딕"/>
      <family val="3"/>
      <charset val="129"/>
    </font>
    <font>
      <sz val="10"/>
      <color indexed="60"/>
      <name val="맑은 고딕"/>
      <family val="3"/>
      <charset val="129"/>
    </font>
    <font>
      <i/>
      <sz val="10"/>
      <color indexed="23"/>
      <name val="맑은 고딕"/>
      <family val="3"/>
      <charset val="129"/>
    </font>
    <font>
      <b/>
      <sz val="10"/>
      <color indexed="9"/>
      <name val="맑은 고딕"/>
      <family val="3"/>
      <charset val="129"/>
    </font>
    <font>
      <sz val="10"/>
      <color indexed="52"/>
      <name val="맑은 고딕"/>
      <family val="3"/>
      <charset val="129"/>
    </font>
    <font>
      <b/>
      <sz val="10"/>
      <color indexed="8"/>
      <name val="맑은 고딕"/>
      <family val="3"/>
      <charset val="129"/>
    </font>
    <font>
      <sz val="10"/>
      <color indexed="62"/>
      <name val="맑은 고딕"/>
      <family val="3"/>
      <charset val="129"/>
    </font>
    <font>
      <b/>
      <sz val="18"/>
      <color indexed="62"/>
      <name val="맑은 고딕"/>
      <family val="3"/>
      <charset val="129"/>
    </font>
    <font>
      <b/>
      <sz val="15"/>
      <color indexed="62"/>
      <name val="맑은 고딕"/>
      <family val="3"/>
      <charset val="129"/>
    </font>
    <font>
      <b/>
      <sz val="13"/>
      <color indexed="62"/>
      <name val="맑은 고딕"/>
      <family val="3"/>
      <charset val="129"/>
    </font>
    <font>
      <b/>
      <sz val="11"/>
      <color indexed="62"/>
      <name val="맑은 고딕"/>
      <family val="3"/>
      <charset val="129"/>
    </font>
    <font>
      <sz val="10"/>
      <color indexed="17"/>
      <name val="맑은 고딕"/>
      <family val="3"/>
      <charset val="129"/>
    </font>
    <font>
      <b/>
      <sz val="10"/>
      <color indexed="63"/>
      <name val="맑은 고딕"/>
      <family val="3"/>
      <charset val="129"/>
    </font>
    <font>
      <b/>
      <sz val="10"/>
      <name val="돋움"/>
      <family val="3"/>
      <charset val="129"/>
    </font>
    <font>
      <sz val="10"/>
      <name val="나눔고딕"/>
      <family val="3"/>
      <charset val="129"/>
    </font>
    <font>
      <b/>
      <sz val="10"/>
      <color indexed="81"/>
      <name val="Tahoma"/>
      <family val="2"/>
    </font>
  </fonts>
  <fills count="6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indexed="2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26"/>
        <bgColor indexed="64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9"/>
        <bgColor indexed="64"/>
      </patternFill>
    </fill>
    <fill>
      <patternFill patternType="solid">
        <fgColor indexed="21"/>
        <bgColor indexed="64"/>
      </patternFill>
    </fill>
    <fill>
      <patternFill patternType="solid">
        <fgColor indexed="54"/>
      </patternFill>
    </fill>
    <fill>
      <patternFill patternType="solid">
        <fgColor indexed="9"/>
      </patternFill>
    </fill>
    <fill>
      <patternFill patternType="solid">
        <fgColor theme="9" tint="0.79998168889431442"/>
        <bgColor indexed="64"/>
      </patternFill>
    </fill>
    <fill>
      <patternFill patternType="solid">
        <fgColor indexed="13"/>
        <bgColor indexed="64"/>
      </patternFill>
    </fill>
  </fills>
  <borders count="8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/>
      <top style="medium">
        <color indexed="64"/>
      </top>
      <bottom style="double">
        <color indexed="64"/>
      </bottom>
      <diagonal/>
    </border>
    <border>
      <left/>
      <right/>
      <top style="medium">
        <color indexed="64"/>
      </top>
      <bottom style="double">
        <color indexed="64"/>
      </bottom>
      <diagonal/>
    </border>
    <border>
      <left/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double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/>
      <right style="medium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/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double">
        <color indexed="64"/>
      </bottom>
      <diagonal/>
    </border>
    <border>
      <left/>
      <right style="thin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double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double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dotted">
        <color indexed="64"/>
      </right>
      <top style="medium">
        <color indexed="64"/>
      </top>
      <bottom style="double">
        <color indexed="64"/>
      </bottom>
      <diagonal/>
    </border>
    <border>
      <left/>
      <right style="dotted">
        <color indexed="64"/>
      </right>
      <top style="medium">
        <color indexed="64"/>
      </top>
      <bottom style="double">
        <color indexed="64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uble">
        <color indexed="64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dotted">
        <color indexed="64"/>
      </right>
      <top/>
      <bottom/>
      <diagonal/>
    </border>
    <border>
      <left/>
      <right style="dotted">
        <color indexed="64"/>
      </right>
      <top/>
      <bottom/>
      <diagonal/>
    </border>
    <border>
      <left style="dotted">
        <color indexed="64"/>
      </left>
      <right style="dotted">
        <color indexed="64"/>
      </right>
      <top/>
      <bottom/>
      <diagonal/>
    </border>
    <border>
      <left style="dotted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dotted">
        <color indexed="64"/>
      </right>
      <top/>
      <bottom style="double">
        <color indexed="64"/>
      </bottom>
      <diagonal/>
    </border>
    <border>
      <left/>
      <right style="dotted">
        <color indexed="64"/>
      </right>
      <top/>
      <bottom style="double">
        <color indexed="64"/>
      </bottom>
      <diagonal/>
    </border>
    <border>
      <left style="dotted">
        <color indexed="64"/>
      </left>
      <right style="dotted">
        <color indexed="64"/>
      </right>
      <top/>
      <bottom style="double">
        <color indexed="64"/>
      </bottom>
      <diagonal/>
    </border>
    <border>
      <left style="dotted">
        <color indexed="64"/>
      </left>
      <right style="medium">
        <color indexed="64"/>
      </right>
      <top/>
      <bottom style="double">
        <color indexed="64"/>
      </bottom>
      <diagonal/>
    </border>
    <border>
      <left style="medium">
        <color indexed="64"/>
      </left>
      <right style="thin">
        <color indexed="64"/>
      </right>
      <top style="double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medium">
        <color indexed="64"/>
      </bottom>
      <diagonal/>
    </border>
    <border>
      <left style="thin">
        <color indexed="64"/>
      </left>
      <right style="dotted">
        <color indexed="64"/>
      </right>
      <top style="double">
        <color indexed="64"/>
      </top>
      <bottom style="medium">
        <color indexed="64"/>
      </bottom>
      <diagonal/>
    </border>
    <border>
      <left/>
      <right style="dotted">
        <color indexed="64"/>
      </right>
      <top style="double">
        <color indexed="64"/>
      </top>
      <bottom style="medium">
        <color indexed="64"/>
      </bottom>
      <diagonal/>
    </border>
    <border>
      <left style="dotted">
        <color indexed="64"/>
      </left>
      <right style="dotted">
        <color indexed="64"/>
      </right>
      <top style="double">
        <color indexed="64"/>
      </top>
      <bottom style="medium">
        <color indexed="64"/>
      </bottom>
      <diagonal/>
    </border>
    <border>
      <left style="dotted">
        <color indexed="64"/>
      </left>
      <right style="medium">
        <color indexed="64"/>
      </right>
      <top style="double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double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indexed="64"/>
      </left>
      <right style="thin">
        <color indexed="10"/>
      </right>
      <top style="thin">
        <color indexed="10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/>
      <diagonal/>
    </border>
  </borders>
  <cellStyleXfs count="18663">
    <xf numFmtId="0" fontId="0" fillId="0" borderId="0">
      <alignment vertical="center"/>
    </xf>
    <xf numFmtId="9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4" fontId="2" fillId="0" borderId="0" applyFont="0" applyFill="0" applyBorder="0" applyAlignment="0" applyProtection="0">
      <alignment vertical="center"/>
    </xf>
    <xf numFmtId="42" fontId="2" fillId="0" borderId="0" applyFont="0" applyFill="0" applyBorder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0" borderId="7" applyNumberFormat="0" applyFill="0" applyAlignment="0" applyProtection="0">
      <alignment vertical="center"/>
    </xf>
    <xf numFmtId="0" fontId="7" fillId="0" borderId="8" applyNumberFormat="0" applyFill="0" applyAlignment="0" applyProtection="0">
      <alignment vertical="center"/>
    </xf>
    <xf numFmtId="0" fontId="8" fillId="0" borderId="9" applyNumberFormat="0" applyFill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9" fillId="4" borderId="0" applyNumberFormat="0" applyBorder="0" applyAlignment="0" applyProtection="0">
      <alignment vertical="center"/>
    </xf>
    <xf numFmtId="0" fontId="10" fillId="5" borderId="0" applyNumberFormat="0" applyBorder="0" applyAlignment="0" applyProtection="0">
      <alignment vertical="center"/>
    </xf>
    <xf numFmtId="0" fontId="11" fillId="6" borderId="0" applyNumberFormat="0" applyBorder="0" applyAlignment="0" applyProtection="0">
      <alignment vertical="center"/>
    </xf>
    <xf numFmtId="0" fontId="12" fillId="7" borderId="10" applyNumberFormat="0" applyAlignment="0" applyProtection="0">
      <alignment vertical="center"/>
    </xf>
    <xf numFmtId="0" fontId="13" fillId="8" borderId="11" applyNumberFormat="0" applyAlignment="0" applyProtection="0">
      <alignment vertical="center"/>
    </xf>
    <xf numFmtId="0" fontId="14" fillId="8" borderId="10" applyNumberFormat="0" applyAlignment="0" applyProtection="0">
      <alignment vertical="center"/>
    </xf>
    <xf numFmtId="0" fontId="15" fillId="0" borderId="12" applyNumberFormat="0" applyFill="0" applyAlignment="0" applyProtection="0">
      <alignment vertical="center"/>
    </xf>
    <xf numFmtId="0" fontId="16" fillId="9" borderId="13" applyNumberFormat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2" fillId="10" borderId="14" applyNumberFormat="0" applyFont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9" fillId="0" borderId="15" applyNumberFormat="0" applyFill="0" applyAlignment="0" applyProtection="0">
      <alignment vertical="center"/>
    </xf>
    <xf numFmtId="0" fontId="20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3" borderId="0" applyNumberFormat="0" applyBorder="0" applyAlignment="0" applyProtection="0">
      <alignment vertical="center"/>
    </xf>
    <xf numFmtId="0" fontId="20" fillId="14" borderId="0" applyNumberFormat="0" applyBorder="0" applyAlignment="0" applyProtection="0">
      <alignment vertical="center"/>
    </xf>
    <xf numFmtId="0" fontId="20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7" borderId="0" applyNumberFormat="0" applyBorder="0" applyAlignment="0" applyProtection="0">
      <alignment vertical="center"/>
    </xf>
    <xf numFmtId="0" fontId="20" fillId="18" borderId="0" applyNumberFormat="0" applyBorder="0" applyAlignment="0" applyProtection="0">
      <alignment vertical="center"/>
    </xf>
    <xf numFmtId="0" fontId="20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1" borderId="0" applyNumberFormat="0" applyBorder="0" applyAlignment="0" applyProtection="0">
      <alignment vertical="center"/>
    </xf>
    <xf numFmtId="0" fontId="20" fillId="22" borderId="0" applyNumberFormat="0" applyBorder="0" applyAlignment="0" applyProtection="0">
      <alignment vertical="center"/>
    </xf>
    <xf numFmtId="0" fontId="20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5" borderId="0" applyNumberFormat="0" applyBorder="0" applyAlignment="0" applyProtection="0">
      <alignment vertical="center"/>
    </xf>
    <xf numFmtId="0" fontId="20" fillId="26" borderId="0" applyNumberFormat="0" applyBorder="0" applyAlignment="0" applyProtection="0">
      <alignment vertical="center"/>
    </xf>
    <xf numFmtId="0" fontId="20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29" borderId="0" applyNumberFormat="0" applyBorder="0" applyAlignment="0" applyProtection="0">
      <alignment vertical="center"/>
    </xf>
    <xf numFmtId="0" fontId="20" fillId="30" borderId="0" applyNumberFormat="0" applyBorder="0" applyAlignment="0" applyProtection="0">
      <alignment vertical="center"/>
    </xf>
    <xf numFmtId="0" fontId="20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3" borderId="0" applyNumberFormat="0" applyBorder="0" applyAlignment="0" applyProtection="0">
      <alignment vertical="center"/>
    </xf>
    <xf numFmtId="0" fontId="20" fillId="34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/>
    <xf numFmtId="41" fontId="22" fillId="0" borderId="0" applyFont="0" applyFill="0" applyBorder="0" applyAlignment="0" applyProtection="0">
      <alignment vertical="center"/>
    </xf>
    <xf numFmtId="0" fontId="22" fillId="0" borderId="0"/>
    <xf numFmtId="0" fontId="2" fillId="0" borderId="0">
      <alignment vertical="center"/>
    </xf>
    <xf numFmtId="0" fontId="33" fillId="0" borderId="0"/>
    <xf numFmtId="0" fontId="26" fillId="0" borderId="0"/>
    <xf numFmtId="0" fontId="34" fillId="0" borderId="0" applyNumberFormat="0" applyFill="0" applyBorder="0" applyAlignment="0" applyProtection="0"/>
    <xf numFmtId="179" fontId="35" fillId="0" borderId="0">
      <protection locked="0"/>
    </xf>
    <xf numFmtId="0" fontId="36" fillId="0" borderId="0"/>
    <xf numFmtId="0" fontId="36" fillId="0" borderId="0"/>
    <xf numFmtId="179" fontId="35" fillId="0" borderId="0">
      <protection locked="0"/>
    </xf>
    <xf numFmtId="179" fontId="35" fillId="0" borderId="0">
      <protection locked="0"/>
    </xf>
    <xf numFmtId="180" fontId="37" fillId="0" borderId="0" applyFont="0" applyFill="0" applyBorder="0" applyAlignment="0" applyProtection="0"/>
    <xf numFmtId="179" fontId="35" fillId="0" borderId="0">
      <protection locked="0"/>
    </xf>
    <xf numFmtId="179" fontId="35" fillId="0" borderId="0">
      <protection locked="0"/>
    </xf>
    <xf numFmtId="179" fontId="35" fillId="0" borderId="0">
      <protection locked="0"/>
    </xf>
    <xf numFmtId="179" fontId="35" fillId="0" borderId="0">
      <protection locked="0"/>
    </xf>
    <xf numFmtId="181" fontId="38" fillId="0" borderId="0" applyFont="0" applyFill="0" applyBorder="0" applyAlignment="0" applyProtection="0"/>
    <xf numFmtId="0" fontId="26" fillId="0" borderId="0"/>
    <xf numFmtId="177" fontId="39" fillId="37" borderId="71"/>
    <xf numFmtId="0" fontId="36" fillId="0" borderId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/>
    <xf numFmtId="0" fontId="26" fillId="0" borderId="0"/>
    <xf numFmtId="0" fontId="26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26" fillId="0" borderId="0"/>
    <xf numFmtId="0" fontId="26" fillId="0" borderId="0" applyFont="0" applyFill="0" applyBorder="0" applyAlignment="0" applyProtection="0"/>
    <xf numFmtId="0" fontId="26" fillId="0" borderId="0" applyFont="0" applyFill="0" applyBorder="0" applyAlignment="0" applyProtection="0"/>
    <xf numFmtId="179" fontId="35" fillId="0" borderId="0">
      <protection locked="0"/>
    </xf>
    <xf numFmtId="40" fontId="40" fillId="0" borderId="0" applyFont="0" applyFill="0" applyBorder="0" applyAlignment="0" applyProtection="0"/>
    <xf numFmtId="179" fontId="35" fillId="0" borderId="0">
      <protection locked="0"/>
    </xf>
    <xf numFmtId="179" fontId="35" fillId="0" borderId="0">
      <protection locked="0"/>
    </xf>
    <xf numFmtId="179" fontId="35" fillId="0" borderId="0">
      <protection locked="0"/>
    </xf>
    <xf numFmtId="179" fontId="35" fillId="0" borderId="0">
      <protection locked="0"/>
    </xf>
    <xf numFmtId="0" fontId="41" fillId="0" borderId="0"/>
    <xf numFmtId="0" fontId="41" fillId="0" borderId="0"/>
    <xf numFmtId="179" fontId="35" fillId="0" borderId="0">
      <protection locked="0"/>
    </xf>
    <xf numFmtId="179" fontId="35" fillId="0" borderId="0">
      <protection locked="0"/>
    </xf>
    <xf numFmtId="0" fontId="42" fillId="38" borderId="0" applyNumberFormat="0" applyBorder="0" applyAlignment="0" applyProtection="0">
      <alignment vertical="center"/>
    </xf>
    <xf numFmtId="0" fontId="42" fillId="39" borderId="0" applyNumberFormat="0" applyBorder="0" applyAlignment="0" applyProtection="0">
      <alignment vertical="center"/>
    </xf>
    <xf numFmtId="0" fontId="42" fillId="40" borderId="0" applyNumberFormat="0" applyBorder="0" applyAlignment="0" applyProtection="0">
      <alignment vertical="center"/>
    </xf>
    <xf numFmtId="0" fontId="42" fillId="41" borderId="0" applyNumberFormat="0" applyBorder="0" applyAlignment="0" applyProtection="0">
      <alignment vertical="center"/>
    </xf>
    <xf numFmtId="0" fontId="42" fillId="42" borderId="0" applyNumberFormat="0" applyBorder="0" applyAlignment="0" applyProtection="0">
      <alignment vertical="center"/>
    </xf>
    <xf numFmtId="0" fontId="42" fillId="43" borderId="0" applyNumberFormat="0" applyBorder="0" applyAlignment="0" applyProtection="0">
      <alignment vertical="center"/>
    </xf>
    <xf numFmtId="0" fontId="43" fillId="12" borderId="0" applyNumberFormat="0" applyBorder="0" applyAlignment="0" applyProtection="0">
      <alignment vertical="center"/>
    </xf>
    <xf numFmtId="0" fontId="43" fillId="12" borderId="0" applyNumberFormat="0" applyBorder="0" applyAlignment="0" applyProtection="0">
      <alignment vertical="center"/>
    </xf>
    <xf numFmtId="0" fontId="43" fillId="12" borderId="0" applyNumberFormat="0" applyBorder="0" applyAlignment="0" applyProtection="0">
      <alignment vertical="center"/>
    </xf>
    <xf numFmtId="0" fontId="42" fillId="38" borderId="0" applyNumberFormat="0" applyBorder="0" applyAlignment="0" applyProtection="0">
      <alignment vertical="center"/>
    </xf>
    <xf numFmtId="0" fontId="42" fillId="38" borderId="0" applyNumberFormat="0" applyBorder="0" applyAlignment="0" applyProtection="0">
      <alignment vertical="center"/>
    </xf>
    <xf numFmtId="0" fontId="42" fillId="38" borderId="0" applyNumberFormat="0" applyBorder="0" applyAlignment="0" applyProtection="0">
      <alignment vertical="center"/>
    </xf>
    <xf numFmtId="0" fontId="43" fillId="12" borderId="0" applyNumberFormat="0" applyBorder="0" applyAlignment="0" applyProtection="0">
      <alignment vertical="center"/>
    </xf>
    <xf numFmtId="0" fontId="42" fillId="38" borderId="0" applyNumberFormat="0" applyBorder="0" applyAlignment="0" applyProtection="0">
      <alignment vertical="center"/>
    </xf>
    <xf numFmtId="0" fontId="43" fillId="12" borderId="0" applyNumberFormat="0" applyBorder="0" applyAlignment="0" applyProtection="0">
      <alignment vertical="center"/>
    </xf>
    <xf numFmtId="0" fontId="43" fillId="12" borderId="0" applyNumberFormat="0" applyBorder="0" applyAlignment="0" applyProtection="0">
      <alignment vertical="center"/>
    </xf>
    <xf numFmtId="0" fontId="43" fillId="12" borderId="0" applyNumberFormat="0" applyBorder="0" applyAlignment="0" applyProtection="0">
      <alignment vertical="center"/>
    </xf>
    <xf numFmtId="0" fontId="42" fillId="38" borderId="0" applyNumberFormat="0" applyBorder="0" applyAlignment="0" applyProtection="0">
      <alignment vertical="center"/>
    </xf>
    <xf numFmtId="0" fontId="42" fillId="38" borderId="0" applyNumberFormat="0" applyBorder="0" applyAlignment="0" applyProtection="0">
      <alignment vertical="center"/>
    </xf>
    <xf numFmtId="0" fontId="42" fillId="38" borderId="0" applyNumberFormat="0" applyBorder="0" applyAlignment="0" applyProtection="0">
      <alignment vertical="center"/>
    </xf>
    <xf numFmtId="0" fontId="43" fillId="12" borderId="0" applyNumberFormat="0" applyBorder="0" applyAlignment="0" applyProtection="0">
      <alignment vertical="center"/>
    </xf>
    <xf numFmtId="0" fontId="42" fillId="38" borderId="0" applyNumberFormat="0" applyBorder="0" applyAlignment="0" applyProtection="0">
      <alignment vertical="center"/>
    </xf>
    <xf numFmtId="0" fontId="42" fillId="38" borderId="0" applyNumberFormat="0" applyBorder="0" applyAlignment="0" applyProtection="0">
      <alignment vertical="center"/>
    </xf>
    <xf numFmtId="0" fontId="43" fillId="12" borderId="0" applyNumberFormat="0" applyBorder="0" applyAlignment="0" applyProtection="0">
      <alignment vertical="center"/>
    </xf>
    <xf numFmtId="0" fontId="42" fillId="38" borderId="0" applyNumberFormat="0" applyBorder="0" applyAlignment="0" applyProtection="0">
      <alignment vertical="center"/>
    </xf>
    <xf numFmtId="0" fontId="43" fillId="12" borderId="0" applyNumberFormat="0" applyBorder="0" applyAlignment="0" applyProtection="0">
      <alignment vertical="center"/>
    </xf>
    <xf numFmtId="0" fontId="43" fillId="12" borderId="0" applyNumberFormat="0" applyBorder="0" applyAlignment="0" applyProtection="0">
      <alignment vertical="center"/>
    </xf>
    <xf numFmtId="0" fontId="43" fillId="12" borderId="0" applyNumberFormat="0" applyBorder="0" applyAlignment="0" applyProtection="0">
      <alignment vertical="center"/>
    </xf>
    <xf numFmtId="0" fontId="43" fillId="12" borderId="0" applyNumberFormat="0" applyBorder="0" applyAlignment="0" applyProtection="0">
      <alignment vertical="center"/>
    </xf>
    <xf numFmtId="0" fontId="42" fillId="38" borderId="0" applyNumberFormat="0" applyBorder="0" applyAlignment="0" applyProtection="0">
      <alignment vertical="center"/>
    </xf>
    <xf numFmtId="0" fontId="44" fillId="38" borderId="0" applyNumberFormat="0" applyBorder="0" applyAlignment="0" applyProtection="0">
      <alignment vertical="center"/>
    </xf>
    <xf numFmtId="0" fontId="44" fillId="38" borderId="0" applyNumberFormat="0" applyBorder="0" applyAlignment="0" applyProtection="0">
      <alignment vertical="center"/>
    </xf>
    <xf numFmtId="0" fontId="43" fillId="12" borderId="0" applyNumberFormat="0" applyBorder="0" applyAlignment="0" applyProtection="0">
      <alignment vertical="center"/>
    </xf>
    <xf numFmtId="0" fontId="42" fillId="38" borderId="0" applyNumberFormat="0" applyBorder="0" applyAlignment="0" applyProtection="0">
      <alignment vertical="center"/>
    </xf>
    <xf numFmtId="0" fontId="43" fillId="12" borderId="0" applyNumberFormat="0" applyBorder="0" applyAlignment="0" applyProtection="0">
      <alignment vertical="center"/>
    </xf>
    <xf numFmtId="0" fontId="43" fillId="12" borderId="0" applyNumberFormat="0" applyBorder="0" applyAlignment="0" applyProtection="0">
      <alignment vertical="center"/>
    </xf>
    <xf numFmtId="0" fontId="42" fillId="38" borderId="0" applyNumberFormat="0" applyBorder="0" applyAlignment="0" applyProtection="0">
      <alignment vertical="center"/>
    </xf>
    <xf numFmtId="0" fontId="43" fillId="12" borderId="0" applyNumberFormat="0" applyBorder="0" applyAlignment="0" applyProtection="0">
      <alignment vertical="center"/>
    </xf>
    <xf numFmtId="0" fontId="43" fillId="12" borderId="0" applyNumberFormat="0" applyBorder="0" applyAlignment="0" applyProtection="0">
      <alignment vertical="center"/>
    </xf>
    <xf numFmtId="0" fontId="42" fillId="38" borderId="0" applyNumberFormat="0" applyBorder="0" applyAlignment="0" applyProtection="0">
      <alignment vertical="center"/>
    </xf>
    <xf numFmtId="0" fontId="43" fillId="12" borderId="0" applyNumberFormat="0" applyBorder="0" applyAlignment="0" applyProtection="0">
      <alignment vertical="center"/>
    </xf>
    <xf numFmtId="0" fontId="43" fillId="12" borderId="0" applyNumberFormat="0" applyBorder="0" applyAlignment="0" applyProtection="0">
      <alignment vertical="center"/>
    </xf>
    <xf numFmtId="0" fontId="43" fillId="12" borderId="0" applyNumberFormat="0" applyBorder="0" applyAlignment="0" applyProtection="0">
      <alignment vertical="center"/>
    </xf>
    <xf numFmtId="0" fontId="43" fillId="12" borderId="0" applyNumberFormat="0" applyBorder="0" applyAlignment="0" applyProtection="0">
      <alignment vertical="center"/>
    </xf>
    <xf numFmtId="0" fontId="42" fillId="38" borderId="0" applyNumberFormat="0" applyBorder="0" applyAlignment="0" applyProtection="0">
      <alignment vertical="center"/>
    </xf>
    <xf numFmtId="0" fontId="42" fillId="38" borderId="0" applyNumberFormat="0" applyBorder="0" applyAlignment="0" applyProtection="0">
      <alignment vertical="center"/>
    </xf>
    <xf numFmtId="0" fontId="42" fillId="38" borderId="0" applyNumberFormat="0" applyBorder="0" applyAlignment="0" applyProtection="0">
      <alignment vertical="center"/>
    </xf>
    <xf numFmtId="0" fontId="43" fillId="12" borderId="0" applyNumberFormat="0" applyBorder="0" applyAlignment="0" applyProtection="0">
      <alignment vertical="center"/>
    </xf>
    <xf numFmtId="0" fontId="42" fillId="38" borderId="0" applyNumberFormat="0" applyBorder="0" applyAlignment="0" applyProtection="0">
      <alignment vertical="center"/>
    </xf>
    <xf numFmtId="0" fontId="43" fillId="12" borderId="0" applyNumberFormat="0" applyBorder="0" applyAlignment="0" applyProtection="0">
      <alignment vertical="center"/>
    </xf>
    <xf numFmtId="0" fontId="43" fillId="12" borderId="0" applyNumberFormat="0" applyBorder="0" applyAlignment="0" applyProtection="0">
      <alignment vertical="center"/>
    </xf>
    <xf numFmtId="0" fontId="43" fillId="12" borderId="0" applyNumberFormat="0" applyBorder="0" applyAlignment="0" applyProtection="0">
      <alignment vertical="center"/>
    </xf>
    <xf numFmtId="0" fontId="42" fillId="38" borderId="0" applyNumberFormat="0" applyBorder="0" applyAlignment="0" applyProtection="0">
      <alignment vertical="center"/>
    </xf>
    <xf numFmtId="0" fontId="42" fillId="38" borderId="0" applyNumberFormat="0" applyBorder="0" applyAlignment="0" applyProtection="0">
      <alignment vertical="center"/>
    </xf>
    <xf numFmtId="0" fontId="42" fillId="38" borderId="0" applyNumberFormat="0" applyBorder="0" applyAlignment="0" applyProtection="0">
      <alignment vertical="center"/>
    </xf>
    <xf numFmtId="0" fontId="43" fillId="12" borderId="0" applyNumberFormat="0" applyBorder="0" applyAlignment="0" applyProtection="0">
      <alignment vertical="center"/>
    </xf>
    <xf numFmtId="0" fontId="42" fillId="38" borderId="0" applyNumberFormat="0" applyBorder="0" applyAlignment="0" applyProtection="0">
      <alignment vertical="center"/>
    </xf>
    <xf numFmtId="0" fontId="43" fillId="12" borderId="0" applyNumberFormat="0" applyBorder="0" applyAlignment="0" applyProtection="0">
      <alignment vertical="center"/>
    </xf>
    <xf numFmtId="0" fontId="43" fillId="12" borderId="0" applyNumberFormat="0" applyBorder="0" applyAlignment="0" applyProtection="0">
      <alignment vertical="center"/>
    </xf>
    <xf numFmtId="0" fontId="43" fillId="12" borderId="0" applyNumberFormat="0" applyBorder="0" applyAlignment="0" applyProtection="0">
      <alignment vertical="center"/>
    </xf>
    <xf numFmtId="0" fontId="42" fillId="38" borderId="0" applyNumberFormat="0" applyBorder="0" applyAlignment="0" applyProtection="0">
      <alignment vertical="center"/>
    </xf>
    <xf numFmtId="0" fontId="42" fillId="38" borderId="0" applyNumberFormat="0" applyBorder="0" applyAlignment="0" applyProtection="0">
      <alignment vertical="center"/>
    </xf>
    <xf numFmtId="0" fontId="42" fillId="38" borderId="0" applyNumberFormat="0" applyBorder="0" applyAlignment="0" applyProtection="0">
      <alignment vertical="center"/>
    </xf>
    <xf numFmtId="0" fontId="43" fillId="12" borderId="0" applyNumberFormat="0" applyBorder="0" applyAlignment="0" applyProtection="0">
      <alignment vertical="center"/>
    </xf>
    <xf numFmtId="0" fontId="42" fillId="38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2" fillId="39" borderId="0" applyNumberFormat="0" applyBorder="0" applyAlignment="0" applyProtection="0">
      <alignment vertical="center"/>
    </xf>
    <xf numFmtId="0" fontId="42" fillId="39" borderId="0" applyNumberFormat="0" applyBorder="0" applyAlignment="0" applyProtection="0">
      <alignment vertical="center"/>
    </xf>
    <xf numFmtId="0" fontId="42" fillId="39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2" fillId="39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2" fillId="39" borderId="0" applyNumberFormat="0" applyBorder="0" applyAlignment="0" applyProtection="0">
      <alignment vertical="center"/>
    </xf>
    <xf numFmtId="0" fontId="42" fillId="39" borderId="0" applyNumberFormat="0" applyBorder="0" applyAlignment="0" applyProtection="0">
      <alignment vertical="center"/>
    </xf>
    <xf numFmtId="0" fontId="42" fillId="39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2" fillId="39" borderId="0" applyNumberFormat="0" applyBorder="0" applyAlignment="0" applyProtection="0">
      <alignment vertical="center"/>
    </xf>
    <xf numFmtId="0" fontId="42" fillId="39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2" fillId="39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2" fillId="39" borderId="0" applyNumberFormat="0" applyBorder="0" applyAlignment="0" applyProtection="0">
      <alignment vertical="center"/>
    </xf>
    <xf numFmtId="0" fontId="44" fillId="39" borderId="0" applyNumberFormat="0" applyBorder="0" applyAlignment="0" applyProtection="0">
      <alignment vertical="center"/>
    </xf>
    <xf numFmtId="0" fontId="44" fillId="39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2" fillId="39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2" fillId="39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2" fillId="39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2" fillId="39" borderId="0" applyNumberFormat="0" applyBorder="0" applyAlignment="0" applyProtection="0">
      <alignment vertical="center"/>
    </xf>
    <xf numFmtId="0" fontId="42" fillId="39" borderId="0" applyNumberFormat="0" applyBorder="0" applyAlignment="0" applyProtection="0">
      <alignment vertical="center"/>
    </xf>
    <xf numFmtId="0" fontId="42" fillId="39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2" fillId="39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2" fillId="39" borderId="0" applyNumberFormat="0" applyBorder="0" applyAlignment="0" applyProtection="0">
      <alignment vertical="center"/>
    </xf>
    <xf numFmtId="0" fontId="42" fillId="39" borderId="0" applyNumberFormat="0" applyBorder="0" applyAlignment="0" applyProtection="0">
      <alignment vertical="center"/>
    </xf>
    <xf numFmtId="0" fontId="42" fillId="39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2" fillId="39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2" fillId="39" borderId="0" applyNumberFormat="0" applyBorder="0" applyAlignment="0" applyProtection="0">
      <alignment vertical="center"/>
    </xf>
    <xf numFmtId="0" fontId="42" fillId="39" borderId="0" applyNumberFormat="0" applyBorder="0" applyAlignment="0" applyProtection="0">
      <alignment vertical="center"/>
    </xf>
    <xf numFmtId="0" fontId="42" fillId="39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2" fillId="39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2" fillId="40" borderId="0" applyNumberFormat="0" applyBorder="0" applyAlignment="0" applyProtection="0">
      <alignment vertical="center"/>
    </xf>
    <xf numFmtId="0" fontId="42" fillId="40" borderId="0" applyNumberFormat="0" applyBorder="0" applyAlignment="0" applyProtection="0">
      <alignment vertical="center"/>
    </xf>
    <xf numFmtId="0" fontId="42" fillId="4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2" fillId="4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2" fillId="40" borderId="0" applyNumberFormat="0" applyBorder="0" applyAlignment="0" applyProtection="0">
      <alignment vertical="center"/>
    </xf>
    <xf numFmtId="0" fontId="42" fillId="40" borderId="0" applyNumberFormat="0" applyBorder="0" applyAlignment="0" applyProtection="0">
      <alignment vertical="center"/>
    </xf>
    <xf numFmtId="0" fontId="42" fillId="4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2" fillId="40" borderId="0" applyNumberFormat="0" applyBorder="0" applyAlignment="0" applyProtection="0">
      <alignment vertical="center"/>
    </xf>
    <xf numFmtId="0" fontId="42" fillId="4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2" fillId="4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2" fillId="40" borderId="0" applyNumberFormat="0" applyBorder="0" applyAlignment="0" applyProtection="0">
      <alignment vertical="center"/>
    </xf>
    <xf numFmtId="0" fontId="44" fillId="40" borderId="0" applyNumberFormat="0" applyBorder="0" applyAlignment="0" applyProtection="0">
      <alignment vertical="center"/>
    </xf>
    <xf numFmtId="0" fontId="44" fillId="4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2" fillId="4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2" fillId="4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2" fillId="4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2" fillId="40" borderId="0" applyNumberFormat="0" applyBorder="0" applyAlignment="0" applyProtection="0">
      <alignment vertical="center"/>
    </xf>
    <xf numFmtId="0" fontId="42" fillId="40" borderId="0" applyNumberFormat="0" applyBorder="0" applyAlignment="0" applyProtection="0">
      <alignment vertical="center"/>
    </xf>
    <xf numFmtId="0" fontId="42" fillId="4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2" fillId="4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2" fillId="40" borderId="0" applyNumberFormat="0" applyBorder="0" applyAlignment="0" applyProtection="0">
      <alignment vertical="center"/>
    </xf>
    <xf numFmtId="0" fontId="42" fillId="40" borderId="0" applyNumberFormat="0" applyBorder="0" applyAlignment="0" applyProtection="0">
      <alignment vertical="center"/>
    </xf>
    <xf numFmtId="0" fontId="42" fillId="4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2" fillId="4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2" fillId="40" borderId="0" applyNumberFormat="0" applyBorder="0" applyAlignment="0" applyProtection="0">
      <alignment vertical="center"/>
    </xf>
    <xf numFmtId="0" fontId="42" fillId="40" borderId="0" applyNumberFormat="0" applyBorder="0" applyAlignment="0" applyProtection="0">
      <alignment vertical="center"/>
    </xf>
    <xf numFmtId="0" fontId="42" fillId="4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2" fillId="40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2" fillId="41" borderId="0" applyNumberFormat="0" applyBorder="0" applyAlignment="0" applyProtection="0">
      <alignment vertical="center"/>
    </xf>
    <xf numFmtId="0" fontId="42" fillId="41" borderId="0" applyNumberFormat="0" applyBorder="0" applyAlignment="0" applyProtection="0">
      <alignment vertical="center"/>
    </xf>
    <xf numFmtId="0" fontId="42" fillId="41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2" fillId="41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2" fillId="41" borderId="0" applyNumberFormat="0" applyBorder="0" applyAlignment="0" applyProtection="0">
      <alignment vertical="center"/>
    </xf>
    <xf numFmtId="0" fontId="42" fillId="41" borderId="0" applyNumberFormat="0" applyBorder="0" applyAlignment="0" applyProtection="0">
      <alignment vertical="center"/>
    </xf>
    <xf numFmtId="0" fontId="42" fillId="41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2" fillId="41" borderId="0" applyNumberFormat="0" applyBorder="0" applyAlignment="0" applyProtection="0">
      <alignment vertical="center"/>
    </xf>
    <xf numFmtId="0" fontId="42" fillId="41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2" fillId="41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2" fillId="41" borderId="0" applyNumberFormat="0" applyBorder="0" applyAlignment="0" applyProtection="0">
      <alignment vertical="center"/>
    </xf>
    <xf numFmtId="0" fontId="44" fillId="41" borderId="0" applyNumberFormat="0" applyBorder="0" applyAlignment="0" applyProtection="0">
      <alignment vertical="center"/>
    </xf>
    <xf numFmtId="0" fontId="44" fillId="41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2" fillId="41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2" fillId="41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2" fillId="41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2" fillId="41" borderId="0" applyNumberFormat="0" applyBorder="0" applyAlignment="0" applyProtection="0">
      <alignment vertical="center"/>
    </xf>
    <xf numFmtId="0" fontId="42" fillId="41" borderId="0" applyNumberFormat="0" applyBorder="0" applyAlignment="0" applyProtection="0">
      <alignment vertical="center"/>
    </xf>
    <xf numFmtId="0" fontId="42" fillId="41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2" fillId="41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2" fillId="41" borderId="0" applyNumberFormat="0" applyBorder="0" applyAlignment="0" applyProtection="0">
      <alignment vertical="center"/>
    </xf>
    <xf numFmtId="0" fontId="42" fillId="41" borderId="0" applyNumberFormat="0" applyBorder="0" applyAlignment="0" applyProtection="0">
      <alignment vertical="center"/>
    </xf>
    <xf numFmtId="0" fontId="42" fillId="41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2" fillId="41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2" fillId="41" borderId="0" applyNumberFormat="0" applyBorder="0" applyAlignment="0" applyProtection="0">
      <alignment vertical="center"/>
    </xf>
    <xf numFmtId="0" fontId="42" fillId="41" borderId="0" applyNumberFormat="0" applyBorder="0" applyAlignment="0" applyProtection="0">
      <alignment vertical="center"/>
    </xf>
    <xf numFmtId="0" fontId="42" fillId="41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2" fillId="41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2" fillId="42" borderId="0" applyNumberFormat="0" applyBorder="0" applyAlignment="0" applyProtection="0">
      <alignment vertical="center"/>
    </xf>
    <xf numFmtId="0" fontId="42" fillId="42" borderId="0" applyNumberFormat="0" applyBorder="0" applyAlignment="0" applyProtection="0">
      <alignment vertical="center"/>
    </xf>
    <xf numFmtId="0" fontId="42" fillId="42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2" fillId="42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2" fillId="42" borderId="0" applyNumberFormat="0" applyBorder="0" applyAlignment="0" applyProtection="0">
      <alignment vertical="center"/>
    </xf>
    <xf numFmtId="0" fontId="42" fillId="42" borderId="0" applyNumberFormat="0" applyBorder="0" applyAlignment="0" applyProtection="0">
      <alignment vertical="center"/>
    </xf>
    <xf numFmtId="0" fontId="42" fillId="42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2" fillId="42" borderId="0" applyNumberFormat="0" applyBorder="0" applyAlignment="0" applyProtection="0">
      <alignment vertical="center"/>
    </xf>
    <xf numFmtId="0" fontId="42" fillId="42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2" fillId="42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2" fillId="42" borderId="0" applyNumberFormat="0" applyBorder="0" applyAlignment="0" applyProtection="0">
      <alignment vertical="center"/>
    </xf>
    <xf numFmtId="0" fontId="44" fillId="42" borderId="0" applyNumberFormat="0" applyBorder="0" applyAlignment="0" applyProtection="0">
      <alignment vertical="center"/>
    </xf>
    <xf numFmtId="0" fontId="44" fillId="42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2" fillId="42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2" fillId="42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2" fillId="42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2" fillId="42" borderId="0" applyNumberFormat="0" applyBorder="0" applyAlignment="0" applyProtection="0">
      <alignment vertical="center"/>
    </xf>
    <xf numFmtId="0" fontId="42" fillId="42" borderId="0" applyNumberFormat="0" applyBorder="0" applyAlignment="0" applyProtection="0">
      <alignment vertical="center"/>
    </xf>
    <xf numFmtId="0" fontId="42" fillId="42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2" fillId="42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2" fillId="42" borderId="0" applyNumberFormat="0" applyBorder="0" applyAlignment="0" applyProtection="0">
      <alignment vertical="center"/>
    </xf>
    <xf numFmtId="0" fontId="42" fillId="42" borderId="0" applyNumberFormat="0" applyBorder="0" applyAlignment="0" applyProtection="0">
      <alignment vertical="center"/>
    </xf>
    <xf numFmtId="0" fontId="42" fillId="42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2" fillId="42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2" fillId="42" borderId="0" applyNumberFormat="0" applyBorder="0" applyAlignment="0" applyProtection="0">
      <alignment vertical="center"/>
    </xf>
    <xf numFmtId="0" fontId="42" fillId="42" borderId="0" applyNumberFormat="0" applyBorder="0" applyAlignment="0" applyProtection="0">
      <alignment vertical="center"/>
    </xf>
    <xf numFmtId="0" fontId="42" fillId="42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2" fillId="4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2" fillId="43" borderId="0" applyNumberFormat="0" applyBorder="0" applyAlignment="0" applyProtection="0">
      <alignment vertical="center"/>
    </xf>
    <xf numFmtId="0" fontId="42" fillId="43" borderId="0" applyNumberFormat="0" applyBorder="0" applyAlignment="0" applyProtection="0">
      <alignment vertical="center"/>
    </xf>
    <xf numFmtId="0" fontId="42" fillId="43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2" fillId="43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2" fillId="43" borderId="0" applyNumberFormat="0" applyBorder="0" applyAlignment="0" applyProtection="0">
      <alignment vertical="center"/>
    </xf>
    <xf numFmtId="0" fontId="42" fillId="43" borderId="0" applyNumberFormat="0" applyBorder="0" applyAlignment="0" applyProtection="0">
      <alignment vertical="center"/>
    </xf>
    <xf numFmtId="0" fontId="42" fillId="43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2" fillId="43" borderId="0" applyNumberFormat="0" applyBorder="0" applyAlignment="0" applyProtection="0">
      <alignment vertical="center"/>
    </xf>
    <xf numFmtId="0" fontId="42" fillId="43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2" fillId="43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2" fillId="43" borderId="0" applyNumberFormat="0" applyBorder="0" applyAlignment="0" applyProtection="0">
      <alignment vertical="center"/>
    </xf>
    <xf numFmtId="0" fontId="44" fillId="43" borderId="0" applyNumberFormat="0" applyBorder="0" applyAlignment="0" applyProtection="0">
      <alignment vertical="center"/>
    </xf>
    <xf numFmtId="0" fontId="44" fillId="43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2" fillId="43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2" fillId="43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2" fillId="43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2" fillId="43" borderId="0" applyNumberFormat="0" applyBorder="0" applyAlignment="0" applyProtection="0">
      <alignment vertical="center"/>
    </xf>
    <xf numFmtId="0" fontId="42" fillId="43" borderId="0" applyNumberFormat="0" applyBorder="0" applyAlignment="0" applyProtection="0">
      <alignment vertical="center"/>
    </xf>
    <xf numFmtId="0" fontId="42" fillId="43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2" fillId="43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2" fillId="43" borderId="0" applyNumberFormat="0" applyBorder="0" applyAlignment="0" applyProtection="0">
      <alignment vertical="center"/>
    </xf>
    <xf numFmtId="0" fontId="42" fillId="43" borderId="0" applyNumberFormat="0" applyBorder="0" applyAlignment="0" applyProtection="0">
      <alignment vertical="center"/>
    </xf>
    <xf numFmtId="0" fontId="42" fillId="43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2" fillId="43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2" fillId="43" borderId="0" applyNumberFormat="0" applyBorder="0" applyAlignment="0" applyProtection="0">
      <alignment vertical="center"/>
    </xf>
    <xf numFmtId="0" fontId="42" fillId="43" borderId="0" applyNumberFormat="0" applyBorder="0" applyAlignment="0" applyProtection="0">
      <alignment vertical="center"/>
    </xf>
    <xf numFmtId="0" fontId="42" fillId="43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2" fillId="43" borderId="0" applyNumberFormat="0" applyBorder="0" applyAlignment="0" applyProtection="0">
      <alignment vertical="center"/>
    </xf>
    <xf numFmtId="0" fontId="42" fillId="44" borderId="0" applyNumberFormat="0" applyBorder="0" applyAlignment="0" applyProtection="0">
      <alignment vertical="center"/>
    </xf>
    <xf numFmtId="0" fontId="42" fillId="45" borderId="0" applyNumberFormat="0" applyBorder="0" applyAlignment="0" applyProtection="0">
      <alignment vertical="center"/>
    </xf>
    <xf numFmtId="0" fontId="42" fillId="46" borderId="0" applyNumberFormat="0" applyBorder="0" applyAlignment="0" applyProtection="0">
      <alignment vertical="center"/>
    </xf>
    <xf numFmtId="0" fontId="42" fillId="41" borderId="0" applyNumberFormat="0" applyBorder="0" applyAlignment="0" applyProtection="0">
      <alignment vertical="center"/>
    </xf>
    <xf numFmtId="0" fontId="42" fillId="44" borderId="0" applyNumberFormat="0" applyBorder="0" applyAlignment="0" applyProtection="0">
      <alignment vertical="center"/>
    </xf>
    <xf numFmtId="0" fontId="42" fillId="47" borderId="0" applyNumberFormat="0" applyBorder="0" applyAlignment="0" applyProtection="0">
      <alignment vertical="center"/>
    </xf>
    <xf numFmtId="0" fontId="43" fillId="13" borderId="0" applyNumberFormat="0" applyBorder="0" applyAlignment="0" applyProtection="0">
      <alignment vertical="center"/>
    </xf>
    <xf numFmtId="0" fontId="43" fillId="13" borderId="0" applyNumberFormat="0" applyBorder="0" applyAlignment="0" applyProtection="0">
      <alignment vertical="center"/>
    </xf>
    <xf numFmtId="0" fontId="43" fillId="13" borderId="0" applyNumberFormat="0" applyBorder="0" applyAlignment="0" applyProtection="0">
      <alignment vertical="center"/>
    </xf>
    <xf numFmtId="0" fontId="42" fillId="44" borderId="0" applyNumberFormat="0" applyBorder="0" applyAlignment="0" applyProtection="0">
      <alignment vertical="center"/>
    </xf>
    <xf numFmtId="0" fontId="42" fillId="44" borderId="0" applyNumberFormat="0" applyBorder="0" applyAlignment="0" applyProtection="0">
      <alignment vertical="center"/>
    </xf>
    <xf numFmtId="0" fontId="42" fillId="44" borderId="0" applyNumberFormat="0" applyBorder="0" applyAlignment="0" applyProtection="0">
      <alignment vertical="center"/>
    </xf>
    <xf numFmtId="0" fontId="43" fillId="13" borderId="0" applyNumberFormat="0" applyBorder="0" applyAlignment="0" applyProtection="0">
      <alignment vertical="center"/>
    </xf>
    <xf numFmtId="0" fontId="42" fillId="44" borderId="0" applyNumberFormat="0" applyBorder="0" applyAlignment="0" applyProtection="0">
      <alignment vertical="center"/>
    </xf>
    <xf numFmtId="0" fontId="43" fillId="13" borderId="0" applyNumberFormat="0" applyBorder="0" applyAlignment="0" applyProtection="0">
      <alignment vertical="center"/>
    </xf>
    <xf numFmtId="0" fontId="43" fillId="13" borderId="0" applyNumberFormat="0" applyBorder="0" applyAlignment="0" applyProtection="0">
      <alignment vertical="center"/>
    </xf>
    <xf numFmtId="0" fontId="43" fillId="13" borderId="0" applyNumberFormat="0" applyBorder="0" applyAlignment="0" applyProtection="0">
      <alignment vertical="center"/>
    </xf>
    <xf numFmtId="0" fontId="42" fillId="44" borderId="0" applyNumberFormat="0" applyBorder="0" applyAlignment="0" applyProtection="0">
      <alignment vertical="center"/>
    </xf>
    <xf numFmtId="0" fontId="42" fillId="44" borderId="0" applyNumberFormat="0" applyBorder="0" applyAlignment="0" applyProtection="0">
      <alignment vertical="center"/>
    </xf>
    <xf numFmtId="0" fontId="42" fillId="44" borderId="0" applyNumberFormat="0" applyBorder="0" applyAlignment="0" applyProtection="0">
      <alignment vertical="center"/>
    </xf>
    <xf numFmtId="0" fontId="43" fillId="13" borderId="0" applyNumberFormat="0" applyBorder="0" applyAlignment="0" applyProtection="0">
      <alignment vertical="center"/>
    </xf>
    <xf numFmtId="0" fontId="42" fillId="44" borderId="0" applyNumberFormat="0" applyBorder="0" applyAlignment="0" applyProtection="0">
      <alignment vertical="center"/>
    </xf>
    <xf numFmtId="0" fontId="42" fillId="44" borderId="0" applyNumberFormat="0" applyBorder="0" applyAlignment="0" applyProtection="0">
      <alignment vertical="center"/>
    </xf>
    <xf numFmtId="0" fontId="43" fillId="13" borderId="0" applyNumberFormat="0" applyBorder="0" applyAlignment="0" applyProtection="0">
      <alignment vertical="center"/>
    </xf>
    <xf numFmtId="0" fontId="42" fillId="44" borderId="0" applyNumberFormat="0" applyBorder="0" applyAlignment="0" applyProtection="0">
      <alignment vertical="center"/>
    </xf>
    <xf numFmtId="0" fontId="43" fillId="13" borderId="0" applyNumberFormat="0" applyBorder="0" applyAlignment="0" applyProtection="0">
      <alignment vertical="center"/>
    </xf>
    <xf numFmtId="0" fontId="43" fillId="13" borderId="0" applyNumberFormat="0" applyBorder="0" applyAlignment="0" applyProtection="0">
      <alignment vertical="center"/>
    </xf>
    <xf numFmtId="0" fontId="43" fillId="13" borderId="0" applyNumberFormat="0" applyBorder="0" applyAlignment="0" applyProtection="0">
      <alignment vertical="center"/>
    </xf>
    <xf numFmtId="0" fontId="43" fillId="13" borderId="0" applyNumberFormat="0" applyBorder="0" applyAlignment="0" applyProtection="0">
      <alignment vertical="center"/>
    </xf>
    <xf numFmtId="0" fontId="42" fillId="44" borderId="0" applyNumberFormat="0" applyBorder="0" applyAlignment="0" applyProtection="0">
      <alignment vertical="center"/>
    </xf>
    <xf numFmtId="0" fontId="44" fillId="44" borderId="0" applyNumberFormat="0" applyBorder="0" applyAlignment="0" applyProtection="0">
      <alignment vertical="center"/>
    </xf>
    <xf numFmtId="0" fontId="44" fillId="44" borderId="0" applyNumberFormat="0" applyBorder="0" applyAlignment="0" applyProtection="0">
      <alignment vertical="center"/>
    </xf>
    <xf numFmtId="0" fontId="43" fillId="13" borderId="0" applyNumberFormat="0" applyBorder="0" applyAlignment="0" applyProtection="0">
      <alignment vertical="center"/>
    </xf>
    <xf numFmtId="0" fontId="42" fillId="44" borderId="0" applyNumberFormat="0" applyBorder="0" applyAlignment="0" applyProtection="0">
      <alignment vertical="center"/>
    </xf>
    <xf numFmtId="0" fontId="43" fillId="13" borderId="0" applyNumberFormat="0" applyBorder="0" applyAlignment="0" applyProtection="0">
      <alignment vertical="center"/>
    </xf>
    <xf numFmtId="0" fontId="43" fillId="13" borderId="0" applyNumberFormat="0" applyBorder="0" applyAlignment="0" applyProtection="0">
      <alignment vertical="center"/>
    </xf>
    <xf numFmtId="0" fontId="42" fillId="44" borderId="0" applyNumberFormat="0" applyBorder="0" applyAlignment="0" applyProtection="0">
      <alignment vertical="center"/>
    </xf>
    <xf numFmtId="0" fontId="43" fillId="13" borderId="0" applyNumberFormat="0" applyBorder="0" applyAlignment="0" applyProtection="0">
      <alignment vertical="center"/>
    </xf>
    <xf numFmtId="0" fontId="43" fillId="13" borderId="0" applyNumberFormat="0" applyBorder="0" applyAlignment="0" applyProtection="0">
      <alignment vertical="center"/>
    </xf>
    <xf numFmtId="0" fontId="42" fillId="44" borderId="0" applyNumberFormat="0" applyBorder="0" applyAlignment="0" applyProtection="0">
      <alignment vertical="center"/>
    </xf>
    <xf numFmtId="0" fontId="43" fillId="13" borderId="0" applyNumberFormat="0" applyBorder="0" applyAlignment="0" applyProtection="0">
      <alignment vertical="center"/>
    </xf>
    <xf numFmtId="0" fontId="43" fillId="13" borderId="0" applyNumberFormat="0" applyBorder="0" applyAlignment="0" applyProtection="0">
      <alignment vertical="center"/>
    </xf>
    <xf numFmtId="0" fontId="43" fillId="13" borderId="0" applyNumberFormat="0" applyBorder="0" applyAlignment="0" applyProtection="0">
      <alignment vertical="center"/>
    </xf>
    <xf numFmtId="0" fontId="43" fillId="13" borderId="0" applyNumberFormat="0" applyBorder="0" applyAlignment="0" applyProtection="0">
      <alignment vertical="center"/>
    </xf>
    <xf numFmtId="0" fontId="42" fillId="44" borderId="0" applyNumberFormat="0" applyBorder="0" applyAlignment="0" applyProtection="0">
      <alignment vertical="center"/>
    </xf>
    <xf numFmtId="0" fontId="42" fillId="44" borderId="0" applyNumberFormat="0" applyBorder="0" applyAlignment="0" applyProtection="0">
      <alignment vertical="center"/>
    </xf>
    <xf numFmtId="0" fontId="42" fillId="44" borderId="0" applyNumberFormat="0" applyBorder="0" applyAlignment="0" applyProtection="0">
      <alignment vertical="center"/>
    </xf>
    <xf numFmtId="0" fontId="43" fillId="13" borderId="0" applyNumberFormat="0" applyBorder="0" applyAlignment="0" applyProtection="0">
      <alignment vertical="center"/>
    </xf>
    <xf numFmtId="0" fontId="42" fillId="44" borderId="0" applyNumberFormat="0" applyBorder="0" applyAlignment="0" applyProtection="0">
      <alignment vertical="center"/>
    </xf>
    <xf numFmtId="0" fontId="43" fillId="13" borderId="0" applyNumberFormat="0" applyBorder="0" applyAlignment="0" applyProtection="0">
      <alignment vertical="center"/>
    </xf>
    <xf numFmtId="0" fontId="43" fillId="13" borderId="0" applyNumberFormat="0" applyBorder="0" applyAlignment="0" applyProtection="0">
      <alignment vertical="center"/>
    </xf>
    <xf numFmtId="0" fontId="43" fillId="13" borderId="0" applyNumberFormat="0" applyBorder="0" applyAlignment="0" applyProtection="0">
      <alignment vertical="center"/>
    </xf>
    <xf numFmtId="0" fontId="42" fillId="44" borderId="0" applyNumberFormat="0" applyBorder="0" applyAlignment="0" applyProtection="0">
      <alignment vertical="center"/>
    </xf>
    <xf numFmtId="0" fontId="42" fillId="44" borderId="0" applyNumberFormat="0" applyBorder="0" applyAlignment="0" applyProtection="0">
      <alignment vertical="center"/>
    </xf>
    <xf numFmtId="0" fontId="42" fillId="44" borderId="0" applyNumberFormat="0" applyBorder="0" applyAlignment="0" applyProtection="0">
      <alignment vertical="center"/>
    </xf>
    <xf numFmtId="0" fontId="43" fillId="13" borderId="0" applyNumberFormat="0" applyBorder="0" applyAlignment="0" applyProtection="0">
      <alignment vertical="center"/>
    </xf>
    <xf numFmtId="0" fontId="42" fillId="44" borderId="0" applyNumberFormat="0" applyBorder="0" applyAlignment="0" applyProtection="0">
      <alignment vertical="center"/>
    </xf>
    <xf numFmtId="0" fontId="43" fillId="13" borderId="0" applyNumberFormat="0" applyBorder="0" applyAlignment="0" applyProtection="0">
      <alignment vertical="center"/>
    </xf>
    <xf numFmtId="0" fontId="43" fillId="13" borderId="0" applyNumberFormat="0" applyBorder="0" applyAlignment="0" applyProtection="0">
      <alignment vertical="center"/>
    </xf>
    <xf numFmtId="0" fontId="43" fillId="13" borderId="0" applyNumberFormat="0" applyBorder="0" applyAlignment="0" applyProtection="0">
      <alignment vertical="center"/>
    </xf>
    <xf numFmtId="0" fontId="42" fillId="44" borderId="0" applyNumberFormat="0" applyBorder="0" applyAlignment="0" applyProtection="0">
      <alignment vertical="center"/>
    </xf>
    <xf numFmtId="0" fontId="42" fillId="44" borderId="0" applyNumberFormat="0" applyBorder="0" applyAlignment="0" applyProtection="0">
      <alignment vertical="center"/>
    </xf>
    <xf numFmtId="0" fontId="42" fillId="44" borderId="0" applyNumberFormat="0" applyBorder="0" applyAlignment="0" applyProtection="0">
      <alignment vertical="center"/>
    </xf>
    <xf numFmtId="0" fontId="43" fillId="13" borderId="0" applyNumberFormat="0" applyBorder="0" applyAlignment="0" applyProtection="0">
      <alignment vertical="center"/>
    </xf>
    <xf numFmtId="0" fontId="42" fillId="44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2" fillId="45" borderId="0" applyNumberFormat="0" applyBorder="0" applyAlignment="0" applyProtection="0">
      <alignment vertical="center"/>
    </xf>
    <xf numFmtId="0" fontId="42" fillId="45" borderId="0" applyNumberFormat="0" applyBorder="0" applyAlignment="0" applyProtection="0">
      <alignment vertical="center"/>
    </xf>
    <xf numFmtId="0" fontId="42" fillId="45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2" fillId="45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2" fillId="45" borderId="0" applyNumberFormat="0" applyBorder="0" applyAlignment="0" applyProtection="0">
      <alignment vertical="center"/>
    </xf>
    <xf numFmtId="0" fontId="42" fillId="45" borderId="0" applyNumberFormat="0" applyBorder="0" applyAlignment="0" applyProtection="0">
      <alignment vertical="center"/>
    </xf>
    <xf numFmtId="0" fontId="42" fillId="45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2" fillId="45" borderId="0" applyNumberFormat="0" applyBorder="0" applyAlignment="0" applyProtection="0">
      <alignment vertical="center"/>
    </xf>
    <xf numFmtId="0" fontId="42" fillId="45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2" fillId="45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2" fillId="45" borderId="0" applyNumberFormat="0" applyBorder="0" applyAlignment="0" applyProtection="0">
      <alignment vertical="center"/>
    </xf>
    <xf numFmtId="0" fontId="44" fillId="45" borderId="0" applyNumberFormat="0" applyBorder="0" applyAlignment="0" applyProtection="0">
      <alignment vertical="center"/>
    </xf>
    <xf numFmtId="0" fontId="44" fillId="45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2" fillId="45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2" fillId="45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2" fillId="45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2" fillId="45" borderId="0" applyNumberFormat="0" applyBorder="0" applyAlignment="0" applyProtection="0">
      <alignment vertical="center"/>
    </xf>
    <xf numFmtId="0" fontId="42" fillId="45" borderId="0" applyNumberFormat="0" applyBorder="0" applyAlignment="0" applyProtection="0">
      <alignment vertical="center"/>
    </xf>
    <xf numFmtId="0" fontId="42" fillId="45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2" fillId="45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2" fillId="45" borderId="0" applyNumberFormat="0" applyBorder="0" applyAlignment="0" applyProtection="0">
      <alignment vertical="center"/>
    </xf>
    <xf numFmtId="0" fontId="42" fillId="45" borderId="0" applyNumberFormat="0" applyBorder="0" applyAlignment="0" applyProtection="0">
      <alignment vertical="center"/>
    </xf>
    <xf numFmtId="0" fontId="42" fillId="45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2" fillId="45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2" fillId="45" borderId="0" applyNumberFormat="0" applyBorder="0" applyAlignment="0" applyProtection="0">
      <alignment vertical="center"/>
    </xf>
    <xf numFmtId="0" fontId="42" fillId="45" borderId="0" applyNumberFormat="0" applyBorder="0" applyAlignment="0" applyProtection="0">
      <alignment vertical="center"/>
    </xf>
    <xf numFmtId="0" fontId="42" fillId="45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2" fillId="45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2" fillId="46" borderId="0" applyNumberFormat="0" applyBorder="0" applyAlignment="0" applyProtection="0">
      <alignment vertical="center"/>
    </xf>
    <xf numFmtId="0" fontId="42" fillId="46" borderId="0" applyNumberFormat="0" applyBorder="0" applyAlignment="0" applyProtection="0">
      <alignment vertical="center"/>
    </xf>
    <xf numFmtId="0" fontId="42" fillId="46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2" fillId="46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2" fillId="46" borderId="0" applyNumberFormat="0" applyBorder="0" applyAlignment="0" applyProtection="0">
      <alignment vertical="center"/>
    </xf>
    <xf numFmtId="0" fontId="42" fillId="46" borderId="0" applyNumberFormat="0" applyBorder="0" applyAlignment="0" applyProtection="0">
      <alignment vertical="center"/>
    </xf>
    <xf numFmtId="0" fontId="42" fillId="46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2" fillId="46" borderId="0" applyNumberFormat="0" applyBorder="0" applyAlignment="0" applyProtection="0">
      <alignment vertical="center"/>
    </xf>
    <xf numFmtId="0" fontId="42" fillId="46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2" fillId="46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2" fillId="46" borderId="0" applyNumberFormat="0" applyBorder="0" applyAlignment="0" applyProtection="0">
      <alignment vertical="center"/>
    </xf>
    <xf numFmtId="0" fontId="44" fillId="46" borderId="0" applyNumberFormat="0" applyBorder="0" applyAlignment="0" applyProtection="0">
      <alignment vertical="center"/>
    </xf>
    <xf numFmtId="0" fontId="44" fillId="46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2" fillId="46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2" fillId="46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2" fillId="46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2" fillId="46" borderId="0" applyNumberFormat="0" applyBorder="0" applyAlignment="0" applyProtection="0">
      <alignment vertical="center"/>
    </xf>
    <xf numFmtId="0" fontId="42" fillId="46" borderId="0" applyNumberFormat="0" applyBorder="0" applyAlignment="0" applyProtection="0">
      <alignment vertical="center"/>
    </xf>
    <xf numFmtId="0" fontId="42" fillId="46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2" fillId="46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2" fillId="46" borderId="0" applyNumberFormat="0" applyBorder="0" applyAlignment="0" applyProtection="0">
      <alignment vertical="center"/>
    </xf>
    <xf numFmtId="0" fontId="42" fillId="46" borderId="0" applyNumberFormat="0" applyBorder="0" applyAlignment="0" applyProtection="0">
      <alignment vertical="center"/>
    </xf>
    <xf numFmtId="0" fontId="42" fillId="46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2" fillId="46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2" fillId="46" borderId="0" applyNumberFormat="0" applyBorder="0" applyAlignment="0" applyProtection="0">
      <alignment vertical="center"/>
    </xf>
    <xf numFmtId="0" fontId="42" fillId="46" borderId="0" applyNumberFormat="0" applyBorder="0" applyAlignment="0" applyProtection="0">
      <alignment vertical="center"/>
    </xf>
    <xf numFmtId="0" fontId="42" fillId="46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2" fillId="46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2" fillId="41" borderId="0" applyNumberFormat="0" applyBorder="0" applyAlignment="0" applyProtection="0">
      <alignment vertical="center"/>
    </xf>
    <xf numFmtId="0" fontId="42" fillId="41" borderId="0" applyNumberFormat="0" applyBorder="0" applyAlignment="0" applyProtection="0">
      <alignment vertical="center"/>
    </xf>
    <xf numFmtId="0" fontId="42" fillId="41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2" fillId="41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2" fillId="41" borderId="0" applyNumberFormat="0" applyBorder="0" applyAlignment="0" applyProtection="0">
      <alignment vertical="center"/>
    </xf>
    <xf numFmtId="0" fontId="42" fillId="41" borderId="0" applyNumberFormat="0" applyBorder="0" applyAlignment="0" applyProtection="0">
      <alignment vertical="center"/>
    </xf>
    <xf numFmtId="0" fontId="42" fillId="41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2" fillId="41" borderId="0" applyNumberFormat="0" applyBorder="0" applyAlignment="0" applyProtection="0">
      <alignment vertical="center"/>
    </xf>
    <xf numFmtId="0" fontId="42" fillId="41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2" fillId="41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2" fillId="41" borderId="0" applyNumberFormat="0" applyBorder="0" applyAlignment="0" applyProtection="0">
      <alignment vertical="center"/>
    </xf>
    <xf numFmtId="0" fontId="44" fillId="41" borderId="0" applyNumberFormat="0" applyBorder="0" applyAlignment="0" applyProtection="0">
      <alignment vertical="center"/>
    </xf>
    <xf numFmtId="0" fontId="44" fillId="41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2" fillId="41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2" fillId="41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2" fillId="41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2" fillId="41" borderId="0" applyNumberFormat="0" applyBorder="0" applyAlignment="0" applyProtection="0">
      <alignment vertical="center"/>
    </xf>
    <xf numFmtId="0" fontId="42" fillId="41" borderId="0" applyNumberFormat="0" applyBorder="0" applyAlignment="0" applyProtection="0">
      <alignment vertical="center"/>
    </xf>
    <xf numFmtId="0" fontId="42" fillId="41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2" fillId="41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2" fillId="41" borderId="0" applyNumberFormat="0" applyBorder="0" applyAlignment="0" applyProtection="0">
      <alignment vertical="center"/>
    </xf>
    <xf numFmtId="0" fontId="42" fillId="41" borderId="0" applyNumberFormat="0" applyBorder="0" applyAlignment="0" applyProtection="0">
      <alignment vertical="center"/>
    </xf>
    <xf numFmtId="0" fontId="42" fillId="41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2" fillId="41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2" fillId="41" borderId="0" applyNumberFormat="0" applyBorder="0" applyAlignment="0" applyProtection="0">
      <alignment vertical="center"/>
    </xf>
    <xf numFmtId="0" fontId="42" fillId="41" borderId="0" applyNumberFormat="0" applyBorder="0" applyAlignment="0" applyProtection="0">
      <alignment vertical="center"/>
    </xf>
    <xf numFmtId="0" fontId="42" fillId="41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2" fillId="41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2" fillId="44" borderId="0" applyNumberFormat="0" applyBorder="0" applyAlignment="0" applyProtection="0">
      <alignment vertical="center"/>
    </xf>
    <xf numFmtId="0" fontId="42" fillId="44" borderId="0" applyNumberFormat="0" applyBorder="0" applyAlignment="0" applyProtection="0">
      <alignment vertical="center"/>
    </xf>
    <xf numFmtId="0" fontId="42" fillId="44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2" fillId="44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2" fillId="44" borderId="0" applyNumberFormat="0" applyBorder="0" applyAlignment="0" applyProtection="0">
      <alignment vertical="center"/>
    </xf>
    <xf numFmtId="0" fontId="42" fillId="44" borderId="0" applyNumberFormat="0" applyBorder="0" applyAlignment="0" applyProtection="0">
      <alignment vertical="center"/>
    </xf>
    <xf numFmtId="0" fontId="42" fillId="44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2" fillId="44" borderId="0" applyNumberFormat="0" applyBorder="0" applyAlignment="0" applyProtection="0">
      <alignment vertical="center"/>
    </xf>
    <xf numFmtId="0" fontId="42" fillId="44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2" fillId="44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2" fillId="44" borderId="0" applyNumberFormat="0" applyBorder="0" applyAlignment="0" applyProtection="0">
      <alignment vertical="center"/>
    </xf>
    <xf numFmtId="0" fontId="44" fillId="44" borderId="0" applyNumberFormat="0" applyBorder="0" applyAlignment="0" applyProtection="0">
      <alignment vertical="center"/>
    </xf>
    <xf numFmtId="0" fontId="44" fillId="44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2" fillId="44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2" fillId="44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2" fillId="44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2" fillId="44" borderId="0" applyNumberFormat="0" applyBorder="0" applyAlignment="0" applyProtection="0">
      <alignment vertical="center"/>
    </xf>
    <xf numFmtId="0" fontId="42" fillId="44" borderId="0" applyNumberFormat="0" applyBorder="0" applyAlignment="0" applyProtection="0">
      <alignment vertical="center"/>
    </xf>
    <xf numFmtId="0" fontId="42" fillId="44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2" fillId="44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2" fillId="44" borderId="0" applyNumberFormat="0" applyBorder="0" applyAlignment="0" applyProtection="0">
      <alignment vertical="center"/>
    </xf>
    <xf numFmtId="0" fontId="42" fillId="44" borderId="0" applyNumberFormat="0" applyBorder="0" applyAlignment="0" applyProtection="0">
      <alignment vertical="center"/>
    </xf>
    <xf numFmtId="0" fontId="42" fillId="44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2" fillId="44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2" fillId="44" borderId="0" applyNumberFormat="0" applyBorder="0" applyAlignment="0" applyProtection="0">
      <alignment vertical="center"/>
    </xf>
    <xf numFmtId="0" fontId="42" fillId="44" borderId="0" applyNumberFormat="0" applyBorder="0" applyAlignment="0" applyProtection="0">
      <alignment vertical="center"/>
    </xf>
    <xf numFmtId="0" fontId="42" fillId="44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2" fillId="44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2" fillId="47" borderId="0" applyNumberFormat="0" applyBorder="0" applyAlignment="0" applyProtection="0">
      <alignment vertical="center"/>
    </xf>
    <xf numFmtId="0" fontId="42" fillId="47" borderId="0" applyNumberFormat="0" applyBorder="0" applyAlignment="0" applyProtection="0">
      <alignment vertical="center"/>
    </xf>
    <xf numFmtId="0" fontId="42" fillId="47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2" fillId="47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2" fillId="47" borderId="0" applyNumberFormat="0" applyBorder="0" applyAlignment="0" applyProtection="0">
      <alignment vertical="center"/>
    </xf>
    <xf numFmtId="0" fontId="42" fillId="47" borderId="0" applyNumberFormat="0" applyBorder="0" applyAlignment="0" applyProtection="0">
      <alignment vertical="center"/>
    </xf>
    <xf numFmtId="0" fontId="42" fillId="47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2" fillId="47" borderId="0" applyNumberFormat="0" applyBorder="0" applyAlignment="0" applyProtection="0">
      <alignment vertical="center"/>
    </xf>
    <xf numFmtId="0" fontId="42" fillId="47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2" fillId="47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2" fillId="47" borderId="0" applyNumberFormat="0" applyBorder="0" applyAlignment="0" applyProtection="0">
      <alignment vertical="center"/>
    </xf>
    <xf numFmtId="0" fontId="44" fillId="47" borderId="0" applyNumberFormat="0" applyBorder="0" applyAlignment="0" applyProtection="0">
      <alignment vertical="center"/>
    </xf>
    <xf numFmtId="0" fontId="44" fillId="47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2" fillId="47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2" fillId="47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2" fillId="47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2" fillId="47" borderId="0" applyNumberFormat="0" applyBorder="0" applyAlignment="0" applyProtection="0">
      <alignment vertical="center"/>
    </xf>
    <xf numFmtId="0" fontId="42" fillId="47" borderId="0" applyNumberFormat="0" applyBorder="0" applyAlignment="0" applyProtection="0">
      <alignment vertical="center"/>
    </xf>
    <xf numFmtId="0" fontId="42" fillId="47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2" fillId="47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2" fillId="47" borderId="0" applyNumberFormat="0" applyBorder="0" applyAlignment="0" applyProtection="0">
      <alignment vertical="center"/>
    </xf>
    <xf numFmtId="0" fontId="42" fillId="47" borderId="0" applyNumberFormat="0" applyBorder="0" applyAlignment="0" applyProtection="0">
      <alignment vertical="center"/>
    </xf>
    <xf numFmtId="0" fontId="42" fillId="47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2" fillId="47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2" fillId="47" borderId="0" applyNumberFormat="0" applyBorder="0" applyAlignment="0" applyProtection="0">
      <alignment vertical="center"/>
    </xf>
    <xf numFmtId="0" fontId="42" fillId="47" borderId="0" applyNumberFormat="0" applyBorder="0" applyAlignment="0" applyProtection="0">
      <alignment vertical="center"/>
    </xf>
    <xf numFmtId="0" fontId="42" fillId="47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2" fillId="47" borderId="0" applyNumberFormat="0" applyBorder="0" applyAlignment="0" applyProtection="0">
      <alignment vertical="center"/>
    </xf>
    <xf numFmtId="0" fontId="45" fillId="48" borderId="0" applyNumberFormat="0" applyBorder="0" applyAlignment="0" applyProtection="0">
      <alignment vertical="center"/>
    </xf>
    <xf numFmtId="0" fontId="45" fillId="45" borderId="0" applyNumberFormat="0" applyBorder="0" applyAlignment="0" applyProtection="0">
      <alignment vertical="center"/>
    </xf>
    <xf numFmtId="0" fontId="45" fillId="46" borderId="0" applyNumberFormat="0" applyBorder="0" applyAlignment="0" applyProtection="0">
      <alignment vertical="center"/>
    </xf>
    <xf numFmtId="0" fontId="45" fillId="49" borderId="0" applyNumberFormat="0" applyBorder="0" applyAlignment="0" applyProtection="0">
      <alignment vertical="center"/>
    </xf>
    <xf numFmtId="0" fontId="45" fillId="50" borderId="0" applyNumberFormat="0" applyBorder="0" applyAlignment="0" applyProtection="0">
      <alignment vertical="center"/>
    </xf>
    <xf numFmtId="0" fontId="45" fillId="51" borderId="0" applyNumberFormat="0" applyBorder="0" applyAlignment="0" applyProtection="0">
      <alignment vertical="center"/>
    </xf>
    <xf numFmtId="0" fontId="46" fillId="14" borderId="0" applyNumberFormat="0" applyBorder="0" applyAlignment="0" applyProtection="0">
      <alignment vertical="center"/>
    </xf>
    <xf numFmtId="0" fontId="46" fillId="14" borderId="0" applyNumberFormat="0" applyBorder="0" applyAlignment="0" applyProtection="0">
      <alignment vertical="center"/>
    </xf>
    <xf numFmtId="0" fontId="46" fillId="14" borderId="0" applyNumberFormat="0" applyBorder="0" applyAlignment="0" applyProtection="0">
      <alignment vertical="center"/>
    </xf>
    <xf numFmtId="0" fontId="45" fillId="48" borderId="0" applyNumberFormat="0" applyBorder="0" applyAlignment="0" applyProtection="0">
      <alignment vertical="center"/>
    </xf>
    <xf numFmtId="0" fontId="45" fillId="48" borderId="0" applyNumberFormat="0" applyBorder="0" applyAlignment="0" applyProtection="0">
      <alignment vertical="center"/>
    </xf>
    <xf numFmtId="0" fontId="45" fillId="48" borderId="0" applyNumberFormat="0" applyBorder="0" applyAlignment="0" applyProtection="0">
      <alignment vertical="center"/>
    </xf>
    <xf numFmtId="0" fontId="46" fillId="14" borderId="0" applyNumberFormat="0" applyBorder="0" applyAlignment="0" applyProtection="0">
      <alignment vertical="center"/>
    </xf>
    <xf numFmtId="0" fontId="45" fillId="48" borderId="0" applyNumberFormat="0" applyBorder="0" applyAlignment="0" applyProtection="0">
      <alignment vertical="center"/>
    </xf>
    <xf numFmtId="0" fontId="46" fillId="14" borderId="0" applyNumberFormat="0" applyBorder="0" applyAlignment="0" applyProtection="0">
      <alignment vertical="center"/>
    </xf>
    <xf numFmtId="0" fontId="46" fillId="14" borderId="0" applyNumberFormat="0" applyBorder="0" applyAlignment="0" applyProtection="0">
      <alignment vertical="center"/>
    </xf>
    <xf numFmtId="0" fontId="46" fillId="14" borderId="0" applyNumberFormat="0" applyBorder="0" applyAlignment="0" applyProtection="0">
      <alignment vertical="center"/>
    </xf>
    <xf numFmtId="0" fontId="45" fillId="48" borderId="0" applyNumberFormat="0" applyBorder="0" applyAlignment="0" applyProtection="0">
      <alignment vertical="center"/>
    </xf>
    <xf numFmtId="0" fontId="45" fillId="48" borderId="0" applyNumberFormat="0" applyBorder="0" applyAlignment="0" applyProtection="0">
      <alignment vertical="center"/>
    </xf>
    <xf numFmtId="0" fontId="45" fillId="48" borderId="0" applyNumberFormat="0" applyBorder="0" applyAlignment="0" applyProtection="0">
      <alignment vertical="center"/>
    </xf>
    <xf numFmtId="0" fontId="46" fillId="14" borderId="0" applyNumberFormat="0" applyBorder="0" applyAlignment="0" applyProtection="0">
      <alignment vertical="center"/>
    </xf>
    <xf numFmtId="0" fontId="45" fillId="48" borderId="0" applyNumberFormat="0" applyBorder="0" applyAlignment="0" applyProtection="0">
      <alignment vertical="center"/>
    </xf>
    <xf numFmtId="0" fontId="45" fillId="48" borderId="0" applyNumberFormat="0" applyBorder="0" applyAlignment="0" applyProtection="0">
      <alignment vertical="center"/>
    </xf>
    <xf numFmtId="0" fontId="46" fillId="14" borderId="0" applyNumberFormat="0" applyBorder="0" applyAlignment="0" applyProtection="0">
      <alignment vertical="center"/>
    </xf>
    <xf numFmtId="0" fontId="45" fillId="48" borderId="0" applyNumberFormat="0" applyBorder="0" applyAlignment="0" applyProtection="0">
      <alignment vertical="center"/>
    </xf>
    <xf numFmtId="0" fontId="46" fillId="14" borderId="0" applyNumberFormat="0" applyBorder="0" applyAlignment="0" applyProtection="0">
      <alignment vertical="center"/>
    </xf>
    <xf numFmtId="0" fontId="46" fillId="14" borderId="0" applyNumberFormat="0" applyBorder="0" applyAlignment="0" applyProtection="0">
      <alignment vertical="center"/>
    </xf>
    <xf numFmtId="0" fontId="46" fillId="14" borderId="0" applyNumberFormat="0" applyBorder="0" applyAlignment="0" applyProtection="0">
      <alignment vertical="center"/>
    </xf>
    <xf numFmtId="0" fontId="46" fillId="14" borderId="0" applyNumberFormat="0" applyBorder="0" applyAlignment="0" applyProtection="0">
      <alignment vertical="center"/>
    </xf>
    <xf numFmtId="0" fontId="45" fillId="48" borderId="0" applyNumberFormat="0" applyBorder="0" applyAlignment="0" applyProtection="0">
      <alignment vertical="center"/>
    </xf>
    <xf numFmtId="0" fontId="47" fillId="48" borderId="0" applyNumberFormat="0" applyBorder="0" applyAlignment="0" applyProtection="0">
      <alignment vertical="center"/>
    </xf>
    <xf numFmtId="0" fontId="47" fillId="48" borderId="0" applyNumberFormat="0" applyBorder="0" applyAlignment="0" applyProtection="0">
      <alignment vertical="center"/>
    </xf>
    <xf numFmtId="0" fontId="46" fillId="14" borderId="0" applyNumberFormat="0" applyBorder="0" applyAlignment="0" applyProtection="0">
      <alignment vertical="center"/>
    </xf>
    <xf numFmtId="0" fontId="45" fillId="48" borderId="0" applyNumberFormat="0" applyBorder="0" applyAlignment="0" applyProtection="0">
      <alignment vertical="center"/>
    </xf>
    <xf numFmtId="0" fontId="46" fillId="14" borderId="0" applyNumberFormat="0" applyBorder="0" applyAlignment="0" applyProtection="0">
      <alignment vertical="center"/>
    </xf>
    <xf numFmtId="0" fontId="46" fillId="14" borderId="0" applyNumberFormat="0" applyBorder="0" applyAlignment="0" applyProtection="0">
      <alignment vertical="center"/>
    </xf>
    <xf numFmtId="0" fontId="45" fillId="48" borderId="0" applyNumberFormat="0" applyBorder="0" applyAlignment="0" applyProtection="0">
      <alignment vertical="center"/>
    </xf>
    <xf numFmtId="0" fontId="46" fillId="14" borderId="0" applyNumberFormat="0" applyBorder="0" applyAlignment="0" applyProtection="0">
      <alignment vertical="center"/>
    </xf>
    <xf numFmtId="0" fontId="46" fillId="14" borderId="0" applyNumberFormat="0" applyBorder="0" applyAlignment="0" applyProtection="0">
      <alignment vertical="center"/>
    </xf>
    <xf numFmtId="0" fontId="45" fillId="48" borderId="0" applyNumberFormat="0" applyBorder="0" applyAlignment="0" applyProtection="0">
      <alignment vertical="center"/>
    </xf>
    <xf numFmtId="0" fontId="46" fillId="14" borderId="0" applyNumberFormat="0" applyBorder="0" applyAlignment="0" applyProtection="0">
      <alignment vertical="center"/>
    </xf>
    <xf numFmtId="0" fontId="46" fillId="14" borderId="0" applyNumberFormat="0" applyBorder="0" applyAlignment="0" applyProtection="0">
      <alignment vertical="center"/>
    </xf>
    <xf numFmtId="0" fontId="46" fillId="14" borderId="0" applyNumberFormat="0" applyBorder="0" applyAlignment="0" applyProtection="0">
      <alignment vertical="center"/>
    </xf>
    <xf numFmtId="0" fontId="46" fillId="14" borderId="0" applyNumberFormat="0" applyBorder="0" applyAlignment="0" applyProtection="0">
      <alignment vertical="center"/>
    </xf>
    <xf numFmtId="0" fontId="45" fillId="48" borderId="0" applyNumberFormat="0" applyBorder="0" applyAlignment="0" applyProtection="0">
      <alignment vertical="center"/>
    </xf>
    <xf numFmtId="0" fontId="45" fillId="48" borderId="0" applyNumberFormat="0" applyBorder="0" applyAlignment="0" applyProtection="0">
      <alignment vertical="center"/>
    </xf>
    <xf numFmtId="0" fontId="45" fillId="48" borderId="0" applyNumberFormat="0" applyBorder="0" applyAlignment="0" applyProtection="0">
      <alignment vertical="center"/>
    </xf>
    <xf numFmtId="0" fontId="46" fillId="14" borderId="0" applyNumberFormat="0" applyBorder="0" applyAlignment="0" applyProtection="0">
      <alignment vertical="center"/>
    </xf>
    <xf numFmtId="0" fontId="45" fillId="48" borderId="0" applyNumberFormat="0" applyBorder="0" applyAlignment="0" applyProtection="0">
      <alignment vertical="center"/>
    </xf>
    <xf numFmtId="0" fontId="46" fillId="14" borderId="0" applyNumberFormat="0" applyBorder="0" applyAlignment="0" applyProtection="0">
      <alignment vertical="center"/>
    </xf>
    <xf numFmtId="0" fontId="46" fillId="14" borderId="0" applyNumberFormat="0" applyBorder="0" applyAlignment="0" applyProtection="0">
      <alignment vertical="center"/>
    </xf>
    <xf numFmtId="0" fontId="46" fillId="14" borderId="0" applyNumberFormat="0" applyBorder="0" applyAlignment="0" applyProtection="0">
      <alignment vertical="center"/>
    </xf>
    <xf numFmtId="0" fontId="45" fillId="48" borderId="0" applyNumberFormat="0" applyBorder="0" applyAlignment="0" applyProtection="0">
      <alignment vertical="center"/>
    </xf>
    <xf numFmtId="0" fontId="45" fillId="48" borderId="0" applyNumberFormat="0" applyBorder="0" applyAlignment="0" applyProtection="0">
      <alignment vertical="center"/>
    </xf>
    <xf numFmtId="0" fontId="45" fillId="48" borderId="0" applyNumberFormat="0" applyBorder="0" applyAlignment="0" applyProtection="0">
      <alignment vertical="center"/>
    </xf>
    <xf numFmtId="0" fontId="46" fillId="14" borderId="0" applyNumberFormat="0" applyBorder="0" applyAlignment="0" applyProtection="0">
      <alignment vertical="center"/>
    </xf>
    <xf numFmtId="0" fontId="45" fillId="48" borderId="0" applyNumberFormat="0" applyBorder="0" applyAlignment="0" applyProtection="0">
      <alignment vertical="center"/>
    </xf>
    <xf numFmtId="0" fontId="46" fillId="14" borderId="0" applyNumberFormat="0" applyBorder="0" applyAlignment="0" applyProtection="0">
      <alignment vertical="center"/>
    </xf>
    <xf numFmtId="0" fontId="46" fillId="14" borderId="0" applyNumberFormat="0" applyBorder="0" applyAlignment="0" applyProtection="0">
      <alignment vertical="center"/>
    </xf>
    <xf numFmtId="0" fontId="46" fillId="14" borderId="0" applyNumberFormat="0" applyBorder="0" applyAlignment="0" applyProtection="0">
      <alignment vertical="center"/>
    </xf>
    <xf numFmtId="0" fontId="45" fillId="48" borderId="0" applyNumberFormat="0" applyBorder="0" applyAlignment="0" applyProtection="0">
      <alignment vertical="center"/>
    </xf>
    <xf numFmtId="0" fontId="45" fillId="48" borderId="0" applyNumberFormat="0" applyBorder="0" applyAlignment="0" applyProtection="0">
      <alignment vertical="center"/>
    </xf>
    <xf numFmtId="0" fontId="45" fillId="48" borderId="0" applyNumberFormat="0" applyBorder="0" applyAlignment="0" applyProtection="0">
      <alignment vertical="center"/>
    </xf>
    <xf numFmtId="0" fontId="46" fillId="14" borderId="0" applyNumberFormat="0" applyBorder="0" applyAlignment="0" applyProtection="0">
      <alignment vertical="center"/>
    </xf>
    <xf numFmtId="0" fontId="45" fillId="48" borderId="0" applyNumberFormat="0" applyBorder="0" applyAlignment="0" applyProtection="0">
      <alignment vertical="center"/>
    </xf>
    <xf numFmtId="0" fontId="46" fillId="18" borderId="0" applyNumberFormat="0" applyBorder="0" applyAlignment="0" applyProtection="0">
      <alignment vertical="center"/>
    </xf>
    <xf numFmtId="0" fontId="46" fillId="18" borderId="0" applyNumberFormat="0" applyBorder="0" applyAlignment="0" applyProtection="0">
      <alignment vertical="center"/>
    </xf>
    <xf numFmtId="0" fontId="46" fillId="18" borderId="0" applyNumberFormat="0" applyBorder="0" applyAlignment="0" applyProtection="0">
      <alignment vertical="center"/>
    </xf>
    <xf numFmtId="0" fontId="45" fillId="45" borderId="0" applyNumberFormat="0" applyBorder="0" applyAlignment="0" applyProtection="0">
      <alignment vertical="center"/>
    </xf>
    <xf numFmtId="0" fontId="45" fillId="45" borderId="0" applyNumberFormat="0" applyBorder="0" applyAlignment="0" applyProtection="0">
      <alignment vertical="center"/>
    </xf>
    <xf numFmtId="0" fontId="45" fillId="45" borderId="0" applyNumberFormat="0" applyBorder="0" applyAlignment="0" applyProtection="0">
      <alignment vertical="center"/>
    </xf>
    <xf numFmtId="0" fontId="46" fillId="18" borderId="0" applyNumberFormat="0" applyBorder="0" applyAlignment="0" applyProtection="0">
      <alignment vertical="center"/>
    </xf>
    <xf numFmtId="0" fontId="45" fillId="45" borderId="0" applyNumberFormat="0" applyBorder="0" applyAlignment="0" applyProtection="0">
      <alignment vertical="center"/>
    </xf>
    <xf numFmtId="0" fontId="46" fillId="18" borderId="0" applyNumberFormat="0" applyBorder="0" applyAlignment="0" applyProtection="0">
      <alignment vertical="center"/>
    </xf>
    <xf numFmtId="0" fontId="46" fillId="18" borderId="0" applyNumberFormat="0" applyBorder="0" applyAlignment="0" applyProtection="0">
      <alignment vertical="center"/>
    </xf>
    <xf numFmtId="0" fontId="46" fillId="18" borderId="0" applyNumberFormat="0" applyBorder="0" applyAlignment="0" applyProtection="0">
      <alignment vertical="center"/>
    </xf>
    <xf numFmtId="0" fontId="45" fillId="45" borderId="0" applyNumberFormat="0" applyBorder="0" applyAlignment="0" applyProtection="0">
      <alignment vertical="center"/>
    </xf>
    <xf numFmtId="0" fontId="45" fillId="45" borderId="0" applyNumberFormat="0" applyBorder="0" applyAlignment="0" applyProtection="0">
      <alignment vertical="center"/>
    </xf>
    <xf numFmtId="0" fontId="45" fillId="45" borderId="0" applyNumberFormat="0" applyBorder="0" applyAlignment="0" applyProtection="0">
      <alignment vertical="center"/>
    </xf>
    <xf numFmtId="0" fontId="46" fillId="18" borderId="0" applyNumberFormat="0" applyBorder="0" applyAlignment="0" applyProtection="0">
      <alignment vertical="center"/>
    </xf>
    <xf numFmtId="0" fontId="45" fillId="45" borderId="0" applyNumberFormat="0" applyBorder="0" applyAlignment="0" applyProtection="0">
      <alignment vertical="center"/>
    </xf>
    <xf numFmtId="0" fontId="45" fillId="45" borderId="0" applyNumberFormat="0" applyBorder="0" applyAlignment="0" applyProtection="0">
      <alignment vertical="center"/>
    </xf>
    <xf numFmtId="0" fontId="46" fillId="18" borderId="0" applyNumberFormat="0" applyBorder="0" applyAlignment="0" applyProtection="0">
      <alignment vertical="center"/>
    </xf>
    <xf numFmtId="0" fontId="45" fillId="45" borderId="0" applyNumberFormat="0" applyBorder="0" applyAlignment="0" applyProtection="0">
      <alignment vertical="center"/>
    </xf>
    <xf numFmtId="0" fontId="46" fillId="18" borderId="0" applyNumberFormat="0" applyBorder="0" applyAlignment="0" applyProtection="0">
      <alignment vertical="center"/>
    </xf>
    <xf numFmtId="0" fontId="46" fillId="18" borderId="0" applyNumberFormat="0" applyBorder="0" applyAlignment="0" applyProtection="0">
      <alignment vertical="center"/>
    </xf>
    <xf numFmtId="0" fontId="46" fillId="18" borderId="0" applyNumberFormat="0" applyBorder="0" applyAlignment="0" applyProtection="0">
      <alignment vertical="center"/>
    </xf>
    <xf numFmtId="0" fontId="46" fillId="18" borderId="0" applyNumberFormat="0" applyBorder="0" applyAlignment="0" applyProtection="0">
      <alignment vertical="center"/>
    </xf>
    <xf numFmtId="0" fontId="45" fillId="45" borderId="0" applyNumberFormat="0" applyBorder="0" applyAlignment="0" applyProtection="0">
      <alignment vertical="center"/>
    </xf>
    <xf numFmtId="0" fontId="47" fillId="45" borderId="0" applyNumberFormat="0" applyBorder="0" applyAlignment="0" applyProtection="0">
      <alignment vertical="center"/>
    </xf>
    <xf numFmtId="0" fontId="47" fillId="45" borderId="0" applyNumberFormat="0" applyBorder="0" applyAlignment="0" applyProtection="0">
      <alignment vertical="center"/>
    </xf>
    <xf numFmtId="0" fontId="46" fillId="18" borderId="0" applyNumberFormat="0" applyBorder="0" applyAlignment="0" applyProtection="0">
      <alignment vertical="center"/>
    </xf>
    <xf numFmtId="0" fontId="45" fillId="45" borderId="0" applyNumberFormat="0" applyBorder="0" applyAlignment="0" applyProtection="0">
      <alignment vertical="center"/>
    </xf>
    <xf numFmtId="0" fontId="46" fillId="18" borderId="0" applyNumberFormat="0" applyBorder="0" applyAlignment="0" applyProtection="0">
      <alignment vertical="center"/>
    </xf>
    <xf numFmtId="0" fontId="46" fillId="18" borderId="0" applyNumberFormat="0" applyBorder="0" applyAlignment="0" applyProtection="0">
      <alignment vertical="center"/>
    </xf>
    <xf numFmtId="0" fontId="45" fillId="45" borderId="0" applyNumberFormat="0" applyBorder="0" applyAlignment="0" applyProtection="0">
      <alignment vertical="center"/>
    </xf>
    <xf numFmtId="0" fontId="46" fillId="18" borderId="0" applyNumberFormat="0" applyBorder="0" applyAlignment="0" applyProtection="0">
      <alignment vertical="center"/>
    </xf>
    <xf numFmtId="0" fontId="46" fillId="18" borderId="0" applyNumberFormat="0" applyBorder="0" applyAlignment="0" applyProtection="0">
      <alignment vertical="center"/>
    </xf>
    <xf numFmtId="0" fontId="45" fillId="45" borderId="0" applyNumberFormat="0" applyBorder="0" applyAlignment="0" applyProtection="0">
      <alignment vertical="center"/>
    </xf>
    <xf numFmtId="0" fontId="46" fillId="18" borderId="0" applyNumberFormat="0" applyBorder="0" applyAlignment="0" applyProtection="0">
      <alignment vertical="center"/>
    </xf>
    <xf numFmtId="0" fontId="46" fillId="18" borderId="0" applyNumberFormat="0" applyBorder="0" applyAlignment="0" applyProtection="0">
      <alignment vertical="center"/>
    </xf>
    <xf numFmtId="0" fontId="46" fillId="18" borderId="0" applyNumberFormat="0" applyBorder="0" applyAlignment="0" applyProtection="0">
      <alignment vertical="center"/>
    </xf>
    <xf numFmtId="0" fontId="46" fillId="18" borderId="0" applyNumberFormat="0" applyBorder="0" applyAlignment="0" applyProtection="0">
      <alignment vertical="center"/>
    </xf>
    <xf numFmtId="0" fontId="45" fillId="45" borderId="0" applyNumberFormat="0" applyBorder="0" applyAlignment="0" applyProtection="0">
      <alignment vertical="center"/>
    </xf>
    <xf numFmtId="0" fontId="45" fillId="45" borderId="0" applyNumberFormat="0" applyBorder="0" applyAlignment="0" applyProtection="0">
      <alignment vertical="center"/>
    </xf>
    <xf numFmtId="0" fontId="45" fillId="45" borderId="0" applyNumberFormat="0" applyBorder="0" applyAlignment="0" applyProtection="0">
      <alignment vertical="center"/>
    </xf>
    <xf numFmtId="0" fontId="46" fillId="18" borderId="0" applyNumberFormat="0" applyBorder="0" applyAlignment="0" applyProtection="0">
      <alignment vertical="center"/>
    </xf>
    <xf numFmtId="0" fontId="45" fillId="45" borderId="0" applyNumberFormat="0" applyBorder="0" applyAlignment="0" applyProtection="0">
      <alignment vertical="center"/>
    </xf>
    <xf numFmtId="0" fontId="46" fillId="18" borderId="0" applyNumberFormat="0" applyBorder="0" applyAlignment="0" applyProtection="0">
      <alignment vertical="center"/>
    </xf>
    <xf numFmtId="0" fontId="46" fillId="18" borderId="0" applyNumberFormat="0" applyBorder="0" applyAlignment="0" applyProtection="0">
      <alignment vertical="center"/>
    </xf>
    <xf numFmtId="0" fontId="46" fillId="18" borderId="0" applyNumberFormat="0" applyBorder="0" applyAlignment="0" applyProtection="0">
      <alignment vertical="center"/>
    </xf>
    <xf numFmtId="0" fontId="45" fillId="45" borderId="0" applyNumberFormat="0" applyBorder="0" applyAlignment="0" applyProtection="0">
      <alignment vertical="center"/>
    </xf>
    <xf numFmtId="0" fontId="45" fillId="45" borderId="0" applyNumberFormat="0" applyBorder="0" applyAlignment="0" applyProtection="0">
      <alignment vertical="center"/>
    </xf>
    <xf numFmtId="0" fontId="45" fillId="45" borderId="0" applyNumberFormat="0" applyBorder="0" applyAlignment="0" applyProtection="0">
      <alignment vertical="center"/>
    </xf>
    <xf numFmtId="0" fontId="46" fillId="18" borderId="0" applyNumberFormat="0" applyBorder="0" applyAlignment="0" applyProtection="0">
      <alignment vertical="center"/>
    </xf>
    <xf numFmtId="0" fontId="45" fillId="45" borderId="0" applyNumberFormat="0" applyBorder="0" applyAlignment="0" applyProtection="0">
      <alignment vertical="center"/>
    </xf>
    <xf numFmtId="0" fontId="46" fillId="18" borderId="0" applyNumberFormat="0" applyBorder="0" applyAlignment="0" applyProtection="0">
      <alignment vertical="center"/>
    </xf>
    <xf numFmtId="0" fontId="46" fillId="18" borderId="0" applyNumberFormat="0" applyBorder="0" applyAlignment="0" applyProtection="0">
      <alignment vertical="center"/>
    </xf>
    <xf numFmtId="0" fontId="46" fillId="18" borderId="0" applyNumberFormat="0" applyBorder="0" applyAlignment="0" applyProtection="0">
      <alignment vertical="center"/>
    </xf>
    <xf numFmtId="0" fontId="45" fillId="45" borderId="0" applyNumberFormat="0" applyBorder="0" applyAlignment="0" applyProtection="0">
      <alignment vertical="center"/>
    </xf>
    <xf numFmtId="0" fontId="45" fillId="45" borderId="0" applyNumberFormat="0" applyBorder="0" applyAlignment="0" applyProtection="0">
      <alignment vertical="center"/>
    </xf>
    <xf numFmtId="0" fontId="45" fillId="45" borderId="0" applyNumberFormat="0" applyBorder="0" applyAlignment="0" applyProtection="0">
      <alignment vertical="center"/>
    </xf>
    <xf numFmtId="0" fontId="46" fillId="18" borderId="0" applyNumberFormat="0" applyBorder="0" applyAlignment="0" applyProtection="0">
      <alignment vertical="center"/>
    </xf>
    <xf numFmtId="0" fontId="45" fillId="45" borderId="0" applyNumberFormat="0" applyBorder="0" applyAlignment="0" applyProtection="0">
      <alignment vertical="center"/>
    </xf>
    <xf numFmtId="0" fontId="46" fillId="22" borderId="0" applyNumberFormat="0" applyBorder="0" applyAlignment="0" applyProtection="0">
      <alignment vertical="center"/>
    </xf>
    <xf numFmtId="0" fontId="46" fillId="22" borderId="0" applyNumberFormat="0" applyBorder="0" applyAlignment="0" applyProtection="0">
      <alignment vertical="center"/>
    </xf>
    <xf numFmtId="0" fontId="46" fillId="22" borderId="0" applyNumberFormat="0" applyBorder="0" applyAlignment="0" applyProtection="0">
      <alignment vertical="center"/>
    </xf>
    <xf numFmtId="0" fontId="45" fillId="46" borderId="0" applyNumberFormat="0" applyBorder="0" applyAlignment="0" applyProtection="0">
      <alignment vertical="center"/>
    </xf>
    <xf numFmtId="0" fontId="45" fillId="46" borderId="0" applyNumberFormat="0" applyBorder="0" applyAlignment="0" applyProtection="0">
      <alignment vertical="center"/>
    </xf>
    <xf numFmtId="0" fontId="45" fillId="46" borderId="0" applyNumberFormat="0" applyBorder="0" applyAlignment="0" applyProtection="0">
      <alignment vertical="center"/>
    </xf>
    <xf numFmtId="0" fontId="46" fillId="22" borderId="0" applyNumberFormat="0" applyBorder="0" applyAlignment="0" applyProtection="0">
      <alignment vertical="center"/>
    </xf>
    <xf numFmtId="0" fontId="45" fillId="46" borderId="0" applyNumberFormat="0" applyBorder="0" applyAlignment="0" applyProtection="0">
      <alignment vertical="center"/>
    </xf>
    <xf numFmtId="0" fontId="46" fillId="22" borderId="0" applyNumberFormat="0" applyBorder="0" applyAlignment="0" applyProtection="0">
      <alignment vertical="center"/>
    </xf>
    <xf numFmtId="0" fontId="46" fillId="22" borderId="0" applyNumberFormat="0" applyBorder="0" applyAlignment="0" applyProtection="0">
      <alignment vertical="center"/>
    </xf>
    <xf numFmtId="0" fontId="46" fillId="22" borderId="0" applyNumberFormat="0" applyBorder="0" applyAlignment="0" applyProtection="0">
      <alignment vertical="center"/>
    </xf>
    <xf numFmtId="0" fontId="45" fillId="46" borderId="0" applyNumberFormat="0" applyBorder="0" applyAlignment="0" applyProtection="0">
      <alignment vertical="center"/>
    </xf>
    <xf numFmtId="0" fontId="45" fillId="46" borderId="0" applyNumberFormat="0" applyBorder="0" applyAlignment="0" applyProtection="0">
      <alignment vertical="center"/>
    </xf>
    <xf numFmtId="0" fontId="45" fillId="46" borderId="0" applyNumberFormat="0" applyBorder="0" applyAlignment="0" applyProtection="0">
      <alignment vertical="center"/>
    </xf>
    <xf numFmtId="0" fontId="46" fillId="22" borderId="0" applyNumberFormat="0" applyBorder="0" applyAlignment="0" applyProtection="0">
      <alignment vertical="center"/>
    </xf>
    <xf numFmtId="0" fontId="45" fillId="46" borderId="0" applyNumberFormat="0" applyBorder="0" applyAlignment="0" applyProtection="0">
      <alignment vertical="center"/>
    </xf>
    <xf numFmtId="0" fontId="45" fillId="46" borderId="0" applyNumberFormat="0" applyBorder="0" applyAlignment="0" applyProtection="0">
      <alignment vertical="center"/>
    </xf>
    <xf numFmtId="0" fontId="46" fillId="22" borderId="0" applyNumberFormat="0" applyBorder="0" applyAlignment="0" applyProtection="0">
      <alignment vertical="center"/>
    </xf>
    <xf numFmtId="0" fontId="45" fillId="46" borderId="0" applyNumberFormat="0" applyBorder="0" applyAlignment="0" applyProtection="0">
      <alignment vertical="center"/>
    </xf>
    <xf numFmtId="0" fontId="46" fillId="22" borderId="0" applyNumberFormat="0" applyBorder="0" applyAlignment="0" applyProtection="0">
      <alignment vertical="center"/>
    </xf>
    <xf numFmtId="0" fontId="46" fillId="22" borderId="0" applyNumberFormat="0" applyBorder="0" applyAlignment="0" applyProtection="0">
      <alignment vertical="center"/>
    </xf>
    <xf numFmtId="0" fontId="46" fillId="22" borderId="0" applyNumberFormat="0" applyBorder="0" applyAlignment="0" applyProtection="0">
      <alignment vertical="center"/>
    </xf>
    <xf numFmtId="0" fontId="46" fillId="22" borderId="0" applyNumberFormat="0" applyBorder="0" applyAlignment="0" applyProtection="0">
      <alignment vertical="center"/>
    </xf>
    <xf numFmtId="0" fontId="45" fillId="46" borderId="0" applyNumberFormat="0" applyBorder="0" applyAlignment="0" applyProtection="0">
      <alignment vertical="center"/>
    </xf>
    <xf numFmtId="0" fontId="47" fillId="46" borderId="0" applyNumberFormat="0" applyBorder="0" applyAlignment="0" applyProtection="0">
      <alignment vertical="center"/>
    </xf>
    <xf numFmtId="0" fontId="47" fillId="46" borderId="0" applyNumberFormat="0" applyBorder="0" applyAlignment="0" applyProtection="0">
      <alignment vertical="center"/>
    </xf>
    <xf numFmtId="0" fontId="46" fillId="22" borderId="0" applyNumberFormat="0" applyBorder="0" applyAlignment="0" applyProtection="0">
      <alignment vertical="center"/>
    </xf>
    <xf numFmtId="0" fontId="45" fillId="46" borderId="0" applyNumberFormat="0" applyBorder="0" applyAlignment="0" applyProtection="0">
      <alignment vertical="center"/>
    </xf>
    <xf numFmtId="0" fontId="46" fillId="22" borderId="0" applyNumberFormat="0" applyBorder="0" applyAlignment="0" applyProtection="0">
      <alignment vertical="center"/>
    </xf>
    <xf numFmtId="0" fontId="46" fillId="22" borderId="0" applyNumberFormat="0" applyBorder="0" applyAlignment="0" applyProtection="0">
      <alignment vertical="center"/>
    </xf>
    <xf numFmtId="0" fontId="45" fillId="46" borderId="0" applyNumberFormat="0" applyBorder="0" applyAlignment="0" applyProtection="0">
      <alignment vertical="center"/>
    </xf>
    <xf numFmtId="0" fontId="46" fillId="22" borderId="0" applyNumberFormat="0" applyBorder="0" applyAlignment="0" applyProtection="0">
      <alignment vertical="center"/>
    </xf>
    <xf numFmtId="0" fontId="46" fillId="22" borderId="0" applyNumberFormat="0" applyBorder="0" applyAlignment="0" applyProtection="0">
      <alignment vertical="center"/>
    </xf>
    <xf numFmtId="0" fontId="45" fillId="46" borderId="0" applyNumberFormat="0" applyBorder="0" applyAlignment="0" applyProtection="0">
      <alignment vertical="center"/>
    </xf>
    <xf numFmtId="0" fontId="46" fillId="22" borderId="0" applyNumberFormat="0" applyBorder="0" applyAlignment="0" applyProtection="0">
      <alignment vertical="center"/>
    </xf>
    <xf numFmtId="0" fontId="46" fillId="22" borderId="0" applyNumberFormat="0" applyBorder="0" applyAlignment="0" applyProtection="0">
      <alignment vertical="center"/>
    </xf>
    <xf numFmtId="0" fontId="46" fillId="22" borderId="0" applyNumberFormat="0" applyBorder="0" applyAlignment="0" applyProtection="0">
      <alignment vertical="center"/>
    </xf>
    <xf numFmtId="0" fontId="46" fillId="22" borderId="0" applyNumberFormat="0" applyBorder="0" applyAlignment="0" applyProtection="0">
      <alignment vertical="center"/>
    </xf>
    <xf numFmtId="0" fontId="45" fillId="46" borderId="0" applyNumberFormat="0" applyBorder="0" applyAlignment="0" applyProtection="0">
      <alignment vertical="center"/>
    </xf>
    <xf numFmtId="0" fontId="45" fillId="46" borderId="0" applyNumberFormat="0" applyBorder="0" applyAlignment="0" applyProtection="0">
      <alignment vertical="center"/>
    </xf>
    <xf numFmtId="0" fontId="45" fillId="46" borderId="0" applyNumberFormat="0" applyBorder="0" applyAlignment="0" applyProtection="0">
      <alignment vertical="center"/>
    </xf>
    <xf numFmtId="0" fontId="46" fillId="22" borderId="0" applyNumberFormat="0" applyBorder="0" applyAlignment="0" applyProtection="0">
      <alignment vertical="center"/>
    </xf>
    <xf numFmtId="0" fontId="45" fillId="46" borderId="0" applyNumberFormat="0" applyBorder="0" applyAlignment="0" applyProtection="0">
      <alignment vertical="center"/>
    </xf>
    <xf numFmtId="0" fontId="46" fillId="22" borderId="0" applyNumberFormat="0" applyBorder="0" applyAlignment="0" applyProtection="0">
      <alignment vertical="center"/>
    </xf>
    <xf numFmtId="0" fontId="46" fillId="22" borderId="0" applyNumberFormat="0" applyBorder="0" applyAlignment="0" applyProtection="0">
      <alignment vertical="center"/>
    </xf>
    <xf numFmtId="0" fontId="46" fillId="22" borderId="0" applyNumberFormat="0" applyBorder="0" applyAlignment="0" applyProtection="0">
      <alignment vertical="center"/>
    </xf>
    <xf numFmtId="0" fontId="45" fillId="46" borderId="0" applyNumberFormat="0" applyBorder="0" applyAlignment="0" applyProtection="0">
      <alignment vertical="center"/>
    </xf>
    <xf numFmtId="0" fontId="45" fillId="46" borderId="0" applyNumberFormat="0" applyBorder="0" applyAlignment="0" applyProtection="0">
      <alignment vertical="center"/>
    </xf>
    <xf numFmtId="0" fontId="45" fillId="46" borderId="0" applyNumberFormat="0" applyBorder="0" applyAlignment="0" applyProtection="0">
      <alignment vertical="center"/>
    </xf>
    <xf numFmtId="0" fontId="46" fillId="22" borderId="0" applyNumberFormat="0" applyBorder="0" applyAlignment="0" applyProtection="0">
      <alignment vertical="center"/>
    </xf>
    <xf numFmtId="0" fontId="45" fillId="46" borderId="0" applyNumberFormat="0" applyBorder="0" applyAlignment="0" applyProtection="0">
      <alignment vertical="center"/>
    </xf>
    <xf numFmtId="0" fontId="46" fillId="22" borderId="0" applyNumberFormat="0" applyBorder="0" applyAlignment="0" applyProtection="0">
      <alignment vertical="center"/>
    </xf>
    <xf numFmtId="0" fontId="46" fillId="22" borderId="0" applyNumberFormat="0" applyBorder="0" applyAlignment="0" applyProtection="0">
      <alignment vertical="center"/>
    </xf>
    <xf numFmtId="0" fontId="46" fillId="22" borderId="0" applyNumberFormat="0" applyBorder="0" applyAlignment="0" applyProtection="0">
      <alignment vertical="center"/>
    </xf>
    <xf numFmtId="0" fontId="45" fillId="46" borderId="0" applyNumberFormat="0" applyBorder="0" applyAlignment="0" applyProtection="0">
      <alignment vertical="center"/>
    </xf>
    <xf numFmtId="0" fontId="45" fillId="46" borderId="0" applyNumberFormat="0" applyBorder="0" applyAlignment="0" applyProtection="0">
      <alignment vertical="center"/>
    </xf>
    <xf numFmtId="0" fontId="45" fillId="46" borderId="0" applyNumberFormat="0" applyBorder="0" applyAlignment="0" applyProtection="0">
      <alignment vertical="center"/>
    </xf>
    <xf numFmtId="0" fontId="46" fillId="22" borderId="0" applyNumberFormat="0" applyBorder="0" applyAlignment="0" applyProtection="0">
      <alignment vertical="center"/>
    </xf>
    <xf numFmtId="0" fontId="45" fillId="46" borderId="0" applyNumberFormat="0" applyBorder="0" applyAlignment="0" applyProtection="0">
      <alignment vertical="center"/>
    </xf>
    <xf numFmtId="0" fontId="46" fillId="26" borderId="0" applyNumberFormat="0" applyBorder="0" applyAlignment="0" applyProtection="0">
      <alignment vertical="center"/>
    </xf>
    <xf numFmtId="0" fontId="46" fillId="26" borderId="0" applyNumberFormat="0" applyBorder="0" applyAlignment="0" applyProtection="0">
      <alignment vertical="center"/>
    </xf>
    <xf numFmtId="0" fontId="46" fillId="26" borderId="0" applyNumberFormat="0" applyBorder="0" applyAlignment="0" applyProtection="0">
      <alignment vertical="center"/>
    </xf>
    <xf numFmtId="0" fontId="45" fillId="49" borderId="0" applyNumberFormat="0" applyBorder="0" applyAlignment="0" applyProtection="0">
      <alignment vertical="center"/>
    </xf>
    <xf numFmtId="0" fontId="45" fillId="49" borderId="0" applyNumberFormat="0" applyBorder="0" applyAlignment="0" applyProtection="0">
      <alignment vertical="center"/>
    </xf>
    <xf numFmtId="0" fontId="45" fillId="49" borderId="0" applyNumberFormat="0" applyBorder="0" applyAlignment="0" applyProtection="0">
      <alignment vertical="center"/>
    </xf>
    <xf numFmtId="0" fontId="46" fillId="26" borderId="0" applyNumberFormat="0" applyBorder="0" applyAlignment="0" applyProtection="0">
      <alignment vertical="center"/>
    </xf>
    <xf numFmtId="0" fontId="45" fillId="49" borderId="0" applyNumberFormat="0" applyBorder="0" applyAlignment="0" applyProtection="0">
      <alignment vertical="center"/>
    </xf>
    <xf numFmtId="0" fontId="46" fillId="26" borderId="0" applyNumberFormat="0" applyBorder="0" applyAlignment="0" applyProtection="0">
      <alignment vertical="center"/>
    </xf>
    <xf numFmtId="0" fontId="46" fillId="26" borderId="0" applyNumberFormat="0" applyBorder="0" applyAlignment="0" applyProtection="0">
      <alignment vertical="center"/>
    </xf>
    <xf numFmtId="0" fontId="46" fillId="26" borderId="0" applyNumberFormat="0" applyBorder="0" applyAlignment="0" applyProtection="0">
      <alignment vertical="center"/>
    </xf>
    <xf numFmtId="0" fontId="45" fillId="49" borderId="0" applyNumberFormat="0" applyBorder="0" applyAlignment="0" applyProtection="0">
      <alignment vertical="center"/>
    </xf>
    <xf numFmtId="0" fontId="45" fillId="49" borderId="0" applyNumberFormat="0" applyBorder="0" applyAlignment="0" applyProtection="0">
      <alignment vertical="center"/>
    </xf>
    <xf numFmtId="0" fontId="45" fillId="49" borderId="0" applyNumberFormat="0" applyBorder="0" applyAlignment="0" applyProtection="0">
      <alignment vertical="center"/>
    </xf>
    <xf numFmtId="0" fontId="46" fillId="26" borderId="0" applyNumberFormat="0" applyBorder="0" applyAlignment="0" applyProtection="0">
      <alignment vertical="center"/>
    </xf>
    <xf numFmtId="0" fontId="45" fillId="49" borderId="0" applyNumberFormat="0" applyBorder="0" applyAlignment="0" applyProtection="0">
      <alignment vertical="center"/>
    </xf>
    <xf numFmtId="0" fontId="45" fillId="49" borderId="0" applyNumberFormat="0" applyBorder="0" applyAlignment="0" applyProtection="0">
      <alignment vertical="center"/>
    </xf>
    <xf numFmtId="0" fontId="46" fillId="26" borderId="0" applyNumberFormat="0" applyBorder="0" applyAlignment="0" applyProtection="0">
      <alignment vertical="center"/>
    </xf>
    <xf numFmtId="0" fontId="45" fillId="49" borderId="0" applyNumberFormat="0" applyBorder="0" applyAlignment="0" applyProtection="0">
      <alignment vertical="center"/>
    </xf>
    <xf numFmtId="0" fontId="46" fillId="26" borderId="0" applyNumberFormat="0" applyBorder="0" applyAlignment="0" applyProtection="0">
      <alignment vertical="center"/>
    </xf>
    <xf numFmtId="0" fontId="46" fillId="26" borderId="0" applyNumberFormat="0" applyBorder="0" applyAlignment="0" applyProtection="0">
      <alignment vertical="center"/>
    </xf>
    <xf numFmtId="0" fontId="46" fillId="26" borderId="0" applyNumberFormat="0" applyBorder="0" applyAlignment="0" applyProtection="0">
      <alignment vertical="center"/>
    </xf>
    <xf numFmtId="0" fontId="46" fillId="26" borderId="0" applyNumberFormat="0" applyBorder="0" applyAlignment="0" applyProtection="0">
      <alignment vertical="center"/>
    </xf>
    <xf numFmtId="0" fontId="45" fillId="49" borderId="0" applyNumberFormat="0" applyBorder="0" applyAlignment="0" applyProtection="0">
      <alignment vertical="center"/>
    </xf>
    <xf numFmtId="0" fontId="47" fillId="49" borderId="0" applyNumberFormat="0" applyBorder="0" applyAlignment="0" applyProtection="0">
      <alignment vertical="center"/>
    </xf>
    <xf numFmtId="0" fontId="47" fillId="49" borderId="0" applyNumberFormat="0" applyBorder="0" applyAlignment="0" applyProtection="0">
      <alignment vertical="center"/>
    </xf>
    <xf numFmtId="0" fontId="46" fillId="26" borderId="0" applyNumberFormat="0" applyBorder="0" applyAlignment="0" applyProtection="0">
      <alignment vertical="center"/>
    </xf>
    <xf numFmtId="0" fontId="45" fillId="49" borderId="0" applyNumberFormat="0" applyBorder="0" applyAlignment="0" applyProtection="0">
      <alignment vertical="center"/>
    </xf>
    <xf numFmtId="0" fontId="46" fillId="26" borderId="0" applyNumberFormat="0" applyBorder="0" applyAlignment="0" applyProtection="0">
      <alignment vertical="center"/>
    </xf>
    <xf numFmtId="0" fontId="46" fillId="26" borderId="0" applyNumberFormat="0" applyBorder="0" applyAlignment="0" applyProtection="0">
      <alignment vertical="center"/>
    </xf>
    <xf numFmtId="0" fontId="45" fillId="49" borderId="0" applyNumberFormat="0" applyBorder="0" applyAlignment="0" applyProtection="0">
      <alignment vertical="center"/>
    </xf>
    <xf numFmtId="0" fontId="46" fillId="26" borderId="0" applyNumberFormat="0" applyBorder="0" applyAlignment="0" applyProtection="0">
      <alignment vertical="center"/>
    </xf>
    <xf numFmtId="0" fontId="46" fillId="26" borderId="0" applyNumberFormat="0" applyBorder="0" applyAlignment="0" applyProtection="0">
      <alignment vertical="center"/>
    </xf>
    <xf numFmtId="0" fontId="45" fillId="49" borderId="0" applyNumberFormat="0" applyBorder="0" applyAlignment="0" applyProtection="0">
      <alignment vertical="center"/>
    </xf>
    <xf numFmtId="0" fontId="46" fillId="26" borderId="0" applyNumberFormat="0" applyBorder="0" applyAlignment="0" applyProtection="0">
      <alignment vertical="center"/>
    </xf>
    <xf numFmtId="0" fontId="46" fillId="26" borderId="0" applyNumberFormat="0" applyBorder="0" applyAlignment="0" applyProtection="0">
      <alignment vertical="center"/>
    </xf>
    <xf numFmtId="0" fontId="46" fillId="26" borderId="0" applyNumberFormat="0" applyBorder="0" applyAlignment="0" applyProtection="0">
      <alignment vertical="center"/>
    </xf>
    <xf numFmtId="0" fontId="46" fillId="26" borderId="0" applyNumberFormat="0" applyBorder="0" applyAlignment="0" applyProtection="0">
      <alignment vertical="center"/>
    </xf>
    <xf numFmtId="0" fontId="45" fillId="49" borderId="0" applyNumberFormat="0" applyBorder="0" applyAlignment="0" applyProtection="0">
      <alignment vertical="center"/>
    </xf>
    <xf numFmtId="0" fontId="45" fillId="49" borderId="0" applyNumberFormat="0" applyBorder="0" applyAlignment="0" applyProtection="0">
      <alignment vertical="center"/>
    </xf>
    <xf numFmtId="0" fontId="45" fillId="49" borderId="0" applyNumberFormat="0" applyBorder="0" applyAlignment="0" applyProtection="0">
      <alignment vertical="center"/>
    </xf>
    <xf numFmtId="0" fontId="46" fillId="26" borderId="0" applyNumberFormat="0" applyBorder="0" applyAlignment="0" applyProtection="0">
      <alignment vertical="center"/>
    </xf>
    <xf numFmtId="0" fontId="45" fillId="49" borderId="0" applyNumberFormat="0" applyBorder="0" applyAlignment="0" applyProtection="0">
      <alignment vertical="center"/>
    </xf>
    <xf numFmtId="0" fontId="46" fillId="26" borderId="0" applyNumberFormat="0" applyBorder="0" applyAlignment="0" applyProtection="0">
      <alignment vertical="center"/>
    </xf>
    <xf numFmtId="0" fontId="46" fillId="26" borderId="0" applyNumberFormat="0" applyBorder="0" applyAlignment="0" applyProtection="0">
      <alignment vertical="center"/>
    </xf>
    <xf numFmtId="0" fontId="46" fillId="26" borderId="0" applyNumberFormat="0" applyBorder="0" applyAlignment="0" applyProtection="0">
      <alignment vertical="center"/>
    </xf>
    <xf numFmtId="0" fontId="45" fillId="49" borderId="0" applyNumberFormat="0" applyBorder="0" applyAlignment="0" applyProtection="0">
      <alignment vertical="center"/>
    </xf>
    <xf numFmtId="0" fontId="45" fillId="49" borderId="0" applyNumberFormat="0" applyBorder="0" applyAlignment="0" applyProtection="0">
      <alignment vertical="center"/>
    </xf>
    <xf numFmtId="0" fontId="45" fillId="49" borderId="0" applyNumberFormat="0" applyBorder="0" applyAlignment="0" applyProtection="0">
      <alignment vertical="center"/>
    </xf>
    <xf numFmtId="0" fontId="46" fillId="26" borderId="0" applyNumberFormat="0" applyBorder="0" applyAlignment="0" applyProtection="0">
      <alignment vertical="center"/>
    </xf>
    <xf numFmtId="0" fontId="45" fillId="49" borderId="0" applyNumberFormat="0" applyBorder="0" applyAlignment="0" applyProtection="0">
      <alignment vertical="center"/>
    </xf>
    <xf numFmtId="0" fontId="46" fillId="26" borderId="0" applyNumberFormat="0" applyBorder="0" applyAlignment="0" applyProtection="0">
      <alignment vertical="center"/>
    </xf>
    <xf numFmtId="0" fontId="46" fillId="26" borderId="0" applyNumberFormat="0" applyBorder="0" applyAlignment="0" applyProtection="0">
      <alignment vertical="center"/>
    </xf>
    <xf numFmtId="0" fontId="46" fillId="26" borderId="0" applyNumberFormat="0" applyBorder="0" applyAlignment="0" applyProtection="0">
      <alignment vertical="center"/>
    </xf>
    <xf numFmtId="0" fontId="45" fillId="49" borderId="0" applyNumberFormat="0" applyBorder="0" applyAlignment="0" applyProtection="0">
      <alignment vertical="center"/>
    </xf>
    <xf numFmtId="0" fontId="45" fillId="49" borderId="0" applyNumberFormat="0" applyBorder="0" applyAlignment="0" applyProtection="0">
      <alignment vertical="center"/>
    </xf>
    <xf numFmtId="0" fontId="45" fillId="49" borderId="0" applyNumberFormat="0" applyBorder="0" applyAlignment="0" applyProtection="0">
      <alignment vertical="center"/>
    </xf>
    <xf numFmtId="0" fontId="46" fillId="26" borderId="0" applyNumberFormat="0" applyBorder="0" applyAlignment="0" applyProtection="0">
      <alignment vertical="center"/>
    </xf>
    <xf numFmtId="0" fontId="45" fillId="49" borderId="0" applyNumberFormat="0" applyBorder="0" applyAlignment="0" applyProtection="0">
      <alignment vertical="center"/>
    </xf>
    <xf numFmtId="0" fontId="46" fillId="30" borderId="0" applyNumberFormat="0" applyBorder="0" applyAlignment="0" applyProtection="0">
      <alignment vertical="center"/>
    </xf>
    <xf numFmtId="0" fontId="46" fillId="30" borderId="0" applyNumberFormat="0" applyBorder="0" applyAlignment="0" applyProtection="0">
      <alignment vertical="center"/>
    </xf>
    <xf numFmtId="0" fontId="46" fillId="30" borderId="0" applyNumberFormat="0" applyBorder="0" applyAlignment="0" applyProtection="0">
      <alignment vertical="center"/>
    </xf>
    <xf numFmtId="0" fontId="45" fillId="50" borderId="0" applyNumberFormat="0" applyBorder="0" applyAlignment="0" applyProtection="0">
      <alignment vertical="center"/>
    </xf>
    <xf numFmtId="0" fontId="45" fillId="50" borderId="0" applyNumberFormat="0" applyBorder="0" applyAlignment="0" applyProtection="0">
      <alignment vertical="center"/>
    </xf>
    <xf numFmtId="0" fontId="45" fillId="50" borderId="0" applyNumberFormat="0" applyBorder="0" applyAlignment="0" applyProtection="0">
      <alignment vertical="center"/>
    </xf>
    <xf numFmtId="0" fontId="46" fillId="30" borderId="0" applyNumberFormat="0" applyBorder="0" applyAlignment="0" applyProtection="0">
      <alignment vertical="center"/>
    </xf>
    <xf numFmtId="0" fontId="45" fillId="50" borderId="0" applyNumberFormat="0" applyBorder="0" applyAlignment="0" applyProtection="0">
      <alignment vertical="center"/>
    </xf>
    <xf numFmtId="0" fontId="46" fillId="30" borderId="0" applyNumberFormat="0" applyBorder="0" applyAlignment="0" applyProtection="0">
      <alignment vertical="center"/>
    </xf>
    <xf numFmtId="0" fontId="46" fillId="30" borderId="0" applyNumberFormat="0" applyBorder="0" applyAlignment="0" applyProtection="0">
      <alignment vertical="center"/>
    </xf>
    <xf numFmtId="0" fontId="46" fillId="30" borderId="0" applyNumberFormat="0" applyBorder="0" applyAlignment="0" applyProtection="0">
      <alignment vertical="center"/>
    </xf>
    <xf numFmtId="0" fontId="45" fillId="50" borderId="0" applyNumberFormat="0" applyBorder="0" applyAlignment="0" applyProtection="0">
      <alignment vertical="center"/>
    </xf>
    <xf numFmtId="0" fontId="45" fillId="50" borderId="0" applyNumberFormat="0" applyBorder="0" applyAlignment="0" applyProtection="0">
      <alignment vertical="center"/>
    </xf>
    <xf numFmtId="0" fontId="45" fillId="50" borderId="0" applyNumberFormat="0" applyBorder="0" applyAlignment="0" applyProtection="0">
      <alignment vertical="center"/>
    </xf>
    <xf numFmtId="0" fontId="46" fillId="30" borderId="0" applyNumberFormat="0" applyBorder="0" applyAlignment="0" applyProtection="0">
      <alignment vertical="center"/>
    </xf>
    <xf numFmtId="0" fontId="45" fillId="50" borderId="0" applyNumberFormat="0" applyBorder="0" applyAlignment="0" applyProtection="0">
      <alignment vertical="center"/>
    </xf>
    <xf numFmtId="0" fontId="45" fillId="50" borderId="0" applyNumberFormat="0" applyBorder="0" applyAlignment="0" applyProtection="0">
      <alignment vertical="center"/>
    </xf>
    <xf numFmtId="0" fontId="46" fillId="30" borderId="0" applyNumberFormat="0" applyBorder="0" applyAlignment="0" applyProtection="0">
      <alignment vertical="center"/>
    </xf>
    <xf numFmtId="0" fontId="45" fillId="50" borderId="0" applyNumberFormat="0" applyBorder="0" applyAlignment="0" applyProtection="0">
      <alignment vertical="center"/>
    </xf>
    <xf numFmtId="0" fontId="46" fillId="30" borderId="0" applyNumberFormat="0" applyBorder="0" applyAlignment="0" applyProtection="0">
      <alignment vertical="center"/>
    </xf>
    <xf numFmtId="0" fontId="46" fillId="30" borderId="0" applyNumberFormat="0" applyBorder="0" applyAlignment="0" applyProtection="0">
      <alignment vertical="center"/>
    </xf>
    <xf numFmtId="0" fontId="46" fillId="30" borderId="0" applyNumberFormat="0" applyBorder="0" applyAlignment="0" applyProtection="0">
      <alignment vertical="center"/>
    </xf>
    <xf numFmtId="0" fontId="46" fillId="30" borderId="0" applyNumberFormat="0" applyBorder="0" applyAlignment="0" applyProtection="0">
      <alignment vertical="center"/>
    </xf>
    <xf numFmtId="0" fontId="45" fillId="50" borderId="0" applyNumberFormat="0" applyBorder="0" applyAlignment="0" applyProtection="0">
      <alignment vertical="center"/>
    </xf>
    <xf numFmtId="0" fontId="47" fillId="50" borderId="0" applyNumberFormat="0" applyBorder="0" applyAlignment="0" applyProtection="0">
      <alignment vertical="center"/>
    </xf>
    <xf numFmtId="0" fontId="47" fillId="50" borderId="0" applyNumberFormat="0" applyBorder="0" applyAlignment="0" applyProtection="0">
      <alignment vertical="center"/>
    </xf>
    <xf numFmtId="0" fontId="46" fillId="30" borderId="0" applyNumberFormat="0" applyBorder="0" applyAlignment="0" applyProtection="0">
      <alignment vertical="center"/>
    </xf>
    <xf numFmtId="0" fontId="45" fillId="50" borderId="0" applyNumberFormat="0" applyBorder="0" applyAlignment="0" applyProtection="0">
      <alignment vertical="center"/>
    </xf>
    <xf numFmtId="0" fontId="46" fillId="30" borderId="0" applyNumberFormat="0" applyBorder="0" applyAlignment="0" applyProtection="0">
      <alignment vertical="center"/>
    </xf>
    <xf numFmtId="0" fontId="46" fillId="30" borderId="0" applyNumberFormat="0" applyBorder="0" applyAlignment="0" applyProtection="0">
      <alignment vertical="center"/>
    </xf>
    <xf numFmtId="0" fontId="45" fillId="50" borderId="0" applyNumberFormat="0" applyBorder="0" applyAlignment="0" applyProtection="0">
      <alignment vertical="center"/>
    </xf>
    <xf numFmtId="0" fontId="46" fillId="30" borderId="0" applyNumberFormat="0" applyBorder="0" applyAlignment="0" applyProtection="0">
      <alignment vertical="center"/>
    </xf>
    <xf numFmtId="0" fontId="46" fillId="30" borderId="0" applyNumberFormat="0" applyBorder="0" applyAlignment="0" applyProtection="0">
      <alignment vertical="center"/>
    </xf>
    <xf numFmtId="0" fontId="45" fillId="50" borderId="0" applyNumberFormat="0" applyBorder="0" applyAlignment="0" applyProtection="0">
      <alignment vertical="center"/>
    </xf>
    <xf numFmtId="0" fontId="46" fillId="30" borderId="0" applyNumberFormat="0" applyBorder="0" applyAlignment="0" applyProtection="0">
      <alignment vertical="center"/>
    </xf>
    <xf numFmtId="0" fontId="46" fillId="30" borderId="0" applyNumberFormat="0" applyBorder="0" applyAlignment="0" applyProtection="0">
      <alignment vertical="center"/>
    </xf>
    <xf numFmtId="0" fontId="46" fillId="30" borderId="0" applyNumberFormat="0" applyBorder="0" applyAlignment="0" applyProtection="0">
      <alignment vertical="center"/>
    </xf>
    <xf numFmtId="0" fontId="46" fillId="30" borderId="0" applyNumberFormat="0" applyBorder="0" applyAlignment="0" applyProtection="0">
      <alignment vertical="center"/>
    </xf>
    <xf numFmtId="0" fontId="45" fillId="50" borderId="0" applyNumberFormat="0" applyBorder="0" applyAlignment="0" applyProtection="0">
      <alignment vertical="center"/>
    </xf>
    <xf numFmtId="0" fontId="45" fillId="50" borderId="0" applyNumberFormat="0" applyBorder="0" applyAlignment="0" applyProtection="0">
      <alignment vertical="center"/>
    </xf>
    <xf numFmtId="0" fontId="45" fillId="50" borderId="0" applyNumberFormat="0" applyBorder="0" applyAlignment="0" applyProtection="0">
      <alignment vertical="center"/>
    </xf>
    <xf numFmtId="0" fontId="46" fillId="30" borderId="0" applyNumberFormat="0" applyBorder="0" applyAlignment="0" applyProtection="0">
      <alignment vertical="center"/>
    </xf>
    <xf numFmtId="0" fontId="45" fillId="50" borderId="0" applyNumberFormat="0" applyBorder="0" applyAlignment="0" applyProtection="0">
      <alignment vertical="center"/>
    </xf>
    <xf numFmtId="0" fontId="46" fillId="30" borderId="0" applyNumberFormat="0" applyBorder="0" applyAlignment="0" applyProtection="0">
      <alignment vertical="center"/>
    </xf>
    <xf numFmtId="0" fontId="46" fillId="30" borderId="0" applyNumberFormat="0" applyBorder="0" applyAlignment="0" applyProtection="0">
      <alignment vertical="center"/>
    </xf>
    <xf numFmtId="0" fontId="46" fillId="30" borderId="0" applyNumberFormat="0" applyBorder="0" applyAlignment="0" applyProtection="0">
      <alignment vertical="center"/>
    </xf>
    <xf numFmtId="0" fontId="45" fillId="50" borderId="0" applyNumberFormat="0" applyBorder="0" applyAlignment="0" applyProtection="0">
      <alignment vertical="center"/>
    </xf>
    <xf numFmtId="0" fontId="45" fillId="50" borderId="0" applyNumberFormat="0" applyBorder="0" applyAlignment="0" applyProtection="0">
      <alignment vertical="center"/>
    </xf>
    <xf numFmtId="0" fontId="45" fillId="50" borderId="0" applyNumberFormat="0" applyBorder="0" applyAlignment="0" applyProtection="0">
      <alignment vertical="center"/>
    </xf>
    <xf numFmtId="0" fontId="46" fillId="30" borderId="0" applyNumberFormat="0" applyBorder="0" applyAlignment="0" applyProtection="0">
      <alignment vertical="center"/>
    </xf>
    <xf numFmtId="0" fontId="45" fillId="50" borderId="0" applyNumberFormat="0" applyBorder="0" applyAlignment="0" applyProtection="0">
      <alignment vertical="center"/>
    </xf>
    <xf numFmtId="0" fontId="46" fillId="30" borderId="0" applyNumberFormat="0" applyBorder="0" applyAlignment="0" applyProtection="0">
      <alignment vertical="center"/>
    </xf>
    <xf numFmtId="0" fontId="46" fillId="30" borderId="0" applyNumberFormat="0" applyBorder="0" applyAlignment="0" applyProtection="0">
      <alignment vertical="center"/>
    </xf>
    <xf numFmtId="0" fontId="46" fillId="30" borderId="0" applyNumberFormat="0" applyBorder="0" applyAlignment="0" applyProtection="0">
      <alignment vertical="center"/>
    </xf>
    <xf numFmtId="0" fontId="45" fillId="50" borderId="0" applyNumberFormat="0" applyBorder="0" applyAlignment="0" applyProtection="0">
      <alignment vertical="center"/>
    </xf>
    <xf numFmtId="0" fontId="45" fillId="50" borderId="0" applyNumberFormat="0" applyBorder="0" applyAlignment="0" applyProtection="0">
      <alignment vertical="center"/>
    </xf>
    <xf numFmtId="0" fontId="45" fillId="50" borderId="0" applyNumberFormat="0" applyBorder="0" applyAlignment="0" applyProtection="0">
      <alignment vertical="center"/>
    </xf>
    <xf numFmtId="0" fontId="46" fillId="30" borderId="0" applyNumberFormat="0" applyBorder="0" applyAlignment="0" applyProtection="0">
      <alignment vertical="center"/>
    </xf>
    <xf numFmtId="0" fontId="45" fillId="50" borderId="0" applyNumberFormat="0" applyBorder="0" applyAlignment="0" applyProtection="0">
      <alignment vertical="center"/>
    </xf>
    <xf numFmtId="0" fontId="46" fillId="34" borderId="0" applyNumberFormat="0" applyBorder="0" applyAlignment="0" applyProtection="0">
      <alignment vertical="center"/>
    </xf>
    <xf numFmtId="0" fontId="46" fillId="34" borderId="0" applyNumberFormat="0" applyBorder="0" applyAlignment="0" applyProtection="0">
      <alignment vertical="center"/>
    </xf>
    <xf numFmtId="0" fontId="46" fillId="34" borderId="0" applyNumberFormat="0" applyBorder="0" applyAlignment="0" applyProtection="0">
      <alignment vertical="center"/>
    </xf>
    <xf numFmtId="0" fontId="45" fillId="51" borderId="0" applyNumberFormat="0" applyBorder="0" applyAlignment="0" applyProtection="0">
      <alignment vertical="center"/>
    </xf>
    <xf numFmtId="0" fontId="45" fillId="51" borderId="0" applyNumberFormat="0" applyBorder="0" applyAlignment="0" applyProtection="0">
      <alignment vertical="center"/>
    </xf>
    <xf numFmtId="0" fontId="45" fillId="51" borderId="0" applyNumberFormat="0" applyBorder="0" applyAlignment="0" applyProtection="0">
      <alignment vertical="center"/>
    </xf>
    <xf numFmtId="0" fontId="46" fillId="34" borderId="0" applyNumberFormat="0" applyBorder="0" applyAlignment="0" applyProtection="0">
      <alignment vertical="center"/>
    </xf>
    <xf numFmtId="0" fontId="45" fillId="51" borderId="0" applyNumberFormat="0" applyBorder="0" applyAlignment="0" applyProtection="0">
      <alignment vertical="center"/>
    </xf>
    <xf numFmtId="0" fontId="46" fillId="34" borderId="0" applyNumberFormat="0" applyBorder="0" applyAlignment="0" applyProtection="0">
      <alignment vertical="center"/>
    </xf>
    <xf numFmtId="0" fontId="46" fillId="34" borderId="0" applyNumberFormat="0" applyBorder="0" applyAlignment="0" applyProtection="0">
      <alignment vertical="center"/>
    </xf>
    <xf numFmtId="0" fontId="46" fillId="34" borderId="0" applyNumberFormat="0" applyBorder="0" applyAlignment="0" applyProtection="0">
      <alignment vertical="center"/>
    </xf>
    <xf numFmtId="0" fontId="45" fillId="51" borderId="0" applyNumberFormat="0" applyBorder="0" applyAlignment="0" applyProtection="0">
      <alignment vertical="center"/>
    </xf>
    <xf numFmtId="0" fontId="45" fillId="51" borderId="0" applyNumberFormat="0" applyBorder="0" applyAlignment="0" applyProtection="0">
      <alignment vertical="center"/>
    </xf>
    <xf numFmtId="0" fontId="45" fillId="51" borderId="0" applyNumberFormat="0" applyBorder="0" applyAlignment="0" applyProtection="0">
      <alignment vertical="center"/>
    </xf>
    <xf numFmtId="0" fontId="46" fillId="34" borderId="0" applyNumberFormat="0" applyBorder="0" applyAlignment="0" applyProtection="0">
      <alignment vertical="center"/>
    </xf>
    <xf numFmtId="0" fontId="45" fillId="51" borderId="0" applyNumberFormat="0" applyBorder="0" applyAlignment="0" applyProtection="0">
      <alignment vertical="center"/>
    </xf>
    <xf numFmtId="0" fontId="45" fillId="51" borderId="0" applyNumberFormat="0" applyBorder="0" applyAlignment="0" applyProtection="0">
      <alignment vertical="center"/>
    </xf>
    <xf numFmtId="0" fontId="46" fillId="34" borderId="0" applyNumberFormat="0" applyBorder="0" applyAlignment="0" applyProtection="0">
      <alignment vertical="center"/>
    </xf>
    <xf numFmtId="0" fontId="45" fillId="51" borderId="0" applyNumberFormat="0" applyBorder="0" applyAlignment="0" applyProtection="0">
      <alignment vertical="center"/>
    </xf>
    <xf numFmtId="0" fontId="46" fillId="34" borderId="0" applyNumberFormat="0" applyBorder="0" applyAlignment="0" applyProtection="0">
      <alignment vertical="center"/>
    </xf>
    <xf numFmtId="0" fontId="46" fillId="34" borderId="0" applyNumberFormat="0" applyBorder="0" applyAlignment="0" applyProtection="0">
      <alignment vertical="center"/>
    </xf>
    <xf numFmtId="0" fontId="46" fillId="34" borderId="0" applyNumberFormat="0" applyBorder="0" applyAlignment="0" applyProtection="0">
      <alignment vertical="center"/>
    </xf>
    <xf numFmtId="0" fontId="46" fillId="34" borderId="0" applyNumberFormat="0" applyBorder="0" applyAlignment="0" applyProtection="0">
      <alignment vertical="center"/>
    </xf>
    <xf numFmtId="0" fontId="45" fillId="51" borderId="0" applyNumberFormat="0" applyBorder="0" applyAlignment="0" applyProtection="0">
      <alignment vertical="center"/>
    </xf>
    <xf numFmtId="0" fontId="47" fillId="51" borderId="0" applyNumberFormat="0" applyBorder="0" applyAlignment="0" applyProtection="0">
      <alignment vertical="center"/>
    </xf>
    <xf numFmtId="0" fontId="47" fillId="51" borderId="0" applyNumberFormat="0" applyBorder="0" applyAlignment="0" applyProtection="0">
      <alignment vertical="center"/>
    </xf>
    <xf numFmtId="0" fontId="46" fillId="34" borderId="0" applyNumberFormat="0" applyBorder="0" applyAlignment="0" applyProtection="0">
      <alignment vertical="center"/>
    </xf>
    <xf numFmtId="0" fontId="45" fillId="51" borderId="0" applyNumberFormat="0" applyBorder="0" applyAlignment="0" applyProtection="0">
      <alignment vertical="center"/>
    </xf>
    <xf numFmtId="0" fontId="46" fillId="34" borderId="0" applyNumberFormat="0" applyBorder="0" applyAlignment="0" applyProtection="0">
      <alignment vertical="center"/>
    </xf>
    <xf numFmtId="0" fontId="46" fillId="34" borderId="0" applyNumberFormat="0" applyBorder="0" applyAlignment="0" applyProtection="0">
      <alignment vertical="center"/>
    </xf>
    <xf numFmtId="0" fontId="45" fillId="51" borderId="0" applyNumberFormat="0" applyBorder="0" applyAlignment="0" applyProtection="0">
      <alignment vertical="center"/>
    </xf>
    <xf numFmtId="0" fontId="46" fillId="34" borderId="0" applyNumberFormat="0" applyBorder="0" applyAlignment="0" applyProtection="0">
      <alignment vertical="center"/>
    </xf>
    <xf numFmtId="0" fontId="46" fillId="34" borderId="0" applyNumberFormat="0" applyBorder="0" applyAlignment="0" applyProtection="0">
      <alignment vertical="center"/>
    </xf>
    <xf numFmtId="0" fontId="45" fillId="51" borderId="0" applyNumberFormat="0" applyBorder="0" applyAlignment="0" applyProtection="0">
      <alignment vertical="center"/>
    </xf>
    <xf numFmtId="0" fontId="46" fillId="34" borderId="0" applyNumberFormat="0" applyBorder="0" applyAlignment="0" applyProtection="0">
      <alignment vertical="center"/>
    </xf>
    <xf numFmtId="0" fontId="46" fillId="34" borderId="0" applyNumberFormat="0" applyBorder="0" applyAlignment="0" applyProtection="0">
      <alignment vertical="center"/>
    </xf>
    <xf numFmtId="0" fontId="46" fillId="34" borderId="0" applyNumberFormat="0" applyBorder="0" applyAlignment="0" applyProtection="0">
      <alignment vertical="center"/>
    </xf>
    <xf numFmtId="0" fontId="46" fillId="34" borderId="0" applyNumberFormat="0" applyBorder="0" applyAlignment="0" applyProtection="0">
      <alignment vertical="center"/>
    </xf>
    <xf numFmtId="0" fontId="45" fillId="51" borderId="0" applyNumberFormat="0" applyBorder="0" applyAlignment="0" applyProtection="0">
      <alignment vertical="center"/>
    </xf>
    <xf numFmtId="0" fontId="45" fillId="51" borderId="0" applyNumberFormat="0" applyBorder="0" applyAlignment="0" applyProtection="0">
      <alignment vertical="center"/>
    </xf>
    <xf numFmtId="0" fontId="45" fillId="51" borderId="0" applyNumberFormat="0" applyBorder="0" applyAlignment="0" applyProtection="0">
      <alignment vertical="center"/>
    </xf>
    <xf numFmtId="0" fontId="46" fillId="34" borderId="0" applyNumberFormat="0" applyBorder="0" applyAlignment="0" applyProtection="0">
      <alignment vertical="center"/>
    </xf>
    <xf numFmtId="0" fontId="45" fillId="51" borderId="0" applyNumberFormat="0" applyBorder="0" applyAlignment="0" applyProtection="0">
      <alignment vertical="center"/>
    </xf>
    <xf numFmtId="0" fontId="46" fillId="34" borderId="0" applyNumberFormat="0" applyBorder="0" applyAlignment="0" applyProtection="0">
      <alignment vertical="center"/>
    </xf>
    <xf numFmtId="0" fontId="46" fillId="34" borderId="0" applyNumberFormat="0" applyBorder="0" applyAlignment="0" applyProtection="0">
      <alignment vertical="center"/>
    </xf>
    <xf numFmtId="0" fontId="46" fillId="34" borderId="0" applyNumberFormat="0" applyBorder="0" applyAlignment="0" applyProtection="0">
      <alignment vertical="center"/>
    </xf>
    <xf numFmtId="0" fontId="45" fillId="51" borderId="0" applyNumberFormat="0" applyBorder="0" applyAlignment="0" applyProtection="0">
      <alignment vertical="center"/>
    </xf>
    <xf numFmtId="0" fontId="45" fillId="51" borderId="0" applyNumberFormat="0" applyBorder="0" applyAlignment="0" applyProtection="0">
      <alignment vertical="center"/>
    </xf>
    <xf numFmtId="0" fontId="45" fillId="51" borderId="0" applyNumberFormat="0" applyBorder="0" applyAlignment="0" applyProtection="0">
      <alignment vertical="center"/>
    </xf>
    <xf numFmtId="0" fontId="46" fillId="34" borderId="0" applyNumberFormat="0" applyBorder="0" applyAlignment="0" applyProtection="0">
      <alignment vertical="center"/>
    </xf>
    <xf numFmtId="0" fontId="45" fillId="51" borderId="0" applyNumberFormat="0" applyBorder="0" applyAlignment="0" applyProtection="0">
      <alignment vertical="center"/>
    </xf>
    <xf numFmtId="0" fontId="46" fillId="34" borderId="0" applyNumberFormat="0" applyBorder="0" applyAlignment="0" applyProtection="0">
      <alignment vertical="center"/>
    </xf>
    <xf numFmtId="0" fontId="46" fillId="34" borderId="0" applyNumberFormat="0" applyBorder="0" applyAlignment="0" applyProtection="0">
      <alignment vertical="center"/>
    </xf>
    <xf numFmtId="0" fontId="46" fillId="34" borderId="0" applyNumberFormat="0" applyBorder="0" applyAlignment="0" applyProtection="0">
      <alignment vertical="center"/>
    </xf>
    <xf numFmtId="0" fontId="45" fillId="51" borderId="0" applyNumberFormat="0" applyBorder="0" applyAlignment="0" applyProtection="0">
      <alignment vertical="center"/>
    </xf>
    <xf numFmtId="0" fontId="45" fillId="51" borderId="0" applyNumberFormat="0" applyBorder="0" applyAlignment="0" applyProtection="0">
      <alignment vertical="center"/>
    </xf>
    <xf numFmtId="0" fontId="45" fillId="51" borderId="0" applyNumberFormat="0" applyBorder="0" applyAlignment="0" applyProtection="0">
      <alignment vertical="center"/>
    </xf>
    <xf numFmtId="0" fontId="46" fillId="34" borderId="0" applyNumberFormat="0" applyBorder="0" applyAlignment="0" applyProtection="0">
      <alignment vertical="center"/>
    </xf>
    <xf numFmtId="0" fontId="45" fillId="51" borderId="0" applyNumberFormat="0" applyBorder="0" applyAlignment="0" applyProtection="0">
      <alignment vertical="center"/>
    </xf>
    <xf numFmtId="0" fontId="45" fillId="52" borderId="0" applyNumberFormat="0" applyBorder="0" applyAlignment="0" applyProtection="0">
      <alignment vertical="center"/>
    </xf>
    <xf numFmtId="0" fontId="45" fillId="53" borderId="0" applyNumberFormat="0" applyBorder="0" applyAlignment="0" applyProtection="0">
      <alignment vertical="center"/>
    </xf>
    <xf numFmtId="0" fontId="45" fillId="54" borderId="0" applyNumberFormat="0" applyBorder="0" applyAlignment="0" applyProtection="0">
      <alignment vertical="center"/>
    </xf>
    <xf numFmtId="0" fontId="45" fillId="49" borderId="0" applyNumberFormat="0" applyBorder="0" applyAlignment="0" applyProtection="0">
      <alignment vertical="center"/>
    </xf>
    <xf numFmtId="0" fontId="45" fillId="50" borderId="0" applyNumberFormat="0" applyBorder="0" applyAlignment="0" applyProtection="0">
      <alignment vertical="center"/>
    </xf>
    <xf numFmtId="0" fontId="45" fillId="55" borderId="0" applyNumberFormat="0" applyBorder="0" applyAlignment="0" applyProtection="0">
      <alignment vertical="center"/>
    </xf>
    <xf numFmtId="179" fontId="35" fillId="0" borderId="0">
      <protection locked="0"/>
    </xf>
    <xf numFmtId="179" fontId="35" fillId="0" borderId="0">
      <protection locked="0"/>
    </xf>
    <xf numFmtId="42" fontId="48" fillId="0" borderId="0" applyFont="0" applyFill="0" applyBorder="0" applyAlignment="0" applyProtection="0"/>
    <xf numFmtId="182" fontId="49" fillId="0" borderId="0" applyFont="0" applyFill="0" applyBorder="0" applyAlignment="0" applyProtection="0"/>
    <xf numFmtId="183" fontId="50" fillId="0" borderId="0" applyFont="0" applyFill="0" applyBorder="0" applyAlignment="0" applyProtection="0"/>
    <xf numFmtId="179" fontId="35" fillId="0" borderId="0">
      <protection locked="0"/>
    </xf>
    <xf numFmtId="184" fontId="51" fillId="0" borderId="0" applyFont="0" applyFill="0" applyBorder="0" applyAlignment="0" applyProtection="0"/>
    <xf numFmtId="179" fontId="35" fillId="0" borderId="0">
      <protection locked="0"/>
    </xf>
    <xf numFmtId="44" fontId="48" fillId="0" borderId="0" applyFont="0" applyFill="0" applyBorder="0" applyAlignment="0" applyProtection="0"/>
    <xf numFmtId="180" fontId="52" fillId="0" borderId="0" applyFont="0" applyFill="0" applyBorder="0" applyAlignment="0" applyProtection="0"/>
    <xf numFmtId="185" fontId="50" fillId="0" borderId="0" applyFont="0" applyFill="0" applyBorder="0" applyAlignment="0" applyProtection="0"/>
    <xf numFmtId="179" fontId="35" fillId="0" borderId="0">
      <protection locked="0"/>
    </xf>
    <xf numFmtId="0" fontId="53" fillId="0" borderId="0"/>
    <xf numFmtId="179" fontId="35" fillId="0" borderId="0">
      <protection locked="0"/>
    </xf>
    <xf numFmtId="179" fontId="35" fillId="0" borderId="0">
      <protection locked="0"/>
    </xf>
    <xf numFmtId="186" fontId="50" fillId="0" borderId="0" applyFont="0" applyFill="0" applyBorder="0" applyAlignment="0" applyProtection="0"/>
    <xf numFmtId="179" fontId="35" fillId="0" borderId="0">
      <protection locked="0"/>
    </xf>
    <xf numFmtId="181" fontId="49" fillId="0" borderId="0" applyFont="0" applyFill="0" applyBorder="0" applyAlignment="0" applyProtection="0"/>
    <xf numFmtId="187" fontId="50" fillId="0" borderId="0" applyFont="0" applyFill="0" applyBorder="0" applyAlignment="0" applyProtection="0"/>
    <xf numFmtId="179" fontId="35" fillId="0" borderId="0">
      <protection locked="0"/>
    </xf>
    <xf numFmtId="0" fontId="54" fillId="39" borderId="0" applyNumberFormat="0" applyBorder="0" applyAlignment="0" applyProtection="0">
      <alignment vertical="center"/>
    </xf>
    <xf numFmtId="179" fontId="35" fillId="0" borderId="0">
      <protection locked="0"/>
    </xf>
    <xf numFmtId="0" fontId="48" fillId="0" borderId="0"/>
    <xf numFmtId="0" fontId="55" fillId="0" borderId="0"/>
    <xf numFmtId="0" fontId="50" fillId="0" borderId="0"/>
    <xf numFmtId="179" fontId="35" fillId="0" borderId="0">
      <protection locked="0"/>
    </xf>
    <xf numFmtId="0" fontId="56" fillId="56" borderId="72" applyNumberFormat="0" applyAlignment="0" applyProtection="0">
      <alignment vertical="center"/>
    </xf>
    <xf numFmtId="0" fontId="57" fillId="0" borderId="0"/>
    <xf numFmtId="0" fontId="58" fillId="57" borderId="73" applyNumberFormat="0" applyAlignment="0" applyProtection="0">
      <alignment vertical="center"/>
    </xf>
    <xf numFmtId="179" fontId="35" fillId="0" borderId="0">
      <protection locked="0"/>
    </xf>
    <xf numFmtId="188" fontId="36" fillId="0" borderId="0"/>
    <xf numFmtId="179" fontId="35" fillId="0" borderId="0">
      <protection locked="0"/>
    </xf>
    <xf numFmtId="179" fontId="35" fillId="0" borderId="0">
      <protection locked="0"/>
    </xf>
    <xf numFmtId="179" fontId="35" fillId="0" borderId="0">
      <protection locked="0"/>
    </xf>
    <xf numFmtId="189" fontId="36" fillId="0" borderId="0"/>
    <xf numFmtId="190" fontId="36" fillId="0" borderId="0"/>
    <xf numFmtId="191" fontId="22" fillId="0" borderId="0" applyFont="0" applyFill="0" applyBorder="0" applyAlignment="0" applyProtection="0"/>
    <xf numFmtId="191" fontId="22" fillId="0" borderId="0" applyFont="0" applyFill="0" applyBorder="0" applyAlignment="0" applyProtection="0"/>
    <xf numFmtId="0" fontId="59" fillId="0" borderId="0" applyNumberFormat="0" applyFill="0" applyBorder="0" applyAlignment="0" applyProtection="0">
      <alignment vertical="center"/>
    </xf>
    <xf numFmtId="0" fontId="60" fillId="0" borderId="0">
      <protection locked="0"/>
    </xf>
    <xf numFmtId="0" fontId="60" fillId="0" borderId="0">
      <protection locked="0"/>
    </xf>
    <xf numFmtId="0" fontId="61" fillId="0" borderId="0">
      <protection locked="0"/>
    </xf>
    <xf numFmtId="0" fontId="60" fillId="0" borderId="0">
      <protection locked="0"/>
    </xf>
    <xf numFmtId="0" fontId="60" fillId="0" borderId="0">
      <protection locked="0"/>
    </xf>
    <xf numFmtId="0" fontId="60" fillId="0" borderId="0">
      <protection locked="0"/>
    </xf>
    <xf numFmtId="0" fontId="61" fillId="0" borderId="0">
      <protection locked="0"/>
    </xf>
    <xf numFmtId="0" fontId="62" fillId="40" borderId="0" applyNumberFormat="0" applyBorder="0" applyAlignment="0" applyProtection="0">
      <alignment vertical="center"/>
    </xf>
    <xf numFmtId="38" fontId="63" fillId="35" borderId="0" applyNumberFormat="0" applyBorder="0" applyAlignment="0" applyProtection="0"/>
    <xf numFmtId="0" fontId="64" fillId="0" borderId="74">
      <alignment horizontal="left" vertical="center"/>
      <protection locked="0"/>
    </xf>
    <xf numFmtId="0" fontId="65" fillId="0" borderId="0">
      <alignment horizontal="left"/>
    </xf>
    <xf numFmtId="0" fontId="23" fillId="0" borderId="75" applyNumberFormat="0" applyAlignment="0" applyProtection="0">
      <alignment horizontal="left" vertical="center"/>
    </xf>
    <xf numFmtId="0" fontId="23" fillId="0" borderId="76">
      <alignment horizontal="left" vertical="center"/>
    </xf>
    <xf numFmtId="0" fontId="66" fillId="0" borderId="77" applyNumberFormat="0" applyFill="0" applyAlignment="0" applyProtection="0">
      <alignment vertical="center"/>
    </xf>
    <xf numFmtId="0" fontId="67" fillId="0" borderId="78" applyNumberFormat="0" applyFill="0" applyAlignment="0" applyProtection="0">
      <alignment vertical="center"/>
    </xf>
    <xf numFmtId="0" fontId="68" fillId="0" borderId="79" applyNumberFormat="0" applyFill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9" fillId="0" borderId="0" applyNumberFormat="0" applyFill="0" applyBorder="0" applyAlignment="0" applyProtection="0"/>
    <xf numFmtId="0" fontId="70" fillId="43" borderId="72" applyNumberFormat="0" applyAlignment="0" applyProtection="0">
      <alignment vertical="center"/>
    </xf>
    <xf numFmtId="10" fontId="63" fillId="58" borderId="1" applyNumberFormat="0" applyBorder="0" applyAlignment="0" applyProtection="0"/>
    <xf numFmtId="0" fontId="71" fillId="0" borderId="80" applyNumberFormat="0" applyFill="0" applyAlignment="0" applyProtection="0">
      <alignment vertical="center"/>
    </xf>
    <xf numFmtId="0" fontId="72" fillId="0" borderId="50"/>
    <xf numFmtId="0" fontId="73" fillId="59" borderId="0" applyNumberFormat="0" applyBorder="0" applyAlignment="0" applyProtection="0">
      <alignment vertical="center"/>
    </xf>
    <xf numFmtId="192" fontId="36" fillId="0" borderId="0"/>
    <xf numFmtId="179" fontId="35" fillId="0" borderId="0">
      <protection locked="0"/>
    </xf>
    <xf numFmtId="0" fontId="42" fillId="60" borderId="81" applyNumberFormat="0" applyFont="0" applyAlignment="0" applyProtection="0">
      <alignment vertical="center"/>
    </xf>
    <xf numFmtId="0" fontId="26" fillId="0" borderId="0" applyFont="0" applyFill="0" applyBorder="0" applyAlignment="0" applyProtection="0"/>
    <xf numFmtId="0" fontId="26" fillId="0" borderId="0" applyFont="0" applyFill="0" applyBorder="0" applyAlignment="0" applyProtection="0"/>
    <xf numFmtId="0" fontId="26" fillId="0" borderId="0"/>
    <xf numFmtId="0" fontId="74" fillId="56" borderId="82" applyNumberFormat="0" applyAlignment="0" applyProtection="0">
      <alignment vertical="center"/>
    </xf>
    <xf numFmtId="40" fontId="75" fillId="61" borderId="0">
      <alignment horizontal="right"/>
    </xf>
    <xf numFmtId="0" fontId="76" fillId="58" borderId="0">
      <alignment horizontal="center"/>
    </xf>
    <xf numFmtId="0" fontId="77" fillId="62" borderId="45"/>
    <xf numFmtId="0" fontId="78" fillId="0" borderId="0" applyBorder="0">
      <alignment horizontal="centerContinuous"/>
    </xf>
    <xf numFmtId="0" fontId="79" fillId="0" borderId="0" applyBorder="0">
      <alignment horizontal="centerContinuous"/>
    </xf>
    <xf numFmtId="193" fontId="33" fillId="0" borderId="0"/>
    <xf numFmtId="10" fontId="26" fillId="0" borderId="0" applyFont="0" applyFill="0" applyBorder="0" applyAlignment="0" applyProtection="0"/>
    <xf numFmtId="13" fontId="26" fillId="0" borderId="0" applyFont="0" applyFill="0" applyProtection="0"/>
    <xf numFmtId="0" fontId="26" fillId="0" borderId="0"/>
    <xf numFmtId="2" fontId="80" fillId="0" borderId="0">
      <alignment horizontal="left" vertical="center"/>
      <protection locked="0"/>
    </xf>
    <xf numFmtId="0" fontId="72" fillId="0" borderId="0"/>
    <xf numFmtId="0" fontId="81" fillId="0" borderId="0" applyNumberFormat="0" applyFill="0" applyBorder="0" applyAlignment="0" applyProtection="0">
      <alignment vertical="center"/>
    </xf>
    <xf numFmtId="0" fontId="82" fillId="0" borderId="83" applyNumberFormat="0" applyFill="0" applyAlignment="0" applyProtection="0">
      <alignment vertical="center"/>
    </xf>
    <xf numFmtId="0" fontId="83" fillId="0" borderId="0" applyNumberFormat="0" applyFill="0" applyBorder="0" applyAlignment="0" applyProtection="0">
      <alignment vertical="center"/>
    </xf>
    <xf numFmtId="0" fontId="46" fillId="11" borderId="0" applyNumberFormat="0" applyBorder="0" applyAlignment="0" applyProtection="0">
      <alignment vertical="center"/>
    </xf>
    <xf numFmtId="0" fontId="46" fillId="11" borderId="0" applyNumberFormat="0" applyBorder="0" applyAlignment="0" applyProtection="0">
      <alignment vertical="center"/>
    </xf>
    <xf numFmtId="0" fontId="46" fillId="11" borderId="0" applyNumberFormat="0" applyBorder="0" applyAlignment="0" applyProtection="0">
      <alignment vertical="center"/>
    </xf>
    <xf numFmtId="0" fontId="45" fillId="52" borderId="0" applyNumberFormat="0" applyBorder="0" applyAlignment="0" applyProtection="0">
      <alignment vertical="center"/>
    </xf>
    <xf numFmtId="0" fontId="45" fillId="52" borderId="0" applyNumberFormat="0" applyBorder="0" applyAlignment="0" applyProtection="0">
      <alignment vertical="center"/>
    </xf>
    <xf numFmtId="0" fontId="45" fillId="52" borderId="0" applyNumberFormat="0" applyBorder="0" applyAlignment="0" applyProtection="0">
      <alignment vertical="center"/>
    </xf>
    <xf numFmtId="0" fontId="46" fillId="11" borderId="0" applyNumberFormat="0" applyBorder="0" applyAlignment="0" applyProtection="0">
      <alignment vertical="center"/>
    </xf>
    <xf numFmtId="0" fontId="45" fillId="52" borderId="0" applyNumberFormat="0" applyBorder="0" applyAlignment="0" applyProtection="0">
      <alignment vertical="center"/>
    </xf>
    <xf numFmtId="0" fontId="46" fillId="11" borderId="0" applyNumberFormat="0" applyBorder="0" applyAlignment="0" applyProtection="0">
      <alignment vertical="center"/>
    </xf>
    <xf numFmtId="0" fontId="46" fillId="11" borderId="0" applyNumberFormat="0" applyBorder="0" applyAlignment="0" applyProtection="0">
      <alignment vertical="center"/>
    </xf>
    <xf numFmtId="0" fontId="46" fillId="11" borderId="0" applyNumberFormat="0" applyBorder="0" applyAlignment="0" applyProtection="0">
      <alignment vertical="center"/>
    </xf>
    <xf numFmtId="0" fontId="45" fillId="52" borderId="0" applyNumberFormat="0" applyBorder="0" applyAlignment="0" applyProtection="0">
      <alignment vertical="center"/>
    </xf>
    <xf numFmtId="0" fontId="45" fillId="52" borderId="0" applyNumberFormat="0" applyBorder="0" applyAlignment="0" applyProtection="0">
      <alignment vertical="center"/>
    </xf>
    <xf numFmtId="0" fontId="45" fillId="52" borderId="0" applyNumberFormat="0" applyBorder="0" applyAlignment="0" applyProtection="0">
      <alignment vertical="center"/>
    </xf>
    <xf numFmtId="0" fontId="46" fillId="11" borderId="0" applyNumberFormat="0" applyBorder="0" applyAlignment="0" applyProtection="0">
      <alignment vertical="center"/>
    </xf>
    <xf numFmtId="0" fontId="45" fillId="52" borderId="0" applyNumberFormat="0" applyBorder="0" applyAlignment="0" applyProtection="0">
      <alignment vertical="center"/>
    </xf>
    <xf numFmtId="0" fontId="45" fillId="52" borderId="0" applyNumberFormat="0" applyBorder="0" applyAlignment="0" applyProtection="0">
      <alignment vertical="center"/>
    </xf>
    <xf numFmtId="0" fontId="46" fillId="11" borderId="0" applyNumberFormat="0" applyBorder="0" applyAlignment="0" applyProtection="0">
      <alignment vertical="center"/>
    </xf>
    <xf numFmtId="0" fontId="45" fillId="52" borderId="0" applyNumberFormat="0" applyBorder="0" applyAlignment="0" applyProtection="0">
      <alignment vertical="center"/>
    </xf>
    <xf numFmtId="0" fontId="46" fillId="11" borderId="0" applyNumberFormat="0" applyBorder="0" applyAlignment="0" applyProtection="0">
      <alignment vertical="center"/>
    </xf>
    <xf numFmtId="0" fontId="46" fillId="11" borderId="0" applyNumberFormat="0" applyBorder="0" applyAlignment="0" applyProtection="0">
      <alignment vertical="center"/>
    </xf>
    <xf numFmtId="0" fontId="46" fillId="11" borderId="0" applyNumberFormat="0" applyBorder="0" applyAlignment="0" applyProtection="0">
      <alignment vertical="center"/>
    </xf>
    <xf numFmtId="0" fontId="46" fillId="11" borderId="0" applyNumberFormat="0" applyBorder="0" applyAlignment="0" applyProtection="0">
      <alignment vertical="center"/>
    </xf>
    <xf numFmtId="0" fontId="45" fillId="52" borderId="0" applyNumberFormat="0" applyBorder="0" applyAlignment="0" applyProtection="0">
      <alignment vertical="center"/>
    </xf>
    <xf numFmtId="0" fontId="47" fillId="52" borderId="0" applyNumberFormat="0" applyBorder="0" applyAlignment="0" applyProtection="0">
      <alignment vertical="center"/>
    </xf>
    <xf numFmtId="0" fontId="47" fillId="52" borderId="0" applyNumberFormat="0" applyBorder="0" applyAlignment="0" applyProtection="0">
      <alignment vertical="center"/>
    </xf>
    <xf numFmtId="0" fontId="46" fillId="11" borderId="0" applyNumberFormat="0" applyBorder="0" applyAlignment="0" applyProtection="0">
      <alignment vertical="center"/>
    </xf>
    <xf numFmtId="0" fontId="45" fillId="52" borderId="0" applyNumberFormat="0" applyBorder="0" applyAlignment="0" applyProtection="0">
      <alignment vertical="center"/>
    </xf>
    <xf numFmtId="0" fontId="46" fillId="11" borderId="0" applyNumberFormat="0" applyBorder="0" applyAlignment="0" applyProtection="0">
      <alignment vertical="center"/>
    </xf>
    <xf numFmtId="0" fontId="46" fillId="11" borderId="0" applyNumberFormat="0" applyBorder="0" applyAlignment="0" applyProtection="0">
      <alignment vertical="center"/>
    </xf>
    <xf numFmtId="0" fontId="45" fillId="52" borderId="0" applyNumberFormat="0" applyBorder="0" applyAlignment="0" applyProtection="0">
      <alignment vertical="center"/>
    </xf>
    <xf numFmtId="0" fontId="46" fillId="11" borderId="0" applyNumberFormat="0" applyBorder="0" applyAlignment="0" applyProtection="0">
      <alignment vertical="center"/>
    </xf>
    <xf numFmtId="0" fontId="46" fillId="11" borderId="0" applyNumberFormat="0" applyBorder="0" applyAlignment="0" applyProtection="0">
      <alignment vertical="center"/>
    </xf>
    <xf numFmtId="0" fontId="45" fillId="52" borderId="0" applyNumberFormat="0" applyBorder="0" applyAlignment="0" applyProtection="0">
      <alignment vertical="center"/>
    </xf>
    <xf numFmtId="0" fontId="46" fillId="11" borderId="0" applyNumberFormat="0" applyBorder="0" applyAlignment="0" applyProtection="0">
      <alignment vertical="center"/>
    </xf>
    <xf numFmtId="0" fontId="46" fillId="11" borderId="0" applyNumberFormat="0" applyBorder="0" applyAlignment="0" applyProtection="0">
      <alignment vertical="center"/>
    </xf>
    <xf numFmtId="0" fontId="46" fillId="11" borderId="0" applyNumberFormat="0" applyBorder="0" applyAlignment="0" applyProtection="0">
      <alignment vertical="center"/>
    </xf>
    <xf numFmtId="0" fontId="46" fillId="11" borderId="0" applyNumberFormat="0" applyBorder="0" applyAlignment="0" applyProtection="0">
      <alignment vertical="center"/>
    </xf>
    <xf numFmtId="0" fontId="45" fillId="52" borderId="0" applyNumberFormat="0" applyBorder="0" applyAlignment="0" applyProtection="0">
      <alignment vertical="center"/>
    </xf>
    <xf numFmtId="0" fontId="45" fillId="52" borderId="0" applyNumberFormat="0" applyBorder="0" applyAlignment="0" applyProtection="0">
      <alignment vertical="center"/>
    </xf>
    <xf numFmtId="0" fontId="45" fillId="52" borderId="0" applyNumberFormat="0" applyBorder="0" applyAlignment="0" applyProtection="0">
      <alignment vertical="center"/>
    </xf>
    <xf numFmtId="0" fontId="46" fillId="11" borderId="0" applyNumberFormat="0" applyBorder="0" applyAlignment="0" applyProtection="0">
      <alignment vertical="center"/>
    </xf>
    <xf numFmtId="0" fontId="45" fillId="52" borderId="0" applyNumberFormat="0" applyBorder="0" applyAlignment="0" applyProtection="0">
      <alignment vertical="center"/>
    </xf>
    <xf numFmtId="0" fontId="46" fillId="11" borderId="0" applyNumberFormat="0" applyBorder="0" applyAlignment="0" applyProtection="0">
      <alignment vertical="center"/>
    </xf>
    <xf numFmtId="0" fontId="46" fillId="11" borderId="0" applyNumberFormat="0" applyBorder="0" applyAlignment="0" applyProtection="0">
      <alignment vertical="center"/>
    </xf>
    <xf numFmtId="0" fontId="46" fillId="11" borderId="0" applyNumberFormat="0" applyBorder="0" applyAlignment="0" applyProtection="0">
      <alignment vertical="center"/>
    </xf>
    <xf numFmtId="0" fontId="45" fillId="52" borderId="0" applyNumberFormat="0" applyBorder="0" applyAlignment="0" applyProtection="0">
      <alignment vertical="center"/>
    </xf>
    <xf numFmtId="0" fontId="45" fillId="52" borderId="0" applyNumberFormat="0" applyBorder="0" applyAlignment="0" applyProtection="0">
      <alignment vertical="center"/>
    </xf>
    <xf numFmtId="0" fontId="45" fillId="52" borderId="0" applyNumberFormat="0" applyBorder="0" applyAlignment="0" applyProtection="0">
      <alignment vertical="center"/>
    </xf>
    <xf numFmtId="0" fontId="46" fillId="11" borderId="0" applyNumberFormat="0" applyBorder="0" applyAlignment="0" applyProtection="0">
      <alignment vertical="center"/>
    </xf>
    <xf numFmtId="0" fontId="45" fillId="52" borderId="0" applyNumberFormat="0" applyBorder="0" applyAlignment="0" applyProtection="0">
      <alignment vertical="center"/>
    </xf>
    <xf numFmtId="0" fontId="46" fillId="11" borderId="0" applyNumberFormat="0" applyBorder="0" applyAlignment="0" applyProtection="0">
      <alignment vertical="center"/>
    </xf>
    <xf numFmtId="0" fontId="46" fillId="11" borderId="0" applyNumberFormat="0" applyBorder="0" applyAlignment="0" applyProtection="0">
      <alignment vertical="center"/>
    </xf>
    <xf numFmtId="0" fontId="46" fillId="11" borderId="0" applyNumberFormat="0" applyBorder="0" applyAlignment="0" applyProtection="0">
      <alignment vertical="center"/>
    </xf>
    <xf numFmtId="0" fontId="45" fillId="52" borderId="0" applyNumberFormat="0" applyBorder="0" applyAlignment="0" applyProtection="0">
      <alignment vertical="center"/>
    </xf>
    <xf numFmtId="0" fontId="45" fillId="52" borderId="0" applyNumberFormat="0" applyBorder="0" applyAlignment="0" applyProtection="0">
      <alignment vertical="center"/>
    </xf>
    <xf numFmtId="0" fontId="45" fillId="52" borderId="0" applyNumberFormat="0" applyBorder="0" applyAlignment="0" applyProtection="0">
      <alignment vertical="center"/>
    </xf>
    <xf numFmtId="0" fontId="46" fillId="11" borderId="0" applyNumberFormat="0" applyBorder="0" applyAlignment="0" applyProtection="0">
      <alignment vertical="center"/>
    </xf>
    <xf numFmtId="0" fontId="45" fillId="52" borderId="0" applyNumberFormat="0" applyBorder="0" applyAlignment="0" applyProtection="0">
      <alignment vertical="center"/>
    </xf>
    <xf numFmtId="0" fontId="46" fillId="15" borderId="0" applyNumberFormat="0" applyBorder="0" applyAlignment="0" applyProtection="0">
      <alignment vertical="center"/>
    </xf>
    <xf numFmtId="0" fontId="46" fillId="15" borderId="0" applyNumberFormat="0" applyBorder="0" applyAlignment="0" applyProtection="0">
      <alignment vertical="center"/>
    </xf>
    <xf numFmtId="0" fontId="46" fillId="15" borderId="0" applyNumberFormat="0" applyBorder="0" applyAlignment="0" applyProtection="0">
      <alignment vertical="center"/>
    </xf>
    <xf numFmtId="0" fontId="45" fillId="53" borderId="0" applyNumberFormat="0" applyBorder="0" applyAlignment="0" applyProtection="0">
      <alignment vertical="center"/>
    </xf>
    <xf numFmtId="0" fontId="45" fillId="53" borderId="0" applyNumberFormat="0" applyBorder="0" applyAlignment="0" applyProtection="0">
      <alignment vertical="center"/>
    </xf>
    <xf numFmtId="0" fontId="45" fillId="53" borderId="0" applyNumberFormat="0" applyBorder="0" applyAlignment="0" applyProtection="0">
      <alignment vertical="center"/>
    </xf>
    <xf numFmtId="0" fontId="46" fillId="15" borderId="0" applyNumberFormat="0" applyBorder="0" applyAlignment="0" applyProtection="0">
      <alignment vertical="center"/>
    </xf>
    <xf numFmtId="0" fontId="45" fillId="53" borderId="0" applyNumberFormat="0" applyBorder="0" applyAlignment="0" applyProtection="0">
      <alignment vertical="center"/>
    </xf>
    <xf numFmtId="0" fontId="46" fillId="15" borderId="0" applyNumberFormat="0" applyBorder="0" applyAlignment="0" applyProtection="0">
      <alignment vertical="center"/>
    </xf>
    <xf numFmtId="0" fontId="46" fillId="15" borderId="0" applyNumberFormat="0" applyBorder="0" applyAlignment="0" applyProtection="0">
      <alignment vertical="center"/>
    </xf>
    <xf numFmtId="0" fontId="46" fillId="15" borderId="0" applyNumberFormat="0" applyBorder="0" applyAlignment="0" applyProtection="0">
      <alignment vertical="center"/>
    </xf>
    <xf numFmtId="0" fontId="45" fillId="53" borderId="0" applyNumberFormat="0" applyBorder="0" applyAlignment="0" applyProtection="0">
      <alignment vertical="center"/>
    </xf>
    <xf numFmtId="0" fontId="45" fillId="53" borderId="0" applyNumberFormat="0" applyBorder="0" applyAlignment="0" applyProtection="0">
      <alignment vertical="center"/>
    </xf>
    <xf numFmtId="0" fontId="45" fillId="53" borderId="0" applyNumberFormat="0" applyBorder="0" applyAlignment="0" applyProtection="0">
      <alignment vertical="center"/>
    </xf>
    <xf numFmtId="0" fontId="46" fillId="15" borderId="0" applyNumberFormat="0" applyBorder="0" applyAlignment="0" applyProtection="0">
      <alignment vertical="center"/>
    </xf>
    <xf numFmtId="0" fontId="45" fillId="53" borderId="0" applyNumberFormat="0" applyBorder="0" applyAlignment="0" applyProtection="0">
      <alignment vertical="center"/>
    </xf>
    <xf numFmtId="0" fontId="45" fillId="53" borderId="0" applyNumberFormat="0" applyBorder="0" applyAlignment="0" applyProtection="0">
      <alignment vertical="center"/>
    </xf>
    <xf numFmtId="0" fontId="46" fillId="15" borderId="0" applyNumberFormat="0" applyBorder="0" applyAlignment="0" applyProtection="0">
      <alignment vertical="center"/>
    </xf>
    <xf numFmtId="0" fontId="45" fillId="53" borderId="0" applyNumberFormat="0" applyBorder="0" applyAlignment="0" applyProtection="0">
      <alignment vertical="center"/>
    </xf>
    <xf numFmtId="0" fontId="46" fillId="15" borderId="0" applyNumberFormat="0" applyBorder="0" applyAlignment="0" applyProtection="0">
      <alignment vertical="center"/>
    </xf>
    <xf numFmtId="0" fontId="46" fillId="15" borderId="0" applyNumberFormat="0" applyBorder="0" applyAlignment="0" applyProtection="0">
      <alignment vertical="center"/>
    </xf>
    <xf numFmtId="0" fontId="46" fillId="15" borderId="0" applyNumberFormat="0" applyBorder="0" applyAlignment="0" applyProtection="0">
      <alignment vertical="center"/>
    </xf>
    <xf numFmtId="0" fontId="46" fillId="15" borderId="0" applyNumberFormat="0" applyBorder="0" applyAlignment="0" applyProtection="0">
      <alignment vertical="center"/>
    </xf>
    <xf numFmtId="0" fontId="45" fillId="53" borderId="0" applyNumberFormat="0" applyBorder="0" applyAlignment="0" applyProtection="0">
      <alignment vertical="center"/>
    </xf>
    <xf numFmtId="0" fontId="47" fillId="53" borderId="0" applyNumberFormat="0" applyBorder="0" applyAlignment="0" applyProtection="0">
      <alignment vertical="center"/>
    </xf>
    <xf numFmtId="0" fontId="47" fillId="53" borderId="0" applyNumberFormat="0" applyBorder="0" applyAlignment="0" applyProtection="0">
      <alignment vertical="center"/>
    </xf>
    <xf numFmtId="0" fontId="46" fillId="15" borderId="0" applyNumberFormat="0" applyBorder="0" applyAlignment="0" applyProtection="0">
      <alignment vertical="center"/>
    </xf>
    <xf numFmtId="0" fontId="45" fillId="53" borderId="0" applyNumberFormat="0" applyBorder="0" applyAlignment="0" applyProtection="0">
      <alignment vertical="center"/>
    </xf>
    <xf numFmtId="0" fontId="46" fillId="15" borderId="0" applyNumberFormat="0" applyBorder="0" applyAlignment="0" applyProtection="0">
      <alignment vertical="center"/>
    </xf>
    <xf numFmtId="0" fontId="46" fillId="15" borderId="0" applyNumberFormat="0" applyBorder="0" applyAlignment="0" applyProtection="0">
      <alignment vertical="center"/>
    </xf>
    <xf numFmtId="0" fontId="45" fillId="53" borderId="0" applyNumberFormat="0" applyBorder="0" applyAlignment="0" applyProtection="0">
      <alignment vertical="center"/>
    </xf>
    <xf numFmtId="0" fontId="46" fillId="15" borderId="0" applyNumberFormat="0" applyBorder="0" applyAlignment="0" applyProtection="0">
      <alignment vertical="center"/>
    </xf>
    <xf numFmtId="0" fontId="46" fillId="15" borderId="0" applyNumberFormat="0" applyBorder="0" applyAlignment="0" applyProtection="0">
      <alignment vertical="center"/>
    </xf>
    <xf numFmtId="0" fontId="45" fillId="53" borderId="0" applyNumberFormat="0" applyBorder="0" applyAlignment="0" applyProtection="0">
      <alignment vertical="center"/>
    </xf>
    <xf numFmtId="0" fontId="46" fillId="15" borderId="0" applyNumberFormat="0" applyBorder="0" applyAlignment="0" applyProtection="0">
      <alignment vertical="center"/>
    </xf>
    <xf numFmtId="0" fontId="46" fillId="15" borderId="0" applyNumberFormat="0" applyBorder="0" applyAlignment="0" applyProtection="0">
      <alignment vertical="center"/>
    </xf>
    <xf numFmtId="0" fontId="46" fillId="15" borderId="0" applyNumberFormat="0" applyBorder="0" applyAlignment="0" applyProtection="0">
      <alignment vertical="center"/>
    </xf>
    <xf numFmtId="0" fontId="46" fillId="15" borderId="0" applyNumberFormat="0" applyBorder="0" applyAlignment="0" applyProtection="0">
      <alignment vertical="center"/>
    </xf>
    <xf numFmtId="0" fontId="45" fillId="53" borderId="0" applyNumberFormat="0" applyBorder="0" applyAlignment="0" applyProtection="0">
      <alignment vertical="center"/>
    </xf>
    <xf numFmtId="0" fontId="45" fillId="53" borderId="0" applyNumberFormat="0" applyBorder="0" applyAlignment="0" applyProtection="0">
      <alignment vertical="center"/>
    </xf>
    <xf numFmtId="0" fontId="45" fillId="53" borderId="0" applyNumberFormat="0" applyBorder="0" applyAlignment="0" applyProtection="0">
      <alignment vertical="center"/>
    </xf>
    <xf numFmtId="0" fontId="46" fillId="15" borderId="0" applyNumberFormat="0" applyBorder="0" applyAlignment="0" applyProtection="0">
      <alignment vertical="center"/>
    </xf>
    <xf numFmtId="0" fontId="45" fillId="53" borderId="0" applyNumberFormat="0" applyBorder="0" applyAlignment="0" applyProtection="0">
      <alignment vertical="center"/>
    </xf>
    <xf numFmtId="0" fontId="46" fillId="15" borderId="0" applyNumberFormat="0" applyBorder="0" applyAlignment="0" applyProtection="0">
      <alignment vertical="center"/>
    </xf>
    <xf numFmtId="0" fontId="46" fillId="15" borderId="0" applyNumberFormat="0" applyBorder="0" applyAlignment="0" applyProtection="0">
      <alignment vertical="center"/>
    </xf>
    <xf numFmtId="0" fontId="46" fillId="15" borderId="0" applyNumberFormat="0" applyBorder="0" applyAlignment="0" applyProtection="0">
      <alignment vertical="center"/>
    </xf>
    <xf numFmtId="0" fontId="45" fillId="53" borderId="0" applyNumberFormat="0" applyBorder="0" applyAlignment="0" applyProtection="0">
      <alignment vertical="center"/>
    </xf>
    <xf numFmtId="0" fontId="45" fillId="53" borderId="0" applyNumberFormat="0" applyBorder="0" applyAlignment="0" applyProtection="0">
      <alignment vertical="center"/>
    </xf>
    <xf numFmtId="0" fontId="45" fillId="53" borderId="0" applyNumberFormat="0" applyBorder="0" applyAlignment="0" applyProtection="0">
      <alignment vertical="center"/>
    </xf>
    <xf numFmtId="0" fontId="46" fillId="15" borderId="0" applyNumberFormat="0" applyBorder="0" applyAlignment="0" applyProtection="0">
      <alignment vertical="center"/>
    </xf>
    <xf numFmtId="0" fontId="45" fillId="53" borderId="0" applyNumberFormat="0" applyBorder="0" applyAlignment="0" applyProtection="0">
      <alignment vertical="center"/>
    </xf>
    <xf numFmtId="0" fontId="46" fillId="15" borderId="0" applyNumberFormat="0" applyBorder="0" applyAlignment="0" applyProtection="0">
      <alignment vertical="center"/>
    </xf>
    <xf numFmtId="0" fontId="46" fillId="15" borderId="0" applyNumberFormat="0" applyBorder="0" applyAlignment="0" applyProtection="0">
      <alignment vertical="center"/>
    </xf>
    <xf numFmtId="0" fontId="46" fillId="15" borderId="0" applyNumberFormat="0" applyBorder="0" applyAlignment="0" applyProtection="0">
      <alignment vertical="center"/>
    </xf>
    <xf numFmtId="0" fontId="45" fillId="53" borderId="0" applyNumberFormat="0" applyBorder="0" applyAlignment="0" applyProtection="0">
      <alignment vertical="center"/>
    </xf>
    <xf numFmtId="0" fontId="45" fillId="53" borderId="0" applyNumberFormat="0" applyBorder="0" applyAlignment="0" applyProtection="0">
      <alignment vertical="center"/>
    </xf>
    <xf numFmtId="0" fontId="45" fillId="53" borderId="0" applyNumberFormat="0" applyBorder="0" applyAlignment="0" applyProtection="0">
      <alignment vertical="center"/>
    </xf>
    <xf numFmtId="0" fontId="46" fillId="15" borderId="0" applyNumberFormat="0" applyBorder="0" applyAlignment="0" applyProtection="0">
      <alignment vertical="center"/>
    </xf>
    <xf numFmtId="0" fontId="45" fillId="53" borderId="0" applyNumberFormat="0" applyBorder="0" applyAlignment="0" applyProtection="0">
      <alignment vertical="center"/>
    </xf>
    <xf numFmtId="0" fontId="46" fillId="19" borderId="0" applyNumberFormat="0" applyBorder="0" applyAlignment="0" applyProtection="0">
      <alignment vertical="center"/>
    </xf>
    <xf numFmtId="0" fontId="46" fillId="19" borderId="0" applyNumberFormat="0" applyBorder="0" applyAlignment="0" applyProtection="0">
      <alignment vertical="center"/>
    </xf>
    <xf numFmtId="0" fontId="46" fillId="19" borderId="0" applyNumberFormat="0" applyBorder="0" applyAlignment="0" applyProtection="0">
      <alignment vertical="center"/>
    </xf>
    <xf numFmtId="0" fontId="45" fillId="54" borderId="0" applyNumberFormat="0" applyBorder="0" applyAlignment="0" applyProtection="0">
      <alignment vertical="center"/>
    </xf>
    <xf numFmtId="0" fontId="45" fillId="54" borderId="0" applyNumberFormat="0" applyBorder="0" applyAlignment="0" applyProtection="0">
      <alignment vertical="center"/>
    </xf>
    <xf numFmtId="0" fontId="45" fillId="54" borderId="0" applyNumberFormat="0" applyBorder="0" applyAlignment="0" applyProtection="0">
      <alignment vertical="center"/>
    </xf>
    <xf numFmtId="0" fontId="46" fillId="19" borderId="0" applyNumberFormat="0" applyBorder="0" applyAlignment="0" applyProtection="0">
      <alignment vertical="center"/>
    </xf>
    <xf numFmtId="0" fontId="45" fillId="54" borderId="0" applyNumberFormat="0" applyBorder="0" applyAlignment="0" applyProtection="0">
      <alignment vertical="center"/>
    </xf>
    <xf numFmtId="0" fontId="46" fillId="19" borderId="0" applyNumberFormat="0" applyBorder="0" applyAlignment="0" applyProtection="0">
      <alignment vertical="center"/>
    </xf>
    <xf numFmtId="0" fontId="46" fillId="19" borderId="0" applyNumberFormat="0" applyBorder="0" applyAlignment="0" applyProtection="0">
      <alignment vertical="center"/>
    </xf>
    <xf numFmtId="0" fontId="46" fillId="19" borderId="0" applyNumberFormat="0" applyBorder="0" applyAlignment="0" applyProtection="0">
      <alignment vertical="center"/>
    </xf>
    <xf numFmtId="0" fontId="45" fillId="54" borderId="0" applyNumberFormat="0" applyBorder="0" applyAlignment="0" applyProtection="0">
      <alignment vertical="center"/>
    </xf>
    <xf numFmtId="0" fontId="45" fillId="54" borderId="0" applyNumberFormat="0" applyBorder="0" applyAlignment="0" applyProtection="0">
      <alignment vertical="center"/>
    </xf>
    <xf numFmtId="0" fontId="45" fillId="54" borderId="0" applyNumberFormat="0" applyBorder="0" applyAlignment="0" applyProtection="0">
      <alignment vertical="center"/>
    </xf>
    <xf numFmtId="0" fontId="46" fillId="19" borderId="0" applyNumberFormat="0" applyBorder="0" applyAlignment="0" applyProtection="0">
      <alignment vertical="center"/>
    </xf>
    <xf numFmtId="0" fontId="45" fillId="54" borderId="0" applyNumberFormat="0" applyBorder="0" applyAlignment="0" applyProtection="0">
      <alignment vertical="center"/>
    </xf>
    <xf numFmtId="0" fontId="45" fillId="54" borderId="0" applyNumberFormat="0" applyBorder="0" applyAlignment="0" applyProtection="0">
      <alignment vertical="center"/>
    </xf>
    <xf numFmtId="0" fontId="46" fillId="19" borderId="0" applyNumberFormat="0" applyBorder="0" applyAlignment="0" applyProtection="0">
      <alignment vertical="center"/>
    </xf>
    <xf numFmtId="0" fontId="45" fillId="54" borderId="0" applyNumberFormat="0" applyBorder="0" applyAlignment="0" applyProtection="0">
      <alignment vertical="center"/>
    </xf>
    <xf numFmtId="0" fontId="46" fillId="19" borderId="0" applyNumberFormat="0" applyBorder="0" applyAlignment="0" applyProtection="0">
      <alignment vertical="center"/>
    </xf>
    <xf numFmtId="0" fontId="46" fillId="19" borderId="0" applyNumberFormat="0" applyBorder="0" applyAlignment="0" applyProtection="0">
      <alignment vertical="center"/>
    </xf>
    <xf numFmtId="0" fontId="46" fillId="19" borderId="0" applyNumberFormat="0" applyBorder="0" applyAlignment="0" applyProtection="0">
      <alignment vertical="center"/>
    </xf>
    <xf numFmtId="0" fontId="46" fillId="19" borderId="0" applyNumberFormat="0" applyBorder="0" applyAlignment="0" applyProtection="0">
      <alignment vertical="center"/>
    </xf>
    <xf numFmtId="0" fontId="45" fillId="54" borderId="0" applyNumberFormat="0" applyBorder="0" applyAlignment="0" applyProtection="0">
      <alignment vertical="center"/>
    </xf>
    <xf numFmtId="0" fontId="47" fillId="54" borderId="0" applyNumberFormat="0" applyBorder="0" applyAlignment="0" applyProtection="0">
      <alignment vertical="center"/>
    </xf>
    <xf numFmtId="0" fontId="47" fillId="54" borderId="0" applyNumberFormat="0" applyBorder="0" applyAlignment="0" applyProtection="0">
      <alignment vertical="center"/>
    </xf>
    <xf numFmtId="0" fontId="46" fillId="19" borderId="0" applyNumberFormat="0" applyBorder="0" applyAlignment="0" applyProtection="0">
      <alignment vertical="center"/>
    </xf>
    <xf numFmtId="0" fontId="45" fillId="54" borderId="0" applyNumberFormat="0" applyBorder="0" applyAlignment="0" applyProtection="0">
      <alignment vertical="center"/>
    </xf>
    <xf numFmtId="0" fontId="46" fillId="19" borderId="0" applyNumberFormat="0" applyBorder="0" applyAlignment="0" applyProtection="0">
      <alignment vertical="center"/>
    </xf>
    <xf numFmtId="0" fontId="46" fillId="19" borderId="0" applyNumberFormat="0" applyBorder="0" applyAlignment="0" applyProtection="0">
      <alignment vertical="center"/>
    </xf>
    <xf numFmtId="0" fontId="45" fillId="54" borderId="0" applyNumberFormat="0" applyBorder="0" applyAlignment="0" applyProtection="0">
      <alignment vertical="center"/>
    </xf>
    <xf numFmtId="0" fontId="46" fillId="19" borderId="0" applyNumberFormat="0" applyBorder="0" applyAlignment="0" applyProtection="0">
      <alignment vertical="center"/>
    </xf>
    <xf numFmtId="0" fontId="46" fillId="19" borderId="0" applyNumberFormat="0" applyBorder="0" applyAlignment="0" applyProtection="0">
      <alignment vertical="center"/>
    </xf>
    <xf numFmtId="0" fontId="45" fillId="54" borderId="0" applyNumberFormat="0" applyBorder="0" applyAlignment="0" applyProtection="0">
      <alignment vertical="center"/>
    </xf>
    <xf numFmtId="0" fontId="46" fillId="19" borderId="0" applyNumberFormat="0" applyBorder="0" applyAlignment="0" applyProtection="0">
      <alignment vertical="center"/>
    </xf>
    <xf numFmtId="0" fontId="46" fillId="19" borderId="0" applyNumberFormat="0" applyBorder="0" applyAlignment="0" applyProtection="0">
      <alignment vertical="center"/>
    </xf>
    <xf numFmtId="0" fontId="46" fillId="19" borderId="0" applyNumberFormat="0" applyBorder="0" applyAlignment="0" applyProtection="0">
      <alignment vertical="center"/>
    </xf>
    <xf numFmtId="0" fontId="46" fillId="19" borderId="0" applyNumberFormat="0" applyBorder="0" applyAlignment="0" applyProtection="0">
      <alignment vertical="center"/>
    </xf>
    <xf numFmtId="0" fontId="45" fillId="54" borderId="0" applyNumberFormat="0" applyBorder="0" applyAlignment="0" applyProtection="0">
      <alignment vertical="center"/>
    </xf>
    <xf numFmtId="0" fontId="45" fillId="54" borderId="0" applyNumberFormat="0" applyBorder="0" applyAlignment="0" applyProtection="0">
      <alignment vertical="center"/>
    </xf>
    <xf numFmtId="0" fontId="45" fillId="54" borderId="0" applyNumberFormat="0" applyBorder="0" applyAlignment="0" applyProtection="0">
      <alignment vertical="center"/>
    </xf>
    <xf numFmtId="0" fontId="46" fillId="19" borderId="0" applyNumberFormat="0" applyBorder="0" applyAlignment="0" applyProtection="0">
      <alignment vertical="center"/>
    </xf>
    <xf numFmtId="0" fontId="45" fillId="54" borderId="0" applyNumberFormat="0" applyBorder="0" applyAlignment="0" applyProtection="0">
      <alignment vertical="center"/>
    </xf>
    <xf numFmtId="0" fontId="46" fillId="19" borderId="0" applyNumberFormat="0" applyBorder="0" applyAlignment="0" applyProtection="0">
      <alignment vertical="center"/>
    </xf>
    <xf numFmtId="0" fontId="46" fillId="19" borderId="0" applyNumberFormat="0" applyBorder="0" applyAlignment="0" applyProtection="0">
      <alignment vertical="center"/>
    </xf>
    <xf numFmtId="0" fontId="46" fillId="19" borderId="0" applyNumberFormat="0" applyBorder="0" applyAlignment="0" applyProtection="0">
      <alignment vertical="center"/>
    </xf>
    <xf numFmtId="0" fontId="45" fillId="54" borderId="0" applyNumberFormat="0" applyBorder="0" applyAlignment="0" applyProtection="0">
      <alignment vertical="center"/>
    </xf>
    <xf numFmtId="0" fontId="45" fillId="54" borderId="0" applyNumberFormat="0" applyBorder="0" applyAlignment="0" applyProtection="0">
      <alignment vertical="center"/>
    </xf>
    <xf numFmtId="0" fontId="45" fillId="54" borderId="0" applyNumberFormat="0" applyBorder="0" applyAlignment="0" applyProtection="0">
      <alignment vertical="center"/>
    </xf>
    <xf numFmtId="0" fontId="46" fillId="19" borderId="0" applyNumberFormat="0" applyBorder="0" applyAlignment="0" applyProtection="0">
      <alignment vertical="center"/>
    </xf>
    <xf numFmtId="0" fontId="45" fillId="54" borderId="0" applyNumberFormat="0" applyBorder="0" applyAlignment="0" applyProtection="0">
      <alignment vertical="center"/>
    </xf>
    <xf numFmtId="0" fontId="46" fillId="19" borderId="0" applyNumberFormat="0" applyBorder="0" applyAlignment="0" applyProtection="0">
      <alignment vertical="center"/>
    </xf>
    <xf numFmtId="0" fontId="46" fillId="19" borderId="0" applyNumberFormat="0" applyBorder="0" applyAlignment="0" applyProtection="0">
      <alignment vertical="center"/>
    </xf>
    <xf numFmtId="0" fontId="46" fillId="19" borderId="0" applyNumberFormat="0" applyBorder="0" applyAlignment="0" applyProtection="0">
      <alignment vertical="center"/>
    </xf>
    <xf numFmtId="0" fontId="45" fillId="54" borderId="0" applyNumberFormat="0" applyBorder="0" applyAlignment="0" applyProtection="0">
      <alignment vertical="center"/>
    </xf>
    <xf numFmtId="0" fontId="45" fillId="54" borderId="0" applyNumberFormat="0" applyBorder="0" applyAlignment="0" applyProtection="0">
      <alignment vertical="center"/>
    </xf>
    <xf numFmtId="0" fontId="45" fillId="54" borderId="0" applyNumberFormat="0" applyBorder="0" applyAlignment="0" applyProtection="0">
      <alignment vertical="center"/>
    </xf>
    <xf numFmtId="0" fontId="46" fillId="19" borderId="0" applyNumberFormat="0" applyBorder="0" applyAlignment="0" applyProtection="0">
      <alignment vertical="center"/>
    </xf>
    <xf numFmtId="0" fontId="45" fillId="54" borderId="0" applyNumberFormat="0" applyBorder="0" applyAlignment="0" applyProtection="0">
      <alignment vertical="center"/>
    </xf>
    <xf numFmtId="0" fontId="46" fillId="23" borderId="0" applyNumberFormat="0" applyBorder="0" applyAlignment="0" applyProtection="0">
      <alignment vertical="center"/>
    </xf>
    <xf numFmtId="0" fontId="46" fillId="23" borderId="0" applyNumberFormat="0" applyBorder="0" applyAlignment="0" applyProtection="0">
      <alignment vertical="center"/>
    </xf>
    <xf numFmtId="0" fontId="46" fillId="23" borderId="0" applyNumberFormat="0" applyBorder="0" applyAlignment="0" applyProtection="0">
      <alignment vertical="center"/>
    </xf>
    <xf numFmtId="0" fontId="45" fillId="49" borderId="0" applyNumberFormat="0" applyBorder="0" applyAlignment="0" applyProtection="0">
      <alignment vertical="center"/>
    </xf>
    <xf numFmtId="0" fontId="45" fillId="49" borderId="0" applyNumberFormat="0" applyBorder="0" applyAlignment="0" applyProtection="0">
      <alignment vertical="center"/>
    </xf>
    <xf numFmtId="0" fontId="45" fillId="49" borderId="0" applyNumberFormat="0" applyBorder="0" applyAlignment="0" applyProtection="0">
      <alignment vertical="center"/>
    </xf>
    <xf numFmtId="0" fontId="46" fillId="23" borderId="0" applyNumberFormat="0" applyBorder="0" applyAlignment="0" applyProtection="0">
      <alignment vertical="center"/>
    </xf>
    <xf numFmtId="0" fontId="45" fillId="49" borderId="0" applyNumberFormat="0" applyBorder="0" applyAlignment="0" applyProtection="0">
      <alignment vertical="center"/>
    </xf>
    <xf numFmtId="0" fontId="46" fillId="23" borderId="0" applyNumberFormat="0" applyBorder="0" applyAlignment="0" applyProtection="0">
      <alignment vertical="center"/>
    </xf>
    <xf numFmtId="0" fontId="46" fillId="23" borderId="0" applyNumberFormat="0" applyBorder="0" applyAlignment="0" applyProtection="0">
      <alignment vertical="center"/>
    </xf>
    <xf numFmtId="0" fontId="46" fillId="23" borderId="0" applyNumberFormat="0" applyBorder="0" applyAlignment="0" applyProtection="0">
      <alignment vertical="center"/>
    </xf>
    <xf numFmtId="0" fontId="45" fillId="49" borderId="0" applyNumberFormat="0" applyBorder="0" applyAlignment="0" applyProtection="0">
      <alignment vertical="center"/>
    </xf>
    <xf numFmtId="0" fontId="45" fillId="49" borderId="0" applyNumberFormat="0" applyBorder="0" applyAlignment="0" applyProtection="0">
      <alignment vertical="center"/>
    </xf>
    <xf numFmtId="0" fontId="45" fillId="49" borderId="0" applyNumberFormat="0" applyBorder="0" applyAlignment="0" applyProtection="0">
      <alignment vertical="center"/>
    </xf>
    <xf numFmtId="0" fontId="46" fillId="23" borderId="0" applyNumberFormat="0" applyBorder="0" applyAlignment="0" applyProtection="0">
      <alignment vertical="center"/>
    </xf>
    <xf numFmtId="0" fontId="45" fillId="49" borderId="0" applyNumberFormat="0" applyBorder="0" applyAlignment="0" applyProtection="0">
      <alignment vertical="center"/>
    </xf>
    <xf numFmtId="0" fontId="45" fillId="49" borderId="0" applyNumberFormat="0" applyBorder="0" applyAlignment="0" applyProtection="0">
      <alignment vertical="center"/>
    </xf>
    <xf numFmtId="0" fontId="46" fillId="23" borderId="0" applyNumberFormat="0" applyBorder="0" applyAlignment="0" applyProtection="0">
      <alignment vertical="center"/>
    </xf>
    <xf numFmtId="0" fontId="45" fillId="49" borderId="0" applyNumberFormat="0" applyBorder="0" applyAlignment="0" applyProtection="0">
      <alignment vertical="center"/>
    </xf>
    <xf numFmtId="0" fontId="46" fillId="23" borderId="0" applyNumberFormat="0" applyBorder="0" applyAlignment="0" applyProtection="0">
      <alignment vertical="center"/>
    </xf>
    <xf numFmtId="0" fontId="46" fillId="23" borderId="0" applyNumberFormat="0" applyBorder="0" applyAlignment="0" applyProtection="0">
      <alignment vertical="center"/>
    </xf>
    <xf numFmtId="0" fontId="46" fillId="23" borderId="0" applyNumberFormat="0" applyBorder="0" applyAlignment="0" applyProtection="0">
      <alignment vertical="center"/>
    </xf>
    <xf numFmtId="0" fontId="46" fillId="23" borderId="0" applyNumberFormat="0" applyBorder="0" applyAlignment="0" applyProtection="0">
      <alignment vertical="center"/>
    </xf>
    <xf numFmtId="0" fontId="45" fillId="49" borderId="0" applyNumberFormat="0" applyBorder="0" applyAlignment="0" applyProtection="0">
      <alignment vertical="center"/>
    </xf>
    <xf numFmtId="0" fontId="47" fillId="49" borderId="0" applyNumberFormat="0" applyBorder="0" applyAlignment="0" applyProtection="0">
      <alignment vertical="center"/>
    </xf>
    <xf numFmtId="0" fontId="47" fillId="49" borderId="0" applyNumberFormat="0" applyBorder="0" applyAlignment="0" applyProtection="0">
      <alignment vertical="center"/>
    </xf>
    <xf numFmtId="0" fontId="46" fillId="23" borderId="0" applyNumberFormat="0" applyBorder="0" applyAlignment="0" applyProtection="0">
      <alignment vertical="center"/>
    </xf>
    <xf numFmtId="0" fontId="45" fillId="49" borderId="0" applyNumberFormat="0" applyBorder="0" applyAlignment="0" applyProtection="0">
      <alignment vertical="center"/>
    </xf>
    <xf numFmtId="0" fontId="46" fillId="23" borderId="0" applyNumberFormat="0" applyBorder="0" applyAlignment="0" applyProtection="0">
      <alignment vertical="center"/>
    </xf>
    <xf numFmtId="0" fontId="46" fillId="23" borderId="0" applyNumberFormat="0" applyBorder="0" applyAlignment="0" applyProtection="0">
      <alignment vertical="center"/>
    </xf>
    <xf numFmtId="0" fontId="45" fillId="49" borderId="0" applyNumberFormat="0" applyBorder="0" applyAlignment="0" applyProtection="0">
      <alignment vertical="center"/>
    </xf>
    <xf numFmtId="0" fontId="46" fillId="23" borderId="0" applyNumberFormat="0" applyBorder="0" applyAlignment="0" applyProtection="0">
      <alignment vertical="center"/>
    </xf>
    <xf numFmtId="0" fontId="46" fillId="23" borderId="0" applyNumberFormat="0" applyBorder="0" applyAlignment="0" applyProtection="0">
      <alignment vertical="center"/>
    </xf>
    <xf numFmtId="0" fontId="45" fillId="49" borderId="0" applyNumberFormat="0" applyBorder="0" applyAlignment="0" applyProtection="0">
      <alignment vertical="center"/>
    </xf>
    <xf numFmtId="0" fontId="46" fillId="23" borderId="0" applyNumberFormat="0" applyBorder="0" applyAlignment="0" applyProtection="0">
      <alignment vertical="center"/>
    </xf>
    <xf numFmtId="0" fontId="46" fillId="23" borderId="0" applyNumberFormat="0" applyBorder="0" applyAlignment="0" applyProtection="0">
      <alignment vertical="center"/>
    </xf>
    <xf numFmtId="0" fontId="46" fillId="23" borderId="0" applyNumberFormat="0" applyBorder="0" applyAlignment="0" applyProtection="0">
      <alignment vertical="center"/>
    </xf>
    <xf numFmtId="0" fontId="46" fillId="23" borderId="0" applyNumberFormat="0" applyBorder="0" applyAlignment="0" applyProtection="0">
      <alignment vertical="center"/>
    </xf>
    <xf numFmtId="0" fontId="45" fillId="49" borderId="0" applyNumberFormat="0" applyBorder="0" applyAlignment="0" applyProtection="0">
      <alignment vertical="center"/>
    </xf>
    <xf numFmtId="0" fontId="45" fillId="49" borderId="0" applyNumberFormat="0" applyBorder="0" applyAlignment="0" applyProtection="0">
      <alignment vertical="center"/>
    </xf>
    <xf numFmtId="0" fontId="45" fillId="49" borderId="0" applyNumberFormat="0" applyBorder="0" applyAlignment="0" applyProtection="0">
      <alignment vertical="center"/>
    </xf>
    <xf numFmtId="0" fontId="46" fillId="23" borderId="0" applyNumberFormat="0" applyBorder="0" applyAlignment="0" applyProtection="0">
      <alignment vertical="center"/>
    </xf>
    <xf numFmtId="0" fontId="45" fillId="49" borderId="0" applyNumberFormat="0" applyBorder="0" applyAlignment="0" applyProtection="0">
      <alignment vertical="center"/>
    </xf>
    <xf numFmtId="0" fontId="46" fillId="23" borderId="0" applyNumberFormat="0" applyBorder="0" applyAlignment="0" applyProtection="0">
      <alignment vertical="center"/>
    </xf>
    <xf numFmtId="0" fontId="46" fillId="23" borderId="0" applyNumberFormat="0" applyBorder="0" applyAlignment="0" applyProtection="0">
      <alignment vertical="center"/>
    </xf>
    <xf numFmtId="0" fontId="46" fillId="23" borderId="0" applyNumberFormat="0" applyBorder="0" applyAlignment="0" applyProtection="0">
      <alignment vertical="center"/>
    </xf>
    <xf numFmtId="0" fontId="45" fillId="49" borderId="0" applyNumberFormat="0" applyBorder="0" applyAlignment="0" applyProtection="0">
      <alignment vertical="center"/>
    </xf>
    <xf numFmtId="0" fontId="45" fillId="49" borderId="0" applyNumberFormat="0" applyBorder="0" applyAlignment="0" applyProtection="0">
      <alignment vertical="center"/>
    </xf>
    <xf numFmtId="0" fontId="45" fillId="49" borderId="0" applyNumberFormat="0" applyBorder="0" applyAlignment="0" applyProtection="0">
      <alignment vertical="center"/>
    </xf>
    <xf numFmtId="0" fontId="46" fillId="23" borderId="0" applyNumberFormat="0" applyBorder="0" applyAlignment="0" applyProtection="0">
      <alignment vertical="center"/>
    </xf>
    <xf numFmtId="0" fontId="45" fillId="49" borderId="0" applyNumberFormat="0" applyBorder="0" applyAlignment="0" applyProtection="0">
      <alignment vertical="center"/>
    </xf>
    <xf numFmtId="0" fontId="46" fillId="23" borderId="0" applyNumberFormat="0" applyBorder="0" applyAlignment="0" applyProtection="0">
      <alignment vertical="center"/>
    </xf>
    <xf numFmtId="0" fontId="46" fillId="23" borderId="0" applyNumberFormat="0" applyBorder="0" applyAlignment="0" applyProtection="0">
      <alignment vertical="center"/>
    </xf>
    <xf numFmtId="0" fontId="46" fillId="23" borderId="0" applyNumberFormat="0" applyBorder="0" applyAlignment="0" applyProtection="0">
      <alignment vertical="center"/>
    </xf>
    <xf numFmtId="0" fontId="45" fillId="49" borderId="0" applyNumberFormat="0" applyBorder="0" applyAlignment="0" applyProtection="0">
      <alignment vertical="center"/>
    </xf>
    <xf numFmtId="0" fontId="45" fillId="49" borderId="0" applyNumberFormat="0" applyBorder="0" applyAlignment="0" applyProtection="0">
      <alignment vertical="center"/>
    </xf>
    <xf numFmtId="0" fontId="45" fillId="49" borderId="0" applyNumberFormat="0" applyBorder="0" applyAlignment="0" applyProtection="0">
      <alignment vertical="center"/>
    </xf>
    <xf numFmtId="0" fontId="46" fillId="23" borderId="0" applyNumberFormat="0" applyBorder="0" applyAlignment="0" applyProtection="0">
      <alignment vertical="center"/>
    </xf>
    <xf numFmtId="0" fontId="45" fillId="49" borderId="0" applyNumberFormat="0" applyBorder="0" applyAlignment="0" applyProtection="0">
      <alignment vertical="center"/>
    </xf>
    <xf numFmtId="0" fontId="46" fillId="27" borderId="0" applyNumberFormat="0" applyBorder="0" applyAlignment="0" applyProtection="0">
      <alignment vertical="center"/>
    </xf>
    <xf numFmtId="0" fontId="46" fillId="27" borderId="0" applyNumberFormat="0" applyBorder="0" applyAlignment="0" applyProtection="0">
      <alignment vertical="center"/>
    </xf>
    <xf numFmtId="0" fontId="46" fillId="27" borderId="0" applyNumberFormat="0" applyBorder="0" applyAlignment="0" applyProtection="0">
      <alignment vertical="center"/>
    </xf>
    <xf numFmtId="0" fontId="45" fillId="50" borderId="0" applyNumberFormat="0" applyBorder="0" applyAlignment="0" applyProtection="0">
      <alignment vertical="center"/>
    </xf>
    <xf numFmtId="0" fontId="45" fillId="50" borderId="0" applyNumberFormat="0" applyBorder="0" applyAlignment="0" applyProtection="0">
      <alignment vertical="center"/>
    </xf>
    <xf numFmtId="0" fontId="45" fillId="50" borderId="0" applyNumberFormat="0" applyBorder="0" applyAlignment="0" applyProtection="0">
      <alignment vertical="center"/>
    </xf>
    <xf numFmtId="0" fontId="46" fillId="27" borderId="0" applyNumberFormat="0" applyBorder="0" applyAlignment="0" applyProtection="0">
      <alignment vertical="center"/>
    </xf>
    <xf numFmtId="0" fontId="45" fillId="50" borderId="0" applyNumberFormat="0" applyBorder="0" applyAlignment="0" applyProtection="0">
      <alignment vertical="center"/>
    </xf>
    <xf numFmtId="0" fontId="46" fillId="27" borderId="0" applyNumberFormat="0" applyBorder="0" applyAlignment="0" applyProtection="0">
      <alignment vertical="center"/>
    </xf>
    <xf numFmtId="0" fontId="46" fillId="27" borderId="0" applyNumberFormat="0" applyBorder="0" applyAlignment="0" applyProtection="0">
      <alignment vertical="center"/>
    </xf>
    <xf numFmtId="0" fontId="46" fillId="27" borderId="0" applyNumberFormat="0" applyBorder="0" applyAlignment="0" applyProtection="0">
      <alignment vertical="center"/>
    </xf>
    <xf numFmtId="0" fontId="45" fillId="50" borderId="0" applyNumberFormat="0" applyBorder="0" applyAlignment="0" applyProtection="0">
      <alignment vertical="center"/>
    </xf>
    <xf numFmtId="0" fontId="45" fillId="50" borderId="0" applyNumberFormat="0" applyBorder="0" applyAlignment="0" applyProtection="0">
      <alignment vertical="center"/>
    </xf>
    <xf numFmtId="0" fontId="45" fillId="50" borderId="0" applyNumberFormat="0" applyBorder="0" applyAlignment="0" applyProtection="0">
      <alignment vertical="center"/>
    </xf>
    <xf numFmtId="0" fontId="46" fillId="27" borderId="0" applyNumberFormat="0" applyBorder="0" applyAlignment="0" applyProtection="0">
      <alignment vertical="center"/>
    </xf>
    <xf numFmtId="0" fontId="45" fillId="50" borderId="0" applyNumberFormat="0" applyBorder="0" applyAlignment="0" applyProtection="0">
      <alignment vertical="center"/>
    </xf>
    <xf numFmtId="0" fontId="45" fillId="50" borderId="0" applyNumberFormat="0" applyBorder="0" applyAlignment="0" applyProtection="0">
      <alignment vertical="center"/>
    </xf>
    <xf numFmtId="0" fontId="46" fillId="27" borderId="0" applyNumberFormat="0" applyBorder="0" applyAlignment="0" applyProtection="0">
      <alignment vertical="center"/>
    </xf>
    <xf numFmtId="0" fontId="45" fillId="50" borderId="0" applyNumberFormat="0" applyBorder="0" applyAlignment="0" applyProtection="0">
      <alignment vertical="center"/>
    </xf>
    <xf numFmtId="0" fontId="46" fillId="27" borderId="0" applyNumberFormat="0" applyBorder="0" applyAlignment="0" applyProtection="0">
      <alignment vertical="center"/>
    </xf>
    <xf numFmtId="0" fontId="46" fillId="27" borderId="0" applyNumberFormat="0" applyBorder="0" applyAlignment="0" applyProtection="0">
      <alignment vertical="center"/>
    </xf>
    <xf numFmtId="0" fontId="46" fillId="27" borderId="0" applyNumberFormat="0" applyBorder="0" applyAlignment="0" applyProtection="0">
      <alignment vertical="center"/>
    </xf>
    <xf numFmtId="0" fontId="46" fillId="27" borderId="0" applyNumberFormat="0" applyBorder="0" applyAlignment="0" applyProtection="0">
      <alignment vertical="center"/>
    </xf>
    <xf numFmtId="0" fontId="45" fillId="50" borderId="0" applyNumberFormat="0" applyBorder="0" applyAlignment="0" applyProtection="0">
      <alignment vertical="center"/>
    </xf>
    <xf numFmtId="0" fontId="47" fillId="50" borderId="0" applyNumberFormat="0" applyBorder="0" applyAlignment="0" applyProtection="0">
      <alignment vertical="center"/>
    </xf>
    <xf numFmtId="0" fontId="47" fillId="50" borderId="0" applyNumberFormat="0" applyBorder="0" applyAlignment="0" applyProtection="0">
      <alignment vertical="center"/>
    </xf>
    <xf numFmtId="0" fontId="46" fillId="27" borderId="0" applyNumberFormat="0" applyBorder="0" applyAlignment="0" applyProtection="0">
      <alignment vertical="center"/>
    </xf>
    <xf numFmtId="0" fontId="45" fillId="50" borderId="0" applyNumberFormat="0" applyBorder="0" applyAlignment="0" applyProtection="0">
      <alignment vertical="center"/>
    </xf>
    <xf numFmtId="0" fontId="46" fillId="27" borderId="0" applyNumberFormat="0" applyBorder="0" applyAlignment="0" applyProtection="0">
      <alignment vertical="center"/>
    </xf>
    <xf numFmtId="0" fontId="46" fillId="27" borderId="0" applyNumberFormat="0" applyBorder="0" applyAlignment="0" applyProtection="0">
      <alignment vertical="center"/>
    </xf>
    <xf numFmtId="0" fontId="45" fillId="50" borderId="0" applyNumberFormat="0" applyBorder="0" applyAlignment="0" applyProtection="0">
      <alignment vertical="center"/>
    </xf>
    <xf numFmtId="0" fontId="46" fillId="27" borderId="0" applyNumberFormat="0" applyBorder="0" applyAlignment="0" applyProtection="0">
      <alignment vertical="center"/>
    </xf>
    <xf numFmtId="0" fontId="46" fillId="27" borderId="0" applyNumberFormat="0" applyBorder="0" applyAlignment="0" applyProtection="0">
      <alignment vertical="center"/>
    </xf>
    <xf numFmtId="0" fontId="45" fillId="50" borderId="0" applyNumberFormat="0" applyBorder="0" applyAlignment="0" applyProtection="0">
      <alignment vertical="center"/>
    </xf>
    <xf numFmtId="0" fontId="46" fillId="27" borderId="0" applyNumberFormat="0" applyBorder="0" applyAlignment="0" applyProtection="0">
      <alignment vertical="center"/>
    </xf>
    <xf numFmtId="0" fontId="46" fillId="27" borderId="0" applyNumberFormat="0" applyBorder="0" applyAlignment="0" applyProtection="0">
      <alignment vertical="center"/>
    </xf>
    <xf numFmtId="0" fontId="46" fillId="27" borderId="0" applyNumberFormat="0" applyBorder="0" applyAlignment="0" applyProtection="0">
      <alignment vertical="center"/>
    </xf>
    <xf numFmtId="0" fontId="46" fillId="27" borderId="0" applyNumberFormat="0" applyBorder="0" applyAlignment="0" applyProtection="0">
      <alignment vertical="center"/>
    </xf>
    <xf numFmtId="0" fontId="45" fillId="50" borderId="0" applyNumberFormat="0" applyBorder="0" applyAlignment="0" applyProtection="0">
      <alignment vertical="center"/>
    </xf>
    <xf numFmtId="0" fontId="45" fillId="50" borderId="0" applyNumberFormat="0" applyBorder="0" applyAlignment="0" applyProtection="0">
      <alignment vertical="center"/>
    </xf>
    <xf numFmtId="0" fontId="45" fillId="50" borderId="0" applyNumberFormat="0" applyBorder="0" applyAlignment="0" applyProtection="0">
      <alignment vertical="center"/>
    </xf>
    <xf numFmtId="0" fontId="46" fillId="27" borderId="0" applyNumberFormat="0" applyBorder="0" applyAlignment="0" applyProtection="0">
      <alignment vertical="center"/>
    </xf>
    <xf numFmtId="0" fontId="45" fillId="50" borderId="0" applyNumberFormat="0" applyBorder="0" applyAlignment="0" applyProtection="0">
      <alignment vertical="center"/>
    </xf>
    <xf numFmtId="0" fontId="46" fillId="27" borderId="0" applyNumberFormat="0" applyBorder="0" applyAlignment="0" applyProtection="0">
      <alignment vertical="center"/>
    </xf>
    <xf numFmtId="0" fontId="46" fillId="27" borderId="0" applyNumberFormat="0" applyBorder="0" applyAlignment="0" applyProtection="0">
      <alignment vertical="center"/>
    </xf>
    <xf numFmtId="0" fontId="46" fillId="27" borderId="0" applyNumberFormat="0" applyBorder="0" applyAlignment="0" applyProtection="0">
      <alignment vertical="center"/>
    </xf>
    <xf numFmtId="0" fontId="45" fillId="50" borderId="0" applyNumberFormat="0" applyBorder="0" applyAlignment="0" applyProtection="0">
      <alignment vertical="center"/>
    </xf>
    <xf numFmtId="0" fontId="45" fillId="50" borderId="0" applyNumberFormat="0" applyBorder="0" applyAlignment="0" applyProtection="0">
      <alignment vertical="center"/>
    </xf>
    <xf numFmtId="0" fontId="45" fillId="50" borderId="0" applyNumberFormat="0" applyBorder="0" applyAlignment="0" applyProtection="0">
      <alignment vertical="center"/>
    </xf>
    <xf numFmtId="0" fontId="46" fillId="27" borderId="0" applyNumberFormat="0" applyBorder="0" applyAlignment="0" applyProtection="0">
      <alignment vertical="center"/>
    </xf>
    <xf numFmtId="0" fontId="45" fillId="50" borderId="0" applyNumberFormat="0" applyBorder="0" applyAlignment="0" applyProtection="0">
      <alignment vertical="center"/>
    </xf>
    <xf numFmtId="0" fontId="46" fillId="27" borderId="0" applyNumberFormat="0" applyBorder="0" applyAlignment="0" applyProtection="0">
      <alignment vertical="center"/>
    </xf>
    <xf numFmtId="0" fontId="46" fillId="27" borderId="0" applyNumberFormat="0" applyBorder="0" applyAlignment="0" applyProtection="0">
      <alignment vertical="center"/>
    </xf>
    <xf numFmtId="0" fontId="46" fillId="27" borderId="0" applyNumberFormat="0" applyBorder="0" applyAlignment="0" applyProtection="0">
      <alignment vertical="center"/>
    </xf>
    <xf numFmtId="0" fontId="45" fillId="50" borderId="0" applyNumberFormat="0" applyBorder="0" applyAlignment="0" applyProtection="0">
      <alignment vertical="center"/>
    </xf>
    <xf numFmtId="0" fontId="45" fillId="50" borderId="0" applyNumberFormat="0" applyBorder="0" applyAlignment="0" applyProtection="0">
      <alignment vertical="center"/>
    </xf>
    <xf numFmtId="0" fontId="45" fillId="50" borderId="0" applyNumberFormat="0" applyBorder="0" applyAlignment="0" applyProtection="0">
      <alignment vertical="center"/>
    </xf>
    <xf numFmtId="0" fontId="46" fillId="27" borderId="0" applyNumberFormat="0" applyBorder="0" applyAlignment="0" applyProtection="0">
      <alignment vertical="center"/>
    </xf>
    <xf numFmtId="0" fontId="45" fillId="50" borderId="0" applyNumberFormat="0" applyBorder="0" applyAlignment="0" applyProtection="0">
      <alignment vertical="center"/>
    </xf>
    <xf numFmtId="0" fontId="46" fillId="31" borderId="0" applyNumberFormat="0" applyBorder="0" applyAlignment="0" applyProtection="0">
      <alignment vertical="center"/>
    </xf>
    <xf numFmtId="0" fontId="46" fillId="31" borderId="0" applyNumberFormat="0" applyBorder="0" applyAlignment="0" applyProtection="0">
      <alignment vertical="center"/>
    </xf>
    <xf numFmtId="0" fontId="46" fillId="31" borderId="0" applyNumberFormat="0" applyBorder="0" applyAlignment="0" applyProtection="0">
      <alignment vertical="center"/>
    </xf>
    <xf numFmtId="0" fontId="45" fillId="55" borderId="0" applyNumberFormat="0" applyBorder="0" applyAlignment="0" applyProtection="0">
      <alignment vertical="center"/>
    </xf>
    <xf numFmtId="0" fontId="45" fillId="55" borderId="0" applyNumberFormat="0" applyBorder="0" applyAlignment="0" applyProtection="0">
      <alignment vertical="center"/>
    </xf>
    <xf numFmtId="0" fontId="45" fillId="55" borderId="0" applyNumberFormat="0" applyBorder="0" applyAlignment="0" applyProtection="0">
      <alignment vertical="center"/>
    </xf>
    <xf numFmtId="0" fontId="46" fillId="31" borderId="0" applyNumberFormat="0" applyBorder="0" applyAlignment="0" applyProtection="0">
      <alignment vertical="center"/>
    </xf>
    <xf numFmtId="0" fontId="45" fillId="55" borderId="0" applyNumberFormat="0" applyBorder="0" applyAlignment="0" applyProtection="0">
      <alignment vertical="center"/>
    </xf>
    <xf numFmtId="0" fontId="46" fillId="31" borderId="0" applyNumberFormat="0" applyBorder="0" applyAlignment="0" applyProtection="0">
      <alignment vertical="center"/>
    </xf>
    <xf numFmtId="0" fontId="46" fillId="31" borderId="0" applyNumberFormat="0" applyBorder="0" applyAlignment="0" applyProtection="0">
      <alignment vertical="center"/>
    </xf>
    <xf numFmtId="0" fontId="46" fillId="31" borderId="0" applyNumberFormat="0" applyBorder="0" applyAlignment="0" applyProtection="0">
      <alignment vertical="center"/>
    </xf>
    <xf numFmtId="0" fontId="45" fillId="55" borderId="0" applyNumberFormat="0" applyBorder="0" applyAlignment="0" applyProtection="0">
      <alignment vertical="center"/>
    </xf>
    <xf numFmtId="0" fontId="45" fillId="55" borderId="0" applyNumberFormat="0" applyBorder="0" applyAlignment="0" applyProtection="0">
      <alignment vertical="center"/>
    </xf>
    <xf numFmtId="0" fontId="45" fillId="55" borderId="0" applyNumberFormat="0" applyBorder="0" applyAlignment="0" applyProtection="0">
      <alignment vertical="center"/>
    </xf>
    <xf numFmtId="0" fontId="46" fillId="31" borderId="0" applyNumberFormat="0" applyBorder="0" applyAlignment="0" applyProtection="0">
      <alignment vertical="center"/>
    </xf>
    <xf numFmtId="0" fontId="45" fillId="55" borderId="0" applyNumberFormat="0" applyBorder="0" applyAlignment="0" applyProtection="0">
      <alignment vertical="center"/>
    </xf>
    <xf numFmtId="0" fontId="45" fillId="55" borderId="0" applyNumberFormat="0" applyBorder="0" applyAlignment="0" applyProtection="0">
      <alignment vertical="center"/>
    </xf>
    <xf numFmtId="0" fontId="46" fillId="31" borderId="0" applyNumberFormat="0" applyBorder="0" applyAlignment="0" applyProtection="0">
      <alignment vertical="center"/>
    </xf>
    <xf numFmtId="0" fontId="45" fillId="55" borderId="0" applyNumberFormat="0" applyBorder="0" applyAlignment="0" applyProtection="0">
      <alignment vertical="center"/>
    </xf>
    <xf numFmtId="0" fontId="46" fillId="31" borderId="0" applyNumberFormat="0" applyBorder="0" applyAlignment="0" applyProtection="0">
      <alignment vertical="center"/>
    </xf>
    <xf numFmtId="0" fontId="46" fillId="31" borderId="0" applyNumberFormat="0" applyBorder="0" applyAlignment="0" applyProtection="0">
      <alignment vertical="center"/>
    </xf>
    <xf numFmtId="0" fontId="46" fillId="31" borderId="0" applyNumberFormat="0" applyBorder="0" applyAlignment="0" applyProtection="0">
      <alignment vertical="center"/>
    </xf>
    <xf numFmtId="0" fontId="46" fillId="31" borderId="0" applyNumberFormat="0" applyBorder="0" applyAlignment="0" applyProtection="0">
      <alignment vertical="center"/>
    </xf>
    <xf numFmtId="0" fontId="45" fillId="55" borderId="0" applyNumberFormat="0" applyBorder="0" applyAlignment="0" applyProtection="0">
      <alignment vertical="center"/>
    </xf>
    <xf numFmtId="0" fontId="47" fillId="55" borderId="0" applyNumberFormat="0" applyBorder="0" applyAlignment="0" applyProtection="0">
      <alignment vertical="center"/>
    </xf>
    <xf numFmtId="0" fontId="47" fillId="55" borderId="0" applyNumberFormat="0" applyBorder="0" applyAlignment="0" applyProtection="0">
      <alignment vertical="center"/>
    </xf>
    <xf numFmtId="0" fontId="46" fillId="31" borderId="0" applyNumberFormat="0" applyBorder="0" applyAlignment="0" applyProtection="0">
      <alignment vertical="center"/>
    </xf>
    <xf numFmtId="0" fontId="45" fillId="55" borderId="0" applyNumberFormat="0" applyBorder="0" applyAlignment="0" applyProtection="0">
      <alignment vertical="center"/>
    </xf>
    <xf numFmtId="0" fontId="46" fillId="31" borderId="0" applyNumberFormat="0" applyBorder="0" applyAlignment="0" applyProtection="0">
      <alignment vertical="center"/>
    </xf>
    <xf numFmtId="0" fontId="46" fillId="31" borderId="0" applyNumberFormat="0" applyBorder="0" applyAlignment="0" applyProtection="0">
      <alignment vertical="center"/>
    </xf>
    <xf numFmtId="0" fontId="45" fillId="55" borderId="0" applyNumberFormat="0" applyBorder="0" applyAlignment="0" applyProtection="0">
      <alignment vertical="center"/>
    </xf>
    <xf numFmtId="0" fontId="46" fillId="31" borderId="0" applyNumberFormat="0" applyBorder="0" applyAlignment="0" applyProtection="0">
      <alignment vertical="center"/>
    </xf>
    <xf numFmtId="0" fontId="46" fillId="31" borderId="0" applyNumberFormat="0" applyBorder="0" applyAlignment="0" applyProtection="0">
      <alignment vertical="center"/>
    </xf>
    <xf numFmtId="0" fontId="45" fillId="55" borderId="0" applyNumberFormat="0" applyBorder="0" applyAlignment="0" applyProtection="0">
      <alignment vertical="center"/>
    </xf>
    <xf numFmtId="0" fontId="46" fillId="31" borderId="0" applyNumberFormat="0" applyBorder="0" applyAlignment="0" applyProtection="0">
      <alignment vertical="center"/>
    </xf>
    <xf numFmtId="0" fontId="46" fillId="31" borderId="0" applyNumberFormat="0" applyBorder="0" applyAlignment="0" applyProtection="0">
      <alignment vertical="center"/>
    </xf>
    <xf numFmtId="0" fontId="46" fillId="31" borderId="0" applyNumberFormat="0" applyBorder="0" applyAlignment="0" applyProtection="0">
      <alignment vertical="center"/>
    </xf>
    <xf numFmtId="0" fontId="46" fillId="31" borderId="0" applyNumberFormat="0" applyBorder="0" applyAlignment="0" applyProtection="0">
      <alignment vertical="center"/>
    </xf>
    <xf numFmtId="0" fontId="45" fillId="55" borderId="0" applyNumberFormat="0" applyBorder="0" applyAlignment="0" applyProtection="0">
      <alignment vertical="center"/>
    </xf>
    <xf numFmtId="0" fontId="45" fillId="55" borderId="0" applyNumberFormat="0" applyBorder="0" applyAlignment="0" applyProtection="0">
      <alignment vertical="center"/>
    </xf>
    <xf numFmtId="0" fontId="45" fillId="55" borderId="0" applyNumberFormat="0" applyBorder="0" applyAlignment="0" applyProtection="0">
      <alignment vertical="center"/>
    </xf>
    <xf numFmtId="0" fontId="46" fillId="31" borderId="0" applyNumberFormat="0" applyBorder="0" applyAlignment="0" applyProtection="0">
      <alignment vertical="center"/>
    </xf>
    <xf numFmtId="0" fontId="45" fillId="55" borderId="0" applyNumberFormat="0" applyBorder="0" applyAlignment="0" applyProtection="0">
      <alignment vertical="center"/>
    </xf>
    <xf numFmtId="0" fontId="46" fillId="31" borderId="0" applyNumberFormat="0" applyBorder="0" applyAlignment="0" applyProtection="0">
      <alignment vertical="center"/>
    </xf>
    <xf numFmtId="0" fontId="46" fillId="31" borderId="0" applyNumberFormat="0" applyBorder="0" applyAlignment="0" applyProtection="0">
      <alignment vertical="center"/>
    </xf>
    <xf numFmtId="0" fontId="46" fillId="31" borderId="0" applyNumberFormat="0" applyBorder="0" applyAlignment="0" applyProtection="0">
      <alignment vertical="center"/>
    </xf>
    <xf numFmtId="0" fontId="45" fillId="55" borderId="0" applyNumberFormat="0" applyBorder="0" applyAlignment="0" applyProtection="0">
      <alignment vertical="center"/>
    </xf>
    <xf numFmtId="0" fontId="45" fillId="55" borderId="0" applyNumberFormat="0" applyBorder="0" applyAlignment="0" applyProtection="0">
      <alignment vertical="center"/>
    </xf>
    <xf numFmtId="0" fontId="45" fillId="55" borderId="0" applyNumberFormat="0" applyBorder="0" applyAlignment="0" applyProtection="0">
      <alignment vertical="center"/>
    </xf>
    <xf numFmtId="0" fontId="46" fillId="31" borderId="0" applyNumberFormat="0" applyBorder="0" applyAlignment="0" applyProtection="0">
      <alignment vertical="center"/>
    </xf>
    <xf numFmtId="0" fontId="45" fillId="55" borderId="0" applyNumberFormat="0" applyBorder="0" applyAlignment="0" applyProtection="0">
      <alignment vertical="center"/>
    </xf>
    <xf numFmtId="0" fontId="46" fillId="31" borderId="0" applyNumberFormat="0" applyBorder="0" applyAlignment="0" applyProtection="0">
      <alignment vertical="center"/>
    </xf>
    <xf numFmtId="0" fontId="46" fillId="31" borderId="0" applyNumberFormat="0" applyBorder="0" applyAlignment="0" applyProtection="0">
      <alignment vertical="center"/>
    </xf>
    <xf numFmtId="0" fontId="46" fillId="31" borderId="0" applyNumberFormat="0" applyBorder="0" applyAlignment="0" applyProtection="0">
      <alignment vertical="center"/>
    </xf>
    <xf numFmtId="0" fontId="45" fillId="55" borderId="0" applyNumberFormat="0" applyBorder="0" applyAlignment="0" applyProtection="0">
      <alignment vertical="center"/>
    </xf>
    <xf numFmtId="0" fontId="45" fillId="55" borderId="0" applyNumberFormat="0" applyBorder="0" applyAlignment="0" applyProtection="0">
      <alignment vertical="center"/>
    </xf>
    <xf numFmtId="0" fontId="45" fillId="55" borderId="0" applyNumberFormat="0" applyBorder="0" applyAlignment="0" applyProtection="0">
      <alignment vertical="center"/>
    </xf>
    <xf numFmtId="0" fontId="46" fillId="31" borderId="0" applyNumberFormat="0" applyBorder="0" applyAlignment="0" applyProtection="0">
      <alignment vertical="center"/>
    </xf>
    <xf numFmtId="0" fontId="45" fillId="55" borderId="0" applyNumberFormat="0" applyBorder="0" applyAlignment="0" applyProtection="0">
      <alignment vertical="center"/>
    </xf>
    <xf numFmtId="0" fontId="84" fillId="0" borderId="0" applyNumberFormat="0" applyFill="0" applyBorder="0" applyAlignment="0" applyProtection="0">
      <alignment vertical="center"/>
    </xf>
    <xf numFmtId="0" fontId="84" fillId="0" borderId="0" applyNumberFormat="0" applyFill="0" applyBorder="0" applyAlignment="0" applyProtection="0">
      <alignment vertical="center"/>
    </xf>
    <xf numFmtId="0" fontId="84" fillId="0" borderId="0" applyNumberFormat="0" applyFill="0" applyBorder="0" applyAlignment="0" applyProtection="0">
      <alignment vertical="center"/>
    </xf>
    <xf numFmtId="0" fontId="83" fillId="0" borderId="0" applyNumberFormat="0" applyFill="0" applyBorder="0" applyAlignment="0" applyProtection="0">
      <alignment vertical="center"/>
    </xf>
    <xf numFmtId="0" fontId="83" fillId="0" borderId="0" applyNumberFormat="0" applyFill="0" applyBorder="0" applyAlignment="0" applyProtection="0">
      <alignment vertical="center"/>
    </xf>
    <xf numFmtId="0" fontId="83" fillId="0" borderId="0" applyNumberFormat="0" applyFill="0" applyBorder="0" applyAlignment="0" applyProtection="0">
      <alignment vertical="center"/>
    </xf>
    <xf numFmtId="0" fontId="84" fillId="0" borderId="0" applyNumberFormat="0" applyFill="0" applyBorder="0" applyAlignment="0" applyProtection="0">
      <alignment vertical="center"/>
    </xf>
    <xf numFmtId="0" fontId="83" fillId="0" borderId="0" applyNumberFormat="0" applyFill="0" applyBorder="0" applyAlignment="0" applyProtection="0">
      <alignment vertical="center"/>
    </xf>
    <xf numFmtId="0" fontId="84" fillId="0" borderId="0" applyNumberFormat="0" applyFill="0" applyBorder="0" applyAlignment="0" applyProtection="0">
      <alignment vertical="center"/>
    </xf>
    <xf numFmtId="0" fontId="84" fillId="0" borderId="0" applyNumberFormat="0" applyFill="0" applyBorder="0" applyAlignment="0" applyProtection="0">
      <alignment vertical="center"/>
    </xf>
    <xf numFmtId="0" fontId="84" fillId="0" borderId="0" applyNumberFormat="0" applyFill="0" applyBorder="0" applyAlignment="0" applyProtection="0">
      <alignment vertical="center"/>
    </xf>
    <xf numFmtId="0" fontId="83" fillId="0" borderId="0" applyNumberFormat="0" applyFill="0" applyBorder="0" applyAlignment="0" applyProtection="0">
      <alignment vertical="center"/>
    </xf>
    <xf numFmtId="0" fontId="83" fillId="0" borderId="0" applyNumberFormat="0" applyFill="0" applyBorder="0" applyAlignment="0" applyProtection="0">
      <alignment vertical="center"/>
    </xf>
    <xf numFmtId="0" fontId="83" fillId="0" borderId="0" applyNumberFormat="0" applyFill="0" applyBorder="0" applyAlignment="0" applyProtection="0">
      <alignment vertical="center"/>
    </xf>
    <xf numFmtId="0" fontId="84" fillId="0" borderId="0" applyNumberFormat="0" applyFill="0" applyBorder="0" applyAlignment="0" applyProtection="0">
      <alignment vertical="center"/>
    </xf>
    <xf numFmtId="0" fontId="83" fillId="0" borderId="0" applyNumberFormat="0" applyFill="0" applyBorder="0" applyAlignment="0" applyProtection="0">
      <alignment vertical="center"/>
    </xf>
    <xf numFmtId="0" fontId="83" fillId="0" borderId="0" applyNumberFormat="0" applyFill="0" applyBorder="0" applyAlignment="0" applyProtection="0">
      <alignment vertical="center"/>
    </xf>
    <xf numFmtId="0" fontId="84" fillId="0" borderId="0" applyNumberFormat="0" applyFill="0" applyBorder="0" applyAlignment="0" applyProtection="0">
      <alignment vertical="center"/>
    </xf>
    <xf numFmtId="0" fontId="83" fillId="0" borderId="0" applyNumberFormat="0" applyFill="0" applyBorder="0" applyAlignment="0" applyProtection="0">
      <alignment vertical="center"/>
    </xf>
    <xf numFmtId="0" fontId="84" fillId="0" borderId="0" applyNumberFormat="0" applyFill="0" applyBorder="0" applyAlignment="0" applyProtection="0">
      <alignment vertical="center"/>
    </xf>
    <xf numFmtId="0" fontId="84" fillId="0" borderId="0" applyNumberFormat="0" applyFill="0" applyBorder="0" applyAlignment="0" applyProtection="0">
      <alignment vertical="center"/>
    </xf>
    <xf numFmtId="0" fontId="84" fillId="0" borderId="0" applyNumberFormat="0" applyFill="0" applyBorder="0" applyAlignment="0" applyProtection="0">
      <alignment vertical="center"/>
    </xf>
    <xf numFmtId="0" fontId="84" fillId="0" borderId="0" applyNumberFormat="0" applyFill="0" applyBorder="0" applyAlignment="0" applyProtection="0">
      <alignment vertical="center"/>
    </xf>
    <xf numFmtId="0" fontId="83" fillId="0" borderId="0" applyNumberFormat="0" applyFill="0" applyBorder="0" applyAlignment="0" applyProtection="0">
      <alignment vertical="center"/>
    </xf>
    <xf numFmtId="0" fontId="85" fillId="0" borderId="0" applyNumberFormat="0" applyFill="0" applyBorder="0" applyAlignment="0" applyProtection="0">
      <alignment vertical="center"/>
    </xf>
    <xf numFmtId="0" fontId="85" fillId="0" borderId="0" applyNumberFormat="0" applyFill="0" applyBorder="0" applyAlignment="0" applyProtection="0">
      <alignment vertical="center"/>
    </xf>
    <xf numFmtId="0" fontId="84" fillId="0" borderId="0" applyNumberFormat="0" applyFill="0" applyBorder="0" applyAlignment="0" applyProtection="0">
      <alignment vertical="center"/>
    </xf>
    <xf numFmtId="0" fontId="83" fillId="0" borderId="0" applyNumberFormat="0" applyFill="0" applyBorder="0" applyAlignment="0" applyProtection="0">
      <alignment vertical="center"/>
    </xf>
    <xf numFmtId="0" fontId="84" fillId="0" borderId="0" applyNumberFormat="0" applyFill="0" applyBorder="0" applyAlignment="0" applyProtection="0">
      <alignment vertical="center"/>
    </xf>
    <xf numFmtId="0" fontId="84" fillId="0" borderId="0" applyNumberFormat="0" applyFill="0" applyBorder="0" applyAlignment="0" applyProtection="0">
      <alignment vertical="center"/>
    </xf>
    <xf numFmtId="0" fontId="83" fillId="0" borderId="0" applyNumberFormat="0" applyFill="0" applyBorder="0" applyAlignment="0" applyProtection="0">
      <alignment vertical="center"/>
    </xf>
    <xf numFmtId="0" fontId="84" fillId="0" borderId="0" applyNumberFormat="0" applyFill="0" applyBorder="0" applyAlignment="0" applyProtection="0">
      <alignment vertical="center"/>
    </xf>
    <xf numFmtId="0" fontId="84" fillId="0" borderId="0" applyNumberFormat="0" applyFill="0" applyBorder="0" applyAlignment="0" applyProtection="0">
      <alignment vertical="center"/>
    </xf>
    <xf numFmtId="0" fontId="83" fillId="0" borderId="0" applyNumberFormat="0" applyFill="0" applyBorder="0" applyAlignment="0" applyProtection="0">
      <alignment vertical="center"/>
    </xf>
    <xf numFmtId="0" fontId="84" fillId="0" borderId="0" applyNumberFormat="0" applyFill="0" applyBorder="0" applyAlignment="0" applyProtection="0">
      <alignment vertical="center"/>
    </xf>
    <xf numFmtId="0" fontId="84" fillId="0" borderId="0" applyNumberFormat="0" applyFill="0" applyBorder="0" applyAlignment="0" applyProtection="0">
      <alignment vertical="center"/>
    </xf>
    <xf numFmtId="0" fontId="84" fillId="0" borderId="0" applyNumberFormat="0" applyFill="0" applyBorder="0" applyAlignment="0" applyProtection="0">
      <alignment vertical="center"/>
    </xf>
    <xf numFmtId="0" fontId="84" fillId="0" borderId="0" applyNumberFormat="0" applyFill="0" applyBorder="0" applyAlignment="0" applyProtection="0">
      <alignment vertical="center"/>
    </xf>
    <xf numFmtId="0" fontId="83" fillId="0" borderId="0" applyNumberFormat="0" applyFill="0" applyBorder="0" applyAlignment="0" applyProtection="0">
      <alignment vertical="center"/>
    </xf>
    <xf numFmtId="0" fontId="83" fillId="0" borderId="0" applyNumberFormat="0" applyFill="0" applyBorder="0" applyAlignment="0" applyProtection="0">
      <alignment vertical="center"/>
    </xf>
    <xf numFmtId="0" fontId="83" fillId="0" borderId="0" applyNumberFormat="0" applyFill="0" applyBorder="0" applyAlignment="0" applyProtection="0">
      <alignment vertical="center"/>
    </xf>
    <xf numFmtId="0" fontId="84" fillId="0" borderId="0" applyNumberFormat="0" applyFill="0" applyBorder="0" applyAlignment="0" applyProtection="0">
      <alignment vertical="center"/>
    </xf>
    <xf numFmtId="0" fontId="83" fillId="0" borderId="0" applyNumberFormat="0" applyFill="0" applyBorder="0" applyAlignment="0" applyProtection="0">
      <alignment vertical="center"/>
    </xf>
    <xf numFmtId="0" fontId="84" fillId="0" borderId="0" applyNumberFormat="0" applyFill="0" applyBorder="0" applyAlignment="0" applyProtection="0">
      <alignment vertical="center"/>
    </xf>
    <xf numFmtId="0" fontId="84" fillId="0" borderId="0" applyNumberFormat="0" applyFill="0" applyBorder="0" applyAlignment="0" applyProtection="0">
      <alignment vertical="center"/>
    </xf>
    <xf numFmtId="0" fontId="84" fillId="0" borderId="0" applyNumberFormat="0" applyFill="0" applyBorder="0" applyAlignment="0" applyProtection="0">
      <alignment vertical="center"/>
    </xf>
    <xf numFmtId="0" fontId="83" fillId="0" borderId="0" applyNumberFormat="0" applyFill="0" applyBorder="0" applyAlignment="0" applyProtection="0">
      <alignment vertical="center"/>
    </xf>
    <xf numFmtId="0" fontId="83" fillId="0" borderId="0" applyNumberFormat="0" applyFill="0" applyBorder="0" applyAlignment="0" applyProtection="0">
      <alignment vertical="center"/>
    </xf>
    <xf numFmtId="0" fontId="83" fillId="0" borderId="0" applyNumberFormat="0" applyFill="0" applyBorder="0" applyAlignment="0" applyProtection="0">
      <alignment vertical="center"/>
    </xf>
    <xf numFmtId="0" fontId="84" fillId="0" borderId="0" applyNumberFormat="0" applyFill="0" applyBorder="0" applyAlignment="0" applyProtection="0">
      <alignment vertical="center"/>
    </xf>
    <xf numFmtId="0" fontId="83" fillId="0" borderId="0" applyNumberFormat="0" applyFill="0" applyBorder="0" applyAlignment="0" applyProtection="0">
      <alignment vertical="center"/>
    </xf>
    <xf numFmtId="0" fontId="84" fillId="0" borderId="0" applyNumberFormat="0" applyFill="0" applyBorder="0" applyAlignment="0" applyProtection="0">
      <alignment vertical="center"/>
    </xf>
    <xf numFmtId="0" fontId="84" fillId="0" borderId="0" applyNumberFormat="0" applyFill="0" applyBorder="0" applyAlignment="0" applyProtection="0">
      <alignment vertical="center"/>
    </xf>
    <xf numFmtId="0" fontId="84" fillId="0" borderId="0" applyNumberFormat="0" applyFill="0" applyBorder="0" applyAlignment="0" applyProtection="0">
      <alignment vertical="center"/>
    </xf>
    <xf numFmtId="0" fontId="83" fillId="0" borderId="0" applyNumberFormat="0" applyFill="0" applyBorder="0" applyAlignment="0" applyProtection="0">
      <alignment vertical="center"/>
    </xf>
    <xf numFmtId="0" fontId="83" fillId="0" borderId="0" applyNumberFormat="0" applyFill="0" applyBorder="0" applyAlignment="0" applyProtection="0">
      <alignment vertical="center"/>
    </xf>
    <xf numFmtId="0" fontId="83" fillId="0" borderId="0" applyNumberFormat="0" applyFill="0" applyBorder="0" applyAlignment="0" applyProtection="0">
      <alignment vertical="center"/>
    </xf>
    <xf numFmtId="0" fontId="84" fillId="0" borderId="0" applyNumberFormat="0" applyFill="0" applyBorder="0" applyAlignment="0" applyProtection="0">
      <alignment vertical="center"/>
    </xf>
    <xf numFmtId="0" fontId="83" fillId="0" borderId="0" applyNumberFormat="0" applyFill="0" applyBorder="0" applyAlignment="0" applyProtection="0">
      <alignment vertical="center"/>
    </xf>
    <xf numFmtId="0" fontId="86" fillId="8" borderId="10" applyNumberFormat="0" applyAlignment="0" applyProtection="0">
      <alignment vertical="center"/>
    </xf>
    <xf numFmtId="0" fontId="86" fillId="8" borderId="10" applyNumberFormat="0" applyAlignment="0" applyProtection="0">
      <alignment vertical="center"/>
    </xf>
    <xf numFmtId="0" fontId="86" fillId="8" borderId="10" applyNumberFormat="0" applyAlignment="0" applyProtection="0">
      <alignment vertical="center"/>
    </xf>
    <xf numFmtId="0" fontId="56" fillId="56" borderId="72" applyNumberFormat="0" applyAlignment="0" applyProtection="0">
      <alignment vertical="center"/>
    </xf>
    <xf numFmtId="0" fontId="56" fillId="56" borderId="72" applyNumberFormat="0" applyAlignment="0" applyProtection="0">
      <alignment vertical="center"/>
    </xf>
    <xf numFmtId="0" fontId="56" fillId="56" borderId="72" applyNumberFormat="0" applyAlignment="0" applyProtection="0">
      <alignment vertical="center"/>
    </xf>
    <xf numFmtId="0" fontId="86" fillId="8" borderId="10" applyNumberFormat="0" applyAlignment="0" applyProtection="0">
      <alignment vertical="center"/>
    </xf>
    <xf numFmtId="0" fontId="56" fillId="56" borderId="72" applyNumberFormat="0" applyAlignment="0" applyProtection="0">
      <alignment vertical="center"/>
    </xf>
    <xf numFmtId="0" fontId="86" fillId="8" borderId="10" applyNumberFormat="0" applyAlignment="0" applyProtection="0">
      <alignment vertical="center"/>
    </xf>
    <xf numFmtId="0" fontId="86" fillId="8" borderId="10" applyNumberFormat="0" applyAlignment="0" applyProtection="0">
      <alignment vertical="center"/>
    </xf>
    <xf numFmtId="0" fontId="86" fillId="8" borderId="10" applyNumberFormat="0" applyAlignment="0" applyProtection="0">
      <alignment vertical="center"/>
    </xf>
    <xf numFmtId="0" fontId="56" fillId="56" borderId="72" applyNumberFormat="0" applyAlignment="0" applyProtection="0">
      <alignment vertical="center"/>
    </xf>
    <xf numFmtId="0" fontId="56" fillId="56" borderId="72" applyNumberFormat="0" applyAlignment="0" applyProtection="0">
      <alignment vertical="center"/>
    </xf>
    <xf numFmtId="0" fontId="56" fillId="56" borderId="72" applyNumberFormat="0" applyAlignment="0" applyProtection="0">
      <alignment vertical="center"/>
    </xf>
    <xf numFmtId="0" fontId="86" fillId="8" borderId="10" applyNumberFormat="0" applyAlignment="0" applyProtection="0">
      <alignment vertical="center"/>
    </xf>
    <xf numFmtId="0" fontId="56" fillId="56" borderId="72" applyNumberFormat="0" applyAlignment="0" applyProtection="0">
      <alignment vertical="center"/>
    </xf>
    <xf numFmtId="0" fontId="56" fillId="56" borderId="72" applyNumberFormat="0" applyAlignment="0" applyProtection="0">
      <alignment vertical="center"/>
    </xf>
    <xf numFmtId="0" fontId="86" fillId="8" borderId="10" applyNumberFormat="0" applyAlignment="0" applyProtection="0">
      <alignment vertical="center"/>
    </xf>
    <xf numFmtId="0" fontId="56" fillId="56" borderId="72" applyNumberFormat="0" applyAlignment="0" applyProtection="0">
      <alignment vertical="center"/>
    </xf>
    <xf numFmtId="0" fontId="86" fillId="8" borderId="10" applyNumberFormat="0" applyAlignment="0" applyProtection="0">
      <alignment vertical="center"/>
    </xf>
    <xf numFmtId="0" fontId="86" fillId="8" borderId="10" applyNumberFormat="0" applyAlignment="0" applyProtection="0">
      <alignment vertical="center"/>
    </xf>
    <xf numFmtId="0" fontId="86" fillId="8" borderId="10" applyNumberFormat="0" applyAlignment="0" applyProtection="0">
      <alignment vertical="center"/>
    </xf>
    <xf numFmtId="0" fontId="86" fillId="8" borderId="10" applyNumberFormat="0" applyAlignment="0" applyProtection="0">
      <alignment vertical="center"/>
    </xf>
    <xf numFmtId="0" fontId="56" fillId="56" borderId="72" applyNumberFormat="0" applyAlignment="0" applyProtection="0">
      <alignment vertical="center"/>
    </xf>
    <xf numFmtId="0" fontId="87" fillId="56" borderId="72" applyNumberFormat="0" applyAlignment="0" applyProtection="0">
      <alignment vertical="center"/>
    </xf>
    <xf numFmtId="0" fontId="87" fillId="56" borderId="72" applyNumberFormat="0" applyAlignment="0" applyProtection="0">
      <alignment vertical="center"/>
    </xf>
    <xf numFmtId="0" fontId="86" fillId="8" borderId="10" applyNumberFormat="0" applyAlignment="0" applyProtection="0">
      <alignment vertical="center"/>
    </xf>
    <xf numFmtId="0" fontId="56" fillId="56" borderId="72" applyNumberFormat="0" applyAlignment="0" applyProtection="0">
      <alignment vertical="center"/>
    </xf>
    <xf numFmtId="0" fontId="86" fillId="8" borderId="10" applyNumberFormat="0" applyAlignment="0" applyProtection="0">
      <alignment vertical="center"/>
    </xf>
    <xf numFmtId="0" fontId="86" fillId="8" borderId="10" applyNumberFormat="0" applyAlignment="0" applyProtection="0">
      <alignment vertical="center"/>
    </xf>
    <xf numFmtId="0" fontId="56" fillId="56" borderId="72" applyNumberFormat="0" applyAlignment="0" applyProtection="0">
      <alignment vertical="center"/>
    </xf>
    <xf numFmtId="0" fontId="86" fillId="8" borderId="10" applyNumberFormat="0" applyAlignment="0" applyProtection="0">
      <alignment vertical="center"/>
    </xf>
    <xf numFmtId="0" fontId="86" fillId="8" borderId="10" applyNumberFormat="0" applyAlignment="0" applyProtection="0">
      <alignment vertical="center"/>
    </xf>
    <xf numFmtId="0" fontId="56" fillId="56" borderId="72" applyNumberFormat="0" applyAlignment="0" applyProtection="0">
      <alignment vertical="center"/>
    </xf>
    <xf numFmtId="0" fontId="86" fillId="8" borderId="10" applyNumberFormat="0" applyAlignment="0" applyProtection="0">
      <alignment vertical="center"/>
    </xf>
    <xf numFmtId="0" fontId="86" fillId="8" borderId="10" applyNumberFormat="0" applyAlignment="0" applyProtection="0">
      <alignment vertical="center"/>
    </xf>
    <xf numFmtId="0" fontId="86" fillId="8" borderId="10" applyNumberFormat="0" applyAlignment="0" applyProtection="0">
      <alignment vertical="center"/>
    </xf>
    <xf numFmtId="0" fontId="86" fillId="8" borderId="10" applyNumberFormat="0" applyAlignment="0" applyProtection="0">
      <alignment vertical="center"/>
    </xf>
    <xf numFmtId="0" fontId="56" fillId="56" borderId="72" applyNumberFormat="0" applyAlignment="0" applyProtection="0">
      <alignment vertical="center"/>
    </xf>
    <xf numFmtId="0" fontId="56" fillId="56" borderId="72" applyNumberFormat="0" applyAlignment="0" applyProtection="0">
      <alignment vertical="center"/>
    </xf>
    <xf numFmtId="0" fontId="56" fillId="56" borderId="72" applyNumberFormat="0" applyAlignment="0" applyProtection="0">
      <alignment vertical="center"/>
    </xf>
    <xf numFmtId="0" fontId="86" fillId="8" borderId="10" applyNumberFormat="0" applyAlignment="0" applyProtection="0">
      <alignment vertical="center"/>
    </xf>
    <xf numFmtId="0" fontId="56" fillId="56" borderId="72" applyNumberFormat="0" applyAlignment="0" applyProtection="0">
      <alignment vertical="center"/>
    </xf>
    <xf numFmtId="0" fontId="86" fillId="8" borderId="10" applyNumberFormat="0" applyAlignment="0" applyProtection="0">
      <alignment vertical="center"/>
    </xf>
    <xf numFmtId="0" fontId="86" fillId="8" borderId="10" applyNumberFormat="0" applyAlignment="0" applyProtection="0">
      <alignment vertical="center"/>
    </xf>
    <xf numFmtId="0" fontId="86" fillId="8" borderId="10" applyNumberFormat="0" applyAlignment="0" applyProtection="0">
      <alignment vertical="center"/>
    </xf>
    <xf numFmtId="0" fontId="56" fillId="56" borderId="72" applyNumberFormat="0" applyAlignment="0" applyProtection="0">
      <alignment vertical="center"/>
    </xf>
    <xf numFmtId="0" fontId="56" fillId="56" borderId="72" applyNumberFormat="0" applyAlignment="0" applyProtection="0">
      <alignment vertical="center"/>
    </xf>
    <xf numFmtId="0" fontId="56" fillId="56" borderId="72" applyNumberFormat="0" applyAlignment="0" applyProtection="0">
      <alignment vertical="center"/>
    </xf>
    <xf numFmtId="0" fontId="86" fillId="8" borderId="10" applyNumberFormat="0" applyAlignment="0" applyProtection="0">
      <alignment vertical="center"/>
    </xf>
    <xf numFmtId="0" fontId="56" fillId="56" borderId="72" applyNumberFormat="0" applyAlignment="0" applyProtection="0">
      <alignment vertical="center"/>
    </xf>
    <xf numFmtId="0" fontId="86" fillId="8" borderId="10" applyNumberFormat="0" applyAlignment="0" applyProtection="0">
      <alignment vertical="center"/>
    </xf>
    <xf numFmtId="0" fontId="86" fillId="8" borderId="10" applyNumberFormat="0" applyAlignment="0" applyProtection="0">
      <alignment vertical="center"/>
    </xf>
    <xf numFmtId="0" fontId="86" fillId="8" borderId="10" applyNumberFormat="0" applyAlignment="0" applyProtection="0">
      <alignment vertical="center"/>
    </xf>
    <xf numFmtId="0" fontId="56" fillId="56" borderId="72" applyNumberFormat="0" applyAlignment="0" applyProtection="0">
      <alignment vertical="center"/>
    </xf>
    <xf numFmtId="0" fontId="56" fillId="56" borderId="72" applyNumberFormat="0" applyAlignment="0" applyProtection="0">
      <alignment vertical="center"/>
    </xf>
    <xf numFmtId="0" fontId="56" fillId="56" borderId="72" applyNumberFormat="0" applyAlignment="0" applyProtection="0">
      <alignment vertical="center"/>
    </xf>
    <xf numFmtId="0" fontId="86" fillId="8" borderId="10" applyNumberFormat="0" applyAlignment="0" applyProtection="0">
      <alignment vertical="center"/>
    </xf>
    <xf numFmtId="0" fontId="56" fillId="56" borderId="72" applyNumberFormat="0" applyAlignment="0" applyProtection="0">
      <alignment vertical="center"/>
    </xf>
    <xf numFmtId="194" fontId="88" fillId="0" borderId="0"/>
    <xf numFmtId="194" fontId="88" fillId="0" borderId="0"/>
    <xf numFmtId="194" fontId="88" fillId="0" borderId="0"/>
    <xf numFmtId="194" fontId="88" fillId="0" borderId="0"/>
    <xf numFmtId="194" fontId="88" fillId="0" borderId="0"/>
    <xf numFmtId="194" fontId="88" fillId="0" borderId="0"/>
    <xf numFmtId="194" fontId="88" fillId="0" borderId="0"/>
    <xf numFmtId="194" fontId="88" fillId="0" borderId="0"/>
    <xf numFmtId="194" fontId="88" fillId="0" borderId="0"/>
    <xf numFmtId="194" fontId="88" fillId="0" borderId="0"/>
    <xf numFmtId="194" fontId="88" fillId="0" borderId="0"/>
    <xf numFmtId="0" fontId="89" fillId="5" borderId="0" applyNumberFormat="0" applyBorder="0" applyAlignment="0" applyProtection="0">
      <alignment vertical="center"/>
    </xf>
    <xf numFmtId="0" fontId="89" fillId="5" borderId="0" applyNumberFormat="0" applyBorder="0" applyAlignment="0" applyProtection="0">
      <alignment vertical="center"/>
    </xf>
    <xf numFmtId="0" fontId="89" fillId="5" borderId="0" applyNumberFormat="0" applyBorder="0" applyAlignment="0" applyProtection="0">
      <alignment vertical="center"/>
    </xf>
    <xf numFmtId="0" fontId="54" fillId="39" borderId="0" applyNumberFormat="0" applyBorder="0" applyAlignment="0" applyProtection="0">
      <alignment vertical="center"/>
    </xf>
    <xf numFmtId="0" fontId="54" fillId="39" borderId="0" applyNumberFormat="0" applyBorder="0" applyAlignment="0" applyProtection="0">
      <alignment vertical="center"/>
    </xf>
    <xf numFmtId="0" fontId="54" fillId="39" borderId="0" applyNumberFormat="0" applyBorder="0" applyAlignment="0" applyProtection="0">
      <alignment vertical="center"/>
    </xf>
    <xf numFmtId="0" fontId="89" fillId="5" borderId="0" applyNumberFormat="0" applyBorder="0" applyAlignment="0" applyProtection="0">
      <alignment vertical="center"/>
    </xf>
    <xf numFmtId="0" fontId="54" fillId="39" borderId="0" applyNumberFormat="0" applyBorder="0" applyAlignment="0" applyProtection="0">
      <alignment vertical="center"/>
    </xf>
    <xf numFmtId="0" fontId="89" fillId="5" borderId="0" applyNumberFormat="0" applyBorder="0" applyAlignment="0" applyProtection="0">
      <alignment vertical="center"/>
    </xf>
    <xf numFmtId="0" fontId="89" fillId="5" borderId="0" applyNumberFormat="0" applyBorder="0" applyAlignment="0" applyProtection="0">
      <alignment vertical="center"/>
    </xf>
    <xf numFmtId="0" fontId="89" fillId="5" borderId="0" applyNumberFormat="0" applyBorder="0" applyAlignment="0" applyProtection="0">
      <alignment vertical="center"/>
    </xf>
    <xf numFmtId="0" fontId="54" fillId="39" borderId="0" applyNumberFormat="0" applyBorder="0" applyAlignment="0" applyProtection="0">
      <alignment vertical="center"/>
    </xf>
    <xf numFmtId="0" fontId="54" fillId="39" borderId="0" applyNumberFormat="0" applyBorder="0" applyAlignment="0" applyProtection="0">
      <alignment vertical="center"/>
    </xf>
    <xf numFmtId="0" fontId="54" fillId="39" borderId="0" applyNumberFormat="0" applyBorder="0" applyAlignment="0" applyProtection="0">
      <alignment vertical="center"/>
    </xf>
    <xf numFmtId="0" fontId="89" fillId="5" borderId="0" applyNumberFormat="0" applyBorder="0" applyAlignment="0" applyProtection="0">
      <alignment vertical="center"/>
    </xf>
    <xf numFmtId="0" fontId="54" fillId="39" borderId="0" applyNumberFormat="0" applyBorder="0" applyAlignment="0" applyProtection="0">
      <alignment vertical="center"/>
    </xf>
    <xf numFmtId="0" fontId="54" fillId="39" borderId="0" applyNumberFormat="0" applyBorder="0" applyAlignment="0" applyProtection="0">
      <alignment vertical="center"/>
    </xf>
    <xf numFmtId="0" fontId="89" fillId="5" borderId="0" applyNumberFormat="0" applyBorder="0" applyAlignment="0" applyProtection="0">
      <alignment vertical="center"/>
    </xf>
    <xf numFmtId="0" fontId="54" fillId="39" borderId="0" applyNumberFormat="0" applyBorder="0" applyAlignment="0" applyProtection="0">
      <alignment vertical="center"/>
    </xf>
    <xf numFmtId="0" fontId="89" fillId="5" borderId="0" applyNumberFormat="0" applyBorder="0" applyAlignment="0" applyProtection="0">
      <alignment vertical="center"/>
    </xf>
    <xf numFmtId="0" fontId="89" fillId="5" borderId="0" applyNumberFormat="0" applyBorder="0" applyAlignment="0" applyProtection="0">
      <alignment vertical="center"/>
    </xf>
    <xf numFmtId="0" fontId="89" fillId="5" borderId="0" applyNumberFormat="0" applyBorder="0" applyAlignment="0" applyProtection="0">
      <alignment vertical="center"/>
    </xf>
    <xf numFmtId="0" fontId="89" fillId="5" borderId="0" applyNumberFormat="0" applyBorder="0" applyAlignment="0" applyProtection="0">
      <alignment vertical="center"/>
    </xf>
    <xf numFmtId="0" fontId="54" fillId="39" borderId="0" applyNumberFormat="0" applyBorder="0" applyAlignment="0" applyProtection="0">
      <alignment vertical="center"/>
    </xf>
    <xf numFmtId="0" fontId="90" fillId="39" borderId="0" applyNumberFormat="0" applyBorder="0" applyAlignment="0" applyProtection="0">
      <alignment vertical="center"/>
    </xf>
    <xf numFmtId="0" fontId="90" fillId="39" borderId="0" applyNumberFormat="0" applyBorder="0" applyAlignment="0" applyProtection="0">
      <alignment vertical="center"/>
    </xf>
    <xf numFmtId="0" fontId="89" fillId="5" borderId="0" applyNumberFormat="0" applyBorder="0" applyAlignment="0" applyProtection="0">
      <alignment vertical="center"/>
    </xf>
    <xf numFmtId="0" fontId="54" fillId="39" borderId="0" applyNumberFormat="0" applyBorder="0" applyAlignment="0" applyProtection="0">
      <alignment vertical="center"/>
    </xf>
    <xf numFmtId="0" fontId="89" fillId="5" borderId="0" applyNumberFormat="0" applyBorder="0" applyAlignment="0" applyProtection="0">
      <alignment vertical="center"/>
    </xf>
    <xf numFmtId="0" fontId="89" fillId="5" borderId="0" applyNumberFormat="0" applyBorder="0" applyAlignment="0" applyProtection="0">
      <alignment vertical="center"/>
    </xf>
    <xf numFmtId="0" fontId="54" fillId="39" borderId="0" applyNumberFormat="0" applyBorder="0" applyAlignment="0" applyProtection="0">
      <alignment vertical="center"/>
    </xf>
    <xf numFmtId="0" fontId="89" fillId="5" borderId="0" applyNumberFormat="0" applyBorder="0" applyAlignment="0" applyProtection="0">
      <alignment vertical="center"/>
    </xf>
    <xf numFmtId="0" fontId="89" fillId="5" borderId="0" applyNumberFormat="0" applyBorder="0" applyAlignment="0" applyProtection="0">
      <alignment vertical="center"/>
    </xf>
    <xf numFmtId="0" fontId="54" fillId="39" borderId="0" applyNumberFormat="0" applyBorder="0" applyAlignment="0" applyProtection="0">
      <alignment vertical="center"/>
    </xf>
    <xf numFmtId="0" fontId="89" fillId="5" borderId="0" applyNumberFormat="0" applyBorder="0" applyAlignment="0" applyProtection="0">
      <alignment vertical="center"/>
    </xf>
    <xf numFmtId="0" fontId="89" fillId="5" borderId="0" applyNumberFormat="0" applyBorder="0" applyAlignment="0" applyProtection="0">
      <alignment vertical="center"/>
    </xf>
    <xf numFmtId="0" fontId="89" fillId="5" borderId="0" applyNumberFormat="0" applyBorder="0" applyAlignment="0" applyProtection="0">
      <alignment vertical="center"/>
    </xf>
    <xf numFmtId="0" fontId="89" fillId="5" borderId="0" applyNumberFormat="0" applyBorder="0" applyAlignment="0" applyProtection="0">
      <alignment vertical="center"/>
    </xf>
    <xf numFmtId="0" fontId="54" fillId="39" borderId="0" applyNumberFormat="0" applyBorder="0" applyAlignment="0" applyProtection="0">
      <alignment vertical="center"/>
    </xf>
    <xf numFmtId="0" fontId="54" fillId="39" borderId="0" applyNumberFormat="0" applyBorder="0" applyAlignment="0" applyProtection="0">
      <alignment vertical="center"/>
    </xf>
    <xf numFmtId="0" fontId="54" fillId="39" borderId="0" applyNumberFormat="0" applyBorder="0" applyAlignment="0" applyProtection="0">
      <alignment vertical="center"/>
    </xf>
    <xf numFmtId="0" fontId="89" fillId="5" borderId="0" applyNumberFormat="0" applyBorder="0" applyAlignment="0" applyProtection="0">
      <alignment vertical="center"/>
    </xf>
    <xf numFmtId="0" fontId="54" fillId="39" borderId="0" applyNumberFormat="0" applyBorder="0" applyAlignment="0" applyProtection="0">
      <alignment vertical="center"/>
    </xf>
    <xf numFmtId="0" fontId="89" fillId="5" borderId="0" applyNumberFormat="0" applyBorder="0" applyAlignment="0" applyProtection="0">
      <alignment vertical="center"/>
    </xf>
    <xf numFmtId="0" fontId="89" fillId="5" borderId="0" applyNumberFormat="0" applyBorder="0" applyAlignment="0" applyProtection="0">
      <alignment vertical="center"/>
    </xf>
    <xf numFmtId="0" fontId="89" fillId="5" borderId="0" applyNumberFormat="0" applyBorder="0" applyAlignment="0" applyProtection="0">
      <alignment vertical="center"/>
    </xf>
    <xf numFmtId="0" fontId="54" fillId="39" borderId="0" applyNumberFormat="0" applyBorder="0" applyAlignment="0" applyProtection="0">
      <alignment vertical="center"/>
    </xf>
    <xf numFmtId="0" fontId="54" fillId="39" borderId="0" applyNumberFormat="0" applyBorder="0" applyAlignment="0" applyProtection="0">
      <alignment vertical="center"/>
    </xf>
    <xf numFmtId="0" fontId="54" fillId="39" borderId="0" applyNumberFormat="0" applyBorder="0" applyAlignment="0" applyProtection="0">
      <alignment vertical="center"/>
    </xf>
    <xf numFmtId="0" fontId="89" fillId="5" borderId="0" applyNumberFormat="0" applyBorder="0" applyAlignment="0" applyProtection="0">
      <alignment vertical="center"/>
    </xf>
    <xf numFmtId="0" fontId="54" fillId="39" borderId="0" applyNumberFormat="0" applyBorder="0" applyAlignment="0" applyProtection="0">
      <alignment vertical="center"/>
    </xf>
    <xf numFmtId="0" fontId="89" fillId="5" borderId="0" applyNumberFormat="0" applyBorder="0" applyAlignment="0" applyProtection="0">
      <alignment vertical="center"/>
    </xf>
    <xf numFmtId="0" fontId="89" fillId="5" borderId="0" applyNumberFormat="0" applyBorder="0" applyAlignment="0" applyProtection="0">
      <alignment vertical="center"/>
    </xf>
    <xf numFmtId="0" fontId="89" fillId="5" borderId="0" applyNumberFormat="0" applyBorder="0" applyAlignment="0" applyProtection="0">
      <alignment vertical="center"/>
    </xf>
    <xf numFmtId="0" fontId="54" fillId="39" borderId="0" applyNumberFormat="0" applyBorder="0" applyAlignment="0" applyProtection="0">
      <alignment vertical="center"/>
    </xf>
    <xf numFmtId="0" fontId="54" fillId="39" borderId="0" applyNumberFormat="0" applyBorder="0" applyAlignment="0" applyProtection="0">
      <alignment vertical="center"/>
    </xf>
    <xf numFmtId="0" fontId="54" fillId="39" borderId="0" applyNumberFormat="0" applyBorder="0" applyAlignment="0" applyProtection="0">
      <alignment vertical="center"/>
    </xf>
    <xf numFmtId="0" fontId="89" fillId="5" borderId="0" applyNumberFormat="0" applyBorder="0" applyAlignment="0" applyProtection="0">
      <alignment vertical="center"/>
    </xf>
    <xf numFmtId="0" fontId="54" fillId="39" borderId="0" applyNumberFormat="0" applyBorder="0" applyAlignment="0" applyProtection="0">
      <alignment vertical="center"/>
    </xf>
    <xf numFmtId="0" fontId="91" fillId="0" borderId="0" applyNumberFormat="0" applyFill="0" applyBorder="0" applyAlignment="0" applyProtection="0">
      <alignment vertical="top"/>
      <protection locked="0"/>
    </xf>
    <xf numFmtId="49" fontId="92" fillId="0" borderId="29">
      <alignment horizontal="left" vertical="center"/>
    </xf>
    <xf numFmtId="179" fontId="35" fillId="0" borderId="0">
      <protection locked="0"/>
    </xf>
    <xf numFmtId="40" fontId="93" fillId="0" borderId="0" applyFont="0" applyFill="0" applyBorder="0" applyAlignment="0" applyProtection="0"/>
    <xf numFmtId="179" fontId="35" fillId="0" borderId="0">
      <protection locked="0"/>
    </xf>
    <xf numFmtId="179" fontId="35" fillId="0" borderId="0">
      <protection locked="0"/>
    </xf>
    <xf numFmtId="40" fontId="94" fillId="0" borderId="0" applyFont="0" applyFill="0" applyBorder="0" applyAlignment="0" applyProtection="0"/>
    <xf numFmtId="38" fontId="94" fillId="0" borderId="0" applyFont="0" applyFill="0" applyBorder="0" applyAlignment="0" applyProtection="0"/>
    <xf numFmtId="0" fontId="42" fillId="10" borderId="14" applyNumberFormat="0" applyFont="0" applyAlignment="0" applyProtection="0">
      <alignment vertical="center"/>
    </xf>
    <xf numFmtId="0" fontId="42" fillId="10" borderId="14" applyNumberFormat="0" applyFont="0" applyAlignment="0" applyProtection="0">
      <alignment vertical="center"/>
    </xf>
    <xf numFmtId="0" fontId="43" fillId="10" borderId="14" applyNumberFormat="0" applyFont="0" applyAlignment="0" applyProtection="0">
      <alignment vertical="center"/>
    </xf>
    <xf numFmtId="0" fontId="43" fillId="10" borderId="14" applyNumberFormat="0" applyFont="0" applyAlignment="0" applyProtection="0">
      <alignment vertical="center"/>
    </xf>
    <xf numFmtId="0" fontId="42" fillId="60" borderId="81" applyNumberFormat="0" applyFont="0" applyAlignment="0" applyProtection="0">
      <alignment vertical="center"/>
    </xf>
    <xf numFmtId="0" fontId="42" fillId="60" borderId="81" applyNumberFormat="0" applyFont="0" applyAlignment="0" applyProtection="0">
      <alignment vertical="center"/>
    </xf>
    <xf numFmtId="0" fontId="42" fillId="60" borderId="81" applyNumberFormat="0" applyFont="0" applyAlignment="0" applyProtection="0">
      <alignment vertical="center"/>
    </xf>
    <xf numFmtId="0" fontId="42" fillId="10" borderId="14" applyNumberFormat="0" applyFont="0" applyAlignment="0" applyProtection="0">
      <alignment vertical="center"/>
    </xf>
    <xf numFmtId="0" fontId="42" fillId="60" borderId="81" applyNumberFormat="0" applyFont="0" applyAlignment="0" applyProtection="0">
      <alignment vertical="center"/>
    </xf>
    <xf numFmtId="0" fontId="42" fillId="60" borderId="81" applyNumberFormat="0" applyFont="0" applyAlignment="0" applyProtection="0">
      <alignment vertical="center"/>
    </xf>
    <xf numFmtId="0" fontId="42" fillId="10" borderId="14" applyNumberFormat="0" applyFont="0" applyAlignment="0" applyProtection="0">
      <alignment vertical="center"/>
    </xf>
    <xf numFmtId="0" fontId="42" fillId="10" borderId="14" applyNumberFormat="0" applyFont="0" applyAlignment="0" applyProtection="0">
      <alignment vertical="center"/>
    </xf>
    <xf numFmtId="0" fontId="42" fillId="10" borderId="14" applyNumberFormat="0" applyFont="0" applyAlignment="0" applyProtection="0">
      <alignment vertical="center"/>
    </xf>
    <xf numFmtId="0" fontId="42" fillId="10" borderId="14" applyNumberFormat="0" applyFont="0" applyAlignment="0" applyProtection="0">
      <alignment vertical="center"/>
    </xf>
    <xf numFmtId="0" fontId="42" fillId="10" borderId="14" applyNumberFormat="0" applyFont="0" applyAlignment="0" applyProtection="0">
      <alignment vertical="center"/>
    </xf>
    <xf numFmtId="0" fontId="42" fillId="10" borderId="14" applyNumberFormat="0" applyFont="0" applyAlignment="0" applyProtection="0">
      <alignment vertical="center"/>
    </xf>
    <xf numFmtId="0" fontId="4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42" fillId="10" borderId="14" applyNumberFormat="0" applyFont="0" applyAlignment="0" applyProtection="0">
      <alignment vertical="center"/>
    </xf>
    <xf numFmtId="0" fontId="42" fillId="10" borderId="14" applyNumberFormat="0" applyFont="0" applyAlignment="0" applyProtection="0">
      <alignment vertical="center"/>
    </xf>
    <xf numFmtId="0" fontId="43" fillId="10" borderId="14" applyNumberFormat="0" applyFont="0" applyAlignment="0" applyProtection="0">
      <alignment vertical="center"/>
    </xf>
    <xf numFmtId="0" fontId="43" fillId="10" borderId="14" applyNumberFormat="0" applyFont="0" applyAlignment="0" applyProtection="0">
      <alignment vertical="center"/>
    </xf>
    <xf numFmtId="0" fontId="42" fillId="60" borderId="81" applyNumberFormat="0" applyFont="0" applyAlignment="0" applyProtection="0">
      <alignment vertical="center"/>
    </xf>
    <xf numFmtId="0" fontId="42" fillId="60" borderId="81" applyNumberFormat="0" applyFont="0" applyAlignment="0" applyProtection="0">
      <alignment vertical="center"/>
    </xf>
    <xf numFmtId="0" fontId="42" fillId="60" borderId="81" applyNumberFormat="0" applyFont="0" applyAlignment="0" applyProtection="0">
      <alignment vertical="center"/>
    </xf>
    <xf numFmtId="0" fontId="42" fillId="10" borderId="14" applyNumberFormat="0" applyFont="0" applyAlignment="0" applyProtection="0">
      <alignment vertical="center"/>
    </xf>
    <xf numFmtId="0" fontId="42" fillId="60" borderId="81" applyNumberFormat="0" applyFont="0" applyAlignment="0" applyProtection="0">
      <alignment vertical="center"/>
    </xf>
    <xf numFmtId="0" fontId="42" fillId="60" borderId="81" applyNumberFormat="0" applyFont="0" applyAlignment="0" applyProtection="0">
      <alignment vertical="center"/>
    </xf>
    <xf numFmtId="0" fontId="42" fillId="10" borderId="14" applyNumberFormat="0" applyFont="0" applyAlignment="0" applyProtection="0">
      <alignment vertical="center"/>
    </xf>
    <xf numFmtId="0" fontId="42" fillId="10" borderId="14" applyNumberFormat="0" applyFont="0" applyAlignment="0" applyProtection="0">
      <alignment vertical="center"/>
    </xf>
    <xf numFmtId="0" fontId="42" fillId="10" borderId="14" applyNumberFormat="0" applyFont="0" applyAlignment="0" applyProtection="0">
      <alignment vertical="center"/>
    </xf>
    <xf numFmtId="0" fontId="42" fillId="10" borderId="14" applyNumberFormat="0" applyFont="0" applyAlignment="0" applyProtection="0">
      <alignment vertical="center"/>
    </xf>
    <xf numFmtId="0" fontId="42" fillId="10" borderId="14" applyNumberFormat="0" applyFont="0" applyAlignment="0" applyProtection="0">
      <alignment vertical="center"/>
    </xf>
    <xf numFmtId="0" fontId="42" fillId="10" borderId="14" applyNumberFormat="0" applyFont="0" applyAlignment="0" applyProtection="0">
      <alignment vertical="center"/>
    </xf>
    <xf numFmtId="0" fontId="4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42" fillId="10" borderId="14" applyNumberFormat="0" applyFont="0" applyAlignment="0" applyProtection="0">
      <alignment vertical="center"/>
    </xf>
    <xf numFmtId="0" fontId="42" fillId="10" borderId="14" applyNumberFormat="0" applyFont="0" applyAlignment="0" applyProtection="0">
      <alignment vertical="center"/>
    </xf>
    <xf numFmtId="0" fontId="42" fillId="10" borderId="14" applyNumberFormat="0" applyFont="0" applyAlignment="0" applyProtection="0">
      <alignment vertical="center"/>
    </xf>
    <xf numFmtId="0" fontId="42" fillId="10" borderId="14" applyNumberFormat="0" applyFont="0" applyAlignment="0" applyProtection="0">
      <alignment vertical="center"/>
    </xf>
    <xf numFmtId="0" fontId="42" fillId="10" borderId="14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42" fillId="10" borderId="14" applyNumberFormat="0" applyFont="0" applyAlignment="0" applyProtection="0">
      <alignment vertical="center"/>
    </xf>
    <xf numFmtId="0" fontId="42" fillId="10" borderId="14" applyNumberFormat="0" applyFont="0" applyAlignment="0" applyProtection="0">
      <alignment vertical="center"/>
    </xf>
    <xf numFmtId="0" fontId="42" fillId="10" borderId="14" applyNumberFormat="0" applyFont="0" applyAlignment="0" applyProtection="0">
      <alignment vertical="center"/>
    </xf>
    <xf numFmtId="0" fontId="42" fillId="10" borderId="14" applyNumberFormat="0" applyFont="0" applyAlignment="0" applyProtection="0">
      <alignment vertical="center"/>
    </xf>
    <xf numFmtId="0" fontId="42" fillId="10" borderId="14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42" fillId="10" borderId="14" applyNumberFormat="0" applyFont="0" applyAlignment="0" applyProtection="0">
      <alignment vertical="center"/>
    </xf>
    <xf numFmtId="0" fontId="42" fillId="10" borderId="14" applyNumberFormat="0" applyFont="0" applyAlignment="0" applyProtection="0">
      <alignment vertical="center"/>
    </xf>
    <xf numFmtId="0" fontId="42" fillId="10" borderId="14" applyNumberFormat="0" applyFont="0" applyAlignment="0" applyProtection="0">
      <alignment vertical="center"/>
    </xf>
    <xf numFmtId="0" fontId="42" fillId="10" borderId="14" applyNumberFormat="0" applyFont="0" applyAlignment="0" applyProtection="0">
      <alignment vertical="center"/>
    </xf>
    <xf numFmtId="0" fontId="42" fillId="10" borderId="14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42" fillId="10" borderId="14" applyNumberFormat="0" applyFont="0" applyAlignment="0" applyProtection="0">
      <alignment vertical="center"/>
    </xf>
    <xf numFmtId="0" fontId="42" fillId="10" borderId="14" applyNumberFormat="0" applyFont="0" applyAlignment="0" applyProtection="0">
      <alignment vertical="center"/>
    </xf>
    <xf numFmtId="0" fontId="43" fillId="10" borderId="14" applyNumberFormat="0" applyFont="0" applyAlignment="0" applyProtection="0">
      <alignment vertical="center"/>
    </xf>
    <xf numFmtId="0" fontId="43" fillId="10" borderId="14" applyNumberFormat="0" applyFont="0" applyAlignment="0" applyProtection="0">
      <alignment vertical="center"/>
    </xf>
    <xf numFmtId="0" fontId="42" fillId="60" borderId="81" applyNumberFormat="0" applyFont="0" applyAlignment="0" applyProtection="0">
      <alignment vertical="center"/>
    </xf>
    <xf numFmtId="0" fontId="42" fillId="60" borderId="81" applyNumberFormat="0" applyFont="0" applyAlignment="0" applyProtection="0">
      <alignment vertical="center"/>
    </xf>
    <xf numFmtId="0" fontId="42" fillId="60" borderId="81" applyNumberFormat="0" applyFont="0" applyAlignment="0" applyProtection="0">
      <alignment vertical="center"/>
    </xf>
    <xf numFmtId="0" fontId="42" fillId="10" borderId="14" applyNumberFormat="0" applyFont="0" applyAlignment="0" applyProtection="0">
      <alignment vertical="center"/>
    </xf>
    <xf numFmtId="0" fontId="42" fillId="60" borderId="81" applyNumberFormat="0" applyFont="0" applyAlignment="0" applyProtection="0">
      <alignment vertical="center"/>
    </xf>
    <xf numFmtId="0" fontId="42" fillId="60" borderId="81" applyNumberFormat="0" applyFont="0" applyAlignment="0" applyProtection="0">
      <alignment vertical="center"/>
    </xf>
    <xf numFmtId="0" fontId="42" fillId="10" borderId="14" applyNumberFormat="0" applyFont="0" applyAlignment="0" applyProtection="0">
      <alignment vertical="center"/>
    </xf>
    <xf numFmtId="0" fontId="42" fillId="10" borderId="14" applyNumberFormat="0" applyFont="0" applyAlignment="0" applyProtection="0">
      <alignment vertical="center"/>
    </xf>
    <xf numFmtId="0" fontId="42" fillId="10" borderId="14" applyNumberFormat="0" applyFont="0" applyAlignment="0" applyProtection="0">
      <alignment vertical="center"/>
    </xf>
    <xf numFmtId="0" fontId="42" fillId="10" borderId="14" applyNumberFormat="0" applyFont="0" applyAlignment="0" applyProtection="0">
      <alignment vertical="center"/>
    </xf>
    <xf numFmtId="0" fontId="42" fillId="10" borderId="14" applyNumberFormat="0" applyFont="0" applyAlignment="0" applyProtection="0">
      <alignment vertical="center"/>
    </xf>
    <xf numFmtId="0" fontId="42" fillId="10" borderId="14" applyNumberFormat="0" applyFont="0" applyAlignment="0" applyProtection="0">
      <alignment vertical="center"/>
    </xf>
    <xf numFmtId="0" fontId="4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42" fillId="10" borderId="14" applyNumberFormat="0" applyFont="0" applyAlignment="0" applyProtection="0">
      <alignment vertical="center"/>
    </xf>
    <xf numFmtId="0" fontId="42" fillId="10" borderId="14" applyNumberFormat="0" applyFont="0" applyAlignment="0" applyProtection="0">
      <alignment vertical="center"/>
    </xf>
    <xf numFmtId="0" fontId="43" fillId="10" borderId="14" applyNumberFormat="0" applyFont="0" applyAlignment="0" applyProtection="0">
      <alignment vertical="center"/>
    </xf>
    <xf numFmtId="0" fontId="43" fillId="10" borderId="14" applyNumberFormat="0" applyFont="0" applyAlignment="0" applyProtection="0">
      <alignment vertical="center"/>
    </xf>
    <xf numFmtId="0" fontId="42" fillId="60" borderId="81" applyNumberFormat="0" applyFont="0" applyAlignment="0" applyProtection="0">
      <alignment vertical="center"/>
    </xf>
    <xf numFmtId="0" fontId="42" fillId="60" borderId="81" applyNumberFormat="0" applyFont="0" applyAlignment="0" applyProtection="0">
      <alignment vertical="center"/>
    </xf>
    <xf numFmtId="0" fontId="42" fillId="60" borderId="81" applyNumberFormat="0" applyFont="0" applyAlignment="0" applyProtection="0">
      <alignment vertical="center"/>
    </xf>
    <xf numFmtId="0" fontId="42" fillId="10" borderId="14" applyNumberFormat="0" applyFont="0" applyAlignment="0" applyProtection="0">
      <alignment vertical="center"/>
    </xf>
    <xf numFmtId="0" fontId="42" fillId="60" borderId="81" applyNumberFormat="0" applyFont="0" applyAlignment="0" applyProtection="0">
      <alignment vertical="center"/>
    </xf>
    <xf numFmtId="0" fontId="42" fillId="60" borderId="81" applyNumberFormat="0" applyFont="0" applyAlignment="0" applyProtection="0">
      <alignment vertical="center"/>
    </xf>
    <xf numFmtId="0" fontId="42" fillId="10" borderId="14" applyNumberFormat="0" applyFont="0" applyAlignment="0" applyProtection="0">
      <alignment vertical="center"/>
    </xf>
    <xf numFmtId="0" fontId="42" fillId="10" borderId="14" applyNumberFormat="0" applyFont="0" applyAlignment="0" applyProtection="0">
      <alignment vertical="center"/>
    </xf>
    <xf numFmtId="0" fontId="42" fillId="10" borderId="14" applyNumberFormat="0" applyFont="0" applyAlignment="0" applyProtection="0">
      <alignment vertical="center"/>
    </xf>
    <xf numFmtId="0" fontId="42" fillId="10" borderId="14" applyNumberFormat="0" applyFont="0" applyAlignment="0" applyProtection="0">
      <alignment vertical="center"/>
    </xf>
    <xf numFmtId="0" fontId="42" fillId="10" borderId="14" applyNumberFormat="0" applyFont="0" applyAlignment="0" applyProtection="0">
      <alignment vertical="center"/>
    </xf>
    <xf numFmtId="0" fontId="42" fillId="10" borderId="14" applyNumberFormat="0" applyFont="0" applyAlignment="0" applyProtection="0">
      <alignment vertical="center"/>
    </xf>
    <xf numFmtId="0" fontId="4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42" fillId="10" borderId="14" applyNumberFormat="0" applyFont="0" applyAlignment="0" applyProtection="0">
      <alignment vertical="center"/>
    </xf>
    <xf numFmtId="0" fontId="42" fillId="10" borderId="14" applyNumberFormat="0" applyFont="0" applyAlignment="0" applyProtection="0">
      <alignment vertical="center"/>
    </xf>
    <xf numFmtId="0" fontId="43" fillId="10" borderId="14" applyNumberFormat="0" applyFont="0" applyAlignment="0" applyProtection="0">
      <alignment vertical="center"/>
    </xf>
    <xf numFmtId="0" fontId="43" fillId="10" borderId="14" applyNumberFormat="0" applyFont="0" applyAlignment="0" applyProtection="0">
      <alignment vertical="center"/>
    </xf>
    <xf numFmtId="0" fontId="42" fillId="60" borderId="81" applyNumberFormat="0" applyFont="0" applyAlignment="0" applyProtection="0">
      <alignment vertical="center"/>
    </xf>
    <xf numFmtId="0" fontId="42" fillId="60" borderId="81" applyNumberFormat="0" applyFont="0" applyAlignment="0" applyProtection="0">
      <alignment vertical="center"/>
    </xf>
    <xf numFmtId="0" fontId="42" fillId="60" borderId="81" applyNumberFormat="0" applyFont="0" applyAlignment="0" applyProtection="0">
      <alignment vertical="center"/>
    </xf>
    <xf numFmtId="0" fontId="42" fillId="10" borderId="14" applyNumberFormat="0" applyFont="0" applyAlignment="0" applyProtection="0">
      <alignment vertical="center"/>
    </xf>
    <xf numFmtId="0" fontId="42" fillId="60" borderId="81" applyNumberFormat="0" applyFont="0" applyAlignment="0" applyProtection="0">
      <alignment vertical="center"/>
    </xf>
    <xf numFmtId="0" fontId="42" fillId="60" borderId="81" applyNumberFormat="0" applyFont="0" applyAlignment="0" applyProtection="0">
      <alignment vertical="center"/>
    </xf>
    <xf numFmtId="0" fontId="42" fillId="10" borderId="14" applyNumberFormat="0" applyFont="0" applyAlignment="0" applyProtection="0">
      <alignment vertical="center"/>
    </xf>
    <xf numFmtId="0" fontId="42" fillId="10" borderId="14" applyNumberFormat="0" applyFont="0" applyAlignment="0" applyProtection="0">
      <alignment vertical="center"/>
    </xf>
    <xf numFmtId="0" fontId="42" fillId="10" borderId="14" applyNumberFormat="0" applyFont="0" applyAlignment="0" applyProtection="0">
      <alignment vertical="center"/>
    </xf>
    <xf numFmtId="0" fontId="42" fillId="10" borderId="14" applyNumberFormat="0" applyFont="0" applyAlignment="0" applyProtection="0">
      <alignment vertical="center"/>
    </xf>
    <xf numFmtId="0" fontId="42" fillId="10" borderId="14" applyNumberFormat="0" applyFont="0" applyAlignment="0" applyProtection="0">
      <alignment vertical="center"/>
    </xf>
    <xf numFmtId="0" fontId="42" fillId="10" borderId="14" applyNumberFormat="0" applyFont="0" applyAlignment="0" applyProtection="0">
      <alignment vertical="center"/>
    </xf>
    <xf numFmtId="0" fontId="4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42" fillId="10" borderId="14" applyNumberFormat="0" applyFont="0" applyAlignment="0" applyProtection="0">
      <alignment vertical="center"/>
    </xf>
    <xf numFmtId="0" fontId="42" fillId="10" borderId="14" applyNumberFormat="0" applyFont="0" applyAlignment="0" applyProtection="0">
      <alignment vertical="center"/>
    </xf>
    <xf numFmtId="0" fontId="43" fillId="10" borderId="14" applyNumberFormat="0" applyFont="0" applyAlignment="0" applyProtection="0">
      <alignment vertical="center"/>
    </xf>
    <xf numFmtId="0" fontId="43" fillId="10" borderId="14" applyNumberFormat="0" applyFont="0" applyAlignment="0" applyProtection="0">
      <alignment vertical="center"/>
    </xf>
    <xf numFmtId="0" fontId="42" fillId="60" borderId="81" applyNumberFormat="0" applyFont="0" applyAlignment="0" applyProtection="0">
      <alignment vertical="center"/>
    </xf>
    <xf numFmtId="0" fontId="42" fillId="60" borderId="81" applyNumberFormat="0" applyFont="0" applyAlignment="0" applyProtection="0">
      <alignment vertical="center"/>
    </xf>
    <xf numFmtId="0" fontId="42" fillId="60" borderId="81" applyNumberFormat="0" applyFont="0" applyAlignment="0" applyProtection="0">
      <alignment vertical="center"/>
    </xf>
    <xf numFmtId="0" fontId="42" fillId="10" borderId="14" applyNumberFormat="0" applyFont="0" applyAlignment="0" applyProtection="0">
      <alignment vertical="center"/>
    </xf>
    <xf numFmtId="0" fontId="42" fillId="60" borderId="81" applyNumberFormat="0" applyFont="0" applyAlignment="0" applyProtection="0">
      <alignment vertical="center"/>
    </xf>
    <xf numFmtId="0" fontId="42" fillId="60" borderId="81" applyNumberFormat="0" applyFont="0" applyAlignment="0" applyProtection="0">
      <alignment vertical="center"/>
    </xf>
    <xf numFmtId="0" fontId="42" fillId="10" borderId="14" applyNumberFormat="0" applyFont="0" applyAlignment="0" applyProtection="0">
      <alignment vertical="center"/>
    </xf>
    <xf numFmtId="0" fontId="42" fillId="10" borderId="14" applyNumberFormat="0" applyFont="0" applyAlignment="0" applyProtection="0">
      <alignment vertical="center"/>
    </xf>
    <xf numFmtId="0" fontId="42" fillId="10" borderId="14" applyNumberFormat="0" applyFont="0" applyAlignment="0" applyProtection="0">
      <alignment vertical="center"/>
    </xf>
    <xf numFmtId="0" fontId="42" fillId="10" borderId="14" applyNumberFormat="0" applyFont="0" applyAlignment="0" applyProtection="0">
      <alignment vertical="center"/>
    </xf>
    <xf numFmtId="0" fontId="42" fillId="10" borderId="14" applyNumberFormat="0" applyFont="0" applyAlignment="0" applyProtection="0">
      <alignment vertical="center"/>
    </xf>
    <xf numFmtId="0" fontId="42" fillId="10" borderId="14" applyNumberFormat="0" applyFont="0" applyAlignment="0" applyProtection="0">
      <alignment vertical="center"/>
    </xf>
    <xf numFmtId="0" fontId="4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42" fillId="10" borderId="14" applyNumberFormat="0" applyFont="0" applyAlignment="0" applyProtection="0">
      <alignment vertical="center"/>
    </xf>
    <xf numFmtId="0" fontId="42" fillId="10" borderId="14" applyNumberFormat="0" applyFont="0" applyAlignment="0" applyProtection="0">
      <alignment vertical="center"/>
    </xf>
    <xf numFmtId="0" fontId="43" fillId="10" borderId="14" applyNumberFormat="0" applyFont="0" applyAlignment="0" applyProtection="0">
      <alignment vertical="center"/>
    </xf>
    <xf numFmtId="0" fontId="43" fillId="10" borderId="14" applyNumberFormat="0" applyFont="0" applyAlignment="0" applyProtection="0">
      <alignment vertical="center"/>
    </xf>
    <xf numFmtId="0" fontId="42" fillId="60" borderId="81" applyNumberFormat="0" applyFont="0" applyAlignment="0" applyProtection="0">
      <alignment vertical="center"/>
    </xf>
    <xf numFmtId="0" fontId="42" fillId="60" borderId="81" applyNumberFormat="0" applyFont="0" applyAlignment="0" applyProtection="0">
      <alignment vertical="center"/>
    </xf>
    <xf numFmtId="0" fontId="42" fillId="60" borderId="81" applyNumberFormat="0" applyFont="0" applyAlignment="0" applyProtection="0">
      <alignment vertical="center"/>
    </xf>
    <xf numFmtId="0" fontId="42" fillId="10" borderId="14" applyNumberFormat="0" applyFont="0" applyAlignment="0" applyProtection="0">
      <alignment vertical="center"/>
    </xf>
    <xf numFmtId="0" fontId="42" fillId="60" borderId="81" applyNumberFormat="0" applyFont="0" applyAlignment="0" applyProtection="0">
      <alignment vertical="center"/>
    </xf>
    <xf numFmtId="0" fontId="42" fillId="60" borderId="81" applyNumberFormat="0" applyFont="0" applyAlignment="0" applyProtection="0">
      <alignment vertical="center"/>
    </xf>
    <xf numFmtId="0" fontId="42" fillId="10" borderId="14" applyNumberFormat="0" applyFont="0" applyAlignment="0" applyProtection="0">
      <alignment vertical="center"/>
    </xf>
    <xf numFmtId="0" fontId="42" fillId="10" borderId="14" applyNumberFormat="0" applyFont="0" applyAlignment="0" applyProtection="0">
      <alignment vertical="center"/>
    </xf>
    <xf numFmtId="0" fontId="42" fillId="10" borderId="14" applyNumberFormat="0" applyFont="0" applyAlignment="0" applyProtection="0">
      <alignment vertical="center"/>
    </xf>
    <xf numFmtId="0" fontId="42" fillId="10" borderId="14" applyNumberFormat="0" applyFont="0" applyAlignment="0" applyProtection="0">
      <alignment vertical="center"/>
    </xf>
    <xf numFmtId="0" fontId="42" fillId="10" borderId="14" applyNumberFormat="0" applyFont="0" applyAlignment="0" applyProtection="0">
      <alignment vertical="center"/>
    </xf>
    <xf numFmtId="0" fontId="42" fillId="10" borderId="14" applyNumberFormat="0" applyFont="0" applyAlignment="0" applyProtection="0">
      <alignment vertical="center"/>
    </xf>
    <xf numFmtId="0" fontId="4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42" fillId="10" borderId="14" applyNumberFormat="0" applyFont="0" applyAlignment="0" applyProtection="0">
      <alignment vertical="center"/>
    </xf>
    <xf numFmtId="0" fontId="42" fillId="10" borderId="14" applyNumberFormat="0" applyFont="0" applyAlignment="0" applyProtection="0">
      <alignment vertical="center"/>
    </xf>
    <xf numFmtId="0" fontId="43" fillId="10" borderId="14" applyNumberFormat="0" applyFont="0" applyAlignment="0" applyProtection="0">
      <alignment vertical="center"/>
    </xf>
    <xf numFmtId="0" fontId="43" fillId="10" borderId="14" applyNumberFormat="0" applyFont="0" applyAlignment="0" applyProtection="0">
      <alignment vertical="center"/>
    </xf>
    <xf numFmtId="0" fontId="42" fillId="60" borderId="81" applyNumberFormat="0" applyFont="0" applyAlignment="0" applyProtection="0">
      <alignment vertical="center"/>
    </xf>
    <xf numFmtId="0" fontId="42" fillId="60" borderId="81" applyNumberFormat="0" applyFont="0" applyAlignment="0" applyProtection="0">
      <alignment vertical="center"/>
    </xf>
    <xf numFmtId="0" fontId="42" fillId="60" borderId="81" applyNumberFormat="0" applyFont="0" applyAlignment="0" applyProtection="0">
      <alignment vertical="center"/>
    </xf>
    <xf numFmtId="0" fontId="42" fillId="10" borderId="14" applyNumberFormat="0" applyFont="0" applyAlignment="0" applyProtection="0">
      <alignment vertical="center"/>
    </xf>
    <xf numFmtId="0" fontId="42" fillId="60" borderId="81" applyNumberFormat="0" applyFont="0" applyAlignment="0" applyProtection="0">
      <alignment vertical="center"/>
    </xf>
    <xf numFmtId="0" fontId="42" fillId="60" borderId="81" applyNumberFormat="0" applyFont="0" applyAlignment="0" applyProtection="0">
      <alignment vertical="center"/>
    </xf>
    <xf numFmtId="0" fontId="42" fillId="10" borderId="14" applyNumberFormat="0" applyFont="0" applyAlignment="0" applyProtection="0">
      <alignment vertical="center"/>
    </xf>
    <xf numFmtId="0" fontId="42" fillId="10" borderId="14" applyNumberFormat="0" applyFont="0" applyAlignment="0" applyProtection="0">
      <alignment vertical="center"/>
    </xf>
    <xf numFmtId="0" fontId="42" fillId="10" borderId="14" applyNumberFormat="0" applyFont="0" applyAlignment="0" applyProtection="0">
      <alignment vertical="center"/>
    </xf>
    <xf numFmtId="0" fontId="42" fillId="10" borderId="14" applyNumberFormat="0" applyFont="0" applyAlignment="0" applyProtection="0">
      <alignment vertical="center"/>
    </xf>
    <xf numFmtId="0" fontId="42" fillId="10" borderId="14" applyNumberFormat="0" applyFont="0" applyAlignment="0" applyProtection="0">
      <alignment vertical="center"/>
    </xf>
    <xf numFmtId="0" fontId="42" fillId="10" borderId="14" applyNumberFormat="0" applyFont="0" applyAlignment="0" applyProtection="0">
      <alignment vertical="center"/>
    </xf>
    <xf numFmtId="0" fontId="4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94" fillId="0" borderId="0" applyFont="0" applyFill="0" applyBorder="0" applyAlignment="0" applyProtection="0"/>
    <xf numFmtId="0" fontId="94" fillId="0" borderId="0" applyFont="0" applyFill="0" applyBorder="0" applyAlignment="0" applyProtection="0"/>
    <xf numFmtId="9" fontId="43" fillId="0" borderId="0" applyFont="0" applyFill="0" applyBorder="0" applyAlignment="0" applyProtection="0">
      <alignment vertical="center"/>
    </xf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6" fillId="0" borderId="0" applyFont="0" applyFill="0" applyBorder="0" applyAlignment="0" applyProtection="0">
      <alignment vertical="center"/>
    </xf>
    <xf numFmtId="9" fontId="26" fillId="0" borderId="0" applyFont="0" applyFill="0" applyBorder="0" applyAlignment="0" applyProtection="0">
      <alignment vertical="center"/>
    </xf>
    <xf numFmtId="9" fontId="43" fillId="0" borderId="0" applyFont="0" applyFill="0" applyBorder="0" applyAlignment="0" applyProtection="0">
      <alignment vertical="center"/>
    </xf>
    <xf numFmtId="9" fontId="26" fillId="0" borderId="0" applyFont="0" applyFill="0" applyBorder="0" applyAlignment="0" applyProtection="0">
      <alignment vertical="center"/>
    </xf>
    <xf numFmtId="9" fontId="22" fillId="0" borderId="0" applyFont="0" applyFill="0" applyBorder="0" applyAlignment="0" applyProtection="0"/>
    <xf numFmtId="9" fontId="26" fillId="0" borderId="0" applyFont="0" applyFill="0" applyBorder="0" applyAlignment="0" applyProtection="0">
      <alignment vertical="center"/>
    </xf>
    <xf numFmtId="9" fontId="22" fillId="0" borderId="0" applyFont="0" applyFill="0" applyBorder="0" applyAlignment="0" applyProtection="0"/>
    <xf numFmtId="195" fontId="95" fillId="0" borderId="0" applyFill="0" applyBorder="0" applyProtection="0">
      <alignment vertical="center"/>
    </xf>
    <xf numFmtId="0" fontId="96" fillId="6" borderId="0" applyNumberFormat="0" applyBorder="0" applyAlignment="0" applyProtection="0">
      <alignment vertical="center"/>
    </xf>
    <xf numFmtId="0" fontId="96" fillId="6" borderId="0" applyNumberFormat="0" applyBorder="0" applyAlignment="0" applyProtection="0">
      <alignment vertical="center"/>
    </xf>
    <xf numFmtId="0" fontId="96" fillId="6" borderId="0" applyNumberFormat="0" applyBorder="0" applyAlignment="0" applyProtection="0">
      <alignment vertical="center"/>
    </xf>
    <xf numFmtId="0" fontId="73" fillId="59" borderId="0" applyNumberFormat="0" applyBorder="0" applyAlignment="0" applyProtection="0">
      <alignment vertical="center"/>
    </xf>
    <xf numFmtId="0" fontId="73" fillId="59" borderId="0" applyNumberFormat="0" applyBorder="0" applyAlignment="0" applyProtection="0">
      <alignment vertical="center"/>
    </xf>
    <xf numFmtId="0" fontId="73" fillId="59" borderId="0" applyNumberFormat="0" applyBorder="0" applyAlignment="0" applyProtection="0">
      <alignment vertical="center"/>
    </xf>
    <xf numFmtId="0" fontId="96" fillId="6" borderId="0" applyNumberFormat="0" applyBorder="0" applyAlignment="0" applyProtection="0">
      <alignment vertical="center"/>
    </xf>
    <xf numFmtId="0" fontId="73" fillId="59" borderId="0" applyNumberFormat="0" applyBorder="0" applyAlignment="0" applyProtection="0">
      <alignment vertical="center"/>
    </xf>
    <xf numFmtId="0" fontId="96" fillId="6" borderId="0" applyNumberFormat="0" applyBorder="0" applyAlignment="0" applyProtection="0">
      <alignment vertical="center"/>
    </xf>
    <xf numFmtId="0" fontId="96" fillId="6" borderId="0" applyNumberFormat="0" applyBorder="0" applyAlignment="0" applyProtection="0">
      <alignment vertical="center"/>
    </xf>
    <xf numFmtId="0" fontId="96" fillId="6" borderId="0" applyNumberFormat="0" applyBorder="0" applyAlignment="0" applyProtection="0">
      <alignment vertical="center"/>
    </xf>
    <xf numFmtId="0" fontId="73" fillId="59" borderId="0" applyNumberFormat="0" applyBorder="0" applyAlignment="0" applyProtection="0">
      <alignment vertical="center"/>
    </xf>
    <xf numFmtId="0" fontId="73" fillId="59" borderId="0" applyNumberFormat="0" applyBorder="0" applyAlignment="0" applyProtection="0">
      <alignment vertical="center"/>
    </xf>
    <xf numFmtId="0" fontId="73" fillId="59" borderId="0" applyNumberFormat="0" applyBorder="0" applyAlignment="0" applyProtection="0">
      <alignment vertical="center"/>
    </xf>
    <xf numFmtId="0" fontId="96" fillId="6" borderId="0" applyNumberFormat="0" applyBorder="0" applyAlignment="0" applyProtection="0">
      <alignment vertical="center"/>
    </xf>
    <xf numFmtId="0" fontId="73" fillId="59" borderId="0" applyNumberFormat="0" applyBorder="0" applyAlignment="0" applyProtection="0">
      <alignment vertical="center"/>
    </xf>
    <xf numFmtId="0" fontId="73" fillId="59" borderId="0" applyNumberFormat="0" applyBorder="0" applyAlignment="0" applyProtection="0">
      <alignment vertical="center"/>
    </xf>
    <xf numFmtId="0" fontId="96" fillId="6" borderId="0" applyNumberFormat="0" applyBorder="0" applyAlignment="0" applyProtection="0">
      <alignment vertical="center"/>
    </xf>
    <xf numFmtId="0" fontId="73" fillId="59" borderId="0" applyNumberFormat="0" applyBorder="0" applyAlignment="0" applyProtection="0">
      <alignment vertical="center"/>
    </xf>
    <xf numFmtId="0" fontId="96" fillId="6" borderId="0" applyNumberFormat="0" applyBorder="0" applyAlignment="0" applyProtection="0">
      <alignment vertical="center"/>
    </xf>
    <xf numFmtId="0" fontId="96" fillId="6" borderId="0" applyNumberFormat="0" applyBorder="0" applyAlignment="0" applyProtection="0">
      <alignment vertical="center"/>
    </xf>
    <xf numFmtId="0" fontId="96" fillId="6" borderId="0" applyNumberFormat="0" applyBorder="0" applyAlignment="0" applyProtection="0">
      <alignment vertical="center"/>
    </xf>
    <xf numFmtId="0" fontId="96" fillId="6" borderId="0" applyNumberFormat="0" applyBorder="0" applyAlignment="0" applyProtection="0">
      <alignment vertical="center"/>
    </xf>
    <xf numFmtId="0" fontId="73" fillId="59" borderId="0" applyNumberFormat="0" applyBorder="0" applyAlignment="0" applyProtection="0">
      <alignment vertical="center"/>
    </xf>
    <xf numFmtId="0" fontId="97" fillId="59" borderId="0" applyNumberFormat="0" applyBorder="0" applyAlignment="0" applyProtection="0">
      <alignment vertical="center"/>
    </xf>
    <xf numFmtId="0" fontId="97" fillId="59" borderId="0" applyNumberFormat="0" applyBorder="0" applyAlignment="0" applyProtection="0">
      <alignment vertical="center"/>
    </xf>
    <xf numFmtId="0" fontId="96" fillId="6" borderId="0" applyNumberFormat="0" applyBorder="0" applyAlignment="0" applyProtection="0">
      <alignment vertical="center"/>
    </xf>
    <xf numFmtId="0" fontId="73" fillId="59" borderId="0" applyNumberFormat="0" applyBorder="0" applyAlignment="0" applyProtection="0">
      <alignment vertical="center"/>
    </xf>
    <xf numFmtId="0" fontId="96" fillId="6" borderId="0" applyNumberFormat="0" applyBorder="0" applyAlignment="0" applyProtection="0">
      <alignment vertical="center"/>
    </xf>
    <xf numFmtId="0" fontId="96" fillId="6" borderId="0" applyNumberFormat="0" applyBorder="0" applyAlignment="0" applyProtection="0">
      <alignment vertical="center"/>
    </xf>
    <xf numFmtId="0" fontId="73" fillId="59" borderId="0" applyNumberFormat="0" applyBorder="0" applyAlignment="0" applyProtection="0">
      <alignment vertical="center"/>
    </xf>
    <xf numFmtId="0" fontId="96" fillId="6" borderId="0" applyNumberFormat="0" applyBorder="0" applyAlignment="0" applyProtection="0">
      <alignment vertical="center"/>
    </xf>
    <xf numFmtId="0" fontId="96" fillId="6" borderId="0" applyNumberFormat="0" applyBorder="0" applyAlignment="0" applyProtection="0">
      <alignment vertical="center"/>
    </xf>
    <xf numFmtId="0" fontId="73" fillId="59" borderId="0" applyNumberFormat="0" applyBorder="0" applyAlignment="0" applyProtection="0">
      <alignment vertical="center"/>
    </xf>
    <xf numFmtId="0" fontId="96" fillId="6" borderId="0" applyNumberFormat="0" applyBorder="0" applyAlignment="0" applyProtection="0">
      <alignment vertical="center"/>
    </xf>
    <xf numFmtId="0" fontId="96" fillId="6" borderId="0" applyNumberFormat="0" applyBorder="0" applyAlignment="0" applyProtection="0">
      <alignment vertical="center"/>
    </xf>
    <xf numFmtId="0" fontId="96" fillId="6" borderId="0" applyNumberFormat="0" applyBorder="0" applyAlignment="0" applyProtection="0">
      <alignment vertical="center"/>
    </xf>
    <xf numFmtId="0" fontId="96" fillId="6" borderId="0" applyNumberFormat="0" applyBorder="0" applyAlignment="0" applyProtection="0">
      <alignment vertical="center"/>
    </xf>
    <xf numFmtId="0" fontId="73" fillId="59" borderId="0" applyNumberFormat="0" applyBorder="0" applyAlignment="0" applyProtection="0">
      <alignment vertical="center"/>
    </xf>
    <xf numFmtId="0" fontId="73" fillId="59" borderId="0" applyNumberFormat="0" applyBorder="0" applyAlignment="0" applyProtection="0">
      <alignment vertical="center"/>
    </xf>
    <xf numFmtId="0" fontId="73" fillId="59" borderId="0" applyNumberFormat="0" applyBorder="0" applyAlignment="0" applyProtection="0">
      <alignment vertical="center"/>
    </xf>
    <xf numFmtId="0" fontId="96" fillId="6" borderId="0" applyNumberFormat="0" applyBorder="0" applyAlignment="0" applyProtection="0">
      <alignment vertical="center"/>
    </xf>
    <xf numFmtId="0" fontId="73" fillId="59" borderId="0" applyNumberFormat="0" applyBorder="0" applyAlignment="0" applyProtection="0">
      <alignment vertical="center"/>
    </xf>
    <xf numFmtId="0" fontId="96" fillId="6" borderId="0" applyNumberFormat="0" applyBorder="0" applyAlignment="0" applyProtection="0">
      <alignment vertical="center"/>
    </xf>
    <xf numFmtId="0" fontId="96" fillId="6" borderId="0" applyNumberFormat="0" applyBorder="0" applyAlignment="0" applyProtection="0">
      <alignment vertical="center"/>
    </xf>
    <xf numFmtId="0" fontId="96" fillId="6" borderId="0" applyNumberFormat="0" applyBorder="0" applyAlignment="0" applyProtection="0">
      <alignment vertical="center"/>
    </xf>
    <xf numFmtId="0" fontId="73" fillId="59" borderId="0" applyNumberFormat="0" applyBorder="0" applyAlignment="0" applyProtection="0">
      <alignment vertical="center"/>
    </xf>
    <xf numFmtId="0" fontId="73" fillId="59" borderId="0" applyNumberFormat="0" applyBorder="0" applyAlignment="0" applyProtection="0">
      <alignment vertical="center"/>
    </xf>
    <xf numFmtId="0" fontId="73" fillId="59" borderId="0" applyNumberFormat="0" applyBorder="0" applyAlignment="0" applyProtection="0">
      <alignment vertical="center"/>
    </xf>
    <xf numFmtId="0" fontId="96" fillId="6" borderId="0" applyNumberFormat="0" applyBorder="0" applyAlignment="0" applyProtection="0">
      <alignment vertical="center"/>
    </xf>
    <xf numFmtId="0" fontId="73" fillId="59" borderId="0" applyNumberFormat="0" applyBorder="0" applyAlignment="0" applyProtection="0">
      <alignment vertical="center"/>
    </xf>
    <xf numFmtId="0" fontId="96" fillId="6" borderId="0" applyNumberFormat="0" applyBorder="0" applyAlignment="0" applyProtection="0">
      <alignment vertical="center"/>
    </xf>
    <xf numFmtId="0" fontId="96" fillId="6" borderId="0" applyNumberFormat="0" applyBorder="0" applyAlignment="0" applyProtection="0">
      <alignment vertical="center"/>
    </xf>
    <xf numFmtId="0" fontId="96" fillId="6" borderId="0" applyNumberFormat="0" applyBorder="0" applyAlignment="0" applyProtection="0">
      <alignment vertical="center"/>
    </xf>
    <xf numFmtId="0" fontId="73" fillId="59" borderId="0" applyNumberFormat="0" applyBorder="0" applyAlignment="0" applyProtection="0">
      <alignment vertical="center"/>
    </xf>
    <xf numFmtId="0" fontId="73" fillId="59" borderId="0" applyNumberFormat="0" applyBorder="0" applyAlignment="0" applyProtection="0">
      <alignment vertical="center"/>
    </xf>
    <xf numFmtId="0" fontId="73" fillId="59" borderId="0" applyNumberFormat="0" applyBorder="0" applyAlignment="0" applyProtection="0">
      <alignment vertical="center"/>
    </xf>
    <xf numFmtId="0" fontId="96" fillId="6" borderId="0" applyNumberFormat="0" applyBorder="0" applyAlignment="0" applyProtection="0">
      <alignment vertical="center"/>
    </xf>
    <xf numFmtId="0" fontId="73" fillId="59" borderId="0" applyNumberFormat="0" applyBorder="0" applyAlignment="0" applyProtection="0">
      <alignment vertical="center"/>
    </xf>
    <xf numFmtId="0" fontId="98" fillId="0" borderId="0"/>
    <xf numFmtId="0" fontId="98" fillId="0" borderId="0"/>
    <xf numFmtId="0" fontId="98" fillId="0" borderId="0"/>
    <xf numFmtId="0" fontId="98" fillId="0" borderId="0"/>
    <xf numFmtId="0" fontId="98" fillId="0" borderId="0"/>
    <xf numFmtId="0" fontId="98" fillId="0" borderId="0"/>
    <xf numFmtId="0" fontId="98" fillId="0" borderId="0"/>
    <xf numFmtId="0" fontId="98" fillId="0" borderId="0"/>
    <xf numFmtId="0" fontId="98" fillId="0" borderId="0"/>
    <xf numFmtId="0" fontId="98" fillId="0" borderId="0"/>
    <xf numFmtId="0" fontId="98" fillId="0" borderId="0"/>
    <xf numFmtId="0" fontId="99" fillId="0" borderId="0"/>
    <xf numFmtId="0" fontId="98" fillId="0" borderId="0"/>
    <xf numFmtId="0" fontId="98" fillId="0" borderId="0"/>
    <xf numFmtId="0" fontId="98" fillId="0" borderId="0"/>
    <xf numFmtId="0" fontId="98" fillId="0" borderId="0"/>
    <xf numFmtId="0" fontId="98" fillId="0" borderId="0"/>
    <xf numFmtId="0" fontId="98" fillId="0" borderId="0"/>
    <xf numFmtId="0" fontId="98" fillId="0" borderId="0"/>
    <xf numFmtId="0" fontId="98" fillId="0" borderId="0"/>
    <xf numFmtId="0" fontId="98" fillId="0" borderId="0"/>
    <xf numFmtId="0" fontId="99" fillId="0" borderId="0"/>
    <xf numFmtId="0" fontId="98" fillId="0" borderId="0"/>
    <xf numFmtId="0" fontId="98" fillId="0" borderId="0"/>
    <xf numFmtId="0" fontId="99" fillId="0" borderId="0"/>
    <xf numFmtId="0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59" fillId="0" borderId="0" applyNumberFormat="0" applyFill="0" applyBorder="0" applyAlignment="0" applyProtection="0">
      <alignment vertical="center"/>
    </xf>
    <xf numFmtId="0" fontId="59" fillId="0" borderId="0" applyNumberFormat="0" applyFill="0" applyBorder="0" applyAlignment="0" applyProtection="0">
      <alignment vertical="center"/>
    </xf>
    <xf numFmtId="0" fontId="59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59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59" fillId="0" borderId="0" applyNumberFormat="0" applyFill="0" applyBorder="0" applyAlignment="0" applyProtection="0">
      <alignment vertical="center"/>
    </xf>
    <xf numFmtId="0" fontId="59" fillId="0" borderId="0" applyNumberFormat="0" applyFill="0" applyBorder="0" applyAlignment="0" applyProtection="0">
      <alignment vertical="center"/>
    </xf>
    <xf numFmtId="0" fontId="59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59" fillId="0" borderId="0" applyNumberFormat="0" applyFill="0" applyBorder="0" applyAlignment="0" applyProtection="0">
      <alignment vertical="center"/>
    </xf>
    <xf numFmtId="0" fontId="59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59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59" fillId="0" borderId="0" applyNumberFormat="0" applyFill="0" applyBorder="0" applyAlignment="0" applyProtection="0">
      <alignment vertical="center"/>
    </xf>
    <xf numFmtId="0" fontId="101" fillId="0" borderId="0" applyNumberFormat="0" applyFill="0" applyBorder="0" applyAlignment="0" applyProtection="0">
      <alignment vertical="center"/>
    </xf>
    <xf numFmtId="0" fontId="101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59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59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59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59" fillId="0" borderId="0" applyNumberFormat="0" applyFill="0" applyBorder="0" applyAlignment="0" applyProtection="0">
      <alignment vertical="center"/>
    </xf>
    <xf numFmtId="0" fontId="59" fillId="0" borderId="0" applyNumberFormat="0" applyFill="0" applyBorder="0" applyAlignment="0" applyProtection="0">
      <alignment vertical="center"/>
    </xf>
    <xf numFmtId="0" fontId="59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59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59" fillId="0" borderId="0" applyNumberFormat="0" applyFill="0" applyBorder="0" applyAlignment="0" applyProtection="0">
      <alignment vertical="center"/>
    </xf>
    <xf numFmtId="0" fontId="59" fillId="0" borderId="0" applyNumberFormat="0" applyFill="0" applyBorder="0" applyAlignment="0" applyProtection="0">
      <alignment vertical="center"/>
    </xf>
    <xf numFmtId="0" fontId="59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59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59" fillId="0" borderId="0" applyNumberFormat="0" applyFill="0" applyBorder="0" applyAlignment="0" applyProtection="0">
      <alignment vertical="center"/>
    </xf>
    <xf numFmtId="0" fontId="59" fillId="0" borderId="0" applyNumberFormat="0" applyFill="0" applyBorder="0" applyAlignment="0" applyProtection="0">
      <alignment vertical="center"/>
    </xf>
    <xf numFmtId="0" fontId="59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59" fillId="0" borderId="0" applyNumberFormat="0" applyFill="0" applyBorder="0" applyAlignment="0" applyProtection="0">
      <alignment vertical="center"/>
    </xf>
    <xf numFmtId="0" fontId="4" fillId="9" borderId="13" applyNumberFormat="0" applyAlignment="0" applyProtection="0">
      <alignment vertical="center"/>
    </xf>
    <xf numFmtId="0" fontId="4" fillId="9" borderId="13" applyNumberFormat="0" applyAlignment="0" applyProtection="0">
      <alignment vertical="center"/>
    </xf>
    <xf numFmtId="0" fontId="4" fillId="9" borderId="13" applyNumberFormat="0" applyAlignment="0" applyProtection="0">
      <alignment vertical="center"/>
    </xf>
    <xf numFmtId="0" fontId="58" fillId="57" borderId="73" applyNumberFormat="0" applyAlignment="0" applyProtection="0">
      <alignment vertical="center"/>
    </xf>
    <xf numFmtId="0" fontId="58" fillId="57" borderId="73" applyNumberFormat="0" applyAlignment="0" applyProtection="0">
      <alignment vertical="center"/>
    </xf>
    <xf numFmtId="0" fontId="58" fillId="57" borderId="73" applyNumberFormat="0" applyAlignment="0" applyProtection="0">
      <alignment vertical="center"/>
    </xf>
    <xf numFmtId="0" fontId="4" fillId="9" borderId="13" applyNumberFormat="0" applyAlignment="0" applyProtection="0">
      <alignment vertical="center"/>
    </xf>
    <xf numFmtId="0" fontId="58" fillId="57" borderId="73" applyNumberFormat="0" applyAlignment="0" applyProtection="0">
      <alignment vertical="center"/>
    </xf>
    <xf numFmtId="0" fontId="4" fillId="9" borderId="13" applyNumberFormat="0" applyAlignment="0" applyProtection="0">
      <alignment vertical="center"/>
    </xf>
    <xf numFmtId="0" fontId="4" fillId="9" borderId="13" applyNumberFormat="0" applyAlignment="0" applyProtection="0">
      <alignment vertical="center"/>
    </xf>
    <xf numFmtId="0" fontId="4" fillId="9" borderId="13" applyNumberFormat="0" applyAlignment="0" applyProtection="0">
      <alignment vertical="center"/>
    </xf>
    <xf numFmtId="0" fontId="58" fillId="57" borderId="73" applyNumberFormat="0" applyAlignment="0" applyProtection="0">
      <alignment vertical="center"/>
    </xf>
    <xf numFmtId="0" fontId="58" fillId="57" borderId="73" applyNumberFormat="0" applyAlignment="0" applyProtection="0">
      <alignment vertical="center"/>
    </xf>
    <xf numFmtId="0" fontId="58" fillId="57" borderId="73" applyNumberFormat="0" applyAlignment="0" applyProtection="0">
      <alignment vertical="center"/>
    </xf>
    <xf numFmtId="0" fontId="4" fillId="9" borderId="13" applyNumberFormat="0" applyAlignment="0" applyProtection="0">
      <alignment vertical="center"/>
    </xf>
    <xf numFmtId="0" fontId="58" fillId="57" borderId="73" applyNumberFormat="0" applyAlignment="0" applyProtection="0">
      <alignment vertical="center"/>
    </xf>
    <xf numFmtId="0" fontId="58" fillId="57" borderId="73" applyNumberFormat="0" applyAlignment="0" applyProtection="0">
      <alignment vertical="center"/>
    </xf>
    <xf numFmtId="0" fontId="4" fillId="9" borderId="13" applyNumberFormat="0" applyAlignment="0" applyProtection="0">
      <alignment vertical="center"/>
    </xf>
    <xf numFmtId="0" fontId="58" fillId="57" borderId="73" applyNumberFormat="0" applyAlignment="0" applyProtection="0">
      <alignment vertical="center"/>
    </xf>
    <xf numFmtId="0" fontId="4" fillId="9" borderId="13" applyNumberFormat="0" applyAlignment="0" applyProtection="0">
      <alignment vertical="center"/>
    </xf>
    <xf numFmtId="0" fontId="4" fillId="9" borderId="13" applyNumberFormat="0" applyAlignment="0" applyProtection="0">
      <alignment vertical="center"/>
    </xf>
    <xf numFmtId="0" fontId="4" fillId="9" borderId="13" applyNumberFormat="0" applyAlignment="0" applyProtection="0">
      <alignment vertical="center"/>
    </xf>
    <xf numFmtId="0" fontId="4" fillId="9" borderId="13" applyNumberFormat="0" applyAlignment="0" applyProtection="0">
      <alignment vertical="center"/>
    </xf>
    <xf numFmtId="0" fontId="58" fillId="57" borderId="73" applyNumberFormat="0" applyAlignment="0" applyProtection="0">
      <alignment vertical="center"/>
    </xf>
    <xf numFmtId="0" fontId="102" fillId="57" borderId="73" applyNumberFormat="0" applyAlignment="0" applyProtection="0">
      <alignment vertical="center"/>
    </xf>
    <xf numFmtId="0" fontId="102" fillId="57" borderId="73" applyNumberFormat="0" applyAlignment="0" applyProtection="0">
      <alignment vertical="center"/>
    </xf>
    <xf numFmtId="0" fontId="4" fillId="9" borderId="13" applyNumberFormat="0" applyAlignment="0" applyProtection="0">
      <alignment vertical="center"/>
    </xf>
    <xf numFmtId="0" fontId="58" fillId="57" borderId="73" applyNumberFormat="0" applyAlignment="0" applyProtection="0">
      <alignment vertical="center"/>
    </xf>
    <xf numFmtId="0" fontId="4" fillId="9" borderId="13" applyNumberFormat="0" applyAlignment="0" applyProtection="0">
      <alignment vertical="center"/>
    </xf>
    <xf numFmtId="0" fontId="4" fillId="9" borderId="13" applyNumberFormat="0" applyAlignment="0" applyProtection="0">
      <alignment vertical="center"/>
    </xf>
    <xf numFmtId="0" fontId="58" fillId="57" borderId="73" applyNumberFormat="0" applyAlignment="0" applyProtection="0">
      <alignment vertical="center"/>
    </xf>
    <xf numFmtId="0" fontId="4" fillId="9" borderId="13" applyNumberFormat="0" applyAlignment="0" applyProtection="0">
      <alignment vertical="center"/>
    </xf>
    <xf numFmtId="0" fontId="4" fillId="9" borderId="13" applyNumberFormat="0" applyAlignment="0" applyProtection="0">
      <alignment vertical="center"/>
    </xf>
    <xf numFmtId="0" fontId="58" fillId="57" borderId="73" applyNumberFormat="0" applyAlignment="0" applyProtection="0">
      <alignment vertical="center"/>
    </xf>
    <xf numFmtId="0" fontId="4" fillId="9" borderId="13" applyNumberFormat="0" applyAlignment="0" applyProtection="0">
      <alignment vertical="center"/>
    </xf>
    <xf numFmtId="0" fontId="4" fillId="9" borderId="13" applyNumberFormat="0" applyAlignment="0" applyProtection="0">
      <alignment vertical="center"/>
    </xf>
    <xf numFmtId="0" fontId="4" fillId="9" borderId="13" applyNumberFormat="0" applyAlignment="0" applyProtection="0">
      <alignment vertical="center"/>
    </xf>
    <xf numFmtId="0" fontId="4" fillId="9" borderId="13" applyNumberFormat="0" applyAlignment="0" applyProtection="0">
      <alignment vertical="center"/>
    </xf>
    <xf numFmtId="0" fontId="58" fillId="57" borderId="73" applyNumberFormat="0" applyAlignment="0" applyProtection="0">
      <alignment vertical="center"/>
    </xf>
    <xf numFmtId="0" fontId="58" fillId="57" borderId="73" applyNumberFormat="0" applyAlignment="0" applyProtection="0">
      <alignment vertical="center"/>
    </xf>
    <xf numFmtId="0" fontId="58" fillId="57" borderId="73" applyNumberFormat="0" applyAlignment="0" applyProtection="0">
      <alignment vertical="center"/>
    </xf>
    <xf numFmtId="0" fontId="4" fillId="9" borderId="13" applyNumberFormat="0" applyAlignment="0" applyProtection="0">
      <alignment vertical="center"/>
    </xf>
    <xf numFmtId="0" fontId="58" fillId="57" borderId="73" applyNumberFormat="0" applyAlignment="0" applyProtection="0">
      <alignment vertical="center"/>
    </xf>
    <xf numFmtId="0" fontId="4" fillId="9" borderId="13" applyNumberFormat="0" applyAlignment="0" applyProtection="0">
      <alignment vertical="center"/>
    </xf>
    <xf numFmtId="0" fontId="4" fillId="9" borderId="13" applyNumberFormat="0" applyAlignment="0" applyProtection="0">
      <alignment vertical="center"/>
    </xf>
    <xf numFmtId="0" fontId="4" fillId="9" borderId="13" applyNumberFormat="0" applyAlignment="0" applyProtection="0">
      <alignment vertical="center"/>
    </xf>
    <xf numFmtId="0" fontId="58" fillId="57" borderId="73" applyNumberFormat="0" applyAlignment="0" applyProtection="0">
      <alignment vertical="center"/>
    </xf>
    <xf numFmtId="0" fontId="58" fillId="57" borderId="73" applyNumberFormat="0" applyAlignment="0" applyProtection="0">
      <alignment vertical="center"/>
    </xf>
    <xf numFmtId="0" fontId="58" fillId="57" borderId="73" applyNumberFormat="0" applyAlignment="0" applyProtection="0">
      <alignment vertical="center"/>
    </xf>
    <xf numFmtId="0" fontId="4" fillId="9" borderId="13" applyNumberFormat="0" applyAlignment="0" applyProtection="0">
      <alignment vertical="center"/>
    </xf>
    <xf numFmtId="0" fontId="58" fillId="57" borderId="73" applyNumberFormat="0" applyAlignment="0" applyProtection="0">
      <alignment vertical="center"/>
    </xf>
    <xf numFmtId="0" fontId="4" fillId="9" borderId="13" applyNumberFormat="0" applyAlignment="0" applyProtection="0">
      <alignment vertical="center"/>
    </xf>
    <xf numFmtId="0" fontId="4" fillId="9" borderId="13" applyNumberFormat="0" applyAlignment="0" applyProtection="0">
      <alignment vertical="center"/>
    </xf>
    <xf numFmtId="0" fontId="4" fillId="9" borderId="13" applyNumberFormat="0" applyAlignment="0" applyProtection="0">
      <alignment vertical="center"/>
    </xf>
    <xf numFmtId="0" fontId="58" fillId="57" borderId="73" applyNumberFormat="0" applyAlignment="0" applyProtection="0">
      <alignment vertical="center"/>
    </xf>
    <xf numFmtId="0" fontId="58" fillId="57" borderId="73" applyNumberFormat="0" applyAlignment="0" applyProtection="0">
      <alignment vertical="center"/>
    </xf>
    <xf numFmtId="0" fontId="58" fillId="57" borderId="73" applyNumberFormat="0" applyAlignment="0" applyProtection="0">
      <alignment vertical="center"/>
    </xf>
    <xf numFmtId="0" fontId="4" fillId="9" borderId="13" applyNumberFormat="0" applyAlignment="0" applyProtection="0">
      <alignment vertical="center"/>
    </xf>
    <xf numFmtId="0" fontId="58" fillId="57" borderId="73" applyNumberFormat="0" applyAlignment="0" applyProtection="0">
      <alignment vertical="center"/>
    </xf>
    <xf numFmtId="41" fontId="22" fillId="0" borderId="0" applyFont="0" applyFill="0" applyBorder="0" applyAlignment="0" applyProtection="0">
      <alignment vertical="center"/>
    </xf>
    <xf numFmtId="41" fontId="42" fillId="0" borderId="0" applyFont="0" applyFill="0" applyBorder="0" applyAlignment="0" applyProtection="0">
      <alignment vertical="center"/>
    </xf>
    <xf numFmtId="41" fontId="22" fillId="0" borderId="0" applyFont="0" applyFill="0" applyBorder="0" applyAlignment="0" applyProtection="0">
      <alignment vertical="center"/>
    </xf>
    <xf numFmtId="41" fontId="42" fillId="0" borderId="0" applyFont="0" applyFill="0" applyBorder="0" applyAlignment="0" applyProtection="0">
      <alignment vertical="center"/>
    </xf>
    <xf numFmtId="41" fontId="22" fillId="0" borderId="0" applyFont="0" applyFill="0" applyBorder="0" applyAlignment="0" applyProtection="0">
      <alignment vertical="center"/>
    </xf>
    <xf numFmtId="41" fontId="42" fillId="0" borderId="0" applyFont="0" applyFill="0" applyBorder="0" applyAlignment="0" applyProtection="0">
      <alignment vertical="center"/>
    </xf>
    <xf numFmtId="41" fontId="22" fillId="0" borderId="0" applyFont="0" applyFill="0" applyBorder="0" applyAlignment="0" applyProtection="0">
      <alignment vertical="center"/>
    </xf>
    <xf numFmtId="41" fontId="22" fillId="0" borderId="0" applyFont="0" applyFill="0" applyBorder="0" applyAlignment="0" applyProtection="0">
      <alignment vertical="center"/>
    </xf>
    <xf numFmtId="41" fontId="22" fillId="0" borderId="0" applyFont="0" applyFill="0" applyBorder="0" applyAlignment="0" applyProtection="0">
      <alignment vertical="center"/>
    </xf>
    <xf numFmtId="41" fontId="42" fillId="0" borderId="0" applyFont="0" applyFill="0" applyBorder="0" applyAlignment="0" applyProtection="0">
      <alignment vertical="center"/>
    </xf>
    <xf numFmtId="41" fontId="42" fillId="0" borderId="0" applyFont="0" applyFill="0" applyBorder="0" applyAlignment="0" applyProtection="0">
      <alignment vertical="center"/>
    </xf>
    <xf numFmtId="41" fontId="43" fillId="0" borderId="0" applyFont="0" applyFill="0" applyBorder="0" applyAlignment="0" applyProtection="0">
      <alignment vertical="center"/>
    </xf>
    <xf numFmtId="41" fontId="43" fillId="0" borderId="0" applyFont="0" applyFill="0" applyBorder="0" applyAlignment="0" applyProtection="0">
      <alignment vertical="center"/>
    </xf>
    <xf numFmtId="41" fontId="43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2" fillId="0" borderId="0" applyFont="0" applyFill="0" applyBorder="0" applyAlignment="0" applyProtection="0"/>
    <xf numFmtId="41" fontId="42" fillId="0" borderId="0" applyFont="0" applyFill="0" applyBorder="0" applyAlignment="0" applyProtection="0">
      <alignment vertical="center"/>
    </xf>
    <xf numFmtId="41" fontId="42" fillId="0" borderId="0" applyFont="0" applyFill="0" applyBorder="0" applyAlignment="0" applyProtection="0">
      <alignment vertical="center"/>
    </xf>
    <xf numFmtId="41" fontId="22" fillId="0" borderId="0" applyFont="0" applyFill="0" applyBorder="0" applyAlignment="0" applyProtection="0"/>
    <xf numFmtId="41" fontId="43" fillId="0" borderId="0" applyFont="0" applyFill="0" applyBorder="0" applyAlignment="0" applyProtection="0">
      <alignment vertical="center"/>
    </xf>
    <xf numFmtId="41" fontId="43" fillId="0" borderId="0" applyFont="0" applyFill="0" applyBorder="0" applyAlignment="0" applyProtection="0">
      <alignment vertical="center"/>
    </xf>
    <xf numFmtId="41" fontId="26" fillId="0" borderId="0" applyFont="0" applyFill="0" applyBorder="0" applyAlignment="0" applyProtection="0">
      <alignment vertical="center"/>
    </xf>
    <xf numFmtId="41" fontId="42" fillId="0" borderId="0" applyFont="0" applyFill="0" applyBorder="0" applyAlignment="0" applyProtection="0">
      <alignment vertical="center"/>
    </xf>
    <xf numFmtId="41" fontId="43" fillId="0" borderId="0" applyFont="0" applyFill="0" applyBorder="0" applyAlignment="0" applyProtection="0">
      <alignment vertical="center"/>
    </xf>
    <xf numFmtId="41" fontId="26" fillId="0" borderId="0" applyFont="0" applyFill="0" applyBorder="0" applyAlignment="0" applyProtection="0">
      <alignment vertical="center"/>
    </xf>
    <xf numFmtId="41" fontId="4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43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43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43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43" fillId="0" borderId="0" applyFont="0" applyFill="0" applyBorder="0" applyAlignment="0" applyProtection="0">
      <alignment vertical="center"/>
    </xf>
    <xf numFmtId="41" fontId="43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42" fillId="0" borderId="0" applyFont="0" applyFill="0" applyBorder="0" applyAlignment="0" applyProtection="0">
      <alignment vertical="center"/>
    </xf>
    <xf numFmtId="41" fontId="43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43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43" fillId="0" borderId="0" applyFont="0" applyFill="0" applyBorder="0" applyAlignment="0" applyProtection="0">
      <alignment vertical="center"/>
    </xf>
    <xf numFmtId="41" fontId="43" fillId="0" borderId="0" applyFont="0" applyFill="0" applyBorder="0" applyAlignment="0" applyProtection="0">
      <alignment vertical="center"/>
    </xf>
    <xf numFmtId="41" fontId="43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42" fillId="0" borderId="0" applyFont="0" applyFill="0" applyBorder="0" applyAlignment="0" applyProtection="0">
      <alignment vertical="center"/>
    </xf>
    <xf numFmtId="41" fontId="43" fillId="0" borderId="0" applyFont="0" applyFill="0" applyBorder="0" applyAlignment="0" applyProtection="0">
      <alignment vertical="center"/>
    </xf>
    <xf numFmtId="41" fontId="42" fillId="0" borderId="0" applyFont="0" applyFill="0" applyBorder="0" applyAlignment="0" applyProtection="0">
      <alignment vertical="center"/>
    </xf>
    <xf numFmtId="41" fontId="43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43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43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43" fillId="0" borderId="0" applyFont="0" applyFill="0" applyBorder="0" applyAlignment="0" applyProtection="0">
      <alignment vertical="center"/>
    </xf>
    <xf numFmtId="41" fontId="43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42" fillId="0" borderId="0" applyFont="0" applyFill="0" applyBorder="0" applyAlignment="0" applyProtection="0">
      <alignment vertical="center"/>
    </xf>
    <xf numFmtId="41" fontId="43" fillId="0" borderId="0" applyFont="0" applyFill="0" applyBorder="0" applyAlignment="0" applyProtection="0">
      <alignment vertical="center"/>
    </xf>
    <xf numFmtId="41" fontId="42" fillId="0" borderId="0" applyFont="0" applyFill="0" applyBorder="0" applyAlignment="0" applyProtection="0">
      <alignment vertical="center"/>
    </xf>
    <xf numFmtId="41" fontId="43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43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43" fillId="0" borderId="0" applyFont="0" applyFill="0" applyBorder="0" applyAlignment="0" applyProtection="0">
      <alignment vertical="center"/>
    </xf>
    <xf numFmtId="41" fontId="26" fillId="0" borderId="0" applyFont="0" applyFill="0" applyBorder="0" applyAlignment="0" applyProtection="0">
      <alignment vertical="center"/>
    </xf>
    <xf numFmtId="41" fontId="22" fillId="0" borderId="0" applyFont="0" applyFill="0" applyBorder="0" applyAlignment="0" applyProtection="0">
      <alignment vertical="center"/>
    </xf>
    <xf numFmtId="41" fontId="22" fillId="0" borderId="0" applyFont="0" applyFill="0" applyBorder="0" applyAlignment="0" applyProtection="0">
      <alignment vertical="center"/>
    </xf>
    <xf numFmtId="41" fontId="22" fillId="0" borderId="0" applyFont="0" applyFill="0" applyBorder="0" applyAlignment="0" applyProtection="0"/>
    <xf numFmtId="41" fontId="22" fillId="0" borderId="0" applyFont="0" applyFill="0" applyBorder="0" applyAlignment="0" applyProtection="0">
      <alignment vertical="center"/>
    </xf>
    <xf numFmtId="41" fontId="22" fillId="0" borderId="0" applyFont="0" applyFill="0" applyBorder="0" applyAlignment="0" applyProtection="0">
      <alignment vertical="center"/>
    </xf>
    <xf numFmtId="41" fontId="26" fillId="0" borderId="0" applyFont="0" applyFill="0" applyBorder="0" applyAlignment="0" applyProtection="0">
      <alignment vertical="center"/>
    </xf>
    <xf numFmtId="41" fontId="22" fillId="0" borderId="0" applyFont="0" applyFill="0" applyBorder="0" applyAlignment="0" applyProtection="0"/>
    <xf numFmtId="41" fontId="22" fillId="0" borderId="0" applyFont="0" applyFill="0" applyBorder="0" applyAlignment="0" applyProtection="0">
      <alignment vertical="center"/>
    </xf>
    <xf numFmtId="41" fontId="22" fillId="0" borderId="0" applyFont="0" applyFill="0" applyBorder="0" applyAlignment="0" applyProtection="0">
      <alignment vertical="center"/>
    </xf>
    <xf numFmtId="41" fontId="22" fillId="0" borderId="0" applyFont="0" applyFill="0" applyBorder="0" applyAlignment="0" applyProtection="0">
      <alignment vertical="center"/>
    </xf>
    <xf numFmtId="41" fontId="22" fillId="0" borderId="0" applyFont="0" applyFill="0" applyBorder="0" applyAlignment="0" applyProtection="0">
      <alignment vertical="center"/>
    </xf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>
      <alignment vertical="center"/>
    </xf>
    <xf numFmtId="0" fontId="26" fillId="0" borderId="0" applyNumberFormat="0" applyFill="0" applyBorder="0" applyAlignment="0" applyProtection="0">
      <alignment vertical="center"/>
    </xf>
    <xf numFmtId="0" fontId="26" fillId="0" borderId="0" applyNumberFormat="0" applyFill="0" applyBorder="0" applyAlignment="0" applyProtection="0">
      <alignment vertical="center"/>
    </xf>
    <xf numFmtId="0" fontId="26" fillId="0" borderId="0" applyNumberFormat="0" applyFill="0" applyBorder="0" applyAlignment="0" applyProtection="0">
      <alignment vertical="center"/>
    </xf>
    <xf numFmtId="0" fontId="26" fillId="0" borderId="0" applyNumberFormat="0" applyFill="0" applyBorder="0" applyAlignment="0" applyProtection="0">
      <alignment vertical="center"/>
    </xf>
    <xf numFmtId="0" fontId="26" fillId="0" borderId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>
      <alignment vertical="center"/>
    </xf>
    <xf numFmtId="0" fontId="26" fillId="0" borderId="0" applyNumberFormat="0" applyFill="0" applyBorder="0" applyAlignment="0" applyProtection="0">
      <alignment vertical="center"/>
    </xf>
    <xf numFmtId="0" fontId="26" fillId="0" borderId="0" applyNumberFormat="0" applyFill="0" applyBorder="0" applyAlignment="0" applyProtection="0">
      <alignment vertical="center"/>
    </xf>
    <xf numFmtId="0" fontId="26" fillId="0" borderId="0" applyNumberFormat="0" applyFill="0" applyBorder="0" applyAlignment="0" applyProtection="0">
      <alignment vertical="center"/>
    </xf>
    <xf numFmtId="0" fontId="26" fillId="0" borderId="0" applyNumberFormat="0" applyFill="0" applyBorder="0" applyAlignment="0" applyProtection="0">
      <alignment vertical="center"/>
    </xf>
    <xf numFmtId="0" fontId="26" fillId="0" borderId="0" applyNumberFormat="0" applyFill="0" applyBorder="0" applyAlignment="0" applyProtection="0">
      <alignment vertical="center"/>
    </xf>
    <xf numFmtId="0" fontId="26" fillId="0" borderId="0" applyNumberFormat="0" applyFill="0" applyBorder="0" applyAlignment="0" applyProtection="0">
      <alignment vertical="center"/>
    </xf>
    <xf numFmtId="0" fontId="26" fillId="0" borderId="0" applyNumberFormat="0" applyFill="0" applyBorder="0" applyAlignment="0" applyProtection="0"/>
    <xf numFmtId="0" fontId="103" fillId="0" borderId="12" applyNumberFormat="0" applyFill="0" applyAlignment="0" applyProtection="0">
      <alignment vertical="center"/>
    </xf>
    <xf numFmtId="0" fontId="103" fillId="0" borderId="12" applyNumberFormat="0" applyFill="0" applyAlignment="0" applyProtection="0">
      <alignment vertical="center"/>
    </xf>
    <xf numFmtId="0" fontId="103" fillId="0" borderId="12" applyNumberFormat="0" applyFill="0" applyAlignment="0" applyProtection="0">
      <alignment vertical="center"/>
    </xf>
    <xf numFmtId="0" fontId="71" fillId="0" borderId="80" applyNumberFormat="0" applyFill="0" applyAlignment="0" applyProtection="0">
      <alignment vertical="center"/>
    </xf>
    <xf numFmtId="0" fontId="71" fillId="0" borderId="80" applyNumberFormat="0" applyFill="0" applyAlignment="0" applyProtection="0">
      <alignment vertical="center"/>
    </xf>
    <xf numFmtId="0" fontId="71" fillId="0" borderId="80" applyNumberFormat="0" applyFill="0" applyAlignment="0" applyProtection="0">
      <alignment vertical="center"/>
    </xf>
    <xf numFmtId="0" fontId="103" fillId="0" borderId="12" applyNumberFormat="0" applyFill="0" applyAlignment="0" applyProtection="0">
      <alignment vertical="center"/>
    </xf>
    <xf numFmtId="0" fontId="71" fillId="0" borderId="80" applyNumberFormat="0" applyFill="0" applyAlignment="0" applyProtection="0">
      <alignment vertical="center"/>
    </xf>
    <xf numFmtId="0" fontId="103" fillId="0" borderId="12" applyNumberFormat="0" applyFill="0" applyAlignment="0" applyProtection="0">
      <alignment vertical="center"/>
    </xf>
    <xf numFmtId="0" fontId="103" fillId="0" borderId="12" applyNumberFormat="0" applyFill="0" applyAlignment="0" applyProtection="0">
      <alignment vertical="center"/>
    </xf>
    <xf numFmtId="0" fontId="103" fillId="0" borderId="12" applyNumberFormat="0" applyFill="0" applyAlignment="0" applyProtection="0">
      <alignment vertical="center"/>
    </xf>
    <xf numFmtId="0" fontId="71" fillId="0" borderId="80" applyNumberFormat="0" applyFill="0" applyAlignment="0" applyProtection="0">
      <alignment vertical="center"/>
    </xf>
    <xf numFmtId="0" fontId="71" fillId="0" borderId="80" applyNumberFormat="0" applyFill="0" applyAlignment="0" applyProtection="0">
      <alignment vertical="center"/>
    </xf>
    <xf numFmtId="0" fontId="71" fillId="0" borderId="80" applyNumberFormat="0" applyFill="0" applyAlignment="0" applyProtection="0">
      <alignment vertical="center"/>
    </xf>
    <xf numFmtId="0" fontId="103" fillId="0" borderId="12" applyNumberFormat="0" applyFill="0" applyAlignment="0" applyProtection="0">
      <alignment vertical="center"/>
    </xf>
    <xf numFmtId="0" fontId="71" fillId="0" borderId="80" applyNumberFormat="0" applyFill="0" applyAlignment="0" applyProtection="0">
      <alignment vertical="center"/>
    </xf>
    <xf numFmtId="0" fontId="71" fillId="0" borderId="80" applyNumberFormat="0" applyFill="0" applyAlignment="0" applyProtection="0">
      <alignment vertical="center"/>
    </xf>
    <xf numFmtId="0" fontId="103" fillId="0" borderId="12" applyNumberFormat="0" applyFill="0" applyAlignment="0" applyProtection="0">
      <alignment vertical="center"/>
    </xf>
    <xf numFmtId="0" fontId="71" fillId="0" borderId="80" applyNumberFormat="0" applyFill="0" applyAlignment="0" applyProtection="0">
      <alignment vertical="center"/>
    </xf>
    <xf numFmtId="0" fontId="103" fillId="0" borderId="12" applyNumberFormat="0" applyFill="0" applyAlignment="0" applyProtection="0">
      <alignment vertical="center"/>
    </xf>
    <xf numFmtId="0" fontId="103" fillId="0" borderId="12" applyNumberFormat="0" applyFill="0" applyAlignment="0" applyProtection="0">
      <alignment vertical="center"/>
    </xf>
    <xf numFmtId="0" fontId="103" fillId="0" borderId="12" applyNumberFormat="0" applyFill="0" applyAlignment="0" applyProtection="0">
      <alignment vertical="center"/>
    </xf>
    <xf numFmtId="0" fontId="103" fillId="0" borderId="12" applyNumberFormat="0" applyFill="0" applyAlignment="0" applyProtection="0">
      <alignment vertical="center"/>
    </xf>
    <xf numFmtId="0" fontId="71" fillId="0" borderId="80" applyNumberFormat="0" applyFill="0" applyAlignment="0" applyProtection="0">
      <alignment vertical="center"/>
    </xf>
    <xf numFmtId="0" fontId="104" fillId="0" borderId="80" applyNumberFormat="0" applyFill="0" applyAlignment="0" applyProtection="0">
      <alignment vertical="center"/>
    </xf>
    <xf numFmtId="0" fontId="104" fillId="0" borderId="80" applyNumberFormat="0" applyFill="0" applyAlignment="0" applyProtection="0">
      <alignment vertical="center"/>
    </xf>
    <xf numFmtId="0" fontId="103" fillId="0" borderId="12" applyNumberFormat="0" applyFill="0" applyAlignment="0" applyProtection="0">
      <alignment vertical="center"/>
    </xf>
    <xf numFmtId="0" fontId="71" fillId="0" borderId="80" applyNumberFormat="0" applyFill="0" applyAlignment="0" applyProtection="0">
      <alignment vertical="center"/>
    </xf>
    <xf numFmtId="0" fontId="103" fillId="0" borderId="12" applyNumberFormat="0" applyFill="0" applyAlignment="0" applyProtection="0">
      <alignment vertical="center"/>
    </xf>
    <xf numFmtId="0" fontId="103" fillId="0" borderId="12" applyNumberFormat="0" applyFill="0" applyAlignment="0" applyProtection="0">
      <alignment vertical="center"/>
    </xf>
    <xf numFmtId="0" fontId="71" fillId="0" borderId="80" applyNumberFormat="0" applyFill="0" applyAlignment="0" applyProtection="0">
      <alignment vertical="center"/>
    </xf>
    <xf numFmtId="0" fontId="103" fillId="0" borderId="12" applyNumberFormat="0" applyFill="0" applyAlignment="0" applyProtection="0">
      <alignment vertical="center"/>
    </xf>
    <xf numFmtId="0" fontId="103" fillId="0" borderId="12" applyNumberFormat="0" applyFill="0" applyAlignment="0" applyProtection="0">
      <alignment vertical="center"/>
    </xf>
    <xf numFmtId="0" fontId="71" fillId="0" borderId="80" applyNumberFormat="0" applyFill="0" applyAlignment="0" applyProtection="0">
      <alignment vertical="center"/>
    </xf>
    <xf numFmtId="0" fontId="103" fillId="0" borderId="12" applyNumberFormat="0" applyFill="0" applyAlignment="0" applyProtection="0">
      <alignment vertical="center"/>
    </xf>
    <xf numFmtId="0" fontId="103" fillId="0" borderId="12" applyNumberFormat="0" applyFill="0" applyAlignment="0" applyProtection="0">
      <alignment vertical="center"/>
    </xf>
    <xf numFmtId="0" fontId="103" fillId="0" borderId="12" applyNumberFormat="0" applyFill="0" applyAlignment="0" applyProtection="0">
      <alignment vertical="center"/>
    </xf>
    <xf numFmtId="0" fontId="103" fillId="0" borderId="12" applyNumberFormat="0" applyFill="0" applyAlignment="0" applyProtection="0">
      <alignment vertical="center"/>
    </xf>
    <xf numFmtId="0" fontId="71" fillId="0" borderId="80" applyNumberFormat="0" applyFill="0" applyAlignment="0" applyProtection="0">
      <alignment vertical="center"/>
    </xf>
    <xf numFmtId="0" fontId="71" fillId="0" borderId="80" applyNumberFormat="0" applyFill="0" applyAlignment="0" applyProtection="0">
      <alignment vertical="center"/>
    </xf>
    <xf numFmtId="0" fontId="71" fillId="0" borderId="80" applyNumberFormat="0" applyFill="0" applyAlignment="0" applyProtection="0">
      <alignment vertical="center"/>
    </xf>
    <xf numFmtId="0" fontId="103" fillId="0" borderId="12" applyNumberFormat="0" applyFill="0" applyAlignment="0" applyProtection="0">
      <alignment vertical="center"/>
    </xf>
    <xf numFmtId="0" fontId="71" fillId="0" borderId="80" applyNumberFormat="0" applyFill="0" applyAlignment="0" applyProtection="0">
      <alignment vertical="center"/>
    </xf>
    <xf numFmtId="0" fontId="103" fillId="0" borderId="12" applyNumberFormat="0" applyFill="0" applyAlignment="0" applyProtection="0">
      <alignment vertical="center"/>
    </xf>
    <xf numFmtId="0" fontId="103" fillId="0" borderId="12" applyNumberFormat="0" applyFill="0" applyAlignment="0" applyProtection="0">
      <alignment vertical="center"/>
    </xf>
    <xf numFmtId="0" fontId="103" fillId="0" borderId="12" applyNumberFormat="0" applyFill="0" applyAlignment="0" applyProtection="0">
      <alignment vertical="center"/>
    </xf>
    <xf numFmtId="0" fontId="71" fillId="0" borderId="80" applyNumberFormat="0" applyFill="0" applyAlignment="0" applyProtection="0">
      <alignment vertical="center"/>
    </xf>
    <xf numFmtId="0" fontId="71" fillId="0" borderId="80" applyNumberFormat="0" applyFill="0" applyAlignment="0" applyProtection="0">
      <alignment vertical="center"/>
    </xf>
    <xf numFmtId="0" fontId="71" fillId="0" borderId="80" applyNumberFormat="0" applyFill="0" applyAlignment="0" applyProtection="0">
      <alignment vertical="center"/>
    </xf>
    <xf numFmtId="0" fontId="103" fillId="0" borderId="12" applyNumberFormat="0" applyFill="0" applyAlignment="0" applyProtection="0">
      <alignment vertical="center"/>
    </xf>
    <xf numFmtId="0" fontId="71" fillId="0" borderId="80" applyNumberFormat="0" applyFill="0" applyAlignment="0" applyProtection="0">
      <alignment vertical="center"/>
    </xf>
    <xf numFmtId="0" fontId="103" fillId="0" borderId="12" applyNumberFormat="0" applyFill="0" applyAlignment="0" applyProtection="0">
      <alignment vertical="center"/>
    </xf>
    <xf numFmtId="0" fontId="103" fillId="0" borderId="12" applyNumberFormat="0" applyFill="0" applyAlignment="0" applyProtection="0">
      <alignment vertical="center"/>
    </xf>
    <xf numFmtId="0" fontId="103" fillId="0" borderId="12" applyNumberFormat="0" applyFill="0" applyAlignment="0" applyProtection="0">
      <alignment vertical="center"/>
    </xf>
    <xf numFmtId="0" fontId="71" fillId="0" borderId="80" applyNumberFormat="0" applyFill="0" applyAlignment="0" applyProtection="0">
      <alignment vertical="center"/>
    </xf>
    <xf numFmtId="0" fontId="71" fillId="0" borderId="80" applyNumberFormat="0" applyFill="0" applyAlignment="0" applyProtection="0">
      <alignment vertical="center"/>
    </xf>
    <xf numFmtId="0" fontId="71" fillId="0" borderId="80" applyNumberFormat="0" applyFill="0" applyAlignment="0" applyProtection="0">
      <alignment vertical="center"/>
    </xf>
    <xf numFmtId="0" fontId="103" fillId="0" borderId="12" applyNumberFormat="0" applyFill="0" applyAlignment="0" applyProtection="0">
      <alignment vertical="center"/>
    </xf>
    <xf numFmtId="0" fontId="71" fillId="0" borderId="80" applyNumberFormat="0" applyFill="0" applyAlignment="0" applyProtection="0">
      <alignment vertical="center"/>
    </xf>
    <xf numFmtId="0" fontId="21" fillId="0" borderId="15" applyNumberFormat="0" applyFill="0" applyAlignment="0" applyProtection="0">
      <alignment vertical="center"/>
    </xf>
    <xf numFmtId="0" fontId="21" fillId="0" borderId="15" applyNumberFormat="0" applyFill="0" applyAlignment="0" applyProtection="0">
      <alignment vertical="center"/>
    </xf>
    <xf numFmtId="0" fontId="21" fillId="0" borderId="15" applyNumberFormat="0" applyFill="0" applyAlignment="0" applyProtection="0">
      <alignment vertical="center"/>
    </xf>
    <xf numFmtId="0" fontId="82" fillId="0" borderId="83" applyNumberFormat="0" applyFill="0" applyAlignment="0" applyProtection="0">
      <alignment vertical="center"/>
    </xf>
    <xf numFmtId="0" fontId="82" fillId="0" borderId="83" applyNumberFormat="0" applyFill="0" applyAlignment="0" applyProtection="0">
      <alignment vertical="center"/>
    </xf>
    <xf numFmtId="0" fontId="82" fillId="0" borderId="83" applyNumberFormat="0" applyFill="0" applyAlignment="0" applyProtection="0">
      <alignment vertical="center"/>
    </xf>
    <xf numFmtId="0" fontId="21" fillId="0" borderId="15" applyNumberFormat="0" applyFill="0" applyAlignment="0" applyProtection="0">
      <alignment vertical="center"/>
    </xf>
    <xf numFmtId="0" fontId="82" fillId="0" borderId="83" applyNumberFormat="0" applyFill="0" applyAlignment="0" applyProtection="0">
      <alignment vertical="center"/>
    </xf>
    <xf numFmtId="0" fontId="21" fillId="0" borderId="15" applyNumberFormat="0" applyFill="0" applyAlignment="0" applyProtection="0">
      <alignment vertical="center"/>
    </xf>
    <xf numFmtId="0" fontId="21" fillId="0" borderId="15" applyNumberFormat="0" applyFill="0" applyAlignment="0" applyProtection="0">
      <alignment vertical="center"/>
    </xf>
    <xf numFmtId="0" fontId="21" fillId="0" borderId="15" applyNumberFormat="0" applyFill="0" applyAlignment="0" applyProtection="0">
      <alignment vertical="center"/>
    </xf>
    <xf numFmtId="0" fontId="82" fillId="0" borderId="83" applyNumberFormat="0" applyFill="0" applyAlignment="0" applyProtection="0">
      <alignment vertical="center"/>
    </xf>
    <xf numFmtId="0" fontId="82" fillId="0" borderId="83" applyNumberFormat="0" applyFill="0" applyAlignment="0" applyProtection="0">
      <alignment vertical="center"/>
    </xf>
    <xf numFmtId="0" fontId="82" fillId="0" borderId="83" applyNumberFormat="0" applyFill="0" applyAlignment="0" applyProtection="0">
      <alignment vertical="center"/>
    </xf>
    <xf numFmtId="0" fontId="21" fillId="0" borderId="15" applyNumberFormat="0" applyFill="0" applyAlignment="0" applyProtection="0">
      <alignment vertical="center"/>
    </xf>
    <xf numFmtId="0" fontId="82" fillId="0" borderId="83" applyNumberFormat="0" applyFill="0" applyAlignment="0" applyProtection="0">
      <alignment vertical="center"/>
    </xf>
    <xf numFmtId="0" fontId="82" fillId="0" borderId="83" applyNumberFormat="0" applyFill="0" applyAlignment="0" applyProtection="0">
      <alignment vertical="center"/>
    </xf>
    <xf numFmtId="0" fontId="21" fillId="0" borderId="15" applyNumberFormat="0" applyFill="0" applyAlignment="0" applyProtection="0">
      <alignment vertical="center"/>
    </xf>
    <xf numFmtId="0" fontId="82" fillId="0" borderId="83" applyNumberFormat="0" applyFill="0" applyAlignment="0" applyProtection="0">
      <alignment vertical="center"/>
    </xf>
    <xf numFmtId="0" fontId="21" fillId="0" borderId="15" applyNumberFormat="0" applyFill="0" applyAlignment="0" applyProtection="0">
      <alignment vertical="center"/>
    </xf>
    <xf numFmtId="0" fontId="21" fillId="0" borderId="15" applyNumberFormat="0" applyFill="0" applyAlignment="0" applyProtection="0">
      <alignment vertical="center"/>
    </xf>
    <xf numFmtId="0" fontId="21" fillId="0" borderId="15" applyNumberFormat="0" applyFill="0" applyAlignment="0" applyProtection="0">
      <alignment vertical="center"/>
    </xf>
    <xf numFmtId="0" fontId="21" fillId="0" borderId="15" applyNumberFormat="0" applyFill="0" applyAlignment="0" applyProtection="0">
      <alignment vertical="center"/>
    </xf>
    <xf numFmtId="0" fontId="82" fillId="0" borderId="83" applyNumberFormat="0" applyFill="0" applyAlignment="0" applyProtection="0">
      <alignment vertical="center"/>
    </xf>
    <xf numFmtId="0" fontId="105" fillId="0" borderId="83" applyNumberFormat="0" applyFill="0" applyAlignment="0" applyProtection="0">
      <alignment vertical="center"/>
    </xf>
    <xf numFmtId="0" fontId="105" fillId="0" borderId="83" applyNumberFormat="0" applyFill="0" applyAlignment="0" applyProtection="0">
      <alignment vertical="center"/>
    </xf>
    <xf numFmtId="0" fontId="21" fillId="0" borderId="15" applyNumberFormat="0" applyFill="0" applyAlignment="0" applyProtection="0">
      <alignment vertical="center"/>
    </xf>
    <xf numFmtId="0" fontId="82" fillId="0" borderId="83" applyNumberFormat="0" applyFill="0" applyAlignment="0" applyProtection="0">
      <alignment vertical="center"/>
    </xf>
    <xf numFmtId="0" fontId="21" fillId="0" borderId="15" applyNumberFormat="0" applyFill="0" applyAlignment="0" applyProtection="0">
      <alignment vertical="center"/>
    </xf>
    <xf numFmtId="0" fontId="21" fillId="0" borderId="15" applyNumberFormat="0" applyFill="0" applyAlignment="0" applyProtection="0">
      <alignment vertical="center"/>
    </xf>
    <xf numFmtId="0" fontId="82" fillId="0" borderId="83" applyNumberFormat="0" applyFill="0" applyAlignment="0" applyProtection="0">
      <alignment vertical="center"/>
    </xf>
    <xf numFmtId="0" fontId="21" fillId="0" borderId="15" applyNumberFormat="0" applyFill="0" applyAlignment="0" applyProtection="0">
      <alignment vertical="center"/>
    </xf>
    <xf numFmtId="0" fontId="21" fillId="0" borderId="15" applyNumberFormat="0" applyFill="0" applyAlignment="0" applyProtection="0">
      <alignment vertical="center"/>
    </xf>
    <xf numFmtId="0" fontId="82" fillId="0" borderId="83" applyNumberFormat="0" applyFill="0" applyAlignment="0" applyProtection="0">
      <alignment vertical="center"/>
    </xf>
    <xf numFmtId="0" fontId="21" fillId="0" borderId="15" applyNumberFormat="0" applyFill="0" applyAlignment="0" applyProtection="0">
      <alignment vertical="center"/>
    </xf>
    <xf numFmtId="0" fontId="21" fillId="0" borderId="15" applyNumberFormat="0" applyFill="0" applyAlignment="0" applyProtection="0">
      <alignment vertical="center"/>
    </xf>
    <xf numFmtId="0" fontId="21" fillId="0" borderId="15" applyNumberFormat="0" applyFill="0" applyAlignment="0" applyProtection="0">
      <alignment vertical="center"/>
    </xf>
    <xf numFmtId="0" fontId="21" fillId="0" borderId="15" applyNumberFormat="0" applyFill="0" applyAlignment="0" applyProtection="0">
      <alignment vertical="center"/>
    </xf>
    <xf numFmtId="0" fontId="82" fillId="0" borderId="83" applyNumberFormat="0" applyFill="0" applyAlignment="0" applyProtection="0">
      <alignment vertical="center"/>
    </xf>
    <xf numFmtId="0" fontId="82" fillId="0" borderId="83" applyNumberFormat="0" applyFill="0" applyAlignment="0" applyProtection="0">
      <alignment vertical="center"/>
    </xf>
    <xf numFmtId="0" fontId="82" fillId="0" borderId="83" applyNumberFormat="0" applyFill="0" applyAlignment="0" applyProtection="0">
      <alignment vertical="center"/>
    </xf>
    <xf numFmtId="0" fontId="21" fillId="0" borderId="15" applyNumberFormat="0" applyFill="0" applyAlignment="0" applyProtection="0">
      <alignment vertical="center"/>
    </xf>
    <xf numFmtId="0" fontId="82" fillId="0" borderId="83" applyNumberFormat="0" applyFill="0" applyAlignment="0" applyProtection="0">
      <alignment vertical="center"/>
    </xf>
    <xf numFmtId="0" fontId="21" fillId="0" borderId="15" applyNumberFormat="0" applyFill="0" applyAlignment="0" applyProtection="0">
      <alignment vertical="center"/>
    </xf>
    <xf numFmtId="0" fontId="21" fillId="0" borderId="15" applyNumberFormat="0" applyFill="0" applyAlignment="0" applyProtection="0">
      <alignment vertical="center"/>
    </xf>
    <xf numFmtId="0" fontId="21" fillId="0" borderId="15" applyNumberFormat="0" applyFill="0" applyAlignment="0" applyProtection="0">
      <alignment vertical="center"/>
    </xf>
    <xf numFmtId="0" fontId="82" fillId="0" borderId="83" applyNumberFormat="0" applyFill="0" applyAlignment="0" applyProtection="0">
      <alignment vertical="center"/>
    </xf>
    <xf numFmtId="0" fontId="82" fillId="0" borderId="83" applyNumberFormat="0" applyFill="0" applyAlignment="0" applyProtection="0">
      <alignment vertical="center"/>
    </xf>
    <xf numFmtId="0" fontId="82" fillId="0" borderId="83" applyNumberFormat="0" applyFill="0" applyAlignment="0" applyProtection="0">
      <alignment vertical="center"/>
    </xf>
    <xf numFmtId="0" fontId="21" fillId="0" borderId="15" applyNumberFormat="0" applyFill="0" applyAlignment="0" applyProtection="0">
      <alignment vertical="center"/>
    </xf>
    <xf numFmtId="0" fontId="82" fillId="0" borderId="83" applyNumberFormat="0" applyFill="0" applyAlignment="0" applyProtection="0">
      <alignment vertical="center"/>
    </xf>
    <xf numFmtId="0" fontId="21" fillId="0" borderId="15" applyNumberFormat="0" applyFill="0" applyAlignment="0" applyProtection="0">
      <alignment vertical="center"/>
    </xf>
    <xf numFmtId="0" fontId="21" fillId="0" borderId="15" applyNumberFormat="0" applyFill="0" applyAlignment="0" applyProtection="0">
      <alignment vertical="center"/>
    </xf>
    <xf numFmtId="0" fontId="21" fillId="0" borderId="15" applyNumberFormat="0" applyFill="0" applyAlignment="0" applyProtection="0">
      <alignment vertical="center"/>
    </xf>
    <xf numFmtId="0" fontId="82" fillId="0" borderId="83" applyNumberFormat="0" applyFill="0" applyAlignment="0" applyProtection="0">
      <alignment vertical="center"/>
    </xf>
    <xf numFmtId="0" fontId="82" fillId="0" borderId="83" applyNumberFormat="0" applyFill="0" applyAlignment="0" applyProtection="0">
      <alignment vertical="center"/>
    </xf>
    <xf numFmtId="0" fontId="82" fillId="0" borderId="83" applyNumberFormat="0" applyFill="0" applyAlignment="0" applyProtection="0">
      <alignment vertical="center"/>
    </xf>
    <xf numFmtId="0" fontId="21" fillId="0" borderId="15" applyNumberFormat="0" applyFill="0" applyAlignment="0" applyProtection="0">
      <alignment vertical="center"/>
    </xf>
    <xf numFmtId="0" fontId="82" fillId="0" borderId="83" applyNumberFormat="0" applyFill="0" applyAlignment="0" applyProtection="0">
      <alignment vertical="center"/>
    </xf>
    <xf numFmtId="196" fontId="106" fillId="0" borderId="0" applyFill="0" applyBorder="0" applyProtection="0">
      <alignment horizontal="right"/>
    </xf>
    <xf numFmtId="0" fontId="107" fillId="7" borderId="10" applyNumberFormat="0" applyAlignment="0" applyProtection="0">
      <alignment vertical="center"/>
    </xf>
    <xf numFmtId="0" fontId="107" fillId="7" borderId="10" applyNumberFormat="0" applyAlignment="0" applyProtection="0">
      <alignment vertical="center"/>
    </xf>
    <xf numFmtId="0" fontId="107" fillId="7" borderId="10" applyNumberFormat="0" applyAlignment="0" applyProtection="0">
      <alignment vertical="center"/>
    </xf>
    <xf numFmtId="0" fontId="70" fillId="43" borderId="72" applyNumberFormat="0" applyAlignment="0" applyProtection="0">
      <alignment vertical="center"/>
    </xf>
    <xf numFmtId="0" fontId="70" fillId="43" borderId="72" applyNumberFormat="0" applyAlignment="0" applyProtection="0">
      <alignment vertical="center"/>
    </xf>
    <xf numFmtId="0" fontId="70" fillId="43" borderId="72" applyNumberFormat="0" applyAlignment="0" applyProtection="0">
      <alignment vertical="center"/>
    </xf>
    <xf numFmtId="0" fontId="107" fillId="7" borderId="10" applyNumberFormat="0" applyAlignment="0" applyProtection="0">
      <alignment vertical="center"/>
    </xf>
    <xf numFmtId="0" fontId="70" fillId="43" borderId="72" applyNumberFormat="0" applyAlignment="0" applyProtection="0">
      <alignment vertical="center"/>
    </xf>
    <xf numFmtId="0" fontId="107" fillId="7" borderId="10" applyNumberFormat="0" applyAlignment="0" applyProtection="0">
      <alignment vertical="center"/>
    </xf>
    <xf numFmtId="0" fontId="107" fillId="7" borderId="10" applyNumberFormat="0" applyAlignment="0" applyProtection="0">
      <alignment vertical="center"/>
    </xf>
    <xf numFmtId="0" fontId="107" fillId="7" borderId="10" applyNumberFormat="0" applyAlignment="0" applyProtection="0">
      <alignment vertical="center"/>
    </xf>
    <xf numFmtId="0" fontId="70" fillId="43" borderId="72" applyNumberFormat="0" applyAlignment="0" applyProtection="0">
      <alignment vertical="center"/>
    </xf>
    <xf numFmtId="0" fontId="70" fillId="43" borderId="72" applyNumberFormat="0" applyAlignment="0" applyProtection="0">
      <alignment vertical="center"/>
    </xf>
    <xf numFmtId="0" fontId="70" fillId="43" borderId="72" applyNumberFormat="0" applyAlignment="0" applyProtection="0">
      <alignment vertical="center"/>
    </xf>
    <xf numFmtId="0" fontId="107" fillId="7" borderId="10" applyNumberFormat="0" applyAlignment="0" applyProtection="0">
      <alignment vertical="center"/>
    </xf>
    <xf numFmtId="0" fontId="70" fillId="43" borderId="72" applyNumberFormat="0" applyAlignment="0" applyProtection="0">
      <alignment vertical="center"/>
    </xf>
    <xf numFmtId="0" fontId="70" fillId="43" borderId="72" applyNumberFormat="0" applyAlignment="0" applyProtection="0">
      <alignment vertical="center"/>
    </xf>
    <xf numFmtId="0" fontId="107" fillId="7" borderId="10" applyNumberFormat="0" applyAlignment="0" applyProtection="0">
      <alignment vertical="center"/>
    </xf>
    <xf numFmtId="0" fontId="70" fillId="43" borderId="72" applyNumberFormat="0" applyAlignment="0" applyProtection="0">
      <alignment vertical="center"/>
    </xf>
    <xf numFmtId="0" fontId="107" fillId="7" borderId="10" applyNumberFormat="0" applyAlignment="0" applyProtection="0">
      <alignment vertical="center"/>
    </xf>
    <xf numFmtId="0" fontId="107" fillId="7" borderId="10" applyNumberFormat="0" applyAlignment="0" applyProtection="0">
      <alignment vertical="center"/>
    </xf>
    <xf numFmtId="0" fontId="107" fillId="7" borderId="10" applyNumberFormat="0" applyAlignment="0" applyProtection="0">
      <alignment vertical="center"/>
    </xf>
    <xf numFmtId="0" fontId="107" fillId="7" borderId="10" applyNumberFormat="0" applyAlignment="0" applyProtection="0">
      <alignment vertical="center"/>
    </xf>
    <xf numFmtId="0" fontId="70" fillId="43" borderId="72" applyNumberFormat="0" applyAlignment="0" applyProtection="0">
      <alignment vertical="center"/>
    </xf>
    <xf numFmtId="0" fontId="108" fillId="43" borderId="72" applyNumberFormat="0" applyAlignment="0" applyProtection="0">
      <alignment vertical="center"/>
    </xf>
    <xf numFmtId="0" fontId="108" fillId="43" borderId="72" applyNumberFormat="0" applyAlignment="0" applyProtection="0">
      <alignment vertical="center"/>
    </xf>
    <xf numFmtId="0" fontId="107" fillId="7" borderId="10" applyNumberFormat="0" applyAlignment="0" applyProtection="0">
      <alignment vertical="center"/>
    </xf>
    <xf numFmtId="0" fontId="70" fillId="43" borderId="72" applyNumberFormat="0" applyAlignment="0" applyProtection="0">
      <alignment vertical="center"/>
    </xf>
    <xf numFmtId="0" fontId="107" fillId="7" borderId="10" applyNumberFormat="0" applyAlignment="0" applyProtection="0">
      <alignment vertical="center"/>
    </xf>
    <xf numFmtId="0" fontId="107" fillId="7" borderId="10" applyNumberFormat="0" applyAlignment="0" applyProtection="0">
      <alignment vertical="center"/>
    </xf>
    <xf numFmtId="0" fontId="70" fillId="43" borderId="72" applyNumberFormat="0" applyAlignment="0" applyProtection="0">
      <alignment vertical="center"/>
    </xf>
    <xf numFmtId="0" fontId="107" fillId="7" borderId="10" applyNumberFormat="0" applyAlignment="0" applyProtection="0">
      <alignment vertical="center"/>
    </xf>
    <xf numFmtId="0" fontId="107" fillId="7" borderId="10" applyNumberFormat="0" applyAlignment="0" applyProtection="0">
      <alignment vertical="center"/>
    </xf>
    <xf numFmtId="0" fontId="70" fillId="43" borderId="72" applyNumberFormat="0" applyAlignment="0" applyProtection="0">
      <alignment vertical="center"/>
    </xf>
    <xf numFmtId="0" fontId="107" fillId="7" borderId="10" applyNumberFormat="0" applyAlignment="0" applyProtection="0">
      <alignment vertical="center"/>
    </xf>
    <xf numFmtId="0" fontId="107" fillId="7" borderId="10" applyNumberFormat="0" applyAlignment="0" applyProtection="0">
      <alignment vertical="center"/>
    </xf>
    <xf numFmtId="0" fontId="107" fillId="7" borderId="10" applyNumberFormat="0" applyAlignment="0" applyProtection="0">
      <alignment vertical="center"/>
    </xf>
    <xf numFmtId="0" fontId="107" fillId="7" borderId="10" applyNumberFormat="0" applyAlignment="0" applyProtection="0">
      <alignment vertical="center"/>
    </xf>
    <xf numFmtId="0" fontId="70" fillId="43" borderId="72" applyNumberFormat="0" applyAlignment="0" applyProtection="0">
      <alignment vertical="center"/>
    </xf>
    <xf numFmtId="0" fontId="70" fillId="43" borderId="72" applyNumberFormat="0" applyAlignment="0" applyProtection="0">
      <alignment vertical="center"/>
    </xf>
    <xf numFmtId="0" fontId="70" fillId="43" borderId="72" applyNumberFormat="0" applyAlignment="0" applyProtection="0">
      <alignment vertical="center"/>
    </xf>
    <xf numFmtId="0" fontId="107" fillId="7" borderId="10" applyNumberFormat="0" applyAlignment="0" applyProtection="0">
      <alignment vertical="center"/>
    </xf>
    <xf numFmtId="0" fontId="70" fillId="43" borderId="72" applyNumberFormat="0" applyAlignment="0" applyProtection="0">
      <alignment vertical="center"/>
    </xf>
    <xf numFmtId="0" fontId="107" fillId="7" borderId="10" applyNumberFormat="0" applyAlignment="0" applyProtection="0">
      <alignment vertical="center"/>
    </xf>
    <xf numFmtId="0" fontId="107" fillId="7" borderId="10" applyNumberFormat="0" applyAlignment="0" applyProtection="0">
      <alignment vertical="center"/>
    </xf>
    <xf numFmtId="0" fontId="107" fillId="7" borderId="10" applyNumberFormat="0" applyAlignment="0" applyProtection="0">
      <alignment vertical="center"/>
    </xf>
    <xf numFmtId="0" fontId="70" fillId="43" borderId="72" applyNumberFormat="0" applyAlignment="0" applyProtection="0">
      <alignment vertical="center"/>
    </xf>
    <xf numFmtId="0" fontId="70" fillId="43" borderId="72" applyNumberFormat="0" applyAlignment="0" applyProtection="0">
      <alignment vertical="center"/>
    </xf>
    <xf numFmtId="0" fontId="70" fillId="43" borderId="72" applyNumberFormat="0" applyAlignment="0" applyProtection="0">
      <alignment vertical="center"/>
    </xf>
    <xf numFmtId="0" fontId="107" fillId="7" borderId="10" applyNumberFormat="0" applyAlignment="0" applyProtection="0">
      <alignment vertical="center"/>
    </xf>
    <xf numFmtId="0" fontId="70" fillId="43" borderId="72" applyNumberFormat="0" applyAlignment="0" applyProtection="0">
      <alignment vertical="center"/>
    </xf>
    <xf numFmtId="0" fontId="107" fillId="7" borderId="10" applyNumberFormat="0" applyAlignment="0" applyProtection="0">
      <alignment vertical="center"/>
    </xf>
    <xf numFmtId="0" fontId="107" fillId="7" borderId="10" applyNumberFormat="0" applyAlignment="0" applyProtection="0">
      <alignment vertical="center"/>
    </xf>
    <xf numFmtId="0" fontId="107" fillId="7" borderId="10" applyNumberFormat="0" applyAlignment="0" applyProtection="0">
      <alignment vertical="center"/>
    </xf>
    <xf numFmtId="0" fontId="70" fillId="43" borderId="72" applyNumberFormat="0" applyAlignment="0" applyProtection="0">
      <alignment vertical="center"/>
    </xf>
    <xf numFmtId="0" fontId="70" fillId="43" borderId="72" applyNumberFormat="0" applyAlignment="0" applyProtection="0">
      <alignment vertical="center"/>
    </xf>
    <xf numFmtId="0" fontId="70" fillId="43" borderId="72" applyNumberFormat="0" applyAlignment="0" applyProtection="0">
      <alignment vertical="center"/>
    </xf>
    <xf numFmtId="0" fontId="107" fillId="7" borderId="10" applyNumberFormat="0" applyAlignment="0" applyProtection="0">
      <alignment vertical="center"/>
    </xf>
    <xf numFmtId="0" fontId="70" fillId="43" borderId="72" applyNumberFormat="0" applyAlignment="0" applyProtection="0">
      <alignment vertical="center"/>
    </xf>
    <xf numFmtId="4" fontId="109" fillId="0" borderId="0" applyFont="0" applyFill="0" applyBorder="0" applyAlignment="0" applyProtection="0"/>
    <xf numFmtId="3" fontId="109" fillId="0" borderId="0" applyFont="0" applyFill="0" applyBorder="0" applyAlignment="0" applyProtection="0"/>
    <xf numFmtId="0" fontId="110" fillId="0" borderId="7" applyNumberFormat="0" applyFill="0" applyAlignment="0" applyProtection="0">
      <alignment vertical="center"/>
    </xf>
    <xf numFmtId="0" fontId="110" fillId="0" borderId="7" applyNumberFormat="0" applyFill="0" applyAlignment="0" applyProtection="0">
      <alignment vertical="center"/>
    </xf>
    <xf numFmtId="0" fontId="110" fillId="0" borderId="7" applyNumberFormat="0" applyFill="0" applyAlignment="0" applyProtection="0">
      <alignment vertical="center"/>
    </xf>
    <xf numFmtId="0" fontId="66" fillId="0" borderId="77" applyNumberFormat="0" applyFill="0" applyAlignment="0" applyProtection="0">
      <alignment vertical="center"/>
    </xf>
    <xf numFmtId="0" fontId="66" fillId="0" borderId="77" applyNumberFormat="0" applyFill="0" applyAlignment="0" applyProtection="0">
      <alignment vertical="center"/>
    </xf>
    <xf numFmtId="0" fontId="66" fillId="0" borderId="77" applyNumberFormat="0" applyFill="0" applyAlignment="0" applyProtection="0">
      <alignment vertical="center"/>
    </xf>
    <xf numFmtId="0" fontId="110" fillId="0" borderId="7" applyNumberFormat="0" applyFill="0" applyAlignment="0" applyProtection="0">
      <alignment vertical="center"/>
    </xf>
    <xf numFmtId="0" fontId="66" fillId="0" borderId="77" applyNumberFormat="0" applyFill="0" applyAlignment="0" applyProtection="0">
      <alignment vertical="center"/>
    </xf>
    <xf numFmtId="0" fontId="110" fillId="0" borderId="7" applyNumberFormat="0" applyFill="0" applyAlignment="0" applyProtection="0">
      <alignment vertical="center"/>
    </xf>
    <xf numFmtId="0" fontId="110" fillId="0" borderId="7" applyNumberFormat="0" applyFill="0" applyAlignment="0" applyProtection="0">
      <alignment vertical="center"/>
    </xf>
    <xf numFmtId="0" fontId="110" fillId="0" borderId="7" applyNumberFormat="0" applyFill="0" applyAlignment="0" applyProtection="0">
      <alignment vertical="center"/>
    </xf>
    <xf numFmtId="0" fontId="66" fillId="0" borderId="77" applyNumberFormat="0" applyFill="0" applyAlignment="0" applyProtection="0">
      <alignment vertical="center"/>
    </xf>
    <xf numFmtId="0" fontId="66" fillId="0" borderId="77" applyNumberFormat="0" applyFill="0" applyAlignment="0" applyProtection="0">
      <alignment vertical="center"/>
    </xf>
    <xf numFmtId="0" fontId="66" fillId="0" borderId="77" applyNumberFormat="0" applyFill="0" applyAlignment="0" applyProtection="0">
      <alignment vertical="center"/>
    </xf>
    <xf numFmtId="0" fontId="110" fillId="0" borderId="7" applyNumberFormat="0" applyFill="0" applyAlignment="0" applyProtection="0">
      <alignment vertical="center"/>
    </xf>
    <xf numFmtId="0" fontId="66" fillId="0" borderId="77" applyNumberFormat="0" applyFill="0" applyAlignment="0" applyProtection="0">
      <alignment vertical="center"/>
    </xf>
    <xf numFmtId="0" fontId="66" fillId="0" borderId="77" applyNumberFormat="0" applyFill="0" applyAlignment="0" applyProtection="0">
      <alignment vertical="center"/>
    </xf>
    <xf numFmtId="0" fontId="110" fillId="0" borderId="7" applyNumberFormat="0" applyFill="0" applyAlignment="0" applyProtection="0">
      <alignment vertical="center"/>
    </xf>
    <xf numFmtId="0" fontId="66" fillId="0" borderId="77" applyNumberFormat="0" applyFill="0" applyAlignment="0" applyProtection="0">
      <alignment vertical="center"/>
    </xf>
    <xf numFmtId="0" fontId="110" fillId="0" borderId="7" applyNumberFormat="0" applyFill="0" applyAlignment="0" applyProtection="0">
      <alignment vertical="center"/>
    </xf>
    <xf numFmtId="0" fontId="110" fillId="0" borderId="7" applyNumberFormat="0" applyFill="0" applyAlignment="0" applyProtection="0">
      <alignment vertical="center"/>
    </xf>
    <xf numFmtId="0" fontId="110" fillId="0" borderId="7" applyNumberFormat="0" applyFill="0" applyAlignment="0" applyProtection="0">
      <alignment vertical="center"/>
    </xf>
    <xf numFmtId="0" fontId="110" fillId="0" borderId="7" applyNumberFormat="0" applyFill="0" applyAlignment="0" applyProtection="0">
      <alignment vertical="center"/>
    </xf>
    <xf numFmtId="0" fontId="66" fillId="0" borderId="77" applyNumberFormat="0" applyFill="0" applyAlignment="0" applyProtection="0">
      <alignment vertical="center"/>
    </xf>
    <xf numFmtId="0" fontId="111" fillId="0" borderId="77" applyNumberFormat="0" applyFill="0" applyAlignment="0" applyProtection="0">
      <alignment vertical="center"/>
    </xf>
    <xf numFmtId="0" fontId="111" fillId="0" borderId="77" applyNumberFormat="0" applyFill="0" applyAlignment="0" applyProtection="0">
      <alignment vertical="center"/>
    </xf>
    <xf numFmtId="0" fontId="110" fillId="0" borderId="7" applyNumberFormat="0" applyFill="0" applyAlignment="0" applyProtection="0">
      <alignment vertical="center"/>
    </xf>
    <xf numFmtId="0" fontId="66" fillId="0" borderId="77" applyNumberFormat="0" applyFill="0" applyAlignment="0" applyProtection="0">
      <alignment vertical="center"/>
    </xf>
    <xf numFmtId="0" fontId="110" fillId="0" borderId="7" applyNumberFormat="0" applyFill="0" applyAlignment="0" applyProtection="0">
      <alignment vertical="center"/>
    </xf>
    <xf numFmtId="0" fontId="110" fillId="0" borderId="7" applyNumberFormat="0" applyFill="0" applyAlignment="0" applyProtection="0">
      <alignment vertical="center"/>
    </xf>
    <xf numFmtId="0" fontId="66" fillId="0" borderId="77" applyNumberFormat="0" applyFill="0" applyAlignment="0" applyProtection="0">
      <alignment vertical="center"/>
    </xf>
    <xf numFmtId="0" fontId="110" fillId="0" borderId="7" applyNumberFormat="0" applyFill="0" applyAlignment="0" applyProtection="0">
      <alignment vertical="center"/>
    </xf>
    <xf numFmtId="0" fontId="110" fillId="0" borderId="7" applyNumberFormat="0" applyFill="0" applyAlignment="0" applyProtection="0">
      <alignment vertical="center"/>
    </xf>
    <xf numFmtId="0" fontId="66" fillId="0" borderId="77" applyNumberFormat="0" applyFill="0" applyAlignment="0" applyProtection="0">
      <alignment vertical="center"/>
    </xf>
    <xf numFmtId="0" fontId="110" fillId="0" borderId="7" applyNumberFormat="0" applyFill="0" applyAlignment="0" applyProtection="0">
      <alignment vertical="center"/>
    </xf>
    <xf numFmtId="0" fontId="110" fillId="0" borderId="7" applyNumberFormat="0" applyFill="0" applyAlignment="0" applyProtection="0">
      <alignment vertical="center"/>
    </xf>
    <xf numFmtId="0" fontId="110" fillId="0" borderId="7" applyNumberFormat="0" applyFill="0" applyAlignment="0" applyProtection="0">
      <alignment vertical="center"/>
    </xf>
    <xf numFmtId="0" fontId="110" fillId="0" borderId="7" applyNumberFormat="0" applyFill="0" applyAlignment="0" applyProtection="0">
      <alignment vertical="center"/>
    </xf>
    <xf numFmtId="0" fontId="66" fillId="0" borderId="77" applyNumberFormat="0" applyFill="0" applyAlignment="0" applyProtection="0">
      <alignment vertical="center"/>
    </xf>
    <xf numFmtId="0" fontId="66" fillId="0" borderId="77" applyNumberFormat="0" applyFill="0" applyAlignment="0" applyProtection="0">
      <alignment vertical="center"/>
    </xf>
    <xf numFmtId="0" fontId="66" fillId="0" borderId="77" applyNumberFormat="0" applyFill="0" applyAlignment="0" applyProtection="0">
      <alignment vertical="center"/>
    </xf>
    <xf numFmtId="0" fontId="110" fillId="0" borderId="7" applyNumberFormat="0" applyFill="0" applyAlignment="0" applyProtection="0">
      <alignment vertical="center"/>
    </xf>
    <xf numFmtId="0" fontId="66" fillId="0" borderId="77" applyNumberFormat="0" applyFill="0" applyAlignment="0" applyProtection="0">
      <alignment vertical="center"/>
    </xf>
    <xf numFmtId="0" fontId="110" fillId="0" borderId="7" applyNumberFormat="0" applyFill="0" applyAlignment="0" applyProtection="0">
      <alignment vertical="center"/>
    </xf>
    <xf numFmtId="0" fontId="110" fillId="0" borderId="7" applyNumberFormat="0" applyFill="0" applyAlignment="0" applyProtection="0">
      <alignment vertical="center"/>
    </xf>
    <xf numFmtId="0" fontId="110" fillId="0" borderId="7" applyNumberFormat="0" applyFill="0" applyAlignment="0" applyProtection="0">
      <alignment vertical="center"/>
    </xf>
    <xf numFmtId="0" fontId="66" fillId="0" borderId="77" applyNumberFormat="0" applyFill="0" applyAlignment="0" applyProtection="0">
      <alignment vertical="center"/>
    </xf>
    <xf numFmtId="0" fontId="66" fillId="0" borderId="77" applyNumberFormat="0" applyFill="0" applyAlignment="0" applyProtection="0">
      <alignment vertical="center"/>
    </xf>
    <xf numFmtId="0" fontId="66" fillId="0" borderId="77" applyNumberFormat="0" applyFill="0" applyAlignment="0" applyProtection="0">
      <alignment vertical="center"/>
    </xf>
    <xf numFmtId="0" fontId="110" fillId="0" borderId="7" applyNumberFormat="0" applyFill="0" applyAlignment="0" applyProtection="0">
      <alignment vertical="center"/>
    </xf>
    <xf numFmtId="0" fontId="66" fillId="0" borderId="77" applyNumberFormat="0" applyFill="0" applyAlignment="0" applyProtection="0">
      <alignment vertical="center"/>
    </xf>
    <xf numFmtId="0" fontId="110" fillId="0" borderId="7" applyNumberFormat="0" applyFill="0" applyAlignment="0" applyProtection="0">
      <alignment vertical="center"/>
    </xf>
    <xf numFmtId="0" fontId="110" fillId="0" borderId="7" applyNumberFormat="0" applyFill="0" applyAlignment="0" applyProtection="0">
      <alignment vertical="center"/>
    </xf>
    <xf numFmtId="0" fontId="110" fillId="0" borderId="7" applyNumberFormat="0" applyFill="0" applyAlignment="0" applyProtection="0">
      <alignment vertical="center"/>
    </xf>
    <xf numFmtId="0" fontId="66" fillId="0" borderId="77" applyNumberFormat="0" applyFill="0" applyAlignment="0" applyProtection="0">
      <alignment vertical="center"/>
    </xf>
    <xf numFmtId="0" fontId="66" fillId="0" borderId="77" applyNumberFormat="0" applyFill="0" applyAlignment="0" applyProtection="0">
      <alignment vertical="center"/>
    </xf>
    <xf numFmtId="0" fontId="66" fillId="0" borderId="77" applyNumberFormat="0" applyFill="0" applyAlignment="0" applyProtection="0">
      <alignment vertical="center"/>
    </xf>
    <xf numFmtId="0" fontId="110" fillId="0" borderId="7" applyNumberFormat="0" applyFill="0" applyAlignment="0" applyProtection="0">
      <alignment vertical="center"/>
    </xf>
    <xf numFmtId="0" fontId="66" fillId="0" borderId="77" applyNumberFormat="0" applyFill="0" applyAlignment="0" applyProtection="0">
      <alignment vertical="center"/>
    </xf>
    <xf numFmtId="0" fontId="112" fillId="0" borderId="0" applyNumberFormat="0" applyFill="0" applyBorder="0" applyAlignment="0" applyProtection="0">
      <alignment vertical="center"/>
    </xf>
    <xf numFmtId="0" fontId="112" fillId="0" borderId="0" applyNumberFormat="0" applyFill="0" applyBorder="0" applyAlignment="0" applyProtection="0">
      <alignment vertical="center"/>
    </xf>
    <xf numFmtId="0" fontId="112" fillId="0" borderId="0" applyNumberFormat="0" applyFill="0" applyBorder="0" applyAlignment="0" applyProtection="0">
      <alignment vertical="center"/>
    </xf>
    <xf numFmtId="0" fontId="81" fillId="0" borderId="0" applyNumberFormat="0" applyFill="0" applyBorder="0" applyAlignment="0" applyProtection="0">
      <alignment vertical="center"/>
    </xf>
    <xf numFmtId="0" fontId="81" fillId="0" borderId="0" applyNumberFormat="0" applyFill="0" applyBorder="0" applyAlignment="0" applyProtection="0">
      <alignment vertical="center"/>
    </xf>
    <xf numFmtId="0" fontId="81" fillId="0" borderId="0" applyNumberFormat="0" applyFill="0" applyBorder="0" applyAlignment="0" applyProtection="0">
      <alignment vertical="center"/>
    </xf>
    <xf numFmtId="0" fontId="112" fillId="0" borderId="0" applyNumberFormat="0" applyFill="0" applyBorder="0" applyAlignment="0" applyProtection="0">
      <alignment vertical="center"/>
    </xf>
    <xf numFmtId="0" fontId="81" fillId="0" borderId="0" applyNumberFormat="0" applyFill="0" applyBorder="0" applyAlignment="0" applyProtection="0">
      <alignment vertical="center"/>
    </xf>
    <xf numFmtId="0" fontId="112" fillId="0" borderId="0" applyNumberFormat="0" applyFill="0" applyBorder="0" applyAlignment="0" applyProtection="0">
      <alignment vertical="center"/>
    </xf>
    <xf numFmtId="0" fontId="112" fillId="0" borderId="0" applyNumberFormat="0" applyFill="0" applyBorder="0" applyAlignment="0" applyProtection="0">
      <alignment vertical="center"/>
    </xf>
    <xf numFmtId="0" fontId="112" fillId="0" borderId="0" applyNumberFormat="0" applyFill="0" applyBorder="0" applyAlignment="0" applyProtection="0">
      <alignment vertical="center"/>
    </xf>
    <xf numFmtId="0" fontId="81" fillId="0" borderId="0" applyNumberFormat="0" applyFill="0" applyBorder="0" applyAlignment="0" applyProtection="0">
      <alignment vertical="center"/>
    </xf>
    <xf numFmtId="0" fontId="81" fillId="0" borderId="0" applyNumberFormat="0" applyFill="0" applyBorder="0" applyAlignment="0" applyProtection="0">
      <alignment vertical="center"/>
    </xf>
    <xf numFmtId="0" fontId="81" fillId="0" borderId="0" applyNumberFormat="0" applyFill="0" applyBorder="0" applyAlignment="0" applyProtection="0">
      <alignment vertical="center"/>
    </xf>
    <xf numFmtId="0" fontId="112" fillId="0" borderId="0" applyNumberFormat="0" applyFill="0" applyBorder="0" applyAlignment="0" applyProtection="0">
      <alignment vertical="center"/>
    </xf>
    <xf numFmtId="0" fontId="81" fillId="0" borderId="0" applyNumberFormat="0" applyFill="0" applyBorder="0" applyAlignment="0" applyProtection="0">
      <alignment vertical="center"/>
    </xf>
    <xf numFmtId="0" fontId="112" fillId="0" borderId="0" applyNumberFormat="0" applyFill="0" applyBorder="0" applyAlignment="0" applyProtection="0">
      <alignment vertical="center"/>
    </xf>
    <xf numFmtId="0" fontId="112" fillId="0" borderId="0" applyNumberFormat="0" applyFill="0" applyBorder="0" applyAlignment="0" applyProtection="0">
      <alignment vertical="center"/>
    </xf>
    <xf numFmtId="0" fontId="112" fillId="0" borderId="0" applyNumberFormat="0" applyFill="0" applyBorder="0" applyAlignment="0" applyProtection="0">
      <alignment vertical="center"/>
    </xf>
    <xf numFmtId="0" fontId="81" fillId="0" borderId="0" applyNumberFormat="0" applyFill="0" applyBorder="0" applyAlignment="0" applyProtection="0">
      <alignment vertical="center"/>
    </xf>
    <xf numFmtId="0" fontId="81" fillId="0" borderId="0" applyNumberFormat="0" applyFill="0" applyBorder="0" applyAlignment="0" applyProtection="0">
      <alignment vertical="center"/>
    </xf>
    <xf numFmtId="0" fontId="81" fillId="0" borderId="0" applyNumberFormat="0" applyFill="0" applyBorder="0" applyAlignment="0" applyProtection="0">
      <alignment vertical="center"/>
    </xf>
    <xf numFmtId="0" fontId="112" fillId="0" borderId="0" applyNumberFormat="0" applyFill="0" applyBorder="0" applyAlignment="0" applyProtection="0">
      <alignment vertical="center"/>
    </xf>
    <xf numFmtId="0" fontId="81" fillId="0" borderId="0" applyNumberFormat="0" applyFill="0" applyBorder="0" applyAlignment="0" applyProtection="0">
      <alignment vertical="center"/>
    </xf>
    <xf numFmtId="0" fontId="112" fillId="0" borderId="0" applyNumberFormat="0" applyFill="0" applyBorder="0" applyAlignment="0" applyProtection="0">
      <alignment vertical="center"/>
    </xf>
    <xf numFmtId="0" fontId="112" fillId="0" borderId="0" applyNumberFormat="0" applyFill="0" applyBorder="0" applyAlignment="0" applyProtection="0">
      <alignment vertical="center"/>
    </xf>
    <xf numFmtId="0" fontId="112" fillId="0" borderId="0" applyNumberFormat="0" applyFill="0" applyBorder="0" applyAlignment="0" applyProtection="0">
      <alignment vertical="center"/>
    </xf>
    <xf numFmtId="0" fontId="81" fillId="0" borderId="0" applyNumberFormat="0" applyFill="0" applyBorder="0" applyAlignment="0" applyProtection="0">
      <alignment vertical="center"/>
    </xf>
    <xf numFmtId="0" fontId="81" fillId="0" borderId="0" applyNumberFormat="0" applyFill="0" applyBorder="0" applyAlignment="0" applyProtection="0">
      <alignment vertical="center"/>
    </xf>
    <xf numFmtId="0" fontId="81" fillId="0" borderId="0" applyNumberFormat="0" applyFill="0" applyBorder="0" applyAlignment="0" applyProtection="0">
      <alignment vertical="center"/>
    </xf>
    <xf numFmtId="0" fontId="112" fillId="0" borderId="0" applyNumberFormat="0" applyFill="0" applyBorder="0" applyAlignment="0" applyProtection="0">
      <alignment vertical="center"/>
    </xf>
    <xf numFmtId="0" fontId="81" fillId="0" borderId="0" applyNumberFormat="0" applyFill="0" applyBorder="0" applyAlignment="0" applyProtection="0">
      <alignment vertical="center"/>
    </xf>
    <xf numFmtId="0" fontId="112" fillId="0" borderId="0" applyNumberFormat="0" applyFill="0" applyBorder="0" applyAlignment="0" applyProtection="0">
      <alignment vertical="center"/>
    </xf>
    <xf numFmtId="0" fontId="112" fillId="0" borderId="0" applyNumberFormat="0" applyFill="0" applyBorder="0" applyAlignment="0" applyProtection="0">
      <alignment vertical="center"/>
    </xf>
    <xf numFmtId="0" fontId="112" fillId="0" borderId="0" applyNumberFormat="0" applyFill="0" applyBorder="0" applyAlignment="0" applyProtection="0">
      <alignment vertical="center"/>
    </xf>
    <xf numFmtId="0" fontId="81" fillId="0" borderId="0" applyNumberFormat="0" applyFill="0" applyBorder="0" applyAlignment="0" applyProtection="0">
      <alignment vertical="center"/>
    </xf>
    <xf numFmtId="0" fontId="81" fillId="0" borderId="0" applyNumberFormat="0" applyFill="0" applyBorder="0" applyAlignment="0" applyProtection="0">
      <alignment vertical="center"/>
    </xf>
    <xf numFmtId="0" fontId="81" fillId="0" borderId="0" applyNumberFormat="0" applyFill="0" applyBorder="0" applyAlignment="0" applyProtection="0">
      <alignment vertical="center"/>
    </xf>
    <xf numFmtId="0" fontId="112" fillId="0" borderId="0" applyNumberFormat="0" applyFill="0" applyBorder="0" applyAlignment="0" applyProtection="0">
      <alignment vertical="center"/>
    </xf>
    <xf numFmtId="0" fontId="81" fillId="0" borderId="0" applyNumberFormat="0" applyFill="0" applyBorder="0" applyAlignment="0" applyProtection="0">
      <alignment vertical="center"/>
    </xf>
    <xf numFmtId="0" fontId="112" fillId="0" borderId="0" applyNumberFormat="0" applyFill="0" applyBorder="0" applyAlignment="0" applyProtection="0">
      <alignment vertical="center"/>
    </xf>
    <xf numFmtId="0" fontId="112" fillId="0" borderId="0" applyNumberFormat="0" applyFill="0" applyBorder="0" applyAlignment="0" applyProtection="0">
      <alignment vertical="center"/>
    </xf>
    <xf numFmtId="0" fontId="112" fillId="0" borderId="0" applyNumberFormat="0" applyFill="0" applyBorder="0" applyAlignment="0" applyProtection="0">
      <alignment vertical="center"/>
    </xf>
    <xf numFmtId="0" fontId="112" fillId="0" borderId="0" applyNumberFormat="0" applyFill="0" applyBorder="0" applyAlignment="0" applyProtection="0">
      <alignment vertical="center"/>
    </xf>
    <xf numFmtId="0" fontId="112" fillId="0" borderId="0" applyNumberFormat="0" applyFill="0" applyBorder="0" applyAlignment="0" applyProtection="0">
      <alignment vertical="center"/>
    </xf>
    <xf numFmtId="0" fontId="112" fillId="0" borderId="0" applyNumberFormat="0" applyFill="0" applyBorder="0" applyAlignment="0" applyProtection="0">
      <alignment vertical="center"/>
    </xf>
    <xf numFmtId="0" fontId="81" fillId="0" borderId="0" applyNumberFormat="0" applyFill="0" applyBorder="0" applyAlignment="0" applyProtection="0">
      <alignment vertical="center"/>
    </xf>
    <xf numFmtId="0" fontId="81" fillId="0" borderId="0" applyNumberFormat="0" applyFill="0" applyBorder="0" applyAlignment="0" applyProtection="0">
      <alignment vertical="center"/>
    </xf>
    <xf numFmtId="0" fontId="113" fillId="0" borderId="8" applyNumberFormat="0" applyFill="0" applyAlignment="0" applyProtection="0">
      <alignment vertical="center"/>
    </xf>
    <xf numFmtId="0" fontId="113" fillId="0" borderId="8" applyNumberFormat="0" applyFill="0" applyAlignment="0" applyProtection="0">
      <alignment vertical="center"/>
    </xf>
    <xf numFmtId="0" fontId="113" fillId="0" borderId="8" applyNumberFormat="0" applyFill="0" applyAlignment="0" applyProtection="0">
      <alignment vertical="center"/>
    </xf>
    <xf numFmtId="0" fontId="67" fillId="0" borderId="78" applyNumberFormat="0" applyFill="0" applyAlignment="0" applyProtection="0">
      <alignment vertical="center"/>
    </xf>
    <xf numFmtId="0" fontId="67" fillId="0" borderId="78" applyNumberFormat="0" applyFill="0" applyAlignment="0" applyProtection="0">
      <alignment vertical="center"/>
    </xf>
    <xf numFmtId="0" fontId="67" fillId="0" borderId="78" applyNumberFormat="0" applyFill="0" applyAlignment="0" applyProtection="0">
      <alignment vertical="center"/>
    </xf>
    <xf numFmtId="0" fontId="113" fillId="0" borderId="8" applyNumberFormat="0" applyFill="0" applyAlignment="0" applyProtection="0">
      <alignment vertical="center"/>
    </xf>
    <xf numFmtId="0" fontId="67" fillId="0" borderId="78" applyNumberFormat="0" applyFill="0" applyAlignment="0" applyProtection="0">
      <alignment vertical="center"/>
    </xf>
    <xf numFmtId="0" fontId="113" fillId="0" borderId="8" applyNumberFormat="0" applyFill="0" applyAlignment="0" applyProtection="0">
      <alignment vertical="center"/>
    </xf>
    <xf numFmtId="0" fontId="113" fillId="0" borderId="8" applyNumberFormat="0" applyFill="0" applyAlignment="0" applyProtection="0">
      <alignment vertical="center"/>
    </xf>
    <xf numFmtId="0" fontId="113" fillId="0" borderId="8" applyNumberFormat="0" applyFill="0" applyAlignment="0" applyProtection="0">
      <alignment vertical="center"/>
    </xf>
    <xf numFmtId="0" fontId="67" fillId="0" borderId="78" applyNumberFormat="0" applyFill="0" applyAlignment="0" applyProtection="0">
      <alignment vertical="center"/>
    </xf>
    <xf numFmtId="0" fontId="67" fillId="0" borderId="78" applyNumberFormat="0" applyFill="0" applyAlignment="0" applyProtection="0">
      <alignment vertical="center"/>
    </xf>
    <xf numFmtId="0" fontId="67" fillId="0" borderId="78" applyNumberFormat="0" applyFill="0" applyAlignment="0" applyProtection="0">
      <alignment vertical="center"/>
    </xf>
    <xf numFmtId="0" fontId="113" fillId="0" borderId="8" applyNumberFormat="0" applyFill="0" applyAlignment="0" applyProtection="0">
      <alignment vertical="center"/>
    </xf>
    <xf numFmtId="0" fontId="67" fillId="0" borderId="78" applyNumberFormat="0" applyFill="0" applyAlignment="0" applyProtection="0">
      <alignment vertical="center"/>
    </xf>
    <xf numFmtId="0" fontId="67" fillId="0" borderId="78" applyNumberFormat="0" applyFill="0" applyAlignment="0" applyProtection="0">
      <alignment vertical="center"/>
    </xf>
    <xf numFmtId="0" fontId="113" fillId="0" borderId="8" applyNumberFormat="0" applyFill="0" applyAlignment="0" applyProtection="0">
      <alignment vertical="center"/>
    </xf>
    <xf numFmtId="0" fontId="67" fillId="0" borderId="78" applyNumberFormat="0" applyFill="0" applyAlignment="0" applyProtection="0">
      <alignment vertical="center"/>
    </xf>
    <xf numFmtId="0" fontId="113" fillId="0" borderId="8" applyNumberFormat="0" applyFill="0" applyAlignment="0" applyProtection="0">
      <alignment vertical="center"/>
    </xf>
    <xf numFmtId="0" fontId="113" fillId="0" borderId="8" applyNumberFormat="0" applyFill="0" applyAlignment="0" applyProtection="0">
      <alignment vertical="center"/>
    </xf>
    <xf numFmtId="0" fontId="113" fillId="0" borderId="8" applyNumberFormat="0" applyFill="0" applyAlignment="0" applyProtection="0">
      <alignment vertical="center"/>
    </xf>
    <xf numFmtId="0" fontId="113" fillId="0" borderId="8" applyNumberFormat="0" applyFill="0" applyAlignment="0" applyProtection="0">
      <alignment vertical="center"/>
    </xf>
    <xf numFmtId="0" fontId="67" fillId="0" borderId="78" applyNumberFormat="0" applyFill="0" applyAlignment="0" applyProtection="0">
      <alignment vertical="center"/>
    </xf>
    <xf numFmtId="0" fontId="114" fillId="0" borderId="78" applyNumberFormat="0" applyFill="0" applyAlignment="0" applyProtection="0">
      <alignment vertical="center"/>
    </xf>
    <xf numFmtId="0" fontId="114" fillId="0" borderId="78" applyNumberFormat="0" applyFill="0" applyAlignment="0" applyProtection="0">
      <alignment vertical="center"/>
    </xf>
    <xf numFmtId="0" fontId="113" fillId="0" borderId="8" applyNumberFormat="0" applyFill="0" applyAlignment="0" applyProtection="0">
      <alignment vertical="center"/>
    </xf>
    <xf numFmtId="0" fontId="67" fillId="0" borderId="78" applyNumberFormat="0" applyFill="0" applyAlignment="0" applyProtection="0">
      <alignment vertical="center"/>
    </xf>
    <xf numFmtId="0" fontId="113" fillId="0" borderId="8" applyNumberFormat="0" applyFill="0" applyAlignment="0" applyProtection="0">
      <alignment vertical="center"/>
    </xf>
    <xf numFmtId="0" fontId="113" fillId="0" borderId="8" applyNumberFormat="0" applyFill="0" applyAlignment="0" applyProtection="0">
      <alignment vertical="center"/>
    </xf>
    <xf numFmtId="0" fontId="67" fillId="0" borderId="78" applyNumberFormat="0" applyFill="0" applyAlignment="0" applyProtection="0">
      <alignment vertical="center"/>
    </xf>
    <xf numFmtId="0" fontId="113" fillId="0" borderId="8" applyNumberFormat="0" applyFill="0" applyAlignment="0" applyProtection="0">
      <alignment vertical="center"/>
    </xf>
    <xf numFmtId="0" fontId="113" fillId="0" borderId="8" applyNumberFormat="0" applyFill="0" applyAlignment="0" applyProtection="0">
      <alignment vertical="center"/>
    </xf>
    <xf numFmtId="0" fontId="67" fillId="0" borderId="78" applyNumberFormat="0" applyFill="0" applyAlignment="0" applyProtection="0">
      <alignment vertical="center"/>
    </xf>
    <xf numFmtId="0" fontId="113" fillId="0" borderId="8" applyNumberFormat="0" applyFill="0" applyAlignment="0" applyProtection="0">
      <alignment vertical="center"/>
    </xf>
    <xf numFmtId="0" fontId="113" fillId="0" borderId="8" applyNumberFormat="0" applyFill="0" applyAlignment="0" applyProtection="0">
      <alignment vertical="center"/>
    </xf>
    <xf numFmtId="0" fontId="113" fillId="0" borderId="8" applyNumberFormat="0" applyFill="0" applyAlignment="0" applyProtection="0">
      <alignment vertical="center"/>
    </xf>
    <xf numFmtId="0" fontId="113" fillId="0" borderId="8" applyNumberFormat="0" applyFill="0" applyAlignment="0" applyProtection="0">
      <alignment vertical="center"/>
    </xf>
    <xf numFmtId="0" fontId="67" fillId="0" borderId="78" applyNumberFormat="0" applyFill="0" applyAlignment="0" applyProtection="0">
      <alignment vertical="center"/>
    </xf>
    <xf numFmtId="0" fontId="67" fillId="0" borderId="78" applyNumberFormat="0" applyFill="0" applyAlignment="0" applyProtection="0">
      <alignment vertical="center"/>
    </xf>
    <xf numFmtId="0" fontId="67" fillId="0" borderId="78" applyNumberFormat="0" applyFill="0" applyAlignment="0" applyProtection="0">
      <alignment vertical="center"/>
    </xf>
    <xf numFmtId="0" fontId="113" fillId="0" borderId="8" applyNumberFormat="0" applyFill="0" applyAlignment="0" applyProtection="0">
      <alignment vertical="center"/>
    </xf>
    <xf numFmtId="0" fontId="67" fillId="0" borderId="78" applyNumberFormat="0" applyFill="0" applyAlignment="0" applyProtection="0">
      <alignment vertical="center"/>
    </xf>
    <xf numFmtId="0" fontId="113" fillId="0" borderId="8" applyNumberFormat="0" applyFill="0" applyAlignment="0" applyProtection="0">
      <alignment vertical="center"/>
    </xf>
    <xf numFmtId="0" fontId="113" fillId="0" borderId="8" applyNumberFormat="0" applyFill="0" applyAlignment="0" applyProtection="0">
      <alignment vertical="center"/>
    </xf>
    <xf numFmtId="0" fontId="113" fillId="0" borderId="8" applyNumberFormat="0" applyFill="0" applyAlignment="0" applyProtection="0">
      <alignment vertical="center"/>
    </xf>
    <xf numFmtId="0" fontId="67" fillId="0" borderId="78" applyNumberFormat="0" applyFill="0" applyAlignment="0" applyProtection="0">
      <alignment vertical="center"/>
    </xf>
    <xf numFmtId="0" fontId="67" fillId="0" borderId="78" applyNumberFormat="0" applyFill="0" applyAlignment="0" applyProtection="0">
      <alignment vertical="center"/>
    </xf>
    <xf numFmtId="0" fontId="67" fillId="0" borderId="78" applyNumberFormat="0" applyFill="0" applyAlignment="0" applyProtection="0">
      <alignment vertical="center"/>
    </xf>
    <xf numFmtId="0" fontId="113" fillId="0" borderId="8" applyNumberFormat="0" applyFill="0" applyAlignment="0" applyProtection="0">
      <alignment vertical="center"/>
    </xf>
    <xf numFmtId="0" fontId="67" fillId="0" borderId="78" applyNumberFormat="0" applyFill="0" applyAlignment="0" applyProtection="0">
      <alignment vertical="center"/>
    </xf>
    <xf numFmtId="0" fontId="113" fillId="0" borderId="8" applyNumberFormat="0" applyFill="0" applyAlignment="0" applyProtection="0">
      <alignment vertical="center"/>
    </xf>
    <xf numFmtId="0" fontId="113" fillId="0" borderId="8" applyNumberFormat="0" applyFill="0" applyAlignment="0" applyProtection="0">
      <alignment vertical="center"/>
    </xf>
    <xf numFmtId="0" fontId="113" fillId="0" borderId="8" applyNumberFormat="0" applyFill="0" applyAlignment="0" applyProtection="0">
      <alignment vertical="center"/>
    </xf>
    <xf numFmtId="0" fontId="67" fillId="0" borderId="78" applyNumberFormat="0" applyFill="0" applyAlignment="0" applyProtection="0">
      <alignment vertical="center"/>
    </xf>
    <xf numFmtId="0" fontId="67" fillId="0" borderId="78" applyNumberFormat="0" applyFill="0" applyAlignment="0" applyProtection="0">
      <alignment vertical="center"/>
    </xf>
    <xf numFmtId="0" fontId="67" fillId="0" borderId="78" applyNumberFormat="0" applyFill="0" applyAlignment="0" applyProtection="0">
      <alignment vertical="center"/>
    </xf>
    <xf numFmtId="0" fontId="113" fillId="0" borderId="8" applyNumberFormat="0" applyFill="0" applyAlignment="0" applyProtection="0">
      <alignment vertical="center"/>
    </xf>
    <xf numFmtId="0" fontId="67" fillId="0" borderId="78" applyNumberFormat="0" applyFill="0" applyAlignment="0" applyProtection="0">
      <alignment vertical="center"/>
    </xf>
    <xf numFmtId="0" fontId="81" fillId="0" borderId="0" applyNumberFormat="0" applyFill="0" applyBorder="0" applyAlignment="0" applyProtection="0">
      <alignment vertical="center"/>
    </xf>
    <xf numFmtId="0" fontId="81" fillId="0" borderId="0" applyNumberFormat="0" applyFill="0" applyBorder="0" applyAlignment="0" applyProtection="0">
      <alignment vertical="center"/>
    </xf>
    <xf numFmtId="0" fontId="81" fillId="0" borderId="0" applyNumberFormat="0" applyFill="0" applyBorder="0" applyAlignment="0" applyProtection="0">
      <alignment vertical="center"/>
    </xf>
    <xf numFmtId="0" fontId="81" fillId="0" borderId="0" applyNumberFormat="0" applyFill="0" applyBorder="0" applyAlignment="0" applyProtection="0">
      <alignment vertical="center"/>
    </xf>
    <xf numFmtId="0" fontId="81" fillId="0" borderId="0" applyNumberFormat="0" applyFill="0" applyBorder="0" applyAlignment="0" applyProtection="0">
      <alignment vertical="center"/>
    </xf>
    <xf numFmtId="0" fontId="81" fillId="0" borderId="0" applyNumberFormat="0" applyFill="0" applyBorder="0" applyAlignment="0" applyProtection="0">
      <alignment vertical="center"/>
    </xf>
    <xf numFmtId="0" fontId="81" fillId="0" borderId="0" applyNumberFormat="0" applyFill="0" applyBorder="0" applyAlignment="0" applyProtection="0">
      <alignment vertical="center"/>
    </xf>
    <xf numFmtId="0" fontId="81" fillId="0" borderId="0" applyNumberFormat="0" applyFill="0" applyBorder="0" applyAlignment="0" applyProtection="0">
      <alignment vertical="center"/>
    </xf>
    <xf numFmtId="0" fontId="115" fillId="0" borderId="9" applyNumberFormat="0" applyFill="0" applyAlignment="0" applyProtection="0">
      <alignment vertical="center"/>
    </xf>
    <xf numFmtId="0" fontId="115" fillId="0" borderId="9" applyNumberFormat="0" applyFill="0" applyAlignment="0" applyProtection="0">
      <alignment vertical="center"/>
    </xf>
    <xf numFmtId="0" fontId="115" fillId="0" borderId="9" applyNumberFormat="0" applyFill="0" applyAlignment="0" applyProtection="0">
      <alignment vertical="center"/>
    </xf>
    <xf numFmtId="0" fontId="68" fillId="0" borderId="79" applyNumberFormat="0" applyFill="0" applyAlignment="0" applyProtection="0">
      <alignment vertical="center"/>
    </xf>
    <xf numFmtId="0" fontId="68" fillId="0" borderId="79" applyNumberFormat="0" applyFill="0" applyAlignment="0" applyProtection="0">
      <alignment vertical="center"/>
    </xf>
    <xf numFmtId="0" fontId="68" fillId="0" borderId="79" applyNumberFormat="0" applyFill="0" applyAlignment="0" applyProtection="0">
      <alignment vertical="center"/>
    </xf>
    <xf numFmtId="0" fontId="115" fillId="0" borderId="9" applyNumberFormat="0" applyFill="0" applyAlignment="0" applyProtection="0">
      <alignment vertical="center"/>
    </xf>
    <xf numFmtId="0" fontId="68" fillId="0" borderId="79" applyNumberFormat="0" applyFill="0" applyAlignment="0" applyProtection="0">
      <alignment vertical="center"/>
    </xf>
    <xf numFmtId="0" fontId="115" fillId="0" borderId="9" applyNumberFormat="0" applyFill="0" applyAlignment="0" applyProtection="0">
      <alignment vertical="center"/>
    </xf>
    <xf numFmtId="0" fontId="115" fillId="0" borderId="9" applyNumberFormat="0" applyFill="0" applyAlignment="0" applyProtection="0">
      <alignment vertical="center"/>
    </xf>
    <xf numFmtId="0" fontId="115" fillId="0" borderId="9" applyNumberFormat="0" applyFill="0" applyAlignment="0" applyProtection="0">
      <alignment vertical="center"/>
    </xf>
    <xf numFmtId="0" fontId="68" fillId="0" borderId="79" applyNumberFormat="0" applyFill="0" applyAlignment="0" applyProtection="0">
      <alignment vertical="center"/>
    </xf>
    <xf numFmtId="0" fontId="68" fillId="0" borderId="79" applyNumberFormat="0" applyFill="0" applyAlignment="0" applyProtection="0">
      <alignment vertical="center"/>
    </xf>
    <xf numFmtId="0" fontId="68" fillId="0" borderId="79" applyNumberFormat="0" applyFill="0" applyAlignment="0" applyProtection="0">
      <alignment vertical="center"/>
    </xf>
    <xf numFmtId="0" fontId="115" fillId="0" borderId="9" applyNumberFormat="0" applyFill="0" applyAlignment="0" applyProtection="0">
      <alignment vertical="center"/>
    </xf>
    <xf numFmtId="0" fontId="68" fillId="0" borderId="79" applyNumberFormat="0" applyFill="0" applyAlignment="0" applyProtection="0">
      <alignment vertical="center"/>
    </xf>
    <xf numFmtId="0" fontId="68" fillId="0" borderId="79" applyNumberFormat="0" applyFill="0" applyAlignment="0" applyProtection="0">
      <alignment vertical="center"/>
    </xf>
    <xf numFmtId="0" fontId="115" fillId="0" borderId="9" applyNumberFormat="0" applyFill="0" applyAlignment="0" applyProtection="0">
      <alignment vertical="center"/>
    </xf>
    <xf numFmtId="0" fontId="68" fillId="0" borderId="79" applyNumberFormat="0" applyFill="0" applyAlignment="0" applyProtection="0">
      <alignment vertical="center"/>
    </xf>
    <xf numFmtId="0" fontId="115" fillId="0" borderId="9" applyNumberFormat="0" applyFill="0" applyAlignment="0" applyProtection="0">
      <alignment vertical="center"/>
    </xf>
    <xf numFmtId="0" fontId="115" fillId="0" borderId="9" applyNumberFormat="0" applyFill="0" applyAlignment="0" applyProtection="0">
      <alignment vertical="center"/>
    </xf>
    <xf numFmtId="0" fontId="115" fillId="0" borderId="9" applyNumberFormat="0" applyFill="0" applyAlignment="0" applyProtection="0">
      <alignment vertical="center"/>
    </xf>
    <xf numFmtId="0" fontId="115" fillId="0" borderId="9" applyNumberFormat="0" applyFill="0" applyAlignment="0" applyProtection="0">
      <alignment vertical="center"/>
    </xf>
    <xf numFmtId="0" fontId="68" fillId="0" borderId="79" applyNumberFormat="0" applyFill="0" applyAlignment="0" applyProtection="0">
      <alignment vertical="center"/>
    </xf>
    <xf numFmtId="0" fontId="116" fillId="0" borderId="79" applyNumberFormat="0" applyFill="0" applyAlignment="0" applyProtection="0">
      <alignment vertical="center"/>
    </xf>
    <xf numFmtId="0" fontId="116" fillId="0" borderId="79" applyNumberFormat="0" applyFill="0" applyAlignment="0" applyProtection="0">
      <alignment vertical="center"/>
    </xf>
    <xf numFmtId="0" fontId="115" fillId="0" borderId="9" applyNumberFormat="0" applyFill="0" applyAlignment="0" applyProtection="0">
      <alignment vertical="center"/>
    </xf>
    <xf numFmtId="0" fontId="68" fillId="0" borderId="79" applyNumberFormat="0" applyFill="0" applyAlignment="0" applyProtection="0">
      <alignment vertical="center"/>
    </xf>
    <xf numFmtId="0" fontId="115" fillId="0" borderId="9" applyNumberFormat="0" applyFill="0" applyAlignment="0" applyProtection="0">
      <alignment vertical="center"/>
    </xf>
    <xf numFmtId="0" fontId="115" fillId="0" borderId="9" applyNumberFormat="0" applyFill="0" applyAlignment="0" applyProtection="0">
      <alignment vertical="center"/>
    </xf>
    <xf numFmtId="0" fontId="68" fillId="0" borderId="79" applyNumberFormat="0" applyFill="0" applyAlignment="0" applyProtection="0">
      <alignment vertical="center"/>
    </xf>
    <xf numFmtId="0" fontId="115" fillId="0" borderId="9" applyNumberFormat="0" applyFill="0" applyAlignment="0" applyProtection="0">
      <alignment vertical="center"/>
    </xf>
    <xf numFmtId="0" fontId="115" fillId="0" borderId="9" applyNumberFormat="0" applyFill="0" applyAlignment="0" applyProtection="0">
      <alignment vertical="center"/>
    </xf>
    <xf numFmtId="0" fontId="68" fillId="0" borderId="79" applyNumberFormat="0" applyFill="0" applyAlignment="0" applyProtection="0">
      <alignment vertical="center"/>
    </xf>
    <xf numFmtId="0" fontId="115" fillId="0" borderId="9" applyNumberFormat="0" applyFill="0" applyAlignment="0" applyProtection="0">
      <alignment vertical="center"/>
    </xf>
    <xf numFmtId="0" fontId="115" fillId="0" borderId="9" applyNumberFormat="0" applyFill="0" applyAlignment="0" applyProtection="0">
      <alignment vertical="center"/>
    </xf>
    <xf numFmtId="0" fontId="115" fillId="0" borderId="9" applyNumberFormat="0" applyFill="0" applyAlignment="0" applyProtection="0">
      <alignment vertical="center"/>
    </xf>
    <xf numFmtId="0" fontId="115" fillId="0" borderId="9" applyNumberFormat="0" applyFill="0" applyAlignment="0" applyProtection="0">
      <alignment vertical="center"/>
    </xf>
    <xf numFmtId="0" fontId="68" fillId="0" borderId="79" applyNumberFormat="0" applyFill="0" applyAlignment="0" applyProtection="0">
      <alignment vertical="center"/>
    </xf>
    <xf numFmtId="0" fontId="68" fillId="0" borderId="79" applyNumberFormat="0" applyFill="0" applyAlignment="0" applyProtection="0">
      <alignment vertical="center"/>
    </xf>
    <xf numFmtId="0" fontId="68" fillId="0" borderId="79" applyNumberFormat="0" applyFill="0" applyAlignment="0" applyProtection="0">
      <alignment vertical="center"/>
    </xf>
    <xf numFmtId="0" fontId="115" fillId="0" borderId="9" applyNumberFormat="0" applyFill="0" applyAlignment="0" applyProtection="0">
      <alignment vertical="center"/>
    </xf>
    <xf numFmtId="0" fontId="68" fillId="0" borderId="79" applyNumberFormat="0" applyFill="0" applyAlignment="0" applyProtection="0">
      <alignment vertical="center"/>
    </xf>
    <xf numFmtId="0" fontId="115" fillId="0" borderId="9" applyNumberFormat="0" applyFill="0" applyAlignment="0" applyProtection="0">
      <alignment vertical="center"/>
    </xf>
    <xf numFmtId="0" fontId="115" fillId="0" borderId="9" applyNumberFormat="0" applyFill="0" applyAlignment="0" applyProtection="0">
      <alignment vertical="center"/>
    </xf>
    <xf numFmtId="0" fontId="115" fillId="0" borderId="9" applyNumberFormat="0" applyFill="0" applyAlignment="0" applyProtection="0">
      <alignment vertical="center"/>
    </xf>
    <xf numFmtId="0" fontId="68" fillId="0" borderId="79" applyNumberFormat="0" applyFill="0" applyAlignment="0" applyProtection="0">
      <alignment vertical="center"/>
    </xf>
    <xf numFmtId="0" fontId="68" fillId="0" borderId="79" applyNumberFormat="0" applyFill="0" applyAlignment="0" applyProtection="0">
      <alignment vertical="center"/>
    </xf>
    <xf numFmtId="0" fontId="68" fillId="0" borderId="79" applyNumberFormat="0" applyFill="0" applyAlignment="0" applyProtection="0">
      <alignment vertical="center"/>
    </xf>
    <xf numFmtId="0" fontId="115" fillId="0" borderId="9" applyNumberFormat="0" applyFill="0" applyAlignment="0" applyProtection="0">
      <alignment vertical="center"/>
    </xf>
    <xf numFmtId="0" fontId="68" fillId="0" borderId="79" applyNumberFormat="0" applyFill="0" applyAlignment="0" applyProtection="0">
      <alignment vertical="center"/>
    </xf>
    <xf numFmtId="0" fontId="115" fillId="0" borderId="9" applyNumberFormat="0" applyFill="0" applyAlignment="0" applyProtection="0">
      <alignment vertical="center"/>
    </xf>
    <xf numFmtId="0" fontId="115" fillId="0" borderId="9" applyNumberFormat="0" applyFill="0" applyAlignment="0" applyProtection="0">
      <alignment vertical="center"/>
    </xf>
    <xf numFmtId="0" fontId="115" fillId="0" borderId="9" applyNumberFormat="0" applyFill="0" applyAlignment="0" applyProtection="0">
      <alignment vertical="center"/>
    </xf>
    <xf numFmtId="0" fontId="68" fillId="0" borderId="79" applyNumberFormat="0" applyFill="0" applyAlignment="0" applyProtection="0">
      <alignment vertical="center"/>
    </xf>
    <xf numFmtId="0" fontId="68" fillId="0" borderId="79" applyNumberFormat="0" applyFill="0" applyAlignment="0" applyProtection="0">
      <alignment vertical="center"/>
    </xf>
    <xf numFmtId="0" fontId="68" fillId="0" borderId="79" applyNumberFormat="0" applyFill="0" applyAlignment="0" applyProtection="0">
      <alignment vertical="center"/>
    </xf>
    <xf numFmtId="0" fontId="115" fillId="0" borderId="9" applyNumberFormat="0" applyFill="0" applyAlignment="0" applyProtection="0">
      <alignment vertical="center"/>
    </xf>
    <xf numFmtId="0" fontId="68" fillId="0" borderId="79" applyNumberFormat="0" applyFill="0" applyAlignment="0" applyProtection="0">
      <alignment vertical="center"/>
    </xf>
    <xf numFmtId="0" fontId="115" fillId="0" borderId="0" applyNumberFormat="0" applyFill="0" applyBorder="0" applyAlignment="0" applyProtection="0">
      <alignment vertical="center"/>
    </xf>
    <xf numFmtId="0" fontId="115" fillId="0" borderId="0" applyNumberFormat="0" applyFill="0" applyBorder="0" applyAlignment="0" applyProtection="0">
      <alignment vertical="center"/>
    </xf>
    <xf numFmtId="0" fontId="115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115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115" fillId="0" borderId="0" applyNumberFormat="0" applyFill="0" applyBorder="0" applyAlignment="0" applyProtection="0">
      <alignment vertical="center"/>
    </xf>
    <xf numFmtId="0" fontId="115" fillId="0" borderId="0" applyNumberFormat="0" applyFill="0" applyBorder="0" applyAlignment="0" applyProtection="0">
      <alignment vertical="center"/>
    </xf>
    <xf numFmtId="0" fontId="115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115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115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115" fillId="0" borderId="0" applyNumberFormat="0" applyFill="0" applyBorder="0" applyAlignment="0" applyProtection="0">
      <alignment vertical="center"/>
    </xf>
    <xf numFmtId="0" fontId="115" fillId="0" borderId="0" applyNumberFormat="0" applyFill="0" applyBorder="0" applyAlignment="0" applyProtection="0">
      <alignment vertical="center"/>
    </xf>
    <xf numFmtId="0" fontId="115" fillId="0" borderId="0" applyNumberFormat="0" applyFill="0" applyBorder="0" applyAlignment="0" applyProtection="0">
      <alignment vertical="center"/>
    </xf>
    <xf numFmtId="0" fontId="115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116" fillId="0" borderId="0" applyNumberFormat="0" applyFill="0" applyBorder="0" applyAlignment="0" applyProtection="0">
      <alignment vertical="center"/>
    </xf>
    <xf numFmtId="0" fontId="116" fillId="0" borderId="0" applyNumberFormat="0" applyFill="0" applyBorder="0" applyAlignment="0" applyProtection="0">
      <alignment vertical="center"/>
    </xf>
    <xf numFmtId="0" fontId="115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115" fillId="0" borderId="0" applyNumberFormat="0" applyFill="0" applyBorder="0" applyAlignment="0" applyProtection="0">
      <alignment vertical="center"/>
    </xf>
    <xf numFmtId="0" fontId="115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115" fillId="0" borderId="0" applyNumberFormat="0" applyFill="0" applyBorder="0" applyAlignment="0" applyProtection="0">
      <alignment vertical="center"/>
    </xf>
    <xf numFmtId="0" fontId="115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115" fillId="0" borderId="0" applyNumberFormat="0" applyFill="0" applyBorder="0" applyAlignment="0" applyProtection="0">
      <alignment vertical="center"/>
    </xf>
    <xf numFmtId="0" fontId="115" fillId="0" borderId="0" applyNumberFormat="0" applyFill="0" applyBorder="0" applyAlignment="0" applyProtection="0">
      <alignment vertical="center"/>
    </xf>
    <xf numFmtId="0" fontId="115" fillId="0" borderId="0" applyNumberFormat="0" applyFill="0" applyBorder="0" applyAlignment="0" applyProtection="0">
      <alignment vertical="center"/>
    </xf>
    <xf numFmtId="0" fontId="115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115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115" fillId="0" borderId="0" applyNumberFormat="0" applyFill="0" applyBorder="0" applyAlignment="0" applyProtection="0">
      <alignment vertical="center"/>
    </xf>
    <xf numFmtId="0" fontId="115" fillId="0" borderId="0" applyNumberFormat="0" applyFill="0" applyBorder="0" applyAlignment="0" applyProtection="0">
      <alignment vertical="center"/>
    </xf>
    <xf numFmtId="0" fontId="115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115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115" fillId="0" borderId="0" applyNumberFormat="0" applyFill="0" applyBorder="0" applyAlignment="0" applyProtection="0">
      <alignment vertical="center"/>
    </xf>
    <xf numFmtId="0" fontId="115" fillId="0" borderId="0" applyNumberFormat="0" applyFill="0" applyBorder="0" applyAlignment="0" applyProtection="0">
      <alignment vertical="center"/>
    </xf>
    <xf numFmtId="0" fontId="115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115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81" fillId="0" borderId="0" applyNumberFormat="0" applyFill="0" applyBorder="0" applyAlignment="0" applyProtection="0">
      <alignment vertical="center"/>
    </xf>
    <xf numFmtId="0" fontId="81" fillId="0" borderId="0" applyNumberFormat="0" applyFill="0" applyBorder="0" applyAlignment="0" applyProtection="0">
      <alignment vertical="center"/>
    </xf>
    <xf numFmtId="0" fontId="112" fillId="0" borderId="0" applyNumberFormat="0" applyFill="0" applyBorder="0" applyAlignment="0" applyProtection="0">
      <alignment vertical="center"/>
    </xf>
    <xf numFmtId="0" fontId="81" fillId="0" borderId="0" applyNumberFormat="0" applyFill="0" applyBorder="0" applyAlignment="0" applyProtection="0">
      <alignment vertical="center"/>
    </xf>
    <xf numFmtId="0" fontId="112" fillId="0" borderId="0" applyNumberFormat="0" applyFill="0" applyBorder="0" applyAlignment="0" applyProtection="0">
      <alignment vertical="center"/>
    </xf>
    <xf numFmtId="0" fontId="112" fillId="0" borderId="0" applyNumberFormat="0" applyFill="0" applyBorder="0" applyAlignment="0" applyProtection="0">
      <alignment vertical="center"/>
    </xf>
    <xf numFmtId="0" fontId="81" fillId="0" borderId="0" applyNumberFormat="0" applyFill="0" applyBorder="0" applyAlignment="0" applyProtection="0">
      <alignment vertical="center"/>
    </xf>
    <xf numFmtId="0" fontId="112" fillId="0" borderId="0" applyNumberFormat="0" applyFill="0" applyBorder="0" applyAlignment="0" applyProtection="0">
      <alignment vertical="center"/>
    </xf>
    <xf numFmtId="0" fontId="112" fillId="0" borderId="0" applyNumberFormat="0" applyFill="0" applyBorder="0" applyAlignment="0" applyProtection="0">
      <alignment vertical="center"/>
    </xf>
    <xf numFmtId="0" fontId="81" fillId="0" borderId="0" applyNumberFormat="0" applyFill="0" applyBorder="0" applyAlignment="0" applyProtection="0">
      <alignment vertical="center"/>
    </xf>
    <xf numFmtId="0" fontId="112" fillId="0" borderId="0" applyNumberFormat="0" applyFill="0" applyBorder="0" applyAlignment="0" applyProtection="0">
      <alignment vertical="center"/>
    </xf>
    <xf numFmtId="197" fontId="26" fillId="0" borderId="0" applyFill="0" applyBorder="0" applyProtection="0">
      <alignment vertical="center"/>
    </xf>
    <xf numFmtId="0" fontId="117" fillId="4" borderId="0" applyNumberFormat="0" applyBorder="0" applyAlignment="0" applyProtection="0">
      <alignment vertical="center"/>
    </xf>
    <xf numFmtId="0" fontId="117" fillId="4" borderId="0" applyNumberFormat="0" applyBorder="0" applyAlignment="0" applyProtection="0">
      <alignment vertical="center"/>
    </xf>
    <xf numFmtId="0" fontId="117" fillId="4" borderId="0" applyNumberFormat="0" applyBorder="0" applyAlignment="0" applyProtection="0">
      <alignment vertical="center"/>
    </xf>
    <xf numFmtId="0" fontId="62" fillId="40" borderId="0" applyNumberFormat="0" applyBorder="0" applyAlignment="0" applyProtection="0">
      <alignment vertical="center"/>
    </xf>
    <xf numFmtId="0" fontId="62" fillId="40" borderId="0" applyNumberFormat="0" applyBorder="0" applyAlignment="0" applyProtection="0">
      <alignment vertical="center"/>
    </xf>
    <xf numFmtId="0" fontId="62" fillId="40" borderId="0" applyNumberFormat="0" applyBorder="0" applyAlignment="0" applyProtection="0">
      <alignment vertical="center"/>
    </xf>
    <xf numFmtId="0" fontId="117" fillId="4" borderId="0" applyNumberFormat="0" applyBorder="0" applyAlignment="0" applyProtection="0">
      <alignment vertical="center"/>
    </xf>
    <xf numFmtId="0" fontId="62" fillId="40" borderId="0" applyNumberFormat="0" applyBorder="0" applyAlignment="0" applyProtection="0">
      <alignment vertical="center"/>
    </xf>
    <xf numFmtId="0" fontId="117" fillId="4" borderId="0" applyNumberFormat="0" applyBorder="0" applyAlignment="0" applyProtection="0">
      <alignment vertical="center"/>
    </xf>
    <xf numFmtId="0" fontId="117" fillId="4" borderId="0" applyNumberFormat="0" applyBorder="0" applyAlignment="0" applyProtection="0">
      <alignment vertical="center"/>
    </xf>
    <xf numFmtId="0" fontId="117" fillId="4" borderId="0" applyNumberFormat="0" applyBorder="0" applyAlignment="0" applyProtection="0">
      <alignment vertical="center"/>
    </xf>
    <xf numFmtId="0" fontId="62" fillId="40" borderId="0" applyNumberFormat="0" applyBorder="0" applyAlignment="0" applyProtection="0">
      <alignment vertical="center"/>
    </xf>
    <xf numFmtId="0" fontId="62" fillId="40" borderId="0" applyNumberFormat="0" applyBorder="0" applyAlignment="0" applyProtection="0">
      <alignment vertical="center"/>
    </xf>
    <xf numFmtId="0" fontId="62" fillId="40" borderId="0" applyNumberFormat="0" applyBorder="0" applyAlignment="0" applyProtection="0">
      <alignment vertical="center"/>
    </xf>
    <xf numFmtId="0" fontId="117" fillId="4" borderId="0" applyNumberFormat="0" applyBorder="0" applyAlignment="0" applyProtection="0">
      <alignment vertical="center"/>
    </xf>
    <xf numFmtId="0" fontId="62" fillId="40" borderId="0" applyNumberFormat="0" applyBorder="0" applyAlignment="0" applyProtection="0">
      <alignment vertical="center"/>
    </xf>
    <xf numFmtId="0" fontId="62" fillId="40" borderId="0" applyNumberFormat="0" applyBorder="0" applyAlignment="0" applyProtection="0">
      <alignment vertical="center"/>
    </xf>
    <xf numFmtId="0" fontId="117" fillId="4" borderId="0" applyNumberFormat="0" applyBorder="0" applyAlignment="0" applyProtection="0">
      <alignment vertical="center"/>
    </xf>
    <xf numFmtId="0" fontId="62" fillId="40" borderId="0" applyNumberFormat="0" applyBorder="0" applyAlignment="0" applyProtection="0">
      <alignment vertical="center"/>
    </xf>
    <xf numFmtId="0" fontId="117" fillId="4" borderId="0" applyNumberFormat="0" applyBorder="0" applyAlignment="0" applyProtection="0">
      <alignment vertical="center"/>
    </xf>
    <xf numFmtId="0" fontId="117" fillId="4" borderId="0" applyNumberFormat="0" applyBorder="0" applyAlignment="0" applyProtection="0">
      <alignment vertical="center"/>
    </xf>
    <xf numFmtId="0" fontId="117" fillId="4" borderId="0" applyNumberFormat="0" applyBorder="0" applyAlignment="0" applyProtection="0">
      <alignment vertical="center"/>
    </xf>
    <xf numFmtId="0" fontId="117" fillId="4" borderId="0" applyNumberFormat="0" applyBorder="0" applyAlignment="0" applyProtection="0">
      <alignment vertical="center"/>
    </xf>
    <xf numFmtId="0" fontId="62" fillId="40" borderId="0" applyNumberFormat="0" applyBorder="0" applyAlignment="0" applyProtection="0">
      <alignment vertical="center"/>
    </xf>
    <xf numFmtId="0" fontId="118" fillId="40" borderId="0" applyNumberFormat="0" applyBorder="0" applyAlignment="0" applyProtection="0">
      <alignment vertical="center"/>
    </xf>
    <xf numFmtId="0" fontId="118" fillId="40" borderId="0" applyNumberFormat="0" applyBorder="0" applyAlignment="0" applyProtection="0">
      <alignment vertical="center"/>
    </xf>
    <xf numFmtId="0" fontId="117" fillId="4" borderId="0" applyNumberFormat="0" applyBorder="0" applyAlignment="0" applyProtection="0">
      <alignment vertical="center"/>
    </xf>
    <xf numFmtId="0" fontId="62" fillId="40" borderId="0" applyNumberFormat="0" applyBorder="0" applyAlignment="0" applyProtection="0">
      <alignment vertical="center"/>
    </xf>
    <xf numFmtId="0" fontId="117" fillId="4" borderId="0" applyNumberFormat="0" applyBorder="0" applyAlignment="0" applyProtection="0">
      <alignment vertical="center"/>
    </xf>
    <xf numFmtId="0" fontId="117" fillId="4" borderId="0" applyNumberFormat="0" applyBorder="0" applyAlignment="0" applyProtection="0">
      <alignment vertical="center"/>
    </xf>
    <xf numFmtId="0" fontId="62" fillId="40" borderId="0" applyNumberFormat="0" applyBorder="0" applyAlignment="0" applyProtection="0">
      <alignment vertical="center"/>
    </xf>
    <xf numFmtId="0" fontId="117" fillId="4" borderId="0" applyNumberFormat="0" applyBorder="0" applyAlignment="0" applyProtection="0">
      <alignment vertical="center"/>
    </xf>
    <xf numFmtId="0" fontId="117" fillId="4" borderId="0" applyNumberFormat="0" applyBorder="0" applyAlignment="0" applyProtection="0">
      <alignment vertical="center"/>
    </xf>
    <xf numFmtId="0" fontId="62" fillId="40" borderId="0" applyNumberFormat="0" applyBorder="0" applyAlignment="0" applyProtection="0">
      <alignment vertical="center"/>
    </xf>
    <xf numFmtId="0" fontId="117" fillId="4" borderId="0" applyNumberFormat="0" applyBorder="0" applyAlignment="0" applyProtection="0">
      <alignment vertical="center"/>
    </xf>
    <xf numFmtId="0" fontId="117" fillId="4" borderId="0" applyNumberFormat="0" applyBorder="0" applyAlignment="0" applyProtection="0">
      <alignment vertical="center"/>
    </xf>
    <xf numFmtId="0" fontId="117" fillId="4" borderId="0" applyNumberFormat="0" applyBorder="0" applyAlignment="0" applyProtection="0">
      <alignment vertical="center"/>
    </xf>
    <xf numFmtId="0" fontId="117" fillId="4" borderId="0" applyNumberFormat="0" applyBorder="0" applyAlignment="0" applyProtection="0">
      <alignment vertical="center"/>
    </xf>
    <xf numFmtId="0" fontId="62" fillId="40" borderId="0" applyNumberFormat="0" applyBorder="0" applyAlignment="0" applyProtection="0">
      <alignment vertical="center"/>
    </xf>
    <xf numFmtId="0" fontId="62" fillId="40" borderId="0" applyNumberFormat="0" applyBorder="0" applyAlignment="0" applyProtection="0">
      <alignment vertical="center"/>
    </xf>
    <xf numFmtId="0" fontId="62" fillId="40" borderId="0" applyNumberFormat="0" applyBorder="0" applyAlignment="0" applyProtection="0">
      <alignment vertical="center"/>
    </xf>
    <xf numFmtId="0" fontId="117" fillId="4" borderId="0" applyNumberFormat="0" applyBorder="0" applyAlignment="0" applyProtection="0">
      <alignment vertical="center"/>
    </xf>
    <xf numFmtId="0" fontId="62" fillId="40" borderId="0" applyNumberFormat="0" applyBorder="0" applyAlignment="0" applyProtection="0">
      <alignment vertical="center"/>
    </xf>
    <xf numFmtId="0" fontId="117" fillId="4" borderId="0" applyNumberFormat="0" applyBorder="0" applyAlignment="0" applyProtection="0">
      <alignment vertical="center"/>
    </xf>
    <xf numFmtId="0" fontId="117" fillId="4" borderId="0" applyNumberFormat="0" applyBorder="0" applyAlignment="0" applyProtection="0">
      <alignment vertical="center"/>
    </xf>
    <xf numFmtId="0" fontId="117" fillId="4" borderId="0" applyNumberFormat="0" applyBorder="0" applyAlignment="0" applyProtection="0">
      <alignment vertical="center"/>
    </xf>
    <xf numFmtId="0" fontId="62" fillId="40" borderId="0" applyNumberFormat="0" applyBorder="0" applyAlignment="0" applyProtection="0">
      <alignment vertical="center"/>
    </xf>
    <xf numFmtId="0" fontId="62" fillId="40" borderId="0" applyNumberFormat="0" applyBorder="0" applyAlignment="0" applyProtection="0">
      <alignment vertical="center"/>
    </xf>
    <xf numFmtId="0" fontId="62" fillId="40" borderId="0" applyNumberFormat="0" applyBorder="0" applyAlignment="0" applyProtection="0">
      <alignment vertical="center"/>
    </xf>
    <xf numFmtId="0" fontId="117" fillId="4" borderId="0" applyNumberFormat="0" applyBorder="0" applyAlignment="0" applyProtection="0">
      <alignment vertical="center"/>
    </xf>
    <xf numFmtId="0" fontId="62" fillId="40" borderId="0" applyNumberFormat="0" applyBorder="0" applyAlignment="0" applyProtection="0">
      <alignment vertical="center"/>
    </xf>
    <xf numFmtId="0" fontId="117" fillId="4" borderId="0" applyNumberFormat="0" applyBorder="0" applyAlignment="0" applyProtection="0">
      <alignment vertical="center"/>
    </xf>
    <xf numFmtId="0" fontId="117" fillId="4" borderId="0" applyNumberFormat="0" applyBorder="0" applyAlignment="0" applyProtection="0">
      <alignment vertical="center"/>
    </xf>
    <xf numFmtId="0" fontId="117" fillId="4" borderId="0" applyNumberFormat="0" applyBorder="0" applyAlignment="0" applyProtection="0">
      <alignment vertical="center"/>
    </xf>
    <xf numFmtId="0" fontId="62" fillId="40" borderId="0" applyNumberFormat="0" applyBorder="0" applyAlignment="0" applyProtection="0">
      <alignment vertical="center"/>
    </xf>
    <xf numFmtId="0" fontId="62" fillId="40" borderId="0" applyNumberFormat="0" applyBorder="0" applyAlignment="0" applyProtection="0">
      <alignment vertical="center"/>
    </xf>
    <xf numFmtId="0" fontId="62" fillId="40" borderId="0" applyNumberFormat="0" applyBorder="0" applyAlignment="0" applyProtection="0">
      <alignment vertical="center"/>
    </xf>
    <xf numFmtId="0" fontId="117" fillId="4" borderId="0" applyNumberFormat="0" applyBorder="0" applyAlignment="0" applyProtection="0">
      <alignment vertical="center"/>
    </xf>
    <xf numFmtId="0" fontId="62" fillId="40" borderId="0" applyNumberFormat="0" applyBorder="0" applyAlignment="0" applyProtection="0">
      <alignment vertical="center"/>
    </xf>
    <xf numFmtId="0" fontId="36" fillId="0" borderId="0"/>
    <xf numFmtId="0" fontId="119" fillId="8" borderId="11" applyNumberFormat="0" applyAlignment="0" applyProtection="0">
      <alignment vertical="center"/>
    </xf>
    <xf numFmtId="0" fontId="119" fillId="8" borderId="11" applyNumberFormat="0" applyAlignment="0" applyProtection="0">
      <alignment vertical="center"/>
    </xf>
    <xf numFmtId="0" fontId="119" fillId="8" borderId="11" applyNumberFormat="0" applyAlignment="0" applyProtection="0">
      <alignment vertical="center"/>
    </xf>
    <xf numFmtId="0" fontId="74" fillId="56" borderId="82" applyNumberFormat="0" applyAlignment="0" applyProtection="0">
      <alignment vertical="center"/>
    </xf>
    <xf numFmtId="0" fontId="74" fillId="56" borderId="82" applyNumberFormat="0" applyAlignment="0" applyProtection="0">
      <alignment vertical="center"/>
    </xf>
    <xf numFmtId="0" fontId="74" fillId="56" borderId="82" applyNumberFormat="0" applyAlignment="0" applyProtection="0">
      <alignment vertical="center"/>
    </xf>
    <xf numFmtId="0" fontId="119" fillId="8" borderId="11" applyNumberFormat="0" applyAlignment="0" applyProtection="0">
      <alignment vertical="center"/>
    </xf>
    <xf numFmtId="0" fontId="74" fillId="56" borderId="82" applyNumberFormat="0" applyAlignment="0" applyProtection="0">
      <alignment vertical="center"/>
    </xf>
    <xf numFmtId="0" fontId="119" fillId="8" borderId="11" applyNumberFormat="0" applyAlignment="0" applyProtection="0">
      <alignment vertical="center"/>
    </xf>
    <xf numFmtId="0" fontId="119" fillId="8" borderId="11" applyNumberFormat="0" applyAlignment="0" applyProtection="0">
      <alignment vertical="center"/>
    </xf>
    <xf numFmtId="0" fontId="119" fillId="8" borderId="11" applyNumberFormat="0" applyAlignment="0" applyProtection="0">
      <alignment vertical="center"/>
    </xf>
    <xf numFmtId="0" fontId="74" fillId="56" borderId="82" applyNumberFormat="0" applyAlignment="0" applyProtection="0">
      <alignment vertical="center"/>
    </xf>
    <xf numFmtId="0" fontId="74" fillId="56" borderId="82" applyNumberFormat="0" applyAlignment="0" applyProtection="0">
      <alignment vertical="center"/>
    </xf>
    <xf numFmtId="0" fontId="74" fillId="56" borderId="82" applyNumberFormat="0" applyAlignment="0" applyProtection="0">
      <alignment vertical="center"/>
    </xf>
    <xf numFmtId="0" fontId="119" fillId="8" borderId="11" applyNumberFormat="0" applyAlignment="0" applyProtection="0">
      <alignment vertical="center"/>
    </xf>
    <xf numFmtId="0" fontId="74" fillId="56" borderId="82" applyNumberFormat="0" applyAlignment="0" applyProtection="0">
      <alignment vertical="center"/>
    </xf>
    <xf numFmtId="0" fontId="74" fillId="56" borderId="82" applyNumberFormat="0" applyAlignment="0" applyProtection="0">
      <alignment vertical="center"/>
    </xf>
    <xf numFmtId="0" fontId="119" fillId="8" borderId="11" applyNumberFormat="0" applyAlignment="0" applyProtection="0">
      <alignment vertical="center"/>
    </xf>
    <xf numFmtId="0" fontId="74" fillId="56" borderId="82" applyNumberFormat="0" applyAlignment="0" applyProtection="0">
      <alignment vertical="center"/>
    </xf>
    <xf numFmtId="0" fontId="119" fillId="8" borderId="11" applyNumberFormat="0" applyAlignment="0" applyProtection="0">
      <alignment vertical="center"/>
    </xf>
    <xf numFmtId="0" fontId="119" fillId="8" borderId="11" applyNumberFormat="0" applyAlignment="0" applyProtection="0">
      <alignment vertical="center"/>
    </xf>
    <xf numFmtId="0" fontId="119" fillId="8" borderId="11" applyNumberFormat="0" applyAlignment="0" applyProtection="0">
      <alignment vertical="center"/>
    </xf>
    <xf numFmtId="0" fontId="119" fillId="8" borderId="11" applyNumberFormat="0" applyAlignment="0" applyProtection="0">
      <alignment vertical="center"/>
    </xf>
    <xf numFmtId="0" fontId="74" fillId="56" borderId="82" applyNumberFormat="0" applyAlignment="0" applyProtection="0">
      <alignment vertical="center"/>
    </xf>
    <xf numFmtId="0" fontId="120" fillId="56" borderId="82" applyNumberFormat="0" applyAlignment="0" applyProtection="0">
      <alignment vertical="center"/>
    </xf>
    <xf numFmtId="0" fontId="120" fillId="56" borderId="82" applyNumberFormat="0" applyAlignment="0" applyProtection="0">
      <alignment vertical="center"/>
    </xf>
    <xf numFmtId="0" fontId="119" fillId="8" borderId="11" applyNumberFormat="0" applyAlignment="0" applyProtection="0">
      <alignment vertical="center"/>
    </xf>
    <xf numFmtId="0" fontId="74" fillId="56" borderId="82" applyNumberFormat="0" applyAlignment="0" applyProtection="0">
      <alignment vertical="center"/>
    </xf>
    <xf numFmtId="0" fontId="119" fillId="8" borderId="11" applyNumberFormat="0" applyAlignment="0" applyProtection="0">
      <alignment vertical="center"/>
    </xf>
    <xf numFmtId="0" fontId="119" fillId="8" borderId="11" applyNumberFormat="0" applyAlignment="0" applyProtection="0">
      <alignment vertical="center"/>
    </xf>
    <xf numFmtId="0" fontId="74" fillId="56" borderId="82" applyNumberFormat="0" applyAlignment="0" applyProtection="0">
      <alignment vertical="center"/>
    </xf>
    <xf numFmtId="0" fontId="119" fillId="8" borderId="11" applyNumberFormat="0" applyAlignment="0" applyProtection="0">
      <alignment vertical="center"/>
    </xf>
    <xf numFmtId="0" fontId="119" fillId="8" borderId="11" applyNumberFormat="0" applyAlignment="0" applyProtection="0">
      <alignment vertical="center"/>
    </xf>
    <xf numFmtId="0" fontId="74" fillId="56" borderId="82" applyNumberFormat="0" applyAlignment="0" applyProtection="0">
      <alignment vertical="center"/>
    </xf>
    <xf numFmtId="0" fontId="119" fillId="8" borderId="11" applyNumberFormat="0" applyAlignment="0" applyProtection="0">
      <alignment vertical="center"/>
    </xf>
    <xf numFmtId="0" fontId="119" fillId="8" borderId="11" applyNumberFormat="0" applyAlignment="0" applyProtection="0">
      <alignment vertical="center"/>
    </xf>
    <xf numFmtId="0" fontId="119" fillId="8" borderId="11" applyNumberFormat="0" applyAlignment="0" applyProtection="0">
      <alignment vertical="center"/>
    </xf>
    <xf numFmtId="0" fontId="119" fillId="8" borderId="11" applyNumberFormat="0" applyAlignment="0" applyProtection="0">
      <alignment vertical="center"/>
    </xf>
    <xf numFmtId="0" fontId="74" fillId="56" borderId="82" applyNumberFormat="0" applyAlignment="0" applyProtection="0">
      <alignment vertical="center"/>
    </xf>
    <xf numFmtId="0" fontId="74" fillId="56" borderId="82" applyNumberFormat="0" applyAlignment="0" applyProtection="0">
      <alignment vertical="center"/>
    </xf>
    <xf numFmtId="0" fontId="74" fillId="56" borderId="82" applyNumberFormat="0" applyAlignment="0" applyProtection="0">
      <alignment vertical="center"/>
    </xf>
    <xf numFmtId="0" fontId="119" fillId="8" borderId="11" applyNumberFormat="0" applyAlignment="0" applyProtection="0">
      <alignment vertical="center"/>
    </xf>
    <xf numFmtId="0" fontId="74" fillId="56" borderId="82" applyNumberFormat="0" applyAlignment="0" applyProtection="0">
      <alignment vertical="center"/>
    </xf>
    <xf numFmtId="0" fontId="119" fillId="8" borderId="11" applyNumberFormat="0" applyAlignment="0" applyProtection="0">
      <alignment vertical="center"/>
    </xf>
    <xf numFmtId="0" fontId="119" fillId="8" borderId="11" applyNumberFormat="0" applyAlignment="0" applyProtection="0">
      <alignment vertical="center"/>
    </xf>
    <xf numFmtId="0" fontId="119" fillId="8" borderId="11" applyNumberFormat="0" applyAlignment="0" applyProtection="0">
      <alignment vertical="center"/>
    </xf>
    <xf numFmtId="0" fontId="74" fillId="56" borderId="82" applyNumberFormat="0" applyAlignment="0" applyProtection="0">
      <alignment vertical="center"/>
    </xf>
    <xf numFmtId="0" fontId="74" fillId="56" borderId="82" applyNumberFormat="0" applyAlignment="0" applyProtection="0">
      <alignment vertical="center"/>
    </xf>
    <xf numFmtId="0" fontId="74" fillId="56" borderId="82" applyNumberFormat="0" applyAlignment="0" applyProtection="0">
      <alignment vertical="center"/>
    </xf>
    <xf numFmtId="0" fontId="119" fillId="8" borderId="11" applyNumberFormat="0" applyAlignment="0" applyProtection="0">
      <alignment vertical="center"/>
    </xf>
    <xf numFmtId="0" fontId="74" fillId="56" borderId="82" applyNumberFormat="0" applyAlignment="0" applyProtection="0">
      <alignment vertical="center"/>
    </xf>
    <xf numFmtId="0" fontId="119" fillId="8" borderId="11" applyNumberFormat="0" applyAlignment="0" applyProtection="0">
      <alignment vertical="center"/>
    </xf>
    <xf numFmtId="0" fontId="119" fillId="8" borderId="11" applyNumberFormat="0" applyAlignment="0" applyProtection="0">
      <alignment vertical="center"/>
    </xf>
    <xf numFmtId="0" fontId="119" fillId="8" borderId="11" applyNumberFormat="0" applyAlignment="0" applyProtection="0">
      <alignment vertical="center"/>
    </xf>
    <xf numFmtId="0" fontId="74" fillId="56" borderId="82" applyNumberFormat="0" applyAlignment="0" applyProtection="0">
      <alignment vertical="center"/>
    </xf>
    <xf numFmtId="0" fontId="74" fillId="56" borderId="82" applyNumberFormat="0" applyAlignment="0" applyProtection="0">
      <alignment vertical="center"/>
    </xf>
    <xf numFmtId="0" fontId="74" fillId="56" borderId="82" applyNumberFormat="0" applyAlignment="0" applyProtection="0">
      <alignment vertical="center"/>
    </xf>
    <xf numFmtId="0" fontId="119" fillId="8" borderId="11" applyNumberFormat="0" applyAlignment="0" applyProtection="0">
      <alignment vertical="center"/>
    </xf>
    <xf numFmtId="0" fontId="74" fillId="56" borderId="82" applyNumberFormat="0" applyAlignment="0" applyProtection="0">
      <alignment vertical="center"/>
    </xf>
    <xf numFmtId="0" fontId="36" fillId="0" borderId="0" applyFont="0" applyFill="0" applyBorder="0" applyAlignment="0" applyProtection="0"/>
    <xf numFmtId="0" fontId="22" fillId="0" borderId="0" applyFont="0" applyFill="0" applyBorder="0" applyAlignment="0" applyProtection="0"/>
    <xf numFmtId="0" fontId="36" fillId="0" borderId="0" applyFont="0" applyFill="0" applyBorder="0" applyAlignment="0" applyProtection="0"/>
    <xf numFmtId="9" fontId="109" fillId="0" borderId="0" applyFont="0" applyFill="0" applyBorder="0" applyAlignment="0" applyProtection="0"/>
    <xf numFmtId="0" fontId="22" fillId="0" borderId="0"/>
    <xf numFmtId="0" fontId="22" fillId="0" borderId="0"/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/>
    <xf numFmtId="0" fontId="22" fillId="0" borderId="0"/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/>
    <xf numFmtId="0" fontId="22" fillId="0" borderId="0"/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/>
    <xf numFmtId="0" fontId="22" fillId="0" borderId="0"/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/>
    <xf numFmtId="0" fontId="22" fillId="0" borderId="0"/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/>
    <xf numFmtId="0" fontId="22" fillId="0" borderId="0"/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/>
    <xf numFmtId="0" fontId="22" fillId="0" borderId="0"/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/>
    <xf numFmtId="0" fontId="22" fillId="0" borderId="0"/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/>
    <xf numFmtId="0" fontId="22" fillId="0" borderId="0"/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/>
    <xf numFmtId="0" fontId="22" fillId="0" borderId="0"/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43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43" fillId="0" borderId="0">
      <alignment vertical="center"/>
    </xf>
    <xf numFmtId="0" fontId="42" fillId="0" borderId="0">
      <alignment vertical="center"/>
    </xf>
    <xf numFmtId="0" fontId="43" fillId="0" borderId="0">
      <alignment vertical="center"/>
    </xf>
    <xf numFmtId="0" fontId="43" fillId="0" borderId="0">
      <alignment vertical="center"/>
    </xf>
    <xf numFmtId="0" fontId="42" fillId="0" borderId="0">
      <alignment vertical="center"/>
    </xf>
    <xf numFmtId="0" fontId="42" fillId="0" borderId="0">
      <alignment vertical="center"/>
    </xf>
    <xf numFmtId="0" fontId="42" fillId="0" borderId="0">
      <alignment vertical="center"/>
    </xf>
    <xf numFmtId="0" fontId="42" fillId="0" borderId="0">
      <alignment vertical="center"/>
    </xf>
    <xf numFmtId="0" fontId="43" fillId="0" borderId="0">
      <alignment vertical="center"/>
    </xf>
    <xf numFmtId="0" fontId="43" fillId="0" borderId="0">
      <alignment vertical="center"/>
    </xf>
    <xf numFmtId="0" fontId="42" fillId="0" borderId="0">
      <alignment vertical="center"/>
    </xf>
    <xf numFmtId="0" fontId="22" fillId="0" borderId="0">
      <alignment vertical="center"/>
    </xf>
    <xf numFmtId="0" fontId="4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42" fillId="0" borderId="0">
      <alignment vertical="center"/>
    </xf>
    <xf numFmtId="0" fontId="42" fillId="0" borderId="0">
      <alignment vertical="center"/>
    </xf>
    <xf numFmtId="0" fontId="43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2" fillId="0" borderId="0"/>
    <xf numFmtId="0" fontId="22" fillId="0" borderId="0"/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/>
    <xf numFmtId="0" fontId="22" fillId="0" borderId="0"/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/>
    <xf numFmtId="0" fontId="22" fillId="0" borderId="0"/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/>
    <xf numFmtId="0" fontId="22" fillId="0" borderId="0"/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/>
    <xf numFmtId="0" fontId="22" fillId="0" borderId="0"/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/>
    <xf numFmtId="0" fontId="22" fillId="0" borderId="0"/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/>
    <xf numFmtId="0" fontId="22" fillId="0" borderId="0"/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/>
    <xf numFmtId="0" fontId="22" fillId="0" borderId="0"/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/>
    <xf numFmtId="0" fontId="22" fillId="0" borderId="0"/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43" fillId="0" borderId="0">
      <alignment vertical="center"/>
    </xf>
    <xf numFmtId="0" fontId="43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/>
    <xf numFmtId="0" fontId="22" fillId="0" borderId="0"/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43" fillId="0" borderId="0">
      <alignment vertical="center"/>
    </xf>
    <xf numFmtId="0" fontId="43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43" fillId="0" borderId="0">
      <alignment vertical="center"/>
    </xf>
    <xf numFmtId="0" fontId="43" fillId="0" borderId="0">
      <alignment vertical="center"/>
    </xf>
    <xf numFmtId="0" fontId="43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2" fillId="0" borderId="0"/>
    <xf numFmtId="0" fontId="22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2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43" fillId="0" borderId="0">
      <alignment vertical="center"/>
    </xf>
    <xf numFmtId="0" fontId="22" fillId="0" borderId="0">
      <alignment vertical="center"/>
    </xf>
    <xf numFmtId="0" fontId="43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3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3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3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3" fillId="0" borderId="0">
      <alignment vertical="center"/>
    </xf>
    <xf numFmtId="0" fontId="43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3" fillId="0" borderId="0">
      <alignment vertical="center"/>
    </xf>
    <xf numFmtId="0" fontId="43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3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3" fillId="0" borderId="0">
      <alignment vertical="center"/>
    </xf>
    <xf numFmtId="0" fontId="43" fillId="0" borderId="0">
      <alignment vertical="center"/>
    </xf>
    <xf numFmtId="0" fontId="43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3" fillId="0" borderId="0">
      <alignment vertical="center"/>
    </xf>
    <xf numFmtId="0" fontId="43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3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3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3" fillId="0" borderId="0">
      <alignment vertical="center"/>
    </xf>
    <xf numFmtId="0" fontId="43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3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43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3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6" fillId="0" borderId="0">
      <alignment vertical="center"/>
    </xf>
    <xf numFmtId="0" fontId="22" fillId="0" borderId="0"/>
    <xf numFmtId="0" fontId="22" fillId="0" borderId="0"/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/>
    <xf numFmtId="0" fontId="22" fillId="0" borderId="0"/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/>
    <xf numFmtId="0" fontId="22" fillId="0" borderId="0"/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/>
    <xf numFmtId="0" fontId="22" fillId="0" borderId="0"/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/>
    <xf numFmtId="0" fontId="22" fillId="0" borderId="0"/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/>
    <xf numFmtId="0" fontId="22" fillId="0" borderId="0"/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3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3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3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43" fillId="0" borderId="0">
      <alignment vertical="center"/>
    </xf>
    <xf numFmtId="0" fontId="42" fillId="0" borderId="0">
      <alignment vertical="center"/>
    </xf>
    <xf numFmtId="0" fontId="43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43" fillId="0" borderId="0">
      <alignment vertical="center"/>
    </xf>
    <xf numFmtId="0" fontId="43" fillId="0" borderId="0">
      <alignment vertical="center"/>
    </xf>
    <xf numFmtId="0" fontId="43" fillId="0" borderId="0">
      <alignment vertical="center"/>
    </xf>
    <xf numFmtId="0" fontId="42" fillId="0" borderId="0">
      <alignment vertical="center"/>
    </xf>
    <xf numFmtId="0" fontId="42" fillId="0" borderId="0">
      <alignment vertical="center"/>
    </xf>
    <xf numFmtId="0" fontId="42" fillId="0" borderId="0">
      <alignment vertical="center"/>
    </xf>
    <xf numFmtId="0" fontId="43" fillId="0" borderId="0">
      <alignment vertical="center"/>
    </xf>
    <xf numFmtId="0" fontId="4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6" fillId="0" borderId="0">
      <alignment vertical="center"/>
    </xf>
    <xf numFmtId="0" fontId="22" fillId="0" borderId="0"/>
    <xf numFmtId="0" fontId="22" fillId="0" borderId="0">
      <alignment vertical="center"/>
    </xf>
    <xf numFmtId="0" fontId="22" fillId="0" borderId="0">
      <alignment vertical="center"/>
    </xf>
    <xf numFmtId="0" fontId="22" fillId="0" borderId="0"/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6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/>
    <xf numFmtId="0" fontId="22" fillId="0" borderId="0">
      <alignment vertical="center"/>
    </xf>
    <xf numFmtId="0" fontId="22" fillId="0" borderId="0">
      <alignment vertical="center"/>
    </xf>
    <xf numFmtId="0" fontId="22" fillId="0" borderId="0"/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/>
    <xf numFmtId="0" fontId="22" fillId="0" borderId="0"/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/>
    <xf numFmtId="0" fontId="22" fillId="0" borderId="0"/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/>
    <xf numFmtId="0" fontId="22" fillId="0" borderId="0"/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/>
    <xf numFmtId="0" fontId="22" fillId="0" borderId="0"/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/>
    <xf numFmtId="0" fontId="22" fillId="0" borderId="0">
      <alignment vertical="center"/>
    </xf>
    <xf numFmtId="0" fontId="109" fillId="0" borderId="0" applyFont="0" applyFill="0" applyBorder="0" applyAlignment="0" applyProtection="0"/>
    <xf numFmtId="0" fontId="109" fillId="0" borderId="0" applyFont="0" applyFill="0" applyBorder="0" applyAlignment="0" applyProtection="0"/>
    <xf numFmtId="41" fontId="22" fillId="0" borderId="0" applyFont="0" applyFill="0" applyBorder="0" applyAlignment="0" applyProtection="0"/>
    <xf numFmtId="0" fontId="42" fillId="38" borderId="0" applyNumberFormat="0" applyBorder="0" applyAlignment="0" applyProtection="0">
      <alignment vertical="center"/>
    </xf>
    <xf numFmtId="0" fontId="42" fillId="39" borderId="0" applyNumberFormat="0" applyBorder="0" applyAlignment="0" applyProtection="0">
      <alignment vertical="center"/>
    </xf>
    <xf numFmtId="0" fontId="42" fillId="40" borderId="0" applyNumberFormat="0" applyBorder="0" applyAlignment="0" applyProtection="0">
      <alignment vertical="center"/>
    </xf>
    <xf numFmtId="0" fontId="42" fillId="41" borderId="0" applyNumberFormat="0" applyBorder="0" applyAlignment="0" applyProtection="0">
      <alignment vertical="center"/>
    </xf>
    <xf numFmtId="0" fontId="42" fillId="42" borderId="0" applyNumberFormat="0" applyBorder="0" applyAlignment="0" applyProtection="0">
      <alignment vertical="center"/>
    </xf>
    <xf numFmtId="0" fontId="42" fillId="43" borderId="0" applyNumberFormat="0" applyBorder="0" applyAlignment="0" applyProtection="0">
      <alignment vertical="center"/>
    </xf>
    <xf numFmtId="0" fontId="42" fillId="44" borderId="0" applyNumberFormat="0" applyBorder="0" applyAlignment="0" applyProtection="0">
      <alignment vertical="center"/>
    </xf>
    <xf numFmtId="0" fontId="42" fillId="45" borderId="0" applyNumberFormat="0" applyBorder="0" applyAlignment="0" applyProtection="0">
      <alignment vertical="center"/>
    </xf>
    <xf numFmtId="0" fontId="42" fillId="46" borderId="0" applyNumberFormat="0" applyBorder="0" applyAlignment="0" applyProtection="0">
      <alignment vertical="center"/>
    </xf>
    <xf numFmtId="0" fontId="42" fillId="41" borderId="0" applyNumberFormat="0" applyBorder="0" applyAlignment="0" applyProtection="0">
      <alignment vertical="center"/>
    </xf>
    <xf numFmtId="0" fontId="42" fillId="44" borderId="0" applyNumberFormat="0" applyBorder="0" applyAlignment="0" applyProtection="0">
      <alignment vertical="center"/>
    </xf>
    <xf numFmtId="0" fontId="42" fillId="47" borderId="0" applyNumberFormat="0" applyBorder="0" applyAlignment="0" applyProtection="0">
      <alignment vertical="center"/>
    </xf>
    <xf numFmtId="0" fontId="45" fillId="48" borderId="0" applyNumberFormat="0" applyBorder="0" applyAlignment="0" applyProtection="0">
      <alignment vertical="center"/>
    </xf>
    <xf numFmtId="0" fontId="45" fillId="45" borderId="0" applyNumberFormat="0" applyBorder="0" applyAlignment="0" applyProtection="0">
      <alignment vertical="center"/>
    </xf>
    <xf numFmtId="0" fontId="45" fillId="46" borderId="0" applyNumberFormat="0" applyBorder="0" applyAlignment="0" applyProtection="0">
      <alignment vertical="center"/>
    </xf>
    <xf numFmtId="0" fontId="45" fillId="49" borderId="0" applyNumberFormat="0" applyBorder="0" applyAlignment="0" applyProtection="0">
      <alignment vertical="center"/>
    </xf>
    <xf numFmtId="0" fontId="45" fillId="50" borderId="0" applyNumberFormat="0" applyBorder="0" applyAlignment="0" applyProtection="0">
      <alignment vertical="center"/>
    </xf>
    <xf numFmtId="0" fontId="45" fillId="51" borderId="0" applyNumberFormat="0" applyBorder="0" applyAlignment="0" applyProtection="0">
      <alignment vertical="center"/>
    </xf>
    <xf numFmtId="0" fontId="45" fillId="52" borderId="0" applyNumberFormat="0" applyBorder="0" applyAlignment="0" applyProtection="0">
      <alignment vertical="center"/>
    </xf>
    <xf numFmtId="0" fontId="45" fillId="53" borderId="0" applyNumberFormat="0" applyBorder="0" applyAlignment="0" applyProtection="0">
      <alignment vertical="center"/>
    </xf>
    <xf numFmtId="0" fontId="45" fillId="54" borderId="0" applyNumberFormat="0" applyBorder="0" applyAlignment="0" applyProtection="0">
      <alignment vertical="center"/>
    </xf>
    <xf numFmtId="0" fontId="45" fillId="49" borderId="0" applyNumberFormat="0" applyBorder="0" applyAlignment="0" applyProtection="0">
      <alignment vertical="center"/>
    </xf>
    <xf numFmtId="0" fontId="45" fillId="50" borderId="0" applyNumberFormat="0" applyBorder="0" applyAlignment="0" applyProtection="0">
      <alignment vertical="center"/>
    </xf>
    <xf numFmtId="0" fontId="45" fillId="55" borderId="0" applyNumberFormat="0" applyBorder="0" applyAlignment="0" applyProtection="0">
      <alignment vertical="center"/>
    </xf>
    <xf numFmtId="0" fontId="83" fillId="0" borderId="0" applyNumberFormat="0" applyFill="0" applyBorder="0" applyAlignment="0" applyProtection="0">
      <alignment vertical="center"/>
    </xf>
    <xf numFmtId="0" fontId="56" fillId="56" borderId="72" applyNumberFormat="0" applyAlignment="0" applyProtection="0">
      <alignment vertical="center"/>
    </xf>
    <xf numFmtId="0" fontId="54" fillId="39" borderId="0" applyNumberFormat="0" applyBorder="0" applyAlignment="0" applyProtection="0">
      <alignment vertical="center"/>
    </xf>
    <xf numFmtId="0" fontId="42" fillId="60" borderId="81" applyNumberFormat="0" applyFont="0" applyAlignment="0" applyProtection="0">
      <alignment vertical="center"/>
    </xf>
    <xf numFmtId="0" fontId="73" fillId="59" borderId="0" applyNumberFormat="0" applyBorder="0" applyAlignment="0" applyProtection="0">
      <alignment vertical="center"/>
    </xf>
    <xf numFmtId="0" fontId="59" fillId="0" borderId="0" applyNumberFormat="0" applyFill="0" applyBorder="0" applyAlignment="0" applyProtection="0">
      <alignment vertical="center"/>
    </xf>
    <xf numFmtId="0" fontId="58" fillId="57" borderId="73" applyNumberFormat="0" applyAlignment="0" applyProtection="0">
      <alignment vertical="center"/>
    </xf>
    <xf numFmtId="0" fontId="71" fillId="0" borderId="80" applyNumberFormat="0" applyFill="0" applyAlignment="0" applyProtection="0">
      <alignment vertical="center"/>
    </xf>
    <xf numFmtId="0" fontId="82" fillId="0" borderId="83" applyNumberFormat="0" applyFill="0" applyAlignment="0" applyProtection="0">
      <alignment vertical="center"/>
    </xf>
    <xf numFmtId="0" fontId="70" fillId="43" borderId="72" applyNumberFormat="0" applyAlignment="0" applyProtection="0">
      <alignment vertical="center"/>
    </xf>
    <xf numFmtId="0" fontId="66" fillId="0" borderId="77" applyNumberFormat="0" applyFill="0" applyAlignment="0" applyProtection="0">
      <alignment vertical="center"/>
    </xf>
    <xf numFmtId="0" fontId="67" fillId="0" borderId="78" applyNumberFormat="0" applyFill="0" applyAlignment="0" applyProtection="0">
      <alignment vertical="center"/>
    </xf>
    <xf numFmtId="0" fontId="68" fillId="0" borderId="79" applyNumberFormat="0" applyFill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2" fillId="40" borderId="0" applyNumberFormat="0" applyBorder="0" applyAlignment="0" applyProtection="0">
      <alignment vertical="center"/>
    </xf>
    <xf numFmtId="0" fontId="74" fillId="56" borderId="82" applyNumberFormat="0" applyAlignment="0" applyProtection="0">
      <alignment vertical="center"/>
    </xf>
    <xf numFmtId="0" fontId="42" fillId="38" borderId="0" applyNumberFormat="0" applyBorder="0" applyAlignment="0" applyProtection="0">
      <alignment vertical="center"/>
    </xf>
    <xf numFmtId="0" fontId="42" fillId="39" borderId="0" applyNumberFormat="0" applyBorder="0" applyAlignment="0" applyProtection="0">
      <alignment vertical="center"/>
    </xf>
    <xf numFmtId="0" fontId="42" fillId="40" borderId="0" applyNumberFormat="0" applyBorder="0" applyAlignment="0" applyProtection="0">
      <alignment vertical="center"/>
    </xf>
    <xf numFmtId="0" fontId="42" fillId="41" borderId="0" applyNumberFormat="0" applyBorder="0" applyAlignment="0" applyProtection="0">
      <alignment vertical="center"/>
    </xf>
    <xf numFmtId="0" fontId="42" fillId="42" borderId="0" applyNumberFormat="0" applyBorder="0" applyAlignment="0" applyProtection="0">
      <alignment vertical="center"/>
    </xf>
    <xf numFmtId="0" fontId="42" fillId="43" borderId="0" applyNumberFormat="0" applyBorder="0" applyAlignment="0" applyProtection="0">
      <alignment vertical="center"/>
    </xf>
    <xf numFmtId="0" fontId="42" fillId="44" borderId="0" applyNumberFormat="0" applyBorder="0" applyAlignment="0" applyProtection="0">
      <alignment vertical="center"/>
    </xf>
    <xf numFmtId="0" fontId="42" fillId="45" borderId="0" applyNumberFormat="0" applyBorder="0" applyAlignment="0" applyProtection="0">
      <alignment vertical="center"/>
    </xf>
    <xf numFmtId="0" fontId="42" fillId="46" borderId="0" applyNumberFormat="0" applyBorder="0" applyAlignment="0" applyProtection="0">
      <alignment vertical="center"/>
    </xf>
    <xf numFmtId="0" fontId="42" fillId="41" borderId="0" applyNumberFormat="0" applyBorder="0" applyAlignment="0" applyProtection="0">
      <alignment vertical="center"/>
    </xf>
    <xf numFmtId="0" fontId="42" fillId="44" borderId="0" applyNumberFormat="0" applyBorder="0" applyAlignment="0" applyProtection="0">
      <alignment vertical="center"/>
    </xf>
    <xf numFmtId="0" fontId="42" fillId="47" borderId="0" applyNumberFormat="0" applyBorder="0" applyAlignment="0" applyProtection="0">
      <alignment vertical="center"/>
    </xf>
    <xf numFmtId="0" fontId="45" fillId="48" borderId="0" applyNumberFormat="0" applyBorder="0" applyAlignment="0" applyProtection="0">
      <alignment vertical="center"/>
    </xf>
    <xf numFmtId="0" fontId="45" fillId="45" borderId="0" applyNumberFormat="0" applyBorder="0" applyAlignment="0" applyProtection="0">
      <alignment vertical="center"/>
    </xf>
    <xf numFmtId="0" fontId="45" fillId="46" borderId="0" applyNumberFormat="0" applyBorder="0" applyAlignment="0" applyProtection="0">
      <alignment vertical="center"/>
    </xf>
    <xf numFmtId="0" fontId="45" fillId="49" borderId="0" applyNumberFormat="0" applyBorder="0" applyAlignment="0" applyProtection="0">
      <alignment vertical="center"/>
    </xf>
    <xf numFmtId="0" fontId="45" fillId="50" borderId="0" applyNumberFormat="0" applyBorder="0" applyAlignment="0" applyProtection="0">
      <alignment vertical="center"/>
    </xf>
    <xf numFmtId="0" fontId="45" fillId="51" borderId="0" applyNumberFormat="0" applyBorder="0" applyAlignment="0" applyProtection="0">
      <alignment vertical="center"/>
    </xf>
    <xf numFmtId="0" fontId="45" fillId="52" borderId="0" applyNumberFormat="0" applyBorder="0" applyAlignment="0" applyProtection="0">
      <alignment vertical="center"/>
    </xf>
    <xf numFmtId="0" fontId="45" fillId="53" borderId="0" applyNumberFormat="0" applyBorder="0" applyAlignment="0" applyProtection="0">
      <alignment vertical="center"/>
    </xf>
    <xf numFmtId="0" fontId="45" fillId="54" borderId="0" applyNumberFormat="0" applyBorder="0" applyAlignment="0" applyProtection="0">
      <alignment vertical="center"/>
    </xf>
    <xf numFmtId="0" fontId="45" fillId="49" borderId="0" applyNumberFormat="0" applyBorder="0" applyAlignment="0" applyProtection="0">
      <alignment vertical="center"/>
    </xf>
    <xf numFmtId="0" fontId="45" fillId="50" borderId="0" applyNumberFormat="0" applyBorder="0" applyAlignment="0" applyProtection="0">
      <alignment vertical="center"/>
    </xf>
    <xf numFmtId="0" fontId="45" fillId="55" borderId="0" applyNumberFormat="0" applyBorder="0" applyAlignment="0" applyProtection="0">
      <alignment vertical="center"/>
    </xf>
    <xf numFmtId="0" fontId="83" fillId="0" borderId="0" applyNumberFormat="0" applyFill="0" applyBorder="0" applyAlignment="0" applyProtection="0">
      <alignment vertical="center"/>
    </xf>
    <xf numFmtId="0" fontId="56" fillId="56" borderId="72" applyNumberFormat="0" applyAlignment="0" applyProtection="0">
      <alignment vertical="center"/>
    </xf>
    <xf numFmtId="0" fontId="54" fillId="39" borderId="0" applyNumberFormat="0" applyBorder="0" applyAlignment="0" applyProtection="0">
      <alignment vertical="center"/>
    </xf>
    <xf numFmtId="0" fontId="42" fillId="60" borderId="81" applyNumberFormat="0" applyFont="0" applyAlignment="0" applyProtection="0">
      <alignment vertical="center"/>
    </xf>
    <xf numFmtId="0" fontId="73" fillId="59" borderId="0" applyNumberFormat="0" applyBorder="0" applyAlignment="0" applyProtection="0">
      <alignment vertical="center"/>
    </xf>
    <xf numFmtId="0" fontId="59" fillId="0" borderId="0" applyNumberFormat="0" applyFill="0" applyBorder="0" applyAlignment="0" applyProtection="0">
      <alignment vertical="center"/>
    </xf>
    <xf numFmtId="0" fontId="58" fillId="57" borderId="73" applyNumberFormat="0" applyAlignment="0" applyProtection="0">
      <alignment vertical="center"/>
    </xf>
    <xf numFmtId="0" fontId="71" fillId="0" borderId="80" applyNumberFormat="0" applyFill="0" applyAlignment="0" applyProtection="0">
      <alignment vertical="center"/>
    </xf>
    <xf numFmtId="0" fontId="82" fillId="0" borderId="83" applyNumberFormat="0" applyFill="0" applyAlignment="0" applyProtection="0">
      <alignment vertical="center"/>
    </xf>
    <xf numFmtId="0" fontId="70" fillId="43" borderId="72" applyNumberFormat="0" applyAlignment="0" applyProtection="0">
      <alignment vertical="center"/>
    </xf>
    <xf numFmtId="0" fontId="66" fillId="0" borderId="77" applyNumberFormat="0" applyFill="0" applyAlignment="0" applyProtection="0">
      <alignment vertical="center"/>
    </xf>
    <xf numFmtId="0" fontId="67" fillId="0" borderId="78" applyNumberFormat="0" applyFill="0" applyAlignment="0" applyProtection="0">
      <alignment vertical="center"/>
    </xf>
    <xf numFmtId="0" fontId="68" fillId="0" borderId="79" applyNumberFormat="0" applyFill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2" fillId="40" borderId="0" applyNumberFormat="0" applyBorder="0" applyAlignment="0" applyProtection="0">
      <alignment vertical="center"/>
    </xf>
    <xf numFmtId="0" fontId="74" fillId="56" borderId="82" applyNumberFormat="0" applyAlignment="0" applyProtection="0">
      <alignment vertical="center"/>
    </xf>
    <xf numFmtId="0" fontId="22" fillId="0" borderId="0"/>
    <xf numFmtId="41" fontId="22" fillId="0" borderId="0" applyFont="0" applyFill="0" applyBorder="0" applyAlignment="0" applyProtection="0"/>
    <xf numFmtId="41" fontId="22" fillId="0" borderId="0" applyFont="0" applyFill="0" applyBorder="0" applyAlignment="0" applyProtection="0"/>
    <xf numFmtId="0" fontId="22" fillId="0" borderId="0"/>
    <xf numFmtId="41" fontId="22" fillId="0" borderId="0" applyFont="0" applyFill="0" applyBorder="0" applyAlignment="0" applyProtection="0"/>
    <xf numFmtId="0" fontId="2" fillId="0" borderId="0">
      <alignment vertical="center"/>
    </xf>
    <xf numFmtId="0" fontId="22" fillId="0" borderId="0"/>
    <xf numFmtId="0" fontId="22" fillId="0" borderId="0"/>
    <xf numFmtId="0" fontId="2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41" fontId="22" fillId="0" borderId="0" applyFont="0" applyFill="0" applyBorder="0" applyAlignment="0" applyProtection="0"/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121" fillId="38" borderId="0" applyNumberFormat="0" applyBorder="0" applyAlignment="0" applyProtection="0">
      <alignment vertical="center"/>
    </xf>
    <xf numFmtId="0" fontId="121" fillId="43" borderId="0" applyNumberFormat="0" applyBorder="0" applyAlignment="0" applyProtection="0">
      <alignment vertical="center"/>
    </xf>
    <xf numFmtId="0" fontId="121" fillId="59" borderId="0" applyNumberFormat="0" applyBorder="0" applyAlignment="0" applyProtection="0">
      <alignment vertical="center"/>
    </xf>
    <xf numFmtId="0" fontId="121" fillId="38" borderId="0" applyNumberFormat="0" applyBorder="0" applyAlignment="0" applyProtection="0">
      <alignment vertical="center"/>
    </xf>
    <xf numFmtId="0" fontId="121" fillId="42" borderId="0" applyNumberFormat="0" applyBorder="0" applyAlignment="0" applyProtection="0">
      <alignment vertical="center"/>
    </xf>
    <xf numFmtId="0" fontId="121" fillId="43" borderId="0" applyNumberFormat="0" applyBorder="0" applyAlignment="0" applyProtection="0">
      <alignment vertical="center"/>
    </xf>
    <xf numFmtId="0" fontId="121" fillId="56" borderId="0" applyNumberFormat="0" applyBorder="0" applyAlignment="0" applyProtection="0">
      <alignment vertical="center"/>
    </xf>
    <xf numFmtId="0" fontId="121" fillId="45" borderId="0" applyNumberFormat="0" applyBorder="0" applyAlignment="0" applyProtection="0">
      <alignment vertical="center"/>
    </xf>
    <xf numFmtId="0" fontId="121" fillId="59" borderId="0" applyNumberFormat="0" applyBorder="0" applyAlignment="0" applyProtection="0">
      <alignment vertical="center"/>
    </xf>
    <xf numFmtId="0" fontId="121" fillId="56" borderId="0" applyNumberFormat="0" applyBorder="0" applyAlignment="0" applyProtection="0">
      <alignment vertical="center"/>
    </xf>
    <xf numFmtId="0" fontId="121" fillId="44" borderId="0" applyNumberFormat="0" applyBorder="0" applyAlignment="0" applyProtection="0">
      <alignment vertical="center"/>
    </xf>
    <xf numFmtId="0" fontId="121" fillId="43" borderId="0" applyNumberFormat="0" applyBorder="0" applyAlignment="0" applyProtection="0">
      <alignment vertical="center"/>
    </xf>
    <xf numFmtId="0" fontId="122" fillId="50" borderId="0" applyNumberFormat="0" applyBorder="0" applyAlignment="0" applyProtection="0">
      <alignment vertical="center"/>
    </xf>
    <xf numFmtId="0" fontId="122" fillId="45" borderId="0" applyNumberFormat="0" applyBorder="0" applyAlignment="0" applyProtection="0">
      <alignment vertical="center"/>
    </xf>
    <xf numFmtId="0" fontId="122" fillId="59" borderId="0" applyNumberFormat="0" applyBorder="0" applyAlignment="0" applyProtection="0">
      <alignment vertical="center"/>
    </xf>
    <xf numFmtId="0" fontId="122" fillId="56" borderId="0" applyNumberFormat="0" applyBorder="0" applyAlignment="0" applyProtection="0">
      <alignment vertical="center"/>
    </xf>
    <xf numFmtId="0" fontId="122" fillId="50" borderId="0" applyNumberFormat="0" applyBorder="0" applyAlignment="0" applyProtection="0">
      <alignment vertical="center"/>
    </xf>
    <xf numFmtId="0" fontId="122" fillId="43" borderId="0" applyNumberFormat="0" applyBorder="0" applyAlignment="0" applyProtection="0">
      <alignment vertical="center"/>
    </xf>
    <xf numFmtId="0" fontId="122" fillId="50" borderId="0" applyNumberFormat="0" applyBorder="0" applyAlignment="0" applyProtection="0">
      <alignment vertical="center"/>
    </xf>
    <xf numFmtId="0" fontId="122" fillId="53" borderId="0" applyNumberFormat="0" applyBorder="0" applyAlignment="0" applyProtection="0">
      <alignment vertical="center"/>
    </xf>
    <xf numFmtId="0" fontId="122" fillId="54" borderId="0" applyNumberFormat="0" applyBorder="0" applyAlignment="0" applyProtection="0">
      <alignment vertical="center"/>
    </xf>
    <xf numFmtId="0" fontId="122" fillId="63" borderId="0" applyNumberFormat="0" applyBorder="0" applyAlignment="0" applyProtection="0">
      <alignment vertical="center"/>
    </xf>
    <xf numFmtId="0" fontId="122" fillId="50" borderId="0" applyNumberFormat="0" applyBorder="0" applyAlignment="0" applyProtection="0">
      <alignment vertical="center"/>
    </xf>
    <xf numFmtId="0" fontId="122" fillId="55" borderId="0" applyNumberFormat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4" fillId="64" borderId="72" applyNumberFormat="0" applyAlignment="0" applyProtection="0">
      <alignment vertical="center"/>
    </xf>
    <xf numFmtId="0" fontId="125" fillId="39" borderId="0" applyNumberFormat="0" applyBorder="0" applyAlignment="0" applyProtection="0">
      <alignment vertical="center"/>
    </xf>
    <xf numFmtId="0" fontId="22" fillId="59" borderId="81" applyNumberFormat="0" applyFont="0" applyAlignment="0" applyProtection="0">
      <alignment vertical="center"/>
    </xf>
    <xf numFmtId="0" fontId="126" fillId="59" borderId="0" applyNumberFormat="0" applyBorder="0" applyAlignment="0" applyProtection="0">
      <alignment vertical="center"/>
    </xf>
    <xf numFmtId="0" fontId="127" fillId="0" borderId="0" applyNumberFormat="0" applyFill="0" applyBorder="0" applyAlignment="0" applyProtection="0">
      <alignment vertical="center"/>
    </xf>
    <xf numFmtId="0" fontId="128" fillId="57" borderId="73" applyNumberFormat="0" applyAlignment="0" applyProtection="0">
      <alignment vertical="center"/>
    </xf>
    <xf numFmtId="0" fontId="129" fillId="0" borderId="80" applyNumberFormat="0" applyFill="0" applyAlignment="0" applyProtection="0">
      <alignment vertical="center"/>
    </xf>
    <xf numFmtId="0" fontId="130" fillId="0" borderId="84" applyNumberFormat="0" applyFill="0" applyAlignment="0" applyProtection="0">
      <alignment vertical="center"/>
    </xf>
    <xf numFmtId="0" fontId="131" fillId="43" borderId="72" applyNumberFormat="0" applyAlignment="0" applyProtection="0">
      <alignment vertical="center"/>
    </xf>
    <xf numFmtId="0" fontId="132" fillId="0" borderId="0" applyNumberFormat="0" applyFill="0" applyBorder="0" applyAlignment="0" applyProtection="0">
      <alignment vertical="center"/>
    </xf>
    <xf numFmtId="0" fontId="133" fillId="0" borderId="85" applyNumberFormat="0" applyFill="0" applyAlignment="0" applyProtection="0">
      <alignment vertical="center"/>
    </xf>
    <xf numFmtId="0" fontId="134" fillId="0" borderId="78" applyNumberFormat="0" applyFill="0" applyAlignment="0" applyProtection="0">
      <alignment vertical="center"/>
    </xf>
    <xf numFmtId="0" fontId="135" fillId="0" borderId="86" applyNumberFormat="0" applyFill="0" applyAlignment="0" applyProtection="0">
      <alignment vertical="center"/>
    </xf>
    <xf numFmtId="0" fontId="135" fillId="0" borderId="0" applyNumberFormat="0" applyFill="0" applyBorder="0" applyAlignment="0" applyProtection="0">
      <alignment vertical="center"/>
    </xf>
    <xf numFmtId="0" fontId="136" fillId="40" borderId="0" applyNumberFormat="0" applyBorder="0" applyAlignment="0" applyProtection="0">
      <alignment vertical="center"/>
    </xf>
    <xf numFmtId="0" fontId="137" fillId="64" borderId="82" applyNumberFormat="0" applyAlignment="0" applyProtection="0">
      <alignment vertical="center"/>
    </xf>
    <xf numFmtId="0" fontId="2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41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0" fontId="44" fillId="38" borderId="0" applyNumberFormat="0" applyBorder="0" applyAlignment="0" applyProtection="0">
      <alignment vertical="center"/>
    </xf>
    <xf numFmtId="0" fontId="44" fillId="38" borderId="0" applyNumberFormat="0" applyBorder="0" applyAlignment="0" applyProtection="0">
      <alignment vertical="center"/>
    </xf>
    <xf numFmtId="0" fontId="44" fillId="39" borderId="0" applyNumberFormat="0" applyBorder="0" applyAlignment="0" applyProtection="0">
      <alignment vertical="center"/>
    </xf>
    <xf numFmtId="0" fontId="44" fillId="39" borderId="0" applyNumberFormat="0" applyBorder="0" applyAlignment="0" applyProtection="0">
      <alignment vertical="center"/>
    </xf>
    <xf numFmtId="0" fontId="44" fillId="40" borderId="0" applyNumberFormat="0" applyBorder="0" applyAlignment="0" applyProtection="0">
      <alignment vertical="center"/>
    </xf>
    <xf numFmtId="0" fontId="44" fillId="40" borderId="0" applyNumberFormat="0" applyBorder="0" applyAlignment="0" applyProtection="0">
      <alignment vertical="center"/>
    </xf>
    <xf numFmtId="0" fontId="44" fillId="41" borderId="0" applyNumberFormat="0" applyBorder="0" applyAlignment="0" applyProtection="0">
      <alignment vertical="center"/>
    </xf>
    <xf numFmtId="0" fontId="44" fillId="41" borderId="0" applyNumberFormat="0" applyBorder="0" applyAlignment="0" applyProtection="0">
      <alignment vertical="center"/>
    </xf>
    <xf numFmtId="0" fontId="44" fillId="42" borderId="0" applyNumberFormat="0" applyBorder="0" applyAlignment="0" applyProtection="0">
      <alignment vertical="center"/>
    </xf>
    <xf numFmtId="0" fontId="44" fillId="42" borderId="0" applyNumberFormat="0" applyBorder="0" applyAlignment="0" applyProtection="0">
      <alignment vertical="center"/>
    </xf>
    <xf numFmtId="0" fontId="44" fillId="43" borderId="0" applyNumberFormat="0" applyBorder="0" applyAlignment="0" applyProtection="0">
      <alignment vertical="center"/>
    </xf>
    <xf numFmtId="0" fontId="44" fillId="43" borderId="0" applyNumberFormat="0" applyBorder="0" applyAlignment="0" applyProtection="0">
      <alignment vertical="center"/>
    </xf>
    <xf numFmtId="0" fontId="44" fillId="44" borderId="0" applyNumberFormat="0" applyBorder="0" applyAlignment="0" applyProtection="0">
      <alignment vertical="center"/>
    </xf>
    <xf numFmtId="0" fontId="44" fillId="44" borderId="0" applyNumberFormat="0" applyBorder="0" applyAlignment="0" applyProtection="0">
      <alignment vertical="center"/>
    </xf>
    <xf numFmtId="0" fontId="44" fillId="45" borderId="0" applyNumberFormat="0" applyBorder="0" applyAlignment="0" applyProtection="0">
      <alignment vertical="center"/>
    </xf>
    <xf numFmtId="0" fontId="44" fillId="45" borderId="0" applyNumberFormat="0" applyBorder="0" applyAlignment="0" applyProtection="0">
      <alignment vertical="center"/>
    </xf>
    <xf numFmtId="0" fontId="44" fillId="46" borderId="0" applyNumberFormat="0" applyBorder="0" applyAlignment="0" applyProtection="0">
      <alignment vertical="center"/>
    </xf>
    <xf numFmtId="0" fontId="44" fillId="46" borderId="0" applyNumberFormat="0" applyBorder="0" applyAlignment="0" applyProtection="0">
      <alignment vertical="center"/>
    </xf>
    <xf numFmtId="0" fontId="44" fillId="41" borderId="0" applyNumberFormat="0" applyBorder="0" applyAlignment="0" applyProtection="0">
      <alignment vertical="center"/>
    </xf>
    <xf numFmtId="0" fontId="44" fillId="41" borderId="0" applyNumberFormat="0" applyBorder="0" applyAlignment="0" applyProtection="0">
      <alignment vertical="center"/>
    </xf>
    <xf numFmtId="0" fontId="44" fillId="44" borderId="0" applyNumberFormat="0" applyBorder="0" applyAlignment="0" applyProtection="0">
      <alignment vertical="center"/>
    </xf>
    <xf numFmtId="0" fontId="44" fillId="44" borderId="0" applyNumberFormat="0" applyBorder="0" applyAlignment="0" applyProtection="0">
      <alignment vertical="center"/>
    </xf>
    <xf numFmtId="0" fontId="44" fillId="47" borderId="0" applyNumberFormat="0" applyBorder="0" applyAlignment="0" applyProtection="0">
      <alignment vertical="center"/>
    </xf>
    <xf numFmtId="0" fontId="44" fillId="47" borderId="0" applyNumberFormat="0" applyBorder="0" applyAlignment="0" applyProtection="0">
      <alignment vertical="center"/>
    </xf>
    <xf numFmtId="0" fontId="47" fillId="48" borderId="0" applyNumberFormat="0" applyBorder="0" applyAlignment="0" applyProtection="0">
      <alignment vertical="center"/>
    </xf>
    <xf numFmtId="0" fontId="47" fillId="48" borderId="0" applyNumberFormat="0" applyBorder="0" applyAlignment="0" applyProtection="0">
      <alignment vertical="center"/>
    </xf>
    <xf numFmtId="0" fontId="47" fillId="45" borderId="0" applyNumberFormat="0" applyBorder="0" applyAlignment="0" applyProtection="0">
      <alignment vertical="center"/>
    </xf>
    <xf numFmtId="0" fontId="47" fillId="45" borderId="0" applyNumberFormat="0" applyBorder="0" applyAlignment="0" applyProtection="0">
      <alignment vertical="center"/>
    </xf>
    <xf numFmtId="0" fontId="47" fillId="46" borderId="0" applyNumberFormat="0" applyBorder="0" applyAlignment="0" applyProtection="0">
      <alignment vertical="center"/>
    </xf>
    <xf numFmtId="0" fontId="47" fillId="46" borderId="0" applyNumberFormat="0" applyBorder="0" applyAlignment="0" applyProtection="0">
      <alignment vertical="center"/>
    </xf>
    <xf numFmtId="0" fontId="47" fillId="49" borderId="0" applyNumberFormat="0" applyBorder="0" applyAlignment="0" applyProtection="0">
      <alignment vertical="center"/>
    </xf>
    <xf numFmtId="0" fontId="47" fillId="49" borderId="0" applyNumberFormat="0" applyBorder="0" applyAlignment="0" applyProtection="0">
      <alignment vertical="center"/>
    </xf>
    <xf numFmtId="0" fontId="47" fillId="50" borderId="0" applyNumberFormat="0" applyBorder="0" applyAlignment="0" applyProtection="0">
      <alignment vertical="center"/>
    </xf>
    <xf numFmtId="0" fontId="47" fillId="50" borderId="0" applyNumberFormat="0" applyBorder="0" applyAlignment="0" applyProtection="0">
      <alignment vertical="center"/>
    </xf>
    <xf numFmtId="0" fontId="47" fillId="51" borderId="0" applyNumberFormat="0" applyBorder="0" applyAlignment="0" applyProtection="0">
      <alignment vertical="center"/>
    </xf>
    <xf numFmtId="0" fontId="47" fillId="51" borderId="0" applyNumberFormat="0" applyBorder="0" applyAlignment="0" applyProtection="0">
      <alignment vertical="center"/>
    </xf>
    <xf numFmtId="0" fontId="47" fillId="52" borderId="0" applyNumberFormat="0" applyBorder="0" applyAlignment="0" applyProtection="0">
      <alignment vertical="center"/>
    </xf>
    <xf numFmtId="0" fontId="47" fillId="52" borderId="0" applyNumberFormat="0" applyBorder="0" applyAlignment="0" applyProtection="0">
      <alignment vertical="center"/>
    </xf>
    <xf numFmtId="0" fontId="47" fillId="53" borderId="0" applyNumberFormat="0" applyBorder="0" applyAlignment="0" applyProtection="0">
      <alignment vertical="center"/>
    </xf>
    <xf numFmtId="0" fontId="47" fillId="53" borderId="0" applyNumberFormat="0" applyBorder="0" applyAlignment="0" applyProtection="0">
      <alignment vertical="center"/>
    </xf>
    <xf numFmtId="0" fontId="47" fillId="54" borderId="0" applyNumberFormat="0" applyBorder="0" applyAlignment="0" applyProtection="0">
      <alignment vertical="center"/>
    </xf>
    <xf numFmtId="0" fontId="47" fillId="54" borderId="0" applyNumberFormat="0" applyBorder="0" applyAlignment="0" applyProtection="0">
      <alignment vertical="center"/>
    </xf>
    <xf numFmtId="0" fontId="47" fillId="49" borderId="0" applyNumberFormat="0" applyBorder="0" applyAlignment="0" applyProtection="0">
      <alignment vertical="center"/>
    </xf>
    <xf numFmtId="0" fontId="47" fillId="49" borderId="0" applyNumberFormat="0" applyBorder="0" applyAlignment="0" applyProtection="0">
      <alignment vertical="center"/>
    </xf>
    <xf numFmtId="0" fontId="47" fillId="50" borderId="0" applyNumberFormat="0" applyBorder="0" applyAlignment="0" applyProtection="0">
      <alignment vertical="center"/>
    </xf>
    <xf numFmtId="0" fontId="47" fillId="50" borderId="0" applyNumberFormat="0" applyBorder="0" applyAlignment="0" applyProtection="0">
      <alignment vertical="center"/>
    </xf>
    <xf numFmtId="0" fontId="47" fillId="55" borderId="0" applyNumberFormat="0" applyBorder="0" applyAlignment="0" applyProtection="0">
      <alignment vertical="center"/>
    </xf>
    <xf numFmtId="0" fontId="47" fillId="55" borderId="0" applyNumberFormat="0" applyBorder="0" applyAlignment="0" applyProtection="0">
      <alignment vertical="center"/>
    </xf>
    <xf numFmtId="0" fontId="85" fillId="0" borderId="0" applyNumberFormat="0" applyFill="0" applyBorder="0" applyAlignment="0" applyProtection="0">
      <alignment vertical="center"/>
    </xf>
    <xf numFmtId="0" fontId="85" fillId="0" borderId="0" applyNumberFormat="0" applyFill="0" applyBorder="0" applyAlignment="0" applyProtection="0">
      <alignment vertical="center"/>
    </xf>
    <xf numFmtId="0" fontId="87" fillId="56" borderId="72" applyNumberFormat="0" applyAlignment="0" applyProtection="0">
      <alignment vertical="center"/>
    </xf>
    <xf numFmtId="0" fontId="87" fillId="56" borderId="72" applyNumberFormat="0" applyAlignment="0" applyProtection="0">
      <alignment vertical="center"/>
    </xf>
    <xf numFmtId="0" fontId="90" fillId="39" borderId="0" applyNumberFormat="0" applyBorder="0" applyAlignment="0" applyProtection="0">
      <alignment vertical="center"/>
    </xf>
    <xf numFmtId="0" fontId="90" fillId="39" borderId="0" applyNumberFormat="0" applyBorder="0" applyAlignment="0" applyProtection="0">
      <alignment vertical="center"/>
    </xf>
    <xf numFmtId="0" fontId="42" fillId="10" borderId="14" applyNumberFormat="0" applyFont="0" applyAlignment="0" applyProtection="0">
      <alignment vertical="center"/>
    </xf>
    <xf numFmtId="9" fontId="22" fillId="0" borderId="0" applyFont="0" applyFill="0" applyBorder="0" applyAlignment="0" applyProtection="0"/>
    <xf numFmtId="0" fontId="97" fillId="59" borderId="0" applyNumberFormat="0" applyBorder="0" applyAlignment="0" applyProtection="0">
      <alignment vertical="center"/>
    </xf>
    <xf numFmtId="0" fontId="97" fillId="59" borderId="0" applyNumberFormat="0" applyBorder="0" applyAlignment="0" applyProtection="0">
      <alignment vertical="center"/>
    </xf>
    <xf numFmtId="0" fontId="101" fillId="0" borderId="0" applyNumberFormat="0" applyFill="0" applyBorder="0" applyAlignment="0" applyProtection="0">
      <alignment vertical="center"/>
    </xf>
    <xf numFmtId="0" fontId="101" fillId="0" borderId="0" applyNumberFormat="0" applyFill="0" applyBorder="0" applyAlignment="0" applyProtection="0">
      <alignment vertical="center"/>
    </xf>
    <xf numFmtId="0" fontId="102" fillId="57" borderId="73" applyNumberFormat="0" applyAlignment="0" applyProtection="0">
      <alignment vertical="center"/>
    </xf>
    <xf numFmtId="0" fontId="102" fillId="57" borderId="73" applyNumberFormat="0" applyAlignment="0" applyProtection="0">
      <alignment vertical="center"/>
    </xf>
    <xf numFmtId="41" fontId="42" fillId="0" borderId="0" applyFont="0" applyFill="0" applyBorder="0" applyAlignment="0" applyProtection="0">
      <alignment vertical="center"/>
    </xf>
    <xf numFmtId="41" fontId="22" fillId="0" borderId="0" applyFont="0" applyFill="0" applyBorder="0" applyAlignment="0" applyProtection="0"/>
    <xf numFmtId="0" fontId="104" fillId="0" borderId="80" applyNumberFormat="0" applyFill="0" applyAlignment="0" applyProtection="0">
      <alignment vertical="center"/>
    </xf>
    <xf numFmtId="0" fontId="104" fillId="0" borderId="80" applyNumberFormat="0" applyFill="0" applyAlignment="0" applyProtection="0">
      <alignment vertical="center"/>
    </xf>
    <xf numFmtId="0" fontId="105" fillId="0" borderId="83" applyNumberFormat="0" applyFill="0" applyAlignment="0" applyProtection="0">
      <alignment vertical="center"/>
    </xf>
    <xf numFmtId="0" fontId="105" fillId="0" borderId="83" applyNumberFormat="0" applyFill="0" applyAlignment="0" applyProtection="0">
      <alignment vertical="center"/>
    </xf>
    <xf numFmtId="0" fontId="108" fillId="43" borderId="72" applyNumberFormat="0" applyAlignment="0" applyProtection="0">
      <alignment vertical="center"/>
    </xf>
    <xf numFmtId="0" fontId="108" fillId="43" borderId="72" applyNumberFormat="0" applyAlignment="0" applyProtection="0">
      <alignment vertical="center"/>
    </xf>
    <xf numFmtId="0" fontId="111" fillId="0" borderId="77" applyNumberFormat="0" applyFill="0" applyAlignment="0" applyProtection="0">
      <alignment vertical="center"/>
    </xf>
    <xf numFmtId="0" fontId="111" fillId="0" borderId="77" applyNumberFormat="0" applyFill="0" applyAlignment="0" applyProtection="0">
      <alignment vertical="center"/>
    </xf>
    <xf numFmtId="0" fontId="114" fillId="0" borderId="78" applyNumberFormat="0" applyFill="0" applyAlignment="0" applyProtection="0">
      <alignment vertical="center"/>
    </xf>
    <xf numFmtId="0" fontId="114" fillId="0" borderId="78" applyNumberFormat="0" applyFill="0" applyAlignment="0" applyProtection="0">
      <alignment vertical="center"/>
    </xf>
    <xf numFmtId="0" fontId="116" fillId="0" borderId="79" applyNumberFormat="0" applyFill="0" applyAlignment="0" applyProtection="0">
      <alignment vertical="center"/>
    </xf>
    <xf numFmtId="0" fontId="116" fillId="0" borderId="79" applyNumberFormat="0" applyFill="0" applyAlignment="0" applyProtection="0">
      <alignment vertical="center"/>
    </xf>
    <xf numFmtId="0" fontId="116" fillId="0" borderId="0" applyNumberFormat="0" applyFill="0" applyBorder="0" applyAlignment="0" applyProtection="0">
      <alignment vertical="center"/>
    </xf>
    <xf numFmtId="0" fontId="116" fillId="0" borderId="0" applyNumberFormat="0" applyFill="0" applyBorder="0" applyAlignment="0" applyProtection="0">
      <alignment vertical="center"/>
    </xf>
    <xf numFmtId="0" fontId="118" fillId="40" borderId="0" applyNumberFormat="0" applyBorder="0" applyAlignment="0" applyProtection="0">
      <alignment vertical="center"/>
    </xf>
    <xf numFmtId="0" fontId="118" fillId="40" borderId="0" applyNumberFormat="0" applyBorder="0" applyAlignment="0" applyProtection="0">
      <alignment vertical="center"/>
    </xf>
    <xf numFmtId="0" fontId="120" fillId="56" borderId="82" applyNumberFormat="0" applyAlignment="0" applyProtection="0">
      <alignment vertical="center"/>
    </xf>
    <xf numFmtId="0" fontId="120" fillId="56" borderId="82" applyNumberFormat="0" applyAlignment="0" applyProtection="0">
      <alignment vertical="center"/>
    </xf>
    <xf numFmtId="0" fontId="22" fillId="0" borderId="0"/>
    <xf numFmtId="0" fontId="43" fillId="0" borderId="0">
      <alignment vertical="center"/>
    </xf>
    <xf numFmtId="0" fontId="2" fillId="0" borderId="0">
      <alignment vertical="center"/>
    </xf>
    <xf numFmtId="41" fontId="2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41" fontId="43" fillId="0" borderId="0" applyFont="0" applyFill="0" applyBorder="0" applyAlignment="0" applyProtection="0">
      <alignment vertical="center"/>
    </xf>
    <xf numFmtId="9" fontId="43" fillId="0" borderId="0" applyFont="0" applyFill="0" applyBorder="0" applyAlignment="0" applyProtection="0">
      <alignment vertical="center"/>
    </xf>
    <xf numFmtId="0" fontId="43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0" fontId="42" fillId="38" borderId="0" applyNumberFormat="0" applyBorder="0" applyAlignment="0" applyProtection="0">
      <alignment vertical="center"/>
    </xf>
    <xf numFmtId="0" fontId="42" fillId="38" borderId="0" applyNumberFormat="0" applyBorder="0" applyAlignment="0" applyProtection="0">
      <alignment vertical="center"/>
    </xf>
    <xf numFmtId="0" fontId="42" fillId="38" borderId="0" applyNumberFormat="0" applyBorder="0" applyAlignment="0" applyProtection="0">
      <alignment vertical="center"/>
    </xf>
    <xf numFmtId="0" fontId="42" fillId="38" borderId="0" applyNumberFormat="0" applyBorder="0" applyAlignment="0" applyProtection="0">
      <alignment vertical="center"/>
    </xf>
    <xf numFmtId="0" fontId="42" fillId="38" borderId="0" applyNumberFormat="0" applyBorder="0" applyAlignment="0" applyProtection="0">
      <alignment vertical="center"/>
    </xf>
    <xf numFmtId="0" fontId="42" fillId="38" borderId="0" applyNumberFormat="0" applyBorder="0" applyAlignment="0" applyProtection="0">
      <alignment vertical="center"/>
    </xf>
    <xf numFmtId="0" fontId="42" fillId="38" borderId="0" applyNumberFormat="0" applyBorder="0" applyAlignment="0" applyProtection="0">
      <alignment vertical="center"/>
    </xf>
    <xf numFmtId="0" fontId="42" fillId="38" borderId="0" applyNumberFormat="0" applyBorder="0" applyAlignment="0" applyProtection="0">
      <alignment vertical="center"/>
    </xf>
    <xf numFmtId="0" fontId="42" fillId="38" borderId="0" applyNumberFormat="0" applyBorder="0" applyAlignment="0" applyProtection="0">
      <alignment vertical="center"/>
    </xf>
    <xf numFmtId="0" fontId="42" fillId="38" borderId="0" applyNumberFormat="0" applyBorder="0" applyAlignment="0" applyProtection="0">
      <alignment vertical="center"/>
    </xf>
    <xf numFmtId="0" fontId="42" fillId="38" borderId="0" applyNumberFormat="0" applyBorder="0" applyAlignment="0" applyProtection="0">
      <alignment vertical="center"/>
    </xf>
    <xf numFmtId="0" fontId="42" fillId="38" borderId="0" applyNumberFormat="0" applyBorder="0" applyAlignment="0" applyProtection="0">
      <alignment vertical="center"/>
    </xf>
    <xf numFmtId="0" fontId="42" fillId="38" borderId="0" applyNumberFormat="0" applyBorder="0" applyAlignment="0" applyProtection="0">
      <alignment vertical="center"/>
    </xf>
    <xf numFmtId="0" fontId="42" fillId="38" borderId="0" applyNumberFormat="0" applyBorder="0" applyAlignment="0" applyProtection="0">
      <alignment vertical="center"/>
    </xf>
    <xf numFmtId="0" fontId="42" fillId="38" borderId="0" applyNumberFormat="0" applyBorder="0" applyAlignment="0" applyProtection="0">
      <alignment vertical="center"/>
    </xf>
    <xf numFmtId="0" fontId="42" fillId="38" borderId="0" applyNumberFormat="0" applyBorder="0" applyAlignment="0" applyProtection="0">
      <alignment vertical="center"/>
    </xf>
    <xf numFmtId="0" fontId="42" fillId="38" borderId="0" applyNumberFormat="0" applyBorder="0" applyAlignment="0" applyProtection="0">
      <alignment vertical="center"/>
    </xf>
    <xf numFmtId="0" fontId="42" fillId="39" borderId="0" applyNumberFormat="0" applyBorder="0" applyAlignment="0" applyProtection="0">
      <alignment vertical="center"/>
    </xf>
    <xf numFmtId="0" fontId="42" fillId="39" borderId="0" applyNumberFormat="0" applyBorder="0" applyAlignment="0" applyProtection="0">
      <alignment vertical="center"/>
    </xf>
    <xf numFmtId="0" fontId="42" fillId="39" borderId="0" applyNumberFormat="0" applyBorder="0" applyAlignment="0" applyProtection="0">
      <alignment vertical="center"/>
    </xf>
    <xf numFmtId="0" fontId="42" fillId="39" borderId="0" applyNumberFormat="0" applyBorder="0" applyAlignment="0" applyProtection="0">
      <alignment vertical="center"/>
    </xf>
    <xf numFmtId="0" fontId="42" fillId="39" borderId="0" applyNumberFormat="0" applyBorder="0" applyAlignment="0" applyProtection="0">
      <alignment vertical="center"/>
    </xf>
    <xf numFmtId="0" fontId="42" fillId="39" borderId="0" applyNumberFormat="0" applyBorder="0" applyAlignment="0" applyProtection="0">
      <alignment vertical="center"/>
    </xf>
    <xf numFmtId="0" fontId="42" fillId="39" borderId="0" applyNumberFormat="0" applyBorder="0" applyAlignment="0" applyProtection="0">
      <alignment vertical="center"/>
    </xf>
    <xf numFmtId="0" fontId="42" fillId="39" borderId="0" applyNumberFormat="0" applyBorder="0" applyAlignment="0" applyProtection="0">
      <alignment vertical="center"/>
    </xf>
    <xf numFmtId="0" fontId="42" fillId="39" borderId="0" applyNumberFormat="0" applyBorder="0" applyAlignment="0" applyProtection="0">
      <alignment vertical="center"/>
    </xf>
    <xf numFmtId="0" fontId="42" fillId="39" borderId="0" applyNumberFormat="0" applyBorder="0" applyAlignment="0" applyProtection="0">
      <alignment vertical="center"/>
    </xf>
    <xf numFmtId="0" fontId="42" fillId="39" borderId="0" applyNumberFormat="0" applyBorder="0" applyAlignment="0" applyProtection="0">
      <alignment vertical="center"/>
    </xf>
    <xf numFmtId="0" fontId="42" fillId="39" borderId="0" applyNumberFormat="0" applyBorder="0" applyAlignment="0" applyProtection="0">
      <alignment vertical="center"/>
    </xf>
    <xf numFmtId="0" fontId="42" fillId="39" borderId="0" applyNumberFormat="0" applyBorder="0" applyAlignment="0" applyProtection="0">
      <alignment vertical="center"/>
    </xf>
    <xf numFmtId="0" fontId="42" fillId="39" borderId="0" applyNumberFormat="0" applyBorder="0" applyAlignment="0" applyProtection="0">
      <alignment vertical="center"/>
    </xf>
    <xf numFmtId="0" fontId="42" fillId="39" borderId="0" applyNumberFormat="0" applyBorder="0" applyAlignment="0" applyProtection="0">
      <alignment vertical="center"/>
    </xf>
    <xf numFmtId="0" fontId="42" fillId="39" borderId="0" applyNumberFormat="0" applyBorder="0" applyAlignment="0" applyProtection="0">
      <alignment vertical="center"/>
    </xf>
    <xf numFmtId="0" fontId="42" fillId="39" borderId="0" applyNumberFormat="0" applyBorder="0" applyAlignment="0" applyProtection="0">
      <alignment vertical="center"/>
    </xf>
    <xf numFmtId="0" fontId="42" fillId="40" borderId="0" applyNumberFormat="0" applyBorder="0" applyAlignment="0" applyProtection="0">
      <alignment vertical="center"/>
    </xf>
    <xf numFmtId="0" fontId="42" fillId="40" borderId="0" applyNumberFormat="0" applyBorder="0" applyAlignment="0" applyProtection="0">
      <alignment vertical="center"/>
    </xf>
    <xf numFmtId="0" fontId="42" fillId="40" borderId="0" applyNumberFormat="0" applyBorder="0" applyAlignment="0" applyProtection="0">
      <alignment vertical="center"/>
    </xf>
    <xf numFmtId="0" fontId="42" fillId="40" borderId="0" applyNumberFormat="0" applyBorder="0" applyAlignment="0" applyProtection="0">
      <alignment vertical="center"/>
    </xf>
    <xf numFmtId="0" fontId="42" fillId="40" borderId="0" applyNumberFormat="0" applyBorder="0" applyAlignment="0" applyProtection="0">
      <alignment vertical="center"/>
    </xf>
    <xf numFmtId="0" fontId="42" fillId="40" borderId="0" applyNumberFormat="0" applyBorder="0" applyAlignment="0" applyProtection="0">
      <alignment vertical="center"/>
    </xf>
    <xf numFmtId="0" fontId="42" fillId="40" borderId="0" applyNumberFormat="0" applyBorder="0" applyAlignment="0" applyProtection="0">
      <alignment vertical="center"/>
    </xf>
    <xf numFmtId="0" fontId="42" fillId="40" borderId="0" applyNumberFormat="0" applyBorder="0" applyAlignment="0" applyProtection="0">
      <alignment vertical="center"/>
    </xf>
    <xf numFmtId="0" fontId="42" fillId="40" borderId="0" applyNumberFormat="0" applyBorder="0" applyAlignment="0" applyProtection="0">
      <alignment vertical="center"/>
    </xf>
    <xf numFmtId="0" fontId="42" fillId="40" borderId="0" applyNumberFormat="0" applyBorder="0" applyAlignment="0" applyProtection="0">
      <alignment vertical="center"/>
    </xf>
    <xf numFmtId="0" fontId="42" fillId="40" borderId="0" applyNumberFormat="0" applyBorder="0" applyAlignment="0" applyProtection="0">
      <alignment vertical="center"/>
    </xf>
    <xf numFmtId="0" fontId="42" fillId="40" borderId="0" applyNumberFormat="0" applyBorder="0" applyAlignment="0" applyProtection="0">
      <alignment vertical="center"/>
    </xf>
    <xf numFmtId="0" fontId="42" fillId="40" borderId="0" applyNumberFormat="0" applyBorder="0" applyAlignment="0" applyProtection="0">
      <alignment vertical="center"/>
    </xf>
    <xf numFmtId="0" fontId="42" fillId="40" borderId="0" applyNumberFormat="0" applyBorder="0" applyAlignment="0" applyProtection="0">
      <alignment vertical="center"/>
    </xf>
    <xf numFmtId="0" fontId="42" fillId="40" borderId="0" applyNumberFormat="0" applyBorder="0" applyAlignment="0" applyProtection="0">
      <alignment vertical="center"/>
    </xf>
    <xf numFmtId="0" fontId="42" fillId="40" borderId="0" applyNumberFormat="0" applyBorder="0" applyAlignment="0" applyProtection="0">
      <alignment vertical="center"/>
    </xf>
    <xf numFmtId="0" fontId="42" fillId="40" borderId="0" applyNumberFormat="0" applyBorder="0" applyAlignment="0" applyProtection="0">
      <alignment vertical="center"/>
    </xf>
    <xf numFmtId="0" fontId="42" fillId="41" borderId="0" applyNumberFormat="0" applyBorder="0" applyAlignment="0" applyProtection="0">
      <alignment vertical="center"/>
    </xf>
    <xf numFmtId="0" fontId="42" fillId="41" borderId="0" applyNumberFormat="0" applyBorder="0" applyAlignment="0" applyProtection="0">
      <alignment vertical="center"/>
    </xf>
    <xf numFmtId="0" fontId="42" fillId="41" borderId="0" applyNumberFormat="0" applyBorder="0" applyAlignment="0" applyProtection="0">
      <alignment vertical="center"/>
    </xf>
    <xf numFmtId="0" fontId="42" fillId="41" borderId="0" applyNumberFormat="0" applyBorder="0" applyAlignment="0" applyProtection="0">
      <alignment vertical="center"/>
    </xf>
    <xf numFmtId="0" fontId="42" fillId="41" borderId="0" applyNumberFormat="0" applyBorder="0" applyAlignment="0" applyProtection="0">
      <alignment vertical="center"/>
    </xf>
    <xf numFmtId="0" fontId="42" fillId="41" borderId="0" applyNumberFormat="0" applyBorder="0" applyAlignment="0" applyProtection="0">
      <alignment vertical="center"/>
    </xf>
    <xf numFmtId="0" fontId="42" fillId="41" borderId="0" applyNumberFormat="0" applyBorder="0" applyAlignment="0" applyProtection="0">
      <alignment vertical="center"/>
    </xf>
    <xf numFmtId="0" fontId="42" fillId="41" borderId="0" applyNumberFormat="0" applyBorder="0" applyAlignment="0" applyProtection="0">
      <alignment vertical="center"/>
    </xf>
    <xf numFmtId="0" fontId="42" fillId="41" borderId="0" applyNumberFormat="0" applyBorder="0" applyAlignment="0" applyProtection="0">
      <alignment vertical="center"/>
    </xf>
    <xf numFmtId="0" fontId="42" fillId="41" borderId="0" applyNumberFormat="0" applyBorder="0" applyAlignment="0" applyProtection="0">
      <alignment vertical="center"/>
    </xf>
    <xf numFmtId="0" fontId="42" fillId="41" borderId="0" applyNumberFormat="0" applyBorder="0" applyAlignment="0" applyProtection="0">
      <alignment vertical="center"/>
    </xf>
    <xf numFmtId="0" fontId="42" fillId="41" borderId="0" applyNumberFormat="0" applyBorder="0" applyAlignment="0" applyProtection="0">
      <alignment vertical="center"/>
    </xf>
    <xf numFmtId="0" fontId="42" fillId="41" borderId="0" applyNumberFormat="0" applyBorder="0" applyAlignment="0" applyProtection="0">
      <alignment vertical="center"/>
    </xf>
    <xf numFmtId="0" fontId="42" fillId="41" borderId="0" applyNumberFormat="0" applyBorder="0" applyAlignment="0" applyProtection="0">
      <alignment vertical="center"/>
    </xf>
    <xf numFmtId="0" fontId="42" fillId="41" borderId="0" applyNumberFormat="0" applyBorder="0" applyAlignment="0" applyProtection="0">
      <alignment vertical="center"/>
    </xf>
    <xf numFmtId="0" fontId="42" fillId="41" borderId="0" applyNumberFormat="0" applyBorder="0" applyAlignment="0" applyProtection="0">
      <alignment vertical="center"/>
    </xf>
    <xf numFmtId="0" fontId="42" fillId="41" borderId="0" applyNumberFormat="0" applyBorder="0" applyAlignment="0" applyProtection="0">
      <alignment vertical="center"/>
    </xf>
    <xf numFmtId="0" fontId="42" fillId="42" borderId="0" applyNumberFormat="0" applyBorder="0" applyAlignment="0" applyProtection="0">
      <alignment vertical="center"/>
    </xf>
    <xf numFmtId="0" fontId="42" fillId="42" borderId="0" applyNumberFormat="0" applyBorder="0" applyAlignment="0" applyProtection="0">
      <alignment vertical="center"/>
    </xf>
    <xf numFmtId="0" fontId="42" fillId="42" borderId="0" applyNumberFormat="0" applyBorder="0" applyAlignment="0" applyProtection="0">
      <alignment vertical="center"/>
    </xf>
    <xf numFmtId="0" fontId="42" fillId="42" borderId="0" applyNumberFormat="0" applyBorder="0" applyAlignment="0" applyProtection="0">
      <alignment vertical="center"/>
    </xf>
    <xf numFmtId="0" fontId="42" fillId="42" borderId="0" applyNumberFormat="0" applyBorder="0" applyAlignment="0" applyProtection="0">
      <alignment vertical="center"/>
    </xf>
    <xf numFmtId="0" fontId="42" fillId="42" borderId="0" applyNumberFormat="0" applyBorder="0" applyAlignment="0" applyProtection="0">
      <alignment vertical="center"/>
    </xf>
    <xf numFmtId="0" fontId="42" fillId="42" borderId="0" applyNumberFormat="0" applyBorder="0" applyAlignment="0" applyProtection="0">
      <alignment vertical="center"/>
    </xf>
    <xf numFmtId="0" fontId="42" fillId="42" borderId="0" applyNumberFormat="0" applyBorder="0" applyAlignment="0" applyProtection="0">
      <alignment vertical="center"/>
    </xf>
    <xf numFmtId="0" fontId="42" fillId="42" borderId="0" applyNumberFormat="0" applyBorder="0" applyAlignment="0" applyProtection="0">
      <alignment vertical="center"/>
    </xf>
    <xf numFmtId="0" fontId="42" fillId="42" borderId="0" applyNumberFormat="0" applyBorder="0" applyAlignment="0" applyProtection="0">
      <alignment vertical="center"/>
    </xf>
    <xf numFmtId="0" fontId="42" fillId="42" borderId="0" applyNumberFormat="0" applyBorder="0" applyAlignment="0" applyProtection="0">
      <alignment vertical="center"/>
    </xf>
    <xf numFmtId="0" fontId="42" fillId="42" borderId="0" applyNumberFormat="0" applyBorder="0" applyAlignment="0" applyProtection="0">
      <alignment vertical="center"/>
    </xf>
    <xf numFmtId="0" fontId="42" fillId="42" borderId="0" applyNumberFormat="0" applyBorder="0" applyAlignment="0" applyProtection="0">
      <alignment vertical="center"/>
    </xf>
    <xf numFmtId="0" fontId="42" fillId="42" borderId="0" applyNumberFormat="0" applyBorder="0" applyAlignment="0" applyProtection="0">
      <alignment vertical="center"/>
    </xf>
    <xf numFmtId="0" fontId="42" fillId="42" borderId="0" applyNumberFormat="0" applyBorder="0" applyAlignment="0" applyProtection="0">
      <alignment vertical="center"/>
    </xf>
    <xf numFmtId="0" fontId="42" fillId="42" borderId="0" applyNumberFormat="0" applyBorder="0" applyAlignment="0" applyProtection="0">
      <alignment vertical="center"/>
    </xf>
    <xf numFmtId="0" fontId="42" fillId="42" borderId="0" applyNumberFormat="0" applyBorder="0" applyAlignment="0" applyProtection="0">
      <alignment vertical="center"/>
    </xf>
    <xf numFmtId="0" fontId="42" fillId="43" borderId="0" applyNumberFormat="0" applyBorder="0" applyAlignment="0" applyProtection="0">
      <alignment vertical="center"/>
    </xf>
    <xf numFmtId="0" fontId="42" fillId="43" borderId="0" applyNumberFormat="0" applyBorder="0" applyAlignment="0" applyProtection="0">
      <alignment vertical="center"/>
    </xf>
    <xf numFmtId="0" fontId="42" fillId="43" borderId="0" applyNumberFormat="0" applyBorder="0" applyAlignment="0" applyProtection="0">
      <alignment vertical="center"/>
    </xf>
    <xf numFmtId="0" fontId="42" fillId="43" borderId="0" applyNumberFormat="0" applyBorder="0" applyAlignment="0" applyProtection="0">
      <alignment vertical="center"/>
    </xf>
    <xf numFmtId="0" fontId="42" fillId="43" borderId="0" applyNumberFormat="0" applyBorder="0" applyAlignment="0" applyProtection="0">
      <alignment vertical="center"/>
    </xf>
    <xf numFmtId="0" fontId="42" fillId="43" borderId="0" applyNumberFormat="0" applyBorder="0" applyAlignment="0" applyProtection="0">
      <alignment vertical="center"/>
    </xf>
    <xf numFmtId="0" fontId="42" fillId="43" borderId="0" applyNumberFormat="0" applyBorder="0" applyAlignment="0" applyProtection="0">
      <alignment vertical="center"/>
    </xf>
    <xf numFmtId="0" fontId="42" fillId="43" borderId="0" applyNumberFormat="0" applyBorder="0" applyAlignment="0" applyProtection="0">
      <alignment vertical="center"/>
    </xf>
    <xf numFmtId="0" fontId="42" fillId="43" borderId="0" applyNumberFormat="0" applyBorder="0" applyAlignment="0" applyProtection="0">
      <alignment vertical="center"/>
    </xf>
    <xf numFmtId="0" fontId="42" fillId="43" borderId="0" applyNumberFormat="0" applyBorder="0" applyAlignment="0" applyProtection="0">
      <alignment vertical="center"/>
    </xf>
    <xf numFmtId="0" fontId="42" fillId="43" borderId="0" applyNumberFormat="0" applyBorder="0" applyAlignment="0" applyProtection="0">
      <alignment vertical="center"/>
    </xf>
    <xf numFmtId="0" fontId="42" fillId="43" borderId="0" applyNumberFormat="0" applyBorder="0" applyAlignment="0" applyProtection="0">
      <alignment vertical="center"/>
    </xf>
    <xf numFmtId="0" fontId="42" fillId="43" borderId="0" applyNumberFormat="0" applyBorder="0" applyAlignment="0" applyProtection="0">
      <alignment vertical="center"/>
    </xf>
    <xf numFmtId="0" fontId="42" fillId="43" borderId="0" applyNumberFormat="0" applyBorder="0" applyAlignment="0" applyProtection="0">
      <alignment vertical="center"/>
    </xf>
    <xf numFmtId="0" fontId="42" fillId="43" borderId="0" applyNumberFormat="0" applyBorder="0" applyAlignment="0" applyProtection="0">
      <alignment vertical="center"/>
    </xf>
    <xf numFmtId="0" fontId="42" fillId="43" borderId="0" applyNumberFormat="0" applyBorder="0" applyAlignment="0" applyProtection="0">
      <alignment vertical="center"/>
    </xf>
    <xf numFmtId="0" fontId="42" fillId="43" borderId="0" applyNumberFormat="0" applyBorder="0" applyAlignment="0" applyProtection="0">
      <alignment vertical="center"/>
    </xf>
    <xf numFmtId="0" fontId="42" fillId="44" borderId="0" applyNumberFormat="0" applyBorder="0" applyAlignment="0" applyProtection="0">
      <alignment vertical="center"/>
    </xf>
    <xf numFmtId="0" fontId="42" fillId="44" borderId="0" applyNumberFormat="0" applyBorder="0" applyAlignment="0" applyProtection="0">
      <alignment vertical="center"/>
    </xf>
    <xf numFmtId="0" fontId="42" fillId="44" borderId="0" applyNumberFormat="0" applyBorder="0" applyAlignment="0" applyProtection="0">
      <alignment vertical="center"/>
    </xf>
    <xf numFmtId="0" fontId="42" fillId="44" borderId="0" applyNumberFormat="0" applyBorder="0" applyAlignment="0" applyProtection="0">
      <alignment vertical="center"/>
    </xf>
    <xf numFmtId="0" fontId="42" fillId="44" borderId="0" applyNumberFormat="0" applyBorder="0" applyAlignment="0" applyProtection="0">
      <alignment vertical="center"/>
    </xf>
    <xf numFmtId="0" fontId="42" fillId="44" borderId="0" applyNumberFormat="0" applyBorder="0" applyAlignment="0" applyProtection="0">
      <alignment vertical="center"/>
    </xf>
    <xf numFmtId="0" fontId="42" fillId="44" borderId="0" applyNumberFormat="0" applyBorder="0" applyAlignment="0" applyProtection="0">
      <alignment vertical="center"/>
    </xf>
    <xf numFmtId="0" fontId="42" fillId="44" borderId="0" applyNumberFormat="0" applyBorder="0" applyAlignment="0" applyProtection="0">
      <alignment vertical="center"/>
    </xf>
    <xf numFmtId="0" fontId="42" fillId="44" borderId="0" applyNumberFormat="0" applyBorder="0" applyAlignment="0" applyProtection="0">
      <alignment vertical="center"/>
    </xf>
    <xf numFmtId="0" fontId="42" fillId="44" borderId="0" applyNumberFormat="0" applyBorder="0" applyAlignment="0" applyProtection="0">
      <alignment vertical="center"/>
    </xf>
    <xf numFmtId="0" fontId="42" fillId="44" borderId="0" applyNumberFormat="0" applyBorder="0" applyAlignment="0" applyProtection="0">
      <alignment vertical="center"/>
    </xf>
    <xf numFmtId="0" fontId="42" fillId="44" borderId="0" applyNumberFormat="0" applyBorder="0" applyAlignment="0" applyProtection="0">
      <alignment vertical="center"/>
    </xf>
    <xf numFmtId="0" fontId="42" fillId="44" borderId="0" applyNumberFormat="0" applyBorder="0" applyAlignment="0" applyProtection="0">
      <alignment vertical="center"/>
    </xf>
    <xf numFmtId="0" fontId="42" fillId="44" borderId="0" applyNumberFormat="0" applyBorder="0" applyAlignment="0" applyProtection="0">
      <alignment vertical="center"/>
    </xf>
    <xf numFmtId="0" fontId="42" fillId="44" borderId="0" applyNumberFormat="0" applyBorder="0" applyAlignment="0" applyProtection="0">
      <alignment vertical="center"/>
    </xf>
    <xf numFmtId="0" fontId="42" fillId="44" borderId="0" applyNumberFormat="0" applyBorder="0" applyAlignment="0" applyProtection="0">
      <alignment vertical="center"/>
    </xf>
    <xf numFmtId="0" fontId="42" fillId="44" borderId="0" applyNumberFormat="0" applyBorder="0" applyAlignment="0" applyProtection="0">
      <alignment vertical="center"/>
    </xf>
    <xf numFmtId="0" fontId="42" fillId="45" borderId="0" applyNumberFormat="0" applyBorder="0" applyAlignment="0" applyProtection="0">
      <alignment vertical="center"/>
    </xf>
    <xf numFmtId="0" fontId="42" fillId="45" borderId="0" applyNumberFormat="0" applyBorder="0" applyAlignment="0" applyProtection="0">
      <alignment vertical="center"/>
    </xf>
    <xf numFmtId="0" fontId="42" fillId="45" borderId="0" applyNumberFormat="0" applyBorder="0" applyAlignment="0" applyProtection="0">
      <alignment vertical="center"/>
    </xf>
    <xf numFmtId="0" fontId="42" fillId="45" borderId="0" applyNumberFormat="0" applyBorder="0" applyAlignment="0" applyProtection="0">
      <alignment vertical="center"/>
    </xf>
    <xf numFmtId="0" fontId="42" fillId="45" borderId="0" applyNumberFormat="0" applyBorder="0" applyAlignment="0" applyProtection="0">
      <alignment vertical="center"/>
    </xf>
    <xf numFmtId="0" fontId="42" fillId="45" borderId="0" applyNumberFormat="0" applyBorder="0" applyAlignment="0" applyProtection="0">
      <alignment vertical="center"/>
    </xf>
    <xf numFmtId="0" fontId="42" fillId="45" borderId="0" applyNumberFormat="0" applyBorder="0" applyAlignment="0" applyProtection="0">
      <alignment vertical="center"/>
    </xf>
    <xf numFmtId="0" fontId="42" fillId="45" borderId="0" applyNumberFormat="0" applyBorder="0" applyAlignment="0" applyProtection="0">
      <alignment vertical="center"/>
    </xf>
    <xf numFmtId="0" fontId="42" fillId="45" borderId="0" applyNumberFormat="0" applyBorder="0" applyAlignment="0" applyProtection="0">
      <alignment vertical="center"/>
    </xf>
    <xf numFmtId="0" fontId="42" fillId="45" borderId="0" applyNumberFormat="0" applyBorder="0" applyAlignment="0" applyProtection="0">
      <alignment vertical="center"/>
    </xf>
    <xf numFmtId="0" fontId="42" fillId="45" borderId="0" applyNumberFormat="0" applyBorder="0" applyAlignment="0" applyProtection="0">
      <alignment vertical="center"/>
    </xf>
    <xf numFmtId="0" fontId="42" fillId="45" borderId="0" applyNumberFormat="0" applyBorder="0" applyAlignment="0" applyProtection="0">
      <alignment vertical="center"/>
    </xf>
    <xf numFmtId="0" fontId="42" fillId="45" borderId="0" applyNumberFormat="0" applyBorder="0" applyAlignment="0" applyProtection="0">
      <alignment vertical="center"/>
    </xf>
    <xf numFmtId="0" fontId="42" fillId="45" borderId="0" applyNumberFormat="0" applyBorder="0" applyAlignment="0" applyProtection="0">
      <alignment vertical="center"/>
    </xf>
    <xf numFmtId="0" fontId="42" fillId="45" borderId="0" applyNumberFormat="0" applyBorder="0" applyAlignment="0" applyProtection="0">
      <alignment vertical="center"/>
    </xf>
    <xf numFmtId="0" fontId="42" fillId="45" borderId="0" applyNumberFormat="0" applyBorder="0" applyAlignment="0" applyProtection="0">
      <alignment vertical="center"/>
    </xf>
    <xf numFmtId="0" fontId="42" fillId="45" borderId="0" applyNumberFormat="0" applyBorder="0" applyAlignment="0" applyProtection="0">
      <alignment vertical="center"/>
    </xf>
    <xf numFmtId="0" fontId="42" fillId="46" borderId="0" applyNumberFormat="0" applyBorder="0" applyAlignment="0" applyProtection="0">
      <alignment vertical="center"/>
    </xf>
    <xf numFmtId="0" fontId="42" fillId="46" borderId="0" applyNumberFormat="0" applyBorder="0" applyAlignment="0" applyProtection="0">
      <alignment vertical="center"/>
    </xf>
    <xf numFmtId="0" fontId="42" fillId="46" borderId="0" applyNumberFormat="0" applyBorder="0" applyAlignment="0" applyProtection="0">
      <alignment vertical="center"/>
    </xf>
    <xf numFmtId="0" fontId="42" fillId="46" borderId="0" applyNumberFormat="0" applyBorder="0" applyAlignment="0" applyProtection="0">
      <alignment vertical="center"/>
    </xf>
    <xf numFmtId="0" fontId="42" fillId="46" borderId="0" applyNumberFormat="0" applyBorder="0" applyAlignment="0" applyProtection="0">
      <alignment vertical="center"/>
    </xf>
    <xf numFmtId="0" fontId="42" fillId="46" borderId="0" applyNumberFormat="0" applyBorder="0" applyAlignment="0" applyProtection="0">
      <alignment vertical="center"/>
    </xf>
    <xf numFmtId="0" fontId="42" fillId="46" borderId="0" applyNumberFormat="0" applyBorder="0" applyAlignment="0" applyProtection="0">
      <alignment vertical="center"/>
    </xf>
    <xf numFmtId="0" fontId="42" fillId="46" borderId="0" applyNumberFormat="0" applyBorder="0" applyAlignment="0" applyProtection="0">
      <alignment vertical="center"/>
    </xf>
    <xf numFmtId="0" fontId="42" fillId="46" borderId="0" applyNumberFormat="0" applyBorder="0" applyAlignment="0" applyProtection="0">
      <alignment vertical="center"/>
    </xf>
    <xf numFmtId="0" fontId="42" fillId="46" borderId="0" applyNumberFormat="0" applyBorder="0" applyAlignment="0" applyProtection="0">
      <alignment vertical="center"/>
    </xf>
    <xf numFmtId="0" fontId="42" fillId="46" borderId="0" applyNumberFormat="0" applyBorder="0" applyAlignment="0" applyProtection="0">
      <alignment vertical="center"/>
    </xf>
    <xf numFmtId="0" fontId="42" fillId="46" borderId="0" applyNumberFormat="0" applyBorder="0" applyAlignment="0" applyProtection="0">
      <alignment vertical="center"/>
    </xf>
    <xf numFmtId="0" fontId="42" fillId="46" borderId="0" applyNumberFormat="0" applyBorder="0" applyAlignment="0" applyProtection="0">
      <alignment vertical="center"/>
    </xf>
    <xf numFmtId="0" fontId="42" fillId="46" borderId="0" applyNumberFormat="0" applyBorder="0" applyAlignment="0" applyProtection="0">
      <alignment vertical="center"/>
    </xf>
    <xf numFmtId="0" fontId="42" fillId="46" borderId="0" applyNumberFormat="0" applyBorder="0" applyAlignment="0" applyProtection="0">
      <alignment vertical="center"/>
    </xf>
    <xf numFmtId="0" fontId="42" fillId="46" borderId="0" applyNumberFormat="0" applyBorder="0" applyAlignment="0" applyProtection="0">
      <alignment vertical="center"/>
    </xf>
    <xf numFmtId="0" fontId="42" fillId="46" borderId="0" applyNumberFormat="0" applyBorder="0" applyAlignment="0" applyProtection="0">
      <alignment vertical="center"/>
    </xf>
    <xf numFmtId="0" fontId="42" fillId="41" borderId="0" applyNumberFormat="0" applyBorder="0" applyAlignment="0" applyProtection="0">
      <alignment vertical="center"/>
    </xf>
    <xf numFmtId="0" fontId="42" fillId="41" borderId="0" applyNumberFormat="0" applyBorder="0" applyAlignment="0" applyProtection="0">
      <alignment vertical="center"/>
    </xf>
    <xf numFmtId="0" fontId="42" fillId="41" borderId="0" applyNumberFormat="0" applyBorder="0" applyAlignment="0" applyProtection="0">
      <alignment vertical="center"/>
    </xf>
    <xf numFmtId="0" fontId="42" fillId="41" borderId="0" applyNumberFormat="0" applyBorder="0" applyAlignment="0" applyProtection="0">
      <alignment vertical="center"/>
    </xf>
    <xf numFmtId="0" fontId="42" fillId="41" borderId="0" applyNumberFormat="0" applyBorder="0" applyAlignment="0" applyProtection="0">
      <alignment vertical="center"/>
    </xf>
    <xf numFmtId="0" fontId="42" fillId="41" borderId="0" applyNumberFormat="0" applyBorder="0" applyAlignment="0" applyProtection="0">
      <alignment vertical="center"/>
    </xf>
    <xf numFmtId="0" fontId="42" fillId="41" borderId="0" applyNumberFormat="0" applyBorder="0" applyAlignment="0" applyProtection="0">
      <alignment vertical="center"/>
    </xf>
    <xf numFmtId="0" fontId="42" fillId="41" borderId="0" applyNumberFormat="0" applyBorder="0" applyAlignment="0" applyProtection="0">
      <alignment vertical="center"/>
    </xf>
    <xf numFmtId="0" fontId="42" fillId="41" borderId="0" applyNumberFormat="0" applyBorder="0" applyAlignment="0" applyProtection="0">
      <alignment vertical="center"/>
    </xf>
    <xf numFmtId="0" fontId="42" fillId="41" borderId="0" applyNumberFormat="0" applyBorder="0" applyAlignment="0" applyProtection="0">
      <alignment vertical="center"/>
    </xf>
    <xf numFmtId="0" fontId="42" fillId="41" borderId="0" applyNumberFormat="0" applyBorder="0" applyAlignment="0" applyProtection="0">
      <alignment vertical="center"/>
    </xf>
    <xf numFmtId="0" fontId="42" fillId="41" borderId="0" applyNumberFormat="0" applyBorder="0" applyAlignment="0" applyProtection="0">
      <alignment vertical="center"/>
    </xf>
    <xf numFmtId="0" fontId="42" fillId="41" borderId="0" applyNumberFormat="0" applyBorder="0" applyAlignment="0" applyProtection="0">
      <alignment vertical="center"/>
    </xf>
    <xf numFmtId="0" fontId="42" fillId="41" borderId="0" applyNumberFormat="0" applyBorder="0" applyAlignment="0" applyProtection="0">
      <alignment vertical="center"/>
    </xf>
    <xf numFmtId="0" fontId="42" fillId="41" borderId="0" applyNumberFormat="0" applyBorder="0" applyAlignment="0" applyProtection="0">
      <alignment vertical="center"/>
    </xf>
    <xf numFmtId="0" fontId="42" fillId="41" borderId="0" applyNumberFormat="0" applyBorder="0" applyAlignment="0" applyProtection="0">
      <alignment vertical="center"/>
    </xf>
    <xf numFmtId="0" fontId="42" fillId="41" borderId="0" applyNumberFormat="0" applyBorder="0" applyAlignment="0" applyProtection="0">
      <alignment vertical="center"/>
    </xf>
    <xf numFmtId="0" fontId="42" fillId="44" borderId="0" applyNumberFormat="0" applyBorder="0" applyAlignment="0" applyProtection="0">
      <alignment vertical="center"/>
    </xf>
    <xf numFmtId="0" fontId="42" fillId="44" borderId="0" applyNumberFormat="0" applyBorder="0" applyAlignment="0" applyProtection="0">
      <alignment vertical="center"/>
    </xf>
    <xf numFmtId="0" fontId="42" fillId="44" borderId="0" applyNumberFormat="0" applyBorder="0" applyAlignment="0" applyProtection="0">
      <alignment vertical="center"/>
    </xf>
    <xf numFmtId="0" fontId="42" fillId="44" borderId="0" applyNumberFormat="0" applyBorder="0" applyAlignment="0" applyProtection="0">
      <alignment vertical="center"/>
    </xf>
    <xf numFmtId="0" fontId="42" fillId="44" borderId="0" applyNumberFormat="0" applyBorder="0" applyAlignment="0" applyProtection="0">
      <alignment vertical="center"/>
    </xf>
    <xf numFmtId="0" fontId="42" fillId="44" borderId="0" applyNumberFormat="0" applyBorder="0" applyAlignment="0" applyProtection="0">
      <alignment vertical="center"/>
    </xf>
    <xf numFmtId="0" fontId="42" fillId="44" borderId="0" applyNumberFormat="0" applyBorder="0" applyAlignment="0" applyProtection="0">
      <alignment vertical="center"/>
    </xf>
    <xf numFmtId="0" fontId="42" fillId="44" borderId="0" applyNumberFormat="0" applyBorder="0" applyAlignment="0" applyProtection="0">
      <alignment vertical="center"/>
    </xf>
    <xf numFmtId="0" fontId="42" fillId="44" borderId="0" applyNumberFormat="0" applyBorder="0" applyAlignment="0" applyProtection="0">
      <alignment vertical="center"/>
    </xf>
    <xf numFmtId="0" fontId="42" fillId="44" borderId="0" applyNumberFormat="0" applyBorder="0" applyAlignment="0" applyProtection="0">
      <alignment vertical="center"/>
    </xf>
    <xf numFmtId="0" fontId="42" fillId="44" borderId="0" applyNumberFormat="0" applyBorder="0" applyAlignment="0" applyProtection="0">
      <alignment vertical="center"/>
    </xf>
    <xf numFmtId="0" fontId="42" fillId="44" borderId="0" applyNumberFormat="0" applyBorder="0" applyAlignment="0" applyProtection="0">
      <alignment vertical="center"/>
    </xf>
    <xf numFmtId="0" fontId="42" fillId="44" borderId="0" applyNumberFormat="0" applyBorder="0" applyAlignment="0" applyProtection="0">
      <alignment vertical="center"/>
    </xf>
    <xf numFmtId="0" fontId="42" fillId="44" borderId="0" applyNumberFormat="0" applyBorder="0" applyAlignment="0" applyProtection="0">
      <alignment vertical="center"/>
    </xf>
    <xf numFmtId="0" fontId="42" fillId="44" borderId="0" applyNumberFormat="0" applyBorder="0" applyAlignment="0" applyProtection="0">
      <alignment vertical="center"/>
    </xf>
    <xf numFmtId="0" fontId="42" fillId="44" borderId="0" applyNumberFormat="0" applyBorder="0" applyAlignment="0" applyProtection="0">
      <alignment vertical="center"/>
    </xf>
    <xf numFmtId="0" fontId="42" fillId="44" borderId="0" applyNumberFormat="0" applyBorder="0" applyAlignment="0" applyProtection="0">
      <alignment vertical="center"/>
    </xf>
    <xf numFmtId="0" fontId="42" fillId="47" borderId="0" applyNumberFormat="0" applyBorder="0" applyAlignment="0" applyProtection="0">
      <alignment vertical="center"/>
    </xf>
    <xf numFmtId="0" fontId="42" fillId="47" borderId="0" applyNumberFormat="0" applyBorder="0" applyAlignment="0" applyProtection="0">
      <alignment vertical="center"/>
    </xf>
    <xf numFmtId="0" fontId="42" fillId="47" borderId="0" applyNumberFormat="0" applyBorder="0" applyAlignment="0" applyProtection="0">
      <alignment vertical="center"/>
    </xf>
    <xf numFmtId="0" fontId="42" fillId="47" borderId="0" applyNumberFormat="0" applyBorder="0" applyAlignment="0" applyProtection="0">
      <alignment vertical="center"/>
    </xf>
    <xf numFmtId="0" fontId="42" fillId="47" borderId="0" applyNumberFormat="0" applyBorder="0" applyAlignment="0" applyProtection="0">
      <alignment vertical="center"/>
    </xf>
    <xf numFmtId="0" fontId="42" fillId="47" borderId="0" applyNumberFormat="0" applyBorder="0" applyAlignment="0" applyProtection="0">
      <alignment vertical="center"/>
    </xf>
    <xf numFmtId="0" fontId="42" fillId="47" borderId="0" applyNumberFormat="0" applyBorder="0" applyAlignment="0" applyProtection="0">
      <alignment vertical="center"/>
    </xf>
    <xf numFmtId="0" fontId="42" fillId="47" borderId="0" applyNumberFormat="0" applyBorder="0" applyAlignment="0" applyProtection="0">
      <alignment vertical="center"/>
    </xf>
    <xf numFmtId="0" fontId="42" fillId="47" borderId="0" applyNumberFormat="0" applyBorder="0" applyAlignment="0" applyProtection="0">
      <alignment vertical="center"/>
    </xf>
    <xf numFmtId="0" fontId="42" fillId="47" borderId="0" applyNumberFormat="0" applyBorder="0" applyAlignment="0" applyProtection="0">
      <alignment vertical="center"/>
    </xf>
    <xf numFmtId="0" fontId="42" fillId="47" borderId="0" applyNumberFormat="0" applyBorder="0" applyAlignment="0" applyProtection="0">
      <alignment vertical="center"/>
    </xf>
    <xf numFmtId="0" fontId="42" fillId="47" borderId="0" applyNumberFormat="0" applyBorder="0" applyAlignment="0" applyProtection="0">
      <alignment vertical="center"/>
    </xf>
    <xf numFmtId="0" fontId="42" fillId="47" borderId="0" applyNumberFormat="0" applyBorder="0" applyAlignment="0" applyProtection="0">
      <alignment vertical="center"/>
    </xf>
    <xf numFmtId="0" fontId="42" fillId="47" borderId="0" applyNumberFormat="0" applyBorder="0" applyAlignment="0" applyProtection="0">
      <alignment vertical="center"/>
    </xf>
    <xf numFmtId="0" fontId="42" fillId="47" borderId="0" applyNumberFormat="0" applyBorder="0" applyAlignment="0" applyProtection="0">
      <alignment vertical="center"/>
    </xf>
    <xf numFmtId="0" fontId="42" fillId="47" borderId="0" applyNumberFormat="0" applyBorder="0" applyAlignment="0" applyProtection="0">
      <alignment vertical="center"/>
    </xf>
    <xf numFmtId="0" fontId="42" fillId="47" borderId="0" applyNumberFormat="0" applyBorder="0" applyAlignment="0" applyProtection="0">
      <alignment vertical="center"/>
    </xf>
    <xf numFmtId="0" fontId="45" fillId="48" borderId="0" applyNumberFormat="0" applyBorder="0" applyAlignment="0" applyProtection="0">
      <alignment vertical="center"/>
    </xf>
    <xf numFmtId="0" fontId="45" fillId="48" borderId="0" applyNumberFormat="0" applyBorder="0" applyAlignment="0" applyProtection="0">
      <alignment vertical="center"/>
    </xf>
    <xf numFmtId="0" fontId="45" fillId="45" borderId="0" applyNumberFormat="0" applyBorder="0" applyAlignment="0" applyProtection="0">
      <alignment vertical="center"/>
    </xf>
    <xf numFmtId="0" fontId="45" fillId="45" borderId="0" applyNumberFormat="0" applyBorder="0" applyAlignment="0" applyProtection="0">
      <alignment vertical="center"/>
    </xf>
    <xf numFmtId="0" fontId="45" fillId="46" borderId="0" applyNumberFormat="0" applyBorder="0" applyAlignment="0" applyProtection="0">
      <alignment vertical="center"/>
    </xf>
    <xf numFmtId="0" fontId="45" fillId="46" borderId="0" applyNumberFormat="0" applyBorder="0" applyAlignment="0" applyProtection="0">
      <alignment vertical="center"/>
    </xf>
    <xf numFmtId="0" fontId="45" fillId="49" borderId="0" applyNumberFormat="0" applyBorder="0" applyAlignment="0" applyProtection="0">
      <alignment vertical="center"/>
    </xf>
    <xf numFmtId="0" fontId="45" fillId="49" borderId="0" applyNumberFormat="0" applyBorder="0" applyAlignment="0" applyProtection="0">
      <alignment vertical="center"/>
    </xf>
    <xf numFmtId="0" fontId="45" fillId="50" borderId="0" applyNumberFormat="0" applyBorder="0" applyAlignment="0" applyProtection="0">
      <alignment vertical="center"/>
    </xf>
    <xf numFmtId="0" fontId="45" fillId="50" borderId="0" applyNumberFormat="0" applyBorder="0" applyAlignment="0" applyProtection="0">
      <alignment vertical="center"/>
    </xf>
    <xf numFmtId="0" fontId="45" fillId="51" borderId="0" applyNumberFormat="0" applyBorder="0" applyAlignment="0" applyProtection="0">
      <alignment vertical="center"/>
    </xf>
    <xf numFmtId="0" fontId="45" fillId="51" borderId="0" applyNumberFormat="0" applyBorder="0" applyAlignment="0" applyProtection="0">
      <alignment vertical="center"/>
    </xf>
    <xf numFmtId="0" fontId="45" fillId="52" borderId="0" applyNumberFormat="0" applyBorder="0" applyAlignment="0" applyProtection="0">
      <alignment vertical="center"/>
    </xf>
    <xf numFmtId="0" fontId="45" fillId="52" borderId="0" applyNumberFormat="0" applyBorder="0" applyAlignment="0" applyProtection="0">
      <alignment vertical="center"/>
    </xf>
    <xf numFmtId="0" fontId="45" fillId="53" borderId="0" applyNumberFormat="0" applyBorder="0" applyAlignment="0" applyProtection="0">
      <alignment vertical="center"/>
    </xf>
    <xf numFmtId="0" fontId="45" fillId="53" borderId="0" applyNumberFormat="0" applyBorder="0" applyAlignment="0" applyProtection="0">
      <alignment vertical="center"/>
    </xf>
    <xf numFmtId="0" fontId="45" fillId="54" borderId="0" applyNumberFormat="0" applyBorder="0" applyAlignment="0" applyProtection="0">
      <alignment vertical="center"/>
    </xf>
    <xf numFmtId="0" fontId="45" fillId="54" borderId="0" applyNumberFormat="0" applyBorder="0" applyAlignment="0" applyProtection="0">
      <alignment vertical="center"/>
    </xf>
    <xf numFmtId="0" fontId="45" fillId="49" borderId="0" applyNumberFormat="0" applyBorder="0" applyAlignment="0" applyProtection="0">
      <alignment vertical="center"/>
    </xf>
    <xf numFmtId="0" fontId="45" fillId="49" borderId="0" applyNumberFormat="0" applyBorder="0" applyAlignment="0" applyProtection="0">
      <alignment vertical="center"/>
    </xf>
    <xf numFmtId="0" fontId="45" fillId="50" borderId="0" applyNumberFormat="0" applyBorder="0" applyAlignment="0" applyProtection="0">
      <alignment vertical="center"/>
    </xf>
    <xf numFmtId="0" fontId="45" fillId="50" borderId="0" applyNumberFormat="0" applyBorder="0" applyAlignment="0" applyProtection="0">
      <alignment vertical="center"/>
    </xf>
    <xf numFmtId="0" fontId="45" fillId="55" borderId="0" applyNumberFormat="0" applyBorder="0" applyAlignment="0" applyProtection="0">
      <alignment vertical="center"/>
    </xf>
    <xf numFmtId="0" fontId="45" fillId="55" borderId="0" applyNumberFormat="0" applyBorder="0" applyAlignment="0" applyProtection="0">
      <alignment vertical="center"/>
    </xf>
    <xf numFmtId="0" fontId="83" fillId="0" borderId="0" applyNumberFormat="0" applyFill="0" applyBorder="0" applyAlignment="0" applyProtection="0">
      <alignment vertical="center"/>
    </xf>
    <xf numFmtId="0" fontId="83" fillId="0" borderId="0" applyNumberFormat="0" applyFill="0" applyBorder="0" applyAlignment="0" applyProtection="0">
      <alignment vertical="center"/>
    </xf>
    <xf numFmtId="0" fontId="56" fillId="56" borderId="72" applyNumberFormat="0" applyAlignment="0" applyProtection="0">
      <alignment vertical="center"/>
    </xf>
    <xf numFmtId="0" fontId="56" fillId="56" borderId="72" applyNumberFormat="0" applyAlignment="0" applyProtection="0">
      <alignment vertical="center"/>
    </xf>
    <xf numFmtId="0" fontId="54" fillId="39" borderId="0" applyNumberFormat="0" applyBorder="0" applyAlignment="0" applyProtection="0">
      <alignment vertical="center"/>
    </xf>
    <xf numFmtId="0" fontId="54" fillId="39" borderId="0" applyNumberFormat="0" applyBorder="0" applyAlignment="0" applyProtection="0">
      <alignment vertical="center"/>
    </xf>
    <xf numFmtId="0" fontId="42" fillId="60" borderId="81" applyNumberFormat="0" applyFont="0" applyAlignment="0" applyProtection="0">
      <alignment vertical="center"/>
    </xf>
    <xf numFmtId="0" fontId="42" fillId="10" borderId="14" applyNumberFormat="0" applyFont="0" applyAlignment="0" applyProtection="0">
      <alignment vertical="center"/>
    </xf>
    <xf numFmtId="0" fontId="42" fillId="60" borderId="81" applyNumberFormat="0" applyFont="0" applyAlignment="0" applyProtection="0">
      <alignment vertical="center"/>
    </xf>
    <xf numFmtId="0" fontId="42" fillId="60" borderId="81" applyNumberFormat="0" applyFont="0" applyAlignment="0" applyProtection="0">
      <alignment vertical="center"/>
    </xf>
    <xf numFmtId="0" fontId="42" fillId="60" borderId="81" applyNumberFormat="0" applyFont="0" applyAlignment="0" applyProtection="0">
      <alignment vertical="center"/>
    </xf>
    <xf numFmtId="0" fontId="42" fillId="60" borderId="81" applyNumberFormat="0" applyFont="0" applyAlignment="0" applyProtection="0">
      <alignment vertical="center"/>
    </xf>
    <xf numFmtId="0" fontId="42" fillId="10" borderId="14" applyNumberFormat="0" applyFont="0" applyAlignment="0" applyProtection="0">
      <alignment vertical="center"/>
    </xf>
    <xf numFmtId="0" fontId="42" fillId="10" borderId="14" applyNumberFormat="0" applyFont="0" applyAlignment="0" applyProtection="0">
      <alignment vertical="center"/>
    </xf>
    <xf numFmtId="0" fontId="42" fillId="10" borderId="14" applyNumberFormat="0" applyFont="0" applyAlignment="0" applyProtection="0">
      <alignment vertical="center"/>
    </xf>
    <xf numFmtId="0" fontId="42" fillId="10" borderId="14" applyNumberFormat="0" applyFont="0" applyAlignment="0" applyProtection="0">
      <alignment vertical="center"/>
    </xf>
    <xf numFmtId="0" fontId="42" fillId="10" borderId="14" applyNumberFormat="0" applyFont="0" applyAlignment="0" applyProtection="0">
      <alignment vertical="center"/>
    </xf>
    <xf numFmtId="0" fontId="42" fillId="10" borderId="14" applyNumberFormat="0" applyFont="0" applyAlignment="0" applyProtection="0">
      <alignment vertical="center"/>
    </xf>
    <xf numFmtId="0" fontId="42" fillId="10" borderId="14" applyNumberFormat="0" applyFont="0" applyAlignment="0" applyProtection="0">
      <alignment vertical="center"/>
    </xf>
    <xf numFmtId="0" fontId="42" fillId="10" borderId="14" applyNumberFormat="0" applyFont="0" applyAlignment="0" applyProtection="0">
      <alignment vertical="center"/>
    </xf>
    <xf numFmtId="0" fontId="42" fillId="10" borderId="14" applyNumberFormat="0" applyFont="0" applyAlignment="0" applyProtection="0">
      <alignment vertical="center"/>
    </xf>
    <xf numFmtId="0" fontId="42" fillId="10" borderId="14" applyNumberFormat="0" applyFont="0" applyAlignment="0" applyProtection="0">
      <alignment vertical="center"/>
    </xf>
    <xf numFmtId="0" fontId="42" fillId="10" borderId="14" applyNumberFormat="0" applyFont="0" applyAlignment="0" applyProtection="0">
      <alignment vertical="center"/>
    </xf>
    <xf numFmtId="0" fontId="42" fillId="60" borderId="81" applyNumberFormat="0" applyFont="0" applyAlignment="0" applyProtection="0">
      <alignment vertical="center"/>
    </xf>
    <xf numFmtId="0" fontId="42" fillId="10" borderId="14" applyNumberFormat="0" applyFont="0" applyAlignment="0" applyProtection="0">
      <alignment vertical="center"/>
    </xf>
    <xf numFmtId="0" fontId="42" fillId="60" borderId="81" applyNumberFormat="0" applyFont="0" applyAlignment="0" applyProtection="0">
      <alignment vertical="center"/>
    </xf>
    <xf numFmtId="0" fontId="42" fillId="60" borderId="81" applyNumberFormat="0" applyFont="0" applyAlignment="0" applyProtection="0">
      <alignment vertical="center"/>
    </xf>
    <xf numFmtId="0" fontId="42" fillId="60" borderId="81" applyNumberFormat="0" applyFont="0" applyAlignment="0" applyProtection="0">
      <alignment vertical="center"/>
    </xf>
    <xf numFmtId="0" fontId="42" fillId="60" borderId="81" applyNumberFormat="0" applyFont="0" applyAlignment="0" applyProtection="0">
      <alignment vertical="center"/>
    </xf>
    <xf numFmtId="0" fontId="42" fillId="10" borderId="14" applyNumberFormat="0" applyFont="0" applyAlignment="0" applyProtection="0">
      <alignment vertical="center"/>
    </xf>
    <xf numFmtId="0" fontId="42" fillId="10" borderId="14" applyNumberFormat="0" applyFont="0" applyAlignment="0" applyProtection="0">
      <alignment vertical="center"/>
    </xf>
    <xf numFmtId="0" fontId="42" fillId="10" borderId="14" applyNumberFormat="0" applyFont="0" applyAlignment="0" applyProtection="0">
      <alignment vertical="center"/>
    </xf>
    <xf numFmtId="0" fontId="42" fillId="10" borderId="14" applyNumberFormat="0" applyFont="0" applyAlignment="0" applyProtection="0">
      <alignment vertical="center"/>
    </xf>
    <xf numFmtId="0" fontId="42" fillId="10" borderId="14" applyNumberFormat="0" applyFont="0" applyAlignment="0" applyProtection="0">
      <alignment vertical="center"/>
    </xf>
    <xf numFmtId="0" fontId="42" fillId="10" borderId="14" applyNumberFormat="0" applyFont="0" applyAlignment="0" applyProtection="0">
      <alignment vertical="center"/>
    </xf>
    <xf numFmtId="0" fontId="42" fillId="10" borderId="14" applyNumberFormat="0" applyFont="0" applyAlignment="0" applyProtection="0">
      <alignment vertical="center"/>
    </xf>
    <xf numFmtId="0" fontId="42" fillId="10" borderId="14" applyNumberFormat="0" applyFont="0" applyAlignment="0" applyProtection="0">
      <alignment vertical="center"/>
    </xf>
    <xf numFmtId="0" fontId="42" fillId="10" borderId="14" applyNumberFormat="0" applyFont="0" applyAlignment="0" applyProtection="0">
      <alignment vertical="center"/>
    </xf>
    <xf numFmtId="0" fontId="42" fillId="10" borderId="14" applyNumberFormat="0" applyFont="0" applyAlignment="0" applyProtection="0">
      <alignment vertical="center"/>
    </xf>
    <xf numFmtId="0" fontId="42" fillId="10" borderId="14" applyNumberFormat="0" applyFont="0" applyAlignment="0" applyProtection="0">
      <alignment vertical="center"/>
    </xf>
    <xf numFmtId="0" fontId="42" fillId="10" borderId="14" applyNumberFormat="0" applyFont="0" applyAlignment="0" applyProtection="0">
      <alignment vertical="center"/>
    </xf>
    <xf numFmtId="0" fontId="42" fillId="10" borderId="14" applyNumberFormat="0" applyFont="0" applyAlignment="0" applyProtection="0">
      <alignment vertical="center"/>
    </xf>
    <xf numFmtId="0" fontId="42" fillId="10" borderId="14" applyNumberFormat="0" applyFont="0" applyAlignment="0" applyProtection="0">
      <alignment vertical="center"/>
    </xf>
    <xf numFmtId="0" fontId="42" fillId="10" borderId="14" applyNumberFormat="0" applyFont="0" applyAlignment="0" applyProtection="0">
      <alignment vertical="center"/>
    </xf>
    <xf numFmtId="0" fontId="42" fillId="10" borderId="14" applyNumberFormat="0" applyFont="0" applyAlignment="0" applyProtection="0">
      <alignment vertical="center"/>
    </xf>
    <xf numFmtId="0" fontId="42" fillId="10" borderId="14" applyNumberFormat="0" applyFont="0" applyAlignment="0" applyProtection="0">
      <alignment vertical="center"/>
    </xf>
    <xf numFmtId="0" fontId="42" fillId="10" borderId="14" applyNumberFormat="0" applyFont="0" applyAlignment="0" applyProtection="0">
      <alignment vertical="center"/>
    </xf>
    <xf numFmtId="0" fontId="42" fillId="10" borderId="14" applyNumberFormat="0" applyFont="0" applyAlignment="0" applyProtection="0">
      <alignment vertical="center"/>
    </xf>
    <xf numFmtId="0" fontId="42" fillId="10" borderId="14" applyNumberFormat="0" applyFont="0" applyAlignment="0" applyProtection="0">
      <alignment vertical="center"/>
    </xf>
    <xf numFmtId="0" fontId="42" fillId="10" borderId="14" applyNumberFormat="0" applyFont="0" applyAlignment="0" applyProtection="0">
      <alignment vertical="center"/>
    </xf>
    <xf numFmtId="0" fontId="42" fillId="10" borderId="14" applyNumberFormat="0" applyFont="0" applyAlignment="0" applyProtection="0">
      <alignment vertical="center"/>
    </xf>
    <xf numFmtId="0" fontId="42" fillId="10" borderId="14" applyNumberFormat="0" applyFont="0" applyAlignment="0" applyProtection="0">
      <alignment vertical="center"/>
    </xf>
    <xf numFmtId="0" fontId="42" fillId="10" borderId="14" applyNumberFormat="0" applyFont="0" applyAlignment="0" applyProtection="0">
      <alignment vertical="center"/>
    </xf>
    <xf numFmtId="0" fontId="42" fillId="10" borderId="14" applyNumberFormat="0" applyFont="0" applyAlignment="0" applyProtection="0">
      <alignment vertical="center"/>
    </xf>
    <xf numFmtId="0" fontId="42" fillId="10" borderId="14" applyNumberFormat="0" applyFont="0" applyAlignment="0" applyProtection="0">
      <alignment vertical="center"/>
    </xf>
    <xf numFmtId="0" fontId="42" fillId="10" borderId="14" applyNumberFormat="0" applyFont="0" applyAlignment="0" applyProtection="0">
      <alignment vertical="center"/>
    </xf>
    <xf numFmtId="0" fontId="42" fillId="10" borderId="14" applyNumberFormat="0" applyFont="0" applyAlignment="0" applyProtection="0">
      <alignment vertical="center"/>
    </xf>
    <xf numFmtId="0" fontId="42" fillId="10" borderId="14" applyNumberFormat="0" applyFont="0" applyAlignment="0" applyProtection="0">
      <alignment vertical="center"/>
    </xf>
    <xf numFmtId="0" fontId="42" fillId="10" borderId="14" applyNumberFormat="0" applyFont="0" applyAlignment="0" applyProtection="0">
      <alignment vertical="center"/>
    </xf>
    <xf numFmtId="0" fontId="42" fillId="10" borderId="14" applyNumberFormat="0" applyFont="0" applyAlignment="0" applyProtection="0">
      <alignment vertical="center"/>
    </xf>
    <xf numFmtId="0" fontId="42" fillId="10" borderId="14" applyNumberFormat="0" applyFont="0" applyAlignment="0" applyProtection="0">
      <alignment vertical="center"/>
    </xf>
    <xf numFmtId="0" fontId="42" fillId="10" borderId="14" applyNumberFormat="0" applyFont="0" applyAlignment="0" applyProtection="0">
      <alignment vertical="center"/>
    </xf>
    <xf numFmtId="0" fontId="42" fillId="10" borderId="14" applyNumberFormat="0" applyFont="0" applyAlignment="0" applyProtection="0">
      <alignment vertical="center"/>
    </xf>
    <xf numFmtId="0" fontId="42" fillId="10" borderId="14" applyNumberFormat="0" applyFont="0" applyAlignment="0" applyProtection="0">
      <alignment vertical="center"/>
    </xf>
    <xf numFmtId="0" fontId="42" fillId="10" borderId="14" applyNumberFormat="0" applyFont="0" applyAlignment="0" applyProtection="0">
      <alignment vertical="center"/>
    </xf>
    <xf numFmtId="0" fontId="42" fillId="10" borderId="14" applyNumberFormat="0" applyFont="0" applyAlignment="0" applyProtection="0">
      <alignment vertical="center"/>
    </xf>
    <xf numFmtId="0" fontId="42" fillId="10" borderId="14" applyNumberFormat="0" applyFont="0" applyAlignment="0" applyProtection="0">
      <alignment vertical="center"/>
    </xf>
    <xf numFmtId="0" fontId="42" fillId="60" borderId="81" applyNumberFormat="0" applyFont="0" applyAlignment="0" applyProtection="0">
      <alignment vertical="center"/>
    </xf>
    <xf numFmtId="0" fontId="42" fillId="10" borderId="14" applyNumberFormat="0" applyFont="0" applyAlignment="0" applyProtection="0">
      <alignment vertical="center"/>
    </xf>
    <xf numFmtId="0" fontId="42" fillId="60" borderId="81" applyNumberFormat="0" applyFont="0" applyAlignment="0" applyProtection="0">
      <alignment vertical="center"/>
    </xf>
    <xf numFmtId="0" fontId="42" fillId="60" borderId="81" applyNumberFormat="0" applyFont="0" applyAlignment="0" applyProtection="0">
      <alignment vertical="center"/>
    </xf>
    <xf numFmtId="0" fontId="42" fillId="60" borderId="81" applyNumberFormat="0" applyFont="0" applyAlignment="0" applyProtection="0">
      <alignment vertical="center"/>
    </xf>
    <xf numFmtId="0" fontId="42" fillId="60" borderId="81" applyNumberFormat="0" applyFont="0" applyAlignment="0" applyProtection="0">
      <alignment vertical="center"/>
    </xf>
    <xf numFmtId="0" fontId="42" fillId="10" borderId="14" applyNumberFormat="0" applyFont="0" applyAlignment="0" applyProtection="0">
      <alignment vertical="center"/>
    </xf>
    <xf numFmtId="0" fontId="42" fillId="10" borderId="14" applyNumberFormat="0" applyFont="0" applyAlignment="0" applyProtection="0">
      <alignment vertical="center"/>
    </xf>
    <xf numFmtId="0" fontId="42" fillId="10" borderId="14" applyNumberFormat="0" applyFont="0" applyAlignment="0" applyProtection="0">
      <alignment vertical="center"/>
    </xf>
    <xf numFmtId="0" fontId="42" fillId="10" borderId="14" applyNumberFormat="0" applyFont="0" applyAlignment="0" applyProtection="0">
      <alignment vertical="center"/>
    </xf>
    <xf numFmtId="0" fontId="42" fillId="10" borderId="14" applyNumberFormat="0" applyFont="0" applyAlignment="0" applyProtection="0">
      <alignment vertical="center"/>
    </xf>
    <xf numFmtId="0" fontId="42" fillId="10" borderId="14" applyNumberFormat="0" applyFont="0" applyAlignment="0" applyProtection="0">
      <alignment vertical="center"/>
    </xf>
    <xf numFmtId="0" fontId="42" fillId="10" borderId="14" applyNumberFormat="0" applyFont="0" applyAlignment="0" applyProtection="0">
      <alignment vertical="center"/>
    </xf>
    <xf numFmtId="0" fontId="42" fillId="10" borderId="14" applyNumberFormat="0" applyFont="0" applyAlignment="0" applyProtection="0">
      <alignment vertical="center"/>
    </xf>
    <xf numFmtId="0" fontId="42" fillId="10" borderId="14" applyNumberFormat="0" applyFont="0" applyAlignment="0" applyProtection="0">
      <alignment vertical="center"/>
    </xf>
    <xf numFmtId="0" fontId="42" fillId="10" borderId="14" applyNumberFormat="0" applyFont="0" applyAlignment="0" applyProtection="0">
      <alignment vertical="center"/>
    </xf>
    <xf numFmtId="0" fontId="42" fillId="60" borderId="81" applyNumberFormat="0" applyFont="0" applyAlignment="0" applyProtection="0">
      <alignment vertical="center"/>
    </xf>
    <xf numFmtId="0" fontId="42" fillId="10" borderId="14" applyNumberFormat="0" applyFont="0" applyAlignment="0" applyProtection="0">
      <alignment vertical="center"/>
    </xf>
    <xf numFmtId="0" fontId="42" fillId="60" borderId="81" applyNumberFormat="0" applyFont="0" applyAlignment="0" applyProtection="0">
      <alignment vertical="center"/>
    </xf>
    <xf numFmtId="0" fontId="42" fillId="60" borderId="81" applyNumberFormat="0" applyFont="0" applyAlignment="0" applyProtection="0">
      <alignment vertical="center"/>
    </xf>
    <xf numFmtId="0" fontId="42" fillId="60" borderId="81" applyNumberFormat="0" applyFont="0" applyAlignment="0" applyProtection="0">
      <alignment vertical="center"/>
    </xf>
    <xf numFmtId="0" fontId="42" fillId="60" borderId="81" applyNumberFormat="0" applyFont="0" applyAlignment="0" applyProtection="0">
      <alignment vertical="center"/>
    </xf>
    <xf numFmtId="0" fontId="42" fillId="10" borderId="14" applyNumberFormat="0" applyFont="0" applyAlignment="0" applyProtection="0">
      <alignment vertical="center"/>
    </xf>
    <xf numFmtId="0" fontId="42" fillId="10" borderId="14" applyNumberFormat="0" applyFont="0" applyAlignment="0" applyProtection="0">
      <alignment vertical="center"/>
    </xf>
    <xf numFmtId="0" fontId="42" fillId="10" borderId="14" applyNumberFormat="0" applyFont="0" applyAlignment="0" applyProtection="0">
      <alignment vertical="center"/>
    </xf>
    <xf numFmtId="0" fontId="42" fillId="10" borderId="14" applyNumberFormat="0" applyFont="0" applyAlignment="0" applyProtection="0">
      <alignment vertical="center"/>
    </xf>
    <xf numFmtId="0" fontId="42" fillId="10" borderId="14" applyNumberFormat="0" applyFont="0" applyAlignment="0" applyProtection="0">
      <alignment vertical="center"/>
    </xf>
    <xf numFmtId="0" fontId="42" fillId="10" borderId="14" applyNumberFormat="0" applyFont="0" applyAlignment="0" applyProtection="0">
      <alignment vertical="center"/>
    </xf>
    <xf numFmtId="0" fontId="42" fillId="10" borderId="14" applyNumberFormat="0" applyFont="0" applyAlignment="0" applyProtection="0">
      <alignment vertical="center"/>
    </xf>
    <xf numFmtId="0" fontId="42" fillId="10" borderId="14" applyNumberFormat="0" applyFont="0" applyAlignment="0" applyProtection="0">
      <alignment vertical="center"/>
    </xf>
    <xf numFmtId="0" fontId="42" fillId="10" borderId="14" applyNumberFormat="0" applyFont="0" applyAlignment="0" applyProtection="0">
      <alignment vertical="center"/>
    </xf>
    <xf numFmtId="0" fontId="42" fillId="10" borderId="14" applyNumberFormat="0" applyFont="0" applyAlignment="0" applyProtection="0">
      <alignment vertical="center"/>
    </xf>
    <xf numFmtId="0" fontId="42" fillId="10" borderId="14" applyNumberFormat="0" applyFont="0" applyAlignment="0" applyProtection="0">
      <alignment vertical="center"/>
    </xf>
    <xf numFmtId="0" fontId="42" fillId="60" borderId="81" applyNumberFormat="0" applyFont="0" applyAlignment="0" applyProtection="0">
      <alignment vertical="center"/>
    </xf>
    <xf numFmtId="0" fontId="42" fillId="10" borderId="14" applyNumberFormat="0" applyFont="0" applyAlignment="0" applyProtection="0">
      <alignment vertical="center"/>
    </xf>
    <xf numFmtId="0" fontId="42" fillId="60" borderId="81" applyNumberFormat="0" applyFont="0" applyAlignment="0" applyProtection="0">
      <alignment vertical="center"/>
    </xf>
    <xf numFmtId="0" fontId="42" fillId="60" borderId="81" applyNumberFormat="0" applyFont="0" applyAlignment="0" applyProtection="0">
      <alignment vertical="center"/>
    </xf>
    <xf numFmtId="0" fontId="42" fillId="60" borderId="81" applyNumberFormat="0" applyFont="0" applyAlignment="0" applyProtection="0">
      <alignment vertical="center"/>
    </xf>
    <xf numFmtId="0" fontId="42" fillId="60" borderId="81" applyNumberFormat="0" applyFont="0" applyAlignment="0" applyProtection="0">
      <alignment vertical="center"/>
    </xf>
    <xf numFmtId="0" fontId="42" fillId="10" borderId="14" applyNumberFormat="0" applyFont="0" applyAlignment="0" applyProtection="0">
      <alignment vertical="center"/>
    </xf>
    <xf numFmtId="0" fontId="42" fillId="10" borderId="14" applyNumberFormat="0" applyFont="0" applyAlignment="0" applyProtection="0">
      <alignment vertical="center"/>
    </xf>
    <xf numFmtId="0" fontId="42" fillId="10" borderId="14" applyNumberFormat="0" applyFont="0" applyAlignment="0" applyProtection="0">
      <alignment vertical="center"/>
    </xf>
    <xf numFmtId="0" fontId="42" fillId="10" borderId="14" applyNumberFormat="0" applyFont="0" applyAlignment="0" applyProtection="0">
      <alignment vertical="center"/>
    </xf>
    <xf numFmtId="0" fontId="42" fillId="10" borderId="14" applyNumberFormat="0" applyFont="0" applyAlignment="0" applyProtection="0">
      <alignment vertical="center"/>
    </xf>
    <xf numFmtId="0" fontId="42" fillId="10" borderId="14" applyNumberFormat="0" applyFont="0" applyAlignment="0" applyProtection="0">
      <alignment vertical="center"/>
    </xf>
    <xf numFmtId="0" fontId="42" fillId="10" borderId="14" applyNumberFormat="0" applyFont="0" applyAlignment="0" applyProtection="0">
      <alignment vertical="center"/>
    </xf>
    <xf numFmtId="0" fontId="42" fillId="10" borderId="14" applyNumberFormat="0" applyFont="0" applyAlignment="0" applyProtection="0">
      <alignment vertical="center"/>
    </xf>
    <xf numFmtId="0" fontId="42" fillId="10" borderId="14" applyNumberFormat="0" applyFont="0" applyAlignment="0" applyProtection="0">
      <alignment vertical="center"/>
    </xf>
    <xf numFmtId="0" fontId="42" fillId="10" borderId="14" applyNumberFormat="0" applyFont="0" applyAlignment="0" applyProtection="0">
      <alignment vertical="center"/>
    </xf>
    <xf numFmtId="0" fontId="42" fillId="10" borderId="14" applyNumberFormat="0" applyFont="0" applyAlignment="0" applyProtection="0">
      <alignment vertical="center"/>
    </xf>
    <xf numFmtId="0" fontId="42" fillId="60" borderId="81" applyNumberFormat="0" applyFont="0" applyAlignment="0" applyProtection="0">
      <alignment vertical="center"/>
    </xf>
    <xf numFmtId="0" fontId="42" fillId="10" borderId="14" applyNumberFormat="0" applyFont="0" applyAlignment="0" applyProtection="0">
      <alignment vertical="center"/>
    </xf>
    <xf numFmtId="0" fontId="42" fillId="60" borderId="81" applyNumberFormat="0" applyFont="0" applyAlignment="0" applyProtection="0">
      <alignment vertical="center"/>
    </xf>
    <xf numFmtId="0" fontId="42" fillId="60" borderId="81" applyNumberFormat="0" applyFont="0" applyAlignment="0" applyProtection="0">
      <alignment vertical="center"/>
    </xf>
    <xf numFmtId="0" fontId="42" fillId="60" borderId="81" applyNumberFormat="0" applyFont="0" applyAlignment="0" applyProtection="0">
      <alignment vertical="center"/>
    </xf>
    <xf numFmtId="0" fontId="42" fillId="60" borderId="81" applyNumberFormat="0" applyFont="0" applyAlignment="0" applyProtection="0">
      <alignment vertical="center"/>
    </xf>
    <xf numFmtId="0" fontId="42" fillId="10" borderId="14" applyNumberFormat="0" applyFont="0" applyAlignment="0" applyProtection="0">
      <alignment vertical="center"/>
    </xf>
    <xf numFmtId="0" fontId="42" fillId="10" borderId="14" applyNumberFormat="0" applyFont="0" applyAlignment="0" applyProtection="0">
      <alignment vertical="center"/>
    </xf>
    <xf numFmtId="0" fontId="42" fillId="10" borderId="14" applyNumberFormat="0" applyFont="0" applyAlignment="0" applyProtection="0">
      <alignment vertical="center"/>
    </xf>
    <xf numFmtId="0" fontId="42" fillId="10" borderId="14" applyNumberFormat="0" applyFont="0" applyAlignment="0" applyProtection="0">
      <alignment vertical="center"/>
    </xf>
    <xf numFmtId="0" fontId="42" fillId="10" borderId="14" applyNumberFormat="0" applyFont="0" applyAlignment="0" applyProtection="0">
      <alignment vertical="center"/>
    </xf>
    <xf numFmtId="0" fontId="42" fillId="10" borderId="14" applyNumberFormat="0" applyFont="0" applyAlignment="0" applyProtection="0">
      <alignment vertical="center"/>
    </xf>
    <xf numFmtId="0" fontId="42" fillId="10" borderId="14" applyNumberFormat="0" applyFont="0" applyAlignment="0" applyProtection="0">
      <alignment vertical="center"/>
    </xf>
    <xf numFmtId="0" fontId="42" fillId="10" borderId="14" applyNumberFormat="0" applyFont="0" applyAlignment="0" applyProtection="0">
      <alignment vertical="center"/>
    </xf>
    <xf numFmtId="0" fontId="42" fillId="10" borderId="14" applyNumberFormat="0" applyFont="0" applyAlignment="0" applyProtection="0">
      <alignment vertical="center"/>
    </xf>
    <xf numFmtId="0" fontId="42" fillId="10" borderId="14" applyNumberFormat="0" applyFont="0" applyAlignment="0" applyProtection="0">
      <alignment vertical="center"/>
    </xf>
    <xf numFmtId="0" fontId="42" fillId="10" borderId="14" applyNumberFormat="0" applyFont="0" applyAlignment="0" applyProtection="0">
      <alignment vertical="center"/>
    </xf>
    <xf numFmtId="0" fontId="42" fillId="60" borderId="81" applyNumberFormat="0" applyFont="0" applyAlignment="0" applyProtection="0">
      <alignment vertical="center"/>
    </xf>
    <xf numFmtId="0" fontId="42" fillId="10" borderId="14" applyNumberFormat="0" applyFont="0" applyAlignment="0" applyProtection="0">
      <alignment vertical="center"/>
    </xf>
    <xf numFmtId="0" fontId="42" fillId="60" borderId="81" applyNumberFormat="0" applyFont="0" applyAlignment="0" applyProtection="0">
      <alignment vertical="center"/>
    </xf>
    <xf numFmtId="0" fontId="42" fillId="60" borderId="81" applyNumberFormat="0" applyFont="0" applyAlignment="0" applyProtection="0">
      <alignment vertical="center"/>
    </xf>
    <xf numFmtId="0" fontId="42" fillId="60" borderId="81" applyNumberFormat="0" applyFont="0" applyAlignment="0" applyProtection="0">
      <alignment vertical="center"/>
    </xf>
    <xf numFmtId="0" fontId="42" fillId="60" borderId="81" applyNumberFormat="0" applyFont="0" applyAlignment="0" applyProtection="0">
      <alignment vertical="center"/>
    </xf>
    <xf numFmtId="0" fontId="42" fillId="10" borderId="14" applyNumberFormat="0" applyFont="0" applyAlignment="0" applyProtection="0">
      <alignment vertical="center"/>
    </xf>
    <xf numFmtId="0" fontId="42" fillId="10" borderId="14" applyNumberFormat="0" applyFont="0" applyAlignment="0" applyProtection="0">
      <alignment vertical="center"/>
    </xf>
    <xf numFmtId="0" fontId="42" fillId="10" borderId="14" applyNumberFormat="0" applyFont="0" applyAlignment="0" applyProtection="0">
      <alignment vertical="center"/>
    </xf>
    <xf numFmtId="0" fontId="42" fillId="10" borderId="14" applyNumberFormat="0" applyFont="0" applyAlignment="0" applyProtection="0">
      <alignment vertical="center"/>
    </xf>
    <xf numFmtId="0" fontId="42" fillId="10" borderId="14" applyNumberFormat="0" applyFont="0" applyAlignment="0" applyProtection="0">
      <alignment vertical="center"/>
    </xf>
    <xf numFmtId="0" fontId="42" fillId="10" borderId="14" applyNumberFormat="0" applyFont="0" applyAlignment="0" applyProtection="0">
      <alignment vertical="center"/>
    </xf>
    <xf numFmtId="0" fontId="42" fillId="10" borderId="14" applyNumberFormat="0" applyFont="0" applyAlignment="0" applyProtection="0">
      <alignment vertical="center"/>
    </xf>
    <xf numFmtId="0" fontId="42" fillId="10" borderId="14" applyNumberFormat="0" applyFont="0" applyAlignment="0" applyProtection="0">
      <alignment vertical="center"/>
    </xf>
    <xf numFmtId="0" fontId="42" fillId="10" borderId="14" applyNumberFormat="0" applyFont="0" applyAlignment="0" applyProtection="0">
      <alignment vertical="center"/>
    </xf>
    <xf numFmtId="0" fontId="42" fillId="10" borderId="14" applyNumberFormat="0" applyFont="0" applyAlignment="0" applyProtection="0">
      <alignment vertical="center"/>
    </xf>
    <xf numFmtId="0" fontId="42" fillId="10" borderId="14" applyNumberFormat="0" applyFont="0" applyAlignment="0" applyProtection="0">
      <alignment vertical="center"/>
    </xf>
    <xf numFmtId="0" fontId="42" fillId="60" borderId="81" applyNumberFormat="0" applyFont="0" applyAlignment="0" applyProtection="0">
      <alignment vertical="center"/>
    </xf>
    <xf numFmtId="0" fontId="42" fillId="10" borderId="14" applyNumberFormat="0" applyFont="0" applyAlignment="0" applyProtection="0">
      <alignment vertical="center"/>
    </xf>
    <xf numFmtId="0" fontId="42" fillId="60" borderId="81" applyNumberFormat="0" applyFont="0" applyAlignment="0" applyProtection="0">
      <alignment vertical="center"/>
    </xf>
    <xf numFmtId="0" fontId="42" fillId="60" borderId="81" applyNumberFormat="0" applyFont="0" applyAlignment="0" applyProtection="0">
      <alignment vertical="center"/>
    </xf>
    <xf numFmtId="0" fontId="42" fillId="60" borderId="81" applyNumberFormat="0" applyFont="0" applyAlignment="0" applyProtection="0">
      <alignment vertical="center"/>
    </xf>
    <xf numFmtId="0" fontId="42" fillId="60" borderId="81" applyNumberFormat="0" applyFont="0" applyAlignment="0" applyProtection="0">
      <alignment vertical="center"/>
    </xf>
    <xf numFmtId="0" fontId="42" fillId="10" borderId="14" applyNumberFormat="0" applyFont="0" applyAlignment="0" applyProtection="0">
      <alignment vertical="center"/>
    </xf>
    <xf numFmtId="0" fontId="42" fillId="10" borderId="14" applyNumberFormat="0" applyFont="0" applyAlignment="0" applyProtection="0">
      <alignment vertical="center"/>
    </xf>
    <xf numFmtId="0" fontId="42" fillId="10" borderId="14" applyNumberFormat="0" applyFont="0" applyAlignment="0" applyProtection="0">
      <alignment vertical="center"/>
    </xf>
    <xf numFmtId="0" fontId="42" fillId="10" borderId="14" applyNumberFormat="0" applyFont="0" applyAlignment="0" applyProtection="0">
      <alignment vertical="center"/>
    </xf>
    <xf numFmtId="0" fontId="42" fillId="10" borderId="14" applyNumberFormat="0" applyFont="0" applyAlignment="0" applyProtection="0">
      <alignment vertical="center"/>
    </xf>
    <xf numFmtId="0" fontId="42" fillId="10" borderId="14" applyNumberFormat="0" applyFont="0" applyAlignment="0" applyProtection="0">
      <alignment vertical="center"/>
    </xf>
    <xf numFmtId="0" fontId="42" fillId="10" borderId="14" applyNumberFormat="0" applyFont="0" applyAlignment="0" applyProtection="0">
      <alignment vertical="center"/>
    </xf>
    <xf numFmtId="0" fontId="42" fillId="10" borderId="14" applyNumberFormat="0" applyFont="0" applyAlignment="0" applyProtection="0">
      <alignment vertical="center"/>
    </xf>
    <xf numFmtId="0" fontId="42" fillId="10" borderId="14" applyNumberFormat="0" applyFont="0" applyAlignment="0" applyProtection="0">
      <alignment vertical="center"/>
    </xf>
    <xf numFmtId="0" fontId="42" fillId="10" borderId="14" applyNumberFormat="0" applyFont="0" applyAlignment="0" applyProtection="0">
      <alignment vertical="center"/>
    </xf>
    <xf numFmtId="0" fontId="42" fillId="10" borderId="14" applyNumberFormat="0" applyFont="0" applyAlignment="0" applyProtection="0">
      <alignment vertical="center"/>
    </xf>
    <xf numFmtId="0" fontId="73" fillId="59" borderId="0" applyNumberFormat="0" applyBorder="0" applyAlignment="0" applyProtection="0">
      <alignment vertical="center"/>
    </xf>
    <xf numFmtId="0" fontId="73" fillId="59" borderId="0" applyNumberFormat="0" applyBorder="0" applyAlignment="0" applyProtection="0">
      <alignment vertical="center"/>
    </xf>
    <xf numFmtId="0" fontId="59" fillId="0" borderId="0" applyNumberFormat="0" applyFill="0" applyBorder="0" applyAlignment="0" applyProtection="0">
      <alignment vertical="center"/>
    </xf>
    <xf numFmtId="0" fontId="59" fillId="0" borderId="0" applyNumberFormat="0" applyFill="0" applyBorder="0" applyAlignment="0" applyProtection="0">
      <alignment vertical="center"/>
    </xf>
    <xf numFmtId="0" fontId="58" fillId="57" borderId="73" applyNumberFormat="0" applyAlignment="0" applyProtection="0">
      <alignment vertical="center"/>
    </xf>
    <xf numFmtId="0" fontId="58" fillId="57" borderId="73" applyNumberFormat="0" applyAlignment="0" applyProtection="0">
      <alignment vertical="center"/>
    </xf>
    <xf numFmtId="41" fontId="42" fillId="0" borderId="0" applyFont="0" applyFill="0" applyBorder="0" applyAlignment="0" applyProtection="0">
      <alignment vertical="center"/>
    </xf>
    <xf numFmtId="41" fontId="22" fillId="0" borderId="0" applyFont="0" applyFill="0" applyBorder="0" applyAlignment="0" applyProtection="0">
      <alignment vertical="center"/>
    </xf>
    <xf numFmtId="0" fontId="71" fillId="0" borderId="80" applyNumberFormat="0" applyFill="0" applyAlignment="0" applyProtection="0">
      <alignment vertical="center"/>
    </xf>
    <xf numFmtId="0" fontId="71" fillId="0" borderId="80" applyNumberFormat="0" applyFill="0" applyAlignment="0" applyProtection="0">
      <alignment vertical="center"/>
    </xf>
    <xf numFmtId="0" fontId="82" fillId="0" borderId="83" applyNumberFormat="0" applyFill="0" applyAlignment="0" applyProtection="0">
      <alignment vertical="center"/>
    </xf>
    <xf numFmtId="0" fontId="82" fillId="0" borderId="83" applyNumberFormat="0" applyFill="0" applyAlignment="0" applyProtection="0">
      <alignment vertical="center"/>
    </xf>
    <xf numFmtId="0" fontId="70" fillId="43" borderId="72" applyNumberFormat="0" applyAlignment="0" applyProtection="0">
      <alignment vertical="center"/>
    </xf>
    <xf numFmtId="0" fontId="70" fillId="43" borderId="72" applyNumberFormat="0" applyAlignment="0" applyProtection="0">
      <alignment vertical="center"/>
    </xf>
    <xf numFmtId="0" fontId="66" fillId="0" borderId="77" applyNumberFormat="0" applyFill="0" applyAlignment="0" applyProtection="0">
      <alignment vertical="center"/>
    </xf>
    <xf numFmtId="0" fontId="66" fillId="0" borderId="77" applyNumberFormat="0" applyFill="0" applyAlignment="0" applyProtection="0">
      <alignment vertical="center"/>
    </xf>
    <xf numFmtId="0" fontId="67" fillId="0" borderId="78" applyNumberFormat="0" applyFill="0" applyAlignment="0" applyProtection="0">
      <alignment vertical="center"/>
    </xf>
    <xf numFmtId="0" fontId="67" fillId="0" borderId="78" applyNumberFormat="0" applyFill="0" applyAlignment="0" applyProtection="0">
      <alignment vertical="center"/>
    </xf>
    <xf numFmtId="0" fontId="68" fillId="0" borderId="79" applyNumberFormat="0" applyFill="0" applyAlignment="0" applyProtection="0">
      <alignment vertical="center"/>
    </xf>
    <xf numFmtId="0" fontId="68" fillId="0" borderId="79" applyNumberFormat="0" applyFill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2" fillId="40" borderId="0" applyNumberFormat="0" applyBorder="0" applyAlignment="0" applyProtection="0">
      <alignment vertical="center"/>
    </xf>
    <xf numFmtId="0" fontId="62" fillId="40" borderId="0" applyNumberFormat="0" applyBorder="0" applyAlignment="0" applyProtection="0">
      <alignment vertical="center"/>
    </xf>
    <xf numFmtId="0" fontId="74" fillId="56" borderId="82" applyNumberFormat="0" applyAlignment="0" applyProtection="0">
      <alignment vertical="center"/>
    </xf>
    <xf numFmtId="0" fontId="74" fillId="56" borderId="82" applyNumberFormat="0" applyAlignment="0" applyProtection="0">
      <alignment vertical="center"/>
    </xf>
    <xf numFmtId="0" fontId="22" fillId="0" borderId="0">
      <alignment vertical="center"/>
    </xf>
    <xf numFmtId="0" fontId="43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42" fillId="0" borderId="0">
      <alignment vertical="center"/>
    </xf>
    <xf numFmtId="0" fontId="42" fillId="0" borderId="0">
      <alignment vertical="center"/>
    </xf>
    <xf numFmtId="0" fontId="42" fillId="0" borderId="0">
      <alignment vertical="center"/>
    </xf>
    <xf numFmtId="0" fontId="43" fillId="0" borderId="0">
      <alignment vertical="center"/>
    </xf>
    <xf numFmtId="0" fontId="43" fillId="0" borderId="0">
      <alignment vertical="center"/>
    </xf>
    <xf numFmtId="0" fontId="43" fillId="0" borderId="0">
      <alignment vertical="center"/>
    </xf>
    <xf numFmtId="0" fontId="43" fillId="0" borderId="0">
      <alignment vertical="center"/>
    </xf>
    <xf numFmtId="41" fontId="2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2" fillId="60" borderId="81" applyNumberFormat="0" applyFont="0" applyAlignment="0" applyProtection="0">
      <alignment vertical="center"/>
    </xf>
    <xf numFmtId="0" fontId="42" fillId="10" borderId="14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42" fillId="10" borderId="14" applyNumberFormat="0" applyFont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42" fillId="10" borderId="14" applyNumberFormat="0" applyFont="0" applyAlignment="0" applyProtection="0">
      <alignment vertical="center"/>
    </xf>
    <xf numFmtId="41" fontId="22" fillId="0" borderId="0" applyFont="0" applyFill="0" applyBorder="0" applyAlignment="0" applyProtection="0">
      <alignment vertical="center"/>
    </xf>
    <xf numFmtId="41" fontId="22" fillId="0" borderId="0" applyFont="0" applyFill="0" applyBorder="0" applyAlignment="0" applyProtection="0">
      <alignment vertical="center"/>
    </xf>
    <xf numFmtId="41" fontId="22" fillId="0" borderId="0" applyFont="0" applyFill="0" applyBorder="0" applyAlignment="0" applyProtection="0"/>
    <xf numFmtId="41" fontId="22" fillId="0" borderId="0" applyFont="0" applyFill="0" applyBorder="0" applyAlignment="0" applyProtection="0"/>
    <xf numFmtId="41" fontId="22" fillId="0" borderId="0" applyFont="0" applyFill="0" applyBorder="0" applyAlignment="0" applyProtection="0">
      <alignment vertical="center"/>
    </xf>
    <xf numFmtId="0" fontId="22" fillId="0" borderId="0"/>
    <xf numFmtId="0" fontId="22" fillId="0" borderId="0">
      <alignment vertical="center"/>
    </xf>
    <xf numFmtId="0" fontId="43" fillId="0" borderId="0">
      <alignment vertical="center"/>
    </xf>
    <xf numFmtId="0" fontId="22" fillId="0" borderId="0"/>
    <xf numFmtId="0" fontId="43" fillId="0" borderId="0">
      <alignment vertical="center"/>
    </xf>
    <xf numFmtId="0" fontId="43" fillId="0" borderId="0">
      <alignment vertical="center"/>
    </xf>
    <xf numFmtId="0" fontId="43" fillId="0" borderId="0">
      <alignment vertical="center"/>
    </xf>
    <xf numFmtId="0" fontId="43" fillId="0" borderId="0">
      <alignment vertical="center"/>
    </xf>
    <xf numFmtId="0" fontId="43" fillId="0" borderId="0">
      <alignment vertical="center"/>
    </xf>
    <xf numFmtId="0" fontId="43" fillId="0" borderId="0">
      <alignment vertical="center"/>
    </xf>
    <xf numFmtId="0" fontId="43" fillId="0" borderId="0">
      <alignment vertical="center"/>
    </xf>
    <xf numFmtId="0" fontId="43" fillId="0" borderId="0">
      <alignment vertical="center"/>
    </xf>
    <xf numFmtId="0" fontId="43" fillId="0" borderId="0">
      <alignment vertical="center"/>
    </xf>
    <xf numFmtId="0" fontId="43" fillId="0" borderId="0">
      <alignment vertical="center"/>
    </xf>
    <xf numFmtId="0" fontId="43" fillId="0" borderId="0">
      <alignment vertical="center"/>
    </xf>
    <xf numFmtId="0" fontId="43" fillId="0" borderId="0">
      <alignment vertical="center"/>
    </xf>
    <xf numFmtId="0" fontId="43" fillId="0" borderId="0">
      <alignment vertical="center"/>
    </xf>
    <xf numFmtId="0" fontId="43" fillId="0" borderId="0">
      <alignment vertical="center"/>
    </xf>
    <xf numFmtId="0" fontId="43" fillId="0" borderId="0">
      <alignment vertical="center"/>
    </xf>
    <xf numFmtId="0" fontId="43" fillId="0" borderId="0">
      <alignment vertical="center"/>
    </xf>
    <xf numFmtId="0" fontId="43" fillId="0" borderId="0">
      <alignment vertical="center"/>
    </xf>
    <xf numFmtId="0" fontId="43" fillId="0" borderId="0">
      <alignment vertical="center"/>
    </xf>
    <xf numFmtId="0" fontId="43" fillId="0" borderId="0">
      <alignment vertical="center"/>
    </xf>
    <xf numFmtId="0" fontId="43" fillId="0" borderId="0">
      <alignment vertical="center"/>
    </xf>
    <xf numFmtId="0" fontId="43" fillId="0" borderId="0">
      <alignment vertical="center"/>
    </xf>
    <xf numFmtId="0" fontId="43" fillId="0" borderId="0">
      <alignment vertical="center"/>
    </xf>
    <xf numFmtId="0" fontId="43" fillId="0" borderId="0">
      <alignment vertical="center"/>
    </xf>
    <xf numFmtId="0" fontId="43" fillId="0" borderId="0">
      <alignment vertical="center"/>
    </xf>
    <xf numFmtId="0" fontId="43" fillId="0" borderId="0">
      <alignment vertical="center"/>
    </xf>
    <xf numFmtId="0" fontId="43" fillId="0" borderId="0">
      <alignment vertical="center"/>
    </xf>
    <xf numFmtId="0" fontId="43" fillId="0" borderId="0">
      <alignment vertical="center"/>
    </xf>
    <xf numFmtId="0" fontId="43" fillId="0" borderId="0">
      <alignment vertical="center"/>
    </xf>
    <xf numFmtId="0" fontId="43" fillId="0" borderId="0">
      <alignment vertical="center"/>
    </xf>
    <xf numFmtId="0" fontId="43" fillId="0" borderId="0">
      <alignment vertical="center"/>
    </xf>
    <xf numFmtId="0" fontId="43" fillId="0" borderId="0">
      <alignment vertical="center"/>
    </xf>
    <xf numFmtId="0" fontId="43" fillId="0" borderId="0">
      <alignment vertical="center"/>
    </xf>
    <xf numFmtId="0" fontId="43" fillId="0" borderId="0">
      <alignment vertical="center"/>
    </xf>
    <xf numFmtId="0" fontId="43" fillId="0" borderId="0">
      <alignment vertical="center"/>
    </xf>
    <xf numFmtId="0" fontId="43" fillId="0" borderId="0">
      <alignment vertical="center"/>
    </xf>
    <xf numFmtId="0" fontId="43" fillId="0" borderId="0">
      <alignment vertical="center"/>
    </xf>
    <xf numFmtId="0" fontId="43" fillId="0" borderId="0">
      <alignment vertical="center"/>
    </xf>
    <xf numFmtId="0" fontId="43" fillId="0" borderId="0">
      <alignment vertical="center"/>
    </xf>
    <xf numFmtId="0" fontId="43" fillId="0" borderId="0">
      <alignment vertical="center"/>
    </xf>
    <xf numFmtId="0" fontId="43" fillId="0" borderId="0">
      <alignment vertical="center"/>
    </xf>
    <xf numFmtId="0" fontId="43" fillId="0" borderId="0">
      <alignment vertical="center"/>
    </xf>
    <xf numFmtId="0" fontId="43" fillId="0" borderId="0">
      <alignment vertical="center"/>
    </xf>
    <xf numFmtId="0" fontId="43" fillId="0" borderId="0">
      <alignment vertical="center"/>
    </xf>
    <xf numFmtId="0" fontId="43" fillId="0" borderId="0">
      <alignment vertical="center"/>
    </xf>
    <xf numFmtId="0" fontId="43" fillId="0" borderId="0">
      <alignment vertical="center"/>
    </xf>
    <xf numFmtId="0" fontId="43" fillId="0" borderId="0">
      <alignment vertical="center"/>
    </xf>
    <xf numFmtId="41" fontId="2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2" fillId="0" borderId="0"/>
    <xf numFmtId="0" fontId="43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41" fontId="43" fillId="0" borderId="0" applyFont="0" applyFill="0" applyBorder="0" applyAlignment="0" applyProtection="0">
      <alignment vertical="center"/>
    </xf>
    <xf numFmtId="0" fontId="2" fillId="0" borderId="0">
      <alignment vertical="center"/>
    </xf>
    <xf numFmtId="41" fontId="22" fillId="0" borderId="0" applyFont="0" applyFill="0" applyBorder="0" applyAlignment="0" applyProtection="0"/>
    <xf numFmtId="0" fontId="42" fillId="60" borderId="81" applyNumberFormat="0" applyFont="0" applyAlignment="0" applyProtection="0">
      <alignment vertical="center"/>
    </xf>
    <xf numFmtId="0" fontId="42" fillId="38" borderId="0" applyNumberFormat="0" applyBorder="0" applyAlignment="0" applyProtection="0">
      <alignment vertical="center"/>
    </xf>
    <xf numFmtId="0" fontId="42" fillId="39" borderId="0" applyNumberFormat="0" applyBorder="0" applyAlignment="0" applyProtection="0">
      <alignment vertical="center"/>
    </xf>
    <xf numFmtId="0" fontId="42" fillId="40" borderId="0" applyNumberFormat="0" applyBorder="0" applyAlignment="0" applyProtection="0">
      <alignment vertical="center"/>
    </xf>
    <xf numFmtId="0" fontId="42" fillId="41" borderId="0" applyNumberFormat="0" applyBorder="0" applyAlignment="0" applyProtection="0">
      <alignment vertical="center"/>
    </xf>
    <xf numFmtId="0" fontId="42" fillId="42" borderId="0" applyNumberFormat="0" applyBorder="0" applyAlignment="0" applyProtection="0">
      <alignment vertical="center"/>
    </xf>
    <xf numFmtId="0" fontId="42" fillId="43" borderId="0" applyNumberFormat="0" applyBorder="0" applyAlignment="0" applyProtection="0">
      <alignment vertical="center"/>
    </xf>
    <xf numFmtId="0" fontId="42" fillId="44" borderId="0" applyNumberFormat="0" applyBorder="0" applyAlignment="0" applyProtection="0">
      <alignment vertical="center"/>
    </xf>
    <xf numFmtId="0" fontId="42" fillId="45" borderId="0" applyNumberFormat="0" applyBorder="0" applyAlignment="0" applyProtection="0">
      <alignment vertical="center"/>
    </xf>
    <xf numFmtId="0" fontId="42" fillId="46" borderId="0" applyNumberFormat="0" applyBorder="0" applyAlignment="0" applyProtection="0">
      <alignment vertical="center"/>
    </xf>
    <xf numFmtId="0" fontId="42" fillId="41" borderId="0" applyNumberFormat="0" applyBorder="0" applyAlignment="0" applyProtection="0">
      <alignment vertical="center"/>
    </xf>
    <xf numFmtId="0" fontId="42" fillId="44" borderId="0" applyNumberFormat="0" applyBorder="0" applyAlignment="0" applyProtection="0">
      <alignment vertical="center"/>
    </xf>
    <xf numFmtId="0" fontId="42" fillId="47" borderId="0" applyNumberFormat="0" applyBorder="0" applyAlignment="0" applyProtection="0">
      <alignment vertical="center"/>
    </xf>
    <xf numFmtId="0" fontId="45" fillId="48" borderId="0" applyNumberFormat="0" applyBorder="0" applyAlignment="0" applyProtection="0">
      <alignment vertical="center"/>
    </xf>
    <xf numFmtId="0" fontId="45" fillId="45" borderId="0" applyNumberFormat="0" applyBorder="0" applyAlignment="0" applyProtection="0">
      <alignment vertical="center"/>
    </xf>
    <xf numFmtId="0" fontId="45" fillId="46" borderId="0" applyNumberFormat="0" applyBorder="0" applyAlignment="0" applyProtection="0">
      <alignment vertical="center"/>
    </xf>
    <xf numFmtId="0" fontId="45" fillId="49" borderId="0" applyNumberFormat="0" applyBorder="0" applyAlignment="0" applyProtection="0">
      <alignment vertical="center"/>
    </xf>
    <xf numFmtId="0" fontId="45" fillId="50" borderId="0" applyNumberFormat="0" applyBorder="0" applyAlignment="0" applyProtection="0">
      <alignment vertical="center"/>
    </xf>
    <xf numFmtId="0" fontId="45" fillId="51" borderId="0" applyNumberFormat="0" applyBorder="0" applyAlignment="0" applyProtection="0">
      <alignment vertical="center"/>
    </xf>
    <xf numFmtId="0" fontId="45" fillId="52" borderId="0" applyNumberFormat="0" applyBorder="0" applyAlignment="0" applyProtection="0">
      <alignment vertical="center"/>
    </xf>
    <xf numFmtId="0" fontId="45" fillId="53" borderId="0" applyNumberFormat="0" applyBorder="0" applyAlignment="0" applyProtection="0">
      <alignment vertical="center"/>
    </xf>
    <xf numFmtId="0" fontId="45" fillId="54" borderId="0" applyNumberFormat="0" applyBorder="0" applyAlignment="0" applyProtection="0">
      <alignment vertical="center"/>
    </xf>
    <xf numFmtId="0" fontId="45" fillId="49" borderId="0" applyNumberFormat="0" applyBorder="0" applyAlignment="0" applyProtection="0">
      <alignment vertical="center"/>
    </xf>
    <xf numFmtId="0" fontId="45" fillId="50" borderId="0" applyNumberFormat="0" applyBorder="0" applyAlignment="0" applyProtection="0">
      <alignment vertical="center"/>
    </xf>
    <xf numFmtId="0" fontId="45" fillId="55" borderId="0" applyNumberFormat="0" applyBorder="0" applyAlignment="0" applyProtection="0">
      <alignment vertical="center"/>
    </xf>
    <xf numFmtId="0" fontId="83" fillId="0" borderId="0" applyNumberFormat="0" applyFill="0" applyBorder="0" applyAlignment="0" applyProtection="0">
      <alignment vertical="center"/>
    </xf>
    <xf numFmtId="0" fontId="56" fillId="56" borderId="72" applyNumberFormat="0" applyAlignment="0" applyProtection="0">
      <alignment vertical="center"/>
    </xf>
    <xf numFmtId="0" fontId="54" fillId="39" borderId="0" applyNumberFormat="0" applyBorder="0" applyAlignment="0" applyProtection="0">
      <alignment vertical="center"/>
    </xf>
    <xf numFmtId="0" fontId="42" fillId="60" borderId="81" applyNumberFormat="0" applyFont="0" applyAlignment="0" applyProtection="0">
      <alignment vertical="center"/>
    </xf>
    <xf numFmtId="0" fontId="73" fillId="59" borderId="0" applyNumberFormat="0" applyBorder="0" applyAlignment="0" applyProtection="0">
      <alignment vertical="center"/>
    </xf>
    <xf numFmtId="0" fontId="59" fillId="0" borderId="0" applyNumberFormat="0" applyFill="0" applyBorder="0" applyAlignment="0" applyProtection="0">
      <alignment vertical="center"/>
    </xf>
    <xf numFmtId="0" fontId="58" fillId="57" borderId="73" applyNumberFormat="0" applyAlignment="0" applyProtection="0">
      <alignment vertical="center"/>
    </xf>
    <xf numFmtId="0" fontId="71" fillId="0" borderId="80" applyNumberFormat="0" applyFill="0" applyAlignment="0" applyProtection="0">
      <alignment vertical="center"/>
    </xf>
    <xf numFmtId="0" fontId="82" fillId="0" borderId="83" applyNumberFormat="0" applyFill="0" applyAlignment="0" applyProtection="0">
      <alignment vertical="center"/>
    </xf>
    <xf numFmtId="0" fontId="70" fillId="43" borderId="72" applyNumberFormat="0" applyAlignment="0" applyProtection="0">
      <alignment vertical="center"/>
    </xf>
    <xf numFmtId="0" fontId="66" fillId="0" borderId="77" applyNumberFormat="0" applyFill="0" applyAlignment="0" applyProtection="0">
      <alignment vertical="center"/>
    </xf>
    <xf numFmtId="0" fontId="67" fillId="0" borderId="78" applyNumberFormat="0" applyFill="0" applyAlignment="0" applyProtection="0">
      <alignment vertical="center"/>
    </xf>
    <xf numFmtId="0" fontId="68" fillId="0" borderId="79" applyNumberFormat="0" applyFill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2" fillId="40" borderId="0" applyNumberFormat="0" applyBorder="0" applyAlignment="0" applyProtection="0">
      <alignment vertical="center"/>
    </xf>
    <xf numFmtId="0" fontId="74" fillId="56" borderId="82" applyNumberFormat="0" applyAlignment="0" applyProtection="0">
      <alignment vertical="center"/>
    </xf>
    <xf numFmtId="0" fontId="22" fillId="0" borderId="0"/>
    <xf numFmtId="41" fontId="22" fillId="0" borderId="0" applyFont="0" applyFill="0" applyBorder="0" applyAlignment="0" applyProtection="0"/>
    <xf numFmtId="41" fontId="22" fillId="0" borderId="0" applyFont="0" applyFill="0" applyBorder="0" applyAlignment="0" applyProtection="0"/>
    <xf numFmtId="0" fontId="2" fillId="0" borderId="0">
      <alignment vertical="center"/>
    </xf>
    <xf numFmtId="0" fontId="22" fillId="0" borderId="0"/>
    <xf numFmtId="0" fontId="2" fillId="0" borderId="0">
      <alignment vertical="center"/>
    </xf>
    <xf numFmtId="0" fontId="22" fillId="0" borderId="0"/>
    <xf numFmtId="0" fontId="2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41" fontId="22" fillId="0" borderId="0" applyFont="0" applyFill="0" applyBorder="0" applyAlignment="0" applyProtection="0"/>
    <xf numFmtId="9" fontId="43" fillId="0" borderId="0" applyFont="0" applyFill="0" applyBorder="0" applyAlignment="0" applyProtection="0">
      <alignment vertical="center"/>
    </xf>
    <xf numFmtId="41" fontId="43" fillId="0" borderId="0" applyFont="0" applyFill="0" applyBorder="0" applyAlignment="0" applyProtection="0">
      <alignment vertical="center"/>
    </xf>
    <xf numFmtId="0" fontId="2" fillId="0" borderId="0">
      <alignment vertical="center"/>
    </xf>
    <xf numFmtId="41" fontId="22" fillId="0" borderId="0" applyFont="0" applyFill="0" applyBorder="0" applyAlignment="0" applyProtection="0"/>
    <xf numFmtId="0" fontId="42" fillId="38" borderId="0" applyNumberFormat="0" applyBorder="0" applyAlignment="0" applyProtection="0">
      <alignment vertical="center"/>
    </xf>
    <xf numFmtId="0" fontId="42" fillId="39" borderId="0" applyNumberFormat="0" applyBorder="0" applyAlignment="0" applyProtection="0">
      <alignment vertical="center"/>
    </xf>
    <xf numFmtId="0" fontId="42" fillId="40" borderId="0" applyNumberFormat="0" applyBorder="0" applyAlignment="0" applyProtection="0">
      <alignment vertical="center"/>
    </xf>
    <xf numFmtId="0" fontId="42" fillId="41" borderId="0" applyNumberFormat="0" applyBorder="0" applyAlignment="0" applyProtection="0">
      <alignment vertical="center"/>
    </xf>
    <xf numFmtId="0" fontId="42" fillId="42" borderId="0" applyNumberFormat="0" applyBorder="0" applyAlignment="0" applyProtection="0">
      <alignment vertical="center"/>
    </xf>
    <xf numFmtId="0" fontId="42" fillId="43" borderId="0" applyNumberFormat="0" applyBorder="0" applyAlignment="0" applyProtection="0">
      <alignment vertical="center"/>
    </xf>
    <xf numFmtId="0" fontId="42" fillId="44" borderId="0" applyNumberFormat="0" applyBorder="0" applyAlignment="0" applyProtection="0">
      <alignment vertical="center"/>
    </xf>
    <xf numFmtId="0" fontId="42" fillId="45" borderId="0" applyNumberFormat="0" applyBorder="0" applyAlignment="0" applyProtection="0">
      <alignment vertical="center"/>
    </xf>
    <xf numFmtId="0" fontId="42" fillId="46" borderId="0" applyNumberFormat="0" applyBorder="0" applyAlignment="0" applyProtection="0">
      <alignment vertical="center"/>
    </xf>
    <xf numFmtId="0" fontId="42" fillId="41" borderId="0" applyNumberFormat="0" applyBorder="0" applyAlignment="0" applyProtection="0">
      <alignment vertical="center"/>
    </xf>
    <xf numFmtId="0" fontId="42" fillId="44" borderId="0" applyNumberFormat="0" applyBorder="0" applyAlignment="0" applyProtection="0">
      <alignment vertical="center"/>
    </xf>
    <xf numFmtId="0" fontId="42" fillId="47" borderId="0" applyNumberFormat="0" applyBorder="0" applyAlignment="0" applyProtection="0">
      <alignment vertical="center"/>
    </xf>
    <xf numFmtId="0" fontId="45" fillId="48" borderId="0" applyNumberFormat="0" applyBorder="0" applyAlignment="0" applyProtection="0">
      <alignment vertical="center"/>
    </xf>
    <xf numFmtId="0" fontId="45" fillId="45" borderId="0" applyNumberFormat="0" applyBorder="0" applyAlignment="0" applyProtection="0">
      <alignment vertical="center"/>
    </xf>
    <xf numFmtId="0" fontId="45" fillId="46" borderId="0" applyNumberFormat="0" applyBorder="0" applyAlignment="0" applyProtection="0">
      <alignment vertical="center"/>
    </xf>
    <xf numFmtId="0" fontId="45" fillId="49" borderId="0" applyNumberFormat="0" applyBorder="0" applyAlignment="0" applyProtection="0">
      <alignment vertical="center"/>
    </xf>
    <xf numFmtId="0" fontId="45" fillId="50" borderId="0" applyNumberFormat="0" applyBorder="0" applyAlignment="0" applyProtection="0">
      <alignment vertical="center"/>
    </xf>
    <xf numFmtId="0" fontId="45" fillId="51" borderId="0" applyNumberFormat="0" applyBorder="0" applyAlignment="0" applyProtection="0">
      <alignment vertical="center"/>
    </xf>
    <xf numFmtId="0" fontId="45" fillId="52" borderId="0" applyNumberFormat="0" applyBorder="0" applyAlignment="0" applyProtection="0">
      <alignment vertical="center"/>
    </xf>
    <xf numFmtId="0" fontId="45" fillId="53" borderId="0" applyNumberFormat="0" applyBorder="0" applyAlignment="0" applyProtection="0">
      <alignment vertical="center"/>
    </xf>
    <xf numFmtId="0" fontId="45" fillId="54" borderId="0" applyNumberFormat="0" applyBorder="0" applyAlignment="0" applyProtection="0">
      <alignment vertical="center"/>
    </xf>
    <xf numFmtId="0" fontId="45" fillId="49" borderId="0" applyNumberFormat="0" applyBorder="0" applyAlignment="0" applyProtection="0">
      <alignment vertical="center"/>
    </xf>
    <xf numFmtId="0" fontId="45" fillId="50" borderId="0" applyNumberFormat="0" applyBorder="0" applyAlignment="0" applyProtection="0">
      <alignment vertical="center"/>
    </xf>
    <xf numFmtId="0" fontId="45" fillId="55" borderId="0" applyNumberFormat="0" applyBorder="0" applyAlignment="0" applyProtection="0">
      <alignment vertical="center"/>
    </xf>
    <xf numFmtId="0" fontId="83" fillId="0" borderId="0" applyNumberFormat="0" applyFill="0" applyBorder="0" applyAlignment="0" applyProtection="0">
      <alignment vertical="center"/>
    </xf>
    <xf numFmtId="0" fontId="56" fillId="56" borderId="72" applyNumberFormat="0" applyAlignment="0" applyProtection="0">
      <alignment vertical="center"/>
    </xf>
    <xf numFmtId="0" fontId="54" fillId="39" borderId="0" applyNumberFormat="0" applyBorder="0" applyAlignment="0" applyProtection="0">
      <alignment vertical="center"/>
    </xf>
    <xf numFmtId="0" fontId="42" fillId="60" borderId="81" applyNumberFormat="0" applyFont="0" applyAlignment="0" applyProtection="0">
      <alignment vertical="center"/>
    </xf>
    <xf numFmtId="0" fontId="73" fillId="59" borderId="0" applyNumberFormat="0" applyBorder="0" applyAlignment="0" applyProtection="0">
      <alignment vertical="center"/>
    </xf>
    <xf numFmtId="0" fontId="59" fillId="0" borderId="0" applyNumberFormat="0" applyFill="0" applyBorder="0" applyAlignment="0" applyProtection="0">
      <alignment vertical="center"/>
    </xf>
    <xf numFmtId="0" fontId="58" fillId="57" borderId="73" applyNumberFormat="0" applyAlignment="0" applyProtection="0">
      <alignment vertical="center"/>
    </xf>
    <xf numFmtId="0" fontId="71" fillId="0" borderId="80" applyNumberFormat="0" applyFill="0" applyAlignment="0" applyProtection="0">
      <alignment vertical="center"/>
    </xf>
    <xf numFmtId="0" fontId="82" fillId="0" borderId="83" applyNumberFormat="0" applyFill="0" applyAlignment="0" applyProtection="0">
      <alignment vertical="center"/>
    </xf>
    <xf numFmtId="0" fontId="70" fillId="43" borderId="72" applyNumberFormat="0" applyAlignment="0" applyProtection="0">
      <alignment vertical="center"/>
    </xf>
    <xf numFmtId="0" fontId="66" fillId="0" borderId="77" applyNumberFormat="0" applyFill="0" applyAlignment="0" applyProtection="0">
      <alignment vertical="center"/>
    </xf>
    <xf numFmtId="0" fontId="67" fillId="0" borderId="78" applyNumberFormat="0" applyFill="0" applyAlignment="0" applyProtection="0">
      <alignment vertical="center"/>
    </xf>
    <xf numFmtId="0" fontId="68" fillId="0" borderId="79" applyNumberFormat="0" applyFill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2" fillId="40" borderId="0" applyNumberFormat="0" applyBorder="0" applyAlignment="0" applyProtection="0">
      <alignment vertical="center"/>
    </xf>
    <xf numFmtId="0" fontId="74" fillId="56" borderId="82" applyNumberFormat="0" applyAlignment="0" applyProtection="0">
      <alignment vertical="center"/>
    </xf>
    <xf numFmtId="0" fontId="42" fillId="38" borderId="0" applyNumberFormat="0" applyBorder="0" applyAlignment="0" applyProtection="0">
      <alignment vertical="center"/>
    </xf>
    <xf numFmtId="0" fontId="42" fillId="39" borderId="0" applyNumberFormat="0" applyBorder="0" applyAlignment="0" applyProtection="0">
      <alignment vertical="center"/>
    </xf>
    <xf numFmtId="0" fontId="42" fillId="40" borderId="0" applyNumberFormat="0" applyBorder="0" applyAlignment="0" applyProtection="0">
      <alignment vertical="center"/>
    </xf>
    <xf numFmtId="0" fontId="42" fillId="41" borderId="0" applyNumberFormat="0" applyBorder="0" applyAlignment="0" applyProtection="0">
      <alignment vertical="center"/>
    </xf>
    <xf numFmtId="0" fontId="42" fillId="42" borderId="0" applyNumberFormat="0" applyBorder="0" applyAlignment="0" applyProtection="0">
      <alignment vertical="center"/>
    </xf>
    <xf numFmtId="0" fontId="42" fillId="43" borderId="0" applyNumberFormat="0" applyBorder="0" applyAlignment="0" applyProtection="0">
      <alignment vertical="center"/>
    </xf>
    <xf numFmtId="0" fontId="42" fillId="44" borderId="0" applyNumberFormat="0" applyBorder="0" applyAlignment="0" applyProtection="0">
      <alignment vertical="center"/>
    </xf>
    <xf numFmtId="0" fontId="42" fillId="45" borderId="0" applyNumberFormat="0" applyBorder="0" applyAlignment="0" applyProtection="0">
      <alignment vertical="center"/>
    </xf>
    <xf numFmtId="0" fontId="42" fillId="46" borderId="0" applyNumberFormat="0" applyBorder="0" applyAlignment="0" applyProtection="0">
      <alignment vertical="center"/>
    </xf>
    <xf numFmtId="0" fontId="42" fillId="41" borderId="0" applyNumberFormat="0" applyBorder="0" applyAlignment="0" applyProtection="0">
      <alignment vertical="center"/>
    </xf>
    <xf numFmtId="0" fontId="42" fillId="44" borderId="0" applyNumberFormat="0" applyBorder="0" applyAlignment="0" applyProtection="0">
      <alignment vertical="center"/>
    </xf>
    <xf numFmtId="0" fontId="42" fillId="47" borderId="0" applyNumberFormat="0" applyBorder="0" applyAlignment="0" applyProtection="0">
      <alignment vertical="center"/>
    </xf>
    <xf numFmtId="0" fontId="45" fillId="48" borderId="0" applyNumberFormat="0" applyBorder="0" applyAlignment="0" applyProtection="0">
      <alignment vertical="center"/>
    </xf>
    <xf numFmtId="0" fontId="45" fillId="45" borderId="0" applyNumberFormat="0" applyBorder="0" applyAlignment="0" applyProtection="0">
      <alignment vertical="center"/>
    </xf>
    <xf numFmtId="0" fontId="45" fillId="46" borderId="0" applyNumberFormat="0" applyBorder="0" applyAlignment="0" applyProtection="0">
      <alignment vertical="center"/>
    </xf>
    <xf numFmtId="0" fontId="45" fillId="49" borderId="0" applyNumberFormat="0" applyBorder="0" applyAlignment="0" applyProtection="0">
      <alignment vertical="center"/>
    </xf>
    <xf numFmtId="0" fontId="45" fillId="50" borderId="0" applyNumberFormat="0" applyBorder="0" applyAlignment="0" applyProtection="0">
      <alignment vertical="center"/>
    </xf>
    <xf numFmtId="0" fontId="45" fillId="51" borderId="0" applyNumberFormat="0" applyBorder="0" applyAlignment="0" applyProtection="0">
      <alignment vertical="center"/>
    </xf>
    <xf numFmtId="0" fontId="45" fillId="52" borderId="0" applyNumberFormat="0" applyBorder="0" applyAlignment="0" applyProtection="0">
      <alignment vertical="center"/>
    </xf>
    <xf numFmtId="0" fontId="45" fillId="53" borderId="0" applyNumberFormat="0" applyBorder="0" applyAlignment="0" applyProtection="0">
      <alignment vertical="center"/>
    </xf>
    <xf numFmtId="0" fontId="45" fillId="54" borderId="0" applyNumberFormat="0" applyBorder="0" applyAlignment="0" applyProtection="0">
      <alignment vertical="center"/>
    </xf>
    <xf numFmtId="0" fontId="45" fillId="49" borderId="0" applyNumberFormat="0" applyBorder="0" applyAlignment="0" applyProtection="0">
      <alignment vertical="center"/>
    </xf>
    <xf numFmtId="0" fontId="45" fillId="50" borderId="0" applyNumberFormat="0" applyBorder="0" applyAlignment="0" applyProtection="0">
      <alignment vertical="center"/>
    </xf>
    <xf numFmtId="0" fontId="45" fillId="55" borderId="0" applyNumberFormat="0" applyBorder="0" applyAlignment="0" applyProtection="0">
      <alignment vertical="center"/>
    </xf>
    <xf numFmtId="0" fontId="83" fillId="0" borderId="0" applyNumberFormat="0" applyFill="0" applyBorder="0" applyAlignment="0" applyProtection="0">
      <alignment vertical="center"/>
    </xf>
    <xf numFmtId="0" fontId="56" fillId="56" borderId="72" applyNumberFormat="0" applyAlignment="0" applyProtection="0">
      <alignment vertical="center"/>
    </xf>
    <xf numFmtId="0" fontId="54" fillId="39" borderId="0" applyNumberFormat="0" applyBorder="0" applyAlignment="0" applyProtection="0">
      <alignment vertical="center"/>
    </xf>
    <xf numFmtId="0" fontId="42" fillId="60" borderId="81" applyNumberFormat="0" applyFont="0" applyAlignment="0" applyProtection="0">
      <alignment vertical="center"/>
    </xf>
    <xf numFmtId="0" fontId="73" fillId="59" borderId="0" applyNumberFormat="0" applyBorder="0" applyAlignment="0" applyProtection="0">
      <alignment vertical="center"/>
    </xf>
    <xf numFmtId="0" fontId="59" fillId="0" borderId="0" applyNumberFormat="0" applyFill="0" applyBorder="0" applyAlignment="0" applyProtection="0">
      <alignment vertical="center"/>
    </xf>
    <xf numFmtId="0" fontId="58" fillId="57" borderId="73" applyNumberFormat="0" applyAlignment="0" applyProtection="0">
      <alignment vertical="center"/>
    </xf>
    <xf numFmtId="0" fontId="71" fillId="0" borderId="80" applyNumberFormat="0" applyFill="0" applyAlignment="0" applyProtection="0">
      <alignment vertical="center"/>
    </xf>
    <xf numFmtId="0" fontId="82" fillId="0" borderId="83" applyNumberFormat="0" applyFill="0" applyAlignment="0" applyProtection="0">
      <alignment vertical="center"/>
    </xf>
    <xf numFmtId="0" fontId="70" fillId="43" borderId="72" applyNumberFormat="0" applyAlignment="0" applyProtection="0">
      <alignment vertical="center"/>
    </xf>
    <xf numFmtId="0" fontId="66" fillId="0" borderId="77" applyNumberFormat="0" applyFill="0" applyAlignment="0" applyProtection="0">
      <alignment vertical="center"/>
    </xf>
    <xf numFmtId="0" fontId="67" fillId="0" borderId="78" applyNumberFormat="0" applyFill="0" applyAlignment="0" applyProtection="0">
      <alignment vertical="center"/>
    </xf>
    <xf numFmtId="0" fontId="68" fillId="0" borderId="79" applyNumberFormat="0" applyFill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2" fillId="40" borderId="0" applyNumberFormat="0" applyBorder="0" applyAlignment="0" applyProtection="0">
      <alignment vertical="center"/>
    </xf>
    <xf numFmtId="0" fontId="74" fillId="56" borderId="82" applyNumberFormat="0" applyAlignment="0" applyProtection="0">
      <alignment vertical="center"/>
    </xf>
    <xf numFmtId="0" fontId="22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41" fontId="22" fillId="0" borderId="0" applyFont="0" applyFill="0" applyBorder="0" applyAlignment="0" applyProtection="0"/>
    <xf numFmtId="0" fontId="22" fillId="0" borderId="0">
      <alignment vertical="center"/>
    </xf>
    <xf numFmtId="41" fontId="22" fillId="0" borderId="0" applyFont="0" applyFill="0" applyBorder="0" applyAlignment="0" applyProtection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121" fillId="38" borderId="0" applyNumberFormat="0" applyBorder="0" applyAlignment="0" applyProtection="0">
      <alignment vertical="center"/>
    </xf>
    <xf numFmtId="0" fontId="121" fillId="43" borderId="0" applyNumberFormat="0" applyBorder="0" applyAlignment="0" applyProtection="0">
      <alignment vertical="center"/>
    </xf>
    <xf numFmtId="0" fontId="121" fillId="59" borderId="0" applyNumberFormat="0" applyBorder="0" applyAlignment="0" applyProtection="0">
      <alignment vertical="center"/>
    </xf>
    <xf numFmtId="0" fontId="121" fillId="38" borderId="0" applyNumberFormat="0" applyBorder="0" applyAlignment="0" applyProtection="0">
      <alignment vertical="center"/>
    </xf>
    <xf numFmtId="0" fontId="121" fillId="42" borderId="0" applyNumberFormat="0" applyBorder="0" applyAlignment="0" applyProtection="0">
      <alignment vertical="center"/>
    </xf>
    <xf numFmtId="0" fontId="121" fillId="43" borderId="0" applyNumberFormat="0" applyBorder="0" applyAlignment="0" applyProtection="0">
      <alignment vertical="center"/>
    </xf>
    <xf numFmtId="0" fontId="121" fillId="56" borderId="0" applyNumberFormat="0" applyBorder="0" applyAlignment="0" applyProtection="0">
      <alignment vertical="center"/>
    </xf>
    <xf numFmtId="0" fontId="121" fillId="45" borderId="0" applyNumberFormat="0" applyBorder="0" applyAlignment="0" applyProtection="0">
      <alignment vertical="center"/>
    </xf>
    <xf numFmtId="0" fontId="121" fillId="59" borderId="0" applyNumberFormat="0" applyBorder="0" applyAlignment="0" applyProtection="0">
      <alignment vertical="center"/>
    </xf>
    <xf numFmtId="0" fontId="121" fillId="56" borderId="0" applyNumberFormat="0" applyBorder="0" applyAlignment="0" applyProtection="0">
      <alignment vertical="center"/>
    </xf>
    <xf numFmtId="0" fontId="121" fillId="44" borderId="0" applyNumberFormat="0" applyBorder="0" applyAlignment="0" applyProtection="0">
      <alignment vertical="center"/>
    </xf>
    <xf numFmtId="0" fontId="121" fillId="43" borderId="0" applyNumberFormat="0" applyBorder="0" applyAlignment="0" applyProtection="0">
      <alignment vertical="center"/>
    </xf>
    <xf numFmtId="0" fontId="122" fillId="50" borderId="0" applyNumberFormat="0" applyBorder="0" applyAlignment="0" applyProtection="0">
      <alignment vertical="center"/>
    </xf>
    <xf numFmtId="0" fontId="122" fillId="45" borderId="0" applyNumberFormat="0" applyBorder="0" applyAlignment="0" applyProtection="0">
      <alignment vertical="center"/>
    </xf>
    <xf numFmtId="0" fontId="122" fillId="59" borderId="0" applyNumberFormat="0" applyBorder="0" applyAlignment="0" applyProtection="0">
      <alignment vertical="center"/>
    </xf>
    <xf numFmtId="0" fontId="122" fillId="56" borderId="0" applyNumberFormat="0" applyBorder="0" applyAlignment="0" applyProtection="0">
      <alignment vertical="center"/>
    </xf>
    <xf numFmtId="0" fontId="122" fillId="50" borderId="0" applyNumberFormat="0" applyBorder="0" applyAlignment="0" applyProtection="0">
      <alignment vertical="center"/>
    </xf>
    <xf numFmtId="0" fontId="122" fillId="43" borderId="0" applyNumberFormat="0" applyBorder="0" applyAlignment="0" applyProtection="0">
      <alignment vertical="center"/>
    </xf>
    <xf numFmtId="0" fontId="122" fillId="50" borderId="0" applyNumberFormat="0" applyBorder="0" applyAlignment="0" applyProtection="0">
      <alignment vertical="center"/>
    </xf>
    <xf numFmtId="0" fontId="122" fillId="53" borderId="0" applyNumberFormat="0" applyBorder="0" applyAlignment="0" applyProtection="0">
      <alignment vertical="center"/>
    </xf>
    <xf numFmtId="0" fontId="122" fillId="54" borderId="0" applyNumberFormat="0" applyBorder="0" applyAlignment="0" applyProtection="0">
      <alignment vertical="center"/>
    </xf>
    <xf numFmtId="0" fontId="122" fillId="63" borderId="0" applyNumberFormat="0" applyBorder="0" applyAlignment="0" applyProtection="0">
      <alignment vertical="center"/>
    </xf>
    <xf numFmtId="0" fontId="122" fillId="50" borderId="0" applyNumberFormat="0" applyBorder="0" applyAlignment="0" applyProtection="0">
      <alignment vertical="center"/>
    </xf>
    <xf numFmtId="0" fontId="122" fillId="55" borderId="0" applyNumberFormat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4" fillId="64" borderId="72" applyNumberFormat="0" applyAlignment="0" applyProtection="0">
      <alignment vertical="center"/>
    </xf>
    <xf numFmtId="0" fontId="125" fillId="39" borderId="0" applyNumberFormat="0" applyBorder="0" applyAlignment="0" applyProtection="0">
      <alignment vertical="center"/>
    </xf>
    <xf numFmtId="0" fontId="22" fillId="59" borderId="81" applyNumberFormat="0" applyFont="0" applyAlignment="0" applyProtection="0">
      <alignment vertical="center"/>
    </xf>
    <xf numFmtId="0" fontId="126" fillId="59" borderId="0" applyNumberFormat="0" applyBorder="0" applyAlignment="0" applyProtection="0">
      <alignment vertical="center"/>
    </xf>
    <xf numFmtId="0" fontId="127" fillId="0" borderId="0" applyNumberFormat="0" applyFill="0" applyBorder="0" applyAlignment="0" applyProtection="0">
      <alignment vertical="center"/>
    </xf>
    <xf numFmtId="0" fontId="128" fillId="57" borderId="73" applyNumberFormat="0" applyAlignment="0" applyProtection="0">
      <alignment vertical="center"/>
    </xf>
    <xf numFmtId="0" fontId="129" fillId="0" borderId="80" applyNumberFormat="0" applyFill="0" applyAlignment="0" applyProtection="0">
      <alignment vertical="center"/>
    </xf>
    <xf numFmtId="0" fontId="130" fillId="0" borderId="84" applyNumberFormat="0" applyFill="0" applyAlignment="0" applyProtection="0">
      <alignment vertical="center"/>
    </xf>
    <xf numFmtId="0" fontId="131" fillId="43" borderId="72" applyNumberFormat="0" applyAlignment="0" applyProtection="0">
      <alignment vertical="center"/>
    </xf>
    <xf numFmtId="0" fontId="132" fillId="0" borderId="0" applyNumberFormat="0" applyFill="0" applyBorder="0" applyAlignment="0" applyProtection="0">
      <alignment vertical="center"/>
    </xf>
    <xf numFmtId="0" fontId="133" fillId="0" borderId="85" applyNumberFormat="0" applyFill="0" applyAlignment="0" applyProtection="0">
      <alignment vertical="center"/>
    </xf>
    <xf numFmtId="0" fontId="134" fillId="0" borderId="78" applyNumberFormat="0" applyFill="0" applyAlignment="0" applyProtection="0">
      <alignment vertical="center"/>
    </xf>
    <xf numFmtId="0" fontId="135" fillId="0" borderId="86" applyNumberFormat="0" applyFill="0" applyAlignment="0" applyProtection="0">
      <alignment vertical="center"/>
    </xf>
    <xf numFmtId="0" fontId="135" fillId="0" borderId="0" applyNumberFormat="0" applyFill="0" applyBorder="0" applyAlignment="0" applyProtection="0">
      <alignment vertical="center"/>
    </xf>
    <xf numFmtId="0" fontId="136" fillId="40" borderId="0" applyNumberFormat="0" applyBorder="0" applyAlignment="0" applyProtection="0">
      <alignment vertical="center"/>
    </xf>
    <xf numFmtId="0" fontId="137" fillId="64" borderId="82" applyNumberFormat="0" applyAlignment="0" applyProtection="0">
      <alignment vertical="center"/>
    </xf>
    <xf numFmtId="0" fontId="2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2" fillId="38" borderId="0" applyNumberFormat="0" applyBorder="0" applyAlignment="0" applyProtection="0">
      <alignment vertical="center"/>
    </xf>
    <xf numFmtId="0" fontId="42" fillId="39" borderId="0" applyNumberFormat="0" applyBorder="0" applyAlignment="0" applyProtection="0">
      <alignment vertical="center"/>
    </xf>
    <xf numFmtId="0" fontId="42" fillId="40" borderId="0" applyNumberFormat="0" applyBorder="0" applyAlignment="0" applyProtection="0">
      <alignment vertical="center"/>
    </xf>
    <xf numFmtId="0" fontId="42" fillId="41" borderId="0" applyNumberFormat="0" applyBorder="0" applyAlignment="0" applyProtection="0">
      <alignment vertical="center"/>
    </xf>
    <xf numFmtId="0" fontId="42" fillId="42" borderId="0" applyNumberFormat="0" applyBorder="0" applyAlignment="0" applyProtection="0">
      <alignment vertical="center"/>
    </xf>
    <xf numFmtId="0" fontId="42" fillId="43" borderId="0" applyNumberFormat="0" applyBorder="0" applyAlignment="0" applyProtection="0">
      <alignment vertical="center"/>
    </xf>
    <xf numFmtId="0" fontId="42" fillId="44" borderId="0" applyNumberFormat="0" applyBorder="0" applyAlignment="0" applyProtection="0">
      <alignment vertical="center"/>
    </xf>
    <xf numFmtId="0" fontId="42" fillId="45" borderId="0" applyNumberFormat="0" applyBorder="0" applyAlignment="0" applyProtection="0">
      <alignment vertical="center"/>
    </xf>
    <xf numFmtId="0" fontId="42" fillId="46" borderId="0" applyNumberFormat="0" applyBorder="0" applyAlignment="0" applyProtection="0">
      <alignment vertical="center"/>
    </xf>
    <xf numFmtId="0" fontId="42" fillId="41" borderId="0" applyNumberFormat="0" applyBorder="0" applyAlignment="0" applyProtection="0">
      <alignment vertical="center"/>
    </xf>
    <xf numFmtId="0" fontId="42" fillId="44" borderId="0" applyNumberFormat="0" applyBorder="0" applyAlignment="0" applyProtection="0">
      <alignment vertical="center"/>
    </xf>
    <xf numFmtId="0" fontId="42" fillId="47" borderId="0" applyNumberFormat="0" applyBorder="0" applyAlignment="0" applyProtection="0">
      <alignment vertical="center"/>
    </xf>
    <xf numFmtId="0" fontId="45" fillId="48" borderId="0" applyNumberFormat="0" applyBorder="0" applyAlignment="0" applyProtection="0">
      <alignment vertical="center"/>
    </xf>
    <xf numFmtId="0" fontId="45" fillId="45" borderId="0" applyNumberFormat="0" applyBorder="0" applyAlignment="0" applyProtection="0">
      <alignment vertical="center"/>
    </xf>
    <xf numFmtId="0" fontId="45" fillId="46" borderId="0" applyNumberFormat="0" applyBorder="0" applyAlignment="0" applyProtection="0">
      <alignment vertical="center"/>
    </xf>
    <xf numFmtId="0" fontId="45" fillId="49" borderId="0" applyNumberFormat="0" applyBorder="0" applyAlignment="0" applyProtection="0">
      <alignment vertical="center"/>
    </xf>
    <xf numFmtId="0" fontId="45" fillId="50" borderId="0" applyNumberFormat="0" applyBorder="0" applyAlignment="0" applyProtection="0">
      <alignment vertical="center"/>
    </xf>
    <xf numFmtId="0" fontId="45" fillId="51" borderId="0" applyNumberFormat="0" applyBorder="0" applyAlignment="0" applyProtection="0">
      <alignment vertical="center"/>
    </xf>
    <xf numFmtId="0" fontId="45" fillId="52" borderId="0" applyNumberFormat="0" applyBorder="0" applyAlignment="0" applyProtection="0">
      <alignment vertical="center"/>
    </xf>
    <xf numFmtId="0" fontId="45" fillId="53" borderId="0" applyNumberFormat="0" applyBorder="0" applyAlignment="0" applyProtection="0">
      <alignment vertical="center"/>
    </xf>
    <xf numFmtId="0" fontId="45" fillId="54" borderId="0" applyNumberFormat="0" applyBorder="0" applyAlignment="0" applyProtection="0">
      <alignment vertical="center"/>
    </xf>
    <xf numFmtId="0" fontId="45" fillId="49" borderId="0" applyNumberFormat="0" applyBorder="0" applyAlignment="0" applyProtection="0">
      <alignment vertical="center"/>
    </xf>
    <xf numFmtId="0" fontId="45" fillId="50" borderId="0" applyNumberFormat="0" applyBorder="0" applyAlignment="0" applyProtection="0">
      <alignment vertical="center"/>
    </xf>
    <xf numFmtId="0" fontId="45" fillId="55" borderId="0" applyNumberFormat="0" applyBorder="0" applyAlignment="0" applyProtection="0">
      <alignment vertical="center"/>
    </xf>
    <xf numFmtId="0" fontId="83" fillId="0" borderId="0" applyNumberFormat="0" applyFill="0" applyBorder="0" applyAlignment="0" applyProtection="0">
      <alignment vertical="center"/>
    </xf>
    <xf numFmtId="0" fontId="56" fillId="56" borderId="72" applyNumberFormat="0" applyAlignment="0" applyProtection="0">
      <alignment vertical="center"/>
    </xf>
    <xf numFmtId="0" fontId="54" fillId="39" borderId="0" applyNumberFormat="0" applyBorder="0" applyAlignment="0" applyProtection="0">
      <alignment vertical="center"/>
    </xf>
    <xf numFmtId="0" fontId="42" fillId="60" borderId="81" applyNumberFormat="0" applyFont="0" applyAlignment="0" applyProtection="0">
      <alignment vertical="center"/>
    </xf>
    <xf numFmtId="0" fontId="73" fillId="59" borderId="0" applyNumberFormat="0" applyBorder="0" applyAlignment="0" applyProtection="0">
      <alignment vertical="center"/>
    </xf>
    <xf numFmtId="0" fontId="59" fillId="0" borderId="0" applyNumberFormat="0" applyFill="0" applyBorder="0" applyAlignment="0" applyProtection="0">
      <alignment vertical="center"/>
    </xf>
    <xf numFmtId="0" fontId="58" fillId="57" borderId="73" applyNumberFormat="0" applyAlignment="0" applyProtection="0">
      <alignment vertical="center"/>
    </xf>
    <xf numFmtId="0" fontId="71" fillId="0" borderId="80" applyNumberFormat="0" applyFill="0" applyAlignment="0" applyProtection="0">
      <alignment vertical="center"/>
    </xf>
    <xf numFmtId="0" fontId="82" fillId="0" borderId="83" applyNumberFormat="0" applyFill="0" applyAlignment="0" applyProtection="0">
      <alignment vertical="center"/>
    </xf>
    <xf numFmtId="0" fontId="70" fillId="43" borderId="72" applyNumberFormat="0" applyAlignment="0" applyProtection="0">
      <alignment vertical="center"/>
    </xf>
    <xf numFmtId="0" fontId="66" fillId="0" borderId="77" applyNumberFormat="0" applyFill="0" applyAlignment="0" applyProtection="0">
      <alignment vertical="center"/>
    </xf>
    <xf numFmtId="0" fontId="67" fillId="0" borderId="78" applyNumberFormat="0" applyFill="0" applyAlignment="0" applyProtection="0">
      <alignment vertical="center"/>
    </xf>
    <xf numFmtId="0" fontId="68" fillId="0" borderId="79" applyNumberFormat="0" applyFill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2" fillId="40" borderId="0" applyNumberFormat="0" applyBorder="0" applyAlignment="0" applyProtection="0">
      <alignment vertical="center"/>
    </xf>
    <xf numFmtId="0" fontId="74" fillId="56" borderId="82" applyNumberFormat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43" fillId="0" borderId="0" applyFont="0" applyFill="0" applyBorder="0" applyAlignment="0" applyProtection="0">
      <alignment vertical="center"/>
    </xf>
    <xf numFmtId="41" fontId="43" fillId="0" borderId="0" applyFont="0" applyFill="0" applyBorder="0" applyAlignment="0" applyProtection="0">
      <alignment vertical="center"/>
    </xf>
    <xf numFmtId="0" fontId="2" fillId="0" borderId="0">
      <alignment vertical="center"/>
    </xf>
    <xf numFmtId="41" fontId="22" fillId="0" borderId="0" applyFont="0" applyFill="0" applyBorder="0" applyAlignment="0" applyProtection="0"/>
    <xf numFmtId="0" fontId="42" fillId="38" borderId="0" applyNumberFormat="0" applyBorder="0" applyAlignment="0" applyProtection="0">
      <alignment vertical="center"/>
    </xf>
    <xf numFmtId="0" fontId="42" fillId="39" borderId="0" applyNumberFormat="0" applyBorder="0" applyAlignment="0" applyProtection="0">
      <alignment vertical="center"/>
    </xf>
    <xf numFmtId="0" fontId="42" fillId="40" borderId="0" applyNumberFormat="0" applyBorder="0" applyAlignment="0" applyProtection="0">
      <alignment vertical="center"/>
    </xf>
    <xf numFmtId="0" fontId="42" fillId="41" borderId="0" applyNumberFormat="0" applyBorder="0" applyAlignment="0" applyProtection="0">
      <alignment vertical="center"/>
    </xf>
    <xf numFmtId="0" fontId="42" fillId="42" borderId="0" applyNumberFormat="0" applyBorder="0" applyAlignment="0" applyProtection="0">
      <alignment vertical="center"/>
    </xf>
    <xf numFmtId="0" fontId="42" fillId="43" borderId="0" applyNumberFormat="0" applyBorder="0" applyAlignment="0" applyProtection="0">
      <alignment vertical="center"/>
    </xf>
    <xf numFmtId="0" fontId="42" fillId="44" borderId="0" applyNumberFormat="0" applyBorder="0" applyAlignment="0" applyProtection="0">
      <alignment vertical="center"/>
    </xf>
    <xf numFmtId="0" fontId="42" fillId="45" borderId="0" applyNumberFormat="0" applyBorder="0" applyAlignment="0" applyProtection="0">
      <alignment vertical="center"/>
    </xf>
    <xf numFmtId="0" fontId="42" fillId="46" borderId="0" applyNumberFormat="0" applyBorder="0" applyAlignment="0" applyProtection="0">
      <alignment vertical="center"/>
    </xf>
    <xf numFmtId="0" fontId="42" fillId="41" borderId="0" applyNumberFormat="0" applyBorder="0" applyAlignment="0" applyProtection="0">
      <alignment vertical="center"/>
    </xf>
    <xf numFmtId="0" fontId="42" fillId="44" borderId="0" applyNumberFormat="0" applyBorder="0" applyAlignment="0" applyProtection="0">
      <alignment vertical="center"/>
    </xf>
    <xf numFmtId="0" fontId="42" fillId="47" borderId="0" applyNumberFormat="0" applyBorder="0" applyAlignment="0" applyProtection="0">
      <alignment vertical="center"/>
    </xf>
    <xf numFmtId="0" fontId="45" fillId="48" borderId="0" applyNumberFormat="0" applyBorder="0" applyAlignment="0" applyProtection="0">
      <alignment vertical="center"/>
    </xf>
    <xf numFmtId="0" fontId="45" fillId="45" borderId="0" applyNumberFormat="0" applyBorder="0" applyAlignment="0" applyProtection="0">
      <alignment vertical="center"/>
    </xf>
    <xf numFmtId="0" fontId="45" fillId="46" borderId="0" applyNumberFormat="0" applyBorder="0" applyAlignment="0" applyProtection="0">
      <alignment vertical="center"/>
    </xf>
    <xf numFmtId="0" fontId="45" fillId="49" borderId="0" applyNumberFormat="0" applyBorder="0" applyAlignment="0" applyProtection="0">
      <alignment vertical="center"/>
    </xf>
    <xf numFmtId="0" fontId="45" fillId="50" borderId="0" applyNumberFormat="0" applyBorder="0" applyAlignment="0" applyProtection="0">
      <alignment vertical="center"/>
    </xf>
    <xf numFmtId="0" fontId="45" fillId="51" borderId="0" applyNumberFormat="0" applyBorder="0" applyAlignment="0" applyProtection="0">
      <alignment vertical="center"/>
    </xf>
    <xf numFmtId="0" fontId="45" fillId="52" borderId="0" applyNumberFormat="0" applyBorder="0" applyAlignment="0" applyProtection="0">
      <alignment vertical="center"/>
    </xf>
    <xf numFmtId="0" fontId="45" fillId="53" borderId="0" applyNumberFormat="0" applyBorder="0" applyAlignment="0" applyProtection="0">
      <alignment vertical="center"/>
    </xf>
    <xf numFmtId="0" fontId="45" fillId="54" borderId="0" applyNumberFormat="0" applyBorder="0" applyAlignment="0" applyProtection="0">
      <alignment vertical="center"/>
    </xf>
    <xf numFmtId="0" fontId="45" fillId="49" borderId="0" applyNumberFormat="0" applyBorder="0" applyAlignment="0" applyProtection="0">
      <alignment vertical="center"/>
    </xf>
    <xf numFmtId="0" fontId="45" fillId="50" borderId="0" applyNumberFormat="0" applyBorder="0" applyAlignment="0" applyProtection="0">
      <alignment vertical="center"/>
    </xf>
    <xf numFmtId="0" fontId="45" fillId="55" borderId="0" applyNumberFormat="0" applyBorder="0" applyAlignment="0" applyProtection="0">
      <alignment vertical="center"/>
    </xf>
    <xf numFmtId="0" fontId="83" fillId="0" borderId="0" applyNumberFormat="0" applyFill="0" applyBorder="0" applyAlignment="0" applyProtection="0">
      <alignment vertical="center"/>
    </xf>
    <xf numFmtId="0" fontId="56" fillId="56" borderId="72" applyNumberFormat="0" applyAlignment="0" applyProtection="0">
      <alignment vertical="center"/>
    </xf>
    <xf numFmtId="0" fontId="54" fillId="39" borderId="0" applyNumberFormat="0" applyBorder="0" applyAlignment="0" applyProtection="0">
      <alignment vertical="center"/>
    </xf>
    <xf numFmtId="0" fontId="42" fillId="60" borderId="81" applyNumberFormat="0" applyFont="0" applyAlignment="0" applyProtection="0">
      <alignment vertical="center"/>
    </xf>
    <xf numFmtId="0" fontId="73" fillId="59" borderId="0" applyNumberFormat="0" applyBorder="0" applyAlignment="0" applyProtection="0">
      <alignment vertical="center"/>
    </xf>
    <xf numFmtId="0" fontId="59" fillId="0" borderId="0" applyNumberFormat="0" applyFill="0" applyBorder="0" applyAlignment="0" applyProtection="0">
      <alignment vertical="center"/>
    </xf>
    <xf numFmtId="0" fontId="58" fillId="57" borderId="73" applyNumberFormat="0" applyAlignment="0" applyProtection="0">
      <alignment vertical="center"/>
    </xf>
    <xf numFmtId="0" fontId="71" fillId="0" borderId="80" applyNumberFormat="0" applyFill="0" applyAlignment="0" applyProtection="0">
      <alignment vertical="center"/>
    </xf>
    <xf numFmtId="0" fontId="82" fillId="0" borderId="83" applyNumberFormat="0" applyFill="0" applyAlignment="0" applyProtection="0">
      <alignment vertical="center"/>
    </xf>
    <xf numFmtId="0" fontId="70" fillId="43" borderId="72" applyNumberFormat="0" applyAlignment="0" applyProtection="0">
      <alignment vertical="center"/>
    </xf>
    <xf numFmtId="0" fontId="66" fillId="0" borderId="77" applyNumberFormat="0" applyFill="0" applyAlignment="0" applyProtection="0">
      <alignment vertical="center"/>
    </xf>
    <xf numFmtId="0" fontId="67" fillId="0" borderId="78" applyNumberFormat="0" applyFill="0" applyAlignment="0" applyProtection="0">
      <alignment vertical="center"/>
    </xf>
    <xf numFmtId="0" fontId="68" fillId="0" borderId="79" applyNumberFormat="0" applyFill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2" fillId="40" borderId="0" applyNumberFormat="0" applyBorder="0" applyAlignment="0" applyProtection="0">
      <alignment vertical="center"/>
    </xf>
    <xf numFmtId="0" fontId="74" fillId="56" borderId="82" applyNumberFormat="0" applyAlignment="0" applyProtection="0">
      <alignment vertical="center"/>
    </xf>
    <xf numFmtId="0" fontId="22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41" fontId="22" fillId="0" borderId="0" applyFont="0" applyFill="0" applyBorder="0" applyAlignment="0" applyProtection="0"/>
    <xf numFmtId="0" fontId="22" fillId="0" borderId="0">
      <alignment vertical="center"/>
    </xf>
    <xf numFmtId="41" fontId="22" fillId="0" borderId="0" applyFont="0" applyFill="0" applyBorder="0" applyAlignment="0" applyProtection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121" fillId="38" borderId="0" applyNumberFormat="0" applyBorder="0" applyAlignment="0" applyProtection="0">
      <alignment vertical="center"/>
    </xf>
    <xf numFmtId="0" fontId="121" fillId="43" borderId="0" applyNumberFormat="0" applyBorder="0" applyAlignment="0" applyProtection="0">
      <alignment vertical="center"/>
    </xf>
    <xf numFmtId="0" fontId="121" fillId="59" borderId="0" applyNumberFormat="0" applyBorder="0" applyAlignment="0" applyProtection="0">
      <alignment vertical="center"/>
    </xf>
    <xf numFmtId="0" fontId="121" fillId="38" borderId="0" applyNumberFormat="0" applyBorder="0" applyAlignment="0" applyProtection="0">
      <alignment vertical="center"/>
    </xf>
    <xf numFmtId="0" fontId="121" fillId="42" borderId="0" applyNumberFormat="0" applyBorder="0" applyAlignment="0" applyProtection="0">
      <alignment vertical="center"/>
    </xf>
    <xf numFmtId="0" fontId="121" fillId="43" borderId="0" applyNumberFormat="0" applyBorder="0" applyAlignment="0" applyProtection="0">
      <alignment vertical="center"/>
    </xf>
    <xf numFmtId="0" fontId="121" fillId="56" borderId="0" applyNumberFormat="0" applyBorder="0" applyAlignment="0" applyProtection="0">
      <alignment vertical="center"/>
    </xf>
    <xf numFmtId="0" fontId="121" fillId="45" borderId="0" applyNumberFormat="0" applyBorder="0" applyAlignment="0" applyProtection="0">
      <alignment vertical="center"/>
    </xf>
    <xf numFmtId="0" fontId="121" fillId="59" borderId="0" applyNumberFormat="0" applyBorder="0" applyAlignment="0" applyProtection="0">
      <alignment vertical="center"/>
    </xf>
    <xf numFmtId="0" fontId="121" fillId="56" borderId="0" applyNumberFormat="0" applyBorder="0" applyAlignment="0" applyProtection="0">
      <alignment vertical="center"/>
    </xf>
    <xf numFmtId="0" fontId="121" fillId="44" borderId="0" applyNumberFormat="0" applyBorder="0" applyAlignment="0" applyProtection="0">
      <alignment vertical="center"/>
    </xf>
    <xf numFmtId="0" fontId="121" fillId="43" borderId="0" applyNumberFormat="0" applyBorder="0" applyAlignment="0" applyProtection="0">
      <alignment vertical="center"/>
    </xf>
    <xf numFmtId="0" fontId="122" fillId="50" borderId="0" applyNumberFormat="0" applyBorder="0" applyAlignment="0" applyProtection="0">
      <alignment vertical="center"/>
    </xf>
    <xf numFmtId="0" fontId="122" fillId="45" borderId="0" applyNumberFormat="0" applyBorder="0" applyAlignment="0" applyProtection="0">
      <alignment vertical="center"/>
    </xf>
    <xf numFmtId="0" fontId="122" fillId="59" borderId="0" applyNumberFormat="0" applyBorder="0" applyAlignment="0" applyProtection="0">
      <alignment vertical="center"/>
    </xf>
    <xf numFmtId="0" fontId="122" fillId="56" borderId="0" applyNumberFormat="0" applyBorder="0" applyAlignment="0" applyProtection="0">
      <alignment vertical="center"/>
    </xf>
    <xf numFmtId="0" fontId="122" fillId="50" borderId="0" applyNumberFormat="0" applyBorder="0" applyAlignment="0" applyProtection="0">
      <alignment vertical="center"/>
    </xf>
    <xf numFmtId="0" fontId="122" fillId="43" borderId="0" applyNumberFormat="0" applyBorder="0" applyAlignment="0" applyProtection="0">
      <alignment vertical="center"/>
    </xf>
    <xf numFmtId="0" fontId="122" fillId="50" borderId="0" applyNumberFormat="0" applyBorder="0" applyAlignment="0" applyProtection="0">
      <alignment vertical="center"/>
    </xf>
    <xf numFmtId="0" fontId="122" fillId="53" borderId="0" applyNumberFormat="0" applyBorder="0" applyAlignment="0" applyProtection="0">
      <alignment vertical="center"/>
    </xf>
    <xf numFmtId="0" fontId="122" fillId="54" borderId="0" applyNumberFormat="0" applyBorder="0" applyAlignment="0" applyProtection="0">
      <alignment vertical="center"/>
    </xf>
    <xf numFmtId="0" fontId="122" fillId="63" borderId="0" applyNumberFormat="0" applyBorder="0" applyAlignment="0" applyProtection="0">
      <alignment vertical="center"/>
    </xf>
    <xf numFmtId="0" fontId="122" fillId="50" borderId="0" applyNumberFormat="0" applyBorder="0" applyAlignment="0" applyProtection="0">
      <alignment vertical="center"/>
    </xf>
    <xf numFmtId="0" fontId="122" fillId="55" borderId="0" applyNumberFormat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4" fillId="64" borderId="72" applyNumberFormat="0" applyAlignment="0" applyProtection="0">
      <alignment vertical="center"/>
    </xf>
    <xf numFmtId="0" fontId="125" fillId="39" borderId="0" applyNumberFormat="0" applyBorder="0" applyAlignment="0" applyProtection="0">
      <alignment vertical="center"/>
    </xf>
    <xf numFmtId="0" fontId="22" fillId="59" borderId="81" applyNumberFormat="0" applyFont="0" applyAlignment="0" applyProtection="0">
      <alignment vertical="center"/>
    </xf>
    <xf numFmtId="0" fontId="126" fillId="59" borderId="0" applyNumberFormat="0" applyBorder="0" applyAlignment="0" applyProtection="0">
      <alignment vertical="center"/>
    </xf>
    <xf numFmtId="0" fontId="127" fillId="0" borderId="0" applyNumberFormat="0" applyFill="0" applyBorder="0" applyAlignment="0" applyProtection="0">
      <alignment vertical="center"/>
    </xf>
    <xf numFmtId="0" fontId="128" fillId="57" borderId="73" applyNumberFormat="0" applyAlignment="0" applyProtection="0">
      <alignment vertical="center"/>
    </xf>
    <xf numFmtId="0" fontId="129" fillId="0" borderId="80" applyNumberFormat="0" applyFill="0" applyAlignment="0" applyProtection="0">
      <alignment vertical="center"/>
    </xf>
    <xf numFmtId="0" fontId="130" fillId="0" borderId="84" applyNumberFormat="0" applyFill="0" applyAlignment="0" applyProtection="0">
      <alignment vertical="center"/>
    </xf>
    <xf numFmtId="0" fontId="131" fillId="43" borderId="72" applyNumberFormat="0" applyAlignment="0" applyProtection="0">
      <alignment vertical="center"/>
    </xf>
    <xf numFmtId="0" fontId="132" fillId="0" borderId="0" applyNumberFormat="0" applyFill="0" applyBorder="0" applyAlignment="0" applyProtection="0">
      <alignment vertical="center"/>
    </xf>
    <xf numFmtId="0" fontId="133" fillId="0" borderId="85" applyNumberFormat="0" applyFill="0" applyAlignment="0" applyProtection="0">
      <alignment vertical="center"/>
    </xf>
    <xf numFmtId="0" fontId="134" fillId="0" borderId="78" applyNumberFormat="0" applyFill="0" applyAlignment="0" applyProtection="0">
      <alignment vertical="center"/>
    </xf>
    <xf numFmtId="0" fontId="135" fillId="0" borderId="86" applyNumberFormat="0" applyFill="0" applyAlignment="0" applyProtection="0">
      <alignment vertical="center"/>
    </xf>
    <xf numFmtId="0" fontId="135" fillId="0" borderId="0" applyNumberFormat="0" applyFill="0" applyBorder="0" applyAlignment="0" applyProtection="0">
      <alignment vertical="center"/>
    </xf>
    <xf numFmtId="0" fontId="136" fillId="40" borderId="0" applyNumberFormat="0" applyBorder="0" applyAlignment="0" applyProtection="0">
      <alignment vertical="center"/>
    </xf>
    <xf numFmtId="0" fontId="137" fillId="64" borderId="82" applyNumberFormat="0" applyAlignment="0" applyProtection="0">
      <alignment vertical="center"/>
    </xf>
    <xf numFmtId="0" fontId="2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0" fontId="44" fillId="38" borderId="0" applyNumberFormat="0" applyBorder="0" applyAlignment="0" applyProtection="0">
      <alignment vertical="center"/>
    </xf>
    <xf numFmtId="0" fontId="44" fillId="39" borderId="0" applyNumberFormat="0" applyBorder="0" applyAlignment="0" applyProtection="0">
      <alignment vertical="center"/>
    </xf>
    <xf numFmtId="0" fontId="44" fillId="40" borderId="0" applyNumberFormat="0" applyBorder="0" applyAlignment="0" applyProtection="0">
      <alignment vertical="center"/>
    </xf>
    <xf numFmtId="0" fontId="44" fillId="41" borderId="0" applyNumberFormat="0" applyBorder="0" applyAlignment="0" applyProtection="0">
      <alignment vertical="center"/>
    </xf>
    <xf numFmtId="0" fontId="44" fillId="42" borderId="0" applyNumberFormat="0" applyBorder="0" applyAlignment="0" applyProtection="0">
      <alignment vertical="center"/>
    </xf>
    <xf numFmtId="0" fontId="44" fillId="43" borderId="0" applyNumberFormat="0" applyBorder="0" applyAlignment="0" applyProtection="0">
      <alignment vertical="center"/>
    </xf>
    <xf numFmtId="0" fontId="44" fillId="44" borderId="0" applyNumberFormat="0" applyBorder="0" applyAlignment="0" applyProtection="0">
      <alignment vertical="center"/>
    </xf>
    <xf numFmtId="0" fontId="44" fillId="45" borderId="0" applyNumberFormat="0" applyBorder="0" applyAlignment="0" applyProtection="0">
      <alignment vertical="center"/>
    </xf>
    <xf numFmtId="0" fontId="44" fillId="46" borderId="0" applyNumberFormat="0" applyBorder="0" applyAlignment="0" applyProtection="0">
      <alignment vertical="center"/>
    </xf>
    <xf numFmtId="0" fontId="44" fillId="41" borderId="0" applyNumberFormat="0" applyBorder="0" applyAlignment="0" applyProtection="0">
      <alignment vertical="center"/>
    </xf>
    <xf numFmtId="0" fontId="44" fillId="44" borderId="0" applyNumberFormat="0" applyBorder="0" applyAlignment="0" applyProtection="0">
      <alignment vertical="center"/>
    </xf>
    <xf numFmtId="0" fontId="44" fillId="47" borderId="0" applyNumberFormat="0" applyBorder="0" applyAlignment="0" applyProtection="0">
      <alignment vertical="center"/>
    </xf>
    <xf numFmtId="0" fontId="47" fillId="48" borderId="0" applyNumberFormat="0" applyBorder="0" applyAlignment="0" applyProtection="0">
      <alignment vertical="center"/>
    </xf>
    <xf numFmtId="0" fontId="47" fillId="45" borderId="0" applyNumberFormat="0" applyBorder="0" applyAlignment="0" applyProtection="0">
      <alignment vertical="center"/>
    </xf>
    <xf numFmtId="0" fontId="47" fillId="46" borderId="0" applyNumberFormat="0" applyBorder="0" applyAlignment="0" applyProtection="0">
      <alignment vertical="center"/>
    </xf>
    <xf numFmtId="0" fontId="47" fillId="49" borderId="0" applyNumberFormat="0" applyBorder="0" applyAlignment="0" applyProtection="0">
      <alignment vertical="center"/>
    </xf>
    <xf numFmtId="0" fontId="47" fillId="50" borderId="0" applyNumberFormat="0" applyBorder="0" applyAlignment="0" applyProtection="0">
      <alignment vertical="center"/>
    </xf>
    <xf numFmtId="0" fontId="47" fillId="51" borderId="0" applyNumberFormat="0" applyBorder="0" applyAlignment="0" applyProtection="0">
      <alignment vertical="center"/>
    </xf>
    <xf numFmtId="0" fontId="47" fillId="52" borderId="0" applyNumberFormat="0" applyBorder="0" applyAlignment="0" applyProtection="0">
      <alignment vertical="center"/>
    </xf>
    <xf numFmtId="0" fontId="47" fillId="53" borderId="0" applyNumberFormat="0" applyBorder="0" applyAlignment="0" applyProtection="0">
      <alignment vertical="center"/>
    </xf>
    <xf numFmtId="0" fontId="47" fillId="54" borderId="0" applyNumberFormat="0" applyBorder="0" applyAlignment="0" applyProtection="0">
      <alignment vertical="center"/>
    </xf>
    <xf numFmtId="0" fontId="47" fillId="49" borderId="0" applyNumberFormat="0" applyBorder="0" applyAlignment="0" applyProtection="0">
      <alignment vertical="center"/>
    </xf>
    <xf numFmtId="0" fontId="47" fillId="50" borderId="0" applyNumberFormat="0" applyBorder="0" applyAlignment="0" applyProtection="0">
      <alignment vertical="center"/>
    </xf>
    <xf numFmtId="0" fontId="47" fillId="55" borderId="0" applyNumberFormat="0" applyBorder="0" applyAlignment="0" applyProtection="0">
      <alignment vertical="center"/>
    </xf>
    <xf numFmtId="0" fontId="85" fillId="0" borderId="0" applyNumberFormat="0" applyFill="0" applyBorder="0" applyAlignment="0" applyProtection="0">
      <alignment vertical="center"/>
    </xf>
    <xf numFmtId="0" fontId="87" fillId="56" borderId="72" applyNumberFormat="0" applyAlignment="0" applyProtection="0">
      <alignment vertical="center"/>
    </xf>
    <xf numFmtId="0" fontId="90" fillId="39" borderId="0" applyNumberFormat="0" applyBorder="0" applyAlignment="0" applyProtection="0">
      <alignment vertical="center"/>
    </xf>
    <xf numFmtId="0" fontId="22" fillId="60" borderId="81" applyNumberFormat="0" applyFont="0" applyAlignment="0" applyProtection="0">
      <alignment vertical="center"/>
    </xf>
    <xf numFmtId="0" fontId="97" fillId="59" borderId="0" applyNumberFormat="0" applyBorder="0" applyAlignment="0" applyProtection="0">
      <alignment vertical="center"/>
    </xf>
    <xf numFmtId="0" fontId="101" fillId="0" borderId="0" applyNumberFormat="0" applyFill="0" applyBorder="0" applyAlignment="0" applyProtection="0">
      <alignment vertical="center"/>
    </xf>
    <xf numFmtId="0" fontId="102" fillId="57" borderId="73" applyNumberFormat="0" applyAlignment="0" applyProtection="0">
      <alignment vertical="center"/>
    </xf>
    <xf numFmtId="0" fontId="104" fillId="0" borderId="80" applyNumberFormat="0" applyFill="0" applyAlignment="0" applyProtection="0">
      <alignment vertical="center"/>
    </xf>
    <xf numFmtId="0" fontId="105" fillId="0" borderId="83" applyNumberFormat="0" applyFill="0" applyAlignment="0" applyProtection="0">
      <alignment vertical="center"/>
    </xf>
    <xf numFmtId="0" fontId="108" fillId="43" borderId="72" applyNumberFormat="0" applyAlignment="0" applyProtection="0">
      <alignment vertical="center"/>
    </xf>
    <xf numFmtId="0" fontId="111" fillId="0" borderId="77" applyNumberFormat="0" applyFill="0" applyAlignment="0" applyProtection="0">
      <alignment vertical="center"/>
    </xf>
    <xf numFmtId="0" fontId="114" fillId="0" borderId="78" applyNumberFormat="0" applyFill="0" applyAlignment="0" applyProtection="0">
      <alignment vertical="center"/>
    </xf>
    <xf numFmtId="0" fontId="116" fillId="0" borderId="79" applyNumberFormat="0" applyFill="0" applyAlignment="0" applyProtection="0">
      <alignment vertical="center"/>
    </xf>
    <xf numFmtId="0" fontId="116" fillId="0" borderId="0" applyNumberFormat="0" applyFill="0" applyBorder="0" applyAlignment="0" applyProtection="0">
      <alignment vertical="center"/>
    </xf>
    <xf numFmtId="0" fontId="118" fillId="40" borderId="0" applyNumberFormat="0" applyBorder="0" applyAlignment="0" applyProtection="0">
      <alignment vertical="center"/>
    </xf>
    <xf numFmtId="0" fontId="120" fillId="56" borderId="82" applyNumberFormat="0" applyAlignment="0" applyProtection="0">
      <alignment vertical="center"/>
    </xf>
    <xf numFmtId="0" fontId="2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0" fontId="43" fillId="0" borderId="0">
      <alignment vertical="center"/>
    </xf>
    <xf numFmtId="9" fontId="43" fillId="0" borderId="0" applyFont="0" applyFill="0" applyBorder="0" applyAlignment="0" applyProtection="0">
      <alignment vertical="center"/>
    </xf>
    <xf numFmtId="41" fontId="43" fillId="0" borderId="0" applyFont="0" applyFill="0" applyBorder="0" applyAlignment="0" applyProtection="0">
      <alignment vertical="center"/>
    </xf>
    <xf numFmtId="0" fontId="2" fillId="0" borderId="0">
      <alignment vertical="center"/>
    </xf>
  </cellStyleXfs>
  <cellXfs count="244">
    <xf numFmtId="0" fontId="0" fillId="0" borderId="0" xfId="0">
      <alignment vertical="center"/>
    </xf>
    <xf numFmtId="0" fontId="25" fillId="0" borderId="2" xfId="48" applyFont="1" applyFill="1" applyBorder="1"/>
    <xf numFmtId="0" fontId="25" fillId="0" borderId="3" xfId="48" applyFont="1" applyFill="1" applyBorder="1"/>
    <xf numFmtId="0" fontId="25" fillId="0" borderId="3" xfId="48" applyFont="1" applyBorder="1"/>
    <xf numFmtId="14" fontId="26" fillId="0" borderId="24" xfId="48" applyNumberFormat="1" applyFont="1" applyBorder="1"/>
    <xf numFmtId="14" fontId="26" fillId="0" borderId="25" xfId="48" applyNumberFormat="1" applyFont="1" applyBorder="1"/>
    <xf numFmtId="0" fontId="25" fillId="0" borderId="30" xfId="48" applyFont="1" applyFill="1" applyBorder="1"/>
    <xf numFmtId="10" fontId="26" fillId="0" borderId="24" xfId="48" applyNumberFormat="1" applyFont="1" applyBorder="1"/>
    <xf numFmtId="14" fontId="30" fillId="0" borderId="25" xfId="48" applyNumberFormat="1" applyFont="1" applyBorder="1"/>
    <xf numFmtId="0" fontId="26" fillId="0" borderId="24" xfId="48" quotePrefix="1" applyFont="1" applyBorder="1" applyAlignment="1">
      <alignment horizontal="right"/>
    </xf>
    <xf numFmtId="0" fontId="26" fillId="0" borderId="24" xfId="48" quotePrefix="1" applyFont="1" applyBorder="1"/>
    <xf numFmtId="0" fontId="26" fillId="0" borderId="24" xfId="48" applyFont="1" applyBorder="1"/>
    <xf numFmtId="0" fontId="30" fillId="0" borderId="25" xfId="48" applyFont="1" applyBorder="1"/>
    <xf numFmtId="0" fontId="26" fillId="0" borderId="24" xfId="48" applyFont="1" applyBorder="1" applyAlignment="1">
      <alignment horizontal="center"/>
    </xf>
    <xf numFmtId="0" fontId="25" fillId="0" borderId="2" xfId="48" applyFont="1" applyBorder="1"/>
    <xf numFmtId="10" fontId="26" fillId="0" borderId="19" xfId="48" applyNumberFormat="1" applyFont="1" applyBorder="1"/>
    <xf numFmtId="0" fontId="30" fillId="0" borderId="20" xfId="48" applyFont="1" applyBorder="1"/>
    <xf numFmtId="0" fontId="26" fillId="0" borderId="24" xfId="48" applyFont="1" applyBorder="1" applyAlignment="1">
      <alignment horizontal="right"/>
    </xf>
    <xf numFmtId="0" fontId="25" fillId="0" borderId="30" xfId="48" applyFont="1" applyBorder="1"/>
    <xf numFmtId="0" fontId="26" fillId="0" borderId="31" xfId="48" applyFont="1" applyBorder="1"/>
    <xf numFmtId="0" fontId="30" fillId="0" borderId="32" xfId="48" applyFont="1" applyBorder="1"/>
    <xf numFmtId="14" fontId="30" fillId="0" borderId="32" xfId="48" applyNumberFormat="1" applyFont="1" applyBorder="1"/>
    <xf numFmtId="14" fontId="25" fillId="0" borderId="34" xfId="48" applyNumberFormat="1" applyFont="1" applyBorder="1"/>
    <xf numFmtId="0" fontId="25" fillId="0" borderId="37" xfId="48" applyFont="1" applyBorder="1"/>
    <xf numFmtId="0" fontId="26" fillId="0" borderId="35" xfId="48" applyFont="1" applyBorder="1" applyAlignment="1">
      <alignment horizontal="center"/>
    </xf>
    <xf numFmtId="14" fontId="30" fillId="0" borderId="36" xfId="48" applyNumberFormat="1" applyFont="1" applyBorder="1"/>
    <xf numFmtId="14" fontId="25" fillId="0" borderId="33" xfId="48" applyNumberFormat="1" applyFont="1" applyBorder="1"/>
    <xf numFmtId="41" fontId="0" fillId="0" borderId="0" xfId="49" applyFont="1">
      <alignment vertical="center"/>
    </xf>
    <xf numFmtId="0" fontId="26" fillId="0" borderId="31" xfId="48" applyFont="1" applyBorder="1" applyAlignment="1">
      <alignment horizontal="center"/>
    </xf>
    <xf numFmtId="14" fontId="25" fillId="0" borderId="33" xfId="48" applyNumberFormat="1" applyFont="1" applyFill="1" applyBorder="1"/>
    <xf numFmtId="0" fontId="30" fillId="0" borderId="5" xfId="48" applyFont="1" applyBorder="1"/>
    <xf numFmtId="14" fontId="25" fillId="0" borderId="39" xfId="48" applyNumberFormat="1" applyFont="1" applyFill="1" applyBorder="1"/>
    <xf numFmtId="0" fontId="25" fillId="0" borderId="4" xfId="48" applyFont="1" applyFill="1" applyBorder="1"/>
    <xf numFmtId="0" fontId="27" fillId="35" borderId="42" xfId="50" applyFont="1" applyFill="1" applyBorder="1" applyAlignment="1">
      <alignment vertical="center"/>
    </xf>
    <xf numFmtId="0" fontId="27" fillId="35" borderId="43" xfId="50" applyFont="1" applyFill="1" applyBorder="1" applyAlignment="1">
      <alignment vertical="center"/>
    </xf>
    <xf numFmtId="0" fontId="27" fillId="35" borderId="44" xfId="50" applyFont="1" applyFill="1" applyBorder="1" applyAlignment="1">
      <alignment vertical="center"/>
    </xf>
    <xf numFmtId="0" fontId="27" fillId="35" borderId="18" xfId="50" applyFont="1" applyFill="1" applyBorder="1" applyAlignment="1">
      <alignment vertical="center"/>
    </xf>
    <xf numFmtId="0" fontId="27" fillId="0" borderId="3" xfId="50" applyFont="1" applyBorder="1" applyAlignment="1">
      <alignment horizontal="center"/>
    </xf>
    <xf numFmtId="0" fontId="27" fillId="0" borderId="45" xfId="50" applyFont="1" applyBorder="1" applyAlignment="1">
      <alignment horizontal="center"/>
    </xf>
    <xf numFmtId="0" fontId="27" fillId="0" borderId="24" xfId="50" applyFont="1" applyBorder="1" applyAlignment="1">
      <alignment horizontal="center"/>
    </xf>
    <xf numFmtId="177" fontId="30" fillId="0" borderId="25" xfId="48" applyNumberFormat="1" applyFont="1" applyBorder="1" applyAlignment="1">
      <alignment horizontal="center"/>
    </xf>
    <xf numFmtId="177" fontId="30" fillId="0" borderId="0" xfId="48" applyNumberFormat="1" applyFont="1" applyBorder="1" applyAlignment="1">
      <alignment horizontal="center"/>
    </xf>
    <xf numFmtId="0" fontId="27" fillId="36" borderId="3" xfId="50" applyFont="1" applyFill="1" applyBorder="1" applyAlignment="1">
      <alignment horizontal="center"/>
    </xf>
    <xf numFmtId="0" fontId="27" fillId="36" borderId="45" xfId="50" applyFont="1" applyFill="1" applyBorder="1" applyAlignment="1">
      <alignment horizontal="center"/>
    </xf>
    <xf numFmtId="0" fontId="27" fillId="36" borderId="24" xfId="50" applyFont="1" applyFill="1" applyBorder="1" applyAlignment="1">
      <alignment horizontal="center"/>
    </xf>
    <xf numFmtId="177" fontId="30" fillId="36" borderId="25" xfId="48" applyNumberFormat="1" applyFont="1" applyFill="1" applyBorder="1" applyAlignment="1">
      <alignment horizontal="center"/>
    </xf>
    <xf numFmtId="0" fontId="27" fillId="0" borderId="4" xfId="50" applyFont="1" applyBorder="1" applyAlignment="1">
      <alignment horizontal="center"/>
    </xf>
    <xf numFmtId="0" fontId="27" fillId="0" borderId="46" xfId="50" applyFont="1" applyBorder="1" applyAlignment="1">
      <alignment horizontal="center"/>
    </xf>
    <xf numFmtId="0" fontId="27" fillId="0" borderId="40" xfId="50" applyFont="1" applyBorder="1" applyAlignment="1">
      <alignment horizontal="center"/>
    </xf>
    <xf numFmtId="177" fontId="30" fillId="0" borderId="41" xfId="48" applyNumberFormat="1" applyFont="1" applyBorder="1" applyAlignment="1">
      <alignment horizontal="center"/>
    </xf>
    <xf numFmtId="0" fontId="25" fillId="0" borderId="0" xfId="48" applyFont="1" applyFill="1" applyBorder="1"/>
    <xf numFmtId="0" fontId="27" fillId="35" borderId="16" xfId="50" applyFont="1" applyFill="1" applyBorder="1" applyAlignment="1">
      <alignment vertical="center"/>
    </xf>
    <xf numFmtId="0" fontId="27" fillId="35" borderId="52" xfId="50" applyFont="1" applyFill="1" applyBorder="1" applyAlignment="1">
      <alignment vertical="center"/>
    </xf>
    <xf numFmtId="0" fontId="27" fillId="35" borderId="53" xfId="50" applyFont="1" applyFill="1" applyBorder="1" applyAlignment="1">
      <alignment vertical="center"/>
    </xf>
    <xf numFmtId="0" fontId="27" fillId="35" borderId="54" xfId="50" applyFont="1" applyFill="1" applyBorder="1" applyAlignment="1">
      <alignment vertical="center"/>
    </xf>
    <xf numFmtId="0" fontId="27" fillId="35" borderId="55" xfId="50" applyFont="1" applyFill="1" applyBorder="1" applyAlignment="1">
      <alignment vertical="center"/>
    </xf>
    <xf numFmtId="0" fontId="27" fillId="36" borderId="64" xfId="50" applyFont="1" applyFill="1" applyBorder="1" applyAlignment="1">
      <alignment horizontal="center"/>
    </xf>
    <xf numFmtId="0" fontId="22" fillId="0" borderId="0" xfId="9812">
      <alignment vertical="center"/>
    </xf>
    <xf numFmtId="14" fontId="22" fillId="0" borderId="0" xfId="9812" applyNumberFormat="1">
      <alignment vertical="center"/>
    </xf>
    <xf numFmtId="0" fontId="22" fillId="0" borderId="0" xfId="17452" applyFont="1">
      <alignment vertical="center"/>
    </xf>
    <xf numFmtId="14" fontId="22" fillId="0" borderId="0" xfId="48" applyNumberFormat="1"/>
    <xf numFmtId="14" fontId="22" fillId="3" borderId="0" xfId="9812" applyNumberFormat="1" applyFill="1">
      <alignment vertical="center"/>
    </xf>
    <xf numFmtId="0" fontId="22" fillId="0" borderId="0" xfId="9812" applyFont="1">
      <alignment vertical="center"/>
    </xf>
    <xf numFmtId="14" fontId="27" fillId="0" borderId="26" xfId="9812" applyNumberFormat="1" applyFont="1" applyBorder="1" applyAlignment="1">
      <alignment vertical="center"/>
    </xf>
    <xf numFmtId="14" fontId="27" fillId="0" borderId="27" xfId="9812" applyNumberFormat="1" applyFont="1" applyBorder="1" applyAlignment="1">
      <alignment horizontal="center" vertical="center"/>
    </xf>
    <xf numFmtId="14" fontId="27" fillId="0" borderId="28" xfId="9812" applyNumberFormat="1" applyFont="1" applyBorder="1" applyAlignment="1">
      <alignment horizontal="center" vertical="center"/>
    </xf>
    <xf numFmtId="14" fontId="27" fillId="0" borderId="26" xfId="9812" applyNumberFormat="1" applyFont="1" applyBorder="1" applyAlignment="1">
      <alignment horizontal="center" vertical="center"/>
    </xf>
    <xf numFmtId="0" fontId="27" fillId="0" borderId="27" xfId="9812" applyFont="1" applyBorder="1" applyAlignment="1">
      <alignment horizontal="center" vertical="center"/>
    </xf>
    <xf numFmtId="0" fontId="27" fillId="0" borderId="28" xfId="9812" applyFont="1" applyBorder="1" applyAlignment="1">
      <alignment horizontal="center" vertical="center"/>
    </xf>
    <xf numFmtId="0" fontId="27" fillId="0" borderId="21" xfId="9812" applyFont="1" applyBorder="1">
      <alignment vertical="center"/>
    </xf>
    <xf numFmtId="0" fontId="27" fillId="0" borderId="22" xfId="9812" applyFont="1" applyBorder="1">
      <alignment vertical="center"/>
    </xf>
    <xf numFmtId="0" fontId="27" fillId="0" borderId="23" xfId="9812" applyFont="1" applyBorder="1">
      <alignment vertical="center"/>
    </xf>
    <xf numFmtId="0" fontId="27" fillId="0" borderId="22" xfId="9812" applyFont="1" applyBorder="1" applyAlignment="1">
      <alignment horizontal="right" vertical="center"/>
    </xf>
    <xf numFmtId="14" fontId="22" fillId="0" borderId="33" xfId="9812" applyNumberFormat="1" applyBorder="1" applyAlignment="1">
      <alignment horizontal="center" vertical="center"/>
    </xf>
    <xf numFmtId="14" fontId="22" fillId="0" borderId="0" xfId="9812" applyNumberFormat="1" applyBorder="1" applyAlignment="1">
      <alignment horizontal="center" vertical="center"/>
    </xf>
    <xf numFmtId="0" fontId="22" fillId="0" borderId="0" xfId="9812" applyBorder="1">
      <alignment vertical="center"/>
    </xf>
    <xf numFmtId="0" fontId="22" fillId="0" borderId="0" xfId="9812" applyFont="1" applyBorder="1">
      <alignment vertical="center"/>
    </xf>
    <xf numFmtId="198" fontId="22" fillId="0" borderId="0" xfId="9812" applyNumberFormat="1" applyBorder="1">
      <alignment vertical="center"/>
    </xf>
    <xf numFmtId="0" fontId="22" fillId="0" borderId="25" xfId="9812" applyBorder="1">
      <alignment vertical="center"/>
    </xf>
    <xf numFmtId="14" fontId="22" fillId="0" borderId="33" xfId="9812" applyNumberFormat="1" applyBorder="1">
      <alignment vertical="center"/>
    </xf>
    <xf numFmtId="14" fontId="22" fillId="0" borderId="0" xfId="9812" applyNumberFormat="1" applyBorder="1">
      <alignment vertical="center"/>
    </xf>
    <xf numFmtId="0" fontId="22" fillId="0" borderId="0" xfId="9812" applyNumberFormat="1" applyBorder="1">
      <alignment vertical="center"/>
    </xf>
    <xf numFmtId="0" fontId="29" fillId="0" borderId="0" xfId="48" applyFont="1" applyBorder="1" applyAlignment="1"/>
    <xf numFmtId="4" fontId="26" fillId="0" borderId="24" xfId="48" applyNumberFormat="1" applyFont="1" applyBorder="1" applyAlignment="1">
      <alignment horizontal="center"/>
    </xf>
    <xf numFmtId="14" fontId="26" fillId="0" borderId="0" xfId="48" applyNumberFormat="1" applyFont="1" applyBorder="1"/>
    <xf numFmtId="0" fontId="22" fillId="0" borderId="5" xfId="9812" applyBorder="1">
      <alignment vertical="center"/>
    </xf>
    <xf numFmtId="0" fontId="26" fillId="0" borderId="24" xfId="48" applyFont="1" applyFill="1" applyBorder="1" applyAlignment="1">
      <alignment horizontal="right"/>
    </xf>
    <xf numFmtId="11" fontId="22" fillId="0" borderId="0" xfId="9812" applyNumberFormat="1" applyBorder="1">
      <alignment vertical="center"/>
    </xf>
    <xf numFmtId="0" fontId="22" fillId="0" borderId="31" xfId="9812" applyBorder="1">
      <alignment vertical="center"/>
    </xf>
    <xf numFmtId="0" fontId="22" fillId="0" borderId="38" xfId="9812" applyBorder="1">
      <alignment vertical="center"/>
    </xf>
    <xf numFmtId="0" fontId="26" fillId="0" borderId="19" xfId="9812" applyFont="1" applyBorder="1">
      <alignment vertical="center"/>
    </xf>
    <xf numFmtId="0" fontId="22" fillId="0" borderId="20" xfId="9812" applyBorder="1">
      <alignment vertical="center"/>
    </xf>
    <xf numFmtId="0" fontId="26" fillId="0" borderId="24" xfId="9812" applyFont="1" applyBorder="1">
      <alignment vertical="center"/>
    </xf>
    <xf numFmtId="0" fontId="26" fillId="0" borderId="31" xfId="9812" applyFont="1" applyBorder="1">
      <alignment vertical="center"/>
    </xf>
    <xf numFmtId="0" fontId="22" fillId="0" borderId="32" xfId="9812" applyBorder="1">
      <alignment vertical="center"/>
    </xf>
    <xf numFmtId="0" fontId="25" fillId="0" borderId="37" xfId="48" applyFont="1" applyFill="1" applyBorder="1"/>
    <xf numFmtId="10" fontId="26" fillId="0" borderId="35" xfId="9812" applyNumberFormat="1" applyFont="1" applyBorder="1">
      <alignment vertical="center"/>
    </xf>
    <xf numFmtId="14" fontId="30" fillId="0" borderId="36" xfId="48" quotePrefix="1" applyNumberFormat="1" applyFont="1" applyBorder="1"/>
    <xf numFmtId="10" fontId="26" fillId="0" borderId="31" xfId="9812" applyNumberFormat="1" applyFont="1" applyBorder="1">
      <alignment vertical="center"/>
    </xf>
    <xf numFmtId="14" fontId="30" fillId="0" borderId="32" xfId="48" quotePrefix="1" applyNumberFormat="1" applyFont="1" applyBorder="1"/>
    <xf numFmtId="10" fontId="22" fillId="0" borderId="0" xfId="9812" applyNumberFormat="1">
      <alignment vertical="center"/>
    </xf>
    <xf numFmtId="0" fontId="26" fillId="0" borderId="87" xfId="9812" applyFont="1" applyBorder="1">
      <alignment vertical="center"/>
    </xf>
    <xf numFmtId="0" fontId="26" fillId="0" borderId="38" xfId="9812" applyFont="1" applyBorder="1">
      <alignment vertical="center"/>
    </xf>
    <xf numFmtId="0" fontId="26" fillId="0" borderId="35" xfId="9812" applyNumberFormat="1" applyFont="1" applyBorder="1">
      <alignment vertical="center"/>
    </xf>
    <xf numFmtId="0" fontId="26" fillId="0" borderId="31" xfId="9812" applyNumberFormat="1" applyFont="1" applyBorder="1">
      <alignment vertical="center"/>
    </xf>
    <xf numFmtId="10" fontId="3" fillId="0" borderId="0" xfId="9812" applyNumberFormat="1" applyFont="1">
      <alignment vertical="center"/>
    </xf>
    <xf numFmtId="10" fontId="0" fillId="0" borderId="0" xfId="18347" applyNumberFormat="1" applyFont="1">
      <alignment vertical="center"/>
    </xf>
    <xf numFmtId="0" fontId="25" fillId="0" borderId="3" xfId="48" applyFont="1" applyFill="1" applyBorder="1" applyAlignment="1">
      <alignment vertical="center"/>
    </xf>
    <xf numFmtId="0" fontId="26" fillId="0" borderId="24" xfId="48" applyFont="1" applyBorder="1" applyAlignment="1">
      <alignment horizontal="center" vertical="center"/>
    </xf>
    <xf numFmtId="0" fontId="26" fillId="0" borderId="25" xfId="9812" applyFont="1" applyBorder="1" applyAlignment="1">
      <alignment vertical="center" wrapText="1" shrinkToFit="1"/>
    </xf>
    <xf numFmtId="0" fontId="25" fillId="65" borderId="3" xfId="48" applyFont="1" applyFill="1" applyBorder="1"/>
    <xf numFmtId="10" fontId="26" fillId="0" borderId="24" xfId="48" quotePrefix="1" applyNumberFormat="1" applyFont="1" applyBorder="1" applyAlignment="1">
      <alignment horizontal="right"/>
    </xf>
    <xf numFmtId="0" fontId="26" fillId="0" borderId="25" xfId="9812" applyFont="1" applyBorder="1">
      <alignment vertical="center"/>
    </xf>
    <xf numFmtId="0" fontId="25" fillId="0" borderId="30" xfId="48" applyFont="1" applyFill="1" applyBorder="1" applyAlignment="1">
      <alignment vertical="center"/>
    </xf>
    <xf numFmtId="0" fontId="26" fillId="0" borderId="31" xfId="48" applyFont="1" applyBorder="1" applyAlignment="1">
      <alignment horizontal="center" vertical="center"/>
    </xf>
    <xf numFmtId="0" fontId="26" fillId="0" borderId="32" xfId="9812" applyFont="1" applyBorder="1" applyAlignment="1">
      <alignment vertical="center" wrapText="1" shrinkToFit="1"/>
    </xf>
    <xf numFmtId="14" fontId="30" fillId="0" borderId="25" xfId="48" quotePrefix="1" applyNumberFormat="1" applyFont="1" applyBorder="1"/>
    <xf numFmtId="0" fontId="25" fillId="2" borderId="3" xfId="48" applyFont="1" applyFill="1" applyBorder="1"/>
    <xf numFmtId="10" fontId="139" fillId="0" borderId="0" xfId="18347" applyNumberFormat="1" applyFont="1">
      <alignment vertical="center"/>
    </xf>
    <xf numFmtId="0" fontId="26" fillId="0" borderId="35" xfId="9812" applyFont="1" applyBorder="1">
      <alignment vertical="center"/>
    </xf>
    <xf numFmtId="0" fontId="22" fillId="0" borderId="36" xfId="9812" applyBorder="1">
      <alignment vertical="center"/>
    </xf>
    <xf numFmtId="0" fontId="26" fillId="0" borderId="24" xfId="9812" applyFont="1" applyBorder="1" applyAlignment="1">
      <alignment horizontal="right" vertical="center"/>
    </xf>
    <xf numFmtId="0" fontId="26" fillId="0" borderId="31" xfId="9812" applyFont="1" applyBorder="1" applyAlignment="1">
      <alignment horizontal="center" vertical="center"/>
    </xf>
    <xf numFmtId="10" fontId="30" fillId="0" borderId="24" xfId="9812" applyNumberFormat="1" applyFont="1" applyBorder="1">
      <alignment vertical="center"/>
    </xf>
    <xf numFmtId="10" fontId="22" fillId="0" borderId="5" xfId="9812" applyNumberFormat="1" applyBorder="1">
      <alignment vertical="center"/>
    </xf>
    <xf numFmtId="0" fontId="30" fillId="0" borderId="31" xfId="9812" applyFont="1" applyBorder="1">
      <alignment vertical="center"/>
    </xf>
    <xf numFmtId="10" fontId="22" fillId="0" borderId="38" xfId="9812" applyNumberFormat="1" applyBorder="1">
      <alignment vertical="center"/>
    </xf>
    <xf numFmtId="0" fontId="26" fillId="0" borderId="25" xfId="9812" applyFont="1" applyBorder="1" applyAlignment="1">
      <alignment horizontal="right" vertical="center"/>
    </xf>
    <xf numFmtId="0" fontId="26" fillId="0" borderId="40" xfId="9812" applyFont="1" applyBorder="1" applyAlignment="1">
      <alignment horizontal="center" vertical="center"/>
    </xf>
    <xf numFmtId="0" fontId="22" fillId="0" borderId="41" xfId="9812" applyBorder="1">
      <alignment vertical="center"/>
    </xf>
    <xf numFmtId="0" fontId="26" fillId="0" borderId="40" xfId="9812" applyFont="1" applyBorder="1" applyAlignment="1">
      <alignment horizontal="right" vertical="center"/>
    </xf>
    <xf numFmtId="0" fontId="26" fillId="0" borderId="41" xfId="9812" applyFont="1" applyBorder="1" applyAlignment="1">
      <alignment horizontal="right" vertical="center"/>
    </xf>
    <xf numFmtId="14" fontId="25" fillId="0" borderId="0" xfId="48" applyNumberFormat="1" applyFont="1" applyFill="1" applyBorder="1"/>
    <xf numFmtId="0" fontId="26" fillId="0" borderId="0" xfId="9812" applyFont="1" applyBorder="1" applyAlignment="1">
      <alignment horizontal="center" vertical="center"/>
    </xf>
    <xf numFmtId="0" fontId="3" fillId="0" borderId="0" xfId="18659" applyFont="1">
      <alignment vertical="center"/>
    </xf>
    <xf numFmtId="0" fontId="3" fillId="0" borderId="0" xfId="10118" applyFont="1">
      <alignment vertical="center"/>
    </xf>
    <xf numFmtId="0" fontId="27" fillId="0" borderId="0" xfId="50" applyFont="1" applyBorder="1" applyAlignment="1">
      <alignment horizontal="center"/>
    </xf>
    <xf numFmtId="10" fontId="30" fillId="35" borderId="47" xfId="9812" applyNumberFormat="1" applyFont="1" applyFill="1" applyBorder="1">
      <alignment vertical="center"/>
    </xf>
    <xf numFmtId="10" fontId="30" fillId="35" borderId="17" xfId="9812" applyNumberFormat="1" applyFont="1" applyFill="1" applyBorder="1">
      <alignment vertical="center"/>
    </xf>
    <xf numFmtId="10" fontId="30" fillId="35" borderId="18" xfId="9812" applyNumberFormat="1" applyFont="1" applyFill="1" applyBorder="1">
      <alignment vertical="center"/>
    </xf>
    <xf numFmtId="0" fontId="27" fillId="0" borderId="33" xfId="9812" applyFont="1" applyBorder="1">
      <alignment vertical="center"/>
    </xf>
    <xf numFmtId="10" fontId="30" fillId="0" borderId="48" xfId="9812" applyNumberFormat="1" applyFont="1" applyBorder="1">
      <alignment vertical="center"/>
    </xf>
    <xf numFmtId="10" fontId="30" fillId="0" borderId="0" xfId="9812" applyNumberFormat="1" applyFont="1" applyBorder="1">
      <alignment vertical="center"/>
    </xf>
    <xf numFmtId="10" fontId="30" fillId="0" borderId="25" xfId="9812" applyNumberFormat="1" applyFont="1" applyBorder="1">
      <alignment vertical="center"/>
    </xf>
    <xf numFmtId="0" fontId="27" fillId="36" borderId="33" xfId="9812" applyFont="1" applyFill="1" applyBorder="1">
      <alignment vertical="center"/>
    </xf>
    <xf numFmtId="10" fontId="30" fillId="36" borderId="48" xfId="9812" applyNumberFormat="1" applyFont="1" applyFill="1" applyBorder="1">
      <alignment vertical="center"/>
    </xf>
    <xf numFmtId="10" fontId="30" fillId="36" borderId="0" xfId="9812" applyNumberFormat="1" applyFont="1" applyFill="1" applyBorder="1">
      <alignment vertical="center"/>
    </xf>
    <xf numFmtId="10" fontId="30" fillId="36" borderId="25" xfId="9812" applyNumberFormat="1" applyFont="1" applyFill="1" applyBorder="1">
      <alignment vertical="center"/>
    </xf>
    <xf numFmtId="0" fontId="27" fillId="0" borderId="33" xfId="9812" applyFont="1" applyFill="1" applyBorder="1">
      <alignment vertical="center"/>
    </xf>
    <xf numFmtId="0" fontId="27" fillId="0" borderId="39" xfId="9812" applyFont="1" applyBorder="1">
      <alignment vertical="center"/>
    </xf>
    <xf numFmtId="10" fontId="30" fillId="0" borderId="49" xfId="9812" applyNumberFormat="1" applyFont="1" applyBorder="1">
      <alignment vertical="center"/>
    </xf>
    <xf numFmtId="10" fontId="30" fillId="0" borderId="50" xfId="9812" applyNumberFormat="1" applyFont="1" applyBorder="1">
      <alignment vertical="center"/>
    </xf>
    <xf numFmtId="10" fontId="30" fillId="0" borderId="41" xfId="9812" applyNumberFormat="1" applyFont="1" applyBorder="1">
      <alignment vertical="center"/>
    </xf>
    <xf numFmtId="0" fontId="27" fillId="35" borderId="44" xfId="9812" applyFont="1" applyFill="1" applyBorder="1">
      <alignment vertical="center"/>
    </xf>
    <xf numFmtId="10" fontId="27" fillId="0" borderId="24" xfId="9812" applyNumberFormat="1" applyFont="1" applyBorder="1" applyAlignment="1">
      <alignment horizontal="center" vertical="center"/>
    </xf>
    <xf numFmtId="10" fontId="27" fillId="36" borderId="24" xfId="9812" applyNumberFormat="1" applyFont="1" applyFill="1" applyBorder="1" applyAlignment="1">
      <alignment horizontal="center" vertical="center"/>
    </xf>
    <xf numFmtId="10" fontId="30" fillId="36" borderId="24" xfId="9812" applyNumberFormat="1" applyFont="1" applyFill="1" applyBorder="1">
      <alignment vertical="center"/>
    </xf>
    <xf numFmtId="10" fontId="27" fillId="0" borderId="40" xfId="9812" applyNumberFormat="1" applyFont="1" applyBorder="1" applyAlignment="1">
      <alignment horizontal="center" vertical="center"/>
    </xf>
    <xf numFmtId="10" fontId="30" fillId="0" borderId="40" xfId="9812" applyNumberFormat="1" applyFont="1" applyBorder="1">
      <alignment vertical="center"/>
    </xf>
    <xf numFmtId="0" fontId="27" fillId="0" borderId="0" xfId="9812" applyFont="1" applyBorder="1">
      <alignment vertical="center"/>
    </xf>
    <xf numFmtId="10" fontId="27" fillId="0" borderId="0" xfId="9812" applyNumberFormat="1" applyFont="1" applyBorder="1" applyAlignment="1">
      <alignment horizontal="center" vertical="center"/>
    </xf>
    <xf numFmtId="0" fontId="27" fillId="0" borderId="3" xfId="9812" applyFont="1" applyBorder="1">
      <alignment vertical="center"/>
    </xf>
    <xf numFmtId="10" fontId="27" fillId="0" borderId="0" xfId="9812" applyNumberFormat="1" applyFont="1" applyBorder="1">
      <alignment vertical="center"/>
    </xf>
    <xf numFmtId="0" fontId="27" fillId="36" borderId="3" xfId="9812" applyFont="1" applyFill="1" applyBorder="1">
      <alignment vertical="center"/>
    </xf>
    <xf numFmtId="10" fontId="27" fillId="36" borderId="0" xfId="9812" applyNumberFormat="1" applyFont="1" applyFill="1" applyBorder="1">
      <alignment vertical="center"/>
    </xf>
    <xf numFmtId="0" fontId="27" fillId="0" borderId="3" xfId="9812" applyFont="1" applyFill="1" applyBorder="1">
      <alignment vertical="center"/>
    </xf>
    <xf numFmtId="0" fontId="27" fillId="36" borderId="4" xfId="9812" applyFont="1" applyFill="1" applyBorder="1">
      <alignment vertical="center"/>
    </xf>
    <xf numFmtId="10" fontId="30" fillId="36" borderId="50" xfId="9812" applyNumberFormat="1" applyFont="1" applyFill="1" applyBorder="1">
      <alignment vertical="center"/>
    </xf>
    <xf numFmtId="10" fontId="27" fillId="36" borderId="41" xfId="9812" applyNumberFormat="1" applyFont="1" applyFill="1" applyBorder="1">
      <alignment vertical="center"/>
    </xf>
    <xf numFmtId="0" fontId="31" fillId="35" borderId="42" xfId="9812" applyFont="1" applyFill="1" applyBorder="1" applyAlignment="1">
      <alignment horizontal="center" vertical="center"/>
    </xf>
    <xf numFmtId="0" fontId="31" fillId="35" borderId="44" xfId="9812" applyFont="1" applyFill="1" applyBorder="1" applyAlignment="1">
      <alignment horizontal="center" vertical="center"/>
    </xf>
    <xf numFmtId="0" fontId="32" fillId="0" borderId="4" xfId="9812" applyFont="1" applyBorder="1">
      <alignment vertical="center"/>
    </xf>
    <xf numFmtId="0" fontId="32" fillId="0" borderId="40" xfId="9812" applyFont="1" applyBorder="1">
      <alignment vertical="center"/>
    </xf>
    <xf numFmtId="0" fontId="32" fillId="0" borderId="6" xfId="9812" applyFont="1" applyBorder="1">
      <alignment vertical="center"/>
    </xf>
    <xf numFmtId="178" fontId="27" fillId="0" borderId="0" xfId="9812" applyNumberFormat="1" applyFont="1" applyBorder="1">
      <alignment vertical="center"/>
    </xf>
    <xf numFmtId="0" fontId="22" fillId="0" borderId="0" xfId="9812" applyFill="1" applyBorder="1">
      <alignment vertical="center"/>
    </xf>
    <xf numFmtId="176" fontId="22" fillId="0" borderId="0" xfId="9812" applyNumberFormat="1">
      <alignment vertical="center"/>
    </xf>
    <xf numFmtId="0" fontId="22" fillId="0" borderId="50" xfId="9812" applyBorder="1">
      <alignment vertical="center"/>
    </xf>
    <xf numFmtId="0" fontId="32" fillId="0" borderId="24" xfId="9812" quotePrefix="1" applyFont="1" applyBorder="1">
      <alignment vertical="center"/>
    </xf>
    <xf numFmtId="0" fontId="32" fillId="0" borderId="56" xfId="9812" quotePrefix="1" applyFont="1" applyBorder="1">
      <alignment vertical="center"/>
    </xf>
    <xf numFmtId="0" fontId="32" fillId="0" borderId="57" xfId="9812" quotePrefix="1" applyFont="1" applyBorder="1">
      <alignment vertical="center"/>
    </xf>
    <xf numFmtId="0" fontId="30" fillId="0" borderId="58" xfId="9812" quotePrefix="1" applyFont="1" applyBorder="1">
      <alignment vertical="center"/>
    </xf>
    <xf numFmtId="0" fontId="30" fillId="0" borderId="59" xfId="9812" quotePrefix="1" applyFont="1" applyBorder="1">
      <alignment vertical="center"/>
    </xf>
    <xf numFmtId="0" fontId="32" fillId="36" borderId="24" xfId="9812" quotePrefix="1" applyFont="1" applyFill="1" applyBorder="1">
      <alignment vertical="center"/>
    </xf>
    <xf numFmtId="0" fontId="32" fillId="36" borderId="56" xfId="9812" quotePrefix="1" applyFont="1" applyFill="1" applyBorder="1">
      <alignment vertical="center"/>
    </xf>
    <xf numFmtId="0" fontId="30" fillId="36" borderId="57" xfId="9812" quotePrefix="1" applyFont="1" applyFill="1" applyBorder="1">
      <alignment vertical="center"/>
    </xf>
    <xf numFmtId="0" fontId="32" fillId="36" borderId="58" xfId="9812" quotePrefix="1" applyFont="1" applyFill="1" applyBorder="1">
      <alignment vertical="center"/>
    </xf>
    <xf numFmtId="0" fontId="30" fillId="36" borderId="58" xfId="9812" quotePrefix="1" applyFont="1" applyFill="1" applyBorder="1">
      <alignment vertical="center"/>
    </xf>
    <xf numFmtId="0" fontId="30" fillId="36" borderId="59" xfId="9812" quotePrefix="1" applyFont="1" applyFill="1" applyBorder="1">
      <alignment vertical="center"/>
    </xf>
    <xf numFmtId="0" fontId="30" fillId="0" borderId="57" xfId="9812" quotePrefix="1" applyFont="1" applyBorder="1">
      <alignment vertical="center"/>
    </xf>
    <xf numFmtId="0" fontId="32" fillId="0" borderId="58" xfId="9812" quotePrefix="1" applyFont="1" applyBorder="1">
      <alignment vertical="center"/>
    </xf>
    <xf numFmtId="0" fontId="32" fillId="0" borderId="60" xfId="9812" quotePrefix="1" applyFont="1" applyBorder="1">
      <alignment vertical="center"/>
    </xf>
    <xf numFmtId="0" fontId="30" fillId="0" borderId="61" xfId="9812" quotePrefix="1" applyFont="1" applyBorder="1">
      <alignment vertical="center"/>
    </xf>
    <xf numFmtId="0" fontId="30" fillId="0" borderId="62" xfId="9812" quotePrefix="1" applyFont="1" applyBorder="1">
      <alignment vertical="center"/>
    </xf>
    <xf numFmtId="0" fontId="32" fillId="0" borderId="63" xfId="9812" quotePrefix="1" applyFont="1" applyBorder="1">
      <alignment vertical="center"/>
    </xf>
    <xf numFmtId="0" fontId="32" fillId="36" borderId="65" xfId="9812" quotePrefix="1" applyFont="1" applyFill="1" applyBorder="1">
      <alignment vertical="center"/>
    </xf>
    <xf numFmtId="0" fontId="32" fillId="36" borderId="66" xfId="9812" quotePrefix="1" applyFont="1" applyFill="1" applyBorder="1">
      <alignment vertical="center"/>
    </xf>
    <xf numFmtId="0" fontId="32" fillId="36" borderId="67" xfId="9812" quotePrefix="1" applyFont="1" applyFill="1" applyBorder="1">
      <alignment vertical="center"/>
    </xf>
    <xf numFmtId="0" fontId="32" fillId="36" borderId="68" xfId="9812" quotePrefix="1" applyFont="1" applyFill="1" applyBorder="1">
      <alignment vertical="center"/>
    </xf>
    <xf numFmtId="0" fontId="32" fillId="36" borderId="69" xfId="9812" quotePrefix="1" applyFont="1" applyFill="1" applyBorder="1">
      <alignment vertical="center"/>
    </xf>
    <xf numFmtId="0" fontId="22" fillId="0" borderId="0" xfId="9812" quotePrefix="1">
      <alignment vertical="center"/>
    </xf>
    <xf numFmtId="10" fontId="27" fillId="35" borderId="47" xfId="9812" applyNumberFormat="1" applyFont="1" applyFill="1" applyBorder="1">
      <alignment vertical="center"/>
    </xf>
    <xf numFmtId="10" fontId="27" fillId="35" borderId="17" xfId="9812" applyNumberFormat="1" applyFont="1" applyFill="1" applyBorder="1">
      <alignment vertical="center"/>
    </xf>
    <xf numFmtId="10" fontId="27" fillId="35" borderId="18" xfId="9812" applyNumberFormat="1" applyFont="1" applyFill="1" applyBorder="1">
      <alignment vertical="center"/>
    </xf>
    <xf numFmtId="0" fontId="30" fillId="0" borderId="48" xfId="9812" applyNumberFormat="1" applyFont="1" applyBorder="1">
      <alignment vertical="center"/>
    </xf>
    <xf numFmtId="0" fontId="30" fillId="0" borderId="0" xfId="9812" applyNumberFormat="1" applyFont="1" applyBorder="1">
      <alignment vertical="center"/>
    </xf>
    <xf numFmtId="0" fontId="30" fillId="0" borderId="25" xfId="9812" applyNumberFormat="1" applyFont="1" applyBorder="1">
      <alignment vertical="center"/>
    </xf>
    <xf numFmtId="0" fontId="30" fillId="36" borderId="48" xfId="9812" applyNumberFormat="1" applyFont="1" applyFill="1" applyBorder="1">
      <alignment vertical="center"/>
    </xf>
    <xf numFmtId="0" fontId="30" fillId="36" borderId="0" xfId="9812" applyNumberFormat="1" applyFont="1" applyFill="1" applyBorder="1">
      <alignment vertical="center"/>
    </xf>
    <xf numFmtId="0" fontId="30" fillId="36" borderId="25" xfId="9812" applyNumberFormat="1" applyFont="1" applyFill="1" applyBorder="1">
      <alignment vertical="center"/>
    </xf>
    <xf numFmtId="0" fontId="30" fillId="0" borderId="49" xfId="9812" applyNumberFormat="1" applyFont="1" applyBorder="1">
      <alignment vertical="center"/>
    </xf>
    <xf numFmtId="0" fontId="30" fillId="0" borderId="50" xfId="9812" applyNumberFormat="1" applyFont="1" applyBorder="1">
      <alignment vertical="center"/>
    </xf>
    <xf numFmtId="0" fontId="30" fillId="0" borderId="41" xfId="9812" applyNumberFormat="1" applyFont="1" applyBorder="1">
      <alignment vertical="center"/>
    </xf>
    <xf numFmtId="10" fontId="27" fillId="35" borderId="51" xfId="9812" applyNumberFormat="1" applyFont="1" applyFill="1" applyBorder="1">
      <alignment vertical="center"/>
    </xf>
    <xf numFmtId="0" fontId="30" fillId="0" borderId="5" xfId="9812" quotePrefix="1" applyNumberFormat="1" applyFont="1" applyBorder="1">
      <alignment vertical="center"/>
    </xf>
    <xf numFmtId="0" fontId="30" fillId="36" borderId="5" xfId="9812" quotePrefix="1" applyNumberFormat="1" applyFont="1" applyFill="1" applyBorder="1">
      <alignment vertical="center"/>
    </xf>
    <xf numFmtId="0" fontId="22" fillId="0" borderId="0" xfId="9812" applyAlignment="1">
      <alignment horizontal="center" vertical="center"/>
    </xf>
    <xf numFmtId="2" fontId="22" fillId="0" borderId="0" xfId="9812" applyNumberFormat="1">
      <alignment vertical="center"/>
    </xf>
    <xf numFmtId="0" fontId="27" fillId="0" borderId="4" xfId="9812" applyFont="1" applyFill="1" applyBorder="1">
      <alignment vertical="center"/>
    </xf>
    <xf numFmtId="0" fontId="30" fillId="0" borderId="6" xfId="9812" quotePrefix="1" applyNumberFormat="1" applyFont="1" applyFill="1" applyBorder="1">
      <alignment vertical="center"/>
    </xf>
    <xf numFmtId="0" fontId="32" fillId="36" borderId="70" xfId="9812" quotePrefix="1" applyFont="1" applyFill="1" applyBorder="1">
      <alignment vertical="center"/>
    </xf>
    <xf numFmtId="0" fontId="22" fillId="0" borderId="0" xfId="9812" applyFill="1">
      <alignment vertical="center"/>
    </xf>
    <xf numFmtId="0" fontId="22" fillId="0" borderId="33" xfId="9812" applyBorder="1">
      <alignment vertical="center"/>
    </xf>
    <xf numFmtId="0" fontId="22" fillId="3" borderId="0" xfId="9812" applyFill="1">
      <alignment vertical="center"/>
    </xf>
    <xf numFmtId="199" fontId="22" fillId="0" borderId="0" xfId="9812" applyNumberFormat="1">
      <alignment vertical="center"/>
    </xf>
    <xf numFmtId="199" fontId="22" fillId="0" borderId="0" xfId="9812" applyNumberFormat="1" applyFill="1">
      <alignment vertical="center"/>
    </xf>
    <xf numFmtId="14" fontId="22" fillId="66" borderId="0" xfId="9812" applyNumberFormat="1" applyFill="1">
      <alignment vertical="center"/>
    </xf>
    <xf numFmtId="0" fontId="22" fillId="66" borderId="0" xfId="9812" applyFill="1">
      <alignment vertical="center"/>
    </xf>
    <xf numFmtId="0" fontId="31" fillId="66" borderId="0" xfId="9812" applyFont="1" applyFill="1">
      <alignment vertical="center"/>
    </xf>
    <xf numFmtId="199" fontId="22" fillId="66" borderId="0" xfId="9812" applyNumberFormat="1" applyFill="1">
      <alignment vertical="center"/>
    </xf>
    <xf numFmtId="14" fontId="31" fillId="66" borderId="0" xfId="9812" applyNumberFormat="1" applyFont="1" applyFill="1">
      <alignment vertical="center"/>
    </xf>
    <xf numFmtId="0" fontId="22" fillId="35" borderId="0" xfId="9812" applyFill="1">
      <alignment vertical="center"/>
    </xf>
    <xf numFmtId="0" fontId="27" fillId="35" borderId="16" xfId="9812" applyFont="1" applyFill="1" applyBorder="1" applyAlignment="1">
      <alignment horizontal="center" vertical="center"/>
    </xf>
    <xf numFmtId="0" fontId="27" fillId="35" borderId="17" xfId="9812" applyFont="1" applyFill="1" applyBorder="1" applyAlignment="1">
      <alignment horizontal="center" vertical="center"/>
    </xf>
    <xf numFmtId="0" fontId="28" fillId="0" borderId="21" xfId="48" applyFont="1" applyBorder="1" applyAlignment="1"/>
    <xf numFmtId="0" fontId="29" fillId="0" borderId="22" xfId="48" applyFont="1" applyBorder="1" applyAlignment="1"/>
    <xf numFmtId="0" fontId="29" fillId="0" borderId="23" xfId="48" applyFont="1" applyBorder="1" applyAlignment="1"/>
    <xf numFmtId="0" fontId="23" fillId="35" borderId="16" xfId="48" applyFont="1" applyFill="1" applyBorder="1" applyAlignment="1">
      <alignment horizontal="center" vertical="center"/>
    </xf>
    <xf numFmtId="0" fontId="23" fillId="35" borderId="17" xfId="48" applyFont="1" applyFill="1" applyBorder="1" applyAlignment="1">
      <alignment horizontal="center" vertical="center"/>
    </xf>
    <xf numFmtId="0" fontId="23" fillId="35" borderId="18" xfId="48" applyFont="1" applyFill="1" applyBorder="1" applyAlignment="1">
      <alignment horizontal="center" vertical="center"/>
    </xf>
    <xf numFmtId="14" fontId="27" fillId="35" borderId="16" xfId="9812" applyNumberFormat="1" applyFont="1" applyFill="1" applyBorder="1" applyAlignment="1">
      <alignment horizontal="center" vertical="center"/>
    </xf>
    <xf numFmtId="0" fontId="27" fillId="35" borderId="17" xfId="9812" applyFont="1" applyFill="1" applyBorder="1" applyAlignment="1">
      <alignment vertical="center"/>
    </xf>
    <xf numFmtId="0" fontId="27" fillId="35" borderId="18" xfId="9812" applyFont="1" applyFill="1" applyBorder="1" applyAlignment="1">
      <alignment vertical="center"/>
    </xf>
    <xf numFmtId="0" fontId="22" fillId="0" borderId="18" xfId="9812" applyBorder="1" applyAlignment="1">
      <alignment horizontal="center" vertical="center"/>
    </xf>
  </cellXfs>
  <cellStyles count="18663">
    <cellStyle name="          _x000d__x000a_386grabber=vga.3gr_x000d__x000a_" xfId="52" xr:uid="{00000000-0005-0000-0000-000000000000}"/>
    <cellStyle name="          _x000d__x000a_shell=progman.exe_x000d__x000a_m" xfId="53" xr:uid="{00000000-0005-0000-0000-000001000000}"/>
    <cellStyle name="_x000a_386grabber=M" xfId="54" xr:uid="{00000000-0005-0000-0000-000002000000}"/>
    <cellStyle name="?? [0.00]_pr" xfId="55" xr:uid="{00000000-0005-0000-0000-000003000000}"/>
    <cellStyle name="??&amp;O?&amp;H?_x0008__x000f__x0007_?_x0007__x0001__x0001_" xfId="56" xr:uid="{00000000-0005-0000-0000-000004000000}"/>
    <cellStyle name="??&amp;O?&amp;H?_x0008_??_x0007__x0001__x0001_" xfId="57" xr:uid="{00000000-0005-0000-0000-000005000000}"/>
    <cellStyle name="???­" xfId="58" xr:uid="{00000000-0005-0000-0000-000006000000}"/>
    <cellStyle name="???­ [0]" xfId="59" xr:uid="{00000000-0005-0000-0000-000007000000}"/>
    <cellStyle name="???­_¸???" xfId="60" xr:uid="{00000000-0005-0000-0000-000008000000}"/>
    <cellStyle name="???ø" xfId="61" xr:uid="{00000000-0005-0000-0000-000009000000}"/>
    <cellStyle name="??_product d" xfId="62" xr:uid="{00000000-0005-0000-0000-00000A000000}"/>
    <cellStyle name="?þ¸¶" xfId="63" xr:uid="{00000000-0005-0000-0000-00000B000000}"/>
    <cellStyle name="?þ¸¶ [0]" xfId="64" xr:uid="{00000000-0005-0000-0000-00000C000000}"/>
    <cellStyle name="?Þ¸¶_¸???" xfId="65" xr:uid="{00000000-0005-0000-0000-00000D000000}"/>
    <cellStyle name="?W?_laroux" xfId="66" xr:uid="{00000000-0005-0000-0000-00000E000000}"/>
    <cellStyle name="_-* #,##0_-;-* #,##0_-;_-* &quot;-&quot;_-;_-@_-" xfId="67" xr:uid="{00000000-0005-0000-0000-00000F000000}"/>
    <cellStyle name="_08_공지_영업본부편성상세" xfId="68" xr:uid="{00000000-0005-0000-0000-000010000000}"/>
    <cellStyle name="_Back Data" xfId="69" xr:uid="{00000000-0005-0000-0000-000011000000}"/>
    <cellStyle name="_Back Data 2" xfId="70" xr:uid="{00000000-0005-0000-0000-000012000000}"/>
    <cellStyle name="_Main" xfId="71" xr:uid="{00000000-0005-0000-0000-000013000000}"/>
    <cellStyle name="_MUREX PL data" xfId="72" xr:uid="{00000000-0005-0000-0000-000014000000}"/>
    <cellStyle name="_MUREX PL data 2" xfId="73" xr:uid="{00000000-0005-0000-0000-000015000000}"/>
    <cellStyle name="_Sheet1" xfId="74" xr:uid="{00000000-0005-0000-0000-000016000000}"/>
    <cellStyle name="_Sheet2" xfId="75" xr:uid="{00000000-0005-0000-0000-000017000000}"/>
    <cellStyle name="_SPOT" xfId="76" xr:uid="{00000000-0005-0000-0000-000018000000}"/>
    <cellStyle name="_신용환산액및신용원가_2010V3" xfId="77" xr:uid="{00000000-0005-0000-0000-000019000000}"/>
    <cellStyle name="_신용환산액및신용원가2010V2" xfId="78" xr:uid="{00000000-0005-0000-0000-00001A000000}"/>
    <cellStyle name="_신용환산액및신용원가계산" xfId="79" xr:uid="{00000000-0005-0000-0000-00001B000000}"/>
    <cellStyle name="_주요업체명세(통합)" xfId="80" xr:uid="{00000000-0005-0000-0000-00001C000000}"/>
    <cellStyle name="’E‰Y [0.00]_laroux" xfId="81" xr:uid="{00000000-0005-0000-0000-00001D000000}"/>
    <cellStyle name="’E‰Y_laroux" xfId="82" xr:uid="{00000000-0005-0000-0000-00001E000000}"/>
    <cellStyle name="æøè [0.00" xfId="83" xr:uid="{00000000-0005-0000-0000-00001F000000}"/>
    <cellStyle name="æØè [0.00]_PRODUCT DETAIL Q1" xfId="84" xr:uid="{00000000-0005-0000-0000-000020000000}"/>
    <cellStyle name="æøè [0.00_100420" xfId="85" xr:uid="{00000000-0005-0000-0000-000021000000}"/>
    <cellStyle name="æøè_produ" xfId="86" xr:uid="{00000000-0005-0000-0000-000022000000}"/>
    <cellStyle name="êý [0.00]_pr" xfId="87" xr:uid="{00000000-0005-0000-0000-000023000000}"/>
    <cellStyle name="êý_product d" xfId="88" xr:uid="{00000000-0005-0000-0000-000024000000}"/>
    <cellStyle name="W?_BOOKSHIP" xfId="89" xr:uid="{00000000-0005-0000-0000-000025000000}"/>
    <cellStyle name="W_BOOKSHIP" xfId="90" xr:uid="{00000000-0005-0000-0000-000026000000}"/>
    <cellStyle name="¹?ºð?²" xfId="91" xr:uid="{00000000-0005-0000-0000-000027000000}"/>
    <cellStyle name="¹éºðà²" xfId="92" xr:uid="{00000000-0005-0000-0000-000028000000}"/>
    <cellStyle name="20% - Accent1" xfId="93" xr:uid="{00000000-0005-0000-0000-000029000000}"/>
    <cellStyle name="20% - Accent2" xfId="94" xr:uid="{00000000-0005-0000-0000-00002A000000}"/>
    <cellStyle name="20% - Accent3" xfId="95" xr:uid="{00000000-0005-0000-0000-00002B000000}"/>
    <cellStyle name="20% - Accent4" xfId="96" xr:uid="{00000000-0005-0000-0000-00002C000000}"/>
    <cellStyle name="20% - Accent5" xfId="97" xr:uid="{00000000-0005-0000-0000-00002D000000}"/>
    <cellStyle name="20% - Accent6" xfId="98" xr:uid="{00000000-0005-0000-0000-00002E000000}"/>
    <cellStyle name="20% - 강조색1" xfId="24" builtinId="30" hidden="1"/>
    <cellStyle name="20% - 강조색1 10" xfId="99" xr:uid="{00000000-0005-0000-0000-000030000000}"/>
    <cellStyle name="20% - 강조색1 10 2" xfId="100" xr:uid="{00000000-0005-0000-0000-000031000000}"/>
    <cellStyle name="20% - 강조색1 10 2 2" xfId="101" xr:uid="{00000000-0005-0000-0000-000032000000}"/>
    <cellStyle name="20% - 강조색1 10 2 2 2" xfId="17694" xr:uid="{00000000-0005-0000-0000-000033000000}"/>
    <cellStyle name="20% - 강조색1 10 2 3" xfId="102" xr:uid="{00000000-0005-0000-0000-000034000000}"/>
    <cellStyle name="20% - 강조색1 10 3" xfId="103" xr:uid="{00000000-0005-0000-0000-000035000000}"/>
    <cellStyle name="20% - 강조색1 10 3 2" xfId="104" xr:uid="{00000000-0005-0000-0000-000036000000}"/>
    <cellStyle name="20% - 강조색1 10 3 3" xfId="105" xr:uid="{00000000-0005-0000-0000-000037000000}"/>
    <cellStyle name="20% - 강조색1 10_MUREX PL data" xfId="106" xr:uid="{00000000-0005-0000-0000-000038000000}"/>
    <cellStyle name="20% - 강조색1 11" xfId="107" xr:uid="{00000000-0005-0000-0000-000039000000}"/>
    <cellStyle name="20% - 강조색1 11 2" xfId="108" xr:uid="{00000000-0005-0000-0000-00003A000000}"/>
    <cellStyle name="20% - 강조색1 11 2 2" xfId="109" xr:uid="{00000000-0005-0000-0000-00003B000000}"/>
    <cellStyle name="20% - 강조색1 11 2 2 2" xfId="17695" xr:uid="{00000000-0005-0000-0000-00003C000000}"/>
    <cellStyle name="20% - 강조색1 11 2 3" xfId="110" xr:uid="{00000000-0005-0000-0000-00003D000000}"/>
    <cellStyle name="20% - 강조색1 11 3" xfId="111" xr:uid="{00000000-0005-0000-0000-00003E000000}"/>
    <cellStyle name="20% - 강조색1 11 3 2" xfId="112" xr:uid="{00000000-0005-0000-0000-00003F000000}"/>
    <cellStyle name="20% - 강조색1 11 3 3" xfId="113" xr:uid="{00000000-0005-0000-0000-000040000000}"/>
    <cellStyle name="20% - 강조색1 11_MUREX PL data" xfId="114" xr:uid="{00000000-0005-0000-0000-000041000000}"/>
    <cellStyle name="20% - 강조색1 12" xfId="115" xr:uid="{00000000-0005-0000-0000-000042000000}"/>
    <cellStyle name="20% - 강조색1 12 2" xfId="116" xr:uid="{00000000-0005-0000-0000-000043000000}"/>
    <cellStyle name="20% - 강조색1 12 3" xfId="117" xr:uid="{00000000-0005-0000-0000-000044000000}"/>
    <cellStyle name="20% - 강조색1 12 3 2" xfId="17696" xr:uid="{00000000-0005-0000-0000-000045000000}"/>
    <cellStyle name="20% - 강조색1 12 3 3" xfId="17697" xr:uid="{00000000-0005-0000-0000-000046000000}"/>
    <cellStyle name="20% - 강조색1 13" xfId="118" xr:uid="{00000000-0005-0000-0000-000047000000}"/>
    <cellStyle name="20% - 강조색1 13 2" xfId="119" xr:uid="{00000000-0005-0000-0000-000048000000}"/>
    <cellStyle name="20% - 강조색1 14" xfId="120" xr:uid="{00000000-0005-0000-0000-000049000000}"/>
    <cellStyle name="20% - 강조색1 14 2" xfId="121" xr:uid="{00000000-0005-0000-0000-00004A000000}"/>
    <cellStyle name="20% - 강조색1 15" xfId="122" xr:uid="{00000000-0005-0000-0000-00004B000000}"/>
    <cellStyle name="20% - 강조색1 15 2" xfId="17698" xr:uid="{00000000-0005-0000-0000-00004C000000}"/>
    <cellStyle name="20% - 강조색1 15 3" xfId="17699" xr:uid="{00000000-0005-0000-0000-00004D000000}"/>
    <cellStyle name="20% - 강조색1 2" xfId="123" xr:uid="{00000000-0005-0000-0000-00004E000000}"/>
    <cellStyle name="20% - 강조색1 2 2" xfId="17596" xr:uid="{00000000-0005-0000-0000-00004F000000}"/>
    <cellStyle name="20% - 강조색1 2 2 2" xfId="18415" xr:uid="{00000000-0005-0000-0000-000050000000}"/>
    <cellStyle name="20% - 강조색1 2 2 3" xfId="18559" xr:uid="{00000000-0005-0000-0000-000051000000}"/>
    <cellStyle name="20% - 강조색1 2 3" xfId="17700" xr:uid="{00000000-0005-0000-0000-000052000000}"/>
    <cellStyle name="20% - 강조색1 2 4" xfId="17701" xr:uid="{00000000-0005-0000-0000-000053000000}"/>
    <cellStyle name="20% - 강조색1 2 5" xfId="18257" xr:uid="{00000000-0005-0000-0000-000054000000}"/>
    <cellStyle name="20% - 강조색1 2 6" xfId="17456" xr:uid="{00000000-0005-0000-0000-000055000000}"/>
    <cellStyle name="20% - 강조색1 3" xfId="124" xr:uid="{00000000-0005-0000-0000-000056000000}"/>
    <cellStyle name="20% - 강조색1 3 2" xfId="17597" xr:uid="{00000000-0005-0000-0000-000057000000}"/>
    <cellStyle name="20% - 강조색1 3 2 2" xfId="18203" xr:uid="{00000000-0005-0000-0000-000058000000}"/>
    <cellStyle name="20% - 강조색1 3 3" xfId="18297" xr:uid="{00000000-0005-0000-0000-000059000000}"/>
    <cellStyle name="20% - 강조색1 3 4" xfId="18464" xr:uid="{00000000-0005-0000-0000-00005A000000}"/>
    <cellStyle name="20% - 강조색1 3 5" xfId="17496" xr:uid="{00000000-0005-0000-0000-00005B000000}"/>
    <cellStyle name="20% - 강조색1 4" xfId="125" xr:uid="{00000000-0005-0000-0000-00005C000000}"/>
    <cellStyle name="20% - 강조색1 4 2" xfId="126" xr:uid="{00000000-0005-0000-0000-00005D000000}"/>
    <cellStyle name="20% - 강조색1 4 2 2" xfId="17702" xr:uid="{00000000-0005-0000-0000-00005E000000}"/>
    <cellStyle name="20% - 강조색1 4 2 3" xfId="17703" xr:uid="{00000000-0005-0000-0000-00005F000000}"/>
    <cellStyle name="20% - 강조색1 4 3" xfId="127" xr:uid="{00000000-0005-0000-0000-000060000000}"/>
    <cellStyle name="20% - 강조색1 4 4" xfId="18348" xr:uid="{00000000-0005-0000-0000-000061000000}"/>
    <cellStyle name="20% - 강조색1 4 5" xfId="18516" xr:uid="{00000000-0005-0000-0000-000062000000}"/>
    <cellStyle name="20% - 강조색1 4 6" xfId="17551" xr:uid="{00000000-0005-0000-0000-000063000000}"/>
    <cellStyle name="20% - 강조색1 5" xfId="128" xr:uid="{00000000-0005-0000-0000-000064000000}"/>
    <cellStyle name="20% - 강조색1 5 2" xfId="129" xr:uid="{00000000-0005-0000-0000-000065000000}"/>
    <cellStyle name="20% - 강조색1 5 2 2" xfId="17704" xr:uid="{00000000-0005-0000-0000-000066000000}"/>
    <cellStyle name="20% - 강조색1 5 2 3" xfId="17705" xr:uid="{00000000-0005-0000-0000-000067000000}"/>
    <cellStyle name="20% - 강조색1 5 3" xfId="130" xr:uid="{00000000-0005-0000-0000-000068000000}"/>
    <cellStyle name="20% - 강조색1 6" xfId="131" xr:uid="{00000000-0005-0000-0000-000069000000}"/>
    <cellStyle name="20% - 강조색1 6 2" xfId="132" xr:uid="{00000000-0005-0000-0000-00006A000000}"/>
    <cellStyle name="20% - 강조색1 6 2 2" xfId="17706" xr:uid="{00000000-0005-0000-0000-00006B000000}"/>
    <cellStyle name="20% - 강조색1 6 2 3" xfId="17707" xr:uid="{00000000-0005-0000-0000-00006C000000}"/>
    <cellStyle name="20% - 강조색1 6 3" xfId="133" xr:uid="{00000000-0005-0000-0000-00006D000000}"/>
    <cellStyle name="20% - 강조색1 7" xfId="134" xr:uid="{00000000-0005-0000-0000-00006E000000}"/>
    <cellStyle name="20% - 강조색1 7 2" xfId="135" xr:uid="{00000000-0005-0000-0000-00006F000000}"/>
    <cellStyle name="20% - 강조색1 7 2 2" xfId="136" xr:uid="{00000000-0005-0000-0000-000070000000}"/>
    <cellStyle name="20% - 강조색1 7 2 2 2" xfId="17708" xr:uid="{00000000-0005-0000-0000-000071000000}"/>
    <cellStyle name="20% - 강조색1 7 2 3" xfId="137" xr:uid="{00000000-0005-0000-0000-000072000000}"/>
    <cellStyle name="20% - 강조색1 7 3" xfId="138" xr:uid="{00000000-0005-0000-0000-000073000000}"/>
    <cellStyle name="20% - 강조색1 7 3 2" xfId="139" xr:uid="{00000000-0005-0000-0000-000074000000}"/>
    <cellStyle name="20% - 강조색1 7 3 3" xfId="140" xr:uid="{00000000-0005-0000-0000-000075000000}"/>
    <cellStyle name="20% - 강조색1 7_MUREX PL data" xfId="141" xr:uid="{00000000-0005-0000-0000-000076000000}"/>
    <cellStyle name="20% - 강조색1 8" xfId="142" xr:uid="{00000000-0005-0000-0000-000077000000}"/>
    <cellStyle name="20% - 강조색1 8 2" xfId="143" xr:uid="{00000000-0005-0000-0000-000078000000}"/>
    <cellStyle name="20% - 강조색1 8 2 2" xfId="144" xr:uid="{00000000-0005-0000-0000-000079000000}"/>
    <cellStyle name="20% - 강조색1 8 2 2 2" xfId="17709" xr:uid="{00000000-0005-0000-0000-00007A000000}"/>
    <cellStyle name="20% - 강조색1 8 2 3" xfId="145" xr:uid="{00000000-0005-0000-0000-00007B000000}"/>
    <cellStyle name="20% - 강조색1 8 3" xfId="146" xr:uid="{00000000-0005-0000-0000-00007C000000}"/>
    <cellStyle name="20% - 강조색1 8 3 2" xfId="147" xr:uid="{00000000-0005-0000-0000-00007D000000}"/>
    <cellStyle name="20% - 강조색1 8 3 3" xfId="148" xr:uid="{00000000-0005-0000-0000-00007E000000}"/>
    <cellStyle name="20% - 강조색1 8_MUREX PL data" xfId="149" xr:uid="{00000000-0005-0000-0000-00007F000000}"/>
    <cellStyle name="20% - 강조색1 9" xfId="150" xr:uid="{00000000-0005-0000-0000-000080000000}"/>
    <cellStyle name="20% - 강조색1 9 2" xfId="151" xr:uid="{00000000-0005-0000-0000-000081000000}"/>
    <cellStyle name="20% - 강조색1 9 2 2" xfId="152" xr:uid="{00000000-0005-0000-0000-000082000000}"/>
    <cellStyle name="20% - 강조색1 9 2 2 2" xfId="17710" xr:uid="{00000000-0005-0000-0000-000083000000}"/>
    <cellStyle name="20% - 강조색1 9 2 3" xfId="153" xr:uid="{00000000-0005-0000-0000-000084000000}"/>
    <cellStyle name="20% - 강조색1 9 3" xfId="154" xr:uid="{00000000-0005-0000-0000-000085000000}"/>
    <cellStyle name="20% - 강조색1 9 3 2" xfId="155" xr:uid="{00000000-0005-0000-0000-000086000000}"/>
    <cellStyle name="20% - 강조색1 9 3 3" xfId="156" xr:uid="{00000000-0005-0000-0000-000087000000}"/>
    <cellStyle name="20% - 강조색1 9_MUREX PL data" xfId="157" xr:uid="{00000000-0005-0000-0000-000088000000}"/>
    <cellStyle name="20% - 강조색2" xfId="28" builtinId="34" hidden="1"/>
    <cellStyle name="20% - 강조색2 10" xfId="158" xr:uid="{00000000-0005-0000-0000-00008A000000}"/>
    <cellStyle name="20% - 강조색2 10 2" xfId="159" xr:uid="{00000000-0005-0000-0000-00008B000000}"/>
    <cellStyle name="20% - 강조색2 10 2 2" xfId="160" xr:uid="{00000000-0005-0000-0000-00008C000000}"/>
    <cellStyle name="20% - 강조색2 10 2 2 2" xfId="17711" xr:uid="{00000000-0005-0000-0000-00008D000000}"/>
    <cellStyle name="20% - 강조색2 10 2 3" xfId="161" xr:uid="{00000000-0005-0000-0000-00008E000000}"/>
    <cellStyle name="20% - 강조색2 10 3" xfId="162" xr:uid="{00000000-0005-0000-0000-00008F000000}"/>
    <cellStyle name="20% - 강조색2 10 3 2" xfId="163" xr:uid="{00000000-0005-0000-0000-000090000000}"/>
    <cellStyle name="20% - 강조색2 10 3 3" xfId="164" xr:uid="{00000000-0005-0000-0000-000091000000}"/>
    <cellStyle name="20% - 강조색2 10_MUREX PL data" xfId="165" xr:uid="{00000000-0005-0000-0000-000092000000}"/>
    <cellStyle name="20% - 강조색2 11" xfId="166" xr:uid="{00000000-0005-0000-0000-000093000000}"/>
    <cellStyle name="20% - 강조색2 11 2" xfId="167" xr:uid="{00000000-0005-0000-0000-000094000000}"/>
    <cellStyle name="20% - 강조색2 11 2 2" xfId="168" xr:uid="{00000000-0005-0000-0000-000095000000}"/>
    <cellStyle name="20% - 강조색2 11 2 2 2" xfId="17712" xr:uid="{00000000-0005-0000-0000-000096000000}"/>
    <cellStyle name="20% - 강조색2 11 2 3" xfId="169" xr:uid="{00000000-0005-0000-0000-000097000000}"/>
    <cellStyle name="20% - 강조색2 11 3" xfId="170" xr:uid="{00000000-0005-0000-0000-000098000000}"/>
    <cellStyle name="20% - 강조색2 11 3 2" xfId="171" xr:uid="{00000000-0005-0000-0000-000099000000}"/>
    <cellStyle name="20% - 강조색2 11 3 3" xfId="172" xr:uid="{00000000-0005-0000-0000-00009A000000}"/>
    <cellStyle name="20% - 강조색2 11_MUREX PL data" xfId="173" xr:uid="{00000000-0005-0000-0000-00009B000000}"/>
    <cellStyle name="20% - 강조색2 12" xfId="174" xr:uid="{00000000-0005-0000-0000-00009C000000}"/>
    <cellStyle name="20% - 강조색2 12 2" xfId="175" xr:uid="{00000000-0005-0000-0000-00009D000000}"/>
    <cellStyle name="20% - 강조색2 12 3" xfId="176" xr:uid="{00000000-0005-0000-0000-00009E000000}"/>
    <cellStyle name="20% - 강조색2 12 3 2" xfId="17713" xr:uid="{00000000-0005-0000-0000-00009F000000}"/>
    <cellStyle name="20% - 강조색2 12 3 3" xfId="17714" xr:uid="{00000000-0005-0000-0000-0000A0000000}"/>
    <cellStyle name="20% - 강조색2 13" xfId="177" xr:uid="{00000000-0005-0000-0000-0000A1000000}"/>
    <cellStyle name="20% - 강조색2 13 2" xfId="178" xr:uid="{00000000-0005-0000-0000-0000A2000000}"/>
    <cellStyle name="20% - 강조색2 14" xfId="179" xr:uid="{00000000-0005-0000-0000-0000A3000000}"/>
    <cellStyle name="20% - 강조색2 14 2" xfId="180" xr:uid="{00000000-0005-0000-0000-0000A4000000}"/>
    <cellStyle name="20% - 강조색2 15" xfId="181" xr:uid="{00000000-0005-0000-0000-0000A5000000}"/>
    <cellStyle name="20% - 강조색2 15 2" xfId="17715" xr:uid="{00000000-0005-0000-0000-0000A6000000}"/>
    <cellStyle name="20% - 강조색2 15 3" xfId="17716" xr:uid="{00000000-0005-0000-0000-0000A7000000}"/>
    <cellStyle name="20% - 강조색2 2" xfId="182" xr:uid="{00000000-0005-0000-0000-0000A8000000}"/>
    <cellStyle name="20% - 강조색2 2 2" xfId="17598" xr:uid="{00000000-0005-0000-0000-0000A9000000}"/>
    <cellStyle name="20% - 강조색2 2 2 2" xfId="18416" xr:uid="{00000000-0005-0000-0000-0000AA000000}"/>
    <cellStyle name="20% - 강조색2 2 2 3" xfId="18560" xr:uid="{00000000-0005-0000-0000-0000AB000000}"/>
    <cellStyle name="20% - 강조색2 2 3" xfId="17717" xr:uid="{00000000-0005-0000-0000-0000AC000000}"/>
    <cellStyle name="20% - 강조색2 2 4" xfId="17718" xr:uid="{00000000-0005-0000-0000-0000AD000000}"/>
    <cellStyle name="20% - 강조색2 2 5" xfId="18258" xr:uid="{00000000-0005-0000-0000-0000AE000000}"/>
    <cellStyle name="20% - 강조색2 2 6" xfId="17457" xr:uid="{00000000-0005-0000-0000-0000AF000000}"/>
    <cellStyle name="20% - 강조색2 3" xfId="183" xr:uid="{00000000-0005-0000-0000-0000B0000000}"/>
    <cellStyle name="20% - 강조색2 3 2" xfId="17599" xr:uid="{00000000-0005-0000-0000-0000B1000000}"/>
    <cellStyle name="20% - 강조색2 3 2 2" xfId="18204" xr:uid="{00000000-0005-0000-0000-0000B2000000}"/>
    <cellStyle name="20% - 강조색2 3 3" xfId="18298" xr:uid="{00000000-0005-0000-0000-0000B3000000}"/>
    <cellStyle name="20% - 강조색2 3 4" xfId="18465" xr:uid="{00000000-0005-0000-0000-0000B4000000}"/>
    <cellStyle name="20% - 강조색2 3 5" xfId="17497" xr:uid="{00000000-0005-0000-0000-0000B5000000}"/>
    <cellStyle name="20% - 강조색2 4" xfId="184" xr:uid="{00000000-0005-0000-0000-0000B6000000}"/>
    <cellStyle name="20% - 강조색2 4 2" xfId="185" xr:uid="{00000000-0005-0000-0000-0000B7000000}"/>
    <cellStyle name="20% - 강조색2 4 2 2" xfId="17719" xr:uid="{00000000-0005-0000-0000-0000B8000000}"/>
    <cellStyle name="20% - 강조색2 4 2 3" xfId="17720" xr:uid="{00000000-0005-0000-0000-0000B9000000}"/>
    <cellStyle name="20% - 강조색2 4 3" xfId="186" xr:uid="{00000000-0005-0000-0000-0000BA000000}"/>
    <cellStyle name="20% - 강조색2 4 4" xfId="18349" xr:uid="{00000000-0005-0000-0000-0000BB000000}"/>
    <cellStyle name="20% - 강조색2 4 5" xfId="18517" xr:uid="{00000000-0005-0000-0000-0000BC000000}"/>
    <cellStyle name="20% - 강조색2 4 6" xfId="17552" xr:uid="{00000000-0005-0000-0000-0000BD000000}"/>
    <cellStyle name="20% - 강조색2 5" xfId="187" xr:uid="{00000000-0005-0000-0000-0000BE000000}"/>
    <cellStyle name="20% - 강조색2 5 2" xfId="188" xr:uid="{00000000-0005-0000-0000-0000BF000000}"/>
    <cellStyle name="20% - 강조색2 5 2 2" xfId="17721" xr:uid="{00000000-0005-0000-0000-0000C0000000}"/>
    <cellStyle name="20% - 강조색2 5 2 3" xfId="17722" xr:uid="{00000000-0005-0000-0000-0000C1000000}"/>
    <cellStyle name="20% - 강조색2 5 3" xfId="189" xr:uid="{00000000-0005-0000-0000-0000C2000000}"/>
    <cellStyle name="20% - 강조색2 6" xfId="190" xr:uid="{00000000-0005-0000-0000-0000C3000000}"/>
    <cellStyle name="20% - 강조색2 6 2" xfId="191" xr:uid="{00000000-0005-0000-0000-0000C4000000}"/>
    <cellStyle name="20% - 강조색2 6 2 2" xfId="17723" xr:uid="{00000000-0005-0000-0000-0000C5000000}"/>
    <cellStyle name="20% - 강조색2 6 2 3" xfId="17724" xr:uid="{00000000-0005-0000-0000-0000C6000000}"/>
    <cellStyle name="20% - 강조색2 6 3" xfId="192" xr:uid="{00000000-0005-0000-0000-0000C7000000}"/>
    <cellStyle name="20% - 강조색2 7" xfId="193" xr:uid="{00000000-0005-0000-0000-0000C8000000}"/>
    <cellStyle name="20% - 강조색2 7 2" xfId="194" xr:uid="{00000000-0005-0000-0000-0000C9000000}"/>
    <cellStyle name="20% - 강조색2 7 2 2" xfId="195" xr:uid="{00000000-0005-0000-0000-0000CA000000}"/>
    <cellStyle name="20% - 강조색2 7 2 2 2" xfId="17725" xr:uid="{00000000-0005-0000-0000-0000CB000000}"/>
    <cellStyle name="20% - 강조색2 7 2 3" xfId="196" xr:uid="{00000000-0005-0000-0000-0000CC000000}"/>
    <cellStyle name="20% - 강조색2 7 3" xfId="197" xr:uid="{00000000-0005-0000-0000-0000CD000000}"/>
    <cellStyle name="20% - 강조색2 7 3 2" xfId="198" xr:uid="{00000000-0005-0000-0000-0000CE000000}"/>
    <cellStyle name="20% - 강조색2 7 3 3" xfId="199" xr:uid="{00000000-0005-0000-0000-0000CF000000}"/>
    <cellStyle name="20% - 강조색2 7_MUREX PL data" xfId="200" xr:uid="{00000000-0005-0000-0000-0000D0000000}"/>
    <cellStyle name="20% - 강조색2 8" xfId="201" xr:uid="{00000000-0005-0000-0000-0000D1000000}"/>
    <cellStyle name="20% - 강조색2 8 2" xfId="202" xr:uid="{00000000-0005-0000-0000-0000D2000000}"/>
    <cellStyle name="20% - 강조색2 8 2 2" xfId="203" xr:uid="{00000000-0005-0000-0000-0000D3000000}"/>
    <cellStyle name="20% - 강조색2 8 2 2 2" xfId="17726" xr:uid="{00000000-0005-0000-0000-0000D4000000}"/>
    <cellStyle name="20% - 강조색2 8 2 3" xfId="204" xr:uid="{00000000-0005-0000-0000-0000D5000000}"/>
    <cellStyle name="20% - 강조색2 8 3" xfId="205" xr:uid="{00000000-0005-0000-0000-0000D6000000}"/>
    <cellStyle name="20% - 강조색2 8 3 2" xfId="206" xr:uid="{00000000-0005-0000-0000-0000D7000000}"/>
    <cellStyle name="20% - 강조색2 8 3 3" xfId="207" xr:uid="{00000000-0005-0000-0000-0000D8000000}"/>
    <cellStyle name="20% - 강조색2 8_MUREX PL data" xfId="208" xr:uid="{00000000-0005-0000-0000-0000D9000000}"/>
    <cellStyle name="20% - 강조색2 9" xfId="209" xr:uid="{00000000-0005-0000-0000-0000DA000000}"/>
    <cellStyle name="20% - 강조색2 9 2" xfId="210" xr:uid="{00000000-0005-0000-0000-0000DB000000}"/>
    <cellStyle name="20% - 강조색2 9 2 2" xfId="211" xr:uid="{00000000-0005-0000-0000-0000DC000000}"/>
    <cellStyle name="20% - 강조색2 9 2 2 2" xfId="17727" xr:uid="{00000000-0005-0000-0000-0000DD000000}"/>
    <cellStyle name="20% - 강조색2 9 2 3" xfId="212" xr:uid="{00000000-0005-0000-0000-0000DE000000}"/>
    <cellStyle name="20% - 강조색2 9 3" xfId="213" xr:uid="{00000000-0005-0000-0000-0000DF000000}"/>
    <cellStyle name="20% - 강조색2 9 3 2" xfId="214" xr:uid="{00000000-0005-0000-0000-0000E0000000}"/>
    <cellStyle name="20% - 강조색2 9 3 3" xfId="215" xr:uid="{00000000-0005-0000-0000-0000E1000000}"/>
    <cellStyle name="20% - 강조색2 9_MUREX PL data" xfId="216" xr:uid="{00000000-0005-0000-0000-0000E2000000}"/>
    <cellStyle name="20% - 강조색3" xfId="32" builtinId="38" hidden="1"/>
    <cellStyle name="20% - 강조색3 10" xfId="217" xr:uid="{00000000-0005-0000-0000-0000E4000000}"/>
    <cellStyle name="20% - 강조색3 10 2" xfId="218" xr:uid="{00000000-0005-0000-0000-0000E5000000}"/>
    <cellStyle name="20% - 강조색3 10 2 2" xfId="219" xr:uid="{00000000-0005-0000-0000-0000E6000000}"/>
    <cellStyle name="20% - 강조색3 10 2 2 2" xfId="17728" xr:uid="{00000000-0005-0000-0000-0000E7000000}"/>
    <cellStyle name="20% - 강조색3 10 2 3" xfId="220" xr:uid="{00000000-0005-0000-0000-0000E8000000}"/>
    <cellStyle name="20% - 강조색3 10 3" xfId="221" xr:uid="{00000000-0005-0000-0000-0000E9000000}"/>
    <cellStyle name="20% - 강조색3 10 3 2" xfId="222" xr:uid="{00000000-0005-0000-0000-0000EA000000}"/>
    <cellStyle name="20% - 강조색3 10 3 3" xfId="223" xr:uid="{00000000-0005-0000-0000-0000EB000000}"/>
    <cellStyle name="20% - 강조색3 10_MUREX PL data" xfId="224" xr:uid="{00000000-0005-0000-0000-0000EC000000}"/>
    <cellStyle name="20% - 강조색3 11" xfId="225" xr:uid="{00000000-0005-0000-0000-0000ED000000}"/>
    <cellStyle name="20% - 강조색3 11 2" xfId="226" xr:uid="{00000000-0005-0000-0000-0000EE000000}"/>
    <cellStyle name="20% - 강조색3 11 2 2" xfId="227" xr:uid="{00000000-0005-0000-0000-0000EF000000}"/>
    <cellStyle name="20% - 강조색3 11 2 2 2" xfId="17729" xr:uid="{00000000-0005-0000-0000-0000F0000000}"/>
    <cellStyle name="20% - 강조색3 11 2 3" xfId="228" xr:uid="{00000000-0005-0000-0000-0000F1000000}"/>
    <cellStyle name="20% - 강조색3 11 3" xfId="229" xr:uid="{00000000-0005-0000-0000-0000F2000000}"/>
    <cellStyle name="20% - 강조색3 11 3 2" xfId="230" xr:uid="{00000000-0005-0000-0000-0000F3000000}"/>
    <cellStyle name="20% - 강조색3 11 3 3" xfId="231" xr:uid="{00000000-0005-0000-0000-0000F4000000}"/>
    <cellStyle name="20% - 강조색3 11_MUREX PL data" xfId="232" xr:uid="{00000000-0005-0000-0000-0000F5000000}"/>
    <cellStyle name="20% - 강조색3 12" xfId="233" xr:uid="{00000000-0005-0000-0000-0000F6000000}"/>
    <cellStyle name="20% - 강조색3 12 2" xfId="234" xr:uid="{00000000-0005-0000-0000-0000F7000000}"/>
    <cellStyle name="20% - 강조색3 12 3" xfId="235" xr:uid="{00000000-0005-0000-0000-0000F8000000}"/>
    <cellStyle name="20% - 강조색3 12 3 2" xfId="17730" xr:uid="{00000000-0005-0000-0000-0000F9000000}"/>
    <cellStyle name="20% - 강조색3 12 3 3" xfId="17731" xr:uid="{00000000-0005-0000-0000-0000FA000000}"/>
    <cellStyle name="20% - 강조색3 13" xfId="236" xr:uid="{00000000-0005-0000-0000-0000FB000000}"/>
    <cellStyle name="20% - 강조색3 13 2" xfId="237" xr:uid="{00000000-0005-0000-0000-0000FC000000}"/>
    <cellStyle name="20% - 강조색3 14" xfId="238" xr:uid="{00000000-0005-0000-0000-0000FD000000}"/>
    <cellStyle name="20% - 강조색3 14 2" xfId="239" xr:uid="{00000000-0005-0000-0000-0000FE000000}"/>
    <cellStyle name="20% - 강조색3 15" xfId="240" xr:uid="{00000000-0005-0000-0000-0000FF000000}"/>
    <cellStyle name="20% - 강조색3 15 2" xfId="17732" xr:uid="{00000000-0005-0000-0000-000000010000}"/>
    <cellStyle name="20% - 강조색3 15 3" xfId="17733" xr:uid="{00000000-0005-0000-0000-000001010000}"/>
    <cellStyle name="20% - 강조색3 2" xfId="241" xr:uid="{00000000-0005-0000-0000-000002010000}"/>
    <cellStyle name="20% - 강조색3 2 2" xfId="17600" xr:uid="{00000000-0005-0000-0000-000003010000}"/>
    <cellStyle name="20% - 강조색3 2 2 2" xfId="18417" xr:uid="{00000000-0005-0000-0000-000004010000}"/>
    <cellStyle name="20% - 강조색3 2 2 3" xfId="18561" xr:uid="{00000000-0005-0000-0000-000005010000}"/>
    <cellStyle name="20% - 강조색3 2 3" xfId="17734" xr:uid="{00000000-0005-0000-0000-000006010000}"/>
    <cellStyle name="20% - 강조색3 2 4" xfId="17735" xr:uid="{00000000-0005-0000-0000-000007010000}"/>
    <cellStyle name="20% - 강조색3 2 5" xfId="18259" xr:uid="{00000000-0005-0000-0000-000008010000}"/>
    <cellStyle name="20% - 강조색3 2 6" xfId="17458" xr:uid="{00000000-0005-0000-0000-000009010000}"/>
    <cellStyle name="20% - 강조색3 3" xfId="242" xr:uid="{00000000-0005-0000-0000-00000A010000}"/>
    <cellStyle name="20% - 강조색3 3 2" xfId="17601" xr:uid="{00000000-0005-0000-0000-00000B010000}"/>
    <cellStyle name="20% - 강조색3 3 2 2" xfId="18205" xr:uid="{00000000-0005-0000-0000-00000C010000}"/>
    <cellStyle name="20% - 강조색3 3 3" xfId="18299" xr:uid="{00000000-0005-0000-0000-00000D010000}"/>
    <cellStyle name="20% - 강조색3 3 4" xfId="18466" xr:uid="{00000000-0005-0000-0000-00000E010000}"/>
    <cellStyle name="20% - 강조색3 3 5" xfId="17498" xr:uid="{00000000-0005-0000-0000-00000F010000}"/>
    <cellStyle name="20% - 강조색3 4" xfId="243" xr:uid="{00000000-0005-0000-0000-000010010000}"/>
    <cellStyle name="20% - 강조색3 4 2" xfId="244" xr:uid="{00000000-0005-0000-0000-000011010000}"/>
    <cellStyle name="20% - 강조색3 4 2 2" xfId="17736" xr:uid="{00000000-0005-0000-0000-000012010000}"/>
    <cellStyle name="20% - 강조색3 4 2 3" xfId="17737" xr:uid="{00000000-0005-0000-0000-000013010000}"/>
    <cellStyle name="20% - 강조색3 4 3" xfId="245" xr:uid="{00000000-0005-0000-0000-000014010000}"/>
    <cellStyle name="20% - 강조색3 4 4" xfId="18350" xr:uid="{00000000-0005-0000-0000-000015010000}"/>
    <cellStyle name="20% - 강조색3 4 5" xfId="18518" xr:uid="{00000000-0005-0000-0000-000016010000}"/>
    <cellStyle name="20% - 강조색3 4 6" xfId="17553" xr:uid="{00000000-0005-0000-0000-000017010000}"/>
    <cellStyle name="20% - 강조색3 5" xfId="246" xr:uid="{00000000-0005-0000-0000-000018010000}"/>
    <cellStyle name="20% - 강조색3 5 2" xfId="247" xr:uid="{00000000-0005-0000-0000-000019010000}"/>
    <cellStyle name="20% - 강조색3 5 2 2" xfId="17738" xr:uid="{00000000-0005-0000-0000-00001A010000}"/>
    <cellStyle name="20% - 강조색3 5 2 3" xfId="17739" xr:uid="{00000000-0005-0000-0000-00001B010000}"/>
    <cellStyle name="20% - 강조색3 5 3" xfId="248" xr:uid="{00000000-0005-0000-0000-00001C010000}"/>
    <cellStyle name="20% - 강조색3 6" xfId="249" xr:uid="{00000000-0005-0000-0000-00001D010000}"/>
    <cellStyle name="20% - 강조색3 6 2" xfId="250" xr:uid="{00000000-0005-0000-0000-00001E010000}"/>
    <cellStyle name="20% - 강조색3 6 2 2" xfId="17740" xr:uid="{00000000-0005-0000-0000-00001F010000}"/>
    <cellStyle name="20% - 강조색3 6 2 3" xfId="17741" xr:uid="{00000000-0005-0000-0000-000020010000}"/>
    <cellStyle name="20% - 강조색3 6 3" xfId="251" xr:uid="{00000000-0005-0000-0000-000021010000}"/>
    <cellStyle name="20% - 강조색3 7" xfId="252" xr:uid="{00000000-0005-0000-0000-000022010000}"/>
    <cellStyle name="20% - 강조색3 7 2" xfId="253" xr:uid="{00000000-0005-0000-0000-000023010000}"/>
    <cellStyle name="20% - 강조색3 7 2 2" xfId="254" xr:uid="{00000000-0005-0000-0000-000024010000}"/>
    <cellStyle name="20% - 강조색3 7 2 2 2" xfId="17742" xr:uid="{00000000-0005-0000-0000-000025010000}"/>
    <cellStyle name="20% - 강조색3 7 2 3" xfId="255" xr:uid="{00000000-0005-0000-0000-000026010000}"/>
    <cellStyle name="20% - 강조색3 7 3" xfId="256" xr:uid="{00000000-0005-0000-0000-000027010000}"/>
    <cellStyle name="20% - 강조색3 7 3 2" xfId="257" xr:uid="{00000000-0005-0000-0000-000028010000}"/>
    <cellStyle name="20% - 강조색3 7 3 3" xfId="258" xr:uid="{00000000-0005-0000-0000-000029010000}"/>
    <cellStyle name="20% - 강조색3 7_MUREX PL data" xfId="259" xr:uid="{00000000-0005-0000-0000-00002A010000}"/>
    <cellStyle name="20% - 강조색3 8" xfId="260" xr:uid="{00000000-0005-0000-0000-00002B010000}"/>
    <cellStyle name="20% - 강조색3 8 2" xfId="261" xr:uid="{00000000-0005-0000-0000-00002C010000}"/>
    <cellStyle name="20% - 강조색3 8 2 2" xfId="262" xr:uid="{00000000-0005-0000-0000-00002D010000}"/>
    <cellStyle name="20% - 강조색3 8 2 2 2" xfId="17743" xr:uid="{00000000-0005-0000-0000-00002E010000}"/>
    <cellStyle name="20% - 강조색3 8 2 3" xfId="263" xr:uid="{00000000-0005-0000-0000-00002F010000}"/>
    <cellStyle name="20% - 강조색3 8 3" xfId="264" xr:uid="{00000000-0005-0000-0000-000030010000}"/>
    <cellStyle name="20% - 강조색3 8 3 2" xfId="265" xr:uid="{00000000-0005-0000-0000-000031010000}"/>
    <cellStyle name="20% - 강조색3 8 3 3" xfId="266" xr:uid="{00000000-0005-0000-0000-000032010000}"/>
    <cellStyle name="20% - 강조색3 8_MUREX PL data" xfId="267" xr:uid="{00000000-0005-0000-0000-000033010000}"/>
    <cellStyle name="20% - 강조색3 9" xfId="268" xr:uid="{00000000-0005-0000-0000-000034010000}"/>
    <cellStyle name="20% - 강조색3 9 2" xfId="269" xr:uid="{00000000-0005-0000-0000-000035010000}"/>
    <cellStyle name="20% - 강조색3 9 2 2" xfId="270" xr:uid="{00000000-0005-0000-0000-000036010000}"/>
    <cellStyle name="20% - 강조색3 9 2 2 2" xfId="17744" xr:uid="{00000000-0005-0000-0000-000037010000}"/>
    <cellStyle name="20% - 강조색3 9 2 3" xfId="271" xr:uid="{00000000-0005-0000-0000-000038010000}"/>
    <cellStyle name="20% - 강조색3 9 3" xfId="272" xr:uid="{00000000-0005-0000-0000-000039010000}"/>
    <cellStyle name="20% - 강조색3 9 3 2" xfId="273" xr:uid="{00000000-0005-0000-0000-00003A010000}"/>
    <cellStyle name="20% - 강조색3 9 3 3" xfId="274" xr:uid="{00000000-0005-0000-0000-00003B010000}"/>
    <cellStyle name="20% - 강조색3 9_MUREX PL data" xfId="275" xr:uid="{00000000-0005-0000-0000-00003C010000}"/>
    <cellStyle name="20% - 강조색4" xfId="36" builtinId="42" hidden="1"/>
    <cellStyle name="20% - 강조색4 10" xfId="276" xr:uid="{00000000-0005-0000-0000-00003E010000}"/>
    <cellStyle name="20% - 강조색4 10 2" xfId="277" xr:uid="{00000000-0005-0000-0000-00003F010000}"/>
    <cellStyle name="20% - 강조색4 10 2 2" xfId="278" xr:uid="{00000000-0005-0000-0000-000040010000}"/>
    <cellStyle name="20% - 강조색4 10 2 2 2" xfId="17745" xr:uid="{00000000-0005-0000-0000-000041010000}"/>
    <cellStyle name="20% - 강조색4 10 2 3" xfId="279" xr:uid="{00000000-0005-0000-0000-000042010000}"/>
    <cellStyle name="20% - 강조색4 10 3" xfId="280" xr:uid="{00000000-0005-0000-0000-000043010000}"/>
    <cellStyle name="20% - 강조색4 10 3 2" xfId="281" xr:uid="{00000000-0005-0000-0000-000044010000}"/>
    <cellStyle name="20% - 강조색4 10 3 3" xfId="282" xr:uid="{00000000-0005-0000-0000-000045010000}"/>
    <cellStyle name="20% - 강조색4 10_MUREX PL data" xfId="283" xr:uid="{00000000-0005-0000-0000-000046010000}"/>
    <cellStyle name="20% - 강조색4 11" xfId="284" xr:uid="{00000000-0005-0000-0000-000047010000}"/>
    <cellStyle name="20% - 강조색4 11 2" xfId="285" xr:uid="{00000000-0005-0000-0000-000048010000}"/>
    <cellStyle name="20% - 강조색4 11 2 2" xfId="286" xr:uid="{00000000-0005-0000-0000-000049010000}"/>
    <cellStyle name="20% - 강조색4 11 2 2 2" xfId="17746" xr:uid="{00000000-0005-0000-0000-00004A010000}"/>
    <cellStyle name="20% - 강조색4 11 2 3" xfId="287" xr:uid="{00000000-0005-0000-0000-00004B010000}"/>
    <cellStyle name="20% - 강조색4 11 3" xfId="288" xr:uid="{00000000-0005-0000-0000-00004C010000}"/>
    <cellStyle name="20% - 강조색4 11 3 2" xfId="289" xr:uid="{00000000-0005-0000-0000-00004D010000}"/>
    <cellStyle name="20% - 강조색4 11 3 3" xfId="290" xr:uid="{00000000-0005-0000-0000-00004E010000}"/>
    <cellStyle name="20% - 강조색4 11_MUREX PL data" xfId="291" xr:uid="{00000000-0005-0000-0000-00004F010000}"/>
    <cellStyle name="20% - 강조색4 12" xfId="292" xr:uid="{00000000-0005-0000-0000-000050010000}"/>
    <cellStyle name="20% - 강조색4 12 2" xfId="293" xr:uid="{00000000-0005-0000-0000-000051010000}"/>
    <cellStyle name="20% - 강조색4 12 3" xfId="294" xr:uid="{00000000-0005-0000-0000-000052010000}"/>
    <cellStyle name="20% - 강조색4 12 3 2" xfId="17747" xr:uid="{00000000-0005-0000-0000-000053010000}"/>
    <cellStyle name="20% - 강조색4 12 3 3" xfId="17748" xr:uid="{00000000-0005-0000-0000-000054010000}"/>
    <cellStyle name="20% - 강조색4 13" xfId="295" xr:uid="{00000000-0005-0000-0000-000055010000}"/>
    <cellStyle name="20% - 강조색4 13 2" xfId="296" xr:uid="{00000000-0005-0000-0000-000056010000}"/>
    <cellStyle name="20% - 강조색4 14" xfId="297" xr:uid="{00000000-0005-0000-0000-000057010000}"/>
    <cellStyle name="20% - 강조색4 14 2" xfId="298" xr:uid="{00000000-0005-0000-0000-000058010000}"/>
    <cellStyle name="20% - 강조색4 15" xfId="299" xr:uid="{00000000-0005-0000-0000-000059010000}"/>
    <cellStyle name="20% - 강조색4 15 2" xfId="17749" xr:uid="{00000000-0005-0000-0000-00005A010000}"/>
    <cellStyle name="20% - 강조색4 15 3" xfId="17750" xr:uid="{00000000-0005-0000-0000-00005B010000}"/>
    <cellStyle name="20% - 강조색4 2" xfId="300" xr:uid="{00000000-0005-0000-0000-00005C010000}"/>
    <cellStyle name="20% - 강조색4 2 2" xfId="17602" xr:uid="{00000000-0005-0000-0000-00005D010000}"/>
    <cellStyle name="20% - 강조색4 2 2 2" xfId="18418" xr:uid="{00000000-0005-0000-0000-00005E010000}"/>
    <cellStyle name="20% - 강조색4 2 2 3" xfId="18562" xr:uid="{00000000-0005-0000-0000-00005F010000}"/>
    <cellStyle name="20% - 강조색4 2 3" xfId="17751" xr:uid="{00000000-0005-0000-0000-000060010000}"/>
    <cellStyle name="20% - 강조색4 2 4" xfId="17752" xr:uid="{00000000-0005-0000-0000-000061010000}"/>
    <cellStyle name="20% - 강조색4 2 5" xfId="18260" xr:uid="{00000000-0005-0000-0000-000062010000}"/>
    <cellStyle name="20% - 강조색4 2 6" xfId="17459" xr:uid="{00000000-0005-0000-0000-000063010000}"/>
    <cellStyle name="20% - 강조색4 3" xfId="301" xr:uid="{00000000-0005-0000-0000-000064010000}"/>
    <cellStyle name="20% - 강조색4 3 2" xfId="17603" xr:uid="{00000000-0005-0000-0000-000065010000}"/>
    <cellStyle name="20% - 강조색4 3 2 2" xfId="18206" xr:uid="{00000000-0005-0000-0000-000066010000}"/>
    <cellStyle name="20% - 강조색4 3 3" xfId="18300" xr:uid="{00000000-0005-0000-0000-000067010000}"/>
    <cellStyle name="20% - 강조색4 3 4" xfId="18467" xr:uid="{00000000-0005-0000-0000-000068010000}"/>
    <cellStyle name="20% - 강조색4 3 5" xfId="17499" xr:uid="{00000000-0005-0000-0000-000069010000}"/>
    <cellStyle name="20% - 강조색4 4" xfId="302" xr:uid="{00000000-0005-0000-0000-00006A010000}"/>
    <cellStyle name="20% - 강조색4 4 2" xfId="303" xr:uid="{00000000-0005-0000-0000-00006B010000}"/>
    <cellStyle name="20% - 강조색4 4 2 2" xfId="17753" xr:uid="{00000000-0005-0000-0000-00006C010000}"/>
    <cellStyle name="20% - 강조색4 4 2 3" xfId="17754" xr:uid="{00000000-0005-0000-0000-00006D010000}"/>
    <cellStyle name="20% - 강조색4 4 3" xfId="304" xr:uid="{00000000-0005-0000-0000-00006E010000}"/>
    <cellStyle name="20% - 강조색4 4 4" xfId="18351" xr:uid="{00000000-0005-0000-0000-00006F010000}"/>
    <cellStyle name="20% - 강조색4 4 5" xfId="18519" xr:uid="{00000000-0005-0000-0000-000070010000}"/>
    <cellStyle name="20% - 강조색4 4 6" xfId="17554" xr:uid="{00000000-0005-0000-0000-000071010000}"/>
    <cellStyle name="20% - 강조색4 5" xfId="305" xr:uid="{00000000-0005-0000-0000-000072010000}"/>
    <cellStyle name="20% - 강조색4 5 2" xfId="306" xr:uid="{00000000-0005-0000-0000-000073010000}"/>
    <cellStyle name="20% - 강조색4 5 2 2" xfId="17755" xr:uid="{00000000-0005-0000-0000-000074010000}"/>
    <cellStyle name="20% - 강조색4 5 2 3" xfId="17756" xr:uid="{00000000-0005-0000-0000-000075010000}"/>
    <cellStyle name="20% - 강조색4 5 3" xfId="307" xr:uid="{00000000-0005-0000-0000-000076010000}"/>
    <cellStyle name="20% - 강조색4 6" xfId="308" xr:uid="{00000000-0005-0000-0000-000077010000}"/>
    <cellStyle name="20% - 강조색4 6 2" xfId="309" xr:uid="{00000000-0005-0000-0000-000078010000}"/>
    <cellStyle name="20% - 강조색4 6 2 2" xfId="17757" xr:uid="{00000000-0005-0000-0000-000079010000}"/>
    <cellStyle name="20% - 강조색4 6 2 3" xfId="17758" xr:uid="{00000000-0005-0000-0000-00007A010000}"/>
    <cellStyle name="20% - 강조색4 6 3" xfId="310" xr:uid="{00000000-0005-0000-0000-00007B010000}"/>
    <cellStyle name="20% - 강조색4 7" xfId="311" xr:uid="{00000000-0005-0000-0000-00007C010000}"/>
    <cellStyle name="20% - 강조색4 7 2" xfId="312" xr:uid="{00000000-0005-0000-0000-00007D010000}"/>
    <cellStyle name="20% - 강조색4 7 2 2" xfId="313" xr:uid="{00000000-0005-0000-0000-00007E010000}"/>
    <cellStyle name="20% - 강조색4 7 2 2 2" xfId="17759" xr:uid="{00000000-0005-0000-0000-00007F010000}"/>
    <cellStyle name="20% - 강조색4 7 2 3" xfId="314" xr:uid="{00000000-0005-0000-0000-000080010000}"/>
    <cellStyle name="20% - 강조색4 7 3" xfId="315" xr:uid="{00000000-0005-0000-0000-000081010000}"/>
    <cellStyle name="20% - 강조색4 7 3 2" xfId="316" xr:uid="{00000000-0005-0000-0000-000082010000}"/>
    <cellStyle name="20% - 강조색4 7 3 3" xfId="317" xr:uid="{00000000-0005-0000-0000-000083010000}"/>
    <cellStyle name="20% - 강조색4 7_MUREX PL data" xfId="318" xr:uid="{00000000-0005-0000-0000-000084010000}"/>
    <cellStyle name="20% - 강조색4 8" xfId="319" xr:uid="{00000000-0005-0000-0000-000085010000}"/>
    <cellStyle name="20% - 강조색4 8 2" xfId="320" xr:uid="{00000000-0005-0000-0000-000086010000}"/>
    <cellStyle name="20% - 강조색4 8 2 2" xfId="321" xr:uid="{00000000-0005-0000-0000-000087010000}"/>
    <cellStyle name="20% - 강조색4 8 2 2 2" xfId="17760" xr:uid="{00000000-0005-0000-0000-000088010000}"/>
    <cellStyle name="20% - 강조색4 8 2 3" xfId="322" xr:uid="{00000000-0005-0000-0000-000089010000}"/>
    <cellStyle name="20% - 강조색4 8 3" xfId="323" xr:uid="{00000000-0005-0000-0000-00008A010000}"/>
    <cellStyle name="20% - 강조색4 8 3 2" xfId="324" xr:uid="{00000000-0005-0000-0000-00008B010000}"/>
    <cellStyle name="20% - 강조색4 8 3 3" xfId="325" xr:uid="{00000000-0005-0000-0000-00008C010000}"/>
    <cellStyle name="20% - 강조색4 8_MUREX PL data" xfId="326" xr:uid="{00000000-0005-0000-0000-00008D010000}"/>
    <cellStyle name="20% - 강조색4 9" xfId="327" xr:uid="{00000000-0005-0000-0000-00008E010000}"/>
    <cellStyle name="20% - 강조색4 9 2" xfId="328" xr:uid="{00000000-0005-0000-0000-00008F010000}"/>
    <cellStyle name="20% - 강조색4 9 2 2" xfId="329" xr:uid="{00000000-0005-0000-0000-000090010000}"/>
    <cellStyle name="20% - 강조색4 9 2 2 2" xfId="17761" xr:uid="{00000000-0005-0000-0000-000091010000}"/>
    <cellStyle name="20% - 강조색4 9 2 3" xfId="330" xr:uid="{00000000-0005-0000-0000-000092010000}"/>
    <cellStyle name="20% - 강조색4 9 3" xfId="331" xr:uid="{00000000-0005-0000-0000-000093010000}"/>
    <cellStyle name="20% - 강조색4 9 3 2" xfId="332" xr:uid="{00000000-0005-0000-0000-000094010000}"/>
    <cellStyle name="20% - 강조색4 9 3 3" xfId="333" xr:uid="{00000000-0005-0000-0000-000095010000}"/>
    <cellStyle name="20% - 강조색4 9_MUREX PL data" xfId="334" xr:uid="{00000000-0005-0000-0000-000096010000}"/>
    <cellStyle name="20% - 강조색5" xfId="40" builtinId="46" hidden="1"/>
    <cellStyle name="20% - 강조색5 10" xfId="335" xr:uid="{00000000-0005-0000-0000-000098010000}"/>
    <cellStyle name="20% - 강조색5 10 2" xfId="336" xr:uid="{00000000-0005-0000-0000-000099010000}"/>
    <cellStyle name="20% - 강조색5 10 2 2" xfId="337" xr:uid="{00000000-0005-0000-0000-00009A010000}"/>
    <cellStyle name="20% - 강조색5 10 2 2 2" xfId="17762" xr:uid="{00000000-0005-0000-0000-00009B010000}"/>
    <cellStyle name="20% - 강조색5 10 2 3" xfId="338" xr:uid="{00000000-0005-0000-0000-00009C010000}"/>
    <cellStyle name="20% - 강조색5 10 3" xfId="339" xr:uid="{00000000-0005-0000-0000-00009D010000}"/>
    <cellStyle name="20% - 강조색5 10 3 2" xfId="340" xr:uid="{00000000-0005-0000-0000-00009E010000}"/>
    <cellStyle name="20% - 강조색5 10 3 3" xfId="341" xr:uid="{00000000-0005-0000-0000-00009F010000}"/>
    <cellStyle name="20% - 강조색5 10_MUREX PL data" xfId="342" xr:uid="{00000000-0005-0000-0000-0000A0010000}"/>
    <cellStyle name="20% - 강조색5 11" xfId="343" xr:uid="{00000000-0005-0000-0000-0000A1010000}"/>
    <cellStyle name="20% - 강조색5 11 2" xfId="344" xr:uid="{00000000-0005-0000-0000-0000A2010000}"/>
    <cellStyle name="20% - 강조색5 11 2 2" xfId="345" xr:uid="{00000000-0005-0000-0000-0000A3010000}"/>
    <cellStyle name="20% - 강조색5 11 2 2 2" xfId="17763" xr:uid="{00000000-0005-0000-0000-0000A4010000}"/>
    <cellStyle name="20% - 강조색5 11 2 3" xfId="346" xr:uid="{00000000-0005-0000-0000-0000A5010000}"/>
    <cellStyle name="20% - 강조색5 11 3" xfId="347" xr:uid="{00000000-0005-0000-0000-0000A6010000}"/>
    <cellStyle name="20% - 강조색5 11 3 2" xfId="348" xr:uid="{00000000-0005-0000-0000-0000A7010000}"/>
    <cellStyle name="20% - 강조색5 11 3 3" xfId="349" xr:uid="{00000000-0005-0000-0000-0000A8010000}"/>
    <cellStyle name="20% - 강조색5 11_MUREX PL data" xfId="350" xr:uid="{00000000-0005-0000-0000-0000A9010000}"/>
    <cellStyle name="20% - 강조색5 12" xfId="351" xr:uid="{00000000-0005-0000-0000-0000AA010000}"/>
    <cellStyle name="20% - 강조색5 12 2" xfId="352" xr:uid="{00000000-0005-0000-0000-0000AB010000}"/>
    <cellStyle name="20% - 강조색5 12 3" xfId="353" xr:uid="{00000000-0005-0000-0000-0000AC010000}"/>
    <cellStyle name="20% - 강조색5 12 3 2" xfId="17764" xr:uid="{00000000-0005-0000-0000-0000AD010000}"/>
    <cellStyle name="20% - 강조색5 12 3 3" xfId="17765" xr:uid="{00000000-0005-0000-0000-0000AE010000}"/>
    <cellStyle name="20% - 강조색5 13" xfId="354" xr:uid="{00000000-0005-0000-0000-0000AF010000}"/>
    <cellStyle name="20% - 강조색5 13 2" xfId="355" xr:uid="{00000000-0005-0000-0000-0000B0010000}"/>
    <cellStyle name="20% - 강조색5 14" xfId="356" xr:uid="{00000000-0005-0000-0000-0000B1010000}"/>
    <cellStyle name="20% - 강조색5 14 2" xfId="357" xr:uid="{00000000-0005-0000-0000-0000B2010000}"/>
    <cellStyle name="20% - 강조색5 15" xfId="358" xr:uid="{00000000-0005-0000-0000-0000B3010000}"/>
    <cellStyle name="20% - 강조색5 15 2" xfId="17766" xr:uid="{00000000-0005-0000-0000-0000B4010000}"/>
    <cellStyle name="20% - 강조색5 15 3" xfId="17767" xr:uid="{00000000-0005-0000-0000-0000B5010000}"/>
    <cellStyle name="20% - 강조색5 2" xfId="359" xr:uid="{00000000-0005-0000-0000-0000B6010000}"/>
    <cellStyle name="20% - 강조색5 2 2" xfId="17604" xr:uid="{00000000-0005-0000-0000-0000B7010000}"/>
    <cellStyle name="20% - 강조색5 2 2 2" xfId="18419" xr:uid="{00000000-0005-0000-0000-0000B8010000}"/>
    <cellStyle name="20% - 강조색5 2 2 3" xfId="18563" xr:uid="{00000000-0005-0000-0000-0000B9010000}"/>
    <cellStyle name="20% - 강조색5 2 3" xfId="17768" xr:uid="{00000000-0005-0000-0000-0000BA010000}"/>
    <cellStyle name="20% - 강조색5 2 4" xfId="17769" xr:uid="{00000000-0005-0000-0000-0000BB010000}"/>
    <cellStyle name="20% - 강조색5 2 5" xfId="18261" xr:uid="{00000000-0005-0000-0000-0000BC010000}"/>
    <cellStyle name="20% - 강조색5 2 6" xfId="17460" xr:uid="{00000000-0005-0000-0000-0000BD010000}"/>
    <cellStyle name="20% - 강조색5 3" xfId="360" xr:uid="{00000000-0005-0000-0000-0000BE010000}"/>
    <cellStyle name="20% - 강조색5 3 2" xfId="17605" xr:uid="{00000000-0005-0000-0000-0000BF010000}"/>
    <cellStyle name="20% - 강조색5 3 2 2" xfId="18207" xr:uid="{00000000-0005-0000-0000-0000C0010000}"/>
    <cellStyle name="20% - 강조색5 3 3" xfId="18301" xr:uid="{00000000-0005-0000-0000-0000C1010000}"/>
    <cellStyle name="20% - 강조색5 3 4" xfId="18468" xr:uid="{00000000-0005-0000-0000-0000C2010000}"/>
    <cellStyle name="20% - 강조색5 3 5" xfId="17500" xr:uid="{00000000-0005-0000-0000-0000C3010000}"/>
    <cellStyle name="20% - 강조색5 4" xfId="361" xr:uid="{00000000-0005-0000-0000-0000C4010000}"/>
    <cellStyle name="20% - 강조색5 4 2" xfId="362" xr:uid="{00000000-0005-0000-0000-0000C5010000}"/>
    <cellStyle name="20% - 강조색5 4 2 2" xfId="17770" xr:uid="{00000000-0005-0000-0000-0000C6010000}"/>
    <cellStyle name="20% - 강조색5 4 2 3" xfId="17771" xr:uid="{00000000-0005-0000-0000-0000C7010000}"/>
    <cellStyle name="20% - 강조색5 4 3" xfId="363" xr:uid="{00000000-0005-0000-0000-0000C8010000}"/>
    <cellStyle name="20% - 강조색5 4 4" xfId="18352" xr:uid="{00000000-0005-0000-0000-0000C9010000}"/>
    <cellStyle name="20% - 강조색5 4 5" xfId="18520" xr:uid="{00000000-0005-0000-0000-0000CA010000}"/>
    <cellStyle name="20% - 강조색5 4 6" xfId="17555" xr:uid="{00000000-0005-0000-0000-0000CB010000}"/>
    <cellStyle name="20% - 강조색5 5" xfId="364" xr:uid="{00000000-0005-0000-0000-0000CC010000}"/>
    <cellStyle name="20% - 강조색5 5 2" xfId="365" xr:uid="{00000000-0005-0000-0000-0000CD010000}"/>
    <cellStyle name="20% - 강조색5 5 2 2" xfId="17772" xr:uid="{00000000-0005-0000-0000-0000CE010000}"/>
    <cellStyle name="20% - 강조색5 5 2 3" xfId="17773" xr:uid="{00000000-0005-0000-0000-0000CF010000}"/>
    <cellStyle name="20% - 강조색5 5 3" xfId="366" xr:uid="{00000000-0005-0000-0000-0000D0010000}"/>
    <cellStyle name="20% - 강조색5 6" xfId="367" xr:uid="{00000000-0005-0000-0000-0000D1010000}"/>
    <cellStyle name="20% - 강조색5 6 2" xfId="368" xr:uid="{00000000-0005-0000-0000-0000D2010000}"/>
    <cellStyle name="20% - 강조색5 6 2 2" xfId="17774" xr:uid="{00000000-0005-0000-0000-0000D3010000}"/>
    <cellStyle name="20% - 강조색5 6 2 3" xfId="17775" xr:uid="{00000000-0005-0000-0000-0000D4010000}"/>
    <cellStyle name="20% - 강조색5 6 3" xfId="369" xr:uid="{00000000-0005-0000-0000-0000D5010000}"/>
    <cellStyle name="20% - 강조색5 7" xfId="370" xr:uid="{00000000-0005-0000-0000-0000D6010000}"/>
    <cellStyle name="20% - 강조색5 7 2" xfId="371" xr:uid="{00000000-0005-0000-0000-0000D7010000}"/>
    <cellStyle name="20% - 강조색5 7 2 2" xfId="372" xr:uid="{00000000-0005-0000-0000-0000D8010000}"/>
    <cellStyle name="20% - 강조색5 7 2 2 2" xfId="17776" xr:uid="{00000000-0005-0000-0000-0000D9010000}"/>
    <cellStyle name="20% - 강조색5 7 2 3" xfId="373" xr:uid="{00000000-0005-0000-0000-0000DA010000}"/>
    <cellStyle name="20% - 강조색5 7 3" xfId="374" xr:uid="{00000000-0005-0000-0000-0000DB010000}"/>
    <cellStyle name="20% - 강조색5 7 3 2" xfId="375" xr:uid="{00000000-0005-0000-0000-0000DC010000}"/>
    <cellStyle name="20% - 강조색5 7 3 3" xfId="376" xr:uid="{00000000-0005-0000-0000-0000DD010000}"/>
    <cellStyle name="20% - 강조색5 7_MUREX PL data" xfId="377" xr:uid="{00000000-0005-0000-0000-0000DE010000}"/>
    <cellStyle name="20% - 강조색5 8" xfId="378" xr:uid="{00000000-0005-0000-0000-0000DF010000}"/>
    <cellStyle name="20% - 강조색5 8 2" xfId="379" xr:uid="{00000000-0005-0000-0000-0000E0010000}"/>
    <cellStyle name="20% - 강조색5 8 2 2" xfId="380" xr:uid="{00000000-0005-0000-0000-0000E1010000}"/>
    <cellStyle name="20% - 강조색5 8 2 2 2" xfId="17777" xr:uid="{00000000-0005-0000-0000-0000E2010000}"/>
    <cellStyle name="20% - 강조색5 8 2 3" xfId="381" xr:uid="{00000000-0005-0000-0000-0000E3010000}"/>
    <cellStyle name="20% - 강조색5 8 3" xfId="382" xr:uid="{00000000-0005-0000-0000-0000E4010000}"/>
    <cellStyle name="20% - 강조색5 8 3 2" xfId="383" xr:uid="{00000000-0005-0000-0000-0000E5010000}"/>
    <cellStyle name="20% - 강조색5 8 3 3" xfId="384" xr:uid="{00000000-0005-0000-0000-0000E6010000}"/>
    <cellStyle name="20% - 강조색5 8_MUREX PL data" xfId="385" xr:uid="{00000000-0005-0000-0000-0000E7010000}"/>
    <cellStyle name="20% - 강조색5 9" xfId="386" xr:uid="{00000000-0005-0000-0000-0000E8010000}"/>
    <cellStyle name="20% - 강조색5 9 2" xfId="387" xr:uid="{00000000-0005-0000-0000-0000E9010000}"/>
    <cellStyle name="20% - 강조색5 9 2 2" xfId="388" xr:uid="{00000000-0005-0000-0000-0000EA010000}"/>
    <cellStyle name="20% - 강조색5 9 2 2 2" xfId="17778" xr:uid="{00000000-0005-0000-0000-0000EB010000}"/>
    <cellStyle name="20% - 강조색5 9 2 3" xfId="389" xr:uid="{00000000-0005-0000-0000-0000EC010000}"/>
    <cellStyle name="20% - 강조색5 9 3" xfId="390" xr:uid="{00000000-0005-0000-0000-0000ED010000}"/>
    <cellStyle name="20% - 강조색5 9 3 2" xfId="391" xr:uid="{00000000-0005-0000-0000-0000EE010000}"/>
    <cellStyle name="20% - 강조색5 9 3 3" xfId="392" xr:uid="{00000000-0005-0000-0000-0000EF010000}"/>
    <cellStyle name="20% - 강조색5 9_MUREX PL data" xfId="393" xr:uid="{00000000-0005-0000-0000-0000F0010000}"/>
    <cellStyle name="20% - 강조색6" xfId="44" builtinId="50" hidden="1"/>
    <cellStyle name="20% - 강조색6 10" xfId="394" xr:uid="{00000000-0005-0000-0000-0000F2010000}"/>
    <cellStyle name="20% - 강조색6 10 2" xfId="395" xr:uid="{00000000-0005-0000-0000-0000F3010000}"/>
    <cellStyle name="20% - 강조색6 10 2 2" xfId="396" xr:uid="{00000000-0005-0000-0000-0000F4010000}"/>
    <cellStyle name="20% - 강조색6 10 2 2 2" xfId="17779" xr:uid="{00000000-0005-0000-0000-0000F5010000}"/>
    <cellStyle name="20% - 강조색6 10 2 3" xfId="397" xr:uid="{00000000-0005-0000-0000-0000F6010000}"/>
    <cellStyle name="20% - 강조색6 10 3" xfId="398" xr:uid="{00000000-0005-0000-0000-0000F7010000}"/>
    <cellStyle name="20% - 강조색6 10 3 2" xfId="399" xr:uid="{00000000-0005-0000-0000-0000F8010000}"/>
    <cellStyle name="20% - 강조색6 10 3 3" xfId="400" xr:uid="{00000000-0005-0000-0000-0000F9010000}"/>
    <cellStyle name="20% - 강조색6 10_MUREX PL data" xfId="401" xr:uid="{00000000-0005-0000-0000-0000FA010000}"/>
    <cellStyle name="20% - 강조색6 11" xfId="402" xr:uid="{00000000-0005-0000-0000-0000FB010000}"/>
    <cellStyle name="20% - 강조색6 11 2" xfId="403" xr:uid="{00000000-0005-0000-0000-0000FC010000}"/>
    <cellStyle name="20% - 강조색6 11 2 2" xfId="404" xr:uid="{00000000-0005-0000-0000-0000FD010000}"/>
    <cellStyle name="20% - 강조색6 11 2 2 2" xfId="17780" xr:uid="{00000000-0005-0000-0000-0000FE010000}"/>
    <cellStyle name="20% - 강조색6 11 2 3" xfId="405" xr:uid="{00000000-0005-0000-0000-0000FF010000}"/>
    <cellStyle name="20% - 강조색6 11 3" xfId="406" xr:uid="{00000000-0005-0000-0000-000000020000}"/>
    <cellStyle name="20% - 강조색6 11 3 2" xfId="407" xr:uid="{00000000-0005-0000-0000-000001020000}"/>
    <cellStyle name="20% - 강조색6 11 3 3" xfId="408" xr:uid="{00000000-0005-0000-0000-000002020000}"/>
    <cellStyle name="20% - 강조색6 11_MUREX PL data" xfId="409" xr:uid="{00000000-0005-0000-0000-000003020000}"/>
    <cellStyle name="20% - 강조색6 12" xfId="410" xr:uid="{00000000-0005-0000-0000-000004020000}"/>
    <cellStyle name="20% - 강조색6 12 2" xfId="411" xr:uid="{00000000-0005-0000-0000-000005020000}"/>
    <cellStyle name="20% - 강조색6 12 3" xfId="412" xr:uid="{00000000-0005-0000-0000-000006020000}"/>
    <cellStyle name="20% - 강조색6 12 3 2" xfId="17781" xr:uid="{00000000-0005-0000-0000-000007020000}"/>
    <cellStyle name="20% - 강조색6 12 3 3" xfId="17782" xr:uid="{00000000-0005-0000-0000-000008020000}"/>
    <cellStyle name="20% - 강조색6 13" xfId="413" xr:uid="{00000000-0005-0000-0000-000009020000}"/>
    <cellStyle name="20% - 강조색6 13 2" xfId="414" xr:uid="{00000000-0005-0000-0000-00000A020000}"/>
    <cellStyle name="20% - 강조색6 14" xfId="415" xr:uid="{00000000-0005-0000-0000-00000B020000}"/>
    <cellStyle name="20% - 강조색6 14 2" xfId="416" xr:uid="{00000000-0005-0000-0000-00000C020000}"/>
    <cellStyle name="20% - 강조색6 15" xfId="417" xr:uid="{00000000-0005-0000-0000-00000D020000}"/>
    <cellStyle name="20% - 강조색6 15 2" xfId="17783" xr:uid="{00000000-0005-0000-0000-00000E020000}"/>
    <cellStyle name="20% - 강조색6 15 3" xfId="17784" xr:uid="{00000000-0005-0000-0000-00000F020000}"/>
    <cellStyle name="20% - 강조색6 2" xfId="418" xr:uid="{00000000-0005-0000-0000-000010020000}"/>
    <cellStyle name="20% - 강조색6 2 2" xfId="17606" xr:uid="{00000000-0005-0000-0000-000011020000}"/>
    <cellStyle name="20% - 강조색6 2 2 2" xfId="18420" xr:uid="{00000000-0005-0000-0000-000012020000}"/>
    <cellStyle name="20% - 강조색6 2 2 3" xfId="18564" xr:uid="{00000000-0005-0000-0000-000013020000}"/>
    <cellStyle name="20% - 강조색6 2 3" xfId="17785" xr:uid="{00000000-0005-0000-0000-000014020000}"/>
    <cellStyle name="20% - 강조색6 2 4" xfId="17786" xr:uid="{00000000-0005-0000-0000-000015020000}"/>
    <cellStyle name="20% - 강조색6 2 5" xfId="18262" xr:uid="{00000000-0005-0000-0000-000016020000}"/>
    <cellStyle name="20% - 강조색6 2 6" xfId="17461" xr:uid="{00000000-0005-0000-0000-000017020000}"/>
    <cellStyle name="20% - 강조색6 3" xfId="419" xr:uid="{00000000-0005-0000-0000-000018020000}"/>
    <cellStyle name="20% - 강조색6 3 2" xfId="17607" xr:uid="{00000000-0005-0000-0000-000019020000}"/>
    <cellStyle name="20% - 강조색6 3 2 2" xfId="18208" xr:uid="{00000000-0005-0000-0000-00001A020000}"/>
    <cellStyle name="20% - 강조색6 3 3" xfId="18302" xr:uid="{00000000-0005-0000-0000-00001B020000}"/>
    <cellStyle name="20% - 강조색6 3 4" xfId="18469" xr:uid="{00000000-0005-0000-0000-00001C020000}"/>
    <cellStyle name="20% - 강조색6 3 5" xfId="17501" xr:uid="{00000000-0005-0000-0000-00001D020000}"/>
    <cellStyle name="20% - 강조색6 4" xfId="420" xr:uid="{00000000-0005-0000-0000-00001E020000}"/>
    <cellStyle name="20% - 강조색6 4 2" xfId="421" xr:uid="{00000000-0005-0000-0000-00001F020000}"/>
    <cellStyle name="20% - 강조색6 4 2 2" xfId="17787" xr:uid="{00000000-0005-0000-0000-000020020000}"/>
    <cellStyle name="20% - 강조색6 4 2 3" xfId="17788" xr:uid="{00000000-0005-0000-0000-000021020000}"/>
    <cellStyle name="20% - 강조색6 4 3" xfId="422" xr:uid="{00000000-0005-0000-0000-000022020000}"/>
    <cellStyle name="20% - 강조색6 4 4" xfId="18353" xr:uid="{00000000-0005-0000-0000-000023020000}"/>
    <cellStyle name="20% - 강조색6 4 5" xfId="18521" xr:uid="{00000000-0005-0000-0000-000024020000}"/>
    <cellStyle name="20% - 강조색6 4 6" xfId="17556" xr:uid="{00000000-0005-0000-0000-000025020000}"/>
    <cellStyle name="20% - 강조색6 5" xfId="423" xr:uid="{00000000-0005-0000-0000-000026020000}"/>
    <cellStyle name="20% - 강조색6 5 2" xfId="424" xr:uid="{00000000-0005-0000-0000-000027020000}"/>
    <cellStyle name="20% - 강조색6 5 2 2" xfId="17789" xr:uid="{00000000-0005-0000-0000-000028020000}"/>
    <cellStyle name="20% - 강조색6 5 2 3" xfId="17790" xr:uid="{00000000-0005-0000-0000-000029020000}"/>
    <cellStyle name="20% - 강조색6 5 3" xfId="425" xr:uid="{00000000-0005-0000-0000-00002A020000}"/>
    <cellStyle name="20% - 강조색6 6" xfId="426" xr:uid="{00000000-0005-0000-0000-00002B020000}"/>
    <cellStyle name="20% - 강조색6 6 2" xfId="427" xr:uid="{00000000-0005-0000-0000-00002C020000}"/>
    <cellStyle name="20% - 강조색6 6 2 2" xfId="17791" xr:uid="{00000000-0005-0000-0000-00002D020000}"/>
    <cellStyle name="20% - 강조색6 6 2 3" xfId="17792" xr:uid="{00000000-0005-0000-0000-00002E020000}"/>
    <cellStyle name="20% - 강조색6 6 3" xfId="428" xr:uid="{00000000-0005-0000-0000-00002F020000}"/>
    <cellStyle name="20% - 강조색6 7" xfId="429" xr:uid="{00000000-0005-0000-0000-000030020000}"/>
    <cellStyle name="20% - 강조색6 7 2" xfId="430" xr:uid="{00000000-0005-0000-0000-000031020000}"/>
    <cellStyle name="20% - 강조색6 7 2 2" xfId="431" xr:uid="{00000000-0005-0000-0000-000032020000}"/>
    <cellStyle name="20% - 강조색6 7 2 2 2" xfId="17793" xr:uid="{00000000-0005-0000-0000-000033020000}"/>
    <cellStyle name="20% - 강조색6 7 2 3" xfId="432" xr:uid="{00000000-0005-0000-0000-000034020000}"/>
    <cellStyle name="20% - 강조색6 7 3" xfId="433" xr:uid="{00000000-0005-0000-0000-000035020000}"/>
    <cellStyle name="20% - 강조색6 7 3 2" xfId="434" xr:uid="{00000000-0005-0000-0000-000036020000}"/>
    <cellStyle name="20% - 강조색6 7 3 3" xfId="435" xr:uid="{00000000-0005-0000-0000-000037020000}"/>
    <cellStyle name="20% - 강조색6 7_MUREX PL data" xfId="436" xr:uid="{00000000-0005-0000-0000-000038020000}"/>
    <cellStyle name="20% - 강조색6 8" xfId="437" xr:uid="{00000000-0005-0000-0000-000039020000}"/>
    <cellStyle name="20% - 강조색6 8 2" xfId="438" xr:uid="{00000000-0005-0000-0000-00003A020000}"/>
    <cellStyle name="20% - 강조색6 8 2 2" xfId="439" xr:uid="{00000000-0005-0000-0000-00003B020000}"/>
    <cellStyle name="20% - 강조색6 8 2 2 2" xfId="17794" xr:uid="{00000000-0005-0000-0000-00003C020000}"/>
    <cellStyle name="20% - 강조색6 8 2 3" xfId="440" xr:uid="{00000000-0005-0000-0000-00003D020000}"/>
    <cellStyle name="20% - 강조색6 8 3" xfId="441" xr:uid="{00000000-0005-0000-0000-00003E020000}"/>
    <cellStyle name="20% - 강조색6 8 3 2" xfId="442" xr:uid="{00000000-0005-0000-0000-00003F020000}"/>
    <cellStyle name="20% - 강조색6 8 3 3" xfId="443" xr:uid="{00000000-0005-0000-0000-000040020000}"/>
    <cellStyle name="20% - 강조색6 8_MUREX PL data" xfId="444" xr:uid="{00000000-0005-0000-0000-000041020000}"/>
    <cellStyle name="20% - 강조색6 9" xfId="445" xr:uid="{00000000-0005-0000-0000-000042020000}"/>
    <cellStyle name="20% - 강조색6 9 2" xfId="446" xr:uid="{00000000-0005-0000-0000-000043020000}"/>
    <cellStyle name="20% - 강조색6 9 2 2" xfId="447" xr:uid="{00000000-0005-0000-0000-000044020000}"/>
    <cellStyle name="20% - 강조색6 9 2 2 2" xfId="17795" xr:uid="{00000000-0005-0000-0000-000045020000}"/>
    <cellStyle name="20% - 강조색6 9 2 3" xfId="448" xr:uid="{00000000-0005-0000-0000-000046020000}"/>
    <cellStyle name="20% - 강조색6 9 3" xfId="449" xr:uid="{00000000-0005-0000-0000-000047020000}"/>
    <cellStyle name="20% - 강조색6 9 3 2" xfId="450" xr:uid="{00000000-0005-0000-0000-000048020000}"/>
    <cellStyle name="20% - 강조색6 9 3 3" xfId="451" xr:uid="{00000000-0005-0000-0000-000049020000}"/>
    <cellStyle name="20% - 강조색6 9_MUREX PL data" xfId="452" xr:uid="{00000000-0005-0000-0000-00004A020000}"/>
    <cellStyle name="40% - Accent1" xfId="453" xr:uid="{00000000-0005-0000-0000-00004B020000}"/>
    <cellStyle name="40% - Accent2" xfId="454" xr:uid="{00000000-0005-0000-0000-00004C020000}"/>
    <cellStyle name="40% - Accent3" xfId="455" xr:uid="{00000000-0005-0000-0000-00004D020000}"/>
    <cellStyle name="40% - Accent4" xfId="456" xr:uid="{00000000-0005-0000-0000-00004E020000}"/>
    <cellStyle name="40% - Accent5" xfId="457" xr:uid="{00000000-0005-0000-0000-00004F020000}"/>
    <cellStyle name="40% - Accent6" xfId="458" xr:uid="{00000000-0005-0000-0000-000050020000}"/>
    <cellStyle name="40% - 강조색1" xfId="25" builtinId="31" hidden="1"/>
    <cellStyle name="40% - 강조색1 10" xfId="459" xr:uid="{00000000-0005-0000-0000-000052020000}"/>
    <cellStyle name="40% - 강조색1 10 2" xfId="460" xr:uid="{00000000-0005-0000-0000-000053020000}"/>
    <cellStyle name="40% - 강조색1 10 2 2" xfId="461" xr:uid="{00000000-0005-0000-0000-000054020000}"/>
    <cellStyle name="40% - 강조색1 10 2 2 2" xfId="17796" xr:uid="{00000000-0005-0000-0000-000055020000}"/>
    <cellStyle name="40% - 강조색1 10 2 3" xfId="462" xr:uid="{00000000-0005-0000-0000-000056020000}"/>
    <cellStyle name="40% - 강조색1 10 3" xfId="463" xr:uid="{00000000-0005-0000-0000-000057020000}"/>
    <cellStyle name="40% - 강조색1 10 3 2" xfId="464" xr:uid="{00000000-0005-0000-0000-000058020000}"/>
    <cellStyle name="40% - 강조색1 10 3 3" xfId="465" xr:uid="{00000000-0005-0000-0000-000059020000}"/>
    <cellStyle name="40% - 강조색1 10_MUREX PL data" xfId="466" xr:uid="{00000000-0005-0000-0000-00005A020000}"/>
    <cellStyle name="40% - 강조색1 11" xfId="467" xr:uid="{00000000-0005-0000-0000-00005B020000}"/>
    <cellStyle name="40% - 강조색1 11 2" xfId="468" xr:uid="{00000000-0005-0000-0000-00005C020000}"/>
    <cellStyle name="40% - 강조색1 11 2 2" xfId="469" xr:uid="{00000000-0005-0000-0000-00005D020000}"/>
    <cellStyle name="40% - 강조색1 11 2 2 2" xfId="17797" xr:uid="{00000000-0005-0000-0000-00005E020000}"/>
    <cellStyle name="40% - 강조색1 11 2 3" xfId="470" xr:uid="{00000000-0005-0000-0000-00005F020000}"/>
    <cellStyle name="40% - 강조색1 11 3" xfId="471" xr:uid="{00000000-0005-0000-0000-000060020000}"/>
    <cellStyle name="40% - 강조색1 11 3 2" xfId="472" xr:uid="{00000000-0005-0000-0000-000061020000}"/>
    <cellStyle name="40% - 강조색1 11 3 3" xfId="473" xr:uid="{00000000-0005-0000-0000-000062020000}"/>
    <cellStyle name="40% - 강조색1 11_MUREX PL data" xfId="474" xr:uid="{00000000-0005-0000-0000-000063020000}"/>
    <cellStyle name="40% - 강조색1 12" xfId="475" xr:uid="{00000000-0005-0000-0000-000064020000}"/>
    <cellStyle name="40% - 강조색1 12 2" xfId="476" xr:uid="{00000000-0005-0000-0000-000065020000}"/>
    <cellStyle name="40% - 강조색1 12 3" xfId="477" xr:uid="{00000000-0005-0000-0000-000066020000}"/>
    <cellStyle name="40% - 강조색1 12 3 2" xfId="17798" xr:uid="{00000000-0005-0000-0000-000067020000}"/>
    <cellStyle name="40% - 강조색1 12 3 3" xfId="17799" xr:uid="{00000000-0005-0000-0000-000068020000}"/>
    <cellStyle name="40% - 강조색1 13" xfId="478" xr:uid="{00000000-0005-0000-0000-000069020000}"/>
    <cellStyle name="40% - 강조색1 13 2" xfId="479" xr:uid="{00000000-0005-0000-0000-00006A020000}"/>
    <cellStyle name="40% - 강조색1 14" xfId="480" xr:uid="{00000000-0005-0000-0000-00006B020000}"/>
    <cellStyle name="40% - 강조색1 14 2" xfId="481" xr:uid="{00000000-0005-0000-0000-00006C020000}"/>
    <cellStyle name="40% - 강조색1 15" xfId="482" xr:uid="{00000000-0005-0000-0000-00006D020000}"/>
    <cellStyle name="40% - 강조색1 15 2" xfId="17800" xr:uid="{00000000-0005-0000-0000-00006E020000}"/>
    <cellStyle name="40% - 강조색1 15 3" xfId="17801" xr:uid="{00000000-0005-0000-0000-00006F020000}"/>
    <cellStyle name="40% - 강조색1 2" xfId="483" xr:uid="{00000000-0005-0000-0000-000070020000}"/>
    <cellStyle name="40% - 강조색1 2 2" xfId="17608" xr:uid="{00000000-0005-0000-0000-000071020000}"/>
    <cellStyle name="40% - 강조색1 2 2 2" xfId="18421" xr:uid="{00000000-0005-0000-0000-000072020000}"/>
    <cellStyle name="40% - 강조색1 2 2 3" xfId="18565" xr:uid="{00000000-0005-0000-0000-000073020000}"/>
    <cellStyle name="40% - 강조색1 2 3" xfId="17802" xr:uid="{00000000-0005-0000-0000-000074020000}"/>
    <cellStyle name="40% - 강조색1 2 4" xfId="17803" xr:uid="{00000000-0005-0000-0000-000075020000}"/>
    <cellStyle name="40% - 강조색1 2 5" xfId="18263" xr:uid="{00000000-0005-0000-0000-000076020000}"/>
    <cellStyle name="40% - 강조색1 2 6" xfId="17462" xr:uid="{00000000-0005-0000-0000-000077020000}"/>
    <cellStyle name="40% - 강조색1 3" xfId="484" xr:uid="{00000000-0005-0000-0000-000078020000}"/>
    <cellStyle name="40% - 강조색1 3 2" xfId="17609" xr:uid="{00000000-0005-0000-0000-000079020000}"/>
    <cellStyle name="40% - 강조색1 3 2 2" xfId="18209" xr:uid="{00000000-0005-0000-0000-00007A020000}"/>
    <cellStyle name="40% - 강조색1 3 3" xfId="18303" xr:uid="{00000000-0005-0000-0000-00007B020000}"/>
    <cellStyle name="40% - 강조색1 3 4" xfId="18470" xr:uid="{00000000-0005-0000-0000-00007C020000}"/>
    <cellStyle name="40% - 강조색1 3 5" xfId="17502" xr:uid="{00000000-0005-0000-0000-00007D020000}"/>
    <cellStyle name="40% - 강조색1 4" xfId="485" xr:uid="{00000000-0005-0000-0000-00007E020000}"/>
    <cellStyle name="40% - 강조색1 4 2" xfId="486" xr:uid="{00000000-0005-0000-0000-00007F020000}"/>
    <cellStyle name="40% - 강조색1 4 2 2" xfId="17804" xr:uid="{00000000-0005-0000-0000-000080020000}"/>
    <cellStyle name="40% - 강조색1 4 2 3" xfId="17805" xr:uid="{00000000-0005-0000-0000-000081020000}"/>
    <cellStyle name="40% - 강조색1 4 3" xfId="487" xr:uid="{00000000-0005-0000-0000-000082020000}"/>
    <cellStyle name="40% - 강조색1 4 4" xfId="18354" xr:uid="{00000000-0005-0000-0000-000083020000}"/>
    <cellStyle name="40% - 강조색1 4 5" xfId="18522" xr:uid="{00000000-0005-0000-0000-000084020000}"/>
    <cellStyle name="40% - 강조색1 4 6" xfId="17557" xr:uid="{00000000-0005-0000-0000-000085020000}"/>
    <cellStyle name="40% - 강조색1 5" xfId="488" xr:uid="{00000000-0005-0000-0000-000086020000}"/>
    <cellStyle name="40% - 강조색1 5 2" xfId="489" xr:uid="{00000000-0005-0000-0000-000087020000}"/>
    <cellStyle name="40% - 강조색1 5 2 2" xfId="17806" xr:uid="{00000000-0005-0000-0000-000088020000}"/>
    <cellStyle name="40% - 강조색1 5 2 3" xfId="17807" xr:uid="{00000000-0005-0000-0000-000089020000}"/>
    <cellStyle name="40% - 강조색1 5 3" xfId="490" xr:uid="{00000000-0005-0000-0000-00008A020000}"/>
    <cellStyle name="40% - 강조색1 6" xfId="491" xr:uid="{00000000-0005-0000-0000-00008B020000}"/>
    <cellStyle name="40% - 강조색1 6 2" xfId="492" xr:uid="{00000000-0005-0000-0000-00008C020000}"/>
    <cellStyle name="40% - 강조색1 6 2 2" xfId="17808" xr:uid="{00000000-0005-0000-0000-00008D020000}"/>
    <cellStyle name="40% - 강조색1 6 2 3" xfId="17809" xr:uid="{00000000-0005-0000-0000-00008E020000}"/>
    <cellStyle name="40% - 강조색1 6 3" xfId="493" xr:uid="{00000000-0005-0000-0000-00008F020000}"/>
    <cellStyle name="40% - 강조색1 7" xfId="494" xr:uid="{00000000-0005-0000-0000-000090020000}"/>
    <cellStyle name="40% - 강조색1 7 2" xfId="495" xr:uid="{00000000-0005-0000-0000-000091020000}"/>
    <cellStyle name="40% - 강조색1 7 2 2" xfId="496" xr:uid="{00000000-0005-0000-0000-000092020000}"/>
    <cellStyle name="40% - 강조색1 7 2 2 2" xfId="17810" xr:uid="{00000000-0005-0000-0000-000093020000}"/>
    <cellStyle name="40% - 강조색1 7 2 3" xfId="497" xr:uid="{00000000-0005-0000-0000-000094020000}"/>
    <cellStyle name="40% - 강조색1 7 3" xfId="498" xr:uid="{00000000-0005-0000-0000-000095020000}"/>
    <cellStyle name="40% - 강조색1 7 3 2" xfId="499" xr:uid="{00000000-0005-0000-0000-000096020000}"/>
    <cellStyle name="40% - 강조색1 7 3 3" xfId="500" xr:uid="{00000000-0005-0000-0000-000097020000}"/>
    <cellStyle name="40% - 강조색1 7_MUREX PL data" xfId="501" xr:uid="{00000000-0005-0000-0000-000098020000}"/>
    <cellStyle name="40% - 강조색1 8" xfId="502" xr:uid="{00000000-0005-0000-0000-000099020000}"/>
    <cellStyle name="40% - 강조색1 8 2" xfId="503" xr:uid="{00000000-0005-0000-0000-00009A020000}"/>
    <cellStyle name="40% - 강조색1 8 2 2" xfId="504" xr:uid="{00000000-0005-0000-0000-00009B020000}"/>
    <cellStyle name="40% - 강조색1 8 2 2 2" xfId="17811" xr:uid="{00000000-0005-0000-0000-00009C020000}"/>
    <cellStyle name="40% - 강조색1 8 2 3" xfId="505" xr:uid="{00000000-0005-0000-0000-00009D020000}"/>
    <cellStyle name="40% - 강조색1 8 3" xfId="506" xr:uid="{00000000-0005-0000-0000-00009E020000}"/>
    <cellStyle name="40% - 강조색1 8 3 2" xfId="507" xr:uid="{00000000-0005-0000-0000-00009F020000}"/>
    <cellStyle name="40% - 강조색1 8 3 3" xfId="508" xr:uid="{00000000-0005-0000-0000-0000A0020000}"/>
    <cellStyle name="40% - 강조색1 8_MUREX PL data" xfId="509" xr:uid="{00000000-0005-0000-0000-0000A1020000}"/>
    <cellStyle name="40% - 강조색1 9" xfId="510" xr:uid="{00000000-0005-0000-0000-0000A2020000}"/>
    <cellStyle name="40% - 강조색1 9 2" xfId="511" xr:uid="{00000000-0005-0000-0000-0000A3020000}"/>
    <cellStyle name="40% - 강조색1 9 2 2" xfId="512" xr:uid="{00000000-0005-0000-0000-0000A4020000}"/>
    <cellStyle name="40% - 강조색1 9 2 2 2" xfId="17812" xr:uid="{00000000-0005-0000-0000-0000A5020000}"/>
    <cellStyle name="40% - 강조색1 9 2 3" xfId="513" xr:uid="{00000000-0005-0000-0000-0000A6020000}"/>
    <cellStyle name="40% - 강조색1 9 3" xfId="514" xr:uid="{00000000-0005-0000-0000-0000A7020000}"/>
    <cellStyle name="40% - 강조색1 9 3 2" xfId="515" xr:uid="{00000000-0005-0000-0000-0000A8020000}"/>
    <cellStyle name="40% - 강조색1 9 3 3" xfId="516" xr:uid="{00000000-0005-0000-0000-0000A9020000}"/>
    <cellStyle name="40% - 강조색1 9_MUREX PL data" xfId="517" xr:uid="{00000000-0005-0000-0000-0000AA020000}"/>
    <cellStyle name="40% - 강조색2" xfId="29" builtinId="35" hidden="1"/>
    <cellStyle name="40% - 강조색2 10" xfId="518" xr:uid="{00000000-0005-0000-0000-0000AC020000}"/>
    <cellStyle name="40% - 강조색2 10 2" xfId="519" xr:uid="{00000000-0005-0000-0000-0000AD020000}"/>
    <cellStyle name="40% - 강조색2 10 2 2" xfId="520" xr:uid="{00000000-0005-0000-0000-0000AE020000}"/>
    <cellStyle name="40% - 강조색2 10 2 2 2" xfId="17813" xr:uid="{00000000-0005-0000-0000-0000AF020000}"/>
    <cellStyle name="40% - 강조색2 10 2 3" xfId="521" xr:uid="{00000000-0005-0000-0000-0000B0020000}"/>
    <cellStyle name="40% - 강조색2 10 3" xfId="522" xr:uid="{00000000-0005-0000-0000-0000B1020000}"/>
    <cellStyle name="40% - 강조색2 10 3 2" xfId="523" xr:uid="{00000000-0005-0000-0000-0000B2020000}"/>
    <cellStyle name="40% - 강조색2 10 3 3" xfId="524" xr:uid="{00000000-0005-0000-0000-0000B3020000}"/>
    <cellStyle name="40% - 강조색2 10_MUREX PL data" xfId="525" xr:uid="{00000000-0005-0000-0000-0000B4020000}"/>
    <cellStyle name="40% - 강조색2 11" xfId="526" xr:uid="{00000000-0005-0000-0000-0000B5020000}"/>
    <cellStyle name="40% - 강조색2 11 2" xfId="527" xr:uid="{00000000-0005-0000-0000-0000B6020000}"/>
    <cellStyle name="40% - 강조색2 11 2 2" xfId="528" xr:uid="{00000000-0005-0000-0000-0000B7020000}"/>
    <cellStyle name="40% - 강조색2 11 2 2 2" xfId="17814" xr:uid="{00000000-0005-0000-0000-0000B8020000}"/>
    <cellStyle name="40% - 강조색2 11 2 3" xfId="529" xr:uid="{00000000-0005-0000-0000-0000B9020000}"/>
    <cellStyle name="40% - 강조색2 11 3" xfId="530" xr:uid="{00000000-0005-0000-0000-0000BA020000}"/>
    <cellStyle name="40% - 강조색2 11 3 2" xfId="531" xr:uid="{00000000-0005-0000-0000-0000BB020000}"/>
    <cellStyle name="40% - 강조색2 11 3 3" xfId="532" xr:uid="{00000000-0005-0000-0000-0000BC020000}"/>
    <cellStyle name="40% - 강조색2 11_MUREX PL data" xfId="533" xr:uid="{00000000-0005-0000-0000-0000BD020000}"/>
    <cellStyle name="40% - 강조색2 12" xfId="534" xr:uid="{00000000-0005-0000-0000-0000BE020000}"/>
    <cellStyle name="40% - 강조색2 12 2" xfId="535" xr:uid="{00000000-0005-0000-0000-0000BF020000}"/>
    <cellStyle name="40% - 강조색2 12 3" xfId="536" xr:uid="{00000000-0005-0000-0000-0000C0020000}"/>
    <cellStyle name="40% - 강조색2 12 3 2" xfId="17815" xr:uid="{00000000-0005-0000-0000-0000C1020000}"/>
    <cellStyle name="40% - 강조색2 12 3 3" xfId="17816" xr:uid="{00000000-0005-0000-0000-0000C2020000}"/>
    <cellStyle name="40% - 강조색2 13" xfId="537" xr:uid="{00000000-0005-0000-0000-0000C3020000}"/>
    <cellStyle name="40% - 강조색2 13 2" xfId="538" xr:uid="{00000000-0005-0000-0000-0000C4020000}"/>
    <cellStyle name="40% - 강조색2 14" xfId="539" xr:uid="{00000000-0005-0000-0000-0000C5020000}"/>
    <cellStyle name="40% - 강조색2 14 2" xfId="540" xr:uid="{00000000-0005-0000-0000-0000C6020000}"/>
    <cellStyle name="40% - 강조색2 15" xfId="541" xr:uid="{00000000-0005-0000-0000-0000C7020000}"/>
    <cellStyle name="40% - 강조색2 15 2" xfId="17817" xr:uid="{00000000-0005-0000-0000-0000C8020000}"/>
    <cellStyle name="40% - 강조색2 15 3" xfId="17818" xr:uid="{00000000-0005-0000-0000-0000C9020000}"/>
    <cellStyle name="40% - 강조색2 2" xfId="542" xr:uid="{00000000-0005-0000-0000-0000CA020000}"/>
    <cellStyle name="40% - 강조색2 2 2" xfId="17610" xr:uid="{00000000-0005-0000-0000-0000CB020000}"/>
    <cellStyle name="40% - 강조색2 2 2 2" xfId="18422" xr:uid="{00000000-0005-0000-0000-0000CC020000}"/>
    <cellStyle name="40% - 강조색2 2 2 3" xfId="18566" xr:uid="{00000000-0005-0000-0000-0000CD020000}"/>
    <cellStyle name="40% - 강조색2 2 3" xfId="17819" xr:uid="{00000000-0005-0000-0000-0000CE020000}"/>
    <cellStyle name="40% - 강조색2 2 4" xfId="17820" xr:uid="{00000000-0005-0000-0000-0000CF020000}"/>
    <cellStyle name="40% - 강조색2 2 5" xfId="18264" xr:uid="{00000000-0005-0000-0000-0000D0020000}"/>
    <cellStyle name="40% - 강조색2 2 6" xfId="17463" xr:uid="{00000000-0005-0000-0000-0000D1020000}"/>
    <cellStyle name="40% - 강조색2 3" xfId="543" xr:uid="{00000000-0005-0000-0000-0000D2020000}"/>
    <cellStyle name="40% - 강조색2 3 2" xfId="17611" xr:uid="{00000000-0005-0000-0000-0000D3020000}"/>
    <cellStyle name="40% - 강조색2 3 2 2" xfId="18210" xr:uid="{00000000-0005-0000-0000-0000D4020000}"/>
    <cellStyle name="40% - 강조색2 3 3" xfId="18304" xr:uid="{00000000-0005-0000-0000-0000D5020000}"/>
    <cellStyle name="40% - 강조색2 3 4" xfId="18471" xr:uid="{00000000-0005-0000-0000-0000D6020000}"/>
    <cellStyle name="40% - 강조색2 3 5" xfId="17503" xr:uid="{00000000-0005-0000-0000-0000D7020000}"/>
    <cellStyle name="40% - 강조색2 4" xfId="544" xr:uid="{00000000-0005-0000-0000-0000D8020000}"/>
    <cellStyle name="40% - 강조색2 4 2" xfId="545" xr:uid="{00000000-0005-0000-0000-0000D9020000}"/>
    <cellStyle name="40% - 강조색2 4 2 2" xfId="17821" xr:uid="{00000000-0005-0000-0000-0000DA020000}"/>
    <cellStyle name="40% - 강조색2 4 2 3" xfId="17822" xr:uid="{00000000-0005-0000-0000-0000DB020000}"/>
    <cellStyle name="40% - 강조색2 4 3" xfId="546" xr:uid="{00000000-0005-0000-0000-0000DC020000}"/>
    <cellStyle name="40% - 강조색2 4 4" xfId="18355" xr:uid="{00000000-0005-0000-0000-0000DD020000}"/>
    <cellStyle name="40% - 강조색2 4 5" xfId="18523" xr:uid="{00000000-0005-0000-0000-0000DE020000}"/>
    <cellStyle name="40% - 강조색2 4 6" xfId="17558" xr:uid="{00000000-0005-0000-0000-0000DF020000}"/>
    <cellStyle name="40% - 강조색2 5" xfId="547" xr:uid="{00000000-0005-0000-0000-0000E0020000}"/>
    <cellStyle name="40% - 강조색2 5 2" xfId="548" xr:uid="{00000000-0005-0000-0000-0000E1020000}"/>
    <cellStyle name="40% - 강조색2 5 2 2" xfId="17823" xr:uid="{00000000-0005-0000-0000-0000E2020000}"/>
    <cellStyle name="40% - 강조색2 5 2 3" xfId="17824" xr:uid="{00000000-0005-0000-0000-0000E3020000}"/>
    <cellStyle name="40% - 강조색2 5 3" xfId="549" xr:uid="{00000000-0005-0000-0000-0000E4020000}"/>
    <cellStyle name="40% - 강조색2 6" xfId="550" xr:uid="{00000000-0005-0000-0000-0000E5020000}"/>
    <cellStyle name="40% - 강조색2 6 2" xfId="551" xr:uid="{00000000-0005-0000-0000-0000E6020000}"/>
    <cellStyle name="40% - 강조색2 6 2 2" xfId="17825" xr:uid="{00000000-0005-0000-0000-0000E7020000}"/>
    <cellStyle name="40% - 강조색2 6 2 3" xfId="17826" xr:uid="{00000000-0005-0000-0000-0000E8020000}"/>
    <cellStyle name="40% - 강조색2 6 3" xfId="552" xr:uid="{00000000-0005-0000-0000-0000E9020000}"/>
    <cellStyle name="40% - 강조색2 7" xfId="553" xr:uid="{00000000-0005-0000-0000-0000EA020000}"/>
    <cellStyle name="40% - 강조색2 7 2" xfId="554" xr:uid="{00000000-0005-0000-0000-0000EB020000}"/>
    <cellStyle name="40% - 강조색2 7 2 2" xfId="555" xr:uid="{00000000-0005-0000-0000-0000EC020000}"/>
    <cellStyle name="40% - 강조색2 7 2 2 2" xfId="17827" xr:uid="{00000000-0005-0000-0000-0000ED020000}"/>
    <cellStyle name="40% - 강조색2 7 2 3" xfId="556" xr:uid="{00000000-0005-0000-0000-0000EE020000}"/>
    <cellStyle name="40% - 강조색2 7 3" xfId="557" xr:uid="{00000000-0005-0000-0000-0000EF020000}"/>
    <cellStyle name="40% - 강조색2 7 3 2" xfId="558" xr:uid="{00000000-0005-0000-0000-0000F0020000}"/>
    <cellStyle name="40% - 강조색2 7 3 3" xfId="559" xr:uid="{00000000-0005-0000-0000-0000F1020000}"/>
    <cellStyle name="40% - 강조색2 7_MUREX PL data" xfId="560" xr:uid="{00000000-0005-0000-0000-0000F2020000}"/>
    <cellStyle name="40% - 강조색2 8" xfId="561" xr:uid="{00000000-0005-0000-0000-0000F3020000}"/>
    <cellStyle name="40% - 강조색2 8 2" xfId="562" xr:uid="{00000000-0005-0000-0000-0000F4020000}"/>
    <cellStyle name="40% - 강조색2 8 2 2" xfId="563" xr:uid="{00000000-0005-0000-0000-0000F5020000}"/>
    <cellStyle name="40% - 강조색2 8 2 2 2" xfId="17828" xr:uid="{00000000-0005-0000-0000-0000F6020000}"/>
    <cellStyle name="40% - 강조색2 8 2 3" xfId="564" xr:uid="{00000000-0005-0000-0000-0000F7020000}"/>
    <cellStyle name="40% - 강조색2 8 3" xfId="565" xr:uid="{00000000-0005-0000-0000-0000F8020000}"/>
    <cellStyle name="40% - 강조색2 8 3 2" xfId="566" xr:uid="{00000000-0005-0000-0000-0000F9020000}"/>
    <cellStyle name="40% - 강조색2 8 3 3" xfId="567" xr:uid="{00000000-0005-0000-0000-0000FA020000}"/>
    <cellStyle name="40% - 강조색2 8_MUREX PL data" xfId="568" xr:uid="{00000000-0005-0000-0000-0000FB020000}"/>
    <cellStyle name="40% - 강조색2 9" xfId="569" xr:uid="{00000000-0005-0000-0000-0000FC020000}"/>
    <cellStyle name="40% - 강조색2 9 2" xfId="570" xr:uid="{00000000-0005-0000-0000-0000FD020000}"/>
    <cellStyle name="40% - 강조색2 9 2 2" xfId="571" xr:uid="{00000000-0005-0000-0000-0000FE020000}"/>
    <cellStyle name="40% - 강조색2 9 2 2 2" xfId="17829" xr:uid="{00000000-0005-0000-0000-0000FF020000}"/>
    <cellStyle name="40% - 강조색2 9 2 3" xfId="572" xr:uid="{00000000-0005-0000-0000-000000030000}"/>
    <cellStyle name="40% - 강조색2 9 3" xfId="573" xr:uid="{00000000-0005-0000-0000-000001030000}"/>
    <cellStyle name="40% - 강조색2 9 3 2" xfId="574" xr:uid="{00000000-0005-0000-0000-000002030000}"/>
    <cellStyle name="40% - 강조색2 9 3 3" xfId="575" xr:uid="{00000000-0005-0000-0000-000003030000}"/>
    <cellStyle name="40% - 강조색2 9_MUREX PL data" xfId="576" xr:uid="{00000000-0005-0000-0000-000004030000}"/>
    <cellStyle name="40% - 강조색3" xfId="33" builtinId="39" hidden="1"/>
    <cellStyle name="40% - 강조색3 10" xfId="577" xr:uid="{00000000-0005-0000-0000-000006030000}"/>
    <cellStyle name="40% - 강조색3 10 2" xfId="578" xr:uid="{00000000-0005-0000-0000-000007030000}"/>
    <cellStyle name="40% - 강조색3 10 2 2" xfId="579" xr:uid="{00000000-0005-0000-0000-000008030000}"/>
    <cellStyle name="40% - 강조색3 10 2 2 2" xfId="17830" xr:uid="{00000000-0005-0000-0000-000009030000}"/>
    <cellStyle name="40% - 강조색3 10 2 3" xfId="580" xr:uid="{00000000-0005-0000-0000-00000A030000}"/>
    <cellStyle name="40% - 강조색3 10 3" xfId="581" xr:uid="{00000000-0005-0000-0000-00000B030000}"/>
    <cellStyle name="40% - 강조색3 10 3 2" xfId="582" xr:uid="{00000000-0005-0000-0000-00000C030000}"/>
    <cellStyle name="40% - 강조색3 10 3 3" xfId="583" xr:uid="{00000000-0005-0000-0000-00000D030000}"/>
    <cellStyle name="40% - 강조색3 10_MUREX PL data" xfId="584" xr:uid="{00000000-0005-0000-0000-00000E030000}"/>
    <cellStyle name="40% - 강조색3 11" xfId="585" xr:uid="{00000000-0005-0000-0000-00000F030000}"/>
    <cellStyle name="40% - 강조색3 11 2" xfId="586" xr:uid="{00000000-0005-0000-0000-000010030000}"/>
    <cellStyle name="40% - 강조색3 11 2 2" xfId="587" xr:uid="{00000000-0005-0000-0000-000011030000}"/>
    <cellStyle name="40% - 강조색3 11 2 2 2" xfId="17831" xr:uid="{00000000-0005-0000-0000-000012030000}"/>
    <cellStyle name="40% - 강조색3 11 2 3" xfId="588" xr:uid="{00000000-0005-0000-0000-000013030000}"/>
    <cellStyle name="40% - 강조색3 11 3" xfId="589" xr:uid="{00000000-0005-0000-0000-000014030000}"/>
    <cellStyle name="40% - 강조색3 11 3 2" xfId="590" xr:uid="{00000000-0005-0000-0000-000015030000}"/>
    <cellStyle name="40% - 강조색3 11 3 3" xfId="591" xr:uid="{00000000-0005-0000-0000-000016030000}"/>
    <cellStyle name="40% - 강조색3 11_MUREX PL data" xfId="592" xr:uid="{00000000-0005-0000-0000-000017030000}"/>
    <cellStyle name="40% - 강조색3 12" xfId="593" xr:uid="{00000000-0005-0000-0000-000018030000}"/>
    <cellStyle name="40% - 강조색3 12 2" xfId="594" xr:uid="{00000000-0005-0000-0000-000019030000}"/>
    <cellStyle name="40% - 강조색3 12 3" xfId="595" xr:uid="{00000000-0005-0000-0000-00001A030000}"/>
    <cellStyle name="40% - 강조색3 12 3 2" xfId="17832" xr:uid="{00000000-0005-0000-0000-00001B030000}"/>
    <cellStyle name="40% - 강조색3 12 3 3" xfId="17833" xr:uid="{00000000-0005-0000-0000-00001C030000}"/>
    <cellStyle name="40% - 강조색3 13" xfId="596" xr:uid="{00000000-0005-0000-0000-00001D030000}"/>
    <cellStyle name="40% - 강조색3 13 2" xfId="597" xr:uid="{00000000-0005-0000-0000-00001E030000}"/>
    <cellStyle name="40% - 강조색3 14" xfId="598" xr:uid="{00000000-0005-0000-0000-00001F030000}"/>
    <cellStyle name="40% - 강조색3 14 2" xfId="599" xr:uid="{00000000-0005-0000-0000-000020030000}"/>
    <cellStyle name="40% - 강조색3 15" xfId="600" xr:uid="{00000000-0005-0000-0000-000021030000}"/>
    <cellStyle name="40% - 강조색3 15 2" xfId="17834" xr:uid="{00000000-0005-0000-0000-000022030000}"/>
    <cellStyle name="40% - 강조색3 15 3" xfId="17835" xr:uid="{00000000-0005-0000-0000-000023030000}"/>
    <cellStyle name="40% - 강조색3 2" xfId="601" xr:uid="{00000000-0005-0000-0000-000024030000}"/>
    <cellStyle name="40% - 강조색3 2 2" xfId="17612" xr:uid="{00000000-0005-0000-0000-000025030000}"/>
    <cellStyle name="40% - 강조색3 2 2 2" xfId="18423" xr:uid="{00000000-0005-0000-0000-000026030000}"/>
    <cellStyle name="40% - 강조색3 2 2 3" xfId="18567" xr:uid="{00000000-0005-0000-0000-000027030000}"/>
    <cellStyle name="40% - 강조색3 2 3" xfId="17836" xr:uid="{00000000-0005-0000-0000-000028030000}"/>
    <cellStyle name="40% - 강조색3 2 4" xfId="17837" xr:uid="{00000000-0005-0000-0000-000029030000}"/>
    <cellStyle name="40% - 강조색3 2 5" xfId="18265" xr:uid="{00000000-0005-0000-0000-00002A030000}"/>
    <cellStyle name="40% - 강조색3 2 6" xfId="17464" xr:uid="{00000000-0005-0000-0000-00002B030000}"/>
    <cellStyle name="40% - 강조색3 3" xfId="602" xr:uid="{00000000-0005-0000-0000-00002C030000}"/>
    <cellStyle name="40% - 강조색3 3 2" xfId="17613" xr:uid="{00000000-0005-0000-0000-00002D030000}"/>
    <cellStyle name="40% - 강조색3 3 2 2" xfId="18211" xr:uid="{00000000-0005-0000-0000-00002E030000}"/>
    <cellStyle name="40% - 강조색3 3 3" xfId="18305" xr:uid="{00000000-0005-0000-0000-00002F030000}"/>
    <cellStyle name="40% - 강조색3 3 4" xfId="18472" xr:uid="{00000000-0005-0000-0000-000030030000}"/>
    <cellStyle name="40% - 강조색3 3 5" xfId="17504" xr:uid="{00000000-0005-0000-0000-000031030000}"/>
    <cellStyle name="40% - 강조색3 4" xfId="603" xr:uid="{00000000-0005-0000-0000-000032030000}"/>
    <cellStyle name="40% - 강조색3 4 2" xfId="604" xr:uid="{00000000-0005-0000-0000-000033030000}"/>
    <cellStyle name="40% - 강조색3 4 2 2" xfId="17838" xr:uid="{00000000-0005-0000-0000-000034030000}"/>
    <cellStyle name="40% - 강조색3 4 2 3" xfId="17839" xr:uid="{00000000-0005-0000-0000-000035030000}"/>
    <cellStyle name="40% - 강조색3 4 3" xfId="605" xr:uid="{00000000-0005-0000-0000-000036030000}"/>
    <cellStyle name="40% - 강조색3 4 4" xfId="18356" xr:uid="{00000000-0005-0000-0000-000037030000}"/>
    <cellStyle name="40% - 강조색3 4 5" xfId="18524" xr:uid="{00000000-0005-0000-0000-000038030000}"/>
    <cellStyle name="40% - 강조색3 4 6" xfId="17559" xr:uid="{00000000-0005-0000-0000-000039030000}"/>
    <cellStyle name="40% - 강조색3 5" xfId="606" xr:uid="{00000000-0005-0000-0000-00003A030000}"/>
    <cellStyle name="40% - 강조색3 5 2" xfId="607" xr:uid="{00000000-0005-0000-0000-00003B030000}"/>
    <cellStyle name="40% - 강조색3 5 2 2" xfId="17840" xr:uid="{00000000-0005-0000-0000-00003C030000}"/>
    <cellStyle name="40% - 강조색3 5 2 3" xfId="17841" xr:uid="{00000000-0005-0000-0000-00003D030000}"/>
    <cellStyle name="40% - 강조색3 5 3" xfId="608" xr:uid="{00000000-0005-0000-0000-00003E030000}"/>
    <cellStyle name="40% - 강조색3 6" xfId="609" xr:uid="{00000000-0005-0000-0000-00003F030000}"/>
    <cellStyle name="40% - 강조색3 6 2" xfId="610" xr:uid="{00000000-0005-0000-0000-000040030000}"/>
    <cellStyle name="40% - 강조색3 6 2 2" xfId="17842" xr:uid="{00000000-0005-0000-0000-000041030000}"/>
    <cellStyle name="40% - 강조색3 6 2 3" xfId="17843" xr:uid="{00000000-0005-0000-0000-000042030000}"/>
    <cellStyle name="40% - 강조색3 6 3" xfId="611" xr:uid="{00000000-0005-0000-0000-000043030000}"/>
    <cellStyle name="40% - 강조색3 7" xfId="612" xr:uid="{00000000-0005-0000-0000-000044030000}"/>
    <cellStyle name="40% - 강조색3 7 2" xfId="613" xr:uid="{00000000-0005-0000-0000-000045030000}"/>
    <cellStyle name="40% - 강조색3 7 2 2" xfId="614" xr:uid="{00000000-0005-0000-0000-000046030000}"/>
    <cellStyle name="40% - 강조색3 7 2 2 2" xfId="17844" xr:uid="{00000000-0005-0000-0000-000047030000}"/>
    <cellStyle name="40% - 강조색3 7 2 3" xfId="615" xr:uid="{00000000-0005-0000-0000-000048030000}"/>
    <cellStyle name="40% - 강조색3 7 3" xfId="616" xr:uid="{00000000-0005-0000-0000-000049030000}"/>
    <cellStyle name="40% - 강조색3 7 3 2" xfId="617" xr:uid="{00000000-0005-0000-0000-00004A030000}"/>
    <cellStyle name="40% - 강조색3 7 3 3" xfId="618" xr:uid="{00000000-0005-0000-0000-00004B030000}"/>
    <cellStyle name="40% - 강조색3 7_MUREX PL data" xfId="619" xr:uid="{00000000-0005-0000-0000-00004C030000}"/>
    <cellStyle name="40% - 강조색3 8" xfId="620" xr:uid="{00000000-0005-0000-0000-00004D030000}"/>
    <cellStyle name="40% - 강조색3 8 2" xfId="621" xr:uid="{00000000-0005-0000-0000-00004E030000}"/>
    <cellStyle name="40% - 강조색3 8 2 2" xfId="622" xr:uid="{00000000-0005-0000-0000-00004F030000}"/>
    <cellStyle name="40% - 강조색3 8 2 2 2" xfId="17845" xr:uid="{00000000-0005-0000-0000-000050030000}"/>
    <cellStyle name="40% - 강조색3 8 2 3" xfId="623" xr:uid="{00000000-0005-0000-0000-000051030000}"/>
    <cellStyle name="40% - 강조색3 8 3" xfId="624" xr:uid="{00000000-0005-0000-0000-000052030000}"/>
    <cellStyle name="40% - 강조색3 8 3 2" xfId="625" xr:uid="{00000000-0005-0000-0000-000053030000}"/>
    <cellStyle name="40% - 강조색3 8 3 3" xfId="626" xr:uid="{00000000-0005-0000-0000-000054030000}"/>
    <cellStyle name="40% - 강조색3 8_MUREX PL data" xfId="627" xr:uid="{00000000-0005-0000-0000-000055030000}"/>
    <cellStyle name="40% - 강조색3 9" xfId="628" xr:uid="{00000000-0005-0000-0000-000056030000}"/>
    <cellStyle name="40% - 강조색3 9 2" xfId="629" xr:uid="{00000000-0005-0000-0000-000057030000}"/>
    <cellStyle name="40% - 강조색3 9 2 2" xfId="630" xr:uid="{00000000-0005-0000-0000-000058030000}"/>
    <cellStyle name="40% - 강조색3 9 2 2 2" xfId="17846" xr:uid="{00000000-0005-0000-0000-000059030000}"/>
    <cellStyle name="40% - 강조색3 9 2 3" xfId="631" xr:uid="{00000000-0005-0000-0000-00005A030000}"/>
    <cellStyle name="40% - 강조색3 9 3" xfId="632" xr:uid="{00000000-0005-0000-0000-00005B030000}"/>
    <cellStyle name="40% - 강조색3 9 3 2" xfId="633" xr:uid="{00000000-0005-0000-0000-00005C030000}"/>
    <cellStyle name="40% - 강조색3 9 3 3" xfId="634" xr:uid="{00000000-0005-0000-0000-00005D030000}"/>
    <cellStyle name="40% - 강조색3 9_MUREX PL data" xfId="635" xr:uid="{00000000-0005-0000-0000-00005E030000}"/>
    <cellStyle name="40% - 강조색4" xfId="37" builtinId="43" hidden="1"/>
    <cellStyle name="40% - 강조색4 10" xfId="636" xr:uid="{00000000-0005-0000-0000-000060030000}"/>
    <cellStyle name="40% - 강조색4 10 2" xfId="637" xr:uid="{00000000-0005-0000-0000-000061030000}"/>
    <cellStyle name="40% - 강조색4 10 2 2" xfId="638" xr:uid="{00000000-0005-0000-0000-000062030000}"/>
    <cellStyle name="40% - 강조색4 10 2 2 2" xfId="17847" xr:uid="{00000000-0005-0000-0000-000063030000}"/>
    <cellStyle name="40% - 강조색4 10 2 3" xfId="639" xr:uid="{00000000-0005-0000-0000-000064030000}"/>
    <cellStyle name="40% - 강조색4 10 3" xfId="640" xr:uid="{00000000-0005-0000-0000-000065030000}"/>
    <cellStyle name="40% - 강조색4 10 3 2" xfId="641" xr:uid="{00000000-0005-0000-0000-000066030000}"/>
    <cellStyle name="40% - 강조색4 10 3 3" xfId="642" xr:uid="{00000000-0005-0000-0000-000067030000}"/>
    <cellStyle name="40% - 강조색4 10_MUREX PL data" xfId="643" xr:uid="{00000000-0005-0000-0000-000068030000}"/>
    <cellStyle name="40% - 강조색4 11" xfId="644" xr:uid="{00000000-0005-0000-0000-000069030000}"/>
    <cellStyle name="40% - 강조색4 11 2" xfId="645" xr:uid="{00000000-0005-0000-0000-00006A030000}"/>
    <cellStyle name="40% - 강조색4 11 2 2" xfId="646" xr:uid="{00000000-0005-0000-0000-00006B030000}"/>
    <cellStyle name="40% - 강조색4 11 2 2 2" xfId="17848" xr:uid="{00000000-0005-0000-0000-00006C030000}"/>
    <cellStyle name="40% - 강조색4 11 2 3" xfId="647" xr:uid="{00000000-0005-0000-0000-00006D030000}"/>
    <cellStyle name="40% - 강조색4 11 3" xfId="648" xr:uid="{00000000-0005-0000-0000-00006E030000}"/>
    <cellStyle name="40% - 강조색4 11 3 2" xfId="649" xr:uid="{00000000-0005-0000-0000-00006F030000}"/>
    <cellStyle name="40% - 강조색4 11 3 3" xfId="650" xr:uid="{00000000-0005-0000-0000-000070030000}"/>
    <cellStyle name="40% - 강조색4 11_MUREX PL data" xfId="651" xr:uid="{00000000-0005-0000-0000-000071030000}"/>
    <cellStyle name="40% - 강조색4 12" xfId="652" xr:uid="{00000000-0005-0000-0000-000072030000}"/>
    <cellStyle name="40% - 강조색4 12 2" xfId="653" xr:uid="{00000000-0005-0000-0000-000073030000}"/>
    <cellStyle name="40% - 강조색4 12 3" xfId="654" xr:uid="{00000000-0005-0000-0000-000074030000}"/>
    <cellStyle name="40% - 강조색4 12 3 2" xfId="17849" xr:uid="{00000000-0005-0000-0000-000075030000}"/>
    <cellStyle name="40% - 강조색4 12 3 3" xfId="17850" xr:uid="{00000000-0005-0000-0000-000076030000}"/>
    <cellStyle name="40% - 강조색4 13" xfId="655" xr:uid="{00000000-0005-0000-0000-000077030000}"/>
    <cellStyle name="40% - 강조색4 13 2" xfId="656" xr:uid="{00000000-0005-0000-0000-000078030000}"/>
    <cellStyle name="40% - 강조색4 14" xfId="657" xr:uid="{00000000-0005-0000-0000-000079030000}"/>
    <cellStyle name="40% - 강조색4 14 2" xfId="658" xr:uid="{00000000-0005-0000-0000-00007A030000}"/>
    <cellStyle name="40% - 강조색4 15" xfId="659" xr:uid="{00000000-0005-0000-0000-00007B030000}"/>
    <cellStyle name="40% - 강조색4 15 2" xfId="17851" xr:uid="{00000000-0005-0000-0000-00007C030000}"/>
    <cellStyle name="40% - 강조색4 15 3" xfId="17852" xr:uid="{00000000-0005-0000-0000-00007D030000}"/>
    <cellStyle name="40% - 강조색4 2" xfId="660" xr:uid="{00000000-0005-0000-0000-00007E030000}"/>
    <cellStyle name="40% - 강조색4 2 2" xfId="17614" xr:uid="{00000000-0005-0000-0000-00007F030000}"/>
    <cellStyle name="40% - 강조색4 2 2 2" xfId="18424" xr:uid="{00000000-0005-0000-0000-000080030000}"/>
    <cellStyle name="40% - 강조색4 2 2 3" xfId="18568" xr:uid="{00000000-0005-0000-0000-000081030000}"/>
    <cellStyle name="40% - 강조색4 2 3" xfId="17853" xr:uid="{00000000-0005-0000-0000-000082030000}"/>
    <cellStyle name="40% - 강조색4 2 4" xfId="17854" xr:uid="{00000000-0005-0000-0000-000083030000}"/>
    <cellStyle name="40% - 강조색4 2 5" xfId="18266" xr:uid="{00000000-0005-0000-0000-000084030000}"/>
    <cellStyle name="40% - 강조색4 2 6" xfId="17465" xr:uid="{00000000-0005-0000-0000-000085030000}"/>
    <cellStyle name="40% - 강조색4 3" xfId="661" xr:uid="{00000000-0005-0000-0000-000086030000}"/>
    <cellStyle name="40% - 강조색4 3 2" xfId="17615" xr:uid="{00000000-0005-0000-0000-000087030000}"/>
    <cellStyle name="40% - 강조색4 3 2 2" xfId="18212" xr:uid="{00000000-0005-0000-0000-000088030000}"/>
    <cellStyle name="40% - 강조색4 3 3" xfId="18306" xr:uid="{00000000-0005-0000-0000-000089030000}"/>
    <cellStyle name="40% - 강조색4 3 4" xfId="18473" xr:uid="{00000000-0005-0000-0000-00008A030000}"/>
    <cellStyle name="40% - 강조색4 3 5" xfId="17505" xr:uid="{00000000-0005-0000-0000-00008B030000}"/>
    <cellStyle name="40% - 강조색4 4" xfId="662" xr:uid="{00000000-0005-0000-0000-00008C030000}"/>
    <cellStyle name="40% - 강조색4 4 2" xfId="663" xr:uid="{00000000-0005-0000-0000-00008D030000}"/>
    <cellStyle name="40% - 강조색4 4 2 2" xfId="17855" xr:uid="{00000000-0005-0000-0000-00008E030000}"/>
    <cellStyle name="40% - 강조색4 4 2 3" xfId="17856" xr:uid="{00000000-0005-0000-0000-00008F030000}"/>
    <cellStyle name="40% - 강조색4 4 3" xfId="664" xr:uid="{00000000-0005-0000-0000-000090030000}"/>
    <cellStyle name="40% - 강조색4 4 4" xfId="18357" xr:uid="{00000000-0005-0000-0000-000091030000}"/>
    <cellStyle name="40% - 강조색4 4 5" xfId="18525" xr:uid="{00000000-0005-0000-0000-000092030000}"/>
    <cellStyle name="40% - 강조색4 4 6" xfId="17560" xr:uid="{00000000-0005-0000-0000-000093030000}"/>
    <cellStyle name="40% - 강조색4 5" xfId="665" xr:uid="{00000000-0005-0000-0000-000094030000}"/>
    <cellStyle name="40% - 강조색4 5 2" xfId="666" xr:uid="{00000000-0005-0000-0000-000095030000}"/>
    <cellStyle name="40% - 강조색4 5 2 2" xfId="17857" xr:uid="{00000000-0005-0000-0000-000096030000}"/>
    <cellStyle name="40% - 강조색4 5 2 3" xfId="17858" xr:uid="{00000000-0005-0000-0000-000097030000}"/>
    <cellStyle name="40% - 강조색4 5 3" xfId="667" xr:uid="{00000000-0005-0000-0000-000098030000}"/>
    <cellStyle name="40% - 강조색4 6" xfId="668" xr:uid="{00000000-0005-0000-0000-000099030000}"/>
    <cellStyle name="40% - 강조색4 6 2" xfId="669" xr:uid="{00000000-0005-0000-0000-00009A030000}"/>
    <cellStyle name="40% - 강조색4 6 2 2" xfId="17859" xr:uid="{00000000-0005-0000-0000-00009B030000}"/>
    <cellStyle name="40% - 강조색4 6 2 3" xfId="17860" xr:uid="{00000000-0005-0000-0000-00009C030000}"/>
    <cellStyle name="40% - 강조색4 6 3" xfId="670" xr:uid="{00000000-0005-0000-0000-00009D030000}"/>
    <cellStyle name="40% - 강조색4 7" xfId="671" xr:uid="{00000000-0005-0000-0000-00009E030000}"/>
    <cellStyle name="40% - 강조색4 7 2" xfId="672" xr:uid="{00000000-0005-0000-0000-00009F030000}"/>
    <cellStyle name="40% - 강조색4 7 2 2" xfId="673" xr:uid="{00000000-0005-0000-0000-0000A0030000}"/>
    <cellStyle name="40% - 강조색4 7 2 2 2" xfId="17861" xr:uid="{00000000-0005-0000-0000-0000A1030000}"/>
    <cellStyle name="40% - 강조색4 7 2 3" xfId="674" xr:uid="{00000000-0005-0000-0000-0000A2030000}"/>
    <cellStyle name="40% - 강조색4 7 3" xfId="675" xr:uid="{00000000-0005-0000-0000-0000A3030000}"/>
    <cellStyle name="40% - 강조색4 7 3 2" xfId="676" xr:uid="{00000000-0005-0000-0000-0000A4030000}"/>
    <cellStyle name="40% - 강조색4 7 3 3" xfId="677" xr:uid="{00000000-0005-0000-0000-0000A5030000}"/>
    <cellStyle name="40% - 강조색4 7_MUREX PL data" xfId="678" xr:uid="{00000000-0005-0000-0000-0000A6030000}"/>
    <cellStyle name="40% - 강조색4 8" xfId="679" xr:uid="{00000000-0005-0000-0000-0000A7030000}"/>
    <cellStyle name="40% - 강조색4 8 2" xfId="680" xr:uid="{00000000-0005-0000-0000-0000A8030000}"/>
    <cellStyle name="40% - 강조색4 8 2 2" xfId="681" xr:uid="{00000000-0005-0000-0000-0000A9030000}"/>
    <cellStyle name="40% - 강조색4 8 2 2 2" xfId="17862" xr:uid="{00000000-0005-0000-0000-0000AA030000}"/>
    <cellStyle name="40% - 강조색4 8 2 3" xfId="682" xr:uid="{00000000-0005-0000-0000-0000AB030000}"/>
    <cellStyle name="40% - 강조색4 8 3" xfId="683" xr:uid="{00000000-0005-0000-0000-0000AC030000}"/>
    <cellStyle name="40% - 강조색4 8 3 2" xfId="684" xr:uid="{00000000-0005-0000-0000-0000AD030000}"/>
    <cellStyle name="40% - 강조색4 8 3 3" xfId="685" xr:uid="{00000000-0005-0000-0000-0000AE030000}"/>
    <cellStyle name="40% - 강조색4 8_MUREX PL data" xfId="686" xr:uid="{00000000-0005-0000-0000-0000AF030000}"/>
    <cellStyle name="40% - 강조색4 9" xfId="687" xr:uid="{00000000-0005-0000-0000-0000B0030000}"/>
    <cellStyle name="40% - 강조색4 9 2" xfId="688" xr:uid="{00000000-0005-0000-0000-0000B1030000}"/>
    <cellStyle name="40% - 강조색4 9 2 2" xfId="689" xr:uid="{00000000-0005-0000-0000-0000B2030000}"/>
    <cellStyle name="40% - 강조색4 9 2 2 2" xfId="17863" xr:uid="{00000000-0005-0000-0000-0000B3030000}"/>
    <cellStyle name="40% - 강조색4 9 2 3" xfId="690" xr:uid="{00000000-0005-0000-0000-0000B4030000}"/>
    <cellStyle name="40% - 강조색4 9 3" xfId="691" xr:uid="{00000000-0005-0000-0000-0000B5030000}"/>
    <cellStyle name="40% - 강조색4 9 3 2" xfId="692" xr:uid="{00000000-0005-0000-0000-0000B6030000}"/>
    <cellStyle name="40% - 강조색4 9 3 3" xfId="693" xr:uid="{00000000-0005-0000-0000-0000B7030000}"/>
    <cellStyle name="40% - 강조색4 9_MUREX PL data" xfId="694" xr:uid="{00000000-0005-0000-0000-0000B8030000}"/>
    <cellStyle name="40% - 강조색5" xfId="41" builtinId="47" hidden="1"/>
    <cellStyle name="40% - 강조색5 10" xfId="695" xr:uid="{00000000-0005-0000-0000-0000BA030000}"/>
    <cellStyle name="40% - 강조색5 10 2" xfId="696" xr:uid="{00000000-0005-0000-0000-0000BB030000}"/>
    <cellStyle name="40% - 강조색5 10 2 2" xfId="697" xr:uid="{00000000-0005-0000-0000-0000BC030000}"/>
    <cellStyle name="40% - 강조색5 10 2 2 2" xfId="17864" xr:uid="{00000000-0005-0000-0000-0000BD030000}"/>
    <cellStyle name="40% - 강조색5 10 2 3" xfId="698" xr:uid="{00000000-0005-0000-0000-0000BE030000}"/>
    <cellStyle name="40% - 강조색5 10 3" xfId="699" xr:uid="{00000000-0005-0000-0000-0000BF030000}"/>
    <cellStyle name="40% - 강조색5 10 3 2" xfId="700" xr:uid="{00000000-0005-0000-0000-0000C0030000}"/>
    <cellStyle name="40% - 강조색5 10 3 3" xfId="701" xr:uid="{00000000-0005-0000-0000-0000C1030000}"/>
    <cellStyle name="40% - 강조색5 10_MUREX PL data" xfId="702" xr:uid="{00000000-0005-0000-0000-0000C2030000}"/>
    <cellStyle name="40% - 강조색5 11" xfId="703" xr:uid="{00000000-0005-0000-0000-0000C3030000}"/>
    <cellStyle name="40% - 강조색5 11 2" xfId="704" xr:uid="{00000000-0005-0000-0000-0000C4030000}"/>
    <cellStyle name="40% - 강조색5 11 2 2" xfId="705" xr:uid="{00000000-0005-0000-0000-0000C5030000}"/>
    <cellStyle name="40% - 강조색5 11 2 2 2" xfId="17865" xr:uid="{00000000-0005-0000-0000-0000C6030000}"/>
    <cellStyle name="40% - 강조색5 11 2 3" xfId="706" xr:uid="{00000000-0005-0000-0000-0000C7030000}"/>
    <cellStyle name="40% - 강조색5 11 3" xfId="707" xr:uid="{00000000-0005-0000-0000-0000C8030000}"/>
    <cellStyle name="40% - 강조색5 11 3 2" xfId="708" xr:uid="{00000000-0005-0000-0000-0000C9030000}"/>
    <cellStyle name="40% - 강조색5 11 3 3" xfId="709" xr:uid="{00000000-0005-0000-0000-0000CA030000}"/>
    <cellStyle name="40% - 강조색5 11_MUREX PL data" xfId="710" xr:uid="{00000000-0005-0000-0000-0000CB030000}"/>
    <cellStyle name="40% - 강조색5 12" xfId="711" xr:uid="{00000000-0005-0000-0000-0000CC030000}"/>
    <cellStyle name="40% - 강조색5 12 2" xfId="712" xr:uid="{00000000-0005-0000-0000-0000CD030000}"/>
    <cellStyle name="40% - 강조색5 12 3" xfId="713" xr:uid="{00000000-0005-0000-0000-0000CE030000}"/>
    <cellStyle name="40% - 강조색5 12 3 2" xfId="17866" xr:uid="{00000000-0005-0000-0000-0000CF030000}"/>
    <cellStyle name="40% - 강조색5 12 3 3" xfId="17867" xr:uid="{00000000-0005-0000-0000-0000D0030000}"/>
    <cellStyle name="40% - 강조색5 13" xfId="714" xr:uid="{00000000-0005-0000-0000-0000D1030000}"/>
    <cellStyle name="40% - 강조색5 13 2" xfId="715" xr:uid="{00000000-0005-0000-0000-0000D2030000}"/>
    <cellStyle name="40% - 강조색5 14" xfId="716" xr:uid="{00000000-0005-0000-0000-0000D3030000}"/>
    <cellStyle name="40% - 강조색5 14 2" xfId="717" xr:uid="{00000000-0005-0000-0000-0000D4030000}"/>
    <cellStyle name="40% - 강조색5 15" xfId="718" xr:uid="{00000000-0005-0000-0000-0000D5030000}"/>
    <cellStyle name="40% - 강조색5 15 2" xfId="17868" xr:uid="{00000000-0005-0000-0000-0000D6030000}"/>
    <cellStyle name="40% - 강조색5 15 3" xfId="17869" xr:uid="{00000000-0005-0000-0000-0000D7030000}"/>
    <cellStyle name="40% - 강조색5 2" xfId="719" xr:uid="{00000000-0005-0000-0000-0000D8030000}"/>
    <cellStyle name="40% - 강조색5 2 2" xfId="17616" xr:uid="{00000000-0005-0000-0000-0000D9030000}"/>
    <cellStyle name="40% - 강조색5 2 2 2" xfId="18425" xr:uid="{00000000-0005-0000-0000-0000DA030000}"/>
    <cellStyle name="40% - 강조색5 2 2 3" xfId="18569" xr:uid="{00000000-0005-0000-0000-0000DB030000}"/>
    <cellStyle name="40% - 강조색5 2 3" xfId="17870" xr:uid="{00000000-0005-0000-0000-0000DC030000}"/>
    <cellStyle name="40% - 강조색5 2 4" xfId="17871" xr:uid="{00000000-0005-0000-0000-0000DD030000}"/>
    <cellStyle name="40% - 강조색5 2 5" xfId="18267" xr:uid="{00000000-0005-0000-0000-0000DE030000}"/>
    <cellStyle name="40% - 강조색5 2 6" xfId="17466" xr:uid="{00000000-0005-0000-0000-0000DF030000}"/>
    <cellStyle name="40% - 강조색5 3" xfId="720" xr:uid="{00000000-0005-0000-0000-0000E0030000}"/>
    <cellStyle name="40% - 강조색5 3 2" xfId="17617" xr:uid="{00000000-0005-0000-0000-0000E1030000}"/>
    <cellStyle name="40% - 강조색5 3 2 2" xfId="18213" xr:uid="{00000000-0005-0000-0000-0000E2030000}"/>
    <cellStyle name="40% - 강조색5 3 3" xfId="18307" xr:uid="{00000000-0005-0000-0000-0000E3030000}"/>
    <cellStyle name="40% - 강조색5 3 4" xfId="18474" xr:uid="{00000000-0005-0000-0000-0000E4030000}"/>
    <cellStyle name="40% - 강조색5 3 5" xfId="17506" xr:uid="{00000000-0005-0000-0000-0000E5030000}"/>
    <cellStyle name="40% - 강조색5 4" xfId="721" xr:uid="{00000000-0005-0000-0000-0000E6030000}"/>
    <cellStyle name="40% - 강조색5 4 2" xfId="722" xr:uid="{00000000-0005-0000-0000-0000E7030000}"/>
    <cellStyle name="40% - 강조색5 4 2 2" xfId="17872" xr:uid="{00000000-0005-0000-0000-0000E8030000}"/>
    <cellStyle name="40% - 강조색5 4 2 3" xfId="17873" xr:uid="{00000000-0005-0000-0000-0000E9030000}"/>
    <cellStyle name="40% - 강조색5 4 3" xfId="723" xr:uid="{00000000-0005-0000-0000-0000EA030000}"/>
    <cellStyle name="40% - 강조색5 4 4" xfId="18358" xr:uid="{00000000-0005-0000-0000-0000EB030000}"/>
    <cellStyle name="40% - 강조색5 4 5" xfId="18526" xr:uid="{00000000-0005-0000-0000-0000EC030000}"/>
    <cellStyle name="40% - 강조색5 4 6" xfId="17561" xr:uid="{00000000-0005-0000-0000-0000ED030000}"/>
    <cellStyle name="40% - 강조색5 5" xfId="724" xr:uid="{00000000-0005-0000-0000-0000EE030000}"/>
    <cellStyle name="40% - 강조색5 5 2" xfId="725" xr:uid="{00000000-0005-0000-0000-0000EF030000}"/>
    <cellStyle name="40% - 강조색5 5 2 2" xfId="17874" xr:uid="{00000000-0005-0000-0000-0000F0030000}"/>
    <cellStyle name="40% - 강조색5 5 2 3" xfId="17875" xr:uid="{00000000-0005-0000-0000-0000F1030000}"/>
    <cellStyle name="40% - 강조색5 5 3" xfId="726" xr:uid="{00000000-0005-0000-0000-0000F2030000}"/>
    <cellStyle name="40% - 강조색5 6" xfId="727" xr:uid="{00000000-0005-0000-0000-0000F3030000}"/>
    <cellStyle name="40% - 강조색5 6 2" xfId="728" xr:uid="{00000000-0005-0000-0000-0000F4030000}"/>
    <cellStyle name="40% - 강조색5 6 2 2" xfId="17876" xr:uid="{00000000-0005-0000-0000-0000F5030000}"/>
    <cellStyle name="40% - 강조색5 6 2 3" xfId="17877" xr:uid="{00000000-0005-0000-0000-0000F6030000}"/>
    <cellStyle name="40% - 강조색5 6 3" xfId="729" xr:uid="{00000000-0005-0000-0000-0000F7030000}"/>
    <cellStyle name="40% - 강조색5 7" xfId="730" xr:uid="{00000000-0005-0000-0000-0000F8030000}"/>
    <cellStyle name="40% - 강조색5 7 2" xfId="731" xr:uid="{00000000-0005-0000-0000-0000F9030000}"/>
    <cellStyle name="40% - 강조색5 7 2 2" xfId="732" xr:uid="{00000000-0005-0000-0000-0000FA030000}"/>
    <cellStyle name="40% - 강조색5 7 2 2 2" xfId="17878" xr:uid="{00000000-0005-0000-0000-0000FB030000}"/>
    <cellStyle name="40% - 강조색5 7 2 3" xfId="733" xr:uid="{00000000-0005-0000-0000-0000FC030000}"/>
    <cellStyle name="40% - 강조색5 7 3" xfId="734" xr:uid="{00000000-0005-0000-0000-0000FD030000}"/>
    <cellStyle name="40% - 강조색5 7 3 2" xfId="735" xr:uid="{00000000-0005-0000-0000-0000FE030000}"/>
    <cellStyle name="40% - 강조색5 7 3 3" xfId="736" xr:uid="{00000000-0005-0000-0000-0000FF030000}"/>
    <cellStyle name="40% - 강조색5 7_MUREX PL data" xfId="737" xr:uid="{00000000-0005-0000-0000-000000040000}"/>
    <cellStyle name="40% - 강조색5 8" xfId="738" xr:uid="{00000000-0005-0000-0000-000001040000}"/>
    <cellStyle name="40% - 강조색5 8 2" xfId="739" xr:uid="{00000000-0005-0000-0000-000002040000}"/>
    <cellStyle name="40% - 강조색5 8 2 2" xfId="740" xr:uid="{00000000-0005-0000-0000-000003040000}"/>
    <cellStyle name="40% - 강조색5 8 2 2 2" xfId="17879" xr:uid="{00000000-0005-0000-0000-000004040000}"/>
    <cellStyle name="40% - 강조색5 8 2 3" xfId="741" xr:uid="{00000000-0005-0000-0000-000005040000}"/>
    <cellStyle name="40% - 강조색5 8 3" xfId="742" xr:uid="{00000000-0005-0000-0000-000006040000}"/>
    <cellStyle name="40% - 강조색5 8 3 2" xfId="743" xr:uid="{00000000-0005-0000-0000-000007040000}"/>
    <cellStyle name="40% - 강조색5 8 3 3" xfId="744" xr:uid="{00000000-0005-0000-0000-000008040000}"/>
    <cellStyle name="40% - 강조색5 8_MUREX PL data" xfId="745" xr:uid="{00000000-0005-0000-0000-000009040000}"/>
    <cellStyle name="40% - 강조색5 9" xfId="746" xr:uid="{00000000-0005-0000-0000-00000A040000}"/>
    <cellStyle name="40% - 강조색5 9 2" xfId="747" xr:uid="{00000000-0005-0000-0000-00000B040000}"/>
    <cellStyle name="40% - 강조색5 9 2 2" xfId="748" xr:uid="{00000000-0005-0000-0000-00000C040000}"/>
    <cellStyle name="40% - 강조색5 9 2 2 2" xfId="17880" xr:uid="{00000000-0005-0000-0000-00000D040000}"/>
    <cellStyle name="40% - 강조색5 9 2 3" xfId="749" xr:uid="{00000000-0005-0000-0000-00000E040000}"/>
    <cellStyle name="40% - 강조색5 9 3" xfId="750" xr:uid="{00000000-0005-0000-0000-00000F040000}"/>
    <cellStyle name="40% - 강조색5 9 3 2" xfId="751" xr:uid="{00000000-0005-0000-0000-000010040000}"/>
    <cellStyle name="40% - 강조색5 9 3 3" xfId="752" xr:uid="{00000000-0005-0000-0000-000011040000}"/>
    <cellStyle name="40% - 강조색5 9_MUREX PL data" xfId="753" xr:uid="{00000000-0005-0000-0000-000012040000}"/>
    <cellStyle name="40% - 강조색6" xfId="45" builtinId="51" hidden="1"/>
    <cellStyle name="40% - 강조색6 10" xfId="754" xr:uid="{00000000-0005-0000-0000-000014040000}"/>
    <cellStyle name="40% - 강조색6 10 2" xfId="755" xr:uid="{00000000-0005-0000-0000-000015040000}"/>
    <cellStyle name="40% - 강조색6 10 2 2" xfId="756" xr:uid="{00000000-0005-0000-0000-000016040000}"/>
    <cellStyle name="40% - 강조색6 10 2 2 2" xfId="17881" xr:uid="{00000000-0005-0000-0000-000017040000}"/>
    <cellStyle name="40% - 강조색6 10 2 3" xfId="757" xr:uid="{00000000-0005-0000-0000-000018040000}"/>
    <cellStyle name="40% - 강조색6 10 3" xfId="758" xr:uid="{00000000-0005-0000-0000-000019040000}"/>
    <cellStyle name="40% - 강조색6 10 3 2" xfId="759" xr:uid="{00000000-0005-0000-0000-00001A040000}"/>
    <cellStyle name="40% - 강조색6 10 3 3" xfId="760" xr:uid="{00000000-0005-0000-0000-00001B040000}"/>
    <cellStyle name="40% - 강조색6 10_MUREX PL data" xfId="761" xr:uid="{00000000-0005-0000-0000-00001C040000}"/>
    <cellStyle name="40% - 강조색6 11" xfId="762" xr:uid="{00000000-0005-0000-0000-00001D040000}"/>
    <cellStyle name="40% - 강조색6 11 2" xfId="763" xr:uid="{00000000-0005-0000-0000-00001E040000}"/>
    <cellStyle name="40% - 강조색6 11 2 2" xfId="764" xr:uid="{00000000-0005-0000-0000-00001F040000}"/>
    <cellStyle name="40% - 강조색6 11 2 2 2" xfId="17882" xr:uid="{00000000-0005-0000-0000-000020040000}"/>
    <cellStyle name="40% - 강조색6 11 2 3" xfId="765" xr:uid="{00000000-0005-0000-0000-000021040000}"/>
    <cellStyle name="40% - 강조색6 11 3" xfId="766" xr:uid="{00000000-0005-0000-0000-000022040000}"/>
    <cellStyle name="40% - 강조색6 11 3 2" xfId="767" xr:uid="{00000000-0005-0000-0000-000023040000}"/>
    <cellStyle name="40% - 강조색6 11 3 3" xfId="768" xr:uid="{00000000-0005-0000-0000-000024040000}"/>
    <cellStyle name="40% - 강조색6 11_MUREX PL data" xfId="769" xr:uid="{00000000-0005-0000-0000-000025040000}"/>
    <cellStyle name="40% - 강조색6 12" xfId="770" xr:uid="{00000000-0005-0000-0000-000026040000}"/>
    <cellStyle name="40% - 강조색6 12 2" xfId="771" xr:uid="{00000000-0005-0000-0000-000027040000}"/>
    <cellStyle name="40% - 강조색6 12 3" xfId="772" xr:uid="{00000000-0005-0000-0000-000028040000}"/>
    <cellStyle name="40% - 강조색6 12 3 2" xfId="17883" xr:uid="{00000000-0005-0000-0000-000029040000}"/>
    <cellStyle name="40% - 강조색6 12 3 3" xfId="17884" xr:uid="{00000000-0005-0000-0000-00002A040000}"/>
    <cellStyle name="40% - 강조색6 13" xfId="773" xr:uid="{00000000-0005-0000-0000-00002B040000}"/>
    <cellStyle name="40% - 강조색6 13 2" xfId="774" xr:uid="{00000000-0005-0000-0000-00002C040000}"/>
    <cellStyle name="40% - 강조색6 14" xfId="775" xr:uid="{00000000-0005-0000-0000-00002D040000}"/>
    <cellStyle name="40% - 강조색6 14 2" xfId="776" xr:uid="{00000000-0005-0000-0000-00002E040000}"/>
    <cellStyle name="40% - 강조색6 15" xfId="777" xr:uid="{00000000-0005-0000-0000-00002F040000}"/>
    <cellStyle name="40% - 강조색6 15 2" xfId="17885" xr:uid="{00000000-0005-0000-0000-000030040000}"/>
    <cellStyle name="40% - 강조색6 15 3" xfId="17886" xr:uid="{00000000-0005-0000-0000-000031040000}"/>
    <cellStyle name="40% - 강조색6 2" xfId="778" xr:uid="{00000000-0005-0000-0000-000032040000}"/>
    <cellStyle name="40% - 강조색6 2 2" xfId="17618" xr:uid="{00000000-0005-0000-0000-000033040000}"/>
    <cellStyle name="40% - 강조색6 2 2 2" xfId="18426" xr:uid="{00000000-0005-0000-0000-000034040000}"/>
    <cellStyle name="40% - 강조색6 2 2 3" xfId="18570" xr:uid="{00000000-0005-0000-0000-000035040000}"/>
    <cellStyle name="40% - 강조색6 2 3" xfId="17887" xr:uid="{00000000-0005-0000-0000-000036040000}"/>
    <cellStyle name="40% - 강조색6 2 4" xfId="17888" xr:uid="{00000000-0005-0000-0000-000037040000}"/>
    <cellStyle name="40% - 강조색6 2 5" xfId="18268" xr:uid="{00000000-0005-0000-0000-000038040000}"/>
    <cellStyle name="40% - 강조색6 2 6" xfId="17467" xr:uid="{00000000-0005-0000-0000-000039040000}"/>
    <cellStyle name="40% - 강조색6 3" xfId="779" xr:uid="{00000000-0005-0000-0000-00003A040000}"/>
    <cellStyle name="40% - 강조색6 3 2" xfId="17619" xr:uid="{00000000-0005-0000-0000-00003B040000}"/>
    <cellStyle name="40% - 강조색6 3 2 2" xfId="18214" xr:uid="{00000000-0005-0000-0000-00003C040000}"/>
    <cellStyle name="40% - 강조색6 3 3" xfId="18308" xr:uid="{00000000-0005-0000-0000-00003D040000}"/>
    <cellStyle name="40% - 강조색6 3 4" xfId="18475" xr:uid="{00000000-0005-0000-0000-00003E040000}"/>
    <cellStyle name="40% - 강조색6 3 5" xfId="17507" xr:uid="{00000000-0005-0000-0000-00003F040000}"/>
    <cellStyle name="40% - 강조색6 4" xfId="780" xr:uid="{00000000-0005-0000-0000-000040040000}"/>
    <cellStyle name="40% - 강조색6 4 2" xfId="781" xr:uid="{00000000-0005-0000-0000-000041040000}"/>
    <cellStyle name="40% - 강조색6 4 2 2" xfId="17889" xr:uid="{00000000-0005-0000-0000-000042040000}"/>
    <cellStyle name="40% - 강조색6 4 2 3" xfId="17890" xr:uid="{00000000-0005-0000-0000-000043040000}"/>
    <cellStyle name="40% - 강조색6 4 3" xfId="782" xr:uid="{00000000-0005-0000-0000-000044040000}"/>
    <cellStyle name="40% - 강조색6 4 4" xfId="18359" xr:uid="{00000000-0005-0000-0000-000045040000}"/>
    <cellStyle name="40% - 강조색6 4 5" xfId="18527" xr:uid="{00000000-0005-0000-0000-000046040000}"/>
    <cellStyle name="40% - 강조색6 4 6" xfId="17562" xr:uid="{00000000-0005-0000-0000-000047040000}"/>
    <cellStyle name="40% - 강조색6 5" xfId="783" xr:uid="{00000000-0005-0000-0000-000048040000}"/>
    <cellStyle name="40% - 강조색6 5 2" xfId="784" xr:uid="{00000000-0005-0000-0000-000049040000}"/>
    <cellStyle name="40% - 강조색6 5 2 2" xfId="17891" xr:uid="{00000000-0005-0000-0000-00004A040000}"/>
    <cellStyle name="40% - 강조색6 5 2 3" xfId="17892" xr:uid="{00000000-0005-0000-0000-00004B040000}"/>
    <cellStyle name="40% - 강조색6 5 3" xfId="785" xr:uid="{00000000-0005-0000-0000-00004C040000}"/>
    <cellStyle name="40% - 강조색6 6" xfId="786" xr:uid="{00000000-0005-0000-0000-00004D040000}"/>
    <cellStyle name="40% - 강조색6 6 2" xfId="787" xr:uid="{00000000-0005-0000-0000-00004E040000}"/>
    <cellStyle name="40% - 강조색6 6 2 2" xfId="17893" xr:uid="{00000000-0005-0000-0000-00004F040000}"/>
    <cellStyle name="40% - 강조색6 6 2 3" xfId="17894" xr:uid="{00000000-0005-0000-0000-000050040000}"/>
    <cellStyle name="40% - 강조색6 6 3" xfId="788" xr:uid="{00000000-0005-0000-0000-000051040000}"/>
    <cellStyle name="40% - 강조색6 7" xfId="789" xr:uid="{00000000-0005-0000-0000-000052040000}"/>
    <cellStyle name="40% - 강조색6 7 2" xfId="790" xr:uid="{00000000-0005-0000-0000-000053040000}"/>
    <cellStyle name="40% - 강조색6 7 2 2" xfId="791" xr:uid="{00000000-0005-0000-0000-000054040000}"/>
    <cellStyle name="40% - 강조색6 7 2 2 2" xfId="17895" xr:uid="{00000000-0005-0000-0000-000055040000}"/>
    <cellStyle name="40% - 강조색6 7 2 3" xfId="792" xr:uid="{00000000-0005-0000-0000-000056040000}"/>
    <cellStyle name="40% - 강조색6 7 3" xfId="793" xr:uid="{00000000-0005-0000-0000-000057040000}"/>
    <cellStyle name="40% - 강조색6 7 3 2" xfId="794" xr:uid="{00000000-0005-0000-0000-000058040000}"/>
    <cellStyle name="40% - 강조색6 7 3 3" xfId="795" xr:uid="{00000000-0005-0000-0000-000059040000}"/>
    <cellStyle name="40% - 강조색6 7_MUREX PL data" xfId="796" xr:uid="{00000000-0005-0000-0000-00005A040000}"/>
    <cellStyle name="40% - 강조색6 8" xfId="797" xr:uid="{00000000-0005-0000-0000-00005B040000}"/>
    <cellStyle name="40% - 강조색6 8 2" xfId="798" xr:uid="{00000000-0005-0000-0000-00005C040000}"/>
    <cellStyle name="40% - 강조색6 8 2 2" xfId="799" xr:uid="{00000000-0005-0000-0000-00005D040000}"/>
    <cellStyle name="40% - 강조색6 8 2 2 2" xfId="17896" xr:uid="{00000000-0005-0000-0000-00005E040000}"/>
    <cellStyle name="40% - 강조색6 8 2 3" xfId="800" xr:uid="{00000000-0005-0000-0000-00005F040000}"/>
    <cellStyle name="40% - 강조색6 8 3" xfId="801" xr:uid="{00000000-0005-0000-0000-000060040000}"/>
    <cellStyle name="40% - 강조색6 8 3 2" xfId="802" xr:uid="{00000000-0005-0000-0000-000061040000}"/>
    <cellStyle name="40% - 강조색6 8 3 3" xfId="803" xr:uid="{00000000-0005-0000-0000-000062040000}"/>
    <cellStyle name="40% - 강조색6 8_MUREX PL data" xfId="804" xr:uid="{00000000-0005-0000-0000-000063040000}"/>
    <cellStyle name="40% - 강조색6 9" xfId="805" xr:uid="{00000000-0005-0000-0000-000064040000}"/>
    <cellStyle name="40% - 강조색6 9 2" xfId="806" xr:uid="{00000000-0005-0000-0000-000065040000}"/>
    <cellStyle name="40% - 강조색6 9 2 2" xfId="807" xr:uid="{00000000-0005-0000-0000-000066040000}"/>
    <cellStyle name="40% - 강조색6 9 2 2 2" xfId="17897" xr:uid="{00000000-0005-0000-0000-000067040000}"/>
    <cellStyle name="40% - 강조색6 9 2 3" xfId="808" xr:uid="{00000000-0005-0000-0000-000068040000}"/>
    <cellStyle name="40% - 강조색6 9 3" xfId="809" xr:uid="{00000000-0005-0000-0000-000069040000}"/>
    <cellStyle name="40% - 강조색6 9 3 2" xfId="810" xr:uid="{00000000-0005-0000-0000-00006A040000}"/>
    <cellStyle name="40% - 강조색6 9 3 3" xfId="811" xr:uid="{00000000-0005-0000-0000-00006B040000}"/>
    <cellStyle name="40% - 강조색6 9_MUREX PL data" xfId="812" xr:uid="{00000000-0005-0000-0000-00006C040000}"/>
    <cellStyle name="60% - Accent1" xfId="813" xr:uid="{00000000-0005-0000-0000-00006D040000}"/>
    <cellStyle name="60% - Accent2" xfId="814" xr:uid="{00000000-0005-0000-0000-00006E040000}"/>
    <cellStyle name="60% - Accent3" xfId="815" xr:uid="{00000000-0005-0000-0000-00006F040000}"/>
    <cellStyle name="60% - Accent4" xfId="816" xr:uid="{00000000-0005-0000-0000-000070040000}"/>
    <cellStyle name="60% - Accent5" xfId="817" xr:uid="{00000000-0005-0000-0000-000071040000}"/>
    <cellStyle name="60% - Accent6" xfId="818" xr:uid="{00000000-0005-0000-0000-000072040000}"/>
    <cellStyle name="60% - 강조색1" xfId="26" builtinId="32" hidden="1"/>
    <cellStyle name="60% - 강조색1 10" xfId="819" xr:uid="{00000000-0005-0000-0000-000074040000}"/>
    <cellStyle name="60% - 강조색1 10 2" xfId="820" xr:uid="{00000000-0005-0000-0000-000075040000}"/>
    <cellStyle name="60% - 강조색1 10 2 2" xfId="821" xr:uid="{00000000-0005-0000-0000-000076040000}"/>
    <cellStyle name="60% - 강조색1 10 2 3" xfId="822" xr:uid="{00000000-0005-0000-0000-000077040000}"/>
    <cellStyle name="60% - 강조색1 10 3" xfId="823" xr:uid="{00000000-0005-0000-0000-000078040000}"/>
    <cellStyle name="60% - 강조색1 10 3 2" xfId="824" xr:uid="{00000000-0005-0000-0000-000079040000}"/>
    <cellStyle name="60% - 강조색1 10 3 3" xfId="825" xr:uid="{00000000-0005-0000-0000-00007A040000}"/>
    <cellStyle name="60% - 강조색1 10_MUREX PL data" xfId="826" xr:uid="{00000000-0005-0000-0000-00007B040000}"/>
    <cellStyle name="60% - 강조색1 11" xfId="827" xr:uid="{00000000-0005-0000-0000-00007C040000}"/>
    <cellStyle name="60% - 강조색1 11 2" xfId="828" xr:uid="{00000000-0005-0000-0000-00007D040000}"/>
    <cellStyle name="60% - 강조색1 11 2 2" xfId="829" xr:uid="{00000000-0005-0000-0000-00007E040000}"/>
    <cellStyle name="60% - 강조색1 11 2 3" xfId="830" xr:uid="{00000000-0005-0000-0000-00007F040000}"/>
    <cellStyle name="60% - 강조색1 11 3" xfId="831" xr:uid="{00000000-0005-0000-0000-000080040000}"/>
    <cellStyle name="60% - 강조색1 11 3 2" xfId="832" xr:uid="{00000000-0005-0000-0000-000081040000}"/>
    <cellStyle name="60% - 강조색1 11 3 3" xfId="833" xr:uid="{00000000-0005-0000-0000-000082040000}"/>
    <cellStyle name="60% - 강조색1 11_MUREX PL data" xfId="834" xr:uid="{00000000-0005-0000-0000-000083040000}"/>
    <cellStyle name="60% - 강조색1 12" xfId="835" xr:uid="{00000000-0005-0000-0000-000084040000}"/>
    <cellStyle name="60% - 강조색1 12 2" xfId="836" xr:uid="{00000000-0005-0000-0000-000085040000}"/>
    <cellStyle name="60% - 강조색1 12 3" xfId="837" xr:uid="{00000000-0005-0000-0000-000086040000}"/>
    <cellStyle name="60% - 강조색1 13" xfId="838" xr:uid="{00000000-0005-0000-0000-000087040000}"/>
    <cellStyle name="60% - 강조색1 13 2" xfId="839" xr:uid="{00000000-0005-0000-0000-000088040000}"/>
    <cellStyle name="60% - 강조색1 14" xfId="840" xr:uid="{00000000-0005-0000-0000-000089040000}"/>
    <cellStyle name="60% - 강조색1 14 2" xfId="841" xr:uid="{00000000-0005-0000-0000-00008A040000}"/>
    <cellStyle name="60% - 강조색1 15" xfId="842" xr:uid="{00000000-0005-0000-0000-00008B040000}"/>
    <cellStyle name="60% - 강조색1 2" xfId="843" xr:uid="{00000000-0005-0000-0000-00008C040000}"/>
    <cellStyle name="60% - 강조색1 2 2" xfId="17620" xr:uid="{00000000-0005-0000-0000-00008D040000}"/>
    <cellStyle name="60% - 강조색1 2 2 2" xfId="18427" xr:uid="{00000000-0005-0000-0000-00008E040000}"/>
    <cellStyle name="60% - 강조색1 2 2 3" xfId="18571" xr:uid="{00000000-0005-0000-0000-00008F040000}"/>
    <cellStyle name="60% - 강조색1 2 3" xfId="17898" xr:uid="{00000000-0005-0000-0000-000090040000}"/>
    <cellStyle name="60% - 강조색1 2 4" xfId="17899" xr:uid="{00000000-0005-0000-0000-000091040000}"/>
    <cellStyle name="60% - 강조색1 2 5" xfId="18269" xr:uid="{00000000-0005-0000-0000-000092040000}"/>
    <cellStyle name="60% - 강조색1 2 6" xfId="17468" xr:uid="{00000000-0005-0000-0000-000093040000}"/>
    <cellStyle name="60% - 강조색1 3" xfId="844" xr:uid="{00000000-0005-0000-0000-000094040000}"/>
    <cellStyle name="60% - 강조색1 3 2" xfId="17621" xr:uid="{00000000-0005-0000-0000-000095040000}"/>
    <cellStyle name="60% - 강조색1 3 2 2" xfId="18215" xr:uid="{00000000-0005-0000-0000-000096040000}"/>
    <cellStyle name="60% - 강조색1 3 3" xfId="18309" xr:uid="{00000000-0005-0000-0000-000097040000}"/>
    <cellStyle name="60% - 강조색1 3 4" xfId="18476" xr:uid="{00000000-0005-0000-0000-000098040000}"/>
    <cellStyle name="60% - 강조색1 3 5" xfId="17508" xr:uid="{00000000-0005-0000-0000-000099040000}"/>
    <cellStyle name="60% - 강조색1 4" xfId="845" xr:uid="{00000000-0005-0000-0000-00009A040000}"/>
    <cellStyle name="60% - 강조색1 4 2" xfId="846" xr:uid="{00000000-0005-0000-0000-00009B040000}"/>
    <cellStyle name="60% - 강조색1 4 3" xfId="847" xr:uid="{00000000-0005-0000-0000-00009C040000}"/>
    <cellStyle name="60% - 강조색1 4 4" xfId="18360" xr:uid="{00000000-0005-0000-0000-00009D040000}"/>
    <cellStyle name="60% - 강조색1 4 5" xfId="18528" xr:uid="{00000000-0005-0000-0000-00009E040000}"/>
    <cellStyle name="60% - 강조색1 4 6" xfId="17563" xr:uid="{00000000-0005-0000-0000-00009F040000}"/>
    <cellStyle name="60% - 강조색1 5" xfId="848" xr:uid="{00000000-0005-0000-0000-0000A0040000}"/>
    <cellStyle name="60% - 강조색1 5 2" xfId="849" xr:uid="{00000000-0005-0000-0000-0000A1040000}"/>
    <cellStyle name="60% - 강조색1 5 3" xfId="850" xr:uid="{00000000-0005-0000-0000-0000A2040000}"/>
    <cellStyle name="60% - 강조색1 6" xfId="851" xr:uid="{00000000-0005-0000-0000-0000A3040000}"/>
    <cellStyle name="60% - 강조색1 6 2" xfId="852" xr:uid="{00000000-0005-0000-0000-0000A4040000}"/>
    <cellStyle name="60% - 강조색1 6 3" xfId="853" xr:uid="{00000000-0005-0000-0000-0000A5040000}"/>
    <cellStyle name="60% - 강조색1 7" xfId="854" xr:uid="{00000000-0005-0000-0000-0000A6040000}"/>
    <cellStyle name="60% - 강조색1 7 2" xfId="855" xr:uid="{00000000-0005-0000-0000-0000A7040000}"/>
    <cellStyle name="60% - 강조색1 7 2 2" xfId="856" xr:uid="{00000000-0005-0000-0000-0000A8040000}"/>
    <cellStyle name="60% - 강조색1 7 2 3" xfId="857" xr:uid="{00000000-0005-0000-0000-0000A9040000}"/>
    <cellStyle name="60% - 강조색1 7 3" xfId="858" xr:uid="{00000000-0005-0000-0000-0000AA040000}"/>
    <cellStyle name="60% - 강조색1 7 3 2" xfId="859" xr:uid="{00000000-0005-0000-0000-0000AB040000}"/>
    <cellStyle name="60% - 강조색1 7 3 3" xfId="860" xr:uid="{00000000-0005-0000-0000-0000AC040000}"/>
    <cellStyle name="60% - 강조색1 7_MUREX PL data" xfId="861" xr:uid="{00000000-0005-0000-0000-0000AD040000}"/>
    <cellStyle name="60% - 강조색1 8" xfId="862" xr:uid="{00000000-0005-0000-0000-0000AE040000}"/>
    <cellStyle name="60% - 강조색1 8 2" xfId="863" xr:uid="{00000000-0005-0000-0000-0000AF040000}"/>
    <cellStyle name="60% - 강조색1 8 2 2" xfId="864" xr:uid="{00000000-0005-0000-0000-0000B0040000}"/>
    <cellStyle name="60% - 강조색1 8 2 3" xfId="865" xr:uid="{00000000-0005-0000-0000-0000B1040000}"/>
    <cellStyle name="60% - 강조색1 8 3" xfId="866" xr:uid="{00000000-0005-0000-0000-0000B2040000}"/>
    <cellStyle name="60% - 강조색1 8 3 2" xfId="867" xr:uid="{00000000-0005-0000-0000-0000B3040000}"/>
    <cellStyle name="60% - 강조색1 8 3 3" xfId="868" xr:uid="{00000000-0005-0000-0000-0000B4040000}"/>
    <cellStyle name="60% - 강조색1 8_MUREX PL data" xfId="869" xr:uid="{00000000-0005-0000-0000-0000B5040000}"/>
    <cellStyle name="60% - 강조색1 9" xfId="870" xr:uid="{00000000-0005-0000-0000-0000B6040000}"/>
    <cellStyle name="60% - 강조색1 9 2" xfId="871" xr:uid="{00000000-0005-0000-0000-0000B7040000}"/>
    <cellStyle name="60% - 강조색1 9 2 2" xfId="872" xr:uid="{00000000-0005-0000-0000-0000B8040000}"/>
    <cellStyle name="60% - 강조색1 9 2 3" xfId="873" xr:uid="{00000000-0005-0000-0000-0000B9040000}"/>
    <cellStyle name="60% - 강조색1 9 3" xfId="874" xr:uid="{00000000-0005-0000-0000-0000BA040000}"/>
    <cellStyle name="60% - 강조색1 9 3 2" xfId="875" xr:uid="{00000000-0005-0000-0000-0000BB040000}"/>
    <cellStyle name="60% - 강조색1 9 3 3" xfId="876" xr:uid="{00000000-0005-0000-0000-0000BC040000}"/>
    <cellStyle name="60% - 강조색1 9_MUREX PL data" xfId="877" xr:uid="{00000000-0005-0000-0000-0000BD040000}"/>
    <cellStyle name="60% - 강조색2" xfId="30" builtinId="36" hidden="1"/>
    <cellStyle name="60% - 강조색2 10" xfId="878" xr:uid="{00000000-0005-0000-0000-0000BF040000}"/>
    <cellStyle name="60% - 강조색2 10 2" xfId="879" xr:uid="{00000000-0005-0000-0000-0000C0040000}"/>
    <cellStyle name="60% - 강조색2 10 2 2" xfId="880" xr:uid="{00000000-0005-0000-0000-0000C1040000}"/>
    <cellStyle name="60% - 강조색2 10 2 3" xfId="881" xr:uid="{00000000-0005-0000-0000-0000C2040000}"/>
    <cellStyle name="60% - 강조색2 10 3" xfId="882" xr:uid="{00000000-0005-0000-0000-0000C3040000}"/>
    <cellStyle name="60% - 강조색2 10 3 2" xfId="883" xr:uid="{00000000-0005-0000-0000-0000C4040000}"/>
    <cellStyle name="60% - 강조색2 10 3 3" xfId="884" xr:uid="{00000000-0005-0000-0000-0000C5040000}"/>
    <cellStyle name="60% - 강조색2 10_MUREX PL data" xfId="885" xr:uid="{00000000-0005-0000-0000-0000C6040000}"/>
    <cellStyle name="60% - 강조색2 11" xfId="886" xr:uid="{00000000-0005-0000-0000-0000C7040000}"/>
    <cellStyle name="60% - 강조색2 11 2" xfId="887" xr:uid="{00000000-0005-0000-0000-0000C8040000}"/>
    <cellStyle name="60% - 강조색2 11 2 2" xfId="888" xr:uid="{00000000-0005-0000-0000-0000C9040000}"/>
    <cellStyle name="60% - 강조색2 11 2 3" xfId="889" xr:uid="{00000000-0005-0000-0000-0000CA040000}"/>
    <cellStyle name="60% - 강조색2 11 3" xfId="890" xr:uid="{00000000-0005-0000-0000-0000CB040000}"/>
    <cellStyle name="60% - 강조색2 11 3 2" xfId="891" xr:uid="{00000000-0005-0000-0000-0000CC040000}"/>
    <cellStyle name="60% - 강조색2 11 3 3" xfId="892" xr:uid="{00000000-0005-0000-0000-0000CD040000}"/>
    <cellStyle name="60% - 강조색2 11_MUREX PL data" xfId="893" xr:uid="{00000000-0005-0000-0000-0000CE040000}"/>
    <cellStyle name="60% - 강조색2 12" xfId="894" xr:uid="{00000000-0005-0000-0000-0000CF040000}"/>
    <cellStyle name="60% - 강조색2 12 2" xfId="895" xr:uid="{00000000-0005-0000-0000-0000D0040000}"/>
    <cellStyle name="60% - 강조색2 12 3" xfId="896" xr:uid="{00000000-0005-0000-0000-0000D1040000}"/>
    <cellStyle name="60% - 강조색2 13" xfId="897" xr:uid="{00000000-0005-0000-0000-0000D2040000}"/>
    <cellStyle name="60% - 강조색2 13 2" xfId="898" xr:uid="{00000000-0005-0000-0000-0000D3040000}"/>
    <cellStyle name="60% - 강조색2 14" xfId="899" xr:uid="{00000000-0005-0000-0000-0000D4040000}"/>
    <cellStyle name="60% - 강조색2 14 2" xfId="900" xr:uid="{00000000-0005-0000-0000-0000D5040000}"/>
    <cellStyle name="60% - 강조색2 15" xfId="901" xr:uid="{00000000-0005-0000-0000-0000D6040000}"/>
    <cellStyle name="60% - 강조색2 2" xfId="902" xr:uid="{00000000-0005-0000-0000-0000D7040000}"/>
    <cellStyle name="60% - 강조색2 2 2" xfId="17622" xr:uid="{00000000-0005-0000-0000-0000D8040000}"/>
    <cellStyle name="60% - 강조색2 2 2 2" xfId="18428" xr:uid="{00000000-0005-0000-0000-0000D9040000}"/>
    <cellStyle name="60% - 강조색2 2 2 3" xfId="18572" xr:uid="{00000000-0005-0000-0000-0000DA040000}"/>
    <cellStyle name="60% - 강조색2 2 3" xfId="17900" xr:uid="{00000000-0005-0000-0000-0000DB040000}"/>
    <cellStyle name="60% - 강조색2 2 4" xfId="17901" xr:uid="{00000000-0005-0000-0000-0000DC040000}"/>
    <cellStyle name="60% - 강조색2 2 5" xfId="18270" xr:uid="{00000000-0005-0000-0000-0000DD040000}"/>
    <cellStyle name="60% - 강조색2 2 6" xfId="17469" xr:uid="{00000000-0005-0000-0000-0000DE040000}"/>
    <cellStyle name="60% - 강조색2 3" xfId="903" xr:uid="{00000000-0005-0000-0000-0000DF040000}"/>
    <cellStyle name="60% - 강조색2 3 2" xfId="17623" xr:uid="{00000000-0005-0000-0000-0000E0040000}"/>
    <cellStyle name="60% - 강조색2 3 2 2" xfId="18216" xr:uid="{00000000-0005-0000-0000-0000E1040000}"/>
    <cellStyle name="60% - 강조색2 3 3" xfId="18310" xr:uid="{00000000-0005-0000-0000-0000E2040000}"/>
    <cellStyle name="60% - 강조색2 3 4" xfId="18477" xr:uid="{00000000-0005-0000-0000-0000E3040000}"/>
    <cellStyle name="60% - 강조색2 3 5" xfId="17509" xr:uid="{00000000-0005-0000-0000-0000E4040000}"/>
    <cellStyle name="60% - 강조색2 4" xfId="904" xr:uid="{00000000-0005-0000-0000-0000E5040000}"/>
    <cellStyle name="60% - 강조색2 4 2" xfId="905" xr:uid="{00000000-0005-0000-0000-0000E6040000}"/>
    <cellStyle name="60% - 강조색2 4 3" xfId="906" xr:uid="{00000000-0005-0000-0000-0000E7040000}"/>
    <cellStyle name="60% - 강조색2 4 4" xfId="18361" xr:uid="{00000000-0005-0000-0000-0000E8040000}"/>
    <cellStyle name="60% - 강조색2 4 5" xfId="18529" xr:uid="{00000000-0005-0000-0000-0000E9040000}"/>
    <cellStyle name="60% - 강조색2 4 6" xfId="17564" xr:uid="{00000000-0005-0000-0000-0000EA040000}"/>
    <cellStyle name="60% - 강조색2 5" xfId="907" xr:uid="{00000000-0005-0000-0000-0000EB040000}"/>
    <cellStyle name="60% - 강조색2 5 2" xfId="908" xr:uid="{00000000-0005-0000-0000-0000EC040000}"/>
    <cellStyle name="60% - 강조색2 5 3" xfId="909" xr:uid="{00000000-0005-0000-0000-0000ED040000}"/>
    <cellStyle name="60% - 강조색2 6" xfId="910" xr:uid="{00000000-0005-0000-0000-0000EE040000}"/>
    <cellStyle name="60% - 강조색2 6 2" xfId="911" xr:uid="{00000000-0005-0000-0000-0000EF040000}"/>
    <cellStyle name="60% - 강조색2 6 3" xfId="912" xr:uid="{00000000-0005-0000-0000-0000F0040000}"/>
    <cellStyle name="60% - 강조색2 7" xfId="913" xr:uid="{00000000-0005-0000-0000-0000F1040000}"/>
    <cellStyle name="60% - 강조색2 7 2" xfId="914" xr:uid="{00000000-0005-0000-0000-0000F2040000}"/>
    <cellStyle name="60% - 강조색2 7 2 2" xfId="915" xr:uid="{00000000-0005-0000-0000-0000F3040000}"/>
    <cellStyle name="60% - 강조색2 7 2 3" xfId="916" xr:uid="{00000000-0005-0000-0000-0000F4040000}"/>
    <cellStyle name="60% - 강조색2 7 3" xfId="917" xr:uid="{00000000-0005-0000-0000-0000F5040000}"/>
    <cellStyle name="60% - 강조색2 7 3 2" xfId="918" xr:uid="{00000000-0005-0000-0000-0000F6040000}"/>
    <cellStyle name="60% - 강조색2 7 3 3" xfId="919" xr:uid="{00000000-0005-0000-0000-0000F7040000}"/>
    <cellStyle name="60% - 강조색2 7_MUREX PL data" xfId="920" xr:uid="{00000000-0005-0000-0000-0000F8040000}"/>
    <cellStyle name="60% - 강조색2 8" xfId="921" xr:uid="{00000000-0005-0000-0000-0000F9040000}"/>
    <cellStyle name="60% - 강조색2 8 2" xfId="922" xr:uid="{00000000-0005-0000-0000-0000FA040000}"/>
    <cellStyle name="60% - 강조색2 8 2 2" xfId="923" xr:uid="{00000000-0005-0000-0000-0000FB040000}"/>
    <cellStyle name="60% - 강조색2 8 2 3" xfId="924" xr:uid="{00000000-0005-0000-0000-0000FC040000}"/>
    <cellStyle name="60% - 강조색2 8 3" xfId="925" xr:uid="{00000000-0005-0000-0000-0000FD040000}"/>
    <cellStyle name="60% - 강조색2 8 3 2" xfId="926" xr:uid="{00000000-0005-0000-0000-0000FE040000}"/>
    <cellStyle name="60% - 강조색2 8 3 3" xfId="927" xr:uid="{00000000-0005-0000-0000-0000FF040000}"/>
    <cellStyle name="60% - 강조색2 8_MUREX PL data" xfId="928" xr:uid="{00000000-0005-0000-0000-000000050000}"/>
    <cellStyle name="60% - 강조색2 9" xfId="929" xr:uid="{00000000-0005-0000-0000-000001050000}"/>
    <cellStyle name="60% - 강조색2 9 2" xfId="930" xr:uid="{00000000-0005-0000-0000-000002050000}"/>
    <cellStyle name="60% - 강조색2 9 2 2" xfId="931" xr:uid="{00000000-0005-0000-0000-000003050000}"/>
    <cellStyle name="60% - 강조색2 9 2 3" xfId="932" xr:uid="{00000000-0005-0000-0000-000004050000}"/>
    <cellStyle name="60% - 강조색2 9 3" xfId="933" xr:uid="{00000000-0005-0000-0000-000005050000}"/>
    <cellStyle name="60% - 강조색2 9 3 2" xfId="934" xr:uid="{00000000-0005-0000-0000-000006050000}"/>
    <cellStyle name="60% - 강조색2 9 3 3" xfId="935" xr:uid="{00000000-0005-0000-0000-000007050000}"/>
    <cellStyle name="60% - 강조색2 9_MUREX PL data" xfId="936" xr:uid="{00000000-0005-0000-0000-000008050000}"/>
    <cellStyle name="60% - 강조색3" xfId="34" builtinId="40" hidden="1"/>
    <cellStyle name="60% - 강조색3 10" xfId="937" xr:uid="{00000000-0005-0000-0000-00000A050000}"/>
    <cellStyle name="60% - 강조색3 10 2" xfId="938" xr:uid="{00000000-0005-0000-0000-00000B050000}"/>
    <cellStyle name="60% - 강조색3 10 2 2" xfId="939" xr:uid="{00000000-0005-0000-0000-00000C050000}"/>
    <cellStyle name="60% - 강조색3 10 2 3" xfId="940" xr:uid="{00000000-0005-0000-0000-00000D050000}"/>
    <cellStyle name="60% - 강조색3 10 3" xfId="941" xr:uid="{00000000-0005-0000-0000-00000E050000}"/>
    <cellStyle name="60% - 강조색3 10 3 2" xfId="942" xr:uid="{00000000-0005-0000-0000-00000F050000}"/>
    <cellStyle name="60% - 강조색3 10 3 3" xfId="943" xr:uid="{00000000-0005-0000-0000-000010050000}"/>
    <cellStyle name="60% - 강조색3 10_MUREX PL data" xfId="944" xr:uid="{00000000-0005-0000-0000-000011050000}"/>
    <cellStyle name="60% - 강조색3 11" xfId="945" xr:uid="{00000000-0005-0000-0000-000012050000}"/>
    <cellStyle name="60% - 강조색3 11 2" xfId="946" xr:uid="{00000000-0005-0000-0000-000013050000}"/>
    <cellStyle name="60% - 강조색3 11 2 2" xfId="947" xr:uid="{00000000-0005-0000-0000-000014050000}"/>
    <cellStyle name="60% - 강조색3 11 2 3" xfId="948" xr:uid="{00000000-0005-0000-0000-000015050000}"/>
    <cellStyle name="60% - 강조색3 11 3" xfId="949" xr:uid="{00000000-0005-0000-0000-000016050000}"/>
    <cellStyle name="60% - 강조색3 11 3 2" xfId="950" xr:uid="{00000000-0005-0000-0000-000017050000}"/>
    <cellStyle name="60% - 강조색3 11 3 3" xfId="951" xr:uid="{00000000-0005-0000-0000-000018050000}"/>
    <cellStyle name="60% - 강조색3 11_MUREX PL data" xfId="952" xr:uid="{00000000-0005-0000-0000-000019050000}"/>
    <cellStyle name="60% - 강조색3 12" xfId="953" xr:uid="{00000000-0005-0000-0000-00001A050000}"/>
    <cellStyle name="60% - 강조색3 12 2" xfId="954" xr:uid="{00000000-0005-0000-0000-00001B050000}"/>
    <cellStyle name="60% - 강조색3 12 3" xfId="955" xr:uid="{00000000-0005-0000-0000-00001C050000}"/>
    <cellStyle name="60% - 강조색3 13" xfId="956" xr:uid="{00000000-0005-0000-0000-00001D050000}"/>
    <cellStyle name="60% - 강조색3 13 2" xfId="957" xr:uid="{00000000-0005-0000-0000-00001E050000}"/>
    <cellStyle name="60% - 강조색3 14" xfId="958" xr:uid="{00000000-0005-0000-0000-00001F050000}"/>
    <cellStyle name="60% - 강조색3 14 2" xfId="959" xr:uid="{00000000-0005-0000-0000-000020050000}"/>
    <cellStyle name="60% - 강조색3 15" xfId="960" xr:uid="{00000000-0005-0000-0000-000021050000}"/>
    <cellStyle name="60% - 강조색3 2" xfId="961" xr:uid="{00000000-0005-0000-0000-000022050000}"/>
    <cellStyle name="60% - 강조색3 2 2" xfId="17624" xr:uid="{00000000-0005-0000-0000-000023050000}"/>
    <cellStyle name="60% - 강조색3 2 2 2" xfId="18429" xr:uid="{00000000-0005-0000-0000-000024050000}"/>
    <cellStyle name="60% - 강조색3 2 2 3" xfId="18573" xr:uid="{00000000-0005-0000-0000-000025050000}"/>
    <cellStyle name="60% - 강조색3 2 3" xfId="17902" xr:uid="{00000000-0005-0000-0000-000026050000}"/>
    <cellStyle name="60% - 강조색3 2 4" xfId="17903" xr:uid="{00000000-0005-0000-0000-000027050000}"/>
    <cellStyle name="60% - 강조색3 2 5" xfId="18271" xr:uid="{00000000-0005-0000-0000-000028050000}"/>
    <cellStyle name="60% - 강조색3 2 6" xfId="17470" xr:uid="{00000000-0005-0000-0000-000029050000}"/>
    <cellStyle name="60% - 강조색3 3" xfId="962" xr:uid="{00000000-0005-0000-0000-00002A050000}"/>
    <cellStyle name="60% - 강조색3 3 2" xfId="17625" xr:uid="{00000000-0005-0000-0000-00002B050000}"/>
    <cellStyle name="60% - 강조색3 3 2 2" xfId="18217" xr:uid="{00000000-0005-0000-0000-00002C050000}"/>
    <cellStyle name="60% - 강조색3 3 3" xfId="18311" xr:uid="{00000000-0005-0000-0000-00002D050000}"/>
    <cellStyle name="60% - 강조색3 3 4" xfId="18478" xr:uid="{00000000-0005-0000-0000-00002E050000}"/>
    <cellStyle name="60% - 강조색3 3 5" xfId="17510" xr:uid="{00000000-0005-0000-0000-00002F050000}"/>
    <cellStyle name="60% - 강조색3 4" xfId="963" xr:uid="{00000000-0005-0000-0000-000030050000}"/>
    <cellStyle name="60% - 강조색3 4 2" xfId="964" xr:uid="{00000000-0005-0000-0000-000031050000}"/>
    <cellStyle name="60% - 강조색3 4 3" xfId="965" xr:uid="{00000000-0005-0000-0000-000032050000}"/>
    <cellStyle name="60% - 강조색3 4 4" xfId="18362" xr:uid="{00000000-0005-0000-0000-000033050000}"/>
    <cellStyle name="60% - 강조색3 4 5" xfId="18530" xr:uid="{00000000-0005-0000-0000-000034050000}"/>
    <cellStyle name="60% - 강조색3 4 6" xfId="17565" xr:uid="{00000000-0005-0000-0000-000035050000}"/>
    <cellStyle name="60% - 강조색3 5" xfId="966" xr:uid="{00000000-0005-0000-0000-000036050000}"/>
    <cellStyle name="60% - 강조색3 5 2" xfId="967" xr:uid="{00000000-0005-0000-0000-000037050000}"/>
    <cellStyle name="60% - 강조색3 5 3" xfId="968" xr:uid="{00000000-0005-0000-0000-000038050000}"/>
    <cellStyle name="60% - 강조색3 6" xfId="969" xr:uid="{00000000-0005-0000-0000-000039050000}"/>
    <cellStyle name="60% - 강조색3 6 2" xfId="970" xr:uid="{00000000-0005-0000-0000-00003A050000}"/>
    <cellStyle name="60% - 강조색3 6 3" xfId="971" xr:uid="{00000000-0005-0000-0000-00003B050000}"/>
    <cellStyle name="60% - 강조색3 7" xfId="972" xr:uid="{00000000-0005-0000-0000-00003C050000}"/>
    <cellStyle name="60% - 강조색3 7 2" xfId="973" xr:uid="{00000000-0005-0000-0000-00003D050000}"/>
    <cellStyle name="60% - 강조색3 7 2 2" xfId="974" xr:uid="{00000000-0005-0000-0000-00003E050000}"/>
    <cellStyle name="60% - 강조색3 7 2 3" xfId="975" xr:uid="{00000000-0005-0000-0000-00003F050000}"/>
    <cellStyle name="60% - 강조색3 7 3" xfId="976" xr:uid="{00000000-0005-0000-0000-000040050000}"/>
    <cellStyle name="60% - 강조색3 7 3 2" xfId="977" xr:uid="{00000000-0005-0000-0000-000041050000}"/>
    <cellStyle name="60% - 강조색3 7 3 3" xfId="978" xr:uid="{00000000-0005-0000-0000-000042050000}"/>
    <cellStyle name="60% - 강조색3 7_MUREX PL data" xfId="979" xr:uid="{00000000-0005-0000-0000-000043050000}"/>
    <cellStyle name="60% - 강조색3 8" xfId="980" xr:uid="{00000000-0005-0000-0000-000044050000}"/>
    <cellStyle name="60% - 강조색3 8 2" xfId="981" xr:uid="{00000000-0005-0000-0000-000045050000}"/>
    <cellStyle name="60% - 강조색3 8 2 2" xfId="982" xr:uid="{00000000-0005-0000-0000-000046050000}"/>
    <cellStyle name="60% - 강조색3 8 2 3" xfId="983" xr:uid="{00000000-0005-0000-0000-000047050000}"/>
    <cellStyle name="60% - 강조색3 8 3" xfId="984" xr:uid="{00000000-0005-0000-0000-000048050000}"/>
    <cellStyle name="60% - 강조색3 8 3 2" xfId="985" xr:uid="{00000000-0005-0000-0000-000049050000}"/>
    <cellStyle name="60% - 강조색3 8 3 3" xfId="986" xr:uid="{00000000-0005-0000-0000-00004A050000}"/>
    <cellStyle name="60% - 강조색3 8_MUREX PL data" xfId="987" xr:uid="{00000000-0005-0000-0000-00004B050000}"/>
    <cellStyle name="60% - 강조색3 9" xfId="988" xr:uid="{00000000-0005-0000-0000-00004C050000}"/>
    <cellStyle name="60% - 강조색3 9 2" xfId="989" xr:uid="{00000000-0005-0000-0000-00004D050000}"/>
    <cellStyle name="60% - 강조색3 9 2 2" xfId="990" xr:uid="{00000000-0005-0000-0000-00004E050000}"/>
    <cellStyle name="60% - 강조색3 9 2 3" xfId="991" xr:uid="{00000000-0005-0000-0000-00004F050000}"/>
    <cellStyle name="60% - 강조색3 9 3" xfId="992" xr:uid="{00000000-0005-0000-0000-000050050000}"/>
    <cellStyle name="60% - 강조색3 9 3 2" xfId="993" xr:uid="{00000000-0005-0000-0000-000051050000}"/>
    <cellStyle name="60% - 강조색3 9 3 3" xfId="994" xr:uid="{00000000-0005-0000-0000-000052050000}"/>
    <cellStyle name="60% - 강조색3 9_MUREX PL data" xfId="995" xr:uid="{00000000-0005-0000-0000-000053050000}"/>
    <cellStyle name="60% - 강조색4" xfId="38" builtinId="44" hidden="1"/>
    <cellStyle name="60% - 강조색4 10" xfId="996" xr:uid="{00000000-0005-0000-0000-000055050000}"/>
    <cellStyle name="60% - 강조색4 10 2" xfId="997" xr:uid="{00000000-0005-0000-0000-000056050000}"/>
    <cellStyle name="60% - 강조색4 10 2 2" xfId="998" xr:uid="{00000000-0005-0000-0000-000057050000}"/>
    <cellStyle name="60% - 강조색4 10 2 3" xfId="999" xr:uid="{00000000-0005-0000-0000-000058050000}"/>
    <cellStyle name="60% - 강조색4 10 3" xfId="1000" xr:uid="{00000000-0005-0000-0000-000059050000}"/>
    <cellStyle name="60% - 강조색4 10 3 2" xfId="1001" xr:uid="{00000000-0005-0000-0000-00005A050000}"/>
    <cellStyle name="60% - 강조색4 10 3 3" xfId="1002" xr:uid="{00000000-0005-0000-0000-00005B050000}"/>
    <cellStyle name="60% - 강조색4 10_MUREX PL data" xfId="1003" xr:uid="{00000000-0005-0000-0000-00005C050000}"/>
    <cellStyle name="60% - 강조색4 11" xfId="1004" xr:uid="{00000000-0005-0000-0000-00005D050000}"/>
    <cellStyle name="60% - 강조색4 11 2" xfId="1005" xr:uid="{00000000-0005-0000-0000-00005E050000}"/>
    <cellStyle name="60% - 강조색4 11 2 2" xfId="1006" xr:uid="{00000000-0005-0000-0000-00005F050000}"/>
    <cellStyle name="60% - 강조색4 11 2 3" xfId="1007" xr:uid="{00000000-0005-0000-0000-000060050000}"/>
    <cellStyle name="60% - 강조색4 11 3" xfId="1008" xr:uid="{00000000-0005-0000-0000-000061050000}"/>
    <cellStyle name="60% - 강조색4 11 3 2" xfId="1009" xr:uid="{00000000-0005-0000-0000-000062050000}"/>
    <cellStyle name="60% - 강조색4 11 3 3" xfId="1010" xr:uid="{00000000-0005-0000-0000-000063050000}"/>
    <cellStyle name="60% - 강조색4 11_MUREX PL data" xfId="1011" xr:uid="{00000000-0005-0000-0000-000064050000}"/>
    <cellStyle name="60% - 강조색4 12" xfId="1012" xr:uid="{00000000-0005-0000-0000-000065050000}"/>
    <cellStyle name="60% - 강조색4 12 2" xfId="1013" xr:uid="{00000000-0005-0000-0000-000066050000}"/>
    <cellStyle name="60% - 강조색4 12 3" xfId="1014" xr:uid="{00000000-0005-0000-0000-000067050000}"/>
    <cellStyle name="60% - 강조색4 13" xfId="1015" xr:uid="{00000000-0005-0000-0000-000068050000}"/>
    <cellStyle name="60% - 강조색4 13 2" xfId="1016" xr:uid="{00000000-0005-0000-0000-000069050000}"/>
    <cellStyle name="60% - 강조색4 14" xfId="1017" xr:uid="{00000000-0005-0000-0000-00006A050000}"/>
    <cellStyle name="60% - 강조색4 14 2" xfId="1018" xr:uid="{00000000-0005-0000-0000-00006B050000}"/>
    <cellStyle name="60% - 강조색4 15" xfId="1019" xr:uid="{00000000-0005-0000-0000-00006C050000}"/>
    <cellStyle name="60% - 강조색4 2" xfId="1020" xr:uid="{00000000-0005-0000-0000-00006D050000}"/>
    <cellStyle name="60% - 강조색4 2 2" xfId="17626" xr:uid="{00000000-0005-0000-0000-00006E050000}"/>
    <cellStyle name="60% - 강조색4 2 2 2" xfId="18430" xr:uid="{00000000-0005-0000-0000-00006F050000}"/>
    <cellStyle name="60% - 강조색4 2 2 3" xfId="18574" xr:uid="{00000000-0005-0000-0000-000070050000}"/>
    <cellStyle name="60% - 강조색4 2 3" xfId="17904" xr:uid="{00000000-0005-0000-0000-000071050000}"/>
    <cellStyle name="60% - 강조색4 2 4" xfId="17905" xr:uid="{00000000-0005-0000-0000-000072050000}"/>
    <cellStyle name="60% - 강조색4 2 5" xfId="18272" xr:uid="{00000000-0005-0000-0000-000073050000}"/>
    <cellStyle name="60% - 강조색4 2 6" xfId="17471" xr:uid="{00000000-0005-0000-0000-000074050000}"/>
    <cellStyle name="60% - 강조색4 3" xfId="1021" xr:uid="{00000000-0005-0000-0000-000075050000}"/>
    <cellStyle name="60% - 강조색4 3 2" xfId="17627" xr:uid="{00000000-0005-0000-0000-000076050000}"/>
    <cellStyle name="60% - 강조색4 3 2 2" xfId="18218" xr:uid="{00000000-0005-0000-0000-000077050000}"/>
    <cellStyle name="60% - 강조색4 3 3" xfId="18312" xr:uid="{00000000-0005-0000-0000-000078050000}"/>
    <cellStyle name="60% - 강조색4 3 4" xfId="18479" xr:uid="{00000000-0005-0000-0000-000079050000}"/>
    <cellStyle name="60% - 강조색4 3 5" xfId="17511" xr:uid="{00000000-0005-0000-0000-00007A050000}"/>
    <cellStyle name="60% - 강조색4 4" xfId="1022" xr:uid="{00000000-0005-0000-0000-00007B050000}"/>
    <cellStyle name="60% - 강조색4 4 2" xfId="1023" xr:uid="{00000000-0005-0000-0000-00007C050000}"/>
    <cellStyle name="60% - 강조색4 4 3" xfId="1024" xr:uid="{00000000-0005-0000-0000-00007D050000}"/>
    <cellStyle name="60% - 강조색4 4 4" xfId="18363" xr:uid="{00000000-0005-0000-0000-00007E050000}"/>
    <cellStyle name="60% - 강조색4 4 5" xfId="18531" xr:uid="{00000000-0005-0000-0000-00007F050000}"/>
    <cellStyle name="60% - 강조색4 4 6" xfId="17566" xr:uid="{00000000-0005-0000-0000-000080050000}"/>
    <cellStyle name="60% - 강조색4 5" xfId="1025" xr:uid="{00000000-0005-0000-0000-000081050000}"/>
    <cellStyle name="60% - 강조색4 5 2" xfId="1026" xr:uid="{00000000-0005-0000-0000-000082050000}"/>
    <cellStyle name="60% - 강조색4 5 3" xfId="1027" xr:uid="{00000000-0005-0000-0000-000083050000}"/>
    <cellStyle name="60% - 강조색4 6" xfId="1028" xr:uid="{00000000-0005-0000-0000-000084050000}"/>
    <cellStyle name="60% - 강조색4 6 2" xfId="1029" xr:uid="{00000000-0005-0000-0000-000085050000}"/>
    <cellStyle name="60% - 강조색4 6 3" xfId="1030" xr:uid="{00000000-0005-0000-0000-000086050000}"/>
    <cellStyle name="60% - 강조색4 7" xfId="1031" xr:uid="{00000000-0005-0000-0000-000087050000}"/>
    <cellStyle name="60% - 강조색4 7 2" xfId="1032" xr:uid="{00000000-0005-0000-0000-000088050000}"/>
    <cellStyle name="60% - 강조색4 7 2 2" xfId="1033" xr:uid="{00000000-0005-0000-0000-000089050000}"/>
    <cellStyle name="60% - 강조색4 7 2 3" xfId="1034" xr:uid="{00000000-0005-0000-0000-00008A050000}"/>
    <cellStyle name="60% - 강조색4 7 3" xfId="1035" xr:uid="{00000000-0005-0000-0000-00008B050000}"/>
    <cellStyle name="60% - 강조색4 7 3 2" xfId="1036" xr:uid="{00000000-0005-0000-0000-00008C050000}"/>
    <cellStyle name="60% - 강조색4 7 3 3" xfId="1037" xr:uid="{00000000-0005-0000-0000-00008D050000}"/>
    <cellStyle name="60% - 강조색4 7_MUREX PL data" xfId="1038" xr:uid="{00000000-0005-0000-0000-00008E050000}"/>
    <cellStyle name="60% - 강조색4 8" xfId="1039" xr:uid="{00000000-0005-0000-0000-00008F050000}"/>
    <cellStyle name="60% - 강조색4 8 2" xfId="1040" xr:uid="{00000000-0005-0000-0000-000090050000}"/>
    <cellStyle name="60% - 강조색4 8 2 2" xfId="1041" xr:uid="{00000000-0005-0000-0000-000091050000}"/>
    <cellStyle name="60% - 강조색4 8 2 3" xfId="1042" xr:uid="{00000000-0005-0000-0000-000092050000}"/>
    <cellStyle name="60% - 강조색4 8 3" xfId="1043" xr:uid="{00000000-0005-0000-0000-000093050000}"/>
    <cellStyle name="60% - 강조색4 8 3 2" xfId="1044" xr:uid="{00000000-0005-0000-0000-000094050000}"/>
    <cellStyle name="60% - 강조색4 8 3 3" xfId="1045" xr:uid="{00000000-0005-0000-0000-000095050000}"/>
    <cellStyle name="60% - 강조색4 8_MUREX PL data" xfId="1046" xr:uid="{00000000-0005-0000-0000-000096050000}"/>
    <cellStyle name="60% - 강조색4 9" xfId="1047" xr:uid="{00000000-0005-0000-0000-000097050000}"/>
    <cellStyle name="60% - 강조색4 9 2" xfId="1048" xr:uid="{00000000-0005-0000-0000-000098050000}"/>
    <cellStyle name="60% - 강조색4 9 2 2" xfId="1049" xr:uid="{00000000-0005-0000-0000-000099050000}"/>
    <cellStyle name="60% - 강조색4 9 2 3" xfId="1050" xr:uid="{00000000-0005-0000-0000-00009A050000}"/>
    <cellStyle name="60% - 강조색4 9 3" xfId="1051" xr:uid="{00000000-0005-0000-0000-00009B050000}"/>
    <cellStyle name="60% - 강조색4 9 3 2" xfId="1052" xr:uid="{00000000-0005-0000-0000-00009C050000}"/>
    <cellStyle name="60% - 강조색4 9 3 3" xfId="1053" xr:uid="{00000000-0005-0000-0000-00009D050000}"/>
    <cellStyle name="60% - 강조색4 9_MUREX PL data" xfId="1054" xr:uid="{00000000-0005-0000-0000-00009E050000}"/>
    <cellStyle name="60% - 강조색5" xfId="42" builtinId="48" hidden="1"/>
    <cellStyle name="60% - 강조색5 10" xfId="1055" xr:uid="{00000000-0005-0000-0000-0000A0050000}"/>
    <cellStyle name="60% - 강조색5 10 2" xfId="1056" xr:uid="{00000000-0005-0000-0000-0000A1050000}"/>
    <cellStyle name="60% - 강조색5 10 2 2" xfId="1057" xr:uid="{00000000-0005-0000-0000-0000A2050000}"/>
    <cellStyle name="60% - 강조색5 10 2 3" xfId="1058" xr:uid="{00000000-0005-0000-0000-0000A3050000}"/>
    <cellStyle name="60% - 강조색5 10 3" xfId="1059" xr:uid="{00000000-0005-0000-0000-0000A4050000}"/>
    <cellStyle name="60% - 강조색5 10 3 2" xfId="1060" xr:uid="{00000000-0005-0000-0000-0000A5050000}"/>
    <cellStyle name="60% - 강조색5 10 3 3" xfId="1061" xr:uid="{00000000-0005-0000-0000-0000A6050000}"/>
    <cellStyle name="60% - 강조색5 10_MUREX PL data" xfId="1062" xr:uid="{00000000-0005-0000-0000-0000A7050000}"/>
    <cellStyle name="60% - 강조색5 11" xfId="1063" xr:uid="{00000000-0005-0000-0000-0000A8050000}"/>
    <cellStyle name="60% - 강조색5 11 2" xfId="1064" xr:uid="{00000000-0005-0000-0000-0000A9050000}"/>
    <cellStyle name="60% - 강조색5 11 2 2" xfId="1065" xr:uid="{00000000-0005-0000-0000-0000AA050000}"/>
    <cellStyle name="60% - 강조색5 11 2 3" xfId="1066" xr:uid="{00000000-0005-0000-0000-0000AB050000}"/>
    <cellStyle name="60% - 강조색5 11 3" xfId="1067" xr:uid="{00000000-0005-0000-0000-0000AC050000}"/>
    <cellStyle name="60% - 강조색5 11 3 2" xfId="1068" xr:uid="{00000000-0005-0000-0000-0000AD050000}"/>
    <cellStyle name="60% - 강조색5 11 3 3" xfId="1069" xr:uid="{00000000-0005-0000-0000-0000AE050000}"/>
    <cellStyle name="60% - 강조색5 11_MUREX PL data" xfId="1070" xr:uid="{00000000-0005-0000-0000-0000AF050000}"/>
    <cellStyle name="60% - 강조색5 12" xfId="1071" xr:uid="{00000000-0005-0000-0000-0000B0050000}"/>
    <cellStyle name="60% - 강조색5 12 2" xfId="1072" xr:uid="{00000000-0005-0000-0000-0000B1050000}"/>
    <cellStyle name="60% - 강조색5 12 3" xfId="1073" xr:uid="{00000000-0005-0000-0000-0000B2050000}"/>
    <cellStyle name="60% - 강조색5 13" xfId="1074" xr:uid="{00000000-0005-0000-0000-0000B3050000}"/>
    <cellStyle name="60% - 강조색5 13 2" xfId="1075" xr:uid="{00000000-0005-0000-0000-0000B4050000}"/>
    <cellStyle name="60% - 강조색5 14" xfId="1076" xr:uid="{00000000-0005-0000-0000-0000B5050000}"/>
    <cellStyle name="60% - 강조색5 14 2" xfId="1077" xr:uid="{00000000-0005-0000-0000-0000B6050000}"/>
    <cellStyle name="60% - 강조색5 15" xfId="1078" xr:uid="{00000000-0005-0000-0000-0000B7050000}"/>
    <cellStyle name="60% - 강조색5 2" xfId="1079" xr:uid="{00000000-0005-0000-0000-0000B8050000}"/>
    <cellStyle name="60% - 강조색5 2 2" xfId="17628" xr:uid="{00000000-0005-0000-0000-0000B9050000}"/>
    <cellStyle name="60% - 강조색5 2 2 2" xfId="18431" xr:uid="{00000000-0005-0000-0000-0000BA050000}"/>
    <cellStyle name="60% - 강조색5 2 2 3" xfId="18575" xr:uid="{00000000-0005-0000-0000-0000BB050000}"/>
    <cellStyle name="60% - 강조색5 2 3" xfId="17906" xr:uid="{00000000-0005-0000-0000-0000BC050000}"/>
    <cellStyle name="60% - 강조색5 2 4" xfId="17907" xr:uid="{00000000-0005-0000-0000-0000BD050000}"/>
    <cellStyle name="60% - 강조색5 2 5" xfId="18273" xr:uid="{00000000-0005-0000-0000-0000BE050000}"/>
    <cellStyle name="60% - 강조색5 2 6" xfId="17472" xr:uid="{00000000-0005-0000-0000-0000BF050000}"/>
    <cellStyle name="60% - 강조색5 3" xfId="1080" xr:uid="{00000000-0005-0000-0000-0000C0050000}"/>
    <cellStyle name="60% - 강조색5 3 2" xfId="17629" xr:uid="{00000000-0005-0000-0000-0000C1050000}"/>
    <cellStyle name="60% - 강조색5 3 2 2" xfId="18219" xr:uid="{00000000-0005-0000-0000-0000C2050000}"/>
    <cellStyle name="60% - 강조색5 3 3" xfId="18313" xr:uid="{00000000-0005-0000-0000-0000C3050000}"/>
    <cellStyle name="60% - 강조색5 3 4" xfId="18480" xr:uid="{00000000-0005-0000-0000-0000C4050000}"/>
    <cellStyle name="60% - 강조색5 3 5" xfId="17512" xr:uid="{00000000-0005-0000-0000-0000C5050000}"/>
    <cellStyle name="60% - 강조색5 4" xfId="1081" xr:uid="{00000000-0005-0000-0000-0000C6050000}"/>
    <cellStyle name="60% - 강조색5 4 2" xfId="1082" xr:uid="{00000000-0005-0000-0000-0000C7050000}"/>
    <cellStyle name="60% - 강조색5 4 3" xfId="1083" xr:uid="{00000000-0005-0000-0000-0000C8050000}"/>
    <cellStyle name="60% - 강조색5 4 4" xfId="18364" xr:uid="{00000000-0005-0000-0000-0000C9050000}"/>
    <cellStyle name="60% - 강조색5 4 5" xfId="18532" xr:uid="{00000000-0005-0000-0000-0000CA050000}"/>
    <cellStyle name="60% - 강조색5 4 6" xfId="17567" xr:uid="{00000000-0005-0000-0000-0000CB050000}"/>
    <cellStyle name="60% - 강조색5 5" xfId="1084" xr:uid="{00000000-0005-0000-0000-0000CC050000}"/>
    <cellStyle name="60% - 강조색5 5 2" xfId="1085" xr:uid="{00000000-0005-0000-0000-0000CD050000}"/>
    <cellStyle name="60% - 강조색5 5 3" xfId="1086" xr:uid="{00000000-0005-0000-0000-0000CE050000}"/>
    <cellStyle name="60% - 강조색5 6" xfId="1087" xr:uid="{00000000-0005-0000-0000-0000CF050000}"/>
    <cellStyle name="60% - 강조색5 6 2" xfId="1088" xr:uid="{00000000-0005-0000-0000-0000D0050000}"/>
    <cellStyle name="60% - 강조색5 6 3" xfId="1089" xr:uid="{00000000-0005-0000-0000-0000D1050000}"/>
    <cellStyle name="60% - 강조색5 7" xfId="1090" xr:uid="{00000000-0005-0000-0000-0000D2050000}"/>
    <cellStyle name="60% - 강조색5 7 2" xfId="1091" xr:uid="{00000000-0005-0000-0000-0000D3050000}"/>
    <cellStyle name="60% - 강조색5 7 2 2" xfId="1092" xr:uid="{00000000-0005-0000-0000-0000D4050000}"/>
    <cellStyle name="60% - 강조색5 7 2 3" xfId="1093" xr:uid="{00000000-0005-0000-0000-0000D5050000}"/>
    <cellStyle name="60% - 강조색5 7 3" xfId="1094" xr:uid="{00000000-0005-0000-0000-0000D6050000}"/>
    <cellStyle name="60% - 강조색5 7 3 2" xfId="1095" xr:uid="{00000000-0005-0000-0000-0000D7050000}"/>
    <cellStyle name="60% - 강조색5 7 3 3" xfId="1096" xr:uid="{00000000-0005-0000-0000-0000D8050000}"/>
    <cellStyle name="60% - 강조색5 7_MUREX PL data" xfId="1097" xr:uid="{00000000-0005-0000-0000-0000D9050000}"/>
    <cellStyle name="60% - 강조색5 8" xfId="1098" xr:uid="{00000000-0005-0000-0000-0000DA050000}"/>
    <cellStyle name="60% - 강조색5 8 2" xfId="1099" xr:uid="{00000000-0005-0000-0000-0000DB050000}"/>
    <cellStyle name="60% - 강조색5 8 2 2" xfId="1100" xr:uid="{00000000-0005-0000-0000-0000DC050000}"/>
    <cellStyle name="60% - 강조색5 8 2 3" xfId="1101" xr:uid="{00000000-0005-0000-0000-0000DD050000}"/>
    <cellStyle name="60% - 강조색5 8 3" xfId="1102" xr:uid="{00000000-0005-0000-0000-0000DE050000}"/>
    <cellStyle name="60% - 강조색5 8 3 2" xfId="1103" xr:uid="{00000000-0005-0000-0000-0000DF050000}"/>
    <cellStyle name="60% - 강조색5 8 3 3" xfId="1104" xr:uid="{00000000-0005-0000-0000-0000E0050000}"/>
    <cellStyle name="60% - 강조색5 8_MUREX PL data" xfId="1105" xr:uid="{00000000-0005-0000-0000-0000E1050000}"/>
    <cellStyle name="60% - 강조색5 9" xfId="1106" xr:uid="{00000000-0005-0000-0000-0000E2050000}"/>
    <cellStyle name="60% - 강조색5 9 2" xfId="1107" xr:uid="{00000000-0005-0000-0000-0000E3050000}"/>
    <cellStyle name="60% - 강조색5 9 2 2" xfId="1108" xr:uid="{00000000-0005-0000-0000-0000E4050000}"/>
    <cellStyle name="60% - 강조색5 9 2 3" xfId="1109" xr:uid="{00000000-0005-0000-0000-0000E5050000}"/>
    <cellStyle name="60% - 강조색5 9 3" xfId="1110" xr:uid="{00000000-0005-0000-0000-0000E6050000}"/>
    <cellStyle name="60% - 강조색5 9 3 2" xfId="1111" xr:uid="{00000000-0005-0000-0000-0000E7050000}"/>
    <cellStyle name="60% - 강조색5 9 3 3" xfId="1112" xr:uid="{00000000-0005-0000-0000-0000E8050000}"/>
    <cellStyle name="60% - 강조색5 9_MUREX PL data" xfId="1113" xr:uid="{00000000-0005-0000-0000-0000E9050000}"/>
    <cellStyle name="60% - 강조색6" xfId="46" builtinId="52" hidden="1"/>
    <cellStyle name="60% - 강조색6 10" xfId="1114" xr:uid="{00000000-0005-0000-0000-0000EB050000}"/>
    <cellStyle name="60% - 강조색6 10 2" xfId="1115" xr:uid="{00000000-0005-0000-0000-0000EC050000}"/>
    <cellStyle name="60% - 강조색6 10 2 2" xfId="1116" xr:uid="{00000000-0005-0000-0000-0000ED050000}"/>
    <cellStyle name="60% - 강조색6 10 2 3" xfId="1117" xr:uid="{00000000-0005-0000-0000-0000EE050000}"/>
    <cellStyle name="60% - 강조색6 10 3" xfId="1118" xr:uid="{00000000-0005-0000-0000-0000EF050000}"/>
    <cellStyle name="60% - 강조색6 10 3 2" xfId="1119" xr:uid="{00000000-0005-0000-0000-0000F0050000}"/>
    <cellStyle name="60% - 강조색6 10 3 3" xfId="1120" xr:uid="{00000000-0005-0000-0000-0000F1050000}"/>
    <cellStyle name="60% - 강조색6 10_MUREX PL data" xfId="1121" xr:uid="{00000000-0005-0000-0000-0000F2050000}"/>
    <cellStyle name="60% - 강조색6 11" xfId="1122" xr:uid="{00000000-0005-0000-0000-0000F3050000}"/>
    <cellStyle name="60% - 강조색6 11 2" xfId="1123" xr:uid="{00000000-0005-0000-0000-0000F4050000}"/>
    <cellStyle name="60% - 강조색6 11 2 2" xfId="1124" xr:uid="{00000000-0005-0000-0000-0000F5050000}"/>
    <cellStyle name="60% - 강조색6 11 2 3" xfId="1125" xr:uid="{00000000-0005-0000-0000-0000F6050000}"/>
    <cellStyle name="60% - 강조색6 11 3" xfId="1126" xr:uid="{00000000-0005-0000-0000-0000F7050000}"/>
    <cellStyle name="60% - 강조색6 11 3 2" xfId="1127" xr:uid="{00000000-0005-0000-0000-0000F8050000}"/>
    <cellStyle name="60% - 강조색6 11 3 3" xfId="1128" xr:uid="{00000000-0005-0000-0000-0000F9050000}"/>
    <cellStyle name="60% - 강조색6 11_MUREX PL data" xfId="1129" xr:uid="{00000000-0005-0000-0000-0000FA050000}"/>
    <cellStyle name="60% - 강조색6 12" xfId="1130" xr:uid="{00000000-0005-0000-0000-0000FB050000}"/>
    <cellStyle name="60% - 강조색6 12 2" xfId="1131" xr:uid="{00000000-0005-0000-0000-0000FC050000}"/>
    <cellStyle name="60% - 강조색6 12 3" xfId="1132" xr:uid="{00000000-0005-0000-0000-0000FD050000}"/>
    <cellStyle name="60% - 강조색6 13" xfId="1133" xr:uid="{00000000-0005-0000-0000-0000FE050000}"/>
    <cellStyle name="60% - 강조색6 13 2" xfId="1134" xr:uid="{00000000-0005-0000-0000-0000FF050000}"/>
    <cellStyle name="60% - 강조색6 14" xfId="1135" xr:uid="{00000000-0005-0000-0000-000000060000}"/>
    <cellStyle name="60% - 강조색6 14 2" xfId="1136" xr:uid="{00000000-0005-0000-0000-000001060000}"/>
    <cellStyle name="60% - 강조색6 15" xfId="1137" xr:uid="{00000000-0005-0000-0000-000002060000}"/>
    <cellStyle name="60% - 강조색6 2" xfId="1138" xr:uid="{00000000-0005-0000-0000-000003060000}"/>
    <cellStyle name="60% - 강조색6 2 2" xfId="17630" xr:uid="{00000000-0005-0000-0000-000004060000}"/>
    <cellStyle name="60% - 강조색6 2 2 2" xfId="18432" xr:uid="{00000000-0005-0000-0000-000005060000}"/>
    <cellStyle name="60% - 강조색6 2 2 3" xfId="18576" xr:uid="{00000000-0005-0000-0000-000006060000}"/>
    <cellStyle name="60% - 강조색6 2 3" xfId="17908" xr:uid="{00000000-0005-0000-0000-000007060000}"/>
    <cellStyle name="60% - 강조색6 2 4" xfId="17909" xr:uid="{00000000-0005-0000-0000-000008060000}"/>
    <cellStyle name="60% - 강조색6 2 5" xfId="18274" xr:uid="{00000000-0005-0000-0000-000009060000}"/>
    <cellStyle name="60% - 강조색6 2 6" xfId="17473" xr:uid="{00000000-0005-0000-0000-00000A060000}"/>
    <cellStyle name="60% - 강조색6 3" xfId="1139" xr:uid="{00000000-0005-0000-0000-00000B060000}"/>
    <cellStyle name="60% - 강조색6 3 2" xfId="17631" xr:uid="{00000000-0005-0000-0000-00000C060000}"/>
    <cellStyle name="60% - 강조색6 3 2 2" xfId="18220" xr:uid="{00000000-0005-0000-0000-00000D060000}"/>
    <cellStyle name="60% - 강조색6 3 3" xfId="18314" xr:uid="{00000000-0005-0000-0000-00000E060000}"/>
    <cellStyle name="60% - 강조색6 3 4" xfId="18481" xr:uid="{00000000-0005-0000-0000-00000F060000}"/>
    <cellStyle name="60% - 강조색6 3 5" xfId="17513" xr:uid="{00000000-0005-0000-0000-000010060000}"/>
    <cellStyle name="60% - 강조색6 4" xfId="1140" xr:uid="{00000000-0005-0000-0000-000011060000}"/>
    <cellStyle name="60% - 강조색6 4 2" xfId="1141" xr:uid="{00000000-0005-0000-0000-000012060000}"/>
    <cellStyle name="60% - 강조색6 4 3" xfId="1142" xr:uid="{00000000-0005-0000-0000-000013060000}"/>
    <cellStyle name="60% - 강조색6 4 4" xfId="18365" xr:uid="{00000000-0005-0000-0000-000014060000}"/>
    <cellStyle name="60% - 강조색6 4 5" xfId="18533" xr:uid="{00000000-0005-0000-0000-000015060000}"/>
    <cellStyle name="60% - 강조색6 4 6" xfId="17568" xr:uid="{00000000-0005-0000-0000-000016060000}"/>
    <cellStyle name="60% - 강조색6 5" xfId="1143" xr:uid="{00000000-0005-0000-0000-000017060000}"/>
    <cellStyle name="60% - 강조색6 5 2" xfId="1144" xr:uid="{00000000-0005-0000-0000-000018060000}"/>
    <cellStyle name="60% - 강조색6 5 3" xfId="1145" xr:uid="{00000000-0005-0000-0000-000019060000}"/>
    <cellStyle name="60% - 강조색6 6" xfId="1146" xr:uid="{00000000-0005-0000-0000-00001A060000}"/>
    <cellStyle name="60% - 강조색6 6 2" xfId="1147" xr:uid="{00000000-0005-0000-0000-00001B060000}"/>
    <cellStyle name="60% - 강조색6 6 3" xfId="1148" xr:uid="{00000000-0005-0000-0000-00001C060000}"/>
    <cellStyle name="60% - 강조색6 7" xfId="1149" xr:uid="{00000000-0005-0000-0000-00001D060000}"/>
    <cellStyle name="60% - 강조색6 7 2" xfId="1150" xr:uid="{00000000-0005-0000-0000-00001E060000}"/>
    <cellStyle name="60% - 강조색6 7 2 2" xfId="1151" xr:uid="{00000000-0005-0000-0000-00001F060000}"/>
    <cellStyle name="60% - 강조색6 7 2 3" xfId="1152" xr:uid="{00000000-0005-0000-0000-000020060000}"/>
    <cellStyle name="60% - 강조색6 7 3" xfId="1153" xr:uid="{00000000-0005-0000-0000-000021060000}"/>
    <cellStyle name="60% - 강조색6 7 3 2" xfId="1154" xr:uid="{00000000-0005-0000-0000-000022060000}"/>
    <cellStyle name="60% - 강조색6 7 3 3" xfId="1155" xr:uid="{00000000-0005-0000-0000-000023060000}"/>
    <cellStyle name="60% - 강조색6 7_MUREX PL data" xfId="1156" xr:uid="{00000000-0005-0000-0000-000024060000}"/>
    <cellStyle name="60% - 강조색6 8" xfId="1157" xr:uid="{00000000-0005-0000-0000-000025060000}"/>
    <cellStyle name="60% - 강조색6 8 2" xfId="1158" xr:uid="{00000000-0005-0000-0000-000026060000}"/>
    <cellStyle name="60% - 강조색6 8 2 2" xfId="1159" xr:uid="{00000000-0005-0000-0000-000027060000}"/>
    <cellStyle name="60% - 강조색6 8 2 3" xfId="1160" xr:uid="{00000000-0005-0000-0000-000028060000}"/>
    <cellStyle name="60% - 강조색6 8 3" xfId="1161" xr:uid="{00000000-0005-0000-0000-000029060000}"/>
    <cellStyle name="60% - 강조색6 8 3 2" xfId="1162" xr:uid="{00000000-0005-0000-0000-00002A060000}"/>
    <cellStyle name="60% - 강조색6 8 3 3" xfId="1163" xr:uid="{00000000-0005-0000-0000-00002B060000}"/>
    <cellStyle name="60% - 강조색6 8_MUREX PL data" xfId="1164" xr:uid="{00000000-0005-0000-0000-00002C060000}"/>
    <cellStyle name="60% - 강조색6 9" xfId="1165" xr:uid="{00000000-0005-0000-0000-00002D060000}"/>
    <cellStyle name="60% - 강조색6 9 2" xfId="1166" xr:uid="{00000000-0005-0000-0000-00002E060000}"/>
    <cellStyle name="60% - 강조색6 9 2 2" xfId="1167" xr:uid="{00000000-0005-0000-0000-00002F060000}"/>
    <cellStyle name="60% - 강조색6 9 2 3" xfId="1168" xr:uid="{00000000-0005-0000-0000-000030060000}"/>
    <cellStyle name="60% - 강조색6 9 3" xfId="1169" xr:uid="{00000000-0005-0000-0000-000031060000}"/>
    <cellStyle name="60% - 강조색6 9 3 2" xfId="1170" xr:uid="{00000000-0005-0000-0000-000032060000}"/>
    <cellStyle name="60% - 강조색6 9 3 3" xfId="1171" xr:uid="{00000000-0005-0000-0000-000033060000}"/>
    <cellStyle name="60% - 강조색6 9_MUREX PL data" xfId="1172" xr:uid="{00000000-0005-0000-0000-000034060000}"/>
    <cellStyle name="Accent1" xfId="1173" xr:uid="{00000000-0005-0000-0000-000035060000}"/>
    <cellStyle name="Accent2" xfId="1174" xr:uid="{00000000-0005-0000-0000-000036060000}"/>
    <cellStyle name="Accent3" xfId="1175" xr:uid="{00000000-0005-0000-0000-000037060000}"/>
    <cellStyle name="Accent4" xfId="1176" xr:uid="{00000000-0005-0000-0000-000038060000}"/>
    <cellStyle name="Accent5" xfId="1177" xr:uid="{00000000-0005-0000-0000-000039060000}"/>
    <cellStyle name="Accent6" xfId="1178" xr:uid="{00000000-0005-0000-0000-00003A060000}"/>
    <cellStyle name="Åëè­" xfId="1179" xr:uid="{00000000-0005-0000-0000-00003B060000}"/>
    <cellStyle name="Åëè­ [0]" xfId="1180" xr:uid="{00000000-0005-0000-0000-00003C060000}"/>
    <cellStyle name="AeE­ [0]_´e¼OAæ´c±Y" xfId="1181" xr:uid="{00000000-0005-0000-0000-00003D060000}"/>
    <cellStyle name="ÅëÈ­ [0]_¸ÅÃâ" xfId="1182" xr:uid="{00000000-0005-0000-0000-00003E060000}"/>
    <cellStyle name="AeE­ [0]_±aA¸" xfId="1183" xr:uid="{00000000-0005-0000-0000-00003F060000}"/>
    <cellStyle name="Åëè­ [0]_100420" xfId="1184" xr:uid="{00000000-0005-0000-0000-000040060000}"/>
    <cellStyle name="AeE­ [0]_PERSONAL" xfId="1185" xr:uid="{00000000-0005-0000-0000-000041060000}"/>
    <cellStyle name="Åëè­ [0]_SPOT" xfId="1186" xr:uid="{00000000-0005-0000-0000-000042060000}"/>
    <cellStyle name="AeE­_´e¼OAæ´c±Y" xfId="1187" xr:uid="{00000000-0005-0000-0000-000043060000}"/>
    <cellStyle name="ÅëÈ­_¸ÅÃâ" xfId="1188" xr:uid="{00000000-0005-0000-0000-000044060000}"/>
    <cellStyle name="AeE­_±aA¸" xfId="1189" xr:uid="{00000000-0005-0000-0000-000045060000}"/>
    <cellStyle name="Åëè­_100420" xfId="1190" xr:uid="{00000000-0005-0000-0000-000046060000}"/>
    <cellStyle name="ALIGNMENT" xfId="1191" xr:uid="{00000000-0005-0000-0000-000047060000}"/>
    <cellStyle name="Äþ¸¶" xfId="1192" xr:uid="{00000000-0005-0000-0000-000048060000}"/>
    <cellStyle name="Äþ¸¶ [0]" xfId="1193" xr:uid="{00000000-0005-0000-0000-000049060000}"/>
    <cellStyle name="AÞ¸¶ [0]_±aA¸" xfId="1194" xr:uid="{00000000-0005-0000-0000-00004A060000}"/>
    <cellStyle name="Äþ¸¶ [0]_100420" xfId="1195" xr:uid="{00000000-0005-0000-0000-00004B060000}"/>
    <cellStyle name="ÄÞ¸¶_¸ÅÃâ" xfId="1196" xr:uid="{00000000-0005-0000-0000-00004C060000}"/>
    <cellStyle name="AÞ¸¶_±aA¸" xfId="1197" xr:uid="{00000000-0005-0000-0000-00004D060000}"/>
    <cellStyle name="Äþ¸¶_100420" xfId="1198" xr:uid="{00000000-0005-0000-0000-00004E060000}"/>
    <cellStyle name="Bad" xfId="1199" xr:uid="{00000000-0005-0000-0000-00004F060000}"/>
    <cellStyle name="Ç¥áø" xfId="1200" xr:uid="{00000000-0005-0000-0000-000050060000}"/>
    <cellStyle name="C￥AØ_´e¼OAæ´c±Y" xfId="1201" xr:uid="{00000000-0005-0000-0000-000051060000}"/>
    <cellStyle name="Ç¥ÁØ_»ç¾÷ºÎº° ÃÑ°è " xfId="1202" xr:uid="{00000000-0005-0000-0000-000052060000}"/>
    <cellStyle name="C￥AØ_¾ÆA§AU¾÷" xfId="1203" xr:uid="{00000000-0005-0000-0000-000053060000}"/>
    <cellStyle name="Ç¥áø_100420" xfId="1204" xr:uid="{00000000-0005-0000-0000-000054060000}"/>
    <cellStyle name="Calculation" xfId="1205" xr:uid="{00000000-0005-0000-0000-000055060000}"/>
    <cellStyle name="category" xfId="1206" xr:uid="{00000000-0005-0000-0000-000056060000}"/>
    <cellStyle name="Check Cell" xfId="1207" xr:uid="{00000000-0005-0000-0000-000057060000}"/>
    <cellStyle name="Comma [0]_ sg&amp;" xfId="1208" xr:uid="{00000000-0005-0000-0000-000058060000}"/>
    <cellStyle name="comma zerodec" xfId="1209" xr:uid="{00000000-0005-0000-0000-000059060000}"/>
    <cellStyle name="Comma_ sg&amp;a br" xfId="1210" xr:uid="{00000000-0005-0000-0000-00005A060000}"/>
    <cellStyle name="Currency [0]_ " xfId="1211" xr:uid="{00000000-0005-0000-0000-00005B060000}"/>
    <cellStyle name="Currency_ sg&amp;a" xfId="1212" xr:uid="{00000000-0005-0000-0000-00005C060000}"/>
    <cellStyle name="Currency1" xfId="1213" xr:uid="{00000000-0005-0000-0000-00005D060000}"/>
    <cellStyle name="Dollar (zero dec)" xfId="1214" xr:uid="{00000000-0005-0000-0000-00005E060000}"/>
    <cellStyle name="Euro" xfId="1215" xr:uid="{00000000-0005-0000-0000-00005F060000}"/>
    <cellStyle name="Euro 2" xfId="1216" xr:uid="{00000000-0005-0000-0000-000060060000}"/>
    <cellStyle name="Euro 2 2" xfId="18192" xr:uid="{00000000-0005-0000-0000-000061060000}"/>
    <cellStyle name="Euro 3" xfId="18191" xr:uid="{00000000-0005-0000-0000-000062060000}"/>
    <cellStyle name="Explanatory Text" xfId="1217" xr:uid="{00000000-0005-0000-0000-000063060000}"/>
    <cellStyle name="F2" xfId="1218" xr:uid="{00000000-0005-0000-0000-000064060000}"/>
    <cellStyle name="F3" xfId="1219" xr:uid="{00000000-0005-0000-0000-000065060000}"/>
    <cellStyle name="F4" xfId="1220" xr:uid="{00000000-0005-0000-0000-000066060000}"/>
    <cellStyle name="F5" xfId="1221" xr:uid="{00000000-0005-0000-0000-000067060000}"/>
    <cellStyle name="F6" xfId="1222" xr:uid="{00000000-0005-0000-0000-000068060000}"/>
    <cellStyle name="F7" xfId="1223" xr:uid="{00000000-0005-0000-0000-000069060000}"/>
    <cellStyle name="F8" xfId="1224" xr:uid="{00000000-0005-0000-0000-00006A060000}"/>
    <cellStyle name="Good" xfId="1225" xr:uid="{00000000-0005-0000-0000-00006B060000}"/>
    <cellStyle name="Grey" xfId="1226" xr:uid="{00000000-0005-0000-0000-00006C060000}"/>
    <cellStyle name="GROUPS" xfId="1227" xr:uid="{00000000-0005-0000-0000-00006D060000}"/>
    <cellStyle name="HEADER" xfId="1228" xr:uid="{00000000-0005-0000-0000-00006E060000}"/>
    <cellStyle name="Header1" xfId="1229" xr:uid="{00000000-0005-0000-0000-00006F060000}"/>
    <cellStyle name="Header2" xfId="1230" xr:uid="{00000000-0005-0000-0000-000070060000}"/>
    <cellStyle name="Heading 1" xfId="1231" xr:uid="{00000000-0005-0000-0000-000071060000}"/>
    <cellStyle name="Heading 2" xfId="1232" xr:uid="{00000000-0005-0000-0000-000072060000}"/>
    <cellStyle name="Heading 3" xfId="1233" xr:uid="{00000000-0005-0000-0000-000073060000}"/>
    <cellStyle name="Heading 4" xfId="1234" xr:uid="{00000000-0005-0000-0000-000074060000}"/>
    <cellStyle name="Hyperlink_NEGS" xfId="1235" xr:uid="{00000000-0005-0000-0000-000075060000}"/>
    <cellStyle name="Input" xfId="1236" xr:uid="{00000000-0005-0000-0000-000076060000}"/>
    <cellStyle name="Input [yellow]" xfId="1237" xr:uid="{00000000-0005-0000-0000-000077060000}"/>
    <cellStyle name="Linked Cell" xfId="1238" xr:uid="{00000000-0005-0000-0000-000078060000}"/>
    <cellStyle name="Model" xfId="1239" xr:uid="{00000000-0005-0000-0000-000079060000}"/>
    <cellStyle name="Neutral" xfId="1240" xr:uid="{00000000-0005-0000-0000-00007A060000}"/>
    <cellStyle name="Normal - Style1" xfId="1241" xr:uid="{00000000-0005-0000-0000-00007B060000}"/>
    <cellStyle name="Normal_ sg&amp;a b" xfId="1242" xr:uid="{00000000-0005-0000-0000-00007C060000}"/>
    <cellStyle name="Note" xfId="1243" xr:uid="{00000000-0005-0000-0000-00007D060000}"/>
    <cellStyle name="Œ…?æ맖?e [0.00]_laroux" xfId="1244" xr:uid="{00000000-0005-0000-0000-00007E060000}"/>
    <cellStyle name="Œ…?æ맖?e_laroux" xfId="1245" xr:uid="{00000000-0005-0000-0000-00007F060000}"/>
    <cellStyle name="oft Excel]_x000d__x000a_Comment=The open=/f lines load custom functions into the Paste Function list._x000d__x000a_Maximized=3_x000d__x000a_AutoFormat=" xfId="1246" xr:uid="{00000000-0005-0000-0000-000080060000}"/>
    <cellStyle name="Output" xfId="1247" xr:uid="{00000000-0005-0000-0000-000081060000}"/>
    <cellStyle name="Output Amounts" xfId="1248" xr:uid="{00000000-0005-0000-0000-000082060000}"/>
    <cellStyle name="Output Column Headings" xfId="1249" xr:uid="{00000000-0005-0000-0000-000083060000}"/>
    <cellStyle name="Output Line Items" xfId="1250" xr:uid="{00000000-0005-0000-0000-000084060000}"/>
    <cellStyle name="Output Report Heading" xfId="1251" xr:uid="{00000000-0005-0000-0000-000085060000}"/>
    <cellStyle name="Output Report Title" xfId="1252" xr:uid="{00000000-0005-0000-0000-000086060000}"/>
    <cellStyle name="PARK" xfId="1253" xr:uid="{00000000-0005-0000-0000-000087060000}"/>
    <cellStyle name="Percent [2]" xfId="1254" xr:uid="{00000000-0005-0000-0000-000088060000}"/>
    <cellStyle name="Percent_laroux" xfId="1255" xr:uid="{00000000-0005-0000-0000-000089060000}"/>
    <cellStyle name="s]_x000d__x000a_spooler=yes_x000d__x000a_load=_x000d__x000a_run=d:\secrets2\plugin\plugin.exe_x000d__x000a_Beep=yes_x000d__x000a_NullPort=None_x000d__x000a_BorderWidth=3_x000d__x000a_CursorBlinkRate=530_x000d_" xfId="1256" xr:uid="{00000000-0005-0000-0000-00008A060000}"/>
    <cellStyle name="Standard" xfId="1257" xr:uid="{00000000-0005-0000-0000-00008B060000}"/>
    <cellStyle name="subhead" xfId="1258" xr:uid="{00000000-0005-0000-0000-00008C060000}"/>
    <cellStyle name="Title" xfId="1259" xr:uid="{00000000-0005-0000-0000-00008D060000}"/>
    <cellStyle name="Total" xfId="1260" xr:uid="{00000000-0005-0000-0000-00008E060000}"/>
    <cellStyle name="Warning Text" xfId="1261" xr:uid="{00000000-0005-0000-0000-00008F060000}"/>
    <cellStyle name="강조색1" xfId="23" builtinId="29" hidden="1"/>
    <cellStyle name="강조색1 10" xfId="1262" xr:uid="{00000000-0005-0000-0000-000091060000}"/>
    <cellStyle name="강조색1 10 2" xfId="1263" xr:uid="{00000000-0005-0000-0000-000092060000}"/>
    <cellStyle name="강조색1 10 2 2" xfId="1264" xr:uid="{00000000-0005-0000-0000-000093060000}"/>
    <cellStyle name="강조색1 10 2 3" xfId="1265" xr:uid="{00000000-0005-0000-0000-000094060000}"/>
    <cellStyle name="강조색1 10 3" xfId="1266" xr:uid="{00000000-0005-0000-0000-000095060000}"/>
    <cellStyle name="강조색1 10 3 2" xfId="1267" xr:uid="{00000000-0005-0000-0000-000096060000}"/>
    <cellStyle name="강조색1 10 3 3" xfId="1268" xr:uid="{00000000-0005-0000-0000-000097060000}"/>
    <cellStyle name="강조색1 10_MUREX PL data" xfId="1269" xr:uid="{00000000-0005-0000-0000-000098060000}"/>
    <cellStyle name="강조색1 11" xfId="1270" xr:uid="{00000000-0005-0000-0000-000099060000}"/>
    <cellStyle name="강조색1 11 2" xfId="1271" xr:uid="{00000000-0005-0000-0000-00009A060000}"/>
    <cellStyle name="강조색1 11 2 2" xfId="1272" xr:uid="{00000000-0005-0000-0000-00009B060000}"/>
    <cellStyle name="강조색1 11 2 3" xfId="1273" xr:uid="{00000000-0005-0000-0000-00009C060000}"/>
    <cellStyle name="강조색1 11 3" xfId="1274" xr:uid="{00000000-0005-0000-0000-00009D060000}"/>
    <cellStyle name="강조색1 11 3 2" xfId="1275" xr:uid="{00000000-0005-0000-0000-00009E060000}"/>
    <cellStyle name="강조색1 11 3 3" xfId="1276" xr:uid="{00000000-0005-0000-0000-00009F060000}"/>
    <cellStyle name="강조색1 11_MUREX PL data" xfId="1277" xr:uid="{00000000-0005-0000-0000-0000A0060000}"/>
    <cellStyle name="강조색1 12" xfId="1278" xr:uid="{00000000-0005-0000-0000-0000A1060000}"/>
    <cellStyle name="강조색1 12 2" xfId="1279" xr:uid="{00000000-0005-0000-0000-0000A2060000}"/>
    <cellStyle name="강조색1 12 3" xfId="1280" xr:uid="{00000000-0005-0000-0000-0000A3060000}"/>
    <cellStyle name="강조색1 13" xfId="1281" xr:uid="{00000000-0005-0000-0000-0000A4060000}"/>
    <cellStyle name="강조색1 13 2" xfId="1282" xr:uid="{00000000-0005-0000-0000-0000A5060000}"/>
    <cellStyle name="강조색1 14" xfId="1283" xr:uid="{00000000-0005-0000-0000-0000A6060000}"/>
    <cellStyle name="강조색1 14 2" xfId="1284" xr:uid="{00000000-0005-0000-0000-0000A7060000}"/>
    <cellStyle name="강조색1 15" xfId="1285" xr:uid="{00000000-0005-0000-0000-0000A8060000}"/>
    <cellStyle name="강조색1 2" xfId="1286" xr:uid="{00000000-0005-0000-0000-0000A9060000}"/>
    <cellStyle name="강조색1 2 2" xfId="17632" xr:uid="{00000000-0005-0000-0000-0000AA060000}"/>
    <cellStyle name="강조색1 2 2 2" xfId="18433" xr:uid="{00000000-0005-0000-0000-0000AB060000}"/>
    <cellStyle name="강조색1 2 2 3" xfId="18577" xr:uid="{00000000-0005-0000-0000-0000AC060000}"/>
    <cellStyle name="강조색1 2 3" xfId="17910" xr:uid="{00000000-0005-0000-0000-0000AD060000}"/>
    <cellStyle name="강조색1 2 4" xfId="17911" xr:uid="{00000000-0005-0000-0000-0000AE060000}"/>
    <cellStyle name="강조색1 2 5" xfId="18275" xr:uid="{00000000-0005-0000-0000-0000AF060000}"/>
    <cellStyle name="강조색1 2 6" xfId="17474" xr:uid="{00000000-0005-0000-0000-0000B0060000}"/>
    <cellStyle name="강조색1 3" xfId="1287" xr:uid="{00000000-0005-0000-0000-0000B1060000}"/>
    <cellStyle name="강조색1 3 2" xfId="17633" xr:uid="{00000000-0005-0000-0000-0000B2060000}"/>
    <cellStyle name="강조색1 3 2 2" xfId="18221" xr:uid="{00000000-0005-0000-0000-0000B3060000}"/>
    <cellStyle name="강조색1 3 3" xfId="18315" xr:uid="{00000000-0005-0000-0000-0000B4060000}"/>
    <cellStyle name="강조색1 3 4" xfId="18482" xr:uid="{00000000-0005-0000-0000-0000B5060000}"/>
    <cellStyle name="강조색1 3 5" xfId="17514" xr:uid="{00000000-0005-0000-0000-0000B6060000}"/>
    <cellStyle name="강조색1 4" xfId="1288" xr:uid="{00000000-0005-0000-0000-0000B7060000}"/>
    <cellStyle name="강조색1 4 2" xfId="1289" xr:uid="{00000000-0005-0000-0000-0000B8060000}"/>
    <cellStyle name="강조색1 4 3" xfId="1290" xr:uid="{00000000-0005-0000-0000-0000B9060000}"/>
    <cellStyle name="강조색1 4 4" xfId="18366" xr:uid="{00000000-0005-0000-0000-0000BA060000}"/>
    <cellStyle name="강조색1 4 5" xfId="18534" xr:uid="{00000000-0005-0000-0000-0000BB060000}"/>
    <cellStyle name="강조색1 4 6" xfId="17569" xr:uid="{00000000-0005-0000-0000-0000BC060000}"/>
    <cellStyle name="강조색1 5" xfId="1291" xr:uid="{00000000-0005-0000-0000-0000BD060000}"/>
    <cellStyle name="강조색1 5 2" xfId="1292" xr:uid="{00000000-0005-0000-0000-0000BE060000}"/>
    <cellStyle name="강조색1 5 3" xfId="1293" xr:uid="{00000000-0005-0000-0000-0000BF060000}"/>
    <cellStyle name="강조색1 6" xfId="1294" xr:uid="{00000000-0005-0000-0000-0000C0060000}"/>
    <cellStyle name="강조색1 6 2" xfId="1295" xr:uid="{00000000-0005-0000-0000-0000C1060000}"/>
    <cellStyle name="강조색1 6 3" xfId="1296" xr:uid="{00000000-0005-0000-0000-0000C2060000}"/>
    <cellStyle name="강조색1 7" xfId="1297" xr:uid="{00000000-0005-0000-0000-0000C3060000}"/>
    <cellStyle name="강조색1 7 2" xfId="1298" xr:uid="{00000000-0005-0000-0000-0000C4060000}"/>
    <cellStyle name="강조색1 7 2 2" xfId="1299" xr:uid="{00000000-0005-0000-0000-0000C5060000}"/>
    <cellStyle name="강조색1 7 2 3" xfId="1300" xr:uid="{00000000-0005-0000-0000-0000C6060000}"/>
    <cellStyle name="강조색1 7 3" xfId="1301" xr:uid="{00000000-0005-0000-0000-0000C7060000}"/>
    <cellStyle name="강조색1 7 3 2" xfId="1302" xr:uid="{00000000-0005-0000-0000-0000C8060000}"/>
    <cellStyle name="강조색1 7 3 3" xfId="1303" xr:uid="{00000000-0005-0000-0000-0000C9060000}"/>
    <cellStyle name="강조색1 7_MUREX PL data" xfId="1304" xr:uid="{00000000-0005-0000-0000-0000CA060000}"/>
    <cellStyle name="강조색1 8" xfId="1305" xr:uid="{00000000-0005-0000-0000-0000CB060000}"/>
    <cellStyle name="강조색1 8 2" xfId="1306" xr:uid="{00000000-0005-0000-0000-0000CC060000}"/>
    <cellStyle name="강조색1 8 2 2" xfId="1307" xr:uid="{00000000-0005-0000-0000-0000CD060000}"/>
    <cellStyle name="강조색1 8 2 3" xfId="1308" xr:uid="{00000000-0005-0000-0000-0000CE060000}"/>
    <cellStyle name="강조색1 8 3" xfId="1309" xr:uid="{00000000-0005-0000-0000-0000CF060000}"/>
    <cellStyle name="강조색1 8 3 2" xfId="1310" xr:uid="{00000000-0005-0000-0000-0000D0060000}"/>
    <cellStyle name="강조색1 8 3 3" xfId="1311" xr:uid="{00000000-0005-0000-0000-0000D1060000}"/>
    <cellStyle name="강조색1 8_MUREX PL data" xfId="1312" xr:uid="{00000000-0005-0000-0000-0000D2060000}"/>
    <cellStyle name="강조색1 9" xfId="1313" xr:uid="{00000000-0005-0000-0000-0000D3060000}"/>
    <cellStyle name="강조색1 9 2" xfId="1314" xr:uid="{00000000-0005-0000-0000-0000D4060000}"/>
    <cellStyle name="강조색1 9 2 2" xfId="1315" xr:uid="{00000000-0005-0000-0000-0000D5060000}"/>
    <cellStyle name="강조색1 9 2 3" xfId="1316" xr:uid="{00000000-0005-0000-0000-0000D6060000}"/>
    <cellStyle name="강조색1 9 3" xfId="1317" xr:uid="{00000000-0005-0000-0000-0000D7060000}"/>
    <cellStyle name="강조색1 9 3 2" xfId="1318" xr:uid="{00000000-0005-0000-0000-0000D8060000}"/>
    <cellStyle name="강조색1 9 3 3" xfId="1319" xr:uid="{00000000-0005-0000-0000-0000D9060000}"/>
    <cellStyle name="강조색1 9_MUREX PL data" xfId="1320" xr:uid="{00000000-0005-0000-0000-0000DA060000}"/>
    <cellStyle name="강조색2" xfId="27" builtinId="33" hidden="1"/>
    <cellStyle name="강조색2 10" xfId="1321" xr:uid="{00000000-0005-0000-0000-0000DC060000}"/>
    <cellStyle name="강조색2 10 2" xfId="1322" xr:uid="{00000000-0005-0000-0000-0000DD060000}"/>
    <cellStyle name="강조색2 10 2 2" xfId="1323" xr:uid="{00000000-0005-0000-0000-0000DE060000}"/>
    <cellStyle name="강조색2 10 2 3" xfId="1324" xr:uid="{00000000-0005-0000-0000-0000DF060000}"/>
    <cellStyle name="강조색2 10 3" xfId="1325" xr:uid="{00000000-0005-0000-0000-0000E0060000}"/>
    <cellStyle name="강조색2 10 3 2" xfId="1326" xr:uid="{00000000-0005-0000-0000-0000E1060000}"/>
    <cellStyle name="강조색2 10 3 3" xfId="1327" xr:uid="{00000000-0005-0000-0000-0000E2060000}"/>
    <cellStyle name="강조색2 10_MUREX PL data" xfId="1328" xr:uid="{00000000-0005-0000-0000-0000E3060000}"/>
    <cellStyle name="강조색2 11" xfId="1329" xr:uid="{00000000-0005-0000-0000-0000E4060000}"/>
    <cellStyle name="강조색2 11 2" xfId="1330" xr:uid="{00000000-0005-0000-0000-0000E5060000}"/>
    <cellStyle name="강조색2 11 2 2" xfId="1331" xr:uid="{00000000-0005-0000-0000-0000E6060000}"/>
    <cellStyle name="강조색2 11 2 3" xfId="1332" xr:uid="{00000000-0005-0000-0000-0000E7060000}"/>
    <cellStyle name="강조색2 11 3" xfId="1333" xr:uid="{00000000-0005-0000-0000-0000E8060000}"/>
    <cellStyle name="강조색2 11 3 2" xfId="1334" xr:uid="{00000000-0005-0000-0000-0000E9060000}"/>
    <cellStyle name="강조색2 11 3 3" xfId="1335" xr:uid="{00000000-0005-0000-0000-0000EA060000}"/>
    <cellStyle name="강조색2 11_MUREX PL data" xfId="1336" xr:uid="{00000000-0005-0000-0000-0000EB060000}"/>
    <cellStyle name="강조색2 12" xfId="1337" xr:uid="{00000000-0005-0000-0000-0000EC060000}"/>
    <cellStyle name="강조색2 12 2" xfId="1338" xr:uid="{00000000-0005-0000-0000-0000ED060000}"/>
    <cellStyle name="강조색2 12 3" xfId="1339" xr:uid="{00000000-0005-0000-0000-0000EE060000}"/>
    <cellStyle name="강조색2 13" xfId="1340" xr:uid="{00000000-0005-0000-0000-0000EF060000}"/>
    <cellStyle name="강조색2 13 2" xfId="1341" xr:uid="{00000000-0005-0000-0000-0000F0060000}"/>
    <cellStyle name="강조색2 14" xfId="1342" xr:uid="{00000000-0005-0000-0000-0000F1060000}"/>
    <cellStyle name="강조색2 14 2" xfId="1343" xr:uid="{00000000-0005-0000-0000-0000F2060000}"/>
    <cellStyle name="강조색2 15" xfId="1344" xr:uid="{00000000-0005-0000-0000-0000F3060000}"/>
    <cellStyle name="강조색2 2" xfId="1345" xr:uid="{00000000-0005-0000-0000-0000F4060000}"/>
    <cellStyle name="강조색2 2 2" xfId="17634" xr:uid="{00000000-0005-0000-0000-0000F5060000}"/>
    <cellStyle name="강조색2 2 2 2" xfId="18434" xr:uid="{00000000-0005-0000-0000-0000F6060000}"/>
    <cellStyle name="강조색2 2 2 3" xfId="18578" xr:uid="{00000000-0005-0000-0000-0000F7060000}"/>
    <cellStyle name="강조색2 2 3" xfId="17912" xr:uid="{00000000-0005-0000-0000-0000F8060000}"/>
    <cellStyle name="강조색2 2 4" xfId="17913" xr:uid="{00000000-0005-0000-0000-0000F9060000}"/>
    <cellStyle name="강조색2 2 5" xfId="18276" xr:uid="{00000000-0005-0000-0000-0000FA060000}"/>
    <cellStyle name="강조색2 2 6" xfId="17475" xr:uid="{00000000-0005-0000-0000-0000FB060000}"/>
    <cellStyle name="강조색2 3" xfId="1346" xr:uid="{00000000-0005-0000-0000-0000FC060000}"/>
    <cellStyle name="강조색2 3 2" xfId="17635" xr:uid="{00000000-0005-0000-0000-0000FD060000}"/>
    <cellStyle name="강조색2 3 2 2" xfId="18222" xr:uid="{00000000-0005-0000-0000-0000FE060000}"/>
    <cellStyle name="강조색2 3 3" xfId="18316" xr:uid="{00000000-0005-0000-0000-0000FF060000}"/>
    <cellStyle name="강조색2 3 4" xfId="18483" xr:uid="{00000000-0005-0000-0000-000000070000}"/>
    <cellStyle name="강조색2 3 5" xfId="17515" xr:uid="{00000000-0005-0000-0000-000001070000}"/>
    <cellStyle name="강조색2 4" xfId="1347" xr:uid="{00000000-0005-0000-0000-000002070000}"/>
    <cellStyle name="강조색2 4 2" xfId="1348" xr:uid="{00000000-0005-0000-0000-000003070000}"/>
    <cellStyle name="강조색2 4 3" xfId="1349" xr:uid="{00000000-0005-0000-0000-000004070000}"/>
    <cellStyle name="강조색2 4 4" xfId="18367" xr:uid="{00000000-0005-0000-0000-000005070000}"/>
    <cellStyle name="강조색2 4 5" xfId="18535" xr:uid="{00000000-0005-0000-0000-000006070000}"/>
    <cellStyle name="강조색2 4 6" xfId="17570" xr:uid="{00000000-0005-0000-0000-000007070000}"/>
    <cellStyle name="강조색2 5" xfId="1350" xr:uid="{00000000-0005-0000-0000-000008070000}"/>
    <cellStyle name="강조색2 5 2" xfId="1351" xr:uid="{00000000-0005-0000-0000-000009070000}"/>
    <cellStyle name="강조색2 5 3" xfId="1352" xr:uid="{00000000-0005-0000-0000-00000A070000}"/>
    <cellStyle name="강조색2 6" xfId="1353" xr:uid="{00000000-0005-0000-0000-00000B070000}"/>
    <cellStyle name="강조색2 6 2" xfId="1354" xr:uid="{00000000-0005-0000-0000-00000C070000}"/>
    <cellStyle name="강조색2 6 3" xfId="1355" xr:uid="{00000000-0005-0000-0000-00000D070000}"/>
    <cellStyle name="강조색2 7" xfId="1356" xr:uid="{00000000-0005-0000-0000-00000E070000}"/>
    <cellStyle name="강조색2 7 2" xfId="1357" xr:uid="{00000000-0005-0000-0000-00000F070000}"/>
    <cellStyle name="강조색2 7 2 2" xfId="1358" xr:uid="{00000000-0005-0000-0000-000010070000}"/>
    <cellStyle name="강조색2 7 2 3" xfId="1359" xr:uid="{00000000-0005-0000-0000-000011070000}"/>
    <cellStyle name="강조색2 7 3" xfId="1360" xr:uid="{00000000-0005-0000-0000-000012070000}"/>
    <cellStyle name="강조색2 7 3 2" xfId="1361" xr:uid="{00000000-0005-0000-0000-000013070000}"/>
    <cellStyle name="강조색2 7 3 3" xfId="1362" xr:uid="{00000000-0005-0000-0000-000014070000}"/>
    <cellStyle name="강조색2 7_MUREX PL data" xfId="1363" xr:uid="{00000000-0005-0000-0000-000015070000}"/>
    <cellStyle name="강조색2 8" xfId="1364" xr:uid="{00000000-0005-0000-0000-000016070000}"/>
    <cellStyle name="강조색2 8 2" xfId="1365" xr:uid="{00000000-0005-0000-0000-000017070000}"/>
    <cellStyle name="강조색2 8 2 2" xfId="1366" xr:uid="{00000000-0005-0000-0000-000018070000}"/>
    <cellStyle name="강조색2 8 2 3" xfId="1367" xr:uid="{00000000-0005-0000-0000-000019070000}"/>
    <cellStyle name="강조색2 8 3" xfId="1368" xr:uid="{00000000-0005-0000-0000-00001A070000}"/>
    <cellStyle name="강조색2 8 3 2" xfId="1369" xr:uid="{00000000-0005-0000-0000-00001B070000}"/>
    <cellStyle name="강조색2 8 3 3" xfId="1370" xr:uid="{00000000-0005-0000-0000-00001C070000}"/>
    <cellStyle name="강조색2 8_MUREX PL data" xfId="1371" xr:uid="{00000000-0005-0000-0000-00001D070000}"/>
    <cellStyle name="강조색2 9" xfId="1372" xr:uid="{00000000-0005-0000-0000-00001E070000}"/>
    <cellStyle name="강조색2 9 2" xfId="1373" xr:uid="{00000000-0005-0000-0000-00001F070000}"/>
    <cellStyle name="강조색2 9 2 2" xfId="1374" xr:uid="{00000000-0005-0000-0000-000020070000}"/>
    <cellStyle name="강조색2 9 2 3" xfId="1375" xr:uid="{00000000-0005-0000-0000-000021070000}"/>
    <cellStyle name="강조색2 9 3" xfId="1376" xr:uid="{00000000-0005-0000-0000-000022070000}"/>
    <cellStyle name="강조색2 9 3 2" xfId="1377" xr:uid="{00000000-0005-0000-0000-000023070000}"/>
    <cellStyle name="강조색2 9 3 3" xfId="1378" xr:uid="{00000000-0005-0000-0000-000024070000}"/>
    <cellStyle name="강조색2 9_MUREX PL data" xfId="1379" xr:uid="{00000000-0005-0000-0000-000025070000}"/>
    <cellStyle name="강조색3" xfId="31" builtinId="37" hidden="1"/>
    <cellStyle name="강조색3 10" xfId="1380" xr:uid="{00000000-0005-0000-0000-000027070000}"/>
    <cellStyle name="강조색3 10 2" xfId="1381" xr:uid="{00000000-0005-0000-0000-000028070000}"/>
    <cellStyle name="강조색3 10 2 2" xfId="1382" xr:uid="{00000000-0005-0000-0000-000029070000}"/>
    <cellStyle name="강조색3 10 2 3" xfId="1383" xr:uid="{00000000-0005-0000-0000-00002A070000}"/>
    <cellStyle name="강조색3 10 3" xfId="1384" xr:uid="{00000000-0005-0000-0000-00002B070000}"/>
    <cellStyle name="강조색3 10 3 2" xfId="1385" xr:uid="{00000000-0005-0000-0000-00002C070000}"/>
    <cellStyle name="강조색3 10 3 3" xfId="1386" xr:uid="{00000000-0005-0000-0000-00002D070000}"/>
    <cellStyle name="강조색3 10_MUREX PL data" xfId="1387" xr:uid="{00000000-0005-0000-0000-00002E070000}"/>
    <cellStyle name="강조색3 11" xfId="1388" xr:uid="{00000000-0005-0000-0000-00002F070000}"/>
    <cellStyle name="강조색3 11 2" xfId="1389" xr:uid="{00000000-0005-0000-0000-000030070000}"/>
    <cellStyle name="강조색3 11 2 2" xfId="1390" xr:uid="{00000000-0005-0000-0000-000031070000}"/>
    <cellStyle name="강조색3 11 2 3" xfId="1391" xr:uid="{00000000-0005-0000-0000-000032070000}"/>
    <cellStyle name="강조색3 11 3" xfId="1392" xr:uid="{00000000-0005-0000-0000-000033070000}"/>
    <cellStyle name="강조색3 11 3 2" xfId="1393" xr:uid="{00000000-0005-0000-0000-000034070000}"/>
    <cellStyle name="강조색3 11 3 3" xfId="1394" xr:uid="{00000000-0005-0000-0000-000035070000}"/>
    <cellStyle name="강조색3 11_MUREX PL data" xfId="1395" xr:uid="{00000000-0005-0000-0000-000036070000}"/>
    <cellStyle name="강조색3 12" xfId="1396" xr:uid="{00000000-0005-0000-0000-000037070000}"/>
    <cellStyle name="강조색3 12 2" xfId="1397" xr:uid="{00000000-0005-0000-0000-000038070000}"/>
    <cellStyle name="강조색3 12 3" xfId="1398" xr:uid="{00000000-0005-0000-0000-000039070000}"/>
    <cellStyle name="강조색3 13" xfId="1399" xr:uid="{00000000-0005-0000-0000-00003A070000}"/>
    <cellStyle name="강조색3 13 2" xfId="1400" xr:uid="{00000000-0005-0000-0000-00003B070000}"/>
    <cellStyle name="강조색3 14" xfId="1401" xr:uid="{00000000-0005-0000-0000-00003C070000}"/>
    <cellStyle name="강조색3 14 2" xfId="1402" xr:uid="{00000000-0005-0000-0000-00003D070000}"/>
    <cellStyle name="강조색3 15" xfId="1403" xr:uid="{00000000-0005-0000-0000-00003E070000}"/>
    <cellStyle name="강조색3 2" xfId="1404" xr:uid="{00000000-0005-0000-0000-00003F070000}"/>
    <cellStyle name="강조색3 2 2" xfId="17636" xr:uid="{00000000-0005-0000-0000-000040070000}"/>
    <cellStyle name="강조색3 2 2 2" xfId="18435" xr:uid="{00000000-0005-0000-0000-000041070000}"/>
    <cellStyle name="강조색3 2 2 3" xfId="18579" xr:uid="{00000000-0005-0000-0000-000042070000}"/>
    <cellStyle name="강조색3 2 3" xfId="17914" xr:uid="{00000000-0005-0000-0000-000043070000}"/>
    <cellStyle name="강조색3 2 4" xfId="17915" xr:uid="{00000000-0005-0000-0000-000044070000}"/>
    <cellStyle name="강조색3 2 5" xfId="18277" xr:uid="{00000000-0005-0000-0000-000045070000}"/>
    <cellStyle name="강조색3 2 6" xfId="17476" xr:uid="{00000000-0005-0000-0000-000046070000}"/>
    <cellStyle name="강조색3 3" xfId="1405" xr:uid="{00000000-0005-0000-0000-000047070000}"/>
    <cellStyle name="강조색3 3 2" xfId="17637" xr:uid="{00000000-0005-0000-0000-000048070000}"/>
    <cellStyle name="강조색3 3 2 2" xfId="18223" xr:uid="{00000000-0005-0000-0000-000049070000}"/>
    <cellStyle name="강조색3 3 3" xfId="18317" xr:uid="{00000000-0005-0000-0000-00004A070000}"/>
    <cellStyle name="강조색3 3 4" xfId="18484" xr:uid="{00000000-0005-0000-0000-00004B070000}"/>
    <cellStyle name="강조색3 3 5" xfId="17516" xr:uid="{00000000-0005-0000-0000-00004C070000}"/>
    <cellStyle name="강조색3 4" xfId="1406" xr:uid="{00000000-0005-0000-0000-00004D070000}"/>
    <cellStyle name="강조색3 4 2" xfId="1407" xr:uid="{00000000-0005-0000-0000-00004E070000}"/>
    <cellStyle name="강조색3 4 3" xfId="1408" xr:uid="{00000000-0005-0000-0000-00004F070000}"/>
    <cellStyle name="강조색3 4 4" xfId="18368" xr:uid="{00000000-0005-0000-0000-000050070000}"/>
    <cellStyle name="강조색3 4 5" xfId="18536" xr:uid="{00000000-0005-0000-0000-000051070000}"/>
    <cellStyle name="강조색3 4 6" xfId="17571" xr:uid="{00000000-0005-0000-0000-000052070000}"/>
    <cellStyle name="강조색3 5" xfId="1409" xr:uid="{00000000-0005-0000-0000-000053070000}"/>
    <cellStyle name="강조색3 5 2" xfId="1410" xr:uid="{00000000-0005-0000-0000-000054070000}"/>
    <cellStyle name="강조색3 5 3" xfId="1411" xr:uid="{00000000-0005-0000-0000-000055070000}"/>
    <cellStyle name="강조색3 6" xfId="1412" xr:uid="{00000000-0005-0000-0000-000056070000}"/>
    <cellStyle name="강조색3 6 2" xfId="1413" xr:uid="{00000000-0005-0000-0000-000057070000}"/>
    <cellStyle name="강조색3 6 3" xfId="1414" xr:uid="{00000000-0005-0000-0000-000058070000}"/>
    <cellStyle name="강조색3 7" xfId="1415" xr:uid="{00000000-0005-0000-0000-000059070000}"/>
    <cellStyle name="강조색3 7 2" xfId="1416" xr:uid="{00000000-0005-0000-0000-00005A070000}"/>
    <cellStyle name="강조색3 7 2 2" xfId="1417" xr:uid="{00000000-0005-0000-0000-00005B070000}"/>
    <cellStyle name="강조색3 7 2 3" xfId="1418" xr:uid="{00000000-0005-0000-0000-00005C070000}"/>
    <cellStyle name="강조색3 7 3" xfId="1419" xr:uid="{00000000-0005-0000-0000-00005D070000}"/>
    <cellStyle name="강조색3 7 3 2" xfId="1420" xr:uid="{00000000-0005-0000-0000-00005E070000}"/>
    <cellStyle name="강조색3 7 3 3" xfId="1421" xr:uid="{00000000-0005-0000-0000-00005F070000}"/>
    <cellStyle name="강조색3 7_MUREX PL data" xfId="1422" xr:uid="{00000000-0005-0000-0000-000060070000}"/>
    <cellStyle name="강조색3 8" xfId="1423" xr:uid="{00000000-0005-0000-0000-000061070000}"/>
    <cellStyle name="강조색3 8 2" xfId="1424" xr:uid="{00000000-0005-0000-0000-000062070000}"/>
    <cellStyle name="강조색3 8 2 2" xfId="1425" xr:uid="{00000000-0005-0000-0000-000063070000}"/>
    <cellStyle name="강조색3 8 2 3" xfId="1426" xr:uid="{00000000-0005-0000-0000-000064070000}"/>
    <cellStyle name="강조색3 8 3" xfId="1427" xr:uid="{00000000-0005-0000-0000-000065070000}"/>
    <cellStyle name="강조색3 8 3 2" xfId="1428" xr:uid="{00000000-0005-0000-0000-000066070000}"/>
    <cellStyle name="강조색3 8 3 3" xfId="1429" xr:uid="{00000000-0005-0000-0000-000067070000}"/>
    <cellStyle name="강조색3 8_MUREX PL data" xfId="1430" xr:uid="{00000000-0005-0000-0000-000068070000}"/>
    <cellStyle name="강조색3 9" xfId="1431" xr:uid="{00000000-0005-0000-0000-000069070000}"/>
    <cellStyle name="강조색3 9 2" xfId="1432" xr:uid="{00000000-0005-0000-0000-00006A070000}"/>
    <cellStyle name="강조색3 9 2 2" xfId="1433" xr:uid="{00000000-0005-0000-0000-00006B070000}"/>
    <cellStyle name="강조색3 9 2 3" xfId="1434" xr:uid="{00000000-0005-0000-0000-00006C070000}"/>
    <cellStyle name="강조색3 9 3" xfId="1435" xr:uid="{00000000-0005-0000-0000-00006D070000}"/>
    <cellStyle name="강조색3 9 3 2" xfId="1436" xr:uid="{00000000-0005-0000-0000-00006E070000}"/>
    <cellStyle name="강조색3 9 3 3" xfId="1437" xr:uid="{00000000-0005-0000-0000-00006F070000}"/>
    <cellStyle name="강조색3 9_MUREX PL data" xfId="1438" xr:uid="{00000000-0005-0000-0000-000070070000}"/>
    <cellStyle name="강조색4" xfId="35" builtinId="41" hidden="1"/>
    <cellStyle name="강조색4 10" xfId="1439" xr:uid="{00000000-0005-0000-0000-000072070000}"/>
    <cellStyle name="강조색4 10 2" xfId="1440" xr:uid="{00000000-0005-0000-0000-000073070000}"/>
    <cellStyle name="강조색4 10 2 2" xfId="1441" xr:uid="{00000000-0005-0000-0000-000074070000}"/>
    <cellStyle name="강조색4 10 2 3" xfId="1442" xr:uid="{00000000-0005-0000-0000-000075070000}"/>
    <cellStyle name="강조색4 10 3" xfId="1443" xr:uid="{00000000-0005-0000-0000-000076070000}"/>
    <cellStyle name="강조색4 10 3 2" xfId="1444" xr:uid="{00000000-0005-0000-0000-000077070000}"/>
    <cellStyle name="강조색4 10 3 3" xfId="1445" xr:uid="{00000000-0005-0000-0000-000078070000}"/>
    <cellStyle name="강조색4 10_MUREX PL data" xfId="1446" xr:uid="{00000000-0005-0000-0000-000079070000}"/>
    <cellStyle name="강조색4 11" xfId="1447" xr:uid="{00000000-0005-0000-0000-00007A070000}"/>
    <cellStyle name="강조색4 11 2" xfId="1448" xr:uid="{00000000-0005-0000-0000-00007B070000}"/>
    <cellStyle name="강조색4 11 2 2" xfId="1449" xr:uid="{00000000-0005-0000-0000-00007C070000}"/>
    <cellStyle name="강조색4 11 2 3" xfId="1450" xr:uid="{00000000-0005-0000-0000-00007D070000}"/>
    <cellStyle name="강조색4 11 3" xfId="1451" xr:uid="{00000000-0005-0000-0000-00007E070000}"/>
    <cellStyle name="강조색4 11 3 2" xfId="1452" xr:uid="{00000000-0005-0000-0000-00007F070000}"/>
    <cellStyle name="강조색4 11 3 3" xfId="1453" xr:uid="{00000000-0005-0000-0000-000080070000}"/>
    <cellStyle name="강조색4 11_MUREX PL data" xfId="1454" xr:uid="{00000000-0005-0000-0000-000081070000}"/>
    <cellStyle name="강조색4 12" xfId="1455" xr:uid="{00000000-0005-0000-0000-000082070000}"/>
    <cellStyle name="강조색4 12 2" xfId="1456" xr:uid="{00000000-0005-0000-0000-000083070000}"/>
    <cellStyle name="강조색4 12 3" xfId="1457" xr:uid="{00000000-0005-0000-0000-000084070000}"/>
    <cellStyle name="강조색4 13" xfId="1458" xr:uid="{00000000-0005-0000-0000-000085070000}"/>
    <cellStyle name="강조색4 13 2" xfId="1459" xr:uid="{00000000-0005-0000-0000-000086070000}"/>
    <cellStyle name="강조색4 14" xfId="1460" xr:uid="{00000000-0005-0000-0000-000087070000}"/>
    <cellStyle name="강조색4 14 2" xfId="1461" xr:uid="{00000000-0005-0000-0000-000088070000}"/>
    <cellStyle name="강조색4 15" xfId="1462" xr:uid="{00000000-0005-0000-0000-000089070000}"/>
    <cellStyle name="강조색4 2" xfId="1463" xr:uid="{00000000-0005-0000-0000-00008A070000}"/>
    <cellStyle name="강조색4 2 2" xfId="17638" xr:uid="{00000000-0005-0000-0000-00008B070000}"/>
    <cellStyle name="강조색4 2 2 2" xfId="18436" xr:uid="{00000000-0005-0000-0000-00008C070000}"/>
    <cellStyle name="강조색4 2 2 3" xfId="18580" xr:uid="{00000000-0005-0000-0000-00008D070000}"/>
    <cellStyle name="강조색4 2 3" xfId="17916" xr:uid="{00000000-0005-0000-0000-00008E070000}"/>
    <cellStyle name="강조색4 2 4" xfId="17917" xr:uid="{00000000-0005-0000-0000-00008F070000}"/>
    <cellStyle name="강조색4 2 5" xfId="18278" xr:uid="{00000000-0005-0000-0000-000090070000}"/>
    <cellStyle name="강조색4 2 6" xfId="17477" xr:uid="{00000000-0005-0000-0000-000091070000}"/>
    <cellStyle name="강조색4 3" xfId="1464" xr:uid="{00000000-0005-0000-0000-000092070000}"/>
    <cellStyle name="강조색4 3 2" xfId="17639" xr:uid="{00000000-0005-0000-0000-000093070000}"/>
    <cellStyle name="강조색4 3 2 2" xfId="18224" xr:uid="{00000000-0005-0000-0000-000094070000}"/>
    <cellStyle name="강조색4 3 3" xfId="18318" xr:uid="{00000000-0005-0000-0000-000095070000}"/>
    <cellStyle name="강조색4 3 4" xfId="18485" xr:uid="{00000000-0005-0000-0000-000096070000}"/>
    <cellStyle name="강조색4 3 5" xfId="17517" xr:uid="{00000000-0005-0000-0000-000097070000}"/>
    <cellStyle name="강조색4 4" xfId="1465" xr:uid="{00000000-0005-0000-0000-000098070000}"/>
    <cellStyle name="강조색4 4 2" xfId="1466" xr:uid="{00000000-0005-0000-0000-000099070000}"/>
    <cellStyle name="강조색4 4 3" xfId="1467" xr:uid="{00000000-0005-0000-0000-00009A070000}"/>
    <cellStyle name="강조색4 4 4" xfId="18369" xr:uid="{00000000-0005-0000-0000-00009B070000}"/>
    <cellStyle name="강조색4 4 5" xfId="18537" xr:uid="{00000000-0005-0000-0000-00009C070000}"/>
    <cellStyle name="강조색4 4 6" xfId="17572" xr:uid="{00000000-0005-0000-0000-00009D070000}"/>
    <cellStyle name="강조색4 5" xfId="1468" xr:uid="{00000000-0005-0000-0000-00009E070000}"/>
    <cellStyle name="강조색4 5 2" xfId="1469" xr:uid="{00000000-0005-0000-0000-00009F070000}"/>
    <cellStyle name="강조색4 5 3" xfId="1470" xr:uid="{00000000-0005-0000-0000-0000A0070000}"/>
    <cellStyle name="강조색4 6" xfId="1471" xr:uid="{00000000-0005-0000-0000-0000A1070000}"/>
    <cellStyle name="강조색4 6 2" xfId="1472" xr:uid="{00000000-0005-0000-0000-0000A2070000}"/>
    <cellStyle name="강조색4 6 3" xfId="1473" xr:uid="{00000000-0005-0000-0000-0000A3070000}"/>
    <cellStyle name="강조색4 7" xfId="1474" xr:uid="{00000000-0005-0000-0000-0000A4070000}"/>
    <cellStyle name="강조색4 7 2" xfId="1475" xr:uid="{00000000-0005-0000-0000-0000A5070000}"/>
    <cellStyle name="강조색4 7 2 2" xfId="1476" xr:uid="{00000000-0005-0000-0000-0000A6070000}"/>
    <cellStyle name="강조색4 7 2 3" xfId="1477" xr:uid="{00000000-0005-0000-0000-0000A7070000}"/>
    <cellStyle name="강조색4 7 3" xfId="1478" xr:uid="{00000000-0005-0000-0000-0000A8070000}"/>
    <cellStyle name="강조색4 7 3 2" xfId="1479" xr:uid="{00000000-0005-0000-0000-0000A9070000}"/>
    <cellStyle name="강조색4 7 3 3" xfId="1480" xr:uid="{00000000-0005-0000-0000-0000AA070000}"/>
    <cellStyle name="강조색4 7_MUREX PL data" xfId="1481" xr:uid="{00000000-0005-0000-0000-0000AB070000}"/>
    <cellStyle name="강조색4 8" xfId="1482" xr:uid="{00000000-0005-0000-0000-0000AC070000}"/>
    <cellStyle name="강조색4 8 2" xfId="1483" xr:uid="{00000000-0005-0000-0000-0000AD070000}"/>
    <cellStyle name="강조색4 8 2 2" xfId="1484" xr:uid="{00000000-0005-0000-0000-0000AE070000}"/>
    <cellStyle name="강조색4 8 2 3" xfId="1485" xr:uid="{00000000-0005-0000-0000-0000AF070000}"/>
    <cellStyle name="강조색4 8 3" xfId="1486" xr:uid="{00000000-0005-0000-0000-0000B0070000}"/>
    <cellStyle name="강조색4 8 3 2" xfId="1487" xr:uid="{00000000-0005-0000-0000-0000B1070000}"/>
    <cellStyle name="강조색4 8 3 3" xfId="1488" xr:uid="{00000000-0005-0000-0000-0000B2070000}"/>
    <cellStyle name="강조색4 8_MUREX PL data" xfId="1489" xr:uid="{00000000-0005-0000-0000-0000B3070000}"/>
    <cellStyle name="강조색4 9" xfId="1490" xr:uid="{00000000-0005-0000-0000-0000B4070000}"/>
    <cellStyle name="강조색4 9 2" xfId="1491" xr:uid="{00000000-0005-0000-0000-0000B5070000}"/>
    <cellStyle name="강조색4 9 2 2" xfId="1492" xr:uid="{00000000-0005-0000-0000-0000B6070000}"/>
    <cellStyle name="강조색4 9 2 3" xfId="1493" xr:uid="{00000000-0005-0000-0000-0000B7070000}"/>
    <cellStyle name="강조색4 9 3" xfId="1494" xr:uid="{00000000-0005-0000-0000-0000B8070000}"/>
    <cellStyle name="강조색4 9 3 2" xfId="1495" xr:uid="{00000000-0005-0000-0000-0000B9070000}"/>
    <cellStyle name="강조색4 9 3 3" xfId="1496" xr:uid="{00000000-0005-0000-0000-0000BA070000}"/>
    <cellStyle name="강조색4 9_MUREX PL data" xfId="1497" xr:uid="{00000000-0005-0000-0000-0000BB070000}"/>
    <cellStyle name="강조색5" xfId="39" builtinId="45" hidden="1"/>
    <cellStyle name="강조색5 10" xfId="1498" xr:uid="{00000000-0005-0000-0000-0000BD070000}"/>
    <cellStyle name="강조색5 10 2" xfId="1499" xr:uid="{00000000-0005-0000-0000-0000BE070000}"/>
    <cellStyle name="강조색5 10 2 2" xfId="1500" xr:uid="{00000000-0005-0000-0000-0000BF070000}"/>
    <cellStyle name="강조색5 10 2 3" xfId="1501" xr:uid="{00000000-0005-0000-0000-0000C0070000}"/>
    <cellStyle name="강조색5 10 3" xfId="1502" xr:uid="{00000000-0005-0000-0000-0000C1070000}"/>
    <cellStyle name="강조색5 10 3 2" xfId="1503" xr:uid="{00000000-0005-0000-0000-0000C2070000}"/>
    <cellStyle name="강조색5 10 3 3" xfId="1504" xr:uid="{00000000-0005-0000-0000-0000C3070000}"/>
    <cellStyle name="강조색5 10_MUREX PL data" xfId="1505" xr:uid="{00000000-0005-0000-0000-0000C4070000}"/>
    <cellStyle name="강조색5 11" xfId="1506" xr:uid="{00000000-0005-0000-0000-0000C5070000}"/>
    <cellStyle name="강조색5 11 2" xfId="1507" xr:uid="{00000000-0005-0000-0000-0000C6070000}"/>
    <cellStyle name="강조색5 11 2 2" xfId="1508" xr:uid="{00000000-0005-0000-0000-0000C7070000}"/>
    <cellStyle name="강조색5 11 2 3" xfId="1509" xr:uid="{00000000-0005-0000-0000-0000C8070000}"/>
    <cellStyle name="강조색5 11 3" xfId="1510" xr:uid="{00000000-0005-0000-0000-0000C9070000}"/>
    <cellStyle name="강조색5 11 3 2" xfId="1511" xr:uid="{00000000-0005-0000-0000-0000CA070000}"/>
    <cellStyle name="강조색5 11 3 3" xfId="1512" xr:uid="{00000000-0005-0000-0000-0000CB070000}"/>
    <cellStyle name="강조색5 11_MUREX PL data" xfId="1513" xr:uid="{00000000-0005-0000-0000-0000CC070000}"/>
    <cellStyle name="강조색5 12" xfId="1514" xr:uid="{00000000-0005-0000-0000-0000CD070000}"/>
    <cellStyle name="강조색5 12 2" xfId="1515" xr:uid="{00000000-0005-0000-0000-0000CE070000}"/>
    <cellStyle name="강조색5 12 3" xfId="1516" xr:uid="{00000000-0005-0000-0000-0000CF070000}"/>
    <cellStyle name="강조색5 13" xfId="1517" xr:uid="{00000000-0005-0000-0000-0000D0070000}"/>
    <cellStyle name="강조색5 13 2" xfId="1518" xr:uid="{00000000-0005-0000-0000-0000D1070000}"/>
    <cellStyle name="강조색5 14" xfId="1519" xr:uid="{00000000-0005-0000-0000-0000D2070000}"/>
    <cellStyle name="강조색5 14 2" xfId="1520" xr:uid="{00000000-0005-0000-0000-0000D3070000}"/>
    <cellStyle name="강조색5 15" xfId="1521" xr:uid="{00000000-0005-0000-0000-0000D4070000}"/>
    <cellStyle name="강조색5 2" xfId="1522" xr:uid="{00000000-0005-0000-0000-0000D5070000}"/>
    <cellStyle name="강조색5 2 2" xfId="17640" xr:uid="{00000000-0005-0000-0000-0000D6070000}"/>
    <cellStyle name="강조색5 2 2 2" xfId="18437" xr:uid="{00000000-0005-0000-0000-0000D7070000}"/>
    <cellStyle name="강조색5 2 2 3" xfId="18581" xr:uid="{00000000-0005-0000-0000-0000D8070000}"/>
    <cellStyle name="강조색5 2 3" xfId="17918" xr:uid="{00000000-0005-0000-0000-0000D9070000}"/>
    <cellStyle name="강조색5 2 4" xfId="17919" xr:uid="{00000000-0005-0000-0000-0000DA070000}"/>
    <cellStyle name="강조색5 2 5" xfId="18279" xr:uid="{00000000-0005-0000-0000-0000DB070000}"/>
    <cellStyle name="강조색5 2 6" xfId="17478" xr:uid="{00000000-0005-0000-0000-0000DC070000}"/>
    <cellStyle name="강조색5 3" xfId="1523" xr:uid="{00000000-0005-0000-0000-0000DD070000}"/>
    <cellStyle name="강조색5 3 2" xfId="17641" xr:uid="{00000000-0005-0000-0000-0000DE070000}"/>
    <cellStyle name="강조색5 3 2 2" xfId="18225" xr:uid="{00000000-0005-0000-0000-0000DF070000}"/>
    <cellStyle name="강조색5 3 3" xfId="18319" xr:uid="{00000000-0005-0000-0000-0000E0070000}"/>
    <cellStyle name="강조색5 3 4" xfId="18486" xr:uid="{00000000-0005-0000-0000-0000E1070000}"/>
    <cellStyle name="강조색5 3 5" xfId="17518" xr:uid="{00000000-0005-0000-0000-0000E2070000}"/>
    <cellStyle name="강조색5 4" xfId="1524" xr:uid="{00000000-0005-0000-0000-0000E3070000}"/>
    <cellStyle name="강조색5 4 2" xfId="1525" xr:uid="{00000000-0005-0000-0000-0000E4070000}"/>
    <cellStyle name="강조색5 4 3" xfId="1526" xr:uid="{00000000-0005-0000-0000-0000E5070000}"/>
    <cellStyle name="강조색5 4 4" xfId="18370" xr:uid="{00000000-0005-0000-0000-0000E6070000}"/>
    <cellStyle name="강조색5 4 5" xfId="18538" xr:uid="{00000000-0005-0000-0000-0000E7070000}"/>
    <cellStyle name="강조색5 4 6" xfId="17573" xr:uid="{00000000-0005-0000-0000-0000E8070000}"/>
    <cellStyle name="강조색5 5" xfId="1527" xr:uid="{00000000-0005-0000-0000-0000E9070000}"/>
    <cellStyle name="강조색5 5 2" xfId="1528" xr:uid="{00000000-0005-0000-0000-0000EA070000}"/>
    <cellStyle name="강조색5 5 3" xfId="1529" xr:uid="{00000000-0005-0000-0000-0000EB070000}"/>
    <cellStyle name="강조색5 6" xfId="1530" xr:uid="{00000000-0005-0000-0000-0000EC070000}"/>
    <cellStyle name="강조색5 6 2" xfId="1531" xr:uid="{00000000-0005-0000-0000-0000ED070000}"/>
    <cellStyle name="강조색5 6 3" xfId="1532" xr:uid="{00000000-0005-0000-0000-0000EE070000}"/>
    <cellStyle name="강조색5 7" xfId="1533" xr:uid="{00000000-0005-0000-0000-0000EF070000}"/>
    <cellStyle name="강조색5 7 2" xfId="1534" xr:uid="{00000000-0005-0000-0000-0000F0070000}"/>
    <cellStyle name="강조색5 7 2 2" xfId="1535" xr:uid="{00000000-0005-0000-0000-0000F1070000}"/>
    <cellStyle name="강조색5 7 2 3" xfId="1536" xr:uid="{00000000-0005-0000-0000-0000F2070000}"/>
    <cellStyle name="강조색5 7 3" xfId="1537" xr:uid="{00000000-0005-0000-0000-0000F3070000}"/>
    <cellStyle name="강조색5 7 3 2" xfId="1538" xr:uid="{00000000-0005-0000-0000-0000F4070000}"/>
    <cellStyle name="강조색5 7 3 3" xfId="1539" xr:uid="{00000000-0005-0000-0000-0000F5070000}"/>
    <cellStyle name="강조색5 7_MUREX PL data" xfId="1540" xr:uid="{00000000-0005-0000-0000-0000F6070000}"/>
    <cellStyle name="강조색5 8" xfId="1541" xr:uid="{00000000-0005-0000-0000-0000F7070000}"/>
    <cellStyle name="강조색5 8 2" xfId="1542" xr:uid="{00000000-0005-0000-0000-0000F8070000}"/>
    <cellStyle name="강조색5 8 2 2" xfId="1543" xr:uid="{00000000-0005-0000-0000-0000F9070000}"/>
    <cellStyle name="강조색5 8 2 3" xfId="1544" xr:uid="{00000000-0005-0000-0000-0000FA070000}"/>
    <cellStyle name="강조색5 8 3" xfId="1545" xr:uid="{00000000-0005-0000-0000-0000FB070000}"/>
    <cellStyle name="강조색5 8 3 2" xfId="1546" xr:uid="{00000000-0005-0000-0000-0000FC070000}"/>
    <cellStyle name="강조색5 8 3 3" xfId="1547" xr:uid="{00000000-0005-0000-0000-0000FD070000}"/>
    <cellStyle name="강조색5 8_MUREX PL data" xfId="1548" xr:uid="{00000000-0005-0000-0000-0000FE070000}"/>
    <cellStyle name="강조색5 9" xfId="1549" xr:uid="{00000000-0005-0000-0000-0000FF070000}"/>
    <cellStyle name="강조색5 9 2" xfId="1550" xr:uid="{00000000-0005-0000-0000-000000080000}"/>
    <cellStyle name="강조색5 9 2 2" xfId="1551" xr:uid="{00000000-0005-0000-0000-000001080000}"/>
    <cellStyle name="강조색5 9 2 3" xfId="1552" xr:uid="{00000000-0005-0000-0000-000002080000}"/>
    <cellStyle name="강조색5 9 3" xfId="1553" xr:uid="{00000000-0005-0000-0000-000003080000}"/>
    <cellStyle name="강조색5 9 3 2" xfId="1554" xr:uid="{00000000-0005-0000-0000-000004080000}"/>
    <cellStyle name="강조색5 9 3 3" xfId="1555" xr:uid="{00000000-0005-0000-0000-000005080000}"/>
    <cellStyle name="강조색5 9_MUREX PL data" xfId="1556" xr:uid="{00000000-0005-0000-0000-000006080000}"/>
    <cellStyle name="강조색6" xfId="43" builtinId="49" hidden="1"/>
    <cellStyle name="강조색6 10" xfId="1557" xr:uid="{00000000-0005-0000-0000-000008080000}"/>
    <cellStyle name="강조색6 10 2" xfId="1558" xr:uid="{00000000-0005-0000-0000-000009080000}"/>
    <cellStyle name="강조색6 10 2 2" xfId="1559" xr:uid="{00000000-0005-0000-0000-00000A080000}"/>
    <cellStyle name="강조색6 10 2 3" xfId="1560" xr:uid="{00000000-0005-0000-0000-00000B080000}"/>
    <cellStyle name="강조색6 10 3" xfId="1561" xr:uid="{00000000-0005-0000-0000-00000C080000}"/>
    <cellStyle name="강조색6 10 3 2" xfId="1562" xr:uid="{00000000-0005-0000-0000-00000D080000}"/>
    <cellStyle name="강조색6 10 3 3" xfId="1563" xr:uid="{00000000-0005-0000-0000-00000E080000}"/>
    <cellStyle name="강조색6 10_MUREX PL data" xfId="1564" xr:uid="{00000000-0005-0000-0000-00000F080000}"/>
    <cellStyle name="강조색6 11" xfId="1565" xr:uid="{00000000-0005-0000-0000-000010080000}"/>
    <cellStyle name="강조색6 11 2" xfId="1566" xr:uid="{00000000-0005-0000-0000-000011080000}"/>
    <cellStyle name="강조색6 11 2 2" xfId="1567" xr:uid="{00000000-0005-0000-0000-000012080000}"/>
    <cellStyle name="강조색6 11 2 3" xfId="1568" xr:uid="{00000000-0005-0000-0000-000013080000}"/>
    <cellStyle name="강조색6 11 3" xfId="1569" xr:uid="{00000000-0005-0000-0000-000014080000}"/>
    <cellStyle name="강조색6 11 3 2" xfId="1570" xr:uid="{00000000-0005-0000-0000-000015080000}"/>
    <cellStyle name="강조색6 11 3 3" xfId="1571" xr:uid="{00000000-0005-0000-0000-000016080000}"/>
    <cellStyle name="강조색6 11_MUREX PL data" xfId="1572" xr:uid="{00000000-0005-0000-0000-000017080000}"/>
    <cellStyle name="강조색6 12" xfId="1573" xr:uid="{00000000-0005-0000-0000-000018080000}"/>
    <cellStyle name="강조색6 12 2" xfId="1574" xr:uid="{00000000-0005-0000-0000-000019080000}"/>
    <cellStyle name="강조색6 12 3" xfId="1575" xr:uid="{00000000-0005-0000-0000-00001A080000}"/>
    <cellStyle name="강조색6 13" xfId="1576" xr:uid="{00000000-0005-0000-0000-00001B080000}"/>
    <cellStyle name="강조색6 13 2" xfId="1577" xr:uid="{00000000-0005-0000-0000-00001C080000}"/>
    <cellStyle name="강조색6 14" xfId="1578" xr:uid="{00000000-0005-0000-0000-00001D080000}"/>
    <cellStyle name="강조색6 14 2" xfId="1579" xr:uid="{00000000-0005-0000-0000-00001E080000}"/>
    <cellStyle name="강조색6 15" xfId="1580" xr:uid="{00000000-0005-0000-0000-00001F080000}"/>
    <cellStyle name="강조색6 2" xfId="1581" xr:uid="{00000000-0005-0000-0000-000020080000}"/>
    <cellStyle name="강조색6 2 2" xfId="17642" xr:uid="{00000000-0005-0000-0000-000021080000}"/>
    <cellStyle name="강조색6 2 2 2" xfId="18438" xr:uid="{00000000-0005-0000-0000-000022080000}"/>
    <cellStyle name="강조색6 2 2 3" xfId="18582" xr:uid="{00000000-0005-0000-0000-000023080000}"/>
    <cellStyle name="강조색6 2 3" xfId="17920" xr:uid="{00000000-0005-0000-0000-000024080000}"/>
    <cellStyle name="강조색6 2 4" xfId="17921" xr:uid="{00000000-0005-0000-0000-000025080000}"/>
    <cellStyle name="강조색6 2 5" xfId="18280" xr:uid="{00000000-0005-0000-0000-000026080000}"/>
    <cellStyle name="강조색6 2 6" xfId="17479" xr:uid="{00000000-0005-0000-0000-000027080000}"/>
    <cellStyle name="강조색6 3" xfId="1582" xr:uid="{00000000-0005-0000-0000-000028080000}"/>
    <cellStyle name="강조색6 3 2" xfId="17643" xr:uid="{00000000-0005-0000-0000-000029080000}"/>
    <cellStyle name="강조색6 3 2 2" xfId="18226" xr:uid="{00000000-0005-0000-0000-00002A080000}"/>
    <cellStyle name="강조색6 3 3" xfId="18320" xr:uid="{00000000-0005-0000-0000-00002B080000}"/>
    <cellStyle name="강조색6 3 4" xfId="18487" xr:uid="{00000000-0005-0000-0000-00002C080000}"/>
    <cellStyle name="강조색6 3 5" xfId="17519" xr:uid="{00000000-0005-0000-0000-00002D080000}"/>
    <cellStyle name="강조색6 4" xfId="1583" xr:uid="{00000000-0005-0000-0000-00002E080000}"/>
    <cellStyle name="강조색6 4 2" xfId="1584" xr:uid="{00000000-0005-0000-0000-00002F080000}"/>
    <cellStyle name="강조색6 4 3" xfId="1585" xr:uid="{00000000-0005-0000-0000-000030080000}"/>
    <cellStyle name="강조색6 4 4" xfId="18371" xr:uid="{00000000-0005-0000-0000-000031080000}"/>
    <cellStyle name="강조색6 4 5" xfId="18539" xr:uid="{00000000-0005-0000-0000-000032080000}"/>
    <cellStyle name="강조색6 4 6" xfId="17574" xr:uid="{00000000-0005-0000-0000-000033080000}"/>
    <cellStyle name="강조색6 5" xfId="1586" xr:uid="{00000000-0005-0000-0000-000034080000}"/>
    <cellStyle name="강조색6 5 2" xfId="1587" xr:uid="{00000000-0005-0000-0000-000035080000}"/>
    <cellStyle name="강조색6 5 3" xfId="1588" xr:uid="{00000000-0005-0000-0000-000036080000}"/>
    <cellStyle name="강조색6 6" xfId="1589" xr:uid="{00000000-0005-0000-0000-000037080000}"/>
    <cellStyle name="강조색6 6 2" xfId="1590" xr:uid="{00000000-0005-0000-0000-000038080000}"/>
    <cellStyle name="강조색6 6 3" xfId="1591" xr:uid="{00000000-0005-0000-0000-000039080000}"/>
    <cellStyle name="강조색6 7" xfId="1592" xr:uid="{00000000-0005-0000-0000-00003A080000}"/>
    <cellStyle name="강조색6 7 2" xfId="1593" xr:uid="{00000000-0005-0000-0000-00003B080000}"/>
    <cellStyle name="강조색6 7 2 2" xfId="1594" xr:uid="{00000000-0005-0000-0000-00003C080000}"/>
    <cellStyle name="강조색6 7 2 3" xfId="1595" xr:uid="{00000000-0005-0000-0000-00003D080000}"/>
    <cellStyle name="강조색6 7 3" xfId="1596" xr:uid="{00000000-0005-0000-0000-00003E080000}"/>
    <cellStyle name="강조색6 7 3 2" xfId="1597" xr:uid="{00000000-0005-0000-0000-00003F080000}"/>
    <cellStyle name="강조색6 7 3 3" xfId="1598" xr:uid="{00000000-0005-0000-0000-000040080000}"/>
    <cellStyle name="강조색6 7_MUREX PL data" xfId="1599" xr:uid="{00000000-0005-0000-0000-000041080000}"/>
    <cellStyle name="강조색6 8" xfId="1600" xr:uid="{00000000-0005-0000-0000-000042080000}"/>
    <cellStyle name="강조색6 8 2" xfId="1601" xr:uid="{00000000-0005-0000-0000-000043080000}"/>
    <cellStyle name="강조색6 8 2 2" xfId="1602" xr:uid="{00000000-0005-0000-0000-000044080000}"/>
    <cellStyle name="강조색6 8 2 3" xfId="1603" xr:uid="{00000000-0005-0000-0000-000045080000}"/>
    <cellStyle name="강조색6 8 3" xfId="1604" xr:uid="{00000000-0005-0000-0000-000046080000}"/>
    <cellStyle name="강조색6 8 3 2" xfId="1605" xr:uid="{00000000-0005-0000-0000-000047080000}"/>
    <cellStyle name="강조색6 8 3 3" xfId="1606" xr:uid="{00000000-0005-0000-0000-000048080000}"/>
    <cellStyle name="강조색6 8_MUREX PL data" xfId="1607" xr:uid="{00000000-0005-0000-0000-000049080000}"/>
    <cellStyle name="강조색6 9" xfId="1608" xr:uid="{00000000-0005-0000-0000-00004A080000}"/>
    <cellStyle name="강조색6 9 2" xfId="1609" xr:uid="{00000000-0005-0000-0000-00004B080000}"/>
    <cellStyle name="강조색6 9 2 2" xfId="1610" xr:uid="{00000000-0005-0000-0000-00004C080000}"/>
    <cellStyle name="강조색6 9 2 3" xfId="1611" xr:uid="{00000000-0005-0000-0000-00004D080000}"/>
    <cellStyle name="강조색6 9 3" xfId="1612" xr:uid="{00000000-0005-0000-0000-00004E080000}"/>
    <cellStyle name="강조색6 9 3 2" xfId="1613" xr:uid="{00000000-0005-0000-0000-00004F080000}"/>
    <cellStyle name="강조색6 9 3 3" xfId="1614" xr:uid="{00000000-0005-0000-0000-000050080000}"/>
    <cellStyle name="강조색6 9_MUREX PL data" xfId="1615" xr:uid="{00000000-0005-0000-0000-000051080000}"/>
    <cellStyle name="경고문" xfId="19" builtinId="11" hidden="1"/>
    <cellStyle name="경고문 10" xfId="1616" xr:uid="{00000000-0005-0000-0000-000053080000}"/>
    <cellStyle name="경고문 10 2" xfId="1617" xr:uid="{00000000-0005-0000-0000-000054080000}"/>
    <cellStyle name="경고문 10 2 2" xfId="1618" xr:uid="{00000000-0005-0000-0000-000055080000}"/>
    <cellStyle name="경고문 10 2 3" xfId="1619" xr:uid="{00000000-0005-0000-0000-000056080000}"/>
    <cellStyle name="경고문 10 3" xfId="1620" xr:uid="{00000000-0005-0000-0000-000057080000}"/>
    <cellStyle name="경고문 10 3 2" xfId="1621" xr:uid="{00000000-0005-0000-0000-000058080000}"/>
    <cellStyle name="경고문 10 3 3" xfId="1622" xr:uid="{00000000-0005-0000-0000-000059080000}"/>
    <cellStyle name="경고문 10_MUREX PL data" xfId="1623" xr:uid="{00000000-0005-0000-0000-00005A080000}"/>
    <cellStyle name="경고문 11" xfId="1624" xr:uid="{00000000-0005-0000-0000-00005B080000}"/>
    <cellStyle name="경고문 11 2" xfId="1625" xr:uid="{00000000-0005-0000-0000-00005C080000}"/>
    <cellStyle name="경고문 11 2 2" xfId="1626" xr:uid="{00000000-0005-0000-0000-00005D080000}"/>
    <cellStyle name="경고문 11 2 3" xfId="1627" xr:uid="{00000000-0005-0000-0000-00005E080000}"/>
    <cellStyle name="경고문 11 3" xfId="1628" xr:uid="{00000000-0005-0000-0000-00005F080000}"/>
    <cellStyle name="경고문 11 3 2" xfId="1629" xr:uid="{00000000-0005-0000-0000-000060080000}"/>
    <cellStyle name="경고문 11 3 3" xfId="1630" xr:uid="{00000000-0005-0000-0000-000061080000}"/>
    <cellStyle name="경고문 11_MUREX PL data" xfId="1631" xr:uid="{00000000-0005-0000-0000-000062080000}"/>
    <cellStyle name="경고문 12" xfId="1632" xr:uid="{00000000-0005-0000-0000-000063080000}"/>
    <cellStyle name="경고문 12 2" xfId="1633" xr:uid="{00000000-0005-0000-0000-000064080000}"/>
    <cellStyle name="경고문 12 3" xfId="1634" xr:uid="{00000000-0005-0000-0000-000065080000}"/>
    <cellStyle name="경고문 13" xfId="1635" xr:uid="{00000000-0005-0000-0000-000066080000}"/>
    <cellStyle name="경고문 13 2" xfId="1636" xr:uid="{00000000-0005-0000-0000-000067080000}"/>
    <cellStyle name="경고문 14" xfId="1637" xr:uid="{00000000-0005-0000-0000-000068080000}"/>
    <cellStyle name="경고문 14 2" xfId="1638" xr:uid="{00000000-0005-0000-0000-000069080000}"/>
    <cellStyle name="경고문 15" xfId="1639" xr:uid="{00000000-0005-0000-0000-00006A080000}"/>
    <cellStyle name="경고문 2" xfId="1640" xr:uid="{00000000-0005-0000-0000-00006B080000}"/>
    <cellStyle name="경고문 2 2" xfId="17644" xr:uid="{00000000-0005-0000-0000-00006C080000}"/>
    <cellStyle name="경고문 2 2 2" xfId="18439" xr:uid="{00000000-0005-0000-0000-00006D080000}"/>
    <cellStyle name="경고문 2 2 3" xfId="18583" xr:uid="{00000000-0005-0000-0000-00006E080000}"/>
    <cellStyle name="경고문 2 3" xfId="17922" xr:uid="{00000000-0005-0000-0000-00006F080000}"/>
    <cellStyle name="경고문 2 4" xfId="17923" xr:uid="{00000000-0005-0000-0000-000070080000}"/>
    <cellStyle name="경고문 2 5" xfId="18281" xr:uid="{00000000-0005-0000-0000-000071080000}"/>
    <cellStyle name="경고문 2 6" xfId="17480" xr:uid="{00000000-0005-0000-0000-000072080000}"/>
    <cellStyle name="경고문 3" xfId="1641" xr:uid="{00000000-0005-0000-0000-000073080000}"/>
    <cellStyle name="경고문 3 2" xfId="17645" xr:uid="{00000000-0005-0000-0000-000074080000}"/>
    <cellStyle name="경고문 3 2 2" xfId="18227" xr:uid="{00000000-0005-0000-0000-000075080000}"/>
    <cellStyle name="경고문 3 3" xfId="18321" xr:uid="{00000000-0005-0000-0000-000076080000}"/>
    <cellStyle name="경고문 3 4" xfId="18488" xr:uid="{00000000-0005-0000-0000-000077080000}"/>
    <cellStyle name="경고문 3 5" xfId="17520" xr:uid="{00000000-0005-0000-0000-000078080000}"/>
    <cellStyle name="경고문 4" xfId="1642" xr:uid="{00000000-0005-0000-0000-000079080000}"/>
    <cellStyle name="경고문 4 2" xfId="1643" xr:uid="{00000000-0005-0000-0000-00007A080000}"/>
    <cellStyle name="경고문 4 3" xfId="1644" xr:uid="{00000000-0005-0000-0000-00007B080000}"/>
    <cellStyle name="경고문 4 4" xfId="18372" xr:uid="{00000000-0005-0000-0000-00007C080000}"/>
    <cellStyle name="경고문 4 5" xfId="18540" xr:uid="{00000000-0005-0000-0000-00007D080000}"/>
    <cellStyle name="경고문 4 6" xfId="17575" xr:uid="{00000000-0005-0000-0000-00007E080000}"/>
    <cellStyle name="경고문 5" xfId="1645" xr:uid="{00000000-0005-0000-0000-00007F080000}"/>
    <cellStyle name="경고문 5 2" xfId="1646" xr:uid="{00000000-0005-0000-0000-000080080000}"/>
    <cellStyle name="경고문 5 3" xfId="1647" xr:uid="{00000000-0005-0000-0000-000081080000}"/>
    <cellStyle name="경고문 6" xfId="1648" xr:uid="{00000000-0005-0000-0000-000082080000}"/>
    <cellStyle name="경고문 6 2" xfId="1649" xr:uid="{00000000-0005-0000-0000-000083080000}"/>
    <cellStyle name="경고문 6 3" xfId="1650" xr:uid="{00000000-0005-0000-0000-000084080000}"/>
    <cellStyle name="경고문 7" xfId="1651" xr:uid="{00000000-0005-0000-0000-000085080000}"/>
    <cellStyle name="경고문 7 2" xfId="1652" xr:uid="{00000000-0005-0000-0000-000086080000}"/>
    <cellStyle name="경고문 7 2 2" xfId="1653" xr:uid="{00000000-0005-0000-0000-000087080000}"/>
    <cellStyle name="경고문 7 2 3" xfId="1654" xr:uid="{00000000-0005-0000-0000-000088080000}"/>
    <cellStyle name="경고문 7 3" xfId="1655" xr:uid="{00000000-0005-0000-0000-000089080000}"/>
    <cellStyle name="경고문 7 3 2" xfId="1656" xr:uid="{00000000-0005-0000-0000-00008A080000}"/>
    <cellStyle name="경고문 7 3 3" xfId="1657" xr:uid="{00000000-0005-0000-0000-00008B080000}"/>
    <cellStyle name="경고문 7_MUREX PL data" xfId="1658" xr:uid="{00000000-0005-0000-0000-00008C080000}"/>
    <cellStyle name="경고문 8" xfId="1659" xr:uid="{00000000-0005-0000-0000-00008D080000}"/>
    <cellStyle name="경고문 8 2" xfId="1660" xr:uid="{00000000-0005-0000-0000-00008E080000}"/>
    <cellStyle name="경고문 8 2 2" xfId="1661" xr:uid="{00000000-0005-0000-0000-00008F080000}"/>
    <cellStyle name="경고문 8 2 3" xfId="1662" xr:uid="{00000000-0005-0000-0000-000090080000}"/>
    <cellStyle name="경고문 8 3" xfId="1663" xr:uid="{00000000-0005-0000-0000-000091080000}"/>
    <cellStyle name="경고문 8 3 2" xfId="1664" xr:uid="{00000000-0005-0000-0000-000092080000}"/>
    <cellStyle name="경고문 8 3 3" xfId="1665" xr:uid="{00000000-0005-0000-0000-000093080000}"/>
    <cellStyle name="경고문 8_MUREX PL data" xfId="1666" xr:uid="{00000000-0005-0000-0000-000094080000}"/>
    <cellStyle name="경고문 9" xfId="1667" xr:uid="{00000000-0005-0000-0000-000095080000}"/>
    <cellStyle name="경고문 9 2" xfId="1668" xr:uid="{00000000-0005-0000-0000-000096080000}"/>
    <cellStyle name="경고문 9 2 2" xfId="1669" xr:uid="{00000000-0005-0000-0000-000097080000}"/>
    <cellStyle name="경고문 9 2 3" xfId="1670" xr:uid="{00000000-0005-0000-0000-000098080000}"/>
    <cellStyle name="경고문 9 3" xfId="1671" xr:uid="{00000000-0005-0000-0000-000099080000}"/>
    <cellStyle name="경고문 9 3 2" xfId="1672" xr:uid="{00000000-0005-0000-0000-00009A080000}"/>
    <cellStyle name="경고문 9 3 3" xfId="1673" xr:uid="{00000000-0005-0000-0000-00009B080000}"/>
    <cellStyle name="경고문 9_MUREX PL data" xfId="1674" xr:uid="{00000000-0005-0000-0000-00009C080000}"/>
    <cellStyle name="계산" xfId="16" builtinId="22" hidden="1"/>
    <cellStyle name="계산 10" xfId="1675" xr:uid="{00000000-0005-0000-0000-00009E080000}"/>
    <cellStyle name="계산 10 2" xfId="1676" xr:uid="{00000000-0005-0000-0000-00009F080000}"/>
    <cellStyle name="계산 10 2 2" xfId="1677" xr:uid="{00000000-0005-0000-0000-0000A0080000}"/>
    <cellStyle name="계산 10 2 3" xfId="1678" xr:uid="{00000000-0005-0000-0000-0000A1080000}"/>
    <cellStyle name="계산 10 3" xfId="1679" xr:uid="{00000000-0005-0000-0000-0000A2080000}"/>
    <cellStyle name="계산 10 3 2" xfId="1680" xr:uid="{00000000-0005-0000-0000-0000A3080000}"/>
    <cellStyle name="계산 10 3 3" xfId="1681" xr:uid="{00000000-0005-0000-0000-0000A4080000}"/>
    <cellStyle name="계산 10_MUREX PL data" xfId="1682" xr:uid="{00000000-0005-0000-0000-0000A5080000}"/>
    <cellStyle name="계산 11" xfId="1683" xr:uid="{00000000-0005-0000-0000-0000A6080000}"/>
    <cellStyle name="계산 11 2" xfId="1684" xr:uid="{00000000-0005-0000-0000-0000A7080000}"/>
    <cellStyle name="계산 11 2 2" xfId="1685" xr:uid="{00000000-0005-0000-0000-0000A8080000}"/>
    <cellStyle name="계산 11 2 3" xfId="1686" xr:uid="{00000000-0005-0000-0000-0000A9080000}"/>
    <cellStyle name="계산 11 3" xfId="1687" xr:uid="{00000000-0005-0000-0000-0000AA080000}"/>
    <cellStyle name="계산 11 3 2" xfId="1688" xr:uid="{00000000-0005-0000-0000-0000AB080000}"/>
    <cellStyle name="계산 11 3 3" xfId="1689" xr:uid="{00000000-0005-0000-0000-0000AC080000}"/>
    <cellStyle name="계산 11_MUREX PL data" xfId="1690" xr:uid="{00000000-0005-0000-0000-0000AD080000}"/>
    <cellStyle name="계산 12" xfId="1691" xr:uid="{00000000-0005-0000-0000-0000AE080000}"/>
    <cellStyle name="계산 12 2" xfId="1692" xr:uid="{00000000-0005-0000-0000-0000AF080000}"/>
    <cellStyle name="계산 12 3" xfId="1693" xr:uid="{00000000-0005-0000-0000-0000B0080000}"/>
    <cellStyle name="계산 13" xfId="1694" xr:uid="{00000000-0005-0000-0000-0000B1080000}"/>
    <cellStyle name="계산 13 2" xfId="1695" xr:uid="{00000000-0005-0000-0000-0000B2080000}"/>
    <cellStyle name="계산 14" xfId="1696" xr:uid="{00000000-0005-0000-0000-0000B3080000}"/>
    <cellStyle name="계산 14 2" xfId="1697" xr:uid="{00000000-0005-0000-0000-0000B4080000}"/>
    <cellStyle name="계산 15" xfId="1698" xr:uid="{00000000-0005-0000-0000-0000B5080000}"/>
    <cellStyle name="계산 2" xfId="1699" xr:uid="{00000000-0005-0000-0000-0000B6080000}"/>
    <cellStyle name="계산 2 2" xfId="17646" xr:uid="{00000000-0005-0000-0000-0000B7080000}"/>
    <cellStyle name="계산 2 2 2" xfId="18440" xr:uid="{00000000-0005-0000-0000-0000B8080000}"/>
    <cellStyle name="계산 2 2 3" xfId="18584" xr:uid="{00000000-0005-0000-0000-0000B9080000}"/>
    <cellStyle name="계산 2 3" xfId="17924" xr:uid="{00000000-0005-0000-0000-0000BA080000}"/>
    <cellStyle name="계산 2 4" xfId="17925" xr:uid="{00000000-0005-0000-0000-0000BB080000}"/>
    <cellStyle name="계산 2 5" xfId="18282" xr:uid="{00000000-0005-0000-0000-0000BC080000}"/>
    <cellStyle name="계산 2 6" xfId="17481" xr:uid="{00000000-0005-0000-0000-0000BD080000}"/>
    <cellStyle name="계산 3" xfId="1700" xr:uid="{00000000-0005-0000-0000-0000BE080000}"/>
    <cellStyle name="계산 3 2" xfId="17647" xr:uid="{00000000-0005-0000-0000-0000BF080000}"/>
    <cellStyle name="계산 3 2 2" xfId="18228" xr:uid="{00000000-0005-0000-0000-0000C0080000}"/>
    <cellStyle name="계산 3 3" xfId="18322" xr:uid="{00000000-0005-0000-0000-0000C1080000}"/>
    <cellStyle name="계산 3 4" xfId="18489" xr:uid="{00000000-0005-0000-0000-0000C2080000}"/>
    <cellStyle name="계산 3 5" xfId="17521" xr:uid="{00000000-0005-0000-0000-0000C3080000}"/>
    <cellStyle name="계산 4" xfId="1701" xr:uid="{00000000-0005-0000-0000-0000C4080000}"/>
    <cellStyle name="계산 4 2" xfId="1702" xr:uid="{00000000-0005-0000-0000-0000C5080000}"/>
    <cellStyle name="계산 4 3" xfId="1703" xr:uid="{00000000-0005-0000-0000-0000C6080000}"/>
    <cellStyle name="계산 4 4" xfId="18373" xr:uid="{00000000-0005-0000-0000-0000C7080000}"/>
    <cellStyle name="계산 4 5" xfId="18541" xr:uid="{00000000-0005-0000-0000-0000C8080000}"/>
    <cellStyle name="계산 4 6" xfId="17576" xr:uid="{00000000-0005-0000-0000-0000C9080000}"/>
    <cellStyle name="계산 5" xfId="1704" xr:uid="{00000000-0005-0000-0000-0000CA080000}"/>
    <cellStyle name="계산 5 2" xfId="1705" xr:uid="{00000000-0005-0000-0000-0000CB080000}"/>
    <cellStyle name="계산 5 3" xfId="1706" xr:uid="{00000000-0005-0000-0000-0000CC080000}"/>
    <cellStyle name="계산 6" xfId="1707" xr:uid="{00000000-0005-0000-0000-0000CD080000}"/>
    <cellStyle name="계산 6 2" xfId="1708" xr:uid="{00000000-0005-0000-0000-0000CE080000}"/>
    <cellStyle name="계산 6 3" xfId="1709" xr:uid="{00000000-0005-0000-0000-0000CF080000}"/>
    <cellStyle name="계산 7" xfId="1710" xr:uid="{00000000-0005-0000-0000-0000D0080000}"/>
    <cellStyle name="계산 7 2" xfId="1711" xr:uid="{00000000-0005-0000-0000-0000D1080000}"/>
    <cellStyle name="계산 7 2 2" xfId="1712" xr:uid="{00000000-0005-0000-0000-0000D2080000}"/>
    <cellStyle name="계산 7 2 3" xfId="1713" xr:uid="{00000000-0005-0000-0000-0000D3080000}"/>
    <cellStyle name="계산 7 3" xfId="1714" xr:uid="{00000000-0005-0000-0000-0000D4080000}"/>
    <cellStyle name="계산 7 3 2" xfId="1715" xr:uid="{00000000-0005-0000-0000-0000D5080000}"/>
    <cellStyle name="계산 7 3 3" xfId="1716" xr:uid="{00000000-0005-0000-0000-0000D6080000}"/>
    <cellStyle name="계산 7_MUREX PL data" xfId="1717" xr:uid="{00000000-0005-0000-0000-0000D7080000}"/>
    <cellStyle name="계산 8" xfId="1718" xr:uid="{00000000-0005-0000-0000-0000D8080000}"/>
    <cellStyle name="계산 8 2" xfId="1719" xr:uid="{00000000-0005-0000-0000-0000D9080000}"/>
    <cellStyle name="계산 8 2 2" xfId="1720" xr:uid="{00000000-0005-0000-0000-0000DA080000}"/>
    <cellStyle name="계산 8 2 3" xfId="1721" xr:uid="{00000000-0005-0000-0000-0000DB080000}"/>
    <cellStyle name="계산 8 3" xfId="1722" xr:uid="{00000000-0005-0000-0000-0000DC080000}"/>
    <cellStyle name="계산 8 3 2" xfId="1723" xr:uid="{00000000-0005-0000-0000-0000DD080000}"/>
    <cellStyle name="계산 8 3 3" xfId="1724" xr:uid="{00000000-0005-0000-0000-0000DE080000}"/>
    <cellStyle name="계산 8_MUREX PL data" xfId="1725" xr:uid="{00000000-0005-0000-0000-0000DF080000}"/>
    <cellStyle name="계산 9" xfId="1726" xr:uid="{00000000-0005-0000-0000-0000E0080000}"/>
    <cellStyle name="계산 9 2" xfId="1727" xr:uid="{00000000-0005-0000-0000-0000E1080000}"/>
    <cellStyle name="계산 9 2 2" xfId="1728" xr:uid="{00000000-0005-0000-0000-0000E2080000}"/>
    <cellStyle name="계산 9 2 3" xfId="1729" xr:uid="{00000000-0005-0000-0000-0000E3080000}"/>
    <cellStyle name="계산 9 3" xfId="1730" xr:uid="{00000000-0005-0000-0000-0000E4080000}"/>
    <cellStyle name="계산 9 3 2" xfId="1731" xr:uid="{00000000-0005-0000-0000-0000E5080000}"/>
    <cellStyle name="계산 9 3 3" xfId="1732" xr:uid="{00000000-0005-0000-0000-0000E6080000}"/>
    <cellStyle name="계산 9_MUREX PL data" xfId="1733" xr:uid="{00000000-0005-0000-0000-0000E7080000}"/>
    <cellStyle name="咬訌裝?INCOM1" xfId="1734" xr:uid="{00000000-0005-0000-0000-0000E8080000}"/>
    <cellStyle name="咬訌裝?INCOM10" xfId="1735" xr:uid="{00000000-0005-0000-0000-0000E9080000}"/>
    <cellStyle name="咬訌裝?INCOM2" xfId="1736" xr:uid="{00000000-0005-0000-0000-0000EA080000}"/>
    <cellStyle name="咬訌裝?INCOM3" xfId="1737" xr:uid="{00000000-0005-0000-0000-0000EB080000}"/>
    <cellStyle name="咬訌裝?INCOM4" xfId="1738" xr:uid="{00000000-0005-0000-0000-0000EC080000}"/>
    <cellStyle name="咬訌裝?INCOM5" xfId="1739" xr:uid="{00000000-0005-0000-0000-0000ED080000}"/>
    <cellStyle name="咬訌裝?INCOM6" xfId="1740" xr:uid="{00000000-0005-0000-0000-0000EE080000}"/>
    <cellStyle name="咬訌裝?INCOM7" xfId="1741" xr:uid="{00000000-0005-0000-0000-0000EF080000}"/>
    <cellStyle name="咬訌裝?INCOM8" xfId="1742" xr:uid="{00000000-0005-0000-0000-0000F0080000}"/>
    <cellStyle name="咬訌裝?INCOM9" xfId="1743" xr:uid="{00000000-0005-0000-0000-0000F1080000}"/>
    <cellStyle name="咬訌裝?PRIB11" xfId="1744" xr:uid="{00000000-0005-0000-0000-0000F2080000}"/>
    <cellStyle name="나쁨" xfId="12" builtinId="27" hidden="1"/>
    <cellStyle name="나쁨 10" xfId="1745" xr:uid="{00000000-0005-0000-0000-0000F4080000}"/>
    <cellStyle name="나쁨 10 2" xfId="1746" xr:uid="{00000000-0005-0000-0000-0000F5080000}"/>
    <cellStyle name="나쁨 10 2 2" xfId="1747" xr:uid="{00000000-0005-0000-0000-0000F6080000}"/>
    <cellStyle name="나쁨 10 2 3" xfId="1748" xr:uid="{00000000-0005-0000-0000-0000F7080000}"/>
    <cellStyle name="나쁨 10 3" xfId="1749" xr:uid="{00000000-0005-0000-0000-0000F8080000}"/>
    <cellStyle name="나쁨 10 3 2" xfId="1750" xr:uid="{00000000-0005-0000-0000-0000F9080000}"/>
    <cellStyle name="나쁨 10 3 3" xfId="1751" xr:uid="{00000000-0005-0000-0000-0000FA080000}"/>
    <cellStyle name="나쁨 10_MUREX PL data" xfId="1752" xr:uid="{00000000-0005-0000-0000-0000FB080000}"/>
    <cellStyle name="나쁨 11" xfId="1753" xr:uid="{00000000-0005-0000-0000-0000FC080000}"/>
    <cellStyle name="나쁨 11 2" xfId="1754" xr:uid="{00000000-0005-0000-0000-0000FD080000}"/>
    <cellStyle name="나쁨 11 2 2" xfId="1755" xr:uid="{00000000-0005-0000-0000-0000FE080000}"/>
    <cellStyle name="나쁨 11 2 3" xfId="1756" xr:uid="{00000000-0005-0000-0000-0000FF080000}"/>
    <cellStyle name="나쁨 11 3" xfId="1757" xr:uid="{00000000-0005-0000-0000-000000090000}"/>
    <cellStyle name="나쁨 11 3 2" xfId="1758" xr:uid="{00000000-0005-0000-0000-000001090000}"/>
    <cellStyle name="나쁨 11 3 3" xfId="1759" xr:uid="{00000000-0005-0000-0000-000002090000}"/>
    <cellStyle name="나쁨 11_MUREX PL data" xfId="1760" xr:uid="{00000000-0005-0000-0000-000003090000}"/>
    <cellStyle name="나쁨 12" xfId="1761" xr:uid="{00000000-0005-0000-0000-000004090000}"/>
    <cellStyle name="나쁨 12 2" xfId="1762" xr:uid="{00000000-0005-0000-0000-000005090000}"/>
    <cellStyle name="나쁨 12 3" xfId="1763" xr:uid="{00000000-0005-0000-0000-000006090000}"/>
    <cellStyle name="나쁨 13" xfId="1764" xr:uid="{00000000-0005-0000-0000-000007090000}"/>
    <cellStyle name="나쁨 13 2" xfId="1765" xr:uid="{00000000-0005-0000-0000-000008090000}"/>
    <cellStyle name="나쁨 14" xfId="1766" xr:uid="{00000000-0005-0000-0000-000009090000}"/>
    <cellStyle name="나쁨 14 2" xfId="1767" xr:uid="{00000000-0005-0000-0000-00000A090000}"/>
    <cellStyle name="나쁨 15" xfId="1768" xr:uid="{00000000-0005-0000-0000-00000B090000}"/>
    <cellStyle name="나쁨 2" xfId="1769" xr:uid="{00000000-0005-0000-0000-00000C090000}"/>
    <cellStyle name="나쁨 2 2" xfId="17648" xr:uid="{00000000-0005-0000-0000-00000D090000}"/>
    <cellStyle name="나쁨 2 2 2" xfId="18441" xr:uid="{00000000-0005-0000-0000-00000E090000}"/>
    <cellStyle name="나쁨 2 2 3" xfId="18585" xr:uid="{00000000-0005-0000-0000-00000F090000}"/>
    <cellStyle name="나쁨 2 3" xfId="17926" xr:uid="{00000000-0005-0000-0000-000010090000}"/>
    <cellStyle name="나쁨 2 4" xfId="17927" xr:uid="{00000000-0005-0000-0000-000011090000}"/>
    <cellStyle name="나쁨 2 5" xfId="18283" xr:uid="{00000000-0005-0000-0000-000012090000}"/>
    <cellStyle name="나쁨 2 6" xfId="17482" xr:uid="{00000000-0005-0000-0000-000013090000}"/>
    <cellStyle name="나쁨 3" xfId="1770" xr:uid="{00000000-0005-0000-0000-000014090000}"/>
    <cellStyle name="나쁨 3 2" xfId="17649" xr:uid="{00000000-0005-0000-0000-000015090000}"/>
    <cellStyle name="나쁨 3 2 2" xfId="18229" xr:uid="{00000000-0005-0000-0000-000016090000}"/>
    <cellStyle name="나쁨 3 3" xfId="18323" xr:uid="{00000000-0005-0000-0000-000017090000}"/>
    <cellStyle name="나쁨 3 4" xfId="18490" xr:uid="{00000000-0005-0000-0000-000018090000}"/>
    <cellStyle name="나쁨 3 5" xfId="17522" xr:uid="{00000000-0005-0000-0000-000019090000}"/>
    <cellStyle name="나쁨 4" xfId="1771" xr:uid="{00000000-0005-0000-0000-00001A090000}"/>
    <cellStyle name="나쁨 4 2" xfId="1772" xr:uid="{00000000-0005-0000-0000-00001B090000}"/>
    <cellStyle name="나쁨 4 3" xfId="1773" xr:uid="{00000000-0005-0000-0000-00001C090000}"/>
    <cellStyle name="나쁨 4 4" xfId="18374" xr:uid="{00000000-0005-0000-0000-00001D090000}"/>
    <cellStyle name="나쁨 4 5" xfId="18542" xr:uid="{00000000-0005-0000-0000-00001E090000}"/>
    <cellStyle name="나쁨 4 6" xfId="17577" xr:uid="{00000000-0005-0000-0000-00001F090000}"/>
    <cellStyle name="나쁨 5" xfId="1774" xr:uid="{00000000-0005-0000-0000-000020090000}"/>
    <cellStyle name="나쁨 5 2" xfId="1775" xr:uid="{00000000-0005-0000-0000-000021090000}"/>
    <cellStyle name="나쁨 5 3" xfId="1776" xr:uid="{00000000-0005-0000-0000-000022090000}"/>
    <cellStyle name="나쁨 6" xfId="1777" xr:uid="{00000000-0005-0000-0000-000023090000}"/>
    <cellStyle name="나쁨 6 2" xfId="1778" xr:uid="{00000000-0005-0000-0000-000024090000}"/>
    <cellStyle name="나쁨 6 3" xfId="1779" xr:uid="{00000000-0005-0000-0000-000025090000}"/>
    <cellStyle name="나쁨 7" xfId="1780" xr:uid="{00000000-0005-0000-0000-000026090000}"/>
    <cellStyle name="나쁨 7 2" xfId="1781" xr:uid="{00000000-0005-0000-0000-000027090000}"/>
    <cellStyle name="나쁨 7 2 2" xfId="1782" xr:uid="{00000000-0005-0000-0000-000028090000}"/>
    <cellStyle name="나쁨 7 2 3" xfId="1783" xr:uid="{00000000-0005-0000-0000-000029090000}"/>
    <cellStyle name="나쁨 7 3" xfId="1784" xr:uid="{00000000-0005-0000-0000-00002A090000}"/>
    <cellStyle name="나쁨 7 3 2" xfId="1785" xr:uid="{00000000-0005-0000-0000-00002B090000}"/>
    <cellStyle name="나쁨 7 3 3" xfId="1786" xr:uid="{00000000-0005-0000-0000-00002C090000}"/>
    <cellStyle name="나쁨 7_MUREX PL data" xfId="1787" xr:uid="{00000000-0005-0000-0000-00002D090000}"/>
    <cellStyle name="나쁨 8" xfId="1788" xr:uid="{00000000-0005-0000-0000-00002E090000}"/>
    <cellStyle name="나쁨 8 2" xfId="1789" xr:uid="{00000000-0005-0000-0000-00002F090000}"/>
    <cellStyle name="나쁨 8 2 2" xfId="1790" xr:uid="{00000000-0005-0000-0000-000030090000}"/>
    <cellStyle name="나쁨 8 2 3" xfId="1791" xr:uid="{00000000-0005-0000-0000-000031090000}"/>
    <cellStyle name="나쁨 8 3" xfId="1792" xr:uid="{00000000-0005-0000-0000-000032090000}"/>
    <cellStyle name="나쁨 8 3 2" xfId="1793" xr:uid="{00000000-0005-0000-0000-000033090000}"/>
    <cellStyle name="나쁨 8 3 3" xfId="1794" xr:uid="{00000000-0005-0000-0000-000034090000}"/>
    <cellStyle name="나쁨 8_MUREX PL data" xfId="1795" xr:uid="{00000000-0005-0000-0000-000035090000}"/>
    <cellStyle name="나쁨 9" xfId="1796" xr:uid="{00000000-0005-0000-0000-000036090000}"/>
    <cellStyle name="나쁨 9 2" xfId="1797" xr:uid="{00000000-0005-0000-0000-000037090000}"/>
    <cellStyle name="나쁨 9 2 2" xfId="1798" xr:uid="{00000000-0005-0000-0000-000038090000}"/>
    <cellStyle name="나쁨 9 2 3" xfId="1799" xr:uid="{00000000-0005-0000-0000-000039090000}"/>
    <cellStyle name="나쁨 9 3" xfId="1800" xr:uid="{00000000-0005-0000-0000-00003A090000}"/>
    <cellStyle name="나쁨 9 3 2" xfId="1801" xr:uid="{00000000-0005-0000-0000-00003B090000}"/>
    <cellStyle name="나쁨 9 3 3" xfId="1802" xr:uid="{00000000-0005-0000-0000-00003C090000}"/>
    <cellStyle name="나쁨 9_MUREX PL data" xfId="1803" xr:uid="{00000000-0005-0000-0000-00003D090000}"/>
    <cellStyle name="뒤에 오는 하이퍼링크" xfId="1804" xr:uid="{00000000-0005-0000-0000-00003E090000}"/>
    <cellStyle name="들여쓰기1" xfId="1805" xr:uid="{00000000-0005-0000-0000-00003F090000}"/>
    <cellStyle name="똿떓죶ø? [0.00" xfId="1806" xr:uid="{00000000-0005-0000-0000-000040090000}"/>
    <cellStyle name="똿떓죶Ø? [0.00]_PRODUCT DETAIL Q1" xfId="1807" xr:uid="{00000000-0005-0000-0000-000041090000}"/>
    <cellStyle name="똿떓죶ø? [0.00_100420" xfId="1808" xr:uid="{00000000-0005-0000-0000-000042090000}"/>
    <cellStyle name="똿떓죶ø?_produ" xfId="1809" xr:uid="{00000000-0005-0000-0000-000043090000}"/>
    <cellStyle name="똿뗦먛귟 [0.00]_PRODUCT DETAIL Q1" xfId="1810" xr:uid="{00000000-0005-0000-0000-000044090000}"/>
    <cellStyle name="똿뗦먛귟_PRODUCT DETAIL Q1" xfId="1811" xr:uid="{00000000-0005-0000-0000-000045090000}"/>
    <cellStyle name="메모" xfId="20" builtinId="10" hidden="1"/>
    <cellStyle name="메모 10" xfId="1812" xr:uid="{00000000-0005-0000-0000-000047090000}"/>
    <cellStyle name="메모 10 2" xfId="1813" xr:uid="{00000000-0005-0000-0000-000048090000}"/>
    <cellStyle name="메모 10 2 2" xfId="1814" xr:uid="{00000000-0005-0000-0000-000049090000}"/>
    <cellStyle name="메모 10 2 2 2" xfId="1815" xr:uid="{00000000-0005-0000-0000-00004A090000}"/>
    <cellStyle name="메모 10 2 2 2 2" xfId="17928" xr:uid="{00000000-0005-0000-0000-00004B090000}"/>
    <cellStyle name="메모 10 2 2 3" xfId="1816" xr:uid="{00000000-0005-0000-0000-00004C090000}"/>
    <cellStyle name="메모 10 2 3" xfId="1817" xr:uid="{00000000-0005-0000-0000-00004D090000}"/>
    <cellStyle name="메모 10 2 3 2" xfId="1818" xr:uid="{00000000-0005-0000-0000-00004E090000}"/>
    <cellStyle name="메모 10 2 3 2 2" xfId="17929" xr:uid="{00000000-0005-0000-0000-00004F090000}"/>
    <cellStyle name="메모 10 2 3 3" xfId="1819" xr:uid="{00000000-0005-0000-0000-000050090000}"/>
    <cellStyle name="메모 10 2 4" xfId="17930" xr:uid="{00000000-0005-0000-0000-000051090000}"/>
    <cellStyle name="메모 10 2 5" xfId="17931" xr:uid="{00000000-0005-0000-0000-000052090000}"/>
    <cellStyle name="메모 10 2_MUREX PL data" xfId="1820" xr:uid="{00000000-0005-0000-0000-000053090000}"/>
    <cellStyle name="메모 10 3" xfId="1821" xr:uid="{00000000-0005-0000-0000-000054090000}"/>
    <cellStyle name="메모 10 3 2" xfId="17932" xr:uid="{00000000-0005-0000-0000-000055090000}"/>
    <cellStyle name="메모 10 3 3" xfId="17933" xr:uid="{00000000-0005-0000-0000-000056090000}"/>
    <cellStyle name="메모 10 4" xfId="1822" xr:uid="{00000000-0005-0000-0000-000057090000}"/>
    <cellStyle name="메모 10 4 2" xfId="1823" xr:uid="{00000000-0005-0000-0000-000058090000}"/>
    <cellStyle name="메모 10 4 2 2" xfId="17934" xr:uid="{00000000-0005-0000-0000-000059090000}"/>
    <cellStyle name="메모 10 4 2 3" xfId="17935" xr:uid="{00000000-0005-0000-0000-00005A090000}"/>
    <cellStyle name="메모 10 4 3" xfId="17936" xr:uid="{00000000-0005-0000-0000-00005B090000}"/>
    <cellStyle name="메모 10 4 4" xfId="17937" xr:uid="{00000000-0005-0000-0000-00005C090000}"/>
    <cellStyle name="메모 10 5" xfId="1824" xr:uid="{00000000-0005-0000-0000-00005D090000}"/>
    <cellStyle name="메모 10 5 2" xfId="1825" xr:uid="{00000000-0005-0000-0000-00005E090000}"/>
    <cellStyle name="메모 10 5 2 2" xfId="17938" xr:uid="{00000000-0005-0000-0000-00005F090000}"/>
    <cellStyle name="메모 10 5 2 3" xfId="17939" xr:uid="{00000000-0005-0000-0000-000060090000}"/>
    <cellStyle name="메모 10 5 3" xfId="1826" xr:uid="{00000000-0005-0000-0000-000061090000}"/>
    <cellStyle name="메모 10 5 4" xfId="17940" xr:uid="{00000000-0005-0000-0000-000062090000}"/>
    <cellStyle name="메모 10 6" xfId="1827" xr:uid="{00000000-0005-0000-0000-000063090000}"/>
    <cellStyle name="메모 10 6 2" xfId="17941" xr:uid="{00000000-0005-0000-0000-000064090000}"/>
    <cellStyle name="메모 10 6 3" xfId="17942" xr:uid="{00000000-0005-0000-0000-000065090000}"/>
    <cellStyle name="메모 10 7" xfId="17943" xr:uid="{00000000-0005-0000-0000-000066090000}"/>
    <cellStyle name="메모 10 8" xfId="17944" xr:uid="{00000000-0005-0000-0000-000067090000}"/>
    <cellStyle name="메모 10_Exotic" xfId="1828" xr:uid="{00000000-0005-0000-0000-000068090000}"/>
    <cellStyle name="메모 100" xfId="1829" xr:uid="{00000000-0005-0000-0000-000069090000}"/>
    <cellStyle name="메모 100 2" xfId="1830" xr:uid="{00000000-0005-0000-0000-00006A090000}"/>
    <cellStyle name="메모 100 3" xfId="1831" xr:uid="{00000000-0005-0000-0000-00006B090000}"/>
    <cellStyle name="메모 101" xfId="1832" xr:uid="{00000000-0005-0000-0000-00006C090000}"/>
    <cellStyle name="메모 101 2" xfId="1833" xr:uid="{00000000-0005-0000-0000-00006D090000}"/>
    <cellStyle name="메모 101 3" xfId="1834" xr:uid="{00000000-0005-0000-0000-00006E090000}"/>
    <cellStyle name="메모 102" xfId="1835" xr:uid="{00000000-0005-0000-0000-00006F090000}"/>
    <cellStyle name="메모 102 2" xfId="1836" xr:uid="{00000000-0005-0000-0000-000070090000}"/>
    <cellStyle name="메모 102 3" xfId="1837" xr:uid="{00000000-0005-0000-0000-000071090000}"/>
    <cellStyle name="메모 103" xfId="1838" xr:uid="{00000000-0005-0000-0000-000072090000}"/>
    <cellStyle name="메모 103 2" xfId="1839" xr:uid="{00000000-0005-0000-0000-000073090000}"/>
    <cellStyle name="메모 103 3" xfId="1840" xr:uid="{00000000-0005-0000-0000-000074090000}"/>
    <cellStyle name="메모 104" xfId="1841" xr:uid="{00000000-0005-0000-0000-000075090000}"/>
    <cellStyle name="메모 104 2" xfId="1842" xr:uid="{00000000-0005-0000-0000-000076090000}"/>
    <cellStyle name="메모 104 3" xfId="1843" xr:uid="{00000000-0005-0000-0000-000077090000}"/>
    <cellStyle name="메모 105" xfId="1844" xr:uid="{00000000-0005-0000-0000-000078090000}"/>
    <cellStyle name="메모 105 2" xfId="1845" xr:uid="{00000000-0005-0000-0000-000079090000}"/>
    <cellStyle name="메모 105 3" xfId="1846" xr:uid="{00000000-0005-0000-0000-00007A090000}"/>
    <cellStyle name="메모 106" xfId="1847" xr:uid="{00000000-0005-0000-0000-00007B090000}"/>
    <cellStyle name="메모 106 2" xfId="1848" xr:uid="{00000000-0005-0000-0000-00007C090000}"/>
    <cellStyle name="메모 106 3" xfId="1849" xr:uid="{00000000-0005-0000-0000-00007D090000}"/>
    <cellStyle name="메모 107" xfId="1850" xr:uid="{00000000-0005-0000-0000-00007E090000}"/>
    <cellStyle name="메모 107 2" xfId="1851" xr:uid="{00000000-0005-0000-0000-00007F090000}"/>
    <cellStyle name="메모 107 3" xfId="1852" xr:uid="{00000000-0005-0000-0000-000080090000}"/>
    <cellStyle name="메모 108" xfId="1853" xr:uid="{00000000-0005-0000-0000-000081090000}"/>
    <cellStyle name="메모 108 2" xfId="1854" xr:uid="{00000000-0005-0000-0000-000082090000}"/>
    <cellStyle name="메모 108 3" xfId="1855" xr:uid="{00000000-0005-0000-0000-000083090000}"/>
    <cellStyle name="메모 109" xfId="1856" xr:uid="{00000000-0005-0000-0000-000084090000}"/>
    <cellStyle name="메모 109 2" xfId="1857" xr:uid="{00000000-0005-0000-0000-000085090000}"/>
    <cellStyle name="메모 109 3" xfId="1858" xr:uid="{00000000-0005-0000-0000-000086090000}"/>
    <cellStyle name="메모 11" xfId="1859" xr:uid="{00000000-0005-0000-0000-000087090000}"/>
    <cellStyle name="메모 11 2" xfId="1860" xr:uid="{00000000-0005-0000-0000-000088090000}"/>
    <cellStyle name="메모 11 2 2" xfId="1861" xr:uid="{00000000-0005-0000-0000-000089090000}"/>
    <cellStyle name="메모 11 2 2 2" xfId="1862" xr:uid="{00000000-0005-0000-0000-00008A090000}"/>
    <cellStyle name="메모 11 2 2 2 2" xfId="17945" xr:uid="{00000000-0005-0000-0000-00008B090000}"/>
    <cellStyle name="메모 11 2 2 3" xfId="1863" xr:uid="{00000000-0005-0000-0000-00008C090000}"/>
    <cellStyle name="메모 11 2 3" xfId="1864" xr:uid="{00000000-0005-0000-0000-00008D090000}"/>
    <cellStyle name="메모 11 2 3 2" xfId="1865" xr:uid="{00000000-0005-0000-0000-00008E090000}"/>
    <cellStyle name="메모 11 2 3 2 2" xfId="17946" xr:uid="{00000000-0005-0000-0000-00008F090000}"/>
    <cellStyle name="메모 11 2 3 3" xfId="1866" xr:uid="{00000000-0005-0000-0000-000090090000}"/>
    <cellStyle name="메모 11 2 4" xfId="17947" xr:uid="{00000000-0005-0000-0000-000091090000}"/>
    <cellStyle name="메모 11 2 5" xfId="17948" xr:uid="{00000000-0005-0000-0000-000092090000}"/>
    <cellStyle name="메모 11 2_MUREX PL data" xfId="1867" xr:uid="{00000000-0005-0000-0000-000093090000}"/>
    <cellStyle name="메모 11 3" xfId="1868" xr:uid="{00000000-0005-0000-0000-000094090000}"/>
    <cellStyle name="메모 11 3 2" xfId="17949" xr:uid="{00000000-0005-0000-0000-000095090000}"/>
    <cellStyle name="메모 11 3 3" xfId="17950" xr:uid="{00000000-0005-0000-0000-000096090000}"/>
    <cellStyle name="메모 11 4" xfId="1869" xr:uid="{00000000-0005-0000-0000-000097090000}"/>
    <cellStyle name="메모 11 4 2" xfId="1870" xr:uid="{00000000-0005-0000-0000-000098090000}"/>
    <cellStyle name="메모 11 4 2 2" xfId="17951" xr:uid="{00000000-0005-0000-0000-000099090000}"/>
    <cellStyle name="메모 11 4 2 3" xfId="17952" xr:uid="{00000000-0005-0000-0000-00009A090000}"/>
    <cellStyle name="메모 11 4 3" xfId="17953" xr:uid="{00000000-0005-0000-0000-00009B090000}"/>
    <cellStyle name="메모 11 4 4" xfId="17954" xr:uid="{00000000-0005-0000-0000-00009C090000}"/>
    <cellStyle name="메모 11 5" xfId="1871" xr:uid="{00000000-0005-0000-0000-00009D090000}"/>
    <cellStyle name="메모 11 5 2" xfId="1872" xr:uid="{00000000-0005-0000-0000-00009E090000}"/>
    <cellStyle name="메모 11 5 2 2" xfId="17955" xr:uid="{00000000-0005-0000-0000-00009F090000}"/>
    <cellStyle name="메모 11 5 2 3" xfId="17956" xr:uid="{00000000-0005-0000-0000-0000A0090000}"/>
    <cellStyle name="메모 11 5 3" xfId="1873" xr:uid="{00000000-0005-0000-0000-0000A1090000}"/>
    <cellStyle name="메모 11 5 4" xfId="17957" xr:uid="{00000000-0005-0000-0000-0000A2090000}"/>
    <cellStyle name="메모 11 6" xfId="1874" xr:uid="{00000000-0005-0000-0000-0000A3090000}"/>
    <cellStyle name="메모 11 6 2" xfId="17958" xr:uid="{00000000-0005-0000-0000-0000A4090000}"/>
    <cellStyle name="메모 11 6 3" xfId="17959" xr:uid="{00000000-0005-0000-0000-0000A5090000}"/>
    <cellStyle name="메모 11 7" xfId="17960" xr:uid="{00000000-0005-0000-0000-0000A6090000}"/>
    <cellStyle name="메모 11 8" xfId="17961" xr:uid="{00000000-0005-0000-0000-0000A7090000}"/>
    <cellStyle name="메모 11_Exotic" xfId="1875" xr:uid="{00000000-0005-0000-0000-0000A8090000}"/>
    <cellStyle name="메모 110" xfId="1876" xr:uid="{00000000-0005-0000-0000-0000A9090000}"/>
    <cellStyle name="메모 110 2" xfId="1877" xr:uid="{00000000-0005-0000-0000-0000AA090000}"/>
    <cellStyle name="메모 110 3" xfId="1878" xr:uid="{00000000-0005-0000-0000-0000AB090000}"/>
    <cellStyle name="메모 111" xfId="1879" xr:uid="{00000000-0005-0000-0000-0000AC090000}"/>
    <cellStyle name="메모 111 2" xfId="1880" xr:uid="{00000000-0005-0000-0000-0000AD090000}"/>
    <cellStyle name="메모 111 3" xfId="1881" xr:uid="{00000000-0005-0000-0000-0000AE090000}"/>
    <cellStyle name="메모 112" xfId="1882" xr:uid="{00000000-0005-0000-0000-0000AF090000}"/>
    <cellStyle name="메모 112 2" xfId="1883" xr:uid="{00000000-0005-0000-0000-0000B0090000}"/>
    <cellStyle name="메모 112 3" xfId="1884" xr:uid="{00000000-0005-0000-0000-0000B1090000}"/>
    <cellStyle name="메모 113" xfId="1885" xr:uid="{00000000-0005-0000-0000-0000B2090000}"/>
    <cellStyle name="메모 113 2" xfId="1886" xr:uid="{00000000-0005-0000-0000-0000B3090000}"/>
    <cellStyle name="메모 113 3" xfId="1887" xr:uid="{00000000-0005-0000-0000-0000B4090000}"/>
    <cellStyle name="메모 114" xfId="1888" xr:uid="{00000000-0005-0000-0000-0000B5090000}"/>
    <cellStyle name="메모 114 2" xfId="1889" xr:uid="{00000000-0005-0000-0000-0000B6090000}"/>
    <cellStyle name="메모 114 3" xfId="1890" xr:uid="{00000000-0005-0000-0000-0000B7090000}"/>
    <cellStyle name="메모 115" xfId="1891" xr:uid="{00000000-0005-0000-0000-0000B8090000}"/>
    <cellStyle name="메모 115 2" xfId="1892" xr:uid="{00000000-0005-0000-0000-0000B9090000}"/>
    <cellStyle name="메모 115 3" xfId="1893" xr:uid="{00000000-0005-0000-0000-0000BA090000}"/>
    <cellStyle name="메모 116" xfId="1894" xr:uid="{00000000-0005-0000-0000-0000BB090000}"/>
    <cellStyle name="메모 116 2" xfId="1895" xr:uid="{00000000-0005-0000-0000-0000BC090000}"/>
    <cellStyle name="메모 116 3" xfId="1896" xr:uid="{00000000-0005-0000-0000-0000BD090000}"/>
    <cellStyle name="메모 117" xfId="1897" xr:uid="{00000000-0005-0000-0000-0000BE090000}"/>
    <cellStyle name="메모 117 2" xfId="1898" xr:uid="{00000000-0005-0000-0000-0000BF090000}"/>
    <cellStyle name="메모 117 3" xfId="1899" xr:uid="{00000000-0005-0000-0000-0000C0090000}"/>
    <cellStyle name="메모 118" xfId="1900" xr:uid="{00000000-0005-0000-0000-0000C1090000}"/>
    <cellStyle name="메모 118 2" xfId="1901" xr:uid="{00000000-0005-0000-0000-0000C2090000}"/>
    <cellStyle name="메모 118 3" xfId="1902" xr:uid="{00000000-0005-0000-0000-0000C3090000}"/>
    <cellStyle name="메모 119" xfId="1903" xr:uid="{00000000-0005-0000-0000-0000C4090000}"/>
    <cellStyle name="메모 119 2" xfId="1904" xr:uid="{00000000-0005-0000-0000-0000C5090000}"/>
    <cellStyle name="메모 119 3" xfId="1905" xr:uid="{00000000-0005-0000-0000-0000C6090000}"/>
    <cellStyle name="메모 12" xfId="1906" xr:uid="{00000000-0005-0000-0000-0000C7090000}"/>
    <cellStyle name="메모 12 2" xfId="1907" xr:uid="{00000000-0005-0000-0000-0000C8090000}"/>
    <cellStyle name="메모 12 2 2" xfId="1908" xr:uid="{00000000-0005-0000-0000-0000C9090000}"/>
    <cellStyle name="메모 12 2 2 2" xfId="17962" xr:uid="{00000000-0005-0000-0000-0000CA090000}"/>
    <cellStyle name="메모 12 2 2 3" xfId="17963" xr:uid="{00000000-0005-0000-0000-0000CB090000}"/>
    <cellStyle name="메모 12 2 3" xfId="17964" xr:uid="{00000000-0005-0000-0000-0000CC090000}"/>
    <cellStyle name="메모 12 2 4" xfId="17965" xr:uid="{00000000-0005-0000-0000-0000CD090000}"/>
    <cellStyle name="메모 12 3" xfId="1909" xr:uid="{00000000-0005-0000-0000-0000CE090000}"/>
    <cellStyle name="메모 12 3 2" xfId="1910" xr:uid="{00000000-0005-0000-0000-0000CF090000}"/>
    <cellStyle name="메모 12 3 2 2" xfId="17966" xr:uid="{00000000-0005-0000-0000-0000D0090000}"/>
    <cellStyle name="메모 12 3 2 3" xfId="17967" xr:uid="{00000000-0005-0000-0000-0000D1090000}"/>
    <cellStyle name="메모 12 3 3" xfId="1911" xr:uid="{00000000-0005-0000-0000-0000D2090000}"/>
    <cellStyle name="메모 12 3 4" xfId="17968" xr:uid="{00000000-0005-0000-0000-0000D3090000}"/>
    <cellStyle name="메모 12 4" xfId="1912" xr:uid="{00000000-0005-0000-0000-0000D4090000}"/>
    <cellStyle name="메모 12 4 2" xfId="1913" xr:uid="{00000000-0005-0000-0000-0000D5090000}"/>
    <cellStyle name="메모 12 5" xfId="1914" xr:uid="{00000000-0005-0000-0000-0000D6090000}"/>
    <cellStyle name="메모 12 5 2" xfId="18132" xr:uid="{00000000-0005-0000-0000-0000D7090000}"/>
    <cellStyle name="메모 12 5 3" xfId="18133" xr:uid="{00000000-0005-0000-0000-0000D8090000}"/>
    <cellStyle name="메모 12 5 4" xfId="17969" xr:uid="{00000000-0005-0000-0000-0000D9090000}"/>
    <cellStyle name="메모 12 6" xfId="17970" xr:uid="{00000000-0005-0000-0000-0000DA090000}"/>
    <cellStyle name="메모 120" xfId="1915" xr:uid="{00000000-0005-0000-0000-0000DB090000}"/>
    <cellStyle name="메모 120 2" xfId="1916" xr:uid="{00000000-0005-0000-0000-0000DC090000}"/>
    <cellStyle name="메모 120 3" xfId="1917" xr:uid="{00000000-0005-0000-0000-0000DD090000}"/>
    <cellStyle name="메모 121" xfId="1918" xr:uid="{00000000-0005-0000-0000-0000DE090000}"/>
    <cellStyle name="메모 121 2" xfId="1919" xr:uid="{00000000-0005-0000-0000-0000DF090000}"/>
    <cellStyle name="메모 121 3" xfId="1920" xr:uid="{00000000-0005-0000-0000-0000E0090000}"/>
    <cellStyle name="메모 122" xfId="1921" xr:uid="{00000000-0005-0000-0000-0000E1090000}"/>
    <cellStyle name="메모 122 2" xfId="1922" xr:uid="{00000000-0005-0000-0000-0000E2090000}"/>
    <cellStyle name="메모 122 3" xfId="1923" xr:uid="{00000000-0005-0000-0000-0000E3090000}"/>
    <cellStyle name="메모 123" xfId="1924" xr:uid="{00000000-0005-0000-0000-0000E4090000}"/>
    <cellStyle name="메모 123 2" xfId="1925" xr:uid="{00000000-0005-0000-0000-0000E5090000}"/>
    <cellStyle name="메모 123 3" xfId="1926" xr:uid="{00000000-0005-0000-0000-0000E6090000}"/>
    <cellStyle name="메모 124" xfId="1927" xr:uid="{00000000-0005-0000-0000-0000E7090000}"/>
    <cellStyle name="메모 124 2" xfId="1928" xr:uid="{00000000-0005-0000-0000-0000E8090000}"/>
    <cellStyle name="메모 124 3" xfId="1929" xr:uid="{00000000-0005-0000-0000-0000E9090000}"/>
    <cellStyle name="메모 125" xfId="1930" xr:uid="{00000000-0005-0000-0000-0000EA090000}"/>
    <cellStyle name="메모 125 2" xfId="1931" xr:uid="{00000000-0005-0000-0000-0000EB090000}"/>
    <cellStyle name="메모 125 3" xfId="1932" xr:uid="{00000000-0005-0000-0000-0000EC090000}"/>
    <cellStyle name="메모 126" xfId="1933" xr:uid="{00000000-0005-0000-0000-0000ED090000}"/>
    <cellStyle name="메모 126 2" xfId="1934" xr:uid="{00000000-0005-0000-0000-0000EE090000}"/>
    <cellStyle name="메모 126 3" xfId="1935" xr:uid="{00000000-0005-0000-0000-0000EF090000}"/>
    <cellStyle name="메모 127" xfId="1936" xr:uid="{00000000-0005-0000-0000-0000F0090000}"/>
    <cellStyle name="메모 127 2" xfId="1937" xr:uid="{00000000-0005-0000-0000-0000F1090000}"/>
    <cellStyle name="메모 127 3" xfId="1938" xr:uid="{00000000-0005-0000-0000-0000F2090000}"/>
    <cellStyle name="메모 128" xfId="1939" xr:uid="{00000000-0005-0000-0000-0000F3090000}"/>
    <cellStyle name="메모 128 2" xfId="1940" xr:uid="{00000000-0005-0000-0000-0000F4090000}"/>
    <cellStyle name="메모 128 3" xfId="1941" xr:uid="{00000000-0005-0000-0000-0000F5090000}"/>
    <cellStyle name="메모 129" xfId="1942" xr:uid="{00000000-0005-0000-0000-0000F6090000}"/>
    <cellStyle name="메모 129 2" xfId="1943" xr:uid="{00000000-0005-0000-0000-0000F7090000}"/>
    <cellStyle name="메모 129 3" xfId="1944" xr:uid="{00000000-0005-0000-0000-0000F8090000}"/>
    <cellStyle name="메모 13" xfId="1945" xr:uid="{00000000-0005-0000-0000-0000F9090000}"/>
    <cellStyle name="메모 13 2" xfId="1946" xr:uid="{00000000-0005-0000-0000-0000FA090000}"/>
    <cellStyle name="메모 13 2 2" xfId="1947" xr:uid="{00000000-0005-0000-0000-0000FB090000}"/>
    <cellStyle name="메모 13 2 2 2" xfId="17971" xr:uid="{00000000-0005-0000-0000-0000FC090000}"/>
    <cellStyle name="메모 13 2 2 3" xfId="17972" xr:uid="{00000000-0005-0000-0000-0000FD090000}"/>
    <cellStyle name="메모 13 2 3" xfId="17973" xr:uid="{00000000-0005-0000-0000-0000FE090000}"/>
    <cellStyle name="메모 13 2 4" xfId="17974" xr:uid="{00000000-0005-0000-0000-0000FF090000}"/>
    <cellStyle name="메모 13 3" xfId="1948" xr:uid="{00000000-0005-0000-0000-0000000A0000}"/>
    <cellStyle name="메모 13 3 2" xfId="1949" xr:uid="{00000000-0005-0000-0000-0000010A0000}"/>
    <cellStyle name="메모 13 3 2 2" xfId="17975" xr:uid="{00000000-0005-0000-0000-0000020A0000}"/>
    <cellStyle name="메모 13 3 2 3" xfId="17976" xr:uid="{00000000-0005-0000-0000-0000030A0000}"/>
    <cellStyle name="메모 13 3 3" xfId="1950" xr:uid="{00000000-0005-0000-0000-0000040A0000}"/>
    <cellStyle name="메모 13 3 4" xfId="17977" xr:uid="{00000000-0005-0000-0000-0000050A0000}"/>
    <cellStyle name="메모 13 4" xfId="1951" xr:uid="{00000000-0005-0000-0000-0000060A0000}"/>
    <cellStyle name="메모 13 4 2" xfId="1952" xr:uid="{00000000-0005-0000-0000-0000070A0000}"/>
    <cellStyle name="메모 13 5" xfId="1953" xr:uid="{00000000-0005-0000-0000-0000080A0000}"/>
    <cellStyle name="메모 13 5 2" xfId="18134" xr:uid="{00000000-0005-0000-0000-0000090A0000}"/>
    <cellStyle name="메모 13 5 3" xfId="18135" xr:uid="{00000000-0005-0000-0000-00000A0A0000}"/>
    <cellStyle name="메모 13 5 4" xfId="17978" xr:uid="{00000000-0005-0000-0000-00000B0A0000}"/>
    <cellStyle name="메모 13 6" xfId="17979" xr:uid="{00000000-0005-0000-0000-00000C0A0000}"/>
    <cellStyle name="메모 130" xfId="1954" xr:uid="{00000000-0005-0000-0000-00000D0A0000}"/>
    <cellStyle name="메모 130 2" xfId="1955" xr:uid="{00000000-0005-0000-0000-00000E0A0000}"/>
    <cellStyle name="메모 130 3" xfId="1956" xr:uid="{00000000-0005-0000-0000-00000F0A0000}"/>
    <cellStyle name="메모 131" xfId="1957" xr:uid="{00000000-0005-0000-0000-0000100A0000}"/>
    <cellStyle name="메모 131 2" xfId="1958" xr:uid="{00000000-0005-0000-0000-0000110A0000}"/>
    <cellStyle name="메모 131 3" xfId="1959" xr:uid="{00000000-0005-0000-0000-0000120A0000}"/>
    <cellStyle name="메모 132" xfId="1960" xr:uid="{00000000-0005-0000-0000-0000130A0000}"/>
    <cellStyle name="메모 132 2" xfId="1961" xr:uid="{00000000-0005-0000-0000-0000140A0000}"/>
    <cellStyle name="메모 132 3" xfId="1962" xr:uid="{00000000-0005-0000-0000-0000150A0000}"/>
    <cellStyle name="메모 133" xfId="1963" xr:uid="{00000000-0005-0000-0000-0000160A0000}"/>
    <cellStyle name="메모 133 2" xfId="1964" xr:uid="{00000000-0005-0000-0000-0000170A0000}"/>
    <cellStyle name="메모 133 3" xfId="1965" xr:uid="{00000000-0005-0000-0000-0000180A0000}"/>
    <cellStyle name="메모 134" xfId="1966" xr:uid="{00000000-0005-0000-0000-0000190A0000}"/>
    <cellStyle name="메모 134 2" xfId="1967" xr:uid="{00000000-0005-0000-0000-00001A0A0000}"/>
    <cellStyle name="메모 134 3" xfId="1968" xr:uid="{00000000-0005-0000-0000-00001B0A0000}"/>
    <cellStyle name="메모 135" xfId="1969" xr:uid="{00000000-0005-0000-0000-00001C0A0000}"/>
    <cellStyle name="메모 135 2" xfId="1970" xr:uid="{00000000-0005-0000-0000-00001D0A0000}"/>
    <cellStyle name="메모 135 3" xfId="1971" xr:uid="{00000000-0005-0000-0000-00001E0A0000}"/>
    <cellStyle name="메모 136" xfId="1972" xr:uid="{00000000-0005-0000-0000-00001F0A0000}"/>
    <cellStyle name="메모 136 2" xfId="1973" xr:uid="{00000000-0005-0000-0000-0000200A0000}"/>
    <cellStyle name="메모 136 3" xfId="1974" xr:uid="{00000000-0005-0000-0000-0000210A0000}"/>
    <cellStyle name="메모 137" xfId="1975" xr:uid="{00000000-0005-0000-0000-0000220A0000}"/>
    <cellStyle name="메모 137 2" xfId="1976" xr:uid="{00000000-0005-0000-0000-0000230A0000}"/>
    <cellStyle name="메모 137 3" xfId="1977" xr:uid="{00000000-0005-0000-0000-0000240A0000}"/>
    <cellStyle name="메모 138" xfId="1978" xr:uid="{00000000-0005-0000-0000-0000250A0000}"/>
    <cellStyle name="메모 138 2" xfId="1979" xr:uid="{00000000-0005-0000-0000-0000260A0000}"/>
    <cellStyle name="메모 138 3" xfId="1980" xr:uid="{00000000-0005-0000-0000-0000270A0000}"/>
    <cellStyle name="메모 139" xfId="1981" xr:uid="{00000000-0005-0000-0000-0000280A0000}"/>
    <cellStyle name="메모 139 2" xfId="1982" xr:uid="{00000000-0005-0000-0000-0000290A0000}"/>
    <cellStyle name="메모 139 3" xfId="1983" xr:uid="{00000000-0005-0000-0000-00002A0A0000}"/>
    <cellStyle name="메모 14" xfId="1984" xr:uid="{00000000-0005-0000-0000-00002B0A0000}"/>
    <cellStyle name="메모 14 2" xfId="1985" xr:uid="{00000000-0005-0000-0000-00002C0A0000}"/>
    <cellStyle name="메모 14 2 2" xfId="1986" xr:uid="{00000000-0005-0000-0000-00002D0A0000}"/>
    <cellStyle name="메모 14 2 2 2" xfId="17980" xr:uid="{00000000-0005-0000-0000-00002E0A0000}"/>
    <cellStyle name="메모 14 2 2 3" xfId="17981" xr:uid="{00000000-0005-0000-0000-00002F0A0000}"/>
    <cellStyle name="메모 14 2 3" xfId="17982" xr:uid="{00000000-0005-0000-0000-0000300A0000}"/>
    <cellStyle name="메모 14 2 4" xfId="17983" xr:uid="{00000000-0005-0000-0000-0000310A0000}"/>
    <cellStyle name="메모 14 3" xfId="1987" xr:uid="{00000000-0005-0000-0000-0000320A0000}"/>
    <cellStyle name="메모 14 3 2" xfId="1988" xr:uid="{00000000-0005-0000-0000-0000330A0000}"/>
    <cellStyle name="메모 14 3 2 2" xfId="17984" xr:uid="{00000000-0005-0000-0000-0000340A0000}"/>
    <cellStyle name="메모 14 3 2 3" xfId="17985" xr:uid="{00000000-0005-0000-0000-0000350A0000}"/>
    <cellStyle name="메모 14 3 3" xfId="1989" xr:uid="{00000000-0005-0000-0000-0000360A0000}"/>
    <cellStyle name="메모 14 3 4" xfId="17986" xr:uid="{00000000-0005-0000-0000-0000370A0000}"/>
    <cellStyle name="메모 14 4" xfId="1990" xr:uid="{00000000-0005-0000-0000-0000380A0000}"/>
    <cellStyle name="메모 14 4 2" xfId="1991" xr:uid="{00000000-0005-0000-0000-0000390A0000}"/>
    <cellStyle name="메모 14 5" xfId="1992" xr:uid="{00000000-0005-0000-0000-00003A0A0000}"/>
    <cellStyle name="메모 14 5 2" xfId="18136" xr:uid="{00000000-0005-0000-0000-00003B0A0000}"/>
    <cellStyle name="메모 14 5 3" xfId="18137" xr:uid="{00000000-0005-0000-0000-00003C0A0000}"/>
    <cellStyle name="메모 14 5 4" xfId="17987" xr:uid="{00000000-0005-0000-0000-00003D0A0000}"/>
    <cellStyle name="메모 14 6" xfId="17988" xr:uid="{00000000-0005-0000-0000-00003E0A0000}"/>
    <cellStyle name="메모 140" xfId="1993" xr:uid="{00000000-0005-0000-0000-00003F0A0000}"/>
    <cellStyle name="메모 140 2" xfId="1994" xr:uid="{00000000-0005-0000-0000-0000400A0000}"/>
    <cellStyle name="메모 140 3" xfId="1995" xr:uid="{00000000-0005-0000-0000-0000410A0000}"/>
    <cellStyle name="메모 141" xfId="1996" xr:uid="{00000000-0005-0000-0000-0000420A0000}"/>
    <cellStyle name="메모 141 2" xfId="1997" xr:uid="{00000000-0005-0000-0000-0000430A0000}"/>
    <cellStyle name="메모 141 3" xfId="1998" xr:uid="{00000000-0005-0000-0000-0000440A0000}"/>
    <cellStyle name="메모 142" xfId="1999" xr:uid="{00000000-0005-0000-0000-0000450A0000}"/>
    <cellStyle name="메모 142 2" xfId="2000" xr:uid="{00000000-0005-0000-0000-0000460A0000}"/>
    <cellStyle name="메모 142 3" xfId="2001" xr:uid="{00000000-0005-0000-0000-0000470A0000}"/>
    <cellStyle name="메모 143" xfId="2002" xr:uid="{00000000-0005-0000-0000-0000480A0000}"/>
    <cellStyle name="메모 143 2" xfId="2003" xr:uid="{00000000-0005-0000-0000-0000490A0000}"/>
    <cellStyle name="메모 143 3" xfId="2004" xr:uid="{00000000-0005-0000-0000-00004A0A0000}"/>
    <cellStyle name="메모 144" xfId="2005" xr:uid="{00000000-0005-0000-0000-00004B0A0000}"/>
    <cellStyle name="메모 144 2" xfId="2006" xr:uid="{00000000-0005-0000-0000-00004C0A0000}"/>
    <cellStyle name="메모 144 3" xfId="2007" xr:uid="{00000000-0005-0000-0000-00004D0A0000}"/>
    <cellStyle name="메모 145" xfId="2008" xr:uid="{00000000-0005-0000-0000-00004E0A0000}"/>
    <cellStyle name="메모 145 2" xfId="2009" xr:uid="{00000000-0005-0000-0000-00004F0A0000}"/>
    <cellStyle name="메모 145 3" xfId="2010" xr:uid="{00000000-0005-0000-0000-0000500A0000}"/>
    <cellStyle name="메모 146" xfId="2011" xr:uid="{00000000-0005-0000-0000-0000510A0000}"/>
    <cellStyle name="메모 146 2" xfId="2012" xr:uid="{00000000-0005-0000-0000-0000520A0000}"/>
    <cellStyle name="메모 146 3" xfId="2013" xr:uid="{00000000-0005-0000-0000-0000530A0000}"/>
    <cellStyle name="메모 147" xfId="2014" xr:uid="{00000000-0005-0000-0000-0000540A0000}"/>
    <cellStyle name="메모 147 2" xfId="2015" xr:uid="{00000000-0005-0000-0000-0000550A0000}"/>
    <cellStyle name="메모 147 3" xfId="2016" xr:uid="{00000000-0005-0000-0000-0000560A0000}"/>
    <cellStyle name="메모 148" xfId="2017" xr:uid="{00000000-0005-0000-0000-0000570A0000}"/>
    <cellStyle name="메모 148 2" xfId="2018" xr:uid="{00000000-0005-0000-0000-0000580A0000}"/>
    <cellStyle name="메모 148 3" xfId="2019" xr:uid="{00000000-0005-0000-0000-0000590A0000}"/>
    <cellStyle name="메모 149" xfId="2020" xr:uid="{00000000-0005-0000-0000-00005A0A0000}"/>
    <cellStyle name="메모 149 2" xfId="2021" xr:uid="{00000000-0005-0000-0000-00005B0A0000}"/>
    <cellStyle name="메모 149 3" xfId="2022" xr:uid="{00000000-0005-0000-0000-00005C0A0000}"/>
    <cellStyle name="메모 15" xfId="2023" xr:uid="{00000000-0005-0000-0000-00005D0A0000}"/>
    <cellStyle name="메모 15 2" xfId="2024" xr:uid="{00000000-0005-0000-0000-00005E0A0000}"/>
    <cellStyle name="메모 15 3" xfId="2025" xr:uid="{00000000-0005-0000-0000-00005F0A0000}"/>
    <cellStyle name="메모 150" xfId="2026" xr:uid="{00000000-0005-0000-0000-0000600A0000}"/>
    <cellStyle name="메모 150 2" xfId="2027" xr:uid="{00000000-0005-0000-0000-0000610A0000}"/>
    <cellStyle name="메모 150 3" xfId="2028" xr:uid="{00000000-0005-0000-0000-0000620A0000}"/>
    <cellStyle name="메모 151" xfId="2029" xr:uid="{00000000-0005-0000-0000-0000630A0000}"/>
    <cellStyle name="메모 151 2" xfId="2030" xr:uid="{00000000-0005-0000-0000-0000640A0000}"/>
    <cellStyle name="메모 151 3" xfId="2031" xr:uid="{00000000-0005-0000-0000-0000650A0000}"/>
    <cellStyle name="메모 152" xfId="2032" xr:uid="{00000000-0005-0000-0000-0000660A0000}"/>
    <cellStyle name="메모 152 2" xfId="2033" xr:uid="{00000000-0005-0000-0000-0000670A0000}"/>
    <cellStyle name="메모 152 3" xfId="2034" xr:uid="{00000000-0005-0000-0000-0000680A0000}"/>
    <cellStyle name="메모 153" xfId="2035" xr:uid="{00000000-0005-0000-0000-0000690A0000}"/>
    <cellStyle name="메모 153 2" xfId="2036" xr:uid="{00000000-0005-0000-0000-00006A0A0000}"/>
    <cellStyle name="메모 153 3" xfId="2037" xr:uid="{00000000-0005-0000-0000-00006B0A0000}"/>
    <cellStyle name="메모 154" xfId="2038" xr:uid="{00000000-0005-0000-0000-00006C0A0000}"/>
    <cellStyle name="메모 154 2" xfId="2039" xr:uid="{00000000-0005-0000-0000-00006D0A0000}"/>
    <cellStyle name="메모 154 3" xfId="2040" xr:uid="{00000000-0005-0000-0000-00006E0A0000}"/>
    <cellStyle name="메모 155" xfId="2041" xr:uid="{00000000-0005-0000-0000-00006F0A0000}"/>
    <cellStyle name="메모 155 2" xfId="2042" xr:uid="{00000000-0005-0000-0000-0000700A0000}"/>
    <cellStyle name="메모 155 3" xfId="2043" xr:uid="{00000000-0005-0000-0000-0000710A0000}"/>
    <cellStyle name="메모 156" xfId="2044" xr:uid="{00000000-0005-0000-0000-0000720A0000}"/>
    <cellStyle name="메모 156 2" xfId="2045" xr:uid="{00000000-0005-0000-0000-0000730A0000}"/>
    <cellStyle name="메모 156 3" xfId="2046" xr:uid="{00000000-0005-0000-0000-0000740A0000}"/>
    <cellStyle name="메모 157" xfId="2047" xr:uid="{00000000-0005-0000-0000-0000750A0000}"/>
    <cellStyle name="메모 157 2" xfId="2048" xr:uid="{00000000-0005-0000-0000-0000760A0000}"/>
    <cellStyle name="메모 157 3" xfId="2049" xr:uid="{00000000-0005-0000-0000-0000770A0000}"/>
    <cellStyle name="메모 158" xfId="2050" xr:uid="{00000000-0005-0000-0000-0000780A0000}"/>
    <cellStyle name="메모 158 2" xfId="2051" xr:uid="{00000000-0005-0000-0000-0000790A0000}"/>
    <cellStyle name="메모 158 3" xfId="2052" xr:uid="{00000000-0005-0000-0000-00007A0A0000}"/>
    <cellStyle name="메모 159" xfId="2053" xr:uid="{00000000-0005-0000-0000-00007B0A0000}"/>
    <cellStyle name="메모 159 2" xfId="2054" xr:uid="{00000000-0005-0000-0000-00007C0A0000}"/>
    <cellStyle name="메모 159 3" xfId="2055" xr:uid="{00000000-0005-0000-0000-00007D0A0000}"/>
    <cellStyle name="메모 16" xfId="2056" xr:uid="{00000000-0005-0000-0000-00007E0A0000}"/>
    <cellStyle name="메모 16 2" xfId="2057" xr:uid="{00000000-0005-0000-0000-00007F0A0000}"/>
    <cellStyle name="메모 16 3" xfId="2058" xr:uid="{00000000-0005-0000-0000-0000800A0000}"/>
    <cellStyle name="메모 160" xfId="2059" xr:uid="{00000000-0005-0000-0000-0000810A0000}"/>
    <cellStyle name="메모 160 2" xfId="2060" xr:uid="{00000000-0005-0000-0000-0000820A0000}"/>
    <cellStyle name="메모 160 3" xfId="2061" xr:uid="{00000000-0005-0000-0000-0000830A0000}"/>
    <cellStyle name="메모 161" xfId="2062" xr:uid="{00000000-0005-0000-0000-0000840A0000}"/>
    <cellStyle name="메모 161 2" xfId="2063" xr:uid="{00000000-0005-0000-0000-0000850A0000}"/>
    <cellStyle name="메모 161 3" xfId="2064" xr:uid="{00000000-0005-0000-0000-0000860A0000}"/>
    <cellStyle name="메모 162" xfId="2065" xr:uid="{00000000-0005-0000-0000-0000870A0000}"/>
    <cellStyle name="메모 162 2" xfId="2066" xr:uid="{00000000-0005-0000-0000-0000880A0000}"/>
    <cellStyle name="메모 162 3" xfId="2067" xr:uid="{00000000-0005-0000-0000-0000890A0000}"/>
    <cellStyle name="메모 163" xfId="2068" xr:uid="{00000000-0005-0000-0000-00008A0A0000}"/>
    <cellStyle name="메모 163 2" xfId="2069" xr:uid="{00000000-0005-0000-0000-00008B0A0000}"/>
    <cellStyle name="메모 163 3" xfId="2070" xr:uid="{00000000-0005-0000-0000-00008C0A0000}"/>
    <cellStyle name="메모 164" xfId="2071" xr:uid="{00000000-0005-0000-0000-00008D0A0000}"/>
    <cellStyle name="메모 164 2" xfId="2072" xr:uid="{00000000-0005-0000-0000-00008E0A0000}"/>
    <cellStyle name="메모 164 3" xfId="2073" xr:uid="{00000000-0005-0000-0000-00008F0A0000}"/>
    <cellStyle name="메모 165" xfId="2074" xr:uid="{00000000-0005-0000-0000-0000900A0000}"/>
    <cellStyle name="메모 165 2" xfId="2075" xr:uid="{00000000-0005-0000-0000-0000910A0000}"/>
    <cellStyle name="메모 165 3" xfId="2076" xr:uid="{00000000-0005-0000-0000-0000920A0000}"/>
    <cellStyle name="메모 166" xfId="2077" xr:uid="{00000000-0005-0000-0000-0000930A0000}"/>
    <cellStyle name="메모 166 2" xfId="2078" xr:uid="{00000000-0005-0000-0000-0000940A0000}"/>
    <cellStyle name="메모 166 3" xfId="2079" xr:uid="{00000000-0005-0000-0000-0000950A0000}"/>
    <cellStyle name="메모 167" xfId="2080" xr:uid="{00000000-0005-0000-0000-0000960A0000}"/>
    <cellStyle name="메모 167 2" xfId="2081" xr:uid="{00000000-0005-0000-0000-0000970A0000}"/>
    <cellStyle name="메모 167 3" xfId="2082" xr:uid="{00000000-0005-0000-0000-0000980A0000}"/>
    <cellStyle name="메모 168" xfId="2083" xr:uid="{00000000-0005-0000-0000-0000990A0000}"/>
    <cellStyle name="메모 168 2" xfId="2084" xr:uid="{00000000-0005-0000-0000-00009A0A0000}"/>
    <cellStyle name="메모 168 3" xfId="2085" xr:uid="{00000000-0005-0000-0000-00009B0A0000}"/>
    <cellStyle name="메모 169" xfId="2086" xr:uid="{00000000-0005-0000-0000-00009C0A0000}"/>
    <cellStyle name="메모 169 2" xfId="2087" xr:uid="{00000000-0005-0000-0000-00009D0A0000}"/>
    <cellStyle name="메모 169 3" xfId="2088" xr:uid="{00000000-0005-0000-0000-00009E0A0000}"/>
    <cellStyle name="메모 17" xfId="2089" xr:uid="{00000000-0005-0000-0000-00009F0A0000}"/>
    <cellStyle name="메모 17 2" xfId="2090" xr:uid="{00000000-0005-0000-0000-0000A00A0000}"/>
    <cellStyle name="메모 17 3" xfId="2091" xr:uid="{00000000-0005-0000-0000-0000A10A0000}"/>
    <cellStyle name="메모 170" xfId="2092" xr:uid="{00000000-0005-0000-0000-0000A20A0000}"/>
    <cellStyle name="메모 170 2" xfId="2093" xr:uid="{00000000-0005-0000-0000-0000A30A0000}"/>
    <cellStyle name="메모 170 3" xfId="2094" xr:uid="{00000000-0005-0000-0000-0000A40A0000}"/>
    <cellStyle name="메모 171" xfId="2095" xr:uid="{00000000-0005-0000-0000-0000A50A0000}"/>
    <cellStyle name="메모 171 2" xfId="2096" xr:uid="{00000000-0005-0000-0000-0000A60A0000}"/>
    <cellStyle name="메모 171 3" xfId="2097" xr:uid="{00000000-0005-0000-0000-0000A70A0000}"/>
    <cellStyle name="메모 172" xfId="2098" xr:uid="{00000000-0005-0000-0000-0000A80A0000}"/>
    <cellStyle name="메모 172 2" xfId="2099" xr:uid="{00000000-0005-0000-0000-0000A90A0000}"/>
    <cellStyle name="메모 172 3" xfId="2100" xr:uid="{00000000-0005-0000-0000-0000AA0A0000}"/>
    <cellStyle name="메모 173" xfId="2101" xr:uid="{00000000-0005-0000-0000-0000AB0A0000}"/>
    <cellStyle name="메모 173 2" xfId="2102" xr:uid="{00000000-0005-0000-0000-0000AC0A0000}"/>
    <cellStyle name="메모 173 3" xfId="2103" xr:uid="{00000000-0005-0000-0000-0000AD0A0000}"/>
    <cellStyle name="메모 174" xfId="2104" xr:uid="{00000000-0005-0000-0000-0000AE0A0000}"/>
    <cellStyle name="메모 174 2" xfId="2105" xr:uid="{00000000-0005-0000-0000-0000AF0A0000}"/>
    <cellStyle name="메모 174 3" xfId="2106" xr:uid="{00000000-0005-0000-0000-0000B00A0000}"/>
    <cellStyle name="메모 175" xfId="2107" xr:uid="{00000000-0005-0000-0000-0000B10A0000}"/>
    <cellStyle name="메모 175 2" xfId="2108" xr:uid="{00000000-0005-0000-0000-0000B20A0000}"/>
    <cellStyle name="메모 175 3" xfId="2109" xr:uid="{00000000-0005-0000-0000-0000B30A0000}"/>
    <cellStyle name="메모 176" xfId="2110" xr:uid="{00000000-0005-0000-0000-0000B40A0000}"/>
    <cellStyle name="메모 176 2" xfId="2111" xr:uid="{00000000-0005-0000-0000-0000B50A0000}"/>
    <cellStyle name="메모 176 3" xfId="2112" xr:uid="{00000000-0005-0000-0000-0000B60A0000}"/>
    <cellStyle name="메모 177" xfId="2113" xr:uid="{00000000-0005-0000-0000-0000B70A0000}"/>
    <cellStyle name="메모 177 2" xfId="2114" xr:uid="{00000000-0005-0000-0000-0000B80A0000}"/>
    <cellStyle name="메모 177 3" xfId="2115" xr:uid="{00000000-0005-0000-0000-0000B90A0000}"/>
    <cellStyle name="메모 178" xfId="2116" xr:uid="{00000000-0005-0000-0000-0000BA0A0000}"/>
    <cellStyle name="메모 178 2" xfId="2117" xr:uid="{00000000-0005-0000-0000-0000BB0A0000}"/>
    <cellStyle name="메모 178 3" xfId="2118" xr:uid="{00000000-0005-0000-0000-0000BC0A0000}"/>
    <cellStyle name="메모 179" xfId="2119" xr:uid="{00000000-0005-0000-0000-0000BD0A0000}"/>
    <cellStyle name="메모 179 2" xfId="2120" xr:uid="{00000000-0005-0000-0000-0000BE0A0000}"/>
    <cellStyle name="메모 179 3" xfId="2121" xr:uid="{00000000-0005-0000-0000-0000BF0A0000}"/>
    <cellStyle name="메모 18" xfId="2122" xr:uid="{00000000-0005-0000-0000-0000C00A0000}"/>
    <cellStyle name="메모 18 2" xfId="2123" xr:uid="{00000000-0005-0000-0000-0000C10A0000}"/>
    <cellStyle name="메모 18 3" xfId="2124" xr:uid="{00000000-0005-0000-0000-0000C20A0000}"/>
    <cellStyle name="메모 180" xfId="2125" xr:uid="{00000000-0005-0000-0000-0000C30A0000}"/>
    <cellStyle name="메모 180 2" xfId="2126" xr:uid="{00000000-0005-0000-0000-0000C40A0000}"/>
    <cellStyle name="메모 180 3" xfId="2127" xr:uid="{00000000-0005-0000-0000-0000C50A0000}"/>
    <cellStyle name="메모 181" xfId="2128" xr:uid="{00000000-0005-0000-0000-0000C60A0000}"/>
    <cellStyle name="메모 181 2" xfId="2129" xr:uid="{00000000-0005-0000-0000-0000C70A0000}"/>
    <cellStyle name="메모 181 3" xfId="2130" xr:uid="{00000000-0005-0000-0000-0000C80A0000}"/>
    <cellStyle name="메모 182" xfId="2131" xr:uid="{00000000-0005-0000-0000-0000C90A0000}"/>
    <cellStyle name="메모 182 2" xfId="2132" xr:uid="{00000000-0005-0000-0000-0000CA0A0000}"/>
    <cellStyle name="메모 182 3" xfId="2133" xr:uid="{00000000-0005-0000-0000-0000CB0A0000}"/>
    <cellStyle name="메모 183" xfId="2134" xr:uid="{00000000-0005-0000-0000-0000CC0A0000}"/>
    <cellStyle name="메모 183 2" xfId="2135" xr:uid="{00000000-0005-0000-0000-0000CD0A0000}"/>
    <cellStyle name="메모 183 3" xfId="2136" xr:uid="{00000000-0005-0000-0000-0000CE0A0000}"/>
    <cellStyle name="메모 184" xfId="2137" xr:uid="{00000000-0005-0000-0000-0000CF0A0000}"/>
    <cellStyle name="메모 184 2" xfId="2138" xr:uid="{00000000-0005-0000-0000-0000D00A0000}"/>
    <cellStyle name="메모 184 3" xfId="2139" xr:uid="{00000000-0005-0000-0000-0000D10A0000}"/>
    <cellStyle name="메모 185" xfId="2140" xr:uid="{00000000-0005-0000-0000-0000D20A0000}"/>
    <cellStyle name="메모 185 2" xfId="2141" xr:uid="{00000000-0005-0000-0000-0000D30A0000}"/>
    <cellStyle name="메모 185 3" xfId="2142" xr:uid="{00000000-0005-0000-0000-0000D40A0000}"/>
    <cellStyle name="메모 186" xfId="2143" xr:uid="{00000000-0005-0000-0000-0000D50A0000}"/>
    <cellStyle name="메모 186 2" xfId="2144" xr:uid="{00000000-0005-0000-0000-0000D60A0000}"/>
    <cellStyle name="메모 186 3" xfId="2145" xr:uid="{00000000-0005-0000-0000-0000D70A0000}"/>
    <cellStyle name="메모 187" xfId="2146" xr:uid="{00000000-0005-0000-0000-0000D80A0000}"/>
    <cellStyle name="메모 187 2" xfId="2147" xr:uid="{00000000-0005-0000-0000-0000D90A0000}"/>
    <cellStyle name="메모 187 3" xfId="2148" xr:uid="{00000000-0005-0000-0000-0000DA0A0000}"/>
    <cellStyle name="메모 188" xfId="2149" xr:uid="{00000000-0005-0000-0000-0000DB0A0000}"/>
    <cellStyle name="메모 188 2" xfId="2150" xr:uid="{00000000-0005-0000-0000-0000DC0A0000}"/>
    <cellStyle name="메모 188 3" xfId="2151" xr:uid="{00000000-0005-0000-0000-0000DD0A0000}"/>
    <cellStyle name="메모 189" xfId="2152" xr:uid="{00000000-0005-0000-0000-0000DE0A0000}"/>
    <cellStyle name="메모 189 2" xfId="2153" xr:uid="{00000000-0005-0000-0000-0000DF0A0000}"/>
    <cellStyle name="메모 189 3" xfId="2154" xr:uid="{00000000-0005-0000-0000-0000E00A0000}"/>
    <cellStyle name="메모 19" xfId="2155" xr:uid="{00000000-0005-0000-0000-0000E10A0000}"/>
    <cellStyle name="메모 19 2" xfId="2156" xr:uid="{00000000-0005-0000-0000-0000E20A0000}"/>
    <cellStyle name="메모 19 3" xfId="2157" xr:uid="{00000000-0005-0000-0000-0000E30A0000}"/>
    <cellStyle name="메모 190" xfId="2158" xr:uid="{00000000-0005-0000-0000-0000E40A0000}"/>
    <cellStyle name="메모 190 2" xfId="2159" xr:uid="{00000000-0005-0000-0000-0000E50A0000}"/>
    <cellStyle name="메모 190 3" xfId="2160" xr:uid="{00000000-0005-0000-0000-0000E60A0000}"/>
    <cellStyle name="메모 191" xfId="2161" xr:uid="{00000000-0005-0000-0000-0000E70A0000}"/>
    <cellStyle name="메모 191 2" xfId="2162" xr:uid="{00000000-0005-0000-0000-0000E80A0000}"/>
    <cellStyle name="메모 191 3" xfId="2163" xr:uid="{00000000-0005-0000-0000-0000E90A0000}"/>
    <cellStyle name="메모 192" xfId="2164" xr:uid="{00000000-0005-0000-0000-0000EA0A0000}"/>
    <cellStyle name="메모 192 2" xfId="2165" xr:uid="{00000000-0005-0000-0000-0000EB0A0000}"/>
    <cellStyle name="메모 192 3" xfId="2166" xr:uid="{00000000-0005-0000-0000-0000EC0A0000}"/>
    <cellStyle name="메모 193" xfId="2167" xr:uid="{00000000-0005-0000-0000-0000ED0A0000}"/>
    <cellStyle name="메모 193 2" xfId="2168" xr:uid="{00000000-0005-0000-0000-0000EE0A0000}"/>
    <cellStyle name="메모 193 3" xfId="2169" xr:uid="{00000000-0005-0000-0000-0000EF0A0000}"/>
    <cellStyle name="메모 194" xfId="2170" xr:uid="{00000000-0005-0000-0000-0000F00A0000}"/>
    <cellStyle name="메모 194 2" xfId="2171" xr:uid="{00000000-0005-0000-0000-0000F10A0000}"/>
    <cellStyle name="메모 194 3" xfId="2172" xr:uid="{00000000-0005-0000-0000-0000F20A0000}"/>
    <cellStyle name="메모 195" xfId="2173" xr:uid="{00000000-0005-0000-0000-0000F30A0000}"/>
    <cellStyle name="메모 195 2" xfId="2174" xr:uid="{00000000-0005-0000-0000-0000F40A0000}"/>
    <cellStyle name="메모 195 3" xfId="2175" xr:uid="{00000000-0005-0000-0000-0000F50A0000}"/>
    <cellStyle name="메모 196" xfId="2176" xr:uid="{00000000-0005-0000-0000-0000F60A0000}"/>
    <cellStyle name="메모 196 2" xfId="2177" xr:uid="{00000000-0005-0000-0000-0000F70A0000}"/>
    <cellStyle name="메모 196 3" xfId="2178" xr:uid="{00000000-0005-0000-0000-0000F80A0000}"/>
    <cellStyle name="메모 197" xfId="2179" xr:uid="{00000000-0005-0000-0000-0000F90A0000}"/>
    <cellStyle name="메모 197 2" xfId="2180" xr:uid="{00000000-0005-0000-0000-0000FA0A0000}"/>
    <cellStyle name="메모 197 3" xfId="2181" xr:uid="{00000000-0005-0000-0000-0000FB0A0000}"/>
    <cellStyle name="메모 198" xfId="2182" xr:uid="{00000000-0005-0000-0000-0000FC0A0000}"/>
    <cellStyle name="메모 198 2" xfId="2183" xr:uid="{00000000-0005-0000-0000-0000FD0A0000}"/>
    <cellStyle name="메모 198 3" xfId="2184" xr:uid="{00000000-0005-0000-0000-0000FE0A0000}"/>
    <cellStyle name="메모 199" xfId="2185" xr:uid="{00000000-0005-0000-0000-0000FF0A0000}"/>
    <cellStyle name="메모 199 2" xfId="2186" xr:uid="{00000000-0005-0000-0000-0000000B0000}"/>
    <cellStyle name="메모 199 3" xfId="2187" xr:uid="{00000000-0005-0000-0000-0000010B0000}"/>
    <cellStyle name="메모 2" xfId="2188" xr:uid="{00000000-0005-0000-0000-0000020B0000}"/>
    <cellStyle name="메모 2 2" xfId="2189" xr:uid="{00000000-0005-0000-0000-0000030B0000}"/>
    <cellStyle name="메모 2 2 2" xfId="18442" xr:uid="{00000000-0005-0000-0000-0000040B0000}"/>
    <cellStyle name="메모 2 2 3" xfId="18586" xr:uid="{00000000-0005-0000-0000-0000050B0000}"/>
    <cellStyle name="메모 2 3" xfId="18202" xr:uid="{00000000-0005-0000-0000-0000060B0000}"/>
    <cellStyle name="메모 2 4" xfId="18284" xr:uid="{00000000-0005-0000-0000-0000070B0000}"/>
    <cellStyle name="메모 2 5" xfId="17483" xr:uid="{00000000-0005-0000-0000-0000080B0000}"/>
    <cellStyle name="메모 20" xfId="2190" xr:uid="{00000000-0005-0000-0000-0000090B0000}"/>
    <cellStyle name="메모 20 2" xfId="2191" xr:uid="{00000000-0005-0000-0000-00000A0B0000}"/>
    <cellStyle name="메모 20 3" xfId="2192" xr:uid="{00000000-0005-0000-0000-00000B0B0000}"/>
    <cellStyle name="메모 200" xfId="2193" xr:uid="{00000000-0005-0000-0000-00000C0B0000}"/>
    <cellStyle name="메모 200 2" xfId="2194" xr:uid="{00000000-0005-0000-0000-00000D0B0000}"/>
    <cellStyle name="메모 200 3" xfId="2195" xr:uid="{00000000-0005-0000-0000-00000E0B0000}"/>
    <cellStyle name="메모 201" xfId="2196" xr:uid="{00000000-0005-0000-0000-00000F0B0000}"/>
    <cellStyle name="메모 201 2" xfId="2197" xr:uid="{00000000-0005-0000-0000-0000100B0000}"/>
    <cellStyle name="메모 201 3" xfId="2198" xr:uid="{00000000-0005-0000-0000-0000110B0000}"/>
    <cellStyle name="메모 202" xfId="2199" xr:uid="{00000000-0005-0000-0000-0000120B0000}"/>
    <cellStyle name="메모 202 2" xfId="2200" xr:uid="{00000000-0005-0000-0000-0000130B0000}"/>
    <cellStyle name="메모 202 3" xfId="2201" xr:uid="{00000000-0005-0000-0000-0000140B0000}"/>
    <cellStyle name="메모 203" xfId="2202" xr:uid="{00000000-0005-0000-0000-0000150B0000}"/>
    <cellStyle name="메모 203 2" xfId="2203" xr:uid="{00000000-0005-0000-0000-0000160B0000}"/>
    <cellStyle name="메모 203 3" xfId="2204" xr:uid="{00000000-0005-0000-0000-0000170B0000}"/>
    <cellStyle name="메모 204" xfId="2205" xr:uid="{00000000-0005-0000-0000-0000180B0000}"/>
    <cellStyle name="메모 204 2" xfId="2206" xr:uid="{00000000-0005-0000-0000-0000190B0000}"/>
    <cellStyle name="메모 204 3" xfId="2207" xr:uid="{00000000-0005-0000-0000-00001A0B0000}"/>
    <cellStyle name="메모 205" xfId="2208" xr:uid="{00000000-0005-0000-0000-00001B0B0000}"/>
    <cellStyle name="메모 205 2" xfId="2209" xr:uid="{00000000-0005-0000-0000-00001C0B0000}"/>
    <cellStyle name="메모 205 3" xfId="2210" xr:uid="{00000000-0005-0000-0000-00001D0B0000}"/>
    <cellStyle name="메모 206" xfId="2211" xr:uid="{00000000-0005-0000-0000-00001E0B0000}"/>
    <cellStyle name="메모 206 2" xfId="2212" xr:uid="{00000000-0005-0000-0000-00001F0B0000}"/>
    <cellStyle name="메모 206 3" xfId="2213" xr:uid="{00000000-0005-0000-0000-0000200B0000}"/>
    <cellStyle name="메모 207" xfId="2214" xr:uid="{00000000-0005-0000-0000-0000210B0000}"/>
    <cellStyle name="메모 207 2" xfId="2215" xr:uid="{00000000-0005-0000-0000-0000220B0000}"/>
    <cellStyle name="메모 207 3" xfId="2216" xr:uid="{00000000-0005-0000-0000-0000230B0000}"/>
    <cellStyle name="메모 208" xfId="2217" xr:uid="{00000000-0005-0000-0000-0000240B0000}"/>
    <cellStyle name="메모 208 2" xfId="2218" xr:uid="{00000000-0005-0000-0000-0000250B0000}"/>
    <cellStyle name="메모 208 3" xfId="2219" xr:uid="{00000000-0005-0000-0000-0000260B0000}"/>
    <cellStyle name="메모 209" xfId="2220" xr:uid="{00000000-0005-0000-0000-0000270B0000}"/>
    <cellStyle name="메모 209 2" xfId="2221" xr:uid="{00000000-0005-0000-0000-0000280B0000}"/>
    <cellStyle name="메모 209 3" xfId="2222" xr:uid="{00000000-0005-0000-0000-0000290B0000}"/>
    <cellStyle name="메모 21" xfId="2223" xr:uid="{00000000-0005-0000-0000-00002A0B0000}"/>
    <cellStyle name="메모 21 2" xfId="2224" xr:uid="{00000000-0005-0000-0000-00002B0B0000}"/>
    <cellStyle name="메모 21 3" xfId="2225" xr:uid="{00000000-0005-0000-0000-00002C0B0000}"/>
    <cellStyle name="메모 210" xfId="2226" xr:uid="{00000000-0005-0000-0000-00002D0B0000}"/>
    <cellStyle name="메모 210 2" xfId="2227" xr:uid="{00000000-0005-0000-0000-00002E0B0000}"/>
    <cellStyle name="메모 210 3" xfId="2228" xr:uid="{00000000-0005-0000-0000-00002F0B0000}"/>
    <cellStyle name="메모 211" xfId="2229" xr:uid="{00000000-0005-0000-0000-0000300B0000}"/>
    <cellStyle name="메모 211 2" xfId="2230" xr:uid="{00000000-0005-0000-0000-0000310B0000}"/>
    <cellStyle name="메모 211 3" xfId="2231" xr:uid="{00000000-0005-0000-0000-0000320B0000}"/>
    <cellStyle name="메모 212" xfId="2232" xr:uid="{00000000-0005-0000-0000-0000330B0000}"/>
    <cellStyle name="메모 212 2" xfId="2233" xr:uid="{00000000-0005-0000-0000-0000340B0000}"/>
    <cellStyle name="메모 212 3" xfId="2234" xr:uid="{00000000-0005-0000-0000-0000350B0000}"/>
    <cellStyle name="메모 213" xfId="2235" xr:uid="{00000000-0005-0000-0000-0000360B0000}"/>
    <cellStyle name="메모 213 2" xfId="2236" xr:uid="{00000000-0005-0000-0000-0000370B0000}"/>
    <cellStyle name="메모 213 3" xfId="2237" xr:uid="{00000000-0005-0000-0000-0000380B0000}"/>
    <cellStyle name="메모 214" xfId="2238" xr:uid="{00000000-0005-0000-0000-0000390B0000}"/>
    <cellStyle name="메모 214 2" xfId="2239" xr:uid="{00000000-0005-0000-0000-00003A0B0000}"/>
    <cellStyle name="메모 214 3" xfId="2240" xr:uid="{00000000-0005-0000-0000-00003B0B0000}"/>
    <cellStyle name="메모 215" xfId="2241" xr:uid="{00000000-0005-0000-0000-00003C0B0000}"/>
    <cellStyle name="메모 215 2" xfId="2242" xr:uid="{00000000-0005-0000-0000-00003D0B0000}"/>
    <cellStyle name="메모 215 3" xfId="2243" xr:uid="{00000000-0005-0000-0000-00003E0B0000}"/>
    <cellStyle name="메모 216" xfId="2244" xr:uid="{00000000-0005-0000-0000-00003F0B0000}"/>
    <cellStyle name="메모 216 2" xfId="2245" xr:uid="{00000000-0005-0000-0000-0000400B0000}"/>
    <cellStyle name="메모 216 3" xfId="2246" xr:uid="{00000000-0005-0000-0000-0000410B0000}"/>
    <cellStyle name="메모 217" xfId="2247" xr:uid="{00000000-0005-0000-0000-0000420B0000}"/>
    <cellStyle name="메모 217 2" xfId="2248" xr:uid="{00000000-0005-0000-0000-0000430B0000}"/>
    <cellStyle name="메모 217 3" xfId="2249" xr:uid="{00000000-0005-0000-0000-0000440B0000}"/>
    <cellStyle name="메모 218" xfId="2250" xr:uid="{00000000-0005-0000-0000-0000450B0000}"/>
    <cellStyle name="메모 218 2" xfId="2251" xr:uid="{00000000-0005-0000-0000-0000460B0000}"/>
    <cellStyle name="메모 218 3" xfId="2252" xr:uid="{00000000-0005-0000-0000-0000470B0000}"/>
    <cellStyle name="메모 219" xfId="2253" xr:uid="{00000000-0005-0000-0000-0000480B0000}"/>
    <cellStyle name="메모 219 2" xfId="2254" xr:uid="{00000000-0005-0000-0000-0000490B0000}"/>
    <cellStyle name="메모 219 3" xfId="2255" xr:uid="{00000000-0005-0000-0000-00004A0B0000}"/>
    <cellStyle name="메모 22" xfId="2256" xr:uid="{00000000-0005-0000-0000-00004B0B0000}"/>
    <cellStyle name="메모 22 2" xfId="2257" xr:uid="{00000000-0005-0000-0000-00004C0B0000}"/>
    <cellStyle name="메모 22 3" xfId="2258" xr:uid="{00000000-0005-0000-0000-00004D0B0000}"/>
    <cellStyle name="메모 220" xfId="2259" xr:uid="{00000000-0005-0000-0000-00004E0B0000}"/>
    <cellStyle name="메모 220 2" xfId="2260" xr:uid="{00000000-0005-0000-0000-00004F0B0000}"/>
    <cellStyle name="메모 220 3" xfId="2261" xr:uid="{00000000-0005-0000-0000-0000500B0000}"/>
    <cellStyle name="메모 221" xfId="2262" xr:uid="{00000000-0005-0000-0000-0000510B0000}"/>
    <cellStyle name="메모 221 2" xfId="2263" xr:uid="{00000000-0005-0000-0000-0000520B0000}"/>
    <cellStyle name="메모 221 3" xfId="2264" xr:uid="{00000000-0005-0000-0000-0000530B0000}"/>
    <cellStyle name="메모 222" xfId="2265" xr:uid="{00000000-0005-0000-0000-0000540B0000}"/>
    <cellStyle name="메모 222 2" xfId="2266" xr:uid="{00000000-0005-0000-0000-0000550B0000}"/>
    <cellStyle name="메모 222 3" xfId="2267" xr:uid="{00000000-0005-0000-0000-0000560B0000}"/>
    <cellStyle name="메모 223" xfId="2268" xr:uid="{00000000-0005-0000-0000-0000570B0000}"/>
    <cellStyle name="메모 223 2" xfId="2269" xr:uid="{00000000-0005-0000-0000-0000580B0000}"/>
    <cellStyle name="메모 223 3" xfId="2270" xr:uid="{00000000-0005-0000-0000-0000590B0000}"/>
    <cellStyle name="메모 224" xfId="2271" xr:uid="{00000000-0005-0000-0000-00005A0B0000}"/>
    <cellStyle name="메모 224 2" xfId="2272" xr:uid="{00000000-0005-0000-0000-00005B0B0000}"/>
    <cellStyle name="메모 224 3" xfId="2273" xr:uid="{00000000-0005-0000-0000-00005C0B0000}"/>
    <cellStyle name="메모 225" xfId="2274" xr:uid="{00000000-0005-0000-0000-00005D0B0000}"/>
    <cellStyle name="메모 225 2" xfId="2275" xr:uid="{00000000-0005-0000-0000-00005E0B0000}"/>
    <cellStyle name="메모 225 3" xfId="2276" xr:uid="{00000000-0005-0000-0000-00005F0B0000}"/>
    <cellStyle name="메모 226" xfId="2277" xr:uid="{00000000-0005-0000-0000-0000600B0000}"/>
    <cellStyle name="메모 226 2" xfId="2278" xr:uid="{00000000-0005-0000-0000-0000610B0000}"/>
    <cellStyle name="메모 226 3" xfId="2279" xr:uid="{00000000-0005-0000-0000-0000620B0000}"/>
    <cellStyle name="메모 227" xfId="2280" xr:uid="{00000000-0005-0000-0000-0000630B0000}"/>
    <cellStyle name="메모 227 2" xfId="2281" xr:uid="{00000000-0005-0000-0000-0000640B0000}"/>
    <cellStyle name="메모 227 3" xfId="2282" xr:uid="{00000000-0005-0000-0000-0000650B0000}"/>
    <cellStyle name="메모 228" xfId="2283" xr:uid="{00000000-0005-0000-0000-0000660B0000}"/>
    <cellStyle name="메모 228 2" xfId="2284" xr:uid="{00000000-0005-0000-0000-0000670B0000}"/>
    <cellStyle name="메모 228 3" xfId="2285" xr:uid="{00000000-0005-0000-0000-0000680B0000}"/>
    <cellStyle name="메모 229" xfId="2286" xr:uid="{00000000-0005-0000-0000-0000690B0000}"/>
    <cellStyle name="메모 229 2" xfId="2287" xr:uid="{00000000-0005-0000-0000-00006A0B0000}"/>
    <cellStyle name="메모 229 3" xfId="2288" xr:uid="{00000000-0005-0000-0000-00006B0B0000}"/>
    <cellStyle name="메모 23" xfId="2289" xr:uid="{00000000-0005-0000-0000-00006C0B0000}"/>
    <cellStyle name="메모 23 2" xfId="2290" xr:uid="{00000000-0005-0000-0000-00006D0B0000}"/>
    <cellStyle name="메모 23 3" xfId="2291" xr:uid="{00000000-0005-0000-0000-00006E0B0000}"/>
    <cellStyle name="메모 230" xfId="2292" xr:uid="{00000000-0005-0000-0000-00006F0B0000}"/>
    <cellStyle name="메모 230 2" xfId="2293" xr:uid="{00000000-0005-0000-0000-0000700B0000}"/>
    <cellStyle name="메모 230 3" xfId="2294" xr:uid="{00000000-0005-0000-0000-0000710B0000}"/>
    <cellStyle name="메모 231" xfId="2295" xr:uid="{00000000-0005-0000-0000-0000720B0000}"/>
    <cellStyle name="메모 231 2" xfId="2296" xr:uid="{00000000-0005-0000-0000-0000730B0000}"/>
    <cellStyle name="메모 231 3" xfId="2297" xr:uid="{00000000-0005-0000-0000-0000740B0000}"/>
    <cellStyle name="메모 232" xfId="2298" xr:uid="{00000000-0005-0000-0000-0000750B0000}"/>
    <cellStyle name="메모 232 2" xfId="2299" xr:uid="{00000000-0005-0000-0000-0000760B0000}"/>
    <cellStyle name="메모 232 3" xfId="2300" xr:uid="{00000000-0005-0000-0000-0000770B0000}"/>
    <cellStyle name="메모 233" xfId="2301" xr:uid="{00000000-0005-0000-0000-0000780B0000}"/>
    <cellStyle name="메모 233 2" xfId="2302" xr:uid="{00000000-0005-0000-0000-0000790B0000}"/>
    <cellStyle name="메모 233 3" xfId="2303" xr:uid="{00000000-0005-0000-0000-00007A0B0000}"/>
    <cellStyle name="메모 234" xfId="2304" xr:uid="{00000000-0005-0000-0000-00007B0B0000}"/>
    <cellStyle name="메모 234 2" xfId="2305" xr:uid="{00000000-0005-0000-0000-00007C0B0000}"/>
    <cellStyle name="메모 234 3" xfId="2306" xr:uid="{00000000-0005-0000-0000-00007D0B0000}"/>
    <cellStyle name="메모 235" xfId="2307" xr:uid="{00000000-0005-0000-0000-00007E0B0000}"/>
    <cellStyle name="메모 235 2" xfId="2308" xr:uid="{00000000-0005-0000-0000-00007F0B0000}"/>
    <cellStyle name="메모 235 3" xfId="2309" xr:uid="{00000000-0005-0000-0000-0000800B0000}"/>
    <cellStyle name="메모 236" xfId="2310" xr:uid="{00000000-0005-0000-0000-0000810B0000}"/>
    <cellStyle name="메모 236 2" xfId="2311" xr:uid="{00000000-0005-0000-0000-0000820B0000}"/>
    <cellStyle name="메모 236 3" xfId="2312" xr:uid="{00000000-0005-0000-0000-0000830B0000}"/>
    <cellStyle name="메모 237" xfId="2313" xr:uid="{00000000-0005-0000-0000-0000840B0000}"/>
    <cellStyle name="메모 237 2" xfId="2314" xr:uid="{00000000-0005-0000-0000-0000850B0000}"/>
    <cellStyle name="메모 237 3" xfId="2315" xr:uid="{00000000-0005-0000-0000-0000860B0000}"/>
    <cellStyle name="메모 238" xfId="2316" xr:uid="{00000000-0005-0000-0000-0000870B0000}"/>
    <cellStyle name="메모 238 2" xfId="2317" xr:uid="{00000000-0005-0000-0000-0000880B0000}"/>
    <cellStyle name="메모 238 3" xfId="2318" xr:uid="{00000000-0005-0000-0000-0000890B0000}"/>
    <cellStyle name="메모 239" xfId="2319" xr:uid="{00000000-0005-0000-0000-00008A0B0000}"/>
    <cellStyle name="메모 239 2" xfId="2320" xr:uid="{00000000-0005-0000-0000-00008B0B0000}"/>
    <cellStyle name="메모 239 3" xfId="2321" xr:uid="{00000000-0005-0000-0000-00008C0B0000}"/>
    <cellStyle name="메모 24" xfId="2322" xr:uid="{00000000-0005-0000-0000-00008D0B0000}"/>
    <cellStyle name="메모 24 2" xfId="2323" xr:uid="{00000000-0005-0000-0000-00008E0B0000}"/>
    <cellStyle name="메모 24 3" xfId="2324" xr:uid="{00000000-0005-0000-0000-00008F0B0000}"/>
    <cellStyle name="메모 240" xfId="2325" xr:uid="{00000000-0005-0000-0000-0000900B0000}"/>
    <cellStyle name="메모 240 2" xfId="2326" xr:uid="{00000000-0005-0000-0000-0000910B0000}"/>
    <cellStyle name="메모 240 3" xfId="2327" xr:uid="{00000000-0005-0000-0000-0000920B0000}"/>
    <cellStyle name="메모 241" xfId="2328" xr:uid="{00000000-0005-0000-0000-0000930B0000}"/>
    <cellStyle name="메모 241 2" xfId="2329" xr:uid="{00000000-0005-0000-0000-0000940B0000}"/>
    <cellStyle name="메모 241 3" xfId="2330" xr:uid="{00000000-0005-0000-0000-0000950B0000}"/>
    <cellStyle name="메모 242" xfId="2331" xr:uid="{00000000-0005-0000-0000-0000960B0000}"/>
    <cellStyle name="메모 242 2" xfId="2332" xr:uid="{00000000-0005-0000-0000-0000970B0000}"/>
    <cellStyle name="메모 242 3" xfId="2333" xr:uid="{00000000-0005-0000-0000-0000980B0000}"/>
    <cellStyle name="메모 243" xfId="2334" xr:uid="{00000000-0005-0000-0000-0000990B0000}"/>
    <cellStyle name="메모 243 2" xfId="2335" xr:uid="{00000000-0005-0000-0000-00009A0B0000}"/>
    <cellStyle name="메모 243 3" xfId="2336" xr:uid="{00000000-0005-0000-0000-00009B0B0000}"/>
    <cellStyle name="메모 244" xfId="2337" xr:uid="{00000000-0005-0000-0000-00009C0B0000}"/>
    <cellStyle name="메모 244 2" xfId="2338" xr:uid="{00000000-0005-0000-0000-00009D0B0000}"/>
    <cellStyle name="메모 244 3" xfId="2339" xr:uid="{00000000-0005-0000-0000-00009E0B0000}"/>
    <cellStyle name="메모 245" xfId="2340" xr:uid="{00000000-0005-0000-0000-00009F0B0000}"/>
    <cellStyle name="메모 245 2" xfId="2341" xr:uid="{00000000-0005-0000-0000-0000A00B0000}"/>
    <cellStyle name="메모 245 3" xfId="2342" xr:uid="{00000000-0005-0000-0000-0000A10B0000}"/>
    <cellStyle name="메모 246" xfId="2343" xr:uid="{00000000-0005-0000-0000-0000A20B0000}"/>
    <cellStyle name="메모 246 2" xfId="2344" xr:uid="{00000000-0005-0000-0000-0000A30B0000}"/>
    <cellStyle name="메모 246 3" xfId="2345" xr:uid="{00000000-0005-0000-0000-0000A40B0000}"/>
    <cellStyle name="메모 247" xfId="2346" xr:uid="{00000000-0005-0000-0000-0000A50B0000}"/>
    <cellStyle name="메모 247 2" xfId="2347" xr:uid="{00000000-0005-0000-0000-0000A60B0000}"/>
    <cellStyle name="메모 247 3" xfId="2348" xr:uid="{00000000-0005-0000-0000-0000A70B0000}"/>
    <cellStyle name="메모 248" xfId="2349" xr:uid="{00000000-0005-0000-0000-0000A80B0000}"/>
    <cellStyle name="메모 248 2" xfId="2350" xr:uid="{00000000-0005-0000-0000-0000A90B0000}"/>
    <cellStyle name="메모 248 3" xfId="2351" xr:uid="{00000000-0005-0000-0000-0000AA0B0000}"/>
    <cellStyle name="메모 249" xfId="2352" xr:uid="{00000000-0005-0000-0000-0000AB0B0000}"/>
    <cellStyle name="메모 249 2" xfId="2353" xr:uid="{00000000-0005-0000-0000-0000AC0B0000}"/>
    <cellStyle name="메모 249 3" xfId="2354" xr:uid="{00000000-0005-0000-0000-0000AD0B0000}"/>
    <cellStyle name="메모 25" xfId="2355" xr:uid="{00000000-0005-0000-0000-0000AE0B0000}"/>
    <cellStyle name="메모 25 2" xfId="2356" xr:uid="{00000000-0005-0000-0000-0000AF0B0000}"/>
    <cellStyle name="메모 25 3" xfId="2357" xr:uid="{00000000-0005-0000-0000-0000B00B0000}"/>
    <cellStyle name="메모 250" xfId="2358" xr:uid="{00000000-0005-0000-0000-0000B10B0000}"/>
    <cellStyle name="메모 250 2" xfId="2359" xr:uid="{00000000-0005-0000-0000-0000B20B0000}"/>
    <cellStyle name="메모 250 3" xfId="2360" xr:uid="{00000000-0005-0000-0000-0000B30B0000}"/>
    <cellStyle name="메모 251" xfId="2361" xr:uid="{00000000-0005-0000-0000-0000B40B0000}"/>
    <cellStyle name="메모 251 2" xfId="2362" xr:uid="{00000000-0005-0000-0000-0000B50B0000}"/>
    <cellStyle name="메모 251 3" xfId="2363" xr:uid="{00000000-0005-0000-0000-0000B60B0000}"/>
    <cellStyle name="메모 252" xfId="2364" xr:uid="{00000000-0005-0000-0000-0000B70B0000}"/>
    <cellStyle name="메모 252 2" xfId="2365" xr:uid="{00000000-0005-0000-0000-0000B80B0000}"/>
    <cellStyle name="메모 252 3" xfId="2366" xr:uid="{00000000-0005-0000-0000-0000B90B0000}"/>
    <cellStyle name="메모 253" xfId="2367" xr:uid="{00000000-0005-0000-0000-0000BA0B0000}"/>
    <cellStyle name="메모 253 2" xfId="2368" xr:uid="{00000000-0005-0000-0000-0000BB0B0000}"/>
    <cellStyle name="메모 253 3" xfId="2369" xr:uid="{00000000-0005-0000-0000-0000BC0B0000}"/>
    <cellStyle name="메모 254" xfId="2370" xr:uid="{00000000-0005-0000-0000-0000BD0B0000}"/>
    <cellStyle name="메모 254 2" xfId="2371" xr:uid="{00000000-0005-0000-0000-0000BE0B0000}"/>
    <cellStyle name="메모 254 3" xfId="2372" xr:uid="{00000000-0005-0000-0000-0000BF0B0000}"/>
    <cellStyle name="메모 255" xfId="2373" xr:uid="{00000000-0005-0000-0000-0000C00B0000}"/>
    <cellStyle name="메모 255 2" xfId="2374" xr:uid="{00000000-0005-0000-0000-0000C10B0000}"/>
    <cellStyle name="메모 255 3" xfId="2375" xr:uid="{00000000-0005-0000-0000-0000C20B0000}"/>
    <cellStyle name="메모 256" xfId="2376" xr:uid="{00000000-0005-0000-0000-0000C30B0000}"/>
    <cellStyle name="메모 256 2" xfId="2377" xr:uid="{00000000-0005-0000-0000-0000C40B0000}"/>
    <cellStyle name="메모 256 3" xfId="2378" xr:uid="{00000000-0005-0000-0000-0000C50B0000}"/>
    <cellStyle name="메모 257" xfId="2379" xr:uid="{00000000-0005-0000-0000-0000C60B0000}"/>
    <cellStyle name="메모 257 2" xfId="2380" xr:uid="{00000000-0005-0000-0000-0000C70B0000}"/>
    <cellStyle name="메모 257 3" xfId="2381" xr:uid="{00000000-0005-0000-0000-0000C80B0000}"/>
    <cellStyle name="메모 258" xfId="2382" xr:uid="{00000000-0005-0000-0000-0000C90B0000}"/>
    <cellStyle name="메모 258 2" xfId="2383" xr:uid="{00000000-0005-0000-0000-0000CA0B0000}"/>
    <cellStyle name="메모 258 3" xfId="2384" xr:uid="{00000000-0005-0000-0000-0000CB0B0000}"/>
    <cellStyle name="메모 259" xfId="2385" xr:uid="{00000000-0005-0000-0000-0000CC0B0000}"/>
    <cellStyle name="메모 259 2" xfId="2386" xr:uid="{00000000-0005-0000-0000-0000CD0B0000}"/>
    <cellStyle name="메모 259 3" xfId="2387" xr:uid="{00000000-0005-0000-0000-0000CE0B0000}"/>
    <cellStyle name="메모 26" xfId="2388" xr:uid="{00000000-0005-0000-0000-0000CF0B0000}"/>
    <cellStyle name="메모 26 2" xfId="2389" xr:uid="{00000000-0005-0000-0000-0000D00B0000}"/>
    <cellStyle name="메모 26 3" xfId="2390" xr:uid="{00000000-0005-0000-0000-0000D10B0000}"/>
    <cellStyle name="메모 260" xfId="2391" xr:uid="{00000000-0005-0000-0000-0000D20B0000}"/>
    <cellStyle name="메모 260 2" xfId="2392" xr:uid="{00000000-0005-0000-0000-0000D30B0000}"/>
    <cellStyle name="메모 260 3" xfId="2393" xr:uid="{00000000-0005-0000-0000-0000D40B0000}"/>
    <cellStyle name="메모 261" xfId="2394" xr:uid="{00000000-0005-0000-0000-0000D50B0000}"/>
    <cellStyle name="메모 261 2" xfId="2395" xr:uid="{00000000-0005-0000-0000-0000D60B0000}"/>
    <cellStyle name="메모 261 3" xfId="2396" xr:uid="{00000000-0005-0000-0000-0000D70B0000}"/>
    <cellStyle name="메모 262" xfId="2397" xr:uid="{00000000-0005-0000-0000-0000D80B0000}"/>
    <cellStyle name="메모 262 2" xfId="2398" xr:uid="{00000000-0005-0000-0000-0000D90B0000}"/>
    <cellStyle name="메모 262 3" xfId="2399" xr:uid="{00000000-0005-0000-0000-0000DA0B0000}"/>
    <cellStyle name="메모 263" xfId="2400" xr:uid="{00000000-0005-0000-0000-0000DB0B0000}"/>
    <cellStyle name="메모 263 2" xfId="2401" xr:uid="{00000000-0005-0000-0000-0000DC0B0000}"/>
    <cellStyle name="메모 263 3" xfId="2402" xr:uid="{00000000-0005-0000-0000-0000DD0B0000}"/>
    <cellStyle name="메모 264" xfId="2403" xr:uid="{00000000-0005-0000-0000-0000DE0B0000}"/>
    <cellStyle name="메모 264 2" xfId="2404" xr:uid="{00000000-0005-0000-0000-0000DF0B0000}"/>
    <cellStyle name="메모 265" xfId="2405" xr:uid="{00000000-0005-0000-0000-0000E00B0000}"/>
    <cellStyle name="메모 265 2" xfId="2406" xr:uid="{00000000-0005-0000-0000-0000E10B0000}"/>
    <cellStyle name="메모 266" xfId="2407" xr:uid="{00000000-0005-0000-0000-0000E20B0000}"/>
    <cellStyle name="메모 266 2" xfId="2408" xr:uid="{00000000-0005-0000-0000-0000E30B0000}"/>
    <cellStyle name="메모 267" xfId="2409" xr:uid="{00000000-0005-0000-0000-0000E40B0000}"/>
    <cellStyle name="메모 267 2" xfId="2410" xr:uid="{00000000-0005-0000-0000-0000E50B0000}"/>
    <cellStyle name="메모 268" xfId="2411" xr:uid="{00000000-0005-0000-0000-0000E60B0000}"/>
    <cellStyle name="메모 268 2" xfId="2412" xr:uid="{00000000-0005-0000-0000-0000E70B0000}"/>
    <cellStyle name="메모 269" xfId="2413" xr:uid="{00000000-0005-0000-0000-0000E80B0000}"/>
    <cellStyle name="메모 269 2" xfId="2414" xr:uid="{00000000-0005-0000-0000-0000E90B0000}"/>
    <cellStyle name="메모 27" xfId="2415" xr:uid="{00000000-0005-0000-0000-0000EA0B0000}"/>
    <cellStyle name="메모 27 2" xfId="2416" xr:uid="{00000000-0005-0000-0000-0000EB0B0000}"/>
    <cellStyle name="메모 27 3" xfId="2417" xr:uid="{00000000-0005-0000-0000-0000EC0B0000}"/>
    <cellStyle name="메모 270" xfId="2418" xr:uid="{00000000-0005-0000-0000-0000ED0B0000}"/>
    <cellStyle name="메모 270 2" xfId="2419" xr:uid="{00000000-0005-0000-0000-0000EE0B0000}"/>
    <cellStyle name="메모 271" xfId="2420" xr:uid="{00000000-0005-0000-0000-0000EF0B0000}"/>
    <cellStyle name="메모 271 2" xfId="2421" xr:uid="{00000000-0005-0000-0000-0000F00B0000}"/>
    <cellStyle name="메모 272" xfId="2422" xr:uid="{00000000-0005-0000-0000-0000F10B0000}"/>
    <cellStyle name="메모 272 2" xfId="2423" xr:uid="{00000000-0005-0000-0000-0000F20B0000}"/>
    <cellStyle name="메모 273" xfId="2424" xr:uid="{00000000-0005-0000-0000-0000F30B0000}"/>
    <cellStyle name="메모 273 2" xfId="2425" xr:uid="{00000000-0005-0000-0000-0000F40B0000}"/>
    <cellStyle name="메모 274" xfId="2426" xr:uid="{00000000-0005-0000-0000-0000F50B0000}"/>
    <cellStyle name="메모 274 2" xfId="2427" xr:uid="{00000000-0005-0000-0000-0000F60B0000}"/>
    <cellStyle name="메모 275" xfId="2428" xr:uid="{00000000-0005-0000-0000-0000F70B0000}"/>
    <cellStyle name="메모 275 2" xfId="2429" xr:uid="{00000000-0005-0000-0000-0000F80B0000}"/>
    <cellStyle name="메모 276" xfId="2430" xr:uid="{00000000-0005-0000-0000-0000F90B0000}"/>
    <cellStyle name="메모 276 2" xfId="2431" xr:uid="{00000000-0005-0000-0000-0000FA0B0000}"/>
    <cellStyle name="메모 277" xfId="2432" xr:uid="{00000000-0005-0000-0000-0000FB0B0000}"/>
    <cellStyle name="메모 277 2" xfId="2433" xr:uid="{00000000-0005-0000-0000-0000FC0B0000}"/>
    <cellStyle name="메모 278" xfId="2434" xr:uid="{00000000-0005-0000-0000-0000FD0B0000}"/>
    <cellStyle name="메모 278 2" xfId="2435" xr:uid="{00000000-0005-0000-0000-0000FE0B0000}"/>
    <cellStyle name="메모 279" xfId="2436" xr:uid="{00000000-0005-0000-0000-0000FF0B0000}"/>
    <cellStyle name="메모 279 2" xfId="2437" xr:uid="{00000000-0005-0000-0000-0000000C0000}"/>
    <cellStyle name="메모 28" xfId="2438" xr:uid="{00000000-0005-0000-0000-0000010C0000}"/>
    <cellStyle name="메모 28 2" xfId="2439" xr:uid="{00000000-0005-0000-0000-0000020C0000}"/>
    <cellStyle name="메모 28 3" xfId="2440" xr:uid="{00000000-0005-0000-0000-0000030C0000}"/>
    <cellStyle name="메모 280" xfId="2441" xr:uid="{00000000-0005-0000-0000-0000040C0000}"/>
    <cellStyle name="메모 280 2" xfId="2442" xr:uid="{00000000-0005-0000-0000-0000050C0000}"/>
    <cellStyle name="메모 281" xfId="2443" xr:uid="{00000000-0005-0000-0000-0000060C0000}"/>
    <cellStyle name="메모 281 2" xfId="2444" xr:uid="{00000000-0005-0000-0000-0000070C0000}"/>
    <cellStyle name="메모 282" xfId="2445" xr:uid="{00000000-0005-0000-0000-0000080C0000}"/>
    <cellStyle name="메모 282 2" xfId="2446" xr:uid="{00000000-0005-0000-0000-0000090C0000}"/>
    <cellStyle name="메모 283" xfId="2447" xr:uid="{00000000-0005-0000-0000-00000A0C0000}"/>
    <cellStyle name="메모 283 2" xfId="2448" xr:uid="{00000000-0005-0000-0000-00000B0C0000}"/>
    <cellStyle name="메모 284" xfId="2449" xr:uid="{00000000-0005-0000-0000-00000C0C0000}"/>
    <cellStyle name="메모 284 2" xfId="2450" xr:uid="{00000000-0005-0000-0000-00000D0C0000}"/>
    <cellStyle name="메모 285" xfId="2451" xr:uid="{00000000-0005-0000-0000-00000E0C0000}"/>
    <cellStyle name="메모 285 2" xfId="2452" xr:uid="{00000000-0005-0000-0000-00000F0C0000}"/>
    <cellStyle name="메모 286" xfId="2453" xr:uid="{00000000-0005-0000-0000-0000100C0000}"/>
    <cellStyle name="메모 286 2" xfId="2454" xr:uid="{00000000-0005-0000-0000-0000110C0000}"/>
    <cellStyle name="메모 287" xfId="2455" xr:uid="{00000000-0005-0000-0000-0000120C0000}"/>
    <cellStyle name="메모 287 2" xfId="2456" xr:uid="{00000000-0005-0000-0000-0000130C0000}"/>
    <cellStyle name="메모 288" xfId="2457" xr:uid="{00000000-0005-0000-0000-0000140C0000}"/>
    <cellStyle name="메모 288 2" xfId="2458" xr:uid="{00000000-0005-0000-0000-0000150C0000}"/>
    <cellStyle name="메모 289" xfId="2459" xr:uid="{00000000-0005-0000-0000-0000160C0000}"/>
    <cellStyle name="메모 289 2" xfId="2460" xr:uid="{00000000-0005-0000-0000-0000170C0000}"/>
    <cellStyle name="메모 29" xfId="2461" xr:uid="{00000000-0005-0000-0000-0000180C0000}"/>
    <cellStyle name="메모 29 2" xfId="2462" xr:uid="{00000000-0005-0000-0000-0000190C0000}"/>
    <cellStyle name="메모 29 3" xfId="2463" xr:uid="{00000000-0005-0000-0000-00001A0C0000}"/>
    <cellStyle name="메모 290" xfId="2464" xr:uid="{00000000-0005-0000-0000-00001B0C0000}"/>
    <cellStyle name="메모 290 2" xfId="2465" xr:uid="{00000000-0005-0000-0000-00001C0C0000}"/>
    <cellStyle name="메모 291" xfId="2466" xr:uid="{00000000-0005-0000-0000-00001D0C0000}"/>
    <cellStyle name="메모 291 2" xfId="2467" xr:uid="{00000000-0005-0000-0000-00001E0C0000}"/>
    <cellStyle name="메모 292" xfId="2468" xr:uid="{00000000-0005-0000-0000-00001F0C0000}"/>
    <cellStyle name="메모 292 2" xfId="2469" xr:uid="{00000000-0005-0000-0000-0000200C0000}"/>
    <cellStyle name="메모 293" xfId="2470" xr:uid="{00000000-0005-0000-0000-0000210C0000}"/>
    <cellStyle name="메모 293 2" xfId="2471" xr:uid="{00000000-0005-0000-0000-0000220C0000}"/>
    <cellStyle name="메모 294" xfId="2472" xr:uid="{00000000-0005-0000-0000-0000230C0000}"/>
    <cellStyle name="메모 294 2" xfId="2473" xr:uid="{00000000-0005-0000-0000-0000240C0000}"/>
    <cellStyle name="메모 295" xfId="2474" xr:uid="{00000000-0005-0000-0000-0000250C0000}"/>
    <cellStyle name="메모 295 2" xfId="2475" xr:uid="{00000000-0005-0000-0000-0000260C0000}"/>
    <cellStyle name="메모 296" xfId="2476" xr:uid="{00000000-0005-0000-0000-0000270C0000}"/>
    <cellStyle name="메모 296 2" xfId="2477" xr:uid="{00000000-0005-0000-0000-0000280C0000}"/>
    <cellStyle name="메모 297" xfId="2478" xr:uid="{00000000-0005-0000-0000-0000290C0000}"/>
    <cellStyle name="메모 297 2" xfId="2479" xr:uid="{00000000-0005-0000-0000-00002A0C0000}"/>
    <cellStyle name="메모 298" xfId="2480" xr:uid="{00000000-0005-0000-0000-00002B0C0000}"/>
    <cellStyle name="메모 298 2" xfId="2481" xr:uid="{00000000-0005-0000-0000-00002C0C0000}"/>
    <cellStyle name="메모 299" xfId="2482" xr:uid="{00000000-0005-0000-0000-00002D0C0000}"/>
    <cellStyle name="메모 299 2" xfId="2483" xr:uid="{00000000-0005-0000-0000-00002E0C0000}"/>
    <cellStyle name="메모 3" xfId="2484" xr:uid="{00000000-0005-0000-0000-00002F0C0000}"/>
    <cellStyle name="메모 3 2" xfId="2485" xr:uid="{00000000-0005-0000-0000-0000300C0000}"/>
    <cellStyle name="메모 3 3" xfId="18230" xr:uid="{00000000-0005-0000-0000-0000310C0000}"/>
    <cellStyle name="메모 3 4" xfId="18324" xr:uid="{00000000-0005-0000-0000-0000320C0000}"/>
    <cellStyle name="메모 3 5" xfId="18491" xr:uid="{00000000-0005-0000-0000-0000330C0000}"/>
    <cellStyle name="메모 3 6" xfId="17523" xr:uid="{00000000-0005-0000-0000-0000340C0000}"/>
    <cellStyle name="메모 30" xfId="2486" xr:uid="{00000000-0005-0000-0000-0000350C0000}"/>
    <cellStyle name="메모 30 2" xfId="2487" xr:uid="{00000000-0005-0000-0000-0000360C0000}"/>
    <cellStyle name="메모 30 3" xfId="2488" xr:uid="{00000000-0005-0000-0000-0000370C0000}"/>
    <cellStyle name="메모 300" xfId="2489" xr:uid="{00000000-0005-0000-0000-0000380C0000}"/>
    <cellStyle name="메모 300 2" xfId="2490" xr:uid="{00000000-0005-0000-0000-0000390C0000}"/>
    <cellStyle name="메모 301" xfId="2491" xr:uid="{00000000-0005-0000-0000-00003A0C0000}"/>
    <cellStyle name="메모 301 2" xfId="2492" xr:uid="{00000000-0005-0000-0000-00003B0C0000}"/>
    <cellStyle name="메모 302" xfId="2493" xr:uid="{00000000-0005-0000-0000-00003C0C0000}"/>
    <cellStyle name="메모 302 2" xfId="2494" xr:uid="{00000000-0005-0000-0000-00003D0C0000}"/>
    <cellStyle name="메모 303" xfId="2495" xr:uid="{00000000-0005-0000-0000-00003E0C0000}"/>
    <cellStyle name="메모 303 2" xfId="2496" xr:uid="{00000000-0005-0000-0000-00003F0C0000}"/>
    <cellStyle name="메모 304" xfId="2497" xr:uid="{00000000-0005-0000-0000-0000400C0000}"/>
    <cellStyle name="메모 304 2" xfId="2498" xr:uid="{00000000-0005-0000-0000-0000410C0000}"/>
    <cellStyle name="메모 305" xfId="2499" xr:uid="{00000000-0005-0000-0000-0000420C0000}"/>
    <cellStyle name="메모 305 2" xfId="2500" xr:uid="{00000000-0005-0000-0000-0000430C0000}"/>
    <cellStyle name="메모 306" xfId="2501" xr:uid="{00000000-0005-0000-0000-0000440C0000}"/>
    <cellStyle name="메모 306 2" xfId="2502" xr:uid="{00000000-0005-0000-0000-0000450C0000}"/>
    <cellStyle name="메모 307" xfId="2503" xr:uid="{00000000-0005-0000-0000-0000460C0000}"/>
    <cellStyle name="메모 307 2" xfId="2504" xr:uid="{00000000-0005-0000-0000-0000470C0000}"/>
    <cellStyle name="메모 308" xfId="2505" xr:uid="{00000000-0005-0000-0000-0000480C0000}"/>
    <cellStyle name="메모 308 2" xfId="2506" xr:uid="{00000000-0005-0000-0000-0000490C0000}"/>
    <cellStyle name="메모 309" xfId="2507" xr:uid="{00000000-0005-0000-0000-00004A0C0000}"/>
    <cellStyle name="메모 309 2" xfId="2508" xr:uid="{00000000-0005-0000-0000-00004B0C0000}"/>
    <cellStyle name="메모 31" xfId="2509" xr:uid="{00000000-0005-0000-0000-00004C0C0000}"/>
    <cellStyle name="메모 31 2" xfId="2510" xr:uid="{00000000-0005-0000-0000-00004D0C0000}"/>
    <cellStyle name="메모 31 3" xfId="2511" xr:uid="{00000000-0005-0000-0000-00004E0C0000}"/>
    <cellStyle name="메모 310" xfId="2512" xr:uid="{00000000-0005-0000-0000-00004F0C0000}"/>
    <cellStyle name="메모 310 2" xfId="2513" xr:uid="{00000000-0005-0000-0000-0000500C0000}"/>
    <cellStyle name="메모 311" xfId="2514" xr:uid="{00000000-0005-0000-0000-0000510C0000}"/>
    <cellStyle name="메모 311 2" xfId="2515" xr:uid="{00000000-0005-0000-0000-0000520C0000}"/>
    <cellStyle name="메모 312" xfId="2516" xr:uid="{00000000-0005-0000-0000-0000530C0000}"/>
    <cellStyle name="메모 312 2" xfId="2517" xr:uid="{00000000-0005-0000-0000-0000540C0000}"/>
    <cellStyle name="메모 313" xfId="2518" xr:uid="{00000000-0005-0000-0000-0000550C0000}"/>
    <cellStyle name="메모 313 2" xfId="2519" xr:uid="{00000000-0005-0000-0000-0000560C0000}"/>
    <cellStyle name="메모 314" xfId="2520" xr:uid="{00000000-0005-0000-0000-0000570C0000}"/>
    <cellStyle name="메모 314 2" xfId="2521" xr:uid="{00000000-0005-0000-0000-0000580C0000}"/>
    <cellStyle name="메모 315" xfId="2522" xr:uid="{00000000-0005-0000-0000-0000590C0000}"/>
    <cellStyle name="메모 316" xfId="2523" xr:uid="{00000000-0005-0000-0000-00005A0C0000}"/>
    <cellStyle name="메모 317" xfId="2524" xr:uid="{00000000-0005-0000-0000-00005B0C0000}"/>
    <cellStyle name="메모 318" xfId="2525" xr:uid="{00000000-0005-0000-0000-00005C0C0000}"/>
    <cellStyle name="메모 319" xfId="2526" xr:uid="{00000000-0005-0000-0000-00005D0C0000}"/>
    <cellStyle name="메모 32" xfId="2527" xr:uid="{00000000-0005-0000-0000-00005E0C0000}"/>
    <cellStyle name="메모 32 2" xfId="2528" xr:uid="{00000000-0005-0000-0000-00005F0C0000}"/>
    <cellStyle name="메모 32 3" xfId="2529" xr:uid="{00000000-0005-0000-0000-0000600C0000}"/>
    <cellStyle name="메모 320" xfId="2530" xr:uid="{00000000-0005-0000-0000-0000610C0000}"/>
    <cellStyle name="메모 321" xfId="2531" xr:uid="{00000000-0005-0000-0000-0000620C0000}"/>
    <cellStyle name="메모 322" xfId="2532" xr:uid="{00000000-0005-0000-0000-0000630C0000}"/>
    <cellStyle name="메모 323" xfId="2533" xr:uid="{00000000-0005-0000-0000-0000640C0000}"/>
    <cellStyle name="메모 324" xfId="2534" xr:uid="{00000000-0005-0000-0000-0000650C0000}"/>
    <cellStyle name="메모 325" xfId="2535" xr:uid="{00000000-0005-0000-0000-0000660C0000}"/>
    <cellStyle name="메모 326" xfId="2536" xr:uid="{00000000-0005-0000-0000-0000670C0000}"/>
    <cellStyle name="메모 327" xfId="2537" xr:uid="{00000000-0005-0000-0000-0000680C0000}"/>
    <cellStyle name="메모 328" xfId="2538" xr:uid="{00000000-0005-0000-0000-0000690C0000}"/>
    <cellStyle name="메모 329" xfId="2539" xr:uid="{00000000-0005-0000-0000-00006A0C0000}"/>
    <cellStyle name="메모 33" xfId="2540" xr:uid="{00000000-0005-0000-0000-00006B0C0000}"/>
    <cellStyle name="메모 33 2" xfId="2541" xr:uid="{00000000-0005-0000-0000-00006C0C0000}"/>
    <cellStyle name="메모 33 3" xfId="2542" xr:uid="{00000000-0005-0000-0000-00006D0C0000}"/>
    <cellStyle name="메모 330" xfId="2543" xr:uid="{00000000-0005-0000-0000-00006E0C0000}"/>
    <cellStyle name="메모 331" xfId="2544" xr:uid="{00000000-0005-0000-0000-00006F0C0000}"/>
    <cellStyle name="메모 332" xfId="2545" xr:uid="{00000000-0005-0000-0000-0000700C0000}"/>
    <cellStyle name="메모 333" xfId="2546" xr:uid="{00000000-0005-0000-0000-0000710C0000}"/>
    <cellStyle name="메모 334" xfId="2547" xr:uid="{00000000-0005-0000-0000-0000720C0000}"/>
    <cellStyle name="메모 335" xfId="2548" xr:uid="{00000000-0005-0000-0000-0000730C0000}"/>
    <cellStyle name="메모 336" xfId="2549" xr:uid="{00000000-0005-0000-0000-0000740C0000}"/>
    <cellStyle name="메모 337" xfId="2550" xr:uid="{00000000-0005-0000-0000-0000750C0000}"/>
    <cellStyle name="메모 338" xfId="2551" xr:uid="{00000000-0005-0000-0000-0000760C0000}"/>
    <cellStyle name="메모 339" xfId="2552" xr:uid="{00000000-0005-0000-0000-0000770C0000}"/>
    <cellStyle name="메모 34" xfId="2553" xr:uid="{00000000-0005-0000-0000-0000780C0000}"/>
    <cellStyle name="메모 34 2" xfId="2554" xr:uid="{00000000-0005-0000-0000-0000790C0000}"/>
    <cellStyle name="메모 34 3" xfId="2555" xr:uid="{00000000-0005-0000-0000-00007A0C0000}"/>
    <cellStyle name="메모 340" xfId="2556" xr:uid="{00000000-0005-0000-0000-00007B0C0000}"/>
    <cellStyle name="메모 341" xfId="2557" xr:uid="{00000000-0005-0000-0000-00007C0C0000}"/>
    <cellStyle name="메모 342" xfId="2558" xr:uid="{00000000-0005-0000-0000-00007D0C0000}"/>
    <cellStyle name="메모 343" xfId="2559" xr:uid="{00000000-0005-0000-0000-00007E0C0000}"/>
    <cellStyle name="메모 344" xfId="2560" xr:uid="{00000000-0005-0000-0000-00007F0C0000}"/>
    <cellStyle name="메모 345" xfId="2561" xr:uid="{00000000-0005-0000-0000-0000800C0000}"/>
    <cellStyle name="메모 346" xfId="2562" xr:uid="{00000000-0005-0000-0000-0000810C0000}"/>
    <cellStyle name="메모 347" xfId="2563" xr:uid="{00000000-0005-0000-0000-0000820C0000}"/>
    <cellStyle name="메모 348" xfId="2564" xr:uid="{00000000-0005-0000-0000-0000830C0000}"/>
    <cellStyle name="메모 349" xfId="2565" xr:uid="{00000000-0005-0000-0000-0000840C0000}"/>
    <cellStyle name="메모 35" xfId="2566" xr:uid="{00000000-0005-0000-0000-0000850C0000}"/>
    <cellStyle name="메모 35 2" xfId="2567" xr:uid="{00000000-0005-0000-0000-0000860C0000}"/>
    <cellStyle name="메모 35 3" xfId="2568" xr:uid="{00000000-0005-0000-0000-0000870C0000}"/>
    <cellStyle name="메모 350" xfId="2569" xr:uid="{00000000-0005-0000-0000-0000880C0000}"/>
    <cellStyle name="메모 351" xfId="2570" xr:uid="{00000000-0005-0000-0000-0000890C0000}"/>
    <cellStyle name="메모 352" xfId="2571" xr:uid="{00000000-0005-0000-0000-00008A0C0000}"/>
    <cellStyle name="메모 353" xfId="2572" xr:uid="{00000000-0005-0000-0000-00008B0C0000}"/>
    <cellStyle name="메모 354" xfId="2573" xr:uid="{00000000-0005-0000-0000-00008C0C0000}"/>
    <cellStyle name="메모 355" xfId="2574" xr:uid="{00000000-0005-0000-0000-00008D0C0000}"/>
    <cellStyle name="메모 356" xfId="2575" xr:uid="{00000000-0005-0000-0000-00008E0C0000}"/>
    <cellStyle name="메모 357" xfId="2576" xr:uid="{00000000-0005-0000-0000-00008F0C0000}"/>
    <cellStyle name="메모 358" xfId="2577" xr:uid="{00000000-0005-0000-0000-0000900C0000}"/>
    <cellStyle name="메모 359" xfId="2578" xr:uid="{00000000-0005-0000-0000-0000910C0000}"/>
    <cellStyle name="메모 36" xfId="2579" xr:uid="{00000000-0005-0000-0000-0000920C0000}"/>
    <cellStyle name="메모 36 2" xfId="2580" xr:uid="{00000000-0005-0000-0000-0000930C0000}"/>
    <cellStyle name="메모 36 3" xfId="2581" xr:uid="{00000000-0005-0000-0000-0000940C0000}"/>
    <cellStyle name="메모 360" xfId="2582" xr:uid="{00000000-0005-0000-0000-0000950C0000}"/>
    <cellStyle name="메모 361" xfId="2583" xr:uid="{00000000-0005-0000-0000-0000960C0000}"/>
    <cellStyle name="메모 362" xfId="2584" xr:uid="{00000000-0005-0000-0000-0000970C0000}"/>
    <cellStyle name="메모 363" xfId="2585" xr:uid="{00000000-0005-0000-0000-0000980C0000}"/>
    <cellStyle name="메모 364" xfId="2586" xr:uid="{00000000-0005-0000-0000-0000990C0000}"/>
    <cellStyle name="메모 365" xfId="2587" xr:uid="{00000000-0005-0000-0000-00009A0C0000}"/>
    <cellStyle name="메모 366" xfId="2588" xr:uid="{00000000-0005-0000-0000-00009B0C0000}"/>
    <cellStyle name="메모 367" xfId="2589" xr:uid="{00000000-0005-0000-0000-00009C0C0000}"/>
    <cellStyle name="메모 368" xfId="2590" xr:uid="{00000000-0005-0000-0000-00009D0C0000}"/>
    <cellStyle name="메모 369" xfId="2591" xr:uid="{00000000-0005-0000-0000-00009E0C0000}"/>
    <cellStyle name="메모 37" xfId="2592" xr:uid="{00000000-0005-0000-0000-00009F0C0000}"/>
    <cellStyle name="메모 37 2" xfId="2593" xr:uid="{00000000-0005-0000-0000-0000A00C0000}"/>
    <cellStyle name="메모 37 3" xfId="2594" xr:uid="{00000000-0005-0000-0000-0000A10C0000}"/>
    <cellStyle name="메모 370" xfId="2595" xr:uid="{00000000-0005-0000-0000-0000A20C0000}"/>
    <cellStyle name="메모 371" xfId="2596" xr:uid="{00000000-0005-0000-0000-0000A30C0000}"/>
    <cellStyle name="메모 372" xfId="2597" xr:uid="{00000000-0005-0000-0000-0000A40C0000}"/>
    <cellStyle name="메모 373" xfId="2598" xr:uid="{00000000-0005-0000-0000-0000A50C0000}"/>
    <cellStyle name="메모 374" xfId="2599" xr:uid="{00000000-0005-0000-0000-0000A60C0000}"/>
    <cellStyle name="메모 375" xfId="2600" xr:uid="{00000000-0005-0000-0000-0000A70C0000}"/>
    <cellStyle name="메모 376" xfId="2601" xr:uid="{00000000-0005-0000-0000-0000A80C0000}"/>
    <cellStyle name="메모 377" xfId="2602" xr:uid="{00000000-0005-0000-0000-0000A90C0000}"/>
    <cellStyle name="메모 378" xfId="2603" xr:uid="{00000000-0005-0000-0000-0000AA0C0000}"/>
    <cellStyle name="메모 379" xfId="2604" xr:uid="{00000000-0005-0000-0000-0000AB0C0000}"/>
    <cellStyle name="메모 38" xfId="2605" xr:uid="{00000000-0005-0000-0000-0000AC0C0000}"/>
    <cellStyle name="메모 38 2" xfId="2606" xr:uid="{00000000-0005-0000-0000-0000AD0C0000}"/>
    <cellStyle name="메모 38 3" xfId="2607" xr:uid="{00000000-0005-0000-0000-0000AE0C0000}"/>
    <cellStyle name="메모 380" xfId="2608" xr:uid="{00000000-0005-0000-0000-0000AF0C0000}"/>
    <cellStyle name="메모 381" xfId="2609" xr:uid="{00000000-0005-0000-0000-0000B00C0000}"/>
    <cellStyle name="메모 382" xfId="2610" xr:uid="{00000000-0005-0000-0000-0000B10C0000}"/>
    <cellStyle name="메모 383" xfId="2611" xr:uid="{00000000-0005-0000-0000-0000B20C0000}"/>
    <cellStyle name="메모 384" xfId="2612" xr:uid="{00000000-0005-0000-0000-0000B30C0000}"/>
    <cellStyle name="메모 385" xfId="2613" xr:uid="{00000000-0005-0000-0000-0000B40C0000}"/>
    <cellStyle name="메모 386" xfId="2614" xr:uid="{00000000-0005-0000-0000-0000B50C0000}"/>
    <cellStyle name="메모 387" xfId="2615" xr:uid="{00000000-0005-0000-0000-0000B60C0000}"/>
    <cellStyle name="메모 388" xfId="2616" xr:uid="{00000000-0005-0000-0000-0000B70C0000}"/>
    <cellStyle name="메모 389" xfId="2617" xr:uid="{00000000-0005-0000-0000-0000B80C0000}"/>
    <cellStyle name="메모 39" xfId="2618" xr:uid="{00000000-0005-0000-0000-0000B90C0000}"/>
    <cellStyle name="메모 39 2" xfId="2619" xr:uid="{00000000-0005-0000-0000-0000BA0C0000}"/>
    <cellStyle name="메모 39 3" xfId="2620" xr:uid="{00000000-0005-0000-0000-0000BB0C0000}"/>
    <cellStyle name="메모 390" xfId="2621" xr:uid="{00000000-0005-0000-0000-0000BC0C0000}"/>
    <cellStyle name="메모 391" xfId="2622" xr:uid="{00000000-0005-0000-0000-0000BD0C0000}"/>
    <cellStyle name="메모 392" xfId="2623" xr:uid="{00000000-0005-0000-0000-0000BE0C0000}"/>
    <cellStyle name="메모 393" xfId="2624" xr:uid="{00000000-0005-0000-0000-0000BF0C0000}"/>
    <cellStyle name="메모 394" xfId="2625" xr:uid="{00000000-0005-0000-0000-0000C00C0000}"/>
    <cellStyle name="메모 395" xfId="2626" xr:uid="{00000000-0005-0000-0000-0000C10C0000}"/>
    <cellStyle name="메모 396" xfId="2627" xr:uid="{00000000-0005-0000-0000-0000C20C0000}"/>
    <cellStyle name="메모 397" xfId="2628" xr:uid="{00000000-0005-0000-0000-0000C30C0000}"/>
    <cellStyle name="메모 398" xfId="2629" xr:uid="{00000000-0005-0000-0000-0000C40C0000}"/>
    <cellStyle name="메모 399" xfId="2630" xr:uid="{00000000-0005-0000-0000-0000C50C0000}"/>
    <cellStyle name="메모 4" xfId="2631" xr:uid="{00000000-0005-0000-0000-0000C60C0000}"/>
    <cellStyle name="메모 4 10" xfId="18543" xr:uid="{00000000-0005-0000-0000-0000C70C0000}"/>
    <cellStyle name="메모 4 11" xfId="17578" xr:uid="{00000000-0005-0000-0000-0000C80C0000}"/>
    <cellStyle name="메모 4 2" xfId="2632" xr:uid="{00000000-0005-0000-0000-0000C90C0000}"/>
    <cellStyle name="메모 4 2 2" xfId="2633" xr:uid="{00000000-0005-0000-0000-0000CA0C0000}"/>
    <cellStyle name="메모 4 2 2 2" xfId="2634" xr:uid="{00000000-0005-0000-0000-0000CB0C0000}"/>
    <cellStyle name="메모 4 2 2 2 2" xfId="17989" xr:uid="{00000000-0005-0000-0000-0000CC0C0000}"/>
    <cellStyle name="메모 4 2 2 3" xfId="2635" xr:uid="{00000000-0005-0000-0000-0000CD0C0000}"/>
    <cellStyle name="메모 4 2 3" xfId="2636" xr:uid="{00000000-0005-0000-0000-0000CE0C0000}"/>
    <cellStyle name="메모 4 2 3 2" xfId="2637" xr:uid="{00000000-0005-0000-0000-0000CF0C0000}"/>
    <cellStyle name="메모 4 2 3 2 2" xfId="17990" xr:uid="{00000000-0005-0000-0000-0000D00C0000}"/>
    <cellStyle name="메모 4 2 3 3" xfId="2638" xr:uid="{00000000-0005-0000-0000-0000D10C0000}"/>
    <cellStyle name="메모 4 2 4" xfId="17991" xr:uid="{00000000-0005-0000-0000-0000D20C0000}"/>
    <cellStyle name="메모 4 2 5" xfId="17992" xr:uid="{00000000-0005-0000-0000-0000D30C0000}"/>
    <cellStyle name="메모 4 2_MUREX PL data" xfId="2639" xr:uid="{00000000-0005-0000-0000-0000D40C0000}"/>
    <cellStyle name="메모 4 3" xfId="2640" xr:uid="{00000000-0005-0000-0000-0000D50C0000}"/>
    <cellStyle name="메모 4 3 2" xfId="17993" xr:uid="{00000000-0005-0000-0000-0000D60C0000}"/>
    <cellStyle name="메모 4 3 3" xfId="17994" xr:uid="{00000000-0005-0000-0000-0000D70C0000}"/>
    <cellStyle name="메모 4 4" xfId="2641" xr:uid="{00000000-0005-0000-0000-0000D80C0000}"/>
    <cellStyle name="메모 4 4 2" xfId="2642" xr:uid="{00000000-0005-0000-0000-0000D90C0000}"/>
    <cellStyle name="메모 4 4 2 2" xfId="17995" xr:uid="{00000000-0005-0000-0000-0000DA0C0000}"/>
    <cellStyle name="메모 4 4 2 3" xfId="17996" xr:uid="{00000000-0005-0000-0000-0000DB0C0000}"/>
    <cellStyle name="메모 4 4 3" xfId="17997" xr:uid="{00000000-0005-0000-0000-0000DC0C0000}"/>
    <cellStyle name="메모 4 4 4" xfId="17998" xr:uid="{00000000-0005-0000-0000-0000DD0C0000}"/>
    <cellStyle name="메모 4 5" xfId="2643" xr:uid="{00000000-0005-0000-0000-0000DE0C0000}"/>
    <cellStyle name="메모 4 5 2" xfId="2644" xr:uid="{00000000-0005-0000-0000-0000DF0C0000}"/>
    <cellStyle name="메모 4 5 2 2" xfId="17999" xr:uid="{00000000-0005-0000-0000-0000E00C0000}"/>
    <cellStyle name="메모 4 5 2 3" xfId="18000" xr:uid="{00000000-0005-0000-0000-0000E10C0000}"/>
    <cellStyle name="메모 4 5 3" xfId="2645" xr:uid="{00000000-0005-0000-0000-0000E20C0000}"/>
    <cellStyle name="메모 4 5 4" xfId="18001" xr:uid="{00000000-0005-0000-0000-0000E30C0000}"/>
    <cellStyle name="메모 4 6" xfId="2646" xr:uid="{00000000-0005-0000-0000-0000E40C0000}"/>
    <cellStyle name="메모 4 6 2" xfId="18002" xr:uid="{00000000-0005-0000-0000-0000E50C0000}"/>
    <cellStyle name="메모 4 6 3" xfId="18003" xr:uid="{00000000-0005-0000-0000-0000E60C0000}"/>
    <cellStyle name="메모 4 7" xfId="17650" xr:uid="{00000000-0005-0000-0000-0000E70C0000}"/>
    <cellStyle name="메모 4 8" xfId="18004" xr:uid="{00000000-0005-0000-0000-0000E80C0000}"/>
    <cellStyle name="메모 4 9" xfId="18375" xr:uid="{00000000-0005-0000-0000-0000E90C0000}"/>
    <cellStyle name="메모 4_Exotic" xfId="2647" xr:uid="{00000000-0005-0000-0000-0000EA0C0000}"/>
    <cellStyle name="메모 40" xfId="2648" xr:uid="{00000000-0005-0000-0000-0000EB0C0000}"/>
    <cellStyle name="메모 40 2" xfId="2649" xr:uid="{00000000-0005-0000-0000-0000EC0C0000}"/>
    <cellStyle name="메모 40 3" xfId="2650" xr:uid="{00000000-0005-0000-0000-0000ED0C0000}"/>
    <cellStyle name="메모 400" xfId="2651" xr:uid="{00000000-0005-0000-0000-0000EE0C0000}"/>
    <cellStyle name="메모 401" xfId="2652" xr:uid="{00000000-0005-0000-0000-0000EF0C0000}"/>
    <cellStyle name="메모 402" xfId="2653" xr:uid="{00000000-0005-0000-0000-0000F00C0000}"/>
    <cellStyle name="메모 403" xfId="2654" xr:uid="{00000000-0005-0000-0000-0000F10C0000}"/>
    <cellStyle name="메모 404" xfId="2655" xr:uid="{00000000-0005-0000-0000-0000F20C0000}"/>
    <cellStyle name="메모 405" xfId="2656" xr:uid="{00000000-0005-0000-0000-0000F30C0000}"/>
    <cellStyle name="메모 406" xfId="2657" xr:uid="{00000000-0005-0000-0000-0000F40C0000}"/>
    <cellStyle name="메모 407" xfId="2658" xr:uid="{00000000-0005-0000-0000-0000F50C0000}"/>
    <cellStyle name="메모 408" xfId="2659" xr:uid="{00000000-0005-0000-0000-0000F60C0000}"/>
    <cellStyle name="메모 409" xfId="2660" xr:uid="{00000000-0005-0000-0000-0000F70C0000}"/>
    <cellStyle name="메모 41" xfId="2661" xr:uid="{00000000-0005-0000-0000-0000F80C0000}"/>
    <cellStyle name="메모 41 2" xfId="2662" xr:uid="{00000000-0005-0000-0000-0000F90C0000}"/>
    <cellStyle name="메모 41 3" xfId="2663" xr:uid="{00000000-0005-0000-0000-0000FA0C0000}"/>
    <cellStyle name="메모 410" xfId="2664" xr:uid="{00000000-0005-0000-0000-0000FB0C0000}"/>
    <cellStyle name="메모 411" xfId="2665" xr:uid="{00000000-0005-0000-0000-0000FC0C0000}"/>
    <cellStyle name="메모 412" xfId="2666" xr:uid="{00000000-0005-0000-0000-0000FD0C0000}"/>
    <cellStyle name="메모 413" xfId="2667" xr:uid="{00000000-0005-0000-0000-0000FE0C0000}"/>
    <cellStyle name="메모 414" xfId="2668" xr:uid="{00000000-0005-0000-0000-0000FF0C0000}"/>
    <cellStyle name="메모 415" xfId="2669" xr:uid="{00000000-0005-0000-0000-0000000D0000}"/>
    <cellStyle name="메모 416" xfId="2670" xr:uid="{00000000-0005-0000-0000-0000010D0000}"/>
    <cellStyle name="메모 417" xfId="2671" xr:uid="{00000000-0005-0000-0000-0000020D0000}"/>
    <cellStyle name="메모 418" xfId="2672" xr:uid="{00000000-0005-0000-0000-0000030D0000}"/>
    <cellStyle name="메모 419" xfId="2673" xr:uid="{00000000-0005-0000-0000-0000040D0000}"/>
    <cellStyle name="메모 42" xfId="2674" xr:uid="{00000000-0005-0000-0000-0000050D0000}"/>
    <cellStyle name="메모 42 2" xfId="2675" xr:uid="{00000000-0005-0000-0000-0000060D0000}"/>
    <cellStyle name="메모 42 3" xfId="2676" xr:uid="{00000000-0005-0000-0000-0000070D0000}"/>
    <cellStyle name="메모 420" xfId="2677" xr:uid="{00000000-0005-0000-0000-0000080D0000}"/>
    <cellStyle name="메모 421" xfId="2678" xr:uid="{00000000-0005-0000-0000-0000090D0000}"/>
    <cellStyle name="메모 422" xfId="2679" xr:uid="{00000000-0005-0000-0000-00000A0D0000}"/>
    <cellStyle name="메모 423" xfId="2680" xr:uid="{00000000-0005-0000-0000-00000B0D0000}"/>
    <cellStyle name="메모 424" xfId="2681" xr:uid="{00000000-0005-0000-0000-00000C0D0000}"/>
    <cellStyle name="메모 425" xfId="2682" xr:uid="{00000000-0005-0000-0000-00000D0D0000}"/>
    <cellStyle name="메모 43" xfId="2683" xr:uid="{00000000-0005-0000-0000-00000E0D0000}"/>
    <cellStyle name="메모 43 2" xfId="2684" xr:uid="{00000000-0005-0000-0000-00000F0D0000}"/>
    <cellStyle name="메모 43 3" xfId="2685" xr:uid="{00000000-0005-0000-0000-0000100D0000}"/>
    <cellStyle name="메모 44" xfId="2686" xr:uid="{00000000-0005-0000-0000-0000110D0000}"/>
    <cellStyle name="메모 44 2" xfId="2687" xr:uid="{00000000-0005-0000-0000-0000120D0000}"/>
    <cellStyle name="메모 44 3" xfId="2688" xr:uid="{00000000-0005-0000-0000-0000130D0000}"/>
    <cellStyle name="메모 45" xfId="2689" xr:uid="{00000000-0005-0000-0000-0000140D0000}"/>
    <cellStyle name="메모 45 2" xfId="2690" xr:uid="{00000000-0005-0000-0000-0000150D0000}"/>
    <cellStyle name="메모 45 3" xfId="2691" xr:uid="{00000000-0005-0000-0000-0000160D0000}"/>
    <cellStyle name="메모 46" xfId="2692" xr:uid="{00000000-0005-0000-0000-0000170D0000}"/>
    <cellStyle name="메모 46 2" xfId="2693" xr:uid="{00000000-0005-0000-0000-0000180D0000}"/>
    <cellStyle name="메모 46 3" xfId="2694" xr:uid="{00000000-0005-0000-0000-0000190D0000}"/>
    <cellStyle name="메모 47" xfId="2695" xr:uid="{00000000-0005-0000-0000-00001A0D0000}"/>
    <cellStyle name="메모 47 2" xfId="2696" xr:uid="{00000000-0005-0000-0000-00001B0D0000}"/>
    <cellStyle name="메모 47 3" xfId="2697" xr:uid="{00000000-0005-0000-0000-00001C0D0000}"/>
    <cellStyle name="메모 48" xfId="2698" xr:uid="{00000000-0005-0000-0000-00001D0D0000}"/>
    <cellStyle name="메모 48 2" xfId="2699" xr:uid="{00000000-0005-0000-0000-00001E0D0000}"/>
    <cellStyle name="메모 48 3" xfId="2700" xr:uid="{00000000-0005-0000-0000-00001F0D0000}"/>
    <cellStyle name="메모 49" xfId="2701" xr:uid="{00000000-0005-0000-0000-0000200D0000}"/>
    <cellStyle name="메모 49 2" xfId="2702" xr:uid="{00000000-0005-0000-0000-0000210D0000}"/>
    <cellStyle name="메모 49 3" xfId="2703" xr:uid="{00000000-0005-0000-0000-0000220D0000}"/>
    <cellStyle name="메모 5" xfId="2704" xr:uid="{00000000-0005-0000-0000-0000230D0000}"/>
    <cellStyle name="메모 5 2" xfId="2705" xr:uid="{00000000-0005-0000-0000-0000240D0000}"/>
    <cellStyle name="메모 5 2 2" xfId="2706" xr:uid="{00000000-0005-0000-0000-0000250D0000}"/>
    <cellStyle name="메모 5 2 2 2" xfId="2707" xr:uid="{00000000-0005-0000-0000-0000260D0000}"/>
    <cellStyle name="메모 5 2 2 2 2" xfId="18005" xr:uid="{00000000-0005-0000-0000-0000270D0000}"/>
    <cellStyle name="메모 5 2 2 3" xfId="2708" xr:uid="{00000000-0005-0000-0000-0000280D0000}"/>
    <cellStyle name="메모 5 2 3" xfId="2709" xr:uid="{00000000-0005-0000-0000-0000290D0000}"/>
    <cellStyle name="메모 5 2 3 2" xfId="2710" xr:uid="{00000000-0005-0000-0000-00002A0D0000}"/>
    <cellStyle name="메모 5 2 3 2 2" xfId="18006" xr:uid="{00000000-0005-0000-0000-00002B0D0000}"/>
    <cellStyle name="메모 5 2 3 3" xfId="2711" xr:uid="{00000000-0005-0000-0000-00002C0D0000}"/>
    <cellStyle name="메모 5 2 4" xfId="18007" xr:uid="{00000000-0005-0000-0000-00002D0D0000}"/>
    <cellStyle name="메모 5 2 5" xfId="18008" xr:uid="{00000000-0005-0000-0000-00002E0D0000}"/>
    <cellStyle name="메모 5 2_MUREX PL data" xfId="2712" xr:uid="{00000000-0005-0000-0000-00002F0D0000}"/>
    <cellStyle name="메모 5 3" xfId="2713" xr:uid="{00000000-0005-0000-0000-0000300D0000}"/>
    <cellStyle name="메모 5 3 2" xfId="18009" xr:uid="{00000000-0005-0000-0000-0000310D0000}"/>
    <cellStyle name="메모 5 3 3" xfId="18010" xr:uid="{00000000-0005-0000-0000-0000320D0000}"/>
    <cellStyle name="메모 5 4" xfId="2714" xr:uid="{00000000-0005-0000-0000-0000330D0000}"/>
    <cellStyle name="메모 5 4 2" xfId="2715" xr:uid="{00000000-0005-0000-0000-0000340D0000}"/>
    <cellStyle name="메모 5 4 2 2" xfId="18011" xr:uid="{00000000-0005-0000-0000-0000350D0000}"/>
    <cellStyle name="메모 5 4 2 3" xfId="18012" xr:uid="{00000000-0005-0000-0000-0000360D0000}"/>
    <cellStyle name="메모 5 4 3" xfId="18013" xr:uid="{00000000-0005-0000-0000-0000370D0000}"/>
    <cellStyle name="메모 5 4 4" xfId="18014" xr:uid="{00000000-0005-0000-0000-0000380D0000}"/>
    <cellStyle name="메모 5 5" xfId="2716" xr:uid="{00000000-0005-0000-0000-0000390D0000}"/>
    <cellStyle name="메모 5 5 2" xfId="2717" xr:uid="{00000000-0005-0000-0000-00003A0D0000}"/>
    <cellStyle name="메모 5 5 2 2" xfId="18015" xr:uid="{00000000-0005-0000-0000-00003B0D0000}"/>
    <cellStyle name="메모 5 5 2 3" xfId="18016" xr:uid="{00000000-0005-0000-0000-00003C0D0000}"/>
    <cellStyle name="메모 5 5 3" xfId="2718" xr:uid="{00000000-0005-0000-0000-00003D0D0000}"/>
    <cellStyle name="메모 5 5 4" xfId="18017" xr:uid="{00000000-0005-0000-0000-00003E0D0000}"/>
    <cellStyle name="메모 5 6" xfId="2719" xr:uid="{00000000-0005-0000-0000-00003F0D0000}"/>
    <cellStyle name="메모 5 6 2" xfId="18018" xr:uid="{00000000-0005-0000-0000-0000400D0000}"/>
    <cellStyle name="메모 5 6 3" xfId="18019" xr:uid="{00000000-0005-0000-0000-0000410D0000}"/>
    <cellStyle name="메모 5 7" xfId="18020" xr:uid="{00000000-0005-0000-0000-0000420D0000}"/>
    <cellStyle name="메모 5 8" xfId="18021" xr:uid="{00000000-0005-0000-0000-0000430D0000}"/>
    <cellStyle name="메모 5_Exotic" xfId="2720" xr:uid="{00000000-0005-0000-0000-0000440D0000}"/>
    <cellStyle name="메모 50" xfId="2721" xr:uid="{00000000-0005-0000-0000-0000450D0000}"/>
    <cellStyle name="메모 50 2" xfId="2722" xr:uid="{00000000-0005-0000-0000-0000460D0000}"/>
    <cellStyle name="메모 50 3" xfId="2723" xr:uid="{00000000-0005-0000-0000-0000470D0000}"/>
    <cellStyle name="메모 51" xfId="2724" xr:uid="{00000000-0005-0000-0000-0000480D0000}"/>
    <cellStyle name="메모 51 2" xfId="2725" xr:uid="{00000000-0005-0000-0000-0000490D0000}"/>
    <cellStyle name="메모 51 3" xfId="2726" xr:uid="{00000000-0005-0000-0000-00004A0D0000}"/>
    <cellStyle name="메모 52" xfId="2727" xr:uid="{00000000-0005-0000-0000-00004B0D0000}"/>
    <cellStyle name="메모 52 2" xfId="2728" xr:uid="{00000000-0005-0000-0000-00004C0D0000}"/>
    <cellStyle name="메모 52 3" xfId="2729" xr:uid="{00000000-0005-0000-0000-00004D0D0000}"/>
    <cellStyle name="메모 53" xfId="2730" xr:uid="{00000000-0005-0000-0000-00004E0D0000}"/>
    <cellStyle name="메모 53 2" xfId="2731" xr:uid="{00000000-0005-0000-0000-00004F0D0000}"/>
    <cellStyle name="메모 53 3" xfId="2732" xr:uid="{00000000-0005-0000-0000-0000500D0000}"/>
    <cellStyle name="메모 54" xfId="2733" xr:uid="{00000000-0005-0000-0000-0000510D0000}"/>
    <cellStyle name="메모 54 2" xfId="2734" xr:uid="{00000000-0005-0000-0000-0000520D0000}"/>
    <cellStyle name="메모 54 3" xfId="2735" xr:uid="{00000000-0005-0000-0000-0000530D0000}"/>
    <cellStyle name="메모 55" xfId="2736" xr:uid="{00000000-0005-0000-0000-0000540D0000}"/>
    <cellStyle name="메모 55 2" xfId="2737" xr:uid="{00000000-0005-0000-0000-0000550D0000}"/>
    <cellStyle name="메모 55 3" xfId="2738" xr:uid="{00000000-0005-0000-0000-0000560D0000}"/>
    <cellStyle name="메모 56" xfId="2739" xr:uid="{00000000-0005-0000-0000-0000570D0000}"/>
    <cellStyle name="메모 56 2" xfId="2740" xr:uid="{00000000-0005-0000-0000-0000580D0000}"/>
    <cellStyle name="메모 56 3" xfId="2741" xr:uid="{00000000-0005-0000-0000-0000590D0000}"/>
    <cellStyle name="메모 57" xfId="2742" xr:uid="{00000000-0005-0000-0000-00005A0D0000}"/>
    <cellStyle name="메모 57 2" xfId="2743" xr:uid="{00000000-0005-0000-0000-00005B0D0000}"/>
    <cellStyle name="메모 57 3" xfId="2744" xr:uid="{00000000-0005-0000-0000-00005C0D0000}"/>
    <cellStyle name="메모 58" xfId="2745" xr:uid="{00000000-0005-0000-0000-00005D0D0000}"/>
    <cellStyle name="메모 58 2" xfId="2746" xr:uid="{00000000-0005-0000-0000-00005E0D0000}"/>
    <cellStyle name="메모 58 3" xfId="2747" xr:uid="{00000000-0005-0000-0000-00005F0D0000}"/>
    <cellStyle name="메모 59" xfId="2748" xr:uid="{00000000-0005-0000-0000-0000600D0000}"/>
    <cellStyle name="메모 59 2" xfId="2749" xr:uid="{00000000-0005-0000-0000-0000610D0000}"/>
    <cellStyle name="메모 59 3" xfId="2750" xr:uid="{00000000-0005-0000-0000-0000620D0000}"/>
    <cellStyle name="메모 6" xfId="2751" xr:uid="{00000000-0005-0000-0000-0000630D0000}"/>
    <cellStyle name="메모 6 2" xfId="2752" xr:uid="{00000000-0005-0000-0000-0000640D0000}"/>
    <cellStyle name="메모 6 2 2" xfId="2753" xr:uid="{00000000-0005-0000-0000-0000650D0000}"/>
    <cellStyle name="메모 6 2 2 2" xfId="2754" xr:uid="{00000000-0005-0000-0000-0000660D0000}"/>
    <cellStyle name="메모 6 2 2 2 2" xfId="18022" xr:uid="{00000000-0005-0000-0000-0000670D0000}"/>
    <cellStyle name="메모 6 2 2 3" xfId="2755" xr:uid="{00000000-0005-0000-0000-0000680D0000}"/>
    <cellStyle name="메모 6 2 3" xfId="2756" xr:uid="{00000000-0005-0000-0000-0000690D0000}"/>
    <cellStyle name="메모 6 2 3 2" xfId="2757" xr:uid="{00000000-0005-0000-0000-00006A0D0000}"/>
    <cellStyle name="메모 6 2 3 2 2" xfId="18023" xr:uid="{00000000-0005-0000-0000-00006B0D0000}"/>
    <cellStyle name="메모 6 2 3 3" xfId="2758" xr:uid="{00000000-0005-0000-0000-00006C0D0000}"/>
    <cellStyle name="메모 6 2 4" xfId="18024" xr:uid="{00000000-0005-0000-0000-00006D0D0000}"/>
    <cellStyle name="메모 6 2 5" xfId="18025" xr:uid="{00000000-0005-0000-0000-00006E0D0000}"/>
    <cellStyle name="메모 6 2_MUREX PL data" xfId="2759" xr:uid="{00000000-0005-0000-0000-00006F0D0000}"/>
    <cellStyle name="메모 6 3" xfId="2760" xr:uid="{00000000-0005-0000-0000-0000700D0000}"/>
    <cellStyle name="메모 6 3 2" xfId="18026" xr:uid="{00000000-0005-0000-0000-0000710D0000}"/>
    <cellStyle name="메모 6 3 3" xfId="18027" xr:uid="{00000000-0005-0000-0000-0000720D0000}"/>
    <cellStyle name="메모 6 4" xfId="2761" xr:uid="{00000000-0005-0000-0000-0000730D0000}"/>
    <cellStyle name="메모 6 4 2" xfId="2762" xr:uid="{00000000-0005-0000-0000-0000740D0000}"/>
    <cellStyle name="메모 6 4 2 2" xfId="18028" xr:uid="{00000000-0005-0000-0000-0000750D0000}"/>
    <cellStyle name="메모 6 4 2 3" xfId="18029" xr:uid="{00000000-0005-0000-0000-0000760D0000}"/>
    <cellStyle name="메모 6 4 3" xfId="18030" xr:uid="{00000000-0005-0000-0000-0000770D0000}"/>
    <cellStyle name="메모 6 4 4" xfId="18031" xr:uid="{00000000-0005-0000-0000-0000780D0000}"/>
    <cellStyle name="메모 6 5" xfId="2763" xr:uid="{00000000-0005-0000-0000-0000790D0000}"/>
    <cellStyle name="메모 6 5 2" xfId="2764" xr:uid="{00000000-0005-0000-0000-00007A0D0000}"/>
    <cellStyle name="메모 6 5 2 2" xfId="18032" xr:uid="{00000000-0005-0000-0000-00007B0D0000}"/>
    <cellStyle name="메모 6 5 2 3" xfId="18033" xr:uid="{00000000-0005-0000-0000-00007C0D0000}"/>
    <cellStyle name="메모 6 5 3" xfId="2765" xr:uid="{00000000-0005-0000-0000-00007D0D0000}"/>
    <cellStyle name="메모 6 5 4" xfId="18034" xr:uid="{00000000-0005-0000-0000-00007E0D0000}"/>
    <cellStyle name="메모 6 6" xfId="2766" xr:uid="{00000000-0005-0000-0000-00007F0D0000}"/>
    <cellStyle name="메모 6 6 2" xfId="18035" xr:uid="{00000000-0005-0000-0000-0000800D0000}"/>
    <cellStyle name="메모 6 6 3" xfId="18036" xr:uid="{00000000-0005-0000-0000-0000810D0000}"/>
    <cellStyle name="메모 6 7" xfId="18037" xr:uid="{00000000-0005-0000-0000-0000820D0000}"/>
    <cellStyle name="메모 6 8" xfId="18038" xr:uid="{00000000-0005-0000-0000-0000830D0000}"/>
    <cellStyle name="메모 6_Exotic" xfId="2767" xr:uid="{00000000-0005-0000-0000-0000840D0000}"/>
    <cellStyle name="메모 60" xfId="2768" xr:uid="{00000000-0005-0000-0000-0000850D0000}"/>
    <cellStyle name="메모 60 2" xfId="2769" xr:uid="{00000000-0005-0000-0000-0000860D0000}"/>
    <cellStyle name="메모 60 3" xfId="2770" xr:uid="{00000000-0005-0000-0000-0000870D0000}"/>
    <cellStyle name="메모 61" xfId="2771" xr:uid="{00000000-0005-0000-0000-0000880D0000}"/>
    <cellStyle name="메모 61 2" xfId="2772" xr:uid="{00000000-0005-0000-0000-0000890D0000}"/>
    <cellStyle name="메모 61 3" xfId="2773" xr:uid="{00000000-0005-0000-0000-00008A0D0000}"/>
    <cellStyle name="메모 62" xfId="2774" xr:uid="{00000000-0005-0000-0000-00008B0D0000}"/>
    <cellStyle name="메모 62 2" xfId="2775" xr:uid="{00000000-0005-0000-0000-00008C0D0000}"/>
    <cellStyle name="메모 62 3" xfId="2776" xr:uid="{00000000-0005-0000-0000-00008D0D0000}"/>
    <cellStyle name="메모 63" xfId="2777" xr:uid="{00000000-0005-0000-0000-00008E0D0000}"/>
    <cellStyle name="메모 63 2" xfId="2778" xr:uid="{00000000-0005-0000-0000-00008F0D0000}"/>
    <cellStyle name="메모 63 3" xfId="2779" xr:uid="{00000000-0005-0000-0000-0000900D0000}"/>
    <cellStyle name="메모 64" xfId="2780" xr:uid="{00000000-0005-0000-0000-0000910D0000}"/>
    <cellStyle name="메모 64 2" xfId="2781" xr:uid="{00000000-0005-0000-0000-0000920D0000}"/>
    <cellStyle name="메모 64 3" xfId="2782" xr:uid="{00000000-0005-0000-0000-0000930D0000}"/>
    <cellStyle name="메모 65" xfId="2783" xr:uid="{00000000-0005-0000-0000-0000940D0000}"/>
    <cellStyle name="메모 65 2" xfId="2784" xr:uid="{00000000-0005-0000-0000-0000950D0000}"/>
    <cellStyle name="메모 65 3" xfId="2785" xr:uid="{00000000-0005-0000-0000-0000960D0000}"/>
    <cellStyle name="메모 66" xfId="2786" xr:uid="{00000000-0005-0000-0000-0000970D0000}"/>
    <cellStyle name="메모 66 2" xfId="2787" xr:uid="{00000000-0005-0000-0000-0000980D0000}"/>
    <cellStyle name="메모 66 3" xfId="2788" xr:uid="{00000000-0005-0000-0000-0000990D0000}"/>
    <cellStyle name="메모 67" xfId="2789" xr:uid="{00000000-0005-0000-0000-00009A0D0000}"/>
    <cellStyle name="메모 67 2" xfId="2790" xr:uid="{00000000-0005-0000-0000-00009B0D0000}"/>
    <cellStyle name="메모 67 3" xfId="2791" xr:uid="{00000000-0005-0000-0000-00009C0D0000}"/>
    <cellStyle name="메모 68" xfId="2792" xr:uid="{00000000-0005-0000-0000-00009D0D0000}"/>
    <cellStyle name="메모 68 2" xfId="2793" xr:uid="{00000000-0005-0000-0000-00009E0D0000}"/>
    <cellStyle name="메모 68 3" xfId="2794" xr:uid="{00000000-0005-0000-0000-00009F0D0000}"/>
    <cellStyle name="메모 69" xfId="2795" xr:uid="{00000000-0005-0000-0000-0000A00D0000}"/>
    <cellStyle name="메모 69 2" xfId="2796" xr:uid="{00000000-0005-0000-0000-0000A10D0000}"/>
    <cellStyle name="메모 69 3" xfId="2797" xr:uid="{00000000-0005-0000-0000-0000A20D0000}"/>
    <cellStyle name="메모 7" xfId="2798" xr:uid="{00000000-0005-0000-0000-0000A30D0000}"/>
    <cellStyle name="메모 7 2" xfId="2799" xr:uid="{00000000-0005-0000-0000-0000A40D0000}"/>
    <cellStyle name="메모 7 2 2" xfId="2800" xr:uid="{00000000-0005-0000-0000-0000A50D0000}"/>
    <cellStyle name="메모 7 2 2 2" xfId="2801" xr:uid="{00000000-0005-0000-0000-0000A60D0000}"/>
    <cellStyle name="메모 7 2 2 2 2" xfId="18039" xr:uid="{00000000-0005-0000-0000-0000A70D0000}"/>
    <cellStyle name="메모 7 2 2 3" xfId="2802" xr:uid="{00000000-0005-0000-0000-0000A80D0000}"/>
    <cellStyle name="메모 7 2 3" xfId="2803" xr:uid="{00000000-0005-0000-0000-0000A90D0000}"/>
    <cellStyle name="메모 7 2 3 2" xfId="2804" xr:uid="{00000000-0005-0000-0000-0000AA0D0000}"/>
    <cellStyle name="메모 7 2 3 2 2" xfId="18040" xr:uid="{00000000-0005-0000-0000-0000AB0D0000}"/>
    <cellStyle name="메모 7 2 3 3" xfId="2805" xr:uid="{00000000-0005-0000-0000-0000AC0D0000}"/>
    <cellStyle name="메모 7 2 4" xfId="18041" xr:uid="{00000000-0005-0000-0000-0000AD0D0000}"/>
    <cellStyle name="메모 7 2 5" xfId="18042" xr:uid="{00000000-0005-0000-0000-0000AE0D0000}"/>
    <cellStyle name="메모 7 2_MUREX PL data" xfId="2806" xr:uid="{00000000-0005-0000-0000-0000AF0D0000}"/>
    <cellStyle name="메모 7 3" xfId="2807" xr:uid="{00000000-0005-0000-0000-0000B00D0000}"/>
    <cellStyle name="메모 7 3 2" xfId="18043" xr:uid="{00000000-0005-0000-0000-0000B10D0000}"/>
    <cellStyle name="메모 7 3 3" xfId="18044" xr:uid="{00000000-0005-0000-0000-0000B20D0000}"/>
    <cellStyle name="메모 7 4" xfId="2808" xr:uid="{00000000-0005-0000-0000-0000B30D0000}"/>
    <cellStyle name="메모 7 4 2" xfId="2809" xr:uid="{00000000-0005-0000-0000-0000B40D0000}"/>
    <cellStyle name="메모 7 4 2 2" xfId="18045" xr:uid="{00000000-0005-0000-0000-0000B50D0000}"/>
    <cellStyle name="메모 7 4 2 3" xfId="18046" xr:uid="{00000000-0005-0000-0000-0000B60D0000}"/>
    <cellStyle name="메모 7 4 3" xfId="18047" xr:uid="{00000000-0005-0000-0000-0000B70D0000}"/>
    <cellStyle name="메모 7 4 4" xfId="18048" xr:uid="{00000000-0005-0000-0000-0000B80D0000}"/>
    <cellStyle name="메모 7 5" xfId="2810" xr:uid="{00000000-0005-0000-0000-0000B90D0000}"/>
    <cellStyle name="메모 7 5 2" xfId="2811" xr:uid="{00000000-0005-0000-0000-0000BA0D0000}"/>
    <cellStyle name="메모 7 5 2 2" xfId="18049" xr:uid="{00000000-0005-0000-0000-0000BB0D0000}"/>
    <cellStyle name="메모 7 5 2 3" xfId="18050" xr:uid="{00000000-0005-0000-0000-0000BC0D0000}"/>
    <cellStyle name="메모 7 5 3" xfId="2812" xr:uid="{00000000-0005-0000-0000-0000BD0D0000}"/>
    <cellStyle name="메모 7 5 4" xfId="18051" xr:uid="{00000000-0005-0000-0000-0000BE0D0000}"/>
    <cellStyle name="메모 7 6" xfId="2813" xr:uid="{00000000-0005-0000-0000-0000BF0D0000}"/>
    <cellStyle name="메모 7 6 2" xfId="18052" xr:uid="{00000000-0005-0000-0000-0000C00D0000}"/>
    <cellStyle name="메모 7 6 3" xfId="18053" xr:uid="{00000000-0005-0000-0000-0000C10D0000}"/>
    <cellStyle name="메모 7 7" xfId="18054" xr:uid="{00000000-0005-0000-0000-0000C20D0000}"/>
    <cellStyle name="메모 7 8" xfId="18055" xr:uid="{00000000-0005-0000-0000-0000C30D0000}"/>
    <cellStyle name="메모 7_Exotic" xfId="2814" xr:uid="{00000000-0005-0000-0000-0000C40D0000}"/>
    <cellStyle name="메모 70" xfId="2815" xr:uid="{00000000-0005-0000-0000-0000C50D0000}"/>
    <cellStyle name="메모 70 2" xfId="2816" xr:uid="{00000000-0005-0000-0000-0000C60D0000}"/>
    <cellStyle name="메모 70 3" xfId="2817" xr:uid="{00000000-0005-0000-0000-0000C70D0000}"/>
    <cellStyle name="메모 71" xfId="2818" xr:uid="{00000000-0005-0000-0000-0000C80D0000}"/>
    <cellStyle name="메모 71 2" xfId="2819" xr:uid="{00000000-0005-0000-0000-0000C90D0000}"/>
    <cellStyle name="메모 71 3" xfId="2820" xr:uid="{00000000-0005-0000-0000-0000CA0D0000}"/>
    <cellStyle name="메모 72" xfId="2821" xr:uid="{00000000-0005-0000-0000-0000CB0D0000}"/>
    <cellStyle name="메모 72 2" xfId="2822" xr:uid="{00000000-0005-0000-0000-0000CC0D0000}"/>
    <cellStyle name="메모 72 3" xfId="2823" xr:uid="{00000000-0005-0000-0000-0000CD0D0000}"/>
    <cellStyle name="메모 73" xfId="2824" xr:uid="{00000000-0005-0000-0000-0000CE0D0000}"/>
    <cellStyle name="메모 73 2" xfId="2825" xr:uid="{00000000-0005-0000-0000-0000CF0D0000}"/>
    <cellStyle name="메모 73 3" xfId="2826" xr:uid="{00000000-0005-0000-0000-0000D00D0000}"/>
    <cellStyle name="메모 74" xfId="2827" xr:uid="{00000000-0005-0000-0000-0000D10D0000}"/>
    <cellStyle name="메모 74 2" xfId="2828" xr:uid="{00000000-0005-0000-0000-0000D20D0000}"/>
    <cellStyle name="메모 74 3" xfId="2829" xr:uid="{00000000-0005-0000-0000-0000D30D0000}"/>
    <cellStyle name="메모 75" xfId="2830" xr:uid="{00000000-0005-0000-0000-0000D40D0000}"/>
    <cellStyle name="메모 75 2" xfId="2831" xr:uid="{00000000-0005-0000-0000-0000D50D0000}"/>
    <cellStyle name="메모 75 3" xfId="2832" xr:uid="{00000000-0005-0000-0000-0000D60D0000}"/>
    <cellStyle name="메모 76" xfId="2833" xr:uid="{00000000-0005-0000-0000-0000D70D0000}"/>
    <cellStyle name="메모 76 2" xfId="2834" xr:uid="{00000000-0005-0000-0000-0000D80D0000}"/>
    <cellStyle name="메모 76 3" xfId="2835" xr:uid="{00000000-0005-0000-0000-0000D90D0000}"/>
    <cellStyle name="메모 77" xfId="2836" xr:uid="{00000000-0005-0000-0000-0000DA0D0000}"/>
    <cellStyle name="메모 77 2" xfId="2837" xr:uid="{00000000-0005-0000-0000-0000DB0D0000}"/>
    <cellStyle name="메모 77 3" xfId="2838" xr:uid="{00000000-0005-0000-0000-0000DC0D0000}"/>
    <cellStyle name="메모 78" xfId="2839" xr:uid="{00000000-0005-0000-0000-0000DD0D0000}"/>
    <cellStyle name="메모 78 2" xfId="2840" xr:uid="{00000000-0005-0000-0000-0000DE0D0000}"/>
    <cellStyle name="메모 78 3" xfId="2841" xr:uid="{00000000-0005-0000-0000-0000DF0D0000}"/>
    <cellStyle name="메모 79" xfId="2842" xr:uid="{00000000-0005-0000-0000-0000E00D0000}"/>
    <cellStyle name="메모 79 2" xfId="2843" xr:uid="{00000000-0005-0000-0000-0000E10D0000}"/>
    <cellStyle name="메모 79 3" xfId="2844" xr:uid="{00000000-0005-0000-0000-0000E20D0000}"/>
    <cellStyle name="메모 8" xfId="2845" xr:uid="{00000000-0005-0000-0000-0000E30D0000}"/>
    <cellStyle name="메모 8 2" xfId="2846" xr:uid="{00000000-0005-0000-0000-0000E40D0000}"/>
    <cellStyle name="메모 8 2 2" xfId="2847" xr:uid="{00000000-0005-0000-0000-0000E50D0000}"/>
    <cellStyle name="메모 8 2 2 2" xfId="2848" xr:uid="{00000000-0005-0000-0000-0000E60D0000}"/>
    <cellStyle name="메모 8 2 2 2 2" xfId="18056" xr:uid="{00000000-0005-0000-0000-0000E70D0000}"/>
    <cellStyle name="메모 8 2 2 3" xfId="2849" xr:uid="{00000000-0005-0000-0000-0000E80D0000}"/>
    <cellStyle name="메모 8 2 3" xfId="2850" xr:uid="{00000000-0005-0000-0000-0000E90D0000}"/>
    <cellStyle name="메모 8 2 3 2" xfId="2851" xr:uid="{00000000-0005-0000-0000-0000EA0D0000}"/>
    <cellStyle name="메모 8 2 3 2 2" xfId="18057" xr:uid="{00000000-0005-0000-0000-0000EB0D0000}"/>
    <cellStyle name="메모 8 2 3 3" xfId="2852" xr:uid="{00000000-0005-0000-0000-0000EC0D0000}"/>
    <cellStyle name="메모 8 2 4" xfId="18058" xr:uid="{00000000-0005-0000-0000-0000ED0D0000}"/>
    <cellStyle name="메모 8 2 5" xfId="18059" xr:uid="{00000000-0005-0000-0000-0000EE0D0000}"/>
    <cellStyle name="메모 8 2_MUREX PL data" xfId="2853" xr:uid="{00000000-0005-0000-0000-0000EF0D0000}"/>
    <cellStyle name="메모 8 3" xfId="2854" xr:uid="{00000000-0005-0000-0000-0000F00D0000}"/>
    <cellStyle name="메모 8 3 2" xfId="18060" xr:uid="{00000000-0005-0000-0000-0000F10D0000}"/>
    <cellStyle name="메모 8 3 3" xfId="18061" xr:uid="{00000000-0005-0000-0000-0000F20D0000}"/>
    <cellStyle name="메모 8 4" xfId="2855" xr:uid="{00000000-0005-0000-0000-0000F30D0000}"/>
    <cellStyle name="메모 8 4 2" xfId="2856" xr:uid="{00000000-0005-0000-0000-0000F40D0000}"/>
    <cellStyle name="메모 8 4 2 2" xfId="18062" xr:uid="{00000000-0005-0000-0000-0000F50D0000}"/>
    <cellStyle name="메모 8 4 2 3" xfId="18063" xr:uid="{00000000-0005-0000-0000-0000F60D0000}"/>
    <cellStyle name="메모 8 4 3" xfId="18064" xr:uid="{00000000-0005-0000-0000-0000F70D0000}"/>
    <cellStyle name="메모 8 4 4" xfId="18065" xr:uid="{00000000-0005-0000-0000-0000F80D0000}"/>
    <cellStyle name="메모 8 5" xfId="2857" xr:uid="{00000000-0005-0000-0000-0000F90D0000}"/>
    <cellStyle name="메모 8 5 2" xfId="2858" xr:uid="{00000000-0005-0000-0000-0000FA0D0000}"/>
    <cellStyle name="메모 8 5 2 2" xfId="18066" xr:uid="{00000000-0005-0000-0000-0000FB0D0000}"/>
    <cellStyle name="메모 8 5 2 3" xfId="18067" xr:uid="{00000000-0005-0000-0000-0000FC0D0000}"/>
    <cellStyle name="메모 8 5 3" xfId="2859" xr:uid="{00000000-0005-0000-0000-0000FD0D0000}"/>
    <cellStyle name="메모 8 5 4" xfId="18068" xr:uid="{00000000-0005-0000-0000-0000FE0D0000}"/>
    <cellStyle name="메모 8 6" xfId="2860" xr:uid="{00000000-0005-0000-0000-0000FF0D0000}"/>
    <cellStyle name="메모 8 6 2" xfId="18069" xr:uid="{00000000-0005-0000-0000-0000000E0000}"/>
    <cellStyle name="메모 8 6 3" xfId="18070" xr:uid="{00000000-0005-0000-0000-0000010E0000}"/>
    <cellStyle name="메모 8 7" xfId="18071" xr:uid="{00000000-0005-0000-0000-0000020E0000}"/>
    <cellStyle name="메모 8 8" xfId="18072" xr:uid="{00000000-0005-0000-0000-0000030E0000}"/>
    <cellStyle name="메모 8_Exotic" xfId="2861" xr:uid="{00000000-0005-0000-0000-0000040E0000}"/>
    <cellStyle name="메모 80" xfId="2862" xr:uid="{00000000-0005-0000-0000-0000050E0000}"/>
    <cellStyle name="메모 80 2" xfId="2863" xr:uid="{00000000-0005-0000-0000-0000060E0000}"/>
    <cellStyle name="메모 80 3" xfId="2864" xr:uid="{00000000-0005-0000-0000-0000070E0000}"/>
    <cellStyle name="메모 81" xfId="2865" xr:uid="{00000000-0005-0000-0000-0000080E0000}"/>
    <cellStyle name="메모 81 2" xfId="2866" xr:uid="{00000000-0005-0000-0000-0000090E0000}"/>
    <cellStyle name="메모 81 3" xfId="2867" xr:uid="{00000000-0005-0000-0000-00000A0E0000}"/>
    <cellStyle name="메모 82" xfId="2868" xr:uid="{00000000-0005-0000-0000-00000B0E0000}"/>
    <cellStyle name="메모 82 2" xfId="2869" xr:uid="{00000000-0005-0000-0000-00000C0E0000}"/>
    <cellStyle name="메모 82 3" xfId="2870" xr:uid="{00000000-0005-0000-0000-00000D0E0000}"/>
    <cellStyle name="메모 83" xfId="2871" xr:uid="{00000000-0005-0000-0000-00000E0E0000}"/>
    <cellStyle name="메모 83 2" xfId="2872" xr:uid="{00000000-0005-0000-0000-00000F0E0000}"/>
    <cellStyle name="메모 83 3" xfId="2873" xr:uid="{00000000-0005-0000-0000-0000100E0000}"/>
    <cellStyle name="메모 84" xfId="2874" xr:uid="{00000000-0005-0000-0000-0000110E0000}"/>
    <cellStyle name="메모 84 2" xfId="2875" xr:uid="{00000000-0005-0000-0000-0000120E0000}"/>
    <cellStyle name="메모 84 3" xfId="2876" xr:uid="{00000000-0005-0000-0000-0000130E0000}"/>
    <cellStyle name="메모 85" xfId="2877" xr:uid="{00000000-0005-0000-0000-0000140E0000}"/>
    <cellStyle name="메모 85 2" xfId="2878" xr:uid="{00000000-0005-0000-0000-0000150E0000}"/>
    <cellStyle name="메모 85 3" xfId="2879" xr:uid="{00000000-0005-0000-0000-0000160E0000}"/>
    <cellStyle name="메모 86" xfId="2880" xr:uid="{00000000-0005-0000-0000-0000170E0000}"/>
    <cellStyle name="메모 86 2" xfId="2881" xr:uid="{00000000-0005-0000-0000-0000180E0000}"/>
    <cellStyle name="메모 86 3" xfId="2882" xr:uid="{00000000-0005-0000-0000-0000190E0000}"/>
    <cellStyle name="메모 87" xfId="2883" xr:uid="{00000000-0005-0000-0000-00001A0E0000}"/>
    <cellStyle name="메모 87 2" xfId="2884" xr:uid="{00000000-0005-0000-0000-00001B0E0000}"/>
    <cellStyle name="메모 87 3" xfId="2885" xr:uid="{00000000-0005-0000-0000-00001C0E0000}"/>
    <cellStyle name="메모 88" xfId="2886" xr:uid="{00000000-0005-0000-0000-00001D0E0000}"/>
    <cellStyle name="메모 88 2" xfId="2887" xr:uid="{00000000-0005-0000-0000-00001E0E0000}"/>
    <cellStyle name="메모 88 3" xfId="2888" xr:uid="{00000000-0005-0000-0000-00001F0E0000}"/>
    <cellStyle name="메모 89" xfId="2889" xr:uid="{00000000-0005-0000-0000-0000200E0000}"/>
    <cellStyle name="메모 89 2" xfId="2890" xr:uid="{00000000-0005-0000-0000-0000210E0000}"/>
    <cellStyle name="메모 89 3" xfId="2891" xr:uid="{00000000-0005-0000-0000-0000220E0000}"/>
    <cellStyle name="메모 9" xfId="2892" xr:uid="{00000000-0005-0000-0000-0000230E0000}"/>
    <cellStyle name="메모 9 2" xfId="2893" xr:uid="{00000000-0005-0000-0000-0000240E0000}"/>
    <cellStyle name="메모 9 2 2" xfId="2894" xr:uid="{00000000-0005-0000-0000-0000250E0000}"/>
    <cellStyle name="메모 9 2 2 2" xfId="2895" xr:uid="{00000000-0005-0000-0000-0000260E0000}"/>
    <cellStyle name="메모 9 2 2 2 2" xfId="18073" xr:uid="{00000000-0005-0000-0000-0000270E0000}"/>
    <cellStyle name="메모 9 2 2 3" xfId="2896" xr:uid="{00000000-0005-0000-0000-0000280E0000}"/>
    <cellStyle name="메모 9 2 3" xfId="2897" xr:uid="{00000000-0005-0000-0000-0000290E0000}"/>
    <cellStyle name="메모 9 2 3 2" xfId="2898" xr:uid="{00000000-0005-0000-0000-00002A0E0000}"/>
    <cellStyle name="메모 9 2 3 2 2" xfId="18074" xr:uid="{00000000-0005-0000-0000-00002B0E0000}"/>
    <cellStyle name="메모 9 2 3 3" xfId="2899" xr:uid="{00000000-0005-0000-0000-00002C0E0000}"/>
    <cellStyle name="메모 9 2 4" xfId="18075" xr:uid="{00000000-0005-0000-0000-00002D0E0000}"/>
    <cellStyle name="메모 9 2 5" xfId="18076" xr:uid="{00000000-0005-0000-0000-00002E0E0000}"/>
    <cellStyle name="메모 9 2_MUREX PL data" xfId="2900" xr:uid="{00000000-0005-0000-0000-00002F0E0000}"/>
    <cellStyle name="메모 9 3" xfId="2901" xr:uid="{00000000-0005-0000-0000-0000300E0000}"/>
    <cellStyle name="메모 9 3 2" xfId="18077" xr:uid="{00000000-0005-0000-0000-0000310E0000}"/>
    <cellStyle name="메모 9 3 3" xfId="18078" xr:uid="{00000000-0005-0000-0000-0000320E0000}"/>
    <cellStyle name="메모 9 4" xfId="2902" xr:uid="{00000000-0005-0000-0000-0000330E0000}"/>
    <cellStyle name="메모 9 4 2" xfId="2903" xr:uid="{00000000-0005-0000-0000-0000340E0000}"/>
    <cellStyle name="메모 9 4 2 2" xfId="18079" xr:uid="{00000000-0005-0000-0000-0000350E0000}"/>
    <cellStyle name="메모 9 4 2 3" xfId="18080" xr:uid="{00000000-0005-0000-0000-0000360E0000}"/>
    <cellStyle name="메모 9 4 3" xfId="18081" xr:uid="{00000000-0005-0000-0000-0000370E0000}"/>
    <cellStyle name="메모 9 4 4" xfId="18082" xr:uid="{00000000-0005-0000-0000-0000380E0000}"/>
    <cellStyle name="메모 9 5" xfId="2904" xr:uid="{00000000-0005-0000-0000-0000390E0000}"/>
    <cellStyle name="메모 9 5 2" xfId="2905" xr:uid="{00000000-0005-0000-0000-00003A0E0000}"/>
    <cellStyle name="메모 9 5 2 2" xfId="18083" xr:uid="{00000000-0005-0000-0000-00003B0E0000}"/>
    <cellStyle name="메모 9 5 2 3" xfId="18084" xr:uid="{00000000-0005-0000-0000-00003C0E0000}"/>
    <cellStyle name="메모 9 5 3" xfId="2906" xr:uid="{00000000-0005-0000-0000-00003D0E0000}"/>
    <cellStyle name="메모 9 5 4" xfId="18085" xr:uid="{00000000-0005-0000-0000-00003E0E0000}"/>
    <cellStyle name="메모 9 6" xfId="2907" xr:uid="{00000000-0005-0000-0000-00003F0E0000}"/>
    <cellStyle name="메모 9 6 2" xfId="18086" xr:uid="{00000000-0005-0000-0000-0000400E0000}"/>
    <cellStyle name="메모 9 6 3" xfId="18087" xr:uid="{00000000-0005-0000-0000-0000410E0000}"/>
    <cellStyle name="메모 9 7" xfId="18088" xr:uid="{00000000-0005-0000-0000-0000420E0000}"/>
    <cellStyle name="메모 9 8" xfId="18089" xr:uid="{00000000-0005-0000-0000-0000430E0000}"/>
    <cellStyle name="메모 9_Exotic" xfId="2908" xr:uid="{00000000-0005-0000-0000-0000440E0000}"/>
    <cellStyle name="메모 90" xfId="2909" xr:uid="{00000000-0005-0000-0000-0000450E0000}"/>
    <cellStyle name="메모 90 2" xfId="2910" xr:uid="{00000000-0005-0000-0000-0000460E0000}"/>
    <cellStyle name="메모 90 3" xfId="2911" xr:uid="{00000000-0005-0000-0000-0000470E0000}"/>
    <cellStyle name="메모 91" xfId="2912" xr:uid="{00000000-0005-0000-0000-0000480E0000}"/>
    <cellStyle name="메모 91 2" xfId="2913" xr:uid="{00000000-0005-0000-0000-0000490E0000}"/>
    <cellStyle name="메모 91 3" xfId="2914" xr:uid="{00000000-0005-0000-0000-00004A0E0000}"/>
    <cellStyle name="메모 92" xfId="2915" xr:uid="{00000000-0005-0000-0000-00004B0E0000}"/>
    <cellStyle name="메모 92 2" xfId="2916" xr:uid="{00000000-0005-0000-0000-00004C0E0000}"/>
    <cellStyle name="메모 92 3" xfId="2917" xr:uid="{00000000-0005-0000-0000-00004D0E0000}"/>
    <cellStyle name="메모 93" xfId="2918" xr:uid="{00000000-0005-0000-0000-00004E0E0000}"/>
    <cellStyle name="메모 93 2" xfId="2919" xr:uid="{00000000-0005-0000-0000-00004F0E0000}"/>
    <cellStyle name="메모 93 3" xfId="2920" xr:uid="{00000000-0005-0000-0000-0000500E0000}"/>
    <cellStyle name="메모 94" xfId="2921" xr:uid="{00000000-0005-0000-0000-0000510E0000}"/>
    <cellStyle name="메모 94 2" xfId="2922" xr:uid="{00000000-0005-0000-0000-0000520E0000}"/>
    <cellStyle name="메모 94 3" xfId="2923" xr:uid="{00000000-0005-0000-0000-0000530E0000}"/>
    <cellStyle name="메모 95" xfId="2924" xr:uid="{00000000-0005-0000-0000-0000540E0000}"/>
    <cellStyle name="메모 95 2" xfId="2925" xr:uid="{00000000-0005-0000-0000-0000550E0000}"/>
    <cellStyle name="메모 95 3" xfId="2926" xr:uid="{00000000-0005-0000-0000-0000560E0000}"/>
    <cellStyle name="메모 96" xfId="2927" xr:uid="{00000000-0005-0000-0000-0000570E0000}"/>
    <cellStyle name="메모 96 2" xfId="2928" xr:uid="{00000000-0005-0000-0000-0000580E0000}"/>
    <cellStyle name="메모 96 3" xfId="2929" xr:uid="{00000000-0005-0000-0000-0000590E0000}"/>
    <cellStyle name="메모 97" xfId="2930" xr:uid="{00000000-0005-0000-0000-00005A0E0000}"/>
    <cellStyle name="메모 97 2" xfId="2931" xr:uid="{00000000-0005-0000-0000-00005B0E0000}"/>
    <cellStyle name="메모 97 3" xfId="2932" xr:uid="{00000000-0005-0000-0000-00005C0E0000}"/>
    <cellStyle name="메모 98" xfId="2933" xr:uid="{00000000-0005-0000-0000-00005D0E0000}"/>
    <cellStyle name="메모 98 2" xfId="2934" xr:uid="{00000000-0005-0000-0000-00005E0E0000}"/>
    <cellStyle name="메모 98 3" xfId="2935" xr:uid="{00000000-0005-0000-0000-00005F0E0000}"/>
    <cellStyle name="메모 99" xfId="2936" xr:uid="{00000000-0005-0000-0000-0000600E0000}"/>
    <cellStyle name="메모 99 2" xfId="2937" xr:uid="{00000000-0005-0000-0000-0000610E0000}"/>
    <cellStyle name="메모 99 3" xfId="2938" xr:uid="{00000000-0005-0000-0000-0000620E0000}"/>
    <cellStyle name="믅됞 [0.00]_PRODUCT DETAIL Q1" xfId="2939" xr:uid="{00000000-0005-0000-0000-0000630E0000}"/>
    <cellStyle name="믅됞_PRODUCT DETAIL Q1" xfId="2940" xr:uid="{00000000-0005-0000-0000-0000640E0000}"/>
    <cellStyle name="백분율" xfId="1" builtinId="5" hidden="1"/>
    <cellStyle name="백분율 2" xfId="2941" xr:uid="{00000000-0005-0000-0000-0000660E0000}"/>
    <cellStyle name="백분율 2 2" xfId="2942" xr:uid="{00000000-0005-0000-0000-0000670E0000}"/>
    <cellStyle name="백분율 2 2 2" xfId="2943" xr:uid="{00000000-0005-0000-0000-0000680E0000}"/>
    <cellStyle name="백분율 2 3" xfId="2944" xr:uid="{00000000-0005-0000-0000-0000690E0000}"/>
    <cellStyle name="백분율 2 4" xfId="2945" xr:uid="{00000000-0005-0000-0000-00006A0E0000}"/>
    <cellStyle name="백분율 2 5" xfId="2946" xr:uid="{00000000-0005-0000-0000-00006B0E0000}"/>
    <cellStyle name="백분율 3" xfId="2947" xr:uid="{00000000-0005-0000-0000-00006C0E0000}"/>
    <cellStyle name="백분율 3 2" xfId="2948" xr:uid="{00000000-0005-0000-0000-00006D0E0000}"/>
    <cellStyle name="백분율 3 3" xfId="2949" xr:uid="{00000000-0005-0000-0000-00006E0E0000}"/>
    <cellStyle name="백분율 3 3 2" xfId="18347" xr:uid="{00000000-0005-0000-0000-00006F0E0000}"/>
    <cellStyle name="백분율 3 4" xfId="2950" xr:uid="{00000000-0005-0000-0000-0000700E0000}"/>
    <cellStyle name="백분율 3 4 2" xfId="18515" xr:uid="{00000000-0005-0000-0000-0000710E0000}"/>
    <cellStyle name="백분율 3 5" xfId="17550" xr:uid="{00000000-0005-0000-0000-0000720E0000}"/>
    <cellStyle name="백분율 4" xfId="17548" xr:uid="{00000000-0005-0000-0000-0000730E0000}"/>
    <cellStyle name="백분율 4 2" xfId="17651" xr:uid="{00000000-0005-0000-0000-0000740E0000}"/>
    <cellStyle name="백분율 4 3" xfId="18345" xr:uid="{00000000-0005-0000-0000-0000750E0000}"/>
    <cellStyle name="백분율 4 4" xfId="18513" xr:uid="{00000000-0005-0000-0000-0000760E0000}"/>
    <cellStyle name="백분율 5" xfId="17689" xr:uid="{00000000-0005-0000-0000-0000770E0000}"/>
    <cellStyle name="백분율 6" xfId="18253" xr:uid="{00000000-0005-0000-0000-0000780E0000}"/>
    <cellStyle name="백분율 7" xfId="18460" xr:uid="{00000000-0005-0000-0000-0000790E0000}"/>
    <cellStyle name="백분율 8" xfId="18660" xr:uid="{00000000-0005-0000-0000-00007A0E0000}"/>
    <cellStyle name="보고서" xfId="2951" xr:uid="{00000000-0005-0000-0000-00007B0E0000}"/>
    <cellStyle name="보통" xfId="13" builtinId="28" hidden="1"/>
    <cellStyle name="보통 10" xfId="2952" xr:uid="{00000000-0005-0000-0000-00007D0E0000}"/>
    <cellStyle name="보통 10 2" xfId="2953" xr:uid="{00000000-0005-0000-0000-00007E0E0000}"/>
    <cellStyle name="보통 10 2 2" xfId="2954" xr:uid="{00000000-0005-0000-0000-00007F0E0000}"/>
    <cellStyle name="보통 10 2 3" xfId="2955" xr:uid="{00000000-0005-0000-0000-0000800E0000}"/>
    <cellStyle name="보통 10 3" xfId="2956" xr:uid="{00000000-0005-0000-0000-0000810E0000}"/>
    <cellStyle name="보통 10 3 2" xfId="2957" xr:uid="{00000000-0005-0000-0000-0000820E0000}"/>
    <cellStyle name="보통 10 3 3" xfId="2958" xr:uid="{00000000-0005-0000-0000-0000830E0000}"/>
    <cellStyle name="보통 10_MUREX PL data" xfId="2959" xr:uid="{00000000-0005-0000-0000-0000840E0000}"/>
    <cellStyle name="보통 11" xfId="2960" xr:uid="{00000000-0005-0000-0000-0000850E0000}"/>
    <cellStyle name="보통 11 2" xfId="2961" xr:uid="{00000000-0005-0000-0000-0000860E0000}"/>
    <cellStyle name="보통 11 2 2" xfId="2962" xr:uid="{00000000-0005-0000-0000-0000870E0000}"/>
    <cellStyle name="보통 11 2 3" xfId="2963" xr:uid="{00000000-0005-0000-0000-0000880E0000}"/>
    <cellStyle name="보통 11 3" xfId="2964" xr:uid="{00000000-0005-0000-0000-0000890E0000}"/>
    <cellStyle name="보통 11 3 2" xfId="2965" xr:uid="{00000000-0005-0000-0000-00008A0E0000}"/>
    <cellStyle name="보통 11 3 3" xfId="2966" xr:uid="{00000000-0005-0000-0000-00008B0E0000}"/>
    <cellStyle name="보통 11_MUREX PL data" xfId="2967" xr:uid="{00000000-0005-0000-0000-00008C0E0000}"/>
    <cellStyle name="보통 12" xfId="2968" xr:uid="{00000000-0005-0000-0000-00008D0E0000}"/>
    <cellStyle name="보통 12 2" xfId="2969" xr:uid="{00000000-0005-0000-0000-00008E0E0000}"/>
    <cellStyle name="보통 12 3" xfId="2970" xr:uid="{00000000-0005-0000-0000-00008F0E0000}"/>
    <cellStyle name="보통 13" xfId="2971" xr:uid="{00000000-0005-0000-0000-0000900E0000}"/>
    <cellStyle name="보통 13 2" xfId="2972" xr:uid="{00000000-0005-0000-0000-0000910E0000}"/>
    <cellStyle name="보통 14" xfId="2973" xr:uid="{00000000-0005-0000-0000-0000920E0000}"/>
    <cellStyle name="보통 14 2" xfId="2974" xr:uid="{00000000-0005-0000-0000-0000930E0000}"/>
    <cellStyle name="보통 15" xfId="2975" xr:uid="{00000000-0005-0000-0000-0000940E0000}"/>
    <cellStyle name="보통 2" xfId="2976" xr:uid="{00000000-0005-0000-0000-0000950E0000}"/>
    <cellStyle name="보통 2 2" xfId="17652" xr:uid="{00000000-0005-0000-0000-0000960E0000}"/>
    <cellStyle name="보통 2 2 2" xfId="18443" xr:uid="{00000000-0005-0000-0000-0000970E0000}"/>
    <cellStyle name="보통 2 2 3" xfId="18587" xr:uid="{00000000-0005-0000-0000-0000980E0000}"/>
    <cellStyle name="보통 2 3" xfId="18090" xr:uid="{00000000-0005-0000-0000-0000990E0000}"/>
    <cellStyle name="보통 2 4" xfId="18091" xr:uid="{00000000-0005-0000-0000-00009A0E0000}"/>
    <cellStyle name="보통 2 5" xfId="18285" xr:uid="{00000000-0005-0000-0000-00009B0E0000}"/>
    <cellStyle name="보통 2 6" xfId="17484" xr:uid="{00000000-0005-0000-0000-00009C0E0000}"/>
    <cellStyle name="보통 3" xfId="2977" xr:uid="{00000000-0005-0000-0000-00009D0E0000}"/>
    <cellStyle name="보통 3 2" xfId="17653" xr:uid="{00000000-0005-0000-0000-00009E0E0000}"/>
    <cellStyle name="보통 3 2 2" xfId="18231" xr:uid="{00000000-0005-0000-0000-00009F0E0000}"/>
    <cellStyle name="보통 3 3" xfId="18325" xr:uid="{00000000-0005-0000-0000-0000A00E0000}"/>
    <cellStyle name="보통 3 4" xfId="18492" xr:uid="{00000000-0005-0000-0000-0000A10E0000}"/>
    <cellStyle name="보통 3 5" xfId="17524" xr:uid="{00000000-0005-0000-0000-0000A20E0000}"/>
    <cellStyle name="보통 4" xfId="2978" xr:uid="{00000000-0005-0000-0000-0000A30E0000}"/>
    <cellStyle name="보통 4 2" xfId="2979" xr:uid="{00000000-0005-0000-0000-0000A40E0000}"/>
    <cellStyle name="보통 4 3" xfId="2980" xr:uid="{00000000-0005-0000-0000-0000A50E0000}"/>
    <cellStyle name="보통 4 4" xfId="18376" xr:uid="{00000000-0005-0000-0000-0000A60E0000}"/>
    <cellStyle name="보통 4 5" xfId="18544" xr:uid="{00000000-0005-0000-0000-0000A70E0000}"/>
    <cellStyle name="보통 4 6" xfId="17579" xr:uid="{00000000-0005-0000-0000-0000A80E0000}"/>
    <cellStyle name="보통 5" xfId="2981" xr:uid="{00000000-0005-0000-0000-0000A90E0000}"/>
    <cellStyle name="보통 5 2" xfId="2982" xr:uid="{00000000-0005-0000-0000-0000AA0E0000}"/>
    <cellStyle name="보통 5 3" xfId="2983" xr:uid="{00000000-0005-0000-0000-0000AB0E0000}"/>
    <cellStyle name="보통 6" xfId="2984" xr:uid="{00000000-0005-0000-0000-0000AC0E0000}"/>
    <cellStyle name="보통 6 2" xfId="2985" xr:uid="{00000000-0005-0000-0000-0000AD0E0000}"/>
    <cellStyle name="보통 6 3" xfId="2986" xr:uid="{00000000-0005-0000-0000-0000AE0E0000}"/>
    <cellStyle name="보통 7" xfId="2987" xr:uid="{00000000-0005-0000-0000-0000AF0E0000}"/>
    <cellStyle name="보통 7 2" xfId="2988" xr:uid="{00000000-0005-0000-0000-0000B00E0000}"/>
    <cellStyle name="보통 7 2 2" xfId="2989" xr:uid="{00000000-0005-0000-0000-0000B10E0000}"/>
    <cellStyle name="보통 7 2 3" xfId="2990" xr:uid="{00000000-0005-0000-0000-0000B20E0000}"/>
    <cellStyle name="보통 7 3" xfId="2991" xr:uid="{00000000-0005-0000-0000-0000B30E0000}"/>
    <cellStyle name="보통 7 3 2" xfId="2992" xr:uid="{00000000-0005-0000-0000-0000B40E0000}"/>
    <cellStyle name="보통 7 3 3" xfId="2993" xr:uid="{00000000-0005-0000-0000-0000B50E0000}"/>
    <cellStyle name="보통 7_MUREX PL data" xfId="2994" xr:uid="{00000000-0005-0000-0000-0000B60E0000}"/>
    <cellStyle name="보통 8" xfId="2995" xr:uid="{00000000-0005-0000-0000-0000B70E0000}"/>
    <cellStyle name="보통 8 2" xfId="2996" xr:uid="{00000000-0005-0000-0000-0000B80E0000}"/>
    <cellStyle name="보통 8 2 2" xfId="2997" xr:uid="{00000000-0005-0000-0000-0000B90E0000}"/>
    <cellStyle name="보통 8 2 3" xfId="2998" xr:uid="{00000000-0005-0000-0000-0000BA0E0000}"/>
    <cellStyle name="보통 8 3" xfId="2999" xr:uid="{00000000-0005-0000-0000-0000BB0E0000}"/>
    <cellStyle name="보통 8 3 2" xfId="3000" xr:uid="{00000000-0005-0000-0000-0000BC0E0000}"/>
    <cellStyle name="보통 8 3 3" xfId="3001" xr:uid="{00000000-0005-0000-0000-0000BD0E0000}"/>
    <cellStyle name="보통 8_MUREX PL data" xfId="3002" xr:uid="{00000000-0005-0000-0000-0000BE0E0000}"/>
    <cellStyle name="보통 9" xfId="3003" xr:uid="{00000000-0005-0000-0000-0000BF0E0000}"/>
    <cellStyle name="보통 9 2" xfId="3004" xr:uid="{00000000-0005-0000-0000-0000C00E0000}"/>
    <cellStyle name="보통 9 2 2" xfId="3005" xr:uid="{00000000-0005-0000-0000-0000C10E0000}"/>
    <cellStyle name="보통 9 2 3" xfId="3006" xr:uid="{00000000-0005-0000-0000-0000C20E0000}"/>
    <cellStyle name="보통 9 3" xfId="3007" xr:uid="{00000000-0005-0000-0000-0000C30E0000}"/>
    <cellStyle name="보통 9 3 2" xfId="3008" xr:uid="{00000000-0005-0000-0000-0000C40E0000}"/>
    <cellStyle name="보통 9 3 3" xfId="3009" xr:uid="{00000000-0005-0000-0000-0000C50E0000}"/>
    <cellStyle name="보통 9_MUREX PL data" xfId="3010" xr:uid="{00000000-0005-0000-0000-0000C60E0000}"/>
    <cellStyle name="뷭?" xfId="3011" xr:uid="{00000000-0005-0000-0000-0000C70E0000}"/>
    <cellStyle name="뷭? 2" xfId="3012" xr:uid="{00000000-0005-0000-0000-0000C80E0000}"/>
    <cellStyle name="뷭? 2 2" xfId="3013" xr:uid="{00000000-0005-0000-0000-0000C90E0000}"/>
    <cellStyle name="뷭? 2 3" xfId="3014" xr:uid="{00000000-0005-0000-0000-0000CA0E0000}"/>
    <cellStyle name="뷭? 2 3 2" xfId="3015" xr:uid="{00000000-0005-0000-0000-0000CB0E0000}"/>
    <cellStyle name="뷭? 2 4" xfId="3016" xr:uid="{00000000-0005-0000-0000-0000CC0E0000}"/>
    <cellStyle name="뷭? 2 4 2" xfId="3017" xr:uid="{00000000-0005-0000-0000-0000CD0E0000}"/>
    <cellStyle name="뷭? 2 5" xfId="3018" xr:uid="{00000000-0005-0000-0000-0000CE0E0000}"/>
    <cellStyle name="뷭? 2 5 2" xfId="3019" xr:uid="{00000000-0005-0000-0000-0000CF0E0000}"/>
    <cellStyle name="뷭? 2 6" xfId="3020" xr:uid="{00000000-0005-0000-0000-0000D00E0000}"/>
    <cellStyle name="뷭? 2 6 2" xfId="3021" xr:uid="{00000000-0005-0000-0000-0000D10E0000}"/>
    <cellStyle name="뷭? 2 7" xfId="3022" xr:uid="{00000000-0005-0000-0000-0000D20E0000}"/>
    <cellStyle name="뷭? 3" xfId="3023" xr:uid="{00000000-0005-0000-0000-0000D30E0000}"/>
    <cellStyle name="뷭? 3 2" xfId="3024" xr:uid="{00000000-0005-0000-0000-0000D40E0000}"/>
    <cellStyle name="뷭? 3 2 2" xfId="3025" xr:uid="{00000000-0005-0000-0000-0000D50E0000}"/>
    <cellStyle name="뷭? 3 3" xfId="3026" xr:uid="{00000000-0005-0000-0000-0000D60E0000}"/>
    <cellStyle name="뷭? 3 3 2" xfId="3027" xr:uid="{00000000-0005-0000-0000-0000D70E0000}"/>
    <cellStyle name="뷭? 3 4" xfId="3028" xr:uid="{00000000-0005-0000-0000-0000D80E0000}"/>
    <cellStyle name="뷭? 3 4 2" xfId="3029" xr:uid="{00000000-0005-0000-0000-0000D90E0000}"/>
    <cellStyle name="뷭? 3 5" xfId="3030" xr:uid="{00000000-0005-0000-0000-0000DA0E0000}"/>
    <cellStyle name="뷭? 3 5 2" xfId="3031" xr:uid="{00000000-0005-0000-0000-0000DB0E0000}"/>
    <cellStyle name="뷭? 3 6" xfId="3032" xr:uid="{00000000-0005-0000-0000-0000DC0E0000}"/>
    <cellStyle name="뷭? 4" xfId="3033" xr:uid="{00000000-0005-0000-0000-0000DD0E0000}"/>
    <cellStyle name="뷭? 4 2" xfId="3034" xr:uid="{00000000-0005-0000-0000-0000DE0E0000}"/>
    <cellStyle name="뷭?_BOOKSHIP" xfId="3035" xr:uid="{00000000-0005-0000-0000-0000DF0E0000}"/>
    <cellStyle name="새귑[0]_롤痰삠悧 " xfId="3036" xr:uid="{00000000-0005-0000-0000-0000E00E0000}"/>
    <cellStyle name="새귑_롤痰삠悧 " xfId="3037" xr:uid="{00000000-0005-0000-0000-0000E10E0000}"/>
    <cellStyle name="설명 텍스트" xfId="21" builtinId="53" hidden="1"/>
    <cellStyle name="설명 텍스트 10" xfId="3038" xr:uid="{00000000-0005-0000-0000-0000E30E0000}"/>
    <cellStyle name="설명 텍스트 10 2" xfId="3039" xr:uid="{00000000-0005-0000-0000-0000E40E0000}"/>
    <cellStyle name="설명 텍스트 10 2 2" xfId="3040" xr:uid="{00000000-0005-0000-0000-0000E50E0000}"/>
    <cellStyle name="설명 텍스트 10 2 3" xfId="3041" xr:uid="{00000000-0005-0000-0000-0000E60E0000}"/>
    <cellStyle name="설명 텍스트 10 3" xfId="3042" xr:uid="{00000000-0005-0000-0000-0000E70E0000}"/>
    <cellStyle name="설명 텍스트 10 3 2" xfId="3043" xr:uid="{00000000-0005-0000-0000-0000E80E0000}"/>
    <cellStyle name="설명 텍스트 10 3 3" xfId="3044" xr:uid="{00000000-0005-0000-0000-0000E90E0000}"/>
    <cellStyle name="설명 텍스트 10_MUREX PL data" xfId="3045" xr:uid="{00000000-0005-0000-0000-0000EA0E0000}"/>
    <cellStyle name="설명 텍스트 11" xfId="3046" xr:uid="{00000000-0005-0000-0000-0000EB0E0000}"/>
    <cellStyle name="설명 텍스트 11 2" xfId="3047" xr:uid="{00000000-0005-0000-0000-0000EC0E0000}"/>
    <cellStyle name="설명 텍스트 11 2 2" xfId="3048" xr:uid="{00000000-0005-0000-0000-0000ED0E0000}"/>
    <cellStyle name="설명 텍스트 11 2 3" xfId="3049" xr:uid="{00000000-0005-0000-0000-0000EE0E0000}"/>
    <cellStyle name="설명 텍스트 11 3" xfId="3050" xr:uid="{00000000-0005-0000-0000-0000EF0E0000}"/>
    <cellStyle name="설명 텍스트 11 3 2" xfId="3051" xr:uid="{00000000-0005-0000-0000-0000F00E0000}"/>
    <cellStyle name="설명 텍스트 11 3 3" xfId="3052" xr:uid="{00000000-0005-0000-0000-0000F10E0000}"/>
    <cellStyle name="설명 텍스트 11_MUREX PL data" xfId="3053" xr:uid="{00000000-0005-0000-0000-0000F20E0000}"/>
    <cellStyle name="설명 텍스트 12" xfId="3054" xr:uid="{00000000-0005-0000-0000-0000F30E0000}"/>
    <cellStyle name="설명 텍스트 12 2" xfId="3055" xr:uid="{00000000-0005-0000-0000-0000F40E0000}"/>
    <cellStyle name="설명 텍스트 12 3" xfId="3056" xr:uid="{00000000-0005-0000-0000-0000F50E0000}"/>
    <cellStyle name="설명 텍스트 13" xfId="3057" xr:uid="{00000000-0005-0000-0000-0000F60E0000}"/>
    <cellStyle name="설명 텍스트 13 2" xfId="3058" xr:uid="{00000000-0005-0000-0000-0000F70E0000}"/>
    <cellStyle name="설명 텍스트 14" xfId="3059" xr:uid="{00000000-0005-0000-0000-0000F80E0000}"/>
    <cellStyle name="설명 텍스트 14 2" xfId="3060" xr:uid="{00000000-0005-0000-0000-0000F90E0000}"/>
    <cellStyle name="설명 텍스트 15" xfId="3061" xr:uid="{00000000-0005-0000-0000-0000FA0E0000}"/>
    <cellStyle name="설명 텍스트 2" xfId="3062" xr:uid="{00000000-0005-0000-0000-0000FB0E0000}"/>
    <cellStyle name="설명 텍스트 2 2" xfId="17654" xr:uid="{00000000-0005-0000-0000-0000FC0E0000}"/>
    <cellStyle name="설명 텍스트 2 2 2" xfId="18444" xr:uid="{00000000-0005-0000-0000-0000FD0E0000}"/>
    <cellStyle name="설명 텍스트 2 2 3" xfId="18588" xr:uid="{00000000-0005-0000-0000-0000FE0E0000}"/>
    <cellStyle name="설명 텍스트 2 3" xfId="18092" xr:uid="{00000000-0005-0000-0000-0000FF0E0000}"/>
    <cellStyle name="설명 텍스트 2 4" xfId="18093" xr:uid="{00000000-0005-0000-0000-0000000F0000}"/>
    <cellStyle name="설명 텍스트 2 5" xfId="18286" xr:uid="{00000000-0005-0000-0000-0000010F0000}"/>
    <cellStyle name="설명 텍스트 2 6" xfId="17485" xr:uid="{00000000-0005-0000-0000-0000020F0000}"/>
    <cellStyle name="설명 텍스트 3" xfId="3063" xr:uid="{00000000-0005-0000-0000-0000030F0000}"/>
    <cellStyle name="설명 텍스트 3 2" xfId="17655" xr:uid="{00000000-0005-0000-0000-0000040F0000}"/>
    <cellStyle name="설명 텍스트 3 2 2" xfId="18232" xr:uid="{00000000-0005-0000-0000-0000050F0000}"/>
    <cellStyle name="설명 텍스트 3 3" xfId="18326" xr:uid="{00000000-0005-0000-0000-0000060F0000}"/>
    <cellStyle name="설명 텍스트 3 4" xfId="18493" xr:uid="{00000000-0005-0000-0000-0000070F0000}"/>
    <cellStyle name="설명 텍스트 3 5" xfId="17525" xr:uid="{00000000-0005-0000-0000-0000080F0000}"/>
    <cellStyle name="설명 텍스트 4" xfId="3064" xr:uid="{00000000-0005-0000-0000-0000090F0000}"/>
    <cellStyle name="설명 텍스트 4 2" xfId="3065" xr:uid="{00000000-0005-0000-0000-00000A0F0000}"/>
    <cellStyle name="설명 텍스트 4 3" xfId="3066" xr:uid="{00000000-0005-0000-0000-00000B0F0000}"/>
    <cellStyle name="설명 텍스트 4 4" xfId="18377" xr:uid="{00000000-0005-0000-0000-00000C0F0000}"/>
    <cellStyle name="설명 텍스트 4 5" xfId="18545" xr:uid="{00000000-0005-0000-0000-00000D0F0000}"/>
    <cellStyle name="설명 텍스트 4 6" xfId="17580" xr:uid="{00000000-0005-0000-0000-00000E0F0000}"/>
    <cellStyle name="설명 텍스트 5" xfId="3067" xr:uid="{00000000-0005-0000-0000-00000F0F0000}"/>
    <cellStyle name="설명 텍스트 5 2" xfId="3068" xr:uid="{00000000-0005-0000-0000-0000100F0000}"/>
    <cellStyle name="설명 텍스트 5 3" xfId="3069" xr:uid="{00000000-0005-0000-0000-0000110F0000}"/>
    <cellStyle name="설명 텍스트 6" xfId="3070" xr:uid="{00000000-0005-0000-0000-0000120F0000}"/>
    <cellStyle name="설명 텍스트 6 2" xfId="3071" xr:uid="{00000000-0005-0000-0000-0000130F0000}"/>
    <cellStyle name="설명 텍스트 6 3" xfId="3072" xr:uid="{00000000-0005-0000-0000-0000140F0000}"/>
    <cellStyle name="설명 텍스트 7" xfId="3073" xr:uid="{00000000-0005-0000-0000-0000150F0000}"/>
    <cellStyle name="설명 텍스트 7 2" xfId="3074" xr:uid="{00000000-0005-0000-0000-0000160F0000}"/>
    <cellStyle name="설명 텍스트 7 2 2" xfId="3075" xr:uid="{00000000-0005-0000-0000-0000170F0000}"/>
    <cellStyle name="설명 텍스트 7 2 3" xfId="3076" xr:uid="{00000000-0005-0000-0000-0000180F0000}"/>
    <cellStyle name="설명 텍스트 7 3" xfId="3077" xr:uid="{00000000-0005-0000-0000-0000190F0000}"/>
    <cellStyle name="설명 텍스트 7 3 2" xfId="3078" xr:uid="{00000000-0005-0000-0000-00001A0F0000}"/>
    <cellStyle name="설명 텍스트 7 3 3" xfId="3079" xr:uid="{00000000-0005-0000-0000-00001B0F0000}"/>
    <cellStyle name="설명 텍스트 7_MUREX PL data" xfId="3080" xr:uid="{00000000-0005-0000-0000-00001C0F0000}"/>
    <cellStyle name="설명 텍스트 8" xfId="3081" xr:uid="{00000000-0005-0000-0000-00001D0F0000}"/>
    <cellStyle name="설명 텍스트 8 2" xfId="3082" xr:uid="{00000000-0005-0000-0000-00001E0F0000}"/>
    <cellStyle name="설명 텍스트 8 2 2" xfId="3083" xr:uid="{00000000-0005-0000-0000-00001F0F0000}"/>
    <cellStyle name="설명 텍스트 8 2 3" xfId="3084" xr:uid="{00000000-0005-0000-0000-0000200F0000}"/>
    <cellStyle name="설명 텍스트 8 3" xfId="3085" xr:uid="{00000000-0005-0000-0000-0000210F0000}"/>
    <cellStyle name="설명 텍스트 8 3 2" xfId="3086" xr:uid="{00000000-0005-0000-0000-0000220F0000}"/>
    <cellStyle name="설명 텍스트 8 3 3" xfId="3087" xr:uid="{00000000-0005-0000-0000-0000230F0000}"/>
    <cellStyle name="설명 텍스트 8_MUREX PL data" xfId="3088" xr:uid="{00000000-0005-0000-0000-0000240F0000}"/>
    <cellStyle name="설명 텍스트 9" xfId="3089" xr:uid="{00000000-0005-0000-0000-0000250F0000}"/>
    <cellStyle name="설명 텍스트 9 2" xfId="3090" xr:uid="{00000000-0005-0000-0000-0000260F0000}"/>
    <cellStyle name="설명 텍스트 9 2 2" xfId="3091" xr:uid="{00000000-0005-0000-0000-0000270F0000}"/>
    <cellStyle name="설명 텍스트 9 2 3" xfId="3092" xr:uid="{00000000-0005-0000-0000-0000280F0000}"/>
    <cellStyle name="설명 텍스트 9 3" xfId="3093" xr:uid="{00000000-0005-0000-0000-0000290F0000}"/>
    <cellStyle name="설명 텍스트 9 3 2" xfId="3094" xr:uid="{00000000-0005-0000-0000-00002A0F0000}"/>
    <cellStyle name="설명 텍스트 9 3 3" xfId="3095" xr:uid="{00000000-0005-0000-0000-00002B0F0000}"/>
    <cellStyle name="설명 텍스트 9_MUREX PL data" xfId="3096" xr:uid="{00000000-0005-0000-0000-00002C0F0000}"/>
    <cellStyle name="셀 확인" xfId="18" builtinId="23" hidden="1"/>
    <cellStyle name="셀 확인 10" xfId="3097" xr:uid="{00000000-0005-0000-0000-00002E0F0000}"/>
    <cellStyle name="셀 확인 10 2" xfId="3098" xr:uid="{00000000-0005-0000-0000-00002F0F0000}"/>
    <cellStyle name="셀 확인 10 2 2" xfId="3099" xr:uid="{00000000-0005-0000-0000-0000300F0000}"/>
    <cellStyle name="셀 확인 10 2 3" xfId="3100" xr:uid="{00000000-0005-0000-0000-0000310F0000}"/>
    <cellStyle name="셀 확인 10 3" xfId="3101" xr:uid="{00000000-0005-0000-0000-0000320F0000}"/>
    <cellStyle name="셀 확인 10 3 2" xfId="3102" xr:uid="{00000000-0005-0000-0000-0000330F0000}"/>
    <cellStyle name="셀 확인 10 3 3" xfId="3103" xr:uid="{00000000-0005-0000-0000-0000340F0000}"/>
    <cellStyle name="셀 확인 10_MUREX PL data" xfId="3104" xr:uid="{00000000-0005-0000-0000-0000350F0000}"/>
    <cellStyle name="셀 확인 11" xfId="3105" xr:uid="{00000000-0005-0000-0000-0000360F0000}"/>
    <cellStyle name="셀 확인 11 2" xfId="3106" xr:uid="{00000000-0005-0000-0000-0000370F0000}"/>
    <cellStyle name="셀 확인 11 2 2" xfId="3107" xr:uid="{00000000-0005-0000-0000-0000380F0000}"/>
    <cellStyle name="셀 확인 11 2 3" xfId="3108" xr:uid="{00000000-0005-0000-0000-0000390F0000}"/>
    <cellStyle name="셀 확인 11 3" xfId="3109" xr:uid="{00000000-0005-0000-0000-00003A0F0000}"/>
    <cellStyle name="셀 확인 11 3 2" xfId="3110" xr:uid="{00000000-0005-0000-0000-00003B0F0000}"/>
    <cellStyle name="셀 확인 11 3 3" xfId="3111" xr:uid="{00000000-0005-0000-0000-00003C0F0000}"/>
    <cellStyle name="셀 확인 11_MUREX PL data" xfId="3112" xr:uid="{00000000-0005-0000-0000-00003D0F0000}"/>
    <cellStyle name="셀 확인 12" xfId="3113" xr:uid="{00000000-0005-0000-0000-00003E0F0000}"/>
    <cellStyle name="셀 확인 12 2" xfId="3114" xr:uid="{00000000-0005-0000-0000-00003F0F0000}"/>
    <cellStyle name="셀 확인 12 3" xfId="3115" xr:uid="{00000000-0005-0000-0000-0000400F0000}"/>
    <cellStyle name="셀 확인 13" xfId="3116" xr:uid="{00000000-0005-0000-0000-0000410F0000}"/>
    <cellStyle name="셀 확인 13 2" xfId="3117" xr:uid="{00000000-0005-0000-0000-0000420F0000}"/>
    <cellStyle name="셀 확인 14" xfId="3118" xr:uid="{00000000-0005-0000-0000-0000430F0000}"/>
    <cellStyle name="셀 확인 14 2" xfId="3119" xr:uid="{00000000-0005-0000-0000-0000440F0000}"/>
    <cellStyle name="셀 확인 15" xfId="3120" xr:uid="{00000000-0005-0000-0000-0000450F0000}"/>
    <cellStyle name="셀 확인 2" xfId="3121" xr:uid="{00000000-0005-0000-0000-0000460F0000}"/>
    <cellStyle name="셀 확인 2 2" xfId="17656" xr:uid="{00000000-0005-0000-0000-0000470F0000}"/>
    <cellStyle name="셀 확인 2 2 2" xfId="18445" xr:uid="{00000000-0005-0000-0000-0000480F0000}"/>
    <cellStyle name="셀 확인 2 2 3" xfId="18589" xr:uid="{00000000-0005-0000-0000-0000490F0000}"/>
    <cellStyle name="셀 확인 2 3" xfId="18094" xr:uid="{00000000-0005-0000-0000-00004A0F0000}"/>
    <cellStyle name="셀 확인 2 4" xfId="18095" xr:uid="{00000000-0005-0000-0000-00004B0F0000}"/>
    <cellStyle name="셀 확인 2 5" xfId="18287" xr:uid="{00000000-0005-0000-0000-00004C0F0000}"/>
    <cellStyle name="셀 확인 2 6" xfId="17486" xr:uid="{00000000-0005-0000-0000-00004D0F0000}"/>
    <cellStyle name="셀 확인 3" xfId="3122" xr:uid="{00000000-0005-0000-0000-00004E0F0000}"/>
    <cellStyle name="셀 확인 3 2" xfId="17657" xr:uid="{00000000-0005-0000-0000-00004F0F0000}"/>
    <cellStyle name="셀 확인 3 2 2" xfId="18233" xr:uid="{00000000-0005-0000-0000-0000500F0000}"/>
    <cellStyle name="셀 확인 3 3" xfId="18327" xr:uid="{00000000-0005-0000-0000-0000510F0000}"/>
    <cellStyle name="셀 확인 3 4" xfId="18494" xr:uid="{00000000-0005-0000-0000-0000520F0000}"/>
    <cellStyle name="셀 확인 3 5" xfId="17526" xr:uid="{00000000-0005-0000-0000-0000530F0000}"/>
    <cellStyle name="셀 확인 4" xfId="3123" xr:uid="{00000000-0005-0000-0000-0000540F0000}"/>
    <cellStyle name="셀 확인 4 2" xfId="3124" xr:uid="{00000000-0005-0000-0000-0000550F0000}"/>
    <cellStyle name="셀 확인 4 3" xfId="3125" xr:uid="{00000000-0005-0000-0000-0000560F0000}"/>
    <cellStyle name="셀 확인 4 4" xfId="18378" xr:uid="{00000000-0005-0000-0000-0000570F0000}"/>
    <cellStyle name="셀 확인 4 5" xfId="18546" xr:uid="{00000000-0005-0000-0000-0000580F0000}"/>
    <cellStyle name="셀 확인 4 6" xfId="17581" xr:uid="{00000000-0005-0000-0000-0000590F0000}"/>
    <cellStyle name="셀 확인 5" xfId="3126" xr:uid="{00000000-0005-0000-0000-00005A0F0000}"/>
    <cellStyle name="셀 확인 5 2" xfId="3127" xr:uid="{00000000-0005-0000-0000-00005B0F0000}"/>
    <cellStyle name="셀 확인 5 3" xfId="3128" xr:uid="{00000000-0005-0000-0000-00005C0F0000}"/>
    <cellStyle name="셀 확인 6" xfId="3129" xr:uid="{00000000-0005-0000-0000-00005D0F0000}"/>
    <cellStyle name="셀 확인 6 2" xfId="3130" xr:uid="{00000000-0005-0000-0000-00005E0F0000}"/>
    <cellStyle name="셀 확인 6 3" xfId="3131" xr:uid="{00000000-0005-0000-0000-00005F0F0000}"/>
    <cellStyle name="셀 확인 7" xfId="3132" xr:uid="{00000000-0005-0000-0000-0000600F0000}"/>
    <cellStyle name="셀 확인 7 2" xfId="3133" xr:uid="{00000000-0005-0000-0000-0000610F0000}"/>
    <cellStyle name="셀 확인 7 2 2" xfId="3134" xr:uid="{00000000-0005-0000-0000-0000620F0000}"/>
    <cellStyle name="셀 확인 7 2 3" xfId="3135" xr:uid="{00000000-0005-0000-0000-0000630F0000}"/>
    <cellStyle name="셀 확인 7 3" xfId="3136" xr:uid="{00000000-0005-0000-0000-0000640F0000}"/>
    <cellStyle name="셀 확인 7 3 2" xfId="3137" xr:uid="{00000000-0005-0000-0000-0000650F0000}"/>
    <cellStyle name="셀 확인 7 3 3" xfId="3138" xr:uid="{00000000-0005-0000-0000-0000660F0000}"/>
    <cellStyle name="셀 확인 7_MUREX PL data" xfId="3139" xr:uid="{00000000-0005-0000-0000-0000670F0000}"/>
    <cellStyle name="셀 확인 8" xfId="3140" xr:uid="{00000000-0005-0000-0000-0000680F0000}"/>
    <cellStyle name="셀 확인 8 2" xfId="3141" xr:uid="{00000000-0005-0000-0000-0000690F0000}"/>
    <cellStyle name="셀 확인 8 2 2" xfId="3142" xr:uid="{00000000-0005-0000-0000-00006A0F0000}"/>
    <cellStyle name="셀 확인 8 2 3" xfId="3143" xr:uid="{00000000-0005-0000-0000-00006B0F0000}"/>
    <cellStyle name="셀 확인 8 3" xfId="3144" xr:uid="{00000000-0005-0000-0000-00006C0F0000}"/>
    <cellStyle name="셀 확인 8 3 2" xfId="3145" xr:uid="{00000000-0005-0000-0000-00006D0F0000}"/>
    <cellStyle name="셀 확인 8 3 3" xfId="3146" xr:uid="{00000000-0005-0000-0000-00006E0F0000}"/>
    <cellStyle name="셀 확인 8_MUREX PL data" xfId="3147" xr:uid="{00000000-0005-0000-0000-00006F0F0000}"/>
    <cellStyle name="셀 확인 9" xfId="3148" xr:uid="{00000000-0005-0000-0000-0000700F0000}"/>
    <cellStyle name="셀 확인 9 2" xfId="3149" xr:uid="{00000000-0005-0000-0000-0000710F0000}"/>
    <cellStyle name="셀 확인 9 2 2" xfId="3150" xr:uid="{00000000-0005-0000-0000-0000720F0000}"/>
    <cellStyle name="셀 확인 9 2 3" xfId="3151" xr:uid="{00000000-0005-0000-0000-0000730F0000}"/>
    <cellStyle name="셀 확인 9 3" xfId="3152" xr:uid="{00000000-0005-0000-0000-0000740F0000}"/>
    <cellStyle name="셀 확인 9 3 2" xfId="3153" xr:uid="{00000000-0005-0000-0000-0000750F0000}"/>
    <cellStyle name="셀 확인 9 3 3" xfId="3154" xr:uid="{00000000-0005-0000-0000-0000760F0000}"/>
    <cellStyle name="셀 확인 9_MUREX PL data" xfId="3155" xr:uid="{00000000-0005-0000-0000-0000770F0000}"/>
    <cellStyle name="쉼표" xfId="3" builtinId="3" hidden="1"/>
    <cellStyle name="쉼표 [0]" xfId="2" builtinId="6" hidden="1"/>
    <cellStyle name="쉼표 [0]" xfId="49" builtinId="6"/>
    <cellStyle name="쉼표 [0] 10" xfId="18199" xr:uid="{00000000-0005-0000-0000-00007B0F0000}"/>
    <cellStyle name="쉼표 [0] 11" xfId="18254" xr:uid="{00000000-0005-0000-0000-00007C0F0000}"/>
    <cellStyle name="쉼표 [0] 12" xfId="18412" xr:uid="{00000000-0005-0000-0000-00007D0F0000}"/>
    <cellStyle name="쉼표 [0] 12 2" xfId="18649" xr:uid="{00000000-0005-0000-0000-00007E0F0000}"/>
    <cellStyle name="쉼표 [0] 13" xfId="18457" xr:uid="{00000000-0005-0000-0000-00007F0F0000}"/>
    <cellStyle name="쉼표 [0] 13 2" xfId="18654" xr:uid="{00000000-0005-0000-0000-0000800F0000}"/>
    <cellStyle name="쉼표 [0] 14" xfId="18461" xr:uid="{00000000-0005-0000-0000-0000810F0000}"/>
    <cellStyle name="쉼표 [0] 15" xfId="18656" xr:uid="{00000000-0005-0000-0000-0000820F0000}"/>
    <cellStyle name="쉼표 [0] 16" xfId="18658" xr:uid="{00000000-0005-0000-0000-0000830F0000}"/>
    <cellStyle name="쉼표 [0] 17" xfId="18661" xr:uid="{00000000-0005-0000-0000-0000840F0000}"/>
    <cellStyle name="쉼표 [0] 2" xfId="3156" xr:uid="{00000000-0005-0000-0000-0000850F0000}"/>
    <cellStyle name="쉼표 [0] 2 2" xfId="3157" xr:uid="{00000000-0005-0000-0000-0000860F0000}"/>
    <cellStyle name="쉼표 [0] 2 2 2" xfId="3158" xr:uid="{00000000-0005-0000-0000-0000870F0000}"/>
    <cellStyle name="쉼표 [0] 2 2 2 2" xfId="17658" xr:uid="{00000000-0005-0000-0000-0000880F0000}"/>
    <cellStyle name="쉼표 [0] 2 2 3" xfId="18096" xr:uid="{00000000-0005-0000-0000-0000890F0000}"/>
    <cellStyle name="쉼표 [0] 2 2 4" xfId="18201" xr:uid="{00000000-0005-0000-0000-00008A0F0000}"/>
    <cellStyle name="쉼표 [0] 2 2 5" xfId="18256" xr:uid="{00000000-0005-0000-0000-00008B0F0000}"/>
    <cellStyle name="쉼표 [0] 2 2 6" xfId="18463" xr:uid="{00000000-0005-0000-0000-00008C0F0000}"/>
    <cellStyle name="쉼표 [0] 2 2 7" xfId="17455" xr:uid="{00000000-0005-0000-0000-00008D0F0000}"/>
    <cellStyle name="쉼표 [0] 2 3" xfId="3159" xr:uid="{00000000-0005-0000-0000-00008E0F0000}"/>
    <cellStyle name="쉼표 [0] 2 3 2" xfId="3160" xr:uid="{00000000-0005-0000-0000-00008F0F0000}"/>
    <cellStyle name="쉼표 [0] 2 3 3" xfId="3161" xr:uid="{00000000-0005-0000-0000-0000900F0000}"/>
    <cellStyle name="쉼표 [0] 2 3 3 2" xfId="18244" xr:uid="{00000000-0005-0000-0000-0000910F0000}"/>
    <cellStyle name="쉼표 [0] 2 3 4" xfId="18097" xr:uid="{00000000-0005-0000-0000-0000920F0000}"/>
    <cellStyle name="쉼표 [0] 2 3 5" xfId="17537" xr:uid="{00000000-0005-0000-0000-0000930F0000}"/>
    <cellStyle name="쉼표 [0] 2 4" xfId="3162" xr:uid="{00000000-0005-0000-0000-0000940F0000}"/>
    <cellStyle name="쉼표 [0] 2 4 2" xfId="3163" xr:uid="{00000000-0005-0000-0000-0000950F0000}"/>
    <cellStyle name="쉼표 [0] 2 4 2 2" xfId="18245" xr:uid="{00000000-0005-0000-0000-0000960F0000}"/>
    <cellStyle name="쉼표 [0] 2 4 3" xfId="3164" xr:uid="{00000000-0005-0000-0000-0000970F0000}"/>
    <cellStyle name="쉼표 [0] 2 4 4" xfId="3165" xr:uid="{00000000-0005-0000-0000-0000980F0000}"/>
    <cellStyle name="쉼표 [0] 2 4 5" xfId="17538" xr:uid="{00000000-0005-0000-0000-0000990F0000}"/>
    <cellStyle name="쉼표 [0] 2 5" xfId="3166" xr:uid="{00000000-0005-0000-0000-00009A0F0000}"/>
    <cellStyle name="쉼표 [0] 2 5 2" xfId="17540" xr:uid="{00000000-0005-0000-0000-00009B0F0000}"/>
    <cellStyle name="쉼표 [0] 2 6" xfId="17594" xr:uid="{00000000-0005-0000-0000-00009C0F0000}"/>
    <cellStyle name="쉼표 [0] 2 6 2" xfId="18252" xr:uid="{00000000-0005-0000-0000-00009D0F0000}"/>
    <cellStyle name="쉼표 [0] 2 7" xfId="18342" xr:uid="{00000000-0005-0000-0000-00009E0F0000}"/>
    <cellStyle name="쉼표 [0] 2 8" xfId="18510" xr:uid="{00000000-0005-0000-0000-00009F0F0000}"/>
    <cellStyle name="쉼표 [0] 2 9" xfId="17546" xr:uid="{00000000-0005-0000-0000-0000A00F0000}"/>
    <cellStyle name="쉼표 [0] 3" xfId="3167" xr:uid="{00000000-0005-0000-0000-0000A10F0000}"/>
    <cellStyle name="쉼표 [0] 3 10" xfId="3168" xr:uid="{00000000-0005-0000-0000-0000A20F0000}"/>
    <cellStyle name="쉼표 [0] 3 11" xfId="3169" xr:uid="{00000000-0005-0000-0000-0000A30F0000}"/>
    <cellStyle name="쉼표 [0] 3 12" xfId="3170" xr:uid="{00000000-0005-0000-0000-0000A40F0000}"/>
    <cellStyle name="쉼표 [0] 3 12 10" xfId="3171" xr:uid="{00000000-0005-0000-0000-0000A50F0000}"/>
    <cellStyle name="쉼표 [0] 3 12 10 2" xfId="3172" xr:uid="{00000000-0005-0000-0000-0000A60F0000}"/>
    <cellStyle name="쉼표 [0] 3 12 11" xfId="3173" xr:uid="{00000000-0005-0000-0000-0000A70F0000}"/>
    <cellStyle name="쉼표 [0] 3 12 2" xfId="3174" xr:uid="{00000000-0005-0000-0000-0000A80F0000}"/>
    <cellStyle name="쉼표 [0] 3 12 2 10" xfId="3175" xr:uid="{00000000-0005-0000-0000-0000A90F0000}"/>
    <cellStyle name="쉼표 [0] 3 12 2 2" xfId="3176" xr:uid="{00000000-0005-0000-0000-0000AA0F0000}"/>
    <cellStyle name="쉼표 [0] 3 12 2 2 2" xfId="3177" xr:uid="{00000000-0005-0000-0000-0000AB0F0000}"/>
    <cellStyle name="쉼표 [0] 3 12 2 2 2 2" xfId="3178" xr:uid="{00000000-0005-0000-0000-0000AC0F0000}"/>
    <cellStyle name="쉼표 [0] 3 12 2 2 2 2 2" xfId="3179" xr:uid="{00000000-0005-0000-0000-0000AD0F0000}"/>
    <cellStyle name="쉼표 [0] 3 12 2 2 2 2 2 2" xfId="3180" xr:uid="{00000000-0005-0000-0000-0000AE0F0000}"/>
    <cellStyle name="쉼표 [0] 3 12 2 2 2 2 3" xfId="3181" xr:uid="{00000000-0005-0000-0000-0000AF0F0000}"/>
    <cellStyle name="쉼표 [0] 3 12 2 2 2 3" xfId="3182" xr:uid="{00000000-0005-0000-0000-0000B00F0000}"/>
    <cellStyle name="쉼표 [0] 3 12 2 2 2 3 2" xfId="3183" xr:uid="{00000000-0005-0000-0000-0000B10F0000}"/>
    <cellStyle name="쉼표 [0] 3 12 2 2 2 3 2 2" xfId="3184" xr:uid="{00000000-0005-0000-0000-0000B20F0000}"/>
    <cellStyle name="쉼표 [0] 3 12 2 2 2 3 3" xfId="3185" xr:uid="{00000000-0005-0000-0000-0000B30F0000}"/>
    <cellStyle name="쉼표 [0] 3 12 2 2 2 4" xfId="3186" xr:uid="{00000000-0005-0000-0000-0000B40F0000}"/>
    <cellStyle name="쉼표 [0] 3 12 2 2 2 4 2" xfId="3187" xr:uid="{00000000-0005-0000-0000-0000B50F0000}"/>
    <cellStyle name="쉼표 [0] 3 12 2 2 2 4 2 2" xfId="3188" xr:uid="{00000000-0005-0000-0000-0000B60F0000}"/>
    <cellStyle name="쉼표 [0] 3 12 2 2 2 4 3" xfId="3189" xr:uid="{00000000-0005-0000-0000-0000B70F0000}"/>
    <cellStyle name="쉼표 [0] 3 12 2 2 2 5" xfId="3190" xr:uid="{00000000-0005-0000-0000-0000B80F0000}"/>
    <cellStyle name="쉼표 [0] 3 12 2 2 2 5 2" xfId="3191" xr:uid="{00000000-0005-0000-0000-0000B90F0000}"/>
    <cellStyle name="쉼표 [0] 3 12 2 2 2 6" xfId="3192" xr:uid="{00000000-0005-0000-0000-0000BA0F0000}"/>
    <cellStyle name="쉼표 [0] 3 12 2 2 3" xfId="3193" xr:uid="{00000000-0005-0000-0000-0000BB0F0000}"/>
    <cellStyle name="쉼표 [0] 3 12 2 2 3 2" xfId="3194" xr:uid="{00000000-0005-0000-0000-0000BC0F0000}"/>
    <cellStyle name="쉼표 [0] 3 12 2 2 3 2 2" xfId="3195" xr:uid="{00000000-0005-0000-0000-0000BD0F0000}"/>
    <cellStyle name="쉼표 [0] 3 12 2 2 3 2 2 2" xfId="3196" xr:uid="{00000000-0005-0000-0000-0000BE0F0000}"/>
    <cellStyle name="쉼표 [0] 3 12 2 2 3 2 3" xfId="3197" xr:uid="{00000000-0005-0000-0000-0000BF0F0000}"/>
    <cellStyle name="쉼표 [0] 3 12 2 2 3 3" xfId="3198" xr:uid="{00000000-0005-0000-0000-0000C00F0000}"/>
    <cellStyle name="쉼표 [0] 3 12 2 2 3 3 2" xfId="3199" xr:uid="{00000000-0005-0000-0000-0000C10F0000}"/>
    <cellStyle name="쉼표 [0] 3 12 2 2 3 3 2 2" xfId="3200" xr:uid="{00000000-0005-0000-0000-0000C20F0000}"/>
    <cellStyle name="쉼표 [0] 3 12 2 2 3 3 3" xfId="3201" xr:uid="{00000000-0005-0000-0000-0000C30F0000}"/>
    <cellStyle name="쉼표 [0] 3 12 2 2 3 4" xfId="3202" xr:uid="{00000000-0005-0000-0000-0000C40F0000}"/>
    <cellStyle name="쉼표 [0] 3 12 2 2 3 4 2" xfId="3203" xr:uid="{00000000-0005-0000-0000-0000C50F0000}"/>
    <cellStyle name="쉼표 [0] 3 12 2 2 3 4 2 2" xfId="3204" xr:uid="{00000000-0005-0000-0000-0000C60F0000}"/>
    <cellStyle name="쉼표 [0] 3 12 2 2 3 4 3" xfId="3205" xr:uid="{00000000-0005-0000-0000-0000C70F0000}"/>
    <cellStyle name="쉼표 [0] 3 12 2 2 3 5" xfId="3206" xr:uid="{00000000-0005-0000-0000-0000C80F0000}"/>
    <cellStyle name="쉼표 [0] 3 12 2 2 3 5 2" xfId="3207" xr:uid="{00000000-0005-0000-0000-0000C90F0000}"/>
    <cellStyle name="쉼표 [0] 3 12 2 2 3 6" xfId="3208" xr:uid="{00000000-0005-0000-0000-0000CA0F0000}"/>
    <cellStyle name="쉼표 [0] 3 12 2 2 4" xfId="3209" xr:uid="{00000000-0005-0000-0000-0000CB0F0000}"/>
    <cellStyle name="쉼표 [0] 3 12 2 2 4 2" xfId="3210" xr:uid="{00000000-0005-0000-0000-0000CC0F0000}"/>
    <cellStyle name="쉼표 [0] 3 12 2 2 4 2 2" xfId="3211" xr:uid="{00000000-0005-0000-0000-0000CD0F0000}"/>
    <cellStyle name="쉼표 [0] 3 12 2 2 4 2 2 2" xfId="3212" xr:uid="{00000000-0005-0000-0000-0000CE0F0000}"/>
    <cellStyle name="쉼표 [0] 3 12 2 2 4 2 3" xfId="3213" xr:uid="{00000000-0005-0000-0000-0000CF0F0000}"/>
    <cellStyle name="쉼표 [0] 3 12 2 2 4 3" xfId="3214" xr:uid="{00000000-0005-0000-0000-0000D00F0000}"/>
    <cellStyle name="쉼표 [0] 3 12 2 2 4 3 2" xfId="3215" xr:uid="{00000000-0005-0000-0000-0000D10F0000}"/>
    <cellStyle name="쉼표 [0] 3 12 2 2 4 3 2 2" xfId="3216" xr:uid="{00000000-0005-0000-0000-0000D20F0000}"/>
    <cellStyle name="쉼표 [0] 3 12 2 2 4 3 3" xfId="3217" xr:uid="{00000000-0005-0000-0000-0000D30F0000}"/>
    <cellStyle name="쉼표 [0] 3 12 2 2 4 4" xfId="3218" xr:uid="{00000000-0005-0000-0000-0000D40F0000}"/>
    <cellStyle name="쉼표 [0] 3 12 2 2 4 4 2" xfId="3219" xr:uid="{00000000-0005-0000-0000-0000D50F0000}"/>
    <cellStyle name="쉼표 [0] 3 12 2 2 4 4 2 2" xfId="3220" xr:uid="{00000000-0005-0000-0000-0000D60F0000}"/>
    <cellStyle name="쉼표 [0] 3 12 2 2 4 4 3" xfId="3221" xr:uid="{00000000-0005-0000-0000-0000D70F0000}"/>
    <cellStyle name="쉼표 [0] 3 12 2 2 4 5" xfId="3222" xr:uid="{00000000-0005-0000-0000-0000D80F0000}"/>
    <cellStyle name="쉼표 [0] 3 12 2 2 4 5 2" xfId="3223" xr:uid="{00000000-0005-0000-0000-0000D90F0000}"/>
    <cellStyle name="쉼표 [0] 3 12 2 2 4 6" xfId="3224" xr:uid="{00000000-0005-0000-0000-0000DA0F0000}"/>
    <cellStyle name="쉼표 [0] 3 12 2 2 5" xfId="3225" xr:uid="{00000000-0005-0000-0000-0000DB0F0000}"/>
    <cellStyle name="쉼표 [0] 3 12 2 2 5 2" xfId="3226" xr:uid="{00000000-0005-0000-0000-0000DC0F0000}"/>
    <cellStyle name="쉼표 [0] 3 12 2 2 5 2 2" xfId="3227" xr:uid="{00000000-0005-0000-0000-0000DD0F0000}"/>
    <cellStyle name="쉼표 [0] 3 12 2 2 5 3" xfId="3228" xr:uid="{00000000-0005-0000-0000-0000DE0F0000}"/>
    <cellStyle name="쉼표 [0] 3 12 2 2 6" xfId="3229" xr:uid="{00000000-0005-0000-0000-0000DF0F0000}"/>
    <cellStyle name="쉼표 [0] 3 12 2 2 6 2" xfId="3230" xr:uid="{00000000-0005-0000-0000-0000E00F0000}"/>
    <cellStyle name="쉼표 [0] 3 12 2 2 6 2 2" xfId="3231" xr:uid="{00000000-0005-0000-0000-0000E10F0000}"/>
    <cellStyle name="쉼표 [0] 3 12 2 2 6 3" xfId="3232" xr:uid="{00000000-0005-0000-0000-0000E20F0000}"/>
    <cellStyle name="쉼표 [0] 3 12 2 2 7" xfId="3233" xr:uid="{00000000-0005-0000-0000-0000E30F0000}"/>
    <cellStyle name="쉼표 [0] 3 12 2 2 7 2" xfId="3234" xr:uid="{00000000-0005-0000-0000-0000E40F0000}"/>
    <cellStyle name="쉼표 [0] 3 12 2 2 7 2 2" xfId="3235" xr:uid="{00000000-0005-0000-0000-0000E50F0000}"/>
    <cellStyle name="쉼표 [0] 3 12 2 2 7 3" xfId="3236" xr:uid="{00000000-0005-0000-0000-0000E60F0000}"/>
    <cellStyle name="쉼표 [0] 3 12 2 2 8" xfId="3237" xr:uid="{00000000-0005-0000-0000-0000E70F0000}"/>
    <cellStyle name="쉼표 [0] 3 12 2 2 8 2" xfId="3238" xr:uid="{00000000-0005-0000-0000-0000E80F0000}"/>
    <cellStyle name="쉼표 [0] 3 12 2 2 9" xfId="3239" xr:uid="{00000000-0005-0000-0000-0000E90F0000}"/>
    <cellStyle name="쉼표 [0] 3 12 2 3" xfId="3240" xr:uid="{00000000-0005-0000-0000-0000EA0F0000}"/>
    <cellStyle name="쉼표 [0] 3 12 2 3 2" xfId="3241" xr:uid="{00000000-0005-0000-0000-0000EB0F0000}"/>
    <cellStyle name="쉼표 [0] 3 12 2 3 2 2" xfId="3242" xr:uid="{00000000-0005-0000-0000-0000EC0F0000}"/>
    <cellStyle name="쉼표 [0] 3 12 2 3 2 2 2" xfId="3243" xr:uid="{00000000-0005-0000-0000-0000ED0F0000}"/>
    <cellStyle name="쉼표 [0] 3 12 2 3 2 3" xfId="3244" xr:uid="{00000000-0005-0000-0000-0000EE0F0000}"/>
    <cellStyle name="쉼표 [0] 3 12 2 3 3" xfId="3245" xr:uid="{00000000-0005-0000-0000-0000EF0F0000}"/>
    <cellStyle name="쉼표 [0] 3 12 2 3 3 2" xfId="3246" xr:uid="{00000000-0005-0000-0000-0000F00F0000}"/>
    <cellStyle name="쉼표 [0] 3 12 2 3 3 2 2" xfId="3247" xr:uid="{00000000-0005-0000-0000-0000F10F0000}"/>
    <cellStyle name="쉼표 [0] 3 12 2 3 3 3" xfId="3248" xr:uid="{00000000-0005-0000-0000-0000F20F0000}"/>
    <cellStyle name="쉼표 [0] 3 12 2 3 4" xfId="3249" xr:uid="{00000000-0005-0000-0000-0000F30F0000}"/>
    <cellStyle name="쉼표 [0] 3 12 2 3 4 2" xfId="3250" xr:uid="{00000000-0005-0000-0000-0000F40F0000}"/>
    <cellStyle name="쉼표 [0] 3 12 2 3 4 2 2" xfId="3251" xr:uid="{00000000-0005-0000-0000-0000F50F0000}"/>
    <cellStyle name="쉼표 [0] 3 12 2 3 4 3" xfId="3252" xr:uid="{00000000-0005-0000-0000-0000F60F0000}"/>
    <cellStyle name="쉼표 [0] 3 12 2 3 5" xfId="3253" xr:uid="{00000000-0005-0000-0000-0000F70F0000}"/>
    <cellStyle name="쉼표 [0] 3 12 2 3 5 2" xfId="3254" xr:uid="{00000000-0005-0000-0000-0000F80F0000}"/>
    <cellStyle name="쉼표 [0] 3 12 2 3 6" xfId="3255" xr:uid="{00000000-0005-0000-0000-0000F90F0000}"/>
    <cellStyle name="쉼표 [0] 3 12 2 4" xfId="3256" xr:uid="{00000000-0005-0000-0000-0000FA0F0000}"/>
    <cellStyle name="쉼표 [0] 3 12 2 4 2" xfId="3257" xr:uid="{00000000-0005-0000-0000-0000FB0F0000}"/>
    <cellStyle name="쉼표 [0] 3 12 2 4 2 2" xfId="3258" xr:uid="{00000000-0005-0000-0000-0000FC0F0000}"/>
    <cellStyle name="쉼표 [0] 3 12 2 4 2 2 2" xfId="3259" xr:uid="{00000000-0005-0000-0000-0000FD0F0000}"/>
    <cellStyle name="쉼표 [0] 3 12 2 4 2 3" xfId="3260" xr:uid="{00000000-0005-0000-0000-0000FE0F0000}"/>
    <cellStyle name="쉼표 [0] 3 12 2 4 3" xfId="3261" xr:uid="{00000000-0005-0000-0000-0000FF0F0000}"/>
    <cellStyle name="쉼표 [0] 3 12 2 4 3 2" xfId="3262" xr:uid="{00000000-0005-0000-0000-000000100000}"/>
    <cellStyle name="쉼표 [0] 3 12 2 4 3 2 2" xfId="3263" xr:uid="{00000000-0005-0000-0000-000001100000}"/>
    <cellStyle name="쉼표 [0] 3 12 2 4 3 3" xfId="3264" xr:uid="{00000000-0005-0000-0000-000002100000}"/>
    <cellStyle name="쉼표 [0] 3 12 2 4 4" xfId="3265" xr:uid="{00000000-0005-0000-0000-000003100000}"/>
    <cellStyle name="쉼표 [0] 3 12 2 4 4 2" xfId="3266" xr:uid="{00000000-0005-0000-0000-000004100000}"/>
    <cellStyle name="쉼표 [0] 3 12 2 4 4 2 2" xfId="3267" xr:uid="{00000000-0005-0000-0000-000005100000}"/>
    <cellStyle name="쉼표 [0] 3 12 2 4 4 3" xfId="3268" xr:uid="{00000000-0005-0000-0000-000006100000}"/>
    <cellStyle name="쉼표 [0] 3 12 2 4 5" xfId="3269" xr:uid="{00000000-0005-0000-0000-000007100000}"/>
    <cellStyle name="쉼표 [0] 3 12 2 4 5 2" xfId="3270" xr:uid="{00000000-0005-0000-0000-000008100000}"/>
    <cellStyle name="쉼표 [0] 3 12 2 4 6" xfId="3271" xr:uid="{00000000-0005-0000-0000-000009100000}"/>
    <cellStyle name="쉼표 [0] 3 12 2 5" xfId="3272" xr:uid="{00000000-0005-0000-0000-00000A100000}"/>
    <cellStyle name="쉼표 [0] 3 12 2 5 2" xfId="3273" xr:uid="{00000000-0005-0000-0000-00000B100000}"/>
    <cellStyle name="쉼표 [0] 3 12 2 5 2 2" xfId="3274" xr:uid="{00000000-0005-0000-0000-00000C100000}"/>
    <cellStyle name="쉼표 [0] 3 12 2 5 2 2 2" xfId="3275" xr:uid="{00000000-0005-0000-0000-00000D100000}"/>
    <cellStyle name="쉼표 [0] 3 12 2 5 2 3" xfId="3276" xr:uid="{00000000-0005-0000-0000-00000E100000}"/>
    <cellStyle name="쉼표 [0] 3 12 2 5 3" xfId="3277" xr:uid="{00000000-0005-0000-0000-00000F100000}"/>
    <cellStyle name="쉼표 [0] 3 12 2 5 3 2" xfId="3278" xr:uid="{00000000-0005-0000-0000-000010100000}"/>
    <cellStyle name="쉼표 [0] 3 12 2 5 3 2 2" xfId="3279" xr:uid="{00000000-0005-0000-0000-000011100000}"/>
    <cellStyle name="쉼표 [0] 3 12 2 5 3 3" xfId="3280" xr:uid="{00000000-0005-0000-0000-000012100000}"/>
    <cellStyle name="쉼표 [0] 3 12 2 5 4" xfId="3281" xr:uid="{00000000-0005-0000-0000-000013100000}"/>
    <cellStyle name="쉼표 [0] 3 12 2 5 4 2" xfId="3282" xr:uid="{00000000-0005-0000-0000-000014100000}"/>
    <cellStyle name="쉼표 [0] 3 12 2 5 4 2 2" xfId="3283" xr:uid="{00000000-0005-0000-0000-000015100000}"/>
    <cellStyle name="쉼표 [0] 3 12 2 5 4 3" xfId="3284" xr:uid="{00000000-0005-0000-0000-000016100000}"/>
    <cellStyle name="쉼표 [0] 3 12 2 5 5" xfId="3285" xr:uid="{00000000-0005-0000-0000-000017100000}"/>
    <cellStyle name="쉼표 [0] 3 12 2 5 5 2" xfId="3286" xr:uid="{00000000-0005-0000-0000-000018100000}"/>
    <cellStyle name="쉼표 [0] 3 12 2 5 6" xfId="3287" xr:uid="{00000000-0005-0000-0000-000019100000}"/>
    <cellStyle name="쉼표 [0] 3 12 2 6" xfId="3288" xr:uid="{00000000-0005-0000-0000-00001A100000}"/>
    <cellStyle name="쉼표 [0] 3 12 2 6 2" xfId="3289" xr:uid="{00000000-0005-0000-0000-00001B100000}"/>
    <cellStyle name="쉼표 [0] 3 12 2 6 2 2" xfId="3290" xr:uid="{00000000-0005-0000-0000-00001C100000}"/>
    <cellStyle name="쉼표 [0] 3 12 2 6 3" xfId="3291" xr:uid="{00000000-0005-0000-0000-00001D100000}"/>
    <cellStyle name="쉼표 [0] 3 12 2 7" xfId="3292" xr:uid="{00000000-0005-0000-0000-00001E100000}"/>
    <cellStyle name="쉼표 [0] 3 12 2 7 2" xfId="3293" xr:uid="{00000000-0005-0000-0000-00001F100000}"/>
    <cellStyle name="쉼표 [0] 3 12 2 7 2 2" xfId="3294" xr:uid="{00000000-0005-0000-0000-000020100000}"/>
    <cellStyle name="쉼표 [0] 3 12 2 7 3" xfId="3295" xr:uid="{00000000-0005-0000-0000-000021100000}"/>
    <cellStyle name="쉼표 [0] 3 12 2 8" xfId="3296" xr:uid="{00000000-0005-0000-0000-000022100000}"/>
    <cellStyle name="쉼표 [0] 3 12 2 8 2" xfId="3297" xr:uid="{00000000-0005-0000-0000-000023100000}"/>
    <cellStyle name="쉼표 [0] 3 12 2 8 2 2" xfId="3298" xr:uid="{00000000-0005-0000-0000-000024100000}"/>
    <cellStyle name="쉼표 [0] 3 12 2 8 3" xfId="3299" xr:uid="{00000000-0005-0000-0000-000025100000}"/>
    <cellStyle name="쉼표 [0] 3 12 2 9" xfId="3300" xr:uid="{00000000-0005-0000-0000-000026100000}"/>
    <cellStyle name="쉼표 [0] 3 12 2 9 2" xfId="3301" xr:uid="{00000000-0005-0000-0000-000027100000}"/>
    <cellStyle name="쉼표 [0] 3 12 3" xfId="3302" xr:uid="{00000000-0005-0000-0000-000028100000}"/>
    <cellStyle name="쉼표 [0] 3 12 3 2" xfId="3303" xr:uid="{00000000-0005-0000-0000-000029100000}"/>
    <cellStyle name="쉼표 [0] 3 12 3 2 2" xfId="3304" xr:uid="{00000000-0005-0000-0000-00002A100000}"/>
    <cellStyle name="쉼표 [0] 3 12 3 2 2 2" xfId="3305" xr:uid="{00000000-0005-0000-0000-00002B100000}"/>
    <cellStyle name="쉼표 [0] 3 12 3 2 2 2 2" xfId="3306" xr:uid="{00000000-0005-0000-0000-00002C100000}"/>
    <cellStyle name="쉼표 [0] 3 12 3 2 2 3" xfId="3307" xr:uid="{00000000-0005-0000-0000-00002D100000}"/>
    <cellStyle name="쉼표 [0] 3 12 3 2 3" xfId="3308" xr:uid="{00000000-0005-0000-0000-00002E100000}"/>
    <cellStyle name="쉼표 [0] 3 12 3 2 3 2" xfId="3309" xr:uid="{00000000-0005-0000-0000-00002F100000}"/>
    <cellStyle name="쉼표 [0] 3 12 3 2 3 2 2" xfId="3310" xr:uid="{00000000-0005-0000-0000-000030100000}"/>
    <cellStyle name="쉼표 [0] 3 12 3 2 3 3" xfId="3311" xr:uid="{00000000-0005-0000-0000-000031100000}"/>
    <cellStyle name="쉼표 [0] 3 12 3 2 4" xfId="3312" xr:uid="{00000000-0005-0000-0000-000032100000}"/>
    <cellStyle name="쉼표 [0] 3 12 3 2 4 2" xfId="3313" xr:uid="{00000000-0005-0000-0000-000033100000}"/>
    <cellStyle name="쉼표 [0] 3 12 3 2 4 2 2" xfId="3314" xr:uid="{00000000-0005-0000-0000-000034100000}"/>
    <cellStyle name="쉼표 [0] 3 12 3 2 4 3" xfId="3315" xr:uid="{00000000-0005-0000-0000-000035100000}"/>
    <cellStyle name="쉼표 [0] 3 12 3 2 5" xfId="3316" xr:uid="{00000000-0005-0000-0000-000036100000}"/>
    <cellStyle name="쉼표 [0] 3 12 3 2 5 2" xfId="3317" xr:uid="{00000000-0005-0000-0000-000037100000}"/>
    <cellStyle name="쉼표 [0] 3 12 3 2 6" xfId="3318" xr:uid="{00000000-0005-0000-0000-000038100000}"/>
    <cellStyle name="쉼표 [0] 3 12 3 3" xfId="3319" xr:uid="{00000000-0005-0000-0000-000039100000}"/>
    <cellStyle name="쉼표 [0] 3 12 3 3 2" xfId="3320" xr:uid="{00000000-0005-0000-0000-00003A100000}"/>
    <cellStyle name="쉼표 [0] 3 12 3 3 2 2" xfId="3321" xr:uid="{00000000-0005-0000-0000-00003B100000}"/>
    <cellStyle name="쉼표 [0] 3 12 3 3 2 2 2" xfId="3322" xr:uid="{00000000-0005-0000-0000-00003C100000}"/>
    <cellStyle name="쉼표 [0] 3 12 3 3 2 3" xfId="3323" xr:uid="{00000000-0005-0000-0000-00003D100000}"/>
    <cellStyle name="쉼표 [0] 3 12 3 3 3" xfId="3324" xr:uid="{00000000-0005-0000-0000-00003E100000}"/>
    <cellStyle name="쉼표 [0] 3 12 3 3 3 2" xfId="3325" xr:uid="{00000000-0005-0000-0000-00003F100000}"/>
    <cellStyle name="쉼표 [0] 3 12 3 3 3 2 2" xfId="3326" xr:uid="{00000000-0005-0000-0000-000040100000}"/>
    <cellStyle name="쉼표 [0] 3 12 3 3 3 3" xfId="3327" xr:uid="{00000000-0005-0000-0000-000041100000}"/>
    <cellStyle name="쉼표 [0] 3 12 3 3 4" xfId="3328" xr:uid="{00000000-0005-0000-0000-000042100000}"/>
    <cellStyle name="쉼표 [0] 3 12 3 3 4 2" xfId="3329" xr:uid="{00000000-0005-0000-0000-000043100000}"/>
    <cellStyle name="쉼표 [0] 3 12 3 3 4 2 2" xfId="3330" xr:uid="{00000000-0005-0000-0000-000044100000}"/>
    <cellStyle name="쉼표 [0] 3 12 3 3 4 3" xfId="3331" xr:uid="{00000000-0005-0000-0000-000045100000}"/>
    <cellStyle name="쉼표 [0] 3 12 3 3 5" xfId="3332" xr:uid="{00000000-0005-0000-0000-000046100000}"/>
    <cellStyle name="쉼표 [0] 3 12 3 3 5 2" xfId="3333" xr:uid="{00000000-0005-0000-0000-000047100000}"/>
    <cellStyle name="쉼표 [0] 3 12 3 3 6" xfId="3334" xr:uid="{00000000-0005-0000-0000-000048100000}"/>
    <cellStyle name="쉼표 [0] 3 12 3 4" xfId="3335" xr:uid="{00000000-0005-0000-0000-000049100000}"/>
    <cellStyle name="쉼표 [0] 3 12 3 4 2" xfId="3336" xr:uid="{00000000-0005-0000-0000-00004A100000}"/>
    <cellStyle name="쉼표 [0] 3 12 3 4 2 2" xfId="3337" xr:uid="{00000000-0005-0000-0000-00004B100000}"/>
    <cellStyle name="쉼표 [0] 3 12 3 4 2 2 2" xfId="3338" xr:uid="{00000000-0005-0000-0000-00004C100000}"/>
    <cellStyle name="쉼표 [0] 3 12 3 4 2 3" xfId="3339" xr:uid="{00000000-0005-0000-0000-00004D100000}"/>
    <cellStyle name="쉼표 [0] 3 12 3 4 3" xfId="3340" xr:uid="{00000000-0005-0000-0000-00004E100000}"/>
    <cellStyle name="쉼표 [0] 3 12 3 4 3 2" xfId="3341" xr:uid="{00000000-0005-0000-0000-00004F100000}"/>
    <cellStyle name="쉼표 [0] 3 12 3 4 3 2 2" xfId="3342" xr:uid="{00000000-0005-0000-0000-000050100000}"/>
    <cellStyle name="쉼표 [0] 3 12 3 4 3 3" xfId="3343" xr:uid="{00000000-0005-0000-0000-000051100000}"/>
    <cellStyle name="쉼표 [0] 3 12 3 4 4" xfId="3344" xr:uid="{00000000-0005-0000-0000-000052100000}"/>
    <cellStyle name="쉼표 [0] 3 12 3 4 4 2" xfId="3345" xr:uid="{00000000-0005-0000-0000-000053100000}"/>
    <cellStyle name="쉼표 [0] 3 12 3 4 4 2 2" xfId="3346" xr:uid="{00000000-0005-0000-0000-000054100000}"/>
    <cellStyle name="쉼표 [0] 3 12 3 4 4 3" xfId="3347" xr:uid="{00000000-0005-0000-0000-000055100000}"/>
    <cellStyle name="쉼표 [0] 3 12 3 4 5" xfId="3348" xr:uid="{00000000-0005-0000-0000-000056100000}"/>
    <cellStyle name="쉼표 [0] 3 12 3 4 5 2" xfId="3349" xr:uid="{00000000-0005-0000-0000-000057100000}"/>
    <cellStyle name="쉼표 [0] 3 12 3 4 6" xfId="3350" xr:uid="{00000000-0005-0000-0000-000058100000}"/>
    <cellStyle name="쉼표 [0] 3 12 3 5" xfId="3351" xr:uid="{00000000-0005-0000-0000-000059100000}"/>
    <cellStyle name="쉼표 [0] 3 12 3 5 2" xfId="3352" xr:uid="{00000000-0005-0000-0000-00005A100000}"/>
    <cellStyle name="쉼표 [0] 3 12 3 5 2 2" xfId="3353" xr:uid="{00000000-0005-0000-0000-00005B100000}"/>
    <cellStyle name="쉼표 [0] 3 12 3 5 3" xfId="3354" xr:uid="{00000000-0005-0000-0000-00005C100000}"/>
    <cellStyle name="쉼표 [0] 3 12 3 6" xfId="3355" xr:uid="{00000000-0005-0000-0000-00005D100000}"/>
    <cellStyle name="쉼표 [0] 3 12 3 6 2" xfId="3356" xr:uid="{00000000-0005-0000-0000-00005E100000}"/>
    <cellStyle name="쉼표 [0] 3 12 3 6 2 2" xfId="3357" xr:uid="{00000000-0005-0000-0000-00005F100000}"/>
    <cellStyle name="쉼표 [0] 3 12 3 6 3" xfId="3358" xr:uid="{00000000-0005-0000-0000-000060100000}"/>
    <cellStyle name="쉼표 [0] 3 12 3 7" xfId="3359" xr:uid="{00000000-0005-0000-0000-000061100000}"/>
    <cellStyle name="쉼표 [0] 3 12 3 7 2" xfId="3360" xr:uid="{00000000-0005-0000-0000-000062100000}"/>
    <cellStyle name="쉼표 [0] 3 12 3 7 2 2" xfId="3361" xr:uid="{00000000-0005-0000-0000-000063100000}"/>
    <cellStyle name="쉼표 [0] 3 12 3 7 3" xfId="3362" xr:uid="{00000000-0005-0000-0000-000064100000}"/>
    <cellStyle name="쉼표 [0] 3 12 3 8" xfId="3363" xr:uid="{00000000-0005-0000-0000-000065100000}"/>
    <cellStyle name="쉼표 [0] 3 12 3 8 2" xfId="3364" xr:uid="{00000000-0005-0000-0000-000066100000}"/>
    <cellStyle name="쉼표 [0] 3 12 3 9" xfId="3365" xr:uid="{00000000-0005-0000-0000-000067100000}"/>
    <cellStyle name="쉼표 [0] 3 12 4" xfId="3366" xr:uid="{00000000-0005-0000-0000-000068100000}"/>
    <cellStyle name="쉼표 [0] 3 12 4 2" xfId="3367" xr:uid="{00000000-0005-0000-0000-000069100000}"/>
    <cellStyle name="쉼표 [0] 3 12 4 2 2" xfId="3368" xr:uid="{00000000-0005-0000-0000-00006A100000}"/>
    <cellStyle name="쉼표 [0] 3 12 4 2 2 2" xfId="3369" xr:uid="{00000000-0005-0000-0000-00006B100000}"/>
    <cellStyle name="쉼표 [0] 3 12 4 2 3" xfId="3370" xr:uid="{00000000-0005-0000-0000-00006C100000}"/>
    <cellStyle name="쉼표 [0] 3 12 4 3" xfId="3371" xr:uid="{00000000-0005-0000-0000-00006D100000}"/>
    <cellStyle name="쉼표 [0] 3 12 4 3 2" xfId="3372" xr:uid="{00000000-0005-0000-0000-00006E100000}"/>
    <cellStyle name="쉼표 [0] 3 12 4 3 2 2" xfId="3373" xr:uid="{00000000-0005-0000-0000-00006F100000}"/>
    <cellStyle name="쉼표 [0] 3 12 4 3 3" xfId="3374" xr:uid="{00000000-0005-0000-0000-000070100000}"/>
    <cellStyle name="쉼표 [0] 3 12 4 4" xfId="3375" xr:uid="{00000000-0005-0000-0000-000071100000}"/>
    <cellStyle name="쉼표 [0] 3 12 4 4 2" xfId="3376" xr:uid="{00000000-0005-0000-0000-000072100000}"/>
    <cellStyle name="쉼표 [0] 3 12 4 4 2 2" xfId="3377" xr:uid="{00000000-0005-0000-0000-000073100000}"/>
    <cellStyle name="쉼표 [0] 3 12 4 4 3" xfId="3378" xr:uid="{00000000-0005-0000-0000-000074100000}"/>
    <cellStyle name="쉼표 [0] 3 12 4 5" xfId="3379" xr:uid="{00000000-0005-0000-0000-000075100000}"/>
    <cellStyle name="쉼표 [0] 3 12 4 5 2" xfId="3380" xr:uid="{00000000-0005-0000-0000-000076100000}"/>
    <cellStyle name="쉼표 [0] 3 12 4 6" xfId="3381" xr:uid="{00000000-0005-0000-0000-000077100000}"/>
    <cellStyle name="쉼표 [0] 3 12 5" xfId="3382" xr:uid="{00000000-0005-0000-0000-000078100000}"/>
    <cellStyle name="쉼표 [0] 3 12 5 2" xfId="3383" xr:uid="{00000000-0005-0000-0000-000079100000}"/>
    <cellStyle name="쉼표 [0] 3 12 5 2 2" xfId="3384" xr:uid="{00000000-0005-0000-0000-00007A100000}"/>
    <cellStyle name="쉼표 [0] 3 12 5 2 2 2" xfId="3385" xr:uid="{00000000-0005-0000-0000-00007B100000}"/>
    <cellStyle name="쉼표 [0] 3 12 5 2 3" xfId="3386" xr:uid="{00000000-0005-0000-0000-00007C100000}"/>
    <cellStyle name="쉼표 [0] 3 12 5 3" xfId="3387" xr:uid="{00000000-0005-0000-0000-00007D100000}"/>
    <cellStyle name="쉼표 [0] 3 12 5 3 2" xfId="3388" xr:uid="{00000000-0005-0000-0000-00007E100000}"/>
    <cellStyle name="쉼표 [0] 3 12 5 3 2 2" xfId="3389" xr:uid="{00000000-0005-0000-0000-00007F100000}"/>
    <cellStyle name="쉼표 [0] 3 12 5 3 3" xfId="3390" xr:uid="{00000000-0005-0000-0000-000080100000}"/>
    <cellStyle name="쉼표 [0] 3 12 5 4" xfId="3391" xr:uid="{00000000-0005-0000-0000-000081100000}"/>
    <cellStyle name="쉼표 [0] 3 12 5 4 2" xfId="3392" xr:uid="{00000000-0005-0000-0000-000082100000}"/>
    <cellStyle name="쉼표 [0] 3 12 5 4 2 2" xfId="3393" xr:uid="{00000000-0005-0000-0000-000083100000}"/>
    <cellStyle name="쉼표 [0] 3 12 5 4 3" xfId="3394" xr:uid="{00000000-0005-0000-0000-000084100000}"/>
    <cellStyle name="쉼표 [0] 3 12 5 5" xfId="3395" xr:uid="{00000000-0005-0000-0000-000085100000}"/>
    <cellStyle name="쉼표 [0] 3 12 5 5 2" xfId="3396" xr:uid="{00000000-0005-0000-0000-000086100000}"/>
    <cellStyle name="쉼표 [0] 3 12 5 6" xfId="3397" xr:uid="{00000000-0005-0000-0000-000087100000}"/>
    <cellStyle name="쉼표 [0] 3 12 6" xfId="3398" xr:uid="{00000000-0005-0000-0000-000088100000}"/>
    <cellStyle name="쉼표 [0] 3 12 6 2" xfId="3399" xr:uid="{00000000-0005-0000-0000-000089100000}"/>
    <cellStyle name="쉼표 [0] 3 12 6 2 2" xfId="3400" xr:uid="{00000000-0005-0000-0000-00008A100000}"/>
    <cellStyle name="쉼표 [0] 3 12 6 2 2 2" xfId="3401" xr:uid="{00000000-0005-0000-0000-00008B100000}"/>
    <cellStyle name="쉼표 [0] 3 12 6 2 3" xfId="3402" xr:uid="{00000000-0005-0000-0000-00008C100000}"/>
    <cellStyle name="쉼표 [0] 3 12 6 3" xfId="3403" xr:uid="{00000000-0005-0000-0000-00008D100000}"/>
    <cellStyle name="쉼표 [0] 3 12 6 3 2" xfId="3404" xr:uid="{00000000-0005-0000-0000-00008E100000}"/>
    <cellStyle name="쉼표 [0] 3 12 6 3 2 2" xfId="3405" xr:uid="{00000000-0005-0000-0000-00008F100000}"/>
    <cellStyle name="쉼표 [0] 3 12 6 3 3" xfId="3406" xr:uid="{00000000-0005-0000-0000-000090100000}"/>
    <cellStyle name="쉼표 [0] 3 12 6 4" xfId="3407" xr:uid="{00000000-0005-0000-0000-000091100000}"/>
    <cellStyle name="쉼표 [0] 3 12 6 4 2" xfId="3408" xr:uid="{00000000-0005-0000-0000-000092100000}"/>
    <cellStyle name="쉼표 [0] 3 12 6 4 2 2" xfId="3409" xr:uid="{00000000-0005-0000-0000-000093100000}"/>
    <cellStyle name="쉼표 [0] 3 12 6 4 3" xfId="3410" xr:uid="{00000000-0005-0000-0000-000094100000}"/>
    <cellStyle name="쉼표 [0] 3 12 6 5" xfId="3411" xr:uid="{00000000-0005-0000-0000-000095100000}"/>
    <cellStyle name="쉼표 [0] 3 12 6 5 2" xfId="3412" xr:uid="{00000000-0005-0000-0000-000096100000}"/>
    <cellStyle name="쉼표 [0] 3 12 6 6" xfId="3413" xr:uid="{00000000-0005-0000-0000-000097100000}"/>
    <cellStyle name="쉼표 [0] 3 12 7" xfId="3414" xr:uid="{00000000-0005-0000-0000-000098100000}"/>
    <cellStyle name="쉼표 [0] 3 12 7 2" xfId="3415" xr:uid="{00000000-0005-0000-0000-000099100000}"/>
    <cellStyle name="쉼표 [0] 3 12 7 2 2" xfId="3416" xr:uid="{00000000-0005-0000-0000-00009A100000}"/>
    <cellStyle name="쉼표 [0] 3 12 7 3" xfId="3417" xr:uid="{00000000-0005-0000-0000-00009B100000}"/>
    <cellStyle name="쉼표 [0] 3 12 8" xfId="3418" xr:uid="{00000000-0005-0000-0000-00009C100000}"/>
    <cellStyle name="쉼표 [0] 3 12 8 2" xfId="3419" xr:uid="{00000000-0005-0000-0000-00009D100000}"/>
    <cellStyle name="쉼표 [0] 3 12 8 2 2" xfId="3420" xr:uid="{00000000-0005-0000-0000-00009E100000}"/>
    <cellStyle name="쉼표 [0] 3 12 8 3" xfId="3421" xr:uid="{00000000-0005-0000-0000-00009F100000}"/>
    <cellStyle name="쉼표 [0] 3 12 9" xfId="3422" xr:uid="{00000000-0005-0000-0000-0000A0100000}"/>
    <cellStyle name="쉼표 [0] 3 12 9 2" xfId="3423" xr:uid="{00000000-0005-0000-0000-0000A1100000}"/>
    <cellStyle name="쉼표 [0] 3 12 9 2 2" xfId="3424" xr:uid="{00000000-0005-0000-0000-0000A2100000}"/>
    <cellStyle name="쉼표 [0] 3 12 9 3" xfId="3425" xr:uid="{00000000-0005-0000-0000-0000A3100000}"/>
    <cellStyle name="쉼표 [0] 3 13" xfId="3426" xr:uid="{00000000-0005-0000-0000-0000A4100000}"/>
    <cellStyle name="쉼표 [0] 3 13 10" xfId="3427" xr:uid="{00000000-0005-0000-0000-0000A5100000}"/>
    <cellStyle name="쉼표 [0] 3 13 10 2" xfId="3428" xr:uid="{00000000-0005-0000-0000-0000A6100000}"/>
    <cellStyle name="쉼표 [0] 3 13 11" xfId="3429" xr:uid="{00000000-0005-0000-0000-0000A7100000}"/>
    <cellStyle name="쉼표 [0] 3 13 2" xfId="3430" xr:uid="{00000000-0005-0000-0000-0000A8100000}"/>
    <cellStyle name="쉼표 [0] 3 13 2 10" xfId="3431" xr:uid="{00000000-0005-0000-0000-0000A9100000}"/>
    <cellStyle name="쉼표 [0] 3 13 2 2" xfId="3432" xr:uid="{00000000-0005-0000-0000-0000AA100000}"/>
    <cellStyle name="쉼표 [0] 3 13 2 2 2" xfId="3433" xr:uid="{00000000-0005-0000-0000-0000AB100000}"/>
    <cellStyle name="쉼표 [0] 3 13 2 2 2 2" xfId="3434" xr:uid="{00000000-0005-0000-0000-0000AC100000}"/>
    <cellStyle name="쉼표 [0] 3 13 2 2 2 2 2" xfId="3435" xr:uid="{00000000-0005-0000-0000-0000AD100000}"/>
    <cellStyle name="쉼표 [0] 3 13 2 2 2 2 2 2" xfId="3436" xr:uid="{00000000-0005-0000-0000-0000AE100000}"/>
    <cellStyle name="쉼표 [0] 3 13 2 2 2 2 3" xfId="3437" xr:uid="{00000000-0005-0000-0000-0000AF100000}"/>
    <cellStyle name="쉼표 [0] 3 13 2 2 2 3" xfId="3438" xr:uid="{00000000-0005-0000-0000-0000B0100000}"/>
    <cellStyle name="쉼표 [0] 3 13 2 2 2 3 2" xfId="3439" xr:uid="{00000000-0005-0000-0000-0000B1100000}"/>
    <cellStyle name="쉼표 [0] 3 13 2 2 2 3 2 2" xfId="3440" xr:uid="{00000000-0005-0000-0000-0000B2100000}"/>
    <cellStyle name="쉼표 [0] 3 13 2 2 2 3 3" xfId="3441" xr:uid="{00000000-0005-0000-0000-0000B3100000}"/>
    <cellStyle name="쉼표 [0] 3 13 2 2 2 4" xfId="3442" xr:uid="{00000000-0005-0000-0000-0000B4100000}"/>
    <cellStyle name="쉼표 [0] 3 13 2 2 2 4 2" xfId="3443" xr:uid="{00000000-0005-0000-0000-0000B5100000}"/>
    <cellStyle name="쉼표 [0] 3 13 2 2 2 4 2 2" xfId="3444" xr:uid="{00000000-0005-0000-0000-0000B6100000}"/>
    <cellStyle name="쉼표 [0] 3 13 2 2 2 4 3" xfId="3445" xr:uid="{00000000-0005-0000-0000-0000B7100000}"/>
    <cellStyle name="쉼표 [0] 3 13 2 2 2 5" xfId="3446" xr:uid="{00000000-0005-0000-0000-0000B8100000}"/>
    <cellStyle name="쉼표 [0] 3 13 2 2 2 5 2" xfId="3447" xr:uid="{00000000-0005-0000-0000-0000B9100000}"/>
    <cellStyle name="쉼표 [0] 3 13 2 2 2 6" xfId="3448" xr:uid="{00000000-0005-0000-0000-0000BA100000}"/>
    <cellStyle name="쉼표 [0] 3 13 2 2 3" xfId="3449" xr:uid="{00000000-0005-0000-0000-0000BB100000}"/>
    <cellStyle name="쉼표 [0] 3 13 2 2 3 2" xfId="3450" xr:uid="{00000000-0005-0000-0000-0000BC100000}"/>
    <cellStyle name="쉼표 [0] 3 13 2 2 3 2 2" xfId="3451" xr:uid="{00000000-0005-0000-0000-0000BD100000}"/>
    <cellStyle name="쉼표 [0] 3 13 2 2 3 2 2 2" xfId="3452" xr:uid="{00000000-0005-0000-0000-0000BE100000}"/>
    <cellStyle name="쉼표 [0] 3 13 2 2 3 2 3" xfId="3453" xr:uid="{00000000-0005-0000-0000-0000BF100000}"/>
    <cellStyle name="쉼표 [0] 3 13 2 2 3 3" xfId="3454" xr:uid="{00000000-0005-0000-0000-0000C0100000}"/>
    <cellStyle name="쉼표 [0] 3 13 2 2 3 3 2" xfId="3455" xr:uid="{00000000-0005-0000-0000-0000C1100000}"/>
    <cellStyle name="쉼표 [0] 3 13 2 2 3 3 2 2" xfId="3456" xr:uid="{00000000-0005-0000-0000-0000C2100000}"/>
    <cellStyle name="쉼표 [0] 3 13 2 2 3 3 3" xfId="3457" xr:uid="{00000000-0005-0000-0000-0000C3100000}"/>
    <cellStyle name="쉼표 [0] 3 13 2 2 3 4" xfId="3458" xr:uid="{00000000-0005-0000-0000-0000C4100000}"/>
    <cellStyle name="쉼표 [0] 3 13 2 2 3 4 2" xfId="3459" xr:uid="{00000000-0005-0000-0000-0000C5100000}"/>
    <cellStyle name="쉼표 [0] 3 13 2 2 3 4 2 2" xfId="3460" xr:uid="{00000000-0005-0000-0000-0000C6100000}"/>
    <cellStyle name="쉼표 [0] 3 13 2 2 3 4 3" xfId="3461" xr:uid="{00000000-0005-0000-0000-0000C7100000}"/>
    <cellStyle name="쉼표 [0] 3 13 2 2 3 5" xfId="3462" xr:uid="{00000000-0005-0000-0000-0000C8100000}"/>
    <cellStyle name="쉼표 [0] 3 13 2 2 3 5 2" xfId="3463" xr:uid="{00000000-0005-0000-0000-0000C9100000}"/>
    <cellStyle name="쉼표 [0] 3 13 2 2 3 6" xfId="3464" xr:uid="{00000000-0005-0000-0000-0000CA100000}"/>
    <cellStyle name="쉼표 [0] 3 13 2 2 4" xfId="3465" xr:uid="{00000000-0005-0000-0000-0000CB100000}"/>
    <cellStyle name="쉼표 [0] 3 13 2 2 4 2" xfId="3466" xr:uid="{00000000-0005-0000-0000-0000CC100000}"/>
    <cellStyle name="쉼표 [0] 3 13 2 2 4 2 2" xfId="3467" xr:uid="{00000000-0005-0000-0000-0000CD100000}"/>
    <cellStyle name="쉼표 [0] 3 13 2 2 4 2 2 2" xfId="3468" xr:uid="{00000000-0005-0000-0000-0000CE100000}"/>
    <cellStyle name="쉼표 [0] 3 13 2 2 4 2 3" xfId="3469" xr:uid="{00000000-0005-0000-0000-0000CF100000}"/>
    <cellStyle name="쉼표 [0] 3 13 2 2 4 3" xfId="3470" xr:uid="{00000000-0005-0000-0000-0000D0100000}"/>
    <cellStyle name="쉼표 [0] 3 13 2 2 4 3 2" xfId="3471" xr:uid="{00000000-0005-0000-0000-0000D1100000}"/>
    <cellStyle name="쉼표 [0] 3 13 2 2 4 3 2 2" xfId="3472" xr:uid="{00000000-0005-0000-0000-0000D2100000}"/>
    <cellStyle name="쉼표 [0] 3 13 2 2 4 3 3" xfId="3473" xr:uid="{00000000-0005-0000-0000-0000D3100000}"/>
    <cellStyle name="쉼표 [0] 3 13 2 2 4 4" xfId="3474" xr:uid="{00000000-0005-0000-0000-0000D4100000}"/>
    <cellStyle name="쉼표 [0] 3 13 2 2 4 4 2" xfId="3475" xr:uid="{00000000-0005-0000-0000-0000D5100000}"/>
    <cellStyle name="쉼표 [0] 3 13 2 2 4 4 2 2" xfId="3476" xr:uid="{00000000-0005-0000-0000-0000D6100000}"/>
    <cellStyle name="쉼표 [0] 3 13 2 2 4 4 3" xfId="3477" xr:uid="{00000000-0005-0000-0000-0000D7100000}"/>
    <cellStyle name="쉼표 [0] 3 13 2 2 4 5" xfId="3478" xr:uid="{00000000-0005-0000-0000-0000D8100000}"/>
    <cellStyle name="쉼표 [0] 3 13 2 2 4 5 2" xfId="3479" xr:uid="{00000000-0005-0000-0000-0000D9100000}"/>
    <cellStyle name="쉼표 [0] 3 13 2 2 4 6" xfId="3480" xr:uid="{00000000-0005-0000-0000-0000DA100000}"/>
    <cellStyle name="쉼표 [0] 3 13 2 2 5" xfId="3481" xr:uid="{00000000-0005-0000-0000-0000DB100000}"/>
    <cellStyle name="쉼표 [0] 3 13 2 2 5 2" xfId="3482" xr:uid="{00000000-0005-0000-0000-0000DC100000}"/>
    <cellStyle name="쉼표 [0] 3 13 2 2 5 2 2" xfId="3483" xr:uid="{00000000-0005-0000-0000-0000DD100000}"/>
    <cellStyle name="쉼표 [0] 3 13 2 2 5 3" xfId="3484" xr:uid="{00000000-0005-0000-0000-0000DE100000}"/>
    <cellStyle name="쉼표 [0] 3 13 2 2 6" xfId="3485" xr:uid="{00000000-0005-0000-0000-0000DF100000}"/>
    <cellStyle name="쉼표 [0] 3 13 2 2 6 2" xfId="3486" xr:uid="{00000000-0005-0000-0000-0000E0100000}"/>
    <cellStyle name="쉼표 [0] 3 13 2 2 6 2 2" xfId="3487" xr:uid="{00000000-0005-0000-0000-0000E1100000}"/>
    <cellStyle name="쉼표 [0] 3 13 2 2 6 3" xfId="3488" xr:uid="{00000000-0005-0000-0000-0000E2100000}"/>
    <cellStyle name="쉼표 [0] 3 13 2 2 7" xfId="3489" xr:uid="{00000000-0005-0000-0000-0000E3100000}"/>
    <cellStyle name="쉼표 [0] 3 13 2 2 7 2" xfId="3490" xr:uid="{00000000-0005-0000-0000-0000E4100000}"/>
    <cellStyle name="쉼표 [0] 3 13 2 2 7 2 2" xfId="3491" xr:uid="{00000000-0005-0000-0000-0000E5100000}"/>
    <cellStyle name="쉼표 [0] 3 13 2 2 7 3" xfId="3492" xr:uid="{00000000-0005-0000-0000-0000E6100000}"/>
    <cellStyle name="쉼표 [0] 3 13 2 2 8" xfId="3493" xr:uid="{00000000-0005-0000-0000-0000E7100000}"/>
    <cellStyle name="쉼표 [0] 3 13 2 2 8 2" xfId="3494" xr:uid="{00000000-0005-0000-0000-0000E8100000}"/>
    <cellStyle name="쉼표 [0] 3 13 2 2 9" xfId="3495" xr:uid="{00000000-0005-0000-0000-0000E9100000}"/>
    <cellStyle name="쉼표 [0] 3 13 2 3" xfId="3496" xr:uid="{00000000-0005-0000-0000-0000EA100000}"/>
    <cellStyle name="쉼표 [0] 3 13 2 3 2" xfId="3497" xr:uid="{00000000-0005-0000-0000-0000EB100000}"/>
    <cellStyle name="쉼표 [0] 3 13 2 3 2 2" xfId="3498" xr:uid="{00000000-0005-0000-0000-0000EC100000}"/>
    <cellStyle name="쉼표 [0] 3 13 2 3 2 2 2" xfId="3499" xr:uid="{00000000-0005-0000-0000-0000ED100000}"/>
    <cellStyle name="쉼표 [0] 3 13 2 3 2 3" xfId="3500" xr:uid="{00000000-0005-0000-0000-0000EE100000}"/>
    <cellStyle name="쉼표 [0] 3 13 2 3 3" xfId="3501" xr:uid="{00000000-0005-0000-0000-0000EF100000}"/>
    <cellStyle name="쉼표 [0] 3 13 2 3 3 2" xfId="3502" xr:uid="{00000000-0005-0000-0000-0000F0100000}"/>
    <cellStyle name="쉼표 [0] 3 13 2 3 3 2 2" xfId="3503" xr:uid="{00000000-0005-0000-0000-0000F1100000}"/>
    <cellStyle name="쉼표 [0] 3 13 2 3 3 3" xfId="3504" xr:uid="{00000000-0005-0000-0000-0000F2100000}"/>
    <cellStyle name="쉼표 [0] 3 13 2 3 4" xfId="3505" xr:uid="{00000000-0005-0000-0000-0000F3100000}"/>
    <cellStyle name="쉼표 [0] 3 13 2 3 4 2" xfId="3506" xr:uid="{00000000-0005-0000-0000-0000F4100000}"/>
    <cellStyle name="쉼표 [0] 3 13 2 3 4 2 2" xfId="3507" xr:uid="{00000000-0005-0000-0000-0000F5100000}"/>
    <cellStyle name="쉼표 [0] 3 13 2 3 4 3" xfId="3508" xr:uid="{00000000-0005-0000-0000-0000F6100000}"/>
    <cellStyle name="쉼표 [0] 3 13 2 3 5" xfId="3509" xr:uid="{00000000-0005-0000-0000-0000F7100000}"/>
    <cellStyle name="쉼표 [0] 3 13 2 3 5 2" xfId="3510" xr:uid="{00000000-0005-0000-0000-0000F8100000}"/>
    <cellStyle name="쉼표 [0] 3 13 2 3 6" xfId="3511" xr:uid="{00000000-0005-0000-0000-0000F9100000}"/>
    <cellStyle name="쉼표 [0] 3 13 2 4" xfId="3512" xr:uid="{00000000-0005-0000-0000-0000FA100000}"/>
    <cellStyle name="쉼표 [0] 3 13 2 4 2" xfId="3513" xr:uid="{00000000-0005-0000-0000-0000FB100000}"/>
    <cellStyle name="쉼표 [0] 3 13 2 4 2 2" xfId="3514" xr:uid="{00000000-0005-0000-0000-0000FC100000}"/>
    <cellStyle name="쉼표 [0] 3 13 2 4 2 2 2" xfId="3515" xr:uid="{00000000-0005-0000-0000-0000FD100000}"/>
    <cellStyle name="쉼표 [0] 3 13 2 4 2 3" xfId="3516" xr:uid="{00000000-0005-0000-0000-0000FE100000}"/>
    <cellStyle name="쉼표 [0] 3 13 2 4 3" xfId="3517" xr:uid="{00000000-0005-0000-0000-0000FF100000}"/>
    <cellStyle name="쉼표 [0] 3 13 2 4 3 2" xfId="3518" xr:uid="{00000000-0005-0000-0000-000000110000}"/>
    <cellStyle name="쉼표 [0] 3 13 2 4 3 2 2" xfId="3519" xr:uid="{00000000-0005-0000-0000-000001110000}"/>
    <cellStyle name="쉼표 [0] 3 13 2 4 3 3" xfId="3520" xr:uid="{00000000-0005-0000-0000-000002110000}"/>
    <cellStyle name="쉼표 [0] 3 13 2 4 4" xfId="3521" xr:uid="{00000000-0005-0000-0000-000003110000}"/>
    <cellStyle name="쉼표 [0] 3 13 2 4 4 2" xfId="3522" xr:uid="{00000000-0005-0000-0000-000004110000}"/>
    <cellStyle name="쉼표 [0] 3 13 2 4 4 2 2" xfId="3523" xr:uid="{00000000-0005-0000-0000-000005110000}"/>
    <cellStyle name="쉼표 [0] 3 13 2 4 4 3" xfId="3524" xr:uid="{00000000-0005-0000-0000-000006110000}"/>
    <cellStyle name="쉼표 [0] 3 13 2 4 5" xfId="3525" xr:uid="{00000000-0005-0000-0000-000007110000}"/>
    <cellStyle name="쉼표 [0] 3 13 2 4 5 2" xfId="3526" xr:uid="{00000000-0005-0000-0000-000008110000}"/>
    <cellStyle name="쉼표 [0] 3 13 2 4 6" xfId="3527" xr:uid="{00000000-0005-0000-0000-000009110000}"/>
    <cellStyle name="쉼표 [0] 3 13 2 5" xfId="3528" xr:uid="{00000000-0005-0000-0000-00000A110000}"/>
    <cellStyle name="쉼표 [0] 3 13 2 5 2" xfId="3529" xr:uid="{00000000-0005-0000-0000-00000B110000}"/>
    <cellStyle name="쉼표 [0] 3 13 2 5 2 2" xfId="3530" xr:uid="{00000000-0005-0000-0000-00000C110000}"/>
    <cellStyle name="쉼표 [0] 3 13 2 5 2 2 2" xfId="3531" xr:uid="{00000000-0005-0000-0000-00000D110000}"/>
    <cellStyle name="쉼표 [0] 3 13 2 5 2 3" xfId="3532" xr:uid="{00000000-0005-0000-0000-00000E110000}"/>
    <cellStyle name="쉼표 [0] 3 13 2 5 3" xfId="3533" xr:uid="{00000000-0005-0000-0000-00000F110000}"/>
    <cellStyle name="쉼표 [0] 3 13 2 5 3 2" xfId="3534" xr:uid="{00000000-0005-0000-0000-000010110000}"/>
    <cellStyle name="쉼표 [0] 3 13 2 5 3 2 2" xfId="3535" xr:uid="{00000000-0005-0000-0000-000011110000}"/>
    <cellStyle name="쉼표 [0] 3 13 2 5 3 3" xfId="3536" xr:uid="{00000000-0005-0000-0000-000012110000}"/>
    <cellStyle name="쉼표 [0] 3 13 2 5 4" xfId="3537" xr:uid="{00000000-0005-0000-0000-000013110000}"/>
    <cellStyle name="쉼표 [0] 3 13 2 5 4 2" xfId="3538" xr:uid="{00000000-0005-0000-0000-000014110000}"/>
    <cellStyle name="쉼표 [0] 3 13 2 5 4 2 2" xfId="3539" xr:uid="{00000000-0005-0000-0000-000015110000}"/>
    <cellStyle name="쉼표 [0] 3 13 2 5 4 3" xfId="3540" xr:uid="{00000000-0005-0000-0000-000016110000}"/>
    <cellStyle name="쉼표 [0] 3 13 2 5 5" xfId="3541" xr:uid="{00000000-0005-0000-0000-000017110000}"/>
    <cellStyle name="쉼표 [0] 3 13 2 5 5 2" xfId="3542" xr:uid="{00000000-0005-0000-0000-000018110000}"/>
    <cellStyle name="쉼표 [0] 3 13 2 5 6" xfId="3543" xr:uid="{00000000-0005-0000-0000-000019110000}"/>
    <cellStyle name="쉼표 [0] 3 13 2 6" xfId="3544" xr:uid="{00000000-0005-0000-0000-00001A110000}"/>
    <cellStyle name="쉼표 [0] 3 13 2 6 2" xfId="3545" xr:uid="{00000000-0005-0000-0000-00001B110000}"/>
    <cellStyle name="쉼표 [0] 3 13 2 6 2 2" xfId="3546" xr:uid="{00000000-0005-0000-0000-00001C110000}"/>
    <cellStyle name="쉼표 [0] 3 13 2 6 3" xfId="3547" xr:uid="{00000000-0005-0000-0000-00001D110000}"/>
    <cellStyle name="쉼표 [0] 3 13 2 7" xfId="3548" xr:uid="{00000000-0005-0000-0000-00001E110000}"/>
    <cellStyle name="쉼표 [0] 3 13 2 7 2" xfId="3549" xr:uid="{00000000-0005-0000-0000-00001F110000}"/>
    <cellStyle name="쉼표 [0] 3 13 2 7 2 2" xfId="3550" xr:uid="{00000000-0005-0000-0000-000020110000}"/>
    <cellStyle name="쉼표 [0] 3 13 2 7 3" xfId="3551" xr:uid="{00000000-0005-0000-0000-000021110000}"/>
    <cellStyle name="쉼표 [0] 3 13 2 8" xfId="3552" xr:uid="{00000000-0005-0000-0000-000022110000}"/>
    <cellStyle name="쉼표 [0] 3 13 2 8 2" xfId="3553" xr:uid="{00000000-0005-0000-0000-000023110000}"/>
    <cellStyle name="쉼표 [0] 3 13 2 8 2 2" xfId="3554" xr:uid="{00000000-0005-0000-0000-000024110000}"/>
    <cellStyle name="쉼표 [0] 3 13 2 8 3" xfId="3555" xr:uid="{00000000-0005-0000-0000-000025110000}"/>
    <cellStyle name="쉼표 [0] 3 13 2 9" xfId="3556" xr:uid="{00000000-0005-0000-0000-000026110000}"/>
    <cellStyle name="쉼표 [0] 3 13 2 9 2" xfId="3557" xr:uid="{00000000-0005-0000-0000-000027110000}"/>
    <cellStyle name="쉼표 [0] 3 13 3" xfId="3558" xr:uid="{00000000-0005-0000-0000-000028110000}"/>
    <cellStyle name="쉼표 [0] 3 13 3 2" xfId="3559" xr:uid="{00000000-0005-0000-0000-000029110000}"/>
    <cellStyle name="쉼표 [0] 3 13 3 2 2" xfId="3560" xr:uid="{00000000-0005-0000-0000-00002A110000}"/>
    <cellStyle name="쉼표 [0] 3 13 3 2 2 2" xfId="3561" xr:uid="{00000000-0005-0000-0000-00002B110000}"/>
    <cellStyle name="쉼표 [0] 3 13 3 2 2 2 2" xfId="3562" xr:uid="{00000000-0005-0000-0000-00002C110000}"/>
    <cellStyle name="쉼표 [0] 3 13 3 2 2 3" xfId="3563" xr:uid="{00000000-0005-0000-0000-00002D110000}"/>
    <cellStyle name="쉼표 [0] 3 13 3 2 3" xfId="3564" xr:uid="{00000000-0005-0000-0000-00002E110000}"/>
    <cellStyle name="쉼표 [0] 3 13 3 2 3 2" xfId="3565" xr:uid="{00000000-0005-0000-0000-00002F110000}"/>
    <cellStyle name="쉼표 [0] 3 13 3 2 3 2 2" xfId="3566" xr:uid="{00000000-0005-0000-0000-000030110000}"/>
    <cellStyle name="쉼표 [0] 3 13 3 2 3 3" xfId="3567" xr:uid="{00000000-0005-0000-0000-000031110000}"/>
    <cellStyle name="쉼표 [0] 3 13 3 2 4" xfId="3568" xr:uid="{00000000-0005-0000-0000-000032110000}"/>
    <cellStyle name="쉼표 [0] 3 13 3 2 4 2" xfId="3569" xr:uid="{00000000-0005-0000-0000-000033110000}"/>
    <cellStyle name="쉼표 [0] 3 13 3 2 4 2 2" xfId="3570" xr:uid="{00000000-0005-0000-0000-000034110000}"/>
    <cellStyle name="쉼표 [0] 3 13 3 2 4 3" xfId="3571" xr:uid="{00000000-0005-0000-0000-000035110000}"/>
    <cellStyle name="쉼표 [0] 3 13 3 2 5" xfId="3572" xr:uid="{00000000-0005-0000-0000-000036110000}"/>
    <cellStyle name="쉼표 [0] 3 13 3 2 5 2" xfId="3573" xr:uid="{00000000-0005-0000-0000-000037110000}"/>
    <cellStyle name="쉼표 [0] 3 13 3 2 6" xfId="3574" xr:uid="{00000000-0005-0000-0000-000038110000}"/>
    <cellStyle name="쉼표 [0] 3 13 3 3" xfId="3575" xr:uid="{00000000-0005-0000-0000-000039110000}"/>
    <cellStyle name="쉼표 [0] 3 13 3 3 2" xfId="3576" xr:uid="{00000000-0005-0000-0000-00003A110000}"/>
    <cellStyle name="쉼표 [0] 3 13 3 3 2 2" xfId="3577" xr:uid="{00000000-0005-0000-0000-00003B110000}"/>
    <cellStyle name="쉼표 [0] 3 13 3 3 2 2 2" xfId="3578" xr:uid="{00000000-0005-0000-0000-00003C110000}"/>
    <cellStyle name="쉼표 [0] 3 13 3 3 2 3" xfId="3579" xr:uid="{00000000-0005-0000-0000-00003D110000}"/>
    <cellStyle name="쉼표 [0] 3 13 3 3 3" xfId="3580" xr:uid="{00000000-0005-0000-0000-00003E110000}"/>
    <cellStyle name="쉼표 [0] 3 13 3 3 3 2" xfId="3581" xr:uid="{00000000-0005-0000-0000-00003F110000}"/>
    <cellStyle name="쉼표 [0] 3 13 3 3 3 2 2" xfId="3582" xr:uid="{00000000-0005-0000-0000-000040110000}"/>
    <cellStyle name="쉼표 [0] 3 13 3 3 3 3" xfId="3583" xr:uid="{00000000-0005-0000-0000-000041110000}"/>
    <cellStyle name="쉼표 [0] 3 13 3 3 4" xfId="3584" xr:uid="{00000000-0005-0000-0000-000042110000}"/>
    <cellStyle name="쉼표 [0] 3 13 3 3 4 2" xfId="3585" xr:uid="{00000000-0005-0000-0000-000043110000}"/>
    <cellStyle name="쉼표 [0] 3 13 3 3 4 2 2" xfId="3586" xr:uid="{00000000-0005-0000-0000-000044110000}"/>
    <cellStyle name="쉼표 [0] 3 13 3 3 4 3" xfId="3587" xr:uid="{00000000-0005-0000-0000-000045110000}"/>
    <cellStyle name="쉼표 [0] 3 13 3 3 5" xfId="3588" xr:uid="{00000000-0005-0000-0000-000046110000}"/>
    <cellStyle name="쉼표 [0] 3 13 3 3 5 2" xfId="3589" xr:uid="{00000000-0005-0000-0000-000047110000}"/>
    <cellStyle name="쉼표 [0] 3 13 3 3 6" xfId="3590" xr:uid="{00000000-0005-0000-0000-000048110000}"/>
    <cellStyle name="쉼표 [0] 3 13 3 4" xfId="3591" xr:uid="{00000000-0005-0000-0000-000049110000}"/>
    <cellStyle name="쉼표 [0] 3 13 3 4 2" xfId="3592" xr:uid="{00000000-0005-0000-0000-00004A110000}"/>
    <cellStyle name="쉼표 [0] 3 13 3 4 2 2" xfId="3593" xr:uid="{00000000-0005-0000-0000-00004B110000}"/>
    <cellStyle name="쉼표 [0] 3 13 3 4 2 2 2" xfId="3594" xr:uid="{00000000-0005-0000-0000-00004C110000}"/>
    <cellStyle name="쉼표 [0] 3 13 3 4 2 3" xfId="3595" xr:uid="{00000000-0005-0000-0000-00004D110000}"/>
    <cellStyle name="쉼표 [0] 3 13 3 4 3" xfId="3596" xr:uid="{00000000-0005-0000-0000-00004E110000}"/>
    <cellStyle name="쉼표 [0] 3 13 3 4 3 2" xfId="3597" xr:uid="{00000000-0005-0000-0000-00004F110000}"/>
    <cellStyle name="쉼표 [0] 3 13 3 4 3 2 2" xfId="3598" xr:uid="{00000000-0005-0000-0000-000050110000}"/>
    <cellStyle name="쉼표 [0] 3 13 3 4 3 3" xfId="3599" xr:uid="{00000000-0005-0000-0000-000051110000}"/>
    <cellStyle name="쉼표 [0] 3 13 3 4 4" xfId="3600" xr:uid="{00000000-0005-0000-0000-000052110000}"/>
    <cellStyle name="쉼표 [0] 3 13 3 4 4 2" xfId="3601" xr:uid="{00000000-0005-0000-0000-000053110000}"/>
    <cellStyle name="쉼표 [0] 3 13 3 4 4 2 2" xfId="3602" xr:uid="{00000000-0005-0000-0000-000054110000}"/>
    <cellStyle name="쉼표 [0] 3 13 3 4 4 3" xfId="3603" xr:uid="{00000000-0005-0000-0000-000055110000}"/>
    <cellStyle name="쉼표 [0] 3 13 3 4 5" xfId="3604" xr:uid="{00000000-0005-0000-0000-000056110000}"/>
    <cellStyle name="쉼표 [0] 3 13 3 4 5 2" xfId="3605" xr:uid="{00000000-0005-0000-0000-000057110000}"/>
    <cellStyle name="쉼표 [0] 3 13 3 4 6" xfId="3606" xr:uid="{00000000-0005-0000-0000-000058110000}"/>
    <cellStyle name="쉼표 [0] 3 13 3 5" xfId="3607" xr:uid="{00000000-0005-0000-0000-000059110000}"/>
    <cellStyle name="쉼표 [0] 3 13 3 5 2" xfId="3608" xr:uid="{00000000-0005-0000-0000-00005A110000}"/>
    <cellStyle name="쉼표 [0] 3 13 3 5 2 2" xfId="3609" xr:uid="{00000000-0005-0000-0000-00005B110000}"/>
    <cellStyle name="쉼표 [0] 3 13 3 5 3" xfId="3610" xr:uid="{00000000-0005-0000-0000-00005C110000}"/>
    <cellStyle name="쉼표 [0] 3 13 3 6" xfId="3611" xr:uid="{00000000-0005-0000-0000-00005D110000}"/>
    <cellStyle name="쉼표 [0] 3 13 3 6 2" xfId="3612" xr:uid="{00000000-0005-0000-0000-00005E110000}"/>
    <cellStyle name="쉼표 [0] 3 13 3 6 2 2" xfId="3613" xr:uid="{00000000-0005-0000-0000-00005F110000}"/>
    <cellStyle name="쉼표 [0] 3 13 3 6 3" xfId="3614" xr:uid="{00000000-0005-0000-0000-000060110000}"/>
    <cellStyle name="쉼표 [0] 3 13 3 7" xfId="3615" xr:uid="{00000000-0005-0000-0000-000061110000}"/>
    <cellStyle name="쉼표 [0] 3 13 3 7 2" xfId="3616" xr:uid="{00000000-0005-0000-0000-000062110000}"/>
    <cellStyle name="쉼표 [0] 3 13 3 7 2 2" xfId="3617" xr:uid="{00000000-0005-0000-0000-000063110000}"/>
    <cellStyle name="쉼표 [0] 3 13 3 7 3" xfId="3618" xr:uid="{00000000-0005-0000-0000-000064110000}"/>
    <cellStyle name="쉼표 [0] 3 13 3 8" xfId="3619" xr:uid="{00000000-0005-0000-0000-000065110000}"/>
    <cellStyle name="쉼표 [0] 3 13 3 8 2" xfId="3620" xr:uid="{00000000-0005-0000-0000-000066110000}"/>
    <cellStyle name="쉼표 [0] 3 13 3 9" xfId="3621" xr:uid="{00000000-0005-0000-0000-000067110000}"/>
    <cellStyle name="쉼표 [0] 3 13 4" xfId="3622" xr:uid="{00000000-0005-0000-0000-000068110000}"/>
    <cellStyle name="쉼표 [0] 3 13 4 2" xfId="3623" xr:uid="{00000000-0005-0000-0000-000069110000}"/>
    <cellStyle name="쉼표 [0] 3 13 4 2 2" xfId="3624" xr:uid="{00000000-0005-0000-0000-00006A110000}"/>
    <cellStyle name="쉼표 [0] 3 13 4 2 2 2" xfId="3625" xr:uid="{00000000-0005-0000-0000-00006B110000}"/>
    <cellStyle name="쉼표 [0] 3 13 4 2 3" xfId="3626" xr:uid="{00000000-0005-0000-0000-00006C110000}"/>
    <cellStyle name="쉼표 [0] 3 13 4 3" xfId="3627" xr:uid="{00000000-0005-0000-0000-00006D110000}"/>
    <cellStyle name="쉼표 [0] 3 13 4 3 2" xfId="3628" xr:uid="{00000000-0005-0000-0000-00006E110000}"/>
    <cellStyle name="쉼표 [0] 3 13 4 3 2 2" xfId="3629" xr:uid="{00000000-0005-0000-0000-00006F110000}"/>
    <cellStyle name="쉼표 [0] 3 13 4 3 3" xfId="3630" xr:uid="{00000000-0005-0000-0000-000070110000}"/>
    <cellStyle name="쉼표 [0] 3 13 4 4" xfId="3631" xr:uid="{00000000-0005-0000-0000-000071110000}"/>
    <cellStyle name="쉼표 [0] 3 13 4 4 2" xfId="3632" xr:uid="{00000000-0005-0000-0000-000072110000}"/>
    <cellStyle name="쉼표 [0] 3 13 4 4 2 2" xfId="3633" xr:uid="{00000000-0005-0000-0000-000073110000}"/>
    <cellStyle name="쉼표 [0] 3 13 4 4 3" xfId="3634" xr:uid="{00000000-0005-0000-0000-000074110000}"/>
    <cellStyle name="쉼표 [0] 3 13 4 5" xfId="3635" xr:uid="{00000000-0005-0000-0000-000075110000}"/>
    <cellStyle name="쉼표 [0] 3 13 4 5 2" xfId="3636" xr:uid="{00000000-0005-0000-0000-000076110000}"/>
    <cellStyle name="쉼표 [0] 3 13 4 6" xfId="3637" xr:uid="{00000000-0005-0000-0000-000077110000}"/>
    <cellStyle name="쉼표 [0] 3 13 5" xfId="3638" xr:uid="{00000000-0005-0000-0000-000078110000}"/>
    <cellStyle name="쉼표 [0] 3 13 5 2" xfId="3639" xr:uid="{00000000-0005-0000-0000-000079110000}"/>
    <cellStyle name="쉼표 [0] 3 13 5 2 2" xfId="3640" xr:uid="{00000000-0005-0000-0000-00007A110000}"/>
    <cellStyle name="쉼표 [0] 3 13 5 2 2 2" xfId="3641" xr:uid="{00000000-0005-0000-0000-00007B110000}"/>
    <cellStyle name="쉼표 [0] 3 13 5 2 3" xfId="3642" xr:uid="{00000000-0005-0000-0000-00007C110000}"/>
    <cellStyle name="쉼표 [0] 3 13 5 3" xfId="3643" xr:uid="{00000000-0005-0000-0000-00007D110000}"/>
    <cellStyle name="쉼표 [0] 3 13 5 3 2" xfId="3644" xr:uid="{00000000-0005-0000-0000-00007E110000}"/>
    <cellStyle name="쉼표 [0] 3 13 5 3 2 2" xfId="3645" xr:uid="{00000000-0005-0000-0000-00007F110000}"/>
    <cellStyle name="쉼표 [0] 3 13 5 3 3" xfId="3646" xr:uid="{00000000-0005-0000-0000-000080110000}"/>
    <cellStyle name="쉼표 [0] 3 13 5 4" xfId="3647" xr:uid="{00000000-0005-0000-0000-000081110000}"/>
    <cellStyle name="쉼표 [0] 3 13 5 4 2" xfId="3648" xr:uid="{00000000-0005-0000-0000-000082110000}"/>
    <cellStyle name="쉼표 [0] 3 13 5 4 2 2" xfId="3649" xr:uid="{00000000-0005-0000-0000-000083110000}"/>
    <cellStyle name="쉼표 [0] 3 13 5 4 3" xfId="3650" xr:uid="{00000000-0005-0000-0000-000084110000}"/>
    <cellStyle name="쉼표 [0] 3 13 5 5" xfId="3651" xr:uid="{00000000-0005-0000-0000-000085110000}"/>
    <cellStyle name="쉼표 [0] 3 13 5 5 2" xfId="3652" xr:uid="{00000000-0005-0000-0000-000086110000}"/>
    <cellStyle name="쉼표 [0] 3 13 5 6" xfId="3653" xr:uid="{00000000-0005-0000-0000-000087110000}"/>
    <cellStyle name="쉼표 [0] 3 13 6" xfId="3654" xr:uid="{00000000-0005-0000-0000-000088110000}"/>
    <cellStyle name="쉼표 [0] 3 13 6 2" xfId="3655" xr:uid="{00000000-0005-0000-0000-000089110000}"/>
    <cellStyle name="쉼표 [0] 3 13 6 2 2" xfId="3656" xr:uid="{00000000-0005-0000-0000-00008A110000}"/>
    <cellStyle name="쉼표 [0] 3 13 6 2 2 2" xfId="3657" xr:uid="{00000000-0005-0000-0000-00008B110000}"/>
    <cellStyle name="쉼표 [0] 3 13 6 2 3" xfId="3658" xr:uid="{00000000-0005-0000-0000-00008C110000}"/>
    <cellStyle name="쉼표 [0] 3 13 6 3" xfId="3659" xr:uid="{00000000-0005-0000-0000-00008D110000}"/>
    <cellStyle name="쉼표 [0] 3 13 6 3 2" xfId="3660" xr:uid="{00000000-0005-0000-0000-00008E110000}"/>
    <cellStyle name="쉼표 [0] 3 13 6 3 2 2" xfId="3661" xr:uid="{00000000-0005-0000-0000-00008F110000}"/>
    <cellStyle name="쉼표 [0] 3 13 6 3 3" xfId="3662" xr:uid="{00000000-0005-0000-0000-000090110000}"/>
    <cellStyle name="쉼표 [0] 3 13 6 4" xfId="3663" xr:uid="{00000000-0005-0000-0000-000091110000}"/>
    <cellStyle name="쉼표 [0] 3 13 6 4 2" xfId="3664" xr:uid="{00000000-0005-0000-0000-000092110000}"/>
    <cellStyle name="쉼표 [0] 3 13 6 4 2 2" xfId="3665" xr:uid="{00000000-0005-0000-0000-000093110000}"/>
    <cellStyle name="쉼표 [0] 3 13 6 4 3" xfId="3666" xr:uid="{00000000-0005-0000-0000-000094110000}"/>
    <cellStyle name="쉼표 [0] 3 13 6 5" xfId="3667" xr:uid="{00000000-0005-0000-0000-000095110000}"/>
    <cellStyle name="쉼표 [0] 3 13 6 5 2" xfId="3668" xr:uid="{00000000-0005-0000-0000-000096110000}"/>
    <cellStyle name="쉼표 [0] 3 13 6 6" xfId="3669" xr:uid="{00000000-0005-0000-0000-000097110000}"/>
    <cellStyle name="쉼표 [0] 3 13 7" xfId="3670" xr:uid="{00000000-0005-0000-0000-000098110000}"/>
    <cellStyle name="쉼표 [0] 3 13 7 2" xfId="3671" xr:uid="{00000000-0005-0000-0000-000099110000}"/>
    <cellStyle name="쉼표 [0] 3 13 7 2 2" xfId="3672" xr:uid="{00000000-0005-0000-0000-00009A110000}"/>
    <cellStyle name="쉼표 [0] 3 13 7 3" xfId="3673" xr:uid="{00000000-0005-0000-0000-00009B110000}"/>
    <cellStyle name="쉼표 [0] 3 13 8" xfId="3674" xr:uid="{00000000-0005-0000-0000-00009C110000}"/>
    <cellStyle name="쉼표 [0] 3 13 8 2" xfId="3675" xr:uid="{00000000-0005-0000-0000-00009D110000}"/>
    <cellStyle name="쉼표 [0] 3 13 8 2 2" xfId="3676" xr:uid="{00000000-0005-0000-0000-00009E110000}"/>
    <cellStyle name="쉼표 [0] 3 13 8 3" xfId="3677" xr:uid="{00000000-0005-0000-0000-00009F110000}"/>
    <cellStyle name="쉼표 [0] 3 13 9" xfId="3678" xr:uid="{00000000-0005-0000-0000-0000A0110000}"/>
    <cellStyle name="쉼표 [0] 3 13 9 2" xfId="3679" xr:uid="{00000000-0005-0000-0000-0000A1110000}"/>
    <cellStyle name="쉼표 [0] 3 13 9 2 2" xfId="3680" xr:uid="{00000000-0005-0000-0000-0000A2110000}"/>
    <cellStyle name="쉼표 [0] 3 13 9 3" xfId="3681" xr:uid="{00000000-0005-0000-0000-0000A3110000}"/>
    <cellStyle name="쉼표 [0] 3 14" xfId="3682" xr:uid="{00000000-0005-0000-0000-0000A4110000}"/>
    <cellStyle name="쉼표 [0] 3 14 10" xfId="3683" xr:uid="{00000000-0005-0000-0000-0000A5110000}"/>
    <cellStyle name="쉼표 [0] 3 14 2" xfId="3684" xr:uid="{00000000-0005-0000-0000-0000A6110000}"/>
    <cellStyle name="쉼표 [0] 3 14 2 2" xfId="3685" xr:uid="{00000000-0005-0000-0000-0000A7110000}"/>
    <cellStyle name="쉼표 [0] 3 14 2 2 2" xfId="3686" xr:uid="{00000000-0005-0000-0000-0000A8110000}"/>
    <cellStyle name="쉼표 [0] 3 14 2 2 2 2" xfId="3687" xr:uid="{00000000-0005-0000-0000-0000A9110000}"/>
    <cellStyle name="쉼표 [0] 3 14 2 2 2 2 2" xfId="3688" xr:uid="{00000000-0005-0000-0000-0000AA110000}"/>
    <cellStyle name="쉼표 [0] 3 14 2 2 2 3" xfId="3689" xr:uid="{00000000-0005-0000-0000-0000AB110000}"/>
    <cellStyle name="쉼표 [0] 3 14 2 2 3" xfId="3690" xr:uid="{00000000-0005-0000-0000-0000AC110000}"/>
    <cellStyle name="쉼표 [0] 3 14 2 2 3 2" xfId="3691" xr:uid="{00000000-0005-0000-0000-0000AD110000}"/>
    <cellStyle name="쉼표 [0] 3 14 2 2 3 2 2" xfId="3692" xr:uid="{00000000-0005-0000-0000-0000AE110000}"/>
    <cellStyle name="쉼표 [0] 3 14 2 2 3 3" xfId="3693" xr:uid="{00000000-0005-0000-0000-0000AF110000}"/>
    <cellStyle name="쉼표 [0] 3 14 2 2 4" xfId="3694" xr:uid="{00000000-0005-0000-0000-0000B0110000}"/>
    <cellStyle name="쉼표 [0] 3 14 2 2 4 2" xfId="3695" xr:uid="{00000000-0005-0000-0000-0000B1110000}"/>
    <cellStyle name="쉼표 [0] 3 14 2 2 4 2 2" xfId="3696" xr:uid="{00000000-0005-0000-0000-0000B2110000}"/>
    <cellStyle name="쉼표 [0] 3 14 2 2 4 3" xfId="3697" xr:uid="{00000000-0005-0000-0000-0000B3110000}"/>
    <cellStyle name="쉼표 [0] 3 14 2 2 5" xfId="3698" xr:uid="{00000000-0005-0000-0000-0000B4110000}"/>
    <cellStyle name="쉼표 [0] 3 14 2 2 5 2" xfId="3699" xr:uid="{00000000-0005-0000-0000-0000B5110000}"/>
    <cellStyle name="쉼표 [0] 3 14 2 2 6" xfId="3700" xr:uid="{00000000-0005-0000-0000-0000B6110000}"/>
    <cellStyle name="쉼표 [0] 3 14 2 3" xfId="3701" xr:uid="{00000000-0005-0000-0000-0000B7110000}"/>
    <cellStyle name="쉼표 [0] 3 14 2 3 2" xfId="3702" xr:uid="{00000000-0005-0000-0000-0000B8110000}"/>
    <cellStyle name="쉼표 [0] 3 14 2 3 2 2" xfId="3703" xr:uid="{00000000-0005-0000-0000-0000B9110000}"/>
    <cellStyle name="쉼표 [0] 3 14 2 3 2 2 2" xfId="3704" xr:uid="{00000000-0005-0000-0000-0000BA110000}"/>
    <cellStyle name="쉼표 [0] 3 14 2 3 2 3" xfId="3705" xr:uid="{00000000-0005-0000-0000-0000BB110000}"/>
    <cellStyle name="쉼표 [0] 3 14 2 3 3" xfId="3706" xr:uid="{00000000-0005-0000-0000-0000BC110000}"/>
    <cellStyle name="쉼표 [0] 3 14 2 3 3 2" xfId="3707" xr:uid="{00000000-0005-0000-0000-0000BD110000}"/>
    <cellStyle name="쉼표 [0] 3 14 2 3 3 2 2" xfId="3708" xr:uid="{00000000-0005-0000-0000-0000BE110000}"/>
    <cellStyle name="쉼표 [0] 3 14 2 3 3 3" xfId="3709" xr:uid="{00000000-0005-0000-0000-0000BF110000}"/>
    <cellStyle name="쉼표 [0] 3 14 2 3 4" xfId="3710" xr:uid="{00000000-0005-0000-0000-0000C0110000}"/>
    <cellStyle name="쉼표 [0] 3 14 2 3 4 2" xfId="3711" xr:uid="{00000000-0005-0000-0000-0000C1110000}"/>
    <cellStyle name="쉼표 [0] 3 14 2 3 4 2 2" xfId="3712" xr:uid="{00000000-0005-0000-0000-0000C2110000}"/>
    <cellStyle name="쉼표 [0] 3 14 2 3 4 3" xfId="3713" xr:uid="{00000000-0005-0000-0000-0000C3110000}"/>
    <cellStyle name="쉼표 [0] 3 14 2 3 5" xfId="3714" xr:uid="{00000000-0005-0000-0000-0000C4110000}"/>
    <cellStyle name="쉼표 [0] 3 14 2 3 5 2" xfId="3715" xr:uid="{00000000-0005-0000-0000-0000C5110000}"/>
    <cellStyle name="쉼표 [0] 3 14 2 3 6" xfId="3716" xr:uid="{00000000-0005-0000-0000-0000C6110000}"/>
    <cellStyle name="쉼표 [0] 3 14 2 4" xfId="3717" xr:uid="{00000000-0005-0000-0000-0000C7110000}"/>
    <cellStyle name="쉼표 [0] 3 14 2 4 2" xfId="3718" xr:uid="{00000000-0005-0000-0000-0000C8110000}"/>
    <cellStyle name="쉼표 [0] 3 14 2 4 2 2" xfId="3719" xr:uid="{00000000-0005-0000-0000-0000C9110000}"/>
    <cellStyle name="쉼표 [0] 3 14 2 4 2 2 2" xfId="3720" xr:uid="{00000000-0005-0000-0000-0000CA110000}"/>
    <cellStyle name="쉼표 [0] 3 14 2 4 2 3" xfId="3721" xr:uid="{00000000-0005-0000-0000-0000CB110000}"/>
    <cellStyle name="쉼표 [0] 3 14 2 4 3" xfId="3722" xr:uid="{00000000-0005-0000-0000-0000CC110000}"/>
    <cellStyle name="쉼표 [0] 3 14 2 4 3 2" xfId="3723" xr:uid="{00000000-0005-0000-0000-0000CD110000}"/>
    <cellStyle name="쉼표 [0] 3 14 2 4 3 2 2" xfId="3724" xr:uid="{00000000-0005-0000-0000-0000CE110000}"/>
    <cellStyle name="쉼표 [0] 3 14 2 4 3 3" xfId="3725" xr:uid="{00000000-0005-0000-0000-0000CF110000}"/>
    <cellStyle name="쉼표 [0] 3 14 2 4 4" xfId="3726" xr:uid="{00000000-0005-0000-0000-0000D0110000}"/>
    <cellStyle name="쉼표 [0] 3 14 2 4 4 2" xfId="3727" xr:uid="{00000000-0005-0000-0000-0000D1110000}"/>
    <cellStyle name="쉼표 [0] 3 14 2 4 4 2 2" xfId="3728" xr:uid="{00000000-0005-0000-0000-0000D2110000}"/>
    <cellStyle name="쉼표 [0] 3 14 2 4 4 3" xfId="3729" xr:uid="{00000000-0005-0000-0000-0000D3110000}"/>
    <cellStyle name="쉼표 [0] 3 14 2 4 5" xfId="3730" xr:uid="{00000000-0005-0000-0000-0000D4110000}"/>
    <cellStyle name="쉼표 [0] 3 14 2 4 5 2" xfId="3731" xr:uid="{00000000-0005-0000-0000-0000D5110000}"/>
    <cellStyle name="쉼표 [0] 3 14 2 4 6" xfId="3732" xr:uid="{00000000-0005-0000-0000-0000D6110000}"/>
    <cellStyle name="쉼표 [0] 3 14 2 5" xfId="3733" xr:uid="{00000000-0005-0000-0000-0000D7110000}"/>
    <cellStyle name="쉼표 [0] 3 14 2 5 2" xfId="3734" xr:uid="{00000000-0005-0000-0000-0000D8110000}"/>
    <cellStyle name="쉼표 [0] 3 14 2 5 2 2" xfId="3735" xr:uid="{00000000-0005-0000-0000-0000D9110000}"/>
    <cellStyle name="쉼표 [0] 3 14 2 5 3" xfId="3736" xr:uid="{00000000-0005-0000-0000-0000DA110000}"/>
    <cellStyle name="쉼표 [0] 3 14 2 6" xfId="3737" xr:uid="{00000000-0005-0000-0000-0000DB110000}"/>
    <cellStyle name="쉼표 [0] 3 14 2 6 2" xfId="3738" xr:uid="{00000000-0005-0000-0000-0000DC110000}"/>
    <cellStyle name="쉼표 [0] 3 14 2 6 2 2" xfId="3739" xr:uid="{00000000-0005-0000-0000-0000DD110000}"/>
    <cellStyle name="쉼표 [0] 3 14 2 6 3" xfId="3740" xr:uid="{00000000-0005-0000-0000-0000DE110000}"/>
    <cellStyle name="쉼표 [0] 3 14 2 7" xfId="3741" xr:uid="{00000000-0005-0000-0000-0000DF110000}"/>
    <cellStyle name="쉼표 [0] 3 14 2 7 2" xfId="3742" xr:uid="{00000000-0005-0000-0000-0000E0110000}"/>
    <cellStyle name="쉼표 [0] 3 14 2 7 2 2" xfId="3743" xr:uid="{00000000-0005-0000-0000-0000E1110000}"/>
    <cellStyle name="쉼표 [0] 3 14 2 7 3" xfId="3744" xr:uid="{00000000-0005-0000-0000-0000E2110000}"/>
    <cellStyle name="쉼표 [0] 3 14 2 8" xfId="3745" xr:uid="{00000000-0005-0000-0000-0000E3110000}"/>
    <cellStyle name="쉼표 [0] 3 14 2 8 2" xfId="3746" xr:uid="{00000000-0005-0000-0000-0000E4110000}"/>
    <cellStyle name="쉼표 [0] 3 14 2 9" xfId="3747" xr:uid="{00000000-0005-0000-0000-0000E5110000}"/>
    <cellStyle name="쉼표 [0] 3 14 3" xfId="3748" xr:uid="{00000000-0005-0000-0000-0000E6110000}"/>
    <cellStyle name="쉼표 [0] 3 14 3 2" xfId="3749" xr:uid="{00000000-0005-0000-0000-0000E7110000}"/>
    <cellStyle name="쉼표 [0] 3 14 3 2 2" xfId="3750" xr:uid="{00000000-0005-0000-0000-0000E8110000}"/>
    <cellStyle name="쉼표 [0] 3 14 3 2 2 2" xfId="3751" xr:uid="{00000000-0005-0000-0000-0000E9110000}"/>
    <cellStyle name="쉼표 [0] 3 14 3 2 3" xfId="3752" xr:uid="{00000000-0005-0000-0000-0000EA110000}"/>
    <cellStyle name="쉼표 [0] 3 14 3 3" xfId="3753" xr:uid="{00000000-0005-0000-0000-0000EB110000}"/>
    <cellStyle name="쉼표 [0] 3 14 3 3 2" xfId="3754" xr:uid="{00000000-0005-0000-0000-0000EC110000}"/>
    <cellStyle name="쉼표 [0] 3 14 3 3 2 2" xfId="3755" xr:uid="{00000000-0005-0000-0000-0000ED110000}"/>
    <cellStyle name="쉼표 [0] 3 14 3 3 3" xfId="3756" xr:uid="{00000000-0005-0000-0000-0000EE110000}"/>
    <cellStyle name="쉼표 [0] 3 14 3 4" xfId="3757" xr:uid="{00000000-0005-0000-0000-0000EF110000}"/>
    <cellStyle name="쉼표 [0] 3 14 3 4 2" xfId="3758" xr:uid="{00000000-0005-0000-0000-0000F0110000}"/>
    <cellStyle name="쉼표 [0] 3 14 3 4 2 2" xfId="3759" xr:uid="{00000000-0005-0000-0000-0000F1110000}"/>
    <cellStyle name="쉼표 [0] 3 14 3 4 3" xfId="3760" xr:uid="{00000000-0005-0000-0000-0000F2110000}"/>
    <cellStyle name="쉼표 [0] 3 14 3 5" xfId="3761" xr:uid="{00000000-0005-0000-0000-0000F3110000}"/>
    <cellStyle name="쉼표 [0] 3 14 3 5 2" xfId="3762" xr:uid="{00000000-0005-0000-0000-0000F4110000}"/>
    <cellStyle name="쉼표 [0] 3 14 3 6" xfId="3763" xr:uid="{00000000-0005-0000-0000-0000F5110000}"/>
    <cellStyle name="쉼표 [0] 3 14 4" xfId="3764" xr:uid="{00000000-0005-0000-0000-0000F6110000}"/>
    <cellStyle name="쉼표 [0] 3 14 4 2" xfId="3765" xr:uid="{00000000-0005-0000-0000-0000F7110000}"/>
    <cellStyle name="쉼표 [0] 3 14 4 2 2" xfId="3766" xr:uid="{00000000-0005-0000-0000-0000F8110000}"/>
    <cellStyle name="쉼표 [0] 3 14 4 2 2 2" xfId="3767" xr:uid="{00000000-0005-0000-0000-0000F9110000}"/>
    <cellStyle name="쉼표 [0] 3 14 4 2 3" xfId="3768" xr:uid="{00000000-0005-0000-0000-0000FA110000}"/>
    <cellStyle name="쉼표 [0] 3 14 4 3" xfId="3769" xr:uid="{00000000-0005-0000-0000-0000FB110000}"/>
    <cellStyle name="쉼표 [0] 3 14 4 3 2" xfId="3770" xr:uid="{00000000-0005-0000-0000-0000FC110000}"/>
    <cellStyle name="쉼표 [0] 3 14 4 3 2 2" xfId="3771" xr:uid="{00000000-0005-0000-0000-0000FD110000}"/>
    <cellStyle name="쉼표 [0] 3 14 4 3 3" xfId="3772" xr:uid="{00000000-0005-0000-0000-0000FE110000}"/>
    <cellStyle name="쉼표 [0] 3 14 4 4" xfId="3773" xr:uid="{00000000-0005-0000-0000-0000FF110000}"/>
    <cellStyle name="쉼표 [0] 3 14 4 4 2" xfId="3774" xr:uid="{00000000-0005-0000-0000-000000120000}"/>
    <cellStyle name="쉼표 [0] 3 14 4 4 2 2" xfId="3775" xr:uid="{00000000-0005-0000-0000-000001120000}"/>
    <cellStyle name="쉼표 [0] 3 14 4 4 3" xfId="3776" xr:uid="{00000000-0005-0000-0000-000002120000}"/>
    <cellStyle name="쉼표 [0] 3 14 4 5" xfId="3777" xr:uid="{00000000-0005-0000-0000-000003120000}"/>
    <cellStyle name="쉼표 [0] 3 14 4 5 2" xfId="3778" xr:uid="{00000000-0005-0000-0000-000004120000}"/>
    <cellStyle name="쉼표 [0] 3 14 4 6" xfId="3779" xr:uid="{00000000-0005-0000-0000-000005120000}"/>
    <cellStyle name="쉼표 [0] 3 14 5" xfId="3780" xr:uid="{00000000-0005-0000-0000-000006120000}"/>
    <cellStyle name="쉼표 [0] 3 14 5 2" xfId="3781" xr:uid="{00000000-0005-0000-0000-000007120000}"/>
    <cellStyle name="쉼표 [0] 3 14 5 2 2" xfId="3782" xr:uid="{00000000-0005-0000-0000-000008120000}"/>
    <cellStyle name="쉼표 [0] 3 14 5 2 2 2" xfId="3783" xr:uid="{00000000-0005-0000-0000-000009120000}"/>
    <cellStyle name="쉼표 [0] 3 14 5 2 3" xfId="3784" xr:uid="{00000000-0005-0000-0000-00000A120000}"/>
    <cellStyle name="쉼표 [0] 3 14 5 3" xfId="3785" xr:uid="{00000000-0005-0000-0000-00000B120000}"/>
    <cellStyle name="쉼표 [0] 3 14 5 3 2" xfId="3786" xr:uid="{00000000-0005-0000-0000-00000C120000}"/>
    <cellStyle name="쉼표 [0] 3 14 5 3 2 2" xfId="3787" xr:uid="{00000000-0005-0000-0000-00000D120000}"/>
    <cellStyle name="쉼표 [0] 3 14 5 3 3" xfId="3788" xr:uid="{00000000-0005-0000-0000-00000E120000}"/>
    <cellStyle name="쉼표 [0] 3 14 5 4" xfId="3789" xr:uid="{00000000-0005-0000-0000-00000F120000}"/>
    <cellStyle name="쉼표 [0] 3 14 5 4 2" xfId="3790" xr:uid="{00000000-0005-0000-0000-000010120000}"/>
    <cellStyle name="쉼표 [0] 3 14 5 4 2 2" xfId="3791" xr:uid="{00000000-0005-0000-0000-000011120000}"/>
    <cellStyle name="쉼표 [0] 3 14 5 4 3" xfId="3792" xr:uid="{00000000-0005-0000-0000-000012120000}"/>
    <cellStyle name="쉼표 [0] 3 14 5 5" xfId="3793" xr:uid="{00000000-0005-0000-0000-000013120000}"/>
    <cellStyle name="쉼표 [0] 3 14 5 5 2" xfId="3794" xr:uid="{00000000-0005-0000-0000-000014120000}"/>
    <cellStyle name="쉼표 [0] 3 14 5 6" xfId="3795" xr:uid="{00000000-0005-0000-0000-000015120000}"/>
    <cellStyle name="쉼표 [0] 3 14 6" xfId="3796" xr:uid="{00000000-0005-0000-0000-000016120000}"/>
    <cellStyle name="쉼표 [0] 3 14 6 2" xfId="3797" xr:uid="{00000000-0005-0000-0000-000017120000}"/>
    <cellStyle name="쉼표 [0] 3 14 6 2 2" xfId="3798" xr:uid="{00000000-0005-0000-0000-000018120000}"/>
    <cellStyle name="쉼표 [0] 3 14 6 3" xfId="3799" xr:uid="{00000000-0005-0000-0000-000019120000}"/>
    <cellStyle name="쉼표 [0] 3 14 7" xfId="3800" xr:uid="{00000000-0005-0000-0000-00001A120000}"/>
    <cellStyle name="쉼표 [0] 3 14 7 2" xfId="3801" xr:uid="{00000000-0005-0000-0000-00001B120000}"/>
    <cellStyle name="쉼표 [0] 3 14 7 2 2" xfId="3802" xr:uid="{00000000-0005-0000-0000-00001C120000}"/>
    <cellStyle name="쉼표 [0] 3 14 7 3" xfId="3803" xr:uid="{00000000-0005-0000-0000-00001D120000}"/>
    <cellStyle name="쉼표 [0] 3 14 8" xfId="3804" xr:uid="{00000000-0005-0000-0000-00001E120000}"/>
    <cellStyle name="쉼표 [0] 3 14 8 2" xfId="3805" xr:uid="{00000000-0005-0000-0000-00001F120000}"/>
    <cellStyle name="쉼표 [0] 3 14 8 2 2" xfId="3806" xr:uid="{00000000-0005-0000-0000-000020120000}"/>
    <cellStyle name="쉼표 [0] 3 14 8 3" xfId="3807" xr:uid="{00000000-0005-0000-0000-000021120000}"/>
    <cellStyle name="쉼표 [0] 3 14 9" xfId="3808" xr:uid="{00000000-0005-0000-0000-000022120000}"/>
    <cellStyle name="쉼표 [0] 3 14 9 2" xfId="3809" xr:uid="{00000000-0005-0000-0000-000023120000}"/>
    <cellStyle name="쉼표 [0] 3 15" xfId="3810" xr:uid="{00000000-0005-0000-0000-000024120000}"/>
    <cellStyle name="쉼표 [0] 3 15 10" xfId="3811" xr:uid="{00000000-0005-0000-0000-000025120000}"/>
    <cellStyle name="쉼표 [0] 3 15 2" xfId="3812" xr:uid="{00000000-0005-0000-0000-000026120000}"/>
    <cellStyle name="쉼표 [0] 3 15 2 2" xfId="3813" xr:uid="{00000000-0005-0000-0000-000027120000}"/>
    <cellStyle name="쉼표 [0] 3 15 2 2 2" xfId="3814" xr:uid="{00000000-0005-0000-0000-000028120000}"/>
    <cellStyle name="쉼표 [0] 3 15 2 2 2 2" xfId="3815" xr:uid="{00000000-0005-0000-0000-000029120000}"/>
    <cellStyle name="쉼표 [0] 3 15 2 2 2 2 2" xfId="3816" xr:uid="{00000000-0005-0000-0000-00002A120000}"/>
    <cellStyle name="쉼표 [0] 3 15 2 2 2 3" xfId="3817" xr:uid="{00000000-0005-0000-0000-00002B120000}"/>
    <cellStyle name="쉼표 [0] 3 15 2 2 3" xfId="3818" xr:uid="{00000000-0005-0000-0000-00002C120000}"/>
    <cellStyle name="쉼표 [0] 3 15 2 2 3 2" xfId="3819" xr:uid="{00000000-0005-0000-0000-00002D120000}"/>
    <cellStyle name="쉼표 [0] 3 15 2 2 3 2 2" xfId="3820" xr:uid="{00000000-0005-0000-0000-00002E120000}"/>
    <cellStyle name="쉼표 [0] 3 15 2 2 3 3" xfId="3821" xr:uid="{00000000-0005-0000-0000-00002F120000}"/>
    <cellStyle name="쉼표 [0] 3 15 2 2 4" xfId="3822" xr:uid="{00000000-0005-0000-0000-000030120000}"/>
    <cellStyle name="쉼표 [0] 3 15 2 2 4 2" xfId="3823" xr:uid="{00000000-0005-0000-0000-000031120000}"/>
    <cellStyle name="쉼표 [0] 3 15 2 2 4 2 2" xfId="3824" xr:uid="{00000000-0005-0000-0000-000032120000}"/>
    <cellStyle name="쉼표 [0] 3 15 2 2 4 3" xfId="3825" xr:uid="{00000000-0005-0000-0000-000033120000}"/>
    <cellStyle name="쉼표 [0] 3 15 2 2 5" xfId="3826" xr:uid="{00000000-0005-0000-0000-000034120000}"/>
    <cellStyle name="쉼표 [0] 3 15 2 2 5 2" xfId="3827" xr:uid="{00000000-0005-0000-0000-000035120000}"/>
    <cellStyle name="쉼표 [0] 3 15 2 2 6" xfId="3828" xr:uid="{00000000-0005-0000-0000-000036120000}"/>
    <cellStyle name="쉼표 [0] 3 15 2 3" xfId="3829" xr:uid="{00000000-0005-0000-0000-000037120000}"/>
    <cellStyle name="쉼표 [0] 3 15 2 3 2" xfId="3830" xr:uid="{00000000-0005-0000-0000-000038120000}"/>
    <cellStyle name="쉼표 [0] 3 15 2 3 2 2" xfId="3831" xr:uid="{00000000-0005-0000-0000-000039120000}"/>
    <cellStyle name="쉼표 [0] 3 15 2 3 2 2 2" xfId="3832" xr:uid="{00000000-0005-0000-0000-00003A120000}"/>
    <cellStyle name="쉼표 [0] 3 15 2 3 2 3" xfId="3833" xr:uid="{00000000-0005-0000-0000-00003B120000}"/>
    <cellStyle name="쉼표 [0] 3 15 2 3 3" xfId="3834" xr:uid="{00000000-0005-0000-0000-00003C120000}"/>
    <cellStyle name="쉼표 [0] 3 15 2 3 3 2" xfId="3835" xr:uid="{00000000-0005-0000-0000-00003D120000}"/>
    <cellStyle name="쉼표 [0] 3 15 2 3 3 2 2" xfId="3836" xr:uid="{00000000-0005-0000-0000-00003E120000}"/>
    <cellStyle name="쉼표 [0] 3 15 2 3 3 3" xfId="3837" xr:uid="{00000000-0005-0000-0000-00003F120000}"/>
    <cellStyle name="쉼표 [0] 3 15 2 3 4" xfId="3838" xr:uid="{00000000-0005-0000-0000-000040120000}"/>
    <cellStyle name="쉼표 [0] 3 15 2 3 4 2" xfId="3839" xr:uid="{00000000-0005-0000-0000-000041120000}"/>
    <cellStyle name="쉼표 [0] 3 15 2 3 4 2 2" xfId="3840" xr:uid="{00000000-0005-0000-0000-000042120000}"/>
    <cellStyle name="쉼표 [0] 3 15 2 3 4 3" xfId="3841" xr:uid="{00000000-0005-0000-0000-000043120000}"/>
    <cellStyle name="쉼표 [0] 3 15 2 3 5" xfId="3842" xr:uid="{00000000-0005-0000-0000-000044120000}"/>
    <cellStyle name="쉼표 [0] 3 15 2 3 5 2" xfId="3843" xr:uid="{00000000-0005-0000-0000-000045120000}"/>
    <cellStyle name="쉼표 [0] 3 15 2 3 6" xfId="3844" xr:uid="{00000000-0005-0000-0000-000046120000}"/>
    <cellStyle name="쉼표 [0] 3 15 2 4" xfId="3845" xr:uid="{00000000-0005-0000-0000-000047120000}"/>
    <cellStyle name="쉼표 [0] 3 15 2 4 2" xfId="3846" xr:uid="{00000000-0005-0000-0000-000048120000}"/>
    <cellStyle name="쉼표 [0] 3 15 2 4 2 2" xfId="3847" xr:uid="{00000000-0005-0000-0000-000049120000}"/>
    <cellStyle name="쉼표 [0] 3 15 2 4 2 2 2" xfId="3848" xr:uid="{00000000-0005-0000-0000-00004A120000}"/>
    <cellStyle name="쉼표 [0] 3 15 2 4 2 3" xfId="3849" xr:uid="{00000000-0005-0000-0000-00004B120000}"/>
    <cellStyle name="쉼표 [0] 3 15 2 4 3" xfId="3850" xr:uid="{00000000-0005-0000-0000-00004C120000}"/>
    <cellStyle name="쉼표 [0] 3 15 2 4 3 2" xfId="3851" xr:uid="{00000000-0005-0000-0000-00004D120000}"/>
    <cellStyle name="쉼표 [0] 3 15 2 4 3 2 2" xfId="3852" xr:uid="{00000000-0005-0000-0000-00004E120000}"/>
    <cellStyle name="쉼표 [0] 3 15 2 4 3 3" xfId="3853" xr:uid="{00000000-0005-0000-0000-00004F120000}"/>
    <cellStyle name="쉼표 [0] 3 15 2 4 4" xfId="3854" xr:uid="{00000000-0005-0000-0000-000050120000}"/>
    <cellStyle name="쉼표 [0] 3 15 2 4 4 2" xfId="3855" xr:uid="{00000000-0005-0000-0000-000051120000}"/>
    <cellStyle name="쉼표 [0] 3 15 2 4 4 2 2" xfId="3856" xr:uid="{00000000-0005-0000-0000-000052120000}"/>
    <cellStyle name="쉼표 [0] 3 15 2 4 4 3" xfId="3857" xr:uid="{00000000-0005-0000-0000-000053120000}"/>
    <cellStyle name="쉼표 [0] 3 15 2 4 5" xfId="3858" xr:uid="{00000000-0005-0000-0000-000054120000}"/>
    <cellStyle name="쉼표 [0] 3 15 2 4 5 2" xfId="3859" xr:uid="{00000000-0005-0000-0000-000055120000}"/>
    <cellStyle name="쉼표 [0] 3 15 2 4 6" xfId="3860" xr:uid="{00000000-0005-0000-0000-000056120000}"/>
    <cellStyle name="쉼표 [0] 3 15 2 5" xfId="3861" xr:uid="{00000000-0005-0000-0000-000057120000}"/>
    <cellStyle name="쉼표 [0] 3 15 2 5 2" xfId="3862" xr:uid="{00000000-0005-0000-0000-000058120000}"/>
    <cellStyle name="쉼표 [0] 3 15 2 5 2 2" xfId="3863" xr:uid="{00000000-0005-0000-0000-000059120000}"/>
    <cellStyle name="쉼표 [0] 3 15 2 5 3" xfId="3864" xr:uid="{00000000-0005-0000-0000-00005A120000}"/>
    <cellStyle name="쉼표 [0] 3 15 2 6" xfId="3865" xr:uid="{00000000-0005-0000-0000-00005B120000}"/>
    <cellStyle name="쉼표 [0] 3 15 2 6 2" xfId="3866" xr:uid="{00000000-0005-0000-0000-00005C120000}"/>
    <cellStyle name="쉼표 [0] 3 15 2 6 2 2" xfId="3867" xr:uid="{00000000-0005-0000-0000-00005D120000}"/>
    <cellStyle name="쉼표 [0] 3 15 2 6 3" xfId="3868" xr:uid="{00000000-0005-0000-0000-00005E120000}"/>
    <cellStyle name="쉼표 [0] 3 15 2 7" xfId="3869" xr:uid="{00000000-0005-0000-0000-00005F120000}"/>
    <cellStyle name="쉼표 [0] 3 15 2 7 2" xfId="3870" xr:uid="{00000000-0005-0000-0000-000060120000}"/>
    <cellStyle name="쉼표 [0] 3 15 2 7 2 2" xfId="3871" xr:uid="{00000000-0005-0000-0000-000061120000}"/>
    <cellStyle name="쉼표 [0] 3 15 2 7 3" xfId="3872" xr:uid="{00000000-0005-0000-0000-000062120000}"/>
    <cellStyle name="쉼표 [0] 3 15 2 8" xfId="3873" xr:uid="{00000000-0005-0000-0000-000063120000}"/>
    <cellStyle name="쉼표 [0] 3 15 2 8 2" xfId="3874" xr:uid="{00000000-0005-0000-0000-000064120000}"/>
    <cellStyle name="쉼표 [0] 3 15 2 9" xfId="3875" xr:uid="{00000000-0005-0000-0000-000065120000}"/>
    <cellStyle name="쉼표 [0] 3 15 3" xfId="3876" xr:uid="{00000000-0005-0000-0000-000066120000}"/>
    <cellStyle name="쉼표 [0] 3 15 3 2" xfId="3877" xr:uid="{00000000-0005-0000-0000-000067120000}"/>
    <cellStyle name="쉼표 [0] 3 15 3 2 2" xfId="3878" xr:uid="{00000000-0005-0000-0000-000068120000}"/>
    <cellStyle name="쉼표 [0] 3 15 3 2 2 2" xfId="3879" xr:uid="{00000000-0005-0000-0000-000069120000}"/>
    <cellStyle name="쉼표 [0] 3 15 3 2 3" xfId="3880" xr:uid="{00000000-0005-0000-0000-00006A120000}"/>
    <cellStyle name="쉼표 [0] 3 15 3 3" xfId="3881" xr:uid="{00000000-0005-0000-0000-00006B120000}"/>
    <cellStyle name="쉼표 [0] 3 15 3 3 2" xfId="3882" xr:uid="{00000000-0005-0000-0000-00006C120000}"/>
    <cellStyle name="쉼표 [0] 3 15 3 3 2 2" xfId="3883" xr:uid="{00000000-0005-0000-0000-00006D120000}"/>
    <cellStyle name="쉼표 [0] 3 15 3 3 3" xfId="3884" xr:uid="{00000000-0005-0000-0000-00006E120000}"/>
    <cellStyle name="쉼표 [0] 3 15 3 4" xfId="3885" xr:uid="{00000000-0005-0000-0000-00006F120000}"/>
    <cellStyle name="쉼표 [0] 3 15 3 4 2" xfId="3886" xr:uid="{00000000-0005-0000-0000-000070120000}"/>
    <cellStyle name="쉼표 [0] 3 15 3 4 2 2" xfId="3887" xr:uid="{00000000-0005-0000-0000-000071120000}"/>
    <cellStyle name="쉼표 [0] 3 15 3 4 3" xfId="3888" xr:uid="{00000000-0005-0000-0000-000072120000}"/>
    <cellStyle name="쉼표 [0] 3 15 3 5" xfId="3889" xr:uid="{00000000-0005-0000-0000-000073120000}"/>
    <cellStyle name="쉼표 [0] 3 15 3 5 2" xfId="3890" xr:uid="{00000000-0005-0000-0000-000074120000}"/>
    <cellStyle name="쉼표 [0] 3 15 3 6" xfId="3891" xr:uid="{00000000-0005-0000-0000-000075120000}"/>
    <cellStyle name="쉼표 [0] 3 15 4" xfId="3892" xr:uid="{00000000-0005-0000-0000-000076120000}"/>
    <cellStyle name="쉼표 [0] 3 15 4 2" xfId="3893" xr:uid="{00000000-0005-0000-0000-000077120000}"/>
    <cellStyle name="쉼표 [0] 3 15 4 2 2" xfId="3894" xr:uid="{00000000-0005-0000-0000-000078120000}"/>
    <cellStyle name="쉼표 [0] 3 15 4 2 2 2" xfId="3895" xr:uid="{00000000-0005-0000-0000-000079120000}"/>
    <cellStyle name="쉼표 [0] 3 15 4 2 3" xfId="3896" xr:uid="{00000000-0005-0000-0000-00007A120000}"/>
    <cellStyle name="쉼표 [0] 3 15 4 3" xfId="3897" xr:uid="{00000000-0005-0000-0000-00007B120000}"/>
    <cellStyle name="쉼표 [0] 3 15 4 3 2" xfId="3898" xr:uid="{00000000-0005-0000-0000-00007C120000}"/>
    <cellStyle name="쉼표 [0] 3 15 4 3 2 2" xfId="3899" xr:uid="{00000000-0005-0000-0000-00007D120000}"/>
    <cellStyle name="쉼표 [0] 3 15 4 3 3" xfId="3900" xr:uid="{00000000-0005-0000-0000-00007E120000}"/>
    <cellStyle name="쉼표 [0] 3 15 4 4" xfId="3901" xr:uid="{00000000-0005-0000-0000-00007F120000}"/>
    <cellStyle name="쉼표 [0] 3 15 4 4 2" xfId="3902" xr:uid="{00000000-0005-0000-0000-000080120000}"/>
    <cellStyle name="쉼표 [0] 3 15 4 4 2 2" xfId="3903" xr:uid="{00000000-0005-0000-0000-000081120000}"/>
    <cellStyle name="쉼표 [0] 3 15 4 4 3" xfId="3904" xr:uid="{00000000-0005-0000-0000-000082120000}"/>
    <cellStyle name="쉼표 [0] 3 15 4 5" xfId="3905" xr:uid="{00000000-0005-0000-0000-000083120000}"/>
    <cellStyle name="쉼표 [0] 3 15 4 5 2" xfId="3906" xr:uid="{00000000-0005-0000-0000-000084120000}"/>
    <cellStyle name="쉼표 [0] 3 15 4 6" xfId="3907" xr:uid="{00000000-0005-0000-0000-000085120000}"/>
    <cellStyle name="쉼표 [0] 3 15 5" xfId="3908" xr:uid="{00000000-0005-0000-0000-000086120000}"/>
    <cellStyle name="쉼표 [0] 3 15 5 2" xfId="3909" xr:uid="{00000000-0005-0000-0000-000087120000}"/>
    <cellStyle name="쉼표 [0] 3 15 5 2 2" xfId="3910" xr:uid="{00000000-0005-0000-0000-000088120000}"/>
    <cellStyle name="쉼표 [0] 3 15 5 2 2 2" xfId="3911" xr:uid="{00000000-0005-0000-0000-000089120000}"/>
    <cellStyle name="쉼표 [0] 3 15 5 2 3" xfId="3912" xr:uid="{00000000-0005-0000-0000-00008A120000}"/>
    <cellStyle name="쉼표 [0] 3 15 5 3" xfId="3913" xr:uid="{00000000-0005-0000-0000-00008B120000}"/>
    <cellStyle name="쉼표 [0] 3 15 5 3 2" xfId="3914" xr:uid="{00000000-0005-0000-0000-00008C120000}"/>
    <cellStyle name="쉼표 [0] 3 15 5 3 2 2" xfId="3915" xr:uid="{00000000-0005-0000-0000-00008D120000}"/>
    <cellStyle name="쉼표 [0] 3 15 5 3 3" xfId="3916" xr:uid="{00000000-0005-0000-0000-00008E120000}"/>
    <cellStyle name="쉼표 [0] 3 15 5 4" xfId="3917" xr:uid="{00000000-0005-0000-0000-00008F120000}"/>
    <cellStyle name="쉼표 [0] 3 15 5 4 2" xfId="3918" xr:uid="{00000000-0005-0000-0000-000090120000}"/>
    <cellStyle name="쉼표 [0] 3 15 5 4 2 2" xfId="3919" xr:uid="{00000000-0005-0000-0000-000091120000}"/>
    <cellStyle name="쉼표 [0] 3 15 5 4 3" xfId="3920" xr:uid="{00000000-0005-0000-0000-000092120000}"/>
    <cellStyle name="쉼표 [0] 3 15 5 5" xfId="3921" xr:uid="{00000000-0005-0000-0000-000093120000}"/>
    <cellStyle name="쉼표 [0] 3 15 5 5 2" xfId="3922" xr:uid="{00000000-0005-0000-0000-000094120000}"/>
    <cellStyle name="쉼표 [0] 3 15 5 6" xfId="3923" xr:uid="{00000000-0005-0000-0000-000095120000}"/>
    <cellStyle name="쉼표 [0] 3 15 6" xfId="3924" xr:uid="{00000000-0005-0000-0000-000096120000}"/>
    <cellStyle name="쉼표 [0] 3 15 6 2" xfId="3925" xr:uid="{00000000-0005-0000-0000-000097120000}"/>
    <cellStyle name="쉼표 [0] 3 15 6 2 2" xfId="3926" xr:uid="{00000000-0005-0000-0000-000098120000}"/>
    <cellStyle name="쉼표 [0] 3 15 6 3" xfId="3927" xr:uid="{00000000-0005-0000-0000-000099120000}"/>
    <cellStyle name="쉼표 [0] 3 15 7" xfId="3928" xr:uid="{00000000-0005-0000-0000-00009A120000}"/>
    <cellStyle name="쉼표 [0] 3 15 7 2" xfId="3929" xr:uid="{00000000-0005-0000-0000-00009B120000}"/>
    <cellStyle name="쉼표 [0] 3 15 7 2 2" xfId="3930" xr:uid="{00000000-0005-0000-0000-00009C120000}"/>
    <cellStyle name="쉼표 [0] 3 15 7 3" xfId="3931" xr:uid="{00000000-0005-0000-0000-00009D120000}"/>
    <cellStyle name="쉼표 [0] 3 15 8" xfId="3932" xr:uid="{00000000-0005-0000-0000-00009E120000}"/>
    <cellStyle name="쉼표 [0] 3 15 8 2" xfId="3933" xr:uid="{00000000-0005-0000-0000-00009F120000}"/>
    <cellStyle name="쉼표 [0] 3 15 8 2 2" xfId="3934" xr:uid="{00000000-0005-0000-0000-0000A0120000}"/>
    <cellStyle name="쉼표 [0] 3 15 8 3" xfId="3935" xr:uid="{00000000-0005-0000-0000-0000A1120000}"/>
    <cellStyle name="쉼표 [0] 3 15 9" xfId="3936" xr:uid="{00000000-0005-0000-0000-0000A2120000}"/>
    <cellStyle name="쉼표 [0] 3 15 9 2" xfId="3937" xr:uid="{00000000-0005-0000-0000-0000A3120000}"/>
    <cellStyle name="쉼표 [0] 3 16" xfId="3938" xr:uid="{00000000-0005-0000-0000-0000A4120000}"/>
    <cellStyle name="쉼표 [0] 3 16 10" xfId="3939" xr:uid="{00000000-0005-0000-0000-0000A5120000}"/>
    <cellStyle name="쉼표 [0] 3 16 2" xfId="3940" xr:uid="{00000000-0005-0000-0000-0000A6120000}"/>
    <cellStyle name="쉼표 [0] 3 16 2 2" xfId="3941" xr:uid="{00000000-0005-0000-0000-0000A7120000}"/>
    <cellStyle name="쉼표 [0] 3 16 2 2 2" xfId="3942" xr:uid="{00000000-0005-0000-0000-0000A8120000}"/>
    <cellStyle name="쉼표 [0] 3 16 2 2 2 2" xfId="3943" xr:uid="{00000000-0005-0000-0000-0000A9120000}"/>
    <cellStyle name="쉼표 [0] 3 16 2 2 2 2 2" xfId="3944" xr:uid="{00000000-0005-0000-0000-0000AA120000}"/>
    <cellStyle name="쉼표 [0] 3 16 2 2 2 3" xfId="3945" xr:uid="{00000000-0005-0000-0000-0000AB120000}"/>
    <cellStyle name="쉼표 [0] 3 16 2 2 3" xfId="3946" xr:uid="{00000000-0005-0000-0000-0000AC120000}"/>
    <cellStyle name="쉼표 [0] 3 16 2 2 3 2" xfId="3947" xr:uid="{00000000-0005-0000-0000-0000AD120000}"/>
    <cellStyle name="쉼표 [0] 3 16 2 2 3 2 2" xfId="3948" xr:uid="{00000000-0005-0000-0000-0000AE120000}"/>
    <cellStyle name="쉼표 [0] 3 16 2 2 3 3" xfId="3949" xr:uid="{00000000-0005-0000-0000-0000AF120000}"/>
    <cellStyle name="쉼표 [0] 3 16 2 2 4" xfId="3950" xr:uid="{00000000-0005-0000-0000-0000B0120000}"/>
    <cellStyle name="쉼표 [0] 3 16 2 2 4 2" xfId="3951" xr:uid="{00000000-0005-0000-0000-0000B1120000}"/>
    <cellStyle name="쉼표 [0] 3 16 2 2 4 2 2" xfId="3952" xr:uid="{00000000-0005-0000-0000-0000B2120000}"/>
    <cellStyle name="쉼표 [0] 3 16 2 2 4 3" xfId="3953" xr:uid="{00000000-0005-0000-0000-0000B3120000}"/>
    <cellStyle name="쉼표 [0] 3 16 2 2 5" xfId="3954" xr:uid="{00000000-0005-0000-0000-0000B4120000}"/>
    <cellStyle name="쉼표 [0] 3 16 2 2 5 2" xfId="3955" xr:uid="{00000000-0005-0000-0000-0000B5120000}"/>
    <cellStyle name="쉼표 [0] 3 16 2 2 6" xfId="3956" xr:uid="{00000000-0005-0000-0000-0000B6120000}"/>
    <cellStyle name="쉼표 [0] 3 16 2 3" xfId="3957" xr:uid="{00000000-0005-0000-0000-0000B7120000}"/>
    <cellStyle name="쉼표 [0] 3 16 2 3 2" xfId="3958" xr:uid="{00000000-0005-0000-0000-0000B8120000}"/>
    <cellStyle name="쉼표 [0] 3 16 2 3 2 2" xfId="3959" xr:uid="{00000000-0005-0000-0000-0000B9120000}"/>
    <cellStyle name="쉼표 [0] 3 16 2 3 2 2 2" xfId="3960" xr:uid="{00000000-0005-0000-0000-0000BA120000}"/>
    <cellStyle name="쉼표 [0] 3 16 2 3 2 3" xfId="3961" xr:uid="{00000000-0005-0000-0000-0000BB120000}"/>
    <cellStyle name="쉼표 [0] 3 16 2 3 3" xfId="3962" xr:uid="{00000000-0005-0000-0000-0000BC120000}"/>
    <cellStyle name="쉼표 [0] 3 16 2 3 3 2" xfId="3963" xr:uid="{00000000-0005-0000-0000-0000BD120000}"/>
    <cellStyle name="쉼표 [0] 3 16 2 3 3 2 2" xfId="3964" xr:uid="{00000000-0005-0000-0000-0000BE120000}"/>
    <cellStyle name="쉼표 [0] 3 16 2 3 3 3" xfId="3965" xr:uid="{00000000-0005-0000-0000-0000BF120000}"/>
    <cellStyle name="쉼표 [0] 3 16 2 3 4" xfId="3966" xr:uid="{00000000-0005-0000-0000-0000C0120000}"/>
    <cellStyle name="쉼표 [0] 3 16 2 3 4 2" xfId="3967" xr:uid="{00000000-0005-0000-0000-0000C1120000}"/>
    <cellStyle name="쉼표 [0] 3 16 2 3 4 2 2" xfId="3968" xr:uid="{00000000-0005-0000-0000-0000C2120000}"/>
    <cellStyle name="쉼표 [0] 3 16 2 3 4 3" xfId="3969" xr:uid="{00000000-0005-0000-0000-0000C3120000}"/>
    <cellStyle name="쉼표 [0] 3 16 2 3 5" xfId="3970" xr:uid="{00000000-0005-0000-0000-0000C4120000}"/>
    <cellStyle name="쉼표 [0] 3 16 2 3 5 2" xfId="3971" xr:uid="{00000000-0005-0000-0000-0000C5120000}"/>
    <cellStyle name="쉼표 [0] 3 16 2 3 6" xfId="3972" xr:uid="{00000000-0005-0000-0000-0000C6120000}"/>
    <cellStyle name="쉼표 [0] 3 16 2 4" xfId="3973" xr:uid="{00000000-0005-0000-0000-0000C7120000}"/>
    <cellStyle name="쉼표 [0] 3 16 2 4 2" xfId="3974" xr:uid="{00000000-0005-0000-0000-0000C8120000}"/>
    <cellStyle name="쉼표 [0] 3 16 2 4 2 2" xfId="3975" xr:uid="{00000000-0005-0000-0000-0000C9120000}"/>
    <cellStyle name="쉼표 [0] 3 16 2 4 2 2 2" xfId="3976" xr:uid="{00000000-0005-0000-0000-0000CA120000}"/>
    <cellStyle name="쉼표 [0] 3 16 2 4 2 3" xfId="3977" xr:uid="{00000000-0005-0000-0000-0000CB120000}"/>
    <cellStyle name="쉼표 [0] 3 16 2 4 3" xfId="3978" xr:uid="{00000000-0005-0000-0000-0000CC120000}"/>
    <cellStyle name="쉼표 [0] 3 16 2 4 3 2" xfId="3979" xr:uid="{00000000-0005-0000-0000-0000CD120000}"/>
    <cellStyle name="쉼표 [0] 3 16 2 4 3 2 2" xfId="3980" xr:uid="{00000000-0005-0000-0000-0000CE120000}"/>
    <cellStyle name="쉼표 [0] 3 16 2 4 3 3" xfId="3981" xr:uid="{00000000-0005-0000-0000-0000CF120000}"/>
    <cellStyle name="쉼표 [0] 3 16 2 4 4" xfId="3982" xr:uid="{00000000-0005-0000-0000-0000D0120000}"/>
    <cellStyle name="쉼표 [0] 3 16 2 4 4 2" xfId="3983" xr:uid="{00000000-0005-0000-0000-0000D1120000}"/>
    <cellStyle name="쉼표 [0] 3 16 2 4 4 2 2" xfId="3984" xr:uid="{00000000-0005-0000-0000-0000D2120000}"/>
    <cellStyle name="쉼표 [0] 3 16 2 4 4 3" xfId="3985" xr:uid="{00000000-0005-0000-0000-0000D3120000}"/>
    <cellStyle name="쉼표 [0] 3 16 2 4 5" xfId="3986" xr:uid="{00000000-0005-0000-0000-0000D4120000}"/>
    <cellStyle name="쉼표 [0] 3 16 2 4 5 2" xfId="3987" xr:uid="{00000000-0005-0000-0000-0000D5120000}"/>
    <cellStyle name="쉼표 [0] 3 16 2 4 6" xfId="3988" xr:uid="{00000000-0005-0000-0000-0000D6120000}"/>
    <cellStyle name="쉼표 [0] 3 16 2 5" xfId="3989" xr:uid="{00000000-0005-0000-0000-0000D7120000}"/>
    <cellStyle name="쉼표 [0] 3 16 2 5 2" xfId="3990" xr:uid="{00000000-0005-0000-0000-0000D8120000}"/>
    <cellStyle name="쉼표 [0] 3 16 2 5 2 2" xfId="3991" xr:uid="{00000000-0005-0000-0000-0000D9120000}"/>
    <cellStyle name="쉼표 [0] 3 16 2 5 3" xfId="3992" xr:uid="{00000000-0005-0000-0000-0000DA120000}"/>
    <cellStyle name="쉼표 [0] 3 16 2 6" xfId="3993" xr:uid="{00000000-0005-0000-0000-0000DB120000}"/>
    <cellStyle name="쉼표 [0] 3 16 2 6 2" xfId="3994" xr:uid="{00000000-0005-0000-0000-0000DC120000}"/>
    <cellStyle name="쉼표 [0] 3 16 2 6 2 2" xfId="3995" xr:uid="{00000000-0005-0000-0000-0000DD120000}"/>
    <cellStyle name="쉼표 [0] 3 16 2 6 3" xfId="3996" xr:uid="{00000000-0005-0000-0000-0000DE120000}"/>
    <cellStyle name="쉼표 [0] 3 16 2 7" xfId="3997" xr:uid="{00000000-0005-0000-0000-0000DF120000}"/>
    <cellStyle name="쉼표 [0] 3 16 2 7 2" xfId="3998" xr:uid="{00000000-0005-0000-0000-0000E0120000}"/>
    <cellStyle name="쉼표 [0] 3 16 2 7 2 2" xfId="3999" xr:uid="{00000000-0005-0000-0000-0000E1120000}"/>
    <cellStyle name="쉼표 [0] 3 16 2 7 3" xfId="4000" xr:uid="{00000000-0005-0000-0000-0000E2120000}"/>
    <cellStyle name="쉼표 [0] 3 16 2 8" xfId="4001" xr:uid="{00000000-0005-0000-0000-0000E3120000}"/>
    <cellStyle name="쉼표 [0] 3 16 2 8 2" xfId="4002" xr:uid="{00000000-0005-0000-0000-0000E4120000}"/>
    <cellStyle name="쉼표 [0] 3 16 2 9" xfId="4003" xr:uid="{00000000-0005-0000-0000-0000E5120000}"/>
    <cellStyle name="쉼표 [0] 3 16 3" xfId="4004" xr:uid="{00000000-0005-0000-0000-0000E6120000}"/>
    <cellStyle name="쉼표 [0] 3 16 3 2" xfId="4005" xr:uid="{00000000-0005-0000-0000-0000E7120000}"/>
    <cellStyle name="쉼표 [0] 3 16 3 2 2" xfId="4006" xr:uid="{00000000-0005-0000-0000-0000E8120000}"/>
    <cellStyle name="쉼표 [0] 3 16 3 2 2 2" xfId="4007" xr:uid="{00000000-0005-0000-0000-0000E9120000}"/>
    <cellStyle name="쉼표 [0] 3 16 3 2 3" xfId="4008" xr:uid="{00000000-0005-0000-0000-0000EA120000}"/>
    <cellStyle name="쉼표 [0] 3 16 3 3" xfId="4009" xr:uid="{00000000-0005-0000-0000-0000EB120000}"/>
    <cellStyle name="쉼표 [0] 3 16 3 3 2" xfId="4010" xr:uid="{00000000-0005-0000-0000-0000EC120000}"/>
    <cellStyle name="쉼표 [0] 3 16 3 3 2 2" xfId="4011" xr:uid="{00000000-0005-0000-0000-0000ED120000}"/>
    <cellStyle name="쉼표 [0] 3 16 3 3 3" xfId="4012" xr:uid="{00000000-0005-0000-0000-0000EE120000}"/>
    <cellStyle name="쉼표 [0] 3 16 3 4" xfId="4013" xr:uid="{00000000-0005-0000-0000-0000EF120000}"/>
    <cellStyle name="쉼표 [0] 3 16 3 4 2" xfId="4014" xr:uid="{00000000-0005-0000-0000-0000F0120000}"/>
    <cellStyle name="쉼표 [0] 3 16 3 4 2 2" xfId="4015" xr:uid="{00000000-0005-0000-0000-0000F1120000}"/>
    <cellStyle name="쉼표 [0] 3 16 3 4 3" xfId="4016" xr:uid="{00000000-0005-0000-0000-0000F2120000}"/>
    <cellStyle name="쉼표 [0] 3 16 3 5" xfId="4017" xr:uid="{00000000-0005-0000-0000-0000F3120000}"/>
    <cellStyle name="쉼표 [0] 3 16 3 5 2" xfId="4018" xr:uid="{00000000-0005-0000-0000-0000F4120000}"/>
    <cellStyle name="쉼표 [0] 3 16 3 6" xfId="4019" xr:uid="{00000000-0005-0000-0000-0000F5120000}"/>
    <cellStyle name="쉼표 [0] 3 16 4" xfId="4020" xr:uid="{00000000-0005-0000-0000-0000F6120000}"/>
    <cellStyle name="쉼표 [0] 3 16 4 2" xfId="4021" xr:uid="{00000000-0005-0000-0000-0000F7120000}"/>
    <cellStyle name="쉼표 [0] 3 16 4 2 2" xfId="4022" xr:uid="{00000000-0005-0000-0000-0000F8120000}"/>
    <cellStyle name="쉼표 [0] 3 16 4 2 2 2" xfId="4023" xr:uid="{00000000-0005-0000-0000-0000F9120000}"/>
    <cellStyle name="쉼표 [0] 3 16 4 2 3" xfId="4024" xr:uid="{00000000-0005-0000-0000-0000FA120000}"/>
    <cellStyle name="쉼표 [0] 3 16 4 3" xfId="4025" xr:uid="{00000000-0005-0000-0000-0000FB120000}"/>
    <cellStyle name="쉼표 [0] 3 16 4 3 2" xfId="4026" xr:uid="{00000000-0005-0000-0000-0000FC120000}"/>
    <cellStyle name="쉼표 [0] 3 16 4 3 2 2" xfId="4027" xr:uid="{00000000-0005-0000-0000-0000FD120000}"/>
    <cellStyle name="쉼표 [0] 3 16 4 3 3" xfId="4028" xr:uid="{00000000-0005-0000-0000-0000FE120000}"/>
    <cellStyle name="쉼표 [0] 3 16 4 4" xfId="4029" xr:uid="{00000000-0005-0000-0000-0000FF120000}"/>
    <cellStyle name="쉼표 [0] 3 16 4 4 2" xfId="4030" xr:uid="{00000000-0005-0000-0000-000000130000}"/>
    <cellStyle name="쉼표 [0] 3 16 4 4 2 2" xfId="4031" xr:uid="{00000000-0005-0000-0000-000001130000}"/>
    <cellStyle name="쉼표 [0] 3 16 4 4 3" xfId="4032" xr:uid="{00000000-0005-0000-0000-000002130000}"/>
    <cellStyle name="쉼표 [0] 3 16 4 5" xfId="4033" xr:uid="{00000000-0005-0000-0000-000003130000}"/>
    <cellStyle name="쉼표 [0] 3 16 4 5 2" xfId="4034" xr:uid="{00000000-0005-0000-0000-000004130000}"/>
    <cellStyle name="쉼표 [0] 3 16 4 6" xfId="4035" xr:uid="{00000000-0005-0000-0000-000005130000}"/>
    <cellStyle name="쉼표 [0] 3 16 5" xfId="4036" xr:uid="{00000000-0005-0000-0000-000006130000}"/>
    <cellStyle name="쉼표 [0] 3 16 5 2" xfId="4037" xr:uid="{00000000-0005-0000-0000-000007130000}"/>
    <cellStyle name="쉼표 [0] 3 16 5 2 2" xfId="4038" xr:uid="{00000000-0005-0000-0000-000008130000}"/>
    <cellStyle name="쉼표 [0] 3 16 5 2 2 2" xfId="4039" xr:uid="{00000000-0005-0000-0000-000009130000}"/>
    <cellStyle name="쉼표 [0] 3 16 5 2 3" xfId="4040" xr:uid="{00000000-0005-0000-0000-00000A130000}"/>
    <cellStyle name="쉼표 [0] 3 16 5 3" xfId="4041" xr:uid="{00000000-0005-0000-0000-00000B130000}"/>
    <cellStyle name="쉼표 [0] 3 16 5 3 2" xfId="4042" xr:uid="{00000000-0005-0000-0000-00000C130000}"/>
    <cellStyle name="쉼표 [0] 3 16 5 3 2 2" xfId="4043" xr:uid="{00000000-0005-0000-0000-00000D130000}"/>
    <cellStyle name="쉼표 [0] 3 16 5 3 3" xfId="4044" xr:uid="{00000000-0005-0000-0000-00000E130000}"/>
    <cellStyle name="쉼표 [0] 3 16 5 4" xfId="4045" xr:uid="{00000000-0005-0000-0000-00000F130000}"/>
    <cellStyle name="쉼표 [0] 3 16 5 4 2" xfId="4046" xr:uid="{00000000-0005-0000-0000-000010130000}"/>
    <cellStyle name="쉼표 [0] 3 16 5 4 2 2" xfId="4047" xr:uid="{00000000-0005-0000-0000-000011130000}"/>
    <cellStyle name="쉼표 [0] 3 16 5 4 3" xfId="4048" xr:uid="{00000000-0005-0000-0000-000012130000}"/>
    <cellStyle name="쉼표 [0] 3 16 5 5" xfId="4049" xr:uid="{00000000-0005-0000-0000-000013130000}"/>
    <cellStyle name="쉼표 [0] 3 16 5 5 2" xfId="4050" xr:uid="{00000000-0005-0000-0000-000014130000}"/>
    <cellStyle name="쉼표 [0] 3 16 5 6" xfId="4051" xr:uid="{00000000-0005-0000-0000-000015130000}"/>
    <cellStyle name="쉼표 [0] 3 16 6" xfId="4052" xr:uid="{00000000-0005-0000-0000-000016130000}"/>
    <cellStyle name="쉼표 [0] 3 16 6 2" xfId="4053" xr:uid="{00000000-0005-0000-0000-000017130000}"/>
    <cellStyle name="쉼표 [0] 3 16 6 2 2" xfId="4054" xr:uid="{00000000-0005-0000-0000-000018130000}"/>
    <cellStyle name="쉼표 [0] 3 16 6 3" xfId="4055" xr:uid="{00000000-0005-0000-0000-000019130000}"/>
    <cellStyle name="쉼표 [0] 3 16 7" xfId="4056" xr:uid="{00000000-0005-0000-0000-00001A130000}"/>
    <cellStyle name="쉼표 [0] 3 16 7 2" xfId="4057" xr:uid="{00000000-0005-0000-0000-00001B130000}"/>
    <cellStyle name="쉼표 [0] 3 16 7 2 2" xfId="4058" xr:uid="{00000000-0005-0000-0000-00001C130000}"/>
    <cellStyle name="쉼표 [0] 3 16 7 3" xfId="4059" xr:uid="{00000000-0005-0000-0000-00001D130000}"/>
    <cellStyle name="쉼표 [0] 3 16 8" xfId="4060" xr:uid="{00000000-0005-0000-0000-00001E130000}"/>
    <cellStyle name="쉼표 [0] 3 16 8 2" xfId="4061" xr:uid="{00000000-0005-0000-0000-00001F130000}"/>
    <cellStyle name="쉼표 [0] 3 16 8 2 2" xfId="4062" xr:uid="{00000000-0005-0000-0000-000020130000}"/>
    <cellStyle name="쉼표 [0] 3 16 8 3" xfId="4063" xr:uid="{00000000-0005-0000-0000-000021130000}"/>
    <cellStyle name="쉼표 [0] 3 16 9" xfId="4064" xr:uid="{00000000-0005-0000-0000-000022130000}"/>
    <cellStyle name="쉼표 [0] 3 16 9 2" xfId="4065" xr:uid="{00000000-0005-0000-0000-000023130000}"/>
    <cellStyle name="쉼표 [0] 3 17" xfId="4066" xr:uid="{00000000-0005-0000-0000-000024130000}"/>
    <cellStyle name="쉼표 [0] 3 17 10" xfId="4067" xr:uid="{00000000-0005-0000-0000-000025130000}"/>
    <cellStyle name="쉼표 [0] 3 17 2" xfId="4068" xr:uid="{00000000-0005-0000-0000-000026130000}"/>
    <cellStyle name="쉼표 [0] 3 17 2 2" xfId="4069" xr:uid="{00000000-0005-0000-0000-000027130000}"/>
    <cellStyle name="쉼표 [0] 3 17 2 2 2" xfId="4070" xr:uid="{00000000-0005-0000-0000-000028130000}"/>
    <cellStyle name="쉼표 [0] 3 17 2 2 2 2" xfId="4071" xr:uid="{00000000-0005-0000-0000-000029130000}"/>
    <cellStyle name="쉼표 [0] 3 17 2 2 2 2 2" xfId="4072" xr:uid="{00000000-0005-0000-0000-00002A130000}"/>
    <cellStyle name="쉼표 [0] 3 17 2 2 2 3" xfId="4073" xr:uid="{00000000-0005-0000-0000-00002B130000}"/>
    <cellStyle name="쉼표 [0] 3 17 2 2 3" xfId="4074" xr:uid="{00000000-0005-0000-0000-00002C130000}"/>
    <cellStyle name="쉼표 [0] 3 17 2 2 3 2" xfId="4075" xr:uid="{00000000-0005-0000-0000-00002D130000}"/>
    <cellStyle name="쉼표 [0] 3 17 2 2 3 2 2" xfId="4076" xr:uid="{00000000-0005-0000-0000-00002E130000}"/>
    <cellStyle name="쉼표 [0] 3 17 2 2 3 3" xfId="4077" xr:uid="{00000000-0005-0000-0000-00002F130000}"/>
    <cellStyle name="쉼표 [0] 3 17 2 2 4" xfId="4078" xr:uid="{00000000-0005-0000-0000-000030130000}"/>
    <cellStyle name="쉼표 [0] 3 17 2 2 4 2" xfId="4079" xr:uid="{00000000-0005-0000-0000-000031130000}"/>
    <cellStyle name="쉼표 [0] 3 17 2 2 4 2 2" xfId="4080" xr:uid="{00000000-0005-0000-0000-000032130000}"/>
    <cellStyle name="쉼표 [0] 3 17 2 2 4 3" xfId="4081" xr:uid="{00000000-0005-0000-0000-000033130000}"/>
    <cellStyle name="쉼표 [0] 3 17 2 2 5" xfId="4082" xr:uid="{00000000-0005-0000-0000-000034130000}"/>
    <cellStyle name="쉼표 [0] 3 17 2 2 5 2" xfId="4083" xr:uid="{00000000-0005-0000-0000-000035130000}"/>
    <cellStyle name="쉼표 [0] 3 17 2 2 6" xfId="4084" xr:uid="{00000000-0005-0000-0000-000036130000}"/>
    <cellStyle name="쉼표 [0] 3 17 2 3" xfId="4085" xr:uid="{00000000-0005-0000-0000-000037130000}"/>
    <cellStyle name="쉼표 [0] 3 17 2 3 2" xfId="4086" xr:uid="{00000000-0005-0000-0000-000038130000}"/>
    <cellStyle name="쉼표 [0] 3 17 2 3 2 2" xfId="4087" xr:uid="{00000000-0005-0000-0000-000039130000}"/>
    <cellStyle name="쉼표 [0] 3 17 2 3 2 2 2" xfId="4088" xr:uid="{00000000-0005-0000-0000-00003A130000}"/>
    <cellStyle name="쉼표 [0] 3 17 2 3 2 3" xfId="4089" xr:uid="{00000000-0005-0000-0000-00003B130000}"/>
    <cellStyle name="쉼표 [0] 3 17 2 3 3" xfId="4090" xr:uid="{00000000-0005-0000-0000-00003C130000}"/>
    <cellStyle name="쉼표 [0] 3 17 2 3 3 2" xfId="4091" xr:uid="{00000000-0005-0000-0000-00003D130000}"/>
    <cellStyle name="쉼표 [0] 3 17 2 3 3 2 2" xfId="4092" xr:uid="{00000000-0005-0000-0000-00003E130000}"/>
    <cellStyle name="쉼표 [0] 3 17 2 3 3 3" xfId="4093" xr:uid="{00000000-0005-0000-0000-00003F130000}"/>
    <cellStyle name="쉼표 [0] 3 17 2 3 4" xfId="4094" xr:uid="{00000000-0005-0000-0000-000040130000}"/>
    <cellStyle name="쉼표 [0] 3 17 2 3 4 2" xfId="4095" xr:uid="{00000000-0005-0000-0000-000041130000}"/>
    <cellStyle name="쉼표 [0] 3 17 2 3 4 2 2" xfId="4096" xr:uid="{00000000-0005-0000-0000-000042130000}"/>
    <cellStyle name="쉼표 [0] 3 17 2 3 4 3" xfId="4097" xr:uid="{00000000-0005-0000-0000-000043130000}"/>
    <cellStyle name="쉼표 [0] 3 17 2 3 5" xfId="4098" xr:uid="{00000000-0005-0000-0000-000044130000}"/>
    <cellStyle name="쉼표 [0] 3 17 2 3 5 2" xfId="4099" xr:uid="{00000000-0005-0000-0000-000045130000}"/>
    <cellStyle name="쉼표 [0] 3 17 2 3 6" xfId="4100" xr:uid="{00000000-0005-0000-0000-000046130000}"/>
    <cellStyle name="쉼표 [0] 3 17 2 4" xfId="4101" xr:uid="{00000000-0005-0000-0000-000047130000}"/>
    <cellStyle name="쉼표 [0] 3 17 2 4 2" xfId="4102" xr:uid="{00000000-0005-0000-0000-000048130000}"/>
    <cellStyle name="쉼표 [0] 3 17 2 4 2 2" xfId="4103" xr:uid="{00000000-0005-0000-0000-000049130000}"/>
    <cellStyle name="쉼표 [0] 3 17 2 4 2 2 2" xfId="4104" xr:uid="{00000000-0005-0000-0000-00004A130000}"/>
    <cellStyle name="쉼표 [0] 3 17 2 4 2 3" xfId="4105" xr:uid="{00000000-0005-0000-0000-00004B130000}"/>
    <cellStyle name="쉼표 [0] 3 17 2 4 3" xfId="4106" xr:uid="{00000000-0005-0000-0000-00004C130000}"/>
    <cellStyle name="쉼표 [0] 3 17 2 4 3 2" xfId="4107" xr:uid="{00000000-0005-0000-0000-00004D130000}"/>
    <cellStyle name="쉼표 [0] 3 17 2 4 3 2 2" xfId="4108" xr:uid="{00000000-0005-0000-0000-00004E130000}"/>
    <cellStyle name="쉼표 [0] 3 17 2 4 3 3" xfId="4109" xr:uid="{00000000-0005-0000-0000-00004F130000}"/>
    <cellStyle name="쉼표 [0] 3 17 2 4 4" xfId="4110" xr:uid="{00000000-0005-0000-0000-000050130000}"/>
    <cellStyle name="쉼표 [0] 3 17 2 4 4 2" xfId="4111" xr:uid="{00000000-0005-0000-0000-000051130000}"/>
    <cellStyle name="쉼표 [0] 3 17 2 4 4 2 2" xfId="4112" xr:uid="{00000000-0005-0000-0000-000052130000}"/>
    <cellStyle name="쉼표 [0] 3 17 2 4 4 3" xfId="4113" xr:uid="{00000000-0005-0000-0000-000053130000}"/>
    <cellStyle name="쉼표 [0] 3 17 2 4 5" xfId="4114" xr:uid="{00000000-0005-0000-0000-000054130000}"/>
    <cellStyle name="쉼표 [0] 3 17 2 4 5 2" xfId="4115" xr:uid="{00000000-0005-0000-0000-000055130000}"/>
    <cellStyle name="쉼표 [0] 3 17 2 4 6" xfId="4116" xr:uid="{00000000-0005-0000-0000-000056130000}"/>
    <cellStyle name="쉼표 [0] 3 17 2 5" xfId="4117" xr:uid="{00000000-0005-0000-0000-000057130000}"/>
    <cellStyle name="쉼표 [0] 3 17 2 5 2" xfId="4118" xr:uid="{00000000-0005-0000-0000-000058130000}"/>
    <cellStyle name="쉼표 [0] 3 17 2 5 2 2" xfId="4119" xr:uid="{00000000-0005-0000-0000-000059130000}"/>
    <cellStyle name="쉼표 [0] 3 17 2 5 3" xfId="4120" xr:uid="{00000000-0005-0000-0000-00005A130000}"/>
    <cellStyle name="쉼표 [0] 3 17 2 6" xfId="4121" xr:uid="{00000000-0005-0000-0000-00005B130000}"/>
    <cellStyle name="쉼표 [0] 3 17 2 6 2" xfId="4122" xr:uid="{00000000-0005-0000-0000-00005C130000}"/>
    <cellStyle name="쉼표 [0] 3 17 2 6 2 2" xfId="4123" xr:uid="{00000000-0005-0000-0000-00005D130000}"/>
    <cellStyle name="쉼표 [0] 3 17 2 6 3" xfId="4124" xr:uid="{00000000-0005-0000-0000-00005E130000}"/>
    <cellStyle name="쉼표 [0] 3 17 2 7" xfId="4125" xr:uid="{00000000-0005-0000-0000-00005F130000}"/>
    <cellStyle name="쉼표 [0] 3 17 2 7 2" xfId="4126" xr:uid="{00000000-0005-0000-0000-000060130000}"/>
    <cellStyle name="쉼표 [0] 3 17 2 7 2 2" xfId="4127" xr:uid="{00000000-0005-0000-0000-000061130000}"/>
    <cellStyle name="쉼표 [0] 3 17 2 7 3" xfId="4128" xr:uid="{00000000-0005-0000-0000-000062130000}"/>
    <cellStyle name="쉼표 [0] 3 17 2 8" xfId="4129" xr:uid="{00000000-0005-0000-0000-000063130000}"/>
    <cellStyle name="쉼표 [0] 3 17 2 8 2" xfId="4130" xr:uid="{00000000-0005-0000-0000-000064130000}"/>
    <cellStyle name="쉼표 [0] 3 17 2 9" xfId="4131" xr:uid="{00000000-0005-0000-0000-000065130000}"/>
    <cellStyle name="쉼표 [0] 3 17 3" xfId="4132" xr:uid="{00000000-0005-0000-0000-000066130000}"/>
    <cellStyle name="쉼표 [0] 3 17 3 2" xfId="4133" xr:uid="{00000000-0005-0000-0000-000067130000}"/>
    <cellStyle name="쉼표 [0] 3 17 3 2 2" xfId="4134" xr:uid="{00000000-0005-0000-0000-000068130000}"/>
    <cellStyle name="쉼표 [0] 3 17 3 2 2 2" xfId="4135" xr:uid="{00000000-0005-0000-0000-000069130000}"/>
    <cellStyle name="쉼표 [0] 3 17 3 2 3" xfId="4136" xr:uid="{00000000-0005-0000-0000-00006A130000}"/>
    <cellStyle name="쉼표 [0] 3 17 3 3" xfId="4137" xr:uid="{00000000-0005-0000-0000-00006B130000}"/>
    <cellStyle name="쉼표 [0] 3 17 3 3 2" xfId="4138" xr:uid="{00000000-0005-0000-0000-00006C130000}"/>
    <cellStyle name="쉼표 [0] 3 17 3 3 2 2" xfId="4139" xr:uid="{00000000-0005-0000-0000-00006D130000}"/>
    <cellStyle name="쉼표 [0] 3 17 3 3 3" xfId="4140" xr:uid="{00000000-0005-0000-0000-00006E130000}"/>
    <cellStyle name="쉼표 [0] 3 17 3 4" xfId="4141" xr:uid="{00000000-0005-0000-0000-00006F130000}"/>
    <cellStyle name="쉼표 [0] 3 17 3 4 2" xfId="4142" xr:uid="{00000000-0005-0000-0000-000070130000}"/>
    <cellStyle name="쉼표 [0] 3 17 3 4 2 2" xfId="4143" xr:uid="{00000000-0005-0000-0000-000071130000}"/>
    <cellStyle name="쉼표 [0] 3 17 3 4 3" xfId="4144" xr:uid="{00000000-0005-0000-0000-000072130000}"/>
    <cellStyle name="쉼표 [0] 3 17 3 5" xfId="4145" xr:uid="{00000000-0005-0000-0000-000073130000}"/>
    <cellStyle name="쉼표 [0] 3 17 3 5 2" xfId="4146" xr:uid="{00000000-0005-0000-0000-000074130000}"/>
    <cellStyle name="쉼표 [0] 3 17 3 6" xfId="4147" xr:uid="{00000000-0005-0000-0000-000075130000}"/>
    <cellStyle name="쉼표 [0] 3 17 4" xfId="4148" xr:uid="{00000000-0005-0000-0000-000076130000}"/>
    <cellStyle name="쉼표 [0] 3 17 4 2" xfId="4149" xr:uid="{00000000-0005-0000-0000-000077130000}"/>
    <cellStyle name="쉼표 [0] 3 17 4 2 2" xfId="4150" xr:uid="{00000000-0005-0000-0000-000078130000}"/>
    <cellStyle name="쉼표 [0] 3 17 4 2 2 2" xfId="4151" xr:uid="{00000000-0005-0000-0000-000079130000}"/>
    <cellStyle name="쉼표 [0] 3 17 4 2 3" xfId="4152" xr:uid="{00000000-0005-0000-0000-00007A130000}"/>
    <cellStyle name="쉼표 [0] 3 17 4 3" xfId="4153" xr:uid="{00000000-0005-0000-0000-00007B130000}"/>
    <cellStyle name="쉼표 [0] 3 17 4 3 2" xfId="4154" xr:uid="{00000000-0005-0000-0000-00007C130000}"/>
    <cellStyle name="쉼표 [0] 3 17 4 3 2 2" xfId="4155" xr:uid="{00000000-0005-0000-0000-00007D130000}"/>
    <cellStyle name="쉼표 [0] 3 17 4 3 3" xfId="4156" xr:uid="{00000000-0005-0000-0000-00007E130000}"/>
    <cellStyle name="쉼표 [0] 3 17 4 4" xfId="4157" xr:uid="{00000000-0005-0000-0000-00007F130000}"/>
    <cellStyle name="쉼표 [0] 3 17 4 4 2" xfId="4158" xr:uid="{00000000-0005-0000-0000-000080130000}"/>
    <cellStyle name="쉼표 [0] 3 17 4 4 2 2" xfId="4159" xr:uid="{00000000-0005-0000-0000-000081130000}"/>
    <cellStyle name="쉼표 [0] 3 17 4 4 3" xfId="4160" xr:uid="{00000000-0005-0000-0000-000082130000}"/>
    <cellStyle name="쉼표 [0] 3 17 4 5" xfId="4161" xr:uid="{00000000-0005-0000-0000-000083130000}"/>
    <cellStyle name="쉼표 [0] 3 17 4 5 2" xfId="4162" xr:uid="{00000000-0005-0000-0000-000084130000}"/>
    <cellStyle name="쉼표 [0] 3 17 4 6" xfId="4163" xr:uid="{00000000-0005-0000-0000-000085130000}"/>
    <cellStyle name="쉼표 [0] 3 17 5" xfId="4164" xr:uid="{00000000-0005-0000-0000-000086130000}"/>
    <cellStyle name="쉼표 [0] 3 17 5 2" xfId="4165" xr:uid="{00000000-0005-0000-0000-000087130000}"/>
    <cellStyle name="쉼표 [0] 3 17 5 2 2" xfId="4166" xr:uid="{00000000-0005-0000-0000-000088130000}"/>
    <cellStyle name="쉼표 [0] 3 17 5 2 2 2" xfId="4167" xr:uid="{00000000-0005-0000-0000-000089130000}"/>
    <cellStyle name="쉼표 [0] 3 17 5 2 3" xfId="4168" xr:uid="{00000000-0005-0000-0000-00008A130000}"/>
    <cellStyle name="쉼표 [0] 3 17 5 3" xfId="4169" xr:uid="{00000000-0005-0000-0000-00008B130000}"/>
    <cellStyle name="쉼표 [0] 3 17 5 3 2" xfId="4170" xr:uid="{00000000-0005-0000-0000-00008C130000}"/>
    <cellStyle name="쉼표 [0] 3 17 5 3 2 2" xfId="4171" xr:uid="{00000000-0005-0000-0000-00008D130000}"/>
    <cellStyle name="쉼표 [0] 3 17 5 3 3" xfId="4172" xr:uid="{00000000-0005-0000-0000-00008E130000}"/>
    <cellStyle name="쉼표 [0] 3 17 5 4" xfId="4173" xr:uid="{00000000-0005-0000-0000-00008F130000}"/>
    <cellStyle name="쉼표 [0] 3 17 5 4 2" xfId="4174" xr:uid="{00000000-0005-0000-0000-000090130000}"/>
    <cellStyle name="쉼표 [0] 3 17 5 4 2 2" xfId="4175" xr:uid="{00000000-0005-0000-0000-000091130000}"/>
    <cellStyle name="쉼표 [0] 3 17 5 4 3" xfId="4176" xr:uid="{00000000-0005-0000-0000-000092130000}"/>
    <cellStyle name="쉼표 [0] 3 17 5 5" xfId="4177" xr:uid="{00000000-0005-0000-0000-000093130000}"/>
    <cellStyle name="쉼표 [0] 3 17 5 5 2" xfId="4178" xr:uid="{00000000-0005-0000-0000-000094130000}"/>
    <cellStyle name="쉼표 [0] 3 17 5 6" xfId="4179" xr:uid="{00000000-0005-0000-0000-000095130000}"/>
    <cellStyle name="쉼표 [0] 3 17 6" xfId="4180" xr:uid="{00000000-0005-0000-0000-000096130000}"/>
    <cellStyle name="쉼표 [0] 3 17 6 2" xfId="4181" xr:uid="{00000000-0005-0000-0000-000097130000}"/>
    <cellStyle name="쉼표 [0] 3 17 6 2 2" xfId="4182" xr:uid="{00000000-0005-0000-0000-000098130000}"/>
    <cellStyle name="쉼표 [0] 3 17 6 3" xfId="4183" xr:uid="{00000000-0005-0000-0000-000099130000}"/>
    <cellStyle name="쉼표 [0] 3 17 7" xfId="4184" xr:uid="{00000000-0005-0000-0000-00009A130000}"/>
    <cellStyle name="쉼표 [0] 3 17 7 2" xfId="4185" xr:uid="{00000000-0005-0000-0000-00009B130000}"/>
    <cellStyle name="쉼표 [0] 3 17 7 2 2" xfId="4186" xr:uid="{00000000-0005-0000-0000-00009C130000}"/>
    <cellStyle name="쉼표 [0] 3 17 7 3" xfId="4187" xr:uid="{00000000-0005-0000-0000-00009D130000}"/>
    <cellStyle name="쉼표 [0] 3 17 8" xfId="4188" xr:uid="{00000000-0005-0000-0000-00009E130000}"/>
    <cellStyle name="쉼표 [0] 3 17 8 2" xfId="4189" xr:uid="{00000000-0005-0000-0000-00009F130000}"/>
    <cellStyle name="쉼표 [0] 3 17 8 2 2" xfId="4190" xr:uid="{00000000-0005-0000-0000-0000A0130000}"/>
    <cellStyle name="쉼표 [0] 3 17 8 3" xfId="4191" xr:uid="{00000000-0005-0000-0000-0000A1130000}"/>
    <cellStyle name="쉼표 [0] 3 17 9" xfId="4192" xr:uid="{00000000-0005-0000-0000-0000A2130000}"/>
    <cellStyle name="쉼표 [0] 3 17 9 2" xfId="4193" xr:uid="{00000000-0005-0000-0000-0000A3130000}"/>
    <cellStyle name="쉼표 [0] 3 18" xfId="4194" xr:uid="{00000000-0005-0000-0000-0000A4130000}"/>
    <cellStyle name="쉼표 [0] 3 18 10" xfId="4195" xr:uid="{00000000-0005-0000-0000-0000A5130000}"/>
    <cellStyle name="쉼표 [0] 3 18 2" xfId="4196" xr:uid="{00000000-0005-0000-0000-0000A6130000}"/>
    <cellStyle name="쉼표 [0] 3 18 2 2" xfId="4197" xr:uid="{00000000-0005-0000-0000-0000A7130000}"/>
    <cellStyle name="쉼표 [0] 3 18 2 2 2" xfId="4198" xr:uid="{00000000-0005-0000-0000-0000A8130000}"/>
    <cellStyle name="쉼표 [0] 3 18 2 2 2 2" xfId="4199" xr:uid="{00000000-0005-0000-0000-0000A9130000}"/>
    <cellStyle name="쉼표 [0] 3 18 2 2 2 2 2" xfId="4200" xr:uid="{00000000-0005-0000-0000-0000AA130000}"/>
    <cellStyle name="쉼표 [0] 3 18 2 2 2 3" xfId="4201" xr:uid="{00000000-0005-0000-0000-0000AB130000}"/>
    <cellStyle name="쉼표 [0] 3 18 2 2 3" xfId="4202" xr:uid="{00000000-0005-0000-0000-0000AC130000}"/>
    <cellStyle name="쉼표 [0] 3 18 2 2 3 2" xfId="4203" xr:uid="{00000000-0005-0000-0000-0000AD130000}"/>
    <cellStyle name="쉼표 [0] 3 18 2 2 3 2 2" xfId="4204" xr:uid="{00000000-0005-0000-0000-0000AE130000}"/>
    <cellStyle name="쉼표 [0] 3 18 2 2 3 3" xfId="4205" xr:uid="{00000000-0005-0000-0000-0000AF130000}"/>
    <cellStyle name="쉼표 [0] 3 18 2 2 4" xfId="4206" xr:uid="{00000000-0005-0000-0000-0000B0130000}"/>
    <cellStyle name="쉼표 [0] 3 18 2 2 4 2" xfId="4207" xr:uid="{00000000-0005-0000-0000-0000B1130000}"/>
    <cellStyle name="쉼표 [0] 3 18 2 2 4 2 2" xfId="4208" xr:uid="{00000000-0005-0000-0000-0000B2130000}"/>
    <cellStyle name="쉼표 [0] 3 18 2 2 4 3" xfId="4209" xr:uid="{00000000-0005-0000-0000-0000B3130000}"/>
    <cellStyle name="쉼표 [0] 3 18 2 2 5" xfId="4210" xr:uid="{00000000-0005-0000-0000-0000B4130000}"/>
    <cellStyle name="쉼표 [0] 3 18 2 2 5 2" xfId="4211" xr:uid="{00000000-0005-0000-0000-0000B5130000}"/>
    <cellStyle name="쉼표 [0] 3 18 2 2 6" xfId="4212" xr:uid="{00000000-0005-0000-0000-0000B6130000}"/>
    <cellStyle name="쉼표 [0] 3 18 2 3" xfId="4213" xr:uid="{00000000-0005-0000-0000-0000B7130000}"/>
    <cellStyle name="쉼표 [0] 3 18 2 3 2" xfId="4214" xr:uid="{00000000-0005-0000-0000-0000B8130000}"/>
    <cellStyle name="쉼표 [0] 3 18 2 3 2 2" xfId="4215" xr:uid="{00000000-0005-0000-0000-0000B9130000}"/>
    <cellStyle name="쉼표 [0] 3 18 2 3 2 2 2" xfId="4216" xr:uid="{00000000-0005-0000-0000-0000BA130000}"/>
    <cellStyle name="쉼표 [0] 3 18 2 3 2 3" xfId="4217" xr:uid="{00000000-0005-0000-0000-0000BB130000}"/>
    <cellStyle name="쉼표 [0] 3 18 2 3 3" xfId="4218" xr:uid="{00000000-0005-0000-0000-0000BC130000}"/>
    <cellStyle name="쉼표 [0] 3 18 2 3 3 2" xfId="4219" xr:uid="{00000000-0005-0000-0000-0000BD130000}"/>
    <cellStyle name="쉼표 [0] 3 18 2 3 3 2 2" xfId="4220" xr:uid="{00000000-0005-0000-0000-0000BE130000}"/>
    <cellStyle name="쉼표 [0] 3 18 2 3 3 3" xfId="4221" xr:uid="{00000000-0005-0000-0000-0000BF130000}"/>
    <cellStyle name="쉼표 [0] 3 18 2 3 4" xfId="4222" xr:uid="{00000000-0005-0000-0000-0000C0130000}"/>
    <cellStyle name="쉼표 [0] 3 18 2 3 4 2" xfId="4223" xr:uid="{00000000-0005-0000-0000-0000C1130000}"/>
    <cellStyle name="쉼표 [0] 3 18 2 3 4 2 2" xfId="4224" xr:uid="{00000000-0005-0000-0000-0000C2130000}"/>
    <cellStyle name="쉼표 [0] 3 18 2 3 4 3" xfId="4225" xr:uid="{00000000-0005-0000-0000-0000C3130000}"/>
    <cellStyle name="쉼표 [0] 3 18 2 3 5" xfId="4226" xr:uid="{00000000-0005-0000-0000-0000C4130000}"/>
    <cellStyle name="쉼표 [0] 3 18 2 3 5 2" xfId="4227" xr:uid="{00000000-0005-0000-0000-0000C5130000}"/>
    <cellStyle name="쉼표 [0] 3 18 2 3 6" xfId="4228" xr:uid="{00000000-0005-0000-0000-0000C6130000}"/>
    <cellStyle name="쉼표 [0] 3 18 2 4" xfId="4229" xr:uid="{00000000-0005-0000-0000-0000C7130000}"/>
    <cellStyle name="쉼표 [0] 3 18 2 4 2" xfId="4230" xr:uid="{00000000-0005-0000-0000-0000C8130000}"/>
    <cellStyle name="쉼표 [0] 3 18 2 4 2 2" xfId="4231" xr:uid="{00000000-0005-0000-0000-0000C9130000}"/>
    <cellStyle name="쉼표 [0] 3 18 2 4 2 2 2" xfId="4232" xr:uid="{00000000-0005-0000-0000-0000CA130000}"/>
    <cellStyle name="쉼표 [0] 3 18 2 4 2 3" xfId="4233" xr:uid="{00000000-0005-0000-0000-0000CB130000}"/>
    <cellStyle name="쉼표 [0] 3 18 2 4 3" xfId="4234" xr:uid="{00000000-0005-0000-0000-0000CC130000}"/>
    <cellStyle name="쉼표 [0] 3 18 2 4 3 2" xfId="4235" xr:uid="{00000000-0005-0000-0000-0000CD130000}"/>
    <cellStyle name="쉼표 [0] 3 18 2 4 3 2 2" xfId="4236" xr:uid="{00000000-0005-0000-0000-0000CE130000}"/>
    <cellStyle name="쉼표 [0] 3 18 2 4 3 3" xfId="4237" xr:uid="{00000000-0005-0000-0000-0000CF130000}"/>
    <cellStyle name="쉼표 [0] 3 18 2 4 4" xfId="4238" xr:uid="{00000000-0005-0000-0000-0000D0130000}"/>
    <cellStyle name="쉼표 [0] 3 18 2 4 4 2" xfId="4239" xr:uid="{00000000-0005-0000-0000-0000D1130000}"/>
    <cellStyle name="쉼표 [0] 3 18 2 4 4 2 2" xfId="4240" xr:uid="{00000000-0005-0000-0000-0000D2130000}"/>
    <cellStyle name="쉼표 [0] 3 18 2 4 4 3" xfId="4241" xr:uid="{00000000-0005-0000-0000-0000D3130000}"/>
    <cellStyle name="쉼표 [0] 3 18 2 4 5" xfId="4242" xr:uid="{00000000-0005-0000-0000-0000D4130000}"/>
    <cellStyle name="쉼표 [0] 3 18 2 4 5 2" xfId="4243" xr:uid="{00000000-0005-0000-0000-0000D5130000}"/>
    <cellStyle name="쉼표 [0] 3 18 2 4 6" xfId="4244" xr:uid="{00000000-0005-0000-0000-0000D6130000}"/>
    <cellStyle name="쉼표 [0] 3 18 2 5" xfId="4245" xr:uid="{00000000-0005-0000-0000-0000D7130000}"/>
    <cellStyle name="쉼표 [0] 3 18 2 5 2" xfId="4246" xr:uid="{00000000-0005-0000-0000-0000D8130000}"/>
    <cellStyle name="쉼표 [0] 3 18 2 5 2 2" xfId="4247" xr:uid="{00000000-0005-0000-0000-0000D9130000}"/>
    <cellStyle name="쉼표 [0] 3 18 2 5 3" xfId="4248" xr:uid="{00000000-0005-0000-0000-0000DA130000}"/>
    <cellStyle name="쉼표 [0] 3 18 2 6" xfId="4249" xr:uid="{00000000-0005-0000-0000-0000DB130000}"/>
    <cellStyle name="쉼표 [0] 3 18 2 6 2" xfId="4250" xr:uid="{00000000-0005-0000-0000-0000DC130000}"/>
    <cellStyle name="쉼표 [0] 3 18 2 6 2 2" xfId="4251" xr:uid="{00000000-0005-0000-0000-0000DD130000}"/>
    <cellStyle name="쉼표 [0] 3 18 2 6 3" xfId="4252" xr:uid="{00000000-0005-0000-0000-0000DE130000}"/>
    <cellStyle name="쉼표 [0] 3 18 2 7" xfId="4253" xr:uid="{00000000-0005-0000-0000-0000DF130000}"/>
    <cellStyle name="쉼표 [0] 3 18 2 7 2" xfId="4254" xr:uid="{00000000-0005-0000-0000-0000E0130000}"/>
    <cellStyle name="쉼표 [0] 3 18 2 7 2 2" xfId="4255" xr:uid="{00000000-0005-0000-0000-0000E1130000}"/>
    <cellStyle name="쉼표 [0] 3 18 2 7 3" xfId="4256" xr:uid="{00000000-0005-0000-0000-0000E2130000}"/>
    <cellStyle name="쉼표 [0] 3 18 2 8" xfId="4257" xr:uid="{00000000-0005-0000-0000-0000E3130000}"/>
    <cellStyle name="쉼표 [0] 3 18 2 8 2" xfId="4258" xr:uid="{00000000-0005-0000-0000-0000E4130000}"/>
    <cellStyle name="쉼표 [0] 3 18 2 9" xfId="4259" xr:uid="{00000000-0005-0000-0000-0000E5130000}"/>
    <cellStyle name="쉼표 [0] 3 18 3" xfId="4260" xr:uid="{00000000-0005-0000-0000-0000E6130000}"/>
    <cellStyle name="쉼표 [0] 3 18 3 2" xfId="4261" xr:uid="{00000000-0005-0000-0000-0000E7130000}"/>
    <cellStyle name="쉼표 [0] 3 18 3 2 2" xfId="4262" xr:uid="{00000000-0005-0000-0000-0000E8130000}"/>
    <cellStyle name="쉼표 [0] 3 18 3 2 2 2" xfId="4263" xr:uid="{00000000-0005-0000-0000-0000E9130000}"/>
    <cellStyle name="쉼표 [0] 3 18 3 2 3" xfId="4264" xr:uid="{00000000-0005-0000-0000-0000EA130000}"/>
    <cellStyle name="쉼표 [0] 3 18 3 3" xfId="4265" xr:uid="{00000000-0005-0000-0000-0000EB130000}"/>
    <cellStyle name="쉼표 [0] 3 18 3 3 2" xfId="4266" xr:uid="{00000000-0005-0000-0000-0000EC130000}"/>
    <cellStyle name="쉼표 [0] 3 18 3 3 2 2" xfId="4267" xr:uid="{00000000-0005-0000-0000-0000ED130000}"/>
    <cellStyle name="쉼표 [0] 3 18 3 3 3" xfId="4268" xr:uid="{00000000-0005-0000-0000-0000EE130000}"/>
    <cellStyle name="쉼표 [0] 3 18 3 4" xfId="4269" xr:uid="{00000000-0005-0000-0000-0000EF130000}"/>
    <cellStyle name="쉼표 [0] 3 18 3 4 2" xfId="4270" xr:uid="{00000000-0005-0000-0000-0000F0130000}"/>
    <cellStyle name="쉼표 [0] 3 18 3 4 2 2" xfId="4271" xr:uid="{00000000-0005-0000-0000-0000F1130000}"/>
    <cellStyle name="쉼표 [0] 3 18 3 4 3" xfId="4272" xr:uid="{00000000-0005-0000-0000-0000F2130000}"/>
    <cellStyle name="쉼표 [0] 3 18 3 5" xfId="4273" xr:uid="{00000000-0005-0000-0000-0000F3130000}"/>
    <cellStyle name="쉼표 [0] 3 18 3 5 2" xfId="4274" xr:uid="{00000000-0005-0000-0000-0000F4130000}"/>
    <cellStyle name="쉼표 [0] 3 18 3 6" xfId="4275" xr:uid="{00000000-0005-0000-0000-0000F5130000}"/>
    <cellStyle name="쉼표 [0] 3 18 4" xfId="4276" xr:uid="{00000000-0005-0000-0000-0000F6130000}"/>
    <cellStyle name="쉼표 [0] 3 18 4 2" xfId="4277" xr:uid="{00000000-0005-0000-0000-0000F7130000}"/>
    <cellStyle name="쉼표 [0] 3 18 4 2 2" xfId="4278" xr:uid="{00000000-0005-0000-0000-0000F8130000}"/>
    <cellStyle name="쉼표 [0] 3 18 4 2 2 2" xfId="4279" xr:uid="{00000000-0005-0000-0000-0000F9130000}"/>
    <cellStyle name="쉼표 [0] 3 18 4 2 3" xfId="4280" xr:uid="{00000000-0005-0000-0000-0000FA130000}"/>
    <cellStyle name="쉼표 [0] 3 18 4 3" xfId="4281" xr:uid="{00000000-0005-0000-0000-0000FB130000}"/>
    <cellStyle name="쉼표 [0] 3 18 4 3 2" xfId="4282" xr:uid="{00000000-0005-0000-0000-0000FC130000}"/>
    <cellStyle name="쉼표 [0] 3 18 4 3 2 2" xfId="4283" xr:uid="{00000000-0005-0000-0000-0000FD130000}"/>
    <cellStyle name="쉼표 [0] 3 18 4 3 3" xfId="4284" xr:uid="{00000000-0005-0000-0000-0000FE130000}"/>
    <cellStyle name="쉼표 [0] 3 18 4 4" xfId="4285" xr:uid="{00000000-0005-0000-0000-0000FF130000}"/>
    <cellStyle name="쉼표 [0] 3 18 4 4 2" xfId="4286" xr:uid="{00000000-0005-0000-0000-000000140000}"/>
    <cellStyle name="쉼표 [0] 3 18 4 4 2 2" xfId="4287" xr:uid="{00000000-0005-0000-0000-000001140000}"/>
    <cellStyle name="쉼표 [0] 3 18 4 4 3" xfId="4288" xr:uid="{00000000-0005-0000-0000-000002140000}"/>
    <cellStyle name="쉼표 [0] 3 18 4 5" xfId="4289" xr:uid="{00000000-0005-0000-0000-000003140000}"/>
    <cellStyle name="쉼표 [0] 3 18 4 5 2" xfId="4290" xr:uid="{00000000-0005-0000-0000-000004140000}"/>
    <cellStyle name="쉼표 [0] 3 18 4 6" xfId="4291" xr:uid="{00000000-0005-0000-0000-000005140000}"/>
    <cellStyle name="쉼표 [0] 3 18 5" xfId="4292" xr:uid="{00000000-0005-0000-0000-000006140000}"/>
    <cellStyle name="쉼표 [0] 3 18 5 2" xfId="4293" xr:uid="{00000000-0005-0000-0000-000007140000}"/>
    <cellStyle name="쉼표 [0] 3 18 5 2 2" xfId="4294" xr:uid="{00000000-0005-0000-0000-000008140000}"/>
    <cellStyle name="쉼표 [0] 3 18 5 2 2 2" xfId="4295" xr:uid="{00000000-0005-0000-0000-000009140000}"/>
    <cellStyle name="쉼표 [0] 3 18 5 2 3" xfId="4296" xr:uid="{00000000-0005-0000-0000-00000A140000}"/>
    <cellStyle name="쉼표 [0] 3 18 5 3" xfId="4297" xr:uid="{00000000-0005-0000-0000-00000B140000}"/>
    <cellStyle name="쉼표 [0] 3 18 5 3 2" xfId="4298" xr:uid="{00000000-0005-0000-0000-00000C140000}"/>
    <cellStyle name="쉼표 [0] 3 18 5 3 2 2" xfId="4299" xr:uid="{00000000-0005-0000-0000-00000D140000}"/>
    <cellStyle name="쉼표 [0] 3 18 5 3 3" xfId="4300" xr:uid="{00000000-0005-0000-0000-00000E140000}"/>
    <cellStyle name="쉼표 [0] 3 18 5 4" xfId="4301" xr:uid="{00000000-0005-0000-0000-00000F140000}"/>
    <cellStyle name="쉼표 [0] 3 18 5 4 2" xfId="4302" xr:uid="{00000000-0005-0000-0000-000010140000}"/>
    <cellStyle name="쉼표 [0] 3 18 5 4 2 2" xfId="4303" xr:uid="{00000000-0005-0000-0000-000011140000}"/>
    <cellStyle name="쉼표 [0] 3 18 5 4 3" xfId="4304" xr:uid="{00000000-0005-0000-0000-000012140000}"/>
    <cellStyle name="쉼표 [0] 3 18 5 5" xfId="4305" xr:uid="{00000000-0005-0000-0000-000013140000}"/>
    <cellStyle name="쉼표 [0] 3 18 5 5 2" xfId="4306" xr:uid="{00000000-0005-0000-0000-000014140000}"/>
    <cellStyle name="쉼표 [0] 3 18 5 6" xfId="4307" xr:uid="{00000000-0005-0000-0000-000015140000}"/>
    <cellStyle name="쉼표 [0] 3 18 6" xfId="4308" xr:uid="{00000000-0005-0000-0000-000016140000}"/>
    <cellStyle name="쉼표 [0] 3 18 6 2" xfId="4309" xr:uid="{00000000-0005-0000-0000-000017140000}"/>
    <cellStyle name="쉼표 [0] 3 18 6 2 2" xfId="4310" xr:uid="{00000000-0005-0000-0000-000018140000}"/>
    <cellStyle name="쉼표 [0] 3 18 6 3" xfId="4311" xr:uid="{00000000-0005-0000-0000-000019140000}"/>
    <cellStyle name="쉼표 [0] 3 18 7" xfId="4312" xr:uid="{00000000-0005-0000-0000-00001A140000}"/>
    <cellStyle name="쉼표 [0] 3 18 7 2" xfId="4313" xr:uid="{00000000-0005-0000-0000-00001B140000}"/>
    <cellStyle name="쉼표 [0] 3 18 7 2 2" xfId="4314" xr:uid="{00000000-0005-0000-0000-00001C140000}"/>
    <cellStyle name="쉼표 [0] 3 18 7 3" xfId="4315" xr:uid="{00000000-0005-0000-0000-00001D140000}"/>
    <cellStyle name="쉼표 [0] 3 18 8" xfId="4316" xr:uid="{00000000-0005-0000-0000-00001E140000}"/>
    <cellStyle name="쉼표 [0] 3 18 8 2" xfId="4317" xr:uid="{00000000-0005-0000-0000-00001F140000}"/>
    <cellStyle name="쉼표 [0] 3 18 8 2 2" xfId="4318" xr:uid="{00000000-0005-0000-0000-000020140000}"/>
    <cellStyle name="쉼표 [0] 3 18 8 3" xfId="4319" xr:uid="{00000000-0005-0000-0000-000021140000}"/>
    <cellStyle name="쉼표 [0] 3 18 9" xfId="4320" xr:uid="{00000000-0005-0000-0000-000022140000}"/>
    <cellStyle name="쉼표 [0] 3 18 9 2" xfId="4321" xr:uid="{00000000-0005-0000-0000-000023140000}"/>
    <cellStyle name="쉼표 [0] 3 19" xfId="4322" xr:uid="{00000000-0005-0000-0000-000024140000}"/>
    <cellStyle name="쉼표 [0] 3 19 2" xfId="4323" xr:uid="{00000000-0005-0000-0000-000025140000}"/>
    <cellStyle name="쉼표 [0] 3 19 2 2" xfId="4324" xr:uid="{00000000-0005-0000-0000-000026140000}"/>
    <cellStyle name="쉼표 [0] 3 19 2 2 2" xfId="4325" xr:uid="{00000000-0005-0000-0000-000027140000}"/>
    <cellStyle name="쉼표 [0] 3 19 2 2 2 2" xfId="4326" xr:uid="{00000000-0005-0000-0000-000028140000}"/>
    <cellStyle name="쉼표 [0] 3 19 2 2 3" xfId="4327" xr:uid="{00000000-0005-0000-0000-000029140000}"/>
    <cellStyle name="쉼표 [0] 3 19 2 3" xfId="4328" xr:uid="{00000000-0005-0000-0000-00002A140000}"/>
    <cellStyle name="쉼표 [0] 3 19 2 3 2" xfId="4329" xr:uid="{00000000-0005-0000-0000-00002B140000}"/>
    <cellStyle name="쉼표 [0] 3 19 2 3 2 2" xfId="4330" xr:uid="{00000000-0005-0000-0000-00002C140000}"/>
    <cellStyle name="쉼표 [0] 3 19 2 3 3" xfId="4331" xr:uid="{00000000-0005-0000-0000-00002D140000}"/>
    <cellStyle name="쉼표 [0] 3 19 2 4" xfId="4332" xr:uid="{00000000-0005-0000-0000-00002E140000}"/>
    <cellStyle name="쉼표 [0] 3 19 2 4 2" xfId="4333" xr:uid="{00000000-0005-0000-0000-00002F140000}"/>
    <cellStyle name="쉼표 [0] 3 19 2 4 2 2" xfId="4334" xr:uid="{00000000-0005-0000-0000-000030140000}"/>
    <cellStyle name="쉼표 [0] 3 19 2 4 3" xfId="4335" xr:uid="{00000000-0005-0000-0000-000031140000}"/>
    <cellStyle name="쉼표 [0] 3 19 2 5" xfId="4336" xr:uid="{00000000-0005-0000-0000-000032140000}"/>
    <cellStyle name="쉼표 [0] 3 19 2 5 2" xfId="4337" xr:uid="{00000000-0005-0000-0000-000033140000}"/>
    <cellStyle name="쉼표 [0] 3 19 2 6" xfId="4338" xr:uid="{00000000-0005-0000-0000-000034140000}"/>
    <cellStyle name="쉼표 [0] 3 19 3" xfId="4339" xr:uid="{00000000-0005-0000-0000-000035140000}"/>
    <cellStyle name="쉼표 [0] 3 19 3 2" xfId="4340" xr:uid="{00000000-0005-0000-0000-000036140000}"/>
    <cellStyle name="쉼표 [0] 3 19 3 2 2" xfId="4341" xr:uid="{00000000-0005-0000-0000-000037140000}"/>
    <cellStyle name="쉼표 [0] 3 19 3 2 2 2" xfId="4342" xr:uid="{00000000-0005-0000-0000-000038140000}"/>
    <cellStyle name="쉼표 [0] 3 19 3 2 3" xfId="4343" xr:uid="{00000000-0005-0000-0000-000039140000}"/>
    <cellStyle name="쉼표 [0] 3 19 3 3" xfId="4344" xr:uid="{00000000-0005-0000-0000-00003A140000}"/>
    <cellStyle name="쉼표 [0] 3 19 3 3 2" xfId="4345" xr:uid="{00000000-0005-0000-0000-00003B140000}"/>
    <cellStyle name="쉼표 [0] 3 19 3 3 2 2" xfId="4346" xr:uid="{00000000-0005-0000-0000-00003C140000}"/>
    <cellStyle name="쉼표 [0] 3 19 3 3 3" xfId="4347" xr:uid="{00000000-0005-0000-0000-00003D140000}"/>
    <cellStyle name="쉼표 [0] 3 19 3 4" xfId="4348" xr:uid="{00000000-0005-0000-0000-00003E140000}"/>
    <cellStyle name="쉼표 [0] 3 19 3 4 2" xfId="4349" xr:uid="{00000000-0005-0000-0000-00003F140000}"/>
    <cellStyle name="쉼표 [0] 3 19 3 4 2 2" xfId="4350" xr:uid="{00000000-0005-0000-0000-000040140000}"/>
    <cellStyle name="쉼표 [0] 3 19 3 4 3" xfId="4351" xr:uid="{00000000-0005-0000-0000-000041140000}"/>
    <cellStyle name="쉼표 [0] 3 19 3 5" xfId="4352" xr:uid="{00000000-0005-0000-0000-000042140000}"/>
    <cellStyle name="쉼표 [0] 3 19 3 5 2" xfId="4353" xr:uid="{00000000-0005-0000-0000-000043140000}"/>
    <cellStyle name="쉼표 [0] 3 19 3 6" xfId="4354" xr:uid="{00000000-0005-0000-0000-000044140000}"/>
    <cellStyle name="쉼표 [0] 3 19 4" xfId="4355" xr:uid="{00000000-0005-0000-0000-000045140000}"/>
    <cellStyle name="쉼표 [0] 3 19 4 2" xfId="4356" xr:uid="{00000000-0005-0000-0000-000046140000}"/>
    <cellStyle name="쉼표 [0] 3 19 4 2 2" xfId="4357" xr:uid="{00000000-0005-0000-0000-000047140000}"/>
    <cellStyle name="쉼표 [0] 3 19 4 2 2 2" xfId="4358" xr:uid="{00000000-0005-0000-0000-000048140000}"/>
    <cellStyle name="쉼표 [0] 3 19 4 2 3" xfId="4359" xr:uid="{00000000-0005-0000-0000-000049140000}"/>
    <cellStyle name="쉼표 [0] 3 19 4 3" xfId="4360" xr:uid="{00000000-0005-0000-0000-00004A140000}"/>
    <cellStyle name="쉼표 [0] 3 19 4 3 2" xfId="4361" xr:uid="{00000000-0005-0000-0000-00004B140000}"/>
    <cellStyle name="쉼표 [0] 3 19 4 3 2 2" xfId="4362" xr:uid="{00000000-0005-0000-0000-00004C140000}"/>
    <cellStyle name="쉼표 [0] 3 19 4 3 3" xfId="4363" xr:uid="{00000000-0005-0000-0000-00004D140000}"/>
    <cellStyle name="쉼표 [0] 3 19 4 4" xfId="4364" xr:uid="{00000000-0005-0000-0000-00004E140000}"/>
    <cellStyle name="쉼표 [0] 3 19 4 4 2" xfId="4365" xr:uid="{00000000-0005-0000-0000-00004F140000}"/>
    <cellStyle name="쉼표 [0] 3 19 4 4 2 2" xfId="4366" xr:uid="{00000000-0005-0000-0000-000050140000}"/>
    <cellStyle name="쉼표 [0] 3 19 4 4 3" xfId="4367" xr:uid="{00000000-0005-0000-0000-000051140000}"/>
    <cellStyle name="쉼표 [0] 3 19 4 5" xfId="4368" xr:uid="{00000000-0005-0000-0000-000052140000}"/>
    <cellStyle name="쉼표 [0] 3 19 4 5 2" xfId="4369" xr:uid="{00000000-0005-0000-0000-000053140000}"/>
    <cellStyle name="쉼표 [0] 3 19 4 6" xfId="4370" xr:uid="{00000000-0005-0000-0000-000054140000}"/>
    <cellStyle name="쉼표 [0] 3 19 5" xfId="4371" xr:uid="{00000000-0005-0000-0000-000055140000}"/>
    <cellStyle name="쉼표 [0] 3 19 5 2" xfId="4372" xr:uid="{00000000-0005-0000-0000-000056140000}"/>
    <cellStyle name="쉼표 [0] 3 19 5 2 2" xfId="4373" xr:uid="{00000000-0005-0000-0000-000057140000}"/>
    <cellStyle name="쉼표 [0] 3 19 5 3" xfId="4374" xr:uid="{00000000-0005-0000-0000-000058140000}"/>
    <cellStyle name="쉼표 [0] 3 19 6" xfId="4375" xr:uid="{00000000-0005-0000-0000-000059140000}"/>
    <cellStyle name="쉼표 [0] 3 19 6 2" xfId="4376" xr:uid="{00000000-0005-0000-0000-00005A140000}"/>
    <cellStyle name="쉼표 [0] 3 19 6 2 2" xfId="4377" xr:uid="{00000000-0005-0000-0000-00005B140000}"/>
    <cellStyle name="쉼표 [0] 3 19 6 3" xfId="4378" xr:uid="{00000000-0005-0000-0000-00005C140000}"/>
    <cellStyle name="쉼표 [0] 3 19 7" xfId="4379" xr:uid="{00000000-0005-0000-0000-00005D140000}"/>
    <cellStyle name="쉼표 [0] 3 19 7 2" xfId="4380" xr:uid="{00000000-0005-0000-0000-00005E140000}"/>
    <cellStyle name="쉼표 [0] 3 19 7 2 2" xfId="4381" xr:uid="{00000000-0005-0000-0000-00005F140000}"/>
    <cellStyle name="쉼표 [0] 3 19 7 3" xfId="4382" xr:uid="{00000000-0005-0000-0000-000060140000}"/>
    <cellStyle name="쉼표 [0] 3 19 8" xfId="4383" xr:uid="{00000000-0005-0000-0000-000061140000}"/>
    <cellStyle name="쉼표 [0] 3 19 8 2" xfId="4384" xr:uid="{00000000-0005-0000-0000-000062140000}"/>
    <cellStyle name="쉼표 [0] 3 19 9" xfId="4385" xr:uid="{00000000-0005-0000-0000-000063140000}"/>
    <cellStyle name="쉼표 [0] 3 2" xfId="4386" xr:uid="{00000000-0005-0000-0000-000064140000}"/>
    <cellStyle name="쉼표 [0] 3 2 2" xfId="4387" xr:uid="{00000000-0005-0000-0000-000065140000}"/>
    <cellStyle name="쉼표 [0] 3 2 2 2" xfId="4388" xr:uid="{00000000-0005-0000-0000-000066140000}"/>
    <cellStyle name="쉼표 [0] 3 2 2 3" xfId="4389" xr:uid="{00000000-0005-0000-0000-000067140000}"/>
    <cellStyle name="쉼표 [0] 3 2 3" xfId="4390" xr:uid="{00000000-0005-0000-0000-000068140000}"/>
    <cellStyle name="쉼표 [0] 3 20" xfId="4391" xr:uid="{00000000-0005-0000-0000-000069140000}"/>
    <cellStyle name="쉼표 [0] 3 3" xfId="4392" xr:uid="{00000000-0005-0000-0000-00006A140000}"/>
    <cellStyle name="쉼표 [0] 3 3 2" xfId="4393" xr:uid="{00000000-0005-0000-0000-00006B140000}"/>
    <cellStyle name="쉼표 [0] 3 3 3" xfId="4394" xr:uid="{00000000-0005-0000-0000-00006C140000}"/>
    <cellStyle name="쉼표 [0] 3 4" xfId="4395" xr:uid="{00000000-0005-0000-0000-00006D140000}"/>
    <cellStyle name="쉼표 [0] 3 4 2" xfId="4396" xr:uid="{00000000-0005-0000-0000-00006E140000}"/>
    <cellStyle name="쉼표 [0] 3 4 2 10" xfId="4397" xr:uid="{00000000-0005-0000-0000-00006F140000}"/>
    <cellStyle name="쉼표 [0] 3 4 2 10 10" xfId="4398" xr:uid="{00000000-0005-0000-0000-000070140000}"/>
    <cellStyle name="쉼표 [0] 3 4 2 10 10 2" xfId="4399" xr:uid="{00000000-0005-0000-0000-000071140000}"/>
    <cellStyle name="쉼표 [0] 3 4 2 10 11" xfId="4400" xr:uid="{00000000-0005-0000-0000-000072140000}"/>
    <cellStyle name="쉼표 [0] 3 4 2 10 2" xfId="4401" xr:uid="{00000000-0005-0000-0000-000073140000}"/>
    <cellStyle name="쉼표 [0] 3 4 2 10 2 10" xfId="4402" xr:uid="{00000000-0005-0000-0000-000074140000}"/>
    <cellStyle name="쉼표 [0] 3 4 2 10 2 2" xfId="4403" xr:uid="{00000000-0005-0000-0000-000075140000}"/>
    <cellStyle name="쉼표 [0] 3 4 2 10 2 2 2" xfId="4404" xr:uid="{00000000-0005-0000-0000-000076140000}"/>
    <cellStyle name="쉼표 [0] 3 4 2 10 2 2 2 2" xfId="4405" xr:uid="{00000000-0005-0000-0000-000077140000}"/>
    <cellStyle name="쉼표 [0] 3 4 2 10 2 2 2 2 2" xfId="4406" xr:uid="{00000000-0005-0000-0000-000078140000}"/>
    <cellStyle name="쉼표 [0] 3 4 2 10 2 2 2 2 2 2" xfId="4407" xr:uid="{00000000-0005-0000-0000-000079140000}"/>
    <cellStyle name="쉼표 [0] 3 4 2 10 2 2 2 2 3" xfId="4408" xr:uid="{00000000-0005-0000-0000-00007A140000}"/>
    <cellStyle name="쉼표 [0] 3 4 2 10 2 2 2 3" xfId="4409" xr:uid="{00000000-0005-0000-0000-00007B140000}"/>
    <cellStyle name="쉼표 [0] 3 4 2 10 2 2 2 3 2" xfId="4410" xr:uid="{00000000-0005-0000-0000-00007C140000}"/>
    <cellStyle name="쉼표 [0] 3 4 2 10 2 2 2 3 2 2" xfId="4411" xr:uid="{00000000-0005-0000-0000-00007D140000}"/>
    <cellStyle name="쉼표 [0] 3 4 2 10 2 2 2 3 3" xfId="4412" xr:uid="{00000000-0005-0000-0000-00007E140000}"/>
    <cellStyle name="쉼표 [0] 3 4 2 10 2 2 2 4" xfId="4413" xr:uid="{00000000-0005-0000-0000-00007F140000}"/>
    <cellStyle name="쉼표 [0] 3 4 2 10 2 2 2 4 2" xfId="4414" xr:uid="{00000000-0005-0000-0000-000080140000}"/>
    <cellStyle name="쉼표 [0] 3 4 2 10 2 2 2 4 2 2" xfId="4415" xr:uid="{00000000-0005-0000-0000-000081140000}"/>
    <cellStyle name="쉼표 [0] 3 4 2 10 2 2 2 4 3" xfId="4416" xr:uid="{00000000-0005-0000-0000-000082140000}"/>
    <cellStyle name="쉼표 [0] 3 4 2 10 2 2 2 5" xfId="4417" xr:uid="{00000000-0005-0000-0000-000083140000}"/>
    <cellStyle name="쉼표 [0] 3 4 2 10 2 2 2 5 2" xfId="4418" xr:uid="{00000000-0005-0000-0000-000084140000}"/>
    <cellStyle name="쉼표 [0] 3 4 2 10 2 2 2 6" xfId="4419" xr:uid="{00000000-0005-0000-0000-000085140000}"/>
    <cellStyle name="쉼표 [0] 3 4 2 10 2 2 3" xfId="4420" xr:uid="{00000000-0005-0000-0000-000086140000}"/>
    <cellStyle name="쉼표 [0] 3 4 2 10 2 2 3 2" xfId="4421" xr:uid="{00000000-0005-0000-0000-000087140000}"/>
    <cellStyle name="쉼표 [0] 3 4 2 10 2 2 3 2 2" xfId="4422" xr:uid="{00000000-0005-0000-0000-000088140000}"/>
    <cellStyle name="쉼표 [0] 3 4 2 10 2 2 3 2 2 2" xfId="4423" xr:uid="{00000000-0005-0000-0000-000089140000}"/>
    <cellStyle name="쉼표 [0] 3 4 2 10 2 2 3 2 3" xfId="4424" xr:uid="{00000000-0005-0000-0000-00008A140000}"/>
    <cellStyle name="쉼표 [0] 3 4 2 10 2 2 3 3" xfId="4425" xr:uid="{00000000-0005-0000-0000-00008B140000}"/>
    <cellStyle name="쉼표 [0] 3 4 2 10 2 2 3 3 2" xfId="4426" xr:uid="{00000000-0005-0000-0000-00008C140000}"/>
    <cellStyle name="쉼표 [0] 3 4 2 10 2 2 3 3 2 2" xfId="4427" xr:uid="{00000000-0005-0000-0000-00008D140000}"/>
    <cellStyle name="쉼표 [0] 3 4 2 10 2 2 3 3 3" xfId="4428" xr:uid="{00000000-0005-0000-0000-00008E140000}"/>
    <cellStyle name="쉼표 [0] 3 4 2 10 2 2 3 4" xfId="4429" xr:uid="{00000000-0005-0000-0000-00008F140000}"/>
    <cellStyle name="쉼표 [0] 3 4 2 10 2 2 3 4 2" xfId="4430" xr:uid="{00000000-0005-0000-0000-000090140000}"/>
    <cellStyle name="쉼표 [0] 3 4 2 10 2 2 3 4 2 2" xfId="4431" xr:uid="{00000000-0005-0000-0000-000091140000}"/>
    <cellStyle name="쉼표 [0] 3 4 2 10 2 2 3 4 3" xfId="4432" xr:uid="{00000000-0005-0000-0000-000092140000}"/>
    <cellStyle name="쉼표 [0] 3 4 2 10 2 2 3 5" xfId="4433" xr:uid="{00000000-0005-0000-0000-000093140000}"/>
    <cellStyle name="쉼표 [0] 3 4 2 10 2 2 3 5 2" xfId="4434" xr:uid="{00000000-0005-0000-0000-000094140000}"/>
    <cellStyle name="쉼표 [0] 3 4 2 10 2 2 3 6" xfId="4435" xr:uid="{00000000-0005-0000-0000-000095140000}"/>
    <cellStyle name="쉼표 [0] 3 4 2 10 2 2 4" xfId="4436" xr:uid="{00000000-0005-0000-0000-000096140000}"/>
    <cellStyle name="쉼표 [0] 3 4 2 10 2 2 4 2" xfId="4437" xr:uid="{00000000-0005-0000-0000-000097140000}"/>
    <cellStyle name="쉼표 [0] 3 4 2 10 2 2 4 2 2" xfId="4438" xr:uid="{00000000-0005-0000-0000-000098140000}"/>
    <cellStyle name="쉼표 [0] 3 4 2 10 2 2 4 2 2 2" xfId="4439" xr:uid="{00000000-0005-0000-0000-000099140000}"/>
    <cellStyle name="쉼표 [0] 3 4 2 10 2 2 4 2 3" xfId="4440" xr:uid="{00000000-0005-0000-0000-00009A140000}"/>
    <cellStyle name="쉼표 [0] 3 4 2 10 2 2 4 3" xfId="4441" xr:uid="{00000000-0005-0000-0000-00009B140000}"/>
    <cellStyle name="쉼표 [0] 3 4 2 10 2 2 4 3 2" xfId="4442" xr:uid="{00000000-0005-0000-0000-00009C140000}"/>
    <cellStyle name="쉼표 [0] 3 4 2 10 2 2 4 3 2 2" xfId="4443" xr:uid="{00000000-0005-0000-0000-00009D140000}"/>
    <cellStyle name="쉼표 [0] 3 4 2 10 2 2 4 3 3" xfId="4444" xr:uid="{00000000-0005-0000-0000-00009E140000}"/>
    <cellStyle name="쉼표 [0] 3 4 2 10 2 2 4 4" xfId="4445" xr:uid="{00000000-0005-0000-0000-00009F140000}"/>
    <cellStyle name="쉼표 [0] 3 4 2 10 2 2 4 4 2" xfId="4446" xr:uid="{00000000-0005-0000-0000-0000A0140000}"/>
    <cellStyle name="쉼표 [0] 3 4 2 10 2 2 4 4 2 2" xfId="4447" xr:uid="{00000000-0005-0000-0000-0000A1140000}"/>
    <cellStyle name="쉼표 [0] 3 4 2 10 2 2 4 4 3" xfId="4448" xr:uid="{00000000-0005-0000-0000-0000A2140000}"/>
    <cellStyle name="쉼표 [0] 3 4 2 10 2 2 4 5" xfId="4449" xr:uid="{00000000-0005-0000-0000-0000A3140000}"/>
    <cellStyle name="쉼표 [0] 3 4 2 10 2 2 4 5 2" xfId="4450" xr:uid="{00000000-0005-0000-0000-0000A4140000}"/>
    <cellStyle name="쉼표 [0] 3 4 2 10 2 2 4 6" xfId="4451" xr:uid="{00000000-0005-0000-0000-0000A5140000}"/>
    <cellStyle name="쉼표 [0] 3 4 2 10 2 2 5" xfId="4452" xr:uid="{00000000-0005-0000-0000-0000A6140000}"/>
    <cellStyle name="쉼표 [0] 3 4 2 10 2 2 5 2" xfId="4453" xr:uid="{00000000-0005-0000-0000-0000A7140000}"/>
    <cellStyle name="쉼표 [0] 3 4 2 10 2 2 5 2 2" xfId="4454" xr:uid="{00000000-0005-0000-0000-0000A8140000}"/>
    <cellStyle name="쉼표 [0] 3 4 2 10 2 2 5 3" xfId="4455" xr:uid="{00000000-0005-0000-0000-0000A9140000}"/>
    <cellStyle name="쉼표 [0] 3 4 2 10 2 2 6" xfId="4456" xr:uid="{00000000-0005-0000-0000-0000AA140000}"/>
    <cellStyle name="쉼표 [0] 3 4 2 10 2 2 6 2" xfId="4457" xr:uid="{00000000-0005-0000-0000-0000AB140000}"/>
    <cellStyle name="쉼표 [0] 3 4 2 10 2 2 6 2 2" xfId="4458" xr:uid="{00000000-0005-0000-0000-0000AC140000}"/>
    <cellStyle name="쉼표 [0] 3 4 2 10 2 2 6 3" xfId="4459" xr:uid="{00000000-0005-0000-0000-0000AD140000}"/>
    <cellStyle name="쉼표 [0] 3 4 2 10 2 2 7" xfId="4460" xr:uid="{00000000-0005-0000-0000-0000AE140000}"/>
    <cellStyle name="쉼표 [0] 3 4 2 10 2 2 7 2" xfId="4461" xr:uid="{00000000-0005-0000-0000-0000AF140000}"/>
    <cellStyle name="쉼표 [0] 3 4 2 10 2 2 7 2 2" xfId="4462" xr:uid="{00000000-0005-0000-0000-0000B0140000}"/>
    <cellStyle name="쉼표 [0] 3 4 2 10 2 2 7 3" xfId="4463" xr:uid="{00000000-0005-0000-0000-0000B1140000}"/>
    <cellStyle name="쉼표 [0] 3 4 2 10 2 2 8" xfId="4464" xr:uid="{00000000-0005-0000-0000-0000B2140000}"/>
    <cellStyle name="쉼표 [0] 3 4 2 10 2 2 8 2" xfId="4465" xr:uid="{00000000-0005-0000-0000-0000B3140000}"/>
    <cellStyle name="쉼표 [0] 3 4 2 10 2 2 9" xfId="4466" xr:uid="{00000000-0005-0000-0000-0000B4140000}"/>
    <cellStyle name="쉼표 [0] 3 4 2 10 2 3" xfId="4467" xr:uid="{00000000-0005-0000-0000-0000B5140000}"/>
    <cellStyle name="쉼표 [0] 3 4 2 10 2 3 2" xfId="4468" xr:uid="{00000000-0005-0000-0000-0000B6140000}"/>
    <cellStyle name="쉼표 [0] 3 4 2 10 2 3 2 2" xfId="4469" xr:uid="{00000000-0005-0000-0000-0000B7140000}"/>
    <cellStyle name="쉼표 [0] 3 4 2 10 2 3 2 2 2" xfId="4470" xr:uid="{00000000-0005-0000-0000-0000B8140000}"/>
    <cellStyle name="쉼표 [0] 3 4 2 10 2 3 2 3" xfId="4471" xr:uid="{00000000-0005-0000-0000-0000B9140000}"/>
    <cellStyle name="쉼표 [0] 3 4 2 10 2 3 3" xfId="4472" xr:uid="{00000000-0005-0000-0000-0000BA140000}"/>
    <cellStyle name="쉼표 [0] 3 4 2 10 2 3 3 2" xfId="4473" xr:uid="{00000000-0005-0000-0000-0000BB140000}"/>
    <cellStyle name="쉼표 [0] 3 4 2 10 2 3 3 2 2" xfId="4474" xr:uid="{00000000-0005-0000-0000-0000BC140000}"/>
    <cellStyle name="쉼표 [0] 3 4 2 10 2 3 3 3" xfId="4475" xr:uid="{00000000-0005-0000-0000-0000BD140000}"/>
    <cellStyle name="쉼표 [0] 3 4 2 10 2 3 4" xfId="4476" xr:uid="{00000000-0005-0000-0000-0000BE140000}"/>
    <cellStyle name="쉼표 [0] 3 4 2 10 2 3 4 2" xfId="4477" xr:uid="{00000000-0005-0000-0000-0000BF140000}"/>
    <cellStyle name="쉼표 [0] 3 4 2 10 2 3 4 2 2" xfId="4478" xr:uid="{00000000-0005-0000-0000-0000C0140000}"/>
    <cellStyle name="쉼표 [0] 3 4 2 10 2 3 4 3" xfId="4479" xr:uid="{00000000-0005-0000-0000-0000C1140000}"/>
    <cellStyle name="쉼표 [0] 3 4 2 10 2 3 5" xfId="4480" xr:uid="{00000000-0005-0000-0000-0000C2140000}"/>
    <cellStyle name="쉼표 [0] 3 4 2 10 2 3 5 2" xfId="4481" xr:uid="{00000000-0005-0000-0000-0000C3140000}"/>
    <cellStyle name="쉼표 [0] 3 4 2 10 2 3 6" xfId="4482" xr:uid="{00000000-0005-0000-0000-0000C4140000}"/>
    <cellStyle name="쉼표 [0] 3 4 2 10 2 4" xfId="4483" xr:uid="{00000000-0005-0000-0000-0000C5140000}"/>
    <cellStyle name="쉼표 [0] 3 4 2 10 2 4 2" xfId="4484" xr:uid="{00000000-0005-0000-0000-0000C6140000}"/>
    <cellStyle name="쉼표 [0] 3 4 2 10 2 4 2 2" xfId="4485" xr:uid="{00000000-0005-0000-0000-0000C7140000}"/>
    <cellStyle name="쉼표 [0] 3 4 2 10 2 4 2 2 2" xfId="4486" xr:uid="{00000000-0005-0000-0000-0000C8140000}"/>
    <cellStyle name="쉼표 [0] 3 4 2 10 2 4 2 3" xfId="4487" xr:uid="{00000000-0005-0000-0000-0000C9140000}"/>
    <cellStyle name="쉼표 [0] 3 4 2 10 2 4 3" xfId="4488" xr:uid="{00000000-0005-0000-0000-0000CA140000}"/>
    <cellStyle name="쉼표 [0] 3 4 2 10 2 4 3 2" xfId="4489" xr:uid="{00000000-0005-0000-0000-0000CB140000}"/>
    <cellStyle name="쉼표 [0] 3 4 2 10 2 4 3 2 2" xfId="4490" xr:uid="{00000000-0005-0000-0000-0000CC140000}"/>
    <cellStyle name="쉼표 [0] 3 4 2 10 2 4 3 3" xfId="4491" xr:uid="{00000000-0005-0000-0000-0000CD140000}"/>
    <cellStyle name="쉼표 [0] 3 4 2 10 2 4 4" xfId="4492" xr:uid="{00000000-0005-0000-0000-0000CE140000}"/>
    <cellStyle name="쉼표 [0] 3 4 2 10 2 4 4 2" xfId="4493" xr:uid="{00000000-0005-0000-0000-0000CF140000}"/>
    <cellStyle name="쉼표 [0] 3 4 2 10 2 4 4 2 2" xfId="4494" xr:uid="{00000000-0005-0000-0000-0000D0140000}"/>
    <cellStyle name="쉼표 [0] 3 4 2 10 2 4 4 3" xfId="4495" xr:uid="{00000000-0005-0000-0000-0000D1140000}"/>
    <cellStyle name="쉼표 [0] 3 4 2 10 2 4 5" xfId="4496" xr:uid="{00000000-0005-0000-0000-0000D2140000}"/>
    <cellStyle name="쉼표 [0] 3 4 2 10 2 4 5 2" xfId="4497" xr:uid="{00000000-0005-0000-0000-0000D3140000}"/>
    <cellStyle name="쉼표 [0] 3 4 2 10 2 4 6" xfId="4498" xr:uid="{00000000-0005-0000-0000-0000D4140000}"/>
    <cellStyle name="쉼표 [0] 3 4 2 10 2 5" xfId="4499" xr:uid="{00000000-0005-0000-0000-0000D5140000}"/>
    <cellStyle name="쉼표 [0] 3 4 2 10 2 5 2" xfId="4500" xr:uid="{00000000-0005-0000-0000-0000D6140000}"/>
    <cellStyle name="쉼표 [0] 3 4 2 10 2 5 2 2" xfId="4501" xr:uid="{00000000-0005-0000-0000-0000D7140000}"/>
    <cellStyle name="쉼표 [0] 3 4 2 10 2 5 2 2 2" xfId="4502" xr:uid="{00000000-0005-0000-0000-0000D8140000}"/>
    <cellStyle name="쉼표 [0] 3 4 2 10 2 5 2 3" xfId="4503" xr:uid="{00000000-0005-0000-0000-0000D9140000}"/>
    <cellStyle name="쉼표 [0] 3 4 2 10 2 5 3" xfId="4504" xr:uid="{00000000-0005-0000-0000-0000DA140000}"/>
    <cellStyle name="쉼표 [0] 3 4 2 10 2 5 3 2" xfId="4505" xr:uid="{00000000-0005-0000-0000-0000DB140000}"/>
    <cellStyle name="쉼표 [0] 3 4 2 10 2 5 3 2 2" xfId="4506" xr:uid="{00000000-0005-0000-0000-0000DC140000}"/>
    <cellStyle name="쉼표 [0] 3 4 2 10 2 5 3 3" xfId="4507" xr:uid="{00000000-0005-0000-0000-0000DD140000}"/>
    <cellStyle name="쉼표 [0] 3 4 2 10 2 5 4" xfId="4508" xr:uid="{00000000-0005-0000-0000-0000DE140000}"/>
    <cellStyle name="쉼표 [0] 3 4 2 10 2 5 4 2" xfId="4509" xr:uid="{00000000-0005-0000-0000-0000DF140000}"/>
    <cellStyle name="쉼표 [0] 3 4 2 10 2 5 4 2 2" xfId="4510" xr:uid="{00000000-0005-0000-0000-0000E0140000}"/>
    <cellStyle name="쉼표 [0] 3 4 2 10 2 5 4 3" xfId="4511" xr:uid="{00000000-0005-0000-0000-0000E1140000}"/>
    <cellStyle name="쉼표 [0] 3 4 2 10 2 5 5" xfId="4512" xr:uid="{00000000-0005-0000-0000-0000E2140000}"/>
    <cellStyle name="쉼표 [0] 3 4 2 10 2 5 5 2" xfId="4513" xr:uid="{00000000-0005-0000-0000-0000E3140000}"/>
    <cellStyle name="쉼표 [0] 3 4 2 10 2 5 6" xfId="4514" xr:uid="{00000000-0005-0000-0000-0000E4140000}"/>
    <cellStyle name="쉼표 [0] 3 4 2 10 2 6" xfId="4515" xr:uid="{00000000-0005-0000-0000-0000E5140000}"/>
    <cellStyle name="쉼표 [0] 3 4 2 10 2 6 2" xfId="4516" xr:uid="{00000000-0005-0000-0000-0000E6140000}"/>
    <cellStyle name="쉼표 [0] 3 4 2 10 2 6 2 2" xfId="4517" xr:uid="{00000000-0005-0000-0000-0000E7140000}"/>
    <cellStyle name="쉼표 [0] 3 4 2 10 2 6 3" xfId="4518" xr:uid="{00000000-0005-0000-0000-0000E8140000}"/>
    <cellStyle name="쉼표 [0] 3 4 2 10 2 7" xfId="4519" xr:uid="{00000000-0005-0000-0000-0000E9140000}"/>
    <cellStyle name="쉼표 [0] 3 4 2 10 2 7 2" xfId="4520" xr:uid="{00000000-0005-0000-0000-0000EA140000}"/>
    <cellStyle name="쉼표 [0] 3 4 2 10 2 7 2 2" xfId="4521" xr:uid="{00000000-0005-0000-0000-0000EB140000}"/>
    <cellStyle name="쉼표 [0] 3 4 2 10 2 7 3" xfId="4522" xr:uid="{00000000-0005-0000-0000-0000EC140000}"/>
    <cellStyle name="쉼표 [0] 3 4 2 10 2 8" xfId="4523" xr:uid="{00000000-0005-0000-0000-0000ED140000}"/>
    <cellStyle name="쉼표 [0] 3 4 2 10 2 8 2" xfId="4524" xr:uid="{00000000-0005-0000-0000-0000EE140000}"/>
    <cellStyle name="쉼표 [0] 3 4 2 10 2 8 2 2" xfId="4525" xr:uid="{00000000-0005-0000-0000-0000EF140000}"/>
    <cellStyle name="쉼표 [0] 3 4 2 10 2 8 3" xfId="4526" xr:uid="{00000000-0005-0000-0000-0000F0140000}"/>
    <cellStyle name="쉼표 [0] 3 4 2 10 2 9" xfId="4527" xr:uid="{00000000-0005-0000-0000-0000F1140000}"/>
    <cellStyle name="쉼표 [0] 3 4 2 10 2 9 2" xfId="4528" xr:uid="{00000000-0005-0000-0000-0000F2140000}"/>
    <cellStyle name="쉼표 [0] 3 4 2 10 3" xfId="4529" xr:uid="{00000000-0005-0000-0000-0000F3140000}"/>
    <cellStyle name="쉼표 [0] 3 4 2 10 3 2" xfId="4530" xr:uid="{00000000-0005-0000-0000-0000F4140000}"/>
    <cellStyle name="쉼표 [0] 3 4 2 10 3 2 2" xfId="4531" xr:uid="{00000000-0005-0000-0000-0000F5140000}"/>
    <cellStyle name="쉼표 [0] 3 4 2 10 3 2 2 2" xfId="4532" xr:uid="{00000000-0005-0000-0000-0000F6140000}"/>
    <cellStyle name="쉼표 [0] 3 4 2 10 3 2 2 2 2" xfId="4533" xr:uid="{00000000-0005-0000-0000-0000F7140000}"/>
    <cellStyle name="쉼표 [0] 3 4 2 10 3 2 2 3" xfId="4534" xr:uid="{00000000-0005-0000-0000-0000F8140000}"/>
    <cellStyle name="쉼표 [0] 3 4 2 10 3 2 3" xfId="4535" xr:uid="{00000000-0005-0000-0000-0000F9140000}"/>
    <cellStyle name="쉼표 [0] 3 4 2 10 3 2 3 2" xfId="4536" xr:uid="{00000000-0005-0000-0000-0000FA140000}"/>
    <cellStyle name="쉼표 [0] 3 4 2 10 3 2 3 2 2" xfId="4537" xr:uid="{00000000-0005-0000-0000-0000FB140000}"/>
    <cellStyle name="쉼표 [0] 3 4 2 10 3 2 3 3" xfId="4538" xr:uid="{00000000-0005-0000-0000-0000FC140000}"/>
    <cellStyle name="쉼표 [0] 3 4 2 10 3 2 4" xfId="4539" xr:uid="{00000000-0005-0000-0000-0000FD140000}"/>
    <cellStyle name="쉼표 [0] 3 4 2 10 3 2 4 2" xfId="4540" xr:uid="{00000000-0005-0000-0000-0000FE140000}"/>
    <cellStyle name="쉼표 [0] 3 4 2 10 3 2 4 2 2" xfId="4541" xr:uid="{00000000-0005-0000-0000-0000FF140000}"/>
    <cellStyle name="쉼표 [0] 3 4 2 10 3 2 4 3" xfId="4542" xr:uid="{00000000-0005-0000-0000-000000150000}"/>
    <cellStyle name="쉼표 [0] 3 4 2 10 3 2 5" xfId="4543" xr:uid="{00000000-0005-0000-0000-000001150000}"/>
    <cellStyle name="쉼표 [0] 3 4 2 10 3 2 5 2" xfId="4544" xr:uid="{00000000-0005-0000-0000-000002150000}"/>
    <cellStyle name="쉼표 [0] 3 4 2 10 3 2 6" xfId="4545" xr:uid="{00000000-0005-0000-0000-000003150000}"/>
    <cellStyle name="쉼표 [0] 3 4 2 10 3 3" xfId="4546" xr:uid="{00000000-0005-0000-0000-000004150000}"/>
    <cellStyle name="쉼표 [0] 3 4 2 10 3 3 2" xfId="4547" xr:uid="{00000000-0005-0000-0000-000005150000}"/>
    <cellStyle name="쉼표 [0] 3 4 2 10 3 3 2 2" xfId="4548" xr:uid="{00000000-0005-0000-0000-000006150000}"/>
    <cellStyle name="쉼표 [0] 3 4 2 10 3 3 2 2 2" xfId="4549" xr:uid="{00000000-0005-0000-0000-000007150000}"/>
    <cellStyle name="쉼표 [0] 3 4 2 10 3 3 2 3" xfId="4550" xr:uid="{00000000-0005-0000-0000-000008150000}"/>
    <cellStyle name="쉼표 [0] 3 4 2 10 3 3 3" xfId="4551" xr:uid="{00000000-0005-0000-0000-000009150000}"/>
    <cellStyle name="쉼표 [0] 3 4 2 10 3 3 3 2" xfId="4552" xr:uid="{00000000-0005-0000-0000-00000A150000}"/>
    <cellStyle name="쉼표 [0] 3 4 2 10 3 3 3 2 2" xfId="4553" xr:uid="{00000000-0005-0000-0000-00000B150000}"/>
    <cellStyle name="쉼표 [0] 3 4 2 10 3 3 3 3" xfId="4554" xr:uid="{00000000-0005-0000-0000-00000C150000}"/>
    <cellStyle name="쉼표 [0] 3 4 2 10 3 3 4" xfId="4555" xr:uid="{00000000-0005-0000-0000-00000D150000}"/>
    <cellStyle name="쉼표 [0] 3 4 2 10 3 3 4 2" xfId="4556" xr:uid="{00000000-0005-0000-0000-00000E150000}"/>
    <cellStyle name="쉼표 [0] 3 4 2 10 3 3 4 2 2" xfId="4557" xr:uid="{00000000-0005-0000-0000-00000F150000}"/>
    <cellStyle name="쉼표 [0] 3 4 2 10 3 3 4 3" xfId="4558" xr:uid="{00000000-0005-0000-0000-000010150000}"/>
    <cellStyle name="쉼표 [0] 3 4 2 10 3 3 5" xfId="4559" xr:uid="{00000000-0005-0000-0000-000011150000}"/>
    <cellStyle name="쉼표 [0] 3 4 2 10 3 3 5 2" xfId="4560" xr:uid="{00000000-0005-0000-0000-000012150000}"/>
    <cellStyle name="쉼표 [0] 3 4 2 10 3 3 6" xfId="4561" xr:uid="{00000000-0005-0000-0000-000013150000}"/>
    <cellStyle name="쉼표 [0] 3 4 2 10 3 4" xfId="4562" xr:uid="{00000000-0005-0000-0000-000014150000}"/>
    <cellStyle name="쉼표 [0] 3 4 2 10 3 4 2" xfId="4563" xr:uid="{00000000-0005-0000-0000-000015150000}"/>
    <cellStyle name="쉼표 [0] 3 4 2 10 3 4 2 2" xfId="4564" xr:uid="{00000000-0005-0000-0000-000016150000}"/>
    <cellStyle name="쉼표 [0] 3 4 2 10 3 4 2 2 2" xfId="4565" xr:uid="{00000000-0005-0000-0000-000017150000}"/>
    <cellStyle name="쉼표 [0] 3 4 2 10 3 4 2 3" xfId="4566" xr:uid="{00000000-0005-0000-0000-000018150000}"/>
    <cellStyle name="쉼표 [0] 3 4 2 10 3 4 3" xfId="4567" xr:uid="{00000000-0005-0000-0000-000019150000}"/>
    <cellStyle name="쉼표 [0] 3 4 2 10 3 4 3 2" xfId="4568" xr:uid="{00000000-0005-0000-0000-00001A150000}"/>
    <cellStyle name="쉼표 [0] 3 4 2 10 3 4 3 2 2" xfId="4569" xr:uid="{00000000-0005-0000-0000-00001B150000}"/>
    <cellStyle name="쉼표 [0] 3 4 2 10 3 4 3 3" xfId="4570" xr:uid="{00000000-0005-0000-0000-00001C150000}"/>
    <cellStyle name="쉼표 [0] 3 4 2 10 3 4 4" xfId="4571" xr:uid="{00000000-0005-0000-0000-00001D150000}"/>
    <cellStyle name="쉼표 [0] 3 4 2 10 3 4 4 2" xfId="4572" xr:uid="{00000000-0005-0000-0000-00001E150000}"/>
    <cellStyle name="쉼표 [0] 3 4 2 10 3 4 4 2 2" xfId="4573" xr:uid="{00000000-0005-0000-0000-00001F150000}"/>
    <cellStyle name="쉼표 [0] 3 4 2 10 3 4 4 3" xfId="4574" xr:uid="{00000000-0005-0000-0000-000020150000}"/>
    <cellStyle name="쉼표 [0] 3 4 2 10 3 4 5" xfId="4575" xr:uid="{00000000-0005-0000-0000-000021150000}"/>
    <cellStyle name="쉼표 [0] 3 4 2 10 3 4 5 2" xfId="4576" xr:uid="{00000000-0005-0000-0000-000022150000}"/>
    <cellStyle name="쉼표 [0] 3 4 2 10 3 4 6" xfId="4577" xr:uid="{00000000-0005-0000-0000-000023150000}"/>
    <cellStyle name="쉼표 [0] 3 4 2 10 3 5" xfId="4578" xr:uid="{00000000-0005-0000-0000-000024150000}"/>
    <cellStyle name="쉼표 [0] 3 4 2 10 3 5 2" xfId="4579" xr:uid="{00000000-0005-0000-0000-000025150000}"/>
    <cellStyle name="쉼표 [0] 3 4 2 10 3 5 2 2" xfId="4580" xr:uid="{00000000-0005-0000-0000-000026150000}"/>
    <cellStyle name="쉼표 [0] 3 4 2 10 3 5 3" xfId="4581" xr:uid="{00000000-0005-0000-0000-000027150000}"/>
    <cellStyle name="쉼표 [0] 3 4 2 10 3 6" xfId="4582" xr:uid="{00000000-0005-0000-0000-000028150000}"/>
    <cellStyle name="쉼표 [0] 3 4 2 10 3 6 2" xfId="4583" xr:uid="{00000000-0005-0000-0000-000029150000}"/>
    <cellStyle name="쉼표 [0] 3 4 2 10 3 6 2 2" xfId="4584" xr:uid="{00000000-0005-0000-0000-00002A150000}"/>
    <cellStyle name="쉼표 [0] 3 4 2 10 3 6 3" xfId="4585" xr:uid="{00000000-0005-0000-0000-00002B150000}"/>
    <cellStyle name="쉼표 [0] 3 4 2 10 3 7" xfId="4586" xr:uid="{00000000-0005-0000-0000-00002C150000}"/>
    <cellStyle name="쉼표 [0] 3 4 2 10 3 7 2" xfId="4587" xr:uid="{00000000-0005-0000-0000-00002D150000}"/>
    <cellStyle name="쉼표 [0] 3 4 2 10 3 7 2 2" xfId="4588" xr:uid="{00000000-0005-0000-0000-00002E150000}"/>
    <cellStyle name="쉼표 [0] 3 4 2 10 3 7 3" xfId="4589" xr:uid="{00000000-0005-0000-0000-00002F150000}"/>
    <cellStyle name="쉼표 [0] 3 4 2 10 3 8" xfId="4590" xr:uid="{00000000-0005-0000-0000-000030150000}"/>
    <cellStyle name="쉼표 [0] 3 4 2 10 3 8 2" xfId="4591" xr:uid="{00000000-0005-0000-0000-000031150000}"/>
    <cellStyle name="쉼표 [0] 3 4 2 10 3 9" xfId="4592" xr:uid="{00000000-0005-0000-0000-000032150000}"/>
    <cellStyle name="쉼표 [0] 3 4 2 10 4" xfId="4593" xr:uid="{00000000-0005-0000-0000-000033150000}"/>
    <cellStyle name="쉼표 [0] 3 4 2 10 4 2" xfId="4594" xr:uid="{00000000-0005-0000-0000-000034150000}"/>
    <cellStyle name="쉼표 [0] 3 4 2 10 4 2 2" xfId="4595" xr:uid="{00000000-0005-0000-0000-000035150000}"/>
    <cellStyle name="쉼표 [0] 3 4 2 10 4 2 2 2" xfId="4596" xr:uid="{00000000-0005-0000-0000-000036150000}"/>
    <cellStyle name="쉼표 [0] 3 4 2 10 4 2 3" xfId="4597" xr:uid="{00000000-0005-0000-0000-000037150000}"/>
    <cellStyle name="쉼표 [0] 3 4 2 10 4 3" xfId="4598" xr:uid="{00000000-0005-0000-0000-000038150000}"/>
    <cellStyle name="쉼표 [0] 3 4 2 10 4 3 2" xfId="4599" xr:uid="{00000000-0005-0000-0000-000039150000}"/>
    <cellStyle name="쉼표 [0] 3 4 2 10 4 3 2 2" xfId="4600" xr:uid="{00000000-0005-0000-0000-00003A150000}"/>
    <cellStyle name="쉼표 [0] 3 4 2 10 4 3 3" xfId="4601" xr:uid="{00000000-0005-0000-0000-00003B150000}"/>
    <cellStyle name="쉼표 [0] 3 4 2 10 4 4" xfId="4602" xr:uid="{00000000-0005-0000-0000-00003C150000}"/>
    <cellStyle name="쉼표 [0] 3 4 2 10 4 4 2" xfId="4603" xr:uid="{00000000-0005-0000-0000-00003D150000}"/>
    <cellStyle name="쉼표 [0] 3 4 2 10 4 4 2 2" xfId="4604" xr:uid="{00000000-0005-0000-0000-00003E150000}"/>
    <cellStyle name="쉼표 [0] 3 4 2 10 4 4 3" xfId="4605" xr:uid="{00000000-0005-0000-0000-00003F150000}"/>
    <cellStyle name="쉼표 [0] 3 4 2 10 4 5" xfId="4606" xr:uid="{00000000-0005-0000-0000-000040150000}"/>
    <cellStyle name="쉼표 [0] 3 4 2 10 4 5 2" xfId="4607" xr:uid="{00000000-0005-0000-0000-000041150000}"/>
    <cellStyle name="쉼표 [0] 3 4 2 10 4 6" xfId="4608" xr:uid="{00000000-0005-0000-0000-000042150000}"/>
    <cellStyle name="쉼표 [0] 3 4 2 10 5" xfId="4609" xr:uid="{00000000-0005-0000-0000-000043150000}"/>
    <cellStyle name="쉼표 [0] 3 4 2 10 5 2" xfId="4610" xr:uid="{00000000-0005-0000-0000-000044150000}"/>
    <cellStyle name="쉼표 [0] 3 4 2 10 5 2 2" xfId="4611" xr:uid="{00000000-0005-0000-0000-000045150000}"/>
    <cellStyle name="쉼표 [0] 3 4 2 10 5 2 2 2" xfId="4612" xr:uid="{00000000-0005-0000-0000-000046150000}"/>
    <cellStyle name="쉼표 [0] 3 4 2 10 5 2 3" xfId="4613" xr:uid="{00000000-0005-0000-0000-000047150000}"/>
    <cellStyle name="쉼표 [0] 3 4 2 10 5 3" xfId="4614" xr:uid="{00000000-0005-0000-0000-000048150000}"/>
    <cellStyle name="쉼표 [0] 3 4 2 10 5 3 2" xfId="4615" xr:uid="{00000000-0005-0000-0000-000049150000}"/>
    <cellStyle name="쉼표 [0] 3 4 2 10 5 3 2 2" xfId="4616" xr:uid="{00000000-0005-0000-0000-00004A150000}"/>
    <cellStyle name="쉼표 [0] 3 4 2 10 5 3 3" xfId="4617" xr:uid="{00000000-0005-0000-0000-00004B150000}"/>
    <cellStyle name="쉼표 [0] 3 4 2 10 5 4" xfId="4618" xr:uid="{00000000-0005-0000-0000-00004C150000}"/>
    <cellStyle name="쉼표 [0] 3 4 2 10 5 4 2" xfId="4619" xr:uid="{00000000-0005-0000-0000-00004D150000}"/>
    <cellStyle name="쉼표 [0] 3 4 2 10 5 4 2 2" xfId="4620" xr:uid="{00000000-0005-0000-0000-00004E150000}"/>
    <cellStyle name="쉼표 [0] 3 4 2 10 5 4 3" xfId="4621" xr:uid="{00000000-0005-0000-0000-00004F150000}"/>
    <cellStyle name="쉼표 [0] 3 4 2 10 5 5" xfId="4622" xr:uid="{00000000-0005-0000-0000-000050150000}"/>
    <cellStyle name="쉼표 [0] 3 4 2 10 5 5 2" xfId="4623" xr:uid="{00000000-0005-0000-0000-000051150000}"/>
    <cellStyle name="쉼표 [0] 3 4 2 10 5 6" xfId="4624" xr:uid="{00000000-0005-0000-0000-000052150000}"/>
    <cellStyle name="쉼표 [0] 3 4 2 10 6" xfId="4625" xr:uid="{00000000-0005-0000-0000-000053150000}"/>
    <cellStyle name="쉼표 [0] 3 4 2 10 6 2" xfId="4626" xr:uid="{00000000-0005-0000-0000-000054150000}"/>
    <cellStyle name="쉼표 [0] 3 4 2 10 6 2 2" xfId="4627" xr:uid="{00000000-0005-0000-0000-000055150000}"/>
    <cellStyle name="쉼표 [0] 3 4 2 10 6 2 2 2" xfId="4628" xr:uid="{00000000-0005-0000-0000-000056150000}"/>
    <cellStyle name="쉼표 [0] 3 4 2 10 6 2 3" xfId="4629" xr:uid="{00000000-0005-0000-0000-000057150000}"/>
    <cellStyle name="쉼표 [0] 3 4 2 10 6 3" xfId="4630" xr:uid="{00000000-0005-0000-0000-000058150000}"/>
    <cellStyle name="쉼표 [0] 3 4 2 10 6 3 2" xfId="4631" xr:uid="{00000000-0005-0000-0000-000059150000}"/>
    <cellStyle name="쉼표 [0] 3 4 2 10 6 3 2 2" xfId="4632" xr:uid="{00000000-0005-0000-0000-00005A150000}"/>
    <cellStyle name="쉼표 [0] 3 4 2 10 6 3 3" xfId="4633" xr:uid="{00000000-0005-0000-0000-00005B150000}"/>
    <cellStyle name="쉼표 [0] 3 4 2 10 6 4" xfId="4634" xr:uid="{00000000-0005-0000-0000-00005C150000}"/>
    <cellStyle name="쉼표 [0] 3 4 2 10 6 4 2" xfId="4635" xr:uid="{00000000-0005-0000-0000-00005D150000}"/>
    <cellStyle name="쉼표 [0] 3 4 2 10 6 4 2 2" xfId="4636" xr:uid="{00000000-0005-0000-0000-00005E150000}"/>
    <cellStyle name="쉼표 [0] 3 4 2 10 6 4 3" xfId="4637" xr:uid="{00000000-0005-0000-0000-00005F150000}"/>
    <cellStyle name="쉼표 [0] 3 4 2 10 6 5" xfId="4638" xr:uid="{00000000-0005-0000-0000-000060150000}"/>
    <cellStyle name="쉼표 [0] 3 4 2 10 6 5 2" xfId="4639" xr:uid="{00000000-0005-0000-0000-000061150000}"/>
    <cellStyle name="쉼표 [0] 3 4 2 10 6 6" xfId="4640" xr:uid="{00000000-0005-0000-0000-000062150000}"/>
    <cellStyle name="쉼표 [0] 3 4 2 10 7" xfId="4641" xr:uid="{00000000-0005-0000-0000-000063150000}"/>
    <cellStyle name="쉼표 [0] 3 4 2 10 7 2" xfId="4642" xr:uid="{00000000-0005-0000-0000-000064150000}"/>
    <cellStyle name="쉼표 [0] 3 4 2 10 7 2 2" xfId="4643" xr:uid="{00000000-0005-0000-0000-000065150000}"/>
    <cellStyle name="쉼표 [0] 3 4 2 10 7 3" xfId="4644" xr:uid="{00000000-0005-0000-0000-000066150000}"/>
    <cellStyle name="쉼표 [0] 3 4 2 10 8" xfId="4645" xr:uid="{00000000-0005-0000-0000-000067150000}"/>
    <cellStyle name="쉼표 [0] 3 4 2 10 8 2" xfId="4646" xr:uid="{00000000-0005-0000-0000-000068150000}"/>
    <cellStyle name="쉼표 [0] 3 4 2 10 8 2 2" xfId="4647" xr:uid="{00000000-0005-0000-0000-000069150000}"/>
    <cellStyle name="쉼표 [0] 3 4 2 10 8 3" xfId="4648" xr:uid="{00000000-0005-0000-0000-00006A150000}"/>
    <cellStyle name="쉼표 [0] 3 4 2 10 9" xfId="4649" xr:uid="{00000000-0005-0000-0000-00006B150000}"/>
    <cellStyle name="쉼표 [0] 3 4 2 10 9 2" xfId="4650" xr:uid="{00000000-0005-0000-0000-00006C150000}"/>
    <cellStyle name="쉼표 [0] 3 4 2 10 9 2 2" xfId="4651" xr:uid="{00000000-0005-0000-0000-00006D150000}"/>
    <cellStyle name="쉼표 [0] 3 4 2 10 9 3" xfId="4652" xr:uid="{00000000-0005-0000-0000-00006E150000}"/>
    <cellStyle name="쉼표 [0] 3 4 2 11" xfId="4653" xr:uid="{00000000-0005-0000-0000-00006F150000}"/>
    <cellStyle name="쉼표 [0] 3 4 2 11 10" xfId="4654" xr:uid="{00000000-0005-0000-0000-000070150000}"/>
    <cellStyle name="쉼표 [0] 3 4 2 11 2" xfId="4655" xr:uid="{00000000-0005-0000-0000-000071150000}"/>
    <cellStyle name="쉼표 [0] 3 4 2 11 2 2" xfId="4656" xr:uid="{00000000-0005-0000-0000-000072150000}"/>
    <cellStyle name="쉼표 [0] 3 4 2 11 2 2 2" xfId="4657" xr:uid="{00000000-0005-0000-0000-000073150000}"/>
    <cellStyle name="쉼표 [0] 3 4 2 11 2 2 2 2" xfId="4658" xr:uid="{00000000-0005-0000-0000-000074150000}"/>
    <cellStyle name="쉼표 [0] 3 4 2 11 2 2 2 2 2" xfId="4659" xr:uid="{00000000-0005-0000-0000-000075150000}"/>
    <cellStyle name="쉼표 [0] 3 4 2 11 2 2 2 3" xfId="4660" xr:uid="{00000000-0005-0000-0000-000076150000}"/>
    <cellStyle name="쉼표 [0] 3 4 2 11 2 2 3" xfId="4661" xr:uid="{00000000-0005-0000-0000-000077150000}"/>
    <cellStyle name="쉼표 [0] 3 4 2 11 2 2 3 2" xfId="4662" xr:uid="{00000000-0005-0000-0000-000078150000}"/>
    <cellStyle name="쉼표 [0] 3 4 2 11 2 2 3 2 2" xfId="4663" xr:uid="{00000000-0005-0000-0000-000079150000}"/>
    <cellStyle name="쉼표 [0] 3 4 2 11 2 2 3 3" xfId="4664" xr:uid="{00000000-0005-0000-0000-00007A150000}"/>
    <cellStyle name="쉼표 [0] 3 4 2 11 2 2 4" xfId="4665" xr:uid="{00000000-0005-0000-0000-00007B150000}"/>
    <cellStyle name="쉼표 [0] 3 4 2 11 2 2 4 2" xfId="4666" xr:uid="{00000000-0005-0000-0000-00007C150000}"/>
    <cellStyle name="쉼표 [0] 3 4 2 11 2 2 4 2 2" xfId="4667" xr:uid="{00000000-0005-0000-0000-00007D150000}"/>
    <cellStyle name="쉼표 [0] 3 4 2 11 2 2 4 3" xfId="4668" xr:uid="{00000000-0005-0000-0000-00007E150000}"/>
    <cellStyle name="쉼표 [0] 3 4 2 11 2 2 5" xfId="4669" xr:uid="{00000000-0005-0000-0000-00007F150000}"/>
    <cellStyle name="쉼표 [0] 3 4 2 11 2 2 5 2" xfId="4670" xr:uid="{00000000-0005-0000-0000-000080150000}"/>
    <cellStyle name="쉼표 [0] 3 4 2 11 2 2 6" xfId="4671" xr:uid="{00000000-0005-0000-0000-000081150000}"/>
    <cellStyle name="쉼표 [0] 3 4 2 11 2 3" xfId="4672" xr:uid="{00000000-0005-0000-0000-000082150000}"/>
    <cellStyle name="쉼표 [0] 3 4 2 11 2 3 2" xfId="4673" xr:uid="{00000000-0005-0000-0000-000083150000}"/>
    <cellStyle name="쉼표 [0] 3 4 2 11 2 3 2 2" xfId="4674" xr:uid="{00000000-0005-0000-0000-000084150000}"/>
    <cellStyle name="쉼표 [0] 3 4 2 11 2 3 2 2 2" xfId="4675" xr:uid="{00000000-0005-0000-0000-000085150000}"/>
    <cellStyle name="쉼표 [0] 3 4 2 11 2 3 2 3" xfId="4676" xr:uid="{00000000-0005-0000-0000-000086150000}"/>
    <cellStyle name="쉼표 [0] 3 4 2 11 2 3 3" xfId="4677" xr:uid="{00000000-0005-0000-0000-000087150000}"/>
    <cellStyle name="쉼표 [0] 3 4 2 11 2 3 3 2" xfId="4678" xr:uid="{00000000-0005-0000-0000-000088150000}"/>
    <cellStyle name="쉼표 [0] 3 4 2 11 2 3 3 2 2" xfId="4679" xr:uid="{00000000-0005-0000-0000-000089150000}"/>
    <cellStyle name="쉼표 [0] 3 4 2 11 2 3 3 3" xfId="4680" xr:uid="{00000000-0005-0000-0000-00008A150000}"/>
    <cellStyle name="쉼표 [0] 3 4 2 11 2 3 4" xfId="4681" xr:uid="{00000000-0005-0000-0000-00008B150000}"/>
    <cellStyle name="쉼표 [0] 3 4 2 11 2 3 4 2" xfId="4682" xr:uid="{00000000-0005-0000-0000-00008C150000}"/>
    <cellStyle name="쉼표 [0] 3 4 2 11 2 3 4 2 2" xfId="4683" xr:uid="{00000000-0005-0000-0000-00008D150000}"/>
    <cellStyle name="쉼표 [0] 3 4 2 11 2 3 4 3" xfId="4684" xr:uid="{00000000-0005-0000-0000-00008E150000}"/>
    <cellStyle name="쉼표 [0] 3 4 2 11 2 3 5" xfId="4685" xr:uid="{00000000-0005-0000-0000-00008F150000}"/>
    <cellStyle name="쉼표 [0] 3 4 2 11 2 3 5 2" xfId="4686" xr:uid="{00000000-0005-0000-0000-000090150000}"/>
    <cellStyle name="쉼표 [0] 3 4 2 11 2 3 6" xfId="4687" xr:uid="{00000000-0005-0000-0000-000091150000}"/>
    <cellStyle name="쉼표 [0] 3 4 2 11 2 4" xfId="4688" xr:uid="{00000000-0005-0000-0000-000092150000}"/>
    <cellStyle name="쉼표 [0] 3 4 2 11 2 4 2" xfId="4689" xr:uid="{00000000-0005-0000-0000-000093150000}"/>
    <cellStyle name="쉼표 [0] 3 4 2 11 2 4 2 2" xfId="4690" xr:uid="{00000000-0005-0000-0000-000094150000}"/>
    <cellStyle name="쉼표 [0] 3 4 2 11 2 4 2 2 2" xfId="4691" xr:uid="{00000000-0005-0000-0000-000095150000}"/>
    <cellStyle name="쉼표 [0] 3 4 2 11 2 4 2 3" xfId="4692" xr:uid="{00000000-0005-0000-0000-000096150000}"/>
    <cellStyle name="쉼표 [0] 3 4 2 11 2 4 3" xfId="4693" xr:uid="{00000000-0005-0000-0000-000097150000}"/>
    <cellStyle name="쉼표 [0] 3 4 2 11 2 4 3 2" xfId="4694" xr:uid="{00000000-0005-0000-0000-000098150000}"/>
    <cellStyle name="쉼표 [0] 3 4 2 11 2 4 3 2 2" xfId="4695" xr:uid="{00000000-0005-0000-0000-000099150000}"/>
    <cellStyle name="쉼표 [0] 3 4 2 11 2 4 3 3" xfId="4696" xr:uid="{00000000-0005-0000-0000-00009A150000}"/>
    <cellStyle name="쉼표 [0] 3 4 2 11 2 4 4" xfId="4697" xr:uid="{00000000-0005-0000-0000-00009B150000}"/>
    <cellStyle name="쉼표 [0] 3 4 2 11 2 4 4 2" xfId="4698" xr:uid="{00000000-0005-0000-0000-00009C150000}"/>
    <cellStyle name="쉼표 [0] 3 4 2 11 2 4 4 2 2" xfId="4699" xr:uid="{00000000-0005-0000-0000-00009D150000}"/>
    <cellStyle name="쉼표 [0] 3 4 2 11 2 4 4 3" xfId="4700" xr:uid="{00000000-0005-0000-0000-00009E150000}"/>
    <cellStyle name="쉼표 [0] 3 4 2 11 2 4 5" xfId="4701" xr:uid="{00000000-0005-0000-0000-00009F150000}"/>
    <cellStyle name="쉼표 [0] 3 4 2 11 2 4 5 2" xfId="4702" xr:uid="{00000000-0005-0000-0000-0000A0150000}"/>
    <cellStyle name="쉼표 [0] 3 4 2 11 2 4 6" xfId="4703" xr:uid="{00000000-0005-0000-0000-0000A1150000}"/>
    <cellStyle name="쉼표 [0] 3 4 2 11 2 5" xfId="4704" xr:uid="{00000000-0005-0000-0000-0000A2150000}"/>
    <cellStyle name="쉼표 [0] 3 4 2 11 2 5 2" xfId="4705" xr:uid="{00000000-0005-0000-0000-0000A3150000}"/>
    <cellStyle name="쉼표 [0] 3 4 2 11 2 5 2 2" xfId="4706" xr:uid="{00000000-0005-0000-0000-0000A4150000}"/>
    <cellStyle name="쉼표 [0] 3 4 2 11 2 5 3" xfId="4707" xr:uid="{00000000-0005-0000-0000-0000A5150000}"/>
    <cellStyle name="쉼표 [0] 3 4 2 11 2 6" xfId="4708" xr:uid="{00000000-0005-0000-0000-0000A6150000}"/>
    <cellStyle name="쉼표 [0] 3 4 2 11 2 6 2" xfId="4709" xr:uid="{00000000-0005-0000-0000-0000A7150000}"/>
    <cellStyle name="쉼표 [0] 3 4 2 11 2 6 2 2" xfId="4710" xr:uid="{00000000-0005-0000-0000-0000A8150000}"/>
    <cellStyle name="쉼표 [0] 3 4 2 11 2 6 3" xfId="4711" xr:uid="{00000000-0005-0000-0000-0000A9150000}"/>
    <cellStyle name="쉼표 [0] 3 4 2 11 2 7" xfId="4712" xr:uid="{00000000-0005-0000-0000-0000AA150000}"/>
    <cellStyle name="쉼표 [0] 3 4 2 11 2 7 2" xfId="4713" xr:uid="{00000000-0005-0000-0000-0000AB150000}"/>
    <cellStyle name="쉼표 [0] 3 4 2 11 2 7 2 2" xfId="4714" xr:uid="{00000000-0005-0000-0000-0000AC150000}"/>
    <cellStyle name="쉼표 [0] 3 4 2 11 2 7 3" xfId="4715" xr:uid="{00000000-0005-0000-0000-0000AD150000}"/>
    <cellStyle name="쉼표 [0] 3 4 2 11 2 8" xfId="4716" xr:uid="{00000000-0005-0000-0000-0000AE150000}"/>
    <cellStyle name="쉼표 [0] 3 4 2 11 2 8 2" xfId="4717" xr:uid="{00000000-0005-0000-0000-0000AF150000}"/>
    <cellStyle name="쉼표 [0] 3 4 2 11 2 9" xfId="4718" xr:uid="{00000000-0005-0000-0000-0000B0150000}"/>
    <cellStyle name="쉼표 [0] 3 4 2 11 3" xfId="4719" xr:uid="{00000000-0005-0000-0000-0000B1150000}"/>
    <cellStyle name="쉼표 [0] 3 4 2 11 3 2" xfId="4720" xr:uid="{00000000-0005-0000-0000-0000B2150000}"/>
    <cellStyle name="쉼표 [0] 3 4 2 11 3 2 2" xfId="4721" xr:uid="{00000000-0005-0000-0000-0000B3150000}"/>
    <cellStyle name="쉼표 [0] 3 4 2 11 3 2 2 2" xfId="4722" xr:uid="{00000000-0005-0000-0000-0000B4150000}"/>
    <cellStyle name="쉼표 [0] 3 4 2 11 3 2 3" xfId="4723" xr:uid="{00000000-0005-0000-0000-0000B5150000}"/>
    <cellStyle name="쉼표 [0] 3 4 2 11 3 3" xfId="4724" xr:uid="{00000000-0005-0000-0000-0000B6150000}"/>
    <cellStyle name="쉼표 [0] 3 4 2 11 3 3 2" xfId="4725" xr:uid="{00000000-0005-0000-0000-0000B7150000}"/>
    <cellStyle name="쉼표 [0] 3 4 2 11 3 3 2 2" xfId="4726" xr:uid="{00000000-0005-0000-0000-0000B8150000}"/>
    <cellStyle name="쉼표 [0] 3 4 2 11 3 3 3" xfId="4727" xr:uid="{00000000-0005-0000-0000-0000B9150000}"/>
    <cellStyle name="쉼표 [0] 3 4 2 11 3 4" xfId="4728" xr:uid="{00000000-0005-0000-0000-0000BA150000}"/>
    <cellStyle name="쉼표 [0] 3 4 2 11 3 4 2" xfId="4729" xr:uid="{00000000-0005-0000-0000-0000BB150000}"/>
    <cellStyle name="쉼표 [0] 3 4 2 11 3 4 2 2" xfId="4730" xr:uid="{00000000-0005-0000-0000-0000BC150000}"/>
    <cellStyle name="쉼표 [0] 3 4 2 11 3 4 3" xfId="4731" xr:uid="{00000000-0005-0000-0000-0000BD150000}"/>
    <cellStyle name="쉼표 [0] 3 4 2 11 3 5" xfId="4732" xr:uid="{00000000-0005-0000-0000-0000BE150000}"/>
    <cellStyle name="쉼표 [0] 3 4 2 11 3 5 2" xfId="4733" xr:uid="{00000000-0005-0000-0000-0000BF150000}"/>
    <cellStyle name="쉼표 [0] 3 4 2 11 3 6" xfId="4734" xr:uid="{00000000-0005-0000-0000-0000C0150000}"/>
    <cellStyle name="쉼표 [0] 3 4 2 11 4" xfId="4735" xr:uid="{00000000-0005-0000-0000-0000C1150000}"/>
    <cellStyle name="쉼표 [0] 3 4 2 11 4 2" xfId="4736" xr:uid="{00000000-0005-0000-0000-0000C2150000}"/>
    <cellStyle name="쉼표 [0] 3 4 2 11 4 2 2" xfId="4737" xr:uid="{00000000-0005-0000-0000-0000C3150000}"/>
    <cellStyle name="쉼표 [0] 3 4 2 11 4 2 2 2" xfId="4738" xr:uid="{00000000-0005-0000-0000-0000C4150000}"/>
    <cellStyle name="쉼표 [0] 3 4 2 11 4 2 3" xfId="4739" xr:uid="{00000000-0005-0000-0000-0000C5150000}"/>
    <cellStyle name="쉼표 [0] 3 4 2 11 4 3" xfId="4740" xr:uid="{00000000-0005-0000-0000-0000C6150000}"/>
    <cellStyle name="쉼표 [0] 3 4 2 11 4 3 2" xfId="4741" xr:uid="{00000000-0005-0000-0000-0000C7150000}"/>
    <cellStyle name="쉼표 [0] 3 4 2 11 4 3 2 2" xfId="4742" xr:uid="{00000000-0005-0000-0000-0000C8150000}"/>
    <cellStyle name="쉼표 [0] 3 4 2 11 4 3 3" xfId="4743" xr:uid="{00000000-0005-0000-0000-0000C9150000}"/>
    <cellStyle name="쉼표 [0] 3 4 2 11 4 4" xfId="4744" xr:uid="{00000000-0005-0000-0000-0000CA150000}"/>
    <cellStyle name="쉼표 [0] 3 4 2 11 4 4 2" xfId="4745" xr:uid="{00000000-0005-0000-0000-0000CB150000}"/>
    <cellStyle name="쉼표 [0] 3 4 2 11 4 4 2 2" xfId="4746" xr:uid="{00000000-0005-0000-0000-0000CC150000}"/>
    <cellStyle name="쉼표 [0] 3 4 2 11 4 4 3" xfId="4747" xr:uid="{00000000-0005-0000-0000-0000CD150000}"/>
    <cellStyle name="쉼표 [0] 3 4 2 11 4 5" xfId="4748" xr:uid="{00000000-0005-0000-0000-0000CE150000}"/>
    <cellStyle name="쉼표 [0] 3 4 2 11 4 5 2" xfId="4749" xr:uid="{00000000-0005-0000-0000-0000CF150000}"/>
    <cellStyle name="쉼표 [0] 3 4 2 11 4 6" xfId="4750" xr:uid="{00000000-0005-0000-0000-0000D0150000}"/>
    <cellStyle name="쉼표 [0] 3 4 2 11 5" xfId="4751" xr:uid="{00000000-0005-0000-0000-0000D1150000}"/>
    <cellStyle name="쉼표 [0] 3 4 2 11 5 2" xfId="4752" xr:uid="{00000000-0005-0000-0000-0000D2150000}"/>
    <cellStyle name="쉼표 [0] 3 4 2 11 5 2 2" xfId="4753" xr:uid="{00000000-0005-0000-0000-0000D3150000}"/>
    <cellStyle name="쉼표 [0] 3 4 2 11 5 2 2 2" xfId="4754" xr:uid="{00000000-0005-0000-0000-0000D4150000}"/>
    <cellStyle name="쉼표 [0] 3 4 2 11 5 2 3" xfId="4755" xr:uid="{00000000-0005-0000-0000-0000D5150000}"/>
    <cellStyle name="쉼표 [0] 3 4 2 11 5 3" xfId="4756" xr:uid="{00000000-0005-0000-0000-0000D6150000}"/>
    <cellStyle name="쉼표 [0] 3 4 2 11 5 3 2" xfId="4757" xr:uid="{00000000-0005-0000-0000-0000D7150000}"/>
    <cellStyle name="쉼표 [0] 3 4 2 11 5 3 2 2" xfId="4758" xr:uid="{00000000-0005-0000-0000-0000D8150000}"/>
    <cellStyle name="쉼표 [0] 3 4 2 11 5 3 3" xfId="4759" xr:uid="{00000000-0005-0000-0000-0000D9150000}"/>
    <cellStyle name="쉼표 [0] 3 4 2 11 5 4" xfId="4760" xr:uid="{00000000-0005-0000-0000-0000DA150000}"/>
    <cellStyle name="쉼표 [0] 3 4 2 11 5 4 2" xfId="4761" xr:uid="{00000000-0005-0000-0000-0000DB150000}"/>
    <cellStyle name="쉼표 [0] 3 4 2 11 5 4 2 2" xfId="4762" xr:uid="{00000000-0005-0000-0000-0000DC150000}"/>
    <cellStyle name="쉼표 [0] 3 4 2 11 5 4 3" xfId="4763" xr:uid="{00000000-0005-0000-0000-0000DD150000}"/>
    <cellStyle name="쉼표 [0] 3 4 2 11 5 5" xfId="4764" xr:uid="{00000000-0005-0000-0000-0000DE150000}"/>
    <cellStyle name="쉼표 [0] 3 4 2 11 5 5 2" xfId="4765" xr:uid="{00000000-0005-0000-0000-0000DF150000}"/>
    <cellStyle name="쉼표 [0] 3 4 2 11 5 6" xfId="4766" xr:uid="{00000000-0005-0000-0000-0000E0150000}"/>
    <cellStyle name="쉼표 [0] 3 4 2 11 6" xfId="4767" xr:uid="{00000000-0005-0000-0000-0000E1150000}"/>
    <cellStyle name="쉼표 [0] 3 4 2 11 6 2" xfId="4768" xr:uid="{00000000-0005-0000-0000-0000E2150000}"/>
    <cellStyle name="쉼표 [0] 3 4 2 11 6 2 2" xfId="4769" xr:uid="{00000000-0005-0000-0000-0000E3150000}"/>
    <cellStyle name="쉼표 [0] 3 4 2 11 6 3" xfId="4770" xr:uid="{00000000-0005-0000-0000-0000E4150000}"/>
    <cellStyle name="쉼표 [0] 3 4 2 11 7" xfId="4771" xr:uid="{00000000-0005-0000-0000-0000E5150000}"/>
    <cellStyle name="쉼표 [0] 3 4 2 11 7 2" xfId="4772" xr:uid="{00000000-0005-0000-0000-0000E6150000}"/>
    <cellStyle name="쉼표 [0] 3 4 2 11 7 2 2" xfId="4773" xr:uid="{00000000-0005-0000-0000-0000E7150000}"/>
    <cellStyle name="쉼표 [0] 3 4 2 11 7 3" xfId="4774" xr:uid="{00000000-0005-0000-0000-0000E8150000}"/>
    <cellStyle name="쉼표 [0] 3 4 2 11 8" xfId="4775" xr:uid="{00000000-0005-0000-0000-0000E9150000}"/>
    <cellStyle name="쉼표 [0] 3 4 2 11 8 2" xfId="4776" xr:uid="{00000000-0005-0000-0000-0000EA150000}"/>
    <cellStyle name="쉼표 [0] 3 4 2 11 8 2 2" xfId="4777" xr:uid="{00000000-0005-0000-0000-0000EB150000}"/>
    <cellStyle name="쉼표 [0] 3 4 2 11 8 3" xfId="4778" xr:uid="{00000000-0005-0000-0000-0000EC150000}"/>
    <cellStyle name="쉼표 [0] 3 4 2 11 9" xfId="4779" xr:uid="{00000000-0005-0000-0000-0000ED150000}"/>
    <cellStyle name="쉼표 [0] 3 4 2 11 9 2" xfId="4780" xr:uid="{00000000-0005-0000-0000-0000EE150000}"/>
    <cellStyle name="쉼표 [0] 3 4 2 12" xfId="4781" xr:uid="{00000000-0005-0000-0000-0000EF150000}"/>
    <cellStyle name="쉼표 [0] 3 4 2 12 10" xfId="4782" xr:uid="{00000000-0005-0000-0000-0000F0150000}"/>
    <cellStyle name="쉼표 [0] 3 4 2 12 2" xfId="4783" xr:uid="{00000000-0005-0000-0000-0000F1150000}"/>
    <cellStyle name="쉼표 [0] 3 4 2 12 2 2" xfId="4784" xr:uid="{00000000-0005-0000-0000-0000F2150000}"/>
    <cellStyle name="쉼표 [0] 3 4 2 12 2 2 2" xfId="4785" xr:uid="{00000000-0005-0000-0000-0000F3150000}"/>
    <cellStyle name="쉼표 [0] 3 4 2 12 2 2 2 2" xfId="4786" xr:uid="{00000000-0005-0000-0000-0000F4150000}"/>
    <cellStyle name="쉼표 [0] 3 4 2 12 2 2 2 2 2" xfId="4787" xr:uid="{00000000-0005-0000-0000-0000F5150000}"/>
    <cellStyle name="쉼표 [0] 3 4 2 12 2 2 2 3" xfId="4788" xr:uid="{00000000-0005-0000-0000-0000F6150000}"/>
    <cellStyle name="쉼표 [0] 3 4 2 12 2 2 3" xfId="4789" xr:uid="{00000000-0005-0000-0000-0000F7150000}"/>
    <cellStyle name="쉼표 [0] 3 4 2 12 2 2 3 2" xfId="4790" xr:uid="{00000000-0005-0000-0000-0000F8150000}"/>
    <cellStyle name="쉼표 [0] 3 4 2 12 2 2 3 2 2" xfId="4791" xr:uid="{00000000-0005-0000-0000-0000F9150000}"/>
    <cellStyle name="쉼표 [0] 3 4 2 12 2 2 3 3" xfId="4792" xr:uid="{00000000-0005-0000-0000-0000FA150000}"/>
    <cellStyle name="쉼표 [0] 3 4 2 12 2 2 4" xfId="4793" xr:uid="{00000000-0005-0000-0000-0000FB150000}"/>
    <cellStyle name="쉼표 [0] 3 4 2 12 2 2 4 2" xfId="4794" xr:uid="{00000000-0005-0000-0000-0000FC150000}"/>
    <cellStyle name="쉼표 [0] 3 4 2 12 2 2 4 2 2" xfId="4795" xr:uid="{00000000-0005-0000-0000-0000FD150000}"/>
    <cellStyle name="쉼표 [0] 3 4 2 12 2 2 4 3" xfId="4796" xr:uid="{00000000-0005-0000-0000-0000FE150000}"/>
    <cellStyle name="쉼표 [0] 3 4 2 12 2 2 5" xfId="4797" xr:uid="{00000000-0005-0000-0000-0000FF150000}"/>
    <cellStyle name="쉼표 [0] 3 4 2 12 2 2 5 2" xfId="4798" xr:uid="{00000000-0005-0000-0000-000000160000}"/>
    <cellStyle name="쉼표 [0] 3 4 2 12 2 2 6" xfId="4799" xr:uid="{00000000-0005-0000-0000-000001160000}"/>
    <cellStyle name="쉼표 [0] 3 4 2 12 2 3" xfId="4800" xr:uid="{00000000-0005-0000-0000-000002160000}"/>
    <cellStyle name="쉼표 [0] 3 4 2 12 2 3 2" xfId="4801" xr:uid="{00000000-0005-0000-0000-000003160000}"/>
    <cellStyle name="쉼표 [0] 3 4 2 12 2 3 2 2" xfId="4802" xr:uid="{00000000-0005-0000-0000-000004160000}"/>
    <cellStyle name="쉼표 [0] 3 4 2 12 2 3 2 2 2" xfId="4803" xr:uid="{00000000-0005-0000-0000-000005160000}"/>
    <cellStyle name="쉼표 [0] 3 4 2 12 2 3 2 3" xfId="4804" xr:uid="{00000000-0005-0000-0000-000006160000}"/>
    <cellStyle name="쉼표 [0] 3 4 2 12 2 3 3" xfId="4805" xr:uid="{00000000-0005-0000-0000-000007160000}"/>
    <cellStyle name="쉼표 [0] 3 4 2 12 2 3 3 2" xfId="4806" xr:uid="{00000000-0005-0000-0000-000008160000}"/>
    <cellStyle name="쉼표 [0] 3 4 2 12 2 3 3 2 2" xfId="4807" xr:uid="{00000000-0005-0000-0000-000009160000}"/>
    <cellStyle name="쉼표 [0] 3 4 2 12 2 3 3 3" xfId="4808" xr:uid="{00000000-0005-0000-0000-00000A160000}"/>
    <cellStyle name="쉼표 [0] 3 4 2 12 2 3 4" xfId="4809" xr:uid="{00000000-0005-0000-0000-00000B160000}"/>
    <cellStyle name="쉼표 [0] 3 4 2 12 2 3 4 2" xfId="4810" xr:uid="{00000000-0005-0000-0000-00000C160000}"/>
    <cellStyle name="쉼표 [0] 3 4 2 12 2 3 4 2 2" xfId="4811" xr:uid="{00000000-0005-0000-0000-00000D160000}"/>
    <cellStyle name="쉼표 [0] 3 4 2 12 2 3 4 3" xfId="4812" xr:uid="{00000000-0005-0000-0000-00000E160000}"/>
    <cellStyle name="쉼표 [0] 3 4 2 12 2 3 5" xfId="4813" xr:uid="{00000000-0005-0000-0000-00000F160000}"/>
    <cellStyle name="쉼표 [0] 3 4 2 12 2 3 5 2" xfId="4814" xr:uid="{00000000-0005-0000-0000-000010160000}"/>
    <cellStyle name="쉼표 [0] 3 4 2 12 2 3 6" xfId="4815" xr:uid="{00000000-0005-0000-0000-000011160000}"/>
    <cellStyle name="쉼표 [0] 3 4 2 12 2 4" xfId="4816" xr:uid="{00000000-0005-0000-0000-000012160000}"/>
    <cellStyle name="쉼표 [0] 3 4 2 12 2 4 2" xfId="4817" xr:uid="{00000000-0005-0000-0000-000013160000}"/>
    <cellStyle name="쉼표 [0] 3 4 2 12 2 4 2 2" xfId="4818" xr:uid="{00000000-0005-0000-0000-000014160000}"/>
    <cellStyle name="쉼표 [0] 3 4 2 12 2 4 2 2 2" xfId="4819" xr:uid="{00000000-0005-0000-0000-000015160000}"/>
    <cellStyle name="쉼표 [0] 3 4 2 12 2 4 2 3" xfId="4820" xr:uid="{00000000-0005-0000-0000-000016160000}"/>
    <cellStyle name="쉼표 [0] 3 4 2 12 2 4 3" xfId="4821" xr:uid="{00000000-0005-0000-0000-000017160000}"/>
    <cellStyle name="쉼표 [0] 3 4 2 12 2 4 3 2" xfId="4822" xr:uid="{00000000-0005-0000-0000-000018160000}"/>
    <cellStyle name="쉼표 [0] 3 4 2 12 2 4 3 2 2" xfId="4823" xr:uid="{00000000-0005-0000-0000-000019160000}"/>
    <cellStyle name="쉼표 [0] 3 4 2 12 2 4 3 3" xfId="4824" xr:uid="{00000000-0005-0000-0000-00001A160000}"/>
    <cellStyle name="쉼표 [0] 3 4 2 12 2 4 4" xfId="4825" xr:uid="{00000000-0005-0000-0000-00001B160000}"/>
    <cellStyle name="쉼표 [0] 3 4 2 12 2 4 4 2" xfId="4826" xr:uid="{00000000-0005-0000-0000-00001C160000}"/>
    <cellStyle name="쉼표 [0] 3 4 2 12 2 4 4 2 2" xfId="4827" xr:uid="{00000000-0005-0000-0000-00001D160000}"/>
    <cellStyle name="쉼표 [0] 3 4 2 12 2 4 4 3" xfId="4828" xr:uid="{00000000-0005-0000-0000-00001E160000}"/>
    <cellStyle name="쉼표 [0] 3 4 2 12 2 4 5" xfId="4829" xr:uid="{00000000-0005-0000-0000-00001F160000}"/>
    <cellStyle name="쉼표 [0] 3 4 2 12 2 4 5 2" xfId="4830" xr:uid="{00000000-0005-0000-0000-000020160000}"/>
    <cellStyle name="쉼표 [0] 3 4 2 12 2 4 6" xfId="4831" xr:uid="{00000000-0005-0000-0000-000021160000}"/>
    <cellStyle name="쉼표 [0] 3 4 2 12 2 5" xfId="4832" xr:uid="{00000000-0005-0000-0000-000022160000}"/>
    <cellStyle name="쉼표 [0] 3 4 2 12 2 5 2" xfId="4833" xr:uid="{00000000-0005-0000-0000-000023160000}"/>
    <cellStyle name="쉼표 [0] 3 4 2 12 2 5 2 2" xfId="4834" xr:uid="{00000000-0005-0000-0000-000024160000}"/>
    <cellStyle name="쉼표 [0] 3 4 2 12 2 5 3" xfId="4835" xr:uid="{00000000-0005-0000-0000-000025160000}"/>
    <cellStyle name="쉼표 [0] 3 4 2 12 2 6" xfId="4836" xr:uid="{00000000-0005-0000-0000-000026160000}"/>
    <cellStyle name="쉼표 [0] 3 4 2 12 2 6 2" xfId="4837" xr:uid="{00000000-0005-0000-0000-000027160000}"/>
    <cellStyle name="쉼표 [0] 3 4 2 12 2 6 2 2" xfId="4838" xr:uid="{00000000-0005-0000-0000-000028160000}"/>
    <cellStyle name="쉼표 [0] 3 4 2 12 2 6 3" xfId="4839" xr:uid="{00000000-0005-0000-0000-000029160000}"/>
    <cellStyle name="쉼표 [0] 3 4 2 12 2 7" xfId="4840" xr:uid="{00000000-0005-0000-0000-00002A160000}"/>
    <cellStyle name="쉼표 [0] 3 4 2 12 2 7 2" xfId="4841" xr:uid="{00000000-0005-0000-0000-00002B160000}"/>
    <cellStyle name="쉼표 [0] 3 4 2 12 2 7 2 2" xfId="4842" xr:uid="{00000000-0005-0000-0000-00002C160000}"/>
    <cellStyle name="쉼표 [0] 3 4 2 12 2 7 3" xfId="4843" xr:uid="{00000000-0005-0000-0000-00002D160000}"/>
    <cellStyle name="쉼표 [0] 3 4 2 12 2 8" xfId="4844" xr:uid="{00000000-0005-0000-0000-00002E160000}"/>
    <cellStyle name="쉼표 [0] 3 4 2 12 2 8 2" xfId="4845" xr:uid="{00000000-0005-0000-0000-00002F160000}"/>
    <cellStyle name="쉼표 [0] 3 4 2 12 2 9" xfId="4846" xr:uid="{00000000-0005-0000-0000-000030160000}"/>
    <cellStyle name="쉼표 [0] 3 4 2 12 3" xfId="4847" xr:uid="{00000000-0005-0000-0000-000031160000}"/>
    <cellStyle name="쉼표 [0] 3 4 2 12 3 2" xfId="4848" xr:uid="{00000000-0005-0000-0000-000032160000}"/>
    <cellStyle name="쉼표 [0] 3 4 2 12 3 2 2" xfId="4849" xr:uid="{00000000-0005-0000-0000-000033160000}"/>
    <cellStyle name="쉼표 [0] 3 4 2 12 3 2 2 2" xfId="4850" xr:uid="{00000000-0005-0000-0000-000034160000}"/>
    <cellStyle name="쉼표 [0] 3 4 2 12 3 2 3" xfId="4851" xr:uid="{00000000-0005-0000-0000-000035160000}"/>
    <cellStyle name="쉼표 [0] 3 4 2 12 3 3" xfId="4852" xr:uid="{00000000-0005-0000-0000-000036160000}"/>
    <cellStyle name="쉼표 [0] 3 4 2 12 3 3 2" xfId="4853" xr:uid="{00000000-0005-0000-0000-000037160000}"/>
    <cellStyle name="쉼표 [0] 3 4 2 12 3 3 2 2" xfId="4854" xr:uid="{00000000-0005-0000-0000-000038160000}"/>
    <cellStyle name="쉼표 [0] 3 4 2 12 3 3 3" xfId="4855" xr:uid="{00000000-0005-0000-0000-000039160000}"/>
    <cellStyle name="쉼표 [0] 3 4 2 12 3 4" xfId="4856" xr:uid="{00000000-0005-0000-0000-00003A160000}"/>
    <cellStyle name="쉼표 [0] 3 4 2 12 3 4 2" xfId="4857" xr:uid="{00000000-0005-0000-0000-00003B160000}"/>
    <cellStyle name="쉼표 [0] 3 4 2 12 3 4 2 2" xfId="4858" xr:uid="{00000000-0005-0000-0000-00003C160000}"/>
    <cellStyle name="쉼표 [0] 3 4 2 12 3 4 3" xfId="4859" xr:uid="{00000000-0005-0000-0000-00003D160000}"/>
    <cellStyle name="쉼표 [0] 3 4 2 12 3 5" xfId="4860" xr:uid="{00000000-0005-0000-0000-00003E160000}"/>
    <cellStyle name="쉼표 [0] 3 4 2 12 3 5 2" xfId="4861" xr:uid="{00000000-0005-0000-0000-00003F160000}"/>
    <cellStyle name="쉼표 [0] 3 4 2 12 3 6" xfId="4862" xr:uid="{00000000-0005-0000-0000-000040160000}"/>
    <cellStyle name="쉼표 [0] 3 4 2 12 4" xfId="4863" xr:uid="{00000000-0005-0000-0000-000041160000}"/>
    <cellStyle name="쉼표 [0] 3 4 2 12 4 2" xfId="4864" xr:uid="{00000000-0005-0000-0000-000042160000}"/>
    <cellStyle name="쉼표 [0] 3 4 2 12 4 2 2" xfId="4865" xr:uid="{00000000-0005-0000-0000-000043160000}"/>
    <cellStyle name="쉼표 [0] 3 4 2 12 4 2 2 2" xfId="4866" xr:uid="{00000000-0005-0000-0000-000044160000}"/>
    <cellStyle name="쉼표 [0] 3 4 2 12 4 2 3" xfId="4867" xr:uid="{00000000-0005-0000-0000-000045160000}"/>
    <cellStyle name="쉼표 [0] 3 4 2 12 4 3" xfId="4868" xr:uid="{00000000-0005-0000-0000-000046160000}"/>
    <cellStyle name="쉼표 [0] 3 4 2 12 4 3 2" xfId="4869" xr:uid="{00000000-0005-0000-0000-000047160000}"/>
    <cellStyle name="쉼표 [0] 3 4 2 12 4 3 2 2" xfId="4870" xr:uid="{00000000-0005-0000-0000-000048160000}"/>
    <cellStyle name="쉼표 [0] 3 4 2 12 4 3 3" xfId="4871" xr:uid="{00000000-0005-0000-0000-000049160000}"/>
    <cellStyle name="쉼표 [0] 3 4 2 12 4 4" xfId="4872" xr:uid="{00000000-0005-0000-0000-00004A160000}"/>
    <cellStyle name="쉼표 [0] 3 4 2 12 4 4 2" xfId="4873" xr:uid="{00000000-0005-0000-0000-00004B160000}"/>
    <cellStyle name="쉼표 [0] 3 4 2 12 4 4 2 2" xfId="4874" xr:uid="{00000000-0005-0000-0000-00004C160000}"/>
    <cellStyle name="쉼표 [0] 3 4 2 12 4 4 3" xfId="4875" xr:uid="{00000000-0005-0000-0000-00004D160000}"/>
    <cellStyle name="쉼표 [0] 3 4 2 12 4 5" xfId="4876" xr:uid="{00000000-0005-0000-0000-00004E160000}"/>
    <cellStyle name="쉼표 [0] 3 4 2 12 4 5 2" xfId="4877" xr:uid="{00000000-0005-0000-0000-00004F160000}"/>
    <cellStyle name="쉼표 [0] 3 4 2 12 4 6" xfId="4878" xr:uid="{00000000-0005-0000-0000-000050160000}"/>
    <cellStyle name="쉼표 [0] 3 4 2 12 5" xfId="4879" xr:uid="{00000000-0005-0000-0000-000051160000}"/>
    <cellStyle name="쉼표 [0] 3 4 2 12 5 2" xfId="4880" xr:uid="{00000000-0005-0000-0000-000052160000}"/>
    <cellStyle name="쉼표 [0] 3 4 2 12 5 2 2" xfId="4881" xr:uid="{00000000-0005-0000-0000-000053160000}"/>
    <cellStyle name="쉼표 [0] 3 4 2 12 5 2 2 2" xfId="4882" xr:uid="{00000000-0005-0000-0000-000054160000}"/>
    <cellStyle name="쉼표 [0] 3 4 2 12 5 2 3" xfId="4883" xr:uid="{00000000-0005-0000-0000-000055160000}"/>
    <cellStyle name="쉼표 [0] 3 4 2 12 5 3" xfId="4884" xr:uid="{00000000-0005-0000-0000-000056160000}"/>
    <cellStyle name="쉼표 [0] 3 4 2 12 5 3 2" xfId="4885" xr:uid="{00000000-0005-0000-0000-000057160000}"/>
    <cellStyle name="쉼표 [0] 3 4 2 12 5 3 2 2" xfId="4886" xr:uid="{00000000-0005-0000-0000-000058160000}"/>
    <cellStyle name="쉼표 [0] 3 4 2 12 5 3 3" xfId="4887" xr:uid="{00000000-0005-0000-0000-000059160000}"/>
    <cellStyle name="쉼표 [0] 3 4 2 12 5 4" xfId="4888" xr:uid="{00000000-0005-0000-0000-00005A160000}"/>
    <cellStyle name="쉼표 [0] 3 4 2 12 5 4 2" xfId="4889" xr:uid="{00000000-0005-0000-0000-00005B160000}"/>
    <cellStyle name="쉼표 [0] 3 4 2 12 5 4 2 2" xfId="4890" xr:uid="{00000000-0005-0000-0000-00005C160000}"/>
    <cellStyle name="쉼표 [0] 3 4 2 12 5 4 3" xfId="4891" xr:uid="{00000000-0005-0000-0000-00005D160000}"/>
    <cellStyle name="쉼표 [0] 3 4 2 12 5 5" xfId="4892" xr:uid="{00000000-0005-0000-0000-00005E160000}"/>
    <cellStyle name="쉼표 [0] 3 4 2 12 5 5 2" xfId="4893" xr:uid="{00000000-0005-0000-0000-00005F160000}"/>
    <cellStyle name="쉼표 [0] 3 4 2 12 5 6" xfId="4894" xr:uid="{00000000-0005-0000-0000-000060160000}"/>
    <cellStyle name="쉼표 [0] 3 4 2 12 6" xfId="4895" xr:uid="{00000000-0005-0000-0000-000061160000}"/>
    <cellStyle name="쉼표 [0] 3 4 2 12 6 2" xfId="4896" xr:uid="{00000000-0005-0000-0000-000062160000}"/>
    <cellStyle name="쉼표 [0] 3 4 2 12 6 2 2" xfId="4897" xr:uid="{00000000-0005-0000-0000-000063160000}"/>
    <cellStyle name="쉼표 [0] 3 4 2 12 6 3" xfId="4898" xr:uid="{00000000-0005-0000-0000-000064160000}"/>
    <cellStyle name="쉼표 [0] 3 4 2 12 7" xfId="4899" xr:uid="{00000000-0005-0000-0000-000065160000}"/>
    <cellStyle name="쉼표 [0] 3 4 2 12 7 2" xfId="4900" xr:uid="{00000000-0005-0000-0000-000066160000}"/>
    <cellStyle name="쉼표 [0] 3 4 2 12 7 2 2" xfId="4901" xr:uid="{00000000-0005-0000-0000-000067160000}"/>
    <cellStyle name="쉼표 [0] 3 4 2 12 7 3" xfId="4902" xr:uid="{00000000-0005-0000-0000-000068160000}"/>
    <cellStyle name="쉼표 [0] 3 4 2 12 8" xfId="4903" xr:uid="{00000000-0005-0000-0000-000069160000}"/>
    <cellStyle name="쉼표 [0] 3 4 2 12 8 2" xfId="4904" xr:uid="{00000000-0005-0000-0000-00006A160000}"/>
    <cellStyle name="쉼표 [0] 3 4 2 12 8 2 2" xfId="4905" xr:uid="{00000000-0005-0000-0000-00006B160000}"/>
    <cellStyle name="쉼표 [0] 3 4 2 12 8 3" xfId="4906" xr:uid="{00000000-0005-0000-0000-00006C160000}"/>
    <cellStyle name="쉼표 [0] 3 4 2 12 9" xfId="4907" xr:uid="{00000000-0005-0000-0000-00006D160000}"/>
    <cellStyle name="쉼표 [0] 3 4 2 12 9 2" xfId="4908" xr:uid="{00000000-0005-0000-0000-00006E160000}"/>
    <cellStyle name="쉼표 [0] 3 4 2 13" xfId="4909" xr:uid="{00000000-0005-0000-0000-00006F160000}"/>
    <cellStyle name="쉼표 [0] 3 4 2 13 10" xfId="4910" xr:uid="{00000000-0005-0000-0000-000070160000}"/>
    <cellStyle name="쉼표 [0] 3 4 2 13 2" xfId="4911" xr:uid="{00000000-0005-0000-0000-000071160000}"/>
    <cellStyle name="쉼표 [0] 3 4 2 13 2 2" xfId="4912" xr:uid="{00000000-0005-0000-0000-000072160000}"/>
    <cellStyle name="쉼표 [0] 3 4 2 13 2 2 2" xfId="4913" xr:uid="{00000000-0005-0000-0000-000073160000}"/>
    <cellStyle name="쉼표 [0] 3 4 2 13 2 2 2 2" xfId="4914" xr:uid="{00000000-0005-0000-0000-000074160000}"/>
    <cellStyle name="쉼표 [0] 3 4 2 13 2 2 2 2 2" xfId="4915" xr:uid="{00000000-0005-0000-0000-000075160000}"/>
    <cellStyle name="쉼표 [0] 3 4 2 13 2 2 2 3" xfId="4916" xr:uid="{00000000-0005-0000-0000-000076160000}"/>
    <cellStyle name="쉼표 [0] 3 4 2 13 2 2 3" xfId="4917" xr:uid="{00000000-0005-0000-0000-000077160000}"/>
    <cellStyle name="쉼표 [0] 3 4 2 13 2 2 3 2" xfId="4918" xr:uid="{00000000-0005-0000-0000-000078160000}"/>
    <cellStyle name="쉼표 [0] 3 4 2 13 2 2 3 2 2" xfId="4919" xr:uid="{00000000-0005-0000-0000-000079160000}"/>
    <cellStyle name="쉼표 [0] 3 4 2 13 2 2 3 3" xfId="4920" xr:uid="{00000000-0005-0000-0000-00007A160000}"/>
    <cellStyle name="쉼표 [0] 3 4 2 13 2 2 4" xfId="4921" xr:uid="{00000000-0005-0000-0000-00007B160000}"/>
    <cellStyle name="쉼표 [0] 3 4 2 13 2 2 4 2" xfId="4922" xr:uid="{00000000-0005-0000-0000-00007C160000}"/>
    <cellStyle name="쉼표 [0] 3 4 2 13 2 2 4 2 2" xfId="4923" xr:uid="{00000000-0005-0000-0000-00007D160000}"/>
    <cellStyle name="쉼표 [0] 3 4 2 13 2 2 4 3" xfId="4924" xr:uid="{00000000-0005-0000-0000-00007E160000}"/>
    <cellStyle name="쉼표 [0] 3 4 2 13 2 2 5" xfId="4925" xr:uid="{00000000-0005-0000-0000-00007F160000}"/>
    <cellStyle name="쉼표 [0] 3 4 2 13 2 2 5 2" xfId="4926" xr:uid="{00000000-0005-0000-0000-000080160000}"/>
    <cellStyle name="쉼표 [0] 3 4 2 13 2 2 6" xfId="4927" xr:uid="{00000000-0005-0000-0000-000081160000}"/>
    <cellStyle name="쉼표 [0] 3 4 2 13 2 3" xfId="4928" xr:uid="{00000000-0005-0000-0000-000082160000}"/>
    <cellStyle name="쉼표 [0] 3 4 2 13 2 3 2" xfId="4929" xr:uid="{00000000-0005-0000-0000-000083160000}"/>
    <cellStyle name="쉼표 [0] 3 4 2 13 2 3 2 2" xfId="4930" xr:uid="{00000000-0005-0000-0000-000084160000}"/>
    <cellStyle name="쉼표 [0] 3 4 2 13 2 3 2 2 2" xfId="4931" xr:uid="{00000000-0005-0000-0000-000085160000}"/>
    <cellStyle name="쉼표 [0] 3 4 2 13 2 3 2 3" xfId="4932" xr:uid="{00000000-0005-0000-0000-000086160000}"/>
    <cellStyle name="쉼표 [0] 3 4 2 13 2 3 3" xfId="4933" xr:uid="{00000000-0005-0000-0000-000087160000}"/>
    <cellStyle name="쉼표 [0] 3 4 2 13 2 3 3 2" xfId="4934" xr:uid="{00000000-0005-0000-0000-000088160000}"/>
    <cellStyle name="쉼표 [0] 3 4 2 13 2 3 3 2 2" xfId="4935" xr:uid="{00000000-0005-0000-0000-000089160000}"/>
    <cellStyle name="쉼표 [0] 3 4 2 13 2 3 3 3" xfId="4936" xr:uid="{00000000-0005-0000-0000-00008A160000}"/>
    <cellStyle name="쉼표 [0] 3 4 2 13 2 3 4" xfId="4937" xr:uid="{00000000-0005-0000-0000-00008B160000}"/>
    <cellStyle name="쉼표 [0] 3 4 2 13 2 3 4 2" xfId="4938" xr:uid="{00000000-0005-0000-0000-00008C160000}"/>
    <cellStyle name="쉼표 [0] 3 4 2 13 2 3 4 2 2" xfId="4939" xr:uid="{00000000-0005-0000-0000-00008D160000}"/>
    <cellStyle name="쉼표 [0] 3 4 2 13 2 3 4 3" xfId="4940" xr:uid="{00000000-0005-0000-0000-00008E160000}"/>
    <cellStyle name="쉼표 [0] 3 4 2 13 2 3 5" xfId="4941" xr:uid="{00000000-0005-0000-0000-00008F160000}"/>
    <cellStyle name="쉼표 [0] 3 4 2 13 2 3 5 2" xfId="4942" xr:uid="{00000000-0005-0000-0000-000090160000}"/>
    <cellStyle name="쉼표 [0] 3 4 2 13 2 3 6" xfId="4943" xr:uid="{00000000-0005-0000-0000-000091160000}"/>
    <cellStyle name="쉼표 [0] 3 4 2 13 2 4" xfId="4944" xr:uid="{00000000-0005-0000-0000-000092160000}"/>
    <cellStyle name="쉼표 [0] 3 4 2 13 2 4 2" xfId="4945" xr:uid="{00000000-0005-0000-0000-000093160000}"/>
    <cellStyle name="쉼표 [0] 3 4 2 13 2 4 2 2" xfId="4946" xr:uid="{00000000-0005-0000-0000-000094160000}"/>
    <cellStyle name="쉼표 [0] 3 4 2 13 2 4 2 2 2" xfId="4947" xr:uid="{00000000-0005-0000-0000-000095160000}"/>
    <cellStyle name="쉼표 [0] 3 4 2 13 2 4 2 3" xfId="4948" xr:uid="{00000000-0005-0000-0000-000096160000}"/>
    <cellStyle name="쉼표 [0] 3 4 2 13 2 4 3" xfId="4949" xr:uid="{00000000-0005-0000-0000-000097160000}"/>
    <cellStyle name="쉼표 [0] 3 4 2 13 2 4 3 2" xfId="4950" xr:uid="{00000000-0005-0000-0000-000098160000}"/>
    <cellStyle name="쉼표 [0] 3 4 2 13 2 4 3 2 2" xfId="4951" xr:uid="{00000000-0005-0000-0000-000099160000}"/>
    <cellStyle name="쉼표 [0] 3 4 2 13 2 4 3 3" xfId="4952" xr:uid="{00000000-0005-0000-0000-00009A160000}"/>
    <cellStyle name="쉼표 [0] 3 4 2 13 2 4 4" xfId="4953" xr:uid="{00000000-0005-0000-0000-00009B160000}"/>
    <cellStyle name="쉼표 [0] 3 4 2 13 2 4 4 2" xfId="4954" xr:uid="{00000000-0005-0000-0000-00009C160000}"/>
    <cellStyle name="쉼표 [0] 3 4 2 13 2 4 4 2 2" xfId="4955" xr:uid="{00000000-0005-0000-0000-00009D160000}"/>
    <cellStyle name="쉼표 [0] 3 4 2 13 2 4 4 3" xfId="4956" xr:uid="{00000000-0005-0000-0000-00009E160000}"/>
    <cellStyle name="쉼표 [0] 3 4 2 13 2 4 5" xfId="4957" xr:uid="{00000000-0005-0000-0000-00009F160000}"/>
    <cellStyle name="쉼표 [0] 3 4 2 13 2 4 5 2" xfId="4958" xr:uid="{00000000-0005-0000-0000-0000A0160000}"/>
    <cellStyle name="쉼표 [0] 3 4 2 13 2 4 6" xfId="4959" xr:uid="{00000000-0005-0000-0000-0000A1160000}"/>
    <cellStyle name="쉼표 [0] 3 4 2 13 2 5" xfId="4960" xr:uid="{00000000-0005-0000-0000-0000A2160000}"/>
    <cellStyle name="쉼표 [0] 3 4 2 13 2 5 2" xfId="4961" xr:uid="{00000000-0005-0000-0000-0000A3160000}"/>
    <cellStyle name="쉼표 [0] 3 4 2 13 2 5 2 2" xfId="4962" xr:uid="{00000000-0005-0000-0000-0000A4160000}"/>
    <cellStyle name="쉼표 [0] 3 4 2 13 2 5 3" xfId="4963" xr:uid="{00000000-0005-0000-0000-0000A5160000}"/>
    <cellStyle name="쉼표 [0] 3 4 2 13 2 6" xfId="4964" xr:uid="{00000000-0005-0000-0000-0000A6160000}"/>
    <cellStyle name="쉼표 [0] 3 4 2 13 2 6 2" xfId="4965" xr:uid="{00000000-0005-0000-0000-0000A7160000}"/>
    <cellStyle name="쉼표 [0] 3 4 2 13 2 6 2 2" xfId="4966" xr:uid="{00000000-0005-0000-0000-0000A8160000}"/>
    <cellStyle name="쉼표 [0] 3 4 2 13 2 6 3" xfId="4967" xr:uid="{00000000-0005-0000-0000-0000A9160000}"/>
    <cellStyle name="쉼표 [0] 3 4 2 13 2 7" xfId="4968" xr:uid="{00000000-0005-0000-0000-0000AA160000}"/>
    <cellStyle name="쉼표 [0] 3 4 2 13 2 7 2" xfId="4969" xr:uid="{00000000-0005-0000-0000-0000AB160000}"/>
    <cellStyle name="쉼표 [0] 3 4 2 13 2 7 2 2" xfId="4970" xr:uid="{00000000-0005-0000-0000-0000AC160000}"/>
    <cellStyle name="쉼표 [0] 3 4 2 13 2 7 3" xfId="4971" xr:uid="{00000000-0005-0000-0000-0000AD160000}"/>
    <cellStyle name="쉼표 [0] 3 4 2 13 2 8" xfId="4972" xr:uid="{00000000-0005-0000-0000-0000AE160000}"/>
    <cellStyle name="쉼표 [0] 3 4 2 13 2 8 2" xfId="4973" xr:uid="{00000000-0005-0000-0000-0000AF160000}"/>
    <cellStyle name="쉼표 [0] 3 4 2 13 2 9" xfId="4974" xr:uid="{00000000-0005-0000-0000-0000B0160000}"/>
    <cellStyle name="쉼표 [0] 3 4 2 13 3" xfId="4975" xr:uid="{00000000-0005-0000-0000-0000B1160000}"/>
    <cellStyle name="쉼표 [0] 3 4 2 13 3 2" xfId="4976" xr:uid="{00000000-0005-0000-0000-0000B2160000}"/>
    <cellStyle name="쉼표 [0] 3 4 2 13 3 2 2" xfId="4977" xr:uid="{00000000-0005-0000-0000-0000B3160000}"/>
    <cellStyle name="쉼표 [0] 3 4 2 13 3 2 2 2" xfId="4978" xr:uid="{00000000-0005-0000-0000-0000B4160000}"/>
    <cellStyle name="쉼표 [0] 3 4 2 13 3 2 3" xfId="4979" xr:uid="{00000000-0005-0000-0000-0000B5160000}"/>
    <cellStyle name="쉼표 [0] 3 4 2 13 3 3" xfId="4980" xr:uid="{00000000-0005-0000-0000-0000B6160000}"/>
    <cellStyle name="쉼표 [0] 3 4 2 13 3 3 2" xfId="4981" xr:uid="{00000000-0005-0000-0000-0000B7160000}"/>
    <cellStyle name="쉼표 [0] 3 4 2 13 3 3 2 2" xfId="4982" xr:uid="{00000000-0005-0000-0000-0000B8160000}"/>
    <cellStyle name="쉼표 [0] 3 4 2 13 3 3 3" xfId="4983" xr:uid="{00000000-0005-0000-0000-0000B9160000}"/>
    <cellStyle name="쉼표 [0] 3 4 2 13 3 4" xfId="4984" xr:uid="{00000000-0005-0000-0000-0000BA160000}"/>
    <cellStyle name="쉼표 [0] 3 4 2 13 3 4 2" xfId="4985" xr:uid="{00000000-0005-0000-0000-0000BB160000}"/>
    <cellStyle name="쉼표 [0] 3 4 2 13 3 4 2 2" xfId="4986" xr:uid="{00000000-0005-0000-0000-0000BC160000}"/>
    <cellStyle name="쉼표 [0] 3 4 2 13 3 4 3" xfId="4987" xr:uid="{00000000-0005-0000-0000-0000BD160000}"/>
    <cellStyle name="쉼표 [0] 3 4 2 13 3 5" xfId="4988" xr:uid="{00000000-0005-0000-0000-0000BE160000}"/>
    <cellStyle name="쉼표 [0] 3 4 2 13 3 5 2" xfId="4989" xr:uid="{00000000-0005-0000-0000-0000BF160000}"/>
    <cellStyle name="쉼표 [0] 3 4 2 13 3 6" xfId="4990" xr:uid="{00000000-0005-0000-0000-0000C0160000}"/>
    <cellStyle name="쉼표 [0] 3 4 2 13 4" xfId="4991" xr:uid="{00000000-0005-0000-0000-0000C1160000}"/>
    <cellStyle name="쉼표 [0] 3 4 2 13 4 2" xfId="4992" xr:uid="{00000000-0005-0000-0000-0000C2160000}"/>
    <cellStyle name="쉼표 [0] 3 4 2 13 4 2 2" xfId="4993" xr:uid="{00000000-0005-0000-0000-0000C3160000}"/>
    <cellStyle name="쉼표 [0] 3 4 2 13 4 2 2 2" xfId="4994" xr:uid="{00000000-0005-0000-0000-0000C4160000}"/>
    <cellStyle name="쉼표 [0] 3 4 2 13 4 2 3" xfId="4995" xr:uid="{00000000-0005-0000-0000-0000C5160000}"/>
    <cellStyle name="쉼표 [0] 3 4 2 13 4 3" xfId="4996" xr:uid="{00000000-0005-0000-0000-0000C6160000}"/>
    <cellStyle name="쉼표 [0] 3 4 2 13 4 3 2" xfId="4997" xr:uid="{00000000-0005-0000-0000-0000C7160000}"/>
    <cellStyle name="쉼표 [0] 3 4 2 13 4 3 2 2" xfId="4998" xr:uid="{00000000-0005-0000-0000-0000C8160000}"/>
    <cellStyle name="쉼표 [0] 3 4 2 13 4 3 3" xfId="4999" xr:uid="{00000000-0005-0000-0000-0000C9160000}"/>
    <cellStyle name="쉼표 [0] 3 4 2 13 4 4" xfId="5000" xr:uid="{00000000-0005-0000-0000-0000CA160000}"/>
    <cellStyle name="쉼표 [0] 3 4 2 13 4 4 2" xfId="5001" xr:uid="{00000000-0005-0000-0000-0000CB160000}"/>
    <cellStyle name="쉼표 [0] 3 4 2 13 4 4 2 2" xfId="5002" xr:uid="{00000000-0005-0000-0000-0000CC160000}"/>
    <cellStyle name="쉼표 [0] 3 4 2 13 4 4 3" xfId="5003" xr:uid="{00000000-0005-0000-0000-0000CD160000}"/>
    <cellStyle name="쉼표 [0] 3 4 2 13 4 5" xfId="5004" xr:uid="{00000000-0005-0000-0000-0000CE160000}"/>
    <cellStyle name="쉼표 [0] 3 4 2 13 4 5 2" xfId="5005" xr:uid="{00000000-0005-0000-0000-0000CF160000}"/>
    <cellStyle name="쉼표 [0] 3 4 2 13 4 6" xfId="5006" xr:uid="{00000000-0005-0000-0000-0000D0160000}"/>
    <cellStyle name="쉼표 [0] 3 4 2 13 5" xfId="5007" xr:uid="{00000000-0005-0000-0000-0000D1160000}"/>
    <cellStyle name="쉼표 [0] 3 4 2 13 5 2" xfId="5008" xr:uid="{00000000-0005-0000-0000-0000D2160000}"/>
    <cellStyle name="쉼표 [0] 3 4 2 13 5 2 2" xfId="5009" xr:uid="{00000000-0005-0000-0000-0000D3160000}"/>
    <cellStyle name="쉼표 [0] 3 4 2 13 5 2 2 2" xfId="5010" xr:uid="{00000000-0005-0000-0000-0000D4160000}"/>
    <cellStyle name="쉼표 [0] 3 4 2 13 5 2 3" xfId="5011" xr:uid="{00000000-0005-0000-0000-0000D5160000}"/>
    <cellStyle name="쉼표 [0] 3 4 2 13 5 3" xfId="5012" xr:uid="{00000000-0005-0000-0000-0000D6160000}"/>
    <cellStyle name="쉼표 [0] 3 4 2 13 5 3 2" xfId="5013" xr:uid="{00000000-0005-0000-0000-0000D7160000}"/>
    <cellStyle name="쉼표 [0] 3 4 2 13 5 3 2 2" xfId="5014" xr:uid="{00000000-0005-0000-0000-0000D8160000}"/>
    <cellStyle name="쉼표 [0] 3 4 2 13 5 3 3" xfId="5015" xr:uid="{00000000-0005-0000-0000-0000D9160000}"/>
    <cellStyle name="쉼표 [0] 3 4 2 13 5 4" xfId="5016" xr:uid="{00000000-0005-0000-0000-0000DA160000}"/>
    <cellStyle name="쉼표 [0] 3 4 2 13 5 4 2" xfId="5017" xr:uid="{00000000-0005-0000-0000-0000DB160000}"/>
    <cellStyle name="쉼표 [0] 3 4 2 13 5 4 2 2" xfId="5018" xr:uid="{00000000-0005-0000-0000-0000DC160000}"/>
    <cellStyle name="쉼표 [0] 3 4 2 13 5 4 3" xfId="5019" xr:uid="{00000000-0005-0000-0000-0000DD160000}"/>
    <cellStyle name="쉼표 [0] 3 4 2 13 5 5" xfId="5020" xr:uid="{00000000-0005-0000-0000-0000DE160000}"/>
    <cellStyle name="쉼표 [0] 3 4 2 13 5 5 2" xfId="5021" xr:uid="{00000000-0005-0000-0000-0000DF160000}"/>
    <cellStyle name="쉼표 [0] 3 4 2 13 5 6" xfId="5022" xr:uid="{00000000-0005-0000-0000-0000E0160000}"/>
    <cellStyle name="쉼표 [0] 3 4 2 13 6" xfId="5023" xr:uid="{00000000-0005-0000-0000-0000E1160000}"/>
    <cellStyle name="쉼표 [0] 3 4 2 13 6 2" xfId="5024" xr:uid="{00000000-0005-0000-0000-0000E2160000}"/>
    <cellStyle name="쉼표 [0] 3 4 2 13 6 2 2" xfId="5025" xr:uid="{00000000-0005-0000-0000-0000E3160000}"/>
    <cellStyle name="쉼표 [0] 3 4 2 13 6 3" xfId="5026" xr:uid="{00000000-0005-0000-0000-0000E4160000}"/>
    <cellStyle name="쉼표 [0] 3 4 2 13 7" xfId="5027" xr:uid="{00000000-0005-0000-0000-0000E5160000}"/>
    <cellStyle name="쉼표 [0] 3 4 2 13 7 2" xfId="5028" xr:uid="{00000000-0005-0000-0000-0000E6160000}"/>
    <cellStyle name="쉼표 [0] 3 4 2 13 7 2 2" xfId="5029" xr:uid="{00000000-0005-0000-0000-0000E7160000}"/>
    <cellStyle name="쉼표 [0] 3 4 2 13 7 3" xfId="5030" xr:uid="{00000000-0005-0000-0000-0000E8160000}"/>
    <cellStyle name="쉼표 [0] 3 4 2 13 8" xfId="5031" xr:uid="{00000000-0005-0000-0000-0000E9160000}"/>
    <cellStyle name="쉼표 [0] 3 4 2 13 8 2" xfId="5032" xr:uid="{00000000-0005-0000-0000-0000EA160000}"/>
    <cellStyle name="쉼표 [0] 3 4 2 13 8 2 2" xfId="5033" xr:uid="{00000000-0005-0000-0000-0000EB160000}"/>
    <cellStyle name="쉼표 [0] 3 4 2 13 8 3" xfId="5034" xr:uid="{00000000-0005-0000-0000-0000EC160000}"/>
    <cellStyle name="쉼표 [0] 3 4 2 13 9" xfId="5035" xr:uid="{00000000-0005-0000-0000-0000ED160000}"/>
    <cellStyle name="쉼표 [0] 3 4 2 13 9 2" xfId="5036" xr:uid="{00000000-0005-0000-0000-0000EE160000}"/>
    <cellStyle name="쉼표 [0] 3 4 2 14" xfId="5037" xr:uid="{00000000-0005-0000-0000-0000EF160000}"/>
    <cellStyle name="쉼표 [0] 3 4 2 14 10" xfId="5038" xr:uid="{00000000-0005-0000-0000-0000F0160000}"/>
    <cellStyle name="쉼표 [0] 3 4 2 14 2" xfId="5039" xr:uid="{00000000-0005-0000-0000-0000F1160000}"/>
    <cellStyle name="쉼표 [0] 3 4 2 14 2 2" xfId="5040" xr:uid="{00000000-0005-0000-0000-0000F2160000}"/>
    <cellStyle name="쉼표 [0] 3 4 2 14 2 2 2" xfId="5041" xr:uid="{00000000-0005-0000-0000-0000F3160000}"/>
    <cellStyle name="쉼표 [0] 3 4 2 14 2 2 2 2" xfId="5042" xr:uid="{00000000-0005-0000-0000-0000F4160000}"/>
    <cellStyle name="쉼표 [0] 3 4 2 14 2 2 2 2 2" xfId="5043" xr:uid="{00000000-0005-0000-0000-0000F5160000}"/>
    <cellStyle name="쉼표 [0] 3 4 2 14 2 2 2 3" xfId="5044" xr:uid="{00000000-0005-0000-0000-0000F6160000}"/>
    <cellStyle name="쉼표 [0] 3 4 2 14 2 2 3" xfId="5045" xr:uid="{00000000-0005-0000-0000-0000F7160000}"/>
    <cellStyle name="쉼표 [0] 3 4 2 14 2 2 3 2" xfId="5046" xr:uid="{00000000-0005-0000-0000-0000F8160000}"/>
    <cellStyle name="쉼표 [0] 3 4 2 14 2 2 3 2 2" xfId="5047" xr:uid="{00000000-0005-0000-0000-0000F9160000}"/>
    <cellStyle name="쉼표 [0] 3 4 2 14 2 2 3 3" xfId="5048" xr:uid="{00000000-0005-0000-0000-0000FA160000}"/>
    <cellStyle name="쉼표 [0] 3 4 2 14 2 2 4" xfId="5049" xr:uid="{00000000-0005-0000-0000-0000FB160000}"/>
    <cellStyle name="쉼표 [0] 3 4 2 14 2 2 4 2" xfId="5050" xr:uid="{00000000-0005-0000-0000-0000FC160000}"/>
    <cellStyle name="쉼표 [0] 3 4 2 14 2 2 4 2 2" xfId="5051" xr:uid="{00000000-0005-0000-0000-0000FD160000}"/>
    <cellStyle name="쉼표 [0] 3 4 2 14 2 2 4 3" xfId="5052" xr:uid="{00000000-0005-0000-0000-0000FE160000}"/>
    <cellStyle name="쉼표 [0] 3 4 2 14 2 2 5" xfId="5053" xr:uid="{00000000-0005-0000-0000-0000FF160000}"/>
    <cellStyle name="쉼표 [0] 3 4 2 14 2 2 5 2" xfId="5054" xr:uid="{00000000-0005-0000-0000-000000170000}"/>
    <cellStyle name="쉼표 [0] 3 4 2 14 2 2 6" xfId="5055" xr:uid="{00000000-0005-0000-0000-000001170000}"/>
    <cellStyle name="쉼표 [0] 3 4 2 14 2 3" xfId="5056" xr:uid="{00000000-0005-0000-0000-000002170000}"/>
    <cellStyle name="쉼표 [0] 3 4 2 14 2 3 2" xfId="5057" xr:uid="{00000000-0005-0000-0000-000003170000}"/>
    <cellStyle name="쉼표 [0] 3 4 2 14 2 3 2 2" xfId="5058" xr:uid="{00000000-0005-0000-0000-000004170000}"/>
    <cellStyle name="쉼표 [0] 3 4 2 14 2 3 2 2 2" xfId="5059" xr:uid="{00000000-0005-0000-0000-000005170000}"/>
    <cellStyle name="쉼표 [0] 3 4 2 14 2 3 2 3" xfId="5060" xr:uid="{00000000-0005-0000-0000-000006170000}"/>
    <cellStyle name="쉼표 [0] 3 4 2 14 2 3 3" xfId="5061" xr:uid="{00000000-0005-0000-0000-000007170000}"/>
    <cellStyle name="쉼표 [0] 3 4 2 14 2 3 3 2" xfId="5062" xr:uid="{00000000-0005-0000-0000-000008170000}"/>
    <cellStyle name="쉼표 [0] 3 4 2 14 2 3 3 2 2" xfId="5063" xr:uid="{00000000-0005-0000-0000-000009170000}"/>
    <cellStyle name="쉼표 [0] 3 4 2 14 2 3 3 3" xfId="5064" xr:uid="{00000000-0005-0000-0000-00000A170000}"/>
    <cellStyle name="쉼표 [0] 3 4 2 14 2 3 4" xfId="5065" xr:uid="{00000000-0005-0000-0000-00000B170000}"/>
    <cellStyle name="쉼표 [0] 3 4 2 14 2 3 4 2" xfId="5066" xr:uid="{00000000-0005-0000-0000-00000C170000}"/>
    <cellStyle name="쉼표 [0] 3 4 2 14 2 3 4 2 2" xfId="5067" xr:uid="{00000000-0005-0000-0000-00000D170000}"/>
    <cellStyle name="쉼표 [0] 3 4 2 14 2 3 4 3" xfId="5068" xr:uid="{00000000-0005-0000-0000-00000E170000}"/>
    <cellStyle name="쉼표 [0] 3 4 2 14 2 3 5" xfId="5069" xr:uid="{00000000-0005-0000-0000-00000F170000}"/>
    <cellStyle name="쉼표 [0] 3 4 2 14 2 3 5 2" xfId="5070" xr:uid="{00000000-0005-0000-0000-000010170000}"/>
    <cellStyle name="쉼표 [0] 3 4 2 14 2 3 6" xfId="5071" xr:uid="{00000000-0005-0000-0000-000011170000}"/>
    <cellStyle name="쉼표 [0] 3 4 2 14 2 4" xfId="5072" xr:uid="{00000000-0005-0000-0000-000012170000}"/>
    <cellStyle name="쉼표 [0] 3 4 2 14 2 4 2" xfId="5073" xr:uid="{00000000-0005-0000-0000-000013170000}"/>
    <cellStyle name="쉼표 [0] 3 4 2 14 2 4 2 2" xfId="5074" xr:uid="{00000000-0005-0000-0000-000014170000}"/>
    <cellStyle name="쉼표 [0] 3 4 2 14 2 4 2 2 2" xfId="5075" xr:uid="{00000000-0005-0000-0000-000015170000}"/>
    <cellStyle name="쉼표 [0] 3 4 2 14 2 4 2 3" xfId="5076" xr:uid="{00000000-0005-0000-0000-000016170000}"/>
    <cellStyle name="쉼표 [0] 3 4 2 14 2 4 3" xfId="5077" xr:uid="{00000000-0005-0000-0000-000017170000}"/>
    <cellStyle name="쉼표 [0] 3 4 2 14 2 4 3 2" xfId="5078" xr:uid="{00000000-0005-0000-0000-000018170000}"/>
    <cellStyle name="쉼표 [0] 3 4 2 14 2 4 3 2 2" xfId="5079" xr:uid="{00000000-0005-0000-0000-000019170000}"/>
    <cellStyle name="쉼표 [0] 3 4 2 14 2 4 3 3" xfId="5080" xr:uid="{00000000-0005-0000-0000-00001A170000}"/>
    <cellStyle name="쉼표 [0] 3 4 2 14 2 4 4" xfId="5081" xr:uid="{00000000-0005-0000-0000-00001B170000}"/>
    <cellStyle name="쉼표 [0] 3 4 2 14 2 4 4 2" xfId="5082" xr:uid="{00000000-0005-0000-0000-00001C170000}"/>
    <cellStyle name="쉼표 [0] 3 4 2 14 2 4 4 2 2" xfId="5083" xr:uid="{00000000-0005-0000-0000-00001D170000}"/>
    <cellStyle name="쉼표 [0] 3 4 2 14 2 4 4 3" xfId="5084" xr:uid="{00000000-0005-0000-0000-00001E170000}"/>
    <cellStyle name="쉼표 [0] 3 4 2 14 2 4 5" xfId="5085" xr:uid="{00000000-0005-0000-0000-00001F170000}"/>
    <cellStyle name="쉼표 [0] 3 4 2 14 2 4 5 2" xfId="5086" xr:uid="{00000000-0005-0000-0000-000020170000}"/>
    <cellStyle name="쉼표 [0] 3 4 2 14 2 4 6" xfId="5087" xr:uid="{00000000-0005-0000-0000-000021170000}"/>
    <cellStyle name="쉼표 [0] 3 4 2 14 2 5" xfId="5088" xr:uid="{00000000-0005-0000-0000-000022170000}"/>
    <cellStyle name="쉼표 [0] 3 4 2 14 2 5 2" xfId="5089" xr:uid="{00000000-0005-0000-0000-000023170000}"/>
    <cellStyle name="쉼표 [0] 3 4 2 14 2 5 2 2" xfId="5090" xr:uid="{00000000-0005-0000-0000-000024170000}"/>
    <cellStyle name="쉼표 [0] 3 4 2 14 2 5 3" xfId="5091" xr:uid="{00000000-0005-0000-0000-000025170000}"/>
    <cellStyle name="쉼표 [0] 3 4 2 14 2 6" xfId="5092" xr:uid="{00000000-0005-0000-0000-000026170000}"/>
    <cellStyle name="쉼표 [0] 3 4 2 14 2 6 2" xfId="5093" xr:uid="{00000000-0005-0000-0000-000027170000}"/>
    <cellStyle name="쉼표 [0] 3 4 2 14 2 6 2 2" xfId="5094" xr:uid="{00000000-0005-0000-0000-000028170000}"/>
    <cellStyle name="쉼표 [0] 3 4 2 14 2 6 3" xfId="5095" xr:uid="{00000000-0005-0000-0000-000029170000}"/>
    <cellStyle name="쉼표 [0] 3 4 2 14 2 7" xfId="5096" xr:uid="{00000000-0005-0000-0000-00002A170000}"/>
    <cellStyle name="쉼표 [0] 3 4 2 14 2 7 2" xfId="5097" xr:uid="{00000000-0005-0000-0000-00002B170000}"/>
    <cellStyle name="쉼표 [0] 3 4 2 14 2 7 2 2" xfId="5098" xr:uid="{00000000-0005-0000-0000-00002C170000}"/>
    <cellStyle name="쉼표 [0] 3 4 2 14 2 7 3" xfId="5099" xr:uid="{00000000-0005-0000-0000-00002D170000}"/>
    <cellStyle name="쉼표 [0] 3 4 2 14 2 8" xfId="5100" xr:uid="{00000000-0005-0000-0000-00002E170000}"/>
    <cellStyle name="쉼표 [0] 3 4 2 14 2 8 2" xfId="5101" xr:uid="{00000000-0005-0000-0000-00002F170000}"/>
    <cellStyle name="쉼표 [0] 3 4 2 14 2 9" xfId="5102" xr:uid="{00000000-0005-0000-0000-000030170000}"/>
    <cellStyle name="쉼표 [0] 3 4 2 14 3" xfId="5103" xr:uid="{00000000-0005-0000-0000-000031170000}"/>
    <cellStyle name="쉼표 [0] 3 4 2 14 3 2" xfId="5104" xr:uid="{00000000-0005-0000-0000-000032170000}"/>
    <cellStyle name="쉼표 [0] 3 4 2 14 3 2 2" xfId="5105" xr:uid="{00000000-0005-0000-0000-000033170000}"/>
    <cellStyle name="쉼표 [0] 3 4 2 14 3 2 2 2" xfId="5106" xr:uid="{00000000-0005-0000-0000-000034170000}"/>
    <cellStyle name="쉼표 [0] 3 4 2 14 3 2 3" xfId="5107" xr:uid="{00000000-0005-0000-0000-000035170000}"/>
    <cellStyle name="쉼표 [0] 3 4 2 14 3 3" xfId="5108" xr:uid="{00000000-0005-0000-0000-000036170000}"/>
    <cellStyle name="쉼표 [0] 3 4 2 14 3 3 2" xfId="5109" xr:uid="{00000000-0005-0000-0000-000037170000}"/>
    <cellStyle name="쉼표 [0] 3 4 2 14 3 3 2 2" xfId="5110" xr:uid="{00000000-0005-0000-0000-000038170000}"/>
    <cellStyle name="쉼표 [0] 3 4 2 14 3 3 3" xfId="5111" xr:uid="{00000000-0005-0000-0000-000039170000}"/>
    <cellStyle name="쉼표 [0] 3 4 2 14 3 4" xfId="5112" xr:uid="{00000000-0005-0000-0000-00003A170000}"/>
    <cellStyle name="쉼표 [0] 3 4 2 14 3 4 2" xfId="5113" xr:uid="{00000000-0005-0000-0000-00003B170000}"/>
    <cellStyle name="쉼표 [0] 3 4 2 14 3 4 2 2" xfId="5114" xr:uid="{00000000-0005-0000-0000-00003C170000}"/>
    <cellStyle name="쉼표 [0] 3 4 2 14 3 4 3" xfId="5115" xr:uid="{00000000-0005-0000-0000-00003D170000}"/>
    <cellStyle name="쉼표 [0] 3 4 2 14 3 5" xfId="5116" xr:uid="{00000000-0005-0000-0000-00003E170000}"/>
    <cellStyle name="쉼표 [0] 3 4 2 14 3 5 2" xfId="5117" xr:uid="{00000000-0005-0000-0000-00003F170000}"/>
    <cellStyle name="쉼표 [0] 3 4 2 14 3 6" xfId="5118" xr:uid="{00000000-0005-0000-0000-000040170000}"/>
    <cellStyle name="쉼표 [0] 3 4 2 14 4" xfId="5119" xr:uid="{00000000-0005-0000-0000-000041170000}"/>
    <cellStyle name="쉼표 [0] 3 4 2 14 4 2" xfId="5120" xr:uid="{00000000-0005-0000-0000-000042170000}"/>
    <cellStyle name="쉼표 [0] 3 4 2 14 4 2 2" xfId="5121" xr:uid="{00000000-0005-0000-0000-000043170000}"/>
    <cellStyle name="쉼표 [0] 3 4 2 14 4 2 2 2" xfId="5122" xr:uid="{00000000-0005-0000-0000-000044170000}"/>
    <cellStyle name="쉼표 [0] 3 4 2 14 4 2 3" xfId="5123" xr:uid="{00000000-0005-0000-0000-000045170000}"/>
    <cellStyle name="쉼표 [0] 3 4 2 14 4 3" xfId="5124" xr:uid="{00000000-0005-0000-0000-000046170000}"/>
    <cellStyle name="쉼표 [0] 3 4 2 14 4 3 2" xfId="5125" xr:uid="{00000000-0005-0000-0000-000047170000}"/>
    <cellStyle name="쉼표 [0] 3 4 2 14 4 3 2 2" xfId="5126" xr:uid="{00000000-0005-0000-0000-000048170000}"/>
    <cellStyle name="쉼표 [0] 3 4 2 14 4 3 3" xfId="5127" xr:uid="{00000000-0005-0000-0000-000049170000}"/>
    <cellStyle name="쉼표 [0] 3 4 2 14 4 4" xfId="5128" xr:uid="{00000000-0005-0000-0000-00004A170000}"/>
    <cellStyle name="쉼표 [0] 3 4 2 14 4 4 2" xfId="5129" xr:uid="{00000000-0005-0000-0000-00004B170000}"/>
    <cellStyle name="쉼표 [0] 3 4 2 14 4 4 2 2" xfId="5130" xr:uid="{00000000-0005-0000-0000-00004C170000}"/>
    <cellStyle name="쉼표 [0] 3 4 2 14 4 4 3" xfId="5131" xr:uid="{00000000-0005-0000-0000-00004D170000}"/>
    <cellStyle name="쉼표 [0] 3 4 2 14 4 5" xfId="5132" xr:uid="{00000000-0005-0000-0000-00004E170000}"/>
    <cellStyle name="쉼표 [0] 3 4 2 14 4 5 2" xfId="5133" xr:uid="{00000000-0005-0000-0000-00004F170000}"/>
    <cellStyle name="쉼표 [0] 3 4 2 14 4 6" xfId="5134" xr:uid="{00000000-0005-0000-0000-000050170000}"/>
    <cellStyle name="쉼표 [0] 3 4 2 14 5" xfId="5135" xr:uid="{00000000-0005-0000-0000-000051170000}"/>
    <cellStyle name="쉼표 [0] 3 4 2 14 5 2" xfId="5136" xr:uid="{00000000-0005-0000-0000-000052170000}"/>
    <cellStyle name="쉼표 [0] 3 4 2 14 5 2 2" xfId="5137" xr:uid="{00000000-0005-0000-0000-000053170000}"/>
    <cellStyle name="쉼표 [0] 3 4 2 14 5 2 2 2" xfId="5138" xr:uid="{00000000-0005-0000-0000-000054170000}"/>
    <cellStyle name="쉼표 [0] 3 4 2 14 5 2 3" xfId="5139" xr:uid="{00000000-0005-0000-0000-000055170000}"/>
    <cellStyle name="쉼표 [0] 3 4 2 14 5 3" xfId="5140" xr:uid="{00000000-0005-0000-0000-000056170000}"/>
    <cellStyle name="쉼표 [0] 3 4 2 14 5 3 2" xfId="5141" xr:uid="{00000000-0005-0000-0000-000057170000}"/>
    <cellStyle name="쉼표 [0] 3 4 2 14 5 3 2 2" xfId="5142" xr:uid="{00000000-0005-0000-0000-000058170000}"/>
    <cellStyle name="쉼표 [0] 3 4 2 14 5 3 3" xfId="5143" xr:uid="{00000000-0005-0000-0000-000059170000}"/>
    <cellStyle name="쉼표 [0] 3 4 2 14 5 4" xfId="5144" xr:uid="{00000000-0005-0000-0000-00005A170000}"/>
    <cellStyle name="쉼표 [0] 3 4 2 14 5 4 2" xfId="5145" xr:uid="{00000000-0005-0000-0000-00005B170000}"/>
    <cellStyle name="쉼표 [0] 3 4 2 14 5 4 2 2" xfId="5146" xr:uid="{00000000-0005-0000-0000-00005C170000}"/>
    <cellStyle name="쉼표 [0] 3 4 2 14 5 4 3" xfId="5147" xr:uid="{00000000-0005-0000-0000-00005D170000}"/>
    <cellStyle name="쉼표 [0] 3 4 2 14 5 5" xfId="5148" xr:uid="{00000000-0005-0000-0000-00005E170000}"/>
    <cellStyle name="쉼표 [0] 3 4 2 14 5 5 2" xfId="5149" xr:uid="{00000000-0005-0000-0000-00005F170000}"/>
    <cellStyle name="쉼표 [0] 3 4 2 14 5 6" xfId="5150" xr:uid="{00000000-0005-0000-0000-000060170000}"/>
    <cellStyle name="쉼표 [0] 3 4 2 14 6" xfId="5151" xr:uid="{00000000-0005-0000-0000-000061170000}"/>
    <cellStyle name="쉼표 [0] 3 4 2 14 6 2" xfId="5152" xr:uid="{00000000-0005-0000-0000-000062170000}"/>
    <cellStyle name="쉼표 [0] 3 4 2 14 6 2 2" xfId="5153" xr:uid="{00000000-0005-0000-0000-000063170000}"/>
    <cellStyle name="쉼표 [0] 3 4 2 14 6 3" xfId="5154" xr:uid="{00000000-0005-0000-0000-000064170000}"/>
    <cellStyle name="쉼표 [0] 3 4 2 14 7" xfId="5155" xr:uid="{00000000-0005-0000-0000-000065170000}"/>
    <cellStyle name="쉼표 [0] 3 4 2 14 7 2" xfId="5156" xr:uid="{00000000-0005-0000-0000-000066170000}"/>
    <cellStyle name="쉼표 [0] 3 4 2 14 7 2 2" xfId="5157" xr:uid="{00000000-0005-0000-0000-000067170000}"/>
    <cellStyle name="쉼표 [0] 3 4 2 14 7 3" xfId="5158" xr:uid="{00000000-0005-0000-0000-000068170000}"/>
    <cellStyle name="쉼표 [0] 3 4 2 14 8" xfId="5159" xr:uid="{00000000-0005-0000-0000-000069170000}"/>
    <cellStyle name="쉼표 [0] 3 4 2 14 8 2" xfId="5160" xr:uid="{00000000-0005-0000-0000-00006A170000}"/>
    <cellStyle name="쉼표 [0] 3 4 2 14 8 2 2" xfId="5161" xr:uid="{00000000-0005-0000-0000-00006B170000}"/>
    <cellStyle name="쉼표 [0] 3 4 2 14 8 3" xfId="5162" xr:uid="{00000000-0005-0000-0000-00006C170000}"/>
    <cellStyle name="쉼표 [0] 3 4 2 14 9" xfId="5163" xr:uid="{00000000-0005-0000-0000-00006D170000}"/>
    <cellStyle name="쉼표 [0] 3 4 2 14 9 2" xfId="5164" xr:uid="{00000000-0005-0000-0000-00006E170000}"/>
    <cellStyle name="쉼표 [0] 3 4 2 15" xfId="5165" xr:uid="{00000000-0005-0000-0000-00006F170000}"/>
    <cellStyle name="쉼표 [0] 3 4 2 15 10" xfId="5166" xr:uid="{00000000-0005-0000-0000-000070170000}"/>
    <cellStyle name="쉼표 [0] 3 4 2 15 2" xfId="5167" xr:uid="{00000000-0005-0000-0000-000071170000}"/>
    <cellStyle name="쉼표 [0] 3 4 2 15 2 2" xfId="5168" xr:uid="{00000000-0005-0000-0000-000072170000}"/>
    <cellStyle name="쉼표 [0] 3 4 2 15 2 2 2" xfId="5169" xr:uid="{00000000-0005-0000-0000-000073170000}"/>
    <cellStyle name="쉼표 [0] 3 4 2 15 2 2 2 2" xfId="5170" xr:uid="{00000000-0005-0000-0000-000074170000}"/>
    <cellStyle name="쉼표 [0] 3 4 2 15 2 2 2 2 2" xfId="5171" xr:uid="{00000000-0005-0000-0000-000075170000}"/>
    <cellStyle name="쉼표 [0] 3 4 2 15 2 2 2 3" xfId="5172" xr:uid="{00000000-0005-0000-0000-000076170000}"/>
    <cellStyle name="쉼표 [0] 3 4 2 15 2 2 3" xfId="5173" xr:uid="{00000000-0005-0000-0000-000077170000}"/>
    <cellStyle name="쉼표 [0] 3 4 2 15 2 2 3 2" xfId="5174" xr:uid="{00000000-0005-0000-0000-000078170000}"/>
    <cellStyle name="쉼표 [0] 3 4 2 15 2 2 3 2 2" xfId="5175" xr:uid="{00000000-0005-0000-0000-000079170000}"/>
    <cellStyle name="쉼표 [0] 3 4 2 15 2 2 3 3" xfId="5176" xr:uid="{00000000-0005-0000-0000-00007A170000}"/>
    <cellStyle name="쉼표 [0] 3 4 2 15 2 2 4" xfId="5177" xr:uid="{00000000-0005-0000-0000-00007B170000}"/>
    <cellStyle name="쉼표 [0] 3 4 2 15 2 2 4 2" xfId="5178" xr:uid="{00000000-0005-0000-0000-00007C170000}"/>
    <cellStyle name="쉼표 [0] 3 4 2 15 2 2 4 2 2" xfId="5179" xr:uid="{00000000-0005-0000-0000-00007D170000}"/>
    <cellStyle name="쉼표 [0] 3 4 2 15 2 2 4 3" xfId="5180" xr:uid="{00000000-0005-0000-0000-00007E170000}"/>
    <cellStyle name="쉼표 [0] 3 4 2 15 2 2 5" xfId="5181" xr:uid="{00000000-0005-0000-0000-00007F170000}"/>
    <cellStyle name="쉼표 [0] 3 4 2 15 2 2 5 2" xfId="5182" xr:uid="{00000000-0005-0000-0000-000080170000}"/>
    <cellStyle name="쉼표 [0] 3 4 2 15 2 2 6" xfId="5183" xr:uid="{00000000-0005-0000-0000-000081170000}"/>
    <cellStyle name="쉼표 [0] 3 4 2 15 2 3" xfId="5184" xr:uid="{00000000-0005-0000-0000-000082170000}"/>
    <cellStyle name="쉼표 [0] 3 4 2 15 2 3 2" xfId="5185" xr:uid="{00000000-0005-0000-0000-000083170000}"/>
    <cellStyle name="쉼표 [0] 3 4 2 15 2 3 2 2" xfId="5186" xr:uid="{00000000-0005-0000-0000-000084170000}"/>
    <cellStyle name="쉼표 [0] 3 4 2 15 2 3 2 2 2" xfId="5187" xr:uid="{00000000-0005-0000-0000-000085170000}"/>
    <cellStyle name="쉼표 [0] 3 4 2 15 2 3 2 3" xfId="5188" xr:uid="{00000000-0005-0000-0000-000086170000}"/>
    <cellStyle name="쉼표 [0] 3 4 2 15 2 3 3" xfId="5189" xr:uid="{00000000-0005-0000-0000-000087170000}"/>
    <cellStyle name="쉼표 [0] 3 4 2 15 2 3 3 2" xfId="5190" xr:uid="{00000000-0005-0000-0000-000088170000}"/>
    <cellStyle name="쉼표 [0] 3 4 2 15 2 3 3 2 2" xfId="5191" xr:uid="{00000000-0005-0000-0000-000089170000}"/>
    <cellStyle name="쉼표 [0] 3 4 2 15 2 3 3 3" xfId="5192" xr:uid="{00000000-0005-0000-0000-00008A170000}"/>
    <cellStyle name="쉼표 [0] 3 4 2 15 2 3 4" xfId="5193" xr:uid="{00000000-0005-0000-0000-00008B170000}"/>
    <cellStyle name="쉼표 [0] 3 4 2 15 2 3 4 2" xfId="5194" xr:uid="{00000000-0005-0000-0000-00008C170000}"/>
    <cellStyle name="쉼표 [0] 3 4 2 15 2 3 4 2 2" xfId="5195" xr:uid="{00000000-0005-0000-0000-00008D170000}"/>
    <cellStyle name="쉼표 [0] 3 4 2 15 2 3 4 3" xfId="5196" xr:uid="{00000000-0005-0000-0000-00008E170000}"/>
    <cellStyle name="쉼표 [0] 3 4 2 15 2 3 5" xfId="5197" xr:uid="{00000000-0005-0000-0000-00008F170000}"/>
    <cellStyle name="쉼표 [0] 3 4 2 15 2 3 5 2" xfId="5198" xr:uid="{00000000-0005-0000-0000-000090170000}"/>
    <cellStyle name="쉼표 [0] 3 4 2 15 2 3 6" xfId="5199" xr:uid="{00000000-0005-0000-0000-000091170000}"/>
    <cellStyle name="쉼표 [0] 3 4 2 15 2 4" xfId="5200" xr:uid="{00000000-0005-0000-0000-000092170000}"/>
    <cellStyle name="쉼표 [0] 3 4 2 15 2 4 2" xfId="5201" xr:uid="{00000000-0005-0000-0000-000093170000}"/>
    <cellStyle name="쉼표 [0] 3 4 2 15 2 4 2 2" xfId="5202" xr:uid="{00000000-0005-0000-0000-000094170000}"/>
    <cellStyle name="쉼표 [0] 3 4 2 15 2 4 2 2 2" xfId="5203" xr:uid="{00000000-0005-0000-0000-000095170000}"/>
    <cellStyle name="쉼표 [0] 3 4 2 15 2 4 2 3" xfId="5204" xr:uid="{00000000-0005-0000-0000-000096170000}"/>
    <cellStyle name="쉼표 [0] 3 4 2 15 2 4 3" xfId="5205" xr:uid="{00000000-0005-0000-0000-000097170000}"/>
    <cellStyle name="쉼표 [0] 3 4 2 15 2 4 3 2" xfId="5206" xr:uid="{00000000-0005-0000-0000-000098170000}"/>
    <cellStyle name="쉼표 [0] 3 4 2 15 2 4 3 2 2" xfId="5207" xr:uid="{00000000-0005-0000-0000-000099170000}"/>
    <cellStyle name="쉼표 [0] 3 4 2 15 2 4 3 3" xfId="5208" xr:uid="{00000000-0005-0000-0000-00009A170000}"/>
    <cellStyle name="쉼표 [0] 3 4 2 15 2 4 4" xfId="5209" xr:uid="{00000000-0005-0000-0000-00009B170000}"/>
    <cellStyle name="쉼표 [0] 3 4 2 15 2 4 4 2" xfId="5210" xr:uid="{00000000-0005-0000-0000-00009C170000}"/>
    <cellStyle name="쉼표 [0] 3 4 2 15 2 4 4 2 2" xfId="5211" xr:uid="{00000000-0005-0000-0000-00009D170000}"/>
    <cellStyle name="쉼표 [0] 3 4 2 15 2 4 4 3" xfId="5212" xr:uid="{00000000-0005-0000-0000-00009E170000}"/>
    <cellStyle name="쉼표 [0] 3 4 2 15 2 4 5" xfId="5213" xr:uid="{00000000-0005-0000-0000-00009F170000}"/>
    <cellStyle name="쉼표 [0] 3 4 2 15 2 4 5 2" xfId="5214" xr:uid="{00000000-0005-0000-0000-0000A0170000}"/>
    <cellStyle name="쉼표 [0] 3 4 2 15 2 4 6" xfId="5215" xr:uid="{00000000-0005-0000-0000-0000A1170000}"/>
    <cellStyle name="쉼표 [0] 3 4 2 15 2 5" xfId="5216" xr:uid="{00000000-0005-0000-0000-0000A2170000}"/>
    <cellStyle name="쉼표 [0] 3 4 2 15 2 5 2" xfId="5217" xr:uid="{00000000-0005-0000-0000-0000A3170000}"/>
    <cellStyle name="쉼표 [0] 3 4 2 15 2 5 2 2" xfId="5218" xr:uid="{00000000-0005-0000-0000-0000A4170000}"/>
    <cellStyle name="쉼표 [0] 3 4 2 15 2 5 3" xfId="5219" xr:uid="{00000000-0005-0000-0000-0000A5170000}"/>
    <cellStyle name="쉼표 [0] 3 4 2 15 2 6" xfId="5220" xr:uid="{00000000-0005-0000-0000-0000A6170000}"/>
    <cellStyle name="쉼표 [0] 3 4 2 15 2 6 2" xfId="5221" xr:uid="{00000000-0005-0000-0000-0000A7170000}"/>
    <cellStyle name="쉼표 [0] 3 4 2 15 2 6 2 2" xfId="5222" xr:uid="{00000000-0005-0000-0000-0000A8170000}"/>
    <cellStyle name="쉼표 [0] 3 4 2 15 2 6 3" xfId="5223" xr:uid="{00000000-0005-0000-0000-0000A9170000}"/>
    <cellStyle name="쉼표 [0] 3 4 2 15 2 7" xfId="5224" xr:uid="{00000000-0005-0000-0000-0000AA170000}"/>
    <cellStyle name="쉼표 [0] 3 4 2 15 2 7 2" xfId="5225" xr:uid="{00000000-0005-0000-0000-0000AB170000}"/>
    <cellStyle name="쉼표 [0] 3 4 2 15 2 7 2 2" xfId="5226" xr:uid="{00000000-0005-0000-0000-0000AC170000}"/>
    <cellStyle name="쉼표 [0] 3 4 2 15 2 7 3" xfId="5227" xr:uid="{00000000-0005-0000-0000-0000AD170000}"/>
    <cellStyle name="쉼표 [0] 3 4 2 15 2 8" xfId="5228" xr:uid="{00000000-0005-0000-0000-0000AE170000}"/>
    <cellStyle name="쉼표 [0] 3 4 2 15 2 8 2" xfId="5229" xr:uid="{00000000-0005-0000-0000-0000AF170000}"/>
    <cellStyle name="쉼표 [0] 3 4 2 15 2 9" xfId="5230" xr:uid="{00000000-0005-0000-0000-0000B0170000}"/>
    <cellStyle name="쉼표 [0] 3 4 2 15 3" xfId="5231" xr:uid="{00000000-0005-0000-0000-0000B1170000}"/>
    <cellStyle name="쉼표 [0] 3 4 2 15 3 2" xfId="5232" xr:uid="{00000000-0005-0000-0000-0000B2170000}"/>
    <cellStyle name="쉼표 [0] 3 4 2 15 3 2 2" xfId="5233" xr:uid="{00000000-0005-0000-0000-0000B3170000}"/>
    <cellStyle name="쉼표 [0] 3 4 2 15 3 2 2 2" xfId="5234" xr:uid="{00000000-0005-0000-0000-0000B4170000}"/>
    <cellStyle name="쉼표 [0] 3 4 2 15 3 2 3" xfId="5235" xr:uid="{00000000-0005-0000-0000-0000B5170000}"/>
    <cellStyle name="쉼표 [0] 3 4 2 15 3 3" xfId="5236" xr:uid="{00000000-0005-0000-0000-0000B6170000}"/>
    <cellStyle name="쉼표 [0] 3 4 2 15 3 3 2" xfId="5237" xr:uid="{00000000-0005-0000-0000-0000B7170000}"/>
    <cellStyle name="쉼표 [0] 3 4 2 15 3 3 2 2" xfId="5238" xr:uid="{00000000-0005-0000-0000-0000B8170000}"/>
    <cellStyle name="쉼표 [0] 3 4 2 15 3 3 3" xfId="5239" xr:uid="{00000000-0005-0000-0000-0000B9170000}"/>
    <cellStyle name="쉼표 [0] 3 4 2 15 3 4" xfId="5240" xr:uid="{00000000-0005-0000-0000-0000BA170000}"/>
    <cellStyle name="쉼표 [0] 3 4 2 15 3 4 2" xfId="5241" xr:uid="{00000000-0005-0000-0000-0000BB170000}"/>
    <cellStyle name="쉼표 [0] 3 4 2 15 3 4 2 2" xfId="5242" xr:uid="{00000000-0005-0000-0000-0000BC170000}"/>
    <cellStyle name="쉼표 [0] 3 4 2 15 3 4 3" xfId="5243" xr:uid="{00000000-0005-0000-0000-0000BD170000}"/>
    <cellStyle name="쉼표 [0] 3 4 2 15 3 5" xfId="5244" xr:uid="{00000000-0005-0000-0000-0000BE170000}"/>
    <cellStyle name="쉼표 [0] 3 4 2 15 3 5 2" xfId="5245" xr:uid="{00000000-0005-0000-0000-0000BF170000}"/>
    <cellStyle name="쉼표 [0] 3 4 2 15 3 6" xfId="5246" xr:uid="{00000000-0005-0000-0000-0000C0170000}"/>
    <cellStyle name="쉼표 [0] 3 4 2 15 4" xfId="5247" xr:uid="{00000000-0005-0000-0000-0000C1170000}"/>
    <cellStyle name="쉼표 [0] 3 4 2 15 4 2" xfId="5248" xr:uid="{00000000-0005-0000-0000-0000C2170000}"/>
    <cellStyle name="쉼표 [0] 3 4 2 15 4 2 2" xfId="5249" xr:uid="{00000000-0005-0000-0000-0000C3170000}"/>
    <cellStyle name="쉼표 [0] 3 4 2 15 4 2 2 2" xfId="5250" xr:uid="{00000000-0005-0000-0000-0000C4170000}"/>
    <cellStyle name="쉼표 [0] 3 4 2 15 4 2 3" xfId="5251" xr:uid="{00000000-0005-0000-0000-0000C5170000}"/>
    <cellStyle name="쉼표 [0] 3 4 2 15 4 3" xfId="5252" xr:uid="{00000000-0005-0000-0000-0000C6170000}"/>
    <cellStyle name="쉼표 [0] 3 4 2 15 4 3 2" xfId="5253" xr:uid="{00000000-0005-0000-0000-0000C7170000}"/>
    <cellStyle name="쉼표 [0] 3 4 2 15 4 3 2 2" xfId="5254" xr:uid="{00000000-0005-0000-0000-0000C8170000}"/>
    <cellStyle name="쉼표 [0] 3 4 2 15 4 3 3" xfId="5255" xr:uid="{00000000-0005-0000-0000-0000C9170000}"/>
    <cellStyle name="쉼표 [0] 3 4 2 15 4 4" xfId="5256" xr:uid="{00000000-0005-0000-0000-0000CA170000}"/>
    <cellStyle name="쉼표 [0] 3 4 2 15 4 4 2" xfId="5257" xr:uid="{00000000-0005-0000-0000-0000CB170000}"/>
    <cellStyle name="쉼표 [0] 3 4 2 15 4 4 2 2" xfId="5258" xr:uid="{00000000-0005-0000-0000-0000CC170000}"/>
    <cellStyle name="쉼표 [0] 3 4 2 15 4 4 3" xfId="5259" xr:uid="{00000000-0005-0000-0000-0000CD170000}"/>
    <cellStyle name="쉼표 [0] 3 4 2 15 4 5" xfId="5260" xr:uid="{00000000-0005-0000-0000-0000CE170000}"/>
    <cellStyle name="쉼표 [0] 3 4 2 15 4 5 2" xfId="5261" xr:uid="{00000000-0005-0000-0000-0000CF170000}"/>
    <cellStyle name="쉼표 [0] 3 4 2 15 4 6" xfId="5262" xr:uid="{00000000-0005-0000-0000-0000D0170000}"/>
    <cellStyle name="쉼표 [0] 3 4 2 15 5" xfId="5263" xr:uid="{00000000-0005-0000-0000-0000D1170000}"/>
    <cellStyle name="쉼표 [0] 3 4 2 15 5 2" xfId="5264" xr:uid="{00000000-0005-0000-0000-0000D2170000}"/>
    <cellStyle name="쉼표 [0] 3 4 2 15 5 2 2" xfId="5265" xr:uid="{00000000-0005-0000-0000-0000D3170000}"/>
    <cellStyle name="쉼표 [0] 3 4 2 15 5 2 2 2" xfId="5266" xr:uid="{00000000-0005-0000-0000-0000D4170000}"/>
    <cellStyle name="쉼표 [0] 3 4 2 15 5 2 3" xfId="5267" xr:uid="{00000000-0005-0000-0000-0000D5170000}"/>
    <cellStyle name="쉼표 [0] 3 4 2 15 5 3" xfId="5268" xr:uid="{00000000-0005-0000-0000-0000D6170000}"/>
    <cellStyle name="쉼표 [0] 3 4 2 15 5 3 2" xfId="5269" xr:uid="{00000000-0005-0000-0000-0000D7170000}"/>
    <cellStyle name="쉼표 [0] 3 4 2 15 5 3 2 2" xfId="5270" xr:uid="{00000000-0005-0000-0000-0000D8170000}"/>
    <cellStyle name="쉼표 [0] 3 4 2 15 5 3 3" xfId="5271" xr:uid="{00000000-0005-0000-0000-0000D9170000}"/>
    <cellStyle name="쉼표 [0] 3 4 2 15 5 4" xfId="5272" xr:uid="{00000000-0005-0000-0000-0000DA170000}"/>
    <cellStyle name="쉼표 [0] 3 4 2 15 5 4 2" xfId="5273" xr:uid="{00000000-0005-0000-0000-0000DB170000}"/>
    <cellStyle name="쉼표 [0] 3 4 2 15 5 4 2 2" xfId="5274" xr:uid="{00000000-0005-0000-0000-0000DC170000}"/>
    <cellStyle name="쉼표 [0] 3 4 2 15 5 4 3" xfId="5275" xr:uid="{00000000-0005-0000-0000-0000DD170000}"/>
    <cellStyle name="쉼표 [0] 3 4 2 15 5 5" xfId="5276" xr:uid="{00000000-0005-0000-0000-0000DE170000}"/>
    <cellStyle name="쉼표 [0] 3 4 2 15 5 5 2" xfId="5277" xr:uid="{00000000-0005-0000-0000-0000DF170000}"/>
    <cellStyle name="쉼표 [0] 3 4 2 15 5 6" xfId="5278" xr:uid="{00000000-0005-0000-0000-0000E0170000}"/>
    <cellStyle name="쉼표 [0] 3 4 2 15 6" xfId="5279" xr:uid="{00000000-0005-0000-0000-0000E1170000}"/>
    <cellStyle name="쉼표 [0] 3 4 2 15 6 2" xfId="5280" xr:uid="{00000000-0005-0000-0000-0000E2170000}"/>
    <cellStyle name="쉼표 [0] 3 4 2 15 6 2 2" xfId="5281" xr:uid="{00000000-0005-0000-0000-0000E3170000}"/>
    <cellStyle name="쉼표 [0] 3 4 2 15 6 3" xfId="5282" xr:uid="{00000000-0005-0000-0000-0000E4170000}"/>
    <cellStyle name="쉼표 [0] 3 4 2 15 7" xfId="5283" xr:uid="{00000000-0005-0000-0000-0000E5170000}"/>
    <cellStyle name="쉼표 [0] 3 4 2 15 7 2" xfId="5284" xr:uid="{00000000-0005-0000-0000-0000E6170000}"/>
    <cellStyle name="쉼표 [0] 3 4 2 15 7 2 2" xfId="5285" xr:uid="{00000000-0005-0000-0000-0000E7170000}"/>
    <cellStyle name="쉼표 [0] 3 4 2 15 7 3" xfId="5286" xr:uid="{00000000-0005-0000-0000-0000E8170000}"/>
    <cellStyle name="쉼표 [0] 3 4 2 15 8" xfId="5287" xr:uid="{00000000-0005-0000-0000-0000E9170000}"/>
    <cellStyle name="쉼표 [0] 3 4 2 15 8 2" xfId="5288" xr:uid="{00000000-0005-0000-0000-0000EA170000}"/>
    <cellStyle name="쉼표 [0] 3 4 2 15 8 2 2" xfId="5289" xr:uid="{00000000-0005-0000-0000-0000EB170000}"/>
    <cellStyle name="쉼표 [0] 3 4 2 15 8 3" xfId="5290" xr:uid="{00000000-0005-0000-0000-0000EC170000}"/>
    <cellStyle name="쉼표 [0] 3 4 2 15 9" xfId="5291" xr:uid="{00000000-0005-0000-0000-0000ED170000}"/>
    <cellStyle name="쉼표 [0] 3 4 2 15 9 2" xfId="5292" xr:uid="{00000000-0005-0000-0000-0000EE170000}"/>
    <cellStyle name="쉼표 [0] 3 4 2 16" xfId="5293" xr:uid="{00000000-0005-0000-0000-0000EF170000}"/>
    <cellStyle name="쉼표 [0] 3 4 2 16 2" xfId="5294" xr:uid="{00000000-0005-0000-0000-0000F0170000}"/>
    <cellStyle name="쉼표 [0] 3 4 2 16 2 2" xfId="5295" xr:uid="{00000000-0005-0000-0000-0000F1170000}"/>
    <cellStyle name="쉼표 [0] 3 4 2 16 2 2 2" xfId="5296" xr:uid="{00000000-0005-0000-0000-0000F2170000}"/>
    <cellStyle name="쉼표 [0] 3 4 2 16 2 2 2 2" xfId="5297" xr:uid="{00000000-0005-0000-0000-0000F3170000}"/>
    <cellStyle name="쉼표 [0] 3 4 2 16 2 2 3" xfId="5298" xr:uid="{00000000-0005-0000-0000-0000F4170000}"/>
    <cellStyle name="쉼표 [0] 3 4 2 16 2 3" xfId="5299" xr:uid="{00000000-0005-0000-0000-0000F5170000}"/>
    <cellStyle name="쉼표 [0] 3 4 2 16 2 3 2" xfId="5300" xr:uid="{00000000-0005-0000-0000-0000F6170000}"/>
    <cellStyle name="쉼표 [0] 3 4 2 16 2 3 2 2" xfId="5301" xr:uid="{00000000-0005-0000-0000-0000F7170000}"/>
    <cellStyle name="쉼표 [0] 3 4 2 16 2 3 3" xfId="5302" xr:uid="{00000000-0005-0000-0000-0000F8170000}"/>
    <cellStyle name="쉼표 [0] 3 4 2 16 2 4" xfId="5303" xr:uid="{00000000-0005-0000-0000-0000F9170000}"/>
    <cellStyle name="쉼표 [0] 3 4 2 16 2 4 2" xfId="5304" xr:uid="{00000000-0005-0000-0000-0000FA170000}"/>
    <cellStyle name="쉼표 [0] 3 4 2 16 2 4 2 2" xfId="5305" xr:uid="{00000000-0005-0000-0000-0000FB170000}"/>
    <cellStyle name="쉼표 [0] 3 4 2 16 2 4 3" xfId="5306" xr:uid="{00000000-0005-0000-0000-0000FC170000}"/>
    <cellStyle name="쉼표 [0] 3 4 2 16 2 5" xfId="5307" xr:uid="{00000000-0005-0000-0000-0000FD170000}"/>
    <cellStyle name="쉼표 [0] 3 4 2 16 2 5 2" xfId="5308" xr:uid="{00000000-0005-0000-0000-0000FE170000}"/>
    <cellStyle name="쉼표 [0] 3 4 2 16 2 6" xfId="5309" xr:uid="{00000000-0005-0000-0000-0000FF170000}"/>
    <cellStyle name="쉼표 [0] 3 4 2 16 3" xfId="5310" xr:uid="{00000000-0005-0000-0000-000000180000}"/>
    <cellStyle name="쉼표 [0] 3 4 2 16 3 2" xfId="5311" xr:uid="{00000000-0005-0000-0000-000001180000}"/>
    <cellStyle name="쉼표 [0] 3 4 2 16 3 2 2" xfId="5312" xr:uid="{00000000-0005-0000-0000-000002180000}"/>
    <cellStyle name="쉼표 [0] 3 4 2 16 3 2 2 2" xfId="5313" xr:uid="{00000000-0005-0000-0000-000003180000}"/>
    <cellStyle name="쉼표 [0] 3 4 2 16 3 2 3" xfId="5314" xr:uid="{00000000-0005-0000-0000-000004180000}"/>
    <cellStyle name="쉼표 [0] 3 4 2 16 3 3" xfId="5315" xr:uid="{00000000-0005-0000-0000-000005180000}"/>
    <cellStyle name="쉼표 [0] 3 4 2 16 3 3 2" xfId="5316" xr:uid="{00000000-0005-0000-0000-000006180000}"/>
    <cellStyle name="쉼표 [0] 3 4 2 16 3 3 2 2" xfId="5317" xr:uid="{00000000-0005-0000-0000-000007180000}"/>
    <cellStyle name="쉼표 [0] 3 4 2 16 3 3 3" xfId="5318" xr:uid="{00000000-0005-0000-0000-000008180000}"/>
    <cellStyle name="쉼표 [0] 3 4 2 16 3 4" xfId="5319" xr:uid="{00000000-0005-0000-0000-000009180000}"/>
    <cellStyle name="쉼표 [0] 3 4 2 16 3 4 2" xfId="5320" xr:uid="{00000000-0005-0000-0000-00000A180000}"/>
    <cellStyle name="쉼표 [0] 3 4 2 16 3 4 2 2" xfId="5321" xr:uid="{00000000-0005-0000-0000-00000B180000}"/>
    <cellStyle name="쉼표 [0] 3 4 2 16 3 4 3" xfId="5322" xr:uid="{00000000-0005-0000-0000-00000C180000}"/>
    <cellStyle name="쉼표 [0] 3 4 2 16 3 5" xfId="5323" xr:uid="{00000000-0005-0000-0000-00000D180000}"/>
    <cellStyle name="쉼표 [0] 3 4 2 16 3 5 2" xfId="5324" xr:uid="{00000000-0005-0000-0000-00000E180000}"/>
    <cellStyle name="쉼표 [0] 3 4 2 16 3 6" xfId="5325" xr:uid="{00000000-0005-0000-0000-00000F180000}"/>
    <cellStyle name="쉼표 [0] 3 4 2 16 4" xfId="5326" xr:uid="{00000000-0005-0000-0000-000010180000}"/>
    <cellStyle name="쉼표 [0] 3 4 2 16 4 2" xfId="5327" xr:uid="{00000000-0005-0000-0000-000011180000}"/>
    <cellStyle name="쉼표 [0] 3 4 2 16 4 2 2" xfId="5328" xr:uid="{00000000-0005-0000-0000-000012180000}"/>
    <cellStyle name="쉼표 [0] 3 4 2 16 4 2 2 2" xfId="5329" xr:uid="{00000000-0005-0000-0000-000013180000}"/>
    <cellStyle name="쉼표 [0] 3 4 2 16 4 2 3" xfId="5330" xr:uid="{00000000-0005-0000-0000-000014180000}"/>
    <cellStyle name="쉼표 [0] 3 4 2 16 4 3" xfId="5331" xr:uid="{00000000-0005-0000-0000-000015180000}"/>
    <cellStyle name="쉼표 [0] 3 4 2 16 4 3 2" xfId="5332" xr:uid="{00000000-0005-0000-0000-000016180000}"/>
    <cellStyle name="쉼표 [0] 3 4 2 16 4 3 2 2" xfId="5333" xr:uid="{00000000-0005-0000-0000-000017180000}"/>
    <cellStyle name="쉼표 [0] 3 4 2 16 4 3 3" xfId="5334" xr:uid="{00000000-0005-0000-0000-000018180000}"/>
    <cellStyle name="쉼표 [0] 3 4 2 16 4 4" xfId="5335" xr:uid="{00000000-0005-0000-0000-000019180000}"/>
    <cellStyle name="쉼표 [0] 3 4 2 16 4 4 2" xfId="5336" xr:uid="{00000000-0005-0000-0000-00001A180000}"/>
    <cellStyle name="쉼표 [0] 3 4 2 16 4 4 2 2" xfId="5337" xr:uid="{00000000-0005-0000-0000-00001B180000}"/>
    <cellStyle name="쉼표 [0] 3 4 2 16 4 4 3" xfId="5338" xr:uid="{00000000-0005-0000-0000-00001C180000}"/>
    <cellStyle name="쉼표 [0] 3 4 2 16 4 5" xfId="5339" xr:uid="{00000000-0005-0000-0000-00001D180000}"/>
    <cellStyle name="쉼표 [0] 3 4 2 16 4 5 2" xfId="5340" xr:uid="{00000000-0005-0000-0000-00001E180000}"/>
    <cellStyle name="쉼표 [0] 3 4 2 16 4 6" xfId="5341" xr:uid="{00000000-0005-0000-0000-00001F180000}"/>
    <cellStyle name="쉼표 [0] 3 4 2 16 5" xfId="5342" xr:uid="{00000000-0005-0000-0000-000020180000}"/>
    <cellStyle name="쉼표 [0] 3 4 2 16 5 2" xfId="5343" xr:uid="{00000000-0005-0000-0000-000021180000}"/>
    <cellStyle name="쉼표 [0] 3 4 2 16 5 2 2" xfId="5344" xr:uid="{00000000-0005-0000-0000-000022180000}"/>
    <cellStyle name="쉼표 [0] 3 4 2 16 5 3" xfId="5345" xr:uid="{00000000-0005-0000-0000-000023180000}"/>
    <cellStyle name="쉼표 [0] 3 4 2 16 6" xfId="5346" xr:uid="{00000000-0005-0000-0000-000024180000}"/>
    <cellStyle name="쉼표 [0] 3 4 2 16 6 2" xfId="5347" xr:uid="{00000000-0005-0000-0000-000025180000}"/>
    <cellStyle name="쉼표 [0] 3 4 2 16 6 2 2" xfId="5348" xr:uid="{00000000-0005-0000-0000-000026180000}"/>
    <cellStyle name="쉼표 [0] 3 4 2 16 6 3" xfId="5349" xr:uid="{00000000-0005-0000-0000-000027180000}"/>
    <cellStyle name="쉼표 [0] 3 4 2 16 7" xfId="5350" xr:uid="{00000000-0005-0000-0000-000028180000}"/>
    <cellStyle name="쉼표 [0] 3 4 2 16 7 2" xfId="5351" xr:uid="{00000000-0005-0000-0000-000029180000}"/>
    <cellStyle name="쉼표 [0] 3 4 2 16 7 2 2" xfId="5352" xr:uid="{00000000-0005-0000-0000-00002A180000}"/>
    <cellStyle name="쉼표 [0] 3 4 2 16 7 3" xfId="5353" xr:uid="{00000000-0005-0000-0000-00002B180000}"/>
    <cellStyle name="쉼표 [0] 3 4 2 16 8" xfId="5354" xr:uid="{00000000-0005-0000-0000-00002C180000}"/>
    <cellStyle name="쉼표 [0] 3 4 2 16 8 2" xfId="5355" xr:uid="{00000000-0005-0000-0000-00002D180000}"/>
    <cellStyle name="쉼표 [0] 3 4 2 16 9" xfId="5356" xr:uid="{00000000-0005-0000-0000-00002E180000}"/>
    <cellStyle name="쉼표 [0] 3 4 2 2" xfId="5357" xr:uid="{00000000-0005-0000-0000-00002F180000}"/>
    <cellStyle name="쉼표 [0] 3 4 2 2 10" xfId="5358" xr:uid="{00000000-0005-0000-0000-000030180000}"/>
    <cellStyle name="쉼표 [0] 3 4 2 2 10 10" xfId="5359" xr:uid="{00000000-0005-0000-0000-000031180000}"/>
    <cellStyle name="쉼표 [0] 3 4 2 2 10 2" xfId="5360" xr:uid="{00000000-0005-0000-0000-000032180000}"/>
    <cellStyle name="쉼표 [0] 3 4 2 2 10 2 2" xfId="5361" xr:uid="{00000000-0005-0000-0000-000033180000}"/>
    <cellStyle name="쉼표 [0] 3 4 2 2 10 2 2 2" xfId="5362" xr:uid="{00000000-0005-0000-0000-000034180000}"/>
    <cellStyle name="쉼표 [0] 3 4 2 2 10 2 2 2 2" xfId="5363" xr:uid="{00000000-0005-0000-0000-000035180000}"/>
    <cellStyle name="쉼표 [0] 3 4 2 2 10 2 2 2 2 2" xfId="5364" xr:uid="{00000000-0005-0000-0000-000036180000}"/>
    <cellStyle name="쉼표 [0] 3 4 2 2 10 2 2 2 3" xfId="5365" xr:uid="{00000000-0005-0000-0000-000037180000}"/>
    <cellStyle name="쉼표 [0] 3 4 2 2 10 2 2 3" xfId="5366" xr:uid="{00000000-0005-0000-0000-000038180000}"/>
    <cellStyle name="쉼표 [0] 3 4 2 2 10 2 2 3 2" xfId="5367" xr:uid="{00000000-0005-0000-0000-000039180000}"/>
    <cellStyle name="쉼표 [0] 3 4 2 2 10 2 2 3 2 2" xfId="5368" xr:uid="{00000000-0005-0000-0000-00003A180000}"/>
    <cellStyle name="쉼표 [0] 3 4 2 2 10 2 2 3 3" xfId="5369" xr:uid="{00000000-0005-0000-0000-00003B180000}"/>
    <cellStyle name="쉼표 [0] 3 4 2 2 10 2 2 4" xfId="5370" xr:uid="{00000000-0005-0000-0000-00003C180000}"/>
    <cellStyle name="쉼표 [0] 3 4 2 2 10 2 2 4 2" xfId="5371" xr:uid="{00000000-0005-0000-0000-00003D180000}"/>
    <cellStyle name="쉼표 [0] 3 4 2 2 10 2 2 4 2 2" xfId="5372" xr:uid="{00000000-0005-0000-0000-00003E180000}"/>
    <cellStyle name="쉼표 [0] 3 4 2 2 10 2 2 4 3" xfId="5373" xr:uid="{00000000-0005-0000-0000-00003F180000}"/>
    <cellStyle name="쉼표 [0] 3 4 2 2 10 2 2 5" xfId="5374" xr:uid="{00000000-0005-0000-0000-000040180000}"/>
    <cellStyle name="쉼표 [0] 3 4 2 2 10 2 2 5 2" xfId="5375" xr:uid="{00000000-0005-0000-0000-000041180000}"/>
    <cellStyle name="쉼표 [0] 3 4 2 2 10 2 2 6" xfId="5376" xr:uid="{00000000-0005-0000-0000-000042180000}"/>
    <cellStyle name="쉼표 [0] 3 4 2 2 10 2 3" xfId="5377" xr:uid="{00000000-0005-0000-0000-000043180000}"/>
    <cellStyle name="쉼표 [0] 3 4 2 2 10 2 3 2" xfId="5378" xr:uid="{00000000-0005-0000-0000-000044180000}"/>
    <cellStyle name="쉼표 [0] 3 4 2 2 10 2 3 2 2" xfId="5379" xr:uid="{00000000-0005-0000-0000-000045180000}"/>
    <cellStyle name="쉼표 [0] 3 4 2 2 10 2 3 2 2 2" xfId="5380" xr:uid="{00000000-0005-0000-0000-000046180000}"/>
    <cellStyle name="쉼표 [0] 3 4 2 2 10 2 3 2 3" xfId="5381" xr:uid="{00000000-0005-0000-0000-000047180000}"/>
    <cellStyle name="쉼표 [0] 3 4 2 2 10 2 3 3" xfId="5382" xr:uid="{00000000-0005-0000-0000-000048180000}"/>
    <cellStyle name="쉼표 [0] 3 4 2 2 10 2 3 3 2" xfId="5383" xr:uid="{00000000-0005-0000-0000-000049180000}"/>
    <cellStyle name="쉼표 [0] 3 4 2 2 10 2 3 3 2 2" xfId="5384" xr:uid="{00000000-0005-0000-0000-00004A180000}"/>
    <cellStyle name="쉼표 [0] 3 4 2 2 10 2 3 3 3" xfId="5385" xr:uid="{00000000-0005-0000-0000-00004B180000}"/>
    <cellStyle name="쉼표 [0] 3 4 2 2 10 2 3 4" xfId="5386" xr:uid="{00000000-0005-0000-0000-00004C180000}"/>
    <cellStyle name="쉼표 [0] 3 4 2 2 10 2 3 4 2" xfId="5387" xr:uid="{00000000-0005-0000-0000-00004D180000}"/>
    <cellStyle name="쉼표 [0] 3 4 2 2 10 2 3 4 2 2" xfId="5388" xr:uid="{00000000-0005-0000-0000-00004E180000}"/>
    <cellStyle name="쉼표 [0] 3 4 2 2 10 2 3 4 3" xfId="5389" xr:uid="{00000000-0005-0000-0000-00004F180000}"/>
    <cellStyle name="쉼표 [0] 3 4 2 2 10 2 3 5" xfId="5390" xr:uid="{00000000-0005-0000-0000-000050180000}"/>
    <cellStyle name="쉼표 [0] 3 4 2 2 10 2 3 5 2" xfId="5391" xr:uid="{00000000-0005-0000-0000-000051180000}"/>
    <cellStyle name="쉼표 [0] 3 4 2 2 10 2 3 6" xfId="5392" xr:uid="{00000000-0005-0000-0000-000052180000}"/>
    <cellStyle name="쉼표 [0] 3 4 2 2 10 2 4" xfId="5393" xr:uid="{00000000-0005-0000-0000-000053180000}"/>
    <cellStyle name="쉼표 [0] 3 4 2 2 10 2 4 2" xfId="5394" xr:uid="{00000000-0005-0000-0000-000054180000}"/>
    <cellStyle name="쉼표 [0] 3 4 2 2 10 2 4 2 2" xfId="5395" xr:uid="{00000000-0005-0000-0000-000055180000}"/>
    <cellStyle name="쉼표 [0] 3 4 2 2 10 2 4 2 2 2" xfId="5396" xr:uid="{00000000-0005-0000-0000-000056180000}"/>
    <cellStyle name="쉼표 [0] 3 4 2 2 10 2 4 2 3" xfId="5397" xr:uid="{00000000-0005-0000-0000-000057180000}"/>
    <cellStyle name="쉼표 [0] 3 4 2 2 10 2 4 3" xfId="5398" xr:uid="{00000000-0005-0000-0000-000058180000}"/>
    <cellStyle name="쉼표 [0] 3 4 2 2 10 2 4 3 2" xfId="5399" xr:uid="{00000000-0005-0000-0000-000059180000}"/>
    <cellStyle name="쉼표 [0] 3 4 2 2 10 2 4 3 2 2" xfId="5400" xr:uid="{00000000-0005-0000-0000-00005A180000}"/>
    <cellStyle name="쉼표 [0] 3 4 2 2 10 2 4 3 3" xfId="5401" xr:uid="{00000000-0005-0000-0000-00005B180000}"/>
    <cellStyle name="쉼표 [0] 3 4 2 2 10 2 4 4" xfId="5402" xr:uid="{00000000-0005-0000-0000-00005C180000}"/>
    <cellStyle name="쉼표 [0] 3 4 2 2 10 2 4 4 2" xfId="5403" xr:uid="{00000000-0005-0000-0000-00005D180000}"/>
    <cellStyle name="쉼표 [0] 3 4 2 2 10 2 4 4 2 2" xfId="5404" xr:uid="{00000000-0005-0000-0000-00005E180000}"/>
    <cellStyle name="쉼표 [0] 3 4 2 2 10 2 4 4 3" xfId="5405" xr:uid="{00000000-0005-0000-0000-00005F180000}"/>
    <cellStyle name="쉼표 [0] 3 4 2 2 10 2 4 5" xfId="5406" xr:uid="{00000000-0005-0000-0000-000060180000}"/>
    <cellStyle name="쉼표 [0] 3 4 2 2 10 2 4 5 2" xfId="5407" xr:uid="{00000000-0005-0000-0000-000061180000}"/>
    <cellStyle name="쉼표 [0] 3 4 2 2 10 2 4 6" xfId="5408" xr:uid="{00000000-0005-0000-0000-000062180000}"/>
    <cellStyle name="쉼표 [0] 3 4 2 2 10 2 5" xfId="5409" xr:uid="{00000000-0005-0000-0000-000063180000}"/>
    <cellStyle name="쉼표 [0] 3 4 2 2 10 2 5 2" xfId="5410" xr:uid="{00000000-0005-0000-0000-000064180000}"/>
    <cellStyle name="쉼표 [0] 3 4 2 2 10 2 5 2 2" xfId="5411" xr:uid="{00000000-0005-0000-0000-000065180000}"/>
    <cellStyle name="쉼표 [0] 3 4 2 2 10 2 5 3" xfId="5412" xr:uid="{00000000-0005-0000-0000-000066180000}"/>
    <cellStyle name="쉼표 [0] 3 4 2 2 10 2 6" xfId="5413" xr:uid="{00000000-0005-0000-0000-000067180000}"/>
    <cellStyle name="쉼표 [0] 3 4 2 2 10 2 6 2" xfId="5414" xr:uid="{00000000-0005-0000-0000-000068180000}"/>
    <cellStyle name="쉼표 [0] 3 4 2 2 10 2 6 2 2" xfId="5415" xr:uid="{00000000-0005-0000-0000-000069180000}"/>
    <cellStyle name="쉼표 [0] 3 4 2 2 10 2 6 3" xfId="5416" xr:uid="{00000000-0005-0000-0000-00006A180000}"/>
    <cellStyle name="쉼표 [0] 3 4 2 2 10 2 7" xfId="5417" xr:uid="{00000000-0005-0000-0000-00006B180000}"/>
    <cellStyle name="쉼표 [0] 3 4 2 2 10 2 7 2" xfId="5418" xr:uid="{00000000-0005-0000-0000-00006C180000}"/>
    <cellStyle name="쉼표 [0] 3 4 2 2 10 2 7 2 2" xfId="5419" xr:uid="{00000000-0005-0000-0000-00006D180000}"/>
    <cellStyle name="쉼표 [0] 3 4 2 2 10 2 7 3" xfId="5420" xr:uid="{00000000-0005-0000-0000-00006E180000}"/>
    <cellStyle name="쉼표 [0] 3 4 2 2 10 2 8" xfId="5421" xr:uid="{00000000-0005-0000-0000-00006F180000}"/>
    <cellStyle name="쉼표 [0] 3 4 2 2 10 2 8 2" xfId="5422" xr:uid="{00000000-0005-0000-0000-000070180000}"/>
    <cellStyle name="쉼표 [0] 3 4 2 2 10 2 9" xfId="5423" xr:uid="{00000000-0005-0000-0000-000071180000}"/>
    <cellStyle name="쉼표 [0] 3 4 2 2 10 3" xfId="5424" xr:uid="{00000000-0005-0000-0000-000072180000}"/>
    <cellStyle name="쉼표 [0] 3 4 2 2 10 3 2" xfId="5425" xr:uid="{00000000-0005-0000-0000-000073180000}"/>
    <cellStyle name="쉼표 [0] 3 4 2 2 10 3 2 2" xfId="5426" xr:uid="{00000000-0005-0000-0000-000074180000}"/>
    <cellStyle name="쉼표 [0] 3 4 2 2 10 3 2 2 2" xfId="5427" xr:uid="{00000000-0005-0000-0000-000075180000}"/>
    <cellStyle name="쉼표 [0] 3 4 2 2 10 3 2 3" xfId="5428" xr:uid="{00000000-0005-0000-0000-000076180000}"/>
    <cellStyle name="쉼표 [0] 3 4 2 2 10 3 3" xfId="5429" xr:uid="{00000000-0005-0000-0000-000077180000}"/>
    <cellStyle name="쉼표 [0] 3 4 2 2 10 3 3 2" xfId="5430" xr:uid="{00000000-0005-0000-0000-000078180000}"/>
    <cellStyle name="쉼표 [0] 3 4 2 2 10 3 3 2 2" xfId="5431" xr:uid="{00000000-0005-0000-0000-000079180000}"/>
    <cellStyle name="쉼표 [0] 3 4 2 2 10 3 3 3" xfId="5432" xr:uid="{00000000-0005-0000-0000-00007A180000}"/>
    <cellStyle name="쉼표 [0] 3 4 2 2 10 3 4" xfId="5433" xr:uid="{00000000-0005-0000-0000-00007B180000}"/>
    <cellStyle name="쉼표 [0] 3 4 2 2 10 3 4 2" xfId="5434" xr:uid="{00000000-0005-0000-0000-00007C180000}"/>
    <cellStyle name="쉼표 [0] 3 4 2 2 10 3 4 2 2" xfId="5435" xr:uid="{00000000-0005-0000-0000-00007D180000}"/>
    <cellStyle name="쉼표 [0] 3 4 2 2 10 3 4 3" xfId="5436" xr:uid="{00000000-0005-0000-0000-00007E180000}"/>
    <cellStyle name="쉼표 [0] 3 4 2 2 10 3 5" xfId="5437" xr:uid="{00000000-0005-0000-0000-00007F180000}"/>
    <cellStyle name="쉼표 [0] 3 4 2 2 10 3 5 2" xfId="5438" xr:uid="{00000000-0005-0000-0000-000080180000}"/>
    <cellStyle name="쉼표 [0] 3 4 2 2 10 3 6" xfId="5439" xr:uid="{00000000-0005-0000-0000-000081180000}"/>
    <cellStyle name="쉼표 [0] 3 4 2 2 10 4" xfId="5440" xr:uid="{00000000-0005-0000-0000-000082180000}"/>
    <cellStyle name="쉼표 [0] 3 4 2 2 10 4 2" xfId="5441" xr:uid="{00000000-0005-0000-0000-000083180000}"/>
    <cellStyle name="쉼표 [0] 3 4 2 2 10 4 2 2" xfId="5442" xr:uid="{00000000-0005-0000-0000-000084180000}"/>
    <cellStyle name="쉼표 [0] 3 4 2 2 10 4 2 2 2" xfId="5443" xr:uid="{00000000-0005-0000-0000-000085180000}"/>
    <cellStyle name="쉼표 [0] 3 4 2 2 10 4 2 3" xfId="5444" xr:uid="{00000000-0005-0000-0000-000086180000}"/>
    <cellStyle name="쉼표 [0] 3 4 2 2 10 4 3" xfId="5445" xr:uid="{00000000-0005-0000-0000-000087180000}"/>
    <cellStyle name="쉼표 [0] 3 4 2 2 10 4 3 2" xfId="5446" xr:uid="{00000000-0005-0000-0000-000088180000}"/>
    <cellStyle name="쉼표 [0] 3 4 2 2 10 4 3 2 2" xfId="5447" xr:uid="{00000000-0005-0000-0000-000089180000}"/>
    <cellStyle name="쉼표 [0] 3 4 2 2 10 4 3 3" xfId="5448" xr:uid="{00000000-0005-0000-0000-00008A180000}"/>
    <cellStyle name="쉼표 [0] 3 4 2 2 10 4 4" xfId="5449" xr:uid="{00000000-0005-0000-0000-00008B180000}"/>
    <cellStyle name="쉼표 [0] 3 4 2 2 10 4 4 2" xfId="5450" xr:uid="{00000000-0005-0000-0000-00008C180000}"/>
    <cellStyle name="쉼표 [0] 3 4 2 2 10 4 4 2 2" xfId="5451" xr:uid="{00000000-0005-0000-0000-00008D180000}"/>
    <cellStyle name="쉼표 [0] 3 4 2 2 10 4 4 3" xfId="5452" xr:uid="{00000000-0005-0000-0000-00008E180000}"/>
    <cellStyle name="쉼표 [0] 3 4 2 2 10 4 5" xfId="5453" xr:uid="{00000000-0005-0000-0000-00008F180000}"/>
    <cellStyle name="쉼표 [0] 3 4 2 2 10 4 5 2" xfId="5454" xr:uid="{00000000-0005-0000-0000-000090180000}"/>
    <cellStyle name="쉼표 [0] 3 4 2 2 10 4 6" xfId="5455" xr:uid="{00000000-0005-0000-0000-000091180000}"/>
    <cellStyle name="쉼표 [0] 3 4 2 2 10 5" xfId="5456" xr:uid="{00000000-0005-0000-0000-000092180000}"/>
    <cellStyle name="쉼표 [0] 3 4 2 2 10 5 2" xfId="5457" xr:uid="{00000000-0005-0000-0000-000093180000}"/>
    <cellStyle name="쉼표 [0] 3 4 2 2 10 5 2 2" xfId="5458" xr:uid="{00000000-0005-0000-0000-000094180000}"/>
    <cellStyle name="쉼표 [0] 3 4 2 2 10 5 2 2 2" xfId="5459" xr:uid="{00000000-0005-0000-0000-000095180000}"/>
    <cellStyle name="쉼표 [0] 3 4 2 2 10 5 2 3" xfId="5460" xr:uid="{00000000-0005-0000-0000-000096180000}"/>
    <cellStyle name="쉼표 [0] 3 4 2 2 10 5 3" xfId="5461" xr:uid="{00000000-0005-0000-0000-000097180000}"/>
    <cellStyle name="쉼표 [0] 3 4 2 2 10 5 3 2" xfId="5462" xr:uid="{00000000-0005-0000-0000-000098180000}"/>
    <cellStyle name="쉼표 [0] 3 4 2 2 10 5 3 2 2" xfId="5463" xr:uid="{00000000-0005-0000-0000-000099180000}"/>
    <cellStyle name="쉼표 [0] 3 4 2 2 10 5 3 3" xfId="5464" xr:uid="{00000000-0005-0000-0000-00009A180000}"/>
    <cellStyle name="쉼표 [0] 3 4 2 2 10 5 4" xfId="5465" xr:uid="{00000000-0005-0000-0000-00009B180000}"/>
    <cellStyle name="쉼표 [0] 3 4 2 2 10 5 4 2" xfId="5466" xr:uid="{00000000-0005-0000-0000-00009C180000}"/>
    <cellStyle name="쉼표 [0] 3 4 2 2 10 5 4 2 2" xfId="5467" xr:uid="{00000000-0005-0000-0000-00009D180000}"/>
    <cellStyle name="쉼표 [0] 3 4 2 2 10 5 4 3" xfId="5468" xr:uid="{00000000-0005-0000-0000-00009E180000}"/>
    <cellStyle name="쉼표 [0] 3 4 2 2 10 5 5" xfId="5469" xr:uid="{00000000-0005-0000-0000-00009F180000}"/>
    <cellStyle name="쉼표 [0] 3 4 2 2 10 5 5 2" xfId="5470" xr:uid="{00000000-0005-0000-0000-0000A0180000}"/>
    <cellStyle name="쉼표 [0] 3 4 2 2 10 5 6" xfId="5471" xr:uid="{00000000-0005-0000-0000-0000A1180000}"/>
    <cellStyle name="쉼표 [0] 3 4 2 2 10 6" xfId="5472" xr:uid="{00000000-0005-0000-0000-0000A2180000}"/>
    <cellStyle name="쉼표 [0] 3 4 2 2 10 6 2" xfId="5473" xr:uid="{00000000-0005-0000-0000-0000A3180000}"/>
    <cellStyle name="쉼표 [0] 3 4 2 2 10 6 2 2" xfId="5474" xr:uid="{00000000-0005-0000-0000-0000A4180000}"/>
    <cellStyle name="쉼표 [0] 3 4 2 2 10 6 3" xfId="5475" xr:uid="{00000000-0005-0000-0000-0000A5180000}"/>
    <cellStyle name="쉼표 [0] 3 4 2 2 10 7" xfId="5476" xr:uid="{00000000-0005-0000-0000-0000A6180000}"/>
    <cellStyle name="쉼표 [0] 3 4 2 2 10 7 2" xfId="5477" xr:uid="{00000000-0005-0000-0000-0000A7180000}"/>
    <cellStyle name="쉼표 [0] 3 4 2 2 10 7 2 2" xfId="5478" xr:uid="{00000000-0005-0000-0000-0000A8180000}"/>
    <cellStyle name="쉼표 [0] 3 4 2 2 10 7 3" xfId="5479" xr:uid="{00000000-0005-0000-0000-0000A9180000}"/>
    <cellStyle name="쉼표 [0] 3 4 2 2 10 8" xfId="5480" xr:uid="{00000000-0005-0000-0000-0000AA180000}"/>
    <cellStyle name="쉼표 [0] 3 4 2 2 10 8 2" xfId="5481" xr:uid="{00000000-0005-0000-0000-0000AB180000}"/>
    <cellStyle name="쉼표 [0] 3 4 2 2 10 8 2 2" xfId="5482" xr:uid="{00000000-0005-0000-0000-0000AC180000}"/>
    <cellStyle name="쉼표 [0] 3 4 2 2 10 8 3" xfId="5483" xr:uid="{00000000-0005-0000-0000-0000AD180000}"/>
    <cellStyle name="쉼표 [0] 3 4 2 2 10 9" xfId="5484" xr:uid="{00000000-0005-0000-0000-0000AE180000}"/>
    <cellStyle name="쉼표 [0] 3 4 2 2 10 9 2" xfId="5485" xr:uid="{00000000-0005-0000-0000-0000AF180000}"/>
    <cellStyle name="쉼표 [0] 3 4 2 2 11" xfId="5486" xr:uid="{00000000-0005-0000-0000-0000B0180000}"/>
    <cellStyle name="쉼표 [0] 3 4 2 2 11 10" xfId="5487" xr:uid="{00000000-0005-0000-0000-0000B1180000}"/>
    <cellStyle name="쉼표 [0] 3 4 2 2 11 2" xfId="5488" xr:uid="{00000000-0005-0000-0000-0000B2180000}"/>
    <cellStyle name="쉼표 [0] 3 4 2 2 11 2 2" xfId="5489" xr:uid="{00000000-0005-0000-0000-0000B3180000}"/>
    <cellStyle name="쉼표 [0] 3 4 2 2 11 2 2 2" xfId="5490" xr:uid="{00000000-0005-0000-0000-0000B4180000}"/>
    <cellStyle name="쉼표 [0] 3 4 2 2 11 2 2 2 2" xfId="5491" xr:uid="{00000000-0005-0000-0000-0000B5180000}"/>
    <cellStyle name="쉼표 [0] 3 4 2 2 11 2 2 2 2 2" xfId="5492" xr:uid="{00000000-0005-0000-0000-0000B6180000}"/>
    <cellStyle name="쉼표 [0] 3 4 2 2 11 2 2 2 3" xfId="5493" xr:uid="{00000000-0005-0000-0000-0000B7180000}"/>
    <cellStyle name="쉼표 [0] 3 4 2 2 11 2 2 3" xfId="5494" xr:uid="{00000000-0005-0000-0000-0000B8180000}"/>
    <cellStyle name="쉼표 [0] 3 4 2 2 11 2 2 3 2" xfId="5495" xr:uid="{00000000-0005-0000-0000-0000B9180000}"/>
    <cellStyle name="쉼표 [0] 3 4 2 2 11 2 2 3 2 2" xfId="5496" xr:uid="{00000000-0005-0000-0000-0000BA180000}"/>
    <cellStyle name="쉼표 [0] 3 4 2 2 11 2 2 3 3" xfId="5497" xr:uid="{00000000-0005-0000-0000-0000BB180000}"/>
    <cellStyle name="쉼표 [0] 3 4 2 2 11 2 2 4" xfId="5498" xr:uid="{00000000-0005-0000-0000-0000BC180000}"/>
    <cellStyle name="쉼표 [0] 3 4 2 2 11 2 2 4 2" xfId="5499" xr:uid="{00000000-0005-0000-0000-0000BD180000}"/>
    <cellStyle name="쉼표 [0] 3 4 2 2 11 2 2 4 2 2" xfId="5500" xr:uid="{00000000-0005-0000-0000-0000BE180000}"/>
    <cellStyle name="쉼표 [0] 3 4 2 2 11 2 2 4 3" xfId="5501" xr:uid="{00000000-0005-0000-0000-0000BF180000}"/>
    <cellStyle name="쉼표 [0] 3 4 2 2 11 2 2 5" xfId="5502" xr:uid="{00000000-0005-0000-0000-0000C0180000}"/>
    <cellStyle name="쉼표 [0] 3 4 2 2 11 2 2 5 2" xfId="5503" xr:uid="{00000000-0005-0000-0000-0000C1180000}"/>
    <cellStyle name="쉼표 [0] 3 4 2 2 11 2 2 6" xfId="5504" xr:uid="{00000000-0005-0000-0000-0000C2180000}"/>
    <cellStyle name="쉼표 [0] 3 4 2 2 11 2 3" xfId="5505" xr:uid="{00000000-0005-0000-0000-0000C3180000}"/>
    <cellStyle name="쉼표 [0] 3 4 2 2 11 2 3 2" xfId="5506" xr:uid="{00000000-0005-0000-0000-0000C4180000}"/>
    <cellStyle name="쉼표 [0] 3 4 2 2 11 2 3 2 2" xfId="5507" xr:uid="{00000000-0005-0000-0000-0000C5180000}"/>
    <cellStyle name="쉼표 [0] 3 4 2 2 11 2 3 2 2 2" xfId="5508" xr:uid="{00000000-0005-0000-0000-0000C6180000}"/>
    <cellStyle name="쉼표 [0] 3 4 2 2 11 2 3 2 3" xfId="5509" xr:uid="{00000000-0005-0000-0000-0000C7180000}"/>
    <cellStyle name="쉼표 [0] 3 4 2 2 11 2 3 3" xfId="5510" xr:uid="{00000000-0005-0000-0000-0000C8180000}"/>
    <cellStyle name="쉼표 [0] 3 4 2 2 11 2 3 3 2" xfId="5511" xr:uid="{00000000-0005-0000-0000-0000C9180000}"/>
    <cellStyle name="쉼표 [0] 3 4 2 2 11 2 3 3 2 2" xfId="5512" xr:uid="{00000000-0005-0000-0000-0000CA180000}"/>
    <cellStyle name="쉼표 [0] 3 4 2 2 11 2 3 3 3" xfId="5513" xr:uid="{00000000-0005-0000-0000-0000CB180000}"/>
    <cellStyle name="쉼표 [0] 3 4 2 2 11 2 3 4" xfId="5514" xr:uid="{00000000-0005-0000-0000-0000CC180000}"/>
    <cellStyle name="쉼표 [0] 3 4 2 2 11 2 3 4 2" xfId="5515" xr:uid="{00000000-0005-0000-0000-0000CD180000}"/>
    <cellStyle name="쉼표 [0] 3 4 2 2 11 2 3 4 2 2" xfId="5516" xr:uid="{00000000-0005-0000-0000-0000CE180000}"/>
    <cellStyle name="쉼표 [0] 3 4 2 2 11 2 3 4 3" xfId="5517" xr:uid="{00000000-0005-0000-0000-0000CF180000}"/>
    <cellStyle name="쉼표 [0] 3 4 2 2 11 2 3 5" xfId="5518" xr:uid="{00000000-0005-0000-0000-0000D0180000}"/>
    <cellStyle name="쉼표 [0] 3 4 2 2 11 2 3 5 2" xfId="5519" xr:uid="{00000000-0005-0000-0000-0000D1180000}"/>
    <cellStyle name="쉼표 [0] 3 4 2 2 11 2 3 6" xfId="5520" xr:uid="{00000000-0005-0000-0000-0000D2180000}"/>
    <cellStyle name="쉼표 [0] 3 4 2 2 11 2 4" xfId="5521" xr:uid="{00000000-0005-0000-0000-0000D3180000}"/>
    <cellStyle name="쉼표 [0] 3 4 2 2 11 2 4 2" xfId="5522" xr:uid="{00000000-0005-0000-0000-0000D4180000}"/>
    <cellStyle name="쉼표 [0] 3 4 2 2 11 2 4 2 2" xfId="5523" xr:uid="{00000000-0005-0000-0000-0000D5180000}"/>
    <cellStyle name="쉼표 [0] 3 4 2 2 11 2 4 2 2 2" xfId="5524" xr:uid="{00000000-0005-0000-0000-0000D6180000}"/>
    <cellStyle name="쉼표 [0] 3 4 2 2 11 2 4 2 3" xfId="5525" xr:uid="{00000000-0005-0000-0000-0000D7180000}"/>
    <cellStyle name="쉼표 [0] 3 4 2 2 11 2 4 3" xfId="5526" xr:uid="{00000000-0005-0000-0000-0000D8180000}"/>
    <cellStyle name="쉼표 [0] 3 4 2 2 11 2 4 3 2" xfId="5527" xr:uid="{00000000-0005-0000-0000-0000D9180000}"/>
    <cellStyle name="쉼표 [0] 3 4 2 2 11 2 4 3 2 2" xfId="5528" xr:uid="{00000000-0005-0000-0000-0000DA180000}"/>
    <cellStyle name="쉼표 [0] 3 4 2 2 11 2 4 3 3" xfId="5529" xr:uid="{00000000-0005-0000-0000-0000DB180000}"/>
    <cellStyle name="쉼표 [0] 3 4 2 2 11 2 4 4" xfId="5530" xr:uid="{00000000-0005-0000-0000-0000DC180000}"/>
    <cellStyle name="쉼표 [0] 3 4 2 2 11 2 4 4 2" xfId="5531" xr:uid="{00000000-0005-0000-0000-0000DD180000}"/>
    <cellStyle name="쉼표 [0] 3 4 2 2 11 2 4 4 2 2" xfId="5532" xr:uid="{00000000-0005-0000-0000-0000DE180000}"/>
    <cellStyle name="쉼표 [0] 3 4 2 2 11 2 4 4 3" xfId="5533" xr:uid="{00000000-0005-0000-0000-0000DF180000}"/>
    <cellStyle name="쉼표 [0] 3 4 2 2 11 2 4 5" xfId="5534" xr:uid="{00000000-0005-0000-0000-0000E0180000}"/>
    <cellStyle name="쉼표 [0] 3 4 2 2 11 2 4 5 2" xfId="5535" xr:uid="{00000000-0005-0000-0000-0000E1180000}"/>
    <cellStyle name="쉼표 [0] 3 4 2 2 11 2 4 6" xfId="5536" xr:uid="{00000000-0005-0000-0000-0000E2180000}"/>
    <cellStyle name="쉼표 [0] 3 4 2 2 11 2 5" xfId="5537" xr:uid="{00000000-0005-0000-0000-0000E3180000}"/>
    <cellStyle name="쉼표 [0] 3 4 2 2 11 2 5 2" xfId="5538" xr:uid="{00000000-0005-0000-0000-0000E4180000}"/>
    <cellStyle name="쉼표 [0] 3 4 2 2 11 2 5 2 2" xfId="5539" xr:uid="{00000000-0005-0000-0000-0000E5180000}"/>
    <cellStyle name="쉼표 [0] 3 4 2 2 11 2 5 3" xfId="5540" xr:uid="{00000000-0005-0000-0000-0000E6180000}"/>
    <cellStyle name="쉼표 [0] 3 4 2 2 11 2 6" xfId="5541" xr:uid="{00000000-0005-0000-0000-0000E7180000}"/>
    <cellStyle name="쉼표 [0] 3 4 2 2 11 2 6 2" xfId="5542" xr:uid="{00000000-0005-0000-0000-0000E8180000}"/>
    <cellStyle name="쉼표 [0] 3 4 2 2 11 2 6 2 2" xfId="5543" xr:uid="{00000000-0005-0000-0000-0000E9180000}"/>
    <cellStyle name="쉼표 [0] 3 4 2 2 11 2 6 3" xfId="5544" xr:uid="{00000000-0005-0000-0000-0000EA180000}"/>
    <cellStyle name="쉼표 [0] 3 4 2 2 11 2 7" xfId="5545" xr:uid="{00000000-0005-0000-0000-0000EB180000}"/>
    <cellStyle name="쉼표 [0] 3 4 2 2 11 2 7 2" xfId="5546" xr:uid="{00000000-0005-0000-0000-0000EC180000}"/>
    <cellStyle name="쉼표 [0] 3 4 2 2 11 2 7 2 2" xfId="5547" xr:uid="{00000000-0005-0000-0000-0000ED180000}"/>
    <cellStyle name="쉼표 [0] 3 4 2 2 11 2 7 3" xfId="5548" xr:uid="{00000000-0005-0000-0000-0000EE180000}"/>
    <cellStyle name="쉼표 [0] 3 4 2 2 11 2 8" xfId="5549" xr:uid="{00000000-0005-0000-0000-0000EF180000}"/>
    <cellStyle name="쉼표 [0] 3 4 2 2 11 2 8 2" xfId="5550" xr:uid="{00000000-0005-0000-0000-0000F0180000}"/>
    <cellStyle name="쉼표 [0] 3 4 2 2 11 2 9" xfId="5551" xr:uid="{00000000-0005-0000-0000-0000F1180000}"/>
    <cellStyle name="쉼표 [0] 3 4 2 2 11 3" xfId="5552" xr:uid="{00000000-0005-0000-0000-0000F2180000}"/>
    <cellStyle name="쉼표 [0] 3 4 2 2 11 3 2" xfId="5553" xr:uid="{00000000-0005-0000-0000-0000F3180000}"/>
    <cellStyle name="쉼표 [0] 3 4 2 2 11 3 2 2" xfId="5554" xr:uid="{00000000-0005-0000-0000-0000F4180000}"/>
    <cellStyle name="쉼표 [0] 3 4 2 2 11 3 2 2 2" xfId="5555" xr:uid="{00000000-0005-0000-0000-0000F5180000}"/>
    <cellStyle name="쉼표 [0] 3 4 2 2 11 3 2 3" xfId="5556" xr:uid="{00000000-0005-0000-0000-0000F6180000}"/>
    <cellStyle name="쉼표 [0] 3 4 2 2 11 3 3" xfId="5557" xr:uid="{00000000-0005-0000-0000-0000F7180000}"/>
    <cellStyle name="쉼표 [0] 3 4 2 2 11 3 3 2" xfId="5558" xr:uid="{00000000-0005-0000-0000-0000F8180000}"/>
    <cellStyle name="쉼표 [0] 3 4 2 2 11 3 3 2 2" xfId="5559" xr:uid="{00000000-0005-0000-0000-0000F9180000}"/>
    <cellStyle name="쉼표 [0] 3 4 2 2 11 3 3 3" xfId="5560" xr:uid="{00000000-0005-0000-0000-0000FA180000}"/>
    <cellStyle name="쉼표 [0] 3 4 2 2 11 3 4" xfId="5561" xr:uid="{00000000-0005-0000-0000-0000FB180000}"/>
    <cellStyle name="쉼표 [0] 3 4 2 2 11 3 4 2" xfId="5562" xr:uid="{00000000-0005-0000-0000-0000FC180000}"/>
    <cellStyle name="쉼표 [0] 3 4 2 2 11 3 4 2 2" xfId="5563" xr:uid="{00000000-0005-0000-0000-0000FD180000}"/>
    <cellStyle name="쉼표 [0] 3 4 2 2 11 3 4 3" xfId="5564" xr:uid="{00000000-0005-0000-0000-0000FE180000}"/>
    <cellStyle name="쉼표 [0] 3 4 2 2 11 3 5" xfId="5565" xr:uid="{00000000-0005-0000-0000-0000FF180000}"/>
    <cellStyle name="쉼표 [0] 3 4 2 2 11 3 5 2" xfId="5566" xr:uid="{00000000-0005-0000-0000-000000190000}"/>
    <cellStyle name="쉼표 [0] 3 4 2 2 11 3 6" xfId="5567" xr:uid="{00000000-0005-0000-0000-000001190000}"/>
    <cellStyle name="쉼표 [0] 3 4 2 2 11 4" xfId="5568" xr:uid="{00000000-0005-0000-0000-000002190000}"/>
    <cellStyle name="쉼표 [0] 3 4 2 2 11 4 2" xfId="5569" xr:uid="{00000000-0005-0000-0000-000003190000}"/>
    <cellStyle name="쉼표 [0] 3 4 2 2 11 4 2 2" xfId="5570" xr:uid="{00000000-0005-0000-0000-000004190000}"/>
    <cellStyle name="쉼표 [0] 3 4 2 2 11 4 2 2 2" xfId="5571" xr:uid="{00000000-0005-0000-0000-000005190000}"/>
    <cellStyle name="쉼표 [0] 3 4 2 2 11 4 2 3" xfId="5572" xr:uid="{00000000-0005-0000-0000-000006190000}"/>
    <cellStyle name="쉼표 [0] 3 4 2 2 11 4 3" xfId="5573" xr:uid="{00000000-0005-0000-0000-000007190000}"/>
    <cellStyle name="쉼표 [0] 3 4 2 2 11 4 3 2" xfId="5574" xr:uid="{00000000-0005-0000-0000-000008190000}"/>
    <cellStyle name="쉼표 [0] 3 4 2 2 11 4 3 2 2" xfId="5575" xr:uid="{00000000-0005-0000-0000-000009190000}"/>
    <cellStyle name="쉼표 [0] 3 4 2 2 11 4 3 3" xfId="5576" xr:uid="{00000000-0005-0000-0000-00000A190000}"/>
    <cellStyle name="쉼표 [0] 3 4 2 2 11 4 4" xfId="5577" xr:uid="{00000000-0005-0000-0000-00000B190000}"/>
    <cellStyle name="쉼표 [0] 3 4 2 2 11 4 4 2" xfId="5578" xr:uid="{00000000-0005-0000-0000-00000C190000}"/>
    <cellStyle name="쉼표 [0] 3 4 2 2 11 4 4 2 2" xfId="5579" xr:uid="{00000000-0005-0000-0000-00000D190000}"/>
    <cellStyle name="쉼표 [0] 3 4 2 2 11 4 4 3" xfId="5580" xr:uid="{00000000-0005-0000-0000-00000E190000}"/>
    <cellStyle name="쉼표 [0] 3 4 2 2 11 4 5" xfId="5581" xr:uid="{00000000-0005-0000-0000-00000F190000}"/>
    <cellStyle name="쉼표 [0] 3 4 2 2 11 4 5 2" xfId="5582" xr:uid="{00000000-0005-0000-0000-000010190000}"/>
    <cellStyle name="쉼표 [0] 3 4 2 2 11 4 6" xfId="5583" xr:uid="{00000000-0005-0000-0000-000011190000}"/>
    <cellStyle name="쉼표 [0] 3 4 2 2 11 5" xfId="5584" xr:uid="{00000000-0005-0000-0000-000012190000}"/>
    <cellStyle name="쉼표 [0] 3 4 2 2 11 5 2" xfId="5585" xr:uid="{00000000-0005-0000-0000-000013190000}"/>
    <cellStyle name="쉼표 [0] 3 4 2 2 11 5 2 2" xfId="5586" xr:uid="{00000000-0005-0000-0000-000014190000}"/>
    <cellStyle name="쉼표 [0] 3 4 2 2 11 5 2 2 2" xfId="5587" xr:uid="{00000000-0005-0000-0000-000015190000}"/>
    <cellStyle name="쉼표 [0] 3 4 2 2 11 5 2 3" xfId="5588" xr:uid="{00000000-0005-0000-0000-000016190000}"/>
    <cellStyle name="쉼표 [0] 3 4 2 2 11 5 3" xfId="5589" xr:uid="{00000000-0005-0000-0000-000017190000}"/>
    <cellStyle name="쉼표 [0] 3 4 2 2 11 5 3 2" xfId="5590" xr:uid="{00000000-0005-0000-0000-000018190000}"/>
    <cellStyle name="쉼표 [0] 3 4 2 2 11 5 3 2 2" xfId="5591" xr:uid="{00000000-0005-0000-0000-000019190000}"/>
    <cellStyle name="쉼표 [0] 3 4 2 2 11 5 3 3" xfId="5592" xr:uid="{00000000-0005-0000-0000-00001A190000}"/>
    <cellStyle name="쉼표 [0] 3 4 2 2 11 5 4" xfId="5593" xr:uid="{00000000-0005-0000-0000-00001B190000}"/>
    <cellStyle name="쉼표 [0] 3 4 2 2 11 5 4 2" xfId="5594" xr:uid="{00000000-0005-0000-0000-00001C190000}"/>
    <cellStyle name="쉼표 [0] 3 4 2 2 11 5 4 2 2" xfId="5595" xr:uid="{00000000-0005-0000-0000-00001D190000}"/>
    <cellStyle name="쉼표 [0] 3 4 2 2 11 5 4 3" xfId="5596" xr:uid="{00000000-0005-0000-0000-00001E190000}"/>
    <cellStyle name="쉼표 [0] 3 4 2 2 11 5 5" xfId="5597" xr:uid="{00000000-0005-0000-0000-00001F190000}"/>
    <cellStyle name="쉼표 [0] 3 4 2 2 11 5 5 2" xfId="5598" xr:uid="{00000000-0005-0000-0000-000020190000}"/>
    <cellStyle name="쉼표 [0] 3 4 2 2 11 5 6" xfId="5599" xr:uid="{00000000-0005-0000-0000-000021190000}"/>
    <cellStyle name="쉼표 [0] 3 4 2 2 11 6" xfId="5600" xr:uid="{00000000-0005-0000-0000-000022190000}"/>
    <cellStyle name="쉼표 [0] 3 4 2 2 11 6 2" xfId="5601" xr:uid="{00000000-0005-0000-0000-000023190000}"/>
    <cellStyle name="쉼표 [0] 3 4 2 2 11 6 2 2" xfId="5602" xr:uid="{00000000-0005-0000-0000-000024190000}"/>
    <cellStyle name="쉼표 [0] 3 4 2 2 11 6 3" xfId="5603" xr:uid="{00000000-0005-0000-0000-000025190000}"/>
    <cellStyle name="쉼표 [0] 3 4 2 2 11 7" xfId="5604" xr:uid="{00000000-0005-0000-0000-000026190000}"/>
    <cellStyle name="쉼표 [0] 3 4 2 2 11 7 2" xfId="5605" xr:uid="{00000000-0005-0000-0000-000027190000}"/>
    <cellStyle name="쉼표 [0] 3 4 2 2 11 7 2 2" xfId="5606" xr:uid="{00000000-0005-0000-0000-000028190000}"/>
    <cellStyle name="쉼표 [0] 3 4 2 2 11 7 3" xfId="5607" xr:uid="{00000000-0005-0000-0000-000029190000}"/>
    <cellStyle name="쉼표 [0] 3 4 2 2 11 8" xfId="5608" xr:uid="{00000000-0005-0000-0000-00002A190000}"/>
    <cellStyle name="쉼표 [0] 3 4 2 2 11 8 2" xfId="5609" xr:uid="{00000000-0005-0000-0000-00002B190000}"/>
    <cellStyle name="쉼표 [0] 3 4 2 2 11 8 2 2" xfId="5610" xr:uid="{00000000-0005-0000-0000-00002C190000}"/>
    <cellStyle name="쉼표 [0] 3 4 2 2 11 8 3" xfId="5611" xr:uid="{00000000-0005-0000-0000-00002D190000}"/>
    <cellStyle name="쉼표 [0] 3 4 2 2 11 9" xfId="5612" xr:uid="{00000000-0005-0000-0000-00002E190000}"/>
    <cellStyle name="쉼표 [0] 3 4 2 2 11 9 2" xfId="5613" xr:uid="{00000000-0005-0000-0000-00002F190000}"/>
    <cellStyle name="쉼표 [0] 3 4 2 2 12" xfId="5614" xr:uid="{00000000-0005-0000-0000-000030190000}"/>
    <cellStyle name="쉼표 [0] 3 4 2 2 12 10" xfId="5615" xr:uid="{00000000-0005-0000-0000-000031190000}"/>
    <cellStyle name="쉼표 [0] 3 4 2 2 12 2" xfId="5616" xr:uid="{00000000-0005-0000-0000-000032190000}"/>
    <cellStyle name="쉼표 [0] 3 4 2 2 12 2 2" xfId="5617" xr:uid="{00000000-0005-0000-0000-000033190000}"/>
    <cellStyle name="쉼표 [0] 3 4 2 2 12 2 2 2" xfId="5618" xr:uid="{00000000-0005-0000-0000-000034190000}"/>
    <cellStyle name="쉼표 [0] 3 4 2 2 12 2 2 2 2" xfId="5619" xr:uid="{00000000-0005-0000-0000-000035190000}"/>
    <cellStyle name="쉼표 [0] 3 4 2 2 12 2 2 2 2 2" xfId="5620" xr:uid="{00000000-0005-0000-0000-000036190000}"/>
    <cellStyle name="쉼표 [0] 3 4 2 2 12 2 2 2 3" xfId="5621" xr:uid="{00000000-0005-0000-0000-000037190000}"/>
    <cellStyle name="쉼표 [0] 3 4 2 2 12 2 2 3" xfId="5622" xr:uid="{00000000-0005-0000-0000-000038190000}"/>
    <cellStyle name="쉼표 [0] 3 4 2 2 12 2 2 3 2" xfId="5623" xr:uid="{00000000-0005-0000-0000-000039190000}"/>
    <cellStyle name="쉼표 [0] 3 4 2 2 12 2 2 3 2 2" xfId="5624" xr:uid="{00000000-0005-0000-0000-00003A190000}"/>
    <cellStyle name="쉼표 [0] 3 4 2 2 12 2 2 3 3" xfId="5625" xr:uid="{00000000-0005-0000-0000-00003B190000}"/>
    <cellStyle name="쉼표 [0] 3 4 2 2 12 2 2 4" xfId="5626" xr:uid="{00000000-0005-0000-0000-00003C190000}"/>
    <cellStyle name="쉼표 [0] 3 4 2 2 12 2 2 4 2" xfId="5627" xr:uid="{00000000-0005-0000-0000-00003D190000}"/>
    <cellStyle name="쉼표 [0] 3 4 2 2 12 2 2 4 2 2" xfId="5628" xr:uid="{00000000-0005-0000-0000-00003E190000}"/>
    <cellStyle name="쉼표 [0] 3 4 2 2 12 2 2 4 3" xfId="5629" xr:uid="{00000000-0005-0000-0000-00003F190000}"/>
    <cellStyle name="쉼표 [0] 3 4 2 2 12 2 2 5" xfId="5630" xr:uid="{00000000-0005-0000-0000-000040190000}"/>
    <cellStyle name="쉼표 [0] 3 4 2 2 12 2 2 5 2" xfId="5631" xr:uid="{00000000-0005-0000-0000-000041190000}"/>
    <cellStyle name="쉼표 [0] 3 4 2 2 12 2 2 6" xfId="5632" xr:uid="{00000000-0005-0000-0000-000042190000}"/>
    <cellStyle name="쉼표 [0] 3 4 2 2 12 2 3" xfId="5633" xr:uid="{00000000-0005-0000-0000-000043190000}"/>
    <cellStyle name="쉼표 [0] 3 4 2 2 12 2 3 2" xfId="5634" xr:uid="{00000000-0005-0000-0000-000044190000}"/>
    <cellStyle name="쉼표 [0] 3 4 2 2 12 2 3 2 2" xfId="5635" xr:uid="{00000000-0005-0000-0000-000045190000}"/>
    <cellStyle name="쉼표 [0] 3 4 2 2 12 2 3 2 2 2" xfId="5636" xr:uid="{00000000-0005-0000-0000-000046190000}"/>
    <cellStyle name="쉼표 [0] 3 4 2 2 12 2 3 2 3" xfId="5637" xr:uid="{00000000-0005-0000-0000-000047190000}"/>
    <cellStyle name="쉼표 [0] 3 4 2 2 12 2 3 3" xfId="5638" xr:uid="{00000000-0005-0000-0000-000048190000}"/>
    <cellStyle name="쉼표 [0] 3 4 2 2 12 2 3 3 2" xfId="5639" xr:uid="{00000000-0005-0000-0000-000049190000}"/>
    <cellStyle name="쉼표 [0] 3 4 2 2 12 2 3 3 2 2" xfId="5640" xr:uid="{00000000-0005-0000-0000-00004A190000}"/>
    <cellStyle name="쉼표 [0] 3 4 2 2 12 2 3 3 3" xfId="5641" xr:uid="{00000000-0005-0000-0000-00004B190000}"/>
    <cellStyle name="쉼표 [0] 3 4 2 2 12 2 3 4" xfId="5642" xr:uid="{00000000-0005-0000-0000-00004C190000}"/>
    <cellStyle name="쉼표 [0] 3 4 2 2 12 2 3 4 2" xfId="5643" xr:uid="{00000000-0005-0000-0000-00004D190000}"/>
    <cellStyle name="쉼표 [0] 3 4 2 2 12 2 3 4 2 2" xfId="5644" xr:uid="{00000000-0005-0000-0000-00004E190000}"/>
    <cellStyle name="쉼표 [0] 3 4 2 2 12 2 3 4 3" xfId="5645" xr:uid="{00000000-0005-0000-0000-00004F190000}"/>
    <cellStyle name="쉼표 [0] 3 4 2 2 12 2 3 5" xfId="5646" xr:uid="{00000000-0005-0000-0000-000050190000}"/>
    <cellStyle name="쉼표 [0] 3 4 2 2 12 2 3 5 2" xfId="5647" xr:uid="{00000000-0005-0000-0000-000051190000}"/>
    <cellStyle name="쉼표 [0] 3 4 2 2 12 2 3 6" xfId="5648" xr:uid="{00000000-0005-0000-0000-000052190000}"/>
    <cellStyle name="쉼표 [0] 3 4 2 2 12 2 4" xfId="5649" xr:uid="{00000000-0005-0000-0000-000053190000}"/>
    <cellStyle name="쉼표 [0] 3 4 2 2 12 2 4 2" xfId="5650" xr:uid="{00000000-0005-0000-0000-000054190000}"/>
    <cellStyle name="쉼표 [0] 3 4 2 2 12 2 4 2 2" xfId="5651" xr:uid="{00000000-0005-0000-0000-000055190000}"/>
    <cellStyle name="쉼표 [0] 3 4 2 2 12 2 4 2 2 2" xfId="5652" xr:uid="{00000000-0005-0000-0000-000056190000}"/>
    <cellStyle name="쉼표 [0] 3 4 2 2 12 2 4 2 3" xfId="5653" xr:uid="{00000000-0005-0000-0000-000057190000}"/>
    <cellStyle name="쉼표 [0] 3 4 2 2 12 2 4 3" xfId="5654" xr:uid="{00000000-0005-0000-0000-000058190000}"/>
    <cellStyle name="쉼표 [0] 3 4 2 2 12 2 4 3 2" xfId="5655" xr:uid="{00000000-0005-0000-0000-000059190000}"/>
    <cellStyle name="쉼표 [0] 3 4 2 2 12 2 4 3 2 2" xfId="5656" xr:uid="{00000000-0005-0000-0000-00005A190000}"/>
    <cellStyle name="쉼표 [0] 3 4 2 2 12 2 4 3 3" xfId="5657" xr:uid="{00000000-0005-0000-0000-00005B190000}"/>
    <cellStyle name="쉼표 [0] 3 4 2 2 12 2 4 4" xfId="5658" xr:uid="{00000000-0005-0000-0000-00005C190000}"/>
    <cellStyle name="쉼표 [0] 3 4 2 2 12 2 4 4 2" xfId="5659" xr:uid="{00000000-0005-0000-0000-00005D190000}"/>
    <cellStyle name="쉼표 [0] 3 4 2 2 12 2 4 4 2 2" xfId="5660" xr:uid="{00000000-0005-0000-0000-00005E190000}"/>
    <cellStyle name="쉼표 [0] 3 4 2 2 12 2 4 4 3" xfId="5661" xr:uid="{00000000-0005-0000-0000-00005F190000}"/>
    <cellStyle name="쉼표 [0] 3 4 2 2 12 2 4 5" xfId="5662" xr:uid="{00000000-0005-0000-0000-000060190000}"/>
    <cellStyle name="쉼표 [0] 3 4 2 2 12 2 4 5 2" xfId="5663" xr:uid="{00000000-0005-0000-0000-000061190000}"/>
    <cellStyle name="쉼표 [0] 3 4 2 2 12 2 4 6" xfId="5664" xr:uid="{00000000-0005-0000-0000-000062190000}"/>
    <cellStyle name="쉼표 [0] 3 4 2 2 12 2 5" xfId="5665" xr:uid="{00000000-0005-0000-0000-000063190000}"/>
    <cellStyle name="쉼표 [0] 3 4 2 2 12 2 5 2" xfId="5666" xr:uid="{00000000-0005-0000-0000-000064190000}"/>
    <cellStyle name="쉼표 [0] 3 4 2 2 12 2 5 2 2" xfId="5667" xr:uid="{00000000-0005-0000-0000-000065190000}"/>
    <cellStyle name="쉼표 [0] 3 4 2 2 12 2 5 3" xfId="5668" xr:uid="{00000000-0005-0000-0000-000066190000}"/>
    <cellStyle name="쉼표 [0] 3 4 2 2 12 2 6" xfId="5669" xr:uid="{00000000-0005-0000-0000-000067190000}"/>
    <cellStyle name="쉼표 [0] 3 4 2 2 12 2 6 2" xfId="5670" xr:uid="{00000000-0005-0000-0000-000068190000}"/>
    <cellStyle name="쉼표 [0] 3 4 2 2 12 2 6 2 2" xfId="5671" xr:uid="{00000000-0005-0000-0000-000069190000}"/>
    <cellStyle name="쉼표 [0] 3 4 2 2 12 2 6 3" xfId="5672" xr:uid="{00000000-0005-0000-0000-00006A190000}"/>
    <cellStyle name="쉼표 [0] 3 4 2 2 12 2 7" xfId="5673" xr:uid="{00000000-0005-0000-0000-00006B190000}"/>
    <cellStyle name="쉼표 [0] 3 4 2 2 12 2 7 2" xfId="5674" xr:uid="{00000000-0005-0000-0000-00006C190000}"/>
    <cellStyle name="쉼표 [0] 3 4 2 2 12 2 7 2 2" xfId="5675" xr:uid="{00000000-0005-0000-0000-00006D190000}"/>
    <cellStyle name="쉼표 [0] 3 4 2 2 12 2 7 3" xfId="5676" xr:uid="{00000000-0005-0000-0000-00006E190000}"/>
    <cellStyle name="쉼표 [0] 3 4 2 2 12 2 8" xfId="5677" xr:uid="{00000000-0005-0000-0000-00006F190000}"/>
    <cellStyle name="쉼표 [0] 3 4 2 2 12 2 8 2" xfId="5678" xr:uid="{00000000-0005-0000-0000-000070190000}"/>
    <cellStyle name="쉼표 [0] 3 4 2 2 12 2 9" xfId="5679" xr:uid="{00000000-0005-0000-0000-000071190000}"/>
    <cellStyle name="쉼표 [0] 3 4 2 2 12 3" xfId="5680" xr:uid="{00000000-0005-0000-0000-000072190000}"/>
    <cellStyle name="쉼표 [0] 3 4 2 2 12 3 2" xfId="5681" xr:uid="{00000000-0005-0000-0000-000073190000}"/>
    <cellStyle name="쉼표 [0] 3 4 2 2 12 3 2 2" xfId="5682" xr:uid="{00000000-0005-0000-0000-000074190000}"/>
    <cellStyle name="쉼표 [0] 3 4 2 2 12 3 2 2 2" xfId="5683" xr:uid="{00000000-0005-0000-0000-000075190000}"/>
    <cellStyle name="쉼표 [0] 3 4 2 2 12 3 2 3" xfId="5684" xr:uid="{00000000-0005-0000-0000-000076190000}"/>
    <cellStyle name="쉼표 [0] 3 4 2 2 12 3 3" xfId="5685" xr:uid="{00000000-0005-0000-0000-000077190000}"/>
    <cellStyle name="쉼표 [0] 3 4 2 2 12 3 3 2" xfId="5686" xr:uid="{00000000-0005-0000-0000-000078190000}"/>
    <cellStyle name="쉼표 [0] 3 4 2 2 12 3 3 2 2" xfId="5687" xr:uid="{00000000-0005-0000-0000-000079190000}"/>
    <cellStyle name="쉼표 [0] 3 4 2 2 12 3 3 3" xfId="5688" xr:uid="{00000000-0005-0000-0000-00007A190000}"/>
    <cellStyle name="쉼표 [0] 3 4 2 2 12 3 4" xfId="5689" xr:uid="{00000000-0005-0000-0000-00007B190000}"/>
    <cellStyle name="쉼표 [0] 3 4 2 2 12 3 4 2" xfId="5690" xr:uid="{00000000-0005-0000-0000-00007C190000}"/>
    <cellStyle name="쉼표 [0] 3 4 2 2 12 3 4 2 2" xfId="5691" xr:uid="{00000000-0005-0000-0000-00007D190000}"/>
    <cellStyle name="쉼표 [0] 3 4 2 2 12 3 4 3" xfId="5692" xr:uid="{00000000-0005-0000-0000-00007E190000}"/>
    <cellStyle name="쉼표 [0] 3 4 2 2 12 3 5" xfId="5693" xr:uid="{00000000-0005-0000-0000-00007F190000}"/>
    <cellStyle name="쉼표 [0] 3 4 2 2 12 3 5 2" xfId="5694" xr:uid="{00000000-0005-0000-0000-000080190000}"/>
    <cellStyle name="쉼표 [0] 3 4 2 2 12 3 6" xfId="5695" xr:uid="{00000000-0005-0000-0000-000081190000}"/>
    <cellStyle name="쉼표 [0] 3 4 2 2 12 4" xfId="5696" xr:uid="{00000000-0005-0000-0000-000082190000}"/>
    <cellStyle name="쉼표 [0] 3 4 2 2 12 4 2" xfId="5697" xr:uid="{00000000-0005-0000-0000-000083190000}"/>
    <cellStyle name="쉼표 [0] 3 4 2 2 12 4 2 2" xfId="5698" xr:uid="{00000000-0005-0000-0000-000084190000}"/>
    <cellStyle name="쉼표 [0] 3 4 2 2 12 4 2 2 2" xfId="5699" xr:uid="{00000000-0005-0000-0000-000085190000}"/>
    <cellStyle name="쉼표 [0] 3 4 2 2 12 4 2 3" xfId="5700" xr:uid="{00000000-0005-0000-0000-000086190000}"/>
    <cellStyle name="쉼표 [0] 3 4 2 2 12 4 3" xfId="5701" xr:uid="{00000000-0005-0000-0000-000087190000}"/>
    <cellStyle name="쉼표 [0] 3 4 2 2 12 4 3 2" xfId="5702" xr:uid="{00000000-0005-0000-0000-000088190000}"/>
    <cellStyle name="쉼표 [0] 3 4 2 2 12 4 3 2 2" xfId="5703" xr:uid="{00000000-0005-0000-0000-000089190000}"/>
    <cellStyle name="쉼표 [0] 3 4 2 2 12 4 3 3" xfId="5704" xr:uid="{00000000-0005-0000-0000-00008A190000}"/>
    <cellStyle name="쉼표 [0] 3 4 2 2 12 4 4" xfId="5705" xr:uid="{00000000-0005-0000-0000-00008B190000}"/>
    <cellStyle name="쉼표 [0] 3 4 2 2 12 4 4 2" xfId="5706" xr:uid="{00000000-0005-0000-0000-00008C190000}"/>
    <cellStyle name="쉼표 [0] 3 4 2 2 12 4 4 2 2" xfId="5707" xr:uid="{00000000-0005-0000-0000-00008D190000}"/>
    <cellStyle name="쉼표 [0] 3 4 2 2 12 4 4 3" xfId="5708" xr:uid="{00000000-0005-0000-0000-00008E190000}"/>
    <cellStyle name="쉼표 [0] 3 4 2 2 12 4 5" xfId="5709" xr:uid="{00000000-0005-0000-0000-00008F190000}"/>
    <cellStyle name="쉼표 [0] 3 4 2 2 12 4 5 2" xfId="5710" xr:uid="{00000000-0005-0000-0000-000090190000}"/>
    <cellStyle name="쉼표 [0] 3 4 2 2 12 4 6" xfId="5711" xr:uid="{00000000-0005-0000-0000-000091190000}"/>
    <cellStyle name="쉼표 [0] 3 4 2 2 12 5" xfId="5712" xr:uid="{00000000-0005-0000-0000-000092190000}"/>
    <cellStyle name="쉼표 [0] 3 4 2 2 12 5 2" xfId="5713" xr:uid="{00000000-0005-0000-0000-000093190000}"/>
    <cellStyle name="쉼표 [0] 3 4 2 2 12 5 2 2" xfId="5714" xr:uid="{00000000-0005-0000-0000-000094190000}"/>
    <cellStyle name="쉼표 [0] 3 4 2 2 12 5 2 2 2" xfId="5715" xr:uid="{00000000-0005-0000-0000-000095190000}"/>
    <cellStyle name="쉼표 [0] 3 4 2 2 12 5 2 3" xfId="5716" xr:uid="{00000000-0005-0000-0000-000096190000}"/>
    <cellStyle name="쉼표 [0] 3 4 2 2 12 5 3" xfId="5717" xr:uid="{00000000-0005-0000-0000-000097190000}"/>
    <cellStyle name="쉼표 [0] 3 4 2 2 12 5 3 2" xfId="5718" xr:uid="{00000000-0005-0000-0000-000098190000}"/>
    <cellStyle name="쉼표 [0] 3 4 2 2 12 5 3 2 2" xfId="5719" xr:uid="{00000000-0005-0000-0000-000099190000}"/>
    <cellStyle name="쉼표 [0] 3 4 2 2 12 5 3 3" xfId="5720" xr:uid="{00000000-0005-0000-0000-00009A190000}"/>
    <cellStyle name="쉼표 [0] 3 4 2 2 12 5 4" xfId="5721" xr:uid="{00000000-0005-0000-0000-00009B190000}"/>
    <cellStyle name="쉼표 [0] 3 4 2 2 12 5 4 2" xfId="5722" xr:uid="{00000000-0005-0000-0000-00009C190000}"/>
    <cellStyle name="쉼표 [0] 3 4 2 2 12 5 4 2 2" xfId="5723" xr:uid="{00000000-0005-0000-0000-00009D190000}"/>
    <cellStyle name="쉼표 [0] 3 4 2 2 12 5 4 3" xfId="5724" xr:uid="{00000000-0005-0000-0000-00009E190000}"/>
    <cellStyle name="쉼표 [0] 3 4 2 2 12 5 5" xfId="5725" xr:uid="{00000000-0005-0000-0000-00009F190000}"/>
    <cellStyle name="쉼표 [0] 3 4 2 2 12 5 5 2" xfId="5726" xr:uid="{00000000-0005-0000-0000-0000A0190000}"/>
    <cellStyle name="쉼표 [0] 3 4 2 2 12 5 6" xfId="5727" xr:uid="{00000000-0005-0000-0000-0000A1190000}"/>
    <cellStyle name="쉼표 [0] 3 4 2 2 12 6" xfId="5728" xr:uid="{00000000-0005-0000-0000-0000A2190000}"/>
    <cellStyle name="쉼표 [0] 3 4 2 2 12 6 2" xfId="5729" xr:uid="{00000000-0005-0000-0000-0000A3190000}"/>
    <cellStyle name="쉼표 [0] 3 4 2 2 12 6 2 2" xfId="5730" xr:uid="{00000000-0005-0000-0000-0000A4190000}"/>
    <cellStyle name="쉼표 [0] 3 4 2 2 12 6 3" xfId="5731" xr:uid="{00000000-0005-0000-0000-0000A5190000}"/>
    <cellStyle name="쉼표 [0] 3 4 2 2 12 7" xfId="5732" xr:uid="{00000000-0005-0000-0000-0000A6190000}"/>
    <cellStyle name="쉼표 [0] 3 4 2 2 12 7 2" xfId="5733" xr:uid="{00000000-0005-0000-0000-0000A7190000}"/>
    <cellStyle name="쉼표 [0] 3 4 2 2 12 7 2 2" xfId="5734" xr:uid="{00000000-0005-0000-0000-0000A8190000}"/>
    <cellStyle name="쉼표 [0] 3 4 2 2 12 7 3" xfId="5735" xr:uid="{00000000-0005-0000-0000-0000A9190000}"/>
    <cellStyle name="쉼표 [0] 3 4 2 2 12 8" xfId="5736" xr:uid="{00000000-0005-0000-0000-0000AA190000}"/>
    <cellStyle name="쉼표 [0] 3 4 2 2 12 8 2" xfId="5737" xr:uid="{00000000-0005-0000-0000-0000AB190000}"/>
    <cellStyle name="쉼표 [0] 3 4 2 2 12 8 2 2" xfId="5738" xr:uid="{00000000-0005-0000-0000-0000AC190000}"/>
    <cellStyle name="쉼표 [0] 3 4 2 2 12 8 3" xfId="5739" xr:uid="{00000000-0005-0000-0000-0000AD190000}"/>
    <cellStyle name="쉼표 [0] 3 4 2 2 12 9" xfId="5740" xr:uid="{00000000-0005-0000-0000-0000AE190000}"/>
    <cellStyle name="쉼표 [0] 3 4 2 2 12 9 2" xfId="5741" xr:uid="{00000000-0005-0000-0000-0000AF190000}"/>
    <cellStyle name="쉼표 [0] 3 4 2 2 13" xfId="5742" xr:uid="{00000000-0005-0000-0000-0000B0190000}"/>
    <cellStyle name="쉼표 [0] 3 4 2 2 13 2" xfId="5743" xr:uid="{00000000-0005-0000-0000-0000B1190000}"/>
    <cellStyle name="쉼표 [0] 3 4 2 2 13 2 2" xfId="5744" xr:uid="{00000000-0005-0000-0000-0000B2190000}"/>
    <cellStyle name="쉼표 [0] 3 4 2 2 13 2 2 2" xfId="5745" xr:uid="{00000000-0005-0000-0000-0000B3190000}"/>
    <cellStyle name="쉼표 [0] 3 4 2 2 13 2 2 2 2" xfId="5746" xr:uid="{00000000-0005-0000-0000-0000B4190000}"/>
    <cellStyle name="쉼표 [0] 3 4 2 2 13 2 2 3" xfId="5747" xr:uid="{00000000-0005-0000-0000-0000B5190000}"/>
    <cellStyle name="쉼표 [0] 3 4 2 2 13 2 3" xfId="5748" xr:uid="{00000000-0005-0000-0000-0000B6190000}"/>
    <cellStyle name="쉼표 [0] 3 4 2 2 13 2 3 2" xfId="5749" xr:uid="{00000000-0005-0000-0000-0000B7190000}"/>
    <cellStyle name="쉼표 [0] 3 4 2 2 13 2 3 2 2" xfId="5750" xr:uid="{00000000-0005-0000-0000-0000B8190000}"/>
    <cellStyle name="쉼표 [0] 3 4 2 2 13 2 3 3" xfId="5751" xr:uid="{00000000-0005-0000-0000-0000B9190000}"/>
    <cellStyle name="쉼표 [0] 3 4 2 2 13 2 4" xfId="5752" xr:uid="{00000000-0005-0000-0000-0000BA190000}"/>
    <cellStyle name="쉼표 [0] 3 4 2 2 13 2 4 2" xfId="5753" xr:uid="{00000000-0005-0000-0000-0000BB190000}"/>
    <cellStyle name="쉼표 [0] 3 4 2 2 13 2 4 2 2" xfId="5754" xr:uid="{00000000-0005-0000-0000-0000BC190000}"/>
    <cellStyle name="쉼표 [0] 3 4 2 2 13 2 4 3" xfId="5755" xr:uid="{00000000-0005-0000-0000-0000BD190000}"/>
    <cellStyle name="쉼표 [0] 3 4 2 2 13 2 5" xfId="5756" xr:uid="{00000000-0005-0000-0000-0000BE190000}"/>
    <cellStyle name="쉼표 [0] 3 4 2 2 13 2 5 2" xfId="5757" xr:uid="{00000000-0005-0000-0000-0000BF190000}"/>
    <cellStyle name="쉼표 [0] 3 4 2 2 13 2 6" xfId="5758" xr:uid="{00000000-0005-0000-0000-0000C0190000}"/>
    <cellStyle name="쉼표 [0] 3 4 2 2 13 3" xfId="5759" xr:uid="{00000000-0005-0000-0000-0000C1190000}"/>
    <cellStyle name="쉼표 [0] 3 4 2 2 13 3 2" xfId="5760" xr:uid="{00000000-0005-0000-0000-0000C2190000}"/>
    <cellStyle name="쉼표 [0] 3 4 2 2 13 3 2 2" xfId="5761" xr:uid="{00000000-0005-0000-0000-0000C3190000}"/>
    <cellStyle name="쉼표 [0] 3 4 2 2 13 3 2 2 2" xfId="5762" xr:uid="{00000000-0005-0000-0000-0000C4190000}"/>
    <cellStyle name="쉼표 [0] 3 4 2 2 13 3 2 3" xfId="5763" xr:uid="{00000000-0005-0000-0000-0000C5190000}"/>
    <cellStyle name="쉼표 [0] 3 4 2 2 13 3 3" xfId="5764" xr:uid="{00000000-0005-0000-0000-0000C6190000}"/>
    <cellStyle name="쉼표 [0] 3 4 2 2 13 3 3 2" xfId="5765" xr:uid="{00000000-0005-0000-0000-0000C7190000}"/>
    <cellStyle name="쉼표 [0] 3 4 2 2 13 3 3 2 2" xfId="5766" xr:uid="{00000000-0005-0000-0000-0000C8190000}"/>
    <cellStyle name="쉼표 [0] 3 4 2 2 13 3 3 3" xfId="5767" xr:uid="{00000000-0005-0000-0000-0000C9190000}"/>
    <cellStyle name="쉼표 [0] 3 4 2 2 13 3 4" xfId="5768" xr:uid="{00000000-0005-0000-0000-0000CA190000}"/>
    <cellStyle name="쉼표 [0] 3 4 2 2 13 3 4 2" xfId="5769" xr:uid="{00000000-0005-0000-0000-0000CB190000}"/>
    <cellStyle name="쉼표 [0] 3 4 2 2 13 3 4 2 2" xfId="5770" xr:uid="{00000000-0005-0000-0000-0000CC190000}"/>
    <cellStyle name="쉼표 [0] 3 4 2 2 13 3 4 3" xfId="5771" xr:uid="{00000000-0005-0000-0000-0000CD190000}"/>
    <cellStyle name="쉼표 [0] 3 4 2 2 13 3 5" xfId="5772" xr:uid="{00000000-0005-0000-0000-0000CE190000}"/>
    <cellStyle name="쉼표 [0] 3 4 2 2 13 3 5 2" xfId="5773" xr:uid="{00000000-0005-0000-0000-0000CF190000}"/>
    <cellStyle name="쉼표 [0] 3 4 2 2 13 3 6" xfId="5774" xr:uid="{00000000-0005-0000-0000-0000D0190000}"/>
    <cellStyle name="쉼표 [0] 3 4 2 2 13 4" xfId="5775" xr:uid="{00000000-0005-0000-0000-0000D1190000}"/>
    <cellStyle name="쉼표 [0] 3 4 2 2 13 4 2" xfId="5776" xr:uid="{00000000-0005-0000-0000-0000D2190000}"/>
    <cellStyle name="쉼표 [0] 3 4 2 2 13 4 2 2" xfId="5777" xr:uid="{00000000-0005-0000-0000-0000D3190000}"/>
    <cellStyle name="쉼표 [0] 3 4 2 2 13 4 2 2 2" xfId="5778" xr:uid="{00000000-0005-0000-0000-0000D4190000}"/>
    <cellStyle name="쉼표 [0] 3 4 2 2 13 4 2 3" xfId="5779" xr:uid="{00000000-0005-0000-0000-0000D5190000}"/>
    <cellStyle name="쉼표 [0] 3 4 2 2 13 4 3" xfId="5780" xr:uid="{00000000-0005-0000-0000-0000D6190000}"/>
    <cellStyle name="쉼표 [0] 3 4 2 2 13 4 3 2" xfId="5781" xr:uid="{00000000-0005-0000-0000-0000D7190000}"/>
    <cellStyle name="쉼표 [0] 3 4 2 2 13 4 3 2 2" xfId="5782" xr:uid="{00000000-0005-0000-0000-0000D8190000}"/>
    <cellStyle name="쉼표 [0] 3 4 2 2 13 4 3 3" xfId="5783" xr:uid="{00000000-0005-0000-0000-0000D9190000}"/>
    <cellStyle name="쉼표 [0] 3 4 2 2 13 4 4" xfId="5784" xr:uid="{00000000-0005-0000-0000-0000DA190000}"/>
    <cellStyle name="쉼표 [0] 3 4 2 2 13 4 4 2" xfId="5785" xr:uid="{00000000-0005-0000-0000-0000DB190000}"/>
    <cellStyle name="쉼표 [0] 3 4 2 2 13 4 4 2 2" xfId="5786" xr:uid="{00000000-0005-0000-0000-0000DC190000}"/>
    <cellStyle name="쉼표 [0] 3 4 2 2 13 4 4 3" xfId="5787" xr:uid="{00000000-0005-0000-0000-0000DD190000}"/>
    <cellStyle name="쉼표 [0] 3 4 2 2 13 4 5" xfId="5788" xr:uid="{00000000-0005-0000-0000-0000DE190000}"/>
    <cellStyle name="쉼표 [0] 3 4 2 2 13 4 5 2" xfId="5789" xr:uid="{00000000-0005-0000-0000-0000DF190000}"/>
    <cellStyle name="쉼표 [0] 3 4 2 2 13 4 6" xfId="5790" xr:uid="{00000000-0005-0000-0000-0000E0190000}"/>
    <cellStyle name="쉼표 [0] 3 4 2 2 13 5" xfId="5791" xr:uid="{00000000-0005-0000-0000-0000E1190000}"/>
    <cellStyle name="쉼표 [0] 3 4 2 2 13 5 2" xfId="5792" xr:uid="{00000000-0005-0000-0000-0000E2190000}"/>
    <cellStyle name="쉼표 [0] 3 4 2 2 13 5 2 2" xfId="5793" xr:uid="{00000000-0005-0000-0000-0000E3190000}"/>
    <cellStyle name="쉼표 [0] 3 4 2 2 13 5 3" xfId="5794" xr:uid="{00000000-0005-0000-0000-0000E4190000}"/>
    <cellStyle name="쉼표 [0] 3 4 2 2 13 6" xfId="5795" xr:uid="{00000000-0005-0000-0000-0000E5190000}"/>
    <cellStyle name="쉼표 [0] 3 4 2 2 13 6 2" xfId="5796" xr:uid="{00000000-0005-0000-0000-0000E6190000}"/>
    <cellStyle name="쉼표 [0] 3 4 2 2 13 6 2 2" xfId="5797" xr:uid="{00000000-0005-0000-0000-0000E7190000}"/>
    <cellStyle name="쉼표 [0] 3 4 2 2 13 6 3" xfId="5798" xr:uid="{00000000-0005-0000-0000-0000E8190000}"/>
    <cellStyle name="쉼표 [0] 3 4 2 2 13 7" xfId="5799" xr:uid="{00000000-0005-0000-0000-0000E9190000}"/>
    <cellStyle name="쉼표 [0] 3 4 2 2 13 7 2" xfId="5800" xr:uid="{00000000-0005-0000-0000-0000EA190000}"/>
    <cellStyle name="쉼표 [0] 3 4 2 2 13 7 2 2" xfId="5801" xr:uid="{00000000-0005-0000-0000-0000EB190000}"/>
    <cellStyle name="쉼표 [0] 3 4 2 2 13 7 3" xfId="5802" xr:uid="{00000000-0005-0000-0000-0000EC190000}"/>
    <cellStyle name="쉼표 [0] 3 4 2 2 13 8" xfId="5803" xr:uid="{00000000-0005-0000-0000-0000ED190000}"/>
    <cellStyle name="쉼표 [0] 3 4 2 2 13 8 2" xfId="5804" xr:uid="{00000000-0005-0000-0000-0000EE190000}"/>
    <cellStyle name="쉼표 [0] 3 4 2 2 13 9" xfId="5805" xr:uid="{00000000-0005-0000-0000-0000EF190000}"/>
    <cellStyle name="쉼표 [0] 3 4 2 2 2" xfId="5806" xr:uid="{00000000-0005-0000-0000-0000F0190000}"/>
    <cellStyle name="쉼표 [0] 3 4 2 2 2 2" xfId="5807" xr:uid="{00000000-0005-0000-0000-0000F1190000}"/>
    <cellStyle name="쉼표 [0] 3 4 2 2 2 2 10" xfId="5808" xr:uid="{00000000-0005-0000-0000-0000F2190000}"/>
    <cellStyle name="쉼표 [0] 3 4 2 2 2 2 2" xfId="5809" xr:uid="{00000000-0005-0000-0000-0000F3190000}"/>
    <cellStyle name="쉼표 [0] 3 4 2 2 2 2 2 2" xfId="5810" xr:uid="{00000000-0005-0000-0000-0000F4190000}"/>
    <cellStyle name="쉼표 [0] 3 4 2 2 2 2 2 2 2" xfId="5811" xr:uid="{00000000-0005-0000-0000-0000F5190000}"/>
    <cellStyle name="쉼표 [0] 3 4 2 2 2 2 2 2 2 2" xfId="5812" xr:uid="{00000000-0005-0000-0000-0000F6190000}"/>
    <cellStyle name="쉼표 [0] 3 4 2 2 2 2 2 2 2 2 2" xfId="5813" xr:uid="{00000000-0005-0000-0000-0000F7190000}"/>
    <cellStyle name="쉼표 [0] 3 4 2 2 2 2 2 2 2 3" xfId="5814" xr:uid="{00000000-0005-0000-0000-0000F8190000}"/>
    <cellStyle name="쉼표 [0] 3 4 2 2 2 2 2 2 3" xfId="5815" xr:uid="{00000000-0005-0000-0000-0000F9190000}"/>
    <cellStyle name="쉼표 [0] 3 4 2 2 2 2 2 2 3 2" xfId="5816" xr:uid="{00000000-0005-0000-0000-0000FA190000}"/>
    <cellStyle name="쉼표 [0] 3 4 2 2 2 2 2 2 3 2 2" xfId="5817" xr:uid="{00000000-0005-0000-0000-0000FB190000}"/>
    <cellStyle name="쉼표 [0] 3 4 2 2 2 2 2 2 3 3" xfId="5818" xr:uid="{00000000-0005-0000-0000-0000FC190000}"/>
    <cellStyle name="쉼표 [0] 3 4 2 2 2 2 2 2 4" xfId="5819" xr:uid="{00000000-0005-0000-0000-0000FD190000}"/>
    <cellStyle name="쉼표 [0] 3 4 2 2 2 2 2 2 4 2" xfId="5820" xr:uid="{00000000-0005-0000-0000-0000FE190000}"/>
    <cellStyle name="쉼표 [0] 3 4 2 2 2 2 2 2 4 2 2" xfId="5821" xr:uid="{00000000-0005-0000-0000-0000FF190000}"/>
    <cellStyle name="쉼표 [0] 3 4 2 2 2 2 2 2 4 3" xfId="5822" xr:uid="{00000000-0005-0000-0000-0000001A0000}"/>
    <cellStyle name="쉼표 [0] 3 4 2 2 2 2 2 2 5" xfId="5823" xr:uid="{00000000-0005-0000-0000-0000011A0000}"/>
    <cellStyle name="쉼표 [0] 3 4 2 2 2 2 2 2 5 2" xfId="5824" xr:uid="{00000000-0005-0000-0000-0000021A0000}"/>
    <cellStyle name="쉼표 [0] 3 4 2 2 2 2 2 2 6" xfId="5825" xr:uid="{00000000-0005-0000-0000-0000031A0000}"/>
    <cellStyle name="쉼표 [0] 3 4 2 2 2 2 2 3" xfId="5826" xr:uid="{00000000-0005-0000-0000-0000041A0000}"/>
    <cellStyle name="쉼표 [0] 3 4 2 2 2 2 2 3 2" xfId="5827" xr:uid="{00000000-0005-0000-0000-0000051A0000}"/>
    <cellStyle name="쉼표 [0] 3 4 2 2 2 2 2 3 2 2" xfId="5828" xr:uid="{00000000-0005-0000-0000-0000061A0000}"/>
    <cellStyle name="쉼표 [0] 3 4 2 2 2 2 2 3 2 2 2" xfId="5829" xr:uid="{00000000-0005-0000-0000-0000071A0000}"/>
    <cellStyle name="쉼표 [0] 3 4 2 2 2 2 2 3 2 3" xfId="5830" xr:uid="{00000000-0005-0000-0000-0000081A0000}"/>
    <cellStyle name="쉼표 [0] 3 4 2 2 2 2 2 3 3" xfId="5831" xr:uid="{00000000-0005-0000-0000-0000091A0000}"/>
    <cellStyle name="쉼표 [0] 3 4 2 2 2 2 2 3 3 2" xfId="5832" xr:uid="{00000000-0005-0000-0000-00000A1A0000}"/>
    <cellStyle name="쉼표 [0] 3 4 2 2 2 2 2 3 3 2 2" xfId="5833" xr:uid="{00000000-0005-0000-0000-00000B1A0000}"/>
    <cellStyle name="쉼표 [0] 3 4 2 2 2 2 2 3 3 3" xfId="5834" xr:uid="{00000000-0005-0000-0000-00000C1A0000}"/>
    <cellStyle name="쉼표 [0] 3 4 2 2 2 2 2 3 4" xfId="5835" xr:uid="{00000000-0005-0000-0000-00000D1A0000}"/>
    <cellStyle name="쉼표 [0] 3 4 2 2 2 2 2 3 4 2" xfId="5836" xr:uid="{00000000-0005-0000-0000-00000E1A0000}"/>
    <cellStyle name="쉼표 [0] 3 4 2 2 2 2 2 3 4 2 2" xfId="5837" xr:uid="{00000000-0005-0000-0000-00000F1A0000}"/>
    <cellStyle name="쉼표 [0] 3 4 2 2 2 2 2 3 4 3" xfId="5838" xr:uid="{00000000-0005-0000-0000-0000101A0000}"/>
    <cellStyle name="쉼표 [0] 3 4 2 2 2 2 2 3 5" xfId="5839" xr:uid="{00000000-0005-0000-0000-0000111A0000}"/>
    <cellStyle name="쉼표 [0] 3 4 2 2 2 2 2 3 5 2" xfId="5840" xr:uid="{00000000-0005-0000-0000-0000121A0000}"/>
    <cellStyle name="쉼표 [0] 3 4 2 2 2 2 2 3 6" xfId="5841" xr:uid="{00000000-0005-0000-0000-0000131A0000}"/>
    <cellStyle name="쉼표 [0] 3 4 2 2 2 2 2 4" xfId="5842" xr:uid="{00000000-0005-0000-0000-0000141A0000}"/>
    <cellStyle name="쉼표 [0] 3 4 2 2 2 2 2 4 2" xfId="5843" xr:uid="{00000000-0005-0000-0000-0000151A0000}"/>
    <cellStyle name="쉼표 [0] 3 4 2 2 2 2 2 4 2 2" xfId="5844" xr:uid="{00000000-0005-0000-0000-0000161A0000}"/>
    <cellStyle name="쉼표 [0] 3 4 2 2 2 2 2 4 2 2 2" xfId="5845" xr:uid="{00000000-0005-0000-0000-0000171A0000}"/>
    <cellStyle name="쉼표 [0] 3 4 2 2 2 2 2 4 2 3" xfId="5846" xr:uid="{00000000-0005-0000-0000-0000181A0000}"/>
    <cellStyle name="쉼표 [0] 3 4 2 2 2 2 2 4 3" xfId="5847" xr:uid="{00000000-0005-0000-0000-0000191A0000}"/>
    <cellStyle name="쉼표 [0] 3 4 2 2 2 2 2 4 3 2" xfId="5848" xr:uid="{00000000-0005-0000-0000-00001A1A0000}"/>
    <cellStyle name="쉼표 [0] 3 4 2 2 2 2 2 4 3 2 2" xfId="5849" xr:uid="{00000000-0005-0000-0000-00001B1A0000}"/>
    <cellStyle name="쉼표 [0] 3 4 2 2 2 2 2 4 3 3" xfId="5850" xr:uid="{00000000-0005-0000-0000-00001C1A0000}"/>
    <cellStyle name="쉼표 [0] 3 4 2 2 2 2 2 4 4" xfId="5851" xr:uid="{00000000-0005-0000-0000-00001D1A0000}"/>
    <cellStyle name="쉼표 [0] 3 4 2 2 2 2 2 4 4 2" xfId="5852" xr:uid="{00000000-0005-0000-0000-00001E1A0000}"/>
    <cellStyle name="쉼표 [0] 3 4 2 2 2 2 2 4 4 2 2" xfId="5853" xr:uid="{00000000-0005-0000-0000-00001F1A0000}"/>
    <cellStyle name="쉼표 [0] 3 4 2 2 2 2 2 4 4 3" xfId="5854" xr:uid="{00000000-0005-0000-0000-0000201A0000}"/>
    <cellStyle name="쉼표 [0] 3 4 2 2 2 2 2 4 5" xfId="5855" xr:uid="{00000000-0005-0000-0000-0000211A0000}"/>
    <cellStyle name="쉼표 [0] 3 4 2 2 2 2 2 4 5 2" xfId="5856" xr:uid="{00000000-0005-0000-0000-0000221A0000}"/>
    <cellStyle name="쉼표 [0] 3 4 2 2 2 2 2 4 6" xfId="5857" xr:uid="{00000000-0005-0000-0000-0000231A0000}"/>
    <cellStyle name="쉼표 [0] 3 4 2 2 2 2 2 5" xfId="5858" xr:uid="{00000000-0005-0000-0000-0000241A0000}"/>
    <cellStyle name="쉼표 [0] 3 4 2 2 2 2 2 5 2" xfId="5859" xr:uid="{00000000-0005-0000-0000-0000251A0000}"/>
    <cellStyle name="쉼표 [0] 3 4 2 2 2 2 2 5 2 2" xfId="5860" xr:uid="{00000000-0005-0000-0000-0000261A0000}"/>
    <cellStyle name="쉼표 [0] 3 4 2 2 2 2 2 5 3" xfId="5861" xr:uid="{00000000-0005-0000-0000-0000271A0000}"/>
    <cellStyle name="쉼표 [0] 3 4 2 2 2 2 2 6" xfId="5862" xr:uid="{00000000-0005-0000-0000-0000281A0000}"/>
    <cellStyle name="쉼표 [0] 3 4 2 2 2 2 2 6 2" xfId="5863" xr:uid="{00000000-0005-0000-0000-0000291A0000}"/>
    <cellStyle name="쉼표 [0] 3 4 2 2 2 2 2 6 2 2" xfId="5864" xr:uid="{00000000-0005-0000-0000-00002A1A0000}"/>
    <cellStyle name="쉼표 [0] 3 4 2 2 2 2 2 6 3" xfId="5865" xr:uid="{00000000-0005-0000-0000-00002B1A0000}"/>
    <cellStyle name="쉼표 [0] 3 4 2 2 2 2 2 7" xfId="5866" xr:uid="{00000000-0005-0000-0000-00002C1A0000}"/>
    <cellStyle name="쉼표 [0] 3 4 2 2 2 2 2 7 2" xfId="5867" xr:uid="{00000000-0005-0000-0000-00002D1A0000}"/>
    <cellStyle name="쉼표 [0] 3 4 2 2 2 2 2 7 2 2" xfId="5868" xr:uid="{00000000-0005-0000-0000-00002E1A0000}"/>
    <cellStyle name="쉼표 [0] 3 4 2 2 2 2 2 7 3" xfId="5869" xr:uid="{00000000-0005-0000-0000-00002F1A0000}"/>
    <cellStyle name="쉼표 [0] 3 4 2 2 2 2 2 8" xfId="5870" xr:uid="{00000000-0005-0000-0000-0000301A0000}"/>
    <cellStyle name="쉼표 [0] 3 4 2 2 2 2 2 8 2" xfId="5871" xr:uid="{00000000-0005-0000-0000-0000311A0000}"/>
    <cellStyle name="쉼표 [0] 3 4 2 2 2 2 2 9" xfId="5872" xr:uid="{00000000-0005-0000-0000-0000321A0000}"/>
    <cellStyle name="쉼표 [0] 3 4 2 2 2 2 3" xfId="5873" xr:uid="{00000000-0005-0000-0000-0000331A0000}"/>
    <cellStyle name="쉼표 [0] 3 4 2 2 2 2 3 2" xfId="5874" xr:uid="{00000000-0005-0000-0000-0000341A0000}"/>
    <cellStyle name="쉼표 [0] 3 4 2 2 2 2 3 2 2" xfId="5875" xr:uid="{00000000-0005-0000-0000-0000351A0000}"/>
    <cellStyle name="쉼표 [0] 3 4 2 2 2 2 3 2 2 2" xfId="5876" xr:uid="{00000000-0005-0000-0000-0000361A0000}"/>
    <cellStyle name="쉼표 [0] 3 4 2 2 2 2 3 2 3" xfId="5877" xr:uid="{00000000-0005-0000-0000-0000371A0000}"/>
    <cellStyle name="쉼표 [0] 3 4 2 2 2 2 3 3" xfId="5878" xr:uid="{00000000-0005-0000-0000-0000381A0000}"/>
    <cellStyle name="쉼표 [0] 3 4 2 2 2 2 3 3 2" xfId="5879" xr:uid="{00000000-0005-0000-0000-0000391A0000}"/>
    <cellStyle name="쉼표 [0] 3 4 2 2 2 2 3 3 2 2" xfId="5880" xr:uid="{00000000-0005-0000-0000-00003A1A0000}"/>
    <cellStyle name="쉼표 [0] 3 4 2 2 2 2 3 3 3" xfId="5881" xr:uid="{00000000-0005-0000-0000-00003B1A0000}"/>
    <cellStyle name="쉼표 [0] 3 4 2 2 2 2 3 4" xfId="5882" xr:uid="{00000000-0005-0000-0000-00003C1A0000}"/>
    <cellStyle name="쉼표 [0] 3 4 2 2 2 2 3 4 2" xfId="5883" xr:uid="{00000000-0005-0000-0000-00003D1A0000}"/>
    <cellStyle name="쉼표 [0] 3 4 2 2 2 2 3 4 2 2" xfId="5884" xr:uid="{00000000-0005-0000-0000-00003E1A0000}"/>
    <cellStyle name="쉼표 [0] 3 4 2 2 2 2 3 4 3" xfId="5885" xr:uid="{00000000-0005-0000-0000-00003F1A0000}"/>
    <cellStyle name="쉼표 [0] 3 4 2 2 2 2 3 5" xfId="5886" xr:uid="{00000000-0005-0000-0000-0000401A0000}"/>
    <cellStyle name="쉼표 [0] 3 4 2 2 2 2 3 5 2" xfId="5887" xr:uid="{00000000-0005-0000-0000-0000411A0000}"/>
    <cellStyle name="쉼표 [0] 3 4 2 2 2 2 3 6" xfId="5888" xr:uid="{00000000-0005-0000-0000-0000421A0000}"/>
    <cellStyle name="쉼표 [0] 3 4 2 2 2 2 4" xfId="5889" xr:uid="{00000000-0005-0000-0000-0000431A0000}"/>
    <cellStyle name="쉼표 [0] 3 4 2 2 2 2 4 2" xfId="5890" xr:uid="{00000000-0005-0000-0000-0000441A0000}"/>
    <cellStyle name="쉼표 [0] 3 4 2 2 2 2 4 2 2" xfId="5891" xr:uid="{00000000-0005-0000-0000-0000451A0000}"/>
    <cellStyle name="쉼표 [0] 3 4 2 2 2 2 4 2 2 2" xfId="5892" xr:uid="{00000000-0005-0000-0000-0000461A0000}"/>
    <cellStyle name="쉼표 [0] 3 4 2 2 2 2 4 2 3" xfId="5893" xr:uid="{00000000-0005-0000-0000-0000471A0000}"/>
    <cellStyle name="쉼표 [0] 3 4 2 2 2 2 4 3" xfId="5894" xr:uid="{00000000-0005-0000-0000-0000481A0000}"/>
    <cellStyle name="쉼표 [0] 3 4 2 2 2 2 4 3 2" xfId="5895" xr:uid="{00000000-0005-0000-0000-0000491A0000}"/>
    <cellStyle name="쉼표 [0] 3 4 2 2 2 2 4 3 2 2" xfId="5896" xr:uid="{00000000-0005-0000-0000-00004A1A0000}"/>
    <cellStyle name="쉼표 [0] 3 4 2 2 2 2 4 3 3" xfId="5897" xr:uid="{00000000-0005-0000-0000-00004B1A0000}"/>
    <cellStyle name="쉼표 [0] 3 4 2 2 2 2 4 4" xfId="5898" xr:uid="{00000000-0005-0000-0000-00004C1A0000}"/>
    <cellStyle name="쉼표 [0] 3 4 2 2 2 2 4 4 2" xfId="5899" xr:uid="{00000000-0005-0000-0000-00004D1A0000}"/>
    <cellStyle name="쉼표 [0] 3 4 2 2 2 2 4 4 2 2" xfId="5900" xr:uid="{00000000-0005-0000-0000-00004E1A0000}"/>
    <cellStyle name="쉼표 [0] 3 4 2 2 2 2 4 4 3" xfId="5901" xr:uid="{00000000-0005-0000-0000-00004F1A0000}"/>
    <cellStyle name="쉼표 [0] 3 4 2 2 2 2 4 5" xfId="5902" xr:uid="{00000000-0005-0000-0000-0000501A0000}"/>
    <cellStyle name="쉼표 [0] 3 4 2 2 2 2 4 5 2" xfId="5903" xr:uid="{00000000-0005-0000-0000-0000511A0000}"/>
    <cellStyle name="쉼표 [0] 3 4 2 2 2 2 4 6" xfId="5904" xr:uid="{00000000-0005-0000-0000-0000521A0000}"/>
    <cellStyle name="쉼표 [0] 3 4 2 2 2 2 5" xfId="5905" xr:uid="{00000000-0005-0000-0000-0000531A0000}"/>
    <cellStyle name="쉼표 [0] 3 4 2 2 2 2 5 2" xfId="5906" xr:uid="{00000000-0005-0000-0000-0000541A0000}"/>
    <cellStyle name="쉼표 [0] 3 4 2 2 2 2 5 2 2" xfId="5907" xr:uid="{00000000-0005-0000-0000-0000551A0000}"/>
    <cellStyle name="쉼표 [0] 3 4 2 2 2 2 5 2 2 2" xfId="5908" xr:uid="{00000000-0005-0000-0000-0000561A0000}"/>
    <cellStyle name="쉼표 [0] 3 4 2 2 2 2 5 2 3" xfId="5909" xr:uid="{00000000-0005-0000-0000-0000571A0000}"/>
    <cellStyle name="쉼표 [0] 3 4 2 2 2 2 5 3" xfId="5910" xr:uid="{00000000-0005-0000-0000-0000581A0000}"/>
    <cellStyle name="쉼표 [0] 3 4 2 2 2 2 5 3 2" xfId="5911" xr:uid="{00000000-0005-0000-0000-0000591A0000}"/>
    <cellStyle name="쉼표 [0] 3 4 2 2 2 2 5 3 2 2" xfId="5912" xr:uid="{00000000-0005-0000-0000-00005A1A0000}"/>
    <cellStyle name="쉼표 [0] 3 4 2 2 2 2 5 3 3" xfId="5913" xr:uid="{00000000-0005-0000-0000-00005B1A0000}"/>
    <cellStyle name="쉼표 [0] 3 4 2 2 2 2 5 4" xfId="5914" xr:uid="{00000000-0005-0000-0000-00005C1A0000}"/>
    <cellStyle name="쉼표 [0] 3 4 2 2 2 2 5 4 2" xfId="5915" xr:uid="{00000000-0005-0000-0000-00005D1A0000}"/>
    <cellStyle name="쉼표 [0] 3 4 2 2 2 2 5 4 2 2" xfId="5916" xr:uid="{00000000-0005-0000-0000-00005E1A0000}"/>
    <cellStyle name="쉼표 [0] 3 4 2 2 2 2 5 4 3" xfId="5917" xr:uid="{00000000-0005-0000-0000-00005F1A0000}"/>
    <cellStyle name="쉼표 [0] 3 4 2 2 2 2 5 5" xfId="5918" xr:uid="{00000000-0005-0000-0000-0000601A0000}"/>
    <cellStyle name="쉼표 [0] 3 4 2 2 2 2 5 5 2" xfId="5919" xr:uid="{00000000-0005-0000-0000-0000611A0000}"/>
    <cellStyle name="쉼표 [0] 3 4 2 2 2 2 5 6" xfId="5920" xr:uid="{00000000-0005-0000-0000-0000621A0000}"/>
    <cellStyle name="쉼표 [0] 3 4 2 2 2 2 6" xfId="5921" xr:uid="{00000000-0005-0000-0000-0000631A0000}"/>
    <cellStyle name="쉼표 [0] 3 4 2 2 2 2 6 2" xfId="5922" xr:uid="{00000000-0005-0000-0000-0000641A0000}"/>
    <cellStyle name="쉼표 [0] 3 4 2 2 2 2 6 2 2" xfId="5923" xr:uid="{00000000-0005-0000-0000-0000651A0000}"/>
    <cellStyle name="쉼표 [0] 3 4 2 2 2 2 6 3" xfId="5924" xr:uid="{00000000-0005-0000-0000-0000661A0000}"/>
    <cellStyle name="쉼표 [0] 3 4 2 2 2 2 7" xfId="5925" xr:uid="{00000000-0005-0000-0000-0000671A0000}"/>
    <cellStyle name="쉼표 [0] 3 4 2 2 2 2 7 2" xfId="5926" xr:uid="{00000000-0005-0000-0000-0000681A0000}"/>
    <cellStyle name="쉼표 [0] 3 4 2 2 2 2 7 2 2" xfId="5927" xr:uid="{00000000-0005-0000-0000-0000691A0000}"/>
    <cellStyle name="쉼표 [0] 3 4 2 2 2 2 7 3" xfId="5928" xr:uid="{00000000-0005-0000-0000-00006A1A0000}"/>
    <cellStyle name="쉼표 [0] 3 4 2 2 2 2 8" xfId="5929" xr:uid="{00000000-0005-0000-0000-00006B1A0000}"/>
    <cellStyle name="쉼표 [0] 3 4 2 2 2 2 8 2" xfId="5930" xr:uid="{00000000-0005-0000-0000-00006C1A0000}"/>
    <cellStyle name="쉼표 [0] 3 4 2 2 2 2 8 2 2" xfId="5931" xr:uid="{00000000-0005-0000-0000-00006D1A0000}"/>
    <cellStyle name="쉼표 [0] 3 4 2 2 2 2 8 3" xfId="5932" xr:uid="{00000000-0005-0000-0000-00006E1A0000}"/>
    <cellStyle name="쉼표 [0] 3 4 2 2 2 2 9" xfId="5933" xr:uid="{00000000-0005-0000-0000-00006F1A0000}"/>
    <cellStyle name="쉼표 [0] 3 4 2 2 2 2 9 2" xfId="5934" xr:uid="{00000000-0005-0000-0000-0000701A0000}"/>
    <cellStyle name="쉼표 [0] 3 4 2 2 3" xfId="5935" xr:uid="{00000000-0005-0000-0000-0000711A0000}"/>
    <cellStyle name="쉼표 [0] 3 4 2 2 3 2" xfId="5936" xr:uid="{00000000-0005-0000-0000-0000721A0000}"/>
    <cellStyle name="쉼표 [0] 3 4 2 2 3 2 10" xfId="5937" xr:uid="{00000000-0005-0000-0000-0000731A0000}"/>
    <cellStyle name="쉼표 [0] 3 4 2 2 3 2 2" xfId="5938" xr:uid="{00000000-0005-0000-0000-0000741A0000}"/>
    <cellStyle name="쉼표 [0] 3 4 2 2 3 2 2 2" xfId="5939" xr:uid="{00000000-0005-0000-0000-0000751A0000}"/>
    <cellStyle name="쉼표 [0] 3 4 2 2 3 2 2 2 2" xfId="5940" xr:uid="{00000000-0005-0000-0000-0000761A0000}"/>
    <cellStyle name="쉼표 [0] 3 4 2 2 3 2 2 2 2 2" xfId="5941" xr:uid="{00000000-0005-0000-0000-0000771A0000}"/>
    <cellStyle name="쉼표 [0] 3 4 2 2 3 2 2 2 2 2 2" xfId="5942" xr:uid="{00000000-0005-0000-0000-0000781A0000}"/>
    <cellStyle name="쉼표 [0] 3 4 2 2 3 2 2 2 2 3" xfId="5943" xr:uid="{00000000-0005-0000-0000-0000791A0000}"/>
    <cellStyle name="쉼표 [0] 3 4 2 2 3 2 2 2 3" xfId="5944" xr:uid="{00000000-0005-0000-0000-00007A1A0000}"/>
    <cellStyle name="쉼표 [0] 3 4 2 2 3 2 2 2 3 2" xfId="5945" xr:uid="{00000000-0005-0000-0000-00007B1A0000}"/>
    <cellStyle name="쉼표 [0] 3 4 2 2 3 2 2 2 3 2 2" xfId="5946" xr:uid="{00000000-0005-0000-0000-00007C1A0000}"/>
    <cellStyle name="쉼표 [0] 3 4 2 2 3 2 2 2 3 3" xfId="5947" xr:uid="{00000000-0005-0000-0000-00007D1A0000}"/>
    <cellStyle name="쉼표 [0] 3 4 2 2 3 2 2 2 4" xfId="5948" xr:uid="{00000000-0005-0000-0000-00007E1A0000}"/>
    <cellStyle name="쉼표 [0] 3 4 2 2 3 2 2 2 4 2" xfId="5949" xr:uid="{00000000-0005-0000-0000-00007F1A0000}"/>
    <cellStyle name="쉼표 [0] 3 4 2 2 3 2 2 2 4 2 2" xfId="5950" xr:uid="{00000000-0005-0000-0000-0000801A0000}"/>
    <cellStyle name="쉼표 [0] 3 4 2 2 3 2 2 2 4 3" xfId="5951" xr:uid="{00000000-0005-0000-0000-0000811A0000}"/>
    <cellStyle name="쉼표 [0] 3 4 2 2 3 2 2 2 5" xfId="5952" xr:uid="{00000000-0005-0000-0000-0000821A0000}"/>
    <cellStyle name="쉼표 [0] 3 4 2 2 3 2 2 2 5 2" xfId="5953" xr:uid="{00000000-0005-0000-0000-0000831A0000}"/>
    <cellStyle name="쉼표 [0] 3 4 2 2 3 2 2 2 6" xfId="5954" xr:uid="{00000000-0005-0000-0000-0000841A0000}"/>
    <cellStyle name="쉼표 [0] 3 4 2 2 3 2 2 3" xfId="5955" xr:uid="{00000000-0005-0000-0000-0000851A0000}"/>
    <cellStyle name="쉼표 [0] 3 4 2 2 3 2 2 3 2" xfId="5956" xr:uid="{00000000-0005-0000-0000-0000861A0000}"/>
    <cellStyle name="쉼표 [0] 3 4 2 2 3 2 2 3 2 2" xfId="5957" xr:uid="{00000000-0005-0000-0000-0000871A0000}"/>
    <cellStyle name="쉼표 [0] 3 4 2 2 3 2 2 3 2 2 2" xfId="5958" xr:uid="{00000000-0005-0000-0000-0000881A0000}"/>
    <cellStyle name="쉼표 [0] 3 4 2 2 3 2 2 3 2 3" xfId="5959" xr:uid="{00000000-0005-0000-0000-0000891A0000}"/>
    <cellStyle name="쉼표 [0] 3 4 2 2 3 2 2 3 3" xfId="5960" xr:uid="{00000000-0005-0000-0000-00008A1A0000}"/>
    <cellStyle name="쉼표 [0] 3 4 2 2 3 2 2 3 3 2" xfId="5961" xr:uid="{00000000-0005-0000-0000-00008B1A0000}"/>
    <cellStyle name="쉼표 [0] 3 4 2 2 3 2 2 3 3 2 2" xfId="5962" xr:uid="{00000000-0005-0000-0000-00008C1A0000}"/>
    <cellStyle name="쉼표 [0] 3 4 2 2 3 2 2 3 3 3" xfId="5963" xr:uid="{00000000-0005-0000-0000-00008D1A0000}"/>
    <cellStyle name="쉼표 [0] 3 4 2 2 3 2 2 3 4" xfId="5964" xr:uid="{00000000-0005-0000-0000-00008E1A0000}"/>
    <cellStyle name="쉼표 [0] 3 4 2 2 3 2 2 3 4 2" xfId="5965" xr:uid="{00000000-0005-0000-0000-00008F1A0000}"/>
    <cellStyle name="쉼표 [0] 3 4 2 2 3 2 2 3 4 2 2" xfId="5966" xr:uid="{00000000-0005-0000-0000-0000901A0000}"/>
    <cellStyle name="쉼표 [0] 3 4 2 2 3 2 2 3 4 3" xfId="5967" xr:uid="{00000000-0005-0000-0000-0000911A0000}"/>
    <cellStyle name="쉼표 [0] 3 4 2 2 3 2 2 3 5" xfId="5968" xr:uid="{00000000-0005-0000-0000-0000921A0000}"/>
    <cellStyle name="쉼표 [0] 3 4 2 2 3 2 2 3 5 2" xfId="5969" xr:uid="{00000000-0005-0000-0000-0000931A0000}"/>
    <cellStyle name="쉼표 [0] 3 4 2 2 3 2 2 3 6" xfId="5970" xr:uid="{00000000-0005-0000-0000-0000941A0000}"/>
    <cellStyle name="쉼표 [0] 3 4 2 2 3 2 2 4" xfId="5971" xr:uid="{00000000-0005-0000-0000-0000951A0000}"/>
    <cellStyle name="쉼표 [0] 3 4 2 2 3 2 2 4 2" xfId="5972" xr:uid="{00000000-0005-0000-0000-0000961A0000}"/>
    <cellStyle name="쉼표 [0] 3 4 2 2 3 2 2 4 2 2" xfId="5973" xr:uid="{00000000-0005-0000-0000-0000971A0000}"/>
    <cellStyle name="쉼표 [0] 3 4 2 2 3 2 2 4 2 2 2" xfId="5974" xr:uid="{00000000-0005-0000-0000-0000981A0000}"/>
    <cellStyle name="쉼표 [0] 3 4 2 2 3 2 2 4 2 3" xfId="5975" xr:uid="{00000000-0005-0000-0000-0000991A0000}"/>
    <cellStyle name="쉼표 [0] 3 4 2 2 3 2 2 4 3" xfId="5976" xr:uid="{00000000-0005-0000-0000-00009A1A0000}"/>
    <cellStyle name="쉼표 [0] 3 4 2 2 3 2 2 4 3 2" xfId="5977" xr:uid="{00000000-0005-0000-0000-00009B1A0000}"/>
    <cellStyle name="쉼표 [0] 3 4 2 2 3 2 2 4 3 2 2" xfId="5978" xr:uid="{00000000-0005-0000-0000-00009C1A0000}"/>
    <cellStyle name="쉼표 [0] 3 4 2 2 3 2 2 4 3 3" xfId="5979" xr:uid="{00000000-0005-0000-0000-00009D1A0000}"/>
    <cellStyle name="쉼표 [0] 3 4 2 2 3 2 2 4 4" xfId="5980" xr:uid="{00000000-0005-0000-0000-00009E1A0000}"/>
    <cellStyle name="쉼표 [0] 3 4 2 2 3 2 2 4 4 2" xfId="5981" xr:uid="{00000000-0005-0000-0000-00009F1A0000}"/>
    <cellStyle name="쉼표 [0] 3 4 2 2 3 2 2 4 4 2 2" xfId="5982" xr:uid="{00000000-0005-0000-0000-0000A01A0000}"/>
    <cellStyle name="쉼표 [0] 3 4 2 2 3 2 2 4 4 3" xfId="5983" xr:uid="{00000000-0005-0000-0000-0000A11A0000}"/>
    <cellStyle name="쉼표 [0] 3 4 2 2 3 2 2 4 5" xfId="5984" xr:uid="{00000000-0005-0000-0000-0000A21A0000}"/>
    <cellStyle name="쉼표 [0] 3 4 2 2 3 2 2 4 5 2" xfId="5985" xr:uid="{00000000-0005-0000-0000-0000A31A0000}"/>
    <cellStyle name="쉼표 [0] 3 4 2 2 3 2 2 4 6" xfId="5986" xr:uid="{00000000-0005-0000-0000-0000A41A0000}"/>
    <cellStyle name="쉼표 [0] 3 4 2 2 3 2 2 5" xfId="5987" xr:uid="{00000000-0005-0000-0000-0000A51A0000}"/>
    <cellStyle name="쉼표 [0] 3 4 2 2 3 2 2 5 2" xfId="5988" xr:uid="{00000000-0005-0000-0000-0000A61A0000}"/>
    <cellStyle name="쉼표 [0] 3 4 2 2 3 2 2 5 2 2" xfId="5989" xr:uid="{00000000-0005-0000-0000-0000A71A0000}"/>
    <cellStyle name="쉼표 [0] 3 4 2 2 3 2 2 5 3" xfId="5990" xr:uid="{00000000-0005-0000-0000-0000A81A0000}"/>
    <cellStyle name="쉼표 [0] 3 4 2 2 3 2 2 6" xfId="5991" xr:uid="{00000000-0005-0000-0000-0000A91A0000}"/>
    <cellStyle name="쉼표 [0] 3 4 2 2 3 2 2 6 2" xfId="5992" xr:uid="{00000000-0005-0000-0000-0000AA1A0000}"/>
    <cellStyle name="쉼표 [0] 3 4 2 2 3 2 2 6 2 2" xfId="5993" xr:uid="{00000000-0005-0000-0000-0000AB1A0000}"/>
    <cellStyle name="쉼표 [0] 3 4 2 2 3 2 2 6 3" xfId="5994" xr:uid="{00000000-0005-0000-0000-0000AC1A0000}"/>
    <cellStyle name="쉼표 [0] 3 4 2 2 3 2 2 7" xfId="5995" xr:uid="{00000000-0005-0000-0000-0000AD1A0000}"/>
    <cellStyle name="쉼표 [0] 3 4 2 2 3 2 2 7 2" xfId="5996" xr:uid="{00000000-0005-0000-0000-0000AE1A0000}"/>
    <cellStyle name="쉼표 [0] 3 4 2 2 3 2 2 7 2 2" xfId="5997" xr:uid="{00000000-0005-0000-0000-0000AF1A0000}"/>
    <cellStyle name="쉼표 [0] 3 4 2 2 3 2 2 7 3" xfId="5998" xr:uid="{00000000-0005-0000-0000-0000B01A0000}"/>
    <cellStyle name="쉼표 [0] 3 4 2 2 3 2 2 8" xfId="5999" xr:uid="{00000000-0005-0000-0000-0000B11A0000}"/>
    <cellStyle name="쉼표 [0] 3 4 2 2 3 2 2 8 2" xfId="6000" xr:uid="{00000000-0005-0000-0000-0000B21A0000}"/>
    <cellStyle name="쉼표 [0] 3 4 2 2 3 2 2 9" xfId="6001" xr:uid="{00000000-0005-0000-0000-0000B31A0000}"/>
    <cellStyle name="쉼표 [0] 3 4 2 2 3 2 3" xfId="6002" xr:uid="{00000000-0005-0000-0000-0000B41A0000}"/>
    <cellStyle name="쉼표 [0] 3 4 2 2 3 2 3 2" xfId="6003" xr:uid="{00000000-0005-0000-0000-0000B51A0000}"/>
    <cellStyle name="쉼표 [0] 3 4 2 2 3 2 3 2 2" xfId="6004" xr:uid="{00000000-0005-0000-0000-0000B61A0000}"/>
    <cellStyle name="쉼표 [0] 3 4 2 2 3 2 3 2 2 2" xfId="6005" xr:uid="{00000000-0005-0000-0000-0000B71A0000}"/>
    <cellStyle name="쉼표 [0] 3 4 2 2 3 2 3 2 3" xfId="6006" xr:uid="{00000000-0005-0000-0000-0000B81A0000}"/>
    <cellStyle name="쉼표 [0] 3 4 2 2 3 2 3 3" xfId="6007" xr:uid="{00000000-0005-0000-0000-0000B91A0000}"/>
    <cellStyle name="쉼표 [0] 3 4 2 2 3 2 3 3 2" xfId="6008" xr:uid="{00000000-0005-0000-0000-0000BA1A0000}"/>
    <cellStyle name="쉼표 [0] 3 4 2 2 3 2 3 3 2 2" xfId="6009" xr:uid="{00000000-0005-0000-0000-0000BB1A0000}"/>
    <cellStyle name="쉼표 [0] 3 4 2 2 3 2 3 3 3" xfId="6010" xr:uid="{00000000-0005-0000-0000-0000BC1A0000}"/>
    <cellStyle name="쉼표 [0] 3 4 2 2 3 2 3 4" xfId="6011" xr:uid="{00000000-0005-0000-0000-0000BD1A0000}"/>
    <cellStyle name="쉼표 [0] 3 4 2 2 3 2 3 4 2" xfId="6012" xr:uid="{00000000-0005-0000-0000-0000BE1A0000}"/>
    <cellStyle name="쉼표 [0] 3 4 2 2 3 2 3 4 2 2" xfId="6013" xr:uid="{00000000-0005-0000-0000-0000BF1A0000}"/>
    <cellStyle name="쉼표 [0] 3 4 2 2 3 2 3 4 3" xfId="6014" xr:uid="{00000000-0005-0000-0000-0000C01A0000}"/>
    <cellStyle name="쉼표 [0] 3 4 2 2 3 2 3 5" xfId="6015" xr:uid="{00000000-0005-0000-0000-0000C11A0000}"/>
    <cellStyle name="쉼표 [0] 3 4 2 2 3 2 3 5 2" xfId="6016" xr:uid="{00000000-0005-0000-0000-0000C21A0000}"/>
    <cellStyle name="쉼표 [0] 3 4 2 2 3 2 3 6" xfId="6017" xr:uid="{00000000-0005-0000-0000-0000C31A0000}"/>
    <cellStyle name="쉼표 [0] 3 4 2 2 3 2 4" xfId="6018" xr:uid="{00000000-0005-0000-0000-0000C41A0000}"/>
    <cellStyle name="쉼표 [0] 3 4 2 2 3 2 4 2" xfId="6019" xr:uid="{00000000-0005-0000-0000-0000C51A0000}"/>
    <cellStyle name="쉼표 [0] 3 4 2 2 3 2 4 2 2" xfId="6020" xr:uid="{00000000-0005-0000-0000-0000C61A0000}"/>
    <cellStyle name="쉼표 [0] 3 4 2 2 3 2 4 2 2 2" xfId="6021" xr:uid="{00000000-0005-0000-0000-0000C71A0000}"/>
    <cellStyle name="쉼표 [0] 3 4 2 2 3 2 4 2 3" xfId="6022" xr:uid="{00000000-0005-0000-0000-0000C81A0000}"/>
    <cellStyle name="쉼표 [0] 3 4 2 2 3 2 4 3" xfId="6023" xr:uid="{00000000-0005-0000-0000-0000C91A0000}"/>
    <cellStyle name="쉼표 [0] 3 4 2 2 3 2 4 3 2" xfId="6024" xr:uid="{00000000-0005-0000-0000-0000CA1A0000}"/>
    <cellStyle name="쉼표 [0] 3 4 2 2 3 2 4 3 2 2" xfId="6025" xr:uid="{00000000-0005-0000-0000-0000CB1A0000}"/>
    <cellStyle name="쉼표 [0] 3 4 2 2 3 2 4 3 3" xfId="6026" xr:uid="{00000000-0005-0000-0000-0000CC1A0000}"/>
    <cellStyle name="쉼표 [0] 3 4 2 2 3 2 4 4" xfId="6027" xr:uid="{00000000-0005-0000-0000-0000CD1A0000}"/>
    <cellStyle name="쉼표 [0] 3 4 2 2 3 2 4 4 2" xfId="6028" xr:uid="{00000000-0005-0000-0000-0000CE1A0000}"/>
    <cellStyle name="쉼표 [0] 3 4 2 2 3 2 4 4 2 2" xfId="6029" xr:uid="{00000000-0005-0000-0000-0000CF1A0000}"/>
    <cellStyle name="쉼표 [0] 3 4 2 2 3 2 4 4 3" xfId="6030" xr:uid="{00000000-0005-0000-0000-0000D01A0000}"/>
    <cellStyle name="쉼표 [0] 3 4 2 2 3 2 4 5" xfId="6031" xr:uid="{00000000-0005-0000-0000-0000D11A0000}"/>
    <cellStyle name="쉼표 [0] 3 4 2 2 3 2 4 5 2" xfId="6032" xr:uid="{00000000-0005-0000-0000-0000D21A0000}"/>
    <cellStyle name="쉼표 [0] 3 4 2 2 3 2 4 6" xfId="6033" xr:uid="{00000000-0005-0000-0000-0000D31A0000}"/>
    <cellStyle name="쉼표 [0] 3 4 2 2 3 2 5" xfId="6034" xr:uid="{00000000-0005-0000-0000-0000D41A0000}"/>
    <cellStyle name="쉼표 [0] 3 4 2 2 3 2 5 2" xfId="6035" xr:uid="{00000000-0005-0000-0000-0000D51A0000}"/>
    <cellStyle name="쉼표 [0] 3 4 2 2 3 2 5 2 2" xfId="6036" xr:uid="{00000000-0005-0000-0000-0000D61A0000}"/>
    <cellStyle name="쉼표 [0] 3 4 2 2 3 2 5 2 2 2" xfId="6037" xr:uid="{00000000-0005-0000-0000-0000D71A0000}"/>
    <cellStyle name="쉼표 [0] 3 4 2 2 3 2 5 2 3" xfId="6038" xr:uid="{00000000-0005-0000-0000-0000D81A0000}"/>
    <cellStyle name="쉼표 [0] 3 4 2 2 3 2 5 3" xfId="6039" xr:uid="{00000000-0005-0000-0000-0000D91A0000}"/>
    <cellStyle name="쉼표 [0] 3 4 2 2 3 2 5 3 2" xfId="6040" xr:uid="{00000000-0005-0000-0000-0000DA1A0000}"/>
    <cellStyle name="쉼표 [0] 3 4 2 2 3 2 5 3 2 2" xfId="6041" xr:uid="{00000000-0005-0000-0000-0000DB1A0000}"/>
    <cellStyle name="쉼표 [0] 3 4 2 2 3 2 5 3 3" xfId="6042" xr:uid="{00000000-0005-0000-0000-0000DC1A0000}"/>
    <cellStyle name="쉼표 [0] 3 4 2 2 3 2 5 4" xfId="6043" xr:uid="{00000000-0005-0000-0000-0000DD1A0000}"/>
    <cellStyle name="쉼표 [0] 3 4 2 2 3 2 5 4 2" xfId="6044" xr:uid="{00000000-0005-0000-0000-0000DE1A0000}"/>
    <cellStyle name="쉼표 [0] 3 4 2 2 3 2 5 4 2 2" xfId="6045" xr:uid="{00000000-0005-0000-0000-0000DF1A0000}"/>
    <cellStyle name="쉼표 [0] 3 4 2 2 3 2 5 4 3" xfId="6046" xr:uid="{00000000-0005-0000-0000-0000E01A0000}"/>
    <cellStyle name="쉼표 [0] 3 4 2 2 3 2 5 5" xfId="6047" xr:uid="{00000000-0005-0000-0000-0000E11A0000}"/>
    <cellStyle name="쉼표 [0] 3 4 2 2 3 2 5 5 2" xfId="6048" xr:uid="{00000000-0005-0000-0000-0000E21A0000}"/>
    <cellStyle name="쉼표 [0] 3 4 2 2 3 2 5 6" xfId="6049" xr:uid="{00000000-0005-0000-0000-0000E31A0000}"/>
    <cellStyle name="쉼표 [0] 3 4 2 2 3 2 6" xfId="6050" xr:uid="{00000000-0005-0000-0000-0000E41A0000}"/>
    <cellStyle name="쉼표 [0] 3 4 2 2 3 2 6 2" xfId="6051" xr:uid="{00000000-0005-0000-0000-0000E51A0000}"/>
    <cellStyle name="쉼표 [0] 3 4 2 2 3 2 6 2 2" xfId="6052" xr:uid="{00000000-0005-0000-0000-0000E61A0000}"/>
    <cellStyle name="쉼표 [0] 3 4 2 2 3 2 6 3" xfId="6053" xr:uid="{00000000-0005-0000-0000-0000E71A0000}"/>
    <cellStyle name="쉼표 [0] 3 4 2 2 3 2 7" xfId="6054" xr:uid="{00000000-0005-0000-0000-0000E81A0000}"/>
    <cellStyle name="쉼표 [0] 3 4 2 2 3 2 7 2" xfId="6055" xr:uid="{00000000-0005-0000-0000-0000E91A0000}"/>
    <cellStyle name="쉼표 [0] 3 4 2 2 3 2 7 2 2" xfId="6056" xr:uid="{00000000-0005-0000-0000-0000EA1A0000}"/>
    <cellStyle name="쉼표 [0] 3 4 2 2 3 2 7 3" xfId="6057" xr:uid="{00000000-0005-0000-0000-0000EB1A0000}"/>
    <cellStyle name="쉼표 [0] 3 4 2 2 3 2 8" xfId="6058" xr:uid="{00000000-0005-0000-0000-0000EC1A0000}"/>
    <cellStyle name="쉼표 [0] 3 4 2 2 3 2 8 2" xfId="6059" xr:uid="{00000000-0005-0000-0000-0000ED1A0000}"/>
    <cellStyle name="쉼표 [0] 3 4 2 2 3 2 8 2 2" xfId="6060" xr:uid="{00000000-0005-0000-0000-0000EE1A0000}"/>
    <cellStyle name="쉼표 [0] 3 4 2 2 3 2 8 3" xfId="6061" xr:uid="{00000000-0005-0000-0000-0000EF1A0000}"/>
    <cellStyle name="쉼표 [0] 3 4 2 2 3 2 9" xfId="6062" xr:uid="{00000000-0005-0000-0000-0000F01A0000}"/>
    <cellStyle name="쉼표 [0] 3 4 2 2 3 2 9 2" xfId="6063" xr:uid="{00000000-0005-0000-0000-0000F11A0000}"/>
    <cellStyle name="쉼표 [0] 3 4 2 2 4" xfId="6064" xr:uid="{00000000-0005-0000-0000-0000F21A0000}"/>
    <cellStyle name="쉼표 [0] 3 4 2 2 5" xfId="6065" xr:uid="{00000000-0005-0000-0000-0000F31A0000}"/>
    <cellStyle name="쉼표 [0] 3 4 2 2 6" xfId="6066" xr:uid="{00000000-0005-0000-0000-0000F41A0000}"/>
    <cellStyle name="쉼표 [0] 3 4 2 2 6 10" xfId="6067" xr:uid="{00000000-0005-0000-0000-0000F51A0000}"/>
    <cellStyle name="쉼표 [0] 3 4 2 2 6 10 2" xfId="6068" xr:uid="{00000000-0005-0000-0000-0000F61A0000}"/>
    <cellStyle name="쉼표 [0] 3 4 2 2 6 11" xfId="6069" xr:uid="{00000000-0005-0000-0000-0000F71A0000}"/>
    <cellStyle name="쉼표 [0] 3 4 2 2 6 2" xfId="6070" xr:uid="{00000000-0005-0000-0000-0000F81A0000}"/>
    <cellStyle name="쉼표 [0] 3 4 2 2 6 2 10" xfId="6071" xr:uid="{00000000-0005-0000-0000-0000F91A0000}"/>
    <cellStyle name="쉼표 [0] 3 4 2 2 6 2 2" xfId="6072" xr:uid="{00000000-0005-0000-0000-0000FA1A0000}"/>
    <cellStyle name="쉼표 [0] 3 4 2 2 6 2 2 2" xfId="6073" xr:uid="{00000000-0005-0000-0000-0000FB1A0000}"/>
    <cellStyle name="쉼표 [0] 3 4 2 2 6 2 2 2 2" xfId="6074" xr:uid="{00000000-0005-0000-0000-0000FC1A0000}"/>
    <cellStyle name="쉼표 [0] 3 4 2 2 6 2 2 2 2 2" xfId="6075" xr:uid="{00000000-0005-0000-0000-0000FD1A0000}"/>
    <cellStyle name="쉼표 [0] 3 4 2 2 6 2 2 2 2 2 2" xfId="6076" xr:uid="{00000000-0005-0000-0000-0000FE1A0000}"/>
    <cellStyle name="쉼표 [0] 3 4 2 2 6 2 2 2 2 3" xfId="6077" xr:uid="{00000000-0005-0000-0000-0000FF1A0000}"/>
    <cellStyle name="쉼표 [0] 3 4 2 2 6 2 2 2 3" xfId="6078" xr:uid="{00000000-0005-0000-0000-0000001B0000}"/>
    <cellStyle name="쉼표 [0] 3 4 2 2 6 2 2 2 3 2" xfId="6079" xr:uid="{00000000-0005-0000-0000-0000011B0000}"/>
    <cellStyle name="쉼표 [0] 3 4 2 2 6 2 2 2 3 2 2" xfId="6080" xr:uid="{00000000-0005-0000-0000-0000021B0000}"/>
    <cellStyle name="쉼표 [0] 3 4 2 2 6 2 2 2 3 3" xfId="6081" xr:uid="{00000000-0005-0000-0000-0000031B0000}"/>
    <cellStyle name="쉼표 [0] 3 4 2 2 6 2 2 2 4" xfId="6082" xr:uid="{00000000-0005-0000-0000-0000041B0000}"/>
    <cellStyle name="쉼표 [0] 3 4 2 2 6 2 2 2 4 2" xfId="6083" xr:uid="{00000000-0005-0000-0000-0000051B0000}"/>
    <cellStyle name="쉼표 [0] 3 4 2 2 6 2 2 2 4 2 2" xfId="6084" xr:uid="{00000000-0005-0000-0000-0000061B0000}"/>
    <cellStyle name="쉼표 [0] 3 4 2 2 6 2 2 2 4 3" xfId="6085" xr:uid="{00000000-0005-0000-0000-0000071B0000}"/>
    <cellStyle name="쉼표 [0] 3 4 2 2 6 2 2 2 5" xfId="6086" xr:uid="{00000000-0005-0000-0000-0000081B0000}"/>
    <cellStyle name="쉼표 [0] 3 4 2 2 6 2 2 2 5 2" xfId="6087" xr:uid="{00000000-0005-0000-0000-0000091B0000}"/>
    <cellStyle name="쉼표 [0] 3 4 2 2 6 2 2 2 6" xfId="6088" xr:uid="{00000000-0005-0000-0000-00000A1B0000}"/>
    <cellStyle name="쉼표 [0] 3 4 2 2 6 2 2 3" xfId="6089" xr:uid="{00000000-0005-0000-0000-00000B1B0000}"/>
    <cellStyle name="쉼표 [0] 3 4 2 2 6 2 2 3 2" xfId="6090" xr:uid="{00000000-0005-0000-0000-00000C1B0000}"/>
    <cellStyle name="쉼표 [0] 3 4 2 2 6 2 2 3 2 2" xfId="6091" xr:uid="{00000000-0005-0000-0000-00000D1B0000}"/>
    <cellStyle name="쉼표 [0] 3 4 2 2 6 2 2 3 2 2 2" xfId="6092" xr:uid="{00000000-0005-0000-0000-00000E1B0000}"/>
    <cellStyle name="쉼표 [0] 3 4 2 2 6 2 2 3 2 3" xfId="6093" xr:uid="{00000000-0005-0000-0000-00000F1B0000}"/>
    <cellStyle name="쉼표 [0] 3 4 2 2 6 2 2 3 3" xfId="6094" xr:uid="{00000000-0005-0000-0000-0000101B0000}"/>
    <cellStyle name="쉼표 [0] 3 4 2 2 6 2 2 3 3 2" xfId="6095" xr:uid="{00000000-0005-0000-0000-0000111B0000}"/>
    <cellStyle name="쉼표 [0] 3 4 2 2 6 2 2 3 3 2 2" xfId="6096" xr:uid="{00000000-0005-0000-0000-0000121B0000}"/>
    <cellStyle name="쉼표 [0] 3 4 2 2 6 2 2 3 3 3" xfId="6097" xr:uid="{00000000-0005-0000-0000-0000131B0000}"/>
    <cellStyle name="쉼표 [0] 3 4 2 2 6 2 2 3 4" xfId="6098" xr:uid="{00000000-0005-0000-0000-0000141B0000}"/>
    <cellStyle name="쉼표 [0] 3 4 2 2 6 2 2 3 4 2" xfId="6099" xr:uid="{00000000-0005-0000-0000-0000151B0000}"/>
    <cellStyle name="쉼표 [0] 3 4 2 2 6 2 2 3 4 2 2" xfId="6100" xr:uid="{00000000-0005-0000-0000-0000161B0000}"/>
    <cellStyle name="쉼표 [0] 3 4 2 2 6 2 2 3 4 3" xfId="6101" xr:uid="{00000000-0005-0000-0000-0000171B0000}"/>
    <cellStyle name="쉼표 [0] 3 4 2 2 6 2 2 3 5" xfId="6102" xr:uid="{00000000-0005-0000-0000-0000181B0000}"/>
    <cellStyle name="쉼표 [0] 3 4 2 2 6 2 2 3 5 2" xfId="6103" xr:uid="{00000000-0005-0000-0000-0000191B0000}"/>
    <cellStyle name="쉼표 [0] 3 4 2 2 6 2 2 3 6" xfId="6104" xr:uid="{00000000-0005-0000-0000-00001A1B0000}"/>
    <cellStyle name="쉼표 [0] 3 4 2 2 6 2 2 4" xfId="6105" xr:uid="{00000000-0005-0000-0000-00001B1B0000}"/>
    <cellStyle name="쉼표 [0] 3 4 2 2 6 2 2 4 2" xfId="6106" xr:uid="{00000000-0005-0000-0000-00001C1B0000}"/>
    <cellStyle name="쉼표 [0] 3 4 2 2 6 2 2 4 2 2" xfId="6107" xr:uid="{00000000-0005-0000-0000-00001D1B0000}"/>
    <cellStyle name="쉼표 [0] 3 4 2 2 6 2 2 4 2 2 2" xfId="6108" xr:uid="{00000000-0005-0000-0000-00001E1B0000}"/>
    <cellStyle name="쉼표 [0] 3 4 2 2 6 2 2 4 2 3" xfId="6109" xr:uid="{00000000-0005-0000-0000-00001F1B0000}"/>
    <cellStyle name="쉼표 [0] 3 4 2 2 6 2 2 4 3" xfId="6110" xr:uid="{00000000-0005-0000-0000-0000201B0000}"/>
    <cellStyle name="쉼표 [0] 3 4 2 2 6 2 2 4 3 2" xfId="6111" xr:uid="{00000000-0005-0000-0000-0000211B0000}"/>
    <cellStyle name="쉼표 [0] 3 4 2 2 6 2 2 4 3 2 2" xfId="6112" xr:uid="{00000000-0005-0000-0000-0000221B0000}"/>
    <cellStyle name="쉼표 [0] 3 4 2 2 6 2 2 4 3 3" xfId="6113" xr:uid="{00000000-0005-0000-0000-0000231B0000}"/>
    <cellStyle name="쉼표 [0] 3 4 2 2 6 2 2 4 4" xfId="6114" xr:uid="{00000000-0005-0000-0000-0000241B0000}"/>
    <cellStyle name="쉼표 [0] 3 4 2 2 6 2 2 4 4 2" xfId="6115" xr:uid="{00000000-0005-0000-0000-0000251B0000}"/>
    <cellStyle name="쉼표 [0] 3 4 2 2 6 2 2 4 4 2 2" xfId="6116" xr:uid="{00000000-0005-0000-0000-0000261B0000}"/>
    <cellStyle name="쉼표 [0] 3 4 2 2 6 2 2 4 4 3" xfId="6117" xr:uid="{00000000-0005-0000-0000-0000271B0000}"/>
    <cellStyle name="쉼표 [0] 3 4 2 2 6 2 2 4 5" xfId="6118" xr:uid="{00000000-0005-0000-0000-0000281B0000}"/>
    <cellStyle name="쉼표 [0] 3 4 2 2 6 2 2 4 5 2" xfId="6119" xr:uid="{00000000-0005-0000-0000-0000291B0000}"/>
    <cellStyle name="쉼표 [0] 3 4 2 2 6 2 2 4 6" xfId="6120" xr:uid="{00000000-0005-0000-0000-00002A1B0000}"/>
    <cellStyle name="쉼표 [0] 3 4 2 2 6 2 2 5" xfId="6121" xr:uid="{00000000-0005-0000-0000-00002B1B0000}"/>
    <cellStyle name="쉼표 [0] 3 4 2 2 6 2 2 5 2" xfId="6122" xr:uid="{00000000-0005-0000-0000-00002C1B0000}"/>
    <cellStyle name="쉼표 [0] 3 4 2 2 6 2 2 5 2 2" xfId="6123" xr:uid="{00000000-0005-0000-0000-00002D1B0000}"/>
    <cellStyle name="쉼표 [0] 3 4 2 2 6 2 2 5 3" xfId="6124" xr:uid="{00000000-0005-0000-0000-00002E1B0000}"/>
    <cellStyle name="쉼표 [0] 3 4 2 2 6 2 2 6" xfId="6125" xr:uid="{00000000-0005-0000-0000-00002F1B0000}"/>
    <cellStyle name="쉼표 [0] 3 4 2 2 6 2 2 6 2" xfId="6126" xr:uid="{00000000-0005-0000-0000-0000301B0000}"/>
    <cellStyle name="쉼표 [0] 3 4 2 2 6 2 2 6 2 2" xfId="6127" xr:uid="{00000000-0005-0000-0000-0000311B0000}"/>
    <cellStyle name="쉼표 [0] 3 4 2 2 6 2 2 6 3" xfId="6128" xr:uid="{00000000-0005-0000-0000-0000321B0000}"/>
    <cellStyle name="쉼표 [0] 3 4 2 2 6 2 2 7" xfId="6129" xr:uid="{00000000-0005-0000-0000-0000331B0000}"/>
    <cellStyle name="쉼표 [0] 3 4 2 2 6 2 2 7 2" xfId="6130" xr:uid="{00000000-0005-0000-0000-0000341B0000}"/>
    <cellStyle name="쉼표 [0] 3 4 2 2 6 2 2 7 2 2" xfId="6131" xr:uid="{00000000-0005-0000-0000-0000351B0000}"/>
    <cellStyle name="쉼표 [0] 3 4 2 2 6 2 2 7 3" xfId="6132" xr:uid="{00000000-0005-0000-0000-0000361B0000}"/>
    <cellStyle name="쉼표 [0] 3 4 2 2 6 2 2 8" xfId="6133" xr:uid="{00000000-0005-0000-0000-0000371B0000}"/>
    <cellStyle name="쉼표 [0] 3 4 2 2 6 2 2 8 2" xfId="6134" xr:uid="{00000000-0005-0000-0000-0000381B0000}"/>
    <cellStyle name="쉼표 [0] 3 4 2 2 6 2 2 9" xfId="6135" xr:uid="{00000000-0005-0000-0000-0000391B0000}"/>
    <cellStyle name="쉼표 [0] 3 4 2 2 6 2 3" xfId="6136" xr:uid="{00000000-0005-0000-0000-00003A1B0000}"/>
    <cellStyle name="쉼표 [0] 3 4 2 2 6 2 3 2" xfId="6137" xr:uid="{00000000-0005-0000-0000-00003B1B0000}"/>
    <cellStyle name="쉼표 [0] 3 4 2 2 6 2 3 2 2" xfId="6138" xr:uid="{00000000-0005-0000-0000-00003C1B0000}"/>
    <cellStyle name="쉼표 [0] 3 4 2 2 6 2 3 2 2 2" xfId="6139" xr:uid="{00000000-0005-0000-0000-00003D1B0000}"/>
    <cellStyle name="쉼표 [0] 3 4 2 2 6 2 3 2 3" xfId="6140" xr:uid="{00000000-0005-0000-0000-00003E1B0000}"/>
    <cellStyle name="쉼표 [0] 3 4 2 2 6 2 3 3" xfId="6141" xr:uid="{00000000-0005-0000-0000-00003F1B0000}"/>
    <cellStyle name="쉼표 [0] 3 4 2 2 6 2 3 3 2" xfId="6142" xr:uid="{00000000-0005-0000-0000-0000401B0000}"/>
    <cellStyle name="쉼표 [0] 3 4 2 2 6 2 3 3 2 2" xfId="6143" xr:uid="{00000000-0005-0000-0000-0000411B0000}"/>
    <cellStyle name="쉼표 [0] 3 4 2 2 6 2 3 3 3" xfId="6144" xr:uid="{00000000-0005-0000-0000-0000421B0000}"/>
    <cellStyle name="쉼표 [0] 3 4 2 2 6 2 3 4" xfId="6145" xr:uid="{00000000-0005-0000-0000-0000431B0000}"/>
    <cellStyle name="쉼표 [0] 3 4 2 2 6 2 3 4 2" xfId="6146" xr:uid="{00000000-0005-0000-0000-0000441B0000}"/>
    <cellStyle name="쉼표 [0] 3 4 2 2 6 2 3 4 2 2" xfId="6147" xr:uid="{00000000-0005-0000-0000-0000451B0000}"/>
    <cellStyle name="쉼표 [0] 3 4 2 2 6 2 3 4 3" xfId="6148" xr:uid="{00000000-0005-0000-0000-0000461B0000}"/>
    <cellStyle name="쉼표 [0] 3 4 2 2 6 2 3 5" xfId="6149" xr:uid="{00000000-0005-0000-0000-0000471B0000}"/>
    <cellStyle name="쉼표 [0] 3 4 2 2 6 2 3 5 2" xfId="6150" xr:uid="{00000000-0005-0000-0000-0000481B0000}"/>
    <cellStyle name="쉼표 [0] 3 4 2 2 6 2 3 6" xfId="6151" xr:uid="{00000000-0005-0000-0000-0000491B0000}"/>
    <cellStyle name="쉼표 [0] 3 4 2 2 6 2 4" xfId="6152" xr:uid="{00000000-0005-0000-0000-00004A1B0000}"/>
    <cellStyle name="쉼표 [0] 3 4 2 2 6 2 4 2" xfId="6153" xr:uid="{00000000-0005-0000-0000-00004B1B0000}"/>
    <cellStyle name="쉼표 [0] 3 4 2 2 6 2 4 2 2" xfId="6154" xr:uid="{00000000-0005-0000-0000-00004C1B0000}"/>
    <cellStyle name="쉼표 [0] 3 4 2 2 6 2 4 2 2 2" xfId="6155" xr:uid="{00000000-0005-0000-0000-00004D1B0000}"/>
    <cellStyle name="쉼표 [0] 3 4 2 2 6 2 4 2 3" xfId="6156" xr:uid="{00000000-0005-0000-0000-00004E1B0000}"/>
    <cellStyle name="쉼표 [0] 3 4 2 2 6 2 4 3" xfId="6157" xr:uid="{00000000-0005-0000-0000-00004F1B0000}"/>
    <cellStyle name="쉼표 [0] 3 4 2 2 6 2 4 3 2" xfId="6158" xr:uid="{00000000-0005-0000-0000-0000501B0000}"/>
    <cellStyle name="쉼표 [0] 3 4 2 2 6 2 4 3 2 2" xfId="6159" xr:uid="{00000000-0005-0000-0000-0000511B0000}"/>
    <cellStyle name="쉼표 [0] 3 4 2 2 6 2 4 3 3" xfId="6160" xr:uid="{00000000-0005-0000-0000-0000521B0000}"/>
    <cellStyle name="쉼표 [0] 3 4 2 2 6 2 4 4" xfId="6161" xr:uid="{00000000-0005-0000-0000-0000531B0000}"/>
    <cellStyle name="쉼표 [0] 3 4 2 2 6 2 4 4 2" xfId="6162" xr:uid="{00000000-0005-0000-0000-0000541B0000}"/>
    <cellStyle name="쉼표 [0] 3 4 2 2 6 2 4 4 2 2" xfId="6163" xr:uid="{00000000-0005-0000-0000-0000551B0000}"/>
    <cellStyle name="쉼표 [0] 3 4 2 2 6 2 4 4 3" xfId="6164" xr:uid="{00000000-0005-0000-0000-0000561B0000}"/>
    <cellStyle name="쉼표 [0] 3 4 2 2 6 2 4 5" xfId="6165" xr:uid="{00000000-0005-0000-0000-0000571B0000}"/>
    <cellStyle name="쉼표 [0] 3 4 2 2 6 2 4 5 2" xfId="6166" xr:uid="{00000000-0005-0000-0000-0000581B0000}"/>
    <cellStyle name="쉼표 [0] 3 4 2 2 6 2 4 6" xfId="6167" xr:uid="{00000000-0005-0000-0000-0000591B0000}"/>
    <cellStyle name="쉼표 [0] 3 4 2 2 6 2 5" xfId="6168" xr:uid="{00000000-0005-0000-0000-00005A1B0000}"/>
    <cellStyle name="쉼표 [0] 3 4 2 2 6 2 5 2" xfId="6169" xr:uid="{00000000-0005-0000-0000-00005B1B0000}"/>
    <cellStyle name="쉼표 [0] 3 4 2 2 6 2 5 2 2" xfId="6170" xr:uid="{00000000-0005-0000-0000-00005C1B0000}"/>
    <cellStyle name="쉼표 [0] 3 4 2 2 6 2 5 2 2 2" xfId="6171" xr:uid="{00000000-0005-0000-0000-00005D1B0000}"/>
    <cellStyle name="쉼표 [0] 3 4 2 2 6 2 5 2 3" xfId="6172" xr:uid="{00000000-0005-0000-0000-00005E1B0000}"/>
    <cellStyle name="쉼표 [0] 3 4 2 2 6 2 5 3" xfId="6173" xr:uid="{00000000-0005-0000-0000-00005F1B0000}"/>
    <cellStyle name="쉼표 [0] 3 4 2 2 6 2 5 3 2" xfId="6174" xr:uid="{00000000-0005-0000-0000-0000601B0000}"/>
    <cellStyle name="쉼표 [0] 3 4 2 2 6 2 5 3 2 2" xfId="6175" xr:uid="{00000000-0005-0000-0000-0000611B0000}"/>
    <cellStyle name="쉼표 [0] 3 4 2 2 6 2 5 3 3" xfId="6176" xr:uid="{00000000-0005-0000-0000-0000621B0000}"/>
    <cellStyle name="쉼표 [0] 3 4 2 2 6 2 5 4" xfId="6177" xr:uid="{00000000-0005-0000-0000-0000631B0000}"/>
    <cellStyle name="쉼표 [0] 3 4 2 2 6 2 5 4 2" xfId="6178" xr:uid="{00000000-0005-0000-0000-0000641B0000}"/>
    <cellStyle name="쉼표 [0] 3 4 2 2 6 2 5 4 2 2" xfId="6179" xr:uid="{00000000-0005-0000-0000-0000651B0000}"/>
    <cellStyle name="쉼표 [0] 3 4 2 2 6 2 5 4 3" xfId="6180" xr:uid="{00000000-0005-0000-0000-0000661B0000}"/>
    <cellStyle name="쉼표 [0] 3 4 2 2 6 2 5 5" xfId="6181" xr:uid="{00000000-0005-0000-0000-0000671B0000}"/>
    <cellStyle name="쉼표 [0] 3 4 2 2 6 2 5 5 2" xfId="6182" xr:uid="{00000000-0005-0000-0000-0000681B0000}"/>
    <cellStyle name="쉼표 [0] 3 4 2 2 6 2 5 6" xfId="6183" xr:uid="{00000000-0005-0000-0000-0000691B0000}"/>
    <cellStyle name="쉼표 [0] 3 4 2 2 6 2 6" xfId="6184" xr:uid="{00000000-0005-0000-0000-00006A1B0000}"/>
    <cellStyle name="쉼표 [0] 3 4 2 2 6 2 6 2" xfId="6185" xr:uid="{00000000-0005-0000-0000-00006B1B0000}"/>
    <cellStyle name="쉼표 [0] 3 4 2 2 6 2 6 2 2" xfId="6186" xr:uid="{00000000-0005-0000-0000-00006C1B0000}"/>
    <cellStyle name="쉼표 [0] 3 4 2 2 6 2 6 3" xfId="6187" xr:uid="{00000000-0005-0000-0000-00006D1B0000}"/>
    <cellStyle name="쉼표 [0] 3 4 2 2 6 2 7" xfId="6188" xr:uid="{00000000-0005-0000-0000-00006E1B0000}"/>
    <cellStyle name="쉼표 [0] 3 4 2 2 6 2 7 2" xfId="6189" xr:uid="{00000000-0005-0000-0000-00006F1B0000}"/>
    <cellStyle name="쉼표 [0] 3 4 2 2 6 2 7 2 2" xfId="6190" xr:uid="{00000000-0005-0000-0000-0000701B0000}"/>
    <cellStyle name="쉼표 [0] 3 4 2 2 6 2 7 3" xfId="6191" xr:uid="{00000000-0005-0000-0000-0000711B0000}"/>
    <cellStyle name="쉼표 [0] 3 4 2 2 6 2 8" xfId="6192" xr:uid="{00000000-0005-0000-0000-0000721B0000}"/>
    <cellStyle name="쉼표 [0] 3 4 2 2 6 2 8 2" xfId="6193" xr:uid="{00000000-0005-0000-0000-0000731B0000}"/>
    <cellStyle name="쉼표 [0] 3 4 2 2 6 2 8 2 2" xfId="6194" xr:uid="{00000000-0005-0000-0000-0000741B0000}"/>
    <cellStyle name="쉼표 [0] 3 4 2 2 6 2 8 3" xfId="6195" xr:uid="{00000000-0005-0000-0000-0000751B0000}"/>
    <cellStyle name="쉼표 [0] 3 4 2 2 6 2 9" xfId="6196" xr:uid="{00000000-0005-0000-0000-0000761B0000}"/>
    <cellStyle name="쉼표 [0] 3 4 2 2 6 2 9 2" xfId="6197" xr:uid="{00000000-0005-0000-0000-0000771B0000}"/>
    <cellStyle name="쉼표 [0] 3 4 2 2 6 3" xfId="6198" xr:uid="{00000000-0005-0000-0000-0000781B0000}"/>
    <cellStyle name="쉼표 [0] 3 4 2 2 6 3 2" xfId="6199" xr:uid="{00000000-0005-0000-0000-0000791B0000}"/>
    <cellStyle name="쉼표 [0] 3 4 2 2 6 3 2 2" xfId="6200" xr:uid="{00000000-0005-0000-0000-00007A1B0000}"/>
    <cellStyle name="쉼표 [0] 3 4 2 2 6 3 2 2 2" xfId="6201" xr:uid="{00000000-0005-0000-0000-00007B1B0000}"/>
    <cellStyle name="쉼표 [0] 3 4 2 2 6 3 2 2 2 2" xfId="6202" xr:uid="{00000000-0005-0000-0000-00007C1B0000}"/>
    <cellStyle name="쉼표 [0] 3 4 2 2 6 3 2 2 3" xfId="6203" xr:uid="{00000000-0005-0000-0000-00007D1B0000}"/>
    <cellStyle name="쉼표 [0] 3 4 2 2 6 3 2 3" xfId="6204" xr:uid="{00000000-0005-0000-0000-00007E1B0000}"/>
    <cellStyle name="쉼표 [0] 3 4 2 2 6 3 2 3 2" xfId="6205" xr:uid="{00000000-0005-0000-0000-00007F1B0000}"/>
    <cellStyle name="쉼표 [0] 3 4 2 2 6 3 2 3 2 2" xfId="6206" xr:uid="{00000000-0005-0000-0000-0000801B0000}"/>
    <cellStyle name="쉼표 [0] 3 4 2 2 6 3 2 3 3" xfId="6207" xr:uid="{00000000-0005-0000-0000-0000811B0000}"/>
    <cellStyle name="쉼표 [0] 3 4 2 2 6 3 2 4" xfId="6208" xr:uid="{00000000-0005-0000-0000-0000821B0000}"/>
    <cellStyle name="쉼표 [0] 3 4 2 2 6 3 2 4 2" xfId="6209" xr:uid="{00000000-0005-0000-0000-0000831B0000}"/>
    <cellStyle name="쉼표 [0] 3 4 2 2 6 3 2 4 2 2" xfId="6210" xr:uid="{00000000-0005-0000-0000-0000841B0000}"/>
    <cellStyle name="쉼표 [0] 3 4 2 2 6 3 2 4 3" xfId="6211" xr:uid="{00000000-0005-0000-0000-0000851B0000}"/>
    <cellStyle name="쉼표 [0] 3 4 2 2 6 3 2 5" xfId="6212" xr:uid="{00000000-0005-0000-0000-0000861B0000}"/>
    <cellStyle name="쉼표 [0] 3 4 2 2 6 3 2 5 2" xfId="6213" xr:uid="{00000000-0005-0000-0000-0000871B0000}"/>
    <cellStyle name="쉼표 [0] 3 4 2 2 6 3 2 6" xfId="6214" xr:uid="{00000000-0005-0000-0000-0000881B0000}"/>
    <cellStyle name="쉼표 [0] 3 4 2 2 6 3 3" xfId="6215" xr:uid="{00000000-0005-0000-0000-0000891B0000}"/>
    <cellStyle name="쉼표 [0] 3 4 2 2 6 3 3 2" xfId="6216" xr:uid="{00000000-0005-0000-0000-00008A1B0000}"/>
    <cellStyle name="쉼표 [0] 3 4 2 2 6 3 3 2 2" xfId="6217" xr:uid="{00000000-0005-0000-0000-00008B1B0000}"/>
    <cellStyle name="쉼표 [0] 3 4 2 2 6 3 3 2 2 2" xfId="6218" xr:uid="{00000000-0005-0000-0000-00008C1B0000}"/>
    <cellStyle name="쉼표 [0] 3 4 2 2 6 3 3 2 3" xfId="6219" xr:uid="{00000000-0005-0000-0000-00008D1B0000}"/>
    <cellStyle name="쉼표 [0] 3 4 2 2 6 3 3 3" xfId="6220" xr:uid="{00000000-0005-0000-0000-00008E1B0000}"/>
    <cellStyle name="쉼표 [0] 3 4 2 2 6 3 3 3 2" xfId="6221" xr:uid="{00000000-0005-0000-0000-00008F1B0000}"/>
    <cellStyle name="쉼표 [0] 3 4 2 2 6 3 3 3 2 2" xfId="6222" xr:uid="{00000000-0005-0000-0000-0000901B0000}"/>
    <cellStyle name="쉼표 [0] 3 4 2 2 6 3 3 3 3" xfId="6223" xr:uid="{00000000-0005-0000-0000-0000911B0000}"/>
    <cellStyle name="쉼표 [0] 3 4 2 2 6 3 3 4" xfId="6224" xr:uid="{00000000-0005-0000-0000-0000921B0000}"/>
    <cellStyle name="쉼표 [0] 3 4 2 2 6 3 3 4 2" xfId="6225" xr:uid="{00000000-0005-0000-0000-0000931B0000}"/>
    <cellStyle name="쉼표 [0] 3 4 2 2 6 3 3 4 2 2" xfId="6226" xr:uid="{00000000-0005-0000-0000-0000941B0000}"/>
    <cellStyle name="쉼표 [0] 3 4 2 2 6 3 3 4 3" xfId="6227" xr:uid="{00000000-0005-0000-0000-0000951B0000}"/>
    <cellStyle name="쉼표 [0] 3 4 2 2 6 3 3 5" xfId="6228" xr:uid="{00000000-0005-0000-0000-0000961B0000}"/>
    <cellStyle name="쉼표 [0] 3 4 2 2 6 3 3 5 2" xfId="6229" xr:uid="{00000000-0005-0000-0000-0000971B0000}"/>
    <cellStyle name="쉼표 [0] 3 4 2 2 6 3 3 6" xfId="6230" xr:uid="{00000000-0005-0000-0000-0000981B0000}"/>
    <cellStyle name="쉼표 [0] 3 4 2 2 6 3 4" xfId="6231" xr:uid="{00000000-0005-0000-0000-0000991B0000}"/>
    <cellStyle name="쉼표 [0] 3 4 2 2 6 3 4 2" xfId="6232" xr:uid="{00000000-0005-0000-0000-00009A1B0000}"/>
    <cellStyle name="쉼표 [0] 3 4 2 2 6 3 4 2 2" xfId="6233" xr:uid="{00000000-0005-0000-0000-00009B1B0000}"/>
    <cellStyle name="쉼표 [0] 3 4 2 2 6 3 4 2 2 2" xfId="6234" xr:uid="{00000000-0005-0000-0000-00009C1B0000}"/>
    <cellStyle name="쉼표 [0] 3 4 2 2 6 3 4 2 3" xfId="6235" xr:uid="{00000000-0005-0000-0000-00009D1B0000}"/>
    <cellStyle name="쉼표 [0] 3 4 2 2 6 3 4 3" xfId="6236" xr:uid="{00000000-0005-0000-0000-00009E1B0000}"/>
    <cellStyle name="쉼표 [0] 3 4 2 2 6 3 4 3 2" xfId="6237" xr:uid="{00000000-0005-0000-0000-00009F1B0000}"/>
    <cellStyle name="쉼표 [0] 3 4 2 2 6 3 4 3 2 2" xfId="6238" xr:uid="{00000000-0005-0000-0000-0000A01B0000}"/>
    <cellStyle name="쉼표 [0] 3 4 2 2 6 3 4 3 3" xfId="6239" xr:uid="{00000000-0005-0000-0000-0000A11B0000}"/>
    <cellStyle name="쉼표 [0] 3 4 2 2 6 3 4 4" xfId="6240" xr:uid="{00000000-0005-0000-0000-0000A21B0000}"/>
    <cellStyle name="쉼표 [0] 3 4 2 2 6 3 4 4 2" xfId="6241" xr:uid="{00000000-0005-0000-0000-0000A31B0000}"/>
    <cellStyle name="쉼표 [0] 3 4 2 2 6 3 4 4 2 2" xfId="6242" xr:uid="{00000000-0005-0000-0000-0000A41B0000}"/>
    <cellStyle name="쉼표 [0] 3 4 2 2 6 3 4 4 3" xfId="6243" xr:uid="{00000000-0005-0000-0000-0000A51B0000}"/>
    <cellStyle name="쉼표 [0] 3 4 2 2 6 3 4 5" xfId="6244" xr:uid="{00000000-0005-0000-0000-0000A61B0000}"/>
    <cellStyle name="쉼표 [0] 3 4 2 2 6 3 4 5 2" xfId="6245" xr:uid="{00000000-0005-0000-0000-0000A71B0000}"/>
    <cellStyle name="쉼표 [0] 3 4 2 2 6 3 4 6" xfId="6246" xr:uid="{00000000-0005-0000-0000-0000A81B0000}"/>
    <cellStyle name="쉼표 [0] 3 4 2 2 6 3 5" xfId="6247" xr:uid="{00000000-0005-0000-0000-0000A91B0000}"/>
    <cellStyle name="쉼표 [0] 3 4 2 2 6 3 5 2" xfId="6248" xr:uid="{00000000-0005-0000-0000-0000AA1B0000}"/>
    <cellStyle name="쉼표 [0] 3 4 2 2 6 3 5 2 2" xfId="6249" xr:uid="{00000000-0005-0000-0000-0000AB1B0000}"/>
    <cellStyle name="쉼표 [0] 3 4 2 2 6 3 5 3" xfId="6250" xr:uid="{00000000-0005-0000-0000-0000AC1B0000}"/>
    <cellStyle name="쉼표 [0] 3 4 2 2 6 3 6" xfId="6251" xr:uid="{00000000-0005-0000-0000-0000AD1B0000}"/>
    <cellStyle name="쉼표 [0] 3 4 2 2 6 3 6 2" xfId="6252" xr:uid="{00000000-0005-0000-0000-0000AE1B0000}"/>
    <cellStyle name="쉼표 [0] 3 4 2 2 6 3 6 2 2" xfId="6253" xr:uid="{00000000-0005-0000-0000-0000AF1B0000}"/>
    <cellStyle name="쉼표 [0] 3 4 2 2 6 3 6 3" xfId="6254" xr:uid="{00000000-0005-0000-0000-0000B01B0000}"/>
    <cellStyle name="쉼표 [0] 3 4 2 2 6 3 7" xfId="6255" xr:uid="{00000000-0005-0000-0000-0000B11B0000}"/>
    <cellStyle name="쉼표 [0] 3 4 2 2 6 3 7 2" xfId="6256" xr:uid="{00000000-0005-0000-0000-0000B21B0000}"/>
    <cellStyle name="쉼표 [0] 3 4 2 2 6 3 7 2 2" xfId="6257" xr:uid="{00000000-0005-0000-0000-0000B31B0000}"/>
    <cellStyle name="쉼표 [0] 3 4 2 2 6 3 7 3" xfId="6258" xr:uid="{00000000-0005-0000-0000-0000B41B0000}"/>
    <cellStyle name="쉼표 [0] 3 4 2 2 6 3 8" xfId="6259" xr:uid="{00000000-0005-0000-0000-0000B51B0000}"/>
    <cellStyle name="쉼표 [0] 3 4 2 2 6 3 8 2" xfId="6260" xr:uid="{00000000-0005-0000-0000-0000B61B0000}"/>
    <cellStyle name="쉼표 [0] 3 4 2 2 6 3 9" xfId="6261" xr:uid="{00000000-0005-0000-0000-0000B71B0000}"/>
    <cellStyle name="쉼표 [0] 3 4 2 2 6 4" xfId="6262" xr:uid="{00000000-0005-0000-0000-0000B81B0000}"/>
    <cellStyle name="쉼표 [0] 3 4 2 2 6 4 2" xfId="6263" xr:uid="{00000000-0005-0000-0000-0000B91B0000}"/>
    <cellStyle name="쉼표 [0] 3 4 2 2 6 4 2 2" xfId="6264" xr:uid="{00000000-0005-0000-0000-0000BA1B0000}"/>
    <cellStyle name="쉼표 [0] 3 4 2 2 6 4 2 2 2" xfId="6265" xr:uid="{00000000-0005-0000-0000-0000BB1B0000}"/>
    <cellStyle name="쉼표 [0] 3 4 2 2 6 4 2 3" xfId="6266" xr:uid="{00000000-0005-0000-0000-0000BC1B0000}"/>
    <cellStyle name="쉼표 [0] 3 4 2 2 6 4 3" xfId="6267" xr:uid="{00000000-0005-0000-0000-0000BD1B0000}"/>
    <cellStyle name="쉼표 [0] 3 4 2 2 6 4 3 2" xfId="6268" xr:uid="{00000000-0005-0000-0000-0000BE1B0000}"/>
    <cellStyle name="쉼표 [0] 3 4 2 2 6 4 3 2 2" xfId="6269" xr:uid="{00000000-0005-0000-0000-0000BF1B0000}"/>
    <cellStyle name="쉼표 [0] 3 4 2 2 6 4 3 3" xfId="6270" xr:uid="{00000000-0005-0000-0000-0000C01B0000}"/>
    <cellStyle name="쉼표 [0] 3 4 2 2 6 4 4" xfId="6271" xr:uid="{00000000-0005-0000-0000-0000C11B0000}"/>
    <cellStyle name="쉼표 [0] 3 4 2 2 6 4 4 2" xfId="6272" xr:uid="{00000000-0005-0000-0000-0000C21B0000}"/>
    <cellStyle name="쉼표 [0] 3 4 2 2 6 4 4 2 2" xfId="6273" xr:uid="{00000000-0005-0000-0000-0000C31B0000}"/>
    <cellStyle name="쉼표 [0] 3 4 2 2 6 4 4 3" xfId="6274" xr:uid="{00000000-0005-0000-0000-0000C41B0000}"/>
    <cellStyle name="쉼표 [0] 3 4 2 2 6 4 5" xfId="6275" xr:uid="{00000000-0005-0000-0000-0000C51B0000}"/>
    <cellStyle name="쉼표 [0] 3 4 2 2 6 4 5 2" xfId="6276" xr:uid="{00000000-0005-0000-0000-0000C61B0000}"/>
    <cellStyle name="쉼표 [0] 3 4 2 2 6 4 6" xfId="6277" xr:uid="{00000000-0005-0000-0000-0000C71B0000}"/>
    <cellStyle name="쉼표 [0] 3 4 2 2 6 5" xfId="6278" xr:uid="{00000000-0005-0000-0000-0000C81B0000}"/>
    <cellStyle name="쉼표 [0] 3 4 2 2 6 5 2" xfId="6279" xr:uid="{00000000-0005-0000-0000-0000C91B0000}"/>
    <cellStyle name="쉼표 [0] 3 4 2 2 6 5 2 2" xfId="6280" xr:uid="{00000000-0005-0000-0000-0000CA1B0000}"/>
    <cellStyle name="쉼표 [0] 3 4 2 2 6 5 2 2 2" xfId="6281" xr:uid="{00000000-0005-0000-0000-0000CB1B0000}"/>
    <cellStyle name="쉼표 [0] 3 4 2 2 6 5 2 3" xfId="6282" xr:uid="{00000000-0005-0000-0000-0000CC1B0000}"/>
    <cellStyle name="쉼표 [0] 3 4 2 2 6 5 3" xfId="6283" xr:uid="{00000000-0005-0000-0000-0000CD1B0000}"/>
    <cellStyle name="쉼표 [0] 3 4 2 2 6 5 3 2" xfId="6284" xr:uid="{00000000-0005-0000-0000-0000CE1B0000}"/>
    <cellStyle name="쉼표 [0] 3 4 2 2 6 5 3 2 2" xfId="6285" xr:uid="{00000000-0005-0000-0000-0000CF1B0000}"/>
    <cellStyle name="쉼표 [0] 3 4 2 2 6 5 3 3" xfId="6286" xr:uid="{00000000-0005-0000-0000-0000D01B0000}"/>
    <cellStyle name="쉼표 [0] 3 4 2 2 6 5 4" xfId="6287" xr:uid="{00000000-0005-0000-0000-0000D11B0000}"/>
    <cellStyle name="쉼표 [0] 3 4 2 2 6 5 4 2" xfId="6288" xr:uid="{00000000-0005-0000-0000-0000D21B0000}"/>
    <cellStyle name="쉼표 [0] 3 4 2 2 6 5 4 2 2" xfId="6289" xr:uid="{00000000-0005-0000-0000-0000D31B0000}"/>
    <cellStyle name="쉼표 [0] 3 4 2 2 6 5 4 3" xfId="6290" xr:uid="{00000000-0005-0000-0000-0000D41B0000}"/>
    <cellStyle name="쉼표 [0] 3 4 2 2 6 5 5" xfId="6291" xr:uid="{00000000-0005-0000-0000-0000D51B0000}"/>
    <cellStyle name="쉼표 [0] 3 4 2 2 6 5 5 2" xfId="6292" xr:uid="{00000000-0005-0000-0000-0000D61B0000}"/>
    <cellStyle name="쉼표 [0] 3 4 2 2 6 5 6" xfId="6293" xr:uid="{00000000-0005-0000-0000-0000D71B0000}"/>
    <cellStyle name="쉼표 [0] 3 4 2 2 6 6" xfId="6294" xr:uid="{00000000-0005-0000-0000-0000D81B0000}"/>
    <cellStyle name="쉼표 [0] 3 4 2 2 6 6 2" xfId="6295" xr:uid="{00000000-0005-0000-0000-0000D91B0000}"/>
    <cellStyle name="쉼표 [0] 3 4 2 2 6 6 2 2" xfId="6296" xr:uid="{00000000-0005-0000-0000-0000DA1B0000}"/>
    <cellStyle name="쉼표 [0] 3 4 2 2 6 6 2 2 2" xfId="6297" xr:uid="{00000000-0005-0000-0000-0000DB1B0000}"/>
    <cellStyle name="쉼표 [0] 3 4 2 2 6 6 2 3" xfId="6298" xr:uid="{00000000-0005-0000-0000-0000DC1B0000}"/>
    <cellStyle name="쉼표 [0] 3 4 2 2 6 6 3" xfId="6299" xr:uid="{00000000-0005-0000-0000-0000DD1B0000}"/>
    <cellStyle name="쉼표 [0] 3 4 2 2 6 6 3 2" xfId="6300" xr:uid="{00000000-0005-0000-0000-0000DE1B0000}"/>
    <cellStyle name="쉼표 [0] 3 4 2 2 6 6 3 2 2" xfId="6301" xr:uid="{00000000-0005-0000-0000-0000DF1B0000}"/>
    <cellStyle name="쉼표 [0] 3 4 2 2 6 6 3 3" xfId="6302" xr:uid="{00000000-0005-0000-0000-0000E01B0000}"/>
    <cellStyle name="쉼표 [0] 3 4 2 2 6 6 4" xfId="6303" xr:uid="{00000000-0005-0000-0000-0000E11B0000}"/>
    <cellStyle name="쉼표 [0] 3 4 2 2 6 6 4 2" xfId="6304" xr:uid="{00000000-0005-0000-0000-0000E21B0000}"/>
    <cellStyle name="쉼표 [0] 3 4 2 2 6 6 4 2 2" xfId="6305" xr:uid="{00000000-0005-0000-0000-0000E31B0000}"/>
    <cellStyle name="쉼표 [0] 3 4 2 2 6 6 4 3" xfId="6306" xr:uid="{00000000-0005-0000-0000-0000E41B0000}"/>
    <cellStyle name="쉼표 [0] 3 4 2 2 6 6 5" xfId="6307" xr:uid="{00000000-0005-0000-0000-0000E51B0000}"/>
    <cellStyle name="쉼표 [0] 3 4 2 2 6 6 5 2" xfId="6308" xr:uid="{00000000-0005-0000-0000-0000E61B0000}"/>
    <cellStyle name="쉼표 [0] 3 4 2 2 6 6 6" xfId="6309" xr:uid="{00000000-0005-0000-0000-0000E71B0000}"/>
    <cellStyle name="쉼표 [0] 3 4 2 2 6 7" xfId="6310" xr:uid="{00000000-0005-0000-0000-0000E81B0000}"/>
    <cellStyle name="쉼표 [0] 3 4 2 2 6 7 2" xfId="6311" xr:uid="{00000000-0005-0000-0000-0000E91B0000}"/>
    <cellStyle name="쉼표 [0] 3 4 2 2 6 7 2 2" xfId="6312" xr:uid="{00000000-0005-0000-0000-0000EA1B0000}"/>
    <cellStyle name="쉼표 [0] 3 4 2 2 6 7 3" xfId="6313" xr:uid="{00000000-0005-0000-0000-0000EB1B0000}"/>
    <cellStyle name="쉼표 [0] 3 4 2 2 6 8" xfId="6314" xr:uid="{00000000-0005-0000-0000-0000EC1B0000}"/>
    <cellStyle name="쉼표 [0] 3 4 2 2 6 8 2" xfId="6315" xr:uid="{00000000-0005-0000-0000-0000ED1B0000}"/>
    <cellStyle name="쉼표 [0] 3 4 2 2 6 8 2 2" xfId="6316" xr:uid="{00000000-0005-0000-0000-0000EE1B0000}"/>
    <cellStyle name="쉼표 [0] 3 4 2 2 6 8 3" xfId="6317" xr:uid="{00000000-0005-0000-0000-0000EF1B0000}"/>
    <cellStyle name="쉼표 [0] 3 4 2 2 6 9" xfId="6318" xr:uid="{00000000-0005-0000-0000-0000F01B0000}"/>
    <cellStyle name="쉼표 [0] 3 4 2 2 6 9 2" xfId="6319" xr:uid="{00000000-0005-0000-0000-0000F11B0000}"/>
    <cellStyle name="쉼표 [0] 3 4 2 2 6 9 2 2" xfId="6320" xr:uid="{00000000-0005-0000-0000-0000F21B0000}"/>
    <cellStyle name="쉼표 [0] 3 4 2 2 6 9 3" xfId="6321" xr:uid="{00000000-0005-0000-0000-0000F31B0000}"/>
    <cellStyle name="쉼표 [0] 3 4 2 2 7" xfId="6322" xr:uid="{00000000-0005-0000-0000-0000F41B0000}"/>
    <cellStyle name="쉼표 [0] 3 4 2 2 7 10" xfId="6323" xr:uid="{00000000-0005-0000-0000-0000F51B0000}"/>
    <cellStyle name="쉼표 [0] 3 4 2 2 7 10 2" xfId="6324" xr:uid="{00000000-0005-0000-0000-0000F61B0000}"/>
    <cellStyle name="쉼표 [0] 3 4 2 2 7 11" xfId="6325" xr:uid="{00000000-0005-0000-0000-0000F71B0000}"/>
    <cellStyle name="쉼표 [0] 3 4 2 2 7 2" xfId="6326" xr:uid="{00000000-0005-0000-0000-0000F81B0000}"/>
    <cellStyle name="쉼표 [0] 3 4 2 2 7 2 10" xfId="6327" xr:uid="{00000000-0005-0000-0000-0000F91B0000}"/>
    <cellStyle name="쉼표 [0] 3 4 2 2 7 2 2" xfId="6328" xr:uid="{00000000-0005-0000-0000-0000FA1B0000}"/>
    <cellStyle name="쉼표 [0] 3 4 2 2 7 2 2 2" xfId="6329" xr:uid="{00000000-0005-0000-0000-0000FB1B0000}"/>
    <cellStyle name="쉼표 [0] 3 4 2 2 7 2 2 2 2" xfId="6330" xr:uid="{00000000-0005-0000-0000-0000FC1B0000}"/>
    <cellStyle name="쉼표 [0] 3 4 2 2 7 2 2 2 2 2" xfId="6331" xr:uid="{00000000-0005-0000-0000-0000FD1B0000}"/>
    <cellStyle name="쉼표 [0] 3 4 2 2 7 2 2 2 2 2 2" xfId="6332" xr:uid="{00000000-0005-0000-0000-0000FE1B0000}"/>
    <cellStyle name="쉼표 [0] 3 4 2 2 7 2 2 2 2 3" xfId="6333" xr:uid="{00000000-0005-0000-0000-0000FF1B0000}"/>
    <cellStyle name="쉼표 [0] 3 4 2 2 7 2 2 2 3" xfId="6334" xr:uid="{00000000-0005-0000-0000-0000001C0000}"/>
    <cellStyle name="쉼표 [0] 3 4 2 2 7 2 2 2 3 2" xfId="6335" xr:uid="{00000000-0005-0000-0000-0000011C0000}"/>
    <cellStyle name="쉼표 [0] 3 4 2 2 7 2 2 2 3 2 2" xfId="6336" xr:uid="{00000000-0005-0000-0000-0000021C0000}"/>
    <cellStyle name="쉼표 [0] 3 4 2 2 7 2 2 2 3 3" xfId="6337" xr:uid="{00000000-0005-0000-0000-0000031C0000}"/>
    <cellStyle name="쉼표 [0] 3 4 2 2 7 2 2 2 4" xfId="6338" xr:uid="{00000000-0005-0000-0000-0000041C0000}"/>
    <cellStyle name="쉼표 [0] 3 4 2 2 7 2 2 2 4 2" xfId="6339" xr:uid="{00000000-0005-0000-0000-0000051C0000}"/>
    <cellStyle name="쉼표 [0] 3 4 2 2 7 2 2 2 4 2 2" xfId="6340" xr:uid="{00000000-0005-0000-0000-0000061C0000}"/>
    <cellStyle name="쉼표 [0] 3 4 2 2 7 2 2 2 4 3" xfId="6341" xr:uid="{00000000-0005-0000-0000-0000071C0000}"/>
    <cellStyle name="쉼표 [0] 3 4 2 2 7 2 2 2 5" xfId="6342" xr:uid="{00000000-0005-0000-0000-0000081C0000}"/>
    <cellStyle name="쉼표 [0] 3 4 2 2 7 2 2 2 5 2" xfId="6343" xr:uid="{00000000-0005-0000-0000-0000091C0000}"/>
    <cellStyle name="쉼표 [0] 3 4 2 2 7 2 2 2 6" xfId="6344" xr:uid="{00000000-0005-0000-0000-00000A1C0000}"/>
    <cellStyle name="쉼표 [0] 3 4 2 2 7 2 2 3" xfId="6345" xr:uid="{00000000-0005-0000-0000-00000B1C0000}"/>
    <cellStyle name="쉼표 [0] 3 4 2 2 7 2 2 3 2" xfId="6346" xr:uid="{00000000-0005-0000-0000-00000C1C0000}"/>
    <cellStyle name="쉼표 [0] 3 4 2 2 7 2 2 3 2 2" xfId="6347" xr:uid="{00000000-0005-0000-0000-00000D1C0000}"/>
    <cellStyle name="쉼표 [0] 3 4 2 2 7 2 2 3 2 2 2" xfId="6348" xr:uid="{00000000-0005-0000-0000-00000E1C0000}"/>
    <cellStyle name="쉼표 [0] 3 4 2 2 7 2 2 3 2 3" xfId="6349" xr:uid="{00000000-0005-0000-0000-00000F1C0000}"/>
    <cellStyle name="쉼표 [0] 3 4 2 2 7 2 2 3 3" xfId="6350" xr:uid="{00000000-0005-0000-0000-0000101C0000}"/>
    <cellStyle name="쉼표 [0] 3 4 2 2 7 2 2 3 3 2" xfId="6351" xr:uid="{00000000-0005-0000-0000-0000111C0000}"/>
    <cellStyle name="쉼표 [0] 3 4 2 2 7 2 2 3 3 2 2" xfId="6352" xr:uid="{00000000-0005-0000-0000-0000121C0000}"/>
    <cellStyle name="쉼표 [0] 3 4 2 2 7 2 2 3 3 3" xfId="6353" xr:uid="{00000000-0005-0000-0000-0000131C0000}"/>
    <cellStyle name="쉼표 [0] 3 4 2 2 7 2 2 3 4" xfId="6354" xr:uid="{00000000-0005-0000-0000-0000141C0000}"/>
    <cellStyle name="쉼표 [0] 3 4 2 2 7 2 2 3 4 2" xfId="6355" xr:uid="{00000000-0005-0000-0000-0000151C0000}"/>
    <cellStyle name="쉼표 [0] 3 4 2 2 7 2 2 3 4 2 2" xfId="6356" xr:uid="{00000000-0005-0000-0000-0000161C0000}"/>
    <cellStyle name="쉼표 [0] 3 4 2 2 7 2 2 3 4 3" xfId="6357" xr:uid="{00000000-0005-0000-0000-0000171C0000}"/>
    <cellStyle name="쉼표 [0] 3 4 2 2 7 2 2 3 5" xfId="6358" xr:uid="{00000000-0005-0000-0000-0000181C0000}"/>
    <cellStyle name="쉼표 [0] 3 4 2 2 7 2 2 3 5 2" xfId="6359" xr:uid="{00000000-0005-0000-0000-0000191C0000}"/>
    <cellStyle name="쉼표 [0] 3 4 2 2 7 2 2 3 6" xfId="6360" xr:uid="{00000000-0005-0000-0000-00001A1C0000}"/>
    <cellStyle name="쉼표 [0] 3 4 2 2 7 2 2 4" xfId="6361" xr:uid="{00000000-0005-0000-0000-00001B1C0000}"/>
    <cellStyle name="쉼표 [0] 3 4 2 2 7 2 2 4 2" xfId="6362" xr:uid="{00000000-0005-0000-0000-00001C1C0000}"/>
    <cellStyle name="쉼표 [0] 3 4 2 2 7 2 2 4 2 2" xfId="6363" xr:uid="{00000000-0005-0000-0000-00001D1C0000}"/>
    <cellStyle name="쉼표 [0] 3 4 2 2 7 2 2 4 2 2 2" xfId="6364" xr:uid="{00000000-0005-0000-0000-00001E1C0000}"/>
    <cellStyle name="쉼표 [0] 3 4 2 2 7 2 2 4 2 3" xfId="6365" xr:uid="{00000000-0005-0000-0000-00001F1C0000}"/>
    <cellStyle name="쉼표 [0] 3 4 2 2 7 2 2 4 3" xfId="6366" xr:uid="{00000000-0005-0000-0000-0000201C0000}"/>
    <cellStyle name="쉼표 [0] 3 4 2 2 7 2 2 4 3 2" xfId="6367" xr:uid="{00000000-0005-0000-0000-0000211C0000}"/>
    <cellStyle name="쉼표 [0] 3 4 2 2 7 2 2 4 3 2 2" xfId="6368" xr:uid="{00000000-0005-0000-0000-0000221C0000}"/>
    <cellStyle name="쉼표 [0] 3 4 2 2 7 2 2 4 3 3" xfId="6369" xr:uid="{00000000-0005-0000-0000-0000231C0000}"/>
    <cellStyle name="쉼표 [0] 3 4 2 2 7 2 2 4 4" xfId="6370" xr:uid="{00000000-0005-0000-0000-0000241C0000}"/>
    <cellStyle name="쉼표 [0] 3 4 2 2 7 2 2 4 4 2" xfId="6371" xr:uid="{00000000-0005-0000-0000-0000251C0000}"/>
    <cellStyle name="쉼표 [0] 3 4 2 2 7 2 2 4 4 2 2" xfId="6372" xr:uid="{00000000-0005-0000-0000-0000261C0000}"/>
    <cellStyle name="쉼표 [0] 3 4 2 2 7 2 2 4 4 3" xfId="6373" xr:uid="{00000000-0005-0000-0000-0000271C0000}"/>
    <cellStyle name="쉼표 [0] 3 4 2 2 7 2 2 4 5" xfId="6374" xr:uid="{00000000-0005-0000-0000-0000281C0000}"/>
    <cellStyle name="쉼표 [0] 3 4 2 2 7 2 2 4 5 2" xfId="6375" xr:uid="{00000000-0005-0000-0000-0000291C0000}"/>
    <cellStyle name="쉼표 [0] 3 4 2 2 7 2 2 4 6" xfId="6376" xr:uid="{00000000-0005-0000-0000-00002A1C0000}"/>
    <cellStyle name="쉼표 [0] 3 4 2 2 7 2 2 5" xfId="6377" xr:uid="{00000000-0005-0000-0000-00002B1C0000}"/>
    <cellStyle name="쉼표 [0] 3 4 2 2 7 2 2 5 2" xfId="6378" xr:uid="{00000000-0005-0000-0000-00002C1C0000}"/>
    <cellStyle name="쉼표 [0] 3 4 2 2 7 2 2 5 2 2" xfId="6379" xr:uid="{00000000-0005-0000-0000-00002D1C0000}"/>
    <cellStyle name="쉼표 [0] 3 4 2 2 7 2 2 5 3" xfId="6380" xr:uid="{00000000-0005-0000-0000-00002E1C0000}"/>
    <cellStyle name="쉼표 [0] 3 4 2 2 7 2 2 6" xfId="6381" xr:uid="{00000000-0005-0000-0000-00002F1C0000}"/>
    <cellStyle name="쉼표 [0] 3 4 2 2 7 2 2 6 2" xfId="6382" xr:uid="{00000000-0005-0000-0000-0000301C0000}"/>
    <cellStyle name="쉼표 [0] 3 4 2 2 7 2 2 6 2 2" xfId="6383" xr:uid="{00000000-0005-0000-0000-0000311C0000}"/>
    <cellStyle name="쉼표 [0] 3 4 2 2 7 2 2 6 3" xfId="6384" xr:uid="{00000000-0005-0000-0000-0000321C0000}"/>
    <cellStyle name="쉼표 [0] 3 4 2 2 7 2 2 7" xfId="6385" xr:uid="{00000000-0005-0000-0000-0000331C0000}"/>
    <cellStyle name="쉼표 [0] 3 4 2 2 7 2 2 7 2" xfId="6386" xr:uid="{00000000-0005-0000-0000-0000341C0000}"/>
    <cellStyle name="쉼표 [0] 3 4 2 2 7 2 2 7 2 2" xfId="6387" xr:uid="{00000000-0005-0000-0000-0000351C0000}"/>
    <cellStyle name="쉼표 [0] 3 4 2 2 7 2 2 7 3" xfId="6388" xr:uid="{00000000-0005-0000-0000-0000361C0000}"/>
    <cellStyle name="쉼표 [0] 3 4 2 2 7 2 2 8" xfId="6389" xr:uid="{00000000-0005-0000-0000-0000371C0000}"/>
    <cellStyle name="쉼표 [0] 3 4 2 2 7 2 2 8 2" xfId="6390" xr:uid="{00000000-0005-0000-0000-0000381C0000}"/>
    <cellStyle name="쉼표 [0] 3 4 2 2 7 2 2 9" xfId="6391" xr:uid="{00000000-0005-0000-0000-0000391C0000}"/>
    <cellStyle name="쉼표 [0] 3 4 2 2 7 2 3" xfId="6392" xr:uid="{00000000-0005-0000-0000-00003A1C0000}"/>
    <cellStyle name="쉼표 [0] 3 4 2 2 7 2 3 2" xfId="6393" xr:uid="{00000000-0005-0000-0000-00003B1C0000}"/>
    <cellStyle name="쉼표 [0] 3 4 2 2 7 2 3 2 2" xfId="6394" xr:uid="{00000000-0005-0000-0000-00003C1C0000}"/>
    <cellStyle name="쉼표 [0] 3 4 2 2 7 2 3 2 2 2" xfId="6395" xr:uid="{00000000-0005-0000-0000-00003D1C0000}"/>
    <cellStyle name="쉼표 [0] 3 4 2 2 7 2 3 2 3" xfId="6396" xr:uid="{00000000-0005-0000-0000-00003E1C0000}"/>
    <cellStyle name="쉼표 [0] 3 4 2 2 7 2 3 3" xfId="6397" xr:uid="{00000000-0005-0000-0000-00003F1C0000}"/>
    <cellStyle name="쉼표 [0] 3 4 2 2 7 2 3 3 2" xfId="6398" xr:uid="{00000000-0005-0000-0000-0000401C0000}"/>
    <cellStyle name="쉼표 [0] 3 4 2 2 7 2 3 3 2 2" xfId="6399" xr:uid="{00000000-0005-0000-0000-0000411C0000}"/>
    <cellStyle name="쉼표 [0] 3 4 2 2 7 2 3 3 3" xfId="6400" xr:uid="{00000000-0005-0000-0000-0000421C0000}"/>
    <cellStyle name="쉼표 [0] 3 4 2 2 7 2 3 4" xfId="6401" xr:uid="{00000000-0005-0000-0000-0000431C0000}"/>
    <cellStyle name="쉼표 [0] 3 4 2 2 7 2 3 4 2" xfId="6402" xr:uid="{00000000-0005-0000-0000-0000441C0000}"/>
    <cellStyle name="쉼표 [0] 3 4 2 2 7 2 3 4 2 2" xfId="6403" xr:uid="{00000000-0005-0000-0000-0000451C0000}"/>
    <cellStyle name="쉼표 [0] 3 4 2 2 7 2 3 4 3" xfId="6404" xr:uid="{00000000-0005-0000-0000-0000461C0000}"/>
    <cellStyle name="쉼표 [0] 3 4 2 2 7 2 3 5" xfId="6405" xr:uid="{00000000-0005-0000-0000-0000471C0000}"/>
    <cellStyle name="쉼표 [0] 3 4 2 2 7 2 3 5 2" xfId="6406" xr:uid="{00000000-0005-0000-0000-0000481C0000}"/>
    <cellStyle name="쉼표 [0] 3 4 2 2 7 2 3 6" xfId="6407" xr:uid="{00000000-0005-0000-0000-0000491C0000}"/>
    <cellStyle name="쉼표 [0] 3 4 2 2 7 2 4" xfId="6408" xr:uid="{00000000-0005-0000-0000-00004A1C0000}"/>
    <cellStyle name="쉼표 [0] 3 4 2 2 7 2 4 2" xfId="6409" xr:uid="{00000000-0005-0000-0000-00004B1C0000}"/>
    <cellStyle name="쉼표 [0] 3 4 2 2 7 2 4 2 2" xfId="6410" xr:uid="{00000000-0005-0000-0000-00004C1C0000}"/>
    <cellStyle name="쉼표 [0] 3 4 2 2 7 2 4 2 2 2" xfId="6411" xr:uid="{00000000-0005-0000-0000-00004D1C0000}"/>
    <cellStyle name="쉼표 [0] 3 4 2 2 7 2 4 2 3" xfId="6412" xr:uid="{00000000-0005-0000-0000-00004E1C0000}"/>
    <cellStyle name="쉼표 [0] 3 4 2 2 7 2 4 3" xfId="6413" xr:uid="{00000000-0005-0000-0000-00004F1C0000}"/>
    <cellStyle name="쉼표 [0] 3 4 2 2 7 2 4 3 2" xfId="6414" xr:uid="{00000000-0005-0000-0000-0000501C0000}"/>
    <cellStyle name="쉼표 [0] 3 4 2 2 7 2 4 3 2 2" xfId="6415" xr:uid="{00000000-0005-0000-0000-0000511C0000}"/>
    <cellStyle name="쉼표 [0] 3 4 2 2 7 2 4 3 3" xfId="6416" xr:uid="{00000000-0005-0000-0000-0000521C0000}"/>
    <cellStyle name="쉼표 [0] 3 4 2 2 7 2 4 4" xfId="6417" xr:uid="{00000000-0005-0000-0000-0000531C0000}"/>
    <cellStyle name="쉼표 [0] 3 4 2 2 7 2 4 4 2" xfId="6418" xr:uid="{00000000-0005-0000-0000-0000541C0000}"/>
    <cellStyle name="쉼표 [0] 3 4 2 2 7 2 4 4 2 2" xfId="6419" xr:uid="{00000000-0005-0000-0000-0000551C0000}"/>
    <cellStyle name="쉼표 [0] 3 4 2 2 7 2 4 4 3" xfId="6420" xr:uid="{00000000-0005-0000-0000-0000561C0000}"/>
    <cellStyle name="쉼표 [0] 3 4 2 2 7 2 4 5" xfId="6421" xr:uid="{00000000-0005-0000-0000-0000571C0000}"/>
    <cellStyle name="쉼표 [0] 3 4 2 2 7 2 4 5 2" xfId="6422" xr:uid="{00000000-0005-0000-0000-0000581C0000}"/>
    <cellStyle name="쉼표 [0] 3 4 2 2 7 2 4 6" xfId="6423" xr:uid="{00000000-0005-0000-0000-0000591C0000}"/>
    <cellStyle name="쉼표 [0] 3 4 2 2 7 2 5" xfId="6424" xr:uid="{00000000-0005-0000-0000-00005A1C0000}"/>
    <cellStyle name="쉼표 [0] 3 4 2 2 7 2 5 2" xfId="6425" xr:uid="{00000000-0005-0000-0000-00005B1C0000}"/>
    <cellStyle name="쉼표 [0] 3 4 2 2 7 2 5 2 2" xfId="6426" xr:uid="{00000000-0005-0000-0000-00005C1C0000}"/>
    <cellStyle name="쉼표 [0] 3 4 2 2 7 2 5 2 2 2" xfId="6427" xr:uid="{00000000-0005-0000-0000-00005D1C0000}"/>
    <cellStyle name="쉼표 [0] 3 4 2 2 7 2 5 2 3" xfId="6428" xr:uid="{00000000-0005-0000-0000-00005E1C0000}"/>
    <cellStyle name="쉼표 [0] 3 4 2 2 7 2 5 3" xfId="6429" xr:uid="{00000000-0005-0000-0000-00005F1C0000}"/>
    <cellStyle name="쉼표 [0] 3 4 2 2 7 2 5 3 2" xfId="6430" xr:uid="{00000000-0005-0000-0000-0000601C0000}"/>
    <cellStyle name="쉼표 [0] 3 4 2 2 7 2 5 3 2 2" xfId="6431" xr:uid="{00000000-0005-0000-0000-0000611C0000}"/>
    <cellStyle name="쉼표 [0] 3 4 2 2 7 2 5 3 3" xfId="6432" xr:uid="{00000000-0005-0000-0000-0000621C0000}"/>
    <cellStyle name="쉼표 [0] 3 4 2 2 7 2 5 4" xfId="6433" xr:uid="{00000000-0005-0000-0000-0000631C0000}"/>
    <cellStyle name="쉼표 [0] 3 4 2 2 7 2 5 4 2" xfId="6434" xr:uid="{00000000-0005-0000-0000-0000641C0000}"/>
    <cellStyle name="쉼표 [0] 3 4 2 2 7 2 5 4 2 2" xfId="6435" xr:uid="{00000000-0005-0000-0000-0000651C0000}"/>
    <cellStyle name="쉼표 [0] 3 4 2 2 7 2 5 4 3" xfId="6436" xr:uid="{00000000-0005-0000-0000-0000661C0000}"/>
    <cellStyle name="쉼표 [0] 3 4 2 2 7 2 5 5" xfId="6437" xr:uid="{00000000-0005-0000-0000-0000671C0000}"/>
    <cellStyle name="쉼표 [0] 3 4 2 2 7 2 5 5 2" xfId="6438" xr:uid="{00000000-0005-0000-0000-0000681C0000}"/>
    <cellStyle name="쉼표 [0] 3 4 2 2 7 2 5 6" xfId="6439" xr:uid="{00000000-0005-0000-0000-0000691C0000}"/>
    <cellStyle name="쉼표 [0] 3 4 2 2 7 2 6" xfId="6440" xr:uid="{00000000-0005-0000-0000-00006A1C0000}"/>
    <cellStyle name="쉼표 [0] 3 4 2 2 7 2 6 2" xfId="6441" xr:uid="{00000000-0005-0000-0000-00006B1C0000}"/>
    <cellStyle name="쉼표 [0] 3 4 2 2 7 2 6 2 2" xfId="6442" xr:uid="{00000000-0005-0000-0000-00006C1C0000}"/>
    <cellStyle name="쉼표 [0] 3 4 2 2 7 2 6 3" xfId="6443" xr:uid="{00000000-0005-0000-0000-00006D1C0000}"/>
    <cellStyle name="쉼표 [0] 3 4 2 2 7 2 7" xfId="6444" xr:uid="{00000000-0005-0000-0000-00006E1C0000}"/>
    <cellStyle name="쉼표 [0] 3 4 2 2 7 2 7 2" xfId="6445" xr:uid="{00000000-0005-0000-0000-00006F1C0000}"/>
    <cellStyle name="쉼표 [0] 3 4 2 2 7 2 7 2 2" xfId="6446" xr:uid="{00000000-0005-0000-0000-0000701C0000}"/>
    <cellStyle name="쉼표 [0] 3 4 2 2 7 2 7 3" xfId="6447" xr:uid="{00000000-0005-0000-0000-0000711C0000}"/>
    <cellStyle name="쉼표 [0] 3 4 2 2 7 2 8" xfId="6448" xr:uid="{00000000-0005-0000-0000-0000721C0000}"/>
    <cellStyle name="쉼표 [0] 3 4 2 2 7 2 8 2" xfId="6449" xr:uid="{00000000-0005-0000-0000-0000731C0000}"/>
    <cellStyle name="쉼표 [0] 3 4 2 2 7 2 8 2 2" xfId="6450" xr:uid="{00000000-0005-0000-0000-0000741C0000}"/>
    <cellStyle name="쉼표 [0] 3 4 2 2 7 2 8 3" xfId="6451" xr:uid="{00000000-0005-0000-0000-0000751C0000}"/>
    <cellStyle name="쉼표 [0] 3 4 2 2 7 2 9" xfId="6452" xr:uid="{00000000-0005-0000-0000-0000761C0000}"/>
    <cellStyle name="쉼표 [0] 3 4 2 2 7 2 9 2" xfId="6453" xr:uid="{00000000-0005-0000-0000-0000771C0000}"/>
    <cellStyle name="쉼표 [0] 3 4 2 2 7 3" xfId="6454" xr:uid="{00000000-0005-0000-0000-0000781C0000}"/>
    <cellStyle name="쉼표 [0] 3 4 2 2 7 3 2" xfId="6455" xr:uid="{00000000-0005-0000-0000-0000791C0000}"/>
    <cellStyle name="쉼표 [0] 3 4 2 2 7 3 2 2" xfId="6456" xr:uid="{00000000-0005-0000-0000-00007A1C0000}"/>
    <cellStyle name="쉼표 [0] 3 4 2 2 7 3 2 2 2" xfId="6457" xr:uid="{00000000-0005-0000-0000-00007B1C0000}"/>
    <cellStyle name="쉼표 [0] 3 4 2 2 7 3 2 2 2 2" xfId="6458" xr:uid="{00000000-0005-0000-0000-00007C1C0000}"/>
    <cellStyle name="쉼표 [0] 3 4 2 2 7 3 2 2 3" xfId="6459" xr:uid="{00000000-0005-0000-0000-00007D1C0000}"/>
    <cellStyle name="쉼표 [0] 3 4 2 2 7 3 2 3" xfId="6460" xr:uid="{00000000-0005-0000-0000-00007E1C0000}"/>
    <cellStyle name="쉼표 [0] 3 4 2 2 7 3 2 3 2" xfId="6461" xr:uid="{00000000-0005-0000-0000-00007F1C0000}"/>
    <cellStyle name="쉼표 [0] 3 4 2 2 7 3 2 3 2 2" xfId="6462" xr:uid="{00000000-0005-0000-0000-0000801C0000}"/>
    <cellStyle name="쉼표 [0] 3 4 2 2 7 3 2 3 3" xfId="6463" xr:uid="{00000000-0005-0000-0000-0000811C0000}"/>
    <cellStyle name="쉼표 [0] 3 4 2 2 7 3 2 4" xfId="6464" xr:uid="{00000000-0005-0000-0000-0000821C0000}"/>
    <cellStyle name="쉼표 [0] 3 4 2 2 7 3 2 4 2" xfId="6465" xr:uid="{00000000-0005-0000-0000-0000831C0000}"/>
    <cellStyle name="쉼표 [0] 3 4 2 2 7 3 2 4 2 2" xfId="6466" xr:uid="{00000000-0005-0000-0000-0000841C0000}"/>
    <cellStyle name="쉼표 [0] 3 4 2 2 7 3 2 4 3" xfId="6467" xr:uid="{00000000-0005-0000-0000-0000851C0000}"/>
    <cellStyle name="쉼표 [0] 3 4 2 2 7 3 2 5" xfId="6468" xr:uid="{00000000-0005-0000-0000-0000861C0000}"/>
    <cellStyle name="쉼표 [0] 3 4 2 2 7 3 2 5 2" xfId="6469" xr:uid="{00000000-0005-0000-0000-0000871C0000}"/>
    <cellStyle name="쉼표 [0] 3 4 2 2 7 3 2 6" xfId="6470" xr:uid="{00000000-0005-0000-0000-0000881C0000}"/>
    <cellStyle name="쉼표 [0] 3 4 2 2 7 3 3" xfId="6471" xr:uid="{00000000-0005-0000-0000-0000891C0000}"/>
    <cellStyle name="쉼표 [0] 3 4 2 2 7 3 3 2" xfId="6472" xr:uid="{00000000-0005-0000-0000-00008A1C0000}"/>
    <cellStyle name="쉼표 [0] 3 4 2 2 7 3 3 2 2" xfId="6473" xr:uid="{00000000-0005-0000-0000-00008B1C0000}"/>
    <cellStyle name="쉼표 [0] 3 4 2 2 7 3 3 2 2 2" xfId="6474" xr:uid="{00000000-0005-0000-0000-00008C1C0000}"/>
    <cellStyle name="쉼표 [0] 3 4 2 2 7 3 3 2 3" xfId="6475" xr:uid="{00000000-0005-0000-0000-00008D1C0000}"/>
    <cellStyle name="쉼표 [0] 3 4 2 2 7 3 3 3" xfId="6476" xr:uid="{00000000-0005-0000-0000-00008E1C0000}"/>
    <cellStyle name="쉼표 [0] 3 4 2 2 7 3 3 3 2" xfId="6477" xr:uid="{00000000-0005-0000-0000-00008F1C0000}"/>
    <cellStyle name="쉼표 [0] 3 4 2 2 7 3 3 3 2 2" xfId="6478" xr:uid="{00000000-0005-0000-0000-0000901C0000}"/>
    <cellStyle name="쉼표 [0] 3 4 2 2 7 3 3 3 3" xfId="6479" xr:uid="{00000000-0005-0000-0000-0000911C0000}"/>
    <cellStyle name="쉼표 [0] 3 4 2 2 7 3 3 4" xfId="6480" xr:uid="{00000000-0005-0000-0000-0000921C0000}"/>
    <cellStyle name="쉼표 [0] 3 4 2 2 7 3 3 4 2" xfId="6481" xr:uid="{00000000-0005-0000-0000-0000931C0000}"/>
    <cellStyle name="쉼표 [0] 3 4 2 2 7 3 3 4 2 2" xfId="6482" xr:uid="{00000000-0005-0000-0000-0000941C0000}"/>
    <cellStyle name="쉼표 [0] 3 4 2 2 7 3 3 4 3" xfId="6483" xr:uid="{00000000-0005-0000-0000-0000951C0000}"/>
    <cellStyle name="쉼표 [0] 3 4 2 2 7 3 3 5" xfId="6484" xr:uid="{00000000-0005-0000-0000-0000961C0000}"/>
    <cellStyle name="쉼표 [0] 3 4 2 2 7 3 3 5 2" xfId="6485" xr:uid="{00000000-0005-0000-0000-0000971C0000}"/>
    <cellStyle name="쉼표 [0] 3 4 2 2 7 3 3 6" xfId="6486" xr:uid="{00000000-0005-0000-0000-0000981C0000}"/>
    <cellStyle name="쉼표 [0] 3 4 2 2 7 3 4" xfId="6487" xr:uid="{00000000-0005-0000-0000-0000991C0000}"/>
    <cellStyle name="쉼표 [0] 3 4 2 2 7 3 4 2" xfId="6488" xr:uid="{00000000-0005-0000-0000-00009A1C0000}"/>
    <cellStyle name="쉼표 [0] 3 4 2 2 7 3 4 2 2" xfId="6489" xr:uid="{00000000-0005-0000-0000-00009B1C0000}"/>
    <cellStyle name="쉼표 [0] 3 4 2 2 7 3 4 2 2 2" xfId="6490" xr:uid="{00000000-0005-0000-0000-00009C1C0000}"/>
    <cellStyle name="쉼표 [0] 3 4 2 2 7 3 4 2 3" xfId="6491" xr:uid="{00000000-0005-0000-0000-00009D1C0000}"/>
    <cellStyle name="쉼표 [0] 3 4 2 2 7 3 4 3" xfId="6492" xr:uid="{00000000-0005-0000-0000-00009E1C0000}"/>
    <cellStyle name="쉼표 [0] 3 4 2 2 7 3 4 3 2" xfId="6493" xr:uid="{00000000-0005-0000-0000-00009F1C0000}"/>
    <cellStyle name="쉼표 [0] 3 4 2 2 7 3 4 3 2 2" xfId="6494" xr:uid="{00000000-0005-0000-0000-0000A01C0000}"/>
    <cellStyle name="쉼표 [0] 3 4 2 2 7 3 4 3 3" xfId="6495" xr:uid="{00000000-0005-0000-0000-0000A11C0000}"/>
    <cellStyle name="쉼표 [0] 3 4 2 2 7 3 4 4" xfId="6496" xr:uid="{00000000-0005-0000-0000-0000A21C0000}"/>
    <cellStyle name="쉼표 [0] 3 4 2 2 7 3 4 4 2" xfId="6497" xr:uid="{00000000-0005-0000-0000-0000A31C0000}"/>
    <cellStyle name="쉼표 [0] 3 4 2 2 7 3 4 4 2 2" xfId="6498" xr:uid="{00000000-0005-0000-0000-0000A41C0000}"/>
    <cellStyle name="쉼표 [0] 3 4 2 2 7 3 4 4 3" xfId="6499" xr:uid="{00000000-0005-0000-0000-0000A51C0000}"/>
    <cellStyle name="쉼표 [0] 3 4 2 2 7 3 4 5" xfId="6500" xr:uid="{00000000-0005-0000-0000-0000A61C0000}"/>
    <cellStyle name="쉼표 [0] 3 4 2 2 7 3 4 5 2" xfId="6501" xr:uid="{00000000-0005-0000-0000-0000A71C0000}"/>
    <cellStyle name="쉼표 [0] 3 4 2 2 7 3 4 6" xfId="6502" xr:uid="{00000000-0005-0000-0000-0000A81C0000}"/>
    <cellStyle name="쉼표 [0] 3 4 2 2 7 3 5" xfId="6503" xr:uid="{00000000-0005-0000-0000-0000A91C0000}"/>
    <cellStyle name="쉼표 [0] 3 4 2 2 7 3 5 2" xfId="6504" xr:uid="{00000000-0005-0000-0000-0000AA1C0000}"/>
    <cellStyle name="쉼표 [0] 3 4 2 2 7 3 5 2 2" xfId="6505" xr:uid="{00000000-0005-0000-0000-0000AB1C0000}"/>
    <cellStyle name="쉼표 [0] 3 4 2 2 7 3 5 3" xfId="6506" xr:uid="{00000000-0005-0000-0000-0000AC1C0000}"/>
    <cellStyle name="쉼표 [0] 3 4 2 2 7 3 6" xfId="6507" xr:uid="{00000000-0005-0000-0000-0000AD1C0000}"/>
    <cellStyle name="쉼표 [0] 3 4 2 2 7 3 6 2" xfId="6508" xr:uid="{00000000-0005-0000-0000-0000AE1C0000}"/>
    <cellStyle name="쉼표 [0] 3 4 2 2 7 3 6 2 2" xfId="6509" xr:uid="{00000000-0005-0000-0000-0000AF1C0000}"/>
    <cellStyle name="쉼표 [0] 3 4 2 2 7 3 6 3" xfId="6510" xr:uid="{00000000-0005-0000-0000-0000B01C0000}"/>
    <cellStyle name="쉼표 [0] 3 4 2 2 7 3 7" xfId="6511" xr:uid="{00000000-0005-0000-0000-0000B11C0000}"/>
    <cellStyle name="쉼표 [0] 3 4 2 2 7 3 7 2" xfId="6512" xr:uid="{00000000-0005-0000-0000-0000B21C0000}"/>
    <cellStyle name="쉼표 [0] 3 4 2 2 7 3 7 2 2" xfId="6513" xr:uid="{00000000-0005-0000-0000-0000B31C0000}"/>
    <cellStyle name="쉼표 [0] 3 4 2 2 7 3 7 3" xfId="6514" xr:uid="{00000000-0005-0000-0000-0000B41C0000}"/>
    <cellStyle name="쉼표 [0] 3 4 2 2 7 3 8" xfId="6515" xr:uid="{00000000-0005-0000-0000-0000B51C0000}"/>
    <cellStyle name="쉼표 [0] 3 4 2 2 7 3 8 2" xfId="6516" xr:uid="{00000000-0005-0000-0000-0000B61C0000}"/>
    <cellStyle name="쉼표 [0] 3 4 2 2 7 3 9" xfId="6517" xr:uid="{00000000-0005-0000-0000-0000B71C0000}"/>
    <cellStyle name="쉼표 [0] 3 4 2 2 7 4" xfId="6518" xr:uid="{00000000-0005-0000-0000-0000B81C0000}"/>
    <cellStyle name="쉼표 [0] 3 4 2 2 7 4 2" xfId="6519" xr:uid="{00000000-0005-0000-0000-0000B91C0000}"/>
    <cellStyle name="쉼표 [0] 3 4 2 2 7 4 2 2" xfId="6520" xr:uid="{00000000-0005-0000-0000-0000BA1C0000}"/>
    <cellStyle name="쉼표 [0] 3 4 2 2 7 4 2 2 2" xfId="6521" xr:uid="{00000000-0005-0000-0000-0000BB1C0000}"/>
    <cellStyle name="쉼표 [0] 3 4 2 2 7 4 2 3" xfId="6522" xr:uid="{00000000-0005-0000-0000-0000BC1C0000}"/>
    <cellStyle name="쉼표 [0] 3 4 2 2 7 4 3" xfId="6523" xr:uid="{00000000-0005-0000-0000-0000BD1C0000}"/>
    <cellStyle name="쉼표 [0] 3 4 2 2 7 4 3 2" xfId="6524" xr:uid="{00000000-0005-0000-0000-0000BE1C0000}"/>
    <cellStyle name="쉼표 [0] 3 4 2 2 7 4 3 2 2" xfId="6525" xr:uid="{00000000-0005-0000-0000-0000BF1C0000}"/>
    <cellStyle name="쉼표 [0] 3 4 2 2 7 4 3 3" xfId="6526" xr:uid="{00000000-0005-0000-0000-0000C01C0000}"/>
    <cellStyle name="쉼표 [0] 3 4 2 2 7 4 4" xfId="6527" xr:uid="{00000000-0005-0000-0000-0000C11C0000}"/>
    <cellStyle name="쉼표 [0] 3 4 2 2 7 4 4 2" xfId="6528" xr:uid="{00000000-0005-0000-0000-0000C21C0000}"/>
    <cellStyle name="쉼표 [0] 3 4 2 2 7 4 4 2 2" xfId="6529" xr:uid="{00000000-0005-0000-0000-0000C31C0000}"/>
    <cellStyle name="쉼표 [0] 3 4 2 2 7 4 4 3" xfId="6530" xr:uid="{00000000-0005-0000-0000-0000C41C0000}"/>
    <cellStyle name="쉼표 [0] 3 4 2 2 7 4 5" xfId="6531" xr:uid="{00000000-0005-0000-0000-0000C51C0000}"/>
    <cellStyle name="쉼표 [0] 3 4 2 2 7 4 5 2" xfId="6532" xr:uid="{00000000-0005-0000-0000-0000C61C0000}"/>
    <cellStyle name="쉼표 [0] 3 4 2 2 7 4 6" xfId="6533" xr:uid="{00000000-0005-0000-0000-0000C71C0000}"/>
    <cellStyle name="쉼표 [0] 3 4 2 2 7 5" xfId="6534" xr:uid="{00000000-0005-0000-0000-0000C81C0000}"/>
    <cellStyle name="쉼표 [0] 3 4 2 2 7 5 2" xfId="6535" xr:uid="{00000000-0005-0000-0000-0000C91C0000}"/>
    <cellStyle name="쉼표 [0] 3 4 2 2 7 5 2 2" xfId="6536" xr:uid="{00000000-0005-0000-0000-0000CA1C0000}"/>
    <cellStyle name="쉼표 [0] 3 4 2 2 7 5 2 2 2" xfId="6537" xr:uid="{00000000-0005-0000-0000-0000CB1C0000}"/>
    <cellStyle name="쉼표 [0] 3 4 2 2 7 5 2 3" xfId="6538" xr:uid="{00000000-0005-0000-0000-0000CC1C0000}"/>
    <cellStyle name="쉼표 [0] 3 4 2 2 7 5 3" xfId="6539" xr:uid="{00000000-0005-0000-0000-0000CD1C0000}"/>
    <cellStyle name="쉼표 [0] 3 4 2 2 7 5 3 2" xfId="6540" xr:uid="{00000000-0005-0000-0000-0000CE1C0000}"/>
    <cellStyle name="쉼표 [0] 3 4 2 2 7 5 3 2 2" xfId="6541" xr:uid="{00000000-0005-0000-0000-0000CF1C0000}"/>
    <cellStyle name="쉼표 [0] 3 4 2 2 7 5 3 3" xfId="6542" xr:uid="{00000000-0005-0000-0000-0000D01C0000}"/>
    <cellStyle name="쉼표 [0] 3 4 2 2 7 5 4" xfId="6543" xr:uid="{00000000-0005-0000-0000-0000D11C0000}"/>
    <cellStyle name="쉼표 [0] 3 4 2 2 7 5 4 2" xfId="6544" xr:uid="{00000000-0005-0000-0000-0000D21C0000}"/>
    <cellStyle name="쉼표 [0] 3 4 2 2 7 5 4 2 2" xfId="6545" xr:uid="{00000000-0005-0000-0000-0000D31C0000}"/>
    <cellStyle name="쉼표 [0] 3 4 2 2 7 5 4 3" xfId="6546" xr:uid="{00000000-0005-0000-0000-0000D41C0000}"/>
    <cellStyle name="쉼표 [0] 3 4 2 2 7 5 5" xfId="6547" xr:uid="{00000000-0005-0000-0000-0000D51C0000}"/>
    <cellStyle name="쉼표 [0] 3 4 2 2 7 5 5 2" xfId="6548" xr:uid="{00000000-0005-0000-0000-0000D61C0000}"/>
    <cellStyle name="쉼표 [0] 3 4 2 2 7 5 6" xfId="6549" xr:uid="{00000000-0005-0000-0000-0000D71C0000}"/>
    <cellStyle name="쉼표 [0] 3 4 2 2 7 6" xfId="6550" xr:uid="{00000000-0005-0000-0000-0000D81C0000}"/>
    <cellStyle name="쉼표 [0] 3 4 2 2 7 6 2" xfId="6551" xr:uid="{00000000-0005-0000-0000-0000D91C0000}"/>
    <cellStyle name="쉼표 [0] 3 4 2 2 7 6 2 2" xfId="6552" xr:uid="{00000000-0005-0000-0000-0000DA1C0000}"/>
    <cellStyle name="쉼표 [0] 3 4 2 2 7 6 2 2 2" xfId="6553" xr:uid="{00000000-0005-0000-0000-0000DB1C0000}"/>
    <cellStyle name="쉼표 [0] 3 4 2 2 7 6 2 3" xfId="6554" xr:uid="{00000000-0005-0000-0000-0000DC1C0000}"/>
    <cellStyle name="쉼표 [0] 3 4 2 2 7 6 3" xfId="6555" xr:uid="{00000000-0005-0000-0000-0000DD1C0000}"/>
    <cellStyle name="쉼표 [0] 3 4 2 2 7 6 3 2" xfId="6556" xr:uid="{00000000-0005-0000-0000-0000DE1C0000}"/>
    <cellStyle name="쉼표 [0] 3 4 2 2 7 6 3 2 2" xfId="6557" xr:uid="{00000000-0005-0000-0000-0000DF1C0000}"/>
    <cellStyle name="쉼표 [0] 3 4 2 2 7 6 3 3" xfId="6558" xr:uid="{00000000-0005-0000-0000-0000E01C0000}"/>
    <cellStyle name="쉼표 [0] 3 4 2 2 7 6 4" xfId="6559" xr:uid="{00000000-0005-0000-0000-0000E11C0000}"/>
    <cellStyle name="쉼표 [0] 3 4 2 2 7 6 4 2" xfId="6560" xr:uid="{00000000-0005-0000-0000-0000E21C0000}"/>
    <cellStyle name="쉼표 [0] 3 4 2 2 7 6 4 2 2" xfId="6561" xr:uid="{00000000-0005-0000-0000-0000E31C0000}"/>
    <cellStyle name="쉼표 [0] 3 4 2 2 7 6 4 3" xfId="6562" xr:uid="{00000000-0005-0000-0000-0000E41C0000}"/>
    <cellStyle name="쉼표 [0] 3 4 2 2 7 6 5" xfId="6563" xr:uid="{00000000-0005-0000-0000-0000E51C0000}"/>
    <cellStyle name="쉼표 [0] 3 4 2 2 7 6 5 2" xfId="6564" xr:uid="{00000000-0005-0000-0000-0000E61C0000}"/>
    <cellStyle name="쉼표 [0] 3 4 2 2 7 6 6" xfId="6565" xr:uid="{00000000-0005-0000-0000-0000E71C0000}"/>
    <cellStyle name="쉼표 [0] 3 4 2 2 7 7" xfId="6566" xr:uid="{00000000-0005-0000-0000-0000E81C0000}"/>
    <cellStyle name="쉼표 [0] 3 4 2 2 7 7 2" xfId="6567" xr:uid="{00000000-0005-0000-0000-0000E91C0000}"/>
    <cellStyle name="쉼표 [0] 3 4 2 2 7 7 2 2" xfId="6568" xr:uid="{00000000-0005-0000-0000-0000EA1C0000}"/>
    <cellStyle name="쉼표 [0] 3 4 2 2 7 7 3" xfId="6569" xr:uid="{00000000-0005-0000-0000-0000EB1C0000}"/>
    <cellStyle name="쉼표 [0] 3 4 2 2 7 8" xfId="6570" xr:uid="{00000000-0005-0000-0000-0000EC1C0000}"/>
    <cellStyle name="쉼표 [0] 3 4 2 2 7 8 2" xfId="6571" xr:uid="{00000000-0005-0000-0000-0000ED1C0000}"/>
    <cellStyle name="쉼표 [0] 3 4 2 2 7 8 2 2" xfId="6572" xr:uid="{00000000-0005-0000-0000-0000EE1C0000}"/>
    <cellStyle name="쉼표 [0] 3 4 2 2 7 8 3" xfId="6573" xr:uid="{00000000-0005-0000-0000-0000EF1C0000}"/>
    <cellStyle name="쉼표 [0] 3 4 2 2 7 9" xfId="6574" xr:uid="{00000000-0005-0000-0000-0000F01C0000}"/>
    <cellStyle name="쉼표 [0] 3 4 2 2 7 9 2" xfId="6575" xr:uid="{00000000-0005-0000-0000-0000F11C0000}"/>
    <cellStyle name="쉼표 [0] 3 4 2 2 7 9 2 2" xfId="6576" xr:uid="{00000000-0005-0000-0000-0000F21C0000}"/>
    <cellStyle name="쉼표 [0] 3 4 2 2 7 9 3" xfId="6577" xr:uid="{00000000-0005-0000-0000-0000F31C0000}"/>
    <cellStyle name="쉼표 [0] 3 4 2 2 8" xfId="6578" xr:uid="{00000000-0005-0000-0000-0000F41C0000}"/>
    <cellStyle name="쉼표 [0] 3 4 2 2 8 10" xfId="6579" xr:uid="{00000000-0005-0000-0000-0000F51C0000}"/>
    <cellStyle name="쉼표 [0] 3 4 2 2 8 2" xfId="6580" xr:uid="{00000000-0005-0000-0000-0000F61C0000}"/>
    <cellStyle name="쉼표 [0] 3 4 2 2 8 2 2" xfId="6581" xr:uid="{00000000-0005-0000-0000-0000F71C0000}"/>
    <cellStyle name="쉼표 [0] 3 4 2 2 8 2 2 2" xfId="6582" xr:uid="{00000000-0005-0000-0000-0000F81C0000}"/>
    <cellStyle name="쉼표 [0] 3 4 2 2 8 2 2 2 2" xfId="6583" xr:uid="{00000000-0005-0000-0000-0000F91C0000}"/>
    <cellStyle name="쉼표 [0] 3 4 2 2 8 2 2 2 2 2" xfId="6584" xr:uid="{00000000-0005-0000-0000-0000FA1C0000}"/>
    <cellStyle name="쉼표 [0] 3 4 2 2 8 2 2 2 3" xfId="6585" xr:uid="{00000000-0005-0000-0000-0000FB1C0000}"/>
    <cellStyle name="쉼표 [0] 3 4 2 2 8 2 2 3" xfId="6586" xr:uid="{00000000-0005-0000-0000-0000FC1C0000}"/>
    <cellStyle name="쉼표 [0] 3 4 2 2 8 2 2 3 2" xfId="6587" xr:uid="{00000000-0005-0000-0000-0000FD1C0000}"/>
    <cellStyle name="쉼표 [0] 3 4 2 2 8 2 2 3 2 2" xfId="6588" xr:uid="{00000000-0005-0000-0000-0000FE1C0000}"/>
    <cellStyle name="쉼표 [0] 3 4 2 2 8 2 2 3 3" xfId="6589" xr:uid="{00000000-0005-0000-0000-0000FF1C0000}"/>
    <cellStyle name="쉼표 [0] 3 4 2 2 8 2 2 4" xfId="6590" xr:uid="{00000000-0005-0000-0000-0000001D0000}"/>
    <cellStyle name="쉼표 [0] 3 4 2 2 8 2 2 4 2" xfId="6591" xr:uid="{00000000-0005-0000-0000-0000011D0000}"/>
    <cellStyle name="쉼표 [0] 3 4 2 2 8 2 2 4 2 2" xfId="6592" xr:uid="{00000000-0005-0000-0000-0000021D0000}"/>
    <cellStyle name="쉼표 [0] 3 4 2 2 8 2 2 4 3" xfId="6593" xr:uid="{00000000-0005-0000-0000-0000031D0000}"/>
    <cellStyle name="쉼표 [0] 3 4 2 2 8 2 2 5" xfId="6594" xr:uid="{00000000-0005-0000-0000-0000041D0000}"/>
    <cellStyle name="쉼표 [0] 3 4 2 2 8 2 2 5 2" xfId="6595" xr:uid="{00000000-0005-0000-0000-0000051D0000}"/>
    <cellStyle name="쉼표 [0] 3 4 2 2 8 2 2 6" xfId="6596" xr:uid="{00000000-0005-0000-0000-0000061D0000}"/>
    <cellStyle name="쉼표 [0] 3 4 2 2 8 2 3" xfId="6597" xr:uid="{00000000-0005-0000-0000-0000071D0000}"/>
    <cellStyle name="쉼표 [0] 3 4 2 2 8 2 3 2" xfId="6598" xr:uid="{00000000-0005-0000-0000-0000081D0000}"/>
    <cellStyle name="쉼표 [0] 3 4 2 2 8 2 3 2 2" xfId="6599" xr:uid="{00000000-0005-0000-0000-0000091D0000}"/>
    <cellStyle name="쉼표 [0] 3 4 2 2 8 2 3 2 2 2" xfId="6600" xr:uid="{00000000-0005-0000-0000-00000A1D0000}"/>
    <cellStyle name="쉼표 [0] 3 4 2 2 8 2 3 2 3" xfId="6601" xr:uid="{00000000-0005-0000-0000-00000B1D0000}"/>
    <cellStyle name="쉼표 [0] 3 4 2 2 8 2 3 3" xfId="6602" xr:uid="{00000000-0005-0000-0000-00000C1D0000}"/>
    <cellStyle name="쉼표 [0] 3 4 2 2 8 2 3 3 2" xfId="6603" xr:uid="{00000000-0005-0000-0000-00000D1D0000}"/>
    <cellStyle name="쉼표 [0] 3 4 2 2 8 2 3 3 2 2" xfId="6604" xr:uid="{00000000-0005-0000-0000-00000E1D0000}"/>
    <cellStyle name="쉼표 [0] 3 4 2 2 8 2 3 3 3" xfId="6605" xr:uid="{00000000-0005-0000-0000-00000F1D0000}"/>
    <cellStyle name="쉼표 [0] 3 4 2 2 8 2 3 4" xfId="6606" xr:uid="{00000000-0005-0000-0000-0000101D0000}"/>
    <cellStyle name="쉼표 [0] 3 4 2 2 8 2 3 4 2" xfId="6607" xr:uid="{00000000-0005-0000-0000-0000111D0000}"/>
    <cellStyle name="쉼표 [0] 3 4 2 2 8 2 3 4 2 2" xfId="6608" xr:uid="{00000000-0005-0000-0000-0000121D0000}"/>
    <cellStyle name="쉼표 [0] 3 4 2 2 8 2 3 4 3" xfId="6609" xr:uid="{00000000-0005-0000-0000-0000131D0000}"/>
    <cellStyle name="쉼표 [0] 3 4 2 2 8 2 3 5" xfId="6610" xr:uid="{00000000-0005-0000-0000-0000141D0000}"/>
    <cellStyle name="쉼표 [0] 3 4 2 2 8 2 3 5 2" xfId="6611" xr:uid="{00000000-0005-0000-0000-0000151D0000}"/>
    <cellStyle name="쉼표 [0] 3 4 2 2 8 2 3 6" xfId="6612" xr:uid="{00000000-0005-0000-0000-0000161D0000}"/>
    <cellStyle name="쉼표 [0] 3 4 2 2 8 2 4" xfId="6613" xr:uid="{00000000-0005-0000-0000-0000171D0000}"/>
    <cellStyle name="쉼표 [0] 3 4 2 2 8 2 4 2" xfId="6614" xr:uid="{00000000-0005-0000-0000-0000181D0000}"/>
    <cellStyle name="쉼표 [0] 3 4 2 2 8 2 4 2 2" xfId="6615" xr:uid="{00000000-0005-0000-0000-0000191D0000}"/>
    <cellStyle name="쉼표 [0] 3 4 2 2 8 2 4 2 2 2" xfId="6616" xr:uid="{00000000-0005-0000-0000-00001A1D0000}"/>
    <cellStyle name="쉼표 [0] 3 4 2 2 8 2 4 2 3" xfId="6617" xr:uid="{00000000-0005-0000-0000-00001B1D0000}"/>
    <cellStyle name="쉼표 [0] 3 4 2 2 8 2 4 3" xfId="6618" xr:uid="{00000000-0005-0000-0000-00001C1D0000}"/>
    <cellStyle name="쉼표 [0] 3 4 2 2 8 2 4 3 2" xfId="6619" xr:uid="{00000000-0005-0000-0000-00001D1D0000}"/>
    <cellStyle name="쉼표 [0] 3 4 2 2 8 2 4 3 2 2" xfId="6620" xr:uid="{00000000-0005-0000-0000-00001E1D0000}"/>
    <cellStyle name="쉼표 [0] 3 4 2 2 8 2 4 3 3" xfId="6621" xr:uid="{00000000-0005-0000-0000-00001F1D0000}"/>
    <cellStyle name="쉼표 [0] 3 4 2 2 8 2 4 4" xfId="6622" xr:uid="{00000000-0005-0000-0000-0000201D0000}"/>
    <cellStyle name="쉼표 [0] 3 4 2 2 8 2 4 4 2" xfId="6623" xr:uid="{00000000-0005-0000-0000-0000211D0000}"/>
    <cellStyle name="쉼표 [0] 3 4 2 2 8 2 4 4 2 2" xfId="6624" xr:uid="{00000000-0005-0000-0000-0000221D0000}"/>
    <cellStyle name="쉼표 [0] 3 4 2 2 8 2 4 4 3" xfId="6625" xr:uid="{00000000-0005-0000-0000-0000231D0000}"/>
    <cellStyle name="쉼표 [0] 3 4 2 2 8 2 4 5" xfId="6626" xr:uid="{00000000-0005-0000-0000-0000241D0000}"/>
    <cellStyle name="쉼표 [0] 3 4 2 2 8 2 4 5 2" xfId="6627" xr:uid="{00000000-0005-0000-0000-0000251D0000}"/>
    <cellStyle name="쉼표 [0] 3 4 2 2 8 2 4 6" xfId="6628" xr:uid="{00000000-0005-0000-0000-0000261D0000}"/>
    <cellStyle name="쉼표 [0] 3 4 2 2 8 2 5" xfId="6629" xr:uid="{00000000-0005-0000-0000-0000271D0000}"/>
    <cellStyle name="쉼표 [0] 3 4 2 2 8 2 5 2" xfId="6630" xr:uid="{00000000-0005-0000-0000-0000281D0000}"/>
    <cellStyle name="쉼표 [0] 3 4 2 2 8 2 5 2 2" xfId="6631" xr:uid="{00000000-0005-0000-0000-0000291D0000}"/>
    <cellStyle name="쉼표 [0] 3 4 2 2 8 2 5 3" xfId="6632" xr:uid="{00000000-0005-0000-0000-00002A1D0000}"/>
    <cellStyle name="쉼표 [0] 3 4 2 2 8 2 6" xfId="6633" xr:uid="{00000000-0005-0000-0000-00002B1D0000}"/>
    <cellStyle name="쉼표 [0] 3 4 2 2 8 2 6 2" xfId="6634" xr:uid="{00000000-0005-0000-0000-00002C1D0000}"/>
    <cellStyle name="쉼표 [0] 3 4 2 2 8 2 6 2 2" xfId="6635" xr:uid="{00000000-0005-0000-0000-00002D1D0000}"/>
    <cellStyle name="쉼표 [0] 3 4 2 2 8 2 6 3" xfId="6636" xr:uid="{00000000-0005-0000-0000-00002E1D0000}"/>
    <cellStyle name="쉼표 [0] 3 4 2 2 8 2 7" xfId="6637" xr:uid="{00000000-0005-0000-0000-00002F1D0000}"/>
    <cellStyle name="쉼표 [0] 3 4 2 2 8 2 7 2" xfId="6638" xr:uid="{00000000-0005-0000-0000-0000301D0000}"/>
    <cellStyle name="쉼표 [0] 3 4 2 2 8 2 7 2 2" xfId="6639" xr:uid="{00000000-0005-0000-0000-0000311D0000}"/>
    <cellStyle name="쉼표 [0] 3 4 2 2 8 2 7 3" xfId="6640" xr:uid="{00000000-0005-0000-0000-0000321D0000}"/>
    <cellStyle name="쉼표 [0] 3 4 2 2 8 2 8" xfId="6641" xr:uid="{00000000-0005-0000-0000-0000331D0000}"/>
    <cellStyle name="쉼표 [0] 3 4 2 2 8 2 8 2" xfId="6642" xr:uid="{00000000-0005-0000-0000-0000341D0000}"/>
    <cellStyle name="쉼표 [0] 3 4 2 2 8 2 9" xfId="6643" xr:uid="{00000000-0005-0000-0000-0000351D0000}"/>
    <cellStyle name="쉼표 [0] 3 4 2 2 8 3" xfId="6644" xr:uid="{00000000-0005-0000-0000-0000361D0000}"/>
    <cellStyle name="쉼표 [0] 3 4 2 2 8 3 2" xfId="6645" xr:uid="{00000000-0005-0000-0000-0000371D0000}"/>
    <cellStyle name="쉼표 [0] 3 4 2 2 8 3 2 2" xfId="6646" xr:uid="{00000000-0005-0000-0000-0000381D0000}"/>
    <cellStyle name="쉼표 [0] 3 4 2 2 8 3 2 2 2" xfId="6647" xr:uid="{00000000-0005-0000-0000-0000391D0000}"/>
    <cellStyle name="쉼표 [0] 3 4 2 2 8 3 2 3" xfId="6648" xr:uid="{00000000-0005-0000-0000-00003A1D0000}"/>
    <cellStyle name="쉼표 [0] 3 4 2 2 8 3 3" xfId="6649" xr:uid="{00000000-0005-0000-0000-00003B1D0000}"/>
    <cellStyle name="쉼표 [0] 3 4 2 2 8 3 3 2" xfId="6650" xr:uid="{00000000-0005-0000-0000-00003C1D0000}"/>
    <cellStyle name="쉼표 [0] 3 4 2 2 8 3 3 2 2" xfId="6651" xr:uid="{00000000-0005-0000-0000-00003D1D0000}"/>
    <cellStyle name="쉼표 [0] 3 4 2 2 8 3 3 3" xfId="6652" xr:uid="{00000000-0005-0000-0000-00003E1D0000}"/>
    <cellStyle name="쉼표 [0] 3 4 2 2 8 3 4" xfId="6653" xr:uid="{00000000-0005-0000-0000-00003F1D0000}"/>
    <cellStyle name="쉼표 [0] 3 4 2 2 8 3 4 2" xfId="6654" xr:uid="{00000000-0005-0000-0000-0000401D0000}"/>
    <cellStyle name="쉼표 [0] 3 4 2 2 8 3 4 2 2" xfId="6655" xr:uid="{00000000-0005-0000-0000-0000411D0000}"/>
    <cellStyle name="쉼표 [0] 3 4 2 2 8 3 4 3" xfId="6656" xr:uid="{00000000-0005-0000-0000-0000421D0000}"/>
    <cellStyle name="쉼표 [0] 3 4 2 2 8 3 5" xfId="6657" xr:uid="{00000000-0005-0000-0000-0000431D0000}"/>
    <cellStyle name="쉼표 [0] 3 4 2 2 8 3 5 2" xfId="6658" xr:uid="{00000000-0005-0000-0000-0000441D0000}"/>
    <cellStyle name="쉼표 [0] 3 4 2 2 8 3 6" xfId="6659" xr:uid="{00000000-0005-0000-0000-0000451D0000}"/>
    <cellStyle name="쉼표 [0] 3 4 2 2 8 4" xfId="6660" xr:uid="{00000000-0005-0000-0000-0000461D0000}"/>
    <cellStyle name="쉼표 [0] 3 4 2 2 8 4 2" xfId="6661" xr:uid="{00000000-0005-0000-0000-0000471D0000}"/>
    <cellStyle name="쉼표 [0] 3 4 2 2 8 4 2 2" xfId="6662" xr:uid="{00000000-0005-0000-0000-0000481D0000}"/>
    <cellStyle name="쉼표 [0] 3 4 2 2 8 4 2 2 2" xfId="6663" xr:uid="{00000000-0005-0000-0000-0000491D0000}"/>
    <cellStyle name="쉼표 [0] 3 4 2 2 8 4 2 3" xfId="6664" xr:uid="{00000000-0005-0000-0000-00004A1D0000}"/>
    <cellStyle name="쉼표 [0] 3 4 2 2 8 4 3" xfId="6665" xr:uid="{00000000-0005-0000-0000-00004B1D0000}"/>
    <cellStyle name="쉼표 [0] 3 4 2 2 8 4 3 2" xfId="6666" xr:uid="{00000000-0005-0000-0000-00004C1D0000}"/>
    <cellStyle name="쉼표 [0] 3 4 2 2 8 4 3 2 2" xfId="6667" xr:uid="{00000000-0005-0000-0000-00004D1D0000}"/>
    <cellStyle name="쉼표 [0] 3 4 2 2 8 4 3 3" xfId="6668" xr:uid="{00000000-0005-0000-0000-00004E1D0000}"/>
    <cellStyle name="쉼표 [0] 3 4 2 2 8 4 4" xfId="6669" xr:uid="{00000000-0005-0000-0000-00004F1D0000}"/>
    <cellStyle name="쉼표 [0] 3 4 2 2 8 4 4 2" xfId="6670" xr:uid="{00000000-0005-0000-0000-0000501D0000}"/>
    <cellStyle name="쉼표 [0] 3 4 2 2 8 4 4 2 2" xfId="6671" xr:uid="{00000000-0005-0000-0000-0000511D0000}"/>
    <cellStyle name="쉼표 [0] 3 4 2 2 8 4 4 3" xfId="6672" xr:uid="{00000000-0005-0000-0000-0000521D0000}"/>
    <cellStyle name="쉼표 [0] 3 4 2 2 8 4 5" xfId="6673" xr:uid="{00000000-0005-0000-0000-0000531D0000}"/>
    <cellStyle name="쉼표 [0] 3 4 2 2 8 4 5 2" xfId="6674" xr:uid="{00000000-0005-0000-0000-0000541D0000}"/>
    <cellStyle name="쉼표 [0] 3 4 2 2 8 4 6" xfId="6675" xr:uid="{00000000-0005-0000-0000-0000551D0000}"/>
    <cellStyle name="쉼표 [0] 3 4 2 2 8 5" xfId="6676" xr:uid="{00000000-0005-0000-0000-0000561D0000}"/>
    <cellStyle name="쉼표 [0] 3 4 2 2 8 5 2" xfId="6677" xr:uid="{00000000-0005-0000-0000-0000571D0000}"/>
    <cellStyle name="쉼표 [0] 3 4 2 2 8 5 2 2" xfId="6678" xr:uid="{00000000-0005-0000-0000-0000581D0000}"/>
    <cellStyle name="쉼표 [0] 3 4 2 2 8 5 2 2 2" xfId="6679" xr:uid="{00000000-0005-0000-0000-0000591D0000}"/>
    <cellStyle name="쉼표 [0] 3 4 2 2 8 5 2 3" xfId="6680" xr:uid="{00000000-0005-0000-0000-00005A1D0000}"/>
    <cellStyle name="쉼표 [0] 3 4 2 2 8 5 3" xfId="6681" xr:uid="{00000000-0005-0000-0000-00005B1D0000}"/>
    <cellStyle name="쉼표 [0] 3 4 2 2 8 5 3 2" xfId="6682" xr:uid="{00000000-0005-0000-0000-00005C1D0000}"/>
    <cellStyle name="쉼표 [0] 3 4 2 2 8 5 3 2 2" xfId="6683" xr:uid="{00000000-0005-0000-0000-00005D1D0000}"/>
    <cellStyle name="쉼표 [0] 3 4 2 2 8 5 3 3" xfId="6684" xr:uid="{00000000-0005-0000-0000-00005E1D0000}"/>
    <cellStyle name="쉼표 [0] 3 4 2 2 8 5 4" xfId="6685" xr:uid="{00000000-0005-0000-0000-00005F1D0000}"/>
    <cellStyle name="쉼표 [0] 3 4 2 2 8 5 4 2" xfId="6686" xr:uid="{00000000-0005-0000-0000-0000601D0000}"/>
    <cellStyle name="쉼표 [0] 3 4 2 2 8 5 4 2 2" xfId="6687" xr:uid="{00000000-0005-0000-0000-0000611D0000}"/>
    <cellStyle name="쉼표 [0] 3 4 2 2 8 5 4 3" xfId="6688" xr:uid="{00000000-0005-0000-0000-0000621D0000}"/>
    <cellStyle name="쉼표 [0] 3 4 2 2 8 5 5" xfId="6689" xr:uid="{00000000-0005-0000-0000-0000631D0000}"/>
    <cellStyle name="쉼표 [0] 3 4 2 2 8 5 5 2" xfId="6690" xr:uid="{00000000-0005-0000-0000-0000641D0000}"/>
    <cellStyle name="쉼표 [0] 3 4 2 2 8 5 6" xfId="6691" xr:uid="{00000000-0005-0000-0000-0000651D0000}"/>
    <cellStyle name="쉼표 [0] 3 4 2 2 8 6" xfId="6692" xr:uid="{00000000-0005-0000-0000-0000661D0000}"/>
    <cellStyle name="쉼표 [0] 3 4 2 2 8 6 2" xfId="6693" xr:uid="{00000000-0005-0000-0000-0000671D0000}"/>
    <cellStyle name="쉼표 [0] 3 4 2 2 8 6 2 2" xfId="6694" xr:uid="{00000000-0005-0000-0000-0000681D0000}"/>
    <cellStyle name="쉼표 [0] 3 4 2 2 8 6 3" xfId="6695" xr:uid="{00000000-0005-0000-0000-0000691D0000}"/>
    <cellStyle name="쉼표 [0] 3 4 2 2 8 7" xfId="6696" xr:uid="{00000000-0005-0000-0000-00006A1D0000}"/>
    <cellStyle name="쉼표 [0] 3 4 2 2 8 7 2" xfId="6697" xr:uid="{00000000-0005-0000-0000-00006B1D0000}"/>
    <cellStyle name="쉼표 [0] 3 4 2 2 8 7 2 2" xfId="6698" xr:uid="{00000000-0005-0000-0000-00006C1D0000}"/>
    <cellStyle name="쉼표 [0] 3 4 2 2 8 7 3" xfId="6699" xr:uid="{00000000-0005-0000-0000-00006D1D0000}"/>
    <cellStyle name="쉼표 [0] 3 4 2 2 8 8" xfId="6700" xr:uid="{00000000-0005-0000-0000-00006E1D0000}"/>
    <cellStyle name="쉼표 [0] 3 4 2 2 8 8 2" xfId="6701" xr:uid="{00000000-0005-0000-0000-00006F1D0000}"/>
    <cellStyle name="쉼표 [0] 3 4 2 2 8 8 2 2" xfId="6702" xr:uid="{00000000-0005-0000-0000-0000701D0000}"/>
    <cellStyle name="쉼표 [0] 3 4 2 2 8 8 3" xfId="6703" xr:uid="{00000000-0005-0000-0000-0000711D0000}"/>
    <cellStyle name="쉼표 [0] 3 4 2 2 8 9" xfId="6704" xr:uid="{00000000-0005-0000-0000-0000721D0000}"/>
    <cellStyle name="쉼표 [0] 3 4 2 2 8 9 2" xfId="6705" xr:uid="{00000000-0005-0000-0000-0000731D0000}"/>
    <cellStyle name="쉼표 [0] 3 4 2 2 9" xfId="6706" xr:uid="{00000000-0005-0000-0000-0000741D0000}"/>
    <cellStyle name="쉼표 [0] 3 4 2 2 9 10" xfId="6707" xr:uid="{00000000-0005-0000-0000-0000751D0000}"/>
    <cellStyle name="쉼표 [0] 3 4 2 2 9 2" xfId="6708" xr:uid="{00000000-0005-0000-0000-0000761D0000}"/>
    <cellStyle name="쉼표 [0] 3 4 2 2 9 2 2" xfId="6709" xr:uid="{00000000-0005-0000-0000-0000771D0000}"/>
    <cellStyle name="쉼표 [0] 3 4 2 2 9 2 2 2" xfId="6710" xr:uid="{00000000-0005-0000-0000-0000781D0000}"/>
    <cellStyle name="쉼표 [0] 3 4 2 2 9 2 2 2 2" xfId="6711" xr:uid="{00000000-0005-0000-0000-0000791D0000}"/>
    <cellStyle name="쉼표 [0] 3 4 2 2 9 2 2 2 2 2" xfId="6712" xr:uid="{00000000-0005-0000-0000-00007A1D0000}"/>
    <cellStyle name="쉼표 [0] 3 4 2 2 9 2 2 2 3" xfId="6713" xr:uid="{00000000-0005-0000-0000-00007B1D0000}"/>
    <cellStyle name="쉼표 [0] 3 4 2 2 9 2 2 3" xfId="6714" xr:uid="{00000000-0005-0000-0000-00007C1D0000}"/>
    <cellStyle name="쉼표 [0] 3 4 2 2 9 2 2 3 2" xfId="6715" xr:uid="{00000000-0005-0000-0000-00007D1D0000}"/>
    <cellStyle name="쉼표 [0] 3 4 2 2 9 2 2 3 2 2" xfId="6716" xr:uid="{00000000-0005-0000-0000-00007E1D0000}"/>
    <cellStyle name="쉼표 [0] 3 4 2 2 9 2 2 3 3" xfId="6717" xr:uid="{00000000-0005-0000-0000-00007F1D0000}"/>
    <cellStyle name="쉼표 [0] 3 4 2 2 9 2 2 4" xfId="6718" xr:uid="{00000000-0005-0000-0000-0000801D0000}"/>
    <cellStyle name="쉼표 [0] 3 4 2 2 9 2 2 4 2" xfId="6719" xr:uid="{00000000-0005-0000-0000-0000811D0000}"/>
    <cellStyle name="쉼표 [0] 3 4 2 2 9 2 2 4 2 2" xfId="6720" xr:uid="{00000000-0005-0000-0000-0000821D0000}"/>
    <cellStyle name="쉼표 [0] 3 4 2 2 9 2 2 4 3" xfId="6721" xr:uid="{00000000-0005-0000-0000-0000831D0000}"/>
    <cellStyle name="쉼표 [0] 3 4 2 2 9 2 2 5" xfId="6722" xr:uid="{00000000-0005-0000-0000-0000841D0000}"/>
    <cellStyle name="쉼표 [0] 3 4 2 2 9 2 2 5 2" xfId="6723" xr:uid="{00000000-0005-0000-0000-0000851D0000}"/>
    <cellStyle name="쉼표 [0] 3 4 2 2 9 2 2 6" xfId="6724" xr:uid="{00000000-0005-0000-0000-0000861D0000}"/>
    <cellStyle name="쉼표 [0] 3 4 2 2 9 2 3" xfId="6725" xr:uid="{00000000-0005-0000-0000-0000871D0000}"/>
    <cellStyle name="쉼표 [0] 3 4 2 2 9 2 3 2" xfId="6726" xr:uid="{00000000-0005-0000-0000-0000881D0000}"/>
    <cellStyle name="쉼표 [0] 3 4 2 2 9 2 3 2 2" xfId="6727" xr:uid="{00000000-0005-0000-0000-0000891D0000}"/>
    <cellStyle name="쉼표 [0] 3 4 2 2 9 2 3 2 2 2" xfId="6728" xr:uid="{00000000-0005-0000-0000-00008A1D0000}"/>
    <cellStyle name="쉼표 [0] 3 4 2 2 9 2 3 2 3" xfId="6729" xr:uid="{00000000-0005-0000-0000-00008B1D0000}"/>
    <cellStyle name="쉼표 [0] 3 4 2 2 9 2 3 3" xfId="6730" xr:uid="{00000000-0005-0000-0000-00008C1D0000}"/>
    <cellStyle name="쉼표 [0] 3 4 2 2 9 2 3 3 2" xfId="6731" xr:uid="{00000000-0005-0000-0000-00008D1D0000}"/>
    <cellStyle name="쉼표 [0] 3 4 2 2 9 2 3 3 2 2" xfId="6732" xr:uid="{00000000-0005-0000-0000-00008E1D0000}"/>
    <cellStyle name="쉼표 [0] 3 4 2 2 9 2 3 3 3" xfId="6733" xr:uid="{00000000-0005-0000-0000-00008F1D0000}"/>
    <cellStyle name="쉼표 [0] 3 4 2 2 9 2 3 4" xfId="6734" xr:uid="{00000000-0005-0000-0000-0000901D0000}"/>
    <cellStyle name="쉼표 [0] 3 4 2 2 9 2 3 4 2" xfId="6735" xr:uid="{00000000-0005-0000-0000-0000911D0000}"/>
    <cellStyle name="쉼표 [0] 3 4 2 2 9 2 3 4 2 2" xfId="6736" xr:uid="{00000000-0005-0000-0000-0000921D0000}"/>
    <cellStyle name="쉼표 [0] 3 4 2 2 9 2 3 4 3" xfId="6737" xr:uid="{00000000-0005-0000-0000-0000931D0000}"/>
    <cellStyle name="쉼표 [0] 3 4 2 2 9 2 3 5" xfId="6738" xr:uid="{00000000-0005-0000-0000-0000941D0000}"/>
    <cellStyle name="쉼표 [0] 3 4 2 2 9 2 3 5 2" xfId="6739" xr:uid="{00000000-0005-0000-0000-0000951D0000}"/>
    <cellStyle name="쉼표 [0] 3 4 2 2 9 2 3 6" xfId="6740" xr:uid="{00000000-0005-0000-0000-0000961D0000}"/>
    <cellStyle name="쉼표 [0] 3 4 2 2 9 2 4" xfId="6741" xr:uid="{00000000-0005-0000-0000-0000971D0000}"/>
    <cellStyle name="쉼표 [0] 3 4 2 2 9 2 4 2" xfId="6742" xr:uid="{00000000-0005-0000-0000-0000981D0000}"/>
    <cellStyle name="쉼표 [0] 3 4 2 2 9 2 4 2 2" xfId="6743" xr:uid="{00000000-0005-0000-0000-0000991D0000}"/>
    <cellStyle name="쉼표 [0] 3 4 2 2 9 2 4 2 2 2" xfId="6744" xr:uid="{00000000-0005-0000-0000-00009A1D0000}"/>
    <cellStyle name="쉼표 [0] 3 4 2 2 9 2 4 2 3" xfId="6745" xr:uid="{00000000-0005-0000-0000-00009B1D0000}"/>
    <cellStyle name="쉼표 [0] 3 4 2 2 9 2 4 3" xfId="6746" xr:uid="{00000000-0005-0000-0000-00009C1D0000}"/>
    <cellStyle name="쉼표 [0] 3 4 2 2 9 2 4 3 2" xfId="6747" xr:uid="{00000000-0005-0000-0000-00009D1D0000}"/>
    <cellStyle name="쉼표 [0] 3 4 2 2 9 2 4 3 2 2" xfId="6748" xr:uid="{00000000-0005-0000-0000-00009E1D0000}"/>
    <cellStyle name="쉼표 [0] 3 4 2 2 9 2 4 3 3" xfId="6749" xr:uid="{00000000-0005-0000-0000-00009F1D0000}"/>
    <cellStyle name="쉼표 [0] 3 4 2 2 9 2 4 4" xfId="6750" xr:uid="{00000000-0005-0000-0000-0000A01D0000}"/>
    <cellStyle name="쉼표 [0] 3 4 2 2 9 2 4 4 2" xfId="6751" xr:uid="{00000000-0005-0000-0000-0000A11D0000}"/>
    <cellStyle name="쉼표 [0] 3 4 2 2 9 2 4 4 2 2" xfId="6752" xr:uid="{00000000-0005-0000-0000-0000A21D0000}"/>
    <cellStyle name="쉼표 [0] 3 4 2 2 9 2 4 4 3" xfId="6753" xr:uid="{00000000-0005-0000-0000-0000A31D0000}"/>
    <cellStyle name="쉼표 [0] 3 4 2 2 9 2 4 5" xfId="6754" xr:uid="{00000000-0005-0000-0000-0000A41D0000}"/>
    <cellStyle name="쉼표 [0] 3 4 2 2 9 2 4 5 2" xfId="6755" xr:uid="{00000000-0005-0000-0000-0000A51D0000}"/>
    <cellStyle name="쉼표 [0] 3 4 2 2 9 2 4 6" xfId="6756" xr:uid="{00000000-0005-0000-0000-0000A61D0000}"/>
    <cellStyle name="쉼표 [0] 3 4 2 2 9 2 5" xfId="6757" xr:uid="{00000000-0005-0000-0000-0000A71D0000}"/>
    <cellStyle name="쉼표 [0] 3 4 2 2 9 2 5 2" xfId="6758" xr:uid="{00000000-0005-0000-0000-0000A81D0000}"/>
    <cellStyle name="쉼표 [0] 3 4 2 2 9 2 5 2 2" xfId="6759" xr:uid="{00000000-0005-0000-0000-0000A91D0000}"/>
    <cellStyle name="쉼표 [0] 3 4 2 2 9 2 5 3" xfId="6760" xr:uid="{00000000-0005-0000-0000-0000AA1D0000}"/>
    <cellStyle name="쉼표 [0] 3 4 2 2 9 2 6" xfId="6761" xr:uid="{00000000-0005-0000-0000-0000AB1D0000}"/>
    <cellStyle name="쉼표 [0] 3 4 2 2 9 2 6 2" xfId="6762" xr:uid="{00000000-0005-0000-0000-0000AC1D0000}"/>
    <cellStyle name="쉼표 [0] 3 4 2 2 9 2 6 2 2" xfId="6763" xr:uid="{00000000-0005-0000-0000-0000AD1D0000}"/>
    <cellStyle name="쉼표 [0] 3 4 2 2 9 2 6 3" xfId="6764" xr:uid="{00000000-0005-0000-0000-0000AE1D0000}"/>
    <cellStyle name="쉼표 [0] 3 4 2 2 9 2 7" xfId="6765" xr:uid="{00000000-0005-0000-0000-0000AF1D0000}"/>
    <cellStyle name="쉼표 [0] 3 4 2 2 9 2 7 2" xfId="6766" xr:uid="{00000000-0005-0000-0000-0000B01D0000}"/>
    <cellStyle name="쉼표 [0] 3 4 2 2 9 2 7 2 2" xfId="6767" xr:uid="{00000000-0005-0000-0000-0000B11D0000}"/>
    <cellStyle name="쉼표 [0] 3 4 2 2 9 2 7 3" xfId="6768" xr:uid="{00000000-0005-0000-0000-0000B21D0000}"/>
    <cellStyle name="쉼표 [0] 3 4 2 2 9 2 8" xfId="6769" xr:uid="{00000000-0005-0000-0000-0000B31D0000}"/>
    <cellStyle name="쉼표 [0] 3 4 2 2 9 2 8 2" xfId="6770" xr:uid="{00000000-0005-0000-0000-0000B41D0000}"/>
    <cellStyle name="쉼표 [0] 3 4 2 2 9 2 9" xfId="6771" xr:uid="{00000000-0005-0000-0000-0000B51D0000}"/>
    <cellStyle name="쉼표 [0] 3 4 2 2 9 3" xfId="6772" xr:uid="{00000000-0005-0000-0000-0000B61D0000}"/>
    <cellStyle name="쉼표 [0] 3 4 2 2 9 3 2" xfId="6773" xr:uid="{00000000-0005-0000-0000-0000B71D0000}"/>
    <cellStyle name="쉼표 [0] 3 4 2 2 9 3 2 2" xfId="6774" xr:uid="{00000000-0005-0000-0000-0000B81D0000}"/>
    <cellStyle name="쉼표 [0] 3 4 2 2 9 3 2 2 2" xfId="6775" xr:uid="{00000000-0005-0000-0000-0000B91D0000}"/>
    <cellStyle name="쉼표 [0] 3 4 2 2 9 3 2 3" xfId="6776" xr:uid="{00000000-0005-0000-0000-0000BA1D0000}"/>
    <cellStyle name="쉼표 [0] 3 4 2 2 9 3 3" xfId="6777" xr:uid="{00000000-0005-0000-0000-0000BB1D0000}"/>
    <cellStyle name="쉼표 [0] 3 4 2 2 9 3 3 2" xfId="6778" xr:uid="{00000000-0005-0000-0000-0000BC1D0000}"/>
    <cellStyle name="쉼표 [0] 3 4 2 2 9 3 3 2 2" xfId="6779" xr:uid="{00000000-0005-0000-0000-0000BD1D0000}"/>
    <cellStyle name="쉼표 [0] 3 4 2 2 9 3 3 3" xfId="6780" xr:uid="{00000000-0005-0000-0000-0000BE1D0000}"/>
    <cellStyle name="쉼표 [0] 3 4 2 2 9 3 4" xfId="6781" xr:uid="{00000000-0005-0000-0000-0000BF1D0000}"/>
    <cellStyle name="쉼표 [0] 3 4 2 2 9 3 4 2" xfId="6782" xr:uid="{00000000-0005-0000-0000-0000C01D0000}"/>
    <cellStyle name="쉼표 [0] 3 4 2 2 9 3 4 2 2" xfId="6783" xr:uid="{00000000-0005-0000-0000-0000C11D0000}"/>
    <cellStyle name="쉼표 [0] 3 4 2 2 9 3 4 3" xfId="6784" xr:uid="{00000000-0005-0000-0000-0000C21D0000}"/>
    <cellStyle name="쉼표 [0] 3 4 2 2 9 3 5" xfId="6785" xr:uid="{00000000-0005-0000-0000-0000C31D0000}"/>
    <cellStyle name="쉼표 [0] 3 4 2 2 9 3 5 2" xfId="6786" xr:uid="{00000000-0005-0000-0000-0000C41D0000}"/>
    <cellStyle name="쉼표 [0] 3 4 2 2 9 3 6" xfId="6787" xr:uid="{00000000-0005-0000-0000-0000C51D0000}"/>
    <cellStyle name="쉼표 [0] 3 4 2 2 9 4" xfId="6788" xr:uid="{00000000-0005-0000-0000-0000C61D0000}"/>
    <cellStyle name="쉼표 [0] 3 4 2 2 9 4 2" xfId="6789" xr:uid="{00000000-0005-0000-0000-0000C71D0000}"/>
    <cellStyle name="쉼표 [0] 3 4 2 2 9 4 2 2" xfId="6790" xr:uid="{00000000-0005-0000-0000-0000C81D0000}"/>
    <cellStyle name="쉼표 [0] 3 4 2 2 9 4 2 2 2" xfId="6791" xr:uid="{00000000-0005-0000-0000-0000C91D0000}"/>
    <cellStyle name="쉼표 [0] 3 4 2 2 9 4 2 3" xfId="6792" xr:uid="{00000000-0005-0000-0000-0000CA1D0000}"/>
    <cellStyle name="쉼표 [0] 3 4 2 2 9 4 3" xfId="6793" xr:uid="{00000000-0005-0000-0000-0000CB1D0000}"/>
    <cellStyle name="쉼표 [0] 3 4 2 2 9 4 3 2" xfId="6794" xr:uid="{00000000-0005-0000-0000-0000CC1D0000}"/>
    <cellStyle name="쉼표 [0] 3 4 2 2 9 4 3 2 2" xfId="6795" xr:uid="{00000000-0005-0000-0000-0000CD1D0000}"/>
    <cellStyle name="쉼표 [0] 3 4 2 2 9 4 3 3" xfId="6796" xr:uid="{00000000-0005-0000-0000-0000CE1D0000}"/>
    <cellStyle name="쉼표 [0] 3 4 2 2 9 4 4" xfId="6797" xr:uid="{00000000-0005-0000-0000-0000CF1D0000}"/>
    <cellStyle name="쉼표 [0] 3 4 2 2 9 4 4 2" xfId="6798" xr:uid="{00000000-0005-0000-0000-0000D01D0000}"/>
    <cellStyle name="쉼표 [0] 3 4 2 2 9 4 4 2 2" xfId="6799" xr:uid="{00000000-0005-0000-0000-0000D11D0000}"/>
    <cellStyle name="쉼표 [0] 3 4 2 2 9 4 4 3" xfId="6800" xr:uid="{00000000-0005-0000-0000-0000D21D0000}"/>
    <cellStyle name="쉼표 [0] 3 4 2 2 9 4 5" xfId="6801" xr:uid="{00000000-0005-0000-0000-0000D31D0000}"/>
    <cellStyle name="쉼표 [0] 3 4 2 2 9 4 5 2" xfId="6802" xr:uid="{00000000-0005-0000-0000-0000D41D0000}"/>
    <cellStyle name="쉼표 [0] 3 4 2 2 9 4 6" xfId="6803" xr:uid="{00000000-0005-0000-0000-0000D51D0000}"/>
    <cellStyle name="쉼표 [0] 3 4 2 2 9 5" xfId="6804" xr:uid="{00000000-0005-0000-0000-0000D61D0000}"/>
    <cellStyle name="쉼표 [0] 3 4 2 2 9 5 2" xfId="6805" xr:uid="{00000000-0005-0000-0000-0000D71D0000}"/>
    <cellStyle name="쉼표 [0] 3 4 2 2 9 5 2 2" xfId="6806" xr:uid="{00000000-0005-0000-0000-0000D81D0000}"/>
    <cellStyle name="쉼표 [0] 3 4 2 2 9 5 2 2 2" xfId="6807" xr:uid="{00000000-0005-0000-0000-0000D91D0000}"/>
    <cellStyle name="쉼표 [0] 3 4 2 2 9 5 2 3" xfId="6808" xr:uid="{00000000-0005-0000-0000-0000DA1D0000}"/>
    <cellStyle name="쉼표 [0] 3 4 2 2 9 5 3" xfId="6809" xr:uid="{00000000-0005-0000-0000-0000DB1D0000}"/>
    <cellStyle name="쉼표 [0] 3 4 2 2 9 5 3 2" xfId="6810" xr:uid="{00000000-0005-0000-0000-0000DC1D0000}"/>
    <cellStyle name="쉼표 [0] 3 4 2 2 9 5 3 2 2" xfId="6811" xr:uid="{00000000-0005-0000-0000-0000DD1D0000}"/>
    <cellStyle name="쉼표 [0] 3 4 2 2 9 5 3 3" xfId="6812" xr:uid="{00000000-0005-0000-0000-0000DE1D0000}"/>
    <cellStyle name="쉼표 [0] 3 4 2 2 9 5 4" xfId="6813" xr:uid="{00000000-0005-0000-0000-0000DF1D0000}"/>
    <cellStyle name="쉼표 [0] 3 4 2 2 9 5 4 2" xfId="6814" xr:uid="{00000000-0005-0000-0000-0000E01D0000}"/>
    <cellStyle name="쉼표 [0] 3 4 2 2 9 5 4 2 2" xfId="6815" xr:uid="{00000000-0005-0000-0000-0000E11D0000}"/>
    <cellStyle name="쉼표 [0] 3 4 2 2 9 5 4 3" xfId="6816" xr:uid="{00000000-0005-0000-0000-0000E21D0000}"/>
    <cellStyle name="쉼표 [0] 3 4 2 2 9 5 5" xfId="6817" xr:uid="{00000000-0005-0000-0000-0000E31D0000}"/>
    <cellStyle name="쉼표 [0] 3 4 2 2 9 5 5 2" xfId="6818" xr:uid="{00000000-0005-0000-0000-0000E41D0000}"/>
    <cellStyle name="쉼표 [0] 3 4 2 2 9 5 6" xfId="6819" xr:uid="{00000000-0005-0000-0000-0000E51D0000}"/>
    <cellStyle name="쉼표 [0] 3 4 2 2 9 6" xfId="6820" xr:uid="{00000000-0005-0000-0000-0000E61D0000}"/>
    <cellStyle name="쉼표 [0] 3 4 2 2 9 6 2" xfId="6821" xr:uid="{00000000-0005-0000-0000-0000E71D0000}"/>
    <cellStyle name="쉼표 [0] 3 4 2 2 9 6 2 2" xfId="6822" xr:uid="{00000000-0005-0000-0000-0000E81D0000}"/>
    <cellStyle name="쉼표 [0] 3 4 2 2 9 6 3" xfId="6823" xr:uid="{00000000-0005-0000-0000-0000E91D0000}"/>
    <cellStyle name="쉼표 [0] 3 4 2 2 9 7" xfId="6824" xr:uid="{00000000-0005-0000-0000-0000EA1D0000}"/>
    <cellStyle name="쉼표 [0] 3 4 2 2 9 7 2" xfId="6825" xr:uid="{00000000-0005-0000-0000-0000EB1D0000}"/>
    <cellStyle name="쉼표 [0] 3 4 2 2 9 7 2 2" xfId="6826" xr:uid="{00000000-0005-0000-0000-0000EC1D0000}"/>
    <cellStyle name="쉼표 [0] 3 4 2 2 9 7 3" xfId="6827" xr:uid="{00000000-0005-0000-0000-0000ED1D0000}"/>
    <cellStyle name="쉼표 [0] 3 4 2 2 9 8" xfId="6828" xr:uid="{00000000-0005-0000-0000-0000EE1D0000}"/>
    <cellStyle name="쉼표 [0] 3 4 2 2 9 8 2" xfId="6829" xr:uid="{00000000-0005-0000-0000-0000EF1D0000}"/>
    <cellStyle name="쉼표 [0] 3 4 2 2 9 8 2 2" xfId="6830" xr:uid="{00000000-0005-0000-0000-0000F01D0000}"/>
    <cellStyle name="쉼표 [0] 3 4 2 2 9 8 3" xfId="6831" xr:uid="{00000000-0005-0000-0000-0000F11D0000}"/>
    <cellStyle name="쉼표 [0] 3 4 2 2 9 9" xfId="6832" xr:uid="{00000000-0005-0000-0000-0000F21D0000}"/>
    <cellStyle name="쉼표 [0] 3 4 2 2 9 9 2" xfId="6833" xr:uid="{00000000-0005-0000-0000-0000F31D0000}"/>
    <cellStyle name="쉼표 [0] 3 4 2 3" xfId="6834" xr:uid="{00000000-0005-0000-0000-0000F41D0000}"/>
    <cellStyle name="쉼표 [0] 3 4 2 4" xfId="6835" xr:uid="{00000000-0005-0000-0000-0000F51D0000}"/>
    <cellStyle name="쉼표 [0] 3 4 2 4 2" xfId="6836" xr:uid="{00000000-0005-0000-0000-0000F61D0000}"/>
    <cellStyle name="쉼표 [0] 3 4 2 4 2 10" xfId="6837" xr:uid="{00000000-0005-0000-0000-0000F71D0000}"/>
    <cellStyle name="쉼표 [0] 3 4 2 4 2 2" xfId="6838" xr:uid="{00000000-0005-0000-0000-0000F81D0000}"/>
    <cellStyle name="쉼표 [0] 3 4 2 4 2 2 2" xfId="6839" xr:uid="{00000000-0005-0000-0000-0000F91D0000}"/>
    <cellStyle name="쉼표 [0] 3 4 2 4 2 2 2 2" xfId="6840" xr:uid="{00000000-0005-0000-0000-0000FA1D0000}"/>
    <cellStyle name="쉼표 [0] 3 4 2 4 2 2 2 2 2" xfId="6841" xr:uid="{00000000-0005-0000-0000-0000FB1D0000}"/>
    <cellStyle name="쉼표 [0] 3 4 2 4 2 2 2 2 2 2" xfId="6842" xr:uid="{00000000-0005-0000-0000-0000FC1D0000}"/>
    <cellStyle name="쉼표 [0] 3 4 2 4 2 2 2 2 3" xfId="6843" xr:uid="{00000000-0005-0000-0000-0000FD1D0000}"/>
    <cellStyle name="쉼표 [0] 3 4 2 4 2 2 2 3" xfId="6844" xr:uid="{00000000-0005-0000-0000-0000FE1D0000}"/>
    <cellStyle name="쉼표 [0] 3 4 2 4 2 2 2 3 2" xfId="6845" xr:uid="{00000000-0005-0000-0000-0000FF1D0000}"/>
    <cellStyle name="쉼표 [0] 3 4 2 4 2 2 2 3 2 2" xfId="6846" xr:uid="{00000000-0005-0000-0000-0000001E0000}"/>
    <cellStyle name="쉼표 [0] 3 4 2 4 2 2 2 3 3" xfId="6847" xr:uid="{00000000-0005-0000-0000-0000011E0000}"/>
    <cellStyle name="쉼표 [0] 3 4 2 4 2 2 2 4" xfId="6848" xr:uid="{00000000-0005-0000-0000-0000021E0000}"/>
    <cellStyle name="쉼표 [0] 3 4 2 4 2 2 2 4 2" xfId="6849" xr:uid="{00000000-0005-0000-0000-0000031E0000}"/>
    <cellStyle name="쉼표 [0] 3 4 2 4 2 2 2 4 2 2" xfId="6850" xr:uid="{00000000-0005-0000-0000-0000041E0000}"/>
    <cellStyle name="쉼표 [0] 3 4 2 4 2 2 2 4 3" xfId="6851" xr:uid="{00000000-0005-0000-0000-0000051E0000}"/>
    <cellStyle name="쉼표 [0] 3 4 2 4 2 2 2 5" xfId="6852" xr:uid="{00000000-0005-0000-0000-0000061E0000}"/>
    <cellStyle name="쉼표 [0] 3 4 2 4 2 2 2 5 2" xfId="6853" xr:uid="{00000000-0005-0000-0000-0000071E0000}"/>
    <cellStyle name="쉼표 [0] 3 4 2 4 2 2 2 6" xfId="6854" xr:uid="{00000000-0005-0000-0000-0000081E0000}"/>
    <cellStyle name="쉼표 [0] 3 4 2 4 2 2 3" xfId="6855" xr:uid="{00000000-0005-0000-0000-0000091E0000}"/>
    <cellStyle name="쉼표 [0] 3 4 2 4 2 2 3 2" xfId="6856" xr:uid="{00000000-0005-0000-0000-00000A1E0000}"/>
    <cellStyle name="쉼표 [0] 3 4 2 4 2 2 3 2 2" xfId="6857" xr:uid="{00000000-0005-0000-0000-00000B1E0000}"/>
    <cellStyle name="쉼표 [0] 3 4 2 4 2 2 3 2 2 2" xfId="6858" xr:uid="{00000000-0005-0000-0000-00000C1E0000}"/>
    <cellStyle name="쉼표 [0] 3 4 2 4 2 2 3 2 3" xfId="6859" xr:uid="{00000000-0005-0000-0000-00000D1E0000}"/>
    <cellStyle name="쉼표 [0] 3 4 2 4 2 2 3 3" xfId="6860" xr:uid="{00000000-0005-0000-0000-00000E1E0000}"/>
    <cellStyle name="쉼표 [0] 3 4 2 4 2 2 3 3 2" xfId="6861" xr:uid="{00000000-0005-0000-0000-00000F1E0000}"/>
    <cellStyle name="쉼표 [0] 3 4 2 4 2 2 3 3 2 2" xfId="6862" xr:uid="{00000000-0005-0000-0000-0000101E0000}"/>
    <cellStyle name="쉼표 [0] 3 4 2 4 2 2 3 3 3" xfId="6863" xr:uid="{00000000-0005-0000-0000-0000111E0000}"/>
    <cellStyle name="쉼표 [0] 3 4 2 4 2 2 3 4" xfId="6864" xr:uid="{00000000-0005-0000-0000-0000121E0000}"/>
    <cellStyle name="쉼표 [0] 3 4 2 4 2 2 3 4 2" xfId="6865" xr:uid="{00000000-0005-0000-0000-0000131E0000}"/>
    <cellStyle name="쉼표 [0] 3 4 2 4 2 2 3 4 2 2" xfId="6866" xr:uid="{00000000-0005-0000-0000-0000141E0000}"/>
    <cellStyle name="쉼표 [0] 3 4 2 4 2 2 3 4 3" xfId="6867" xr:uid="{00000000-0005-0000-0000-0000151E0000}"/>
    <cellStyle name="쉼표 [0] 3 4 2 4 2 2 3 5" xfId="6868" xr:uid="{00000000-0005-0000-0000-0000161E0000}"/>
    <cellStyle name="쉼표 [0] 3 4 2 4 2 2 3 5 2" xfId="6869" xr:uid="{00000000-0005-0000-0000-0000171E0000}"/>
    <cellStyle name="쉼표 [0] 3 4 2 4 2 2 3 6" xfId="6870" xr:uid="{00000000-0005-0000-0000-0000181E0000}"/>
    <cellStyle name="쉼표 [0] 3 4 2 4 2 2 4" xfId="6871" xr:uid="{00000000-0005-0000-0000-0000191E0000}"/>
    <cellStyle name="쉼표 [0] 3 4 2 4 2 2 4 2" xfId="6872" xr:uid="{00000000-0005-0000-0000-00001A1E0000}"/>
    <cellStyle name="쉼표 [0] 3 4 2 4 2 2 4 2 2" xfId="6873" xr:uid="{00000000-0005-0000-0000-00001B1E0000}"/>
    <cellStyle name="쉼표 [0] 3 4 2 4 2 2 4 2 2 2" xfId="6874" xr:uid="{00000000-0005-0000-0000-00001C1E0000}"/>
    <cellStyle name="쉼표 [0] 3 4 2 4 2 2 4 2 3" xfId="6875" xr:uid="{00000000-0005-0000-0000-00001D1E0000}"/>
    <cellStyle name="쉼표 [0] 3 4 2 4 2 2 4 3" xfId="6876" xr:uid="{00000000-0005-0000-0000-00001E1E0000}"/>
    <cellStyle name="쉼표 [0] 3 4 2 4 2 2 4 3 2" xfId="6877" xr:uid="{00000000-0005-0000-0000-00001F1E0000}"/>
    <cellStyle name="쉼표 [0] 3 4 2 4 2 2 4 3 2 2" xfId="6878" xr:uid="{00000000-0005-0000-0000-0000201E0000}"/>
    <cellStyle name="쉼표 [0] 3 4 2 4 2 2 4 3 3" xfId="6879" xr:uid="{00000000-0005-0000-0000-0000211E0000}"/>
    <cellStyle name="쉼표 [0] 3 4 2 4 2 2 4 4" xfId="6880" xr:uid="{00000000-0005-0000-0000-0000221E0000}"/>
    <cellStyle name="쉼표 [0] 3 4 2 4 2 2 4 4 2" xfId="6881" xr:uid="{00000000-0005-0000-0000-0000231E0000}"/>
    <cellStyle name="쉼표 [0] 3 4 2 4 2 2 4 4 2 2" xfId="6882" xr:uid="{00000000-0005-0000-0000-0000241E0000}"/>
    <cellStyle name="쉼표 [0] 3 4 2 4 2 2 4 4 3" xfId="6883" xr:uid="{00000000-0005-0000-0000-0000251E0000}"/>
    <cellStyle name="쉼표 [0] 3 4 2 4 2 2 4 5" xfId="6884" xr:uid="{00000000-0005-0000-0000-0000261E0000}"/>
    <cellStyle name="쉼표 [0] 3 4 2 4 2 2 4 5 2" xfId="6885" xr:uid="{00000000-0005-0000-0000-0000271E0000}"/>
    <cellStyle name="쉼표 [0] 3 4 2 4 2 2 4 6" xfId="6886" xr:uid="{00000000-0005-0000-0000-0000281E0000}"/>
    <cellStyle name="쉼표 [0] 3 4 2 4 2 2 5" xfId="6887" xr:uid="{00000000-0005-0000-0000-0000291E0000}"/>
    <cellStyle name="쉼표 [0] 3 4 2 4 2 2 5 2" xfId="6888" xr:uid="{00000000-0005-0000-0000-00002A1E0000}"/>
    <cellStyle name="쉼표 [0] 3 4 2 4 2 2 5 2 2" xfId="6889" xr:uid="{00000000-0005-0000-0000-00002B1E0000}"/>
    <cellStyle name="쉼표 [0] 3 4 2 4 2 2 5 3" xfId="6890" xr:uid="{00000000-0005-0000-0000-00002C1E0000}"/>
    <cellStyle name="쉼표 [0] 3 4 2 4 2 2 6" xfId="6891" xr:uid="{00000000-0005-0000-0000-00002D1E0000}"/>
    <cellStyle name="쉼표 [0] 3 4 2 4 2 2 6 2" xfId="6892" xr:uid="{00000000-0005-0000-0000-00002E1E0000}"/>
    <cellStyle name="쉼표 [0] 3 4 2 4 2 2 6 2 2" xfId="6893" xr:uid="{00000000-0005-0000-0000-00002F1E0000}"/>
    <cellStyle name="쉼표 [0] 3 4 2 4 2 2 6 3" xfId="6894" xr:uid="{00000000-0005-0000-0000-0000301E0000}"/>
    <cellStyle name="쉼표 [0] 3 4 2 4 2 2 7" xfId="6895" xr:uid="{00000000-0005-0000-0000-0000311E0000}"/>
    <cellStyle name="쉼표 [0] 3 4 2 4 2 2 7 2" xfId="6896" xr:uid="{00000000-0005-0000-0000-0000321E0000}"/>
    <cellStyle name="쉼표 [0] 3 4 2 4 2 2 7 2 2" xfId="6897" xr:uid="{00000000-0005-0000-0000-0000331E0000}"/>
    <cellStyle name="쉼표 [0] 3 4 2 4 2 2 7 3" xfId="6898" xr:uid="{00000000-0005-0000-0000-0000341E0000}"/>
    <cellStyle name="쉼표 [0] 3 4 2 4 2 2 8" xfId="6899" xr:uid="{00000000-0005-0000-0000-0000351E0000}"/>
    <cellStyle name="쉼표 [0] 3 4 2 4 2 2 8 2" xfId="6900" xr:uid="{00000000-0005-0000-0000-0000361E0000}"/>
    <cellStyle name="쉼표 [0] 3 4 2 4 2 2 9" xfId="6901" xr:uid="{00000000-0005-0000-0000-0000371E0000}"/>
    <cellStyle name="쉼표 [0] 3 4 2 4 2 3" xfId="6902" xr:uid="{00000000-0005-0000-0000-0000381E0000}"/>
    <cellStyle name="쉼표 [0] 3 4 2 4 2 3 2" xfId="6903" xr:uid="{00000000-0005-0000-0000-0000391E0000}"/>
    <cellStyle name="쉼표 [0] 3 4 2 4 2 3 2 2" xfId="6904" xr:uid="{00000000-0005-0000-0000-00003A1E0000}"/>
    <cellStyle name="쉼표 [0] 3 4 2 4 2 3 2 2 2" xfId="6905" xr:uid="{00000000-0005-0000-0000-00003B1E0000}"/>
    <cellStyle name="쉼표 [0] 3 4 2 4 2 3 2 3" xfId="6906" xr:uid="{00000000-0005-0000-0000-00003C1E0000}"/>
    <cellStyle name="쉼표 [0] 3 4 2 4 2 3 3" xfId="6907" xr:uid="{00000000-0005-0000-0000-00003D1E0000}"/>
    <cellStyle name="쉼표 [0] 3 4 2 4 2 3 3 2" xfId="6908" xr:uid="{00000000-0005-0000-0000-00003E1E0000}"/>
    <cellStyle name="쉼표 [0] 3 4 2 4 2 3 3 2 2" xfId="6909" xr:uid="{00000000-0005-0000-0000-00003F1E0000}"/>
    <cellStyle name="쉼표 [0] 3 4 2 4 2 3 3 3" xfId="6910" xr:uid="{00000000-0005-0000-0000-0000401E0000}"/>
    <cellStyle name="쉼표 [0] 3 4 2 4 2 3 4" xfId="6911" xr:uid="{00000000-0005-0000-0000-0000411E0000}"/>
    <cellStyle name="쉼표 [0] 3 4 2 4 2 3 4 2" xfId="6912" xr:uid="{00000000-0005-0000-0000-0000421E0000}"/>
    <cellStyle name="쉼표 [0] 3 4 2 4 2 3 4 2 2" xfId="6913" xr:uid="{00000000-0005-0000-0000-0000431E0000}"/>
    <cellStyle name="쉼표 [0] 3 4 2 4 2 3 4 3" xfId="6914" xr:uid="{00000000-0005-0000-0000-0000441E0000}"/>
    <cellStyle name="쉼표 [0] 3 4 2 4 2 3 5" xfId="6915" xr:uid="{00000000-0005-0000-0000-0000451E0000}"/>
    <cellStyle name="쉼표 [0] 3 4 2 4 2 3 5 2" xfId="6916" xr:uid="{00000000-0005-0000-0000-0000461E0000}"/>
    <cellStyle name="쉼표 [0] 3 4 2 4 2 3 6" xfId="6917" xr:uid="{00000000-0005-0000-0000-0000471E0000}"/>
    <cellStyle name="쉼표 [0] 3 4 2 4 2 4" xfId="6918" xr:uid="{00000000-0005-0000-0000-0000481E0000}"/>
    <cellStyle name="쉼표 [0] 3 4 2 4 2 4 2" xfId="6919" xr:uid="{00000000-0005-0000-0000-0000491E0000}"/>
    <cellStyle name="쉼표 [0] 3 4 2 4 2 4 2 2" xfId="6920" xr:uid="{00000000-0005-0000-0000-00004A1E0000}"/>
    <cellStyle name="쉼표 [0] 3 4 2 4 2 4 2 2 2" xfId="6921" xr:uid="{00000000-0005-0000-0000-00004B1E0000}"/>
    <cellStyle name="쉼표 [0] 3 4 2 4 2 4 2 3" xfId="6922" xr:uid="{00000000-0005-0000-0000-00004C1E0000}"/>
    <cellStyle name="쉼표 [0] 3 4 2 4 2 4 3" xfId="6923" xr:uid="{00000000-0005-0000-0000-00004D1E0000}"/>
    <cellStyle name="쉼표 [0] 3 4 2 4 2 4 3 2" xfId="6924" xr:uid="{00000000-0005-0000-0000-00004E1E0000}"/>
    <cellStyle name="쉼표 [0] 3 4 2 4 2 4 3 2 2" xfId="6925" xr:uid="{00000000-0005-0000-0000-00004F1E0000}"/>
    <cellStyle name="쉼표 [0] 3 4 2 4 2 4 3 3" xfId="6926" xr:uid="{00000000-0005-0000-0000-0000501E0000}"/>
    <cellStyle name="쉼표 [0] 3 4 2 4 2 4 4" xfId="6927" xr:uid="{00000000-0005-0000-0000-0000511E0000}"/>
    <cellStyle name="쉼표 [0] 3 4 2 4 2 4 4 2" xfId="6928" xr:uid="{00000000-0005-0000-0000-0000521E0000}"/>
    <cellStyle name="쉼표 [0] 3 4 2 4 2 4 4 2 2" xfId="6929" xr:uid="{00000000-0005-0000-0000-0000531E0000}"/>
    <cellStyle name="쉼표 [0] 3 4 2 4 2 4 4 3" xfId="6930" xr:uid="{00000000-0005-0000-0000-0000541E0000}"/>
    <cellStyle name="쉼표 [0] 3 4 2 4 2 4 5" xfId="6931" xr:uid="{00000000-0005-0000-0000-0000551E0000}"/>
    <cellStyle name="쉼표 [0] 3 4 2 4 2 4 5 2" xfId="6932" xr:uid="{00000000-0005-0000-0000-0000561E0000}"/>
    <cellStyle name="쉼표 [0] 3 4 2 4 2 4 6" xfId="6933" xr:uid="{00000000-0005-0000-0000-0000571E0000}"/>
    <cellStyle name="쉼표 [0] 3 4 2 4 2 5" xfId="6934" xr:uid="{00000000-0005-0000-0000-0000581E0000}"/>
    <cellStyle name="쉼표 [0] 3 4 2 4 2 5 2" xfId="6935" xr:uid="{00000000-0005-0000-0000-0000591E0000}"/>
    <cellStyle name="쉼표 [0] 3 4 2 4 2 5 2 2" xfId="6936" xr:uid="{00000000-0005-0000-0000-00005A1E0000}"/>
    <cellStyle name="쉼표 [0] 3 4 2 4 2 5 2 2 2" xfId="6937" xr:uid="{00000000-0005-0000-0000-00005B1E0000}"/>
    <cellStyle name="쉼표 [0] 3 4 2 4 2 5 2 3" xfId="6938" xr:uid="{00000000-0005-0000-0000-00005C1E0000}"/>
    <cellStyle name="쉼표 [0] 3 4 2 4 2 5 3" xfId="6939" xr:uid="{00000000-0005-0000-0000-00005D1E0000}"/>
    <cellStyle name="쉼표 [0] 3 4 2 4 2 5 3 2" xfId="6940" xr:uid="{00000000-0005-0000-0000-00005E1E0000}"/>
    <cellStyle name="쉼표 [0] 3 4 2 4 2 5 3 2 2" xfId="6941" xr:uid="{00000000-0005-0000-0000-00005F1E0000}"/>
    <cellStyle name="쉼표 [0] 3 4 2 4 2 5 3 3" xfId="6942" xr:uid="{00000000-0005-0000-0000-0000601E0000}"/>
    <cellStyle name="쉼표 [0] 3 4 2 4 2 5 4" xfId="6943" xr:uid="{00000000-0005-0000-0000-0000611E0000}"/>
    <cellStyle name="쉼표 [0] 3 4 2 4 2 5 4 2" xfId="6944" xr:uid="{00000000-0005-0000-0000-0000621E0000}"/>
    <cellStyle name="쉼표 [0] 3 4 2 4 2 5 4 2 2" xfId="6945" xr:uid="{00000000-0005-0000-0000-0000631E0000}"/>
    <cellStyle name="쉼표 [0] 3 4 2 4 2 5 4 3" xfId="6946" xr:uid="{00000000-0005-0000-0000-0000641E0000}"/>
    <cellStyle name="쉼표 [0] 3 4 2 4 2 5 5" xfId="6947" xr:uid="{00000000-0005-0000-0000-0000651E0000}"/>
    <cellStyle name="쉼표 [0] 3 4 2 4 2 5 5 2" xfId="6948" xr:uid="{00000000-0005-0000-0000-0000661E0000}"/>
    <cellStyle name="쉼표 [0] 3 4 2 4 2 5 6" xfId="6949" xr:uid="{00000000-0005-0000-0000-0000671E0000}"/>
    <cellStyle name="쉼표 [0] 3 4 2 4 2 6" xfId="6950" xr:uid="{00000000-0005-0000-0000-0000681E0000}"/>
    <cellStyle name="쉼표 [0] 3 4 2 4 2 6 2" xfId="6951" xr:uid="{00000000-0005-0000-0000-0000691E0000}"/>
    <cellStyle name="쉼표 [0] 3 4 2 4 2 6 2 2" xfId="6952" xr:uid="{00000000-0005-0000-0000-00006A1E0000}"/>
    <cellStyle name="쉼표 [0] 3 4 2 4 2 6 3" xfId="6953" xr:uid="{00000000-0005-0000-0000-00006B1E0000}"/>
    <cellStyle name="쉼표 [0] 3 4 2 4 2 7" xfId="6954" xr:uid="{00000000-0005-0000-0000-00006C1E0000}"/>
    <cellStyle name="쉼표 [0] 3 4 2 4 2 7 2" xfId="6955" xr:uid="{00000000-0005-0000-0000-00006D1E0000}"/>
    <cellStyle name="쉼표 [0] 3 4 2 4 2 7 2 2" xfId="6956" xr:uid="{00000000-0005-0000-0000-00006E1E0000}"/>
    <cellStyle name="쉼표 [0] 3 4 2 4 2 7 3" xfId="6957" xr:uid="{00000000-0005-0000-0000-00006F1E0000}"/>
    <cellStyle name="쉼표 [0] 3 4 2 4 2 8" xfId="6958" xr:uid="{00000000-0005-0000-0000-0000701E0000}"/>
    <cellStyle name="쉼표 [0] 3 4 2 4 2 8 2" xfId="6959" xr:uid="{00000000-0005-0000-0000-0000711E0000}"/>
    <cellStyle name="쉼표 [0] 3 4 2 4 2 8 2 2" xfId="6960" xr:uid="{00000000-0005-0000-0000-0000721E0000}"/>
    <cellStyle name="쉼표 [0] 3 4 2 4 2 8 3" xfId="6961" xr:uid="{00000000-0005-0000-0000-0000731E0000}"/>
    <cellStyle name="쉼표 [0] 3 4 2 4 2 9" xfId="6962" xr:uid="{00000000-0005-0000-0000-0000741E0000}"/>
    <cellStyle name="쉼표 [0] 3 4 2 4 2 9 2" xfId="6963" xr:uid="{00000000-0005-0000-0000-0000751E0000}"/>
    <cellStyle name="쉼표 [0] 3 4 2 5" xfId="6964" xr:uid="{00000000-0005-0000-0000-0000761E0000}"/>
    <cellStyle name="쉼표 [0] 3 4 2 5 2" xfId="6965" xr:uid="{00000000-0005-0000-0000-0000771E0000}"/>
    <cellStyle name="쉼표 [0] 3 4 2 5 2 10" xfId="6966" xr:uid="{00000000-0005-0000-0000-0000781E0000}"/>
    <cellStyle name="쉼표 [0] 3 4 2 5 2 2" xfId="6967" xr:uid="{00000000-0005-0000-0000-0000791E0000}"/>
    <cellStyle name="쉼표 [0] 3 4 2 5 2 2 2" xfId="6968" xr:uid="{00000000-0005-0000-0000-00007A1E0000}"/>
    <cellStyle name="쉼표 [0] 3 4 2 5 2 2 2 2" xfId="6969" xr:uid="{00000000-0005-0000-0000-00007B1E0000}"/>
    <cellStyle name="쉼표 [0] 3 4 2 5 2 2 2 2 2" xfId="6970" xr:uid="{00000000-0005-0000-0000-00007C1E0000}"/>
    <cellStyle name="쉼표 [0] 3 4 2 5 2 2 2 2 2 2" xfId="6971" xr:uid="{00000000-0005-0000-0000-00007D1E0000}"/>
    <cellStyle name="쉼표 [0] 3 4 2 5 2 2 2 2 3" xfId="6972" xr:uid="{00000000-0005-0000-0000-00007E1E0000}"/>
    <cellStyle name="쉼표 [0] 3 4 2 5 2 2 2 3" xfId="6973" xr:uid="{00000000-0005-0000-0000-00007F1E0000}"/>
    <cellStyle name="쉼표 [0] 3 4 2 5 2 2 2 3 2" xfId="6974" xr:uid="{00000000-0005-0000-0000-0000801E0000}"/>
    <cellStyle name="쉼표 [0] 3 4 2 5 2 2 2 3 2 2" xfId="6975" xr:uid="{00000000-0005-0000-0000-0000811E0000}"/>
    <cellStyle name="쉼표 [0] 3 4 2 5 2 2 2 3 3" xfId="6976" xr:uid="{00000000-0005-0000-0000-0000821E0000}"/>
    <cellStyle name="쉼표 [0] 3 4 2 5 2 2 2 4" xfId="6977" xr:uid="{00000000-0005-0000-0000-0000831E0000}"/>
    <cellStyle name="쉼표 [0] 3 4 2 5 2 2 2 4 2" xfId="6978" xr:uid="{00000000-0005-0000-0000-0000841E0000}"/>
    <cellStyle name="쉼표 [0] 3 4 2 5 2 2 2 4 2 2" xfId="6979" xr:uid="{00000000-0005-0000-0000-0000851E0000}"/>
    <cellStyle name="쉼표 [0] 3 4 2 5 2 2 2 4 3" xfId="6980" xr:uid="{00000000-0005-0000-0000-0000861E0000}"/>
    <cellStyle name="쉼표 [0] 3 4 2 5 2 2 2 5" xfId="6981" xr:uid="{00000000-0005-0000-0000-0000871E0000}"/>
    <cellStyle name="쉼표 [0] 3 4 2 5 2 2 2 5 2" xfId="6982" xr:uid="{00000000-0005-0000-0000-0000881E0000}"/>
    <cellStyle name="쉼표 [0] 3 4 2 5 2 2 2 6" xfId="6983" xr:uid="{00000000-0005-0000-0000-0000891E0000}"/>
    <cellStyle name="쉼표 [0] 3 4 2 5 2 2 3" xfId="6984" xr:uid="{00000000-0005-0000-0000-00008A1E0000}"/>
    <cellStyle name="쉼표 [0] 3 4 2 5 2 2 3 2" xfId="6985" xr:uid="{00000000-0005-0000-0000-00008B1E0000}"/>
    <cellStyle name="쉼표 [0] 3 4 2 5 2 2 3 2 2" xfId="6986" xr:uid="{00000000-0005-0000-0000-00008C1E0000}"/>
    <cellStyle name="쉼표 [0] 3 4 2 5 2 2 3 2 2 2" xfId="6987" xr:uid="{00000000-0005-0000-0000-00008D1E0000}"/>
    <cellStyle name="쉼표 [0] 3 4 2 5 2 2 3 2 3" xfId="6988" xr:uid="{00000000-0005-0000-0000-00008E1E0000}"/>
    <cellStyle name="쉼표 [0] 3 4 2 5 2 2 3 3" xfId="6989" xr:uid="{00000000-0005-0000-0000-00008F1E0000}"/>
    <cellStyle name="쉼표 [0] 3 4 2 5 2 2 3 3 2" xfId="6990" xr:uid="{00000000-0005-0000-0000-0000901E0000}"/>
    <cellStyle name="쉼표 [0] 3 4 2 5 2 2 3 3 2 2" xfId="6991" xr:uid="{00000000-0005-0000-0000-0000911E0000}"/>
    <cellStyle name="쉼표 [0] 3 4 2 5 2 2 3 3 3" xfId="6992" xr:uid="{00000000-0005-0000-0000-0000921E0000}"/>
    <cellStyle name="쉼표 [0] 3 4 2 5 2 2 3 4" xfId="6993" xr:uid="{00000000-0005-0000-0000-0000931E0000}"/>
    <cellStyle name="쉼표 [0] 3 4 2 5 2 2 3 4 2" xfId="6994" xr:uid="{00000000-0005-0000-0000-0000941E0000}"/>
    <cellStyle name="쉼표 [0] 3 4 2 5 2 2 3 4 2 2" xfId="6995" xr:uid="{00000000-0005-0000-0000-0000951E0000}"/>
    <cellStyle name="쉼표 [0] 3 4 2 5 2 2 3 4 3" xfId="6996" xr:uid="{00000000-0005-0000-0000-0000961E0000}"/>
    <cellStyle name="쉼표 [0] 3 4 2 5 2 2 3 5" xfId="6997" xr:uid="{00000000-0005-0000-0000-0000971E0000}"/>
    <cellStyle name="쉼표 [0] 3 4 2 5 2 2 3 5 2" xfId="6998" xr:uid="{00000000-0005-0000-0000-0000981E0000}"/>
    <cellStyle name="쉼표 [0] 3 4 2 5 2 2 3 6" xfId="6999" xr:uid="{00000000-0005-0000-0000-0000991E0000}"/>
    <cellStyle name="쉼표 [0] 3 4 2 5 2 2 4" xfId="7000" xr:uid="{00000000-0005-0000-0000-00009A1E0000}"/>
    <cellStyle name="쉼표 [0] 3 4 2 5 2 2 4 2" xfId="7001" xr:uid="{00000000-0005-0000-0000-00009B1E0000}"/>
    <cellStyle name="쉼표 [0] 3 4 2 5 2 2 4 2 2" xfId="7002" xr:uid="{00000000-0005-0000-0000-00009C1E0000}"/>
    <cellStyle name="쉼표 [0] 3 4 2 5 2 2 4 2 2 2" xfId="7003" xr:uid="{00000000-0005-0000-0000-00009D1E0000}"/>
    <cellStyle name="쉼표 [0] 3 4 2 5 2 2 4 2 3" xfId="7004" xr:uid="{00000000-0005-0000-0000-00009E1E0000}"/>
    <cellStyle name="쉼표 [0] 3 4 2 5 2 2 4 3" xfId="7005" xr:uid="{00000000-0005-0000-0000-00009F1E0000}"/>
    <cellStyle name="쉼표 [0] 3 4 2 5 2 2 4 3 2" xfId="7006" xr:uid="{00000000-0005-0000-0000-0000A01E0000}"/>
    <cellStyle name="쉼표 [0] 3 4 2 5 2 2 4 3 2 2" xfId="7007" xr:uid="{00000000-0005-0000-0000-0000A11E0000}"/>
    <cellStyle name="쉼표 [0] 3 4 2 5 2 2 4 3 3" xfId="7008" xr:uid="{00000000-0005-0000-0000-0000A21E0000}"/>
    <cellStyle name="쉼표 [0] 3 4 2 5 2 2 4 4" xfId="7009" xr:uid="{00000000-0005-0000-0000-0000A31E0000}"/>
    <cellStyle name="쉼표 [0] 3 4 2 5 2 2 4 4 2" xfId="7010" xr:uid="{00000000-0005-0000-0000-0000A41E0000}"/>
    <cellStyle name="쉼표 [0] 3 4 2 5 2 2 4 4 2 2" xfId="7011" xr:uid="{00000000-0005-0000-0000-0000A51E0000}"/>
    <cellStyle name="쉼표 [0] 3 4 2 5 2 2 4 4 3" xfId="7012" xr:uid="{00000000-0005-0000-0000-0000A61E0000}"/>
    <cellStyle name="쉼표 [0] 3 4 2 5 2 2 4 5" xfId="7013" xr:uid="{00000000-0005-0000-0000-0000A71E0000}"/>
    <cellStyle name="쉼표 [0] 3 4 2 5 2 2 4 5 2" xfId="7014" xr:uid="{00000000-0005-0000-0000-0000A81E0000}"/>
    <cellStyle name="쉼표 [0] 3 4 2 5 2 2 4 6" xfId="7015" xr:uid="{00000000-0005-0000-0000-0000A91E0000}"/>
    <cellStyle name="쉼표 [0] 3 4 2 5 2 2 5" xfId="7016" xr:uid="{00000000-0005-0000-0000-0000AA1E0000}"/>
    <cellStyle name="쉼표 [0] 3 4 2 5 2 2 5 2" xfId="7017" xr:uid="{00000000-0005-0000-0000-0000AB1E0000}"/>
    <cellStyle name="쉼표 [0] 3 4 2 5 2 2 5 2 2" xfId="7018" xr:uid="{00000000-0005-0000-0000-0000AC1E0000}"/>
    <cellStyle name="쉼표 [0] 3 4 2 5 2 2 5 3" xfId="7019" xr:uid="{00000000-0005-0000-0000-0000AD1E0000}"/>
    <cellStyle name="쉼표 [0] 3 4 2 5 2 2 6" xfId="7020" xr:uid="{00000000-0005-0000-0000-0000AE1E0000}"/>
    <cellStyle name="쉼표 [0] 3 4 2 5 2 2 6 2" xfId="7021" xr:uid="{00000000-0005-0000-0000-0000AF1E0000}"/>
    <cellStyle name="쉼표 [0] 3 4 2 5 2 2 6 2 2" xfId="7022" xr:uid="{00000000-0005-0000-0000-0000B01E0000}"/>
    <cellStyle name="쉼표 [0] 3 4 2 5 2 2 6 3" xfId="7023" xr:uid="{00000000-0005-0000-0000-0000B11E0000}"/>
    <cellStyle name="쉼표 [0] 3 4 2 5 2 2 7" xfId="7024" xr:uid="{00000000-0005-0000-0000-0000B21E0000}"/>
    <cellStyle name="쉼표 [0] 3 4 2 5 2 2 7 2" xfId="7025" xr:uid="{00000000-0005-0000-0000-0000B31E0000}"/>
    <cellStyle name="쉼표 [0] 3 4 2 5 2 2 7 2 2" xfId="7026" xr:uid="{00000000-0005-0000-0000-0000B41E0000}"/>
    <cellStyle name="쉼표 [0] 3 4 2 5 2 2 7 3" xfId="7027" xr:uid="{00000000-0005-0000-0000-0000B51E0000}"/>
    <cellStyle name="쉼표 [0] 3 4 2 5 2 2 8" xfId="7028" xr:uid="{00000000-0005-0000-0000-0000B61E0000}"/>
    <cellStyle name="쉼표 [0] 3 4 2 5 2 2 8 2" xfId="7029" xr:uid="{00000000-0005-0000-0000-0000B71E0000}"/>
    <cellStyle name="쉼표 [0] 3 4 2 5 2 2 9" xfId="7030" xr:uid="{00000000-0005-0000-0000-0000B81E0000}"/>
    <cellStyle name="쉼표 [0] 3 4 2 5 2 3" xfId="7031" xr:uid="{00000000-0005-0000-0000-0000B91E0000}"/>
    <cellStyle name="쉼표 [0] 3 4 2 5 2 3 2" xfId="7032" xr:uid="{00000000-0005-0000-0000-0000BA1E0000}"/>
    <cellStyle name="쉼표 [0] 3 4 2 5 2 3 2 2" xfId="7033" xr:uid="{00000000-0005-0000-0000-0000BB1E0000}"/>
    <cellStyle name="쉼표 [0] 3 4 2 5 2 3 2 2 2" xfId="7034" xr:uid="{00000000-0005-0000-0000-0000BC1E0000}"/>
    <cellStyle name="쉼표 [0] 3 4 2 5 2 3 2 3" xfId="7035" xr:uid="{00000000-0005-0000-0000-0000BD1E0000}"/>
    <cellStyle name="쉼표 [0] 3 4 2 5 2 3 3" xfId="7036" xr:uid="{00000000-0005-0000-0000-0000BE1E0000}"/>
    <cellStyle name="쉼표 [0] 3 4 2 5 2 3 3 2" xfId="7037" xr:uid="{00000000-0005-0000-0000-0000BF1E0000}"/>
    <cellStyle name="쉼표 [0] 3 4 2 5 2 3 3 2 2" xfId="7038" xr:uid="{00000000-0005-0000-0000-0000C01E0000}"/>
    <cellStyle name="쉼표 [0] 3 4 2 5 2 3 3 3" xfId="7039" xr:uid="{00000000-0005-0000-0000-0000C11E0000}"/>
    <cellStyle name="쉼표 [0] 3 4 2 5 2 3 4" xfId="7040" xr:uid="{00000000-0005-0000-0000-0000C21E0000}"/>
    <cellStyle name="쉼표 [0] 3 4 2 5 2 3 4 2" xfId="7041" xr:uid="{00000000-0005-0000-0000-0000C31E0000}"/>
    <cellStyle name="쉼표 [0] 3 4 2 5 2 3 4 2 2" xfId="7042" xr:uid="{00000000-0005-0000-0000-0000C41E0000}"/>
    <cellStyle name="쉼표 [0] 3 4 2 5 2 3 4 3" xfId="7043" xr:uid="{00000000-0005-0000-0000-0000C51E0000}"/>
    <cellStyle name="쉼표 [0] 3 4 2 5 2 3 5" xfId="7044" xr:uid="{00000000-0005-0000-0000-0000C61E0000}"/>
    <cellStyle name="쉼표 [0] 3 4 2 5 2 3 5 2" xfId="7045" xr:uid="{00000000-0005-0000-0000-0000C71E0000}"/>
    <cellStyle name="쉼표 [0] 3 4 2 5 2 3 6" xfId="7046" xr:uid="{00000000-0005-0000-0000-0000C81E0000}"/>
    <cellStyle name="쉼표 [0] 3 4 2 5 2 4" xfId="7047" xr:uid="{00000000-0005-0000-0000-0000C91E0000}"/>
    <cellStyle name="쉼표 [0] 3 4 2 5 2 4 2" xfId="7048" xr:uid="{00000000-0005-0000-0000-0000CA1E0000}"/>
    <cellStyle name="쉼표 [0] 3 4 2 5 2 4 2 2" xfId="7049" xr:uid="{00000000-0005-0000-0000-0000CB1E0000}"/>
    <cellStyle name="쉼표 [0] 3 4 2 5 2 4 2 2 2" xfId="7050" xr:uid="{00000000-0005-0000-0000-0000CC1E0000}"/>
    <cellStyle name="쉼표 [0] 3 4 2 5 2 4 2 3" xfId="7051" xr:uid="{00000000-0005-0000-0000-0000CD1E0000}"/>
    <cellStyle name="쉼표 [0] 3 4 2 5 2 4 3" xfId="7052" xr:uid="{00000000-0005-0000-0000-0000CE1E0000}"/>
    <cellStyle name="쉼표 [0] 3 4 2 5 2 4 3 2" xfId="7053" xr:uid="{00000000-0005-0000-0000-0000CF1E0000}"/>
    <cellStyle name="쉼표 [0] 3 4 2 5 2 4 3 2 2" xfId="7054" xr:uid="{00000000-0005-0000-0000-0000D01E0000}"/>
    <cellStyle name="쉼표 [0] 3 4 2 5 2 4 3 3" xfId="7055" xr:uid="{00000000-0005-0000-0000-0000D11E0000}"/>
    <cellStyle name="쉼표 [0] 3 4 2 5 2 4 4" xfId="7056" xr:uid="{00000000-0005-0000-0000-0000D21E0000}"/>
    <cellStyle name="쉼표 [0] 3 4 2 5 2 4 4 2" xfId="7057" xr:uid="{00000000-0005-0000-0000-0000D31E0000}"/>
    <cellStyle name="쉼표 [0] 3 4 2 5 2 4 4 2 2" xfId="7058" xr:uid="{00000000-0005-0000-0000-0000D41E0000}"/>
    <cellStyle name="쉼표 [0] 3 4 2 5 2 4 4 3" xfId="7059" xr:uid="{00000000-0005-0000-0000-0000D51E0000}"/>
    <cellStyle name="쉼표 [0] 3 4 2 5 2 4 5" xfId="7060" xr:uid="{00000000-0005-0000-0000-0000D61E0000}"/>
    <cellStyle name="쉼표 [0] 3 4 2 5 2 4 5 2" xfId="7061" xr:uid="{00000000-0005-0000-0000-0000D71E0000}"/>
    <cellStyle name="쉼표 [0] 3 4 2 5 2 4 6" xfId="7062" xr:uid="{00000000-0005-0000-0000-0000D81E0000}"/>
    <cellStyle name="쉼표 [0] 3 4 2 5 2 5" xfId="7063" xr:uid="{00000000-0005-0000-0000-0000D91E0000}"/>
    <cellStyle name="쉼표 [0] 3 4 2 5 2 5 2" xfId="7064" xr:uid="{00000000-0005-0000-0000-0000DA1E0000}"/>
    <cellStyle name="쉼표 [0] 3 4 2 5 2 5 2 2" xfId="7065" xr:uid="{00000000-0005-0000-0000-0000DB1E0000}"/>
    <cellStyle name="쉼표 [0] 3 4 2 5 2 5 2 2 2" xfId="7066" xr:uid="{00000000-0005-0000-0000-0000DC1E0000}"/>
    <cellStyle name="쉼표 [0] 3 4 2 5 2 5 2 3" xfId="7067" xr:uid="{00000000-0005-0000-0000-0000DD1E0000}"/>
    <cellStyle name="쉼표 [0] 3 4 2 5 2 5 3" xfId="7068" xr:uid="{00000000-0005-0000-0000-0000DE1E0000}"/>
    <cellStyle name="쉼표 [0] 3 4 2 5 2 5 3 2" xfId="7069" xr:uid="{00000000-0005-0000-0000-0000DF1E0000}"/>
    <cellStyle name="쉼표 [0] 3 4 2 5 2 5 3 2 2" xfId="7070" xr:uid="{00000000-0005-0000-0000-0000E01E0000}"/>
    <cellStyle name="쉼표 [0] 3 4 2 5 2 5 3 3" xfId="7071" xr:uid="{00000000-0005-0000-0000-0000E11E0000}"/>
    <cellStyle name="쉼표 [0] 3 4 2 5 2 5 4" xfId="7072" xr:uid="{00000000-0005-0000-0000-0000E21E0000}"/>
    <cellStyle name="쉼표 [0] 3 4 2 5 2 5 4 2" xfId="7073" xr:uid="{00000000-0005-0000-0000-0000E31E0000}"/>
    <cellStyle name="쉼표 [0] 3 4 2 5 2 5 4 2 2" xfId="7074" xr:uid="{00000000-0005-0000-0000-0000E41E0000}"/>
    <cellStyle name="쉼표 [0] 3 4 2 5 2 5 4 3" xfId="7075" xr:uid="{00000000-0005-0000-0000-0000E51E0000}"/>
    <cellStyle name="쉼표 [0] 3 4 2 5 2 5 5" xfId="7076" xr:uid="{00000000-0005-0000-0000-0000E61E0000}"/>
    <cellStyle name="쉼표 [0] 3 4 2 5 2 5 5 2" xfId="7077" xr:uid="{00000000-0005-0000-0000-0000E71E0000}"/>
    <cellStyle name="쉼표 [0] 3 4 2 5 2 5 6" xfId="7078" xr:uid="{00000000-0005-0000-0000-0000E81E0000}"/>
    <cellStyle name="쉼표 [0] 3 4 2 5 2 6" xfId="7079" xr:uid="{00000000-0005-0000-0000-0000E91E0000}"/>
    <cellStyle name="쉼표 [0] 3 4 2 5 2 6 2" xfId="7080" xr:uid="{00000000-0005-0000-0000-0000EA1E0000}"/>
    <cellStyle name="쉼표 [0] 3 4 2 5 2 6 2 2" xfId="7081" xr:uid="{00000000-0005-0000-0000-0000EB1E0000}"/>
    <cellStyle name="쉼표 [0] 3 4 2 5 2 6 3" xfId="7082" xr:uid="{00000000-0005-0000-0000-0000EC1E0000}"/>
    <cellStyle name="쉼표 [0] 3 4 2 5 2 7" xfId="7083" xr:uid="{00000000-0005-0000-0000-0000ED1E0000}"/>
    <cellStyle name="쉼표 [0] 3 4 2 5 2 7 2" xfId="7084" xr:uid="{00000000-0005-0000-0000-0000EE1E0000}"/>
    <cellStyle name="쉼표 [0] 3 4 2 5 2 7 2 2" xfId="7085" xr:uid="{00000000-0005-0000-0000-0000EF1E0000}"/>
    <cellStyle name="쉼표 [0] 3 4 2 5 2 7 3" xfId="7086" xr:uid="{00000000-0005-0000-0000-0000F01E0000}"/>
    <cellStyle name="쉼표 [0] 3 4 2 5 2 8" xfId="7087" xr:uid="{00000000-0005-0000-0000-0000F11E0000}"/>
    <cellStyle name="쉼표 [0] 3 4 2 5 2 8 2" xfId="7088" xr:uid="{00000000-0005-0000-0000-0000F21E0000}"/>
    <cellStyle name="쉼표 [0] 3 4 2 5 2 8 2 2" xfId="7089" xr:uid="{00000000-0005-0000-0000-0000F31E0000}"/>
    <cellStyle name="쉼표 [0] 3 4 2 5 2 8 3" xfId="7090" xr:uid="{00000000-0005-0000-0000-0000F41E0000}"/>
    <cellStyle name="쉼표 [0] 3 4 2 5 2 9" xfId="7091" xr:uid="{00000000-0005-0000-0000-0000F51E0000}"/>
    <cellStyle name="쉼표 [0] 3 4 2 5 2 9 2" xfId="7092" xr:uid="{00000000-0005-0000-0000-0000F61E0000}"/>
    <cellStyle name="쉼표 [0] 3 4 2 6" xfId="7093" xr:uid="{00000000-0005-0000-0000-0000F71E0000}"/>
    <cellStyle name="쉼표 [0] 3 4 2 7" xfId="7094" xr:uid="{00000000-0005-0000-0000-0000F81E0000}"/>
    <cellStyle name="쉼표 [0] 3 4 2 8" xfId="7095" xr:uid="{00000000-0005-0000-0000-0000F91E0000}"/>
    <cellStyle name="쉼표 [0] 3 4 2 9" xfId="7096" xr:uid="{00000000-0005-0000-0000-0000FA1E0000}"/>
    <cellStyle name="쉼표 [0] 3 4 2 9 10" xfId="7097" xr:uid="{00000000-0005-0000-0000-0000FB1E0000}"/>
    <cellStyle name="쉼표 [0] 3 4 2 9 10 2" xfId="7098" xr:uid="{00000000-0005-0000-0000-0000FC1E0000}"/>
    <cellStyle name="쉼표 [0] 3 4 2 9 11" xfId="7099" xr:uid="{00000000-0005-0000-0000-0000FD1E0000}"/>
    <cellStyle name="쉼표 [0] 3 4 2 9 2" xfId="7100" xr:uid="{00000000-0005-0000-0000-0000FE1E0000}"/>
    <cellStyle name="쉼표 [0] 3 4 2 9 2 10" xfId="7101" xr:uid="{00000000-0005-0000-0000-0000FF1E0000}"/>
    <cellStyle name="쉼표 [0] 3 4 2 9 2 2" xfId="7102" xr:uid="{00000000-0005-0000-0000-0000001F0000}"/>
    <cellStyle name="쉼표 [0] 3 4 2 9 2 2 2" xfId="7103" xr:uid="{00000000-0005-0000-0000-0000011F0000}"/>
    <cellStyle name="쉼표 [0] 3 4 2 9 2 2 2 2" xfId="7104" xr:uid="{00000000-0005-0000-0000-0000021F0000}"/>
    <cellStyle name="쉼표 [0] 3 4 2 9 2 2 2 2 2" xfId="7105" xr:uid="{00000000-0005-0000-0000-0000031F0000}"/>
    <cellStyle name="쉼표 [0] 3 4 2 9 2 2 2 2 2 2" xfId="7106" xr:uid="{00000000-0005-0000-0000-0000041F0000}"/>
    <cellStyle name="쉼표 [0] 3 4 2 9 2 2 2 2 3" xfId="7107" xr:uid="{00000000-0005-0000-0000-0000051F0000}"/>
    <cellStyle name="쉼표 [0] 3 4 2 9 2 2 2 3" xfId="7108" xr:uid="{00000000-0005-0000-0000-0000061F0000}"/>
    <cellStyle name="쉼표 [0] 3 4 2 9 2 2 2 3 2" xfId="7109" xr:uid="{00000000-0005-0000-0000-0000071F0000}"/>
    <cellStyle name="쉼표 [0] 3 4 2 9 2 2 2 3 2 2" xfId="7110" xr:uid="{00000000-0005-0000-0000-0000081F0000}"/>
    <cellStyle name="쉼표 [0] 3 4 2 9 2 2 2 3 3" xfId="7111" xr:uid="{00000000-0005-0000-0000-0000091F0000}"/>
    <cellStyle name="쉼표 [0] 3 4 2 9 2 2 2 4" xfId="7112" xr:uid="{00000000-0005-0000-0000-00000A1F0000}"/>
    <cellStyle name="쉼표 [0] 3 4 2 9 2 2 2 4 2" xfId="7113" xr:uid="{00000000-0005-0000-0000-00000B1F0000}"/>
    <cellStyle name="쉼표 [0] 3 4 2 9 2 2 2 4 2 2" xfId="7114" xr:uid="{00000000-0005-0000-0000-00000C1F0000}"/>
    <cellStyle name="쉼표 [0] 3 4 2 9 2 2 2 4 3" xfId="7115" xr:uid="{00000000-0005-0000-0000-00000D1F0000}"/>
    <cellStyle name="쉼표 [0] 3 4 2 9 2 2 2 5" xfId="7116" xr:uid="{00000000-0005-0000-0000-00000E1F0000}"/>
    <cellStyle name="쉼표 [0] 3 4 2 9 2 2 2 5 2" xfId="7117" xr:uid="{00000000-0005-0000-0000-00000F1F0000}"/>
    <cellStyle name="쉼표 [0] 3 4 2 9 2 2 2 6" xfId="7118" xr:uid="{00000000-0005-0000-0000-0000101F0000}"/>
    <cellStyle name="쉼표 [0] 3 4 2 9 2 2 3" xfId="7119" xr:uid="{00000000-0005-0000-0000-0000111F0000}"/>
    <cellStyle name="쉼표 [0] 3 4 2 9 2 2 3 2" xfId="7120" xr:uid="{00000000-0005-0000-0000-0000121F0000}"/>
    <cellStyle name="쉼표 [0] 3 4 2 9 2 2 3 2 2" xfId="7121" xr:uid="{00000000-0005-0000-0000-0000131F0000}"/>
    <cellStyle name="쉼표 [0] 3 4 2 9 2 2 3 2 2 2" xfId="7122" xr:uid="{00000000-0005-0000-0000-0000141F0000}"/>
    <cellStyle name="쉼표 [0] 3 4 2 9 2 2 3 2 3" xfId="7123" xr:uid="{00000000-0005-0000-0000-0000151F0000}"/>
    <cellStyle name="쉼표 [0] 3 4 2 9 2 2 3 3" xfId="7124" xr:uid="{00000000-0005-0000-0000-0000161F0000}"/>
    <cellStyle name="쉼표 [0] 3 4 2 9 2 2 3 3 2" xfId="7125" xr:uid="{00000000-0005-0000-0000-0000171F0000}"/>
    <cellStyle name="쉼표 [0] 3 4 2 9 2 2 3 3 2 2" xfId="7126" xr:uid="{00000000-0005-0000-0000-0000181F0000}"/>
    <cellStyle name="쉼표 [0] 3 4 2 9 2 2 3 3 3" xfId="7127" xr:uid="{00000000-0005-0000-0000-0000191F0000}"/>
    <cellStyle name="쉼표 [0] 3 4 2 9 2 2 3 4" xfId="7128" xr:uid="{00000000-0005-0000-0000-00001A1F0000}"/>
    <cellStyle name="쉼표 [0] 3 4 2 9 2 2 3 4 2" xfId="7129" xr:uid="{00000000-0005-0000-0000-00001B1F0000}"/>
    <cellStyle name="쉼표 [0] 3 4 2 9 2 2 3 4 2 2" xfId="7130" xr:uid="{00000000-0005-0000-0000-00001C1F0000}"/>
    <cellStyle name="쉼표 [0] 3 4 2 9 2 2 3 4 3" xfId="7131" xr:uid="{00000000-0005-0000-0000-00001D1F0000}"/>
    <cellStyle name="쉼표 [0] 3 4 2 9 2 2 3 5" xfId="7132" xr:uid="{00000000-0005-0000-0000-00001E1F0000}"/>
    <cellStyle name="쉼표 [0] 3 4 2 9 2 2 3 5 2" xfId="7133" xr:uid="{00000000-0005-0000-0000-00001F1F0000}"/>
    <cellStyle name="쉼표 [0] 3 4 2 9 2 2 3 6" xfId="7134" xr:uid="{00000000-0005-0000-0000-0000201F0000}"/>
    <cellStyle name="쉼표 [0] 3 4 2 9 2 2 4" xfId="7135" xr:uid="{00000000-0005-0000-0000-0000211F0000}"/>
    <cellStyle name="쉼표 [0] 3 4 2 9 2 2 4 2" xfId="7136" xr:uid="{00000000-0005-0000-0000-0000221F0000}"/>
    <cellStyle name="쉼표 [0] 3 4 2 9 2 2 4 2 2" xfId="7137" xr:uid="{00000000-0005-0000-0000-0000231F0000}"/>
    <cellStyle name="쉼표 [0] 3 4 2 9 2 2 4 2 2 2" xfId="7138" xr:uid="{00000000-0005-0000-0000-0000241F0000}"/>
    <cellStyle name="쉼표 [0] 3 4 2 9 2 2 4 2 3" xfId="7139" xr:uid="{00000000-0005-0000-0000-0000251F0000}"/>
    <cellStyle name="쉼표 [0] 3 4 2 9 2 2 4 3" xfId="7140" xr:uid="{00000000-0005-0000-0000-0000261F0000}"/>
    <cellStyle name="쉼표 [0] 3 4 2 9 2 2 4 3 2" xfId="7141" xr:uid="{00000000-0005-0000-0000-0000271F0000}"/>
    <cellStyle name="쉼표 [0] 3 4 2 9 2 2 4 3 2 2" xfId="7142" xr:uid="{00000000-0005-0000-0000-0000281F0000}"/>
    <cellStyle name="쉼표 [0] 3 4 2 9 2 2 4 3 3" xfId="7143" xr:uid="{00000000-0005-0000-0000-0000291F0000}"/>
    <cellStyle name="쉼표 [0] 3 4 2 9 2 2 4 4" xfId="7144" xr:uid="{00000000-0005-0000-0000-00002A1F0000}"/>
    <cellStyle name="쉼표 [0] 3 4 2 9 2 2 4 4 2" xfId="7145" xr:uid="{00000000-0005-0000-0000-00002B1F0000}"/>
    <cellStyle name="쉼표 [0] 3 4 2 9 2 2 4 4 2 2" xfId="7146" xr:uid="{00000000-0005-0000-0000-00002C1F0000}"/>
    <cellStyle name="쉼표 [0] 3 4 2 9 2 2 4 4 3" xfId="7147" xr:uid="{00000000-0005-0000-0000-00002D1F0000}"/>
    <cellStyle name="쉼표 [0] 3 4 2 9 2 2 4 5" xfId="7148" xr:uid="{00000000-0005-0000-0000-00002E1F0000}"/>
    <cellStyle name="쉼표 [0] 3 4 2 9 2 2 4 5 2" xfId="7149" xr:uid="{00000000-0005-0000-0000-00002F1F0000}"/>
    <cellStyle name="쉼표 [0] 3 4 2 9 2 2 4 6" xfId="7150" xr:uid="{00000000-0005-0000-0000-0000301F0000}"/>
    <cellStyle name="쉼표 [0] 3 4 2 9 2 2 5" xfId="7151" xr:uid="{00000000-0005-0000-0000-0000311F0000}"/>
    <cellStyle name="쉼표 [0] 3 4 2 9 2 2 5 2" xfId="7152" xr:uid="{00000000-0005-0000-0000-0000321F0000}"/>
    <cellStyle name="쉼표 [0] 3 4 2 9 2 2 5 2 2" xfId="7153" xr:uid="{00000000-0005-0000-0000-0000331F0000}"/>
    <cellStyle name="쉼표 [0] 3 4 2 9 2 2 5 3" xfId="7154" xr:uid="{00000000-0005-0000-0000-0000341F0000}"/>
    <cellStyle name="쉼표 [0] 3 4 2 9 2 2 6" xfId="7155" xr:uid="{00000000-0005-0000-0000-0000351F0000}"/>
    <cellStyle name="쉼표 [0] 3 4 2 9 2 2 6 2" xfId="7156" xr:uid="{00000000-0005-0000-0000-0000361F0000}"/>
    <cellStyle name="쉼표 [0] 3 4 2 9 2 2 6 2 2" xfId="7157" xr:uid="{00000000-0005-0000-0000-0000371F0000}"/>
    <cellStyle name="쉼표 [0] 3 4 2 9 2 2 6 3" xfId="7158" xr:uid="{00000000-0005-0000-0000-0000381F0000}"/>
    <cellStyle name="쉼표 [0] 3 4 2 9 2 2 7" xfId="7159" xr:uid="{00000000-0005-0000-0000-0000391F0000}"/>
    <cellStyle name="쉼표 [0] 3 4 2 9 2 2 7 2" xfId="7160" xr:uid="{00000000-0005-0000-0000-00003A1F0000}"/>
    <cellStyle name="쉼표 [0] 3 4 2 9 2 2 7 2 2" xfId="7161" xr:uid="{00000000-0005-0000-0000-00003B1F0000}"/>
    <cellStyle name="쉼표 [0] 3 4 2 9 2 2 7 3" xfId="7162" xr:uid="{00000000-0005-0000-0000-00003C1F0000}"/>
    <cellStyle name="쉼표 [0] 3 4 2 9 2 2 8" xfId="7163" xr:uid="{00000000-0005-0000-0000-00003D1F0000}"/>
    <cellStyle name="쉼표 [0] 3 4 2 9 2 2 8 2" xfId="7164" xr:uid="{00000000-0005-0000-0000-00003E1F0000}"/>
    <cellStyle name="쉼표 [0] 3 4 2 9 2 2 9" xfId="7165" xr:uid="{00000000-0005-0000-0000-00003F1F0000}"/>
    <cellStyle name="쉼표 [0] 3 4 2 9 2 3" xfId="7166" xr:uid="{00000000-0005-0000-0000-0000401F0000}"/>
    <cellStyle name="쉼표 [0] 3 4 2 9 2 3 2" xfId="7167" xr:uid="{00000000-0005-0000-0000-0000411F0000}"/>
    <cellStyle name="쉼표 [0] 3 4 2 9 2 3 2 2" xfId="7168" xr:uid="{00000000-0005-0000-0000-0000421F0000}"/>
    <cellStyle name="쉼표 [0] 3 4 2 9 2 3 2 2 2" xfId="7169" xr:uid="{00000000-0005-0000-0000-0000431F0000}"/>
    <cellStyle name="쉼표 [0] 3 4 2 9 2 3 2 3" xfId="7170" xr:uid="{00000000-0005-0000-0000-0000441F0000}"/>
    <cellStyle name="쉼표 [0] 3 4 2 9 2 3 3" xfId="7171" xr:uid="{00000000-0005-0000-0000-0000451F0000}"/>
    <cellStyle name="쉼표 [0] 3 4 2 9 2 3 3 2" xfId="7172" xr:uid="{00000000-0005-0000-0000-0000461F0000}"/>
    <cellStyle name="쉼표 [0] 3 4 2 9 2 3 3 2 2" xfId="7173" xr:uid="{00000000-0005-0000-0000-0000471F0000}"/>
    <cellStyle name="쉼표 [0] 3 4 2 9 2 3 3 3" xfId="7174" xr:uid="{00000000-0005-0000-0000-0000481F0000}"/>
    <cellStyle name="쉼표 [0] 3 4 2 9 2 3 4" xfId="7175" xr:uid="{00000000-0005-0000-0000-0000491F0000}"/>
    <cellStyle name="쉼표 [0] 3 4 2 9 2 3 4 2" xfId="7176" xr:uid="{00000000-0005-0000-0000-00004A1F0000}"/>
    <cellStyle name="쉼표 [0] 3 4 2 9 2 3 4 2 2" xfId="7177" xr:uid="{00000000-0005-0000-0000-00004B1F0000}"/>
    <cellStyle name="쉼표 [0] 3 4 2 9 2 3 4 3" xfId="7178" xr:uid="{00000000-0005-0000-0000-00004C1F0000}"/>
    <cellStyle name="쉼표 [0] 3 4 2 9 2 3 5" xfId="7179" xr:uid="{00000000-0005-0000-0000-00004D1F0000}"/>
    <cellStyle name="쉼표 [0] 3 4 2 9 2 3 5 2" xfId="7180" xr:uid="{00000000-0005-0000-0000-00004E1F0000}"/>
    <cellStyle name="쉼표 [0] 3 4 2 9 2 3 6" xfId="7181" xr:uid="{00000000-0005-0000-0000-00004F1F0000}"/>
    <cellStyle name="쉼표 [0] 3 4 2 9 2 4" xfId="7182" xr:uid="{00000000-0005-0000-0000-0000501F0000}"/>
    <cellStyle name="쉼표 [0] 3 4 2 9 2 4 2" xfId="7183" xr:uid="{00000000-0005-0000-0000-0000511F0000}"/>
    <cellStyle name="쉼표 [0] 3 4 2 9 2 4 2 2" xfId="7184" xr:uid="{00000000-0005-0000-0000-0000521F0000}"/>
    <cellStyle name="쉼표 [0] 3 4 2 9 2 4 2 2 2" xfId="7185" xr:uid="{00000000-0005-0000-0000-0000531F0000}"/>
    <cellStyle name="쉼표 [0] 3 4 2 9 2 4 2 3" xfId="7186" xr:uid="{00000000-0005-0000-0000-0000541F0000}"/>
    <cellStyle name="쉼표 [0] 3 4 2 9 2 4 3" xfId="7187" xr:uid="{00000000-0005-0000-0000-0000551F0000}"/>
    <cellStyle name="쉼표 [0] 3 4 2 9 2 4 3 2" xfId="7188" xr:uid="{00000000-0005-0000-0000-0000561F0000}"/>
    <cellStyle name="쉼표 [0] 3 4 2 9 2 4 3 2 2" xfId="7189" xr:uid="{00000000-0005-0000-0000-0000571F0000}"/>
    <cellStyle name="쉼표 [0] 3 4 2 9 2 4 3 3" xfId="7190" xr:uid="{00000000-0005-0000-0000-0000581F0000}"/>
    <cellStyle name="쉼표 [0] 3 4 2 9 2 4 4" xfId="7191" xr:uid="{00000000-0005-0000-0000-0000591F0000}"/>
    <cellStyle name="쉼표 [0] 3 4 2 9 2 4 4 2" xfId="7192" xr:uid="{00000000-0005-0000-0000-00005A1F0000}"/>
    <cellStyle name="쉼표 [0] 3 4 2 9 2 4 4 2 2" xfId="7193" xr:uid="{00000000-0005-0000-0000-00005B1F0000}"/>
    <cellStyle name="쉼표 [0] 3 4 2 9 2 4 4 3" xfId="7194" xr:uid="{00000000-0005-0000-0000-00005C1F0000}"/>
    <cellStyle name="쉼표 [0] 3 4 2 9 2 4 5" xfId="7195" xr:uid="{00000000-0005-0000-0000-00005D1F0000}"/>
    <cellStyle name="쉼표 [0] 3 4 2 9 2 4 5 2" xfId="7196" xr:uid="{00000000-0005-0000-0000-00005E1F0000}"/>
    <cellStyle name="쉼표 [0] 3 4 2 9 2 4 6" xfId="7197" xr:uid="{00000000-0005-0000-0000-00005F1F0000}"/>
    <cellStyle name="쉼표 [0] 3 4 2 9 2 5" xfId="7198" xr:uid="{00000000-0005-0000-0000-0000601F0000}"/>
    <cellStyle name="쉼표 [0] 3 4 2 9 2 5 2" xfId="7199" xr:uid="{00000000-0005-0000-0000-0000611F0000}"/>
    <cellStyle name="쉼표 [0] 3 4 2 9 2 5 2 2" xfId="7200" xr:uid="{00000000-0005-0000-0000-0000621F0000}"/>
    <cellStyle name="쉼표 [0] 3 4 2 9 2 5 2 2 2" xfId="7201" xr:uid="{00000000-0005-0000-0000-0000631F0000}"/>
    <cellStyle name="쉼표 [0] 3 4 2 9 2 5 2 3" xfId="7202" xr:uid="{00000000-0005-0000-0000-0000641F0000}"/>
    <cellStyle name="쉼표 [0] 3 4 2 9 2 5 3" xfId="7203" xr:uid="{00000000-0005-0000-0000-0000651F0000}"/>
    <cellStyle name="쉼표 [0] 3 4 2 9 2 5 3 2" xfId="7204" xr:uid="{00000000-0005-0000-0000-0000661F0000}"/>
    <cellStyle name="쉼표 [0] 3 4 2 9 2 5 3 2 2" xfId="7205" xr:uid="{00000000-0005-0000-0000-0000671F0000}"/>
    <cellStyle name="쉼표 [0] 3 4 2 9 2 5 3 3" xfId="7206" xr:uid="{00000000-0005-0000-0000-0000681F0000}"/>
    <cellStyle name="쉼표 [0] 3 4 2 9 2 5 4" xfId="7207" xr:uid="{00000000-0005-0000-0000-0000691F0000}"/>
    <cellStyle name="쉼표 [0] 3 4 2 9 2 5 4 2" xfId="7208" xr:uid="{00000000-0005-0000-0000-00006A1F0000}"/>
    <cellStyle name="쉼표 [0] 3 4 2 9 2 5 4 2 2" xfId="7209" xr:uid="{00000000-0005-0000-0000-00006B1F0000}"/>
    <cellStyle name="쉼표 [0] 3 4 2 9 2 5 4 3" xfId="7210" xr:uid="{00000000-0005-0000-0000-00006C1F0000}"/>
    <cellStyle name="쉼표 [0] 3 4 2 9 2 5 5" xfId="7211" xr:uid="{00000000-0005-0000-0000-00006D1F0000}"/>
    <cellStyle name="쉼표 [0] 3 4 2 9 2 5 5 2" xfId="7212" xr:uid="{00000000-0005-0000-0000-00006E1F0000}"/>
    <cellStyle name="쉼표 [0] 3 4 2 9 2 5 6" xfId="7213" xr:uid="{00000000-0005-0000-0000-00006F1F0000}"/>
    <cellStyle name="쉼표 [0] 3 4 2 9 2 6" xfId="7214" xr:uid="{00000000-0005-0000-0000-0000701F0000}"/>
    <cellStyle name="쉼표 [0] 3 4 2 9 2 6 2" xfId="7215" xr:uid="{00000000-0005-0000-0000-0000711F0000}"/>
    <cellStyle name="쉼표 [0] 3 4 2 9 2 6 2 2" xfId="7216" xr:uid="{00000000-0005-0000-0000-0000721F0000}"/>
    <cellStyle name="쉼표 [0] 3 4 2 9 2 6 3" xfId="7217" xr:uid="{00000000-0005-0000-0000-0000731F0000}"/>
    <cellStyle name="쉼표 [0] 3 4 2 9 2 7" xfId="7218" xr:uid="{00000000-0005-0000-0000-0000741F0000}"/>
    <cellStyle name="쉼표 [0] 3 4 2 9 2 7 2" xfId="7219" xr:uid="{00000000-0005-0000-0000-0000751F0000}"/>
    <cellStyle name="쉼표 [0] 3 4 2 9 2 7 2 2" xfId="7220" xr:uid="{00000000-0005-0000-0000-0000761F0000}"/>
    <cellStyle name="쉼표 [0] 3 4 2 9 2 7 3" xfId="7221" xr:uid="{00000000-0005-0000-0000-0000771F0000}"/>
    <cellStyle name="쉼표 [0] 3 4 2 9 2 8" xfId="7222" xr:uid="{00000000-0005-0000-0000-0000781F0000}"/>
    <cellStyle name="쉼표 [0] 3 4 2 9 2 8 2" xfId="7223" xr:uid="{00000000-0005-0000-0000-0000791F0000}"/>
    <cellStyle name="쉼표 [0] 3 4 2 9 2 8 2 2" xfId="7224" xr:uid="{00000000-0005-0000-0000-00007A1F0000}"/>
    <cellStyle name="쉼표 [0] 3 4 2 9 2 8 3" xfId="7225" xr:uid="{00000000-0005-0000-0000-00007B1F0000}"/>
    <cellStyle name="쉼표 [0] 3 4 2 9 2 9" xfId="7226" xr:uid="{00000000-0005-0000-0000-00007C1F0000}"/>
    <cellStyle name="쉼표 [0] 3 4 2 9 2 9 2" xfId="7227" xr:uid="{00000000-0005-0000-0000-00007D1F0000}"/>
    <cellStyle name="쉼표 [0] 3 4 2 9 3" xfId="7228" xr:uid="{00000000-0005-0000-0000-00007E1F0000}"/>
    <cellStyle name="쉼표 [0] 3 4 2 9 3 2" xfId="7229" xr:uid="{00000000-0005-0000-0000-00007F1F0000}"/>
    <cellStyle name="쉼표 [0] 3 4 2 9 3 2 2" xfId="7230" xr:uid="{00000000-0005-0000-0000-0000801F0000}"/>
    <cellStyle name="쉼표 [0] 3 4 2 9 3 2 2 2" xfId="7231" xr:uid="{00000000-0005-0000-0000-0000811F0000}"/>
    <cellStyle name="쉼표 [0] 3 4 2 9 3 2 2 2 2" xfId="7232" xr:uid="{00000000-0005-0000-0000-0000821F0000}"/>
    <cellStyle name="쉼표 [0] 3 4 2 9 3 2 2 3" xfId="7233" xr:uid="{00000000-0005-0000-0000-0000831F0000}"/>
    <cellStyle name="쉼표 [0] 3 4 2 9 3 2 3" xfId="7234" xr:uid="{00000000-0005-0000-0000-0000841F0000}"/>
    <cellStyle name="쉼표 [0] 3 4 2 9 3 2 3 2" xfId="7235" xr:uid="{00000000-0005-0000-0000-0000851F0000}"/>
    <cellStyle name="쉼표 [0] 3 4 2 9 3 2 3 2 2" xfId="7236" xr:uid="{00000000-0005-0000-0000-0000861F0000}"/>
    <cellStyle name="쉼표 [0] 3 4 2 9 3 2 3 3" xfId="7237" xr:uid="{00000000-0005-0000-0000-0000871F0000}"/>
    <cellStyle name="쉼표 [0] 3 4 2 9 3 2 4" xfId="7238" xr:uid="{00000000-0005-0000-0000-0000881F0000}"/>
    <cellStyle name="쉼표 [0] 3 4 2 9 3 2 4 2" xfId="7239" xr:uid="{00000000-0005-0000-0000-0000891F0000}"/>
    <cellStyle name="쉼표 [0] 3 4 2 9 3 2 4 2 2" xfId="7240" xr:uid="{00000000-0005-0000-0000-00008A1F0000}"/>
    <cellStyle name="쉼표 [0] 3 4 2 9 3 2 4 3" xfId="7241" xr:uid="{00000000-0005-0000-0000-00008B1F0000}"/>
    <cellStyle name="쉼표 [0] 3 4 2 9 3 2 5" xfId="7242" xr:uid="{00000000-0005-0000-0000-00008C1F0000}"/>
    <cellStyle name="쉼표 [0] 3 4 2 9 3 2 5 2" xfId="7243" xr:uid="{00000000-0005-0000-0000-00008D1F0000}"/>
    <cellStyle name="쉼표 [0] 3 4 2 9 3 2 6" xfId="7244" xr:uid="{00000000-0005-0000-0000-00008E1F0000}"/>
    <cellStyle name="쉼표 [0] 3 4 2 9 3 3" xfId="7245" xr:uid="{00000000-0005-0000-0000-00008F1F0000}"/>
    <cellStyle name="쉼표 [0] 3 4 2 9 3 3 2" xfId="7246" xr:uid="{00000000-0005-0000-0000-0000901F0000}"/>
    <cellStyle name="쉼표 [0] 3 4 2 9 3 3 2 2" xfId="7247" xr:uid="{00000000-0005-0000-0000-0000911F0000}"/>
    <cellStyle name="쉼표 [0] 3 4 2 9 3 3 2 2 2" xfId="7248" xr:uid="{00000000-0005-0000-0000-0000921F0000}"/>
    <cellStyle name="쉼표 [0] 3 4 2 9 3 3 2 3" xfId="7249" xr:uid="{00000000-0005-0000-0000-0000931F0000}"/>
    <cellStyle name="쉼표 [0] 3 4 2 9 3 3 3" xfId="7250" xr:uid="{00000000-0005-0000-0000-0000941F0000}"/>
    <cellStyle name="쉼표 [0] 3 4 2 9 3 3 3 2" xfId="7251" xr:uid="{00000000-0005-0000-0000-0000951F0000}"/>
    <cellStyle name="쉼표 [0] 3 4 2 9 3 3 3 2 2" xfId="7252" xr:uid="{00000000-0005-0000-0000-0000961F0000}"/>
    <cellStyle name="쉼표 [0] 3 4 2 9 3 3 3 3" xfId="7253" xr:uid="{00000000-0005-0000-0000-0000971F0000}"/>
    <cellStyle name="쉼표 [0] 3 4 2 9 3 3 4" xfId="7254" xr:uid="{00000000-0005-0000-0000-0000981F0000}"/>
    <cellStyle name="쉼표 [0] 3 4 2 9 3 3 4 2" xfId="7255" xr:uid="{00000000-0005-0000-0000-0000991F0000}"/>
    <cellStyle name="쉼표 [0] 3 4 2 9 3 3 4 2 2" xfId="7256" xr:uid="{00000000-0005-0000-0000-00009A1F0000}"/>
    <cellStyle name="쉼표 [0] 3 4 2 9 3 3 4 3" xfId="7257" xr:uid="{00000000-0005-0000-0000-00009B1F0000}"/>
    <cellStyle name="쉼표 [0] 3 4 2 9 3 3 5" xfId="7258" xr:uid="{00000000-0005-0000-0000-00009C1F0000}"/>
    <cellStyle name="쉼표 [0] 3 4 2 9 3 3 5 2" xfId="7259" xr:uid="{00000000-0005-0000-0000-00009D1F0000}"/>
    <cellStyle name="쉼표 [0] 3 4 2 9 3 3 6" xfId="7260" xr:uid="{00000000-0005-0000-0000-00009E1F0000}"/>
    <cellStyle name="쉼표 [0] 3 4 2 9 3 4" xfId="7261" xr:uid="{00000000-0005-0000-0000-00009F1F0000}"/>
    <cellStyle name="쉼표 [0] 3 4 2 9 3 4 2" xfId="7262" xr:uid="{00000000-0005-0000-0000-0000A01F0000}"/>
    <cellStyle name="쉼표 [0] 3 4 2 9 3 4 2 2" xfId="7263" xr:uid="{00000000-0005-0000-0000-0000A11F0000}"/>
    <cellStyle name="쉼표 [0] 3 4 2 9 3 4 2 2 2" xfId="7264" xr:uid="{00000000-0005-0000-0000-0000A21F0000}"/>
    <cellStyle name="쉼표 [0] 3 4 2 9 3 4 2 3" xfId="7265" xr:uid="{00000000-0005-0000-0000-0000A31F0000}"/>
    <cellStyle name="쉼표 [0] 3 4 2 9 3 4 3" xfId="7266" xr:uid="{00000000-0005-0000-0000-0000A41F0000}"/>
    <cellStyle name="쉼표 [0] 3 4 2 9 3 4 3 2" xfId="7267" xr:uid="{00000000-0005-0000-0000-0000A51F0000}"/>
    <cellStyle name="쉼표 [0] 3 4 2 9 3 4 3 2 2" xfId="7268" xr:uid="{00000000-0005-0000-0000-0000A61F0000}"/>
    <cellStyle name="쉼표 [0] 3 4 2 9 3 4 3 3" xfId="7269" xr:uid="{00000000-0005-0000-0000-0000A71F0000}"/>
    <cellStyle name="쉼표 [0] 3 4 2 9 3 4 4" xfId="7270" xr:uid="{00000000-0005-0000-0000-0000A81F0000}"/>
    <cellStyle name="쉼표 [0] 3 4 2 9 3 4 4 2" xfId="7271" xr:uid="{00000000-0005-0000-0000-0000A91F0000}"/>
    <cellStyle name="쉼표 [0] 3 4 2 9 3 4 4 2 2" xfId="7272" xr:uid="{00000000-0005-0000-0000-0000AA1F0000}"/>
    <cellStyle name="쉼표 [0] 3 4 2 9 3 4 4 3" xfId="7273" xr:uid="{00000000-0005-0000-0000-0000AB1F0000}"/>
    <cellStyle name="쉼표 [0] 3 4 2 9 3 4 5" xfId="7274" xr:uid="{00000000-0005-0000-0000-0000AC1F0000}"/>
    <cellStyle name="쉼표 [0] 3 4 2 9 3 4 5 2" xfId="7275" xr:uid="{00000000-0005-0000-0000-0000AD1F0000}"/>
    <cellStyle name="쉼표 [0] 3 4 2 9 3 4 6" xfId="7276" xr:uid="{00000000-0005-0000-0000-0000AE1F0000}"/>
    <cellStyle name="쉼표 [0] 3 4 2 9 3 5" xfId="7277" xr:uid="{00000000-0005-0000-0000-0000AF1F0000}"/>
    <cellStyle name="쉼표 [0] 3 4 2 9 3 5 2" xfId="7278" xr:uid="{00000000-0005-0000-0000-0000B01F0000}"/>
    <cellStyle name="쉼표 [0] 3 4 2 9 3 5 2 2" xfId="7279" xr:uid="{00000000-0005-0000-0000-0000B11F0000}"/>
    <cellStyle name="쉼표 [0] 3 4 2 9 3 5 3" xfId="7280" xr:uid="{00000000-0005-0000-0000-0000B21F0000}"/>
    <cellStyle name="쉼표 [0] 3 4 2 9 3 6" xfId="7281" xr:uid="{00000000-0005-0000-0000-0000B31F0000}"/>
    <cellStyle name="쉼표 [0] 3 4 2 9 3 6 2" xfId="7282" xr:uid="{00000000-0005-0000-0000-0000B41F0000}"/>
    <cellStyle name="쉼표 [0] 3 4 2 9 3 6 2 2" xfId="7283" xr:uid="{00000000-0005-0000-0000-0000B51F0000}"/>
    <cellStyle name="쉼표 [0] 3 4 2 9 3 6 3" xfId="7284" xr:uid="{00000000-0005-0000-0000-0000B61F0000}"/>
    <cellStyle name="쉼표 [0] 3 4 2 9 3 7" xfId="7285" xr:uid="{00000000-0005-0000-0000-0000B71F0000}"/>
    <cellStyle name="쉼표 [0] 3 4 2 9 3 7 2" xfId="7286" xr:uid="{00000000-0005-0000-0000-0000B81F0000}"/>
    <cellStyle name="쉼표 [0] 3 4 2 9 3 7 2 2" xfId="7287" xr:uid="{00000000-0005-0000-0000-0000B91F0000}"/>
    <cellStyle name="쉼표 [0] 3 4 2 9 3 7 3" xfId="7288" xr:uid="{00000000-0005-0000-0000-0000BA1F0000}"/>
    <cellStyle name="쉼표 [0] 3 4 2 9 3 8" xfId="7289" xr:uid="{00000000-0005-0000-0000-0000BB1F0000}"/>
    <cellStyle name="쉼표 [0] 3 4 2 9 3 8 2" xfId="7290" xr:uid="{00000000-0005-0000-0000-0000BC1F0000}"/>
    <cellStyle name="쉼표 [0] 3 4 2 9 3 9" xfId="7291" xr:uid="{00000000-0005-0000-0000-0000BD1F0000}"/>
    <cellStyle name="쉼표 [0] 3 4 2 9 4" xfId="7292" xr:uid="{00000000-0005-0000-0000-0000BE1F0000}"/>
    <cellStyle name="쉼표 [0] 3 4 2 9 4 2" xfId="7293" xr:uid="{00000000-0005-0000-0000-0000BF1F0000}"/>
    <cellStyle name="쉼표 [0] 3 4 2 9 4 2 2" xfId="7294" xr:uid="{00000000-0005-0000-0000-0000C01F0000}"/>
    <cellStyle name="쉼표 [0] 3 4 2 9 4 2 2 2" xfId="7295" xr:uid="{00000000-0005-0000-0000-0000C11F0000}"/>
    <cellStyle name="쉼표 [0] 3 4 2 9 4 2 3" xfId="7296" xr:uid="{00000000-0005-0000-0000-0000C21F0000}"/>
    <cellStyle name="쉼표 [0] 3 4 2 9 4 3" xfId="7297" xr:uid="{00000000-0005-0000-0000-0000C31F0000}"/>
    <cellStyle name="쉼표 [0] 3 4 2 9 4 3 2" xfId="7298" xr:uid="{00000000-0005-0000-0000-0000C41F0000}"/>
    <cellStyle name="쉼표 [0] 3 4 2 9 4 3 2 2" xfId="7299" xr:uid="{00000000-0005-0000-0000-0000C51F0000}"/>
    <cellStyle name="쉼표 [0] 3 4 2 9 4 3 3" xfId="7300" xr:uid="{00000000-0005-0000-0000-0000C61F0000}"/>
    <cellStyle name="쉼표 [0] 3 4 2 9 4 4" xfId="7301" xr:uid="{00000000-0005-0000-0000-0000C71F0000}"/>
    <cellStyle name="쉼표 [0] 3 4 2 9 4 4 2" xfId="7302" xr:uid="{00000000-0005-0000-0000-0000C81F0000}"/>
    <cellStyle name="쉼표 [0] 3 4 2 9 4 4 2 2" xfId="7303" xr:uid="{00000000-0005-0000-0000-0000C91F0000}"/>
    <cellStyle name="쉼표 [0] 3 4 2 9 4 4 3" xfId="7304" xr:uid="{00000000-0005-0000-0000-0000CA1F0000}"/>
    <cellStyle name="쉼표 [0] 3 4 2 9 4 5" xfId="7305" xr:uid="{00000000-0005-0000-0000-0000CB1F0000}"/>
    <cellStyle name="쉼표 [0] 3 4 2 9 4 5 2" xfId="7306" xr:uid="{00000000-0005-0000-0000-0000CC1F0000}"/>
    <cellStyle name="쉼표 [0] 3 4 2 9 4 6" xfId="7307" xr:uid="{00000000-0005-0000-0000-0000CD1F0000}"/>
    <cellStyle name="쉼표 [0] 3 4 2 9 5" xfId="7308" xr:uid="{00000000-0005-0000-0000-0000CE1F0000}"/>
    <cellStyle name="쉼표 [0] 3 4 2 9 5 2" xfId="7309" xr:uid="{00000000-0005-0000-0000-0000CF1F0000}"/>
    <cellStyle name="쉼표 [0] 3 4 2 9 5 2 2" xfId="7310" xr:uid="{00000000-0005-0000-0000-0000D01F0000}"/>
    <cellStyle name="쉼표 [0] 3 4 2 9 5 2 2 2" xfId="7311" xr:uid="{00000000-0005-0000-0000-0000D11F0000}"/>
    <cellStyle name="쉼표 [0] 3 4 2 9 5 2 3" xfId="7312" xr:uid="{00000000-0005-0000-0000-0000D21F0000}"/>
    <cellStyle name="쉼표 [0] 3 4 2 9 5 3" xfId="7313" xr:uid="{00000000-0005-0000-0000-0000D31F0000}"/>
    <cellStyle name="쉼표 [0] 3 4 2 9 5 3 2" xfId="7314" xr:uid="{00000000-0005-0000-0000-0000D41F0000}"/>
    <cellStyle name="쉼표 [0] 3 4 2 9 5 3 2 2" xfId="7315" xr:uid="{00000000-0005-0000-0000-0000D51F0000}"/>
    <cellStyle name="쉼표 [0] 3 4 2 9 5 3 3" xfId="7316" xr:uid="{00000000-0005-0000-0000-0000D61F0000}"/>
    <cellStyle name="쉼표 [0] 3 4 2 9 5 4" xfId="7317" xr:uid="{00000000-0005-0000-0000-0000D71F0000}"/>
    <cellStyle name="쉼표 [0] 3 4 2 9 5 4 2" xfId="7318" xr:uid="{00000000-0005-0000-0000-0000D81F0000}"/>
    <cellStyle name="쉼표 [0] 3 4 2 9 5 4 2 2" xfId="7319" xr:uid="{00000000-0005-0000-0000-0000D91F0000}"/>
    <cellStyle name="쉼표 [0] 3 4 2 9 5 4 3" xfId="7320" xr:uid="{00000000-0005-0000-0000-0000DA1F0000}"/>
    <cellStyle name="쉼표 [0] 3 4 2 9 5 5" xfId="7321" xr:uid="{00000000-0005-0000-0000-0000DB1F0000}"/>
    <cellStyle name="쉼표 [0] 3 4 2 9 5 5 2" xfId="7322" xr:uid="{00000000-0005-0000-0000-0000DC1F0000}"/>
    <cellStyle name="쉼표 [0] 3 4 2 9 5 6" xfId="7323" xr:uid="{00000000-0005-0000-0000-0000DD1F0000}"/>
    <cellStyle name="쉼표 [0] 3 4 2 9 6" xfId="7324" xr:uid="{00000000-0005-0000-0000-0000DE1F0000}"/>
    <cellStyle name="쉼표 [0] 3 4 2 9 6 2" xfId="7325" xr:uid="{00000000-0005-0000-0000-0000DF1F0000}"/>
    <cellStyle name="쉼표 [0] 3 4 2 9 6 2 2" xfId="7326" xr:uid="{00000000-0005-0000-0000-0000E01F0000}"/>
    <cellStyle name="쉼표 [0] 3 4 2 9 6 2 2 2" xfId="7327" xr:uid="{00000000-0005-0000-0000-0000E11F0000}"/>
    <cellStyle name="쉼표 [0] 3 4 2 9 6 2 3" xfId="7328" xr:uid="{00000000-0005-0000-0000-0000E21F0000}"/>
    <cellStyle name="쉼표 [0] 3 4 2 9 6 3" xfId="7329" xr:uid="{00000000-0005-0000-0000-0000E31F0000}"/>
    <cellStyle name="쉼표 [0] 3 4 2 9 6 3 2" xfId="7330" xr:uid="{00000000-0005-0000-0000-0000E41F0000}"/>
    <cellStyle name="쉼표 [0] 3 4 2 9 6 3 2 2" xfId="7331" xr:uid="{00000000-0005-0000-0000-0000E51F0000}"/>
    <cellStyle name="쉼표 [0] 3 4 2 9 6 3 3" xfId="7332" xr:uid="{00000000-0005-0000-0000-0000E61F0000}"/>
    <cellStyle name="쉼표 [0] 3 4 2 9 6 4" xfId="7333" xr:uid="{00000000-0005-0000-0000-0000E71F0000}"/>
    <cellStyle name="쉼표 [0] 3 4 2 9 6 4 2" xfId="7334" xr:uid="{00000000-0005-0000-0000-0000E81F0000}"/>
    <cellStyle name="쉼표 [0] 3 4 2 9 6 4 2 2" xfId="7335" xr:uid="{00000000-0005-0000-0000-0000E91F0000}"/>
    <cellStyle name="쉼표 [0] 3 4 2 9 6 4 3" xfId="7336" xr:uid="{00000000-0005-0000-0000-0000EA1F0000}"/>
    <cellStyle name="쉼표 [0] 3 4 2 9 6 5" xfId="7337" xr:uid="{00000000-0005-0000-0000-0000EB1F0000}"/>
    <cellStyle name="쉼표 [0] 3 4 2 9 6 5 2" xfId="7338" xr:uid="{00000000-0005-0000-0000-0000EC1F0000}"/>
    <cellStyle name="쉼표 [0] 3 4 2 9 6 6" xfId="7339" xr:uid="{00000000-0005-0000-0000-0000ED1F0000}"/>
    <cellStyle name="쉼표 [0] 3 4 2 9 7" xfId="7340" xr:uid="{00000000-0005-0000-0000-0000EE1F0000}"/>
    <cellStyle name="쉼표 [0] 3 4 2 9 7 2" xfId="7341" xr:uid="{00000000-0005-0000-0000-0000EF1F0000}"/>
    <cellStyle name="쉼표 [0] 3 4 2 9 7 2 2" xfId="7342" xr:uid="{00000000-0005-0000-0000-0000F01F0000}"/>
    <cellStyle name="쉼표 [0] 3 4 2 9 7 3" xfId="7343" xr:uid="{00000000-0005-0000-0000-0000F11F0000}"/>
    <cellStyle name="쉼표 [0] 3 4 2 9 8" xfId="7344" xr:uid="{00000000-0005-0000-0000-0000F21F0000}"/>
    <cellStyle name="쉼표 [0] 3 4 2 9 8 2" xfId="7345" xr:uid="{00000000-0005-0000-0000-0000F31F0000}"/>
    <cellStyle name="쉼표 [0] 3 4 2 9 8 2 2" xfId="7346" xr:uid="{00000000-0005-0000-0000-0000F41F0000}"/>
    <cellStyle name="쉼표 [0] 3 4 2 9 8 3" xfId="7347" xr:uid="{00000000-0005-0000-0000-0000F51F0000}"/>
    <cellStyle name="쉼표 [0] 3 4 2 9 9" xfId="7348" xr:uid="{00000000-0005-0000-0000-0000F61F0000}"/>
    <cellStyle name="쉼표 [0] 3 4 2 9 9 2" xfId="7349" xr:uid="{00000000-0005-0000-0000-0000F71F0000}"/>
    <cellStyle name="쉼표 [0] 3 4 2 9 9 2 2" xfId="7350" xr:uid="{00000000-0005-0000-0000-0000F81F0000}"/>
    <cellStyle name="쉼표 [0] 3 4 2 9 9 3" xfId="7351" xr:uid="{00000000-0005-0000-0000-0000F91F0000}"/>
    <cellStyle name="쉼표 [0] 3 4 3" xfId="7352" xr:uid="{00000000-0005-0000-0000-0000FA1F0000}"/>
    <cellStyle name="쉼표 [0] 3 4 4" xfId="7353" xr:uid="{00000000-0005-0000-0000-0000FB1F0000}"/>
    <cellStyle name="쉼표 [0] 3 5" xfId="7354" xr:uid="{00000000-0005-0000-0000-0000FC1F0000}"/>
    <cellStyle name="쉼표 [0] 3 5 2" xfId="7355" xr:uid="{00000000-0005-0000-0000-0000FD1F0000}"/>
    <cellStyle name="쉼표 [0] 3 5 2 10" xfId="7356" xr:uid="{00000000-0005-0000-0000-0000FE1F0000}"/>
    <cellStyle name="쉼표 [0] 3 5 2 10 10" xfId="7357" xr:uid="{00000000-0005-0000-0000-0000FF1F0000}"/>
    <cellStyle name="쉼표 [0] 3 5 2 10 2" xfId="7358" xr:uid="{00000000-0005-0000-0000-000000200000}"/>
    <cellStyle name="쉼표 [0] 3 5 2 10 2 2" xfId="7359" xr:uid="{00000000-0005-0000-0000-000001200000}"/>
    <cellStyle name="쉼표 [0] 3 5 2 10 2 2 2" xfId="7360" xr:uid="{00000000-0005-0000-0000-000002200000}"/>
    <cellStyle name="쉼표 [0] 3 5 2 10 2 2 2 2" xfId="7361" xr:uid="{00000000-0005-0000-0000-000003200000}"/>
    <cellStyle name="쉼표 [0] 3 5 2 10 2 2 2 2 2" xfId="7362" xr:uid="{00000000-0005-0000-0000-000004200000}"/>
    <cellStyle name="쉼표 [0] 3 5 2 10 2 2 2 3" xfId="7363" xr:uid="{00000000-0005-0000-0000-000005200000}"/>
    <cellStyle name="쉼표 [0] 3 5 2 10 2 2 3" xfId="7364" xr:uid="{00000000-0005-0000-0000-000006200000}"/>
    <cellStyle name="쉼표 [0] 3 5 2 10 2 2 3 2" xfId="7365" xr:uid="{00000000-0005-0000-0000-000007200000}"/>
    <cellStyle name="쉼표 [0] 3 5 2 10 2 2 3 2 2" xfId="7366" xr:uid="{00000000-0005-0000-0000-000008200000}"/>
    <cellStyle name="쉼표 [0] 3 5 2 10 2 2 3 3" xfId="7367" xr:uid="{00000000-0005-0000-0000-000009200000}"/>
    <cellStyle name="쉼표 [0] 3 5 2 10 2 2 4" xfId="7368" xr:uid="{00000000-0005-0000-0000-00000A200000}"/>
    <cellStyle name="쉼표 [0] 3 5 2 10 2 2 4 2" xfId="7369" xr:uid="{00000000-0005-0000-0000-00000B200000}"/>
    <cellStyle name="쉼표 [0] 3 5 2 10 2 2 4 2 2" xfId="7370" xr:uid="{00000000-0005-0000-0000-00000C200000}"/>
    <cellStyle name="쉼표 [0] 3 5 2 10 2 2 4 3" xfId="7371" xr:uid="{00000000-0005-0000-0000-00000D200000}"/>
    <cellStyle name="쉼표 [0] 3 5 2 10 2 2 5" xfId="7372" xr:uid="{00000000-0005-0000-0000-00000E200000}"/>
    <cellStyle name="쉼표 [0] 3 5 2 10 2 2 5 2" xfId="7373" xr:uid="{00000000-0005-0000-0000-00000F200000}"/>
    <cellStyle name="쉼표 [0] 3 5 2 10 2 2 6" xfId="7374" xr:uid="{00000000-0005-0000-0000-000010200000}"/>
    <cellStyle name="쉼표 [0] 3 5 2 10 2 3" xfId="7375" xr:uid="{00000000-0005-0000-0000-000011200000}"/>
    <cellStyle name="쉼표 [0] 3 5 2 10 2 3 2" xfId="7376" xr:uid="{00000000-0005-0000-0000-000012200000}"/>
    <cellStyle name="쉼표 [0] 3 5 2 10 2 3 2 2" xfId="7377" xr:uid="{00000000-0005-0000-0000-000013200000}"/>
    <cellStyle name="쉼표 [0] 3 5 2 10 2 3 2 2 2" xfId="7378" xr:uid="{00000000-0005-0000-0000-000014200000}"/>
    <cellStyle name="쉼표 [0] 3 5 2 10 2 3 2 3" xfId="7379" xr:uid="{00000000-0005-0000-0000-000015200000}"/>
    <cellStyle name="쉼표 [0] 3 5 2 10 2 3 3" xfId="7380" xr:uid="{00000000-0005-0000-0000-000016200000}"/>
    <cellStyle name="쉼표 [0] 3 5 2 10 2 3 3 2" xfId="7381" xr:uid="{00000000-0005-0000-0000-000017200000}"/>
    <cellStyle name="쉼표 [0] 3 5 2 10 2 3 3 2 2" xfId="7382" xr:uid="{00000000-0005-0000-0000-000018200000}"/>
    <cellStyle name="쉼표 [0] 3 5 2 10 2 3 3 3" xfId="7383" xr:uid="{00000000-0005-0000-0000-000019200000}"/>
    <cellStyle name="쉼표 [0] 3 5 2 10 2 3 4" xfId="7384" xr:uid="{00000000-0005-0000-0000-00001A200000}"/>
    <cellStyle name="쉼표 [0] 3 5 2 10 2 3 4 2" xfId="7385" xr:uid="{00000000-0005-0000-0000-00001B200000}"/>
    <cellStyle name="쉼표 [0] 3 5 2 10 2 3 4 2 2" xfId="7386" xr:uid="{00000000-0005-0000-0000-00001C200000}"/>
    <cellStyle name="쉼표 [0] 3 5 2 10 2 3 4 3" xfId="7387" xr:uid="{00000000-0005-0000-0000-00001D200000}"/>
    <cellStyle name="쉼표 [0] 3 5 2 10 2 3 5" xfId="7388" xr:uid="{00000000-0005-0000-0000-00001E200000}"/>
    <cellStyle name="쉼표 [0] 3 5 2 10 2 3 5 2" xfId="7389" xr:uid="{00000000-0005-0000-0000-00001F200000}"/>
    <cellStyle name="쉼표 [0] 3 5 2 10 2 3 6" xfId="7390" xr:uid="{00000000-0005-0000-0000-000020200000}"/>
    <cellStyle name="쉼표 [0] 3 5 2 10 2 4" xfId="7391" xr:uid="{00000000-0005-0000-0000-000021200000}"/>
    <cellStyle name="쉼표 [0] 3 5 2 10 2 4 2" xfId="7392" xr:uid="{00000000-0005-0000-0000-000022200000}"/>
    <cellStyle name="쉼표 [0] 3 5 2 10 2 4 2 2" xfId="7393" xr:uid="{00000000-0005-0000-0000-000023200000}"/>
    <cellStyle name="쉼표 [0] 3 5 2 10 2 4 2 2 2" xfId="7394" xr:uid="{00000000-0005-0000-0000-000024200000}"/>
    <cellStyle name="쉼표 [0] 3 5 2 10 2 4 2 3" xfId="7395" xr:uid="{00000000-0005-0000-0000-000025200000}"/>
    <cellStyle name="쉼표 [0] 3 5 2 10 2 4 3" xfId="7396" xr:uid="{00000000-0005-0000-0000-000026200000}"/>
    <cellStyle name="쉼표 [0] 3 5 2 10 2 4 3 2" xfId="7397" xr:uid="{00000000-0005-0000-0000-000027200000}"/>
    <cellStyle name="쉼표 [0] 3 5 2 10 2 4 3 2 2" xfId="7398" xr:uid="{00000000-0005-0000-0000-000028200000}"/>
    <cellStyle name="쉼표 [0] 3 5 2 10 2 4 3 3" xfId="7399" xr:uid="{00000000-0005-0000-0000-000029200000}"/>
    <cellStyle name="쉼표 [0] 3 5 2 10 2 4 4" xfId="7400" xr:uid="{00000000-0005-0000-0000-00002A200000}"/>
    <cellStyle name="쉼표 [0] 3 5 2 10 2 4 4 2" xfId="7401" xr:uid="{00000000-0005-0000-0000-00002B200000}"/>
    <cellStyle name="쉼표 [0] 3 5 2 10 2 4 4 2 2" xfId="7402" xr:uid="{00000000-0005-0000-0000-00002C200000}"/>
    <cellStyle name="쉼표 [0] 3 5 2 10 2 4 4 3" xfId="7403" xr:uid="{00000000-0005-0000-0000-00002D200000}"/>
    <cellStyle name="쉼표 [0] 3 5 2 10 2 4 5" xfId="7404" xr:uid="{00000000-0005-0000-0000-00002E200000}"/>
    <cellStyle name="쉼표 [0] 3 5 2 10 2 4 5 2" xfId="7405" xr:uid="{00000000-0005-0000-0000-00002F200000}"/>
    <cellStyle name="쉼표 [0] 3 5 2 10 2 4 6" xfId="7406" xr:uid="{00000000-0005-0000-0000-000030200000}"/>
    <cellStyle name="쉼표 [0] 3 5 2 10 2 5" xfId="7407" xr:uid="{00000000-0005-0000-0000-000031200000}"/>
    <cellStyle name="쉼표 [0] 3 5 2 10 2 5 2" xfId="7408" xr:uid="{00000000-0005-0000-0000-000032200000}"/>
    <cellStyle name="쉼표 [0] 3 5 2 10 2 5 2 2" xfId="7409" xr:uid="{00000000-0005-0000-0000-000033200000}"/>
    <cellStyle name="쉼표 [0] 3 5 2 10 2 5 3" xfId="7410" xr:uid="{00000000-0005-0000-0000-000034200000}"/>
    <cellStyle name="쉼표 [0] 3 5 2 10 2 6" xfId="7411" xr:uid="{00000000-0005-0000-0000-000035200000}"/>
    <cellStyle name="쉼표 [0] 3 5 2 10 2 6 2" xfId="7412" xr:uid="{00000000-0005-0000-0000-000036200000}"/>
    <cellStyle name="쉼표 [0] 3 5 2 10 2 6 2 2" xfId="7413" xr:uid="{00000000-0005-0000-0000-000037200000}"/>
    <cellStyle name="쉼표 [0] 3 5 2 10 2 6 3" xfId="7414" xr:uid="{00000000-0005-0000-0000-000038200000}"/>
    <cellStyle name="쉼표 [0] 3 5 2 10 2 7" xfId="7415" xr:uid="{00000000-0005-0000-0000-000039200000}"/>
    <cellStyle name="쉼표 [0] 3 5 2 10 2 7 2" xfId="7416" xr:uid="{00000000-0005-0000-0000-00003A200000}"/>
    <cellStyle name="쉼표 [0] 3 5 2 10 2 7 2 2" xfId="7417" xr:uid="{00000000-0005-0000-0000-00003B200000}"/>
    <cellStyle name="쉼표 [0] 3 5 2 10 2 7 3" xfId="7418" xr:uid="{00000000-0005-0000-0000-00003C200000}"/>
    <cellStyle name="쉼표 [0] 3 5 2 10 2 8" xfId="7419" xr:uid="{00000000-0005-0000-0000-00003D200000}"/>
    <cellStyle name="쉼표 [0] 3 5 2 10 2 8 2" xfId="7420" xr:uid="{00000000-0005-0000-0000-00003E200000}"/>
    <cellStyle name="쉼표 [0] 3 5 2 10 2 9" xfId="7421" xr:uid="{00000000-0005-0000-0000-00003F200000}"/>
    <cellStyle name="쉼표 [0] 3 5 2 10 3" xfId="7422" xr:uid="{00000000-0005-0000-0000-000040200000}"/>
    <cellStyle name="쉼표 [0] 3 5 2 10 3 2" xfId="7423" xr:uid="{00000000-0005-0000-0000-000041200000}"/>
    <cellStyle name="쉼표 [0] 3 5 2 10 3 2 2" xfId="7424" xr:uid="{00000000-0005-0000-0000-000042200000}"/>
    <cellStyle name="쉼표 [0] 3 5 2 10 3 2 2 2" xfId="7425" xr:uid="{00000000-0005-0000-0000-000043200000}"/>
    <cellStyle name="쉼표 [0] 3 5 2 10 3 2 3" xfId="7426" xr:uid="{00000000-0005-0000-0000-000044200000}"/>
    <cellStyle name="쉼표 [0] 3 5 2 10 3 3" xfId="7427" xr:uid="{00000000-0005-0000-0000-000045200000}"/>
    <cellStyle name="쉼표 [0] 3 5 2 10 3 3 2" xfId="7428" xr:uid="{00000000-0005-0000-0000-000046200000}"/>
    <cellStyle name="쉼표 [0] 3 5 2 10 3 3 2 2" xfId="7429" xr:uid="{00000000-0005-0000-0000-000047200000}"/>
    <cellStyle name="쉼표 [0] 3 5 2 10 3 3 3" xfId="7430" xr:uid="{00000000-0005-0000-0000-000048200000}"/>
    <cellStyle name="쉼표 [0] 3 5 2 10 3 4" xfId="7431" xr:uid="{00000000-0005-0000-0000-000049200000}"/>
    <cellStyle name="쉼표 [0] 3 5 2 10 3 4 2" xfId="7432" xr:uid="{00000000-0005-0000-0000-00004A200000}"/>
    <cellStyle name="쉼표 [0] 3 5 2 10 3 4 2 2" xfId="7433" xr:uid="{00000000-0005-0000-0000-00004B200000}"/>
    <cellStyle name="쉼표 [0] 3 5 2 10 3 4 3" xfId="7434" xr:uid="{00000000-0005-0000-0000-00004C200000}"/>
    <cellStyle name="쉼표 [0] 3 5 2 10 3 5" xfId="7435" xr:uid="{00000000-0005-0000-0000-00004D200000}"/>
    <cellStyle name="쉼표 [0] 3 5 2 10 3 5 2" xfId="7436" xr:uid="{00000000-0005-0000-0000-00004E200000}"/>
    <cellStyle name="쉼표 [0] 3 5 2 10 3 6" xfId="7437" xr:uid="{00000000-0005-0000-0000-00004F200000}"/>
    <cellStyle name="쉼표 [0] 3 5 2 10 4" xfId="7438" xr:uid="{00000000-0005-0000-0000-000050200000}"/>
    <cellStyle name="쉼표 [0] 3 5 2 10 4 2" xfId="7439" xr:uid="{00000000-0005-0000-0000-000051200000}"/>
    <cellStyle name="쉼표 [0] 3 5 2 10 4 2 2" xfId="7440" xr:uid="{00000000-0005-0000-0000-000052200000}"/>
    <cellStyle name="쉼표 [0] 3 5 2 10 4 2 2 2" xfId="7441" xr:uid="{00000000-0005-0000-0000-000053200000}"/>
    <cellStyle name="쉼표 [0] 3 5 2 10 4 2 3" xfId="7442" xr:uid="{00000000-0005-0000-0000-000054200000}"/>
    <cellStyle name="쉼표 [0] 3 5 2 10 4 3" xfId="7443" xr:uid="{00000000-0005-0000-0000-000055200000}"/>
    <cellStyle name="쉼표 [0] 3 5 2 10 4 3 2" xfId="7444" xr:uid="{00000000-0005-0000-0000-000056200000}"/>
    <cellStyle name="쉼표 [0] 3 5 2 10 4 3 2 2" xfId="7445" xr:uid="{00000000-0005-0000-0000-000057200000}"/>
    <cellStyle name="쉼표 [0] 3 5 2 10 4 3 3" xfId="7446" xr:uid="{00000000-0005-0000-0000-000058200000}"/>
    <cellStyle name="쉼표 [0] 3 5 2 10 4 4" xfId="7447" xr:uid="{00000000-0005-0000-0000-000059200000}"/>
    <cellStyle name="쉼표 [0] 3 5 2 10 4 4 2" xfId="7448" xr:uid="{00000000-0005-0000-0000-00005A200000}"/>
    <cellStyle name="쉼표 [0] 3 5 2 10 4 4 2 2" xfId="7449" xr:uid="{00000000-0005-0000-0000-00005B200000}"/>
    <cellStyle name="쉼표 [0] 3 5 2 10 4 4 3" xfId="7450" xr:uid="{00000000-0005-0000-0000-00005C200000}"/>
    <cellStyle name="쉼표 [0] 3 5 2 10 4 5" xfId="7451" xr:uid="{00000000-0005-0000-0000-00005D200000}"/>
    <cellStyle name="쉼표 [0] 3 5 2 10 4 5 2" xfId="7452" xr:uid="{00000000-0005-0000-0000-00005E200000}"/>
    <cellStyle name="쉼표 [0] 3 5 2 10 4 6" xfId="7453" xr:uid="{00000000-0005-0000-0000-00005F200000}"/>
    <cellStyle name="쉼표 [0] 3 5 2 10 5" xfId="7454" xr:uid="{00000000-0005-0000-0000-000060200000}"/>
    <cellStyle name="쉼표 [0] 3 5 2 10 5 2" xfId="7455" xr:uid="{00000000-0005-0000-0000-000061200000}"/>
    <cellStyle name="쉼표 [0] 3 5 2 10 5 2 2" xfId="7456" xr:uid="{00000000-0005-0000-0000-000062200000}"/>
    <cellStyle name="쉼표 [0] 3 5 2 10 5 2 2 2" xfId="7457" xr:uid="{00000000-0005-0000-0000-000063200000}"/>
    <cellStyle name="쉼표 [0] 3 5 2 10 5 2 3" xfId="7458" xr:uid="{00000000-0005-0000-0000-000064200000}"/>
    <cellStyle name="쉼표 [0] 3 5 2 10 5 3" xfId="7459" xr:uid="{00000000-0005-0000-0000-000065200000}"/>
    <cellStyle name="쉼표 [0] 3 5 2 10 5 3 2" xfId="7460" xr:uid="{00000000-0005-0000-0000-000066200000}"/>
    <cellStyle name="쉼표 [0] 3 5 2 10 5 3 2 2" xfId="7461" xr:uid="{00000000-0005-0000-0000-000067200000}"/>
    <cellStyle name="쉼표 [0] 3 5 2 10 5 3 3" xfId="7462" xr:uid="{00000000-0005-0000-0000-000068200000}"/>
    <cellStyle name="쉼표 [0] 3 5 2 10 5 4" xfId="7463" xr:uid="{00000000-0005-0000-0000-000069200000}"/>
    <cellStyle name="쉼표 [0] 3 5 2 10 5 4 2" xfId="7464" xr:uid="{00000000-0005-0000-0000-00006A200000}"/>
    <cellStyle name="쉼표 [0] 3 5 2 10 5 4 2 2" xfId="7465" xr:uid="{00000000-0005-0000-0000-00006B200000}"/>
    <cellStyle name="쉼표 [0] 3 5 2 10 5 4 3" xfId="7466" xr:uid="{00000000-0005-0000-0000-00006C200000}"/>
    <cellStyle name="쉼표 [0] 3 5 2 10 5 5" xfId="7467" xr:uid="{00000000-0005-0000-0000-00006D200000}"/>
    <cellStyle name="쉼표 [0] 3 5 2 10 5 5 2" xfId="7468" xr:uid="{00000000-0005-0000-0000-00006E200000}"/>
    <cellStyle name="쉼표 [0] 3 5 2 10 5 6" xfId="7469" xr:uid="{00000000-0005-0000-0000-00006F200000}"/>
    <cellStyle name="쉼표 [0] 3 5 2 10 6" xfId="7470" xr:uid="{00000000-0005-0000-0000-000070200000}"/>
    <cellStyle name="쉼표 [0] 3 5 2 10 6 2" xfId="7471" xr:uid="{00000000-0005-0000-0000-000071200000}"/>
    <cellStyle name="쉼표 [0] 3 5 2 10 6 2 2" xfId="7472" xr:uid="{00000000-0005-0000-0000-000072200000}"/>
    <cellStyle name="쉼표 [0] 3 5 2 10 6 3" xfId="7473" xr:uid="{00000000-0005-0000-0000-000073200000}"/>
    <cellStyle name="쉼표 [0] 3 5 2 10 7" xfId="7474" xr:uid="{00000000-0005-0000-0000-000074200000}"/>
    <cellStyle name="쉼표 [0] 3 5 2 10 7 2" xfId="7475" xr:uid="{00000000-0005-0000-0000-000075200000}"/>
    <cellStyle name="쉼표 [0] 3 5 2 10 7 2 2" xfId="7476" xr:uid="{00000000-0005-0000-0000-000076200000}"/>
    <cellStyle name="쉼표 [0] 3 5 2 10 7 3" xfId="7477" xr:uid="{00000000-0005-0000-0000-000077200000}"/>
    <cellStyle name="쉼표 [0] 3 5 2 10 8" xfId="7478" xr:uid="{00000000-0005-0000-0000-000078200000}"/>
    <cellStyle name="쉼표 [0] 3 5 2 10 8 2" xfId="7479" xr:uid="{00000000-0005-0000-0000-000079200000}"/>
    <cellStyle name="쉼표 [0] 3 5 2 10 8 2 2" xfId="7480" xr:uid="{00000000-0005-0000-0000-00007A200000}"/>
    <cellStyle name="쉼표 [0] 3 5 2 10 8 3" xfId="7481" xr:uid="{00000000-0005-0000-0000-00007B200000}"/>
    <cellStyle name="쉼표 [0] 3 5 2 10 9" xfId="7482" xr:uid="{00000000-0005-0000-0000-00007C200000}"/>
    <cellStyle name="쉼표 [0] 3 5 2 10 9 2" xfId="7483" xr:uid="{00000000-0005-0000-0000-00007D200000}"/>
    <cellStyle name="쉼표 [0] 3 5 2 11" xfId="7484" xr:uid="{00000000-0005-0000-0000-00007E200000}"/>
    <cellStyle name="쉼표 [0] 3 5 2 11 10" xfId="7485" xr:uid="{00000000-0005-0000-0000-00007F200000}"/>
    <cellStyle name="쉼표 [0] 3 5 2 11 2" xfId="7486" xr:uid="{00000000-0005-0000-0000-000080200000}"/>
    <cellStyle name="쉼표 [0] 3 5 2 11 2 2" xfId="7487" xr:uid="{00000000-0005-0000-0000-000081200000}"/>
    <cellStyle name="쉼표 [0] 3 5 2 11 2 2 2" xfId="7488" xr:uid="{00000000-0005-0000-0000-000082200000}"/>
    <cellStyle name="쉼표 [0] 3 5 2 11 2 2 2 2" xfId="7489" xr:uid="{00000000-0005-0000-0000-000083200000}"/>
    <cellStyle name="쉼표 [0] 3 5 2 11 2 2 2 2 2" xfId="7490" xr:uid="{00000000-0005-0000-0000-000084200000}"/>
    <cellStyle name="쉼표 [0] 3 5 2 11 2 2 2 3" xfId="7491" xr:uid="{00000000-0005-0000-0000-000085200000}"/>
    <cellStyle name="쉼표 [0] 3 5 2 11 2 2 3" xfId="7492" xr:uid="{00000000-0005-0000-0000-000086200000}"/>
    <cellStyle name="쉼표 [0] 3 5 2 11 2 2 3 2" xfId="7493" xr:uid="{00000000-0005-0000-0000-000087200000}"/>
    <cellStyle name="쉼표 [0] 3 5 2 11 2 2 3 2 2" xfId="7494" xr:uid="{00000000-0005-0000-0000-000088200000}"/>
    <cellStyle name="쉼표 [0] 3 5 2 11 2 2 3 3" xfId="7495" xr:uid="{00000000-0005-0000-0000-000089200000}"/>
    <cellStyle name="쉼표 [0] 3 5 2 11 2 2 4" xfId="7496" xr:uid="{00000000-0005-0000-0000-00008A200000}"/>
    <cellStyle name="쉼표 [0] 3 5 2 11 2 2 4 2" xfId="7497" xr:uid="{00000000-0005-0000-0000-00008B200000}"/>
    <cellStyle name="쉼표 [0] 3 5 2 11 2 2 4 2 2" xfId="7498" xr:uid="{00000000-0005-0000-0000-00008C200000}"/>
    <cellStyle name="쉼표 [0] 3 5 2 11 2 2 4 3" xfId="7499" xr:uid="{00000000-0005-0000-0000-00008D200000}"/>
    <cellStyle name="쉼표 [0] 3 5 2 11 2 2 5" xfId="7500" xr:uid="{00000000-0005-0000-0000-00008E200000}"/>
    <cellStyle name="쉼표 [0] 3 5 2 11 2 2 5 2" xfId="7501" xr:uid="{00000000-0005-0000-0000-00008F200000}"/>
    <cellStyle name="쉼표 [0] 3 5 2 11 2 2 6" xfId="7502" xr:uid="{00000000-0005-0000-0000-000090200000}"/>
    <cellStyle name="쉼표 [0] 3 5 2 11 2 3" xfId="7503" xr:uid="{00000000-0005-0000-0000-000091200000}"/>
    <cellStyle name="쉼표 [0] 3 5 2 11 2 3 2" xfId="7504" xr:uid="{00000000-0005-0000-0000-000092200000}"/>
    <cellStyle name="쉼표 [0] 3 5 2 11 2 3 2 2" xfId="7505" xr:uid="{00000000-0005-0000-0000-000093200000}"/>
    <cellStyle name="쉼표 [0] 3 5 2 11 2 3 2 2 2" xfId="7506" xr:uid="{00000000-0005-0000-0000-000094200000}"/>
    <cellStyle name="쉼표 [0] 3 5 2 11 2 3 2 3" xfId="7507" xr:uid="{00000000-0005-0000-0000-000095200000}"/>
    <cellStyle name="쉼표 [0] 3 5 2 11 2 3 3" xfId="7508" xr:uid="{00000000-0005-0000-0000-000096200000}"/>
    <cellStyle name="쉼표 [0] 3 5 2 11 2 3 3 2" xfId="7509" xr:uid="{00000000-0005-0000-0000-000097200000}"/>
    <cellStyle name="쉼표 [0] 3 5 2 11 2 3 3 2 2" xfId="7510" xr:uid="{00000000-0005-0000-0000-000098200000}"/>
    <cellStyle name="쉼표 [0] 3 5 2 11 2 3 3 3" xfId="7511" xr:uid="{00000000-0005-0000-0000-000099200000}"/>
    <cellStyle name="쉼표 [0] 3 5 2 11 2 3 4" xfId="7512" xr:uid="{00000000-0005-0000-0000-00009A200000}"/>
    <cellStyle name="쉼표 [0] 3 5 2 11 2 3 4 2" xfId="7513" xr:uid="{00000000-0005-0000-0000-00009B200000}"/>
    <cellStyle name="쉼표 [0] 3 5 2 11 2 3 4 2 2" xfId="7514" xr:uid="{00000000-0005-0000-0000-00009C200000}"/>
    <cellStyle name="쉼표 [0] 3 5 2 11 2 3 4 3" xfId="7515" xr:uid="{00000000-0005-0000-0000-00009D200000}"/>
    <cellStyle name="쉼표 [0] 3 5 2 11 2 3 5" xfId="7516" xr:uid="{00000000-0005-0000-0000-00009E200000}"/>
    <cellStyle name="쉼표 [0] 3 5 2 11 2 3 5 2" xfId="7517" xr:uid="{00000000-0005-0000-0000-00009F200000}"/>
    <cellStyle name="쉼표 [0] 3 5 2 11 2 3 6" xfId="7518" xr:uid="{00000000-0005-0000-0000-0000A0200000}"/>
    <cellStyle name="쉼표 [0] 3 5 2 11 2 4" xfId="7519" xr:uid="{00000000-0005-0000-0000-0000A1200000}"/>
    <cellStyle name="쉼표 [0] 3 5 2 11 2 4 2" xfId="7520" xr:uid="{00000000-0005-0000-0000-0000A2200000}"/>
    <cellStyle name="쉼표 [0] 3 5 2 11 2 4 2 2" xfId="7521" xr:uid="{00000000-0005-0000-0000-0000A3200000}"/>
    <cellStyle name="쉼표 [0] 3 5 2 11 2 4 2 2 2" xfId="7522" xr:uid="{00000000-0005-0000-0000-0000A4200000}"/>
    <cellStyle name="쉼표 [0] 3 5 2 11 2 4 2 3" xfId="7523" xr:uid="{00000000-0005-0000-0000-0000A5200000}"/>
    <cellStyle name="쉼표 [0] 3 5 2 11 2 4 3" xfId="7524" xr:uid="{00000000-0005-0000-0000-0000A6200000}"/>
    <cellStyle name="쉼표 [0] 3 5 2 11 2 4 3 2" xfId="7525" xr:uid="{00000000-0005-0000-0000-0000A7200000}"/>
    <cellStyle name="쉼표 [0] 3 5 2 11 2 4 3 2 2" xfId="7526" xr:uid="{00000000-0005-0000-0000-0000A8200000}"/>
    <cellStyle name="쉼표 [0] 3 5 2 11 2 4 3 3" xfId="7527" xr:uid="{00000000-0005-0000-0000-0000A9200000}"/>
    <cellStyle name="쉼표 [0] 3 5 2 11 2 4 4" xfId="7528" xr:uid="{00000000-0005-0000-0000-0000AA200000}"/>
    <cellStyle name="쉼표 [0] 3 5 2 11 2 4 4 2" xfId="7529" xr:uid="{00000000-0005-0000-0000-0000AB200000}"/>
    <cellStyle name="쉼표 [0] 3 5 2 11 2 4 4 2 2" xfId="7530" xr:uid="{00000000-0005-0000-0000-0000AC200000}"/>
    <cellStyle name="쉼표 [0] 3 5 2 11 2 4 4 3" xfId="7531" xr:uid="{00000000-0005-0000-0000-0000AD200000}"/>
    <cellStyle name="쉼표 [0] 3 5 2 11 2 4 5" xfId="7532" xr:uid="{00000000-0005-0000-0000-0000AE200000}"/>
    <cellStyle name="쉼표 [0] 3 5 2 11 2 4 5 2" xfId="7533" xr:uid="{00000000-0005-0000-0000-0000AF200000}"/>
    <cellStyle name="쉼표 [0] 3 5 2 11 2 4 6" xfId="7534" xr:uid="{00000000-0005-0000-0000-0000B0200000}"/>
    <cellStyle name="쉼표 [0] 3 5 2 11 2 5" xfId="7535" xr:uid="{00000000-0005-0000-0000-0000B1200000}"/>
    <cellStyle name="쉼표 [0] 3 5 2 11 2 5 2" xfId="7536" xr:uid="{00000000-0005-0000-0000-0000B2200000}"/>
    <cellStyle name="쉼표 [0] 3 5 2 11 2 5 2 2" xfId="7537" xr:uid="{00000000-0005-0000-0000-0000B3200000}"/>
    <cellStyle name="쉼표 [0] 3 5 2 11 2 5 3" xfId="7538" xr:uid="{00000000-0005-0000-0000-0000B4200000}"/>
    <cellStyle name="쉼표 [0] 3 5 2 11 2 6" xfId="7539" xr:uid="{00000000-0005-0000-0000-0000B5200000}"/>
    <cellStyle name="쉼표 [0] 3 5 2 11 2 6 2" xfId="7540" xr:uid="{00000000-0005-0000-0000-0000B6200000}"/>
    <cellStyle name="쉼표 [0] 3 5 2 11 2 6 2 2" xfId="7541" xr:uid="{00000000-0005-0000-0000-0000B7200000}"/>
    <cellStyle name="쉼표 [0] 3 5 2 11 2 6 3" xfId="7542" xr:uid="{00000000-0005-0000-0000-0000B8200000}"/>
    <cellStyle name="쉼표 [0] 3 5 2 11 2 7" xfId="7543" xr:uid="{00000000-0005-0000-0000-0000B9200000}"/>
    <cellStyle name="쉼표 [0] 3 5 2 11 2 7 2" xfId="7544" xr:uid="{00000000-0005-0000-0000-0000BA200000}"/>
    <cellStyle name="쉼표 [0] 3 5 2 11 2 7 2 2" xfId="7545" xr:uid="{00000000-0005-0000-0000-0000BB200000}"/>
    <cellStyle name="쉼표 [0] 3 5 2 11 2 7 3" xfId="7546" xr:uid="{00000000-0005-0000-0000-0000BC200000}"/>
    <cellStyle name="쉼표 [0] 3 5 2 11 2 8" xfId="7547" xr:uid="{00000000-0005-0000-0000-0000BD200000}"/>
    <cellStyle name="쉼표 [0] 3 5 2 11 2 8 2" xfId="7548" xr:uid="{00000000-0005-0000-0000-0000BE200000}"/>
    <cellStyle name="쉼표 [0] 3 5 2 11 2 9" xfId="7549" xr:uid="{00000000-0005-0000-0000-0000BF200000}"/>
    <cellStyle name="쉼표 [0] 3 5 2 11 3" xfId="7550" xr:uid="{00000000-0005-0000-0000-0000C0200000}"/>
    <cellStyle name="쉼표 [0] 3 5 2 11 3 2" xfId="7551" xr:uid="{00000000-0005-0000-0000-0000C1200000}"/>
    <cellStyle name="쉼표 [0] 3 5 2 11 3 2 2" xfId="7552" xr:uid="{00000000-0005-0000-0000-0000C2200000}"/>
    <cellStyle name="쉼표 [0] 3 5 2 11 3 2 2 2" xfId="7553" xr:uid="{00000000-0005-0000-0000-0000C3200000}"/>
    <cellStyle name="쉼표 [0] 3 5 2 11 3 2 3" xfId="7554" xr:uid="{00000000-0005-0000-0000-0000C4200000}"/>
    <cellStyle name="쉼표 [0] 3 5 2 11 3 3" xfId="7555" xr:uid="{00000000-0005-0000-0000-0000C5200000}"/>
    <cellStyle name="쉼표 [0] 3 5 2 11 3 3 2" xfId="7556" xr:uid="{00000000-0005-0000-0000-0000C6200000}"/>
    <cellStyle name="쉼표 [0] 3 5 2 11 3 3 2 2" xfId="7557" xr:uid="{00000000-0005-0000-0000-0000C7200000}"/>
    <cellStyle name="쉼표 [0] 3 5 2 11 3 3 3" xfId="7558" xr:uid="{00000000-0005-0000-0000-0000C8200000}"/>
    <cellStyle name="쉼표 [0] 3 5 2 11 3 4" xfId="7559" xr:uid="{00000000-0005-0000-0000-0000C9200000}"/>
    <cellStyle name="쉼표 [0] 3 5 2 11 3 4 2" xfId="7560" xr:uid="{00000000-0005-0000-0000-0000CA200000}"/>
    <cellStyle name="쉼표 [0] 3 5 2 11 3 4 2 2" xfId="7561" xr:uid="{00000000-0005-0000-0000-0000CB200000}"/>
    <cellStyle name="쉼표 [0] 3 5 2 11 3 4 3" xfId="7562" xr:uid="{00000000-0005-0000-0000-0000CC200000}"/>
    <cellStyle name="쉼표 [0] 3 5 2 11 3 5" xfId="7563" xr:uid="{00000000-0005-0000-0000-0000CD200000}"/>
    <cellStyle name="쉼표 [0] 3 5 2 11 3 5 2" xfId="7564" xr:uid="{00000000-0005-0000-0000-0000CE200000}"/>
    <cellStyle name="쉼표 [0] 3 5 2 11 3 6" xfId="7565" xr:uid="{00000000-0005-0000-0000-0000CF200000}"/>
    <cellStyle name="쉼표 [0] 3 5 2 11 4" xfId="7566" xr:uid="{00000000-0005-0000-0000-0000D0200000}"/>
    <cellStyle name="쉼표 [0] 3 5 2 11 4 2" xfId="7567" xr:uid="{00000000-0005-0000-0000-0000D1200000}"/>
    <cellStyle name="쉼표 [0] 3 5 2 11 4 2 2" xfId="7568" xr:uid="{00000000-0005-0000-0000-0000D2200000}"/>
    <cellStyle name="쉼표 [0] 3 5 2 11 4 2 2 2" xfId="7569" xr:uid="{00000000-0005-0000-0000-0000D3200000}"/>
    <cellStyle name="쉼표 [0] 3 5 2 11 4 2 3" xfId="7570" xr:uid="{00000000-0005-0000-0000-0000D4200000}"/>
    <cellStyle name="쉼표 [0] 3 5 2 11 4 3" xfId="7571" xr:uid="{00000000-0005-0000-0000-0000D5200000}"/>
    <cellStyle name="쉼표 [0] 3 5 2 11 4 3 2" xfId="7572" xr:uid="{00000000-0005-0000-0000-0000D6200000}"/>
    <cellStyle name="쉼표 [0] 3 5 2 11 4 3 2 2" xfId="7573" xr:uid="{00000000-0005-0000-0000-0000D7200000}"/>
    <cellStyle name="쉼표 [0] 3 5 2 11 4 3 3" xfId="7574" xr:uid="{00000000-0005-0000-0000-0000D8200000}"/>
    <cellStyle name="쉼표 [0] 3 5 2 11 4 4" xfId="7575" xr:uid="{00000000-0005-0000-0000-0000D9200000}"/>
    <cellStyle name="쉼표 [0] 3 5 2 11 4 4 2" xfId="7576" xr:uid="{00000000-0005-0000-0000-0000DA200000}"/>
    <cellStyle name="쉼표 [0] 3 5 2 11 4 4 2 2" xfId="7577" xr:uid="{00000000-0005-0000-0000-0000DB200000}"/>
    <cellStyle name="쉼표 [0] 3 5 2 11 4 4 3" xfId="7578" xr:uid="{00000000-0005-0000-0000-0000DC200000}"/>
    <cellStyle name="쉼표 [0] 3 5 2 11 4 5" xfId="7579" xr:uid="{00000000-0005-0000-0000-0000DD200000}"/>
    <cellStyle name="쉼표 [0] 3 5 2 11 4 5 2" xfId="7580" xr:uid="{00000000-0005-0000-0000-0000DE200000}"/>
    <cellStyle name="쉼표 [0] 3 5 2 11 4 6" xfId="7581" xr:uid="{00000000-0005-0000-0000-0000DF200000}"/>
    <cellStyle name="쉼표 [0] 3 5 2 11 5" xfId="7582" xr:uid="{00000000-0005-0000-0000-0000E0200000}"/>
    <cellStyle name="쉼표 [0] 3 5 2 11 5 2" xfId="7583" xr:uid="{00000000-0005-0000-0000-0000E1200000}"/>
    <cellStyle name="쉼표 [0] 3 5 2 11 5 2 2" xfId="7584" xr:uid="{00000000-0005-0000-0000-0000E2200000}"/>
    <cellStyle name="쉼표 [0] 3 5 2 11 5 2 2 2" xfId="7585" xr:uid="{00000000-0005-0000-0000-0000E3200000}"/>
    <cellStyle name="쉼표 [0] 3 5 2 11 5 2 3" xfId="7586" xr:uid="{00000000-0005-0000-0000-0000E4200000}"/>
    <cellStyle name="쉼표 [0] 3 5 2 11 5 3" xfId="7587" xr:uid="{00000000-0005-0000-0000-0000E5200000}"/>
    <cellStyle name="쉼표 [0] 3 5 2 11 5 3 2" xfId="7588" xr:uid="{00000000-0005-0000-0000-0000E6200000}"/>
    <cellStyle name="쉼표 [0] 3 5 2 11 5 3 2 2" xfId="7589" xr:uid="{00000000-0005-0000-0000-0000E7200000}"/>
    <cellStyle name="쉼표 [0] 3 5 2 11 5 3 3" xfId="7590" xr:uid="{00000000-0005-0000-0000-0000E8200000}"/>
    <cellStyle name="쉼표 [0] 3 5 2 11 5 4" xfId="7591" xr:uid="{00000000-0005-0000-0000-0000E9200000}"/>
    <cellStyle name="쉼표 [0] 3 5 2 11 5 4 2" xfId="7592" xr:uid="{00000000-0005-0000-0000-0000EA200000}"/>
    <cellStyle name="쉼표 [0] 3 5 2 11 5 4 2 2" xfId="7593" xr:uid="{00000000-0005-0000-0000-0000EB200000}"/>
    <cellStyle name="쉼표 [0] 3 5 2 11 5 4 3" xfId="7594" xr:uid="{00000000-0005-0000-0000-0000EC200000}"/>
    <cellStyle name="쉼표 [0] 3 5 2 11 5 5" xfId="7595" xr:uid="{00000000-0005-0000-0000-0000ED200000}"/>
    <cellStyle name="쉼표 [0] 3 5 2 11 5 5 2" xfId="7596" xr:uid="{00000000-0005-0000-0000-0000EE200000}"/>
    <cellStyle name="쉼표 [0] 3 5 2 11 5 6" xfId="7597" xr:uid="{00000000-0005-0000-0000-0000EF200000}"/>
    <cellStyle name="쉼표 [0] 3 5 2 11 6" xfId="7598" xr:uid="{00000000-0005-0000-0000-0000F0200000}"/>
    <cellStyle name="쉼표 [0] 3 5 2 11 6 2" xfId="7599" xr:uid="{00000000-0005-0000-0000-0000F1200000}"/>
    <cellStyle name="쉼표 [0] 3 5 2 11 6 2 2" xfId="7600" xr:uid="{00000000-0005-0000-0000-0000F2200000}"/>
    <cellStyle name="쉼표 [0] 3 5 2 11 6 3" xfId="7601" xr:uid="{00000000-0005-0000-0000-0000F3200000}"/>
    <cellStyle name="쉼표 [0] 3 5 2 11 7" xfId="7602" xr:uid="{00000000-0005-0000-0000-0000F4200000}"/>
    <cellStyle name="쉼표 [0] 3 5 2 11 7 2" xfId="7603" xr:uid="{00000000-0005-0000-0000-0000F5200000}"/>
    <cellStyle name="쉼표 [0] 3 5 2 11 7 2 2" xfId="7604" xr:uid="{00000000-0005-0000-0000-0000F6200000}"/>
    <cellStyle name="쉼표 [0] 3 5 2 11 7 3" xfId="7605" xr:uid="{00000000-0005-0000-0000-0000F7200000}"/>
    <cellStyle name="쉼표 [0] 3 5 2 11 8" xfId="7606" xr:uid="{00000000-0005-0000-0000-0000F8200000}"/>
    <cellStyle name="쉼표 [0] 3 5 2 11 8 2" xfId="7607" xr:uid="{00000000-0005-0000-0000-0000F9200000}"/>
    <cellStyle name="쉼표 [0] 3 5 2 11 8 2 2" xfId="7608" xr:uid="{00000000-0005-0000-0000-0000FA200000}"/>
    <cellStyle name="쉼표 [0] 3 5 2 11 8 3" xfId="7609" xr:uid="{00000000-0005-0000-0000-0000FB200000}"/>
    <cellStyle name="쉼표 [0] 3 5 2 11 9" xfId="7610" xr:uid="{00000000-0005-0000-0000-0000FC200000}"/>
    <cellStyle name="쉼표 [0] 3 5 2 11 9 2" xfId="7611" xr:uid="{00000000-0005-0000-0000-0000FD200000}"/>
    <cellStyle name="쉼표 [0] 3 5 2 12" xfId="7612" xr:uid="{00000000-0005-0000-0000-0000FE200000}"/>
    <cellStyle name="쉼표 [0] 3 5 2 12 10" xfId="7613" xr:uid="{00000000-0005-0000-0000-0000FF200000}"/>
    <cellStyle name="쉼표 [0] 3 5 2 12 2" xfId="7614" xr:uid="{00000000-0005-0000-0000-000000210000}"/>
    <cellStyle name="쉼표 [0] 3 5 2 12 2 2" xfId="7615" xr:uid="{00000000-0005-0000-0000-000001210000}"/>
    <cellStyle name="쉼표 [0] 3 5 2 12 2 2 2" xfId="7616" xr:uid="{00000000-0005-0000-0000-000002210000}"/>
    <cellStyle name="쉼표 [0] 3 5 2 12 2 2 2 2" xfId="7617" xr:uid="{00000000-0005-0000-0000-000003210000}"/>
    <cellStyle name="쉼표 [0] 3 5 2 12 2 2 2 2 2" xfId="7618" xr:uid="{00000000-0005-0000-0000-000004210000}"/>
    <cellStyle name="쉼표 [0] 3 5 2 12 2 2 2 3" xfId="7619" xr:uid="{00000000-0005-0000-0000-000005210000}"/>
    <cellStyle name="쉼표 [0] 3 5 2 12 2 2 3" xfId="7620" xr:uid="{00000000-0005-0000-0000-000006210000}"/>
    <cellStyle name="쉼표 [0] 3 5 2 12 2 2 3 2" xfId="7621" xr:uid="{00000000-0005-0000-0000-000007210000}"/>
    <cellStyle name="쉼표 [0] 3 5 2 12 2 2 3 2 2" xfId="7622" xr:uid="{00000000-0005-0000-0000-000008210000}"/>
    <cellStyle name="쉼표 [0] 3 5 2 12 2 2 3 3" xfId="7623" xr:uid="{00000000-0005-0000-0000-000009210000}"/>
    <cellStyle name="쉼표 [0] 3 5 2 12 2 2 4" xfId="7624" xr:uid="{00000000-0005-0000-0000-00000A210000}"/>
    <cellStyle name="쉼표 [0] 3 5 2 12 2 2 4 2" xfId="7625" xr:uid="{00000000-0005-0000-0000-00000B210000}"/>
    <cellStyle name="쉼표 [0] 3 5 2 12 2 2 4 2 2" xfId="7626" xr:uid="{00000000-0005-0000-0000-00000C210000}"/>
    <cellStyle name="쉼표 [0] 3 5 2 12 2 2 4 3" xfId="7627" xr:uid="{00000000-0005-0000-0000-00000D210000}"/>
    <cellStyle name="쉼표 [0] 3 5 2 12 2 2 5" xfId="7628" xr:uid="{00000000-0005-0000-0000-00000E210000}"/>
    <cellStyle name="쉼표 [0] 3 5 2 12 2 2 5 2" xfId="7629" xr:uid="{00000000-0005-0000-0000-00000F210000}"/>
    <cellStyle name="쉼표 [0] 3 5 2 12 2 2 6" xfId="7630" xr:uid="{00000000-0005-0000-0000-000010210000}"/>
    <cellStyle name="쉼표 [0] 3 5 2 12 2 3" xfId="7631" xr:uid="{00000000-0005-0000-0000-000011210000}"/>
    <cellStyle name="쉼표 [0] 3 5 2 12 2 3 2" xfId="7632" xr:uid="{00000000-0005-0000-0000-000012210000}"/>
    <cellStyle name="쉼표 [0] 3 5 2 12 2 3 2 2" xfId="7633" xr:uid="{00000000-0005-0000-0000-000013210000}"/>
    <cellStyle name="쉼표 [0] 3 5 2 12 2 3 2 2 2" xfId="7634" xr:uid="{00000000-0005-0000-0000-000014210000}"/>
    <cellStyle name="쉼표 [0] 3 5 2 12 2 3 2 3" xfId="7635" xr:uid="{00000000-0005-0000-0000-000015210000}"/>
    <cellStyle name="쉼표 [0] 3 5 2 12 2 3 3" xfId="7636" xr:uid="{00000000-0005-0000-0000-000016210000}"/>
    <cellStyle name="쉼표 [0] 3 5 2 12 2 3 3 2" xfId="7637" xr:uid="{00000000-0005-0000-0000-000017210000}"/>
    <cellStyle name="쉼표 [0] 3 5 2 12 2 3 3 2 2" xfId="7638" xr:uid="{00000000-0005-0000-0000-000018210000}"/>
    <cellStyle name="쉼표 [0] 3 5 2 12 2 3 3 3" xfId="7639" xr:uid="{00000000-0005-0000-0000-000019210000}"/>
    <cellStyle name="쉼표 [0] 3 5 2 12 2 3 4" xfId="7640" xr:uid="{00000000-0005-0000-0000-00001A210000}"/>
    <cellStyle name="쉼표 [0] 3 5 2 12 2 3 4 2" xfId="7641" xr:uid="{00000000-0005-0000-0000-00001B210000}"/>
    <cellStyle name="쉼표 [0] 3 5 2 12 2 3 4 2 2" xfId="7642" xr:uid="{00000000-0005-0000-0000-00001C210000}"/>
    <cellStyle name="쉼표 [0] 3 5 2 12 2 3 4 3" xfId="7643" xr:uid="{00000000-0005-0000-0000-00001D210000}"/>
    <cellStyle name="쉼표 [0] 3 5 2 12 2 3 5" xfId="7644" xr:uid="{00000000-0005-0000-0000-00001E210000}"/>
    <cellStyle name="쉼표 [0] 3 5 2 12 2 3 5 2" xfId="7645" xr:uid="{00000000-0005-0000-0000-00001F210000}"/>
    <cellStyle name="쉼표 [0] 3 5 2 12 2 3 6" xfId="7646" xr:uid="{00000000-0005-0000-0000-000020210000}"/>
    <cellStyle name="쉼표 [0] 3 5 2 12 2 4" xfId="7647" xr:uid="{00000000-0005-0000-0000-000021210000}"/>
    <cellStyle name="쉼표 [0] 3 5 2 12 2 4 2" xfId="7648" xr:uid="{00000000-0005-0000-0000-000022210000}"/>
    <cellStyle name="쉼표 [0] 3 5 2 12 2 4 2 2" xfId="7649" xr:uid="{00000000-0005-0000-0000-000023210000}"/>
    <cellStyle name="쉼표 [0] 3 5 2 12 2 4 2 2 2" xfId="7650" xr:uid="{00000000-0005-0000-0000-000024210000}"/>
    <cellStyle name="쉼표 [0] 3 5 2 12 2 4 2 3" xfId="7651" xr:uid="{00000000-0005-0000-0000-000025210000}"/>
    <cellStyle name="쉼표 [0] 3 5 2 12 2 4 3" xfId="7652" xr:uid="{00000000-0005-0000-0000-000026210000}"/>
    <cellStyle name="쉼표 [0] 3 5 2 12 2 4 3 2" xfId="7653" xr:uid="{00000000-0005-0000-0000-000027210000}"/>
    <cellStyle name="쉼표 [0] 3 5 2 12 2 4 3 2 2" xfId="7654" xr:uid="{00000000-0005-0000-0000-000028210000}"/>
    <cellStyle name="쉼표 [0] 3 5 2 12 2 4 3 3" xfId="7655" xr:uid="{00000000-0005-0000-0000-000029210000}"/>
    <cellStyle name="쉼표 [0] 3 5 2 12 2 4 4" xfId="7656" xr:uid="{00000000-0005-0000-0000-00002A210000}"/>
    <cellStyle name="쉼표 [0] 3 5 2 12 2 4 4 2" xfId="7657" xr:uid="{00000000-0005-0000-0000-00002B210000}"/>
    <cellStyle name="쉼표 [0] 3 5 2 12 2 4 4 2 2" xfId="7658" xr:uid="{00000000-0005-0000-0000-00002C210000}"/>
    <cellStyle name="쉼표 [0] 3 5 2 12 2 4 4 3" xfId="7659" xr:uid="{00000000-0005-0000-0000-00002D210000}"/>
    <cellStyle name="쉼표 [0] 3 5 2 12 2 4 5" xfId="7660" xr:uid="{00000000-0005-0000-0000-00002E210000}"/>
    <cellStyle name="쉼표 [0] 3 5 2 12 2 4 5 2" xfId="7661" xr:uid="{00000000-0005-0000-0000-00002F210000}"/>
    <cellStyle name="쉼표 [0] 3 5 2 12 2 4 6" xfId="7662" xr:uid="{00000000-0005-0000-0000-000030210000}"/>
    <cellStyle name="쉼표 [0] 3 5 2 12 2 5" xfId="7663" xr:uid="{00000000-0005-0000-0000-000031210000}"/>
    <cellStyle name="쉼표 [0] 3 5 2 12 2 5 2" xfId="7664" xr:uid="{00000000-0005-0000-0000-000032210000}"/>
    <cellStyle name="쉼표 [0] 3 5 2 12 2 5 2 2" xfId="7665" xr:uid="{00000000-0005-0000-0000-000033210000}"/>
    <cellStyle name="쉼표 [0] 3 5 2 12 2 5 3" xfId="7666" xr:uid="{00000000-0005-0000-0000-000034210000}"/>
    <cellStyle name="쉼표 [0] 3 5 2 12 2 6" xfId="7667" xr:uid="{00000000-0005-0000-0000-000035210000}"/>
    <cellStyle name="쉼표 [0] 3 5 2 12 2 6 2" xfId="7668" xr:uid="{00000000-0005-0000-0000-000036210000}"/>
    <cellStyle name="쉼표 [0] 3 5 2 12 2 6 2 2" xfId="7669" xr:uid="{00000000-0005-0000-0000-000037210000}"/>
    <cellStyle name="쉼표 [0] 3 5 2 12 2 6 3" xfId="7670" xr:uid="{00000000-0005-0000-0000-000038210000}"/>
    <cellStyle name="쉼표 [0] 3 5 2 12 2 7" xfId="7671" xr:uid="{00000000-0005-0000-0000-000039210000}"/>
    <cellStyle name="쉼표 [0] 3 5 2 12 2 7 2" xfId="7672" xr:uid="{00000000-0005-0000-0000-00003A210000}"/>
    <cellStyle name="쉼표 [0] 3 5 2 12 2 7 2 2" xfId="7673" xr:uid="{00000000-0005-0000-0000-00003B210000}"/>
    <cellStyle name="쉼표 [0] 3 5 2 12 2 7 3" xfId="7674" xr:uid="{00000000-0005-0000-0000-00003C210000}"/>
    <cellStyle name="쉼표 [0] 3 5 2 12 2 8" xfId="7675" xr:uid="{00000000-0005-0000-0000-00003D210000}"/>
    <cellStyle name="쉼표 [0] 3 5 2 12 2 8 2" xfId="7676" xr:uid="{00000000-0005-0000-0000-00003E210000}"/>
    <cellStyle name="쉼표 [0] 3 5 2 12 2 9" xfId="7677" xr:uid="{00000000-0005-0000-0000-00003F210000}"/>
    <cellStyle name="쉼표 [0] 3 5 2 12 3" xfId="7678" xr:uid="{00000000-0005-0000-0000-000040210000}"/>
    <cellStyle name="쉼표 [0] 3 5 2 12 3 2" xfId="7679" xr:uid="{00000000-0005-0000-0000-000041210000}"/>
    <cellStyle name="쉼표 [0] 3 5 2 12 3 2 2" xfId="7680" xr:uid="{00000000-0005-0000-0000-000042210000}"/>
    <cellStyle name="쉼표 [0] 3 5 2 12 3 2 2 2" xfId="7681" xr:uid="{00000000-0005-0000-0000-000043210000}"/>
    <cellStyle name="쉼표 [0] 3 5 2 12 3 2 3" xfId="7682" xr:uid="{00000000-0005-0000-0000-000044210000}"/>
    <cellStyle name="쉼표 [0] 3 5 2 12 3 3" xfId="7683" xr:uid="{00000000-0005-0000-0000-000045210000}"/>
    <cellStyle name="쉼표 [0] 3 5 2 12 3 3 2" xfId="7684" xr:uid="{00000000-0005-0000-0000-000046210000}"/>
    <cellStyle name="쉼표 [0] 3 5 2 12 3 3 2 2" xfId="7685" xr:uid="{00000000-0005-0000-0000-000047210000}"/>
    <cellStyle name="쉼표 [0] 3 5 2 12 3 3 3" xfId="7686" xr:uid="{00000000-0005-0000-0000-000048210000}"/>
    <cellStyle name="쉼표 [0] 3 5 2 12 3 4" xfId="7687" xr:uid="{00000000-0005-0000-0000-000049210000}"/>
    <cellStyle name="쉼표 [0] 3 5 2 12 3 4 2" xfId="7688" xr:uid="{00000000-0005-0000-0000-00004A210000}"/>
    <cellStyle name="쉼표 [0] 3 5 2 12 3 4 2 2" xfId="7689" xr:uid="{00000000-0005-0000-0000-00004B210000}"/>
    <cellStyle name="쉼표 [0] 3 5 2 12 3 4 3" xfId="7690" xr:uid="{00000000-0005-0000-0000-00004C210000}"/>
    <cellStyle name="쉼표 [0] 3 5 2 12 3 5" xfId="7691" xr:uid="{00000000-0005-0000-0000-00004D210000}"/>
    <cellStyle name="쉼표 [0] 3 5 2 12 3 5 2" xfId="7692" xr:uid="{00000000-0005-0000-0000-00004E210000}"/>
    <cellStyle name="쉼표 [0] 3 5 2 12 3 6" xfId="7693" xr:uid="{00000000-0005-0000-0000-00004F210000}"/>
    <cellStyle name="쉼표 [0] 3 5 2 12 4" xfId="7694" xr:uid="{00000000-0005-0000-0000-000050210000}"/>
    <cellStyle name="쉼표 [0] 3 5 2 12 4 2" xfId="7695" xr:uid="{00000000-0005-0000-0000-000051210000}"/>
    <cellStyle name="쉼표 [0] 3 5 2 12 4 2 2" xfId="7696" xr:uid="{00000000-0005-0000-0000-000052210000}"/>
    <cellStyle name="쉼표 [0] 3 5 2 12 4 2 2 2" xfId="7697" xr:uid="{00000000-0005-0000-0000-000053210000}"/>
    <cellStyle name="쉼표 [0] 3 5 2 12 4 2 3" xfId="7698" xr:uid="{00000000-0005-0000-0000-000054210000}"/>
    <cellStyle name="쉼표 [0] 3 5 2 12 4 3" xfId="7699" xr:uid="{00000000-0005-0000-0000-000055210000}"/>
    <cellStyle name="쉼표 [0] 3 5 2 12 4 3 2" xfId="7700" xr:uid="{00000000-0005-0000-0000-000056210000}"/>
    <cellStyle name="쉼표 [0] 3 5 2 12 4 3 2 2" xfId="7701" xr:uid="{00000000-0005-0000-0000-000057210000}"/>
    <cellStyle name="쉼표 [0] 3 5 2 12 4 3 3" xfId="7702" xr:uid="{00000000-0005-0000-0000-000058210000}"/>
    <cellStyle name="쉼표 [0] 3 5 2 12 4 4" xfId="7703" xr:uid="{00000000-0005-0000-0000-000059210000}"/>
    <cellStyle name="쉼표 [0] 3 5 2 12 4 4 2" xfId="7704" xr:uid="{00000000-0005-0000-0000-00005A210000}"/>
    <cellStyle name="쉼표 [0] 3 5 2 12 4 4 2 2" xfId="7705" xr:uid="{00000000-0005-0000-0000-00005B210000}"/>
    <cellStyle name="쉼표 [0] 3 5 2 12 4 4 3" xfId="7706" xr:uid="{00000000-0005-0000-0000-00005C210000}"/>
    <cellStyle name="쉼표 [0] 3 5 2 12 4 5" xfId="7707" xr:uid="{00000000-0005-0000-0000-00005D210000}"/>
    <cellStyle name="쉼표 [0] 3 5 2 12 4 5 2" xfId="7708" xr:uid="{00000000-0005-0000-0000-00005E210000}"/>
    <cellStyle name="쉼표 [0] 3 5 2 12 4 6" xfId="7709" xr:uid="{00000000-0005-0000-0000-00005F210000}"/>
    <cellStyle name="쉼표 [0] 3 5 2 12 5" xfId="7710" xr:uid="{00000000-0005-0000-0000-000060210000}"/>
    <cellStyle name="쉼표 [0] 3 5 2 12 5 2" xfId="7711" xr:uid="{00000000-0005-0000-0000-000061210000}"/>
    <cellStyle name="쉼표 [0] 3 5 2 12 5 2 2" xfId="7712" xr:uid="{00000000-0005-0000-0000-000062210000}"/>
    <cellStyle name="쉼표 [0] 3 5 2 12 5 2 2 2" xfId="7713" xr:uid="{00000000-0005-0000-0000-000063210000}"/>
    <cellStyle name="쉼표 [0] 3 5 2 12 5 2 3" xfId="7714" xr:uid="{00000000-0005-0000-0000-000064210000}"/>
    <cellStyle name="쉼표 [0] 3 5 2 12 5 3" xfId="7715" xr:uid="{00000000-0005-0000-0000-000065210000}"/>
    <cellStyle name="쉼표 [0] 3 5 2 12 5 3 2" xfId="7716" xr:uid="{00000000-0005-0000-0000-000066210000}"/>
    <cellStyle name="쉼표 [0] 3 5 2 12 5 3 2 2" xfId="7717" xr:uid="{00000000-0005-0000-0000-000067210000}"/>
    <cellStyle name="쉼표 [0] 3 5 2 12 5 3 3" xfId="7718" xr:uid="{00000000-0005-0000-0000-000068210000}"/>
    <cellStyle name="쉼표 [0] 3 5 2 12 5 4" xfId="7719" xr:uid="{00000000-0005-0000-0000-000069210000}"/>
    <cellStyle name="쉼표 [0] 3 5 2 12 5 4 2" xfId="7720" xr:uid="{00000000-0005-0000-0000-00006A210000}"/>
    <cellStyle name="쉼표 [0] 3 5 2 12 5 4 2 2" xfId="7721" xr:uid="{00000000-0005-0000-0000-00006B210000}"/>
    <cellStyle name="쉼표 [0] 3 5 2 12 5 4 3" xfId="7722" xr:uid="{00000000-0005-0000-0000-00006C210000}"/>
    <cellStyle name="쉼표 [0] 3 5 2 12 5 5" xfId="7723" xr:uid="{00000000-0005-0000-0000-00006D210000}"/>
    <cellStyle name="쉼표 [0] 3 5 2 12 5 5 2" xfId="7724" xr:uid="{00000000-0005-0000-0000-00006E210000}"/>
    <cellStyle name="쉼표 [0] 3 5 2 12 5 6" xfId="7725" xr:uid="{00000000-0005-0000-0000-00006F210000}"/>
    <cellStyle name="쉼표 [0] 3 5 2 12 6" xfId="7726" xr:uid="{00000000-0005-0000-0000-000070210000}"/>
    <cellStyle name="쉼표 [0] 3 5 2 12 6 2" xfId="7727" xr:uid="{00000000-0005-0000-0000-000071210000}"/>
    <cellStyle name="쉼표 [0] 3 5 2 12 6 2 2" xfId="7728" xr:uid="{00000000-0005-0000-0000-000072210000}"/>
    <cellStyle name="쉼표 [0] 3 5 2 12 6 3" xfId="7729" xr:uid="{00000000-0005-0000-0000-000073210000}"/>
    <cellStyle name="쉼표 [0] 3 5 2 12 7" xfId="7730" xr:uid="{00000000-0005-0000-0000-000074210000}"/>
    <cellStyle name="쉼표 [0] 3 5 2 12 7 2" xfId="7731" xr:uid="{00000000-0005-0000-0000-000075210000}"/>
    <cellStyle name="쉼표 [0] 3 5 2 12 7 2 2" xfId="7732" xr:uid="{00000000-0005-0000-0000-000076210000}"/>
    <cellStyle name="쉼표 [0] 3 5 2 12 7 3" xfId="7733" xr:uid="{00000000-0005-0000-0000-000077210000}"/>
    <cellStyle name="쉼표 [0] 3 5 2 12 8" xfId="7734" xr:uid="{00000000-0005-0000-0000-000078210000}"/>
    <cellStyle name="쉼표 [0] 3 5 2 12 8 2" xfId="7735" xr:uid="{00000000-0005-0000-0000-000079210000}"/>
    <cellStyle name="쉼표 [0] 3 5 2 12 8 2 2" xfId="7736" xr:uid="{00000000-0005-0000-0000-00007A210000}"/>
    <cellStyle name="쉼표 [0] 3 5 2 12 8 3" xfId="7737" xr:uid="{00000000-0005-0000-0000-00007B210000}"/>
    <cellStyle name="쉼표 [0] 3 5 2 12 9" xfId="7738" xr:uid="{00000000-0005-0000-0000-00007C210000}"/>
    <cellStyle name="쉼표 [0] 3 5 2 12 9 2" xfId="7739" xr:uid="{00000000-0005-0000-0000-00007D210000}"/>
    <cellStyle name="쉼표 [0] 3 5 2 13" xfId="7740" xr:uid="{00000000-0005-0000-0000-00007E210000}"/>
    <cellStyle name="쉼표 [0] 3 5 2 13 2" xfId="7741" xr:uid="{00000000-0005-0000-0000-00007F210000}"/>
    <cellStyle name="쉼표 [0] 3 5 2 13 2 2" xfId="7742" xr:uid="{00000000-0005-0000-0000-000080210000}"/>
    <cellStyle name="쉼표 [0] 3 5 2 13 2 2 2" xfId="7743" xr:uid="{00000000-0005-0000-0000-000081210000}"/>
    <cellStyle name="쉼표 [0] 3 5 2 13 2 2 2 2" xfId="7744" xr:uid="{00000000-0005-0000-0000-000082210000}"/>
    <cellStyle name="쉼표 [0] 3 5 2 13 2 2 3" xfId="7745" xr:uid="{00000000-0005-0000-0000-000083210000}"/>
    <cellStyle name="쉼표 [0] 3 5 2 13 2 3" xfId="7746" xr:uid="{00000000-0005-0000-0000-000084210000}"/>
    <cellStyle name="쉼표 [0] 3 5 2 13 2 3 2" xfId="7747" xr:uid="{00000000-0005-0000-0000-000085210000}"/>
    <cellStyle name="쉼표 [0] 3 5 2 13 2 3 2 2" xfId="7748" xr:uid="{00000000-0005-0000-0000-000086210000}"/>
    <cellStyle name="쉼표 [0] 3 5 2 13 2 3 3" xfId="7749" xr:uid="{00000000-0005-0000-0000-000087210000}"/>
    <cellStyle name="쉼표 [0] 3 5 2 13 2 4" xfId="7750" xr:uid="{00000000-0005-0000-0000-000088210000}"/>
    <cellStyle name="쉼표 [0] 3 5 2 13 2 4 2" xfId="7751" xr:uid="{00000000-0005-0000-0000-000089210000}"/>
    <cellStyle name="쉼표 [0] 3 5 2 13 2 4 2 2" xfId="7752" xr:uid="{00000000-0005-0000-0000-00008A210000}"/>
    <cellStyle name="쉼표 [0] 3 5 2 13 2 4 3" xfId="7753" xr:uid="{00000000-0005-0000-0000-00008B210000}"/>
    <cellStyle name="쉼표 [0] 3 5 2 13 2 5" xfId="7754" xr:uid="{00000000-0005-0000-0000-00008C210000}"/>
    <cellStyle name="쉼표 [0] 3 5 2 13 2 5 2" xfId="7755" xr:uid="{00000000-0005-0000-0000-00008D210000}"/>
    <cellStyle name="쉼표 [0] 3 5 2 13 2 6" xfId="7756" xr:uid="{00000000-0005-0000-0000-00008E210000}"/>
    <cellStyle name="쉼표 [0] 3 5 2 13 3" xfId="7757" xr:uid="{00000000-0005-0000-0000-00008F210000}"/>
    <cellStyle name="쉼표 [0] 3 5 2 13 3 2" xfId="7758" xr:uid="{00000000-0005-0000-0000-000090210000}"/>
    <cellStyle name="쉼표 [0] 3 5 2 13 3 2 2" xfId="7759" xr:uid="{00000000-0005-0000-0000-000091210000}"/>
    <cellStyle name="쉼표 [0] 3 5 2 13 3 2 2 2" xfId="7760" xr:uid="{00000000-0005-0000-0000-000092210000}"/>
    <cellStyle name="쉼표 [0] 3 5 2 13 3 2 3" xfId="7761" xr:uid="{00000000-0005-0000-0000-000093210000}"/>
    <cellStyle name="쉼표 [0] 3 5 2 13 3 3" xfId="7762" xr:uid="{00000000-0005-0000-0000-000094210000}"/>
    <cellStyle name="쉼표 [0] 3 5 2 13 3 3 2" xfId="7763" xr:uid="{00000000-0005-0000-0000-000095210000}"/>
    <cellStyle name="쉼표 [0] 3 5 2 13 3 3 2 2" xfId="7764" xr:uid="{00000000-0005-0000-0000-000096210000}"/>
    <cellStyle name="쉼표 [0] 3 5 2 13 3 3 3" xfId="7765" xr:uid="{00000000-0005-0000-0000-000097210000}"/>
    <cellStyle name="쉼표 [0] 3 5 2 13 3 4" xfId="7766" xr:uid="{00000000-0005-0000-0000-000098210000}"/>
    <cellStyle name="쉼표 [0] 3 5 2 13 3 4 2" xfId="7767" xr:uid="{00000000-0005-0000-0000-000099210000}"/>
    <cellStyle name="쉼표 [0] 3 5 2 13 3 4 2 2" xfId="7768" xr:uid="{00000000-0005-0000-0000-00009A210000}"/>
    <cellStyle name="쉼표 [0] 3 5 2 13 3 4 3" xfId="7769" xr:uid="{00000000-0005-0000-0000-00009B210000}"/>
    <cellStyle name="쉼표 [0] 3 5 2 13 3 5" xfId="7770" xr:uid="{00000000-0005-0000-0000-00009C210000}"/>
    <cellStyle name="쉼표 [0] 3 5 2 13 3 5 2" xfId="7771" xr:uid="{00000000-0005-0000-0000-00009D210000}"/>
    <cellStyle name="쉼표 [0] 3 5 2 13 3 6" xfId="7772" xr:uid="{00000000-0005-0000-0000-00009E210000}"/>
    <cellStyle name="쉼표 [0] 3 5 2 13 4" xfId="7773" xr:uid="{00000000-0005-0000-0000-00009F210000}"/>
    <cellStyle name="쉼표 [0] 3 5 2 13 4 2" xfId="7774" xr:uid="{00000000-0005-0000-0000-0000A0210000}"/>
    <cellStyle name="쉼표 [0] 3 5 2 13 4 2 2" xfId="7775" xr:uid="{00000000-0005-0000-0000-0000A1210000}"/>
    <cellStyle name="쉼표 [0] 3 5 2 13 4 2 2 2" xfId="7776" xr:uid="{00000000-0005-0000-0000-0000A2210000}"/>
    <cellStyle name="쉼표 [0] 3 5 2 13 4 2 3" xfId="7777" xr:uid="{00000000-0005-0000-0000-0000A3210000}"/>
    <cellStyle name="쉼표 [0] 3 5 2 13 4 3" xfId="7778" xr:uid="{00000000-0005-0000-0000-0000A4210000}"/>
    <cellStyle name="쉼표 [0] 3 5 2 13 4 3 2" xfId="7779" xr:uid="{00000000-0005-0000-0000-0000A5210000}"/>
    <cellStyle name="쉼표 [0] 3 5 2 13 4 3 2 2" xfId="7780" xr:uid="{00000000-0005-0000-0000-0000A6210000}"/>
    <cellStyle name="쉼표 [0] 3 5 2 13 4 3 3" xfId="7781" xr:uid="{00000000-0005-0000-0000-0000A7210000}"/>
    <cellStyle name="쉼표 [0] 3 5 2 13 4 4" xfId="7782" xr:uid="{00000000-0005-0000-0000-0000A8210000}"/>
    <cellStyle name="쉼표 [0] 3 5 2 13 4 4 2" xfId="7783" xr:uid="{00000000-0005-0000-0000-0000A9210000}"/>
    <cellStyle name="쉼표 [0] 3 5 2 13 4 4 2 2" xfId="7784" xr:uid="{00000000-0005-0000-0000-0000AA210000}"/>
    <cellStyle name="쉼표 [0] 3 5 2 13 4 4 3" xfId="7785" xr:uid="{00000000-0005-0000-0000-0000AB210000}"/>
    <cellStyle name="쉼표 [0] 3 5 2 13 4 5" xfId="7786" xr:uid="{00000000-0005-0000-0000-0000AC210000}"/>
    <cellStyle name="쉼표 [0] 3 5 2 13 4 5 2" xfId="7787" xr:uid="{00000000-0005-0000-0000-0000AD210000}"/>
    <cellStyle name="쉼표 [0] 3 5 2 13 4 6" xfId="7788" xr:uid="{00000000-0005-0000-0000-0000AE210000}"/>
    <cellStyle name="쉼표 [0] 3 5 2 13 5" xfId="7789" xr:uid="{00000000-0005-0000-0000-0000AF210000}"/>
    <cellStyle name="쉼표 [0] 3 5 2 13 5 2" xfId="7790" xr:uid="{00000000-0005-0000-0000-0000B0210000}"/>
    <cellStyle name="쉼표 [0] 3 5 2 13 5 2 2" xfId="7791" xr:uid="{00000000-0005-0000-0000-0000B1210000}"/>
    <cellStyle name="쉼표 [0] 3 5 2 13 5 3" xfId="7792" xr:uid="{00000000-0005-0000-0000-0000B2210000}"/>
    <cellStyle name="쉼표 [0] 3 5 2 13 6" xfId="7793" xr:uid="{00000000-0005-0000-0000-0000B3210000}"/>
    <cellStyle name="쉼표 [0] 3 5 2 13 6 2" xfId="7794" xr:uid="{00000000-0005-0000-0000-0000B4210000}"/>
    <cellStyle name="쉼표 [0] 3 5 2 13 6 2 2" xfId="7795" xr:uid="{00000000-0005-0000-0000-0000B5210000}"/>
    <cellStyle name="쉼표 [0] 3 5 2 13 6 3" xfId="7796" xr:uid="{00000000-0005-0000-0000-0000B6210000}"/>
    <cellStyle name="쉼표 [0] 3 5 2 13 7" xfId="7797" xr:uid="{00000000-0005-0000-0000-0000B7210000}"/>
    <cellStyle name="쉼표 [0] 3 5 2 13 7 2" xfId="7798" xr:uid="{00000000-0005-0000-0000-0000B8210000}"/>
    <cellStyle name="쉼표 [0] 3 5 2 13 7 2 2" xfId="7799" xr:uid="{00000000-0005-0000-0000-0000B9210000}"/>
    <cellStyle name="쉼표 [0] 3 5 2 13 7 3" xfId="7800" xr:uid="{00000000-0005-0000-0000-0000BA210000}"/>
    <cellStyle name="쉼표 [0] 3 5 2 13 8" xfId="7801" xr:uid="{00000000-0005-0000-0000-0000BB210000}"/>
    <cellStyle name="쉼표 [0] 3 5 2 13 8 2" xfId="7802" xr:uid="{00000000-0005-0000-0000-0000BC210000}"/>
    <cellStyle name="쉼표 [0] 3 5 2 13 9" xfId="7803" xr:uid="{00000000-0005-0000-0000-0000BD210000}"/>
    <cellStyle name="쉼표 [0] 3 5 2 2" xfId="7804" xr:uid="{00000000-0005-0000-0000-0000BE210000}"/>
    <cellStyle name="쉼표 [0] 3 5 2 2 2" xfId="7805" xr:uid="{00000000-0005-0000-0000-0000BF210000}"/>
    <cellStyle name="쉼표 [0] 3 5 2 2 2 10" xfId="7806" xr:uid="{00000000-0005-0000-0000-0000C0210000}"/>
    <cellStyle name="쉼표 [0] 3 5 2 2 2 2" xfId="7807" xr:uid="{00000000-0005-0000-0000-0000C1210000}"/>
    <cellStyle name="쉼표 [0] 3 5 2 2 2 2 2" xfId="7808" xr:uid="{00000000-0005-0000-0000-0000C2210000}"/>
    <cellStyle name="쉼표 [0] 3 5 2 2 2 2 2 2" xfId="7809" xr:uid="{00000000-0005-0000-0000-0000C3210000}"/>
    <cellStyle name="쉼표 [0] 3 5 2 2 2 2 2 2 2" xfId="7810" xr:uid="{00000000-0005-0000-0000-0000C4210000}"/>
    <cellStyle name="쉼표 [0] 3 5 2 2 2 2 2 2 2 2" xfId="7811" xr:uid="{00000000-0005-0000-0000-0000C5210000}"/>
    <cellStyle name="쉼표 [0] 3 5 2 2 2 2 2 2 3" xfId="7812" xr:uid="{00000000-0005-0000-0000-0000C6210000}"/>
    <cellStyle name="쉼표 [0] 3 5 2 2 2 2 2 3" xfId="7813" xr:uid="{00000000-0005-0000-0000-0000C7210000}"/>
    <cellStyle name="쉼표 [0] 3 5 2 2 2 2 2 3 2" xfId="7814" xr:uid="{00000000-0005-0000-0000-0000C8210000}"/>
    <cellStyle name="쉼표 [0] 3 5 2 2 2 2 2 3 2 2" xfId="7815" xr:uid="{00000000-0005-0000-0000-0000C9210000}"/>
    <cellStyle name="쉼표 [0] 3 5 2 2 2 2 2 3 3" xfId="7816" xr:uid="{00000000-0005-0000-0000-0000CA210000}"/>
    <cellStyle name="쉼표 [0] 3 5 2 2 2 2 2 4" xfId="7817" xr:uid="{00000000-0005-0000-0000-0000CB210000}"/>
    <cellStyle name="쉼표 [0] 3 5 2 2 2 2 2 4 2" xfId="7818" xr:uid="{00000000-0005-0000-0000-0000CC210000}"/>
    <cellStyle name="쉼표 [0] 3 5 2 2 2 2 2 4 2 2" xfId="7819" xr:uid="{00000000-0005-0000-0000-0000CD210000}"/>
    <cellStyle name="쉼표 [0] 3 5 2 2 2 2 2 4 3" xfId="7820" xr:uid="{00000000-0005-0000-0000-0000CE210000}"/>
    <cellStyle name="쉼표 [0] 3 5 2 2 2 2 2 5" xfId="7821" xr:uid="{00000000-0005-0000-0000-0000CF210000}"/>
    <cellStyle name="쉼표 [0] 3 5 2 2 2 2 2 5 2" xfId="7822" xr:uid="{00000000-0005-0000-0000-0000D0210000}"/>
    <cellStyle name="쉼표 [0] 3 5 2 2 2 2 2 6" xfId="7823" xr:uid="{00000000-0005-0000-0000-0000D1210000}"/>
    <cellStyle name="쉼표 [0] 3 5 2 2 2 2 3" xfId="7824" xr:uid="{00000000-0005-0000-0000-0000D2210000}"/>
    <cellStyle name="쉼표 [0] 3 5 2 2 2 2 3 2" xfId="7825" xr:uid="{00000000-0005-0000-0000-0000D3210000}"/>
    <cellStyle name="쉼표 [0] 3 5 2 2 2 2 3 2 2" xfId="7826" xr:uid="{00000000-0005-0000-0000-0000D4210000}"/>
    <cellStyle name="쉼표 [0] 3 5 2 2 2 2 3 2 2 2" xfId="7827" xr:uid="{00000000-0005-0000-0000-0000D5210000}"/>
    <cellStyle name="쉼표 [0] 3 5 2 2 2 2 3 2 3" xfId="7828" xr:uid="{00000000-0005-0000-0000-0000D6210000}"/>
    <cellStyle name="쉼표 [0] 3 5 2 2 2 2 3 3" xfId="7829" xr:uid="{00000000-0005-0000-0000-0000D7210000}"/>
    <cellStyle name="쉼표 [0] 3 5 2 2 2 2 3 3 2" xfId="7830" xr:uid="{00000000-0005-0000-0000-0000D8210000}"/>
    <cellStyle name="쉼표 [0] 3 5 2 2 2 2 3 3 2 2" xfId="7831" xr:uid="{00000000-0005-0000-0000-0000D9210000}"/>
    <cellStyle name="쉼표 [0] 3 5 2 2 2 2 3 3 3" xfId="7832" xr:uid="{00000000-0005-0000-0000-0000DA210000}"/>
    <cellStyle name="쉼표 [0] 3 5 2 2 2 2 3 4" xfId="7833" xr:uid="{00000000-0005-0000-0000-0000DB210000}"/>
    <cellStyle name="쉼표 [0] 3 5 2 2 2 2 3 4 2" xfId="7834" xr:uid="{00000000-0005-0000-0000-0000DC210000}"/>
    <cellStyle name="쉼표 [0] 3 5 2 2 2 2 3 4 2 2" xfId="7835" xr:uid="{00000000-0005-0000-0000-0000DD210000}"/>
    <cellStyle name="쉼표 [0] 3 5 2 2 2 2 3 4 3" xfId="7836" xr:uid="{00000000-0005-0000-0000-0000DE210000}"/>
    <cellStyle name="쉼표 [0] 3 5 2 2 2 2 3 5" xfId="7837" xr:uid="{00000000-0005-0000-0000-0000DF210000}"/>
    <cellStyle name="쉼표 [0] 3 5 2 2 2 2 3 5 2" xfId="7838" xr:uid="{00000000-0005-0000-0000-0000E0210000}"/>
    <cellStyle name="쉼표 [0] 3 5 2 2 2 2 3 6" xfId="7839" xr:uid="{00000000-0005-0000-0000-0000E1210000}"/>
    <cellStyle name="쉼표 [0] 3 5 2 2 2 2 4" xfId="7840" xr:uid="{00000000-0005-0000-0000-0000E2210000}"/>
    <cellStyle name="쉼표 [0] 3 5 2 2 2 2 4 2" xfId="7841" xr:uid="{00000000-0005-0000-0000-0000E3210000}"/>
    <cellStyle name="쉼표 [0] 3 5 2 2 2 2 4 2 2" xfId="7842" xr:uid="{00000000-0005-0000-0000-0000E4210000}"/>
    <cellStyle name="쉼표 [0] 3 5 2 2 2 2 4 2 2 2" xfId="7843" xr:uid="{00000000-0005-0000-0000-0000E5210000}"/>
    <cellStyle name="쉼표 [0] 3 5 2 2 2 2 4 2 3" xfId="7844" xr:uid="{00000000-0005-0000-0000-0000E6210000}"/>
    <cellStyle name="쉼표 [0] 3 5 2 2 2 2 4 3" xfId="7845" xr:uid="{00000000-0005-0000-0000-0000E7210000}"/>
    <cellStyle name="쉼표 [0] 3 5 2 2 2 2 4 3 2" xfId="7846" xr:uid="{00000000-0005-0000-0000-0000E8210000}"/>
    <cellStyle name="쉼표 [0] 3 5 2 2 2 2 4 3 2 2" xfId="7847" xr:uid="{00000000-0005-0000-0000-0000E9210000}"/>
    <cellStyle name="쉼표 [0] 3 5 2 2 2 2 4 3 3" xfId="7848" xr:uid="{00000000-0005-0000-0000-0000EA210000}"/>
    <cellStyle name="쉼표 [0] 3 5 2 2 2 2 4 4" xfId="7849" xr:uid="{00000000-0005-0000-0000-0000EB210000}"/>
    <cellStyle name="쉼표 [0] 3 5 2 2 2 2 4 4 2" xfId="7850" xr:uid="{00000000-0005-0000-0000-0000EC210000}"/>
    <cellStyle name="쉼표 [0] 3 5 2 2 2 2 4 4 2 2" xfId="7851" xr:uid="{00000000-0005-0000-0000-0000ED210000}"/>
    <cellStyle name="쉼표 [0] 3 5 2 2 2 2 4 4 3" xfId="7852" xr:uid="{00000000-0005-0000-0000-0000EE210000}"/>
    <cellStyle name="쉼표 [0] 3 5 2 2 2 2 4 5" xfId="7853" xr:uid="{00000000-0005-0000-0000-0000EF210000}"/>
    <cellStyle name="쉼표 [0] 3 5 2 2 2 2 4 5 2" xfId="7854" xr:uid="{00000000-0005-0000-0000-0000F0210000}"/>
    <cellStyle name="쉼표 [0] 3 5 2 2 2 2 4 6" xfId="7855" xr:uid="{00000000-0005-0000-0000-0000F1210000}"/>
    <cellStyle name="쉼표 [0] 3 5 2 2 2 2 5" xfId="7856" xr:uid="{00000000-0005-0000-0000-0000F2210000}"/>
    <cellStyle name="쉼표 [0] 3 5 2 2 2 2 5 2" xfId="7857" xr:uid="{00000000-0005-0000-0000-0000F3210000}"/>
    <cellStyle name="쉼표 [0] 3 5 2 2 2 2 5 2 2" xfId="7858" xr:uid="{00000000-0005-0000-0000-0000F4210000}"/>
    <cellStyle name="쉼표 [0] 3 5 2 2 2 2 5 3" xfId="7859" xr:uid="{00000000-0005-0000-0000-0000F5210000}"/>
    <cellStyle name="쉼표 [0] 3 5 2 2 2 2 6" xfId="7860" xr:uid="{00000000-0005-0000-0000-0000F6210000}"/>
    <cellStyle name="쉼표 [0] 3 5 2 2 2 2 6 2" xfId="7861" xr:uid="{00000000-0005-0000-0000-0000F7210000}"/>
    <cellStyle name="쉼표 [0] 3 5 2 2 2 2 6 2 2" xfId="7862" xr:uid="{00000000-0005-0000-0000-0000F8210000}"/>
    <cellStyle name="쉼표 [0] 3 5 2 2 2 2 6 3" xfId="7863" xr:uid="{00000000-0005-0000-0000-0000F9210000}"/>
    <cellStyle name="쉼표 [0] 3 5 2 2 2 2 7" xfId="7864" xr:uid="{00000000-0005-0000-0000-0000FA210000}"/>
    <cellStyle name="쉼표 [0] 3 5 2 2 2 2 7 2" xfId="7865" xr:uid="{00000000-0005-0000-0000-0000FB210000}"/>
    <cellStyle name="쉼표 [0] 3 5 2 2 2 2 7 2 2" xfId="7866" xr:uid="{00000000-0005-0000-0000-0000FC210000}"/>
    <cellStyle name="쉼표 [0] 3 5 2 2 2 2 7 3" xfId="7867" xr:uid="{00000000-0005-0000-0000-0000FD210000}"/>
    <cellStyle name="쉼표 [0] 3 5 2 2 2 2 8" xfId="7868" xr:uid="{00000000-0005-0000-0000-0000FE210000}"/>
    <cellStyle name="쉼표 [0] 3 5 2 2 2 2 8 2" xfId="7869" xr:uid="{00000000-0005-0000-0000-0000FF210000}"/>
    <cellStyle name="쉼표 [0] 3 5 2 2 2 2 9" xfId="7870" xr:uid="{00000000-0005-0000-0000-000000220000}"/>
    <cellStyle name="쉼표 [0] 3 5 2 2 2 3" xfId="7871" xr:uid="{00000000-0005-0000-0000-000001220000}"/>
    <cellStyle name="쉼표 [0] 3 5 2 2 2 3 2" xfId="7872" xr:uid="{00000000-0005-0000-0000-000002220000}"/>
    <cellStyle name="쉼표 [0] 3 5 2 2 2 3 2 2" xfId="7873" xr:uid="{00000000-0005-0000-0000-000003220000}"/>
    <cellStyle name="쉼표 [0] 3 5 2 2 2 3 2 2 2" xfId="7874" xr:uid="{00000000-0005-0000-0000-000004220000}"/>
    <cellStyle name="쉼표 [0] 3 5 2 2 2 3 2 3" xfId="7875" xr:uid="{00000000-0005-0000-0000-000005220000}"/>
    <cellStyle name="쉼표 [0] 3 5 2 2 2 3 3" xfId="7876" xr:uid="{00000000-0005-0000-0000-000006220000}"/>
    <cellStyle name="쉼표 [0] 3 5 2 2 2 3 3 2" xfId="7877" xr:uid="{00000000-0005-0000-0000-000007220000}"/>
    <cellStyle name="쉼표 [0] 3 5 2 2 2 3 3 2 2" xfId="7878" xr:uid="{00000000-0005-0000-0000-000008220000}"/>
    <cellStyle name="쉼표 [0] 3 5 2 2 2 3 3 3" xfId="7879" xr:uid="{00000000-0005-0000-0000-000009220000}"/>
    <cellStyle name="쉼표 [0] 3 5 2 2 2 3 4" xfId="7880" xr:uid="{00000000-0005-0000-0000-00000A220000}"/>
    <cellStyle name="쉼표 [0] 3 5 2 2 2 3 4 2" xfId="7881" xr:uid="{00000000-0005-0000-0000-00000B220000}"/>
    <cellStyle name="쉼표 [0] 3 5 2 2 2 3 4 2 2" xfId="7882" xr:uid="{00000000-0005-0000-0000-00000C220000}"/>
    <cellStyle name="쉼표 [0] 3 5 2 2 2 3 4 3" xfId="7883" xr:uid="{00000000-0005-0000-0000-00000D220000}"/>
    <cellStyle name="쉼표 [0] 3 5 2 2 2 3 5" xfId="7884" xr:uid="{00000000-0005-0000-0000-00000E220000}"/>
    <cellStyle name="쉼표 [0] 3 5 2 2 2 3 5 2" xfId="7885" xr:uid="{00000000-0005-0000-0000-00000F220000}"/>
    <cellStyle name="쉼표 [0] 3 5 2 2 2 3 6" xfId="7886" xr:uid="{00000000-0005-0000-0000-000010220000}"/>
    <cellStyle name="쉼표 [0] 3 5 2 2 2 4" xfId="7887" xr:uid="{00000000-0005-0000-0000-000011220000}"/>
    <cellStyle name="쉼표 [0] 3 5 2 2 2 4 2" xfId="7888" xr:uid="{00000000-0005-0000-0000-000012220000}"/>
    <cellStyle name="쉼표 [0] 3 5 2 2 2 4 2 2" xfId="7889" xr:uid="{00000000-0005-0000-0000-000013220000}"/>
    <cellStyle name="쉼표 [0] 3 5 2 2 2 4 2 2 2" xfId="7890" xr:uid="{00000000-0005-0000-0000-000014220000}"/>
    <cellStyle name="쉼표 [0] 3 5 2 2 2 4 2 3" xfId="7891" xr:uid="{00000000-0005-0000-0000-000015220000}"/>
    <cellStyle name="쉼표 [0] 3 5 2 2 2 4 3" xfId="7892" xr:uid="{00000000-0005-0000-0000-000016220000}"/>
    <cellStyle name="쉼표 [0] 3 5 2 2 2 4 3 2" xfId="7893" xr:uid="{00000000-0005-0000-0000-000017220000}"/>
    <cellStyle name="쉼표 [0] 3 5 2 2 2 4 3 2 2" xfId="7894" xr:uid="{00000000-0005-0000-0000-000018220000}"/>
    <cellStyle name="쉼표 [0] 3 5 2 2 2 4 3 3" xfId="7895" xr:uid="{00000000-0005-0000-0000-000019220000}"/>
    <cellStyle name="쉼표 [0] 3 5 2 2 2 4 4" xfId="7896" xr:uid="{00000000-0005-0000-0000-00001A220000}"/>
    <cellStyle name="쉼표 [0] 3 5 2 2 2 4 4 2" xfId="7897" xr:uid="{00000000-0005-0000-0000-00001B220000}"/>
    <cellStyle name="쉼표 [0] 3 5 2 2 2 4 4 2 2" xfId="7898" xr:uid="{00000000-0005-0000-0000-00001C220000}"/>
    <cellStyle name="쉼표 [0] 3 5 2 2 2 4 4 3" xfId="7899" xr:uid="{00000000-0005-0000-0000-00001D220000}"/>
    <cellStyle name="쉼표 [0] 3 5 2 2 2 4 5" xfId="7900" xr:uid="{00000000-0005-0000-0000-00001E220000}"/>
    <cellStyle name="쉼표 [0] 3 5 2 2 2 4 5 2" xfId="7901" xr:uid="{00000000-0005-0000-0000-00001F220000}"/>
    <cellStyle name="쉼표 [0] 3 5 2 2 2 4 6" xfId="7902" xr:uid="{00000000-0005-0000-0000-000020220000}"/>
    <cellStyle name="쉼표 [0] 3 5 2 2 2 5" xfId="7903" xr:uid="{00000000-0005-0000-0000-000021220000}"/>
    <cellStyle name="쉼표 [0] 3 5 2 2 2 5 2" xfId="7904" xr:uid="{00000000-0005-0000-0000-000022220000}"/>
    <cellStyle name="쉼표 [0] 3 5 2 2 2 5 2 2" xfId="7905" xr:uid="{00000000-0005-0000-0000-000023220000}"/>
    <cellStyle name="쉼표 [0] 3 5 2 2 2 5 2 2 2" xfId="7906" xr:uid="{00000000-0005-0000-0000-000024220000}"/>
    <cellStyle name="쉼표 [0] 3 5 2 2 2 5 2 3" xfId="7907" xr:uid="{00000000-0005-0000-0000-000025220000}"/>
    <cellStyle name="쉼표 [0] 3 5 2 2 2 5 3" xfId="7908" xr:uid="{00000000-0005-0000-0000-000026220000}"/>
    <cellStyle name="쉼표 [0] 3 5 2 2 2 5 3 2" xfId="7909" xr:uid="{00000000-0005-0000-0000-000027220000}"/>
    <cellStyle name="쉼표 [0] 3 5 2 2 2 5 3 2 2" xfId="7910" xr:uid="{00000000-0005-0000-0000-000028220000}"/>
    <cellStyle name="쉼표 [0] 3 5 2 2 2 5 3 3" xfId="7911" xr:uid="{00000000-0005-0000-0000-000029220000}"/>
    <cellStyle name="쉼표 [0] 3 5 2 2 2 5 4" xfId="7912" xr:uid="{00000000-0005-0000-0000-00002A220000}"/>
    <cellStyle name="쉼표 [0] 3 5 2 2 2 5 4 2" xfId="7913" xr:uid="{00000000-0005-0000-0000-00002B220000}"/>
    <cellStyle name="쉼표 [0] 3 5 2 2 2 5 4 2 2" xfId="7914" xr:uid="{00000000-0005-0000-0000-00002C220000}"/>
    <cellStyle name="쉼표 [0] 3 5 2 2 2 5 4 3" xfId="7915" xr:uid="{00000000-0005-0000-0000-00002D220000}"/>
    <cellStyle name="쉼표 [0] 3 5 2 2 2 5 5" xfId="7916" xr:uid="{00000000-0005-0000-0000-00002E220000}"/>
    <cellStyle name="쉼표 [0] 3 5 2 2 2 5 5 2" xfId="7917" xr:uid="{00000000-0005-0000-0000-00002F220000}"/>
    <cellStyle name="쉼표 [0] 3 5 2 2 2 5 6" xfId="7918" xr:uid="{00000000-0005-0000-0000-000030220000}"/>
    <cellStyle name="쉼표 [0] 3 5 2 2 2 6" xfId="7919" xr:uid="{00000000-0005-0000-0000-000031220000}"/>
    <cellStyle name="쉼표 [0] 3 5 2 2 2 6 2" xfId="7920" xr:uid="{00000000-0005-0000-0000-000032220000}"/>
    <cellStyle name="쉼표 [0] 3 5 2 2 2 6 2 2" xfId="7921" xr:uid="{00000000-0005-0000-0000-000033220000}"/>
    <cellStyle name="쉼표 [0] 3 5 2 2 2 6 3" xfId="7922" xr:uid="{00000000-0005-0000-0000-000034220000}"/>
    <cellStyle name="쉼표 [0] 3 5 2 2 2 7" xfId="7923" xr:uid="{00000000-0005-0000-0000-000035220000}"/>
    <cellStyle name="쉼표 [0] 3 5 2 2 2 7 2" xfId="7924" xr:uid="{00000000-0005-0000-0000-000036220000}"/>
    <cellStyle name="쉼표 [0] 3 5 2 2 2 7 2 2" xfId="7925" xr:uid="{00000000-0005-0000-0000-000037220000}"/>
    <cellStyle name="쉼표 [0] 3 5 2 2 2 7 3" xfId="7926" xr:uid="{00000000-0005-0000-0000-000038220000}"/>
    <cellStyle name="쉼표 [0] 3 5 2 2 2 8" xfId="7927" xr:uid="{00000000-0005-0000-0000-000039220000}"/>
    <cellStyle name="쉼표 [0] 3 5 2 2 2 8 2" xfId="7928" xr:uid="{00000000-0005-0000-0000-00003A220000}"/>
    <cellStyle name="쉼표 [0] 3 5 2 2 2 8 2 2" xfId="7929" xr:uid="{00000000-0005-0000-0000-00003B220000}"/>
    <cellStyle name="쉼표 [0] 3 5 2 2 2 8 3" xfId="7930" xr:uid="{00000000-0005-0000-0000-00003C220000}"/>
    <cellStyle name="쉼표 [0] 3 5 2 2 2 9" xfId="7931" xr:uid="{00000000-0005-0000-0000-00003D220000}"/>
    <cellStyle name="쉼표 [0] 3 5 2 2 2 9 2" xfId="7932" xr:uid="{00000000-0005-0000-0000-00003E220000}"/>
    <cellStyle name="쉼표 [0] 3 5 2 3" xfId="7933" xr:uid="{00000000-0005-0000-0000-00003F220000}"/>
    <cellStyle name="쉼표 [0] 3 5 2 3 2" xfId="7934" xr:uid="{00000000-0005-0000-0000-000040220000}"/>
    <cellStyle name="쉼표 [0] 3 5 2 3 2 10" xfId="7935" xr:uid="{00000000-0005-0000-0000-000041220000}"/>
    <cellStyle name="쉼표 [0] 3 5 2 3 2 2" xfId="7936" xr:uid="{00000000-0005-0000-0000-000042220000}"/>
    <cellStyle name="쉼표 [0] 3 5 2 3 2 2 2" xfId="7937" xr:uid="{00000000-0005-0000-0000-000043220000}"/>
    <cellStyle name="쉼표 [0] 3 5 2 3 2 2 2 2" xfId="7938" xr:uid="{00000000-0005-0000-0000-000044220000}"/>
    <cellStyle name="쉼표 [0] 3 5 2 3 2 2 2 2 2" xfId="7939" xr:uid="{00000000-0005-0000-0000-000045220000}"/>
    <cellStyle name="쉼표 [0] 3 5 2 3 2 2 2 2 2 2" xfId="7940" xr:uid="{00000000-0005-0000-0000-000046220000}"/>
    <cellStyle name="쉼표 [0] 3 5 2 3 2 2 2 2 3" xfId="7941" xr:uid="{00000000-0005-0000-0000-000047220000}"/>
    <cellStyle name="쉼표 [0] 3 5 2 3 2 2 2 3" xfId="7942" xr:uid="{00000000-0005-0000-0000-000048220000}"/>
    <cellStyle name="쉼표 [0] 3 5 2 3 2 2 2 3 2" xfId="7943" xr:uid="{00000000-0005-0000-0000-000049220000}"/>
    <cellStyle name="쉼표 [0] 3 5 2 3 2 2 2 3 2 2" xfId="7944" xr:uid="{00000000-0005-0000-0000-00004A220000}"/>
    <cellStyle name="쉼표 [0] 3 5 2 3 2 2 2 3 3" xfId="7945" xr:uid="{00000000-0005-0000-0000-00004B220000}"/>
    <cellStyle name="쉼표 [0] 3 5 2 3 2 2 2 4" xfId="7946" xr:uid="{00000000-0005-0000-0000-00004C220000}"/>
    <cellStyle name="쉼표 [0] 3 5 2 3 2 2 2 4 2" xfId="7947" xr:uid="{00000000-0005-0000-0000-00004D220000}"/>
    <cellStyle name="쉼표 [0] 3 5 2 3 2 2 2 4 2 2" xfId="7948" xr:uid="{00000000-0005-0000-0000-00004E220000}"/>
    <cellStyle name="쉼표 [0] 3 5 2 3 2 2 2 4 3" xfId="7949" xr:uid="{00000000-0005-0000-0000-00004F220000}"/>
    <cellStyle name="쉼표 [0] 3 5 2 3 2 2 2 5" xfId="7950" xr:uid="{00000000-0005-0000-0000-000050220000}"/>
    <cellStyle name="쉼표 [0] 3 5 2 3 2 2 2 5 2" xfId="7951" xr:uid="{00000000-0005-0000-0000-000051220000}"/>
    <cellStyle name="쉼표 [0] 3 5 2 3 2 2 2 6" xfId="7952" xr:uid="{00000000-0005-0000-0000-000052220000}"/>
    <cellStyle name="쉼표 [0] 3 5 2 3 2 2 3" xfId="7953" xr:uid="{00000000-0005-0000-0000-000053220000}"/>
    <cellStyle name="쉼표 [0] 3 5 2 3 2 2 3 2" xfId="7954" xr:uid="{00000000-0005-0000-0000-000054220000}"/>
    <cellStyle name="쉼표 [0] 3 5 2 3 2 2 3 2 2" xfId="7955" xr:uid="{00000000-0005-0000-0000-000055220000}"/>
    <cellStyle name="쉼표 [0] 3 5 2 3 2 2 3 2 2 2" xfId="7956" xr:uid="{00000000-0005-0000-0000-000056220000}"/>
    <cellStyle name="쉼표 [0] 3 5 2 3 2 2 3 2 3" xfId="7957" xr:uid="{00000000-0005-0000-0000-000057220000}"/>
    <cellStyle name="쉼표 [0] 3 5 2 3 2 2 3 3" xfId="7958" xr:uid="{00000000-0005-0000-0000-000058220000}"/>
    <cellStyle name="쉼표 [0] 3 5 2 3 2 2 3 3 2" xfId="7959" xr:uid="{00000000-0005-0000-0000-000059220000}"/>
    <cellStyle name="쉼표 [0] 3 5 2 3 2 2 3 3 2 2" xfId="7960" xr:uid="{00000000-0005-0000-0000-00005A220000}"/>
    <cellStyle name="쉼표 [0] 3 5 2 3 2 2 3 3 3" xfId="7961" xr:uid="{00000000-0005-0000-0000-00005B220000}"/>
    <cellStyle name="쉼표 [0] 3 5 2 3 2 2 3 4" xfId="7962" xr:uid="{00000000-0005-0000-0000-00005C220000}"/>
    <cellStyle name="쉼표 [0] 3 5 2 3 2 2 3 4 2" xfId="7963" xr:uid="{00000000-0005-0000-0000-00005D220000}"/>
    <cellStyle name="쉼표 [0] 3 5 2 3 2 2 3 4 2 2" xfId="7964" xr:uid="{00000000-0005-0000-0000-00005E220000}"/>
    <cellStyle name="쉼표 [0] 3 5 2 3 2 2 3 4 3" xfId="7965" xr:uid="{00000000-0005-0000-0000-00005F220000}"/>
    <cellStyle name="쉼표 [0] 3 5 2 3 2 2 3 5" xfId="7966" xr:uid="{00000000-0005-0000-0000-000060220000}"/>
    <cellStyle name="쉼표 [0] 3 5 2 3 2 2 3 5 2" xfId="7967" xr:uid="{00000000-0005-0000-0000-000061220000}"/>
    <cellStyle name="쉼표 [0] 3 5 2 3 2 2 3 6" xfId="7968" xr:uid="{00000000-0005-0000-0000-000062220000}"/>
    <cellStyle name="쉼표 [0] 3 5 2 3 2 2 4" xfId="7969" xr:uid="{00000000-0005-0000-0000-000063220000}"/>
    <cellStyle name="쉼표 [0] 3 5 2 3 2 2 4 2" xfId="7970" xr:uid="{00000000-0005-0000-0000-000064220000}"/>
    <cellStyle name="쉼표 [0] 3 5 2 3 2 2 4 2 2" xfId="7971" xr:uid="{00000000-0005-0000-0000-000065220000}"/>
    <cellStyle name="쉼표 [0] 3 5 2 3 2 2 4 2 2 2" xfId="7972" xr:uid="{00000000-0005-0000-0000-000066220000}"/>
    <cellStyle name="쉼표 [0] 3 5 2 3 2 2 4 2 3" xfId="7973" xr:uid="{00000000-0005-0000-0000-000067220000}"/>
    <cellStyle name="쉼표 [0] 3 5 2 3 2 2 4 3" xfId="7974" xr:uid="{00000000-0005-0000-0000-000068220000}"/>
    <cellStyle name="쉼표 [0] 3 5 2 3 2 2 4 3 2" xfId="7975" xr:uid="{00000000-0005-0000-0000-000069220000}"/>
    <cellStyle name="쉼표 [0] 3 5 2 3 2 2 4 3 2 2" xfId="7976" xr:uid="{00000000-0005-0000-0000-00006A220000}"/>
    <cellStyle name="쉼표 [0] 3 5 2 3 2 2 4 3 3" xfId="7977" xr:uid="{00000000-0005-0000-0000-00006B220000}"/>
    <cellStyle name="쉼표 [0] 3 5 2 3 2 2 4 4" xfId="7978" xr:uid="{00000000-0005-0000-0000-00006C220000}"/>
    <cellStyle name="쉼표 [0] 3 5 2 3 2 2 4 4 2" xfId="7979" xr:uid="{00000000-0005-0000-0000-00006D220000}"/>
    <cellStyle name="쉼표 [0] 3 5 2 3 2 2 4 4 2 2" xfId="7980" xr:uid="{00000000-0005-0000-0000-00006E220000}"/>
    <cellStyle name="쉼표 [0] 3 5 2 3 2 2 4 4 3" xfId="7981" xr:uid="{00000000-0005-0000-0000-00006F220000}"/>
    <cellStyle name="쉼표 [0] 3 5 2 3 2 2 4 5" xfId="7982" xr:uid="{00000000-0005-0000-0000-000070220000}"/>
    <cellStyle name="쉼표 [0] 3 5 2 3 2 2 4 5 2" xfId="7983" xr:uid="{00000000-0005-0000-0000-000071220000}"/>
    <cellStyle name="쉼표 [0] 3 5 2 3 2 2 4 6" xfId="7984" xr:uid="{00000000-0005-0000-0000-000072220000}"/>
    <cellStyle name="쉼표 [0] 3 5 2 3 2 2 5" xfId="7985" xr:uid="{00000000-0005-0000-0000-000073220000}"/>
    <cellStyle name="쉼표 [0] 3 5 2 3 2 2 5 2" xfId="7986" xr:uid="{00000000-0005-0000-0000-000074220000}"/>
    <cellStyle name="쉼표 [0] 3 5 2 3 2 2 5 2 2" xfId="7987" xr:uid="{00000000-0005-0000-0000-000075220000}"/>
    <cellStyle name="쉼표 [0] 3 5 2 3 2 2 5 3" xfId="7988" xr:uid="{00000000-0005-0000-0000-000076220000}"/>
    <cellStyle name="쉼표 [0] 3 5 2 3 2 2 6" xfId="7989" xr:uid="{00000000-0005-0000-0000-000077220000}"/>
    <cellStyle name="쉼표 [0] 3 5 2 3 2 2 6 2" xfId="7990" xr:uid="{00000000-0005-0000-0000-000078220000}"/>
    <cellStyle name="쉼표 [0] 3 5 2 3 2 2 6 2 2" xfId="7991" xr:uid="{00000000-0005-0000-0000-000079220000}"/>
    <cellStyle name="쉼표 [0] 3 5 2 3 2 2 6 3" xfId="7992" xr:uid="{00000000-0005-0000-0000-00007A220000}"/>
    <cellStyle name="쉼표 [0] 3 5 2 3 2 2 7" xfId="7993" xr:uid="{00000000-0005-0000-0000-00007B220000}"/>
    <cellStyle name="쉼표 [0] 3 5 2 3 2 2 7 2" xfId="7994" xr:uid="{00000000-0005-0000-0000-00007C220000}"/>
    <cellStyle name="쉼표 [0] 3 5 2 3 2 2 7 2 2" xfId="7995" xr:uid="{00000000-0005-0000-0000-00007D220000}"/>
    <cellStyle name="쉼표 [0] 3 5 2 3 2 2 7 3" xfId="7996" xr:uid="{00000000-0005-0000-0000-00007E220000}"/>
    <cellStyle name="쉼표 [0] 3 5 2 3 2 2 8" xfId="7997" xr:uid="{00000000-0005-0000-0000-00007F220000}"/>
    <cellStyle name="쉼표 [0] 3 5 2 3 2 2 8 2" xfId="7998" xr:uid="{00000000-0005-0000-0000-000080220000}"/>
    <cellStyle name="쉼표 [0] 3 5 2 3 2 2 9" xfId="7999" xr:uid="{00000000-0005-0000-0000-000081220000}"/>
    <cellStyle name="쉼표 [0] 3 5 2 3 2 3" xfId="8000" xr:uid="{00000000-0005-0000-0000-000082220000}"/>
    <cellStyle name="쉼표 [0] 3 5 2 3 2 3 2" xfId="8001" xr:uid="{00000000-0005-0000-0000-000083220000}"/>
    <cellStyle name="쉼표 [0] 3 5 2 3 2 3 2 2" xfId="8002" xr:uid="{00000000-0005-0000-0000-000084220000}"/>
    <cellStyle name="쉼표 [0] 3 5 2 3 2 3 2 2 2" xfId="8003" xr:uid="{00000000-0005-0000-0000-000085220000}"/>
    <cellStyle name="쉼표 [0] 3 5 2 3 2 3 2 3" xfId="8004" xr:uid="{00000000-0005-0000-0000-000086220000}"/>
    <cellStyle name="쉼표 [0] 3 5 2 3 2 3 3" xfId="8005" xr:uid="{00000000-0005-0000-0000-000087220000}"/>
    <cellStyle name="쉼표 [0] 3 5 2 3 2 3 3 2" xfId="8006" xr:uid="{00000000-0005-0000-0000-000088220000}"/>
    <cellStyle name="쉼표 [0] 3 5 2 3 2 3 3 2 2" xfId="8007" xr:uid="{00000000-0005-0000-0000-000089220000}"/>
    <cellStyle name="쉼표 [0] 3 5 2 3 2 3 3 3" xfId="8008" xr:uid="{00000000-0005-0000-0000-00008A220000}"/>
    <cellStyle name="쉼표 [0] 3 5 2 3 2 3 4" xfId="8009" xr:uid="{00000000-0005-0000-0000-00008B220000}"/>
    <cellStyle name="쉼표 [0] 3 5 2 3 2 3 4 2" xfId="8010" xr:uid="{00000000-0005-0000-0000-00008C220000}"/>
    <cellStyle name="쉼표 [0] 3 5 2 3 2 3 4 2 2" xfId="8011" xr:uid="{00000000-0005-0000-0000-00008D220000}"/>
    <cellStyle name="쉼표 [0] 3 5 2 3 2 3 4 3" xfId="8012" xr:uid="{00000000-0005-0000-0000-00008E220000}"/>
    <cellStyle name="쉼표 [0] 3 5 2 3 2 3 5" xfId="8013" xr:uid="{00000000-0005-0000-0000-00008F220000}"/>
    <cellStyle name="쉼표 [0] 3 5 2 3 2 3 5 2" xfId="8014" xr:uid="{00000000-0005-0000-0000-000090220000}"/>
    <cellStyle name="쉼표 [0] 3 5 2 3 2 3 6" xfId="8015" xr:uid="{00000000-0005-0000-0000-000091220000}"/>
    <cellStyle name="쉼표 [0] 3 5 2 3 2 4" xfId="8016" xr:uid="{00000000-0005-0000-0000-000092220000}"/>
    <cellStyle name="쉼표 [0] 3 5 2 3 2 4 2" xfId="8017" xr:uid="{00000000-0005-0000-0000-000093220000}"/>
    <cellStyle name="쉼표 [0] 3 5 2 3 2 4 2 2" xfId="8018" xr:uid="{00000000-0005-0000-0000-000094220000}"/>
    <cellStyle name="쉼표 [0] 3 5 2 3 2 4 2 2 2" xfId="8019" xr:uid="{00000000-0005-0000-0000-000095220000}"/>
    <cellStyle name="쉼표 [0] 3 5 2 3 2 4 2 3" xfId="8020" xr:uid="{00000000-0005-0000-0000-000096220000}"/>
    <cellStyle name="쉼표 [0] 3 5 2 3 2 4 3" xfId="8021" xr:uid="{00000000-0005-0000-0000-000097220000}"/>
    <cellStyle name="쉼표 [0] 3 5 2 3 2 4 3 2" xfId="8022" xr:uid="{00000000-0005-0000-0000-000098220000}"/>
    <cellStyle name="쉼표 [0] 3 5 2 3 2 4 3 2 2" xfId="8023" xr:uid="{00000000-0005-0000-0000-000099220000}"/>
    <cellStyle name="쉼표 [0] 3 5 2 3 2 4 3 3" xfId="8024" xr:uid="{00000000-0005-0000-0000-00009A220000}"/>
    <cellStyle name="쉼표 [0] 3 5 2 3 2 4 4" xfId="8025" xr:uid="{00000000-0005-0000-0000-00009B220000}"/>
    <cellStyle name="쉼표 [0] 3 5 2 3 2 4 4 2" xfId="8026" xr:uid="{00000000-0005-0000-0000-00009C220000}"/>
    <cellStyle name="쉼표 [0] 3 5 2 3 2 4 4 2 2" xfId="8027" xr:uid="{00000000-0005-0000-0000-00009D220000}"/>
    <cellStyle name="쉼표 [0] 3 5 2 3 2 4 4 3" xfId="8028" xr:uid="{00000000-0005-0000-0000-00009E220000}"/>
    <cellStyle name="쉼표 [0] 3 5 2 3 2 4 5" xfId="8029" xr:uid="{00000000-0005-0000-0000-00009F220000}"/>
    <cellStyle name="쉼표 [0] 3 5 2 3 2 4 5 2" xfId="8030" xr:uid="{00000000-0005-0000-0000-0000A0220000}"/>
    <cellStyle name="쉼표 [0] 3 5 2 3 2 4 6" xfId="8031" xr:uid="{00000000-0005-0000-0000-0000A1220000}"/>
    <cellStyle name="쉼표 [0] 3 5 2 3 2 5" xfId="8032" xr:uid="{00000000-0005-0000-0000-0000A2220000}"/>
    <cellStyle name="쉼표 [0] 3 5 2 3 2 5 2" xfId="8033" xr:uid="{00000000-0005-0000-0000-0000A3220000}"/>
    <cellStyle name="쉼표 [0] 3 5 2 3 2 5 2 2" xfId="8034" xr:uid="{00000000-0005-0000-0000-0000A4220000}"/>
    <cellStyle name="쉼표 [0] 3 5 2 3 2 5 2 2 2" xfId="8035" xr:uid="{00000000-0005-0000-0000-0000A5220000}"/>
    <cellStyle name="쉼표 [0] 3 5 2 3 2 5 2 3" xfId="8036" xr:uid="{00000000-0005-0000-0000-0000A6220000}"/>
    <cellStyle name="쉼표 [0] 3 5 2 3 2 5 3" xfId="8037" xr:uid="{00000000-0005-0000-0000-0000A7220000}"/>
    <cellStyle name="쉼표 [0] 3 5 2 3 2 5 3 2" xfId="8038" xr:uid="{00000000-0005-0000-0000-0000A8220000}"/>
    <cellStyle name="쉼표 [0] 3 5 2 3 2 5 3 2 2" xfId="8039" xr:uid="{00000000-0005-0000-0000-0000A9220000}"/>
    <cellStyle name="쉼표 [0] 3 5 2 3 2 5 3 3" xfId="8040" xr:uid="{00000000-0005-0000-0000-0000AA220000}"/>
    <cellStyle name="쉼표 [0] 3 5 2 3 2 5 4" xfId="8041" xr:uid="{00000000-0005-0000-0000-0000AB220000}"/>
    <cellStyle name="쉼표 [0] 3 5 2 3 2 5 4 2" xfId="8042" xr:uid="{00000000-0005-0000-0000-0000AC220000}"/>
    <cellStyle name="쉼표 [0] 3 5 2 3 2 5 4 2 2" xfId="8043" xr:uid="{00000000-0005-0000-0000-0000AD220000}"/>
    <cellStyle name="쉼표 [0] 3 5 2 3 2 5 4 3" xfId="8044" xr:uid="{00000000-0005-0000-0000-0000AE220000}"/>
    <cellStyle name="쉼표 [0] 3 5 2 3 2 5 5" xfId="8045" xr:uid="{00000000-0005-0000-0000-0000AF220000}"/>
    <cellStyle name="쉼표 [0] 3 5 2 3 2 5 5 2" xfId="8046" xr:uid="{00000000-0005-0000-0000-0000B0220000}"/>
    <cellStyle name="쉼표 [0] 3 5 2 3 2 5 6" xfId="8047" xr:uid="{00000000-0005-0000-0000-0000B1220000}"/>
    <cellStyle name="쉼표 [0] 3 5 2 3 2 6" xfId="8048" xr:uid="{00000000-0005-0000-0000-0000B2220000}"/>
    <cellStyle name="쉼표 [0] 3 5 2 3 2 6 2" xfId="8049" xr:uid="{00000000-0005-0000-0000-0000B3220000}"/>
    <cellStyle name="쉼표 [0] 3 5 2 3 2 6 2 2" xfId="8050" xr:uid="{00000000-0005-0000-0000-0000B4220000}"/>
    <cellStyle name="쉼표 [0] 3 5 2 3 2 6 3" xfId="8051" xr:uid="{00000000-0005-0000-0000-0000B5220000}"/>
    <cellStyle name="쉼표 [0] 3 5 2 3 2 7" xfId="8052" xr:uid="{00000000-0005-0000-0000-0000B6220000}"/>
    <cellStyle name="쉼표 [0] 3 5 2 3 2 7 2" xfId="8053" xr:uid="{00000000-0005-0000-0000-0000B7220000}"/>
    <cellStyle name="쉼표 [0] 3 5 2 3 2 7 2 2" xfId="8054" xr:uid="{00000000-0005-0000-0000-0000B8220000}"/>
    <cellStyle name="쉼표 [0] 3 5 2 3 2 7 3" xfId="8055" xr:uid="{00000000-0005-0000-0000-0000B9220000}"/>
    <cellStyle name="쉼표 [0] 3 5 2 3 2 8" xfId="8056" xr:uid="{00000000-0005-0000-0000-0000BA220000}"/>
    <cellStyle name="쉼표 [0] 3 5 2 3 2 8 2" xfId="8057" xr:uid="{00000000-0005-0000-0000-0000BB220000}"/>
    <cellStyle name="쉼표 [0] 3 5 2 3 2 8 2 2" xfId="8058" xr:uid="{00000000-0005-0000-0000-0000BC220000}"/>
    <cellStyle name="쉼표 [0] 3 5 2 3 2 8 3" xfId="8059" xr:uid="{00000000-0005-0000-0000-0000BD220000}"/>
    <cellStyle name="쉼표 [0] 3 5 2 3 2 9" xfId="8060" xr:uid="{00000000-0005-0000-0000-0000BE220000}"/>
    <cellStyle name="쉼표 [0] 3 5 2 3 2 9 2" xfId="8061" xr:uid="{00000000-0005-0000-0000-0000BF220000}"/>
    <cellStyle name="쉼표 [0] 3 5 2 4" xfId="8062" xr:uid="{00000000-0005-0000-0000-0000C0220000}"/>
    <cellStyle name="쉼표 [0] 3 5 2 5" xfId="8063" xr:uid="{00000000-0005-0000-0000-0000C1220000}"/>
    <cellStyle name="쉼표 [0] 3 5 2 6" xfId="8064" xr:uid="{00000000-0005-0000-0000-0000C2220000}"/>
    <cellStyle name="쉼표 [0] 3 5 2 6 10" xfId="8065" xr:uid="{00000000-0005-0000-0000-0000C3220000}"/>
    <cellStyle name="쉼표 [0] 3 5 2 6 10 2" xfId="8066" xr:uid="{00000000-0005-0000-0000-0000C4220000}"/>
    <cellStyle name="쉼표 [0] 3 5 2 6 11" xfId="8067" xr:uid="{00000000-0005-0000-0000-0000C5220000}"/>
    <cellStyle name="쉼표 [0] 3 5 2 6 2" xfId="8068" xr:uid="{00000000-0005-0000-0000-0000C6220000}"/>
    <cellStyle name="쉼표 [0] 3 5 2 6 2 10" xfId="8069" xr:uid="{00000000-0005-0000-0000-0000C7220000}"/>
    <cellStyle name="쉼표 [0] 3 5 2 6 2 2" xfId="8070" xr:uid="{00000000-0005-0000-0000-0000C8220000}"/>
    <cellStyle name="쉼표 [0] 3 5 2 6 2 2 2" xfId="8071" xr:uid="{00000000-0005-0000-0000-0000C9220000}"/>
    <cellStyle name="쉼표 [0] 3 5 2 6 2 2 2 2" xfId="8072" xr:uid="{00000000-0005-0000-0000-0000CA220000}"/>
    <cellStyle name="쉼표 [0] 3 5 2 6 2 2 2 2 2" xfId="8073" xr:uid="{00000000-0005-0000-0000-0000CB220000}"/>
    <cellStyle name="쉼표 [0] 3 5 2 6 2 2 2 2 2 2" xfId="8074" xr:uid="{00000000-0005-0000-0000-0000CC220000}"/>
    <cellStyle name="쉼표 [0] 3 5 2 6 2 2 2 2 3" xfId="8075" xr:uid="{00000000-0005-0000-0000-0000CD220000}"/>
    <cellStyle name="쉼표 [0] 3 5 2 6 2 2 2 3" xfId="8076" xr:uid="{00000000-0005-0000-0000-0000CE220000}"/>
    <cellStyle name="쉼표 [0] 3 5 2 6 2 2 2 3 2" xfId="8077" xr:uid="{00000000-0005-0000-0000-0000CF220000}"/>
    <cellStyle name="쉼표 [0] 3 5 2 6 2 2 2 3 2 2" xfId="8078" xr:uid="{00000000-0005-0000-0000-0000D0220000}"/>
    <cellStyle name="쉼표 [0] 3 5 2 6 2 2 2 3 3" xfId="8079" xr:uid="{00000000-0005-0000-0000-0000D1220000}"/>
    <cellStyle name="쉼표 [0] 3 5 2 6 2 2 2 4" xfId="8080" xr:uid="{00000000-0005-0000-0000-0000D2220000}"/>
    <cellStyle name="쉼표 [0] 3 5 2 6 2 2 2 4 2" xfId="8081" xr:uid="{00000000-0005-0000-0000-0000D3220000}"/>
    <cellStyle name="쉼표 [0] 3 5 2 6 2 2 2 4 2 2" xfId="8082" xr:uid="{00000000-0005-0000-0000-0000D4220000}"/>
    <cellStyle name="쉼표 [0] 3 5 2 6 2 2 2 4 3" xfId="8083" xr:uid="{00000000-0005-0000-0000-0000D5220000}"/>
    <cellStyle name="쉼표 [0] 3 5 2 6 2 2 2 5" xfId="8084" xr:uid="{00000000-0005-0000-0000-0000D6220000}"/>
    <cellStyle name="쉼표 [0] 3 5 2 6 2 2 2 5 2" xfId="8085" xr:uid="{00000000-0005-0000-0000-0000D7220000}"/>
    <cellStyle name="쉼표 [0] 3 5 2 6 2 2 2 6" xfId="8086" xr:uid="{00000000-0005-0000-0000-0000D8220000}"/>
    <cellStyle name="쉼표 [0] 3 5 2 6 2 2 3" xfId="8087" xr:uid="{00000000-0005-0000-0000-0000D9220000}"/>
    <cellStyle name="쉼표 [0] 3 5 2 6 2 2 3 2" xfId="8088" xr:uid="{00000000-0005-0000-0000-0000DA220000}"/>
    <cellStyle name="쉼표 [0] 3 5 2 6 2 2 3 2 2" xfId="8089" xr:uid="{00000000-0005-0000-0000-0000DB220000}"/>
    <cellStyle name="쉼표 [0] 3 5 2 6 2 2 3 2 2 2" xfId="8090" xr:uid="{00000000-0005-0000-0000-0000DC220000}"/>
    <cellStyle name="쉼표 [0] 3 5 2 6 2 2 3 2 3" xfId="8091" xr:uid="{00000000-0005-0000-0000-0000DD220000}"/>
    <cellStyle name="쉼표 [0] 3 5 2 6 2 2 3 3" xfId="8092" xr:uid="{00000000-0005-0000-0000-0000DE220000}"/>
    <cellStyle name="쉼표 [0] 3 5 2 6 2 2 3 3 2" xfId="8093" xr:uid="{00000000-0005-0000-0000-0000DF220000}"/>
    <cellStyle name="쉼표 [0] 3 5 2 6 2 2 3 3 2 2" xfId="8094" xr:uid="{00000000-0005-0000-0000-0000E0220000}"/>
    <cellStyle name="쉼표 [0] 3 5 2 6 2 2 3 3 3" xfId="8095" xr:uid="{00000000-0005-0000-0000-0000E1220000}"/>
    <cellStyle name="쉼표 [0] 3 5 2 6 2 2 3 4" xfId="8096" xr:uid="{00000000-0005-0000-0000-0000E2220000}"/>
    <cellStyle name="쉼표 [0] 3 5 2 6 2 2 3 4 2" xfId="8097" xr:uid="{00000000-0005-0000-0000-0000E3220000}"/>
    <cellStyle name="쉼표 [0] 3 5 2 6 2 2 3 4 2 2" xfId="8098" xr:uid="{00000000-0005-0000-0000-0000E4220000}"/>
    <cellStyle name="쉼표 [0] 3 5 2 6 2 2 3 4 3" xfId="8099" xr:uid="{00000000-0005-0000-0000-0000E5220000}"/>
    <cellStyle name="쉼표 [0] 3 5 2 6 2 2 3 5" xfId="8100" xr:uid="{00000000-0005-0000-0000-0000E6220000}"/>
    <cellStyle name="쉼표 [0] 3 5 2 6 2 2 3 5 2" xfId="8101" xr:uid="{00000000-0005-0000-0000-0000E7220000}"/>
    <cellStyle name="쉼표 [0] 3 5 2 6 2 2 3 6" xfId="8102" xr:uid="{00000000-0005-0000-0000-0000E8220000}"/>
    <cellStyle name="쉼표 [0] 3 5 2 6 2 2 4" xfId="8103" xr:uid="{00000000-0005-0000-0000-0000E9220000}"/>
    <cellStyle name="쉼표 [0] 3 5 2 6 2 2 4 2" xfId="8104" xr:uid="{00000000-0005-0000-0000-0000EA220000}"/>
    <cellStyle name="쉼표 [0] 3 5 2 6 2 2 4 2 2" xfId="8105" xr:uid="{00000000-0005-0000-0000-0000EB220000}"/>
    <cellStyle name="쉼표 [0] 3 5 2 6 2 2 4 2 2 2" xfId="8106" xr:uid="{00000000-0005-0000-0000-0000EC220000}"/>
    <cellStyle name="쉼표 [0] 3 5 2 6 2 2 4 2 3" xfId="8107" xr:uid="{00000000-0005-0000-0000-0000ED220000}"/>
    <cellStyle name="쉼표 [0] 3 5 2 6 2 2 4 3" xfId="8108" xr:uid="{00000000-0005-0000-0000-0000EE220000}"/>
    <cellStyle name="쉼표 [0] 3 5 2 6 2 2 4 3 2" xfId="8109" xr:uid="{00000000-0005-0000-0000-0000EF220000}"/>
    <cellStyle name="쉼표 [0] 3 5 2 6 2 2 4 3 2 2" xfId="8110" xr:uid="{00000000-0005-0000-0000-0000F0220000}"/>
    <cellStyle name="쉼표 [0] 3 5 2 6 2 2 4 3 3" xfId="8111" xr:uid="{00000000-0005-0000-0000-0000F1220000}"/>
    <cellStyle name="쉼표 [0] 3 5 2 6 2 2 4 4" xfId="8112" xr:uid="{00000000-0005-0000-0000-0000F2220000}"/>
    <cellStyle name="쉼표 [0] 3 5 2 6 2 2 4 4 2" xfId="8113" xr:uid="{00000000-0005-0000-0000-0000F3220000}"/>
    <cellStyle name="쉼표 [0] 3 5 2 6 2 2 4 4 2 2" xfId="8114" xr:uid="{00000000-0005-0000-0000-0000F4220000}"/>
    <cellStyle name="쉼표 [0] 3 5 2 6 2 2 4 4 3" xfId="8115" xr:uid="{00000000-0005-0000-0000-0000F5220000}"/>
    <cellStyle name="쉼표 [0] 3 5 2 6 2 2 4 5" xfId="8116" xr:uid="{00000000-0005-0000-0000-0000F6220000}"/>
    <cellStyle name="쉼표 [0] 3 5 2 6 2 2 4 5 2" xfId="8117" xr:uid="{00000000-0005-0000-0000-0000F7220000}"/>
    <cellStyle name="쉼표 [0] 3 5 2 6 2 2 4 6" xfId="8118" xr:uid="{00000000-0005-0000-0000-0000F8220000}"/>
    <cellStyle name="쉼표 [0] 3 5 2 6 2 2 5" xfId="8119" xr:uid="{00000000-0005-0000-0000-0000F9220000}"/>
    <cellStyle name="쉼표 [0] 3 5 2 6 2 2 5 2" xfId="8120" xr:uid="{00000000-0005-0000-0000-0000FA220000}"/>
    <cellStyle name="쉼표 [0] 3 5 2 6 2 2 5 2 2" xfId="8121" xr:uid="{00000000-0005-0000-0000-0000FB220000}"/>
    <cellStyle name="쉼표 [0] 3 5 2 6 2 2 5 3" xfId="8122" xr:uid="{00000000-0005-0000-0000-0000FC220000}"/>
    <cellStyle name="쉼표 [0] 3 5 2 6 2 2 6" xfId="8123" xr:uid="{00000000-0005-0000-0000-0000FD220000}"/>
    <cellStyle name="쉼표 [0] 3 5 2 6 2 2 6 2" xfId="8124" xr:uid="{00000000-0005-0000-0000-0000FE220000}"/>
    <cellStyle name="쉼표 [0] 3 5 2 6 2 2 6 2 2" xfId="8125" xr:uid="{00000000-0005-0000-0000-0000FF220000}"/>
    <cellStyle name="쉼표 [0] 3 5 2 6 2 2 6 3" xfId="8126" xr:uid="{00000000-0005-0000-0000-000000230000}"/>
    <cellStyle name="쉼표 [0] 3 5 2 6 2 2 7" xfId="8127" xr:uid="{00000000-0005-0000-0000-000001230000}"/>
    <cellStyle name="쉼표 [0] 3 5 2 6 2 2 7 2" xfId="8128" xr:uid="{00000000-0005-0000-0000-000002230000}"/>
    <cellStyle name="쉼표 [0] 3 5 2 6 2 2 7 2 2" xfId="8129" xr:uid="{00000000-0005-0000-0000-000003230000}"/>
    <cellStyle name="쉼표 [0] 3 5 2 6 2 2 7 3" xfId="8130" xr:uid="{00000000-0005-0000-0000-000004230000}"/>
    <cellStyle name="쉼표 [0] 3 5 2 6 2 2 8" xfId="8131" xr:uid="{00000000-0005-0000-0000-000005230000}"/>
    <cellStyle name="쉼표 [0] 3 5 2 6 2 2 8 2" xfId="8132" xr:uid="{00000000-0005-0000-0000-000006230000}"/>
    <cellStyle name="쉼표 [0] 3 5 2 6 2 2 9" xfId="8133" xr:uid="{00000000-0005-0000-0000-000007230000}"/>
    <cellStyle name="쉼표 [0] 3 5 2 6 2 3" xfId="8134" xr:uid="{00000000-0005-0000-0000-000008230000}"/>
    <cellStyle name="쉼표 [0] 3 5 2 6 2 3 2" xfId="8135" xr:uid="{00000000-0005-0000-0000-000009230000}"/>
    <cellStyle name="쉼표 [0] 3 5 2 6 2 3 2 2" xfId="8136" xr:uid="{00000000-0005-0000-0000-00000A230000}"/>
    <cellStyle name="쉼표 [0] 3 5 2 6 2 3 2 2 2" xfId="8137" xr:uid="{00000000-0005-0000-0000-00000B230000}"/>
    <cellStyle name="쉼표 [0] 3 5 2 6 2 3 2 3" xfId="8138" xr:uid="{00000000-0005-0000-0000-00000C230000}"/>
    <cellStyle name="쉼표 [0] 3 5 2 6 2 3 3" xfId="8139" xr:uid="{00000000-0005-0000-0000-00000D230000}"/>
    <cellStyle name="쉼표 [0] 3 5 2 6 2 3 3 2" xfId="8140" xr:uid="{00000000-0005-0000-0000-00000E230000}"/>
    <cellStyle name="쉼표 [0] 3 5 2 6 2 3 3 2 2" xfId="8141" xr:uid="{00000000-0005-0000-0000-00000F230000}"/>
    <cellStyle name="쉼표 [0] 3 5 2 6 2 3 3 3" xfId="8142" xr:uid="{00000000-0005-0000-0000-000010230000}"/>
    <cellStyle name="쉼표 [0] 3 5 2 6 2 3 4" xfId="8143" xr:uid="{00000000-0005-0000-0000-000011230000}"/>
    <cellStyle name="쉼표 [0] 3 5 2 6 2 3 4 2" xfId="8144" xr:uid="{00000000-0005-0000-0000-000012230000}"/>
    <cellStyle name="쉼표 [0] 3 5 2 6 2 3 4 2 2" xfId="8145" xr:uid="{00000000-0005-0000-0000-000013230000}"/>
    <cellStyle name="쉼표 [0] 3 5 2 6 2 3 4 3" xfId="8146" xr:uid="{00000000-0005-0000-0000-000014230000}"/>
    <cellStyle name="쉼표 [0] 3 5 2 6 2 3 5" xfId="8147" xr:uid="{00000000-0005-0000-0000-000015230000}"/>
    <cellStyle name="쉼표 [0] 3 5 2 6 2 3 5 2" xfId="8148" xr:uid="{00000000-0005-0000-0000-000016230000}"/>
    <cellStyle name="쉼표 [0] 3 5 2 6 2 3 6" xfId="8149" xr:uid="{00000000-0005-0000-0000-000017230000}"/>
    <cellStyle name="쉼표 [0] 3 5 2 6 2 4" xfId="8150" xr:uid="{00000000-0005-0000-0000-000018230000}"/>
    <cellStyle name="쉼표 [0] 3 5 2 6 2 4 2" xfId="8151" xr:uid="{00000000-0005-0000-0000-000019230000}"/>
    <cellStyle name="쉼표 [0] 3 5 2 6 2 4 2 2" xfId="8152" xr:uid="{00000000-0005-0000-0000-00001A230000}"/>
    <cellStyle name="쉼표 [0] 3 5 2 6 2 4 2 2 2" xfId="8153" xr:uid="{00000000-0005-0000-0000-00001B230000}"/>
    <cellStyle name="쉼표 [0] 3 5 2 6 2 4 2 3" xfId="8154" xr:uid="{00000000-0005-0000-0000-00001C230000}"/>
    <cellStyle name="쉼표 [0] 3 5 2 6 2 4 3" xfId="8155" xr:uid="{00000000-0005-0000-0000-00001D230000}"/>
    <cellStyle name="쉼표 [0] 3 5 2 6 2 4 3 2" xfId="8156" xr:uid="{00000000-0005-0000-0000-00001E230000}"/>
    <cellStyle name="쉼표 [0] 3 5 2 6 2 4 3 2 2" xfId="8157" xr:uid="{00000000-0005-0000-0000-00001F230000}"/>
    <cellStyle name="쉼표 [0] 3 5 2 6 2 4 3 3" xfId="8158" xr:uid="{00000000-0005-0000-0000-000020230000}"/>
    <cellStyle name="쉼표 [0] 3 5 2 6 2 4 4" xfId="8159" xr:uid="{00000000-0005-0000-0000-000021230000}"/>
    <cellStyle name="쉼표 [0] 3 5 2 6 2 4 4 2" xfId="8160" xr:uid="{00000000-0005-0000-0000-000022230000}"/>
    <cellStyle name="쉼표 [0] 3 5 2 6 2 4 4 2 2" xfId="8161" xr:uid="{00000000-0005-0000-0000-000023230000}"/>
    <cellStyle name="쉼표 [0] 3 5 2 6 2 4 4 3" xfId="8162" xr:uid="{00000000-0005-0000-0000-000024230000}"/>
    <cellStyle name="쉼표 [0] 3 5 2 6 2 4 5" xfId="8163" xr:uid="{00000000-0005-0000-0000-000025230000}"/>
    <cellStyle name="쉼표 [0] 3 5 2 6 2 4 5 2" xfId="8164" xr:uid="{00000000-0005-0000-0000-000026230000}"/>
    <cellStyle name="쉼표 [0] 3 5 2 6 2 4 6" xfId="8165" xr:uid="{00000000-0005-0000-0000-000027230000}"/>
    <cellStyle name="쉼표 [0] 3 5 2 6 2 5" xfId="8166" xr:uid="{00000000-0005-0000-0000-000028230000}"/>
    <cellStyle name="쉼표 [0] 3 5 2 6 2 5 2" xfId="8167" xr:uid="{00000000-0005-0000-0000-000029230000}"/>
    <cellStyle name="쉼표 [0] 3 5 2 6 2 5 2 2" xfId="8168" xr:uid="{00000000-0005-0000-0000-00002A230000}"/>
    <cellStyle name="쉼표 [0] 3 5 2 6 2 5 2 2 2" xfId="8169" xr:uid="{00000000-0005-0000-0000-00002B230000}"/>
    <cellStyle name="쉼표 [0] 3 5 2 6 2 5 2 3" xfId="8170" xr:uid="{00000000-0005-0000-0000-00002C230000}"/>
    <cellStyle name="쉼표 [0] 3 5 2 6 2 5 3" xfId="8171" xr:uid="{00000000-0005-0000-0000-00002D230000}"/>
    <cellStyle name="쉼표 [0] 3 5 2 6 2 5 3 2" xfId="8172" xr:uid="{00000000-0005-0000-0000-00002E230000}"/>
    <cellStyle name="쉼표 [0] 3 5 2 6 2 5 3 2 2" xfId="8173" xr:uid="{00000000-0005-0000-0000-00002F230000}"/>
    <cellStyle name="쉼표 [0] 3 5 2 6 2 5 3 3" xfId="8174" xr:uid="{00000000-0005-0000-0000-000030230000}"/>
    <cellStyle name="쉼표 [0] 3 5 2 6 2 5 4" xfId="8175" xr:uid="{00000000-0005-0000-0000-000031230000}"/>
    <cellStyle name="쉼표 [0] 3 5 2 6 2 5 4 2" xfId="8176" xr:uid="{00000000-0005-0000-0000-000032230000}"/>
    <cellStyle name="쉼표 [0] 3 5 2 6 2 5 4 2 2" xfId="8177" xr:uid="{00000000-0005-0000-0000-000033230000}"/>
    <cellStyle name="쉼표 [0] 3 5 2 6 2 5 4 3" xfId="8178" xr:uid="{00000000-0005-0000-0000-000034230000}"/>
    <cellStyle name="쉼표 [0] 3 5 2 6 2 5 5" xfId="8179" xr:uid="{00000000-0005-0000-0000-000035230000}"/>
    <cellStyle name="쉼표 [0] 3 5 2 6 2 5 5 2" xfId="8180" xr:uid="{00000000-0005-0000-0000-000036230000}"/>
    <cellStyle name="쉼표 [0] 3 5 2 6 2 5 6" xfId="8181" xr:uid="{00000000-0005-0000-0000-000037230000}"/>
    <cellStyle name="쉼표 [0] 3 5 2 6 2 6" xfId="8182" xr:uid="{00000000-0005-0000-0000-000038230000}"/>
    <cellStyle name="쉼표 [0] 3 5 2 6 2 6 2" xfId="8183" xr:uid="{00000000-0005-0000-0000-000039230000}"/>
    <cellStyle name="쉼표 [0] 3 5 2 6 2 6 2 2" xfId="8184" xr:uid="{00000000-0005-0000-0000-00003A230000}"/>
    <cellStyle name="쉼표 [0] 3 5 2 6 2 6 3" xfId="8185" xr:uid="{00000000-0005-0000-0000-00003B230000}"/>
    <cellStyle name="쉼표 [0] 3 5 2 6 2 7" xfId="8186" xr:uid="{00000000-0005-0000-0000-00003C230000}"/>
    <cellStyle name="쉼표 [0] 3 5 2 6 2 7 2" xfId="8187" xr:uid="{00000000-0005-0000-0000-00003D230000}"/>
    <cellStyle name="쉼표 [0] 3 5 2 6 2 7 2 2" xfId="8188" xr:uid="{00000000-0005-0000-0000-00003E230000}"/>
    <cellStyle name="쉼표 [0] 3 5 2 6 2 7 3" xfId="8189" xr:uid="{00000000-0005-0000-0000-00003F230000}"/>
    <cellStyle name="쉼표 [0] 3 5 2 6 2 8" xfId="8190" xr:uid="{00000000-0005-0000-0000-000040230000}"/>
    <cellStyle name="쉼표 [0] 3 5 2 6 2 8 2" xfId="8191" xr:uid="{00000000-0005-0000-0000-000041230000}"/>
    <cellStyle name="쉼표 [0] 3 5 2 6 2 8 2 2" xfId="8192" xr:uid="{00000000-0005-0000-0000-000042230000}"/>
    <cellStyle name="쉼표 [0] 3 5 2 6 2 8 3" xfId="8193" xr:uid="{00000000-0005-0000-0000-000043230000}"/>
    <cellStyle name="쉼표 [0] 3 5 2 6 2 9" xfId="8194" xr:uid="{00000000-0005-0000-0000-000044230000}"/>
    <cellStyle name="쉼표 [0] 3 5 2 6 2 9 2" xfId="8195" xr:uid="{00000000-0005-0000-0000-000045230000}"/>
    <cellStyle name="쉼표 [0] 3 5 2 6 3" xfId="8196" xr:uid="{00000000-0005-0000-0000-000046230000}"/>
    <cellStyle name="쉼표 [0] 3 5 2 6 3 2" xfId="8197" xr:uid="{00000000-0005-0000-0000-000047230000}"/>
    <cellStyle name="쉼표 [0] 3 5 2 6 3 2 2" xfId="8198" xr:uid="{00000000-0005-0000-0000-000048230000}"/>
    <cellStyle name="쉼표 [0] 3 5 2 6 3 2 2 2" xfId="8199" xr:uid="{00000000-0005-0000-0000-000049230000}"/>
    <cellStyle name="쉼표 [0] 3 5 2 6 3 2 2 2 2" xfId="8200" xr:uid="{00000000-0005-0000-0000-00004A230000}"/>
    <cellStyle name="쉼표 [0] 3 5 2 6 3 2 2 3" xfId="8201" xr:uid="{00000000-0005-0000-0000-00004B230000}"/>
    <cellStyle name="쉼표 [0] 3 5 2 6 3 2 3" xfId="8202" xr:uid="{00000000-0005-0000-0000-00004C230000}"/>
    <cellStyle name="쉼표 [0] 3 5 2 6 3 2 3 2" xfId="8203" xr:uid="{00000000-0005-0000-0000-00004D230000}"/>
    <cellStyle name="쉼표 [0] 3 5 2 6 3 2 3 2 2" xfId="8204" xr:uid="{00000000-0005-0000-0000-00004E230000}"/>
    <cellStyle name="쉼표 [0] 3 5 2 6 3 2 3 3" xfId="8205" xr:uid="{00000000-0005-0000-0000-00004F230000}"/>
    <cellStyle name="쉼표 [0] 3 5 2 6 3 2 4" xfId="8206" xr:uid="{00000000-0005-0000-0000-000050230000}"/>
    <cellStyle name="쉼표 [0] 3 5 2 6 3 2 4 2" xfId="8207" xr:uid="{00000000-0005-0000-0000-000051230000}"/>
    <cellStyle name="쉼표 [0] 3 5 2 6 3 2 4 2 2" xfId="8208" xr:uid="{00000000-0005-0000-0000-000052230000}"/>
    <cellStyle name="쉼표 [0] 3 5 2 6 3 2 4 3" xfId="8209" xr:uid="{00000000-0005-0000-0000-000053230000}"/>
    <cellStyle name="쉼표 [0] 3 5 2 6 3 2 5" xfId="8210" xr:uid="{00000000-0005-0000-0000-000054230000}"/>
    <cellStyle name="쉼표 [0] 3 5 2 6 3 2 5 2" xfId="8211" xr:uid="{00000000-0005-0000-0000-000055230000}"/>
    <cellStyle name="쉼표 [0] 3 5 2 6 3 2 6" xfId="8212" xr:uid="{00000000-0005-0000-0000-000056230000}"/>
    <cellStyle name="쉼표 [0] 3 5 2 6 3 3" xfId="8213" xr:uid="{00000000-0005-0000-0000-000057230000}"/>
    <cellStyle name="쉼표 [0] 3 5 2 6 3 3 2" xfId="8214" xr:uid="{00000000-0005-0000-0000-000058230000}"/>
    <cellStyle name="쉼표 [0] 3 5 2 6 3 3 2 2" xfId="8215" xr:uid="{00000000-0005-0000-0000-000059230000}"/>
    <cellStyle name="쉼표 [0] 3 5 2 6 3 3 2 2 2" xfId="8216" xr:uid="{00000000-0005-0000-0000-00005A230000}"/>
    <cellStyle name="쉼표 [0] 3 5 2 6 3 3 2 3" xfId="8217" xr:uid="{00000000-0005-0000-0000-00005B230000}"/>
    <cellStyle name="쉼표 [0] 3 5 2 6 3 3 3" xfId="8218" xr:uid="{00000000-0005-0000-0000-00005C230000}"/>
    <cellStyle name="쉼표 [0] 3 5 2 6 3 3 3 2" xfId="8219" xr:uid="{00000000-0005-0000-0000-00005D230000}"/>
    <cellStyle name="쉼표 [0] 3 5 2 6 3 3 3 2 2" xfId="8220" xr:uid="{00000000-0005-0000-0000-00005E230000}"/>
    <cellStyle name="쉼표 [0] 3 5 2 6 3 3 3 3" xfId="8221" xr:uid="{00000000-0005-0000-0000-00005F230000}"/>
    <cellStyle name="쉼표 [0] 3 5 2 6 3 3 4" xfId="8222" xr:uid="{00000000-0005-0000-0000-000060230000}"/>
    <cellStyle name="쉼표 [0] 3 5 2 6 3 3 4 2" xfId="8223" xr:uid="{00000000-0005-0000-0000-000061230000}"/>
    <cellStyle name="쉼표 [0] 3 5 2 6 3 3 4 2 2" xfId="8224" xr:uid="{00000000-0005-0000-0000-000062230000}"/>
    <cellStyle name="쉼표 [0] 3 5 2 6 3 3 4 3" xfId="8225" xr:uid="{00000000-0005-0000-0000-000063230000}"/>
    <cellStyle name="쉼표 [0] 3 5 2 6 3 3 5" xfId="8226" xr:uid="{00000000-0005-0000-0000-000064230000}"/>
    <cellStyle name="쉼표 [0] 3 5 2 6 3 3 5 2" xfId="8227" xr:uid="{00000000-0005-0000-0000-000065230000}"/>
    <cellStyle name="쉼표 [0] 3 5 2 6 3 3 6" xfId="8228" xr:uid="{00000000-0005-0000-0000-000066230000}"/>
    <cellStyle name="쉼표 [0] 3 5 2 6 3 4" xfId="8229" xr:uid="{00000000-0005-0000-0000-000067230000}"/>
    <cellStyle name="쉼표 [0] 3 5 2 6 3 4 2" xfId="8230" xr:uid="{00000000-0005-0000-0000-000068230000}"/>
    <cellStyle name="쉼표 [0] 3 5 2 6 3 4 2 2" xfId="8231" xr:uid="{00000000-0005-0000-0000-000069230000}"/>
    <cellStyle name="쉼표 [0] 3 5 2 6 3 4 2 2 2" xfId="8232" xr:uid="{00000000-0005-0000-0000-00006A230000}"/>
    <cellStyle name="쉼표 [0] 3 5 2 6 3 4 2 3" xfId="8233" xr:uid="{00000000-0005-0000-0000-00006B230000}"/>
    <cellStyle name="쉼표 [0] 3 5 2 6 3 4 3" xfId="8234" xr:uid="{00000000-0005-0000-0000-00006C230000}"/>
    <cellStyle name="쉼표 [0] 3 5 2 6 3 4 3 2" xfId="8235" xr:uid="{00000000-0005-0000-0000-00006D230000}"/>
    <cellStyle name="쉼표 [0] 3 5 2 6 3 4 3 2 2" xfId="8236" xr:uid="{00000000-0005-0000-0000-00006E230000}"/>
    <cellStyle name="쉼표 [0] 3 5 2 6 3 4 3 3" xfId="8237" xr:uid="{00000000-0005-0000-0000-00006F230000}"/>
    <cellStyle name="쉼표 [0] 3 5 2 6 3 4 4" xfId="8238" xr:uid="{00000000-0005-0000-0000-000070230000}"/>
    <cellStyle name="쉼표 [0] 3 5 2 6 3 4 4 2" xfId="8239" xr:uid="{00000000-0005-0000-0000-000071230000}"/>
    <cellStyle name="쉼표 [0] 3 5 2 6 3 4 4 2 2" xfId="8240" xr:uid="{00000000-0005-0000-0000-000072230000}"/>
    <cellStyle name="쉼표 [0] 3 5 2 6 3 4 4 3" xfId="8241" xr:uid="{00000000-0005-0000-0000-000073230000}"/>
    <cellStyle name="쉼표 [0] 3 5 2 6 3 4 5" xfId="8242" xr:uid="{00000000-0005-0000-0000-000074230000}"/>
    <cellStyle name="쉼표 [0] 3 5 2 6 3 4 5 2" xfId="8243" xr:uid="{00000000-0005-0000-0000-000075230000}"/>
    <cellStyle name="쉼표 [0] 3 5 2 6 3 4 6" xfId="8244" xr:uid="{00000000-0005-0000-0000-000076230000}"/>
    <cellStyle name="쉼표 [0] 3 5 2 6 3 5" xfId="8245" xr:uid="{00000000-0005-0000-0000-000077230000}"/>
    <cellStyle name="쉼표 [0] 3 5 2 6 3 5 2" xfId="8246" xr:uid="{00000000-0005-0000-0000-000078230000}"/>
    <cellStyle name="쉼표 [0] 3 5 2 6 3 5 2 2" xfId="8247" xr:uid="{00000000-0005-0000-0000-000079230000}"/>
    <cellStyle name="쉼표 [0] 3 5 2 6 3 5 3" xfId="8248" xr:uid="{00000000-0005-0000-0000-00007A230000}"/>
    <cellStyle name="쉼표 [0] 3 5 2 6 3 6" xfId="8249" xr:uid="{00000000-0005-0000-0000-00007B230000}"/>
    <cellStyle name="쉼표 [0] 3 5 2 6 3 6 2" xfId="8250" xr:uid="{00000000-0005-0000-0000-00007C230000}"/>
    <cellStyle name="쉼표 [0] 3 5 2 6 3 6 2 2" xfId="8251" xr:uid="{00000000-0005-0000-0000-00007D230000}"/>
    <cellStyle name="쉼표 [0] 3 5 2 6 3 6 3" xfId="8252" xr:uid="{00000000-0005-0000-0000-00007E230000}"/>
    <cellStyle name="쉼표 [0] 3 5 2 6 3 7" xfId="8253" xr:uid="{00000000-0005-0000-0000-00007F230000}"/>
    <cellStyle name="쉼표 [0] 3 5 2 6 3 7 2" xfId="8254" xr:uid="{00000000-0005-0000-0000-000080230000}"/>
    <cellStyle name="쉼표 [0] 3 5 2 6 3 7 2 2" xfId="8255" xr:uid="{00000000-0005-0000-0000-000081230000}"/>
    <cellStyle name="쉼표 [0] 3 5 2 6 3 7 3" xfId="8256" xr:uid="{00000000-0005-0000-0000-000082230000}"/>
    <cellStyle name="쉼표 [0] 3 5 2 6 3 8" xfId="8257" xr:uid="{00000000-0005-0000-0000-000083230000}"/>
    <cellStyle name="쉼표 [0] 3 5 2 6 3 8 2" xfId="8258" xr:uid="{00000000-0005-0000-0000-000084230000}"/>
    <cellStyle name="쉼표 [0] 3 5 2 6 3 9" xfId="8259" xr:uid="{00000000-0005-0000-0000-000085230000}"/>
    <cellStyle name="쉼표 [0] 3 5 2 6 4" xfId="8260" xr:uid="{00000000-0005-0000-0000-000086230000}"/>
    <cellStyle name="쉼표 [0] 3 5 2 6 4 2" xfId="8261" xr:uid="{00000000-0005-0000-0000-000087230000}"/>
    <cellStyle name="쉼표 [0] 3 5 2 6 4 2 2" xfId="8262" xr:uid="{00000000-0005-0000-0000-000088230000}"/>
    <cellStyle name="쉼표 [0] 3 5 2 6 4 2 2 2" xfId="8263" xr:uid="{00000000-0005-0000-0000-000089230000}"/>
    <cellStyle name="쉼표 [0] 3 5 2 6 4 2 3" xfId="8264" xr:uid="{00000000-0005-0000-0000-00008A230000}"/>
    <cellStyle name="쉼표 [0] 3 5 2 6 4 3" xfId="8265" xr:uid="{00000000-0005-0000-0000-00008B230000}"/>
    <cellStyle name="쉼표 [0] 3 5 2 6 4 3 2" xfId="8266" xr:uid="{00000000-0005-0000-0000-00008C230000}"/>
    <cellStyle name="쉼표 [0] 3 5 2 6 4 3 2 2" xfId="8267" xr:uid="{00000000-0005-0000-0000-00008D230000}"/>
    <cellStyle name="쉼표 [0] 3 5 2 6 4 3 3" xfId="8268" xr:uid="{00000000-0005-0000-0000-00008E230000}"/>
    <cellStyle name="쉼표 [0] 3 5 2 6 4 4" xfId="8269" xr:uid="{00000000-0005-0000-0000-00008F230000}"/>
    <cellStyle name="쉼표 [0] 3 5 2 6 4 4 2" xfId="8270" xr:uid="{00000000-0005-0000-0000-000090230000}"/>
    <cellStyle name="쉼표 [0] 3 5 2 6 4 4 2 2" xfId="8271" xr:uid="{00000000-0005-0000-0000-000091230000}"/>
    <cellStyle name="쉼표 [0] 3 5 2 6 4 4 3" xfId="8272" xr:uid="{00000000-0005-0000-0000-000092230000}"/>
    <cellStyle name="쉼표 [0] 3 5 2 6 4 5" xfId="8273" xr:uid="{00000000-0005-0000-0000-000093230000}"/>
    <cellStyle name="쉼표 [0] 3 5 2 6 4 5 2" xfId="8274" xr:uid="{00000000-0005-0000-0000-000094230000}"/>
    <cellStyle name="쉼표 [0] 3 5 2 6 4 6" xfId="8275" xr:uid="{00000000-0005-0000-0000-000095230000}"/>
    <cellStyle name="쉼표 [0] 3 5 2 6 5" xfId="8276" xr:uid="{00000000-0005-0000-0000-000096230000}"/>
    <cellStyle name="쉼표 [0] 3 5 2 6 5 2" xfId="8277" xr:uid="{00000000-0005-0000-0000-000097230000}"/>
    <cellStyle name="쉼표 [0] 3 5 2 6 5 2 2" xfId="8278" xr:uid="{00000000-0005-0000-0000-000098230000}"/>
    <cellStyle name="쉼표 [0] 3 5 2 6 5 2 2 2" xfId="8279" xr:uid="{00000000-0005-0000-0000-000099230000}"/>
    <cellStyle name="쉼표 [0] 3 5 2 6 5 2 3" xfId="8280" xr:uid="{00000000-0005-0000-0000-00009A230000}"/>
    <cellStyle name="쉼표 [0] 3 5 2 6 5 3" xfId="8281" xr:uid="{00000000-0005-0000-0000-00009B230000}"/>
    <cellStyle name="쉼표 [0] 3 5 2 6 5 3 2" xfId="8282" xr:uid="{00000000-0005-0000-0000-00009C230000}"/>
    <cellStyle name="쉼표 [0] 3 5 2 6 5 3 2 2" xfId="8283" xr:uid="{00000000-0005-0000-0000-00009D230000}"/>
    <cellStyle name="쉼표 [0] 3 5 2 6 5 3 3" xfId="8284" xr:uid="{00000000-0005-0000-0000-00009E230000}"/>
    <cellStyle name="쉼표 [0] 3 5 2 6 5 4" xfId="8285" xr:uid="{00000000-0005-0000-0000-00009F230000}"/>
    <cellStyle name="쉼표 [0] 3 5 2 6 5 4 2" xfId="8286" xr:uid="{00000000-0005-0000-0000-0000A0230000}"/>
    <cellStyle name="쉼표 [0] 3 5 2 6 5 4 2 2" xfId="8287" xr:uid="{00000000-0005-0000-0000-0000A1230000}"/>
    <cellStyle name="쉼표 [0] 3 5 2 6 5 4 3" xfId="8288" xr:uid="{00000000-0005-0000-0000-0000A2230000}"/>
    <cellStyle name="쉼표 [0] 3 5 2 6 5 5" xfId="8289" xr:uid="{00000000-0005-0000-0000-0000A3230000}"/>
    <cellStyle name="쉼표 [0] 3 5 2 6 5 5 2" xfId="8290" xr:uid="{00000000-0005-0000-0000-0000A4230000}"/>
    <cellStyle name="쉼표 [0] 3 5 2 6 5 6" xfId="8291" xr:uid="{00000000-0005-0000-0000-0000A5230000}"/>
    <cellStyle name="쉼표 [0] 3 5 2 6 6" xfId="8292" xr:uid="{00000000-0005-0000-0000-0000A6230000}"/>
    <cellStyle name="쉼표 [0] 3 5 2 6 6 2" xfId="8293" xr:uid="{00000000-0005-0000-0000-0000A7230000}"/>
    <cellStyle name="쉼표 [0] 3 5 2 6 6 2 2" xfId="8294" xr:uid="{00000000-0005-0000-0000-0000A8230000}"/>
    <cellStyle name="쉼표 [0] 3 5 2 6 6 2 2 2" xfId="8295" xr:uid="{00000000-0005-0000-0000-0000A9230000}"/>
    <cellStyle name="쉼표 [0] 3 5 2 6 6 2 3" xfId="8296" xr:uid="{00000000-0005-0000-0000-0000AA230000}"/>
    <cellStyle name="쉼표 [0] 3 5 2 6 6 3" xfId="8297" xr:uid="{00000000-0005-0000-0000-0000AB230000}"/>
    <cellStyle name="쉼표 [0] 3 5 2 6 6 3 2" xfId="8298" xr:uid="{00000000-0005-0000-0000-0000AC230000}"/>
    <cellStyle name="쉼표 [0] 3 5 2 6 6 3 2 2" xfId="8299" xr:uid="{00000000-0005-0000-0000-0000AD230000}"/>
    <cellStyle name="쉼표 [0] 3 5 2 6 6 3 3" xfId="8300" xr:uid="{00000000-0005-0000-0000-0000AE230000}"/>
    <cellStyle name="쉼표 [0] 3 5 2 6 6 4" xfId="8301" xr:uid="{00000000-0005-0000-0000-0000AF230000}"/>
    <cellStyle name="쉼표 [0] 3 5 2 6 6 4 2" xfId="8302" xr:uid="{00000000-0005-0000-0000-0000B0230000}"/>
    <cellStyle name="쉼표 [0] 3 5 2 6 6 4 2 2" xfId="8303" xr:uid="{00000000-0005-0000-0000-0000B1230000}"/>
    <cellStyle name="쉼표 [0] 3 5 2 6 6 4 3" xfId="8304" xr:uid="{00000000-0005-0000-0000-0000B2230000}"/>
    <cellStyle name="쉼표 [0] 3 5 2 6 6 5" xfId="8305" xr:uid="{00000000-0005-0000-0000-0000B3230000}"/>
    <cellStyle name="쉼표 [0] 3 5 2 6 6 5 2" xfId="8306" xr:uid="{00000000-0005-0000-0000-0000B4230000}"/>
    <cellStyle name="쉼표 [0] 3 5 2 6 6 6" xfId="8307" xr:uid="{00000000-0005-0000-0000-0000B5230000}"/>
    <cellStyle name="쉼표 [0] 3 5 2 6 7" xfId="8308" xr:uid="{00000000-0005-0000-0000-0000B6230000}"/>
    <cellStyle name="쉼표 [0] 3 5 2 6 7 2" xfId="8309" xr:uid="{00000000-0005-0000-0000-0000B7230000}"/>
    <cellStyle name="쉼표 [0] 3 5 2 6 7 2 2" xfId="8310" xr:uid="{00000000-0005-0000-0000-0000B8230000}"/>
    <cellStyle name="쉼표 [0] 3 5 2 6 7 3" xfId="8311" xr:uid="{00000000-0005-0000-0000-0000B9230000}"/>
    <cellStyle name="쉼표 [0] 3 5 2 6 8" xfId="8312" xr:uid="{00000000-0005-0000-0000-0000BA230000}"/>
    <cellStyle name="쉼표 [0] 3 5 2 6 8 2" xfId="8313" xr:uid="{00000000-0005-0000-0000-0000BB230000}"/>
    <cellStyle name="쉼표 [0] 3 5 2 6 8 2 2" xfId="8314" xr:uid="{00000000-0005-0000-0000-0000BC230000}"/>
    <cellStyle name="쉼표 [0] 3 5 2 6 8 3" xfId="8315" xr:uid="{00000000-0005-0000-0000-0000BD230000}"/>
    <cellStyle name="쉼표 [0] 3 5 2 6 9" xfId="8316" xr:uid="{00000000-0005-0000-0000-0000BE230000}"/>
    <cellStyle name="쉼표 [0] 3 5 2 6 9 2" xfId="8317" xr:uid="{00000000-0005-0000-0000-0000BF230000}"/>
    <cellStyle name="쉼표 [0] 3 5 2 6 9 2 2" xfId="8318" xr:uid="{00000000-0005-0000-0000-0000C0230000}"/>
    <cellStyle name="쉼표 [0] 3 5 2 6 9 3" xfId="8319" xr:uid="{00000000-0005-0000-0000-0000C1230000}"/>
    <cellStyle name="쉼표 [0] 3 5 2 7" xfId="8320" xr:uid="{00000000-0005-0000-0000-0000C2230000}"/>
    <cellStyle name="쉼표 [0] 3 5 2 7 10" xfId="8321" xr:uid="{00000000-0005-0000-0000-0000C3230000}"/>
    <cellStyle name="쉼표 [0] 3 5 2 7 10 2" xfId="8322" xr:uid="{00000000-0005-0000-0000-0000C4230000}"/>
    <cellStyle name="쉼표 [0] 3 5 2 7 11" xfId="8323" xr:uid="{00000000-0005-0000-0000-0000C5230000}"/>
    <cellStyle name="쉼표 [0] 3 5 2 7 2" xfId="8324" xr:uid="{00000000-0005-0000-0000-0000C6230000}"/>
    <cellStyle name="쉼표 [0] 3 5 2 7 2 10" xfId="8325" xr:uid="{00000000-0005-0000-0000-0000C7230000}"/>
    <cellStyle name="쉼표 [0] 3 5 2 7 2 2" xfId="8326" xr:uid="{00000000-0005-0000-0000-0000C8230000}"/>
    <cellStyle name="쉼표 [0] 3 5 2 7 2 2 2" xfId="8327" xr:uid="{00000000-0005-0000-0000-0000C9230000}"/>
    <cellStyle name="쉼표 [0] 3 5 2 7 2 2 2 2" xfId="8328" xr:uid="{00000000-0005-0000-0000-0000CA230000}"/>
    <cellStyle name="쉼표 [0] 3 5 2 7 2 2 2 2 2" xfId="8329" xr:uid="{00000000-0005-0000-0000-0000CB230000}"/>
    <cellStyle name="쉼표 [0] 3 5 2 7 2 2 2 2 2 2" xfId="8330" xr:uid="{00000000-0005-0000-0000-0000CC230000}"/>
    <cellStyle name="쉼표 [0] 3 5 2 7 2 2 2 2 3" xfId="8331" xr:uid="{00000000-0005-0000-0000-0000CD230000}"/>
    <cellStyle name="쉼표 [0] 3 5 2 7 2 2 2 3" xfId="8332" xr:uid="{00000000-0005-0000-0000-0000CE230000}"/>
    <cellStyle name="쉼표 [0] 3 5 2 7 2 2 2 3 2" xfId="8333" xr:uid="{00000000-0005-0000-0000-0000CF230000}"/>
    <cellStyle name="쉼표 [0] 3 5 2 7 2 2 2 3 2 2" xfId="8334" xr:uid="{00000000-0005-0000-0000-0000D0230000}"/>
    <cellStyle name="쉼표 [0] 3 5 2 7 2 2 2 3 3" xfId="8335" xr:uid="{00000000-0005-0000-0000-0000D1230000}"/>
    <cellStyle name="쉼표 [0] 3 5 2 7 2 2 2 4" xfId="8336" xr:uid="{00000000-0005-0000-0000-0000D2230000}"/>
    <cellStyle name="쉼표 [0] 3 5 2 7 2 2 2 4 2" xfId="8337" xr:uid="{00000000-0005-0000-0000-0000D3230000}"/>
    <cellStyle name="쉼표 [0] 3 5 2 7 2 2 2 4 2 2" xfId="8338" xr:uid="{00000000-0005-0000-0000-0000D4230000}"/>
    <cellStyle name="쉼표 [0] 3 5 2 7 2 2 2 4 3" xfId="8339" xr:uid="{00000000-0005-0000-0000-0000D5230000}"/>
    <cellStyle name="쉼표 [0] 3 5 2 7 2 2 2 5" xfId="8340" xr:uid="{00000000-0005-0000-0000-0000D6230000}"/>
    <cellStyle name="쉼표 [0] 3 5 2 7 2 2 2 5 2" xfId="8341" xr:uid="{00000000-0005-0000-0000-0000D7230000}"/>
    <cellStyle name="쉼표 [0] 3 5 2 7 2 2 2 6" xfId="8342" xr:uid="{00000000-0005-0000-0000-0000D8230000}"/>
    <cellStyle name="쉼표 [0] 3 5 2 7 2 2 3" xfId="8343" xr:uid="{00000000-0005-0000-0000-0000D9230000}"/>
    <cellStyle name="쉼표 [0] 3 5 2 7 2 2 3 2" xfId="8344" xr:uid="{00000000-0005-0000-0000-0000DA230000}"/>
    <cellStyle name="쉼표 [0] 3 5 2 7 2 2 3 2 2" xfId="8345" xr:uid="{00000000-0005-0000-0000-0000DB230000}"/>
    <cellStyle name="쉼표 [0] 3 5 2 7 2 2 3 2 2 2" xfId="8346" xr:uid="{00000000-0005-0000-0000-0000DC230000}"/>
    <cellStyle name="쉼표 [0] 3 5 2 7 2 2 3 2 3" xfId="8347" xr:uid="{00000000-0005-0000-0000-0000DD230000}"/>
    <cellStyle name="쉼표 [0] 3 5 2 7 2 2 3 3" xfId="8348" xr:uid="{00000000-0005-0000-0000-0000DE230000}"/>
    <cellStyle name="쉼표 [0] 3 5 2 7 2 2 3 3 2" xfId="8349" xr:uid="{00000000-0005-0000-0000-0000DF230000}"/>
    <cellStyle name="쉼표 [0] 3 5 2 7 2 2 3 3 2 2" xfId="8350" xr:uid="{00000000-0005-0000-0000-0000E0230000}"/>
    <cellStyle name="쉼표 [0] 3 5 2 7 2 2 3 3 3" xfId="8351" xr:uid="{00000000-0005-0000-0000-0000E1230000}"/>
    <cellStyle name="쉼표 [0] 3 5 2 7 2 2 3 4" xfId="8352" xr:uid="{00000000-0005-0000-0000-0000E2230000}"/>
    <cellStyle name="쉼표 [0] 3 5 2 7 2 2 3 4 2" xfId="8353" xr:uid="{00000000-0005-0000-0000-0000E3230000}"/>
    <cellStyle name="쉼표 [0] 3 5 2 7 2 2 3 4 2 2" xfId="8354" xr:uid="{00000000-0005-0000-0000-0000E4230000}"/>
    <cellStyle name="쉼표 [0] 3 5 2 7 2 2 3 4 3" xfId="8355" xr:uid="{00000000-0005-0000-0000-0000E5230000}"/>
    <cellStyle name="쉼표 [0] 3 5 2 7 2 2 3 5" xfId="8356" xr:uid="{00000000-0005-0000-0000-0000E6230000}"/>
    <cellStyle name="쉼표 [0] 3 5 2 7 2 2 3 5 2" xfId="8357" xr:uid="{00000000-0005-0000-0000-0000E7230000}"/>
    <cellStyle name="쉼표 [0] 3 5 2 7 2 2 3 6" xfId="8358" xr:uid="{00000000-0005-0000-0000-0000E8230000}"/>
    <cellStyle name="쉼표 [0] 3 5 2 7 2 2 4" xfId="8359" xr:uid="{00000000-0005-0000-0000-0000E9230000}"/>
    <cellStyle name="쉼표 [0] 3 5 2 7 2 2 4 2" xfId="8360" xr:uid="{00000000-0005-0000-0000-0000EA230000}"/>
    <cellStyle name="쉼표 [0] 3 5 2 7 2 2 4 2 2" xfId="8361" xr:uid="{00000000-0005-0000-0000-0000EB230000}"/>
    <cellStyle name="쉼표 [0] 3 5 2 7 2 2 4 2 2 2" xfId="8362" xr:uid="{00000000-0005-0000-0000-0000EC230000}"/>
    <cellStyle name="쉼표 [0] 3 5 2 7 2 2 4 2 3" xfId="8363" xr:uid="{00000000-0005-0000-0000-0000ED230000}"/>
    <cellStyle name="쉼표 [0] 3 5 2 7 2 2 4 3" xfId="8364" xr:uid="{00000000-0005-0000-0000-0000EE230000}"/>
    <cellStyle name="쉼표 [0] 3 5 2 7 2 2 4 3 2" xfId="8365" xr:uid="{00000000-0005-0000-0000-0000EF230000}"/>
    <cellStyle name="쉼표 [0] 3 5 2 7 2 2 4 3 2 2" xfId="8366" xr:uid="{00000000-0005-0000-0000-0000F0230000}"/>
    <cellStyle name="쉼표 [0] 3 5 2 7 2 2 4 3 3" xfId="8367" xr:uid="{00000000-0005-0000-0000-0000F1230000}"/>
    <cellStyle name="쉼표 [0] 3 5 2 7 2 2 4 4" xfId="8368" xr:uid="{00000000-0005-0000-0000-0000F2230000}"/>
    <cellStyle name="쉼표 [0] 3 5 2 7 2 2 4 4 2" xfId="8369" xr:uid="{00000000-0005-0000-0000-0000F3230000}"/>
    <cellStyle name="쉼표 [0] 3 5 2 7 2 2 4 4 2 2" xfId="8370" xr:uid="{00000000-0005-0000-0000-0000F4230000}"/>
    <cellStyle name="쉼표 [0] 3 5 2 7 2 2 4 4 3" xfId="8371" xr:uid="{00000000-0005-0000-0000-0000F5230000}"/>
    <cellStyle name="쉼표 [0] 3 5 2 7 2 2 4 5" xfId="8372" xr:uid="{00000000-0005-0000-0000-0000F6230000}"/>
    <cellStyle name="쉼표 [0] 3 5 2 7 2 2 4 5 2" xfId="8373" xr:uid="{00000000-0005-0000-0000-0000F7230000}"/>
    <cellStyle name="쉼표 [0] 3 5 2 7 2 2 4 6" xfId="8374" xr:uid="{00000000-0005-0000-0000-0000F8230000}"/>
    <cellStyle name="쉼표 [0] 3 5 2 7 2 2 5" xfId="8375" xr:uid="{00000000-0005-0000-0000-0000F9230000}"/>
    <cellStyle name="쉼표 [0] 3 5 2 7 2 2 5 2" xfId="8376" xr:uid="{00000000-0005-0000-0000-0000FA230000}"/>
    <cellStyle name="쉼표 [0] 3 5 2 7 2 2 5 2 2" xfId="8377" xr:uid="{00000000-0005-0000-0000-0000FB230000}"/>
    <cellStyle name="쉼표 [0] 3 5 2 7 2 2 5 3" xfId="8378" xr:uid="{00000000-0005-0000-0000-0000FC230000}"/>
    <cellStyle name="쉼표 [0] 3 5 2 7 2 2 6" xfId="8379" xr:uid="{00000000-0005-0000-0000-0000FD230000}"/>
    <cellStyle name="쉼표 [0] 3 5 2 7 2 2 6 2" xfId="8380" xr:uid="{00000000-0005-0000-0000-0000FE230000}"/>
    <cellStyle name="쉼표 [0] 3 5 2 7 2 2 6 2 2" xfId="8381" xr:uid="{00000000-0005-0000-0000-0000FF230000}"/>
    <cellStyle name="쉼표 [0] 3 5 2 7 2 2 6 3" xfId="8382" xr:uid="{00000000-0005-0000-0000-000000240000}"/>
    <cellStyle name="쉼표 [0] 3 5 2 7 2 2 7" xfId="8383" xr:uid="{00000000-0005-0000-0000-000001240000}"/>
    <cellStyle name="쉼표 [0] 3 5 2 7 2 2 7 2" xfId="8384" xr:uid="{00000000-0005-0000-0000-000002240000}"/>
    <cellStyle name="쉼표 [0] 3 5 2 7 2 2 7 2 2" xfId="8385" xr:uid="{00000000-0005-0000-0000-000003240000}"/>
    <cellStyle name="쉼표 [0] 3 5 2 7 2 2 7 3" xfId="8386" xr:uid="{00000000-0005-0000-0000-000004240000}"/>
    <cellStyle name="쉼표 [0] 3 5 2 7 2 2 8" xfId="8387" xr:uid="{00000000-0005-0000-0000-000005240000}"/>
    <cellStyle name="쉼표 [0] 3 5 2 7 2 2 8 2" xfId="8388" xr:uid="{00000000-0005-0000-0000-000006240000}"/>
    <cellStyle name="쉼표 [0] 3 5 2 7 2 2 9" xfId="8389" xr:uid="{00000000-0005-0000-0000-000007240000}"/>
    <cellStyle name="쉼표 [0] 3 5 2 7 2 3" xfId="8390" xr:uid="{00000000-0005-0000-0000-000008240000}"/>
    <cellStyle name="쉼표 [0] 3 5 2 7 2 3 2" xfId="8391" xr:uid="{00000000-0005-0000-0000-000009240000}"/>
    <cellStyle name="쉼표 [0] 3 5 2 7 2 3 2 2" xfId="8392" xr:uid="{00000000-0005-0000-0000-00000A240000}"/>
    <cellStyle name="쉼표 [0] 3 5 2 7 2 3 2 2 2" xfId="8393" xr:uid="{00000000-0005-0000-0000-00000B240000}"/>
    <cellStyle name="쉼표 [0] 3 5 2 7 2 3 2 3" xfId="8394" xr:uid="{00000000-0005-0000-0000-00000C240000}"/>
    <cellStyle name="쉼표 [0] 3 5 2 7 2 3 3" xfId="8395" xr:uid="{00000000-0005-0000-0000-00000D240000}"/>
    <cellStyle name="쉼표 [0] 3 5 2 7 2 3 3 2" xfId="8396" xr:uid="{00000000-0005-0000-0000-00000E240000}"/>
    <cellStyle name="쉼표 [0] 3 5 2 7 2 3 3 2 2" xfId="8397" xr:uid="{00000000-0005-0000-0000-00000F240000}"/>
    <cellStyle name="쉼표 [0] 3 5 2 7 2 3 3 3" xfId="8398" xr:uid="{00000000-0005-0000-0000-000010240000}"/>
    <cellStyle name="쉼표 [0] 3 5 2 7 2 3 4" xfId="8399" xr:uid="{00000000-0005-0000-0000-000011240000}"/>
    <cellStyle name="쉼표 [0] 3 5 2 7 2 3 4 2" xfId="8400" xr:uid="{00000000-0005-0000-0000-000012240000}"/>
    <cellStyle name="쉼표 [0] 3 5 2 7 2 3 4 2 2" xfId="8401" xr:uid="{00000000-0005-0000-0000-000013240000}"/>
    <cellStyle name="쉼표 [0] 3 5 2 7 2 3 4 3" xfId="8402" xr:uid="{00000000-0005-0000-0000-000014240000}"/>
    <cellStyle name="쉼표 [0] 3 5 2 7 2 3 5" xfId="8403" xr:uid="{00000000-0005-0000-0000-000015240000}"/>
    <cellStyle name="쉼표 [0] 3 5 2 7 2 3 5 2" xfId="8404" xr:uid="{00000000-0005-0000-0000-000016240000}"/>
    <cellStyle name="쉼표 [0] 3 5 2 7 2 3 6" xfId="8405" xr:uid="{00000000-0005-0000-0000-000017240000}"/>
    <cellStyle name="쉼표 [0] 3 5 2 7 2 4" xfId="8406" xr:uid="{00000000-0005-0000-0000-000018240000}"/>
    <cellStyle name="쉼표 [0] 3 5 2 7 2 4 2" xfId="8407" xr:uid="{00000000-0005-0000-0000-000019240000}"/>
    <cellStyle name="쉼표 [0] 3 5 2 7 2 4 2 2" xfId="8408" xr:uid="{00000000-0005-0000-0000-00001A240000}"/>
    <cellStyle name="쉼표 [0] 3 5 2 7 2 4 2 2 2" xfId="8409" xr:uid="{00000000-0005-0000-0000-00001B240000}"/>
    <cellStyle name="쉼표 [0] 3 5 2 7 2 4 2 3" xfId="8410" xr:uid="{00000000-0005-0000-0000-00001C240000}"/>
    <cellStyle name="쉼표 [0] 3 5 2 7 2 4 3" xfId="8411" xr:uid="{00000000-0005-0000-0000-00001D240000}"/>
    <cellStyle name="쉼표 [0] 3 5 2 7 2 4 3 2" xfId="8412" xr:uid="{00000000-0005-0000-0000-00001E240000}"/>
    <cellStyle name="쉼표 [0] 3 5 2 7 2 4 3 2 2" xfId="8413" xr:uid="{00000000-0005-0000-0000-00001F240000}"/>
    <cellStyle name="쉼표 [0] 3 5 2 7 2 4 3 3" xfId="8414" xr:uid="{00000000-0005-0000-0000-000020240000}"/>
    <cellStyle name="쉼표 [0] 3 5 2 7 2 4 4" xfId="8415" xr:uid="{00000000-0005-0000-0000-000021240000}"/>
    <cellStyle name="쉼표 [0] 3 5 2 7 2 4 4 2" xfId="8416" xr:uid="{00000000-0005-0000-0000-000022240000}"/>
    <cellStyle name="쉼표 [0] 3 5 2 7 2 4 4 2 2" xfId="8417" xr:uid="{00000000-0005-0000-0000-000023240000}"/>
    <cellStyle name="쉼표 [0] 3 5 2 7 2 4 4 3" xfId="8418" xr:uid="{00000000-0005-0000-0000-000024240000}"/>
    <cellStyle name="쉼표 [0] 3 5 2 7 2 4 5" xfId="8419" xr:uid="{00000000-0005-0000-0000-000025240000}"/>
    <cellStyle name="쉼표 [0] 3 5 2 7 2 4 5 2" xfId="8420" xr:uid="{00000000-0005-0000-0000-000026240000}"/>
    <cellStyle name="쉼표 [0] 3 5 2 7 2 4 6" xfId="8421" xr:uid="{00000000-0005-0000-0000-000027240000}"/>
    <cellStyle name="쉼표 [0] 3 5 2 7 2 5" xfId="8422" xr:uid="{00000000-0005-0000-0000-000028240000}"/>
    <cellStyle name="쉼표 [0] 3 5 2 7 2 5 2" xfId="8423" xr:uid="{00000000-0005-0000-0000-000029240000}"/>
    <cellStyle name="쉼표 [0] 3 5 2 7 2 5 2 2" xfId="8424" xr:uid="{00000000-0005-0000-0000-00002A240000}"/>
    <cellStyle name="쉼표 [0] 3 5 2 7 2 5 2 2 2" xfId="8425" xr:uid="{00000000-0005-0000-0000-00002B240000}"/>
    <cellStyle name="쉼표 [0] 3 5 2 7 2 5 2 3" xfId="8426" xr:uid="{00000000-0005-0000-0000-00002C240000}"/>
    <cellStyle name="쉼표 [0] 3 5 2 7 2 5 3" xfId="8427" xr:uid="{00000000-0005-0000-0000-00002D240000}"/>
    <cellStyle name="쉼표 [0] 3 5 2 7 2 5 3 2" xfId="8428" xr:uid="{00000000-0005-0000-0000-00002E240000}"/>
    <cellStyle name="쉼표 [0] 3 5 2 7 2 5 3 2 2" xfId="8429" xr:uid="{00000000-0005-0000-0000-00002F240000}"/>
    <cellStyle name="쉼표 [0] 3 5 2 7 2 5 3 3" xfId="8430" xr:uid="{00000000-0005-0000-0000-000030240000}"/>
    <cellStyle name="쉼표 [0] 3 5 2 7 2 5 4" xfId="8431" xr:uid="{00000000-0005-0000-0000-000031240000}"/>
    <cellStyle name="쉼표 [0] 3 5 2 7 2 5 4 2" xfId="8432" xr:uid="{00000000-0005-0000-0000-000032240000}"/>
    <cellStyle name="쉼표 [0] 3 5 2 7 2 5 4 2 2" xfId="8433" xr:uid="{00000000-0005-0000-0000-000033240000}"/>
    <cellStyle name="쉼표 [0] 3 5 2 7 2 5 4 3" xfId="8434" xr:uid="{00000000-0005-0000-0000-000034240000}"/>
    <cellStyle name="쉼표 [0] 3 5 2 7 2 5 5" xfId="8435" xr:uid="{00000000-0005-0000-0000-000035240000}"/>
    <cellStyle name="쉼표 [0] 3 5 2 7 2 5 5 2" xfId="8436" xr:uid="{00000000-0005-0000-0000-000036240000}"/>
    <cellStyle name="쉼표 [0] 3 5 2 7 2 5 6" xfId="8437" xr:uid="{00000000-0005-0000-0000-000037240000}"/>
    <cellStyle name="쉼표 [0] 3 5 2 7 2 6" xfId="8438" xr:uid="{00000000-0005-0000-0000-000038240000}"/>
    <cellStyle name="쉼표 [0] 3 5 2 7 2 6 2" xfId="8439" xr:uid="{00000000-0005-0000-0000-000039240000}"/>
    <cellStyle name="쉼표 [0] 3 5 2 7 2 6 2 2" xfId="8440" xr:uid="{00000000-0005-0000-0000-00003A240000}"/>
    <cellStyle name="쉼표 [0] 3 5 2 7 2 6 3" xfId="8441" xr:uid="{00000000-0005-0000-0000-00003B240000}"/>
    <cellStyle name="쉼표 [0] 3 5 2 7 2 7" xfId="8442" xr:uid="{00000000-0005-0000-0000-00003C240000}"/>
    <cellStyle name="쉼표 [0] 3 5 2 7 2 7 2" xfId="8443" xr:uid="{00000000-0005-0000-0000-00003D240000}"/>
    <cellStyle name="쉼표 [0] 3 5 2 7 2 7 2 2" xfId="8444" xr:uid="{00000000-0005-0000-0000-00003E240000}"/>
    <cellStyle name="쉼표 [0] 3 5 2 7 2 7 3" xfId="8445" xr:uid="{00000000-0005-0000-0000-00003F240000}"/>
    <cellStyle name="쉼표 [0] 3 5 2 7 2 8" xfId="8446" xr:uid="{00000000-0005-0000-0000-000040240000}"/>
    <cellStyle name="쉼표 [0] 3 5 2 7 2 8 2" xfId="8447" xr:uid="{00000000-0005-0000-0000-000041240000}"/>
    <cellStyle name="쉼표 [0] 3 5 2 7 2 8 2 2" xfId="8448" xr:uid="{00000000-0005-0000-0000-000042240000}"/>
    <cellStyle name="쉼표 [0] 3 5 2 7 2 8 3" xfId="8449" xr:uid="{00000000-0005-0000-0000-000043240000}"/>
    <cellStyle name="쉼표 [0] 3 5 2 7 2 9" xfId="8450" xr:uid="{00000000-0005-0000-0000-000044240000}"/>
    <cellStyle name="쉼표 [0] 3 5 2 7 2 9 2" xfId="8451" xr:uid="{00000000-0005-0000-0000-000045240000}"/>
    <cellStyle name="쉼표 [0] 3 5 2 7 3" xfId="8452" xr:uid="{00000000-0005-0000-0000-000046240000}"/>
    <cellStyle name="쉼표 [0] 3 5 2 7 3 2" xfId="8453" xr:uid="{00000000-0005-0000-0000-000047240000}"/>
    <cellStyle name="쉼표 [0] 3 5 2 7 3 2 2" xfId="8454" xr:uid="{00000000-0005-0000-0000-000048240000}"/>
    <cellStyle name="쉼표 [0] 3 5 2 7 3 2 2 2" xfId="8455" xr:uid="{00000000-0005-0000-0000-000049240000}"/>
    <cellStyle name="쉼표 [0] 3 5 2 7 3 2 2 2 2" xfId="8456" xr:uid="{00000000-0005-0000-0000-00004A240000}"/>
    <cellStyle name="쉼표 [0] 3 5 2 7 3 2 2 3" xfId="8457" xr:uid="{00000000-0005-0000-0000-00004B240000}"/>
    <cellStyle name="쉼표 [0] 3 5 2 7 3 2 3" xfId="8458" xr:uid="{00000000-0005-0000-0000-00004C240000}"/>
    <cellStyle name="쉼표 [0] 3 5 2 7 3 2 3 2" xfId="8459" xr:uid="{00000000-0005-0000-0000-00004D240000}"/>
    <cellStyle name="쉼표 [0] 3 5 2 7 3 2 3 2 2" xfId="8460" xr:uid="{00000000-0005-0000-0000-00004E240000}"/>
    <cellStyle name="쉼표 [0] 3 5 2 7 3 2 3 3" xfId="8461" xr:uid="{00000000-0005-0000-0000-00004F240000}"/>
    <cellStyle name="쉼표 [0] 3 5 2 7 3 2 4" xfId="8462" xr:uid="{00000000-0005-0000-0000-000050240000}"/>
    <cellStyle name="쉼표 [0] 3 5 2 7 3 2 4 2" xfId="8463" xr:uid="{00000000-0005-0000-0000-000051240000}"/>
    <cellStyle name="쉼표 [0] 3 5 2 7 3 2 4 2 2" xfId="8464" xr:uid="{00000000-0005-0000-0000-000052240000}"/>
    <cellStyle name="쉼표 [0] 3 5 2 7 3 2 4 3" xfId="8465" xr:uid="{00000000-0005-0000-0000-000053240000}"/>
    <cellStyle name="쉼표 [0] 3 5 2 7 3 2 5" xfId="8466" xr:uid="{00000000-0005-0000-0000-000054240000}"/>
    <cellStyle name="쉼표 [0] 3 5 2 7 3 2 5 2" xfId="8467" xr:uid="{00000000-0005-0000-0000-000055240000}"/>
    <cellStyle name="쉼표 [0] 3 5 2 7 3 2 6" xfId="8468" xr:uid="{00000000-0005-0000-0000-000056240000}"/>
    <cellStyle name="쉼표 [0] 3 5 2 7 3 3" xfId="8469" xr:uid="{00000000-0005-0000-0000-000057240000}"/>
    <cellStyle name="쉼표 [0] 3 5 2 7 3 3 2" xfId="8470" xr:uid="{00000000-0005-0000-0000-000058240000}"/>
    <cellStyle name="쉼표 [0] 3 5 2 7 3 3 2 2" xfId="8471" xr:uid="{00000000-0005-0000-0000-000059240000}"/>
    <cellStyle name="쉼표 [0] 3 5 2 7 3 3 2 2 2" xfId="8472" xr:uid="{00000000-0005-0000-0000-00005A240000}"/>
    <cellStyle name="쉼표 [0] 3 5 2 7 3 3 2 3" xfId="8473" xr:uid="{00000000-0005-0000-0000-00005B240000}"/>
    <cellStyle name="쉼표 [0] 3 5 2 7 3 3 3" xfId="8474" xr:uid="{00000000-0005-0000-0000-00005C240000}"/>
    <cellStyle name="쉼표 [0] 3 5 2 7 3 3 3 2" xfId="8475" xr:uid="{00000000-0005-0000-0000-00005D240000}"/>
    <cellStyle name="쉼표 [0] 3 5 2 7 3 3 3 2 2" xfId="8476" xr:uid="{00000000-0005-0000-0000-00005E240000}"/>
    <cellStyle name="쉼표 [0] 3 5 2 7 3 3 3 3" xfId="8477" xr:uid="{00000000-0005-0000-0000-00005F240000}"/>
    <cellStyle name="쉼표 [0] 3 5 2 7 3 3 4" xfId="8478" xr:uid="{00000000-0005-0000-0000-000060240000}"/>
    <cellStyle name="쉼표 [0] 3 5 2 7 3 3 4 2" xfId="8479" xr:uid="{00000000-0005-0000-0000-000061240000}"/>
    <cellStyle name="쉼표 [0] 3 5 2 7 3 3 4 2 2" xfId="8480" xr:uid="{00000000-0005-0000-0000-000062240000}"/>
    <cellStyle name="쉼표 [0] 3 5 2 7 3 3 4 3" xfId="8481" xr:uid="{00000000-0005-0000-0000-000063240000}"/>
    <cellStyle name="쉼표 [0] 3 5 2 7 3 3 5" xfId="8482" xr:uid="{00000000-0005-0000-0000-000064240000}"/>
    <cellStyle name="쉼표 [0] 3 5 2 7 3 3 5 2" xfId="8483" xr:uid="{00000000-0005-0000-0000-000065240000}"/>
    <cellStyle name="쉼표 [0] 3 5 2 7 3 3 6" xfId="8484" xr:uid="{00000000-0005-0000-0000-000066240000}"/>
    <cellStyle name="쉼표 [0] 3 5 2 7 3 4" xfId="8485" xr:uid="{00000000-0005-0000-0000-000067240000}"/>
    <cellStyle name="쉼표 [0] 3 5 2 7 3 4 2" xfId="8486" xr:uid="{00000000-0005-0000-0000-000068240000}"/>
    <cellStyle name="쉼표 [0] 3 5 2 7 3 4 2 2" xfId="8487" xr:uid="{00000000-0005-0000-0000-000069240000}"/>
    <cellStyle name="쉼표 [0] 3 5 2 7 3 4 2 2 2" xfId="8488" xr:uid="{00000000-0005-0000-0000-00006A240000}"/>
    <cellStyle name="쉼표 [0] 3 5 2 7 3 4 2 3" xfId="8489" xr:uid="{00000000-0005-0000-0000-00006B240000}"/>
    <cellStyle name="쉼표 [0] 3 5 2 7 3 4 3" xfId="8490" xr:uid="{00000000-0005-0000-0000-00006C240000}"/>
    <cellStyle name="쉼표 [0] 3 5 2 7 3 4 3 2" xfId="8491" xr:uid="{00000000-0005-0000-0000-00006D240000}"/>
    <cellStyle name="쉼표 [0] 3 5 2 7 3 4 3 2 2" xfId="8492" xr:uid="{00000000-0005-0000-0000-00006E240000}"/>
    <cellStyle name="쉼표 [0] 3 5 2 7 3 4 3 3" xfId="8493" xr:uid="{00000000-0005-0000-0000-00006F240000}"/>
    <cellStyle name="쉼표 [0] 3 5 2 7 3 4 4" xfId="8494" xr:uid="{00000000-0005-0000-0000-000070240000}"/>
    <cellStyle name="쉼표 [0] 3 5 2 7 3 4 4 2" xfId="8495" xr:uid="{00000000-0005-0000-0000-000071240000}"/>
    <cellStyle name="쉼표 [0] 3 5 2 7 3 4 4 2 2" xfId="8496" xr:uid="{00000000-0005-0000-0000-000072240000}"/>
    <cellStyle name="쉼표 [0] 3 5 2 7 3 4 4 3" xfId="8497" xr:uid="{00000000-0005-0000-0000-000073240000}"/>
    <cellStyle name="쉼표 [0] 3 5 2 7 3 4 5" xfId="8498" xr:uid="{00000000-0005-0000-0000-000074240000}"/>
    <cellStyle name="쉼표 [0] 3 5 2 7 3 4 5 2" xfId="8499" xr:uid="{00000000-0005-0000-0000-000075240000}"/>
    <cellStyle name="쉼표 [0] 3 5 2 7 3 4 6" xfId="8500" xr:uid="{00000000-0005-0000-0000-000076240000}"/>
    <cellStyle name="쉼표 [0] 3 5 2 7 3 5" xfId="8501" xr:uid="{00000000-0005-0000-0000-000077240000}"/>
    <cellStyle name="쉼표 [0] 3 5 2 7 3 5 2" xfId="8502" xr:uid="{00000000-0005-0000-0000-000078240000}"/>
    <cellStyle name="쉼표 [0] 3 5 2 7 3 5 2 2" xfId="8503" xr:uid="{00000000-0005-0000-0000-000079240000}"/>
    <cellStyle name="쉼표 [0] 3 5 2 7 3 5 3" xfId="8504" xr:uid="{00000000-0005-0000-0000-00007A240000}"/>
    <cellStyle name="쉼표 [0] 3 5 2 7 3 6" xfId="8505" xr:uid="{00000000-0005-0000-0000-00007B240000}"/>
    <cellStyle name="쉼표 [0] 3 5 2 7 3 6 2" xfId="8506" xr:uid="{00000000-0005-0000-0000-00007C240000}"/>
    <cellStyle name="쉼표 [0] 3 5 2 7 3 6 2 2" xfId="8507" xr:uid="{00000000-0005-0000-0000-00007D240000}"/>
    <cellStyle name="쉼표 [0] 3 5 2 7 3 6 3" xfId="8508" xr:uid="{00000000-0005-0000-0000-00007E240000}"/>
    <cellStyle name="쉼표 [0] 3 5 2 7 3 7" xfId="8509" xr:uid="{00000000-0005-0000-0000-00007F240000}"/>
    <cellStyle name="쉼표 [0] 3 5 2 7 3 7 2" xfId="8510" xr:uid="{00000000-0005-0000-0000-000080240000}"/>
    <cellStyle name="쉼표 [0] 3 5 2 7 3 7 2 2" xfId="8511" xr:uid="{00000000-0005-0000-0000-000081240000}"/>
    <cellStyle name="쉼표 [0] 3 5 2 7 3 7 3" xfId="8512" xr:uid="{00000000-0005-0000-0000-000082240000}"/>
    <cellStyle name="쉼표 [0] 3 5 2 7 3 8" xfId="8513" xr:uid="{00000000-0005-0000-0000-000083240000}"/>
    <cellStyle name="쉼표 [0] 3 5 2 7 3 8 2" xfId="8514" xr:uid="{00000000-0005-0000-0000-000084240000}"/>
    <cellStyle name="쉼표 [0] 3 5 2 7 3 9" xfId="8515" xr:uid="{00000000-0005-0000-0000-000085240000}"/>
    <cellStyle name="쉼표 [0] 3 5 2 7 4" xfId="8516" xr:uid="{00000000-0005-0000-0000-000086240000}"/>
    <cellStyle name="쉼표 [0] 3 5 2 7 4 2" xfId="8517" xr:uid="{00000000-0005-0000-0000-000087240000}"/>
    <cellStyle name="쉼표 [0] 3 5 2 7 4 2 2" xfId="8518" xr:uid="{00000000-0005-0000-0000-000088240000}"/>
    <cellStyle name="쉼표 [0] 3 5 2 7 4 2 2 2" xfId="8519" xr:uid="{00000000-0005-0000-0000-000089240000}"/>
    <cellStyle name="쉼표 [0] 3 5 2 7 4 2 3" xfId="8520" xr:uid="{00000000-0005-0000-0000-00008A240000}"/>
    <cellStyle name="쉼표 [0] 3 5 2 7 4 3" xfId="8521" xr:uid="{00000000-0005-0000-0000-00008B240000}"/>
    <cellStyle name="쉼표 [0] 3 5 2 7 4 3 2" xfId="8522" xr:uid="{00000000-0005-0000-0000-00008C240000}"/>
    <cellStyle name="쉼표 [0] 3 5 2 7 4 3 2 2" xfId="8523" xr:uid="{00000000-0005-0000-0000-00008D240000}"/>
    <cellStyle name="쉼표 [0] 3 5 2 7 4 3 3" xfId="8524" xr:uid="{00000000-0005-0000-0000-00008E240000}"/>
    <cellStyle name="쉼표 [0] 3 5 2 7 4 4" xfId="8525" xr:uid="{00000000-0005-0000-0000-00008F240000}"/>
    <cellStyle name="쉼표 [0] 3 5 2 7 4 4 2" xfId="8526" xr:uid="{00000000-0005-0000-0000-000090240000}"/>
    <cellStyle name="쉼표 [0] 3 5 2 7 4 4 2 2" xfId="8527" xr:uid="{00000000-0005-0000-0000-000091240000}"/>
    <cellStyle name="쉼표 [0] 3 5 2 7 4 4 3" xfId="8528" xr:uid="{00000000-0005-0000-0000-000092240000}"/>
    <cellStyle name="쉼표 [0] 3 5 2 7 4 5" xfId="8529" xr:uid="{00000000-0005-0000-0000-000093240000}"/>
    <cellStyle name="쉼표 [0] 3 5 2 7 4 5 2" xfId="8530" xr:uid="{00000000-0005-0000-0000-000094240000}"/>
    <cellStyle name="쉼표 [0] 3 5 2 7 4 6" xfId="8531" xr:uid="{00000000-0005-0000-0000-000095240000}"/>
    <cellStyle name="쉼표 [0] 3 5 2 7 5" xfId="8532" xr:uid="{00000000-0005-0000-0000-000096240000}"/>
    <cellStyle name="쉼표 [0] 3 5 2 7 5 2" xfId="8533" xr:uid="{00000000-0005-0000-0000-000097240000}"/>
    <cellStyle name="쉼표 [0] 3 5 2 7 5 2 2" xfId="8534" xr:uid="{00000000-0005-0000-0000-000098240000}"/>
    <cellStyle name="쉼표 [0] 3 5 2 7 5 2 2 2" xfId="8535" xr:uid="{00000000-0005-0000-0000-000099240000}"/>
    <cellStyle name="쉼표 [0] 3 5 2 7 5 2 3" xfId="8536" xr:uid="{00000000-0005-0000-0000-00009A240000}"/>
    <cellStyle name="쉼표 [0] 3 5 2 7 5 3" xfId="8537" xr:uid="{00000000-0005-0000-0000-00009B240000}"/>
    <cellStyle name="쉼표 [0] 3 5 2 7 5 3 2" xfId="8538" xr:uid="{00000000-0005-0000-0000-00009C240000}"/>
    <cellStyle name="쉼표 [0] 3 5 2 7 5 3 2 2" xfId="8539" xr:uid="{00000000-0005-0000-0000-00009D240000}"/>
    <cellStyle name="쉼표 [0] 3 5 2 7 5 3 3" xfId="8540" xr:uid="{00000000-0005-0000-0000-00009E240000}"/>
    <cellStyle name="쉼표 [0] 3 5 2 7 5 4" xfId="8541" xr:uid="{00000000-0005-0000-0000-00009F240000}"/>
    <cellStyle name="쉼표 [0] 3 5 2 7 5 4 2" xfId="8542" xr:uid="{00000000-0005-0000-0000-0000A0240000}"/>
    <cellStyle name="쉼표 [0] 3 5 2 7 5 4 2 2" xfId="8543" xr:uid="{00000000-0005-0000-0000-0000A1240000}"/>
    <cellStyle name="쉼표 [0] 3 5 2 7 5 4 3" xfId="8544" xr:uid="{00000000-0005-0000-0000-0000A2240000}"/>
    <cellStyle name="쉼표 [0] 3 5 2 7 5 5" xfId="8545" xr:uid="{00000000-0005-0000-0000-0000A3240000}"/>
    <cellStyle name="쉼표 [0] 3 5 2 7 5 5 2" xfId="8546" xr:uid="{00000000-0005-0000-0000-0000A4240000}"/>
    <cellStyle name="쉼표 [0] 3 5 2 7 5 6" xfId="8547" xr:uid="{00000000-0005-0000-0000-0000A5240000}"/>
    <cellStyle name="쉼표 [0] 3 5 2 7 6" xfId="8548" xr:uid="{00000000-0005-0000-0000-0000A6240000}"/>
    <cellStyle name="쉼표 [0] 3 5 2 7 6 2" xfId="8549" xr:uid="{00000000-0005-0000-0000-0000A7240000}"/>
    <cellStyle name="쉼표 [0] 3 5 2 7 6 2 2" xfId="8550" xr:uid="{00000000-0005-0000-0000-0000A8240000}"/>
    <cellStyle name="쉼표 [0] 3 5 2 7 6 2 2 2" xfId="8551" xr:uid="{00000000-0005-0000-0000-0000A9240000}"/>
    <cellStyle name="쉼표 [0] 3 5 2 7 6 2 3" xfId="8552" xr:uid="{00000000-0005-0000-0000-0000AA240000}"/>
    <cellStyle name="쉼표 [0] 3 5 2 7 6 3" xfId="8553" xr:uid="{00000000-0005-0000-0000-0000AB240000}"/>
    <cellStyle name="쉼표 [0] 3 5 2 7 6 3 2" xfId="8554" xr:uid="{00000000-0005-0000-0000-0000AC240000}"/>
    <cellStyle name="쉼표 [0] 3 5 2 7 6 3 2 2" xfId="8555" xr:uid="{00000000-0005-0000-0000-0000AD240000}"/>
    <cellStyle name="쉼표 [0] 3 5 2 7 6 3 3" xfId="8556" xr:uid="{00000000-0005-0000-0000-0000AE240000}"/>
    <cellStyle name="쉼표 [0] 3 5 2 7 6 4" xfId="8557" xr:uid="{00000000-0005-0000-0000-0000AF240000}"/>
    <cellStyle name="쉼표 [0] 3 5 2 7 6 4 2" xfId="8558" xr:uid="{00000000-0005-0000-0000-0000B0240000}"/>
    <cellStyle name="쉼표 [0] 3 5 2 7 6 4 2 2" xfId="8559" xr:uid="{00000000-0005-0000-0000-0000B1240000}"/>
    <cellStyle name="쉼표 [0] 3 5 2 7 6 4 3" xfId="8560" xr:uid="{00000000-0005-0000-0000-0000B2240000}"/>
    <cellStyle name="쉼표 [0] 3 5 2 7 6 5" xfId="8561" xr:uid="{00000000-0005-0000-0000-0000B3240000}"/>
    <cellStyle name="쉼표 [0] 3 5 2 7 6 5 2" xfId="8562" xr:uid="{00000000-0005-0000-0000-0000B4240000}"/>
    <cellStyle name="쉼표 [0] 3 5 2 7 6 6" xfId="8563" xr:uid="{00000000-0005-0000-0000-0000B5240000}"/>
    <cellStyle name="쉼표 [0] 3 5 2 7 7" xfId="8564" xr:uid="{00000000-0005-0000-0000-0000B6240000}"/>
    <cellStyle name="쉼표 [0] 3 5 2 7 7 2" xfId="8565" xr:uid="{00000000-0005-0000-0000-0000B7240000}"/>
    <cellStyle name="쉼표 [0] 3 5 2 7 7 2 2" xfId="8566" xr:uid="{00000000-0005-0000-0000-0000B8240000}"/>
    <cellStyle name="쉼표 [0] 3 5 2 7 7 3" xfId="8567" xr:uid="{00000000-0005-0000-0000-0000B9240000}"/>
    <cellStyle name="쉼표 [0] 3 5 2 7 8" xfId="8568" xr:uid="{00000000-0005-0000-0000-0000BA240000}"/>
    <cellStyle name="쉼표 [0] 3 5 2 7 8 2" xfId="8569" xr:uid="{00000000-0005-0000-0000-0000BB240000}"/>
    <cellStyle name="쉼표 [0] 3 5 2 7 8 2 2" xfId="8570" xr:uid="{00000000-0005-0000-0000-0000BC240000}"/>
    <cellStyle name="쉼표 [0] 3 5 2 7 8 3" xfId="8571" xr:uid="{00000000-0005-0000-0000-0000BD240000}"/>
    <cellStyle name="쉼표 [0] 3 5 2 7 9" xfId="8572" xr:uid="{00000000-0005-0000-0000-0000BE240000}"/>
    <cellStyle name="쉼표 [0] 3 5 2 7 9 2" xfId="8573" xr:uid="{00000000-0005-0000-0000-0000BF240000}"/>
    <cellStyle name="쉼표 [0] 3 5 2 7 9 2 2" xfId="8574" xr:uid="{00000000-0005-0000-0000-0000C0240000}"/>
    <cellStyle name="쉼표 [0] 3 5 2 7 9 3" xfId="8575" xr:uid="{00000000-0005-0000-0000-0000C1240000}"/>
    <cellStyle name="쉼표 [0] 3 5 2 8" xfId="8576" xr:uid="{00000000-0005-0000-0000-0000C2240000}"/>
    <cellStyle name="쉼표 [0] 3 5 2 8 10" xfId="8577" xr:uid="{00000000-0005-0000-0000-0000C3240000}"/>
    <cellStyle name="쉼표 [0] 3 5 2 8 2" xfId="8578" xr:uid="{00000000-0005-0000-0000-0000C4240000}"/>
    <cellStyle name="쉼표 [0] 3 5 2 8 2 2" xfId="8579" xr:uid="{00000000-0005-0000-0000-0000C5240000}"/>
    <cellStyle name="쉼표 [0] 3 5 2 8 2 2 2" xfId="8580" xr:uid="{00000000-0005-0000-0000-0000C6240000}"/>
    <cellStyle name="쉼표 [0] 3 5 2 8 2 2 2 2" xfId="8581" xr:uid="{00000000-0005-0000-0000-0000C7240000}"/>
    <cellStyle name="쉼표 [0] 3 5 2 8 2 2 2 2 2" xfId="8582" xr:uid="{00000000-0005-0000-0000-0000C8240000}"/>
    <cellStyle name="쉼표 [0] 3 5 2 8 2 2 2 3" xfId="8583" xr:uid="{00000000-0005-0000-0000-0000C9240000}"/>
    <cellStyle name="쉼표 [0] 3 5 2 8 2 2 3" xfId="8584" xr:uid="{00000000-0005-0000-0000-0000CA240000}"/>
    <cellStyle name="쉼표 [0] 3 5 2 8 2 2 3 2" xfId="8585" xr:uid="{00000000-0005-0000-0000-0000CB240000}"/>
    <cellStyle name="쉼표 [0] 3 5 2 8 2 2 3 2 2" xfId="8586" xr:uid="{00000000-0005-0000-0000-0000CC240000}"/>
    <cellStyle name="쉼표 [0] 3 5 2 8 2 2 3 3" xfId="8587" xr:uid="{00000000-0005-0000-0000-0000CD240000}"/>
    <cellStyle name="쉼표 [0] 3 5 2 8 2 2 4" xfId="8588" xr:uid="{00000000-0005-0000-0000-0000CE240000}"/>
    <cellStyle name="쉼표 [0] 3 5 2 8 2 2 4 2" xfId="8589" xr:uid="{00000000-0005-0000-0000-0000CF240000}"/>
    <cellStyle name="쉼표 [0] 3 5 2 8 2 2 4 2 2" xfId="8590" xr:uid="{00000000-0005-0000-0000-0000D0240000}"/>
    <cellStyle name="쉼표 [0] 3 5 2 8 2 2 4 3" xfId="8591" xr:uid="{00000000-0005-0000-0000-0000D1240000}"/>
    <cellStyle name="쉼표 [0] 3 5 2 8 2 2 5" xfId="8592" xr:uid="{00000000-0005-0000-0000-0000D2240000}"/>
    <cellStyle name="쉼표 [0] 3 5 2 8 2 2 5 2" xfId="8593" xr:uid="{00000000-0005-0000-0000-0000D3240000}"/>
    <cellStyle name="쉼표 [0] 3 5 2 8 2 2 6" xfId="8594" xr:uid="{00000000-0005-0000-0000-0000D4240000}"/>
    <cellStyle name="쉼표 [0] 3 5 2 8 2 3" xfId="8595" xr:uid="{00000000-0005-0000-0000-0000D5240000}"/>
    <cellStyle name="쉼표 [0] 3 5 2 8 2 3 2" xfId="8596" xr:uid="{00000000-0005-0000-0000-0000D6240000}"/>
    <cellStyle name="쉼표 [0] 3 5 2 8 2 3 2 2" xfId="8597" xr:uid="{00000000-0005-0000-0000-0000D7240000}"/>
    <cellStyle name="쉼표 [0] 3 5 2 8 2 3 2 2 2" xfId="8598" xr:uid="{00000000-0005-0000-0000-0000D8240000}"/>
    <cellStyle name="쉼표 [0] 3 5 2 8 2 3 2 3" xfId="8599" xr:uid="{00000000-0005-0000-0000-0000D9240000}"/>
    <cellStyle name="쉼표 [0] 3 5 2 8 2 3 3" xfId="8600" xr:uid="{00000000-0005-0000-0000-0000DA240000}"/>
    <cellStyle name="쉼표 [0] 3 5 2 8 2 3 3 2" xfId="8601" xr:uid="{00000000-0005-0000-0000-0000DB240000}"/>
    <cellStyle name="쉼표 [0] 3 5 2 8 2 3 3 2 2" xfId="8602" xr:uid="{00000000-0005-0000-0000-0000DC240000}"/>
    <cellStyle name="쉼표 [0] 3 5 2 8 2 3 3 3" xfId="8603" xr:uid="{00000000-0005-0000-0000-0000DD240000}"/>
    <cellStyle name="쉼표 [0] 3 5 2 8 2 3 4" xfId="8604" xr:uid="{00000000-0005-0000-0000-0000DE240000}"/>
    <cellStyle name="쉼표 [0] 3 5 2 8 2 3 4 2" xfId="8605" xr:uid="{00000000-0005-0000-0000-0000DF240000}"/>
    <cellStyle name="쉼표 [0] 3 5 2 8 2 3 4 2 2" xfId="8606" xr:uid="{00000000-0005-0000-0000-0000E0240000}"/>
    <cellStyle name="쉼표 [0] 3 5 2 8 2 3 4 3" xfId="8607" xr:uid="{00000000-0005-0000-0000-0000E1240000}"/>
    <cellStyle name="쉼표 [0] 3 5 2 8 2 3 5" xfId="8608" xr:uid="{00000000-0005-0000-0000-0000E2240000}"/>
    <cellStyle name="쉼표 [0] 3 5 2 8 2 3 5 2" xfId="8609" xr:uid="{00000000-0005-0000-0000-0000E3240000}"/>
    <cellStyle name="쉼표 [0] 3 5 2 8 2 3 6" xfId="8610" xr:uid="{00000000-0005-0000-0000-0000E4240000}"/>
    <cellStyle name="쉼표 [0] 3 5 2 8 2 4" xfId="8611" xr:uid="{00000000-0005-0000-0000-0000E5240000}"/>
    <cellStyle name="쉼표 [0] 3 5 2 8 2 4 2" xfId="8612" xr:uid="{00000000-0005-0000-0000-0000E6240000}"/>
    <cellStyle name="쉼표 [0] 3 5 2 8 2 4 2 2" xfId="8613" xr:uid="{00000000-0005-0000-0000-0000E7240000}"/>
    <cellStyle name="쉼표 [0] 3 5 2 8 2 4 2 2 2" xfId="8614" xr:uid="{00000000-0005-0000-0000-0000E8240000}"/>
    <cellStyle name="쉼표 [0] 3 5 2 8 2 4 2 3" xfId="8615" xr:uid="{00000000-0005-0000-0000-0000E9240000}"/>
    <cellStyle name="쉼표 [0] 3 5 2 8 2 4 3" xfId="8616" xr:uid="{00000000-0005-0000-0000-0000EA240000}"/>
    <cellStyle name="쉼표 [0] 3 5 2 8 2 4 3 2" xfId="8617" xr:uid="{00000000-0005-0000-0000-0000EB240000}"/>
    <cellStyle name="쉼표 [0] 3 5 2 8 2 4 3 2 2" xfId="8618" xr:uid="{00000000-0005-0000-0000-0000EC240000}"/>
    <cellStyle name="쉼표 [0] 3 5 2 8 2 4 3 3" xfId="8619" xr:uid="{00000000-0005-0000-0000-0000ED240000}"/>
    <cellStyle name="쉼표 [0] 3 5 2 8 2 4 4" xfId="8620" xr:uid="{00000000-0005-0000-0000-0000EE240000}"/>
    <cellStyle name="쉼표 [0] 3 5 2 8 2 4 4 2" xfId="8621" xr:uid="{00000000-0005-0000-0000-0000EF240000}"/>
    <cellStyle name="쉼표 [0] 3 5 2 8 2 4 4 2 2" xfId="8622" xr:uid="{00000000-0005-0000-0000-0000F0240000}"/>
    <cellStyle name="쉼표 [0] 3 5 2 8 2 4 4 3" xfId="8623" xr:uid="{00000000-0005-0000-0000-0000F1240000}"/>
    <cellStyle name="쉼표 [0] 3 5 2 8 2 4 5" xfId="8624" xr:uid="{00000000-0005-0000-0000-0000F2240000}"/>
    <cellStyle name="쉼표 [0] 3 5 2 8 2 4 5 2" xfId="8625" xr:uid="{00000000-0005-0000-0000-0000F3240000}"/>
    <cellStyle name="쉼표 [0] 3 5 2 8 2 4 6" xfId="8626" xr:uid="{00000000-0005-0000-0000-0000F4240000}"/>
    <cellStyle name="쉼표 [0] 3 5 2 8 2 5" xfId="8627" xr:uid="{00000000-0005-0000-0000-0000F5240000}"/>
    <cellStyle name="쉼표 [0] 3 5 2 8 2 5 2" xfId="8628" xr:uid="{00000000-0005-0000-0000-0000F6240000}"/>
    <cellStyle name="쉼표 [0] 3 5 2 8 2 5 2 2" xfId="8629" xr:uid="{00000000-0005-0000-0000-0000F7240000}"/>
    <cellStyle name="쉼표 [0] 3 5 2 8 2 5 3" xfId="8630" xr:uid="{00000000-0005-0000-0000-0000F8240000}"/>
    <cellStyle name="쉼표 [0] 3 5 2 8 2 6" xfId="8631" xr:uid="{00000000-0005-0000-0000-0000F9240000}"/>
    <cellStyle name="쉼표 [0] 3 5 2 8 2 6 2" xfId="8632" xr:uid="{00000000-0005-0000-0000-0000FA240000}"/>
    <cellStyle name="쉼표 [0] 3 5 2 8 2 6 2 2" xfId="8633" xr:uid="{00000000-0005-0000-0000-0000FB240000}"/>
    <cellStyle name="쉼표 [0] 3 5 2 8 2 6 3" xfId="8634" xr:uid="{00000000-0005-0000-0000-0000FC240000}"/>
    <cellStyle name="쉼표 [0] 3 5 2 8 2 7" xfId="8635" xr:uid="{00000000-0005-0000-0000-0000FD240000}"/>
    <cellStyle name="쉼표 [0] 3 5 2 8 2 7 2" xfId="8636" xr:uid="{00000000-0005-0000-0000-0000FE240000}"/>
    <cellStyle name="쉼표 [0] 3 5 2 8 2 7 2 2" xfId="8637" xr:uid="{00000000-0005-0000-0000-0000FF240000}"/>
    <cellStyle name="쉼표 [0] 3 5 2 8 2 7 3" xfId="8638" xr:uid="{00000000-0005-0000-0000-000000250000}"/>
    <cellStyle name="쉼표 [0] 3 5 2 8 2 8" xfId="8639" xr:uid="{00000000-0005-0000-0000-000001250000}"/>
    <cellStyle name="쉼표 [0] 3 5 2 8 2 8 2" xfId="8640" xr:uid="{00000000-0005-0000-0000-000002250000}"/>
    <cellStyle name="쉼표 [0] 3 5 2 8 2 9" xfId="8641" xr:uid="{00000000-0005-0000-0000-000003250000}"/>
    <cellStyle name="쉼표 [0] 3 5 2 8 3" xfId="8642" xr:uid="{00000000-0005-0000-0000-000004250000}"/>
    <cellStyle name="쉼표 [0] 3 5 2 8 3 2" xfId="8643" xr:uid="{00000000-0005-0000-0000-000005250000}"/>
    <cellStyle name="쉼표 [0] 3 5 2 8 3 2 2" xfId="8644" xr:uid="{00000000-0005-0000-0000-000006250000}"/>
    <cellStyle name="쉼표 [0] 3 5 2 8 3 2 2 2" xfId="8645" xr:uid="{00000000-0005-0000-0000-000007250000}"/>
    <cellStyle name="쉼표 [0] 3 5 2 8 3 2 3" xfId="8646" xr:uid="{00000000-0005-0000-0000-000008250000}"/>
    <cellStyle name="쉼표 [0] 3 5 2 8 3 3" xfId="8647" xr:uid="{00000000-0005-0000-0000-000009250000}"/>
    <cellStyle name="쉼표 [0] 3 5 2 8 3 3 2" xfId="8648" xr:uid="{00000000-0005-0000-0000-00000A250000}"/>
    <cellStyle name="쉼표 [0] 3 5 2 8 3 3 2 2" xfId="8649" xr:uid="{00000000-0005-0000-0000-00000B250000}"/>
    <cellStyle name="쉼표 [0] 3 5 2 8 3 3 3" xfId="8650" xr:uid="{00000000-0005-0000-0000-00000C250000}"/>
    <cellStyle name="쉼표 [0] 3 5 2 8 3 4" xfId="8651" xr:uid="{00000000-0005-0000-0000-00000D250000}"/>
    <cellStyle name="쉼표 [0] 3 5 2 8 3 4 2" xfId="8652" xr:uid="{00000000-0005-0000-0000-00000E250000}"/>
    <cellStyle name="쉼표 [0] 3 5 2 8 3 4 2 2" xfId="8653" xr:uid="{00000000-0005-0000-0000-00000F250000}"/>
    <cellStyle name="쉼표 [0] 3 5 2 8 3 4 3" xfId="8654" xr:uid="{00000000-0005-0000-0000-000010250000}"/>
    <cellStyle name="쉼표 [0] 3 5 2 8 3 5" xfId="8655" xr:uid="{00000000-0005-0000-0000-000011250000}"/>
    <cellStyle name="쉼표 [0] 3 5 2 8 3 5 2" xfId="8656" xr:uid="{00000000-0005-0000-0000-000012250000}"/>
    <cellStyle name="쉼표 [0] 3 5 2 8 3 6" xfId="8657" xr:uid="{00000000-0005-0000-0000-000013250000}"/>
    <cellStyle name="쉼표 [0] 3 5 2 8 4" xfId="8658" xr:uid="{00000000-0005-0000-0000-000014250000}"/>
    <cellStyle name="쉼표 [0] 3 5 2 8 4 2" xfId="8659" xr:uid="{00000000-0005-0000-0000-000015250000}"/>
    <cellStyle name="쉼표 [0] 3 5 2 8 4 2 2" xfId="8660" xr:uid="{00000000-0005-0000-0000-000016250000}"/>
    <cellStyle name="쉼표 [0] 3 5 2 8 4 2 2 2" xfId="8661" xr:uid="{00000000-0005-0000-0000-000017250000}"/>
    <cellStyle name="쉼표 [0] 3 5 2 8 4 2 3" xfId="8662" xr:uid="{00000000-0005-0000-0000-000018250000}"/>
    <cellStyle name="쉼표 [0] 3 5 2 8 4 3" xfId="8663" xr:uid="{00000000-0005-0000-0000-000019250000}"/>
    <cellStyle name="쉼표 [0] 3 5 2 8 4 3 2" xfId="8664" xr:uid="{00000000-0005-0000-0000-00001A250000}"/>
    <cellStyle name="쉼표 [0] 3 5 2 8 4 3 2 2" xfId="8665" xr:uid="{00000000-0005-0000-0000-00001B250000}"/>
    <cellStyle name="쉼표 [0] 3 5 2 8 4 3 3" xfId="8666" xr:uid="{00000000-0005-0000-0000-00001C250000}"/>
    <cellStyle name="쉼표 [0] 3 5 2 8 4 4" xfId="8667" xr:uid="{00000000-0005-0000-0000-00001D250000}"/>
    <cellStyle name="쉼표 [0] 3 5 2 8 4 4 2" xfId="8668" xr:uid="{00000000-0005-0000-0000-00001E250000}"/>
    <cellStyle name="쉼표 [0] 3 5 2 8 4 4 2 2" xfId="8669" xr:uid="{00000000-0005-0000-0000-00001F250000}"/>
    <cellStyle name="쉼표 [0] 3 5 2 8 4 4 3" xfId="8670" xr:uid="{00000000-0005-0000-0000-000020250000}"/>
    <cellStyle name="쉼표 [0] 3 5 2 8 4 5" xfId="8671" xr:uid="{00000000-0005-0000-0000-000021250000}"/>
    <cellStyle name="쉼표 [0] 3 5 2 8 4 5 2" xfId="8672" xr:uid="{00000000-0005-0000-0000-000022250000}"/>
    <cellStyle name="쉼표 [0] 3 5 2 8 4 6" xfId="8673" xr:uid="{00000000-0005-0000-0000-000023250000}"/>
    <cellStyle name="쉼표 [0] 3 5 2 8 5" xfId="8674" xr:uid="{00000000-0005-0000-0000-000024250000}"/>
    <cellStyle name="쉼표 [0] 3 5 2 8 5 2" xfId="8675" xr:uid="{00000000-0005-0000-0000-000025250000}"/>
    <cellStyle name="쉼표 [0] 3 5 2 8 5 2 2" xfId="8676" xr:uid="{00000000-0005-0000-0000-000026250000}"/>
    <cellStyle name="쉼표 [0] 3 5 2 8 5 2 2 2" xfId="8677" xr:uid="{00000000-0005-0000-0000-000027250000}"/>
    <cellStyle name="쉼표 [0] 3 5 2 8 5 2 3" xfId="8678" xr:uid="{00000000-0005-0000-0000-000028250000}"/>
    <cellStyle name="쉼표 [0] 3 5 2 8 5 3" xfId="8679" xr:uid="{00000000-0005-0000-0000-000029250000}"/>
    <cellStyle name="쉼표 [0] 3 5 2 8 5 3 2" xfId="8680" xr:uid="{00000000-0005-0000-0000-00002A250000}"/>
    <cellStyle name="쉼표 [0] 3 5 2 8 5 3 2 2" xfId="8681" xr:uid="{00000000-0005-0000-0000-00002B250000}"/>
    <cellStyle name="쉼표 [0] 3 5 2 8 5 3 3" xfId="8682" xr:uid="{00000000-0005-0000-0000-00002C250000}"/>
    <cellStyle name="쉼표 [0] 3 5 2 8 5 4" xfId="8683" xr:uid="{00000000-0005-0000-0000-00002D250000}"/>
    <cellStyle name="쉼표 [0] 3 5 2 8 5 4 2" xfId="8684" xr:uid="{00000000-0005-0000-0000-00002E250000}"/>
    <cellStyle name="쉼표 [0] 3 5 2 8 5 4 2 2" xfId="8685" xr:uid="{00000000-0005-0000-0000-00002F250000}"/>
    <cellStyle name="쉼표 [0] 3 5 2 8 5 4 3" xfId="8686" xr:uid="{00000000-0005-0000-0000-000030250000}"/>
    <cellStyle name="쉼표 [0] 3 5 2 8 5 5" xfId="8687" xr:uid="{00000000-0005-0000-0000-000031250000}"/>
    <cellStyle name="쉼표 [0] 3 5 2 8 5 5 2" xfId="8688" xr:uid="{00000000-0005-0000-0000-000032250000}"/>
    <cellStyle name="쉼표 [0] 3 5 2 8 5 6" xfId="8689" xr:uid="{00000000-0005-0000-0000-000033250000}"/>
    <cellStyle name="쉼표 [0] 3 5 2 8 6" xfId="8690" xr:uid="{00000000-0005-0000-0000-000034250000}"/>
    <cellStyle name="쉼표 [0] 3 5 2 8 6 2" xfId="8691" xr:uid="{00000000-0005-0000-0000-000035250000}"/>
    <cellStyle name="쉼표 [0] 3 5 2 8 6 2 2" xfId="8692" xr:uid="{00000000-0005-0000-0000-000036250000}"/>
    <cellStyle name="쉼표 [0] 3 5 2 8 6 3" xfId="8693" xr:uid="{00000000-0005-0000-0000-000037250000}"/>
    <cellStyle name="쉼표 [0] 3 5 2 8 7" xfId="8694" xr:uid="{00000000-0005-0000-0000-000038250000}"/>
    <cellStyle name="쉼표 [0] 3 5 2 8 7 2" xfId="8695" xr:uid="{00000000-0005-0000-0000-000039250000}"/>
    <cellStyle name="쉼표 [0] 3 5 2 8 7 2 2" xfId="8696" xr:uid="{00000000-0005-0000-0000-00003A250000}"/>
    <cellStyle name="쉼표 [0] 3 5 2 8 7 3" xfId="8697" xr:uid="{00000000-0005-0000-0000-00003B250000}"/>
    <cellStyle name="쉼표 [0] 3 5 2 8 8" xfId="8698" xr:uid="{00000000-0005-0000-0000-00003C250000}"/>
    <cellStyle name="쉼표 [0] 3 5 2 8 8 2" xfId="8699" xr:uid="{00000000-0005-0000-0000-00003D250000}"/>
    <cellStyle name="쉼표 [0] 3 5 2 8 8 2 2" xfId="8700" xr:uid="{00000000-0005-0000-0000-00003E250000}"/>
    <cellStyle name="쉼표 [0] 3 5 2 8 8 3" xfId="8701" xr:uid="{00000000-0005-0000-0000-00003F250000}"/>
    <cellStyle name="쉼표 [0] 3 5 2 8 9" xfId="8702" xr:uid="{00000000-0005-0000-0000-000040250000}"/>
    <cellStyle name="쉼표 [0] 3 5 2 8 9 2" xfId="8703" xr:uid="{00000000-0005-0000-0000-000041250000}"/>
    <cellStyle name="쉼표 [0] 3 5 2 9" xfId="8704" xr:uid="{00000000-0005-0000-0000-000042250000}"/>
    <cellStyle name="쉼표 [0] 3 5 2 9 10" xfId="8705" xr:uid="{00000000-0005-0000-0000-000043250000}"/>
    <cellStyle name="쉼표 [0] 3 5 2 9 2" xfId="8706" xr:uid="{00000000-0005-0000-0000-000044250000}"/>
    <cellStyle name="쉼표 [0] 3 5 2 9 2 2" xfId="8707" xr:uid="{00000000-0005-0000-0000-000045250000}"/>
    <cellStyle name="쉼표 [0] 3 5 2 9 2 2 2" xfId="8708" xr:uid="{00000000-0005-0000-0000-000046250000}"/>
    <cellStyle name="쉼표 [0] 3 5 2 9 2 2 2 2" xfId="8709" xr:uid="{00000000-0005-0000-0000-000047250000}"/>
    <cellStyle name="쉼표 [0] 3 5 2 9 2 2 2 2 2" xfId="8710" xr:uid="{00000000-0005-0000-0000-000048250000}"/>
    <cellStyle name="쉼표 [0] 3 5 2 9 2 2 2 3" xfId="8711" xr:uid="{00000000-0005-0000-0000-000049250000}"/>
    <cellStyle name="쉼표 [0] 3 5 2 9 2 2 3" xfId="8712" xr:uid="{00000000-0005-0000-0000-00004A250000}"/>
    <cellStyle name="쉼표 [0] 3 5 2 9 2 2 3 2" xfId="8713" xr:uid="{00000000-0005-0000-0000-00004B250000}"/>
    <cellStyle name="쉼표 [0] 3 5 2 9 2 2 3 2 2" xfId="8714" xr:uid="{00000000-0005-0000-0000-00004C250000}"/>
    <cellStyle name="쉼표 [0] 3 5 2 9 2 2 3 3" xfId="8715" xr:uid="{00000000-0005-0000-0000-00004D250000}"/>
    <cellStyle name="쉼표 [0] 3 5 2 9 2 2 4" xfId="8716" xr:uid="{00000000-0005-0000-0000-00004E250000}"/>
    <cellStyle name="쉼표 [0] 3 5 2 9 2 2 4 2" xfId="8717" xr:uid="{00000000-0005-0000-0000-00004F250000}"/>
    <cellStyle name="쉼표 [0] 3 5 2 9 2 2 4 2 2" xfId="8718" xr:uid="{00000000-0005-0000-0000-000050250000}"/>
    <cellStyle name="쉼표 [0] 3 5 2 9 2 2 4 3" xfId="8719" xr:uid="{00000000-0005-0000-0000-000051250000}"/>
    <cellStyle name="쉼표 [0] 3 5 2 9 2 2 5" xfId="8720" xr:uid="{00000000-0005-0000-0000-000052250000}"/>
    <cellStyle name="쉼표 [0] 3 5 2 9 2 2 5 2" xfId="8721" xr:uid="{00000000-0005-0000-0000-000053250000}"/>
    <cellStyle name="쉼표 [0] 3 5 2 9 2 2 6" xfId="8722" xr:uid="{00000000-0005-0000-0000-000054250000}"/>
    <cellStyle name="쉼표 [0] 3 5 2 9 2 3" xfId="8723" xr:uid="{00000000-0005-0000-0000-000055250000}"/>
    <cellStyle name="쉼표 [0] 3 5 2 9 2 3 2" xfId="8724" xr:uid="{00000000-0005-0000-0000-000056250000}"/>
    <cellStyle name="쉼표 [0] 3 5 2 9 2 3 2 2" xfId="8725" xr:uid="{00000000-0005-0000-0000-000057250000}"/>
    <cellStyle name="쉼표 [0] 3 5 2 9 2 3 2 2 2" xfId="8726" xr:uid="{00000000-0005-0000-0000-000058250000}"/>
    <cellStyle name="쉼표 [0] 3 5 2 9 2 3 2 3" xfId="8727" xr:uid="{00000000-0005-0000-0000-000059250000}"/>
    <cellStyle name="쉼표 [0] 3 5 2 9 2 3 3" xfId="8728" xr:uid="{00000000-0005-0000-0000-00005A250000}"/>
    <cellStyle name="쉼표 [0] 3 5 2 9 2 3 3 2" xfId="8729" xr:uid="{00000000-0005-0000-0000-00005B250000}"/>
    <cellStyle name="쉼표 [0] 3 5 2 9 2 3 3 2 2" xfId="8730" xr:uid="{00000000-0005-0000-0000-00005C250000}"/>
    <cellStyle name="쉼표 [0] 3 5 2 9 2 3 3 3" xfId="8731" xr:uid="{00000000-0005-0000-0000-00005D250000}"/>
    <cellStyle name="쉼표 [0] 3 5 2 9 2 3 4" xfId="8732" xr:uid="{00000000-0005-0000-0000-00005E250000}"/>
    <cellStyle name="쉼표 [0] 3 5 2 9 2 3 4 2" xfId="8733" xr:uid="{00000000-0005-0000-0000-00005F250000}"/>
    <cellStyle name="쉼표 [0] 3 5 2 9 2 3 4 2 2" xfId="8734" xr:uid="{00000000-0005-0000-0000-000060250000}"/>
    <cellStyle name="쉼표 [0] 3 5 2 9 2 3 4 3" xfId="8735" xr:uid="{00000000-0005-0000-0000-000061250000}"/>
    <cellStyle name="쉼표 [0] 3 5 2 9 2 3 5" xfId="8736" xr:uid="{00000000-0005-0000-0000-000062250000}"/>
    <cellStyle name="쉼표 [0] 3 5 2 9 2 3 5 2" xfId="8737" xr:uid="{00000000-0005-0000-0000-000063250000}"/>
    <cellStyle name="쉼표 [0] 3 5 2 9 2 3 6" xfId="8738" xr:uid="{00000000-0005-0000-0000-000064250000}"/>
    <cellStyle name="쉼표 [0] 3 5 2 9 2 4" xfId="8739" xr:uid="{00000000-0005-0000-0000-000065250000}"/>
    <cellStyle name="쉼표 [0] 3 5 2 9 2 4 2" xfId="8740" xr:uid="{00000000-0005-0000-0000-000066250000}"/>
    <cellStyle name="쉼표 [0] 3 5 2 9 2 4 2 2" xfId="8741" xr:uid="{00000000-0005-0000-0000-000067250000}"/>
    <cellStyle name="쉼표 [0] 3 5 2 9 2 4 2 2 2" xfId="8742" xr:uid="{00000000-0005-0000-0000-000068250000}"/>
    <cellStyle name="쉼표 [0] 3 5 2 9 2 4 2 3" xfId="8743" xr:uid="{00000000-0005-0000-0000-000069250000}"/>
    <cellStyle name="쉼표 [0] 3 5 2 9 2 4 3" xfId="8744" xr:uid="{00000000-0005-0000-0000-00006A250000}"/>
    <cellStyle name="쉼표 [0] 3 5 2 9 2 4 3 2" xfId="8745" xr:uid="{00000000-0005-0000-0000-00006B250000}"/>
    <cellStyle name="쉼표 [0] 3 5 2 9 2 4 3 2 2" xfId="8746" xr:uid="{00000000-0005-0000-0000-00006C250000}"/>
    <cellStyle name="쉼표 [0] 3 5 2 9 2 4 3 3" xfId="8747" xr:uid="{00000000-0005-0000-0000-00006D250000}"/>
    <cellStyle name="쉼표 [0] 3 5 2 9 2 4 4" xfId="8748" xr:uid="{00000000-0005-0000-0000-00006E250000}"/>
    <cellStyle name="쉼표 [0] 3 5 2 9 2 4 4 2" xfId="8749" xr:uid="{00000000-0005-0000-0000-00006F250000}"/>
    <cellStyle name="쉼표 [0] 3 5 2 9 2 4 4 2 2" xfId="8750" xr:uid="{00000000-0005-0000-0000-000070250000}"/>
    <cellStyle name="쉼표 [0] 3 5 2 9 2 4 4 3" xfId="8751" xr:uid="{00000000-0005-0000-0000-000071250000}"/>
    <cellStyle name="쉼표 [0] 3 5 2 9 2 4 5" xfId="8752" xr:uid="{00000000-0005-0000-0000-000072250000}"/>
    <cellStyle name="쉼표 [0] 3 5 2 9 2 4 5 2" xfId="8753" xr:uid="{00000000-0005-0000-0000-000073250000}"/>
    <cellStyle name="쉼표 [0] 3 5 2 9 2 4 6" xfId="8754" xr:uid="{00000000-0005-0000-0000-000074250000}"/>
    <cellStyle name="쉼표 [0] 3 5 2 9 2 5" xfId="8755" xr:uid="{00000000-0005-0000-0000-000075250000}"/>
    <cellStyle name="쉼표 [0] 3 5 2 9 2 5 2" xfId="8756" xr:uid="{00000000-0005-0000-0000-000076250000}"/>
    <cellStyle name="쉼표 [0] 3 5 2 9 2 5 2 2" xfId="8757" xr:uid="{00000000-0005-0000-0000-000077250000}"/>
    <cellStyle name="쉼표 [0] 3 5 2 9 2 5 3" xfId="8758" xr:uid="{00000000-0005-0000-0000-000078250000}"/>
    <cellStyle name="쉼표 [0] 3 5 2 9 2 6" xfId="8759" xr:uid="{00000000-0005-0000-0000-000079250000}"/>
    <cellStyle name="쉼표 [0] 3 5 2 9 2 6 2" xfId="8760" xr:uid="{00000000-0005-0000-0000-00007A250000}"/>
    <cellStyle name="쉼표 [0] 3 5 2 9 2 6 2 2" xfId="8761" xr:uid="{00000000-0005-0000-0000-00007B250000}"/>
    <cellStyle name="쉼표 [0] 3 5 2 9 2 6 3" xfId="8762" xr:uid="{00000000-0005-0000-0000-00007C250000}"/>
    <cellStyle name="쉼표 [0] 3 5 2 9 2 7" xfId="8763" xr:uid="{00000000-0005-0000-0000-00007D250000}"/>
    <cellStyle name="쉼표 [0] 3 5 2 9 2 7 2" xfId="8764" xr:uid="{00000000-0005-0000-0000-00007E250000}"/>
    <cellStyle name="쉼표 [0] 3 5 2 9 2 7 2 2" xfId="8765" xr:uid="{00000000-0005-0000-0000-00007F250000}"/>
    <cellStyle name="쉼표 [0] 3 5 2 9 2 7 3" xfId="8766" xr:uid="{00000000-0005-0000-0000-000080250000}"/>
    <cellStyle name="쉼표 [0] 3 5 2 9 2 8" xfId="8767" xr:uid="{00000000-0005-0000-0000-000081250000}"/>
    <cellStyle name="쉼표 [0] 3 5 2 9 2 8 2" xfId="8768" xr:uid="{00000000-0005-0000-0000-000082250000}"/>
    <cellStyle name="쉼표 [0] 3 5 2 9 2 9" xfId="8769" xr:uid="{00000000-0005-0000-0000-000083250000}"/>
    <cellStyle name="쉼표 [0] 3 5 2 9 3" xfId="8770" xr:uid="{00000000-0005-0000-0000-000084250000}"/>
    <cellStyle name="쉼표 [0] 3 5 2 9 3 2" xfId="8771" xr:uid="{00000000-0005-0000-0000-000085250000}"/>
    <cellStyle name="쉼표 [0] 3 5 2 9 3 2 2" xfId="8772" xr:uid="{00000000-0005-0000-0000-000086250000}"/>
    <cellStyle name="쉼표 [0] 3 5 2 9 3 2 2 2" xfId="8773" xr:uid="{00000000-0005-0000-0000-000087250000}"/>
    <cellStyle name="쉼표 [0] 3 5 2 9 3 2 3" xfId="8774" xr:uid="{00000000-0005-0000-0000-000088250000}"/>
    <cellStyle name="쉼표 [0] 3 5 2 9 3 3" xfId="8775" xr:uid="{00000000-0005-0000-0000-000089250000}"/>
    <cellStyle name="쉼표 [0] 3 5 2 9 3 3 2" xfId="8776" xr:uid="{00000000-0005-0000-0000-00008A250000}"/>
    <cellStyle name="쉼표 [0] 3 5 2 9 3 3 2 2" xfId="8777" xr:uid="{00000000-0005-0000-0000-00008B250000}"/>
    <cellStyle name="쉼표 [0] 3 5 2 9 3 3 3" xfId="8778" xr:uid="{00000000-0005-0000-0000-00008C250000}"/>
    <cellStyle name="쉼표 [0] 3 5 2 9 3 4" xfId="8779" xr:uid="{00000000-0005-0000-0000-00008D250000}"/>
    <cellStyle name="쉼표 [0] 3 5 2 9 3 4 2" xfId="8780" xr:uid="{00000000-0005-0000-0000-00008E250000}"/>
    <cellStyle name="쉼표 [0] 3 5 2 9 3 4 2 2" xfId="8781" xr:uid="{00000000-0005-0000-0000-00008F250000}"/>
    <cellStyle name="쉼표 [0] 3 5 2 9 3 4 3" xfId="8782" xr:uid="{00000000-0005-0000-0000-000090250000}"/>
    <cellStyle name="쉼표 [0] 3 5 2 9 3 5" xfId="8783" xr:uid="{00000000-0005-0000-0000-000091250000}"/>
    <cellStyle name="쉼표 [0] 3 5 2 9 3 5 2" xfId="8784" xr:uid="{00000000-0005-0000-0000-000092250000}"/>
    <cellStyle name="쉼표 [0] 3 5 2 9 3 6" xfId="8785" xr:uid="{00000000-0005-0000-0000-000093250000}"/>
    <cellStyle name="쉼표 [0] 3 5 2 9 4" xfId="8786" xr:uid="{00000000-0005-0000-0000-000094250000}"/>
    <cellStyle name="쉼표 [0] 3 5 2 9 4 2" xfId="8787" xr:uid="{00000000-0005-0000-0000-000095250000}"/>
    <cellStyle name="쉼표 [0] 3 5 2 9 4 2 2" xfId="8788" xr:uid="{00000000-0005-0000-0000-000096250000}"/>
    <cellStyle name="쉼표 [0] 3 5 2 9 4 2 2 2" xfId="8789" xr:uid="{00000000-0005-0000-0000-000097250000}"/>
    <cellStyle name="쉼표 [0] 3 5 2 9 4 2 3" xfId="8790" xr:uid="{00000000-0005-0000-0000-000098250000}"/>
    <cellStyle name="쉼표 [0] 3 5 2 9 4 3" xfId="8791" xr:uid="{00000000-0005-0000-0000-000099250000}"/>
    <cellStyle name="쉼표 [0] 3 5 2 9 4 3 2" xfId="8792" xr:uid="{00000000-0005-0000-0000-00009A250000}"/>
    <cellStyle name="쉼표 [0] 3 5 2 9 4 3 2 2" xfId="8793" xr:uid="{00000000-0005-0000-0000-00009B250000}"/>
    <cellStyle name="쉼표 [0] 3 5 2 9 4 3 3" xfId="8794" xr:uid="{00000000-0005-0000-0000-00009C250000}"/>
    <cellStyle name="쉼표 [0] 3 5 2 9 4 4" xfId="8795" xr:uid="{00000000-0005-0000-0000-00009D250000}"/>
    <cellStyle name="쉼표 [0] 3 5 2 9 4 4 2" xfId="8796" xr:uid="{00000000-0005-0000-0000-00009E250000}"/>
    <cellStyle name="쉼표 [0] 3 5 2 9 4 4 2 2" xfId="8797" xr:uid="{00000000-0005-0000-0000-00009F250000}"/>
    <cellStyle name="쉼표 [0] 3 5 2 9 4 4 3" xfId="8798" xr:uid="{00000000-0005-0000-0000-0000A0250000}"/>
    <cellStyle name="쉼표 [0] 3 5 2 9 4 5" xfId="8799" xr:uid="{00000000-0005-0000-0000-0000A1250000}"/>
    <cellStyle name="쉼표 [0] 3 5 2 9 4 5 2" xfId="8800" xr:uid="{00000000-0005-0000-0000-0000A2250000}"/>
    <cellStyle name="쉼표 [0] 3 5 2 9 4 6" xfId="8801" xr:uid="{00000000-0005-0000-0000-0000A3250000}"/>
    <cellStyle name="쉼표 [0] 3 5 2 9 5" xfId="8802" xr:uid="{00000000-0005-0000-0000-0000A4250000}"/>
    <cellStyle name="쉼표 [0] 3 5 2 9 5 2" xfId="8803" xr:uid="{00000000-0005-0000-0000-0000A5250000}"/>
    <cellStyle name="쉼표 [0] 3 5 2 9 5 2 2" xfId="8804" xr:uid="{00000000-0005-0000-0000-0000A6250000}"/>
    <cellStyle name="쉼표 [0] 3 5 2 9 5 2 2 2" xfId="8805" xr:uid="{00000000-0005-0000-0000-0000A7250000}"/>
    <cellStyle name="쉼표 [0] 3 5 2 9 5 2 3" xfId="8806" xr:uid="{00000000-0005-0000-0000-0000A8250000}"/>
    <cellStyle name="쉼표 [0] 3 5 2 9 5 3" xfId="8807" xr:uid="{00000000-0005-0000-0000-0000A9250000}"/>
    <cellStyle name="쉼표 [0] 3 5 2 9 5 3 2" xfId="8808" xr:uid="{00000000-0005-0000-0000-0000AA250000}"/>
    <cellStyle name="쉼표 [0] 3 5 2 9 5 3 2 2" xfId="8809" xr:uid="{00000000-0005-0000-0000-0000AB250000}"/>
    <cellStyle name="쉼표 [0] 3 5 2 9 5 3 3" xfId="8810" xr:uid="{00000000-0005-0000-0000-0000AC250000}"/>
    <cellStyle name="쉼표 [0] 3 5 2 9 5 4" xfId="8811" xr:uid="{00000000-0005-0000-0000-0000AD250000}"/>
    <cellStyle name="쉼표 [0] 3 5 2 9 5 4 2" xfId="8812" xr:uid="{00000000-0005-0000-0000-0000AE250000}"/>
    <cellStyle name="쉼표 [0] 3 5 2 9 5 4 2 2" xfId="8813" xr:uid="{00000000-0005-0000-0000-0000AF250000}"/>
    <cellStyle name="쉼표 [0] 3 5 2 9 5 4 3" xfId="8814" xr:uid="{00000000-0005-0000-0000-0000B0250000}"/>
    <cellStyle name="쉼표 [0] 3 5 2 9 5 5" xfId="8815" xr:uid="{00000000-0005-0000-0000-0000B1250000}"/>
    <cellStyle name="쉼표 [0] 3 5 2 9 5 5 2" xfId="8816" xr:uid="{00000000-0005-0000-0000-0000B2250000}"/>
    <cellStyle name="쉼표 [0] 3 5 2 9 5 6" xfId="8817" xr:uid="{00000000-0005-0000-0000-0000B3250000}"/>
    <cellStyle name="쉼표 [0] 3 5 2 9 6" xfId="8818" xr:uid="{00000000-0005-0000-0000-0000B4250000}"/>
    <cellStyle name="쉼표 [0] 3 5 2 9 6 2" xfId="8819" xr:uid="{00000000-0005-0000-0000-0000B5250000}"/>
    <cellStyle name="쉼표 [0] 3 5 2 9 6 2 2" xfId="8820" xr:uid="{00000000-0005-0000-0000-0000B6250000}"/>
    <cellStyle name="쉼표 [0] 3 5 2 9 6 3" xfId="8821" xr:uid="{00000000-0005-0000-0000-0000B7250000}"/>
    <cellStyle name="쉼표 [0] 3 5 2 9 7" xfId="8822" xr:uid="{00000000-0005-0000-0000-0000B8250000}"/>
    <cellStyle name="쉼표 [0] 3 5 2 9 7 2" xfId="8823" xr:uid="{00000000-0005-0000-0000-0000B9250000}"/>
    <cellStyle name="쉼표 [0] 3 5 2 9 7 2 2" xfId="8824" xr:uid="{00000000-0005-0000-0000-0000BA250000}"/>
    <cellStyle name="쉼표 [0] 3 5 2 9 7 3" xfId="8825" xr:uid="{00000000-0005-0000-0000-0000BB250000}"/>
    <cellStyle name="쉼표 [0] 3 5 2 9 8" xfId="8826" xr:uid="{00000000-0005-0000-0000-0000BC250000}"/>
    <cellStyle name="쉼표 [0] 3 5 2 9 8 2" xfId="8827" xr:uid="{00000000-0005-0000-0000-0000BD250000}"/>
    <cellStyle name="쉼표 [0] 3 5 2 9 8 2 2" xfId="8828" xr:uid="{00000000-0005-0000-0000-0000BE250000}"/>
    <cellStyle name="쉼표 [0] 3 5 2 9 8 3" xfId="8829" xr:uid="{00000000-0005-0000-0000-0000BF250000}"/>
    <cellStyle name="쉼표 [0] 3 5 2 9 9" xfId="8830" xr:uid="{00000000-0005-0000-0000-0000C0250000}"/>
    <cellStyle name="쉼표 [0] 3 5 2 9 9 2" xfId="8831" xr:uid="{00000000-0005-0000-0000-0000C1250000}"/>
    <cellStyle name="쉼표 [0] 3 5 3" xfId="8832" xr:uid="{00000000-0005-0000-0000-0000C2250000}"/>
    <cellStyle name="쉼표 [0] 3 5 4" xfId="8833" xr:uid="{00000000-0005-0000-0000-0000C3250000}"/>
    <cellStyle name="쉼표 [0] 3 6" xfId="8834" xr:uid="{00000000-0005-0000-0000-0000C4250000}"/>
    <cellStyle name="쉼표 [0] 3 7" xfId="8835" xr:uid="{00000000-0005-0000-0000-0000C5250000}"/>
    <cellStyle name="쉼표 [0] 3 7 2" xfId="8836" xr:uid="{00000000-0005-0000-0000-0000C6250000}"/>
    <cellStyle name="쉼표 [0] 3 7 2 10" xfId="8837" xr:uid="{00000000-0005-0000-0000-0000C7250000}"/>
    <cellStyle name="쉼표 [0] 3 7 2 2" xfId="8838" xr:uid="{00000000-0005-0000-0000-0000C8250000}"/>
    <cellStyle name="쉼표 [0] 3 7 2 2 2" xfId="8839" xr:uid="{00000000-0005-0000-0000-0000C9250000}"/>
    <cellStyle name="쉼표 [0] 3 7 2 2 2 2" xfId="8840" xr:uid="{00000000-0005-0000-0000-0000CA250000}"/>
    <cellStyle name="쉼표 [0] 3 7 2 2 2 2 2" xfId="8841" xr:uid="{00000000-0005-0000-0000-0000CB250000}"/>
    <cellStyle name="쉼표 [0] 3 7 2 2 2 2 2 2" xfId="8842" xr:uid="{00000000-0005-0000-0000-0000CC250000}"/>
    <cellStyle name="쉼표 [0] 3 7 2 2 2 2 3" xfId="8843" xr:uid="{00000000-0005-0000-0000-0000CD250000}"/>
    <cellStyle name="쉼표 [0] 3 7 2 2 2 3" xfId="8844" xr:uid="{00000000-0005-0000-0000-0000CE250000}"/>
    <cellStyle name="쉼표 [0] 3 7 2 2 2 3 2" xfId="8845" xr:uid="{00000000-0005-0000-0000-0000CF250000}"/>
    <cellStyle name="쉼표 [0] 3 7 2 2 2 3 2 2" xfId="8846" xr:uid="{00000000-0005-0000-0000-0000D0250000}"/>
    <cellStyle name="쉼표 [0] 3 7 2 2 2 3 3" xfId="8847" xr:uid="{00000000-0005-0000-0000-0000D1250000}"/>
    <cellStyle name="쉼표 [0] 3 7 2 2 2 4" xfId="8848" xr:uid="{00000000-0005-0000-0000-0000D2250000}"/>
    <cellStyle name="쉼표 [0] 3 7 2 2 2 4 2" xfId="8849" xr:uid="{00000000-0005-0000-0000-0000D3250000}"/>
    <cellStyle name="쉼표 [0] 3 7 2 2 2 4 2 2" xfId="8850" xr:uid="{00000000-0005-0000-0000-0000D4250000}"/>
    <cellStyle name="쉼표 [0] 3 7 2 2 2 4 3" xfId="8851" xr:uid="{00000000-0005-0000-0000-0000D5250000}"/>
    <cellStyle name="쉼표 [0] 3 7 2 2 2 5" xfId="8852" xr:uid="{00000000-0005-0000-0000-0000D6250000}"/>
    <cellStyle name="쉼표 [0] 3 7 2 2 2 5 2" xfId="8853" xr:uid="{00000000-0005-0000-0000-0000D7250000}"/>
    <cellStyle name="쉼표 [0] 3 7 2 2 2 6" xfId="8854" xr:uid="{00000000-0005-0000-0000-0000D8250000}"/>
    <cellStyle name="쉼표 [0] 3 7 2 2 3" xfId="8855" xr:uid="{00000000-0005-0000-0000-0000D9250000}"/>
    <cellStyle name="쉼표 [0] 3 7 2 2 3 2" xfId="8856" xr:uid="{00000000-0005-0000-0000-0000DA250000}"/>
    <cellStyle name="쉼표 [0] 3 7 2 2 3 2 2" xfId="8857" xr:uid="{00000000-0005-0000-0000-0000DB250000}"/>
    <cellStyle name="쉼표 [0] 3 7 2 2 3 2 2 2" xfId="8858" xr:uid="{00000000-0005-0000-0000-0000DC250000}"/>
    <cellStyle name="쉼표 [0] 3 7 2 2 3 2 3" xfId="8859" xr:uid="{00000000-0005-0000-0000-0000DD250000}"/>
    <cellStyle name="쉼표 [0] 3 7 2 2 3 3" xfId="8860" xr:uid="{00000000-0005-0000-0000-0000DE250000}"/>
    <cellStyle name="쉼표 [0] 3 7 2 2 3 3 2" xfId="8861" xr:uid="{00000000-0005-0000-0000-0000DF250000}"/>
    <cellStyle name="쉼표 [0] 3 7 2 2 3 3 2 2" xfId="8862" xr:uid="{00000000-0005-0000-0000-0000E0250000}"/>
    <cellStyle name="쉼표 [0] 3 7 2 2 3 3 3" xfId="8863" xr:uid="{00000000-0005-0000-0000-0000E1250000}"/>
    <cellStyle name="쉼표 [0] 3 7 2 2 3 4" xfId="8864" xr:uid="{00000000-0005-0000-0000-0000E2250000}"/>
    <cellStyle name="쉼표 [0] 3 7 2 2 3 4 2" xfId="8865" xr:uid="{00000000-0005-0000-0000-0000E3250000}"/>
    <cellStyle name="쉼표 [0] 3 7 2 2 3 4 2 2" xfId="8866" xr:uid="{00000000-0005-0000-0000-0000E4250000}"/>
    <cellStyle name="쉼표 [0] 3 7 2 2 3 4 3" xfId="8867" xr:uid="{00000000-0005-0000-0000-0000E5250000}"/>
    <cellStyle name="쉼표 [0] 3 7 2 2 3 5" xfId="8868" xr:uid="{00000000-0005-0000-0000-0000E6250000}"/>
    <cellStyle name="쉼표 [0] 3 7 2 2 3 5 2" xfId="8869" xr:uid="{00000000-0005-0000-0000-0000E7250000}"/>
    <cellStyle name="쉼표 [0] 3 7 2 2 3 6" xfId="8870" xr:uid="{00000000-0005-0000-0000-0000E8250000}"/>
    <cellStyle name="쉼표 [0] 3 7 2 2 4" xfId="8871" xr:uid="{00000000-0005-0000-0000-0000E9250000}"/>
    <cellStyle name="쉼표 [0] 3 7 2 2 4 2" xfId="8872" xr:uid="{00000000-0005-0000-0000-0000EA250000}"/>
    <cellStyle name="쉼표 [0] 3 7 2 2 4 2 2" xfId="8873" xr:uid="{00000000-0005-0000-0000-0000EB250000}"/>
    <cellStyle name="쉼표 [0] 3 7 2 2 4 2 2 2" xfId="8874" xr:uid="{00000000-0005-0000-0000-0000EC250000}"/>
    <cellStyle name="쉼표 [0] 3 7 2 2 4 2 3" xfId="8875" xr:uid="{00000000-0005-0000-0000-0000ED250000}"/>
    <cellStyle name="쉼표 [0] 3 7 2 2 4 3" xfId="8876" xr:uid="{00000000-0005-0000-0000-0000EE250000}"/>
    <cellStyle name="쉼표 [0] 3 7 2 2 4 3 2" xfId="8877" xr:uid="{00000000-0005-0000-0000-0000EF250000}"/>
    <cellStyle name="쉼표 [0] 3 7 2 2 4 3 2 2" xfId="8878" xr:uid="{00000000-0005-0000-0000-0000F0250000}"/>
    <cellStyle name="쉼표 [0] 3 7 2 2 4 3 3" xfId="8879" xr:uid="{00000000-0005-0000-0000-0000F1250000}"/>
    <cellStyle name="쉼표 [0] 3 7 2 2 4 4" xfId="8880" xr:uid="{00000000-0005-0000-0000-0000F2250000}"/>
    <cellStyle name="쉼표 [0] 3 7 2 2 4 4 2" xfId="8881" xr:uid="{00000000-0005-0000-0000-0000F3250000}"/>
    <cellStyle name="쉼표 [0] 3 7 2 2 4 4 2 2" xfId="8882" xr:uid="{00000000-0005-0000-0000-0000F4250000}"/>
    <cellStyle name="쉼표 [0] 3 7 2 2 4 4 3" xfId="8883" xr:uid="{00000000-0005-0000-0000-0000F5250000}"/>
    <cellStyle name="쉼표 [0] 3 7 2 2 4 5" xfId="8884" xr:uid="{00000000-0005-0000-0000-0000F6250000}"/>
    <cellStyle name="쉼표 [0] 3 7 2 2 4 5 2" xfId="8885" xr:uid="{00000000-0005-0000-0000-0000F7250000}"/>
    <cellStyle name="쉼표 [0] 3 7 2 2 4 6" xfId="8886" xr:uid="{00000000-0005-0000-0000-0000F8250000}"/>
    <cellStyle name="쉼표 [0] 3 7 2 2 5" xfId="8887" xr:uid="{00000000-0005-0000-0000-0000F9250000}"/>
    <cellStyle name="쉼표 [0] 3 7 2 2 5 2" xfId="8888" xr:uid="{00000000-0005-0000-0000-0000FA250000}"/>
    <cellStyle name="쉼표 [0] 3 7 2 2 5 2 2" xfId="8889" xr:uid="{00000000-0005-0000-0000-0000FB250000}"/>
    <cellStyle name="쉼표 [0] 3 7 2 2 5 3" xfId="8890" xr:uid="{00000000-0005-0000-0000-0000FC250000}"/>
    <cellStyle name="쉼표 [0] 3 7 2 2 6" xfId="8891" xr:uid="{00000000-0005-0000-0000-0000FD250000}"/>
    <cellStyle name="쉼표 [0] 3 7 2 2 6 2" xfId="8892" xr:uid="{00000000-0005-0000-0000-0000FE250000}"/>
    <cellStyle name="쉼표 [0] 3 7 2 2 6 2 2" xfId="8893" xr:uid="{00000000-0005-0000-0000-0000FF250000}"/>
    <cellStyle name="쉼표 [0] 3 7 2 2 6 3" xfId="8894" xr:uid="{00000000-0005-0000-0000-000000260000}"/>
    <cellStyle name="쉼표 [0] 3 7 2 2 7" xfId="8895" xr:uid="{00000000-0005-0000-0000-000001260000}"/>
    <cellStyle name="쉼표 [0] 3 7 2 2 7 2" xfId="8896" xr:uid="{00000000-0005-0000-0000-000002260000}"/>
    <cellStyle name="쉼표 [0] 3 7 2 2 7 2 2" xfId="8897" xr:uid="{00000000-0005-0000-0000-000003260000}"/>
    <cellStyle name="쉼표 [0] 3 7 2 2 7 3" xfId="8898" xr:uid="{00000000-0005-0000-0000-000004260000}"/>
    <cellStyle name="쉼표 [0] 3 7 2 2 8" xfId="8899" xr:uid="{00000000-0005-0000-0000-000005260000}"/>
    <cellStyle name="쉼표 [0] 3 7 2 2 8 2" xfId="8900" xr:uid="{00000000-0005-0000-0000-000006260000}"/>
    <cellStyle name="쉼표 [0] 3 7 2 2 9" xfId="8901" xr:uid="{00000000-0005-0000-0000-000007260000}"/>
    <cellStyle name="쉼표 [0] 3 7 2 3" xfId="8902" xr:uid="{00000000-0005-0000-0000-000008260000}"/>
    <cellStyle name="쉼표 [0] 3 7 2 3 2" xfId="8903" xr:uid="{00000000-0005-0000-0000-000009260000}"/>
    <cellStyle name="쉼표 [0] 3 7 2 3 2 2" xfId="8904" xr:uid="{00000000-0005-0000-0000-00000A260000}"/>
    <cellStyle name="쉼표 [0] 3 7 2 3 2 2 2" xfId="8905" xr:uid="{00000000-0005-0000-0000-00000B260000}"/>
    <cellStyle name="쉼표 [0] 3 7 2 3 2 3" xfId="8906" xr:uid="{00000000-0005-0000-0000-00000C260000}"/>
    <cellStyle name="쉼표 [0] 3 7 2 3 3" xfId="8907" xr:uid="{00000000-0005-0000-0000-00000D260000}"/>
    <cellStyle name="쉼표 [0] 3 7 2 3 3 2" xfId="8908" xr:uid="{00000000-0005-0000-0000-00000E260000}"/>
    <cellStyle name="쉼표 [0] 3 7 2 3 3 2 2" xfId="8909" xr:uid="{00000000-0005-0000-0000-00000F260000}"/>
    <cellStyle name="쉼표 [0] 3 7 2 3 3 3" xfId="8910" xr:uid="{00000000-0005-0000-0000-000010260000}"/>
    <cellStyle name="쉼표 [0] 3 7 2 3 4" xfId="8911" xr:uid="{00000000-0005-0000-0000-000011260000}"/>
    <cellStyle name="쉼표 [0] 3 7 2 3 4 2" xfId="8912" xr:uid="{00000000-0005-0000-0000-000012260000}"/>
    <cellStyle name="쉼표 [0] 3 7 2 3 4 2 2" xfId="8913" xr:uid="{00000000-0005-0000-0000-000013260000}"/>
    <cellStyle name="쉼표 [0] 3 7 2 3 4 3" xfId="8914" xr:uid="{00000000-0005-0000-0000-000014260000}"/>
    <cellStyle name="쉼표 [0] 3 7 2 3 5" xfId="8915" xr:uid="{00000000-0005-0000-0000-000015260000}"/>
    <cellStyle name="쉼표 [0] 3 7 2 3 5 2" xfId="8916" xr:uid="{00000000-0005-0000-0000-000016260000}"/>
    <cellStyle name="쉼표 [0] 3 7 2 3 6" xfId="8917" xr:uid="{00000000-0005-0000-0000-000017260000}"/>
    <cellStyle name="쉼표 [0] 3 7 2 4" xfId="8918" xr:uid="{00000000-0005-0000-0000-000018260000}"/>
    <cellStyle name="쉼표 [0] 3 7 2 4 2" xfId="8919" xr:uid="{00000000-0005-0000-0000-000019260000}"/>
    <cellStyle name="쉼표 [0] 3 7 2 4 2 2" xfId="8920" xr:uid="{00000000-0005-0000-0000-00001A260000}"/>
    <cellStyle name="쉼표 [0] 3 7 2 4 2 2 2" xfId="8921" xr:uid="{00000000-0005-0000-0000-00001B260000}"/>
    <cellStyle name="쉼표 [0] 3 7 2 4 2 3" xfId="8922" xr:uid="{00000000-0005-0000-0000-00001C260000}"/>
    <cellStyle name="쉼표 [0] 3 7 2 4 3" xfId="8923" xr:uid="{00000000-0005-0000-0000-00001D260000}"/>
    <cellStyle name="쉼표 [0] 3 7 2 4 3 2" xfId="8924" xr:uid="{00000000-0005-0000-0000-00001E260000}"/>
    <cellStyle name="쉼표 [0] 3 7 2 4 3 2 2" xfId="8925" xr:uid="{00000000-0005-0000-0000-00001F260000}"/>
    <cellStyle name="쉼표 [0] 3 7 2 4 3 3" xfId="8926" xr:uid="{00000000-0005-0000-0000-000020260000}"/>
    <cellStyle name="쉼표 [0] 3 7 2 4 4" xfId="8927" xr:uid="{00000000-0005-0000-0000-000021260000}"/>
    <cellStyle name="쉼표 [0] 3 7 2 4 4 2" xfId="8928" xr:uid="{00000000-0005-0000-0000-000022260000}"/>
    <cellStyle name="쉼표 [0] 3 7 2 4 4 2 2" xfId="8929" xr:uid="{00000000-0005-0000-0000-000023260000}"/>
    <cellStyle name="쉼표 [0] 3 7 2 4 4 3" xfId="8930" xr:uid="{00000000-0005-0000-0000-000024260000}"/>
    <cellStyle name="쉼표 [0] 3 7 2 4 5" xfId="8931" xr:uid="{00000000-0005-0000-0000-000025260000}"/>
    <cellStyle name="쉼표 [0] 3 7 2 4 5 2" xfId="8932" xr:uid="{00000000-0005-0000-0000-000026260000}"/>
    <cellStyle name="쉼표 [0] 3 7 2 4 6" xfId="8933" xr:uid="{00000000-0005-0000-0000-000027260000}"/>
    <cellStyle name="쉼표 [0] 3 7 2 5" xfId="8934" xr:uid="{00000000-0005-0000-0000-000028260000}"/>
    <cellStyle name="쉼표 [0] 3 7 2 5 2" xfId="8935" xr:uid="{00000000-0005-0000-0000-000029260000}"/>
    <cellStyle name="쉼표 [0] 3 7 2 5 2 2" xfId="8936" xr:uid="{00000000-0005-0000-0000-00002A260000}"/>
    <cellStyle name="쉼표 [0] 3 7 2 5 2 2 2" xfId="8937" xr:uid="{00000000-0005-0000-0000-00002B260000}"/>
    <cellStyle name="쉼표 [0] 3 7 2 5 2 3" xfId="8938" xr:uid="{00000000-0005-0000-0000-00002C260000}"/>
    <cellStyle name="쉼표 [0] 3 7 2 5 3" xfId="8939" xr:uid="{00000000-0005-0000-0000-00002D260000}"/>
    <cellStyle name="쉼표 [0] 3 7 2 5 3 2" xfId="8940" xr:uid="{00000000-0005-0000-0000-00002E260000}"/>
    <cellStyle name="쉼표 [0] 3 7 2 5 3 2 2" xfId="8941" xr:uid="{00000000-0005-0000-0000-00002F260000}"/>
    <cellStyle name="쉼표 [0] 3 7 2 5 3 3" xfId="8942" xr:uid="{00000000-0005-0000-0000-000030260000}"/>
    <cellStyle name="쉼표 [0] 3 7 2 5 4" xfId="8943" xr:uid="{00000000-0005-0000-0000-000031260000}"/>
    <cellStyle name="쉼표 [0] 3 7 2 5 4 2" xfId="8944" xr:uid="{00000000-0005-0000-0000-000032260000}"/>
    <cellStyle name="쉼표 [0] 3 7 2 5 4 2 2" xfId="8945" xr:uid="{00000000-0005-0000-0000-000033260000}"/>
    <cellStyle name="쉼표 [0] 3 7 2 5 4 3" xfId="8946" xr:uid="{00000000-0005-0000-0000-000034260000}"/>
    <cellStyle name="쉼표 [0] 3 7 2 5 5" xfId="8947" xr:uid="{00000000-0005-0000-0000-000035260000}"/>
    <cellStyle name="쉼표 [0] 3 7 2 5 5 2" xfId="8948" xr:uid="{00000000-0005-0000-0000-000036260000}"/>
    <cellStyle name="쉼표 [0] 3 7 2 5 6" xfId="8949" xr:uid="{00000000-0005-0000-0000-000037260000}"/>
    <cellStyle name="쉼표 [0] 3 7 2 6" xfId="8950" xr:uid="{00000000-0005-0000-0000-000038260000}"/>
    <cellStyle name="쉼표 [0] 3 7 2 6 2" xfId="8951" xr:uid="{00000000-0005-0000-0000-000039260000}"/>
    <cellStyle name="쉼표 [0] 3 7 2 6 2 2" xfId="8952" xr:uid="{00000000-0005-0000-0000-00003A260000}"/>
    <cellStyle name="쉼표 [0] 3 7 2 6 3" xfId="8953" xr:uid="{00000000-0005-0000-0000-00003B260000}"/>
    <cellStyle name="쉼표 [0] 3 7 2 7" xfId="8954" xr:uid="{00000000-0005-0000-0000-00003C260000}"/>
    <cellStyle name="쉼표 [0] 3 7 2 7 2" xfId="8955" xr:uid="{00000000-0005-0000-0000-00003D260000}"/>
    <cellStyle name="쉼표 [0] 3 7 2 7 2 2" xfId="8956" xr:uid="{00000000-0005-0000-0000-00003E260000}"/>
    <cellStyle name="쉼표 [0] 3 7 2 7 3" xfId="8957" xr:uid="{00000000-0005-0000-0000-00003F260000}"/>
    <cellStyle name="쉼표 [0] 3 7 2 8" xfId="8958" xr:uid="{00000000-0005-0000-0000-000040260000}"/>
    <cellStyle name="쉼표 [0] 3 7 2 8 2" xfId="8959" xr:uid="{00000000-0005-0000-0000-000041260000}"/>
    <cellStyle name="쉼표 [0] 3 7 2 8 2 2" xfId="8960" xr:uid="{00000000-0005-0000-0000-000042260000}"/>
    <cellStyle name="쉼표 [0] 3 7 2 8 3" xfId="8961" xr:uid="{00000000-0005-0000-0000-000043260000}"/>
    <cellStyle name="쉼표 [0] 3 7 2 9" xfId="8962" xr:uid="{00000000-0005-0000-0000-000044260000}"/>
    <cellStyle name="쉼표 [0] 3 7 2 9 2" xfId="8963" xr:uid="{00000000-0005-0000-0000-000045260000}"/>
    <cellStyle name="쉼표 [0] 3 8" xfId="8964" xr:uid="{00000000-0005-0000-0000-000046260000}"/>
    <cellStyle name="쉼표 [0] 3 8 2" xfId="8965" xr:uid="{00000000-0005-0000-0000-000047260000}"/>
    <cellStyle name="쉼표 [0] 3 8 2 10" xfId="8966" xr:uid="{00000000-0005-0000-0000-000048260000}"/>
    <cellStyle name="쉼표 [0] 3 8 2 2" xfId="8967" xr:uid="{00000000-0005-0000-0000-000049260000}"/>
    <cellStyle name="쉼표 [0] 3 8 2 2 2" xfId="8968" xr:uid="{00000000-0005-0000-0000-00004A260000}"/>
    <cellStyle name="쉼표 [0] 3 8 2 2 2 2" xfId="8969" xr:uid="{00000000-0005-0000-0000-00004B260000}"/>
    <cellStyle name="쉼표 [0] 3 8 2 2 2 2 2" xfId="8970" xr:uid="{00000000-0005-0000-0000-00004C260000}"/>
    <cellStyle name="쉼표 [0] 3 8 2 2 2 2 2 2" xfId="8971" xr:uid="{00000000-0005-0000-0000-00004D260000}"/>
    <cellStyle name="쉼표 [0] 3 8 2 2 2 2 3" xfId="8972" xr:uid="{00000000-0005-0000-0000-00004E260000}"/>
    <cellStyle name="쉼표 [0] 3 8 2 2 2 3" xfId="8973" xr:uid="{00000000-0005-0000-0000-00004F260000}"/>
    <cellStyle name="쉼표 [0] 3 8 2 2 2 3 2" xfId="8974" xr:uid="{00000000-0005-0000-0000-000050260000}"/>
    <cellStyle name="쉼표 [0] 3 8 2 2 2 3 2 2" xfId="8975" xr:uid="{00000000-0005-0000-0000-000051260000}"/>
    <cellStyle name="쉼표 [0] 3 8 2 2 2 3 3" xfId="8976" xr:uid="{00000000-0005-0000-0000-000052260000}"/>
    <cellStyle name="쉼표 [0] 3 8 2 2 2 4" xfId="8977" xr:uid="{00000000-0005-0000-0000-000053260000}"/>
    <cellStyle name="쉼표 [0] 3 8 2 2 2 4 2" xfId="8978" xr:uid="{00000000-0005-0000-0000-000054260000}"/>
    <cellStyle name="쉼표 [0] 3 8 2 2 2 4 2 2" xfId="8979" xr:uid="{00000000-0005-0000-0000-000055260000}"/>
    <cellStyle name="쉼표 [0] 3 8 2 2 2 4 3" xfId="8980" xr:uid="{00000000-0005-0000-0000-000056260000}"/>
    <cellStyle name="쉼표 [0] 3 8 2 2 2 5" xfId="8981" xr:uid="{00000000-0005-0000-0000-000057260000}"/>
    <cellStyle name="쉼표 [0] 3 8 2 2 2 5 2" xfId="8982" xr:uid="{00000000-0005-0000-0000-000058260000}"/>
    <cellStyle name="쉼표 [0] 3 8 2 2 2 6" xfId="8983" xr:uid="{00000000-0005-0000-0000-000059260000}"/>
    <cellStyle name="쉼표 [0] 3 8 2 2 3" xfId="8984" xr:uid="{00000000-0005-0000-0000-00005A260000}"/>
    <cellStyle name="쉼표 [0] 3 8 2 2 3 2" xfId="8985" xr:uid="{00000000-0005-0000-0000-00005B260000}"/>
    <cellStyle name="쉼표 [0] 3 8 2 2 3 2 2" xfId="8986" xr:uid="{00000000-0005-0000-0000-00005C260000}"/>
    <cellStyle name="쉼표 [0] 3 8 2 2 3 2 2 2" xfId="8987" xr:uid="{00000000-0005-0000-0000-00005D260000}"/>
    <cellStyle name="쉼표 [0] 3 8 2 2 3 2 3" xfId="8988" xr:uid="{00000000-0005-0000-0000-00005E260000}"/>
    <cellStyle name="쉼표 [0] 3 8 2 2 3 3" xfId="8989" xr:uid="{00000000-0005-0000-0000-00005F260000}"/>
    <cellStyle name="쉼표 [0] 3 8 2 2 3 3 2" xfId="8990" xr:uid="{00000000-0005-0000-0000-000060260000}"/>
    <cellStyle name="쉼표 [0] 3 8 2 2 3 3 2 2" xfId="8991" xr:uid="{00000000-0005-0000-0000-000061260000}"/>
    <cellStyle name="쉼표 [0] 3 8 2 2 3 3 3" xfId="8992" xr:uid="{00000000-0005-0000-0000-000062260000}"/>
    <cellStyle name="쉼표 [0] 3 8 2 2 3 4" xfId="8993" xr:uid="{00000000-0005-0000-0000-000063260000}"/>
    <cellStyle name="쉼표 [0] 3 8 2 2 3 4 2" xfId="8994" xr:uid="{00000000-0005-0000-0000-000064260000}"/>
    <cellStyle name="쉼표 [0] 3 8 2 2 3 4 2 2" xfId="8995" xr:uid="{00000000-0005-0000-0000-000065260000}"/>
    <cellStyle name="쉼표 [0] 3 8 2 2 3 4 3" xfId="8996" xr:uid="{00000000-0005-0000-0000-000066260000}"/>
    <cellStyle name="쉼표 [0] 3 8 2 2 3 5" xfId="8997" xr:uid="{00000000-0005-0000-0000-000067260000}"/>
    <cellStyle name="쉼표 [0] 3 8 2 2 3 5 2" xfId="8998" xr:uid="{00000000-0005-0000-0000-000068260000}"/>
    <cellStyle name="쉼표 [0] 3 8 2 2 3 6" xfId="8999" xr:uid="{00000000-0005-0000-0000-000069260000}"/>
    <cellStyle name="쉼표 [0] 3 8 2 2 4" xfId="9000" xr:uid="{00000000-0005-0000-0000-00006A260000}"/>
    <cellStyle name="쉼표 [0] 3 8 2 2 4 2" xfId="9001" xr:uid="{00000000-0005-0000-0000-00006B260000}"/>
    <cellStyle name="쉼표 [0] 3 8 2 2 4 2 2" xfId="9002" xr:uid="{00000000-0005-0000-0000-00006C260000}"/>
    <cellStyle name="쉼표 [0] 3 8 2 2 4 2 2 2" xfId="9003" xr:uid="{00000000-0005-0000-0000-00006D260000}"/>
    <cellStyle name="쉼표 [0] 3 8 2 2 4 2 3" xfId="9004" xr:uid="{00000000-0005-0000-0000-00006E260000}"/>
    <cellStyle name="쉼표 [0] 3 8 2 2 4 3" xfId="9005" xr:uid="{00000000-0005-0000-0000-00006F260000}"/>
    <cellStyle name="쉼표 [0] 3 8 2 2 4 3 2" xfId="9006" xr:uid="{00000000-0005-0000-0000-000070260000}"/>
    <cellStyle name="쉼표 [0] 3 8 2 2 4 3 2 2" xfId="9007" xr:uid="{00000000-0005-0000-0000-000071260000}"/>
    <cellStyle name="쉼표 [0] 3 8 2 2 4 3 3" xfId="9008" xr:uid="{00000000-0005-0000-0000-000072260000}"/>
    <cellStyle name="쉼표 [0] 3 8 2 2 4 4" xfId="9009" xr:uid="{00000000-0005-0000-0000-000073260000}"/>
    <cellStyle name="쉼표 [0] 3 8 2 2 4 4 2" xfId="9010" xr:uid="{00000000-0005-0000-0000-000074260000}"/>
    <cellStyle name="쉼표 [0] 3 8 2 2 4 4 2 2" xfId="9011" xr:uid="{00000000-0005-0000-0000-000075260000}"/>
    <cellStyle name="쉼표 [0] 3 8 2 2 4 4 3" xfId="9012" xr:uid="{00000000-0005-0000-0000-000076260000}"/>
    <cellStyle name="쉼표 [0] 3 8 2 2 4 5" xfId="9013" xr:uid="{00000000-0005-0000-0000-000077260000}"/>
    <cellStyle name="쉼표 [0] 3 8 2 2 4 5 2" xfId="9014" xr:uid="{00000000-0005-0000-0000-000078260000}"/>
    <cellStyle name="쉼표 [0] 3 8 2 2 4 6" xfId="9015" xr:uid="{00000000-0005-0000-0000-000079260000}"/>
    <cellStyle name="쉼표 [0] 3 8 2 2 5" xfId="9016" xr:uid="{00000000-0005-0000-0000-00007A260000}"/>
    <cellStyle name="쉼표 [0] 3 8 2 2 5 2" xfId="9017" xr:uid="{00000000-0005-0000-0000-00007B260000}"/>
    <cellStyle name="쉼표 [0] 3 8 2 2 5 2 2" xfId="9018" xr:uid="{00000000-0005-0000-0000-00007C260000}"/>
    <cellStyle name="쉼표 [0] 3 8 2 2 5 3" xfId="9019" xr:uid="{00000000-0005-0000-0000-00007D260000}"/>
    <cellStyle name="쉼표 [0] 3 8 2 2 6" xfId="9020" xr:uid="{00000000-0005-0000-0000-00007E260000}"/>
    <cellStyle name="쉼표 [0] 3 8 2 2 6 2" xfId="9021" xr:uid="{00000000-0005-0000-0000-00007F260000}"/>
    <cellStyle name="쉼표 [0] 3 8 2 2 6 2 2" xfId="9022" xr:uid="{00000000-0005-0000-0000-000080260000}"/>
    <cellStyle name="쉼표 [0] 3 8 2 2 6 3" xfId="9023" xr:uid="{00000000-0005-0000-0000-000081260000}"/>
    <cellStyle name="쉼표 [0] 3 8 2 2 7" xfId="9024" xr:uid="{00000000-0005-0000-0000-000082260000}"/>
    <cellStyle name="쉼표 [0] 3 8 2 2 7 2" xfId="9025" xr:uid="{00000000-0005-0000-0000-000083260000}"/>
    <cellStyle name="쉼표 [0] 3 8 2 2 7 2 2" xfId="9026" xr:uid="{00000000-0005-0000-0000-000084260000}"/>
    <cellStyle name="쉼표 [0] 3 8 2 2 7 3" xfId="9027" xr:uid="{00000000-0005-0000-0000-000085260000}"/>
    <cellStyle name="쉼표 [0] 3 8 2 2 8" xfId="9028" xr:uid="{00000000-0005-0000-0000-000086260000}"/>
    <cellStyle name="쉼표 [0] 3 8 2 2 8 2" xfId="9029" xr:uid="{00000000-0005-0000-0000-000087260000}"/>
    <cellStyle name="쉼표 [0] 3 8 2 2 9" xfId="9030" xr:uid="{00000000-0005-0000-0000-000088260000}"/>
    <cellStyle name="쉼표 [0] 3 8 2 3" xfId="9031" xr:uid="{00000000-0005-0000-0000-000089260000}"/>
    <cellStyle name="쉼표 [0] 3 8 2 3 2" xfId="9032" xr:uid="{00000000-0005-0000-0000-00008A260000}"/>
    <cellStyle name="쉼표 [0] 3 8 2 3 2 2" xfId="9033" xr:uid="{00000000-0005-0000-0000-00008B260000}"/>
    <cellStyle name="쉼표 [0] 3 8 2 3 2 2 2" xfId="9034" xr:uid="{00000000-0005-0000-0000-00008C260000}"/>
    <cellStyle name="쉼표 [0] 3 8 2 3 2 3" xfId="9035" xr:uid="{00000000-0005-0000-0000-00008D260000}"/>
    <cellStyle name="쉼표 [0] 3 8 2 3 3" xfId="9036" xr:uid="{00000000-0005-0000-0000-00008E260000}"/>
    <cellStyle name="쉼표 [0] 3 8 2 3 3 2" xfId="9037" xr:uid="{00000000-0005-0000-0000-00008F260000}"/>
    <cellStyle name="쉼표 [0] 3 8 2 3 3 2 2" xfId="9038" xr:uid="{00000000-0005-0000-0000-000090260000}"/>
    <cellStyle name="쉼표 [0] 3 8 2 3 3 3" xfId="9039" xr:uid="{00000000-0005-0000-0000-000091260000}"/>
    <cellStyle name="쉼표 [0] 3 8 2 3 4" xfId="9040" xr:uid="{00000000-0005-0000-0000-000092260000}"/>
    <cellStyle name="쉼표 [0] 3 8 2 3 4 2" xfId="9041" xr:uid="{00000000-0005-0000-0000-000093260000}"/>
    <cellStyle name="쉼표 [0] 3 8 2 3 4 2 2" xfId="9042" xr:uid="{00000000-0005-0000-0000-000094260000}"/>
    <cellStyle name="쉼표 [0] 3 8 2 3 4 3" xfId="9043" xr:uid="{00000000-0005-0000-0000-000095260000}"/>
    <cellStyle name="쉼표 [0] 3 8 2 3 5" xfId="9044" xr:uid="{00000000-0005-0000-0000-000096260000}"/>
    <cellStyle name="쉼표 [0] 3 8 2 3 5 2" xfId="9045" xr:uid="{00000000-0005-0000-0000-000097260000}"/>
    <cellStyle name="쉼표 [0] 3 8 2 3 6" xfId="9046" xr:uid="{00000000-0005-0000-0000-000098260000}"/>
    <cellStyle name="쉼표 [0] 3 8 2 4" xfId="9047" xr:uid="{00000000-0005-0000-0000-000099260000}"/>
    <cellStyle name="쉼표 [0] 3 8 2 4 2" xfId="9048" xr:uid="{00000000-0005-0000-0000-00009A260000}"/>
    <cellStyle name="쉼표 [0] 3 8 2 4 2 2" xfId="9049" xr:uid="{00000000-0005-0000-0000-00009B260000}"/>
    <cellStyle name="쉼표 [0] 3 8 2 4 2 2 2" xfId="9050" xr:uid="{00000000-0005-0000-0000-00009C260000}"/>
    <cellStyle name="쉼표 [0] 3 8 2 4 2 3" xfId="9051" xr:uid="{00000000-0005-0000-0000-00009D260000}"/>
    <cellStyle name="쉼표 [0] 3 8 2 4 3" xfId="9052" xr:uid="{00000000-0005-0000-0000-00009E260000}"/>
    <cellStyle name="쉼표 [0] 3 8 2 4 3 2" xfId="9053" xr:uid="{00000000-0005-0000-0000-00009F260000}"/>
    <cellStyle name="쉼표 [0] 3 8 2 4 3 2 2" xfId="9054" xr:uid="{00000000-0005-0000-0000-0000A0260000}"/>
    <cellStyle name="쉼표 [0] 3 8 2 4 3 3" xfId="9055" xr:uid="{00000000-0005-0000-0000-0000A1260000}"/>
    <cellStyle name="쉼표 [0] 3 8 2 4 4" xfId="9056" xr:uid="{00000000-0005-0000-0000-0000A2260000}"/>
    <cellStyle name="쉼표 [0] 3 8 2 4 4 2" xfId="9057" xr:uid="{00000000-0005-0000-0000-0000A3260000}"/>
    <cellStyle name="쉼표 [0] 3 8 2 4 4 2 2" xfId="9058" xr:uid="{00000000-0005-0000-0000-0000A4260000}"/>
    <cellStyle name="쉼표 [0] 3 8 2 4 4 3" xfId="9059" xr:uid="{00000000-0005-0000-0000-0000A5260000}"/>
    <cellStyle name="쉼표 [0] 3 8 2 4 5" xfId="9060" xr:uid="{00000000-0005-0000-0000-0000A6260000}"/>
    <cellStyle name="쉼표 [0] 3 8 2 4 5 2" xfId="9061" xr:uid="{00000000-0005-0000-0000-0000A7260000}"/>
    <cellStyle name="쉼표 [0] 3 8 2 4 6" xfId="9062" xr:uid="{00000000-0005-0000-0000-0000A8260000}"/>
    <cellStyle name="쉼표 [0] 3 8 2 5" xfId="9063" xr:uid="{00000000-0005-0000-0000-0000A9260000}"/>
    <cellStyle name="쉼표 [0] 3 8 2 5 2" xfId="9064" xr:uid="{00000000-0005-0000-0000-0000AA260000}"/>
    <cellStyle name="쉼표 [0] 3 8 2 5 2 2" xfId="9065" xr:uid="{00000000-0005-0000-0000-0000AB260000}"/>
    <cellStyle name="쉼표 [0] 3 8 2 5 2 2 2" xfId="9066" xr:uid="{00000000-0005-0000-0000-0000AC260000}"/>
    <cellStyle name="쉼표 [0] 3 8 2 5 2 3" xfId="9067" xr:uid="{00000000-0005-0000-0000-0000AD260000}"/>
    <cellStyle name="쉼표 [0] 3 8 2 5 3" xfId="9068" xr:uid="{00000000-0005-0000-0000-0000AE260000}"/>
    <cellStyle name="쉼표 [0] 3 8 2 5 3 2" xfId="9069" xr:uid="{00000000-0005-0000-0000-0000AF260000}"/>
    <cellStyle name="쉼표 [0] 3 8 2 5 3 2 2" xfId="9070" xr:uid="{00000000-0005-0000-0000-0000B0260000}"/>
    <cellStyle name="쉼표 [0] 3 8 2 5 3 3" xfId="9071" xr:uid="{00000000-0005-0000-0000-0000B1260000}"/>
    <cellStyle name="쉼표 [0] 3 8 2 5 4" xfId="9072" xr:uid="{00000000-0005-0000-0000-0000B2260000}"/>
    <cellStyle name="쉼표 [0] 3 8 2 5 4 2" xfId="9073" xr:uid="{00000000-0005-0000-0000-0000B3260000}"/>
    <cellStyle name="쉼표 [0] 3 8 2 5 4 2 2" xfId="9074" xr:uid="{00000000-0005-0000-0000-0000B4260000}"/>
    <cellStyle name="쉼표 [0] 3 8 2 5 4 3" xfId="9075" xr:uid="{00000000-0005-0000-0000-0000B5260000}"/>
    <cellStyle name="쉼표 [0] 3 8 2 5 5" xfId="9076" xr:uid="{00000000-0005-0000-0000-0000B6260000}"/>
    <cellStyle name="쉼표 [0] 3 8 2 5 5 2" xfId="9077" xr:uid="{00000000-0005-0000-0000-0000B7260000}"/>
    <cellStyle name="쉼표 [0] 3 8 2 5 6" xfId="9078" xr:uid="{00000000-0005-0000-0000-0000B8260000}"/>
    <cellStyle name="쉼표 [0] 3 8 2 6" xfId="9079" xr:uid="{00000000-0005-0000-0000-0000B9260000}"/>
    <cellStyle name="쉼표 [0] 3 8 2 6 2" xfId="9080" xr:uid="{00000000-0005-0000-0000-0000BA260000}"/>
    <cellStyle name="쉼표 [0] 3 8 2 6 2 2" xfId="9081" xr:uid="{00000000-0005-0000-0000-0000BB260000}"/>
    <cellStyle name="쉼표 [0] 3 8 2 6 3" xfId="9082" xr:uid="{00000000-0005-0000-0000-0000BC260000}"/>
    <cellStyle name="쉼표 [0] 3 8 2 7" xfId="9083" xr:uid="{00000000-0005-0000-0000-0000BD260000}"/>
    <cellStyle name="쉼표 [0] 3 8 2 7 2" xfId="9084" xr:uid="{00000000-0005-0000-0000-0000BE260000}"/>
    <cellStyle name="쉼표 [0] 3 8 2 7 2 2" xfId="9085" xr:uid="{00000000-0005-0000-0000-0000BF260000}"/>
    <cellStyle name="쉼표 [0] 3 8 2 7 3" xfId="9086" xr:uid="{00000000-0005-0000-0000-0000C0260000}"/>
    <cellStyle name="쉼표 [0] 3 8 2 8" xfId="9087" xr:uid="{00000000-0005-0000-0000-0000C1260000}"/>
    <cellStyle name="쉼표 [0] 3 8 2 8 2" xfId="9088" xr:uid="{00000000-0005-0000-0000-0000C2260000}"/>
    <cellStyle name="쉼표 [0] 3 8 2 8 2 2" xfId="9089" xr:uid="{00000000-0005-0000-0000-0000C3260000}"/>
    <cellStyle name="쉼표 [0] 3 8 2 8 3" xfId="9090" xr:uid="{00000000-0005-0000-0000-0000C4260000}"/>
    <cellStyle name="쉼표 [0] 3 8 2 9" xfId="9091" xr:uid="{00000000-0005-0000-0000-0000C5260000}"/>
    <cellStyle name="쉼표 [0] 3 8 2 9 2" xfId="9092" xr:uid="{00000000-0005-0000-0000-0000C6260000}"/>
    <cellStyle name="쉼표 [0] 3 9" xfId="9093" xr:uid="{00000000-0005-0000-0000-0000C7260000}"/>
    <cellStyle name="쉼표 [0] 4" xfId="9094" xr:uid="{00000000-0005-0000-0000-0000C8260000}"/>
    <cellStyle name="쉼표 [0] 4 2" xfId="9095" xr:uid="{00000000-0005-0000-0000-0000C9260000}"/>
    <cellStyle name="쉼표 [0] 4 2 2" xfId="9096" xr:uid="{00000000-0005-0000-0000-0000CA260000}"/>
    <cellStyle name="쉼표 [0] 4 2 3" xfId="9097" xr:uid="{00000000-0005-0000-0000-0000CB260000}"/>
    <cellStyle name="쉼표 [0] 4 3" xfId="9098" xr:uid="{00000000-0005-0000-0000-0000CC260000}"/>
    <cellStyle name="쉼표 [0] 4 4" xfId="9099" xr:uid="{00000000-0005-0000-0000-0000CD260000}"/>
    <cellStyle name="쉼표 [0] 4 5" xfId="9100" xr:uid="{00000000-0005-0000-0000-0000CE260000}"/>
    <cellStyle name="쉼표 [0] 4 6" xfId="9101" xr:uid="{00000000-0005-0000-0000-0000CF260000}"/>
    <cellStyle name="쉼표 [0] 5" xfId="9102" xr:uid="{00000000-0005-0000-0000-0000D0260000}"/>
    <cellStyle name="쉼표 [0] 5 2" xfId="9103" xr:uid="{00000000-0005-0000-0000-0000D1260000}"/>
    <cellStyle name="쉼표 [0] 5 3" xfId="9104" xr:uid="{00000000-0005-0000-0000-0000D2260000}"/>
    <cellStyle name="쉼표 [0] 5 3 2" xfId="18138" xr:uid="{00000000-0005-0000-0000-0000D3260000}"/>
    <cellStyle name="쉼표 [0] 5 3 3" xfId="18394" xr:uid="{00000000-0005-0000-0000-0000D4260000}"/>
    <cellStyle name="쉼표 [0] 5 3 3 2" xfId="18631" xr:uid="{00000000-0005-0000-0000-0000D5260000}"/>
    <cellStyle name="쉼표 [0] 5 3 4" xfId="18602" xr:uid="{00000000-0005-0000-0000-0000D6260000}"/>
    <cellStyle name="쉼표 [0] 5 3 5" xfId="17684" xr:uid="{00000000-0005-0000-0000-0000D7260000}"/>
    <cellStyle name="쉼표 [0] 5 4" xfId="18251" xr:uid="{00000000-0005-0000-0000-0000D8260000}"/>
    <cellStyle name="쉼표 [0] 5 4 2" xfId="18411" xr:uid="{00000000-0005-0000-0000-0000D9260000}"/>
    <cellStyle name="쉼표 [0] 5 4 2 2" xfId="18648" xr:uid="{00000000-0005-0000-0000-0000DA260000}"/>
    <cellStyle name="쉼표 [0] 5 4 3" xfId="18620" xr:uid="{00000000-0005-0000-0000-0000DB260000}"/>
    <cellStyle name="쉼표 [0] 5 5" xfId="18341" xr:uid="{00000000-0005-0000-0000-0000DC260000}"/>
    <cellStyle name="쉼표 [0] 5 5 2" xfId="18625" xr:uid="{00000000-0005-0000-0000-0000DD260000}"/>
    <cellStyle name="쉼표 [0] 5 6" xfId="18509" xr:uid="{00000000-0005-0000-0000-0000DE260000}"/>
    <cellStyle name="쉼표 [0] 5 7" xfId="17545" xr:uid="{00000000-0005-0000-0000-0000DF260000}"/>
    <cellStyle name="쉼표 [0] 6" xfId="9105" xr:uid="{00000000-0005-0000-0000-0000E0260000}"/>
    <cellStyle name="쉼표 [0] 6 2" xfId="17659" xr:uid="{00000000-0005-0000-0000-0000E1260000}"/>
    <cellStyle name="쉼표 [0] 6 2 2" xfId="18139" xr:uid="{00000000-0005-0000-0000-0000E2260000}"/>
    <cellStyle name="쉼표 [0] 6 3" xfId="18140" xr:uid="{00000000-0005-0000-0000-0000E3260000}"/>
    <cellStyle name="쉼표 [0] 6 4" xfId="18344" xr:uid="{00000000-0005-0000-0000-0000E4260000}"/>
    <cellStyle name="쉼표 [0] 6 5" xfId="18512" xr:uid="{00000000-0005-0000-0000-0000E5260000}"/>
    <cellStyle name="쉼표 [0] 7" xfId="17593" xr:uid="{00000000-0005-0000-0000-0000E6260000}"/>
    <cellStyle name="쉼표 [0] 7 2" xfId="17681" xr:uid="{00000000-0005-0000-0000-0000E7260000}"/>
    <cellStyle name="쉼표 [0] 7 2 2" xfId="18141" xr:uid="{00000000-0005-0000-0000-0000E8260000}"/>
    <cellStyle name="쉼표 [0] 7 3" xfId="17682" xr:uid="{00000000-0005-0000-0000-0000E9260000}"/>
    <cellStyle name="쉼표 [0] 7 3 2" xfId="18142" xr:uid="{00000000-0005-0000-0000-0000EA260000}"/>
    <cellStyle name="쉼표 [0] 7 3 3" xfId="18392" xr:uid="{00000000-0005-0000-0000-0000EB260000}"/>
    <cellStyle name="쉼표 [0] 7 3 3 2" xfId="18629" xr:uid="{00000000-0005-0000-0000-0000EC260000}"/>
    <cellStyle name="쉼표 [0] 7 3 4" xfId="18600" xr:uid="{00000000-0005-0000-0000-0000ED260000}"/>
    <cellStyle name="쉼표 [0] 7 4" xfId="18390" xr:uid="{00000000-0005-0000-0000-0000EE260000}"/>
    <cellStyle name="쉼표 [0] 7 4 2" xfId="18627" xr:uid="{00000000-0005-0000-0000-0000EF260000}"/>
    <cellStyle name="쉼표 [0] 7 5" xfId="18558" xr:uid="{00000000-0005-0000-0000-0000F0260000}"/>
    <cellStyle name="쉼표 [0] 8" xfId="17688" xr:uid="{00000000-0005-0000-0000-0000F1260000}"/>
    <cellStyle name="쉼표 [0] 8 2" xfId="18130" xr:uid="{00000000-0005-0000-0000-0000F2260000}"/>
    <cellStyle name="쉼표 [0] 9" xfId="17693" xr:uid="{00000000-0005-0000-0000-0000F3260000}"/>
    <cellStyle name="쉼표 [0] 9 2" xfId="18193" xr:uid="{00000000-0005-0000-0000-0000F4260000}"/>
    <cellStyle name="쉼표 [0] 9 3" xfId="18402" xr:uid="{00000000-0005-0000-0000-0000F5260000}"/>
    <cellStyle name="쉼표 [0] 9 3 2" xfId="18639" xr:uid="{00000000-0005-0000-0000-0000F6260000}"/>
    <cellStyle name="쉼표 [0] 9 4" xfId="18610" xr:uid="{00000000-0005-0000-0000-0000F7260000}"/>
    <cellStyle name="쉼표 10" xfId="9106" xr:uid="{00000000-0005-0000-0000-0000F8260000}"/>
    <cellStyle name="쉼표 10 2" xfId="9107" xr:uid="{00000000-0005-0000-0000-0000F9260000}"/>
    <cellStyle name="쉼표 11" xfId="9108" xr:uid="{00000000-0005-0000-0000-0000FA260000}"/>
    <cellStyle name="쉼표 11 2" xfId="9109" xr:uid="{00000000-0005-0000-0000-0000FB260000}"/>
    <cellStyle name="쉼표 12" xfId="9110" xr:uid="{00000000-0005-0000-0000-0000FC260000}"/>
    <cellStyle name="쉼표 12 2" xfId="9111" xr:uid="{00000000-0005-0000-0000-0000FD260000}"/>
    <cellStyle name="쉼표 13" xfId="9112" xr:uid="{00000000-0005-0000-0000-0000FE260000}"/>
    <cellStyle name="쉼표 13 2" xfId="9113" xr:uid="{00000000-0005-0000-0000-0000FF260000}"/>
    <cellStyle name="쉼표 14" xfId="9114" xr:uid="{00000000-0005-0000-0000-000000270000}"/>
    <cellStyle name="쉼표 14 2" xfId="9115" xr:uid="{00000000-0005-0000-0000-000001270000}"/>
    <cellStyle name="쉼표 15" xfId="9116" xr:uid="{00000000-0005-0000-0000-000002270000}"/>
    <cellStyle name="쉼표 15 2" xfId="9117" xr:uid="{00000000-0005-0000-0000-000003270000}"/>
    <cellStyle name="쉼표 16" xfId="9118" xr:uid="{00000000-0005-0000-0000-000004270000}"/>
    <cellStyle name="쉼표 16 2" xfId="9119" xr:uid="{00000000-0005-0000-0000-000005270000}"/>
    <cellStyle name="쉼표 17" xfId="9120" xr:uid="{00000000-0005-0000-0000-000006270000}"/>
    <cellStyle name="쉼표 17 2" xfId="9121" xr:uid="{00000000-0005-0000-0000-000007270000}"/>
    <cellStyle name="쉼표 18" xfId="9122" xr:uid="{00000000-0005-0000-0000-000008270000}"/>
    <cellStyle name="쉼표 18 2" xfId="9123" xr:uid="{00000000-0005-0000-0000-000009270000}"/>
    <cellStyle name="쉼표 19" xfId="9124" xr:uid="{00000000-0005-0000-0000-00000A270000}"/>
    <cellStyle name="쉼표 19 2" xfId="9125" xr:uid="{00000000-0005-0000-0000-00000B270000}"/>
    <cellStyle name="쉼표 2" xfId="9126" xr:uid="{00000000-0005-0000-0000-00000C270000}"/>
    <cellStyle name="쉼표 2 2" xfId="9127" xr:uid="{00000000-0005-0000-0000-00000D270000}"/>
    <cellStyle name="쉼표 20" xfId="9128" xr:uid="{00000000-0005-0000-0000-00000E270000}"/>
    <cellStyle name="쉼표 20 2" xfId="9129" xr:uid="{00000000-0005-0000-0000-00000F270000}"/>
    <cellStyle name="쉼표 21" xfId="9130" xr:uid="{00000000-0005-0000-0000-000010270000}"/>
    <cellStyle name="쉼표 21 2" xfId="9131" xr:uid="{00000000-0005-0000-0000-000011270000}"/>
    <cellStyle name="쉼표 22" xfId="9132" xr:uid="{00000000-0005-0000-0000-000012270000}"/>
    <cellStyle name="쉼표 22 2" xfId="9133" xr:uid="{00000000-0005-0000-0000-000013270000}"/>
    <cellStyle name="쉼표 23" xfId="9134" xr:uid="{00000000-0005-0000-0000-000014270000}"/>
    <cellStyle name="쉼표 23 2" xfId="9135" xr:uid="{00000000-0005-0000-0000-000015270000}"/>
    <cellStyle name="쉼표 24" xfId="9136" xr:uid="{00000000-0005-0000-0000-000016270000}"/>
    <cellStyle name="쉼표 24 2" xfId="9137" xr:uid="{00000000-0005-0000-0000-000017270000}"/>
    <cellStyle name="쉼표 25" xfId="9138" xr:uid="{00000000-0005-0000-0000-000018270000}"/>
    <cellStyle name="쉼표 25 2" xfId="9139" xr:uid="{00000000-0005-0000-0000-000019270000}"/>
    <cellStyle name="쉼표 26" xfId="9140" xr:uid="{00000000-0005-0000-0000-00001A270000}"/>
    <cellStyle name="쉼표 26 2" xfId="9141" xr:uid="{00000000-0005-0000-0000-00001B270000}"/>
    <cellStyle name="쉼표 27" xfId="9142" xr:uid="{00000000-0005-0000-0000-00001C270000}"/>
    <cellStyle name="쉼표 27 2" xfId="9143" xr:uid="{00000000-0005-0000-0000-00001D270000}"/>
    <cellStyle name="쉼표 28" xfId="9144" xr:uid="{00000000-0005-0000-0000-00001E270000}"/>
    <cellStyle name="쉼표 28 2" xfId="9145" xr:uid="{00000000-0005-0000-0000-00001F270000}"/>
    <cellStyle name="쉼표 29" xfId="9146" xr:uid="{00000000-0005-0000-0000-000020270000}"/>
    <cellStyle name="쉼표 29 2" xfId="9147" xr:uid="{00000000-0005-0000-0000-000021270000}"/>
    <cellStyle name="쉼표 3" xfId="9148" xr:uid="{00000000-0005-0000-0000-000022270000}"/>
    <cellStyle name="쉼표 3 2" xfId="9149" xr:uid="{00000000-0005-0000-0000-000023270000}"/>
    <cellStyle name="쉼표 30" xfId="9150" xr:uid="{00000000-0005-0000-0000-000024270000}"/>
    <cellStyle name="쉼표 30 2" xfId="9151" xr:uid="{00000000-0005-0000-0000-000025270000}"/>
    <cellStyle name="쉼표 31" xfId="9152" xr:uid="{00000000-0005-0000-0000-000026270000}"/>
    <cellStyle name="쉼표 31 2" xfId="9153" xr:uid="{00000000-0005-0000-0000-000027270000}"/>
    <cellStyle name="쉼표 32" xfId="9154" xr:uid="{00000000-0005-0000-0000-000028270000}"/>
    <cellStyle name="쉼표 32 2" xfId="9155" xr:uid="{00000000-0005-0000-0000-000029270000}"/>
    <cellStyle name="쉼표 33" xfId="9156" xr:uid="{00000000-0005-0000-0000-00002A270000}"/>
    <cellStyle name="쉼표 33 2" xfId="9157" xr:uid="{00000000-0005-0000-0000-00002B270000}"/>
    <cellStyle name="쉼표 34" xfId="9158" xr:uid="{00000000-0005-0000-0000-00002C270000}"/>
    <cellStyle name="쉼표 35" xfId="9159" xr:uid="{00000000-0005-0000-0000-00002D270000}"/>
    <cellStyle name="쉼표 36" xfId="9160" xr:uid="{00000000-0005-0000-0000-00002E270000}"/>
    <cellStyle name="쉼표 37" xfId="9161" xr:uid="{00000000-0005-0000-0000-00002F270000}"/>
    <cellStyle name="쉼표 38" xfId="9162" xr:uid="{00000000-0005-0000-0000-000030270000}"/>
    <cellStyle name="쉼표 39" xfId="9163" xr:uid="{00000000-0005-0000-0000-000031270000}"/>
    <cellStyle name="쉼표 4" xfId="9164" xr:uid="{00000000-0005-0000-0000-000032270000}"/>
    <cellStyle name="쉼표 4 2" xfId="9165" xr:uid="{00000000-0005-0000-0000-000033270000}"/>
    <cellStyle name="쉼표 40" xfId="9166" xr:uid="{00000000-0005-0000-0000-000034270000}"/>
    <cellStyle name="쉼표 41" xfId="9167" xr:uid="{00000000-0005-0000-0000-000035270000}"/>
    <cellStyle name="쉼표 42" xfId="9168" xr:uid="{00000000-0005-0000-0000-000036270000}"/>
    <cellStyle name="쉼표 43" xfId="9169" xr:uid="{00000000-0005-0000-0000-000037270000}"/>
    <cellStyle name="쉼표 44" xfId="9170" xr:uid="{00000000-0005-0000-0000-000038270000}"/>
    <cellStyle name="쉼표 45" xfId="9171" xr:uid="{00000000-0005-0000-0000-000039270000}"/>
    <cellStyle name="쉼표 46" xfId="9172" xr:uid="{00000000-0005-0000-0000-00003A270000}"/>
    <cellStyle name="쉼표 47" xfId="9173" xr:uid="{00000000-0005-0000-0000-00003B270000}"/>
    <cellStyle name="쉼표 48" xfId="9174" xr:uid="{00000000-0005-0000-0000-00003C270000}"/>
    <cellStyle name="쉼표 49" xfId="9175" xr:uid="{00000000-0005-0000-0000-00003D270000}"/>
    <cellStyle name="쉼표 5" xfId="9176" xr:uid="{00000000-0005-0000-0000-00003E270000}"/>
    <cellStyle name="쉼표 5 2" xfId="9177" xr:uid="{00000000-0005-0000-0000-00003F270000}"/>
    <cellStyle name="쉼표 6" xfId="9178" xr:uid="{00000000-0005-0000-0000-000040270000}"/>
    <cellStyle name="쉼표 6 2" xfId="9179" xr:uid="{00000000-0005-0000-0000-000041270000}"/>
    <cellStyle name="쉼표 7" xfId="9180" xr:uid="{00000000-0005-0000-0000-000042270000}"/>
    <cellStyle name="쉼표 7 2" xfId="9181" xr:uid="{00000000-0005-0000-0000-000043270000}"/>
    <cellStyle name="쉼표 8" xfId="9182" xr:uid="{00000000-0005-0000-0000-000044270000}"/>
    <cellStyle name="쉼표 8 2" xfId="9183" xr:uid="{00000000-0005-0000-0000-000045270000}"/>
    <cellStyle name="쉼표 9" xfId="9184" xr:uid="{00000000-0005-0000-0000-000046270000}"/>
    <cellStyle name="쉼표 9 2" xfId="9185" xr:uid="{00000000-0005-0000-0000-000047270000}"/>
    <cellStyle name="스타일 1" xfId="9186" xr:uid="{00000000-0005-0000-0000-000048270000}"/>
    <cellStyle name="스타일 1 10" xfId="9187" xr:uid="{00000000-0005-0000-0000-000049270000}"/>
    <cellStyle name="스타일 1 11" xfId="9188" xr:uid="{00000000-0005-0000-0000-00004A270000}"/>
    <cellStyle name="스타일 1 12" xfId="9189" xr:uid="{00000000-0005-0000-0000-00004B270000}"/>
    <cellStyle name="스타일 1 13" xfId="9190" xr:uid="{00000000-0005-0000-0000-00004C270000}"/>
    <cellStyle name="스타일 1 14" xfId="9191" xr:uid="{00000000-0005-0000-0000-00004D270000}"/>
    <cellStyle name="스타일 1 15" xfId="9192" xr:uid="{00000000-0005-0000-0000-00004E270000}"/>
    <cellStyle name="스타일 1 2" xfId="9193" xr:uid="{00000000-0005-0000-0000-00004F270000}"/>
    <cellStyle name="스타일 1 2 2" xfId="9194" xr:uid="{00000000-0005-0000-0000-000050270000}"/>
    <cellStyle name="스타일 1 3" xfId="9195" xr:uid="{00000000-0005-0000-0000-000051270000}"/>
    <cellStyle name="스타일 1 4" xfId="9196" xr:uid="{00000000-0005-0000-0000-000052270000}"/>
    <cellStyle name="스타일 1 5" xfId="9197" xr:uid="{00000000-0005-0000-0000-000053270000}"/>
    <cellStyle name="스타일 1 6" xfId="9198" xr:uid="{00000000-0005-0000-0000-000054270000}"/>
    <cellStyle name="스타일 1 7" xfId="9199" xr:uid="{00000000-0005-0000-0000-000055270000}"/>
    <cellStyle name="스타일 1 8" xfId="9200" xr:uid="{00000000-0005-0000-0000-000056270000}"/>
    <cellStyle name="스타일 1 9" xfId="9201" xr:uid="{00000000-0005-0000-0000-000057270000}"/>
    <cellStyle name="스타일 1_MUREX PL data" xfId="9202" xr:uid="{00000000-0005-0000-0000-000058270000}"/>
    <cellStyle name="연결된 셀" xfId="17" builtinId="24" hidden="1"/>
    <cellStyle name="연결된 셀 10" xfId="9203" xr:uid="{00000000-0005-0000-0000-00005A270000}"/>
    <cellStyle name="연결된 셀 10 2" xfId="9204" xr:uid="{00000000-0005-0000-0000-00005B270000}"/>
    <cellStyle name="연결된 셀 10 2 2" xfId="9205" xr:uid="{00000000-0005-0000-0000-00005C270000}"/>
    <cellStyle name="연결된 셀 10 2 3" xfId="9206" xr:uid="{00000000-0005-0000-0000-00005D270000}"/>
    <cellStyle name="연결된 셀 10 3" xfId="9207" xr:uid="{00000000-0005-0000-0000-00005E270000}"/>
    <cellStyle name="연결된 셀 10 3 2" xfId="9208" xr:uid="{00000000-0005-0000-0000-00005F270000}"/>
    <cellStyle name="연결된 셀 10 3 3" xfId="9209" xr:uid="{00000000-0005-0000-0000-000060270000}"/>
    <cellStyle name="연결된 셀 10_MUREX PL data" xfId="9210" xr:uid="{00000000-0005-0000-0000-000061270000}"/>
    <cellStyle name="연결된 셀 11" xfId="9211" xr:uid="{00000000-0005-0000-0000-000062270000}"/>
    <cellStyle name="연결된 셀 11 2" xfId="9212" xr:uid="{00000000-0005-0000-0000-000063270000}"/>
    <cellStyle name="연결된 셀 11 2 2" xfId="9213" xr:uid="{00000000-0005-0000-0000-000064270000}"/>
    <cellStyle name="연결된 셀 11 2 3" xfId="9214" xr:uid="{00000000-0005-0000-0000-000065270000}"/>
    <cellStyle name="연결된 셀 11 3" xfId="9215" xr:uid="{00000000-0005-0000-0000-000066270000}"/>
    <cellStyle name="연결된 셀 11 3 2" xfId="9216" xr:uid="{00000000-0005-0000-0000-000067270000}"/>
    <cellStyle name="연결된 셀 11 3 3" xfId="9217" xr:uid="{00000000-0005-0000-0000-000068270000}"/>
    <cellStyle name="연결된 셀 11_MUREX PL data" xfId="9218" xr:uid="{00000000-0005-0000-0000-000069270000}"/>
    <cellStyle name="연결된 셀 12" xfId="9219" xr:uid="{00000000-0005-0000-0000-00006A270000}"/>
    <cellStyle name="연결된 셀 12 2" xfId="9220" xr:uid="{00000000-0005-0000-0000-00006B270000}"/>
    <cellStyle name="연결된 셀 12 3" xfId="9221" xr:uid="{00000000-0005-0000-0000-00006C270000}"/>
    <cellStyle name="연결된 셀 13" xfId="9222" xr:uid="{00000000-0005-0000-0000-00006D270000}"/>
    <cellStyle name="연결된 셀 13 2" xfId="9223" xr:uid="{00000000-0005-0000-0000-00006E270000}"/>
    <cellStyle name="연결된 셀 14" xfId="9224" xr:uid="{00000000-0005-0000-0000-00006F270000}"/>
    <cellStyle name="연결된 셀 14 2" xfId="9225" xr:uid="{00000000-0005-0000-0000-000070270000}"/>
    <cellStyle name="연결된 셀 15" xfId="9226" xr:uid="{00000000-0005-0000-0000-000071270000}"/>
    <cellStyle name="연결된 셀 2" xfId="9227" xr:uid="{00000000-0005-0000-0000-000072270000}"/>
    <cellStyle name="연결된 셀 2 2" xfId="17660" xr:uid="{00000000-0005-0000-0000-000073270000}"/>
    <cellStyle name="연결된 셀 2 2 2" xfId="18446" xr:uid="{00000000-0005-0000-0000-000074270000}"/>
    <cellStyle name="연결된 셀 2 2 3" xfId="18590" xr:uid="{00000000-0005-0000-0000-000075270000}"/>
    <cellStyle name="연결된 셀 2 3" xfId="18098" xr:uid="{00000000-0005-0000-0000-000076270000}"/>
    <cellStyle name="연결된 셀 2 4" xfId="18099" xr:uid="{00000000-0005-0000-0000-000077270000}"/>
    <cellStyle name="연결된 셀 2 5" xfId="18288" xr:uid="{00000000-0005-0000-0000-000078270000}"/>
    <cellStyle name="연결된 셀 2 6" xfId="17487" xr:uid="{00000000-0005-0000-0000-000079270000}"/>
    <cellStyle name="연결된 셀 3" xfId="9228" xr:uid="{00000000-0005-0000-0000-00007A270000}"/>
    <cellStyle name="연결된 셀 3 2" xfId="17661" xr:uid="{00000000-0005-0000-0000-00007B270000}"/>
    <cellStyle name="연결된 셀 3 2 2" xfId="18234" xr:uid="{00000000-0005-0000-0000-00007C270000}"/>
    <cellStyle name="연결된 셀 3 3" xfId="18328" xr:uid="{00000000-0005-0000-0000-00007D270000}"/>
    <cellStyle name="연결된 셀 3 4" xfId="18495" xr:uid="{00000000-0005-0000-0000-00007E270000}"/>
    <cellStyle name="연결된 셀 3 5" xfId="17527" xr:uid="{00000000-0005-0000-0000-00007F270000}"/>
    <cellStyle name="연결된 셀 4" xfId="9229" xr:uid="{00000000-0005-0000-0000-000080270000}"/>
    <cellStyle name="연결된 셀 4 2" xfId="9230" xr:uid="{00000000-0005-0000-0000-000081270000}"/>
    <cellStyle name="연결된 셀 4 3" xfId="9231" xr:uid="{00000000-0005-0000-0000-000082270000}"/>
    <cellStyle name="연결된 셀 4 4" xfId="18379" xr:uid="{00000000-0005-0000-0000-000083270000}"/>
    <cellStyle name="연결된 셀 4 5" xfId="18547" xr:uid="{00000000-0005-0000-0000-000084270000}"/>
    <cellStyle name="연결된 셀 4 6" xfId="17582" xr:uid="{00000000-0005-0000-0000-000085270000}"/>
    <cellStyle name="연결된 셀 5" xfId="9232" xr:uid="{00000000-0005-0000-0000-000086270000}"/>
    <cellStyle name="연결된 셀 5 2" xfId="9233" xr:uid="{00000000-0005-0000-0000-000087270000}"/>
    <cellStyle name="연결된 셀 5 3" xfId="9234" xr:uid="{00000000-0005-0000-0000-000088270000}"/>
    <cellStyle name="연결된 셀 6" xfId="9235" xr:uid="{00000000-0005-0000-0000-000089270000}"/>
    <cellStyle name="연결된 셀 6 2" xfId="9236" xr:uid="{00000000-0005-0000-0000-00008A270000}"/>
    <cellStyle name="연결된 셀 6 3" xfId="9237" xr:uid="{00000000-0005-0000-0000-00008B270000}"/>
    <cellStyle name="연결된 셀 7" xfId="9238" xr:uid="{00000000-0005-0000-0000-00008C270000}"/>
    <cellStyle name="연결된 셀 7 2" xfId="9239" xr:uid="{00000000-0005-0000-0000-00008D270000}"/>
    <cellStyle name="연결된 셀 7 2 2" xfId="9240" xr:uid="{00000000-0005-0000-0000-00008E270000}"/>
    <cellStyle name="연결된 셀 7 2 3" xfId="9241" xr:uid="{00000000-0005-0000-0000-00008F270000}"/>
    <cellStyle name="연결된 셀 7 3" xfId="9242" xr:uid="{00000000-0005-0000-0000-000090270000}"/>
    <cellStyle name="연결된 셀 7 3 2" xfId="9243" xr:uid="{00000000-0005-0000-0000-000091270000}"/>
    <cellStyle name="연결된 셀 7 3 3" xfId="9244" xr:uid="{00000000-0005-0000-0000-000092270000}"/>
    <cellStyle name="연결된 셀 7_MUREX PL data" xfId="9245" xr:uid="{00000000-0005-0000-0000-000093270000}"/>
    <cellStyle name="연결된 셀 8" xfId="9246" xr:uid="{00000000-0005-0000-0000-000094270000}"/>
    <cellStyle name="연결된 셀 8 2" xfId="9247" xr:uid="{00000000-0005-0000-0000-000095270000}"/>
    <cellStyle name="연결된 셀 8 2 2" xfId="9248" xr:uid="{00000000-0005-0000-0000-000096270000}"/>
    <cellStyle name="연결된 셀 8 2 3" xfId="9249" xr:uid="{00000000-0005-0000-0000-000097270000}"/>
    <cellStyle name="연결된 셀 8 3" xfId="9250" xr:uid="{00000000-0005-0000-0000-000098270000}"/>
    <cellStyle name="연결된 셀 8 3 2" xfId="9251" xr:uid="{00000000-0005-0000-0000-000099270000}"/>
    <cellStyle name="연결된 셀 8 3 3" xfId="9252" xr:uid="{00000000-0005-0000-0000-00009A270000}"/>
    <cellStyle name="연결된 셀 8_MUREX PL data" xfId="9253" xr:uid="{00000000-0005-0000-0000-00009B270000}"/>
    <cellStyle name="연결된 셀 9" xfId="9254" xr:uid="{00000000-0005-0000-0000-00009C270000}"/>
    <cellStyle name="연결된 셀 9 2" xfId="9255" xr:uid="{00000000-0005-0000-0000-00009D270000}"/>
    <cellStyle name="연결된 셀 9 2 2" xfId="9256" xr:uid="{00000000-0005-0000-0000-00009E270000}"/>
    <cellStyle name="연결된 셀 9 2 3" xfId="9257" xr:uid="{00000000-0005-0000-0000-00009F270000}"/>
    <cellStyle name="연결된 셀 9 3" xfId="9258" xr:uid="{00000000-0005-0000-0000-0000A0270000}"/>
    <cellStyle name="연결된 셀 9 3 2" xfId="9259" xr:uid="{00000000-0005-0000-0000-0000A1270000}"/>
    <cellStyle name="연결된 셀 9 3 3" xfId="9260" xr:uid="{00000000-0005-0000-0000-0000A2270000}"/>
    <cellStyle name="연결된 셀 9_MUREX PL data" xfId="9261" xr:uid="{00000000-0005-0000-0000-0000A3270000}"/>
    <cellStyle name="요약" xfId="22" builtinId="25" hidden="1"/>
    <cellStyle name="요약 10" xfId="9262" xr:uid="{00000000-0005-0000-0000-0000A5270000}"/>
    <cellStyle name="요약 10 2" xfId="9263" xr:uid="{00000000-0005-0000-0000-0000A6270000}"/>
    <cellStyle name="요약 10 2 2" xfId="9264" xr:uid="{00000000-0005-0000-0000-0000A7270000}"/>
    <cellStyle name="요약 10 2 3" xfId="9265" xr:uid="{00000000-0005-0000-0000-0000A8270000}"/>
    <cellStyle name="요약 10 3" xfId="9266" xr:uid="{00000000-0005-0000-0000-0000A9270000}"/>
    <cellStyle name="요약 10 3 2" xfId="9267" xr:uid="{00000000-0005-0000-0000-0000AA270000}"/>
    <cellStyle name="요약 10 3 3" xfId="9268" xr:uid="{00000000-0005-0000-0000-0000AB270000}"/>
    <cellStyle name="요약 10_MUREX PL data" xfId="9269" xr:uid="{00000000-0005-0000-0000-0000AC270000}"/>
    <cellStyle name="요약 11" xfId="9270" xr:uid="{00000000-0005-0000-0000-0000AD270000}"/>
    <cellStyle name="요약 11 2" xfId="9271" xr:uid="{00000000-0005-0000-0000-0000AE270000}"/>
    <cellStyle name="요약 11 2 2" xfId="9272" xr:uid="{00000000-0005-0000-0000-0000AF270000}"/>
    <cellStyle name="요약 11 2 3" xfId="9273" xr:uid="{00000000-0005-0000-0000-0000B0270000}"/>
    <cellStyle name="요약 11 3" xfId="9274" xr:uid="{00000000-0005-0000-0000-0000B1270000}"/>
    <cellStyle name="요약 11 3 2" xfId="9275" xr:uid="{00000000-0005-0000-0000-0000B2270000}"/>
    <cellStyle name="요약 11 3 3" xfId="9276" xr:uid="{00000000-0005-0000-0000-0000B3270000}"/>
    <cellStyle name="요약 11_MUREX PL data" xfId="9277" xr:uid="{00000000-0005-0000-0000-0000B4270000}"/>
    <cellStyle name="요약 12" xfId="9278" xr:uid="{00000000-0005-0000-0000-0000B5270000}"/>
    <cellStyle name="요약 12 2" xfId="9279" xr:uid="{00000000-0005-0000-0000-0000B6270000}"/>
    <cellStyle name="요약 12 3" xfId="9280" xr:uid="{00000000-0005-0000-0000-0000B7270000}"/>
    <cellStyle name="요약 13" xfId="9281" xr:uid="{00000000-0005-0000-0000-0000B8270000}"/>
    <cellStyle name="요약 13 2" xfId="9282" xr:uid="{00000000-0005-0000-0000-0000B9270000}"/>
    <cellStyle name="요약 14" xfId="9283" xr:uid="{00000000-0005-0000-0000-0000BA270000}"/>
    <cellStyle name="요약 14 2" xfId="9284" xr:uid="{00000000-0005-0000-0000-0000BB270000}"/>
    <cellStyle name="요약 15" xfId="9285" xr:uid="{00000000-0005-0000-0000-0000BC270000}"/>
    <cellStyle name="요약 2" xfId="9286" xr:uid="{00000000-0005-0000-0000-0000BD270000}"/>
    <cellStyle name="요약 2 2" xfId="17662" xr:uid="{00000000-0005-0000-0000-0000BE270000}"/>
    <cellStyle name="요약 2 2 2" xfId="18447" xr:uid="{00000000-0005-0000-0000-0000BF270000}"/>
    <cellStyle name="요약 2 2 3" xfId="18591" xr:uid="{00000000-0005-0000-0000-0000C0270000}"/>
    <cellStyle name="요약 2 3" xfId="18100" xr:uid="{00000000-0005-0000-0000-0000C1270000}"/>
    <cellStyle name="요약 2 4" xfId="18101" xr:uid="{00000000-0005-0000-0000-0000C2270000}"/>
    <cellStyle name="요약 2 5" xfId="18289" xr:uid="{00000000-0005-0000-0000-0000C3270000}"/>
    <cellStyle name="요약 2 6" xfId="17488" xr:uid="{00000000-0005-0000-0000-0000C4270000}"/>
    <cellStyle name="요약 3" xfId="9287" xr:uid="{00000000-0005-0000-0000-0000C5270000}"/>
    <cellStyle name="요약 3 2" xfId="17663" xr:uid="{00000000-0005-0000-0000-0000C6270000}"/>
    <cellStyle name="요약 3 2 2" xfId="18235" xr:uid="{00000000-0005-0000-0000-0000C7270000}"/>
    <cellStyle name="요약 3 3" xfId="18329" xr:uid="{00000000-0005-0000-0000-0000C8270000}"/>
    <cellStyle name="요약 3 4" xfId="18496" xr:uid="{00000000-0005-0000-0000-0000C9270000}"/>
    <cellStyle name="요약 3 5" xfId="17528" xr:uid="{00000000-0005-0000-0000-0000CA270000}"/>
    <cellStyle name="요약 4" xfId="9288" xr:uid="{00000000-0005-0000-0000-0000CB270000}"/>
    <cellStyle name="요약 4 2" xfId="9289" xr:uid="{00000000-0005-0000-0000-0000CC270000}"/>
    <cellStyle name="요약 4 3" xfId="9290" xr:uid="{00000000-0005-0000-0000-0000CD270000}"/>
    <cellStyle name="요약 4 4" xfId="18380" xr:uid="{00000000-0005-0000-0000-0000CE270000}"/>
    <cellStyle name="요약 4 5" xfId="18548" xr:uid="{00000000-0005-0000-0000-0000CF270000}"/>
    <cellStyle name="요약 4 6" xfId="17583" xr:uid="{00000000-0005-0000-0000-0000D0270000}"/>
    <cellStyle name="요약 5" xfId="9291" xr:uid="{00000000-0005-0000-0000-0000D1270000}"/>
    <cellStyle name="요약 5 2" xfId="9292" xr:uid="{00000000-0005-0000-0000-0000D2270000}"/>
    <cellStyle name="요약 5 3" xfId="9293" xr:uid="{00000000-0005-0000-0000-0000D3270000}"/>
    <cellStyle name="요약 6" xfId="9294" xr:uid="{00000000-0005-0000-0000-0000D4270000}"/>
    <cellStyle name="요약 6 2" xfId="9295" xr:uid="{00000000-0005-0000-0000-0000D5270000}"/>
    <cellStyle name="요약 6 3" xfId="9296" xr:uid="{00000000-0005-0000-0000-0000D6270000}"/>
    <cellStyle name="요약 7" xfId="9297" xr:uid="{00000000-0005-0000-0000-0000D7270000}"/>
    <cellStyle name="요약 7 2" xfId="9298" xr:uid="{00000000-0005-0000-0000-0000D8270000}"/>
    <cellStyle name="요약 7 2 2" xfId="9299" xr:uid="{00000000-0005-0000-0000-0000D9270000}"/>
    <cellStyle name="요약 7 2 3" xfId="9300" xr:uid="{00000000-0005-0000-0000-0000DA270000}"/>
    <cellStyle name="요약 7 3" xfId="9301" xr:uid="{00000000-0005-0000-0000-0000DB270000}"/>
    <cellStyle name="요약 7 3 2" xfId="9302" xr:uid="{00000000-0005-0000-0000-0000DC270000}"/>
    <cellStyle name="요약 7 3 3" xfId="9303" xr:uid="{00000000-0005-0000-0000-0000DD270000}"/>
    <cellStyle name="요약 7_MUREX PL data" xfId="9304" xr:uid="{00000000-0005-0000-0000-0000DE270000}"/>
    <cellStyle name="요약 8" xfId="9305" xr:uid="{00000000-0005-0000-0000-0000DF270000}"/>
    <cellStyle name="요약 8 2" xfId="9306" xr:uid="{00000000-0005-0000-0000-0000E0270000}"/>
    <cellStyle name="요약 8 2 2" xfId="9307" xr:uid="{00000000-0005-0000-0000-0000E1270000}"/>
    <cellStyle name="요약 8 2 3" xfId="9308" xr:uid="{00000000-0005-0000-0000-0000E2270000}"/>
    <cellStyle name="요약 8 3" xfId="9309" xr:uid="{00000000-0005-0000-0000-0000E3270000}"/>
    <cellStyle name="요약 8 3 2" xfId="9310" xr:uid="{00000000-0005-0000-0000-0000E4270000}"/>
    <cellStyle name="요약 8 3 3" xfId="9311" xr:uid="{00000000-0005-0000-0000-0000E5270000}"/>
    <cellStyle name="요약 8_MUREX PL data" xfId="9312" xr:uid="{00000000-0005-0000-0000-0000E6270000}"/>
    <cellStyle name="요약 9" xfId="9313" xr:uid="{00000000-0005-0000-0000-0000E7270000}"/>
    <cellStyle name="요약 9 2" xfId="9314" xr:uid="{00000000-0005-0000-0000-0000E8270000}"/>
    <cellStyle name="요약 9 2 2" xfId="9315" xr:uid="{00000000-0005-0000-0000-0000E9270000}"/>
    <cellStyle name="요약 9 2 3" xfId="9316" xr:uid="{00000000-0005-0000-0000-0000EA270000}"/>
    <cellStyle name="요약 9 3" xfId="9317" xr:uid="{00000000-0005-0000-0000-0000EB270000}"/>
    <cellStyle name="요약 9 3 2" xfId="9318" xr:uid="{00000000-0005-0000-0000-0000EC270000}"/>
    <cellStyle name="요약 9 3 3" xfId="9319" xr:uid="{00000000-0005-0000-0000-0000ED270000}"/>
    <cellStyle name="요약 9_MUREX PL data" xfId="9320" xr:uid="{00000000-0005-0000-0000-0000EE270000}"/>
    <cellStyle name="원통화" xfId="9321" xr:uid="{00000000-0005-0000-0000-0000EF270000}"/>
    <cellStyle name="입력" xfId="14" builtinId="20" hidden="1"/>
    <cellStyle name="입력 10" xfId="9322" xr:uid="{00000000-0005-0000-0000-0000F1270000}"/>
    <cellStyle name="입력 10 2" xfId="9323" xr:uid="{00000000-0005-0000-0000-0000F2270000}"/>
    <cellStyle name="입력 10 2 2" xfId="9324" xr:uid="{00000000-0005-0000-0000-0000F3270000}"/>
    <cellStyle name="입력 10 2 3" xfId="9325" xr:uid="{00000000-0005-0000-0000-0000F4270000}"/>
    <cellStyle name="입력 10 3" xfId="9326" xr:uid="{00000000-0005-0000-0000-0000F5270000}"/>
    <cellStyle name="입력 10 3 2" xfId="9327" xr:uid="{00000000-0005-0000-0000-0000F6270000}"/>
    <cellStyle name="입력 10 3 3" xfId="9328" xr:uid="{00000000-0005-0000-0000-0000F7270000}"/>
    <cellStyle name="입력 10_MUREX PL data" xfId="9329" xr:uid="{00000000-0005-0000-0000-0000F8270000}"/>
    <cellStyle name="입력 11" xfId="9330" xr:uid="{00000000-0005-0000-0000-0000F9270000}"/>
    <cellStyle name="입력 11 2" xfId="9331" xr:uid="{00000000-0005-0000-0000-0000FA270000}"/>
    <cellStyle name="입력 11 2 2" xfId="9332" xr:uid="{00000000-0005-0000-0000-0000FB270000}"/>
    <cellStyle name="입력 11 2 3" xfId="9333" xr:uid="{00000000-0005-0000-0000-0000FC270000}"/>
    <cellStyle name="입력 11 3" xfId="9334" xr:uid="{00000000-0005-0000-0000-0000FD270000}"/>
    <cellStyle name="입력 11 3 2" xfId="9335" xr:uid="{00000000-0005-0000-0000-0000FE270000}"/>
    <cellStyle name="입력 11 3 3" xfId="9336" xr:uid="{00000000-0005-0000-0000-0000FF270000}"/>
    <cellStyle name="입력 11_MUREX PL data" xfId="9337" xr:uid="{00000000-0005-0000-0000-000000280000}"/>
    <cellStyle name="입력 12" xfId="9338" xr:uid="{00000000-0005-0000-0000-000001280000}"/>
    <cellStyle name="입력 12 2" xfId="9339" xr:uid="{00000000-0005-0000-0000-000002280000}"/>
    <cellStyle name="입력 12 3" xfId="9340" xr:uid="{00000000-0005-0000-0000-000003280000}"/>
    <cellStyle name="입력 13" xfId="9341" xr:uid="{00000000-0005-0000-0000-000004280000}"/>
    <cellStyle name="입력 13 2" xfId="9342" xr:uid="{00000000-0005-0000-0000-000005280000}"/>
    <cellStyle name="입력 14" xfId="9343" xr:uid="{00000000-0005-0000-0000-000006280000}"/>
    <cellStyle name="입력 14 2" xfId="9344" xr:uid="{00000000-0005-0000-0000-000007280000}"/>
    <cellStyle name="입력 15" xfId="9345" xr:uid="{00000000-0005-0000-0000-000008280000}"/>
    <cellStyle name="입력 2" xfId="9346" xr:uid="{00000000-0005-0000-0000-000009280000}"/>
    <cellStyle name="입력 2 2" xfId="17664" xr:uid="{00000000-0005-0000-0000-00000A280000}"/>
    <cellStyle name="입력 2 2 2" xfId="18448" xr:uid="{00000000-0005-0000-0000-00000B280000}"/>
    <cellStyle name="입력 2 2 3" xfId="18592" xr:uid="{00000000-0005-0000-0000-00000C280000}"/>
    <cellStyle name="입력 2 3" xfId="18102" xr:uid="{00000000-0005-0000-0000-00000D280000}"/>
    <cellStyle name="입력 2 4" xfId="18103" xr:uid="{00000000-0005-0000-0000-00000E280000}"/>
    <cellStyle name="입력 2 5" xfId="18290" xr:uid="{00000000-0005-0000-0000-00000F280000}"/>
    <cellStyle name="입력 2 6" xfId="17489" xr:uid="{00000000-0005-0000-0000-000010280000}"/>
    <cellStyle name="입력 3" xfId="9347" xr:uid="{00000000-0005-0000-0000-000011280000}"/>
    <cellStyle name="입력 3 2" xfId="17665" xr:uid="{00000000-0005-0000-0000-000012280000}"/>
    <cellStyle name="입력 3 2 2" xfId="18236" xr:uid="{00000000-0005-0000-0000-000013280000}"/>
    <cellStyle name="입력 3 3" xfId="18330" xr:uid="{00000000-0005-0000-0000-000014280000}"/>
    <cellStyle name="입력 3 4" xfId="18497" xr:uid="{00000000-0005-0000-0000-000015280000}"/>
    <cellStyle name="입력 3 5" xfId="17529" xr:uid="{00000000-0005-0000-0000-000016280000}"/>
    <cellStyle name="입력 4" xfId="9348" xr:uid="{00000000-0005-0000-0000-000017280000}"/>
    <cellStyle name="입력 4 2" xfId="9349" xr:uid="{00000000-0005-0000-0000-000018280000}"/>
    <cellStyle name="입력 4 3" xfId="9350" xr:uid="{00000000-0005-0000-0000-000019280000}"/>
    <cellStyle name="입력 4 4" xfId="18381" xr:uid="{00000000-0005-0000-0000-00001A280000}"/>
    <cellStyle name="입력 4 5" xfId="18549" xr:uid="{00000000-0005-0000-0000-00001B280000}"/>
    <cellStyle name="입력 4 6" xfId="17584" xr:uid="{00000000-0005-0000-0000-00001C280000}"/>
    <cellStyle name="입력 5" xfId="9351" xr:uid="{00000000-0005-0000-0000-00001D280000}"/>
    <cellStyle name="입력 5 2" xfId="9352" xr:uid="{00000000-0005-0000-0000-00001E280000}"/>
    <cellStyle name="입력 5 3" xfId="9353" xr:uid="{00000000-0005-0000-0000-00001F280000}"/>
    <cellStyle name="입력 6" xfId="9354" xr:uid="{00000000-0005-0000-0000-000020280000}"/>
    <cellStyle name="입력 6 2" xfId="9355" xr:uid="{00000000-0005-0000-0000-000021280000}"/>
    <cellStyle name="입력 6 3" xfId="9356" xr:uid="{00000000-0005-0000-0000-000022280000}"/>
    <cellStyle name="입력 7" xfId="9357" xr:uid="{00000000-0005-0000-0000-000023280000}"/>
    <cellStyle name="입력 7 2" xfId="9358" xr:uid="{00000000-0005-0000-0000-000024280000}"/>
    <cellStyle name="입력 7 2 2" xfId="9359" xr:uid="{00000000-0005-0000-0000-000025280000}"/>
    <cellStyle name="입력 7 2 3" xfId="9360" xr:uid="{00000000-0005-0000-0000-000026280000}"/>
    <cellStyle name="입력 7 3" xfId="9361" xr:uid="{00000000-0005-0000-0000-000027280000}"/>
    <cellStyle name="입력 7 3 2" xfId="9362" xr:uid="{00000000-0005-0000-0000-000028280000}"/>
    <cellStyle name="입력 7 3 3" xfId="9363" xr:uid="{00000000-0005-0000-0000-000029280000}"/>
    <cellStyle name="입력 7_MUREX PL data" xfId="9364" xr:uid="{00000000-0005-0000-0000-00002A280000}"/>
    <cellStyle name="입력 8" xfId="9365" xr:uid="{00000000-0005-0000-0000-00002B280000}"/>
    <cellStyle name="입력 8 2" xfId="9366" xr:uid="{00000000-0005-0000-0000-00002C280000}"/>
    <cellStyle name="입력 8 2 2" xfId="9367" xr:uid="{00000000-0005-0000-0000-00002D280000}"/>
    <cellStyle name="입력 8 2 3" xfId="9368" xr:uid="{00000000-0005-0000-0000-00002E280000}"/>
    <cellStyle name="입력 8 3" xfId="9369" xr:uid="{00000000-0005-0000-0000-00002F280000}"/>
    <cellStyle name="입력 8 3 2" xfId="9370" xr:uid="{00000000-0005-0000-0000-000030280000}"/>
    <cellStyle name="입력 8 3 3" xfId="9371" xr:uid="{00000000-0005-0000-0000-000031280000}"/>
    <cellStyle name="입력 8_MUREX PL data" xfId="9372" xr:uid="{00000000-0005-0000-0000-000032280000}"/>
    <cellStyle name="입력 9" xfId="9373" xr:uid="{00000000-0005-0000-0000-000033280000}"/>
    <cellStyle name="입력 9 2" xfId="9374" xr:uid="{00000000-0005-0000-0000-000034280000}"/>
    <cellStyle name="입력 9 2 2" xfId="9375" xr:uid="{00000000-0005-0000-0000-000035280000}"/>
    <cellStyle name="입력 9 2 3" xfId="9376" xr:uid="{00000000-0005-0000-0000-000036280000}"/>
    <cellStyle name="입력 9 3" xfId="9377" xr:uid="{00000000-0005-0000-0000-000037280000}"/>
    <cellStyle name="입력 9 3 2" xfId="9378" xr:uid="{00000000-0005-0000-0000-000038280000}"/>
    <cellStyle name="입력 9 3 3" xfId="9379" xr:uid="{00000000-0005-0000-0000-000039280000}"/>
    <cellStyle name="입력 9_MUREX PL data" xfId="9380" xr:uid="{00000000-0005-0000-0000-00003A280000}"/>
    <cellStyle name="자리수" xfId="9381" xr:uid="{00000000-0005-0000-0000-00003B280000}"/>
    <cellStyle name="자리수0" xfId="9382" xr:uid="{00000000-0005-0000-0000-00003C280000}"/>
    <cellStyle name="제목" xfId="6" builtinId="15" hidden="1"/>
    <cellStyle name="제목 1" xfId="7" builtinId="16" hidden="1"/>
    <cellStyle name="제목 1 10" xfId="9383" xr:uid="{00000000-0005-0000-0000-00003F280000}"/>
    <cellStyle name="제목 1 10 2" xfId="9384" xr:uid="{00000000-0005-0000-0000-000040280000}"/>
    <cellStyle name="제목 1 10 2 2" xfId="9385" xr:uid="{00000000-0005-0000-0000-000041280000}"/>
    <cellStyle name="제목 1 10 2 3" xfId="9386" xr:uid="{00000000-0005-0000-0000-000042280000}"/>
    <cellStyle name="제목 1 10 3" xfId="9387" xr:uid="{00000000-0005-0000-0000-000043280000}"/>
    <cellStyle name="제목 1 10 3 2" xfId="9388" xr:uid="{00000000-0005-0000-0000-000044280000}"/>
    <cellStyle name="제목 1 10 3 3" xfId="9389" xr:uid="{00000000-0005-0000-0000-000045280000}"/>
    <cellStyle name="제목 1 10_MUREX PL data" xfId="9390" xr:uid="{00000000-0005-0000-0000-000046280000}"/>
    <cellStyle name="제목 1 11" xfId="9391" xr:uid="{00000000-0005-0000-0000-000047280000}"/>
    <cellStyle name="제목 1 11 2" xfId="9392" xr:uid="{00000000-0005-0000-0000-000048280000}"/>
    <cellStyle name="제목 1 11 2 2" xfId="9393" xr:uid="{00000000-0005-0000-0000-000049280000}"/>
    <cellStyle name="제목 1 11 2 3" xfId="9394" xr:uid="{00000000-0005-0000-0000-00004A280000}"/>
    <cellStyle name="제목 1 11 3" xfId="9395" xr:uid="{00000000-0005-0000-0000-00004B280000}"/>
    <cellStyle name="제목 1 11 3 2" xfId="9396" xr:uid="{00000000-0005-0000-0000-00004C280000}"/>
    <cellStyle name="제목 1 11 3 3" xfId="9397" xr:uid="{00000000-0005-0000-0000-00004D280000}"/>
    <cellStyle name="제목 1 11_MUREX PL data" xfId="9398" xr:uid="{00000000-0005-0000-0000-00004E280000}"/>
    <cellStyle name="제목 1 12" xfId="9399" xr:uid="{00000000-0005-0000-0000-00004F280000}"/>
    <cellStyle name="제목 1 12 2" xfId="9400" xr:uid="{00000000-0005-0000-0000-000050280000}"/>
    <cellStyle name="제목 1 12 3" xfId="9401" xr:uid="{00000000-0005-0000-0000-000051280000}"/>
    <cellStyle name="제목 1 13" xfId="9402" xr:uid="{00000000-0005-0000-0000-000052280000}"/>
    <cellStyle name="제목 1 13 2" xfId="9403" xr:uid="{00000000-0005-0000-0000-000053280000}"/>
    <cellStyle name="제목 1 14" xfId="9404" xr:uid="{00000000-0005-0000-0000-000054280000}"/>
    <cellStyle name="제목 1 14 2" xfId="9405" xr:uid="{00000000-0005-0000-0000-000055280000}"/>
    <cellStyle name="제목 1 15" xfId="9406" xr:uid="{00000000-0005-0000-0000-000056280000}"/>
    <cellStyle name="제목 1 2" xfId="9407" xr:uid="{00000000-0005-0000-0000-000057280000}"/>
    <cellStyle name="제목 1 2 2" xfId="17666" xr:uid="{00000000-0005-0000-0000-000058280000}"/>
    <cellStyle name="제목 1 2 2 2" xfId="18449" xr:uid="{00000000-0005-0000-0000-000059280000}"/>
    <cellStyle name="제목 1 2 2 3" xfId="18593" xr:uid="{00000000-0005-0000-0000-00005A280000}"/>
    <cellStyle name="제목 1 2 3" xfId="18104" xr:uid="{00000000-0005-0000-0000-00005B280000}"/>
    <cellStyle name="제목 1 2 4" xfId="18105" xr:uid="{00000000-0005-0000-0000-00005C280000}"/>
    <cellStyle name="제목 1 2 5" xfId="18291" xr:uid="{00000000-0005-0000-0000-00005D280000}"/>
    <cellStyle name="제목 1 2 6" xfId="17490" xr:uid="{00000000-0005-0000-0000-00005E280000}"/>
    <cellStyle name="제목 1 3" xfId="9408" xr:uid="{00000000-0005-0000-0000-00005F280000}"/>
    <cellStyle name="제목 1 3 2" xfId="17667" xr:uid="{00000000-0005-0000-0000-000060280000}"/>
    <cellStyle name="제목 1 3 2 2" xfId="18237" xr:uid="{00000000-0005-0000-0000-000061280000}"/>
    <cellStyle name="제목 1 3 3" xfId="18331" xr:uid="{00000000-0005-0000-0000-000062280000}"/>
    <cellStyle name="제목 1 3 4" xfId="18498" xr:uid="{00000000-0005-0000-0000-000063280000}"/>
    <cellStyle name="제목 1 3 5" xfId="17530" xr:uid="{00000000-0005-0000-0000-000064280000}"/>
    <cellStyle name="제목 1 4" xfId="9409" xr:uid="{00000000-0005-0000-0000-000065280000}"/>
    <cellStyle name="제목 1 4 2" xfId="9410" xr:uid="{00000000-0005-0000-0000-000066280000}"/>
    <cellStyle name="제목 1 4 3" xfId="9411" xr:uid="{00000000-0005-0000-0000-000067280000}"/>
    <cellStyle name="제목 1 4 4" xfId="18383" xr:uid="{00000000-0005-0000-0000-000068280000}"/>
    <cellStyle name="제목 1 4 5" xfId="18551" xr:uid="{00000000-0005-0000-0000-000069280000}"/>
    <cellStyle name="제목 1 4 6" xfId="17586" xr:uid="{00000000-0005-0000-0000-00006A280000}"/>
    <cellStyle name="제목 1 5" xfId="9412" xr:uid="{00000000-0005-0000-0000-00006B280000}"/>
    <cellStyle name="제목 1 5 2" xfId="9413" xr:uid="{00000000-0005-0000-0000-00006C280000}"/>
    <cellStyle name="제목 1 5 3" xfId="9414" xr:uid="{00000000-0005-0000-0000-00006D280000}"/>
    <cellStyle name="제목 1 6" xfId="9415" xr:uid="{00000000-0005-0000-0000-00006E280000}"/>
    <cellStyle name="제목 1 6 2" xfId="9416" xr:uid="{00000000-0005-0000-0000-00006F280000}"/>
    <cellStyle name="제목 1 6 3" xfId="9417" xr:uid="{00000000-0005-0000-0000-000070280000}"/>
    <cellStyle name="제목 1 7" xfId="9418" xr:uid="{00000000-0005-0000-0000-000071280000}"/>
    <cellStyle name="제목 1 7 2" xfId="9419" xr:uid="{00000000-0005-0000-0000-000072280000}"/>
    <cellStyle name="제목 1 7 2 2" xfId="9420" xr:uid="{00000000-0005-0000-0000-000073280000}"/>
    <cellStyle name="제목 1 7 2 3" xfId="9421" xr:uid="{00000000-0005-0000-0000-000074280000}"/>
    <cellStyle name="제목 1 7 3" xfId="9422" xr:uid="{00000000-0005-0000-0000-000075280000}"/>
    <cellStyle name="제목 1 7 3 2" xfId="9423" xr:uid="{00000000-0005-0000-0000-000076280000}"/>
    <cellStyle name="제목 1 7 3 3" xfId="9424" xr:uid="{00000000-0005-0000-0000-000077280000}"/>
    <cellStyle name="제목 1 7_MUREX PL data" xfId="9425" xr:uid="{00000000-0005-0000-0000-000078280000}"/>
    <cellStyle name="제목 1 8" xfId="9426" xr:uid="{00000000-0005-0000-0000-000079280000}"/>
    <cellStyle name="제목 1 8 2" xfId="9427" xr:uid="{00000000-0005-0000-0000-00007A280000}"/>
    <cellStyle name="제목 1 8 2 2" xfId="9428" xr:uid="{00000000-0005-0000-0000-00007B280000}"/>
    <cellStyle name="제목 1 8 2 3" xfId="9429" xr:uid="{00000000-0005-0000-0000-00007C280000}"/>
    <cellStyle name="제목 1 8 3" xfId="9430" xr:uid="{00000000-0005-0000-0000-00007D280000}"/>
    <cellStyle name="제목 1 8 3 2" xfId="9431" xr:uid="{00000000-0005-0000-0000-00007E280000}"/>
    <cellStyle name="제목 1 8 3 3" xfId="9432" xr:uid="{00000000-0005-0000-0000-00007F280000}"/>
    <cellStyle name="제목 1 8_MUREX PL data" xfId="9433" xr:uid="{00000000-0005-0000-0000-000080280000}"/>
    <cellStyle name="제목 1 9" xfId="9434" xr:uid="{00000000-0005-0000-0000-000081280000}"/>
    <cellStyle name="제목 1 9 2" xfId="9435" xr:uid="{00000000-0005-0000-0000-000082280000}"/>
    <cellStyle name="제목 1 9 2 2" xfId="9436" xr:uid="{00000000-0005-0000-0000-000083280000}"/>
    <cellStyle name="제목 1 9 2 3" xfId="9437" xr:uid="{00000000-0005-0000-0000-000084280000}"/>
    <cellStyle name="제목 1 9 3" xfId="9438" xr:uid="{00000000-0005-0000-0000-000085280000}"/>
    <cellStyle name="제목 1 9 3 2" xfId="9439" xr:uid="{00000000-0005-0000-0000-000086280000}"/>
    <cellStyle name="제목 1 9 3 3" xfId="9440" xr:uid="{00000000-0005-0000-0000-000087280000}"/>
    <cellStyle name="제목 1 9_MUREX PL data" xfId="9441" xr:uid="{00000000-0005-0000-0000-000088280000}"/>
    <cellStyle name="제목 10" xfId="9442" xr:uid="{00000000-0005-0000-0000-000089280000}"/>
    <cellStyle name="제목 10 2" xfId="9443" xr:uid="{00000000-0005-0000-0000-00008A280000}"/>
    <cellStyle name="제목 10 2 2" xfId="9444" xr:uid="{00000000-0005-0000-0000-00008B280000}"/>
    <cellStyle name="제목 10 2 3" xfId="9445" xr:uid="{00000000-0005-0000-0000-00008C280000}"/>
    <cellStyle name="제목 10 3" xfId="9446" xr:uid="{00000000-0005-0000-0000-00008D280000}"/>
    <cellStyle name="제목 10 3 2" xfId="9447" xr:uid="{00000000-0005-0000-0000-00008E280000}"/>
    <cellStyle name="제목 10 3 3" xfId="9448" xr:uid="{00000000-0005-0000-0000-00008F280000}"/>
    <cellStyle name="제목 10_MUREX PL data" xfId="9449" xr:uid="{00000000-0005-0000-0000-000090280000}"/>
    <cellStyle name="제목 11" xfId="9450" xr:uid="{00000000-0005-0000-0000-000091280000}"/>
    <cellStyle name="제목 11 2" xfId="9451" xr:uid="{00000000-0005-0000-0000-000092280000}"/>
    <cellStyle name="제목 11 2 2" xfId="9452" xr:uid="{00000000-0005-0000-0000-000093280000}"/>
    <cellStyle name="제목 11 2 3" xfId="9453" xr:uid="{00000000-0005-0000-0000-000094280000}"/>
    <cellStyle name="제목 11 3" xfId="9454" xr:uid="{00000000-0005-0000-0000-000095280000}"/>
    <cellStyle name="제목 11 3 2" xfId="9455" xr:uid="{00000000-0005-0000-0000-000096280000}"/>
    <cellStyle name="제목 11 3 3" xfId="9456" xr:uid="{00000000-0005-0000-0000-000097280000}"/>
    <cellStyle name="제목 11_MUREX PL data" xfId="9457" xr:uid="{00000000-0005-0000-0000-000098280000}"/>
    <cellStyle name="제목 12" xfId="9458" xr:uid="{00000000-0005-0000-0000-000099280000}"/>
    <cellStyle name="제목 12 2" xfId="9459" xr:uid="{00000000-0005-0000-0000-00009A280000}"/>
    <cellStyle name="제목 12 2 2" xfId="9460" xr:uid="{00000000-0005-0000-0000-00009B280000}"/>
    <cellStyle name="제목 12 2 3" xfId="9461" xr:uid="{00000000-0005-0000-0000-00009C280000}"/>
    <cellStyle name="제목 12 3" xfId="9462" xr:uid="{00000000-0005-0000-0000-00009D280000}"/>
    <cellStyle name="제목 12 3 2" xfId="9463" xr:uid="{00000000-0005-0000-0000-00009E280000}"/>
    <cellStyle name="제목 12 3 3" xfId="9464" xr:uid="{00000000-0005-0000-0000-00009F280000}"/>
    <cellStyle name="제목 12_MUREX PL data" xfId="9465" xr:uid="{00000000-0005-0000-0000-0000A0280000}"/>
    <cellStyle name="제목 13" xfId="9466" xr:uid="{00000000-0005-0000-0000-0000A1280000}"/>
    <cellStyle name="제목 13 2" xfId="9467" xr:uid="{00000000-0005-0000-0000-0000A2280000}"/>
    <cellStyle name="제목 13 2 2" xfId="9468" xr:uid="{00000000-0005-0000-0000-0000A3280000}"/>
    <cellStyle name="제목 13 2 3" xfId="9469" xr:uid="{00000000-0005-0000-0000-0000A4280000}"/>
    <cellStyle name="제목 13 3" xfId="9470" xr:uid="{00000000-0005-0000-0000-0000A5280000}"/>
    <cellStyle name="제목 13 3 2" xfId="9471" xr:uid="{00000000-0005-0000-0000-0000A6280000}"/>
    <cellStyle name="제목 13 3 3" xfId="9472" xr:uid="{00000000-0005-0000-0000-0000A7280000}"/>
    <cellStyle name="제목 13_MUREX PL data" xfId="9473" xr:uid="{00000000-0005-0000-0000-0000A8280000}"/>
    <cellStyle name="제목 14" xfId="9474" xr:uid="{00000000-0005-0000-0000-0000A9280000}"/>
    <cellStyle name="제목 14 2" xfId="9475" xr:uid="{00000000-0005-0000-0000-0000AA280000}"/>
    <cellStyle name="제목 14 2 2" xfId="9476" xr:uid="{00000000-0005-0000-0000-0000AB280000}"/>
    <cellStyle name="제목 14 2 3" xfId="9477" xr:uid="{00000000-0005-0000-0000-0000AC280000}"/>
    <cellStyle name="제목 14 3" xfId="9478" xr:uid="{00000000-0005-0000-0000-0000AD280000}"/>
    <cellStyle name="제목 14 3 2" xfId="9479" xr:uid="{00000000-0005-0000-0000-0000AE280000}"/>
    <cellStyle name="제목 14 3 3" xfId="9480" xr:uid="{00000000-0005-0000-0000-0000AF280000}"/>
    <cellStyle name="제목 14_MUREX PL data" xfId="9481" xr:uid="{00000000-0005-0000-0000-0000B0280000}"/>
    <cellStyle name="제목 15" xfId="9482" xr:uid="{00000000-0005-0000-0000-0000B1280000}"/>
    <cellStyle name="제목 15 2" xfId="9483" xr:uid="{00000000-0005-0000-0000-0000B2280000}"/>
    <cellStyle name="제목 16" xfId="9484" xr:uid="{00000000-0005-0000-0000-0000B3280000}"/>
    <cellStyle name="제목 16 2" xfId="9485" xr:uid="{00000000-0005-0000-0000-0000B4280000}"/>
    <cellStyle name="제목 17" xfId="9486" xr:uid="{00000000-0005-0000-0000-0000B5280000}"/>
    <cellStyle name="제목 17 2" xfId="9487" xr:uid="{00000000-0005-0000-0000-0000B6280000}"/>
    <cellStyle name="제목 18" xfId="9488" xr:uid="{00000000-0005-0000-0000-0000B7280000}"/>
    <cellStyle name="제목 19" xfId="9489" xr:uid="{00000000-0005-0000-0000-0000B8280000}"/>
    <cellStyle name="제목 2" xfId="8" builtinId="17" hidden="1"/>
    <cellStyle name="제목 2 10" xfId="9490" xr:uid="{00000000-0005-0000-0000-0000BA280000}"/>
    <cellStyle name="제목 2 10 2" xfId="9491" xr:uid="{00000000-0005-0000-0000-0000BB280000}"/>
    <cellStyle name="제목 2 10 2 2" xfId="9492" xr:uid="{00000000-0005-0000-0000-0000BC280000}"/>
    <cellStyle name="제목 2 10 2 3" xfId="9493" xr:uid="{00000000-0005-0000-0000-0000BD280000}"/>
    <cellStyle name="제목 2 10 3" xfId="9494" xr:uid="{00000000-0005-0000-0000-0000BE280000}"/>
    <cellStyle name="제목 2 10 3 2" xfId="9495" xr:uid="{00000000-0005-0000-0000-0000BF280000}"/>
    <cellStyle name="제목 2 10 3 3" xfId="9496" xr:uid="{00000000-0005-0000-0000-0000C0280000}"/>
    <cellStyle name="제목 2 10_MUREX PL data" xfId="9497" xr:uid="{00000000-0005-0000-0000-0000C1280000}"/>
    <cellStyle name="제목 2 11" xfId="9498" xr:uid="{00000000-0005-0000-0000-0000C2280000}"/>
    <cellStyle name="제목 2 11 2" xfId="9499" xr:uid="{00000000-0005-0000-0000-0000C3280000}"/>
    <cellStyle name="제목 2 11 2 2" xfId="9500" xr:uid="{00000000-0005-0000-0000-0000C4280000}"/>
    <cellStyle name="제목 2 11 2 3" xfId="9501" xr:uid="{00000000-0005-0000-0000-0000C5280000}"/>
    <cellStyle name="제목 2 11 3" xfId="9502" xr:uid="{00000000-0005-0000-0000-0000C6280000}"/>
    <cellStyle name="제목 2 11 3 2" xfId="9503" xr:uid="{00000000-0005-0000-0000-0000C7280000}"/>
    <cellStyle name="제목 2 11 3 3" xfId="9504" xr:uid="{00000000-0005-0000-0000-0000C8280000}"/>
    <cellStyle name="제목 2 11_MUREX PL data" xfId="9505" xr:uid="{00000000-0005-0000-0000-0000C9280000}"/>
    <cellStyle name="제목 2 12" xfId="9506" xr:uid="{00000000-0005-0000-0000-0000CA280000}"/>
    <cellStyle name="제목 2 12 2" xfId="9507" xr:uid="{00000000-0005-0000-0000-0000CB280000}"/>
    <cellStyle name="제목 2 12 3" xfId="9508" xr:uid="{00000000-0005-0000-0000-0000CC280000}"/>
    <cellStyle name="제목 2 13" xfId="9509" xr:uid="{00000000-0005-0000-0000-0000CD280000}"/>
    <cellStyle name="제목 2 13 2" xfId="9510" xr:uid="{00000000-0005-0000-0000-0000CE280000}"/>
    <cellStyle name="제목 2 14" xfId="9511" xr:uid="{00000000-0005-0000-0000-0000CF280000}"/>
    <cellStyle name="제목 2 14 2" xfId="9512" xr:uid="{00000000-0005-0000-0000-0000D0280000}"/>
    <cellStyle name="제목 2 15" xfId="9513" xr:uid="{00000000-0005-0000-0000-0000D1280000}"/>
    <cellStyle name="제목 2 2" xfId="9514" xr:uid="{00000000-0005-0000-0000-0000D2280000}"/>
    <cellStyle name="제목 2 2 2" xfId="17668" xr:uid="{00000000-0005-0000-0000-0000D3280000}"/>
    <cellStyle name="제목 2 2 2 2" xfId="18450" xr:uid="{00000000-0005-0000-0000-0000D4280000}"/>
    <cellStyle name="제목 2 2 2 3" xfId="18594" xr:uid="{00000000-0005-0000-0000-0000D5280000}"/>
    <cellStyle name="제목 2 2 3" xfId="18106" xr:uid="{00000000-0005-0000-0000-0000D6280000}"/>
    <cellStyle name="제목 2 2 4" xfId="18107" xr:uid="{00000000-0005-0000-0000-0000D7280000}"/>
    <cellStyle name="제목 2 2 5" xfId="18292" xr:uid="{00000000-0005-0000-0000-0000D8280000}"/>
    <cellStyle name="제목 2 2 6" xfId="17491" xr:uid="{00000000-0005-0000-0000-0000D9280000}"/>
    <cellStyle name="제목 2 3" xfId="9515" xr:uid="{00000000-0005-0000-0000-0000DA280000}"/>
    <cellStyle name="제목 2 3 2" xfId="17669" xr:uid="{00000000-0005-0000-0000-0000DB280000}"/>
    <cellStyle name="제목 2 3 2 2" xfId="18238" xr:uid="{00000000-0005-0000-0000-0000DC280000}"/>
    <cellStyle name="제목 2 3 3" xfId="18332" xr:uid="{00000000-0005-0000-0000-0000DD280000}"/>
    <cellStyle name="제목 2 3 4" xfId="18499" xr:uid="{00000000-0005-0000-0000-0000DE280000}"/>
    <cellStyle name="제목 2 3 5" xfId="17531" xr:uid="{00000000-0005-0000-0000-0000DF280000}"/>
    <cellStyle name="제목 2 4" xfId="9516" xr:uid="{00000000-0005-0000-0000-0000E0280000}"/>
    <cellStyle name="제목 2 4 2" xfId="9517" xr:uid="{00000000-0005-0000-0000-0000E1280000}"/>
    <cellStyle name="제목 2 4 3" xfId="9518" xr:uid="{00000000-0005-0000-0000-0000E2280000}"/>
    <cellStyle name="제목 2 4 4" xfId="18384" xr:uid="{00000000-0005-0000-0000-0000E3280000}"/>
    <cellStyle name="제목 2 4 5" xfId="18552" xr:uid="{00000000-0005-0000-0000-0000E4280000}"/>
    <cellStyle name="제목 2 4 6" xfId="17587" xr:uid="{00000000-0005-0000-0000-0000E5280000}"/>
    <cellStyle name="제목 2 5" xfId="9519" xr:uid="{00000000-0005-0000-0000-0000E6280000}"/>
    <cellStyle name="제목 2 5 2" xfId="9520" xr:uid="{00000000-0005-0000-0000-0000E7280000}"/>
    <cellStyle name="제목 2 5 3" xfId="9521" xr:uid="{00000000-0005-0000-0000-0000E8280000}"/>
    <cellStyle name="제목 2 6" xfId="9522" xr:uid="{00000000-0005-0000-0000-0000E9280000}"/>
    <cellStyle name="제목 2 6 2" xfId="9523" xr:uid="{00000000-0005-0000-0000-0000EA280000}"/>
    <cellStyle name="제목 2 6 3" xfId="9524" xr:uid="{00000000-0005-0000-0000-0000EB280000}"/>
    <cellStyle name="제목 2 7" xfId="9525" xr:uid="{00000000-0005-0000-0000-0000EC280000}"/>
    <cellStyle name="제목 2 7 2" xfId="9526" xr:uid="{00000000-0005-0000-0000-0000ED280000}"/>
    <cellStyle name="제목 2 7 2 2" xfId="9527" xr:uid="{00000000-0005-0000-0000-0000EE280000}"/>
    <cellStyle name="제목 2 7 2 3" xfId="9528" xr:uid="{00000000-0005-0000-0000-0000EF280000}"/>
    <cellStyle name="제목 2 7 3" xfId="9529" xr:uid="{00000000-0005-0000-0000-0000F0280000}"/>
    <cellStyle name="제목 2 7 3 2" xfId="9530" xr:uid="{00000000-0005-0000-0000-0000F1280000}"/>
    <cellStyle name="제목 2 7 3 3" xfId="9531" xr:uid="{00000000-0005-0000-0000-0000F2280000}"/>
    <cellStyle name="제목 2 7_MUREX PL data" xfId="9532" xr:uid="{00000000-0005-0000-0000-0000F3280000}"/>
    <cellStyle name="제목 2 8" xfId="9533" xr:uid="{00000000-0005-0000-0000-0000F4280000}"/>
    <cellStyle name="제목 2 8 2" xfId="9534" xr:uid="{00000000-0005-0000-0000-0000F5280000}"/>
    <cellStyle name="제목 2 8 2 2" xfId="9535" xr:uid="{00000000-0005-0000-0000-0000F6280000}"/>
    <cellStyle name="제목 2 8 2 3" xfId="9536" xr:uid="{00000000-0005-0000-0000-0000F7280000}"/>
    <cellStyle name="제목 2 8 3" xfId="9537" xr:uid="{00000000-0005-0000-0000-0000F8280000}"/>
    <cellStyle name="제목 2 8 3 2" xfId="9538" xr:uid="{00000000-0005-0000-0000-0000F9280000}"/>
    <cellStyle name="제목 2 8 3 3" xfId="9539" xr:uid="{00000000-0005-0000-0000-0000FA280000}"/>
    <cellStyle name="제목 2 8_MUREX PL data" xfId="9540" xr:uid="{00000000-0005-0000-0000-0000FB280000}"/>
    <cellStyle name="제목 2 9" xfId="9541" xr:uid="{00000000-0005-0000-0000-0000FC280000}"/>
    <cellStyle name="제목 2 9 2" xfId="9542" xr:uid="{00000000-0005-0000-0000-0000FD280000}"/>
    <cellStyle name="제목 2 9 2 2" xfId="9543" xr:uid="{00000000-0005-0000-0000-0000FE280000}"/>
    <cellStyle name="제목 2 9 2 3" xfId="9544" xr:uid="{00000000-0005-0000-0000-0000FF280000}"/>
    <cellStyle name="제목 2 9 3" xfId="9545" xr:uid="{00000000-0005-0000-0000-000000290000}"/>
    <cellStyle name="제목 2 9 3 2" xfId="9546" xr:uid="{00000000-0005-0000-0000-000001290000}"/>
    <cellStyle name="제목 2 9 3 3" xfId="9547" xr:uid="{00000000-0005-0000-0000-000002290000}"/>
    <cellStyle name="제목 2 9_MUREX PL data" xfId="9548" xr:uid="{00000000-0005-0000-0000-000003290000}"/>
    <cellStyle name="제목 20" xfId="9549" xr:uid="{00000000-0005-0000-0000-000004290000}"/>
    <cellStyle name="제목 21" xfId="9550" xr:uid="{00000000-0005-0000-0000-000005290000}"/>
    <cellStyle name="제목 22" xfId="9551" xr:uid="{00000000-0005-0000-0000-000006290000}"/>
    <cellStyle name="제목 23" xfId="9552" xr:uid="{00000000-0005-0000-0000-000007290000}"/>
    <cellStyle name="제목 24" xfId="9553" xr:uid="{00000000-0005-0000-0000-000008290000}"/>
    <cellStyle name="제목 25" xfId="9554" xr:uid="{00000000-0005-0000-0000-000009290000}"/>
    <cellStyle name="제목 26" xfId="9555" xr:uid="{00000000-0005-0000-0000-00000A290000}"/>
    <cellStyle name="제목 27" xfId="9556" xr:uid="{00000000-0005-0000-0000-00000B290000}"/>
    <cellStyle name="제목 3" xfId="9" builtinId="18" hidden="1"/>
    <cellStyle name="제목 3 10" xfId="9557" xr:uid="{00000000-0005-0000-0000-00000D290000}"/>
    <cellStyle name="제목 3 10 2" xfId="9558" xr:uid="{00000000-0005-0000-0000-00000E290000}"/>
    <cellStyle name="제목 3 10 2 2" xfId="9559" xr:uid="{00000000-0005-0000-0000-00000F290000}"/>
    <cellStyle name="제목 3 10 2 3" xfId="9560" xr:uid="{00000000-0005-0000-0000-000010290000}"/>
    <cellStyle name="제목 3 10 3" xfId="9561" xr:uid="{00000000-0005-0000-0000-000011290000}"/>
    <cellStyle name="제목 3 10 3 2" xfId="9562" xr:uid="{00000000-0005-0000-0000-000012290000}"/>
    <cellStyle name="제목 3 10 3 3" xfId="9563" xr:uid="{00000000-0005-0000-0000-000013290000}"/>
    <cellStyle name="제목 3 10_MUREX PL data" xfId="9564" xr:uid="{00000000-0005-0000-0000-000014290000}"/>
    <cellStyle name="제목 3 11" xfId="9565" xr:uid="{00000000-0005-0000-0000-000015290000}"/>
    <cellStyle name="제목 3 11 2" xfId="9566" xr:uid="{00000000-0005-0000-0000-000016290000}"/>
    <cellStyle name="제목 3 11 2 2" xfId="9567" xr:uid="{00000000-0005-0000-0000-000017290000}"/>
    <cellStyle name="제목 3 11 2 3" xfId="9568" xr:uid="{00000000-0005-0000-0000-000018290000}"/>
    <cellStyle name="제목 3 11 3" xfId="9569" xr:uid="{00000000-0005-0000-0000-000019290000}"/>
    <cellStyle name="제목 3 11 3 2" xfId="9570" xr:uid="{00000000-0005-0000-0000-00001A290000}"/>
    <cellStyle name="제목 3 11 3 3" xfId="9571" xr:uid="{00000000-0005-0000-0000-00001B290000}"/>
    <cellStyle name="제목 3 11_MUREX PL data" xfId="9572" xr:uid="{00000000-0005-0000-0000-00001C290000}"/>
    <cellStyle name="제목 3 12" xfId="9573" xr:uid="{00000000-0005-0000-0000-00001D290000}"/>
    <cellStyle name="제목 3 12 2" xfId="9574" xr:uid="{00000000-0005-0000-0000-00001E290000}"/>
    <cellStyle name="제목 3 12 3" xfId="9575" xr:uid="{00000000-0005-0000-0000-00001F290000}"/>
    <cellStyle name="제목 3 13" xfId="9576" xr:uid="{00000000-0005-0000-0000-000020290000}"/>
    <cellStyle name="제목 3 13 2" xfId="9577" xr:uid="{00000000-0005-0000-0000-000021290000}"/>
    <cellStyle name="제목 3 14" xfId="9578" xr:uid="{00000000-0005-0000-0000-000022290000}"/>
    <cellStyle name="제목 3 14 2" xfId="9579" xr:uid="{00000000-0005-0000-0000-000023290000}"/>
    <cellStyle name="제목 3 15" xfId="9580" xr:uid="{00000000-0005-0000-0000-000024290000}"/>
    <cellStyle name="제목 3 2" xfId="9581" xr:uid="{00000000-0005-0000-0000-000025290000}"/>
    <cellStyle name="제목 3 2 2" xfId="17670" xr:uid="{00000000-0005-0000-0000-000026290000}"/>
    <cellStyle name="제목 3 2 2 2" xfId="18451" xr:uid="{00000000-0005-0000-0000-000027290000}"/>
    <cellStyle name="제목 3 2 2 3" xfId="18595" xr:uid="{00000000-0005-0000-0000-000028290000}"/>
    <cellStyle name="제목 3 2 3" xfId="18108" xr:uid="{00000000-0005-0000-0000-000029290000}"/>
    <cellStyle name="제목 3 2 4" xfId="18109" xr:uid="{00000000-0005-0000-0000-00002A290000}"/>
    <cellStyle name="제목 3 2 5" xfId="18293" xr:uid="{00000000-0005-0000-0000-00002B290000}"/>
    <cellStyle name="제목 3 2 6" xfId="17492" xr:uid="{00000000-0005-0000-0000-00002C290000}"/>
    <cellStyle name="제목 3 3" xfId="9582" xr:uid="{00000000-0005-0000-0000-00002D290000}"/>
    <cellStyle name="제목 3 3 2" xfId="17671" xr:uid="{00000000-0005-0000-0000-00002E290000}"/>
    <cellStyle name="제목 3 3 2 2" xfId="18239" xr:uid="{00000000-0005-0000-0000-00002F290000}"/>
    <cellStyle name="제목 3 3 3" xfId="18333" xr:uid="{00000000-0005-0000-0000-000030290000}"/>
    <cellStyle name="제목 3 3 4" xfId="18500" xr:uid="{00000000-0005-0000-0000-000031290000}"/>
    <cellStyle name="제목 3 3 5" xfId="17532" xr:uid="{00000000-0005-0000-0000-000032290000}"/>
    <cellStyle name="제목 3 4" xfId="9583" xr:uid="{00000000-0005-0000-0000-000033290000}"/>
    <cellStyle name="제목 3 4 2" xfId="9584" xr:uid="{00000000-0005-0000-0000-000034290000}"/>
    <cellStyle name="제목 3 4 3" xfId="9585" xr:uid="{00000000-0005-0000-0000-000035290000}"/>
    <cellStyle name="제목 3 4 4" xfId="18385" xr:uid="{00000000-0005-0000-0000-000036290000}"/>
    <cellStyle name="제목 3 4 5" xfId="18553" xr:uid="{00000000-0005-0000-0000-000037290000}"/>
    <cellStyle name="제목 3 4 6" xfId="17588" xr:uid="{00000000-0005-0000-0000-000038290000}"/>
    <cellStyle name="제목 3 5" xfId="9586" xr:uid="{00000000-0005-0000-0000-000039290000}"/>
    <cellStyle name="제목 3 5 2" xfId="9587" xr:uid="{00000000-0005-0000-0000-00003A290000}"/>
    <cellStyle name="제목 3 5 3" xfId="9588" xr:uid="{00000000-0005-0000-0000-00003B290000}"/>
    <cellStyle name="제목 3 6" xfId="9589" xr:uid="{00000000-0005-0000-0000-00003C290000}"/>
    <cellStyle name="제목 3 6 2" xfId="9590" xr:uid="{00000000-0005-0000-0000-00003D290000}"/>
    <cellStyle name="제목 3 6 3" xfId="9591" xr:uid="{00000000-0005-0000-0000-00003E290000}"/>
    <cellStyle name="제목 3 7" xfId="9592" xr:uid="{00000000-0005-0000-0000-00003F290000}"/>
    <cellStyle name="제목 3 7 2" xfId="9593" xr:uid="{00000000-0005-0000-0000-000040290000}"/>
    <cellStyle name="제목 3 7 2 2" xfId="9594" xr:uid="{00000000-0005-0000-0000-000041290000}"/>
    <cellStyle name="제목 3 7 2 3" xfId="9595" xr:uid="{00000000-0005-0000-0000-000042290000}"/>
    <cellStyle name="제목 3 7 3" xfId="9596" xr:uid="{00000000-0005-0000-0000-000043290000}"/>
    <cellStyle name="제목 3 7 3 2" xfId="9597" xr:uid="{00000000-0005-0000-0000-000044290000}"/>
    <cellStyle name="제목 3 7 3 3" xfId="9598" xr:uid="{00000000-0005-0000-0000-000045290000}"/>
    <cellStyle name="제목 3 7_MUREX PL data" xfId="9599" xr:uid="{00000000-0005-0000-0000-000046290000}"/>
    <cellStyle name="제목 3 8" xfId="9600" xr:uid="{00000000-0005-0000-0000-000047290000}"/>
    <cellStyle name="제목 3 8 2" xfId="9601" xr:uid="{00000000-0005-0000-0000-000048290000}"/>
    <cellStyle name="제목 3 8 2 2" xfId="9602" xr:uid="{00000000-0005-0000-0000-000049290000}"/>
    <cellStyle name="제목 3 8 2 3" xfId="9603" xr:uid="{00000000-0005-0000-0000-00004A290000}"/>
    <cellStyle name="제목 3 8 3" xfId="9604" xr:uid="{00000000-0005-0000-0000-00004B290000}"/>
    <cellStyle name="제목 3 8 3 2" xfId="9605" xr:uid="{00000000-0005-0000-0000-00004C290000}"/>
    <cellStyle name="제목 3 8 3 3" xfId="9606" xr:uid="{00000000-0005-0000-0000-00004D290000}"/>
    <cellStyle name="제목 3 8_MUREX PL data" xfId="9607" xr:uid="{00000000-0005-0000-0000-00004E290000}"/>
    <cellStyle name="제목 3 9" xfId="9608" xr:uid="{00000000-0005-0000-0000-00004F290000}"/>
    <cellStyle name="제목 3 9 2" xfId="9609" xr:uid="{00000000-0005-0000-0000-000050290000}"/>
    <cellStyle name="제목 3 9 2 2" xfId="9610" xr:uid="{00000000-0005-0000-0000-000051290000}"/>
    <cellStyle name="제목 3 9 2 3" xfId="9611" xr:uid="{00000000-0005-0000-0000-000052290000}"/>
    <cellStyle name="제목 3 9 3" xfId="9612" xr:uid="{00000000-0005-0000-0000-000053290000}"/>
    <cellStyle name="제목 3 9 3 2" xfId="9613" xr:uid="{00000000-0005-0000-0000-000054290000}"/>
    <cellStyle name="제목 3 9 3 3" xfId="9614" xr:uid="{00000000-0005-0000-0000-000055290000}"/>
    <cellStyle name="제목 3 9_MUREX PL data" xfId="9615" xr:uid="{00000000-0005-0000-0000-000056290000}"/>
    <cellStyle name="제목 4" xfId="10" builtinId="19" hidden="1"/>
    <cellStyle name="제목 4 10" xfId="9616" xr:uid="{00000000-0005-0000-0000-000058290000}"/>
    <cellStyle name="제목 4 10 2" xfId="9617" xr:uid="{00000000-0005-0000-0000-000059290000}"/>
    <cellStyle name="제목 4 10 2 2" xfId="9618" xr:uid="{00000000-0005-0000-0000-00005A290000}"/>
    <cellStyle name="제목 4 10 2 3" xfId="9619" xr:uid="{00000000-0005-0000-0000-00005B290000}"/>
    <cellStyle name="제목 4 10 3" xfId="9620" xr:uid="{00000000-0005-0000-0000-00005C290000}"/>
    <cellStyle name="제목 4 10 3 2" xfId="9621" xr:uid="{00000000-0005-0000-0000-00005D290000}"/>
    <cellStyle name="제목 4 10 3 3" xfId="9622" xr:uid="{00000000-0005-0000-0000-00005E290000}"/>
    <cellStyle name="제목 4 10_MUREX PL data" xfId="9623" xr:uid="{00000000-0005-0000-0000-00005F290000}"/>
    <cellStyle name="제목 4 11" xfId="9624" xr:uid="{00000000-0005-0000-0000-000060290000}"/>
    <cellStyle name="제목 4 11 2" xfId="9625" xr:uid="{00000000-0005-0000-0000-000061290000}"/>
    <cellStyle name="제목 4 11 2 2" xfId="9626" xr:uid="{00000000-0005-0000-0000-000062290000}"/>
    <cellStyle name="제목 4 11 2 3" xfId="9627" xr:uid="{00000000-0005-0000-0000-000063290000}"/>
    <cellStyle name="제목 4 11 3" xfId="9628" xr:uid="{00000000-0005-0000-0000-000064290000}"/>
    <cellStyle name="제목 4 11 3 2" xfId="9629" xr:uid="{00000000-0005-0000-0000-000065290000}"/>
    <cellStyle name="제목 4 11 3 3" xfId="9630" xr:uid="{00000000-0005-0000-0000-000066290000}"/>
    <cellStyle name="제목 4 11_MUREX PL data" xfId="9631" xr:uid="{00000000-0005-0000-0000-000067290000}"/>
    <cellStyle name="제목 4 12" xfId="9632" xr:uid="{00000000-0005-0000-0000-000068290000}"/>
    <cellStyle name="제목 4 12 2" xfId="9633" xr:uid="{00000000-0005-0000-0000-000069290000}"/>
    <cellStyle name="제목 4 12 3" xfId="9634" xr:uid="{00000000-0005-0000-0000-00006A290000}"/>
    <cellStyle name="제목 4 13" xfId="9635" xr:uid="{00000000-0005-0000-0000-00006B290000}"/>
    <cellStyle name="제목 4 13 2" xfId="9636" xr:uid="{00000000-0005-0000-0000-00006C290000}"/>
    <cellStyle name="제목 4 14" xfId="9637" xr:uid="{00000000-0005-0000-0000-00006D290000}"/>
    <cellStyle name="제목 4 14 2" xfId="9638" xr:uid="{00000000-0005-0000-0000-00006E290000}"/>
    <cellStyle name="제목 4 15" xfId="9639" xr:uid="{00000000-0005-0000-0000-00006F290000}"/>
    <cellStyle name="제목 4 2" xfId="9640" xr:uid="{00000000-0005-0000-0000-000070290000}"/>
    <cellStyle name="제목 4 2 2" xfId="17672" xr:uid="{00000000-0005-0000-0000-000071290000}"/>
    <cellStyle name="제목 4 2 2 2" xfId="18452" xr:uid="{00000000-0005-0000-0000-000072290000}"/>
    <cellStyle name="제목 4 2 2 3" xfId="18596" xr:uid="{00000000-0005-0000-0000-000073290000}"/>
    <cellStyle name="제목 4 2 3" xfId="18110" xr:uid="{00000000-0005-0000-0000-000074290000}"/>
    <cellStyle name="제목 4 2 4" xfId="18111" xr:uid="{00000000-0005-0000-0000-000075290000}"/>
    <cellStyle name="제목 4 2 5" xfId="18294" xr:uid="{00000000-0005-0000-0000-000076290000}"/>
    <cellStyle name="제목 4 2 6" xfId="17493" xr:uid="{00000000-0005-0000-0000-000077290000}"/>
    <cellStyle name="제목 4 3" xfId="9641" xr:uid="{00000000-0005-0000-0000-000078290000}"/>
    <cellStyle name="제목 4 3 2" xfId="17673" xr:uid="{00000000-0005-0000-0000-000079290000}"/>
    <cellStyle name="제목 4 3 2 2" xfId="18240" xr:uid="{00000000-0005-0000-0000-00007A290000}"/>
    <cellStyle name="제목 4 3 3" xfId="18334" xr:uid="{00000000-0005-0000-0000-00007B290000}"/>
    <cellStyle name="제목 4 3 4" xfId="18501" xr:uid="{00000000-0005-0000-0000-00007C290000}"/>
    <cellStyle name="제목 4 3 5" xfId="17533" xr:uid="{00000000-0005-0000-0000-00007D290000}"/>
    <cellStyle name="제목 4 4" xfId="9642" xr:uid="{00000000-0005-0000-0000-00007E290000}"/>
    <cellStyle name="제목 4 4 2" xfId="9643" xr:uid="{00000000-0005-0000-0000-00007F290000}"/>
    <cellStyle name="제목 4 4 3" xfId="9644" xr:uid="{00000000-0005-0000-0000-000080290000}"/>
    <cellStyle name="제목 4 4 4" xfId="18386" xr:uid="{00000000-0005-0000-0000-000081290000}"/>
    <cellStyle name="제목 4 4 5" xfId="18554" xr:uid="{00000000-0005-0000-0000-000082290000}"/>
    <cellStyle name="제목 4 4 6" xfId="17589" xr:uid="{00000000-0005-0000-0000-000083290000}"/>
    <cellStyle name="제목 4 5" xfId="9645" xr:uid="{00000000-0005-0000-0000-000084290000}"/>
    <cellStyle name="제목 4 5 2" xfId="9646" xr:uid="{00000000-0005-0000-0000-000085290000}"/>
    <cellStyle name="제목 4 5 3" xfId="9647" xr:uid="{00000000-0005-0000-0000-000086290000}"/>
    <cellStyle name="제목 4 6" xfId="9648" xr:uid="{00000000-0005-0000-0000-000087290000}"/>
    <cellStyle name="제목 4 6 2" xfId="9649" xr:uid="{00000000-0005-0000-0000-000088290000}"/>
    <cellStyle name="제목 4 6 3" xfId="9650" xr:uid="{00000000-0005-0000-0000-000089290000}"/>
    <cellStyle name="제목 4 7" xfId="9651" xr:uid="{00000000-0005-0000-0000-00008A290000}"/>
    <cellStyle name="제목 4 7 2" xfId="9652" xr:uid="{00000000-0005-0000-0000-00008B290000}"/>
    <cellStyle name="제목 4 7 2 2" xfId="9653" xr:uid="{00000000-0005-0000-0000-00008C290000}"/>
    <cellStyle name="제목 4 7 2 3" xfId="9654" xr:uid="{00000000-0005-0000-0000-00008D290000}"/>
    <cellStyle name="제목 4 7 3" xfId="9655" xr:uid="{00000000-0005-0000-0000-00008E290000}"/>
    <cellStyle name="제목 4 7 3 2" xfId="9656" xr:uid="{00000000-0005-0000-0000-00008F290000}"/>
    <cellStyle name="제목 4 7 3 3" xfId="9657" xr:uid="{00000000-0005-0000-0000-000090290000}"/>
    <cellStyle name="제목 4 7_MUREX PL data" xfId="9658" xr:uid="{00000000-0005-0000-0000-000091290000}"/>
    <cellStyle name="제목 4 8" xfId="9659" xr:uid="{00000000-0005-0000-0000-000092290000}"/>
    <cellStyle name="제목 4 8 2" xfId="9660" xr:uid="{00000000-0005-0000-0000-000093290000}"/>
    <cellStyle name="제목 4 8 2 2" xfId="9661" xr:uid="{00000000-0005-0000-0000-000094290000}"/>
    <cellStyle name="제목 4 8 2 3" xfId="9662" xr:uid="{00000000-0005-0000-0000-000095290000}"/>
    <cellStyle name="제목 4 8 3" xfId="9663" xr:uid="{00000000-0005-0000-0000-000096290000}"/>
    <cellStyle name="제목 4 8 3 2" xfId="9664" xr:uid="{00000000-0005-0000-0000-000097290000}"/>
    <cellStyle name="제목 4 8 3 3" xfId="9665" xr:uid="{00000000-0005-0000-0000-000098290000}"/>
    <cellStyle name="제목 4 8_MUREX PL data" xfId="9666" xr:uid="{00000000-0005-0000-0000-000099290000}"/>
    <cellStyle name="제목 4 9" xfId="9667" xr:uid="{00000000-0005-0000-0000-00009A290000}"/>
    <cellStyle name="제목 4 9 2" xfId="9668" xr:uid="{00000000-0005-0000-0000-00009B290000}"/>
    <cellStyle name="제목 4 9 2 2" xfId="9669" xr:uid="{00000000-0005-0000-0000-00009C290000}"/>
    <cellStyle name="제목 4 9 2 3" xfId="9670" xr:uid="{00000000-0005-0000-0000-00009D290000}"/>
    <cellStyle name="제목 4 9 3" xfId="9671" xr:uid="{00000000-0005-0000-0000-00009E290000}"/>
    <cellStyle name="제목 4 9 3 2" xfId="9672" xr:uid="{00000000-0005-0000-0000-00009F290000}"/>
    <cellStyle name="제목 4 9 3 3" xfId="9673" xr:uid="{00000000-0005-0000-0000-0000A0290000}"/>
    <cellStyle name="제목 4 9_MUREX PL data" xfId="9674" xr:uid="{00000000-0005-0000-0000-0000A1290000}"/>
    <cellStyle name="제목 5" xfId="9675" xr:uid="{00000000-0005-0000-0000-0000A2290000}"/>
    <cellStyle name="제목 6" xfId="9676" xr:uid="{00000000-0005-0000-0000-0000A3290000}"/>
    <cellStyle name="제목 7" xfId="9677" xr:uid="{00000000-0005-0000-0000-0000A4290000}"/>
    <cellStyle name="제목 7 2" xfId="9678" xr:uid="{00000000-0005-0000-0000-0000A5290000}"/>
    <cellStyle name="제목 7 3" xfId="9679" xr:uid="{00000000-0005-0000-0000-0000A6290000}"/>
    <cellStyle name="제목 7 4" xfId="18382" xr:uid="{00000000-0005-0000-0000-0000A7290000}"/>
    <cellStyle name="제목 7 5" xfId="18550" xr:uid="{00000000-0005-0000-0000-0000A8290000}"/>
    <cellStyle name="제목 7 6" xfId="17585" xr:uid="{00000000-0005-0000-0000-0000A9290000}"/>
    <cellStyle name="제목 8" xfId="9680" xr:uid="{00000000-0005-0000-0000-0000AA290000}"/>
    <cellStyle name="제목 8 2" xfId="9681" xr:uid="{00000000-0005-0000-0000-0000AB290000}"/>
    <cellStyle name="제목 8 3" xfId="9682" xr:uid="{00000000-0005-0000-0000-0000AC290000}"/>
    <cellStyle name="제목 9" xfId="9683" xr:uid="{00000000-0005-0000-0000-0000AD290000}"/>
    <cellStyle name="제목 9 2" xfId="9684" xr:uid="{00000000-0005-0000-0000-0000AE290000}"/>
    <cellStyle name="제목 9 3" xfId="9685" xr:uid="{00000000-0005-0000-0000-0000AF290000}"/>
    <cellStyle name="좋은양식" xfId="9686" xr:uid="{00000000-0005-0000-0000-0000B0290000}"/>
    <cellStyle name="좋음" xfId="11" builtinId="26" hidden="1"/>
    <cellStyle name="좋음 10" xfId="9687" xr:uid="{00000000-0005-0000-0000-0000B2290000}"/>
    <cellStyle name="좋음 10 2" xfId="9688" xr:uid="{00000000-0005-0000-0000-0000B3290000}"/>
    <cellStyle name="좋음 10 2 2" xfId="9689" xr:uid="{00000000-0005-0000-0000-0000B4290000}"/>
    <cellStyle name="좋음 10 2 3" xfId="9690" xr:uid="{00000000-0005-0000-0000-0000B5290000}"/>
    <cellStyle name="좋음 10 3" xfId="9691" xr:uid="{00000000-0005-0000-0000-0000B6290000}"/>
    <cellStyle name="좋음 10 3 2" xfId="9692" xr:uid="{00000000-0005-0000-0000-0000B7290000}"/>
    <cellStyle name="좋음 10 3 3" xfId="9693" xr:uid="{00000000-0005-0000-0000-0000B8290000}"/>
    <cellStyle name="좋음 10_MUREX PL data" xfId="9694" xr:uid="{00000000-0005-0000-0000-0000B9290000}"/>
    <cellStyle name="좋음 11" xfId="9695" xr:uid="{00000000-0005-0000-0000-0000BA290000}"/>
    <cellStyle name="좋음 11 2" xfId="9696" xr:uid="{00000000-0005-0000-0000-0000BB290000}"/>
    <cellStyle name="좋음 11 2 2" xfId="9697" xr:uid="{00000000-0005-0000-0000-0000BC290000}"/>
    <cellStyle name="좋음 11 2 3" xfId="9698" xr:uid="{00000000-0005-0000-0000-0000BD290000}"/>
    <cellStyle name="좋음 11 3" xfId="9699" xr:uid="{00000000-0005-0000-0000-0000BE290000}"/>
    <cellStyle name="좋음 11 3 2" xfId="9700" xr:uid="{00000000-0005-0000-0000-0000BF290000}"/>
    <cellStyle name="좋음 11 3 3" xfId="9701" xr:uid="{00000000-0005-0000-0000-0000C0290000}"/>
    <cellStyle name="좋음 11_MUREX PL data" xfId="9702" xr:uid="{00000000-0005-0000-0000-0000C1290000}"/>
    <cellStyle name="좋음 12" xfId="9703" xr:uid="{00000000-0005-0000-0000-0000C2290000}"/>
    <cellStyle name="좋음 12 2" xfId="9704" xr:uid="{00000000-0005-0000-0000-0000C3290000}"/>
    <cellStyle name="좋음 12 3" xfId="9705" xr:uid="{00000000-0005-0000-0000-0000C4290000}"/>
    <cellStyle name="좋음 13" xfId="9706" xr:uid="{00000000-0005-0000-0000-0000C5290000}"/>
    <cellStyle name="좋음 13 2" xfId="9707" xr:uid="{00000000-0005-0000-0000-0000C6290000}"/>
    <cellStyle name="좋음 14" xfId="9708" xr:uid="{00000000-0005-0000-0000-0000C7290000}"/>
    <cellStyle name="좋음 14 2" xfId="9709" xr:uid="{00000000-0005-0000-0000-0000C8290000}"/>
    <cellStyle name="좋음 15" xfId="9710" xr:uid="{00000000-0005-0000-0000-0000C9290000}"/>
    <cellStyle name="좋음 2" xfId="9711" xr:uid="{00000000-0005-0000-0000-0000CA290000}"/>
    <cellStyle name="좋음 2 2" xfId="17674" xr:uid="{00000000-0005-0000-0000-0000CB290000}"/>
    <cellStyle name="좋음 2 2 2" xfId="18453" xr:uid="{00000000-0005-0000-0000-0000CC290000}"/>
    <cellStyle name="좋음 2 2 3" xfId="18597" xr:uid="{00000000-0005-0000-0000-0000CD290000}"/>
    <cellStyle name="좋음 2 3" xfId="18112" xr:uid="{00000000-0005-0000-0000-0000CE290000}"/>
    <cellStyle name="좋음 2 4" xfId="18113" xr:uid="{00000000-0005-0000-0000-0000CF290000}"/>
    <cellStyle name="좋음 2 5" xfId="18295" xr:uid="{00000000-0005-0000-0000-0000D0290000}"/>
    <cellStyle name="좋음 2 6" xfId="17494" xr:uid="{00000000-0005-0000-0000-0000D1290000}"/>
    <cellStyle name="좋음 3" xfId="9712" xr:uid="{00000000-0005-0000-0000-0000D2290000}"/>
    <cellStyle name="좋음 3 2" xfId="17675" xr:uid="{00000000-0005-0000-0000-0000D3290000}"/>
    <cellStyle name="좋음 3 2 2" xfId="18241" xr:uid="{00000000-0005-0000-0000-0000D4290000}"/>
    <cellStyle name="좋음 3 3" xfId="18335" xr:uid="{00000000-0005-0000-0000-0000D5290000}"/>
    <cellStyle name="좋음 3 4" xfId="18502" xr:uid="{00000000-0005-0000-0000-0000D6290000}"/>
    <cellStyle name="좋음 3 5" xfId="17534" xr:uid="{00000000-0005-0000-0000-0000D7290000}"/>
    <cellStyle name="좋음 4" xfId="9713" xr:uid="{00000000-0005-0000-0000-0000D8290000}"/>
    <cellStyle name="좋음 4 2" xfId="9714" xr:uid="{00000000-0005-0000-0000-0000D9290000}"/>
    <cellStyle name="좋음 4 3" xfId="9715" xr:uid="{00000000-0005-0000-0000-0000DA290000}"/>
    <cellStyle name="좋음 4 4" xfId="18387" xr:uid="{00000000-0005-0000-0000-0000DB290000}"/>
    <cellStyle name="좋음 4 5" xfId="18555" xr:uid="{00000000-0005-0000-0000-0000DC290000}"/>
    <cellStyle name="좋음 4 6" xfId="17590" xr:uid="{00000000-0005-0000-0000-0000DD290000}"/>
    <cellStyle name="좋음 5" xfId="9716" xr:uid="{00000000-0005-0000-0000-0000DE290000}"/>
    <cellStyle name="좋음 5 2" xfId="9717" xr:uid="{00000000-0005-0000-0000-0000DF290000}"/>
    <cellStyle name="좋음 5 3" xfId="9718" xr:uid="{00000000-0005-0000-0000-0000E0290000}"/>
    <cellStyle name="좋음 6" xfId="9719" xr:uid="{00000000-0005-0000-0000-0000E1290000}"/>
    <cellStyle name="좋음 6 2" xfId="9720" xr:uid="{00000000-0005-0000-0000-0000E2290000}"/>
    <cellStyle name="좋음 6 3" xfId="9721" xr:uid="{00000000-0005-0000-0000-0000E3290000}"/>
    <cellStyle name="좋음 7" xfId="9722" xr:uid="{00000000-0005-0000-0000-0000E4290000}"/>
    <cellStyle name="좋음 7 2" xfId="9723" xr:uid="{00000000-0005-0000-0000-0000E5290000}"/>
    <cellStyle name="좋음 7 2 2" xfId="9724" xr:uid="{00000000-0005-0000-0000-0000E6290000}"/>
    <cellStyle name="좋음 7 2 3" xfId="9725" xr:uid="{00000000-0005-0000-0000-0000E7290000}"/>
    <cellStyle name="좋음 7 3" xfId="9726" xr:uid="{00000000-0005-0000-0000-0000E8290000}"/>
    <cellStyle name="좋음 7 3 2" xfId="9727" xr:uid="{00000000-0005-0000-0000-0000E9290000}"/>
    <cellStyle name="좋음 7 3 3" xfId="9728" xr:uid="{00000000-0005-0000-0000-0000EA290000}"/>
    <cellStyle name="좋음 7_MUREX PL data" xfId="9729" xr:uid="{00000000-0005-0000-0000-0000EB290000}"/>
    <cellStyle name="좋음 8" xfId="9730" xr:uid="{00000000-0005-0000-0000-0000EC290000}"/>
    <cellStyle name="좋음 8 2" xfId="9731" xr:uid="{00000000-0005-0000-0000-0000ED290000}"/>
    <cellStyle name="좋음 8 2 2" xfId="9732" xr:uid="{00000000-0005-0000-0000-0000EE290000}"/>
    <cellStyle name="좋음 8 2 3" xfId="9733" xr:uid="{00000000-0005-0000-0000-0000EF290000}"/>
    <cellStyle name="좋음 8 3" xfId="9734" xr:uid="{00000000-0005-0000-0000-0000F0290000}"/>
    <cellStyle name="좋음 8 3 2" xfId="9735" xr:uid="{00000000-0005-0000-0000-0000F1290000}"/>
    <cellStyle name="좋음 8 3 3" xfId="9736" xr:uid="{00000000-0005-0000-0000-0000F2290000}"/>
    <cellStyle name="좋음 8_MUREX PL data" xfId="9737" xr:uid="{00000000-0005-0000-0000-0000F3290000}"/>
    <cellStyle name="좋음 9" xfId="9738" xr:uid="{00000000-0005-0000-0000-0000F4290000}"/>
    <cellStyle name="좋음 9 2" xfId="9739" xr:uid="{00000000-0005-0000-0000-0000F5290000}"/>
    <cellStyle name="좋음 9 2 2" xfId="9740" xr:uid="{00000000-0005-0000-0000-0000F6290000}"/>
    <cellStyle name="좋음 9 2 3" xfId="9741" xr:uid="{00000000-0005-0000-0000-0000F7290000}"/>
    <cellStyle name="좋음 9 3" xfId="9742" xr:uid="{00000000-0005-0000-0000-0000F8290000}"/>
    <cellStyle name="좋음 9 3 2" xfId="9743" xr:uid="{00000000-0005-0000-0000-0000F9290000}"/>
    <cellStyle name="좋음 9 3 3" xfId="9744" xr:uid="{00000000-0005-0000-0000-0000FA290000}"/>
    <cellStyle name="좋음 9_MUREX PL data" xfId="9745" xr:uid="{00000000-0005-0000-0000-0000FB290000}"/>
    <cellStyle name="지정되지 않음" xfId="9746" xr:uid="{00000000-0005-0000-0000-0000FC290000}"/>
    <cellStyle name="출력" xfId="15" builtinId="21" hidden="1"/>
    <cellStyle name="출력 10" xfId="9747" xr:uid="{00000000-0005-0000-0000-0000FE290000}"/>
    <cellStyle name="출력 10 2" xfId="9748" xr:uid="{00000000-0005-0000-0000-0000FF290000}"/>
    <cellStyle name="출력 10 2 2" xfId="9749" xr:uid="{00000000-0005-0000-0000-0000002A0000}"/>
    <cellStyle name="출력 10 2 3" xfId="9750" xr:uid="{00000000-0005-0000-0000-0000012A0000}"/>
    <cellStyle name="출력 10 3" xfId="9751" xr:uid="{00000000-0005-0000-0000-0000022A0000}"/>
    <cellStyle name="출력 10 3 2" xfId="9752" xr:uid="{00000000-0005-0000-0000-0000032A0000}"/>
    <cellStyle name="출력 10 3 3" xfId="9753" xr:uid="{00000000-0005-0000-0000-0000042A0000}"/>
    <cellStyle name="출력 10_MUREX PL data" xfId="9754" xr:uid="{00000000-0005-0000-0000-0000052A0000}"/>
    <cellStyle name="출력 11" xfId="9755" xr:uid="{00000000-0005-0000-0000-0000062A0000}"/>
    <cellStyle name="출력 11 2" xfId="9756" xr:uid="{00000000-0005-0000-0000-0000072A0000}"/>
    <cellStyle name="출력 11 2 2" xfId="9757" xr:uid="{00000000-0005-0000-0000-0000082A0000}"/>
    <cellStyle name="출력 11 2 3" xfId="9758" xr:uid="{00000000-0005-0000-0000-0000092A0000}"/>
    <cellStyle name="출력 11 3" xfId="9759" xr:uid="{00000000-0005-0000-0000-00000A2A0000}"/>
    <cellStyle name="출력 11 3 2" xfId="9760" xr:uid="{00000000-0005-0000-0000-00000B2A0000}"/>
    <cellStyle name="출력 11 3 3" xfId="9761" xr:uid="{00000000-0005-0000-0000-00000C2A0000}"/>
    <cellStyle name="출력 11_MUREX PL data" xfId="9762" xr:uid="{00000000-0005-0000-0000-00000D2A0000}"/>
    <cellStyle name="출력 12" xfId="9763" xr:uid="{00000000-0005-0000-0000-00000E2A0000}"/>
    <cellStyle name="출력 12 2" xfId="9764" xr:uid="{00000000-0005-0000-0000-00000F2A0000}"/>
    <cellStyle name="출력 12 3" xfId="9765" xr:uid="{00000000-0005-0000-0000-0000102A0000}"/>
    <cellStyle name="출력 13" xfId="9766" xr:uid="{00000000-0005-0000-0000-0000112A0000}"/>
    <cellStyle name="출력 13 2" xfId="9767" xr:uid="{00000000-0005-0000-0000-0000122A0000}"/>
    <cellStyle name="출력 14" xfId="9768" xr:uid="{00000000-0005-0000-0000-0000132A0000}"/>
    <cellStyle name="출력 14 2" xfId="9769" xr:uid="{00000000-0005-0000-0000-0000142A0000}"/>
    <cellStyle name="출력 15" xfId="9770" xr:uid="{00000000-0005-0000-0000-0000152A0000}"/>
    <cellStyle name="출력 2" xfId="9771" xr:uid="{00000000-0005-0000-0000-0000162A0000}"/>
    <cellStyle name="출력 2 2" xfId="17676" xr:uid="{00000000-0005-0000-0000-0000172A0000}"/>
    <cellStyle name="출력 2 2 2" xfId="18454" xr:uid="{00000000-0005-0000-0000-0000182A0000}"/>
    <cellStyle name="출력 2 2 3" xfId="18598" xr:uid="{00000000-0005-0000-0000-0000192A0000}"/>
    <cellStyle name="출력 2 3" xfId="18114" xr:uid="{00000000-0005-0000-0000-00001A2A0000}"/>
    <cellStyle name="출력 2 4" xfId="18115" xr:uid="{00000000-0005-0000-0000-00001B2A0000}"/>
    <cellStyle name="출력 2 5" xfId="18296" xr:uid="{00000000-0005-0000-0000-00001C2A0000}"/>
    <cellStyle name="출력 2 6" xfId="17495" xr:uid="{00000000-0005-0000-0000-00001D2A0000}"/>
    <cellStyle name="출력 3" xfId="9772" xr:uid="{00000000-0005-0000-0000-00001E2A0000}"/>
    <cellStyle name="출력 3 2" xfId="17677" xr:uid="{00000000-0005-0000-0000-00001F2A0000}"/>
    <cellStyle name="출력 3 2 2" xfId="18242" xr:uid="{00000000-0005-0000-0000-0000202A0000}"/>
    <cellStyle name="출력 3 3" xfId="18336" xr:uid="{00000000-0005-0000-0000-0000212A0000}"/>
    <cellStyle name="출력 3 4" xfId="18503" xr:uid="{00000000-0005-0000-0000-0000222A0000}"/>
    <cellStyle name="출력 3 5" xfId="17535" xr:uid="{00000000-0005-0000-0000-0000232A0000}"/>
    <cellStyle name="출력 4" xfId="9773" xr:uid="{00000000-0005-0000-0000-0000242A0000}"/>
    <cellStyle name="출력 4 2" xfId="9774" xr:uid="{00000000-0005-0000-0000-0000252A0000}"/>
    <cellStyle name="출력 4 3" xfId="9775" xr:uid="{00000000-0005-0000-0000-0000262A0000}"/>
    <cellStyle name="출력 4 4" xfId="18388" xr:uid="{00000000-0005-0000-0000-0000272A0000}"/>
    <cellStyle name="출력 4 5" xfId="18556" xr:uid="{00000000-0005-0000-0000-0000282A0000}"/>
    <cellStyle name="출력 4 6" xfId="17591" xr:uid="{00000000-0005-0000-0000-0000292A0000}"/>
    <cellStyle name="출력 5" xfId="9776" xr:uid="{00000000-0005-0000-0000-00002A2A0000}"/>
    <cellStyle name="출력 5 2" xfId="9777" xr:uid="{00000000-0005-0000-0000-00002B2A0000}"/>
    <cellStyle name="출력 5 3" xfId="9778" xr:uid="{00000000-0005-0000-0000-00002C2A0000}"/>
    <cellStyle name="출력 6" xfId="9779" xr:uid="{00000000-0005-0000-0000-00002D2A0000}"/>
    <cellStyle name="출력 6 2" xfId="9780" xr:uid="{00000000-0005-0000-0000-00002E2A0000}"/>
    <cellStyle name="출력 6 3" xfId="9781" xr:uid="{00000000-0005-0000-0000-00002F2A0000}"/>
    <cellStyle name="출력 7" xfId="9782" xr:uid="{00000000-0005-0000-0000-0000302A0000}"/>
    <cellStyle name="출력 7 2" xfId="9783" xr:uid="{00000000-0005-0000-0000-0000312A0000}"/>
    <cellStyle name="출력 7 2 2" xfId="9784" xr:uid="{00000000-0005-0000-0000-0000322A0000}"/>
    <cellStyle name="출력 7 2 3" xfId="9785" xr:uid="{00000000-0005-0000-0000-0000332A0000}"/>
    <cellStyle name="출력 7 3" xfId="9786" xr:uid="{00000000-0005-0000-0000-0000342A0000}"/>
    <cellStyle name="출력 7 3 2" xfId="9787" xr:uid="{00000000-0005-0000-0000-0000352A0000}"/>
    <cellStyle name="출력 7 3 3" xfId="9788" xr:uid="{00000000-0005-0000-0000-0000362A0000}"/>
    <cellStyle name="출력 7_MUREX PL data" xfId="9789" xr:uid="{00000000-0005-0000-0000-0000372A0000}"/>
    <cellStyle name="출력 8" xfId="9790" xr:uid="{00000000-0005-0000-0000-0000382A0000}"/>
    <cellStyle name="출력 8 2" xfId="9791" xr:uid="{00000000-0005-0000-0000-0000392A0000}"/>
    <cellStyle name="출력 8 2 2" xfId="9792" xr:uid="{00000000-0005-0000-0000-00003A2A0000}"/>
    <cellStyle name="출력 8 2 3" xfId="9793" xr:uid="{00000000-0005-0000-0000-00003B2A0000}"/>
    <cellStyle name="출력 8 3" xfId="9794" xr:uid="{00000000-0005-0000-0000-00003C2A0000}"/>
    <cellStyle name="출력 8 3 2" xfId="9795" xr:uid="{00000000-0005-0000-0000-00003D2A0000}"/>
    <cellStyle name="출력 8 3 3" xfId="9796" xr:uid="{00000000-0005-0000-0000-00003E2A0000}"/>
    <cellStyle name="출력 8_MUREX PL data" xfId="9797" xr:uid="{00000000-0005-0000-0000-00003F2A0000}"/>
    <cellStyle name="출력 9" xfId="9798" xr:uid="{00000000-0005-0000-0000-0000402A0000}"/>
    <cellStyle name="출력 9 2" xfId="9799" xr:uid="{00000000-0005-0000-0000-0000412A0000}"/>
    <cellStyle name="출력 9 2 2" xfId="9800" xr:uid="{00000000-0005-0000-0000-0000422A0000}"/>
    <cellStyle name="출력 9 2 3" xfId="9801" xr:uid="{00000000-0005-0000-0000-0000432A0000}"/>
    <cellStyle name="출력 9 3" xfId="9802" xr:uid="{00000000-0005-0000-0000-0000442A0000}"/>
    <cellStyle name="출력 9 3 2" xfId="9803" xr:uid="{00000000-0005-0000-0000-0000452A0000}"/>
    <cellStyle name="출력 9 3 3" xfId="9804" xr:uid="{00000000-0005-0000-0000-0000462A0000}"/>
    <cellStyle name="출력 9_MUREX PL data" xfId="9805" xr:uid="{00000000-0005-0000-0000-0000472A0000}"/>
    <cellStyle name="콤냡?&lt;_x000f_$??: `1_1" xfId="9806" xr:uid="{00000000-0005-0000-0000-0000482A0000}"/>
    <cellStyle name="콤마 [0]_  종  합  " xfId="9807" xr:uid="{00000000-0005-0000-0000-0000492A0000}"/>
    <cellStyle name="콤마_  종  합  " xfId="9808" xr:uid="{00000000-0005-0000-0000-00004A2A0000}"/>
    <cellStyle name="통화" xfId="4" builtinId="4" hidden="1"/>
    <cellStyle name="통화 [0]" xfId="5" builtinId="7" hidden="1"/>
    <cellStyle name="퍼센트" xfId="9809" xr:uid="{00000000-0005-0000-0000-00004D2A0000}"/>
    <cellStyle name="표준" xfId="0" builtinId="0"/>
    <cellStyle name="표준 10" xfId="9810" xr:uid="{00000000-0005-0000-0000-00004F2A0000}"/>
    <cellStyle name="표준 10 2" xfId="9811" xr:uid="{00000000-0005-0000-0000-0000502A0000}"/>
    <cellStyle name="표준 100" xfId="9812" xr:uid="{00000000-0005-0000-0000-0000512A0000}"/>
    <cellStyle name="표준 100 2" xfId="9813" xr:uid="{00000000-0005-0000-0000-0000522A0000}"/>
    <cellStyle name="표준 100 3" xfId="9814" xr:uid="{00000000-0005-0000-0000-0000532A0000}"/>
    <cellStyle name="표준 101" xfId="9815" xr:uid="{00000000-0005-0000-0000-0000542A0000}"/>
    <cellStyle name="표준 101 2" xfId="9816" xr:uid="{00000000-0005-0000-0000-0000552A0000}"/>
    <cellStyle name="표준 101 3" xfId="9817" xr:uid="{00000000-0005-0000-0000-0000562A0000}"/>
    <cellStyle name="표준 102" xfId="9818" xr:uid="{00000000-0005-0000-0000-0000572A0000}"/>
    <cellStyle name="표준 102 2" xfId="9819" xr:uid="{00000000-0005-0000-0000-0000582A0000}"/>
    <cellStyle name="표준 102 3" xfId="9820" xr:uid="{00000000-0005-0000-0000-0000592A0000}"/>
    <cellStyle name="표준 103" xfId="9821" xr:uid="{00000000-0005-0000-0000-00005A2A0000}"/>
    <cellStyle name="표준 103 2" xfId="9822" xr:uid="{00000000-0005-0000-0000-00005B2A0000}"/>
    <cellStyle name="표준 103 3" xfId="9823" xr:uid="{00000000-0005-0000-0000-00005C2A0000}"/>
    <cellStyle name="표준 104" xfId="9824" xr:uid="{00000000-0005-0000-0000-00005D2A0000}"/>
    <cellStyle name="표준 104 2" xfId="9825" xr:uid="{00000000-0005-0000-0000-00005E2A0000}"/>
    <cellStyle name="표준 104 3" xfId="9826" xr:uid="{00000000-0005-0000-0000-00005F2A0000}"/>
    <cellStyle name="표준 105" xfId="9827" xr:uid="{00000000-0005-0000-0000-0000602A0000}"/>
    <cellStyle name="표준 105 2" xfId="9828" xr:uid="{00000000-0005-0000-0000-0000612A0000}"/>
    <cellStyle name="표준 105 3" xfId="9829" xr:uid="{00000000-0005-0000-0000-0000622A0000}"/>
    <cellStyle name="표준 106" xfId="9830" xr:uid="{00000000-0005-0000-0000-0000632A0000}"/>
    <cellStyle name="표준 106 2" xfId="9831" xr:uid="{00000000-0005-0000-0000-0000642A0000}"/>
    <cellStyle name="표준 106 3" xfId="9832" xr:uid="{00000000-0005-0000-0000-0000652A0000}"/>
    <cellStyle name="표준 107" xfId="9833" xr:uid="{00000000-0005-0000-0000-0000662A0000}"/>
    <cellStyle name="표준 107 2" xfId="9834" xr:uid="{00000000-0005-0000-0000-0000672A0000}"/>
    <cellStyle name="표준 107 3" xfId="9835" xr:uid="{00000000-0005-0000-0000-0000682A0000}"/>
    <cellStyle name="표준 108" xfId="9836" xr:uid="{00000000-0005-0000-0000-0000692A0000}"/>
    <cellStyle name="표준 108 2" xfId="9837" xr:uid="{00000000-0005-0000-0000-00006A2A0000}"/>
    <cellStyle name="표준 108 3" xfId="9838" xr:uid="{00000000-0005-0000-0000-00006B2A0000}"/>
    <cellStyle name="표준 109" xfId="9839" xr:uid="{00000000-0005-0000-0000-00006C2A0000}"/>
    <cellStyle name="표준 109 2" xfId="9840" xr:uid="{00000000-0005-0000-0000-00006D2A0000}"/>
    <cellStyle name="표준 109 3" xfId="9841" xr:uid="{00000000-0005-0000-0000-00006E2A0000}"/>
    <cellStyle name="표준 11" xfId="9842" xr:uid="{00000000-0005-0000-0000-00006F2A0000}"/>
    <cellStyle name="표준 11 2" xfId="9843" xr:uid="{00000000-0005-0000-0000-0000702A0000}"/>
    <cellStyle name="표준 110" xfId="9844" xr:uid="{00000000-0005-0000-0000-0000712A0000}"/>
    <cellStyle name="표준 110 2" xfId="9845" xr:uid="{00000000-0005-0000-0000-0000722A0000}"/>
    <cellStyle name="표준 110 3" xfId="9846" xr:uid="{00000000-0005-0000-0000-0000732A0000}"/>
    <cellStyle name="표준 111" xfId="9847" xr:uid="{00000000-0005-0000-0000-0000742A0000}"/>
    <cellStyle name="표준 111 2" xfId="9848" xr:uid="{00000000-0005-0000-0000-0000752A0000}"/>
    <cellStyle name="표준 111 3" xfId="9849" xr:uid="{00000000-0005-0000-0000-0000762A0000}"/>
    <cellStyle name="표준 112" xfId="9850" xr:uid="{00000000-0005-0000-0000-0000772A0000}"/>
    <cellStyle name="표준 112 2" xfId="9851" xr:uid="{00000000-0005-0000-0000-0000782A0000}"/>
    <cellStyle name="표준 112 3" xfId="9852" xr:uid="{00000000-0005-0000-0000-0000792A0000}"/>
    <cellStyle name="표준 113" xfId="9853" xr:uid="{00000000-0005-0000-0000-00007A2A0000}"/>
    <cellStyle name="표준 113 2" xfId="9854" xr:uid="{00000000-0005-0000-0000-00007B2A0000}"/>
    <cellStyle name="표준 113 3" xfId="9855" xr:uid="{00000000-0005-0000-0000-00007C2A0000}"/>
    <cellStyle name="표준 114" xfId="9856" xr:uid="{00000000-0005-0000-0000-00007D2A0000}"/>
    <cellStyle name="표준 114 2" xfId="9857" xr:uid="{00000000-0005-0000-0000-00007E2A0000}"/>
    <cellStyle name="표준 114 3" xfId="9858" xr:uid="{00000000-0005-0000-0000-00007F2A0000}"/>
    <cellStyle name="표준 115" xfId="9859" xr:uid="{00000000-0005-0000-0000-0000802A0000}"/>
    <cellStyle name="표준 115 2" xfId="9860" xr:uid="{00000000-0005-0000-0000-0000812A0000}"/>
    <cellStyle name="표준 115 3" xfId="9861" xr:uid="{00000000-0005-0000-0000-0000822A0000}"/>
    <cellStyle name="표준 116" xfId="9862" xr:uid="{00000000-0005-0000-0000-0000832A0000}"/>
    <cellStyle name="표준 116 2" xfId="9863" xr:uid="{00000000-0005-0000-0000-0000842A0000}"/>
    <cellStyle name="표준 116 3" xfId="9864" xr:uid="{00000000-0005-0000-0000-0000852A0000}"/>
    <cellStyle name="표준 117" xfId="9865" xr:uid="{00000000-0005-0000-0000-0000862A0000}"/>
    <cellStyle name="표준 117 2" xfId="9866" xr:uid="{00000000-0005-0000-0000-0000872A0000}"/>
    <cellStyle name="표준 117 3" xfId="9867" xr:uid="{00000000-0005-0000-0000-0000882A0000}"/>
    <cellStyle name="표준 118" xfId="9868" xr:uid="{00000000-0005-0000-0000-0000892A0000}"/>
    <cellStyle name="표준 118 2" xfId="9869" xr:uid="{00000000-0005-0000-0000-00008A2A0000}"/>
    <cellStyle name="표준 118 3" xfId="9870" xr:uid="{00000000-0005-0000-0000-00008B2A0000}"/>
    <cellStyle name="표준 119" xfId="9871" xr:uid="{00000000-0005-0000-0000-00008C2A0000}"/>
    <cellStyle name="표준 119 2" xfId="9872" xr:uid="{00000000-0005-0000-0000-00008D2A0000}"/>
    <cellStyle name="표준 119 3" xfId="9873" xr:uid="{00000000-0005-0000-0000-00008E2A0000}"/>
    <cellStyle name="표준 12" xfId="9874" xr:uid="{00000000-0005-0000-0000-00008F2A0000}"/>
    <cellStyle name="표준 12 2" xfId="9875" xr:uid="{00000000-0005-0000-0000-0000902A0000}"/>
    <cellStyle name="표준 120" xfId="9876" xr:uid="{00000000-0005-0000-0000-0000912A0000}"/>
    <cellStyle name="표준 120 2" xfId="9877" xr:uid="{00000000-0005-0000-0000-0000922A0000}"/>
    <cellStyle name="표준 120 3" xfId="9878" xr:uid="{00000000-0005-0000-0000-0000932A0000}"/>
    <cellStyle name="표준 121" xfId="9879" xr:uid="{00000000-0005-0000-0000-0000942A0000}"/>
    <cellStyle name="표준 121 2" xfId="9880" xr:uid="{00000000-0005-0000-0000-0000952A0000}"/>
    <cellStyle name="표준 121 3" xfId="9881" xr:uid="{00000000-0005-0000-0000-0000962A0000}"/>
    <cellStyle name="표준 122" xfId="9882" xr:uid="{00000000-0005-0000-0000-0000972A0000}"/>
    <cellStyle name="표준 122 2" xfId="9883" xr:uid="{00000000-0005-0000-0000-0000982A0000}"/>
    <cellStyle name="표준 122 3" xfId="9884" xr:uid="{00000000-0005-0000-0000-0000992A0000}"/>
    <cellStyle name="표준 123" xfId="9885" xr:uid="{00000000-0005-0000-0000-00009A2A0000}"/>
    <cellStyle name="표준 123 2" xfId="9886" xr:uid="{00000000-0005-0000-0000-00009B2A0000}"/>
    <cellStyle name="표준 123 3" xfId="9887" xr:uid="{00000000-0005-0000-0000-00009C2A0000}"/>
    <cellStyle name="표준 124" xfId="9888" xr:uid="{00000000-0005-0000-0000-00009D2A0000}"/>
    <cellStyle name="표준 124 2" xfId="9889" xr:uid="{00000000-0005-0000-0000-00009E2A0000}"/>
    <cellStyle name="표준 124 3" xfId="9890" xr:uid="{00000000-0005-0000-0000-00009F2A0000}"/>
    <cellStyle name="표준 125" xfId="9891" xr:uid="{00000000-0005-0000-0000-0000A02A0000}"/>
    <cellStyle name="표준 125 2" xfId="9892" xr:uid="{00000000-0005-0000-0000-0000A12A0000}"/>
    <cellStyle name="표준 125 3" xfId="9893" xr:uid="{00000000-0005-0000-0000-0000A22A0000}"/>
    <cellStyle name="표준 126" xfId="9894" xr:uid="{00000000-0005-0000-0000-0000A32A0000}"/>
    <cellStyle name="표준 126 2" xfId="9895" xr:uid="{00000000-0005-0000-0000-0000A42A0000}"/>
    <cellStyle name="표준 126 3" xfId="9896" xr:uid="{00000000-0005-0000-0000-0000A52A0000}"/>
    <cellStyle name="표준 127" xfId="9897" xr:uid="{00000000-0005-0000-0000-0000A62A0000}"/>
    <cellStyle name="표준 127 2" xfId="9898" xr:uid="{00000000-0005-0000-0000-0000A72A0000}"/>
    <cellStyle name="표준 127 3" xfId="9899" xr:uid="{00000000-0005-0000-0000-0000A82A0000}"/>
    <cellStyle name="표준 128" xfId="9900" xr:uid="{00000000-0005-0000-0000-0000A92A0000}"/>
    <cellStyle name="표준 128 2" xfId="9901" xr:uid="{00000000-0005-0000-0000-0000AA2A0000}"/>
    <cellStyle name="표준 128 3" xfId="9902" xr:uid="{00000000-0005-0000-0000-0000AB2A0000}"/>
    <cellStyle name="표준 129" xfId="9903" xr:uid="{00000000-0005-0000-0000-0000AC2A0000}"/>
    <cellStyle name="표준 129 2" xfId="9904" xr:uid="{00000000-0005-0000-0000-0000AD2A0000}"/>
    <cellStyle name="표준 129 3" xfId="9905" xr:uid="{00000000-0005-0000-0000-0000AE2A0000}"/>
    <cellStyle name="표준 13" xfId="9906" xr:uid="{00000000-0005-0000-0000-0000AF2A0000}"/>
    <cellStyle name="표준 13 2" xfId="9907" xr:uid="{00000000-0005-0000-0000-0000B02A0000}"/>
    <cellStyle name="표준 130" xfId="9908" xr:uid="{00000000-0005-0000-0000-0000B12A0000}"/>
    <cellStyle name="표준 130 2" xfId="9909" xr:uid="{00000000-0005-0000-0000-0000B22A0000}"/>
    <cellStyle name="표준 130 3" xfId="9910" xr:uid="{00000000-0005-0000-0000-0000B32A0000}"/>
    <cellStyle name="표준 131" xfId="9911" xr:uid="{00000000-0005-0000-0000-0000B42A0000}"/>
    <cellStyle name="표준 131 2" xfId="9912" xr:uid="{00000000-0005-0000-0000-0000B52A0000}"/>
    <cellStyle name="표준 131 3" xfId="9913" xr:uid="{00000000-0005-0000-0000-0000B62A0000}"/>
    <cellStyle name="표준 132" xfId="9914" xr:uid="{00000000-0005-0000-0000-0000B72A0000}"/>
    <cellStyle name="표준 132 2" xfId="9915" xr:uid="{00000000-0005-0000-0000-0000B82A0000}"/>
    <cellStyle name="표준 132 3" xfId="9916" xr:uid="{00000000-0005-0000-0000-0000B92A0000}"/>
    <cellStyle name="표준 133" xfId="9917" xr:uid="{00000000-0005-0000-0000-0000BA2A0000}"/>
    <cellStyle name="표준 133 2" xfId="9918" xr:uid="{00000000-0005-0000-0000-0000BB2A0000}"/>
    <cellStyle name="표준 133 3" xfId="9919" xr:uid="{00000000-0005-0000-0000-0000BC2A0000}"/>
    <cellStyle name="표준 134" xfId="9920" xr:uid="{00000000-0005-0000-0000-0000BD2A0000}"/>
    <cellStyle name="표준 134 2" xfId="9921" xr:uid="{00000000-0005-0000-0000-0000BE2A0000}"/>
    <cellStyle name="표준 134 3" xfId="9922" xr:uid="{00000000-0005-0000-0000-0000BF2A0000}"/>
    <cellStyle name="표준 135" xfId="9923" xr:uid="{00000000-0005-0000-0000-0000C02A0000}"/>
    <cellStyle name="표준 135 2" xfId="9924" xr:uid="{00000000-0005-0000-0000-0000C12A0000}"/>
    <cellStyle name="표준 135 3" xfId="9925" xr:uid="{00000000-0005-0000-0000-0000C22A0000}"/>
    <cellStyle name="표준 136" xfId="9926" xr:uid="{00000000-0005-0000-0000-0000C32A0000}"/>
    <cellStyle name="표준 136 2" xfId="9927" xr:uid="{00000000-0005-0000-0000-0000C42A0000}"/>
    <cellStyle name="표준 136 3" xfId="9928" xr:uid="{00000000-0005-0000-0000-0000C52A0000}"/>
    <cellStyle name="표준 137" xfId="9929" xr:uid="{00000000-0005-0000-0000-0000C62A0000}"/>
    <cellStyle name="표준 137 2" xfId="9930" xr:uid="{00000000-0005-0000-0000-0000C72A0000}"/>
    <cellStyle name="표준 137 3" xfId="9931" xr:uid="{00000000-0005-0000-0000-0000C82A0000}"/>
    <cellStyle name="표준 138" xfId="9932" xr:uid="{00000000-0005-0000-0000-0000C92A0000}"/>
    <cellStyle name="표준 138 2" xfId="9933" xr:uid="{00000000-0005-0000-0000-0000CA2A0000}"/>
    <cellStyle name="표준 138 3" xfId="9934" xr:uid="{00000000-0005-0000-0000-0000CB2A0000}"/>
    <cellStyle name="표준 139" xfId="9935" xr:uid="{00000000-0005-0000-0000-0000CC2A0000}"/>
    <cellStyle name="표준 139 2" xfId="9936" xr:uid="{00000000-0005-0000-0000-0000CD2A0000}"/>
    <cellStyle name="표준 139 3" xfId="9937" xr:uid="{00000000-0005-0000-0000-0000CE2A0000}"/>
    <cellStyle name="표준 14" xfId="9938" xr:uid="{00000000-0005-0000-0000-0000CF2A0000}"/>
    <cellStyle name="표준 14 2" xfId="9939" xr:uid="{00000000-0005-0000-0000-0000D02A0000}"/>
    <cellStyle name="표준 140" xfId="9940" xr:uid="{00000000-0005-0000-0000-0000D12A0000}"/>
    <cellStyle name="표준 140 2" xfId="9941" xr:uid="{00000000-0005-0000-0000-0000D22A0000}"/>
    <cellStyle name="표준 140 3" xfId="9942" xr:uid="{00000000-0005-0000-0000-0000D32A0000}"/>
    <cellStyle name="표준 141" xfId="9943" xr:uid="{00000000-0005-0000-0000-0000D42A0000}"/>
    <cellStyle name="표준 141 2" xfId="9944" xr:uid="{00000000-0005-0000-0000-0000D52A0000}"/>
    <cellStyle name="표준 141 3" xfId="9945" xr:uid="{00000000-0005-0000-0000-0000D62A0000}"/>
    <cellStyle name="표준 142" xfId="9946" xr:uid="{00000000-0005-0000-0000-0000D72A0000}"/>
    <cellStyle name="표준 142 2" xfId="9947" xr:uid="{00000000-0005-0000-0000-0000D82A0000}"/>
    <cellStyle name="표준 142 3" xfId="9948" xr:uid="{00000000-0005-0000-0000-0000D92A0000}"/>
    <cellStyle name="표준 143" xfId="9949" xr:uid="{00000000-0005-0000-0000-0000DA2A0000}"/>
    <cellStyle name="표준 143 2" xfId="9950" xr:uid="{00000000-0005-0000-0000-0000DB2A0000}"/>
    <cellStyle name="표준 143 3" xfId="9951" xr:uid="{00000000-0005-0000-0000-0000DC2A0000}"/>
    <cellStyle name="표준 144" xfId="9952" xr:uid="{00000000-0005-0000-0000-0000DD2A0000}"/>
    <cellStyle name="표준 144 2" xfId="9953" xr:uid="{00000000-0005-0000-0000-0000DE2A0000}"/>
    <cellStyle name="표준 144 3" xfId="9954" xr:uid="{00000000-0005-0000-0000-0000DF2A0000}"/>
    <cellStyle name="표준 145" xfId="9955" xr:uid="{00000000-0005-0000-0000-0000E02A0000}"/>
    <cellStyle name="표준 145 2" xfId="9956" xr:uid="{00000000-0005-0000-0000-0000E12A0000}"/>
    <cellStyle name="표준 145 3" xfId="9957" xr:uid="{00000000-0005-0000-0000-0000E22A0000}"/>
    <cellStyle name="표준 146" xfId="9958" xr:uid="{00000000-0005-0000-0000-0000E32A0000}"/>
    <cellStyle name="표준 146 2" xfId="9959" xr:uid="{00000000-0005-0000-0000-0000E42A0000}"/>
    <cellStyle name="표준 146 3" xfId="9960" xr:uid="{00000000-0005-0000-0000-0000E52A0000}"/>
    <cellStyle name="표준 147" xfId="9961" xr:uid="{00000000-0005-0000-0000-0000E62A0000}"/>
    <cellStyle name="표준 147 2" xfId="9962" xr:uid="{00000000-0005-0000-0000-0000E72A0000}"/>
    <cellStyle name="표준 147 3" xfId="9963" xr:uid="{00000000-0005-0000-0000-0000E82A0000}"/>
    <cellStyle name="표준 148" xfId="9964" xr:uid="{00000000-0005-0000-0000-0000E92A0000}"/>
    <cellStyle name="표준 148 2" xfId="9965" xr:uid="{00000000-0005-0000-0000-0000EA2A0000}"/>
    <cellStyle name="표준 148 3" xfId="9966" xr:uid="{00000000-0005-0000-0000-0000EB2A0000}"/>
    <cellStyle name="표준 149" xfId="9967" xr:uid="{00000000-0005-0000-0000-0000EC2A0000}"/>
    <cellStyle name="표준 149 2" xfId="9968" xr:uid="{00000000-0005-0000-0000-0000ED2A0000}"/>
    <cellStyle name="표준 149 3" xfId="9969" xr:uid="{00000000-0005-0000-0000-0000EE2A0000}"/>
    <cellStyle name="표준 15" xfId="9970" xr:uid="{00000000-0005-0000-0000-0000EF2A0000}"/>
    <cellStyle name="표준 15 2" xfId="9971" xr:uid="{00000000-0005-0000-0000-0000F02A0000}"/>
    <cellStyle name="표준 150" xfId="9972" xr:uid="{00000000-0005-0000-0000-0000F12A0000}"/>
    <cellStyle name="표준 150 2" xfId="9973" xr:uid="{00000000-0005-0000-0000-0000F22A0000}"/>
    <cellStyle name="표준 150 3" xfId="9974" xr:uid="{00000000-0005-0000-0000-0000F32A0000}"/>
    <cellStyle name="표준 151" xfId="9975" xr:uid="{00000000-0005-0000-0000-0000F42A0000}"/>
    <cellStyle name="표준 151 2" xfId="9976" xr:uid="{00000000-0005-0000-0000-0000F52A0000}"/>
    <cellStyle name="표준 151 3" xfId="9977" xr:uid="{00000000-0005-0000-0000-0000F62A0000}"/>
    <cellStyle name="표준 152" xfId="9978" xr:uid="{00000000-0005-0000-0000-0000F72A0000}"/>
    <cellStyle name="표준 152 2" xfId="9979" xr:uid="{00000000-0005-0000-0000-0000F82A0000}"/>
    <cellStyle name="표준 152 3" xfId="9980" xr:uid="{00000000-0005-0000-0000-0000F92A0000}"/>
    <cellStyle name="표준 153" xfId="9981" xr:uid="{00000000-0005-0000-0000-0000FA2A0000}"/>
    <cellStyle name="표준 153 2" xfId="9982" xr:uid="{00000000-0005-0000-0000-0000FB2A0000}"/>
    <cellStyle name="표준 153 3" xfId="9983" xr:uid="{00000000-0005-0000-0000-0000FC2A0000}"/>
    <cellStyle name="표준 154" xfId="9984" xr:uid="{00000000-0005-0000-0000-0000FD2A0000}"/>
    <cellStyle name="표준 154 2" xfId="9985" xr:uid="{00000000-0005-0000-0000-0000FE2A0000}"/>
    <cellStyle name="표준 154 3" xfId="9986" xr:uid="{00000000-0005-0000-0000-0000FF2A0000}"/>
    <cellStyle name="표준 155" xfId="9987" xr:uid="{00000000-0005-0000-0000-0000002B0000}"/>
    <cellStyle name="표준 155 2" xfId="9988" xr:uid="{00000000-0005-0000-0000-0000012B0000}"/>
    <cellStyle name="표준 155 3" xfId="9989" xr:uid="{00000000-0005-0000-0000-0000022B0000}"/>
    <cellStyle name="표준 156" xfId="9990" xr:uid="{00000000-0005-0000-0000-0000032B0000}"/>
    <cellStyle name="표준 156 2" xfId="9991" xr:uid="{00000000-0005-0000-0000-0000042B0000}"/>
    <cellStyle name="표준 156 3" xfId="9992" xr:uid="{00000000-0005-0000-0000-0000052B0000}"/>
    <cellStyle name="표준 157" xfId="9993" xr:uid="{00000000-0005-0000-0000-0000062B0000}"/>
    <cellStyle name="표준 157 2" xfId="9994" xr:uid="{00000000-0005-0000-0000-0000072B0000}"/>
    <cellStyle name="표준 157 3" xfId="9995" xr:uid="{00000000-0005-0000-0000-0000082B0000}"/>
    <cellStyle name="표준 158" xfId="9996" xr:uid="{00000000-0005-0000-0000-0000092B0000}"/>
    <cellStyle name="표준 158 2" xfId="9997" xr:uid="{00000000-0005-0000-0000-00000A2B0000}"/>
    <cellStyle name="표준 158 3" xfId="9998" xr:uid="{00000000-0005-0000-0000-00000B2B0000}"/>
    <cellStyle name="표준 159" xfId="9999" xr:uid="{00000000-0005-0000-0000-00000C2B0000}"/>
    <cellStyle name="표준 159 2" xfId="10000" xr:uid="{00000000-0005-0000-0000-00000D2B0000}"/>
    <cellStyle name="표준 159 3" xfId="10001" xr:uid="{00000000-0005-0000-0000-00000E2B0000}"/>
    <cellStyle name="표준 16" xfId="10002" xr:uid="{00000000-0005-0000-0000-00000F2B0000}"/>
    <cellStyle name="표준 16 2" xfId="10003" xr:uid="{00000000-0005-0000-0000-0000102B0000}"/>
    <cellStyle name="표준 160" xfId="10004" xr:uid="{00000000-0005-0000-0000-0000112B0000}"/>
    <cellStyle name="표준 160 2" xfId="10005" xr:uid="{00000000-0005-0000-0000-0000122B0000}"/>
    <cellStyle name="표준 160 3" xfId="10006" xr:uid="{00000000-0005-0000-0000-0000132B0000}"/>
    <cellStyle name="표준 161" xfId="10007" xr:uid="{00000000-0005-0000-0000-0000142B0000}"/>
    <cellStyle name="표준 161 2" xfId="10008" xr:uid="{00000000-0005-0000-0000-0000152B0000}"/>
    <cellStyle name="표준 161 3" xfId="10009" xr:uid="{00000000-0005-0000-0000-0000162B0000}"/>
    <cellStyle name="표준 162" xfId="10010" xr:uid="{00000000-0005-0000-0000-0000172B0000}"/>
    <cellStyle name="표준 162 2" xfId="10011" xr:uid="{00000000-0005-0000-0000-0000182B0000}"/>
    <cellStyle name="표준 162 3" xfId="10012" xr:uid="{00000000-0005-0000-0000-0000192B0000}"/>
    <cellStyle name="표준 163" xfId="10013" xr:uid="{00000000-0005-0000-0000-00001A2B0000}"/>
    <cellStyle name="표준 163 2" xfId="10014" xr:uid="{00000000-0005-0000-0000-00001B2B0000}"/>
    <cellStyle name="표준 163 3" xfId="10015" xr:uid="{00000000-0005-0000-0000-00001C2B0000}"/>
    <cellStyle name="표준 164" xfId="10016" xr:uid="{00000000-0005-0000-0000-00001D2B0000}"/>
    <cellStyle name="표준 164 2" xfId="10017" xr:uid="{00000000-0005-0000-0000-00001E2B0000}"/>
    <cellStyle name="표준 164 3" xfId="10018" xr:uid="{00000000-0005-0000-0000-00001F2B0000}"/>
    <cellStyle name="표준 165" xfId="10019" xr:uid="{00000000-0005-0000-0000-0000202B0000}"/>
    <cellStyle name="표준 165 2" xfId="10020" xr:uid="{00000000-0005-0000-0000-0000212B0000}"/>
    <cellStyle name="표준 165 3" xfId="10021" xr:uid="{00000000-0005-0000-0000-0000222B0000}"/>
    <cellStyle name="표준 166" xfId="10022" xr:uid="{00000000-0005-0000-0000-0000232B0000}"/>
    <cellStyle name="표준 166 2" xfId="10023" xr:uid="{00000000-0005-0000-0000-0000242B0000}"/>
    <cellStyle name="표준 166 3" xfId="10024" xr:uid="{00000000-0005-0000-0000-0000252B0000}"/>
    <cellStyle name="표준 167" xfId="10025" xr:uid="{00000000-0005-0000-0000-0000262B0000}"/>
    <cellStyle name="표준 167 2" xfId="10026" xr:uid="{00000000-0005-0000-0000-0000272B0000}"/>
    <cellStyle name="표준 167 3" xfId="10027" xr:uid="{00000000-0005-0000-0000-0000282B0000}"/>
    <cellStyle name="표준 168" xfId="10028" xr:uid="{00000000-0005-0000-0000-0000292B0000}"/>
    <cellStyle name="표준 168 2" xfId="10029" xr:uid="{00000000-0005-0000-0000-00002A2B0000}"/>
    <cellStyle name="표준 168 3" xfId="10030" xr:uid="{00000000-0005-0000-0000-00002B2B0000}"/>
    <cellStyle name="표준 169" xfId="10031" xr:uid="{00000000-0005-0000-0000-00002C2B0000}"/>
    <cellStyle name="표준 169 2" xfId="10032" xr:uid="{00000000-0005-0000-0000-00002D2B0000}"/>
    <cellStyle name="표준 169 3" xfId="10033" xr:uid="{00000000-0005-0000-0000-00002E2B0000}"/>
    <cellStyle name="표준 17" xfId="10034" xr:uid="{00000000-0005-0000-0000-00002F2B0000}"/>
    <cellStyle name="표준 17 2" xfId="10035" xr:uid="{00000000-0005-0000-0000-0000302B0000}"/>
    <cellStyle name="표준 170" xfId="10036" xr:uid="{00000000-0005-0000-0000-0000312B0000}"/>
    <cellStyle name="표준 170 2" xfId="10037" xr:uid="{00000000-0005-0000-0000-0000322B0000}"/>
    <cellStyle name="표준 170 3" xfId="10038" xr:uid="{00000000-0005-0000-0000-0000332B0000}"/>
    <cellStyle name="표준 171" xfId="10039" xr:uid="{00000000-0005-0000-0000-0000342B0000}"/>
    <cellStyle name="표준 171 2" xfId="10040" xr:uid="{00000000-0005-0000-0000-0000352B0000}"/>
    <cellStyle name="표준 171 3" xfId="10041" xr:uid="{00000000-0005-0000-0000-0000362B0000}"/>
    <cellStyle name="표준 172" xfId="10042" xr:uid="{00000000-0005-0000-0000-0000372B0000}"/>
    <cellStyle name="표준 172 2" xfId="10043" xr:uid="{00000000-0005-0000-0000-0000382B0000}"/>
    <cellStyle name="표준 172 3" xfId="10044" xr:uid="{00000000-0005-0000-0000-0000392B0000}"/>
    <cellStyle name="표준 173" xfId="10045" xr:uid="{00000000-0005-0000-0000-00003A2B0000}"/>
    <cellStyle name="표준 173 2" xfId="10046" xr:uid="{00000000-0005-0000-0000-00003B2B0000}"/>
    <cellStyle name="표준 173 3" xfId="10047" xr:uid="{00000000-0005-0000-0000-00003C2B0000}"/>
    <cellStyle name="표준 174" xfId="10048" xr:uid="{00000000-0005-0000-0000-00003D2B0000}"/>
    <cellStyle name="표준 174 2" xfId="10049" xr:uid="{00000000-0005-0000-0000-00003E2B0000}"/>
    <cellStyle name="표준 174 3" xfId="10050" xr:uid="{00000000-0005-0000-0000-00003F2B0000}"/>
    <cellStyle name="표준 175" xfId="10051" xr:uid="{00000000-0005-0000-0000-0000402B0000}"/>
    <cellStyle name="표준 175 2" xfId="10052" xr:uid="{00000000-0005-0000-0000-0000412B0000}"/>
    <cellStyle name="표준 175 3" xfId="10053" xr:uid="{00000000-0005-0000-0000-0000422B0000}"/>
    <cellStyle name="표준 176" xfId="10054" xr:uid="{00000000-0005-0000-0000-0000432B0000}"/>
    <cellStyle name="표준 176 2" xfId="10055" xr:uid="{00000000-0005-0000-0000-0000442B0000}"/>
    <cellStyle name="표준 176 3" xfId="10056" xr:uid="{00000000-0005-0000-0000-0000452B0000}"/>
    <cellStyle name="표준 177" xfId="10057" xr:uid="{00000000-0005-0000-0000-0000462B0000}"/>
    <cellStyle name="표준 177 2" xfId="10058" xr:uid="{00000000-0005-0000-0000-0000472B0000}"/>
    <cellStyle name="표준 177 3" xfId="10059" xr:uid="{00000000-0005-0000-0000-0000482B0000}"/>
    <cellStyle name="표준 178" xfId="10060" xr:uid="{00000000-0005-0000-0000-0000492B0000}"/>
    <cellStyle name="표준 178 2" xfId="10061" xr:uid="{00000000-0005-0000-0000-00004A2B0000}"/>
    <cellStyle name="표준 178 3" xfId="10062" xr:uid="{00000000-0005-0000-0000-00004B2B0000}"/>
    <cellStyle name="표준 179" xfId="10063" xr:uid="{00000000-0005-0000-0000-00004C2B0000}"/>
    <cellStyle name="표준 179 2" xfId="10064" xr:uid="{00000000-0005-0000-0000-00004D2B0000}"/>
    <cellStyle name="표준 179 3" xfId="10065" xr:uid="{00000000-0005-0000-0000-00004E2B0000}"/>
    <cellStyle name="표준 18" xfId="10066" xr:uid="{00000000-0005-0000-0000-00004F2B0000}"/>
    <cellStyle name="표준 18 2" xfId="10067" xr:uid="{00000000-0005-0000-0000-0000502B0000}"/>
    <cellStyle name="표준 180" xfId="10068" xr:uid="{00000000-0005-0000-0000-0000512B0000}"/>
    <cellStyle name="표준 180 2" xfId="10069" xr:uid="{00000000-0005-0000-0000-0000522B0000}"/>
    <cellStyle name="표준 180 3" xfId="10070" xr:uid="{00000000-0005-0000-0000-0000532B0000}"/>
    <cellStyle name="표준 181" xfId="10071" xr:uid="{00000000-0005-0000-0000-0000542B0000}"/>
    <cellStyle name="표준 181 2" xfId="10072" xr:uid="{00000000-0005-0000-0000-0000552B0000}"/>
    <cellStyle name="표준 181 3" xfId="10073" xr:uid="{00000000-0005-0000-0000-0000562B0000}"/>
    <cellStyle name="표준 182" xfId="10074" xr:uid="{00000000-0005-0000-0000-0000572B0000}"/>
    <cellStyle name="표준 182 2" xfId="10075" xr:uid="{00000000-0005-0000-0000-0000582B0000}"/>
    <cellStyle name="표준 182 3" xfId="10076" xr:uid="{00000000-0005-0000-0000-0000592B0000}"/>
    <cellStyle name="표준 183" xfId="10077" xr:uid="{00000000-0005-0000-0000-00005A2B0000}"/>
    <cellStyle name="표준 183 2" xfId="10078" xr:uid="{00000000-0005-0000-0000-00005B2B0000}"/>
    <cellStyle name="표준 183 3" xfId="10079" xr:uid="{00000000-0005-0000-0000-00005C2B0000}"/>
    <cellStyle name="표준 184" xfId="10080" xr:uid="{00000000-0005-0000-0000-00005D2B0000}"/>
    <cellStyle name="표준 184 2" xfId="10081" xr:uid="{00000000-0005-0000-0000-00005E2B0000}"/>
    <cellStyle name="표준 184 3" xfId="10082" xr:uid="{00000000-0005-0000-0000-00005F2B0000}"/>
    <cellStyle name="표준 185" xfId="10083" xr:uid="{00000000-0005-0000-0000-0000602B0000}"/>
    <cellStyle name="표준 185 2" xfId="10084" xr:uid="{00000000-0005-0000-0000-0000612B0000}"/>
    <cellStyle name="표준 185 3" xfId="10085" xr:uid="{00000000-0005-0000-0000-0000622B0000}"/>
    <cellStyle name="표준 186" xfId="10086" xr:uid="{00000000-0005-0000-0000-0000632B0000}"/>
    <cellStyle name="표준 186 2" xfId="10087" xr:uid="{00000000-0005-0000-0000-0000642B0000}"/>
    <cellStyle name="표준 186 3" xfId="10088" xr:uid="{00000000-0005-0000-0000-0000652B0000}"/>
    <cellStyle name="표준 187" xfId="10089" xr:uid="{00000000-0005-0000-0000-0000662B0000}"/>
    <cellStyle name="표준 187 2" xfId="10090" xr:uid="{00000000-0005-0000-0000-0000672B0000}"/>
    <cellStyle name="표준 187 3" xfId="10091" xr:uid="{00000000-0005-0000-0000-0000682B0000}"/>
    <cellStyle name="표준 188" xfId="10092" xr:uid="{00000000-0005-0000-0000-0000692B0000}"/>
    <cellStyle name="표준 188 2" xfId="10093" xr:uid="{00000000-0005-0000-0000-00006A2B0000}"/>
    <cellStyle name="표준 188 3" xfId="10094" xr:uid="{00000000-0005-0000-0000-00006B2B0000}"/>
    <cellStyle name="표준 189" xfId="10095" xr:uid="{00000000-0005-0000-0000-00006C2B0000}"/>
    <cellStyle name="표준 189 2" xfId="10096" xr:uid="{00000000-0005-0000-0000-00006D2B0000}"/>
    <cellStyle name="표준 189 3" xfId="10097" xr:uid="{00000000-0005-0000-0000-00006E2B0000}"/>
    <cellStyle name="표준 19" xfId="10098" xr:uid="{00000000-0005-0000-0000-00006F2B0000}"/>
    <cellStyle name="표준 19 2" xfId="10099" xr:uid="{00000000-0005-0000-0000-0000702B0000}"/>
    <cellStyle name="표준 190" xfId="10100" xr:uid="{00000000-0005-0000-0000-0000712B0000}"/>
    <cellStyle name="표준 190 2" xfId="10101" xr:uid="{00000000-0005-0000-0000-0000722B0000}"/>
    <cellStyle name="표준 190 3" xfId="10102" xr:uid="{00000000-0005-0000-0000-0000732B0000}"/>
    <cellStyle name="표준 191" xfId="10103" xr:uid="{00000000-0005-0000-0000-0000742B0000}"/>
    <cellStyle name="표준 191 2" xfId="10104" xr:uid="{00000000-0005-0000-0000-0000752B0000}"/>
    <cellStyle name="표준 191 3" xfId="10105" xr:uid="{00000000-0005-0000-0000-0000762B0000}"/>
    <cellStyle name="표준 192" xfId="10106" xr:uid="{00000000-0005-0000-0000-0000772B0000}"/>
    <cellStyle name="표준 192 2" xfId="10107" xr:uid="{00000000-0005-0000-0000-0000782B0000}"/>
    <cellStyle name="표준 192 3" xfId="10108" xr:uid="{00000000-0005-0000-0000-0000792B0000}"/>
    <cellStyle name="표준 193" xfId="10109" xr:uid="{00000000-0005-0000-0000-00007A2B0000}"/>
    <cellStyle name="표준 193 2" xfId="10110" xr:uid="{00000000-0005-0000-0000-00007B2B0000}"/>
    <cellStyle name="표준 193 3" xfId="10111" xr:uid="{00000000-0005-0000-0000-00007C2B0000}"/>
    <cellStyle name="표준 194" xfId="10112" xr:uid="{00000000-0005-0000-0000-00007D2B0000}"/>
    <cellStyle name="표준 194 2" xfId="10113" xr:uid="{00000000-0005-0000-0000-00007E2B0000}"/>
    <cellStyle name="표준 194 3" xfId="10114" xr:uid="{00000000-0005-0000-0000-00007F2B0000}"/>
    <cellStyle name="표준 195" xfId="10115" xr:uid="{00000000-0005-0000-0000-0000802B0000}"/>
    <cellStyle name="표준 195 2" xfId="10116" xr:uid="{00000000-0005-0000-0000-0000812B0000}"/>
    <cellStyle name="표준 195 3" xfId="10117" xr:uid="{00000000-0005-0000-0000-0000822B0000}"/>
    <cellStyle name="표준 196" xfId="10118" xr:uid="{00000000-0005-0000-0000-0000832B0000}"/>
    <cellStyle name="표준 197" xfId="10119" xr:uid="{00000000-0005-0000-0000-0000842B0000}"/>
    <cellStyle name="표준 197 2" xfId="10120" xr:uid="{00000000-0005-0000-0000-0000852B0000}"/>
    <cellStyle name="표준 197 3" xfId="10121" xr:uid="{00000000-0005-0000-0000-0000862B0000}"/>
    <cellStyle name="표준 198" xfId="10122" xr:uid="{00000000-0005-0000-0000-0000872B0000}"/>
    <cellStyle name="표준 198 2" xfId="10123" xr:uid="{00000000-0005-0000-0000-0000882B0000}"/>
    <cellStyle name="표준 198 3" xfId="10124" xr:uid="{00000000-0005-0000-0000-0000892B0000}"/>
    <cellStyle name="표준 199" xfId="10125" xr:uid="{00000000-0005-0000-0000-00008A2B0000}"/>
    <cellStyle name="표준 199 2" xfId="10126" xr:uid="{00000000-0005-0000-0000-00008B2B0000}"/>
    <cellStyle name="표준 199 3" xfId="10127" xr:uid="{00000000-0005-0000-0000-00008C2B0000}"/>
    <cellStyle name="표준 2" xfId="47" xr:uid="{00000000-0005-0000-0000-00008D2B0000}"/>
    <cellStyle name="표준 2 10" xfId="18462" xr:uid="{00000000-0005-0000-0000-00008E2B0000}"/>
    <cellStyle name="표준 2 11" xfId="18662" xr:uid="{00000000-0005-0000-0000-00008F2B0000}"/>
    <cellStyle name="표준 2 2" xfId="10128" xr:uid="{00000000-0005-0000-0000-0000902B0000}"/>
    <cellStyle name="표준 2 2 2" xfId="10129" xr:uid="{00000000-0005-0000-0000-0000912B0000}"/>
    <cellStyle name="표준 2 2 2 2" xfId="10130" xr:uid="{00000000-0005-0000-0000-0000922B0000}"/>
    <cellStyle name="표준 2 2 3" xfId="10131" xr:uid="{00000000-0005-0000-0000-0000932B0000}"/>
    <cellStyle name="표준 2 2 3 2" xfId="10132" xr:uid="{00000000-0005-0000-0000-0000942B0000}"/>
    <cellStyle name="표준 2 2 4" xfId="10133" xr:uid="{00000000-0005-0000-0000-0000952B0000}"/>
    <cellStyle name="표준 2 2 4 2" xfId="10134" xr:uid="{00000000-0005-0000-0000-0000962B0000}"/>
    <cellStyle name="표준 2 2 4 3" xfId="10135" xr:uid="{00000000-0005-0000-0000-0000972B0000}"/>
    <cellStyle name="표준 2 2 4 4" xfId="10136" xr:uid="{00000000-0005-0000-0000-0000982B0000}"/>
    <cellStyle name="표준 2 2 4 5" xfId="18243" xr:uid="{00000000-0005-0000-0000-0000992B0000}"/>
    <cellStyle name="표준 2 2 5" xfId="10137" xr:uid="{00000000-0005-0000-0000-00009A2B0000}"/>
    <cellStyle name="표준 2 2 5 2" xfId="18337" xr:uid="{00000000-0005-0000-0000-00009B2B0000}"/>
    <cellStyle name="표준 2 2 6" xfId="18504" xr:uid="{00000000-0005-0000-0000-00009C2B0000}"/>
    <cellStyle name="표준 2 2 7" xfId="17536" xr:uid="{00000000-0005-0000-0000-00009D2B0000}"/>
    <cellStyle name="표준 2 3" xfId="10138" xr:uid="{00000000-0005-0000-0000-00009E2B0000}"/>
    <cellStyle name="표준 2 3 2" xfId="10139" xr:uid="{00000000-0005-0000-0000-00009F2B0000}"/>
    <cellStyle name="표준 2 3 3" xfId="10140" xr:uid="{00000000-0005-0000-0000-0000A02B0000}"/>
    <cellStyle name="표준 2 3 3 2" xfId="18247" xr:uid="{00000000-0005-0000-0000-0000A12B0000}"/>
    <cellStyle name="표준 2 3 4" xfId="18116" xr:uid="{00000000-0005-0000-0000-0000A22B0000}"/>
    <cellStyle name="표준 2 3 5" xfId="18455" xr:uid="{00000000-0005-0000-0000-0000A32B0000}"/>
    <cellStyle name="표준 2 3 5 2" xfId="18652" xr:uid="{00000000-0005-0000-0000-0000A42B0000}"/>
    <cellStyle name="표준 2 3 6" xfId="17539" xr:uid="{00000000-0005-0000-0000-0000A52B0000}"/>
    <cellStyle name="표준 2 4" xfId="10141" xr:uid="{00000000-0005-0000-0000-0000A62B0000}"/>
    <cellStyle name="표준 2 4 2" xfId="10142" xr:uid="{00000000-0005-0000-0000-0000A72B0000}"/>
    <cellStyle name="표준 2 4 3" xfId="10143" xr:uid="{00000000-0005-0000-0000-0000A82B0000}"/>
    <cellStyle name="표준 2 4 4" xfId="10144" xr:uid="{00000000-0005-0000-0000-0000A92B0000}"/>
    <cellStyle name="표준 2 4 5" xfId="17542" xr:uid="{00000000-0005-0000-0000-0000AA2B0000}"/>
    <cellStyle name="표준 2 5" xfId="10145" xr:uid="{00000000-0005-0000-0000-0000AB2B0000}"/>
    <cellStyle name="표준 2 5 2" xfId="18249" xr:uid="{00000000-0005-0000-0000-0000AC2B0000}"/>
    <cellStyle name="표준 2 5 3" xfId="18117" xr:uid="{00000000-0005-0000-0000-0000AD2B0000}"/>
    <cellStyle name="표준 2 5 4" xfId="17543" xr:uid="{00000000-0005-0000-0000-0000AE2B0000}"/>
    <cellStyle name="표준 2 6" xfId="10146" xr:uid="{00000000-0005-0000-0000-0000AF2B0000}"/>
    <cellStyle name="표준 2 7" xfId="10147" xr:uid="{00000000-0005-0000-0000-0000B02B0000}"/>
    <cellStyle name="표준 2 7 2" xfId="10148" xr:uid="{00000000-0005-0000-0000-0000B12B0000}"/>
    <cellStyle name="표준 2 7 2 2" xfId="18143" xr:uid="{00000000-0005-0000-0000-0000B22B0000}"/>
    <cellStyle name="표준 2 7 3" xfId="17595" xr:uid="{00000000-0005-0000-0000-0000B32B0000}"/>
    <cellStyle name="표준 2 8" xfId="10149" xr:uid="{00000000-0005-0000-0000-0000B42B0000}"/>
    <cellStyle name="표준 2 8 2" xfId="18200" xr:uid="{00000000-0005-0000-0000-0000B52B0000}"/>
    <cellStyle name="표준 2 8 2 2" xfId="18407" xr:uid="{00000000-0005-0000-0000-0000B62B0000}"/>
    <cellStyle name="표준 2 8 2 2 2" xfId="18644" xr:uid="{00000000-0005-0000-0000-0000B72B0000}"/>
    <cellStyle name="표준 2 8 2 3" xfId="18615" xr:uid="{00000000-0005-0000-0000-0000B82B0000}"/>
    <cellStyle name="표준 2 8 3" xfId="18398" xr:uid="{00000000-0005-0000-0000-0000B92B0000}"/>
    <cellStyle name="표준 2 8 3 2" xfId="18635" xr:uid="{00000000-0005-0000-0000-0000BA2B0000}"/>
    <cellStyle name="표준 2 8 4" xfId="18606" xr:uid="{00000000-0005-0000-0000-0000BB2B0000}"/>
    <cellStyle name="표준 2 9" xfId="18255" xr:uid="{00000000-0005-0000-0000-0000BC2B0000}"/>
    <cellStyle name="표준 2 9 2" xfId="18621" xr:uid="{00000000-0005-0000-0000-0000BD2B0000}"/>
    <cellStyle name="표준 20" xfId="10150" xr:uid="{00000000-0005-0000-0000-0000BE2B0000}"/>
    <cellStyle name="표준 20 2" xfId="10151" xr:uid="{00000000-0005-0000-0000-0000BF2B0000}"/>
    <cellStyle name="표준 200" xfId="10152" xr:uid="{00000000-0005-0000-0000-0000C02B0000}"/>
    <cellStyle name="표준 200 2" xfId="10153" xr:uid="{00000000-0005-0000-0000-0000C12B0000}"/>
    <cellStyle name="표준 200 3" xfId="10154" xr:uid="{00000000-0005-0000-0000-0000C22B0000}"/>
    <cellStyle name="표준 201" xfId="10155" xr:uid="{00000000-0005-0000-0000-0000C32B0000}"/>
    <cellStyle name="표준 201 2" xfId="10156" xr:uid="{00000000-0005-0000-0000-0000C42B0000}"/>
    <cellStyle name="표준 201 3" xfId="10157" xr:uid="{00000000-0005-0000-0000-0000C52B0000}"/>
    <cellStyle name="표준 202" xfId="10158" xr:uid="{00000000-0005-0000-0000-0000C62B0000}"/>
    <cellStyle name="표준 202 2" xfId="10159" xr:uid="{00000000-0005-0000-0000-0000C72B0000}"/>
    <cellStyle name="표준 202 3" xfId="10160" xr:uid="{00000000-0005-0000-0000-0000C82B0000}"/>
    <cellStyle name="표준 203" xfId="10161" xr:uid="{00000000-0005-0000-0000-0000C92B0000}"/>
    <cellStyle name="표준 203 2" xfId="10162" xr:uid="{00000000-0005-0000-0000-0000CA2B0000}"/>
    <cellStyle name="표준 203 3" xfId="10163" xr:uid="{00000000-0005-0000-0000-0000CB2B0000}"/>
    <cellStyle name="표준 204" xfId="10164" xr:uid="{00000000-0005-0000-0000-0000CC2B0000}"/>
    <cellStyle name="표준 204 2" xfId="10165" xr:uid="{00000000-0005-0000-0000-0000CD2B0000}"/>
    <cellStyle name="표준 204 3" xfId="10166" xr:uid="{00000000-0005-0000-0000-0000CE2B0000}"/>
    <cellStyle name="표준 205" xfId="10167" xr:uid="{00000000-0005-0000-0000-0000CF2B0000}"/>
    <cellStyle name="표준 205 2" xfId="10168" xr:uid="{00000000-0005-0000-0000-0000D02B0000}"/>
    <cellStyle name="표준 205 3" xfId="10169" xr:uid="{00000000-0005-0000-0000-0000D12B0000}"/>
    <cellStyle name="표준 206" xfId="10170" xr:uid="{00000000-0005-0000-0000-0000D22B0000}"/>
    <cellStyle name="표준 206 2" xfId="10171" xr:uid="{00000000-0005-0000-0000-0000D32B0000}"/>
    <cellStyle name="표준 206 3" xfId="10172" xr:uid="{00000000-0005-0000-0000-0000D42B0000}"/>
    <cellStyle name="표준 207" xfId="10173" xr:uid="{00000000-0005-0000-0000-0000D52B0000}"/>
    <cellStyle name="표준 207 2" xfId="10174" xr:uid="{00000000-0005-0000-0000-0000D62B0000}"/>
    <cellStyle name="표준 207 3" xfId="10175" xr:uid="{00000000-0005-0000-0000-0000D72B0000}"/>
    <cellStyle name="표준 208" xfId="10176" xr:uid="{00000000-0005-0000-0000-0000D82B0000}"/>
    <cellStyle name="표준 208 2" xfId="10177" xr:uid="{00000000-0005-0000-0000-0000D92B0000}"/>
    <cellStyle name="표준 208 3" xfId="10178" xr:uid="{00000000-0005-0000-0000-0000DA2B0000}"/>
    <cellStyle name="표준 209" xfId="10179" xr:uid="{00000000-0005-0000-0000-0000DB2B0000}"/>
    <cellStyle name="표준 209 2" xfId="10180" xr:uid="{00000000-0005-0000-0000-0000DC2B0000}"/>
    <cellStyle name="표준 209 3" xfId="10181" xr:uid="{00000000-0005-0000-0000-0000DD2B0000}"/>
    <cellStyle name="표준 21" xfId="10182" xr:uid="{00000000-0005-0000-0000-0000DE2B0000}"/>
    <cellStyle name="표준 21 2" xfId="10183" xr:uid="{00000000-0005-0000-0000-0000DF2B0000}"/>
    <cellStyle name="표준 210" xfId="10184" xr:uid="{00000000-0005-0000-0000-0000E02B0000}"/>
    <cellStyle name="표준 210 2" xfId="10185" xr:uid="{00000000-0005-0000-0000-0000E12B0000}"/>
    <cellStyle name="표준 210 3" xfId="10186" xr:uid="{00000000-0005-0000-0000-0000E22B0000}"/>
    <cellStyle name="표준 211" xfId="10187" xr:uid="{00000000-0005-0000-0000-0000E32B0000}"/>
    <cellStyle name="표준 211 2" xfId="10188" xr:uid="{00000000-0005-0000-0000-0000E42B0000}"/>
    <cellStyle name="표준 211 3" xfId="10189" xr:uid="{00000000-0005-0000-0000-0000E52B0000}"/>
    <cellStyle name="표준 212" xfId="10190" xr:uid="{00000000-0005-0000-0000-0000E62B0000}"/>
    <cellStyle name="표준 212 2" xfId="10191" xr:uid="{00000000-0005-0000-0000-0000E72B0000}"/>
    <cellStyle name="표준 212 3" xfId="10192" xr:uid="{00000000-0005-0000-0000-0000E82B0000}"/>
    <cellStyle name="표준 213" xfId="10193" xr:uid="{00000000-0005-0000-0000-0000E92B0000}"/>
    <cellStyle name="표준 213 2" xfId="10194" xr:uid="{00000000-0005-0000-0000-0000EA2B0000}"/>
    <cellStyle name="표준 213 3" xfId="10195" xr:uid="{00000000-0005-0000-0000-0000EB2B0000}"/>
    <cellStyle name="표준 214" xfId="10196" xr:uid="{00000000-0005-0000-0000-0000EC2B0000}"/>
    <cellStyle name="표준 214 2" xfId="10197" xr:uid="{00000000-0005-0000-0000-0000ED2B0000}"/>
    <cellStyle name="표준 214 3" xfId="10198" xr:uid="{00000000-0005-0000-0000-0000EE2B0000}"/>
    <cellStyle name="표준 215" xfId="10199" xr:uid="{00000000-0005-0000-0000-0000EF2B0000}"/>
    <cellStyle name="표준 215 2" xfId="10200" xr:uid="{00000000-0005-0000-0000-0000F02B0000}"/>
    <cellStyle name="표준 215 3" xfId="10201" xr:uid="{00000000-0005-0000-0000-0000F12B0000}"/>
    <cellStyle name="표준 216" xfId="10202" xr:uid="{00000000-0005-0000-0000-0000F22B0000}"/>
    <cellStyle name="표준 216 2" xfId="10203" xr:uid="{00000000-0005-0000-0000-0000F32B0000}"/>
    <cellStyle name="표준 216 3" xfId="10204" xr:uid="{00000000-0005-0000-0000-0000F42B0000}"/>
    <cellStyle name="표준 217" xfId="10205" xr:uid="{00000000-0005-0000-0000-0000F52B0000}"/>
    <cellStyle name="표준 217 2" xfId="10206" xr:uid="{00000000-0005-0000-0000-0000F62B0000}"/>
    <cellStyle name="표준 217 3" xfId="10207" xr:uid="{00000000-0005-0000-0000-0000F72B0000}"/>
    <cellStyle name="표준 218" xfId="10208" xr:uid="{00000000-0005-0000-0000-0000F82B0000}"/>
    <cellStyle name="표준 218 2" xfId="10209" xr:uid="{00000000-0005-0000-0000-0000F92B0000}"/>
    <cellStyle name="표준 218 3" xfId="10210" xr:uid="{00000000-0005-0000-0000-0000FA2B0000}"/>
    <cellStyle name="표준 219" xfId="10211" xr:uid="{00000000-0005-0000-0000-0000FB2B0000}"/>
    <cellStyle name="표준 219 2" xfId="10212" xr:uid="{00000000-0005-0000-0000-0000FC2B0000}"/>
    <cellStyle name="표준 219 3" xfId="10213" xr:uid="{00000000-0005-0000-0000-0000FD2B0000}"/>
    <cellStyle name="표준 22" xfId="10214" xr:uid="{00000000-0005-0000-0000-0000FE2B0000}"/>
    <cellStyle name="표준 22 2" xfId="10215" xr:uid="{00000000-0005-0000-0000-0000FF2B0000}"/>
    <cellStyle name="표준 220" xfId="10216" xr:uid="{00000000-0005-0000-0000-0000002C0000}"/>
    <cellStyle name="표준 220 2" xfId="10217" xr:uid="{00000000-0005-0000-0000-0000012C0000}"/>
    <cellStyle name="표준 220 3" xfId="10218" xr:uid="{00000000-0005-0000-0000-0000022C0000}"/>
    <cellStyle name="표준 221" xfId="10219" xr:uid="{00000000-0005-0000-0000-0000032C0000}"/>
    <cellStyle name="표준 221 2" xfId="10220" xr:uid="{00000000-0005-0000-0000-0000042C0000}"/>
    <cellStyle name="표준 221 3" xfId="10221" xr:uid="{00000000-0005-0000-0000-0000052C0000}"/>
    <cellStyle name="표준 222" xfId="10222" xr:uid="{00000000-0005-0000-0000-0000062C0000}"/>
    <cellStyle name="표준 222 2" xfId="10223" xr:uid="{00000000-0005-0000-0000-0000072C0000}"/>
    <cellStyle name="표준 222 3" xfId="10224" xr:uid="{00000000-0005-0000-0000-0000082C0000}"/>
    <cellStyle name="표준 223" xfId="10225" xr:uid="{00000000-0005-0000-0000-0000092C0000}"/>
    <cellStyle name="표준 223 2" xfId="10226" xr:uid="{00000000-0005-0000-0000-00000A2C0000}"/>
    <cellStyle name="표준 223 3" xfId="10227" xr:uid="{00000000-0005-0000-0000-00000B2C0000}"/>
    <cellStyle name="표준 224" xfId="10228" xr:uid="{00000000-0005-0000-0000-00000C2C0000}"/>
    <cellStyle name="표준 224 2" xfId="10229" xr:uid="{00000000-0005-0000-0000-00000D2C0000}"/>
    <cellStyle name="표준 224 3" xfId="10230" xr:uid="{00000000-0005-0000-0000-00000E2C0000}"/>
    <cellStyle name="표준 225" xfId="10231" xr:uid="{00000000-0005-0000-0000-00000F2C0000}"/>
    <cellStyle name="표준 225 2" xfId="10232" xr:uid="{00000000-0005-0000-0000-0000102C0000}"/>
    <cellStyle name="표준 225 3" xfId="10233" xr:uid="{00000000-0005-0000-0000-0000112C0000}"/>
    <cellStyle name="표준 226" xfId="10234" xr:uid="{00000000-0005-0000-0000-0000122C0000}"/>
    <cellStyle name="표준 226 2" xfId="10235" xr:uid="{00000000-0005-0000-0000-0000132C0000}"/>
    <cellStyle name="표준 226 3" xfId="10236" xr:uid="{00000000-0005-0000-0000-0000142C0000}"/>
    <cellStyle name="표준 227" xfId="10237" xr:uid="{00000000-0005-0000-0000-0000152C0000}"/>
    <cellStyle name="표준 227 2" xfId="10238" xr:uid="{00000000-0005-0000-0000-0000162C0000}"/>
    <cellStyle name="표준 227 3" xfId="10239" xr:uid="{00000000-0005-0000-0000-0000172C0000}"/>
    <cellStyle name="표준 228" xfId="10240" xr:uid="{00000000-0005-0000-0000-0000182C0000}"/>
    <cellStyle name="표준 228 2" xfId="10241" xr:uid="{00000000-0005-0000-0000-0000192C0000}"/>
    <cellStyle name="표준 228 3" xfId="10242" xr:uid="{00000000-0005-0000-0000-00001A2C0000}"/>
    <cellStyle name="표준 229" xfId="10243" xr:uid="{00000000-0005-0000-0000-00001B2C0000}"/>
    <cellStyle name="표준 229 2" xfId="10244" xr:uid="{00000000-0005-0000-0000-00001C2C0000}"/>
    <cellStyle name="표준 229 3" xfId="10245" xr:uid="{00000000-0005-0000-0000-00001D2C0000}"/>
    <cellStyle name="표준 23" xfId="10246" xr:uid="{00000000-0005-0000-0000-00001E2C0000}"/>
    <cellStyle name="표준 23 2" xfId="10247" xr:uid="{00000000-0005-0000-0000-00001F2C0000}"/>
    <cellStyle name="표준 230" xfId="10248" xr:uid="{00000000-0005-0000-0000-0000202C0000}"/>
    <cellStyle name="표준 230 2" xfId="10249" xr:uid="{00000000-0005-0000-0000-0000212C0000}"/>
    <cellStyle name="표준 230 3" xfId="10250" xr:uid="{00000000-0005-0000-0000-0000222C0000}"/>
    <cellStyle name="표준 231" xfId="10251" xr:uid="{00000000-0005-0000-0000-0000232C0000}"/>
    <cellStyle name="표준 231 2" xfId="10252" xr:uid="{00000000-0005-0000-0000-0000242C0000}"/>
    <cellStyle name="표준 231 3" xfId="10253" xr:uid="{00000000-0005-0000-0000-0000252C0000}"/>
    <cellStyle name="표준 232" xfId="10254" xr:uid="{00000000-0005-0000-0000-0000262C0000}"/>
    <cellStyle name="표준 232 2" xfId="10255" xr:uid="{00000000-0005-0000-0000-0000272C0000}"/>
    <cellStyle name="표준 232 3" xfId="10256" xr:uid="{00000000-0005-0000-0000-0000282C0000}"/>
    <cellStyle name="표준 233" xfId="10257" xr:uid="{00000000-0005-0000-0000-0000292C0000}"/>
    <cellStyle name="표준 233 2" xfId="10258" xr:uid="{00000000-0005-0000-0000-00002A2C0000}"/>
    <cellStyle name="표준 233 3" xfId="10259" xr:uid="{00000000-0005-0000-0000-00002B2C0000}"/>
    <cellStyle name="표준 234" xfId="10260" xr:uid="{00000000-0005-0000-0000-00002C2C0000}"/>
    <cellStyle name="표준 234 2" xfId="10261" xr:uid="{00000000-0005-0000-0000-00002D2C0000}"/>
    <cellStyle name="표준 234 3" xfId="10262" xr:uid="{00000000-0005-0000-0000-00002E2C0000}"/>
    <cellStyle name="표준 235" xfId="10263" xr:uid="{00000000-0005-0000-0000-00002F2C0000}"/>
    <cellStyle name="표준 235 2" xfId="10264" xr:uid="{00000000-0005-0000-0000-0000302C0000}"/>
    <cellStyle name="표준 235 3" xfId="10265" xr:uid="{00000000-0005-0000-0000-0000312C0000}"/>
    <cellStyle name="표준 236" xfId="10266" xr:uid="{00000000-0005-0000-0000-0000322C0000}"/>
    <cellStyle name="표준 236 2" xfId="10267" xr:uid="{00000000-0005-0000-0000-0000332C0000}"/>
    <cellStyle name="표준 236 3" xfId="10268" xr:uid="{00000000-0005-0000-0000-0000342C0000}"/>
    <cellStyle name="표준 237" xfId="10269" xr:uid="{00000000-0005-0000-0000-0000352C0000}"/>
    <cellStyle name="표준 237 2" xfId="10270" xr:uid="{00000000-0005-0000-0000-0000362C0000}"/>
    <cellStyle name="표준 237 3" xfId="10271" xr:uid="{00000000-0005-0000-0000-0000372C0000}"/>
    <cellStyle name="표준 238" xfId="10272" xr:uid="{00000000-0005-0000-0000-0000382C0000}"/>
    <cellStyle name="표준 238 2" xfId="10273" xr:uid="{00000000-0005-0000-0000-0000392C0000}"/>
    <cellStyle name="표준 238 3" xfId="10274" xr:uid="{00000000-0005-0000-0000-00003A2C0000}"/>
    <cellStyle name="표준 239" xfId="10275" xr:uid="{00000000-0005-0000-0000-00003B2C0000}"/>
    <cellStyle name="표준 239 2" xfId="10276" xr:uid="{00000000-0005-0000-0000-00003C2C0000}"/>
    <cellStyle name="표준 239 3" xfId="10277" xr:uid="{00000000-0005-0000-0000-00003D2C0000}"/>
    <cellStyle name="표준 24" xfId="10278" xr:uid="{00000000-0005-0000-0000-00003E2C0000}"/>
    <cellStyle name="표준 24 2" xfId="10279" xr:uid="{00000000-0005-0000-0000-00003F2C0000}"/>
    <cellStyle name="표준 240" xfId="10280" xr:uid="{00000000-0005-0000-0000-0000402C0000}"/>
    <cellStyle name="표준 240 2" xfId="10281" xr:uid="{00000000-0005-0000-0000-0000412C0000}"/>
    <cellStyle name="표준 240 3" xfId="10282" xr:uid="{00000000-0005-0000-0000-0000422C0000}"/>
    <cellStyle name="표준 241" xfId="10283" xr:uid="{00000000-0005-0000-0000-0000432C0000}"/>
    <cellStyle name="표준 241 2" xfId="10284" xr:uid="{00000000-0005-0000-0000-0000442C0000}"/>
    <cellStyle name="표준 241 3" xfId="10285" xr:uid="{00000000-0005-0000-0000-0000452C0000}"/>
    <cellStyle name="표준 242" xfId="10286" xr:uid="{00000000-0005-0000-0000-0000462C0000}"/>
    <cellStyle name="표준 242 2" xfId="10287" xr:uid="{00000000-0005-0000-0000-0000472C0000}"/>
    <cellStyle name="표준 242 3" xfId="10288" xr:uid="{00000000-0005-0000-0000-0000482C0000}"/>
    <cellStyle name="표준 243" xfId="10289" xr:uid="{00000000-0005-0000-0000-0000492C0000}"/>
    <cellStyle name="표준 243 2" xfId="10290" xr:uid="{00000000-0005-0000-0000-00004A2C0000}"/>
    <cellStyle name="표준 243 3" xfId="10291" xr:uid="{00000000-0005-0000-0000-00004B2C0000}"/>
    <cellStyle name="표준 244" xfId="10292" xr:uid="{00000000-0005-0000-0000-00004C2C0000}"/>
    <cellStyle name="표준 244 2" xfId="10293" xr:uid="{00000000-0005-0000-0000-00004D2C0000}"/>
    <cellStyle name="표준 244 3" xfId="10294" xr:uid="{00000000-0005-0000-0000-00004E2C0000}"/>
    <cellStyle name="표준 245" xfId="10295" xr:uid="{00000000-0005-0000-0000-00004F2C0000}"/>
    <cellStyle name="표준 245 2" xfId="10296" xr:uid="{00000000-0005-0000-0000-0000502C0000}"/>
    <cellStyle name="표준 245 3" xfId="10297" xr:uid="{00000000-0005-0000-0000-0000512C0000}"/>
    <cellStyle name="표준 246" xfId="10298" xr:uid="{00000000-0005-0000-0000-0000522C0000}"/>
    <cellStyle name="표준 246 2" xfId="10299" xr:uid="{00000000-0005-0000-0000-0000532C0000}"/>
    <cellStyle name="표준 246 3" xfId="10300" xr:uid="{00000000-0005-0000-0000-0000542C0000}"/>
    <cellStyle name="표준 247" xfId="10301" xr:uid="{00000000-0005-0000-0000-0000552C0000}"/>
    <cellStyle name="표준 247 2" xfId="10302" xr:uid="{00000000-0005-0000-0000-0000562C0000}"/>
    <cellStyle name="표준 247 3" xfId="10303" xr:uid="{00000000-0005-0000-0000-0000572C0000}"/>
    <cellStyle name="표준 248" xfId="10304" xr:uid="{00000000-0005-0000-0000-0000582C0000}"/>
    <cellStyle name="표준 248 2" xfId="10305" xr:uid="{00000000-0005-0000-0000-0000592C0000}"/>
    <cellStyle name="표준 248 3" xfId="10306" xr:uid="{00000000-0005-0000-0000-00005A2C0000}"/>
    <cellStyle name="표준 249" xfId="10307" xr:uid="{00000000-0005-0000-0000-00005B2C0000}"/>
    <cellStyle name="표준 249 2" xfId="10308" xr:uid="{00000000-0005-0000-0000-00005C2C0000}"/>
    <cellStyle name="표준 249 3" xfId="10309" xr:uid="{00000000-0005-0000-0000-00005D2C0000}"/>
    <cellStyle name="표준 25" xfId="10310" xr:uid="{00000000-0005-0000-0000-00005E2C0000}"/>
    <cellStyle name="표준 25 2" xfId="10311" xr:uid="{00000000-0005-0000-0000-00005F2C0000}"/>
    <cellStyle name="표준 250" xfId="10312" xr:uid="{00000000-0005-0000-0000-0000602C0000}"/>
    <cellStyle name="표준 250 2" xfId="10313" xr:uid="{00000000-0005-0000-0000-0000612C0000}"/>
    <cellStyle name="표준 250 3" xfId="10314" xr:uid="{00000000-0005-0000-0000-0000622C0000}"/>
    <cellStyle name="표준 251" xfId="10315" xr:uid="{00000000-0005-0000-0000-0000632C0000}"/>
    <cellStyle name="표준 251 2" xfId="10316" xr:uid="{00000000-0005-0000-0000-0000642C0000}"/>
    <cellStyle name="표준 251 3" xfId="10317" xr:uid="{00000000-0005-0000-0000-0000652C0000}"/>
    <cellStyle name="표준 252" xfId="10318" xr:uid="{00000000-0005-0000-0000-0000662C0000}"/>
    <cellStyle name="표준 252 2" xfId="10319" xr:uid="{00000000-0005-0000-0000-0000672C0000}"/>
    <cellStyle name="표준 252 3" xfId="10320" xr:uid="{00000000-0005-0000-0000-0000682C0000}"/>
    <cellStyle name="표준 253" xfId="10321" xr:uid="{00000000-0005-0000-0000-0000692C0000}"/>
    <cellStyle name="표준 253 2" xfId="10322" xr:uid="{00000000-0005-0000-0000-00006A2C0000}"/>
    <cellStyle name="표준 253 3" xfId="10323" xr:uid="{00000000-0005-0000-0000-00006B2C0000}"/>
    <cellStyle name="표준 254" xfId="10324" xr:uid="{00000000-0005-0000-0000-00006C2C0000}"/>
    <cellStyle name="표준 254 2" xfId="10325" xr:uid="{00000000-0005-0000-0000-00006D2C0000}"/>
    <cellStyle name="표준 254 3" xfId="10326" xr:uid="{00000000-0005-0000-0000-00006E2C0000}"/>
    <cellStyle name="표준 255" xfId="10327" xr:uid="{00000000-0005-0000-0000-00006F2C0000}"/>
    <cellStyle name="표준 255 2" xfId="10328" xr:uid="{00000000-0005-0000-0000-0000702C0000}"/>
    <cellStyle name="표준 255 3" xfId="10329" xr:uid="{00000000-0005-0000-0000-0000712C0000}"/>
    <cellStyle name="표준 256" xfId="10330" xr:uid="{00000000-0005-0000-0000-0000722C0000}"/>
    <cellStyle name="표준 256 2" xfId="10331" xr:uid="{00000000-0005-0000-0000-0000732C0000}"/>
    <cellStyle name="표준 256 3" xfId="10332" xr:uid="{00000000-0005-0000-0000-0000742C0000}"/>
    <cellStyle name="표준 257" xfId="10333" xr:uid="{00000000-0005-0000-0000-0000752C0000}"/>
    <cellStyle name="표준 257 2" xfId="10334" xr:uid="{00000000-0005-0000-0000-0000762C0000}"/>
    <cellStyle name="표준 257 3" xfId="10335" xr:uid="{00000000-0005-0000-0000-0000772C0000}"/>
    <cellStyle name="표준 258" xfId="10336" xr:uid="{00000000-0005-0000-0000-0000782C0000}"/>
    <cellStyle name="표준 258 2" xfId="10337" xr:uid="{00000000-0005-0000-0000-0000792C0000}"/>
    <cellStyle name="표준 258 3" xfId="10338" xr:uid="{00000000-0005-0000-0000-00007A2C0000}"/>
    <cellStyle name="표준 259" xfId="10339" xr:uid="{00000000-0005-0000-0000-00007B2C0000}"/>
    <cellStyle name="표준 259 2" xfId="10340" xr:uid="{00000000-0005-0000-0000-00007C2C0000}"/>
    <cellStyle name="표준 259 3" xfId="10341" xr:uid="{00000000-0005-0000-0000-00007D2C0000}"/>
    <cellStyle name="표준 26" xfId="10342" xr:uid="{00000000-0005-0000-0000-00007E2C0000}"/>
    <cellStyle name="표준 26 2" xfId="10343" xr:uid="{00000000-0005-0000-0000-00007F2C0000}"/>
    <cellStyle name="표준 260" xfId="10344" xr:uid="{00000000-0005-0000-0000-0000802C0000}"/>
    <cellStyle name="표준 260 2" xfId="10345" xr:uid="{00000000-0005-0000-0000-0000812C0000}"/>
    <cellStyle name="표준 260 3" xfId="10346" xr:uid="{00000000-0005-0000-0000-0000822C0000}"/>
    <cellStyle name="표준 261" xfId="10347" xr:uid="{00000000-0005-0000-0000-0000832C0000}"/>
    <cellStyle name="표준 261 2" xfId="10348" xr:uid="{00000000-0005-0000-0000-0000842C0000}"/>
    <cellStyle name="표준 261 3" xfId="10349" xr:uid="{00000000-0005-0000-0000-0000852C0000}"/>
    <cellStyle name="표준 262" xfId="10350" xr:uid="{00000000-0005-0000-0000-0000862C0000}"/>
    <cellStyle name="표준 262 2" xfId="10351" xr:uid="{00000000-0005-0000-0000-0000872C0000}"/>
    <cellStyle name="표준 262 3" xfId="10352" xr:uid="{00000000-0005-0000-0000-0000882C0000}"/>
    <cellStyle name="표준 262 4" xfId="18195" xr:uid="{00000000-0005-0000-0000-0000892C0000}"/>
    <cellStyle name="표준 262 5" xfId="18118" xr:uid="{00000000-0005-0000-0000-00008A2C0000}"/>
    <cellStyle name="표준 262 6" xfId="17678" xr:uid="{00000000-0005-0000-0000-00008B2C0000}"/>
    <cellStyle name="표준 263" xfId="10353" xr:uid="{00000000-0005-0000-0000-00008C2C0000}"/>
    <cellStyle name="표준 263 2" xfId="10354" xr:uid="{00000000-0005-0000-0000-00008D2C0000}"/>
    <cellStyle name="표준 263 3" xfId="10355" xr:uid="{00000000-0005-0000-0000-00008E2C0000}"/>
    <cellStyle name="표준 263 4" xfId="18196" xr:uid="{00000000-0005-0000-0000-00008F2C0000}"/>
    <cellStyle name="표준 263 5" xfId="18119" xr:uid="{00000000-0005-0000-0000-0000902C0000}"/>
    <cellStyle name="표준 263 6" xfId="17679" xr:uid="{00000000-0005-0000-0000-0000912C0000}"/>
    <cellStyle name="표준 264" xfId="10356" xr:uid="{00000000-0005-0000-0000-0000922C0000}"/>
    <cellStyle name="표준 264 2" xfId="10357" xr:uid="{00000000-0005-0000-0000-0000932C0000}"/>
    <cellStyle name="표준 264 3" xfId="10358" xr:uid="{00000000-0005-0000-0000-0000942C0000}"/>
    <cellStyle name="표준 265" xfId="10359" xr:uid="{00000000-0005-0000-0000-0000952C0000}"/>
    <cellStyle name="표준 265 10" xfId="17680" xr:uid="{00000000-0005-0000-0000-0000962C0000}"/>
    <cellStyle name="표준 265 2" xfId="10360" xr:uid="{00000000-0005-0000-0000-0000972C0000}"/>
    <cellStyle name="표준 265 2 2" xfId="18198" xr:uid="{00000000-0005-0000-0000-0000982C0000}"/>
    <cellStyle name="표준 265 2 2 2" xfId="18406" xr:uid="{00000000-0005-0000-0000-0000992C0000}"/>
    <cellStyle name="표준 265 2 2 2 2" xfId="18643" xr:uid="{00000000-0005-0000-0000-00009A2C0000}"/>
    <cellStyle name="표준 265 2 2 3" xfId="18614" xr:uid="{00000000-0005-0000-0000-00009B2C0000}"/>
    <cellStyle name="표준 265 2 3" xfId="18144" xr:uid="{00000000-0005-0000-0000-00009C2C0000}"/>
    <cellStyle name="표준 265 2 4" xfId="18400" xr:uid="{00000000-0005-0000-0000-00009D2C0000}"/>
    <cellStyle name="표준 265 2 4 2" xfId="18637" xr:uid="{00000000-0005-0000-0000-00009E2C0000}"/>
    <cellStyle name="표준 265 2 5" xfId="18414" xr:uid="{00000000-0005-0000-0000-00009F2C0000}"/>
    <cellStyle name="표준 265 2 5 2" xfId="18651" xr:uid="{00000000-0005-0000-0000-0000A02C0000}"/>
    <cellStyle name="표준 265 2 6" xfId="18608" xr:uid="{00000000-0005-0000-0000-0000A12C0000}"/>
    <cellStyle name="표준 265 2 7" xfId="18459" xr:uid="{00000000-0005-0000-0000-0000A22C0000}"/>
    <cellStyle name="표준 265 2 8" xfId="17691" xr:uid="{00000000-0005-0000-0000-0000A32C0000}"/>
    <cellStyle name="표준 265 3" xfId="10361" xr:uid="{00000000-0005-0000-0000-0000A42C0000}"/>
    <cellStyle name="표준 265 4" xfId="18197" xr:uid="{00000000-0005-0000-0000-0000A52C0000}"/>
    <cellStyle name="표준 265 4 2" xfId="18405" xr:uid="{00000000-0005-0000-0000-0000A62C0000}"/>
    <cellStyle name="표준 265 4 2 2" xfId="18642" xr:uid="{00000000-0005-0000-0000-0000A72C0000}"/>
    <cellStyle name="표준 265 4 3" xfId="18613" xr:uid="{00000000-0005-0000-0000-0000A82C0000}"/>
    <cellStyle name="표준 265 5" xfId="18120" xr:uid="{00000000-0005-0000-0000-0000A92C0000}"/>
    <cellStyle name="표준 265 6" xfId="18391" xr:uid="{00000000-0005-0000-0000-0000AA2C0000}"/>
    <cellStyle name="표준 265 6 2" xfId="18628" xr:uid="{00000000-0005-0000-0000-0000AB2C0000}"/>
    <cellStyle name="표준 265 7" xfId="18413" xr:uid="{00000000-0005-0000-0000-0000AC2C0000}"/>
    <cellStyle name="표준 265 7 2" xfId="18650" xr:uid="{00000000-0005-0000-0000-0000AD2C0000}"/>
    <cellStyle name="표준 265 8" xfId="18599" xr:uid="{00000000-0005-0000-0000-0000AE2C0000}"/>
    <cellStyle name="표준 265 9" xfId="18458" xr:uid="{00000000-0005-0000-0000-0000AF2C0000}"/>
    <cellStyle name="표준 266" xfId="10362" xr:uid="{00000000-0005-0000-0000-0000B02C0000}"/>
    <cellStyle name="표준 266 2" xfId="10363" xr:uid="{00000000-0005-0000-0000-0000B12C0000}"/>
    <cellStyle name="표준 266 3" xfId="10364" xr:uid="{00000000-0005-0000-0000-0000B22C0000}"/>
    <cellStyle name="표준 266 4" xfId="18121" xr:uid="{00000000-0005-0000-0000-0000B32C0000}"/>
    <cellStyle name="표준 266 5" xfId="17690" xr:uid="{00000000-0005-0000-0000-0000B42C0000}"/>
    <cellStyle name="표준 267" xfId="10365" xr:uid="{00000000-0005-0000-0000-0000B52C0000}"/>
    <cellStyle name="표준 267 2" xfId="10366" xr:uid="{00000000-0005-0000-0000-0000B62C0000}"/>
    <cellStyle name="표준 267 3" xfId="10367" xr:uid="{00000000-0005-0000-0000-0000B72C0000}"/>
    <cellStyle name="표준 267 4" xfId="18122" xr:uid="{00000000-0005-0000-0000-0000B82C0000}"/>
    <cellStyle name="표준 267 5" xfId="18401" xr:uid="{00000000-0005-0000-0000-0000B92C0000}"/>
    <cellStyle name="표준 267 5 2" xfId="18638" xr:uid="{00000000-0005-0000-0000-0000BA2C0000}"/>
    <cellStyle name="표준 267 6" xfId="18609" xr:uid="{00000000-0005-0000-0000-0000BB2C0000}"/>
    <cellStyle name="표준 267 7" xfId="17692" xr:uid="{00000000-0005-0000-0000-0000BC2C0000}"/>
    <cellStyle name="표준 268" xfId="10368" xr:uid="{00000000-0005-0000-0000-0000BD2C0000}"/>
    <cellStyle name="표준 268 2" xfId="10369" xr:uid="{00000000-0005-0000-0000-0000BE2C0000}"/>
    <cellStyle name="표준 268 3" xfId="10370" xr:uid="{00000000-0005-0000-0000-0000BF2C0000}"/>
    <cellStyle name="표준 269" xfId="10371" xr:uid="{00000000-0005-0000-0000-0000C02C0000}"/>
    <cellStyle name="표준 269 2" xfId="10372" xr:uid="{00000000-0005-0000-0000-0000C12C0000}"/>
    <cellStyle name="표준 269 3" xfId="10373" xr:uid="{00000000-0005-0000-0000-0000C22C0000}"/>
    <cellStyle name="표준 27" xfId="10374" xr:uid="{00000000-0005-0000-0000-0000C32C0000}"/>
    <cellStyle name="표준 27 2" xfId="10375" xr:uid="{00000000-0005-0000-0000-0000C42C0000}"/>
    <cellStyle name="표준 270" xfId="10376" xr:uid="{00000000-0005-0000-0000-0000C52C0000}"/>
    <cellStyle name="표준 270 2" xfId="10377" xr:uid="{00000000-0005-0000-0000-0000C62C0000}"/>
    <cellStyle name="표준 270 3" xfId="10378" xr:uid="{00000000-0005-0000-0000-0000C72C0000}"/>
    <cellStyle name="표준 271" xfId="10379" xr:uid="{00000000-0005-0000-0000-0000C82C0000}"/>
    <cellStyle name="표준 271 2" xfId="10380" xr:uid="{00000000-0005-0000-0000-0000C92C0000}"/>
    <cellStyle name="표준 271 3" xfId="10381" xr:uid="{00000000-0005-0000-0000-0000CA2C0000}"/>
    <cellStyle name="표준 272" xfId="10382" xr:uid="{00000000-0005-0000-0000-0000CB2C0000}"/>
    <cellStyle name="표준 272 2" xfId="10383" xr:uid="{00000000-0005-0000-0000-0000CC2C0000}"/>
    <cellStyle name="표준 272 3" xfId="10384" xr:uid="{00000000-0005-0000-0000-0000CD2C0000}"/>
    <cellStyle name="표준 273" xfId="10385" xr:uid="{00000000-0005-0000-0000-0000CE2C0000}"/>
    <cellStyle name="표준 273 2" xfId="10386" xr:uid="{00000000-0005-0000-0000-0000CF2C0000}"/>
    <cellStyle name="표준 273 3" xfId="10387" xr:uid="{00000000-0005-0000-0000-0000D02C0000}"/>
    <cellStyle name="표준 274" xfId="10388" xr:uid="{00000000-0005-0000-0000-0000D12C0000}"/>
    <cellStyle name="표준 274 2" xfId="10389" xr:uid="{00000000-0005-0000-0000-0000D22C0000}"/>
    <cellStyle name="표준 274 3" xfId="10390" xr:uid="{00000000-0005-0000-0000-0000D32C0000}"/>
    <cellStyle name="표준 275" xfId="10391" xr:uid="{00000000-0005-0000-0000-0000D42C0000}"/>
    <cellStyle name="표준 275 2" xfId="10392" xr:uid="{00000000-0005-0000-0000-0000D52C0000}"/>
    <cellStyle name="표준 275 3" xfId="10393" xr:uid="{00000000-0005-0000-0000-0000D62C0000}"/>
    <cellStyle name="표준 276" xfId="10394" xr:uid="{00000000-0005-0000-0000-0000D72C0000}"/>
    <cellStyle name="표준 276 2" xfId="10395" xr:uid="{00000000-0005-0000-0000-0000D82C0000}"/>
    <cellStyle name="표준 276 3" xfId="10396" xr:uid="{00000000-0005-0000-0000-0000D92C0000}"/>
    <cellStyle name="표준 277" xfId="10397" xr:uid="{00000000-0005-0000-0000-0000DA2C0000}"/>
    <cellStyle name="표준 277 2" xfId="10398" xr:uid="{00000000-0005-0000-0000-0000DB2C0000}"/>
    <cellStyle name="표준 277 3" xfId="10399" xr:uid="{00000000-0005-0000-0000-0000DC2C0000}"/>
    <cellStyle name="표준 278" xfId="10400" xr:uid="{00000000-0005-0000-0000-0000DD2C0000}"/>
    <cellStyle name="표준 278 2" xfId="10401" xr:uid="{00000000-0005-0000-0000-0000DE2C0000}"/>
    <cellStyle name="표준 278 3" xfId="10402" xr:uid="{00000000-0005-0000-0000-0000DF2C0000}"/>
    <cellStyle name="표준 279" xfId="10403" xr:uid="{00000000-0005-0000-0000-0000E02C0000}"/>
    <cellStyle name="표준 279 2" xfId="10404" xr:uid="{00000000-0005-0000-0000-0000E12C0000}"/>
    <cellStyle name="표준 279 3" xfId="10405" xr:uid="{00000000-0005-0000-0000-0000E22C0000}"/>
    <cellStyle name="표준 28" xfId="10406" xr:uid="{00000000-0005-0000-0000-0000E32C0000}"/>
    <cellStyle name="표준 28 2" xfId="10407" xr:uid="{00000000-0005-0000-0000-0000E42C0000}"/>
    <cellStyle name="표준 280" xfId="10408" xr:uid="{00000000-0005-0000-0000-0000E52C0000}"/>
    <cellStyle name="표준 280 2" xfId="10409" xr:uid="{00000000-0005-0000-0000-0000E62C0000}"/>
    <cellStyle name="표준 280 3" xfId="10410" xr:uid="{00000000-0005-0000-0000-0000E72C0000}"/>
    <cellStyle name="표준 281" xfId="10411" xr:uid="{00000000-0005-0000-0000-0000E82C0000}"/>
    <cellStyle name="표준 281 2" xfId="10412" xr:uid="{00000000-0005-0000-0000-0000E92C0000}"/>
    <cellStyle name="표준 281 3" xfId="10413" xr:uid="{00000000-0005-0000-0000-0000EA2C0000}"/>
    <cellStyle name="표준 282" xfId="10414" xr:uid="{00000000-0005-0000-0000-0000EB2C0000}"/>
    <cellStyle name="표준 282 2" xfId="10415" xr:uid="{00000000-0005-0000-0000-0000EC2C0000}"/>
    <cellStyle name="표준 282 3" xfId="10416" xr:uid="{00000000-0005-0000-0000-0000ED2C0000}"/>
    <cellStyle name="표준 283" xfId="10417" xr:uid="{00000000-0005-0000-0000-0000EE2C0000}"/>
    <cellStyle name="표준 283 2" xfId="10418" xr:uid="{00000000-0005-0000-0000-0000EF2C0000}"/>
    <cellStyle name="표준 283 3" xfId="10419" xr:uid="{00000000-0005-0000-0000-0000F02C0000}"/>
    <cellStyle name="표준 284" xfId="10420" xr:uid="{00000000-0005-0000-0000-0000F12C0000}"/>
    <cellStyle name="표준 284 2" xfId="10421" xr:uid="{00000000-0005-0000-0000-0000F22C0000}"/>
    <cellStyle name="표준 284 3" xfId="10422" xr:uid="{00000000-0005-0000-0000-0000F32C0000}"/>
    <cellStyle name="표준 285" xfId="10423" xr:uid="{00000000-0005-0000-0000-0000F42C0000}"/>
    <cellStyle name="표준 285 2" xfId="10424" xr:uid="{00000000-0005-0000-0000-0000F52C0000}"/>
    <cellStyle name="표준 285 3" xfId="10425" xr:uid="{00000000-0005-0000-0000-0000F62C0000}"/>
    <cellStyle name="표준 286" xfId="10426" xr:uid="{00000000-0005-0000-0000-0000F72C0000}"/>
    <cellStyle name="표준 286 2" xfId="10427" xr:uid="{00000000-0005-0000-0000-0000F82C0000}"/>
    <cellStyle name="표준 286 3" xfId="10428" xr:uid="{00000000-0005-0000-0000-0000F92C0000}"/>
    <cellStyle name="표준 287" xfId="10429" xr:uid="{00000000-0005-0000-0000-0000FA2C0000}"/>
    <cellStyle name="표준 287 2" xfId="10430" xr:uid="{00000000-0005-0000-0000-0000FB2C0000}"/>
    <cellStyle name="표준 287 3" xfId="10431" xr:uid="{00000000-0005-0000-0000-0000FC2C0000}"/>
    <cellStyle name="표준 288" xfId="10432" xr:uid="{00000000-0005-0000-0000-0000FD2C0000}"/>
    <cellStyle name="표준 288 2" xfId="10433" xr:uid="{00000000-0005-0000-0000-0000FE2C0000}"/>
    <cellStyle name="표준 288 3" xfId="10434" xr:uid="{00000000-0005-0000-0000-0000FF2C0000}"/>
    <cellStyle name="표준 289" xfId="10435" xr:uid="{00000000-0005-0000-0000-0000002D0000}"/>
    <cellStyle name="표준 289 2" xfId="10436" xr:uid="{00000000-0005-0000-0000-0000012D0000}"/>
    <cellStyle name="표준 289 3" xfId="10437" xr:uid="{00000000-0005-0000-0000-0000022D0000}"/>
    <cellStyle name="표준 29" xfId="10438" xr:uid="{00000000-0005-0000-0000-0000032D0000}"/>
    <cellStyle name="표준 29 2" xfId="10439" xr:uid="{00000000-0005-0000-0000-0000042D0000}"/>
    <cellStyle name="표준 290" xfId="10440" xr:uid="{00000000-0005-0000-0000-0000052D0000}"/>
    <cellStyle name="표준 290 2" xfId="10441" xr:uid="{00000000-0005-0000-0000-0000062D0000}"/>
    <cellStyle name="표준 290 3" xfId="10442" xr:uid="{00000000-0005-0000-0000-0000072D0000}"/>
    <cellStyle name="표준 291" xfId="10443" xr:uid="{00000000-0005-0000-0000-0000082D0000}"/>
    <cellStyle name="표준 291 2" xfId="10444" xr:uid="{00000000-0005-0000-0000-0000092D0000}"/>
    <cellStyle name="표준 291 3" xfId="10445" xr:uid="{00000000-0005-0000-0000-00000A2D0000}"/>
    <cellStyle name="표준 292" xfId="10446" xr:uid="{00000000-0005-0000-0000-00000B2D0000}"/>
    <cellStyle name="표준 292 2" xfId="10447" xr:uid="{00000000-0005-0000-0000-00000C2D0000}"/>
    <cellStyle name="표준 292 3" xfId="10448" xr:uid="{00000000-0005-0000-0000-00000D2D0000}"/>
    <cellStyle name="표준 293" xfId="10449" xr:uid="{00000000-0005-0000-0000-00000E2D0000}"/>
    <cellStyle name="표준 293 2" xfId="10450" xr:uid="{00000000-0005-0000-0000-00000F2D0000}"/>
    <cellStyle name="표준 293 3" xfId="10451" xr:uid="{00000000-0005-0000-0000-0000102D0000}"/>
    <cellStyle name="표준 294" xfId="10452" xr:uid="{00000000-0005-0000-0000-0000112D0000}"/>
    <cellStyle name="표준 294 2" xfId="10453" xr:uid="{00000000-0005-0000-0000-0000122D0000}"/>
    <cellStyle name="표준 294 3" xfId="10454" xr:uid="{00000000-0005-0000-0000-0000132D0000}"/>
    <cellStyle name="표준 295" xfId="10455" xr:uid="{00000000-0005-0000-0000-0000142D0000}"/>
    <cellStyle name="표준 295 2" xfId="10456" xr:uid="{00000000-0005-0000-0000-0000152D0000}"/>
    <cellStyle name="표준 295 3" xfId="10457" xr:uid="{00000000-0005-0000-0000-0000162D0000}"/>
    <cellStyle name="표준 296" xfId="10458" xr:uid="{00000000-0005-0000-0000-0000172D0000}"/>
    <cellStyle name="표준 296 2" xfId="10459" xr:uid="{00000000-0005-0000-0000-0000182D0000}"/>
    <cellStyle name="표준 296 3" xfId="10460" xr:uid="{00000000-0005-0000-0000-0000192D0000}"/>
    <cellStyle name="표준 297" xfId="10461" xr:uid="{00000000-0005-0000-0000-00001A2D0000}"/>
    <cellStyle name="표준 297 2" xfId="10462" xr:uid="{00000000-0005-0000-0000-00001B2D0000}"/>
    <cellStyle name="표준 297 3" xfId="10463" xr:uid="{00000000-0005-0000-0000-00001C2D0000}"/>
    <cellStyle name="표준 298" xfId="10464" xr:uid="{00000000-0005-0000-0000-00001D2D0000}"/>
    <cellStyle name="표준 298 2" xfId="10465" xr:uid="{00000000-0005-0000-0000-00001E2D0000}"/>
    <cellStyle name="표준 298 3" xfId="10466" xr:uid="{00000000-0005-0000-0000-00001F2D0000}"/>
    <cellStyle name="표준 299" xfId="10467" xr:uid="{00000000-0005-0000-0000-0000202D0000}"/>
    <cellStyle name="표준 299 2" xfId="10468" xr:uid="{00000000-0005-0000-0000-0000212D0000}"/>
    <cellStyle name="표준 299 3" xfId="10469" xr:uid="{00000000-0005-0000-0000-0000222D0000}"/>
    <cellStyle name="표준 3" xfId="10470" xr:uid="{00000000-0005-0000-0000-0000232D0000}"/>
    <cellStyle name="표준 3 10" xfId="10471" xr:uid="{00000000-0005-0000-0000-0000242D0000}"/>
    <cellStyle name="표준 3 11" xfId="10472" xr:uid="{00000000-0005-0000-0000-0000252D0000}"/>
    <cellStyle name="표준 3 12" xfId="10473" xr:uid="{00000000-0005-0000-0000-0000262D0000}"/>
    <cellStyle name="표준 3 13" xfId="10474" xr:uid="{00000000-0005-0000-0000-0000272D0000}"/>
    <cellStyle name="표준 3 13 10" xfId="10475" xr:uid="{00000000-0005-0000-0000-0000282D0000}"/>
    <cellStyle name="표준 3 13 10 2" xfId="10476" xr:uid="{00000000-0005-0000-0000-0000292D0000}"/>
    <cellStyle name="표준 3 13 11" xfId="10477" xr:uid="{00000000-0005-0000-0000-00002A2D0000}"/>
    <cellStyle name="표준 3 13 2" xfId="10478" xr:uid="{00000000-0005-0000-0000-00002B2D0000}"/>
    <cellStyle name="표준 3 13 2 10" xfId="10479" xr:uid="{00000000-0005-0000-0000-00002C2D0000}"/>
    <cellStyle name="표준 3 13 2 2" xfId="10480" xr:uid="{00000000-0005-0000-0000-00002D2D0000}"/>
    <cellStyle name="표준 3 13 2 2 2" xfId="10481" xr:uid="{00000000-0005-0000-0000-00002E2D0000}"/>
    <cellStyle name="표준 3 13 2 2 2 2" xfId="10482" xr:uid="{00000000-0005-0000-0000-00002F2D0000}"/>
    <cellStyle name="표준 3 13 2 2 2 2 2" xfId="10483" xr:uid="{00000000-0005-0000-0000-0000302D0000}"/>
    <cellStyle name="표준 3 13 2 2 2 2 2 2" xfId="10484" xr:uid="{00000000-0005-0000-0000-0000312D0000}"/>
    <cellStyle name="표준 3 13 2 2 2 2 3" xfId="10485" xr:uid="{00000000-0005-0000-0000-0000322D0000}"/>
    <cellStyle name="표준 3 13 2 2 2 3" xfId="10486" xr:uid="{00000000-0005-0000-0000-0000332D0000}"/>
    <cellStyle name="표준 3 13 2 2 2 3 2" xfId="10487" xr:uid="{00000000-0005-0000-0000-0000342D0000}"/>
    <cellStyle name="표준 3 13 2 2 2 3 2 2" xfId="10488" xr:uid="{00000000-0005-0000-0000-0000352D0000}"/>
    <cellStyle name="표준 3 13 2 2 2 3 3" xfId="10489" xr:uid="{00000000-0005-0000-0000-0000362D0000}"/>
    <cellStyle name="표준 3 13 2 2 2 4" xfId="10490" xr:uid="{00000000-0005-0000-0000-0000372D0000}"/>
    <cellStyle name="표준 3 13 2 2 2 4 2" xfId="10491" xr:uid="{00000000-0005-0000-0000-0000382D0000}"/>
    <cellStyle name="표준 3 13 2 2 2 4 2 2" xfId="10492" xr:uid="{00000000-0005-0000-0000-0000392D0000}"/>
    <cellStyle name="표준 3 13 2 2 2 4 3" xfId="10493" xr:uid="{00000000-0005-0000-0000-00003A2D0000}"/>
    <cellStyle name="표준 3 13 2 2 2 5" xfId="10494" xr:uid="{00000000-0005-0000-0000-00003B2D0000}"/>
    <cellStyle name="표준 3 13 2 2 2 5 2" xfId="10495" xr:uid="{00000000-0005-0000-0000-00003C2D0000}"/>
    <cellStyle name="표준 3 13 2 2 2 6" xfId="10496" xr:uid="{00000000-0005-0000-0000-00003D2D0000}"/>
    <cellStyle name="표준 3 13 2 2 3" xfId="10497" xr:uid="{00000000-0005-0000-0000-00003E2D0000}"/>
    <cellStyle name="표준 3 13 2 2 3 2" xfId="10498" xr:uid="{00000000-0005-0000-0000-00003F2D0000}"/>
    <cellStyle name="표준 3 13 2 2 3 2 2" xfId="10499" xr:uid="{00000000-0005-0000-0000-0000402D0000}"/>
    <cellStyle name="표준 3 13 2 2 3 2 2 2" xfId="10500" xr:uid="{00000000-0005-0000-0000-0000412D0000}"/>
    <cellStyle name="표준 3 13 2 2 3 2 3" xfId="10501" xr:uid="{00000000-0005-0000-0000-0000422D0000}"/>
    <cellStyle name="표준 3 13 2 2 3 3" xfId="10502" xr:uid="{00000000-0005-0000-0000-0000432D0000}"/>
    <cellStyle name="표준 3 13 2 2 3 3 2" xfId="10503" xr:uid="{00000000-0005-0000-0000-0000442D0000}"/>
    <cellStyle name="표준 3 13 2 2 3 3 2 2" xfId="10504" xr:uid="{00000000-0005-0000-0000-0000452D0000}"/>
    <cellStyle name="표준 3 13 2 2 3 3 3" xfId="10505" xr:uid="{00000000-0005-0000-0000-0000462D0000}"/>
    <cellStyle name="표준 3 13 2 2 3 4" xfId="10506" xr:uid="{00000000-0005-0000-0000-0000472D0000}"/>
    <cellStyle name="표준 3 13 2 2 3 4 2" xfId="10507" xr:uid="{00000000-0005-0000-0000-0000482D0000}"/>
    <cellStyle name="표준 3 13 2 2 3 4 2 2" xfId="10508" xr:uid="{00000000-0005-0000-0000-0000492D0000}"/>
    <cellStyle name="표준 3 13 2 2 3 4 3" xfId="10509" xr:uid="{00000000-0005-0000-0000-00004A2D0000}"/>
    <cellStyle name="표준 3 13 2 2 3 5" xfId="10510" xr:uid="{00000000-0005-0000-0000-00004B2D0000}"/>
    <cellStyle name="표준 3 13 2 2 3 5 2" xfId="10511" xr:uid="{00000000-0005-0000-0000-00004C2D0000}"/>
    <cellStyle name="표준 3 13 2 2 3 6" xfId="10512" xr:uid="{00000000-0005-0000-0000-00004D2D0000}"/>
    <cellStyle name="표준 3 13 2 2 4" xfId="10513" xr:uid="{00000000-0005-0000-0000-00004E2D0000}"/>
    <cellStyle name="표준 3 13 2 2 4 2" xfId="10514" xr:uid="{00000000-0005-0000-0000-00004F2D0000}"/>
    <cellStyle name="표준 3 13 2 2 4 2 2" xfId="10515" xr:uid="{00000000-0005-0000-0000-0000502D0000}"/>
    <cellStyle name="표준 3 13 2 2 4 2 2 2" xfId="10516" xr:uid="{00000000-0005-0000-0000-0000512D0000}"/>
    <cellStyle name="표준 3 13 2 2 4 2 3" xfId="10517" xr:uid="{00000000-0005-0000-0000-0000522D0000}"/>
    <cellStyle name="표준 3 13 2 2 4 3" xfId="10518" xr:uid="{00000000-0005-0000-0000-0000532D0000}"/>
    <cellStyle name="표준 3 13 2 2 4 3 2" xfId="10519" xr:uid="{00000000-0005-0000-0000-0000542D0000}"/>
    <cellStyle name="표준 3 13 2 2 4 3 2 2" xfId="10520" xr:uid="{00000000-0005-0000-0000-0000552D0000}"/>
    <cellStyle name="표준 3 13 2 2 4 3 3" xfId="10521" xr:uid="{00000000-0005-0000-0000-0000562D0000}"/>
    <cellStyle name="표준 3 13 2 2 4 4" xfId="10522" xr:uid="{00000000-0005-0000-0000-0000572D0000}"/>
    <cellStyle name="표준 3 13 2 2 4 4 2" xfId="10523" xr:uid="{00000000-0005-0000-0000-0000582D0000}"/>
    <cellStyle name="표준 3 13 2 2 4 4 2 2" xfId="10524" xr:uid="{00000000-0005-0000-0000-0000592D0000}"/>
    <cellStyle name="표준 3 13 2 2 4 4 3" xfId="10525" xr:uid="{00000000-0005-0000-0000-00005A2D0000}"/>
    <cellStyle name="표준 3 13 2 2 4 5" xfId="10526" xr:uid="{00000000-0005-0000-0000-00005B2D0000}"/>
    <cellStyle name="표준 3 13 2 2 4 5 2" xfId="10527" xr:uid="{00000000-0005-0000-0000-00005C2D0000}"/>
    <cellStyle name="표준 3 13 2 2 4 6" xfId="10528" xr:uid="{00000000-0005-0000-0000-00005D2D0000}"/>
    <cellStyle name="표준 3 13 2 2 5" xfId="10529" xr:uid="{00000000-0005-0000-0000-00005E2D0000}"/>
    <cellStyle name="표준 3 13 2 2 5 2" xfId="10530" xr:uid="{00000000-0005-0000-0000-00005F2D0000}"/>
    <cellStyle name="표준 3 13 2 2 5 2 2" xfId="10531" xr:uid="{00000000-0005-0000-0000-0000602D0000}"/>
    <cellStyle name="표준 3 13 2 2 5 3" xfId="10532" xr:uid="{00000000-0005-0000-0000-0000612D0000}"/>
    <cellStyle name="표준 3 13 2 2 6" xfId="10533" xr:uid="{00000000-0005-0000-0000-0000622D0000}"/>
    <cellStyle name="표준 3 13 2 2 6 2" xfId="10534" xr:uid="{00000000-0005-0000-0000-0000632D0000}"/>
    <cellStyle name="표준 3 13 2 2 6 2 2" xfId="10535" xr:uid="{00000000-0005-0000-0000-0000642D0000}"/>
    <cellStyle name="표준 3 13 2 2 6 3" xfId="10536" xr:uid="{00000000-0005-0000-0000-0000652D0000}"/>
    <cellStyle name="표준 3 13 2 2 7" xfId="10537" xr:uid="{00000000-0005-0000-0000-0000662D0000}"/>
    <cellStyle name="표준 3 13 2 2 7 2" xfId="10538" xr:uid="{00000000-0005-0000-0000-0000672D0000}"/>
    <cellStyle name="표준 3 13 2 2 7 2 2" xfId="10539" xr:uid="{00000000-0005-0000-0000-0000682D0000}"/>
    <cellStyle name="표준 3 13 2 2 7 3" xfId="10540" xr:uid="{00000000-0005-0000-0000-0000692D0000}"/>
    <cellStyle name="표준 3 13 2 2 8" xfId="10541" xr:uid="{00000000-0005-0000-0000-00006A2D0000}"/>
    <cellStyle name="표준 3 13 2 2 8 2" xfId="10542" xr:uid="{00000000-0005-0000-0000-00006B2D0000}"/>
    <cellStyle name="표준 3 13 2 2 9" xfId="10543" xr:uid="{00000000-0005-0000-0000-00006C2D0000}"/>
    <cellStyle name="표준 3 13 2 3" xfId="10544" xr:uid="{00000000-0005-0000-0000-00006D2D0000}"/>
    <cellStyle name="표준 3 13 2 3 2" xfId="10545" xr:uid="{00000000-0005-0000-0000-00006E2D0000}"/>
    <cellStyle name="표준 3 13 2 3 2 2" xfId="10546" xr:uid="{00000000-0005-0000-0000-00006F2D0000}"/>
    <cellStyle name="표준 3 13 2 3 2 2 2" xfId="10547" xr:uid="{00000000-0005-0000-0000-0000702D0000}"/>
    <cellStyle name="표준 3 13 2 3 2 3" xfId="10548" xr:uid="{00000000-0005-0000-0000-0000712D0000}"/>
    <cellStyle name="표준 3 13 2 3 3" xfId="10549" xr:uid="{00000000-0005-0000-0000-0000722D0000}"/>
    <cellStyle name="표준 3 13 2 3 3 2" xfId="10550" xr:uid="{00000000-0005-0000-0000-0000732D0000}"/>
    <cellStyle name="표준 3 13 2 3 3 2 2" xfId="10551" xr:uid="{00000000-0005-0000-0000-0000742D0000}"/>
    <cellStyle name="표준 3 13 2 3 3 3" xfId="10552" xr:uid="{00000000-0005-0000-0000-0000752D0000}"/>
    <cellStyle name="표준 3 13 2 3 4" xfId="10553" xr:uid="{00000000-0005-0000-0000-0000762D0000}"/>
    <cellStyle name="표준 3 13 2 3 4 2" xfId="10554" xr:uid="{00000000-0005-0000-0000-0000772D0000}"/>
    <cellStyle name="표준 3 13 2 3 4 2 2" xfId="10555" xr:uid="{00000000-0005-0000-0000-0000782D0000}"/>
    <cellStyle name="표준 3 13 2 3 4 3" xfId="10556" xr:uid="{00000000-0005-0000-0000-0000792D0000}"/>
    <cellStyle name="표준 3 13 2 3 5" xfId="10557" xr:uid="{00000000-0005-0000-0000-00007A2D0000}"/>
    <cellStyle name="표준 3 13 2 3 5 2" xfId="10558" xr:uid="{00000000-0005-0000-0000-00007B2D0000}"/>
    <cellStyle name="표준 3 13 2 3 6" xfId="10559" xr:uid="{00000000-0005-0000-0000-00007C2D0000}"/>
    <cellStyle name="표준 3 13 2 4" xfId="10560" xr:uid="{00000000-0005-0000-0000-00007D2D0000}"/>
    <cellStyle name="표준 3 13 2 4 2" xfId="10561" xr:uid="{00000000-0005-0000-0000-00007E2D0000}"/>
    <cellStyle name="표준 3 13 2 4 2 2" xfId="10562" xr:uid="{00000000-0005-0000-0000-00007F2D0000}"/>
    <cellStyle name="표준 3 13 2 4 2 2 2" xfId="10563" xr:uid="{00000000-0005-0000-0000-0000802D0000}"/>
    <cellStyle name="표준 3 13 2 4 2 3" xfId="10564" xr:uid="{00000000-0005-0000-0000-0000812D0000}"/>
    <cellStyle name="표준 3 13 2 4 3" xfId="10565" xr:uid="{00000000-0005-0000-0000-0000822D0000}"/>
    <cellStyle name="표준 3 13 2 4 3 2" xfId="10566" xr:uid="{00000000-0005-0000-0000-0000832D0000}"/>
    <cellStyle name="표준 3 13 2 4 3 2 2" xfId="10567" xr:uid="{00000000-0005-0000-0000-0000842D0000}"/>
    <cellStyle name="표준 3 13 2 4 3 3" xfId="10568" xr:uid="{00000000-0005-0000-0000-0000852D0000}"/>
    <cellStyle name="표준 3 13 2 4 4" xfId="10569" xr:uid="{00000000-0005-0000-0000-0000862D0000}"/>
    <cellStyle name="표준 3 13 2 4 4 2" xfId="10570" xr:uid="{00000000-0005-0000-0000-0000872D0000}"/>
    <cellStyle name="표준 3 13 2 4 4 2 2" xfId="10571" xr:uid="{00000000-0005-0000-0000-0000882D0000}"/>
    <cellStyle name="표준 3 13 2 4 4 3" xfId="10572" xr:uid="{00000000-0005-0000-0000-0000892D0000}"/>
    <cellStyle name="표준 3 13 2 4 5" xfId="10573" xr:uid="{00000000-0005-0000-0000-00008A2D0000}"/>
    <cellStyle name="표준 3 13 2 4 5 2" xfId="10574" xr:uid="{00000000-0005-0000-0000-00008B2D0000}"/>
    <cellStyle name="표준 3 13 2 4 6" xfId="10575" xr:uid="{00000000-0005-0000-0000-00008C2D0000}"/>
    <cellStyle name="표준 3 13 2 5" xfId="10576" xr:uid="{00000000-0005-0000-0000-00008D2D0000}"/>
    <cellStyle name="표준 3 13 2 5 2" xfId="10577" xr:uid="{00000000-0005-0000-0000-00008E2D0000}"/>
    <cellStyle name="표준 3 13 2 5 2 2" xfId="10578" xr:uid="{00000000-0005-0000-0000-00008F2D0000}"/>
    <cellStyle name="표준 3 13 2 5 2 2 2" xfId="10579" xr:uid="{00000000-0005-0000-0000-0000902D0000}"/>
    <cellStyle name="표준 3 13 2 5 2 3" xfId="10580" xr:uid="{00000000-0005-0000-0000-0000912D0000}"/>
    <cellStyle name="표준 3 13 2 5 3" xfId="10581" xr:uid="{00000000-0005-0000-0000-0000922D0000}"/>
    <cellStyle name="표준 3 13 2 5 3 2" xfId="10582" xr:uid="{00000000-0005-0000-0000-0000932D0000}"/>
    <cellStyle name="표준 3 13 2 5 3 2 2" xfId="10583" xr:uid="{00000000-0005-0000-0000-0000942D0000}"/>
    <cellStyle name="표준 3 13 2 5 3 3" xfId="10584" xr:uid="{00000000-0005-0000-0000-0000952D0000}"/>
    <cellStyle name="표준 3 13 2 5 4" xfId="10585" xr:uid="{00000000-0005-0000-0000-0000962D0000}"/>
    <cellStyle name="표준 3 13 2 5 4 2" xfId="10586" xr:uid="{00000000-0005-0000-0000-0000972D0000}"/>
    <cellStyle name="표준 3 13 2 5 4 2 2" xfId="10587" xr:uid="{00000000-0005-0000-0000-0000982D0000}"/>
    <cellStyle name="표준 3 13 2 5 4 3" xfId="10588" xr:uid="{00000000-0005-0000-0000-0000992D0000}"/>
    <cellStyle name="표준 3 13 2 5 5" xfId="10589" xr:uid="{00000000-0005-0000-0000-00009A2D0000}"/>
    <cellStyle name="표준 3 13 2 5 5 2" xfId="10590" xr:uid="{00000000-0005-0000-0000-00009B2D0000}"/>
    <cellStyle name="표준 3 13 2 5 6" xfId="10591" xr:uid="{00000000-0005-0000-0000-00009C2D0000}"/>
    <cellStyle name="표준 3 13 2 6" xfId="10592" xr:uid="{00000000-0005-0000-0000-00009D2D0000}"/>
    <cellStyle name="표준 3 13 2 6 2" xfId="10593" xr:uid="{00000000-0005-0000-0000-00009E2D0000}"/>
    <cellStyle name="표준 3 13 2 6 2 2" xfId="10594" xr:uid="{00000000-0005-0000-0000-00009F2D0000}"/>
    <cellStyle name="표준 3 13 2 6 3" xfId="10595" xr:uid="{00000000-0005-0000-0000-0000A02D0000}"/>
    <cellStyle name="표준 3 13 2 7" xfId="10596" xr:uid="{00000000-0005-0000-0000-0000A12D0000}"/>
    <cellStyle name="표준 3 13 2 7 2" xfId="10597" xr:uid="{00000000-0005-0000-0000-0000A22D0000}"/>
    <cellStyle name="표준 3 13 2 7 2 2" xfId="10598" xr:uid="{00000000-0005-0000-0000-0000A32D0000}"/>
    <cellStyle name="표준 3 13 2 7 3" xfId="10599" xr:uid="{00000000-0005-0000-0000-0000A42D0000}"/>
    <cellStyle name="표준 3 13 2 8" xfId="10600" xr:uid="{00000000-0005-0000-0000-0000A52D0000}"/>
    <cellStyle name="표준 3 13 2 8 2" xfId="10601" xr:uid="{00000000-0005-0000-0000-0000A62D0000}"/>
    <cellStyle name="표준 3 13 2 8 2 2" xfId="10602" xr:uid="{00000000-0005-0000-0000-0000A72D0000}"/>
    <cellStyle name="표준 3 13 2 8 3" xfId="10603" xr:uid="{00000000-0005-0000-0000-0000A82D0000}"/>
    <cellStyle name="표준 3 13 2 9" xfId="10604" xr:uid="{00000000-0005-0000-0000-0000A92D0000}"/>
    <cellStyle name="표준 3 13 2 9 2" xfId="10605" xr:uid="{00000000-0005-0000-0000-0000AA2D0000}"/>
    <cellStyle name="표준 3 13 3" xfId="10606" xr:uid="{00000000-0005-0000-0000-0000AB2D0000}"/>
    <cellStyle name="표준 3 13 3 2" xfId="10607" xr:uid="{00000000-0005-0000-0000-0000AC2D0000}"/>
    <cellStyle name="표준 3 13 3 2 2" xfId="10608" xr:uid="{00000000-0005-0000-0000-0000AD2D0000}"/>
    <cellStyle name="표준 3 13 3 2 2 2" xfId="10609" xr:uid="{00000000-0005-0000-0000-0000AE2D0000}"/>
    <cellStyle name="표준 3 13 3 2 2 2 2" xfId="10610" xr:uid="{00000000-0005-0000-0000-0000AF2D0000}"/>
    <cellStyle name="표준 3 13 3 2 2 3" xfId="10611" xr:uid="{00000000-0005-0000-0000-0000B02D0000}"/>
    <cellStyle name="표준 3 13 3 2 3" xfId="10612" xr:uid="{00000000-0005-0000-0000-0000B12D0000}"/>
    <cellStyle name="표준 3 13 3 2 3 2" xfId="10613" xr:uid="{00000000-0005-0000-0000-0000B22D0000}"/>
    <cellStyle name="표준 3 13 3 2 3 2 2" xfId="10614" xr:uid="{00000000-0005-0000-0000-0000B32D0000}"/>
    <cellStyle name="표준 3 13 3 2 3 3" xfId="10615" xr:uid="{00000000-0005-0000-0000-0000B42D0000}"/>
    <cellStyle name="표준 3 13 3 2 4" xfId="10616" xr:uid="{00000000-0005-0000-0000-0000B52D0000}"/>
    <cellStyle name="표준 3 13 3 2 4 2" xfId="10617" xr:uid="{00000000-0005-0000-0000-0000B62D0000}"/>
    <cellStyle name="표준 3 13 3 2 4 2 2" xfId="10618" xr:uid="{00000000-0005-0000-0000-0000B72D0000}"/>
    <cellStyle name="표준 3 13 3 2 4 3" xfId="10619" xr:uid="{00000000-0005-0000-0000-0000B82D0000}"/>
    <cellStyle name="표준 3 13 3 2 5" xfId="10620" xr:uid="{00000000-0005-0000-0000-0000B92D0000}"/>
    <cellStyle name="표준 3 13 3 2 5 2" xfId="10621" xr:uid="{00000000-0005-0000-0000-0000BA2D0000}"/>
    <cellStyle name="표준 3 13 3 2 6" xfId="10622" xr:uid="{00000000-0005-0000-0000-0000BB2D0000}"/>
    <cellStyle name="표준 3 13 3 3" xfId="10623" xr:uid="{00000000-0005-0000-0000-0000BC2D0000}"/>
    <cellStyle name="표준 3 13 3 3 2" xfId="10624" xr:uid="{00000000-0005-0000-0000-0000BD2D0000}"/>
    <cellStyle name="표준 3 13 3 3 2 2" xfId="10625" xr:uid="{00000000-0005-0000-0000-0000BE2D0000}"/>
    <cellStyle name="표준 3 13 3 3 2 2 2" xfId="10626" xr:uid="{00000000-0005-0000-0000-0000BF2D0000}"/>
    <cellStyle name="표준 3 13 3 3 2 3" xfId="10627" xr:uid="{00000000-0005-0000-0000-0000C02D0000}"/>
    <cellStyle name="표준 3 13 3 3 3" xfId="10628" xr:uid="{00000000-0005-0000-0000-0000C12D0000}"/>
    <cellStyle name="표준 3 13 3 3 3 2" xfId="10629" xr:uid="{00000000-0005-0000-0000-0000C22D0000}"/>
    <cellStyle name="표준 3 13 3 3 3 2 2" xfId="10630" xr:uid="{00000000-0005-0000-0000-0000C32D0000}"/>
    <cellStyle name="표준 3 13 3 3 3 3" xfId="10631" xr:uid="{00000000-0005-0000-0000-0000C42D0000}"/>
    <cellStyle name="표준 3 13 3 3 4" xfId="10632" xr:uid="{00000000-0005-0000-0000-0000C52D0000}"/>
    <cellStyle name="표준 3 13 3 3 4 2" xfId="10633" xr:uid="{00000000-0005-0000-0000-0000C62D0000}"/>
    <cellStyle name="표준 3 13 3 3 4 2 2" xfId="10634" xr:uid="{00000000-0005-0000-0000-0000C72D0000}"/>
    <cellStyle name="표준 3 13 3 3 4 3" xfId="10635" xr:uid="{00000000-0005-0000-0000-0000C82D0000}"/>
    <cellStyle name="표준 3 13 3 3 5" xfId="10636" xr:uid="{00000000-0005-0000-0000-0000C92D0000}"/>
    <cellStyle name="표준 3 13 3 3 5 2" xfId="10637" xr:uid="{00000000-0005-0000-0000-0000CA2D0000}"/>
    <cellStyle name="표준 3 13 3 3 6" xfId="10638" xr:uid="{00000000-0005-0000-0000-0000CB2D0000}"/>
    <cellStyle name="표준 3 13 3 4" xfId="10639" xr:uid="{00000000-0005-0000-0000-0000CC2D0000}"/>
    <cellStyle name="표준 3 13 3 4 2" xfId="10640" xr:uid="{00000000-0005-0000-0000-0000CD2D0000}"/>
    <cellStyle name="표준 3 13 3 4 2 2" xfId="10641" xr:uid="{00000000-0005-0000-0000-0000CE2D0000}"/>
    <cellStyle name="표준 3 13 3 4 2 2 2" xfId="10642" xr:uid="{00000000-0005-0000-0000-0000CF2D0000}"/>
    <cellStyle name="표준 3 13 3 4 2 3" xfId="10643" xr:uid="{00000000-0005-0000-0000-0000D02D0000}"/>
    <cellStyle name="표준 3 13 3 4 3" xfId="10644" xr:uid="{00000000-0005-0000-0000-0000D12D0000}"/>
    <cellStyle name="표준 3 13 3 4 3 2" xfId="10645" xr:uid="{00000000-0005-0000-0000-0000D22D0000}"/>
    <cellStyle name="표준 3 13 3 4 3 2 2" xfId="10646" xr:uid="{00000000-0005-0000-0000-0000D32D0000}"/>
    <cellStyle name="표준 3 13 3 4 3 3" xfId="10647" xr:uid="{00000000-0005-0000-0000-0000D42D0000}"/>
    <cellStyle name="표준 3 13 3 4 4" xfId="10648" xr:uid="{00000000-0005-0000-0000-0000D52D0000}"/>
    <cellStyle name="표준 3 13 3 4 4 2" xfId="10649" xr:uid="{00000000-0005-0000-0000-0000D62D0000}"/>
    <cellStyle name="표준 3 13 3 4 4 2 2" xfId="10650" xr:uid="{00000000-0005-0000-0000-0000D72D0000}"/>
    <cellStyle name="표준 3 13 3 4 4 3" xfId="10651" xr:uid="{00000000-0005-0000-0000-0000D82D0000}"/>
    <cellStyle name="표준 3 13 3 4 5" xfId="10652" xr:uid="{00000000-0005-0000-0000-0000D92D0000}"/>
    <cellStyle name="표준 3 13 3 4 5 2" xfId="10653" xr:uid="{00000000-0005-0000-0000-0000DA2D0000}"/>
    <cellStyle name="표준 3 13 3 4 6" xfId="10654" xr:uid="{00000000-0005-0000-0000-0000DB2D0000}"/>
    <cellStyle name="표준 3 13 3 5" xfId="10655" xr:uid="{00000000-0005-0000-0000-0000DC2D0000}"/>
    <cellStyle name="표준 3 13 3 5 2" xfId="10656" xr:uid="{00000000-0005-0000-0000-0000DD2D0000}"/>
    <cellStyle name="표준 3 13 3 5 2 2" xfId="10657" xr:uid="{00000000-0005-0000-0000-0000DE2D0000}"/>
    <cellStyle name="표준 3 13 3 5 3" xfId="10658" xr:uid="{00000000-0005-0000-0000-0000DF2D0000}"/>
    <cellStyle name="표준 3 13 3 6" xfId="10659" xr:uid="{00000000-0005-0000-0000-0000E02D0000}"/>
    <cellStyle name="표준 3 13 3 6 2" xfId="10660" xr:uid="{00000000-0005-0000-0000-0000E12D0000}"/>
    <cellStyle name="표준 3 13 3 6 2 2" xfId="10661" xr:uid="{00000000-0005-0000-0000-0000E22D0000}"/>
    <cellStyle name="표준 3 13 3 6 3" xfId="10662" xr:uid="{00000000-0005-0000-0000-0000E32D0000}"/>
    <cellStyle name="표준 3 13 3 7" xfId="10663" xr:uid="{00000000-0005-0000-0000-0000E42D0000}"/>
    <cellStyle name="표준 3 13 3 7 2" xfId="10664" xr:uid="{00000000-0005-0000-0000-0000E52D0000}"/>
    <cellStyle name="표준 3 13 3 7 2 2" xfId="10665" xr:uid="{00000000-0005-0000-0000-0000E62D0000}"/>
    <cellStyle name="표준 3 13 3 7 3" xfId="10666" xr:uid="{00000000-0005-0000-0000-0000E72D0000}"/>
    <cellStyle name="표준 3 13 3 8" xfId="10667" xr:uid="{00000000-0005-0000-0000-0000E82D0000}"/>
    <cellStyle name="표준 3 13 3 8 2" xfId="10668" xr:uid="{00000000-0005-0000-0000-0000E92D0000}"/>
    <cellStyle name="표준 3 13 3 9" xfId="10669" xr:uid="{00000000-0005-0000-0000-0000EA2D0000}"/>
    <cellStyle name="표준 3 13 4" xfId="10670" xr:uid="{00000000-0005-0000-0000-0000EB2D0000}"/>
    <cellStyle name="표준 3 13 4 2" xfId="10671" xr:uid="{00000000-0005-0000-0000-0000EC2D0000}"/>
    <cellStyle name="표준 3 13 4 2 2" xfId="10672" xr:uid="{00000000-0005-0000-0000-0000ED2D0000}"/>
    <cellStyle name="표준 3 13 4 2 2 2" xfId="10673" xr:uid="{00000000-0005-0000-0000-0000EE2D0000}"/>
    <cellStyle name="표준 3 13 4 2 3" xfId="10674" xr:uid="{00000000-0005-0000-0000-0000EF2D0000}"/>
    <cellStyle name="표준 3 13 4 3" xfId="10675" xr:uid="{00000000-0005-0000-0000-0000F02D0000}"/>
    <cellStyle name="표준 3 13 4 3 2" xfId="10676" xr:uid="{00000000-0005-0000-0000-0000F12D0000}"/>
    <cellStyle name="표준 3 13 4 3 2 2" xfId="10677" xr:uid="{00000000-0005-0000-0000-0000F22D0000}"/>
    <cellStyle name="표준 3 13 4 3 3" xfId="10678" xr:uid="{00000000-0005-0000-0000-0000F32D0000}"/>
    <cellStyle name="표준 3 13 4 4" xfId="10679" xr:uid="{00000000-0005-0000-0000-0000F42D0000}"/>
    <cellStyle name="표준 3 13 4 4 2" xfId="10680" xr:uid="{00000000-0005-0000-0000-0000F52D0000}"/>
    <cellStyle name="표준 3 13 4 4 2 2" xfId="10681" xr:uid="{00000000-0005-0000-0000-0000F62D0000}"/>
    <cellStyle name="표준 3 13 4 4 3" xfId="10682" xr:uid="{00000000-0005-0000-0000-0000F72D0000}"/>
    <cellStyle name="표준 3 13 4 5" xfId="10683" xr:uid="{00000000-0005-0000-0000-0000F82D0000}"/>
    <cellStyle name="표준 3 13 4 5 2" xfId="10684" xr:uid="{00000000-0005-0000-0000-0000F92D0000}"/>
    <cellStyle name="표준 3 13 4 6" xfId="10685" xr:uid="{00000000-0005-0000-0000-0000FA2D0000}"/>
    <cellStyle name="표준 3 13 5" xfId="10686" xr:uid="{00000000-0005-0000-0000-0000FB2D0000}"/>
    <cellStyle name="표준 3 13 5 2" xfId="10687" xr:uid="{00000000-0005-0000-0000-0000FC2D0000}"/>
    <cellStyle name="표준 3 13 5 2 2" xfId="10688" xr:uid="{00000000-0005-0000-0000-0000FD2D0000}"/>
    <cellStyle name="표준 3 13 5 2 2 2" xfId="10689" xr:uid="{00000000-0005-0000-0000-0000FE2D0000}"/>
    <cellStyle name="표준 3 13 5 2 3" xfId="10690" xr:uid="{00000000-0005-0000-0000-0000FF2D0000}"/>
    <cellStyle name="표준 3 13 5 3" xfId="10691" xr:uid="{00000000-0005-0000-0000-0000002E0000}"/>
    <cellStyle name="표준 3 13 5 3 2" xfId="10692" xr:uid="{00000000-0005-0000-0000-0000012E0000}"/>
    <cellStyle name="표준 3 13 5 3 2 2" xfId="10693" xr:uid="{00000000-0005-0000-0000-0000022E0000}"/>
    <cellStyle name="표준 3 13 5 3 3" xfId="10694" xr:uid="{00000000-0005-0000-0000-0000032E0000}"/>
    <cellStyle name="표준 3 13 5 4" xfId="10695" xr:uid="{00000000-0005-0000-0000-0000042E0000}"/>
    <cellStyle name="표준 3 13 5 4 2" xfId="10696" xr:uid="{00000000-0005-0000-0000-0000052E0000}"/>
    <cellStyle name="표준 3 13 5 4 2 2" xfId="10697" xr:uid="{00000000-0005-0000-0000-0000062E0000}"/>
    <cellStyle name="표준 3 13 5 4 3" xfId="10698" xr:uid="{00000000-0005-0000-0000-0000072E0000}"/>
    <cellStyle name="표준 3 13 5 5" xfId="10699" xr:uid="{00000000-0005-0000-0000-0000082E0000}"/>
    <cellStyle name="표준 3 13 5 5 2" xfId="10700" xr:uid="{00000000-0005-0000-0000-0000092E0000}"/>
    <cellStyle name="표준 3 13 5 6" xfId="10701" xr:uid="{00000000-0005-0000-0000-00000A2E0000}"/>
    <cellStyle name="표준 3 13 6" xfId="10702" xr:uid="{00000000-0005-0000-0000-00000B2E0000}"/>
    <cellStyle name="표준 3 13 6 2" xfId="10703" xr:uid="{00000000-0005-0000-0000-00000C2E0000}"/>
    <cellStyle name="표준 3 13 6 2 2" xfId="10704" xr:uid="{00000000-0005-0000-0000-00000D2E0000}"/>
    <cellStyle name="표준 3 13 6 2 2 2" xfId="10705" xr:uid="{00000000-0005-0000-0000-00000E2E0000}"/>
    <cellStyle name="표준 3 13 6 2 3" xfId="10706" xr:uid="{00000000-0005-0000-0000-00000F2E0000}"/>
    <cellStyle name="표준 3 13 6 3" xfId="10707" xr:uid="{00000000-0005-0000-0000-0000102E0000}"/>
    <cellStyle name="표준 3 13 6 3 2" xfId="10708" xr:uid="{00000000-0005-0000-0000-0000112E0000}"/>
    <cellStyle name="표준 3 13 6 3 2 2" xfId="10709" xr:uid="{00000000-0005-0000-0000-0000122E0000}"/>
    <cellStyle name="표준 3 13 6 3 3" xfId="10710" xr:uid="{00000000-0005-0000-0000-0000132E0000}"/>
    <cellStyle name="표준 3 13 6 4" xfId="10711" xr:uid="{00000000-0005-0000-0000-0000142E0000}"/>
    <cellStyle name="표준 3 13 6 4 2" xfId="10712" xr:uid="{00000000-0005-0000-0000-0000152E0000}"/>
    <cellStyle name="표준 3 13 6 4 2 2" xfId="10713" xr:uid="{00000000-0005-0000-0000-0000162E0000}"/>
    <cellStyle name="표준 3 13 6 4 3" xfId="10714" xr:uid="{00000000-0005-0000-0000-0000172E0000}"/>
    <cellStyle name="표준 3 13 6 5" xfId="10715" xr:uid="{00000000-0005-0000-0000-0000182E0000}"/>
    <cellStyle name="표준 3 13 6 5 2" xfId="10716" xr:uid="{00000000-0005-0000-0000-0000192E0000}"/>
    <cellStyle name="표준 3 13 6 6" xfId="10717" xr:uid="{00000000-0005-0000-0000-00001A2E0000}"/>
    <cellStyle name="표준 3 13 7" xfId="10718" xr:uid="{00000000-0005-0000-0000-00001B2E0000}"/>
    <cellStyle name="표준 3 13 7 2" xfId="10719" xr:uid="{00000000-0005-0000-0000-00001C2E0000}"/>
    <cellStyle name="표준 3 13 7 2 2" xfId="10720" xr:uid="{00000000-0005-0000-0000-00001D2E0000}"/>
    <cellStyle name="표준 3 13 7 3" xfId="10721" xr:uid="{00000000-0005-0000-0000-00001E2E0000}"/>
    <cellStyle name="표준 3 13 8" xfId="10722" xr:uid="{00000000-0005-0000-0000-00001F2E0000}"/>
    <cellStyle name="표준 3 13 8 2" xfId="10723" xr:uid="{00000000-0005-0000-0000-0000202E0000}"/>
    <cellStyle name="표준 3 13 8 2 2" xfId="10724" xr:uid="{00000000-0005-0000-0000-0000212E0000}"/>
    <cellStyle name="표준 3 13 8 3" xfId="10725" xr:uid="{00000000-0005-0000-0000-0000222E0000}"/>
    <cellStyle name="표준 3 13 9" xfId="10726" xr:uid="{00000000-0005-0000-0000-0000232E0000}"/>
    <cellStyle name="표준 3 13 9 2" xfId="10727" xr:uid="{00000000-0005-0000-0000-0000242E0000}"/>
    <cellStyle name="표준 3 13 9 2 2" xfId="10728" xr:uid="{00000000-0005-0000-0000-0000252E0000}"/>
    <cellStyle name="표준 3 13 9 3" xfId="10729" xr:uid="{00000000-0005-0000-0000-0000262E0000}"/>
    <cellStyle name="표준 3 14" xfId="10730" xr:uid="{00000000-0005-0000-0000-0000272E0000}"/>
    <cellStyle name="표준 3 14 10" xfId="10731" xr:uid="{00000000-0005-0000-0000-0000282E0000}"/>
    <cellStyle name="표준 3 14 10 2" xfId="10732" xr:uid="{00000000-0005-0000-0000-0000292E0000}"/>
    <cellStyle name="표준 3 14 11" xfId="10733" xr:uid="{00000000-0005-0000-0000-00002A2E0000}"/>
    <cellStyle name="표준 3 14 2" xfId="10734" xr:uid="{00000000-0005-0000-0000-00002B2E0000}"/>
    <cellStyle name="표준 3 14 2 10" xfId="10735" xr:uid="{00000000-0005-0000-0000-00002C2E0000}"/>
    <cellStyle name="표준 3 14 2 2" xfId="10736" xr:uid="{00000000-0005-0000-0000-00002D2E0000}"/>
    <cellStyle name="표준 3 14 2 2 2" xfId="10737" xr:uid="{00000000-0005-0000-0000-00002E2E0000}"/>
    <cellStyle name="표준 3 14 2 2 2 2" xfId="10738" xr:uid="{00000000-0005-0000-0000-00002F2E0000}"/>
    <cellStyle name="표준 3 14 2 2 2 2 2" xfId="10739" xr:uid="{00000000-0005-0000-0000-0000302E0000}"/>
    <cellStyle name="표준 3 14 2 2 2 2 2 2" xfId="10740" xr:uid="{00000000-0005-0000-0000-0000312E0000}"/>
    <cellStyle name="표준 3 14 2 2 2 2 3" xfId="10741" xr:uid="{00000000-0005-0000-0000-0000322E0000}"/>
    <cellStyle name="표준 3 14 2 2 2 3" xfId="10742" xr:uid="{00000000-0005-0000-0000-0000332E0000}"/>
    <cellStyle name="표준 3 14 2 2 2 3 2" xfId="10743" xr:uid="{00000000-0005-0000-0000-0000342E0000}"/>
    <cellStyle name="표준 3 14 2 2 2 3 2 2" xfId="10744" xr:uid="{00000000-0005-0000-0000-0000352E0000}"/>
    <cellStyle name="표준 3 14 2 2 2 3 3" xfId="10745" xr:uid="{00000000-0005-0000-0000-0000362E0000}"/>
    <cellStyle name="표준 3 14 2 2 2 4" xfId="10746" xr:uid="{00000000-0005-0000-0000-0000372E0000}"/>
    <cellStyle name="표준 3 14 2 2 2 4 2" xfId="10747" xr:uid="{00000000-0005-0000-0000-0000382E0000}"/>
    <cellStyle name="표준 3 14 2 2 2 4 2 2" xfId="10748" xr:uid="{00000000-0005-0000-0000-0000392E0000}"/>
    <cellStyle name="표준 3 14 2 2 2 4 3" xfId="10749" xr:uid="{00000000-0005-0000-0000-00003A2E0000}"/>
    <cellStyle name="표준 3 14 2 2 2 5" xfId="10750" xr:uid="{00000000-0005-0000-0000-00003B2E0000}"/>
    <cellStyle name="표준 3 14 2 2 2 5 2" xfId="10751" xr:uid="{00000000-0005-0000-0000-00003C2E0000}"/>
    <cellStyle name="표준 3 14 2 2 2 6" xfId="10752" xr:uid="{00000000-0005-0000-0000-00003D2E0000}"/>
    <cellStyle name="표준 3 14 2 2 3" xfId="10753" xr:uid="{00000000-0005-0000-0000-00003E2E0000}"/>
    <cellStyle name="표준 3 14 2 2 3 2" xfId="10754" xr:uid="{00000000-0005-0000-0000-00003F2E0000}"/>
    <cellStyle name="표준 3 14 2 2 3 2 2" xfId="10755" xr:uid="{00000000-0005-0000-0000-0000402E0000}"/>
    <cellStyle name="표준 3 14 2 2 3 2 2 2" xfId="10756" xr:uid="{00000000-0005-0000-0000-0000412E0000}"/>
    <cellStyle name="표준 3 14 2 2 3 2 3" xfId="10757" xr:uid="{00000000-0005-0000-0000-0000422E0000}"/>
    <cellStyle name="표준 3 14 2 2 3 3" xfId="10758" xr:uid="{00000000-0005-0000-0000-0000432E0000}"/>
    <cellStyle name="표준 3 14 2 2 3 3 2" xfId="10759" xr:uid="{00000000-0005-0000-0000-0000442E0000}"/>
    <cellStyle name="표준 3 14 2 2 3 3 2 2" xfId="10760" xr:uid="{00000000-0005-0000-0000-0000452E0000}"/>
    <cellStyle name="표준 3 14 2 2 3 3 3" xfId="10761" xr:uid="{00000000-0005-0000-0000-0000462E0000}"/>
    <cellStyle name="표준 3 14 2 2 3 4" xfId="10762" xr:uid="{00000000-0005-0000-0000-0000472E0000}"/>
    <cellStyle name="표준 3 14 2 2 3 4 2" xfId="10763" xr:uid="{00000000-0005-0000-0000-0000482E0000}"/>
    <cellStyle name="표준 3 14 2 2 3 4 2 2" xfId="10764" xr:uid="{00000000-0005-0000-0000-0000492E0000}"/>
    <cellStyle name="표준 3 14 2 2 3 4 3" xfId="10765" xr:uid="{00000000-0005-0000-0000-00004A2E0000}"/>
    <cellStyle name="표준 3 14 2 2 3 5" xfId="10766" xr:uid="{00000000-0005-0000-0000-00004B2E0000}"/>
    <cellStyle name="표준 3 14 2 2 3 5 2" xfId="10767" xr:uid="{00000000-0005-0000-0000-00004C2E0000}"/>
    <cellStyle name="표준 3 14 2 2 3 6" xfId="10768" xr:uid="{00000000-0005-0000-0000-00004D2E0000}"/>
    <cellStyle name="표준 3 14 2 2 4" xfId="10769" xr:uid="{00000000-0005-0000-0000-00004E2E0000}"/>
    <cellStyle name="표준 3 14 2 2 4 2" xfId="10770" xr:uid="{00000000-0005-0000-0000-00004F2E0000}"/>
    <cellStyle name="표준 3 14 2 2 4 2 2" xfId="10771" xr:uid="{00000000-0005-0000-0000-0000502E0000}"/>
    <cellStyle name="표준 3 14 2 2 4 2 2 2" xfId="10772" xr:uid="{00000000-0005-0000-0000-0000512E0000}"/>
    <cellStyle name="표준 3 14 2 2 4 2 3" xfId="10773" xr:uid="{00000000-0005-0000-0000-0000522E0000}"/>
    <cellStyle name="표준 3 14 2 2 4 3" xfId="10774" xr:uid="{00000000-0005-0000-0000-0000532E0000}"/>
    <cellStyle name="표준 3 14 2 2 4 3 2" xfId="10775" xr:uid="{00000000-0005-0000-0000-0000542E0000}"/>
    <cellStyle name="표준 3 14 2 2 4 3 2 2" xfId="10776" xr:uid="{00000000-0005-0000-0000-0000552E0000}"/>
    <cellStyle name="표준 3 14 2 2 4 3 3" xfId="10777" xr:uid="{00000000-0005-0000-0000-0000562E0000}"/>
    <cellStyle name="표준 3 14 2 2 4 4" xfId="10778" xr:uid="{00000000-0005-0000-0000-0000572E0000}"/>
    <cellStyle name="표준 3 14 2 2 4 4 2" xfId="10779" xr:uid="{00000000-0005-0000-0000-0000582E0000}"/>
    <cellStyle name="표준 3 14 2 2 4 4 2 2" xfId="10780" xr:uid="{00000000-0005-0000-0000-0000592E0000}"/>
    <cellStyle name="표준 3 14 2 2 4 4 3" xfId="10781" xr:uid="{00000000-0005-0000-0000-00005A2E0000}"/>
    <cellStyle name="표준 3 14 2 2 4 5" xfId="10782" xr:uid="{00000000-0005-0000-0000-00005B2E0000}"/>
    <cellStyle name="표준 3 14 2 2 4 5 2" xfId="10783" xr:uid="{00000000-0005-0000-0000-00005C2E0000}"/>
    <cellStyle name="표준 3 14 2 2 4 6" xfId="10784" xr:uid="{00000000-0005-0000-0000-00005D2E0000}"/>
    <cellStyle name="표준 3 14 2 2 5" xfId="10785" xr:uid="{00000000-0005-0000-0000-00005E2E0000}"/>
    <cellStyle name="표준 3 14 2 2 5 2" xfId="10786" xr:uid="{00000000-0005-0000-0000-00005F2E0000}"/>
    <cellStyle name="표준 3 14 2 2 5 2 2" xfId="10787" xr:uid="{00000000-0005-0000-0000-0000602E0000}"/>
    <cellStyle name="표준 3 14 2 2 5 3" xfId="10788" xr:uid="{00000000-0005-0000-0000-0000612E0000}"/>
    <cellStyle name="표준 3 14 2 2 6" xfId="10789" xr:uid="{00000000-0005-0000-0000-0000622E0000}"/>
    <cellStyle name="표준 3 14 2 2 6 2" xfId="10790" xr:uid="{00000000-0005-0000-0000-0000632E0000}"/>
    <cellStyle name="표준 3 14 2 2 6 2 2" xfId="10791" xr:uid="{00000000-0005-0000-0000-0000642E0000}"/>
    <cellStyle name="표준 3 14 2 2 6 3" xfId="10792" xr:uid="{00000000-0005-0000-0000-0000652E0000}"/>
    <cellStyle name="표준 3 14 2 2 7" xfId="10793" xr:uid="{00000000-0005-0000-0000-0000662E0000}"/>
    <cellStyle name="표준 3 14 2 2 7 2" xfId="10794" xr:uid="{00000000-0005-0000-0000-0000672E0000}"/>
    <cellStyle name="표준 3 14 2 2 7 2 2" xfId="10795" xr:uid="{00000000-0005-0000-0000-0000682E0000}"/>
    <cellStyle name="표준 3 14 2 2 7 3" xfId="10796" xr:uid="{00000000-0005-0000-0000-0000692E0000}"/>
    <cellStyle name="표준 3 14 2 2 8" xfId="10797" xr:uid="{00000000-0005-0000-0000-00006A2E0000}"/>
    <cellStyle name="표준 3 14 2 2 8 2" xfId="10798" xr:uid="{00000000-0005-0000-0000-00006B2E0000}"/>
    <cellStyle name="표준 3 14 2 2 9" xfId="10799" xr:uid="{00000000-0005-0000-0000-00006C2E0000}"/>
    <cellStyle name="표준 3 14 2 3" xfId="10800" xr:uid="{00000000-0005-0000-0000-00006D2E0000}"/>
    <cellStyle name="표준 3 14 2 3 2" xfId="10801" xr:uid="{00000000-0005-0000-0000-00006E2E0000}"/>
    <cellStyle name="표준 3 14 2 3 2 2" xfId="10802" xr:uid="{00000000-0005-0000-0000-00006F2E0000}"/>
    <cellStyle name="표준 3 14 2 3 2 2 2" xfId="10803" xr:uid="{00000000-0005-0000-0000-0000702E0000}"/>
    <cellStyle name="표준 3 14 2 3 2 3" xfId="10804" xr:uid="{00000000-0005-0000-0000-0000712E0000}"/>
    <cellStyle name="표준 3 14 2 3 3" xfId="10805" xr:uid="{00000000-0005-0000-0000-0000722E0000}"/>
    <cellStyle name="표준 3 14 2 3 3 2" xfId="10806" xr:uid="{00000000-0005-0000-0000-0000732E0000}"/>
    <cellStyle name="표준 3 14 2 3 3 2 2" xfId="10807" xr:uid="{00000000-0005-0000-0000-0000742E0000}"/>
    <cellStyle name="표준 3 14 2 3 3 3" xfId="10808" xr:uid="{00000000-0005-0000-0000-0000752E0000}"/>
    <cellStyle name="표준 3 14 2 3 4" xfId="10809" xr:uid="{00000000-0005-0000-0000-0000762E0000}"/>
    <cellStyle name="표준 3 14 2 3 4 2" xfId="10810" xr:uid="{00000000-0005-0000-0000-0000772E0000}"/>
    <cellStyle name="표준 3 14 2 3 4 2 2" xfId="10811" xr:uid="{00000000-0005-0000-0000-0000782E0000}"/>
    <cellStyle name="표준 3 14 2 3 4 3" xfId="10812" xr:uid="{00000000-0005-0000-0000-0000792E0000}"/>
    <cellStyle name="표준 3 14 2 3 5" xfId="10813" xr:uid="{00000000-0005-0000-0000-00007A2E0000}"/>
    <cellStyle name="표준 3 14 2 3 5 2" xfId="10814" xr:uid="{00000000-0005-0000-0000-00007B2E0000}"/>
    <cellStyle name="표준 3 14 2 3 6" xfId="10815" xr:uid="{00000000-0005-0000-0000-00007C2E0000}"/>
    <cellStyle name="표준 3 14 2 4" xfId="10816" xr:uid="{00000000-0005-0000-0000-00007D2E0000}"/>
    <cellStyle name="표준 3 14 2 4 2" xfId="10817" xr:uid="{00000000-0005-0000-0000-00007E2E0000}"/>
    <cellStyle name="표준 3 14 2 4 2 2" xfId="10818" xr:uid="{00000000-0005-0000-0000-00007F2E0000}"/>
    <cellStyle name="표준 3 14 2 4 2 2 2" xfId="10819" xr:uid="{00000000-0005-0000-0000-0000802E0000}"/>
    <cellStyle name="표준 3 14 2 4 2 3" xfId="10820" xr:uid="{00000000-0005-0000-0000-0000812E0000}"/>
    <cellStyle name="표준 3 14 2 4 3" xfId="10821" xr:uid="{00000000-0005-0000-0000-0000822E0000}"/>
    <cellStyle name="표준 3 14 2 4 3 2" xfId="10822" xr:uid="{00000000-0005-0000-0000-0000832E0000}"/>
    <cellStyle name="표준 3 14 2 4 3 2 2" xfId="10823" xr:uid="{00000000-0005-0000-0000-0000842E0000}"/>
    <cellStyle name="표준 3 14 2 4 3 3" xfId="10824" xr:uid="{00000000-0005-0000-0000-0000852E0000}"/>
    <cellStyle name="표준 3 14 2 4 4" xfId="10825" xr:uid="{00000000-0005-0000-0000-0000862E0000}"/>
    <cellStyle name="표준 3 14 2 4 4 2" xfId="10826" xr:uid="{00000000-0005-0000-0000-0000872E0000}"/>
    <cellStyle name="표준 3 14 2 4 4 2 2" xfId="10827" xr:uid="{00000000-0005-0000-0000-0000882E0000}"/>
    <cellStyle name="표준 3 14 2 4 4 3" xfId="10828" xr:uid="{00000000-0005-0000-0000-0000892E0000}"/>
    <cellStyle name="표준 3 14 2 4 5" xfId="10829" xr:uid="{00000000-0005-0000-0000-00008A2E0000}"/>
    <cellStyle name="표준 3 14 2 4 5 2" xfId="10830" xr:uid="{00000000-0005-0000-0000-00008B2E0000}"/>
    <cellStyle name="표준 3 14 2 4 6" xfId="10831" xr:uid="{00000000-0005-0000-0000-00008C2E0000}"/>
    <cellStyle name="표준 3 14 2 5" xfId="10832" xr:uid="{00000000-0005-0000-0000-00008D2E0000}"/>
    <cellStyle name="표준 3 14 2 5 2" xfId="10833" xr:uid="{00000000-0005-0000-0000-00008E2E0000}"/>
    <cellStyle name="표준 3 14 2 5 2 2" xfId="10834" xr:uid="{00000000-0005-0000-0000-00008F2E0000}"/>
    <cellStyle name="표준 3 14 2 5 2 2 2" xfId="10835" xr:uid="{00000000-0005-0000-0000-0000902E0000}"/>
    <cellStyle name="표준 3 14 2 5 2 3" xfId="10836" xr:uid="{00000000-0005-0000-0000-0000912E0000}"/>
    <cellStyle name="표준 3 14 2 5 3" xfId="10837" xr:uid="{00000000-0005-0000-0000-0000922E0000}"/>
    <cellStyle name="표준 3 14 2 5 3 2" xfId="10838" xr:uid="{00000000-0005-0000-0000-0000932E0000}"/>
    <cellStyle name="표준 3 14 2 5 3 2 2" xfId="10839" xr:uid="{00000000-0005-0000-0000-0000942E0000}"/>
    <cellStyle name="표준 3 14 2 5 3 3" xfId="10840" xr:uid="{00000000-0005-0000-0000-0000952E0000}"/>
    <cellStyle name="표준 3 14 2 5 4" xfId="10841" xr:uid="{00000000-0005-0000-0000-0000962E0000}"/>
    <cellStyle name="표준 3 14 2 5 4 2" xfId="10842" xr:uid="{00000000-0005-0000-0000-0000972E0000}"/>
    <cellStyle name="표준 3 14 2 5 4 2 2" xfId="10843" xr:uid="{00000000-0005-0000-0000-0000982E0000}"/>
    <cellStyle name="표준 3 14 2 5 4 3" xfId="10844" xr:uid="{00000000-0005-0000-0000-0000992E0000}"/>
    <cellStyle name="표준 3 14 2 5 5" xfId="10845" xr:uid="{00000000-0005-0000-0000-00009A2E0000}"/>
    <cellStyle name="표준 3 14 2 5 5 2" xfId="10846" xr:uid="{00000000-0005-0000-0000-00009B2E0000}"/>
    <cellStyle name="표준 3 14 2 5 6" xfId="10847" xr:uid="{00000000-0005-0000-0000-00009C2E0000}"/>
    <cellStyle name="표준 3 14 2 6" xfId="10848" xr:uid="{00000000-0005-0000-0000-00009D2E0000}"/>
    <cellStyle name="표준 3 14 2 6 2" xfId="10849" xr:uid="{00000000-0005-0000-0000-00009E2E0000}"/>
    <cellStyle name="표준 3 14 2 6 2 2" xfId="10850" xr:uid="{00000000-0005-0000-0000-00009F2E0000}"/>
    <cellStyle name="표준 3 14 2 6 3" xfId="10851" xr:uid="{00000000-0005-0000-0000-0000A02E0000}"/>
    <cellStyle name="표준 3 14 2 7" xfId="10852" xr:uid="{00000000-0005-0000-0000-0000A12E0000}"/>
    <cellStyle name="표준 3 14 2 7 2" xfId="10853" xr:uid="{00000000-0005-0000-0000-0000A22E0000}"/>
    <cellStyle name="표준 3 14 2 7 2 2" xfId="10854" xr:uid="{00000000-0005-0000-0000-0000A32E0000}"/>
    <cellStyle name="표준 3 14 2 7 3" xfId="10855" xr:uid="{00000000-0005-0000-0000-0000A42E0000}"/>
    <cellStyle name="표준 3 14 2 8" xfId="10856" xr:uid="{00000000-0005-0000-0000-0000A52E0000}"/>
    <cellStyle name="표준 3 14 2 8 2" xfId="10857" xr:uid="{00000000-0005-0000-0000-0000A62E0000}"/>
    <cellStyle name="표준 3 14 2 8 2 2" xfId="10858" xr:uid="{00000000-0005-0000-0000-0000A72E0000}"/>
    <cellStyle name="표준 3 14 2 8 3" xfId="10859" xr:uid="{00000000-0005-0000-0000-0000A82E0000}"/>
    <cellStyle name="표준 3 14 2 9" xfId="10860" xr:uid="{00000000-0005-0000-0000-0000A92E0000}"/>
    <cellStyle name="표준 3 14 2 9 2" xfId="10861" xr:uid="{00000000-0005-0000-0000-0000AA2E0000}"/>
    <cellStyle name="표준 3 14 3" xfId="10862" xr:uid="{00000000-0005-0000-0000-0000AB2E0000}"/>
    <cellStyle name="표준 3 14 3 2" xfId="10863" xr:uid="{00000000-0005-0000-0000-0000AC2E0000}"/>
    <cellStyle name="표준 3 14 3 2 2" xfId="10864" xr:uid="{00000000-0005-0000-0000-0000AD2E0000}"/>
    <cellStyle name="표준 3 14 3 2 2 2" xfId="10865" xr:uid="{00000000-0005-0000-0000-0000AE2E0000}"/>
    <cellStyle name="표준 3 14 3 2 2 2 2" xfId="10866" xr:uid="{00000000-0005-0000-0000-0000AF2E0000}"/>
    <cellStyle name="표준 3 14 3 2 2 3" xfId="10867" xr:uid="{00000000-0005-0000-0000-0000B02E0000}"/>
    <cellStyle name="표준 3 14 3 2 3" xfId="10868" xr:uid="{00000000-0005-0000-0000-0000B12E0000}"/>
    <cellStyle name="표준 3 14 3 2 3 2" xfId="10869" xr:uid="{00000000-0005-0000-0000-0000B22E0000}"/>
    <cellStyle name="표준 3 14 3 2 3 2 2" xfId="10870" xr:uid="{00000000-0005-0000-0000-0000B32E0000}"/>
    <cellStyle name="표준 3 14 3 2 3 3" xfId="10871" xr:uid="{00000000-0005-0000-0000-0000B42E0000}"/>
    <cellStyle name="표준 3 14 3 2 4" xfId="10872" xr:uid="{00000000-0005-0000-0000-0000B52E0000}"/>
    <cellStyle name="표준 3 14 3 2 4 2" xfId="10873" xr:uid="{00000000-0005-0000-0000-0000B62E0000}"/>
    <cellStyle name="표준 3 14 3 2 4 2 2" xfId="10874" xr:uid="{00000000-0005-0000-0000-0000B72E0000}"/>
    <cellStyle name="표준 3 14 3 2 4 3" xfId="10875" xr:uid="{00000000-0005-0000-0000-0000B82E0000}"/>
    <cellStyle name="표준 3 14 3 2 5" xfId="10876" xr:uid="{00000000-0005-0000-0000-0000B92E0000}"/>
    <cellStyle name="표준 3 14 3 2 5 2" xfId="10877" xr:uid="{00000000-0005-0000-0000-0000BA2E0000}"/>
    <cellStyle name="표준 3 14 3 2 6" xfId="10878" xr:uid="{00000000-0005-0000-0000-0000BB2E0000}"/>
    <cellStyle name="표준 3 14 3 3" xfId="10879" xr:uid="{00000000-0005-0000-0000-0000BC2E0000}"/>
    <cellStyle name="표준 3 14 3 3 2" xfId="10880" xr:uid="{00000000-0005-0000-0000-0000BD2E0000}"/>
    <cellStyle name="표준 3 14 3 3 2 2" xfId="10881" xr:uid="{00000000-0005-0000-0000-0000BE2E0000}"/>
    <cellStyle name="표준 3 14 3 3 2 2 2" xfId="10882" xr:uid="{00000000-0005-0000-0000-0000BF2E0000}"/>
    <cellStyle name="표준 3 14 3 3 2 3" xfId="10883" xr:uid="{00000000-0005-0000-0000-0000C02E0000}"/>
    <cellStyle name="표준 3 14 3 3 3" xfId="10884" xr:uid="{00000000-0005-0000-0000-0000C12E0000}"/>
    <cellStyle name="표준 3 14 3 3 3 2" xfId="10885" xr:uid="{00000000-0005-0000-0000-0000C22E0000}"/>
    <cellStyle name="표준 3 14 3 3 3 2 2" xfId="10886" xr:uid="{00000000-0005-0000-0000-0000C32E0000}"/>
    <cellStyle name="표준 3 14 3 3 3 3" xfId="10887" xr:uid="{00000000-0005-0000-0000-0000C42E0000}"/>
    <cellStyle name="표준 3 14 3 3 4" xfId="10888" xr:uid="{00000000-0005-0000-0000-0000C52E0000}"/>
    <cellStyle name="표준 3 14 3 3 4 2" xfId="10889" xr:uid="{00000000-0005-0000-0000-0000C62E0000}"/>
    <cellStyle name="표준 3 14 3 3 4 2 2" xfId="10890" xr:uid="{00000000-0005-0000-0000-0000C72E0000}"/>
    <cellStyle name="표준 3 14 3 3 4 3" xfId="10891" xr:uid="{00000000-0005-0000-0000-0000C82E0000}"/>
    <cellStyle name="표준 3 14 3 3 5" xfId="10892" xr:uid="{00000000-0005-0000-0000-0000C92E0000}"/>
    <cellStyle name="표준 3 14 3 3 5 2" xfId="10893" xr:uid="{00000000-0005-0000-0000-0000CA2E0000}"/>
    <cellStyle name="표준 3 14 3 3 6" xfId="10894" xr:uid="{00000000-0005-0000-0000-0000CB2E0000}"/>
    <cellStyle name="표준 3 14 3 4" xfId="10895" xr:uid="{00000000-0005-0000-0000-0000CC2E0000}"/>
    <cellStyle name="표준 3 14 3 4 2" xfId="10896" xr:uid="{00000000-0005-0000-0000-0000CD2E0000}"/>
    <cellStyle name="표준 3 14 3 4 2 2" xfId="10897" xr:uid="{00000000-0005-0000-0000-0000CE2E0000}"/>
    <cellStyle name="표준 3 14 3 4 2 2 2" xfId="10898" xr:uid="{00000000-0005-0000-0000-0000CF2E0000}"/>
    <cellStyle name="표준 3 14 3 4 2 3" xfId="10899" xr:uid="{00000000-0005-0000-0000-0000D02E0000}"/>
    <cellStyle name="표준 3 14 3 4 3" xfId="10900" xr:uid="{00000000-0005-0000-0000-0000D12E0000}"/>
    <cellStyle name="표준 3 14 3 4 3 2" xfId="10901" xr:uid="{00000000-0005-0000-0000-0000D22E0000}"/>
    <cellStyle name="표준 3 14 3 4 3 2 2" xfId="10902" xr:uid="{00000000-0005-0000-0000-0000D32E0000}"/>
    <cellStyle name="표준 3 14 3 4 3 3" xfId="10903" xr:uid="{00000000-0005-0000-0000-0000D42E0000}"/>
    <cellStyle name="표준 3 14 3 4 4" xfId="10904" xr:uid="{00000000-0005-0000-0000-0000D52E0000}"/>
    <cellStyle name="표준 3 14 3 4 4 2" xfId="10905" xr:uid="{00000000-0005-0000-0000-0000D62E0000}"/>
    <cellStyle name="표준 3 14 3 4 4 2 2" xfId="10906" xr:uid="{00000000-0005-0000-0000-0000D72E0000}"/>
    <cellStyle name="표준 3 14 3 4 4 3" xfId="10907" xr:uid="{00000000-0005-0000-0000-0000D82E0000}"/>
    <cellStyle name="표준 3 14 3 4 5" xfId="10908" xr:uid="{00000000-0005-0000-0000-0000D92E0000}"/>
    <cellStyle name="표준 3 14 3 4 5 2" xfId="10909" xr:uid="{00000000-0005-0000-0000-0000DA2E0000}"/>
    <cellStyle name="표준 3 14 3 4 6" xfId="10910" xr:uid="{00000000-0005-0000-0000-0000DB2E0000}"/>
    <cellStyle name="표준 3 14 3 5" xfId="10911" xr:uid="{00000000-0005-0000-0000-0000DC2E0000}"/>
    <cellStyle name="표준 3 14 3 5 2" xfId="10912" xr:uid="{00000000-0005-0000-0000-0000DD2E0000}"/>
    <cellStyle name="표준 3 14 3 5 2 2" xfId="10913" xr:uid="{00000000-0005-0000-0000-0000DE2E0000}"/>
    <cellStyle name="표준 3 14 3 5 3" xfId="10914" xr:uid="{00000000-0005-0000-0000-0000DF2E0000}"/>
    <cellStyle name="표준 3 14 3 6" xfId="10915" xr:uid="{00000000-0005-0000-0000-0000E02E0000}"/>
    <cellStyle name="표준 3 14 3 6 2" xfId="10916" xr:uid="{00000000-0005-0000-0000-0000E12E0000}"/>
    <cellStyle name="표준 3 14 3 6 2 2" xfId="10917" xr:uid="{00000000-0005-0000-0000-0000E22E0000}"/>
    <cellStyle name="표준 3 14 3 6 3" xfId="10918" xr:uid="{00000000-0005-0000-0000-0000E32E0000}"/>
    <cellStyle name="표준 3 14 3 7" xfId="10919" xr:uid="{00000000-0005-0000-0000-0000E42E0000}"/>
    <cellStyle name="표준 3 14 3 7 2" xfId="10920" xr:uid="{00000000-0005-0000-0000-0000E52E0000}"/>
    <cellStyle name="표준 3 14 3 7 2 2" xfId="10921" xr:uid="{00000000-0005-0000-0000-0000E62E0000}"/>
    <cellStyle name="표준 3 14 3 7 3" xfId="10922" xr:uid="{00000000-0005-0000-0000-0000E72E0000}"/>
    <cellStyle name="표준 3 14 3 8" xfId="10923" xr:uid="{00000000-0005-0000-0000-0000E82E0000}"/>
    <cellStyle name="표준 3 14 3 8 2" xfId="10924" xr:uid="{00000000-0005-0000-0000-0000E92E0000}"/>
    <cellStyle name="표준 3 14 3 9" xfId="10925" xr:uid="{00000000-0005-0000-0000-0000EA2E0000}"/>
    <cellStyle name="표준 3 14 4" xfId="10926" xr:uid="{00000000-0005-0000-0000-0000EB2E0000}"/>
    <cellStyle name="표준 3 14 4 2" xfId="10927" xr:uid="{00000000-0005-0000-0000-0000EC2E0000}"/>
    <cellStyle name="표준 3 14 4 2 2" xfId="10928" xr:uid="{00000000-0005-0000-0000-0000ED2E0000}"/>
    <cellStyle name="표준 3 14 4 2 2 2" xfId="10929" xr:uid="{00000000-0005-0000-0000-0000EE2E0000}"/>
    <cellStyle name="표준 3 14 4 2 3" xfId="10930" xr:uid="{00000000-0005-0000-0000-0000EF2E0000}"/>
    <cellStyle name="표준 3 14 4 3" xfId="10931" xr:uid="{00000000-0005-0000-0000-0000F02E0000}"/>
    <cellStyle name="표준 3 14 4 3 2" xfId="10932" xr:uid="{00000000-0005-0000-0000-0000F12E0000}"/>
    <cellStyle name="표준 3 14 4 3 2 2" xfId="10933" xr:uid="{00000000-0005-0000-0000-0000F22E0000}"/>
    <cellStyle name="표준 3 14 4 3 3" xfId="10934" xr:uid="{00000000-0005-0000-0000-0000F32E0000}"/>
    <cellStyle name="표준 3 14 4 4" xfId="10935" xr:uid="{00000000-0005-0000-0000-0000F42E0000}"/>
    <cellStyle name="표준 3 14 4 4 2" xfId="10936" xr:uid="{00000000-0005-0000-0000-0000F52E0000}"/>
    <cellStyle name="표준 3 14 4 4 2 2" xfId="10937" xr:uid="{00000000-0005-0000-0000-0000F62E0000}"/>
    <cellStyle name="표준 3 14 4 4 3" xfId="10938" xr:uid="{00000000-0005-0000-0000-0000F72E0000}"/>
    <cellStyle name="표준 3 14 4 5" xfId="10939" xr:uid="{00000000-0005-0000-0000-0000F82E0000}"/>
    <cellStyle name="표준 3 14 4 5 2" xfId="10940" xr:uid="{00000000-0005-0000-0000-0000F92E0000}"/>
    <cellStyle name="표준 3 14 4 6" xfId="10941" xr:uid="{00000000-0005-0000-0000-0000FA2E0000}"/>
    <cellStyle name="표준 3 14 5" xfId="10942" xr:uid="{00000000-0005-0000-0000-0000FB2E0000}"/>
    <cellStyle name="표준 3 14 5 2" xfId="10943" xr:uid="{00000000-0005-0000-0000-0000FC2E0000}"/>
    <cellStyle name="표준 3 14 5 2 2" xfId="10944" xr:uid="{00000000-0005-0000-0000-0000FD2E0000}"/>
    <cellStyle name="표준 3 14 5 2 2 2" xfId="10945" xr:uid="{00000000-0005-0000-0000-0000FE2E0000}"/>
    <cellStyle name="표준 3 14 5 2 3" xfId="10946" xr:uid="{00000000-0005-0000-0000-0000FF2E0000}"/>
    <cellStyle name="표준 3 14 5 3" xfId="10947" xr:uid="{00000000-0005-0000-0000-0000002F0000}"/>
    <cellStyle name="표준 3 14 5 3 2" xfId="10948" xr:uid="{00000000-0005-0000-0000-0000012F0000}"/>
    <cellStyle name="표준 3 14 5 3 2 2" xfId="10949" xr:uid="{00000000-0005-0000-0000-0000022F0000}"/>
    <cellStyle name="표준 3 14 5 3 3" xfId="10950" xr:uid="{00000000-0005-0000-0000-0000032F0000}"/>
    <cellStyle name="표준 3 14 5 4" xfId="10951" xr:uid="{00000000-0005-0000-0000-0000042F0000}"/>
    <cellStyle name="표준 3 14 5 4 2" xfId="10952" xr:uid="{00000000-0005-0000-0000-0000052F0000}"/>
    <cellStyle name="표준 3 14 5 4 2 2" xfId="10953" xr:uid="{00000000-0005-0000-0000-0000062F0000}"/>
    <cellStyle name="표준 3 14 5 4 3" xfId="10954" xr:uid="{00000000-0005-0000-0000-0000072F0000}"/>
    <cellStyle name="표준 3 14 5 5" xfId="10955" xr:uid="{00000000-0005-0000-0000-0000082F0000}"/>
    <cellStyle name="표준 3 14 5 5 2" xfId="10956" xr:uid="{00000000-0005-0000-0000-0000092F0000}"/>
    <cellStyle name="표준 3 14 5 6" xfId="10957" xr:uid="{00000000-0005-0000-0000-00000A2F0000}"/>
    <cellStyle name="표준 3 14 6" xfId="10958" xr:uid="{00000000-0005-0000-0000-00000B2F0000}"/>
    <cellStyle name="표준 3 14 6 2" xfId="10959" xr:uid="{00000000-0005-0000-0000-00000C2F0000}"/>
    <cellStyle name="표준 3 14 6 2 2" xfId="10960" xr:uid="{00000000-0005-0000-0000-00000D2F0000}"/>
    <cellStyle name="표준 3 14 6 2 2 2" xfId="10961" xr:uid="{00000000-0005-0000-0000-00000E2F0000}"/>
    <cellStyle name="표준 3 14 6 2 3" xfId="10962" xr:uid="{00000000-0005-0000-0000-00000F2F0000}"/>
    <cellStyle name="표준 3 14 6 3" xfId="10963" xr:uid="{00000000-0005-0000-0000-0000102F0000}"/>
    <cellStyle name="표준 3 14 6 3 2" xfId="10964" xr:uid="{00000000-0005-0000-0000-0000112F0000}"/>
    <cellStyle name="표준 3 14 6 3 2 2" xfId="10965" xr:uid="{00000000-0005-0000-0000-0000122F0000}"/>
    <cellStyle name="표준 3 14 6 3 3" xfId="10966" xr:uid="{00000000-0005-0000-0000-0000132F0000}"/>
    <cellStyle name="표준 3 14 6 4" xfId="10967" xr:uid="{00000000-0005-0000-0000-0000142F0000}"/>
    <cellStyle name="표준 3 14 6 4 2" xfId="10968" xr:uid="{00000000-0005-0000-0000-0000152F0000}"/>
    <cellStyle name="표준 3 14 6 4 2 2" xfId="10969" xr:uid="{00000000-0005-0000-0000-0000162F0000}"/>
    <cellStyle name="표준 3 14 6 4 3" xfId="10970" xr:uid="{00000000-0005-0000-0000-0000172F0000}"/>
    <cellStyle name="표준 3 14 6 5" xfId="10971" xr:uid="{00000000-0005-0000-0000-0000182F0000}"/>
    <cellStyle name="표준 3 14 6 5 2" xfId="10972" xr:uid="{00000000-0005-0000-0000-0000192F0000}"/>
    <cellStyle name="표준 3 14 6 6" xfId="10973" xr:uid="{00000000-0005-0000-0000-00001A2F0000}"/>
    <cellStyle name="표준 3 14 7" xfId="10974" xr:uid="{00000000-0005-0000-0000-00001B2F0000}"/>
    <cellStyle name="표준 3 14 7 2" xfId="10975" xr:uid="{00000000-0005-0000-0000-00001C2F0000}"/>
    <cellStyle name="표준 3 14 7 2 2" xfId="10976" xr:uid="{00000000-0005-0000-0000-00001D2F0000}"/>
    <cellStyle name="표준 3 14 7 3" xfId="10977" xr:uid="{00000000-0005-0000-0000-00001E2F0000}"/>
    <cellStyle name="표준 3 14 8" xfId="10978" xr:uid="{00000000-0005-0000-0000-00001F2F0000}"/>
    <cellStyle name="표준 3 14 8 2" xfId="10979" xr:uid="{00000000-0005-0000-0000-0000202F0000}"/>
    <cellStyle name="표준 3 14 8 2 2" xfId="10980" xr:uid="{00000000-0005-0000-0000-0000212F0000}"/>
    <cellStyle name="표준 3 14 8 3" xfId="10981" xr:uid="{00000000-0005-0000-0000-0000222F0000}"/>
    <cellStyle name="표준 3 14 9" xfId="10982" xr:uid="{00000000-0005-0000-0000-0000232F0000}"/>
    <cellStyle name="표준 3 14 9 2" xfId="10983" xr:uid="{00000000-0005-0000-0000-0000242F0000}"/>
    <cellStyle name="표준 3 14 9 2 2" xfId="10984" xr:uid="{00000000-0005-0000-0000-0000252F0000}"/>
    <cellStyle name="표준 3 14 9 3" xfId="10985" xr:uid="{00000000-0005-0000-0000-0000262F0000}"/>
    <cellStyle name="표준 3 15" xfId="10986" xr:uid="{00000000-0005-0000-0000-0000272F0000}"/>
    <cellStyle name="표준 3 15 10" xfId="10987" xr:uid="{00000000-0005-0000-0000-0000282F0000}"/>
    <cellStyle name="표준 3 15 2" xfId="10988" xr:uid="{00000000-0005-0000-0000-0000292F0000}"/>
    <cellStyle name="표준 3 15 2 2" xfId="10989" xr:uid="{00000000-0005-0000-0000-00002A2F0000}"/>
    <cellStyle name="표준 3 15 2 2 2" xfId="10990" xr:uid="{00000000-0005-0000-0000-00002B2F0000}"/>
    <cellStyle name="표준 3 15 2 2 2 2" xfId="10991" xr:uid="{00000000-0005-0000-0000-00002C2F0000}"/>
    <cellStyle name="표준 3 15 2 2 2 2 2" xfId="10992" xr:uid="{00000000-0005-0000-0000-00002D2F0000}"/>
    <cellStyle name="표준 3 15 2 2 2 3" xfId="10993" xr:uid="{00000000-0005-0000-0000-00002E2F0000}"/>
    <cellStyle name="표준 3 15 2 2 3" xfId="10994" xr:uid="{00000000-0005-0000-0000-00002F2F0000}"/>
    <cellStyle name="표준 3 15 2 2 3 2" xfId="10995" xr:uid="{00000000-0005-0000-0000-0000302F0000}"/>
    <cellStyle name="표준 3 15 2 2 3 2 2" xfId="10996" xr:uid="{00000000-0005-0000-0000-0000312F0000}"/>
    <cellStyle name="표준 3 15 2 2 3 3" xfId="10997" xr:uid="{00000000-0005-0000-0000-0000322F0000}"/>
    <cellStyle name="표준 3 15 2 2 4" xfId="10998" xr:uid="{00000000-0005-0000-0000-0000332F0000}"/>
    <cellStyle name="표준 3 15 2 2 4 2" xfId="10999" xr:uid="{00000000-0005-0000-0000-0000342F0000}"/>
    <cellStyle name="표준 3 15 2 2 4 2 2" xfId="11000" xr:uid="{00000000-0005-0000-0000-0000352F0000}"/>
    <cellStyle name="표준 3 15 2 2 4 3" xfId="11001" xr:uid="{00000000-0005-0000-0000-0000362F0000}"/>
    <cellStyle name="표준 3 15 2 2 5" xfId="11002" xr:uid="{00000000-0005-0000-0000-0000372F0000}"/>
    <cellStyle name="표준 3 15 2 2 5 2" xfId="11003" xr:uid="{00000000-0005-0000-0000-0000382F0000}"/>
    <cellStyle name="표준 3 15 2 2 6" xfId="11004" xr:uid="{00000000-0005-0000-0000-0000392F0000}"/>
    <cellStyle name="표준 3 15 2 3" xfId="11005" xr:uid="{00000000-0005-0000-0000-00003A2F0000}"/>
    <cellStyle name="표준 3 15 2 3 2" xfId="11006" xr:uid="{00000000-0005-0000-0000-00003B2F0000}"/>
    <cellStyle name="표준 3 15 2 3 2 2" xfId="11007" xr:uid="{00000000-0005-0000-0000-00003C2F0000}"/>
    <cellStyle name="표준 3 15 2 3 2 2 2" xfId="11008" xr:uid="{00000000-0005-0000-0000-00003D2F0000}"/>
    <cellStyle name="표준 3 15 2 3 2 3" xfId="11009" xr:uid="{00000000-0005-0000-0000-00003E2F0000}"/>
    <cellStyle name="표준 3 15 2 3 3" xfId="11010" xr:uid="{00000000-0005-0000-0000-00003F2F0000}"/>
    <cellStyle name="표준 3 15 2 3 3 2" xfId="11011" xr:uid="{00000000-0005-0000-0000-0000402F0000}"/>
    <cellStyle name="표준 3 15 2 3 3 2 2" xfId="11012" xr:uid="{00000000-0005-0000-0000-0000412F0000}"/>
    <cellStyle name="표준 3 15 2 3 3 3" xfId="11013" xr:uid="{00000000-0005-0000-0000-0000422F0000}"/>
    <cellStyle name="표준 3 15 2 3 4" xfId="11014" xr:uid="{00000000-0005-0000-0000-0000432F0000}"/>
    <cellStyle name="표준 3 15 2 3 4 2" xfId="11015" xr:uid="{00000000-0005-0000-0000-0000442F0000}"/>
    <cellStyle name="표준 3 15 2 3 4 2 2" xfId="11016" xr:uid="{00000000-0005-0000-0000-0000452F0000}"/>
    <cellStyle name="표준 3 15 2 3 4 3" xfId="11017" xr:uid="{00000000-0005-0000-0000-0000462F0000}"/>
    <cellStyle name="표준 3 15 2 3 5" xfId="11018" xr:uid="{00000000-0005-0000-0000-0000472F0000}"/>
    <cellStyle name="표준 3 15 2 3 5 2" xfId="11019" xr:uid="{00000000-0005-0000-0000-0000482F0000}"/>
    <cellStyle name="표준 3 15 2 3 6" xfId="11020" xr:uid="{00000000-0005-0000-0000-0000492F0000}"/>
    <cellStyle name="표준 3 15 2 4" xfId="11021" xr:uid="{00000000-0005-0000-0000-00004A2F0000}"/>
    <cellStyle name="표준 3 15 2 4 2" xfId="11022" xr:uid="{00000000-0005-0000-0000-00004B2F0000}"/>
    <cellStyle name="표준 3 15 2 4 2 2" xfId="11023" xr:uid="{00000000-0005-0000-0000-00004C2F0000}"/>
    <cellStyle name="표준 3 15 2 4 2 2 2" xfId="11024" xr:uid="{00000000-0005-0000-0000-00004D2F0000}"/>
    <cellStyle name="표준 3 15 2 4 2 3" xfId="11025" xr:uid="{00000000-0005-0000-0000-00004E2F0000}"/>
    <cellStyle name="표준 3 15 2 4 3" xfId="11026" xr:uid="{00000000-0005-0000-0000-00004F2F0000}"/>
    <cellStyle name="표준 3 15 2 4 3 2" xfId="11027" xr:uid="{00000000-0005-0000-0000-0000502F0000}"/>
    <cellStyle name="표준 3 15 2 4 3 2 2" xfId="11028" xr:uid="{00000000-0005-0000-0000-0000512F0000}"/>
    <cellStyle name="표준 3 15 2 4 3 3" xfId="11029" xr:uid="{00000000-0005-0000-0000-0000522F0000}"/>
    <cellStyle name="표준 3 15 2 4 4" xfId="11030" xr:uid="{00000000-0005-0000-0000-0000532F0000}"/>
    <cellStyle name="표준 3 15 2 4 4 2" xfId="11031" xr:uid="{00000000-0005-0000-0000-0000542F0000}"/>
    <cellStyle name="표준 3 15 2 4 4 2 2" xfId="11032" xr:uid="{00000000-0005-0000-0000-0000552F0000}"/>
    <cellStyle name="표준 3 15 2 4 4 3" xfId="11033" xr:uid="{00000000-0005-0000-0000-0000562F0000}"/>
    <cellStyle name="표준 3 15 2 4 5" xfId="11034" xr:uid="{00000000-0005-0000-0000-0000572F0000}"/>
    <cellStyle name="표준 3 15 2 4 5 2" xfId="11035" xr:uid="{00000000-0005-0000-0000-0000582F0000}"/>
    <cellStyle name="표준 3 15 2 4 6" xfId="11036" xr:uid="{00000000-0005-0000-0000-0000592F0000}"/>
    <cellStyle name="표준 3 15 2 5" xfId="11037" xr:uid="{00000000-0005-0000-0000-00005A2F0000}"/>
    <cellStyle name="표준 3 15 2 5 2" xfId="11038" xr:uid="{00000000-0005-0000-0000-00005B2F0000}"/>
    <cellStyle name="표준 3 15 2 5 2 2" xfId="11039" xr:uid="{00000000-0005-0000-0000-00005C2F0000}"/>
    <cellStyle name="표준 3 15 2 5 3" xfId="11040" xr:uid="{00000000-0005-0000-0000-00005D2F0000}"/>
    <cellStyle name="표준 3 15 2 6" xfId="11041" xr:uid="{00000000-0005-0000-0000-00005E2F0000}"/>
    <cellStyle name="표준 3 15 2 6 2" xfId="11042" xr:uid="{00000000-0005-0000-0000-00005F2F0000}"/>
    <cellStyle name="표준 3 15 2 6 2 2" xfId="11043" xr:uid="{00000000-0005-0000-0000-0000602F0000}"/>
    <cellStyle name="표준 3 15 2 6 3" xfId="11044" xr:uid="{00000000-0005-0000-0000-0000612F0000}"/>
    <cellStyle name="표준 3 15 2 7" xfId="11045" xr:uid="{00000000-0005-0000-0000-0000622F0000}"/>
    <cellStyle name="표준 3 15 2 7 2" xfId="11046" xr:uid="{00000000-0005-0000-0000-0000632F0000}"/>
    <cellStyle name="표준 3 15 2 7 2 2" xfId="11047" xr:uid="{00000000-0005-0000-0000-0000642F0000}"/>
    <cellStyle name="표준 3 15 2 7 3" xfId="11048" xr:uid="{00000000-0005-0000-0000-0000652F0000}"/>
    <cellStyle name="표준 3 15 2 8" xfId="11049" xr:uid="{00000000-0005-0000-0000-0000662F0000}"/>
    <cellStyle name="표준 3 15 2 8 2" xfId="11050" xr:uid="{00000000-0005-0000-0000-0000672F0000}"/>
    <cellStyle name="표준 3 15 2 9" xfId="11051" xr:uid="{00000000-0005-0000-0000-0000682F0000}"/>
    <cellStyle name="표준 3 15 3" xfId="11052" xr:uid="{00000000-0005-0000-0000-0000692F0000}"/>
    <cellStyle name="표준 3 15 3 2" xfId="11053" xr:uid="{00000000-0005-0000-0000-00006A2F0000}"/>
    <cellStyle name="표준 3 15 3 2 2" xfId="11054" xr:uid="{00000000-0005-0000-0000-00006B2F0000}"/>
    <cellStyle name="표준 3 15 3 2 2 2" xfId="11055" xr:uid="{00000000-0005-0000-0000-00006C2F0000}"/>
    <cellStyle name="표준 3 15 3 2 3" xfId="11056" xr:uid="{00000000-0005-0000-0000-00006D2F0000}"/>
    <cellStyle name="표준 3 15 3 3" xfId="11057" xr:uid="{00000000-0005-0000-0000-00006E2F0000}"/>
    <cellStyle name="표준 3 15 3 3 2" xfId="11058" xr:uid="{00000000-0005-0000-0000-00006F2F0000}"/>
    <cellStyle name="표준 3 15 3 3 2 2" xfId="11059" xr:uid="{00000000-0005-0000-0000-0000702F0000}"/>
    <cellStyle name="표준 3 15 3 3 3" xfId="11060" xr:uid="{00000000-0005-0000-0000-0000712F0000}"/>
    <cellStyle name="표준 3 15 3 4" xfId="11061" xr:uid="{00000000-0005-0000-0000-0000722F0000}"/>
    <cellStyle name="표준 3 15 3 4 2" xfId="11062" xr:uid="{00000000-0005-0000-0000-0000732F0000}"/>
    <cellStyle name="표준 3 15 3 4 2 2" xfId="11063" xr:uid="{00000000-0005-0000-0000-0000742F0000}"/>
    <cellStyle name="표준 3 15 3 4 3" xfId="11064" xr:uid="{00000000-0005-0000-0000-0000752F0000}"/>
    <cellStyle name="표준 3 15 3 5" xfId="11065" xr:uid="{00000000-0005-0000-0000-0000762F0000}"/>
    <cellStyle name="표준 3 15 3 5 2" xfId="11066" xr:uid="{00000000-0005-0000-0000-0000772F0000}"/>
    <cellStyle name="표준 3 15 3 6" xfId="11067" xr:uid="{00000000-0005-0000-0000-0000782F0000}"/>
    <cellStyle name="표준 3 15 4" xfId="11068" xr:uid="{00000000-0005-0000-0000-0000792F0000}"/>
    <cellStyle name="표준 3 15 4 2" xfId="11069" xr:uid="{00000000-0005-0000-0000-00007A2F0000}"/>
    <cellStyle name="표준 3 15 4 2 2" xfId="11070" xr:uid="{00000000-0005-0000-0000-00007B2F0000}"/>
    <cellStyle name="표준 3 15 4 2 2 2" xfId="11071" xr:uid="{00000000-0005-0000-0000-00007C2F0000}"/>
    <cellStyle name="표준 3 15 4 2 3" xfId="11072" xr:uid="{00000000-0005-0000-0000-00007D2F0000}"/>
    <cellStyle name="표준 3 15 4 3" xfId="11073" xr:uid="{00000000-0005-0000-0000-00007E2F0000}"/>
    <cellStyle name="표준 3 15 4 3 2" xfId="11074" xr:uid="{00000000-0005-0000-0000-00007F2F0000}"/>
    <cellStyle name="표준 3 15 4 3 2 2" xfId="11075" xr:uid="{00000000-0005-0000-0000-0000802F0000}"/>
    <cellStyle name="표준 3 15 4 3 3" xfId="11076" xr:uid="{00000000-0005-0000-0000-0000812F0000}"/>
    <cellStyle name="표준 3 15 4 4" xfId="11077" xr:uid="{00000000-0005-0000-0000-0000822F0000}"/>
    <cellStyle name="표준 3 15 4 4 2" xfId="11078" xr:uid="{00000000-0005-0000-0000-0000832F0000}"/>
    <cellStyle name="표준 3 15 4 4 2 2" xfId="11079" xr:uid="{00000000-0005-0000-0000-0000842F0000}"/>
    <cellStyle name="표준 3 15 4 4 3" xfId="11080" xr:uid="{00000000-0005-0000-0000-0000852F0000}"/>
    <cellStyle name="표준 3 15 4 5" xfId="11081" xr:uid="{00000000-0005-0000-0000-0000862F0000}"/>
    <cellStyle name="표준 3 15 4 5 2" xfId="11082" xr:uid="{00000000-0005-0000-0000-0000872F0000}"/>
    <cellStyle name="표준 3 15 4 6" xfId="11083" xr:uid="{00000000-0005-0000-0000-0000882F0000}"/>
    <cellStyle name="표준 3 15 5" xfId="11084" xr:uid="{00000000-0005-0000-0000-0000892F0000}"/>
    <cellStyle name="표준 3 15 5 2" xfId="11085" xr:uid="{00000000-0005-0000-0000-00008A2F0000}"/>
    <cellStyle name="표준 3 15 5 2 2" xfId="11086" xr:uid="{00000000-0005-0000-0000-00008B2F0000}"/>
    <cellStyle name="표준 3 15 5 2 2 2" xfId="11087" xr:uid="{00000000-0005-0000-0000-00008C2F0000}"/>
    <cellStyle name="표준 3 15 5 2 3" xfId="11088" xr:uid="{00000000-0005-0000-0000-00008D2F0000}"/>
    <cellStyle name="표준 3 15 5 3" xfId="11089" xr:uid="{00000000-0005-0000-0000-00008E2F0000}"/>
    <cellStyle name="표준 3 15 5 3 2" xfId="11090" xr:uid="{00000000-0005-0000-0000-00008F2F0000}"/>
    <cellStyle name="표준 3 15 5 3 2 2" xfId="11091" xr:uid="{00000000-0005-0000-0000-0000902F0000}"/>
    <cellStyle name="표준 3 15 5 3 3" xfId="11092" xr:uid="{00000000-0005-0000-0000-0000912F0000}"/>
    <cellStyle name="표준 3 15 5 4" xfId="11093" xr:uid="{00000000-0005-0000-0000-0000922F0000}"/>
    <cellStyle name="표준 3 15 5 4 2" xfId="11094" xr:uid="{00000000-0005-0000-0000-0000932F0000}"/>
    <cellStyle name="표준 3 15 5 4 2 2" xfId="11095" xr:uid="{00000000-0005-0000-0000-0000942F0000}"/>
    <cellStyle name="표준 3 15 5 4 3" xfId="11096" xr:uid="{00000000-0005-0000-0000-0000952F0000}"/>
    <cellStyle name="표준 3 15 5 5" xfId="11097" xr:uid="{00000000-0005-0000-0000-0000962F0000}"/>
    <cellStyle name="표준 3 15 5 5 2" xfId="11098" xr:uid="{00000000-0005-0000-0000-0000972F0000}"/>
    <cellStyle name="표준 3 15 5 6" xfId="11099" xr:uid="{00000000-0005-0000-0000-0000982F0000}"/>
    <cellStyle name="표준 3 15 6" xfId="11100" xr:uid="{00000000-0005-0000-0000-0000992F0000}"/>
    <cellStyle name="표준 3 15 6 2" xfId="11101" xr:uid="{00000000-0005-0000-0000-00009A2F0000}"/>
    <cellStyle name="표준 3 15 6 2 2" xfId="11102" xr:uid="{00000000-0005-0000-0000-00009B2F0000}"/>
    <cellStyle name="표준 3 15 6 3" xfId="11103" xr:uid="{00000000-0005-0000-0000-00009C2F0000}"/>
    <cellStyle name="표준 3 15 7" xfId="11104" xr:uid="{00000000-0005-0000-0000-00009D2F0000}"/>
    <cellStyle name="표준 3 15 7 2" xfId="11105" xr:uid="{00000000-0005-0000-0000-00009E2F0000}"/>
    <cellStyle name="표준 3 15 7 2 2" xfId="11106" xr:uid="{00000000-0005-0000-0000-00009F2F0000}"/>
    <cellStyle name="표준 3 15 7 3" xfId="11107" xr:uid="{00000000-0005-0000-0000-0000A02F0000}"/>
    <cellStyle name="표준 3 15 8" xfId="11108" xr:uid="{00000000-0005-0000-0000-0000A12F0000}"/>
    <cellStyle name="표준 3 15 8 2" xfId="11109" xr:uid="{00000000-0005-0000-0000-0000A22F0000}"/>
    <cellStyle name="표준 3 15 8 2 2" xfId="11110" xr:uid="{00000000-0005-0000-0000-0000A32F0000}"/>
    <cellStyle name="표준 3 15 8 3" xfId="11111" xr:uid="{00000000-0005-0000-0000-0000A42F0000}"/>
    <cellStyle name="표준 3 15 9" xfId="11112" xr:uid="{00000000-0005-0000-0000-0000A52F0000}"/>
    <cellStyle name="표준 3 15 9 2" xfId="11113" xr:uid="{00000000-0005-0000-0000-0000A62F0000}"/>
    <cellStyle name="표준 3 16" xfId="11114" xr:uid="{00000000-0005-0000-0000-0000A72F0000}"/>
    <cellStyle name="표준 3 16 10" xfId="11115" xr:uid="{00000000-0005-0000-0000-0000A82F0000}"/>
    <cellStyle name="표준 3 16 2" xfId="11116" xr:uid="{00000000-0005-0000-0000-0000A92F0000}"/>
    <cellStyle name="표준 3 16 2 2" xfId="11117" xr:uid="{00000000-0005-0000-0000-0000AA2F0000}"/>
    <cellStyle name="표준 3 16 2 2 2" xfId="11118" xr:uid="{00000000-0005-0000-0000-0000AB2F0000}"/>
    <cellStyle name="표준 3 16 2 2 2 2" xfId="11119" xr:uid="{00000000-0005-0000-0000-0000AC2F0000}"/>
    <cellStyle name="표준 3 16 2 2 2 2 2" xfId="11120" xr:uid="{00000000-0005-0000-0000-0000AD2F0000}"/>
    <cellStyle name="표준 3 16 2 2 2 3" xfId="11121" xr:uid="{00000000-0005-0000-0000-0000AE2F0000}"/>
    <cellStyle name="표준 3 16 2 2 3" xfId="11122" xr:uid="{00000000-0005-0000-0000-0000AF2F0000}"/>
    <cellStyle name="표준 3 16 2 2 3 2" xfId="11123" xr:uid="{00000000-0005-0000-0000-0000B02F0000}"/>
    <cellStyle name="표준 3 16 2 2 3 2 2" xfId="11124" xr:uid="{00000000-0005-0000-0000-0000B12F0000}"/>
    <cellStyle name="표준 3 16 2 2 3 3" xfId="11125" xr:uid="{00000000-0005-0000-0000-0000B22F0000}"/>
    <cellStyle name="표준 3 16 2 2 4" xfId="11126" xr:uid="{00000000-0005-0000-0000-0000B32F0000}"/>
    <cellStyle name="표준 3 16 2 2 4 2" xfId="11127" xr:uid="{00000000-0005-0000-0000-0000B42F0000}"/>
    <cellStyle name="표준 3 16 2 2 4 2 2" xfId="11128" xr:uid="{00000000-0005-0000-0000-0000B52F0000}"/>
    <cellStyle name="표준 3 16 2 2 4 3" xfId="11129" xr:uid="{00000000-0005-0000-0000-0000B62F0000}"/>
    <cellStyle name="표준 3 16 2 2 5" xfId="11130" xr:uid="{00000000-0005-0000-0000-0000B72F0000}"/>
    <cellStyle name="표준 3 16 2 2 5 2" xfId="11131" xr:uid="{00000000-0005-0000-0000-0000B82F0000}"/>
    <cellStyle name="표준 3 16 2 2 6" xfId="11132" xr:uid="{00000000-0005-0000-0000-0000B92F0000}"/>
    <cellStyle name="표준 3 16 2 3" xfId="11133" xr:uid="{00000000-0005-0000-0000-0000BA2F0000}"/>
    <cellStyle name="표준 3 16 2 3 2" xfId="11134" xr:uid="{00000000-0005-0000-0000-0000BB2F0000}"/>
    <cellStyle name="표준 3 16 2 3 2 2" xfId="11135" xr:uid="{00000000-0005-0000-0000-0000BC2F0000}"/>
    <cellStyle name="표준 3 16 2 3 2 2 2" xfId="11136" xr:uid="{00000000-0005-0000-0000-0000BD2F0000}"/>
    <cellStyle name="표준 3 16 2 3 2 3" xfId="11137" xr:uid="{00000000-0005-0000-0000-0000BE2F0000}"/>
    <cellStyle name="표준 3 16 2 3 3" xfId="11138" xr:uid="{00000000-0005-0000-0000-0000BF2F0000}"/>
    <cellStyle name="표준 3 16 2 3 3 2" xfId="11139" xr:uid="{00000000-0005-0000-0000-0000C02F0000}"/>
    <cellStyle name="표준 3 16 2 3 3 2 2" xfId="11140" xr:uid="{00000000-0005-0000-0000-0000C12F0000}"/>
    <cellStyle name="표준 3 16 2 3 3 3" xfId="11141" xr:uid="{00000000-0005-0000-0000-0000C22F0000}"/>
    <cellStyle name="표준 3 16 2 3 4" xfId="11142" xr:uid="{00000000-0005-0000-0000-0000C32F0000}"/>
    <cellStyle name="표준 3 16 2 3 4 2" xfId="11143" xr:uid="{00000000-0005-0000-0000-0000C42F0000}"/>
    <cellStyle name="표준 3 16 2 3 4 2 2" xfId="11144" xr:uid="{00000000-0005-0000-0000-0000C52F0000}"/>
    <cellStyle name="표준 3 16 2 3 4 3" xfId="11145" xr:uid="{00000000-0005-0000-0000-0000C62F0000}"/>
    <cellStyle name="표준 3 16 2 3 5" xfId="11146" xr:uid="{00000000-0005-0000-0000-0000C72F0000}"/>
    <cellStyle name="표준 3 16 2 3 5 2" xfId="11147" xr:uid="{00000000-0005-0000-0000-0000C82F0000}"/>
    <cellStyle name="표준 3 16 2 3 6" xfId="11148" xr:uid="{00000000-0005-0000-0000-0000C92F0000}"/>
    <cellStyle name="표준 3 16 2 4" xfId="11149" xr:uid="{00000000-0005-0000-0000-0000CA2F0000}"/>
    <cellStyle name="표준 3 16 2 4 2" xfId="11150" xr:uid="{00000000-0005-0000-0000-0000CB2F0000}"/>
    <cellStyle name="표준 3 16 2 4 2 2" xfId="11151" xr:uid="{00000000-0005-0000-0000-0000CC2F0000}"/>
    <cellStyle name="표준 3 16 2 4 2 2 2" xfId="11152" xr:uid="{00000000-0005-0000-0000-0000CD2F0000}"/>
    <cellStyle name="표준 3 16 2 4 2 3" xfId="11153" xr:uid="{00000000-0005-0000-0000-0000CE2F0000}"/>
    <cellStyle name="표준 3 16 2 4 3" xfId="11154" xr:uid="{00000000-0005-0000-0000-0000CF2F0000}"/>
    <cellStyle name="표준 3 16 2 4 3 2" xfId="11155" xr:uid="{00000000-0005-0000-0000-0000D02F0000}"/>
    <cellStyle name="표준 3 16 2 4 3 2 2" xfId="11156" xr:uid="{00000000-0005-0000-0000-0000D12F0000}"/>
    <cellStyle name="표준 3 16 2 4 3 3" xfId="11157" xr:uid="{00000000-0005-0000-0000-0000D22F0000}"/>
    <cellStyle name="표준 3 16 2 4 4" xfId="11158" xr:uid="{00000000-0005-0000-0000-0000D32F0000}"/>
    <cellStyle name="표준 3 16 2 4 4 2" xfId="11159" xr:uid="{00000000-0005-0000-0000-0000D42F0000}"/>
    <cellStyle name="표준 3 16 2 4 4 2 2" xfId="11160" xr:uid="{00000000-0005-0000-0000-0000D52F0000}"/>
    <cellStyle name="표준 3 16 2 4 4 3" xfId="11161" xr:uid="{00000000-0005-0000-0000-0000D62F0000}"/>
    <cellStyle name="표준 3 16 2 4 5" xfId="11162" xr:uid="{00000000-0005-0000-0000-0000D72F0000}"/>
    <cellStyle name="표준 3 16 2 4 5 2" xfId="11163" xr:uid="{00000000-0005-0000-0000-0000D82F0000}"/>
    <cellStyle name="표준 3 16 2 4 6" xfId="11164" xr:uid="{00000000-0005-0000-0000-0000D92F0000}"/>
    <cellStyle name="표준 3 16 2 5" xfId="11165" xr:uid="{00000000-0005-0000-0000-0000DA2F0000}"/>
    <cellStyle name="표준 3 16 2 5 2" xfId="11166" xr:uid="{00000000-0005-0000-0000-0000DB2F0000}"/>
    <cellStyle name="표준 3 16 2 5 2 2" xfId="11167" xr:uid="{00000000-0005-0000-0000-0000DC2F0000}"/>
    <cellStyle name="표준 3 16 2 5 3" xfId="11168" xr:uid="{00000000-0005-0000-0000-0000DD2F0000}"/>
    <cellStyle name="표준 3 16 2 6" xfId="11169" xr:uid="{00000000-0005-0000-0000-0000DE2F0000}"/>
    <cellStyle name="표준 3 16 2 6 2" xfId="11170" xr:uid="{00000000-0005-0000-0000-0000DF2F0000}"/>
    <cellStyle name="표준 3 16 2 6 2 2" xfId="11171" xr:uid="{00000000-0005-0000-0000-0000E02F0000}"/>
    <cellStyle name="표준 3 16 2 6 3" xfId="11172" xr:uid="{00000000-0005-0000-0000-0000E12F0000}"/>
    <cellStyle name="표준 3 16 2 7" xfId="11173" xr:uid="{00000000-0005-0000-0000-0000E22F0000}"/>
    <cellStyle name="표준 3 16 2 7 2" xfId="11174" xr:uid="{00000000-0005-0000-0000-0000E32F0000}"/>
    <cellStyle name="표준 3 16 2 7 2 2" xfId="11175" xr:uid="{00000000-0005-0000-0000-0000E42F0000}"/>
    <cellStyle name="표준 3 16 2 7 3" xfId="11176" xr:uid="{00000000-0005-0000-0000-0000E52F0000}"/>
    <cellStyle name="표준 3 16 2 8" xfId="11177" xr:uid="{00000000-0005-0000-0000-0000E62F0000}"/>
    <cellStyle name="표준 3 16 2 8 2" xfId="11178" xr:uid="{00000000-0005-0000-0000-0000E72F0000}"/>
    <cellStyle name="표준 3 16 2 9" xfId="11179" xr:uid="{00000000-0005-0000-0000-0000E82F0000}"/>
    <cellStyle name="표준 3 16 3" xfId="11180" xr:uid="{00000000-0005-0000-0000-0000E92F0000}"/>
    <cellStyle name="표준 3 16 3 2" xfId="11181" xr:uid="{00000000-0005-0000-0000-0000EA2F0000}"/>
    <cellStyle name="표준 3 16 3 2 2" xfId="11182" xr:uid="{00000000-0005-0000-0000-0000EB2F0000}"/>
    <cellStyle name="표준 3 16 3 2 2 2" xfId="11183" xr:uid="{00000000-0005-0000-0000-0000EC2F0000}"/>
    <cellStyle name="표준 3 16 3 2 3" xfId="11184" xr:uid="{00000000-0005-0000-0000-0000ED2F0000}"/>
    <cellStyle name="표준 3 16 3 3" xfId="11185" xr:uid="{00000000-0005-0000-0000-0000EE2F0000}"/>
    <cellStyle name="표준 3 16 3 3 2" xfId="11186" xr:uid="{00000000-0005-0000-0000-0000EF2F0000}"/>
    <cellStyle name="표준 3 16 3 3 2 2" xfId="11187" xr:uid="{00000000-0005-0000-0000-0000F02F0000}"/>
    <cellStyle name="표준 3 16 3 3 3" xfId="11188" xr:uid="{00000000-0005-0000-0000-0000F12F0000}"/>
    <cellStyle name="표준 3 16 3 4" xfId="11189" xr:uid="{00000000-0005-0000-0000-0000F22F0000}"/>
    <cellStyle name="표준 3 16 3 4 2" xfId="11190" xr:uid="{00000000-0005-0000-0000-0000F32F0000}"/>
    <cellStyle name="표준 3 16 3 4 2 2" xfId="11191" xr:uid="{00000000-0005-0000-0000-0000F42F0000}"/>
    <cellStyle name="표준 3 16 3 4 3" xfId="11192" xr:uid="{00000000-0005-0000-0000-0000F52F0000}"/>
    <cellStyle name="표준 3 16 3 5" xfId="11193" xr:uid="{00000000-0005-0000-0000-0000F62F0000}"/>
    <cellStyle name="표준 3 16 3 5 2" xfId="11194" xr:uid="{00000000-0005-0000-0000-0000F72F0000}"/>
    <cellStyle name="표준 3 16 3 6" xfId="11195" xr:uid="{00000000-0005-0000-0000-0000F82F0000}"/>
    <cellStyle name="표준 3 16 4" xfId="11196" xr:uid="{00000000-0005-0000-0000-0000F92F0000}"/>
    <cellStyle name="표준 3 16 4 2" xfId="11197" xr:uid="{00000000-0005-0000-0000-0000FA2F0000}"/>
    <cellStyle name="표준 3 16 4 2 2" xfId="11198" xr:uid="{00000000-0005-0000-0000-0000FB2F0000}"/>
    <cellStyle name="표준 3 16 4 2 2 2" xfId="11199" xr:uid="{00000000-0005-0000-0000-0000FC2F0000}"/>
    <cellStyle name="표준 3 16 4 2 3" xfId="11200" xr:uid="{00000000-0005-0000-0000-0000FD2F0000}"/>
    <cellStyle name="표준 3 16 4 3" xfId="11201" xr:uid="{00000000-0005-0000-0000-0000FE2F0000}"/>
    <cellStyle name="표준 3 16 4 3 2" xfId="11202" xr:uid="{00000000-0005-0000-0000-0000FF2F0000}"/>
    <cellStyle name="표준 3 16 4 3 2 2" xfId="11203" xr:uid="{00000000-0005-0000-0000-000000300000}"/>
    <cellStyle name="표준 3 16 4 3 3" xfId="11204" xr:uid="{00000000-0005-0000-0000-000001300000}"/>
    <cellStyle name="표준 3 16 4 4" xfId="11205" xr:uid="{00000000-0005-0000-0000-000002300000}"/>
    <cellStyle name="표준 3 16 4 4 2" xfId="11206" xr:uid="{00000000-0005-0000-0000-000003300000}"/>
    <cellStyle name="표준 3 16 4 4 2 2" xfId="11207" xr:uid="{00000000-0005-0000-0000-000004300000}"/>
    <cellStyle name="표준 3 16 4 4 3" xfId="11208" xr:uid="{00000000-0005-0000-0000-000005300000}"/>
    <cellStyle name="표준 3 16 4 5" xfId="11209" xr:uid="{00000000-0005-0000-0000-000006300000}"/>
    <cellStyle name="표준 3 16 4 5 2" xfId="11210" xr:uid="{00000000-0005-0000-0000-000007300000}"/>
    <cellStyle name="표준 3 16 4 6" xfId="11211" xr:uid="{00000000-0005-0000-0000-000008300000}"/>
    <cellStyle name="표준 3 16 5" xfId="11212" xr:uid="{00000000-0005-0000-0000-000009300000}"/>
    <cellStyle name="표준 3 16 5 2" xfId="11213" xr:uid="{00000000-0005-0000-0000-00000A300000}"/>
    <cellStyle name="표준 3 16 5 2 2" xfId="11214" xr:uid="{00000000-0005-0000-0000-00000B300000}"/>
    <cellStyle name="표준 3 16 5 2 2 2" xfId="11215" xr:uid="{00000000-0005-0000-0000-00000C300000}"/>
    <cellStyle name="표준 3 16 5 2 3" xfId="11216" xr:uid="{00000000-0005-0000-0000-00000D300000}"/>
    <cellStyle name="표준 3 16 5 3" xfId="11217" xr:uid="{00000000-0005-0000-0000-00000E300000}"/>
    <cellStyle name="표준 3 16 5 3 2" xfId="11218" xr:uid="{00000000-0005-0000-0000-00000F300000}"/>
    <cellStyle name="표준 3 16 5 3 2 2" xfId="11219" xr:uid="{00000000-0005-0000-0000-000010300000}"/>
    <cellStyle name="표준 3 16 5 3 3" xfId="11220" xr:uid="{00000000-0005-0000-0000-000011300000}"/>
    <cellStyle name="표준 3 16 5 4" xfId="11221" xr:uid="{00000000-0005-0000-0000-000012300000}"/>
    <cellStyle name="표준 3 16 5 4 2" xfId="11222" xr:uid="{00000000-0005-0000-0000-000013300000}"/>
    <cellStyle name="표준 3 16 5 4 2 2" xfId="11223" xr:uid="{00000000-0005-0000-0000-000014300000}"/>
    <cellStyle name="표준 3 16 5 4 3" xfId="11224" xr:uid="{00000000-0005-0000-0000-000015300000}"/>
    <cellStyle name="표준 3 16 5 5" xfId="11225" xr:uid="{00000000-0005-0000-0000-000016300000}"/>
    <cellStyle name="표준 3 16 5 5 2" xfId="11226" xr:uid="{00000000-0005-0000-0000-000017300000}"/>
    <cellStyle name="표준 3 16 5 6" xfId="11227" xr:uid="{00000000-0005-0000-0000-000018300000}"/>
    <cellStyle name="표준 3 16 6" xfId="11228" xr:uid="{00000000-0005-0000-0000-000019300000}"/>
    <cellStyle name="표준 3 16 6 2" xfId="11229" xr:uid="{00000000-0005-0000-0000-00001A300000}"/>
    <cellStyle name="표준 3 16 6 2 2" xfId="11230" xr:uid="{00000000-0005-0000-0000-00001B300000}"/>
    <cellStyle name="표준 3 16 6 3" xfId="11231" xr:uid="{00000000-0005-0000-0000-00001C300000}"/>
    <cellStyle name="표준 3 16 7" xfId="11232" xr:uid="{00000000-0005-0000-0000-00001D300000}"/>
    <cellStyle name="표준 3 16 7 2" xfId="11233" xr:uid="{00000000-0005-0000-0000-00001E300000}"/>
    <cellStyle name="표준 3 16 7 2 2" xfId="11234" xr:uid="{00000000-0005-0000-0000-00001F300000}"/>
    <cellStyle name="표준 3 16 7 3" xfId="11235" xr:uid="{00000000-0005-0000-0000-000020300000}"/>
    <cellStyle name="표준 3 16 8" xfId="11236" xr:uid="{00000000-0005-0000-0000-000021300000}"/>
    <cellStyle name="표준 3 16 8 2" xfId="11237" xr:uid="{00000000-0005-0000-0000-000022300000}"/>
    <cellStyle name="표준 3 16 8 2 2" xfId="11238" xr:uid="{00000000-0005-0000-0000-000023300000}"/>
    <cellStyle name="표준 3 16 8 3" xfId="11239" xr:uid="{00000000-0005-0000-0000-000024300000}"/>
    <cellStyle name="표준 3 16 9" xfId="11240" xr:uid="{00000000-0005-0000-0000-000025300000}"/>
    <cellStyle name="표준 3 16 9 2" xfId="11241" xr:uid="{00000000-0005-0000-0000-000026300000}"/>
    <cellStyle name="표준 3 17" xfId="11242" xr:uid="{00000000-0005-0000-0000-000027300000}"/>
    <cellStyle name="표준 3 17 10" xfId="11243" xr:uid="{00000000-0005-0000-0000-000028300000}"/>
    <cellStyle name="표준 3 17 2" xfId="11244" xr:uid="{00000000-0005-0000-0000-000029300000}"/>
    <cellStyle name="표준 3 17 2 2" xfId="11245" xr:uid="{00000000-0005-0000-0000-00002A300000}"/>
    <cellStyle name="표준 3 17 2 2 2" xfId="11246" xr:uid="{00000000-0005-0000-0000-00002B300000}"/>
    <cellStyle name="표준 3 17 2 2 2 2" xfId="11247" xr:uid="{00000000-0005-0000-0000-00002C300000}"/>
    <cellStyle name="표준 3 17 2 2 2 2 2" xfId="11248" xr:uid="{00000000-0005-0000-0000-00002D300000}"/>
    <cellStyle name="표준 3 17 2 2 2 3" xfId="11249" xr:uid="{00000000-0005-0000-0000-00002E300000}"/>
    <cellStyle name="표준 3 17 2 2 3" xfId="11250" xr:uid="{00000000-0005-0000-0000-00002F300000}"/>
    <cellStyle name="표준 3 17 2 2 3 2" xfId="11251" xr:uid="{00000000-0005-0000-0000-000030300000}"/>
    <cellStyle name="표준 3 17 2 2 3 2 2" xfId="11252" xr:uid="{00000000-0005-0000-0000-000031300000}"/>
    <cellStyle name="표준 3 17 2 2 3 3" xfId="11253" xr:uid="{00000000-0005-0000-0000-000032300000}"/>
    <cellStyle name="표준 3 17 2 2 4" xfId="11254" xr:uid="{00000000-0005-0000-0000-000033300000}"/>
    <cellStyle name="표준 3 17 2 2 4 2" xfId="11255" xr:uid="{00000000-0005-0000-0000-000034300000}"/>
    <cellStyle name="표준 3 17 2 2 4 2 2" xfId="11256" xr:uid="{00000000-0005-0000-0000-000035300000}"/>
    <cellStyle name="표준 3 17 2 2 4 3" xfId="11257" xr:uid="{00000000-0005-0000-0000-000036300000}"/>
    <cellStyle name="표준 3 17 2 2 5" xfId="11258" xr:uid="{00000000-0005-0000-0000-000037300000}"/>
    <cellStyle name="표준 3 17 2 2 5 2" xfId="11259" xr:uid="{00000000-0005-0000-0000-000038300000}"/>
    <cellStyle name="표준 3 17 2 2 6" xfId="11260" xr:uid="{00000000-0005-0000-0000-000039300000}"/>
    <cellStyle name="표준 3 17 2 3" xfId="11261" xr:uid="{00000000-0005-0000-0000-00003A300000}"/>
    <cellStyle name="표준 3 17 2 3 2" xfId="11262" xr:uid="{00000000-0005-0000-0000-00003B300000}"/>
    <cellStyle name="표준 3 17 2 3 2 2" xfId="11263" xr:uid="{00000000-0005-0000-0000-00003C300000}"/>
    <cellStyle name="표준 3 17 2 3 2 2 2" xfId="11264" xr:uid="{00000000-0005-0000-0000-00003D300000}"/>
    <cellStyle name="표준 3 17 2 3 2 3" xfId="11265" xr:uid="{00000000-0005-0000-0000-00003E300000}"/>
    <cellStyle name="표준 3 17 2 3 3" xfId="11266" xr:uid="{00000000-0005-0000-0000-00003F300000}"/>
    <cellStyle name="표준 3 17 2 3 3 2" xfId="11267" xr:uid="{00000000-0005-0000-0000-000040300000}"/>
    <cellStyle name="표준 3 17 2 3 3 2 2" xfId="11268" xr:uid="{00000000-0005-0000-0000-000041300000}"/>
    <cellStyle name="표준 3 17 2 3 3 3" xfId="11269" xr:uid="{00000000-0005-0000-0000-000042300000}"/>
    <cellStyle name="표준 3 17 2 3 4" xfId="11270" xr:uid="{00000000-0005-0000-0000-000043300000}"/>
    <cellStyle name="표준 3 17 2 3 4 2" xfId="11271" xr:uid="{00000000-0005-0000-0000-000044300000}"/>
    <cellStyle name="표준 3 17 2 3 4 2 2" xfId="11272" xr:uid="{00000000-0005-0000-0000-000045300000}"/>
    <cellStyle name="표준 3 17 2 3 4 3" xfId="11273" xr:uid="{00000000-0005-0000-0000-000046300000}"/>
    <cellStyle name="표준 3 17 2 3 5" xfId="11274" xr:uid="{00000000-0005-0000-0000-000047300000}"/>
    <cellStyle name="표준 3 17 2 3 5 2" xfId="11275" xr:uid="{00000000-0005-0000-0000-000048300000}"/>
    <cellStyle name="표준 3 17 2 3 6" xfId="11276" xr:uid="{00000000-0005-0000-0000-000049300000}"/>
    <cellStyle name="표준 3 17 2 4" xfId="11277" xr:uid="{00000000-0005-0000-0000-00004A300000}"/>
    <cellStyle name="표준 3 17 2 4 2" xfId="11278" xr:uid="{00000000-0005-0000-0000-00004B300000}"/>
    <cellStyle name="표준 3 17 2 4 2 2" xfId="11279" xr:uid="{00000000-0005-0000-0000-00004C300000}"/>
    <cellStyle name="표준 3 17 2 4 2 2 2" xfId="11280" xr:uid="{00000000-0005-0000-0000-00004D300000}"/>
    <cellStyle name="표준 3 17 2 4 2 3" xfId="11281" xr:uid="{00000000-0005-0000-0000-00004E300000}"/>
    <cellStyle name="표준 3 17 2 4 3" xfId="11282" xr:uid="{00000000-0005-0000-0000-00004F300000}"/>
    <cellStyle name="표준 3 17 2 4 3 2" xfId="11283" xr:uid="{00000000-0005-0000-0000-000050300000}"/>
    <cellStyle name="표준 3 17 2 4 3 2 2" xfId="11284" xr:uid="{00000000-0005-0000-0000-000051300000}"/>
    <cellStyle name="표준 3 17 2 4 3 3" xfId="11285" xr:uid="{00000000-0005-0000-0000-000052300000}"/>
    <cellStyle name="표준 3 17 2 4 4" xfId="11286" xr:uid="{00000000-0005-0000-0000-000053300000}"/>
    <cellStyle name="표준 3 17 2 4 4 2" xfId="11287" xr:uid="{00000000-0005-0000-0000-000054300000}"/>
    <cellStyle name="표준 3 17 2 4 4 2 2" xfId="11288" xr:uid="{00000000-0005-0000-0000-000055300000}"/>
    <cellStyle name="표준 3 17 2 4 4 3" xfId="11289" xr:uid="{00000000-0005-0000-0000-000056300000}"/>
    <cellStyle name="표준 3 17 2 4 5" xfId="11290" xr:uid="{00000000-0005-0000-0000-000057300000}"/>
    <cellStyle name="표준 3 17 2 4 5 2" xfId="11291" xr:uid="{00000000-0005-0000-0000-000058300000}"/>
    <cellStyle name="표준 3 17 2 4 6" xfId="11292" xr:uid="{00000000-0005-0000-0000-000059300000}"/>
    <cellStyle name="표준 3 17 2 5" xfId="11293" xr:uid="{00000000-0005-0000-0000-00005A300000}"/>
    <cellStyle name="표준 3 17 2 5 2" xfId="11294" xr:uid="{00000000-0005-0000-0000-00005B300000}"/>
    <cellStyle name="표준 3 17 2 5 2 2" xfId="11295" xr:uid="{00000000-0005-0000-0000-00005C300000}"/>
    <cellStyle name="표준 3 17 2 5 3" xfId="11296" xr:uid="{00000000-0005-0000-0000-00005D300000}"/>
    <cellStyle name="표준 3 17 2 6" xfId="11297" xr:uid="{00000000-0005-0000-0000-00005E300000}"/>
    <cellStyle name="표준 3 17 2 6 2" xfId="11298" xr:uid="{00000000-0005-0000-0000-00005F300000}"/>
    <cellStyle name="표준 3 17 2 6 2 2" xfId="11299" xr:uid="{00000000-0005-0000-0000-000060300000}"/>
    <cellStyle name="표준 3 17 2 6 3" xfId="11300" xr:uid="{00000000-0005-0000-0000-000061300000}"/>
    <cellStyle name="표준 3 17 2 7" xfId="11301" xr:uid="{00000000-0005-0000-0000-000062300000}"/>
    <cellStyle name="표준 3 17 2 7 2" xfId="11302" xr:uid="{00000000-0005-0000-0000-000063300000}"/>
    <cellStyle name="표준 3 17 2 7 2 2" xfId="11303" xr:uid="{00000000-0005-0000-0000-000064300000}"/>
    <cellStyle name="표준 3 17 2 7 3" xfId="11304" xr:uid="{00000000-0005-0000-0000-000065300000}"/>
    <cellStyle name="표준 3 17 2 8" xfId="11305" xr:uid="{00000000-0005-0000-0000-000066300000}"/>
    <cellStyle name="표준 3 17 2 8 2" xfId="11306" xr:uid="{00000000-0005-0000-0000-000067300000}"/>
    <cellStyle name="표준 3 17 2 9" xfId="11307" xr:uid="{00000000-0005-0000-0000-000068300000}"/>
    <cellStyle name="표준 3 17 3" xfId="11308" xr:uid="{00000000-0005-0000-0000-000069300000}"/>
    <cellStyle name="표준 3 17 3 2" xfId="11309" xr:uid="{00000000-0005-0000-0000-00006A300000}"/>
    <cellStyle name="표준 3 17 3 2 2" xfId="11310" xr:uid="{00000000-0005-0000-0000-00006B300000}"/>
    <cellStyle name="표준 3 17 3 2 2 2" xfId="11311" xr:uid="{00000000-0005-0000-0000-00006C300000}"/>
    <cellStyle name="표준 3 17 3 2 3" xfId="11312" xr:uid="{00000000-0005-0000-0000-00006D300000}"/>
    <cellStyle name="표준 3 17 3 3" xfId="11313" xr:uid="{00000000-0005-0000-0000-00006E300000}"/>
    <cellStyle name="표준 3 17 3 3 2" xfId="11314" xr:uid="{00000000-0005-0000-0000-00006F300000}"/>
    <cellStyle name="표준 3 17 3 3 2 2" xfId="11315" xr:uid="{00000000-0005-0000-0000-000070300000}"/>
    <cellStyle name="표준 3 17 3 3 3" xfId="11316" xr:uid="{00000000-0005-0000-0000-000071300000}"/>
    <cellStyle name="표준 3 17 3 4" xfId="11317" xr:uid="{00000000-0005-0000-0000-000072300000}"/>
    <cellStyle name="표준 3 17 3 4 2" xfId="11318" xr:uid="{00000000-0005-0000-0000-000073300000}"/>
    <cellStyle name="표준 3 17 3 4 2 2" xfId="11319" xr:uid="{00000000-0005-0000-0000-000074300000}"/>
    <cellStyle name="표준 3 17 3 4 3" xfId="11320" xr:uid="{00000000-0005-0000-0000-000075300000}"/>
    <cellStyle name="표준 3 17 3 5" xfId="11321" xr:uid="{00000000-0005-0000-0000-000076300000}"/>
    <cellStyle name="표준 3 17 3 5 2" xfId="11322" xr:uid="{00000000-0005-0000-0000-000077300000}"/>
    <cellStyle name="표준 3 17 3 6" xfId="11323" xr:uid="{00000000-0005-0000-0000-000078300000}"/>
    <cellStyle name="표준 3 17 4" xfId="11324" xr:uid="{00000000-0005-0000-0000-000079300000}"/>
    <cellStyle name="표준 3 17 4 2" xfId="11325" xr:uid="{00000000-0005-0000-0000-00007A300000}"/>
    <cellStyle name="표준 3 17 4 2 2" xfId="11326" xr:uid="{00000000-0005-0000-0000-00007B300000}"/>
    <cellStyle name="표준 3 17 4 2 2 2" xfId="11327" xr:uid="{00000000-0005-0000-0000-00007C300000}"/>
    <cellStyle name="표준 3 17 4 2 3" xfId="11328" xr:uid="{00000000-0005-0000-0000-00007D300000}"/>
    <cellStyle name="표준 3 17 4 3" xfId="11329" xr:uid="{00000000-0005-0000-0000-00007E300000}"/>
    <cellStyle name="표준 3 17 4 3 2" xfId="11330" xr:uid="{00000000-0005-0000-0000-00007F300000}"/>
    <cellStyle name="표준 3 17 4 3 2 2" xfId="11331" xr:uid="{00000000-0005-0000-0000-000080300000}"/>
    <cellStyle name="표준 3 17 4 3 3" xfId="11332" xr:uid="{00000000-0005-0000-0000-000081300000}"/>
    <cellStyle name="표준 3 17 4 4" xfId="11333" xr:uid="{00000000-0005-0000-0000-000082300000}"/>
    <cellStyle name="표준 3 17 4 4 2" xfId="11334" xr:uid="{00000000-0005-0000-0000-000083300000}"/>
    <cellStyle name="표준 3 17 4 4 2 2" xfId="11335" xr:uid="{00000000-0005-0000-0000-000084300000}"/>
    <cellStyle name="표준 3 17 4 4 3" xfId="11336" xr:uid="{00000000-0005-0000-0000-000085300000}"/>
    <cellStyle name="표준 3 17 4 5" xfId="11337" xr:uid="{00000000-0005-0000-0000-000086300000}"/>
    <cellStyle name="표준 3 17 4 5 2" xfId="11338" xr:uid="{00000000-0005-0000-0000-000087300000}"/>
    <cellStyle name="표준 3 17 4 6" xfId="11339" xr:uid="{00000000-0005-0000-0000-000088300000}"/>
    <cellStyle name="표준 3 17 5" xfId="11340" xr:uid="{00000000-0005-0000-0000-000089300000}"/>
    <cellStyle name="표준 3 17 5 2" xfId="11341" xr:uid="{00000000-0005-0000-0000-00008A300000}"/>
    <cellStyle name="표준 3 17 5 2 2" xfId="11342" xr:uid="{00000000-0005-0000-0000-00008B300000}"/>
    <cellStyle name="표준 3 17 5 2 2 2" xfId="11343" xr:uid="{00000000-0005-0000-0000-00008C300000}"/>
    <cellStyle name="표준 3 17 5 2 3" xfId="11344" xr:uid="{00000000-0005-0000-0000-00008D300000}"/>
    <cellStyle name="표준 3 17 5 3" xfId="11345" xr:uid="{00000000-0005-0000-0000-00008E300000}"/>
    <cellStyle name="표준 3 17 5 3 2" xfId="11346" xr:uid="{00000000-0005-0000-0000-00008F300000}"/>
    <cellStyle name="표준 3 17 5 3 2 2" xfId="11347" xr:uid="{00000000-0005-0000-0000-000090300000}"/>
    <cellStyle name="표준 3 17 5 3 3" xfId="11348" xr:uid="{00000000-0005-0000-0000-000091300000}"/>
    <cellStyle name="표준 3 17 5 4" xfId="11349" xr:uid="{00000000-0005-0000-0000-000092300000}"/>
    <cellStyle name="표준 3 17 5 4 2" xfId="11350" xr:uid="{00000000-0005-0000-0000-000093300000}"/>
    <cellStyle name="표준 3 17 5 4 2 2" xfId="11351" xr:uid="{00000000-0005-0000-0000-000094300000}"/>
    <cellStyle name="표준 3 17 5 4 3" xfId="11352" xr:uid="{00000000-0005-0000-0000-000095300000}"/>
    <cellStyle name="표준 3 17 5 5" xfId="11353" xr:uid="{00000000-0005-0000-0000-000096300000}"/>
    <cellStyle name="표준 3 17 5 5 2" xfId="11354" xr:uid="{00000000-0005-0000-0000-000097300000}"/>
    <cellStyle name="표준 3 17 5 6" xfId="11355" xr:uid="{00000000-0005-0000-0000-000098300000}"/>
    <cellStyle name="표준 3 17 6" xfId="11356" xr:uid="{00000000-0005-0000-0000-000099300000}"/>
    <cellStyle name="표준 3 17 6 2" xfId="11357" xr:uid="{00000000-0005-0000-0000-00009A300000}"/>
    <cellStyle name="표준 3 17 6 2 2" xfId="11358" xr:uid="{00000000-0005-0000-0000-00009B300000}"/>
    <cellStyle name="표준 3 17 6 3" xfId="11359" xr:uid="{00000000-0005-0000-0000-00009C300000}"/>
    <cellStyle name="표준 3 17 7" xfId="11360" xr:uid="{00000000-0005-0000-0000-00009D300000}"/>
    <cellStyle name="표준 3 17 7 2" xfId="11361" xr:uid="{00000000-0005-0000-0000-00009E300000}"/>
    <cellStyle name="표준 3 17 7 2 2" xfId="11362" xr:uid="{00000000-0005-0000-0000-00009F300000}"/>
    <cellStyle name="표준 3 17 7 3" xfId="11363" xr:uid="{00000000-0005-0000-0000-0000A0300000}"/>
    <cellStyle name="표준 3 17 8" xfId="11364" xr:uid="{00000000-0005-0000-0000-0000A1300000}"/>
    <cellStyle name="표준 3 17 8 2" xfId="11365" xr:uid="{00000000-0005-0000-0000-0000A2300000}"/>
    <cellStyle name="표준 3 17 8 2 2" xfId="11366" xr:uid="{00000000-0005-0000-0000-0000A3300000}"/>
    <cellStyle name="표준 3 17 8 3" xfId="11367" xr:uid="{00000000-0005-0000-0000-0000A4300000}"/>
    <cellStyle name="표준 3 17 9" xfId="11368" xr:uid="{00000000-0005-0000-0000-0000A5300000}"/>
    <cellStyle name="표준 3 17 9 2" xfId="11369" xr:uid="{00000000-0005-0000-0000-0000A6300000}"/>
    <cellStyle name="표준 3 18" xfId="11370" xr:uid="{00000000-0005-0000-0000-0000A7300000}"/>
    <cellStyle name="표준 3 18 10" xfId="11371" xr:uid="{00000000-0005-0000-0000-0000A8300000}"/>
    <cellStyle name="표준 3 18 2" xfId="11372" xr:uid="{00000000-0005-0000-0000-0000A9300000}"/>
    <cellStyle name="표준 3 18 2 2" xfId="11373" xr:uid="{00000000-0005-0000-0000-0000AA300000}"/>
    <cellStyle name="표준 3 18 2 2 2" xfId="11374" xr:uid="{00000000-0005-0000-0000-0000AB300000}"/>
    <cellStyle name="표준 3 18 2 2 2 2" xfId="11375" xr:uid="{00000000-0005-0000-0000-0000AC300000}"/>
    <cellStyle name="표준 3 18 2 2 2 2 2" xfId="11376" xr:uid="{00000000-0005-0000-0000-0000AD300000}"/>
    <cellStyle name="표준 3 18 2 2 2 3" xfId="11377" xr:uid="{00000000-0005-0000-0000-0000AE300000}"/>
    <cellStyle name="표준 3 18 2 2 3" xfId="11378" xr:uid="{00000000-0005-0000-0000-0000AF300000}"/>
    <cellStyle name="표준 3 18 2 2 3 2" xfId="11379" xr:uid="{00000000-0005-0000-0000-0000B0300000}"/>
    <cellStyle name="표준 3 18 2 2 3 2 2" xfId="11380" xr:uid="{00000000-0005-0000-0000-0000B1300000}"/>
    <cellStyle name="표준 3 18 2 2 3 3" xfId="11381" xr:uid="{00000000-0005-0000-0000-0000B2300000}"/>
    <cellStyle name="표준 3 18 2 2 4" xfId="11382" xr:uid="{00000000-0005-0000-0000-0000B3300000}"/>
    <cellStyle name="표준 3 18 2 2 4 2" xfId="11383" xr:uid="{00000000-0005-0000-0000-0000B4300000}"/>
    <cellStyle name="표준 3 18 2 2 4 2 2" xfId="11384" xr:uid="{00000000-0005-0000-0000-0000B5300000}"/>
    <cellStyle name="표준 3 18 2 2 4 3" xfId="11385" xr:uid="{00000000-0005-0000-0000-0000B6300000}"/>
    <cellStyle name="표준 3 18 2 2 5" xfId="11386" xr:uid="{00000000-0005-0000-0000-0000B7300000}"/>
    <cellStyle name="표준 3 18 2 2 5 2" xfId="11387" xr:uid="{00000000-0005-0000-0000-0000B8300000}"/>
    <cellStyle name="표준 3 18 2 2 6" xfId="11388" xr:uid="{00000000-0005-0000-0000-0000B9300000}"/>
    <cellStyle name="표준 3 18 2 3" xfId="11389" xr:uid="{00000000-0005-0000-0000-0000BA300000}"/>
    <cellStyle name="표준 3 18 2 3 2" xfId="11390" xr:uid="{00000000-0005-0000-0000-0000BB300000}"/>
    <cellStyle name="표준 3 18 2 3 2 2" xfId="11391" xr:uid="{00000000-0005-0000-0000-0000BC300000}"/>
    <cellStyle name="표준 3 18 2 3 2 2 2" xfId="11392" xr:uid="{00000000-0005-0000-0000-0000BD300000}"/>
    <cellStyle name="표준 3 18 2 3 2 3" xfId="11393" xr:uid="{00000000-0005-0000-0000-0000BE300000}"/>
    <cellStyle name="표준 3 18 2 3 3" xfId="11394" xr:uid="{00000000-0005-0000-0000-0000BF300000}"/>
    <cellStyle name="표준 3 18 2 3 3 2" xfId="11395" xr:uid="{00000000-0005-0000-0000-0000C0300000}"/>
    <cellStyle name="표준 3 18 2 3 3 2 2" xfId="11396" xr:uid="{00000000-0005-0000-0000-0000C1300000}"/>
    <cellStyle name="표준 3 18 2 3 3 3" xfId="11397" xr:uid="{00000000-0005-0000-0000-0000C2300000}"/>
    <cellStyle name="표준 3 18 2 3 4" xfId="11398" xr:uid="{00000000-0005-0000-0000-0000C3300000}"/>
    <cellStyle name="표준 3 18 2 3 4 2" xfId="11399" xr:uid="{00000000-0005-0000-0000-0000C4300000}"/>
    <cellStyle name="표준 3 18 2 3 4 2 2" xfId="11400" xr:uid="{00000000-0005-0000-0000-0000C5300000}"/>
    <cellStyle name="표준 3 18 2 3 4 3" xfId="11401" xr:uid="{00000000-0005-0000-0000-0000C6300000}"/>
    <cellStyle name="표준 3 18 2 3 5" xfId="11402" xr:uid="{00000000-0005-0000-0000-0000C7300000}"/>
    <cellStyle name="표준 3 18 2 3 5 2" xfId="11403" xr:uid="{00000000-0005-0000-0000-0000C8300000}"/>
    <cellStyle name="표준 3 18 2 3 6" xfId="11404" xr:uid="{00000000-0005-0000-0000-0000C9300000}"/>
    <cellStyle name="표준 3 18 2 4" xfId="11405" xr:uid="{00000000-0005-0000-0000-0000CA300000}"/>
    <cellStyle name="표준 3 18 2 4 2" xfId="11406" xr:uid="{00000000-0005-0000-0000-0000CB300000}"/>
    <cellStyle name="표준 3 18 2 4 2 2" xfId="11407" xr:uid="{00000000-0005-0000-0000-0000CC300000}"/>
    <cellStyle name="표준 3 18 2 4 2 2 2" xfId="11408" xr:uid="{00000000-0005-0000-0000-0000CD300000}"/>
    <cellStyle name="표준 3 18 2 4 2 3" xfId="11409" xr:uid="{00000000-0005-0000-0000-0000CE300000}"/>
    <cellStyle name="표준 3 18 2 4 3" xfId="11410" xr:uid="{00000000-0005-0000-0000-0000CF300000}"/>
    <cellStyle name="표준 3 18 2 4 3 2" xfId="11411" xr:uid="{00000000-0005-0000-0000-0000D0300000}"/>
    <cellStyle name="표준 3 18 2 4 3 2 2" xfId="11412" xr:uid="{00000000-0005-0000-0000-0000D1300000}"/>
    <cellStyle name="표준 3 18 2 4 3 3" xfId="11413" xr:uid="{00000000-0005-0000-0000-0000D2300000}"/>
    <cellStyle name="표준 3 18 2 4 4" xfId="11414" xr:uid="{00000000-0005-0000-0000-0000D3300000}"/>
    <cellStyle name="표준 3 18 2 4 4 2" xfId="11415" xr:uid="{00000000-0005-0000-0000-0000D4300000}"/>
    <cellStyle name="표준 3 18 2 4 4 2 2" xfId="11416" xr:uid="{00000000-0005-0000-0000-0000D5300000}"/>
    <cellStyle name="표준 3 18 2 4 4 3" xfId="11417" xr:uid="{00000000-0005-0000-0000-0000D6300000}"/>
    <cellStyle name="표준 3 18 2 4 5" xfId="11418" xr:uid="{00000000-0005-0000-0000-0000D7300000}"/>
    <cellStyle name="표준 3 18 2 4 5 2" xfId="11419" xr:uid="{00000000-0005-0000-0000-0000D8300000}"/>
    <cellStyle name="표준 3 18 2 4 6" xfId="11420" xr:uid="{00000000-0005-0000-0000-0000D9300000}"/>
    <cellStyle name="표준 3 18 2 5" xfId="11421" xr:uid="{00000000-0005-0000-0000-0000DA300000}"/>
    <cellStyle name="표준 3 18 2 5 2" xfId="11422" xr:uid="{00000000-0005-0000-0000-0000DB300000}"/>
    <cellStyle name="표준 3 18 2 5 2 2" xfId="11423" xr:uid="{00000000-0005-0000-0000-0000DC300000}"/>
    <cellStyle name="표준 3 18 2 5 3" xfId="11424" xr:uid="{00000000-0005-0000-0000-0000DD300000}"/>
    <cellStyle name="표준 3 18 2 6" xfId="11425" xr:uid="{00000000-0005-0000-0000-0000DE300000}"/>
    <cellStyle name="표준 3 18 2 6 2" xfId="11426" xr:uid="{00000000-0005-0000-0000-0000DF300000}"/>
    <cellStyle name="표준 3 18 2 6 2 2" xfId="11427" xr:uid="{00000000-0005-0000-0000-0000E0300000}"/>
    <cellStyle name="표준 3 18 2 6 3" xfId="11428" xr:uid="{00000000-0005-0000-0000-0000E1300000}"/>
    <cellStyle name="표준 3 18 2 7" xfId="11429" xr:uid="{00000000-0005-0000-0000-0000E2300000}"/>
    <cellStyle name="표준 3 18 2 7 2" xfId="11430" xr:uid="{00000000-0005-0000-0000-0000E3300000}"/>
    <cellStyle name="표준 3 18 2 7 2 2" xfId="11431" xr:uid="{00000000-0005-0000-0000-0000E4300000}"/>
    <cellStyle name="표준 3 18 2 7 3" xfId="11432" xr:uid="{00000000-0005-0000-0000-0000E5300000}"/>
    <cellStyle name="표준 3 18 2 8" xfId="11433" xr:uid="{00000000-0005-0000-0000-0000E6300000}"/>
    <cellStyle name="표준 3 18 2 8 2" xfId="11434" xr:uid="{00000000-0005-0000-0000-0000E7300000}"/>
    <cellStyle name="표준 3 18 2 9" xfId="11435" xr:uid="{00000000-0005-0000-0000-0000E8300000}"/>
    <cellStyle name="표준 3 18 3" xfId="11436" xr:uid="{00000000-0005-0000-0000-0000E9300000}"/>
    <cellStyle name="표준 3 18 3 2" xfId="11437" xr:uid="{00000000-0005-0000-0000-0000EA300000}"/>
    <cellStyle name="표준 3 18 3 2 2" xfId="11438" xr:uid="{00000000-0005-0000-0000-0000EB300000}"/>
    <cellStyle name="표준 3 18 3 2 2 2" xfId="11439" xr:uid="{00000000-0005-0000-0000-0000EC300000}"/>
    <cellStyle name="표준 3 18 3 2 3" xfId="11440" xr:uid="{00000000-0005-0000-0000-0000ED300000}"/>
    <cellStyle name="표준 3 18 3 3" xfId="11441" xr:uid="{00000000-0005-0000-0000-0000EE300000}"/>
    <cellStyle name="표준 3 18 3 3 2" xfId="11442" xr:uid="{00000000-0005-0000-0000-0000EF300000}"/>
    <cellStyle name="표준 3 18 3 3 2 2" xfId="11443" xr:uid="{00000000-0005-0000-0000-0000F0300000}"/>
    <cellStyle name="표준 3 18 3 3 3" xfId="11444" xr:uid="{00000000-0005-0000-0000-0000F1300000}"/>
    <cellStyle name="표준 3 18 3 4" xfId="11445" xr:uid="{00000000-0005-0000-0000-0000F2300000}"/>
    <cellStyle name="표준 3 18 3 4 2" xfId="11446" xr:uid="{00000000-0005-0000-0000-0000F3300000}"/>
    <cellStyle name="표준 3 18 3 4 2 2" xfId="11447" xr:uid="{00000000-0005-0000-0000-0000F4300000}"/>
    <cellStyle name="표준 3 18 3 4 3" xfId="11448" xr:uid="{00000000-0005-0000-0000-0000F5300000}"/>
    <cellStyle name="표준 3 18 3 5" xfId="11449" xr:uid="{00000000-0005-0000-0000-0000F6300000}"/>
    <cellStyle name="표준 3 18 3 5 2" xfId="11450" xr:uid="{00000000-0005-0000-0000-0000F7300000}"/>
    <cellStyle name="표준 3 18 3 6" xfId="11451" xr:uid="{00000000-0005-0000-0000-0000F8300000}"/>
    <cellStyle name="표준 3 18 4" xfId="11452" xr:uid="{00000000-0005-0000-0000-0000F9300000}"/>
    <cellStyle name="표준 3 18 4 2" xfId="11453" xr:uid="{00000000-0005-0000-0000-0000FA300000}"/>
    <cellStyle name="표준 3 18 4 2 2" xfId="11454" xr:uid="{00000000-0005-0000-0000-0000FB300000}"/>
    <cellStyle name="표준 3 18 4 2 2 2" xfId="11455" xr:uid="{00000000-0005-0000-0000-0000FC300000}"/>
    <cellStyle name="표준 3 18 4 2 3" xfId="11456" xr:uid="{00000000-0005-0000-0000-0000FD300000}"/>
    <cellStyle name="표준 3 18 4 3" xfId="11457" xr:uid="{00000000-0005-0000-0000-0000FE300000}"/>
    <cellStyle name="표준 3 18 4 3 2" xfId="11458" xr:uid="{00000000-0005-0000-0000-0000FF300000}"/>
    <cellStyle name="표준 3 18 4 3 2 2" xfId="11459" xr:uid="{00000000-0005-0000-0000-000000310000}"/>
    <cellStyle name="표준 3 18 4 3 3" xfId="11460" xr:uid="{00000000-0005-0000-0000-000001310000}"/>
    <cellStyle name="표준 3 18 4 4" xfId="11461" xr:uid="{00000000-0005-0000-0000-000002310000}"/>
    <cellStyle name="표준 3 18 4 4 2" xfId="11462" xr:uid="{00000000-0005-0000-0000-000003310000}"/>
    <cellStyle name="표준 3 18 4 4 2 2" xfId="11463" xr:uid="{00000000-0005-0000-0000-000004310000}"/>
    <cellStyle name="표준 3 18 4 4 3" xfId="11464" xr:uid="{00000000-0005-0000-0000-000005310000}"/>
    <cellStyle name="표준 3 18 4 5" xfId="11465" xr:uid="{00000000-0005-0000-0000-000006310000}"/>
    <cellStyle name="표준 3 18 4 5 2" xfId="11466" xr:uid="{00000000-0005-0000-0000-000007310000}"/>
    <cellStyle name="표준 3 18 4 6" xfId="11467" xr:uid="{00000000-0005-0000-0000-000008310000}"/>
    <cellStyle name="표준 3 18 5" xfId="11468" xr:uid="{00000000-0005-0000-0000-000009310000}"/>
    <cellStyle name="표준 3 18 5 2" xfId="11469" xr:uid="{00000000-0005-0000-0000-00000A310000}"/>
    <cellStyle name="표준 3 18 5 2 2" xfId="11470" xr:uid="{00000000-0005-0000-0000-00000B310000}"/>
    <cellStyle name="표준 3 18 5 2 2 2" xfId="11471" xr:uid="{00000000-0005-0000-0000-00000C310000}"/>
    <cellStyle name="표준 3 18 5 2 3" xfId="11472" xr:uid="{00000000-0005-0000-0000-00000D310000}"/>
    <cellStyle name="표준 3 18 5 3" xfId="11473" xr:uid="{00000000-0005-0000-0000-00000E310000}"/>
    <cellStyle name="표준 3 18 5 3 2" xfId="11474" xr:uid="{00000000-0005-0000-0000-00000F310000}"/>
    <cellStyle name="표준 3 18 5 3 2 2" xfId="11475" xr:uid="{00000000-0005-0000-0000-000010310000}"/>
    <cellStyle name="표준 3 18 5 3 3" xfId="11476" xr:uid="{00000000-0005-0000-0000-000011310000}"/>
    <cellStyle name="표준 3 18 5 4" xfId="11477" xr:uid="{00000000-0005-0000-0000-000012310000}"/>
    <cellStyle name="표준 3 18 5 4 2" xfId="11478" xr:uid="{00000000-0005-0000-0000-000013310000}"/>
    <cellStyle name="표준 3 18 5 4 2 2" xfId="11479" xr:uid="{00000000-0005-0000-0000-000014310000}"/>
    <cellStyle name="표준 3 18 5 4 3" xfId="11480" xr:uid="{00000000-0005-0000-0000-000015310000}"/>
    <cellStyle name="표준 3 18 5 5" xfId="11481" xr:uid="{00000000-0005-0000-0000-000016310000}"/>
    <cellStyle name="표준 3 18 5 5 2" xfId="11482" xr:uid="{00000000-0005-0000-0000-000017310000}"/>
    <cellStyle name="표준 3 18 5 6" xfId="11483" xr:uid="{00000000-0005-0000-0000-000018310000}"/>
    <cellStyle name="표준 3 18 6" xfId="11484" xr:uid="{00000000-0005-0000-0000-000019310000}"/>
    <cellStyle name="표준 3 18 6 2" xfId="11485" xr:uid="{00000000-0005-0000-0000-00001A310000}"/>
    <cellStyle name="표준 3 18 6 2 2" xfId="11486" xr:uid="{00000000-0005-0000-0000-00001B310000}"/>
    <cellStyle name="표준 3 18 6 3" xfId="11487" xr:uid="{00000000-0005-0000-0000-00001C310000}"/>
    <cellStyle name="표준 3 18 7" xfId="11488" xr:uid="{00000000-0005-0000-0000-00001D310000}"/>
    <cellStyle name="표준 3 18 7 2" xfId="11489" xr:uid="{00000000-0005-0000-0000-00001E310000}"/>
    <cellStyle name="표준 3 18 7 2 2" xfId="11490" xr:uid="{00000000-0005-0000-0000-00001F310000}"/>
    <cellStyle name="표준 3 18 7 3" xfId="11491" xr:uid="{00000000-0005-0000-0000-000020310000}"/>
    <cellStyle name="표준 3 18 8" xfId="11492" xr:uid="{00000000-0005-0000-0000-000021310000}"/>
    <cellStyle name="표준 3 18 8 2" xfId="11493" xr:uid="{00000000-0005-0000-0000-000022310000}"/>
    <cellStyle name="표준 3 18 8 2 2" xfId="11494" xr:uid="{00000000-0005-0000-0000-000023310000}"/>
    <cellStyle name="표준 3 18 8 3" xfId="11495" xr:uid="{00000000-0005-0000-0000-000024310000}"/>
    <cellStyle name="표준 3 18 9" xfId="11496" xr:uid="{00000000-0005-0000-0000-000025310000}"/>
    <cellStyle name="표준 3 18 9 2" xfId="11497" xr:uid="{00000000-0005-0000-0000-000026310000}"/>
    <cellStyle name="표준 3 19" xfId="11498" xr:uid="{00000000-0005-0000-0000-000027310000}"/>
    <cellStyle name="표준 3 19 10" xfId="11499" xr:uid="{00000000-0005-0000-0000-000028310000}"/>
    <cellStyle name="표준 3 19 2" xfId="11500" xr:uid="{00000000-0005-0000-0000-000029310000}"/>
    <cellStyle name="표준 3 19 2 2" xfId="11501" xr:uid="{00000000-0005-0000-0000-00002A310000}"/>
    <cellStyle name="표준 3 19 2 2 2" xfId="11502" xr:uid="{00000000-0005-0000-0000-00002B310000}"/>
    <cellStyle name="표준 3 19 2 2 2 2" xfId="11503" xr:uid="{00000000-0005-0000-0000-00002C310000}"/>
    <cellStyle name="표준 3 19 2 2 2 2 2" xfId="11504" xr:uid="{00000000-0005-0000-0000-00002D310000}"/>
    <cellStyle name="표준 3 19 2 2 2 3" xfId="11505" xr:uid="{00000000-0005-0000-0000-00002E310000}"/>
    <cellStyle name="표준 3 19 2 2 3" xfId="11506" xr:uid="{00000000-0005-0000-0000-00002F310000}"/>
    <cellStyle name="표준 3 19 2 2 3 2" xfId="11507" xr:uid="{00000000-0005-0000-0000-000030310000}"/>
    <cellStyle name="표준 3 19 2 2 3 2 2" xfId="11508" xr:uid="{00000000-0005-0000-0000-000031310000}"/>
    <cellStyle name="표준 3 19 2 2 3 3" xfId="11509" xr:uid="{00000000-0005-0000-0000-000032310000}"/>
    <cellStyle name="표준 3 19 2 2 4" xfId="11510" xr:uid="{00000000-0005-0000-0000-000033310000}"/>
    <cellStyle name="표준 3 19 2 2 4 2" xfId="11511" xr:uid="{00000000-0005-0000-0000-000034310000}"/>
    <cellStyle name="표준 3 19 2 2 4 2 2" xfId="11512" xr:uid="{00000000-0005-0000-0000-000035310000}"/>
    <cellStyle name="표준 3 19 2 2 4 3" xfId="11513" xr:uid="{00000000-0005-0000-0000-000036310000}"/>
    <cellStyle name="표준 3 19 2 2 5" xfId="11514" xr:uid="{00000000-0005-0000-0000-000037310000}"/>
    <cellStyle name="표준 3 19 2 2 5 2" xfId="11515" xr:uid="{00000000-0005-0000-0000-000038310000}"/>
    <cellStyle name="표준 3 19 2 2 6" xfId="11516" xr:uid="{00000000-0005-0000-0000-000039310000}"/>
    <cellStyle name="표준 3 19 2 3" xfId="11517" xr:uid="{00000000-0005-0000-0000-00003A310000}"/>
    <cellStyle name="표준 3 19 2 3 2" xfId="11518" xr:uid="{00000000-0005-0000-0000-00003B310000}"/>
    <cellStyle name="표준 3 19 2 3 2 2" xfId="11519" xr:uid="{00000000-0005-0000-0000-00003C310000}"/>
    <cellStyle name="표준 3 19 2 3 2 2 2" xfId="11520" xr:uid="{00000000-0005-0000-0000-00003D310000}"/>
    <cellStyle name="표준 3 19 2 3 2 3" xfId="11521" xr:uid="{00000000-0005-0000-0000-00003E310000}"/>
    <cellStyle name="표준 3 19 2 3 3" xfId="11522" xr:uid="{00000000-0005-0000-0000-00003F310000}"/>
    <cellStyle name="표준 3 19 2 3 3 2" xfId="11523" xr:uid="{00000000-0005-0000-0000-000040310000}"/>
    <cellStyle name="표준 3 19 2 3 3 2 2" xfId="11524" xr:uid="{00000000-0005-0000-0000-000041310000}"/>
    <cellStyle name="표준 3 19 2 3 3 3" xfId="11525" xr:uid="{00000000-0005-0000-0000-000042310000}"/>
    <cellStyle name="표준 3 19 2 3 4" xfId="11526" xr:uid="{00000000-0005-0000-0000-000043310000}"/>
    <cellStyle name="표준 3 19 2 3 4 2" xfId="11527" xr:uid="{00000000-0005-0000-0000-000044310000}"/>
    <cellStyle name="표준 3 19 2 3 4 2 2" xfId="11528" xr:uid="{00000000-0005-0000-0000-000045310000}"/>
    <cellStyle name="표준 3 19 2 3 4 3" xfId="11529" xr:uid="{00000000-0005-0000-0000-000046310000}"/>
    <cellStyle name="표준 3 19 2 3 5" xfId="11530" xr:uid="{00000000-0005-0000-0000-000047310000}"/>
    <cellStyle name="표준 3 19 2 3 5 2" xfId="11531" xr:uid="{00000000-0005-0000-0000-000048310000}"/>
    <cellStyle name="표준 3 19 2 3 6" xfId="11532" xr:uid="{00000000-0005-0000-0000-000049310000}"/>
    <cellStyle name="표준 3 19 2 4" xfId="11533" xr:uid="{00000000-0005-0000-0000-00004A310000}"/>
    <cellStyle name="표준 3 19 2 4 2" xfId="11534" xr:uid="{00000000-0005-0000-0000-00004B310000}"/>
    <cellStyle name="표준 3 19 2 4 2 2" xfId="11535" xr:uid="{00000000-0005-0000-0000-00004C310000}"/>
    <cellStyle name="표준 3 19 2 4 2 2 2" xfId="11536" xr:uid="{00000000-0005-0000-0000-00004D310000}"/>
    <cellStyle name="표준 3 19 2 4 2 3" xfId="11537" xr:uid="{00000000-0005-0000-0000-00004E310000}"/>
    <cellStyle name="표준 3 19 2 4 3" xfId="11538" xr:uid="{00000000-0005-0000-0000-00004F310000}"/>
    <cellStyle name="표준 3 19 2 4 3 2" xfId="11539" xr:uid="{00000000-0005-0000-0000-000050310000}"/>
    <cellStyle name="표준 3 19 2 4 3 2 2" xfId="11540" xr:uid="{00000000-0005-0000-0000-000051310000}"/>
    <cellStyle name="표준 3 19 2 4 3 3" xfId="11541" xr:uid="{00000000-0005-0000-0000-000052310000}"/>
    <cellStyle name="표준 3 19 2 4 4" xfId="11542" xr:uid="{00000000-0005-0000-0000-000053310000}"/>
    <cellStyle name="표준 3 19 2 4 4 2" xfId="11543" xr:uid="{00000000-0005-0000-0000-000054310000}"/>
    <cellStyle name="표준 3 19 2 4 4 2 2" xfId="11544" xr:uid="{00000000-0005-0000-0000-000055310000}"/>
    <cellStyle name="표준 3 19 2 4 4 3" xfId="11545" xr:uid="{00000000-0005-0000-0000-000056310000}"/>
    <cellStyle name="표준 3 19 2 4 5" xfId="11546" xr:uid="{00000000-0005-0000-0000-000057310000}"/>
    <cellStyle name="표준 3 19 2 4 5 2" xfId="11547" xr:uid="{00000000-0005-0000-0000-000058310000}"/>
    <cellStyle name="표준 3 19 2 4 6" xfId="11548" xr:uid="{00000000-0005-0000-0000-000059310000}"/>
    <cellStyle name="표준 3 19 2 5" xfId="11549" xr:uid="{00000000-0005-0000-0000-00005A310000}"/>
    <cellStyle name="표준 3 19 2 5 2" xfId="11550" xr:uid="{00000000-0005-0000-0000-00005B310000}"/>
    <cellStyle name="표준 3 19 2 5 2 2" xfId="11551" xr:uid="{00000000-0005-0000-0000-00005C310000}"/>
    <cellStyle name="표준 3 19 2 5 3" xfId="11552" xr:uid="{00000000-0005-0000-0000-00005D310000}"/>
    <cellStyle name="표준 3 19 2 6" xfId="11553" xr:uid="{00000000-0005-0000-0000-00005E310000}"/>
    <cellStyle name="표준 3 19 2 6 2" xfId="11554" xr:uid="{00000000-0005-0000-0000-00005F310000}"/>
    <cellStyle name="표준 3 19 2 6 2 2" xfId="11555" xr:uid="{00000000-0005-0000-0000-000060310000}"/>
    <cellStyle name="표준 3 19 2 6 3" xfId="11556" xr:uid="{00000000-0005-0000-0000-000061310000}"/>
    <cellStyle name="표준 3 19 2 7" xfId="11557" xr:uid="{00000000-0005-0000-0000-000062310000}"/>
    <cellStyle name="표준 3 19 2 7 2" xfId="11558" xr:uid="{00000000-0005-0000-0000-000063310000}"/>
    <cellStyle name="표준 3 19 2 7 2 2" xfId="11559" xr:uid="{00000000-0005-0000-0000-000064310000}"/>
    <cellStyle name="표준 3 19 2 7 3" xfId="11560" xr:uid="{00000000-0005-0000-0000-000065310000}"/>
    <cellStyle name="표준 3 19 2 8" xfId="11561" xr:uid="{00000000-0005-0000-0000-000066310000}"/>
    <cellStyle name="표준 3 19 2 8 2" xfId="11562" xr:uid="{00000000-0005-0000-0000-000067310000}"/>
    <cellStyle name="표준 3 19 2 9" xfId="11563" xr:uid="{00000000-0005-0000-0000-000068310000}"/>
    <cellStyle name="표준 3 19 3" xfId="11564" xr:uid="{00000000-0005-0000-0000-000069310000}"/>
    <cellStyle name="표준 3 19 3 2" xfId="11565" xr:uid="{00000000-0005-0000-0000-00006A310000}"/>
    <cellStyle name="표준 3 19 3 2 2" xfId="11566" xr:uid="{00000000-0005-0000-0000-00006B310000}"/>
    <cellStyle name="표준 3 19 3 2 2 2" xfId="11567" xr:uid="{00000000-0005-0000-0000-00006C310000}"/>
    <cellStyle name="표준 3 19 3 2 3" xfId="11568" xr:uid="{00000000-0005-0000-0000-00006D310000}"/>
    <cellStyle name="표준 3 19 3 3" xfId="11569" xr:uid="{00000000-0005-0000-0000-00006E310000}"/>
    <cellStyle name="표준 3 19 3 3 2" xfId="11570" xr:uid="{00000000-0005-0000-0000-00006F310000}"/>
    <cellStyle name="표준 3 19 3 3 2 2" xfId="11571" xr:uid="{00000000-0005-0000-0000-000070310000}"/>
    <cellStyle name="표준 3 19 3 3 3" xfId="11572" xr:uid="{00000000-0005-0000-0000-000071310000}"/>
    <cellStyle name="표준 3 19 3 4" xfId="11573" xr:uid="{00000000-0005-0000-0000-000072310000}"/>
    <cellStyle name="표준 3 19 3 4 2" xfId="11574" xr:uid="{00000000-0005-0000-0000-000073310000}"/>
    <cellStyle name="표준 3 19 3 4 2 2" xfId="11575" xr:uid="{00000000-0005-0000-0000-000074310000}"/>
    <cellStyle name="표준 3 19 3 4 3" xfId="11576" xr:uid="{00000000-0005-0000-0000-000075310000}"/>
    <cellStyle name="표준 3 19 3 5" xfId="11577" xr:uid="{00000000-0005-0000-0000-000076310000}"/>
    <cellStyle name="표준 3 19 3 5 2" xfId="11578" xr:uid="{00000000-0005-0000-0000-000077310000}"/>
    <cellStyle name="표준 3 19 3 6" xfId="11579" xr:uid="{00000000-0005-0000-0000-000078310000}"/>
    <cellStyle name="표준 3 19 4" xfId="11580" xr:uid="{00000000-0005-0000-0000-000079310000}"/>
    <cellStyle name="표준 3 19 4 2" xfId="11581" xr:uid="{00000000-0005-0000-0000-00007A310000}"/>
    <cellStyle name="표준 3 19 4 2 2" xfId="11582" xr:uid="{00000000-0005-0000-0000-00007B310000}"/>
    <cellStyle name="표준 3 19 4 2 2 2" xfId="11583" xr:uid="{00000000-0005-0000-0000-00007C310000}"/>
    <cellStyle name="표준 3 19 4 2 3" xfId="11584" xr:uid="{00000000-0005-0000-0000-00007D310000}"/>
    <cellStyle name="표준 3 19 4 3" xfId="11585" xr:uid="{00000000-0005-0000-0000-00007E310000}"/>
    <cellStyle name="표준 3 19 4 3 2" xfId="11586" xr:uid="{00000000-0005-0000-0000-00007F310000}"/>
    <cellStyle name="표준 3 19 4 3 2 2" xfId="11587" xr:uid="{00000000-0005-0000-0000-000080310000}"/>
    <cellStyle name="표준 3 19 4 3 3" xfId="11588" xr:uid="{00000000-0005-0000-0000-000081310000}"/>
    <cellStyle name="표준 3 19 4 4" xfId="11589" xr:uid="{00000000-0005-0000-0000-000082310000}"/>
    <cellStyle name="표준 3 19 4 4 2" xfId="11590" xr:uid="{00000000-0005-0000-0000-000083310000}"/>
    <cellStyle name="표준 3 19 4 4 2 2" xfId="11591" xr:uid="{00000000-0005-0000-0000-000084310000}"/>
    <cellStyle name="표준 3 19 4 4 3" xfId="11592" xr:uid="{00000000-0005-0000-0000-000085310000}"/>
    <cellStyle name="표준 3 19 4 5" xfId="11593" xr:uid="{00000000-0005-0000-0000-000086310000}"/>
    <cellStyle name="표준 3 19 4 5 2" xfId="11594" xr:uid="{00000000-0005-0000-0000-000087310000}"/>
    <cellStyle name="표준 3 19 4 6" xfId="11595" xr:uid="{00000000-0005-0000-0000-000088310000}"/>
    <cellStyle name="표준 3 19 5" xfId="11596" xr:uid="{00000000-0005-0000-0000-000089310000}"/>
    <cellStyle name="표준 3 19 5 2" xfId="11597" xr:uid="{00000000-0005-0000-0000-00008A310000}"/>
    <cellStyle name="표준 3 19 5 2 2" xfId="11598" xr:uid="{00000000-0005-0000-0000-00008B310000}"/>
    <cellStyle name="표준 3 19 5 2 2 2" xfId="11599" xr:uid="{00000000-0005-0000-0000-00008C310000}"/>
    <cellStyle name="표준 3 19 5 2 3" xfId="11600" xr:uid="{00000000-0005-0000-0000-00008D310000}"/>
    <cellStyle name="표준 3 19 5 3" xfId="11601" xr:uid="{00000000-0005-0000-0000-00008E310000}"/>
    <cellStyle name="표준 3 19 5 3 2" xfId="11602" xr:uid="{00000000-0005-0000-0000-00008F310000}"/>
    <cellStyle name="표준 3 19 5 3 2 2" xfId="11603" xr:uid="{00000000-0005-0000-0000-000090310000}"/>
    <cellStyle name="표준 3 19 5 3 3" xfId="11604" xr:uid="{00000000-0005-0000-0000-000091310000}"/>
    <cellStyle name="표준 3 19 5 4" xfId="11605" xr:uid="{00000000-0005-0000-0000-000092310000}"/>
    <cellStyle name="표준 3 19 5 4 2" xfId="11606" xr:uid="{00000000-0005-0000-0000-000093310000}"/>
    <cellStyle name="표준 3 19 5 4 2 2" xfId="11607" xr:uid="{00000000-0005-0000-0000-000094310000}"/>
    <cellStyle name="표준 3 19 5 4 3" xfId="11608" xr:uid="{00000000-0005-0000-0000-000095310000}"/>
    <cellStyle name="표준 3 19 5 5" xfId="11609" xr:uid="{00000000-0005-0000-0000-000096310000}"/>
    <cellStyle name="표준 3 19 5 5 2" xfId="11610" xr:uid="{00000000-0005-0000-0000-000097310000}"/>
    <cellStyle name="표준 3 19 5 6" xfId="11611" xr:uid="{00000000-0005-0000-0000-000098310000}"/>
    <cellStyle name="표준 3 19 6" xfId="11612" xr:uid="{00000000-0005-0000-0000-000099310000}"/>
    <cellStyle name="표준 3 19 6 2" xfId="11613" xr:uid="{00000000-0005-0000-0000-00009A310000}"/>
    <cellStyle name="표준 3 19 6 2 2" xfId="11614" xr:uid="{00000000-0005-0000-0000-00009B310000}"/>
    <cellStyle name="표준 3 19 6 3" xfId="11615" xr:uid="{00000000-0005-0000-0000-00009C310000}"/>
    <cellStyle name="표준 3 19 7" xfId="11616" xr:uid="{00000000-0005-0000-0000-00009D310000}"/>
    <cellStyle name="표준 3 19 7 2" xfId="11617" xr:uid="{00000000-0005-0000-0000-00009E310000}"/>
    <cellStyle name="표준 3 19 7 2 2" xfId="11618" xr:uid="{00000000-0005-0000-0000-00009F310000}"/>
    <cellStyle name="표준 3 19 7 3" xfId="11619" xr:uid="{00000000-0005-0000-0000-0000A0310000}"/>
    <cellStyle name="표준 3 19 8" xfId="11620" xr:uid="{00000000-0005-0000-0000-0000A1310000}"/>
    <cellStyle name="표준 3 19 8 2" xfId="11621" xr:uid="{00000000-0005-0000-0000-0000A2310000}"/>
    <cellStyle name="표준 3 19 8 2 2" xfId="11622" xr:uid="{00000000-0005-0000-0000-0000A3310000}"/>
    <cellStyle name="표준 3 19 8 3" xfId="11623" xr:uid="{00000000-0005-0000-0000-0000A4310000}"/>
    <cellStyle name="표준 3 19 9" xfId="11624" xr:uid="{00000000-0005-0000-0000-0000A5310000}"/>
    <cellStyle name="표준 3 19 9 2" xfId="11625" xr:uid="{00000000-0005-0000-0000-0000A6310000}"/>
    <cellStyle name="표준 3 2" xfId="11626" xr:uid="{00000000-0005-0000-0000-0000A7310000}"/>
    <cellStyle name="표준 3 2 2" xfId="11627" xr:uid="{00000000-0005-0000-0000-0000A8310000}"/>
    <cellStyle name="표준 3 2 3" xfId="18346" xr:uid="{00000000-0005-0000-0000-0000A9310000}"/>
    <cellStyle name="표준 3 2 4" xfId="18514" xr:uid="{00000000-0005-0000-0000-0000AA310000}"/>
    <cellStyle name="표준 3 2 5" xfId="17549" xr:uid="{00000000-0005-0000-0000-0000AB310000}"/>
    <cellStyle name="표준 3 20" xfId="11628" xr:uid="{00000000-0005-0000-0000-0000AC310000}"/>
    <cellStyle name="표준 3 20 2" xfId="11629" xr:uid="{00000000-0005-0000-0000-0000AD310000}"/>
    <cellStyle name="표준 3 20 2 2" xfId="11630" xr:uid="{00000000-0005-0000-0000-0000AE310000}"/>
    <cellStyle name="표준 3 20 2 2 2" xfId="11631" xr:uid="{00000000-0005-0000-0000-0000AF310000}"/>
    <cellStyle name="표준 3 20 2 2 2 2" xfId="11632" xr:uid="{00000000-0005-0000-0000-0000B0310000}"/>
    <cellStyle name="표준 3 20 2 2 3" xfId="11633" xr:uid="{00000000-0005-0000-0000-0000B1310000}"/>
    <cellStyle name="표준 3 20 2 3" xfId="11634" xr:uid="{00000000-0005-0000-0000-0000B2310000}"/>
    <cellStyle name="표준 3 20 2 3 2" xfId="11635" xr:uid="{00000000-0005-0000-0000-0000B3310000}"/>
    <cellStyle name="표준 3 20 2 3 2 2" xfId="11636" xr:uid="{00000000-0005-0000-0000-0000B4310000}"/>
    <cellStyle name="표준 3 20 2 3 3" xfId="11637" xr:uid="{00000000-0005-0000-0000-0000B5310000}"/>
    <cellStyle name="표준 3 20 2 4" xfId="11638" xr:uid="{00000000-0005-0000-0000-0000B6310000}"/>
    <cellStyle name="표준 3 20 2 4 2" xfId="11639" xr:uid="{00000000-0005-0000-0000-0000B7310000}"/>
    <cellStyle name="표준 3 20 2 4 2 2" xfId="11640" xr:uid="{00000000-0005-0000-0000-0000B8310000}"/>
    <cellStyle name="표준 3 20 2 4 3" xfId="11641" xr:uid="{00000000-0005-0000-0000-0000B9310000}"/>
    <cellStyle name="표준 3 20 2 5" xfId="11642" xr:uid="{00000000-0005-0000-0000-0000BA310000}"/>
    <cellStyle name="표준 3 20 2 5 2" xfId="11643" xr:uid="{00000000-0005-0000-0000-0000BB310000}"/>
    <cellStyle name="표준 3 20 2 6" xfId="11644" xr:uid="{00000000-0005-0000-0000-0000BC310000}"/>
    <cellStyle name="표준 3 20 3" xfId="11645" xr:uid="{00000000-0005-0000-0000-0000BD310000}"/>
    <cellStyle name="표준 3 20 3 2" xfId="11646" xr:uid="{00000000-0005-0000-0000-0000BE310000}"/>
    <cellStyle name="표준 3 20 3 2 2" xfId="11647" xr:uid="{00000000-0005-0000-0000-0000BF310000}"/>
    <cellStyle name="표준 3 20 3 2 2 2" xfId="11648" xr:uid="{00000000-0005-0000-0000-0000C0310000}"/>
    <cellStyle name="표준 3 20 3 2 3" xfId="11649" xr:uid="{00000000-0005-0000-0000-0000C1310000}"/>
    <cellStyle name="표준 3 20 3 3" xfId="11650" xr:uid="{00000000-0005-0000-0000-0000C2310000}"/>
    <cellStyle name="표준 3 20 3 3 2" xfId="11651" xr:uid="{00000000-0005-0000-0000-0000C3310000}"/>
    <cellStyle name="표준 3 20 3 3 2 2" xfId="11652" xr:uid="{00000000-0005-0000-0000-0000C4310000}"/>
    <cellStyle name="표준 3 20 3 3 3" xfId="11653" xr:uid="{00000000-0005-0000-0000-0000C5310000}"/>
    <cellStyle name="표준 3 20 3 4" xfId="11654" xr:uid="{00000000-0005-0000-0000-0000C6310000}"/>
    <cellStyle name="표준 3 20 3 4 2" xfId="11655" xr:uid="{00000000-0005-0000-0000-0000C7310000}"/>
    <cellStyle name="표준 3 20 3 4 2 2" xfId="11656" xr:uid="{00000000-0005-0000-0000-0000C8310000}"/>
    <cellStyle name="표준 3 20 3 4 3" xfId="11657" xr:uid="{00000000-0005-0000-0000-0000C9310000}"/>
    <cellStyle name="표준 3 20 3 5" xfId="11658" xr:uid="{00000000-0005-0000-0000-0000CA310000}"/>
    <cellStyle name="표준 3 20 3 5 2" xfId="11659" xr:uid="{00000000-0005-0000-0000-0000CB310000}"/>
    <cellStyle name="표준 3 20 3 6" xfId="11660" xr:uid="{00000000-0005-0000-0000-0000CC310000}"/>
    <cellStyle name="표준 3 20 4" xfId="11661" xr:uid="{00000000-0005-0000-0000-0000CD310000}"/>
    <cellStyle name="표준 3 20 4 2" xfId="11662" xr:uid="{00000000-0005-0000-0000-0000CE310000}"/>
    <cellStyle name="표준 3 20 4 2 2" xfId="11663" xr:uid="{00000000-0005-0000-0000-0000CF310000}"/>
    <cellStyle name="표준 3 20 4 2 2 2" xfId="11664" xr:uid="{00000000-0005-0000-0000-0000D0310000}"/>
    <cellStyle name="표준 3 20 4 2 3" xfId="11665" xr:uid="{00000000-0005-0000-0000-0000D1310000}"/>
    <cellStyle name="표준 3 20 4 3" xfId="11666" xr:uid="{00000000-0005-0000-0000-0000D2310000}"/>
    <cellStyle name="표준 3 20 4 3 2" xfId="11667" xr:uid="{00000000-0005-0000-0000-0000D3310000}"/>
    <cellStyle name="표준 3 20 4 3 2 2" xfId="11668" xr:uid="{00000000-0005-0000-0000-0000D4310000}"/>
    <cellStyle name="표준 3 20 4 3 3" xfId="11669" xr:uid="{00000000-0005-0000-0000-0000D5310000}"/>
    <cellStyle name="표준 3 20 4 4" xfId="11670" xr:uid="{00000000-0005-0000-0000-0000D6310000}"/>
    <cellStyle name="표준 3 20 4 4 2" xfId="11671" xr:uid="{00000000-0005-0000-0000-0000D7310000}"/>
    <cellStyle name="표준 3 20 4 4 2 2" xfId="11672" xr:uid="{00000000-0005-0000-0000-0000D8310000}"/>
    <cellStyle name="표준 3 20 4 4 3" xfId="11673" xr:uid="{00000000-0005-0000-0000-0000D9310000}"/>
    <cellStyle name="표준 3 20 4 5" xfId="11674" xr:uid="{00000000-0005-0000-0000-0000DA310000}"/>
    <cellStyle name="표준 3 20 4 5 2" xfId="11675" xr:uid="{00000000-0005-0000-0000-0000DB310000}"/>
    <cellStyle name="표준 3 20 4 6" xfId="11676" xr:uid="{00000000-0005-0000-0000-0000DC310000}"/>
    <cellStyle name="표준 3 20 5" xfId="11677" xr:uid="{00000000-0005-0000-0000-0000DD310000}"/>
    <cellStyle name="표준 3 20 5 2" xfId="11678" xr:uid="{00000000-0005-0000-0000-0000DE310000}"/>
    <cellStyle name="표준 3 20 5 2 2" xfId="11679" xr:uid="{00000000-0005-0000-0000-0000DF310000}"/>
    <cellStyle name="표준 3 20 5 3" xfId="11680" xr:uid="{00000000-0005-0000-0000-0000E0310000}"/>
    <cellStyle name="표준 3 20 6" xfId="11681" xr:uid="{00000000-0005-0000-0000-0000E1310000}"/>
    <cellStyle name="표준 3 20 6 2" xfId="11682" xr:uid="{00000000-0005-0000-0000-0000E2310000}"/>
    <cellStyle name="표준 3 20 6 2 2" xfId="11683" xr:uid="{00000000-0005-0000-0000-0000E3310000}"/>
    <cellStyle name="표준 3 20 6 3" xfId="11684" xr:uid="{00000000-0005-0000-0000-0000E4310000}"/>
    <cellStyle name="표준 3 20 7" xfId="11685" xr:uid="{00000000-0005-0000-0000-0000E5310000}"/>
    <cellStyle name="표준 3 20 7 2" xfId="11686" xr:uid="{00000000-0005-0000-0000-0000E6310000}"/>
    <cellStyle name="표준 3 20 7 2 2" xfId="11687" xr:uid="{00000000-0005-0000-0000-0000E7310000}"/>
    <cellStyle name="표준 3 20 7 3" xfId="11688" xr:uid="{00000000-0005-0000-0000-0000E8310000}"/>
    <cellStyle name="표준 3 20 8" xfId="11689" xr:uid="{00000000-0005-0000-0000-0000E9310000}"/>
    <cellStyle name="표준 3 20 8 2" xfId="11690" xr:uid="{00000000-0005-0000-0000-0000EA310000}"/>
    <cellStyle name="표준 3 20 9" xfId="11691" xr:uid="{00000000-0005-0000-0000-0000EB310000}"/>
    <cellStyle name="표준 3 21" xfId="11692" xr:uid="{00000000-0005-0000-0000-0000EC310000}"/>
    <cellStyle name="표준 3 3" xfId="11693" xr:uid="{00000000-0005-0000-0000-0000ED310000}"/>
    <cellStyle name="표준 3 4" xfId="11694" xr:uid="{00000000-0005-0000-0000-0000EE310000}"/>
    <cellStyle name="표준 3 4 2" xfId="11695" xr:uid="{00000000-0005-0000-0000-0000EF310000}"/>
    <cellStyle name="표준 3 5" xfId="11696" xr:uid="{00000000-0005-0000-0000-0000F0310000}"/>
    <cellStyle name="표준 3 5 2" xfId="11697" xr:uid="{00000000-0005-0000-0000-0000F1310000}"/>
    <cellStyle name="표준 3 5 2 10" xfId="11698" xr:uid="{00000000-0005-0000-0000-0000F2310000}"/>
    <cellStyle name="표준 3 5 2 10 10" xfId="11699" xr:uid="{00000000-0005-0000-0000-0000F3310000}"/>
    <cellStyle name="표준 3 5 2 10 10 2" xfId="11700" xr:uid="{00000000-0005-0000-0000-0000F4310000}"/>
    <cellStyle name="표준 3 5 2 10 11" xfId="11701" xr:uid="{00000000-0005-0000-0000-0000F5310000}"/>
    <cellStyle name="표준 3 5 2 10 2" xfId="11702" xr:uid="{00000000-0005-0000-0000-0000F6310000}"/>
    <cellStyle name="표준 3 5 2 10 2 10" xfId="11703" xr:uid="{00000000-0005-0000-0000-0000F7310000}"/>
    <cellStyle name="표준 3 5 2 10 2 2" xfId="11704" xr:uid="{00000000-0005-0000-0000-0000F8310000}"/>
    <cellStyle name="표준 3 5 2 10 2 2 2" xfId="11705" xr:uid="{00000000-0005-0000-0000-0000F9310000}"/>
    <cellStyle name="표준 3 5 2 10 2 2 2 2" xfId="11706" xr:uid="{00000000-0005-0000-0000-0000FA310000}"/>
    <cellStyle name="표준 3 5 2 10 2 2 2 2 2" xfId="11707" xr:uid="{00000000-0005-0000-0000-0000FB310000}"/>
    <cellStyle name="표준 3 5 2 10 2 2 2 2 2 2" xfId="11708" xr:uid="{00000000-0005-0000-0000-0000FC310000}"/>
    <cellStyle name="표준 3 5 2 10 2 2 2 2 3" xfId="11709" xr:uid="{00000000-0005-0000-0000-0000FD310000}"/>
    <cellStyle name="표준 3 5 2 10 2 2 2 3" xfId="11710" xr:uid="{00000000-0005-0000-0000-0000FE310000}"/>
    <cellStyle name="표준 3 5 2 10 2 2 2 3 2" xfId="11711" xr:uid="{00000000-0005-0000-0000-0000FF310000}"/>
    <cellStyle name="표준 3 5 2 10 2 2 2 3 2 2" xfId="11712" xr:uid="{00000000-0005-0000-0000-000000320000}"/>
    <cellStyle name="표준 3 5 2 10 2 2 2 3 3" xfId="11713" xr:uid="{00000000-0005-0000-0000-000001320000}"/>
    <cellStyle name="표준 3 5 2 10 2 2 2 4" xfId="11714" xr:uid="{00000000-0005-0000-0000-000002320000}"/>
    <cellStyle name="표준 3 5 2 10 2 2 2 4 2" xfId="11715" xr:uid="{00000000-0005-0000-0000-000003320000}"/>
    <cellStyle name="표준 3 5 2 10 2 2 2 4 2 2" xfId="11716" xr:uid="{00000000-0005-0000-0000-000004320000}"/>
    <cellStyle name="표준 3 5 2 10 2 2 2 4 3" xfId="11717" xr:uid="{00000000-0005-0000-0000-000005320000}"/>
    <cellStyle name="표준 3 5 2 10 2 2 2 5" xfId="11718" xr:uid="{00000000-0005-0000-0000-000006320000}"/>
    <cellStyle name="표준 3 5 2 10 2 2 2 5 2" xfId="11719" xr:uid="{00000000-0005-0000-0000-000007320000}"/>
    <cellStyle name="표준 3 5 2 10 2 2 2 6" xfId="11720" xr:uid="{00000000-0005-0000-0000-000008320000}"/>
    <cellStyle name="표준 3 5 2 10 2 2 3" xfId="11721" xr:uid="{00000000-0005-0000-0000-000009320000}"/>
    <cellStyle name="표준 3 5 2 10 2 2 3 2" xfId="11722" xr:uid="{00000000-0005-0000-0000-00000A320000}"/>
    <cellStyle name="표준 3 5 2 10 2 2 3 2 2" xfId="11723" xr:uid="{00000000-0005-0000-0000-00000B320000}"/>
    <cellStyle name="표준 3 5 2 10 2 2 3 2 2 2" xfId="11724" xr:uid="{00000000-0005-0000-0000-00000C320000}"/>
    <cellStyle name="표준 3 5 2 10 2 2 3 2 3" xfId="11725" xr:uid="{00000000-0005-0000-0000-00000D320000}"/>
    <cellStyle name="표준 3 5 2 10 2 2 3 3" xfId="11726" xr:uid="{00000000-0005-0000-0000-00000E320000}"/>
    <cellStyle name="표준 3 5 2 10 2 2 3 3 2" xfId="11727" xr:uid="{00000000-0005-0000-0000-00000F320000}"/>
    <cellStyle name="표준 3 5 2 10 2 2 3 3 2 2" xfId="11728" xr:uid="{00000000-0005-0000-0000-000010320000}"/>
    <cellStyle name="표준 3 5 2 10 2 2 3 3 3" xfId="11729" xr:uid="{00000000-0005-0000-0000-000011320000}"/>
    <cellStyle name="표준 3 5 2 10 2 2 3 4" xfId="11730" xr:uid="{00000000-0005-0000-0000-000012320000}"/>
    <cellStyle name="표준 3 5 2 10 2 2 3 4 2" xfId="11731" xr:uid="{00000000-0005-0000-0000-000013320000}"/>
    <cellStyle name="표준 3 5 2 10 2 2 3 4 2 2" xfId="11732" xr:uid="{00000000-0005-0000-0000-000014320000}"/>
    <cellStyle name="표준 3 5 2 10 2 2 3 4 3" xfId="11733" xr:uid="{00000000-0005-0000-0000-000015320000}"/>
    <cellStyle name="표준 3 5 2 10 2 2 3 5" xfId="11734" xr:uid="{00000000-0005-0000-0000-000016320000}"/>
    <cellStyle name="표준 3 5 2 10 2 2 3 5 2" xfId="11735" xr:uid="{00000000-0005-0000-0000-000017320000}"/>
    <cellStyle name="표준 3 5 2 10 2 2 3 6" xfId="11736" xr:uid="{00000000-0005-0000-0000-000018320000}"/>
    <cellStyle name="표준 3 5 2 10 2 2 4" xfId="11737" xr:uid="{00000000-0005-0000-0000-000019320000}"/>
    <cellStyle name="표준 3 5 2 10 2 2 4 2" xfId="11738" xr:uid="{00000000-0005-0000-0000-00001A320000}"/>
    <cellStyle name="표준 3 5 2 10 2 2 4 2 2" xfId="11739" xr:uid="{00000000-0005-0000-0000-00001B320000}"/>
    <cellStyle name="표준 3 5 2 10 2 2 4 2 2 2" xfId="11740" xr:uid="{00000000-0005-0000-0000-00001C320000}"/>
    <cellStyle name="표준 3 5 2 10 2 2 4 2 3" xfId="11741" xr:uid="{00000000-0005-0000-0000-00001D320000}"/>
    <cellStyle name="표준 3 5 2 10 2 2 4 3" xfId="11742" xr:uid="{00000000-0005-0000-0000-00001E320000}"/>
    <cellStyle name="표준 3 5 2 10 2 2 4 3 2" xfId="11743" xr:uid="{00000000-0005-0000-0000-00001F320000}"/>
    <cellStyle name="표준 3 5 2 10 2 2 4 3 2 2" xfId="11744" xr:uid="{00000000-0005-0000-0000-000020320000}"/>
    <cellStyle name="표준 3 5 2 10 2 2 4 3 3" xfId="11745" xr:uid="{00000000-0005-0000-0000-000021320000}"/>
    <cellStyle name="표준 3 5 2 10 2 2 4 4" xfId="11746" xr:uid="{00000000-0005-0000-0000-000022320000}"/>
    <cellStyle name="표준 3 5 2 10 2 2 4 4 2" xfId="11747" xr:uid="{00000000-0005-0000-0000-000023320000}"/>
    <cellStyle name="표준 3 5 2 10 2 2 4 4 2 2" xfId="11748" xr:uid="{00000000-0005-0000-0000-000024320000}"/>
    <cellStyle name="표준 3 5 2 10 2 2 4 4 3" xfId="11749" xr:uid="{00000000-0005-0000-0000-000025320000}"/>
    <cellStyle name="표준 3 5 2 10 2 2 4 5" xfId="11750" xr:uid="{00000000-0005-0000-0000-000026320000}"/>
    <cellStyle name="표준 3 5 2 10 2 2 4 5 2" xfId="11751" xr:uid="{00000000-0005-0000-0000-000027320000}"/>
    <cellStyle name="표준 3 5 2 10 2 2 4 6" xfId="11752" xr:uid="{00000000-0005-0000-0000-000028320000}"/>
    <cellStyle name="표준 3 5 2 10 2 2 5" xfId="11753" xr:uid="{00000000-0005-0000-0000-000029320000}"/>
    <cellStyle name="표준 3 5 2 10 2 2 5 2" xfId="11754" xr:uid="{00000000-0005-0000-0000-00002A320000}"/>
    <cellStyle name="표준 3 5 2 10 2 2 5 2 2" xfId="11755" xr:uid="{00000000-0005-0000-0000-00002B320000}"/>
    <cellStyle name="표준 3 5 2 10 2 2 5 3" xfId="11756" xr:uid="{00000000-0005-0000-0000-00002C320000}"/>
    <cellStyle name="표준 3 5 2 10 2 2 6" xfId="11757" xr:uid="{00000000-0005-0000-0000-00002D320000}"/>
    <cellStyle name="표준 3 5 2 10 2 2 6 2" xfId="11758" xr:uid="{00000000-0005-0000-0000-00002E320000}"/>
    <cellStyle name="표준 3 5 2 10 2 2 6 2 2" xfId="11759" xr:uid="{00000000-0005-0000-0000-00002F320000}"/>
    <cellStyle name="표준 3 5 2 10 2 2 6 3" xfId="11760" xr:uid="{00000000-0005-0000-0000-000030320000}"/>
    <cellStyle name="표준 3 5 2 10 2 2 7" xfId="11761" xr:uid="{00000000-0005-0000-0000-000031320000}"/>
    <cellStyle name="표준 3 5 2 10 2 2 7 2" xfId="11762" xr:uid="{00000000-0005-0000-0000-000032320000}"/>
    <cellStyle name="표준 3 5 2 10 2 2 7 2 2" xfId="11763" xr:uid="{00000000-0005-0000-0000-000033320000}"/>
    <cellStyle name="표준 3 5 2 10 2 2 7 3" xfId="11764" xr:uid="{00000000-0005-0000-0000-000034320000}"/>
    <cellStyle name="표준 3 5 2 10 2 2 8" xfId="11765" xr:uid="{00000000-0005-0000-0000-000035320000}"/>
    <cellStyle name="표준 3 5 2 10 2 2 8 2" xfId="11766" xr:uid="{00000000-0005-0000-0000-000036320000}"/>
    <cellStyle name="표준 3 5 2 10 2 2 9" xfId="11767" xr:uid="{00000000-0005-0000-0000-000037320000}"/>
    <cellStyle name="표준 3 5 2 10 2 3" xfId="11768" xr:uid="{00000000-0005-0000-0000-000038320000}"/>
    <cellStyle name="표준 3 5 2 10 2 3 2" xfId="11769" xr:uid="{00000000-0005-0000-0000-000039320000}"/>
    <cellStyle name="표준 3 5 2 10 2 3 2 2" xfId="11770" xr:uid="{00000000-0005-0000-0000-00003A320000}"/>
    <cellStyle name="표준 3 5 2 10 2 3 2 2 2" xfId="11771" xr:uid="{00000000-0005-0000-0000-00003B320000}"/>
    <cellStyle name="표준 3 5 2 10 2 3 2 3" xfId="11772" xr:uid="{00000000-0005-0000-0000-00003C320000}"/>
    <cellStyle name="표준 3 5 2 10 2 3 3" xfId="11773" xr:uid="{00000000-0005-0000-0000-00003D320000}"/>
    <cellStyle name="표준 3 5 2 10 2 3 3 2" xfId="11774" xr:uid="{00000000-0005-0000-0000-00003E320000}"/>
    <cellStyle name="표준 3 5 2 10 2 3 3 2 2" xfId="11775" xr:uid="{00000000-0005-0000-0000-00003F320000}"/>
    <cellStyle name="표준 3 5 2 10 2 3 3 3" xfId="11776" xr:uid="{00000000-0005-0000-0000-000040320000}"/>
    <cellStyle name="표준 3 5 2 10 2 3 4" xfId="11777" xr:uid="{00000000-0005-0000-0000-000041320000}"/>
    <cellStyle name="표준 3 5 2 10 2 3 4 2" xfId="11778" xr:uid="{00000000-0005-0000-0000-000042320000}"/>
    <cellStyle name="표준 3 5 2 10 2 3 4 2 2" xfId="11779" xr:uid="{00000000-0005-0000-0000-000043320000}"/>
    <cellStyle name="표준 3 5 2 10 2 3 4 3" xfId="11780" xr:uid="{00000000-0005-0000-0000-000044320000}"/>
    <cellStyle name="표준 3 5 2 10 2 3 5" xfId="11781" xr:uid="{00000000-0005-0000-0000-000045320000}"/>
    <cellStyle name="표준 3 5 2 10 2 3 5 2" xfId="11782" xr:uid="{00000000-0005-0000-0000-000046320000}"/>
    <cellStyle name="표준 3 5 2 10 2 3 6" xfId="11783" xr:uid="{00000000-0005-0000-0000-000047320000}"/>
    <cellStyle name="표준 3 5 2 10 2 4" xfId="11784" xr:uid="{00000000-0005-0000-0000-000048320000}"/>
    <cellStyle name="표준 3 5 2 10 2 4 2" xfId="11785" xr:uid="{00000000-0005-0000-0000-000049320000}"/>
    <cellStyle name="표준 3 5 2 10 2 4 2 2" xfId="11786" xr:uid="{00000000-0005-0000-0000-00004A320000}"/>
    <cellStyle name="표준 3 5 2 10 2 4 2 2 2" xfId="11787" xr:uid="{00000000-0005-0000-0000-00004B320000}"/>
    <cellStyle name="표준 3 5 2 10 2 4 2 3" xfId="11788" xr:uid="{00000000-0005-0000-0000-00004C320000}"/>
    <cellStyle name="표준 3 5 2 10 2 4 3" xfId="11789" xr:uid="{00000000-0005-0000-0000-00004D320000}"/>
    <cellStyle name="표준 3 5 2 10 2 4 3 2" xfId="11790" xr:uid="{00000000-0005-0000-0000-00004E320000}"/>
    <cellStyle name="표준 3 5 2 10 2 4 3 2 2" xfId="11791" xr:uid="{00000000-0005-0000-0000-00004F320000}"/>
    <cellStyle name="표준 3 5 2 10 2 4 3 3" xfId="11792" xr:uid="{00000000-0005-0000-0000-000050320000}"/>
    <cellStyle name="표준 3 5 2 10 2 4 4" xfId="11793" xr:uid="{00000000-0005-0000-0000-000051320000}"/>
    <cellStyle name="표준 3 5 2 10 2 4 4 2" xfId="11794" xr:uid="{00000000-0005-0000-0000-000052320000}"/>
    <cellStyle name="표준 3 5 2 10 2 4 4 2 2" xfId="11795" xr:uid="{00000000-0005-0000-0000-000053320000}"/>
    <cellStyle name="표준 3 5 2 10 2 4 4 3" xfId="11796" xr:uid="{00000000-0005-0000-0000-000054320000}"/>
    <cellStyle name="표준 3 5 2 10 2 4 5" xfId="11797" xr:uid="{00000000-0005-0000-0000-000055320000}"/>
    <cellStyle name="표준 3 5 2 10 2 4 5 2" xfId="11798" xr:uid="{00000000-0005-0000-0000-000056320000}"/>
    <cellStyle name="표준 3 5 2 10 2 4 6" xfId="11799" xr:uid="{00000000-0005-0000-0000-000057320000}"/>
    <cellStyle name="표준 3 5 2 10 2 5" xfId="11800" xr:uid="{00000000-0005-0000-0000-000058320000}"/>
    <cellStyle name="표준 3 5 2 10 2 5 2" xfId="11801" xr:uid="{00000000-0005-0000-0000-000059320000}"/>
    <cellStyle name="표준 3 5 2 10 2 5 2 2" xfId="11802" xr:uid="{00000000-0005-0000-0000-00005A320000}"/>
    <cellStyle name="표준 3 5 2 10 2 5 2 2 2" xfId="11803" xr:uid="{00000000-0005-0000-0000-00005B320000}"/>
    <cellStyle name="표준 3 5 2 10 2 5 2 3" xfId="11804" xr:uid="{00000000-0005-0000-0000-00005C320000}"/>
    <cellStyle name="표준 3 5 2 10 2 5 3" xfId="11805" xr:uid="{00000000-0005-0000-0000-00005D320000}"/>
    <cellStyle name="표준 3 5 2 10 2 5 3 2" xfId="11806" xr:uid="{00000000-0005-0000-0000-00005E320000}"/>
    <cellStyle name="표준 3 5 2 10 2 5 3 2 2" xfId="11807" xr:uid="{00000000-0005-0000-0000-00005F320000}"/>
    <cellStyle name="표준 3 5 2 10 2 5 3 3" xfId="11808" xr:uid="{00000000-0005-0000-0000-000060320000}"/>
    <cellStyle name="표준 3 5 2 10 2 5 4" xfId="11809" xr:uid="{00000000-0005-0000-0000-000061320000}"/>
    <cellStyle name="표준 3 5 2 10 2 5 4 2" xfId="11810" xr:uid="{00000000-0005-0000-0000-000062320000}"/>
    <cellStyle name="표준 3 5 2 10 2 5 4 2 2" xfId="11811" xr:uid="{00000000-0005-0000-0000-000063320000}"/>
    <cellStyle name="표준 3 5 2 10 2 5 4 3" xfId="11812" xr:uid="{00000000-0005-0000-0000-000064320000}"/>
    <cellStyle name="표준 3 5 2 10 2 5 5" xfId="11813" xr:uid="{00000000-0005-0000-0000-000065320000}"/>
    <cellStyle name="표준 3 5 2 10 2 5 5 2" xfId="11814" xr:uid="{00000000-0005-0000-0000-000066320000}"/>
    <cellStyle name="표준 3 5 2 10 2 5 6" xfId="11815" xr:uid="{00000000-0005-0000-0000-000067320000}"/>
    <cellStyle name="표준 3 5 2 10 2 6" xfId="11816" xr:uid="{00000000-0005-0000-0000-000068320000}"/>
    <cellStyle name="표준 3 5 2 10 2 6 2" xfId="11817" xr:uid="{00000000-0005-0000-0000-000069320000}"/>
    <cellStyle name="표준 3 5 2 10 2 6 2 2" xfId="11818" xr:uid="{00000000-0005-0000-0000-00006A320000}"/>
    <cellStyle name="표준 3 5 2 10 2 6 3" xfId="11819" xr:uid="{00000000-0005-0000-0000-00006B320000}"/>
    <cellStyle name="표준 3 5 2 10 2 7" xfId="11820" xr:uid="{00000000-0005-0000-0000-00006C320000}"/>
    <cellStyle name="표준 3 5 2 10 2 7 2" xfId="11821" xr:uid="{00000000-0005-0000-0000-00006D320000}"/>
    <cellStyle name="표준 3 5 2 10 2 7 2 2" xfId="11822" xr:uid="{00000000-0005-0000-0000-00006E320000}"/>
    <cellStyle name="표준 3 5 2 10 2 7 3" xfId="11823" xr:uid="{00000000-0005-0000-0000-00006F320000}"/>
    <cellStyle name="표준 3 5 2 10 2 8" xfId="11824" xr:uid="{00000000-0005-0000-0000-000070320000}"/>
    <cellStyle name="표준 3 5 2 10 2 8 2" xfId="11825" xr:uid="{00000000-0005-0000-0000-000071320000}"/>
    <cellStyle name="표준 3 5 2 10 2 8 2 2" xfId="11826" xr:uid="{00000000-0005-0000-0000-000072320000}"/>
    <cellStyle name="표준 3 5 2 10 2 8 3" xfId="11827" xr:uid="{00000000-0005-0000-0000-000073320000}"/>
    <cellStyle name="표준 3 5 2 10 2 9" xfId="11828" xr:uid="{00000000-0005-0000-0000-000074320000}"/>
    <cellStyle name="표준 3 5 2 10 2 9 2" xfId="11829" xr:uid="{00000000-0005-0000-0000-000075320000}"/>
    <cellStyle name="표준 3 5 2 10 3" xfId="11830" xr:uid="{00000000-0005-0000-0000-000076320000}"/>
    <cellStyle name="표준 3 5 2 10 3 2" xfId="11831" xr:uid="{00000000-0005-0000-0000-000077320000}"/>
    <cellStyle name="표준 3 5 2 10 3 2 2" xfId="11832" xr:uid="{00000000-0005-0000-0000-000078320000}"/>
    <cellStyle name="표준 3 5 2 10 3 2 2 2" xfId="11833" xr:uid="{00000000-0005-0000-0000-000079320000}"/>
    <cellStyle name="표준 3 5 2 10 3 2 2 2 2" xfId="11834" xr:uid="{00000000-0005-0000-0000-00007A320000}"/>
    <cellStyle name="표준 3 5 2 10 3 2 2 3" xfId="11835" xr:uid="{00000000-0005-0000-0000-00007B320000}"/>
    <cellStyle name="표준 3 5 2 10 3 2 3" xfId="11836" xr:uid="{00000000-0005-0000-0000-00007C320000}"/>
    <cellStyle name="표준 3 5 2 10 3 2 3 2" xfId="11837" xr:uid="{00000000-0005-0000-0000-00007D320000}"/>
    <cellStyle name="표준 3 5 2 10 3 2 3 2 2" xfId="11838" xr:uid="{00000000-0005-0000-0000-00007E320000}"/>
    <cellStyle name="표준 3 5 2 10 3 2 3 3" xfId="11839" xr:uid="{00000000-0005-0000-0000-00007F320000}"/>
    <cellStyle name="표준 3 5 2 10 3 2 4" xfId="11840" xr:uid="{00000000-0005-0000-0000-000080320000}"/>
    <cellStyle name="표준 3 5 2 10 3 2 4 2" xfId="11841" xr:uid="{00000000-0005-0000-0000-000081320000}"/>
    <cellStyle name="표준 3 5 2 10 3 2 4 2 2" xfId="11842" xr:uid="{00000000-0005-0000-0000-000082320000}"/>
    <cellStyle name="표준 3 5 2 10 3 2 4 3" xfId="11843" xr:uid="{00000000-0005-0000-0000-000083320000}"/>
    <cellStyle name="표준 3 5 2 10 3 2 5" xfId="11844" xr:uid="{00000000-0005-0000-0000-000084320000}"/>
    <cellStyle name="표준 3 5 2 10 3 2 5 2" xfId="11845" xr:uid="{00000000-0005-0000-0000-000085320000}"/>
    <cellStyle name="표준 3 5 2 10 3 2 6" xfId="11846" xr:uid="{00000000-0005-0000-0000-000086320000}"/>
    <cellStyle name="표준 3 5 2 10 3 3" xfId="11847" xr:uid="{00000000-0005-0000-0000-000087320000}"/>
    <cellStyle name="표준 3 5 2 10 3 3 2" xfId="11848" xr:uid="{00000000-0005-0000-0000-000088320000}"/>
    <cellStyle name="표준 3 5 2 10 3 3 2 2" xfId="11849" xr:uid="{00000000-0005-0000-0000-000089320000}"/>
    <cellStyle name="표준 3 5 2 10 3 3 2 2 2" xfId="11850" xr:uid="{00000000-0005-0000-0000-00008A320000}"/>
    <cellStyle name="표준 3 5 2 10 3 3 2 3" xfId="11851" xr:uid="{00000000-0005-0000-0000-00008B320000}"/>
    <cellStyle name="표준 3 5 2 10 3 3 3" xfId="11852" xr:uid="{00000000-0005-0000-0000-00008C320000}"/>
    <cellStyle name="표준 3 5 2 10 3 3 3 2" xfId="11853" xr:uid="{00000000-0005-0000-0000-00008D320000}"/>
    <cellStyle name="표준 3 5 2 10 3 3 3 2 2" xfId="11854" xr:uid="{00000000-0005-0000-0000-00008E320000}"/>
    <cellStyle name="표준 3 5 2 10 3 3 3 3" xfId="11855" xr:uid="{00000000-0005-0000-0000-00008F320000}"/>
    <cellStyle name="표준 3 5 2 10 3 3 4" xfId="11856" xr:uid="{00000000-0005-0000-0000-000090320000}"/>
    <cellStyle name="표준 3 5 2 10 3 3 4 2" xfId="11857" xr:uid="{00000000-0005-0000-0000-000091320000}"/>
    <cellStyle name="표준 3 5 2 10 3 3 4 2 2" xfId="11858" xr:uid="{00000000-0005-0000-0000-000092320000}"/>
    <cellStyle name="표준 3 5 2 10 3 3 4 3" xfId="11859" xr:uid="{00000000-0005-0000-0000-000093320000}"/>
    <cellStyle name="표준 3 5 2 10 3 3 5" xfId="11860" xr:uid="{00000000-0005-0000-0000-000094320000}"/>
    <cellStyle name="표준 3 5 2 10 3 3 5 2" xfId="11861" xr:uid="{00000000-0005-0000-0000-000095320000}"/>
    <cellStyle name="표준 3 5 2 10 3 3 6" xfId="11862" xr:uid="{00000000-0005-0000-0000-000096320000}"/>
    <cellStyle name="표준 3 5 2 10 3 4" xfId="11863" xr:uid="{00000000-0005-0000-0000-000097320000}"/>
    <cellStyle name="표준 3 5 2 10 3 4 2" xfId="11864" xr:uid="{00000000-0005-0000-0000-000098320000}"/>
    <cellStyle name="표준 3 5 2 10 3 4 2 2" xfId="11865" xr:uid="{00000000-0005-0000-0000-000099320000}"/>
    <cellStyle name="표준 3 5 2 10 3 4 2 2 2" xfId="11866" xr:uid="{00000000-0005-0000-0000-00009A320000}"/>
    <cellStyle name="표준 3 5 2 10 3 4 2 3" xfId="11867" xr:uid="{00000000-0005-0000-0000-00009B320000}"/>
    <cellStyle name="표준 3 5 2 10 3 4 3" xfId="11868" xr:uid="{00000000-0005-0000-0000-00009C320000}"/>
    <cellStyle name="표준 3 5 2 10 3 4 3 2" xfId="11869" xr:uid="{00000000-0005-0000-0000-00009D320000}"/>
    <cellStyle name="표준 3 5 2 10 3 4 3 2 2" xfId="11870" xr:uid="{00000000-0005-0000-0000-00009E320000}"/>
    <cellStyle name="표준 3 5 2 10 3 4 3 3" xfId="11871" xr:uid="{00000000-0005-0000-0000-00009F320000}"/>
    <cellStyle name="표준 3 5 2 10 3 4 4" xfId="11872" xr:uid="{00000000-0005-0000-0000-0000A0320000}"/>
    <cellStyle name="표준 3 5 2 10 3 4 4 2" xfId="11873" xr:uid="{00000000-0005-0000-0000-0000A1320000}"/>
    <cellStyle name="표준 3 5 2 10 3 4 4 2 2" xfId="11874" xr:uid="{00000000-0005-0000-0000-0000A2320000}"/>
    <cellStyle name="표준 3 5 2 10 3 4 4 3" xfId="11875" xr:uid="{00000000-0005-0000-0000-0000A3320000}"/>
    <cellStyle name="표준 3 5 2 10 3 4 5" xfId="11876" xr:uid="{00000000-0005-0000-0000-0000A4320000}"/>
    <cellStyle name="표준 3 5 2 10 3 4 5 2" xfId="11877" xr:uid="{00000000-0005-0000-0000-0000A5320000}"/>
    <cellStyle name="표준 3 5 2 10 3 4 6" xfId="11878" xr:uid="{00000000-0005-0000-0000-0000A6320000}"/>
    <cellStyle name="표준 3 5 2 10 3 5" xfId="11879" xr:uid="{00000000-0005-0000-0000-0000A7320000}"/>
    <cellStyle name="표준 3 5 2 10 3 5 2" xfId="11880" xr:uid="{00000000-0005-0000-0000-0000A8320000}"/>
    <cellStyle name="표준 3 5 2 10 3 5 2 2" xfId="11881" xr:uid="{00000000-0005-0000-0000-0000A9320000}"/>
    <cellStyle name="표준 3 5 2 10 3 5 3" xfId="11882" xr:uid="{00000000-0005-0000-0000-0000AA320000}"/>
    <cellStyle name="표준 3 5 2 10 3 6" xfId="11883" xr:uid="{00000000-0005-0000-0000-0000AB320000}"/>
    <cellStyle name="표준 3 5 2 10 3 6 2" xfId="11884" xr:uid="{00000000-0005-0000-0000-0000AC320000}"/>
    <cellStyle name="표준 3 5 2 10 3 6 2 2" xfId="11885" xr:uid="{00000000-0005-0000-0000-0000AD320000}"/>
    <cellStyle name="표준 3 5 2 10 3 6 3" xfId="11886" xr:uid="{00000000-0005-0000-0000-0000AE320000}"/>
    <cellStyle name="표준 3 5 2 10 3 7" xfId="11887" xr:uid="{00000000-0005-0000-0000-0000AF320000}"/>
    <cellStyle name="표준 3 5 2 10 3 7 2" xfId="11888" xr:uid="{00000000-0005-0000-0000-0000B0320000}"/>
    <cellStyle name="표준 3 5 2 10 3 7 2 2" xfId="11889" xr:uid="{00000000-0005-0000-0000-0000B1320000}"/>
    <cellStyle name="표준 3 5 2 10 3 7 3" xfId="11890" xr:uid="{00000000-0005-0000-0000-0000B2320000}"/>
    <cellStyle name="표준 3 5 2 10 3 8" xfId="11891" xr:uid="{00000000-0005-0000-0000-0000B3320000}"/>
    <cellStyle name="표준 3 5 2 10 3 8 2" xfId="11892" xr:uid="{00000000-0005-0000-0000-0000B4320000}"/>
    <cellStyle name="표준 3 5 2 10 3 9" xfId="11893" xr:uid="{00000000-0005-0000-0000-0000B5320000}"/>
    <cellStyle name="표준 3 5 2 10 4" xfId="11894" xr:uid="{00000000-0005-0000-0000-0000B6320000}"/>
    <cellStyle name="표준 3 5 2 10 4 2" xfId="11895" xr:uid="{00000000-0005-0000-0000-0000B7320000}"/>
    <cellStyle name="표준 3 5 2 10 4 2 2" xfId="11896" xr:uid="{00000000-0005-0000-0000-0000B8320000}"/>
    <cellStyle name="표준 3 5 2 10 4 2 2 2" xfId="11897" xr:uid="{00000000-0005-0000-0000-0000B9320000}"/>
    <cellStyle name="표준 3 5 2 10 4 2 3" xfId="11898" xr:uid="{00000000-0005-0000-0000-0000BA320000}"/>
    <cellStyle name="표준 3 5 2 10 4 3" xfId="11899" xr:uid="{00000000-0005-0000-0000-0000BB320000}"/>
    <cellStyle name="표준 3 5 2 10 4 3 2" xfId="11900" xr:uid="{00000000-0005-0000-0000-0000BC320000}"/>
    <cellStyle name="표준 3 5 2 10 4 3 2 2" xfId="11901" xr:uid="{00000000-0005-0000-0000-0000BD320000}"/>
    <cellStyle name="표준 3 5 2 10 4 3 3" xfId="11902" xr:uid="{00000000-0005-0000-0000-0000BE320000}"/>
    <cellStyle name="표준 3 5 2 10 4 4" xfId="11903" xr:uid="{00000000-0005-0000-0000-0000BF320000}"/>
    <cellStyle name="표준 3 5 2 10 4 4 2" xfId="11904" xr:uid="{00000000-0005-0000-0000-0000C0320000}"/>
    <cellStyle name="표준 3 5 2 10 4 4 2 2" xfId="11905" xr:uid="{00000000-0005-0000-0000-0000C1320000}"/>
    <cellStyle name="표준 3 5 2 10 4 4 3" xfId="11906" xr:uid="{00000000-0005-0000-0000-0000C2320000}"/>
    <cellStyle name="표준 3 5 2 10 4 5" xfId="11907" xr:uid="{00000000-0005-0000-0000-0000C3320000}"/>
    <cellStyle name="표준 3 5 2 10 4 5 2" xfId="11908" xr:uid="{00000000-0005-0000-0000-0000C4320000}"/>
    <cellStyle name="표준 3 5 2 10 4 6" xfId="11909" xr:uid="{00000000-0005-0000-0000-0000C5320000}"/>
    <cellStyle name="표준 3 5 2 10 5" xfId="11910" xr:uid="{00000000-0005-0000-0000-0000C6320000}"/>
    <cellStyle name="표준 3 5 2 10 5 2" xfId="11911" xr:uid="{00000000-0005-0000-0000-0000C7320000}"/>
    <cellStyle name="표준 3 5 2 10 5 2 2" xfId="11912" xr:uid="{00000000-0005-0000-0000-0000C8320000}"/>
    <cellStyle name="표준 3 5 2 10 5 2 2 2" xfId="11913" xr:uid="{00000000-0005-0000-0000-0000C9320000}"/>
    <cellStyle name="표준 3 5 2 10 5 2 3" xfId="11914" xr:uid="{00000000-0005-0000-0000-0000CA320000}"/>
    <cellStyle name="표준 3 5 2 10 5 3" xfId="11915" xr:uid="{00000000-0005-0000-0000-0000CB320000}"/>
    <cellStyle name="표준 3 5 2 10 5 3 2" xfId="11916" xr:uid="{00000000-0005-0000-0000-0000CC320000}"/>
    <cellStyle name="표준 3 5 2 10 5 3 2 2" xfId="11917" xr:uid="{00000000-0005-0000-0000-0000CD320000}"/>
    <cellStyle name="표준 3 5 2 10 5 3 3" xfId="11918" xr:uid="{00000000-0005-0000-0000-0000CE320000}"/>
    <cellStyle name="표준 3 5 2 10 5 4" xfId="11919" xr:uid="{00000000-0005-0000-0000-0000CF320000}"/>
    <cellStyle name="표준 3 5 2 10 5 4 2" xfId="11920" xr:uid="{00000000-0005-0000-0000-0000D0320000}"/>
    <cellStyle name="표준 3 5 2 10 5 4 2 2" xfId="11921" xr:uid="{00000000-0005-0000-0000-0000D1320000}"/>
    <cellStyle name="표준 3 5 2 10 5 4 3" xfId="11922" xr:uid="{00000000-0005-0000-0000-0000D2320000}"/>
    <cellStyle name="표준 3 5 2 10 5 5" xfId="11923" xr:uid="{00000000-0005-0000-0000-0000D3320000}"/>
    <cellStyle name="표준 3 5 2 10 5 5 2" xfId="11924" xr:uid="{00000000-0005-0000-0000-0000D4320000}"/>
    <cellStyle name="표준 3 5 2 10 5 6" xfId="11925" xr:uid="{00000000-0005-0000-0000-0000D5320000}"/>
    <cellStyle name="표준 3 5 2 10 6" xfId="11926" xr:uid="{00000000-0005-0000-0000-0000D6320000}"/>
    <cellStyle name="표준 3 5 2 10 6 2" xfId="11927" xr:uid="{00000000-0005-0000-0000-0000D7320000}"/>
    <cellStyle name="표준 3 5 2 10 6 2 2" xfId="11928" xr:uid="{00000000-0005-0000-0000-0000D8320000}"/>
    <cellStyle name="표준 3 5 2 10 6 2 2 2" xfId="11929" xr:uid="{00000000-0005-0000-0000-0000D9320000}"/>
    <cellStyle name="표준 3 5 2 10 6 2 3" xfId="11930" xr:uid="{00000000-0005-0000-0000-0000DA320000}"/>
    <cellStyle name="표준 3 5 2 10 6 3" xfId="11931" xr:uid="{00000000-0005-0000-0000-0000DB320000}"/>
    <cellStyle name="표준 3 5 2 10 6 3 2" xfId="11932" xr:uid="{00000000-0005-0000-0000-0000DC320000}"/>
    <cellStyle name="표준 3 5 2 10 6 3 2 2" xfId="11933" xr:uid="{00000000-0005-0000-0000-0000DD320000}"/>
    <cellStyle name="표준 3 5 2 10 6 3 3" xfId="11934" xr:uid="{00000000-0005-0000-0000-0000DE320000}"/>
    <cellStyle name="표준 3 5 2 10 6 4" xfId="11935" xr:uid="{00000000-0005-0000-0000-0000DF320000}"/>
    <cellStyle name="표준 3 5 2 10 6 4 2" xfId="11936" xr:uid="{00000000-0005-0000-0000-0000E0320000}"/>
    <cellStyle name="표준 3 5 2 10 6 4 2 2" xfId="11937" xr:uid="{00000000-0005-0000-0000-0000E1320000}"/>
    <cellStyle name="표준 3 5 2 10 6 4 3" xfId="11938" xr:uid="{00000000-0005-0000-0000-0000E2320000}"/>
    <cellStyle name="표준 3 5 2 10 6 5" xfId="11939" xr:uid="{00000000-0005-0000-0000-0000E3320000}"/>
    <cellStyle name="표준 3 5 2 10 6 5 2" xfId="11940" xr:uid="{00000000-0005-0000-0000-0000E4320000}"/>
    <cellStyle name="표준 3 5 2 10 6 6" xfId="11941" xr:uid="{00000000-0005-0000-0000-0000E5320000}"/>
    <cellStyle name="표준 3 5 2 10 7" xfId="11942" xr:uid="{00000000-0005-0000-0000-0000E6320000}"/>
    <cellStyle name="표준 3 5 2 10 7 2" xfId="11943" xr:uid="{00000000-0005-0000-0000-0000E7320000}"/>
    <cellStyle name="표준 3 5 2 10 7 2 2" xfId="11944" xr:uid="{00000000-0005-0000-0000-0000E8320000}"/>
    <cellStyle name="표준 3 5 2 10 7 3" xfId="11945" xr:uid="{00000000-0005-0000-0000-0000E9320000}"/>
    <cellStyle name="표준 3 5 2 10 8" xfId="11946" xr:uid="{00000000-0005-0000-0000-0000EA320000}"/>
    <cellStyle name="표준 3 5 2 10 8 2" xfId="11947" xr:uid="{00000000-0005-0000-0000-0000EB320000}"/>
    <cellStyle name="표준 3 5 2 10 8 2 2" xfId="11948" xr:uid="{00000000-0005-0000-0000-0000EC320000}"/>
    <cellStyle name="표준 3 5 2 10 8 3" xfId="11949" xr:uid="{00000000-0005-0000-0000-0000ED320000}"/>
    <cellStyle name="표준 3 5 2 10 9" xfId="11950" xr:uid="{00000000-0005-0000-0000-0000EE320000}"/>
    <cellStyle name="표준 3 5 2 10 9 2" xfId="11951" xr:uid="{00000000-0005-0000-0000-0000EF320000}"/>
    <cellStyle name="표준 3 5 2 10 9 2 2" xfId="11952" xr:uid="{00000000-0005-0000-0000-0000F0320000}"/>
    <cellStyle name="표준 3 5 2 10 9 3" xfId="11953" xr:uid="{00000000-0005-0000-0000-0000F1320000}"/>
    <cellStyle name="표준 3 5 2 11" xfId="11954" xr:uid="{00000000-0005-0000-0000-0000F2320000}"/>
    <cellStyle name="표준 3 5 2 11 10" xfId="11955" xr:uid="{00000000-0005-0000-0000-0000F3320000}"/>
    <cellStyle name="표준 3 5 2 11 2" xfId="11956" xr:uid="{00000000-0005-0000-0000-0000F4320000}"/>
    <cellStyle name="표준 3 5 2 11 2 2" xfId="11957" xr:uid="{00000000-0005-0000-0000-0000F5320000}"/>
    <cellStyle name="표준 3 5 2 11 2 2 2" xfId="11958" xr:uid="{00000000-0005-0000-0000-0000F6320000}"/>
    <cellStyle name="표준 3 5 2 11 2 2 2 2" xfId="11959" xr:uid="{00000000-0005-0000-0000-0000F7320000}"/>
    <cellStyle name="표준 3 5 2 11 2 2 2 2 2" xfId="11960" xr:uid="{00000000-0005-0000-0000-0000F8320000}"/>
    <cellStyle name="표준 3 5 2 11 2 2 2 3" xfId="11961" xr:uid="{00000000-0005-0000-0000-0000F9320000}"/>
    <cellStyle name="표준 3 5 2 11 2 2 3" xfId="11962" xr:uid="{00000000-0005-0000-0000-0000FA320000}"/>
    <cellStyle name="표준 3 5 2 11 2 2 3 2" xfId="11963" xr:uid="{00000000-0005-0000-0000-0000FB320000}"/>
    <cellStyle name="표준 3 5 2 11 2 2 3 2 2" xfId="11964" xr:uid="{00000000-0005-0000-0000-0000FC320000}"/>
    <cellStyle name="표준 3 5 2 11 2 2 3 3" xfId="11965" xr:uid="{00000000-0005-0000-0000-0000FD320000}"/>
    <cellStyle name="표준 3 5 2 11 2 2 4" xfId="11966" xr:uid="{00000000-0005-0000-0000-0000FE320000}"/>
    <cellStyle name="표준 3 5 2 11 2 2 4 2" xfId="11967" xr:uid="{00000000-0005-0000-0000-0000FF320000}"/>
    <cellStyle name="표준 3 5 2 11 2 2 4 2 2" xfId="11968" xr:uid="{00000000-0005-0000-0000-000000330000}"/>
    <cellStyle name="표준 3 5 2 11 2 2 4 3" xfId="11969" xr:uid="{00000000-0005-0000-0000-000001330000}"/>
    <cellStyle name="표준 3 5 2 11 2 2 5" xfId="11970" xr:uid="{00000000-0005-0000-0000-000002330000}"/>
    <cellStyle name="표준 3 5 2 11 2 2 5 2" xfId="11971" xr:uid="{00000000-0005-0000-0000-000003330000}"/>
    <cellStyle name="표준 3 5 2 11 2 2 6" xfId="11972" xr:uid="{00000000-0005-0000-0000-000004330000}"/>
    <cellStyle name="표준 3 5 2 11 2 3" xfId="11973" xr:uid="{00000000-0005-0000-0000-000005330000}"/>
    <cellStyle name="표준 3 5 2 11 2 3 2" xfId="11974" xr:uid="{00000000-0005-0000-0000-000006330000}"/>
    <cellStyle name="표준 3 5 2 11 2 3 2 2" xfId="11975" xr:uid="{00000000-0005-0000-0000-000007330000}"/>
    <cellStyle name="표준 3 5 2 11 2 3 2 2 2" xfId="11976" xr:uid="{00000000-0005-0000-0000-000008330000}"/>
    <cellStyle name="표준 3 5 2 11 2 3 2 3" xfId="11977" xr:uid="{00000000-0005-0000-0000-000009330000}"/>
    <cellStyle name="표준 3 5 2 11 2 3 3" xfId="11978" xr:uid="{00000000-0005-0000-0000-00000A330000}"/>
    <cellStyle name="표준 3 5 2 11 2 3 3 2" xfId="11979" xr:uid="{00000000-0005-0000-0000-00000B330000}"/>
    <cellStyle name="표준 3 5 2 11 2 3 3 2 2" xfId="11980" xr:uid="{00000000-0005-0000-0000-00000C330000}"/>
    <cellStyle name="표준 3 5 2 11 2 3 3 3" xfId="11981" xr:uid="{00000000-0005-0000-0000-00000D330000}"/>
    <cellStyle name="표준 3 5 2 11 2 3 4" xfId="11982" xr:uid="{00000000-0005-0000-0000-00000E330000}"/>
    <cellStyle name="표준 3 5 2 11 2 3 4 2" xfId="11983" xr:uid="{00000000-0005-0000-0000-00000F330000}"/>
    <cellStyle name="표준 3 5 2 11 2 3 4 2 2" xfId="11984" xr:uid="{00000000-0005-0000-0000-000010330000}"/>
    <cellStyle name="표준 3 5 2 11 2 3 4 3" xfId="11985" xr:uid="{00000000-0005-0000-0000-000011330000}"/>
    <cellStyle name="표준 3 5 2 11 2 3 5" xfId="11986" xr:uid="{00000000-0005-0000-0000-000012330000}"/>
    <cellStyle name="표준 3 5 2 11 2 3 5 2" xfId="11987" xr:uid="{00000000-0005-0000-0000-000013330000}"/>
    <cellStyle name="표준 3 5 2 11 2 3 6" xfId="11988" xr:uid="{00000000-0005-0000-0000-000014330000}"/>
    <cellStyle name="표준 3 5 2 11 2 4" xfId="11989" xr:uid="{00000000-0005-0000-0000-000015330000}"/>
    <cellStyle name="표준 3 5 2 11 2 4 2" xfId="11990" xr:uid="{00000000-0005-0000-0000-000016330000}"/>
    <cellStyle name="표준 3 5 2 11 2 4 2 2" xfId="11991" xr:uid="{00000000-0005-0000-0000-000017330000}"/>
    <cellStyle name="표준 3 5 2 11 2 4 2 2 2" xfId="11992" xr:uid="{00000000-0005-0000-0000-000018330000}"/>
    <cellStyle name="표준 3 5 2 11 2 4 2 3" xfId="11993" xr:uid="{00000000-0005-0000-0000-000019330000}"/>
    <cellStyle name="표준 3 5 2 11 2 4 3" xfId="11994" xr:uid="{00000000-0005-0000-0000-00001A330000}"/>
    <cellStyle name="표준 3 5 2 11 2 4 3 2" xfId="11995" xr:uid="{00000000-0005-0000-0000-00001B330000}"/>
    <cellStyle name="표준 3 5 2 11 2 4 3 2 2" xfId="11996" xr:uid="{00000000-0005-0000-0000-00001C330000}"/>
    <cellStyle name="표준 3 5 2 11 2 4 3 3" xfId="11997" xr:uid="{00000000-0005-0000-0000-00001D330000}"/>
    <cellStyle name="표준 3 5 2 11 2 4 4" xfId="11998" xr:uid="{00000000-0005-0000-0000-00001E330000}"/>
    <cellStyle name="표준 3 5 2 11 2 4 4 2" xfId="11999" xr:uid="{00000000-0005-0000-0000-00001F330000}"/>
    <cellStyle name="표준 3 5 2 11 2 4 4 2 2" xfId="12000" xr:uid="{00000000-0005-0000-0000-000020330000}"/>
    <cellStyle name="표준 3 5 2 11 2 4 4 3" xfId="12001" xr:uid="{00000000-0005-0000-0000-000021330000}"/>
    <cellStyle name="표준 3 5 2 11 2 4 5" xfId="12002" xr:uid="{00000000-0005-0000-0000-000022330000}"/>
    <cellStyle name="표준 3 5 2 11 2 4 5 2" xfId="12003" xr:uid="{00000000-0005-0000-0000-000023330000}"/>
    <cellStyle name="표준 3 5 2 11 2 4 6" xfId="12004" xr:uid="{00000000-0005-0000-0000-000024330000}"/>
    <cellStyle name="표준 3 5 2 11 2 5" xfId="12005" xr:uid="{00000000-0005-0000-0000-000025330000}"/>
    <cellStyle name="표준 3 5 2 11 2 5 2" xfId="12006" xr:uid="{00000000-0005-0000-0000-000026330000}"/>
    <cellStyle name="표준 3 5 2 11 2 5 2 2" xfId="12007" xr:uid="{00000000-0005-0000-0000-000027330000}"/>
    <cellStyle name="표준 3 5 2 11 2 5 3" xfId="12008" xr:uid="{00000000-0005-0000-0000-000028330000}"/>
    <cellStyle name="표준 3 5 2 11 2 6" xfId="12009" xr:uid="{00000000-0005-0000-0000-000029330000}"/>
    <cellStyle name="표준 3 5 2 11 2 6 2" xfId="12010" xr:uid="{00000000-0005-0000-0000-00002A330000}"/>
    <cellStyle name="표준 3 5 2 11 2 6 2 2" xfId="12011" xr:uid="{00000000-0005-0000-0000-00002B330000}"/>
    <cellStyle name="표준 3 5 2 11 2 6 3" xfId="12012" xr:uid="{00000000-0005-0000-0000-00002C330000}"/>
    <cellStyle name="표준 3 5 2 11 2 7" xfId="12013" xr:uid="{00000000-0005-0000-0000-00002D330000}"/>
    <cellStyle name="표준 3 5 2 11 2 7 2" xfId="12014" xr:uid="{00000000-0005-0000-0000-00002E330000}"/>
    <cellStyle name="표준 3 5 2 11 2 7 2 2" xfId="12015" xr:uid="{00000000-0005-0000-0000-00002F330000}"/>
    <cellStyle name="표준 3 5 2 11 2 7 3" xfId="12016" xr:uid="{00000000-0005-0000-0000-000030330000}"/>
    <cellStyle name="표준 3 5 2 11 2 8" xfId="12017" xr:uid="{00000000-0005-0000-0000-000031330000}"/>
    <cellStyle name="표준 3 5 2 11 2 8 2" xfId="12018" xr:uid="{00000000-0005-0000-0000-000032330000}"/>
    <cellStyle name="표준 3 5 2 11 2 9" xfId="12019" xr:uid="{00000000-0005-0000-0000-000033330000}"/>
    <cellStyle name="표준 3 5 2 11 3" xfId="12020" xr:uid="{00000000-0005-0000-0000-000034330000}"/>
    <cellStyle name="표준 3 5 2 11 3 2" xfId="12021" xr:uid="{00000000-0005-0000-0000-000035330000}"/>
    <cellStyle name="표준 3 5 2 11 3 2 2" xfId="12022" xr:uid="{00000000-0005-0000-0000-000036330000}"/>
    <cellStyle name="표준 3 5 2 11 3 2 2 2" xfId="12023" xr:uid="{00000000-0005-0000-0000-000037330000}"/>
    <cellStyle name="표준 3 5 2 11 3 2 3" xfId="12024" xr:uid="{00000000-0005-0000-0000-000038330000}"/>
    <cellStyle name="표준 3 5 2 11 3 3" xfId="12025" xr:uid="{00000000-0005-0000-0000-000039330000}"/>
    <cellStyle name="표준 3 5 2 11 3 3 2" xfId="12026" xr:uid="{00000000-0005-0000-0000-00003A330000}"/>
    <cellStyle name="표준 3 5 2 11 3 3 2 2" xfId="12027" xr:uid="{00000000-0005-0000-0000-00003B330000}"/>
    <cellStyle name="표준 3 5 2 11 3 3 3" xfId="12028" xr:uid="{00000000-0005-0000-0000-00003C330000}"/>
    <cellStyle name="표준 3 5 2 11 3 4" xfId="12029" xr:uid="{00000000-0005-0000-0000-00003D330000}"/>
    <cellStyle name="표준 3 5 2 11 3 4 2" xfId="12030" xr:uid="{00000000-0005-0000-0000-00003E330000}"/>
    <cellStyle name="표준 3 5 2 11 3 4 2 2" xfId="12031" xr:uid="{00000000-0005-0000-0000-00003F330000}"/>
    <cellStyle name="표준 3 5 2 11 3 4 3" xfId="12032" xr:uid="{00000000-0005-0000-0000-000040330000}"/>
    <cellStyle name="표준 3 5 2 11 3 5" xfId="12033" xr:uid="{00000000-0005-0000-0000-000041330000}"/>
    <cellStyle name="표준 3 5 2 11 3 5 2" xfId="12034" xr:uid="{00000000-0005-0000-0000-000042330000}"/>
    <cellStyle name="표준 3 5 2 11 3 6" xfId="12035" xr:uid="{00000000-0005-0000-0000-000043330000}"/>
    <cellStyle name="표준 3 5 2 11 4" xfId="12036" xr:uid="{00000000-0005-0000-0000-000044330000}"/>
    <cellStyle name="표준 3 5 2 11 4 2" xfId="12037" xr:uid="{00000000-0005-0000-0000-000045330000}"/>
    <cellStyle name="표준 3 5 2 11 4 2 2" xfId="12038" xr:uid="{00000000-0005-0000-0000-000046330000}"/>
    <cellStyle name="표준 3 5 2 11 4 2 2 2" xfId="12039" xr:uid="{00000000-0005-0000-0000-000047330000}"/>
    <cellStyle name="표준 3 5 2 11 4 2 3" xfId="12040" xr:uid="{00000000-0005-0000-0000-000048330000}"/>
    <cellStyle name="표준 3 5 2 11 4 3" xfId="12041" xr:uid="{00000000-0005-0000-0000-000049330000}"/>
    <cellStyle name="표준 3 5 2 11 4 3 2" xfId="12042" xr:uid="{00000000-0005-0000-0000-00004A330000}"/>
    <cellStyle name="표준 3 5 2 11 4 3 2 2" xfId="12043" xr:uid="{00000000-0005-0000-0000-00004B330000}"/>
    <cellStyle name="표준 3 5 2 11 4 3 3" xfId="12044" xr:uid="{00000000-0005-0000-0000-00004C330000}"/>
    <cellStyle name="표준 3 5 2 11 4 4" xfId="12045" xr:uid="{00000000-0005-0000-0000-00004D330000}"/>
    <cellStyle name="표준 3 5 2 11 4 4 2" xfId="12046" xr:uid="{00000000-0005-0000-0000-00004E330000}"/>
    <cellStyle name="표준 3 5 2 11 4 4 2 2" xfId="12047" xr:uid="{00000000-0005-0000-0000-00004F330000}"/>
    <cellStyle name="표준 3 5 2 11 4 4 3" xfId="12048" xr:uid="{00000000-0005-0000-0000-000050330000}"/>
    <cellStyle name="표준 3 5 2 11 4 5" xfId="12049" xr:uid="{00000000-0005-0000-0000-000051330000}"/>
    <cellStyle name="표준 3 5 2 11 4 5 2" xfId="12050" xr:uid="{00000000-0005-0000-0000-000052330000}"/>
    <cellStyle name="표준 3 5 2 11 4 6" xfId="12051" xr:uid="{00000000-0005-0000-0000-000053330000}"/>
    <cellStyle name="표준 3 5 2 11 5" xfId="12052" xr:uid="{00000000-0005-0000-0000-000054330000}"/>
    <cellStyle name="표준 3 5 2 11 5 2" xfId="12053" xr:uid="{00000000-0005-0000-0000-000055330000}"/>
    <cellStyle name="표준 3 5 2 11 5 2 2" xfId="12054" xr:uid="{00000000-0005-0000-0000-000056330000}"/>
    <cellStyle name="표준 3 5 2 11 5 2 2 2" xfId="12055" xr:uid="{00000000-0005-0000-0000-000057330000}"/>
    <cellStyle name="표준 3 5 2 11 5 2 3" xfId="12056" xr:uid="{00000000-0005-0000-0000-000058330000}"/>
    <cellStyle name="표준 3 5 2 11 5 3" xfId="12057" xr:uid="{00000000-0005-0000-0000-000059330000}"/>
    <cellStyle name="표준 3 5 2 11 5 3 2" xfId="12058" xr:uid="{00000000-0005-0000-0000-00005A330000}"/>
    <cellStyle name="표준 3 5 2 11 5 3 2 2" xfId="12059" xr:uid="{00000000-0005-0000-0000-00005B330000}"/>
    <cellStyle name="표준 3 5 2 11 5 3 3" xfId="12060" xr:uid="{00000000-0005-0000-0000-00005C330000}"/>
    <cellStyle name="표준 3 5 2 11 5 4" xfId="12061" xr:uid="{00000000-0005-0000-0000-00005D330000}"/>
    <cellStyle name="표준 3 5 2 11 5 4 2" xfId="12062" xr:uid="{00000000-0005-0000-0000-00005E330000}"/>
    <cellStyle name="표준 3 5 2 11 5 4 2 2" xfId="12063" xr:uid="{00000000-0005-0000-0000-00005F330000}"/>
    <cellStyle name="표준 3 5 2 11 5 4 3" xfId="12064" xr:uid="{00000000-0005-0000-0000-000060330000}"/>
    <cellStyle name="표준 3 5 2 11 5 5" xfId="12065" xr:uid="{00000000-0005-0000-0000-000061330000}"/>
    <cellStyle name="표준 3 5 2 11 5 5 2" xfId="12066" xr:uid="{00000000-0005-0000-0000-000062330000}"/>
    <cellStyle name="표준 3 5 2 11 5 6" xfId="12067" xr:uid="{00000000-0005-0000-0000-000063330000}"/>
    <cellStyle name="표준 3 5 2 11 6" xfId="12068" xr:uid="{00000000-0005-0000-0000-000064330000}"/>
    <cellStyle name="표준 3 5 2 11 6 2" xfId="12069" xr:uid="{00000000-0005-0000-0000-000065330000}"/>
    <cellStyle name="표준 3 5 2 11 6 2 2" xfId="12070" xr:uid="{00000000-0005-0000-0000-000066330000}"/>
    <cellStyle name="표준 3 5 2 11 6 3" xfId="12071" xr:uid="{00000000-0005-0000-0000-000067330000}"/>
    <cellStyle name="표준 3 5 2 11 7" xfId="12072" xr:uid="{00000000-0005-0000-0000-000068330000}"/>
    <cellStyle name="표준 3 5 2 11 7 2" xfId="12073" xr:uid="{00000000-0005-0000-0000-000069330000}"/>
    <cellStyle name="표준 3 5 2 11 7 2 2" xfId="12074" xr:uid="{00000000-0005-0000-0000-00006A330000}"/>
    <cellStyle name="표준 3 5 2 11 7 3" xfId="12075" xr:uid="{00000000-0005-0000-0000-00006B330000}"/>
    <cellStyle name="표준 3 5 2 11 8" xfId="12076" xr:uid="{00000000-0005-0000-0000-00006C330000}"/>
    <cellStyle name="표준 3 5 2 11 8 2" xfId="12077" xr:uid="{00000000-0005-0000-0000-00006D330000}"/>
    <cellStyle name="표준 3 5 2 11 8 2 2" xfId="12078" xr:uid="{00000000-0005-0000-0000-00006E330000}"/>
    <cellStyle name="표준 3 5 2 11 8 3" xfId="12079" xr:uid="{00000000-0005-0000-0000-00006F330000}"/>
    <cellStyle name="표준 3 5 2 11 9" xfId="12080" xr:uid="{00000000-0005-0000-0000-000070330000}"/>
    <cellStyle name="표준 3 5 2 11 9 2" xfId="12081" xr:uid="{00000000-0005-0000-0000-000071330000}"/>
    <cellStyle name="표준 3 5 2 12" xfId="12082" xr:uid="{00000000-0005-0000-0000-000072330000}"/>
    <cellStyle name="표준 3 5 2 12 10" xfId="12083" xr:uid="{00000000-0005-0000-0000-000073330000}"/>
    <cellStyle name="표준 3 5 2 12 2" xfId="12084" xr:uid="{00000000-0005-0000-0000-000074330000}"/>
    <cellStyle name="표준 3 5 2 12 2 2" xfId="12085" xr:uid="{00000000-0005-0000-0000-000075330000}"/>
    <cellStyle name="표준 3 5 2 12 2 2 2" xfId="12086" xr:uid="{00000000-0005-0000-0000-000076330000}"/>
    <cellStyle name="표준 3 5 2 12 2 2 2 2" xfId="12087" xr:uid="{00000000-0005-0000-0000-000077330000}"/>
    <cellStyle name="표준 3 5 2 12 2 2 2 2 2" xfId="12088" xr:uid="{00000000-0005-0000-0000-000078330000}"/>
    <cellStyle name="표준 3 5 2 12 2 2 2 3" xfId="12089" xr:uid="{00000000-0005-0000-0000-000079330000}"/>
    <cellStyle name="표준 3 5 2 12 2 2 3" xfId="12090" xr:uid="{00000000-0005-0000-0000-00007A330000}"/>
    <cellStyle name="표준 3 5 2 12 2 2 3 2" xfId="12091" xr:uid="{00000000-0005-0000-0000-00007B330000}"/>
    <cellStyle name="표준 3 5 2 12 2 2 3 2 2" xfId="12092" xr:uid="{00000000-0005-0000-0000-00007C330000}"/>
    <cellStyle name="표준 3 5 2 12 2 2 3 3" xfId="12093" xr:uid="{00000000-0005-0000-0000-00007D330000}"/>
    <cellStyle name="표준 3 5 2 12 2 2 4" xfId="12094" xr:uid="{00000000-0005-0000-0000-00007E330000}"/>
    <cellStyle name="표준 3 5 2 12 2 2 4 2" xfId="12095" xr:uid="{00000000-0005-0000-0000-00007F330000}"/>
    <cellStyle name="표준 3 5 2 12 2 2 4 2 2" xfId="12096" xr:uid="{00000000-0005-0000-0000-000080330000}"/>
    <cellStyle name="표준 3 5 2 12 2 2 4 3" xfId="12097" xr:uid="{00000000-0005-0000-0000-000081330000}"/>
    <cellStyle name="표준 3 5 2 12 2 2 5" xfId="12098" xr:uid="{00000000-0005-0000-0000-000082330000}"/>
    <cellStyle name="표준 3 5 2 12 2 2 5 2" xfId="12099" xr:uid="{00000000-0005-0000-0000-000083330000}"/>
    <cellStyle name="표준 3 5 2 12 2 2 6" xfId="12100" xr:uid="{00000000-0005-0000-0000-000084330000}"/>
    <cellStyle name="표준 3 5 2 12 2 3" xfId="12101" xr:uid="{00000000-0005-0000-0000-000085330000}"/>
    <cellStyle name="표준 3 5 2 12 2 3 2" xfId="12102" xr:uid="{00000000-0005-0000-0000-000086330000}"/>
    <cellStyle name="표준 3 5 2 12 2 3 2 2" xfId="12103" xr:uid="{00000000-0005-0000-0000-000087330000}"/>
    <cellStyle name="표준 3 5 2 12 2 3 2 2 2" xfId="12104" xr:uid="{00000000-0005-0000-0000-000088330000}"/>
    <cellStyle name="표준 3 5 2 12 2 3 2 3" xfId="12105" xr:uid="{00000000-0005-0000-0000-000089330000}"/>
    <cellStyle name="표준 3 5 2 12 2 3 3" xfId="12106" xr:uid="{00000000-0005-0000-0000-00008A330000}"/>
    <cellStyle name="표준 3 5 2 12 2 3 3 2" xfId="12107" xr:uid="{00000000-0005-0000-0000-00008B330000}"/>
    <cellStyle name="표준 3 5 2 12 2 3 3 2 2" xfId="12108" xr:uid="{00000000-0005-0000-0000-00008C330000}"/>
    <cellStyle name="표준 3 5 2 12 2 3 3 3" xfId="12109" xr:uid="{00000000-0005-0000-0000-00008D330000}"/>
    <cellStyle name="표준 3 5 2 12 2 3 4" xfId="12110" xr:uid="{00000000-0005-0000-0000-00008E330000}"/>
    <cellStyle name="표준 3 5 2 12 2 3 4 2" xfId="12111" xr:uid="{00000000-0005-0000-0000-00008F330000}"/>
    <cellStyle name="표준 3 5 2 12 2 3 4 2 2" xfId="12112" xr:uid="{00000000-0005-0000-0000-000090330000}"/>
    <cellStyle name="표준 3 5 2 12 2 3 4 3" xfId="12113" xr:uid="{00000000-0005-0000-0000-000091330000}"/>
    <cellStyle name="표준 3 5 2 12 2 3 5" xfId="12114" xr:uid="{00000000-0005-0000-0000-000092330000}"/>
    <cellStyle name="표준 3 5 2 12 2 3 5 2" xfId="12115" xr:uid="{00000000-0005-0000-0000-000093330000}"/>
    <cellStyle name="표준 3 5 2 12 2 3 6" xfId="12116" xr:uid="{00000000-0005-0000-0000-000094330000}"/>
    <cellStyle name="표준 3 5 2 12 2 4" xfId="12117" xr:uid="{00000000-0005-0000-0000-000095330000}"/>
    <cellStyle name="표준 3 5 2 12 2 4 2" xfId="12118" xr:uid="{00000000-0005-0000-0000-000096330000}"/>
    <cellStyle name="표준 3 5 2 12 2 4 2 2" xfId="12119" xr:uid="{00000000-0005-0000-0000-000097330000}"/>
    <cellStyle name="표준 3 5 2 12 2 4 2 2 2" xfId="12120" xr:uid="{00000000-0005-0000-0000-000098330000}"/>
    <cellStyle name="표준 3 5 2 12 2 4 2 3" xfId="12121" xr:uid="{00000000-0005-0000-0000-000099330000}"/>
    <cellStyle name="표준 3 5 2 12 2 4 3" xfId="12122" xr:uid="{00000000-0005-0000-0000-00009A330000}"/>
    <cellStyle name="표준 3 5 2 12 2 4 3 2" xfId="12123" xr:uid="{00000000-0005-0000-0000-00009B330000}"/>
    <cellStyle name="표준 3 5 2 12 2 4 3 2 2" xfId="12124" xr:uid="{00000000-0005-0000-0000-00009C330000}"/>
    <cellStyle name="표준 3 5 2 12 2 4 3 3" xfId="12125" xr:uid="{00000000-0005-0000-0000-00009D330000}"/>
    <cellStyle name="표준 3 5 2 12 2 4 4" xfId="12126" xr:uid="{00000000-0005-0000-0000-00009E330000}"/>
    <cellStyle name="표준 3 5 2 12 2 4 4 2" xfId="12127" xr:uid="{00000000-0005-0000-0000-00009F330000}"/>
    <cellStyle name="표준 3 5 2 12 2 4 4 2 2" xfId="12128" xr:uid="{00000000-0005-0000-0000-0000A0330000}"/>
    <cellStyle name="표준 3 5 2 12 2 4 4 3" xfId="12129" xr:uid="{00000000-0005-0000-0000-0000A1330000}"/>
    <cellStyle name="표준 3 5 2 12 2 4 5" xfId="12130" xr:uid="{00000000-0005-0000-0000-0000A2330000}"/>
    <cellStyle name="표준 3 5 2 12 2 4 5 2" xfId="12131" xr:uid="{00000000-0005-0000-0000-0000A3330000}"/>
    <cellStyle name="표준 3 5 2 12 2 4 6" xfId="12132" xr:uid="{00000000-0005-0000-0000-0000A4330000}"/>
    <cellStyle name="표준 3 5 2 12 2 5" xfId="12133" xr:uid="{00000000-0005-0000-0000-0000A5330000}"/>
    <cellStyle name="표준 3 5 2 12 2 5 2" xfId="12134" xr:uid="{00000000-0005-0000-0000-0000A6330000}"/>
    <cellStyle name="표준 3 5 2 12 2 5 2 2" xfId="12135" xr:uid="{00000000-0005-0000-0000-0000A7330000}"/>
    <cellStyle name="표준 3 5 2 12 2 5 3" xfId="12136" xr:uid="{00000000-0005-0000-0000-0000A8330000}"/>
    <cellStyle name="표준 3 5 2 12 2 6" xfId="12137" xr:uid="{00000000-0005-0000-0000-0000A9330000}"/>
    <cellStyle name="표준 3 5 2 12 2 6 2" xfId="12138" xr:uid="{00000000-0005-0000-0000-0000AA330000}"/>
    <cellStyle name="표준 3 5 2 12 2 6 2 2" xfId="12139" xr:uid="{00000000-0005-0000-0000-0000AB330000}"/>
    <cellStyle name="표준 3 5 2 12 2 6 3" xfId="12140" xr:uid="{00000000-0005-0000-0000-0000AC330000}"/>
    <cellStyle name="표준 3 5 2 12 2 7" xfId="12141" xr:uid="{00000000-0005-0000-0000-0000AD330000}"/>
    <cellStyle name="표준 3 5 2 12 2 7 2" xfId="12142" xr:uid="{00000000-0005-0000-0000-0000AE330000}"/>
    <cellStyle name="표준 3 5 2 12 2 7 2 2" xfId="12143" xr:uid="{00000000-0005-0000-0000-0000AF330000}"/>
    <cellStyle name="표준 3 5 2 12 2 7 3" xfId="12144" xr:uid="{00000000-0005-0000-0000-0000B0330000}"/>
    <cellStyle name="표준 3 5 2 12 2 8" xfId="12145" xr:uid="{00000000-0005-0000-0000-0000B1330000}"/>
    <cellStyle name="표준 3 5 2 12 2 8 2" xfId="12146" xr:uid="{00000000-0005-0000-0000-0000B2330000}"/>
    <cellStyle name="표준 3 5 2 12 2 9" xfId="12147" xr:uid="{00000000-0005-0000-0000-0000B3330000}"/>
    <cellStyle name="표준 3 5 2 12 3" xfId="12148" xr:uid="{00000000-0005-0000-0000-0000B4330000}"/>
    <cellStyle name="표준 3 5 2 12 3 2" xfId="12149" xr:uid="{00000000-0005-0000-0000-0000B5330000}"/>
    <cellStyle name="표준 3 5 2 12 3 2 2" xfId="12150" xr:uid="{00000000-0005-0000-0000-0000B6330000}"/>
    <cellStyle name="표준 3 5 2 12 3 2 2 2" xfId="12151" xr:uid="{00000000-0005-0000-0000-0000B7330000}"/>
    <cellStyle name="표준 3 5 2 12 3 2 3" xfId="12152" xr:uid="{00000000-0005-0000-0000-0000B8330000}"/>
    <cellStyle name="표준 3 5 2 12 3 3" xfId="12153" xr:uid="{00000000-0005-0000-0000-0000B9330000}"/>
    <cellStyle name="표준 3 5 2 12 3 3 2" xfId="12154" xr:uid="{00000000-0005-0000-0000-0000BA330000}"/>
    <cellStyle name="표준 3 5 2 12 3 3 2 2" xfId="12155" xr:uid="{00000000-0005-0000-0000-0000BB330000}"/>
    <cellStyle name="표준 3 5 2 12 3 3 3" xfId="12156" xr:uid="{00000000-0005-0000-0000-0000BC330000}"/>
    <cellStyle name="표준 3 5 2 12 3 4" xfId="12157" xr:uid="{00000000-0005-0000-0000-0000BD330000}"/>
    <cellStyle name="표준 3 5 2 12 3 4 2" xfId="12158" xr:uid="{00000000-0005-0000-0000-0000BE330000}"/>
    <cellStyle name="표준 3 5 2 12 3 4 2 2" xfId="12159" xr:uid="{00000000-0005-0000-0000-0000BF330000}"/>
    <cellStyle name="표준 3 5 2 12 3 4 3" xfId="12160" xr:uid="{00000000-0005-0000-0000-0000C0330000}"/>
    <cellStyle name="표준 3 5 2 12 3 5" xfId="12161" xr:uid="{00000000-0005-0000-0000-0000C1330000}"/>
    <cellStyle name="표준 3 5 2 12 3 5 2" xfId="12162" xr:uid="{00000000-0005-0000-0000-0000C2330000}"/>
    <cellStyle name="표준 3 5 2 12 3 6" xfId="12163" xr:uid="{00000000-0005-0000-0000-0000C3330000}"/>
    <cellStyle name="표준 3 5 2 12 4" xfId="12164" xr:uid="{00000000-0005-0000-0000-0000C4330000}"/>
    <cellStyle name="표준 3 5 2 12 4 2" xfId="12165" xr:uid="{00000000-0005-0000-0000-0000C5330000}"/>
    <cellStyle name="표준 3 5 2 12 4 2 2" xfId="12166" xr:uid="{00000000-0005-0000-0000-0000C6330000}"/>
    <cellStyle name="표준 3 5 2 12 4 2 2 2" xfId="12167" xr:uid="{00000000-0005-0000-0000-0000C7330000}"/>
    <cellStyle name="표준 3 5 2 12 4 2 3" xfId="12168" xr:uid="{00000000-0005-0000-0000-0000C8330000}"/>
    <cellStyle name="표준 3 5 2 12 4 3" xfId="12169" xr:uid="{00000000-0005-0000-0000-0000C9330000}"/>
    <cellStyle name="표준 3 5 2 12 4 3 2" xfId="12170" xr:uid="{00000000-0005-0000-0000-0000CA330000}"/>
    <cellStyle name="표준 3 5 2 12 4 3 2 2" xfId="12171" xr:uid="{00000000-0005-0000-0000-0000CB330000}"/>
    <cellStyle name="표준 3 5 2 12 4 3 3" xfId="12172" xr:uid="{00000000-0005-0000-0000-0000CC330000}"/>
    <cellStyle name="표준 3 5 2 12 4 4" xfId="12173" xr:uid="{00000000-0005-0000-0000-0000CD330000}"/>
    <cellStyle name="표준 3 5 2 12 4 4 2" xfId="12174" xr:uid="{00000000-0005-0000-0000-0000CE330000}"/>
    <cellStyle name="표준 3 5 2 12 4 4 2 2" xfId="12175" xr:uid="{00000000-0005-0000-0000-0000CF330000}"/>
    <cellStyle name="표준 3 5 2 12 4 4 3" xfId="12176" xr:uid="{00000000-0005-0000-0000-0000D0330000}"/>
    <cellStyle name="표준 3 5 2 12 4 5" xfId="12177" xr:uid="{00000000-0005-0000-0000-0000D1330000}"/>
    <cellStyle name="표준 3 5 2 12 4 5 2" xfId="12178" xr:uid="{00000000-0005-0000-0000-0000D2330000}"/>
    <cellStyle name="표준 3 5 2 12 4 6" xfId="12179" xr:uid="{00000000-0005-0000-0000-0000D3330000}"/>
    <cellStyle name="표준 3 5 2 12 5" xfId="12180" xr:uid="{00000000-0005-0000-0000-0000D4330000}"/>
    <cellStyle name="표준 3 5 2 12 5 2" xfId="12181" xr:uid="{00000000-0005-0000-0000-0000D5330000}"/>
    <cellStyle name="표준 3 5 2 12 5 2 2" xfId="12182" xr:uid="{00000000-0005-0000-0000-0000D6330000}"/>
    <cellStyle name="표준 3 5 2 12 5 2 2 2" xfId="12183" xr:uid="{00000000-0005-0000-0000-0000D7330000}"/>
    <cellStyle name="표준 3 5 2 12 5 2 3" xfId="12184" xr:uid="{00000000-0005-0000-0000-0000D8330000}"/>
    <cellStyle name="표준 3 5 2 12 5 3" xfId="12185" xr:uid="{00000000-0005-0000-0000-0000D9330000}"/>
    <cellStyle name="표준 3 5 2 12 5 3 2" xfId="12186" xr:uid="{00000000-0005-0000-0000-0000DA330000}"/>
    <cellStyle name="표준 3 5 2 12 5 3 2 2" xfId="12187" xr:uid="{00000000-0005-0000-0000-0000DB330000}"/>
    <cellStyle name="표준 3 5 2 12 5 3 3" xfId="12188" xr:uid="{00000000-0005-0000-0000-0000DC330000}"/>
    <cellStyle name="표준 3 5 2 12 5 4" xfId="12189" xr:uid="{00000000-0005-0000-0000-0000DD330000}"/>
    <cellStyle name="표준 3 5 2 12 5 4 2" xfId="12190" xr:uid="{00000000-0005-0000-0000-0000DE330000}"/>
    <cellStyle name="표준 3 5 2 12 5 4 2 2" xfId="12191" xr:uid="{00000000-0005-0000-0000-0000DF330000}"/>
    <cellStyle name="표준 3 5 2 12 5 4 3" xfId="12192" xr:uid="{00000000-0005-0000-0000-0000E0330000}"/>
    <cellStyle name="표준 3 5 2 12 5 5" xfId="12193" xr:uid="{00000000-0005-0000-0000-0000E1330000}"/>
    <cellStyle name="표준 3 5 2 12 5 5 2" xfId="12194" xr:uid="{00000000-0005-0000-0000-0000E2330000}"/>
    <cellStyle name="표준 3 5 2 12 5 6" xfId="12195" xr:uid="{00000000-0005-0000-0000-0000E3330000}"/>
    <cellStyle name="표준 3 5 2 12 6" xfId="12196" xr:uid="{00000000-0005-0000-0000-0000E4330000}"/>
    <cellStyle name="표준 3 5 2 12 6 2" xfId="12197" xr:uid="{00000000-0005-0000-0000-0000E5330000}"/>
    <cellStyle name="표준 3 5 2 12 6 2 2" xfId="12198" xr:uid="{00000000-0005-0000-0000-0000E6330000}"/>
    <cellStyle name="표준 3 5 2 12 6 3" xfId="12199" xr:uid="{00000000-0005-0000-0000-0000E7330000}"/>
    <cellStyle name="표준 3 5 2 12 7" xfId="12200" xr:uid="{00000000-0005-0000-0000-0000E8330000}"/>
    <cellStyle name="표준 3 5 2 12 7 2" xfId="12201" xr:uid="{00000000-0005-0000-0000-0000E9330000}"/>
    <cellStyle name="표준 3 5 2 12 7 2 2" xfId="12202" xr:uid="{00000000-0005-0000-0000-0000EA330000}"/>
    <cellStyle name="표준 3 5 2 12 7 3" xfId="12203" xr:uid="{00000000-0005-0000-0000-0000EB330000}"/>
    <cellStyle name="표준 3 5 2 12 8" xfId="12204" xr:uid="{00000000-0005-0000-0000-0000EC330000}"/>
    <cellStyle name="표준 3 5 2 12 8 2" xfId="12205" xr:uid="{00000000-0005-0000-0000-0000ED330000}"/>
    <cellStyle name="표준 3 5 2 12 8 2 2" xfId="12206" xr:uid="{00000000-0005-0000-0000-0000EE330000}"/>
    <cellStyle name="표준 3 5 2 12 8 3" xfId="12207" xr:uid="{00000000-0005-0000-0000-0000EF330000}"/>
    <cellStyle name="표준 3 5 2 12 9" xfId="12208" xr:uid="{00000000-0005-0000-0000-0000F0330000}"/>
    <cellStyle name="표준 3 5 2 12 9 2" xfId="12209" xr:uid="{00000000-0005-0000-0000-0000F1330000}"/>
    <cellStyle name="표준 3 5 2 13" xfId="12210" xr:uid="{00000000-0005-0000-0000-0000F2330000}"/>
    <cellStyle name="표준 3 5 2 13 10" xfId="12211" xr:uid="{00000000-0005-0000-0000-0000F3330000}"/>
    <cellStyle name="표준 3 5 2 13 2" xfId="12212" xr:uid="{00000000-0005-0000-0000-0000F4330000}"/>
    <cellStyle name="표준 3 5 2 13 2 2" xfId="12213" xr:uid="{00000000-0005-0000-0000-0000F5330000}"/>
    <cellStyle name="표준 3 5 2 13 2 2 2" xfId="12214" xr:uid="{00000000-0005-0000-0000-0000F6330000}"/>
    <cellStyle name="표준 3 5 2 13 2 2 2 2" xfId="12215" xr:uid="{00000000-0005-0000-0000-0000F7330000}"/>
    <cellStyle name="표준 3 5 2 13 2 2 2 2 2" xfId="12216" xr:uid="{00000000-0005-0000-0000-0000F8330000}"/>
    <cellStyle name="표준 3 5 2 13 2 2 2 3" xfId="12217" xr:uid="{00000000-0005-0000-0000-0000F9330000}"/>
    <cellStyle name="표준 3 5 2 13 2 2 3" xfId="12218" xr:uid="{00000000-0005-0000-0000-0000FA330000}"/>
    <cellStyle name="표준 3 5 2 13 2 2 3 2" xfId="12219" xr:uid="{00000000-0005-0000-0000-0000FB330000}"/>
    <cellStyle name="표준 3 5 2 13 2 2 3 2 2" xfId="12220" xr:uid="{00000000-0005-0000-0000-0000FC330000}"/>
    <cellStyle name="표준 3 5 2 13 2 2 3 3" xfId="12221" xr:uid="{00000000-0005-0000-0000-0000FD330000}"/>
    <cellStyle name="표준 3 5 2 13 2 2 4" xfId="12222" xr:uid="{00000000-0005-0000-0000-0000FE330000}"/>
    <cellStyle name="표준 3 5 2 13 2 2 4 2" xfId="12223" xr:uid="{00000000-0005-0000-0000-0000FF330000}"/>
    <cellStyle name="표준 3 5 2 13 2 2 4 2 2" xfId="12224" xr:uid="{00000000-0005-0000-0000-000000340000}"/>
    <cellStyle name="표준 3 5 2 13 2 2 4 3" xfId="12225" xr:uid="{00000000-0005-0000-0000-000001340000}"/>
    <cellStyle name="표준 3 5 2 13 2 2 5" xfId="12226" xr:uid="{00000000-0005-0000-0000-000002340000}"/>
    <cellStyle name="표준 3 5 2 13 2 2 5 2" xfId="12227" xr:uid="{00000000-0005-0000-0000-000003340000}"/>
    <cellStyle name="표준 3 5 2 13 2 2 6" xfId="12228" xr:uid="{00000000-0005-0000-0000-000004340000}"/>
    <cellStyle name="표준 3 5 2 13 2 3" xfId="12229" xr:uid="{00000000-0005-0000-0000-000005340000}"/>
    <cellStyle name="표준 3 5 2 13 2 3 2" xfId="12230" xr:uid="{00000000-0005-0000-0000-000006340000}"/>
    <cellStyle name="표준 3 5 2 13 2 3 2 2" xfId="12231" xr:uid="{00000000-0005-0000-0000-000007340000}"/>
    <cellStyle name="표준 3 5 2 13 2 3 2 2 2" xfId="12232" xr:uid="{00000000-0005-0000-0000-000008340000}"/>
    <cellStyle name="표준 3 5 2 13 2 3 2 3" xfId="12233" xr:uid="{00000000-0005-0000-0000-000009340000}"/>
    <cellStyle name="표준 3 5 2 13 2 3 3" xfId="12234" xr:uid="{00000000-0005-0000-0000-00000A340000}"/>
    <cellStyle name="표준 3 5 2 13 2 3 3 2" xfId="12235" xr:uid="{00000000-0005-0000-0000-00000B340000}"/>
    <cellStyle name="표준 3 5 2 13 2 3 3 2 2" xfId="12236" xr:uid="{00000000-0005-0000-0000-00000C340000}"/>
    <cellStyle name="표준 3 5 2 13 2 3 3 3" xfId="12237" xr:uid="{00000000-0005-0000-0000-00000D340000}"/>
    <cellStyle name="표준 3 5 2 13 2 3 4" xfId="12238" xr:uid="{00000000-0005-0000-0000-00000E340000}"/>
    <cellStyle name="표준 3 5 2 13 2 3 4 2" xfId="12239" xr:uid="{00000000-0005-0000-0000-00000F340000}"/>
    <cellStyle name="표준 3 5 2 13 2 3 4 2 2" xfId="12240" xr:uid="{00000000-0005-0000-0000-000010340000}"/>
    <cellStyle name="표준 3 5 2 13 2 3 4 3" xfId="12241" xr:uid="{00000000-0005-0000-0000-000011340000}"/>
    <cellStyle name="표준 3 5 2 13 2 3 5" xfId="12242" xr:uid="{00000000-0005-0000-0000-000012340000}"/>
    <cellStyle name="표준 3 5 2 13 2 3 5 2" xfId="12243" xr:uid="{00000000-0005-0000-0000-000013340000}"/>
    <cellStyle name="표준 3 5 2 13 2 3 6" xfId="12244" xr:uid="{00000000-0005-0000-0000-000014340000}"/>
    <cellStyle name="표준 3 5 2 13 2 4" xfId="12245" xr:uid="{00000000-0005-0000-0000-000015340000}"/>
    <cellStyle name="표준 3 5 2 13 2 4 2" xfId="12246" xr:uid="{00000000-0005-0000-0000-000016340000}"/>
    <cellStyle name="표준 3 5 2 13 2 4 2 2" xfId="12247" xr:uid="{00000000-0005-0000-0000-000017340000}"/>
    <cellStyle name="표준 3 5 2 13 2 4 2 2 2" xfId="12248" xr:uid="{00000000-0005-0000-0000-000018340000}"/>
    <cellStyle name="표준 3 5 2 13 2 4 2 3" xfId="12249" xr:uid="{00000000-0005-0000-0000-000019340000}"/>
    <cellStyle name="표준 3 5 2 13 2 4 3" xfId="12250" xr:uid="{00000000-0005-0000-0000-00001A340000}"/>
    <cellStyle name="표준 3 5 2 13 2 4 3 2" xfId="12251" xr:uid="{00000000-0005-0000-0000-00001B340000}"/>
    <cellStyle name="표준 3 5 2 13 2 4 3 2 2" xfId="12252" xr:uid="{00000000-0005-0000-0000-00001C340000}"/>
    <cellStyle name="표준 3 5 2 13 2 4 3 3" xfId="12253" xr:uid="{00000000-0005-0000-0000-00001D340000}"/>
    <cellStyle name="표준 3 5 2 13 2 4 4" xfId="12254" xr:uid="{00000000-0005-0000-0000-00001E340000}"/>
    <cellStyle name="표준 3 5 2 13 2 4 4 2" xfId="12255" xr:uid="{00000000-0005-0000-0000-00001F340000}"/>
    <cellStyle name="표준 3 5 2 13 2 4 4 2 2" xfId="12256" xr:uid="{00000000-0005-0000-0000-000020340000}"/>
    <cellStyle name="표준 3 5 2 13 2 4 4 3" xfId="12257" xr:uid="{00000000-0005-0000-0000-000021340000}"/>
    <cellStyle name="표준 3 5 2 13 2 4 5" xfId="12258" xr:uid="{00000000-0005-0000-0000-000022340000}"/>
    <cellStyle name="표준 3 5 2 13 2 4 5 2" xfId="12259" xr:uid="{00000000-0005-0000-0000-000023340000}"/>
    <cellStyle name="표준 3 5 2 13 2 4 6" xfId="12260" xr:uid="{00000000-0005-0000-0000-000024340000}"/>
    <cellStyle name="표준 3 5 2 13 2 5" xfId="12261" xr:uid="{00000000-0005-0000-0000-000025340000}"/>
    <cellStyle name="표준 3 5 2 13 2 5 2" xfId="12262" xr:uid="{00000000-0005-0000-0000-000026340000}"/>
    <cellStyle name="표준 3 5 2 13 2 5 2 2" xfId="12263" xr:uid="{00000000-0005-0000-0000-000027340000}"/>
    <cellStyle name="표준 3 5 2 13 2 5 3" xfId="12264" xr:uid="{00000000-0005-0000-0000-000028340000}"/>
    <cellStyle name="표준 3 5 2 13 2 6" xfId="12265" xr:uid="{00000000-0005-0000-0000-000029340000}"/>
    <cellStyle name="표준 3 5 2 13 2 6 2" xfId="12266" xr:uid="{00000000-0005-0000-0000-00002A340000}"/>
    <cellStyle name="표준 3 5 2 13 2 6 2 2" xfId="12267" xr:uid="{00000000-0005-0000-0000-00002B340000}"/>
    <cellStyle name="표준 3 5 2 13 2 6 3" xfId="12268" xr:uid="{00000000-0005-0000-0000-00002C340000}"/>
    <cellStyle name="표준 3 5 2 13 2 7" xfId="12269" xr:uid="{00000000-0005-0000-0000-00002D340000}"/>
    <cellStyle name="표준 3 5 2 13 2 7 2" xfId="12270" xr:uid="{00000000-0005-0000-0000-00002E340000}"/>
    <cellStyle name="표준 3 5 2 13 2 7 2 2" xfId="12271" xr:uid="{00000000-0005-0000-0000-00002F340000}"/>
    <cellStyle name="표준 3 5 2 13 2 7 3" xfId="12272" xr:uid="{00000000-0005-0000-0000-000030340000}"/>
    <cellStyle name="표준 3 5 2 13 2 8" xfId="12273" xr:uid="{00000000-0005-0000-0000-000031340000}"/>
    <cellStyle name="표준 3 5 2 13 2 8 2" xfId="12274" xr:uid="{00000000-0005-0000-0000-000032340000}"/>
    <cellStyle name="표준 3 5 2 13 2 9" xfId="12275" xr:uid="{00000000-0005-0000-0000-000033340000}"/>
    <cellStyle name="표준 3 5 2 13 3" xfId="12276" xr:uid="{00000000-0005-0000-0000-000034340000}"/>
    <cellStyle name="표준 3 5 2 13 3 2" xfId="12277" xr:uid="{00000000-0005-0000-0000-000035340000}"/>
    <cellStyle name="표준 3 5 2 13 3 2 2" xfId="12278" xr:uid="{00000000-0005-0000-0000-000036340000}"/>
    <cellStyle name="표준 3 5 2 13 3 2 2 2" xfId="12279" xr:uid="{00000000-0005-0000-0000-000037340000}"/>
    <cellStyle name="표준 3 5 2 13 3 2 3" xfId="12280" xr:uid="{00000000-0005-0000-0000-000038340000}"/>
    <cellStyle name="표준 3 5 2 13 3 3" xfId="12281" xr:uid="{00000000-0005-0000-0000-000039340000}"/>
    <cellStyle name="표준 3 5 2 13 3 3 2" xfId="12282" xr:uid="{00000000-0005-0000-0000-00003A340000}"/>
    <cellStyle name="표준 3 5 2 13 3 3 2 2" xfId="12283" xr:uid="{00000000-0005-0000-0000-00003B340000}"/>
    <cellStyle name="표준 3 5 2 13 3 3 3" xfId="12284" xr:uid="{00000000-0005-0000-0000-00003C340000}"/>
    <cellStyle name="표준 3 5 2 13 3 4" xfId="12285" xr:uid="{00000000-0005-0000-0000-00003D340000}"/>
    <cellStyle name="표준 3 5 2 13 3 4 2" xfId="12286" xr:uid="{00000000-0005-0000-0000-00003E340000}"/>
    <cellStyle name="표준 3 5 2 13 3 4 2 2" xfId="12287" xr:uid="{00000000-0005-0000-0000-00003F340000}"/>
    <cellStyle name="표준 3 5 2 13 3 4 3" xfId="12288" xr:uid="{00000000-0005-0000-0000-000040340000}"/>
    <cellStyle name="표준 3 5 2 13 3 5" xfId="12289" xr:uid="{00000000-0005-0000-0000-000041340000}"/>
    <cellStyle name="표준 3 5 2 13 3 5 2" xfId="12290" xr:uid="{00000000-0005-0000-0000-000042340000}"/>
    <cellStyle name="표준 3 5 2 13 3 6" xfId="12291" xr:uid="{00000000-0005-0000-0000-000043340000}"/>
    <cellStyle name="표준 3 5 2 13 4" xfId="12292" xr:uid="{00000000-0005-0000-0000-000044340000}"/>
    <cellStyle name="표준 3 5 2 13 4 2" xfId="12293" xr:uid="{00000000-0005-0000-0000-000045340000}"/>
    <cellStyle name="표준 3 5 2 13 4 2 2" xfId="12294" xr:uid="{00000000-0005-0000-0000-000046340000}"/>
    <cellStyle name="표준 3 5 2 13 4 2 2 2" xfId="12295" xr:uid="{00000000-0005-0000-0000-000047340000}"/>
    <cellStyle name="표준 3 5 2 13 4 2 3" xfId="12296" xr:uid="{00000000-0005-0000-0000-000048340000}"/>
    <cellStyle name="표준 3 5 2 13 4 3" xfId="12297" xr:uid="{00000000-0005-0000-0000-000049340000}"/>
    <cellStyle name="표준 3 5 2 13 4 3 2" xfId="12298" xr:uid="{00000000-0005-0000-0000-00004A340000}"/>
    <cellStyle name="표준 3 5 2 13 4 3 2 2" xfId="12299" xr:uid="{00000000-0005-0000-0000-00004B340000}"/>
    <cellStyle name="표준 3 5 2 13 4 3 3" xfId="12300" xr:uid="{00000000-0005-0000-0000-00004C340000}"/>
    <cellStyle name="표준 3 5 2 13 4 4" xfId="12301" xr:uid="{00000000-0005-0000-0000-00004D340000}"/>
    <cellStyle name="표준 3 5 2 13 4 4 2" xfId="12302" xr:uid="{00000000-0005-0000-0000-00004E340000}"/>
    <cellStyle name="표준 3 5 2 13 4 4 2 2" xfId="12303" xr:uid="{00000000-0005-0000-0000-00004F340000}"/>
    <cellStyle name="표준 3 5 2 13 4 4 3" xfId="12304" xr:uid="{00000000-0005-0000-0000-000050340000}"/>
    <cellStyle name="표준 3 5 2 13 4 5" xfId="12305" xr:uid="{00000000-0005-0000-0000-000051340000}"/>
    <cellStyle name="표준 3 5 2 13 4 5 2" xfId="12306" xr:uid="{00000000-0005-0000-0000-000052340000}"/>
    <cellStyle name="표준 3 5 2 13 4 6" xfId="12307" xr:uid="{00000000-0005-0000-0000-000053340000}"/>
    <cellStyle name="표준 3 5 2 13 5" xfId="12308" xr:uid="{00000000-0005-0000-0000-000054340000}"/>
    <cellStyle name="표준 3 5 2 13 5 2" xfId="12309" xr:uid="{00000000-0005-0000-0000-000055340000}"/>
    <cellStyle name="표준 3 5 2 13 5 2 2" xfId="12310" xr:uid="{00000000-0005-0000-0000-000056340000}"/>
    <cellStyle name="표준 3 5 2 13 5 2 2 2" xfId="12311" xr:uid="{00000000-0005-0000-0000-000057340000}"/>
    <cellStyle name="표준 3 5 2 13 5 2 3" xfId="12312" xr:uid="{00000000-0005-0000-0000-000058340000}"/>
    <cellStyle name="표준 3 5 2 13 5 3" xfId="12313" xr:uid="{00000000-0005-0000-0000-000059340000}"/>
    <cellStyle name="표준 3 5 2 13 5 3 2" xfId="12314" xr:uid="{00000000-0005-0000-0000-00005A340000}"/>
    <cellStyle name="표준 3 5 2 13 5 3 2 2" xfId="12315" xr:uid="{00000000-0005-0000-0000-00005B340000}"/>
    <cellStyle name="표준 3 5 2 13 5 3 3" xfId="12316" xr:uid="{00000000-0005-0000-0000-00005C340000}"/>
    <cellStyle name="표준 3 5 2 13 5 4" xfId="12317" xr:uid="{00000000-0005-0000-0000-00005D340000}"/>
    <cellStyle name="표준 3 5 2 13 5 4 2" xfId="12318" xr:uid="{00000000-0005-0000-0000-00005E340000}"/>
    <cellStyle name="표준 3 5 2 13 5 4 2 2" xfId="12319" xr:uid="{00000000-0005-0000-0000-00005F340000}"/>
    <cellStyle name="표준 3 5 2 13 5 4 3" xfId="12320" xr:uid="{00000000-0005-0000-0000-000060340000}"/>
    <cellStyle name="표준 3 5 2 13 5 5" xfId="12321" xr:uid="{00000000-0005-0000-0000-000061340000}"/>
    <cellStyle name="표준 3 5 2 13 5 5 2" xfId="12322" xr:uid="{00000000-0005-0000-0000-000062340000}"/>
    <cellStyle name="표준 3 5 2 13 5 6" xfId="12323" xr:uid="{00000000-0005-0000-0000-000063340000}"/>
    <cellStyle name="표준 3 5 2 13 6" xfId="12324" xr:uid="{00000000-0005-0000-0000-000064340000}"/>
    <cellStyle name="표준 3 5 2 13 6 2" xfId="12325" xr:uid="{00000000-0005-0000-0000-000065340000}"/>
    <cellStyle name="표준 3 5 2 13 6 2 2" xfId="12326" xr:uid="{00000000-0005-0000-0000-000066340000}"/>
    <cellStyle name="표준 3 5 2 13 6 3" xfId="12327" xr:uid="{00000000-0005-0000-0000-000067340000}"/>
    <cellStyle name="표준 3 5 2 13 7" xfId="12328" xr:uid="{00000000-0005-0000-0000-000068340000}"/>
    <cellStyle name="표준 3 5 2 13 7 2" xfId="12329" xr:uid="{00000000-0005-0000-0000-000069340000}"/>
    <cellStyle name="표준 3 5 2 13 7 2 2" xfId="12330" xr:uid="{00000000-0005-0000-0000-00006A340000}"/>
    <cellStyle name="표준 3 5 2 13 7 3" xfId="12331" xr:uid="{00000000-0005-0000-0000-00006B340000}"/>
    <cellStyle name="표준 3 5 2 13 8" xfId="12332" xr:uid="{00000000-0005-0000-0000-00006C340000}"/>
    <cellStyle name="표준 3 5 2 13 8 2" xfId="12333" xr:uid="{00000000-0005-0000-0000-00006D340000}"/>
    <cellStyle name="표준 3 5 2 13 8 2 2" xfId="12334" xr:uid="{00000000-0005-0000-0000-00006E340000}"/>
    <cellStyle name="표준 3 5 2 13 8 3" xfId="12335" xr:uid="{00000000-0005-0000-0000-00006F340000}"/>
    <cellStyle name="표준 3 5 2 13 9" xfId="12336" xr:uid="{00000000-0005-0000-0000-000070340000}"/>
    <cellStyle name="표준 3 5 2 13 9 2" xfId="12337" xr:uid="{00000000-0005-0000-0000-000071340000}"/>
    <cellStyle name="표준 3 5 2 14" xfId="12338" xr:uid="{00000000-0005-0000-0000-000072340000}"/>
    <cellStyle name="표준 3 5 2 14 10" xfId="12339" xr:uid="{00000000-0005-0000-0000-000073340000}"/>
    <cellStyle name="표준 3 5 2 14 2" xfId="12340" xr:uid="{00000000-0005-0000-0000-000074340000}"/>
    <cellStyle name="표준 3 5 2 14 2 2" xfId="12341" xr:uid="{00000000-0005-0000-0000-000075340000}"/>
    <cellStyle name="표준 3 5 2 14 2 2 2" xfId="12342" xr:uid="{00000000-0005-0000-0000-000076340000}"/>
    <cellStyle name="표준 3 5 2 14 2 2 2 2" xfId="12343" xr:uid="{00000000-0005-0000-0000-000077340000}"/>
    <cellStyle name="표준 3 5 2 14 2 2 2 2 2" xfId="12344" xr:uid="{00000000-0005-0000-0000-000078340000}"/>
    <cellStyle name="표준 3 5 2 14 2 2 2 3" xfId="12345" xr:uid="{00000000-0005-0000-0000-000079340000}"/>
    <cellStyle name="표준 3 5 2 14 2 2 3" xfId="12346" xr:uid="{00000000-0005-0000-0000-00007A340000}"/>
    <cellStyle name="표준 3 5 2 14 2 2 3 2" xfId="12347" xr:uid="{00000000-0005-0000-0000-00007B340000}"/>
    <cellStyle name="표준 3 5 2 14 2 2 3 2 2" xfId="12348" xr:uid="{00000000-0005-0000-0000-00007C340000}"/>
    <cellStyle name="표준 3 5 2 14 2 2 3 3" xfId="12349" xr:uid="{00000000-0005-0000-0000-00007D340000}"/>
    <cellStyle name="표준 3 5 2 14 2 2 4" xfId="12350" xr:uid="{00000000-0005-0000-0000-00007E340000}"/>
    <cellStyle name="표준 3 5 2 14 2 2 4 2" xfId="12351" xr:uid="{00000000-0005-0000-0000-00007F340000}"/>
    <cellStyle name="표준 3 5 2 14 2 2 4 2 2" xfId="12352" xr:uid="{00000000-0005-0000-0000-000080340000}"/>
    <cellStyle name="표준 3 5 2 14 2 2 4 3" xfId="12353" xr:uid="{00000000-0005-0000-0000-000081340000}"/>
    <cellStyle name="표준 3 5 2 14 2 2 5" xfId="12354" xr:uid="{00000000-0005-0000-0000-000082340000}"/>
    <cellStyle name="표준 3 5 2 14 2 2 5 2" xfId="12355" xr:uid="{00000000-0005-0000-0000-000083340000}"/>
    <cellStyle name="표준 3 5 2 14 2 2 6" xfId="12356" xr:uid="{00000000-0005-0000-0000-000084340000}"/>
    <cellStyle name="표준 3 5 2 14 2 3" xfId="12357" xr:uid="{00000000-0005-0000-0000-000085340000}"/>
    <cellStyle name="표준 3 5 2 14 2 3 2" xfId="12358" xr:uid="{00000000-0005-0000-0000-000086340000}"/>
    <cellStyle name="표준 3 5 2 14 2 3 2 2" xfId="12359" xr:uid="{00000000-0005-0000-0000-000087340000}"/>
    <cellStyle name="표준 3 5 2 14 2 3 2 2 2" xfId="12360" xr:uid="{00000000-0005-0000-0000-000088340000}"/>
    <cellStyle name="표준 3 5 2 14 2 3 2 3" xfId="12361" xr:uid="{00000000-0005-0000-0000-000089340000}"/>
    <cellStyle name="표준 3 5 2 14 2 3 3" xfId="12362" xr:uid="{00000000-0005-0000-0000-00008A340000}"/>
    <cellStyle name="표준 3 5 2 14 2 3 3 2" xfId="12363" xr:uid="{00000000-0005-0000-0000-00008B340000}"/>
    <cellStyle name="표준 3 5 2 14 2 3 3 2 2" xfId="12364" xr:uid="{00000000-0005-0000-0000-00008C340000}"/>
    <cellStyle name="표준 3 5 2 14 2 3 3 3" xfId="12365" xr:uid="{00000000-0005-0000-0000-00008D340000}"/>
    <cellStyle name="표준 3 5 2 14 2 3 4" xfId="12366" xr:uid="{00000000-0005-0000-0000-00008E340000}"/>
    <cellStyle name="표준 3 5 2 14 2 3 4 2" xfId="12367" xr:uid="{00000000-0005-0000-0000-00008F340000}"/>
    <cellStyle name="표준 3 5 2 14 2 3 4 2 2" xfId="12368" xr:uid="{00000000-0005-0000-0000-000090340000}"/>
    <cellStyle name="표준 3 5 2 14 2 3 4 3" xfId="12369" xr:uid="{00000000-0005-0000-0000-000091340000}"/>
    <cellStyle name="표준 3 5 2 14 2 3 5" xfId="12370" xr:uid="{00000000-0005-0000-0000-000092340000}"/>
    <cellStyle name="표준 3 5 2 14 2 3 5 2" xfId="12371" xr:uid="{00000000-0005-0000-0000-000093340000}"/>
    <cellStyle name="표준 3 5 2 14 2 3 6" xfId="12372" xr:uid="{00000000-0005-0000-0000-000094340000}"/>
    <cellStyle name="표준 3 5 2 14 2 4" xfId="12373" xr:uid="{00000000-0005-0000-0000-000095340000}"/>
    <cellStyle name="표준 3 5 2 14 2 4 2" xfId="12374" xr:uid="{00000000-0005-0000-0000-000096340000}"/>
    <cellStyle name="표준 3 5 2 14 2 4 2 2" xfId="12375" xr:uid="{00000000-0005-0000-0000-000097340000}"/>
    <cellStyle name="표준 3 5 2 14 2 4 2 2 2" xfId="12376" xr:uid="{00000000-0005-0000-0000-000098340000}"/>
    <cellStyle name="표준 3 5 2 14 2 4 2 3" xfId="12377" xr:uid="{00000000-0005-0000-0000-000099340000}"/>
    <cellStyle name="표준 3 5 2 14 2 4 3" xfId="12378" xr:uid="{00000000-0005-0000-0000-00009A340000}"/>
    <cellStyle name="표준 3 5 2 14 2 4 3 2" xfId="12379" xr:uid="{00000000-0005-0000-0000-00009B340000}"/>
    <cellStyle name="표준 3 5 2 14 2 4 3 2 2" xfId="12380" xr:uid="{00000000-0005-0000-0000-00009C340000}"/>
    <cellStyle name="표준 3 5 2 14 2 4 3 3" xfId="12381" xr:uid="{00000000-0005-0000-0000-00009D340000}"/>
    <cellStyle name="표준 3 5 2 14 2 4 4" xfId="12382" xr:uid="{00000000-0005-0000-0000-00009E340000}"/>
    <cellStyle name="표준 3 5 2 14 2 4 4 2" xfId="12383" xr:uid="{00000000-0005-0000-0000-00009F340000}"/>
    <cellStyle name="표준 3 5 2 14 2 4 4 2 2" xfId="12384" xr:uid="{00000000-0005-0000-0000-0000A0340000}"/>
    <cellStyle name="표준 3 5 2 14 2 4 4 3" xfId="12385" xr:uid="{00000000-0005-0000-0000-0000A1340000}"/>
    <cellStyle name="표준 3 5 2 14 2 4 5" xfId="12386" xr:uid="{00000000-0005-0000-0000-0000A2340000}"/>
    <cellStyle name="표준 3 5 2 14 2 4 5 2" xfId="12387" xr:uid="{00000000-0005-0000-0000-0000A3340000}"/>
    <cellStyle name="표준 3 5 2 14 2 4 6" xfId="12388" xr:uid="{00000000-0005-0000-0000-0000A4340000}"/>
    <cellStyle name="표준 3 5 2 14 2 5" xfId="12389" xr:uid="{00000000-0005-0000-0000-0000A5340000}"/>
    <cellStyle name="표준 3 5 2 14 2 5 2" xfId="12390" xr:uid="{00000000-0005-0000-0000-0000A6340000}"/>
    <cellStyle name="표준 3 5 2 14 2 5 2 2" xfId="12391" xr:uid="{00000000-0005-0000-0000-0000A7340000}"/>
    <cellStyle name="표준 3 5 2 14 2 5 3" xfId="12392" xr:uid="{00000000-0005-0000-0000-0000A8340000}"/>
    <cellStyle name="표준 3 5 2 14 2 6" xfId="12393" xr:uid="{00000000-0005-0000-0000-0000A9340000}"/>
    <cellStyle name="표준 3 5 2 14 2 6 2" xfId="12394" xr:uid="{00000000-0005-0000-0000-0000AA340000}"/>
    <cellStyle name="표준 3 5 2 14 2 6 2 2" xfId="12395" xr:uid="{00000000-0005-0000-0000-0000AB340000}"/>
    <cellStyle name="표준 3 5 2 14 2 6 3" xfId="12396" xr:uid="{00000000-0005-0000-0000-0000AC340000}"/>
    <cellStyle name="표준 3 5 2 14 2 7" xfId="12397" xr:uid="{00000000-0005-0000-0000-0000AD340000}"/>
    <cellStyle name="표준 3 5 2 14 2 7 2" xfId="12398" xr:uid="{00000000-0005-0000-0000-0000AE340000}"/>
    <cellStyle name="표준 3 5 2 14 2 7 2 2" xfId="12399" xr:uid="{00000000-0005-0000-0000-0000AF340000}"/>
    <cellStyle name="표준 3 5 2 14 2 7 3" xfId="12400" xr:uid="{00000000-0005-0000-0000-0000B0340000}"/>
    <cellStyle name="표준 3 5 2 14 2 8" xfId="12401" xr:uid="{00000000-0005-0000-0000-0000B1340000}"/>
    <cellStyle name="표준 3 5 2 14 2 8 2" xfId="12402" xr:uid="{00000000-0005-0000-0000-0000B2340000}"/>
    <cellStyle name="표준 3 5 2 14 2 9" xfId="12403" xr:uid="{00000000-0005-0000-0000-0000B3340000}"/>
    <cellStyle name="표준 3 5 2 14 3" xfId="12404" xr:uid="{00000000-0005-0000-0000-0000B4340000}"/>
    <cellStyle name="표준 3 5 2 14 3 2" xfId="12405" xr:uid="{00000000-0005-0000-0000-0000B5340000}"/>
    <cellStyle name="표준 3 5 2 14 3 2 2" xfId="12406" xr:uid="{00000000-0005-0000-0000-0000B6340000}"/>
    <cellStyle name="표준 3 5 2 14 3 2 2 2" xfId="12407" xr:uid="{00000000-0005-0000-0000-0000B7340000}"/>
    <cellStyle name="표준 3 5 2 14 3 2 3" xfId="12408" xr:uid="{00000000-0005-0000-0000-0000B8340000}"/>
    <cellStyle name="표준 3 5 2 14 3 3" xfId="12409" xr:uid="{00000000-0005-0000-0000-0000B9340000}"/>
    <cellStyle name="표준 3 5 2 14 3 3 2" xfId="12410" xr:uid="{00000000-0005-0000-0000-0000BA340000}"/>
    <cellStyle name="표준 3 5 2 14 3 3 2 2" xfId="12411" xr:uid="{00000000-0005-0000-0000-0000BB340000}"/>
    <cellStyle name="표준 3 5 2 14 3 3 3" xfId="12412" xr:uid="{00000000-0005-0000-0000-0000BC340000}"/>
    <cellStyle name="표준 3 5 2 14 3 4" xfId="12413" xr:uid="{00000000-0005-0000-0000-0000BD340000}"/>
    <cellStyle name="표준 3 5 2 14 3 4 2" xfId="12414" xr:uid="{00000000-0005-0000-0000-0000BE340000}"/>
    <cellStyle name="표준 3 5 2 14 3 4 2 2" xfId="12415" xr:uid="{00000000-0005-0000-0000-0000BF340000}"/>
    <cellStyle name="표준 3 5 2 14 3 4 3" xfId="12416" xr:uid="{00000000-0005-0000-0000-0000C0340000}"/>
    <cellStyle name="표준 3 5 2 14 3 5" xfId="12417" xr:uid="{00000000-0005-0000-0000-0000C1340000}"/>
    <cellStyle name="표준 3 5 2 14 3 5 2" xfId="12418" xr:uid="{00000000-0005-0000-0000-0000C2340000}"/>
    <cellStyle name="표준 3 5 2 14 3 6" xfId="12419" xr:uid="{00000000-0005-0000-0000-0000C3340000}"/>
    <cellStyle name="표준 3 5 2 14 4" xfId="12420" xr:uid="{00000000-0005-0000-0000-0000C4340000}"/>
    <cellStyle name="표준 3 5 2 14 4 2" xfId="12421" xr:uid="{00000000-0005-0000-0000-0000C5340000}"/>
    <cellStyle name="표준 3 5 2 14 4 2 2" xfId="12422" xr:uid="{00000000-0005-0000-0000-0000C6340000}"/>
    <cellStyle name="표준 3 5 2 14 4 2 2 2" xfId="12423" xr:uid="{00000000-0005-0000-0000-0000C7340000}"/>
    <cellStyle name="표준 3 5 2 14 4 2 3" xfId="12424" xr:uid="{00000000-0005-0000-0000-0000C8340000}"/>
    <cellStyle name="표준 3 5 2 14 4 3" xfId="12425" xr:uid="{00000000-0005-0000-0000-0000C9340000}"/>
    <cellStyle name="표준 3 5 2 14 4 3 2" xfId="12426" xr:uid="{00000000-0005-0000-0000-0000CA340000}"/>
    <cellStyle name="표준 3 5 2 14 4 3 2 2" xfId="12427" xr:uid="{00000000-0005-0000-0000-0000CB340000}"/>
    <cellStyle name="표준 3 5 2 14 4 3 3" xfId="12428" xr:uid="{00000000-0005-0000-0000-0000CC340000}"/>
    <cellStyle name="표준 3 5 2 14 4 4" xfId="12429" xr:uid="{00000000-0005-0000-0000-0000CD340000}"/>
    <cellStyle name="표준 3 5 2 14 4 4 2" xfId="12430" xr:uid="{00000000-0005-0000-0000-0000CE340000}"/>
    <cellStyle name="표준 3 5 2 14 4 4 2 2" xfId="12431" xr:uid="{00000000-0005-0000-0000-0000CF340000}"/>
    <cellStyle name="표준 3 5 2 14 4 4 3" xfId="12432" xr:uid="{00000000-0005-0000-0000-0000D0340000}"/>
    <cellStyle name="표준 3 5 2 14 4 5" xfId="12433" xr:uid="{00000000-0005-0000-0000-0000D1340000}"/>
    <cellStyle name="표준 3 5 2 14 4 5 2" xfId="12434" xr:uid="{00000000-0005-0000-0000-0000D2340000}"/>
    <cellStyle name="표준 3 5 2 14 4 6" xfId="12435" xr:uid="{00000000-0005-0000-0000-0000D3340000}"/>
    <cellStyle name="표준 3 5 2 14 5" xfId="12436" xr:uid="{00000000-0005-0000-0000-0000D4340000}"/>
    <cellStyle name="표준 3 5 2 14 5 2" xfId="12437" xr:uid="{00000000-0005-0000-0000-0000D5340000}"/>
    <cellStyle name="표준 3 5 2 14 5 2 2" xfId="12438" xr:uid="{00000000-0005-0000-0000-0000D6340000}"/>
    <cellStyle name="표준 3 5 2 14 5 2 2 2" xfId="12439" xr:uid="{00000000-0005-0000-0000-0000D7340000}"/>
    <cellStyle name="표준 3 5 2 14 5 2 3" xfId="12440" xr:uid="{00000000-0005-0000-0000-0000D8340000}"/>
    <cellStyle name="표준 3 5 2 14 5 3" xfId="12441" xr:uid="{00000000-0005-0000-0000-0000D9340000}"/>
    <cellStyle name="표준 3 5 2 14 5 3 2" xfId="12442" xr:uid="{00000000-0005-0000-0000-0000DA340000}"/>
    <cellStyle name="표준 3 5 2 14 5 3 2 2" xfId="12443" xr:uid="{00000000-0005-0000-0000-0000DB340000}"/>
    <cellStyle name="표준 3 5 2 14 5 3 3" xfId="12444" xr:uid="{00000000-0005-0000-0000-0000DC340000}"/>
    <cellStyle name="표준 3 5 2 14 5 4" xfId="12445" xr:uid="{00000000-0005-0000-0000-0000DD340000}"/>
    <cellStyle name="표준 3 5 2 14 5 4 2" xfId="12446" xr:uid="{00000000-0005-0000-0000-0000DE340000}"/>
    <cellStyle name="표준 3 5 2 14 5 4 2 2" xfId="12447" xr:uid="{00000000-0005-0000-0000-0000DF340000}"/>
    <cellStyle name="표준 3 5 2 14 5 4 3" xfId="12448" xr:uid="{00000000-0005-0000-0000-0000E0340000}"/>
    <cellStyle name="표준 3 5 2 14 5 5" xfId="12449" xr:uid="{00000000-0005-0000-0000-0000E1340000}"/>
    <cellStyle name="표준 3 5 2 14 5 5 2" xfId="12450" xr:uid="{00000000-0005-0000-0000-0000E2340000}"/>
    <cellStyle name="표준 3 5 2 14 5 6" xfId="12451" xr:uid="{00000000-0005-0000-0000-0000E3340000}"/>
    <cellStyle name="표준 3 5 2 14 6" xfId="12452" xr:uid="{00000000-0005-0000-0000-0000E4340000}"/>
    <cellStyle name="표준 3 5 2 14 6 2" xfId="12453" xr:uid="{00000000-0005-0000-0000-0000E5340000}"/>
    <cellStyle name="표준 3 5 2 14 6 2 2" xfId="12454" xr:uid="{00000000-0005-0000-0000-0000E6340000}"/>
    <cellStyle name="표준 3 5 2 14 6 3" xfId="12455" xr:uid="{00000000-0005-0000-0000-0000E7340000}"/>
    <cellStyle name="표준 3 5 2 14 7" xfId="12456" xr:uid="{00000000-0005-0000-0000-0000E8340000}"/>
    <cellStyle name="표준 3 5 2 14 7 2" xfId="12457" xr:uid="{00000000-0005-0000-0000-0000E9340000}"/>
    <cellStyle name="표준 3 5 2 14 7 2 2" xfId="12458" xr:uid="{00000000-0005-0000-0000-0000EA340000}"/>
    <cellStyle name="표준 3 5 2 14 7 3" xfId="12459" xr:uid="{00000000-0005-0000-0000-0000EB340000}"/>
    <cellStyle name="표준 3 5 2 14 8" xfId="12460" xr:uid="{00000000-0005-0000-0000-0000EC340000}"/>
    <cellStyle name="표준 3 5 2 14 8 2" xfId="12461" xr:uid="{00000000-0005-0000-0000-0000ED340000}"/>
    <cellStyle name="표준 3 5 2 14 8 2 2" xfId="12462" xr:uid="{00000000-0005-0000-0000-0000EE340000}"/>
    <cellStyle name="표준 3 5 2 14 8 3" xfId="12463" xr:uid="{00000000-0005-0000-0000-0000EF340000}"/>
    <cellStyle name="표준 3 5 2 14 9" xfId="12464" xr:uid="{00000000-0005-0000-0000-0000F0340000}"/>
    <cellStyle name="표준 3 5 2 14 9 2" xfId="12465" xr:uid="{00000000-0005-0000-0000-0000F1340000}"/>
    <cellStyle name="표준 3 5 2 15" xfId="12466" xr:uid="{00000000-0005-0000-0000-0000F2340000}"/>
    <cellStyle name="표준 3 5 2 15 10" xfId="12467" xr:uid="{00000000-0005-0000-0000-0000F3340000}"/>
    <cellStyle name="표준 3 5 2 15 2" xfId="12468" xr:uid="{00000000-0005-0000-0000-0000F4340000}"/>
    <cellStyle name="표준 3 5 2 15 2 2" xfId="12469" xr:uid="{00000000-0005-0000-0000-0000F5340000}"/>
    <cellStyle name="표준 3 5 2 15 2 2 2" xfId="12470" xr:uid="{00000000-0005-0000-0000-0000F6340000}"/>
    <cellStyle name="표준 3 5 2 15 2 2 2 2" xfId="12471" xr:uid="{00000000-0005-0000-0000-0000F7340000}"/>
    <cellStyle name="표준 3 5 2 15 2 2 2 2 2" xfId="12472" xr:uid="{00000000-0005-0000-0000-0000F8340000}"/>
    <cellStyle name="표준 3 5 2 15 2 2 2 3" xfId="12473" xr:uid="{00000000-0005-0000-0000-0000F9340000}"/>
    <cellStyle name="표준 3 5 2 15 2 2 3" xfId="12474" xr:uid="{00000000-0005-0000-0000-0000FA340000}"/>
    <cellStyle name="표준 3 5 2 15 2 2 3 2" xfId="12475" xr:uid="{00000000-0005-0000-0000-0000FB340000}"/>
    <cellStyle name="표준 3 5 2 15 2 2 3 2 2" xfId="12476" xr:uid="{00000000-0005-0000-0000-0000FC340000}"/>
    <cellStyle name="표준 3 5 2 15 2 2 3 3" xfId="12477" xr:uid="{00000000-0005-0000-0000-0000FD340000}"/>
    <cellStyle name="표준 3 5 2 15 2 2 4" xfId="12478" xr:uid="{00000000-0005-0000-0000-0000FE340000}"/>
    <cellStyle name="표준 3 5 2 15 2 2 4 2" xfId="12479" xr:uid="{00000000-0005-0000-0000-0000FF340000}"/>
    <cellStyle name="표준 3 5 2 15 2 2 4 2 2" xfId="12480" xr:uid="{00000000-0005-0000-0000-000000350000}"/>
    <cellStyle name="표준 3 5 2 15 2 2 4 3" xfId="12481" xr:uid="{00000000-0005-0000-0000-000001350000}"/>
    <cellStyle name="표준 3 5 2 15 2 2 5" xfId="12482" xr:uid="{00000000-0005-0000-0000-000002350000}"/>
    <cellStyle name="표준 3 5 2 15 2 2 5 2" xfId="12483" xr:uid="{00000000-0005-0000-0000-000003350000}"/>
    <cellStyle name="표준 3 5 2 15 2 2 6" xfId="12484" xr:uid="{00000000-0005-0000-0000-000004350000}"/>
    <cellStyle name="표준 3 5 2 15 2 3" xfId="12485" xr:uid="{00000000-0005-0000-0000-000005350000}"/>
    <cellStyle name="표준 3 5 2 15 2 3 2" xfId="12486" xr:uid="{00000000-0005-0000-0000-000006350000}"/>
    <cellStyle name="표준 3 5 2 15 2 3 2 2" xfId="12487" xr:uid="{00000000-0005-0000-0000-000007350000}"/>
    <cellStyle name="표준 3 5 2 15 2 3 2 2 2" xfId="12488" xr:uid="{00000000-0005-0000-0000-000008350000}"/>
    <cellStyle name="표준 3 5 2 15 2 3 2 3" xfId="12489" xr:uid="{00000000-0005-0000-0000-000009350000}"/>
    <cellStyle name="표준 3 5 2 15 2 3 3" xfId="12490" xr:uid="{00000000-0005-0000-0000-00000A350000}"/>
    <cellStyle name="표준 3 5 2 15 2 3 3 2" xfId="12491" xr:uid="{00000000-0005-0000-0000-00000B350000}"/>
    <cellStyle name="표준 3 5 2 15 2 3 3 2 2" xfId="12492" xr:uid="{00000000-0005-0000-0000-00000C350000}"/>
    <cellStyle name="표준 3 5 2 15 2 3 3 3" xfId="12493" xr:uid="{00000000-0005-0000-0000-00000D350000}"/>
    <cellStyle name="표준 3 5 2 15 2 3 4" xfId="12494" xr:uid="{00000000-0005-0000-0000-00000E350000}"/>
    <cellStyle name="표준 3 5 2 15 2 3 4 2" xfId="12495" xr:uid="{00000000-0005-0000-0000-00000F350000}"/>
    <cellStyle name="표준 3 5 2 15 2 3 4 2 2" xfId="12496" xr:uid="{00000000-0005-0000-0000-000010350000}"/>
    <cellStyle name="표준 3 5 2 15 2 3 4 3" xfId="12497" xr:uid="{00000000-0005-0000-0000-000011350000}"/>
    <cellStyle name="표준 3 5 2 15 2 3 5" xfId="12498" xr:uid="{00000000-0005-0000-0000-000012350000}"/>
    <cellStyle name="표준 3 5 2 15 2 3 5 2" xfId="12499" xr:uid="{00000000-0005-0000-0000-000013350000}"/>
    <cellStyle name="표준 3 5 2 15 2 3 6" xfId="12500" xr:uid="{00000000-0005-0000-0000-000014350000}"/>
    <cellStyle name="표준 3 5 2 15 2 4" xfId="12501" xr:uid="{00000000-0005-0000-0000-000015350000}"/>
    <cellStyle name="표준 3 5 2 15 2 4 2" xfId="12502" xr:uid="{00000000-0005-0000-0000-000016350000}"/>
    <cellStyle name="표준 3 5 2 15 2 4 2 2" xfId="12503" xr:uid="{00000000-0005-0000-0000-000017350000}"/>
    <cellStyle name="표준 3 5 2 15 2 4 2 2 2" xfId="12504" xr:uid="{00000000-0005-0000-0000-000018350000}"/>
    <cellStyle name="표준 3 5 2 15 2 4 2 3" xfId="12505" xr:uid="{00000000-0005-0000-0000-000019350000}"/>
    <cellStyle name="표준 3 5 2 15 2 4 3" xfId="12506" xr:uid="{00000000-0005-0000-0000-00001A350000}"/>
    <cellStyle name="표준 3 5 2 15 2 4 3 2" xfId="12507" xr:uid="{00000000-0005-0000-0000-00001B350000}"/>
    <cellStyle name="표준 3 5 2 15 2 4 3 2 2" xfId="12508" xr:uid="{00000000-0005-0000-0000-00001C350000}"/>
    <cellStyle name="표준 3 5 2 15 2 4 3 3" xfId="12509" xr:uid="{00000000-0005-0000-0000-00001D350000}"/>
    <cellStyle name="표준 3 5 2 15 2 4 4" xfId="12510" xr:uid="{00000000-0005-0000-0000-00001E350000}"/>
    <cellStyle name="표준 3 5 2 15 2 4 4 2" xfId="12511" xr:uid="{00000000-0005-0000-0000-00001F350000}"/>
    <cellStyle name="표준 3 5 2 15 2 4 4 2 2" xfId="12512" xr:uid="{00000000-0005-0000-0000-000020350000}"/>
    <cellStyle name="표준 3 5 2 15 2 4 4 3" xfId="12513" xr:uid="{00000000-0005-0000-0000-000021350000}"/>
    <cellStyle name="표준 3 5 2 15 2 4 5" xfId="12514" xr:uid="{00000000-0005-0000-0000-000022350000}"/>
    <cellStyle name="표준 3 5 2 15 2 4 5 2" xfId="12515" xr:uid="{00000000-0005-0000-0000-000023350000}"/>
    <cellStyle name="표준 3 5 2 15 2 4 6" xfId="12516" xr:uid="{00000000-0005-0000-0000-000024350000}"/>
    <cellStyle name="표준 3 5 2 15 2 5" xfId="12517" xr:uid="{00000000-0005-0000-0000-000025350000}"/>
    <cellStyle name="표준 3 5 2 15 2 5 2" xfId="12518" xr:uid="{00000000-0005-0000-0000-000026350000}"/>
    <cellStyle name="표준 3 5 2 15 2 5 2 2" xfId="12519" xr:uid="{00000000-0005-0000-0000-000027350000}"/>
    <cellStyle name="표준 3 5 2 15 2 5 3" xfId="12520" xr:uid="{00000000-0005-0000-0000-000028350000}"/>
    <cellStyle name="표준 3 5 2 15 2 6" xfId="12521" xr:uid="{00000000-0005-0000-0000-000029350000}"/>
    <cellStyle name="표준 3 5 2 15 2 6 2" xfId="12522" xr:uid="{00000000-0005-0000-0000-00002A350000}"/>
    <cellStyle name="표준 3 5 2 15 2 6 2 2" xfId="12523" xr:uid="{00000000-0005-0000-0000-00002B350000}"/>
    <cellStyle name="표준 3 5 2 15 2 6 3" xfId="12524" xr:uid="{00000000-0005-0000-0000-00002C350000}"/>
    <cellStyle name="표준 3 5 2 15 2 7" xfId="12525" xr:uid="{00000000-0005-0000-0000-00002D350000}"/>
    <cellStyle name="표준 3 5 2 15 2 7 2" xfId="12526" xr:uid="{00000000-0005-0000-0000-00002E350000}"/>
    <cellStyle name="표준 3 5 2 15 2 7 2 2" xfId="12527" xr:uid="{00000000-0005-0000-0000-00002F350000}"/>
    <cellStyle name="표준 3 5 2 15 2 7 3" xfId="12528" xr:uid="{00000000-0005-0000-0000-000030350000}"/>
    <cellStyle name="표준 3 5 2 15 2 8" xfId="12529" xr:uid="{00000000-0005-0000-0000-000031350000}"/>
    <cellStyle name="표준 3 5 2 15 2 8 2" xfId="12530" xr:uid="{00000000-0005-0000-0000-000032350000}"/>
    <cellStyle name="표준 3 5 2 15 2 9" xfId="12531" xr:uid="{00000000-0005-0000-0000-000033350000}"/>
    <cellStyle name="표준 3 5 2 15 3" xfId="12532" xr:uid="{00000000-0005-0000-0000-000034350000}"/>
    <cellStyle name="표준 3 5 2 15 3 2" xfId="12533" xr:uid="{00000000-0005-0000-0000-000035350000}"/>
    <cellStyle name="표준 3 5 2 15 3 2 2" xfId="12534" xr:uid="{00000000-0005-0000-0000-000036350000}"/>
    <cellStyle name="표준 3 5 2 15 3 2 2 2" xfId="12535" xr:uid="{00000000-0005-0000-0000-000037350000}"/>
    <cellStyle name="표준 3 5 2 15 3 2 3" xfId="12536" xr:uid="{00000000-0005-0000-0000-000038350000}"/>
    <cellStyle name="표준 3 5 2 15 3 3" xfId="12537" xr:uid="{00000000-0005-0000-0000-000039350000}"/>
    <cellStyle name="표준 3 5 2 15 3 3 2" xfId="12538" xr:uid="{00000000-0005-0000-0000-00003A350000}"/>
    <cellStyle name="표준 3 5 2 15 3 3 2 2" xfId="12539" xr:uid="{00000000-0005-0000-0000-00003B350000}"/>
    <cellStyle name="표준 3 5 2 15 3 3 3" xfId="12540" xr:uid="{00000000-0005-0000-0000-00003C350000}"/>
    <cellStyle name="표준 3 5 2 15 3 4" xfId="12541" xr:uid="{00000000-0005-0000-0000-00003D350000}"/>
    <cellStyle name="표준 3 5 2 15 3 4 2" xfId="12542" xr:uid="{00000000-0005-0000-0000-00003E350000}"/>
    <cellStyle name="표준 3 5 2 15 3 4 2 2" xfId="12543" xr:uid="{00000000-0005-0000-0000-00003F350000}"/>
    <cellStyle name="표준 3 5 2 15 3 4 3" xfId="12544" xr:uid="{00000000-0005-0000-0000-000040350000}"/>
    <cellStyle name="표준 3 5 2 15 3 5" xfId="12545" xr:uid="{00000000-0005-0000-0000-000041350000}"/>
    <cellStyle name="표준 3 5 2 15 3 5 2" xfId="12546" xr:uid="{00000000-0005-0000-0000-000042350000}"/>
    <cellStyle name="표준 3 5 2 15 3 6" xfId="12547" xr:uid="{00000000-0005-0000-0000-000043350000}"/>
    <cellStyle name="표준 3 5 2 15 4" xfId="12548" xr:uid="{00000000-0005-0000-0000-000044350000}"/>
    <cellStyle name="표준 3 5 2 15 4 2" xfId="12549" xr:uid="{00000000-0005-0000-0000-000045350000}"/>
    <cellStyle name="표준 3 5 2 15 4 2 2" xfId="12550" xr:uid="{00000000-0005-0000-0000-000046350000}"/>
    <cellStyle name="표준 3 5 2 15 4 2 2 2" xfId="12551" xr:uid="{00000000-0005-0000-0000-000047350000}"/>
    <cellStyle name="표준 3 5 2 15 4 2 3" xfId="12552" xr:uid="{00000000-0005-0000-0000-000048350000}"/>
    <cellStyle name="표준 3 5 2 15 4 3" xfId="12553" xr:uid="{00000000-0005-0000-0000-000049350000}"/>
    <cellStyle name="표준 3 5 2 15 4 3 2" xfId="12554" xr:uid="{00000000-0005-0000-0000-00004A350000}"/>
    <cellStyle name="표준 3 5 2 15 4 3 2 2" xfId="12555" xr:uid="{00000000-0005-0000-0000-00004B350000}"/>
    <cellStyle name="표준 3 5 2 15 4 3 3" xfId="12556" xr:uid="{00000000-0005-0000-0000-00004C350000}"/>
    <cellStyle name="표준 3 5 2 15 4 4" xfId="12557" xr:uid="{00000000-0005-0000-0000-00004D350000}"/>
    <cellStyle name="표준 3 5 2 15 4 4 2" xfId="12558" xr:uid="{00000000-0005-0000-0000-00004E350000}"/>
    <cellStyle name="표준 3 5 2 15 4 4 2 2" xfId="12559" xr:uid="{00000000-0005-0000-0000-00004F350000}"/>
    <cellStyle name="표준 3 5 2 15 4 4 3" xfId="12560" xr:uid="{00000000-0005-0000-0000-000050350000}"/>
    <cellStyle name="표준 3 5 2 15 4 5" xfId="12561" xr:uid="{00000000-0005-0000-0000-000051350000}"/>
    <cellStyle name="표준 3 5 2 15 4 5 2" xfId="12562" xr:uid="{00000000-0005-0000-0000-000052350000}"/>
    <cellStyle name="표준 3 5 2 15 4 6" xfId="12563" xr:uid="{00000000-0005-0000-0000-000053350000}"/>
    <cellStyle name="표준 3 5 2 15 5" xfId="12564" xr:uid="{00000000-0005-0000-0000-000054350000}"/>
    <cellStyle name="표준 3 5 2 15 5 2" xfId="12565" xr:uid="{00000000-0005-0000-0000-000055350000}"/>
    <cellStyle name="표준 3 5 2 15 5 2 2" xfId="12566" xr:uid="{00000000-0005-0000-0000-000056350000}"/>
    <cellStyle name="표준 3 5 2 15 5 2 2 2" xfId="12567" xr:uid="{00000000-0005-0000-0000-000057350000}"/>
    <cellStyle name="표준 3 5 2 15 5 2 3" xfId="12568" xr:uid="{00000000-0005-0000-0000-000058350000}"/>
    <cellStyle name="표준 3 5 2 15 5 3" xfId="12569" xr:uid="{00000000-0005-0000-0000-000059350000}"/>
    <cellStyle name="표준 3 5 2 15 5 3 2" xfId="12570" xr:uid="{00000000-0005-0000-0000-00005A350000}"/>
    <cellStyle name="표준 3 5 2 15 5 3 2 2" xfId="12571" xr:uid="{00000000-0005-0000-0000-00005B350000}"/>
    <cellStyle name="표준 3 5 2 15 5 3 3" xfId="12572" xr:uid="{00000000-0005-0000-0000-00005C350000}"/>
    <cellStyle name="표준 3 5 2 15 5 4" xfId="12573" xr:uid="{00000000-0005-0000-0000-00005D350000}"/>
    <cellStyle name="표준 3 5 2 15 5 4 2" xfId="12574" xr:uid="{00000000-0005-0000-0000-00005E350000}"/>
    <cellStyle name="표준 3 5 2 15 5 4 2 2" xfId="12575" xr:uid="{00000000-0005-0000-0000-00005F350000}"/>
    <cellStyle name="표준 3 5 2 15 5 4 3" xfId="12576" xr:uid="{00000000-0005-0000-0000-000060350000}"/>
    <cellStyle name="표준 3 5 2 15 5 5" xfId="12577" xr:uid="{00000000-0005-0000-0000-000061350000}"/>
    <cellStyle name="표준 3 5 2 15 5 5 2" xfId="12578" xr:uid="{00000000-0005-0000-0000-000062350000}"/>
    <cellStyle name="표준 3 5 2 15 5 6" xfId="12579" xr:uid="{00000000-0005-0000-0000-000063350000}"/>
    <cellStyle name="표준 3 5 2 15 6" xfId="12580" xr:uid="{00000000-0005-0000-0000-000064350000}"/>
    <cellStyle name="표준 3 5 2 15 6 2" xfId="12581" xr:uid="{00000000-0005-0000-0000-000065350000}"/>
    <cellStyle name="표준 3 5 2 15 6 2 2" xfId="12582" xr:uid="{00000000-0005-0000-0000-000066350000}"/>
    <cellStyle name="표준 3 5 2 15 6 3" xfId="12583" xr:uid="{00000000-0005-0000-0000-000067350000}"/>
    <cellStyle name="표준 3 5 2 15 7" xfId="12584" xr:uid="{00000000-0005-0000-0000-000068350000}"/>
    <cellStyle name="표준 3 5 2 15 7 2" xfId="12585" xr:uid="{00000000-0005-0000-0000-000069350000}"/>
    <cellStyle name="표준 3 5 2 15 7 2 2" xfId="12586" xr:uid="{00000000-0005-0000-0000-00006A350000}"/>
    <cellStyle name="표준 3 5 2 15 7 3" xfId="12587" xr:uid="{00000000-0005-0000-0000-00006B350000}"/>
    <cellStyle name="표준 3 5 2 15 8" xfId="12588" xr:uid="{00000000-0005-0000-0000-00006C350000}"/>
    <cellStyle name="표준 3 5 2 15 8 2" xfId="12589" xr:uid="{00000000-0005-0000-0000-00006D350000}"/>
    <cellStyle name="표준 3 5 2 15 8 2 2" xfId="12590" xr:uid="{00000000-0005-0000-0000-00006E350000}"/>
    <cellStyle name="표준 3 5 2 15 8 3" xfId="12591" xr:uid="{00000000-0005-0000-0000-00006F350000}"/>
    <cellStyle name="표준 3 5 2 15 9" xfId="12592" xr:uid="{00000000-0005-0000-0000-000070350000}"/>
    <cellStyle name="표준 3 5 2 15 9 2" xfId="12593" xr:uid="{00000000-0005-0000-0000-000071350000}"/>
    <cellStyle name="표준 3 5 2 16" xfId="12594" xr:uid="{00000000-0005-0000-0000-000072350000}"/>
    <cellStyle name="표준 3 5 2 16 2" xfId="12595" xr:uid="{00000000-0005-0000-0000-000073350000}"/>
    <cellStyle name="표준 3 5 2 16 2 2" xfId="12596" xr:uid="{00000000-0005-0000-0000-000074350000}"/>
    <cellStyle name="표준 3 5 2 16 2 2 2" xfId="12597" xr:uid="{00000000-0005-0000-0000-000075350000}"/>
    <cellStyle name="표준 3 5 2 16 2 2 2 2" xfId="12598" xr:uid="{00000000-0005-0000-0000-000076350000}"/>
    <cellStyle name="표준 3 5 2 16 2 2 3" xfId="12599" xr:uid="{00000000-0005-0000-0000-000077350000}"/>
    <cellStyle name="표준 3 5 2 16 2 3" xfId="12600" xr:uid="{00000000-0005-0000-0000-000078350000}"/>
    <cellStyle name="표준 3 5 2 16 2 3 2" xfId="12601" xr:uid="{00000000-0005-0000-0000-000079350000}"/>
    <cellStyle name="표준 3 5 2 16 2 3 2 2" xfId="12602" xr:uid="{00000000-0005-0000-0000-00007A350000}"/>
    <cellStyle name="표준 3 5 2 16 2 3 3" xfId="12603" xr:uid="{00000000-0005-0000-0000-00007B350000}"/>
    <cellStyle name="표준 3 5 2 16 2 4" xfId="12604" xr:uid="{00000000-0005-0000-0000-00007C350000}"/>
    <cellStyle name="표준 3 5 2 16 2 4 2" xfId="12605" xr:uid="{00000000-0005-0000-0000-00007D350000}"/>
    <cellStyle name="표준 3 5 2 16 2 4 2 2" xfId="12606" xr:uid="{00000000-0005-0000-0000-00007E350000}"/>
    <cellStyle name="표준 3 5 2 16 2 4 3" xfId="12607" xr:uid="{00000000-0005-0000-0000-00007F350000}"/>
    <cellStyle name="표준 3 5 2 16 2 5" xfId="12608" xr:uid="{00000000-0005-0000-0000-000080350000}"/>
    <cellStyle name="표준 3 5 2 16 2 5 2" xfId="12609" xr:uid="{00000000-0005-0000-0000-000081350000}"/>
    <cellStyle name="표준 3 5 2 16 2 6" xfId="12610" xr:uid="{00000000-0005-0000-0000-000082350000}"/>
    <cellStyle name="표준 3 5 2 16 3" xfId="12611" xr:uid="{00000000-0005-0000-0000-000083350000}"/>
    <cellStyle name="표준 3 5 2 16 3 2" xfId="12612" xr:uid="{00000000-0005-0000-0000-000084350000}"/>
    <cellStyle name="표준 3 5 2 16 3 2 2" xfId="12613" xr:uid="{00000000-0005-0000-0000-000085350000}"/>
    <cellStyle name="표준 3 5 2 16 3 2 2 2" xfId="12614" xr:uid="{00000000-0005-0000-0000-000086350000}"/>
    <cellStyle name="표준 3 5 2 16 3 2 3" xfId="12615" xr:uid="{00000000-0005-0000-0000-000087350000}"/>
    <cellStyle name="표준 3 5 2 16 3 3" xfId="12616" xr:uid="{00000000-0005-0000-0000-000088350000}"/>
    <cellStyle name="표준 3 5 2 16 3 3 2" xfId="12617" xr:uid="{00000000-0005-0000-0000-000089350000}"/>
    <cellStyle name="표준 3 5 2 16 3 3 2 2" xfId="12618" xr:uid="{00000000-0005-0000-0000-00008A350000}"/>
    <cellStyle name="표준 3 5 2 16 3 3 3" xfId="12619" xr:uid="{00000000-0005-0000-0000-00008B350000}"/>
    <cellStyle name="표준 3 5 2 16 3 4" xfId="12620" xr:uid="{00000000-0005-0000-0000-00008C350000}"/>
    <cellStyle name="표준 3 5 2 16 3 4 2" xfId="12621" xr:uid="{00000000-0005-0000-0000-00008D350000}"/>
    <cellStyle name="표준 3 5 2 16 3 4 2 2" xfId="12622" xr:uid="{00000000-0005-0000-0000-00008E350000}"/>
    <cellStyle name="표준 3 5 2 16 3 4 3" xfId="12623" xr:uid="{00000000-0005-0000-0000-00008F350000}"/>
    <cellStyle name="표준 3 5 2 16 3 5" xfId="12624" xr:uid="{00000000-0005-0000-0000-000090350000}"/>
    <cellStyle name="표준 3 5 2 16 3 5 2" xfId="12625" xr:uid="{00000000-0005-0000-0000-000091350000}"/>
    <cellStyle name="표준 3 5 2 16 3 6" xfId="12626" xr:uid="{00000000-0005-0000-0000-000092350000}"/>
    <cellStyle name="표준 3 5 2 16 4" xfId="12627" xr:uid="{00000000-0005-0000-0000-000093350000}"/>
    <cellStyle name="표준 3 5 2 16 4 2" xfId="12628" xr:uid="{00000000-0005-0000-0000-000094350000}"/>
    <cellStyle name="표준 3 5 2 16 4 2 2" xfId="12629" xr:uid="{00000000-0005-0000-0000-000095350000}"/>
    <cellStyle name="표준 3 5 2 16 4 2 2 2" xfId="12630" xr:uid="{00000000-0005-0000-0000-000096350000}"/>
    <cellStyle name="표준 3 5 2 16 4 2 3" xfId="12631" xr:uid="{00000000-0005-0000-0000-000097350000}"/>
    <cellStyle name="표준 3 5 2 16 4 3" xfId="12632" xr:uid="{00000000-0005-0000-0000-000098350000}"/>
    <cellStyle name="표준 3 5 2 16 4 3 2" xfId="12633" xr:uid="{00000000-0005-0000-0000-000099350000}"/>
    <cellStyle name="표준 3 5 2 16 4 3 2 2" xfId="12634" xr:uid="{00000000-0005-0000-0000-00009A350000}"/>
    <cellStyle name="표준 3 5 2 16 4 3 3" xfId="12635" xr:uid="{00000000-0005-0000-0000-00009B350000}"/>
    <cellStyle name="표준 3 5 2 16 4 4" xfId="12636" xr:uid="{00000000-0005-0000-0000-00009C350000}"/>
    <cellStyle name="표준 3 5 2 16 4 4 2" xfId="12637" xr:uid="{00000000-0005-0000-0000-00009D350000}"/>
    <cellStyle name="표준 3 5 2 16 4 4 2 2" xfId="12638" xr:uid="{00000000-0005-0000-0000-00009E350000}"/>
    <cellStyle name="표준 3 5 2 16 4 4 3" xfId="12639" xr:uid="{00000000-0005-0000-0000-00009F350000}"/>
    <cellStyle name="표준 3 5 2 16 4 5" xfId="12640" xr:uid="{00000000-0005-0000-0000-0000A0350000}"/>
    <cellStyle name="표준 3 5 2 16 4 5 2" xfId="12641" xr:uid="{00000000-0005-0000-0000-0000A1350000}"/>
    <cellStyle name="표준 3 5 2 16 4 6" xfId="12642" xr:uid="{00000000-0005-0000-0000-0000A2350000}"/>
    <cellStyle name="표준 3 5 2 16 5" xfId="12643" xr:uid="{00000000-0005-0000-0000-0000A3350000}"/>
    <cellStyle name="표준 3 5 2 16 5 2" xfId="12644" xr:uid="{00000000-0005-0000-0000-0000A4350000}"/>
    <cellStyle name="표준 3 5 2 16 5 2 2" xfId="12645" xr:uid="{00000000-0005-0000-0000-0000A5350000}"/>
    <cellStyle name="표준 3 5 2 16 5 3" xfId="12646" xr:uid="{00000000-0005-0000-0000-0000A6350000}"/>
    <cellStyle name="표준 3 5 2 16 6" xfId="12647" xr:uid="{00000000-0005-0000-0000-0000A7350000}"/>
    <cellStyle name="표준 3 5 2 16 6 2" xfId="12648" xr:uid="{00000000-0005-0000-0000-0000A8350000}"/>
    <cellStyle name="표준 3 5 2 16 6 2 2" xfId="12649" xr:uid="{00000000-0005-0000-0000-0000A9350000}"/>
    <cellStyle name="표준 3 5 2 16 6 3" xfId="12650" xr:uid="{00000000-0005-0000-0000-0000AA350000}"/>
    <cellStyle name="표준 3 5 2 16 7" xfId="12651" xr:uid="{00000000-0005-0000-0000-0000AB350000}"/>
    <cellStyle name="표준 3 5 2 16 7 2" xfId="12652" xr:uid="{00000000-0005-0000-0000-0000AC350000}"/>
    <cellStyle name="표준 3 5 2 16 7 2 2" xfId="12653" xr:uid="{00000000-0005-0000-0000-0000AD350000}"/>
    <cellStyle name="표준 3 5 2 16 7 3" xfId="12654" xr:uid="{00000000-0005-0000-0000-0000AE350000}"/>
    <cellStyle name="표준 3 5 2 16 8" xfId="12655" xr:uid="{00000000-0005-0000-0000-0000AF350000}"/>
    <cellStyle name="표준 3 5 2 16 8 2" xfId="12656" xr:uid="{00000000-0005-0000-0000-0000B0350000}"/>
    <cellStyle name="표준 3 5 2 16 9" xfId="12657" xr:uid="{00000000-0005-0000-0000-0000B1350000}"/>
    <cellStyle name="표준 3 5 2 2" xfId="12658" xr:uid="{00000000-0005-0000-0000-0000B2350000}"/>
    <cellStyle name="표준 3 5 2 2 10" xfId="12659" xr:uid="{00000000-0005-0000-0000-0000B3350000}"/>
    <cellStyle name="표준 3 5 2 2 10 10" xfId="12660" xr:uid="{00000000-0005-0000-0000-0000B4350000}"/>
    <cellStyle name="표준 3 5 2 2 10 2" xfId="12661" xr:uid="{00000000-0005-0000-0000-0000B5350000}"/>
    <cellStyle name="표준 3 5 2 2 10 2 2" xfId="12662" xr:uid="{00000000-0005-0000-0000-0000B6350000}"/>
    <cellStyle name="표준 3 5 2 2 10 2 2 2" xfId="12663" xr:uid="{00000000-0005-0000-0000-0000B7350000}"/>
    <cellStyle name="표준 3 5 2 2 10 2 2 2 2" xfId="12664" xr:uid="{00000000-0005-0000-0000-0000B8350000}"/>
    <cellStyle name="표준 3 5 2 2 10 2 2 2 2 2" xfId="12665" xr:uid="{00000000-0005-0000-0000-0000B9350000}"/>
    <cellStyle name="표준 3 5 2 2 10 2 2 2 3" xfId="12666" xr:uid="{00000000-0005-0000-0000-0000BA350000}"/>
    <cellStyle name="표준 3 5 2 2 10 2 2 3" xfId="12667" xr:uid="{00000000-0005-0000-0000-0000BB350000}"/>
    <cellStyle name="표준 3 5 2 2 10 2 2 3 2" xfId="12668" xr:uid="{00000000-0005-0000-0000-0000BC350000}"/>
    <cellStyle name="표준 3 5 2 2 10 2 2 3 2 2" xfId="12669" xr:uid="{00000000-0005-0000-0000-0000BD350000}"/>
    <cellStyle name="표준 3 5 2 2 10 2 2 3 3" xfId="12670" xr:uid="{00000000-0005-0000-0000-0000BE350000}"/>
    <cellStyle name="표준 3 5 2 2 10 2 2 4" xfId="12671" xr:uid="{00000000-0005-0000-0000-0000BF350000}"/>
    <cellStyle name="표준 3 5 2 2 10 2 2 4 2" xfId="12672" xr:uid="{00000000-0005-0000-0000-0000C0350000}"/>
    <cellStyle name="표준 3 5 2 2 10 2 2 4 2 2" xfId="12673" xr:uid="{00000000-0005-0000-0000-0000C1350000}"/>
    <cellStyle name="표준 3 5 2 2 10 2 2 4 3" xfId="12674" xr:uid="{00000000-0005-0000-0000-0000C2350000}"/>
    <cellStyle name="표준 3 5 2 2 10 2 2 5" xfId="12675" xr:uid="{00000000-0005-0000-0000-0000C3350000}"/>
    <cellStyle name="표준 3 5 2 2 10 2 2 5 2" xfId="12676" xr:uid="{00000000-0005-0000-0000-0000C4350000}"/>
    <cellStyle name="표준 3 5 2 2 10 2 2 6" xfId="12677" xr:uid="{00000000-0005-0000-0000-0000C5350000}"/>
    <cellStyle name="표준 3 5 2 2 10 2 3" xfId="12678" xr:uid="{00000000-0005-0000-0000-0000C6350000}"/>
    <cellStyle name="표준 3 5 2 2 10 2 3 2" xfId="12679" xr:uid="{00000000-0005-0000-0000-0000C7350000}"/>
    <cellStyle name="표준 3 5 2 2 10 2 3 2 2" xfId="12680" xr:uid="{00000000-0005-0000-0000-0000C8350000}"/>
    <cellStyle name="표준 3 5 2 2 10 2 3 2 2 2" xfId="12681" xr:uid="{00000000-0005-0000-0000-0000C9350000}"/>
    <cellStyle name="표준 3 5 2 2 10 2 3 2 3" xfId="12682" xr:uid="{00000000-0005-0000-0000-0000CA350000}"/>
    <cellStyle name="표준 3 5 2 2 10 2 3 3" xfId="12683" xr:uid="{00000000-0005-0000-0000-0000CB350000}"/>
    <cellStyle name="표준 3 5 2 2 10 2 3 3 2" xfId="12684" xr:uid="{00000000-0005-0000-0000-0000CC350000}"/>
    <cellStyle name="표준 3 5 2 2 10 2 3 3 2 2" xfId="12685" xr:uid="{00000000-0005-0000-0000-0000CD350000}"/>
    <cellStyle name="표준 3 5 2 2 10 2 3 3 3" xfId="12686" xr:uid="{00000000-0005-0000-0000-0000CE350000}"/>
    <cellStyle name="표준 3 5 2 2 10 2 3 4" xfId="12687" xr:uid="{00000000-0005-0000-0000-0000CF350000}"/>
    <cellStyle name="표준 3 5 2 2 10 2 3 4 2" xfId="12688" xr:uid="{00000000-0005-0000-0000-0000D0350000}"/>
    <cellStyle name="표준 3 5 2 2 10 2 3 4 2 2" xfId="12689" xr:uid="{00000000-0005-0000-0000-0000D1350000}"/>
    <cellStyle name="표준 3 5 2 2 10 2 3 4 3" xfId="12690" xr:uid="{00000000-0005-0000-0000-0000D2350000}"/>
    <cellStyle name="표준 3 5 2 2 10 2 3 5" xfId="12691" xr:uid="{00000000-0005-0000-0000-0000D3350000}"/>
    <cellStyle name="표준 3 5 2 2 10 2 3 5 2" xfId="12692" xr:uid="{00000000-0005-0000-0000-0000D4350000}"/>
    <cellStyle name="표준 3 5 2 2 10 2 3 6" xfId="12693" xr:uid="{00000000-0005-0000-0000-0000D5350000}"/>
    <cellStyle name="표준 3 5 2 2 10 2 4" xfId="12694" xr:uid="{00000000-0005-0000-0000-0000D6350000}"/>
    <cellStyle name="표준 3 5 2 2 10 2 4 2" xfId="12695" xr:uid="{00000000-0005-0000-0000-0000D7350000}"/>
    <cellStyle name="표준 3 5 2 2 10 2 4 2 2" xfId="12696" xr:uid="{00000000-0005-0000-0000-0000D8350000}"/>
    <cellStyle name="표준 3 5 2 2 10 2 4 2 2 2" xfId="12697" xr:uid="{00000000-0005-0000-0000-0000D9350000}"/>
    <cellStyle name="표준 3 5 2 2 10 2 4 2 3" xfId="12698" xr:uid="{00000000-0005-0000-0000-0000DA350000}"/>
    <cellStyle name="표준 3 5 2 2 10 2 4 3" xfId="12699" xr:uid="{00000000-0005-0000-0000-0000DB350000}"/>
    <cellStyle name="표준 3 5 2 2 10 2 4 3 2" xfId="12700" xr:uid="{00000000-0005-0000-0000-0000DC350000}"/>
    <cellStyle name="표준 3 5 2 2 10 2 4 3 2 2" xfId="12701" xr:uid="{00000000-0005-0000-0000-0000DD350000}"/>
    <cellStyle name="표준 3 5 2 2 10 2 4 3 3" xfId="12702" xr:uid="{00000000-0005-0000-0000-0000DE350000}"/>
    <cellStyle name="표준 3 5 2 2 10 2 4 4" xfId="12703" xr:uid="{00000000-0005-0000-0000-0000DF350000}"/>
    <cellStyle name="표준 3 5 2 2 10 2 4 4 2" xfId="12704" xr:uid="{00000000-0005-0000-0000-0000E0350000}"/>
    <cellStyle name="표준 3 5 2 2 10 2 4 4 2 2" xfId="12705" xr:uid="{00000000-0005-0000-0000-0000E1350000}"/>
    <cellStyle name="표준 3 5 2 2 10 2 4 4 3" xfId="12706" xr:uid="{00000000-0005-0000-0000-0000E2350000}"/>
    <cellStyle name="표준 3 5 2 2 10 2 4 5" xfId="12707" xr:uid="{00000000-0005-0000-0000-0000E3350000}"/>
    <cellStyle name="표준 3 5 2 2 10 2 4 5 2" xfId="12708" xr:uid="{00000000-0005-0000-0000-0000E4350000}"/>
    <cellStyle name="표준 3 5 2 2 10 2 4 6" xfId="12709" xr:uid="{00000000-0005-0000-0000-0000E5350000}"/>
    <cellStyle name="표준 3 5 2 2 10 2 5" xfId="12710" xr:uid="{00000000-0005-0000-0000-0000E6350000}"/>
    <cellStyle name="표준 3 5 2 2 10 2 5 2" xfId="12711" xr:uid="{00000000-0005-0000-0000-0000E7350000}"/>
    <cellStyle name="표준 3 5 2 2 10 2 5 2 2" xfId="12712" xr:uid="{00000000-0005-0000-0000-0000E8350000}"/>
    <cellStyle name="표준 3 5 2 2 10 2 5 3" xfId="12713" xr:uid="{00000000-0005-0000-0000-0000E9350000}"/>
    <cellStyle name="표준 3 5 2 2 10 2 6" xfId="12714" xr:uid="{00000000-0005-0000-0000-0000EA350000}"/>
    <cellStyle name="표준 3 5 2 2 10 2 6 2" xfId="12715" xr:uid="{00000000-0005-0000-0000-0000EB350000}"/>
    <cellStyle name="표준 3 5 2 2 10 2 6 2 2" xfId="12716" xr:uid="{00000000-0005-0000-0000-0000EC350000}"/>
    <cellStyle name="표준 3 5 2 2 10 2 6 3" xfId="12717" xr:uid="{00000000-0005-0000-0000-0000ED350000}"/>
    <cellStyle name="표준 3 5 2 2 10 2 7" xfId="12718" xr:uid="{00000000-0005-0000-0000-0000EE350000}"/>
    <cellStyle name="표준 3 5 2 2 10 2 7 2" xfId="12719" xr:uid="{00000000-0005-0000-0000-0000EF350000}"/>
    <cellStyle name="표준 3 5 2 2 10 2 7 2 2" xfId="12720" xr:uid="{00000000-0005-0000-0000-0000F0350000}"/>
    <cellStyle name="표준 3 5 2 2 10 2 7 3" xfId="12721" xr:uid="{00000000-0005-0000-0000-0000F1350000}"/>
    <cellStyle name="표준 3 5 2 2 10 2 8" xfId="12722" xr:uid="{00000000-0005-0000-0000-0000F2350000}"/>
    <cellStyle name="표준 3 5 2 2 10 2 8 2" xfId="12723" xr:uid="{00000000-0005-0000-0000-0000F3350000}"/>
    <cellStyle name="표준 3 5 2 2 10 2 9" xfId="12724" xr:uid="{00000000-0005-0000-0000-0000F4350000}"/>
    <cellStyle name="표준 3 5 2 2 10 3" xfId="12725" xr:uid="{00000000-0005-0000-0000-0000F5350000}"/>
    <cellStyle name="표준 3 5 2 2 10 3 2" xfId="12726" xr:uid="{00000000-0005-0000-0000-0000F6350000}"/>
    <cellStyle name="표준 3 5 2 2 10 3 2 2" xfId="12727" xr:uid="{00000000-0005-0000-0000-0000F7350000}"/>
    <cellStyle name="표준 3 5 2 2 10 3 2 2 2" xfId="12728" xr:uid="{00000000-0005-0000-0000-0000F8350000}"/>
    <cellStyle name="표준 3 5 2 2 10 3 2 3" xfId="12729" xr:uid="{00000000-0005-0000-0000-0000F9350000}"/>
    <cellStyle name="표준 3 5 2 2 10 3 3" xfId="12730" xr:uid="{00000000-0005-0000-0000-0000FA350000}"/>
    <cellStyle name="표준 3 5 2 2 10 3 3 2" xfId="12731" xr:uid="{00000000-0005-0000-0000-0000FB350000}"/>
    <cellStyle name="표준 3 5 2 2 10 3 3 2 2" xfId="12732" xr:uid="{00000000-0005-0000-0000-0000FC350000}"/>
    <cellStyle name="표준 3 5 2 2 10 3 3 3" xfId="12733" xr:uid="{00000000-0005-0000-0000-0000FD350000}"/>
    <cellStyle name="표준 3 5 2 2 10 3 4" xfId="12734" xr:uid="{00000000-0005-0000-0000-0000FE350000}"/>
    <cellStyle name="표준 3 5 2 2 10 3 4 2" xfId="12735" xr:uid="{00000000-0005-0000-0000-0000FF350000}"/>
    <cellStyle name="표준 3 5 2 2 10 3 4 2 2" xfId="12736" xr:uid="{00000000-0005-0000-0000-000000360000}"/>
    <cellStyle name="표준 3 5 2 2 10 3 4 3" xfId="12737" xr:uid="{00000000-0005-0000-0000-000001360000}"/>
    <cellStyle name="표준 3 5 2 2 10 3 5" xfId="12738" xr:uid="{00000000-0005-0000-0000-000002360000}"/>
    <cellStyle name="표준 3 5 2 2 10 3 5 2" xfId="12739" xr:uid="{00000000-0005-0000-0000-000003360000}"/>
    <cellStyle name="표준 3 5 2 2 10 3 6" xfId="12740" xr:uid="{00000000-0005-0000-0000-000004360000}"/>
    <cellStyle name="표준 3 5 2 2 10 4" xfId="12741" xr:uid="{00000000-0005-0000-0000-000005360000}"/>
    <cellStyle name="표준 3 5 2 2 10 4 2" xfId="12742" xr:uid="{00000000-0005-0000-0000-000006360000}"/>
    <cellStyle name="표준 3 5 2 2 10 4 2 2" xfId="12743" xr:uid="{00000000-0005-0000-0000-000007360000}"/>
    <cellStyle name="표준 3 5 2 2 10 4 2 2 2" xfId="12744" xr:uid="{00000000-0005-0000-0000-000008360000}"/>
    <cellStyle name="표준 3 5 2 2 10 4 2 3" xfId="12745" xr:uid="{00000000-0005-0000-0000-000009360000}"/>
    <cellStyle name="표준 3 5 2 2 10 4 3" xfId="12746" xr:uid="{00000000-0005-0000-0000-00000A360000}"/>
    <cellStyle name="표준 3 5 2 2 10 4 3 2" xfId="12747" xr:uid="{00000000-0005-0000-0000-00000B360000}"/>
    <cellStyle name="표준 3 5 2 2 10 4 3 2 2" xfId="12748" xr:uid="{00000000-0005-0000-0000-00000C360000}"/>
    <cellStyle name="표준 3 5 2 2 10 4 3 3" xfId="12749" xr:uid="{00000000-0005-0000-0000-00000D360000}"/>
    <cellStyle name="표준 3 5 2 2 10 4 4" xfId="12750" xr:uid="{00000000-0005-0000-0000-00000E360000}"/>
    <cellStyle name="표준 3 5 2 2 10 4 4 2" xfId="12751" xr:uid="{00000000-0005-0000-0000-00000F360000}"/>
    <cellStyle name="표준 3 5 2 2 10 4 4 2 2" xfId="12752" xr:uid="{00000000-0005-0000-0000-000010360000}"/>
    <cellStyle name="표준 3 5 2 2 10 4 4 3" xfId="12753" xr:uid="{00000000-0005-0000-0000-000011360000}"/>
    <cellStyle name="표준 3 5 2 2 10 4 5" xfId="12754" xr:uid="{00000000-0005-0000-0000-000012360000}"/>
    <cellStyle name="표준 3 5 2 2 10 4 5 2" xfId="12755" xr:uid="{00000000-0005-0000-0000-000013360000}"/>
    <cellStyle name="표준 3 5 2 2 10 4 6" xfId="12756" xr:uid="{00000000-0005-0000-0000-000014360000}"/>
    <cellStyle name="표준 3 5 2 2 10 5" xfId="12757" xr:uid="{00000000-0005-0000-0000-000015360000}"/>
    <cellStyle name="표준 3 5 2 2 10 5 2" xfId="12758" xr:uid="{00000000-0005-0000-0000-000016360000}"/>
    <cellStyle name="표준 3 5 2 2 10 5 2 2" xfId="12759" xr:uid="{00000000-0005-0000-0000-000017360000}"/>
    <cellStyle name="표준 3 5 2 2 10 5 2 2 2" xfId="12760" xr:uid="{00000000-0005-0000-0000-000018360000}"/>
    <cellStyle name="표준 3 5 2 2 10 5 2 3" xfId="12761" xr:uid="{00000000-0005-0000-0000-000019360000}"/>
    <cellStyle name="표준 3 5 2 2 10 5 3" xfId="12762" xr:uid="{00000000-0005-0000-0000-00001A360000}"/>
    <cellStyle name="표준 3 5 2 2 10 5 3 2" xfId="12763" xr:uid="{00000000-0005-0000-0000-00001B360000}"/>
    <cellStyle name="표준 3 5 2 2 10 5 3 2 2" xfId="12764" xr:uid="{00000000-0005-0000-0000-00001C360000}"/>
    <cellStyle name="표준 3 5 2 2 10 5 3 3" xfId="12765" xr:uid="{00000000-0005-0000-0000-00001D360000}"/>
    <cellStyle name="표준 3 5 2 2 10 5 4" xfId="12766" xr:uid="{00000000-0005-0000-0000-00001E360000}"/>
    <cellStyle name="표준 3 5 2 2 10 5 4 2" xfId="12767" xr:uid="{00000000-0005-0000-0000-00001F360000}"/>
    <cellStyle name="표준 3 5 2 2 10 5 4 2 2" xfId="12768" xr:uid="{00000000-0005-0000-0000-000020360000}"/>
    <cellStyle name="표준 3 5 2 2 10 5 4 3" xfId="12769" xr:uid="{00000000-0005-0000-0000-000021360000}"/>
    <cellStyle name="표준 3 5 2 2 10 5 5" xfId="12770" xr:uid="{00000000-0005-0000-0000-000022360000}"/>
    <cellStyle name="표준 3 5 2 2 10 5 5 2" xfId="12771" xr:uid="{00000000-0005-0000-0000-000023360000}"/>
    <cellStyle name="표준 3 5 2 2 10 5 6" xfId="12772" xr:uid="{00000000-0005-0000-0000-000024360000}"/>
    <cellStyle name="표준 3 5 2 2 10 6" xfId="12773" xr:uid="{00000000-0005-0000-0000-000025360000}"/>
    <cellStyle name="표준 3 5 2 2 10 6 2" xfId="12774" xr:uid="{00000000-0005-0000-0000-000026360000}"/>
    <cellStyle name="표준 3 5 2 2 10 6 2 2" xfId="12775" xr:uid="{00000000-0005-0000-0000-000027360000}"/>
    <cellStyle name="표준 3 5 2 2 10 6 3" xfId="12776" xr:uid="{00000000-0005-0000-0000-000028360000}"/>
    <cellStyle name="표준 3 5 2 2 10 7" xfId="12777" xr:uid="{00000000-0005-0000-0000-000029360000}"/>
    <cellStyle name="표준 3 5 2 2 10 7 2" xfId="12778" xr:uid="{00000000-0005-0000-0000-00002A360000}"/>
    <cellStyle name="표준 3 5 2 2 10 7 2 2" xfId="12779" xr:uid="{00000000-0005-0000-0000-00002B360000}"/>
    <cellStyle name="표준 3 5 2 2 10 7 3" xfId="12780" xr:uid="{00000000-0005-0000-0000-00002C360000}"/>
    <cellStyle name="표준 3 5 2 2 10 8" xfId="12781" xr:uid="{00000000-0005-0000-0000-00002D360000}"/>
    <cellStyle name="표준 3 5 2 2 10 8 2" xfId="12782" xr:uid="{00000000-0005-0000-0000-00002E360000}"/>
    <cellStyle name="표준 3 5 2 2 10 8 2 2" xfId="12783" xr:uid="{00000000-0005-0000-0000-00002F360000}"/>
    <cellStyle name="표준 3 5 2 2 10 8 3" xfId="12784" xr:uid="{00000000-0005-0000-0000-000030360000}"/>
    <cellStyle name="표준 3 5 2 2 10 9" xfId="12785" xr:uid="{00000000-0005-0000-0000-000031360000}"/>
    <cellStyle name="표준 3 5 2 2 10 9 2" xfId="12786" xr:uid="{00000000-0005-0000-0000-000032360000}"/>
    <cellStyle name="표준 3 5 2 2 11" xfId="12787" xr:uid="{00000000-0005-0000-0000-000033360000}"/>
    <cellStyle name="표준 3 5 2 2 11 10" xfId="12788" xr:uid="{00000000-0005-0000-0000-000034360000}"/>
    <cellStyle name="표준 3 5 2 2 11 2" xfId="12789" xr:uid="{00000000-0005-0000-0000-000035360000}"/>
    <cellStyle name="표준 3 5 2 2 11 2 2" xfId="12790" xr:uid="{00000000-0005-0000-0000-000036360000}"/>
    <cellStyle name="표준 3 5 2 2 11 2 2 2" xfId="12791" xr:uid="{00000000-0005-0000-0000-000037360000}"/>
    <cellStyle name="표준 3 5 2 2 11 2 2 2 2" xfId="12792" xr:uid="{00000000-0005-0000-0000-000038360000}"/>
    <cellStyle name="표준 3 5 2 2 11 2 2 2 2 2" xfId="12793" xr:uid="{00000000-0005-0000-0000-000039360000}"/>
    <cellStyle name="표준 3 5 2 2 11 2 2 2 3" xfId="12794" xr:uid="{00000000-0005-0000-0000-00003A360000}"/>
    <cellStyle name="표준 3 5 2 2 11 2 2 3" xfId="12795" xr:uid="{00000000-0005-0000-0000-00003B360000}"/>
    <cellStyle name="표준 3 5 2 2 11 2 2 3 2" xfId="12796" xr:uid="{00000000-0005-0000-0000-00003C360000}"/>
    <cellStyle name="표준 3 5 2 2 11 2 2 3 2 2" xfId="12797" xr:uid="{00000000-0005-0000-0000-00003D360000}"/>
    <cellStyle name="표준 3 5 2 2 11 2 2 3 3" xfId="12798" xr:uid="{00000000-0005-0000-0000-00003E360000}"/>
    <cellStyle name="표준 3 5 2 2 11 2 2 4" xfId="12799" xr:uid="{00000000-0005-0000-0000-00003F360000}"/>
    <cellStyle name="표준 3 5 2 2 11 2 2 4 2" xfId="12800" xr:uid="{00000000-0005-0000-0000-000040360000}"/>
    <cellStyle name="표준 3 5 2 2 11 2 2 4 2 2" xfId="12801" xr:uid="{00000000-0005-0000-0000-000041360000}"/>
    <cellStyle name="표준 3 5 2 2 11 2 2 4 3" xfId="12802" xr:uid="{00000000-0005-0000-0000-000042360000}"/>
    <cellStyle name="표준 3 5 2 2 11 2 2 5" xfId="12803" xr:uid="{00000000-0005-0000-0000-000043360000}"/>
    <cellStyle name="표준 3 5 2 2 11 2 2 5 2" xfId="12804" xr:uid="{00000000-0005-0000-0000-000044360000}"/>
    <cellStyle name="표준 3 5 2 2 11 2 2 6" xfId="12805" xr:uid="{00000000-0005-0000-0000-000045360000}"/>
    <cellStyle name="표준 3 5 2 2 11 2 3" xfId="12806" xr:uid="{00000000-0005-0000-0000-000046360000}"/>
    <cellStyle name="표준 3 5 2 2 11 2 3 2" xfId="12807" xr:uid="{00000000-0005-0000-0000-000047360000}"/>
    <cellStyle name="표준 3 5 2 2 11 2 3 2 2" xfId="12808" xr:uid="{00000000-0005-0000-0000-000048360000}"/>
    <cellStyle name="표준 3 5 2 2 11 2 3 2 2 2" xfId="12809" xr:uid="{00000000-0005-0000-0000-000049360000}"/>
    <cellStyle name="표준 3 5 2 2 11 2 3 2 3" xfId="12810" xr:uid="{00000000-0005-0000-0000-00004A360000}"/>
    <cellStyle name="표준 3 5 2 2 11 2 3 3" xfId="12811" xr:uid="{00000000-0005-0000-0000-00004B360000}"/>
    <cellStyle name="표준 3 5 2 2 11 2 3 3 2" xfId="12812" xr:uid="{00000000-0005-0000-0000-00004C360000}"/>
    <cellStyle name="표준 3 5 2 2 11 2 3 3 2 2" xfId="12813" xr:uid="{00000000-0005-0000-0000-00004D360000}"/>
    <cellStyle name="표준 3 5 2 2 11 2 3 3 3" xfId="12814" xr:uid="{00000000-0005-0000-0000-00004E360000}"/>
    <cellStyle name="표준 3 5 2 2 11 2 3 4" xfId="12815" xr:uid="{00000000-0005-0000-0000-00004F360000}"/>
    <cellStyle name="표준 3 5 2 2 11 2 3 4 2" xfId="12816" xr:uid="{00000000-0005-0000-0000-000050360000}"/>
    <cellStyle name="표준 3 5 2 2 11 2 3 4 2 2" xfId="12817" xr:uid="{00000000-0005-0000-0000-000051360000}"/>
    <cellStyle name="표준 3 5 2 2 11 2 3 4 3" xfId="12818" xr:uid="{00000000-0005-0000-0000-000052360000}"/>
    <cellStyle name="표준 3 5 2 2 11 2 3 5" xfId="12819" xr:uid="{00000000-0005-0000-0000-000053360000}"/>
    <cellStyle name="표준 3 5 2 2 11 2 3 5 2" xfId="12820" xr:uid="{00000000-0005-0000-0000-000054360000}"/>
    <cellStyle name="표준 3 5 2 2 11 2 3 6" xfId="12821" xr:uid="{00000000-0005-0000-0000-000055360000}"/>
    <cellStyle name="표준 3 5 2 2 11 2 4" xfId="12822" xr:uid="{00000000-0005-0000-0000-000056360000}"/>
    <cellStyle name="표준 3 5 2 2 11 2 4 2" xfId="12823" xr:uid="{00000000-0005-0000-0000-000057360000}"/>
    <cellStyle name="표준 3 5 2 2 11 2 4 2 2" xfId="12824" xr:uid="{00000000-0005-0000-0000-000058360000}"/>
    <cellStyle name="표준 3 5 2 2 11 2 4 2 2 2" xfId="12825" xr:uid="{00000000-0005-0000-0000-000059360000}"/>
    <cellStyle name="표준 3 5 2 2 11 2 4 2 3" xfId="12826" xr:uid="{00000000-0005-0000-0000-00005A360000}"/>
    <cellStyle name="표준 3 5 2 2 11 2 4 3" xfId="12827" xr:uid="{00000000-0005-0000-0000-00005B360000}"/>
    <cellStyle name="표준 3 5 2 2 11 2 4 3 2" xfId="12828" xr:uid="{00000000-0005-0000-0000-00005C360000}"/>
    <cellStyle name="표준 3 5 2 2 11 2 4 3 2 2" xfId="12829" xr:uid="{00000000-0005-0000-0000-00005D360000}"/>
    <cellStyle name="표준 3 5 2 2 11 2 4 3 3" xfId="12830" xr:uid="{00000000-0005-0000-0000-00005E360000}"/>
    <cellStyle name="표준 3 5 2 2 11 2 4 4" xfId="12831" xr:uid="{00000000-0005-0000-0000-00005F360000}"/>
    <cellStyle name="표준 3 5 2 2 11 2 4 4 2" xfId="12832" xr:uid="{00000000-0005-0000-0000-000060360000}"/>
    <cellStyle name="표준 3 5 2 2 11 2 4 4 2 2" xfId="12833" xr:uid="{00000000-0005-0000-0000-000061360000}"/>
    <cellStyle name="표준 3 5 2 2 11 2 4 4 3" xfId="12834" xr:uid="{00000000-0005-0000-0000-000062360000}"/>
    <cellStyle name="표준 3 5 2 2 11 2 4 5" xfId="12835" xr:uid="{00000000-0005-0000-0000-000063360000}"/>
    <cellStyle name="표준 3 5 2 2 11 2 4 5 2" xfId="12836" xr:uid="{00000000-0005-0000-0000-000064360000}"/>
    <cellStyle name="표준 3 5 2 2 11 2 4 6" xfId="12837" xr:uid="{00000000-0005-0000-0000-000065360000}"/>
    <cellStyle name="표준 3 5 2 2 11 2 5" xfId="12838" xr:uid="{00000000-0005-0000-0000-000066360000}"/>
    <cellStyle name="표준 3 5 2 2 11 2 5 2" xfId="12839" xr:uid="{00000000-0005-0000-0000-000067360000}"/>
    <cellStyle name="표준 3 5 2 2 11 2 5 2 2" xfId="12840" xr:uid="{00000000-0005-0000-0000-000068360000}"/>
    <cellStyle name="표준 3 5 2 2 11 2 5 3" xfId="12841" xr:uid="{00000000-0005-0000-0000-000069360000}"/>
    <cellStyle name="표준 3 5 2 2 11 2 6" xfId="12842" xr:uid="{00000000-0005-0000-0000-00006A360000}"/>
    <cellStyle name="표준 3 5 2 2 11 2 6 2" xfId="12843" xr:uid="{00000000-0005-0000-0000-00006B360000}"/>
    <cellStyle name="표준 3 5 2 2 11 2 6 2 2" xfId="12844" xr:uid="{00000000-0005-0000-0000-00006C360000}"/>
    <cellStyle name="표준 3 5 2 2 11 2 6 3" xfId="12845" xr:uid="{00000000-0005-0000-0000-00006D360000}"/>
    <cellStyle name="표준 3 5 2 2 11 2 7" xfId="12846" xr:uid="{00000000-0005-0000-0000-00006E360000}"/>
    <cellStyle name="표준 3 5 2 2 11 2 7 2" xfId="12847" xr:uid="{00000000-0005-0000-0000-00006F360000}"/>
    <cellStyle name="표준 3 5 2 2 11 2 7 2 2" xfId="12848" xr:uid="{00000000-0005-0000-0000-000070360000}"/>
    <cellStyle name="표준 3 5 2 2 11 2 7 3" xfId="12849" xr:uid="{00000000-0005-0000-0000-000071360000}"/>
    <cellStyle name="표준 3 5 2 2 11 2 8" xfId="12850" xr:uid="{00000000-0005-0000-0000-000072360000}"/>
    <cellStyle name="표준 3 5 2 2 11 2 8 2" xfId="12851" xr:uid="{00000000-0005-0000-0000-000073360000}"/>
    <cellStyle name="표준 3 5 2 2 11 2 9" xfId="12852" xr:uid="{00000000-0005-0000-0000-000074360000}"/>
    <cellStyle name="표준 3 5 2 2 11 3" xfId="12853" xr:uid="{00000000-0005-0000-0000-000075360000}"/>
    <cellStyle name="표준 3 5 2 2 11 3 2" xfId="12854" xr:uid="{00000000-0005-0000-0000-000076360000}"/>
    <cellStyle name="표준 3 5 2 2 11 3 2 2" xfId="12855" xr:uid="{00000000-0005-0000-0000-000077360000}"/>
    <cellStyle name="표준 3 5 2 2 11 3 2 2 2" xfId="12856" xr:uid="{00000000-0005-0000-0000-000078360000}"/>
    <cellStyle name="표준 3 5 2 2 11 3 2 3" xfId="12857" xr:uid="{00000000-0005-0000-0000-000079360000}"/>
    <cellStyle name="표준 3 5 2 2 11 3 3" xfId="12858" xr:uid="{00000000-0005-0000-0000-00007A360000}"/>
    <cellStyle name="표준 3 5 2 2 11 3 3 2" xfId="12859" xr:uid="{00000000-0005-0000-0000-00007B360000}"/>
    <cellStyle name="표준 3 5 2 2 11 3 3 2 2" xfId="12860" xr:uid="{00000000-0005-0000-0000-00007C360000}"/>
    <cellStyle name="표준 3 5 2 2 11 3 3 3" xfId="12861" xr:uid="{00000000-0005-0000-0000-00007D360000}"/>
    <cellStyle name="표준 3 5 2 2 11 3 4" xfId="12862" xr:uid="{00000000-0005-0000-0000-00007E360000}"/>
    <cellStyle name="표준 3 5 2 2 11 3 4 2" xfId="12863" xr:uid="{00000000-0005-0000-0000-00007F360000}"/>
    <cellStyle name="표준 3 5 2 2 11 3 4 2 2" xfId="12864" xr:uid="{00000000-0005-0000-0000-000080360000}"/>
    <cellStyle name="표준 3 5 2 2 11 3 4 3" xfId="12865" xr:uid="{00000000-0005-0000-0000-000081360000}"/>
    <cellStyle name="표준 3 5 2 2 11 3 5" xfId="12866" xr:uid="{00000000-0005-0000-0000-000082360000}"/>
    <cellStyle name="표준 3 5 2 2 11 3 5 2" xfId="12867" xr:uid="{00000000-0005-0000-0000-000083360000}"/>
    <cellStyle name="표준 3 5 2 2 11 3 6" xfId="12868" xr:uid="{00000000-0005-0000-0000-000084360000}"/>
    <cellStyle name="표준 3 5 2 2 11 4" xfId="12869" xr:uid="{00000000-0005-0000-0000-000085360000}"/>
    <cellStyle name="표준 3 5 2 2 11 4 2" xfId="12870" xr:uid="{00000000-0005-0000-0000-000086360000}"/>
    <cellStyle name="표준 3 5 2 2 11 4 2 2" xfId="12871" xr:uid="{00000000-0005-0000-0000-000087360000}"/>
    <cellStyle name="표준 3 5 2 2 11 4 2 2 2" xfId="12872" xr:uid="{00000000-0005-0000-0000-000088360000}"/>
    <cellStyle name="표준 3 5 2 2 11 4 2 3" xfId="12873" xr:uid="{00000000-0005-0000-0000-000089360000}"/>
    <cellStyle name="표준 3 5 2 2 11 4 3" xfId="12874" xr:uid="{00000000-0005-0000-0000-00008A360000}"/>
    <cellStyle name="표준 3 5 2 2 11 4 3 2" xfId="12875" xr:uid="{00000000-0005-0000-0000-00008B360000}"/>
    <cellStyle name="표준 3 5 2 2 11 4 3 2 2" xfId="12876" xr:uid="{00000000-0005-0000-0000-00008C360000}"/>
    <cellStyle name="표준 3 5 2 2 11 4 3 3" xfId="12877" xr:uid="{00000000-0005-0000-0000-00008D360000}"/>
    <cellStyle name="표준 3 5 2 2 11 4 4" xfId="12878" xr:uid="{00000000-0005-0000-0000-00008E360000}"/>
    <cellStyle name="표준 3 5 2 2 11 4 4 2" xfId="12879" xr:uid="{00000000-0005-0000-0000-00008F360000}"/>
    <cellStyle name="표준 3 5 2 2 11 4 4 2 2" xfId="12880" xr:uid="{00000000-0005-0000-0000-000090360000}"/>
    <cellStyle name="표준 3 5 2 2 11 4 4 3" xfId="12881" xr:uid="{00000000-0005-0000-0000-000091360000}"/>
    <cellStyle name="표준 3 5 2 2 11 4 5" xfId="12882" xr:uid="{00000000-0005-0000-0000-000092360000}"/>
    <cellStyle name="표준 3 5 2 2 11 4 5 2" xfId="12883" xr:uid="{00000000-0005-0000-0000-000093360000}"/>
    <cellStyle name="표준 3 5 2 2 11 4 6" xfId="12884" xr:uid="{00000000-0005-0000-0000-000094360000}"/>
    <cellStyle name="표준 3 5 2 2 11 5" xfId="12885" xr:uid="{00000000-0005-0000-0000-000095360000}"/>
    <cellStyle name="표준 3 5 2 2 11 5 2" xfId="12886" xr:uid="{00000000-0005-0000-0000-000096360000}"/>
    <cellStyle name="표준 3 5 2 2 11 5 2 2" xfId="12887" xr:uid="{00000000-0005-0000-0000-000097360000}"/>
    <cellStyle name="표준 3 5 2 2 11 5 2 2 2" xfId="12888" xr:uid="{00000000-0005-0000-0000-000098360000}"/>
    <cellStyle name="표준 3 5 2 2 11 5 2 3" xfId="12889" xr:uid="{00000000-0005-0000-0000-000099360000}"/>
    <cellStyle name="표준 3 5 2 2 11 5 3" xfId="12890" xr:uid="{00000000-0005-0000-0000-00009A360000}"/>
    <cellStyle name="표준 3 5 2 2 11 5 3 2" xfId="12891" xr:uid="{00000000-0005-0000-0000-00009B360000}"/>
    <cellStyle name="표준 3 5 2 2 11 5 3 2 2" xfId="12892" xr:uid="{00000000-0005-0000-0000-00009C360000}"/>
    <cellStyle name="표준 3 5 2 2 11 5 3 3" xfId="12893" xr:uid="{00000000-0005-0000-0000-00009D360000}"/>
    <cellStyle name="표준 3 5 2 2 11 5 4" xfId="12894" xr:uid="{00000000-0005-0000-0000-00009E360000}"/>
    <cellStyle name="표준 3 5 2 2 11 5 4 2" xfId="12895" xr:uid="{00000000-0005-0000-0000-00009F360000}"/>
    <cellStyle name="표준 3 5 2 2 11 5 4 2 2" xfId="12896" xr:uid="{00000000-0005-0000-0000-0000A0360000}"/>
    <cellStyle name="표준 3 5 2 2 11 5 4 3" xfId="12897" xr:uid="{00000000-0005-0000-0000-0000A1360000}"/>
    <cellStyle name="표준 3 5 2 2 11 5 5" xfId="12898" xr:uid="{00000000-0005-0000-0000-0000A2360000}"/>
    <cellStyle name="표준 3 5 2 2 11 5 5 2" xfId="12899" xr:uid="{00000000-0005-0000-0000-0000A3360000}"/>
    <cellStyle name="표준 3 5 2 2 11 5 6" xfId="12900" xr:uid="{00000000-0005-0000-0000-0000A4360000}"/>
    <cellStyle name="표준 3 5 2 2 11 6" xfId="12901" xr:uid="{00000000-0005-0000-0000-0000A5360000}"/>
    <cellStyle name="표준 3 5 2 2 11 6 2" xfId="12902" xr:uid="{00000000-0005-0000-0000-0000A6360000}"/>
    <cellStyle name="표준 3 5 2 2 11 6 2 2" xfId="12903" xr:uid="{00000000-0005-0000-0000-0000A7360000}"/>
    <cellStyle name="표준 3 5 2 2 11 6 3" xfId="12904" xr:uid="{00000000-0005-0000-0000-0000A8360000}"/>
    <cellStyle name="표준 3 5 2 2 11 7" xfId="12905" xr:uid="{00000000-0005-0000-0000-0000A9360000}"/>
    <cellStyle name="표준 3 5 2 2 11 7 2" xfId="12906" xr:uid="{00000000-0005-0000-0000-0000AA360000}"/>
    <cellStyle name="표준 3 5 2 2 11 7 2 2" xfId="12907" xr:uid="{00000000-0005-0000-0000-0000AB360000}"/>
    <cellStyle name="표준 3 5 2 2 11 7 3" xfId="12908" xr:uid="{00000000-0005-0000-0000-0000AC360000}"/>
    <cellStyle name="표준 3 5 2 2 11 8" xfId="12909" xr:uid="{00000000-0005-0000-0000-0000AD360000}"/>
    <cellStyle name="표준 3 5 2 2 11 8 2" xfId="12910" xr:uid="{00000000-0005-0000-0000-0000AE360000}"/>
    <cellStyle name="표준 3 5 2 2 11 8 2 2" xfId="12911" xr:uid="{00000000-0005-0000-0000-0000AF360000}"/>
    <cellStyle name="표준 3 5 2 2 11 8 3" xfId="12912" xr:uid="{00000000-0005-0000-0000-0000B0360000}"/>
    <cellStyle name="표준 3 5 2 2 11 9" xfId="12913" xr:uid="{00000000-0005-0000-0000-0000B1360000}"/>
    <cellStyle name="표준 3 5 2 2 11 9 2" xfId="12914" xr:uid="{00000000-0005-0000-0000-0000B2360000}"/>
    <cellStyle name="표준 3 5 2 2 12" xfId="12915" xr:uid="{00000000-0005-0000-0000-0000B3360000}"/>
    <cellStyle name="표준 3 5 2 2 12 10" xfId="12916" xr:uid="{00000000-0005-0000-0000-0000B4360000}"/>
    <cellStyle name="표준 3 5 2 2 12 2" xfId="12917" xr:uid="{00000000-0005-0000-0000-0000B5360000}"/>
    <cellStyle name="표준 3 5 2 2 12 2 2" xfId="12918" xr:uid="{00000000-0005-0000-0000-0000B6360000}"/>
    <cellStyle name="표준 3 5 2 2 12 2 2 2" xfId="12919" xr:uid="{00000000-0005-0000-0000-0000B7360000}"/>
    <cellStyle name="표준 3 5 2 2 12 2 2 2 2" xfId="12920" xr:uid="{00000000-0005-0000-0000-0000B8360000}"/>
    <cellStyle name="표준 3 5 2 2 12 2 2 2 2 2" xfId="12921" xr:uid="{00000000-0005-0000-0000-0000B9360000}"/>
    <cellStyle name="표준 3 5 2 2 12 2 2 2 3" xfId="12922" xr:uid="{00000000-0005-0000-0000-0000BA360000}"/>
    <cellStyle name="표준 3 5 2 2 12 2 2 3" xfId="12923" xr:uid="{00000000-0005-0000-0000-0000BB360000}"/>
    <cellStyle name="표준 3 5 2 2 12 2 2 3 2" xfId="12924" xr:uid="{00000000-0005-0000-0000-0000BC360000}"/>
    <cellStyle name="표준 3 5 2 2 12 2 2 3 2 2" xfId="12925" xr:uid="{00000000-0005-0000-0000-0000BD360000}"/>
    <cellStyle name="표준 3 5 2 2 12 2 2 3 3" xfId="12926" xr:uid="{00000000-0005-0000-0000-0000BE360000}"/>
    <cellStyle name="표준 3 5 2 2 12 2 2 4" xfId="12927" xr:uid="{00000000-0005-0000-0000-0000BF360000}"/>
    <cellStyle name="표준 3 5 2 2 12 2 2 4 2" xfId="12928" xr:uid="{00000000-0005-0000-0000-0000C0360000}"/>
    <cellStyle name="표준 3 5 2 2 12 2 2 4 2 2" xfId="12929" xr:uid="{00000000-0005-0000-0000-0000C1360000}"/>
    <cellStyle name="표준 3 5 2 2 12 2 2 4 3" xfId="12930" xr:uid="{00000000-0005-0000-0000-0000C2360000}"/>
    <cellStyle name="표준 3 5 2 2 12 2 2 5" xfId="12931" xr:uid="{00000000-0005-0000-0000-0000C3360000}"/>
    <cellStyle name="표준 3 5 2 2 12 2 2 5 2" xfId="12932" xr:uid="{00000000-0005-0000-0000-0000C4360000}"/>
    <cellStyle name="표준 3 5 2 2 12 2 2 6" xfId="12933" xr:uid="{00000000-0005-0000-0000-0000C5360000}"/>
    <cellStyle name="표준 3 5 2 2 12 2 3" xfId="12934" xr:uid="{00000000-0005-0000-0000-0000C6360000}"/>
    <cellStyle name="표준 3 5 2 2 12 2 3 2" xfId="12935" xr:uid="{00000000-0005-0000-0000-0000C7360000}"/>
    <cellStyle name="표준 3 5 2 2 12 2 3 2 2" xfId="12936" xr:uid="{00000000-0005-0000-0000-0000C8360000}"/>
    <cellStyle name="표준 3 5 2 2 12 2 3 2 2 2" xfId="12937" xr:uid="{00000000-0005-0000-0000-0000C9360000}"/>
    <cellStyle name="표준 3 5 2 2 12 2 3 2 3" xfId="12938" xr:uid="{00000000-0005-0000-0000-0000CA360000}"/>
    <cellStyle name="표준 3 5 2 2 12 2 3 3" xfId="12939" xr:uid="{00000000-0005-0000-0000-0000CB360000}"/>
    <cellStyle name="표준 3 5 2 2 12 2 3 3 2" xfId="12940" xr:uid="{00000000-0005-0000-0000-0000CC360000}"/>
    <cellStyle name="표준 3 5 2 2 12 2 3 3 2 2" xfId="12941" xr:uid="{00000000-0005-0000-0000-0000CD360000}"/>
    <cellStyle name="표준 3 5 2 2 12 2 3 3 3" xfId="12942" xr:uid="{00000000-0005-0000-0000-0000CE360000}"/>
    <cellStyle name="표준 3 5 2 2 12 2 3 4" xfId="12943" xr:uid="{00000000-0005-0000-0000-0000CF360000}"/>
    <cellStyle name="표준 3 5 2 2 12 2 3 4 2" xfId="12944" xr:uid="{00000000-0005-0000-0000-0000D0360000}"/>
    <cellStyle name="표준 3 5 2 2 12 2 3 4 2 2" xfId="12945" xr:uid="{00000000-0005-0000-0000-0000D1360000}"/>
    <cellStyle name="표준 3 5 2 2 12 2 3 4 3" xfId="12946" xr:uid="{00000000-0005-0000-0000-0000D2360000}"/>
    <cellStyle name="표준 3 5 2 2 12 2 3 5" xfId="12947" xr:uid="{00000000-0005-0000-0000-0000D3360000}"/>
    <cellStyle name="표준 3 5 2 2 12 2 3 5 2" xfId="12948" xr:uid="{00000000-0005-0000-0000-0000D4360000}"/>
    <cellStyle name="표준 3 5 2 2 12 2 3 6" xfId="12949" xr:uid="{00000000-0005-0000-0000-0000D5360000}"/>
    <cellStyle name="표준 3 5 2 2 12 2 4" xfId="12950" xr:uid="{00000000-0005-0000-0000-0000D6360000}"/>
    <cellStyle name="표준 3 5 2 2 12 2 4 2" xfId="12951" xr:uid="{00000000-0005-0000-0000-0000D7360000}"/>
    <cellStyle name="표준 3 5 2 2 12 2 4 2 2" xfId="12952" xr:uid="{00000000-0005-0000-0000-0000D8360000}"/>
    <cellStyle name="표준 3 5 2 2 12 2 4 2 2 2" xfId="12953" xr:uid="{00000000-0005-0000-0000-0000D9360000}"/>
    <cellStyle name="표준 3 5 2 2 12 2 4 2 3" xfId="12954" xr:uid="{00000000-0005-0000-0000-0000DA360000}"/>
    <cellStyle name="표준 3 5 2 2 12 2 4 3" xfId="12955" xr:uid="{00000000-0005-0000-0000-0000DB360000}"/>
    <cellStyle name="표준 3 5 2 2 12 2 4 3 2" xfId="12956" xr:uid="{00000000-0005-0000-0000-0000DC360000}"/>
    <cellStyle name="표준 3 5 2 2 12 2 4 3 2 2" xfId="12957" xr:uid="{00000000-0005-0000-0000-0000DD360000}"/>
    <cellStyle name="표준 3 5 2 2 12 2 4 3 3" xfId="12958" xr:uid="{00000000-0005-0000-0000-0000DE360000}"/>
    <cellStyle name="표준 3 5 2 2 12 2 4 4" xfId="12959" xr:uid="{00000000-0005-0000-0000-0000DF360000}"/>
    <cellStyle name="표준 3 5 2 2 12 2 4 4 2" xfId="12960" xr:uid="{00000000-0005-0000-0000-0000E0360000}"/>
    <cellStyle name="표준 3 5 2 2 12 2 4 4 2 2" xfId="12961" xr:uid="{00000000-0005-0000-0000-0000E1360000}"/>
    <cellStyle name="표준 3 5 2 2 12 2 4 4 3" xfId="12962" xr:uid="{00000000-0005-0000-0000-0000E2360000}"/>
    <cellStyle name="표준 3 5 2 2 12 2 4 5" xfId="12963" xr:uid="{00000000-0005-0000-0000-0000E3360000}"/>
    <cellStyle name="표준 3 5 2 2 12 2 4 5 2" xfId="12964" xr:uid="{00000000-0005-0000-0000-0000E4360000}"/>
    <cellStyle name="표준 3 5 2 2 12 2 4 6" xfId="12965" xr:uid="{00000000-0005-0000-0000-0000E5360000}"/>
    <cellStyle name="표준 3 5 2 2 12 2 5" xfId="12966" xr:uid="{00000000-0005-0000-0000-0000E6360000}"/>
    <cellStyle name="표준 3 5 2 2 12 2 5 2" xfId="12967" xr:uid="{00000000-0005-0000-0000-0000E7360000}"/>
    <cellStyle name="표준 3 5 2 2 12 2 5 2 2" xfId="12968" xr:uid="{00000000-0005-0000-0000-0000E8360000}"/>
    <cellStyle name="표준 3 5 2 2 12 2 5 3" xfId="12969" xr:uid="{00000000-0005-0000-0000-0000E9360000}"/>
    <cellStyle name="표준 3 5 2 2 12 2 6" xfId="12970" xr:uid="{00000000-0005-0000-0000-0000EA360000}"/>
    <cellStyle name="표준 3 5 2 2 12 2 6 2" xfId="12971" xr:uid="{00000000-0005-0000-0000-0000EB360000}"/>
    <cellStyle name="표준 3 5 2 2 12 2 6 2 2" xfId="12972" xr:uid="{00000000-0005-0000-0000-0000EC360000}"/>
    <cellStyle name="표준 3 5 2 2 12 2 6 3" xfId="12973" xr:uid="{00000000-0005-0000-0000-0000ED360000}"/>
    <cellStyle name="표준 3 5 2 2 12 2 7" xfId="12974" xr:uid="{00000000-0005-0000-0000-0000EE360000}"/>
    <cellStyle name="표준 3 5 2 2 12 2 7 2" xfId="12975" xr:uid="{00000000-0005-0000-0000-0000EF360000}"/>
    <cellStyle name="표준 3 5 2 2 12 2 7 2 2" xfId="12976" xr:uid="{00000000-0005-0000-0000-0000F0360000}"/>
    <cellStyle name="표준 3 5 2 2 12 2 7 3" xfId="12977" xr:uid="{00000000-0005-0000-0000-0000F1360000}"/>
    <cellStyle name="표준 3 5 2 2 12 2 8" xfId="12978" xr:uid="{00000000-0005-0000-0000-0000F2360000}"/>
    <cellStyle name="표준 3 5 2 2 12 2 8 2" xfId="12979" xr:uid="{00000000-0005-0000-0000-0000F3360000}"/>
    <cellStyle name="표준 3 5 2 2 12 2 9" xfId="12980" xr:uid="{00000000-0005-0000-0000-0000F4360000}"/>
    <cellStyle name="표준 3 5 2 2 12 3" xfId="12981" xr:uid="{00000000-0005-0000-0000-0000F5360000}"/>
    <cellStyle name="표준 3 5 2 2 12 3 2" xfId="12982" xr:uid="{00000000-0005-0000-0000-0000F6360000}"/>
    <cellStyle name="표준 3 5 2 2 12 3 2 2" xfId="12983" xr:uid="{00000000-0005-0000-0000-0000F7360000}"/>
    <cellStyle name="표준 3 5 2 2 12 3 2 2 2" xfId="12984" xr:uid="{00000000-0005-0000-0000-0000F8360000}"/>
    <cellStyle name="표준 3 5 2 2 12 3 2 3" xfId="12985" xr:uid="{00000000-0005-0000-0000-0000F9360000}"/>
    <cellStyle name="표준 3 5 2 2 12 3 3" xfId="12986" xr:uid="{00000000-0005-0000-0000-0000FA360000}"/>
    <cellStyle name="표준 3 5 2 2 12 3 3 2" xfId="12987" xr:uid="{00000000-0005-0000-0000-0000FB360000}"/>
    <cellStyle name="표준 3 5 2 2 12 3 3 2 2" xfId="12988" xr:uid="{00000000-0005-0000-0000-0000FC360000}"/>
    <cellStyle name="표준 3 5 2 2 12 3 3 3" xfId="12989" xr:uid="{00000000-0005-0000-0000-0000FD360000}"/>
    <cellStyle name="표준 3 5 2 2 12 3 4" xfId="12990" xr:uid="{00000000-0005-0000-0000-0000FE360000}"/>
    <cellStyle name="표준 3 5 2 2 12 3 4 2" xfId="12991" xr:uid="{00000000-0005-0000-0000-0000FF360000}"/>
    <cellStyle name="표준 3 5 2 2 12 3 4 2 2" xfId="12992" xr:uid="{00000000-0005-0000-0000-000000370000}"/>
    <cellStyle name="표준 3 5 2 2 12 3 4 3" xfId="12993" xr:uid="{00000000-0005-0000-0000-000001370000}"/>
    <cellStyle name="표준 3 5 2 2 12 3 5" xfId="12994" xr:uid="{00000000-0005-0000-0000-000002370000}"/>
    <cellStyle name="표준 3 5 2 2 12 3 5 2" xfId="12995" xr:uid="{00000000-0005-0000-0000-000003370000}"/>
    <cellStyle name="표준 3 5 2 2 12 3 6" xfId="12996" xr:uid="{00000000-0005-0000-0000-000004370000}"/>
    <cellStyle name="표준 3 5 2 2 12 4" xfId="12997" xr:uid="{00000000-0005-0000-0000-000005370000}"/>
    <cellStyle name="표준 3 5 2 2 12 4 2" xfId="12998" xr:uid="{00000000-0005-0000-0000-000006370000}"/>
    <cellStyle name="표준 3 5 2 2 12 4 2 2" xfId="12999" xr:uid="{00000000-0005-0000-0000-000007370000}"/>
    <cellStyle name="표준 3 5 2 2 12 4 2 2 2" xfId="13000" xr:uid="{00000000-0005-0000-0000-000008370000}"/>
    <cellStyle name="표준 3 5 2 2 12 4 2 3" xfId="13001" xr:uid="{00000000-0005-0000-0000-000009370000}"/>
    <cellStyle name="표준 3 5 2 2 12 4 3" xfId="13002" xr:uid="{00000000-0005-0000-0000-00000A370000}"/>
    <cellStyle name="표준 3 5 2 2 12 4 3 2" xfId="13003" xr:uid="{00000000-0005-0000-0000-00000B370000}"/>
    <cellStyle name="표준 3 5 2 2 12 4 3 2 2" xfId="13004" xr:uid="{00000000-0005-0000-0000-00000C370000}"/>
    <cellStyle name="표준 3 5 2 2 12 4 3 3" xfId="13005" xr:uid="{00000000-0005-0000-0000-00000D370000}"/>
    <cellStyle name="표준 3 5 2 2 12 4 4" xfId="13006" xr:uid="{00000000-0005-0000-0000-00000E370000}"/>
    <cellStyle name="표준 3 5 2 2 12 4 4 2" xfId="13007" xr:uid="{00000000-0005-0000-0000-00000F370000}"/>
    <cellStyle name="표준 3 5 2 2 12 4 4 2 2" xfId="13008" xr:uid="{00000000-0005-0000-0000-000010370000}"/>
    <cellStyle name="표준 3 5 2 2 12 4 4 3" xfId="13009" xr:uid="{00000000-0005-0000-0000-000011370000}"/>
    <cellStyle name="표준 3 5 2 2 12 4 5" xfId="13010" xr:uid="{00000000-0005-0000-0000-000012370000}"/>
    <cellStyle name="표준 3 5 2 2 12 4 5 2" xfId="13011" xr:uid="{00000000-0005-0000-0000-000013370000}"/>
    <cellStyle name="표준 3 5 2 2 12 4 6" xfId="13012" xr:uid="{00000000-0005-0000-0000-000014370000}"/>
    <cellStyle name="표준 3 5 2 2 12 5" xfId="13013" xr:uid="{00000000-0005-0000-0000-000015370000}"/>
    <cellStyle name="표준 3 5 2 2 12 5 2" xfId="13014" xr:uid="{00000000-0005-0000-0000-000016370000}"/>
    <cellStyle name="표준 3 5 2 2 12 5 2 2" xfId="13015" xr:uid="{00000000-0005-0000-0000-000017370000}"/>
    <cellStyle name="표준 3 5 2 2 12 5 2 2 2" xfId="13016" xr:uid="{00000000-0005-0000-0000-000018370000}"/>
    <cellStyle name="표준 3 5 2 2 12 5 2 3" xfId="13017" xr:uid="{00000000-0005-0000-0000-000019370000}"/>
    <cellStyle name="표준 3 5 2 2 12 5 3" xfId="13018" xr:uid="{00000000-0005-0000-0000-00001A370000}"/>
    <cellStyle name="표준 3 5 2 2 12 5 3 2" xfId="13019" xr:uid="{00000000-0005-0000-0000-00001B370000}"/>
    <cellStyle name="표준 3 5 2 2 12 5 3 2 2" xfId="13020" xr:uid="{00000000-0005-0000-0000-00001C370000}"/>
    <cellStyle name="표준 3 5 2 2 12 5 3 3" xfId="13021" xr:uid="{00000000-0005-0000-0000-00001D370000}"/>
    <cellStyle name="표준 3 5 2 2 12 5 4" xfId="13022" xr:uid="{00000000-0005-0000-0000-00001E370000}"/>
    <cellStyle name="표준 3 5 2 2 12 5 4 2" xfId="13023" xr:uid="{00000000-0005-0000-0000-00001F370000}"/>
    <cellStyle name="표준 3 5 2 2 12 5 4 2 2" xfId="13024" xr:uid="{00000000-0005-0000-0000-000020370000}"/>
    <cellStyle name="표준 3 5 2 2 12 5 4 3" xfId="13025" xr:uid="{00000000-0005-0000-0000-000021370000}"/>
    <cellStyle name="표준 3 5 2 2 12 5 5" xfId="13026" xr:uid="{00000000-0005-0000-0000-000022370000}"/>
    <cellStyle name="표준 3 5 2 2 12 5 5 2" xfId="13027" xr:uid="{00000000-0005-0000-0000-000023370000}"/>
    <cellStyle name="표준 3 5 2 2 12 5 6" xfId="13028" xr:uid="{00000000-0005-0000-0000-000024370000}"/>
    <cellStyle name="표준 3 5 2 2 12 6" xfId="13029" xr:uid="{00000000-0005-0000-0000-000025370000}"/>
    <cellStyle name="표준 3 5 2 2 12 6 2" xfId="13030" xr:uid="{00000000-0005-0000-0000-000026370000}"/>
    <cellStyle name="표준 3 5 2 2 12 6 2 2" xfId="13031" xr:uid="{00000000-0005-0000-0000-000027370000}"/>
    <cellStyle name="표준 3 5 2 2 12 6 3" xfId="13032" xr:uid="{00000000-0005-0000-0000-000028370000}"/>
    <cellStyle name="표준 3 5 2 2 12 7" xfId="13033" xr:uid="{00000000-0005-0000-0000-000029370000}"/>
    <cellStyle name="표준 3 5 2 2 12 7 2" xfId="13034" xr:uid="{00000000-0005-0000-0000-00002A370000}"/>
    <cellStyle name="표준 3 5 2 2 12 7 2 2" xfId="13035" xr:uid="{00000000-0005-0000-0000-00002B370000}"/>
    <cellStyle name="표준 3 5 2 2 12 7 3" xfId="13036" xr:uid="{00000000-0005-0000-0000-00002C370000}"/>
    <cellStyle name="표준 3 5 2 2 12 8" xfId="13037" xr:uid="{00000000-0005-0000-0000-00002D370000}"/>
    <cellStyle name="표준 3 5 2 2 12 8 2" xfId="13038" xr:uid="{00000000-0005-0000-0000-00002E370000}"/>
    <cellStyle name="표준 3 5 2 2 12 8 2 2" xfId="13039" xr:uid="{00000000-0005-0000-0000-00002F370000}"/>
    <cellStyle name="표준 3 5 2 2 12 8 3" xfId="13040" xr:uid="{00000000-0005-0000-0000-000030370000}"/>
    <cellStyle name="표준 3 5 2 2 12 9" xfId="13041" xr:uid="{00000000-0005-0000-0000-000031370000}"/>
    <cellStyle name="표준 3 5 2 2 12 9 2" xfId="13042" xr:uid="{00000000-0005-0000-0000-000032370000}"/>
    <cellStyle name="표준 3 5 2 2 13" xfId="13043" xr:uid="{00000000-0005-0000-0000-000033370000}"/>
    <cellStyle name="표준 3 5 2 2 13 2" xfId="13044" xr:uid="{00000000-0005-0000-0000-000034370000}"/>
    <cellStyle name="표준 3 5 2 2 13 2 2" xfId="13045" xr:uid="{00000000-0005-0000-0000-000035370000}"/>
    <cellStyle name="표준 3 5 2 2 13 2 2 2" xfId="13046" xr:uid="{00000000-0005-0000-0000-000036370000}"/>
    <cellStyle name="표준 3 5 2 2 13 2 2 2 2" xfId="13047" xr:uid="{00000000-0005-0000-0000-000037370000}"/>
    <cellStyle name="표준 3 5 2 2 13 2 2 3" xfId="13048" xr:uid="{00000000-0005-0000-0000-000038370000}"/>
    <cellStyle name="표준 3 5 2 2 13 2 3" xfId="13049" xr:uid="{00000000-0005-0000-0000-000039370000}"/>
    <cellStyle name="표준 3 5 2 2 13 2 3 2" xfId="13050" xr:uid="{00000000-0005-0000-0000-00003A370000}"/>
    <cellStyle name="표준 3 5 2 2 13 2 3 2 2" xfId="13051" xr:uid="{00000000-0005-0000-0000-00003B370000}"/>
    <cellStyle name="표준 3 5 2 2 13 2 3 3" xfId="13052" xr:uid="{00000000-0005-0000-0000-00003C370000}"/>
    <cellStyle name="표준 3 5 2 2 13 2 4" xfId="13053" xr:uid="{00000000-0005-0000-0000-00003D370000}"/>
    <cellStyle name="표준 3 5 2 2 13 2 4 2" xfId="13054" xr:uid="{00000000-0005-0000-0000-00003E370000}"/>
    <cellStyle name="표준 3 5 2 2 13 2 4 2 2" xfId="13055" xr:uid="{00000000-0005-0000-0000-00003F370000}"/>
    <cellStyle name="표준 3 5 2 2 13 2 4 3" xfId="13056" xr:uid="{00000000-0005-0000-0000-000040370000}"/>
    <cellStyle name="표준 3 5 2 2 13 2 5" xfId="13057" xr:uid="{00000000-0005-0000-0000-000041370000}"/>
    <cellStyle name="표준 3 5 2 2 13 2 5 2" xfId="13058" xr:uid="{00000000-0005-0000-0000-000042370000}"/>
    <cellStyle name="표준 3 5 2 2 13 2 6" xfId="13059" xr:uid="{00000000-0005-0000-0000-000043370000}"/>
    <cellStyle name="표준 3 5 2 2 13 3" xfId="13060" xr:uid="{00000000-0005-0000-0000-000044370000}"/>
    <cellStyle name="표준 3 5 2 2 13 3 2" xfId="13061" xr:uid="{00000000-0005-0000-0000-000045370000}"/>
    <cellStyle name="표준 3 5 2 2 13 3 2 2" xfId="13062" xr:uid="{00000000-0005-0000-0000-000046370000}"/>
    <cellStyle name="표준 3 5 2 2 13 3 2 2 2" xfId="13063" xr:uid="{00000000-0005-0000-0000-000047370000}"/>
    <cellStyle name="표준 3 5 2 2 13 3 2 3" xfId="13064" xr:uid="{00000000-0005-0000-0000-000048370000}"/>
    <cellStyle name="표준 3 5 2 2 13 3 3" xfId="13065" xr:uid="{00000000-0005-0000-0000-000049370000}"/>
    <cellStyle name="표준 3 5 2 2 13 3 3 2" xfId="13066" xr:uid="{00000000-0005-0000-0000-00004A370000}"/>
    <cellStyle name="표준 3 5 2 2 13 3 3 2 2" xfId="13067" xr:uid="{00000000-0005-0000-0000-00004B370000}"/>
    <cellStyle name="표준 3 5 2 2 13 3 3 3" xfId="13068" xr:uid="{00000000-0005-0000-0000-00004C370000}"/>
    <cellStyle name="표준 3 5 2 2 13 3 4" xfId="13069" xr:uid="{00000000-0005-0000-0000-00004D370000}"/>
    <cellStyle name="표준 3 5 2 2 13 3 4 2" xfId="13070" xr:uid="{00000000-0005-0000-0000-00004E370000}"/>
    <cellStyle name="표준 3 5 2 2 13 3 4 2 2" xfId="13071" xr:uid="{00000000-0005-0000-0000-00004F370000}"/>
    <cellStyle name="표준 3 5 2 2 13 3 4 3" xfId="13072" xr:uid="{00000000-0005-0000-0000-000050370000}"/>
    <cellStyle name="표준 3 5 2 2 13 3 5" xfId="13073" xr:uid="{00000000-0005-0000-0000-000051370000}"/>
    <cellStyle name="표준 3 5 2 2 13 3 5 2" xfId="13074" xr:uid="{00000000-0005-0000-0000-000052370000}"/>
    <cellStyle name="표준 3 5 2 2 13 3 6" xfId="13075" xr:uid="{00000000-0005-0000-0000-000053370000}"/>
    <cellStyle name="표준 3 5 2 2 13 4" xfId="13076" xr:uid="{00000000-0005-0000-0000-000054370000}"/>
    <cellStyle name="표준 3 5 2 2 13 4 2" xfId="13077" xr:uid="{00000000-0005-0000-0000-000055370000}"/>
    <cellStyle name="표준 3 5 2 2 13 4 2 2" xfId="13078" xr:uid="{00000000-0005-0000-0000-000056370000}"/>
    <cellStyle name="표준 3 5 2 2 13 4 2 2 2" xfId="13079" xr:uid="{00000000-0005-0000-0000-000057370000}"/>
    <cellStyle name="표준 3 5 2 2 13 4 2 3" xfId="13080" xr:uid="{00000000-0005-0000-0000-000058370000}"/>
    <cellStyle name="표준 3 5 2 2 13 4 3" xfId="13081" xr:uid="{00000000-0005-0000-0000-000059370000}"/>
    <cellStyle name="표준 3 5 2 2 13 4 3 2" xfId="13082" xr:uid="{00000000-0005-0000-0000-00005A370000}"/>
    <cellStyle name="표준 3 5 2 2 13 4 3 2 2" xfId="13083" xr:uid="{00000000-0005-0000-0000-00005B370000}"/>
    <cellStyle name="표준 3 5 2 2 13 4 3 3" xfId="13084" xr:uid="{00000000-0005-0000-0000-00005C370000}"/>
    <cellStyle name="표준 3 5 2 2 13 4 4" xfId="13085" xr:uid="{00000000-0005-0000-0000-00005D370000}"/>
    <cellStyle name="표준 3 5 2 2 13 4 4 2" xfId="13086" xr:uid="{00000000-0005-0000-0000-00005E370000}"/>
    <cellStyle name="표준 3 5 2 2 13 4 4 2 2" xfId="13087" xr:uid="{00000000-0005-0000-0000-00005F370000}"/>
    <cellStyle name="표준 3 5 2 2 13 4 4 3" xfId="13088" xr:uid="{00000000-0005-0000-0000-000060370000}"/>
    <cellStyle name="표준 3 5 2 2 13 4 5" xfId="13089" xr:uid="{00000000-0005-0000-0000-000061370000}"/>
    <cellStyle name="표준 3 5 2 2 13 4 5 2" xfId="13090" xr:uid="{00000000-0005-0000-0000-000062370000}"/>
    <cellStyle name="표준 3 5 2 2 13 4 6" xfId="13091" xr:uid="{00000000-0005-0000-0000-000063370000}"/>
    <cellStyle name="표준 3 5 2 2 13 5" xfId="13092" xr:uid="{00000000-0005-0000-0000-000064370000}"/>
    <cellStyle name="표준 3 5 2 2 13 5 2" xfId="13093" xr:uid="{00000000-0005-0000-0000-000065370000}"/>
    <cellStyle name="표준 3 5 2 2 13 5 2 2" xfId="13094" xr:uid="{00000000-0005-0000-0000-000066370000}"/>
    <cellStyle name="표준 3 5 2 2 13 5 3" xfId="13095" xr:uid="{00000000-0005-0000-0000-000067370000}"/>
    <cellStyle name="표준 3 5 2 2 13 6" xfId="13096" xr:uid="{00000000-0005-0000-0000-000068370000}"/>
    <cellStyle name="표준 3 5 2 2 13 6 2" xfId="13097" xr:uid="{00000000-0005-0000-0000-000069370000}"/>
    <cellStyle name="표준 3 5 2 2 13 6 2 2" xfId="13098" xr:uid="{00000000-0005-0000-0000-00006A370000}"/>
    <cellStyle name="표준 3 5 2 2 13 6 3" xfId="13099" xr:uid="{00000000-0005-0000-0000-00006B370000}"/>
    <cellStyle name="표준 3 5 2 2 13 7" xfId="13100" xr:uid="{00000000-0005-0000-0000-00006C370000}"/>
    <cellStyle name="표준 3 5 2 2 13 7 2" xfId="13101" xr:uid="{00000000-0005-0000-0000-00006D370000}"/>
    <cellStyle name="표준 3 5 2 2 13 7 2 2" xfId="13102" xr:uid="{00000000-0005-0000-0000-00006E370000}"/>
    <cellStyle name="표준 3 5 2 2 13 7 3" xfId="13103" xr:uid="{00000000-0005-0000-0000-00006F370000}"/>
    <cellStyle name="표준 3 5 2 2 13 8" xfId="13104" xr:uid="{00000000-0005-0000-0000-000070370000}"/>
    <cellStyle name="표준 3 5 2 2 13 8 2" xfId="13105" xr:uid="{00000000-0005-0000-0000-000071370000}"/>
    <cellStyle name="표준 3 5 2 2 13 9" xfId="13106" xr:uid="{00000000-0005-0000-0000-000072370000}"/>
    <cellStyle name="표준 3 5 2 2 2" xfId="13107" xr:uid="{00000000-0005-0000-0000-000073370000}"/>
    <cellStyle name="표준 3 5 2 2 2 2" xfId="13108" xr:uid="{00000000-0005-0000-0000-000074370000}"/>
    <cellStyle name="표준 3 5 2 2 2 2 10" xfId="13109" xr:uid="{00000000-0005-0000-0000-000075370000}"/>
    <cellStyle name="표준 3 5 2 2 2 2 2" xfId="13110" xr:uid="{00000000-0005-0000-0000-000076370000}"/>
    <cellStyle name="표준 3 5 2 2 2 2 2 2" xfId="13111" xr:uid="{00000000-0005-0000-0000-000077370000}"/>
    <cellStyle name="표준 3 5 2 2 2 2 2 2 2" xfId="13112" xr:uid="{00000000-0005-0000-0000-000078370000}"/>
    <cellStyle name="표준 3 5 2 2 2 2 2 2 2 2" xfId="13113" xr:uid="{00000000-0005-0000-0000-000079370000}"/>
    <cellStyle name="표준 3 5 2 2 2 2 2 2 2 2 2" xfId="13114" xr:uid="{00000000-0005-0000-0000-00007A370000}"/>
    <cellStyle name="표준 3 5 2 2 2 2 2 2 2 3" xfId="13115" xr:uid="{00000000-0005-0000-0000-00007B370000}"/>
    <cellStyle name="표준 3 5 2 2 2 2 2 2 3" xfId="13116" xr:uid="{00000000-0005-0000-0000-00007C370000}"/>
    <cellStyle name="표준 3 5 2 2 2 2 2 2 3 2" xfId="13117" xr:uid="{00000000-0005-0000-0000-00007D370000}"/>
    <cellStyle name="표준 3 5 2 2 2 2 2 2 3 2 2" xfId="13118" xr:uid="{00000000-0005-0000-0000-00007E370000}"/>
    <cellStyle name="표준 3 5 2 2 2 2 2 2 3 3" xfId="13119" xr:uid="{00000000-0005-0000-0000-00007F370000}"/>
    <cellStyle name="표준 3 5 2 2 2 2 2 2 4" xfId="13120" xr:uid="{00000000-0005-0000-0000-000080370000}"/>
    <cellStyle name="표준 3 5 2 2 2 2 2 2 4 2" xfId="13121" xr:uid="{00000000-0005-0000-0000-000081370000}"/>
    <cellStyle name="표준 3 5 2 2 2 2 2 2 4 2 2" xfId="13122" xr:uid="{00000000-0005-0000-0000-000082370000}"/>
    <cellStyle name="표준 3 5 2 2 2 2 2 2 4 3" xfId="13123" xr:uid="{00000000-0005-0000-0000-000083370000}"/>
    <cellStyle name="표준 3 5 2 2 2 2 2 2 5" xfId="13124" xr:uid="{00000000-0005-0000-0000-000084370000}"/>
    <cellStyle name="표준 3 5 2 2 2 2 2 2 5 2" xfId="13125" xr:uid="{00000000-0005-0000-0000-000085370000}"/>
    <cellStyle name="표준 3 5 2 2 2 2 2 2 6" xfId="13126" xr:uid="{00000000-0005-0000-0000-000086370000}"/>
    <cellStyle name="표준 3 5 2 2 2 2 2 3" xfId="13127" xr:uid="{00000000-0005-0000-0000-000087370000}"/>
    <cellStyle name="표준 3 5 2 2 2 2 2 3 2" xfId="13128" xr:uid="{00000000-0005-0000-0000-000088370000}"/>
    <cellStyle name="표준 3 5 2 2 2 2 2 3 2 2" xfId="13129" xr:uid="{00000000-0005-0000-0000-000089370000}"/>
    <cellStyle name="표준 3 5 2 2 2 2 2 3 2 2 2" xfId="13130" xr:uid="{00000000-0005-0000-0000-00008A370000}"/>
    <cellStyle name="표준 3 5 2 2 2 2 2 3 2 3" xfId="13131" xr:uid="{00000000-0005-0000-0000-00008B370000}"/>
    <cellStyle name="표준 3 5 2 2 2 2 2 3 3" xfId="13132" xr:uid="{00000000-0005-0000-0000-00008C370000}"/>
    <cellStyle name="표준 3 5 2 2 2 2 2 3 3 2" xfId="13133" xr:uid="{00000000-0005-0000-0000-00008D370000}"/>
    <cellStyle name="표준 3 5 2 2 2 2 2 3 3 2 2" xfId="13134" xr:uid="{00000000-0005-0000-0000-00008E370000}"/>
    <cellStyle name="표준 3 5 2 2 2 2 2 3 3 3" xfId="13135" xr:uid="{00000000-0005-0000-0000-00008F370000}"/>
    <cellStyle name="표준 3 5 2 2 2 2 2 3 4" xfId="13136" xr:uid="{00000000-0005-0000-0000-000090370000}"/>
    <cellStyle name="표준 3 5 2 2 2 2 2 3 4 2" xfId="13137" xr:uid="{00000000-0005-0000-0000-000091370000}"/>
    <cellStyle name="표준 3 5 2 2 2 2 2 3 4 2 2" xfId="13138" xr:uid="{00000000-0005-0000-0000-000092370000}"/>
    <cellStyle name="표준 3 5 2 2 2 2 2 3 4 3" xfId="13139" xr:uid="{00000000-0005-0000-0000-000093370000}"/>
    <cellStyle name="표준 3 5 2 2 2 2 2 3 5" xfId="13140" xr:uid="{00000000-0005-0000-0000-000094370000}"/>
    <cellStyle name="표준 3 5 2 2 2 2 2 3 5 2" xfId="13141" xr:uid="{00000000-0005-0000-0000-000095370000}"/>
    <cellStyle name="표준 3 5 2 2 2 2 2 3 6" xfId="13142" xr:uid="{00000000-0005-0000-0000-000096370000}"/>
    <cellStyle name="표준 3 5 2 2 2 2 2 4" xfId="13143" xr:uid="{00000000-0005-0000-0000-000097370000}"/>
    <cellStyle name="표준 3 5 2 2 2 2 2 4 2" xfId="13144" xr:uid="{00000000-0005-0000-0000-000098370000}"/>
    <cellStyle name="표준 3 5 2 2 2 2 2 4 2 2" xfId="13145" xr:uid="{00000000-0005-0000-0000-000099370000}"/>
    <cellStyle name="표준 3 5 2 2 2 2 2 4 2 2 2" xfId="13146" xr:uid="{00000000-0005-0000-0000-00009A370000}"/>
    <cellStyle name="표준 3 5 2 2 2 2 2 4 2 3" xfId="13147" xr:uid="{00000000-0005-0000-0000-00009B370000}"/>
    <cellStyle name="표준 3 5 2 2 2 2 2 4 3" xfId="13148" xr:uid="{00000000-0005-0000-0000-00009C370000}"/>
    <cellStyle name="표준 3 5 2 2 2 2 2 4 3 2" xfId="13149" xr:uid="{00000000-0005-0000-0000-00009D370000}"/>
    <cellStyle name="표준 3 5 2 2 2 2 2 4 3 2 2" xfId="13150" xr:uid="{00000000-0005-0000-0000-00009E370000}"/>
    <cellStyle name="표준 3 5 2 2 2 2 2 4 3 3" xfId="13151" xr:uid="{00000000-0005-0000-0000-00009F370000}"/>
    <cellStyle name="표준 3 5 2 2 2 2 2 4 4" xfId="13152" xr:uid="{00000000-0005-0000-0000-0000A0370000}"/>
    <cellStyle name="표준 3 5 2 2 2 2 2 4 4 2" xfId="13153" xr:uid="{00000000-0005-0000-0000-0000A1370000}"/>
    <cellStyle name="표준 3 5 2 2 2 2 2 4 4 2 2" xfId="13154" xr:uid="{00000000-0005-0000-0000-0000A2370000}"/>
    <cellStyle name="표준 3 5 2 2 2 2 2 4 4 3" xfId="13155" xr:uid="{00000000-0005-0000-0000-0000A3370000}"/>
    <cellStyle name="표준 3 5 2 2 2 2 2 4 5" xfId="13156" xr:uid="{00000000-0005-0000-0000-0000A4370000}"/>
    <cellStyle name="표준 3 5 2 2 2 2 2 4 5 2" xfId="13157" xr:uid="{00000000-0005-0000-0000-0000A5370000}"/>
    <cellStyle name="표준 3 5 2 2 2 2 2 4 6" xfId="13158" xr:uid="{00000000-0005-0000-0000-0000A6370000}"/>
    <cellStyle name="표준 3 5 2 2 2 2 2 5" xfId="13159" xr:uid="{00000000-0005-0000-0000-0000A7370000}"/>
    <cellStyle name="표준 3 5 2 2 2 2 2 5 2" xfId="13160" xr:uid="{00000000-0005-0000-0000-0000A8370000}"/>
    <cellStyle name="표준 3 5 2 2 2 2 2 5 2 2" xfId="13161" xr:uid="{00000000-0005-0000-0000-0000A9370000}"/>
    <cellStyle name="표준 3 5 2 2 2 2 2 5 3" xfId="13162" xr:uid="{00000000-0005-0000-0000-0000AA370000}"/>
    <cellStyle name="표준 3 5 2 2 2 2 2 6" xfId="13163" xr:uid="{00000000-0005-0000-0000-0000AB370000}"/>
    <cellStyle name="표준 3 5 2 2 2 2 2 6 2" xfId="13164" xr:uid="{00000000-0005-0000-0000-0000AC370000}"/>
    <cellStyle name="표준 3 5 2 2 2 2 2 6 2 2" xfId="13165" xr:uid="{00000000-0005-0000-0000-0000AD370000}"/>
    <cellStyle name="표준 3 5 2 2 2 2 2 6 3" xfId="13166" xr:uid="{00000000-0005-0000-0000-0000AE370000}"/>
    <cellStyle name="표준 3 5 2 2 2 2 2 7" xfId="13167" xr:uid="{00000000-0005-0000-0000-0000AF370000}"/>
    <cellStyle name="표준 3 5 2 2 2 2 2 7 2" xfId="13168" xr:uid="{00000000-0005-0000-0000-0000B0370000}"/>
    <cellStyle name="표준 3 5 2 2 2 2 2 7 2 2" xfId="13169" xr:uid="{00000000-0005-0000-0000-0000B1370000}"/>
    <cellStyle name="표준 3 5 2 2 2 2 2 7 3" xfId="13170" xr:uid="{00000000-0005-0000-0000-0000B2370000}"/>
    <cellStyle name="표준 3 5 2 2 2 2 2 8" xfId="13171" xr:uid="{00000000-0005-0000-0000-0000B3370000}"/>
    <cellStyle name="표준 3 5 2 2 2 2 2 8 2" xfId="13172" xr:uid="{00000000-0005-0000-0000-0000B4370000}"/>
    <cellStyle name="표준 3 5 2 2 2 2 2 9" xfId="13173" xr:uid="{00000000-0005-0000-0000-0000B5370000}"/>
    <cellStyle name="표준 3 5 2 2 2 2 3" xfId="13174" xr:uid="{00000000-0005-0000-0000-0000B6370000}"/>
    <cellStyle name="표준 3 5 2 2 2 2 3 2" xfId="13175" xr:uid="{00000000-0005-0000-0000-0000B7370000}"/>
    <cellStyle name="표준 3 5 2 2 2 2 3 2 2" xfId="13176" xr:uid="{00000000-0005-0000-0000-0000B8370000}"/>
    <cellStyle name="표준 3 5 2 2 2 2 3 2 2 2" xfId="13177" xr:uid="{00000000-0005-0000-0000-0000B9370000}"/>
    <cellStyle name="표준 3 5 2 2 2 2 3 2 3" xfId="13178" xr:uid="{00000000-0005-0000-0000-0000BA370000}"/>
    <cellStyle name="표준 3 5 2 2 2 2 3 3" xfId="13179" xr:uid="{00000000-0005-0000-0000-0000BB370000}"/>
    <cellStyle name="표준 3 5 2 2 2 2 3 3 2" xfId="13180" xr:uid="{00000000-0005-0000-0000-0000BC370000}"/>
    <cellStyle name="표준 3 5 2 2 2 2 3 3 2 2" xfId="13181" xr:uid="{00000000-0005-0000-0000-0000BD370000}"/>
    <cellStyle name="표준 3 5 2 2 2 2 3 3 3" xfId="13182" xr:uid="{00000000-0005-0000-0000-0000BE370000}"/>
    <cellStyle name="표준 3 5 2 2 2 2 3 4" xfId="13183" xr:uid="{00000000-0005-0000-0000-0000BF370000}"/>
    <cellStyle name="표준 3 5 2 2 2 2 3 4 2" xfId="13184" xr:uid="{00000000-0005-0000-0000-0000C0370000}"/>
    <cellStyle name="표준 3 5 2 2 2 2 3 4 2 2" xfId="13185" xr:uid="{00000000-0005-0000-0000-0000C1370000}"/>
    <cellStyle name="표준 3 5 2 2 2 2 3 4 3" xfId="13186" xr:uid="{00000000-0005-0000-0000-0000C2370000}"/>
    <cellStyle name="표준 3 5 2 2 2 2 3 5" xfId="13187" xr:uid="{00000000-0005-0000-0000-0000C3370000}"/>
    <cellStyle name="표준 3 5 2 2 2 2 3 5 2" xfId="13188" xr:uid="{00000000-0005-0000-0000-0000C4370000}"/>
    <cellStyle name="표준 3 5 2 2 2 2 3 6" xfId="13189" xr:uid="{00000000-0005-0000-0000-0000C5370000}"/>
    <cellStyle name="표준 3 5 2 2 2 2 4" xfId="13190" xr:uid="{00000000-0005-0000-0000-0000C6370000}"/>
    <cellStyle name="표준 3 5 2 2 2 2 4 2" xfId="13191" xr:uid="{00000000-0005-0000-0000-0000C7370000}"/>
    <cellStyle name="표준 3 5 2 2 2 2 4 2 2" xfId="13192" xr:uid="{00000000-0005-0000-0000-0000C8370000}"/>
    <cellStyle name="표준 3 5 2 2 2 2 4 2 2 2" xfId="13193" xr:uid="{00000000-0005-0000-0000-0000C9370000}"/>
    <cellStyle name="표준 3 5 2 2 2 2 4 2 3" xfId="13194" xr:uid="{00000000-0005-0000-0000-0000CA370000}"/>
    <cellStyle name="표준 3 5 2 2 2 2 4 3" xfId="13195" xr:uid="{00000000-0005-0000-0000-0000CB370000}"/>
    <cellStyle name="표준 3 5 2 2 2 2 4 3 2" xfId="13196" xr:uid="{00000000-0005-0000-0000-0000CC370000}"/>
    <cellStyle name="표준 3 5 2 2 2 2 4 3 2 2" xfId="13197" xr:uid="{00000000-0005-0000-0000-0000CD370000}"/>
    <cellStyle name="표준 3 5 2 2 2 2 4 3 3" xfId="13198" xr:uid="{00000000-0005-0000-0000-0000CE370000}"/>
    <cellStyle name="표준 3 5 2 2 2 2 4 4" xfId="13199" xr:uid="{00000000-0005-0000-0000-0000CF370000}"/>
    <cellStyle name="표준 3 5 2 2 2 2 4 4 2" xfId="13200" xr:uid="{00000000-0005-0000-0000-0000D0370000}"/>
    <cellStyle name="표준 3 5 2 2 2 2 4 4 2 2" xfId="13201" xr:uid="{00000000-0005-0000-0000-0000D1370000}"/>
    <cellStyle name="표준 3 5 2 2 2 2 4 4 3" xfId="13202" xr:uid="{00000000-0005-0000-0000-0000D2370000}"/>
    <cellStyle name="표준 3 5 2 2 2 2 4 5" xfId="13203" xr:uid="{00000000-0005-0000-0000-0000D3370000}"/>
    <cellStyle name="표준 3 5 2 2 2 2 4 5 2" xfId="13204" xr:uid="{00000000-0005-0000-0000-0000D4370000}"/>
    <cellStyle name="표준 3 5 2 2 2 2 4 6" xfId="13205" xr:uid="{00000000-0005-0000-0000-0000D5370000}"/>
    <cellStyle name="표준 3 5 2 2 2 2 5" xfId="13206" xr:uid="{00000000-0005-0000-0000-0000D6370000}"/>
    <cellStyle name="표준 3 5 2 2 2 2 5 2" xfId="13207" xr:uid="{00000000-0005-0000-0000-0000D7370000}"/>
    <cellStyle name="표준 3 5 2 2 2 2 5 2 2" xfId="13208" xr:uid="{00000000-0005-0000-0000-0000D8370000}"/>
    <cellStyle name="표준 3 5 2 2 2 2 5 2 2 2" xfId="13209" xr:uid="{00000000-0005-0000-0000-0000D9370000}"/>
    <cellStyle name="표준 3 5 2 2 2 2 5 2 3" xfId="13210" xr:uid="{00000000-0005-0000-0000-0000DA370000}"/>
    <cellStyle name="표준 3 5 2 2 2 2 5 3" xfId="13211" xr:uid="{00000000-0005-0000-0000-0000DB370000}"/>
    <cellStyle name="표준 3 5 2 2 2 2 5 3 2" xfId="13212" xr:uid="{00000000-0005-0000-0000-0000DC370000}"/>
    <cellStyle name="표준 3 5 2 2 2 2 5 3 2 2" xfId="13213" xr:uid="{00000000-0005-0000-0000-0000DD370000}"/>
    <cellStyle name="표준 3 5 2 2 2 2 5 3 3" xfId="13214" xr:uid="{00000000-0005-0000-0000-0000DE370000}"/>
    <cellStyle name="표준 3 5 2 2 2 2 5 4" xfId="13215" xr:uid="{00000000-0005-0000-0000-0000DF370000}"/>
    <cellStyle name="표준 3 5 2 2 2 2 5 4 2" xfId="13216" xr:uid="{00000000-0005-0000-0000-0000E0370000}"/>
    <cellStyle name="표준 3 5 2 2 2 2 5 4 2 2" xfId="13217" xr:uid="{00000000-0005-0000-0000-0000E1370000}"/>
    <cellStyle name="표준 3 5 2 2 2 2 5 4 3" xfId="13218" xr:uid="{00000000-0005-0000-0000-0000E2370000}"/>
    <cellStyle name="표준 3 5 2 2 2 2 5 5" xfId="13219" xr:uid="{00000000-0005-0000-0000-0000E3370000}"/>
    <cellStyle name="표준 3 5 2 2 2 2 5 5 2" xfId="13220" xr:uid="{00000000-0005-0000-0000-0000E4370000}"/>
    <cellStyle name="표준 3 5 2 2 2 2 5 6" xfId="13221" xr:uid="{00000000-0005-0000-0000-0000E5370000}"/>
    <cellStyle name="표준 3 5 2 2 2 2 6" xfId="13222" xr:uid="{00000000-0005-0000-0000-0000E6370000}"/>
    <cellStyle name="표준 3 5 2 2 2 2 6 2" xfId="13223" xr:uid="{00000000-0005-0000-0000-0000E7370000}"/>
    <cellStyle name="표준 3 5 2 2 2 2 6 2 2" xfId="13224" xr:uid="{00000000-0005-0000-0000-0000E8370000}"/>
    <cellStyle name="표준 3 5 2 2 2 2 6 3" xfId="13225" xr:uid="{00000000-0005-0000-0000-0000E9370000}"/>
    <cellStyle name="표준 3 5 2 2 2 2 7" xfId="13226" xr:uid="{00000000-0005-0000-0000-0000EA370000}"/>
    <cellStyle name="표준 3 5 2 2 2 2 7 2" xfId="13227" xr:uid="{00000000-0005-0000-0000-0000EB370000}"/>
    <cellStyle name="표준 3 5 2 2 2 2 7 2 2" xfId="13228" xr:uid="{00000000-0005-0000-0000-0000EC370000}"/>
    <cellStyle name="표준 3 5 2 2 2 2 7 3" xfId="13229" xr:uid="{00000000-0005-0000-0000-0000ED370000}"/>
    <cellStyle name="표준 3 5 2 2 2 2 8" xfId="13230" xr:uid="{00000000-0005-0000-0000-0000EE370000}"/>
    <cellStyle name="표준 3 5 2 2 2 2 8 2" xfId="13231" xr:uid="{00000000-0005-0000-0000-0000EF370000}"/>
    <cellStyle name="표준 3 5 2 2 2 2 8 2 2" xfId="13232" xr:uid="{00000000-0005-0000-0000-0000F0370000}"/>
    <cellStyle name="표준 3 5 2 2 2 2 8 3" xfId="13233" xr:uid="{00000000-0005-0000-0000-0000F1370000}"/>
    <cellStyle name="표준 3 5 2 2 2 2 9" xfId="13234" xr:uid="{00000000-0005-0000-0000-0000F2370000}"/>
    <cellStyle name="표준 3 5 2 2 2 2 9 2" xfId="13235" xr:uid="{00000000-0005-0000-0000-0000F3370000}"/>
    <cellStyle name="표준 3 5 2 2 3" xfId="13236" xr:uid="{00000000-0005-0000-0000-0000F4370000}"/>
    <cellStyle name="표준 3 5 2 2 3 2" xfId="13237" xr:uid="{00000000-0005-0000-0000-0000F5370000}"/>
    <cellStyle name="표준 3 5 2 2 3 2 10" xfId="13238" xr:uid="{00000000-0005-0000-0000-0000F6370000}"/>
    <cellStyle name="표준 3 5 2 2 3 2 2" xfId="13239" xr:uid="{00000000-0005-0000-0000-0000F7370000}"/>
    <cellStyle name="표준 3 5 2 2 3 2 2 2" xfId="13240" xr:uid="{00000000-0005-0000-0000-0000F8370000}"/>
    <cellStyle name="표준 3 5 2 2 3 2 2 2 2" xfId="13241" xr:uid="{00000000-0005-0000-0000-0000F9370000}"/>
    <cellStyle name="표준 3 5 2 2 3 2 2 2 2 2" xfId="13242" xr:uid="{00000000-0005-0000-0000-0000FA370000}"/>
    <cellStyle name="표준 3 5 2 2 3 2 2 2 2 2 2" xfId="13243" xr:uid="{00000000-0005-0000-0000-0000FB370000}"/>
    <cellStyle name="표준 3 5 2 2 3 2 2 2 2 3" xfId="13244" xr:uid="{00000000-0005-0000-0000-0000FC370000}"/>
    <cellStyle name="표준 3 5 2 2 3 2 2 2 3" xfId="13245" xr:uid="{00000000-0005-0000-0000-0000FD370000}"/>
    <cellStyle name="표준 3 5 2 2 3 2 2 2 3 2" xfId="13246" xr:uid="{00000000-0005-0000-0000-0000FE370000}"/>
    <cellStyle name="표준 3 5 2 2 3 2 2 2 3 2 2" xfId="13247" xr:uid="{00000000-0005-0000-0000-0000FF370000}"/>
    <cellStyle name="표준 3 5 2 2 3 2 2 2 3 3" xfId="13248" xr:uid="{00000000-0005-0000-0000-000000380000}"/>
    <cellStyle name="표준 3 5 2 2 3 2 2 2 4" xfId="13249" xr:uid="{00000000-0005-0000-0000-000001380000}"/>
    <cellStyle name="표준 3 5 2 2 3 2 2 2 4 2" xfId="13250" xr:uid="{00000000-0005-0000-0000-000002380000}"/>
    <cellStyle name="표준 3 5 2 2 3 2 2 2 4 2 2" xfId="13251" xr:uid="{00000000-0005-0000-0000-000003380000}"/>
    <cellStyle name="표준 3 5 2 2 3 2 2 2 4 3" xfId="13252" xr:uid="{00000000-0005-0000-0000-000004380000}"/>
    <cellStyle name="표준 3 5 2 2 3 2 2 2 5" xfId="13253" xr:uid="{00000000-0005-0000-0000-000005380000}"/>
    <cellStyle name="표준 3 5 2 2 3 2 2 2 5 2" xfId="13254" xr:uid="{00000000-0005-0000-0000-000006380000}"/>
    <cellStyle name="표준 3 5 2 2 3 2 2 2 6" xfId="13255" xr:uid="{00000000-0005-0000-0000-000007380000}"/>
    <cellStyle name="표준 3 5 2 2 3 2 2 3" xfId="13256" xr:uid="{00000000-0005-0000-0000-000008380000}"/>
    <cellStyle name="표준 3 5 2 2 3 2 2 3 2" xfId="13257" xr:uid="{00000000-0005-0000-0000-000009380000}"/>
    <cellStyle name="표준 3 5 2 2 3 2 2 3 2 2" xfId="13258" xr:uid="{00000000-0005-0000-0000-00000A380000}"/>
    <cellStyle name="표준 3 5 2 2 3 2 2 3 2 2 2" xfId="13259" xr:uid="{00000000-0005-0000-0000-00000B380000}"/>
    <cellStyle name="표준 3 5 2 2 3 2 2 3 2 3" xfId="13260" xr:uid="{00000000-0005-0000-0000-00000C380000}"/>
    <cellStyle name="표준 3 5 2 2 3 2 2 3 3" xfId="13261" xr:uid="{00000000-0005-0000-0000-00000D380000}"/>
    <cellStyle name="표준 3 5 2 2 3 2 2 3 3 2" xfId="13262" xr:uid="{00000000-0005-0000-0000-00000E380000}"/>
    <cellStyle name="표준 3 5 2 2 3 2 2 3 3 2 2" xfId="13263" xr:uid="{00000000-0005-0000-0000-00000F380000}"/>
    <cellStyle name="표준 3 5 2 2 3 2 2 3 3 3" xfId="13264" xr:uid="{00000000-0005-0000-0000-000010380000}"/>
    <cellStyle name="표준 3 5 2 2 3 2 2 3 4" xfId="13265" xr:uid="{00000000-0005-0000-0000-000011380000}"/>
    <cellStyle name="표준 3 5 2 2 3 2 2 3 4 2" xfId="13266" xr:uid="{00000000-0005-0000-0000-000012380000}"/>
    <cellStyle name="표준 3 5 2 2 3 2 2 3 4 2 2" xfId="13267" xr:uid="{00000000-0005-0000-0000-000013380000}"/>
    <cellStyle name="표준 3 5 2 2 3 2 2 3 4 3" xfId="13268" xr:uid="{00000000-0005-0000-0000-000014380000}"/>
    <cellStyle name="표준 3 5 2 2 3 2 2 3 5" xfId="13269" xr:uid="{00000000-0005-0000-0000-000015380000}"/>
    <cellStyle name="표준 3 5 2 2 3 2 2 3 5 2" xfId="13270" xr:uid="{00000000-0005-0000-0000-000016380000}"/>
    <cellStyle name="표준 3 5 2 2 3 2 2 3 6" xfId="13271" xr:uid="{00000000-0005-0000-0000-000017380000}"/>
    <cellStyle name="표준 3 5 2 2 3 2 2 4" xfId="13272" xr:uid="{00000000-0005-0000-0000-000018380000}"/>
    <cellStyle name="표준 3 5 2 2 3 2 2 4 2" xfId="13273" xr:uid="{00000000-0005-0000-0000-000019380000}"/>
    <cellStyle name="표준 3 5 2 2 3 2 2 4 2 2" xfId="13274" xr:uid="{00000000-0005-0000-0000-00001A380000}"/>
    <cellStyle name="표준 3 5 2 2 3 2 2 4 2 2 2" xfId="13275" xr:uid="{00000000-0005-0000-0000-00001B380000}"/>
    <cellStyle name="표준 3 5 2 2 3 2 2 4 2 3" xfId="13276" xr:uid="{00000000-0005-0000-0000-00001C380000}"/>
    <cellStyle name="표준 3 5 2 2 3 2 2 4 3" xfId="13277" xr:uid="{00000000-0005-0000-0000-00001D380000}"/>
    <cellStyle name="표준 3 5 2 2 3 2 2 4 3 2" xfId="13278" xr:uid="{00000000-0005-0000-0000-00001E380000}"/>
    <cellStyle name="표준 3 5 2 2 3 2 2 4 3 2 2" xfId="13279" xr:uid="{00000000-0005-0000-0000-00001F380000}"/>
    <cellStyle name="표준 3 5 2 2 3 2 2 4 3 3" xfId="13280" xr:uid="{00000000-0005-0000-0000-000020380000}"/>
    <cellStyle name="표준 3 5 2 2 3 2 2 4 4" xfId="13281" xr:uid="{00000000-0005-0000-0000-000021380000}"/>
    <cellStyle name="표준 3 5 2 2 3 2 2 4 4 2" xfId="13282" xr:uid="{00000000-0005-0000-0000-000022380000}"/>
    <cellStyle name="표준 3 5 2 2 3 2 2 4 4 2 2" xfId="13283" xr:uid="{00000000-0005-0000-0000-000023380000}"/>
    <cellStyle name="표준 3 5 2 2 3 2 2 4 4 3" xfId="13284" xr:uid="{00000000-0005-0000-0000-000024380000}"/>
    <cellStyle name="표준 3 5 2 2 3 2 2 4 5" xfId="13285" xr:uid="{00000000-0005-0000-0000-000025380000}"/>
    <cellStyle name="표준 3 5 2 2 3 2 2 4 5 2" xfId="13286" xr:uid="{00000000-0005-0000-0000-000026380000}"/>
    <cellStyle name="표준 3 5 2 2 3 2 2 4 6" xfId="13287" xr:uid="{00000000-0005-0000-0000-000027380000}"/>
    <cellStyle name="표준 3 5 2 2 3 2 2 5" xfId="13288" xr:uid="{00000000-0005-0000-0000-000028380000}"/>
    <cellStyle name="표준 3 5 2 2 3 2 2 5 2" xfId="13289" xr:uid="{00000000-0005-0000-0000-000029380000}"/>
    <cellStyle name="표준 3 5 2 2 3 2 2 5 2 2" xfId="13290" xr:uid="{00000000-0005-0000-0000-00002A380000}"/>
    <cellStyle name="표준 3 5 2 2 3 2 2 5 3" xfId="13291" xr:uid="{00000000-0005-0000-0000-00002B380000}"/>
    <cellStyle name="표준 3 5 2 2 3 2 2 6" xfId="13292" xr:uid="{00000000-0005-0000-0000-00002C380000}"/>
    <cellStyle name="표준 3 5 2 2 3 2 2 6 2" xfId="13293" xr:uid="{00000000-0005-0000-0000-00002D380000}"/>
    <cellStyle name="표준 3 5 2 2 3 2 2 6 2 2" xfId="13294" xr:uid="{00000000-0005-0000-0000-00002E380000}"/>
    <cellStyle name="표준 3 5 2 2 3 2 2 6 3" xfId="13295" xr:uid="{00000000-0005-0000-0000-00002F380000}"/>
    <cellStyle name="표준 3 5 2 2 3 2 2 7" xfId="13296" xr:uid="{00000000-0005-0000-0000-000030380000}"/>
    <cellStyle name="표준 3 5 2 2 3 2 2 7 2" xfId="13297" xr:uid="{00000000-0005-0000-0000-000031380000}"/>
    <cellStyle name="표준 3 5 2 2 3 2 2 7 2 2" xfId="13298" xr:uid="{00000000-0005-0000-0000-000032380000}"/>
    <cellStyle name="표준 3 5 2 2 3 2 2 7 3" xfId="13299" xr:uid="{00000000-0005-0000-0000-000033380000}"/>
    <cellStyle name="표준 3 5 2 2 3 2 2 8" xfId="13300" xr:uid="{00000000-0005-0000-0000-000034380000}"/>
    <cellStyle name="표준 3 5 2 2 3 2 2 8 2" xfId="13301" xr:uid="{00000000-0005-0000-0000-000035380000}"/>
    <cellStyle name="표준 3 5 2 2 3 2 2 9" xfId="13302" xr:uid="{00000000-0005-0000-0000-000036380000}"/>
    <cellStyle name="표준 3 5 2 2 3 2 3" xfId="13303" xr:uid="{00000000-0005-0000-0000-000037380000}"/>
    <cellStyle name="표준 3 5 2 2 3 2 3 2" xfId="13304" xr:uid="{00000000-0005-0000-0000-000038380000}"/>
    <cellStyle name="표준 3 5 2 2 3 2 3 2 2" xfId="13305" xr:uid="{00000000-0005-0000-0000-000039380000}"/>
    <cellStyle name="표준 3 5 2 2 3 2 3 2 2 2" xfId="13306" xr:uid="{00000000-0005-0000-0000-00003A380000}"/>
    <cellStyle name="표준 3 5 2 2 3 2 3 2 3" xfId="13307" xr:uid="{00000000-0005-0000-0000-00003B380000}"/>
    <cellStyle name="표준 3 5 2 2 3 2 3 3" xfId="13308" xr:uid="{00000000-0005-0000-0000-00003C380000}"/>
    <cellStyle name="표준 3 5 2 2 3 2 3 3 2" xfId="13309" xr:uid="{00000000-0005-0000-0000-00003D380000}"/>
    <cellStyle name="표준 3 5 2 2 3 2 3 3 2 2" xfId="13310" xr:uid="{00000000-0005-0000-0000-00003E380000}"/>
    <cellStyle name="표준 3 5 2 2 3 2 3 3 3" xfId="13311" xr:uid="{00000000-0005-0000-0000-00003F380000}"/>
    <cellStyle name="표준 3 5 2 2 3 2 3 4" xfId="13312" xr:uid="{00000000-0005-0000-0000-000040380000}"/>
    <cellStyle name="표준 3 5 2 2 3 2 3 4 2" xfId="13313" xr:uid="{00000000-0005-0000-0000-000041380000}"/>
    <cellStyle name="표준 3 5 2 2 3 2 3 4 2 2" xfId="13314" xr:uid="{00000000-0005-0000-0000-000042380000}"/>
    <cellStyle name="표준 3 5 2 2 3 2 3 4 3" xfId="13315" xr:uid="{00000000-0005-0000-0000-000043380000}"/>
    <cellStyle name="표준 3 5 2 2 3 2 3 5" xfId="13316" xr:uid="{00000000-0005-0000-0000-000044380000}"/>
    <cellStyle name="표준 3 5 2 2 3 2 3 5 2" xfId="13317" xr:uid="{00000000-0005-0000-0000-000045380000}"/>
    <cellStyle name="표준 3 5 2 2 3 2 3 6" xfId="13318" xr:uid="{00000000-0005-0000-0000-000046380000}"/>
    <cellStyle name="표준 3 5 2 2 3 2 4" xfId="13319" xr:uid="{00000000-0005-0000-0000-000047380000}"/>
    <cellStyle name="표준 3 5 2 2 3 2 4 2" xfId="13320" xr:uid="{00000000-0005-0000-0000-000048380000}"/>
    <cellStyle name="표준 3 5 2 2 3 2 4 2 2" xfId="13321" xr:uid="{00000000-0005-0000-0000-000049380000}"/>
    <cellStyle name="표준 3 5 2 2 3 2 4 2 2 2" xfId="13322" xr:uid="{00000000-0005-0000-0000-00004A380000}"/>
    <cellStyle name="표준 3 5 2 2 3 2 4 2 3" xfId="13323" xr:uid="{00000000-0005-0000-0000-00004B380000}"/>
    <cellStyle name="표준 3 5 2 2 3 2 4 3" xfId="13324" xr:uid="{00000000-0005-0000-0000-00004C380000}"/>
    <cellStyle name="표준 3 5 2 2 3 2 4 3 2" xfId="13325" xr:uid="{00000000-0005-0000-0000-00004D380000}"/>
    <cellStyle name="표준 3 5 2 2 3 2 4 3 2 2" xfId="13326" xr:uid="{00000000-0005-0000-0000-00004E380000}"/>
    <cellStyle name="표준 3 5 2 2 3 2 4 3 3" xfId="13327" xr:uid="{00000000-0005-0000-0000-00004F380000}"/>
    <cellStyle name="표준 3 5 2 2 3 2 4 4" xfId="13328" xr:uid="{00000000-0005-0000-0000-000050380000}"/>
    <cellStyle name="표준 3 5 2 2 3 2 4 4 2" xfId="13329" xr:uid="{00000000-0005-0000-0000-000051380000}"/>
    <cellStyle name="표준 3 5 2 2 3 2 4 4 2 2" xfId="13330" xr:uid="{00000000-0005-0000-0000-000052380000}"/>
    <cellStyle name="표준 3 5 2 2 3 2 4 4 3" xfId="13331" xr:uid="{00000000-0005-0000-0000-000053380000}"/>
    <cellStyle name="표준 3 5 2 2 3 2 4 5" xfId="13332" xr:uid="{00000000-0005-0000-0000-000054380000}"/>
    <cellStyle name="표준 3 5 2 2 3 2 4 5 2" xfId="13333" xr:uid="{00000000-0005-0000-0000-000055380000}"/>
    <cellStyle name="표준 3 5 2 2 3 2 4 6" xfId="13334" xr:uid="{00000000-0005-0000-0000-000056380000}"/>
    <cellStyle name="표준 3 5 2 2 3 2 5" xfId="13335" xr:uid="{00000000-0005-0000-0000-000057380000}"/>
    <cellStyle name="표준 3 5 2 2 3 2 5 2" xfId="13336" xr:uid="{00000000-0005-0000-0000-000058380000}"/>
    <cellStyle name="표준 3 5 2 2 3 2 5 2 2" xfId="13337" xr:uid="{00000000-0005-0000-0000-000059380000}"/>
    <cellStyle name="표준 3 5 2 2 3 2 5 2 2 2" xfId="13338" xr:uid="{00000000-0005-0000-0000-00005A380000}"/>
    <cellStyle name="표준 3 5 2 2 3 2 5 2 3" xfId="13339" xr:uid="{00000000-0005-0000-0000-00005B380000}"/>
    <cellStyle name="표준 3 5 2 2 3 2 5 3" xfId="13340" xr:uid="{00000000-0005-0000-0000-00005C380000}"/>
    <cellStyle name="표준 3 5 2 2 3 2 5 3 2" xfId="13341" xr:uid="{00000000-0005-0000-0000-00005D380000}"/>
    <cellStyle name="표준 3 5 2 2 3 2 5 3 2 2" xfId="13342" xr:uid="{00000000-0005-0000-0000-00005E380000}"/>
    <cellStyle name="표준 3 5 2 2 3 2 5 3 3" xfId="13343" xr:uid="{00000000-0005-0000-0000-00005F380000}"/>
    <cellStyle name="표준 3 5 2 2 3 2 5 4" xfId="13344" xr:uid="{00000000-0005-0000-0000-000060380000}"/>
    <cellStyle name="표준 3 5 2 2 3 2 5 4 2" xfId="13345" xr:uid="{00000000-0005-0000-0000-000061380000}"/>
    <cellStyle name="표준 3 5 2 2 3 2 5 4 2 2" xfId="13346" xr:uid="{00000000-0005-0000-0000-000062380000}"/>
    <cellStyle name="표준 3 5 2 2 3 2 5 4 3" xfId="13347" xr:uid="{00000000-0005-0000-0000-000063380000}"/>
    <cellStyle name="표준 3 5 2 2 3 2 5 5" xfId="13348" xr:uid="{00000000-0005-0000-0000-000064380000}"/>
    <cellStyle name="표준 3 5 2 2 3 2 5 5 2" xfId="13349" xr:uid="{00000000-0005-0000-0000-000065380000}"/>
    <cellStyle name="표준 3 5 2 2 3 2 5 6" xfId="13350" xr:uid="{00000000-0005-0000-0000-000066380000}"/>
    <cellStyle name="표준 3 5 2 2 3 2 6" xfId="13351" xr:uid="{00000000-0005-0000-0000-000067380000}"/>
    <cellStyle name="표준 3 5 2 2 3 2 6 2" xfId="13352" xr:uid="{00000000-0005-0000-0000-000068380000}"/>
    <cellStyle name="표준 3 5 2 2 3 2 6 2 2" xfId="13353" xr:uid="{00000000-0005-0000-0000-000069380000}"/>
    <cellStyle name="표준 3 5 2 2 3 2 6 3" xfId="13354" xr:uid="{00000000-0005-0000-0000-00006A380000}"/>
    <cellStyle name="표준 3 5 2 2 3 2 7" xfId="13355" xr:uid="{00000000-0005-0000-0000-00006B380000}"/>
    <cellStyle name="표준 3 5 2 2 3 2 7 2" xfId="13356" xr:uid="{00000000-0005-0000-0000-00006C380000}"/>
    <cellStyle name="표준 3 5 2 2 3 2 7 2 2" xfId="13357" xr:uid="{00000000-0005-0000-0000-00006D380000}"/>
    <cellStyle name="표준 3 5 2 2 3 2 7 3" xfId="13358" xr:uid="{00000000-0005-0000-0000-00006E380000}"/>
    <cellStyle name="표준 3 5 2 2 3 2 8" xfId="13359" xr:uid="{00000000-0005-0000-0000-00006F380000}"/>
    <cellStyle name="표준 3 5 2 2 3 2 8 2" xfId="13360" xr:uid="{00000000-0005-0000-0000-000070380000}"/>
    <cellStyle name="표준 3 5 2 2 3 2 8 2 2" xfId="13361" xr:uid="{00000000-0005-0000-0000-000071380000}"/>
    <cellStyle name="표준 3 5 2 2 3 2 8 3" xfId="13362" xr:uid="{00000000-0005-0000-0000-000072380000}"/>
    <cellStyle name="표준 3 5 2 2 3 2 9" xfId="13363" xr:uid="{00000000-0005-0000-0000-000073380000}"/>
    <cellStyle name="표준 3 5 2 2 3 2 9 2" xfId="13364" xr:uid="{00000000-0005-0000-0000-000074380000}"/>
    <cellStyle name="표준 3 5 2 2 4" xfId="13365" xr:uid="{00000000-0005-0000-0000-000075380000}"/>
    <cellStyle name="표준 3 5 2 2 5" xfId="13366" xr:uid="{00000000-0005-0000-0000-000076380000}"/>
    <cellStyle name="표준 3 5 2 2 6" xfId="13367" xr:uid="{00000000-0005-0000-0000-000077380000}"/>
    <cellStyle name="표준 3 5 2 2 6 10" xfId="13368" xr:uid="{00000000-0005-0000-0000-000078380000}"/>
    <cellStyle name="표준 3 5 2 2 6 10 2" xfId="13369" xr:uid="{00000000-0005-0000-0000-000079380000}"/>
    <cellStyle name="표준 3 5 2 2 6 11" xfId="13370" xr:uid="{00000000-0005-0000-0000-00007A380000}"/>
    <cellStyle name="표준 3 5 2 2 6 2" xfId="13371" xr:uid="{00000000-0005-0000-0000-00007B380000}"/>
    <cellStyle name="표준 3 5 2 2 6 2 10" xfId="13372" xr:uid="{00000000-0005-0000-0000-00007C380000}"/>
    <cellStyle name="표준 3 5 2 2 6 2 2" xfId="13373" xr:uid="{00000000-0005-0000-0000-00007D380000}"/>
    <cellStyle name="표준 3 5 2 2 6 2 2 2" xfId="13374" xr:uid="{00000000-0005-0000-0000-00007E380000}"/>
    <cellStyle name="표준 3 5 2 2 6 2 2 2 2" xfId="13375" xr:uid="{00000000-0005-0000-0000-00007F380000}"/>
    <cellStyle name="표준 3 5 2 2 6 2 2 2 2 2" xfId="13376" xr:uid="{00000000-0005-0000-0000-000080380000}"/>
    <cellStyle name="표준 3 5 2 2 6 2 2 2 2 2 2" xfId="13377" xr:uid="{00000000-0005-0000-0000-000081380000}"/>
    <cellStyle name="표준 3 5 2 2 6 2 2 2 2 3" xfId="13378" xr:uid="{00000000-0005-0000-0000-000082380000}"/>
    <cellStyle name="표준 3 5 2 2 6 2 2 2 3" xfId="13379" xr:uid="{00000000-0005-0000-0000-000083380000}"/>
    <cellStyle name="표준 3 5 2 2 6 2 2 2 3 2" xfId="13380" xr:uid="{00000000-0005-0000-0000-000084380000}"/>
    <cellStyle name="표준 3 5 2 2 6 2 2 2 3 2 2" xfId="13381" xr:uid="{00000000-0005-0000-0000-000085380000}"/>
    <cellStyle name="표준 3 5 2 2 6 2 2 2 3 3" xfId="13382" xr:uid="{00000000-0005-0000-0000-000086380000}"/>
    <cellStyle name="표준 3 5 2 2 6 2 2 2 4" xfId="13383" xr:uid="{00000000-0005-0000-0000-000087380000}"/>
    <cellStyle name="표준 3 5 2 2 6 2 2 2 4 2" xfId="13384" xr:uid="{00000000-0005-0000-0000-000088380000}"/>
    <cellStyle name="표준 3 5 2 2 6 2 2 2 4 2 2" xfId="13385" xr:uid="{00000000-0005-0000-0000-000089380000}"/>
    <cellStyle name="표준 3 5 2 2 6 2 2 2 4 3" xfId="13386" xr:uid="{00000000-0005-0000-0000-00008A380000}"/>
    <cellStyle name="표준 3 5 2 2 6 2 2 2 5" xfId="13387" xr:uid="{00000000-0005-0000-0000-00008B380000}"/>
    <cellStyle name="표준 3 5 2 2 6 2 2 2 5 2" xfId="13388" xr:uid="{00000000-0005-0000-0000-00008C380000}"/>
    <cellStyle name="표준 3 5 2 2 6 2 2 2 6" xfId="13389" xr:uid="{00000000-0005-0000-0000-00008D380000}"/>
    <cellStyle name="표준 3 5 2 2 6 2 2 3" xfId="13390" xr:uid="{00000000-0005-0000-0000-00008E380000}"/>
    <cellStyle name="표준 3 5 2 2 6 2 2 3 2" xfId="13391" xr:uid="{00000000-0005-0000-0000-00008F380000}"/>
    <cellStyle name="표준 3 5 2 2 6 2 2 3 2 2" xfId="13392" xr:uid="{00000000-0005-0000-0000-000090380000}"/>
    <cellStyle name="표준 3 5 2 2 6 2 2 3 2 2 2" xfId="13393" xr:uid="{00000000-0005-0000-0000-000091380000}"/>
    <cellStyle name="표준 3 5 2 2 6 2 2 3 2 3" xfId="13394" xr:uid="{00000000-0005-0000-0000-000092380000}"/>
    <cellStyle name="표준 3 5 2 2 6 2 2 3 3" xfId="13395" xr:uid="{00000000-0005-0000-0000-000093380000}"/>
    <cellStyle name="표준 3 5 2 2 6 2 2 3 3 2" xfId="13396" xr:uid="{00000000-0005-0000-0000-000094380000}"/>
    <cellStyle name="표준 3 5 2 2 6 2 2 3 3 2 2" xfId="13397" xr:uid="{00000000-0005-0000-0000-000095380000}"/>
    <cellStyle name="표준 3 5 2 2 6 2 2 3 3 3" xfId="13398" xr:uid="{00000000-0005-0000-0000-000096380000}"/>
    <cellStyle name="표준 3 5 2 2 6 2 2 3 4" xfId="13399" xr:uid="{00000000-0005-0000-0000-000097380000}"/>
    <cellStyle name="표준 3 5 2 2 6 2 2 3 4 2" xfId="13400" xr:uid="{00000000-0005-0000-0000-000098380000}"/>
    <cellStyle name="표준 3 5 2 2 6 2 2 3 4 2 2" xfId="13401" xr:uid="{00000000-0005-0000-0000-000099380000}"/>
    <cellStyle name="표준 3 5 2 2 6 2 2 3 4 3" xfId="13402" xr:uid="{00000000-0005-0000-0000-00009A380000}"/>
    <cellStyle name="표준 3 5 2 2 6 2 2 3 5" xfId="13403" xr:uid="{00000000-0005-0000-0000-00009B380000}"/>
    <cellStyle name="표준 3 5 2 2 6 2 2 3 5 2" xfId="13404" xr:uid="{00000000-0005-0000-0000-00009C380000}"/>
    <cellStyle name="표준 3 5 2 2 6 2 2 3 6" xfId="13405" xr:uid="{00000000-0005-0000-0000-00009D380000}"/>
    <cellStyle name="표준 3 5 2 2 6 2 2 4" xfId="13406" xr:uid="{00000000-0005-0000-0000-00009E380000}"/>
    <cellStyle name="표준 3 5 2 2 6 2 2 4 2" xfId="13407" xr:uid="{00000000-0005-0000-0000-00009F380000}"/>
    <cellStyle name="표준 3 5 2 2 6 2 2 4 2 2" xfId="13408" xr:uid="{00000000-0005-0000-0000-0000A0380000}"/>
    <cellStyle name="표준 3 5 2 2 6 2 2 4 2 2 2" xfId="13409" xr:uid="{00000000-0005-0000-0000-0000A1380000}"/>
    <cellStyle name="표준 3 5 2 2 6 2 2 4 2 3" xfId="13410" xr:uid="{00000000-0005-0000-0000-0000A2380000}"/>
    <cellStyle name="표준 3 5 2 2 6 2 2 4 3" xfId="13411" xr:uid="{00000000-0005-0000-0000-0000A3380000}"/>
    <cellStyle name="표준 3 5 2 2 6 2 2 4 3 2" xfId="13412" xr:uid="{00000000-0005-0000-0000-0000A4380000}"/>
    <cellStyle name="표준 3 5 2 2 6 2 2 4 3 2 2" xfId="13413" xr:uid="{00000000-0005-0000-0000-0000A5380000}"/>
    <cellStyle name="표준 3 5 2 2 6 2 2 4 3 3" xfId="13414" xr:uid="{00000000-0005-0000-0000-0000A6380000}"/>
    <cellStyle name="표준 3 5 2 2 6 2 2 4 4" xfId="13415" xr:uid="{00000000-0005-0000-0000-0000A7380000}"/>
    <cellStyle name="표준 3 5 2 2 6 2 2 4 4 2" xfId="13416" xr:uid="{00000000-0005-0000-0000-0000A8380000}"/>
    <cellStyle name="표준 3 5 2 2 6 2 2 4 4 2 2" xfId="13417" xr:uid="{00000000-0005-0000-0000-0000A9380000}"/>
    <cellStyle name="표준 3 5 2 2 6 2 2 4 4 3" xfId="13418" xr:uid="{00000000-0005-0000-0000-0000AA380000}"/>
    <cellStyle name="표준 3 5 2 2 6 2 2 4 5" xfId="13419" xr:uid="{00000000-0005-0000-0000-0000AB380000}"/>
    <cellStyle name="표준 3 5 2 2 6 2 2 4 5 2" xfId="13420" xr:uid="{00000000-0005-0000-0000-0000AC380000}"/>
    <cellStyle name="표준 3 5 2 2 6 2 2 4 6" xfId="13421" xr:uid="{00000000-0005-0000-0000-0000AD380000}"/>
    <cellStyle name="표준 3 5 2 2 6 2 2 5" xfId="13422" xr:uid="{00000000-0005-0000-0000-0000AE380000}"/>
    <cellStyle name="표준 3 5 2 2 6 2 2 5 2" xfId="13423" xr:uid="{00000000-0005-0000-0000-0000AF380000}"/>
    <cellStyle name="표준 3 5 2 2 6 2 2 5 2 2" xfId="13424" xr:uid="{00000000-0005-0000-0000-0000B0380000}"/>
    <cellStyle name="표준 3 5 2 2 6 2 2 5 3" xfId="13425" xr:uid="{00000000-0005-0000-0000-0000B1380000}"/>
    <cellStyle name="표준 3 5 2 2 6 2 2 6" xfId="13426" xr:uid="{00000000-0005-0000-0000-0000B2380000}"/>
    <cellStyle name="표준 3 5 2 2 6 2 2 6 2" xfId="13427" xr:uid="{00000000-0005-0000-0000-0000B3380000}"/>
    <cellStyle name="표준 3 5 2 2 6 2 2 6 2 2" xfId="13428" xr:uid="{00000000-0005-0000-0000-0000B4380000}"/>
    <cellStyle name="표준 3 5 2 2 6 2 2 6 3" xfId="13429" xr:uid="{00000000-0005-0000-0000-0000B5380000}"/>
    <cellStyle name="표준 3 5 2 2 6 2 2 7" xfId="13430" xr:uid="{00000000-0005-0000-0000-0000B6380000}"/>
    <cellStyle name="표준 3 5 2 2 6 2 2 7 2" xfId="13431" xr:uid="{00000000-0005-0000-0000-0000B7380000}"/>
    <cellStyle name="표준 3 5 2 2 6 2 2 7 2 2" xfId="13432" xr:uid="{00000000-0005-0000-0000-0000B8380000}"/>
    <cellStyle name="표준 3 5 2 2 6 2 2 7 3" xfId="13433" xr:uid="{00000000-0005-0000-0000-0000B9380000}"/>
    <cellStyle name="표준 3 5 2 2 6 2 2 8" xfId="13434" xr:uid="{00000000-0005-0000-0000-0000BA380000}"/>
    <cellStyle name="표준 3 5 2 2 6 2 2 8 2" xfId="13435" xr:uid="{00000000-0005-0000-0000-0000BB380000}"/>
    <cellStyle name="표준 3 5 2 2 6 2 2 9" xfId="13436" xr:uid="{00000000-0005-0000-0000-0000BC380000}"/>
    <cellStyle name="표준 3 5 2 2 6 2 3" xfId="13437" xr:uid="{00000000-0005-0000-0000-0000BD380000}"/>
    <cellStyle name="표준 3 5 2 2 6 2 3 2" xfId="13438" xr:uid="{00000000-0005-0000-0000-0000BE380000}"/>
    <cellStyle name="표준 3 5 2 2 6 2 3 2 2" xfId="13439" xr:uid="{00000000-0005-0000-0000-0000BF380000}"/>
    <cellStyle name="표준 3 5 2 2 6 2 3 2 2 2" xfId="13440" xr:uid="{00000000-0005-0000-0000-0000C0380000}"/>
    <cellStyle name="표준 3 5 2 2 6 2 3 2 3" xfId="13441" xr:uid="{00000000-0005-0000-0000-0000C1380000}"/>
    <cellStyle name="표준 3 5 2 2 6 2 3 3" xfId="13442" xr:uid="{00000000-0005-0000-0000-0000C2380000}"/>
    <cellStyle name="표준 3 5 2 2 6 2 3 3 2" xfId="13443" xr:uid="{00000000-0005-0000-0000-0000C3380000}"/>
    <cellStyle name="표준 3 5 2 2 6 2 3 3 2 2" xfId="13444" xr:uid="{00000000-0005-0000-0000-0000C4380000}"/>
    <cellStyle name="표준 3 5 2 2 6 2 3 3 3" xfId="13445" xr:uid="{00000000-0005-0000-0000-0000C5380000}"/>
    <cellStyle name="표준 3 5 2 2 6 2 3 4" xfId="13446" xr:uid="{00000000-0005-0000-0000-0000C6380000}"/>
    <cellStyle name="표준 3 5 2 2 6 2 3 4 2" xfId="13447" xr:uid="{00000000-0005-0000-0000-0000C7380000}"/>
    <cellStyle name="표준 3 5 2 2 6 2 3 4 2 2" xfId="13448" xr:uid="{00000000-0005-0000-0000-0000C8380000}"/>
    <cellStyle name="표준 3 5 2 2 6 2 3 4 3" xfId="13449" xr:uid="{00000000-0005-0000-0000-0000C9380000}"/>
    <cellStyle name="표준 3 5 2 2 6 2 3 5" xfId="13450" xr:uid="{00000000-0005-0000-0000-0000CA380000}"/>
    <cellStyle name="표준 3 5 2 2 6 2 3 5 2" xfId="13451" xr:uid="{00000000-0005-0000-0000-0000CB380000}"/>
    <cellStyle name="표준 3 5 2 2 6 2 3 6" xfId="13452" xr:uid="{00000000-0005-0000-0000-0000CC380000}"/>
    <cellStyle name="표준 3 5 2 2 6 2 4" xfId="13453" xr:uid="{00000000-0005-0000-0000-0000CD380000}"/>
    <cellStyle name="표준 3 5 2 2 6 2 4 2" xfId="13454" xr:uid="{00000000-0005-0000-0000-0000CE380000}"/>
    <cellStyle name="표준 3 5 2 2 6 2 4 2 2" xfId="13455" xr:uid="{00000000-0005-0000-0000-0000CF380000}"/>
    <cellStyle name="표준 3 5 2 2 6 2 4 2 2 2" xfId="13456" xr:uid="{00000000-0005-0000-0000-0000D0380000}"/>
    <cellStyle name="표준 3 5 2 2 6 2 4 2 3" xfId="13457" xr:uid="{00000000-0005-0000-0000-0000D1380000}"/>
    <cellStyle name="표준 3 5 2 2 6 2 4 3" xfId="13458" xr:uid="{00000000-0005-0000-0000-0000D2380000}"/>
    <cellStyle name="표준 3 5 2 2 6 2 4 3 2" xfId="13459" xr:uid="{00000000-0005-0000-0000-0000D3380000}"/>
    <cellStyle name="표준 3 5 2 2 6 2 4 3 2 2" xfId="13460" xr:uid="{00000000-0005-0000-0000-0000D4380000}"/>
    <cellStyle name="표준 3 5 2 2 6 2 4 3 3" xfId="13461" xr:uid="{00000000-0005-0000-0000-0000D5380000}"/>
    <cellStyle name="표준 3 5 2 2 6 2 4 4" xfId="13462" xr:uid="{00000000-0005-0000-0000-0000D6380000}"/>
    <cellStyle name="표준 3 5 2 2 6 2 4 4 2" xfId="13463" xr:uid="{00000000-0005-0000-0000-0000D7380000}"/>
    <cellStyle name="표준 3 5 2 2 6 2 4 4 2 2" xfId="13464" xr:uid="{00000000-0005-0000-0000-0000D8380000}"/>
    <cellStyle name="표준 3 5 2 2 6 2 4 4 3" xfId="13465" xr:uid="{00000000-0005-0000-0000-0000D9380000}"/>
    <cellStyle name="표준 3 5 2 2 6 2 4 5" xfId="13466" xr:uid="{00000000-0005-0000-0000-0000DA380000}"/>
    <cellStyle name="표준 3 5 2 2 6 2 4 5 2" xfId="13467" xr:uid="{00000000-0005-0000-0000-0000DB380000}"/>
    <cellStyle name="표준 3 5 2 2 6 2 4 6" xfId="13468" xr:uid="{00000000-0005-0000-0000-0000DC380000}"/>
    <cellStyle name="표준 3 5 2 2 6 2 5" xfId="13469" xr:uid="{00000000-0005-0000-0000-0000DD380000}"/>
    <cellStyle name="표준 3 5 2 2 6 2 5 2" xfId="13470" xr:uid="{00000000-0005-0000-0000-0000DE380000}"/>
    <cellStyle name="표준 3 5 2 2 6 2 5 2 2" xfId="13471" xr:uid="{00000000-0005-0000-0000-0000DF380000}"/>
    <cellStyle name="표준 3 5 2 2 6 2 5 2 2 2" xfId="13472" xr:uid="{00000000-0005-0000-0000-0000E0380000}"/>
    <cellStyle name="표준 3 5 2 2 6 2 5 2 3" xfId="13473" xr:uid="{00000000-0005-0000-0000-0000E1380000}"/>
    <cellStyle name="표준 3 5 2 2 6 2 5 3" xfId="13474" xr:uid="{00000000-0005-0000-0000-0000E2380000}"/>
    <cellStyle name="표준 3 5 2 2 6 2 5 3 2" xfId="13475" xr:uid="{00000000-0005-0000-0000-0000E3380000}"/>
    <cellStyle name="표준 3 5 2 2 6 2 5 3 2 2" xfId="13476" xr:uid="{00000000-0005-0000-0000-0000E4380000}"/>
    <cellStyle name="표준 3 5 2 2 6 2 5 3 3" xfId="13477" xr:uid="{00000000-0005-0000-0000-0000E5380000}"/>
    <cellStyle name="표준 3 5 2 2 6 2 5 4" xfId="13478" xr:uid="{00000000-0005-0000-0000-0000E6380000}"/>
    <cellStyle name="표준 3 5 2 2 6 2 5 4 2" xfId="13479" xr:uid="{00000000-0005-0000-0000-0000E7380000}"/>
    <cellStyle name="표준 3 5 2 2 6 2 5 4 2 2" xfId="13480" xr:uid="{00000000-0005-0000-0000-0000E8380000}"/>
    <cellStyle name="표준 3 5 2 2 6 2 5 4 3" xfId="13481" xr:uid="{00000000-0005-0000-0000-0000E9380000}"/>
    <cellStyle name="표준 3 5 2 2 6 2 5 5" xfId="13482" xr:uid="{00000000-0005-0000-0000-0000EA380000}"/>
    <cellStyle name="표준 3 5 2 2 6 2 5 5 2" xfId="13483" xr:uid="{00000000-0005-0000-0000-0000EB380000}"/>
    <cellStyle name="표준 3 5 2 2 6 2 5 6" xfId="13484" xr:uid="{00000000-0005-0000-0000-0000EC380000}"/>
    <cellStyle name="표준 3 5 2 2 6 2 6" xfId="13485" xr:uid="{00000000-0005-0000-0000-0000ED380000}"/>
    <cellStyle name="표준 3 5 2 2 6 2 6 2" xfId="13486" xr:uid="{00000000-0005-0000-0000-0000EE380000}"/>
    <cellStyle name="표준 3 5 2 2 6 2 6 2 2" xfId="13487" xr:uid="{00000000-0005-0000-0000-0000EF380000}"/>
    <cellStyle name="표준 3 5 2 2 6 2 6 3" xfId="13488" xr:uid="{00000000-0005-0000-0000-0000F0380000}"/>
    <cellStyle name="표준 3 5 2 2 6 2 7" xfId="13489" xr:uid="{00000000-0005-0000-0000-0000F1380000}"/>
    <cellStyle name="표준 3 5 2 2 6 2 7 2" xfId="13490" xr:uid="{00000000-0005-0000-0000-0000F2380000}"/>
    <cellStyle name="표준 3 5 2 2 6 2 7 2 2" xfId="13491" xr:uid="{00000000-0005-0000-0000-0000F3380000}"/>
    <cellStyle name="표준 3 5 2 2 6 2 7 3" xfId="13492" xr:uid="{00000000-0005-0000-0000-0000F4380000}"/>
    <cellStyle name="표준 3 5 2 2 6 2 8" xfId="13493" xr:uid="{00000000-0005-0000-0000-0000F5380000}"/>
    <cellStyle name="표준 3 5 2 2 6 2 8 2" xfId="13494" xr:uid="{00000000-0005-0000-0000-0000F6380000}"/>
    <cellStyle name="표준 3 5 2 2 6 2 8 2 2" xfId="13495" xr:uid="{00000000-0005-0000-0000-0000F7380000}"/>
    <cellStyle name="표준 3 5 2 2 6 2 8 3" xfId="13496" xr:uid="{00000000-0005-0000-0000-0000F8380000}"/>
    <cellStyle name="표준 3 5 2 2 6 2 9" xfId="13497" xr:uid="{00000000-0005-0000-0000-0000F9380000}"/>
    <cellStyle name="표준 3 5 2 2 6 2 9 2" xfId="13498" xr:uid="{00000000-0005-0000-0000-0000FA380000}"/>
    <cellStyle name="표준 3 5 2 2 6 3" xfId="13499" xr:uid="{00000000-0005-0000-0000-0000FB380000}"/>
    <cellStyle name="표준 3 5 2 2 6 3 2" xfId="13500" xr:uid="{00000000-0005-0000-0000-0000FC380000}"/>
    <cellStyle name="표준 3 5 2 2 6 3 2 2" xfId="13501" xr:uid="{00000000-0005-0000-0000-0000FD380000}"/>
    <cellStyle name="표준 3 5 2 2 6 3 2 2 2" xfId="13502" xr:uid="{00000000-0005-0000-0000-0000FE380000}"/>
    <cellStyle name="표준 3 5 2 2 6 3 2 2 2 2" xfId="13503" xr:uid="{00000000-0005-0000-0000-0000FF380000}"/>
    <cellStyle name="표준 3 5 2 2 6 3 2 2 3" xfId="13504" xr:uid="{00000000-0005-0000-0000-000000390000}"/>
    <cellStyle name="표준 3 5 2 2 6 3 2 3" xfId="13505" xr:uid="{00000000-0005-0000-0000-000001390000}"/>
    <cellStyle name="표준 3 5 2 2 6 3 2 3 2" xfId="13506" xr:uid="{00000000-0005-0000-0000-000002390000}"/>
    <cellStyle name="표준 3 5 2 2 6 3 2 3 2 2" xfId="13507" xr:uid="{00000000-0005-0000-0000-000003390000}"/>
    <cellStyle name="표준 3 5 2 2 6 3 2 3 3" xfId="13508" xr:uid="{00000000-0005-0000-0000-000004390000}"/>
    <cellStyle name="표준 3 5 2 2 6 3 2 4" xfId="13509" xr:uid="{00000000-0005-0000-0000-000005390000}"/>
    <cellStyle name="표준 3 5 2 2 6 3 2 4 2" xfId="13510" xr:uid="{00000000-0005-0000-0000-000006390000}"/>
    <cellStyle name="표준 3 5 2 2 6 3 2 4 2 2" xfId="13511" xr:uid="{00000000-0005-0000-0000-000007390000}"/>
    <cellStyle name="표준 3 5 2 2 6 3 2 4 3" xfId="13512" xr:uid="{00000000-0005-0000-0000-000008390000}"/>
    <cellStyle name="표준 3 5 2 2 6 3 2 5" xfId="13513" xr:uid="{00000000-0005-0000-0000-000009390000}"/>
    <cellStyle name="표준 3 5 2 2 6 3 2 5 2" xfId="13514" xr:uid="{00000000-0005-0000-0000-00000A390000}"/>
    <cellStyle name="표준 3 5 2 2 6 3 2 6" xfId="13515" xr:uid="{00000000-0005-0000-0000-00000B390000}"/>
    <cellStyle name="표준 3 5 2 2 6 3 3" xfId="13516" xr:uid="{00000000-0005-0000-0000-00000C390000}"/>
    <cellStyle name="표준 3 5 2 2 6 3 3 2" xfId="13517" xr:uid="{00000000-0005-0000-0000-00000D390000}"/>
    <cellStyle name="표준 3 5 2 2 6 3 3 2 2" xfId="13518" xr:uid="{00000000-0005-0000-0000-00000E390000}"/>
    <cellStyle name="표준 3 5 2 2 6 3 3 2 2 2" xfId="13519" xr:uid="{00000000-0005-0000-0000-00000F390000}"/>
    <cellStyle name="표준 3 5 2 2 6 3 3 2 3" xfId="13520" xr:uid="{00000000-0005-0000-0000-000010390000}"/>
    <cellStyle name="표준 3 5 2 2 6 3 3 3" xfId="13521" xr:uid="{00000000-0005-0000-0000-000011390000}"/>
    <cellStyle name="표준 3 5 2 2 6 3 3 3 2" xfId="13522" xr:uid="{00000000-0005-0000-0000-000012390000}"/>
    <cellStyle name="표준 3 5 2 2 6 3 3 3 2 2" xfId="13523" xr:uid="{00000000-0005-0000-0000-000013390000}"/>
    <cellStyle name="표준 3 5 2 2 6 3 3 3 3" xfId="13524" xr:uid="{00000000-0005-0000-0000-000014390000}"/>
    <cellStyle name="표준 3 5 2 2 6 3 3 4" xfId="13525" xr:uid="{00000000-0005-0000-0000-000015390000}"/>
    <cellStyle name="표준 3 5 2 2 6 3 3 4 2" xfId="13526" xr:uid="{00000000-0005-0000-0000-000016390000}"/>
    <cellStyle name="표준 3 5 2 2 6 3 3 4 2 2" xfId="13527" xr:uid="{00000000-0005-0000-0000-000017390000}"/>
    <cellStyle name="표준 3 5 2 2 6 3 3 4 3" xfId="13528" xr:uid="{00000000-0005-0000-0000-000018390000}"/>
    <cellStyle name="표준 3 5 2 2 6 3 3 5" xfId="13529" xr:uid="{00000000-0005-0000-0000-000019390000}"/>
    <cellStyle name="표준 3 5 2 2 6 3 3 5 2" xfId="13530" xr:uid="{00000000-0005-0000-0000-00001A390000}"/>
    <cellStyle name="표준 3 5 2 2 6 3 3 6" xfId="13531" xr:uid="{00000000-0005-0000-0000-00001B390000}"/>
    <cellStyle name="표준 3 5 2 2 6 3 4" xfId="13532" xr:uid="{00000000-0005-0000-0000-00001C390000}"/>
    <cellStyle name="표준 3 5 2 2 6 3 4 2" xfId="13533" xr:uid="{00000000-0005-0000-0000-00001D390000}"/>
    <cellStyle name="표준 3 5 2 2 6 3 4 2 2" xfId="13534" xr:uid="{00000000-0005-0000-0000-00001E390000}"/>
    <cellStyle name="표준 3 5 2 2 6 3 4 2 2 2" xfId="13535" xr:uid="{00000000-0005-0000-0000-00001F390000}"/>
    <cellStyle name="표준 3 5 2 2 6 3 4 2 3" xfId="13536" xr:uid="{00000000-0005-0000-0000-000020390000}"/>
    <cellStyle name="표준 3 5 2 2 6 3 4 3" xfId="13537" xr:uid="{00000000-0005-0000-0000-000021390000}"/>
    <cellStyle name="표준 3 5 2 2 6 3 4 3 2" xfId="13538" xr:uid="{00000000-0005-0000-0000-000022390000}"/>
    <cellStyle name="표준 3 5 2 2 6 3 4 3 2 2" xfId="13539" xr:uid="{00000000-0005-0000-0000-000023390000}"/>
    <cellStyle name="표준 3 5 2 2 6 3 4 3 3" xfId="13540" xr:uid="{00000000-0005-0000-0000-000024390000}"/>
    <cellStyle name="표준 3 5 2 2 6 3 4 4" xfId="13541" xr:uid="{00000000-0005-0000-0000-000025390000}"/>
    <cellStyle name="표준 3 5 2 2 6 3 4 4 2" xfId="13542" xr:uid="{00000000-0005-0000-0000-000026390000}"/>
    <cellStyle name="표준 3 5 2 2 6 3 4 4 2 2" xfId="13543" xr:uid="{00000000-0005-0000-0000-000027390000}"/>
    <cellStyle name="표준 3 5 2 2 6 3 4 4 3" xfId="13544" xr:uid="{00000000-0005-0000-0000-000028390000}"/>
    <cellStyle name="표준 3 5 2 2 6 3 4 5" xfId="13545" xr:uid="{00000000-0005-0000-0000-000029390000}"/>
    <cellStyle name="표준 3 5 2 2 6 3 4 5 2" xfId="13546" xr:uid="{00000000-0005-0000-0000-00002A390000}"/>
    <cellStyle name="표준 3 5 2 2 6 3 4 6" xfId="13547" xr:uid="{00000000-0005-0000-0000-00002B390000}"/>
    <cellStyle name="표준 3 5 2 2 6 3 5" xfId="13548" xr:uid="{00000000-0005-0000-0000-00002C390000}"/>
    <cellStyle name="표준 3 5 2 2 6 3 5 2" xfId="13549" xr:uid="{00000000-0005-0000-0000-00002D390000}"/>
    <cellStyle name="표준 3 5 2 2 6 3 5 2 2" xfId="13550" xr:uid="{00000000-0005-0000-0000-00002E390000}"/>
    <cellStyle name="표준 3 5 2 2 6 3 5 3" xfId="13551" xr:uid="{00000000-0005-0000-0000-00002F390000}"/>
    <cellStyle name="표준 3 5 2 2 6 3 6" xfId="13552" xr:uid="{00000000-0005-0000-0000-000030390000}"/>
    <cellStyle name="표준 3 5 2 2 6 3 6 2" xfId="13553" xr:uid="{00000000-0005-0000-0000-000031390000}"/>
    <cellStyle name="표준 3 5 2 2 6 3 6 2 2" xfId="13554" xr:uid="{00000000-0005-0000-0000-000032390000}"/>
    <cellStyle name="표준 3 5 2 2 6 3 6 3" xfId="13555" xr:uid="{00000000-0005-0000-0000-000033390000}"/>
    <cellStyle name="표준 3 5 2 2 6 3 7" xfId="13556" xr:uid="{00000000-0005-0000-0000-000034390000}"/>
    <cellStyle name="표준 3 5 2 2 6 3 7 2" xfId="13557" xr:uid="{00000000-0005-0000-0000-000035390000}"/>
    <cellStyle name="표준 3 5 2 2 6 3 7 2 2" xfId="13558" xr:uid="{00000000-0005-0000-0000-000036390000}"/>
    <cellStyle name="표준 3 5 2 2 6 3 7 3" xfId="13559" xr:uid="{00000000-0005-0000-0000-000037390000}"/>
    <cellStyle name="표준 3 5 2 2 6 3 8" xfId="13560" xr:uid="{00000000-0005-0000-0000-000038390000}"/>
    <cellStyle name="표준 3 5 2 2 6 3 8 2" xfId="13561" xr:uid="{00000000-0005-0000-0000-000039390000}"/>
    <cellStyle name="표준 3 5 2 2 6 3 9" xfId="13562" xr:uid="{00000000-0005-0000-0000-00003A390000}"/>
    <cellStyle name="표준 3 5 2 2 6 4" xfId="13563" xr:uid="{00000000-0005-0000-0000-00003B390000}"/>
    <cellStyle name="표준 3 5 2 2 6 4 2" xfId="13564" xr:uid="{00000000-0005-0000-0000-00003C390000}"/>
    <cellStyle name="표준 3 5 2 2 6 4 2 2" xfId="13565" xr:uid="{00000000-0005-0000-0000-00003D390000}"/>
    <cellStyle name="표준 3 5 2 2 6 4 2 2 2" xfId="13566" xr:uid="{00000000-0005-0000-0000-00003E390000}"/>
    <cellStyle name="표준 3 5 2 2 6 4 2 3" xfId="13567" xr:uid="{00000000-0005-0000-0000-00003F390000}"/>
    <cellStyle name="표준 3 5 2 2 6 4 3" xfId="13568" xr:uid="{00000000-0005-0000-0000-000040390000}"/>
    <cellStyle name="표준 3 5 2 2 6 4 3 2" xfId="13569" xr:uid="{00000000-0005-0000-0000-000041390000}"/>
    <cellStyle name="표준 3 5 2 2 6 4 3 2 2" xfId="13570" xr:uid="{00000000-0005-0000-0000-000042390000}"/>
    <cellStyle name="표준 3 5 2 2 6 4 3 3" xfId="13571" xr:uid="{00000000-0005-0000-0000-000043390000}"/>
    <cellStyle name="표준 3 5 2 2 6 4 4" xfId="13572" xr:uid="{00000000-0005-0000-0000-000044390000}"/>
    <cellStyle name="표준 3 5 2 2 6 4 4 2" xfId="13573" xr:uid="{00000000-0005-0000-0000-000045390000}"/>
    <cellStyle name="표준 3 5 2 2 6 4 4 2 2" xfId="13574" xr:uid="{00000000-0005-0000-0000-000046390000}"/>
    <cellStyle name="표준 3 5 2 2 6 4 4 3" xfId="13575" xr:uid="{00000000-0005-0000-0000-000047390000}"/>
    <cellStyle name="표준 3 5 2 2 6 4 5" xfId="13576" xr:uid="{00000000-0005-0000-0000-000048390000}"/>
    <cellStyle name="표준 3 5 2 2 6 4 5 2" xfId="13577" xr:uid="{00000000-0005-0000-0000-000049390000}"/>
    <cellStyle name="표준 3 5 2 2 6 4 6" xfId="13578" xr:uid="{00000000-0005-0000-0000-00004A390000}"/>
    <cellStyle name="표준 3 5 2 2 6 5" xfId="13579" xr:uid="{00000000-0005-0000-0000-00004B390000}"/>
    <cellStyle name="표준 3 5 2 2 6 5 2" xfId="13580" xr:uid="{00000000-0005-0000-0000-00004C390000}"/>
    <cellStyle name="표준 3 5 2 2 6 5 2 2" xfId="13581" xr:uid="{00000000-0005-0000-0000-00004D390000}"/>
    <cellStyle name="표준 3 5 2 2 6 5 2 2 2" xfId="13582" xr:uid="{00000000-0005-0000-0000-00004E390000}"/>
    <cellStyle name="표준 3 5 2 2 6 5 2 3" xfId="13583" xr:uid="{00000000-0005-0000-0000-00004F390000}"/>
    <cellStyle name="표준 3 5 2 2 6 5 3" xfId="13584" xr:uid="{00000000-0005-0000-0000-000050390000}"/>
    <cellStyle name="표준 3 5 2 2 6 5 3 2" xfId="13585" xr:uid="{00000000-0005-0000-0000-000051390000}"/>
    <cellStyle name="표준 3 5 2 2 6 5 3 2 2" xfId="13586" xr:uid="{00000000-0005-0000-0000-000052390000}"/>
    <cellStyle name="표준 3 5 2 2 6 5 3 3" xfId="13587" xr:uid="{00000000-0005-0000-0000-000053390000}"/>
    <cellStyle name="표준 3 5 2 2 6 5 4" xfId="13588" xr:uid="{00000000-0005-0000-0000-000054390000}"/>
    <cellStyle name="표준 3 5 2 2 6 5 4 2" xfId="13589" xr:uid="{00000000-0005-0000-0000-000055390000}"/>
    <cellStyle name="표준 3 5 2 2 6 5 4 2 2" xfId="13590" xr:uid="{00000000-0005-0000-0000-000056390000}"/>
    <cellStyle name="표준 3 5 2 2 6 5 4 3" xfId="13591" xr:uid="{00000000-0005-0000-0000-000057390000}"/>
    <cellStyle name="표준 3 5 2 2 6 5 5" xfId="13592" xr:uid="{00000000-0005-0000-0000-000058390000}"/>
    <cellStyle name="표준 3 5 2 2 6 5 5 2" xfId="13593" xr:uid="{00000000-0005-0000-0000-000059390000}"/>
    <cellStyle name="표준 3 5 2 2 6 5 6" xfId="13594" xr:uid="{00000000-0005-0000-0000-00005A390000}"/>
    <cellStyle name="표준 3 5 2 2 6 6" xfId="13595" xr:uid="{00000000-0005-0000-0000-00005B390000}"/>
    <cellStyle name="표준 3 5 2 2 6 6 2" xfId="13596" xr:uid="{00000000-0005-0000-0000-00005C390000}"/>
    <cellStyle name="표준 3 5 2 2 6 6 2 2" xfId="13597" xr:uid="{00000000-0005-0000-0000-00005D390000}"/>
    <cellStyle name="표준 3 5 2 2 6 6 2 2 2" xfId="13598" xr:uid="{00000000-0005-0000-0000-00005E390000}"/>
    <cellStyle name="표준 3 5 2 2 6 6 2 3" xfId="13599" xr:uid="{00000000-0005-0000-0000-00005F390000}"/>
    <cellStyle name="표준 3 5 2 2 6 6 3" xfId="13600" xr:uid="{00000000-0005-0000-0000-000060390000}"/>
    <cellStyle name="표준 3 5 2 2 6 6 3 2" xfId="13601" xr:uid="{00000000-0005-0000-0000-000061390000}"/>
    <cellStyle name="표준 3 5 2 2 6 6 3 2 2" xfId="13602" xr:uid="{00000000-0005-0000-0000-000062390000}"/>
    <cellStyle name="표준 3 5 2 2 6 6 3 3" xfId="13603" xr:uid="{00000000-0005-0000-0000-000063390000}"/>
    <cellStyle name="표준 3 5 2 2 6 6 4" xfId="13604" xr:uid="{00000000-0005-0000-0000-000064390000}"/>
    <cellStyle name="표준 3 5 2 2 6 6 4 2" xfId="13605" xr:uid="{00000000-0005-0000-0000-000065390000}"/>
    <cellStyle name="표준 3 5 2 2 6 6 4 2 2" xfId="13606" xr:uid="{00000000-0005-0000-0000-000066390000}"/>
    <cellStyle name="표준 3 5 2 2 6 6 4 3" xfId="13607" xr:uid="{00000000-0005-0000-0000-000067390000}"/>
    <cellStyle name="표준 3 5 2 2 6 6 5" xfId="13608" xr:uid="{00000000-0005-0000-0000-000068390000}"/>
    <cellStyle name="표준 3 5 2 2 6 6 5 2" xfId="13609" xr:uid="{00000000-0005-0000-0000-000069390000}"/>
    <cellStyle name="표준 3 5 2 2 6 6 6" xfId="13610" xr:uid="{00000000-0005-0000-0000-00006A390000}"/>
    <cellStyle name="표준 3 5 2 2 6 7" xfId="13611" xr:uid="{00000000-0005-0000-0000-00006B390000}"/>
    <cellStyle name="표준 3 5 2 2 6 7 2" xfId="13612" xr:uid="{00000000-0005-0000-0000-00006C390000}"/>
    <cellStyle name="표준 3 5 2 2 6 7 2 2" xfId="13613" xr:uid="{00000000-0005-0000-0000-00006D390000}"/>
    <cellStyle name="표준 3 5 2 2 6 7 3" xfId="13614" xr:uid="{00000000-0005-0000-0000-00006E390000}"/>
    <cellStyle name="표준 3 5 2 2 6 8" xfId="13615" xr:uid="{00000000-0005-0000-0000-00006F390000}"/>
    <cellStyle name="표준 3 5 2 2 6 8 2" xfId="13616" xr:uid="{00000000-0005-0000-0000-000070390000}"/>
    <cellStyle name="표준 3 5 2 2 6 8 2 2" xfId="13617" xr:uid="{00000000-0005-0000-0000-000071390000}"/>
    <cellStyle name="표준 3 5 2 2 6 8 3" xfId="13618" xr:uid="{00000000-0005-0000-0000-000072390000}"/>
    <cellStyle name="표준 3 5 2 2 6 9" xfId="13619" xr:uid="{00000000-0005-0000-0000-000073390000}"/>
    <cellStyle name="표준 3 5 2 2 6 9 2" xfId="13620" xr:uid="{00000000-0005-0000-0000-000074390000}"/>
    <cellStyle name="표준 3 5 2 2 6 9 2 2" xfId="13621" xr:uid="{00000000-0005-0000-0000-000075390000}"/>
    <cellStyle name="표준 3 5 2 2 6 9 3" xfId="13622" xr:uid="{00000000-0005-0000-0000-000076390000}"/>
    <cellStyle name="표준 3 5 2 2 7" xfId="13623" xr:uid="{00000000-0005-0000-0000-000077390000}"/>
    <cellStyle name="표준 3 5 2 2 7 10" xfId="13624" xr:uid="{00000000-0005-0000-0000-000078390000}"/>
    <cellStyle name="표준 3 5 2 2 7 10 2" xfId="13625" xr:uid="{00000000-0005-0000-0000-000079390000}"/>
    <cellStyle name="표준 3 5 2 2 7 11" xfId="13626" xr:uid="{00000000-0005-0000-0000-00007A390000}"/>
    <cellStyle name="표준 3 5 2 2 7 2" xfId="13627" xr:uid="{00000000-0005-0000-0000-00007B390000}"/>
    <cellStyle name="표준 3 5 2 2 7 2 10" xfId="13628" xr:uid="{00000000-0005-0000-0000-00007C390000}"/>
    <cellStyle name="표준 3 5 2 2 7 2 2" xfId="13629" xr:uid="{00000000-0005-0000-0000-00007D390000}"/>
    <cellStyle name="표준 3 5 2 2 7 2 2 2" xfId="13630" xr:uid="{00000000-0005-0000-0000-00007E390000}"/>
    <cellStyle name="표준 3 5 2 2 7 2 2 2 2" xfId="13631" xr:uid="{00000000-0005-0000-0000-00007F390000}"/>
    <cellStyle name="표준 3 5 2 2 7 2 2 2 2 2" xfId="13632" xr:uid="{00000000-0005-0000-0000-000080390000}"/>
    <cellStyle name="표준 3 5 2 2 7 2 2 2 2 2 2" xfId="13633" xr:uid="{00000000-0005-0000-0000-000081390000}"/>
    <cellStyle name="표준 3 5 2 2 7 2 2 2 2 3" xfId="13634" xr:uid="{00000000-0005-0000-0000-000082390000}"/>
    <cellStyle name="표준 3 5 2 2 7 2 2 2 3" xfId="13635" xr:uid="{00000000-0005-0000-0000-000083390000}"/>
    <cellStyle name="표준 3 5 2 2 7 2 2 2 3 2" xfId="13636" xr:uid="{00000000-0005-0000-0000-000084390000}"/>
    <cellStyle name="표준 3 5 2 2 7 2 2 2 3 2 2" xfId="13637" xr:uid="{00000000-0005-0000-0000-000085390000}"/>
    <cellStyle name="표준 3 5 2 2 7 2 2 2 3 3" xfId="13638" xr:uid="{00000000-0005-0000-0000-000086390000}"/>
    <cellStyle name="표준 3 5 2 2 7 2 2 2 4" xfId="13639" xr:uid="{00000000-0005-0000-0000-000087390000}"/>
    <cellStyle name="표준 3 5 2 2 7 2 2 2 4 2" xfId="13640" xr:uid="{00000000-0005-0000-0000-000088390000}"/>
    <cellStyle name="표준 3 5 2 2 7 2 2 2 4 2 2" xfId="13641" xr:uid="{00000000-0005-0000-0000-000089390000}"/>
    <cellStyle name="표준 3 5 2 2 7 2 2 2 4 3" xfId="13642" xr:uid="{00000000-0005-0000-0000-00008A390000}"/>
    <cellStyle name="표준 3 5 2 2 7 2 2 2 5" xfId="13643" xr:uid="{00000000-0005-0000-0000-00008B390000}"/>
    <cellStyle name="표준 3 5 2 2 7 2 2 2 5 2" xfId="13644" xr:uid="{00000000-0005-0000-0000-00008C390000}"/>
    <cellStyle name="표준 3 5 2 2 7 2 2 2 6" xfId="13645" xr:uid="{00000000-0005-0000-0000-00008D390000}"/>
    <cellStyle name="표준 3 5 2 2 7 2 2 3" xfId="13646" xr:uid="{00000000-0005-0000-0000-00008E390000}"/>
    <cellStyle name="표준 3 5 2 2 7 2 2 3 2" xfId="13647" xr:uid="{00000000-0005-0000-0000-00008F390000}"/>
    <cellStyle name="표준 3 5 2 2 7 2 2 3 2 2" xfId="13648" xr:uid="{00000000-0005-0000-0000-000090390000}"/>
    <cellStyle name="표준 3 5 2 2 7 2 2 3 2 2 2" xfId="13649" xr:uid="{00000000-0005-0000-0000-000091390000}"/>
    <cellStyle name="표준 3 5 2 2 7 2 2 3 2 3" xfId="13650" xr:uid="{00000000-0005-0000-0000-000092390000}"/>
    <cellStyle name="표준 3 5 2 2 7 2 2 3 3" xfId="13651" xr:uid="{00000000-0005-0000-0000-000093390000}"/>
    <cellStyle name="표준 3 5 2 2 7 2 2 3 3 2" xfId="13652" xr:uid="{00000000-0005-0000-0000-000094390000}"/>
    <cellStyle name="표준 3 5 2 2 7 2 2 3 3 2 2" xfId="13653" xr:uid="{00000000-0005-0000-0000-000095390000}"/>
    <cellStyle name="표준 3 5 2 2 7 2 2 3 3 3" xfId="13654" xr:uid="{00000000-0005-0000-0000-000096390000}"/>
    <cellStyle name="표준 3 5 2 2 7 2 2 3 4" xfId="13655" xr:uid="{00000000-0005-0000-0000-000097390000}"/>
    <cellStyle name="표준 3 5 2 2 7 2 2 3 4 2" xfId="13656" xr:uid="{00000000-0005-0000-0000-000098390000}"/>
    <cellStyle name="표준 3 5 2 2 7 2 2 3 4 2 2" xfId="13657" xr:uid="{00000000-0005-0000-0000-000099390000}"/>
    <cellStyle name="표준 3 5 2 2 7 2 2 3 4 3" xfId="13658" xr:uid="{00000000-0005-0000-0000-00009A390000}"/>
    <cellStyle name="표준 3 5 2 2 7 2 2 3 5" xfId="13659" xr:uid="{00000000-0005-0000-0000-00009B390000}"/>
    <cellStyle name="표준 3 5 2 2 7 2 2 3 5 2" xfId="13660" xr:uid="{00000000-0005-0000-0000-00009C390000}"/>
    <cellStyle name="표준 3 5 2 2 7 2 2 3 6" xfId="13661" xr:uid="{00000000-0005-0000-0000-00009D390000}"/>
    <cellStyle name="표준 3 5 2 2 7 2 2 4" xfId="13662" xr:uid="{00000000-0005-0000-0000-00009E390000}"/>
    <cellStyle name="표준 3 5 2 2 7 2 2 4 2" xfId="13663" xr:uid="{00000000-0005-0000-0000-00009F390000}"/>
    <cellStyle name="표준 3 5 2 2 7 2 2 4 2 2" xfId="13664" xr:uid="{00000000-0005-0000-0000-0000A0390000}"/>
    <cellStyle name="표준 3 5 2 2 7 2 2 4 2 2 2" xfId="13665" xr:uid="{00000000-0005-0000-0000-0000A1390000}"/>
    <cellStyle name="표준 3 5 2 2 7 2 2 4 2 3" xfId="13666" xr:uid="{00000000-0005-0000-0000-0000A2390000}"/>
    <cellStyle name="표준 3 5 2 2 7 2 2 4 3" xfId="13667" xr:uid="{00000000-0005-0000-0000-0000A3390000}"/>
    <cellStyle name="표준 3 5 2 2 7 2 2 4 3 2" xfId="13668" xr:uid="{00000000-0005-0000-0000-0000A4390000}"/>
    <cellStyle name="표준 3 5 2 2 7 2 2 4 3 2 2" xfId="13669" xr:uid="{00000000-0005-0000-0000-0000A5390000}"/>
    <cellStyle name="표준 3 5 2 2 7 2 2 4 3 3" xfId="13670" xr:uid="{00000000-0005-0000-0000-0000A6390000}"/>
    <cellStyle name="표준 3 5 2 2 7 2 2 4 4" xfId="13671" xr:uid="{00000000-0005-0000-0000-0000A7390000}"/>
    <cellStyle name="표준 3 5 2 2 7 2 2 4 4 2" xfId="13672" xr:uid="{00000000-0005-0000-0000-0000A8390000}"/>
    <cellStyle name="표준 3 5 2 2 7 2 2 4 4 2 2" xfId="13673" xr:uid="{00000000-0005-0000-0000-0000A9390000}"/>
    <cellStyle name="표준 3 5 2 2 7 2 2 4 4 3" xfId="13674" xr:uid="{00000000-0005-0000-0000-0000AA390000}"/>
    <cellStyle name="표준 3 5 2 2 7 2 2 4 5" xfId="13675" xr:uid="{00000000-0005-0000-0000-0000AB390000}"/>
    <cellStyle name="표준 3 5 2 2 7 2 2 4 5 2" xfId="13676" xr:uid="{00000000-0005-0000-0000-0000AC390000}"/>
    <cellStyle name="표준 3 5 2 2 7 2 2 4 6" xfId="13677" xr:uid="{00000000-0005-0000-0000-0000AD390000}"/>
    <cellStyle name="표준 3 5 2 2 7 2 2 5" xfId="13678" xr:uid="{00000000-0005-0000-0000-0000AE390000}"/>
    <cellStyle name="표준 3 5 2 2 7 2 2 5 2" xfId="13679" xr:uid="{00000000-0005-0000-0000-0000AF390000}"/>
    <cellStyle name="표준 3 5 2 2 7 2 2 5 2 2" xfId="13680" xr:uid="{00000000-0005-0000-0000-0000B0390000}"/>
    <cellStyle name="표준 3 5 2 2 7 2 2 5 3" xfId="13681" xr:uid="{00000000-0005-0000-0000-0000B1390000}"/>
    <cellStyle name="표준 3 5 2 2 7 2 2 6" xfId="13682" xr:uid="{00000000-0005-0000-0000-0000B2390000}"/>
    <cellStyle name="표준 3 5 2 2 7 2 2 6 2" xfId="13683" xr:uid="{00000000-0005-0000-0000-0000B3390000}"/>
    <cellStyle name="표준 3 5 2 2 7 2 2 6 2 2" xfId="13684" xr:uid="{00000000-0005-0000-0000-0000B4390000}"/>
    <cellStyle name="표준 3 5 2 2 7 2 2 6 3" xfId="13685" xr:uid="{00000000-0005-0000-0000-0000B5390000}"/>
    <cellStyle name="표준 3 5 2 2 7 2 2 7" xfId="13686" xr:uid="{00000000-0005-0000-0000-0000B6390000}"/>
    <cellStyle name="표준 3 5 2 2 7 2 2 7 2" xfId="13687" xr:uid="{00000000-0005-0000-0000-0000B7390000}"/>
    <cellStyle name="표준 3 5 2 2 7 2 2 7 2 2" xfId="13688" xr:uid="{00000000-0005-0000-0000-0000B8390000}"/>
    <cellStyle name="표준 3 5 2 2 7 2 2 7 3" xfId="13689" xr:uid="{00000000-0005-0000-0000-0000B9390000}"/>
    <cellStyle name="표준 3 5 2 2 7 2 2 8" xfId="13690" xr:uid="{00000000-0005-0000-0000-0000BA390000}"/>
    <cellStyle name="표준 3 5 2 2 7 2 2 8 2" xfId="13691" xr:uid="{00000000-0005-0000-0000-0000BB390000}"/>
    <cellStyle name="표준 3 5 2 2 7 2 2 9" xfId="13692" xr:uid="{00000000-0005-0000-0000-0000BC390000}"/>
    <cellStyle name="표준 3 5 2 2 7 2 3" xfId="13693" xr:uid="{00000000-0005-0000-0000-0000BD390000}"/>
    <cellStyle name="표준 3 5 2 2 7 2 3 2" xfId="13694" xr:uid="{00000000-0005-0000-0000-0000BE390000}"/>
    <cellStyle name="표준 3 5 2 2 7 2 3 2 2" xfId="13695" xr:uid="{00000000-0005-0000-0000-0000BF390000}"/>
    <cellStyle name="표준 3 5 2 2 7 2 3 2 2 2" xfId="13696" xr:uid="{00000000-0005-0000-0000-0000C0390000}"/>
    <cellStyle name="표준 3 5 2 2 7 2 3 2 3" xfId="13697" xr:uid="{00000000-0005-0000-0000-0000C1390000}"/>
    <cellStyle name="표준 3 5 2 2 7 2 3 3" xfId="13698" xr:uid="{00000000-0005-0000-0000-0000C2390000}"/>
    <cellStyle name="표준 3 5 2 2 7 2 3 3 2" xfId="13699" xr:uid="{00000000-0005-0000-0000-0000C3390000}"/>
    <cellStyle name="표준 3 5 2 2 7 2 3 3 2 2" xfId="13700" xr:uid="{00000000-0005-0000-0000-0000C4390000}"/>
    <cellStyle name="표준 3 5 2 2 7 2 3 3 3" xfId="13701" xr:uid="{00000000-0005-0000-0000-0000C5390000}"/>
    <cellStyle name="표준 3 5 2 2 7 2 3 4" xfId="13702" xr:uid="{00000000-0005-0000-0000-0000C6390000}"/>
    <cellStyle name="표준 3 5 2 2 7 2 3 4 2" xfId="13703" xr:uid="{00000000-0005-0000-0000-0000C7390000}"/>
    <cellStyle name="표준 3 5 2 2 7 2 3 4 2 2" xfId="13704" xr:uid="{00000000-0005-0000-0000-0000C8390000}"/>
    <cellStyle name="표준 3 5 2 2 7 2 3 4 3" xfId="13705" xr:uid="{00000000-0005-0000-0000-0000C9390000}"/>
    <cellStyle name="표준 3 5 2 2 7 2 3 5" xfId="13706" xr:uid="{00000000-0005-0000-0000-0000CA390000}"/>
    <cellStyle name="표준 3 5 2 2 7 2 3 5 2" xfId="13707" xr:uid="{00000000-0005-0000-0000-0000CB390000}"/>
    <cellStyle name="표준 3 5 2 2 7 2 3 6" xfId="13708" xr:uid="{00000000-0005-0000-0000-0000CC390000}"/>
    <cellStyle name="표준 3 5 2 2 7 2 4" xfId="13709" xr:uid="{00000000-0005-0000-0000-0000CD390000}"/>
    <cellStyle name="표준 3 5 2 2 7 2 4 2" xfId="13710" xr:uid="{00000000-0005-0000-0000-0000CE390000}"/>
    <cellStyle name="표준 3 5 2 2 7 2 4 2 2" xfId="13711" xr:uid="{00000000-0005-0000-0000-0000CF390000}"/>
    <cellStyle name="표준 3 5 2 2 7 2 4 2 2 2" xfId="13712" xr:uid="{00000000-0005-0000-0000-0000D0390000}"/>
    <cellStyle name="표준 3 5 2 2 7 2 4 2 3" xfId="13713" xr:uid="{00000000-0005-0000-0000-0000D1390000}"/>
    <cellStyle name="표준 3 5 2 2 7 2 4 3" xfId="13714" xr:uid="{00000000-0005-0000-0000-0000D2390000}"/>
    <cellStyle name="표준 3 5 2 2 7 2 4 3 2" xfId="13715" xr:uid="{00000000-0005-0000-0000-0000D3390000}"/>
    <cellStyle name="표준 3 5 2 2 7 2 4 3 2 2" xfId="13716" xr:uid="{00000000-0005-0000-0000-0000D4390000}"/>
    <cellStyle name="표준 3 5 2 2 7 2 4 3 3" xfId="13717" xr:uid="{00000000-0005-0000-0000-0000D5390000}"/>
    <cellStyle name="표준 3 5 2 2 7 2 4 4" xfId="13718" xr:uid="{00000000-0005-0000-0000-0000D6390000}"/>
    <cellStyle name="표준 3 5 2 2 7 2 4 4 2" xfId="13719" xr:uid="{00000000-0005-0000-0000-0000D7390000}"/>
    <cellStyle name="표준 3 5 2 2 7 2 4 4 2 2" xfId="13720" xr:uid="{00000000-0005-0000-0000-0000D8390000}"/>
    <cellStyle name="표준 3 5 2 2 7 2 4 4 3" xfId="13721" xr:uid="{00000000-0005-0000-0000-0000D9390000}"/>
    <cellStyle name="표준 3 5 2 2 7 2 4 5" xfId="13722" xr:uid="{00000000-0005-0000-0000-0000DA390000}"/>
    <cellStyle name="표준 3 5 2 2 7 2 4 5 2" xfId="13723" xr:uid="{00000000-0005-0000-0000-0000DB390000}"/>
    <cellStyle name="표준 3 5 2 2 7 2 4 6" xfId="13724" xr:uid="{00000000-0005-0000-0000-0000DC390000}"/>
    <cellStyle name="표준 3 5 2 2 7 2 5" xfId="13725" xr:uid="{00000000-0005-0000-0000-0000DD390000}"/>
    <cellStyle name="표준 3 5 2 2 7 2 5 2" xfId="13726" xr:uid="{00000000-0005-0000-0000-0000DE390000}"/>
    <cellStyle name="표준 3 5 2 2 7 2 5 2 2" xfId="13727" xr:uid="{00000000-0005-0000-0000-0000DF390000}"/>
    <cellStyle name="표준 3 5 2 2 7 2 5 2 2 2" xfId="13728" xr:uid="{00000000-0005-0000-0000-0000E0390000}"/>
    <cellStyle name="표준 3 5 2 2 7 2 5 2 3" xfId="13729" xr:uid="{00000000-0005-0000-0000-0000E1390000}"/>
    <cellStyle name="표준 3 5 2 2 7 2 5 3" xfId="13730" xr:uid="{00000000-0005-0000-0000-0000E2390000}"/>
    <cellStyle name="표준 3 5 2 2 7 2 5 3 2" xfId="13731" xr:uid="{00000000-0005-0000-0000-0000E3390000}"/>
    <cellStyle name="표준 3 5 2 2 7 2 5 3 2 2" xfId="13732" xr:uid="{00000000-0005-0000-0000-0000E4390000}"/>
    <cellStyle name="표준 3 5 2 2 7 2 5 3 3" xfId="13733" xr:uid="{00000000-0005-0000-0000-0000E5390000}"/>
    <cellStyle name="표준 3 5 2 2 7 2 5 4" xfId="13734" xr:uid="{00000000-0005-0000-0000-0000E6390000}"/>
    <cellStyle name="표준 3 5 2 2 7 2 5 4 2" xfId="13735" xr:uid="{00000000-0005-0000-0000-0000E7390000}"/>
    <cellStyle name="표준 3 5 2 2 7 2 5 4 2 2" xfId="13736" xr:uid="{00000000-0005-0000-0000-0000E8390000}"/>
    <cellStyle name="표준 3 5 2 2 7 2 5 4 3" xfId="13737" xr:uid="{00000000-0005-0000-0000-0000E9390000}"/>
    <cellStyle name="표준 3 5 2 2 7 2 5 5" xfId="13738" xr:uid="{00000000-0005-0000-0000-0000EA390000}"/>
    <cellStyle name="표준 3 5 2 2 7 2 5 5 2" xfId="13739" xr:uid="{00000000-0005-0000-0000-0000EB390000}"/>
    <cellStyle name="표준 3 5 2 2 7 2 5 6" xfId="13740" xr:uid="{00000000-0005-0000-0000-0000EC390000}"/>
    <cellStyle name="표준 3 5 2 2 7 2 6" xfId="13741" xr:uid="{00000000-0005-0000-0000-0000ED390000}"/>
    <cellStyle name="표준 3 5 2 2 7 2 6 2" xfId="13742" xr:uid="{00000000-0005-0000-0000-0000EE390000}"/>
    <cellStyle name="표준 3 5 2 2 7 2 6 2 2" xfId="13743" xr:uid="{00000000-0005-0000-0000-0000EF390000}"/>
    <cellStyle name="표준 3 5 2 2 7 2 6 3" xfId="13744" xr:uid="{00000000-0005-0000-0000-0000F0390000}"/>
    <cellStyle name="표준 3 5 2 2 7 2 7" xfId="13745" xr:uid="{00000000-0005-0000-0000-0000F1390000}"/>
    <cellStyle name="표준 3 5 2 2 7 2 7 2" xfId="13746" xr:uid="{00000000-0005-0000-0000-0000F2390000}"/>
    <cellStyle name="표준 3 5 2 2 7 2 7 2 2" xfId="13747" xr:uid="{00000000-0005-0000-0000-0000F3390000}"/>
    <cellStyle name="표준 3 5 2 2 7 2 7 3" xfId="13748" xr:uid="{00000000-0005-0000-0000-0000F4390000}"/>
    <cellStyle name="표준 3 5 2 2 7 2 8" xfId="13749" xr:uid="{00000000-0005-0000-0000-0000F5390000}"/>
    <cellStyle name="표준 3 5 2 2 7 2 8 2" xfId="13750" xr:uid="{00000000-0005-0000-0000-0000F6390000}"/>
    <cellStyle name="표준 3 5 2 2 7 2 8 2 2" xfId="13751" xr:uid="{00000000-0005-0000-0000-0000F7390000}"/>
    <cellStyle name="표준 3 5 2 2 7 2 8 3" xfId="13752" xr:uid="{00000000-0005-0000-0000-0000F8390000}"/>
    <cellStyle name="표준 3 5 2 2 7 2 9" xfId="13753" xr:uid="{00000000-0005-0000-0000-0000F9390000}"/>
    <cellStyle name="표준 3 5 2 2 7 2 9 2" xfId="13754" xr:uid="{00000000-0005-0000-0000-0000FA390000}"/>
    <cellStyle name="표준 3 5 2 2 7 3" xfId="13755" xr:uid="{00000000-0005-0000-0000-0000FB390000}"/>
    <cellStyle name="표준 3 5 2 2 7 3 2" xfId="13756" xr:uid="{00000000-0005-0000-0000-0000FC390000}"/>
    <cellStyle name="표준 3 5 2 2 7 3 2 2" xfId="13757" xr:uid="{00000000-0005-0000-0000-0000FD390000}"/>
    <cellStyle name="표준 3 5 2 2 7 3 2 2 2" xfId="13758" xr:uid="{00000000-0005-0000-0000-0000FE390000}"/>
    <cellStyle name="표준 3 5 2 2 7 3 2 2 2 2" xfId="13759" xr:uid="{00000000-0005-0000-0000-0000FF390000}"/>
    <cellStyle name="표준 3 5 2 2 7 3 2 2 3" xfId="13760" xr:uid="{00000000-0005-0000-0000-0000003A0000}"/>
    <cellStyle name="표준 3 5 2 2 7 3 2 3" xfId="13761" xr:uid="{00000000-0005-0000-0000-0000013A0000}"/>
    <cellStyle name="표준 3 5 2 2 7 3 2 3 2" xfId="13762" xr:uid="{00000000-0005-0000-0000-0000023A0000}"/>
    <cellStyle name="표준 3 5 2 2 7 3 2 3 2 2" xfId="13763" xr:uid="{00000000-0005-0000-0000-0000033A0000}"/>
    <cellStyle name="표준 3 5 2 2 7 3 2 3 3" xfId="13764" xr:uid="{00000000-0005-0000-0000-0000043A0000}"/>
    <cellStyle name="표준 3 5 2 2 7 3 2 4" xfId="13765" xr:uid="{00000000-0005-0000-0000-0000053A0000}"/>
    <cellStyle name="표준 3 5 2 2 7 3 2 4 2" xfId="13766" xr:uid="{00000000-0005-0000-0000-0000063A0000}"/>
    <cellStyle name="표준 3 5 2 2 7 3 2 4 2 2" xfId="13767" xr:uid="{00000000-0005-0000-0000-0000073A0000}"/>
    <cellStyle name="표준 3 5 2 2 7 3 2 4 3" xfId="13768" xr:uid="{00000000-0005-0000-0000-0000083A0000}"/>
    <cellStyle name="표준 3 5 2 2 7 3 2 5" xfId="13769" xr:uid="{00000000-0005-0000-0000-0000093A0000}"/>
    <cellStyle name="표준 3 5 2 2 7 3 2 5 2" xfId="13770" xr:uid="{00000000-0005-0000-0000-00000A3A0000}"/>
    <cellStyle name="표준 3 5 2 2 7 3 2 6" xfId="13771" xr:uid="{00000000-0005-0000-0000-00000B3A0000}"/>
    <cellStyle name="표준 3 5 2 2 7 3 3" xfId="13772" xr:uid="{00000000-0005-0000-0000-00000C3A0000}"/>
    <cellStyle name="표준 3 5 2 2 7 3 3 2" xfId="13773" xr:uid="{00000000-0005-0000-0000-00000D3A0000}"/>
    <cellStyle name="표준 3 5 2 2 7 3 3 2 2" xfId="13774" xr:uid="{00000000-0005-0000-0000-00000E3A0000}"/>
    <cellStyle name="표준 3 5 2 2 7 3 3 2 2 2" xfId="13775" xr:uid="{00000000-0005-0000-0000-00000F3A0000}"/>
    <cellStyle name="표준 3 5 2 2 7 3 3 2 3" xfId="13776" xr:uid="{00000000-0005-0000-0000-0000103A0000}"/>
    <cellStyle name="표준 3 5 2 2 7 3 3 3" xfId="13777" xr:uid="{00000000-0005-0000-0000-0000113A0000}"/>
    <cellStyle name="표준 3 5 2 2 7 3 3 3 2" xfId="13778" xr:uid="{00000000-0005-0000-0000-0000123A0000}"/>
    <cellStyle name="표준 3 5 2 2 7 3 3 3 2 2" xfId="13779" xr:uid="{00000000-0005-0000-0000-0000133A0000}"/>
    <cellStyle name="표준 3 5 2 2 7 3 3 3 3" xfId="13780" xr:uid="{00000000-0005-0000-0000-0000143A0000}"/>
    <cellStyle name="표준 3 5 2 2 7 3 3 4" xfId="13781" xr:uid="{00000000-0005-0000-0000-0000153A0000}"/>
    <cellStyle name="표준 3 5 2 2 7 3 3 4 2" xfId="13782" xr:uid="{00000000-0005-0000-0000-0000163A0000}"/>
    <cellStyle name="표준 3 5 2 2 7 3 3 4 2 2" xfId="13783" xr:uid="{00000000-0005-0000-0000-0000173A0000}"/>
    <cellStyle name="표준 3 5 2 2 7 3 3 4 3" xfId="13784" xr:uid="{00000000-0005-0000-0000-0000183A0000}"/>
    <cellStyle name="표준 3 5 2 2 7 3 3 5" xfId="13785" xr:uid="{00000000-0005-0000-0000-0000193A0000}"/>
    <cellStyle name="표준 3 5 2 2 7 3 3 5 2" xfId="13786" xr:uid="{00000000-0005-0000-0000-00001A3A0000}"/>
    <cellStyle name="표준 3 5 2 2 7 3 3 6" xfId="13787" xr:uid="{00000000-0005-0000-0000-00001B3A0000}"/>
    <cellStyle name="표준 3 5 2 2 7 3 4" xfId="13788" xr:uid="{00000000-0005-0000-0000-00001C3A0000}"/>
    <cellStyle name="표준 3 5 2 2 7 3 4 2" xfId="13789" xr:uid="{00000000-0005-0000-0000-00001D3A0000}"/>
    <cellStyle name="표준 3 5 2 2 7 3 4 2 2" xfId="13790" xr:uid="{00000000-0005-0000-0000-00001E3A0000}"/>
    <cellStyle name="표준 3 5 2 2 7 3 4 2 2 2" xfId="13791" xr:uid="{00000000-0005-0000-0000-00001F3A0000}"/>
    <cellStyle name="표준 3 5 2 2 7 3 4 2 3" xfId="13792" xr:uid="{00000000-0005-0000-0000-0000203A0000}"/>
    <cellStyle name="표준 3 5 2 2 7 3 4 3" xfId="13793" xr:uid="{00000000-0005-0000-0000-0000213A0000}"/>
    <cellStyle name="표준 3 5 2 2 7 3 4 3 2" xfId="13794" xr:uid="{00000000-0005-0000-0000-0000223A0000}"/>
    <cellStyle name="표준 3 5 2 2 7 3 4 3 2 2" xfId="13795" xr:uid="{00000000-0005-0000-0000-0000233A0000}"/>
    <cellStyle name="표준 3 5 2 2 7 3 4 3 3" xfId="13796" xr:uid="{00000000-0005-0000-0000-0000243A0000}"/>
    <cellStyle name="표준 3 5 2 2 7 3 4 4" xfId="13797" xr:uid="{00000000-0005-0000-0000-0000253A0000}"/>
    <cellStyle name="표준 3 5 2 2 7 3 4 4 2" xfId="13798" xr:uid="{00000000-0005-0000-0000-0000263A0000}"/>
    <cellStyle name="표준 3 5 2 2 7 3 4 4 2 2" xfId="13799" xr:uid="{00000000-0005-0000-0000-0000273A0000}"/>
    <cellStyle name="표준 3 5 2 2 7 3 4 4 3" xfId="13800" xr:uid="{00000000-0005-0000-0000-0000283A0000}"/>
    <cellStyle name="표준 3 5 2 2 7 3 4 5" xfId="13801" xr:uid="{00000000-0005-0000-0000-0000293A0000}"/>
    <cellStyle name="표준 3 5 2 2 7 3 4 5 2" xfId="13802" xr:uid="{00000000-0005-0000-0000-00002A3A0000}"/>
    <cellStyle name="표준 3 5 2 2 7 3 4 6" xfId="13803" xr:uid="{00000000-0005-0000-0000-00002B3A0000}"/>
    <cellStyle name="표준 3 5 2 2 7 3 5" xfId="13804" xr:uid="{00000000-0005-0000-0000-00002C3A0000}"/>
    <cellStyle name="표준 3 5 2 2 7 3 5 2" xfId="13805" xr:uid="{00000000-0005-0000-0000-00002D3A0000}"/>
    <cellStyle name="표준 3 5 2 2 7 3 5 2 2" xfId="13806" xr:uid="{00000000-0005-0000-0000-00002E3A0000}"/>
    <cellStyle name="표준 3 5 2 2 7 3 5 3" xfId="13807" xr:uid="{00000000-0005-0000-0000-00002F3A0000}"/>
    <cellStyle name="표준 3 5 2 2 7 3 6" xfId="13808" xr:uid="{00000000-0005-0000-0000-0000303A0000}"/>
    <cellStyle name="표준 3 5 2 2 7 3 6 2" xfId="13809" xr:uid="{00000000-0005-0000-0000-0000313A0000}"/>
    <cellStyle name="표준 3 5 2 2 7 3 6 2 2" xfId="13810" xr:uid="{00000000-0005-0000-0000-0000323A0000}"/>
    <cellStyle name="표준 3 5 2 2 7 3 6 3" xfId="13811" xr:uid="{00000000-0005-0000-0000-0000333A0000}"/>
    <cellStyle name="표준 3 5 2 2 7 3 7" xfId="13812" xr:uid="{00000000-0005-0000-0000-0000343A0000}"/>
    <cellStyle name="표준 3 5 2 2 7 3 7 2" xfId="13813" xr:uid="{00000000-0005-0000-0000-0000353A0000}"/>
    <cellStyle name="표준 3 5 2 2 7 3 7 2 2" xfId="13814" xr:uid="{00000000-0005-0000-0000-0000363A0000}"/>
    <cellStyle name="표준 3 5 2 2 7 3 7 3" xfId="13815" xr:uid="{00000000-0005-0000-0000-0000373A0000}"/>
    <cellStyle name="표준 3 5 2 2 7 3 8" xfId="13816" xr:uid="{00000000-0005-0000-0000-0000383A0000}"/>
    <cellStyle name="표준 3 5 2 2 7 3 8 2" xfId="13817" xr:uid="{00000000-0005-0000-0000-0000393A0000}"/>
    <cellStyle name="표준 3 5 2 2 7 3 9" xfId="13818" xr:uid="{00000000-0005-0000-0000-00003A3A0000}"/>
    <cellStyle name="표준 3 5 2 2 7 4" xfId="13819" xr:uid="{00000000-0005-0000-0000-00003B3A0000}"/>
    <cellStyle name="표준 3 5 2 2 7 4 2" xfId="13820" xr:uid="{00000000-0005-0000-0000-00003C3A0000}"/>
    <cellStyle name="표준 3 5 2 2 7 4 2 2" xfId="13821" xr:uid="{00000000-0005-0000-0000-00003D3A0000}"/>
    <cellStyle name="표준 3 5 2 2 7 4 2 2 2" xfId="13822" xr:uid="{00000000-0005-0000-0000-00003E3A0000}"/>
    <cellStyle name="표준 3 5 2 2 7 4 2 3" xfId="13823" xr:uid="{00000000-0005-0000-0000-00003F3A0000}"/>
    <cellStyle name="표준 3 5 2 2 7 4 3" xfId="13824" xr:uid="{00000000-0005-0000-0000-0000403A0000}"/>
    <cellStyle name="표준 3 5 2 2 7 4 3 2" xfId="13825" xr:uid="{00000000-0005-0000-0000-0000413A0000}"/>
    <cellStyle name="표준 3 5 2 2 7 4 3 2 2" xfId="13826" xr:uid="{00000000-0005-0000-0000-0000423A0000}"/>
    <cellStyle name="표준 3 5 2 2 7 4 3 3" xfId="13827" xr:uid="{00000000-0005-0000-0000-0000433A0000}"/>
    <cellStyle name="표준 3 5 2 2 7 4 4" xfId="13828" xr:uid="{00000000-0005-0000-0000-0000443A0000}"/>
    <cellStyle name="표준 3 5 2 2 7 4 4 2" xfId="13829" xr:uid="{00000000-0005-0000-0000-0000453A0000}"/>
    <cellStyle name="표준 3 5 2 2 7 4 4 2 2" xfId="13830" xr:uid="{00000000-0005-0000-0000-0000463A0000}"/>
    <cellStyle name="표준 3 5 2 2 7 4 4 3" xfId="13831" xr:uid="{00000000-0005-0000-0000-0000473A0000}"/>
    <cellStyle name="표준 3 5 2 2 7 4 5" xfId="13832" xr:uid="{00000000-0005-0000-0000-0000483A0000}"/>
    <cellStyle name="표준 3 5 2 2 7 4 5 2" xfId="13833" xr:uid="{00000000-0005-0000-0000-0000493A0000}"/>
    <cellStyle name="표준 3 5 2 2 7 4 6" xfId="13834" xr:uid="{00000000-0005-0000-0000-00004A3A0000}"/>
    <cellStyle name="표준 3 5 2 2 7 5" xfId="13835" xr:uid="{00000000-0005-0000-0000-00004B3A0000}"/>
    <cellStyle name="표준 3 5 2 2 7 5 2" xfId="13836" xr:uid="{00000000-0005-0000-0000-00004C3A0000}"/>
    <cellStyle name="표준 3 5 2 2 7 5 2 2" xfId="13837" xr:uid="{00000000-0005-0000-0000-00004D3A0000}"/>
    <cellStyle name="표준 3 5 2 2 7 5 2 2 2" xfId="13838" xr:uid="{00000000-0005-0000-0000-00004E3A0000}"/>
    <cellStyle name="표준 3 5 2 2 7 5 2 3" xfId="13839" xr:uid="{00000000-0005-0000-0000-00004F3A0000}"/>
    <cellStyle name="표준 3 5 2 2 7 5 3" xfId="13840" xr:uid="{00000000-0005-0000-0000-0000503A0000}"/>
    <cellStyle name="표준 3 5 2 2 7 5 3 2" xfId="13841" xr:uid="{00000000-0005-0000-0000-0000513A0000}"/>
    <cellStyle name="표준 3 5 2 2 7 5 3 2 2" xfId="13842" xr:uid="{00000000-0005-0000-0000-0000523A0000}"/>
    <cellStyle name="표준 3 5 2 2 7 5 3 3" xfId="13843" xr:uid="{00000000-0005-0000-0000-0000533A0000}"/>
    <cellStyle name="표준 3 5 2 2 7 5 4" xfId="13844" xr:uid="{00000000-0005-0000-0000-0000543A0000}"/>
    <cellStyle name="표준 3 5 2 2 7 5 4 2" xfId="13845" xr:uid="{00000000-0005-0000-0000-0000553A0000}"/>
    <cellStyle name="표준 3 5 2 2 7 5 4 2 2" xfId="13846" xr:uid="{00000000-0005-0000-0000-0000563A0000}"/>
    <cellStyle name="표준 3 5 2 2 7 5 4 3" xfId="13847" xr:uid="{00000000-0005-0000-0000-0000573A0000}"/>
    <cellStyle name="표준 3 5 2 2 7 5 5" xfId="13848" xr:uid="{00000000-0005-0000-0000-0000583A0000}"/>
    <cellStyle name="표준 3 5 2 2 7 5 5 2" xfId="13849" xr:uid="{00000000-0005-0000-0000-0000593A0000}"/>
    <cellStyle name="표준 3 5 2 2 7 5 6" xfId="13850" xr:uid="{00000000-0005-0000-0000-00005A3A0000}"/>
    <cellStyle name="표준 3 5 2 2 7 6" xfId="13851" xr:uid="{00000000-0005-0000-0000-00005B3A0000}"/>
    <cellStyle name="표준 3 5 2 2 7 6 2" xfId="13852" xr:uid="{00000000-0005-0000-0000-00005C3A0000}"/>
    <cellStyle name="표준 3 5 2 2 7 6 2 2" xfId="13853" xr:uid="{00000000-0005-0000-0000-00005D3A0000}"/>
    <cellStyle name="표준 3 5 2 2 7 6 2 2 2" xfId="13854" xr:uid="{00000000-0005-0000-0000-00005E3A0000}"/>
    <cellStyle name="표준 3 5 2 2 7 6 2 3" xfId="13855" xr:uid="{00000000-0005-0000-0000-00005F3A0000}"/>
    <cellStyle name="표준 3 5 2 2 7 6 3" xfId="13856" xr:uid="{00000000-0005-0000-0000-0000603A0000}"/>
    <cellStyle name="표준 3 5 2 2 7 6 3 2" xfId="13857" xr:uid="{00000000-0005-0000-0000-0000613A0000}"/>
    <cellStyle name="표준 3 5 2 2 7 6 3 2 2" xfId="13858" xr:uid="{00000000-0005-0000-0000-0000623A0000}"/>
    <cellStyle name="표준 3 5 2 2 7 6 3 3" xfId="13859" xr:uid="{00000000-0005-0000-0000-0000633A0000}"/>
    <cellStyle name="표준 3 5 2 2 7 6 4" xfId="13860" xr:uid="{00000000-0005-0000-0000-0000643A0000}"/>
    <cellStyle name="표준 3 5 2 2 7 6 4 2" xfId="13861" xr:uid="{00000000-0005-0000-0000-0000653A0000}"/>
    <cellStyle name="표준 3 5 2 2 7 6 4 2 2" xfId="13862" xr:uid="{00000000-0005-0000-0000-0000663A0000}"/>
    <cellStyle name="표준 3 5 2 2 7 6 4 3" xfId="13863" xr:uid="{00000000-0005-0000-0000-0000673A0000}"/>
    <cellStyle name="표준 3 5 2 2 7 6 5" xfId="13864" xr:uid="{00000000-0005-0000-0000-0000683A0000}"/>
    <cellStyle name="표준 3 5 2 2 7 6 5 2" xfId="13865" xr:uid="{00000000-0005-0000-0000-0000693A0000}"/>
    <cellStyle name="표준 3 5 2 2 7 6 6" xfId="13866" xr:uid="{00000000-0005-0000-0000-00006A3A0000}"/>
    <cellStyle name="표준 3 5 2 2 7 7" xfId="13867" xr:uid="{00000000-0005-0000-0000-00006B3A0000}"/>
    <cellStyle name="표준 3 5 2 2 7 7 2" xfId="13868" xr:uid="{00000000-0005-0000-0000-00006C3A0000}"/>
    <cellStyle name="표준 3 5 2 2 7 7 2 2" xfId="13869" xr:uid="{00000000-0005-0000-0000-00006D3A0000}"/>
    <cellStyle name="표준 3 5 2 2 7 7 3" xfId="13870" xr:uid="{00000000-0005-0000-0000-00006E3A0000}"/>
    <cellStyle name="표준 3 5 2 2 7 8" xfId="13871" xr:uid="{00000000-0005-0000-0000-00006F3A0000}"/>
    <cellStyle name="표준 3 5 2 2 7 8 2" xfId="13872" xr:uid="{00000000-0005-0000-0000-0000703A0000}"/>
    <cellStyle name="표준 3 5 2 2 7 8 2 2" xfId="13873" xr:uid="{00000000-0005-0000-0000-0000713A0000}"/>
    <cellStyle name="표준 3 5 2 2 7 8 3" xfId="13874" xr:uid="{00000000-0005-0000-0000-0000723A0000}"/>
    <cellStyle name="표준 3 5 2 2 7 9" xfId="13875" xr:uid="{00000000-0005-0000-0000-0000733A0000}"/>
    <cellStyle name="표준 3 5 2 2 7 9 2" xfId="13876" xr:uid="{00000000-0005-0000-0000-0000743A0000}"/>
    <cellStyle name="표준 3 5 2 2 7 9 2 2" xfId="13877" xr:uid="{00000000-0005-0000-0000-0000753A0000}"/>
    <cellStyle name="표준 3 5 2 2 7 9 3" xfId="13878" xr:uid="{00000000-0005-0000-0000-0000763A0000}"/>
    <cellStyle name="표준 3 5 2 2 8" xfId="13879" xr:uid="{00000000-0005-0000-0000-0000773A0000}"/>
    <cellStyle name="표준 3 5 2 2 8 10" xfId="13880" xr:uid="{00000000-0005-0000-0000-0000783A0000}"/>
    <cellStyle name="표준 3 5 2 2 8 2" xfId="13881" xr:uid="{00000000-0005-0000-0000-0000793A0000}"/>
    <cellStyle name="표준 3 5 2 2 8 2 2" xfId="13882" xr:uid="{00000000-0005-0000-0000-00007A3A0000}"/>
    <cellStyle name="표준 3 5 2 2 8 2 2 2" xfId="13883" xr:uid="{00000000-0005-0000-0000-00007B3A0000}"/>
    <cellStyle name="표준 3 5 2 2 8 2 2 2 2" xfId="13884" xr:uid="{00000000-0005-0000-0000-00007C3A0000}"/>
    <cellStyle name="표준 3 5 2 2 8 2 2 2 2 2" xfId="13885" xr:uid="{00000000-0005-0000-0000-00007D3A0000}"/>
    <cellStyle name="표준 3 5 2 2 8 2 2 2 3" xfId="13886" xr:uid="{00000000-0005-0000-0000-00007E3A0000}"/>
    <cellStyle name="표준 3 5 2 2 8 2 2 3" xfId="13887" xr:uid="{00000000-0005-0000-0000-00007F3A0000}"/>
    <cellStyle name="표준 3 5 2 2 8 2 2 3 2" xfId="13888" xr:uid="{00000000-0005-0000-0000-0000803A0000}"/>
    <cellStyle name="표준 3 5 2 2 8 2 2 3 2 2" xfId="13889" xr:uid="{00000000-0005-0000-0000-0000813A0000}"/>
    <cellStyle name="표준 3 5 2 2 8 2 2 3 3" xfId="13890" xr:uid="{00000000-0005-0000-0000-0000823A0000}"/>
    <cellStyle name="표준 3 5 2 2 8 2 2 4" xfId="13891" xr:uid="{00000000-0005-0000-0000-0000833A0000}"/>
    <cellStyle name="표준 3 5 2 2 8 2 2 4 2" xfId="13892" xr:uid="{00000000-0005-0000-0000-0000843A0000}"/>
    <cellStyle name="표준 3 5 2 2 8 2 2 4 2 2" xfId="13893" xr:uid="{00000000-0005-0000-0000-0000853A0000}"/>
    <cellStyle name="표준 3 5 2 2 8 2 2 4 3" xfId="13894" xr:uid="{00000000-0005-0000-0000-0000863A0000}"/>
    <cellStyle name="표준 3 5 2 2 8 2 2 5" xfId="13895" xr:uid="{00000000-0005-0000-0000-0000873A0000}"/>
    <cellStyle name="표준 3 5 2 2 8 2 2 5 2" xfId="13896" xr:uid="{00000000-0005-0000-0000-0000883A0000}"/>
    <cellStyle name="표준 3 5 2 2 8 2 2 6" xfId="13897" xr:uid="{00000000-0005-0000-0000-0000893A0000}"/>
    <cellStyle name="표준 3 5 2 2 8 2 3" xfId="13898" xr:uid="{00000000-0005-0000-0000-00008A3A0000}"/>
    <cellStyle name="표준 3 5 2 2 8 2 3 2" xfId="13899" xr:uid="{00000000-0005-0000-0000-00008B3A0000}"/>
    <cellStyle name="표준 3 5 2 2 8 2 3 2 2" xfId="13900" xr:uid="{00000000-0005-0000-0000-00008C3A0000}"/>
    <cellStyle name="표준 3 5 2 2 8 2 3 2 2 2" xfId="13901" xr:uid="{00000000-0005-0000-0000-00008D3A0000}"/>
    <cellStyle name="표준 3 5 2 2 8 2 3 2 3" xfId="13902" xr:uid="{00000000-0005-0000-0000-00008E3A0000}"/>
    <cellStyle name="표준 3 5 2 2 8 2 3 3" xfId="13903" xr:uid="{00000000-0005-0000-0000-00008F3A0000}"/>
    <cellStyle name="표준 3 5 2 2 8 2 3 3 2" xfId="13904" xr:uid="{00000000-0005-0000-0000-0000903A0000}"/>
    <cellStyle name="표준 3 5 2 2 8 2 3 3 2 2" xfId="13905" xr:uid="{00000000-0005-0000-0000-0000913A0000}"/>
    <cellStyle name="표준 3 5 2 2 8 2 3 3 3" xfId="13906" xr:uid="{00000000-0005-0000-0000-0000923A0000}"/>
    <cellStyle name="표준 3 5 2 2 8 2 3 4" xfId="13907" xr:uid="{00000000-0005-0000-0000-0000933A0000}"/>
    <cellStyle name="표준 3 5 2 2 8 2 3 4 2" xfId="13908" xr:uid="{00000000-0005-0000-0000-0000943A0000}"/>
    <cellStyle name="표준 3 5 2 2 8 2 3 4 2 2" xfId="13909" xr:uid="{00000000-0005-0000-0000-0000953A0000}"/>
    <cellStyle name="표준 3 5 2 2 8 2 3 4 3" xfId="13910" xr:uid="{00000000-0005-0000-0000-0000963A0000}"/>
    <cellStyle name="표준 3 5 2 2 8 2 3 5" xfId="13911" xr:uid="{00000000-0005-0000-0000-0000973A0000}"/>
    <cellStyle name="표준 3 5 2 2 8 2 3 5 2" xfId="13912" xr:uid="{00000000-0005-0000-0000-0000983A0000}"/>
    <cellStyle name="표준 3 5 2 2 8 2 3 6" xfId="13913" xr:uid="{00000000-0005-0000-0000-0000993A0000}"/>
    <cellStyle name="표준 3 5 2 2 8 2 4" xfId="13914" xr:uid="{00000000-0005-0000-0000-00009A3A0000}"/>
    <cellStyle name="표준 3 5 2 2 8 2 4 2" xfId="13915" xr:uid="{00000000-0005-0000-0000-00009B3A0000}"/>
    <cellStyle name="표준 3 5 2 2 8 2 4 2 2" xfId="13916" xr:uid="{00000000-0005-0000-0000-00009C3A0000}"/>
    <cellStyle name="표준 3 5 2 2 8 2 4 2 2 2" xfId="13917" xr:uid="{00000000-0005-0000-0000-00009D3A0000}"/>
    <cellStyle name="표준 3 5 2 2 8 2 4 2 3" xfId="13918" xr:uid="{00000000-0005-0000-0000-00009E3A0000}"/>
    <cellStyle name="표준 3 5 2 2 8 2 4 3" xfId="13919" xr:uid="{00000000-0005-0000-0000-00009F3A0000}"/>
    <cellStyle name="표준 3 5 2 2 8 2 4 3 2" xfId="13920" xr:uid="{00000000-0005-0000-0000-0000A03A0000}"/>
    <cellStyle name="표준 3 5 2 2 8 2 4 3 2 2" xfId="13921" xr:uid="{00000000-0005-0000-0000-0000A13A0000}"/>
    <cellStyle name="표준 3 5 2 2 8 2 4 3 3" xfId="13922" xr:uid="{00000000-0005-0000-0000-0000A23A0000}"/>
    <cellStyle name="표준 3 5 2 2 8 2 4 4" xfId="13923" xr:uid="{00000000-0005-0000-0000-0000A33A0000}"/>
    <cellStyle name="표준 3 5 2 2 8 2 4 4 2" xfId="13924" xr:uid="{00000000-0005-0000-0000-0000A43A0000}"/>
    <cellStyle name="표준 3 5 2 2 8 2 4 4 2 2" xfId="13925" xr:uid="{00000000-0005-0000-0000-0000A53A0000}"/>
    <cellStyle name="표준 3 5 2 2 8 2 4 4 3" xfId="13926" xr:uid="{00000000-0005-0000-0000-0000A63A0000}"/>
    <cellStyle name="표준 3 5 2 2 8 2 4 5" xfId="13927" xr:uid="{00000000-0005-0000-0000-0000A73A0000}"/>
    <cellStyle name="표준 3 5 2 2 8 2 4 5 2" xfId="13928" xr:uid="{00000000-0005-0000-0000-0000A83A0000}"/>
    <cellStyle name="표준 3 5 2 2 8 2 4 6" xfId="13929" xr:uid="{00000000-0005-0000-0000-0000A93A0000}"/>
    <cellStyle name="표준 3 5 2 2 8 2 5" xfId="13930" xr:uid="{00000000-0005-0000-0000-0000AA3A0000}"/>
    <cellStyle name="표준 3 5 2 2 8 2 5 2" xfId="13931" xr:uid="{00000000-0005-0000-0000-0000AB3A0000}"/>
    <cellStyle name="표준 3 5 2 2 8 2 5 2 2" xfId="13932" xr:uid="{00000000-0005-0000-0000-0000AC3A0000}"/>
    <cellStyle name="표준 3 5 2 2 8 2 5 3" xfId="13933" xr:uid="{00000000-0005-0000-0000-0000AD3A0000}"/>
    <cellStyle name="표준 3 5 2 2 8 2 6" xfId="13934" xr:uid="{00000000-0005-0000-0000-0000AE3A0000}"/>
    <cellStyle name="표준 3 5 2 2 8 2 6 2" xfId="13935" xr:uid="{00000000-0005-0000-0000-0000AF3A0000}"/>
    <cellStyle name="표준 3 5 2 2 8 2 6 2 2" xfId="13936" xr:uid="{00000000-0005-0000-0000-0000B03A0000}"/>
    <cellStyle name="표준 3 5 2 2 8 2 6 3" xfId="13937" xr:uid="{00000000-0005-0000-0000-0000B13A0000}"/>
    <cellStyle name="표준 3 5 2 2 8 2 7" xfId="13938" xr:uid="{00000000-0005-0000-0000-0000B23A0000}"/>
    <cellStyle name="표준 3 5 2 2 8 2 7 2" xfId="13939" xr:uid="{00000000-0005-0000-0000-0000B33A0000}"/>
    <cellStyle name="표준 3 5 2 2 8 2 7 2 2" xfId="13940" xr:uid="{00000000-0005-0000-0000-0000B43A0000}"/>
    <cellStyle name="표준 3 5 2 2 8 2 7 3" xfId="13941" xr:uid="{00000000-0005-0000-0000-0000B53A0000}"/>
    <cellStyle name="표준 3 5 2 2 8 2 8" xfId="13942" xr:uid="{00000000-0005-0000-0000-0000B63A0000}"/>
    <cellStyle name="표준 3 5 2 2 8 2 8 2" xfId="13943" xr:uid="{00000000-0005-0000-0000-0000B73A0000}"/>
    <cellStyle name="표준 3 5 2 2 8 2 9" xfId="13944" xr:uid="{00000000-0005-0000-0000-0000B83A0000}"/>
    <cellStyle name="표준 3 5 2 2 8 3" xfId="13945" xr:uid="{00000000-0005-0000-0000-0000B93A0000}"/>
    <cellStyle name="표준 3 5 2 2 8 3 2" xfId="13946" xr:uid="{00000000-0005-0000-0000-0000BA3A0000}"/>
    <cellStyle name="표준 3 5 2 2 8 3 2 2" xfId="13947" xr:uid="{00000000-0005-0000-0000-0000BB3A0000}"/>
    <cellStyle name="표준 3 5 2 2 8 3 2 2 2" xfId="13948" xr:uid="{00000000-0005-0000-0000-0000BC3A0000}"/>
    <cellStyle name="표준 3 5 2 2 8 3 2 3" xfId="13949" xr:uid="{00000000-0005-0000-0000-0000BD3A0000}"/>
    <cellStyle name="표준 3 5 2 2 8 3 3" xfId="13950" xr:uid="{00000000-0005-0000-0000-0000BE3A0000}"/>
    <cellStyle name="표준 3 5 2 2 8 3 3 2" xfId="13951" xr:uid="{00000000-0005-0000-0000-0000BF3A0000}"/>
    <cellStyle name="표준 3 5 2 2 8 3 3 2 2" xfId="13952" xr:uid="{00000000-0005-0000-0000-0000C03A0000}"/>
    <cellStyle name="표준 3 5 2 2 8 3 3 3" xfId="13953" xr:uid="{00000000-0005-0000-0000-0000C13A0000}"/>
    <cellStyle name="표준 3 5 2 2 8 3 4" xfId="13954" xr:uid="{00000000-0005-0000-0000-0000C23A0000}"/>
    <cellStyle name="표준 3 5 2 2 8 3 4 2" xfId="13955" xr:uid="{00000000-0005-0000-0000-0000C33A0000}"/>
    <cellStyle name="표준 3 5 2 2 8 3 4 2 2" xfId="13956" xr:uid="{00000000-0005-0000-0000-0000C43A0000}"/>
    <cellStyle name="표준 3 5 2 2 8 3 4 3" xfId="13957" xr:uid="{00000000-0005-0000-0000-0000C53A0000}"/>
    <cellStyle name="표준 3 5 2 2 8 3 5" xfId="13958" xr:uid="{00000000-0005-0000-0000-0000C63A0000}"/>
    <cellStyle name="표준 3 5 2 2 8 3 5 2" xfId="13959" xr:uid="{00000000-0005-0000-0000-0000C73A0000}"/>
    <cellStyle name="표준 3 5 2 2 8 3 6" xfId="13960" xr:uid="{00000000-0005-0000-0000-0000C83A0000}"/>
    <cellStyle name="표준 3 5 2 2 8 4" xfId="13961" xr:uid="{00000000-0005-0000-0000-0000C93A0000}"/>
    <cellStyle name="표준 3 5 2 2 8 4 2" xfId="13962" xr:uid="{00000000-0005-0000-0000-0000CA3A0000}"/>
    <cellStyle name="표준 3 5 2 2 8 4 2 2" xfId="13963" xr:uid="{00000000-0005-0000-0000-0000CB3A0000}"/>
    <cellStyle name="표준 3 5 2 2 8 4 2 2 2" xfId="13964" xr:uid="{00000000-0005-0000-0000-0000CC3A0000}"/>
    <cellStyle name="표준 3 5 2 2 8 4 2 3" xfId="13965" xr:uid="{00000000-0005-0000-0000-0000CD3A0000}"/>
    <cellStyle name="표준 3 5 2 2 8 4 3" xfId="13966" xr:uid="{00000000-0005-0000-0000-0000CE3A0000}"/>
    <cellStyle name="표준 3 5 2 2 8 4 3 2" xfId="13967" xr:uid="{00000000-0005-0000-0000-0000CF3A0000}"/>
    <cellStyle name="표준 3 5 2 2 8 4 3 2 2" xfId="13968" xr:uid="{00000000-0005-0000-0000-0000D03A0000}"/>
    <cellStyle name="표준 3 5 2 2 8 4 3 3" xfId="13969" xr:uid="{00000000-0005-0000-0000-0000D13A0000}"/>
    <cellStyle name="표준 3 5 2 2 8 4 4" xfId="13970" xr:uid="{00000000-0005-0000-0000-0000D23A0000}"/>
    <cellStyle name="표준 3 5 2 2 8 4 4 2" xfId="13971" xr:uid="{00000000-0005-0000-0000-0000D33A0000}"/>
    <cellStyle name="표준 3 5 2 2 8 4 4 2 2" xfId="13972" xr:uid="{00000000-0005-0000-0000-0000D43A0000}"/>
    <cellStyle name="표준 3 5 2 2 8 4 4 3" xfId="13973" xr:uid="{00000000-0005-0000-0000-0000D53A0000}"/>
    <cellStyle name="표준 3 5 2 2 8 4 5" xfId="13974" xr:uid="{00000000-0005-0000-0000-0000D63A0000}"/>
    <cellStyle name="표준 3 5 2 2 8 4 5 2" xfId="13975" xr:uid="{00000000-0005-0000-0000-0000D73A0000}"/>
    <cellStyle name="표준 3 5 2 2 8 4 6" xfId="13976" xr:uid="{00000000-0005-0000-0000-0000D83A0000}"/>
    <cellStyle name="표준 3 5 2 2 8 5" xfId="13977" xr:uid="{00000000-0005-0000-0000-0000D93A0000}"/>
    <cellStyle name="표준 3 5 2 2 8 5 2" xfId="13978" xr:uid="{00000000-0005-0000-0000-0000DA3A0000}"/>
    <cellStyle name="표준 3 5 2 2 8 5 2 2" xfId="13979" xr:uid="{00000000-0005-0000-0000-0000DB3A0000}"/>
    <cellStyle name="표준 3 5 2 2 8 5 2 2 2" xfId="13980" xr:uid="{00000000-0005-0000-0000-0000DC3A0000}"/>
    <cellStyle name="표준 3 5 2 2 8 5 2 3" xfId="13981" xr:uid="{00000000-0005-0000-0000-0000DD3A0000}"/>
    <cellStyle name="표준 3 5 2 2 8 5 3" xfId="13982" xr:uid="{00000000-0005-0000-0000-0000DE3A0000}"/>
    <cellStyle name="표준 3 5 2 2 8 5 3 2" xfId="13983" xr:uid="{00000000-0005-0000-0000-0000DF3A0000}"/>
    <cellStyle name="표준 3 5 2 2 8 5 3 2 2" xfId="13984" xr:uid="{00000000-0005-0000-0000-0000E03A0000}"/>
    <cellStyle name="표준 3 5 2 2 8 5 3 3" xfId="13985" xr:uid="{00000000-0005-0000-0000-0000E13A0000}"/>
    <cellStyle name="표준 3 5 2 2 8 5 4" xfId="13986" xr:uid="{00000000-0005-0000-0000-0000E23A0000}"/>
    <cellStyle name="표준 3 5 2 2 8 5 4 2" xfId="13987" xr:uid="{00000000-0005-0000-0000-0000E33A0000}"/>
    <cellStyle name="표준 3 5 2 2 8 5 4 2 2" xfId="13988" xr:uid="{00000000-0005-0000-0000-0000E43A0000}"/>
    <cellStyle name="표준 3 5 2 2 8 5 4 3" xfId="13989" xr:uid="{00000000-0005-0000-0000-0000E53A0000}"/>
    <cellStyle name="표준 3 5 2 2 8 5 5" xfId="13990" xr:uid="{00000000-0005-0000-0000-0000E63A0000}"/>
    <cellStyle name="표준 3 5 2 2 8 5 5 2" xfId="13991" xr:uid="{00000000-0005-0000-0000-0000E73A0000}"/>
    <cellStyle name="표준 3 5 2 2 8 5 6" xfId="13992" xr:uid="{00000000-0005-0000-0000-0000E83A0000}"/>
    <cellStyle name="표준 3 5 2 2 8 6" xfId="13993" xr:uid="{00000000-0005-0000-0000-0000E93A0000}"/>
    <cellStyle name="표준 3 5 2 2 8 6 2" xfId="13994" xr:uid="{00000000-0005-0000-0000-0000EA3A0000}"/>
    <cellStyle name="표준 3 5 2 2 8 6 2 2" xfId="13995" xr:uid="{00000000-0005-0000-0000-0000EB3A0000}"/>
    <cellStyle name="표준 3 5 2 2 8 6 3" xfId="13996" xr:uid="{00000000-0005-0000-0000-0000EC3A0000}"/>
    <cellStyle name="표준 3 5 2 2 8 7" xfId="13997" xr:uid="{00000000-0005-0000-0000-0000ED3A0000}"/>
    <cellStyle name="표준 3 5 2 2 8 7 2" xfId="13998" xr:uid="{00000000-0005-0000-0000-0000EE3A0000}"/>
    <cellStyle name="표준 3 5 2 2 8 7 2 2" xfId="13999" xr:uid="{00000000-0005-0000-0000-0000EF3A0000}"/>
    <cellStyle name="표준 3 5 2 2 8 7 3" xfId="14000" xr:uid="{00000000-0005-0000-0000-0000F03A0000}"/>
    <cellStyle name="표준 3 5 2 2 8 8" xfId="14001" xr:uid="{00000000-0005-0000-0000-0000F13A0000}"/>
    <cellStyle name="표준 3 5 2 2 8 8 2" xfId="14002" xr:uid="{00000000-0005-0000-0000-0000F23A0000}"/>
    <cellStyle name="표준 3 5 2 2 8 8 2 2" xfId="14003" xr:uid="{00000000-0005-0000-0000-0000F33A0000}"/>
    <cellStyle name="표준 3 5 2 2 8 8 3" xfId="14004" xr:uid="{00000000-0005-0000-0000-0000F43A0000}"/>
    <cellStyle name="표준 3 5 2 2 8 9" xfId="14005" xr:uid="{00000000-0005-0000-0000-0000F53A0000}"/>
    <cellStyle name="표준 3 5 2 2 8 9 2" xfId="14006" xr:uid="{00000000-0005-0000-0000-0000F63A0000}"/>
    <cellStyle name="표준 3 5 2 2 9" xfId="14007" xr:uid="{00000000-0005-0000-0000-0000F73A0000}"/>
    <cellStyle name="표준 3 5 2 2 9 10" xfId="14008" xr:uid="{00000000-0005-0000-0000-0000F83A0000}"/>
    <cellStyle name="표준 3 5 2 2 9 2" xfId="14009" xr:uid="{00000000-0005-0000-0000-0000F93A0000}"/>
    <cellStyle name="표준 3 5 2 2 9 2 2" xfId="14010" xr:uid="{00000000-0005-0000-0000-0000FA3A0000}"/>
    <cellStyle name="표준 3 5 2 2 9 2 2 2" xfId="14011" xr:uid="{00000000-0005-0000-0000-0000FB3A0000}"/>
    <cellStyle name="표준 3 5 2 2 9 2 2 2 2" xfId="14012" xr:uid="{00000000-0005-0000-0000-0000FC3A0000}"/>
    <cellStyle name="표준 3 5 2 2 9 2 2 2 2 2" xfId="14013" xr:uid="{00000000-0005-0000-0000-0000FD3A0000}"/>
    <cellStyle name="표준 3 5 2 2 9 2 2 2 3" xfId="14014" xr:uid="{00000000-0005-0000-0000-0000FE3A0000}"/>
    <cellStyle name="표준 3 5 2 2 9 2 2 3" xfId="14015" xr:uid="{00000000-0005-0000-0000-0000FF3A0000}"/>
    <cellStyle name="표준 3 5 2 2 9 2 2 3 2" xfId="14016" xr:uid="{00000000-0005-0000-0000-0000003B0000}"/>
    <cellStyle name="표준 3 5 2 2 9 2 2 3 2 2" xfId="14017" xr:uid="{00000000-0005-0000-0000-0000013B0000}"/>
    <cellStyle name="표준 3 5 2 2 9 2 2 3 3" xfId="14018" xr:uid="{00000000-0005-0000-0000-0000023B0000}"/>
    <cellStyle name="표준 3 5 2 2 9 2 2 4" xfId="14019" xr:uid="{00000000-0005-0000-0000-0000033B0000}"/>
    <cellStyle name="표준 3 5 2 2 9 2 2 4 2" xfId="14020" xr:uid="{00000000-0005-0000-0000-0000043B0000}"/>
    <cellStyle name="표준 3 5 2 2 9 2 2 4 2 2" xfId="14021" xr:uid="{00000000-0005-0000-0000-0000053B0000}"/>
    <cellStyle name="표준 3 5 2 2 9 2 2 4 3" xfId="14022" xr:uid="{00000000-0005-0000-0000-0000063B0000}"/>
    <cellStyle name="표준 3 5 2 2 9 2 2 5" xfId="14023" xr:uid="{00000000-0005-0000-0000-0000073B0000}"/>
    <cellStyle name="표준 3 5 2 2 9 2 2 5 2" xfId="14024" xr:uid="{00000000-0005-0000-0000-0000083B0000}"/>
    <cellStyle name="표준 3 5 2 2 9 2 2 6" xfId="14025" xr:uid="{00000000-0005-0000-0000-0000093B0000}"/>
    <cellStyle name="표준 3 5 2 2 9 2 3" xfId="14026" xr:uid="{00000000-0005-0000-0000-00000A3B0000}"/>
    <cellStyle name="표준 3 5 2 2 9 2 3 2" xfId="14027" xr:uid="{00000000-0005-0000-0000-00000B3B0000}"/>
    <cellStyle name="표준 3 5 2 2 9 2 3 2 2" xfId="14028" xr:uid="{00000000-0005-0000-0000-00000C3B0000}"/>
    <cellStyle name="표준 3 5 2 2 9 2 3 2 2 2" xfId="14029" xr:uid="{00000000-0005-0000-0000-00000D3B0000}"/>
    <cellStyle name="표준 3 5 2 2 9 2 3 2 3" xfId="14030" xr:uid="{00000000-0005-0000-0000-00000E3B0000}"/>
    <cellStyle name="표준 3 5 2 2 9 2 3 3" xfId="14031" xr:uid="{00000000-0005-0000-0000-00000F3B0000}"/>
    <cellStyle name="표준 3 5 2 2 9 2 3 3 2" xfId="14032" xr:uid="{00000000-0005-0000-0000-0000103B0000}"/>
    <cellStyle name="표준 3 5 2 2 9 2 3 3 2 2" xfId="14033" xr:uid="{00000000-0005-0000-0000-0000113B0000}"/>
    <cellStyle name="표준 3 5 2 2 9 2 3 3 3" xfId="14034" xr:uid="{00000000-0005-0000-0000-0000123B0000}"/>
    <cellStyle name="표준 3 5 2 2 9 2 3 4" xfId="14035" xr:uid="{00000000-0005-0000-0000-0000133B0000}"/>
    <cellStyle name="표준 3 5 2 2 9 2 3 4 2" xfId="14036" xr:uid="{00000000-0005-0000-0000-0000143B0000}"/>
    <cellStyle name="표준 3 5 2 2 9 2 3 4 2 2" xfId="14037" xr:uid="{00000000-0005-0000-0000-0000153B0000}"/>
    <cellStyle name="표준 3 5 2 2 9 2 3 4 3" xfId="14038" xr:uid="{00000000-0005-0000-0000-0000163B0000}"/>
    <cellStyle name="표준 3 5 2 2 9 2 3 5" xfId="14039" xr:uid="{00000000-0005-0000-0000-0000173B0000}"/>
    <cellStyle name="표준 3 5 2 2 9 2 3 5 2" xfId="14040" xr:uid="{00000000-0005-0000-0000-0000183B0000}"/>
    <cellStyle name="표준 3 5 2 2 9 2 3 6" xfId="14041" xr:uid="{00000000-0005-0000-0000-0000193B0000}"/>
    <cellStyle name="표준 3 5 2 2 9 2 4" xfId="14042" xr:uid="{00000000-0005-0000-0000-00001A3B0000}"/>
    <cellStyle name="표준 3 5 2 2 9 2 4 2" xfId="14043" xr:uid="{00000000-0005-0000-0000-00001B3B0000}"/>
    <cellStyle name="표준 3 5 2 2 9 2 4 2 2" xfId="14044" xr:uid="{00000000-0005-0000-0000-00001C3B0000}"/>
    <cellStyle name="표준 3 5 2 2 9 2 4 2 2 2" xfId="14045" xr:uid="{00000000-0005-0000-0000-00001D3B0000}"/>
    <cellStyle name="표준 3 5 2 2 9 2 4 2 3" xfId="14046" xr:uid="{00000000-0005-0000-0000-00001E3B0000}"/>
    <cellStyle name="표준 3 5 2 2 9 2 4 3" xfId="14047" xr:uid="{00000000-0005-0000-0000-00001F3B0000}"/>
    <cellStyle name="표준 3 5 2 2 9 2 4 3 2" xfId="14048" xr:uid="{00000000-0005-0000-0000-0000203B0000}"/>
    <cellStyle name="표준 3 5 2 2 9 2 4 3 2 2" xfId="14049" xr:uid="{00000000-0005-0000-0000-0000213B0000}"/>
    <cellStyle name="표준 3 5 2 2 9 2 4 3 3" xfId="14050" xr:uid="{00000000-0005-0000-0000-0000223B0000}"/>
    <cellStyle name="표준 3 5 2 2 9 2 4 4" xfId="14051" xr:uid="{00000000-0005-0000-0000-0000233B0000}"/>
    <cellStyle name="표준 3 5 2 2 9 2 4 4 2" xfId="14052" xr:uid="{00000000-0005-0000-0000-0000243B0000}"/>
    <cellStyle name="표준 3 5 2 2 9 2 4 4 2 2" xfId="14053" xr:uid="{00000000-0005-0000-0000-0000253B0000}"/>
    <cellStyle name="표준 3 5 2 2 9 2 4 4 3" xfId="14054" xr:uid="{00000000-0005-0000-0000-0000263B0000}"/>
    <cellStyle name="표준 3 5 2 2 9 2 4 5" xfId="14055" xr:uid="{00000000-0005-0000-0000-0000273B0000}"/>
    <cellStyle name="표준 3 5 2 2 9 2 4 5 2" xfId="14056" xr:uid="{00000000-0005-0000-0000-0000283B0000}"/>
    <cellStyle name="표준 3 5 2 2 9 2 4 6" xfId="14057" xr:uid="{00000000-0005-0000-0000-0000293B0000}"/>
    <cellStyle name="표준 3 5 2 2 9 2 5" xfId="14058" xr:uid="{00000000-0005-0000-0000-00002A3B0000}"/>
    <cellStyle name="표준 3 5 2 2 9 2 5 2" xfId="14059" xr:uid="{00000000-0005-0000-0000-00002B3B0000}"/>
    <cellStyle name="표준 3 5 2 2 9 2 5 2 2" xfId="14060" xr:uid="{00000000-0005-0000-0000-00002C3B0000}"/>
    <cellStyle name="표준 3 5 2 2 9 2 5 3" xfId="14061" xr:uid="{00000000-0005-0000-0000-00002D3B0000}"/>
    <cellStyle name="표준 3 5 2 2 9 2 6" xfId="14062" xr:uid="{00000000-0005-0000-0000-00002E3B0000}"/>
    <cellStyle name="표준 3 5 2 2 9 2 6 2" xfId="14063" xr:uid="{00000000-0005-0000-0000-00002F3B0000}"/>
    <cellStyle name="표준 3 5 2 2 9 2 6 2 2" xfId="14064" xr:uid="{00000000-0005-0000-0000-0000303B0000}"/>
    <cellStyle name="표준 3 5 2 2 9 2 6 3" xfId="14065" xr:uid="{00000000-0005-0000-0000-0000313B0000}"/>
    <cellStyle name="표준 3 5 2 2 9 2 7" xfId="14066" xr:uid="{00000000-0005-0000-0000-0000323B0000}"/>
    <cellStyle name="표준 3 5 2 2 9 2 7 2" xfId="14067" xr:uid="{00000000-0005-0000-0000-0000333B0000}"/>
    <cellStyle name="표준 3 5 2 2 9 2 7 2 2" xfId="14068" xr:uid="{00000000-0005-0000-0000-0000343B0000}"/>
    <cellStyle name="표준 3 5 2 2 9 2 7 3" xfId="14069" xr:uid="{00000000-0005-0000-0000-0000353B0000}"/>
    <cellStyle name="표준 3 5 2 2 9 2 8" xfId="14070" xr:uid="{00000000-0005-0000-0000-0000363B0000}"/>
    <cellStyle name="표준 3 5 2 2 9 2 8 2" xfId="14071" xr:uid="{00000000-0005-0000-0000-0000373B0000}"/>
    <cellStyle name="표준 3 5 2 2 9 2 9" xfId="14072" xr:uid="{00000000-0005-0000-0000-0000383B0000}"/>
    <cellStyle name="표준 3 5 2 2 9 3" xfId="14073" xr:uid="{00000000-0005-0000-0000-0000393B0000}"/>
    <cellStyle name="표준 3 5 2 2 9 3 2" xfId="14074" xr:uid="{00000000-0005-0000-0000-00003A3B0000}"/>
    <cellStyle name="표준 3 5 2 2 9 3 2 2" xfId="14075" xr:uid="{00000000-0005-0000-0000-00003B3B0000}"/>
    <cellStyle name="표준 3 5 2 2 9 3 2 2 2" xfId="14076" xr:uid="{00000000-0005-0000-0000-00003C3B0000}"/>
    <cellStyle name="표준 3 5 2 2 9 3 2 3" xfId="14077" xr:uid="{00000000-0005-0000-0000-00003D3B0000}"/>
    <cellStyle name="표준 3 5 2 2 9 3 3" xfId="14078" xr:uid="{00000000-0005-0000-0000-00003E3B0000}"/>
    <cellStyle name="표준 3 5 2 2 9 3 3 2" xfId="14079" xr:uid="{00000000-0005-0000-0000-00003F3B0000}"/>
    <cellStyle name="표준 3 5 2 2 9 3 3 2 2" xfId="14080" xr:uid="{00000000-0005-0000-0000-0000403B0000}"/>
    <cellStyle name="표준 3 5 2 2 9 3 3 3" xfId="14081" xr:uid="{00000000-0005-0000-0000-0000413B0000}"/>
    <cellStyle name="표준 3 5 2 2 9 3 4" xfId="14082" xr:uid="{00000000-0005-0000-0000-0000423B0000}"/>
    <cellStyle name="표준 3 5 2 2 9 3 4 2" xfId="14083" xr:uid="{00000000-0005-0000-0000-0000433B0000}"/>
    <cellStyle name="표준 3 5 2 2 9 3 4 2 2" xfId="14084" xr:uid="{00000000-0005-0000-0000-0000443B0000}"/>
    <cellStyle name="표준 3 5 2 2 9 3 4 3" xfId="14085" xr:uid="{00000000-0005-0000-0000-0000453B0000}"/>
    <cellStyle name="표준 3 5 2 2 9 3 5" xfId="14086" xr:uid="{00000000-0005-0000-0000-0000463B0000}"/>
    <cellStyle name="표준 3 5 2 2 9 3 5 2" xfId="14087" xr:uid="{00000000-0005-0000-0000-0000473B0000}"/>
    <cellStyle name="표준 3 5 2 2 9 3 6" xfId="14088" xr:uid="{00000000-0005-0000-0000-0000483B0000}"/>
    <cellStyle name="표준 3 5 2 2 9 4" xfId="14089" xr:uid="{00000000-0005-0000-0000-0000493B0000}"/>
    <cellStyle name="표준 3 5 2 2 9 4 2" xfId="14090" xr:uid="{00000000-0005-0000-0000-00004A3B0000}"/>
    <cellStyle name="표준 3 5 2 2 9 4 2 2" xfId="14091" xr:uid="{00000000-0005-0000-0000-00004B3B0000}"/>
    <cellStyle name="표준 3 5 2 2 9 4 2 2 2" xfId="14092" xr:uid="{00000000-0005-0000-0000-00004C3B0000}"/>
    <cellStyle name="표준 3 5 2 2 9 4 2 3" xfId="14093" xr:uid="{00000000-0005-0000-0000-00004D3B0000}"/>
    <cellStyle name="표준 3 5 2 2 9 4 3" xfId="14094" xr:uid="{00000000-0005-0000-0000-00004E3B0000}"/>
    <cellStyle name="표준 3 5 2 2 9 4 3 2" xfId="14095" xr:uid="{00000000-0005-0000-0000-00004F3B0000}"/>
    <cellStyle name="표준 3 5 2 2 9 4 3 2 2" xfId="14096" xr:uid="{00000000-0005-0000-0000-0000503B0000}"/>
    <cellStyle name="표준 3 5 2 2 9 4 3 3" xfId="14097" xr:uid="{00000000-0005-0000-0000-0000513B0000}"/>
    <cellStyle name="표준 3 5 2 2 9 4 4" xfId="14098" xr:uid="{00000000-0005-0000-0000-0000523B0000}"/>
    <cellStyle name="표준 3 5 2 2 9 4 4 2" xfId="14099" xr:uid="{00000000-0005-0000-0000-0000533B0000}"/>
    <cellStyle name="표준 3 5 2 2 9 4 4 2 2" xfId="14100" xr:uid="{00000000-0005-0000-0000-0000543B0000}"/>
    <cellStyle name="표준 3 5 2 2 9 4 4 3" xfId="14101" xr:uid="{00000000-0005-0000-0000-0000553B0000}"/>
    <cellStyle name="표준 3 5 2 2 9 4 5" xfId="14102" xr:uid="{00000000-0005-0000-0000-0000563B0000}"/>
    <cellStyle name="표준 3 5 2 2 9 4 5 2" xfId="14103" xr:uid="{00000000-0005-0000-0000-0000573B0000}"/>
    <cellStyle name="표준 3 5 2 2 9 4 6" xfId="14104" xr:uid="{00000000-0005-0000-0000-0000583B0000}"/>
    <cellStyle name="표준 3 5 2 2 9 5" xfId="14105" xr:uid="{00000000-0005-0000-0000-0000593B0000}"/>
    <cellStyle name="표준 3 5 2 2 9 5 2" xfId="14106" xr:uid="{00000000-0005-0000-0000-00005A3B0000}"/>
    <cellStyle name="표준 3 5 2 2 9 5 2 2" xfId="14107" xr:uid="{00000000-0005-0000-0000-00005B3B0000}"/>
    <cellStyle name="표준 3 5 2 2 9 5 2 2 2" xfId="14108" xr:uid="{00000000-0005-0000-0000-00005C3B0000}"/>
    <cellStyle name="표준 3 5 2 2 9 5 2 3" xfId="14109" xr:uid="{00000000-0005-0000-0000-00005D3B0000}"/>
    <cellStyle name="표준 3 5 2 2 9 5 3" xfId="14110" xr:uid="{00000000-0005-0000-0000-00005E3B0000}"/>
    <cellStyle name="표준 3 5 2 2 9 5 3 2" xfId="14111" xr:uid="{00000000-0005-0000-0000-00005F3B0000}"/>
    <cellStyle name="표준 3 5 2 2 9 5 3 2 2" xfId="14112" xr:uid="{00000000-0005-0000-0000-0000603B0000}"/>
    <cellStyle name="표준 3 5 2 2 9 5 3 3" xfId="14113" xr:uid="{00000000-0005-0000-0000-0000613B0000}"/>
    <cellStyle name="표준 3 5 2 2 9 5 4" xfId="14114" xr:uid="{00000000-0005-0000-0000-0000623B0000}"/>
    <cellStyle name="표준 3 5 2 2 9 5 4 2" xfId="14115" xr:uid="{00000000-0005-0000-0000-0000633B0000}"/>
    <cellStyle name="표준 3 5 2 2 9 5 4 2 2" xfId="14116" xr:uid="{00000000-0005-0000-0000-0000643B0000}"/>
    <cellStyle name="표준 3 5 2 2 9 5 4 3" xfId="14117" xr:uid="{00000000-0005-0000-0000-0000653B0000}"/>
    <cellStyle name="표준 3 5 2 2 9 5 5" xfId="14118" xr:uid="{00000000-0005-0000-0000-0000663B0000}"/>
    <cellStyle name="표준 3 5 2 2 9 5 5 2" xfId="14119" xr:uid="{00000000-0005-0000-0000-0000673B0000}"/>
    <cellStyle name="표준 3 5 2 2 9 5 6" xfId="14120" xr:uid="{00000000-0005-0000-0000-0000683B0000}"/>
    <cellStyle name="표준 3 5 2 2 9 6" xfId="14121" xr:uid="{00000000-0005-0000-0000-0000693B0000}"/>
    <cellStyle name="표준 3 5 2 2 9 6 2" xfId="14122" xr:uid="{00000000-0005-0000-0000-00006A3B0000}"/>
    <cellStyle name="표준 3 5 2 2 9 6 2 2" xfId="14123" xr:uid="{00000000-0005-0000-0000-00006B3B0000}"/>
    <cellStyle name="표준 3 5 2 2 9 6 3" xfId="14124" xr:uid="{00000000-0005-0000-0000-00006C3B0000}"/>
    <cellStyle name="표준 3 5 2 2 9 7" xfId="14125" xr:uid="{00000000-0005-0000-0000-00006D3B0000}"/>
    <cellStyle name="표준 3 5 2 2 9 7 2" xfId="14126" xr:uid="{00000000-0005-0000-0000-00006E3B0000}"/>
    <cellStyle name="표준 3 5 2 2 9 7 2 2" xfId="14127" xr:uid="{00000000-0005-0000-0000-00006F3B0000}"/>
    <cellStyle name="표준 3 5 2 2 9 7 3" xfId="14128" xr:uid="{00000000-0005-0000-0000-0000703B0000}"/>
    <cellStyle name="표준 3 5 2 2 9 8" xfId="14129" xr:uid="{00000000-0005-0000-0000-0000713B0000}"/>
    <cellStyle name="표준 3 5 2 2 9 8 2" xfId="14130" xr:uid="{00000000-0005-0000-0000-0000723B0000}"/>
    <cellStyle name="표준 3 5 2 2 9 8 2 2" xfId="14131" xr:uid="{00000000-0005-0000-0000-0000733B0000}"/>
    <cellStyle name="표준 3 5 2 2 9 8 3" xfId="14132" xr:uid="{00000000-0005-0000-0000-0000743B0000}"/>
    <cellStyle name="표준 3 5 2 2 9 9" xfId="14133" xr:uid="{00000000-0005-0000-0000-0000753B0000}"/>
    <cellStyle name="표준 3 5 2 2 9 9 2" xfId="14134" xr:uid="{00000000-0005-0000-0000-0000763B0000}"/>
    <cellStyle name="표준 3 5 2 3" xfId="14135" xr:uid="{00000000-0005-0000-0000-0000773B0000}"/>
    <cellStyle name="표준 3 5 2 3 2" xfId="18616" xr:uid="{00000000-0005-0000-0000-0000783B0000}"/>
    <cellStyle name="표준 3 5 2 4" xfId="14136" xr:uid="{00000000-0005-0000-0000-0000793B0000}"/>
    <cellStyle name="표준 3 5 2 4 2" xfId="14137" xr:uid="{00000000-0005-0000-0000-00007A3B0000}"/>
    <cellStyle name="표준 3 5 2 4 2 10" xfId="14138" xr:uid="{00000000-0005-0000-0000-00007B3B0000}"/>
    <cellStyle name="표준 3 5 2 4 2 2" xfId="14139" xr:uid="{00000000-0005-0000-0000-00007C3B0000}"/>
    <cellStyle name="표준 3 5 2 4 2 2 2" xfId="14140" xr:uid="{00000000-0005-0000-0000-00007D3B0000}"/>
    <cellStyle name="표준 3 5 2 4 2 2 2 2" xfId="14141" xr:uid="{00000000-0005-0000-0000-00007E3B0000}"/>
    <cellStyle name="표준 3 5 2 4 2 2 2 2 2" xfId="14142" xr:uid="{00000000-0005-0000-0000-00007F3B0000}"/>
    <cellStyle name="표준 3 5 2 4 2 2 2 2 2 2" xfId="14143" xr:uid="{00000000-0005-0000-0000-0000803B0000}"/>
    <cellStyle name="표준 3 5 2 4 2 2 2 2 3" xfId="14144" xr:uid="{00000000-0005-0000-0000-0000813B0000}"/>
    <cellStyle name="표준 3 5 2 4 2 2 2 3" xfId="14145" xr:uid="{00000000-0005-0000-0000-0000823B0000}"/>
    <cellStyle name="표준 3 5 2 4 2 2 2 3 2" xfId="14146" xr:uid="{00000000-0005-0000-0000-0000833B0000}"/>
    <cellStyle name="표준 3 5 2 4 2 2 2 3 2 2" xfId="14147" xr:uid="{00000000-0005-0000-0000-0000843B0000}"/>
    <cellStyle name="표준 3 5 2 4 2 2 2 3 3" xfId="14148" xr:uid="{00000000-0005-0000-0000-0000853B0000}"/>
    <cellStyle name="표준 3 5 2 4 2 2 2 4" xfId="14149" xr:uid="{00000000-0005-0000-0000-0000863B0000}"/>
    <cellStyle name="표준 3 5 2 4 2 2 2 4 2" xfId="14150" xr:uid="{00000000-0005-0000-0000-0000873B0000}"/>
    <cellStyle name="표준 3 5 2 4 2 2 2 4 2 2" xfId="14151" xr:uid="{00000000-0005-0000-0000-0000883B0000}"/>
    <cellStyle name="표준 3 5 2 4 2 2 2 4 3" xfId="14152" xr:uid="{00000000-0005-0000-0000-0000893B0000}"/>
    <cellStyle name="표준 3 5 2 4 2 2 2 5" xfId="14153" xr:uid="{00000000-0005-0000-0000-00008A3B0000}"/>
    <cellStyle name="표준 3 5 2 4 2 2 2 5 2" xfId="14154" xr:uid="{00000000-0005-0000-0000-00008B3B0000}"/>
    <cellStyle name="표준 3 5 2 4 2 2 2 6" xfId="14155" xr:uid="{00000000-0005-0000-0000-00008C3B0000}"/>
    <cellStyle name="표준 3 5 2 4 2 2 3" xfId="14156" xr:uid="{00000000-0005-0000-0000-00008D3B0000}"/>
    <cellStyle name="표준 3 5 2 4 2 2 3 2" xfId="14157" xr:uid="{00000000-0005-0000-0000-00008E3B0000}"/>
    <cellStyle name="표준 3 5 2 4 2 2 3 2 2" xfId="14158" xr:uid="{00000000-0005-0000-0000-00008F3B0000}"/>
    <cellStyle name="표준 3 5 2 4 2 2 3 2 2 2" xfId="14159" xr:uid="{00000000-0005-0000-0000-0000903B0000}"/>
    <cellStyle name="표준 3 5 2 4 2 2 3 2 3" xfId="14160" xr:uid="{00000000-0005-0000-0000-0000913B0000}"/>
    <cellStyle name="표준 3 5 2 4 2 2 3 3" xfId="14161" xr:uid="{00000000-0005-0000-0000-0000923B0000}"/>
    <cellStyle name="표준 3 5 2 4 2 2 3 3 2" xfId="14162" xr:uid="{00000000-0005-0000-0000-0000933B0000}"/>
    <cellStyle name="표준 3 5 2 4 2 2 3 3 2 2" xfId="14163" xr:uid="{00000000-0005-0000-0000-0000943B0000}"/>
    <cellStyle name="표준 3 5 2 4 2 2 3 3 3" xfId="14164" xr:uid="{00000000-0005-0000-0000-0000953B0000}"/>
    <cellStyle name="표준 3 5 2 4 2 2 3 4" xfId="14165" xr:uid="{00000000-0005-0000-0000-0000963B0000}"/>
    <cellStyle name="표준 3 5 2 4 2 2 3 4 2" xfId="14166" xr:uid="{00000000-0005-0000-0000-0000973B0000}"/>
    <cellStyle name="표준 3 5 2 4 2 2 3 4 2 2" xfId="14167" xr:uid="{00000000-0005-0000-0000-0000983B0000}"/>
    <cellStyle name="표준 3 5 2 4 2 2 3 4 3" xfId="14168" xr:uid="{00000000-0005-0000-0000-0000993B0000}"/>
    <cellStyle name="표준 3 5 2 4 2 2 3 5" xfId="14169" xr:uid="{00000000-0005-0000-0000-00009A3B0000}"/>
    <cellStyle name="표준 3 5 2 4 2 2 3 5 2" xfId="14170" xr:uid="{00000000-0005-0000-0000-00009B3B0000}"/>
    <cellStyle name="표준 3 5 2 4 2 2 3 6" xfId="14171" xr:uid="{00000000-0005-0000-0000-00009C3B0000}"/>
    <cellStyle name="표준 3 5 2 4 2 2 4" xfId="14172" xr:uid="{00000000-0005-0000-0000-00009D3B0000}"/>
    <cellStyle name="표준 3 5 2 4 2 2 4 2" xfId="14173" xr:uid="{00000000-0005-0000-0000-00009E3B0000}"/>
    <cellStyle name="표준 3 5 2 4 2 2 4 2 2" xfId="14174" xr:uid="{00000000-0005-0000-0000-00009F3B0000}"/>
    <cellStyle name="표준 3 5 2 4 2 2 4 2 2 2" xfId="14175" xr:uid="{00000000-0005-0000-0000-0000A03B0000}"/>
    <cellStyle name="표준 3 5 2 4 2 2 4 2 3" xfId="14176" xr:uid="{00000000-0005-0000-0000-0000A13B0000}"/>
    <cellStyle name="표준 3 5 2 4 2 2 4 3" xfId="14177" xr:uid="{00000000-0005-0000-0000-0000A23B0000}"/>
    <cellStyle name="표준 3 5 2 4 2 2 4 3 2" xfId="14178" xr:uid="{00000000-0005-0000-0000-0000A33B0000}"/>
    <cellStyle name="표준 3 5 2 4 2 2 4 3 2 2" xfId="14179" xr:uid="{00000000-0005-0000-0000-0000A43B0000}"/>
    <cellStyle name="표준 3 5 2 4 2 2 4 3 3" xfId="14180" xr:uid="{00000000-0005-0000-0000-0000A53B0000}"/>
    <cellStyle name="표준 3 5 2 4 2 2 4 4" xfId="14181" xr:uid="{00000000-0005-0000-0000-0000A63B0000}"/>
    <cellStyle name="표준 3 5 2 4 2 2 4 4 2" xfId="14182" xr:uid="{00000000-0005-0000-0000-0000A73B0000}"/>
    <cellStyle name="표준 3 5 2 4 2 2 4 4 2 2" xfId="14183" xr:uid="{00000000-0005-0000-0000-0000A83B0000}"/>
    <cellStyle name="표준 3 5 2 4 2 2 4 4 3" xfId="14184" xr:uid="{00000000-0005-0000-0000-0000A93B0000}"/>
    <cellStyle name="표준 3 5 2 4 2 2 4 5" xfId="14185" xr:uid="{00000000-0005-0000-0000-0000AA3B0000}"/>
    <cellStyle name="표준 3 5 2 4 2 2 4 5 2" xfId="14186" xr:uid="{00000000-0005-0000-0000-0000AB3B0000}"/>
    <cellStyle name="표준 3 5 2 4 2 2 4 6" xfId="14187" xr:uid="{00000000-0005-0000-0000-0000AC3B0000}"/>
    <cellStyle name="표준 3 5 2 4 2 2 5" xfId="14188" xr:uid="{00000000-0005-0000-0000-0000AD3B0000}"/>
    <cellStyle name="표준 3 5 2 4 2 2 5 2" xfId="14189" xr:uid="{00000000-0005-0000-0000-0000AE3B0000}"/>
    <cellStyle name="표준 3 5 2 4 2 2 5 2 2" xfId="14190" xr:uid="{00000000-0005-0000-0000-0000AF3B0000}"/>
    <cellStyle name="표준 3 5 2 4 2 2 5 3" xfId="14191" xr:uid="{00000000-0005-0000-0000-0000B03B0000}"/>
    <cellStyle name="표준 3 5 2 4 2 2 6" xfId="14192" xr:uid="{00000000-0005-0000-0000-0000B13B0000}"/>
    <cellStyle name="표준 3 5 2 4 2 2 6 2" xfId="14193" xr:uid="{00000000-0005-0000-0000-0000B23B0000}"/>
    <cellStyle name="표준 3 5 2 4 2 2 6 2 2" xfId="14194" xr:uid="{00000000-0005-0000-0000-0000B33B0000}"/>
    <cellStyle name="표준 3 5 2 4 2 2 6 3" xfId="14195" xr:uid="{00000000-0005-0000-0000-0000B43B0000}"/>
    <cellStyle name="표준 3 5 2 4 2 2 7" xfId="14196" xr:uid="{00000000-0005-0000-0000-0000B53B0000}"/>
    <cellStyle name="표준 3 5 2 4 2 2 7 2" xfId="14197" xr:uid="{00000000-0005-0000-0000-0000B63B0000}"/>
    <cellStyle name="표준 3 5 2 4 2 2 7 2 2" xfId="14198" xr:uid="{00000000-0005-0000-0000-0000B73B0000}"/>
    <cellStyle name="표준 3 5 2 4 2 2 7 3" xfId="14199" xr:uid="{00000000-0005-0000-0000-0000B83B0000}"/>
    <cellStyle name="표준 3 5 2 4 2 2 8" xfId="14200" xr:uid="{00000000-0005-0000-0000-0000B93B0000}"/>
    <cellStyle name="표준 3 5 2 4 2 2 8 2" xfId="14201" xr:uid="{00000000-0005-0000-0000-0000BA3B0000}"/>
    <cellStyle name="표준 3 5 2 4 2 2 9" xfId="14202" xr:uid="{00000000-0005-0000-0000-0000BB3B0000}"/>
    <cellStyle name="표준 3 5 2 4 2 3" xfId="14203" xr:uid="{00000000-0005-0000-0000-0000BC3B0000}"/>
    <cellStyle name="표준 3 5 2 4 2 3 2" xfId="14204" xr:uid="{00000000-0005-0000-0000-0000BD3B0000}"/>
    <cellStyle name="표준 3 5 2 4 2 3 2 2" xfId="14205" xr:uid="{00000000-0005-0000-0000-0000BE3B0000}"/>
    <cellStyle name="표준 3 5 2 4 2 3 2 2 2" xfId="14206" xr:uid="{00000000-0005-0000-0000-0000BF3B0000}"/>
    <cellStyle name="표준 3 5 2 4 2 3 2 3" xfId="14207" xr:uid="{00000000-0005-0000-0000-0000C03B0000}"/>
    <cellStyle name="표준 3 5 2 4 2 3 3" xfId="14208" xr:uid="{00000000-0005-0000-0000-0000C13B0000}"/>
    <cellStyle name="표준 3 5 2 4 2 3 3 2" xfId="14209" xr:uid="{00000000-0005-0000-0000-0000C23B0000}"/>
    <cellStyle name="표준 3 5 2 4 2 3 3 2 2" xfId="14210" xr:uid="{00000000-0005-0000-0000-0000C33B0000}"/>
    <cellStyle name="표준 3 5 2 4 2 3 3 3" xfId="14211" xr:uid="{00000000-0005-0000-0000-0000C43B0000}"/>
    <cellStyle name="표준 3 5 2 4 2 3 4" xfId="14212" xr:uid="{00000000-0005-0000-0000-0000C53B0000}"/>
    <cellStyle name="표준 3 5 2 4 2 3 4 2" xfId="14213" xr:uid="{00000000-0005-0000-0000-0000C63B0000}"/>
    <cellStyle name="표준 3 5 2 4 2 3 4 2 2" xfId="14214" xr:uid="{00000000-0005-0000-0000-0000C73B0000}"/>
    <cellStyle name="표준 3 5 2 4 2 3 4 3" xfId="14215" xr:uid="{00000000-0005-0000-0000-0000C83B0000}"/>
    <cellStyle name="표준 3 5 2 4 2 3 5" xfId="14216" xr:uid="{00000000-0005-0000-0000-0000C93B0000}"/>
    <cellStyle name="표준 3 5 2 4 2 3 5 2" xfId="14217" xr:uid="{00000000-0005-0000-0000-0000CA3B0000}"/>
    <cellStyle name="표준 3 5 2 4 2 3 6" xfId="14218" xr:uid="{00000000-0005-0000-0000-0000CB3B0000}"/>
    <cellStyle name="표준 3 5 2 4 2 4" xfId="14219" xr:uid="{00000000-0005-0000-0000-0000CC3B0000}"/>
    <cellStyle name="표준 3 5 2 4 2 4 2" xfId="14220" xr:uid="{00000000-0005-0000-0000-0000CD3B0000}"/>
    <cellStyle name="표준 3 5 2 4 2 4 2 2" xfId="14221" xr:uid="{00000000-0005-0000-0000-0000CE3B0000}"/>
    <cellStyle name="표준 3 5 2 4 2 4 2 2 2" xfId="14222" xr:uid="{00000000-0005-0000-0000-0000CF3B0000}"/>
    <cellStyle name="표준 3 5 2 4 2 4 2 3" xfId="14223" xr:uid="{00000000-0005-0000-0000-0000D03B0000}"/>
    <cellStyle name="표준 3 5 2 4 2 4 3" xfId="14224" xr:uid="{00000000-0005-0000-0000-0000D13B0000}"/>
    <cellStyle name="표준 3 5 2 4 2 4 3 2" xfId="14225" xr:uid="{00000000-0005-0000-0000-0000D23B0000}"/>
    <cellStyle name="표준 3 5 2 4 2 4 3 2 2" xfId="14226" xr:uid="{00000000-0005-0000-0000-0000D33B0000}"/>
    <cellStyle name="표준 3 5 2 4 2 4 3 3" xfId="14227" xr:uid="{00000000-0005-0000-0000-0000D43B0000}"/>
    <cellStyle name="표준 3 5 2 4 2 4 4" xfId="14228" xr:uid="{00000000-0005-0000-0000-0000D53B0000}"/>
    <cellStyle name="표준 3 5 2 4 2 4 4 2" xfId="14229" xr:uid="{00000000-0005-0000-0000-0000D63B0000}"/>
    <cellStyle name="표준 3 5 2 4 2 4 4 2 2" xfId="14230" xr:uid="{00000000-0005-0000-0000-0000D73B0000}"/>
    <cellStyle name="표준 3 5 2 4 2 4 4 3" xfId="14231" xr:uid="{00000000-0005-0000-0000-0000D83B0000}"/>
    <cellStyle name="표준 3 5 2 4 2 4 5" xfId="14232" xr:uid="{00000000-0005-0000-0000-0000D93B0000}"/>
    <cellStyle name="표준 3 5 2 4 2 4 5 2" xfId="14233" xr:uid="{00000000-0005-0000-0000-0000DA3B0000}"/>
    <cellStyle name="표준 3 5 2 4 2 4 6" xfId="14234" xr:uid="{00000000-0005-0000-0000-0000DB3B0000}"/>
    <cellStyle name="표준 3 5 2 4 2 5" xfId="14235" xr:uid="{00000000-0005-0000-0000-0000DC3B0000}"/>
    <cellStyle name="표준 3 5 2 4 2 5 2" xfId="14236" xr:uid="{00000000-0005-0000-0000-0000DD3B0000}"/>
    <cellStyle name="표준 3 5 2 4 2 5 2 2" xfId="14237" xr:uid="{00000000-0005-0000-0000-0000DE3B0000}"/>
    <cellStyle name="표준 3 5 2 4 2 5 2 2 2" xfId="14238" xr:uid="{00000000-0005-0000-0000-0000DF3B0000}"/>
    <cellStyle name="표준 3 5 2 4 2 5 2 3" xfId="14239" xr:uid="{00000000-0005-0000-0000-0000E03B0000}"/>
    <cellStyle name="표준 3 5 2 4 2 5 3" xfId="14240" xr:uid="{00000000-0005-0000-0000-0000E13B0000}"/>
    <cellStyle name="표준 3 5 2 4 2 5 3 2" xfId="14241" xr:uid="{00000000-0005-0000-0000-0000E23B0000}"/>
    <cellStyle name="표준 3 5 2 4 2 5 3 2 2" xfId="14242" xr:uid="{00000000-0005-0000-0000-0000E33B0000}"/>
    <cellStyle name="표준 3 5 2 4 2 5 3 3" xfId="14243" xr:uid="{00000000-0005-0000-0000-0000E43B0000}"/>
    <cellStyle name="표준 3 5 2 4 2 5 4" xfId="14244" xr:uid="{00000000-0005-0000-0000-0000E53B0000}"/>
    <cellStyle name="표준 3 5 2 4 2 5 4 2" xfId="14245" xr:uid="{00000000-0005-0000-0000-0000E63B0000}"/>
    <cellStyle name="표준 3 5 2 4 2 5 4 2 2" xfId="14246" xr:uid="{00000000-0005-0000-0000-0000E73B0000}"/>
    <cellStyle name="표준 3 5 2 4 2 5 4 3" xfId="14247" xr:uid="{00000000-0005-0000-0000-0000E83B0000}"/>
    <cellStyle name="표준 3 5 2 4 2 5 5" xfId="14248" xr:uid="{00000000-0005-0000-0000-0000E93B0000}"/>
    <cellStyle name="표준 3 5 2 4 2 5 5 2" xfId="14249" xr:uid="{00000000-0005-0000-0000-0000EA3B0000}"/>
    <cellStyle name="표준 3 5 2 4 2 5 6" xfId="14250" xr:uid="{00000000-0005-0000-0000-0000EB3B0000}"/>
    <cellStyle name="표준 3 5 2 4 2 6" xfId="14251" xr:uid="{00000000-0005-0000-0000-0000EC3B0000}"/>
    <cellStyle name="표준 3 5 2 4 2 6 2" xfId="14252" xr:uid="{00000000-0005-0000-0000-0000ED3B0000}"/>
    <cellStyle name="표준 3 5 2 4 2 6 2 2" xfId="14253" xr:uid="{00000000-0005-0000-0000-0000EE3B0000}"/>
    <cellStyle name="표준 3 5 2 4 2 6 3" xfId="14254" xr:uid="{00000000-0005-0000-0000-0000EF3B0000}"/>
    <cellStyle name="표준 3 5 2 4 2 7" xfId="14255" xr:uid="{00000000-0005-0000-0000-0000F03B0000}"/>
    <cellStyle name="표준 3 5 2 4 2 7 2" xfId="14256" xr:uid="{00000000-0005-0000-0000-0000F13B0000}"/>
    <cellStyle name="표준 3 5 2 4 2 7 2 2" xfId="14257" xr:uid="{00000000-0005-0000-0000-0000F23B0000}"/>
    <cellStyle name="표준 3 5 2 4 2 7 3" xfId="14258" xr:uid="{00000000-0005-0000-0000-0000F33B0000}"/>
    <cellStyle name="표준 3 5 2 4 2 8" xfId="14259" xr:uid="{00000000-0005-0000-0000-0000F43B0000}"/>
    <cellStyle name="표준 3 5 2 4 2 8 2" xfId="14260" xr:uid="{00000000-0005-0000-0000-0000F53B0000}"/>
    <cellStyle name="표준 3 5 2 4 2 8 2 2" xfId="14261" xr:uid="{00000000-0005-0000-0000-0000F63B0000}"/>
    <cellStyle name="표준 3 5 2 4 2 8 3" xfId="14262" xr:uid="{00000000-0005-0000-0000-0000F73B0000}"/>
    <cellStyle name="표준 3 5 2 4 2 9" xfId="14263" xr:uid="{00000000-0005-0000-0000-0000F83B0000}"/>
    <cellStyle name="표준 3 5 2 4 2 9 2" xfId="14264" xr:uid="{00000000-0005-0000-0000-0000F93B0000}"/>
    <cellStyle name="표준 3 5 2 5" xfId="14265" xr:uid="{00000000-0005-0000-0000-0000FA3B0000}"/>
    <cellStyle name="표준 3 5 2 5 2" xfId="14266" xr:uid="{00000000-0005-0000-0000-0000FB3B0000}"/>
    <cellStyle name="표준 3 5 2 5 2 10" xfId="14267" xr:uid="{00000000-0005-0000-0000-0000FC3B0000}"/>
    <cellStyle name="표준 3 5 2 5 2 2" xfId="14268" xr:uid="{00000000-0005-0000-0000-0000FD3B0000}"/>
    <cellStyle name="표준 3 5 2 5 2 2 2" xfId="14269" xr:uid="{00000000-0005-0000-0000-0000FE3B0000}"/>
    <cellStyle name="표준 3 5 2 5 2 2 2 2" xfId="14270" xr:uid="{00000000-0005-0000-0000-0000FF3B0000}"/>
    <cellStyle name="표준 3 5 2 5 2 2 2 2 2" xfId="14271" xr:uid="{00000000-0005-0000-0000-0000003C0000}"/>
    <cellStyle name="표준 3 5 2 5 2 2 2 2 2 2" xfId="14272" xr:uid="{00000000-0005-0000-0000-0000013C0000}"/>
    <cellStyle name="표준 3 5 2 5 2 2 2 2 3" xfId="14273" xr:uid="{00000000-0005-0000-0000-0000023C0000}"/>
    <cellStyle name="표준 3 5 2 5 2 2 2 3" xfId="14274" xr:uid="{00000000-0005-0000-0000-0000033C0000}"/>
    <cellStyle name="표준 3 5 2 5 2 2 2 3 2" xfId="14275" xr:uid="{00000000-0005-0000-0000-0000043C0000}"/>
    <cellStyle name="표준 3 5 2 5 2 2 2 3 2 2" xfId="14276" xr:uid="{00000000-0005-0000-0000-0000053C0000}"/>
    <cellStyle name="표준 3 5 2 5 2 2 2 3 3" xfId="14277" xr:uid="{00000000-0005-0000-0000-0000063C0000}"/>
    <cellStyle name="표준 3 5 2 5 2 2 2 4" xfId="14278" xr:uid="{00000000-0005-0000-0000-0000073C0000}"/>
    <cellStyle name="표준 3 5 2 5 2 2 2 4 2" xfId="14279" xr:uid="{00000000-0005-0000-0000-0000083C0000}"/>
    <cellStyle name="표준 3 5 2 5 2 2 2 4 2 2" xfId="14280" xr:uid="{00000000-0005-0000-0000-0000093C0000}"/>
    <cellStyle name="표준 3 5 2 5 2 2 2 4 3" xfId="14281" xr:uid="{00000000-0005-0000-0000-00000A3C0000}"/>
    <cellStyle name="표준 3 5 2 5 2 2 2 5" xfId="14282" xr:uid="{00000000-0005-0000-0000-00000B3C0000}"/>
    <cellStyle name="표준 3 5 2 5 2 2 2 5 2" xfId="14283" xr:uid="{00000000-0005-0000-0000-00000C3C0000}"/>
    <cellStyle name="표준 3 5 2 5 2 2 2 6" xfId="14284" xr:uid="{00000000-0005-0000-0000-00000D3C0000}"/>
    <cellStyle name="표준 3 5 2 5 2 2 3" xfId="14285" xr:uid="{00000000-0005-0000-0000-00000E3C0000}"/>
    <cellStyle name="표준 3 5 2 5 2 2 3 2" xfId="14286" xr:uid="{00000000-0005-0000-0000-00000F3C0000}"/>
    <cellStyle name="표준 3 5 2 5 2 2 3 2 2" xfId="14287" xr:uid="{00000000-0005-0000-0000-0000103C0000}"/>
    <cellStyle name="표준 3 5 2 5 2 2 3 2 2 2" xfId="14288" xr:uid="{00000000-0005-0000-0000-0000113C0000}"/>
    <cellStyle name="표준 3 5 2 5 2 2 3 2 3" xfId="14289" xr:uid="{00000000-0005-0000-0000-0000123C0000}"/>
    <cellStyle name="표준 3 5 2 5 2 2 3 3" xfId="14290" xr:uid="{00000000-0005-0000-0000-0000133C0000}"/>
    <cellStyle name="표준 3 5 2 5 2 2 3 3 2" xfId="14291" xr:uid="{00000000-0005-0000-0000-0000143C0000}"/>
    <cellStyle name="표준 3 5 2 5 2 2 3 3 2 2" xfId="14292" xr:uid="{00000000-0005-0000-0000-0000153C0000}"/>
    <cellStyle name="표준 3 5 2 5 2 2 3 3 3" xfId="14293" xr:uid="{00000000-0005-0000-0000-0000163C0000}"/>
    <cellStyle name="표준 3 5 2 5 2 2 3 4" xfId="14294" xr:uid="{00000000-0005-0000-0000-0000173C0000}"/>
    <cellStyle name="표준 3 5 2 5 2 2 3 4 2" xfId="14295" xr:uid="{00000000-0005-0000-0000-0000183C0000}"/>
    <cellStyle name="표준 3 5 2 5 2 2 3 4 2 2" xfId="14296" xr:uid="{00000000-0005-0000-0000-0000193C0000}"/>
    <cellStyle name="표준 3 5 2 5 2 2 3 4 3" xfId="14297" xr:uid="{00000000-0005-0000-0000-00001A3C0000}"/>
    <cellStyle name="표준 3 5 2 5 2 2 3 5" xfId="14298" xr:uid="{00000000-0005-0000-0000-00001B3C0000}"/>
    <cellStyle name="표준 3 5 2 5 2 2 3 5 2" xfId="14299" xr:uid="{00000000-0005-0000-0000-00001C3C0000}"/>
    <cellStyle name="표준 3 5 2 5 2 2 3 6" xfId="14300" xr:uid="{00000000-0005-0000-0000-00001D3C0000}"/>
    <cellStyle name="표준 3 5 2 5 2 2 4" xfId="14301" xr:uid="{00000000-0005-0000-0000-00001E3C0000}"/>
    <cellStyle name="표준 3 5 2 5 2 2 4 2" xfId="14302" xr:uid="{00000000-0005-0000-0000-00001F3C0000}"/>
    <cellStyle name="표준 3 5 2 5 2 2 4 2 2" xfId="14303" xr:uid="{00000000-0005-0000-0000-0000203C0000}"/>
    <cellStyle name="표준 3 5 2 5 2 2 4 2 2 2" xfId="14304" xr:uid="{00000000-0005-0000-0000-0000213C0000}"/>
    <cellStyle name="표준 3 5 2 5 2 2 4 2 3" xfId="14305" xr:uid="{00000000-0005-0000-0000-0000223C0000}"/>
    <cellStyle name="표준 3 5 2 5 2 2 4 3" xfId="14306" xr:uid="{00000000-0005-0000-0000-0000233C0000}"/>
    <cellStyle name="표준 3 5 2 5 2 2 4 3 2" xfId="14307" xr:uid="{00000000-0005-0000-0000-0000243C0000}"/>
    <cellStyle name="표준 3 5 2 5 2 2 4 3 2 2" xfId="14308" xr:uid="{00000000-0005-0000-0000-0000253C0000}"/>
    <cellStyle name="표준 3 5 2 5 2 2 4 3 3" xfId="14309" xr:uid="{00000000-0005-0000-0000-0000263C0000}"/>
    <cellStyle name="표준 3 5 2 5 2 2 4 4" xfId="14310" xr:uid="{00000000-0005-0000-0000-0000273C0000}"/>
    <cellStyle name="표준 3 5 2 5 2 2 4 4 2" xfId="14311" xr:uid="{00000000-0005-0000-0000-0000283C0000}"/>
    <cellStyle name="표준 3 5 2 5 2 2 4 4 2 2" xfId="14312" xr:uid="{00000000-0005-0000-0000-0000293C0000}"/>
    <cellStyle name="표준 3 5 2 5 2 2 4 4 3" xfId="14313" xr:uid="{00000000-0005-0000-0000-00002A3C0000}"/>
    <cellStyle name="표준 3 5 2 5 2 2 4 5" xfId="14314" xr:uid="{00000000-0005-0000-0000-00002B3C0000}"/>
    <cellStyle name="표준 3 5 2 5 2 2 4 5 2" xfId="14315" xr:uid="{00000000-0005-0000-0000-00002C3C0000}"/>
    <cellStyle name="표준 3 5 2 5 2 2 4 6" xfId="14316" xr:uid="{00000000-0005-0000-0000-00002D3C0000}"/>
    <cellStyle name="표준 3 5 2 5 2 2 5" xfId="14317" xr:uid="{00000000-0005-0000-0000-00002E3C0000}"/>
    <cellStyle name="표준 3 5 2 5 2 2 5 2" xfId="14318" xr:uid="{00000000-0005-0000-0000-00002F3C0000}"/>
    <cellStyle name="표준 3 5 2 5 2 2 5 2 2" xfId="14319" xr:uid="{00000000-0005-0000-0000-0000303C0000}"/>
    <cellStyle name="표준 3 5 2 5 2 2 5 3" xfId="14320" xr:uid="{00000000-0005-0000-0000-0000313C0000}"/>
    <cellStyle name="표준 3 5 2 5 2 2 6" xfId="14321" xr:uid="{00000000-0005-0000-0000-0000323C0000}"/>
    <cellStyle name="표준 3 5 2 5 2 2 6 2" xfId="14322" xr:uid="{00000000-0005-0000-0000-0000333C0000}"/>
    <cellStyle name="표준 3 5 2 5 2 2 6 2 2" xfId="14323" xr:uid="{00000000-0005-0000-0000-0000343C0000}"/>
    <cellStyle name="표준 3 5 2 5 2 2 6 3" xfId="14324" xr:uid="{00000000-0005-0000-0000-0000353C0000}"/>
    <cellStyle name="표준 3 5 2 5 2 2 7" xfId="14325" xr:uid="{00000000-0005-0000-0000-0000363C0000}"/>
    <cellStyle name="표준 3 5 2 5 2 2 7 2" xfId="14326" xr:uid="{00000000-0005-0000-0000-0000373C0000}"/>
    <cellStyle name="표준 3 5 2 5 2 2 7 2 2" xfId="14327" xr:uid="{00000000-0005-0000-0000-0000383C0000}"/>
    <cellStyle name="표준 3 5 2 5 2 2 7 3" xfId="14328" xr:uid="{00000000-0005-0000-0000-0000393C0000}"/>
    <cellStyle name="표준 3 5 2 5 2 2 8" xfId="14329" xr:uid="{00000000-0005-0000-0000-00003A3C0000}"/>
    <cellStyle name="표준 3 5 2 5 2 2 8 2" xfId="14330" xr:uid="{00000000-0005-0000-0000-00003B3C0000}"/>
    <cellStyle name="표준 3 5 2 5 2 2 9" xfId="14331" xr:uid="{00000000-0005-0000-0000-00003C3C0000}"/>
    <cellStyle name="표준 3 5 2 5 2 3" xfId="14332" xr:uid="{00000000-0005-0000-0000-00003D3C0000}"/>
    <cellStyle name="표준 3 5 2 5 2 3 2" xfId="14333" xr:uid="{00000000-0005-0000-0000-00003E3C0000}"/>
    <cellStyle name="표준 3 5 2 5 2 3 2 2" xfId="14334" xr:uid="{00000000-0005-0000-0000-00003F3C0000}"/>
    <cellStyle name="표준 3 5 2 5 2 3 2 2 2" xfId="14335" xr:uid="{00000000-0005-0000-0000-0000403C0000}"/>
    <cellStyle name="표준 3 5 2 5 2 3 2 3" xfId="14336" xr:uid="{00000000-0005-0000-0000-0000413C0000}"/>
    <cellStyle name="표준 3 5 2 5 2 3 3" xfId="14337" xr:uid="{00000000-0005-0000-0000-0000423C0000}"/>
    <cellStyle name="표준 3 5 2 5 2 3 3 2" xfId="14338" xr:uid="{00000000-0005-0000-0000-0000433C0000}"/>
    <cellStyle name="표준 3 5 2 5 2 3 3 2 2" xfId="14339" xr:uid="{00000000-0005-0000-0000-0000443C0000}"/>
    <cellStyle name="표준 3 5 2 5 2 3 3 3" xfId="14340" xr:uid="{00000000-0005-0000-0000-0000453C0000}"/>
    <cellStyle name="표준 3 5 2 5 2 3 4" xfId="14341" xr:uid="{00000000-0005-0000-0000-0000463C0000}"/>
    <cellStyle name="표준 3 5 2 5 2 3 4 2" xfId="14342" xr:uid="{00000000-0005-0000-0000-0000473C0000}"/>
    <cellStyle name="표준 3 5 2 5 2 3 4 2 2" xfId="14343" xr:uid="{00000000-0005-0000-0000-0000483C0000}"/>
    <cellStyle name="표준 3 5 2 5 2 3 4 3" xfId="14344" xr:uid="{00000000-0005-0000-0000-0000493C0000}"/>
    <cellStyle name="표준 3 5 2 5 2 3 5" xfId="14345" xr:uid="{00000000-0005-0000-0000-00004A3C0000}"/>
    <cellStyle name="표준 3 5 2 5 2 3 5 2" xfId="14346" xr:uid="{00000000-0005-0000-0000-00004B3C0000}"/>
    <cellStyle name="표준 3 5 2 5 2 3 6" xfId="14347" xr:uid="{00000000-0005-0000-0000-00004C3C0000}"/>
    <cellStyle name="표준 3 5 2 5 2 4" xfId="14348" xr:uid="{00000000-0005-0000-0000-00004D3C0000}"/>
    <cellStyle name="표준 3 5 2 5 2 4 2" xfId="14349" xr:uid="{00000000-0005-0000-0000-00004E3C0000}"/>
    <cellStyle name="표준 3 5 2 5 2 4 2 2" xfId="14350" xr:uid="{00000000-0005-0000-0000-00004F3C0000}"/>
    <cellStyle name="표준 3 5 2 5 2 4 2 2 2" xfId="14351" xr:uid="{00000000-0005-0000-0000-0000503C0000}"/>
    <cellStyle name="표준 3 5 2 5 2 4 2 3" xfId="14352" xr:uid="{00000000-0005-0000-0000-0000513C0000}"/>
    <cellStyle name="표준 3 5 2 5 2 4 3" xfId="14353" xr:uid="{00000000-0005-0000-0000-0000523C0000}"/>
    <cellStyle name="표준 3 5 2 5 2 4 3 2" xfId="14354" xr:uid="{00000000-0005-0000-0000-0000533C0000}"/>
    <cellStyle name="표준 3 5 2 5 2 4 3 2 2" xfId="14355" xr:uid="{00000000-0005-0000-0000-0000543C0000}"/>
    <cellStyle name="표준 3 5 2 5 2 4 3 3" xfId="14356" xr:uid="{00000000-0005-0000-0000-0000553C0000}"/>
    <cellStyle name="표준 3 5 2 5 2 4 4" xfId="14357" xr:uid="{00000000-0005-0000-0000-0000563C0000}"/>
    <cellStyle name="표준 3 5 2 5 2 4 4 2" xfId="14358" xr:uid="{00000000-0005-0000-0000-0000573C0000}"/>
    <cellStyle name="표준 3 5 2 5 2 4 4 2 2" xfId="14359" xr:uid="{00000000-0005-0000-0000-0000583C0000}"/>
    <cellStyle name="표준 3 5 2 5 2 4 4 3" xfId="14360" xr:uid="{00000000-0005-0000-0000-0000593C0000}"/>
    <cellStyle name="표준 3 5 2 5 2 4 5" xfId="14361" xr:uid="{00000000-0005-0000-0000-00005A3C0000}"/>
    <cellStyle name="표준 3 5 2 5 2 4 5 2" xfId="14362" xr:uid="{00000000-0005-0000-0000-00005B3C0000}"/>
    <cellStyle name="표준 3 5 2 5 2 4 6" xfId="14363" xr:uid="{00000000-0005-0000-0000-00005C3C0000}"/>
    <cellStyle name="표준 3 5 2 5 2 5" xfId="14364" xr:uid="{00000000-0005-0000-0000-00005D3C0000}"/>
    <cellStyle name="표준 3 5 2 5 2 5 2" xfId="14365" xr:uid="{00000000-0005-0000-0000-00005E3C0000}"/>
    <cellStyle name="표준 3 5 2 5 2 5 2 2" xfId="14366" xr:uid="{00000000-0005-0000-0000-00005F3C0000}"/>
    <cellStyle name="표준 3 5 2 5 2 5 2 2 2" xfId="14367" xr:uid="{00000000-0005-0000-0000-0000603C0000}"/>
    <cellStyle name="표준 3 5 2 5 2 5 2 3" xfId="14368" xr:uid="{00000000-0005-0000-0000-0000613C0000}"/>
    <cellStyle name="표준 3 5 2 5 2 5 3" xfId="14369" xr:uid="{00000000-0005-0000-0000-0000623C0000}"/>
    <cellStyle name="표준 3 5 2 5 2 5 3 2" xfId="14370" xr:uid="{00000000-0005-0000-0000-0000633C0000}"/>
    <cellStyle name="표준 3 5 2 5 2 5 3 2 2" xfId="14371" xr:uid="{00000000-0005-0000-0000-0000643C0000}"/>
    <cellStyle name="표준 3 5 2 5 2 5 3 3" xfId="14372" xr:uid="{00000000-0005-0000-0000-0000653C0000}"/>
    <cellStyle name="표준 3 5 2 5 2 5 4" xfId="14373" xr:uid="{00000000-0005-0000-0000-0000663C0000}"/>
    <cellStyle name="표준 3 5 2 5 2 5 4 2" xfId="14374" xr:uid="{00000000-0005-0000-0000-0000673C0000}"/>
    <cellStyle name="표준 3 5 2 5 2 5 4 2 2" xfId="14375" xr:uid="{00000000-0005-0000-0000-0000683C0000}"/>
    <cellStyle name="표준 3 5 2 5 2 5 4 3" xfId="14376" xr:uid="{00000000-0005-0000-0000-0000693C0000}"/>
    <cellStyle name="표준 3 5 2 5 2 5 5" xfId="14377" xr:uid="{00000000-0005-0000-0000-00006A3C0000}"/>
    <cellStyle name="표준 3 5 2 5 2 5 5 2" xfId="14378" xr:uid="{00000000-0005-0000-0000-00006B3C0000}"/>
    <cellStyle name="표준 3 5 2 5 2 5 6" xfId="14379" xr:uid="{00000000-0005-0000-0000-00006C3C0000}"/>
    <cellStyle name="표준 3 5 2 5 2 6" xfId="14380" xr:uid="{00000000-0005-0000-0000-00006D3C0000}"/>
    <cellStyle name="표준 3 5 2 5 2 6 2" xfId="14381" xr:uid="{00000000-0005-0000-0000-00006E3C0000}"/>
    <cellStyle name="표준 3 5 2 5 2 6 2 2" xfId="14382" xr:uid="{00000000-0005-0000-0000-00006F3C0000}"/>
    <cellStyle name="표준 3 5 2 5 2 6 3" xfId="14383" xr:uid="{00000000-0005-0000-0000-0000703C0000}"/>
    <cellStyle name="표준 3 5 2 5 2 7" xfId="14384" xr:uid="{00000000-0005-0000-0000-0000713C0000}"/>
    <cellStyle name="표준 3 5 2 5 2 7 2" xfId="14385" xr:uid="{00000000-0005-0000-0000-0000723C0000}"/>
    <cellStyle name="표준 3 5 2 5 2 7 2 2" xfId="14386" xr:uid="{00000000-0005-0000-0000-0000733C0000}"/>
    <cellStyle name="표준 3 5 2 5 2 7 3" xfId="14387" xr:uid="{00000000-0005-0000-0000-0000743C0000}"/>
    <cellStyle name="표준 3 5 2 5 2 8" xfId="14388" xr:uid="{00000000-0005-0000-0000-0000753C0000}"/>
    <cellStyle name="표준 3 5 2 5 2 8 2" xfId="14389" xr:uid="{00000000-0005-0000-0000-0000763C0000}"/>
    <cellStyle name="표준 3 5 2 5 2 8 2 2" xfId="14390" xr:uid="{00000000-0005-0000-0000-0000773C0000}"/>
    <cellStyle name="표준 3 5 2 5 2 8 3" xfId="14391" xr:uid="{00000000-0005-0000-0000-0000783C0000}"/>
    <cellStyle name="표준 3 5 2 5 2 9" xfId="14392" xr:uid="{00000000-0005-0000-0000-0000793C0000}"/>
    <cellStyle name="표준 3 5 2 5 2 9 2" xfId="14393" xr:uid="{00000000-0005-0000-0000-00007A3C0000}"/>
    <cellStyle name="표준 3 5 2 6" xfId="14394" xr:uid="{00000000-0005-0000-0000-00007B3C0000}"/>
    <cellStyle name="표준 3 5 2 7" xfId="14395" xr:uid="{00000000-0005-0000-0000-00007C3C0000}"/>
    <cellStyle name="표준 3 5 2 8" xfId="14396" xr:uid="{00000000-0005-0000-0000-00007D3C0000}"/>
    <cellStyle name="표준 3 5 2 9" xfId="14397" xr:uid="{00000000-0005-0000-0000-00007E3C0000}"/>
    <cellStyle name="표준 3 5 2 9 10" xfId="14398" xr:uid="{00000000-0005-0000-0000-00007F3C0000}"/>
    <cellStyle name="표준 3 5 2 9 10 2" xfId="14399" xr:uid="{00000000-0005-0000-0000-0000803C0000}"/>
    <cellStyle name="표준 3 5 2 9 11" xfId="14400" xr:uid="{00000000-0005-0000-0000-0000813C0000}"/>
    <cellStyle name="표준 3 5 2 9 2" xfId="14401" xr:uid="{00000000-0005-0000-0000-0000823C0000}"/>
    <cellStyle name="표준 3 5 2 9 2 10" xfId="14402" xr:uid="{00000000-0005-0000-0000-0000833C0000}"/>
    <cellStyle name="표준 3 5 2 9 2 2" xfId="14403" xr:uid="{00000000-0005-0000-0000-0000843C0000}"/>
    <cellStyle name="표준 3 5 2 9 2 2 2" xfId="14404" xr:uid="{00000000-0005-0000-0000-0000853C0000}"/>
    <cellStyle name="표준 3 5 2 9 2 2 2 2" xfId="14405" xr:uid="{00000000-0005-0000-0000-0000863C0000}"/>
    <cellStyle name="표준 3 5 2 9 2 2 2 2 2" xfId="14406" xr:uid="{00000000-0005-0000-0000-0000873C0000}"/>
    <cellStyle name="표준 3 5 2 9 2 2 2 2 2 2" xfId="14407" xr:uid="{00000000-0005-0000-0000-0000883C0000}"/>
    <cellStyle name="표준 3 5 2 9 2 2 2 2 3" xfId="14408" xr:uid="{00000000-0005-0000-0000-0000893C0000}"/>
    <cellStyle name="표준 3 5 2 9 2 2 2 3" xfId="14409" xr:uid="{00000000-0005-0000-0000-00008A3C0000}"/>
    <cellStyle name="표준 3 5 2 9 2 2 2 3 2" xfId="14410" xr:uid="{00000000-0005-0000-0000-00008B3C0000}"/>
    <cellStyle name="표준 3 5 2 9 2 2 2 3 2 2" xfId="14411" xr:uid="{00000000-0005-0000-0000-00008C3C0000}"/>
    <cellStyle name="표준 3 5 2 9 2 2 2 3 3" xfId="14412" xr:uid="{00000000-0005-0000-0000-00008D3C0000}"/>
    <cellStyle name="표준 3 5 2 9 2 2 2 4" xfId="14413" xr:uid="{00000000-0005-0000-0000-00008E3C0000}"/>
    <cellStyle name="표준 3 5 2 9 2 2 2 4 2" xfId="14414" xr:uid="{00000000-0005-0000-0000-00008F3C0000}"/>
    <cellStyle name="표준 3 5 2 9 2 2 2 4 2 2" xfId="14415" xr:uid="{00000000-0005-0000-0000-0000903C0000}"/>
    <cellStyle name="표준 3 5 2 9 2 2 2 4 3" xfId="14416" xr:uid="{00000000-0005-0000-0000-0000913C0000}"/>
    <cellStyle name="표준 3 5 2 9 2 2 2 5" xfId="14417" xr:uid="{00000000-0005-0000-0000-0000923C0000}"/>
    <cellStyle name="표준 3 5 2 9 2 2 2 5 2" xfId="14418" xr:uid="{00000000-0005-0000-0000-0000933C0000}"/>
    <cellStyle name="표준 3 5 2 9 2 2 2 6" xfId="14419" xr:uid="{00000000-0005-0000-0000-0000943C0000}"/>
    <cellStyle name="표준 3 5 2 9 2 2 3" xfId="14420" xr:uid="{00000000-0005-0000-0000-0000953C0000}"/>
    <cellStyle name="표준 3 5 2 9 2 2 3 2" xfId="14421" xr:uid="{00000000-0005-0000-0000-0000963C0000}"/>
    <cellStyle name="표준 3 5 2 9 2 2 3 2 2" xfId="14422" xr:uid="{00000000-0005-0000-0000-0000973C0000}"/>
    <cellStyle name="표준 3 5 2 9 2 2 3 2 2 2" xfId="14423" xr:uid="{00000000-0005-0000-0000-0000983C0000}"/>
    <cellStyle name="표준 3 5 2 9 2 2 3 2 3" xfId="14424" xr:uid="{00000000-0005-0000-0000-0000993C0000}"/>
    <cellStyle name="표준 3 5 2 9 2 2 3 3" xfId="14425" xr:uid="{00000000-0005-0000-0000-00009A3C0000}"/>
    <cellStyle name="표준 3 5 2 9 2 2 3 3 2" xfId="14426" xr:uid="{00000000-0005-0000-0000-00009B3C0000}"/>
    <cellStyle name="표준 3 5 2 9 2 2 3 3 2 2" xfId="14427" xr:uid="{00000000-0005-0000-0000-00009C3C0000}"/>
    <cellStyle name="표준 3 5 2 9 2 2 3 3 3" xfId="14428" xr:uid="{00000000-0005-0000-0000-00009D3C0000}"/>
    <cellStyle name="표준 3 5 2 9 2 2 3 4" xfId="14429" xr:uid="{00000000-0005-0000-0000-00009E3C0000}"/>
    <cellStyle name="표준 3 5 2 9 2 2 3 4 2" xfId="14430" xr:uid="{00000000-0005-0000-0000-00009F3C0000}"/>
    <cellStyle name="표준 3 5 2 9 2 2 3 4 2 2" xfId="14431" xr:uid="{00000000-0005-0000-0000-0000A03C0000}"/>
    <cellStyle name="표준 3 5 2 9 2 2 3 4 3" xfId="14432" xr:uid="{00000000-0005-0000-0000-0000A13C0000}"/>
    <cellStyle name="표준 3 5 2 9 2 2 3 5" xfId="14433" xr:uid="{00000000-0005-0000-0000-0000A23C0000}"/>
    <cellStyle name="표준 3 5 2 9 2 2 3 5 2" xfId="14434" xr:uid="{00000000-0005-0000-0000-0000A33C0000}"/>
    <cellStyle name="표준 3 5 2 9 2 2 3 6" xfId="14435" xr:uid="{00000000-0005-0000-0000-0000A43C0000}"/>
    <cellStyle name="표준 3 5 2 9 2 2 4" xfId="14436" xr:uid="{00000000-0005-0000-0000-0000A53C0000}"/>
    <cellStyle name="표준 3 5 2 9 2 2 4 2" xfId="14437" xr:uid="{00000000-0005-0000-0000-0000A63C0000}"/>
    <cellStyle name="표준 3 5 2 9 2 2 4 2 2" xfId="14438" xr:uid="{00000000-0005-0000-0000-0000A73C0000}"/>
    <cellStyle name="표준 3 5 2 9 2 2 4 2 2 2" xfId="14439" xr:uid="{00000000-0005-0000-0000-0000A83C0000}"/>
    <cellStyle name="표준 3 5 2 9 2 2 4 2 3" xfId="14440" xr:uid="{00000000-0005-0000-0000-0000A93C0000}"/>
    <cellStyle name="표준 3 5 2 9 2 2 4 3" xfId="14441" xr:uid="{00000000-0005-0000-0000-0000AA3C0000}"/>
    <cellStyle name="표준 3 5 2 9 2 2 4 3 2" xfId="14442" xr:uid="{00000000-0005-0000-0000-0000AB3C0000}"/>
    <cellStyle name="표준 3 5 2 9 2 2 4 3 2 2" xfId="14443" xr:uid="{00000000-0005-0000-0000-0000AC3C0000}"/>
    <cellStyle name="표준 3 5 2 9 2 2 4 3 3" xfId="14444" xr:uid="{00000000-0005-0000-0000-0000AD3C0000}"/>
    <cellStyle name="표준 3 5 2 9 2 2 4 4" xfId="14445" xr:uid="{00000000-0005-0000-0000-0000AE3C0000}"/>
    <cellStyle name="표준 3 5 2 9 2 2 4 4 2" xfId="14446" xr:uid="{00000000-0005-0000-0000-0000AF3C0000}"/>
    <cellStyle name="표준 3 5 2 9 2 2 4 4 2 2" xfId="14447" xr:uid="{00000000-0005-0000-0000-0000B03C0000}"/>
    <cellStyle name="표준 3 5 2 9 2 2 4 4 3" xfId="14448" xr:uid="{00000000-0005-0000-0000-0000B13C0000}"/>
    <cellStyle name="표준 3 5 2 9 2 2 4 5" xfId="14449" xr:uid="{00000000-0005-0000-0000-0000B23C0000}"/>
    <cellStyle name="표준 3 5 2 9 2 2 4 5 2" xfId="14450" xr:uid="{00000000-0005-0000-0000-0000B33C0000}"/>
    <cellStyle name="표준 3 5 2 9 2 2 4 6" xfId="14451" xr:uid="{00000000-0005-0000-0000-0000B43C0000}"/>
    <cellStyle name="표준 3 5 2 9 2 2 5" xfId="14452" xr:uid="{00000000-0005-0000-0000-0000B53C0000}"/>
    <cellStyle name="표준 3 5 2 9 2 2 5 2" xfId="14453" xr:uid="{00000000-0005-0000-0000-0000B63C0000}"/>
    <cellStyle name="표준 3 5 2 9 2 2 5 2 2" xfId="14454" xr:uid="{00000000-0005-0000-0000-0000B73C0000}"/>
    <cellStyle name="표준 3 5 2 9 2 2 5 3" xfId="14455" xr:uid="{00000000-0005-0000-0000-0000B83C0000}"/>
    <cellStyle name="표준 3 5 2 9 2 2 6" xfId="14456" xr:uid="{00000000-0005-0000-0000-0000B93C0000}"/>
    <cellStyle name="표준 3 5 2 9 2 2 6 2" xfId="14457" xr:uid="{00000000-0005-0000-0000-0000BA3C0000}"/>
    <cellStyle name="표준 3 5 2 9 2 2 6 2 2" xfId="14458" xr:uid="{00000000-0005-0000-0000-0000BB3C0000}"/>
    <cellStyle name="표준 3 5 2 9 2 2 6 3" xfId="14459" xr:uid="{00000000-0005-0000-0000-0000BC3C0000}"/>
    <cellStyle name="표준 3 5 2 9 2 2 7" xfId="14460" xr:uid="{00000000-0005-0000-0000-0000BD3C0000}"/>
    <cellStyle name="표준 3 5 2 9 2 2 7 2" xfId="14461" xr:uid="{00000000-0005-0000-0000-0000BE3C0000}"/>
    <cellStyle name="표준 3 5 2 9 2 2 7 2 2" xfId="14462" xr:uid="{00000000-0005-0000-0000-0000BF3C0000}"/>
    <cellStyle name="표준 3 5 2 9 2 2 7 3" xfId="14463" xr:uid="{00000000-0005-0000-0000-0000C03C0000}"/>
    <cellStyle name="표준 3 5 2 9 2 2 8" xfId="14464" xr:uid="{00000000-0005-0000-0000-0000C13C0000}"/>
    <cellStyle name="표준 3 5 2 9 2 2 8 2" xfId="14465" xr:uid="{00000000-0005-0000-0000-0000C23C0000}"/>
    <cellStyle name="표준 3 5 2 9 2 2 9" xfId="14466" xr:uid="{00000000-0005-0000-0000-0000C33C0000}"/>
    <cellStyle name="표준 3 5 2 9 2 3" xfId="14467" xr:uid="{00000000-0005-0000-0000-0000C43C0000}"/>
    <cellStyle name="표준 3 5 2 9 2 3 2" xfId="14468" xr:uid="{00000000-0005-0000-0000-0000C53C0000}"/>
    <cellStyle name="표준 3 5 2 9 2 3 2 2" xfId="14469" xr:uid="{00000000-0005-0000-0000-0000C63C0000}"/>
    <cellStyle name="표준 3 5 2 9 2 3 2 2 2" xfId="14470" xr:uid="{00000000-0005-0000-0000-0000C73C0000}"/>
    <cellStyle name="표준 3 5 2 9 2 3 2 3" xfId="14471" xr:uid="{00000000-0005-0000-0000-0000C83C0000}"/>
    <cellStyle name="표준 3 5 2 9 2 3 3" xfId="14472" xr:uid="{00000000-0005-0000-0000-0000C93C0000}"/>
    <cellStyle name="표준 3 5 2 9 2 3 3 2" xfId="14473" xr:uid="{00000000-0005-0000-0000-0000CA3C0000}"/>
    <cellStyle name="표준 3 5 2 9 2 3 3 2 2" xfId="14474" xr:uid="{00000000-0005-0000-0000-0000CB3C0000}"/>
    <cellStyle name="표준 3 5 2 9 2 3 3 3" xfId="14475" xr:uid="{00000000-0005-0000-0000-0000CC3C0000}"/>
    <cellStyle name="표준 3 5 2 9 2 3 4" xfId="14476" xr:uid="{00000000-0005-0000-0000-0000CD3C0000}"/>
    <cellStyle name="표준 3 5 2 9 2 3 4 2" xfId="14477" xr:uid="{00000000-0005-0000-0000-0000CE3C0000}"/>
    <cellStyle name="표준 3 5 2 9 2 3 4 2 2" xfId="14478" xr:uid="{00000000-0005-0000-0000-0000CF3C0000}"/>
    <cellStyle name="표준 3 5 2 9 2 3 4 3" xfId="14479" xr:uid="{00000000-0005-0000-0000-0000D03C0000}"/>
    <cellStyle name="표준 3 5 2 9 2 3 5" xfId="14480" xr:uid="{00000000-0005-0000-0000-0000D13C0000}"/>
    <cellStyle name="표준 3 5 2 9 2 3 5 2" xfId="14481" xr:uid="{00000000-0005-0000-0000-0000D23C0000}"/>
    <cellStyle name="표준 3 5 2 9 2 3 6" xfId="14482" xr:uid="{00000000-0005-0000-0000-0000D33C0000}"/>
    <cellStyle name="표준 3 5 2 9 2 4" xfId="14483" xr:uid="{00000000-0005-0000-0000-0000D43C0000}"/>
    <cellStyle name="표준 3 5 2 9 2 4 2" xfId="14484" xr:uid="{00000000-0005-0000-0000-0000D53C0000}"/>
    <cellStyle name="표준 3 5 2 9 2 4 2 2" xfId="14485" xr:uid="{00000000-0005-0000-0000-0000D63C0000}"/>
    <cellStyle name="표준 3 5 2 9 2 4 2 2 2" xfId="14486" xr:uid="{00000000-0005-0000-0000-0000D73C0000}"/>
    <cellStyle name="표준 3 5 2 9 2 4 2 3" xfId="14487" xr:uid="{00000000-0005-0000-0000-0000D83C0000}"/>
    <cellStyle name="표준 3 5 2 9 2 4 3" xfId="14488" xr:uid="{00000000-0005-0000-0000-0000D93C0000}"/>
    <cellStyle name="표준 3 5 2 9 2 4 3 2" xfId="14489" xr:uid="{00000000-0005-0000-0000-0000DA3C0000}"/>
    <cellStyle name="표준 3 5 2 9 2 4 3 2 2" xfId="14490" xr:uid="{00000000-0005-0000-0000-0000DB3C0000}"/>
    <cellStyle name="표준 3 5 2 9 2 4 3 3" xfId="14491" xr:uid="{00000000-0005-0000-0000-0000DC3C0000}"/>
    <cellStyle name="표준 3 5 2 9 2 4 4" xfId="14492" xr:uid="{00000000-0005-0000-0000-0000DD3C0000}"/>
    <cellStyle name="표준 3 5 2 9 2 4 4 2" xfId="14493" xr:uid="{00000000-0005-0000-0000-0000DE3C0000}"/>
    <cellStyle name="표준 3 5 2 9 2 4 4 2 2" xfId="14494" xr:uid="{00000000-0005-0000-0000-0000DF3C0000}"/>
    <cellStyle name="표준 3 5 2 9 2 4 4 3" xfId="14495" xr:uid="{00000000-0005-0000-0000-0000E03C0000}"/>
    <cellStyle name="표준 3 5 2 9 2 4 5" xfId="14496" xr:uid="{00000000-0005-0000-0000-0000E13C0000}"/>
    <cellStyle name="표준 3 5 2 9 2 4 5 2" xfId="14497" xr:uid="{00000000-0005-0000-0000-0000E23C0000}"/>
    <cellStyle name="표준 3 5 2 9 2 4 6" xfId="14498" xr:uid="{00000000-0005-0000-0000-0000E33C0000}"/>
    <cellStyle name="표준 3 5 2 9 2 5" xfId="14499" xr:uid="{00000000-0005-0000-0000-0000E43C0000}"/>
    <cellStyle name="표준 3 5 2 9 2 5 2" xfId="14500" xr:uid="{00000000-0005-0000-0000-0000E53C0000}"/>
    <cellStyle name="표준 3 5 2 9 2 5 2 2" xfId="14501" xr:uid="{00000000-0005-0000-0000-0000E63C0000}"/>
    <cellStyle name="표준 3 5 2 9 2 5 2 2 2" xfId="14502" xr:uid="{00000000-0005-0000-0000-0000E73C0000}"/>
    <cellStyle name="표준 3 5 2 9 2 5 2 3" xfId="14503" xr:uid="{00000000-0005-0000-0000-0000E83C0000}"/>
    <cellStyle name="표준 3 5 2 9 2 5 3" xfId="14504" xr:uid="{00000000-0005-0000-0000-0000E93C0000}"/>
    <cellStyle name="표준 3 5 2 9 2 5 3 2" xfId="14505" xr:uid="{00000000-0005-0000-0000-0000EA3C0000}"/>
    <cellStyle name="표준 3 5 2 9 2 5 3 2 2" xfId="14506" xr:uid="{00000000-0005-0000-0000-0000EB3C0000}"/>
    <cellStyle name="표준 3 5 2 9 2 5 3 3" xfId="14507" xr:uid="{00000000-0005-0000-0000-0000EC3C0000}"/>
    <cellStyle name="표준 3 5 2 9 2 5 4" xfId="14508" xr:uid="{00000000-0005-0000-0000-0000ED3C0000}"/>
    <cellStyle name="표준 3 5 2 9 2 5 4 2" xfId="14509" xr:uid="{00000000-0005-0000-0000-0000EE3C0000}"/>
    <cellStyle name="표준 3 5 2 9 2 5 4 2 2" xfId="14510" xr:uid="{00000000-0005-0000-0000-0000EF3C0000}"/>
    <cellStyle name="표준 3 5 2 9 2 5 4 3" xfId="14511" xr:uid="{00000000-0005-0000-0000-0000F03C0000}"/>
    <cellStyle name="표준 3 5 2 9 2 5 5" xfId="14512" xr:uid="{00000000-0005-0000-0000-0000F13C0000}"/>
    <cellStyle name="표준 3 5 2 9 2 5 5 2" xfId="14513" xr:uid="{00000000-0005-0000-0000-0000F23C0000}"/>
    <cellStyle name="표준 3 5 2 9 2 5 6" xfId="14514" xr:uid="{00000000-0005-0000-0000-0000F33C0000}"/>
    <cellStyle name="표준 3 5 2 9 2 6" xfId="14515" xr:uid="{00000000-0005-0000-0000-0000F43C0000}"/>
    <cellStyle name="표준 3 5 2 9 2 6 2" xfId="14516" xr:uid="{00000000-0005-0000-0000-0000F53C0000}"/>
    <cellStyle name="표준 3 5 2 9 2 6 2 2" xfId="14517" xr:uid="{00000000-0005-0000-0000-0000F63C0000}"/>
    <cellStyle name="표준 3 5 2 9 2 6 3" xfId="14518" xr:uid="{00000000-0005-0000-0000-0000F73C0000}"/>
    <cellStyle name="표준 3 5 2 9 2 7" xfId="14519" xr:uid="{00000000-0005-0000-0000-0000F83C0000}"/>
    <cellStyle name="표준 3 5 2 9 2 7 2" xfId="14520" xr:uid="{00000000-0005-0000-0000-0000F93C0000}"/>
    <cellStyle name="표준 3 5 2 9 2 7 2 2" xfId="14521" xr:uid="{00000000-0005-0000-0000-0000FA3C0000}"/>
    <cellStyle name="표준 3 5 2 9 2 7 3" xfId="14522" xr:uid="{00000000-0005-0000-0000-0000FB3C0000}"/>
    <cellStyle name="표준 3 5 2 9 2 8" xfId="14523" xr:uid="{00000000-0005-0000-0000-0000FC3C0000}"/>
    <cellStyle name="표준 3 5 2 9 2 8 2" xfId="14524" xr:uid="{00000000-0005-0000-0000-0000FD3C0000}"/>
    <cellStyle name="표준 3 5 2 9 2 8 2 2" xfId="14525" xr:uid="{00000000-0005-0000-0000-0000FE3C0000}"/>
    <cellStyle name="표준 3 5 2 9 2 8 3" xfId="14526" xr:uid="{00000000-0005-0000-0000-0000FF3C0000}"/>
    <cellStyle name="표준 3 5 2 9 2 9" xfId="14527" xr:uid="{00000000-0005-0000-0000-0000003D0000}"/>
    <cellStyle name="표준 3 5 2 9 2 9 2" xfId="14528" xr:uid="{00000000-0005-0000-0000-0000013D0000}"/>
    <cellStyle name="표준 3 5 2 9 3" xfId="14529" xr:uid="{00000000-0005-0000-0000-0000023D0000}"/>
    <cellStyle name="표준 3 5 2 9 3 2" xfId="14530" xr:uid="{00000000-0005-0000-0000-0000033D0000}"/>
    <cellStyle name="표준 3 5 2 9 3 2 2" xfId="14531" xr:uid="{00000000-0005-0000-0000-0000043D0000}"/>
    <cellStyle name="표준 3 5 2 9 3 2 2 2" xfId="14532" xr:uid="{00000000-0005-0000-0000-0000053D0000}"/>
    <cellStyle name="표준 3 5 2 9 3 2 2 2 2" xfId="14533" xr:uid="{00000000-0005-0000-0000-0000063D0000}"/>
    <cellStyle name="표준 3 5 2 9 3 2 2 3" xfId="14534" xr:uid="{00000000-0005-0000-0000-0000073D0000}"/>
    <cellStyle name="표준 3 5 2 9 3 2 3" xfId="14535" xr:uid="{00000000-0005-0000-0000-0000083D0000}"/>
    <cellStyle name="표준 3 5 2 9 3 2 3 2" xfId="14536" xr:uid="{00000000-0005-0000-0000-0000093D0000}"/>
    <cellStyle name="표준 3 5 2 9 3 2 3 2 2" xfId="14537" xr:uid="{00000000-0005-0000-0000-00000A3D0000}"/>
    <cellStyle name="표준 3 5 2 9 3 2 3 3" xfId="14538" xr:uid="{00000000-0005-0000-0000-00000B3D0000}"/>
    <cellStyle name="표준 3 5 2 9 3 2 4" xfId="14539" xr:uid="{00000000-0005-0000-0000-00000C3D0000}"/>
    <cellStyle name="표준 3 5 2 9 3 2 4 2" xfId="14540" xr:uid="{00000000-0005-0000-0000-00000D3D0000}"/>
    <cellStyle name="표준 3 5 2 9 3 2 4 2 2" xfId="14541" xr:uid="{00000000-0005-0000-0000-00000E3D0000}"/>
    <cellStyle name="표준 3 5 2 9 3 2 4 3" xfId="14542" xr:uid="{00000000-0005-0000-0000-00000F3D0000}"/>
    <cellStyle name="표준 3 5 2 9 3 2 5" xfId="14543" xr:uid="{00000000-0005-0000-0000-0000103D0000}"/>
    <cellStyle name="표준 3 5 2 9 3 2 5 2" xfId="14544" xr:uid="{00000000-0005-0000-0000-0000113D0000}"/>
    <cellStyle name="표준 3 5 2 9 3 2 6" xfId="14545" xr:uid="{00000000-0005-0000-0000-0000123D0000}"/>
    <cellStyle name="표준 3 5 2 9 3 3" xfId="14546" xr:uid="{00000000-0005-0000-0000-0000133D0000}"/>
    <cellStyle name="표준 3 5 2 9 3 3 2" xfId="14547" xr:uid="{00000000-0005-0000-0000-0000143D0000}"/>
    <cellStyle name="표준 3 5 2 9 3 3 2 2" xfId="14548" xr:uid="{00000000-0005-0000-0000-0000153D0000}"/>
    <cellStyle name="표준 3 5 2 9 3 3 2 2 2" xfId="14549" xr:uid="{00000000-0005-0000-0000-0000163D0000}"/>
    <cellStyle name="표준 3 5 2 9 3 3 2 3" xfId="14550" xr:uid="{00000000-0005-0000-0000-0000173D0000}"/>
    <cellStyle name="표준 3 5 2 9 3 3 3" xfId="14551" xr:uid="{00000000-0005-0000-0000-0000183D0000}"/>
    <cellStyle name="표준 3 5 2 9 3 3 3 2" xfId="14552" xr:uid="{00000000-0005-0000-0000-0000193D0000}"/>
    <cellStyle name="표준 3 5 2 9 3 3 3 2 2" xfId="14553" xr:uid="{00000000-0005-0000-0000-00001A3D0000}"/>
    <cellStyle name="표준 3 5 2 9 3 3 3 3" xfId="14554" xr:uid="{00000000-0005-0000-0000-00001B3D0000}"/>
    <cellStyle name="표준 3 5 2 9 3 3 4" xfId="14555" xr:uid="{00000000-0005-0000-0000-00001C3D0000}"/>
    <cellStyle name="표준 3 5 2 9 3 3 4 2" xfId="14556" xr:uid="{00000000-0005-0000-0000-00001D3D0000}"/>
    <cellStyle name="표준 3 5 2 9 3 3 4 2 2" xfId="14557" xr:uid="{00000000-0005-0000-0000-00001E3D0000}"/>
    <cellStyle name="표준 3 5 2 9 3 3 4 3" xfId="14558" xr:uid="{00000000-0005-0000-0000-00001F3D0000}"/>
    <cellStyle name="표준 3 5 2 9 3 3 5" xfId="14559" xr:uid="{00000000-0005-0000-0000-0000203D0000}"/>
    <cellStyle name="표준 3 5 2 9 3 3 5 2" xfId="14560" xr:uid="{00000000-0005-0000-0000-0000213D0000}"/>
    <cellStyle name="표준 3 5 2 9 3 3 6" xfId="14561" xr:uid="{00000000-0005-0000-0000-0000223D0000}"/>
    <cellStyle name="표준 3 5 2 9 3 4" xfId="14562" xr:uid="{00000000-0005-0000-0000-0000233D0000}"/>
    <cellStyle name="표준 3 5 2 9 3 4 2" xfId="14563" xr:uid="{00000000-0005-0000-0000-0000243D0000}"/>
    <cellStyle name="표준 3 5 2 9 3 4 2 2" xfId="14564" xr:uid="{00000000-0005-0000-0000-0000253D0000}"/>
    <cellStyle name="표준 3 5 2 9 3 4 2 2 2" xfId="14565" xr:uid="{00000000-0005-0000-0000-0000263D0000}"/>
    <cellStyle name="표준 3 5 2 9 3 4 2 3" xfId="14566" xr:uid="{00000000-0005-0000-0000-0000273D0000}"/>
    <cellStyle name="표준 3 5 2 9 3 4 3" xfId="14567" xr:uid="{00000000-0005-0000-0000-0000283D0000}"/>
    <cellStyle name="표준 3 5 2 9 3 4 3 2" xfId="14568" xr:uid="{00000000-0005-0000-0000-0000293D0000}"/>
    <cellStyle name="표준 3 5 2 9 3 4 3 2 2" xfId="14569" xr:uid="{00000000-0005-0000-0000-00002A3D0000}"/>
    <cellStyle name="표준 3 5 2 9 3 4 3 3" xfId="14570" xr:uid="{00000000-0005-0000-0000-00002B3D0000}"/>
    <cellStyle name="표준 3 5 2 9 3 4 4" xfId="14571" xr:uid="{00000000-0005-0000-0000-00002C3D0000}"/>
    <cellStyle name="표준 3 5 2 9 3 4 4 2" xfId="14572" xr:uid="{00000000-0005-0000-0000-00002D3D0000}"/>
    <cellStyle name="표준 3 5 2 9 3 4 4 2 2" xfId="14573" xr:uid="{00000000-0005-0000-0000-00002E3D0000}"/>
    <cellStyle name="표준 3 5 2 9 3 4 4 3" xfId="14574" xr:uid="{00000000-0005-0000-0000-00002F3D0000}"/>
    <cellStyle name="표준 3 5 2 9 3 4 5" xfId="14575" xr:uid="{00000000-0005-0000-0000-0000303D0000}"/>
    <cellStyle name="표준 3 5 2 9 3 4 5 2" xfId="14576" xr:uid="{00000000-0005-0000-0000-0000313D0000}"/>
    <cellStyle name="표준 3 5 2 9 3 4 6" xfId="14577" xr:uid="{00000000-0005-0000-0000-0000323D0000}"/>
    <cellStyle name="표준 3 5 2 9 3 5" xfId="14578" xr:uid="{00000000-0005-0000-0000-0000333D0000}"/>
    <cellStyle name="표준 3 5 2 9 3 5 2" xfId="14579" xr:uid="{00000000-0005-0000-0000-0000343D0000}"/>
    <cellStyle name="표준 3 5 2 9 3 5 2 2" xfId="14580" xr:uid="{00000000-0005-0000-0000-0000353D0000}"/>
    <cellStyle name="표준 3 5 2 9 3 5 3" xfId="14581" xr:uid="{00000000-0005-0000-0000-0000363D0000}"/>
    <cellStyle name="표준 3 5 2 9 3 6" xfId="14582" xr:uid="{00000000-0005-0000-0000-0000373D0000}"/>
    <cellStyle name="표준 3 5 2 9 3 6 2" xfId="14583" xr:uid="{00000000-0005-0000-0000-0000383D0000}"/>
    <cellStyle name="표준 3 5 2 9 3 6 2 2" xfId="14584" xr:uid="{00000000-0005-0000-0000-0000393D0000}"/>
    <cellStyle name="표준 3 5 2 9 3 6 3" xfId="14585" xr:uid="{00000000-0005-0000-0000-00003A3D0000}"/>
    <cellStyle name="표준 3 5 2 9 3 7" xfId="14586" xr:uid="{00000000-0005-0000-0000-00003B3D0000}"/>
    <cellStyle name="표준 3 5 2 9 3 7 2" xfId="14587" xr:uid="{00000000-0005-0000-0000-00003C3D0000}"/>
    <cellStyle name="표준 3 5 2 9 3 7 2 2" xfId="14588" xr:uid="{00000000-0005-0000-0000-00003D3D0000}"/>
    <cellStyle name="표준 3 5 2 9 3 7 3" xfId="14589" xr:uid="{00000000-0005-0000-0000-00003E3D0000}"/>
    <cellStyle name="표준 3 5 2 9 3 8" xfId="14590" xr:uid="{00000000-0005-0000-0000-00003F3D0000}"/>
    <cellStyle name="표준 3 5 2 9 3 8 2" xfId="14591" xr:uid="{00000000-0005-0000-0000-0000403D0000}"/>
    <cellStyle name="표준 3 5 2 9 3 9" xfId="14592" xr:uid="{00000000-0005-0000-0000-0000413D0000}"/>
    <cellStyle name="표준 3 5 2 9 4" xfId="14593" xr:uid="{00000000-0005-0000-0000-0000423D0000}"/>
    <cellStyle name="표준 3 5 2 9 4 2" xfId="14594" xr:uid="{00000000-0005-0000-0000-0000433D0000}"/>
    <cellStyle name="표준 3 5 2 9 4 2 2" xfId="14595" xr:uid="{00000000-0005-0000-0000-0000443D0000}"/>
    <cellStyle name="표준 3 5 2 9 4 2 2 2" xfId="14596" xr:uid="{00000000-0005-0000-0000-0000453D0000}"/>
    <cellStyle name="표준 3 5 2 9 4 2 3" xfId="14597" xr:uid="{00000000-0005-0000-0000-0000463D0000}"/>
    <cellStyle name="표준 3 5 2 9 4 3" xfId="14598" xr:uid="{00000000-0005-0000-0000-0000473D0000}"/>
    <cellStyle name="표준 3 5 2 9 4 3 2" xfId="14599" xr:uid="{00000000-0005-0000-0000-0000483D0000}"/>
    <cellStyle name="표준 3 5 2 9 4 3 2 2" xfId="14600" xr:uid="{00000000-0005-0000-0000-0000493D0000}"/>
    <cellStyle name="표준 3 5 2 9 4 3 3" xfId="14601" xr:uid="{00000000-0005-0000-0000-00004A3D0000}"/>
    <cellStyle name="표준 3 5 2 9 4 4" xfId="14602" xr:uid="{00000000-0005-0000-0000-00004B3D0000}"/>
    <cellStyle name="표준 3 5 2 9 4 4 2" xfId="14603" xr:uid="{00000000-0005-0000-0000-00004C3D0000}"/>
    <cellStyle name="표준 3 5 2 9 4 4 2 2" xfId="14604" xr:uid="{00000000-0005-0000-0000-00004D3D0000}"/>
    <cellStyle name="표준 3 5 2 9 4 4 3" xfId="14605" xr:uid="{00000000-0005-0000-0000-00004E3D0000}"/>
    <cellStyle name="표준 3 5 2 9 4 5" xfId="14606" xr:uid="{00000000-0005-0000-0000-00004F3D0000}"/>
    <cellStyle name="표준 3 5 2 9 4 5 2" xfId="14607" xr:uid="{00000000-0005-0000-0000-0000503D0000}"/>
    <cellStyle name="표준 3 5 2 9 4 6" xfId="14608" xr:uid="{00000000-0005-0000-0000-0000513D0000}"/>
    <cellStyle name="표준 3 5 2 9 5" xfId="14609" xr:uid="{00000000-0005-0000-0000-0000523D0000}"/>
    <cellStyle name="표준 3 5 2 9 5 2" xfId="14610" xr:uid="{00000000-0005-0000-0000-0000533D0000}"/>
    <cellStyle name="표준 3 5 2 9 5 2 2" xfId="14611" xr:uid="{00000000-0005-0000-0000-0000543D0000}"/>
    <cellStyle name="표준 3 5 2 9 5 2 2 2" xfId="14612" xr:uid="{00000000-0005-0000-0000-0000553D0000}"/>
    <cellStyle name="표준 3 5 2 9 5 2 3" xfId="14613" xr:uid="{00000000-0005-0000-0000-0000563D0000}"/>
    <cellStyle name="표준 3 5 2 9 5 3" xfId="14614" xr:uid="{00000000-0005-0000-0000-0000573D0000}"/>
    <cellStyle name="표준 3 5 2 9 5 3 2" xfId="14615" xr:uid="{00000000-0005-0000-0000-0000583D0000}"/>
    <cellStyle name="표준 3 5 2 9 5 3 2 2" xfId="14616" xr:uid="{00000000-0005-0000-0000-0000593D0000}"/>
    <cellStyle name="표준 3 5 2 9 5 3 3" xfId="14617" xr:uid="{00000000-0005-0000-0000-00005A3D0000}"/>
    <cellStyle name="표준 3 5 2 9 5 4" xfId="14618" xr:uid="{00000000-0005-0000-0000-00005B3D0000}"/>
    <cellStyle name="표준 3 5 2 9 5 4 2" xfId="14619" xr:uid="{00000000-0005-0000-0000-00005C3D0000}"/>
    <cellStyle name="표준 3 5 2 9 5 4 2 2" xfId="14620" xr:uid="{00000000-0005-0000-0000-00005D3D0000}"/>
    <cellStyle name="표준 3 5 2 9 5 4 3" xfId="14621" xr:uid="{00000000-0005-0000-0000-00005E3D0000}"/>
    <cellStyle name="표준 3 5 2 9 5 5" xfId="14622" xr:uid="{00000000-0005-0000-0000-00005F3D0000}"/>
    <cellStyle name="표준 3 5 2 9 5 5 2" xfId="14623" xr:uid="{00000000-0005-0000-0000-0000603D0000}"/>
    <cellStyle name="표준 3 5 2 9 5 6" xfId="14624" xr:uid="{00000000-0005-0000-0000-0000613D0000}"/>
    <cellStyle name="표준 3 5 2 9 6" xfId="14625" xr:uid="{00000000-0005-0000-0000-0000623D0000}"/>
    <cellStyle name="표준 3 5 2 9 6 2" xfId="14626" xr:uid="{00000000-0005-0000-0000-0000633D0000}"/>
    <cellStyle name="표준 3 5 2 9 6 2 2" xfId="14627" xr:uid="{00000000-0005-0000-0000-0000643D0000}"/>
    <cellStyle name="표준 3 5 2 9 6 2 2 2" xfId="14628" xr:uid="{00000000-0005-0000-0000-0000653D0000}"/>
    <cellStyle name="표준 3 5 2 9 6 2 3" xfId="14629" xr:uid="{00000000-0005-0000-0000-0000663D0000}"/>
    <cellStyle name="표준 3 5 2 9 6 3" xfId="14630" xr:uid="{00000000-0005-0000-0000-0000673D0000}"/>
    <cellStyle name="표준 3 5 2 9 6 3 2" xfId="14631" xr:uid="{00000000-0005-0000-0000-0000683D0000}"/>
    <cellStyle name="표준 3 5 2 9 6 3 2 2" xfId="14632" xr:uid="{00000000-0005-0000-0000-0000693D0000}"/>
    <cellStyle name="표준 3 5 2 9 6 3 3" xfId="14633" xr:uid="{00000000-0005-0000-0000-00006A3D0000}"/>
    <cellStyle name="표준 3 5 2 9 6 4" xfId="14634" xr:uid="{00000000-0005-0000-0000-00006B3D0000}"/>
    <cellStyle name="표준 3 5 2 9 6 4 2" xfId="14635" xr:uid="{00000000-0005-0000-0000-00006C3D0000}"/>
    <cellStyle name="표준 3 5 2 9 6 4 2 2" xfId="14636" xr:uid="{00000000-0005-0000-0000-00006D3D0000}"/>
    <cellStyle name="표준 3 5 2 9 6 4 3" xfId="14637" xr:uid="{00000000-0005-0000-0000-00006E3D0000}"/>
    <cellStyle name="표준 3 5 2 9 6 5" xfId="14638" xr:uid="{00000000-0005-0000-0000-00006F3D0000}"/>
    <cellStyle name="표준 3 5 2 9 6 5 2" xfId="14639" xr:uid="{00000000-0005-0000-0000-0000703D0000}"/>
    <cellStyle name="표준 3 5 2 9 6 6" xfId="14640" xr:uid="{00000000-0005-0000-0000-0000713D0000}"/>
    <cellStyle name="표준 3 5 2 9 7" xfId="14641" xr:uid="{00000000-0005-0000-0000-0000723D0000}"/>
    <cellStyle name="표준 3 5 2 9 7 2" xfId="14642" xr:uid="{00000000-0005-0000-0000-0000733D0000}"/>
    <cellStyle name="표준 3 5 2 9 7 2 2" xfId="14643" xr:uid="{00000000-0005-0000-0000-0000743D0000}"/>
    <cellStyle name="표준 3 5 2 9 7 3" xfId="14644" xr:uid="{00000000-0005-0000-0000-0000753D0000}"/>
    <cellStyle name="표준 3 5 2 9 8" xfId="14645" xr:uid="{00000000-0005-0000-0000-0000763D0000}"/>
    <cellStyle name="표준 3 5 2 9 8 2" xfId="14646" xr:uid="{00000000-0005-0000-0000-0000773D0000}"/>
    <cellStyle name="표준 3 5 2 9 8 2 2" xfId="14647" xr:uid="{00000000-0005-0000-0000-0000783D0000}"/>
    <cellStyle name="표준 3 5 2 9 8 3" xfId="14648" xr:uid="{00000000-0005-0000-0000-0000793D0000}"/>
    <cellStyle name="표준 3 5 2 9 9" xfId="14649" xr:uid="{00000000-0005-0000-0000-00007A3D0000}"/>
    <cellStyle name="표준 3 5 2 9 9 2" xfId="14650" xr:uid="{00000000-0005-0000-0000-00007B3D0000}"/>
    <cellStyle name="표준 3 5 2 9 9 2 2" xfId="14651" xr:uid="{00000000-0005-0000-0000-00007C3D0000}"/>
    <cellStyle name="표준 3 5 2 9 9 3" xfId="14652" xr:uid="{00000000-0005-0000-0000-00007D3D0000}"/>
    <cellStyle name="표준 3 5 3" xfId="18399" xr:uid="{00000000-0005-0000-0000-00007E3D0000}"/>
    <cellStyle name="표준 3 5 3 2" xfId="18636" xr:uid="{00000000-0005-0000-0000-00007F3D0000}"/>
    <cellStyle name="표준 3 5 4" xfId="18607" xr:uid="{00000000-0005-0000-0000-0000803D0000}"/>
    <cellStyle name="표준 3 6" xfId="14653" xr:uid="{00000000-0005-0000-0000-0000813D0000}"/>
    <cellStyle name="표준 3 6 2" xfId="14654" xr:uid="{00000000-0005-0000-0000-0000823D0000}"/>
    <cellStyle name="표준 3 6 2 10" xfId="14655" xr:uid="{00000000-0005-0000-0000-0000833D0000}"/>
    <cellStyle name="표준 3 6 2 10 10" xfId="14656" xr:uid="{00000000-0005-0000-0000-0000843D0000}"/>
    <cellStyle name="표준 3 6 2 10 2" xfId="14657" xr:uid="{00000000-0005-0000-0000-0000853D0000}"/>
    <cellStyle name="표준 3 6 2 10 2 2" xfId="14658" xr:uid="{00000000-0005-0000-0000-0000863D0000}"/>
    <cellStyle name="표준 3 6 2 10 2 2 2" xfId="14659" xr:uid="{00000000-0005-0000-0000-0000873D0000}"/>
    <cellStyle name="표준 3 6 2 10 2 2 2 2" xfId="14660" xr:uid="{00000000-0005-0000-0000-0000883D0000}"/>
    <cellStyle name="표준 3 6 2 10 2 2 2 2 2" xfId="14661" xr:uid="{00000000-0005-0000-0000-0000893D0000}"/>
    <cellStyle name="표준 3 6 2 10 2 2 2 3" xfId="14662" xr:uid="{00000000-0005-0000-0000-00008A3D0000}"/>
    <cellStyle name="표준 3 6 2 10 2 2 3" xfId="14663" xr:uid="{00000000-0005-0000-0000-00008B3D0000}"/>
    <cellStyle name="표준 3 6 2 10 2 2 3 2" xfId="14664" xr:uid="{00000000-0005-0000-0000-00008C3D0000}"/>
    <cellStyle name="표준 3 6 2 10 2 2 3 2 2" xfId="14665" xr:uid="{00000000-0005-0000-0000-00008D3D0000}"/>
    <cellStyle name="표준 3 6 2 10 2 2 3 3" xfId="14666" xr:uid="{00000000-0005-0000-0000-00008E3D0000}"/>
    <cellStyle name="표준 3 6 2 10 2 2 4" xfId="14667" xr:uid="{00000000-0005-0000-0000-00008F3D0000}"/>
    <cellStyle name="표준 3 6 2 10 2 2 4 2" xfId="14668" xr:uid="{00000000-0005-0000-0000-0000903D0000}"/>
    <cellStyle name="표준 3 6 2 10 2 2 4 2 2" xfId="14669" xr:uid="{00000000-0005-0000-0000-0000913D0000}"/>
    <cellStyle name="표준 3 6 2 10 2 2 4 3" xfId="14670" xr:uid="{00000000-0005-0000-0000-0000923D0000}"/>
    <cellStyle name="표준 3 6 2 10 2 2 5" xfId="14671" xr:uid="{00000000-0005-0000-0000-0000933D0000}"/>
    <cellStyle name="표준 3 6 2 10 2 2 5 2" xfId="14672" xr:uid="{00000000-0005-0000-0000-0000943D0000}"/>
    <cellStyle name="표준 3 6 2 10 2 2 6" xfId="14673" xr:uid="{00000000-0005-0000-0000-0000953D0000}"/>
    <cellStyle name="표준 3 6 2 10 2 3" xfId="14674" xr:uid="{00000000-0005-0000-0000-0000963D0000}"/>
    <cellStyle name="표준 3 6 2 10 2 3 2" xfId="14675" xr:uid="{00000000-0005-0000-0000-0000973D0000}"/>
    <cellStyle name="표준 3 6 2 10 2 3 2 2" xfId="14676" xr:uid="{00000000-0005-0000-0000-0000983D0000}"/>
    <cellStyle name="표준 3 6 2 10 2 3 2 2 2" xfId="14677" xr:uid="{00000000-0005-0000-0000-0000993D0000}"/>
    <cellStyle name="표준 3 6 2 10 2 3 2 3" xfId="14678" xr:uid="{00000000-0005-0000-0000-00009A3D0000}"/>
    <cellStyle name="표준 3 6 2 10 2 3 3" xfId="14679" xr:uid="{00000000-0005-0000-0000-00009B3D0000}"/>
    <cellStyle name="표준 3 6 2 10 2 3 3 2" xfId="14680" xr:uid="{00000000-0005-0000-0000-00009C3D0000}"/>
    <cellStyle name="표준 3 6 2 10 2 3 3 2 2" xfId="14681" xr:uid="{00000000-0005-0000-0000-00009D3D0000}"/>
    <cellStyle name="표준 3 6 2 10 2 3 3 3" xfId="14682" xr:uid="{00000000-0005-0000-0000-00009E3D0000}"/>
    <cellStyle name="표준 3 6 2 10 2 3 4" xfId="14683" xr:uid="{00000000-0005-0000-0000-00009F3D0000}"/>
    <cellStyle name="표준 3 6 2 10 2 3 4 2" xfId="14684" xr:uid="{00000000-0005-0000-0000-0000A03D0000}"/>
    <cellStyle name="표준 3 6 2 10 2 3 4 2 2" xfId="14685" xr:uid="{00000000-0005-0000-0000-0000A13D0000}"/>
    <cellStyle name="표준 3 6 2 10 2 3 4 3" xfId="14686" xr:uid="{00000000-0005-0000-0000-0000A23D0000}"/>
    <cellStyle name="표준 3 6 2 10 2 3 5" xfId="14687" xr:uid="{00000000-0005-0000-0000-0000A33D0000}"/>
    <cellStyle name="표준 3 6 2 10 2 3 5 2" xfId="14688" xr:uid="{00000000-0005-0000-0000-0000A43D0000}"/>
    <cellStyle name="표준 3 6 2 10 2 3 6" xfId="14689" xr:uid="{00000000-0005-0000-0000-0000A53D0000}"/>
    <cellStyle name="표준 3 6 2 10 2 4" xfId="14690" xr:uid="{00000000-0005-0000-0000-0000A63D0000}"/>
    <cellStyle name="표준 3 6 2 10 2 4 2" xfId="14691" xr:uid="{00000000-0005-0000-0000-0000A73D0000}"/>
    <cellStyle name="표준 3 6 2 10 2 4 2 2" xfId="14692" xr:uid="{00000000-0005-0000-0000-0000A83D0000}"/>
    <cellStyle name="표준 3 6 2 10 2 4 2 2 2" xfId="14693" xr:uid="{00000000-0005-0000-0000-0000A93D0000}"/>
    <cellStyle name="표준 3 6 2 10 2 4 2 3" xfId="14694" xr:uid="{00000000-0005-0000-0000-0000AA3D0000}"/>
    <cellStyle name="표준 3 6 2 10 2 4 3" xfId="14695" xr:uid="{00000000-0005-0000-0000-0000AB3D0000}"/>
    <cellStyle name="표준 3 6 2 10 2 4 3 2" xfId="14696" xr:uid="{00000000-0005-0000-0000-0000AC3D0000}"/>
    <cellStyle name="표준 3 6 2 10 2 4 3 2 2" xfId="14697" xr:uid="{00000000-0005-0000-0000-0000AD3D0000}"/>
    <cellStyle name="표준 3 6 2 10 2 4 3 3" xfId="14698" xr:uid="{00000000-0005-0000-0000-0000AE3D0000}"/>
    <cellStyle name="표준 3 6 2 10 2 4 4" xfId="14699" xr:uid="{00000000-0005-0000-0000-0000AF3D0000}"/>
    <cellStyle name="표준 3 6 2 10 2 4 4 2" xfId="14700" xr:uid="{00000000-0005-0000-0000-0000B03D0000}"/>
    <cellStyle name="표준 3 6 2 10 2 4 4 2 2" xfId="14701" xr:uid="{00000000-0005-0000-0000-0000B13D0000}"/>
    <cellStyle name="표준 3 6 2 10 2 4 4 3" xfId="14702" xr:uid="{00000000-0005-0000-0000-0000B23D0000}"/>
    <cellStyle name="표준 3 6 2 10 2 4 5" xfId="14703" xr:uid="{00000000-0005-0000-0000-0000B33D0000}"/>
    <cellStyle name="표준 3 6 2 10 2 4 5 2" xfId="14704" xr:uid="{00000000-0005-0000-0000-0000B43D0000}"/>
    <cellStyle name="표준 3 6 2 10 2 4 6" xfId="14705" xr:uid="{00000000-0005-0000-0000-0000B53D0000}"/>
    <cellStyle name="표준 3 6 2 10 2 5" xfId="14706" xr:uid="{00000000-0005-0000-0000-0000B63D0000}"/>
    <cellStyle name="표준 3 6 2 10 2 5 2" xfId="14707" xr:uid="{00000000-0005-0000-0000-0000B73D0000}"/>
    <cellStyle name="표준 3 6 2 10 2 5 2 2" xfId="14708" xr:uid="{00000000-0005-0000-0000-0000B83D0000}"/>
    <cellStyle name="표준 3 6 2 10 2 5 3" xfId="14709" xr:uid="{00000000-0005-0000-0000-0000B93D0000}"/>
    <cellStyle name="표준 3 6 2 10 2 6" xfId="14710" xr:uid="{00000000-0005-0000-0000-0000BA3D0000}"/>
    <cellStyle name="표준 3 6 2 10 2 6 2" xfId="14711" xr:uid="{00000000-0005-0000-0000-0000BB3D0000}"/>
    <cellStyle name="표준 3 6 2 10 2 6 2 2" xfId="14712" xr:uid="{00000000-0005-0000-0000-0000BC3D0000}"/>
    <cellStyle name="표준 3 6 2 10 2 6 3" xfId="14713" xr:uid="{00000000-0005-0000-0000-0000BD3D0000}"/>
    <cellStyle name="표준 3 6 2 10 2 7" xfId="14714" xr:uid="{00000000-0005-0000-0000-0000BE3D0000}"/>
    <cellStyle name="표준 3 6 2 10 2 7 2" xfId="14715" xr:uid="{00000000-0005-0000-0000-0000BF3D0000}"/>
    <cellStyle name="표준 3 6 2 10 2 7 2 2" xfId="14716" xr:uid="{00000000-0005-0000-0000-0000C03D0000}"/>
    <cellStyle name="표준 3 6 2 10 2 7 3" xfId="14717" xr:uid="{00000000-0005-0000-0000-0000C13D0000}"/>
    <cellStyle name="표준 3 6 2 10 2 8" xfId="14718" xr:uid="{00000000-0005-0000-0000-0000C23D0000}"/>
    <cellStyle name="표준 3 6 2 10 2 8 2" xfId="14719" xr:uid="{00000000-0005-0000-0000-0000C33D0000}"/>
    <cellStyle name="표준 3 6 2 10 2 9" xfId="14720" xr:uid="{00000000-0005-0000-0000-0000C43D0000}"/>
    <cellStyle name="표준 3 6 2 10 3" xfId="14721" xr:uid="{00000000-0005-0000-0000-0000C53D0000}"/>
    <cellStyle name="표준 3 6 2 10 3 2" xfId="14722" xr:uid="{00000000-0005-0000-0000-0000C63D0000}"/>
    <cellStyle name="표준 3 6 2 10 3 2 2" xfId="14723" xr:uid="{00000000-0005-0000-0000-0000C73D0000}"/>
    <cellStyle name="표준 3 6 2 10 3 2 2 2" xfId="14724" xr:uid="{00000000-0005-0000-0000-0000C83D0000}"/>
    <cellStyle name="표준 3 6 2 10 3 2 3" xfId="14725" xr:uid="{00000000-0005-0000-0000-0000C93D0000}"/>
    <cellStyle name="표준 3 6 2 10 3 3" xfId="14726" xr:uid="{00000000-0005-0000-0000-0000CA3D0000}"/>
    <cellStyle name="표준 3 6 2 10 3 3 2" xfId="14727" xr:uid="{00000000-0005-0000-0000-0000CB3D0000}"/>
    <cellStyle name="표준 3 6 2 10 3 3 2 2" xfId="14728" xr:uid="{00000000-0005-0000-0000-0000CC3D0000}"/>
    <cellStyle name="표준 3 6 2 10 3 3 3" xfId="14729" xr:uid="{00000000-0005-0000-0000-0000CD3D0000}"/>
    <cellStyle name="표준 3 6 2 10 3 4" xfId="14730" xr:uid="{00000000-0005-0000-0000-0000CE3D0000}"/>
    <cellStyle name="표준 3 6 2 10 3 4 2" xfId="14731" xr:uid="{00000000-0005-0000-0000-0000CF3D0000}"/>
    <cellStyle name="표준 3 6 2 10 3 4 2 2" xfId="14732" xr:uid="{00000000-0005-0000-0000-0000D03D0000}"/>
    <cellStyle name="표준 3 6 2 10 3 4 3" xfId="14733" xr:uid="{00000000-0005-0000-0000-0000D13D0000}"/>
    <cellStyle name="표준 3 6 2 10 3 5" xfId="14734" xr:uid="{00000000-0005-0000-0000-0000D23D0000}"/>
    <cellStyle name="표준 3 6 2 10 3 5 2" xfId="14735" xr:uid="{00000000-0005-0000-0000-0000D33D0000}"/>
    <cellStyle name="표준 3 6 2 10 3 6" xfId="14736" xr:uid="{00000000-0005-0000-0000-0000D43D0000}"/>
    <cellStyle name="표준 3 6 2 10 4" xfId="14737" xr:uid="{00000000-0005-0000-0000-0000D53D0000}"/>
    <cellStyle name="표준 3 6 2 10 4 2" xfId="14738" xr:uid="{00000000-0005-0000-0000-0000D63D0000}"/>
    <cellStyle name="표준 3 6 2 10 4 2 2" xfId="14739" xr:uid="{00000000-0005-0000-0000-0000D73D0000}"/>
    <cellStyle name="표준 3 6 2 10 4 2 2 2" xfId="14740" xr:uid="{00000000-0005-0000-0000-0000D83D0000}"/>
    <cellStyle name="표준 3 6 2 10 4 2 3" xfId="14741" xr:uid="{00000000-0005-0000-0000-0000D93D0000}"/>
    <cellStyle name="표준 3 6 2 10 4 3" xfId="14742" xr:uid="{00000000-0005-0000-0000-0000DA3D0000}"/>
    <cellStyle name="표준 3 6 2 10 4 3 2" xfId="14743" xr:uid="{00000000-0005-0000-0000-0000DB3D0000}"/>
    <cellStyle name="표준 3 6 2 10 4 3 2 2" xfId="14744" xr:uid="{00000000-0005-0000-0000-0000DC3D0000}"/>
    <cellStyle name="표준 3 6 2 10 4 3 3" xfId="14745" xr:uid="{00000000-0005-0000-0000-0000DD3D0000}"/>
    <cellStyle name="표준 3 6 2 10 4 4" xfId="14746" xr:uid="{00000000-0005-0000-0000-0000DE3D0000}"/>
    <cellStyle name="표준 3 6 2 10 4 4 2" xfId="14747" xr:uid="{00000000-0005-0000-0000-0000DF3D0000}"/>
    <cellStyle name="표준 3 6 2 10 4 4 2 2" xfId="14748" xr:uid="{00000000-0005-0000-0000-0000E03D0000}"/>
    <cellStyle name="표준 3 6 2 10 4 4 3" xfId="14749" xr:uid="{00000000-0005-0000-0000-0000E13D0000}"/>
    <cellStyle name="표준 3 6 2 10 4 5" xfId="14750" xr:uid="{00000000-0005-0000-0000-0000E23D0000}"/>
    <cellStyle name="표준 3 6 2 10 4 5 2" xfId="14751" xr:uid="{00000000-0005-0000-0000-0000E33D0000}"/>
    <cellStyle name="표준 3 6 2 10 4 6" xfId="14752" xr:uid="{00000000-0005-0000-0000-0000E43D0000}"/>
    <cellStyle name="표준 3 6 2 10 5" xfId="14753" xr:uid="{00000000-0005-0000-0000-0000E53D0000}"/>
    <cellStyle name="표준 3 6 2 10 5 2" xfId="14754" xr:uid="{00000000-0005-0000-0000-0000E63D0000}"/>
    <cellStyle name="표준 3 6 2 10 5 2 2" xfId="14755" xr:uid="{00000000-0005-0000-0000-0000E73D0000}"/>
    <cellStyle name="표준 3 6 2 10 5 2 2 2" xfId="14756" xr:uid="{00000000-0005-0000-0000-0000E83D0000}"/>
    <cellStyle name="표준 3 6 2 10 5 2 3" xfId="14757" xr:uid="{00000000-0005-0000-0000-0000E93D0000}"/>
    <cellStyle name="표준 3 6 2 10 5 3" xfId="14758" xr:uid="{00000000-0005-0000-0000-0000EA3D0000}"/>
    <cellStyle name="표준 3 6 2 10 5 3 2" xfId="14759" xr:uid="{00000000-0005-0000-0000-0000EB3D0000}"/>
    <cellStyle name="표준 3 6 2 10 5 3 2 2" xfId="14760" xr:uid="{00000000-0005-0000-0000-0000EC3D0000}"/>
    <cellStyle name="표준 3 6 2 10 5 3 3" xfId="14761" xr:uid="{00000000-0005-0000-0000-0000ED3D0000}"/>
    <cellStyle name="표준 3 6 2 10 5 4" xfId="14762" xr:uid="{00000000-0005-0000-0000-0000EE3D0000}"/>
    <cellStyle name="표준 3 6 2 10 5 4 2" xfId="14763" xr:uid="{00000000-0005-0000-0000-0000EF3D0000}"/>
    <cellStyle name="표준 3 6 2 10 5 4 2 2" xfId="14764" xr:uid="{00000000-0005-0000-0000-0000F03D0000}"/>
    <cellStyle name="표준 3 6 2 10 5 4 3" xfId="14765" xr:uid="{00000000-0005-0000-0000-0000F13D0000}"/>
    <cellStyle name="표준 3 6 2 10 5 5" xfId="14766" xr:uid="{00000000-0005-0000-0000-0000F23D0000}"/>
    <cellStyle name="표준 3 6 2 10 5 5 2" xfId="14767" xr:uid="{00000000-0005-0000-0000-0000F33D0000}"/>
    <cellStyle name="표준 3 6 2 10 5 6" xfId="14768" xr:uid="{00000000-0005-0000-0000-0000F43D0000}"/>
    <cellStyle name="표준 3 6 2 10 6" xfId="14769" xr:uid="{00000000-0005-0000-0000-0000F53D0000}"/>
    <cellStyle name="표준 3 6 2 10 6 2" xfId="14770" xr:uid="{00000000-0005-0000-0000-0000F63D0000}"/>
    <cellStyle name="표준 3 6 2 10 6 2 2" xfId="14771" xr:uid="{00000000-0005-0000-0000-0000F73D0000}"/>
    <cellStyle name="표준 3 6 2 10 6 3" xfId="14772" xr:uid="{00000000-0005-0000-0000-0000F83D0000}"/>
    <cellStyle name="표준 3 6 2 10 7" xfId="14773" xr:uid="{00000000-0005-0000-0000-0000F93D0000}"/>
    <cellStyle name="표준 3 6 2 10 7 2" xfId="14774" xr:uid="{00000000-0005-0000-0000-0000FA3D0000}"/>
    <cellStyle name="표준 3 6 2 10 7 2 2" xfId="14775" xr:uid="{00000000-0005-0000-0000-0000FB3D0000}"/>
    <cellStyle name="표준 3 6 2 10 7 3" xfId="14776" xr:uid="{00000000-0005-0000-0000-0000FC3D0000}"/>
    <cellStyle name="표준 3 6 2 10 8" xfId="14777" xr:uid="{00000000-0005-0000-0000-0000FD3D0000}"/>
    <cellStyle name="표준 3 6 2 10 8 2" xfId="14778" xr:uid="{00000000-0005-0000-0000-0000FE3D0000}"/>
    <cellStyle name="표준 3 6 2 10 8 2 2" xfId="14779" xr:uid="{00000000-0005-0000-0000-0000FF3D0000}"/>
    <cellStyle name="표준 3 6 2 10 8 3" xfId="14780" xr:uid="{00000000-0005-0000-0000-0000003E0000}"/>
    <cellStyle name="표준 3 6 2 10 9" xfId="14781" xr:uid="{00000000-0005-0000-0000-0000013E0000}"/>
    <cellStyle name="표준 3 6 2 10 9 2" xfId="14782" xr:uid="{00000000-0005-0000-0000-0000023E0000}"/>
    <cellStyle name="표준 3 6 2 11" xfId="14783" xr:uid="{00000000-0005-0000-0000-0000033E0000}"/>
    <cellStyle name="표준 3 6 2 11 10" xfId="14784" xr:uid="{00000000-0005-0000-0000-0000043E0000}"/>
    <cellStyle name="표준 3 6 2 11 2" xfId="14785" xr:uid="{00000000-0005-0000-0000-0000053E0000}"/>
    <cellStyle name="표준 3 6 2 11 2 2" xfId="14786" xr:uid="{00000000-0005-0000-0000-0000063E0000}"/>
    <cellStyle name="표준 3 6 2 11 2 2 2" xfId="14787" xr:uid="{00000000-0005-0000-0000-0000073E0000}"/>
    <cellStyle name="표준 3 6 2 11 2 2 2 2" xfId="14788" xr:uid="{00000000-0005-0000-0000-0000083E0000}"/>
    <cellStyle name="표준 3 6 2 11 2 2 2 2 2" xfId="14789" xr:uid="{00000000-0005-0000-0000-0000093E0000}"/>
    <cellStyle name="표준 3 6 2 11 2 2 2 3" xfId="14790" xr:uid="{00000000-0005-0000-0000-00000A3E0000}"/>
    <cellStyle name="표준 3 6 2 11 2 2 3" xfId="14791" xr:uid="{00000000-0005-0000-0000-00000B3E0000}"/>
    <cellStyle name="표준 3 6 2 11 2 2 3 2" xfId="14792" xr:uid="{00000000-0005-0000-0000-00000C3E0000}"/>
    <cellStyle name="표준 3 6 2 11 2 2 3 2 2" xfId="14793" xr:uid="{00000000-0005-0000-0000-00000D3E0000}"/>
    <cellStyle name="표준 3 6 2 11 2 2 3 3" xfId="14794" xr:uid="{00000000-0005-0000-0000-00000E3E0000}"/>
    <cellStyle name="표준 3 6 2 11 2 2 4" xfId="14795" xr:uid="{00000000-0005-0000-0000-00000F3E0000}"/>
    <cellStyle name="표준 3 6 2 11 2 2 4 2" xfId="14796" xr:uid="{00000000-0005-0000-0000-0000103E0000}"/>
    <cellStyle name="표준 3 6 2 11 2 2 4 2 2" xfId="14797" xr:uid="{00000000-0005-0000-0000-0000113E0000}"/>
    <cellStyle name="표준 3 6 2 11 2 2 4 3" xfId="14798" xr:uid="{00000000-0005-0000-0000-0000123E0000}"/>
    <cellStyle name="표준 3 6 2 11 2 2 5" xfId="14799" xr:uid="{00000000-0005-0000-0000-0000133E0000}"/>
    <cellStyle name="표준 3 6 2 11 2 2 5 2" xfId="14800" xr:uid="{00000000-0005-0000-0000-0000143E0000}"/>
    <cellStyle name="표준 3 6 2 11 2 2 6" xfId="14801" xr:uid="{00000000-0005-0000-0000-0000153E0000}"/>
    <cellStyle name="표준 3 6 2 11 2 3" xfId="14802" xr:uid="{00000000-0005-0000-0000-0000163E0000}"/>
    <cellStyle name="표준 3 6 2 11 2 3 2" xfId="14803" xr:uid="{00000000-0005-0000-0000-0000173E0000}"/>
    <cellStyle name="표준 3 6 2 11 2 3 2 2" xfId="14804" xr:uid="{00000000-0005-0000-0000-0000183E0000}"/>
    <cellStyle name="표준 3 6 2 11 2 3 2 2 2" xfId="14805" xr:uid="{00000000-0005-0000-0000-0000193E0000}"/>
    <cellStyle name="표준 3 6 2 11 2 3 2 3" xfId="14806" xr:uid="{00000000-0005-0000-0000-00001A3E0000}"/>
    <cellStyle name="표준 3 6 2 11 2 3 3" xfId="14807" xr:uid="{00000000-0005-0000-0000-00001B3E0000}"/>
    <cellStyle name="표준 3 6 2 11 2 3 3 2" xfId="14808" xr:uid="{00000000-0005-0000-0000-00001C3E0000}"/>
    <cellStyle name="표준 3 6 2 11 2 3 3 2 2" xfId="14809" xr:uid="{00000000-0005-0000-0000-00001D3E0000}"/>
    <cellStyle name="표준 3 6 2 11 2 3 3 3" xfId="14810" xr:uid="{00000000-0005-0000-0000-00001E3E0000}"/>
    <cellStyle name="표준 3 6 2 11 2 3 4" xfId="14811" xr:uid="{00000000-0005-0000-0000-00001F3E0000}"/>
    <cellStyle name="표준 3 6 2 11 2 3 4 2" xfId="14812" xr:uid="{00000000-0005-0000-0000-0000203E0000}"/>
    <cellStyle name="표준 3 6 2 11 2 3 4 2 2" xfId="14813" xr:uid="{00000000-0005-0000-0000-0000213E0000}"/>
    <cellStyle name="표준 3 6 2 11 2 3 4 3" xfId="14814" xr:uid="{00000000-0005-0000-0000-0000223E0000}"/>
    <cellStyle name="표준 3 6 2 11 2 3 5" xfId="14815" xr:uid="{00000000-0005-0000-0000-0000233E0000}"/>
    <cellStyle name="표준 3 6 2 11 2 3 5 2" xfId="14816" xr:uid="{00000000-0005-0000-0000-0000243E0000}"/>
    <cellStyle name="표준 3 6 2 11 2 3 6" xfId="14817" xr:uid="{00000000-0005-0000-0000-0000253E0000}"/>
    <cellStyle name="표준 3 6 2 11 2 4" xfId="14818" xr:uid="{00000000-0005-0000-0000-0000263E0000}"/>
    <cellStyle name="표준 3 6 2 11 2 4 2" xfId="14819" xr:uid="{00000000-0005-0000-0000-0000273E0000}"/>
    <cellStyle name="표준 3 6 2 11 2 4 2 2" xfId="14820" xr:uid="{00000000-0005-0000-0000-0000283E0000}"/>
    <cellStyle name="표준 3 6 2 11 2 4 2 2 2" xfId="14821" xr:uid="{00000000-0005-0000-0000-0000293E0000}"/>
    <cellStyle name="표준 3 6 2 11 2 4 2 3" xfId="14822" xr:uid="{00000000-0005-0000-0000-00002A3E0000}"/>
    <cellStyle name="표준 3 6 2 11 2 4 3" xfId="14823" xr:uid="{00000000-0005-0000-0000-00002B3E0000}"/>
    <cellStyle name="표준 3 6 2 11 2 4 3 2" xfId="14824" xr:uid="{00000000-0005-0000-0000-00002C3E0000}"/>
    <cellStyle name="표준 3 6 2 11 2 4 3 2 2" xfId="14825" xr:uid="{00000000-0005-0000-0000-00002D3E0000}"/>
    <cellStyle name="표준 3 6 2 11 2 4 3 3" xfId="14826" xr:uid="{00000000-0005-0000-0000-00002E3E0000}"/>
    <cellStyle name="표준 3 6 2 11 2 4 4" xfId="14827" xr:uid="{00000000-0005-0000-0000-00002F3E0000}"/>
    <cellStyle name="표준 3 6 2 11 2 4 4 2" xfId="14828" xr:uid="{00000000-0005-0000-0000-0000303E0000}"/>
    <cellStyle name="표준 3 6 2 11 2 4 4 2 2" xfId="14829" xr:uid="{00000000-0005-0000-0000-0000313E0000}"/>
    <cellStyle name="표준 3 6 2 11 2 4 4 3" xfId="14830" xr:uid="{00000000-0005-0000-0000-0000323E0000}"/>
    <cellStyle name="표준 3 6 2 11 2 4 5" xfId="14831" xr:uid="{00000000-0005-0000-0000-0000333E0000}"/>
    <cellStyle name="표준 3 6 2 11 2 4 5 2" xfId="14832" xr:uid="{00000000-0005-0000-0000-0000343E0000}"/>
    <cellStyle name="표준 3 6 2 11 2 4 6" xfId="14833" xr:uid="{00000000-0005-0000-0000-0000353E0000}"/>
    <cellStyle name="표준 3 6 2 11 2 5" xfId="14834" xr:uid="{00000000-0005-0000-0000-0000363E0000}"/>
    <cellStyle name="표준 3 6 2 11 2 5 2" xfId="14835" xr:uid="{00000000-0005-0000-0000-0000373E0000}"/>
    <cellStyle name="표준 3 6 2 11 2 5 2 2" xfId="14836" xr:uid="{00000000-0005-0000-0000-0000383E0000}"/>
    <cellStyle name="표준 3 6 2 11 2 5 3" xfId="14837" xr:uid="{00000000-0005-0000-0000-0000393E0000}"/>
    <cellStyle name="표준 3 6 2 11 2 6" xfId="14838" xr:uid="{00000000-0005-0000-0000-00003A3E0000}"/>
    <cellStyle name="표준 3 6 2 11 2 6 2" xfId="14839" xr:uid="{00000000-0005-0000-0000-00003B3E0000}"/>
    <cellStyle name="표준 3 6 2 11 2 6 2 2" xfId="14840" xr:uid="{00000000-0005-0000-0000-00003C3E0000}"/>
    <cellStyle name="표준 3 6 2 11 2 6 3" xfId="14841" xr:uid="{00000000-0005-0000-0000-00003D3E0000}"/>
    <cellStyle name="표준 3 6 2 11 2 7" xfId="14842" xr:uid="{00000000-0005-0000-0000-00003E3E0000}"/>
    <cellStyle name="표준 3 6 2 11 2 7 2" xfId="14843" xr:uid="{00000000-0005-0000-0000-00003F3E0000}"/>
    <cellStyle name="표준 3 6 2 11 2 7 2 2" xfId="14844" xr:uid="{00000000-0005-0000-0000-0000403E0000}"/>
    <cellStyle name="표준 3 6 2 11 2 7 3" xfId="14845" xr:uid="{00000000-0005-0000-0000-0000413E0000}"/>
    <cellStyle name="표준 3 6 2 11 2 8" xfId="14846" xr:uid="{00000000-0005-0000-0000-0000423E0000}"/>
    <cellStyle name="표준 3 6 2 11 2 8 2" xfId="14847" xr:uid="{00000000-0005-0000-0000-0000433E0000}"/>
    <cellStyle name="표준 3 6 2 11 2 9" xfId="14848" xr:uid="{00000000-0005-0000-0000-0000443E0000}"/>
    <cellStyle name="표준 3 6 2 11 3" xfId="14849" xr:uid="{00000000-0005-0000-0000-0000453E0000}"/>
    <cellStyle name="표준 3 6 2 11 3 2" xfId="14850" xr:uid="{00000000-0005-0000-0000-0000463E0000}"/>
    <cellStyle name="표준 3 6 2 11 3 2 2" xfId="14851" xr:uid="{00000000-0005-0000-0000-0000473E0000}"/>
    <cellStyle name="표준 3 6 2 11 3 2 2 2" xfId="14852" xr:uid="{00000000-0005-0000-0000-0000483E0000}"/>
    <cellStyle name="표준 3 6 2 11 3 2 3" xfId="14853" xr:uid="{00000000-0005-0000-0000-0000493E0000}"/>
    <cellStyle name="표준 3 6 2 11 3 3" xfId="14854" xr:uid="{00000000-0005-0000-0000-00004A3E0000}"/>
    <cellStyle name="표준 3 6 2 11 3 3 2" xfId="14855" xr:uid="{00000000-0005-0000-0000-00004B3E0000}"/>
    <cellStyle name="표준 3 6 2 11 3 3 2 2" xfId="14856" xr:uid="{00000000-0005-0000-0000-00004C3E0000}"/>
    <cellStyle name="표준 3 6 2 11 3 3 3" xfId="14857" xr:uid="{00000000-0005-0000-0000-00004D3E0000}"/>
    <cellStyle name="표준 3 6 2 11 3 4" xfId="14858" xr:uid="{00000000-0005-0000-0000-00004E3E0000}"/>
    <cellStyle name="표준 3 6 2 11 3 4 2" xfId="14859" xr:uid="{00000000-0005-0000-0000-00004F3E0000}"/>
    <cellStyle name="표준 3 6 2 11 3 4 2 2" xfId="14860" xr:uid="{00000000-0005-0000-0000-0000503E0000}"/>
    <cellStyle name="표준 3 6 2 11 3 4 3" xfId="14861" xr:uid="{00000000-0005-0000-0000-0000513E0000}"/>
    <cellStyle name="표준 3 6 2 11 3 5" xfId="14862" xr:uid="{00000000-0005-0000-0000-0000523E0000}"/>
    <cellStyle name="표준 3 6 2 11 3 5 2" xfId="14863" xr:uid="{00000000-0005-0000-0000-0000533E0000}"/>
    <cellStyle name="표준 3 6 2 11 3 6" xfId="14864" xr:uid="{00000000-0005-0000-0000-0000543E0000}"/>
    <cellStyle name="표준 3 6 2 11 4" xfId="14865" xr:uid="{00000000-0005-0000-0000-0000553E0000}"/>
    <cellStyle name="표준 3 6 2 11 4 2" xfId="14866" xr:uid="{00000000-0005-0000-0000-0000563E0000}"/>
    <cellStyle name="표준 3 6 2 11 4 2 2" xfId="14867" xr:uid="{00000000-0005-0000-0000-0000573E0000}"/>
    <cellStyle name="표준 3 6 2 11 4 2 2 2" xfId="14868" xr:uid="{00000000-0005-0000-0000-0000583E0000}"/>
    <cellStyle name="표준 3 6 2 11 4 2 3" xfId="14869" xr:uid="{00000000-0005-0000-0000-0000593E0000}"/>
    <cellStyle name="표준 3 6 2 11 4 3" xfId="14870" xr:uid="{00000000-0005-0000-0000-00005A3E0000}"/>
    <cellStyle name="표준 3 6 2 11 4 3 2" xfId="14871" xr:uid="{00000000-0005-0000-0000-00005B3E0000}"/>
    <cellStyle name="표준 3 6 2 11 4 3 2 2" xfId="14872" xr:uid="{00000000-0005-0000-0000-00005C3E0000}"/>
    <cellStyle name="표준 3 6 2 11 4 3 3" xfId="14873" xr:uid="{00000000-0005-0000-0000-00005D3E0000}"/>
    <cellStyle name="표준 3 6 2 11 4 4" xfId="14874" xr:uid="{00000000-0005-0000-0000-00005E3E0000}"/>
    <cellStyle name="표준 3 6 2 11 4 4 2" xfId="14875" xr:uid="{00000000-0005-0000-0000-00005F3E0000}"/>
    <cellStyle name="표준 3 6 2 11 4 4 2 2" xfId="14876" xr:uid="{00000000-0005-0000-0000-0000603E0000}"/>
    <cellStyle name="표준 3 6 2 11 4 4 3" xfId="14877" xr:uid="{00000000-0005-0000-0000-0000613E0000}"/>
    <cellStyle name="표준 3 6 2 11 4 5" xfId="14878" xr:uid="{00000000-0005-0000-0000-0000623E0000}"/>
    <cellStyle name="표준 3 6 2 11 4 5 2" xfId="14879" xr:uid="{00000000-0005-0000-0000-0000633E0000}"/>
    <cellStyle name="표준 3 6 2 11 4 6" xfId="14880" xr:uid="{00000000-0005-0000-0000-0000643E0000}"/>
    <cellStyle name="표준 3 6 2 11 5" xfId="14881" xr:uid="{00000000-0005-0000-0000-0000653E0000}"/>
    <cellStyle name="표준 3 6 2 11 5 2" xfId="14882" xr:uid="{00000000-0005-0000-0000-0000663E0000}"/>
    <cellStyle name="표준 3 6 2 11 5 2 2" xfId="14883" xr:uid="{00000000-0005-0000-0000-0000673E0000}"/>
    <cellStyle name="표준 3 6 2 11 5 2 2 2" xfId="14884" xr:uid="{00000000-0005-0000-0000-0000683E0000}"/>
    <cellStyle name="표준 3 6 2 11 5 2 3" xfId="14885" xr:uid="{00000000-0005-0000-0000-0000693E0000}"/>
    <cellStyle name="표준 3 6 2 11 5 3" xfId="14886" xr:uid="{00000000-0005-0000-0000-00006A3E0000}"/>
    <cellStyle name="표준 3 6 2 11 5 3 2" xfId="14887" xr:uid="{00000000-0005-0000-0000-00006B3E0000}"/>
    <cellStyle name="표준 3 6 2 11 5 3 2 2" xfId="14888" xr:uid="{00000000-0005-0000-0000-00006C3E0000}"/>
    <cellStyle name="표준 3 6 2 11 5 3 3" xfId="14889" xr:uid="{00000000-0005-0000-0000-00006D3E0000}"/>
    <cellStyle name="표준 3 6 2 11 5 4" xfId="14890" xr:uid="{00000000-0005-0000-0000-00006E3E0000}"/>
    <cellStyle name="표준 3 6 2 11 5 4 2" xfId="14891" xr:uid="{00000000-0005-0000-0000-00006F3E0000}"/>
    <cellStyle name="표준 3 6 2 11 5 4 2 2" xfId="14892" xr:uid="{00000000-0005-0000-0000-0000703E0000}"/>
    <cellStyle name="표준 3 6 2 11 5 4 3" xfId="14893" xr:uid="{00000000-0005-0000-0000-0000713E0000}"/>
    <cellStyle name="표준 3 6 2 11 5 5" xfId="14894" xr:uid="{00000000-0005-0000-0000-0000723E0000}"/>
    <cellStyle name="표준 3 6 2 11 5 5 2" xfId="14895" xr:uid="{00000000-0005-0000-0000-0000733E0000}"/>
    <cellStyle name="표준 3 6 2 11 5 6" xfId="14896" xr:uid="{00000000-0005-0000-0000-0000743E0000}"/>
    <cellStyle name="표준 3 6 2 11 6" xfId="14897" xr:uid="{00000000-0005-0000-0000-0000753E0000}"/>
    <cellStyle name="표준 3 6 2 11 6 2" xfId="14898" xr:uid="{00000000-0005-0000-0000-0000763E0000}"/>
    <cellStyle name="표준 3 6 2 11 6 2 2" xfId="14899" xr:uid="{00000000-0005-0000-0000-0000773E0000}"/>
    <cellStyle name="표준 3 6 2 11 6 3" xfId="14900" xr:uid="{00000000-0005-0000-0000-0000783E0000}"/>
    <cellStyle name="표준 3 6 2 11 7" xfId="14901" xr:uid="{00000000-0005-0000-0000-0000793E0000}"/>
    <cellStyle name="표준 3 6 2 11 7 2" xfId="14902" xr:uid="{00000000-0005-0000-0000-00007A3E0000}"/>
    <cellStyle name="표준 3 6 2 11 7 2 2" xfId="14903" xr:uid="{00000000-0005-0000-0000-00007B3E0000}"/>
    <cellStyle name="표준 3 6 2 11 7 3" xfId="14904" xr:uid="{00000000-0005-0000-0000-00007C3E0000}"/>
    <cellStyle name="표준 3 6 2 11 8" xfId="14905" xr:uid="{00000000-0005-0000-0000-00007D3E0000}"/>
    <cellStyle name="표준 3 6 2 11 8 2" xfId="14906" xr:uid="{00000000-0005-0000-0000-00007E3E0000}"/>
    <cellStyle name="표준 3 6 2 11 8 2 2" xfId="14907" xr:uid="{00000000-0005-0000-0000-00007F3E0000}"/>
    <cellStyle name="표준 3 6 2 11 8 3" xfId="14908" xr:uid="{00000000-0005-0000-0000-0000803E0000}"/>
    <cellStyle name="표준 3 6 2 11 9" xfId="14909" xr:uid="{00000000-0005-0000-0000-0000813E0000}"/>
    <cellStyle name="표준 3 6 2 11 9 2" xfId="14910" xr:uid="{00000000-0005-0000-0000-0000823E0000}"/>
    <cellStyle name="표준 3 6 2 12" xfId="14911" xr:uid="{00000000-0005-0000-0000-0000833E0000}"/>
    <cellStyle name="표준 3 6 2 12 10" xfId="14912" xr:uid="{00000000-0005-0000-0000-0000843E0000}"/>
    <cellStyle name="표준 3 6 2 12 2" xfId="14913" xr:uid="{00000000-0005-0000-0000-0000853E0000}"/>
    <cellStyle name="표준 3 6 2 12 2 2" xfId="14914" xr:uid="{00000000-0005-0000-0000-0000863E0000}"/>
    <cellStyle name="표준 3 6 2 12 2 2 2" xfId="14915" xr:uid="{00000000-0005-0000-0000-0000873E0000}"/>
    <cellStyle name="표준 3 6 2 12 2 2 2 2" xfId="14916" xr:uid="{00000000-0005-0000-0000-0000883E0000}"/>
    <cellStyle name="표준 3 6 2 12 2 2 2 2 2" xfId="14917" xr:uid="{00000000-0005-0000-0000-0000893E0000}"/>
    <cellStyle name="표준 3 6 2 12 2 2 2 3" xfId="14918" xr:uid="{00000000-0005-0000-0000-00008A3E0000}"/>
    <cellStyle name="표준 3 6 2 12 2 2 3" xfId="14919" xr:uid="{00000000-0005-0000-0000-00008B3E0000}"/>
    <cellStyle name="표준 3 6 2 12 2 2 3 2" xfId="14920" xr:uid="{00000000-0005-0000-0000-00008C3E0000}"/>
    <cellStyle name="표준 3 6 2 12 2 2 3 2 2" xfId="14921" xr:uid="{00000000-0005-0000-0000-00008D3E0000}"/>
    <cellStyle name="표준 3 6 2 12 2 2 3 3" xfId="14922" xr:uid="{00000000-0005-0000-0000-00008E3E0000}"/>
    <cellStyle name="표준 3 6 2 12 2 2 4" xfId="14923" xr:uid="{00000000-0005-0000-0000-00008F3E0000}"/>
    <cellStyle name="표준 3 6 2 12 2 2 4 2" xfId="14924" xr:uid="{00000000-0005-0000-0000-0000903E0000}"/>
    <cellStyle name="표준 3 6 2 12 2 2 4 2 2" xfId="14925" xr:uid="{00000000-0005-0000-0000-0000913E0000}"/>
    <cellStyle name="표준 3 6 2 12 2 2 4 3" xfId="14926" xr:uid="{00000000-0005-0000-0000-0000923E0000}"/>
    <cellStyle name="표준 3 6 2 12 2 2 5" xfId="14927" xr:uid="{00000000-0005-0000-0000-0000933E0000}"/>
    <cellStyle name="표준 3 6 2 12 2 2 5 2" xfId="14928" xr:uid="{00000000-0005-0000-0000-0000943E0000}"/>
    <cellStyle name="표준 3 6 2 12 2 2 6" xfId="14929" xr:uid="{00000000-0005-0000-0000-0000953E0000}"/>
    <cellStyle name="표준 3 6 2 12 2 3" xfId="14930" xr:uid="{00000000-0005-0000-0000-0000963E0000}"/>
    <cellStyle name="표준 3 6 2 12 2 3 2" xfId="14931" xr:uid="{00000000-0005-0000-0000-0000973E0000}"/>
    <cellStyle name="표준 3 6 2 12 2 3 2 2" xfId="14932" xr:uid="{00000000-0005-0000-0000-0000983E0000}"/>
    <cellStyle name="표준 3 6 2 12 2 3 2 2 2" xfId="14933" xr:uid="{00000000-0005-0000-0000-0000993E0000}"/>
    <cellStyle name="표준 3 6 2 12 2 3 2 3" xfId="14934" xr:uid="{00000000-0005-0000-0000-00009A3E0000}"/>
    <cellStyle name="표준 3 6 2 12 2 3 3" xfId="14935" xr:uid="{00000000-0005-0000-0000-00009B3E0000}"/>
    <cellStyle name="표준 3 6 2 12 2 3 3 2" xfId="14936" xr:uid="{00000000-0005-0000-0000-00009C3E0000}"/>
    <cellStyle name="표준 3 6 2 12 2 3 3 2 2" xfId="14937" xr:uid="{00000000-0005-0000-0000-00009D3E0000}"/>
    <cellStyle name="표준 3 6 2 12 2 3 3 3" xfId="14938" xr:uid="{00000000-0005-0000-0000-00009E3E0000}"/>
    <cellStyle name="표준 3 6 2 12 2 3 4" xfId="14939" xr:uid="{00000000-0005-0000-0000-00009F3E0000}"/>
    <cellStyle name="표준 3 6 2 12 2 3 4 2" xfId="14940" xr:uid="{00000000-0005-0000-0000-0000A03E0000}"/>
    <cellStyle name="표준 3 6 2 12 2 3 4 2 2" xfId="14941" xr:uid="{00000000-0005-0000-0000-0000A13E0000}"/>
    <cellStyle name="표준 3 6 2 12 2 3 4 3" xfId="14942" xr:uid="{00000000-0005-0000-0000-0000A23E0000}"/>
    <cellStyle name="표준 3 6 2 12 2 3 5" xfId="14943" xr:uid="{00000000-0005-0000-0000-0000A33E0000}"/>
    <cellStyle name="표준 3 6 2 12 2 3 5 2" xfId="14944" xr:uid="{00000000-0005-0000-0000-0000A43E0000}"/>
    <cellStyle name="표준 3 6 2 12 2 3 6" xfId="14945" xr:uid="{00000000-0005-0000-0000-0000A53E0000}"/>
    <cellStyle name="표준 3 6 2 12 2 4" xfId="14946" xr:uid="{00000000-0005-0000-0000-0000A63E0000}"/>
    <cellStyle name="표준 3 6 2 12 2 4 2" xfId="14947" xr:uid="{00000000-0005-0000-0000-0000A73E0000}"/>
    <cellStyle name="표준 3 6 2 12 2 4 2 2" xfId="14948" xr:uid="{00000000-0005-0000-0000-0000A83E0000}"/>
    <cellStyle name="표준 3 6 2 12 2 4 2 2 2" xfId="14949" xr:uid="{00000000-0005-0000-0000-0000A93E0000}"/>
    <cellStyle name="표준 3 6 2 12 2 4 2 3" xfId="14950" xr:uid="{00000000-0005-0000-0000-0000AA3E0000}"/>
    <cellStyle name="표준 3 6 2 12 2 4 3" xfId="14951" xr:uid="{00000000-0005-0000-0000-0000AB3E0000}"/>
    <cellStyle name="표준 3 6 2 12 2 4 3 2" xfId="14952" xr:uid="{00000000-0005-0000-0000-0000AC3E0000}"/>
    <cellStyle name="표준 3 6 2 12 2 4 3 2 2" xfId="14953" xr:uid="{00000000-0005-0000-0000-0000AD3E0000}"/>
    <cellStyle name="표준 3 6 2 12 2 4 3 3" xfId="14954" xr:uid="{00000000-0005-0000-0000-0000AE3E0000}"/>
    <cellStyle name="표준 3 6 2 12 2 4 4" xfId="14955" xr:uid="{00000000-0005-0000-0000-0000AF3E0000}"/>
    <cellStyle name="표준 3 6 2 12 2 4 4 2" xfId="14956" xr:uid="{00000000-0005-0000-0000-0000B03E0000}"/>
    <cellStyle name="표준 3 6 2 12 2 4 4 2 2" xfId="14957" xr:uid="{00000000-0005-0000-0000-0000B13E0000}"/>
    <cellStyle name="표준 3 6 2 12 2 4 4 3" xfId="14958" xr:uid="{00000000-0005-0000-0000-0000B23E0000}"/>
    <cellStyle name="표준 3 6 2 12 2 4 5" xfId="14959" xr:uid="{00000000-0005-0000-0000-0000B33E0000}"/>
    <cellStyle name="표준 3 6 2 12 2 4 5 2" xfId="14960" xr:uid="{00000000-0005-0000-0000-0000B43E0000}"/>
    <cellStyle name="표준 3 6 2 12 2 4 6" xfId="14961" xr:uid="{00000000-0005-0000-0000-0000B53E0000}"/>
    <cellStyle name="표준 3 6 2 12 2 5" xfId="14962" xr:uid="{00000000-0005-0000-0000-0000B63E0000}"/>
    <cellStyle name="표준 3 6 2 12 2 5 2" xfId="14963" xr:uid="{00000000-0005-0000-0000-0000B73E0000}"/>
    <cellStyle name="표준 3 6 2 12 2 5 2 2" xfId="14964" xr:uid="{00000000-0005-0000-0000-0000B83E0000}"/>
    <cellStyle name="표준 3 6 2 12 2 5 3" xfId="14965" xr:uid="{00000000-0005-0000-0000-0000B93E0000}"/>
    <cellStyle name="표준 3 6 2 12 2 6" xfId="14966" xr:uid="{00000000-0005-0000-0000-0000BA3E0000}"/>
    <cellStyle name="표준 3 6 2 12 2 6 2" xfId="14967" xr:uid="{00000000-0005-0000-0000-0000BB3E0000}"/>
    <cellStyle name="표준 3 6 2 12 2 6 2 2" xfId="14968" xr:uid="{00000000-0005-0000-0000-0000BC3E0000}"/>
    <cellStyle name="표준 3 6 2 12 2 6 3" xfId="14969" xr:uid="{00000000-0005-0000-0000-0000BD3E0000}"/>
    <cellStyle name="표준 3 6 2 12 2 7" xfId="14970" xr:uid="{00000000-0005-0000-0000-0000BE3E0000}"/>
    <cellStyle name="표준 3 6 2 12 2 7 2" xfId="14971" xr:uid="{00000000-0005-0000-0000-0000BF3E0000}"/>
    <cellStyle name="표준 3 6 2 12 2 7 2 2" xfId="14972" xr:uid="{00000000-0005-0000-0000-0000C03E0000}"/>
    <cellStyle name="표준 3 6 2 12 2 7 3" xfId="14973" xr:uid="{00000000-0005-0000-0000-0000C13E0000}"/>
    <cellStyle name="표준 3 6 2 12 2 8" xfId="14974" xr:uid="{00000000-0005-0000-0000-0000C23E0000}"/>
    <cellStyle name="표준 3 6 2 12 2 8 2" xfId="14975" xr:uid="{00000000-0005-0000-0000-0000C33E0000}"/>
    <cellStyle name="표준 3 6 2 12 2 9" xfId="14976" xr:uid="{00000000-0005-0000-0000-0000C43E0000}"/>
    <cellStyle name="표준 3 6 2 12 3" xfId="14977" xr:uid="{00000000-0005-0000-0000-0000C53E0000}"/>
    <cellStyle name="표준 3 6 2 12 3 2" xfId="14978" xr:uid="{00000000-0005-0000-0000-0000C63E0000}"/>
    <cellStyle name="표준 3 6 2 12 3 2 2" xfId="14979" xr:uid="{00000000-0005-0000-0000-0000C73E0000}"/>
    <cellStyle name="표준 3 6 2 12 3 2 2 2" xfId="14980" xr:uid="{00000000-0005-0000-0000-0000C83E0000}"/>
    <cellStyle name="표준 3 6 2 12 3 2 3" xfId="14981" xr:uid="{00000000-0005-0000-0000-0000C93E0000}"/>
    <cellStyle name="표준 3 6 2 12 3 3" xfId="14982" xr:uid="{00000000-0005-0000-0000-0000CA3E0000}"/>
    <cellStyle name="표준 3 6 2 12 3 3 2" xfId="14983" xr:uid="{00000000-0005-0000-0000-0000CB3E0000}"/>
    <cellStyle name="표준 3 6 2 12 3 3 2 2" xfId="14984" xr:uid="{00000000-0005-0000-0000-0000CC3E0000}"/>
    <cellStyle name="표준 3 6 2 12 3 3 3" xfId="14985" xr:uid="{00000000-0005-0000-0000-0000CD3E0000}"/>
    <cellStyle name="표준 3 6 2 12 3 4" xfId="14986" xr:uid="{00000000-0005-0000-0000-0000CE3E0000}"/>
    <cellStyle name="표준 3 6 2 12 3 4 2" xfId="14987" xr:uid="{00000000-0005-0000-0000-0000CF3E0000}"/>
    <cellStyle name="표준 3 6 2 12 3 4 2 2" xfId="14988" xr:uid="{00000000-0005-0000-0000-0000D03E0000}"/>
    <cellStyle name="표준 3 6 2 12 3 4 3" xfId="14989" xr:uid="{00000000-0005-0000-0000-0000D13E0000}"/>
    <cellStyle name="표준 3 6 2 12 3 5" xfId="14990" xr:uid="{00000000-0005-0000-0000-0000D23E0000}"/>
    <cellStyle name="표준 3 6 2 12 3 5 2" xfId="14991" xr:uid="{00000000-0005-0000-0000-0000D33E0000}"/>
    <cellStyle name="표준 3 6 2 12 3 6" xfId="14992" xr:uid="{00000000-0005-0000-0000-0000D43E0000}"/>
    <cellStyle name="표준 3 6 2 12 4" xfId="14993" xr:uid="{00000000-0005-0000-0000-0000D53E0000}"/>
    <cellStyle name="표준 3 6 2 12 4 2" xfId="14994" xr:uid="{00000000-0005-0000-0000-0000D63E0000}"/>
    <cellStyle name="표준 3 6 2 12 4 2 2" xfId="14995" xr:uid="{00000000-0005-0000-0000-0000D73E0000}"/>
    <cellStyle name="표준 3 6 2 12 4 2 2 2" xfId="14996" xr:uid="{00000000-0005-0000-0000-0000D83E0000}"/>
    <cellStyle name="표준 3 6 2 12 4 2 3" xfId="14997" xr:uid="{00000000-0005-0000-0000-0000D93E0000}"/>
    <cellStyle name="표준 3 6 2 12 4 3" xfId="14998" xr:uid="{00000000-0005-0000-0000-0000DA3E0000}"/>
    <cellStyle name="표준 3 6 2 12 4 3 2" xfId="14999" xr:uid="{00000000-0005-0000-0000-0000DB3E0000}"/>
    <cellStyle name="표준 3 6 2 12 4 3 2 2" xfId="15000" xr:uid="{00000000-0005-0000-0000-0000DC3E0000}"/>
    <cellStyle name="표준 3 6 2 12 4 3 3" xfId="15001" xr:uid="{00000000-0005-0000-0000-0000DD3E0000}"/>
    <cellStyle name="표준 3 6 2 12 4 4" xfId="15002" xr:uid="{00000000-0005-0000-0000-0000DE3E0000}"/>
    <cellStyle name="표준 3 6 2 12 4 4 2" xfId="15003" xr:uid="{00000000-0005-0000-0000-0000DF3E0000}"/>
    <cellStyle name="표준 3 6 2 12 4 4 2 2" xfId="15004" xr:uid="{00000000-0005-0000-0000-0000E03E0000}"/>
    <cellStyle name="표준 3 6 2 12 4 4 3" xfId="15005" xr:uid="{00000000-0005-0000-0000-0000E13E0000}"/>
    <cellStyle name="표준 3 6 2 12 4 5" xfId="15006" xr:uid="{00000000-0005-0000-0000-0000E23E0000}"/>
    <cellStyle name="표준 3 6 2 12 4 5 2" xfId="15007" xr:uid="{00000000-0005-0000-0000-0000E33E0000}"/>
    <cellStyle name="표준 3 6 2 12 4 6" xfId="15008" xr:uid="{00000000-0005-0000-0000-0000E43E0000}"/>
    <cellStyle name="표준 3 6 2 12 5" xfId="15009" xr:uid="{00000000-0005-0000-0000-0000E53E0000}"/>
    <cellStyle name="표준 3 6 2 12 5 2" xfId="15010" xr:uid="{00000000-0005-0000-0000-0000E63E0000}"/>
    <cellStyle name="표준 3 6 2 12 5 2 2" xfId="15011" xr:uid="{00000000-0005-0000-0000-0000E73E0000}"/>
    <cellStyle name="표준 3 6 2 12 5 2 2 2" xfId="15012" xr:uid="{00000000-0005-0000-0000-0000E83E0000}"/>
    <cellStyle name="표준 3 6 2 12 5 2 3" xfId="15013" xr:uid="{00000000-0005-0000-0000-0000E93E0000}"/>
    <cellStyle name="표준 3 6 2 12 5 3" xfId="15014" xr:uid="{00000000-0005-0000-0000-0000EA3E0000}"/>
    <cellStyle name="표준 3 6 2 12 5 3 2" xfId="15015" xr:uid="{00000000-0005-0000-0000-0000EB3E0000}"/>
    <cellStyle name="표준 3 6 2 12 5 3 2 2" xfId="15016" xr:uid="{00000000-0005-0000-0000-0000EC3E0000}"/>
    <cellStyle name="표준 3 6 2 12 5 3 3" xfId="15017" xr:uid="{00000000-0005-0000-0000-0000ED3E0000}"/>
    <cellStyle name="표준 3 6 2 12 5 4" xfId="15018" xr:uid="{00000000-0005-0000-0000-0000EE3E0000}"/>
    <cellStyle name="표준 3 6 2 12 5 4 2" xfId="15019" xr:uid="{00000000-0005-0000-0000-0000EF3E0000}"/>
    <cellStyle name="표준 3 6 2 12 5 4 2 2" xfId="15020" xr:uid="{00000000-0005-0000-0000-0000F03E0000}"/>
    <cellStyle name="표준 3 6 2 12 5 4 3" xfId="15021" xr:uid="{00000000-0005-0000-0000-0000F13E0000}"/>
    <cellStyle name="표준 3 6 2 12 5 5" xfId="15022" xr:uid="{00000000-0005-0000-0000-0000F23E0000}"/>
    <cellStyle name="표준 3 6 2 12 5 5 2" xfId="15023" xr:uid="{00000000-0005-0000-0000-0000F33E0000}"/>
    <cellStyle name="표준 3 6 2 12 5 6" xfId="15024" xr:uid="{00000000-0005-0000-0000-0000F43E0000}"/>
    <cellStyle name="표준 3 6 2 12 6" xfId="15025" xr:uid="{00000000-0005-0000-0000-0000F53E0000}"/>
    <cellStyle name="표준 3 6 2 12 6 2" xfId="15026" xr:uid="{00000000-0005-0000-0000-0000F63E0000}"/>
    <cellStyle name="표준 3 6 2 12 6 2 2" xfId="15027" xr:uid="{00000000-0005-0000-0000-0000F73E0000}"/>
    <cellStyle name="표준 3 6 2 12 6 3" xfId="15028" xr:uid="{00000000-0005-0000-0000-0000F83E0000}"/>
    <cellStyle name="표준 3 6 2 12 7" xfId="15029" xr:uid="{00000000-0005-0000-0000-0000F93E0000}"/>
    <cellStyle name="표준 3 6 2 12 7 2" xfId="15030" xr:uid="{00000000-0005-0000-0000-0000FA3E0000}"/>
    <cellStyle name="표준 3 6 2 12 7 2 2" xfId="15031" xr:uid="{00000000-0005-0000-0000-0000FB3E0000}"/>
    <cellStyle name="표준 3 6 2 12 7 3" xfId="15032" xr:uid="{00000000-0005-0000-0000-0000FC3E0000}"/>
    <cellStyle name="표준 3 6 2 12 8" xfId="15033" xr:uid="{00000000-0005-0000-0000-0000FD3E0000}"/>
    <cellStyle name="표준 3 6 2 12 8 2" xfId="15034" xr:uid="{00000000-0005-0000-0000-0000FE3E0000}"/>
    <cellStyle name="표준 3 6 2 12 8 2 2" xfId="15035" xr:uid="{00000000-0005-0000-0000-0000FF3E0000}"/>
    <cellStyle name="표준 3 6 2 12 8 3" xfId="15036" xr:uid="{00000000-0005-0000-0000-0000003F0000}"/>
    <cellStyle name="표준 3 6 2 12 9" xfId="15037" xr:uid="{00000000-0005-0000-0000-0000013F0000}"/>
    <cellStyle name="표준 3 6 2 12 9 2" xfId="15038" xr:uid="{00000000-0005-0000-0000-0000023F0000}"/>
    <cellStyle name="표준 3 6 2 13" xfId="15039" xr:uid="{00000000-0005-0000-0000-0000033F0000}"/>
    <cellStyle name="표준 3 6 2 13 2" xfId="15040" xr:uid="{00000000-0005-0000-0000-0000043F0000}"/>
    <cellStyle name="표준 3 6 2 13 2 2" xfId="15041" xr:uid="{00000000-0005-0000-0000-0000053F0000}"/>
    <cellStyle name="표준 3 6 2 13 2 2 2" xfId="15042" xr:uid="{00000000-0005-0000-0000-0000063F0000}"/>
    <cellStyle name="표준 3 6 2 13 2 2 2 2" xfId="15043" xr:uid="{00000000-0005-0000-0000-0000073F0000}"/>
    <cellStyle name="표준 3 6 2 13 2 2 3" xfId="15044" xr:uid="{00000000-0005-0000-0000-0000083F0000}"/>
    <cellStyle name="표준 3 6 2 13 2 3" xfId="15045" xr:uid="{00000000-0005-0000-0000-0000093F0000}"/>
    <cellStyle name="표준 3 6 2 13 2 3 2" xfId="15046" xr:uid="{00000000-0005-0000-0000-00000A3F0000}"/>
    <cellStyle name="표준 3 6 2 13 2 3 2 2" xfId="15047" xr:uid="{00000000-0005-0000-0000-00000B3F0000}"/>
    <cellStyle name="표준 3 6 2 13 2 3 3" xfId="15048" xr:uid="{00000000-0005-0000-0000-00000C3F0000}"/>
    <cellStyle name="표준 3 6 2 13 2 4" xfId="15049" xr:uid="{00000000-0005-0000-0000-00000D3F0000}"/>
    <cellStyle name="표준 3 6 2 13 2 4 2" xfId="15050" xr:uid="{00000000-0005-0000-0000-00000E3F0000}"/>
    <cellStyle name="표준 3 6 2 13 2 4 2 2" xfId="15051" xr:uid="{00000000-0005-0000-0000-00000F3F0000}"/>
    <cellStyle name="표준 3 6 2 13 2 4 3" xfId="15052" xr:uid="{00000000-0005-0000-0000-0000103F0000}"/>
    <cellStyle name="표준 3 6 2 13 2 5" xfId="15053" xr:uid="{00000000-0005-0000-0000-0000113F0000}"/>
    <cellStyle name="표준 3 6 2 13 2 5 2" xfId="15054" xr:uid="{00000000-0005-0000-0000-0000123F0000}"/>
    <cellStyle name="표준 3 6 2 13 2 6" xfId="15055" xr:uid="{00000000-0005-0000-0000-0000133F0000}"/>
    <cellStyle name="표준 3 6 2 13 3" xfId="15056" xr:uid="{00000000-0005-0000-0000-0000143F0000}"/>
    <cellStyle name="표준 3 6 2 13 3 2" xfId="15057" xr:uid="{00000000-0005-0000-0000-0000153F0000}"/>
    <cellStyle name="표준 3 6 2 13 3 2 2" xfId="15058" xr:uid="{00000000-0005-0000-0000-0000163F0000}"/>
    <cellStyle name="표준 3 6 2 13 3 2 2 2" xfId="15059" xr:uid="{00000000-0005-0000-0000-0000173F0000}"/>
    <cellStyle name="표준 3 6 2 13 3 2 3" xfId="15060" xr:uid="{00000000-0005-0000-0000-0000183F0000}"/>
    <cellStyle name="표준 3 6 2 13 3 3" xfId="15061" xr:uid="{00000000-0005-0000-0000-0000193F0000}"/>
    <cellStyle name="표준 3 6 2 13 3 3 2" xfId="15062" xr:uid="{00000000-0005-0000-0000-00001A3F0000}"/>
    <cellStyle name="표준 3 6 2 13 3 3 2 2" xfId="15063" xr:uid="{00000000-0005-0000-0000-00001B3F0000}"/>
    <cellStyle name="표준 3 6 2 13 3 3 3" xfId="15064" xr:uid="{00000000-0005-0000-0000-00001C3F0000}"/>
    <cellStyle name="표준 3 6 2 13 3 4" xfId="15065" xr:uid="{00000000-0005-0000-0000-00001D3F0000}"/>
    <cellStyle name="표준 3 6 2 13 3 4 2" xfId="15066" xr:uid="{00000000-0005-0000-0000-00001E3F0000}"/>
    <cellStyle name="표준 3 6 2 13 3 4 2 2" xfId="15067" xr:uid="{00000000-0005-0000-0000-00001F3F0000}"/>
    <cellStyle name="표준 3 6 2 13 3 4 3" xfId="15068" xr:uid="{00000000-0005-0000-0000-0000203F0000}"/>
    <cellStyle name="표준 3 6 2 13 3 5" xfId="15069" xr:uid="{00000000-0005-0000-0000-0000213F0000}"/>
    <cellStyle name="표준 3 6 2 13 3 5 2" xfId="15070" xr:uid="{00000000-0005-0000-0000-0000223F0000}"/>
    <cellStyle name="표준 3 6 2 13 3 6" xfId="15071" xr:uid="{00000000-0005-0000-0000-0000233F0000}"/>
    <cellStyle name="표준 3 6 2 13 4" xfId="15072" xr:uid="{00000000-0005-0000-0000-0000243F0000}"/>
    <cellStyle name="표준 3 6 2 13 4 2" xfId="15073" xr:uid="{00000000-0005-0000-0000-0000253F0000}"/>
    <cellStyle name="표준 3 6 2 13 4 2 2" xfId="15074" xr:uid="{00000000-0005-0000-0000-0000263F0000}"/>
    <cellStyle name="표준 3 6 2 13 4 2 2 2" xfId="15075" xr:uid="{00000000-0005-0000-0000-0000273F0000}"/>
    <cellStyle name="표준 3 6 2 13 4 2 3" xfId="15076" xr:uid="{00000000-0005-0000-0000-0000283F0000}"/>
    <cellStyle name="표준 3 6 2 13 4 3" xfId="15077" xr:uid="{00000000-0005-0000-0000-0000293F0000}"/>
    <cellStyle name="표준 3 6 2 13 4 3 2" xfId="15078" xr:uid="{00000000-0005-0000-0000-00002A3F0000}"/>
    <cellStyle name="표준 3 6 2 13 4 3 2 2" xfId="15079" xr:uid="{00000000-0005-0000-0000-00002B3F0000}"/>
    <cellStyle name="표준 3 6 2 13 4 3 3" xfId="15080" xr:uid="{00000000-0005-0000-0000-00002C3F0000}"/>
    <cellStyle name="표준 3 6 2 13 4 4" xfId="15081" xr:uid="{00000000-0005-0000-0000-00002D3F0000}"/>
    <cellStyle name="표준 3 6 2 13 4 4 2" xfId="15082" xr:uid="{00000000-0005-0000-0000-00002E3F0000}"/>
    <cellStyle name="표준 3 6 2 13 4 4 2 2" xfId="15083" xr:uid="{00000000-0005-0000-0000-00002F3F0000}"/>
    <cellStyle name="표준 3 6 2 13 4 4 3" xfId="15084" xr:uid="{00000000-0005-0000-0000-0000303F0000}"/>
    <cellStyle name="표준 3 6 2 13 4 5" xfId="15085" xr:uid="{00000000-0005-0000-0000-0000313F0000}"/>
    <cellStyle name="표준 3 6 2 13 4 5 2" xfId="15086" xr:uid="{00000000-0005-0000-0000-0000323F0000}"/>
    <cellStyle name="표준 3 6 2 13 4 6" xfId="15087" xr:uid="{00000000-0005-0000-0000-0000333F0000}"/>
    <cellStyle name="표준 3 6 2 13 5" xfId="15088" xr:uid="{00000000-0005-0000-0000-0000343F0000}"/>
    <cellStyle name="표준 3 6 2 13 5 2" xfId="15089" xr:uid="{00000000-0005-0000-0000-0000353F0000}"/>
    <cellStyle name="표준 3 6 2 13 5 2 2" xfId="15090" xr:uid="{00000000-0005-0000-0000-0000363F0000}"/>
    <cellStyle name="표준 3 6 2 13 5 3" xfId="15091" xr:uid="{00000000-0005-0000-0000-0000373F0000}"/>
    <cellStyle name="표준 3 6 2 13 6" xfId="15092" xr:uid="{00000000-0005-0000-0000-0000383F0000}"/>
    <cellStyle name="표준 3 6 2 13 6 2" xfId="15093" xr:uid="{00000000-0005-0000-0000-0000393F0000}"/>
    <cellStyle name="표준 3 6 2 13 6 2 2" xfId="15094" xr:uid="{00000000-0005-0000-0000-00003A3F0000}"/>
    <cellStyle name="표준 3 6 2 13 6 3" xfId="15095" xr:uid="{00000000-0005-0000-0000-00003B3F0000}"/>
    <cellStyle name="표준 3 6 2 13 7" xfId="15096" xr:uid="{00000000-0005-0000-0000-00003C3F0000}"/>
    <cellStyle name="표준 3 6 2 13 7 2" xfId="15097" xr:uid="{00000000-0005-0000-0000-00003D3F0000}"/>
    <cellStyle name="표준 3 6 2 13 7 2 2" xfId="15098" xr:uid="{00000000-0005-0000-0000-00003E3F0000}"/>
    <cellStyle name="표준 3 6 2 13 7 3" xfId="15099" xr:uid="{00000000-0005-0000-0000-00003F3F0000}"/>
    <cellStyle name="표준 3 6 2 13 8" xfId="15100" xr:uid="{00000000-0005-0000-0000-0000403F0000}"/>
    <cellStyle name="표준 3 6 2 13 8 2" xfId="15101" xr:uid="{00000000-0005-0000-0000-0000413F0000}"/>
    <cellStyle name="표준 3 6 2 13 9" xfId="15102" xr:uid="{00000000-0005-0000-0000-0000423F0000}"/>
    <cellStyle name="표준 3 6 2 2" xfId="15103" xr:uid="{00000000-0005-0000-0000-0000433F0000}"/>
    <cellStyle name="표준 3 6 2 2 2" xfId="15104" xr:uid="{00000000-0005-0000-0000-0000443F0000}"/>
    <cellStyle name="표준 3 6 2 2 2 10" xfId="15105" xr:uid="{00000000-0005-0000-0000-0000453F0000}"/>
    <cellStyle name="표준 3 6 2 2 2 2" xfId="15106" xr:uid="{00000000-0005-0000-0000-0000463F0000}"/>
    <cellStyle name="표준 3 6 2 2 2 2 2" xfId="15107" xr:uid="{00000000-0005-0000-0000-0000473F0000}"/>
    <cellStyle name="표준 3 6 2 2 2 2 2 2" xfId="15108" xr:uid="{00000000-0005-0000-0000-0000483F0000}"/>
    <cellStyle name="표준 3 6 2 2 2 2 2 2 2" xfId="15109" xr:uid="{00000000-0005-0000-0000-0000493F0000}"/>
    <cellStyle name="표준 3 6 2 2 2 2 2 2 2 2" xfId="15110" xr:uid="{00000000-0005-0000-0000-00004A3F0000}"/>
    <cellStyle name="표준 3 6 2 2 2 2 2 2 3" xfId="15111" xr:uid="{00000000-0005-0000-0000-00004B3F0000}"/>
    <cellStyle name="표준 3 6 2 2 2 2 2 3" xfId="15112" xr:uid="{00000000-0005-0000-0000-00004C3F0000}"/>
    <cellStyle name="표준 3 6 2 2 2 2 2 3 2" xfId="15113" xr:uid="{00000000-0005-0000-0000-00004D3F0000}"/>
    <cellStyle name="표준 3 6 2 2 2 2 2 3 2 2" xfId="15114" xr:uid="{00000000-0005-0000-0000-00004E3F0000}"/>
    <cellStyle name="표준 3 6 2 2 2 2 2 3 3" xfId="15115" xr:uid="{00000000-0005-0000-0000-00004F3F0000}"/>
    <cellStyle name="표준 3 6 2 2 2 2 2 4" xfId="15116" xr:uid="{00000000-0005-0000-0000-0000503F0000}"/>
    <cellStyle name="표준 3 6 2 2 2 2 2 4 2" xfId="15117" xr:uid="{00000000-0005-0000-0000-0000513F0000}"/>
    <cellStyle name="표준 3 6 2 2 2 2 2 4 2 2" xfId="15118" xr:uid="{00000000-0005-0000-0000-0000523F0000}"/>
    <cellStyle name="표준 3 6 2 2 2 2 2 4 3" xfId="15119" xr:uid="{00000000-0005-0000-0000-0000533F0000}"/>
    <cellStyle name="표준 3 6 2 2 2 2 2 5" xfId="15120" xr:uid="{00000000-0005-0000-0000-0000543F0000}"/>
    <cellStyle name="표준 3 6 2 2 2 2 2 5 2" xfId="15121" xr:uid="{00000000-0005-0000-0000-0000553F0000}"/>
    <cellStyle name="표준 3 6 2 2 2 2 2 6" xfId="15122" xr:uid="{00000000-0005-0000-0000-0000563F0000}"/>
    <cellStyle name="표준 3 6 2 2 2 2 3" xfId="15123" xr:uid="{00000000-0005-0000-0000-0000573F0000}"/>
    <cellStyle name="표준 3 6 2 2 2 2 3 2" xfId="15124" xr:uid="{00000000-0005-0000-0000-0000583F0000}"/>
    <cellStyle name="표준 3 6 2 2 2 2 3 2 2" xfId="15125" xr:uid="{00000000-0005-0000-0000-0000593F0000}"/>
    <cellStyle name="표준 3 6 2 2 2 2 3 2 2 2" xfId="15126" xr:uid="{00000000-0005-0000-0000-00005A3F0000}"/>
    <cellStyle name="표준 3 6 2 2 2 2 3 2 3" xfId="15127" xr:uid="{00000000-0005-0000-0000-00005B3F0000}"/>
    <cellStyle name="표준 3 6 2 2 2 2 3 3" xfId="15128" xr:uid="{00000000-0005-0000-0000-00005C3F0000}"/>
    <cellStyle name="표준 3 6 2 2 2 2 3 3 2" xfId="15129" xr:uid="{00000000-0005-0000-0000-00005D3F0000}"/>
    <cellStyle name="표준 3 6 2 2 2 2 3 3 2 2" xfId="15130" xr:uid="{00000000-0005-0000-0000-00005E3F0000}"/>
    <cellStyle name="표준 3 6 2 2 2 2 3 3 3" xfId="15131" xr:uid="{00000000-0005-0000-0000-00005F3F0000}"/>
    <cellStyle name="표준 3 6 2 2 2 2 3 4" xfId="15132" xr:uid="{00000000-0005-0000-0000-0000603F0000}"/>
    <cellStyle name="표준 3 6 2 2 2 2 3 4 2" xfId="15133" xr:uid="{00000000-0005-0000-0000-0000613F0000}"/>
    <cellStyle name="표준 3 6 2 2 2 2 3 4 2 2" xfId="15134" xr:uid="{00000000-0005-0000-0000-0000623F0000}"/>
    <cellStyle name="표준 3 6 2 2 2 2 3 4 3" xfId="15135" xr:uid="{00000000-0005-0000-0000-0000633F0000}"/>
    <cellStyle name="표준 3 6 2 2 2 2 3 5" xfId="15136" xr:uid="{00000000-0005-0000-0000-0000643F0000}"/>
    <cellStyle name="표준 3 6 2 2 2 2 3 5 2" xfId="15137" xr:uid="{00000000-0005-0000-0000-0000653F0000}"/>
    <cellStyle name="표준 3 6 2 2 2 2 3 6" xfId="15138" xr:uid="{00000000-0005-0000-0000-0000663F0000}"/>
    <cellStyle name="표준 3 6 2 2 2 2 4" xfId="15139" xr:uid="{00000000-0005-0000-0000-0000673F0000}"/>
    <cellStyle name="표준 3 6 2 2 2 2 4 2" xfId="15140" xr:uid="{00000000-0005-0000-0000-0000683F0000}"/>
    <cellStyle name="표준 3 6 2 2 2 2 4 2 2" xfId="15141" xr:uid="{00000000-0005-0000-0000-0000693F0000}"/>
    <cellStyle name="표준 3 6 2 2 2 2 4 2 2 2" xfId="15142" xr:uid="{00000000-0005-0000-0000-00006A3F0000}"/>
    <cellStyle name="표준 3 6 2 2 2 2 4 2 3" xfId="15143" xr:uid="{00000000-0005-0000-0000-00006B3F0000}"/>
    <cellStyle name="표준 3 6 2 2 2 2 4 3" xfId="15144" xr:uid="{00000000-0005-0000-0000-00006C3F0000}"/>
    <cellStyle name="표준 3 6 2 2 2 2 4 3 2" xfId="15145" xr:uid="{00000000-0005-0000-0000-00006D3F0000}"/>
    <cellStyle name="표준 3 6 2 2 2 2 4 3 2 2" xfId="15146" xr:uid="{00000000-0005-0000-0000-00006E3F0000}"/>
    <cellStyle name="표준 3 6 2 2 2 2 4 3 3" xfId="15147" xr:uid="{00000000-0005-0000-0000-00006F3F0000}"/>
    <cellStyle name="표준 3 6 2 2 2 2 4 4" xfId="15148" xr:uid="{00000000-0005-0000-0000-0000703F0000}"/>
    <cellStyle name="표준 3 6 2 2 2 2 4 4 2" xfId="15149" xr:uid="{00000000-0005-0000-0000-0000713F0000}"/>
    <cellStyle name="표준 3 6 2 2 2 2 4 4 2 2" xfId="15150" xr:uid="{00000000-0005-0000-0000-0000723F0000}"/>
    <cellStyle name="표준 3 6 2 2 2 2 4 4 3" xfId="15151" xr:uid="{00000000-0005-0000-0000-0000733F0000}"/>
    <cellStyle name="표준 3 6 2 2 2 2 4 5" xfId="15152" xr:uid="{00000000-0005-0000-0000-0000743F0000}"/>
    <cellStyle name="표준 3 6 2 2 2 2 4 5 2" xfId="15153" xr:uid="{00000000-0005-0000-0000-0000753F0000}"/>
    <cellStyle name="표준 3 6 2 2 2 2 4 6" xfId="15154" xr:uid="{00000000-0005-0000-0000-0000763F0000}"/>
    <cellStyle name="표준 3 6 2 2 2 2 5" xfId="15155" xr:uid="{00000000-0005-0000-0000-0000773F0000}"/>
    <cellStyle name="표준 3 6 2 2 2 2 5 2" xfId="15156" xr:uid="{00000000-0005-0000-0000-0000783F0000}"/>
    <cellStyle name="표준 3 6 2 2 2 2 5 2 2" xfId="15157" xr:uid="{00000000-0005-0000-0000-0000793F0000}"/>
    <cellStyle name="표준 3 6 2 2 2 2 5 3" xfId="15158" xr:uid="{00000000-0005-0000-0000-00007A3F0000}"/>
    <cellStyle name="표준 3 6 2 2 2 2 6" xfId="15159" xr:uid="{00000000-0005-0000-0000-00007B3F0000}"/>
    <cellStyle name="표준 3 6 2 2 2 2 6 2" xfId="15160" xr:uid="{00000000-0005-0000-0000-00007C3F0000}"/>
    <cellStyle name="표준 3 6 2 2 2 2 6 2 2" xfId="15161" xr:uid="{00000000-0005-0000-0000-00007D3F0000}"/>
    <cellStyle name="표준 3 6 2 2 2 2 6 3" xfId="15162" xr:uid="{00000000-0005-0000-0000-00007E3F0000}"/>
    <cellStyle name="표준 3 6 2 2 2 2 7" xfId="15163" xr:uid="{00000000-0005-0000-0000-00007F3F0000}"/>
    <cellStyle name="표준 3 6 2 2 2 2 7 2" xfId="15164" xr:uid="{00000000-0005-0000-0000-0000803F0000}"/>
    <cellStyle name="표준 3 6 2 2 2 2 7 2 2" xfId="15165" xr:uid="{00000000-0005-0000-0000-0000813F0000}"/>
    <cellStyle name="표준 3 6 2 2 2 2 7 3" xfId="15166" xr:uid="{00000000-0005-0000-0000-0000823F0000}"/>
    <cellStyle name="표준 3 6 2 2 2 2 8" xfId="15167" xr:uid="{00000000-0005-0000-0000-0000833F0000}"/>
    <cellStyle name="표준 3 6 2 2 2 2 8 2" xfId="15168" xr:uid="{00000000-0005-0000-0000-0000843F0000}"/>
    <cellStyle name="표준 3 6 2 2 2 2 9" xfId="15169" xr:uid="{00000000-0005-0000-0000-0000853F0000}"/>
    <cellStyle name="표준 3 6 2 2 2 3" xfId="15170" xr:uid="{00000000-0005-0000-0000-0000863F0000}"/>
    <cellStyle name="표준 3 6 2 2 2 3 2" xfId="15171" xr:uid="{00000000-0005-0000-0000-0000873F0000}"/>
    <cellStyle name="표준 3 6 2 2 2 3 2 2" xfId="15172" xr:uid="{00000000-0005-0000-0000-0000883F0000}"/>
    <cellStyle name="표준 3 6 2 2 2 3 2 2 2" xfId="15173" xr:uid="{00000000-0005-0000-0000-0000893F0000}"/>
    <cellStyle name="표준 3 6 2 2 2 3 2 3" xfId="15174" xr:uid="{00000000-0005-0000-0000-00008A3F0000}"/>
    <cellStyle name="표준 3 6 2 2 2 3 3" xfId="15175" xr:uid="{00000000-0005-0000-0000-00008B3F0000}"/>
    <cellStyle name="표준 3 6 2 2 2 3 3 2" xfId="15176" xr:uid="{00000000-0005-0000-0000-00008C3F0000}"/>
    <cellStyle name="표준 3 6 2 2 2 3 3 2 2" xfId="15177" xr:uid="{00000000-0005-0000-0000-00008D3F0000}"/>
    <cellStyle name="표준 3 6 2 2 2 3 3 3" xfId="15178" xr:uid="{00000000-0005-0000-0000-00008E3F0000}"/>
    <cellStyle name="표준 3 6 2 2 2 3 4" xfId="15179" xr:uid="{00000000-0005-0000-0000-00008F3F0000}"/>
    <cellStyle name="표준 3 6 2 2 2 3 4 2" xfId="15180" xr:uid="{00000000-0005-0000-0000-0000903F0000}"/>
    <cellStyle name="표준 3 6 2 2 2 3 4 2 2" xfId="15181" xr:uid="{00000000-0005-0000-0000-0000913F0000}"/>
    <cellStyle name="표준 3 6 2 2 2 3 4 3" xfId="15182" xr:uid="{00000000-0005-0000-0000-0000923F0000}"/>
    <cellStyle name="표준 3 6 2 2 2 3 5" xfId="15183" xr:uid="{00000000-0005-0000-0000-0000933F0000}"/>
    <cellStyle name="표준 3 6 2 2 2 3 5 2" xfId="15184" xr:uid="{00000000-0005-0000-0000-0000943F0000}"/>
    <cellStyle name="표준 3 6 2 2 2 3 6" xfId="15185" xr:uid="{00000000-0005-0000-0000-0000953F0000}"/>
    <cellStyle name="표준 3 6 2 2 2 4" xfId="15186" xr:uid="{00000000-0005-0000-0000-0000963F0000}"/>
    <cellStyle name="표준 3 6 2 2 2 4 2" xfId="15187" xr:uid="{00000000-0005-0000-0000-0000973F0000}"/>
    <cellStyle name="표준 3 6 2 2 2 4 2 2" xfId="15188" xr:uid="{00000000-0005-0000-0000-0000983F0000}"/>
    <cellStyle name="표준 3 6 2 2 2 4 2 2 2" xfId="15189" xr:uid="{00000000-0005-0000-0000-0000993F0000}"/>
    <cellStyle name="표준 3 6 2 2 2 4 2 3" xfId="15190" xr:uid="{00000000-0005-0000-0000-00009A3F0000}"/>
    <cellStyle name="표준 3 6 2 2 2 4 3" xfId="15191" xr:uid="{00000000-0005-0000-0000-00009B3F0000}"/>
    <cellStyle name="표준 3 6 2 2 2 4 3 2" xfId="15192" xr:uid="{00000000-0005-0000-0000-00009C3F0000}"/>
    <cellStyle name="표준 3 6 2 2 2 4 3 2 2" xfId="15193" xr:uid="{00000000-0005-0000-0000-00009D3F0000}"/>
    <cellStyle name="표준 3 6 2 2 2 4 3 3" xfId="15194" xr:uid="{00000000-0005-0000-0000-00009E3F0000}"/>
    <cellStyle name="표준 3 6 2 2 2 4 4" xfId="15195" xr:uid="{00000000-0005-0000-0000-00009F3F0000}"/>
    <cellStyle name="표준 3 6 2 2 2 4 4 2" xfId="15196" xr:uid="{00000000-0005-0000-0000-0000A03F0000}"/>
    <cellStyle name="표준 3 6 2 2 2 4 4 2 2" xfId="15197" xr:uid="{00000000-0005-0000-0000-0000A13F0000}"/>
    <cellStyle name="표준 3 6 2 2 2 4 4 3" xfId="15198" xr:uid="{00000000-0005-0000-0000-0000A23F0000}"/>
    <cellStyle name="표준 3 6 2 2 2 4 5" xfId="15199" xr:uid="{00000000-0005-0000-0000-0000A33F0000}"/>
    <cellStyle name="표준 3 6 2 2 2 4 5 2" xfId="15200" xr:uid="{00000000-0005-0000-0000-0000A43F0000}"/>
    <cellStyle name="표준 3 6 2 2 2 4 6" xfId="15201" xr:uid="{00000000-0005-0000-0000-0000A53F0000}"/>
    <cellStyle name="표준 3 6 2 2 2 5" xfId="15202" xr:uid="{00000000-0005-0000-0000-0000A63F0000}"/>
    <cellStyle name="표준 3 6 2 2 2 5 2" xfId="15203" xr:uid="{00000000-0005-0000-0000-0000A73F0000}"/>
    <cellStyle name="표준 3 6 2 2 2 5 2 2" xfId="15204" xr:uid="{00000000-0005-0000-0000-0000A83F0000}"/>
    <cellStyle name="표준 3 6 2 2 2 5 2 2 2" xfId="15205" xr:uid="{00000000-0005-0000-0000-0000A93F0000}"/>
    <cellStyle name="표준 3 6 2 2 2 5 2 3" xfId="15206" xr:uid="{00000000-0005-0000-0000-0000AA3F0000}"/>
    <cellStyle name="표준 3 6 2 2 2 5 3" xfId="15207" xr:uid="{00000000-0005-0000-0000-0000AB3F0000}"/>
    <cellStyle name="표준 3 6 2 2 2 5 3 2" xfId="15208" xr:uid="{00000000-0005-0000-0000-0000AC3F0000}"/>
    <cellStyle name="표준 3 6 2 2 2 5 3 2 2" xfId="15209" xr:uid="{00000000-0005-0000-0000-0000AD3F0000}"/>
    <cellStyle name="표준 3 6 2 2 2 5 3 3" xfId="15210" xr:uid="{00000000-0005-0000-0000-0000AE3F0000}"/>
    <cellStyle name="표준 3 6 2 2 2 5 4" xfId="15211" xr:uid="{00000000-0005-0000-0000-0000AF3F0000}"/>
    <cellStyle name="표준 3 6 2 2 2 5 4 2" xfId="15212" xr:uid="{00000000-0005-0000-0000-0000B03F0000}"/>
    <cellStyle name="표준 3 6 2 2 2 5 4 2 2" xfId="15213" xr:uid="{00000000-0005-0000-0000-0000B13F0000}"/>
    <cellStyle name="표준 3 6 2 2 2 5 4 3" xfId="15214" xr:uid="{00000000-0005-0000-0000-0000B23F0000}"/>
    <cellStyle name="표준 3 6 2 2 2 5 5" xfId="15215" xr:uid="{00000000-0005-0000-0000-0000B33F0000}"/>
    <cellStyle name="표준 3 6 2 2 2 5 5 2" xfId="15216" xr:uid="{00000000-0005-0000-0000-0000B43F0000}"/>
    <cellStyle name="표준 3 6 2 2 2 5 6" xfId="15217" xr:uid="{00000000-0005-0000-0000-0000B53F0000}"/>
    <cellStyle name="표준 3 6 2 2 2 6" xfId="15218" xr:uid="{00000000-0005-0000-0000-0000B63F0000}"/>
    <cellStyle name="표준 3 6 2 2 2 6 2" xfId="15219" xr:uid="{00000000-0005-0000-0000-0000B73F0000}"/>
    <cellStyle name="표준 3 6 2 2 2 6 2 2" xfId="15220" xr:uid="{00000000-0005-0000-0000-0000B83F0000}"/>
    <cellStyle name="표준 3 6 2 2 2 6 3" xfId="15221" xr:uid="{00000000-0005-0000-0000-0000B93F0000}"/>
    <cellStyle name="표준 3 6 2 2 2 7" xfId="15222" xr:uid="{00000000-0005-0000-0000-0000BA3F0000}"/>
    <cellStyle name="표준 3 6 2 2 2 7 2" xfId="15223" xr:uid="{00000000-0005-0000-0000-0000BB3F0000}"/>
    <cellStyle name="표준 3 6 2 2 2 7 2 2" xfId="15224" xr:uid="{00000000-0005-0000-0000-0000BC3F0000}"/>
    <cellStyle name="표준 3 6 2 2 2 7 3" xfId="15225" xr:uid="{00000000-0005-0000-0000-0000BD3F0000}"/>
    <cellStyle name="표준 3 6 2 2 2 8" xfId="15226" xr:uid="{00000000-0005-0000-0000-0000BE3F0000}"/>
    <cellStyle name="표준 3 6 2 2 2 8 2" xfId="15227" xr:uid="{00000000-0005-0000-0000-0000BF3F0000}"/>
    <cellStyle name="표준 3 6 2 2 2 8 2 2" xfId="15228" xr:uid="{00000000-0005-0000-0000-0000C03F0000}"/>
    <cellStyle name="표준 3 6 2 2 2 8 3" xfId="15229" xr:uid="{00000000-0005-0000-0000-0000C13F0000}"/>
    <cellStyle name="표준 3 6 2 2 2 9" xfId="15230" xr:uid="{00000000-0005-0000-0000-0000C23F0000}"/>
    <cellStyle name="표준 3 6 2 2 2 9 2" xfId="15231" xr:uid="{00000000-0005-0000-0000-0000C33F0000}"/>
    <cellStyle name="표준 3 6 2 3" xfId="15232" xr:uid="{00000000-0005-0000-0000-0000C43F0000}"/>
    <cellStyle name="표준 3 6 2 3 2" xfId="15233" xr:uid="{00000000-0005-0000-0000-0000C53F0000}"/>
    <cellStyle name="표준 3 6 2 3 2 10" xfId="15234" xr:uid="{00000000-0005-0000-0000-0000C63F0000}"/>
    <cellStyle name="표준 3 6 2 3 2 2" xfId="15235" xr:uid="{00000000-0005-0000-0000-0000C73F0000}"/>
    <cellStyle name="표준 3 6 2 3 2 2 2" xfId="15236" xr:uid="{00000000-0005-0000-0000-0000C83F0000}"/>
    <cellStyle name="표준 3 6 2 3 2 2 2 2" xfId="15237" xr:uid="{00000000-0005-0000-0000-0000C93F0000}"/>
    <cellStyle name="표준 3 6 2 3 2 2 2 2 2" xfId="15238" xr:uid="{00000000-0005-0000-0000-0000CA3F0000}"/>
    <cellStyle name="표준 3 6 2 3 2 2 2 2 2 2" xfId="15239" xr:uid="{00000000-0005-0000-0000-0000CB3F0000}"/>
    <cellStyle name="표준 3 6 2 3 2 2 2 2 3" xfId="15240" xr:uid="{00000000-0005-0000-0000-0000CC3F0000}"/>
    <cellStyle name="표준 3 6 2 3 2 2 2 3" xfId="15241" xr:uid="{00000000-0005-0000-0000-0000CD3F0000}"/>
    <cellStyle name="표준 3 6 2 3 2 2 2 3 2" xfId="15242" xr:uid="{00000000-0005-0000-0000-0000CE3F0000}"/>
    <cellStyle name="표준 3 6 2 3 2 2 2 3 2 2" xfId="15243" xr:uid="{00000000-0005-0000-0000-0000CF3F0000}"/>
    <cellStyle name="표준 3 6 2 3 2 2 2 3 3" xfId="15244" xr:uid="{00000000-0005-0000-0000-0000D03F0000}"/>
    <cellStyle name="표준 3 6 2 3 2 2 2 4" xfId="15245" xr:uid="{00000000-0005-0000-0000-0000D13F0000}"/>
    <cellStyle name="표준 3 6 2 3 2 2 2 4 2" xfId="15246" xr:uid="{00000000-0005-0000-0000-0000D23F0000}"/>
    <cellStyle name="표준 3 6 2 3 2 2 2 4 2 2" xfId="15247" xr:uid="{00000000-0005-0000-0000-0000D33F0000}"/>
    <cellStyle name="표준 3 6 2 3 2 2 2 4 3" xfId="15248" xr:uid="{00000000-0005-0000-0000-0000D43F0000}"/>
    <cellStyle name="표준 3 6 2 3 2 2 2 5" xfId="15249" xr:uid="{00000000-0005-0000-0000-0000D53F0000}"/>
    <cellStyle name="표준 3 6 2 3 2 2 2 5 2" xfId="15250" xr:uid="{00000000-0005-0000-0000-0000D63F0000}"/>
    <cellStyle name="표준 3 6 2 3 2 2 2 6" xfId="15251" xr:uid="{00000000-0005-0000-0000-0000D73F0000}"/>
    <cellStyle name="표준 3 6 2 3 2 2 3" xfId="15252" xr:uid="{00000000-0005-0000-0000-0000D83F0000}"/>
    <cellStyle name="표준 3 6 2 3 2 2 3 2" xfId="15253" xr:uid="{00000000-0005-0000-0000-0000D93F0000}"/>
    <cellStyle name="표준 3 6 2 3 2 2 3 2 2" xfId="15254" xr:uid="{00000000-0005-0000-0000-0000DA3F0000}"/>
    <cellStyle name="표준 3 6 2 3 2 2 3 2 2 2" xfId="15255" xr:uid="{00000000-0005-0000-0000-0000DB3F0000}"/>
    <cellStyle name="표준 3 6 2 3 2 2 3 2 3" xfId="15256" xr:uid="{00000000-0005-0000-0000-0000DC3F0000}"/>
    <cellStyle name="표준 3 6 2 3 2 2 3 3" xfId="15257" xr:uid="{00000000-0005-0000-0000-0000DD3F0000}"/>
    <cellStyle name="표준 3 6 2 3 2 2 3 3 2" xfId="15258" xr:uid="{00000000-0005-0000-0000-0000DE3F0000}"/>
    <cellStyle name="표준 3 6 2 3 2 2 3 3 2 2" xfId="15259" xr:uid="{00000000-0005-0000-0000-0000DF3F0000}"/>
    <cellStyle name="표준 3 6 2 3 2 2 3 3 3" xfId="15260" xr:uid="{00000000-0005-0000-0000-0000E03F0000}"/>
    <cellStyle name="표준 3 6 2 3 2 2 3 4" xfId="15261" xr:uid="{00000000-0005-0000-0000-0000E13F0000}"/>
    <cellStyle name="표준 3 6 2 3 2 2 3 4 2" xfId="15262" xr:uid="{00000000-0005-0000-0000-0000E23F0000}"/>
    <cellStyle name="표준 3 6 2 3 2 2 3 4 2 2" xfId="15263" xr:uid="{00000000-0005-0000-0000-0000E33F0000}"/>
    <cellStyle name="표준 3 6 2 3 2 2 3 4 3" xfId="15264" xr:uid="{00000000-0005-0000-0000-0000E43F0000}"/>
    <cellStyle name="표준 3 6 2 3 2 2 3 5" xfId="15265" xr:uid="{00000000-0005-0000-0000-0000E53F0000}"/>
    <cellStyle name="표준 3 6 2 3 2 2 3 5 2" xfId="15266" xr:uid="{00000000-0005-0000-0000-0000E63F0000}"/>
    <cellStyle name="표준 3 6 2 3 2 2 3 6" xfId="15267" xr:uid="{00000000-0005-0000-0000-0000E73F0000}"/>
    <cellStyle name="표준 3 6 2 3 2 2 4" xfId="15268" xr:uid="{00000000-0005-0000-0000-0000E83F0000}"/>
    <cellStyle name="표준 3 6 2 3 2 2 4 2" xfId="15269" xr:uid="{00000000-0005-0000-0000-0000E93F0000}"/>
    <cellStyle name="표준 3 6 2 3 2 2 4 2 2" xfId="15270" xr:uid="{00000000-0005-0000-0000-0000EA3F0000}"/>
    <cellStyle name="표준 3 6 2 3 2 2 4 2 2 2" xfId="15271" xr:uid="{00000000-0005-0000-0000-0000EB3F0000}"/>
    <cellStyle name="표준 3 6 2 3 2 2 4 2 3" xfId="15272" xr:uid="{00000000-0005-0000-0000-0000EC3F0000}"/>
    <cellStyle name="표준 3 6 2 3 2 2 4 3" xfId="15273" xr:uid="{00000000-0005-0000-0000-0000ED3F0000}"/>
    <cellStyle name="표준 3 6 2 3 2 2 4 3 2" xfId="15274" xr:uid="{00000000-0005-0000-0000-0000EE3F0000}"/>
    <cellStyle name="표준 3 6 2 3 2 2 4 3 2 2" xfId="15275" xr:uid="{00000000-0005-0000-0000-0000EF3F0000}"/>
    <cellStyle name="표준 3 6 2 3 2 2 4 3 3" xfId="15276" xr:uid="{00000000-0005-0000-0000-0000F03F0000}"/>
    <cellStyle name="표준 3 6 2 3 2 2 4 4" xfId="15277" xr:uid="{00000000-0005-0000-0000-0000F13F0000}"/>
    <cellStyle name="표준 3 6 2 3 2 2 4 4 2" xfId="15278" xr:uid="{00000000-0005-0000-0000-0000F23F0000}"/>
    <cellStyle name="표준 3 6 2 3 2 2 4 4 2 2" xfId="15279" xr:uid="{00000000-0005-0000-0000-0000F33F0000}"/>
    <cellStyle name="표준 3 6 2 3 2 2 4 4 3" xfId="15280" xr:uid="{00000000-0005-0000-0000-0000F43F0000}"/>
    <cellStyle name="표준 3 6 2 3 2 2 4 5" xfId="15281" xr:uid="{00000000-0005-0000-0000-0000F53F0000}"/>
    <cellStyle name="표준 3 6 2 3 2 2 4 5 2" xfId="15282" xr:uid="{00000000-0005-0000-0000-0000F63F0000}"/>
    <cellStyle name="표준 3 6 2 3 2 2 4 6" xfId="15283" xr:uid="{00000000-0005-0000-0000-0000F73F0000}"/>
    <cellStyle name="표준 3 6 2 3 2 2 5" xfId="15284" xr:uid="{00000000-0005-0000-0000-0000F83F0000}"/>
    <cellStyle name="표준 3 6 2 3 2 2 5 2" xfId="15285" xr:uid="{00000000-0005-0000-0000-0000F93F0000}"/>
    <cellStyle name="표준 3 6 2 3 2 2 5 2 2" xfId="15286" xr:uid="{00000000-0005-0000-0000-0000FA3F0000}"/>
    <cellStyle name="표준 3 6 2 3 2 2 5 3" xfId="15287" xr:uid="{00000000-0005-0000-0000-0000FB3F0000}"/>
    <cellStyle name="표준 3 6 2 3 2 2 6" xfId="15288" xr:uid="{00000000-0005-0000-0000-0000FC3F0000}"/>
    <cellStyle name="표준 3 6 2 3 2 2 6 2" xfId="15289" xr:uid="{00000000-0005-0000-0000-0000FD3F0000}"/>
    <cellStyle name="표준 3 6 2 3 2 2 6 2 2" xfId="15290" xr:uid="{00000000-0005-0000-0000-0000FE3F0000}"/>
    <cellStyle name="표준 3 6 2 3 2 2 6 3" xfId="15291" xr:uid="{00000000-0005-0000-0000-0000FF3F0000}"/>
    <cellStyle name="표준 3 6 2 3 2 2 7" xfId="15292" xr:uid="{00000000-0005-0000-0000-000000400000}"/>
    <cellStyle name="표준 3 6 2 3 2 2 7 2" xfId="15293" xr:uid="{00000000-0005-0000-0000-000001400000}"/>
    <cellStyle name="표준 3 6 2 3 2 2 7 2 2" xfId="15294" xr:uid="{00000000-0005-0000-0000-000002400000}"/>
    <cellStyle name="표준 3 6 2 3 2 2 7 3" xfId="15295" xr:uid="{00000000-0005-0000-0000-000003400000}"/>
    <cellStyle name="표준 3 6 2 3 2 2 8" xfId="15296" xr:uid="{00000000-0005-0000-0000-000004400000}"/>
    <cellStyle name="표준 3 6 2 3 2 2 8 2" xfId="15297" xr:uid="{00000000-0005-0000-0000-000005400000}"/>
    <cellStyle name="표준 3 6 2 3 2 2 9" xfId="15298" xr:uid="{00000000-0005-0000-0000-000006400000}"/>
    <cellStyle name="표준 3 6 2 3 2 3" xfId="15299" xr:uid="{00000000-0005-0000-0000-000007400000}"/>
    <cellStyle name="표준 3 6 2 3 2 3 2" xfId="15300" xr:uid="{00000000-0005-0000-0000-000008400000}"/>
    <cellStyle name="표준 3 6 2 3 2 3 2 2" xfId="15301" xr:uid="{00000000-0005-0000-0000-000009400000}"/>
    <cellStyle name="표준 3 6 2 3 2 3 2 2 2" xfId="15302" xr:uid="{00000000-0005-0000-0000-00000A400000}"/>
    <cellStyle name="표준 3 6 2 3 2 3 2 3" xfId="15303" xr:uid="{00000000-0005-0000-0000-00000B400000}"/>
    <cellStyle name="표준 3 6 2 3 2 3 3" xfId="15304" xr:uid="{00000000-0005-0000-0000-00000C400000}"/>
    <cellStyle name="표준 3 6 2 3 2 3 3 2" xfId="15305" xr:uid="{00000000-0005-0000-0000-00000D400000}"/>
    <cellStyle name="표준 3 6 2 3 2 3 3 2 2" xfId="15306" xr:uid="{00000000-0005-0000-0000-00000E400000}"/>
    <cellStyle name="표준 3 6 2 3 2 3 3 3" xfId="15307" xr:uid="{00000000-0005-0000-0000-00000F400000}"/>
    <cellStyle name="표준 3 6 2 3 2 3 4" xfId="15308" xr:uid="{00000000-0005-0000-0000-000010400000}"/>
    <cellStyle name="표준 3 6 2 3 2 3 4 2" xfId="15309" xr:uid="{00000000-0005-0000-0000-000011400000}"/>
    <cellStyle name="표준 3 6 2 3 2 3 4 2 2" xfId="15310" xr:uid="{00000000-0005-0000-0000-000012400000}"/>
    <cellStyle name="표준 3 6 2 3 2 3 4 3" xfId="15311" xr:uid="{00000000-0005-0000-0000-000013400000}"/>
    <cellStyle name="표준 3 6 2 3 2 3 5" xfId="15312" xr:uid="{00000000-0005-0000-0000-000014400000}"/>
    <cellStyle name="표준 3 6 2 3 2 3 5 2" xfId="15313" xr:uid="{00000000-0005-0000-0000-000015400000}"/>
    <cellStyle name="표준 3 6 2 3 2 3 6" xfId="15314" xr:uid="{00000000-0005-0000-0000-000016400000}"/>
    <cellStyle name="표준 3 6 2 3 2 4" xfId="15315" xr:uid="{00000000-0005-0000-0000-000017400000}"/>
    <cellStyle name="표준 3 6 2 3 2 4 2" xfId="15316" xr:uid="{00000000-0005-0000-0000-000018400000}"/>
    <cellStyle name="표준 3 6 2 3 2 4 2 2" xfId="15317" xr:uid="{00000000-0005-0000-0000-000019400000}"/>
    <cellStyle name="표준 3 6 2 3 2 4 2 2 2" xfId="15318" xr:uid="{00000000-0005-0000-0000-00001A400000}"/>
    <cellStyle name="표준 3 6 2 3 2 4 2 3" xfId="15319" xr:uid="{00000000-0005-0000-0000-00001B400000}"/>
    <cellStyle name="표준 3 6 2 3 2 4 3" xfId="15320" xr:uid="{00000000-0005-0000-0000-00001C400000}"/>
    <cellStyle name="표준 3 6 2 3 2 4 3 2" xfId="15321" xr:uid="{00000000-0005-0000-0000-00001D400000}"/>
    <cellStyle name="표준 3 6 2 3 2 4 3 2 2" xfId="15322" xr:uid="{00000000-0005-0000-0000-00001E400000}"/>
    <cellStyle name="표준 3 6 2 3 2 4 3 3" xfId="15323" xr:uid="{00000000-0005-0000-0000-00001F400000}"/>
    <cellStyle name="표준 3 6 2 3 2 4 4" xfId="15324" xr:uid="{00000000-0005-0000-0000-000020400000}"/>
    <cellStyle name="표준 3 6 2 3 2 4 4 2" xfId="15325" xr:uid="{00000000-0005-0000-0000-000021400000}"/>
    <cellStyle name="표준 3 6 2 3 2 4 4 2 2" xfId="15326" xr:uid="{00000000-0005-0000-0000-000022400000}"/>
    <cellStyle name="표준 3 6 2 3 2 4 4 3" xfId="15327" xr:uid="{00000000-0005-0000-0000-000023400000}"/>
    <cellStyle name="표준 3 6 2 3 2 4 5" xfId="15328" xr:uid="{00000000-0005-0000-0000-000024400000}"/>
    <cellStyle name="표준 3 6 2 3 2 4 5 2" xfId="15329" xr:uid="{00000000-0005-0000-0000-000025400000}"/>
    <cellStyle name="표준 3 6 2 3 2 4 6" xfId="15330" xr:uid="{00000000-0005-0000-0000-000026400000}"/>
    <cellStyle name="표준 3 6 2 3 2 5" xfId="15331" xr:uid="{00000000-0005-0000-0000-000027400000}"/>
    <cellStyle name="표준 3 6 2 3 2 5 2" xfId="15332" xr:uid="{00000000-0005-0000-0000-000028400000}"/>
    <cellStyle name="표준 3 6 2 3 2 5 2 2" xfId="15333" xr:uid="{00000000-0005-0000-0000-000029400000}"/>
    <cellStyle name="표준 3 6 2 3 2 5 2 2 2" xfId="15334" xr:uid="{00000000-0005-0000-0000-00002A400000}"/>
    <cellStyle name="표준 3 6 2 3 2 5 2 3" xfId="15335" xr:uid="{00000000-0005-0000-0000-00002B400000}"/>
    <cellStyle name="표준 3 6 2 3 2 5 3" xfId="15336" xr:uid="{00000000-0005-0000-0000-00002C400000}"/>
    <cellStyle name="표준 3 6 2 3 2 5 3 2" xfId="15337" xr:uid="{00000000-0005-0000-0000-00002D400000}"/>
    <cellStyle name="표준 3 6 2 3 2 5 3 2 2" xfId="15338" xr:uid="{00000000-0005-0000-0000-00002E400000}"/>
    <cellStyle name="표준 3 6 2 3 2 5 3 3" xfId="15339" xr:uid="{00000000-0005-0000-0000-00002F400000}"/>
    <cellStyle name="표준 3 6 2 3 2 5 4" xfId="15340" xr:uid="{00000000-0005-0000-0000-000030400000}"/>
    <cellStyle name="표준 3 6 2 3 2 5 4 2" xfId="15341" xr:uid="{00000000-0005-0000-0000-000031400000}"/>
    <cellStyle name="표준 3 6 2 3 2 5 4 2 2" xfId="15342" xr:uid="{00000000-0005-0000-0000-000032400000}"/>
    <cellStyle name="표준 3 6 2 3 2 5 4 3" xfId="15343" xr:uid="{00000000-0005-0000-0000-000033400000}"/>
    <cellStyle name="표준 3 6 2 3 2 5 5" xfId="15344" xr:uid="{00000000-0005-0000-0000-000034400000}"/>
    <cellStyle name="표준 3 6 2 3 2 5 5 2" xfId="15345" xr:uid="{00000000-0005-0000-0000-000035400000}"/>
    <cellStyle name="표준 3 6 2 3 2 5 6" xfId="15346" xr:uid="{00000000-0005-0000-0000-000036400000}"/>
    <cellStyle name="표준 3 6 2 3 2 6" xfId="15347" xr:uid="{00000000-0005-0000-0000-000037400000}"/>
    <cellStyle name="표준 3 6 2 3 2 6 2" xfId="15348" xr:uid="{00000000-0005-0000-0000-000038400000}"/>
    <cellStyle name="표준 3 6 2 3 2 6 2 2" xfId="15349" xr:uid="{00000000-0005-0000-0000-000039400000}"/>
    <cellStyle name="표준 3 6 2 3 2 6 3" xfId="15350" xr:uid="{00000000-0005-0000-0000-00003A400000}"/>
    <cellStyle name="표준 3 6 2 3 2 7" xfId="15351" xr:uid="{00000000-0005-0000-0000-00003B400000}"/>
    <cellStyle name="표준 3 6 2 3 2 7 2" xfId="15352" xr:uid="{00000000-0005-0000-0000-00003C400000}"/>
    <cellStyle name="표준 3 6 2 3 2 7 2 2" xfId="15353" xr:uid="{00000000-0005-0000-0000-00003D400000}"/>
    <cellStyle name="표준 3 6 2 3 2 7 3" xfId="15354" xr:uid="{00000000-0005-0000-0000-00003E400000}"/>
    <cellStyle name="표준 3 6 2 3 2 8" xfId="15355" xr:uid="{00000000-0005-0000-0000-00003F400000}"/>
    <cellStyle name="표준 3 6 2 3 2 8 2" xfId="15356" xr:uid="{00000000-0005-0000-0000-000040400000}"/>
    <cellStyle name="표준 3 6 2 3 2 8 2 2" xfId="15357" xr:uid="{00000000-0005-0000-0000-000041400000}"/>
    <cellStyle name="표준 3 6 2 3 2 8 3" xfId="15358" xr:uid="{00000000-0005-0000-0000-000042400000}"/>
    <cellStyle name="표준 3 6 2 3 2 9" xfId="15359" xr:uid="{00000000-0005-0000-0000-000043400000}"/>
    <cellStyle name="표준 3 6 2 3 2 9 2" xfId="15360" xr:uid="{00000000-0005-0000-0000-000044400000}"/>
    <cellStyle name="표준 3 6 2 4" xfId="15361" xr:uid="{00000000-0005-0000-0000-000045400000}"/>
    <cellStyle name="표준 3 6 2 5" xfId="15362" xr:uid="{00000000-0005-0000-0000-000046400000}"/>
    <cellStyle name="표준 3 6 2 6" xfId="15363" xr:uid="{00000000-0005-0000-0000-000047400000}"/>
    <cellStyle name="표준 3 6 2 6 10" xfId="15364" xr:uid="{00000000-0005-0000-0000-000048400000}"/>
    <cellStyle name="표준 3 6 2 6 10 2" xfId="15365" xr:uid="{00000000-0005-0000-0000-000049400000}"/>
    <cellStyle name="표준 3 6 2 6 11" xfId="15366" xr:uid="{00000000-0005-0000-0000-00004A400000}"/>
    <cellStyle name="표준 3 6 2 6 2" xfId="15367" xr:uid="{00000000-0005-0000-0000-00004B400000}"/>
    <cellStyle name="표준 3 6 2 6 2 10" xfId="15368" xr:uid="{00000000-0005-0000-0000-00004C400000}"/>
    <cellStyle name="표준 3 6 2 6 2 2" xfId="15369" xr:uid="{00000000-0005-0000-0000-00004D400000}"/>
    <cellStyle name="표준 3 6 2 6 2 2 2" xfId="15370" xr:uid="{00000000-0005-0000-0000-00004E400000}"/>
    <cellStyle name="표준 3 6 2 6 2 2 2 2" xfId="15371" xr:uid="{00000000-0005-0000-0000-00004F400000}"/>
    <cellStyle name="표준 3 6 2 6 2 2 2 2 2" xfId="15372" xr:uid="{00000000-0005-0000-0000-000050400000}"/>
    <cellStyle name="표준 3 6 2 6 2 2 2 2 2 2" xfId="15373" xr:uid="{00000000-0005-0000-0000-000051400000}"/>
    <cellStyle name="표준 3 6 2 6 2 2 2 2 3" xfId="15374" xr:uid="{00000000-0005-0000-0000-000052400000}"/>
    <cellStyle name="표준 3 6 2 6 2 2 2 3" xfId="15375" xr:uid="{00000000-0005-0000-0000-000053400000}"/>
    <cellStyle name="표준 3 6 2 6 2 2 2 3 2" xfId="15376" xr:uid="{00000000-0005-0000-0000-000054400000}"/>
    <cellStyle name="표준 3 6 2 6 2 2 2 3 2 2" xfId="15377" xr:uid="{00000000-0005-0000-0000-000055400000}"/>
    <cellStyle name="표준 3 6 2 6 2 2 2 3 3" xfId="15378" xr:uid="{00000000-0005-0000-0000-000056400000}"/>
    <cellStyle name="표준 3 6 2 6 2 2 2 4" xfId="15379" xr:uid="{00000000-0005-0000-0000-000057400000}"/>
    <cellStyle name="표준 3 6 2 6 2 2 2 4 2" xfId="15380" xr:uid="{00000000-0005-0000-0000-000058400000}"/>
    <cellStyle name="표준 3 6 2 6 2 2 2 4 2 2" xfId="15381" xr:uid="{00000000-0005-0000-0000-000059400000}"/>
    <cellStyle name="표준 3 6 2 6 2 2 2 4 3" xfId="15382" xr:uid="{00000000-0005-0000-0000-00005A400000}"/>
    <cellStyle name="표준 3 6 2 6 2 2 2 5" xfId="15383" xr:uid="{00000000-0005-0000-0000-00005B400000}"/>
    <cellStyle name="표준 3 6 2 6 2 2 2 5 2" xfId="15384" xr:uid="{00000000-0005-0000-0000-00005C400000}"/>
    <cellStyle name="표준 3 6 2 6 2 2 2 6" xfId="15385" xr:uid="{00000000-0005-0000-0000-00005D400000}"/>
    <cellStyle name="표준 3 6 2 6 2 2 3" xfId="15386" xr:uid="{00000000-0005-0000-0000-00005E400000}"/>
    <cellStyle name="표준 3 6 2 6 2 2 3 2" xfId="15387" xr:uid="{00000000-0005-0000-0000-00005F400000}"/>
    <cellStyle name="표준 3 6 2 6 2 2 3 2 2" xfId="15388" xr:uid="{00000000-0005-0000-0000-000060400000}"/>
    <cellStyle name="표준 3 6 2 6 2 2 3 2 2 2" xfId="15389" xr:uid="{00000000-0005-0000-0000-000061400000}"/>
    <cellStyle name="표준 3 6 2 6 2 2 3 2 3" xfId="15390" xr:uid="{00000000-0005-0000-0000-000062400000}"/>
    <cellStyle name="표준 3 6 2 6 2 2 3 3" xfId="15391" xr:uid="{00000000-0005-0000-0000-000063400000}"/>
    <cellStyle name="표준 3 6 2 6 2 2 3 3 2" xfId="15392" xr:uid="{00000000-0005-0000-0000-000064400000}"/>
    <cellStyle name="표준 3 6 2 6 2 2 3 3 2 2" xfId="15393" xr:uid="{00000000-0005-0000-0000-000065400000}"/>
    <cellStyle name="표준 3 6 2 6 2 2 3 3 3" xfId="15394" xr:uid="{00000000-0005-0000-0000-000066400000}"/>
    <cellStyle name="표준 3 6 2 6 2 2 3 4" xfId="15395" xr:uid="{00000000-0005-0000-0000-000067400000}"/>
    <cellStyle name="표준 3 6 2 6 2 2 3 4 2" xfId="15396" xr:uid="{00000000-0005-0000-0000-000068400000}"/>
    <cellStyle name="표준 3 6 2 6 2 2 3 4 2 2" xfId="15397" xr:uid="{00000000-0005-0000-0000-000069400000}"/>
    <cellStyle name="표준 3 6 2 6 2 2 3 4 3" xfId="15398" xr:uid="{00000000-0005-0000-0000-00006A400000}"/>
    <cellStyle name="표준 3 6 2 6 2 2 3 5" xfId="15399" xr:uid="{00000000-0005-0000-0000-00006B400000}"/>
    <cellStyle name="표준 3 6 2 6 2 2 3 5 2" xfId="15400" xr:uid="{00000000-0005-0000-0000-00006C400000}"/>
    <cellStyle name="표준 3 6 2 6 2 2 3 6" xfId="15401" xr:uid="{00000000-0005-0000-0000-00006D400000}"/>
    <cellStyle name="표준 3 6 2 6 2 2 4" xfId="15402" xr:uid="{00000000-0005-0000-0000-00006E400000}"/>
    <cellStyle name="표준 3 6 2 6 2 2 4 2" xfId="15403" xr:uid="{00000000-0005-0000-0000-00006F400000}"/>
    <cellStyle name="표준 3 6 2 6 2 2 4 2 2" xfId="15404" xr:uid="{00000000-0005-0000-0000-000070400000}"/>
    <cellStyle name="표준 3 6 2 6 2 2 4 2 2 2" xfId="15405" xr:uid="{00000000-0005-0000-0000-000071400000}"/>
    <cellStyle name="표준 3 6 2 6 2 2 4 2 3" xfId="15406" xr:uid="{00000000-0005-0000-0000-000072400000}"/>
    <cellStyle name="표준 3 6 2 6 2 2 4 3" xfId="15407" xr:uid="{00000000-0005-0000-0000-000073400000}"/>
    <cellStyle name="표준 3 6 2 6 2 2 4 3 2" xfId="15408" xr:uid="{00000000-0005-0000-0000-000074400000}"/>
    <cellStyle name="표준 3 6 2 6 2 2 4 3 2 2" xfId="15409" xr:uid="{00000000-0005-0000-0000-000075400000}"/>
    <cellStyle name="표준 3 6 2 6 2 2 4 3 3" xfId="15410" xr:uid="{00000000-0005-0000-0000-000076400000}"/>
    <cellStyle name="표준 3 6 2 6 2 2 4 4" xfId="15411" xr:uid="{00000000-0005-0000-0000-000077400000}"/>
    <cellStyle name="표준 3 6 2 6 2 2 4 4 2" xfId="15412" xr:uid="{00000000-0005-0000-0000-000078400000}"/>
    <cellStyle name="표준 3 6 2 6 2 2 4 4 2 2" xfId="15413" xr:uid="{00000000-0005-0000-0000-000079400000}"/>
    <cellStyle name="표준 3 6 2 6 2 2 4 4 3" xfId="15414" xr:uid="{00000000-0005-0000-0000-00007A400000}"/>
    <cellStyle name="표준 3 6 2 6 2 2 4 5" xfId="15415" xr:uid="{00000000-0005-0000-0000-00007B400000}"/>
    <cellStyle name="표준 3 6 2 6 2 2 4 5 2" xfId="15416" xr:uid="{00000000-0005-0000-0000-00007C400000}"/>
    <cellStyle name="표준 3 6 2 6 2 2 4 6" xfId="15417" xr:uid="{00000000-0005-0000-0000-00007D400000}"/>
    <cellStyle name="표준 3 6 2 6 2 2 5" xfId="15418" xr:uid="{00000000-0005-0000-0000-00007E400000}"/>
    <cellStyle name="표준 3 6 2 6 2 2 5 2" xfId="15419" xr:uid="{00000000-0005-0000-0000-00007F400000}"/>
    <cellStyle name="표준 3 6 2 6 2 2 5 2 2" xfId="15420" xr:uid="{00000000-0005-0000-0000-000080400000}"/>
    <cellStyle name="표준 3 6 2 6 2 2 5 3" xfId="15421" xr:uid="{00000000-0005-0000-0000-000081400000}"/>
    <cellStyle name="표준 3 6 2 6 2 2 6" xfId="15422" xr:uid="{00000000-0005-0000-0000-000082400000}"/>
    <cellStyle name="표준 3 6 2 6 2 2 6 2" xfId="15423" xr:uid="{00000000-0005-0000-0000-000083400000}"/>
    <cellStyle name="표준 3 6 2 6 2 2 6 2 2" xfId="15424" xr:uid="{00000000-0005-0000-0000-000084400000}"/>
    <cellStyle name="표준 3 6 2 6 2 2 6 3" xfId="15425" xr:uid="{00000000-0005-0000-0000-000085400000}"/>
    <cellStyle name="표준 3 6 2 6 2 2 7" xfId="15426" xr:uid="{00000000-0005-0000-0000-000086400000}"/>
    <cellStyle name="표준 3 6 2 6 2 2 7 2" xfId="15427" xr:uid="{00000000-0005-0000-0000-000087400000}"/>
    <cellStyle name="표준 3 6 2 6 2 2 7 2 2" xfId="15428" xr:uid="{00000000-0005-0000-0000-000088400000}"/>
    <cellStyle name="표준 3 6 2 6 2 2 7 3" xfId="15429" xr:uid="{00000000-0005-0000-0000-000089400000}"/>
    <cellStyle name="표준 3 6 2 6 2 2 8" xfId="15430" xr:uid="{00000000-0005-0000-0000-00008A400000}"/>
    <cellStyle name="표준 3 6 2 6 2 2 8 2" xfId="15431" xr:uid="{00000000-0005-0000-0000-00008B400000}"/>
    <cellStyle name="표준 3 6 2 6 2 2 9" xfId="15432" xr:uid="{00000000-0005-0000-0000-00008C400000}"/>
    <cellStyle name="표준 3 6 2 6 2 3" xfId="15433" xr:uid="{00000000-0005-0000-0000-00008D400000}"/>
    <cellStyle name="표준 3 6 2 6 2 3 2" xfId="15434" xr:uid="{00000000-0005-0000-0000-00008E400000}"/>
    <cellStyle name="표준 3 6 2 6 2 3 2 2" xfId="15435" xr:uid="{00000000-0005-0000-0000-00008F400000}"/>
    <cellStyle name="표준 3 6 2 6 2 3 2 2 2" xfId="15436" xr:uid="{00000000-0005-0000-0000-000090400000}"/>
    <cellStyle name="표준 3 6 2 6 2 3 2 3" xfId="15437" xr:uid="{00000000-0005-0000-0000-000091400000}"/>
    <cellStyle name="표준 3 6 2 6 2 3 3" xfId="15438" xr:uid="{00000000-0005-0000-0000-000092400000}"/>
    <cellStyle name="표준 3 6 2 6 2 3 3 2" xfId="15439" xr:uid="{00000000-0005-0000-0000-000093400000}"/>
    <cellStyle name="표준 3 6 2 6 2 3 3 2 2" xfId="15440" xr:uid="{00000000-0005-0000-0000-000094400000}"/>
    <cellStyle name="표준 3 6 2 6 2 3 3 3" xfId="15441" xr:uid="{00000000-0005-0000-0000-000095400000}"/>
    <cellStyle name="표준 3 6 2 6 2 3 4" xfId="15442" xr:uid="{00000000-0005-0000-0000-000096400000}"/>
    <cellStyle name="표준 3 6 2 6 2 3 4 2" xfId="15443" xr:uid="{00000000-0005-0000-0000-000097400000}"/>
    <cellStyle name="표준 3 6 2 6 2 3 4 2 2" xfId="15444" xr:uid="{00000000-0005-0000-0000-000098400000}"/>
    <cellStyle name="표준 3 6 2 6 2 3 4 3" xfId="15445" xr:uid="{00000000-0005-0000-0000-000099400000}"/>
    <cellStyle name="표준 3 6 2 6 2 3 5" xfId="15446" xr:uid="{00000000-0005-0000-0000-00009A400000}"/>
    <cellStyle name="표준 3 6 2 6 2 3 5 2" xfId="15447" xr:uid="{00000000-0005-0000-0000-00009B400000}"/>
    <cellStyle name="표준 3 6 2 6 2 3 6" xfId="15448" xr:uid="{00000000-0005-0000-0000-00009C400000}"/>
    <cellStyle name="표준 3 6 2 6 2 4" xfId="15449" xr:uid="{00000000-0005-0000-0000-00009D400000}"/>
    <cellStyle name="표준 3 6 2 6 2 4 2" xfId="15450" xr:uid="{00000000-0005-0000-0000-00009E400000}"/>
    <cellStyle name="표준 3 6 2 6 2 4 2 2" xfId="15451" xr:uid="{00000000-0005-0000-0000-00009F400000}"/>
    <cellStyle name="표준 3 6 2 6 2 4 2 2 2" xfId="15452" xr:uid="{00000000-0005-0000-0000-0000A0400000}"/>
    <cellStyle name="표준 3 6 2 6 2 4 2 3" xfId="15453" xr:uid="{00000000-0005-0000-0000-0000A1400000}"/>
    <cellStyle name="표준 3 6 2 6 2 4 3" xfId="15454" xr:uid="{00000000-0005-0000-0000-0000A2400000}"/>
    <cellStyle name="표준 3 6 2 6 2 4 3 2" xfId="15455" xr:uid="{00000000-0005-0000-0000-0000A3400000}"/>
    <cellStyle name="표준 3 6 2 6 2 4 3 2 2" xfId="15456" xr:uid="{00000000-0005-0000-0000-0000A4400000}"/>
    <cellStyle name="표준 3 6 2 6 2 4 3 3" xfId="15457" xr:uid="{00000000-0005-0000-0000-0000A5400000}"/>
    <cellStyle name="표준 3 6 2 6 2 4 4" xfId="15458" xr:uid="{00000000-0005-0000-0000-0000A6400000}"/>
    <cellStyle name="표준 3 6 2 6 2 4 4 2" xfId="15459" xr:uid="{00000000-0005-0000-0000-0000A7400000}"/>
    <cellStyle name="표준 3 6 2 6 2 4 4 2 2" xfId="15460" xr:uid="{00000000-0005-0000-0000-0000A8400000}"/>
    <cellStyle name="표준 3 6 2 6 2 4 4 3" xfId="15461" xr:uid="{00000000-0005-0000-0000-0000A9400000}"/>
    <cellStyle name="표준 3 6 2 6 2 4 5" xfId="15462" xr:uid="{00000000-0005-0000-0000-0000AA400000}"/>
    <cellStyle name="표준 3 6 2 6 2 4 5 2" xfId="15463" xr:uid="{00000000-0005-0000-0000-0000AB400000}"/>
    <cellStyle name="표준 3 6 2 6 2 4 6" xfId="15464" xr:uid="{00000000-0005-0000-0000-0000AC400000}"/>
    <cellStyle name="표준 3 6 2 6 2 5" xfId="15465" xr:uid="{00000000-0005-0000-0000-0000AD400000}"/>
    <cellStyle name="표준 3 6 2 6 2 5 2" xfId="15466" xr:uid="{00000000-0005-0000-0000-0000AE400000}"/>
    <cellStyle name="표준 3 6 2 6 2 5 2 2" xfId="15467" xr:uid="{00000000-0005-0000-0000-0000AF400000}"/>
    <cellStyle name="표준 3 6 2 6 2 5 2 2 2" xfId="15468" xr:uid="{00000000-0005-0000-0000-0000B0400000}"/>
    <cellStyle name="표준 3 6 2 6 2 5 2 3" xfId="15469" xr:uid="{00000000-0005-0000-0000-0000B1400000}"/>
    <cellStyle name="표준 3 6 2 6 2 5 3" xfId="15470" xr:uid="{00000000-0005-0000-0000-0000B2400000}"/>
    <cellStyle name="표준 3 6 2 6 2 5 3 2" xfId="15471" xr:uid="{00000000-0005-0000-0000-0000B3400000}"/>
    <cellStyle name="표준 3 6 2 6 2 5 3 2 2" xfId="15472" xr:uid="{00000000-0005-0000-0000-0000B4400000}"/>
    <cellStyle name="표준 3 6 2 6 2 5 3 3" xfId="15473" xr:uid="{00000000-0005-0000-0000-0000B5400000}"/>
    <cellStyle name="표준 3 6 2 6 2 5 4" xfId="15474" xr:uid="{00000000-0005-0000-0000-0000B6400000}"/>
    <cellStyle name="표준 3 6 2 6 2 5 4 2" xfId="15475" xr:uid="{00000000-0005-0000-0000-0000B7400000}"/>
    <cellStyle name="표준 3 6 2 6 2 5 4 2 2" xfId="15476" xr:uid="{00000000-0005-0000-0000-0000B8400000}"/>
    <cellStyle name="표준 3 6 2 6 2 5 4 3" xfId="15477" xr:uid="{00000000-0005-0000-0000-0000B9400000}"/>
    <cellStyle name="표준 3 6 2 6 2 5 5" xfId="15478" xr:uid="{00000000-0005-0000-0000-0000BA400000}"/>
    <cellStyle name="표준 3 6 2 6 2 5 5 2" xfId="15479" xr:uid="{00000000-0005-0000-0000-0000BB400000}"/>
    <cellStyle name="표준 3 6 2 6 2 5 6" xfId="15480" xr:uid="{00000000-0005-0000-0000-0000BC400000}"/>
    <cellStyle name="표준 3 6 2 6 2 6" xfId="15481" xr:uid="{00000000-0005-0000-0000-0000BD400000}"/>
    <cellStyle name="표준 3 6 2 6 2 6 2" xfId="15482" xr:uid="{00000000-0005-0000-0000-0000BE400000}"/>
    <cellStyle name="표준 3 6 2 6 2 6 2 2" xfId="15483" xr:uid="{00000000-0005-0000-0000-0000BF400000}"/>
    <cellStyle name="표준 3 6 2 6 2 6 3" xfId="15484" xr:uid="{00000000-0005-0000-0000-0000C0400000}"/>
    <cellStyle name="표준 3 6 2 6 2 7" xfId="15485" xr:uid="{00000000-0005-0000-0000-0000C1400000}"/>
    <cellStyle name="표준 3 6 2 6 2 7 2" xfId="15486" xr:uid="{00000000-0005-0000-0000-0000C2400000}"/>
    <cellStyle name="표준 3 6 2 6 2 7 2 2" xfId="15487" xr:uid="{00000000-0005-0000-0000-0000C3400000}"/>
    <cellStyle name="표준 3 6 2 6 2 7 3" xfId="15488" xr:uid="{00000000-0005-0000-0000-0000C4400000}"/>
    <cellStyle name="표준 3 6 2 6 2 8" xfId="15489" xr:uid="{00000000-0005-0000-0000-0000C5400000}"/>
    <cellStyle name="표준 3 6 2 6 2 8 2" xfId="15490" xr:uid="{00000000-0005-0000-0000-0000C6400000}"/>
    <cellStyle name="표준 3 6 2 6 2 8 2 2" xfId="15491" xr:uid="{00000000-0005-0000-0000-0000C7400000}"/>
    <cellStyle name="표준 3 6 2 6 2 8 3" xfId="15492" xr:uid="{00000000-0005-0000-0000-0000C8400000}"/>
    <cellStyle name="표준 3 6 2 6 2 9" xfId="15493" xr:uid="{00000000-0005-0000-0000-0000C9400000}"/>
    <cellStyle name="표준 3 6 2 6 2 9 2" xfId="15494" xr:uid="{00000000-0005-0000-0000-0000CA400000}"/>
    <cellStyle name="표준 3 6 2 6 3" xfId="15495" xr:uid="{00000000-0005-0000-0000-0000CB400000}"/>
    <cellStyle name="표준 3 6 2 6 3 2" xfId="15496" xr:uid="{00000000-0005-0000-0000-0000CC400000}"/>
    <cellStyle name="표준 3 6 2 6 3 2 2" xfId="15497" xr:uid="{00000000-0005-0000-0000-0000CD400000}"/>
    <cellStyle name="표준 3 6 2 6 3 2 2 2" xfId="15498" xr:uid="{00000000-0005-0000-0000-0000CE400000}"/>
    <cellStyle name="표준 3 6 2 6 3 2 2 2 2" xfId="15499" xr:uid="{00000000-0005-0000-0000-0000CF400000}"/>
    <cellStyle name="표준 3 6 2 6 3 2 2 3" xfId="15500" xr:uid="{00000000-0005-0000-0000-0000D0400000}"/>
    <cellStyle name="표준 3 6 2 6 3 2 3" xfId="15501" xr:uid="{00000000-0005-0000-0000-0000D1400000}"/>
    <cellStyle name="표준 3 6 2 6 3 2 3 2" xfId="15502" xr:uid="{00000000-0005-0000-0000-0000D2400000}"/>
    <cellStyle name="표준 3 6 2 6 3 2 3 2 2" xfId="15503" xr:uid="{00000000-0005-0000-0000-0000D3400000}"/>
    <cellStyle name="표준 3 6 2 6 3 2 3 3" xfId="15504" xr:uid="{00000000-0005-0000-0000-0000D4400000}"/>
    <cellStyle name="표준 3 6 2 6 3 2 4" xfId="15505" xr:uid="{00000000-0005-0000-0000-0000D5400000}"/>
    <cellStyle name="표준 3 6 2 6 3 2 4 2" xfId="15506" xr:uid="{00000000-0005-0000-0000-0000D6400000}"/>
    <cellStyle name="표준 3 6 2 6 3 2 4 2 2" xfId="15507" xr:uid="{00000000-0005-0000-0000-0000D7400000}"/>
    <cellStyle name="표준 3 6 2 6 3 2 4 3" xfId="15508" xr:uid="{00000000-0005-0000-0000-0000D8400000}"/>
    <cellStyle name="표준 3 6 2 6 3 2 5" xfId="15509" xr:uid="{00000000-0005-0000-0000-0000D9400000}"/>
    <cellStyle name="표준 3 6 2 6 3 2 5 2" xfId="15510" xr:uid="{00000000-0005-0000-0000-0000DA400000}"/>
    <cellStyle name="표준 3 6 2 6 3 2 6" xfId="15511" xr:uid="{00000000-0005-0000-0000-0000DB400000}"/>
    <cellStyle name="표준 3 6 2 6 3 3" xfId="15512" xr:uid="{00000000-0005-0000-0000-0000DC400000}"/>
    <cellStyle name="표준 3 6 2 6 3 3 2" xfId="15513" xr:uid="{00000000-0005-0000-0000-0000DD400000}"/>
    <cellStyle name="표준 3 6 2 6 3 3 2 2" xfId="15514" xr:uid="{00000000-0005-0000-0000-0000DE400000}"/>
    <cellStyle name="표준 3 6 2 6 3 3 2 2 2" xfId="15515" xr:uid="{00000000-0005-0000-0000-0000DF400000}"/>
    <cellStyle name="표준 3 6 2 6 3 3 2 3" xfId="15516" xr:uid="{00000000-0005-0000-0000-0000E0400000}"/>
    <cellStyle name="표준 3 6 2 6 3 3 3" xfId="15517" xr:uid="{00000000-0005-0000-0000-0000E1400000}"/>
    <cellStyle name="표준 3 6 2 6 3 3 3 2" xfId="15518" xr:uid="{00000000-0005-0000-0000-0000E2400000}"/>
    <cellStyle name="표준 3 6 2 6 3 3 3 2 2" xfId="15519" xr:uid="{00000000-0005-0000-0000-0000E3400000}"/>
    <cellStyle name="표준 3 6 2 6 3 3 3 3" xfId="15520" xr:uid="{00000000-0005-0000-0000-0000E4400000}"/>
    <cellStyle name="표준 3 6 2 6 3 3 4" xfId="15521" xr:uid="{00000000-0005-0000-0000-0000E5400000}"/>
    <cellStyle name="표준 3 6 2 6 3 3 4 2" xfId="15522" xr:uid="{00000000-0005-0000-0000-0000E6400000}"/>
    <cellStyle name="표준 3 6 2 6 3 3 4 2 2" xfId="15523" xr:uid="{00000000-0005-0000-0000-0000E7400000}"/>
    <cellStyle name="표준 3 6 2 6 3 3 4 3" xfId="15524" xr:uid="{00000000-0005-0000-0000-0000E8400000}"/>
    <cellStyle name="표준 3 6 2 6 3 3 5" xfId="15525" xr:uid="{00000000-0005-0000-0000-0000E9400000}"/>
    <cellStyle name="표준 3 6 2 6 3 3 5 2" xfId="15526" xr:uid="{00000000-0005-0000-0000-0000EA400000}"/>
    <cellStyle name="표준 3 6 2 6 3 3 6" xfId="15527" xr:uid="{00000000-0005-0000-0000-0000EB400000}"/>
    <cellStyle name="표준 3 6 2 6 3 4" xfId="15528" xr:uid="{00000000-0005-0000-0000-0000EC400000}"/>
    <cellStyle name="표준 3 6 2 6 3 4 2" xfId="15529" xr:uid="{00000000-0005-0000-0000-0000ED400000}"/>
    <cellStyle name="표준 3 6 2 6 3 4 2 2" xfId="15530" xr:uid="{00000000-0005-0000-0000-0000EE400000}"/>
    <cellStyle name="표준 3 6 2 6 3 4 2 2 2" xfId="15531" xr:uid="{00000000-0005-0000-0000-0000EF400000}"/>
    <cellStyle name="표준 3 6 2 6 3 4 2 3" xfId="15532" xr:uid="{00000000-0005-0000-0000-0000F0400000}"/>
    <cellStyle name="표준 3 6 2 6 3 4 3" xfId="15533" xr:uid="{00000000-0005-0000-0000-0000F1400000}"/>
    <cellStyle name="표준 3 6 2 6 3 4 3 2" xfId="15534" xr:uid="{00000000-0005-0000-0000-0000F2400000}"/>
    <cellStyle name="표준 3 6 2 6 3 4 3 2 2" xfId="15535" xr:uid="{00000000-0005-0000-0000-0000F3400000}"/>
    <cellStyle name="표준 3 6 2 6 3 4 3 3" xfId="15536" xr:uid="{00000000-0005-0000-0000-0000F4400000}"/>
    <cellStyle name="표준 3 6 2 6 3 4 4" xfId="15537" xr:uid="{00000000-0005-0000-0000-0000F5400000}"/>
    <cellStyle name="표준 3 6 2 6 3 4 4 2" xfId="15538" xr:uid="{00000000-0005-0000-0000-0000F6400000}"/>
    <cellStyle name="표준 3 6 2 6 3 4 4 2 2" xfId="15539" xr:uid="{00000000-0005-0000-0000-0000F7400000}"/>
    <cellStyle name="표준 3 6 2 6 3 4 4 3" xfId="15540" xr:uid="{00000000-0005-0000-0000-0000F8400000}"/>
    <cellStyle name="표준 3 6 2 6 3 4 5" xfId="15541" xr:uid="{00000000-0005-0000-0000-0000F9400000}"/>
    <cellStyle name="표준 3 6 2 6 3 4 5 2" xfId="15542" xr:uid="{00000000-0005-0000-0000-0000FA400000}"/>
    <cellStyle name="표준 3 6 2 6 3 4 6" xfId="15543" xr:uid="{00000000-0005-0000-0000-0000FB400000}"/>
    <cellStyle name="표준 3 6 2 6 3 5" xfId="15544" xr:uid="{00000000-0005-0000-0000-0000FC400000}"/>
    <cellStyle name="표준 3 6 2 6 3 5 2" xfId="15545" xr:uid="{00000000-0005-0000-0000-0000FD400000}"/>
    <cellStyle name="표준 3 6 2 6 3 5 2 2" xfId="15546" xr:uid="{00000000-0005-0000-0000-0000FE400000}"/>
    <cellStyle name="표준 3 6 2 6 3 5 3" xfId="15547" xr:uid="{00000000-0005-0000-0000-0000FF400000}"/>
    <cellStyle name="표준 3 6 2 6 3 6" xfId="15548" xr:uid="{00000000-0005-0000-0000-000000410000}"/>
    <cellStyle name="표준 3 6 2 6 3 6 2" xfId="15549" xr:uid="{00000000-0005-0000-0000-000001410000}"/>
    <cellStyle name="표준 3 6 2 6 3 6 2 2" xfId="15550" xr:uid="{00000000-0005-0000-0000-000002410000}"/>
    <cellStyle name="표준 3 6 2 6 3 6 3" xfId="15551" xr:uid="{00000000-0005-0000-0000-000003410000}"/>
    <cellStyle name="표준 3 6 2 6 3 7" xfId="15552" xr:uid="{00000000-0005-0000-0000-000004410000}"/>
    <cellStyle name="표준 3 6 2 6 3 7 2" xfId="15553" xr:uid="{00000000-0005-0000-0000-000005410000}"/>
    <cellStyle name="표준 3 6 2 6 3 7 2 2" xfId="15554" xr:uid="{00000000-0005-0000-0000-000006410000}"/>
    <cellStyle name="표준 3 6 2 6 3 7 3" xfId="15555" xr:uid="{00000000-0005-0000-0000-000007410000}"/>
    <cellStyle name="표준 3 6 2 6 3 8" xfId="15556" xr:uid="{00000000-0005-0000-0000-000008410000}"/>
    <cellStyle name="표준 3 6 2 6 3 8 2" xfId="15557" xr:uid="{00000000-0005-0000-0000-000009410000}"/>
    <cellStyle name="표준 3 6 2 6 3 9" xfId="15558" xr:uid="{00000000-0005-0000-0000-00000A410000}"/>
    <cellStyle name="표준 3 6 2 6 4" xfId="15559" xr:uid="{00000000-0005-0000-0000-00000B410000}"/>
    <cellStyle name="표준 3 6 2 6 4 2" xfId="15560" xr:uid="{00000000-0005-0000-0000-00000C410000}"/>
    <cellStyle name="표준 3 6 2 6 4 2 2" xfId="15561" xr:uid="{00000000-0005-0000-0000-00000D410000}"/>
    <cellStyle name="표준 3 6 2 6 4 2 2 2" xfId="15562" xr:uid="{00000000-0005-0000-0000-00000E410000}"/>
    <cellStyle name="표준 3 6 2 6 4 2 3" xfId="15563" xr:uid="{00000000-0005-0000-0000-00000F410000}"/>
    <cellStyle name="표준 3 6 2 6 4 3" xfId="15564" xr:uid="{00000000-0005-0000-0000-000010410000}"/>
    <cellStyle name="표준 3 6 2 6 4 3 2" xfId="15565" xr:uid="{00000000-0005-0000-0000-000011410000}"/>
    <cellStyle name="표준 3 6 2 6 4 3 2 2" xfId="15566" xr:uid="{00000000-0005-0000-0000-000012410000}"/>
    <cellStyle name="표준 3 6 2 6 4 3 3" xfId="15567" xr:uid="{00000000-0005-0000-0000-000013410000}"/>
    <cellStyle name="표준 3 6 2 6 4 4" xfId="15568" xr:uid="{00000000-0005-0000-0000-000014410000}"/>
    <cellStyle name="표준 3 6 2 6 4 4 2" xfId="15569" xr:uid="{00000000-0005-0000-0000-000015410000}"/>
    <cellStyle name="표준 3 6 2 6 4 4 2 2" xfId="15570" xr:uid="{00000000-0005-0000-0000-000016410000}"/>
    <cellStyle name="표준 3 6 2 6 4 4 3" xfId="15571" xr:uid="{00000000-0005-0000-0000-000017410000}"/>
    <cellStyle name="표준 3 6 2 6 4 5" xfId="15572" xr:uid="{00000000-0005-0000-0000-000018410000}"/>
    <cellStyle name="표준 3 6 2 6 4 5 2" xfId="15573" xr:uid="{00000000-0005-0000-0000-000019410000}"/>
    <cellStyle name="표준 3 6 2 6 4 6" xfId="15574" xr:uid="{00000000-0005-0000-0000-00001A410000}"/>
    <cellStyle name="표준 3 6 2 6 5" xfId="15575" xr:uid="{00000000-0005-0000-0000-00001B410000}"/>
    <cellStyle name="표준 3 6 2 6 5 2" xfId="15576" xr:uid="{00000000-0005-0000-0000-00001C410000}"/>
    <cellStyle name="표준 3 6 2 6 5 2 2" xfId="15577" xr:uid="{00000000-0005-0000-0000-00001D410000}"/>
    <cellStyle name="표준 3 6 2 6 5 2 2 2" xfId="15578" xr:uid="{00000000-0005-0000-0000-00001E410000}"/>
    <cellStyle name="표준 3 6 2 6 5 2 3" xfId="15579" xr:uid="{00000000-0005-0000-0000-00001F410000}"/>
    <cellStyle name="표준 3 6 2 6 5 3" xfId="15580" xr:uid="{00000000-0005-0000-0000-000020410000}"/>
    <cellStyle name="표준 3 6 2 6 5 3 2" xfId="15581" xr:uid="{00000000-0005-0000-0000-000021410000}"/>
    <cellStyle name="표준 3 6 2 6 5 3 2 2" xfId="15582" xr:uid="{00000000-0005-0000-0000-000022410000}"/>
    <cellStyle name="표준 3 6 2 6 5 3 3" xfId="15583" xr:uid="{00000000-0005-0000-0000-000023410000}"/>
    <cellStyle name="표준 3 6 2 6 5 4" xfId="15584" xr:uid="{00000000-0005-0000-0000-000024410000}"/>
    <cellStyle name="표준 3 6 2 6 5 4 2" xfId="15585" xr:uid="{00000000-0005-0000-0000-000025410000}"/>
    <cellStyle name="표준 3 6 2 6 5 4 2 2" xfId="15586" xr:uid="{00000000-0005-0000-0000-000026410000}"/>
    <cellStyle name="표준 3 6 2 6 5 4 3" xfId="15587" xr:uid="{00000000-0005-0000-0000-000027410000}"/>
    <cellStyle name="표준 3 6 2 6 5 5" xfId="15588" xr:uid="{00000000-0005-0000-0000-000028410000}"/>
    <cellStyle name="표준 3 6 2 6 5 5 2" xfId="15589" xr:uid="{00000000-0005-0000-0000-000029410000}"/>
    <cellStyle name="표준 3 6 2 6 5 6" xfId="15590" xr:uid="{00000000-0005-0000-0000-00002A410000}"/>
    <cellStyle name="표준 3 6 2 6 6" xfId="15591" xr:uid="{00000000-0005-0000-0000-00002B410000}"/>
    <cellStyle name="표준 3 6 2 6 6 2" xfId="15592" xr:uid="{00000000-0005-0000-0000-00002C410000}"/>
    <cellStyle name="표준 3 6 2 6 6 2 2" xfId="15593" xr:uid="{00000000-0005-0000-0000-00002D410000}"/>
    <cellStyle name="표준 3 6 2 6 6 2 2 2" xfId="15594" xr:uid="{00000000-0005-0000-0000-00002E410000}"/>
    <cellStyle name="표준 3 6 2 6 6 2 3" xfId="15595" xr:uid="{00000000-0005-0000-0000-00002F410000}"/>
    <cellStyle name="표준 3 6 2 6 6 3" xfId="15596" xr:uid="{00000000-0005-0000-0000-000030410000}"/>
    <cellStyle name="표준 3 6 2 6 6 3 2" xfId="15597" xr:uid="{00000000-0005-0000-0000-000031410000}"/>
    <cellStyle name="표준 3 6 2 6 6 3 2 2" xfId="15598" xr:uid="{00000000-0005-0000-0000-000032410000}"/>
    <cellStyle name="표준 3 6 2 6 6 3 3" xfId="15599" xr:uid="{00000000-0005-0000-0000-000033410000}"/>
    <cellStyle name="표준 3 6 2 6 6 4" xfId="15600" xr:uid="{00000000-0005-0000-0000-000034410000}"/>
    <cellStyle name="표준 3 6 2 6 6 4 2" xfId="15601" xr:uid="{00000000-0005-0000-0000-000035410000}"/>
    <cellStyle name="표준 3 6 2 6 6 4 2 2" xfId="15602" xr:uid="{00000000-0005-0000-0000-000036410000}"/>
    <cellStyle name="표준 3 6 2 6 6 4 3" xfId="15603" xr:uid="{00000000-0005-0000-0000-000037410000}"/>
    <cellStyle name="표준 3 6 2 6 6 5" xfId="15604" xr:uid="{00000000-0005-0000-0000-000038410000}"/>
    <cellStyle name="표준 3 6 2 6 6 5 2" xfId="15605" xr:uid="{00000000-0005-0000-0000-000039410000}"/>
    <cellStyle name="표준 3 6 2 6 6 6" xfId="15606" xr:uid="{00000000-0005-0000-0000-00003A410000}"/>
    <cellStyle name="표준 3 6 2 6 7" xfId="15607" xr:uid="{00000000-0005-0000-0000-00003B410000}"/>
    <cellStyle name="표준 3 6 2 6 7 2" xfId="15608" xr:uid="{00000000-0005-0000-0000-00003C410000}"/>
    <cellStyle name="표준 3 6 2 6 7 2 2" xfId="15609" xr:uid="{00000000-0005-0000-0000-00003D410000}"/>
    <cellStyle name="표준 3 6 2 6 7 3" xfId="15610" xr:uid="{00000000-0005-0000-0000-00003E410000}"/>
    <cellStyle name="표준 3 6 2 6 8" xfId="15611" xr:uid="{00000000-0005-0000-0000-00003F410000}"/>
    <cellStyle name="표준 3 6 2 6 8 2" xfId="15612" xr:uid="{00000000-0005-0000-0000-000040410000}"/>
    <cellStyle name="표준 3 6 2 6 8 2 2" xfId="15613" xr:uid="{00000000-0005-0000-0000-000041410000}"/>
    <cellStyle name="표준 3 6 2 6 8 3" xfId="15614" xr:uid="{00000000-0005-0000-0000-000042410000}"/>
    <cellStyle name="표준 3 6 2 6 9" xfId="15615" xr:uid="{00000000-0005-0000-0000-000043410000}"/>
    <cellStyle name="표준 3 6 2 6 9 2" xfId="15616" xr:uid="{00000000-0005-0000-0000-000044410000}"/>
    <cellStyle name="표준 3 6 2 6 9 2 2" xfId="15617" xr:uid="{00000000-0005-0000-0000-000045410000}"/>
    <cellStyle name="표준 3 6 2 6 9 3" xfId="15618" xr:uid="{00000000-0005-0000-0000-000046410000}"/>
    <cellStyle name="표준 3 6 2 7" xfId="15619" xr:uid="{00000000-0005-0000-0000-000047410000}"/>
    <cellStyle name="표준 3 6 2 7 10" xfId="15620" xr:uid="{00000000-0005-0000-0000-000048410000}"/>
    <cellStyle name="표준 3 6 2 7 10 2" xfId="15621" xr:uid="{00000000-0005-0000-0000-000049410000}"/>
    <cellStyle name="표준 3 6 2 7 11" xfId="15622" xr:uid="{00000000-0005-0000-0000-00004A410000}"/>
    <cellStyle name="표준 3 6 2 7 2" xfId="15623" xr:uid="{00000000-0005-0000-0000-00004B410000}"/>
    <cellStyle name="표준 3 6 2 7 2 10" xfId="15624" xr:uid="{00000000-0005-0000-0000-00004C410000}"/>
    <cellStyle name="표준 3 6 2 7 2 2" xfId="15625" xr:uid="{00000000-0005-0000-0000-00004D410000}"/>
    <cellStyle name="표준 3 6 2 7 2 2 2" xfId="15626" xr:uid="{00000000-0005-0000-0000-00004E410000}"/>
    <cellStyle name="표준 3 6 2 7 2 2 2 2" xfId="15627" xr:uid="{00000000-0005-0000-0000-00004F410000}"/>
    <cellStyle name="표준 3 6 2 7 2 2 2 2 2" xfId="15628" xr:uid="{00000000-0005-0000-0000-000050410000}"/>
    <cellStyle name="표준 3 6 2 7 2 2 2 2 2 2" xfId="15629" xr:uid="{00000000-0005-0000-0000-000051410000}"/>
    <cellStyle name="표준 3 6 2 7 2 2 2 2 3" xfId="15630" xr:uid="{00000000-0005-0000-0000-000052410000}"/>
    <cellStyle name="표준 3 6 2 7 2 2 2 3" xfId="15631" xr:uid="{00000000-0005-0000-0000-000053410000}"/>
    <cellStyle name="표준 3 6 2 7 2 2 2 3 2" xfId="15632" xr:uid="{00000000-0005-0000-0000-000054410000}"/>
    <cellStyle name="표준 3 6 2 7 2 2 2 3 2 2" xfId="15633" xr:uid="{00000000-0005-0000-0000-000055410000}"/>
    <cellStyle name="표준 3 6 2 7 2 2 2 3 3" xfId="15634" xr:uid="{00000000-0005-0000-0000-000056410000}"/>
    <cellStyle name="표준 3 6 2 7 2 2 2 4" xfId="15635" xr:uid="{00000000-0005-0000-0000-000057410000}"/>
    <cellStyle name="표준 3 6 2 7 2 2 2 4 2" xfId="15636" xr:uid="{00000000-0005-0000-0000-000058410000}"/>
    <cellStyle name="표준 3 6 2 7 2 2 2 4 2 2" xfId="15637" xr:uid="{00000000-0005-0000-0000-000059410000}"/>
    <cellStyle name="표준 3 6 2 7 2 2 2 4 3" xfId="15638" xr:uid="{00000000-0005-0000-0000-00005A410000}"/>
    <cellStyle name="표준 3 6 2 7 2 2 2 5" xfId="15639" xr:uid="{00000000-0005-0000-0000-00005B410000}"/>
    <cellStyle name="표준 3 6 2 7 2 2 2 5 2" xfId="15640" xr:uid="{00000000-0005-0000-0000-00005C410000}"/>
    <cellStyle name="표준 3 6 2 7 2 2 2 6" xfId="15641" xr:uid="{00000000-0005-0000-0000-00005D410000}"/>
    <cellStyle name="표준 3 6 2 7 2 2 3" xfId="15642" xr:uid="{00000000-0005-0000-0000-00005E410000}"/>
    <cellStyle name="표준 3 6 2 7 2 2 3 2" xfId="15643" xr:uid="{00000000-0005-0000-0000-00005F410000}"/>
    <cellStyle name="표준 3 6 2 7 2 2 3 2 2" xfId="15644" xr:uid="{00000000-0005-0000-0000-000060410000}"/>
    <cellStyle name="표준 3 6 2 7 2 2 3 2 2 2" xfId="15645" xr:uid="{00000000-0005-0000-0000-000061410000}"/>
    <cellStyle name="표준 3 6 2 7 2 2 3 2 3" xfId="15646" xr:uid="{00000000-0005-0000-0000-000062410000}"/>
    <cellStyle name="표준 3 6 2 7 2 2 3 3" xfId="15647" xr:uid="{00000000-0005-0000-0000-000063410000}"/>
    <cellStyle name="표준 3 6 2 7 2 2 3 3 2" xfId="15648" xr:uid="{00000000-0005-0000-0000-000064410000}"/>
    <cellStyle name="표준 3 6 2 7 2 2 3 3 2 2" xfId="15649" xr:uid="{00000000-0005-0000-0000-000065410000}"/>
    <cellStyle name="표준 3 6 2 7 2 2 3 3 3" xfId="15650" xr:uid="{00000000-0005-0000-0000-000066410000}"/>
    <cellStyle name="표준 3 6 2 7 2 2 3 4" xfId="15651" xr:uid="{00000000-0005-0000-0000-000067410000}"/>
    <cellStyle name="표준 3 6 2 7 2 2 3 4 2" xfId="15652" xr:uid="{00000000-0005-0000-0000-000068410000}"/>
    <cellStyle name="표준 3 6 2 7 2 2 3 4 2 2" xfId="15653" xr:uid="{00000000-0005-0000-0000-000069410000}"/>
    <cellStyle name="표준 3 6 2 7 2 2 3 4 3" xfId="15654" xr:uid="{00000000-0005-0000-0000-00006A410000}"/>
    <cellStyle name="표준 3 6 2 7 2 2 3 5" xfId="15655" xr:uid="{00000000-0005-0000-0000-00006B410000}"/>
    <cellStyle name="표준 3 6 2 7 2 2 3 5 2" xfId="15656" xr:uid="{00000000-0005-0000-0000-00006C410000}"/>
    <cellStyle name="표준 3 6 2 7 2 2 3 6" xfId="15657" xr:uid="{00000000-0005-0000-0000-00006D410000}"/>
    <cellStyle name="표준 3 6 2 7 2 2 4" xfId="15658" xr:uid="{00000000-0005-0000-0000-00006E410000}"/>
    <cellStyle name="표준 3 6 2 7 2 2 4 2" xfId="15659" xr:uid="{00000000-0005-0000-0000-00006F410000}"/>
    <cellStyle name="표준 3 6 2 7 2 2 4 2 2" xfId="15660" xr:uid="{00000000-0005-0000-0000-000070410000}"/>
    <cellStyle name="표준 3 6 2 7 2 2 4 2 2 2" xfId="15661" xr:uid="{00000000-0005-0000-0000-000071410000}"/>
    <cellStyle name="표준 3 6 2 7 2 2 4 2 3" xfId="15662" xr:uid="{00000000-0005-0000-0000-000072410000}"/>
    <cellStyle name="표준 3 6 2 7 2 2 4 3" xfId="15663" xr:uid="{00000000-0005-0000-0000-000073410000}"/>
    <cellStyle name="표준 3 6 2 7 2 2 4 3 2" xfId="15664" xr:uid="{00000000-0005-0000-0000-000074410000}"/>
    <cellStyle name="표준 3 6 2 7 2 2 4 3 2 2" xfId="15665" xr:uid="{00000000-0005-0000-0000-000075410000}"/>
    <cellStyle name="표준 3 6 2 7 2 2 4 3 3" xfId="15666" xr:uid="{00000000-0005-0000-0000-000076410000}"/>
    <cellStyle name="표준 3 6 2 7 2 2 4 4" xfId="15667" xr:uid="{00000000-0005-0000-0000-000077410000}"/>
    <cellStyle name="표준 3 6 2 7 2 2 4 4 2" xfId="15668" xr:uid="{00000000-0005-0000-0000-000078410000}"/>
    <cellStyle name="표준 3 6 2 7 2 2 4 4 2 2" xfId="15669" xr:uid="{00000000-0005-0000-0000-000079410000}"/>
    <cellStyle name="표준 3 6 2 7 2 2 4 4 3" xfId="15670" xr:uid="{00000000-0005-0000-0000-00007A410000}"/>
    <cellStyle name="표준 3 6 2 7 2 2 4 5" xfId="15671" xr:uid="{00000000-0005-0000-0000-00007B410000}"/>
    <cellStyle name="표준 3 6 2 7 2 2 4 5 2" xfId="15672" xr:uid="{00000000-0005-0000-0000-00007C410000}"/>
    <cellStyle name="표준 3 6 2 7 2 2 4 6" xfId="15673" xr:uid="{00000000-0005-0000-0000-00007D410000}"/>
    <cellStyle name="표준 3 6 2 7 2 2 5" xfId="15674" xr:uid="{00000000-0005-0000-0000-00007E410000}"/>
    <cellStyle name="표준 3 6 2 7 2 2 5 2" xfId="15675" xr:uid="{00000000-0005-0000-0000-00007F410000}"/>
    <cellStyle name="표준 3 6 2 7 2 2 5 2 2" xfId="15676" xr:uid="{00000000-0005-0000-0000-000080410000}"/>
    <cellStyle name="표준 3 6 2 7 2 2 5 3" xfId="15677" xr:uid="{00000000-0005-0000-0000-000081410000}"/>
    <cellStyle name="표준 3 6 2 7 2 2 6" xfId="15678" xr:uid="{00000000-0005-0000-0000-000082410000}"/>
    <cellStyle name="표준 3 6 2 7 2 2 6 2" xfId="15679" xr:uid="{00000000-0005-0000-0000-000083410000}"/>
    <cellStyle name="표준 3 6 2 7 2 2 6 2 2" xfId="15680" xr:uid="{00000000-0005-0000-0000-000084410000}"/>
    <cellStyle name="표준 3 6 2 7 2 2 6 3" xfId="15681" xr:uid="{00000000-0005-0000-0000-000085410000}"/>
    <cellStyle name="표준 3 6 2 7 2 2 7" xfId="15682" xr:uid="{00000000-0005-0000-0000-000086410000}"/>
    <cellStyle name="표준 3 6 2 7 2 2 7 2" xfId="15683" xr:uid="{00000000-0005-0000-0000-000087410000}"/>
    <cellStyle name="표준 3 6 2 7 2 2 7 2 2" xfId="15684" xr:uid="{00000000-0005-0000-0000-000088410000}"/>
    <cellStyle name="표준 3 6 2 7 2 2 7 3" xfId="15685" xr:uid="{00000000-0005-0000-0000-000089410000}"/>
    <cellStyle name="표준 3 6 2 7 2 2 8" xfId="15686" xr:uid="{00000000-0005-0000-0000-00008A410000}"/>
    <cellStyle name="표준 3 6 2 7 2 2 8 2" xfId="15687" xr:uid="{00000000-0005-0000-0000-00008B410000}"/>
    <cellStyle name="표준 3 6 2 7 2 2 9" xfId="15688" xr:uid="{00000000-0005-0000-0000-00008C410000}"/>
    <cellStyle name="표준 3 6 2 7 2 3" xfId="15689" xr:uid="{00000000-0005-0000-0000-00008D410000}"/>
    <cellStyle name="표준 3 6 2 7 2 3 2" xfId="15690" xr:uid="{00000000-0005-0000-0000-00008E410000}"/>
    <cellStyle name="표준 3 6 2 7 2 3 2 2" xfId="15691" xr:uid="{00000000-0005-0000-0000-00008F410000}"/>
    <cellStyle name="표준 3 6 2 7 2 3 2 2 2" xfId="15692" xr:uid="{00000000-0005-0000-0000-000090410000}"/>
    <cellStyle name="표준 3 6 2 7 2 3 2 3" xfId="15693" xr:uid="{00000000-0005-0000-0000-000091410000}"/>
    <cellStyle name="표준 3 6 2 7 2 3 3" xfId="15694" xr:uid="{00000000-0005-0000-0000-000092410000}"/>
    <cellStyle name="표준 3 6 2 7 2 3 3 2" xfId="15695" xr:uid="{00000000-0005-0000-0000-000093410000}"/>
    <cellStyle name="표준 3 6 2 7 2 3 3 2 2" xfId="15696" xr:uid="{00000000-0005-0000-0000-000094410000}"/>
    <cellStyle name="표준 3 6 2 7 2 3 3 3" xfId="15697" xr:uid="{00000000-0005-0000-0000-000095410000}"/>
    <cellStyle name="표준 3 6 2 7 2 3 4" xfId="15698" xr:uid="{00000000-0005-0000-0000-000096410000}"/>
    <cellStyle name="표준 3 6 2 7 2 3 4 2" xfId="15699" xr:uid="{00000000-0005-0000-0000-000097410000}"/>
    <cellStyle name="표준 3 6 2 7 2 3 4 2 2" xfId="15700" xr:uid="{00000000-0005-0000-0000-000098410000}"/>
    <cellStyle name="표준 3 6 2 7 2 3 4 3" xfId="15701" xr:uid="{00000000-0005-0000-0000-000099410000}"/>
    <cellStyle name="표준 3 6 2 7 2 3 5" xfId="15702" xr:uid="{00000000-0005-0000-0000-00009A410000}"/>
    <cellStyle name="표준 3 6 2 7 2 3 5 2" xfId="15703" xr:uid="{00000000-0005-0000-0000-00009B410000}"/>
    <cellStyle name="표준 3 6 2 7 2 3 6" xfId="15704" xr:uid="{00000000-0005-0000-0000-00009C410000}"/>
    <cellStyle name="표준 3 6 2 7 2 4" xfId="15705" xr:uid="{00000000-0005-0000-0000-00009D410000}"/>
    <cellStyle name="표준 3 6 2 7 2 4 2" xfId="15706" xr:uid="{00000000-0005-0000-0000-00009E410000}"/>
    <cellStyle name="표준 3 6 2 7 2 4 2 2" xfId="15707" xr:uid="{00000000-0005-0000-0000-00009F410000}"/>
    <cellStyle name="표준 3 6 2 7 2 4 2 2 2" xfId="15708" xr:uid="{00000000-0005-0000-0000-0000A0410000}"/>
    <cellStyle name="표준 3 6 2 7 2 4 2 3" xfId="15709" xr:uid="{00000000-0005-0000-0000-0000A1410000}"/>
    <cellStyle name="표준 3 6 2 7 2 4 3" xfId="15710" xr:uid="{00000000-0005-0000-0000-0000A2410000}"/>
    <cellStyle name="표준 3 6 2 7 2 4 3 2" xfId="15711" xr:uid="{00000000-0005-0000-0000-0000A3410000}"/>
    <cellStyle name="표준 3 6 2 7 2 4 3 2 2" xfId="15712" xr:uid="{00000000-0005-0000-0000-0000A4410000}"/>
    <cellStyle name="표준 3 6 2 7 2 4 3 3" xfId="15713" xr:uid="{00000000-0005-0000-0000-0000A5410000}"/>
    <cellStyle name="표준 3 6 2 7 2 4 4" xfId="15714" xr:uid="{00000000-0005-0000-0000-0000A6410000}"/>
    <cellStyle name="표준 3 6 2 7 2 4 4 2" xfId="15715" xr:uid="{00000000-0005-0000-0000-0000A7410000}"/>
    <cellStyle name="표준 3 6 2 7 2 4 4 2 2" xfId="15716" xr:uid="{00000000-0005-0000-0000-0000A8410000}"/>
    <cellStyle name="표준 3 6 2 7 2 4 4 3" xfId="15717" xr:uid="{00000000-0005-0000-0000-0000A9410000}"/>
    <cellStyle name="표준 3 6 2 7 2 4 5" xfId="15718" xr:uid="{00000000-0005-0000-0000-0000AA410000}"/>
    <cellStyle name="표준 3 6 2 7 2 4 5 2" xfId="15719" xr:uid="{00000000-0005-0000-0000-0000AB410000}"/>
    <cellStyle name="표준 3 6 2 7 2 4 6" xfId="15720" xr:uid="{00000000-0005-0000-0000-0000AC410000}"/>
    <cellStyle name="표준 3 6 2 7 2 5" xfId="15721" xr:uid="{00000000-0005-0000-0000-0000AD410000}"/>
    <cellStyle name="표준 3 6 2 7 2 5 2" xfId="15722" xr:uid="{00000000-0005-0000-0000-0000AE410000}"/>
    <cellStyle name="표준 3 6 2 7 2 5 2 2" xfId="15723" xr:uid="{00000000-0005-0000-0000-0000AF410000}"/>
    <cellStyle name="표준 3 6 2 7 2 5 2 2 2" xfId="15724" xr:uid="{00000000-0005-0000-0000-0000B0410000}"/>
    <cellStyle name="표준 3 6 2 7 2 5 2 3" xfId="15725" xr:uid="{00000000-0005-0000-0000-0000B1410000}"/>
    <cellStyle name="표준 3 6 2 7 2 5 3" xfId="15726" xr:uid="{00000000-0005-0000-0000-0000B2410000}"/>
    <cellStyle name="표준 3 6 2 7 2 5 3 2" xfId="15727" xr:uid="{00000000-0005-0000-0000-0000B3410000}"/>
    <cellStyle name="표준 3 6 2 7 2 5 3 2 2" xfId="15728" xr:uid="{00000000-0005-0000-0000-0000B4410000}"/>
    <cellStyle name="표준 3 6 2 7 2 5 3 3" xfId="15729" xr:uid="{00000000-0005-0000-0000-0000B5410000}"/>
    <cellStyle name="표준 3 6 2 7 2 5 4" xfId="15730" xr:uid="{00000000-0005-0000-0000-0000B6410000}"/>
    <cellStyle name="표준 3 6 2 7 2 5 4 2" xfId="15731" xr:uid="{00000000-0005-0000-0000-0000B7410000}"/>
    <cellStyle name="표준 3 6 2 7 2 5 4 2 2" xfId="15732" xr:uid="{00000000-0005-0000-0000-0000B8410000}"/>
    <cellStyle name="표준 3 6 2 7 2 5 4 3" xfId="15733" xr:uid="{00000000-0005-0000-0000-0000B9410000}"/>
    <cellStyle name="표준 3 6 2 7 2 5 5" xfId="15734" xr:uid="{00000000-0005-0000-0000-0000BA410000}"/>
    <cellStyle name="표준 3 6 2 7 2 5 5 2" xfId="15735" xr:uid="{00000000-0005-0000-0000-0000BB410000}"/>
    <cellStyle name="표준 3 6 2 7 2 5 6" xfId="15736" xr:uid="{00000000-0005-0000-0000-0000BC410000}"/>
    <cellStyle name="표준 3 6 2 7 2 6" xfId="15737" xr:uid="{00000000-0005-0000-0000-0000BD410000}"/>
    <cellStyle name="표준 3 6 2 7 2 6 2" xfId="15738" xr:uid="{00000000-0005-0000-0000-0000BE410000}"/>
    <cellStyle name="표준 3 6 2 7 2 6 2 2" xfId="15739" xr:uid="{00000000-0005-0000-0000-0000BF410000}"/>
    <cellStyle name="표준 3 6 2 7 2 6 3" xfId="15740" xr:uid="{00000000-0005-0000-0000-0000C0410000}"/>
    <cellStyle name="표준 3 6 2 7 2 7" xfId="15741" xr:uid="{00000000-0005-0000-0000-0000C1410000}"/>
    <cellStyle name="표준 3 6 2 7 2 7 2" xfId="15742" xr:uid="{00000000-0005-0000-0000-0000C2410000}"/>
    <cellStyle name="표준 3 6 2 7 2 7 2 2" xfId="15743" xr:uid="{00000000-0005-0000-0000-0000C3410000}"/>
    <cellStyle name="표준 3 6 2 7 2 7 3" xfId="15744" xr:uid="{00000000-0005-0000-0000-0000C4410000}"/>
    <cellStyle name="표준 3 6 2 7 2 8" xfId="15745" xr:uid="{00000000-0005-0000-0000-0000C5410000}"/>
    <cellStyle name="표준 3 6 2 7 2 8 2" xfId="15746" xr:uid="{00000000-0005-0000-0000-0000C6410000}"/>
    <cellStyle name="표준 3 6 2 7 2 8 2 2" xfId="15747" xr:uid="{00000000-0005-0000-0000-0000C7410000}"/>
    <cellStyle name="표준 3 6 2 7 2 8 3" xfId="15748" xr:uid="{00000000-0005-0000-0000-0000C8410000}"/>
    <cellStyle name="표준 3 6 2 7 2 9" xfId="15749" xr:uid="{00000000-0005-0000-0000-0000C9410000}"/>
    <cellStyle name="표준 3 6 2 7 2 9 2" xfId="15750" xr:uid="{00000000-0005-0000-0000-0000CA410000}"/>
    <cellStyle name="표준 3 6 2 7 3" xfId="15751" xr:uid="{00000000-0005-0000-0000-0000CB410000}"/>
    <cellStyle name="표준 3 6 2 7 3 2" xfId="15752" xr:uid="{00000000-0005-0000-0000-0000CC410000}"/>
    <cellStyle name="표준 3 6 2 7 3 2 2" xfId="15753" xr:uid="{00000000-0005-0000-0000-0000CD410000}"/>
    <cellStyle name="표준 3 6 2 7 3 2 2 2" xfId="15754" xr:uid="{00000000-0005-0000-0000-0000CE410000}"/>
    <cellStyle name="표준 3 6 2 7 3 2 2 2 2" xfId="15755" xr:uid="{00000000-0005-0000-0000-0000CF410000}"/>
    <cellStyle name="표준 3 6 2 7 3 2 2 3" xfId="15756" xr:uid="{00000000-0005-0000-0000-0000D0410000}"/>
    <cellStyle name="표준 3 6 2 7 3 2 3" xfId="15757" xr:uid="{00000000-0005-0000-0000-0000D1410000}"/>
    <cellStyle name="표준 3 6 2 7 3 2 3 2" xfId="15758" xr:uid="{00000000-0005-0000-0000-0000D2410000}"/>
    <cellStyle name="표준 3 6 2 7 3 2 3 2 2" xfId="15759" xr:uid="{00000000-0005-0000-0000-0000D3410000}"/>
    <cellStyle name="표준 3 6 2 7 3 2 3 3" xfId="15760" xr:uid="{00000000-0005-0000-0000-0000D4410000}"/>
    <cellStyle name="표준 3 6 2 7 3 2 4" xfId="15761" xr:uid="{00000000-0005-0000-0000-0000D5410000}"/>
    <cellStyle name="표준 3 6 2 7 3 2 4 2" xfId="15762" xr:uid="{00000000-0005-0000-0000-0000D6410000}"/>
    <cellStyle name="표준 3 6 2 7 3 2 4 2 2" xfId="15763" xr:uid="{00000000-0005-0000-0000-0000D7410000}"/>
    <cellStyle name="표준 3 6 2 7 3 2 4 3" xfId="15764" xr:uid="{00000000-0005-0000-0000-0000D8410000}"/>
    <cellStyle name="표준 3 6 2 7 3 2 5" xfId="15765" xr:uid="{00000000-0005-0000-0000-0000D9410000}"/>
    <cellStyle name="표준 3 6 2 7 3 2 5 2" xfId="15766" xr:uid="{00000000-0005-0000-0000-0000DA410000}"/>
    <cellStyle name="표준 3 6 2 7 3 2 6" xfId="15767" xr:uid="{00000000-0005-0000-0000-0000DB410000}"/>
    <cellStyle name="표준 3 6 2 7 3 3" xfId="15768" xr:uid="{00000000-0005-0000-0000-0000DC410000}"/>
    <cellStyle name="표준 3 6 2 7 3 3 2" xfId="15769" xr:uid="{00000000-0005-0000-0000-0000DD410000}"/>
    <cellStyle name="표준 3 6 2 7 3 3 2 2" xfId="15770" xr:uid="{00000000-0005-0000-0000-0000DE410000}"/>
    <cellStyle name="표준 3 6 2 7 3 3 2 2 2" xfId="15771" xr:uid="{00000000-0005-0000-0000-0000DF410000}"/>
    <cellStyle name="표준 3 6 2 7 3 3 2 3" xfId="15772" xr:uid="{00000000-0005-0000-0000-0000E0410000}"/>
    <cellStyle name="표준 3 6 2 7 3 3 3" xfId="15773" xr:uid="{00000000-0005-0000-0000-0000E1410000}"/>
    <cellStyle name="표준 3 6 2 7 3 3 3 2" xfId="15774" xr:uid="{00000000-0005-0000-0000-0000E2410000}"/>
    <cellStyle name="표준 3 6 2 7 3 3 3 2 2" xfId="15775" xr:uid="{00000000-0005-0000-0000-0000E3410000}"/>
    <cellStyle name="표준 3 6 2 7 3 3 3 3" xfId="15776" xr:uid="{00000000-0005-0000-0000-0000E4410000}"/>
    <cellStyle name="표준 3 6 2 7 3 3 4" xfId="15777" xr:uid="{00000000-0005-0000-0000-0000E5410000}"/>
    <cellStyle name="표준 3 6 2 7 3 3 4 2" xfId="15778" xr:uid="{00000000-0005-0000-0000-0000E6410000}"/>
    <cellStyle name="표준 3 6 2 7 3 3 4 2 2" xfId="15779" xr:uid="{00000000-0005-0000-0000-0000E7410000}"/>
    <cellStyle name="표준 3 6 2 7 3 3 4 3" xfId="15780" xr:uid="{00000000-0005-0000-0000-0000E8410000}"/>
    <cellStyle name="표준 3 6 2 7 3 3 5" xfId="15781" xr:uid="{00000000-0005-0000-0000-0000E9410000}"/>
    <cellStyle name="표준 3 6 2 7 3 3 5 2" xfId="15782" xr:uid="{00000000-0005-0000-0000-0000EA410000}"/>
    <cellStyle name="표준 3 6 2 7 3 3 6" xfId="15783" xr:uid="{00000000-0005-0000-0000-0000EB410000}"/>
    <cellStyle name="표준 3 6 2 7 3 4" xfId="15784" xr:uid="{00000000-0005-0000-0000-0000EC410000}"/>
    <cellStyle name="표준 3 6 2 7 3 4 2" xfId="15785" xr:uid="{00000000-0005-0000-0000-0000ED410000}"/>
    <cellStyle name="표준 3 6 2 7 3 4 2 2" xfId="15786" xr:uid="{00000000-0005-0000-0000-0000EE410000}"/>
    <cellStyle name="표준 3 6 2 7 3 4 2 2 2" xfId="15787" xr:uid="{00000000-0005-0000-0000-0000EF410000}"/>
    <cellStyle name="표준 3 6 2 7 3 4 2 3" xfId="15788" xr:uid="{00000000-0005-0000-0000-0000F0410000}"/>
    <cellStyle name="표준 3 6 2 7 3 4 3" xfId="15789" xr:uid="{00000000-0005-0000-0000-0000F1410000}"/>
    <cellStyle name="표준 3 6 2 7 3 4 3 2" xfId="15790" xr:uid="{00000000-0005-0000-0000-0000F2410000}"/>
    <cellStyle name="표준 3 6 2 7 3 4 3 2 2" xfId="15791" xr:uid="{00000000-0005-0000-0000-0000F3410000}"/>
    <cellStyle name="표준 3 6 2 7 3 4 3 3" xfId="15792" xr:uid="{00000000-0005-0000-0000-0000F4410000}"/>
    <cellStyle name="표준 3 6 2 7 3 4 4" xfId="15793" xr:uid="{00000000-0005-0000-0000-0000F5410000}"/>
    <cellStyle name="표준 3 6 2 7 3 4 4 2" xfId="15794" xr:uid="{00000000-0005-0000-0000-0000F6410000}"/>
    <cellStyle name="표준 3 6 2 7 3 4 4 2 2" xfId="15795" xr:uid="{00000000-0005-0000-0000-0000F7410000}"/>
    <cellStyle name="표준 3 6 2 7 3 4 4 3" xfId="15796" xr:uid="{00000000-0005-0000-0000-0000F8410000}"/>
    <cellStyle name="표준 3 6 2 7 3 4 5" xfId="15797" xr:uid="{00000000-0005-0000-0000-0000F9410000}"/>
    <cellStyle name="표준 3 6 2 7 3 4 5 2" xfId="15798" xr:uid="{00000000-0005-0000-0000-0000FA410000}"/>
    <cellStyle name="표준 3 6 2 7 3 4 6" xfId="15799" xr:uid="{00000000-0005-0000-0000-0000FB410000}"/>
    <cellStyle name="표준 3 6 2 7 3 5" xfId="15800" xr:uid="{00000000-0005-0000-0000-0000FC410000}"/>
    <cellStyle name="표준 3 6 2 7 3 5 2" xfId="15801" xr:uid="{00000000-0005-0000-0000-0000FD410000}"/>
    <cellStyle name="표준 3 6 2 7 3 5 2 2" xfId="15802" xr:uid="{00000000-0005-0000-0000-0000FE410000}"/>
    <cellStyle name="표준 3 6 2 7 3 5 3" xfId="15803" xr:uid="{00000000-0005-0000-0000-0000FF410000}"/>
    <cellStyle name="표준 3 6 2 7 3 6" xfId="15804" xr:uid="{00000000-0005-0000-0000-000000420000}"/>
    <cellStyle name="표준 3 6 2 7 3 6 2" xfId="15805" xr:uid="{00000000-0005-0000-0000-000001420000}"/>
    <cellStyle name="표준 3 6 2 7 3 6 2 2" xfId="15806" xr:uid="{00000000-0005-0000-0000-000002420000}"/>
    <cellStyle name="표준 3 6 2 7 3 6 3" xfId="15807" xr:uid="{00000000-0005-0000-0000-000003420000}"/>
    <cellStyle name="표준 3 6 2 7 3 7" xfId="15808" xr:uid="{00000000-0005-0000-0000-000004420000}"/>
    <cellStyle name="표준 3 6 2 7 3 7 2" xfId="15809" xr:uid="{00000000-0005-0000-0000-000005420000}"/>
    <cellStyle name="표준 3 6 2 7 3 7 2 2" xfId="15810" xr:uid="{00000000-0005-0000-0000-000006420000}"/>
    <cellStyle name="표준 3 6 2 7 3 7 3" xfId="15811" xr:uid="{00000000-0005-0000-0000-000007420000}"/>
    <cellStyle name="표준 3 6 2 7 3 8" xfId="15812" xr:uid="{00000000-0005-0000-0000-000008420000}"/>
    <cellStyle name="표준 3 6 2 7 3 8 2" xfId="15813" xr:uid="{00000000-0005-0000-0000-000009420000}"/>
    <cellStyle name="표준 3 6 2 7 3 9" xfId="15814" xr:uid="{00000000-0005-0000-0000-00000A420000}"/>
    <cellStyle name="표준 3 6 2 7 4" xfId="15815" xr:uid="{00000000-0005-0000-0000-00000B420000}"/>
    <cellStyle name="표준 3 6 2 7 4 2" xfId="15816" xr:uid="{00000000-0005-0000-0000-00000C420000}"/>
    <cellStyle name="표준 3 6 2 7 4 2 2" xfId="15817" xr:uid="{00000000-0005-0000-0000-00000D420000}"/>
    <cellStyle name="표준 3 6 2 7 4 2 2 2" xfId="15818" xr:uid="{00000000-0005-0000-0000-00000E420000}"/>
    <cellStyle name="표준 3 6 2 7 4 2 3" xfId="15819" xr:uid="{00000000-0005-0000-0000-00000F420000}"/>
    <cellStyle name="표준 3 6 2 7 4 3" xfId="15820" xr:uid="{00000000-0005-0000-0000-000010420000}"/>
    <cellStyle name="표준 3 6 2 7 4 3 2" xfId="15821" xr:uid="{00000000-0005-0000-0000-000011420000}"/>
    <cellStyle name="표준 3 6 2 7 4 3 2 2" xfId="15822" xr:uid="{00000000-0005-0000-0000-000012420000}"/>
    <cellStyle name="표준 3 6 2 7 4 3 3" xfId="15823" xr:uid="{00000000-0005-0000-0000-000013420000}"/>
    <cellStyle name="표준 3 6 2 7 4 4" xfId="15824" xr:uid="{00000000-0005-0000-0000-000014420000}"/>
    <cellStyle name="표준 3 6 2 7 4 4 2" xfId="15825" xr:uid="{00000000-0005-0000-0000-000015420000}"/>
    <cellStyle name="표준 3 6 2 7 4 4 2 2" xfId="15826" xr:uid="{00000000-0005-0000-0000-000016420000}"/>
    <cellStyle name="표준 3 6 2 7 4 4 3" xfId="15827" xr:uid="{00000000-0005-0000-0000-000017420000}"/>
    <cellStyle name="표준 3 6 2 7 4 5" xfId="15828" xr:uid="{00000000-0005-0000-0000-000018420000}"/>
    <cellStyle name="표준 3 6 2 7 4 5 2" xfId="15829" xr:uid="{00000000-0005-0000-0000-000019420000}"/>
    <cellStyle name="표준 3 6 2 7 4 6" xfId="15830" xr:uid="{00000000-0005-0000-0000-00001A420000}"/>
    <cellStyle name="표준 3 6 2 7 5" xfId="15831" xr:uid="{00000000-0005-0000-0000-00001B420000}"/>
    <cellStyle name="표준 3 6 2 7 5 2" xfId="15832" xr:uid="{00000000-0005-0000-0000-00001C420000}"/>
    <cellStyle name="표준 3 6 2 7 5 2 2" xfId="15833" xr:uid="{00000000-0005-0000-0000-00001D420000}"/>
    <cellStyle name="표준 3 6 2 7 5 2 2 2" xfId="15834" xr:uid="{00000000-0005-0000-0000-00001E420000}"/>
    <cellStyle name="표준 3 6 2 7 5 2 3" xfId="15835" xr:uid="{00000000-0005-0000-0000-00001F420000}"/>
    <cellStyle name="표준 3 6 2 7 5 3" xfId="15836" xr:uid="{00000000-0005-0000-0000-000020420000}"/>
    <cellStyle name="표준 3 6 2 7 5 3 2" xfId="15837" xr:uid="{00000000-0005-0000-0000-000021420000}"/>
    <cellStyle name="표준 3 6 2 7 5 3 2 2" xfId="15838" xr:uid="{00000000-0005-0000-0000-000022420000}"/>
    <cellStyle name="표준 3 6 2 7 5 3 3" xfId="15839" xr:uid="{00000000-0005-0000-0000-000023420000}"/>
    <cellStyle name="표준 3 6 2 7 5 4" xfId="15840" xr:uid="{00000000-0005-0000-0000-000024420000}"/>
    <cellStyle name="표준 3 6 2 7 5 4 2" xfId="15841" xr:uid="{00000000-0005-0000-0000-000025420000}"/>
    <cellStyle name="표준 3 6 2 7 5 4 2 2" xfId="15842" xr:uid="{00000000-0005-0000-0000-000026420000}"/>
    <cellStyle name="표준 3 6 2 7 5 4 3" xfId="15843" xr:uid="{00000000-0005-0000-0000-000027420000}"/>
    <cellStyle name="표준 3 6 2 7 5 5" xfId="15844" xr:uid="{00000000-0005-0000-0000-000028420000}"/>
    <cellStyle name="표준 3 6 2 7 5 5 2" xfId="15845" xr:uid="{00000000-0005-0000-0000-000029420000}"/>
    <cellStyle name="표준 3 6 2 7 5 6" xfId="15846" xr:uid="{00000000-0005-0000-0000-00002A420000}"/>
    <cellStyle name="표준 3 6 2 7 6" xfId="15847" xr:uid="{00000000-0005-0000-0000-00002B420000}"/>
    <cellStyle name="표준 3 6 2 7 6 2" xfId="15848" xr:uid="{00000000-0005-0000-0000-00002C420000}"/>
    <cellStyle name="표준 3 6 2 7 6 2 2" xfId="15849" xr:uid="{00000000-0005-0000-0000-00002D420000}"/>
    <cellStyle name="표준 3 6 2 7 6 2 2 2" xfId="15850" xr:uid="{00000000-0005-0000-0000-00002E420000}"/>
    <cellStyle name="표준 3 6 2 7 6 2 3" xfId="15851" xr:uid="{00000000-0005-0000-0000-00002F420000}"/>
    <cellStyle name="표준 3 6 2 7 6 3" xfId="15852" xr:uid="{00000000-0005-0000-0000-000030420000}"/>
    <cellStyle name="표준 3 6 2 7 6 3 2" xfId="15853" xr:uid="{00000000-0005-0000-0000-000031420000}"/>
    <cellStyle name="표준 3 6 2 7 6 3 2 2" xfId="15854" xr:uid="{00000000-0005-0000-0000-000032420000}"/>
    <cellStyle name="표준 3 6 2 7 6 3 3" xfId="15855" xr:uid="{00000000-0005-0000-0000-000033420000}"/>
    <cellStyle name="표준 3 6 2 7 6 4" xfId="15856" xr:uid="{00000000-0005-0000-0000-000034420000}"/>
    <cellStyle name="표준 3 6 2 7 6 4 2" xfId="15857" xr:uid="{00000000-0005-0000-0000-000035420000}"/>
    <cellStyle name="표준 3 6 2 7 6 4 2 2" xfId="15858" xr:uid="{00000000-0005-0000-0000-000036420000}"/>
    <cellStyle name="표준 3 6 2 7 6 4 3" xfId="15859" xr:uid="{00000000-0005-0000-0000-000037420000}"/>
    <cellStyle name="표준 3 6 2 7 6 5" xfId="15860" xr:uid="{00000000-0005-0000-0000-000038420000}"/>
    <cellStyle name="표준 3 6 2 7 6 5 2" xfId="15861" xr:uid="{00000000-0005-0000-0000-000039420000}"/>
    <cellStyle name="표준 3 6 2 7 6 6" xfId="15862" xr:uid="{00000000-0005-0000-0000-00003A420000}"/>
    <cellStyle name="표준 3 6 2 7 7" xfId="15863" xr:uid="{00000000-0005-0000-0000-00003B420000}"/>
    <cellStyle name="표준 3 6 2 7 7 2" xfId="15864" xr:uid="{00000000-0005-0000-0000-00003C420000}"/>
    <cellStyle name="표준 3 6 2 7 7 2 2" xfId="15865" xr:uid="{00000000-0005-0000-0000-00003D420000}"/>
    <cellStyle name="표준 3 6 2 7 7 3" xfId="15866" xr:uid="{00000000-0005-0000-0000-00003E420000}"/>
    <cellStyle name="표준 3 6 2 7 8" xfId="15867" xr:uid="{00000000-0005-0000-0000-00003F420000}"/>
    <cellStyle name="표준 3 6 2 7 8 2" xfId="15868" xr:uid="{00000000-0005-0000-0000-000040420000}"/>
    <cellStyle name="표준 3 6 2 7 8 2 2" xfId="15869" xr:uid="{00000000-0005-0000-0000-000041420000}"/>
    <cellStyle name="표준 3 6 2 7 8 3" xfId="15870" xr:uid="{00000000-0005-0000-0000-000042420000}"/>
    <cellStyle name="표준 3 6 2 7 9" xfId="15871" xr:uid="{00000000-0005-0000-0000-000043420000}"/>
    <cellStyle name="표준 3 6 2 7 9 2" xfId="15872" xr:uid="{00000000-0005-0000-0000-000044420000}"/>
    <cellStyle name="표준 3 6 2 7 9 2 2" xfId="15873" xr:uid="{00000000-0005-0000-0000-000045420000}"/>
    <cellStyle name="표준 3 6 2 7 9 3" xfId="15874" xr:uid="{00000000-0005-0000-0000-000046420000}"/>
    <cellStyle name="표준 3 6 2 8" xfId="15875" xr:uid="{00000000-0005-0000-0000-000047420000}"/>
    <cellStyle name="표준 3 6 2 8 10" xfId="15876" xr:uid="{00000000-0005-0000-0000-000048420000}"/>
    <cellStyle name="표준 3 6 2 8 2" xfId="15877" xr:uid="{00000000-0005-0000-0000-000049420000}"/>
    <cellStyle name="표준 3 6 2 8 2 2" xfId="15878" xr:uid="{00000000-0005-0000-0000-00004A420000}"/>
    <cellStyle name="표준 3 6 2 8 2 2 2" xfId="15879" xr:uid="{00000000-0005-0000-0000-00004B420000}"/>
    <cellStyle name="표준 3 6 2 8 2 2 2 2" xfId="15880" xr:uid="{00000000-0005-0000-0000-00004C420000}"/>
    <cellStyle name="표준 3 6 2 8 2 2 2 2 2" xfId="15881" xr:uid="{00000000-0005-0000-0000-00004D420000}"/>
    <cellStyle name="표준 3 6 2 8 2 2 2 3" xfId="15882" xr:uid="{00000000-0005-0000-0000-00004E420000}"/>
    <cellStyle name="표준 3 6 2 8 2 2 3" xfId="15883" xr:uid="{00000000-0005-0000-0000-00004F420000}"/>
    <cellStyle name="표준 3 6 2 8 2 2 3 2" xfId="15884" xr:uid="{00000000-0005-0000-0000-000050420000}"/>
    <cellStyle name="표준 3 6 2 8 2 2 3 2 2" xfId="15885" xr:uid="{00000000-0005-0000-0000-000051420000}"/>
    <cellStyle name="표준 3 6 2 8 2 2 3 3" xfId="15886" xr:uid="{00000000-0005-0000-0000-000052420000}"/>
    <cellStyle name="표준 3 6 2 8 2 2 4" xfId="15887" xr:uid="{00000000-0005-0000-0000-000053420000}"/>
    <cellStyle name="표준 3 6 2 8 2 2 4 2" xfId="15888" xr:uid="{00000000-0005-0000-0000-000054420000}"/>
    <cellStyle name="표준 3 6 2 8 2 2 4 2 2" xfId="15889" xr:uid="{00000000-0005-0000-0000-000055420000}"/>
    <cellStyle name="표준 3 6 2 8 2 2 4 3" xfId="15890" xr:uid="{00000000-0005-0000-0000-000056420000}"/>
    <cellStyle name="표준 3 6 2 8 2 2 5" xfId="15891" xr:uid="{00000000-0005-0000-0000-000057420000}"/>
    <cellStyle name="표준 3 6 2 8 2 2 5 2" xfId="15892" xr:uid="{00000000-0005-0000-0000-000058420000}"/>
    <cellStyle name="표준 3 6 2 8 2 2 6" xfId="15893" xr:uid="{00000000-0005-0000-0000-000059420000}"/>
    <cellStyle name="표준 3 6 2 8 2 3" xfId="15894" xr:uid="{00000000-0005-0000-0000-00005A420000}"/>
    <cellStyle name="표준 3 6 2 8 2 3 2" xfId="15895" xr:uid="{00000000-0005-0000-0000-00005B420000}"/>
    <cellStyle name="표준 3 6 2 8 2 3 2 2" xfId="15896" xr:uid="{00000000-0005-0000-0000-00005C420000}"/>
    <cellStyle name="표준 3 6 2 8 2 3 2 2 2" xfId="15897" xr:uid="{00000000-0005-0000-0000-00005D420000}"/>
    <cellStyle name="표준 3 6 2 8 2 3 2 3" xfId="15898" xr:uid="{00000000-0005-0000-0000-00005E420000}"/>
    <cellStyle name="표준 3 6 2 8 2 3 3" xfId="15899" xr:uid="{00000000-0005-0000-0000-00005F420000}"/>
    <cellStyle name="표준 3 6 2 8 2 3 3 2" xfId="15900" xr:uid="{00000000-0005-0000-0000-000060420000}"/>
    <cellStyle name="표준 3 6 2 8 2 3 3 2 2" xfId="15901" xr:uid="{00000000-0005-0000-0000-000061420000}"/>
    <cellStyle name="표준 3 6 2 8 2 3 3 3" xfId="15902" xr:uid="{00000000-0005-0000-0000-000062420000}"/>
    <cellStyle name="표준 3 6 2 8 2 3 4" xfId="15903" xr:uid="{00000000-0005-0000-0000-000063420000}"/>
    <cellStyle name="표준 3 6 2 8 2 3 4 2" xfId="15904" xr:uid="{00000000-0005-0000-0000-000064420000}"/>
    <cellStyle name="표준 3 6 2 8 2 3 4 2 2" xfId="15905" xr:uid="{00000000-0005-0000-0000-000065420000}"/>
    <cellStyle name="표준 3 6 2 8 2 3 4 3" xfId="15906" xr:uid="{00000000-0005-0000-0000-000066420000}"/>
    <cellStyle name="표준 3 6 2 8 2 3 5" xfId="15907" xr:uid="{00000000-0005-0000-0000-000067420000}"/>
    <cellStyle name="표준 3 6 2 8 2 3 5 2" xfId="15908" xr:uid="{00000000-0005-0000-0000-000068420000}"/>
    <cellStyle name="표준 3 6 2 8 2 3 6" xfId="15909" xr:uid="{00000000-0005-0000-0000-000069420000}"/>
    <cellStyle name="표준 3 6 2 8 2 4" xfId="15910" xr:uid="{00000000-0005-0000-0000-00006A420000}"/>
    <cellStyle name="표준 3 6 2 8 2 4 2" xfId="15911" xr:uid="{00000000-0005-0000-0000-00006B420000}"/>
    <cellStyle name="표준 3 6 2 8 2 4 2 2" xfId="15912" xr:uid="{00000000-0005-0000-0000-00006C420000}"/>
    <cellStyle name="표준 3 6 2 8 2 4 2 2 2" xfId="15913" xr:uid="{00000000-0005-0000-0000-00006D420000}"/>
    <cellStyle name="표준 3 6 2 8 2 4 2 3" xfId="15914" xr:uid="{00000000-0005-0000-0000-00006E420000}"/>
    <cellStyle name="표준 3 6 2 8 2 4 3" xfId="15915" xr:uid="{00000000-0005-0000-0000-00006F420000}"/>
    <cellStyle name="표준 3 6 2 8 2 4 3 2" xfId="15916" xr:uid="{00000000-0005-0000-0000-000070420000}"/>
    <cellStyle name="표준 3 6 2 8 2 4 3 2 2" xfId="15917" xr:uid="{00000000-0005-0000-0000-000071420000}"/>
    <cellStyle name="표준 3 6 2 8 2 4 3 3" xfId="15918" xr:uid="{00000000-0005-0000-0000-000072420000}"/>
    <cellStyle name="표준 3 6 2 8 2 4 4" xfId="15919" xr:uid="{00000000-0005-0000-0000-000073420000}"/>
    <cellStyle name="표준 3 6 2 8 2 4 4 2" xfId="15920" xr:uid="{00000000-0005-0000-0000-000074420000}"/>
    <cellStyle name="표준 3 6 2 8 2 4 4 2 2" xfId="15921" xr:uid="{00000000-0005-0000-0000-000075420000}"/>
    <cellStyle name="표준 3 6 2 8 2 4 4 3" xfId="15922" xr:uid="{00000000-0005-0000-0000-000076420000}"/>
    <cellStyle name="표준 3 6 2 8 2 4 5" xfId="15923" xr:uid="{00000000-0005-0000-0000-000077420000}"/>
    <cellStyle name="표준 3 6 2 8 2 4 5 2" xfId="15924" xr:uid="{00000000-0005-0000-0000-000078420000}"/>
    <cellStyle name="표준 3 6 2 8 2 4 6" xfId="15925" xr:uid="{00000000-0005-0000-0000-000079420000}"/>
    <cellStyle name="표준 3 6 2 8 2 5" xfId="15926" xr:uid="{00000000-0005-0000-0000-00007A420000}"/>
    <cellStyle name="표준 3 6 2 8 2 5 2" xfId="15927" xr:uid="{00000000-0005-0000-0000-00007B420000}"/>
    <cellStyle name="표준 3 6 2 8 2 5 2 2" xfId="15928" xr:uid="{00000000-0005-0000-0000-00007C420000}"/>
    <cellStyle name="표준 3 6 2 8 2 5 3" xfId="15929" xr:uid="{00000000-0005-0000-0000-00007D420000}"/>
    <cellStyle name="표준 3 6 2 8 2 6" xfId="15930" xr:uid="{00000000-0005-0000-0000-00007E420000}"/>
    <cellStyle name="표준 3 6 2 8 2 6 2" xfId="15931" xr:uid="{00000000-0005-0000-0000-00007F420000}"/>
    <cellStyle name="표준 3 6 2 8 2 6 2 2" xfId="15932" xr:uid="{00000000-0005-0000-0000-000080420000}"/>
    <cellStyle name="표준 3 6 2 8 2 6 3" xfId="15933" xr:uid="{00000000-0005-0000-0000-000081420000}"/>
    <cellStyle name="표준 3 6 2 8 2 7" xfId="15934" xr:uid="{00000000-0005-0000-0000-000082420000}"/>
    <cellStyle name="표준 3 6 2 8 2 7 2" xfId="15935" xr:uid="{00000000-0005-0000-0000-000083420000}"/>
    <cellStyle name="표준 3 6 2 8 2 7 2 2" xfId="15936" xr:uid="{00000000-0005-0000-0000-000084420000}"/>
    <cellStyle name="표준 3 6 2 8 2 7 3" xfId="15937" xr:uid="{00000000-0005-0000-0000-000085420000}"/>
    <cellStyle name="표준 3 6 2 8 2 8" xfId="15938" xr:uid="{00000000-0005-0000-0000-000086420000}"/>
    <cellStyle name="표준 3 6 2 8 2 8 2" xfId="15939" xr:uid="{00000000-0005-0000-0000-000087420000}"/>
    <cellStyle name="표준 3 6 2 8 2 9" xfId="15940" xr:uid="{00000000-0005-0000-0000-000088420000}"/>
    <cellStyle name="표준 3 6 2 8 3" xfId="15941" xr:uid="{00000000-0005-0000-0000-000089420000}"/>
    <cellStyle name="표준 3 6 2 8 3 2" xfId="15942" xr:uid="{00000000-0005-0000-0000-00008A420000}"/>
    <cellStyle name="표준 3 6 2 8 3 2 2" xfId="15943" xr:uid="{00000000-0005-0000-0000-00008B420000}"/>
    <cellStyle name="표준 3 6 2 8 3 2 2 2" xfId="15944" xr:uid="{00000000-0005-0000-0000-00008C420000}"/>
    <cellStyle name="표준 3 6 2 8 3 2 3" xfId="15945" xr:uid="{00000000-0005-0000-0000-00008D420000}"/>
    <cellStyle name="표준 3 6 2 8 3 3" xfId="15946" xr:uid="{00000000-0005-0000-0000-00008E420000}"/>
    <cellStyle name="표준 3 6 2 8 3 3 2" xfId="15947" xr:uid="{00000000-0005-0000-0000-00008F420000}"/>
    <cellStyle name="표준 3 6 2 8 3 3 2 2" xfId="15948" xr:uid="{00000000-0005-0000-0000-000090420000}"/>
    <cellStyle name="표준 3 6 2 8 3 3 3" xfId="15949" xr:uid="{00000000-0005-0000-0000-000091420000}"/>
    <cellStyle name="표준 3 6 2 8 3 4" xfId="15950" xr:uid="{00000000-0005-0000-0000-000092420000}"/>
    <cellStyle name="표준 3 6 2 8 3 4 2" xfId="15951" xr:uid="{00000000-0005-0000-0000-000093420000}"/>
    <cellStyle name="표준 3 6 2 8 3 4 2 2" xfId="15952" xr:uid="{00000000-0005-0000-0000-000094420000}"/>
    <cellStyle name="표준 3 6 2 8 3 4 3" xfId="15953" xr:uid="{00000000-0005-0000-0000-000095420000}"/>
    <cellStyle name="표준 3 6 2 8 3 5" xfId="15954" xr:uid="{00000000-0005-0000-0000-000096420000}"/>
    <cellStyle name="표준 3 6 2 8 3 5 2" xfId="15955" xr:uid="{00000000-0005-0000-0000-000097420000}"/>
    <cellStyle name="표준 3 6 2 8 3 6" xfId="15956" xr:uid="{00000000-0005-0000-0000-000098420000}"/>
    <cellStyle name="표준 3 6 2 8 4" xfId="15957" xr:uid="{00000000-0005-0000-0000-000099420000}"/>
    <cellStyle name="표준 3 6 2 8 4 2" xfId="15958" xr:uid="{00000000-0005-0000-0000-00009A420000}"/>
    <cellStyle name="표준 3 6 2 8 4 2 2" xfId="15959" xr:uid="{00000000-0005-0000-0000-00009B420000}"/>
    <cellStyle name="표준 3 6 2 8 4 2 2 2" xfId="15960" xr:uid="{00000000-0005-0000-0000-00009C420000}"/>
    <cellStyle name="표준 3 6 2 8 4 2 3" xfId="15961" xr:uid="{00000000-0005-0000-0000-00009D420000}"/>
    <cellStyle name="표준 3 6 2 8 4 3" xfId="15962" xr:uid="{00000000-0005-0000-0000-00009E420000}"/>
    <cellStyle name="표준 3 6 2 8 4 3 2" xfId="15963" xr:uid="{00000000-0005-0000-0000-00009F420000}"/>
    <cellStyle name="표준 3 6 2 8 4 3 2 2" xfId="15964" xr:uid="{00000000-0005-0000-0000-0000A0420000}"/>
    <cellStyle name="표준 3 6 2 8 4 3 3" xfId="15965" xr:uid="{00000000-0005-0000-0000-0000A1420000}"/>
    <cellStyle name="표준 3 6 2 8 4 4" xfId="15966" xr:uid="{00000000-0005-0000-0000-0000A2420000}"/>
    <cellStyle name="표준 3 6 2 8 4 4 2" xfId="15967" xr:uid="{00000000-0005-0000-0000-0000A3420000}"/>
    <cellStyle name="표준 3 6 2 8 4 4 2 2" xfId="15968" xr:uid="{00000000-0005-0000-0000-0000A4420000}"/>
    <cellStyle name="표준 3 6 2 8 4 4 3" xfId="15969" xr:uid="{00000000-0005-0000-0000-0000A5420000}"/>
    <cellStyle name="표준 3 6 2 8 4 5" xfId="15970" xr:uid="{00000000-0005-0000-0000-0000A6420000}"/>
    <cellStyle name="표준 3 6 2 8 4 5 2" xfId="15971" xr:uid="{00000000-0005-0000-0000-0000A7420000}"/>
    <cellStyle name="표준 3 6 2 8 4 6" xfId="15972" xr:uid="{00000000-0005-0000-0000-0000A8420000}"/>
    <cellStyle name="표준 3 6 2 8 5" xfId="15973" xr:uid="{00000000-0005-0000-0000-0000A9420000}"/>
    <cellStyle name="표준 3 6 2 8 5 2" xfId="15974" xr:uid="{00000000-0005-0000-0000-0000AA420000}"/>
    <cellStyle name="표준 3 6 2 8 5 2 2" xfId="15975" xr:uid="{00000000-0005-0000-0000-0000AB420000}"/>
    <cellStyle name="표준 3 6 2 8 5 2 2 2" xfId="15976" xr:uid="{00000000-0005-0000-0000-0000AC420000}"/>
    <cellStyle name="표준 3 6 2 8 5 2 3" xfId="15977" xr:uid="{00000000-0005-0000-0000-0000AD420000}"/>
    <cellStyle name="표준 3 6 2 8 5 3" xfId="15978" xr:uid="{00000000-0005-0000-0000-0000AE420000}"/>
    <cellStyle name="표준 3 6 2 8 5 3 2" xfId="15979" xr:uid="{00000000-0005-0000-0000-0000AF420000}"/>
    <cellStyle name="표준 3 6 2 8 5 3 2 2" xfId="15980" xr:uid="{00000000-0005-0000-0000-0000B0420000}"/>
    <cellStyle name="표준 3 6 2 8 5 3 3" xfId="15981" xr:uid="{00000000-0005-0000-0000-0000B1420000}"/>
    <cellStyle name="표준 3 6 2 8 5 4" xfId="15982" xr:uid="{00000000-0005-0000-0000-0000B2420000}"/>
    <cellStyle name="표준 3 6 2 8 5 4 2" xfId="15983" xr:uid="{00000000-0005-0000-0000-0000B3420000}"/>
    <cellStyle name="표준 3 6 2 8 5 4 2 2" xfId="15984" xr:uid="{00000000-0005-0000-0000-0000B4420000}"/>
    <cellStyle name="표준 3 6 2 8 5 4 3" xfId="15985" xr:uid="{00000000-0005-0000-0000-0000B5420000}"/>
    <cellStyle name="표준 3 6 2 8 5 5" xfId="15986" xr:uid="{00000000-0005-0000-0000-0000B6420000}"/>
    <cellStyle name="표준 3 6 2 8 5 5 2" xfId="15987" xr:uid="{00000000-0005-0000-0000-0000B7420000}"/>
    <cellStyle name="표준 3 6 2 8 5 6" xfId="15988" xr:uid="{00000000-0005-0000-0000-0000B8420000}"/>
    <cellStyle name="표준 3 6 2 8 6" xfId="15989" xr:uid="{00000000-0005-0000-0000-0000B9420000}"/>
    <cellStyle name="표준 3 6 2 8 6 2" xfId="15990" xr:uid="{00000000-0005-0000-0000-0000BA420000}"/>
    <cellStyle name="표준 3 6 2 8 6 2 2" xfId="15991" xr:uid="{00000000-0005-0000-0000-0000BB420000}"/>
    <cellStyle name="표준 3 6 2 8 6 3" xfId="15992" xr:uid="{00000000-0005-0000-0000-0000BC420000}"/>
    <cellStyle name="표준 3 6 2 8 7" xfId="15993" xr:uid="{00000000-0005-0000-0000-0000BD420000}"/>
    <cellStyle name="표준 3 6 2 8 7 2" xfId="15994" xr:uid="{00000000-0005-0000-0000-0000BE420000}"/>
    <cellStyle name="표준 3 6 2 8 7 2 2" xfId="15995" xr:uid="{00000000-0005-0000-0000-0000BF420000}"/>
    <cellStyle name="표준 3 6 2 8 7 3" xfId="15996" xr:uid="{00000000-0005-0000-0000-0000C0420000}"/>
    <cellStyle name="표준 3 6 2 8 8" xfId="15997" xr:uid="{00000000-0005-0000-0000-0000C1420000}"/>
    <cellStyle name="표준 3 6 2 8 8 2" xfId="15998" xr:uid="{00000000-0005-0000-0000-0000C2420000}"/>
    <cellStyle name="표준 3 6 2 8 8 2 2" xfId="15999" xr:uid="{00000000-0005-0000-0000-0000C3420000}"/>
    <cellStyle name="표준 3 6 2 8 8 3" xfId="16000" xr:uid="{00000000-0005-0000-0000-0000C4420000}"/>
    <cellStyle name="표준 3 6 2 8 9" xfId="16001" xr:uid="{00000000-0005-0000-0000-0000C5420000}"/>
    <cellStyle name="표준 3 6 2 8 9 2" xfId="16002" xr:uid="{00000000-0005-0000-0000-0000C6420000}"/>
    <cellStyle name="표준 3 6 2 9" xfId="16003" xr:uid="{00000000-0005-0000-0000-0000C7420000}"/>
    <cellStyle name="표준 3 6 2 9 10" xfId="16004" xr:uid="{00000000-0005-0000-0000-0000C8420000}"/>
    <cellStyle name="표준 3 6 2 9 2" xfId="16005" xr:uid="{00000000-0005-0000-0000-0000C9420000}"/>
    <cellStyle name="표준 3 6 2 9 2 2" xfId="16006" xr:uid="{00000000-0005-0000-0000-0000CA420000}"/>
    <cellStyle name="표준 3 6 2 9 2 2 2" xfId="16007" xr:uid="{00000000-0005-0000-0000-0000CB420000}"/>
    <cellStyle name="표준 3 6 2 9 2 2 2 2" xfId="16008" xr:uid="{00000000-0005-0000-0000-0000CC420000}"/>
    <cellStyle name="표준 3 6 2 9 2 2 2 2 2" xfId="16009" xr:uid="{00000000-0005-0000-0000-0000CD420000}"/>
    <cellStyle name="표준 3 6 2 9 2 2 2 3" xfId="16010" xr:uid="{00000000-0005-0000-0000-0000CE420000}"/>
    <cellStyle name="표준 3 6 2 9 2 2 3" xfId="16011" xr:uid="{00000000-0005-0000-0000-0000CF420000}"/>
    <cellStyle name="표준 3 6 2 9 2 2 3 2" xfId="16012" xr:uid="{00000000-0005-0000-0000-0000D0420000}"/>
    <cellStyle name="표준 3 6 2 9 2 2 3 2 2" xfId="16013" xr:uid="{00000000-0005-0000-0000-0000D1420000}"/>
    <cellStyle name="표준 3 6 2 9 2 2 3 3" xfId="16014" xr:uid="{00000000-0005-0000-0000-0000D2420000}"/>
    <cellStyle name="표준 3 6 2 9 2 2 4" xfId="16015" xr:uid="{00000000-0005-0000-0000-0000D3420000}"/>
    <cellStyle name="표준 3 6 2 9 2 2 4 2" xfId="16016" xr:uid="{00000000-0005-0000-0000-0000D4420000}"/>
    <cellStyle name="표준 3 6 2 9 2 2 4 2 2" xfId="16017" xr:uid="{00000000-0005-0000-0000-0000D5420000}"/>
    <cellStyle name="표준 3 6 2 9 2 2 4 3" xfId="16018" xr:uid="{00000000-0005-0000-0000-0000D6420000}"/>
    <cellStyle name="표준 3 6 2 9 2 2 5" xfId="16019" xr:uid="{00000000-0005-0000-0000-0000D7420000}"/>
    <cellStyle name="표준 3 6 2 9 2 2 5 2" xfId="16020" xr:uid="{00000000-0005-0000-0000-0000D8420000}"/>
    <cellStyle name="표준 3 6 2 9 2 2 6" xfId="16021" xr:uid="{00000000-0005-0000-0000-0000D9420000}"/>
    <cellStyle name="표준 3 6 2 9 2 3" xfId="16022" xr:uid="{00000000-0005-0000-0000-0000DA420000}"/>
    <cellStyle name="표준 3 6 2 9 2 3 2" xfId="16023" xr:uid="{00000000-0005-0000-0000-0000DB420000}"/>
    <cellStyle name="표준 3 6 2 9 2 3 2 2" xfId="16024" xr:uid="{00000000-0005-0000-0000-0000DC420000}"/>
    <cellStyle name="표준 3 6 2 9 2 3 2 2 2" xfId="16025" xr:uid="{00000000-0005-0000-0000-0000DD420000}"/>
    <cellStyle name="표준 3 6 2 9 2 3 2 3" xfId="16026" xr:uid="{00000000-0005-0000-0000-0000DE420000}"/>
    <cellStyle name="표준 3 6 2 9 2 3 3" xfId="16027" xr:uid="{00000000-0005-0000-0000-0000DF420000}"/>
    <cellStyle name="표준 3 6 2 9 2 3 3 2" xfId="16028" xr:uid="{00000000-0005-0000-0000-0000E0420000}"/>
    <cellStyle name="표준 3 6 2 9 2 3 3 2 2" xfId="16029" xr:uid="{00000000-0005-0000-0000-0000E1420000}"/>
    <cellStyle name="표준 3 6 2 9 2 3 3 3" xfId="16030" xr:uid="{00000000-0005-0000-0000-0000E2420000}"/>
    <cellStyle name="표준 3 6 2 9 2 3 4" xfId="16031" xr:uid="{00000000-0005-0000-0000-0000E3420000}"/>
    <cellStyle name="표준 3 6 2 9 2 3 4 2" xfId="16032" xr:uid="{00000000-0005-0000-0000-0000E4420000}"/>
    <cellStyle name="표준 3 6 2 9 2 3 4 2 2" xfId="16033" xr:uid="{00000000-0005-0000-0000-0000E5420000}"/>
    <cellStyle name="표준 3 6 2 9 2 3 4 3" xfId="16034" xr:uid="{00000000-0005-0000-0000-0000E6420000}"/>
    <cellStyle name="표준 3 6 2 9 2 3 5" xfId="16035" xr:uid="{00000000-0005-0000-0000-0000E7420000}"/>
    <cellStyle name="표준 3 6 2 9 2 3 5 2" xfId="16036" xr:uid="{00000000-0005-0000-0000-0000E8420000}"/>
    <cellStyle name="표준 3 6 2 9 2 3 6" xfId="16037" xr:uid="{00000000-0005-0000-0000-0000E9420000}"/>
    <cellStyle name="표준 3 6 2 9 2 4" xfId="16038" xr:uid="{00000000-0005-0000-0000-0000EA420000}"/>
    <cellStyle name="표준 3 6 2 9 2 4 2" xfId="16039" xr:uid="{00000000-0005-0000-0000-0000EB420000}"/>
    <cellStyle name="표준 3 6 2 9 2 4 2 2" xfId="16040" xr:uid="{00000000-0005-0000-0000-0000EC420000}"/>
    <cellStyle name="표준 3 6 2 9 2 4 2 2 2" xfId="16041" xr:uid="{00000000-0005-0000-0000-0000ED420000}"/>
    <cellStyle name="표준 3 6 2 9 2 4 2 3" xfId="16042" xr:uid="{00000000-0005-0000-0000-0000EE420000}"/>
    <cellStyle name="표준 3 6 2 9 2 4 3" xfId="16043" xr:uid="{00000000-0005-0000-0000-0000EF420000}"/>
    <cellStyle name="표준 3 6 2 9 2 4 3 2" xfId="16044" xr:uid="{00000000-0005-0000-0000-0000F0420000}"/>
    <cellStyle name="표준 3 6 2 9 2 4 3 2 2" xfId="16045" xr:uid="{00000000-0005-0000-0000-0000F1420000}"/>
    <cellStyle name="표준 3 6 2 9 2 4 3 3" xfId="16046" xr:uid="{00000000-0005-0000-0000-0000F2420000}"/>
    <cellStyle name="표준 3 6 2 9 2 4 4" xfId="16047" xr:uid="{00000000-0005-0000-0000-0000F3420000}"/>
    <cellStyle name="표준 3 6 2 9 2 4 4 2" xfId="16048" xr:uid="{00000000-0005-0000-0000-0000F4420000}"/>
    <cellStyle name="표준 3 6 2 9 2 4 4 2 2" xfId="16049" xr:uid="{00000000-0005-0000-0000-0000F5420000}"/>
    <cellStyle name="표준 3 6 2 9 2 4 4 3" xfId="16050" xr:uid="{00000000-0005-0000-0000-0000F6420000}"/>
    <cellStyle name="표준 3 6 2 9 2 4 5" xfId="16051" xr:uid="{00000000-0005-0000-0000-0000F7420000}"/>
    <cellStyle name="표준 3 6 2 9 2 4 5 2" xfId="16052" xr:uid="{00000000-0005-0000-0000-0000F8420000}"/>
    <cellStyle name="표준 3 6 2 9 2 4 6" xfId="16053" xr:uid="{00000000-0005-0000-0000-0000F9420000}"/>
    <cellStyle name="표준 3 6 2 9 2 5" xfId="16054" xr:uid="{00000000-0005-0000-0000-0000FA420000}"/>
    <cellStyle name="표준 3 6 2 9 2 5 2" xfId="16055" xr:uid="{00000000-0005-0000-0000-0000FB420000}"/>
    <cellStyle name="표준 3 6 2 9 2 5 2 2" xfId="16056" xr:uid="{00000000-0005-0000-0000-0000FC420000}"/>
    <cellStyle name="표준 3 6 2 9 2 5 3" xfId="16057" xr:uid="{00000000-0005-0000-0000-0000FD420000}"/>
    <cellStyle name="표준 3 6 2 9 2 6" xfId="16058" xr:uid="{00000000-0005-0000-0000-0000FE420000}"/>
    <cellStyle name="표준 3 6 2 9 2 6 2" xfId="16059" xr:uid="{00000000-0005-0000-0000-0000FF420000}"/>
    <cellStyle name="표준 3 6 2 9 2 6 2 2" xfId="16060" xr:uid="{00000000-0005-0000-0000-000000430000}"/>
    <cellStyle name="표준 3 6 2 9 2 6 3" xfId="16061" xr:uid="{00000000-0005-0000-0000-000001430000}"/>
    <cellStyle name="표준 3 6 2 9 2 7" xfId="16062" xr:uid="{00000000-0005-0000-0000-000002430000}"/>
    <cellStyle name="표준 3 6 2 9 2 7 2" xfId="16063" xr:uid="{00000000-0005-0000-0000-000003430000}"/>
    <cellStyle name="표준 3 6 2 9 2 7 2 2" xfId="16064" xr:uid="{00000000-0005-0000-0000-000004430000}"/>
    <cellStyle name="표준 3 6 2 9 2 7 3" xfId="16065" xr:uid="{00000000-0005-0000-0000-000005430000}"/>
    <cellStyle name="표준 3 6 2 9 2 8" xfId="16066" xr:uid="{00000000-0005-0000-0000-000006430000}"/>
    <cellStyle name="표준 3 6 2 9 2 8 2" xfId="16067" xr:uid="{00000000-0005-0000-0000-000007430000}"/>
    <cellStyle name="표준 3 6 2 9 2 9" xfId="16068" xr:uid="{00000000-0005-0000-0000-000008430000}"/>
    <cellStyle name="표준 3 6 2 9 3" xfId="16069" xr:uid="{00000000-0005-0000-0000-000009430000}"/>
    <cellStyle name="표준 3 6 2 9 3 2" xfId="16070" xr:uid="{00000000-0005-0000-0000-00000A430000}"/>
    <cellStyle name="표준 3 6 2 9 3 2 2" xfId="16071" xr:uid="{00000000-0005-0000-0000-00000B430000}"/>
    <cellStyle name="표준 3 6 2 9 3 2 2 2" xfId="16072" xr:uid="{00000000-0005-0000-0000-00000C430000}"/>
    <cellStyle name="표준 3 6 2 9 3 2 3" xfId="16073" xr:uid="{00000000-0005-0000-0000-00000D430000}"/>
    <cellStyle name="표준 3 6 2 9 3 3" xfId="16074" xr:uid="{00000000-0005-0000-0000-00000E430000}"/>
    <cellStyle name="표준 3 6 2 9 3 3 2" xfId="16075" xr:uid="{00000000-0005-0000-0000-00000F430000}"/>
    <cellStyle name="표준 3 6 2 9 3 3 2 2" xfId="16076" xr:uid="{00000000-0005-0000-0000-000010430000}"/>
    <cellStyle name="표준 3 6 2 9 3 3 3" xfId="16077" xr:uid="{00000000-0005-0000-0000-000011430000}"/>
    <cellStyle name="표준 3 6 2 9 3 4" xfId="16078" xr:uid="{00000000-0005-0000-0000-000012430000}"/>
    <cellStyle name="표준 3 6 2 9 3 4 2" xfId="16079" xr:uid="{00000000-0005-0000-0000-000013430000}"/>
    <cellStyle name="표준 3 6 2 9 3 4 2 2" xfId="16080" xr:uid="{00000000-0005-0000-0000-000014430000}"/>
    <cellStyle name="표준 3 6 2 9 3 4 3" xfId="16081" xr:uid="{00000000-0005-0000-0000-000015430000}"/>
    <cellStyle name="표준 3 6 2 9 3 5" xfId="16082" xr:uid="{00000000-0005-0000-0000-000016430000}"/>
    <cellStyle name="표준 3 6 2 9 3 5 2" xfId="16083" xr:uid="{00000000-0005-0000-0000-000017430000}"/>
    <cellStyle name="표준 3 6 2 9 3 6" xfId="16084" xr:uid="{00000000-0005-0000-0000-000018430000}"/>
    <cellStyle name="표준 3 6 2 9 4" xfId="16085" xr:uid="{00000000-0005-0000-0000-000019430000}"/>
    <cellStyle name="표준 3 6 2 9 4 2" xfId="16086" xr:uid="{00000000-0005-0000-0000-00001A430000}"/>
    <cellStyle name="표준 3 6 2 9 4 2 2" xfId="16087" xr:uid="{00000000-0005-0000-0000-00001B430000}"/>
    <cellStyle name="표준 3 6 2 9 4 2 2 2" xfId="16088" xr:uid="{00000000-0005-0000-0000-00001C430000}"/>
    <cellStyle name="표준 3 6 2 9 4 2 3" xfId="16089" xr:uid="{00000000-0005-0000-0000-00001D430000}"/>
    <cellStyle name="표준 3 6 2 9 4 3" xfId="16090" xr:uid="{00000000-0005-0000-0000-00001E430000}"/>
    <cellStyle name="표준 3 6 2 9 4 3 2" xfId="16091" xr:uid="{00000000-0005-0000-0000-00001F430000}"/>
    <cellStyle name="표준 3 6 2 9 4 3 2 2" xfId="16092" xr:uid="{00000000-0005-0000-0000-000020430000}"/>
    <cellStyle name="표준 3 6 2 9 4 3 3" xfId="16093" xr:uid="{00000000-0005-0000-0000-000021430000}"/>
    <cellStyle name="표준 3 6 2 9 4 4" xfId="16094" xr:uid="{00000000-0005-0000-0000-000022430000}"/>
    <cellStyle name="표준 3 6 2 9 4 4 2" xfId="16095" xr:uid="{00000000-0005-0000-0000-000023430000}"/>
    <cellStyle name="표준 3 6 2 9 4 4 2 2" xfId="16096" xr:uid="{00000000-0005-0000-0000-000024430000}"/>
    <cellStyle name="표준 3 6 2 9 4 4 3" xfId="16097" xr:uid="{00000000-0005-0000-0000-000025430000}"/>
    <cellStyle name="표준 3 6 2 9 4 5" xfId="16098" xr:uid="{00000000-0005-0000-0000-000026430000}"/>
    <cellStyle name="표준 3 6 2 9 4 5 2" xfId="16099" xr:uid="{00000000-0005-0000-0000-000027430000}"/>
    <cellStyle name="표준 3 6 2 9 4 6" xfId="16100" xr:uid="{00000000-0005-0000-0000-000028430000}"/>
    <cellStyle name="표준 3 6 2 9 5" xfId="16101" xr:uid="{00000000-0005-0000-0000-000029430000}"/>
    <cellStyle name="표준 3 6 2 9 5 2" xfId="16102" xr:uid="{00000000-0005-0000-0000-00002A430000}"/>
    <cellStyle name="표준 3 6 2 9 5 2 2" xfId="16103" xr:uid="{00000000-0005-0000-0000-00002B430000}"/>
    <cellStyle name="표준 3 6 2 9 5 2 2 2" xfId="16104" xr:uid="{00000000-0005-0000-0000-00002C430000}"/>
    <cellStyle name="표준 3 6 2 9 5 2 3" xfId="16105" xr:uid="{00000000-0005-0000-0000-00002D430000}"/>
    <cellStyle name="표준 3 6 2 9 5 3" xfId="16106" xr:uid="{00000000-0005-0000-0000-00002E430000}"/>
    <cellStyle name="표준 3 6 2 9 5 3 2" xfId="16107" xr:uid="{00000000-0005-0000-0000-00002F430000}"/>
    <cellStyle name="표준 3 6 2 9 5 3 2 2" xfId="16108" xr:uid="{00000000-0005-0000-0000-000030430000}"/>
    <cellStyle name="표준 3 6 2 9 5 3 3" xfId="16109" xr:uid="{00000000-0005-0000-0000-000031430000}"/>
    <cellStyle name="표준 3 6 2 9 5 4" xfId="16110" xr:uid="{00000000-0005-0000-0000-000032430000}"/>
    <cellStyle name="표준 3 6 2 9 5 4 2" xfId="16111" xr:uid="{00000000-0005-0000-0000-000033430000}"/>
    <cellStyle name="표준 3 6 2 9 5 4 2 2" xfId="16112" xr:uid="{00000000-0005-0000-0000-000034430000}"/>
    <cellStyle name="표준 3 6 2 9 5 4 3" xfId="16113" xr:uid="{00000000-0005-0000-0000-000035430000}"/>
    <cellStyle name="표준 3 6 2 9 5 5" xfId="16114" xr:uid="{00000000-0005-0000-0000-000036430000}"/>
    <cellStyle name="표준 3 6 2 9 5 5 2" xfId="16115" xr:uid="{00000000-0005-0000-0000-000037430000}"/>
    <cellStyle name="표준 3 6 2 9 5 6" xfId="16116" xr:uid="{00000000-0005-0000-0000-000038430000}"/>
    <cellStyle name="표준 3 6 2 9 6" xfId="16117" xr:uid="{00000000-0005-0000-0000-000039430000}"/>
    <cellStyle name="표준 3 6 2 9 6 2" xfId="16118" xr:uid="{00000000-0005-0000-0000-00003A430000}"/>
    <cellStyle name="표준 3 6 2 9 6 2 2" xfId="16119" xr:uid="{00000000-0005-0000-0000-00003B430000}"/>
    <cellStyle name="표준 3 6 2 9 6 3" xfId="16120" xr:uid="{00000000-0005-0000-0000-00003C430000}"/>
    <cellStyle name="표준 3 6 2 9 7" xfId="16121" xr:uid="{00000000-0005-0000-0000-00003D430000}"/>
    <cellStyle name="표준 3 6 2 9 7 2" xfId="16122" xr:uid="{00000000-0005-0000-0000-00003E430000}"/>
    <cellStyle name="표준 3 6 2 9 7 2 2" xfId="16123" xr:uid="{00000000-0005-0000-0000-00003F430000}"/>
    <cellStyle name="표준 3 6 2 9 7 3" xfId="16124" xr:uid="{00000000-0005-0000-0000-000040430000}"/>
    <cellStyle name="표준 3 6 2 9 8" xfId="16125" xr:uid="{00000000-0005-0000-0000-000041430000}"/>
    <cellStyle name="표준 3 6 2 9 8 2" xfId="16126" xr:uid="{00000000-0005-0000-0000-000042430000}"/>
    <cellStyle name="표준 3 6 2 9 8 2 2" xfId="16127" xr:uid="{00000000-0005-0000-0000-000043430000}"/>
    <cellStyle name="표준 3 6 2 9 8 3" xfId="16128" xr:uid="{00000000-0005-0000-0000-000044430000}"/>
    <cellStyle name="표준 3 6 2 9 9" xfId="16129" xr:uid="{00000000-0005-0000-0000-000045430000}"/>
    <cellStyle name="표준 3 6 2 9 9 2" xfId="16130" xr:uid="{00000000-0005-0000-0000-000046430000}"/>
    <cellStyle name="표준 3 6 3" xfId="16131" xr:uid="{00000000-0005-0000-0000-000047430000}"/>
    <cellStyle name="표준 3 6 4" xfId="16132" xr:uid="{00000000-0005-0000-0000-000048430000}"/>
    <cellStyle name="표준 3 7" xfId="16133" xr:uid="{00000000-0005-0000-0000-000049430000}"/>
    <cellStyle name="표준 3 7 2" xfId="18505" xr:uid="{00000000-0005-0000-0000-00004A430000}"/>
    <cellStyle name="표준 3 8" xfId="16134" xr:uid="{00000000-0005-0000-0000-00004B430000}"/>
    <cellStyle name="표준 3 8 2" xfId="16135" xr:uid="{00000000-0005-0000-0000-00004C430000}"/>
    <cellStyle name="표준 3 8 2 10" xfId="16136" xr:uid="{00000000-0005-0000-0000-00004D430000}"/>
    <cellStyle name="표준 3 8 2 2" xfId="16137" xr:uid="{00000000-0005-0000-0000-00004E430000}"/>
    <cellStyle name="표준 3 8 2 2 2" xfId="16138" xr:uid="{00000000-0005-0000-0000-00004F430000}"/>
    <cellStyle name="표준 3 8 2 2 2 2" xfId="16139" xr:uid="{00000000-0005-0000-0000-000050430000}"/>
    <cellStyle name="표준 3 8 2 2 2 2 2" xfId="16140" xr:uid="{00000000-0005-0000-0000-000051430000}"/>
    <cellStyle name="표준 3 8 2 2 2 2 2 2" xfId="16141" xr:uid="{00000000-0005-0000-0000-000052430000}"/>
    <cellStyle name="표준 3 8 2 2 2 2 3" xfId="16142" xr:uid="{00000000-0005-0000-0000-000053430000}"/>
    <cellStyle name="표준 3 8 2 2 2 3" xfId="16143" xr:uid="{00000000-0005-0000-0000-000054430000}"/>
    <cellStyle name="표준 3 8 2 2 2 3 2" xfId="16144" xr:uid="{00000000-0005-0000-0000-000055430000}"/>
    <cellStyle name="표준 3 8 2 2 2 3 2 2" xfId="16145" xr:uid="{00000000-0005-0000-0000-000056430000}"/>
    <cellStyle name="표준 3 8 2 2 2 3 3" xfId="16146" xr:uid="{00000000-0005-0000-0000-000057430000}"/>
    <cellStyle name="표준 3 8 2 2 2 4" xfId="16147" xr:uid="{00000000-0005-0000-0000-000058430000}"/>
    <cellStyle name="표준 3 8 2 2 2 4 2" xfId="16148" xr:uid="{00000000-0005-0000-0000-000059430000}"/>
    <cellStyle name="표준 3 8 2 2 2 4 2 2" xfId="16149" xr:uid="{00000000-0005-0000-0000-00005A430000}"/>
    <cellStyle name="표준 3 8 2 2 2 4 3" xfId="16150" xr:uid="{00000000-0005-0000-0000-00005B430000}"/>
    <cellStyle name="표준 3 8 2 2 2 5" xfId="16151" xr:uid="{00000000-0005-0000-0000-00005C430000}"/>
    <cellStyle name="표준 3 8 2 2 2 5 2" xfId="16152" xr:uid="{00000000-0005-0000-0000-00005D430000}"/>
    <cellStyle name="표준 3 8 2 2 2 6" xfId="16153" xr:uid="{00000000-0005-0000-0000-00005E430000}"/>
    <cellStyle name="표준 3 8 2 2 3" xfId="16154" xr:uid="{00000000-0005-0000-0000-00005F430000}"/>
    <cellStyle name="표준 3 8 2 2 3 2" xfId="16155" xr:uid="{00000000-0005-0000-0000-000060430000}"/>
    <cellStyle name="표준 3 8 2 2 3 2 2" xfId="16156" xr:uid="{00000000-0005-0000-0000-000061430000}"/>
    <cellStyle name="표준 3 8 2 2 3 2 2 2" xfId="16157" xr:uid="{00000000-0005-0000-0000-000062430000}"/>
    <cellStyle name="표준 3 8 2 2 3 2 3" xfId="16158" xr:uid="{00000000-0005-0000-0000-000063430000}"/>
    <cellStyle name="표준 3 8 2 2 3 3" xfId="16159" xr:uid="{00000000-0005-0000-0000-000064430000}"/>
    <cellStyle name="표준 3 8 2 2 3 3 2" xfId="16160" xr:uid="{00000000-0005-0000-0000-000065430000}"/>
    <cellStyle name="표준 3 8 2 2 3 3 2 2" xfId="16161" xr:uid="{00000000-0005-0000-0000-000066430000}"/>
    <cellStyle name="표준 3 8 2 2 3 3 3" xfId="16162" xr:uid="{00000000-0005-0000-0000-000067430000}"/>
    <cellStyle name="표준 3 8 2 2 3 4" xfId="16163" xr:uid="{00000000-0005-0000-0000-000068430000}"/>
    <cellStyle name="표준 3 8 2 2 3 4 2" xfId="16164" xr:uid="{00000000-0005-0000-0000-000069430000}"/>
    <cellStyle name="표준 3 8 2 2 3 4 2 2" xfId="16165" xr:uid="{00000000-0005-0000-0000-00006A430000}"/>
    <cellStyle name="표준 3 8 2 2 3 4 3" xfId="16166" xr:uid="{00000000-0005-0000-0000-00006B430000}"/>
    <cellStyle name="표준 3 8 2 2 3 5" xfId="16167" xr:uid="{00000000-0005-0000-0000-00006C430000}"/>
    <cellStyle name="표준 3 8 2 2 3 5 2" xfId="16168" xr:uid="{00000000-0005-0000-0000-00006D430000}"/>
    <cellStyle name="표준 3 8 2 2 3 6" xfId="16169" xr:uid="{00000000-0005-0000-0000-00006E430000}"/>
    <cellStyle name="표준 3 8 2 2 4" xfId="16170" xr:uid="{00000000-0005-0000-0000-00006F430000}"/>
    <cellStyle name="표준 3 8 2 2 4 2" xfId="16171" xr:uid="{00000000-0005-0000-0000-000070430000}"/>
    <cellStyle name="표준 3 8 2 2 4 2 2" xfId="16172" xr:uid="{00000000-0005-0000-0000-000071430000}"/>
    <cellStyle name="표준 3 8 2 2 4 2 2 2" xfId="16173" xr:uid="{00000000-0005-0000-0000-000072430000}"/>
    <cellStyle name="표준 3 8 2 2 4 2 3" xfId="16174" xr:uid="{00000000-0005-0000-0000-000073430000}"/>
    <cellStyle name="표준 3 8 2 2 4 3" xfId="16175" xr:uid="{00000000-0005-0000-0000-000074430000}"/>
    <cellStyle name="표준 3 8 2 2 4 3 2" xfId="16176" xr:uid="{00000000-0005-0000-0000-000075430000}"/>
    <cellStyle name="표준 3 8 2 2 4 3 2 2" xfId="16177" xr:uid="{00000000-0005-0000-0000-000076430000}"/>
    <cellStyle name="표준 3 8 2 2 4 3 3" xfId="16178" xr:uid="{00000000-0005-0000-0000-000077430000}"/>
    <cellStyle name="표준 3 8 2 2 4 4" xfId="16179" xr:uid="{00000000-0005-0000-0000-000078430000}"/>
    <cellStyle name="표준 3 8 2 2 4 4 2" xfId="16180" xr:uid="{00000000-0005-0000-0000-000079430000}"/>
    <cellStyle name="표준 3 8 2 2 4 4 2 2" xfId="16181" xr:uid="{00000000-0005-0000-0000-00007A430000}"/>
    <cellStyle name="표준 3 8 2 2 4 4 3" xfId="16182" xr:uid="{00000000-0005-0000-0000-00007B430000}"/>
    <cellStyle name="표준 3 8 2 2 4 5" xfId="16183" xr:uid="{00000000-0005-0000-0000-00007C430000}"/>
    <cellStyle name="표준 3 8 2 2 4 5 2" xfId="16184" xr:uid="{00000000-0005-0000-0000-00007D430000}"/>
    <cellStyle name="표준 3 8 2 2 4 6" xfId="16185" xr:uid="{00000000-0005-0000-0000-00007E430000}"/>
    <cellStyle name="표준 3 8 2 2 5" xfId="16186" xr:uid="{00000000-0005-0000-0000-00007F430000}"/>
    <cellStyle name="표준 3 8 2 2 5 2" xfId="16187" xr:uid="{00000000-0005-0000-0000-000080430000}"/>
    <cellStyle name="표준 3 8 2 2 5 2 2" xfId="16188" xr:uid="{00000000-0005-0000-0000-000081430000}"/>
    <cellStyle name="표준 3 8 2 2 5 3" xfId="16189" xr:uid="{00000000-0005-0000-0000-000082430000}"/>
    <cellStyle name="표준 3 8 2 2 6" xfId="16190" xr:uid="{00000000-0005-0000-0000-000083430000}"/>
    <cellStyle name="표준 3 8 2 2 6 2" xfId="16191" xr:uid="{00000000-0005-0000-0000-000084430000}"/>
    <cellStyle name="표준 3 8 2 2 6 2 2" xfId="16192" xr:uid="{00000000-0005-0000-0000-000085430000}"/>
    <cellStyle name="표준 3 8 2 2 6 3" xfId="16193" xr:uid="{00000000-0005-0000-0000-000086430000}"/>
    <cellStyle name="표준 3 8 2 2 7" xfId="16194" xr:uid="{00000000-0005-0000-0000-000087430000}"/>
    <cellStyle name="표준 3 8 2 2 7 2" xfId="16195" xr:uid="{00000000-0005-0000-0000-000088430000}"/>
    <cellStyle name="표준 3 8 2 2 7 2 2" xfId="16196" xr:uid="{00000000-0005-0000-0000-000089430000}"/>
    <cellStyle name="표준 3 8 2 2 7 3" xfId="16197" xr:uid="{00000000-0005-0000-0000-00008A430000}"/>
    <cellStyle name="표준 3 8 2 2 8" xfId="16198" xr:uid="{00000000-0005-0000-0000-00008B430000}"/>
    <cellStyle name="표준 3 8 2 2 8 2" xfId="16199" xr:uid="{00000000-0005-0000-0000-00008C430000}"/>
    <cellStyle name="표준 3 8 2 2 9" xfId="16200" xr:uid="{00000000-0005-0000-0000-00008D430000}"/>
    <cellStyle name="표준 3 8 2 3" xfId="16201" xr:uid="{00000000-0005-0000-0000-00008E430000}"/>
    <cellStyle name="표준 3 8 2 3 2" xfId="16202" xr:uid="{00000000-0005-0000-0000-00008F430000}"/>
    <cellStyle name="표준 3 8 2 3 2 2" xfId="16203" xr:uid="{00000000-0005-0000-0000-000090430000}"/>
    <cellStyle name="표준 3 8 2 3 2 2 2" xfId="16204" xr:uid="{00000000-0005-0000-0000-000091430000}"/>
    <cellStyle name="표준 3 8 2 3 2 3" xfId="16205" xr:uid="{00000000-0005-0000-0000-000092430000}"/>
    <cellStyle name="표준 3 8 2 3 3" xfId="16206" xr:uid="{00000000-0005-0000-0000-000093430000}"/>
    <cellStyle name="표준 3 8 2 3 3 2" xfId="16207" xr:uid="{00000000-0005-0000-0000-000094430000}"/>
    <cellStyle name="표준 3 8 2 3 3 2 2" xfId="16208" xr:uid="{00000000-0005-0000-0000-000095430000}"/>
    <cellStyle name="표준 3 8 2 3 3 3" xfId="16209" xr:uid="{00000000-0005-0000-0000-000096430000}"/>
    <cellStyle name="표준 3 8 2 3 4" xfId="16210" xr:uid="{00000000-0005-0000-0000-000097430000}"/>
    <cellStyle name="표준 3 8 2 3 4 2" xfId="16211" xr:uid="{00000000-0005-0000-0000-000098430000}"/>
    <cellStyle name="표준 3 8 2 3 4 2 2" xfId="16212" xr:uid="{00000000-0005-0000-0000-000099430000}"/>
    <cellStyle name="표준 3 8 2 3 4 3" xfId="16213" xr:uid="{00000000-0005-0000-0000-00009A430000}"/>
    <cellStyle name="표준 3 8 2 3 5" xfId="16214" xr:uid="{00000000-0005-0000-0000-00009B430000}"/>
    <cellStyle name="표준 3 8 2 3 5 2" xfId="16215" xr:uid="{00000000-0005-0000-0000-00009C430000}"/>
    <cellStyle name="표준 3 8 2 3 6" xfId="16216" xr:uid="{00000000-0005-0000-0000-00009D430000}"/>
    <cellStyle name="표준 3 8 2 4" xfId="16217" xr:uid="{00000000-0005-0000-0000-00009E430000}"/>
    <cellStyle name="표준 3 8 2 4 2" xfId="16218" xr:uid="{00000000-0005-0000-0000-00009F430000}"/>
    <cellStyle name="표준 3 8 2 4 2 2" xfId="16219" xr:uid="{00000000-0005-0000-0000-0000A0430000}"/>
    <cellStyle name="표준 3 8 2 4 2 2 2" xfId="16220" xr:uid="{00000000-0005-0000-0000-0000A1430000}"/>
    <cellStyle name="표준 3 8 2 4 2 3" xfId="16221" xr:uid="{00000000-0005-0000-0000-0000A2430000}"/>
    <cellStyle name="표준 3 8 2 4 3" xfId="16222" xr:uid="{00000000-0005-0000-0000-0000A3430000}"/>
    <cellStyle name="표준 3 8 2 4 3 2" xfId="16223" xr:uid="{00000000-0005-0000-0000-0000A4430000}"/>
    <cellStyle name="표준 3 8 2 4 3 2 2" xfId="16224" xr:uid="{00000000-0005-0000-0000-0000A5430000}"/>
    <cellStyle name="표준 3 8 2 4 3 3" xfId="16225" xr:uid="{00000000-0005-0000-0000-0000A6430000}"/>
    <cellStyle name="표준 3 8 2 4 4" xfId="16226" xr:uid="{00000000-0005-0000-0000-0000A7430000}"/>
    <cellStyle name="표준 3 8 2 4 4 2" xfId="16227" xr:uid="{00000000-0005-0000-0000-0000A8430000}"/>
    <cellStyle name="표준 3 8 2 4 4 2 2" xfId="16228" xr:uid="{00000000-0005-0000-0000-0000A9430000}"/>
    <cellStyle name="표준 3 8 2 4 4 3" xfId="16229" xr:uid="{00000000-0005-0000-0000-0000AA430000}"/>
    <cellStyle name="표준 3 8 2 4 5" xfId="16230" xr:uid="{00000000-0005-0000-0000-0000AB430000}"/>
    <cellStyle name="표준 3 8 2 4 5 2" xfId="16231" xr:uid="{00000000-0005-0000-0000-0000AC430000}"/>
    <cellStyle name="표준 3 8 2 4 6" xfId="16232" xr:uid="{00000000-0005-0000-0000-0000AD430000}"/>
    <cellStyle name="표준 3 8 2 5" xfId="16233" xr:uid="{00000000-0005-0000-0000-0000AE430000}"/>
    <cellStyle name="표준 3 8 2 5 2" xfId="16234" xr:uid="{00000000-0005-0000-0000-0000AF430000}"/>
    <cellStyle name="표준 3 8 2 5 2 2" xfId="16235" xr:uid="{00000000-0005-0000-0000-0000B0430000}"/>
    <cellStyle name="표준 3 8 2 5 2 2 2" xfId="16236" xr:uid="{00000000-0005-0000-0000-0000B1430000}"/>
    <cellStyle name="표준 3 8 2 5 2 3" xfId="16237" xr:uid="{00000000-0005-0000-0000-0000B2430000}"/>
    <cellStyle name="표준 3 8 2 5 3" xfId="16238" xr:uid="{00000000-0005-0000-0000-0000B3430000}"/>
    <cellStyle name="표준 3 8 2 5 3 2" xfId="16239" xr:uid="{00000000-0005-0000-0000-0000B4430000}"/>
    <cellStyle name="표준 3 8 2 5 3 2 2" xfId="16240" xr:uid="{00000000-0005-0000-0000-0000B5430000}"/>
    <cellStyle name="표준 3 8 2 5 3 3" xfId="16241" xr:uid="{00000000-0005-0000-0000-0000B6430000}"/>
    <cellStyle name="표준 3 8 2 5 4" xfId="16242" xr:uid="{00000000-0005-0000-0000-0000B7430000}"/>
    <cellStyle name="표준 3 8 2 5 4 2" xfId="16243" xr:uid="{00000000-0005-0000-0000-0000B8430000}"/>
    <cellStyle name="표준 3 8 2 5 4 2 2" xfId="16244" xr:uid="{00000000-0005-0000-0000-0000B9430000}"/>
    <cellStyle name="표준 3 8 2 5 4 3" xfId="16245" xr:uid="{00000000-0005-0000-0000-0000BA430000}"/>
    <cellStyle name="표준 3 8 2 5 5" xfId="16246" xr:uid="{00000000-0005-0000-0000-0000BB430000}"/>
    <cellStyle name="표준 3 8 2 5 5 2" xfId="16247" xr:uid="{00000000-0005-0000-0000-0000BC430000}"/>
    <cellStyle name="표준 3 8 2 5 6" xfId="16248" xr:uid="{00000000-0005-0000-0000-0000BD430000}"/>
    <cellStyle name="표준 3 8 2 6" xfId="16249" xr:uid="{00000000-0005-0000-0000-0000BE430000}"/>
    <cellStyle name="표준 3 8 2 6 2" xfId="16250" xr:uid="{00000000-0005-0000-0000-0000BF430000}"/>
    <cellStyle name="표준 3 8 2 6 2 2" xfId="16251" xr:uid="{00000000-0005-0000-0000-0000C0430000}"/>
    <cellStyle name="표준 3 8 2 6 3" xfId="16252" xr:uid="{00000000-0005-0000-0000-0000C1430000}"/>
    <cellStyle name="표준 3 8 2 7" xfId="16253" xr:uid="{00000000-0005-0000-0000-0000C2430000}"/>
    <cellStyle name="표준 3 8 2 7 2" xfId="16254" xr:uid="{00000000-0005-0000-0000-0000C3430000}"/>
    <cellStyle name="표준 3 8 2 7 2 2" xfId="16255" xr:uid="{00000000-0005-0000-0000-0000C4430000}"/>
    <cellStyle name="표준 3 8 2 7 3" xfId="16256" xr:uid="{00000000-0005-0000-0000-0000C5430000}"/>
    <cellStyle name="표준 3 8 2 8" xfId="16257" xr:uid="{00000000-0005-0000-0000-0000C6430000}"/>
    <cellStyle name="표준 3 8 2 8 2" xfId="16258" xr:uid="{00000000-0005-0000-0000-0000C7430000}"/>
    <cellStyle name="표준 3 8 2 8 2 2" xfId="16259" xr:uid="{00000000-0005-0000-0000-0000C8430000}"/>
    <cellStyle name="표준 3 8 2 8 3" xfId="16260" xr:uid="{00000000-0005-0000-0000-0000C9430000}"/>
    <cellStyle name="표준 3 8 2 9" xfId="16261" xr:uid="{00000000-0005-0000-0000-0000CA430000}"/>
    <cellStyle name="표준 3 8 2 9 2" xfId="16262" xr:uid="{00000000-0005-0000-0000-0000CB430000}"/>
    <cellStyle name="표준 3 9" xfId="16263" xr:uid="{00000000-0005-0000-0000-0000CC430000}"/>
    <cellStyle name="표준 3 9 2" xfId="16264" xr:uid="{00000000-0005-0000-0000-0000CD430000}"/>
    <cellStyle name="표준 3 9 2 10" xfId="16265" xr:uid="{00000000-0005-0000-0000-0000CE430000}"/>
    <cellStyle name="표준 3 9 2 2" xfId="16266" xr:uid="{00000000-0005-0000-0000-0000CF430000}"/>
    <cellStyle name="표준 3 9 2 2 2" xfId="16267" xr:uid="{00000000-0005-0000-0000-0000D0430000}"/>
    <cellStyle name="표준 3 9 2 2 2 2" xfId="16268" xr:uid="{00000000-0005-0000-0000-0000D1430000}"/>
    <cellStyle name="표준 3 9 2 2 2 2 2" xfId="16269" xr:uid="{00000000-0005-0000-0000-0000D2430000}"/>
    <cellStyle name="표준 3 9 2 2 2 2 2 2" xfId="16270" xr:uid="{00000000-0005-0000-0000-0000D3430000}"/>
    <cellStyle name="표준 3 9 2 2 2 2 3" xfId="16271" xr:uid="{00000000-0005-0000-0000-0000D4430000}"/>
    <cellStyle name="표준 3 9 2 2 2 3" xfId="16272" xr:uid="{00000000-0005-0000-0000-0000D5430000}"/>
    <cellStyle name="표준 3 9 2 2 2 3 2" xfId="16273" xr:uid="{00000000-0005-0000-0000-0000D6430000}"/>
    <cellStyle name="표준 3 9 2 2 2 3 2 2" xfId="16274" xr:uid="{00000000-0005-0000-0000-0000D7430000}"/>
    <cellStyle name="표준 3 9 2 2 2 3 3" xfId="16275" xr:uid="{00000000-0005-0000-0000-0000D8430000}"/>
    <cellStyle name="표준 3 9 2 2 2 4" xfId="16276" xr:uid="{00000000-0005-0000-0000-0000D9430000}"/>
    <cellStyle name="표준 3 9 2 2 2 4 2" xfId="16277" xr:uid="{00000000-0005-0000-0000-0000DA430000}"/>
    <cellStyle name="표준 3 9 2 2 2 4 2 2" xfId="16278" xr:uid="{00000000-0005-0000-0000-0000DB430000}"/>
    <cellStyle name="표준 3 9 2 2 2 4 3" xfId="16279" xr:uid="{00000000-0005-0000-0000-0000DC430000}"/>
    <cellStyle name="표준 3 9 2 2 2 5" xfId="16280" xr:uid="{00000000-0005-0000-0000-0000DD430000}"/>
    <cellStyle name="표준 3 9 2 2 2 5 2" xfId="16281" xr:uid="{00000000-0005-0000-0000-0000DE430000}"/>
    <cellStyle name="표준 3 9 2 2 2 6" xfId="16282" xr:uid="{00000000-0005-0000-0000-0000DF430000}"/>
    <cellStyle name="표준 3 9 2 2 3" xfId="16283" xr:uid="{00000000-0005-0000-0000-0000E0430000}"/>
    <cellStyle name="표준 3 9 2 2 3 2" xfId="16284" xr:uid="{00000000-0005-0000-0000-0000E1430000}"/>
    <cellStyle name="표준 3 9 2 2 3 2 2" xfId="16285" xr:uid="{00000000-0005-0000-0000-0000E2430000}"/>
    <cellStyle name="표준 3 9 2 2 3 2 2 2" xfId="16286" xr:uid="{00000000-0005-0000-0000-0000E3430000}"/>
    <cellStyle name="표준 3 9 2 2 3 2 3" xfId="16287" xr:uid="{00000000-0005-0000-0000-0000E4430000}"/>
    <cellStyle name="표준 3 9 2 2 3 3" xfId="16288" xr:uid="{00000000-0005-0000-0000-0000E5430000}"/>
    <cellStyle name="표준 3 9 2 2 3 3 2" xfId="16289" xr:uid="{00000000-0005-0000-0000-0000E6430000}"/>
    <cellStyle name="표준 3 9 2 2 3 3 2 2" xfId="16290" xr:uid="{00000000-0005-0000-0000-0000E7430000}"/>
    <cellStyle name="표준 3 9 2 2 3 3 3" xfId="16291" xr:uid="{00000000-0005-0000-0000-0000E8430000}"/>
    <cellStyle name="표준 3 9 2 2 3 4" xfId="16292" xr:uid="{00000000-0005-0000-0000-0000E9430000}"/>
    <cellStyle name="표준 3 9 2 2 3 4 2" xfId="16293" xr:uid="{00000000-0005-0000-0000-0000EA430000}"/>
    <cellStyle name="표준 3 9 2 2 3 4 2 2" xfId="16294" xr:uid="{00000000-0005-0000-0000-0000EB430000}"/>
    <cellStyle name="표준 3 9 2 2 3 4 3" xfId="16295" xr:uid="{00000000-0005-0000-0000-0000EC430000}"/>
    <cellStyle name="표준 3 9 2 2 3 5" xfId="16296" xr:uid="{00000000-0005-0000-0000-0000ED430000}"/>
    <cellStyle name="표준 3 9 2 2 3 5 2" xfId="16297" xr:uid="{00000000-0005-0000-0000-0000EE430000}"/>
    <cellStyle name="표준 3 9 2 2 3 6" xfId="16298" xr:uid="{00000000-0005-0000-0000-0000EF430000}"/>
    <cellStyle name="표준 3 9 2 2 4" xfId="16299" xr:uid="{00000000-0005-0000-0000-0000F0430000}"/>
    <cellStyle name="표준 3 9 2 2 4 2" xfId="16300" xr:uid="{00000000-0005-0000-0000-0000F1430000}"/>
    <cellStyle name="표준 3 9 2 2 4 2 2" xfId="16301" xr:uid="{00000000-0005-0000-0000-0000F2430000}"/>
    <cellStyle name="표준 3 9 2 2 4 2 2 2" xfId="16302" xr:uid="{00000000-0005-0000-0000-0000F3430000}"/>
    <cellStyle name="표준 3 9 2 2 4 2 3" xfId="16303" xr:uid="{00000000-0005-0000-0000-0000F4430000}"/>
    <cellStyle name="표준 3 9 2 2 4 3" xfId="16304" xr:uid="{00000000-0005-0000-0000-0000F5430000}"/>
    <cellStyle name="표준 3 9 2 2 4 3 2" xfId="16305" xr:uid="{00000000-0005-0000-0000-0000F6430000}"/>
    <cellStyle name="표준 3 9 2 2 4 3 2 2" xfId="16306" xr:uid="{00000000-0005-0000-0000-0000F7430000}"/>
    <cellStyle name="표준 3 9 2 2 4 3 3" xfId="16307" xr:uid="{00000000-0005-0000-0000-0000F8430000}"/>
    <cellStyle name="표준 3 9 2 2 4 4" xfId="16308" xr:uid="{00000000-0005-0000-0000-0000F9430000}"/>
    <cellStyle name="표준 3 9 2 2 4 4 2" xfId="16309" xr:uid="{00000000-0005-0000-0000-0000FA430000}"/>
    <cellStyle name="표준 3 9 2 2 4 4 2 2" xfId="16310" xr:uid="{00000000-0005-0000-0000-0000FB430000}"/>
    <cellStyle name="표준 3 9 2 2 4 4 3" xfId="16311" xr:uid="{00000000-0005-0000-0000-0000FC430000}"/>
    <cellStyle name="표준 3 9 2 2 4 5" xfId="16312" xr:uid="{00000000-0005-0000-0000-0000FD430000}"/>
    <cellStyle name="표준 3 9 2 2 4 5 2" xfId="16313" xr:uid="{00000000-0005-0000-0000-0000FE430000}"/>
    <cellStyle name="표준 3 9 2 2 4 6" xfId="16314" xr:uid="{00000000-0005-0000-0000-0000FF430000}"/>
    <cellStyle name="표준 3 9 2 2 5" xfId="16315" xr:uid="{00000000-0005-0000-0000-000000440000}"/>
    <cellStyle name="표준 3 9 2 2 5 2" xfId="16316" xr:uid="{00000000-0005-0000-0000-000001440000}"/>
    <cellStyle name="표준 3 9 2 2 5 2 2" xfId="16317" xr:uid="{00000000-0005-0000-0000-000002440000}"/>
    <cellStyle name="표준 3 9 2 2 5 3" xfId="16318" xr:uid="{00000000-0005-0000-0000-000003440000}"/>
    <cellStyle name="표준 3 9 2 2 6" xfId="16319" xr:uid="{00000000-0005-0000-0000-000004440000}"/>
    <cellStyle name="표준 3 9 2 2 6 2" xfId="16320" xr:uid="{00000000-0005-0000-0000-000005440000}"/>
    <cellStyle name="표준 3 9 2 2 6 2 2" xfId="16321" xr:uid="{00000000-0005-0000-0000-000006440000}"/>
    <cellStyle name="표준 3 9 2 2 6 3" xfId="16322" xr:uid="{00000000-0005-0000-0000-000007440000}"/>
    <cellStyle name="표준 3 9 2 2 7" xfId="16323" xr:uid="{00000000-0005-0000-0000-000008440000}"/>
    <cellStyle name="표준 3 9 2 2 7 2" xfId="16324" xr:uid="{00000000-0005-0000-0000-000009440000}"/>
    <cellStyle name="표준 3 9 2 2 7 2 2" xfId="16325" xr:uid="{00000000-0005-0000-0000-00000A440000}"/>
    <cellStyle name="표준 3 9 2 2 7 3" xfId="16326" xr:uid="{00000000-0005-0000-0000-00000B440000}"/>
    <cellStyle name="표준 3 9 2 2 8" xfId="16327" xr:uid="{00000000-0005-0000-0000-00000C440000}"/>
    <cellStyle name="표준 3 9 2 2 8 2" xfId="16328" xr:uid="{00000000-0005-0000-0000-00000D440000}"/>
    <cellStyle name="표준 3 9 2 2 9" xfId="16329" xr:uid="{00000000-0005-0000-0000-00000E440000}"/>
    <cellStyle name="표준 3 9 2 3" xfId="16330" xr:uid="{00000000-0005-0000-0000-00000F440000}"/>
    <cellStyle name="표준 3 9 2 3 2" xfId="16331" xr:uid="{00000000-0005-0000-0000-000010440000}"/>
    <cellStyle name="표준 3 9 2 3 2 2" xfId="16332" xr:uid="{00000000-0005-0000-0000-000011440000}"/>
    <cellStyle name="표준 3 9 2 3 2 2 2" xfId="16333" xr:uid="{00000000-0005-0000-0000-000012440000}"/>
    <cellStyle name="표준 3 9 2 3 2 3" xfId="16334" xr:uid="{00000000-0005-0000-0000-000013440000}"/>
    <cellStyle name="표준 3 9 2 3 3" xfId="16335" xr:uid="{00000000-0005-0000-0000-000014440000}"/>
    <cellStyle name="표준 3 9 2 3 3 2" xfId="16336" xr:uid="{00000000-0005-0000-0000-000015440000}"/>
    <cellStyle name="표준 3 9 2 3 3 2 2" xfId="16337" xr:uid="{00000000-0005-0000-0000-000016440000}"/>
    <cellStyle name="표준 3 9 2 3 3 3" xfId="16338" xr:uid="{00000000-0005-0000-0000-000017440000}"/>
    <cellStyle name="표준 3 9 2 3 4" xfId="16339" xr:uid="{00000000-0005-0000-0000-000018440000}"/>
    <cellStyle name="표준 3 9 2 3 4 2" xfId="16340" xr:uid="{00000000-0005-0000-0000-000019440000}"/>
    <cellStyle name="표준 3 9 2 3 4 2 2" xfId="16341" xr:uid="{00000000-0005-0000-0000-00001A440000}"/>
    <cellStyle name="표준 3 9 2 3 4 3" xfId="16342" xr:uid="{00000000-0005-0000-0000-00001B440000}"/>
    <cellStyle name="표준 3 9 2 3 5" xfId="16343" xr:uid="{00000000-0005-0000-0000-00001C440000}"/>
    <cellStyle name="표준 3 9 2 3 5 2" xfId="16344" xr:uid="{00000000-0005-0000-0000-00001D440000}"/>
    <cellStyle name="표준 3 9 2 3 6" xfId="16345" xr:uid="{00000000-0005-0000-0000-00001E440000}"/>
    <cellStyle name="표준 3 9 2 4" xfId="16346" xr:uid="{00000000-0005-0000-0000-00001F440000}"/>
    <cellStyle name="표준 3 9 2 4 2" xfId="16347" xr:uid="{00000000-0005-0000-0000-000020440000}"/>
    <cellStyle name="표준 3 9 2 4 2 2" xfId="16348" xr:uid="{00000000-0005-0000-0000-000021440000}"/>
    <cellStyle name="표준 3 9 2 4 2 2 2" xfId="16349" xr:uid="{00000000-0005-0000-0000-000022440000}"/>
    <cellStyle name="표준 3 9 2 4 2 3" xfId="16350" xr:uid="{00000000-0005-0000-0000-000023440000}"/>
    <cellStyle name="표준 3 9 2 4 3" xfId="16351" xr:uid="{00000000-0005-0000-0000-000024440000}"/>
    <cellStyle name="표준 3 9 2 4 3 2" xfId="16352" xr:uid="{00000000-0005-0000-0000-000025440000}"/>
    <cellStyle name="표준 3 9 2 4 3 2 2" xfId="16353" xr:uid="{00000000-0005-0000-0000-000026440000}"/>
    <cellStyle name="표준 3 9 2 4 3 3" xfId="16354" xr:uid="{00000000-0005-0000-0000-000027440000}"/>
    <cellStyle name="표준 3 9 2 4 4" xfId="16355" xr:uid="{00000000-0005-0000-0000-000028440000}"/>
    <cellStyle name="표준 3 9 2 4 4 2" xfId="16356" xr:uid="{00000000-0005-0000-0000-000029440000}"/>
    <cellStyle name="표준 3 9 2 4 4 2 2" xfId="16357" xr:uid="{00000000-0005-0000-0000-00002A440000}"/>
    <cellStyle name="표준 3 9 2 4 4 3" xfId="16358" xr:uid="{00000000-0005-0000-0000-00002B440000}"/>
    <cellStyle name="표준 3 9 2 4 5" xfId="16359" xr:uid="{00000000-0005-0000-0000-00002C440000}"/>
    <cellStyle name="표준 3 9 2 4 5 2" xfId="16360" xr:uid="{00000000-0005-0000-0000-00002D440000}"/>
    <cellStyle name="표준 3 9 2 4 6" xfId="16361" xr:uid="{00000000-0005-0000-0000-00002E440000}"/>
    <cellStyle name="표준 3 9 2 5" xfId="16362" xr:uid="{00000000-0005-0000-0000-00002F440000}"/>
    <cellStyle name="표준 3 9 2 5 2" xfId="16363" xr:uid="{00000000-0005-0000-0000-000030440000}"/>
    <cellStyle name="표준 3 9 2 5 2 2" xfId="16364" xr:uid="{00000000-0005-0000-0000-000031440000}"/>
    <cellStyle name="표준 3 9 2 5 2 2 2" xfId="16365" xr:uid="{00000000-0005-0000-0000-000032440000}"/>
    <cellStyle name="표준 3 9 2 5 2 3" xfId="16366" xr:uid="{00000000-0005-0000-0000-000033440000}"/>
    <cellStyle name="표준 3 9 2 5 3" xfId="16367" xr:uid="{00000000-0005-0000-0000-000034440000}"/>
    <cellStyle name="표준 3 9 2 5 3 2" xfId="16368" xr:uid="{00000000-0005-0000-0000-000035440000}"/>
    <cellStyle name="표준 3 9 2 5 3 2 2" xfId="16369" xr:uid="{00000000-0005-0000-0000-000036440000}"/>
    <cellStyle name="표준 3 9 2 5 3 3" xfId="16370" xr:uid="{00000000-0005-0000-0000-000037440000}"/>
    <cellStyle name="표준 3 9 2 5 4" xfId="16371" xr:uid="{00000000-0005-0000-0000-000038440000}"/>
    <cellStyle name="표준 3 9 2 5 4 2" xfId="16372" xr:uid="{00000000-0005-0000-0000-000039440000}"/>
    <cellStyle name="표준 3 9 2 5 4 2 2" xfId="16373" xr:uid="{00000000-0005-0000-0000-00003A440000}"/>
    <cellStyle name="표준 3 9 2 5 4 3" xfId="16374" xr:uid="{00000000-0005-0000-0000-00003B440000}"/>
    <cellStyle name="표준 3 9 2 5 5" xfId="16375" xr:uid="{00000000-0005-0000-0000-00003C440000}"/>
    <cellStyle name="표준 3 9 2 5 5 2" xfId="16376" xr:uid="{00000000-0005-0000-0000-00003D440000}"/>
    <cellStyle name="표준 3 9 2 5 6" xfId="16377" xr:uid="{00000000-0005-0000-0000-00003E440000}"/>
    <cellStyle name="표준 3 9 2 6" xfId="16378" xr:uid="{00000000-0005-0000-0000-00003F440000}"/>
    <cellStyle name="표준 3 9 2 6 2" xfId="16379" xr:uid="{00000000-0005-0000-0000-000040440000}"/>
    <cellStyle name="표준 3 9 2 6 2 2" xfId="16380" xr:uid="{00000000-0005-0000-0000-000041440000}"/>
    <cellStyle name="표준 3 9 2 6 3" xfId="16381" xr:uid="{00000000-0005-0000-0000-000042440000}"/>
    <cellStyle name="표준 3 9 2 7" xfId="16382" xr:uid="{00000000-0005-0000-0000-000043440000}"/>
    <cellStyle name="표준 3 9 2 7 2" xfId="16383" xr:uid="{00000000-0005-0000-0000-000044440000}"/>
    <cellStyle name="표준 3 9 2 7 2 2" xfId="16384" xr:uid="{00000000-0005-0000-0000-000045440000}"/>
    <cellStyle name="표준 3 9 2 7 3" xfId="16385" xr:uid="{00000000-0005-0000-0000-000046440000}"/>
    <cellStyle name="표준 3 9 2 8" xfId="16386" xr:uid="{00000000-0005-0000-0000-000047440000}"/>
    <cellStyle name="표준 3 9 2 8 2" xfId="16387" xr:uid="{00000000-0005-0000-0000-000048440000}"/>
    <cellStyle name="표준 3 9 2 8 2 2" xfId="16388" xr:uid="{00000000-0005-0000-0000-000049440000}"/>
    <cellStyle name="표준 3 9 2 8 3" xfId="16389" xr:uid="{00000000-0005-0000-0000-00004A440000}"/>
    <cellStyle name="표준 3 9 2 9" xfId="16390" xr:uid="{00000000-0005-0000-0000-00004B440000}"/>
    <cellStyle name="표준 3 9 2 9 2" xfId="16391" xr:uid="{00000000-0005-0000-0000-00004C440000}"/>
    <cellStyle name="표준 3_MUREX PL data" xfId="16392" xr:uid="{00000000-0005-0000-0000-00004D440000}"/>
    <cellStyle name="표준 30" xfId="16393" xr:uid="{00000000-0005-0000-0000-00004E440000}"/>
    <cellStyle name="표준 30 2" xfId="16394" xr:uid="{00000000-0005-0000-0000-00004F440000}"/>
    <cellStyle name="표준 300" xfId="16395" xr:uid="{00000000-0005-0000-0000-000050440000}"/>
    <cellStyle name="표준 300 2" xfId="16396" xr:uid="{00000000-0005-0000-0000-000051440000}"/>
    <cellStyle name="표준 300 3" xfId="16397" xr:uid="{00000000-0005-0000-0000-000052440000}"/>
    <cellStyle name="표준 301" xfId="16398" xr:uid="{00000000-0005-0000-0000-000053440000}"/>
    <cellStyle name="표준 301 2" xfId="16399" xr:uid="{00000000-0005-0000-0000-000054440000}"/>
    <cellStyle name="표준 301 3" xfId="16400" xr:uid="{00000000-0005-0000-0000-000055440000}"/>
    <cellStyle name="표준 302" xfId="16401" xr:uid="{00000000-0005-0000-0000-000056440000}"/>
    <cellStyle name="표준 302 2" xfId="16402" xr:uid="{00000000-0005-0000-0000-000057440000}"/>
    <cellStyle name="표준 302 3" xfId="16403" xr:uid="{00000000-0005-0000-0000-000058440000}"/>
    <cellStyle name="표준 303" xfId="16404" xr:uid="{00000000-0005-0000-0000-000059440000}"/>
    <cellStyle name="표준 303 2" xfId="16405" xr:uid="{00000000-0005-0000-0000-00005A440000}"/>
    <cellStyle name="표준 303 3" xfId="16406" xr:uid="{00000000-0005-0000-0000-00005B440000}"/>
    <cellStyle name="표준 304" xfId="16407" xr:uid="{00000000-0005-0000-0000-00005C440000}"/>
    <cellStyle name="표준 304 2" xfId="16408" xr:uid="{00000000-0005-0000-0000-00005D440000}"/>
    <cellStyle name="표준 304 3" xfId="16409" xr:uid="{00000000-0005-0000-0000-00005E440000}"/>
    <cellStyle name="표준 305" xfId="16410" xr:uid="{00000000-0005-0000-0000-00005F440000}"/>
    <cellStyle name="표준 305 2" xfId="16411" xr:uid="{00000000-0005-0000-0000-000060440000}"/>
    <cellStyle name="표준 305 3" xfId="16412" xr:uid="{00000000-0005-0000-0000-000061440000}"/>
    <cellStyle name="표준 306" xfId="16413" xr:uid="{00000000-0005-0000-0000-000062440000}"/>
    <cellStyle name="표준 306 2" xfId="16414" xr:uid="{00000000-0005-0000-0000-000063440000}"/>
    <cellStyle name="표준 306 3" xfId="16415" xr:uid="{00000000-0005-0000-0000-000064440000}"/>
    <cellStyle name="표준 307" xfId="16416" xr:uid="{00000000-0005-0000-0000-000065440000}"/>
    <cellStyle name="표준 307 2" xfId="16417" xr:uid="{00000000-0005-0000-0000-000066440000}"/>
    <cellStyle name="표준 307 3" xfId="16418" xr:uid="{00000000-0005-0000-0000-000067440000}"/>
    <cellStyle name="표준 308" xfId="16419" xr:uid="{00000000-0005-0000-0000-000068440000}"/>
    <cellStyle name="표준 308 2" xfId="16420" xr:uid="{00000000-0005-0000-0000-000069440000}"/>
    <cellStyle name="표준 308 3" xfId="16421" xr:uid="{00000000-0005-0000-0000-00006A440000}"/>
    <cellStyle name="표준 309" xfId="16422" xr:uid="{00000000-0005-0000-0000-00006B440000}"/>
    <cellStyle name="표준 309 2" xfId="16423" xr:uid="{00000000-0005-0000-0000-00006C440000}"/>
    <cellStyle name="표준 309 3" xfId="16424" xr:uid="{00000000-0005-0000-0000-00006D440000}"/>
    <cellStyle name="표준 31" xfId="16425" xr:uid="{00000000-0005-0000-0000-00006E440000}"/>
    <cellStyle name="표준 31 2" xfId="16426" xr:uid="{00000000-0005-0000-0000-00006F440000}"/>
    <cellStyle name="표준 310" xfId="16427" xr:uid="{00000000-0005-0000-0000-000070440000}"/>
    <cellStyle name="표준 310 2" xfId="16428" xr:uid="{00000000-0005-0000-0000-000071440000}"/>
    <cellStyle name="표준 310 3" xfId="16429" xr:uid="{00000000-0005-0000-0000-000072440000}"/>
    <cellStyle name="표준 311" xfId="16430" xr:uid="{00000000-0005-0000-0000-000073440000}"/>
    <cellStyle name="표준 311 2" xfId="16431" xr:uid="{00000000-0005-0000-0000-000074440000}"/>
    <cellStyle name="표준 311 3" xfId="16432" xr:uid="{00000000-0005-0000-0000-000075440000}"/>
    <cellStyle name="표준 312" xfId="16433" xr:uid="{00000000-0005-0000-0000-000076440000}"/>
    <cellStyle name="표준 312 2" xfId="16434" xr:uid="{00000000-0005-0000-0000-000077440000}"/>
    <cellStyle name="표준 312 3" xfId="16435" xr:uid="{00000000-0005-0000-0000-000078440000}"/>
    <cellStyle name="표준 313" xfId="16436" xr:uid="{00000000-0005-0000-0000-000079440000}"/>
    <cellStyle name="표준 313 2" xfId="16437" xr:uid="{00000000-0005-0000-0000-00007A440000}"/>
    <cellStyle name="표준 313 3" xfId="16438" xr:uid="{00000000-0005-0000-0000-00007B440000}"/>
    <cellStyle name="표준 314" xfId="16439" xr:uid="{00000000-0005-0000-0000-00007C440000}"/>
    <cellStyle name="표준 314 2" xfId="16440" xr:uid="{00000000-0005-0000-0000-00007D440000}"/>
    <cellStyle name="표준 314 3" xfId="16441" xr:uid="{00000000-0005-0000-0000-00007E440000}"/>
    <cellStyle name="표준 315" xfId="16442" xr:uid="{00000000-0005-0000-0000-00007F440000}"/>
    <cellStyle name="표준 315 2" xfId="16443" xr:uid="{00000000-0005-0000-0000-000080440000}"/>
    <cellStyle name="표준 315 3" xfId="16444" xr:uid="{00000000-0005-0000-0000-000081440000}"/>
    <cellStyle name="표준 316" xfId="16445" xr:uid="{00000000-0005-0000-0000-000082440000}"/>
    <cellStyle name="표준 316 2" xfId="16446" xr:uid="{00000000-0005-0000-0000-000083440000}"/>
    <cellStyle name="표준 316 3" xfId="16447" xr:uid="{00000000-0005-0000-0000-000084440000}"/>
    <cellStyle name="표준 317" xfId="16448" xr:uid="{00000000-0005-0000-0000-000085440000}"/>
    <cellStyle name="표준 317 2" xfId="16449" xr:uid="{00000000-0005-0000-0000-000086440000}"/>
    <cellStyle name="표준 317 3" xfId="16450" xr:uid="{00000000-0005-0000-0000-000087440000}"/>
    <cellStyle name="표준 318" xfId="16451" xr:uid="{00000000-0005-0000-0000-000088440000}"/>
    <cellStyle name="표준 318 2" xfId="16452" xr:uid="{00000000-0005-0000-0000-000089440000}"/>
    <cellStyle name="표준 318 3" xfId="16453" xr:uid="{00000000-0005-0000-0000-00008A440000}"/>
    <cellStyle name="표준 319" xfId="16454" xr:uid="{00000000-0005-0000-0000-00008B440000}"/>
    <cellStyle name="표준 319 2" xfId="16455" xr:uid="{00000000-0005-0000-0000-00008C440000}"/>
    <cellStyle name="표준 319 3" xfId="16456" xr:uid="{00000000-0005-0000-0000-00008D440000}"/>
    <cellStyle name="표준 32" xfId="16457" xr:uid="{00000000-0005-0000-0000-00008E440000}"/>
    <cellStyle name="표준 32 2" xfId="16458" xr:uid="{00000000-0005-0000-0000-00008F440000}"/>
    <cellStyle name="표준 320" xfId="16459" xr:uid="{00000000-0005-0000-0000-000090440000}"/>
    <cellStyle name="표준 320 2" xfId="16460" xr:uid="{00000000-0005-0000-0000-000091440000}"/>
    <cellStyle name="표준 320 3" xfId="16461" xr:uid="{00000000-0005-0000-0000-000092440000}"/>
    <cellStyle name="표준 321" xfId="16462" xr:uid="{00000000-0005-0000-0000-000093440000}"/>
    <cellStyle name="표준 321 2" xfId="16463" xr:uid="{00000000-0005-0000-0000-000094440000}"/>
    <cellStyle name="표준 321 3" xfId="16464" xr:uid="{00000000-0005-0000-0000-000095440000}"/>
    <cellStyle name="표준 322" xfId="16465" xr:uid="{00000000-0005-0000-0000-000096440000}"/>
    <cellStyle name="표준 322 2" xfId="16466" xr:uid="{00000000-0005-0000-0000-000097440000}"/>
    <cellStyle name="표준 322 3" xfId="16467" xr:uid="{00000000-0005-0000-0000-000098440000}"/>
    <cellStyle name="표준 323" xfId="16468" xr:uid="{00000000-0005-0000-0000-000099440000}"/>
    <cellStyle name="표준 323 2" xfId="16469" xr:uid="{00000000-0005-0000-0000-00009A440000}"/>
    <cellStyle name="표준 323 3" xfId="16470" xr:uid="{00000000-0005-0000-0000-00009B440000}"/>
    <cellStyle name="표준 324" xfId="16471" xr:uid="{00000000-0005-0000-0000-00009C440000}"/>
    <cellStyle name="표준 324 2" xfId="16472" xr:uid="{00000000-0005-0000-0000-00009D440000}"/>
    <cellStyle name="표준 324 3" xfId="16473" xr:uid="{00000000-0005-0000-0000-00009E440000}"/>
    <cellStyle name="표준 325" xfId="16474" xr:uid="{00000000-0005-0000-0000-00009F440000}"/>
    <cellStyle name="표준 325 2" xfId="16475" xr:uid="{00000000-0005-0000-0000-0000A0440000}"/>
    <cellStyle name="표준 325 3" xfId="16476" xr:uid="{00000000-0005-0000-0000-0000A1440000}"/>
    <cellStyle name="표준 326" xfId="16477" xr:uid="{00000000-0005-0000-0000-0000A2440000}"/>
    <cellStyle name="표준 326 2" xfId="16478" xr:uid="{00000000-0005-0000-0000-0000A3440000}"/>
    <cellStyle name="표준 326 3" xfId="16479" xr:uid="{00000000-0005-0000-0000-0000A4440000}"/>
    <cellStyle name="표준 327" xfId="16480" xr:uid="{00000000-0005-0000-0000-0000A5440000}"/>
    <cellStyle name="표준 327 2" xfId="16481" xr:uid="{00000000-0005-0000-0000-0000A6440000}"/>
    <cellStyle name="표준 327 3" xfId="16482" xr:uid="{00000000-0005-0000-0000-0000A7440000}"/>
    <cellStyle name="표준 328" xfId="16483" xr:uid="{00000000-0005-0000-0000-0000A8440000}"/>
    <cellStyle name="표준 328 2" xfId="16484" xr:uid="{00000000-0005-0000-0000-0000A9440000}"/>
    <cellStyle name="표준 328 3" xfId="16485" xr:uid="{00000000-0005-0000-0000-0000AA440000}"/>
    <cellStyle name="표준 329" xfId="16486" xr:uid="{00000000-0005-0000-0000-0000AB440000}"/>
    <cellStyle name="표준 329 2" xfId="16487" xr:uid="{00000000-0005-0000-0000-0000AC440000}"/>
    <cellStyle name="표준 329 3" xfId="16488" xr:uid="{00000000-0005-0000-0000-0000AD440000}"/>
    <cellStyle name="표준 33" xfId="16489" xr:uid="{00000000-0005-0000-0000-0000AE440000}"/>
    <cellStyle name="표준 33 2" xfId="16490" xr:uid="{00000000-0005-0000-0000-0000AF440000}"/>
    <cellStyle name="표준 330" xfId="16491" xr:uid="{00000000-0005-0000-0000-0000B0440000}"/>
    <cellStyle name="표준 330 2" xfId="16492" xr:uid="{00000000-0005-0000-0000-0000B1440000}"/>
    <cellStyle name="표준 330 3" xfId="16493" xr:uid="{00000000-0005-0000-0000-0000B2440000}"/>
    <cellStyle name="표준 331" xfId="16494" xr:uid="{00000000-0005-0000-0000-0000B3440000}"/>
    <cellStyle name="표준 331 2" xfId="16495" xr:uid="{00000000-0005-0000-0000-0000B4440000}"/>
    <cellStyle name="표준 331 3" xfId="16496" xr:uid="{00000000-0005-0000-0000-0000B5440000}"/>
    <cellStyle name="표준 332" xfId="16497" xr:uid="{00000000-0005-0000-0000-0000B6440000}"/>
    <cellStyle name="표준 332 2" xfId="16498" xr:uid="{00000000-0005-0000-0000-0000B7440000}"/>
    <cellStyle name="표준 332 3" xfId="16499" xr:uid="{00000000-0005-0000-0000-0000B8440000}"/>
    <cellStyle name="표준 333" xfId="16500" xr:uid="{00000000-0005-0000-0000-0000B9440000}"/>
    <cellStyle name="표준 333 2" xfId="16501" xr:uid="{00000000-0005-0000-0000-0000BA440000}"/>
    <cellStyle name="표준 333 3" xfId="16502" xr:uid="{00000000-0005-0000-0000-0000BB440000}"/>
    <cellStyle name="표준 334" xfId="16503" xr:uid="{00000000-0005-0000-0000-0000BC440000}"/>
    <cellStyle name="표준 334 2" xfId="16504" xr:uid="{00000000-0005-0000-0000-0000BD440000}"/>
    <cellStyle name="표준 334 3" xfId="16505" xr:uid="{00000000-0005-0000-0000-0000BE440000}"/>
    <cellStyle name="표준 335" xfId="16506" xr:uid="{00000000-0005-0000-0000-0000BF440000}"/>
    <cellStyle name="표준 335 2" xfId="16507" xr:uid="{00000000-0005-0000-0000-0000C0440000}"/>
    <cellStyle name="표준 335 3" xfId="16508" xr:uid="{00000000-0005-0000-0000-0000C1440000}"/>
    <cellStyle name="표준 336" xfId="16509" xr:uid="{00000000-0005-0000-0000-0000C2440000}"/>
    <cellStyle name="표준 336 2" xfId="16510" xr:uid="{00000000-0005-0000-0000-0000C3440000}"/>
    <cellStyle name="표준 336 3" xfId="16511" xr:uid="{00000000-0005-0000-0000-0000C4440000}"/>
    <cellStyle name="표준 337" xfId="16512" xr:uid="{00000000-0005-0000-0000-0000C5440000}"/>
    <cellStyle name="표준 337 2" xfId="16513" xr:uid="{00000000-0005-0000-0000-0000C6440000}"/>
    <cellStyle name="표준 337 3" xfId="16514" xr:uid="{00000000-0005-0000-0000-0000C7440000}"/>
    <cellStyle name="표준 338" xfId="16515" xr:uid="{00000000-0005-0000-0000-0000C8440000}"/>
    <cellStyle name="표준 338 2" xfId="16516" xr:uid="{00000000-0005-0000-0000-0000C9440000}"/>
    <cellStyle name="표준 338 3" xfId="16517" xr:uid="{00000000-0005-0000-0000-0000CA440000}"/>
    <cellStyle name="표준 339" xfId="16518" xr:uid="{00000000-0005-0000-0000-0000CB440000}"/>
    <cellStyle name="표준 339 2" xfId="16519" xr:uid="{00000000-0005-0000-0000-0000CC440000}"/>
    <cellStyle name="표준 339 3" xfId="16520" xr:uid="{00000000-0005-0000-0000-0000CD440000}"/>
    <cellStyle name="표준 34" xfId="16521" xr:uid="{00000000-0005-0000-0000-0000CE440000}"/>
    <cellStyle name="표준 34 2" xfId="16522" xr:uid="{00000000-0005-0000-0000-0000CF440000}"/>
    <cellStyle name="표준 340" xfId="16523" xr:uid="{00000000-0005-0000-0000-0000D0440000}"/>
    <cellStyle name="표준 340 2" xfId="16524" xr:uid="{00000000-0005-0000-0000-0000D1440000}"/>
    <cellStyle name="표준 340 3" xfId="16525" xr:uid="{00000000-0005-0000-0000-0000D2440000}"/>
    <cellStyle name="표준 341" xfId="16526" xr:uid="{00000000-0005-0000-0000-0000D3440000}"/>
    <cellStyle name="표준 341 2" xfId="16527" xr:uid="{00000000-0005-0000-0000-0000D4440000}"/>
    <cellStyle name="표준 341 3" xfId="16528" xr:uid="{00000000-0005-0000-0000-0000D5440000}"/>
    <cellStyle name="표준 342" xfId="16529" xr:uid="{00000000-0005-0000-0000-0000D6440000}"/>
    <cellStyle name="표준 342 2" xfId="16530" xr:uid="{00000000-0005-0000-0000-0000D7440000}"/>
    <cellStyle name="표준 342 3" xfId="16531" xr:uid="{00000000-0005-0000-0000-0000D8440000}"/>
    <cellStyle name="표준 343" xfId="16532" xr:uid="{00000000-0005-0000-0000-0000D9440000}"/>
    <cellStyle name="표준 343 2" xfId="16533" xr:uid="{00000000-0005-0000-0000-0000DA440000}"/>
    <cellStyle name="표준 343 3" xfId="16534" xr:uid="{00000000-0005-0000-0000-0000DB440000}"/>
    <cellStyle name="표준 344" xfId="16535" xr:uid="{00000000-0005-0000-0000-0000DC440000}"/>
    <cellStyle name="표준 344 2" xfId="16536" xr:uid="{00000000-0005-0000-0000-0000DD440000}"/>
    <cellStyle name="표준 344 3" xfId="16537" xr:uid="{00000000-0005-0000-0000-0000DE440000}"/>
    <cellStyle name="표준 345" xfId="16538" xr:uid="{00000000-0005-0000-0000-0000DF440000}"/>
    <cellStyle name="표준 345 2" xfId="16539" xr:uid="{00000000-0005-0000-0000-0000E0440000}"/>
    <cellStyle name="표준 345 3" xfId="16540" xr:uid="{00000000-0005-0000-0000-0000E1440000}"/>
    <cellStyle name="표준 346" xfId="16541" xr:uid="{00000000-0005-0000-0000-0000E2440000}"/>
    <cellStyle name="표준 346 2" xfId="16542" xr:uid="{00000000-0005-0000-0000-0000E3440000}"/>
    <cellStyle name="표준 347" xfId="16543" xr:uid="{00000000-0005-0000-0000-0000E4440000}"/>
    <cellStyle name="표준 347 2" xfId="16544" xr:uid="{00000000-0005-0000-0000-0000E5440000}"/>
    <cellStyle name="표준 348" xfId="16545" xr:uid="{00000000-0005-0000-0000-0000E6440000}"/>
    <cellStyle name="표준 348 2" xfId="16546" xr:uid="{00000000-0005-0000-0000-0000E7440000}"/>
    <cellStyle name="표준 349" xfId="16547" xr:uid="{00000000-0005-0000-0000-0000E8440000}"/>
    <cellStyle name="표준 349 2" xfId="16548" xr:uid="{00000000-0005-0000-0000-0000E9440000}"/>
    <cellStyle name="표준 35" xfId="16549" xr:uid="{00000000-0005-0000-0000-0000EA440000}"/>
    <cellStyle name="표준 35 2" xfId="16550" xr:uid="{00000000-0005-0000-0000-0000EB440000}"/>
    <cellStyle name="표준 350" xfId="16551" xr:uid="{00000000-0005-0000-0000-0000EC440000}"/>
    <cellStyle name="표준 350 2" xfId="16552" xr:uid="{00000000-0005-0000-0000-0000ED440000}"/>
    <cellStyle name="표준 351" xfId="16553" xr:uid="{00000000-0005-0000-0000-0000EE440000}"/>
    <cellStyle name="표준 351 2" xfId="16554" xr:uid="{00000000-0005-0000-0000-0000EF440000}"/>
    <cellStyle name="표준 352" xfId="16555" xr:uid="{00000000-0005-0000-0000-0000F0440000}"/>
    <cellStyle name="표준 352 2" xfId="16556" xr:uid="{00000000-0005-0000-0000-0000F1440000}"/>
    <cellStyle name="표준 353" xfId="16557" xr:uid="{00000000-0005-0000-0000-0000F2440000}"/>
    <cellStyle name="표준 353 2" xfId="16558" xr:uid="{00000000-0005-0000-0000-0000F3440000}"/>
    <cellStyle name="표준 354" xfId="16559" xr:uid="{00000000-0005-0000-0000-0000F4440000}"/>
    <cellStyle name="표준 354 2" xfId="16560" xr:uid="{00000000-0005-0000-0000-0000F5440000}"/>
    <cellStyle name="표준 355" xfId="16561" xr:uid="{00000000-0005-0000-0000-0000F6440000}"/>
    <cellStyle name="표준 356" xfId="16562" xr:uid="{00000000-0005-0000-0000-0000F7440000}"/>
    <cellStyle name="표준 357" xfId="16563" xr:uid="{00000000-0005-0000-0000-0000F8440000}"/>
    <cellStyle name="표준 358" xfId="16564" xr:uid="{00000000-0005-0000-0000-0000F9440000}"/>
    <cellStyle name="표준 359" xfId="16565" xr:uid="{00000000-0005-0000-0000-0000FA440000}"/>
    <cellStyle name="표준 36" xfId="16566" xr:uid="{00000000-0005-0000-0000-0000FB440000}"/>
    <cellStyle name="표준 36 2" xfId="16567" xr:uid="{00000000-0005-0000-0000-0000FC440000}"/>
    <cellStyle name="표준 36 2 2" xfId="16568" xr:uid="{00000000-0005-0000-0000-0000FD440000}"/>
    <cellStyle name="표준 36 3" xfId="16569" xr:uid="{00000000-0005-0000-0000-0000FE440000}"/>
    <cellStyle name="표준 36 3 10" xfId="16570" xr:uid="{00000000-0005-0000-0000-0000FF440000}"/>
    <cellStyle name="표준 36 3 11" xfId="18145" xr:uid="{00000000-0005-0000-0000-000000450000}"/>
    <cellStyle name="표준 36 3 2" xfId="16571" xr:uid="{00000000-0005-0000-0000-000001450000}"/>
    <cellStyle name="표준 36 3 2 2" xfId="16572" xr:uid="{00000000-0005-0000-0000-000002450000}"/>
    <cellStyle name="표준 36 3 2 2 2" xfId="16573" xr:uid="{00000000-0005-0000-0000-000003450000}"/>
    <cellStyle name="표준 36 3 2 2 2 2" xfId="16574" xr:uid="{00000000-0005-0000-0000-000004450000}"/>
    <cellStyle name="표준 36 3 2 2 2 2 2" xfId="16575" xr:uid="{00000000-0005-0000-0000-000005450000}"/>
    <cellStyle name="표준 36 3 2 2 2 3" xfId="16576" xr:uid="{00000000-0005-0000-0000-000006450000}"/>
    <cellStyle name="표준 36 3 2 2 3" xfId="16577" xr:uid="{00000000-0005-0000-0000-000007450000}"/>
    <cellStyle name="표준 36 3 2 2 3 2" xfId="16578" xr:uid="{00000000-0005-0000-0000-000008450000}"/>
    <cellStyle name="표준 36 3 2 2 3 2 2" xfId="16579" xr:uid="{00000000-0005-0000-0000-000009450000}"/>
    <cellStyle name="표준 36 3 2 2 3 3" xfId="16580" xr:uid="{00000000-0005-0000-0000-00000A450000}"/>
    <cellStyle name="표준 36 3 2 2 4" xfId="16581" xr:uid="{00000000-0005-0000-0000-00000B450000}"/>
    <cellStyle name="표준 36 3 2 2 4 2" xfId="16582" xr:uid="{00000000-0005-0000-0000-00000C450000}"/>
    <cellStyle name="표준 36 3 2 2 4 2 2" xfId="16583" xr:uid="{00000000-0005-0000-0000-00000D450000}"/>
    <cellStyle name="표준 36 3 2 2 4 3" xfId="16584" xr:uid="{00000000-0005-0000-0000-00000E450000}"/>
    <cellStyle name="표준 36 3 2 2 5" xfId="16585" xr:uid="{00000000-0005-0000-0000-00000F450000}"/>
    <cellStyle name="표준 36 3 2 2 5 2" xfId="16586" xr:uid="{00000000-0005-0000-0000-000010450000}"/>
    <cellStyle name="표준 36 3 2 2 6" xfId="16587" xr:uid="{00000000-0005-0000-0000-000011450000}"/>
    <cellStyle name="표준 36 3 2 3" xfId="16588" xr:uid="{00000000-0005-0000-0000-000012450000}"/>
    <cellStyle name="표준 36 3 2 3 2" xfId="16589" xr:uid="{00000000-0005-0000-0000-000013450000}"/>
    <cellStyle name="표준 36 3 2 3 2 2" xfId="16590" xr:uid="{00000000-0005-0000-0000-000014450000}"/>
    <cellStyle name="표준 36 3 2 3 3" xfId="16591" xr:uid="{00000000-0005-0000-0000-000015450000}"/>
    <cellStyle name="표준 36 3 2 4" xfId="16592" xr:uid="{00000000-0005-0000-0000-000016450000}"/>
    <cellStyle name="표준 36 3 2 4 2" xfId="16593" xr:uid="{00000000-0005-0000-0000-000017450000}"/>
    <cellStyle name="표준 36 3 2 4 2 2" xfId="16594" xr:uid="{00000000-0005-0000-0000-000018450000}"/>
    <cellStyle name="표준 36 3 2 4 3" xfId="16595" xr:uid="{00000000-0005-0000-0000-000019450000}"/>
    <cellStyle name="표준 36 3 2 5" xfId="16596" xr:uid="{00000000-0005-0000-0000-00001A450000}"/>
    <cellStyle name="표준 36 3 2 5 2" xfId="16597" xr:uid="{00000000-0005-0000-0000-00001B450000}"/>
    <cellStyle name="표준 36 3 2 5 2 2" xfId="16598" xr:uid="{00000000-0005-0000-0000-00001C450000}"/>
    <cellStyle name="표준 36 3 2 5 3" xfId="16599" xr:uid="{00000000-0005-0000-0000-00001D450000}"/>
    <cellStyle name="표준 36 3 2 6" xfId="16600" xr:uid="{00000000-0005-0000-0000-00001E450000}"/>
    <cellStyle name="표준 36 3 2 6 2" xfId="16601" xr:uid="{00000000-0005-0000-0000-00001F450000}"/>
    <cellStyle name="표준 36 3 2 7" xfId="16602" xr:uid="{00000000-0005-0000-0000-000020450000}"/>
    <cellStyle name="표준 36 3 3" xfId="16603" xr:uid="{00000000-0005-0000-0000-000021450000}"/>
    <cellStyle name="표준 36 3 3 2" xfId="16604" xr:uid="{00000000-0005-0000-0000-000022450000}"/>
    <cellStyle name="표준 36 3 3 2 2" xfId="16605" xr:uid="{00000000-0005-0000-0000-000023450000}"/>
    <cellStyle name="표준 36 3 3 2 2 2" xfId="16606" xr:uid="{00000000-0005-0000-0000-000024450000}"/>
    <cellStyle name="표준 36 3 3 2 2 2 2" xfId="16607" xr:uid="{00000000-0005-0000-0000-000025450000}"/>
    <cellStyle name="표준 36 3 3 2 2 3" xfId="16608" xr:uid="{00000000-0005-0000-0000-000026450000}"/>
    <cellStyle name="표준 36 3 3 2 3" xfId="16609" xr:uid="{00000000-0005-0000-0000-000027450000}"/>
    <cellStyle name="표준 36 3 3 2 3 2" xfId="16610" xr:uid="{00000000-0005-0000-0000-000028450000}"/>
    <cellStyle name="표준 36 3 3 2 3 2 2" xfId="16611" xr:uid="{00000000-0005-0000-0000-000029450000}"/>
    <cellStyle name="표준 36 3 3 2 3 3" xfId="16612" xr:uid="{00000000-0005-0000-0000-00002A450000}"/>
    <cellStyle name="표준 36 3 3 2 4" xfId="16613" xr:uid="{00000000-0005-0000-0000-00002B450000}"/>
    <cellStyle name="표준 36 3 3 2 4 2" xfId="16614" xr:uid="{00000000-0005-0000-0000-00002C450000}"/>
    <cellStyle name="표준 36 3 3 2 4 2 2" xfId="16615" xr:uid="{00000000-0005-0000-0000-00002D450000}"/>
    <cellStyle name="표준 36 3 3 2 4 3" xfId="16616" xr:uid="{00000000-0005-0000-0000-00002E450000}"/>
    <cellStyle name="표준 36 3 3 2 5" xfId="16617" xr:uid="{00000000-0005-0000-0000-00002F450000}"/>
    <cellStyle name="표준 36 3 3 2 5 2" xfId="16618" xr:uid="{00000000-0005-0000-0000-000030450000}"/>
    <cellStyle name="표준 36 3 3 2 6" xfId="16619" xr:uid="{00000000-0005-0000-0000-000031450000}"/>
    <cellStyle name="표준 36 3 3 3" xfId="16620" xr:uid="{00000000-0005-0000-0000-000032450000}"/>
    <cellStyle name="표준 36 3 3 3 2" xfId="16621" xr:uid="{00000000-0005-0000-0000-000033450000}"/>
    <cellStyle name="표준 36 3 3 3 2 2" xfId="16622" xr:uid="{00000000-0005-0000-0000-000034450000}"/>
    <cellStyle name="표준 36 3 3 3 3" xfId="16623" xr:uid="{00000000-0005-0000-0000-000035450000}"/>
    <cellStyle name="표준 36 3 3 4" xfId="16624" xr:uid="{00000000-0005-0000-0000-000036450000}"/>
    <cellStyle name="표준 36 3 3 4 2" xfId="16625" xr:uid="{00000000-0005-0000-0000-000037450000}"/>
    <cellStyle name="표준 36 3 3 4 2 2" xfId="16626" xr:uid="{00000000-0005-0000-0000-000038450000}"/>
    <cellStyle name="표준 36 3 3 4 3" xfId="16627" xr:uid="{00000000-0005-0000-0000-000039450000}"/>
    <cellStyle name="표준 36 3 3 5" xfId="16628" xr:uid="{00000000-0005-0000-0000-00003A450000}"/>
    <cellStyle name="표준 36 3 3 5 2" xfId="16629" xr:uid="{00000000-0005-0000-0000-00003B450000}"/>
    <cellStyle name="표준 36 3 3 5 2 2" xfId="16630" xr:uid="{00000000-0005-0000-0000-00003C450000}"/>
    <cellStyle name="표준 36 3 3 5 3" xfId="16631" xr:uid="{00000000-0005-0000-0000-00003D450000}"/>
    <cellStyle name="표준 36 3 3 6" xfId="16632" xr:uid="{00000000-0005-0000-0000-00003E450000}"/>
    <cellStyle name="표준 36 3 3 6 2" xfId="16633" xr:uid="{00000000-0005-0000-0000-00003F450000}"/>
    <cellStyle name="표준 36 3 3 7" xfId="16634" xr:uid="{00000000-0005-0000-0000-000040450000}"/>
    <cellStyle name="표준 36 3 4" xfId="16635" xr:uid="{00000000-0005-0000-0000-000041450000}"/>
    <cellStyle name="표준 36 3 4 2" xfId="16636" xr:uid="{00000000-0005-0000-0000-000042450000}"/>
    <cellStyle name="표준 36 3 4 2 2" xfId="16637" xr:uid="{00000000-0005-0000-0000-000043450000}"/>
    <cellStyle name="표준 36 3 4 2 2 2" xfId="16638" xr:uid="{00000000-0005-0000-0000-000044450000}"/>
    <cellStyle name="표준 36 3 4 2 3" xfId="16639" xr:uid="{00000000-0005-0000-0000-000045450000}"/>
    <cellStyle name="표준 36 3 4 3" xfId="16640" xr:uid="{00000000-0005-0000-0000-000046450000}"/>
    <cellStyle name="표준 36 3 4 3 2" xfId="16641" xr:uid="{00000000-0005-0000-0000-000047450000}"/>
    <cellStyle name="표준 36 3 4 3 2 2" xfId="16642" xr:uid="{00000000-0005-0000-0000-000048450000}"/>
    <cellStyle name="표준 36 3 4 3 3" xfId="16643" xr:uid="{00000000-0005-0000-0000-000049450000}"/>
    <cellStyle name="표준 36 3 4 4" xfId="16644" xr:uid="{00000000-0005-0000-0000-00004A450000}"/>
    <cellStyle name="표준 36 3 4 4 2" xfId="16645" xr:uid="{00000000-0005-0000-0000-00004B450000}"/>
    <cellStyle name="표준 36 3 4 4 2 2" xfId="16646" xr:uid="{00000000-0005-0000-0000-00004C450000}"/>
    <cellStyle name="표준 36 3 4 4 3" xfId="16647" xr:uid="{00000000-0005-0000-0000-00004D450000}"/>
    <cellStyle name="표준 36 3 4 5" xfId="16648" xr:uid="{00000000-0005-0000-0000-00004E450000}"/>
    <cellStyle name="표준 36 3 4 5 2" xfId="16649" xr:uid="{00000000-0005-0000-0000-00004F450000}"/>
    <cellStyle name="표준 36 3 4 6" xfId="16650" xr:uid="{00000000-0005-0000-0000-000050450000}"/>
    <cellStyle name="표준 36 3 5" xfId="16651" xr:uid="{00000000-0005-0000-0000-000051450000}"/>
    <cellStyle name="표준 36 3 5 2" xfId="16652" xr:uid="{00000000-0005-0000-0000-000052450000}"/>
    <cellStyle name="표준 36 3 5 2 2" xfId="16653" xr:uid="{00000000-0005-0000-0000-000053450000}"/>
    <cellStyle name="표준 36 3 5 2 2 2" xfId="16654" xr:uid="{00000000-0005-0000-0000-000054450000}"/>
    <cellStyle name="표준 36 3 5 2 3" xfId="16655" xr:uid="{00000000-0005-0000-0000-000055450000}"/>
    <cellStyle name="표준 36 3 5 3" xfId="16656" xr:uid="{00000000-0005-0000-0000-000056450000}"/>
    <cellStyle name="표준 36 3 5 3 2" xfId="16657" xr:uid="{00000000-0005-0000-0000-000057450000}"/>
    <cellStyle name="표준 36 3 5 3 2 2" xfId="16658" xr:uid="{00000000-0005-0000-0000-000058450000}"/>
    <cellStyle name="표준 36 3 5 3 3" xfId="16659" xr:uid="{00000000-0005-0000-0000-000059450000}"/>
    <cellStyle name="표준 36 3 5 4" xfId="16660" xr:uid="{00000000-0005-0000-0000-00005A450000}"/>
    <cellStyle name="표준 36 3 5 4 2" xfId="16661" xr:uid="{00000000-0005-0000-0000-00005B450000}"/>
    <cellStyle name="표준 36 3 5 4 2 2" xfId="16662" xr:uid="{00000000-0005-0000-0000-00005C450000}"/>
    <cellStyle name="표준 36 3 5 4 3" xfId="16663" xr:uid="{00000000-0005-0000-0000-00005D450000}"/>
    <cellStyle name="표준 36 3 5 5" xfId="16664" xr:uid="{00000000-0005-0000-0000-00005E450000}"/>
    <cellStyle name="표준 36 3 5 5 2" xfId="16665" xr:uid="{00000000-0005-0000-0000-00005F450000}"/>
    <cellStyle name="표준 36 3 5 6" xfId="16666" xr:uid="{00000000-0005-0000-0000-000060450000}"/>
    <cellStyle name="표준 36 3 6" xfId="16667" xr:uid="{00000000-0005-0000-0000-000061450000}"/>
    <cellStyle name="표준 36 3 6 2" xfId="16668" xr:uid="{00000000-0005-0000-0000-000062450000}"/>
    <cellStyle name="표준 36 3 6 2 2" xfId="16669" xr:uid="{00000000-0005-0000-0000-000063450000}"/>
    <cellStyle name="표준 36 3 6 3" xfId="16670" xr:uid="{00000000-0005-0000-0000-000064450000}"/>
    <cellStyle name="표준 36 3 7" xfId="16671" xr:uid="{00000000-0005-0000-0000-000065450000}"/>
    <cellStyle name="표준 36 3 7 2" xfId="16672" xr:uid="{00000000-0005-0000-0000-000066450000}"/>
    <cellStyle name="표준 36 3 7 2 2" xfId="16673" xr:uid="{00000000-0005-0000-0000-000067450000}"/>
    <cellStyle name="표준 36 3 7 3" xfId="16674" xr:uid="{00000000-0005-0000-0000-000068450000}"/>
    <cellStyle name="표준 36 3 8" xfId="16675" xr:uid="{00000000-0005-0000-0000-000069450000}"/>
    <cellStyle name="표준 36 3 8 2" xfId="16676" xr:uid="{00000000-0005-0000-0000-00006A450000}"/>
    <cellStyle name="표준 36 3 8 2 2" xfId="16677" xr:uid="{00000000-0005-0000-0000-00006B450000}"/>
    <cellStyle name="표준 36 3 8 3" xfId="16678" xr:uid="{00000000-0005-0000-0000-00006C450000}"/>
    <cellStyle name="표준 36 3 9" xfId="16679" xr:uid="{00000000-0005-0000-0000-00006D450000}"/>
    <cellStyle name="표준 36 3 9 2" xfId="16680" xr:uid="{00000000-0005-0000-0000-00006E450000}"/>
    <cellStyle name="표준 36 4" xfId="16681" xr:uid="{00000000-0005-0000-0000-00006F450000}"/>
    <cellStyle name="표준 36 4 2" xfId="16682" xr:uid="{00000000-0005-0000-0000-000070450000}"/>
    <cellStyle name="표준 36 4 2 2" xfId="16683" xr:uid="{00000000-0005-0000-0000-000071450000}"/>
    <cellStyle name="표준 36 4 2 2 2" xfId="16684" xr:uid="{00000000-0005-0000-0000-000072450000}"/>
    <cellStyle name="표준 36 4 2 2 2 2" xfId="16685" xr:uid="{00000000-0005-0000-0000-000073450000}"/>
    <cellStyle name="표준 36 4 2 2 2 2 2" xfId="16686" xr:uid="{00000000-0005-0000-0000-000074450000}"/>
    <cellStyle name="표준 36 4 2 2 2 3" xfId="16687" xr:uid="{00000000-0005-0000-0000-000075450000}"/>
    <cellStyle name="표준 36 4 2 2 3" xfId="16688" xr:uid="{00000000-0005-0000-0000-000076450000}"/>
    <cellStyle name="표준 36 4 2 2 3 2" xfId="16689" xr:uid="{00000000-0005-0000-0000-000077450000}"/>
    <cellStyle name="표준 36 4 2 2 3 2 2" xfId="16690" xr:uid="{00000000-0005-0000-0000-000078450000}"/>
    <cellStyle name="표준 36 4 2 2 3 3" xfId="16691" xr:uid="{00000000-0005-0000-0000-000079450000}"/>
    <cellStyle name="표준 36 4 2 2 4" xfId="16692" xr:uid="{00000000-0005-0000-0000-00007A450000}"/>
    <cellStyle name="표준 36 4 2 2 4 2" xfId="16693" xr:uid="{00000000-0005-0000-0000-00007B450000}"/>
    <cellStyle name="표준 36 4 2 2 4 2 2" xfId="16694" xr:uid="{00000000-0005-0000-0000-00007C450000}"/>
    <cellStyle name="표준 36 4 2 2 4 3" xfId="16695" xr:uid="{00000000-0005-0000-0000-00007D450000}"/>
    <cellStyle name="표준 36 4 2 2 5" xfId="16696" xr:uid="{00000000-0005-0000-0000-00007E450000}"/>
    <cellStyle name="표준 36 4 2 2 5 2" xfId="16697" xr:uid="{00000000-0005-0000-0000-00007F450000}"/>
    <cellStyle name="표준 36 4 2 2 6" xfId="16698" xr:uid="{00000000-0005-0000-0000-000080450000}"/>
    <cellStyle name="표준 36 4 2 3" xfId="16699" xr:uid="{00000000-0005-0000-0000-000081450000}"/>
    <cellStyle name="표준 36 4 2 3 2" xfId="16700" xr:uid="{00000000-0005-0000-0000-000082450000}"/>
    <cellStyle name="표준 36 4 2 3 2 2" xfId="16701" xr:uid="{00000000-0005-0000-0000-000083450000}"/>
    <cellStyle name="표준 36 4 2 3 3" xfId="16702" xr:uid="{00000000-0005-0000-0000-000084450000}"/>
    <cellStyle name="표준 36 4 2 4" xfId="16703" xr:uid="{00000000-0005-0000-0000-000085450000}"/>
    <cellStyle name="표준 36 4 2 4 2" xfId="16704" xr:uid="{00000000-0005-0000-0000-000086450000}"/>
    <cellStyle name="표준 36 4 2 4 2 2" xfId="16705" xr:uid="{00000000-0005-0000-0000-000087450000}"/>
    <cellStyle name="표준 36 4 2 4 3" xfId="16706" xr:uid="{00000000-0005-0000-0000-000088450000}"/>
    <cellStyle name="표준 36 4 2 5" xfId="16707" xr:uid="{00000000-0005-0000-0000-000089450000}"/>
    <cellStyle name="표준 36 4 2 5 2" xfId="16708" xr:uid="{00000000-0005-0000-0000-00008A450000}"/>
    <cellStyle name="표준 36 4 2 5 2 2" xfId="16709" xr:uid="{00000000-0005-0000-0000-00008B450000}"/>
    <cellStyle name="표준 36 4 2 5 3" xfId="16710" xr:uid="{00000000-0005-0000-0000-00008C450000}"/>
    <cellStyle name="표준 36 4 2 6" xfId="16711" xr:uid="{00000000-0005-0000-0000-00008D450000}"/>
    <cellStyle name="표준 36 4 2 6 2" xfId="16712" xr:uid="{00000000-0005-0000-0000-00008E450000}"/>
    <cellStyle name="표준 36 4 2 7" xfId="16713" xr:uid="{00000000-0005-0000-0000-00008F450000}"/>
    <cellStyle name="표준 36 4 3" xfId="16714" xr:uid="{00000000-0005-0000-0000-000090450000}"/>
    <cellStyle name="표준 36 4 3 2" xfId="16715" xr:uid="{00000000-0005-0000-0000-000091450000}"/>
    <cellStyle name="표준 36 4 3 2 2" xfId="16716" xr:uid="{00000000-0005-0000-0000-000092450000}"/>
    <cellStyle name="표준 36 4 3 2 2 2" xfId="16717" xr:uid="{00000000-0005-0000-0000-000093450000}"/>
    <cellStyle name="표준 36 4 3 2 2 2 2" xfId="16718" xr:uid="{00000000-0005-0000-0000-000094450000}"/>
    <cellStyle name="표준 36 4 3 2 2 3" xfId="16719" xr:uid="{00000000-0005-0000-0000-000095450000}"/>
    <cellStyle name="표준 36 4 3 2 3" xfId="16720" xr:uid="{00000000-0005-0000-0000-000096450000}"/>
    <cellStyle name="표준 36 4 3 2 3 2" xfId="16721" xr:uid="{00000000-0005-0000-0000-000097450000}"/>
    <cellStyle name="표준 36 4 3 2 3 2 2" xfId="16722" xr:uid="{00000000-0005-0000-0000-000098450000}"/>
    <cellStyle name="표준 36 4 3 2 3 3" xfId="16723" xr:uid="{00000000-0005-0000-0000-000099450000}"/>
    <cellStyle name="표준 36 4 3 2 4" xfId="16724" xr:uid="{00000000-0005-0000-0000-00009A450000}"/>
    <cellStyle name="표준 36 4 3 2 4 2" xfId="16725" xr:uid="{00000000-0005-0000-0000-00009B450000}"/>
    <cellStyle name="표준 36 4 3 2 4 2 2" xfId="16726" xr:uid="{00000000-0005-0000-0000-00009C450000}"/>
    <cellStyle name="표준 36 4 3 2 4 3" xfId="16727" xr:uid="{00000000-0005-0000-0000-00009D450000}"/>
    <cellStyle name="표준 36 4 3 2 5" xfId="16728" xr:uid="{00000000-0005-0000-0000-00009E450000}"/>
    <cellStyle name="표준 36 4 3 2 5 2" xfId="16729" xr:uid="{00000000-0005-0000-0000-00009F450000}"/>
    <cellStyle name="표준 36 4 3 2 6" xfId="16730" xr:uid="{00000000-0005-0000-0000-0000A0450000}"/>
    <cellStyle name="표준 36 4 3 3" xfId="16731" xr:uid="{00000000-0005-0000-0000-0000A1450000}"/>
    <cellStyle name="표준 36 4 3 3 2" xfId="16732" xr:uid="{00000000-0005-0000-0000-0000A2450000}"/>
    <cellStyle name="표준 36 4 3 3 2 2" xfId="16733" xr:uid="{00000000-0005-0000-0000-0000A3450000}"/>
    <cellStyle name="표준 36 4 3 3 3" xfId="16734" xr:uid="{00000000-0005-0000-0000-0000A4450000}"/>
    <cellStyle name="표준 36 4 3 4" xfId="16735" xr:uid="{00000000-0005-0000-0000-0000A5450000}"/>
    <cellStyle name="표준 36 4 3 4 2" xfId="16736" xr:uid="{00000000-0005-0000-0000-0000A6450000}"/>
    <cellStyle name="표준 36 4 3 4 2 2" xfId="16737" xr:uid="{00000000-0005-0000-0000-0000A7450000}"/>
    <cellStyle name="표준 36 4 3 4 3" xfId="16738" xr:uid="{00000000-0005-0000-0000-0000A8450000}"/>
    <cellStyle name="표준 36 4 3 5" xfId="16739" xr:uid="{00000000-0005-0000-0000-0000A9450000}"/>
    <cellStyle name="표준 36 4 3 5 2" xfId="16740" xr:uid="{00000000-0005-0000-0000-0000AA450000}"/>
    <cellStyle name="표준 36 4 3 5 2 2" xfId="16741" xr:uid="{00000000-0005-0000-0000-0000AB450000}"/>
    <cellStyle name="표준 36 4 3 5 3" xfId="16742" xr:uid="{00000000-0005-0000-0000-0000AC450000}"/>
    <cellStyle name="표준 36 4 3 6" xfId="16743" xr:uid="{00000000-0005-0000-0000-0000AD450000}"/>
    <cellStyle name="표준 36 4 3 6 2" xfId="16744" xr:uid="{00000000-0005-0000-0000-0000AE450000}"/>
    <cellStyle name="표준 36 4 3 7" xfId="16745" xr:uid="{00000000-0005-0000-0000-0000AF450000}"/>
    <cellStyle name="표준 36 4 4" xfId="16746" xr:uid="{00000000-0005-0000-0000-0000B0450000}"/>
    <cellStyle name="표준 36 4 5" xfId="16747" xr:uid="{00000000-0005-0000-0000-0000B1450000}"/>
    <cellStyle name="표준 36 4 5 2" xfId="16748" xr:uid="{00000000-0005-0000-0000-0000B2450000}"/>
    <cellStyle name="표준 36 4 5 2 2" xfId="16749" xr:uid="{00000000-0005-0000-0000-0000B3450000}"/>
    <cellStyle name="표준 36 4 5 2 2 2" xfId="16750" xr:uid="{00000000-0005-0000-0000-0000B4450000}"/>
    <cellStyle name="표준 36 4 5 2 3" xfId="16751" xr:uid="{00000000-0005-0000-0000-0000B5450000}"/>
    <cellStyle name="표준 36 4 5 3" xfId="16752" xr:uid="{00000000-0005-0000-0000-0000B6450000}"/>
    <cellStyle name="표준 36 4 5 3 2" xfId="16753" xr:uid="{00000000-0005-0000-0000-0000B7450000}"/>
    <cellStyle name="표준 36 4 5 3 2 2" xfId="16754" xr:uid="{00000000-0005-0000-0000-0000B8450000}"/>
    <cellStyle name="표준 36 4 5 3 3" xfId="16755" xr:uid="{00000000-0005-0000-0000-0000B9450000}"/>
    <cellStyle name="표준 36 4 5 4" xfId="16756" xr:uid="{00000000-0005-0000-0000-0000BA450000}"/>
    <cellStyle name="표준 36 4 5 4 2" xfId="16757" xr:uid="{00000000-0005-0000-0000-0000BB450000}"/>
    <cellStyle name="표준 36 4 5 4 2 2" xfId="16758" xr:uid="{00000000-0005-0000-0000-0000BC450000}"/>
    <cellStyle name="표준 36 4 5 4 3" xfId="16759" xr:uid="{00000000-0005-0000-0000-0000BD450000}"/>
    <cellStyle name="표준 36 4 5 5" xfId="16760" xr:uid="{00000000-0005-0000-0000-0000BE450000}"/>
    <cellStyle name="표준 36 4 5 5 2" xfId="16761" xr:uid="{00000000-0005-0000-0000-0000BF450000}"/>
    <cellStyle name="표준 36 4 5 6" xfId="16762" xr:uid="{00000000-0005-0000-0000-0000C0450000}"/>
    <cellStyle name="표준 36 5" xfId="16763" xr:uid="{00000000-0005-0000-0000-0000C1450000}"/>
    <cellStyle name="표준 360" xfId="16764" xr:uid="{00000000-0005-0000-0000-0000C2450000}"/>
    <cellStyle name="표준 361" xfId="16765" xr:uid="{00000000-0005-0000-0000-0000C3450000}"/>
    <cellStyle name="표준 362" xfId="16766" xr:uid="{00000000-0005-0000-0000-0000C4450000}"/>
    <cellStyle name="표준 363" xfId="16767" xr:uid="{00000000-0005-0000-0000-0000C5450000}"/>
    <cellStyle name="표준 364" xfId="16768" xr:uid="{00000000-0005-0000-0000-0000C6450000}"/>
    <cellStyle name="표준 365" xfId="16769" xr:uid="{00000000-0005-0000-0000-0000C7450000}"/>
    <cellStyle name="표준 366" xfId="16770" xr:uid="{00000000-0005-0000-0000-0000C8450000}"/>
    <cellStyle name="표준 367" xfId="16771" xr:uid="{00000000-0005-0000-0000-0000C9450000}"/>
    <cellStyle name="표준 368" xfId="16772" xr:uid="{00000000-0005-0000-0000-0000CA450000}"/>
    <cellStyle name="표준 369" xfId="16773" xr:uid="{00000000-0005-0000-0000-0000CB450000}"/>
    <cellStyle name="표준 37" xfId="16774" xr:uid="{00000000-0005-0000-0000-0000CC450000}"/>
    <cellStyle name="표준 37 2" xfId="16775" xr:uid="{00000000-0005-0000-0000-0000CD450000}"/>
    <cellStyle name="표준 37 2 2" xfId="16776" xr:uid="{00000000-0005-0000-0000-0000CE450000}"/>
    <cellStyle name="표준 370" xfId="16777" xr:uid="{00000000-0005-0000-0000-0000CF450000}"/>
    <cellStyle name="표준 371" xfId="16778" xr:uid="{00000000-0005-0000-0000-0000D0450000}"/>
    <cellStyle name="표준 372" xfId="16779" xr:uid="{00000000-0005-0000-0000-0000D1450000}"/>
    <cellStyle name="표준 373" xfId="16780" xr:uid="{00000000-0005-0000-0000-0000D2450000}"/>
    <cellStyle name="표준 374" xfId="16781" xr:uid="{00000000-0005-0000-0000-0000D3450000}"/>
    <cellStyle name="표준 375" xfId="16782" xr:uid="{00000000-0005-0000-0000-0000D4450000}"/>
    <cellStyle name="표준 376" xfId="16783" xr:uid="{00000000-0005-0000-0000-0000D5450000}"/>
    <cellStyle name="표준 377" xfId="16784" xr:uid="{00000000-0005-0000-0000-0000D6450000}"/>
    <cellStyle name="표준 378" xfId="16785" xr:uid="{00000000-0005-0000-0000-0000D7450000}"/>
    <cellStyle name="표준 379" xfId="16786" xr:uid="{00000000-0005-0000-0000-0000D8450000}"/>
    <cellStyle name="표준 38" xfId="16787" xr:uid="{00000000-0005-0000-0000-0000D9450000}"/>
    <cellStyle name="표준 38 2" xfId="16788" xr:uid="{00000000-0005-0000-0000-0000DA450000}"/>
    <cellStyle name="표준 38 2 2" xfId="18123" xr:uid="{00000000-0005-0000-0000-0000DB450000}"/>
    <cellStyle name="표준 38 2 3" xfId="18124" xr:uid="{00000000-0005-0000-0000-0000DC450000}"/>
    <cellStyle name="표준 38 3" xfId="16789" xr:uid="{00000000-0005-0000-0000-0000DD450000}"/>
    <cellStyle name="표준 380" xfId="16790" xr:uid="{00000000-0005-0000-0000-0000DE450000}"/>
    <cellStyle name="표준 381" xfId="16791" xr:uid="{00000000-0005-0000-0000-0000DF450000}"/>
    <cellStyle name="표준 382" xfId="16792" xr:uid="{00000000-0005-0000-0000-0000E0450000}"/>
    <cellStyle name="표준 383" xfId="16793" xr:uid="{00000000-0005-0000-0000-0000E1450000}"/>
    <cellStyle name="표준 384" xfId="16794" xr:uid="{00000000-0005-0000-0000-0000E2450000}"/>
    <cellStyle name="표준 385" xfId="16795" xr:uid="{00000000-0005-0000-0000-0000E3450000}"/>
    <cellStyle name="표준 386" xfId="16796" xr:uid="{00000000-0005-0000-0000-0000E4450000}"/>
    <cellStyle name="표준 387" xfId="16797" xr:uid="{00000000-0005-0000-0000-0000E5450000}"/>
    <cellStyle name="표준 388" xfId="16798" xr:uid="{00000000-0005-0000-0000-0000E6450000}"/>
    <cellStyle name="표준 389" xfId="16799" xr:uid="{00000000-0005-0000-0000-0000E7450000}"/>
    <cellStyle name="표준 39" xfId="16800" xr:uid="{00000000-0005-0000-0000-0000E8450000}"/>
    <cellStyle name="표준 39 2" xfId="16801" xr:uid="{00000000-0005-0000-0000-0000E9450000}"/>
    <cellStyle name="표준 39 2 2" xfId="16802" xr:uid="{00000000-0005-0000-0000-0000EA450000}"/>
    <cellStyle name="표준 39 2 2 2" xfId="18125" xr:uid="{00000000-0005-0000-0000-0000EB450000}"/>
    <cellStyle name="표준 39 2 3" xfId="16803" xr:uid="{00000000-0005-0000-0000-0000EC450000}"/>
    <cellStyle name="표준 39 3" xfId="16804" xr:uid="{00000000-0005-0000-0000-0000ED450000}"/>
    <cellStyle name="표준 39 3 2" xfId="16805" xr:uid="{00000000-0005-0000-0000-0000EE450000}"/>
    <cellStyle name="표준 39 3 3" xfId="16806" xr:uid="{00000000-0005-0000-0000-0000EF450000}"/>
    <cellStyle name="표준 39_MUREX PL data" xfId="16807" xr:uid="{00000000-0005-0000-0000-0000F0450000}"/>
    <cellStyle name="표준 390" xfId="16808" xr:uid="{00000000-0005-0000-0000-0000F1450000}"/>
    <cellStyle name="표준 391" xfId="16809" xr:uid="{00000000-0005-0000-0000-0000F2450000}"/>
    <cellStyle name="표준 391 2" xfId="18146" xr:uid="{00000000-0005-0000-0000-0000F3450000}"/>
    <cellStyle name="표준 392" xfId="16810" xr:uid="{00000000-0005-0000-0000-0000F4450000}"/>
    <cellStyle name="표준 392 2" xfId="18147" xr:uid="{00000000-0005-0000-0000-0000F5450000}"/>
    <cellStyle name="표준 393" xfId="16811" xr:uid="{00000000-0005-0000-0000-0000F6450000}"/>
    <cellStyle name="표준 394" xfId="16812" xr:uid="{00000000-0005-0000-0000-0000F7450000}"/>
    <cellStyle name="표준 394 2" xfId="18194" xr:uid="{00000000-0005-0000-0000-0000F8450000}"/>
    <cellStyle name="표준 394 2 2" xfId="18404" xr:uid="{00000000-0005-0000-0000-0000F9450000}"/>
    <cellStyle name="표준 394 2 2 2" xfId="18641" xr:uid="{00000000-0005-0000-0000-0000FA450000}"/>
    <cellStyle name="표준 394 2 3" xfId="18612" xr:uid="{00000000-0005-0000-0000-0000FB450000}"/>
    <cellStyle name="표준 394 3" xfId="18403" xr:uid="{00000000-0005-0000-0000-0000FC450000}"/>
    <cellStyle name="표준 394 3 2" xfId="18640" xr:uid="{00000000-0005-0000-0000-0000FD450000}"/>
    <cellStyle name="표준 394 4" xfId="18611" xr:uid="{00000000-0005-0000-0000-0000FE450000}"/>
    <cellStyle name="표준 394 5" xfId="18131" xr:uid="{00000000-0005-0000-0000-0000FF450000}"/>
    <cellStyle name="표준 395" xfId="16813" xr:uid="{00000000-0005-0000-0000-000000460000}"/>
    <cellStyle name="표준 396" xfId="16814" xr:uid="{00000000-0005-0000-0000-000001460000}"/>
    <cellStyle name="표준 396 2" xfId="18653" xr:uid="{00000000-0005-0000-0000-000002460000}"/>
    <cellStyle name="표준 396 3" xfId="18456" xr:uid="{00000000-0005-0000-0000-000003460000}"/>
    <cellStyle name="표준 397" xfId="16815" xr:uid="{00000000-0005-0000-0000-000004460000}"/>
    <cellStyle name="표준 397 2" xfId="18655" xr:uid="{00000000-0005-0000-0000-000005460000}"/>
    <cellStyle name="표준 398" xfId="16816" xr:uid="{00000000-0005-0000-0000-000006460000}"/>
    <cellStyle name="표준 398 2" xfId="18657" xr:uid="{00000000-0005-0000-0000-000007460000}"/>
    <cellStyle name="표준 399" xfId="16817" xr:uid="{00000000-0005-0000-0000-000008460000}"/>
    <cellStyle name="표준 399 2" xfId="18659" xr:uid="{00000000-0005-0000-0000-000009460000}"/>
    <cellStyle name="표준 4" xfId="16818" xr:uid="{00000000-0005-0000-0000-00000A460000}"/>
    <cellStyle name="표준 4 10" xfId="16819" xr:uid="{00000000-0005-0000-0000-00000B460000}"/>
    <cellStyle name="표준 4 2" xfId="16820" xr:uid="{00000000-0005-0000-0000-00000C460000}"/>
    <cellStyle name="표준 4 2 2" xfId="16821" xr:uid="{00000000-0005-0000-0000-00000D460000}"/>
    <cellStyle name="표준 4 2 3" xfId="16822" xr:uid="{00000000-0005-0000-0000-00000E460000}"/>
    <cellStyle name="표준 4 3" xfId="16823" xr:uid="{00000000-0005-0000-0000-00000F460000}"/>
    <cellStyle name="표준 4 3 2" xfId="18246" xr:uid="{00000000-0005-0000-0000-000010460000}"/>
    <cellStyle name="표준 4 3 2 2" xfId="18408" xr:uid="{00000000-0005-0000-0000-000011460000}"/>
    <cellStyle name="표준 4 3 2 2 2" xfId="18645" xr:uid="{00000000-0005-0000-0000-000012460000}"/>
    <cellStyle name="표준 4 3 2 3" xfId="18617" xr:uid="{00000000-0005-0000-0000-000013460000}"/>
    <cellStyle name="표준 4 3 3" xfId="18397" xr:uid="{00000000-0005-0000-0000-000014460000}"/>
    <cellStyle name="표준 4 3 3 2" xfId="18634" xr:uid="{00000000-0005-0000-0000-000015460000}"/>
    <cellStyle name="표준 4 3 4" xfId="18605" xr:uid="{00000000-0005-0000-0000-000016460000}"/>
    <cellStyle name="표준 4 3 5" xfId="17687" xr:uid="{00000000-0005-0000-0000-000017460000}"/>
    <cellStyle name="표준 4 4" xfId="16824" xr:uid="{00000000-0005-0000-0000-000018460000}"/>
    <cellStyle name="표준 4 4 2" xfId="18622" xr:uid="{00000000-0005-0000-0000-000019460000}"/>
    <cellStyle name="표준 4 4 3" xfId="18338" xr:uid="{00000000-0005-0000-0000-00001A460000}"/>
    <cellStyle name="표준 4 5" xfId="16825" xr:uid="{00000000-0005-0000-0000-00001B460000}"/>
    <cellStyle name="표준 4 5 2" xfId="18506" xr:uid="{00000000-0005-0000-0000-00001C460000}"/>
    <cellStyle name="표준 4 6" xfId="16826" xr:uid="{00000000-0005-0000-0000-00001D460000}"/>
    <cellStyle name="표준 4 6 10" xfId="16827" xr:uid="{00000000-0005-0000-0000-00001E460000}"/>
    <cellStyle name="표준 4 6 2" xfId="16828" xr:uid="{00000000-0005-0000-0000-00001F460000}"/>
    <cellStyle name="표준 4 6 2 2" xfId="16829" xr:uid="{00000000-0005-0000-0000-000020460000}"/>
    <cellStyle name="표준 4 6 2 2 2" xfId="16830" xr:uid="{00000000-0005-0000-0000-000021460000}"/>
    <cellStyle name="표준 4 6 2 2 2 2" xfId="16831" xr:uid="{00000000-0005-0000-0000-000022460000}"/>
    <cellStyle name="표준 4 6 2 2 2 2 2" xfId="16832" xr:uid="{00000000-0005-0000-0000-000023460000}"/>
    <cellStyle name="표준 4 6 2 2 2 3" xfId="16833" xr:uid="{00000000-0005-0000-0000-000024460000}"/>
    <cellStyle name="표준 4 6 2 2 3" xfId="16834" xr:uid="{00000000-0005-0000-0000-000025460000}"/>
    <cellStyle name="표준 4 6 2 2 3 2" xfId="16835" xr:uid="{00000000-0005-0000-0000-000026460000}"/>
    <cellStyle name="표준 4 6 2 2 3 2 2" xfId="16836" xr:uid="{00000000-0005-0000-0000-000027460000}"/>
    <cellStyle name="표준 4 6 2 2 3 3" xfId="16837" xr:uid="{00000000-0005-0000-0000-000028460000}"/>
    <cellStyle name="표준 4 6 2 2 4" xfId="16838" xr:uid="{00000000-0005-0000-0000-000029460000}"/>
    <cellStyle name="표준 4 6 2 2 4 2" xfId="16839" xr:uid="{00000000-0005-0000-0000-00002A460000}"/>
    <cellStyle name="표준 4 6 2 2 4 2 2" xfId="16840" xr:uid="{00000000-0005-0000-0000-00002B460000}"/>
    <cellStyle name="표준 4 6 2 2 4 3" xfId="16841" xr:uid="{00000000-0005-0000-0000-00002C460000}"/>
    <cellStyle name="표준 4 6 2 2 5" xfId="16842" xr:uid="{00000000-0005-0000-0000-00002D460000}"/>
    <cellStyle name="표준 4 6 2 2 5 2" xfId="16843" xr:uid="{00000000-0005-0000-0000-00002E460000}"/>
    <cellStyle name="표준 4 6 2 2 6" xfId="16844" xr:uid="{00000000-0005-0000-0000-00002F460000}"/>
    <cellStyle name="표준 4 6 2 3" xfId="16845" xr:uid="{00000000-0005-0000-0000-000030460000}"/>
    <cellStyle name="표준 4 6 2 3 2" xfId="16846" xr:uid="{00000000-0005-0000-0000-000031460000}"/>
    <cellStyle name="표준 4 6 2 3 2 2" xfId="16847" xr:uid="{00000000-0005-0000-0000-000032460000}"/>
    <cellStyle name="표준 4 6 2 3 2 2 2" xfId="16848" xr:uid="{00000000-0005-0000-0000-000033460000}"/>
    <cellStyle name="표준 4 6 2 3 2 3" xfId="16849" xr:uid="{00000000-0005-0000-0000-000034460000}"/>
    <cellStyle name="표준 4 6 2 3 3" xfId="16850" xr:uid="{00000000-0005-0000-0000-000035460000}"/>
    <cellStyle name="표준 4 6 2 3 3 2" xfId="16851" xr:uid="{00000000-0005-0000-0000-000036460000}"/>
    <cellStyle name="표준 4 6 2 3 3 2 2" xfId="16852" xr:uid="{00000000-0005-0000-0000-000037460000}"/>
    <cellStyle name="표준 4 6 2 3 3 3" xfId="16853" xr:uid="{00000000-0005-0000-0000-000038460000}"/>
    <cellStyle name="표준 4 6 2 3 4" xfId="16854" xr:uid="{00000000-0005-0000-0000-000039460000}"/>
    <cellStyle name="표준 4 6 2 3 4 2" xfId="16855" xr:uid="{00000000-0005-0000-0000-00003A460000}"/>
    <cellStyle name="표준 4 6 2 3 4 2 2" xfId="16856" xr:uid="{00000000-0005-0000-0000-00003B460000}"/>
    <cellStyle name="표준 4 6 2 3 4 3" xfId="16857" xr:uid="{00000000-0005-0000-0000-00003C460000}"/>
    <cellStyle name="표준 4 6 2 3 5" xfId="16858" xr:uid="{00000000-0005-0000-0000-00003D460000}"/>
    <cellStyle name="표준 4 6 2 3 5 2" xfId="16859" xr:uid="{00000000-0005-0000-0000-00003E460000}"/>
    <cellStyle name="표준 4 6 2 3 6" xfId="16860" xr:uid="{00000000-0005-0000-0000-00003F460000}"/>
    <cellStyle name="표준 4 6 2 4" xfId="16861" xr:uid="{00000000-0005-0000-0000-000040460000}"/>
    <cellStyle name="표준 4 6 2 4 2" xfId="16862" xr:uid="{00000000-0005-0000-0000-000041460000}"/>
    <cellStyle name="표준 4 6 2 4 2 2" xfId="16863" xr:uid="{00000000-0005-0000-0000-000042460000}"/>
    <cellStyle name="표준 4 6 2 4 2 2 2" xfId="16864" xr:uid="{00000000-0005-0000-0000-000043460000}"/>
    <cellStyle name="표준 4 6 2 4 2 3" xfId="16865" xr:uid="{00000000-0005-0000-0000-000044460000}"/>
    <cellStyle name="표준 4 6 2 4 3" xfId="16866" xr:uid="{00000000-0005-0000-0000-000045460000}"/>
    <cellStyle name="표준 4 6 2 4 3 2" xfId="16867" xr:uid="{00000000-0005-0000-0000-000046460000}"/>
    <cellStyle name="표준 4 6 2 4 3 2 2" xfId="16868" xr:uid="{00000000-0005-0000-0000-000047460000}"/>
    <cellStyle name="표준 4 6 2 4 3 3" xfId="16869" xr:uid="{00000000-0005-0000-0000-000048460000}"/>
    <cellStyle name="표준 4 6 2 4 4" xfId="16870" xr:uid="{00000000-0005-0000-0000-000049460000}"/>
    <cellStyle name="표준 4 6 2 4 4 2" xfId="16871" xr:uid="{00000000-0005-0000-0000-00004A460000}"/>
    <cellStyle name="표준 4 6 2 4 4 2 2" xfId="16872" xr:uid="{00000000-0005-0000-0000-00004B460000}"/>
    <cellStyle name="표준 4 6 2 4 4 3" xfId="16873" xr:uid="{00000000-0005-0000-0000-00004C460000}"/>
    <cellStyle name="표준 4 6 2 4 5" xfId="16874" xr:uid="{00000000-0005-0000-0000-00004D460000}"/>
    <cellStyle name="표준 4 6 2 4 5 2" xfId="16875" xr:uid="{00000000-0005-0000-0000-00004E460000}"/>
    <cellStyle name="표준 4 6 2 4 6" xfId="16876" xr:uid="{00000000-0005-0000-0000-00004F460000}"/>
    <cellStyle name="표준 4 6 2 5" xfId="16877" xr:uid="{00000000-0005-0000-0000-000050460000}"/>
    <cellStyle name="표준 4 6 2 5 2" xfId="16878" xr:uid="{00000000-0005-0000-0000-000051460000}"/>
    <cellStyle name="표준 4 6 2 5 2 2" xfId="16879" xr:uid="{00000000-0005-0000-0000-000052460000}"/>
    <cellStyle name="표준 4 6 2 5 3" xfId="16880" xr:uid="{00000000-0005-0000-0000-000053460000}"/>
    <cellStyle name="표준 4 6 2 6" xfId="16881" xr:uid="{00000000-0005-0000-0000-000054460000}"/>
    <cellStyle name="표준 4 6 2 6 2" xfId="16882" xr:uid="{00000000-0005-0000-0000-000055460000}"/>
    <cellStyle name="표준 4 6 2 6 2 2" xfId="16883" xr:uid="{00000000-0005-0000-0000-000056460000}"/>
    <cellStyle name="표준 4 6 2 6 3" xfId="16884" xr:uid="{00000000-0005-0000-0000-000057460000}"/>
    <cellStyle name="표준 4 6 2 7" xfId="16885" xr:uid="{00000000-0005-0000-0000-000058460000}"/>
    <cellStyle name="표준 4 6 2 7 2" xfId="16886" xr:uid="{00000000-0005-0000-0000-000059460000}"/>
    <cellStyle name="표준 4 6 2 7 2 2" xfId="16887" xr:uid="{00000000-0005-0000-0000-00005A460000}"/>
    <cellStyle name="표준 4 6 2 7 3" xfId="16888" xr:uid="{00000000-0005-0000-0000-00005B460000}"/>
    <cellStyle name="표준 4 6 2 8" xfId="16889" xr:uid="{00000000-0005-0000-0000-00005C460000}"/>
    <cellStyle name="표준 4 6 2 8 2" xfId="16890" xr:uid="{00000000-0005-0000-0000-00005D460000}"/>
    <cellStyle name="표준 4 6 2 9" xfId="16891" xr:uid="{00000000-0005-0000-0000-00005E460000}"/>
    <cellStyle name="표준 4 6 3" xfId="16892" xr:uid="{00000000-0005-0000-0000-00005F460000}"/>
    <cellStyle name="표준 4 6 3 2" xfId="16893" xr:uid="{00000000-0005-0000-0000-000060460000}"/>
    <cellStyle name="표준 4 6 3 2 2" xfId="16894" xr:uid="{00000000-0005-0000-0000-000061460000}"/>
    <cellStyle name="표준 4 6 3 2 2 2" xfId="16895" xr:uid="{00000000-0005-0000-0000-000062460000}"/>
    <cellStyle name="표준 4 6 3 2 3" xfId="16896" xr:uid="{00000000-0005-0000-0000-000063460000}"/>
    <cellStyle name="표준 4 6 3 3" xfId="16897" xr:uid="{00000000-0005-0000-0000-000064460000}"/>
    <cellStyle name="표준 4 6 3 3 2" xfId="16898" xr:uid="{00000000-0005-0000-0000-000065460000}"/>
    <cellStyle name="표준 4 6 3 3 2 2" xfId="16899" xr:uid="{00000000-0005-0000-0000-000066460000}"/>
    <cellStyle name="표준 4 6 3 3 3" xfId="16900" xr:uid="{00000000-0005-0000-0000-000067460000}"/>
    <cellStyle name="표준 4 6 3 4" xfId="16901" xr:uid="{00000000-0005-0000-0000-000068460000}"/>
    <cellStyle name="표준 4 6 3 4 2" xfId="16902" xr:uid="{00000000-0005-0000-0000-000069460000}"/>
    <cellStyle name="표준 4 6 3 4 2 2" xfId="16903" xr:uid="{00000000-0005-0000-0000-00006A460000}"/>
    <cellStyle name="표준 4 6 3 4 3" xfId="16904" xr:uid="{00000000-0005-0000-0000-00006B460000}"/>
    <cellStyle name="표준 4 6 3 5" xfId="16905" xr:uid="{00000000-0005-0000-0000-00006C460000}"/>
    <cellStyle name="표준 4 6 3 5 2" xfId="16906" xr:uid="{00000000-0005-0000-0000-00006D460000}"/>
    <cellStyle name="표준 4 6 3 6" xfId="16907" xr:uid="{00000000-0005-0000-0000-00006E460000}"/>
    <cellStyle name="표준 4 6 4" xfId="16908" xr:uid="{00000000-0005-0000-0000-00006F460000}"/>
    <cellStyle name="표준 4 6 4 2" xfId="16909" xr:uid="{00000000-0005-0000-0000-000070460000}"/>
    <cellStyle name="표준 4 6 4 2 2" xfId="16910" xr:uid="{00000000-0005-0000-0000-000071460000}"/>
    <cellStyle name="표준 4 6 4 2 2 2" xfId="16911" xr:uid="{00000000-0005-0000-0000-000072460000}"/>
    <cellStyle name="표준 4 6 4 2 3" xfId="16912" xr:uid="{00000000-0005-0000-0000-000073460000}"/>
    <cellStyle name="표준 4 6 4 3" xfId="16913" xr:uid="{00000000-0005-0000-0000-000074460000}"/>
    <cellStyle name="표준 4 6 4 3 2" xfId="16914" xr:uid="{00000000-0005-0000-0000-000075460000}"/>
    <cellStyle name="표준 4 6 4 3 2 2" xfId="16915" xr:uid="{00000000-0005-0000-0000-000076460000}"/>
    <cellStyle name="표준 4 6 4 3 3" xfId="16916" xr:uid="{00000000-0005-0000-0000-000077460000}"/>
    <cellStyle name="표준 4 6 4 4" xfId="16917" xr:uid="{00000000-0005-0000-0000-000078460000}"/>
    <cellStyle name="표준 4 6 4 4 2" xfId="16918" xr:uid="{00000000-0005-0000-0000-000079460000}"/>
    <cellStyle name="표준 4 6 4 4 2 2" xfId="16919" xr:uid="{00000000-0005-0000-0000-00007A460000}"/>
    <cellStyle name="표준 4 6 4 4 3" xfId="16920" xr:uid="{00000000-0005-0000-0000-00007B460000}"/>
    <cellStyle name="표준 4 6 4 5" xfId="16921" xr:uid="{00000000-0005-0000-0000-00007C460000}"/>
    <cellStyle name="표준 4 6 4 5 2" xfId="16922" xr:uid="{00000000-0005-0000-0000-00007D460000}"/>
    <cellStyle name="표준 4 6 4 6" xfId="16923" xr:uid="{00000000-0005-0000-0000-00007E460000}"/>
    <cellStyle name="표준 4 6 5" xfId="16924" xr:uid="{00000000-0005-0000-0000-00007F460000}"/>
    <cellStyle name="표준 4 6 5 2" xfId="16925" xr:uid="{00000000-0005-0000-0000-000080460000}"/>
    <cellStyle name="표준 4 6 5 2 2" xfId="16926" xr:uid="{00000000-0005-0000-0000-000081460000}"/>
    <cellStyle name="표준 4 6 5 2 2 2" xfId="16927" xr:uid="{00000000-0005-0000-0000-000082460000}"/>
    <cellStyle name="표준 4 6 5 2 3" xfId="16928" xr:uid="{00000000-0005-0000-0000-000083460000}"/>
    <cellStyle name="표준 4 6 5 3" xfId="16929" xr:uid="{00000000-0005-0000-0000-000084460000}"/>
    <cellStyle name="표준 4 6 5 3 2" xfId="16930" xr:uid="{00000000-0005-0000-0000-000085460000}"/>
    <cellStyle name="표준 4 6 5 3 2 2" xfId="16931" xr:uid="{00000000-0005-0000-0000-000086460000}"/>
    <cellStyle name="표준 4 6 5 3 3" xfId="16932" xr:uid="{00000000-0005-0000-0000-000087460000}"/>
    <cellStyle name="표준 4 6 5 4" xfId="16933" xr:uid="{00000000-0005-0000-0000-000088460000}"/>
    <cellStyle name="표준 4 6 5 4 2" xfId="16934" xr:uid="{00000000-0005-0000-0000-000089460000}"/>
    <cellStyle name="표준 4 6 5 4 2 2" xfId="16935" xr:uid="{00000000-0005-0000-0000-00008A460000}"/>
    <cellStyle name="표준 4 6 5 4 3" xfId="16936" xr:uid="{00000000-0005-0000-0000-00008B460000}"/>
    <cellStyle name="표준 4 6 5 5" xfId="16937" xr:uid="{00000000-0005-0000-0000-00008C460000}"/>
    <cellStyle name="표준 4 6 5 5 2" xfId="16938" xr:uid="{00000000-0005-0000-0000-00008D460000}"/>
    <cellStyle name="표준 4 6 5 6" xfId="16939" xr:uid="{00000000-0005-0000-0000-00008E460000}"/>
    <cellStyle name="표준 4 6 6" xfId="16940" xr:uid="{00000000-0005-0000-0000-00008F460000}"/>
    <cellStyle name="표준 4 6 6 2" xfId="16941" xr:uid="{00000000-0005-0000-0000-000090460000}"/>
    <cellStyle name="표준 4 6 6 2 2" xfId="16942" xr:uid="{00000000-0005-0000-0000-000091460000}"/>
    <cellStyle name="표준 4 6 6 3" xfId="16943" xr:uid="{00000000-0005-0000-0000-000092460000}"/>
    <cellStyle name="표준 4 6 7" xfId="16944" xr:uid="{00000000-0005-0000-0000-000093460000}"/>
    <cellStyle name="표준 4 6 7 2" xfId="16945" xr:uid="{00000000-0005-0000-0000-000094460000}"/>
    <cellStyle name="표준 4 6 7 2 2" xfId="16946" xr:uid="{00000000-0005-0000-0000-000095460000}"/>
    <cellStyle name="표준 4 6 7 3" xfId="16947" xr:uid="{00000000-0005-0000-0000-000096460000}"/>
    <cellStyle name="표준 4 6 8" xfId="16948" xr:uid="{00000000-0005-0000-0000-000097460000}"/>
    <cellStyle name="표준 4 6 8 2" xfId="16949" xr:uid="{00000000-0005-0000-0000-000098460000}"/>
    <cellStyle name="표준 4 6 8 2 2" xfId="16950" xr:uid="{00000000-0005-0000-0000-000099460000}"/>
    <cellStyle name="표준 4 6 8 3" xfId="16951" xr:uid="{00000000-0005-0000-0000-00009A460000}"/>
    <cellStyle name="표준 4 6 9" xfId="16952" xr:uid="{00000000-0005-0000-0000-00009B460000}"/>
    <cellStyle name="표준 4 6 9 2" xfId="16953" xr:uid="{00000000-0005-0000-0000-00009C460000}"/>
    <cellStyle name="표준 4 7" xfId="16954" xr:uid="{00000000-0005-0000-0000-00009D460000}"/>
    <cellStyle name="표준 4 7 10" xfId="16955" xr:uid="{00000000-0005-0000-0000-00009E460000}"/>
    <cellStyle name="표준 4 7 2" xfId="16956" xr:uid="{00000000-0005-0000-0000-00009F460000}"/>
    <cellStyle name="표준 4 7 2 2" xfId="16957" xr:uid="{00000000-0005-0000-0000-0000A0460000}"/>
    <cellStyle name="표준 4 7 2 2 2" xfId="16958" xr:uid="{00000000-0005-0000-0000-0000A1460000}"/>
    <cellStyle name="표준 4 7 2 2 2 2" xfId="16959" xr:uid="{00000000-0005-0000-0000-0000A2460000}"/>
    <cellStyle name="표준 4 7 2 2 2 2 2" xfId="16960" xr:uid="{00000000-0005-0000-0000-0000A3460000}"/>
    <cellStyle name="표준 4 7 2 2 2 3" xfId="16961" xr:uid="{00000000-0005-0000-0000-0000A4460000}"/>
    <cellStyle name="표준 4 7 2 2 3" xfId="16962" xr:uid="{00000000-0005-0000-0000-0000A5460000}"/>
    <cellStyle name="표준 4 7 2 2 3 2" xfId="16963" xr:uid="{00000000-0005-0000-0000-0000A6460000}"/>
    <cellStyle name="표준 4 7 2 2 3 2 2" xfId="16964" xr:uid="{00000000-0005-0000-0000-0000A7460000}"/>
    <cellStyle name="표준 4 7 2 2 3 3" xfId="16965" xr:uid="{00000000-0005-0000-0000-0000A8460000}"/>
    <cellStyle name="표준 4 7 2 2 4" xfId="16966" xr:uid="{00000000-0005-0000-0000-0000A9460000}"/>
    <cellStyle name="표준 4 7 2 2 4 2" xfId="16967" xr:uid="{00000000-0005-0000-0000-0000AA460000}"/>
    <cellStyle name="표준 4 7 2 2 4 2 2" xfId="16968" xr:uid="{00000000-0005-0000-0000-0000AB460000}"/>
    <cellStyle name="표준 4 7 2 2 4 3" xfId="16969" xr:uid="{00000000-0005-0000-0000-0000AC460000}"/>
    <cellStyle name="표준 4 7 2 2 5" xfId="16970" xr:uid="{00000000-0005-0000-0000-0000AD460000}"/>
    <cellStyle name="표준 4 7 2 2 5 2" xfId="16971" xr:uid="{00000000-0005-0000-0000-0000AE460000}"/>
    <cellStyle name="표준 4 7 2 2 6" xfId="16972" xr:uid="{00000000-0005-0000-0000-0000AF460000}"/>
    <cellStyle name="표준 4 7 2 3" xfId="16973" xr:uid="{00000000-0005-0000-0000-0000B0460000}"/>
    <cellStyle name="표준 4 7 2 3 2" xfId="16974" xr:uid="{00000000-0005-0000-0000-0000B1460000}"/>
    <cellStyle name="표준 4 7 2 3 2 2" xfId="16975" xr:uid="{00000000-0005-0000-0000-0000B2460000}"/>
    <cellStyle name="표준 4 7 2 3 2 2 2" xfId="16976" xr:uid="{00000000-0005-0000-0000-0000B3460000}"/>
    <cellStyle name="표준 4 7 2 3 2 3" xfId="16977" xr:uid="{00000000-0005-0000-0000-0000B4460000}"/>
    <cellStyle name="표준 4 7 2 3 3" xfId="16978" xr:uid="{00000000-0005-0000-0000-0000B5460000}"/>
    <cellStyle name="표준 4 7 2 3 3 2" xfId="16979" xr:uid="{00000000-0005-0000-0000-0000B6460000}"/>
    <cellStyle name="표준 4 7 2 3 3 2 2" xfId="16980" xr:uid="{00000000-0005-0000-0000-0000B7460000}"/>
    <cellStyle name="표준 4 7 2 3 3 3" xfId="16981" xr:uid="{00000000-0005-0000-0000-0000B8460000}"/>
    <cellStyle name="표준 4 7 2 3 4" xfId="16982" xr:uid="{00000000-0005-0000-0000-0000B9460000}"/>
    <cellStyle name="표준 4 7 2 3 4 2" xfId="16983" xr:uid="{00000000-0005-0000-0000-0000BA460000}"/>
    <cellStyle name="표준 4 7 2 3 4 2 2" xfId="16984" xr:uid="{00000000-0005-0000-0000-0000BB460000}"/>
    <cellStyle name="표준 4 7 2 3 4 3" xfId="16985" xr:uid="{00000000-0005-0000-0000-0000BC460000}"/>
    <cellStyle name="표준 4 7 2 3 5" xfId="16986" xr:uid="{00000000-0005-0000-0000-0000BD460000}"/>
    <cellStyle name="표준 4 7 2 3 5 2" xfId="16987" xr:uid="{00000000-0005-0000-0000-0000BE460000}"/>
    <cellStyle name="표준 4 7 2 3 6" xfId="16988" xr:uid="{00000000-0005-0000-0000-0000BF460000}"/>
    <cellStyle name="표준 4 7 2 4" xfId="16989" xr:uid="{00000000-0005-0000-0000-0000C0460000}"/>
    <cellStyle name="표준 4 7 2 4 2" xfId="16990" xr:uid="{00000000-0005-0000-0000-0000C1460000}"/>
    <cellStyle name="표준 4 7 2 4 2 2" xfId="16991" xr:uid="{00000000-0005-0000-0000-0000C2460000}"/>
    <cellStyle name="표준 4 7 2 4 2 2 2" xfId="16992" xr:uid="{00000000-0005-0000-0000-0000C3460000}"/>
    <cellStyle name="표준 4 7 2 4 2 3" xfId="16993" xr:uid="{00000000-0005-0000-0000-0000C4460000}"/>
    <cellStyle name="표준 4 7 2 4 3" xfId="16994" xr:uid="{00000000-0005-0000-0000-0000C5460000}"/>
    <cellStyle name="표준 4 7 2 4 3 2" xfId="16995" xr:uid="{00000000-0005-0000-0000-0000C6460000}"/>
    <cellStyle name="표준 4 7 2 4 3 2 2" xfId="16996" xr:uid="{00000000-0005-0000-0000-0000C7460000}"/>
    <cellStyle name="표준 4 7 2 4 3 3" xfId="16997" xr:uid="{00000000-0005-0000-0000-0000C8460000}"/>
    <cellStyle name="표준 4 7 2 4 4" xfId="16998" xr:uid="{00000000-0005-0000-0000-0000C9460000}"/>
    <cellStyle name="표준 4 7 2 4 4 2" xfId="16999" xr:uid="{00000000-0005-0000-0000-0000CA460000}"/>
    <cellStyle name="표준 4 7 2 4 4 2 2" xfId="17000" xr:uid="{00000000-0005-0000-0000-0000CB460000}"/>
    <cellStyle name="표준 4 7 2 4 4 3" xfId="17001" xr:uid="{00000000-0005-0000-0000-0000CC460000}"/>
    <cellStyle name="표준 4 7 2 4 5" xfId="17002" xr:uid="{00000000-0005-0000-0000-0000CD460000}"/>
    <cellStyle name="표준 4 7 2 4 5 2" xfId="17003" xr:uid="{00000000-0005-0000-0000-0000CE460000}"/>
    <cellStyle name="표준 4 7 2 4 6" xfId="17004" xr:uid="{00000000-0005-0000-0000-0000CF460000}"/>
    <cellStyle name="표준 4 7 2 5" xfId="17005" xr:uid="{00000000-0005-0000-0000-0000D0460000}"/>
    <cellStyle name="표준 4 7 2 5 2" xfId="17006" xr:uid="{00000000-0005-0000-0000-0000D1460000}"/>
    <cellStyle name="표준 4 7 2 5 2 2" xfId="17007" xr:uid="{00000000-0005-0000-0000-0000D2460000}"/>
    <cellStyle name="표준 4 7 2 5 3" xfId="17008" xr:uid="{00000000-0005-0000-0000-0000D3460000}"/>
    <cellStyle name="표준 4 7 2 6" xfId="17009" xr:uid="{00000000-0005-0000-0000-0000D4460000}"/>
    <cellStyle name="표준 4 7 2 6 2" xfId="17010" xr:uid="{00000000-0005-0000-0000-0000D5460000}"/>
    <cellStyle name="표준 4 7 2 6 2 2" xfId="17011" xr:uid="{00000000-0005-0000-0000-0000D6460000}"/>
    <cellStyle name="표준 4 7 2 6 3" xfId="17012" xr:uid="{00000000-0005-0000-0000-0000D7460000}"/>
    <cellStyle name="표준 4 7 2 7" xfId="17013" xr:uid="{00000000-0005-0000-0000-0000D8460000}"/>
    <cellStyle name="표준 4 7 2 7 2" xfId="17014" xr:uid="{00000000-0005-0000-0000-0000D9460000}"/>
    <cellStyle name="표준 4 7 2 7 2 2" xfId="17015" xr:uid="{00000000-0005-0000-0000-0000DA460000}"/>
    <cellStyle name="표준 4 7 2 7 3" xfId="17016" xr:uid="{00000000-0005-0000-0000-0000DB460000}"/>
    <cellStyle name="표준 4 7 2 8" xfId="17017" xr:uid="{00000000-0005-0000-0000-0000DC460000}"/>
    <cellStyle name="표준 4 7 2 8 2" xfId="17018" xr:uid="{00000000-0005-0000-0000-0000DD460000}"/>
    <cellStyle name="표준 4 7 2 9" xfId="17019" xr:uid="{00000000-0005-0000-0000-0000DE460000}"/>
    <cellStyle name="표준 4 7 3" xfId="17020" xr:uid="{00000000-0005-0000-0000-0000DF460000}"/>
    <cellStyle name="표준 4 7 3 2" xfId="17021" xr:uid="{00000000-0005-0000-0000-0000E0460000}"/>
    <cellStyle name="표준 4 7 3 2 2" xfId="17022" xr:uid="{00000000-0005-0000-0000-0000E1460000}"/>
    <cellStyle name="표준 4 7 3 2 2 2" xfId="17023" xr:uid="{00000000-0005-0000-0000-0000E2460000}"/>
    <cellStyle name="표준 4 7 3 2 3" xfId="17024" xr:uid="{00000000-0005-0000-0000-0000E3460000}"/>
    <cellStyle name="표준 4 7 3 3" xfId="17025" xr:uid="{00000000-0005-0000-0000-0000E4460000}"/>
    <cellStyle name="표준 4 7 3 3 2" xfId="17026" xr:uid="{00000000-0005-0000-0000-0000E5460000}"/>
    <cellStyle name="표준 4 7 3 3 2 2" xfId="17027" xr:uid="{00000000-0005-0000-0000-0000E6460000}"/>
    <cellStyle name="표준 4 7 3 3 3" xfId="17028" xr:uid="{00000000-0005-0000-0000-0000E7460000}"/>
    <cellStyle name="표준 4 7 3 4" xfId="17029" xr:uid="{00000000-0005-0000-0000-0000E8460000}"/>
    <cellStyle name="표준 4 7 3 4 2" xfId="17030" xr:uid="{00000000-0005-0000-0000-0000E9460000}"/>
    <cellStyle name="표준 4 7 3 4 2 2" xfId="17031" xr:uid="{00000000-0005-0000-0000-0000EA460000}"/>
    <cellStyle name="표준 4 7 3 4 3" xfId="17032" xr:uid="{00000000-0005-0000-0000-0000EB460000}"/>
    <cellStyle name="표준 4 7 3 5" xfId="17033" xr:uid="{00000000-0005-0000-0000-0000EC460000}"/>
    <cellStyle name="표준 4 7 3 5 2" xfId="17034" xr:uid="{00000000-0005-0000-0000-0000ED460000}"/>
    <cellStyle name="표준 4 7 3 6" xfId="17035" xr:uid="{00000000-0005-0000-0000-0000EE460000}"/>
    <cellStyle name="표준 4 7 4" xfId="17036" xr:uid="{00000000-0005-0000-0000-0000EF460000}"/>
    <cellStyle name="표준 4 7 4 2" xfId="17037" xr:uid="{00000000-0005-0000-0000-0000F0460000}"/>
    <cellStyle name="표준 4 7 4 2 2" xfId="17038" xr:uid="{00000000-0005-0000-0000-0000F1460000}"/>
    <cellStyle name="표준 4 7 4 2 2 2" xfId="17039" xr:uid="{00000000-0005-0000-0000-0000F2460000}"/>
    <cellStyle name="표준 4 7 4 2 3" xfId="17040" xr:uid="{00000000-0005-0000-0000-0000F3460000}"/>
    <cellStyle name="표준 4 7 4 3" xfId="17041" xr:uid="{00000000-0005-0000-0000-0000F4460000}"/>
    <cellStyle name="표준 4 7 4 3 2" xfId="17042" xr:uid="{00000000-0005-0000-0000-0000F5460000}"/>
    <cellStyle name="표준 4 7 4 3 2 2" xfId="17043" xr:uid="{00000000-0005-0000-0000-0000F6460000}"/>
    <cellStyle name="표준 4 7 4 3 3" xfId="17044" xr:uid="{00000000-0005-0000-0000-0000F7460000}"/>
    <cellStyle name="표준 4 7 4 4" xfId="17045" xr:uid="{00000000-0005-0000-0000-0000F8460000}"/>
    <cellStyle name="표준 4 7 4 4 2" xfId="17046" xr:uid="{00000000-0005-0000-0000-0000F9460000}"/>
    <cellStyle name="표준 4 7 4 4 2 2" xfId="17047" xr:uid="{00000000-0005-0000-0000-0000FA460000}"/>
    <cellStyle name="표준 4 7 4 4 3" xfId="17048" xr:uid="{00000000-0005-0000-0000-0000FB460000}"/>
    <cellStyle name="표준 4 7 4 5" xfId="17049" xr:uid="{00000000-0005-0000-0000-0000FC460000}"/>
    <cellStyle name="표준 4 7 4 5 2" xfId="17050" xr:uid="{00000000-0005-0000-0000-0000FD460000}"/>
    <cellStyle name="표준 4 7 4 6" xfId="17051" xr:uid="{00000000-0005-0000-0000-0000FE460000}"/>
    <cellStyle name="표준 4 7 5" xfId="17052" xr:uid="{00000000-0005-0000-0000-0000FF460000}"/>
    <cellStyle name="표준 4 7 5 2" xfId="17053" xr:uid="{00000000-0005-0000-0000-000000470000}"/>
    <cellStyle name="표준 4 7 5 2 2" xfId="17054" xr:uid="{00000000-0005-0000-0000-000001470000}"/>
    <cellStyle name="표준 4 7 5 2 2 2" xfId="17055" xr:uid="{00000000-0005-0000-0000-000002470000}"/>
    <cellStyle name="표준 4 7 5 2 3" xfId="17056" xr:uid="{00000000-0005-0000-0000-000003470000}"/>
    <cellStyle name="표준 4 7 5 3" xfId="17057" xr:uid="{00000000-0005-0000-0000-000004470000}"/>
    <cellStyle name="표준 4 7 5 3 2" xfId="17058" xr:uid="{00000000-0005-0000-0000-000005470000}"/>
    <cellStyle name="표준 4 7 5 3 2 2" xfId="17059" xr:uid="{00000000-0005-0000-0000-000006470000}"/>
    <cellStyle name="표준 4 7 5 3 3" xfId="17060" xr:uid="{00000000-0005-0000-0000-000007470000}"/>
    <cellStyle name="표준 4 7 5 4" xfId="17061" xr:uid="{00000000-0005-0000-0000-000008470000}"/>
    <cellStyle name="표준 4 7 5 4 2" xfId="17062" xr:uid="{00000000-0005-0000-0000-000009470000}"/>
    <cellStyle name="표준 4 7 5 4 2 2" xfId="17063" xr:uid="{00000000-0005-0000-0000-00000A470000}"/>
    <cellStyle name="표준 4 7 5 4 3" xfId="17064" xr:uid="{00000000-0005-0000-0000-00000B470000}"/>
    <cellStyle name="표준 4 7 5 5" xfId="17065" xr:uid="{00000000-0005-0000-0000-00000C470000}"/>
    <cellStyle name="표준 4 7 5 5 2" xfId="17066" xr:uid="{00000000-0005-0000-0000-00000D470000}"/>
    <cellStyle name="표준 4 7 5 6" xfId="17067" xr:uid="{00000000-0005-0000-0000-00000E470000}"/>
    <cellStyle name="표준 4 7 6" xfId="17068" xr:uid="{00000000-0005-0000-0000-00000F470000}"/>
    <cellStyle name="표준 4 7 6 2" xfId="17069" xr:uid="{00000000-0005-0000-0000-000010470000}"/>
    <cellStyle name="표준 4 7 6 2 2" xfId="17070" xr:uid="{00000000-0005-0000-0000-000011470000}"/>
    <cellStyle name="표준 4 7 6 3" xfId="17071" xr:uid="{00000000-0005-0000-0000-000012470000}"/>
    <cellStyle name="표준 4 7 7" xfId="17072" xr:uid="{00000000-0005-0000-0000-000013470000}"/>
    <cellStyle name="표준 4 7 7 2" xfId="17073" xr:uid="{00000000-0005-0000-0000-000014470000}"/>
    <cellStyle name="표준 4 7 7 2 2" xfId="17074" xr:uid="{00000000-0005-0000-0000-000015470000}"/>
    <cellStyle name="표준 4 7 7 3" xfId="17075" xr:uid="{00000000-0005-0000-0000-000016470000}"/>
    <cellStyle name="표준 4 7 8" xfId="17076" xr:uid="{00000000-0005-0000-0000-000017470000}"/>
    <cellStyle name="표준 4 7 8 2" xfId="17077" xr:uid="{00000000-0005-0000-0000-000018470000}"/>
    <cellStyle name="표준 4 7 8 2 2" xfId="17078" xr:uid="{00000000-0005-0000-0000-000019470000}"/>
    <cellStyle name="표준 4 7 8 3" xfId="17079" xr:uid="{00000000-0005-0000-0000-00001A470000}"/>
    <cellStyle name="표준 4 7 9" xfId="17080" xr:uid="{00000000-0005-0000-0000-00001B470000}"/>
    <cellStyle name="표준 4 7 9 2" xfId="17081" xr:uid="{00000000-0005-0000-0000-00001C470000}"/>
    <cellStyle name="표준 4 8" xfId="17082" xr:uid="{00000000-0005-0000-0000-00001D470000}"/>
    <cellStyle name="표준 4 8 10" xfId="17083" xr:uid="{00000000-0005-0000-0000-00001E470000}"/>
    <cellStyle name="표준 4 8 2" xfId="17084" xr:uid="{00000000-0005-0000-0000-00001F470000}"/>
    <cellStyle name="표준 4 8 2 2" xfId="17085" xr:uid="{00000000-0005-0000-0000-000020470000}"/>
    <cellStyle name="표준 4 8 2 2 2" xfId="17086" xr:uid="{00000000-0005-0000-0000-000021470000}"/>
    <cellStyle name="표준 4 8 2 2 2 2" xfId="17087" xr:uid="{00000000-0005-0000-0000-000022470000}"/>
    <cellStyle name="표준 4 8 2 2 2 2 2" xfId="17088" xr:uid="{00000000-0005-0000-0000-000023470000}"/>
    <cellStyle name="표준 4 8 2 2 2 3" xfId="17089" xr:uid="{00000000-0005-0000-0000-000024470000}"/>
    <cellStyle name="표준 4 8 2 2 3" xfId="17090" xr:uid="{00000000-0005-0000-0000-000025470000}"/>
    <cellStyle name="표준 4 8 2 2 3 2" xfId="17091" xr:uid="{00000000-0005-0000-0000-000026470000}"/>
    <cellStyle name="표준 4 8 2 2 3 2 2" xfId="17092" xr:uid="{00000000-0005-0000-0000-000027470000}"/>
    <cellStyle name="표준 4 8 2 2 3 3" xfId="17093" xr:uid="{00000000-0005-0000-0000-000028470000}"/>
    <cellStyle name="표준 4 8 2 2 4" xfId="17094" xr:uid="{00000000-0005-0000-0000-000029470000}"/>
    <cellStyle name="표준 4 8 2 2 4 2" xfId="17095" xr:uid="{00000000-0005-0000-0000-00002A470000}"/>
    <cellStyle name="표준 4 8 2 2 4 2 2" xfId="17096" xr:uid="{00000000-0005-0000-0000-00002B470000}"/>
    <cellStyle name="표준 4 8 2 2 4 3" xfId="17097" xr:uid="{00000000-0005-0000-0000-00002C470000}"/>
    <cellStyle name="표준 4 8 2 2 5" xfId="17098" xr:uid="{00000000-0005-0000-0000-00002D470000}"/>
    <cellStyle name="표준 4 8 2 2 5 2" xfId="17099" xr:uid="{00000000-0005-0000-0000-00002E470000}"/>
    <cellStyle name="표준 4 8 2 2 6" xfId="17100" xr:uid="{00000000-0005-0000-0000-00002F470000}"/>
    <cellStyle name="표준 4 8 2 3" xfId="17101" xr:uid="{00000000-0005-0000-0000-000030470000}"/>
    <cellStyle name="표준 4 8 2 3 2" xfId="17102" xr:uid="{00000000-0005-0000-0000-000031470000}"/>
    <cellStyle name="표준 4 8 2 3 2 2" xfId="17103" xr:uid="{00000000-0005-0000-0000-000032470000}"/>
    <cellStyle name="표준 4 8 2 3 2 2 2" xfId="17104" xr:uid="{00000000-0005-0000-0000-000033470000}"/>
    <cellStyle name="표준 4 8 2 3 2 3" xfId="17105" xr:uid="{00000000-0005-0000-0000-000034470000}"/>
    <cellStyle name="표준 4 8 2 3 3" xfId="17106" xr:uid="{00000000-0005-0000-0000-000035470000}"/>
    <cellStyle name="표준 4 8 2 3 3 2" xfId="17107" xr:uid="{00000000-0005-0000-0000-000036470000}"/>
    <cellStyle name="표준 4 8 2 3 3 2 2" xfId="17108" xr:uid="{00000000-0005-0000-0000-000037470000}"/>
    <cellStyle name="표준 4 8 2 3 3 3" xfId="17109" xr:uid="{00000000-0005-0000-0000-000038470000}"/>
    <cellStyle name="표준 4 8 2 3 4" xfId="17110" xr:uid="{00000000-0005-0000-0000-000039470000}"/>
    <cellStyle name="표준 4 8 2 3 4 2" xfId="17111" xr:uid="{00000000-0005-0000-0000-00003A470000}"/>
    <cellStyle name="표준 4 8 2 3 4 2 2" xfId="17112" xr:uid="{00000000-0005-0000-0000-00003B470000}"/>
    <cellStyle name="표준 4 8 2 3 4 3" xfId="17113" xr:uid="{00000000-0005-0000-0000-00003C470000}"/>
    <cellStyle name="표준 4 8 2 3 5" xfId="17114" xr:uid="{00000000-0005-0000-0000-00003D470000}"/>
    <cellStyle name="표준 4 8 2 3 5 2" xfId="17115" xr:uid="{00000000-0005-0000-0000-00003E470000}"/>
    <cellStyle name="표준 4 8 2 3 6" xfId="17116" xr:uid="{00000000-0005-0000-0000-00003F470000}"/>
    <cellStyle name="표준 4 8 2 4" xfId="17117" xr:uid="{00000000-0005-0000-0000-000040470000}"/>
    <cellStyle name="표준 4 8 2 4 2" xfId="17118" xr:uid="{00000000-0005-0000-0000-000041470000}"/>
    <cellStyle name="표준 4 8 2 4 2 2" xfId="17119" xr:uid="{00000000-0005-0000-0000-000042470000}"/>
    <cellStyle name="표준 4 8 2 4 2 2 2" xfId="17120" xr:uid="{00000000-0005-0000-0000-000043470000}"/>
    <cellStyle name="표준 4 8 2 4 2 3" xfId="17121" xr:uid="{00000000-0005-0000-0000-000044470000}"/>
    <cellStyle name="표준 4 8 2 4 3" xfId="17122" xr:uid="{00000000-0005-0000-0000-000045470000}"/>
    <cellStyle name="표준 4 8 2 4 3 2" xfId="17123" xr:uid="{00000000-0005-0000-0000-000046470000}"/>
    <cellStyle name="표준 4 8 2 4 3 2 2" xfId="17124" xr:uid="{00000000-0005-0000-0000-000047470000}"/>
    <cellStyle name="표준 4 8 2 4 3 3" xfId="17125" xr:uid="{00000000-0005-0000-0000-000048470000}"/>
    <cellStyle name="표준 4 8 2 4 4" xfId="17126" xr:uid="{00000000-0005-0000-0000-000049470000}"/>
    <cellStyle name="표준 4 8 2 4 4 2" xfId="17127" xr:uid="{00000000-0005-0000-0000-00004A470000}"/>
    <cellStyle name="표준 4 8 2 4 4 2 2" xfId="17128" xr:uid="{00000000-0005-0000-0000-00004B470000}"/>
    <cellStyle name="표준 4 8 2 4 4 3" xfId="17129" xr:uid="{00000000-0005-0000-0000-00004C470000}"/>
    <cellStyle name="표준 4 8 2 4 5" xfId="17130" xr:uid="{00000000-0005-0000-0000-00004D470000}"/>
    <cellStyle name="표준 4 8 2 4 5 2" xfId="17131" xr:uid="{00000000-0005-0000-0000-00004E470000}"/>
    <cellStyle name="표준 4 8 2 4 6" xfId="17132" xr:uid="{00000000-0005-0000-0000-00004F470000}"/>
    <cellStyle name="표준 4 8 2 5" xfId="17133" xr:uid="{00000000-0005-0000-0000-000050470000}"/>
    <cellStyle name="표준 4 8 2 5 2" xfId="17134" xr:uid="{00000000-0005-0000-0000-000051470000}"/>
    <cellStyle name="표준 4 8 2 5 2 2" xfId="17135" xr:uid="{00000000-0005-0000-0000-000052470000}"/>
    <cellStyle name="표준 4 8 2 5 3" xfId="17136" xr:uid="{00000000-0005-0000-0000-000053470000}"/>
    <cellStyle name="표준 4 8 2 6" xfId="17137" xr:uid="{00000000-0005-0000-0000-000054470000}"/>
    <cellStyle name="표준 4 8 2 6 2" xfId="17138" xr:uid="{00000000-0005-0000-0000-000055470000}"/>
    <cellStyle name="표준 4 8 2 6 2 2" xfId="17139" xr:uid="{00000000-0005-0000-0000-000056470000}"/>
    <cellStyle name="표준 4 8 2 6 3" xfId="17140" xr:uid="{00000000-0005-0000-0000-000057470000}"/>
    <cellStyle name="표준 4 8 2 7" xfId="17141" xr:uid="{00000000-0005-0000-0000-000058470000}"/>
    <cellStyle name="표준 4 8 2 7 2" xfId="17142" xr:uid="{00000000-0005-0000-0000-000059470000}"/>
    <cellStyle name="표준 4 8 2 7 2 2" xfId="17143" xr:uid="{00000000-0005-0000-0000-00005A470000}"/>
    <cellStyle name="표준 4 8 2 7 3" xfId="17144" xr:uid="{00000000-0005-0000-0000-00005B470000}"/>
    <cellStyle name="표준 4 8 2 8" xfId="17145" xr:uid="{00000000-0005-0000-0000-00005C470000}"/>
    <cellStyle name="표준 4 8 2 8 2" xfId="17146" xr:uid="{00000000-0005-0000-0000-00005D470000}"/>
    <cellStyle name="표준 4 8 2 9" xfId="17147" xr:uid="{00000000-0005-0000-0000-00005E470000}"/>
    <cellStyle name="표준 4 8 3" xfId="17148" xr:uid="{00000000-0005-0000-0000-00005F470000}"/>
    <cellStyle name="표준 4 8 3 2" xfId="17149" xr:uid="{00000000-0005-0000-0000-000060470000}"/>
    <cellStyle name="표준 4 8 3 2 2" xfId="17150" xr:uid="{00000000-0005-0000-0000-000061470000}"/>
    <cellStyle name="표준 4 8 3 2 2 2" xfId="17151" xr:uid="{00000000-0005-0000-0000-000062470000}"/>
    <cellStyle name="표준 4 8 3 2 3" xfId="17152" xr:uid="{00000000-0005-0000-0000-000063470000}"/>
    <cellStyle name="표준 4 8 3 3" xfId="17153" xr:uid="{00000000-0005-0000-0000-000064470000}"/>
    <cellStyle name="표준 4 8 3 3 2" xfId="17154" xr:uid="{00000000-0005-0000-0000-000065470000}"/>
    <cellStyle name="표준 4 8 3 3 2 2" xfId="17155" xr:uid="{00000000-0005-0000-0000-000066470000}"/>
    <cellStyle name="표준 4 8 3 3 3" xfId="17156" xr:uid="{00000000-0005-0000-0000-000067470000}"/>
    <cellStyle name="표준 4 8 3 4" xfId="17157" xr:uid="{00000000-0005-0000-0000-000068470000}"/>
    <cellStyle name="표준 4 8 3 4 2" xfId="17158" xr:uid="{00000000-0005-0000-0000-000069470000}"/>
    <cellStyle name="표준 4 8 3 4 2 2" xfId="17159" xr:uid="{00000000-0005-0000-0000-00006A470000}"/>
    <cellStyle name="표준 4 8 3 4 3" xfId="17160" xr:uid="{00000000-0005-0000-0000-00006B470000}"/>
    <cellStyle name="표준 4 8 3 5" xfId="17161" xr:uid="{00000000-0005-0000-0000-00006C470000}"/>
    <cellStyle name="표준 4 8 3 5 2" xfId="17162" xr:uid="{00000000-0005-0000-0000-00006D470000}"/>
    <cellStyle name="표준 4 8 3 6" xfId="17163" xr:uid="{00000000-0005-0000-0000-00006E470000}"/>
    <cellStyle name="표준 4 8 4" xfId="17164" xr:uid="{00000000-0005-0000-0000-00006F470000}"/>
    <cellStyle name="표준 4 8 4 2" xfId="17165" xr:uid="{00000000-0005-0000-0000-000070470000}"/>
    <cellStyle name="표준 4 8 4 2 2" xfId="17166" xr:uid="{00000000-0005-0000-0000-000071470000}"/>
    <cellStyle name="표준 4 8 4 2 2 2" xfId="17167" xr:uid="{00000000-0005-0000-0000-000072470000}"/>
    <cellStyle name="표준 4 8 4 2 3" xfId="17168" xr:uid="{00000000-0005-0000-0000-000073470000}"/>
    <cellStyle name="표준 4 8 4 3" xfId="17169" xr:uid="{00000000-0005-0000-0000-000074470000}"/>
    <cellStyle name="표준 4 8 4 3 2" xfId="17170" xr:uid="{00000000-0005-0000-0000-000075470000}"/>
    <cellStyle name="표준 4 8 4 3 2 2" xfId="17171" xr:uid="{00000000-0005-0000-0000-000076470000}"/>
    <cellStyle name="표준 4 8 4 3 3" xfId="17172" xr:uid="{00000000-0005-0000-0000-000077470000}"/>
    <cellStyle name="표준 4 8 4 4" xfId="17173" xr:uid="{00000000-0005-0000-0000-000078470000}"/>
    <cellStyle name="표준 4 8 4 4 2" xfId="17174" xr:uid="{00000000-0005-0000-0000-000079470000}"/>
    <cellStyle name="표준 4 8 4 4 2 2" xfId="17175" xr:uid="{00000000-0005-0000-0000-00007A470000}"/>
    <cellStyle name="표준 4 8 4 4 3" xfId="17176" xr:uid="{00000000-0005-0000-0000-00007B470000}"/>
    <cellStyle name="표준 4 8 4 5" xfId="17177" xr:uid="{00000000-0005-0000-0000-00007C470000}"/>
    <cellStyle name="표준 4 8 4 5 2" xfId="17178" xr:uid="{00000000-0005-0000-0000-00007D470000}"/>
    <cellStyle name="표준 4 8 4 6" xfId="17179" xr:uid="{00000000-0005-0000-0000-00007E470000}"/>
    <cellStyle name="표준 4 8 5" xfId="17180" xr:uid="{00000000-0005-0000-0000-00007F470000}"/>
    <cellStyle name="표준 4 8 5 2" xfId="17181" xr:uid="{00000000-0005-0000-0000-000080470000}"/>
    <cellStyle name="표준 4 8 5 2 2" xfId="17182" xr:uid="{00000000-0005-0000-0000-000081470000}"/>
    <cellStyle name="표준 4 8 5 2 2 2" xfId="17183" xr:uid="{00000000-0005-0000-0000-000082470000}"/>
    <cellStyle name="표준 4 8 5 2 3" xfId="17184" xr:uid="{00000000-0005-0000-0000-000083470000}"/>
    <cellStyle name="표준 4 8 5 3" xfId="17185" xr:uid="{00000000-0005-0000-0000-000084470000}"/>
    <cellStyle name="표준 4 8 5 3 2" xfId="17186" xr:uid="{00000000-0005-0000-0000-000085470000}"/>
    <cellStyle name="표준 4 8 5 3 2 2" xfId="17187" xr:uid="{00000000-0005-0000-0000-000086470000}"/>
    <cellStyle name="표준 4 8 5 3 3" xfId="17188" xr:uid="{00000000-0005-0000-0000-000087470000}"/>
    <cellStyle name="표준 4 8 5 4" xfId="17189" xr:uid="{00000000-0005-0000-0000-000088470000}"/>
    <cellStyle name="표준 4 8 5 4 2" xfId="17190" xr:uid="{00000000-0005-0000-0000-000089470000}"/>
    <cellStyle name="표준 4 8 5 4 2 2" xfId="17191" xr:uid="{00000000-0005-0000-0000-00008A470000}"/>
    <cellStyle name="표준 4 8 5 4 3" xfId="17192" xr:uid="{00000000-0005-0000-0000-00008B470000}"/>
    <cellStyle name="표준 4 8 5 5" xfId="17193" xr:uid="{00000000-0005-0000-0000-00008C470000}"/>
    <cellStyle name="표준 4 8 5 5 2" xfId="17194" xr:uid="{00000000-0005-0000-0000-00008D470000}"/>
    <cellStyle name="표준 4 8 5 6" xfId="17195" xr:uid="{00000000-0005-0000-0000-00008E470000}"/>
    <cellStyle name="표준 4 8 6" xfId="17196" xr:uid="{00000000-0005-0000-0000-00008F470000}"/>
    <cellStyle name="표준 4 8 6 2" xfId="17197" xr:uid="{00000000-0005-0000-0000-000090470000}"/>
    <cellStyle name="표준 4 8 6 2 2" xfId="17198" xr:uid="{00000000-0005-0000-0000-000091470000}"/>
    <cellStyle name="표준 4 8 6 3" xfId="17199" xr:uid="{00000000-0005-0000-0000-000092470000}"/>
    <cellStyle name="표준 4 8 7" xfId="17200" xr:uid="{00000000-0005-0000-0000-000093470000}"/>
    <cellStyle name="표준 4 8 7 2" xfId="17201" xr:uid="{00000000-0005-0000-0000-000094470000}"/>
    <cellStyle name="표준 4 8 7 2 2" xfId="17202" xr:uid="{00000000-0005-0000-0000-000095470000}"/>
    <cellStyle name="표준 4 8 7 3" xfId="17203" xr:uid="{00000000-0005-0000-0000-000096470000}"/>
    <cellStyle name="표준 4 8 8" xfId="17204" xr:uid="{00000000-0005-0000-0000-000097470000}"/>
    <cellStyle name="표준 4 8 8 2" xfId="17205" xr:uid="{00000000-0005-0000-0000-000098470000}"/>
    <cellStyle name="표준 4 8 8 2 2" xfId="17206" xr:uid="{00000000-0005-0000-0000-000099470000}"/>
    <cellStyle name="표준 4 8 8 3" xfId="17207" xr:uid="{00000000-0005-0000-0000-00009A470000}"/>
    <cellStyle name="표준 4 8 9" xfId="17208" xr:uid="{00000000-0005-0000-0000-00009B470000}"/>
    <cellStyle name="표준 4 8 9 2" xfId="17209" xr:uid="{00000000-0005-0000-0000-00009C470000}"/>
    <cellStyle name="표준 4 9" xfId="17210" xr:uid="{00000000-0005-0000-0000-00009D470000}"/>
    <cellStyle name="표준 40" xfId="17211" xr:uid="{00000000-0005-0000-0000-00009E470000}"/>
    <cellStyle name="표준 40 2" xfId="17212" xr:uid="{00000000-0005-0000-0000-00009F470000}"/>
    <cellStyle name="표준 40 2 2" xfId="17213" xr:uid="{00000000-0005-0000-0000-0000A0470000}"/>
    <cellStyle name="표준 40 3" xfId="18127" xr:uid="{00000000-0005-0000-0000-0000A1470000}"/>
    <cellStyle name="표준 40 4" xfId="18126" xr:uid="{00000000-0005-0000-0000-0000A2470000}"/>
    <cellStyle name="표준 400" xfId="17214" xr:uid="{00000000-0005-0000-0000-0000A3470000}"/>
    <cellStyle name="표준 401" xfId="17215" xr:uid="{00000000-0005-0000-0000-0000A4470000}"/>
    <cellStyle name="표준 402" xfId="17216" xr:uid="{00000000-0005-0000-0000-0000A5470000}"/>
    <cellStyle name="표준 403" xfId="17217" xr:uid="{00000000-0005-0000-0000-0000A6470000}"/>
    <cellStyle name="표준 404" xfId="17218" xr:uid="{00000000-0005-0000-0000-0000A7470000}"/>
    <cellStyle name="표준 405" xfId="17219" xr:uid="{00000000-0005-0000-0000-0000A8470000}"/>
    <cellStyle name="표준 406" xfId="17220" xr:uid="{00000000-0005-0000-0000-0000A9470000}"/>
    <cellStyle name="표준 407" xfId="17221" xr:uid="{00000000-0005-0000-0000-0000AA470000}"/>
    <cellStyle name="표준 408" xfId="17222" xr:uid="{00000000-0005-0000-0000-0000AB470000}"/>
    <cellStyle name="표준 409" xfId="17223" xr:uid="{00000000-0005-0000-0000-0000AC470000}"/>
    <cellStyle name="표준 41" xfId="17224" xr:uid="{00000000-0005-0000-0000-0000AD470000}"/>
    <cellStyle name="표준 41 2" xfId="17225" xr:uid="{00000000-0005-0000-0000-0000AE470000}"/>
    <cellStyle name="표준 41 2 2" xfId="17226" xr:uid="{00000000-0005-0000-0000-0000AF470000}"/>
    <cellStyle name="표준 41 3" xfId="18129" xr:uid="{00000000-0005-0000-0000-0000B0470000}"/>
    <cellStyle name="표준 41 4" xfId="18128" xr:uid="{00000000-0005-0000-0000-0000B1470000}"/>
    <cellStyle name="표준 410" xfId="17227" xr:uid="{00000000-0005-0000-0000-0000B2470000}"/>
    <cellStyle name="표준 411" xfId="17228" xr:uid="{00000000-0005-0000-0000-0000B3470000}"/>
    <cellStyle name="표준 412" xfId="17229" xr:uid="{00000000-0005-0000-0000-0000B4470000}"/>
    <cellStyle name="표준 413" xfId="17230" xr:uid="{00000000-0005-0000-0000-0000B5470000}"/>
    <cellStyle name="표준 414" xfId="17231" xr:uid="{00000000-0005-0000-0000-0000B6470000}"/>
    <cellStyle name="표준 415" xfId="17232" xr:uid="{00000000-0005-0000-0000-0000B7470000}"/>
    <cellStyle name="표준 416" xfId="17233" xr:uid="{00000000-0005-0000-0000-0000B8470000}"/>
    <cellStyle name="표준 417" xfId="17234" xr:uid="{00000000-0005-0000-0000-0000B9470000}"/>
    <cellStyle name="표준 418" xfId="17235" xr:uid="{00000000-0005-0000-0000-0000BA470000}"/>
    <cellStyle name="표준 419" xfId="17236" xr:uid="{00000000-0005-0000-0000-0000BB470000}"/>
    <cellStyle name="표준 42" xfId="17237" xr:uid="{00000000-0005-0000-0000-0000BC470000}"/>
    <cellStyle name="표준 42 2" xfId="17238" xr:uid="{00000000-0005-0000-0000-0000BD470000}"/>
    <cellStyle name="표준 42 2 2" xfId="17239" xr:uid="{00000000-0005-0000-0000-0000BE470000}"/>
    <cellStyle name="표준 420" xfId="17240" xr:uid="{00000000-0005-0000-0000-0000BF470000}"/>
    <cellStyle name="표준 421" xfId="17241" xr:uid="{00000000-0005-0000-0000-0000C0470000}"/>
    <cellStyle name="표준 422" xfId="17242" xr:uid="{00000000-0005-0000-0000-0000C1470000}"/>
    <cellStyle name="표준 423" xfId="17243" xr:uid="{00000000-0005-0000-0000-0000C2470000}"/>
    <cellStyle name="표준 424" xfId="17244" xr:uid="{00000000-0005-0000-0000-0000C3470000}"/>
    <cellStyle name="표준 425" xfId="17245" xr:uid="{00000000-0005-0000-0000-0000C4470000}"/>
    <cellStyle name="표준 426" xfId="17246" xr:uid="{00000000-0005-0000-0000-0000C5470000}"/>
    <cellStyle name="표준 427" xfId="17247" xr:uid="{00000000-0005-0000-0000-0000C6470000}"/>
    <cellStyle name="표준 428" xfId="17248" xr:uid="{00000000-0005-0000-0000-0000C7470000}"/>
    <cellStyle name="표준 429" xfId="17249" xr:uid="{00000000-0005-0000-0000-0000C8470000}"/>
    <cellStyle name="표준 43" xfId="17250" xr:uid="{00000000-0005-0000-0000-0000C9470000}"/>
    <cellStyle name="표준 43 2" xfId="17251" xr:uid="{00000000-0005-0000-0000-0000CA470000}"/>
    <cellStyle name="표준 43 2 2" xfId="17252" xr:uid="{00000000-0005-0000-0000-0000CB470000}"/>
    <cellStyle name="표준 430" xfId="17253" xr:uid="{00000000-0005-0000-0000-0000CC470000}"/>
    <cellStyle name="표준 431" xfId="17254" xr:uid="{00000000-0005-0000-0000-0000CD470000}"/>
    <cellStyle name="표준 432" xfId="17255" xr:uid="{00000000-0005-0000-0000-0000CE470000}"/>
    <cellStyle name="표준 433" xfId="17256" xr:uid="{00000000-0005-0000-0000-0000CF470000}"/>
    <cellStyle name="표준 434" xfId="17257" xr:uid="{00000000-0005-0000-0000-0000D0470000}"/>
    <cellStyle name="표준 435" xfId="17258" xr:uid="{00000000-0005-0000-0000-0000D1470000}"/>
    <cellStyle name="표준 436" xfId="17259" xr:uid="{00000000-0005-0000-0000-0000D2470000}"/>
    <cellStyle name="표준 437" xfId="17260" xr:uid="{00000000-0005-0000-0000-0000D3470000}"/>
    <cellStyle name="표준 438" xfId="17261" xr:uid="{00000000-0005-0000-0000-0000D4470000}"/>
    <cellStyle name="표준 439" xfId="17262" xr:uid="{00000000-0005-0000-0000-0000D5470000}"/>
    <cellStyle name="표준 44" xfId="17263" xr:uid="{00000000-0005-0000-0000-0000D6470000}"/>
    <cellStyle name="표준 44 2" xfId="17264" xr:uid="{00000000-0005-0000-0000-0000D7470000}"/>
    <cellStyle name="표준 44 2 2" xfId="17265" xr:uid="{00000000-0005-0000-0000-0000D8470000}"/>
    <cellStyle name="표준 440" xfId="17266" xr:uid="{00000000-0005-0000-0000-0000D9470000}"/>
    <cellStyle name="표준 441" xfId="17267" xr:uid="{00000000-0005-0000-0000-0000DA470000}"/>
    <cellStyle name="표준 442" xfId="17268" xr:uid="{00000000-0005-0000-0000-0000DB470000}"/>
    <cellStyle name="표준 442 2" xfId="17269" xr:uid="{00000000-0005-0000-0000-0000DC470000}"/>
    <cellStyle name="표준 443" xfId="17270" xr:uid="{00000000-0005-0000-0000-0000DD470000}"/>
    <cellStyle name="표준 444" xfId="17271" xr:uid="{00000000-0005-0000-0000-0000DE470000}"/>
    <cellStyle name="표준 444 2" xfId="17272" xr:uid="{00000000-0005-0000-0000-0000DF470000}"/>
    <cellStyle name="표준 445" xfId="17273" xr:uid="{00000000-0005-0000-0000-0000E0470000}"/>
    <cellStyle name="표준 446" xfId="51" xr:uid="{00000000-0005-0000-0000-0000E1470000}"/>
    <cellStyle name="표준 45" xfId="17274" xr:uid="{00000000-0005-0000-0000-0000E2470000}"/>
    <cellStyle name="표준 45 2" xfId="17275" xr:uid="{00000000-0005-0000-0000-0000E3470000}"/>
    <cellStyle name="표준 45 2 2" xfId="17276" xr:uid="{00000000-0005-0000-0000-0000E4470000}"/>
    <cellStyle name="표준 46" xfId="17277" xr:uid="{00000000-0005-0000-0000-0000E5470000}"/>
    <cellStyle name="표준 46 2" xfId="17278" xr:uid="{00000000-0005-0000-0000-0000E6470000}"/>
    <cellStyle name="표준 46 2 2" xfId="17279" xr:uid="{00000000-0005-0000-0000-0000E7470000}"/>
    <cellStyle name="표준 47" xfId="17280" xr:uid="{00000000-0005-0000-0000-0000E8470000}"/>
    <cellStyle name="표준 47 2" xfId="17281" xr:uid="{00000000-0005-0000-0000-0000E9470000}"/>
    <cellStyle name="표준 47 3" xfId="17282" xr:uid="{00000000-0005-0000-0000-0000EA470000}"/>
    <cellStyle name="표준 48" xfId="17283" xr:uid="{00000000-0005-0000-0000-0000EB470000}"/>
    <cellStyle name="표준 48 2" xfId="17284" xr:uid="{00000000-0005-0000-0000-0000EC470000}"/>
    <cellStyle name="표준 48 3" xfId="17285" xr:uid="{00000000-0005-0000-0000-0000ED470000}"/>
    <cellStyle name="표준 49" xfId="17286" xr:uid="{00000000-0005-0000-0000-0000EE470000}"/>
    <cellStyle name="표준 49 2" xfId="17287" xr:uid="{00000000-0005-0000-0000-0000EF470000}"/>
    <cellStyle name="표준 49 3" xfId="17288" xr:uid="{00000000-0005-0000-0000-0000F0470000}"/>
    <cellStyle name="표준 5" xfId="17289" xr:uid="{00000000-0005-0000-0000-0000F1470000}"/>
    <cellStyle name="표준 5 2" xfId="17290" xr:uid="{00000000-0005-0000-0000-0000F2470000}"/>
    <cellStyle name="표준 5 2 2" xfId="17291" xr:uid="{00000000-0005-0000-0000-0000F3470000}"/>
    <cellStyle name="표준 5 2 3" xfId="17292" xr:uid="{00000000-0005-0000-0000-0000F4470000}"/>
    <cellStyle name="표준 5 3" xfId="17686" xr:uid="{00000000-0005-0000-0000-0000F5470000}"/>
    <cellStyle name="표준 5 3 2" xfId="18248" xr:uid="{00000000-0005-0000-0000-0000F6470000}"/>
    <cellStyle name="표준 5 3 2 2" xfId="18409" xr:uid="{00000000-0005-0000-0000-0000F7470000}"/>
    <cellStyle name="표준 5 3 2 2 2" xfId="18646" xr:uid="{00000000-0005-0000-0000-0000F8470000}"/>
    <cellStyle name="표준 5 3 2 3" xfId="18618" xr:uid="{00000000-0005-0000-0000-0000F9470000}"/>
    <cellStyle name="표준 5 3 3" xfId="18396" xr:uid="{00000000-0005-0000-0000-0000FA470000}"/>
    <cellStyle name="표준 5 3 3 2" xfId="18633" xr:uid="{00000000-0005-0000-0000-0000FB470000}"/>
    <cellStyle name="표준 5 3 4" xfId="18604" xr:uid="{00000000-0005-0000-0000-0000FC470000}"/>
    <cellStyle name="표준 5 4" xfId="18339" xr:uid="{00000000-0005-0000-0000-0000FD470000}"/>
    <cellStyle name="표준 5 4 2" xfId="18623" xr:uid="{00000000-0005-0000-0000-0000FE470000}"/>
    <cellStyle name="표준 5 5" xfId="18507" xr:uid="{00000000-0005-0000-0000-0000FF470000}"/>
    <cellStyle name="표준 5 6" xfId="17541" xr:uid="{00000000-0005-0000-0000-000000480000}"/>
    <cellStyle name="표준 50" xfId="17293" xr:uid="{00000000-0005-0000-0000-000001480000}"/>
    <cellStyle name="표준 50 2" xfId="17294" xr:uid="{00000000-0005-0000-0000-000002480000}"/>
    <cellStyle name="표준 50 3" xfId="17295" xr:uid="{00000000-0005-0000-0000-000003480000}"/>
    <cellStyle name="표준 51" xfId="17296" xr:uid="{00000000-0005-0000-0000-000004480000}"/>
    <cellStyle name="표준 51 2" xfId="17297" xr:uid="{00000000-0005-0000-0000-000005480000}"/>
    <cellStyle name="표준 51 3" xfId="17298" xr:uid="{00000000-0005-0000-0000-000006480000}"/>
    <cellStyle name="표준 52" xfId="17299" xr:uid="{00000000-0005-0000-0000-000007480000}"/>
    <cellStyle name="표준 52 2" xfId="17300" xr:uid="{00000000-0005-0000-0000-000008480000}"/>
    <cellStyle name="표준 52 3" xfId="17301" xr:uid="{00000000-0005-0000-0000-000009480000}"/>
    <cellStyle name="표준 53" xfId="17302" xr:uid="{00000000-0005-0000-0000-00000A480000}"/>
    <cellStyle name="표준 53 2" xfId="17303" xr:uid="{00000000-0005-0000-0000-00000B480000}"/>
    <cellStyle name="표준 53 3" xfId="17304" xr:uid="{00000000-0005-0000-0000-00000C480000}"/>
    <cellStyle name="표준 54" xfId="17305" xr:uid="{00000000-0005-0000-0000-00000D480000}"/>
    <cellStyle name="표준 54 2" xfId="17306" xr:uid="{00000000-0005-0000-0000-00000E480000}"/>
    <cellStyle name="표준 54 3" xfId="17307" xr:uid="{00000000-0005-0000-0000-00000F480000}"/>
    <cellStyle name="표준 55" xfId="17308" xr:uid="{00000000-0005-0000-0000-000010480000}"/>
    <cellStyle name="표준 55 2" xfId="17309" xr:uid="{00000000-0005-0000-0000-000011480000}"/>
    <cellStyle name="표준 55 3" xfId="17310" xr:uid="{00000000-0005-0000-0000-000012480000}"/>
    <cellStyle name="표준 56" xfId="17311" xr:uid="{00000000-0005-0000-0000-000013480000}"/>
    <cellStyle name="표준 56 2" xfId="17312" xr:uid="{00000000-0005-0000-0000-000014480000}"/>
    <cellStyle name="표준 56 3" xfId="17313" xr:uid="{00000000-0005-0000-0000-000015480000}"/>
    <cellStyle name="표준 57" xfId="17314" xr:uid="{00000000-0005-0000-0000-000016480000}"/>
    <cellStyle name="표준 57 2" xfId="17315" xr:uid="{00000000-0005-0000-0000-000017480000}"/>
    <cellStyle name="표준 57 3" xfId="17316" xr:uid="{00000000-0005-0000-0000-000018480000}"/>
    <cellStyle name="표준 58" xfId="17317" xr:uid="{00000000-0005-0000-0000-000019480000}"/>
    <cellStyle name="표준 58 2" xfId="17318" xr:uid="{00000000-0005-0000-0000-00001A480000}"/>
    <cellStyle name="표준 58 3" xfId="17319" xr:uid="{00000000-0005-0000-0000-00001B480000}"/>
    <cellStyle name="표준 59" xfId="17320" xr:uid="{00000000-0005-0000-0000-00001C480000}"/>
    <cellStyle name="표준 59 2" xfId="17321" xr:uid="{00000000-0005-0000-0000-00001D480000}"/>
    <cellStyle name="표준 59 3" xfId="17322" xr:uid="{00000000-0005-0000-0000-00001E480000}"/>
    <cellStyle name="표준 6" xfId="17323" xr:uid="{00000000-0005-0000-0000-00001F480000}"/>
    <cellStyle name="표준 6 2" xfId="17324" xr:uid="{00000000-0005-0000-0000-000020480000}"/>
    <cellStyle name="표준 6 3" xfId="17685" xr:uid="{00000000-0005-0000-0000-000021480000}"/>
    <cellStyle name="표준 6 3 2" xfId="18250" xr:uid="{00000000-0005-0000-0000-000022480000}"/>
    <cellStyle name="표준 6 3 2 2" xfId="18410" xr:uid="{00000000-0005-0000-0000-000023480000}"/>
    <cellStyle name="표준 6 3 2 2 2" xfId="18647" xr:uid="{00000000-0005-0000-0000-000024480000}"/>
    <cellStyle name="표준 6 3 2 3" xfId="18619" xr:uid="{00000000-0005-0000-0000-000025480000}"/>
    <cellStyle name="표준 6 3 3" xfId="18395" xr:uid="{00000000-0005-0000-0000-000026480000}"/>
    <cellStyle name="표준 6 3 3 2" xfId="18632" xr:uid="{00000000-0005-0000-0000-000027480000}"/>
    <cellStyle name="표준 6 3 4" xfId="18603" xr:uid="{00000000-0005-0000-0000-000028480000}"/>
    <cellStyle name="표준 6 4" xfId="18340" xr:uid="{00000000-0005-0000-0000-000029480000}"/>
    <cellStyle name="표준 6 4 2" xfId="18624" xr:uid="{00000000-0005-0000-0000-00002A480000}"/>
    <cellStyle name="표준 6 5" xfId="18508" xr:uid="{00000000-0005-0000-0000-00002B480000}"/>
    <cellStyle name="표준 6 6" xfId="17544" xr:uid="{00000000-0005-0000-0000-00002C480000}"/>
    <cellStyle name="표준 60" xfId="17325" xr:uid="{00000000-0005-0000-0000-00002D480000}"/>
    <cellStyle name="표준 60 2" xfId="17326" xr:uid="{00000000-0005-0000-0000-00002E480000}"/>
    <cellStyle name="표준 60 3" xfId="17327" xr:uid="{00000000-0005-0000-0000-00002F480000}"/>
    <cellStyle name="표준 61" xfId="17328" xr:uid="{00000000-0005-0000-0000-000030480000}"/>
    <cellStyle name="표준 61 2" xfId="17329" xr:uid="{00000000-0005-0000-0000-000031480000}"/>
    <cellStyle name="표준 61 3" xfId="17330" xr:uid="{00000000-0005-0000-0000-000032480000}"/>
    <cellStyle name="표준 62" xfId="17331" xr:uid="{00000000-0005-0000-0000-000033480000}"/>
    <cellStyle name="표준 62 2" xfId="17332" xr:uid="{00000000-0005-0000-0000-000034480000}"/>
    <cellStyle name="표준 62 3" xfId="17333" xr:uid="{00000000-0005-0000-0000-000035480000}"/>
    <cellStyle name="표준 63" xfId="17334" xr:uid="{00000000-0005-0000-0000-000036480000}"/>
    <cellStyle name="표준 63 2" xfId="17335" xr:uid="{00000000-0005-0000-0000-000037480000}"/>
    <cellStyle name="표준 63 3" xfId="17336" xr:uid="{00000000-0005-0000-0000-000038480000}"/>
    <cellStyle name="표준 64" xfId="17337" xr:uid="{00000000-0005-0000-0000-000039480000}"/>
    <cellStyle name="표준 64 2" xfId="17338" xr:uid="{00000000-0005-0000-0000-00003A480000}"/>
    <cellStyle name="표준 64 3" xfId="17339" xr:uid="{00000000-0005-0000-0000-00003B480000}"/>
    <cellStyle name="표준 65" xfId="17340" xr:uid="{00000000-0005-0000-0000-00003C480000}"/>
    <cellStyle name="표준 65 2" xfId="17341" xr:uid="{00000000-0005-0000-0000-00003D480000}"/>
    <cellStyle name="표준 65 3" xfId="17342" xr:uid="{00000000-0005-0000-0000-00003E480000}"/>
    <cellStyle name="표준 66" xfId="17343" xr:uid="{00000000-0005-0000-0000-00003F480000}"/>
    <cellStyle name="표준 66 2" xfId="17344" xr:uid="{00000000-0005-0000-0000-000040480000}"/>
    <cellStyle name="표준 66 3" xfId="17345" xr:uid="{00000000-0005-0000-0000-000041480000}"/>
    <cellStyle name="표준 67" xfId="17346" xr:uid="{00000000-0005-0000-0000-000042480000}"/>
    <cellStyle name="표준 67 2" xfId="17347" xr:uid="{00000000-0005-0000-0000-000043480000}"/>
    <cellStyle name="표준 67 3" xfId="17348" xr:uid="{00000000-0005-0000-0000-000044480000}"/>
    <cellStyle name="표준 68" xfId="17349" xr:uid="{00000000-0005-0000-0000-000045480000}"/>
    <cellStyle name="표준 68 2" xfId="17350" xr:uid="{00000000-0005-0000-0000-000046480000}"/>
    <cellStyle name="표준 68 3" xfId="17351" xr:uid="{00000000-0005-0000-0000-000047480000}"/>
    <cellStyle name="표준 69" xfId="17352" xr:uid="{00000000-0005-0000-0000-000048480000}"/>
    <cellStyle name="표준 69 2" xfId="17353" xr:uid="{00000000-0005-0000-0000-000049480000}"/>
    <cellStyle name="표준 69 3" xfId="17354" xr:uid="{00000000-0005-0000-0000-00004A480000}"/>
    <cellStyle name="표준 7" xfId="17355" xr:uid="{00000000-0005-0000-0000-00004B480000}"/>
    <cellStyle name="표준 7 2" xfId="17356" xr:uid="{00000000-0005-0000-0000-00004C480000}"/>
    <cellStyle name="표준 7 3" xfId="18343" xr:uid="{00000000-0005-0000-0000-00004D480000}"/>
    <cellStyle name="표준 7 4" xfId="18511" xr:uid="{00000000-0005-0000-0000-00004E480000}"/>
    <cellStyle name="표준 7 5" xfId="17547" xr:uid="{00000000-0005-0000-0000-00004F480000}"/>
    <cellStyle name="표준 70" xfId="17357" xr:uid="{00000000-0005-0000-0000-000050480000}"/>
    <cellStyle name="표준 70 2" xfId="17358" xr:uid="{00000000-0005-0000-0000-000051480000}"/>
    <cellStyle name="표준 70 3" xfId="17359" xr:uid="{00000000-0005-0000-0000-000052480000}"/>
    <cellStyle name="표준 71" xfId="17360" xr:uid="{00000000-0005-0000-0000-000053480000}"/>
    <cellStyle name="표준 71 2" xfId="17361" xr:uid="{00000000-0005-0000-0000-000054480000}"/>
    <cellStyle name="표준 71 3" xfId="17362" xr:uid="{00000000-0005-0000-0000-000055480000}"/>
    <cellStyle name="표준 72" xfId="17363" xr:uid="{00000000-0005-0000-0000-000056480000}"/>
    <cellStyle name="표준 72 2" xfId="17364" xr:uid="{00000000-0005-0000-0000-000057480000}"/>
    <cellStyle name="표준 72 3" xfId="17365" xr:uid="{00000000-0005-0000-0000-000058480000}"/>
    <cellStyle name="표준 73" xfId="17366" xr:uid="{00000000-0005-0000-0000-000059480000}"/>
    <cellStyle name="표준 73 2" xfId="17367" xr:uid="{00000000-0005-0000-0000-00005A480000}"/>
    <cellStyle name="표준 73 3" xfId="17368" xr:uid="{00000000-0005-0000-0000-00005B480000}"/>
    <cellStyle name="표준 74" xfId="17369" xr:uid="{00000000-0005-0000-0000-00005C480000}"/>
    <cellStyle name="표준 74 2" xfId="17370" xr:uid="{00000000-0005-0000-0000-00005D480000}"/>
    <cellStyle name="표준 74 3" xfId="17371" xr:uid="{00000000-0005-0000-0000-00005E480000}"/>
    <cellStyle name="표준 75" xfId="17372" xr:uid="{00000000-0005-0000-0000-00005F480000}"/>
    <cellStyle name="표준 75 2" xfId="17373" xr:uid="{00000000-0005-0000-0000-000060480000}"/>
    <cellStyle name="표준 75 3" xfId="17374" xr:uid="{00000000-0005-0000-0000-000061480000}"/>
    <cellStyle name="표준 76" xfId="17375" xr:uid="{00000000-0005-0000-0000-000062480000}"/>
    <cellStyle name="표준 76 2" xfId="17376" xr:uid="{00000000-0005-0000-0000-000063480000}"/>
    <cellStyle name="표준 76 3" xfId="17377" xr:uid="{00000000-0005-0000-0000-000064480000}"/>
    <cellStyle name="표준 77" xfId="17378" xr:uid="{00000000-0005-0000-0000-000065480000}"/>
    <cellStyle name="표준 77 2" xfId="17379" xr:uid="{00000000-0005-0000-0000-000066480000}"/>
    <cellStyle name="표준 77 3" xfId="17380" xr:uid="{00000000-0005-0000-0000-000067480000}"/>
    <cellStyle name="표준 78" xfId="17381" xr:uid="{00000000-0005-0000-0000-000068480000}"/>
    <cellStyle name="표준 78 2" xfId="17382" xr:uid="{00000000-0005-0000-0000-000069480000}"/>
    <cellStyle name="표준 78 3" xfId="17383" xr:uid="{00000000-0005-0000-0000-00006A480000}"/>
    <cellStyle name="표준 79" xfId="17384" xr:uid="{00000000-0005-0000-0000-00006B480000}"/>
    <cellStyle name="표준 79 2" xfId="17385" xr:uid="{00000000-0005-0000-0000-00006C480000}"/>
    <cellStyle name="표준 79 3" xfId="17386" xr:uid="{00000000-0005-0000-0000-00006D480000}"/>
    <cellStyle name="표준 8" xfId="17387" xr:uid="{00000000-0005-0000-0000-00006E480000}"/>
    <cellStyle name="표준 8 2" xfId="17388" xr:uid="{00000000-0005-0000-0000-00006F480000}"/>
    <cellStyle name="표준 8 3" xfId="17683" xr:uid="{00000000-0005-0000-0000-000070480000}"/>
    <cellStyle name="표준 8 3 2" xfId="18393" xr:uid="{00000000-0005-0000-0000-000071480000}"/>
    <cellStyle name="표준 8 3 2 2" xfId="18630" xr:uid="{00000000-0005-0000-0000-000072480000}"/>
    <cellStyle name="표준 8 3 3" xfId="18601" xr:uid="{00000000-0005-0000-0000-000073480000}"/>
    <cellStyle name="표준 8 4" xfId="18389" xr:uid="{00000000-0005-0000-0000-000074480000}"/>
    <cellStyle name="표준 8 4 2" xfId="18626" xr:uid="{00000000-0005-0000-0000-000075480000}"/>
    <cellStyle name="표준 8 5" xfId="18557" xr:uid="{00000000-0005-0000-0000-000076480000}"/>
    <cellStyle name="표준 8 6" xfId="17592" xr:uid="{00000000-0005-0000-0000-000077480000}"/>
    <cellStyle name="표준 80" xfId="17389" xr:uid="{00000000-0005-0000-0000-000078480000}"/>
    <cellStyle name="표준 80 2" xfId="17390" xr:uid="{00000000-0005-0000-0000-000079480000}"/>
    <cellStyle name="표준 80 3" xfId="17391" xr:uid="{00000000-0005-0000-0000-00007A480000}"/>
    <cellStyle name="표준 81" xfId="17392" xr:uid="{00000000-0005-0000-0000-00007B480000}"/>
    <cellStyle name="표준 81 2" xfId="17393" xr:uid="{00000000-0005-0000-0000-00007C480000}"/>
    <cellStyle name="표준 81 3" xfId="17394" xr:uid="{00000000-0005-0000-0000-00007D480000}"/>
    <cellStyle name="표준 82" xfId="17395" xr:uid="{00000000-0005-0000-0000-00007E480000}"/>
    <cellStyle name="표준 82 2" xfId="17396" xr:uid="{00000000-0005-0000-0000-00007F480000}"/>
    <cellStyle name="표준 82 3" xfId="17397" xr:uid="{00000000-0005-0000-0000-000080480000}"/>
    <cellStyle name="표준 83" xfId="17398" xr:uid="{00000000-0005-0000-0000-000081480000}"/>
    <cellStyle name="표준 83 2" xfId="17399" xr:uid="{00000000-0005-0000-0000-000082480000}"/>
    <cellStyle name="표준 83 3" xfId="17400" xr:uid="{00000000-0005-0000-0000-000083480000}"/>
    <cellStyle name="표준 84" xfId="17401" xr:uid="{00000000-0005-0000-0000-000084480000}"/>
    <cellStyle name="표준 84 2" xfId="17402" xr:uid="{00000000-0005-0000-0000-000085480000}"/>
    <cellStyle name="표준 84 3" xfId="17403" xr:uid="{00000000-0005-0000-0000-000086480000}"/>
    <cellStyle name="표준 85" xfId="17404" xr:uid="{00000000-0005-0000-0000-000087480000}"/>
    <cellStyle name="표준 85 2" xfId="17405" xr:uid="{00000000-0005-0000-0000-000088480000}"/>
    <cellStyle name="표준 85 3" xfId="17406" xr:uid="{00000000-0005-0000-0000-000089480000}"/>
    <cellStyle name="표준 86" xfId="17407" xr:uid="{00000000-0005-0000-0000-00008A480000}"/>
    <cellStyle name="표준 86 2" xfId="17408" xr:uid="{00000000-0005-0000-0000-00008B480000}"/>
    <cellStyle name="표준 86 2 2" xfId="18148" xr:uid="{00000000-0005-0000-0000-00008C480000}"/>
    <cellStyle name="표준 86 3" xfId="17409" xr:uid="{00000000-0005-0000-0000-00008D480000}"/>
    <cellStyle name="표준 86 3 2" xfId="18149" xr:uid="{00000000-0005-0000-0000-00008E480000}"/>
    <cellStyle name="표준 87" xfId="17410" xr:uid="{00000000-0005-0000-0000-00008F480000}"/>
    <cellStyle name="표준 87 2" xfId="17411" xr:uid="{00000000-0005-0000-0000-000090480000}"/>
    <cellStyle name="표준 87 2 2" xfId="18151" xr:uid="{00000000-0005-0000-0000-000091480000}"/>
    <cellStyle name="표준 87 3" xfId="17412" xr:uid="{00000000-0005-0000-0000-000092480000}"/>
    <cellStyle name="표준 87 3 2" xfId="18152" xr:uid="{00000000-0005-0000-0000-000093480000}"/>
    <cellStyle name="표준 87 4" xfId="18150" xr:uid="{00000000-0005-0000-0000-000094480000}"/>
    <cellStyle name="표준 88" xfId="17413" xr:uid="{00000000-0005-0000-0000-000095480000}"/>
    <cellStyle name="표준 88 2" xfId="17414" xr:uid="{00000000-0005-0000-0000-000096480000}"/>
    <cellStyle name="표준 88 2 2" xfId="18154" xr:uid="{00000000-0005-0000-0000-000097480000}"/>
    <cellStyle name="표준 88 3" xfId="17415" xr:uid="{00000000-0005-0000-0000-000098480000}"/>
    <cellStyle name="표준 88 3 2" xfId="18155" xr:uid="{00000000-0005-0000-0000-000099480000}"/>
    <cellStyle name="표준 88 4" xfId="18153" xr:uid="{00000000-0005-0000-0000-00009A480000}"/>
    <cellStyle name="표준 89" xfId="17416" xr:uid="{00000000-0005-0000-0000-00009B480000}"/>
    <cellStyle name="표준 89 2" xfId="17417" xr:uid="{00000000-0005-0000-0000-00009C480000}"/>
    <cellStyle name="표준 89 2 2" xfId="18157" xr:uid="{00000000-0005-0000-0000-00009D480000}"/>
    <cellStyle name="표준 89 3" xfId="17418" xr:uid="{00000000-0005-0000-0000-00009E480000}"/>
    <cellStyle name="표준 89 3 2" xfId="18158" xr:uid="{00000000-0005-0000-0000-00009F480000}"/>
    <cellStyle name="표준 89 4" xfId="18156" xr:uid="{00000000-0005-0000-0000-0000A0480000}"/>
    <cellStyle name="표준 9" xfId="17419" xr:uid="{00000000-0005-0000-0000-0000A1480000}"/>
    <cellStyle name="표준 9 2" xfId="17420" xr:uid="{00000000-0005-0000-0000-0000A2480000}"/>
    <cellStyle name="표준 9 2 2" xfId="18160" xr:uid="{00000000-0005-0000-0000-0000A3480000}"/>
    <cellStyle name="표준 9 3" xfId="18159" xr:uid="{00000000-0005-0000-0000-0000A4480000}"/>
    <cellStyle name="표준 90" xfId="17421" xr:uid="{00000000-0005-0000-0000-0000A5480000}"/>
    <cellStyle name="표준 90 2" xfId="17422" xr:uid="{00000000-0005-0000-0000-0000A6480000}"/>
    <cellStyle name="표준 90 2 2" xfId="18162" xr:uid="{00000000-0005-0000-0000-0000A7480000}"/>
    <cellStyle name="표준 90 3" xfId="17423" xr:uid="{00000000-0005-0000-0000-0000A8480000}"/>
    <cellStyle name="표준 90 3 2" xfId="18163" xr:uid="{00000000-0005-0000-0000-0000A9480000}"/>
    <cellStyle name="표준 90 4" xfId="18161" xr:uid="{00000000-0005-0000-0000-0000AA480000}"/>
    <cellStyle name="표준 91" xfId="17424" xr:uid="{00000000-0005-0000-0000-0000AB480000}"/>
    <cellStyle name="표준 91 2" xfId="17425" xr:uid="{00000000-0005-0000-0000-0000AC480000}"/>
    <cellStyle name="표준 91 2 2" xfId="18165" xr:uid="{00000000-0005-0000-0000-0000AD480000}"/>
    <cellStyle name="표준 91 3" xfId="17426" xr:uid="{00000000-0005-0000-0000-0000AE480000}"/>
    <cellStyle name="표준 91 3 2" xfId="18166" xr:uid="{00000000-0005-0000-0000-0000AF480000}"/>
    <cellStyle name="표준 91 4" xfId="18164" xr:uid="{00000000-0005-0000-0000-0000B0480000}"/>
    <cellStyle name="표준 92" xfId="17427" xr:uid="{00000000-0005-0000-0000-0000B1480000}"/>
    <cellStyle name="표준 92 2" xfId="17428" xr:uid="{00000000-0005-0000-0000-0000B2480000}"/>
    <cellStyle name="표준 92 2 2" xfId="18168" xr:uid="{00000000-0005-0000-0000-0000B3480000}"/>
    <cellStyle name="표준 92 3" xfId="17429" xr:uid="{00000000-0005-0000-0000-0000B4480000}"/>
    <cellStyle name="표준 92 3 2" xfId="18169" xr:uid="{00000000-0005-0000-0000-0000B5480000}"/>
    <cellStyle name="표준 92 4" xfId="18167" xr:uid="{00000000-0005-0000-0000-0000B6480000}"/>
    <cellStyle name="표준 93" xfId="17430" xr:uid="{00000000-0005-0000-0000-0000B7480000}"/>
    <cellStyle name="표준 93 2" xfId="17431" xr:uid="{00000000-0005-0000-0000-0000B8480000}"/>
    <cellStyle name="표준 93 2 2" xfId="18171" xr:uid="{00000000-0005-0000-0000-0000B9480000}"/>
    <cellStyle name="표준 93 3" xfId="17432" xr:uid="{00000000-0005-0000-0000-0000BA480000}"/>
    <cellStyle name="표준 93 3 2" xfId="18172" xr:uid="{00000000-0005-0000-0000-0000BB480000}"/>
    <cellStyle name="표준 93 4" xfId="18170" xr:uid="{00000000-0005-0000-0000-0000BC480000}"/>
    <cellStyle name="표준 94" xfId="17433" xr:uid="{00000000-0005-0000-0000-0000BD480000}"/>
    <cellStyle name="표준 94 2" xfId="17434" xr:uid="{00000000-0005-0000-0000-0000BE480000}"/>
    <cellStyle name="표준 94 2 2" xfId="18174" xr:uid="{00000000-0005-0000-0000-0000BF480000}"/>
    <cellStyle name="표준 94 3" xfId="17435" xr:uid="{00000000-0005-0000-0000-0000C0480000}"/>
    <cellStyle name="표준 94 3 2" xfId="18175" xr:uid="{00000000-0005-0000-0000-0000C1480000}"/>
    <cellStyle name="표준 94 4" xfId="18173" xr:uid="{00000000-0005-0000-0000-0000C2480000}"/>
    <cellStyle name="표준 95" xfId="17436" xr:uid="{00000000-0005-0000-0000-0000C3480000}"/>
    <cellStyle name="표준 95 2" xfId="17437" xr:uid="{00000000-0005-0000-0000-0000C4480000}"/>
    <cellStyle name="표준 95 2 2" xfId="18177" xr:uid="{00000000-0005-0000-0000-0000C5480000}"/>
    <cellStyle name="표준 95 3" xfId="17438" xr:uid="{00000000-0005-0000-0000-0000C6480000}"/>
    <cellStyle name="표준 95 3 2" xfId="18178" xr:uid="{00000000-0005-0000-0000-0000C7480000}"/>
    <cellStyle name="표준 95 4" xfId="18176" xr:uid="{00000000-0005-0000-0000-0000C8480000}"/>
    <cellStyle name="표준 96" xfId="17439" xr:uid="{00000000-0005-0000-0000-0000C9480000}"/>
    <cellStyle name="표준 96 2" xfId="17440" xr:uid="{00000000-0005-0000-0000-0000CA480000}"/>
    <cellStyle name="표준 96 2 2" xfId="18180" xr:uid="{00000000-0005-0000-0000-0000CB480000}"/>
    <cellStyle name="표준 96 3" xfId="17441" xr:uid="{00000000-0005-0000-0000-0000CC480000}"/>
    <cellStyle name="표준 96 3 2" xfId="18181" xr:uid="{00000000-0005-0000-0000-0000CD480000}"/>
    <cellStyle name="표준 96 4" xfId="18179" xr:uid="{00000000-0005-0000-0000-0000CE480000}"/>
    <cellStyle name="표준 97" xfId="17442" xr:uid="{00000000-0005-0000-0000-0000CF480000}"/>
    <cellStyle name="표준 97 2" xfId="17443" xr:uid="{00000000-0005-0000-0000-0000D0480000}"/>
    <cellStyle name="표준 97 2 2" xfId="18183" xr:uid="{00000000-0005-0000-0000-0000D1480000}"/>
    <cellStyle name="표준 97 3" xfId="17444" xr:uid="{00000000-0005-0000-0000-0000D2480000}"/>
    <cellStyle name="표준 97 3 2" xfId="18184" xr:uid="{00000000-0005-0000-0000-0000D3480000}"/>
    <cellStyle name="표준 97 4" xfId="18182" xr:uid="{00000000-0005-0000-0000-0000D4480000}"/>
    <cellStyle name="표준 98" xfId="17445" xr:uid="{00000000-0005-0000-0000-0000D5480000}"/>
    <cellStyle name="표준 98 2" xfId="17446" xr:uid="{00000000-0005-0000-0000-0000D6480000}"/>
    <cellStyle name="표준 98 2 2" xfId="18186" xr:uid="{00000000-0005-0000-0000-0000D7480000}"/>
    <cellStyle name="표준 98 3" xfId="17447" xr:uid="{00000000-0005-0000-0000-0000D8480000}"/>
    <cellStyle name="표준 98 3 2" xfId="18187" xr:uid="{00000000-0005-0000-0000-0000D9480000}"/>
    <cellStyle name="표준 98 4" xfId="18185" xr:uid="{00000000-0005-0000-0000-0000DA480000}"/>
    <cellStyle name="표준 99" xfId="17448" xr:uid="{00000000-0005-0000-0000-0000DB480000}"/>
    <cellStyle name="표준 99 2" xfId="17449" xr:uid="{00000000-0005-0000-0000-0000DC480000}"/>
    <cellStyle name="표준 99 2 2" xfId="18189" xr:uid="{00000000-0005-0000-0000-0000DD480000}"/>
    <cellStyle name="표준 99 3" xfId="17450" xr:uid="{00000000-0005-0000-0000-0000DE480000}"/>
    <cellStyle name="표준 99 3 2" xfId="18190" xr:uid="{00000000-0005-0000-0000-0000DF480000}"/>
    <cellStyle name="표준 99 4" xfId="18188" xr:uid="{00000000-0005-0000-0000-0000E0480000}"/>
    <cellStyle name="標準_Akia(F）-8" xfId="17451" xr:uid="{00000000-0005-0000-0000-0000E1480000}"/>
    <cellStyle name="표준_Sheet1" xfId="48" xr:uid="{00000000-0005-0000-0000-0000E2480000}"/>
    <cellStyle name="표준_Sheet1_1" xfId="17452" xr:uid="{00000000-0005-0000-0000-0000E3480000}"/>
    <cellStyle name="표준_Sheet2" xfId="50" xr:uid="{00000000-0005-0000-0000-0000E4480000}"/>
    <cellStyle name="화폐기호" xfId="17453" xr:uid="{00000000-0005-0000-0000-0000E5480000}"/>
    <cellStyle name="화폐기호0" xfId="17454" xr:uid="{00000000-0005-0000-0000-0000E648000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5" Type="http://schemas.openxmlformats.org/officeDocument/2006/relationships/externalLink" Target="externalLinks/externalLink1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481851</xdr:colOff>
      <xdr:row>47</xdr:row>
      <xdr:rowOff>56030</xdr:rowOff>
    </xdr:from>
    <xdr:to>
      <xdr:col>18</xdr:col>
      <xdr:colOff>558052</xdr:colOff>
      <xdr:row>63</xdr:row>
      <xdr:rowOff>97492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4216901" y="8495180"/>
          <a:ext cx="6134101" cy="3073213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HOKim_BackUp/000_Calc/CalcExcel/MySimpleCallableSwapPricer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lidays"/>
      <sheetName val="Pricer"/>
      <sheetName val="FixingHistory"/>
      <sheetName val="Sheet6"/>
      <sheetName val="Sheet1"/>
      <sheetName val="Sheet2"/>
      <sheetName val="Sheet3"/>
      <sheetName val="Sheet4"/>
      <sheetName val="Sheet5"/>
      <sheetName val="Sheet7"/>
      <sheetName val="Sheet8"/>
      <sheetName val="Sheet9"/>
      <sheetName val="Sheet10"/>
    </sheetNames>
    <sheetDataSet>
      <sheetData sheetId="0"/>
      <sheetData sheetId="1">
        <row r="4">
          <cell r="C4">
            <v>43920</v>
          </cell>
        </row>
      </sheetData>
      <sheetData sheetId="2">
        <row r="3">
          <cell r="B3" t="str">
            <v>Fixing</v>
          </cell>
        </row>
      </sheetData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</sheetDataSet>
  </externalBook>
</externalLink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30">
    <tabColor theme="3" tint="0.39997558519241921"/>
  </sheetPr>
  <dimension ref="A1:M729"/>
  <sheetViews>
    <sheetView zoomScale="75" workbookViewId="0">
      <pane xSplit="1" ySplit="5" topLeftCell="B222" activePane="bottomRight" state="frozen"/>
      <selection pane="topRight" activeCell="B1" sqref="B1"/>
      <selection pane="bottomLeft" activeCell="A6" sqref="A6"/>
      <selection pane="bottomRight" activeCell="E237" sqref="E237"/>
    </sheetView>
  </sheetViews>
  <sheetFormatPr defaultRowHeight="13.5"/>
  <cols>
    <col min="1" max="1" width="13" style="57" bestFit="1" customWidth="1"/>
    <col min="2" max="2" width="9" style="57"/>
    <col min="3" max="3" width="12.875" style="57" bestFit="1" customWidth="1"/>
    <col min="4" max="4" width="9" style="57"/>
    <col min="5" max="5" width="13" style="57" bestFit="1" customWidth="1"/>
    <col min="6" max="6" width="9" style="57"/>
    <col min="7" max="7" width="12.875" style="57" bestFit="1" customWidth="1"/>
    <col min="8" max="8" width="9" style="57"/>
    <col min="9" max="9" width="12.875" style="57" bestFit="1" customWidth="1"/>
    <col min="10" max="10" width="9" style="57"/>
    <col min="11" max="11" width="15.25" style="57" bestFit="1" customWidth="1"/>
    <col min="12" max="12" width="9" style="57"/>
    <col min="13" max="13" width="12.875" style="57" bestFit="1" customWidth="1"/>
    <col min="14" max="16384" width="9" style="57"/>
  </cols>
  <sheetData>
    <row r="1" spans="1:13" ht="16.5">
      <c r="A1" s="59" t="s">
        <v>104</v>
      </c>
      <c r="C1" s="57" t="s">
        <v>105</v>
      </c>
      <c r="E1" s="57" t="s">
        <v>106</v>
      </c>
      <c r="G1" s="57" t="s">
        <v>107</v>
      </c>
      <c r="I1" s="57" t="s">
        <v>108</v>
      </c>
      <c r="K1" s="57" t="s">
        <v>109</v>
      </c>
      <c r="M1" s="57" t="s">
        <v>110</v>
      </c>
    </row>
    <row r="2" spans="1:13">
      <c r="A2" s="60">
        <v>39448</v>
      </c>
      <c r="C2" s="58">
        <v>39448</v>
      </c>
      <c r="E2" s="58">
        <v>39448</v>
      </c>
      <c r="G2" s="58">
        <v>39448</v>
      </c>
      <c r="I2" s="58">
        <v>39448</v>
      </c>
      <c r="K2" s="58">
        <v>39448</v>
      </c>
      <c r="M2" s="58">
        <v>39448</v>
      </c>
    </row>
    <row r="3" spans="1:13">
      <c r="A3" s="60">
        <v>39484</v>
      </c>
      <c r="C3" s="58">
        <v>39528</v>
      </c>
      <c r="E3" s="58">
        <v>39468</v>
      </c>
      <c r="G3" s="58">
        <v>39468</v>
      </c>
      <c r="I3" s="58">
        <v>39449</v>
      </c>
      <c r="K3" s="58">
        <v>39449</v>
      </c>
      <c r="M3" s="58">
        <v>39528</v>
      </c>
    </row>
    <row r="4" spans="1:13">
      <c r="A4" s="60">
        <v>39485</v>
      </c>
      <c r="C4" s="58">
        <v>39531</v>
      </c>
      <c r="E4" s="58">
        <v>39496</v>
      </c>
      <c r="G4" s="58">
        <v>39496</v>
      </c>
      <c r="I4" s="58">
        <v>39450</v>
      </c>
      <c r="K4" s="58">
        <v>39450</v>
      </c>
      <c r="M4" s="58">
        <v>39531</v>
      </c>
    </row>
    <row r="5" spans="1:13">
      <c r="A5" s="60">
        <v>39486</v>
      </c>
      <c r="C5" s="58">
        <v>39573</v>
      </c>
      <c r="E5" s="58">
        <v>39594</v>
      </c>
      <c r="G5" s="58">
        <v>39528</v>
      </c>
      <c r="I5" s="58">
        <v>39461</v>
      </c>
      <c r="K5" s="58">
        <v>39461</v>
      </c>
      <c r="M5" s="58">
        <v>39569</v>
      </c>
    </row>
    <row r="6" spans="1:13">
      <c r="A6" s="60">
        <v>39508</v>
      </c>
      <c r="C6" s="58">
        <v>39594</v>
      </c>
      <c r="E6" s="58">
        <v>39633</v>
      </c>
      <c r="G6" s="58">
        <v>39531</v>
      </c>
      <c r="I6" s="58">
        <v>39489</v>
      </c>
      <c r="K6" s="58">
        <v>39489</v>
      </c>
      <c r="M6" s="58">
        <v>39807</v>
      </c>
    </row>
    <row r="7" spans="1:13">
      <c r="A7" s="60">
        <v>39547</v>
      </c>
      <c r="C7" s="58">
        <v>39685</v>
      </c>
      <c r="E7" s="58">
        <v>39692</v>
      </c>
      <c r="G7" s="58">
        <v>39573</v>
      </c>
      <c r="I7" s="58">
        <v>39527</v>
      </c>
      <c r="K7" s="58">
        <v>39527</v>
      </c>
      <c r="M7" s="58">
        <v>39808</v>
      </c>
    </row>
    <row r="8" spans="1:13">
      <c r="A8" s="60">
        <v>39569</v>
      </c>
      <c r="C8" s="58">
        <v>39807</v>
      </c>
      <c r="E8" s="58">
        <v>39734</v>
      </c>
      <c r="G8" s="58">
        <v>39594</v>
      </c>
      <c r="I8" s="58">
        <v>39567</v>
      </c>
      <c r="K8" s="58">
        <v>39528</v>
      </c>
      <c r="M8" s="58">
        <v>39814</v>
      </c>
    </row>
    <row r="9" spans="1:13">
      <c r="A9" s="60">
        <v>39573</v>
      </c>
      <c r="C9" s="58">
        <v>39808</v>
      </c>
      <c r="E9" s="58">
        <v>39763</v>
      </c>
      <c r="G9" s="58">
        <v>39633</v>
      </c>
      <c r="I9" s="58">
        <v>39571</v>
      </c>
      <c r="K9" s="58">
        <v>39531</v>
      </c>
      <c r="M9" s="58">
        <v>39913</v>
      </c>
    </row>
    <row r="10" spans="1:13">
      <c r="A10" s="60">
        <v>39580</v>
      </c>
      <c r="C10" s="58">
        <v>39814</v>
      </c>
      <c r="E10" s="58">
        <v>39779</v>
      </c>
      <c r="G10" s="58">
        <v>39685</v>
      </c>
      <c r="I10" s="58">
        <v>39572</v>
      </c>
      <c r="K10" s="58">
        <v>39567</v>
      </c>
      <c r="M10" s="58">
        <v>39916</v>
      </c>
    </row>
    <row r="11" spans="1:13">
      <c r="A11" s="60">
        <v>39605</v>
      </c>
      <c r="C11" s="58">
        <v>39913</v>
      </c>
      <c r="E11" s="58">
        <v>39807</v>
      </c>
      <c r="G11" s="58">
        <v>39692</v>
      </c>
      <c r="I11" s="58">
        <v>39573</v>
      </c>
      <c r="K11" s="58">
        <v>39571</v>
      </c>
      <c r="M11" s="58">
        <v>39934</v>
      </c>
    </row>
    <row r="12" spans="1:13">
      <c r="A12" s="60">
        <v>39675</v>
      </c>
      <c r="C12" s="58">
        <v>39916</v>
      </c>
      <c r="E12" s="58">
        <v>39814</v>
      </c>
      <c r="G12" s="58">
        <v>39734</v>
      </c>
      <c r="I12" s="58">
        <v>39650</v>
      </c>
      <c r="K12" s="58">
        <v>39572</v>
      </c>
      <c r="M12" s="58">
        <v>40172</v>
      </c>
    </row>
    <row r="13" spans="1:13">
      <c r="A13" s="60">
        <v>39704</v>
      </c>
      <c r="C13" s="58">
        <v>39937</v>
      </c>
      <c r="E13" s="58">
        <v>39832</v>
      </c>
      <c r="G13" s="58">
        <v>39763</v>
      </c>
      <c r="I13" s="58">
        <v>39706</v>
      </c>
      <c r="K13" s="58">
        <v>39573</v>
      </c>
      <c r="M13" s="58">
        <v>40173</v>
      </c>
    </row>
    <row r="14" spans="1:13">
      <c r="A14" s="60">
        <v>39705</v>
      </c>
      <c r="C14" s="58">
        <v>39958</v>
      </c>
      <c r="E14" s="58">
        <v>39860</v>
      </c>
      <c r="G14" s="58">
        <v>39779</v>
      </c>
      <c r="I14" s="58">
        <v>39714</v>
      </c>
      <c r="K14" s="58">
        <v>39594</v>
      </c>
      <c r="M14" s="58">
        <v>40179</v>
      </c>
    </row>
    <row r="15" spans="1:13">
      <c r="A15" s="60">
        <v>39706</v>
      </c>
      <c r="C15" s="58">
        <v>40056</v>
      </c>
      <c r="E15" s="58">
        <v>39958</v>
      </c>
      <c r="G15" s="58">
        <v>39807</v>
      </c>
      <c r="I15" s="58">
        <v>39734</v>
      </c>
      <c r="K15" s="58">
        <v>39650</v>
      </c>
      <c r="M15" s="58">
        <v>40270</v>
      </c>
    </row>
    <row r="16" spans="1:13">
      <c r="A16" s="60">
        <v>39724</v>
      </c>
      <c r="C16" s="58">
        <v>40172</v>
      </c>
      <c r="E16" s="58">
        <v>40063</v>
      </c>
      <c r="G16" s="58">
        <v>39808</v>
      </c>
      <c r="I16" s="58">
        <v>39755</v>
      </c>
      <c r="K16" s="58">
        <v>39685</v>
      </c>
      <c r="M16" s="58">
        <v>40273</v>
      </c>
    </row>
    <row r="17" spans="1:13">
      <c r="A17" s="60">
        <v>39807</v>
      </c>
      <c r="C17" s="58">
        <v>40175</v>
      </c>
      <c r="E17" s="58">
        <v>40098</v>
      </c>
      <c r="G17" s="58">
        <v>39814</v>
      </c>
      <c r="I17" s="58">
        <v>39775</v>
      </c>
      <c r="K17" s="58">
        <v>39706</v>
      </c>
      <c r="M17" s="58">
        <v>40299</v>
      </c>
    </row>
    <row r="18" spans="1:13">
      <c r="A18" s="60">
        <v>39814</v>
      </c>
      <c r="C18" s="58">
        <v>40179</v>
      </c>
      <c r="E18" s="58">
        <v>40128</v>
      </c>
      <c r="G18" s="58">
        <v>39832</v>
      </c>
      <c r="I18" s="58">
        <v>39776</v>
      </c>
      <c r="K18" s="58">
        <v>39714</v>
      </c>
      <c r="M18" s="58">
        <v>40537</v>
      </c>
    </row>
    <row r="19" spans="1:13">
      <c r="A19" s="60">
        <v>39838</v>
      </c>
      <c r="C19" s="58">
        <v>40270</v>
      </c>
      <c r="E19" s="58">
        <v>40143</v>
      </c>
      <c r="G19" s="58">
        <v>39860</v>
      </c>
      <c r="I19" s="58">
        <v>39805</v>
      </c>
      <c r="K19" s="58">
        <v>39734</v>
      </c>
      <c r="M19" s="58">
        <v>40538</v>
      </c>
    </row>
    <row r="20" spans="1:13">
      <c r="A20" s="60">
        <v>39839</v>
      </c>
      <c r="C20" s="58">
        <v>40273</v>
      </c>
      <c r="E20" s="58">
        <v>40172</v>
      </c>
      <c r="G20" s="58">
        <v>39913</v>
      </c>
      <c r="I20" s="58">
        <v>39813</v>
      </c>
      <c r="K20" s="58">
        <v>39755</v>
      </c>
      <c r="M20" s="58">
        <v>40544</v>
      </c>
    </row>
    <row r="21" spans="1:13">
      <c r="A21" s="60">
        <v>39840</v>
      </c>
      <c r="C21" s="58">
        <v>40301</v>
      </c>
      <c r="E21" s="58">
        <v>40179</v>
      </c>
      <c r="G21" s="58">
        <v>39916</v>
      </c>
      <c r="I21" s="58">
        <v>39814</v>
      </c>
      <c r="K21" s="58">
        <v>39775</v>
      </c>
      <c r="M21" s="58">
        <v>40655</v>
      </c>
    </row>
    <row r="22" spans="1:13">
      <c r="A22" s="60">
        <v>39873</v>
      </c>
      <c r="C22" s="58">
        <v>40329</v>
      </c>
      <c r="E22" s="58">
        <v>40196</v>
      </c>
      <c r="G22" s="58">
        <v>39937</v>
      </c>
      <c r="I22" s="58">
        <v>39815</v>
      </c>
      <c r="K22" s="58">
        <v>39776</v>
      </c>
      <c r="M22" s="58">
        <v>40658</v>
      </c>
    </row>
    <row r="23" spans="1:13">
      <c r="A23" s="60">
        <v>39934</v>
      </c>
      <c r="C23" s="58">
        <v>40420</v>
      </c>
      <c r="E23" s="58">
        <v>40224</v>
      </c>
      <c r="G23" s="58">
        <v>39958</v>
      </c>
      <c r="I23" s="58">
        <v>39816</v>
      </c>
      <c r="K23" s="58">
        <v>39805</v>
      </c>
      <c r="M23" s="58">
        <v>40664</v>
      </c>
    </row>
    <row r="24" spans="1:13">
      <c r="A24" s="60">
        <v>39935</v>
      </c>
      <c r="C24" s="58">
        <v>40539</v>
      </c>
      <c r="E24" s="58">
        <v>40329</v>
      </c>
      <c r="G24" s="58">
        <v>40056</v>
      </c>
      <c r="I24" s="58">
        <v>39825</v>
      </c>
      <c r="K24" s="58">
        <v>39807</v>
      </c>
      <c r="M24" s="58">
        <v>40902</v>
      </c>
    </row>
    <row r="25" spans="1:13">
      <c r="A25" s="60">
        <v>39938</v>
      </c>
      <c r="C25" s="58">
        <v>40540</v>
      </c>
      <c r="E25" s="58">
        <v>40364</v>
      </c>
      <c r="G25" s="58">
        <v>40063</v>
      </c>
      <c r="I25" s="58">
        <v>39855</v>
      </c>
      <c r="K25" s="58">
        <v>39808</v>
      </c>
      <c r="M25" s="58">
        <v>40903</v>
      </c>
    </row>
    <row r="26" spans="1:13">
      <c r="A26" s="60">
        <v>39970</v>
      </c>
      <c r="C26" s="58">
        <v>40546</v>
      </c>
      <c r="E26" s="58">
        <v>40427</v>
      </c>
      <c r="G26" s="58">
        <v>40098</v>
      </c>
      <c r="I26" s="58">
        <v>39892</v>
      </c>
      <c r="K26" s="58">
        <v>39813</v>
      </c>
      <c r="M26" s="58">
        <v>40909</v>
      </c>
    </row>
    <row r="27" spans="1:13">
      <c r="A27" s="60">
        <v>40040</v>
      </c>
      <c r="C27" s="58">
        <v>40655</v>
      </c>
      <c r="E27" s="58">
        <v>40462</v>
      </c>
      <c r="G27" s="58">
        <v>40128</v>
      </c>
      <c r="I27" s="58">
        <v>39932</v>
      </c>
      <c r="K27" s="58">
        <v>39814</v>
      </c>
      <c r="M27" s="58">
        <v>41005</v>
      </c>
    </row>
    <row r="28" spans="1:13">
      <c r="A28" s="60">
        <v>40089</v>
      </c>
      <c r="C28" s="58">
        <v>40658</v>
      </c>
      <c r="E28" s="58">
        <v>40493</v>
      </c>
      <c r="G28" s="58">
        <v>40143</v>
      </c>
      <c r="I28" s="58">
        <v>39936</v>
      </c>
      <c r="K28" s="58">
        <v>39815</v>
      </c>
      <c r="M28" s="58">
        <v>41008</v>
      </c>
    </row>
    <row r="29" spans="1:13">
      <c r="A29" s="60">
        <v>40172</v>
      </c>
      <c r="C29" s="58">
        <v>40665</v>
      </c>
      <c r="E29" s="58">
        <v>40507</v>
      </c>
      <c r="G29" s="58">
        <v>40172</v>
      </c>
      <c r="I29" s="58">
        <v>39937</v>
      </c>
      <c r="K29" s="58">
        <v>39816</v>
      </c>
      <c r="M29" s="58">
        <v>41030</v>
      </c>
    </row>
    <row r="30" spans="1:13">
      <c r="A30" s="60">
        <v>40179</v>
      </c>
      <c r="C30" s="58">
        <v>40693</v>
      </c>
      <c r="E30" s="58">
        <v>40560</v>
      </c>
      <c r="G30" s="58">
        <v>40175</v>
      </c>
      <c r="I30" s="58">
        <v>39938</v>
      </c>
      <c r="K30" s="58">
        <v>39825</v>
      </c>
      <c r="M30" s="58">
        <v>41268</v>
      </c>
    </row>
    <row r="31" spans="1:13">
      <c r="A31" s="60">
        <v>40222</v>
      </c>
      <c r="C31" s="58">
        <v>40784</v>
      </c>
      <c r="E31" s="58">
        <v>40595</v>
      </c>
      <c r="G31" s="58">
        <v>40179</v>
      </c>
      <c r="I31" s="58">
        <v>40014</v>
      </c>
      <c r="K31" s="58">
        <v>39855</v>
      </c>
      <c r="M31" s="58">
        <v>41269</v>
      </c>
    </row>
    <row r="32" spans="1:13">
      <c r="A32" s="60">
        <v>40223</v>
      </c>
      <c r="C32" s="58">
        <v>40903</v>
      </c>
      <c r="E32" s="58">
        <v>40693</v>
      </c>
      <c r="G32" s="58">
        <v>40196</v>
      </c>
      <c r="I32" s="58">
        <v>40077</v>
      </c>
      <c r="K32" s="58">
        <v>39892</v>
      </c>
      <c r="M32" s="58">
        <v>41275</v>
      </c>
    </row>
    <row r="33" spans="1:13">
      <c r="A33" s="60">
        <v>40224</v>
      </c>
      <c r="C33" s="58">
        <v>40904</v>
      </c>
      <c r="E33" s="58">
        <v>40728</v>
      </c>
      <c r="G33" s="58">
        <v>40224</v>
      </c>
      <c r="I33" s="58">
        <v>40078</v>
      </c>
      <c r="K33" s="58">
        <v>39913</v>
      </c>
      <c r="M33" s="58">
        <v>41362</v>
      </c>
    </row>
    <row r="34" spans="1:13">
      <c r="A34" s="60">
        <v>40238</v>
      </c>
      <c r="C34" s="58">
        <v>40910</v>
      </c>
      <c r="E34" s="58">
        <v>40791</v>
      </c>
      <c r="G34" s="58">
        <v>40270</v>
      </c>
      <c r="I34" s="58">
        <v>40079</v>
      </c>
      <c r="K34" s="58">
        <v>39916</v>
      </c>
      <c r="M34" s="58">
        <v>41365</v>
      </c>
    </row>
    <row r="35" spans="1:13">
      <c r="A35" s="60">
        <v>40299</v>
      </c>
      <c r="C35" s="58">
        <v>41005</v>
      </c>
      <c r="E35" s="58">
        <v>40826</v>
      </c>
      <c r="G35" s="58">
        <v>40273</v>
      </c>
      <c r="I35" s="58">
        <v>40098</v>
      </c>
      <c r="K35" s="58">
        <v>39932</v>
      </c>
      <c r="M35" s="58">
        <v>41395</v>
      </c>
    </row>
    <row r="36" spans="1:13">
      <c r="A36" s="60">
        <v>40303</v>
      </c>
      <c r="C36" s="58">
        <v>41008</v>
      </c>
      <c r="E36" s="58">
        <v>40858</v>
      </c>
      <c r="G36" s="58">
        <v>40301</v>
      </c>
      <c r="I36" s="58">
        <v>40120</v>
      </c>
      <c r="K36" s="58">
        <v>39936</v>
      </c>
      <c r="M36" s="58">
        <v>41633</v>
      </c>
    </row>
    <row r="37" spans="1:13">
      <c r="A37" s="60">
        <v>40319</v>
      </c>
      <c r="C37" s="58">
        <v>41036</v>
      </c>
      <c r="E37" s="58">
        <v>40871</v>
      </c>
      <c r="G37" s="58">
        <v>40329</v>
      </c>
      <c r="I37" s="58">
        <v>40140</v>
      </c>
      <c r="K37" s="58">
        <v>39937</v>
      </c>
      <c r="M37" s="58">
        <v>41634</v>
      </c>
    </row>
    <row r="38" spans="1:13">
      <c r="A38" s="60">
        <v>40335</v>
      </c>
      <c r="C38" s="58">
        <v>41057</v>
      </c>
      <c r="E38" s="58">
        <v>40903</v>
      </c>
      <c r="G38" s="58">
        <v>40364</v>
      </c>
      <c r="I38" s="58">
        <v>40170</v>
      </c>
      <c r="K38" s="58">
        <v>39938</v>
      </c>
      <c r="M38" s="58">
        <v>41640</v>
      </c>
    </row>
    <row r="39" spans="1:13">
      <c r="A39" s="60">
        <v>40405</v>
      </c>
      <c r="C39" s="58">
        <v>41148</v>
      </c>
      <c r="E39" s="58">
        <v>40910</v>
      </c>
      <c r="G39" s="58">
        <v>40420</v>
      </c>
      <c r="I39" s="58">
        <v>40178</v>
      </c>
      <c r="K39" s="58">
        <v>39958</v>
      </c>
      <c r="M39" s="58">
        <v>41747</v>
      </c>
    </row>
    <row r="40" spans="1:13">
      <c r="A40" s="60">
        <v>40442</v>
      </c>
      <c r="C40" s="58">
        <v>41268</v>
      </c>
      <c r="E40" s="58">
        <v>40924</v>
      </c>
      <c r="G40" s="58">
        <v>40427</v>
      </c>
      <c r="I40" s="58">
        <v>40179</v>
      </c>
      <c r="K40" s="58">
        <v>40014</v>
      </c>
      <c r="M40" s="58">
        <v>41750</v>
      </c>
    </row>
    <row r="41" spans="1:13">
      <c r="A41" s="60">
        <v>40443</v>
      </c>
      <c r="C41" s="58">
        <v>41269</v>
      </c>
      <c r="E41" s="58">
        <v>40959</v>
      </c>
      <c r="G41" s="58">
        <v>40462</v>
      </c>
      <c r="I41" s="58">
        <v>40180</v>
      </c>
      <c r="K41" s="58">
        <v>40056</v>
      </c>
      <c r="M41" s="58">
        <v>41760</v>
      </c>
    </row>
    <row r="42" spans="1:13">
      <c r="A42" s="60">
        <v>40444</v>
      </c>
      <c r="C42" s="58">
        <v>41275</v>
      </c>
      <c r="E42" s="58">
        <v>41057</v>
      </c>
      <c r="G42" s="58">
        <v>40493</v>
      </c>
      <c r="I42" s="58">
        <v>40181</v>
      </c>
      <c r="K42" s="58">
        <v>40077</v>
      </c>
      <c r="M42" s="58">
        <v>41998</v>
      </c>
    </row>
    <row r="43" spans="1:13">
      <c r="A43" s="60">
        <v>40454</v>
      </c>
      <c r="C43" s="58">
        <v>41362</v>
      </c>
      <c r="E43" s="58">
        <v>41094</v>
      </c>
      <c r="G43" s="58">
        <v>40507</v>
      </c>
      <c r="I43" s="58">
        <v>40189</v>
      </c>
      <c r="K43" s="58">
        <v>40078</v>
      </c>
      <c r="M43" s="58">
        <v>41999</v>
      </c>
    </row>
    <row r="44" spans="1:13">
      <c r="A44" s="60">
        <v>40537</v>
      </c>
      <c r="C44" s="58">
        <v>41365</v>
      </c>
      <c r="E44" s="58">
        <v>41155</v>
      </c>
      <c r="G44" s="58">
        <v>40539</v>
      </c>
      <c r="I44" s="58">
        <v>40220</v>
      </c>
      <c r="K44" s="58">
        <v>40079</v>
      </c>
      <c r="M44" s="58">
        <v>42005</v>
      </c>
    </row>
    <row r="45" spans="1:13">
      <c r="A45" s="60">
        <v>40576</v>
      </c>
      <c r="C45" s="58">
        <v>41400</v>
      </c>
      <c r="E45" s="58">
        <v>41190</v>
      </c>
      <c r="G45" s="58">
        <v>40540</v>
      </c>
      <c r="I45" s="58">
        <v>40259</v>
      </c>
      <c r="K45" s="58">
        <v>40098</v>
      </c>
      <c r="M45" s="58">
        <v>42097</v>
      </c>
    </row>
    <row r="46" spans="1:13">
      <c r="A46" s="60">
        <v>40577</v>
      </c>
      <c r="C46" s="58">
        <v>41421</v>
      </c>
      <c r="E46" s="58">
        <v>41225</v>
      </c>
      <c r="G46" s="58">
        <v>40546</v>
      </c>
      <c r="I46" s="58">
        <v>40297</v>
      </c>
      <c r="K46" s="58">
        <v>40120</v>
      </c>
      <c r="M46" s="58">
        <v>42100</v>
      </c>
    </row>
    <row r="47" spans="1:13">
      <c r="A47" s="60">
        <v>40578</v>
      </c>
      <c r="C47" s="58">
        <v>41512</v>
      </c>
      <c r="E47" s="58">
        <v>41235</v>
      </c>
      <c r="G47" s="58">
        <v>40560</v>
      </c>
      <c r="I47" s="58">
        <v>40301</v>
      </c>
      <c r="K47" s="58">
        <v>40140</v>
      </c>
      <c r="M47" s="58">
        <v>42125</v>
      </c>
    </row>
    <row r="48" spans="1:13">
      <c r="A48" s="60">
        <v>40603</v>
      </c>
      <c r="C48" s="58">
        <v>41633</v>
      </c>
      <c r="E48" s="58">
        <v>41268</v>
      </c>
      <c r="G48" s="58">
        <v>40595</v>
      </c>
      <c r="I48" s="58">
        <v>40302</v>
      </c>
      <c r="K48" s="58">
        <v>40170</v>
      </c>
      <c r="M48" s="58">
        <v>42363</v>
      </c>
    </row>
    <row r="49" spans="1:13">
      <c r="A49" s="60">
        <v>40664</v>
      </c>
      <c r="C49" s="58">
        <v>41634</v>
      </c>
      <c r="E49" s="58">
        <v>41275</v>
      </c>
      <c r="G49" s="58">
        <v>40655</v>
      </c>
      <c r="I49" s="58">
        <v>40303</v>
      </c>
      <c r="K49" s="58">
        <v>40172</v>
      </c>
      <c r="M49" s="58">
        <v>42364</v>
      </c>
    </row>
    <row r="50" spans="1:13">
      <c r="A50" s="60">
        <v>40668</v>
      </c>
      <c r="C50" s="58">
        <v>41640</v>
      </c>
      <c r="E50" s="58">
        <v>41295</v>
      </c>
      <c r="G50" s="58">
        <v>40658</v>
      </c>
      <c r="I50" s="58">
        <v>40378</v>
      </c>
      <c r="K50" s="58">
        <v>40175</v>
      </c>
      <c r="M50" s="58">
        <v>42370</v>
      </c>
    </row>
    <row r="51" spans="1:13">
      <c r="A51" s="60">
        <v>40673</v>
      </c>
      <c r="C51" s="58">
        <v>41747</v>
      </c>
      <c r="E51" s="58">
        <v>41323</v>
      </c>
      <c r="G51" s="58">
        <v>40665</v>
      </c>
      <c r="I51" s="58">
        <v>40441</v>
      </c>
      <c r="K51" s="58">
        <v>40178</v>
      </c>
      <c r="M51" s="58">
        <v>42454</v>
      </c>
    </row>
    <row r="52" spans="1:13">
      <c r="A52" s="60">
        <v>40700</v>
      </c>
      <c r="C52" s="58">
        <v>41750</v>
      </c>
      <c r="E52" s="58">
        <v>41421</v>
      </c>
      <c r="G52" s="58">
        <v>40693</v>
      </c>
      <c r="I52" s="58">
        <v>40444</v>
      </c>
      <c r="K52" s="58">
        <v>40179</v>
      </c>
      <c r="M52" s="58">
        <v>42457</v>
      </c>
    </row>
    <row r="53" spans="1:13">
      <c r="A53" s="60">
        <v>40770</v>
      </c>
      <c r="C53" s="58">
        <v>41764</v>
      </c>
      <c r="E53" s="58">
        <v>41459</v>
      </c>
      <c r="G53" s="58">
        <v>40728</v>
      </c>
      <c r="I53" s="58">
        <v>40462</v>
      </c>
      <c r="K53" s="58">
        <v>40180</v>
      </c>
      <c r="M53" s="58">
        <v>42491</v>
      </c>
    </row>
    <row r="54" spans="1:13">
      <c r="A54" s="60">
        <v>40798</v>
      </c>
      <c r="C54" s="58">
        <v>41785</v>
      </c>
      <c r="E54" s="58">
        <v>41519</v>
      </c>
      <c r="G54" s="58">
        <v>40784</v>
      </c>
      <c r="I54" s="58">
        <v>40485</v>
      </c>
      <c r="K54" s="58">
        <v>40181</v>
      </c>
      <c r="M54" s="58">
        <v>42729</v>
      </c>
    </row>
    <row r="55" spans="1:13">
      <c r="A55" s="60">
        <v>40799</v>
      </c>
      <c r="C55" s="58">
        <v>41876</v>
      </c>
      <c r="E55" s="58">
        <v>41561</v>
      </c>
      <c r="G55" s="58">
        <v>40791</v>
      </c>
      <c r="I55" s="58">
        <v>40505</v>
      </c>
      <c r="K55" s="58">
        <v>40189</v>
      </c>
      <c r="M55" s="58">
        <v>42730</v>
      </c>
    </row>
    <row r="56" spans="1:13">
      <c r="A56" s="60">
        <v>40819</v>
      </c>
      <c r="C56" s="58">
        <v>41998</v>
      </c>
      <c r="E56" s="58">
        <v>41589</v>
      </c>
      <c r="G56" s="58">
        <v>40826</v>
      </c>
      <c r="I56" s="58">
        <v>40535</v>
      </c>
      <c r="K56" s="58">
        <v>40220</v>
      </c>
      <c r="M56" s="58">
        <v>42736</v>
      </c>
    </row>
    <row r="57" spans="1:13">
      <c r="A57" s="60">
        <v>40931</v>
      </c>
      <c r="C57" s="58">
        <v>41999</v>
      </c>
      <c r="E57" s="58">
        <v>41606</v>
      </c>
      <c r="G57" s="58">
        <v>40858</v>
      </c>
      <c r="I57" s="58">
        <v>40543</v>
      </c>
      <c r="K57" s="58">
        <v>40259</v>
      </c>
      <c r="M57" s="58">
        <v>42839</v>
      </c>
    </row>
    <row r="58" spans="1:13">
      <c r="A58" s="60">
        <v>40932</v>
      </c>
      <c r="C58" s="58">
        <v>42005</v>
      </c>
      <c r="E58" s="58">
        <v>41633</v>
      </c>
      <c r="G58" s="58">
        <v>40871</v>
      </c>
      <c r="I58" s="58">
        <v>40544</v>
      </c>
      <c r="K58" s="58">
        <v>40270</v>
      </c>
      <c r="M58" s="58">
        <v>42842</v>
      </c>
    </row>
    <row r="59" spans="1:13">
      <c r="A59" s="60">
        <v>40969</v>
      </c>
      <c r="C59" s="58">
        <v>42097</v>
      </c>
      <c r="E59" s="58">
        <v>41640</v>
      </c>
      <c r="G59" s="58">
        <v>40903</v>
      </c>
      <c r="I59" s="58">
        <v>40545</v>
      </c>
      <c r="K59" s="58">
        <v>40273</v>
      </c>
      <c r="M59" s="58">
        <v>42856</v>
      </c>
    </row>
    <row r="60" spans="1:13">
      <c r="A60" s="60">
        <v>41030</v>
      </c>
      <c r="C60" s="58">
        <v>42100</v>
      </c>
      <c r="E60" s="58">
        <v>41659</v>
      </c>
      <c r="G60" s="58">
        <v>40904</v>
      </c>
      <c r="I60" s="58">
        <v>40546</v>
      </c>
      <c r="K60" s="58">
        <v>40297</v>
      </c>
      <c r="M60" s="58">
        <v>43094</v>
      </c>
    </row>
    <row r="61" spans="1:13">
      <c r="A61" s="60">
        <v>41057</v>
      </c>
      <c r="C61" s="58">
        <v>42128</v>
      </c>
      <c r="E61" s="58">
        <v>41687</v>
      </c>
      <c r="G61" s="58">
        <v>40910</v>
      </c>
      <c r="I61" s="58">
        <v>40553</v>
      </c>
      <c r="K61" s="58">
        <v>40301</v>
      </c>
      <c r="M61" s="58">
        <v>43095</v>
      </c>
    </row>
    <row r="62" spans="1:13">
      <c r="A62" s="60">
        <v>41066</v>
      </c>
      <c r="C62" s="58">
        <v>42149</v>
      </c>
      <c r="E62" s="58">
        <v>41785</v>
      </c>
      <c r="G62" s="58">
        <v>40924</v>
      </c>
      <c r="I62" s="58">
        <v>40585</v>
      </c>
      <c r="K62" s="58">
        <v>40302</v>
      </c>
      <c r="M62" s="58">
        <v>43101</v>
      </c>
    </row>
    <row r="63" spans="1:13">
      <c r="A63" s="60">
        <v>41136</v>
      </c>
      <c r="C63" s="58">
        <v>42247</v>
      </c>
      <c r="E63" s="58">
        <v>41824</v>
      </c>
      <c r="G63" s="58">
        <v>40959</v>
      </c>
      <c r="I63" s="58">
        <v>40623</v>
      </c>
      <c r="K63" s="58">
        <v>40303</v>
      </c>
      <c r="M63" s="58">
        <v>43189</v>
      </c>
    </row>
    <row r="64" spans="1:13">
      <c r="A64" s="60">
        <v>41183</v>
      </c>
      <c r="C64" s="58">
        <v>42363</v>
      </c>
      <c r="E64" s="58">
        <v>41883</v>
      </c>
      <c r="G64" s="58">
        <v>41005</v>
      </c>
      <c r="I64" s="58">
        <v>40662</v>
      </c>
      <c r="K64" s="58">
        <v>40329</v>
      </c>
      <c r="M64" s="58">
        <v>43192</v>
      </c>
    </row>
    <row r="65" spans="1:13">
      <c r="A65" s="60">
        <v>41185</v>
      </c>
      <c r="C65" s="58">
        <v>42366</v>
      </c>
      <c r="E65" s="58">
        <v>41925</v>
      </c>
      <c r="G65" s="58">
        <v>41008</v>
      </c>
      <c r="I65" s="58">
        <v>40666</v>
      </c>
      <c r="K65" s="58">
        <v>40378</v>
      </c>
      <c r="M65" s="58">
        <v>43221</v>
      </c>
    </row>
    <row r="66" spans="1:13">
      <c r="A66" s="60">
        <v>41268</v>
      </c>
      <c r="C66" s="58">
        <v>42370</v>
      </c>
      <c r="E66" s="58">
        <v>41954</v>
      </c>
      <c r="G66" s="58">
        <v>41036</v>
      </c>
      <c r="I66" s="58">
        <v>40667</v>
      </c>
      <c r="K66" s="58">
        <v>40420</v>
      </c>
      <c r="M66" s="58">
        <v>43459</v>
      </c>
    </row>
    <row r="67" spans="1:13">
      <c r="A67" s="60">
        <v>41275</v>
      </c>
      <c r="C67" s="58">
        <v>42454</v>
      </c>
      <c r="E67" s="58">
        <v>41970</v>
      </c>
      <c r="G67" s="58">
        <v>41057</v>
      </c>
      <c r="I67" s="58">
        <v>40668</v>
      </c>
      <c r="K67" s="58">
        <v>40441</v>
      </c>
      <c r="M67" s="58">
        <v>43460</v>
      </c>
    </row>
    <row r="68" spans="1:13">
      <c r="A68" s="60">
        <v>41316</v>
      </c>
      <c r="C68" s="58">
        <v>42457</v>
      </c>
      <c r="E68" s="58">
        <v>41998</v>
      </c>
      <c r="G68" s="58">
        <v>41094</v>
      </c>
      <c r="I68" s="58">
        <v>40742</v>
      </c>
      <c r="K68" s="58">
        <v>40444</v>
      </c>
      <c r="M68" s="58">
        <v>43466</v>
      </c>
    </row>
    <row r="69" spans="1:13">
      <c r="A69" s="60">
        <v>41334</v>
      </c>
      <c r="C69" s="58">
        <v>42492</v>
      </c>
      <c r="E69" s="58">
        <v>42005</v>
      </c>
      <c r="G69" s="58">
        <v>41148</v>
      </c>
      <c r="I69" s="58">
        <v>40805</v>
      </c>
      <c r="K69" s="58">
        <v>40462</v>
      </c>
      <c r="M69" s="58">
        <v>43574</v>
      </c>
    </row>
    <row r="70" spans="1:13">
      <c r="A70" s="60">
        <v>41395</v>
      </c>
      <c r="C70" s="58">
        <v>42520</v>
      </c>
      <c r="E70" s="58">
        <v>42023</v>
      </c>
      <c r="G70" s="58">
        <v>41155</v>
      </c>
      <c r="I70" s="58">
        <v>40809</v>
      </c>
      <c r="K70" s="58">
        <v>40485</v>
      </c>
      <c r="M70" s="58">
        <v>43577</v>
      </c>
    </row>
    <row r="71" spans="1:13">
      <c r="A71" s="60">
        <v>41411</v>
      </c>
      <c r="C71" s="58">
        <v>42611</v>
      </c>
      <c r="E71" s="58">
        <v>42051</v>
      </c>
      <c r="G71" s="58">
        <v>41190</v>
      </c>
      <c r="I71" s="58">
        <v>40826</v>
      </c>
      <c r="K71" s="58">
        <v>40505</v>
      </c>
      <c r="M71" s="58">
        <v>43586</v>
      </c>
    </row>
    <row r="72" spans="1:13">
      <c r="A72" s="60">
        <v>41431</v>
      </c>
      <c r="C72" s="58">
        <v>42730</v>
      </c>
      <c r="E72" s="58">
        <v>42149</v>
      </c>
      <c r="G72" s="58">
        <v>41225</v>
      </c>
      <c r="I72" s="58">
        <v>40850</v>
      </c>
      <c r="K72" s="58">
        <v>40535</v>
      </c>
      <c r="M72" s="58">
        <v>43824</v>
      </c>
    </row>
    <row r="73" spans="1:13">
      <c r="A73" s="60">
        <v>41501</v>
      </c>
      <c r="C73" s="58">
        <v>42731</v>
      </c>
      <c r="E73" s="58">
        <v>42254</v>
      </c>
      <c r="G73" s="58">
        <v>41235</v>
      </c>
      <c r="I73" s="58">
        <v>40870</v>
      </c>
      <c r="K73" s="58">
        <v>40539</v>
      </c>
      <c r="M73" s="58">
        <v>43825</v>
      </c>
    </row>
    <row r="74" spans="1:13">
      <c r="A74" s="60">
        <v>41535</v>
      </c>
      <c r="C74" s="58">
        <v>42737</v>
      </c>
      <c r="E74" s="58">
        <v>42289</v>
      </c>
      <c r="G74" s="58">
        <v>41268</v>
      </c>
      <c r="I74" s="58">
        <v>40900</v>
      </c>
      <c r="K74" s="58">
        <v>40540</v>
      </c>
      <c r="M74" s="58">
        <v>43831</v>
      </c>
    </row>
    <row r="75" spans="1:13">
      <c r="A75" s="60">
        <v>41536</v>
      </c>
      <c r="C75" s="58">
        <v>42839</v>
      </c>
      <c r="E75" s="58">
        <v>42319</v>
      </c>
      <c r="G75" s="58">
        <v>41269</v>
      </c>
      <c r="I75" s="58">
        <v>40908</v>
      </c>
      <c r="K75" s="58">
        <v>40543</v>
      </c>
      <c r="M75" s="58">
        <v>43931</v>
      </c>
    </row>
    <row r="76" spans="1:13">
      <c r="A76" s="60">
        <v>41537</v>
      </c>
      <c r="C76" s="58">
        <v>42842</v>
      </c>
      <c r="E76" s="58">
        <v>42334</v>
      </c>
      <c r="G76" s="58">
        <v>41275</v>
      </c>
      <c r="I76" s="58">
        <v>40909</v>
      </c>
      <c r="K76" s="58">
        <v>40544</v>
      </c>
      <c r="M76" s="58">
        <v>43934</v>
      </c>
    </row>
    <row r="77" spans="1:13">
      <c r="A77" s="60">
        <v>41550</v>
      </c>
      <c r="C77" s="58">
        <v>42856</v>
      </c>
      <c r="E77" s="58">
        <v>42363</v>
      </c>
      <c r="G77" s="58">
        <v>41295</v>
      </c>
      <c r="I77" s="58">
        <v>40910</v>
      </c>
      <c r="K77" s="58">
        <v>40545</v>
      </c>
      <c r="M77" s="58">
        <v>43952</v>
      </c>
    </row>
    <row r="78" spans="1:13">
      <c r="A78" s="60">
        <v>41633</v>
      </c>
      <c r="C78" s="58">
        <v>42884</v>
      </c>
      <c r="E78" s="58">
        <v>42370</v>
      </c>
      <c r="G78" s="58">
        <v>41323</v>
      </c>
      <c r="I78" s="58">
        <v>40911</v>
      </c>
      <c r="K78" s="58">
        <v>40546</v>
      </c>
      <c r="M78" s="58">
        <v>44190</v>
      </c>
    </row>
    <row r="79" spans="1:13">
      <c r="A79" s="60">
        <v>41640</v>
      </c>
      <c r="C79" s="58">
        <v>42975</v>
      </c>
      <c r="E79" s="58">
        <v>42387</v>
      </c>
      <c r="G79" s="58">
        <v>41362</v>
      </c>
      <c r="I79" s="58">
        <v>40917</v>
      </c>
      <c r="K79" s="58">
        <v>40553</v>
      </c>
      <c r="M79" s="58">
        <v>44191</v>
      </c>
    </row>
    <row r="80" spans="1:13">
      <c r="A80" s="60">
        <v>41669</v>
      </c>
      <c r="C80" s="58">
        <v>43094</v>
      </c>
      <c r="E80" s="58">
        <v>42415</v>
      </c>
      <c r="G80" s="58">
        <v>41365</v>
      </c>
      <c r="I80" s="58">
        <v>40950</v>
      </c>
      <c r="K80" s="58">
        <v>40585</v>
      </c>
      <c r="M80" s="58">
        <v>44197</v>
      </c>
    </row>
    <row r="81" spans="1:13">
      <c r="A81" s="60">
        <v>41670</v>
      </c>
      <c r="C81" s="58">
        <v>43095</v>
      </c>
      <c r="E81" s="58">
        <v>42520</v>
      </c>
      <c r="G81" s="58">
        <v>41400</v>
      </c>
      <c r="I81" s="58">
        <v>40988</v>
      </c>
      <c r="K81" s="58">
        <v>40623</v>
      </c>
      <c r="M81" s="58">
        <v>44288</v>
      </c>
    </row>
    <row r="82" spans="1:13">
      <c r="A82" s="60">
        <v>41760</v>
      </c>
      <c r="C82" s="58">
        <v>43101</v>
      </c>
      <c r="E82" s="58">
        <v>42555</v>
      </c>
      <c r="G82" s="58">
        <v>41421</v>
      </c>
      <c r="I82" s="58">
        <v>41028</v>
      </c>
      <c r="K82" s="58">
        <v>40655</v>
      </c>
      <c r="M82" s="58">
        <v>44291</v>
      </c>
    </row>
    <row r="83" spans="1:13">
      <c r="A83" s="60">
        <v>41764</v>
      </c>
      <c r="C83" s="58">
        <v>43189</v>
      </c>
      <c r="E83" s="58">
        <v>42618</v>
      </c>
      <c r="G83" s="58">
        <v>41459</v>
      </c>
      <c r="I83" s="58">
        <v>41029</v>
      </c>
      <c r="K83" s="58">
        <v>40658</v>
      </c>
      <c r="M83" s="58">
        <v>44317</v>
      </c>
    </row>
    <row r="84" spans="1:13">
      <c r="A84" s="60">
        <v>41765</v>
      </c>
      <c r="C84" s="58">
        <v>43192</v>
      </c>
      <c r="E84" s="58">
        <v>42653</v>
      </c>
      <c r="G84" s="58">
        <v>41512</v>
      </c>
      <c r="I84" s="58">
        <v>41032</v>
      </c>
      <c r="K84" s="58">
        <v>40662</v>
      </c>
      <c r="M84" s="58">
        <v>44555</v>
      </c>
    </row>
    <row r="85" spans="1:13">
      <c r="A85" s="60">
        <v>41796</v>
      </c>
      <c r="C85" s="58">
        <v>43227</v>
      </c>
      <c r="E85" s="58">
        <v>42685</v>
      </c>
      <c r="G85" s="58">
        <v>41519</v>
      </c>
      <c r="I85" s="58">
        <v>41033</v>
      </c>
      <c r="K85" s="58">
        <v>40665</v>
      </c>
      <c r="M85" s="58">
        <v>44556</v>
      </c>
    </row>
    <row r="86" spans="1:13">
      <c r="A86" s="60">
        <v>41866</v>
      </c>
      <c r="C86" s="58">
        <v>43248</v>
      </c>
      <c r="E86" s="58">
        <v>42698</v>
      </c>
      <c r="G86" s="58">
        <v>41561</v>
      </c>
      <c r="I86" s="58">
        <v>41034</v>
      </c>
      <c r="K86" s="58">
        <v>40666</v>
      </c>
      <c r="M86" s="58">
        <v>44562</v>
      </c>
    </row>
    <row r="87" spans="1:13">
      <c r="A87" s="60">
        <v>41890</v>
      </c>
      <c r="C87" s="58">
        <v>43339</v>
      </c>
      <c r="E87" s="58">
        <v>42730</v>
      </c>
      <c r="G87" s="58">
        <v>41589</v>
      </c>
      <c r="I87" s="58">
        <v>41106</v>
      </c>
      <c r="K87" s="58">
        <v>40667</v>
      </c>
      <c r="M87" s="58">
        <v>44666</v>
      </c>
    </row>
    <row r="88" spans="1:13">
      <c r="A88" s="60">
        <v>41891</v>
      </c>
      <c r="C88" s="58">
        <v>43459</v>
      </c>
      <c r="E88" s="58">
        <v>42737</v>
      </c>
      <c r="G88" s="58">
        <v>41606</v>
      </c>
      <c r="I88" s="58">
        <v>41169</v>
      </c>
      <c r="K88" s="58">
        <v>40668</v>
      </c>
      <c r="M88" s="58">
        <v>44669</v>
      </c>
    </row>
    <row r="89" spans="1:13">
      <c r="A89" s="60">
        <v>41915</v>
      </c>
      <c r="C89" s="58">
        <v>43460</v>
      </c>
      <c r="E89" s="58">
        <v>42751</v>
      </c>
      <c r="G89" s="58">
        <v>41633</v>
      </c>
      <c r="I89" s="58">
        <v>41190</v>
      </c>
      <c r="K89" s="58">
        <v>40693</v>
      </c>
      <c r="M89" s="58">
        <v>44682</v>
      </c>
    </row>
    <row r="90" spans="1:13">
      <c r="A90" s="60">
        <v>41998</v>
      </c>
      <c r="C90" s="58">
        <v>43466</v>
      </c>
      <c r="E90" s="58">
        <v>42786</v>
      </c>
      <c r="G90" s="58">
        <v>41634</v>
      </c>
      <c r="I90" s="58">
        <v>41216</v>
      </c>
      <c r="K90" s="58">
        <v>40742</v>
      </c>
      <c r="M90" s="58">
        <v>44920</v>
      </c>
    </row>
    <row r="91" spans="1:13">
      <c r="A91" s="60">
        <v>42005</v>
      </c>
      <c r="C91" s="58">
        <v>43574</v>
      </c>
      <c r="E91" s="58">
        <v>42884</v>
      </c>
      <c r="G91" s="58">
        <v>41640</v>
      </c>
      <c r="I91" s="58">
        <v>41236</v>
      </c>
      <c r="K91" s="58">
        <v>40784</v>
      </c>
      <c r="M91" s="58">
        <v>44921</v>
      </c>
    </row>
    <row r="92" spans="1:13">
      <c r="A92" s="60">
        <v>42053</v>
      </c>
      <c r="C92" s="58">
        <v>43577</v>
      </c>
      <c r="E92" s="58">
        <v>42920</v>
      </c>
      <c r="G92" s="58">
        <v>41659</v>
      </c>
      <c r="I92" s="58">
        <v>41267</v>
      </c>
      <c r="K92" s="58">
        <v>40805</v>
      </c>
      <c r="M92" s="58">
        <v>44927</v>
      </c>
    </row>
    <row r="93" spans="1:13">
      <c r="A93" s="60">
        <v>42054</v>
      </c>
      <c r="C93" s="58">
        <v>43591</v>
      </c>
      <c r="E93" s="58">
        <v>42982</v>
      </c>
      <c r="G93" s="58">
        <v>41687</v>
      </c>
      <c r="I93" s="58">
        <v>41274</v>
      </c>
      <c r="K93" s="58">
        <v>40809</v>
      </c>
      <c r="M93" s="58">
        <v>45023</v>
      </c>
    </row>
    <row r="94" spans="1:13">
      <c r="A94" s="60">
        <v>42055</v>
      </c>
      <c r="C94" s="58">
        <v>43612</v>
      </c>
      <c r="E94" s="58">
        <v>43017</v>
      </c>
      <c r="G94" s="58">
        <v>41747</v>
      </c>
      <c r="I94" s="58">
        <v>41275</v>
      </c>
      <c r="K94" s="58">
        <v>40826</v>
      </c>
      <c r="M94" s="58">
        <v>45026</v>
      </c>
    </row>
    <row r="95" spans="1:13">
      <c r="A95" s="60">
        <v>42125</v>
      </c>
      <c r="C95" s="58">
        <v>43703</v>
      </c>
      <c r="E95" s="58">
        <v>43062</v>
      </c>
      <c r="G95" s="58">
        <v>41750</v>
      </c>
      <c r="I95" s="58">
        <v>41276</v>
      </c>
      <c r="K95" s="58">
        <v>40850</v>
      </c>
      <c r="M95" s="58">
        <v>45047</v>
      </c>
    </row>
    <row r="96" spans="1:13">
      <c r="A96" s="60">
        <v>42129</v>
      </c>
      <c r="C96" s="58">
        <v>43824</v>
      </c>
      <c r="E96" s="58">
        <v>43094</v>
      </c>
      <c r="G96" s="58">
        <v>41764</v>
      </c>
      <c r="I96" s="58">
        <v>41277</v>
      </c>
      <c r="K96" s="58">
        <v>40870</v>
      </c>
      <c r="M96" s="58">
        <v>45285</v>
      </c>
    </row>
    <row r="97" spans="1:13">
      <c r="A97" s="60">
        <v>42149</v>
      </c>
      <c r="C97" s="58">
        <v>43825</v>
      </c>
      <c r="E97" s="58">
        <v>43101</v>
      </c>
      <c r="G97" s="58">
        <v>41785</v>
      </c>
      <c r="I97" s="58">
        <v>41288</v>
      </c>
      <c r="K97" s="58">
        <v>40900</v>
      </c>
      <c r="M97" s="58">
        <v>45286</v>
      </c>
    </row>
    <row r="98" spans="1:13">
      <c r="A98" s="60">
        <v>42275</v>
      </c>
      <c r="C98" s="58">
        <v>43831</v>
      </c>
      <c r="E98" s="58">
        <v>43115</v>
      </c>
      <c r="G98" s="58">
        <v>41824</v>
      </c>
      <c r="I98" s="58">
        <v>41316</v>
      </c>
      <c r="K98" s="58">
        <v>40903</v>
      </c>
      <c r="M98" s="58">
        <v>45292</v>
      </c>
    </row>
    <row r="99" spans="1:13">
      <c r="A99" s="60">
        <v>42363</v>
      </c>
      <c r="C99" s="58">
        <v>43931</v>
      </c>
      <c r="E99" s="58">
        <v>43150</v>
      </c>
      <c r="G99" s="58">
        <v>41876</v>
      </c>
      <c r="I99" s="58">
        <v>41353</v>
      </c>
      <c r="K99" s="58">
        <v>40904</v>
      </c>
      <c r="M99" s="58">
        <v>45380</v>
      </c>
    </row>
    <row r="100" spans="1:13">
      <c r="A100" s="60">
        <v>42370</v>
      </c>
      <c r="C100" s="58">
        <v>43934</v>
      </c>
      <c r="E100" s="58">
        <v>43248</v>
      </c>
      <c r="G100" s="58">
        <v>41883</v>
      </c>
      <c r="I100" s="58">
        <v>41393</v>
      </c>
      <c r="K100" s="58">
        <v>40908</v>
      </c>
      <c r="M100" s="58">
        <v>45383</v>
      </c>
    </row>
    <row r="101" spans="1:13">
      <c r="A101" s="60">
        <v>42408</v>
      </c>
      <c r="C101" s="58">
        <v>43955</v>
      </c>
      <c r="E101" s="58">
        <v>43285</v>
      </c>
      <c r="G101" s="58">
        <v>41925</v>
      </c>
      <c r="I101" s="58">
        <v>41397</v>
      </c>
      <c r="K101" s="58">
        <v>40909</v>
      </c>
      <c r="M101" s="58">
        <v>45413</v>
      </c>
    </row>
    <row r="102" spans="1:13">
      <c r="A102" s="60">
        <v>42409</v>
      </c>
      <c r="C102" s="58">
        <v>43976</v>
      </c>
      <c r="E102" s="58">
        <v>43346</v>
      </c>
      <c r="G102" s="58">
        <v>41954</v>
      </c>
      <c r="I102" s="58">
        <v>41398</v>
      </c>
      <c r="K102" s="58">
        <v>40910</v>
      </c>
      <c r="M102" s="58">
        <v>45651</v>
      </c>
    </row>
    <row r="103" spans="1:13">
      <c r="A103" s="60">
        <v>42430</v>
      </c>
      <c r="C103" s="58">
        <v>44074</v>
      </c>
      <c r="E103" s="58">
        <v>43381</v>
      </c>
      <c r="G103" s="58">
        <v>41970</v>
      </c>
      <c r="I103" s="58">
        <v>41399</v>
      </c>
      <c r="K103" s="58">
        <v>40911</v>
      </c>
      <c r="M103" s="58">
        <v>45652</v>
      </c>
    </row>
    <row r="104" spans="1:13">
      <c r="A104" s="60">
        <v>42491</v>
      </c>
      <c r="C104" s="58">
        <v>44190</v>
      </c>
      <c r="E104" s="58">
        <v>43416</v>
      </c>
      <c r="G104" s="58">
        <v>41998</v>
      </c>
      <c r="I104" s="58">
        <v>41400</v>
      </c>
      <c r="K104" s="58">
        <v>40917</v>
      </c>
      <c r="M104" s="58">
        <v>45658</v>
      </c>
    </row>
    <row r="105" spans="1:13">
      <c r="A105" s="60">
        <v>42495</v>
      </c>
      <c r="C105" s="58">
        <v>44193</v>
      </c>
      <c r="E105" s="58">
        <v>43426</v>
      </c>
      <c r="G105" s="58">
        <v>41999</v>
      </c>
      <c r="I105" s="58">
        <v>41470</v>
      </c>
      <c r="K105" s="58">
        <v>40950</v>
      </c>
      <c r="M105" s="58">
        <v>45765</v>
      </c>
    </row>
    <row r="106" spans="1:13">
      <c r="A106" s="60">
        <v>42527</v>
      </c>
      <c r="C106" s="58">
        <v>44197</v>
      </c>
      <c r="E106" s="58">
        <v>43459</v>
      </c>
      <c r="G106" s="58">
        <v>42005</v>
      </c>
      <c r="I106" s="58">
        <v>41533</v>
      </c>
      <c r="K106" s="58">
        <v>40988</v>
      </c>
      <c r="M106" s="58">
        <v>45768</v>
      </c>
    </row>
    <row r="107" spans="1:13">
      <c r="A107" s="60">
        <v>42597</v>
      </c>
      <c r="C107" s="58">
        <v>44288</v>
      </c>
      <c r="E107" s="58">
        <v>43466</v>
      </c>
      <c r="G107" s="58">
        <v>42023</v>
      </c>
      <c r="I107" s="58">
        <v>41540</v>
      </c>
      <c r="K107" s="58">
        <v>41005</v>
      </c>
      <c r="M107" s="58">
        <v>45778</v>
      </c>
    </row>
    <row r="108" spans="1:13">
      <c r="A108" s="60">
        <v>42627</v>
      </c>
      <c r="C108" s="58">
        <v>44291</v>
      </c>
      <c r="E108" s="58">
        <v>43486</v>
      </c>
      <c r="G108" s="58">
        <v>42051</v>
      </c>
      <c r="I108" s="58">
        <v>41561</v>
      </c>
      <c r="K108" s="58">
        <v>41008</v>
      </c>
      <c r="M108" s="58">
        <v>46016</v>
      </c>
    </row>
    <row r="109" spans="1:13">
      <c r="A109" s="60">
        <v>42628</v>
      </c>
      <c r="C109" s="58">
        <v>44319</v>
      </c>
      <c r="E109" s="58">
        <v>43514</v>
      </c>
      <c r="G109" s="58">
        <v>42097</v>
      </c>
      <c r="I109" s="58">
        <v>41581</v>
      </c>
      <c r="K109" s="58">
        <v>41028</v>
      </c>
      <c r="M109" s="58">
        <v>46017</v>
      </c>
    </row>
    <row r="110" spans="1:13">
      <c r="A110" s="60">
        <v>42629</v>
      </c>
      <c r="C110" s="58">
        <v>44347</v>
      </c>
      <c r="E110" s="58">
        <v>43612</v>
      </c>
      <c r="G110" s="58">
        <v>42100</v>
      </c>
      <c r="I110" s="58">
        <v>41582</v>
      </c>
      <c r="K110" s="58">
        <v>41029</v>
      </c>
      <c r="M110" s="58">
        <v>46023</v>
      </c>
    </row>
    <row r="111" spans="1:13">
      <c r="A111" s="60">
        <v>42646</v>
      </c>
      <c r="C111" s="58">
        <v>44438</v>
      </c>
      <c r="E111" s="58">
        <v>43650</v>
      </c>
      <c r="G111" s="58">
        <v>42128</v>
      </c>
      <c r="I111" s="58">
        <v>41601</v>
      </c>
      <c r="K111" s="58">
        <v>41032</v>
      </c>
      <c r="M111" s="58">
        <v>46115</v>
      </c>
    </row>
    <row r="112" spans="1:13">
      <c r="A112" s="60">
        <v>42762</v>
      </c>
      <c r="C112" s="58">
        <v>44557</v>
      </c>
      <c r="E112" s="58">
        <v>43710</v>
      </c>
      <c r="G112" s="58">
        <v>42149</v>
      </c>
      <c r="I112" s="58">
        <v>41631</v>
      </c>
      <c r="K112" s="58">
        <v>41033</v>
      </c>
      <c r="M112" s="58">
        <v>46118</v>
      </c>
    </row>
    <row r="113" spans="1:13">
      <c r="A113" s="60">
        <v>42795</v>
      </c>
      <c r="C113" s="58">
        <v>44558</v>
      </c>
      <c r="E113" s="58">
        <v>43752</v>
      </c>
      <c r="G113" s="58">
        <v>42247</v>
      </c>
      <c r="I113" s="58">
        <v>41639</v>
      </c>
      <c r="K113" s="58">
        <v>41034</v>
      </c>
      <c r="M113" s="58">
        <v>46143</v>
      </c>
    </row>
    <row r="114" spans="1:13">
      <c r="A114" s="60">
        <v>42856</v>
      </c>
      <c r="C114" s="58">
        <v>44564</v>
      </c>
      <c r="E114" s="58">
        <v>43780</v>
      </c>
      <c r="G114" s="58">
        <v>42254</v>
      </c>
      <c r="I114" s="58">
        <v>41640</v>
      </c>
      <c r="K114" s="58">
        <v>41036</v>
      </c>
      <c r="M114" s="58">
        <v>46381</v>
      </c>
    </row>
    <row r="115" spans="1:13">
      <c r="A115" s="60">
        <v>42858</v>
      </c>
      <c r="C115" s="58">
        <v>44666</v>
      </c>
      <c r="E115" s="58">
        <v>43797</v>
      </c>
      <c r="G115" s="58">
        <v>42289</v>
      </c>
      <c r="I115" s="58">
        <v>41641</v>
      </c>
      <c r="K115" s="58">
        <v>41057</v>
      </c>
      <c r="M115" s="58">
        <v>46382</v>
      </c>
    </row>
    <row r="116" spans="1:13">
      <c r="A116" s="60">
        <v>42860</v>
      </c>
      <c r="C116" s="58">
        <v>44669</v>
      </c>
      <c r="E116" s="58">
        <v>43824</v>
      </c>
      <c r="G116" s="58">
        <v>42319</v>
      </c>
      <c r="I116" s="58">
        <v>41642</v>
      </c>
      <c r="K116" s="58">
        <v>41106</v>
      </c>
      <c r="M116" s="58">
        <v>46388</v>
      </c>
    </row>
    <row r="117" spans="1:13">
      <c r="A117" s="60">
        <v>42892</v>
      </c>
      <c r="C117" s="58">
        <v>44683</v>
      </c>
      <c r="E117" s="58">
        <v>43831</v>
      </c>
      <c r="G117" s="58">
        <v>42334</v>
      </c>
      <c r="I117" s="58">
        <v>41652</v>
      </c>
      <c r="K117" s="58">
        <v>41148</v>
      </c>
      <c r="M117" s="58">
        <v>46472</v>
      </c>
    </row>
    <row r="118" spans="1:13">
      <c r="A118" s="60">
        <v>42962</v>
      </c>
      <c r="C118" s="58">
        <v>44711</v>
      </c>
      <c r="E118" s="58">
        <v>43878</v>
      </c>
      <c r="G118" s="58">
        <v>42363</v>
      </c>
      <c r="I118" s="58">
        <v>41681</v>
      </c>
      <c r="K118" s="58">
        <v>41169</v>
      </c>
      <c r="M118" s="58">
        <v>46475</v>
      </c>
    </row>
    <row r="119" spans="1:13">
      <c r="A119" s="60">
        <v>43011</v>
      </c>
      <c r="C119" s="58">
        <v>44802</v>
      </c>
      <c r="E119" s="58">
        <v>43976</v>
      </c>
      <c r="G119" s="58">
        <v>42366</v>
      </c>
      <c r="I119" s="58">
        <v>41719</v>
      </c>
      <c r="K119" s="58">
        <v>41190</v>
      </c>
      <c r="M119" s="58">
        <v>46508</v>
      </c>
    </row>
    <row r="120" spans="1:13">
      <c r="A120" s="60">
        <v>43012</v>
      </c>
      <c r="C120" s="58">
        <v>44921</v>
      </c>
      <c r="E120" s="58">
        <v>44081</v>
      </c>
      <c r="G120" s="58">
        <v>42370</v>
      </c>
      <c r="I120" s="58">
        <v>41758</v>
      </c>
      <c r="K120" s="58">
        <v>41216</v>
      </c>
      <c r="M120" s="58">
        <v>46746</v>
      </c>
    </row>
    <row r="121" spans="1:13">
      <c r="A121" s="60">
        <v>43013</v>
      </c>
      <c r="C121" s="58">
        <v>44922</v>
      </c>
      <c r="E121" s="58">
        <v>44116</v>
      </c>
      <c r="G121" s="58">
        <v>42387</v>
      </c>
      <c r="I121" s="58">
        <v>41762</v>
      </c>
      <c r="K121" s="58">
        <v>41236</v>
      </c>
      <c r="M121" s="58">
        <v>46747</v>
      </c>
    </row>
    <row r="122" spans="1:13">
      <c r="A122" s="60">
        <v>43094</v>
      </c>
      <c r="C122" s="58">
        <v>44928</v>
      </c>
      <c r="E122" s="58">
        <v>44146</v>
      </c>
      <c r="G122" s="58">
        <v>42415</v>
      </c>
      <c r="I122" s="58">
        <v>41763</v>
      </c>
      <c r="K122" s="58">
        <v>41267</v>
      </c>
      <c r="M122" s="58">
        <v>46753</v>
      </c>
    </row>
    <row r="123" spans="1:13">
      <c r="A123" s="60">
        <v>43101</v>
      </c>
      <c r="C123" s="58">
        <v>45023</v>
      </c>
      <c r="E123" s="58">
        <v>44161</v>
      </c>
      <c r="G123" s="58">
        <v>42454</v>
      </c>
      <c r="I123" s="58">
        <v>41764</v>
      </c>
      <c r="K123" s="58">
        <v>41268</v>
      </c>
      <c r="M123" s="58">
        <v>46857</v>
      </c>
    </row>
    <row r="124" spans="1:13">
      <c r="A124" s="60">
        <v>43146</v>
      </c>
      <c r="C124" s="58">
        <v>45026</v>
      </c>
      <c r="E124" s="58">
        <v>44190</v>
      </c>
      <c r="G124" s="58">
        <v>42457</v>
      </c>
      <c r="I124" s="58">
        <v>41841</v>
      </c>
      <c r="K124" s="58">
        <v>41269</v>
      </c>
      <c r="M124" s="58">
        <v>46860</v>
      </c>
    </row>
    <row r="125" spans="1:13">
      <c r="A125" s="60">
        <v>43147</v>
      </c>
      <c r="C125" s="58">
        <v>45047</v>
      </c>
      <c r="E125" s="58">
        <v>44197</v>
      </c>
      <c r="G125" s="58">
        <v>42492</v>
      </c>
      <c r="I125" s="58">
        <v>41897</v>
      </c>
      <c r="K125" s="58">
        <v>41274</v>
      </c>
      <c r="M125" s="58">
        <v>46874</v>
      </c>
    </row>
    <row r="126" spans="1:13">
      <c r="A126" s="60">
        <v>43160</v>
      </c>
      <c r="C126" s="58">
        <v>45075</v>
      </c>
      <c r="E126" s="58">
        <v>44214</v>
      </c>
      <c r="G126" s="58">
        <v>42520</v>
      </c>
      <c r="I126" s="58">
        <v>41905</v>
      </c>
      <c r="K126" s="58">
        <v>41275</v>
      </c>
      <c r="M126" s="58">
        <v>47112</v>
      </c>
    </row>
    <row r="127" spans="1:13">
      <c r="A127" s="60">
        <v>43221</v>
      </c>
      <c r="C127" s="58">
        <v>45166</v>
      </c>
      <c r="E127" s="58">
        <v>44242</v>
      </c>
      <c r="G127" s="58">
        <v>42555</v>
      </c>
      <c r="I127" s="58">
        <v>41925</v>
      </c>
      <c r="K127" s="58">
        <v>41276</v>
      </c>
      <c r="M127" s="58">
        <v>47113</v>
      </c>
    </row>
    <row r="128" spans="1:13">
      <c r="A128" s="60">
        <v>43227</v>
      </c>
      <c r="C128" s="58">
        <v>45285</v>
      </c>
      <c r="E128" s="58">
        <v>44347</v>
      </c>
      <c r="G128" s="58">
        <v>42611</v>
      </c>
      <c r="I128" s="58">
        <v>41946</v>
      </c>
      <c r="K128" s="58">
        <v>41277</v>
      </c>
      <c r="M128" s="58">
        <v>47119</v>
      </c>
    </row>
    <row r="129" spans="1:13">
      <c r="A129" s="60">
        <v>43242</v>
      </c>
      <c r="C129" s="58">
        <v>45286</v>
      </c>
      <c r="E129" s="58">
        <v>44382</v>
      </c>
      <c r="G129" s="58">
        <v>42618</v>
      </c>
      <c r="I129" s="58">
        <v>41966</v>
      </c>
      <c r="K129" s="58">
        <v>41288</v>
      </c>
      <c r="M129" s="58">
        <v>47207</v>
      </c>
    </row>
    <row r="130" spans="1:13">
      <c r="A130" s="60">
        <v>43257</v>
      </c>
      <c r="C130" s="58">
        <v>45292</v>
      </c>
      <c r="E130" s="58">
        <v>44445</v>
      </c>
      <c r="G130" s="58">
        <v>42653</v>
      </c>
      <c r="I130" s="58">
        <v>41967</v>
      </c>
      <c r="K130" s="58">
        <v>41316</v>
      </c>
      <c r="M130" s="58">
        <v>47210</v>
      </c>
    </row>
    <row r="131" spans="1:13">
      <c r="A131" s="60">
        <v>43327</v>
      </c>
      <c r="C131" s="58">
        <v>45380</v>
      </c>
      <c r="E131" s="58">
        <v>44480</v>
      </c>
      <c r="G131" s="58">
        <v>42685</v>
      </c>
      <c r="I131" s="58">
        <v>41996</v>
      </c>
      <c r="K131" s="58">
        <v>41353</v>
      </c>
      <c r="M131" s="58">
        <v>47239</v>
      </c>
    </row>
    <row r="132" spans="1:13">
      <c r="A132" s="60">
        <v>43367</v>
      </c>
      <c r="C132" s="58">
        <v>45383</v>
      </c>
      <c r="E132" s="58">
        <v>44511</v>
      </c>
      <c r="G132" s="58">
        <v>42698</v>
      </c>
      <c r="I132" s="58">
        <v>42004</v>
      </c>
      <c r="K132" s="58">
        <v>41362</v>
      </c>
      <c r="M132" s="58">
        <v>47477</v>
      </c>
    </row>
    <row r="133" spans="1:13">
      <c r="A133" s="60">
        <v>43368</v>
      </c>
      <c r="C133" s="58">
        <v>45418</v>
      </c>
      <c r="E133" s="58">
        <v>44525</v>
      </c>
      <c r="G133" s="58">
        <v>42730</v>
      </c>
      <c r="I133" s="58">
        <v>42005</v>
      </c>
      <c r="K133" s="58">
        <v>41365</v>
      </c>
      <c r="M133" s="58">
        <v>47478</v>
      </c>
    </row>
    <row r="134" spans="1:13">
      <c r="A134" s="60">
        <v>43376</v>
      </c>
      <c r="C134" s="58">
        <v>45439</v>
      </c>
      <c r="E134" s="58">
        <v>44578</v>
      </c>
      <c r="G134" s="58">
        <v>42731</v>
      </c>
      <c r="I134" s="58">
        <v>42006</v>
      </c>
      <c r="K134" s="58">
        <v>41393</v>
      </c>
      <c r="M134" s="58">
        <v>47484</v>
      </c>
    </row>
    <row r="135" spans="1:13">
      <c r="A135" s="60">
        <v>43459</v>
      </c>
      <c r="C135" s="58">
        <v>45530</v>
      </c>
      <c r="E135" s="58">
        <v>44613</v>
      </c>
      <c r="G135" s="58">
        <v>42737</v>
      </c>
      <c r="I135" s="58">
        <v>42007</v>
      </c>
      <c r="K135" s="58">
        <v>41397</v>
      </c>
      <c r="M135" s="58">
        <v>47592</v>
      </c>
    </row>
    <row r="136" spans="1:13">
      <c r="A136" s="60">
        <v>43466</v>
      </c>
      <c r="C136" s="58">
        <v>45651</v>
      </c>
      <c r="E136" s="58">
        <v>44711</v>
      </c>
      <c r="G136" s="58">
        <v>42751</v>
      </c>
      <c r="I136" s="58">
        <v>42016</v>
      </c>
      <c r="K136" s="58">
        <v>41398</v>
      </c>
      <c r="M136" s="58">
        <v>47595</v>
      </c>
    </row>
    <row r="137" spans="1:13">
      <c r="A137" s="60">
        <v>43500</v>
      </c>
      <c r="C137" s="58">
        <v>45652</v>
      </c>
      <c r="E137" s="58">
        <v>44746</v>
      </c>
      <c r="G137" s="58">
        <v>42786</v>
      </c>
      <c r="I137" s="58">
        <v>42046</v>
      </c>
      <c r="K137" s="58">
        <v>41399</v>
      </c>
      <c r="M137" s="58">
        <v>47604</v>
      </c>
    </row>
    <row r="138" spans="1:13">
      <c r="A138" s="60">
        <v>43501</v>
      </c>
      <c r="C138" s="58">
        <v>45658</v>
      </c>
      <c r="E138" s="58">
        <v>44809</v>
      </c>
      <c r="G138" s="58">
        <v>42839</v>
      </c>
      <c r="I138" s="58">
        <v>42123</v>
      </c>
      <c r="K138" s="58">
        <v>41400</v>
      </c>
      <c r="M138" s="58">
        <v>47842</v>
      </c>
    </row>
    <row r="139" spans="1:13">
      <c r="A139" s="60">
        <v>43502</v>
      </c>
      <c r="C139" s="58">
        <v>45765</v>
      </c>
      <c r="E139" s="58">
        <v>44844</v>
      </c>
      <c r="G139" s="58">
        <v>42842</v>
      </c>
      <c r="I139" s="58">
        <v>42127</v>
      </c>
      <c r="K139" s="58">
        <v>41421</v>
      </c>
      <c r="M139" s="58">
        <v>47843</v>
      </c>
    </row>
    <row r="140" spans="1:13">
      <c r="A140" s="60">
        <v>43525</v>
      </c>
      <c r="C140" s="58">
        <v>45768</v>
      </c>
      <c r="E140" s="58">
        <v>44876</v>
      </c>
      <c r="G140" s="58">
        <v>42856</v>
      </c>
      <c r="I140" s="58">
        <v>42128</v>
      </c>
      <c r="K140" s="58">
        <v>41470</v>
      </c>
      <c r="M140" s="58">
        <v>47849</v>
      </c>
    </row>
    <row r="141" spans="1:13">
      <c r="A141" s="60">
        <v>43586</v>
      </c>
      <c r="C141" s="58">
        <v>45782</v>
      </c>
      <c r="E141" s="58">
        <v>44889</v>
      </c>
      <c r="G141" s="58">
        <v>42884</v>
      </c>
      <c r="I141" s="58">
        <v>42129</v>
      </c>
      <c r="K141" s="58">
        <v>41512</v>
      </c>
      <c r="M141" s="58">
        <v>47949</v>
      </c>
    </row>
    <row r="142" spans="1:13">
      <c r="A142" s="60">
        <v>43590</v>
      </c>
      <c r="C142" s="58">
        <v>45803</v>
      </c>
      <c r="E142" s="58">
        <v>44921</v>
      </c>
      <c r="G142" s="58">
        <v>42920</v>
      </c>
      <c r="I142" s="58">
        <v>42205</v>
      </c>
      <c r="K142" s="58">
        <v>41533</v>
      </c>
      <c r="M142" s="58">
        <v>47952</v>
      </c>
    </row>
    <row r="143" spans="1:13">
      <c r="A143" s="60">
        <v>43591</v>
      </c>
      <c r="C143" s="58">
        <v>45894</v>
      </c>
      <c r="E143" s="58">
        <v>44928</v>
      </c>
      <c r="G143" s="58">
        <v>42975</v>
      </c>
      <c r="I143" s="58">
        <v>42268</v>
      </c>
      <c r="K143" s="58">
        <v>41540</v>
      </c>
      <c r="M143" s="58">
        <v>47969</v>
      </c>
    </row>
    <row r="144" spans="1:13">
      <c r="A144" s="60">
        <v>43622</v>
      </c>
      <c r="C144" s="58">
        <v>46016</v>
      </c>
      <c r="E144" s="58">
        <v>44942</v>
      </c>
      <c r="G144" s="58">
        <v>42982</v>
      </c>
      <c r="I144" s="58">
        <v>42269</v>
      </c>
      <c r="K144" s="58">
        <v>41561</v>
      </c>
      <c r="M144" s="58">
        <v>48207</v>
      </c>
    </row>
    <row r="145" spans="1:13">
      <c r="A145" s="60">
        <v>43692</v>
      </c>
      <c r="C145" s="58">
        <v>46017</v>
      </c>
      <c r="E145" s="58">
        <v>44977</v>
      </c>
      <c r="G145" s="58">
        <v>43017</v>
      </c>
      <c r="I145" s="58">
        <v>42270</v>
      </c>
      <c r="K145" s="58">
        <v>41581</v>
      </c>
      <c r="M145" s="58">
        <v>48208</v>
      </c>
    </row>
    <row r="146" spans="1:13">
      <c r="A146" s="60">
        <v>43720</v>
      </c>
      <c r="C146" s="58">
        <v>46023</v>
      </c>
      <c r="E146" s="58">
        <v>45075</v>
      </c>
      <c r="G146" s="58">
        <v>43062</v>
      </c>
      <c r="I146" s="58">
        <v>42289</v>
      </c>
      <c r="K146" s="58">
        <v>41582</v>
      </c>
      <c r="M146" s="58">
        <v>48214</v>
      </c>
    </row>
    <row r="147" spans="1:13">
      <c r="A147" s="60">
        <v>43721</v>
      </c>
      <c r="C147" s="58">
        <v>46115</v>
      </c>
      <c r="E147" s="58">
        <v>45111</v>
      </c>
      <c r="G147" s="58">
        <v>43094</v>
      </c>
      <c r="I147" s="58">
        <v>42311</v>
      </c>
      <c r="K147" s="58">
        <v>41601</v>
      </c>
      <c r="M147" s="58">
        <v>48299</v>
      </c>
    </row>
    <row r="148" spans="1:13">
      <c r="A148" s="60">
        <v>43741</v>
      </c>
      <c r="C148" s="58">
        <v>46118</v>
      </c>
      <c r="E148" s="58">
        <v>45173</v>
      </c>
      <c r="G148" s="58">
        <v>43095</v>
      </c>
      <c r="I148" s="58">
        <v>42331</v>
      </c>
      <c r="K148" s="58">
        <v>41631</v>
      </c>
      <c r="M148" s="58">
        <v>48302</v>
      </c>
    </row>
    <row r="149" spans="1:13">
      <c r="A149" s="60">
        <v>43824</v>
      </c>
      <c r="C149" s="58">
        <v>46146</v>
      </c>
      <c r="E149" s="58">
        <v>45208</v>
      </c>
      <c r="G149" s="58">
        <v>43101</v>
      </c>
      <c r="I149" s="58">
        <v>42361</v>
      </c>
      <c r="K149" s="58">
        <v>41633</v>
      </c>
      <c r="M149" s="58">
        <v>48335</v>
      </c>
    </row>
    <row r="150" spans="1:13">
      <c r="A150" s="60">
        <v>43831</v>
      </c>
      <c r="C150" s="58">
        <v>46167</v>
      </c>
      <c r="E150" s="58">
        <v>45253</v>
      </c>
      <c r="G150" s="58">
        <v>43115</v>
      </c>
      <c r="I150" s="58">
        <v>42369</v>
      </c>
      <c r="K150" s="58">
        <v>41634</v>
      </c>
      <c r="M150" s="58">
        <v>48573</v>
      </c>
    </row>
    <row r="151" spans="1:13">
      <c r="A151" s="60">
        <v>43854</v>
      </c>
      <c r="C151" s="58">
        <v>46265</v>
      </c>
      <c r="E151" s="58">
        <v>45285</v>
      </c>
      <c r="G151" s="58">
        <v>43150</v>
      </c>
      <c r="I151" s="58">
        <v>42370</v>
      </c>
      <c r="K151" s="58">
        <v>41639</v>
      </c>
      <c r="M151" s="58">
        <v>48574</v>
      </c>
    </row>
    <row r="152" spans="1:13">
      <c r="A152" s="60">
        <v>43891</v>
      </c>
      <c r="C152" s="58">
        <v>46381</v>
      </c>
      <c r="E152" s="58">
        <v>45292</v>
      </c>
      <c r="G152" s="58">
        <v>43189</v>
      </c>
      <c r="I152" s="58">
        <v>42371</v>
      </c>
      <c r="K152" s="58">
        <v>41640</v>
      </c>
      <c r="M152" s="58">
        <v>48580</v>
      </c>
    </row>
    <row r="153" spans="1:13">
      <c r="A153" s="60">
        <v>43952</v>
      </c>
      <c r="C153" s="58">
        <v>46384</v>
      </c>
      <c r="E153" s="58">
        <v>45306</v>
      </c>
      <c r="G153" s="58">
        <v>43192</v>
      </c>
      <c r="I153" s="58">
        <v>42372</v>
      </c>
      <c r="K153" s="58">
        <v>41641</v>
      </c>
      <c r="M153" s="58">
        <v>48684</v>
      </c>
    </row>
    <row r="154" spans="1:13">
      <c r="A154" s="60">
        <v>43956</v>
      </c>
      <c r="C154" s="58">
        <v>46388</v>
      </c>
      <c r="E154" s="58">
        <v>45341</v>
      </c>
      <c r="G154" s="58">
        <v>43227</v>
      </c>
      <c r="I154" s="58">
        <v>42380</v>
      </c>
      <c r="K154" s="58">
        <v>41642</v>
      </c>
      <c r="M154" s="58">
        <v>48687</v>
      </c>
    </row>
    <row r="155" spans="1:13">
      <c r="A155" s="60">
        <v>43988</v>
      </c>
      <c r="C155" s="58">
        <v>46472</v>
      </c>
      <c r="E155" s="58">
        <v>45439</v>
      </c>
      <c r="G155" s="58">
        <v>43248</v>
      </c>
      <c r="I155" s="58">
        <v>42411</v>
      </c>
      <c r="K155" s="58">
        <v>41652</v>
      </c>
      <c r="M155" s="58">
        <v>48700</v>
      </c>
    </row>
    <row r="156" spans="1:13">
      <c r="A156" s="60">
        <v>44058</v>
      </c>
      <c r="C156" s="58">
        <v>46475</v>
      </c>
      <c r="E156" s="58">
        <v>45477</v>
      </c>
      <c r="G156" s="58">
        <v>43285</v>
      </c>
      <c r="I156" s="58">
        <v>42450</v>
      </c>
      <c r="K156" s="58">
        <v>41681</v>
      </c>
      <c r="M156" s="58">
        <v>48938</v>
      </c>
    </row>
    <row r="157" spans="1:13">
      <c r="A157" s="60">
        <v>44104</v>
      </c>
      <c r="C157" s="58">
        <v>46510</v>
      </c>
      <c r="E157" s="58">
        <v>45537</v>
      </c>
      <c r="G157" s="58">
        <v>43339</v>
      </c>
      <c r="I157" s="58">
        <v>42489</v>
      </c>
      <c r="K157" s="58">
        <v>41719</v>
      </c>
      <c r="M157" s="58">
        <v>48939</v>
      </c>
    </row>
    <row r="158" spans="1:13">
      <c r="A158" s="60">
        <v>44105</v>
      </c>
      <c r="C158" s="58">
        <v>46538</v>
      </c>
      <c r="E158" s="58">
        <v>45579</v>
      </c>
      <c r="G158" s="58">
        <v>43346</v>
      </c>
      <c r="I158" s="58">
        <v>42493</v>
      </c>
      <c r="K158" s="58">
        <v>41747</v>
      </c>
      <c r="M158" s="58">
        <v>48945</v>
      </c>
    </row>
    <row r="159" spans="1:13">
      <c r="A159" s="60">
        <v>44106</v>
      </c>
      <c r="C159" s="58">
        <v>46629</v>
      </c>
      <c r="E159" s="58">
        <v>45607</v>
      </c>
      <c r="G159" s="58">
        <v>43381</v>
      </c>
      <c r="I159" s="58">
        <v>42494</v>
      </c>
      <c r="K159" s="58">
        <v>41750</v>
      </c>
      <c r="M159" s="58">
        <v>49065</v>
      </c>
    </row>
    <row r="160" spans="1:13">
      <c r="A160" s="60">
        <v>44107</v>
      </c>
      <c r="C160" s="58">
        <v>46748</v>
      </c>
      <c r="E160" s="58">
        <v>45624</v>
      </c>
      <c r="G160" s="58">
        <v>43416</v>
      </c>
      <c r="I160" s="58">
        <v>42495</v>
      </c>
      <c r="K160" s="58">
        <v>41758</v>
      </c>
      <c r="M160" s="58">
        <v>49303</v>
      </c>
    </row>
    <row r="161" spans="1:13">
      <c r="A161" s="60">
        <v>44190</v>
      </c>
      <c r="C161" s="58">
        <v>46749</v>
      </c>
      <c r="E161" s="58">
        <v>45651</v>
      </c>
      <c r="G161" s="58">
        <v>43426</v>
      </c>
      <c r="I161" s="58">
        <v>42569</v>
      </c>
      <c r="K161" s="58">
        <v>41762</v>
      </c>
      <c r="M161" s="58">
        <v>49304</v>
      </c>
    </row>
    <row r="162" spans="1:13">
      <c r="A162" s="60">
        <v>44197</v>
      </c>
      <c r="C162" s="58">
        <v>46755</v>
      </c>
      <c r="E162" s="58">
        <v>45658</v>
      </c>
      <c r="G162" s="58">
        <v>43459</v>
      </c>
      <c r="I162" s="58">
        <v>42632</v>
      </c>
      <c r="K162" s="58">
        <v>41763</v>
      </c>
      <c r="M162" s="58">
        <v>49310</v>
      </c>
    </row>
    <row r="163" spans="1:13">
      <c r="A163" s="60">
        <v>44238</v>
      </c>
      <c r="C163" s="58">
        <v>46857</v>
      </c>
      <c r="E163" s="58">
        <v>45677</v>
      </c>
      <c r="G163" s="58">
        <v>43460</v>
      </c>
      <c r="I163" s="58">
        <v>42635</v>
      </c>
      <c r="K163" s="58">
        <v>41764</v>
      </c>
      <c r="M163" s="58">
        <v>49430</v>
      </c>
    </row>
    <row r="164" spans="1:13">
      <c r="A164" s="60">
        <v>44239</v>
      </c>
      <c r="C164" s="58">
        <v>46860</v>
      </c>
      <c r="E164" s="58">
        <v>45705</v>
      </c>
      <c r="G164" s="58">
        <v>43466</v>
      </c>
      <c r="I164" s="58">
        <v>42653</v>
      </c>
      <c r="K164" s="58">
        <v>41785</v>
      </c>
      <c r="M164" s="58">
        <v>49668</v>
      </c>
    </row>
    <row r="165" spans="1:13">
      <c r="A165" s="60">
        <v>44256</v>
      </c>
      <c r="C165" s="58">
        <v>46874</v>
      </c>
      <c r="E165" s="58">
        <v>45803</v>
      </c>
      <c r="G165" s="58">
        <v>43486</v>
      </c>
      <c r="I165" s="58">
        <v>42677</v>
      </c>
      <c r="K165" s="58">
        <v>41841</v>
      </c>
      <c r="M165" s="58">
        <v>49669</v>
      </c>
    </row>
    <row r="166" spans="1:13">
      <c r="A166" s="60">
        <v>44317</v>
      </c>
      <c r="C166" s="58">
        <v>46902</v>
      </c>
      <c r="E166" s="58">
        <v>45842</v>
      </c>
      <c r="G166" s="58">
        <v>43514</v>
      </c>
      <c r="I166" s="58">
        <v>42697</v>
      </c>
      <c r="K166" s="58">
        <v>41876</v>
      </c>
      <c r="M166" s="58">
        <v>49675</v>
      </c>
    </row>
    <row r="167" spans="1:13">
      <c r="A167" s="60">
        <v>44321</v>
      </c>
      <c r="C167" s="58">
        <v>46993</v>
      </c>
      <c r="E167" s="58">
        <v>45901</v>
      </c>
      <c r="G167" s="58">
        <v>43574</v>
      </c>
      <c r="I167" s="58">
        <v>42727</v>
      </c>
      <c r="K167" s="58">
        <v>41897</v>
      </c>
      <c r="M167" s="58">
        <v>49796</v>
      </c>
    </row>
    <row r="168" spans="1:13">
      <c r="A168" s="60">
        <v>44335</v>
      </c>
      <c r="C168" s="58">
        <v>47112</v>
      </c>
      <c r="E168" s="58">
        <v>45943</v>
      </c>
      <c r="G168" s="58">
        <v>43577</v>
      </c>
      <c r="I168" s="58">
        <v>42735</v>
      </c>
      <c r="K168" s="58">
        <v>41905</v>
      </c>
      <c r="M168" s="58">
        <v>50034</v>
      </c>
    </row>
    <row r="169" spans="1:13">
      <c r="A169" s="60">
        <v>44459</v>
      </c>
      <c r="C169" s="58">
        <v>47113</v>
      </c>
      <c r="E169" s="58">
        <v>45972</v>
      </c>
      <c r="G169" s="58">
        <v>43591</v>
      </c>
      <c r="I169" s="58">
        <v>42736</v>
      </c>
      <c r="K169" s="58">
        <v>41925</v>
      </c>
      <c r="M169" s="58">
        <v>50035</v>
      </c>
    </row>
    <row r="170" spans="1:13">
      <c r="A170" s="60">
        <v>44460</v>
      </c>
      <c r="C170" s="58">
        <v>47119</v>
      </c>
      <c r="E170" s="58">
        <v>45988</v>
      </c>
      <c r="G170" s="58">
        <v>43612</v>
      </c>
      <c r="I170" s="58">
        <v>42737</v>
      </c>
      <c r="K170" s="58">
        <v>41946</v>
      </c>
      <c r="M170" s="58">
        <v>50041</v>
      </c>
    </row>
    <row r="171" spans="1:13">
      <c r="A171" s="60">
        <v>44461</v>
      </c>
      <c r="C171" s="58">
        <v>47207</v>
      </c>
      <c r="E171" s="58">
        <v>46016</v>
      </c>
      <c r="G171" s="58">
        <v>43650</v>
      </c>
      <c r="I171" s="58">
        <v>42738</v>
      </c>
      <c r="K171" s="58">
        <v>41966</v>
      </c>
      <c r="M171" s="58">
        <v>50161</v>
      </c>
    </row>
    <row r="172" spans="1:13">
      <c r="A172" s="60">
        <v>44592</v>
      </c>
      <c r="C172" s="58">
        <v>47210</v>
      </c>
      <c r="E172" s="58">
        <v>46023</v>
      </c>
      <c r="G172" s="58">
        <v>43703</v>
      </c>
      <c r="I172" s="58">
        <v>42744</v>
      </c>
      <c r="K172" s="58">
        <v>41967</v>
      </c>
      <c r="M172" s="58">
        <v>50399</v>
      </c>
    </row>
    <row r="173" spans="1:13">
      <c r="A173" s="60">
        <v>44593</v>
      </c>
      <c r="C173" s="58">
        <v>47245</v>
      </c>
      <c r="E173" s="58">
        <v>46041</v>
      </c>
      <c r="G173" s="58">
        <v>43710</v>
      </c>
      <c r="I173" s="58">
        <v>42777</v>
      </c>
      <c r="K173" s="58">
        <v>41996</v>
      </c>
      <c r="M173" s="58">
        <v>50400</v>
      </c>
    </row>
    <row r="174" spans="1:13">
      <c r="A174" s="60">
        <v>44594</v>
      </c>
      <c r="C174" s="58">
        <v>47266</v>
      </c>
      <c r="E174" s="58">
        <v>46069</v>
      </c>
      <c r="G174" s="58">
        <v>43752</v>
      </c>
      <c r="I174" s="58">
        <v>42814</v>
      </c>
      <c r="K174" s="58">
        <v>41998</v>
      </c>
      <c r="M174" s="58">
        <v>50406</v>
      </c>
    </row>
    <row r="175" spans="1:13">
      <c r="A175" s="60">
        <v>44621</v>
      </c>
      <c r="C175" s="58">
        <v>47357</v>
      </c>
      <c r="E175" s="58">
        <v>46167</v>
      </c>
      <c r="G175" s="58">
        <v>43780</v>
      </c>
      <c r="I175" s="58">
        <v>42854</v>
      </c>
      <c r="K175" s="58">
        <v>41999</v>
      </c>
      <c r="M175" s="58">
        <v>50526</v>
      </c>
    </row>
    <row r="176" spans="1:13">
      <c r="A176" s="60">
        <v>44682</v>
      </c>
      <c r="C176" s="58">
        <v>47477</v>
      </c>
      <c r="E176" s="58">
        <v>46272</v>
      </c>
      <c r="G176" s="58">
        <v>43797</v>
      </c>
      <c r="I176" s="58">
        <v>42858</v>
      </c>
      <c r="K176" s="58">
        <v>42004</v>
      </c>
      <c r="M176" s="58">
        <v>50764</v>
      </c>
    </row>
    <row r="177" spans="1:13">
      <c r="A177" s="60">
        <v>44686</v>
      </c>
      <c r="C177" s="58">
        <v>47478</v>
      </c>
      <c r="E177" s="58">
        <v>46307</v>
      </c>
      <c r="G177" s="58">
        <v>43824</v>
      </c>
      <c r="I177" s="58">
        <v>42859</v>
      </c>
      <c r="K177" s="58">
        <v>42005</v>
      </c>
      <c r="M177" s="58">
        <v>50765</v>
      </c>
    </row>
    <row r="178" spans="1:13">
      <c r="A178" s="60">
        <v>44718</v>
      </c>
      <c r="C178" s="58">
        <v>47484</v>
      </c>
      <c r="E178" s="58">
        <v>46337</v>
      </c>
      <c r="G178" s="58">
        <v>43825</v>
      </c>
      <c r="I178" s="58">
        <v>42860</v>
      </c>
      <c r="K178" s="58">
        <v>42006</v>
      </c>
      <c r="M178" s="58">
        <v>50771</v>
      </c>
    </row>
    <row r="179" spans="1:13">
      <c r="A179" s="60">
        <v>44788</v>
      </c>
      <c r="C179" s="58">
        <v>47592</v>
      </c>
      <c r="E179" s="58">
        <v>46352</v>
      </c>
      <c r="G179" s="58">
        <v>43831</v>
      </c>
      <c r="I179" s="58">
        <v>42933</v>
      </c>
      <c r="K179" s="58">
        <v>42007</v>
      </c>
      <c r="M179" s="58">
        <v>50891</v>
      </c>
    </row>
    <row r="180" spans="1:13">
      <c r="A180" s="60">
        <v>44813</v>
      </c>
      <c r="C180" s="58">
        <v>47595</v>
      </c>
      <c r="E180" s="58">
        <v>46381</v>
      </c>
      <c r="G180" s="58">
        <v>43878</v>
      </c>
      <c r="I180" s="58">
        <v>42996</v>
      </c>
      <c r="K180" s="58">
        <v>42016</v>
      </c>
      <c r="M180" s="58">
        <v>51129</v>
      </c>
    </row>
    <row r="181" spans="1:13">
      <c r="A181" s="60">
        <v>44837</v>
      </c>
      <c r="C181" s="58">
        <v>47609</v>
      </c>
      <c r="E181" s="58">
        <v>46388</v>
      </c>
      <c r="G181" s="58">
        <v>43931</v>
      </c>
      <c r="I181" s="58">
        <v>43017</v>
      </c>
      <c r="K181" s="58">
        <v>42046</v>
      </c>
      <c r="M181" s="58">
        <v>51130</v>
      </c>
    </row>
    <row r="182" spans="1:13">
      <c r="A182" s="60">
        <v>44949</v>
      </c>
      <c r="C182" s="58">
        <v>47630</v>
      </c>
      <c r="E182" s="58">
        <v>46405</v>
      </c>
      <c r="G182" s="58">
        <v>43934</v>
      </c>
      <c r="I182" s="58">
        <v>43042</v>
      </c>
      <c r="K182" s="58">
        <v>42097</v>
      </c>
      <c r="M182" s="58">
        <v>51136</v>
      </c>
    </row>
    <row r="183" spans="1:13">
      <c r="A183" s="60">
        <v>44986</v>
      </c>
      <c r="C183" s="58">
        <v>47721</v>
      </c>
      <c r="E183" s="58">
        <v>46433</v>
      </c>
      <c r="G183" s="58">
        <v>43955</v>
      </c>
      <c r="I183" s="58">
        <v>43062</v>
      </c>
      <c r="K183" s="58">
        <v>42100</v>
      </c>
      <c r="M183" s="58">
        <v>51257</v>
      </c>
    </row>
    <row r="184" spans="1:13">
      <c r="A184" s="60">
        <v>45047</v>
      </c>
      <c r="C184" s="58">
        <v>47842</v>
      </c>
      <c r="E184" s="58">
        <v>46538</v>
      </c>
      <c r="G184" s="58">
        <v>43976</v>
      </c>
      <c r="I184" s="58">
        <v>43100</v>
      </c>
      <c r="K184" s="58">
        <v>42123</v>
      </c>
      <c r="M184" s="58">
        <v>51495</v>
      </c>
    </row>
    <row r="185" spans="1:13">
      <c r="A185" s="60">
        <v>45051</v>
      </c>
      <c r="C185" s="58">
        <v>47843</v>
      </c>
      <c r="E185" s="58">
        <v>46573</v>
      </c>
      <c r="G185" s="58">
        <v>44074</v>
      </c>
      <c r="I185" s="58">
        <v>43101</v>
      </c>
      <c r="K185" s="58">
        <v>42127</v>
      </c>
      <c r="M185" s="58">
        <v>51496</v>
      </c>
    </row>
    <row r="186" spans="1:13">
      <c r="A186" s="60">
        <v>45083</v>
      </c>
      <c r="C186" s="58">
        <v>47849</v>
      </c>
      <c r="E186" s="58">
        <v>46636</v>
      </c>
      <c r="G186" s="58">
        <v>44081</v>
      </c>
      <c r="I186" s="58">
        <v>43102</v>
      </c>
      <c r="K186" s="58">
        <v>42128</v>
      </c>
    </row>
    <row r="187" spans="1:13">
      <c r="A187" s="60">
        <v>45153</v>
      </c>
      <c r="C187" s="58">
        <v>47949</v>
      </c>
      <c r="E187" s="58">
        <v>46671</v>
      </c>
      <c r="G187" s="58">
        <v>44116</v>
      </c>
      <c r="I187" s="58">
        <v>43103</v>
      </c>
      <c r="K187" s="58">
        <v>42129</v>
      </c>
    </row>
    <row r="188" spans="1:13">
      <c r="A188" s="60">
        <v>45197</v>
      </c>
      <c r="C188" s="58">
        <v>47952</v>
      </c>
      <c r="E188" s="58">
        <v>46702</v>
      </c>
      <c r="G188" s="58">
        <v>44146</v>
      </c>
      <c r="I188" s="58">
        <v>43108</v>
      </c>
      <c r="K188" s="58">
        <v>42149</v>
      </c>
    </row>
    <row r="189" spans="1:13">
      <c r="A189" s="60">
        <v>45198</v>
      </c>
      <c r="C189" s="58">
        <v>47973</v>
      </c>
      <c r="E189" s="58">
        <v>46716</v>
      </c>
      <c r="G189" s="58">
        <v>44161</v>
      </c>
      <c r="I189" s="58">
        <v>43142</v>
      </c>
      <c r="K189" s="58">
        <v>42205</v>
      </c>
    </row>
    <row r="190" spans="1:13">
      <c r="A190" s="60">
        <v>45202</v>
      </c>
      <c r="C190" s="58">
        <v>47994</v>
      </c>
      <c r="E190" s="58">
        <v>46769</v>
      </c>
      <c r="G190" s="58">
        <v>44190</v>
      </c>
      <c r="I190" s="58">
        <v>43143</v>
      </c>
      <c r="K190" s="58">
        <v>42247</v>
      </c>
    </row>
    <row r="191" spans="1:13">
      <c r="A191" s="60">
        <v>45285</v>
      </c>
      <c r="C191" s="58">
        <v>48085</v>
      </c>
      <c r="E191" s="58">
        <v>46804</v>
      </c>
      <c r="G191" s="58">
        <v>44193</v>
      </c>
      <c r="I191" s="58">
        <v>43180</v>
      </c>
      <c r="K191" s="58">
        <v>42268</v>
      </c>
    </row>
    <row r="192" spans="1:13">
      <c r="A192" s="60">
        <v>45292</v>
      </c>
      <c r="C192" s="58">
        <v>48207</v>
      </c>
      <c r="E192" s="58">
        <v>46902</v>
      </c>
      <c r="G192" s="58">
        <v>44197</v>
      </c>
      <c r="I192" s="58">
        <v>43219</v>
      </c>
      <c r="K192" s="58">
        <v>42269</v>
      </c>
    </row>
    <row r="193" spans="1:11">
      <c r="A193" s="60">
        <v>45331</v>
      </c>
      <c r="C193" s="58">
        <v>48208</v>
      </c>
      <c r="E193" s="58">
        <v>46938</v>
      </c>
      <c r="G193" s="58">
        <v>44214</v>
      </c>
      <c r="I193" s="58">
        <v>43220</v>
      </c>
      <c r="K193" s="58">
        <v>42270</v>
      </c>
    </row>
    <row r="194" spans="1:11">
      <c r="A194" s="60">
        <v>45352</v>
      </c>
      <c r="C194" s="58">
        <v>48214</v>
      </c>
      <c r="E194" s="58">
        <v>47000</v>
      </c>
      <c r="G194" s="58">
        <v>44242</v>
      </c>
      <c r="I194" s="58">
        <v>43223</v>
      </c>
      <c r="K194" s="58">
        <v>42289</v>
      </c>
    </row>
    <row r="195" spans="1:11">
      <c r="A195" s="60">
        <v>45413</v>
      </c>
      <c r="C195" s="58">
        <v>48299</v>
      </c>
      <c r="E195" s="58">
        <v>47035</v>
      </c>
      <c r="G195" s="58">
        <v>44288</v>
      </c>
      <c r="I195" s="58">
        <v>43224</v>
      </c>
      <c r="K195" s="58">
        <v>42311</v>
      </c>
    </row>
    <row r="196" spans="1:11">
      <c r="A196" s="60">
        <v>45427</v>
      </c>
      <c r="C196" s="58">
        <v>48302</v>
      </c>
      <c r="E196" s="58">
        <v>47080</v>
      </c>
      <c r="G196" s="58">
        <v>44291</v>
      </c>
      <c r="I196" s="58">
        <v>43225</v>
      </c>
      <c r="K196" s="58">
        <v>42331</v>
      </c>
    </row>
    <row r="197" spans="1:11">
      <c r="A197" s="60">
        <v>45449</v>
      </c>
      <c r="C197" s="58">
        <v>48337</v>
      </c>
      <c r="E197" s="58">
        <v>47112</v>
      </c>
      <c r="G197" s="58">
        <v>44319</v>
      </c>
      <c r="I197" s="58">
        <v>43297</v>
      </c>
      <c r="K197" s="58">
        <v>42361</v>
      </c>
    </row>
    <row r="198" spans="1:11">
      <c r="A198" s="60">
        <v>45519</v>
      </c>
      <c r="C198" s="58">
        <v>48365</v>
      </c>
      <c r="E198" s="58">
        <v>47119</v>
      </c>
      <c r="G198" s="58">
        <v>44347</v>
      </c>
      <c r="I198" s="58">
        <v>43360</v>
      </c>
      <c r="K198" s="58">
        <v>42363</v>
      </c>
    </row>
    <row r="199" spans="1:11">
      <c r="A199" s="60">
        <v>45551</v>
      </c>
      <c r="C199" s="58">
        <v>48456</v>
      </c>
      <c r="E199" s="58">
        <v>47133</v>
      </c>
      <c r="G199" s="58">
        <v>44382</v>
      </c>
      <c r="I199" s="58">
        <v>43367</v>
      </c>
      <c r="K199" s="58">
        <v>42366</v>
      </c>
    </row>
    <row r="200" spans="1:11">
      <c r="A200" s="60">
        <v>45552</v>
      </c>
      <c r="C200" s="58">
        <v>48575</v>
      </c>
      <c r="E200" s="58">
        <v>47168</v>
      </c>
      <c r="G200" s="58">
        <v>44438</v>
      </c>
      <c r="I200" s="58">
        <v>43381</v>
      </c>
      <c r="K200" s="58">
        <v>42369</v>
      </c>
    </row>
    <row r="201" spans="1:11">
      <c r="A201" s="60">
        <v>45553</v>
      </c>
      <c r="C201" s="58">
        <v>48576</v>
      </c>
      <c r="E201" s="58">
        <v>47266</v>
      </c>
      <c r="G201" s="58">
        <v>44445</v>
      </c>
      <c r="I201" s="58">
        <v>43407</v>
      </c>
      <c r="K201" s="58">
        <v>42370</v>
      </c>
    </row>
    <row r="202" spans="1:11">
      <c r="A202" s="60">
        <v>45568</v>
      </c>
      <c r="C202" s="58">
        <v>48582</v>
      </c>
      <c r="E202" s="58">
        <v>47303</v>
      </c>
      <c r="G202" s="58">
        <v>44480</v>
      </c>
      <c r="I202" s="58">
        <v>43427</v>
      </c>
      <c r="K202" s="58">
        <v>42371</v>
      </c>
    </row>
    <row r="203" spans="1:11">
      <c r="A203" s="60">
        <v>45651</v>
      </c>
      <c r="C203" s="58">
        <v>48684</v>
      </c>
      <c r="E203" s="58">
        <v>47364</v>
      </c>
      <c r="G203" s="58">
        <v>44511</v>
      </c>
      <c r="I203" s="58">
        <v>43458</v>
      </c>
      <c r="K203" s="58">
        <v>42372</v>
      </c>
    </row>
    <row r="204" spans="1:11">
      <c r="A204" s="60">
        <v>45658</v>
      </c>
      <c r="C204" s="58">
        <v>48687</v>
      </c>
      <c r="E204" s="58">
        <v>47399</v>
      </c>
      <c r="G204" s="58">
        <v>44525</v>
      </c>
      <c r="I204" s="58">
        <v>43465</v>
      </c>
      <c r="K204" s="58">
        <v>42380</v>
      </c>
    </row>
    <row r="205" spans="1:11">
      <c r="A205" s="60">
        <v>45685</v>
      </c>
      <c r="C205" s="58">
        <v>48701</v>
      </c>
      <c r="E205" s="58">
        <v>47434</v>
      </c>
      <c r="G205" s="58">
        <v>44557</v>
      </c>
      <c r="I205" s="58">
        <v>43466</v>
      </c>
      <c r="K205" s="58">
        <v>42411</v>
      </c>
    </row>
    <row r="206" spans="1:11">
      <c r="A206" s="60">
        <v>45686</v>
      </c>
      <c r="C206" s="58">
        <v>48729</v>
      </c>
      <c r="E206" s="58">
        <v>47444</v>
      </c>
      <c r="G206" s="58">
        <v>44558</v>
      </c>
      <c r="I206" s="58">
        <v>43467</v>
      </c>
      <c r="K206" s="58">
        <v>42450</v>
      </c>
    </row>
    <row r="207" spans="1:11">
      <c r="A207" s="60">
        <v>45687</v>
      </c>
      <c r="C207" s="58">
        <v>48820</v>
      </c>
      <c r="E207" s="58">
        <v>47477</v>
      </c>
      <c r="G207" s="58">
        <v>44564</v>
      </c>
      <c r="I207" s="58">
        <v>43468</v>
      </c>
      <c r="K207" s="58">
        <v>42454</v>
      </c>
    </row>
    <row r="208" spans="1:11">
      <c r="A208" s="60">
        <v>45778</v>
      </c>
      <c r="C208" s="58">
        <v>48939</v>
      </c>
      <c r="E208" s="58">
        <v>47484</v>
      </c>
      <c r="G208" s="58">
        <v>44578</v>
      </c>
      <c r="I208" s="58">
        <v>43479</v>
      </c>
      <c r="K208" s="58">
        <v>42457</v>
      </c>
    </row>
    <row r="209" spans="1:11">
      <c r="A209" s="60">
        <v>45782</v>
      </c>
      <c r="C209" s="58">
        <v>48940</v>
      </c>
      <c r="E209" s="58">
        <v>47504</v>
      </c>
      <c r="G209" s="58">
        <v>44613</v>
      </c>
      <c r="I209" s="58">
        <v>43507</v>
      </c>
      <c r="K209" s="58">
        <v>42489</v>
      </c>
    </row>
    <row r="210" spans="1:11">
      <c r="A210" s="60">
        <v>45814</v>
      </c>
      <c r="C210" s="58">
        <v>49303</v>
      </c>
      <c r="E210" s="58">
        <v>47532</v>
      </c>
      <c r="G210" s="58">
        <v>44666</v>
      </c>
      <c r="I210" s="58">
        <v>43508</v>
      </c>
      <c r="K210" s="58">
        <v>42492</v>
      </c>
    </row>
    <row r="211" spans="1:11">
      <c r="A211" s="60">
        <v>45884</v>
      </c>
      <c r="C211" s="58">
        <v>49304</v>
      </c>
      <c r="E211" s="58">
        <v>47630</v>
      </c>
      <c r="G211" s="58">
        <v>44669</v>
      </c>
      <c r="I211" s="58">
        <v>43545</v>
      </c>
      <c r="K211" s="58">
        <v>42493</v>
      </c>
    </row>
    <row r="212" spans="1:11">
      <c r="A212" s="60">
        <v>45933</v>
      </c>
      <c r="C212" s="58">
        <v>49310</v>
      </c>
      <c r="E212" s="58">
        <v>47668</v>
      </c>
      <c r="G212" s="58">
        <v>44683</v>
      </c>
      <c r="I212" s="58">
        <v>43584</v>
      </c>
      <c r="K212" s="58">
        <v>42494</v>
      </c>
    </row>
    <row r="213" spans="1:11">
      <c r="A213" s="60">
        <v>45936</v>
      </c>
      <c r="C213" s="58">
        <v>49668</v>
      </c>
      <c r="E213" s="58">
        <v>47728</v>
      </c>
      <c r="G213" s="58">
        <v>44711</v>
      </c>
      <c r="I213" s="58">
        <v>43588</v>
      </c>
      <c r="K213" s="58">
        <v>42495</v>
      </c>
    </row>
    <row r="214" spans="1:11">
      <c r="A214" s="60">
        <v>45937</v>
      </c>
      <c r="C214" s="58">
        <v>49669</v>
      </c>
      <c r="E214" s="58">
        <v>47770</v>
      </c>
      <c r="G214" s="58">
        <v>44746</v>
      </c>
      <c r="I214" s="58">
        <v>43589</v>
      </c>
      <c r="K214" s="58">
        <v>42520</v>
      </c>
    </row>
    <row r="215" spans="1:11">
      <c r="A215" s="60">
        <v>46016</v>
      </c>
      <c r="C215" s="58">
        <v>49675</v>
      </c>
      <c r="E215" s="58">
        <v>47798</v>
      </c>
      <c r="G215" s="58">
        <v>44802</v>
      </c>
      <c r="I215" s="58">
        <v>43590</v>
      </c>
      <c r="K215" s="58">
        <v>42569</v>
      </c>
    </row>
    <row r="216" spans="1:11">
      <c r="A216" s="60">
        <v>46023</v>
      </c>
      <c r="C216" s="58">
        <v>50034</v>
      </c>
      <c r="E216" s="58">
        <v>47815</v>
      </c>
      <c r="G216" s="58">
        <v>44809</v>
      </c>
      <c r="I216" s="58">
        <v>43591</v>
      </c>
      <c r="K216" s="58">
        <v>42611</v>
      </c>
    </row>
    <row r="217" spans="1:11">
      <c r="A217" s="60">
        <v>46069</v>
      </c>
      <c r="C217" s="58">
        <v>50035</v>
      </c>
      <c r="E217" s="58">
        <v>47842</v>
      </c>
      <c r="G217" s="58">
        <v>44844</v>
      </c>
      <c r="I217" s="58">
        <v>43661</v>
      </c>
      <c r="K217" s="58">
        <v>42632</v>
      </c>
    </row>
    <row r="218" spans="1:11">
      <c r="A218" s="60">
        <v>46070</v>
      </c>
      <c r="C218" s="58">
        <v>50041</v>
      </c>
      <c r="E218" s="58">
        <v>47849</v>
      </c>
      <c r="G218" s="58">
        <v>44876</v>
      </c>
      <c r="I218" s="58">
        <v>43724</v>
      </c>
      <c r="K218" s="58">
        <v>42635</v>
      </c>
    </row>
    <row r="219" spans="1:11">
      <c r="A219" s="60">
        <v>46071</v>
      </c>
      <c r="C219" s="58">
        <v>50399</v>
      </c>
      <c r="E219" s="58">
        <v>47868</v>
      </c>
      <c r="G219" s="58">
        <v>44889</v>
      </c>
      <c r="I219" s="58">
        <v>43731</v>
      </c>
      <c r="K219" s="58">
        <v>42653</v>
      </c>
    </row>
    <row r="220" spans="1:11">
      <c r="A220" s="60">
        <v>46143</v>
      </c>
      <c r="C220" s="58">
        <v>50406</v>
      </c>
      <c r="E220" s="58">
        <v>47896</v>
      </c>
      <c r="G220" s="58">
        <v>44921</v>
      </c>
      <c r="I220" s="58">
        <v>43752</v>
      </c>
      <c r="K220" s="58">
        <v>42677</v>
      </c>
    </row>
    <row r="221" spans="1:11">
      <c r="A221" s="60">
        <v>46147</v>
      </c>
      <c r="C221" s="58">
        <v>51130</v>
      </c>
      <c r="E221" s="58">
        <v>47994</v>
      </c>
      <c r="G221" s="58">
        <v>44922</v>
      </c>
      <c r="I221" s="58">
        <v>43773</v>
      </c>
      <c r="K221" s="58">
        <v>42697</v>
      </c>
    </row>
    <row r="222" spans="1:11">
      <c r="A222" s="60">
        <v>46289</v>
      </c>
      <c r="C222" s="58">
        <v>51495</v>
      </c>
      <c r="E222" s="58">
        <v>48033</v>
      </c>
      <c r="G222" s="58">
        <v>44928</v>
      </c>
      <c r="I222" s="58">
        <v>43792</v>
      </c>
      <c r="K222" s="58">
        <v>42727</v>
      </c>
    </row>
    <row r="223" spans="1:11">
      <c r="A223" s="60">
        <v>46290</v>
      </c>
      <c r="C223" s="58">
        <v>51496</v>
      </c>
      <c r="E223" s="58">
        <v>48092</v>
      </c>
      <c r="G223" s="58">
        <v>44942</v>
      </c>
      <c r="I223" s="58">
        <v>43822</v>
      </c>
      <c r="K223" s="58">
        <v>42730</v>
      </c>
    </row>
    <row r="224" spans="1:11">
      <c r="A224" s="60">
        <v>46381</v>
      </c>
      <c r="E224" s="58">
        <v>48134</v>
      </c>
      <c r="G224" s="58">
        <v>44977</v>
      </c>
      <c r="I224" s="58">
        <v>43830</v>
      </c>
      <c r="K224" s="58">
        <v>42731</v>
      </c>
    </row>
    <row r="225" spans="1:11">
      <c r="A225" s="60">
        <v>46388</v>
      </c>
      <c r="E225" s="58">
        <v>48163</v>
      </c>
      <c r="G225" s="58">
        <v>45023</v>
      </c>
      <c r="I225" s="58">
        <v>43831</v>
      </c>
      <c r="K225" s="58">
        <v>42735</v>
      </c>
    </row>
    <row r="226" spans="1:11">
      <c r="A226" s="60">
        <v>46426</v>
      </c>
      <c r="E226" s="58">
        <v>48179</v>
      </c>
      <c r="G226" s="58">
        <v>45026</v>
      </c>
      <c r="I226" s="58">
        <v>43832</v>
      </c>
      <c r="K226" s="58">
        <v>42736</v>
      </c>
    </row>
    <row r="227" spans="1:11">
      <c r="A227" s="60">
        <v>46447</v>
      </c>
      <c r="E227" s="58">
        <v>48207</v>
      </c>
      <c r="G227" s="58">
        <v>45047</v>
      </c>
      <c r="I227" s="58">
        <v>43833</v>
      </c>
      <c r="K227" s="58">
        <v>42737</v>
      </c>
    </row>
    <row r="228" spans="1:11">
      <c r="A228" s="60">
        <v>46508</v>
      </c>
      <c r="E228" s="58">
        <v>48214</v>
      </c>
      <c r="G228" s="58">
        <v>45075</v>
      </c>
      <c r="I228" s="58">
        <v>43843</v>
      </c>
      <c r="K228" s="58">
        <v>42738</v>
      </c>
    </row>
    <row r="229" spans="1:11">
      <c r="A229" s="60">
        <v>46512</v>
      </c>
      <c r="E229" s="58">
        <v>48232</v>
      </c>
      <c r="G229" s="58">
        <v>45111</v>
      </c>
      <c r="I229" s="58">
        <v>43872</v>
      </c>
      <c r="K229" s="58">
        <v>42744</v>
      </c>
    </row>
    <row r="230" spans="1:11">
      <c r="A230" s="60">
        <v>46520</v>
      </c>
      <c r="E230" s="58">
        <v>48260</v>
      </c>
      <c r="G230" s="58">
        <v>45166</v>
      </c>
      <c r="I230" s="58">
        <v>43910</v>
      </c>
      <c r="K230" s="58">
        <v>42777</v>
      </c>
    </row>
    <row r="231" spans="1:11">
      <c r="A231" s="60">
        <v>46644</v>
      </c>
      <c r="E231" s="58">
        <v>48365</v>
      </c>
      <c r="G231" s="58">
        <v>45173</v>
      </c>
      <c r="I231" s="58">
        <v>43950</v>
      </c>
      <c r="K231" s="58">
        <v>42814</v>
      </c>
    </row>
    <row r="232" spans="1:11">
      <c r="A232" s="60">
        <v>46645</v>
      </c>
      <c r="E232" s="58">
        <v>48400</v>
      </c>
      <c r="G232" s="58">
        <v>45208</v>
      </c>
      <c r="I232" s="58">
        <v>43954</v>
      </c>
      <c r="K232" s="58">
        <v>42839</v>
      </c>
    </row>
    <row r="233" spans="1:11">
      <c r="A233" s="60">
        <v>46646</v>
      </c>
      <c r="E233" s="58">
        <v>48463</v>
      </c>
      <c r="G233" s="58">
        <v>45253</v>
      </c>
      <c r="I233" s="58">
        <v>43955</v>
      </c>
      <c r="K233" s="58">
        <v>42842</v>
      </c>
    </row>
    <row r="234" spans="1:11">
      <c r="A234" s="60">
        <v>46778</v>
      </c>
      <c r="E234" s="58">
        <v>48498</v>
      </c>
      <c r="G234" s="58">
        <v>45285</v>
      </c>
      <c r="I234" s="58">
        <v>43956</v>
      </c>
      <c r="K234" s="58">
        <v>42854</v>
      </c>
    </row>
    <row r="235" spans="1:11">
      <c r="A235" s="60">
        <v>46779</v>
      </c>
      <c r="E235" s="58">
        <v>48529</v>
      </c>
      <c r="G235" s="58">
        <v>45286</v>
      </c>
      <c r="I235" s="58">
        <v>44032</v>
      </c>
      <c r="K235" s="58">
        <v>42856</v>
      </c>
    </row>
    <row r="236" spans="1:11">
      <c r="A236" s="60">
        <v>46780</v>
      </c>
      <c r="E236" s="58">
        <v>48543</v>
      </c>
      <c r="G236" s="58">
        <v>45292</v>
      </c>
      <c r="I236" s="58">
        <v>44095</v>
      </c>
      <c r="K236" s="58">
        <v>42858</v>
      </c>
    </row>
    <row r="237" spans="1:11">
      <c r="A237" s="60">
        <v>46813</v>
      </c>
      <c r="E237" s="58">
        <v>48596</v>
      </c>
      <c r="G237" s="58">
        <v>45306</v>
      </c>
      <c r="I237" s="58">
        <v>44096</v>
      </c>
      <c r="K237" s="58">
        <v>42859</v>
      </c>
    </row>
    <row r="238" spans="1:11">
      <c r="A238" s="60">
        <v>46874</v>
      </c>
      <c r="E238" s="58">
        <v>48631</v>
      </c>
      <c r="G238" s="58">
        <v>45341</v>
      </c>
      <c r="I238" s="58">
        <v>44116</v>
      </c>
      <c r="K238" s="58">
        <v>42860</v>
      </c>
    </row>
    <row r="239" spans="1:11">
      <c r="A239" s="60">
        <v>46875</v>
      </c>
      <c r="E239" s="58">
        <v>48729</v>
      </c>
      <c r="G239" s="58">
        <v>45380</v>
      </c>
      <c r="I239" s="58">
        <v>44138</v>
      </c>
      <c r="K239" s="58">
        <v>42884</v>
      </c>
    </row>
    <row r="240" spans="1:11">
      <c r="A240" s="60">
        <v>46878</v>
      </c>
      <c r="E240" s="58">
        <v>48764</v>
      </c>
      <c r="G240" s="58">
        <v>45383</v>
      </c>
      <c r="I240" s="58">
        <v>44158</v>
      </c>
      <c r="K240" s="58">
        <v>42933</v>
      </c>
    </row>
    <row r="241" spans="1:11">
      <c r="A241" s="60">
        <v>46910</v>
      </c>
      <c r="E241" s="58">
        <v>48827</v>
      </c>
      <c r="G241" s="58">
        <v>45418</v>
      </c>
      <c r="I241" s="58">
        <v>44188</v>
      </c>
      <c r="K241" s="58">
        <v>42975</v>
      </c>
    </row>
    <row r="242" spans="1:11">
      <c r="A242" s="60">
        <v>46980</v>
      </c>
      <c r="E242" s="58">
        <v>48862</v>
      </c>
      <c r="G242" s="58">
        <v>45439</v>
      </c>
      <c r="I242" s="58">
        <v>44196</v>
      </c>
      <c r="K242" s="58">
        <v>42996</v>
      </c>
    </row>
    <row r="243" spans="1:11">
      <c r="A243" s="60">
        <v>47028</v>
      </c>
      <c r="E243" s="58">
        <v>48894</v>
      </c>
      <c r="G243" s="58">
        <v>45477</v>
      </c>
      <c r="I243" s="58">
        <v>44197</v>
      </c>
      <c r="K243" s="58">
        <v>43017</v>
      </c>
    </row>
    <row r="244" spans="1:11">
      <c r="A244" s="60">
        <v>47029</v>
      </c>
      <c r="E244" s="58">
        <v>48907</v>
      </c>
      <c r="G244" s="58">
        <v>45530</v>
      </c>
      <c r="I244" s="58">
        <v>44198</v>
      </c>
      <c r="K244" s="58">
        <v>43042</v>
      </c>
    </row>
    <row r="245" spans="1:11">
      <c r="A245" s="60">
        <v>47030</v>
      </c>
      <c r="E245" s="58">
        <v>48939</v>
      </c>
      <c r="G245" s="58">
        <v>45537</v>
      </c>
      <c r="I245" s="58">
        <v>44199</v>
      </c>
      <c r="K245" s="58">
        <v>43062</v>
      </c>
    </row>
    <row r="246" spans="1:11">
      <c r="A246" s="60">
        <v>47112</v>
      </c>
      <c r="E246" s="58">
        <v>49129</v>
      </c>
      <c r="G246" s="58">
        <v>45579</v>
      </c>
      <c r="I246" s="58">
        <v>44207</v>
      </c>
      <c r="K246" s="58">
        <v>43094</v>
      </c>
    </row>
    <row r="247" spans="1:11">
      <c r="A247" s="60">
        <v>47119</v>
      </c>
      <c r="E247" s="58">
        <v>49303</v>
      </c>
      <c r="G247" s="58">
        <v>45607</v>
      </c>
      <c r="I247" s="58">
        <v>44238</v>
      </c>
      <c r="K247" s="58">
        <v>43095</v>
      </c>
    </row>
    <row r="248" spans="1:11">
      <c r="A248" s="60">
        <v>47161</v>
      </c>
      <c r="E248" s="58">
        <v>49310</v>
      </c>
      <c r="G248" s="58">
        <v>45624</v>
      </c>
      <c r="I248" s="58">
        <v>44315</v>
      </c>
      <c r="K248" s="58">
        <v>43100</v>
      </c>
    </row>
    <row r="249" spans="1:11">
      <c r="A249" s="60">
        <v>47162</v>
      </c>
      <c r="E249" s="58">
        <v>49494</v>
      </c>
      <c r="G249" s="58">
        <v>45651</v>
      </c>
      <c r="I249" s="58">
        <v>44319</v>
      </c>
      <c r="K249" s="58">
        <v>43101</v>
      </c>
    </row>
    <row r="250" spans="1:11">
      <c r="A250" s="60">
        <v>47163</v>
      </c>
      <c r="E250" s="58">
        <v>49668</v>
      </c>
      <c r="G250" s="58">
        <v>45652</v>
      </c>
      <c r="I250" s="58">
        <v>44320</v>
      </c>
      <c r="K250" s="58">
        <v>43102</v>
      </c>
    </row>
    <row r="251" spans="1:11">
      <c r="A251" s="60">
        <v>47178</v>
      </c>
      <c r="E251" s="58">
        <v>49675</v>
      </c>
      <c r="G251" s="58">
        <v>45658</v>
      </c>
      <c r="I251" s="58">
        <v>44321</v>
      </c>
      <c r="K251" s="58">
        <v>43103</v>
      </c>
    </row>
    <row r="252" spans="1:11">
      <c r="A252" s="60">
        <v>47239</v>
      </c>
      <c r="E252" s="58">
        <v>49860</v>
      </c>
      <c r="G252" s="58">
        <v>45677</v>
      </c>
      <c r="I252" s="58">
        <v>44396</v>
      </c>
      <c r="K252" s="58">
        <v>43108</v>
      </c>
    </row>
    <row r="253" spans="1:11">
      <c r="A253" s="60">
        <v>47245</v>
      </c>
      <c r="E253" s="58">
        <v>49990</v>
      </c>
      <c r="G253" s="58">
        <v>45705</v>
      </c>
      <c r="I253" s="58">
        <v>44459</v>
      </c>
      <c r="K253" s="58">
        <v>43142</v>
      </c>
    </row>
    <row r="254" spans="1:11">
      <c r="A254" s="60">
        <v>47275</v>
      </c>
      <c r="E254" s="58">
        <v>50034</v>
      </c>
      <c r="G254" s="58">
        <v>45765</v>
      </c>
      <c r="I254" s="58">
        <v>44462</v>
      </c>
      <c r="K254" s="58">
        <v>43143</v>
      </c>
    </row>
    <row r="255" spans="1:11">
      <c r="A255" s="60">
        <v>47345</v>
      </c>
      <c r="E255" s="58">
        <v>50041</v>
      </c>
      <c r="G255" s="58">
        <v>45768</v>
      </c>
      <c r="I255" s="58">
        <v>44480</v>
      </c>
      <c r="K255" s="58">
        <v>43180</v>
      </c>
    </row>
    <row r="256" spans="1:11">
      <c r="A256" s="60">
        <v>47382</v>
      </c>
      <c r="E256" s="58">
        <v>50355</v>
      </c>
      <c r="G256" s="58">
        <v>45782</v>
      </c>
      <c r="I256" s="58">
        <v>44503</v>
      </c>
      <c r="K256" s="58">
        <v>43189</v>
      </c>
    </row>
    <row r="257" spans="1:11">
      <c r="A257" s="60">
        <v>47394</v>
      </c>
      <c r="E257" s="58">
        <v>50399</v>
      </c>
      <c r="G257" s="58">
        <v>45803</v>
      </c>
      <c r="I257" s="58">
        <v>44523</v>
      </c>
      <c r="K257" s="58">
        <v>43192</v>
      </c>
    </row>
    <row r="258" spans="1:11">
      <c r="A258" s="60">
        <v>47477</v>
      </c>
      <c r="E258" s="58">
        <v>50406</v>
      </c>
      <c r="G258" s="58">
        <v>45842</v>
      </c>
      <c r="I258" s="58">
        <v>44553</v>
      </c>
      <c r="K258" s="58">
        <v>43219</v>
      </c>
    </row>
    <row r="259" spans="1:11">
      <c r="A259" s="60">
        <v>47484</v>
      </c>
      <c r="E259" s="58">
        <v>50720</v>
      </c>
      <c r="G259" s="58">
        <v>45894</v>
      </c>
      <c r="I259" s="58">
        <v>44561</v>
      </c>
      <c r="K259" s="58">
        <v>43220</v>
      </c>
    </row>
    <row r="260" spans="1:11">
      <c r="A260" s="60">
        <v>47518</v>
      </c>
      <c r="E260" s="58">
        <v>50955</v>
      </c>
      <c r="G260" s="58">
        <v>45901</v>
      </c>
      <c r="I260" s="58">
        <v>44562</v>
      </c>
      <c r="K260" s="58">
        <v>43223</v>
      </c>
    </row>
    <row r="261" spans="1:11">
      <c r="A261" s="60">
        <v>47543</v>
      </c>
      <c r="E261" s="58">
        <v>51085</v>
      </c>
      <c r="G261" s="58">
        <v>45943</v>
      </c>
      <c r="I261" s="58">
        <v>44563</v>
      </c>
      <c r="K261" s="58">
        <v>43224</v>
      </c>
    </row>
    <row r="262" spans="1:11">
      <c r="A262" s="60">
        <v>47604</v>
      </c>
      <c r="E262" s="58">
        <v>51321</v>
      </c>
      <c r="G262" s="58">
        <v>45972</v>
      </c>
      <c r="I262" s="58">
        <v>44564</v>
      </c>
      <c r="K262" s="58">
        <v>43225</v>
      </c>
    </row>
    <row r="263" spans="1:11">
      <c r="A263" s="60">
        <v>47612</v>
      </c>
      <c r="E263" s="58">
        <v>51495</v>
      </c>
      <c r="G263" s="58">
        <v>45988</v>
      </c>
      <c r="I263" s="58">
        <v>44571</v>
      </c>
      <c r="K263" s="58">
        <v>43227</v>
      </c>
    </row>
    <row r="264" spans="1:11">
      <c r="A264" s="60">
        <v>47640</v>
      </c>
      <c r="G264" s="58">
        <v>46016</v>
      </c>
      <c r="I264" s="58">
        <v>44603</v>
      </c>
      <c r="K264" s="58">
        <v>43248</v>
      </c>
    </row>
    <row r="265" spans="1:11">
      <c r="A265" s="60">
        <v>47710</v>
      </c>
      <c r="G265" s="58">
        <v>46017</v>
      </c>
      <c r="I265" s="58">
        <v>44641</v>
      </c>
      <c r="K265" s="58">
        <v>43297</v>
      </c>
    </row>
    <row r="266" spans="1:11">
      <c r="A266" s="60">
        <v>47737</v>
      </c>
      <c r="G266" s="58">
        <v>46023</v>
      </c>
      <c r="I266" s="58">
        <v>44680</v>
      </c>
      <c r="K266" s="58">
        <v>43339</v>
      </c>
    </row>
    <row r="267" spans="1:11">
      <c r="A267" s="60">
        <v>47738</v>
      </c>
      <c r="G267" s="58">
        <v>46041</v>
      </c>
      <c r="I267" s="58">
        <v>44684</v>
      </c>
      <c r="K267" s="58">
        <v>43360</v>
      </c>
    </row>
    <row r="268" spans="1:11">
      <c r="A268" s="60">
        <v>47739</v>
      </c>
      <c r="G268" s="58">
        <v>46069</v>
      </c>
      <c r="I268" s="58">
        <v>44685</v>
      </c>
      <c r="K268" s="58">
        <v>43367</v>
      </c>
    </row>
    <row r="269" spans="1:11">
      <c r="A269" s="60">
        <v>47759</v>
      </c>
      <c r="G269" s="58">
        <v>46115</v>
      </c>
      <c r="I269" s="58">
        <v>44686</v>
      </c>
      <c r="K269" s="58">
        <v>43381</v>
      </c>
    </row>
    <row r="270" spans="1:11">
      <c r="A270" s="60">
        <v>47842</v>
      </c>
      <c r="G270" s="58">
        <v>46118</v>
      </c>
      <c r="I270" s="58">
        <v>44760</v>
      </c>
      <c r="K270" s="58">
        <v>43407</v>
      </c>
    </row>
    <row r="271" spans="1:11">
      <c r="A271" s="58">
        <v>47849</v>
      </c>
      <c r="G271" s="58">
        <v>46146</v>
      </c>
      <c r="I271" s="58">
        <v>44823</v>
      </c>
      <c r="K271" s="58">
        <v>43427</v>
      </c>
    </row>
    <row r="272" spans="1:11">
      <c r="A272" s="58">
        <v>47870</v>
      </c>
      <c r="G272" s="58">
        <v>46167</v>
      </c>
      <c r="I272" s="58">
        <v>44827</v>
      </c>
      <c r="K272" s="58">
        <v>43458</v>
      </c>
    </row>
    <row r="273" spans="1:11">
      <c r="A273" s="58">
        <v>47871</v>
      </c>
      <c r="G273" s="58">
        <v>46265</v>
      </c>
      <c r="I273" s="58">
        <v>44844</v>
      </c>
      <c r="K273" s="58">
        <v>43459</v>
      </c>
    </row>
    <row r="274" spans="1:11">
      <c r="A274" s="58">
        <v>47872</v>
      </c>
      <c r="G274" s="58">
        <v>46272</v>
      </c>
      <c r="I274" s="58">
        <v>44868</v>
      </c>
      <c r="K274" s="58">
        <v>43460</v>
      </c>
    </row>
    <row r="275" spans="1:11">
      <c r="A275" s="58">
        <v>47908</v>
      </c>
      <c r="G275" s="58">
        <v>46307</v>
      </c>
      <c r="I275" s="58">
        <v>44888</v>
      </c>
      <c r="K275" s="58">
        <v>43465</v>
      </c>
    </row>
    <row r="276" spans="1:11">
      <c r="A276" s="58">
        <v>47969</v>
      </c>
      <c r="G276" s="58">
        <v>46337</v>
      </c>
      <c r="I276" s="58">
        <v>44918</v>
      </c>
      <c r="K276" s="58">
        <v>43466</v>
      </c>
    </row>
    <row r="277" spans="1:11">
      <c r="A277" s="58">
        <v>47973</v>
      </c>
      <c r="G277" s="58">
        <v>46352</v>
      </c>
      <c r="I277" s="58">
        <v>44926</v>
      </c>
      <c r="K277" s="58">
        <v>43467</v>
      </c>
    </row>
    <row r="278" spans="1:11">
      <c r="A278" s="58">
        <v>47996</v>
      </c>
      <c r="G278" s="58">
        <v>46381</v>
      </c>
      <c r="I278" s="58">
        <v>44927</v>
      </c>
      <c r="K278" s="58">
        <v>43468</v>
      </c>
    </row>
    <row r="279" spans="1:11">
      <c r="A279" s="58">
        <v>48005</v>
      </c>
      <c r="G279" s="58">
        <v>46384</v>
      </c>
      <c r="I279" s="58">
        <v>44928</v>
      </c>
      <c r="K279" s="58">
        <v>43479</v>
      </c>
    </row>
    <row r="280" spans="1:11">
      <c r="A280" s="58">
        <v>48075</v>
      </c>
      <c r="G280" s="58">
        <v>46388</v>
      </c>
      <c r="I280" s="58">
        <v>44929</v>
      </c>
      <c r="K280" s="58">
        <v>43507</v>
      </c>
    </row>
    <row r="281" spans="1:11">
      <c r="A281" s="58">
        <v>48121</v>
      </c>
      <c r="G281" s="58">
        <v>46405</v>
      </c>
      <c r="I281" s="58">
        <v>44935</v>
      </c>
      <c r="K281" s="58">
        <v>43508</v>
      </c>
    </row>
    <row r="282" spans="1:11">
      <c r="A282" s="58">
        <v>48122</v>
      </c>
      <c r="G282" s="58">
        <v>46433</v>
      </c>
      <c r="I282" s="58">
        <v>44968</v>
      </c>
      <c r="K282" s="58">
        <v>43545</v>
      </c>
    </row>
    <row r="283" spans="1:11">
      <c r="A283" s="58">
        <v>48123</v>
      </c>
      <c r="G283" s="58">
        <v>46472</v>
      </c>
      <c r="I283" s="58">
        <v>45006</v>
      </c>
      <c r="K283" s="58">
        <v>43574</v>
      </c>
    </row>
    <row r="284" spans="1:11">
      <c r="A284" s="58">
        <v>48124</v>
      </c>
      <c r="G284" s="58">
        <v>46475</v>
      </c>
      <c r="I284" s="58">
        <v>45045</v>
      </c>
      <c r="K284" s="58">
        <v>43577</v>
      </c>
    </row>
    <row r="285" spans="1:11">
      <c r="A285" s="58">
        <v>48130</v>
      </c>
      <c r="G285" s="58">
        <v>46510</v>
      </c>
      <c r="I285" s="58">
        <v>45049</v>
      </c>
      <c r="K285" s="58">
        <v>43584</v>
      </c>
    </row>
    <row r="286" spans="1:11">
      <c r="A286" s="58">
        <v>48207</v>
      </c>
      <c r="G286" s="58">
        <v>46538</v>
      </c>
      <c r="I286" s="58">
        <v>45050</v>
      </c>
      <c r="K286" s="58">
        <v>43588</v>
      </c>
    </row>
    <row r="287" spans="1:11">
      <c r="A287" s="58">
        <v>48214</v>
      </c>
      <c r="G287" s="58">
        <v>46573</v>
      </c>
      <c r="I287" s="58">
        <v>45051</v>
      </c>
      <c r="K287" s="58">
        <v>43589</v>
      </c>
    </row>
    <row r="288" spans="1:11">
      <c r="A288" s="58">
        <v>48254</v>
      </c>
      <c r="G288" s="58">
        <v>46629</v>
      </c>
      <c r="I288" s="58">
        <v>45124</v>
      </c>
      <c r="K288" s="58">
        <v>43590</v>
      </c>
    </row>
    <row r="289" spans="1:11">
      <c r="A289" s="58">
        <v>48255</v>
      </c>
      <c r="G289" s="58">
        <v>46636</v>
      </c>
      <c r="I289" s="58">
        <v>45187</v>
      </c>
      <c r="K289" s="58">
        <v>43591</v>
      </c>
    </row>
    <row r="290" spans="1:11">
      <c r="A290" s="58">
        <v>48256</v>
      </c>
      <c r="G290" s="58">
        <v>46671</v>
      </c>
      <c r="I290" s="58">
        <v>45208</v>
      </c>
      <c r="K290" s="58">
        <v>43612</v>
      </c>
    </row>
    <row r="291" spans="1:11">
      <c r="A291" s="58">
        <v>48274</v>
      </c>
      <c r="G291" s="58">
        <v>46702</v>
      </c>
      <c r="I291" s="58">
        <v>45233</v>
      </c>
      <c r="K291" s="58">
        <v>43661</v>
      </c>
    </row>
    <row r="292" spans="1:11">
      <c r="A292" s="58">
        <v>48335</v>
      </c>
      <c r="G292" s="58">
        <v>46716</v>
      </c>
      <c r="I292" s="58">
        <v>45253</v>
      </c>
      <c r="K292" s="58">
        <v>43703</v>
      </c>
    </row>
    <row r="293" spans="1:11">
      <c r="A293" s="58">
        <v>48339</v>
      </c>
      <c r="G293" s="58">
        <v>46748</v>
      </c>
      <c r="I293" s="58">
        <v>45291</v>
      </c>
      <c r="K293" s="58">
        <v>43724</v>
      </c>
    </row>
    <row r="294" spans="1:11">
      <c r="A294" s="58">
        <v>48350</v>
      </c>
      <c r="G294" s="58">
        <v>46749</v>
      </c>
      <c r="I294" s="58">
        <v>45292</v>
      </c>
      <c r="K294" s="58">
        <v>43731</v>
      </c>
    </row>
    <row r="295" spans="1:11">
      <c r="A295" s="58">
        <v>48371</v>
      </c>
      <c r="G295" s="58">
        <v>46755</v>
      </c>
      <c r="I295" s="58">
        <v>45293</v>
      </c>
      <c r="K295" s="58">
        <v>43752</v>
      </c>
    </row>
    <row r="296" spans="1:11">
      <c r="A296" s="58">
        <v>48441</v>
      </c>
      <c r="G296" s="58">
        <v>46769</v>
      </c>
      <c r="I296" s="58">
        <v>45294</v>
      </c>
      <c r="K296" s="58">
        <v>43773</v>
      </c>
    </row>
    <row r="297" spans="1:11">
      <c r="A297" s="58">
        <v>48475</v>
      </c>
      <c r="G297" s="58">
        <v>46804</v>
      </c>
      <c r="I297" s="58">
        <v>45299</v>
      </c>
      <c r="K297" s="58">
        <v>43792</v>
      </c>
    </row>
    <row r="298" spans="1:11">
      <c r="A298" s="58">
        <v>48476</v>
      </c>
      <c r="G298" s="58">
        <v>46857</v>
      </c>
      <c r="I298" s="58">
        <v>45333</v>
      </c>
      <c r="K298" s="58">
        <v>43822</v>
      </c>
    </row>
    <row r="299" spans="1:11">
      <c r="A299" s="58">
        <v>48477</v>
      </c>
      <c r="G299" s="58">
        <v>46860</v>
      </c>
      <c r="I299" s="58">
        <v>45334</v>
      </c>
      <c r="K299" s="58">
        <v>43824</v>
      </c>
    </row>
    <row r="300" spans="1:11">
      <c r="A300" s="58">
        <v>48490</v>
      </c>
      <c r="G300" s="58">
        <v>46874</v>
      </c>
      <c r="I300" s="58">
        <v>45371</v>
      </c>
      <c r="K300" s="58">
        <v>43825</v>
      </c>
    </row>
    <row r="301" spans="1:11">
      <c r="A301" s="58">
        <v>48496</v>
      </c>
      <c r="G301" s="58">
        <v>46902</v>
      </c>
      <c r="I301" s="58">
        <v>45411</v>
      </c>
      <c r="K301" s="58">
        <v>43830</v>
      </c>
    </row>
    <row r="302" spans="1:11">
      <c r="A302" s="58">
        <v>48573</v>
      </c>
      <c r="G302" s="58">
        <v>46938</v>
      </c>
      <c r="I302" s="58">
        <v>45415</v>
      </c>
      <c r="K302" s="58">
        <v>43831</v>
      </c>
    </row>
    <row r="303" spans="1:11">
      <c r="A303" s="58">
        <v>48580</v>
      </c>
      <c r="G303" s="58">
        <v>46993</v>
      </c>
      <c r="I303" s="58">
        <v>45416</v>
      </c>
      <c r="K303" s="58">
        <v>43832</v>
      </c>
    </row>
    <row r="304" spans="1:11">
      <c r="A304" s="58">
        <v>48609</v>
      </c>
      <c r="G304" s="58">
        <v>47000</v>
      </c>
      <c r="I304" s="58">
        <v>45417</v>
      </c>
      <c r="K304" s="58">
        <v>43833</v>
      </c>
    </row>
    <row r="305" spans="1:11">
      <c r="A305" s="58">
        <v>48610</v>
      </c>
      <c r="G305" s="58">
        <v>47035</v>
      </c>
      <c r="I305" s="58">
        <v>45418</v>
      </c>
      <c r="K305" s="58">
        <v>43843</v>
      </c>
    </row>
    <row r="306" spans="1:11">
      <c r="A306" s="58">
        <v>48611</v>
      </c>
      <c r="G306" s="58">
        <v>47080</v>
      </c>
      <c r="I306" s="58">
        <v>45488</v>
      </c>
      <c r="K306" s="58">
        <v>43872</v>
      </c>
    </row>
    <row r="307" spans="1:11">
      <c r="A307" s="58">
        <v>48639</v>
      </c>
      <c r="G307" s="58">
        <v>47112</v>
      </c>
      <c r="I307" s="58">
        <v>45551</v>
      </c>
      <c r="K307" s="58">
        <v>43910</v>
      </c>
    </row>
    <row r="308" spans="1:11">
      <c r="A308" s="58">
        <v>48700</v>
      </c>
      <c r="G308" s="58">
        <v>47113</v>
      </c>
      <c r="I308" s="58">
        <v>45558</v>
      </c>
      <c r="K308" s="58">
        <v>43931</v>
      </c>
    </row>
    <row r="309" spans="1:11">
      <c r="A309" s="58">
        <v>48704</v>
      </c>
      <c r="G309" s="58">
        <v>47119</v>
      </c>
      <c r="I309" s="58">
        <v>45579</v>
      </c>
      <c r="K309" s="58">
        <v>43934</v>
      </c>
    </row>
    <row r="310" spans="1:11">
      <c r="A310" s="58">
        <v>48705</v>
      </c>
      <c r="G310" s="58">
        <v>47133</v>
      </c>
      <c r="I310" s="58">
        <v>45599</v>
      </c>
      <c r="K310" s="58">
        <v>43950</v>
      </c>
    </row>
    <row r="311" spans="1:11">
      <c r="A311" s="58">
        <v>48736</v>
      </c>
      <c r="G311" s="58">
        <v>47168</v>
      </c>
      <c r="I311" s="58">
        <v>45600</v>
      </c>
      <c r="K311" s="58">
        <v>43954</v>
      </c>
    </row>
    <row r="312" spans="1:11">
      <c r="A312" s="58">
        <v>48806</v>
      </c>
      <c r="G312" s="58">
        <v>47207</v>
      </c>
      <c r="I312" s="58">
        <v>45619</v>
      </c>
      <c r="K312" s="58">
        <v>43955</v>
      </c>
    </row>
    <row r="313" spans="1:11">
      <c r="A313" s="58">
        <v>48829</v>
      </c>
      <c r="G313" s="58">
        <v>47210</v>
      </c>
      <c r="I313" s="58">
        <v>45649</v>
      </c>
      <c r="K313" s="58">
        <v>43956</v>
      </c>
    </row>
    <row r="314" spans="1:11">
      <c r="A314" s="58">
        <v>48830</v>
      </c>
      <c r="G314" s="58">
        <v>47245</v>
      </c>
      <c r="I314" s="58">
        <v>45657</v>
      </c>
      <c r="K314" s="58">
        <v>43976</v>
      </c>
    </row>
    <row r="315" spans="1:11">
      <c r="A315" s="58">
        <v>48831</v>
      </c>
      <c r="G315" s="58">
        <v>47266</v>
      </c>
      <c r="I315" s="58">
        <v>45658</v>
      </c>
      <c r="K315" s="58">
        <v>44032</v>
      </c>
    </row>
    <row r="316" spans="1:11">
      <c r="A316" s="58">
        <v>48855</v>
      </c>
      <c r="G316" s="58">
        <v>47303</v>
      </c>
      <c r="I316" s="58">
        <v>45659</v>
      </c>
      <c r="K316" s="58">
        <v>44074</v>
      </c>
    </row>
    <row r="317" spans="1:11">
      <c r="A317" s="58">
        <v>48861</v>
      </c>
      <c r="G317" s="58">
        <v>47357</v>
      </c>
      <c r="I317" s="58">
        <v>45660</v>
      </c>
      <c r="K317" s="58">
        <v>44095</v>
      </c>
    </row>
    <row r="318" spans="1:11">
      <c r="A318" s="58">
        <v>48938</v>
      </c>
      <c r="G318" s="58">
        <v>47364</v>
      </c>
      <c r="I318" s="58">
        <v>45670</v>
      </c>
      <c r="K318" s="58">
        <v>44096</v>
      </c>
    </row>
    <row r="319" spans="1:11">
      <c r="A319" s="58">
        <v>48945</v>
      </c>
      <c r="G319" s="58">
        <v>47399</v>
      </c>
      <c r="I319" s="58">
        <v>45699</v>
      </c>
      <c r="K319" s="58">
        <v>44116</v>
      </c>
    </row>
    <row r="320" spans="1:11">
      <c r="A320" s="58">
        <v>48993</v>
      </c>
      <c r="G320" s="58">
        <v>47434</v>
      </c>
      <c r="I320" s="58">
        <v>45736</v>
      </c>
      <c r="K320" s="58">
        <v>44138</v>
      </c>
    </row>
    <row r="321" spans="1:11">
      <c r="A321" s="58">
        <v>48994</v>
      </c>
      <c r="G321" s="58">
        <v>47444</v>
      </c>
      <c r="I321" s="58">
        <v>45776</v>
      </c>
      <c r="K321" s="58">
        <v>44158</v>
      </c>
    </row>
    <row r="322" spans="1:11">
      <c r="A322" s="58">
        <v>48995</v>
      </c>
      <c r="G322" s="58">
        <v>47477</v>
      </c>
      <c r="I322" s="58">
        <v>45780</v>
      </c>
      <c r="K322" s="58">
        <v>44188</v>
      </c>
    </row>
    <row r="323" spans="1:11">
      <c r="A323" s="58">
        <v>49004</v>
      </c>
      <c r="G323" s="58">
        <v>47478</v>
      </c>
      <c r="I323" s="58">
        <v>45781</v>
      </c>
      <c r="K323" s="58">
        <v>44190</v>
      </c>
    </row>
    <row r="324" spans="1:11">
      <c r="A324" s="58">
        <v>49065</v>
      </c>
      <c r="G324" s="58">
        <v>47484</v>
      </c>
      <c r="I324" s="58">
        <v>45782</v>
      </c>
      <c r="K324" s="58">
        <v>44193</v>
      </c>
    </row>
    <row r="325" spans="1:11">
      <c r="A325" s="58">
        <v>49069</v>
      </c>
      <c r="G325" s="58">
        <v>47504</v>
      </c>
      <c r="I325" s="58">
        <v>45859</v>
      </c>
      <c r="K325" s="58">
        <v>44196</v>
      </c>
    </row>
    <row r="326" spans="1:11">
      <c r="A326" s="58">
        <v>49089</v>
      </c>
      <c r="G326" s="58">
        <v>47532</v>
      </c>
      <c r="I326" s="58">
        <v>45915</v>
      </c>
      <c r="K326" s="58">
        <v>44197</v>
      </c>
    </row>
    <row r="327" spans="1:11">
      <c r="A327" s="58">
        <v>49101</v>
      </c>
      <c r="G327" s="58">
        <v>47592</v>
      </c>
      <c r="I327" s="58">
        <v>45923</v>
      </c>
      <c r="K327" s="58">
        <v>44198</v>
      </c>
    </row>
    <row r="328" spans="1:11">
      <c r="A328" s="58">
        <v>49171</v>
      </c>
      <c r="G328" s="58">
        <v>47595</v>
      </c>
      <c r="I328" s="58">
        <v>45943</v>
      </c>
      <c r="K328" s="58">
        <v>44199</v>
      </c>
    </row>
    <row r="329" spans="1:11">
      <c r="A329" s="58">
        <v>49213</v>
      </c>
      <c r="G329" s="58">
        <v>47609</v>
      </c>
      <c r="I329" s="58">
        <v>45964</v>
      </c>
      <c r="K329" s="58">
        <v>44207</v>
      </c>
    </row>
    <row r="330" spans="1:11">
      <c r="A330" s="58">
        <v>49214</v>
      </c>
      <c r="G330" s="58">
        <v>47630</v>
      </c>
      <c r="I330" s="58">
        <v>45984</v>
      </c>
      <c r="K330" s="58">
        <v>44238</v>
      </c>
    </row>
    <row r="331" spans="1:11">
      <c r="A331" s="58">
        <v>49215</v>
      </c>
      <c r="G331" s="58">
        <v>47668</v>
      </c>
      <c r="I331" s="58">
        <v>45985</v>
      </c>
      <c r="K331" s="58">
        <v>44288</v>
      </c>
    </row>
    <row r="332" spans="1:11">
      <c r="A332" s="58">
        <v>49220</v>
      </c>
      <c r="G332" s="58">
        <v>47721</v>
      </c>
      <c r="I332" s="58">
        <v>46014</v>
      </c>
      <c r="K332" s="58">
        <v>44291</v>
      </c>
    </row>
    <row r="333" spans="1:11">
      <c r="A333" s="58">
        <v>49226</v>
      </c>
      <c r="G333" s="58">
        <v>47728</v>
      </c>
      <c r="I333" s="58">
        <v>46022</v>
      </c>
      <c r="K333" s="58">
        <v>44315</v>
      </c>
    </row>
    <row r="334" spans="1:11">
      <c r="A334" s="58">
        <v>49303</v>
      </c>
      <c r="G334" s="58">
        <v>47770</v>
      </c>
      <c r="I334" s="58">
        <v>46023</v>
      </c>
      <c r="K334" s="58">
        <v>44319</v>
      </c>
    </row>
    <row r="335" spans="1:11">
      <c r="A335" s="58">
        <v>49310</v>
      </c>
      <c r="G335" s="58">
        <v>47798</v>
      </c>
      <c r="I335" s="58">
        <v>46024</v>
      </c>
      <c r="K335" s="58">
        <v>44320</v>
      </c>
    </row>
    <row r="336" spans="1:11">
      <c r="A336" s="58">
        <v>49347</v>
      </c>
      <c r="G336" s="58">
        <v>47815</v>
      </c>
      <c r="I336" s="58">
        <v>46025</v>
      </c>
      <c r="K336" s="58">
        <v>44321</v>
      </c>
    </row>
    <row r="337" spans="1:11">
      <c r="A337" s="58">
        <v>49348</v>
      </c>
      <c r="G337" s="58">
        <v>47842</v>
      </c>
      <c r="I337" s="58">
        <v>46034</v>
      </c>
      <c r="K337" s="58">
        <v>44347</v>
      </c>
    </row>
    <row r="338" spans="1:11">
      <c r="A338" s="58">
        <v>49349</v>
      </c>
      <c r="G338" s="58">
        <v>47843</v>
      </c>
      <c r="I338" s="58">
        <v>46064</v>
      </c>
      <c r="K338" s="58">
        <v>44396</v>
      </c>
    </row>
    <row r="339" spans="1:11">
      <c r="A339" s="58">
        <v>49369</v>
      </c>
      <c r="G339" s="58">
        <v>47849</v>
      </c>
      <c r="I339" s="58">
        <v>46101</v>
      </c>
      <c r="K339" s="58">
        <v>44438</v>
      </c>
    </row>
    <row r="340" spans="1:11">
      <c r="A340" s="58">
        <v>49430</v>
      </c>
      <c r="G340" s="58">
        <v>47868</v>
      </c>
      <c r="I340" s="58">
        <v>46141</v>
      </c>
      <c r="K340" s="58">
        <v>44459</v>
      </c>
    </row>
    <row r="341" spans="1:11">
      <c r="A341" s="58">
        <v>49434</v>
      </c>
      <c r="G341" s="58">
        <v>47896</v>
      </c>
      <c r="I341" s="58">
        <v>46145</v>
      </c>
      <c r="K341" s="58">
        <v>44462</v>
      </c>
    </row>
    <row r="342" spans="1:11">
      <c r="A342" s="58">
        <v>49444</v>
      </c>
      <c r="G342" s="58">
        <v>47949</v>
      </c>
      <c r="I342" s="58">
        <v>46146</v>
      </c>
      <c r="K342" s="58">
        <v>44480</v>
      </c>
    </row>
    <row r="343" spans="1:11">
      <c r="A343" s="58">
        <v>49466</v>
      </c>
      <c r="G343" s="58">
        <v>47952</v>
      </c>
      <c r="I343" s="58">
        <v>46147</v>
      </c>
      <c r="K343" s="58">
        <v>44503</v>
      </c>
    </row>
    <row r="344" spans="1:11">
      <c r="A344" s="58">
        <v>49536</v>
      </c>
      <c r="G344" s="58">
        <v>47973</v>
      </c>
      <c r="I344" s="58">
        <v>46223</v>
      </c>
      <c r="K344" s="58">
        <v>44523</v>
      </c>
    </row>
    <row r="345" spans="1:11">
      <c r="A345" s="58">
        <v>49567</v>
      </c>
      <c r="G345" s="58">
        <v>47994</v>
      </c>
      <c r="I345" s="58">
        <v>46286</v>
      </c>
      <c r="K345" s="58">
        <v>44553</v>
      </c>
    </row>
    <row r="346" spans="1:11">
      <c r="A346" s="58">
        <v>49568</v>
      </c>
      <c r="G346" s="58">
        <v>48033</v>
      </c>
      <c r="I346" s="58">
        <v>46287</v>
      </c>
      <c r="K346" s="58">
        <v>44557</v>
      </c>
    </row>
    <row r="347" spans="1:11">
      <c r="A347" s="58">
        <v>49569</v>
      </c>
      <c r="G347" s="58">
        <v>48085</v>
      </c>
      <c r="I347" s="58">
        <v>46288</v>
      </c>
      <c r="K347" s="58">
        <v>44558</v>
      </c>
    </row>
    <row r="348" spans="1:11">
      <c r="A348" s="58">
        <v>49585</v>
      </c>
      <c r="G348" s="58">
        <v>48092</v>
      </c>
      <c r="I348" s="58">
        <v>46307</v>
      </c>
      <c r="K348" s="58">
        <v>44561</v>
      </c>
    </row>
    <row r="349" spans="1:11">
      <c r="A349" s="58">
        <v>49591</v>
      </c>
      <c r="G349" s="58">
        <v>48134</v>
      </c>
      <c r="I349" s="58">
        <v>46329</v>
      </c>
      <c r="K349" s="58">
        <v>44562</v>
      </c>
    </row>
    <row r="350" spans="1:11">
      <c r="A350" s="58">
        <v>49668</v>
      </c>
      <c r="G350" s="58">
        <v>48163</v>
      </c>
      <c r="I350" s="58">
        <v>46349</v>
      </c>
      <c r="K350" s="58">
        <v>44563</v>
      </c>
    </row>
    <row r="351" spans="1:11">
      <c r="A351" s="61">
        <v>49675</v>
      </c>
      <c r="G351" s="58">
        <v>48179</v>
      </c>
      <c r="I351" s="58">
        <v>46379</v>
      </c>
      <c r="K351" s="58">
        <v>44564</v>
      </c>
    </row>
    <row r="352" spans="1:11">
      <c r="A352" s="58">
        <v>49800</v>
      </c>
      <c r="G352" s="58">
        <v>48207</v>
      </c>
      <c r="I352" s="58">
        <v>46387</v>
      </c>
      <c r="K352" s="58">
        <v>44571</v>
      </c>
    </row>
    <row r="353" spans="1:11">
      <c r="A353" s="58">
        <v>49832</v>
      </c>
      <c r="G353" s="58">
        <v>48208</v>
      </c>
      <c r="I353" s="58">
        <v>46388</v>
      </c>
      <c r="K353" s="58">
        <v>44603</v>
      </c>
    </row>
    <row r="354" spans="1:11">
      <c r="A354" s="58">
        <v>49902</v>
      </c>
      <c r="G354" s="58">
        <v>48214</v>
      </c>
      <c r="I354" s="58">
        <v>46389</v>
      </c>
      <c r="K354" s="58">
        <v>44641</v>
      </c>
    </row>
    <row r="355" spans="1:11">
      <c r="A355" s="58">
        <v>49951</v>
      </c>
      <c r="G355" s="58">
        <v>48232</v>
      </c>
      <c r="I355" s="58">
        <v>46390</v>
      </c>
      <c r="K355" s="58">
        <v>44666</v>
      </c>
    </row>
    <row r="356" spans="1:11">
      <c r="A356" s="58">
        <v>49957</v>
      </c>
      <c r="G356" s="58">
        <v>48260</v>
      </c>
      <c r="I356" s="58">
        <v>46398</v>
      </c>
      <c r="K356" s="58">
        <v>44669</v>
      </c>
    </row>
    <row r="357" spans="1:11">
      <c r="A357" s="58">
        <v>50034</v>
      </c>
      <c r="G357" s="58">
        <v>48299</v>
      </c>
      <c r="I357" s="58">
        <v>46429</v>
      </c>
      <c r="K357" s="58">
        <v>44680</v>
      </c>
    </row>
    <row r="358" spans="1:11">
      <c r="A358" s="58">
        <v>50041</v>
      </c>
      <c r="G358" s="58">
        <v>48302</v>
      </c>
      <c r="I358" s="58">
        <v>46468</v>
      </c>
      <c r="K358" s="58">
        <v>44683</v>
      </c>
    </row>
    <row r="359" spans="1:11">
      <c r="A359" s="58">
        <v>50087</v>
      </c>
      <c r="G359" s="58">
        <v>48337</v>
      </c>
      <c r="I359" s="58">
        <v>46506</v>
      </c>
      <c r="K359" s="58">
        <v>44684</v>
      </c>
    </row>
    <row r="360" spans="1:11">
      <c r="A360" s="58">
        <v>50165</v>
      </c>
      <c r="G360" s="58">
        <v>48365</v>
      </c>
      <c r="I360" s="58">
        <v>46510</v>
      </c>
      <c r="K360" s="58">
        <v>44685</v>
      </c>
    </row>
    <row r="361" spans="1:11">
      <c r="A361" s="58">
        <v>50182</v>
      </c>
      <c r="G361" s="58">
        <v>48400</v>
      </c>
      <c r="I361" s="58">
        <v>46511</v>
      </c>
      <c r="K361" s="58">
        <v>44686</v>
      </c>
    </row>
    <row r="362" spans="1:11">
      <c r="A362" s="58">
        <v>50306</v>
      </c>
      <c r="G362" s="58">
        <v>48456</v>
      </c>
      <c r="I362" s="58">
        <v>46512</v>
      </c>
      <c r="K362" s="58">
        <v>44711</v>
      </c>
    </row>
    <row r="363" spans="1:11">
      <c r="A363" s="58">
        <v>50307</v>
      </c>
      <c r="G363" s="58">
        <v>48463</v>
      </c>
      <c r="I363" s="58">
        <v>46587</v>
      </c>
      <c r="K363" s="58">
        <v>44760</v>
      </c>
    </row>
    <row r="364" spans="1:11">
      <c r="A364" s="58">
        <v>50308</v>
      </c>
      <c r="G364" s="58">
        <v>48498</v>
      </c>
      <c r="I364" s="58">
        <v>46650</v>
      </c>
      <c r="K364" s="58">
        <v>44802</v>
      </c>
    </row>
    <row r="365" spans="1:11">
      <c r="A365" s="58">
        <v>50322</v>
      </c>
      <c r="G365" s="58">
        <v>48529</v>
      </c>
      <c r="I365" s="58">
        <v>46653</v>
      </c>
      <c r="K365" s="58">
        <v>44823</v>
      </c>
    </row>
    <row r="366" spans="1:11">
      <c r="A366" s="58">
        <v>50399</v>
      </c>
      <c r="G366" s="58">
        <v>48543</v>
      </c>
      <c r="I366" s="58">
        <v>46671</v>
      </c>
      <c r="K366" s="58">
        <v>44827</v>
      </c>
    </row>
    <row r="367" spans="1:11">
      <c r="A367" s="58">
        <v>50406</v>
      </c>
      <c r="G367" s="58">
        <v>48575</v>
      </c>
      <c r="I367" s="58">
        <v>46694</v>
      </c>
      <c r="K367" s="58">
        <v>44844</v>
      </c>
    </row>
    <row r="368" spans="1:11">
      <c r="A368" s="58">
        <v>50439</v>
      </c>
      <c r="G368" s="58">
        <v>48576</v>
      </c>
      <c r="I368" s="58">
        <v>46714</v>
      </c>
      <c r="K368" s="58">
        <v>44868</v>
      </c>
    </row>
    <row r="369" spans="1:11">
      <c r="A369" s="58">
        <v>50440</v>
      </c>
      <c r="G369" s="58">
        <v>48582</v>
      </c>
      <c r="I369" s="58">
        <v>46744</v>
      </c>
      <c r="K369" s="58">
        <v>44888</v>
      </c>
    </row>
    <row r="370" spans="1:11">
      <c r="A370" s="58">
        <v>50441</v>
      </c>
      <c r="G370" s="58">
        <v>48596</v>
      </c>
      <c r="I370" s="58">
        <v>46752</v>
      </c>
      <c r="K370" s="58">
        <v>44918</v>
      </c>
    </row>
    <row r="371" spans="1:11">
      <c r="A371" s="58">
        <v>50465</v>
      </c>
      <c r="G371" s="58">
        <v>48631</v>
      </c>
      <c r="I371" s="58">
        <v>46753</v>
      </c>
      <c r="K371" s="58">
        <v>44921</v>
      </c>
    </row>
    <row r="372" spans="1:11">
      <c r="A372" s="58">
        <v>50530</v>
      </c>
      <c r="G372" s="58">
        <v>48684</v>
      </c>
      <c r="I372" s="58">
        <v>46754</v>
      </c>
      <c r="K372" s="58">
        <v>44922</v>
      </c>
    </row>
    <row r="373" spans="1:11">
      <c r="A373" s="58">
        <v>50536</v>
      </c>
      <c r="G373" s="58">
        <v>48687</v>
      </c>
      <c r="I373" s="58">
        <v>46755</v>
      </c>
      <c r="K373" s="58">
        <v>44926</v>
      </c>
    </row>
    <row r="374" spans="1:11">
      <c r="A374" s="58">
        <v>50661</v>
      </c>
      <c r="G374" s="58">
        <v>48701</v>
      </c>
      <c r="I374" s="58">
        <v>46762</v>
      </c>
      <c r="K374" s="58">
        <v>44927</v>
      </c>
    </row>
    <row r="375" spans="1:11">
      <c r="A375" s="58">
        <v>50662</v>
      </c>
      <c r="G375" s="58">
        <v>48729</v>
      </c>
      <c r="I375" s="58">
        <v>46794</v>
      </c>
      <c r="K375" s="58">
        <v>44928</v>
      </c>
    </row>
    <row r="376" spans="1:11">
      <c r="A376" s="58">
        <v>50794</v>
      </c>
      <c r="G376" s="58">
        <v>48764</v>
      </c>
      <c r="I376" s="58">
        <v>46832</v>
      </c>
      <c r="K376" s="58">
        <v>44929</v>
      </c>
    </row>
    <row r="377" spans="1:11">
      <c r="A377" s="58">
        <v>50795</v>
      </c>
      <c r="G377" s="58">
        <v>48820</v>
      </c>
      <c r="I377" s="58">
        <v>46872</v>
      </c>
      <c r="K377" s="58">
        <v>44935</v>
      </c>
    </row>
    <row r="378" spans="1:11">
      <c r="A378" s="58">
        <v>50830</v>
      </c>
      <c r="G378" s="58">
        <v>48827</v>
      </c>
      <c r="I378" s="58">
        <v>46876</v>
      </c>
      <c r="K378" s="58">
        <v>44968</v>
      </c>
    </row>
    <row r="379" spans="1:11">
      <c r="A379" s="58">
        <v>50895</v>
      </c>
      <c r="G379" s="58">
        <v>48862</v>
      </c>
      <c r="I379" s="58">
        <v>46877</v>
      </c>
      <c r="K379" s="58">
        <v>45006</v>
      </c>
    </row>
    <row r="380" spans="1:11">
      <c r="A380" s="58">
        <v>50927</v>
      </c>
      <c r="G380" s="58">
        <v>48894</v>
      </c>
      <c r="I380" s="58">
        <v>46878</v>
      </c>
      <c r="K380" s="58">
        <v>45023</v>
      </c>
    </row>
    <row r="381" spans="1:11">
      <c r="A381" s="58">
        <v>50997</v>
      </c>
      <c r="G381" s="58">
        <v>48907</v>
      </c>
      <c r="I381" s="58">
        <v>46951</v>
      </c>
      <c r="K381" s="58">
        <v>45026</v>
      </c>
    </row>
    <row r="382" spans="1:11">
      <c r="A382" s="58">
        <v>51179</v>
      </c>
      <c r="G382" s="58">
        <v>48939</v>
      </c>
      <c r="I382" s="58">
        <v>47014</v>
      </c>
      <c r="K382" s="58">
        <v>45045</v>
      </c>
    </row>
    <row r="383" spans="1:11">
      <c r="A383" s="58">
        <v>51196</v>
      </c>
      <c r="G383" s="58">
        <v>48940</v>
      </c>
      <c r="I383" s="58">
        <v>47018</v>
      </c>
      <c r="K383" s="58">
        <v>45047</v>
      </c>
    </row>
    <row r="384" spans="1:11">
      <c r="A384" s="58">
        <v>51274</v>
      </c>
      <c r="G384" s="58">
        <v>49129</v>
      </c>
      <c r="I384" s="58">
        <v>47035</v>
      </c>
      <c r="K384" s="58">
        <v>45049</v>
      </c>
    </row>
    <row r="385" spans="1:11">
      <c r="A385" s="58">
        <v>51293</v>
      </c>
      <c r="G385" s="58">
        <v>49303</v>
      </c>
      <c r="I385" s="58">
        <v>47060</v>
      </c>
      <c r="K385" s="58">
        <v>45050</v>
      </c>
    </row>
    <row r="386" spans="1:11">
      <c r="A386" s="58">
        <v>51363</v>
      </c>
      <c r="G386" s="58">
        <v>49304</v>
      </c>
      <c r="I386" s="58">
        <v>47080</v>
      </c>
      <c r="K386" s="58">
        <v>45051</v>
      </c>
    </row>
    <row r="387" spans="1:11">
      <c r="A387" s="58">
        <v>51398</v>
      </c>
      <c r="G387" s="58">
        <v>49310</v>
      </c>
      <c r="I387" s="58">
        <v>47118</v>
      </c>
      <c r="K387" s="58">
        <v>45075</v>
      </c>
    </row>
    <row r="388" spans="1:11">
      <c r="A388" s="58">
        <v>51399</v>
      </c>
      <c r="G388" s="58">
        <v>49494</v>
      </c>
      <c r="I388" s="58">
        <v>47119</v>
      </c>
      <c r="K388" s="58">
        <v>45124</v>
      </c>
    </row>
    <row r="389" spans="1:11">
      <c r="A389" s="58">
        <v>51400</v>
      </c>
      <c r="G389" s="58">
        <v>49668</v>
      </c>
      <c r="I389" s="58">
        <v>47120</v>
      </c>
      <c r="K389" s="58">
        <v>45166</v>
      </c>
    </row>
    <row r="390" spans="1:11">
      <c r="A390" s="58">
        <v>51412</v>
      </c>
      <c r="G390" s="58">
        <v>49669</v>
      </c>
      <c r="I390" s="58">
        <v>47121</v>
      </c>
      <c r="K390" s="58">
        <v>45187</v>
      </c>
    </row>
    <row r="391" spans="1:11">
      <c r="A391" s="58">
        <v>51418</v>
      </c>
      <c r="G391" s="58">
        <v>49675</v>
      </c>
      <c r="I391" s="58">
        <v>47126</v>
      </c>
      <c r="K391" s="58">
        <v>45208</v>
      </c>
    </row>
    <row r="392" spans="1:11">
      <c r="A392" s="58">
        <v>51495</v>
      </c>
      <c r="G392" s="58">
        <v>49860</v>
      </c>
      <c r="I392" s="58">
        <v>47160</v>
      </c>
      <c r="K392" s="58">
        <v>45233</v>
      </c>
    </row>
    <row r="393" spans="1:11">
      <c r="A393" s="58">
        <v>51502</v>
      </c>
      <c r="G393" s="58">
        <v>49990</v>
      </c>
      <c r="I393" s="58">
        <v>47161</v>
      </c>
      <c r="K393" s="58">
        <v>45253</v>
      </c>
    </row>
    <row r="394" spans="1:11">
      <c r="A394" s="58">
        <v>51533</v>
      </c>
      <c r="G394" s="58">
        <v>50034</v>
      </c>
      <c r="I394" s="58">
        <v>47197</v>
      </c>
      <c r="K394" s="58">
        <v>45285</v>
      </c>
    </row>
    <row r="395" spans="1:11">
      <c r="A395" s="58">
        <v>51561</v>
      </c>
      <c r="G395" s="58">
        <v>50035</v>
      </c>
      <c r="I395" s="58">
        <v>47237</v>
      </c>
      <c r="K395" s="58">
        <v>45286</v>
      </c>
    </row>
    <row r="396" spans="1:11">
      <c r="A396" s="58">
        <v>51628</v>
      </c>
      <c r="G396" s="58">
        <v>50041</v>
      </c>
      <c r="I396" s="58">
        <v>47238</v>
      </c>
      <c r="K396" s="58">
        <v>45291</v>
      </c>
    </row>
    <row r="397" spans="1:11">
      <c r="A397" s="58">
        <v>51658</v>
      </c>
      <c r="G397" s="58">
        <v>50355</v>
      </c>
      <c r="I397" s="58">
        <v>47241</v>
      </c>
      <c r="K397" s="58">
        <v>45292</v>
      </c>
    </row>
    <row r="398" spans="1:11">
      <c r="A398" s="58">
        <v>51728</v>
      </c>
      <c r="G398" s="58">
        <v>50399</v>
      </c>
      <c r="I398" s="58">
        <v>47242</v>
      </c>
      <c r="K398" s="58">
        <v>45293</v>
      </c>
    </row>
    <row r="399" spans="1:11">
      <c r="A399" s="58">
        <v>51753</v>
      </c>
      <c r="G399" s="58">
        <v>50406</v>
      </c>
      <c r="I399" s="58">
        <v>47243</v>
      </c>
      <c r="K399" s="58">
        <v>45294</v>
      </c>
    </row>
    <row r="400" spans="1:11">
      <c r="A400" s="58">
        <v>51754</v>
      </c>
      <c r="G400" s="58">
        <v>50720</v>
      </c>
      <c r="I400" s="58">
        <v>47315</v>
      </c>
      <c r="K400" s="58">
        <v>45299</v>
      </c>
    </row>
    <row r="401" spans="1:11">
      <c r="A401" s="58">
        <v>51755</v>
      </c>
      <c r="G401" s="58">
        <v>50955</v>
      </c>
      <c r="I401" s="58">
        <v>47378</v>
      </c>
      <c r="K401" s="58">
        <v>45333</v>
      </c>
    </row>
    <row r="402" spans="1:11">
      <c r="A402" s="58">
        <v>51777</v>
      </c>
      <c r="G402" s="58">
        <v>51085</v>
      </c>
      <c r="I402" s="58">
        <v>47385</v>
      </c>
      <c r="K402" s="58">
        <v>45334</v>
      </c>
    </row>
    <row r="403" spans="1:11">
      <c r="A403" s="58">
        <v>51783</v>
      </c>
      <c r="G403" s="58">
        <v>51130</v>
      </c>
      <c r="I403" s="58">
        <v>47399</v>
      </c>
      <c r="K403" s="58">
        <v>45371</v>
      </c>
    </row>
    <row r="404" spans="1:11">
      <c r="A404" s="58">
        <v>51860</v>
      </c>
      <c r="G404" s="58">
        <v>51321</v>
      </c>
      <c r="I404" s="58">
        <v>47425</v>
      </c>
      <c r="K404" s="58">
        <v>45380</v>
      </c>
    </row>
    <row r="405" spans="1:11">
      <c r="A405" s="58">
        <v>51867</v>
      </c>
      <c r="G405" s="58">
        <v>51495</v>
      </c>
      <c r="I405" s="58">
        <v>47445</v>
      </c>
      <c r="K405" s="58">
        <v>45383</v>
      </c>
    </row>
    <row r="406" spans="1:11">
      <c r="A406" s="58">
        <v>51887</v>
      </c>
      <c r="G406" s="58">
        <v>51496</v>
      </c>
      <c r="I406" s="58">
        <v>47476</v>
      </c>
      <c r="K406" s="58">
        <v>45411</v>
      </c>
    </row>
    <row r="407" spans="1:11">
      <c r="A407" s="58">
        <v>51888</v>
      </c>
      <c r="I407" s="58">
        <v>47483</v>
      </c>
      <c r="K407" s="58">
        <v>45415</v>
      </c>
    </row>
    <row r="408" spans="1:11">
      <c r="A408" s="58">
        <v>51889</v>
      </c>
      <c r="I408" s="58">
        <v>47484</v>
      </c>
      <c r="K408" s="58">
        <v>45416</v>
      </c>
    </row>
    <row r="409" spans="1:11">
      <c r="A409" s="58">
        <v>51991</v>
      </c>
      <c r="I409" s="58">
        <v>47485</v>
      </c>
      <c r="K409" s="58">
        <v>45417</v>
      </c>
    </row>
    <row r="410" spans="1:11">
      <c r="A410" s="58">
        <v>52012</v>
      </c>
      <c r="I410" s="58">
        <v>47486</v>
      </c>
      <c r="K410" s="58">
        <v>45418</v>
      </c>
    </row>
    <row r="411" spans="1:11">
      <c r="A411" s="58">
        <v>52023</v>
      </c>
      <c r="I411" s="58">
        <v>47497</v>
      </c>
      <c r="K411" s="58">
        <v>45439</v>
      </c>
    </row>
    <row r="412" spans="1:11">
      <c r="A412" s="58">
        <v>52093</v>
      </c>
      <c r="I412" s="58">
        <v>47525</v>
      </c>
      <c r="K412" s="58">
        <v>45488</v>
      </c>
    </row>
    <row r="413" spans="1:11">
      <c r="A413" s="58">
        <v>52138</v>
      </c>
      <c r="I413" s="58">
        <v>47526</v>
      </c>
      <c r="K413" s="58">
        <v>45530</v>
      </c>
    </row>
    <row r="414" spans="1:11">
      <c r="A414" s="58">
        <v>52142</v>
      </c>
      <c r="I414" s="58">
        <v>47562</v>
      </c>
      <c r="K414" s="58">
        <v>45551</v>
      </c>
    </row>
    <row r="415" spans="1:11">
      <c r="A415" s="58">
        <v>52148</v>
      </c>
      <c r="I415" s="58">
        <v>47602</v>
      </c>
      <c r="K415" s="58">
        <v>45558</v>
      </c>
    </row>
    <row r="416" spans="1:11">
      <c r="A416" s="58">
        <v>52225</v>
      </c>
      <c r="I416" s="58">
        <v>47606</v>
      </c>
      <c r="K416" s="58">
        <v>45579</v>
      </c>
    </row>
    <row r="417" spans="1:11">
      <c r="A417" s="58">
        <v>52232</v>
      </c>
      <c r="I417" s="58">
        <v>47607</v>
      </c>
      <c r="K417" s="58">
        <v>45599</v>
      </c>
    </row>
    <row r="418" spans="1:11">
      <c r="A418" s="58">
        <v>52271</v>
      </c>
      <c r="I418" s="58">
        <v>47608</v>
      </c>
      <c r="K418" s="58">
        <v>45600</v>
      </c>
    </row>
    <row r="419" spans="1:11">
      <c r="A419" s="58">
        <v>52272</v>
      </c>
      <c r="I419" s="58">
        <v>47609</v>
      </c>
      <c r="K419" s="58">
        <v>45619</v>
      </c>
    </row>
    <row r="420" spans="1:11">
      <c r="A420" s="58">
        <v>52273</v>
      </c>
      <c r="I420" s="58">
        <v>47679</v>
      </c>
      <c r="K420" s="58">
        <v>45649</v>
      </c>
    </row>
    <row r="421" spans="1:11">
      <c r="A421" s="58">
        <v>52356</v>
      </c>
      <c r="I421" s="58">
        <v>47742</v>
      </c>
      <c r="K421" s="58">
        <v>45651</v>
      </c>
    </row>
    <row r="422" spans="1:11">
      <c r="A422" s="58">
        <v>52459</v>
      </c>
      <c r="I422" s="58">
        <v>47749</v>
      </c>
      <c r="K422" s="58">
        <v>45652</v>
      </c>
    </row>
    <row r="423" spans="1:11">
      <c r="A423" s="58">
        <v>52460</v>
      </c>
      <c r="I423" s="58">
        <v>47770</v>
      </c>
      <c r="K423" s="58">
        <v>45657</v>
      </c>
    </row>
    <row r="424" spans="1:11">
      <c r="A424" s="58">
        <v>52461</v>
      </c>
      <c r="I424" s="58">
        <v>47790</v>
      </c>
      <c r="K424" s="58">
        <v>45658</v>
      </c>
    </row>
    <row r="425" spans="1:11">
      <c r="A425" s="58">
        <v>52513</v>
      </c>
      <c r="I425" s="58">
        <v>47791</v>
      </c>
      <c r="K425" s="58">
        <v>45659</v>
      </c>
    </row>
    <row r="426" spans="1:11">
      <c r="A426" s="58">
        <v>52590</v>
      </c>
      <c r="I426" s="58">
        <v>47810</v>
      </c>
      <c r="K426" s="58">
        <v>45660</v>
      </c>
    </row>
    <row r="427" spans="1:11">
      <c r="A427" s="58">
        <v>52597</v>
      </c>
      <c r="I427" s="58">
        <v>47840</v>
      </c>
      <c r="K427" s="58">
        <v>45670</v>
      </c>
    </row>
    <row r="428" spans="1:11">
      <c r="A428" s="58">
        <v>52628</v>
      </c>
      <c r="I428" s="58">
        <v>47848</v>
      </c>
      <c r="K428" s="58">
        <v>45699</v>
      </c>
    </row>
    <row r="429" spans="1:11">
      <c r="A429" s="58">
        <v>52657</v>
      </c>
      <c r="I429" s="58">
        <v>47849</v>
      </c>
      <c r="K429" s="58">
        <v>45736</v>
      </c>
    </row>
    <row r="430" spans="1:11">
      <c r="A430" s="58">
        <v>52722</v>
      </c>
      <c r="I430" s="58">
        <v>47850</v>
      </c>
      <c r="K430" s="58">
        <v>45765</v>
      </c>
    </row>
    <row r="431" spans="1:11">
      <c r="A431" s="58">
        <v>52754</v>
      </c>
      <c r="I431" s="58">
        <v>47851</v>
      </c>
      <c r="K431" s="58">
        <v>45768</v>
      </c>
    </row>
    <row r="432" spans="1:11">
      <c r="A432" s="58">
        <v>52824</v>
      </c>
      <c r="I432" s="58">
        <v>47861</v>
      </c>
      <c r="K432" s="58">
        <v>45776</v>
      </c>
    </row>
    <row r="433" spans="1:11">
      <c r="A433" s="58">
        <v>52873</v>
      </c>
      <c r="I433" s="58">
        <v>47890</v>
      </c>
      <c r="K433" s="58">
        <v>45780</v>
      </c>
    </row>
    <row r="434" spans="1:11">
      <c r="A434" s="58">
        <v>52874</v>
      </c>
      <c r="I434" s="58">
        <v>47928</v>
      </c>
      <c r="K434" s="58">
        <v>45781</v>
      </c>
    </row>
    <row r="435" spans="1:11">
      <c r="A435" s="58">
        <v>52875</v>
      </c>
      <c r="I435" s="58">
        <v>47967</v>
      </c>
      <c r="K435" s="58">
        <v>45782</v>
      </c>
    </row>
    <row r="436" spans="1:11">
      <c r="A436" s="58">
        <v>52876</v>
      </c>
      <c r="I436" s="58">
        <v>47971</v>
      </c>
      <c r="K436" s="58">
        <v>45803</v>
      </c>
    </row>
    <row r="437" spans="1:11">
      <c r="A437" s="58">
        <v>53009</v>
      </c>
      <c r="I437" s="58">
        <v>47972</v>
      </c>
      <c r="K437" s="58">
        <v>45859</v>
      </c>
    </row>
    <row r="438" spans="1:11">
      <c r="A438" s="58">
        <v>53010</v>
      </c>
      <c r="I438" s="58">
        <v>47973</v>
      </c>
      <c r="K438" s="58">
        <v>45894</v>
      </c>
    </row>
    <row r="439" spans="1:11">
      <c r="A439" s="58">
        <v>53022</v>
      </c>
      <c r="I439" s="58">
        <v>48050</v>
      </c>
      <c r="K439" s="58">
        <v>45915</v>
      </c>
    </row>
    <row r="440" spans="1:11">
      <c r="A440" s="58">
        <v>53087</v>
      </c>
      <c r="I440" s="58">
        <v>48106</v>
      </c>
      <c r="K440" s="58">
        <v>45923</v>
      </c>
    </row>
    <row r="441" spans="1:11">
      <c r="A441" s="58">
        <v>53106</v>
      </c>
      <c r="I441" s="58">
        <v>48114</v>
      </c>
      <c r="K441" s="58">
        <v>45943</v>
      </c>
    </row>
    <row r="442" spans="1:11">
      <c r="A442" s="58">
        <v>53119</v>
      </c>
      <c r="I442" s="58">
        <v>48134</v>
      </c>
      <c r="K442" s="58">
        <v>45964</v>
      </c>
    </row>
    <row r="443" spans="1:11">
      <c r="A443" s="58">
        <v>53189</v>
      </c>
      <c r="I443" s="58">
        <v>48155</v>
      </c>
      <c r="K443" s="58">
        <v>45984</v>
      </c>
    </row>
    <row r="444" spans="1:11">
      <c r="A444" s="58">
        <v>53230</v>
      </c>
      <c r="I444" s="58">
        <v>48175</v>
      </c>
      <c r="K444" s="58">
        <v>45985</v>
      </c>
    </row>
    <row r="445" spans="1:11">
      <c r="A445" s="58">
        <v>53231</v>
      </c>
      <c r="I445" s="58">
        <v>48176</v>
      </c>
      <c r="K445" s="58">
        <v>46014</v>
      </c>
    </row>
    <row r="446" spans="1:11">
      <c r="A446" s="58">
        <v>53238</v>
      </c>
      <c r="I446" s="58">
        <v>48205</v>
      </c>
      <c r="K446" s="58">
        <v>46016</v>
      </c>
    </row>
    <row r="447" spans="1:11">
      <c r="A447" s="58">
        <v>53244</v>
      </c>
      <c r="I447" s="58">
        <v>48213</v>
      </c>
      <c r="K447" s="58">
        <v>46017</v>
      </c>
    </row>
    <row r="448" spans="1:11">
      <c r="A448" s="58">
        <v>53321</v>
      </c>
      <c r="I448" s="58">
        <v>48214</v>
      </c>
      <c r="K448" s="58">
        <v>46022</v>
      </c>
    </row>
    <row r="449" spans="1:11">
      <c r="A449" s="58">
        <v>53328</v>
      </c>
      <c r="I449" s="58">
        <v>48215</v>
      </c>
      <c r="K449" s="58">
        <v>46023</v>
      </c>
    </row>
    <row r="450" spans="1:11">
      <c r="A450" s="58">
        <v>53363</v>
      </c>
      <c r="I450" s="58">
        <v>48216</v>
      </c>
      <c r="K450" s="58">
        <v>46024</v>
      </c>
    </row>
    <row r="451" spans="1:11">
      <c r="A451" s="58">
        <v>53364</v>
      </c>
      <c r="I451" s="58">
        <v>48225</v>
      </c>
      <c r="K451" s="58">
        <v>46025</v>
      </c>
    </row>
    <row r="452" spans="1:11">
      <c r="A452" s="58">
        <v>53365</v>
      </c>
      <c r="I452" s="58">
        <v>48255</v>
      </c>
      <c r="K452" s="58">
        <v>46034</v>
      </c>
    </row>
    <row r="453" spans="1:11">
      <c r="A453" s="58">
        <v>53387</v>
      </c>
      <c r="I453" s="58">
        <v>48333</v>
      </c>
      <c r="K453" s="58">
        <v>46064</v>
      </c>
    </row>
    <row r="454" spans="1:11">
      <c r="A454" s="58">
        <v>53484</v>
      </c>
      <c r="I454" s="58">
        <v>48337</v>
      </c>
      <c r="K454" s="58">
        <v>46101</v>
      </c>
    </row>
    <row r="455" spans="1:11">
      <c r="A455" s="58">
        <v>53554</v>
      </c>
      <c r="I455" s="58">
        <v>48338</v>
      </c>
      <c r="K455" s="58">
        <v>46115</v>
      </c>
    </row>
    <row r="456" spans="1:11">
      <c r="A456" s="58">
        <v>53584</v>
      </c>
      <c r="I456" s="58">
        <v>48339</v>
      </c>
      <c r="K456" s="58">
        <v>46118</v>
      </c>
    </row>
    <row r="457" spans="1:11">
      <c r="A457" s="58">
        <v>53603</v>
      </c>
      <c r="I457" s="58">
        <v>48414</v>
      </c>
      <c r="K457" s="58">
        <v>46141</v>
      </c>
    </row>
    <row r="458" spans="1:11">
      <c r="A458" s="58">
        <v>53609</v>
      </c>
      <c r="I458" s="58">
        <v>48477</v>
      </c>
      <c r="K458" s="58">
        <v>46145</v>
      </c>
    </row>
    <row r="459" spans="1:11">
      <c r="A459" s="58">
        <v>53686</v>
      </c>
      <c r="I459" s="58">
        <v>48478</v>
      </c>
      <c r="K459" s="58">
        <v>46146</v>
      </c>
    </row>
    <row r="460" spans="1:11">
      <c r="A460" s="58">
        <v>53693</v>
      </c>
      <c r="I460" s="58">
        <v>48479</v>
      </c>
      <c r="K460" s="58">
        <v>46147</v>
      </c>
    </row>
    <row r="461" spans="1:11">
      <c r="A461" s="58">
        <v>53717</v>
      </c>
      <c r="I461" s="58">
        <v>48498</v>
      </c>
      <c r="K461" s="58">
        <v>46167</v>
      </c>
    </row>
    <row r="462" spans="1:11">
      <c r="A462" s="58">
        <v>53720</v>
      </c>
      <c r="I462" s="58">
        <v>48521</v>
      </c>
      <c r="K462" s="58">
        <v>46223</v>
      </c>
    </row>
    <row r="463" spans="1:11">
      <c r="A463" s="58">
        <v>53752</v>
      </c>
      <c r="I463" s="58">
        <v>48541</v>
      </c>
      <c r="K463" s="58">
        <v>46265</v>
      </c>
    </row>
    <row r="464" spans="1:11">
      <c r="A464" s="58">
        <v>53813</v>
      </c>
      <c r="I464" s="58">
        <v>48571</v>
      </c>
      <c r="K464" s="58">
        <v>46286</v>
      </c>
    </row>
    <row r="465" spans="1:11">
      <c r="A465" s="58">
        <v>53814</v>
      </c>
      <c r="I465" s="58">
        <v>48579</v>
      </c>
      <c r="K465" s="58">
        <v>46287</v>
      </c>
    </row>
    <row r="466" spans="1:11">
      <c r="A466" s="58">
        <v>53849</v>
      </c>
      <c r="I466" s="58">
        <v>48580</v>
      </c>
      <c r="K466" s="58">
        <v>46288</v>
      </c>
    </row>
    <row r="467" spans="1:11">
      <c r="A467" s="58">
        <v>53919</v>
      </c>
      <c r="I467" s="58">
        <v>48581</v>
      </c>
      <c r="K467" s="58">
        <v>46307</v>
      </c>
    </row>
    <row r="468" spans="1:11">
      <c r="A468" s="58">
        <v>53968</v>
      </c>
      <c r="I468" s="58">
        <v>48582</v>
      </c>
      <c r="K468" s="58">
        <v>46329</v>
      </c>
    </row>
    <row r="469" spans="1:11">
      <c r="A469" s="58">
        <v>53969</v>
      </c>
      <c r="I469" s="58">
        <v>48621</v>
      </c>
      <c r="K469" s="58">
        <v>46349</v>
      </c>
    </row>
    <row r="470" spans="1:11">
      <c r="A470" s="58">
        <v>53974</v>
      </c>
      <c r="I470" s="58">
        <v>48698</v>
      </c>
      <c r="K470" s="58">
        <v>46379</v>
      </c>
    </row>
    <row r="471" spans="1:11">
      <c r="A471" s="58">
        <v>54051</v>
      </c>
      <c r="I471" s="58">
        <v>48702</v>
      </c>
      <c r="K471" s="58">
        <v>46381</v>
      </c>
    </row>
    <row r="472" spans="1:11">
      <c r="A472" s="58">
        <v>54058</v>
      </c>
      <c r="I472" s="58">
        <v>48703</v>
      </c>
      <c r="K472" s="58">
        <v>46384</v>
      </c>
    </row>
    <row r="473" spans="1:11">
      <c r="A473" s="58">
        <v>54101</v>
      </c>
      <c r="I473" s="58">
        <v>48704</v>
      </c>
      <c r="K473" s="58">
        <v>46387</v>
      </c>
    </row>
    <row r="474" spans="1:11">
      <c r="A474" s="58">
        <v>54102</v>
      </c>
      <c r="I474" s="58">
        <v>48886</v>
      </c>
      <c r="K474" s="58">
        <v>46388</v>
      </c>
    </row>
    <row r="475" spans="1:11">
      <c r="A475" s="58">
        <v>54179</v>
      </c>
      <c r="I475" s="58">
        <v>48906</v>
      </c>
      <c r="K475" s="58">
        <v>46389</v>
      </c>
    </row>
    <row r="476" spans="1:11">
      <c r="A476" s="58">
        <v>54183</v>
      </c>
      <c r="I476" s="58">
        <v>48944</v>
      </c>
      <c r="K476" s="58">
        <v>46390</v>
      </c>
    </row>
    <row r="477" spans="1:11">
      <c r="A477" s="58">
        <v>54198</v>
      </c>
      <c r="I477" s="58">
        <v>48945</v>
      </c>
      <c r="K477" s="58">
        <v>46398</v>
      </c>
    </row>
    <row r="478" spans="1:11">
      <c r="A478" s="58">
        <v>54322</v>
      </c>
      <c r="I478" s="58">
        <v>48946</v>
      </c>
      <c r="K478" s="58">
        <v>46429</v>
      </c>
    </row>
    <row r="479" spans="1:11">
      <c r="A479" s="58">
        <v>54323</v>
      </c>
      <c r="I479" s="58">
        <v>48947</v>
      </c>
      <c r="K479" s="58">
        <v>46468</v>
      </c>
    </row>
    <row r="480" spans="1:11">
      <c r="A480" s="58">
        <v>54324</v>
      </c>
      <c r="I480" s="58">
        <v>48986</v>
      </c>
      <c r="K480" s="58">
        <v>46472</v>
      </c>
    </row>
    <row r="481" spans="1:11">
      <c r="A481" s="58">
        <v>54340</v>
      </c>
      <c r="I481" s="58">
        <v>49063</v>
      </c>
      <c r="K481" s="58">
        <v>46475</v>
      </c>
    </row>
    <row r="482" spans="1:11">
      <c r="A482" s="58">
        <v>54417</v>
      </c>
      <c r="I482" s="58">
        <v>49067</v>
      </c>
      <c r="K482" s="58">
        <v>46506</v>
      </c>
    </row>
    <row r="483" spans="1:11">
      <c r="A483" s="58">
        <v>54424</v>
      </c>
      <c r="I483" s="58">
        <v>49068</v>
      </c>
      <c r="K483" s="58">
        <v>46510</v>
      </c>
    </row>
    <row r="484" spans="1:11">
      <c r="A484" s="58">
        <v>54455</v>
      </c>
      <c r="I484" s="58">
        <v>49069</v>
      </c>
      <c r="K484" s="58">
        <v>46511</v>
      </c>
    </row>
    <row r="485" spans="1:11">
      <c r="A485" s="58">
        <v>54456</v>
      </c>
      <c r="I485" s="58">
        <v>49251</v>
      </c>
      <c r="K485" s="58">
        <v>46512</v>
      </c>
    </row>
    <row r="486" spans="1:11">
      <c r="A486" s="58">
        <v>54457</v>
      </c>
      <c r="I486" s="58">
        <v>49271</v>
      </c>
      <c r="K486" s="58">
        <v>46538</v>
      </c>
    </row>
    <row r="487" spans="1:11">
      <c r="A487" s="58">
        <v>54483</v>
      </c>
      <c r="I487" s="58">
        <v>49309</v>
      </c>
      <c r="K487" s="58">
        <v>46587</v>
      </c>
    </row>
    <row r="488" spans="1:11">
      <c r="A488" s="58">
        <v>54544</v>
      </c>
      <c r="I488" s="58">
        <v>49310</v>
      </c>
      <c r="K488" s="58">
        <v>46629</v>
      </c>
    </row>
    <row r="489" spans="1:11">
      <c r="A489" s="58">
        <v>54548</v>
      </c>
      <c r="I489" s="58">
        <v>49311</v>
      </c>
      <c r="K489" s="58">
        <v>46650</v>
      </c>
    </row>
    <row r="490" spans="1:11">
      <c r="A490" s="58">
        <v>54676</v>
      </c>
      <c r="I490" s="58">
        <v>49312</v>
      </c>
      <c r="K490" s="58">
        <v>46653</v>
      </c>
    </row>
    <row r="491" spans="1:11">
      <c r="A491" s="58">
        <v>54812</v>
      </c>
      <c r="I491" s="58">
        <v>49351</v>
      </c>
      <c r="K491" s="58">
        <v>46671</v>
      </c>
    </row>
    <row r="492" spans="1:11">
      <c r="A492" s="58">
        <v>54848</v>
      </c>
      <c r="I492" s="58">
        <v>49428</v>
      </c>
      <c r="K492" s="58">
        <v>46694</v>
      </c>
    </row>
    <row r="493" spans="1:11">
      <c r="A493" s="58">
        <v>54909</v>
      </c>
      <c r="I493" s="58">
        <v>49432</v>
      </c>
      <c r="K493" s="58">
        <v>46714</v>
      </c>
    </row>
    <row r="494" spans="1:11">
      <c r="A494" s="58">
        <v>54913</v>
      </c>
      <c r="I494" s="58">
        <v>49433</v>
      </c>
      <c r="K494" s="58">
        <v>46744</v>
      </c>
    </row>
    <row r="495" spans="1:11">
      <c r="A495" s="58">
        <v>54945</v>
      </c>
      <c r="I495" s="58">
        <v>49434</v>
      </c>
      <c r="K495" s="58">
        <v>46748</v>
      </c>
    </row>
    <row r="496" spans="1:11">
      <c r="A496" s="58">
        <v>55015</v>
      </c>
      <c r="I496" s="58">
        <v>49616</v>
      </c>
      <c r="K496" s="58">
        <v>46749</v>
      </c>
    </row>
    <row r="497" spans="1:11">
      <c r="A497" s="58">
        <v>55060</v>
      </c>
      <c r="I497" s="58">
        <v>49636</v>
      </c>
      <c r="K497" s="58">
        <v>46752</v>
      </c>
    </row>
    <row r="498" spans="1:11">
      <c r="A498" s="58">
        <v>55061</v>
      </c>
      <c r="I498" s="58">
        <v>49674</v>
      </c>
      <c r="K498" s="58">
        <v>46753</v>
      </c>
    </row>
    <row r="499" spans="1:11">
      <c r="A499" s="58">
        <v>55064</v>
      </c>
      <c r="I499" s="58">
        <v>49675</v>
      </c>
      <c r="K499" s="58">
        <v>46754</v>
      </c>
    </row>
    <row r="500" spans="1:11">
      <c r="A500" s="58">
        <v>55154</v>
      </c>
      <c r="I500" s="58">
        <v>49676</v>
      </c>
      <c r="K500" s="58">
        <v>46755</v>
      </c>
    </row>
    <row r="501" spans="1:11">
      <c r="A501" s="58">
        <v>55194</v>
      </c>
      <c r="I501" s="58">
        <v>49677</v>
      </c>
      <c r="K501" s="58">
        <v>46762</v>
      </c>
    </row>
    <row r="502" spans="1:11">
      <c r="A502" s="58">
        <v>55195</v>
      </c>
      <c r="I502" s="58">
        <v>49716</v>
      </c>
      <c r="K502" s="58">
        <v>46794</v>
      </c>
    </row>
    <row r="503" spans="1:11">
      <c r="A503" s="58">
        <v>55196</v>
      </c>
      <c r="I503" s="58">
        <v>49794</v>
      </c>
      <c r="K503" s="58">
        <v>46832</v>
      </c>
    </row>
    <row r="504" spans="1:11">
      <c r="A504" s="58">
        <v>55197</v>
      </c>
      <c r="I504" s="58">
        <v>49798</v>
      </c>
      <c r="K504" s="58">
        <v>46857</v>
      </c>
    </row>
    <row r="505" spans="1:11">
      <c r="A505" s="58">
        <v>55213</v>
      </c>
      <c r="I505" s="58">
        <v>49799</v>
      </c>
      <c r="K505" s="58">
        <v>46860</v>
      </c>
    </row>
    <row r="506" spans="1:11">
      <c r="A506" s="58">
        <v>55278</v>
      </c>
      <c r="I506" s="58">
        <v>49800</v>
      </c>
      <c r="K506" s="58">
        <v>46872</v>
      </c>
    </row>
    <row r="507" spans="1:11">
      <c r="A507" s="58">
        <v>55290</v>
      </c>
      <c r="I507" s="58">
        <v>49982</v>
      </c>
      <c r="K507" s="58">
        <v>46874</v>
      </c>
    </row>
    <row r="508" spans="1:11">
      <c r="A508" s="58">
        <v>55310</v>
      </c>
      <c r="I508" s="58">
        <v>50002</v>
      </c>
      <c r="K508" s="58">
        <v>46876</v>
      </c>
    </row>
    <row r="509" spans="1:11">
      <c r="A509" s="58">
        <v>55380</v>
      </c>
      <c r="I509" s="58">
        <v>50040</v>
      </c>
      <c r="K509" s="58">
        <v>46877</v>
      </c>
    </row>
    <row r="510" spans="1:11">
      <c r="A510" s="58">
        <v>55414</v>
      </c>
      <c r="I510" s="58">
        <v>50041</v>
      </c>
      <c r="K510" s="58">
        <v>46878</v>
      </c>
    </row>
    <row r="511" spans="1:11">
      <c r="A511" s="58">
        <v>55415</v>
      </c>
      <c r="I511" s="58">
        <v>50042</v>
      </c>
      <c r="K511" s="58">
        <v>46902</v>
      </c>
    </row>
    <row r="512" spans="1:11">
      <c r="A512" s="58">
        <v>55416</v>
      </c>
      <c r="I512" s="58">
        <v>50043</v>
      </c>
      <c r="K512" s="58">
        <v>46951</v>
      </c>
    </row>
    <row r="513" spans="1:11">
      <c r="A513" s="58">
        <v>55429</v>
      </c>
      <c r="I513" s="58">
        <v>50082</v>
      </c>
      <c r="K513" s="58">
        <v>46993</v>
      </c>
    </row>
    <row r="514" spans="1:11">
      <c r="A514" s="58">
        <v>55435</v>
      </c>
      <c r="I514" s="58">
        <v>50159</v>
      </c>
      <c r="K514" s="58">
        <v>47014</v>
      </c>
    </row>
    <row r="515" spans="1:11">
      <c r="A515" s="58">
        <v>55512</v>
      </c>
      <c r="I515" s="58">
        <v>50163</v>
      </c>
      <c r="K515" s="58">
        <v>47018</v>
      </c>
    </row>
    <row r="516" spans="1:11">
      <c r="A516" s="58">
        <v>55519</v>
      </c>
      <c r="I516" s="58">
        <v>50164</v>
      </c>
      <c r="K516" s="58">
        <v>47035</v>
      </c>
    </row>
    <row r="517" spans="1:11">
      <c r="A517" s="58">
        <v>55884</v>
      </c>
      <c r="I517" s="58">
        <v>50165</v>
      </c>
      <c r="K517" s="58">
        <v>47060</v>
      </c>
    </row>
    <row r="518" spans="1:11">
      <c r="A518" s="58">
        <v>55550</v>
      </c>
      <c r="I518" s="58">
        <v>50347</v>
      </c>
      <c r="K518" s="58">
        <v>47080</v>
      </c>
    </row>
    <row r="519" spans="1:11">
      <c r="A519" s="58">
        <v>55551</v>
      </c>
      <c r="I519" s="58">
        <v>50367</v>
      </c>
      <c r="K519" s="58">
        <v>47112</v>
      </c>
    </row>
    <row r="520" spans="1:11">
      <c r="A520" s="58">
        <v>55579</v>
      </c>
      <c r="I520" s="58">
        <v>50405</v>
      </c>
      <c r="K520" s="58">
        <v>47113</v>
      </c>
    </row>
    <row r="521" spans="1:11">
      <c r="A521" s="58">
        <v>55640</v>
      </c>
      <c r="I521" s="58">
        <v>50406</v>
      </c>
      <c r="K521" s="58">
        <v>47118</v>
      </c>
    </row>
    <row r="522" spans="1:11">
      <c r="A522" s="58">
        <v>55645</v>
      </c>
      <c r="I522" s="58">
        <v>50407</v>
      </c>
      <c r="K522" s="58">
        <v>47119</v>
      </c>
    </row>
    <row r="523" spans="1:11">
      <c r="A523" s="58">
        <v>55676</v>
      </c>
      <c r="I523" s="58">
        <v>50408</v>
      </c>
      <c r="K523" s="58">
        <v>47120</v>
      </c>
    </row>
    <row r="524" spans="1:11">
      <c r="A524" s="58">
        <v>55746</v>
      </c>
      <c r="I524" s="58">
        <v>50447</v>
      </c>
      <c r="K524" s="58">
        <v>47121</v>
      </c>
    </row>
    <row r="525" spans="1:11">
      <c r="A525" s="58">
        <v>55768</v>
      </c>
      <c r="I525" s="58">
        <v>50524</v>
      </c>
      <c r="K525" s="58">
        <v>47126</v>
      </c>
    </row>
    <row r="526" spans="1:11">
      <c r="A526" s="58">
        <v>55795</v>
      </c>
      <c r="I526" s="58">
        <v>50528</v>
      </c>
      <c r="K526" s="58">
        <v>47160</v>
      </c>
    </row>
    <row r="527" spans="1:11">
      <c r="A527" s="58">
        <v>55801</v>
      </c>
      <c r="I527" s="58">
        <v>50529</v>
      </c>
      <c r="K527" s="58">
        <v>47161</v>
      </c>
    </row>
    <row r="528" spans="1:11">
      <c r="A528" s="58">
        <v>55878</v>
      </c>
      <c r="I528" s="58">
        <v>50530</v>
      </c>
      <c r="K528" s="58">
        <v>47197</v>
      </c>
    </row>
    <row r="529" spans="1:11">
      <c r="A529" s="58">
        <v>55885</v>
      </c>
      <c r="I529" s="58">
        <v>50712</v>
      </c>
      <c r="K529" s="58">
        <v>47207</v>
      </c>
    </row>
    <row r="530" spans="1:11">
      <c r="A530" s="58">
        <v>55933</v>
      </c>
      <c r="I530" s="58">
        <v>50732</v>
      </c>
      <c r="K530" s="58">
        <v>47210</v>
      </c>
    </row>
    <row r="531" spans="1:11">
      <c r="A531" s="58">
        <v>55934</v>
      </c>
      <c r="I531" s="58">
        <v>50770</v>
      </c>
      <c r="K531" s="58">
        <v>47237</v>
      </c>
    </row>
    <row r="532" spans="1:11">
      <c r="A532" s="58">
        <v>55935</v>
      </c>
      <c r="I532" s="58">
        <v>50771</v>
      </c>
      <c r="K532" s="58">
        <v>47238</v>
      </c>
    </row>
    <row r="533" spans="1:11">
      <c r="A533" s="58">
        <v>55944</v>
      </c>
      <c r="I533" s="58">
        <v>50772</v>
      </c>
      <c r="K533" s="58">
        <v>47241</v>
      </c>
    </row>
    <row r="534" spans="1:11">
      <c r="A534" s="58">
        <v>56005</v>
      </c>
      <c r="I534" s="58">
        <v>50773</v>
      </c>
      <c r="K534" s="58">
        <v>47242</v>
      </c>
    </row>
    <row r="535" spans="1:11">
      <c r="A535" s="58">
        <v>56009</v>
      </c>
      <c r="I535" s="58">
        <v>50812</v>
      </c>
      <c r="K535" s="58">
        <v>47243</v>
      </c>
    </row>
    <row r="536" spans="1:11">
      <c r="A536" s="58">
        <v>56029</v>
      </c>
      <c r="I536" s="58">
        <v>50889</v>
      </c>
      <c r="K536" s="58">
        <v>47245</v>
      </c>
    </row>
    <row r="537" spans="1:11">
      <c r="A537" s="58">
        <v>56041</v>
      </c>
      <c r="I537" s="58">
        <v>50893</v>
      </c>
      <c r="K537" s="58">
        <v>47266</v>
      </c>
    </row>
    <row r="538" spans="1:11">
      <c r="A538" s="58">
        <v>56111</v>
      </c>
      <c r="I538" s="58">
        <v>50894</v>
      </c>
      <c r="K538" s="58">
        <v>47315</v>
      </c>
    </row>
    <row r="539" spans="1:11">
      <c r="A539" s="58">
        <v>56152</v>
      </c>
      <c r="I539" s="58">
        <v>50895</v>
      </c>
      <c r="K539" s="58">
        <v>47357</v>
      </c>
    </row>
    <row r="540" spans="1:11">
      <c r="A540" s="58">
        <v>56153</v>
      </c>
      <c r="I540" s="58">
        <v>51077</v>
      </c>
      <c r="K540" s="58">
        <v>47378</v>
      </c>
    </row>
    <row r="541" spans="1:11">
      <c r="A541" s="58">
        <v>56154</v>
      </c>
      <c r="I541" s="58">
        <v>51097</v>
      </c>
      <c r="K541" s="58">
        <v>47385</v>
      </c>
    </row>
    <row r="542" spans="1:11">
      <c r="A542" s="58">
        <v>56160</v>
      </c>
      <c r="I542" s="58">
        <v>51135</v>
      </c>
      <c r="K542" s="58">
        <v>47399</v>
      </c>
    </row>
    <row r="543" spans="1:11">
      <c r="A543" s="58">
        <v>56166</v>
      </c>
      <c r="I543" s="58">
        <v>51136</v>
      </c>
      <c r="K543" s="58">
        <v>47425</v>
      </c>
    </row>
    <row r="544" spans="1:11">
      <c r="A544" s="58">
        <v>56243</v>
      </c>
      <c r="I544" s="58">
        <v>51137</v>
      </c>
      <c r="K544" s="58">
        <v>47445</v>
      </c>
    </row>
    <row r="545" spans="1:11">
      <c r="A545" s="58">
        <v>56250</v>
      </c>
      <c r="I545" s="58">
        <v>51138</v>
      </c>
      <c r="K545" s="58">
        <v>47476</v>
      </c>
    </row>
    <row r="546" spans="1:11">
      <c r="A546" s="58">
        <v>56287</v>
      </c>
      <c r="I546" s="58">
        <v>51177</v>
      </c>
      <c r="K546" s="58">
        <v>47477</v>
      </c>
    </row>
    <row r="547" spans="1:11">
      <c r="A547" s="58">
        <v>56288</v>
      </c>
      <c r="I547" s="58">
        <v>51255</v>
      </c>
      <c r="K547" s="58">
        <v>47478</v>
      </c>
    </row>
    <row r="548" spans="1:11">
      <c r="A548" s="58">
        <v>56289</v>
      </c>
      <c r="I548" s="58">
        <v>51259</v>
      </c>
      <c r="K548" s="58">
        <v>47483</v>
      </c>
    </row>
    <row r="549" spans="1:11">
      <c r="A549" s="58">
        <v>56309</v>
      </c>
      <c r="I549" s="58">
        <v>51260</v>
      </c>
      <c r="K549" s="58">
        <v>47484</v>
      </c>
    </row>
    <row r="550" spans="1:11">
      <c r="A550" s="58">
        <v>56370</v>
      </c>
      <c r="I550" s="58">
        <v>51261</v>
      </c>
      <c r="K550" s="58">
        <v>47485</v>
      </c>
    </row>
    <row r="551" spans="1:11">
      <c r="A551" s="58">
        <v>56374</v>
      </c>
      <c r="I551" s="58">
        <v>51443</v>
      </c>
      <c r="K551" s="58">
        <v>47486</v>
      </c>
    </row>
    <row r="552" spans="1:11">
      <c r="A552" s="58">
        <v>56384</v>
      </c>
      <c r="I552" s="58">
        <v>51463</v>
      </c>
      <c r="K552" s="58">
        <v>47497</v>
      </c>
    </row>
    <row r="553" spans="1:11">
      <c r="A553" s="58">
        <v>56406</v>
      </c>
      <c r="I553" s="58">
        <v>51501</v>
      </c>
      <c r="K553" s="58">
        <v>47525</v>
      </c>
    </row>
    <row r="554" spans="1:11">
      <c r="A554" s="58">
        <v>56476</v>
      </c>
      <c r="K554" s="58">
        <v>47526</v>
      </c>
    </row>
    <row r="555" spans="1:11">
      <c r="A555" s="58">
        <v>56507</v>
      </c>
      <c r="K555" s="58">
        <v>47562</v>
      </c>
    </row>
    <row r="556" spans="1:11">
      <c r="A556" s="58">
        <v>56508</v>
      </c>
      <c r="K556" s="58">
        <v>47592</v>
      </c>
    </row>
    <row r="557" spans="1:11">
      <c r="A557" s="58">
        <v>56509</v>
      </c>
      <c r="K557" s="58">
        <v>47595</v>
      </c>
    </row>
    <row r="558" spans="1:11">
      <c r="A558" s="58">
        <v>56525</v>
      </c>
      <c r="K558" s="58">
        <v>47602</v>
      </c>
    </row>
    <row r="559" spans="1:11">
      <c r="A559" s="58">
        <v>56531</v>
      </c>
      <c r="K559" s="58">
        <v>47606</v>
      </c>
    </row>
    <row r="560" spans="1:11">
      <c r="A560" s="58">
        <v>56608</v>
      </c>
      <c r="K560" s="58">
        <v>47607</v>
      </c>
    </row>
    <row r="561" spans="1:11">
      <c r="A561" s="58">
        <v>56615</v>
      </c>
      <c r="K561" s="58">
        <v>47608</v>
      </c>
    </row>
    <row r="562" spans="1:11">
      <c r="A562" s="58">
        <v>56641</v>
      </c>
      <c r="K562" s="58">
        <v>47609</v>
      </c>
    </row>
    <row r="563" spans="1:11">
      <c r="A563" s="58">
        <v>56642</v>
      </c>
      <c r="K563" s="58">
        <v>47630</v>
      </c>
    </row>
    <row r="564" spans="1:11">
      <c r="A564" s="58">
        <v>56643</v>
      </c>
      <c r="K564" s="58">
        <v>47679</v>
      </c>
    </row>
    <row r="565" spans="1:11">
      <c r="A565" s="58">
        <v>56674</v>
      </c>
      <c r="K565" s="58">
        <v>47721</v>
      </c>
    </row>
    <row r="566" spans="1:11">
      <c r="A566" s="58">
        <v>56735</v>
      </c>
      <c r="K566" s="58">
        <v>47742</v>
      </c>
    </row>
    <row r="567" spans="1:11">
      <c r="A567" s="58">
        <v>56738</v>
      </c>
      <c r="K567" s="58">
        <v>47749</v>
      </c>
    </row>
    <row r="568" spans="1:11">
      <c r="A568" s="58">
        <v>56739</v>
      </c>
      <c r="K568" s="58">
        <v>47770</v>
      </c>
    </row>
    <row r="569" spans="1:11">
      <c r="A569" s="58">
        <v>56771</v>
      </c>
      <c r="K569" s="58">
        <v>47790</v>
      </c>
    </row>
    <row r="570" spans="1:11">
      <c r="A570" s="58">
        <v>56841</v>
      </c>
      <c r="K570" s="58">
        <v>47791</v>
      </c>
    </row>
    <row r="571" spans="1:11">
      <c r="A571" s="58">
        <v>56890</v>
      </c>
      <c r="K571" s="58">
        <v>47810</v>
      </c>
    </row>
    <row r="572" spans="1:11">
      <c r="A572" s="58">
        <v>56891</v>
      </c>
      <c r="K572" s="58">
        <v>47840</v>
      </c>
    </row>
    <row r="573" spans="1:11">
      <c r="A573" s="58">
        <v>56892</v>
      </c>
      <c r="K573" s="58">
        <v>47842</v>
      </c>
    </row>
    <row r="574" spans="1:11">
      <c r="A574" s="58">
        <v>56893</v>
      </c>
      <c r="K574" s="58">
        <v>47843</v>
      </c>
    </row>
    <row r="575" spans="1:11">
      <c r="A575" s="58">
        <v>56896</v>
      </c>
      <c r="K575" s="58">
        <v>47848</v>
      </c>
    </row>
    <row r="576" spans="1:11">
      <c r="A576" s="58">
        <v>56973</v>
      </c>
      <c r="K576" s="58">
        <v>47849</v>
      </c>
    </row>
    <row r="577" spans="1:11">
      <c r="A577" s="58">
        <v>56980</v>
      </c>
      <c r="K577" s="58">
        <v>47850</v>
      </c>
    </row>
    <row r="578" spans="1:11">
      <c r="A578" s="58">
        <v>57024</v>
      </c>
      <c r="K578" s="58">
        <v>47851</v>
      </c>
    </row>
    <row r="579" spans="1:11">
      <c r="A579" s="58">
        <v>57025</v>
      </c>
      <c r="K579" s="58">
        <v>47861</v>
      </c>
    </row>
    <row r="580" spans="1:11">
      <c r="A580" s="58">
        <v>57036</v>
      </c>
      <c r="K580" s="58">
        <v>47890</v>
      </c>
    </row>
    <row r="581" spans="1:11">
      <c r="A581" s="58">
        <v>57040</v>
      </c>
      <c r="K581" s="58">
        <v>47928</v>
      </c>
    </row>
    <row r="582" spans="1:11">
      <c r="A582" s="58">
        <v>57101</v>
      </c>
      <c r="K582" s="58">
        <v>47949</v>
      </c>
    </row>
    <row r="583" spans="1:11">
      <c r="A583" s="58">
        <v>57105</v>
      </c>
      <c r="K583" s="58">
        <v>47952</v>
      </c>
    </row>
    <row r="584" spans="1:11">
      <c r="A584" s="58">
        <v>57122</v>
      </c>
      <c r="K584" s="58">
        <v>47967</v>
      </c>
    </row>
    <row r="585" spans="1:11">
      <c r="A585" s="58">
        <v>57137</v>
      </c>
      <c r="K585" s="58">
        <v>47971</v>
      </c>
    </row>
    <row r="586" spans="1:11">
      <c r="A586" s="58">
        <v>57207</v>
      </c>
      <c r="K586" s="58">
        <v>47972</v>
      </c>
    </row>
    <row r="587" spans="1:11">
      <c r="A587" s="58">
        <v>57246</v>
      </c>
      <c r="K587" s="58">
        <v>47973</v>
      </c>
    </row>
    <row r="588" spans="1:11">
      <c r="A588" s="58">
        <v>57247</v>
      </c>
      <c r="K588" s="58">
        <v>47994</v>
      </c>
    </row>
    <row r="589" spans="1:11">
      <c r="A589" s="58">
        <v>57248</v>
      </c>
      <c r="K589" s="58">
        <v>48050</v>
      </c>
    </row>
    <row r="590" spans="1:11">
      <c r="A590" s="58">
        <v>57256</v>
      </c>
      <c r="K590" s="58">
        <v>48085</v>
      </c>
    </row>
    <row r="591" spans="1:11">
      <c r="A591" s="58">
        <v>57262</v>
      </c>
      <c r="K591" s="58">
        <v>48106</v>
      </c>
    </row>
    <row r="592" spans="1:11">
      <c r="A592" s="58">
        <v>57339</v>
      </c>
      <c r="K592" s="58">
        <v>48114</v>
      </c>
    </row>
    <row r="593" spans="1:11">
      <c r="A593" s="58">
        <v>57346</v>
      </c>
      <c r="K593" s="58">
        <v>48134</v>
      </c>
    </row>
    <row r="594" spans="1:11">
      <c r="A594" s="58">
        <v>57379</v>
      </c>
      <c r="K594" s="58">
        <v>48155</v>
      </c>
    </row>
    <row r="595" spans="1:11">
      <c r="A595" s="58">
        <v>57380</v>
      </c>
      <c r="K595" s="58">
        <v>48175</v>
      </c>
    </row>
    <row r="596" spans="1:11">
      <c r="A596" s="58">
        <v>57381</v>
      </c>
      <c r="K596" s="58">
        <v>48176</v>
      </c>
    </row>
    <row r="597" spans="1:11">
      <c r="A597" s="58">
        <v>57405</v>
      </c>
      <c r="K597" s="58">
        <v>48205</v>
      </c>
    </row>
    <row r="598" spans="1:11">
      <c r="A598" s="58">
        <v>57466</v>
      </c>
      <c r="K598" s="58">
        <v>48207</v>
      </c>
    </row>
    <row r="599" spans="1:11">
      <c r="A599" s="58">
        <v>57470</v>
      </c>
      <c r="K599" s="58">
        <v>48208</v>
      </c>
    </row>
    <row r="600" spans="1:11">
      <c r="A600" s="58">
        <v>57476</v>
      </c>
      <c r="K600" s="58">
        <v>48213</v>
      </c>
    </row>
    <row r="601" spans="1:11">
      <c r="A601" s="58">
        <v>57502</v>
      </c>
      <c r="K601" s="58">
        <v>48214</v>
      </c>
    </row>
    <row r="602" spans="1:11">
      <c r="A602" s="58">
        <v>57572</v>
      </c>
      <c r="K602" s="58">
        <v>48215</v>
      </c>
    </row>
    <row r="603" spans="1:11">
      <c r="A603" s="58">
        <v>57600</v>
      </c>
      <c r="K603" s="58">
        <v>48216</v>
      </c>
    </row>
    <row r="604" spans="1:11">
      <c r="A604" s="58">
        <v>57601</v>
      </c>
      <c r="K604" s="58">
        <v>48225</v>
      </c>
    </row>
    <row r="605" spans="1:11">
      <c r="A605" s="58">
        <v>57602</v>
      </c>
      <c r="K605" s="58">
        <v>48255</v>
      </c>
    </row>
    <row r="606" spans="1:11">
      <c r="A606" s="58">
        <v>57621</v>
      </c>
      <c r="K606" s="58">
        <v>48299</v>
      </c>
    </row>
    <row r="607" spans="1:11">
      <c r="A607" s="58">
        <v>57627</v>
      </c>
      <c r="K607" s="58">
        <v>48302</v>
      </c>
    </row>
    <row r="608" spans="1:11">
      <c r="A608" s="58">
        <v>57704</v>
      </c>
      <c r="K608" s="58">
        <v>48333</v>
      </c>
    </row>
    <row r="609" spans="1:11">
      <c r="A609" s="58">
        <v>57711</v>
      </c>
      <c r="K609" s="58">
        <v>48337</v>
      </c>
    </row>
    <row r="610" spans="1:11">
      <c r="A610" s="58">
        <v>57733</v>
      </c>
      <c r="K610" s="58">
        <v>48338</v>
      </c>
    </row>
    <row r="611" spans="1:11">
      <c r="A611" s="58">
        <v>57734</v>
      </c>
      <c r="K611" s="58">
        <v>48339</v>
      </c>
    </row>
    <row r="612" spans="1:11">
      <c r="A612" s="58">
        <v>57735</v>
      </c>
      <c r="K612" s="58">
        <v>48365</v>
      </c>
    </row>
    <row r="613" spans="1:11">
      <c r="A613" s="58">
        <v>57770</v>
      </c>
      <c r="K613" s="58">
        <v>48414</v>
      </c>
    </row>
    <row r="614" spans="1:11">
      <c r="A614" s="58">
        <v>57830</v>
      </c>
      <c r="K614" s="58">
        <v>48456</v>
      </c>
    </row>
    <row r="615" spans="1:11">
      <c r="A615" s="58">
        <v>57831</v>
      </c>
      <c r="K615" s="58">
        <v>48477</v>
      </c>
    </row>
    <row r="616" spans="1:11">
      <c r="A616" s="58">
        <v>57835</v>
      </c>
      <c r="K616" s="58">
        <v>48478</v>
      </c>
    </row>
    <row r="617" spans="1:11">
      <c r="A617" s="58">
        <v>57867</v>
      </c>
      <c r="K617" s="58">
        <v>48479</v>
      </c>
    </row>
    <row r="618" spans="1:11">
      <c r="A618" s="58">
        <v>57937</v>
      </c>
      <c r="K618" s="58">
        <v>48498</v>
      </c>
    </row>
    <row r="619" spans="1:11">
      <c r="A619" s="58">
        <v>57984</v>
      </c>
      <c r="K619" s="58">
        <v>48521</v>
      </c>
    </row>
    <row r="620" spans="1:11">
      <c r="A620" s="58">
        <v>57985</v>
      </c>
      <c r="K620" s="58">
        <v>48541</v>
      </c>
    </row>
    <row r="621" spans="1:11">
      <c r="A621" s="58">
        <v>57986</v>
      </c>
      <c r="K621" s="58">
        <v>48571</v>
      </c>
    </row>
    <row r="622" spans="1:11">
      <c r="A622" s="58">
        <v>57992</v>
      </c>
      <c r="K622" s="58">
        <v>48575</v>
      </c>
    </row>
    <row r="623" spans="1:11">
      <c r="A623" s="58">
        <v>58069</v>
      </c>
      <c r="K623" s="58">
        <v>48576</v>
      </c>
    </row>
    <row r="624" spans="1:11">
      <c r="A624" s="58">
        <v>58076</v>
      </c>
      <c r="K624" s="58">
        <v>48579</v>
      </c>
    </row>
    <row r="625" spans="1:11">
      <c r="A625" s="58">
        <v>58117</v>
      </c>
      <c r="K625" s="58">
        <v>48580</v>
      </c>
    </row>
    <row r="626" spans="1:11">
      <c r="A626" s="58">
        <v>58118</v>
      </c>
      <c r="K626" s="58">
        <v>48581</v>
      </c>
    </row>
    <row r="627" spans="1:11">
      <c r="A627" s="58">
        <v>58119</v>
      </c>
      <c r="K627" s="58">
        <v>48582</v>
      </c>
    </row>
    <row r="628" spans="1:11">
      <c r="A628" s="58">
        <v>58135</v>
      </c>
      <c r="K628" s="58">
        <v>48621</v>
      </c>
    </row>
    <row r="629" spans="1:11">
      <c r="A629" s="58">
        <v>58196</v>
      </c>
      <c r="K629" s="58">
        <v>48684</v>
      </c>
    </row>
    <row r="630" spans="1:11">
      <c r="A630" s="58">
        <v>58214</v>
      </c>
      <c r="K630" s="58">
        <v>48687</v>
      </c>
    </row>
    <row r="631" spans="1:11">
      <c r="A631" s="58">
        <v>58232</v>
      </c>
      <c r="K631" s="58">
        <v>48698</v>
      </c>
    </row>
    <row r="632" spans="1:11">
      <c r="A632" s="58">
        <v>58302</v>
      </c>
      <c r="K632" s="58">
        <v>48701</v>
      </c>
    </row>
    <row r="633" spans="1:11">
      <c r="A633" s="58">
        <v>58338</v>
      </c>
      <c r="K633" s="58">
        <v>48702</v>
      </c>
    </row>
    <row r="634" spans="1:11">
      <c r="A634" s="58">
        <v>58339</v>
      </c>
      <c r="K634" s="58">
        <v>48703</v>
      </c>
    </row>
    <row r="635" spans="1:11">
      <c r="A635" s="58">
        <v>58340</v>
      </c>
      <c r="K635" s="58">
        <v>48704</v>
      </c>
    </row>
    <row r="636" spans="1:11">
      <c r="A636" s="58">
        <v>58351</v>
      </c>
      <c r="K636" s="58">
        <v>48729</v>
      </c>
    </row>
    <row r="637" spans="1:11">
      <c r="A637" s="58">
        <v>58357</v>
      </c>
      <c r="K637" s="58">
        <v>48820</v>
      </c>
    </row>
    <row r="638" spans="1:11">
      <c r="A638" s="58">
        <v>58434</v>
      </c>
      <c r="K638" s="58">
        <v>48886</v>
      </c>
    </row>
    <row r="639" spans="1:11">
      <c r="K639" s="58">
        <v>48906</v>
      </c>
    </row>
    <row r="640" spans="1:11">
      <c r="K640" s="58">
        <v>48939</v>
      </c>
    </row>
    <row r="641" spans="11:11">
      <c r="K641" s="58">
        <v>48940</v>
      </c>
    </row>
    <row r="642" spans="11:11">
      <c r="K642" s="58">
        <v>48944</v>
      </c>
    </row>
    <row r="643" spans="11:11">
      <c r="K643" s="58">
        <v>48945</v>
      </c>
    </row>
    <row r="644" spans="11:11">
      <c r="K644" s="58">
        <v>48946</v>
      </c>
    </row>
    <row r="645" spans="11:11">
      <c r="K645" s="58">
        <v>48947</v>
      </c>
    </row>
    <row r="646" spans="11:11">
      <c r="K646" s="58">
        <v>48986</v>
      </c>
    </row>
    <row r="647" spans="11:11">
      <c r="K647" s="58">
        <v>49063</v>
      </c>
    </row>
    <row r="648" spans="11:11">
      <c r="K648" s="58">
        <v>49067</v>
      </c>
    </row>
    <row r="649" spans="11:11">
      <c r="K649" s="58">
        <v>49068</v>
      </c>
    </row>
    <row r="650" spans="11:11">
      <c r="K650" s="58">
        <v>49069</v>
      </c>
    </row>
    <row r="651" spans="11:11">
      <c r="K651" s="58">
        <v>49251</v>
      </c>
    </row>
    <row r="652" spans="11:11">
      <c r="K652" s="58">
        <v>49271</v>
      </c>
    </row>
    <row r="653" spans="11:11">
      <c r="K653" s="58">
        <v>49303</v>
      </c>
    </row>
    <row r="654" spans="11:11">
      <c r="K654" s="58">
        <v>49304</v>
      </c>
    </row>
    <row r="655" spans="11:11">
      <c r="K655" s="58">
        <v>49309</v>
      </c>
    </row>
    <row r="656" spans="11:11">
      <c r="K656" s="58">
        <v>49310</v>
      </c>
    </row>
    <row r="657" spans="11:11">
      <c r="K657" s="58">
        <v>49311</v>
      </c>
    </row>
    <row r="658" spans="11:11">
      <c r="K658" s="58">
        <v>49312</v>
      </c>
    </row>
    <row r="659" spans="11:11">
      <c r="K659" s="58">
        <v>49351</v>
      </c>
    </row>
    <row r="660" spans="11:11">
      <c r="K660" s="58">
        <v>49428</v>
      </c>
    </row>
    <row r="661" spans="11:11">
      <c r="K661" s="58">
        <v>49432</v>
      </c>
    </row>
    <row r="662" spans="11:11">
      <c r="K662" s="58">
        <v>49433</v>
      </c>
    </row>
    <row r="663" spans="11:11">
      <c r="K663" s="58">
        <v>49434</v>
      </c>
    </row>
    <row r="664" spans="11:11">
      <c r="K664" s="58">
        <v>49616</v>
      </c>
    </row>
    <row r="665" spans="11:11">
      <c r="K665" s="58">
        <v>49636</v>
      </c>
    </row>
    <row r="666" spans="11:11">
      <c r="K666" s="58">
        <v>49668</v>
      </c>
    </row>
    <row r="667" spans="11:11">
      <c r="K667" s="58">
        <v>49669</v>
      </c>
    </row>
    <row r="668" spans="11:11">
      <c r="K668" s="58">
        <v>49674</v>
      </c>
    </row>
    <row r="669" spans="11:11">
      <c r="K669" s="58">
        <v>49675</v>
      </c>
    </row>
    <row r="670" spans="11:11">
      <c r="K670" s="58">
        <v>49676</v>
      </c>
    </row>
    <row r="671" spans="11:11">
      <c r="K671" s="58">
        <v>49677</v>
      </c>
    </row>
    <row r="672" spans="11:11">
      <c r="K672" s="58">
        <v>49716</v>
      </c>
    </row>
    <row r="673" spans="11:11">
      <c r="K673" s="58">
        <v>49794</v>
      </c>
    </row>
    <row r="674" spans="11:11">
      <c r="K674" s="58">
        <v>49798</v>
      </c>
    </row>
    <row r="675" spans="11:11">
      <c r="K675" s="58">
        <v>49799</v>
      </c>
    </row>
    <row r="676" spans="11:11">
      <c r="K676" s="58">
        <v>49800</v>
      </c>
    </row>
    <row r="677" spans="11:11">
      <c r="K677" s="58">
        <v>49982</v>
      </c>
    </row>
    <row r="678" spans="11:11">
      <c r="K678" s="58">
        <v>50002</v>
      </c>
    </row>
    <row r="679" spans="11:11">
      <c r="K679" s="58">
        <v>50034</v>
      </c>
    </row>
    <row r="680" spans="11:11">
      <c r="K680" s="58">
        <v>50035</v>
      </c>
    </row>
    <row r="681" spans="11:11">
      <c r="K681" s="58">
        <v>50040</v>
      </c>
    </row>
    <row r="682" spans="11:11">
      <c r="K682" s="58">
        <v>50041</v>
      </c>
    </row>
    <row r="683" spans="11:11">
      <c r="K683" s="58">
        <v>50042</v>
      </c>
    </row>
    <row r="684" spans="11:11">
      <c r="K684" s="58">
        <v>50043</v>
      </c>
    </row>
    <row r="685" spans="11:11">
      <c r="K685" s="58">
        <v>50082</v>
      </c>
    </row>
    <row r="686" spans="11:11">
      <c r="K686" s="58">
        <v>50159</v>
      </c>
    </row>
    <row r="687" spans="11:11">
      <c r="K687" s="58">
        <v>50163</v>
      </c>
    </row>
    <row r="688" spans="11:11">
      <c r="K688" s="58">
        <v>50164</v>
      </c>
    </row>
    <row r="689" spans="11:11">
      <c r="K689" s="58">
        <v>50165</v>
      </c>
    </row>
    <row r="690" spans="11:11">
      <c r="K690" s="58">
        <v>50347</v>
      </c>
    </row>
    <row r="691" spans="11:11">
      <c r="K691" s="58">
        <v>50367</v>
      </c>
    </row>
    <row r="692" spans="11:11">
      <c r="K692" s="58">
        <v>50399</v>
      </c>
    </row>
    <row r="693" spans="11:11">
      <c r="K693" s="58">
        <v>50405</v>
      </c>
    </row>
    <row r="694" spans="11:11">
      <c r="K694" s="58">
        <v>50406</v>
      </c>
    </row>
    <row r="695" spans="11:11">
      <c r="K695" s="58">
        <v>50407</v>
      </c>
    </row>
    <row r="696" spans="11:11">
      <c r="K696" s="58">
        <v>50408</v>
      </c>
    </row>
    <row r="697" spans="11:11">
      <c r="K697" s="58">
        <v>50447</v>
      </c>
    </row>
    <row r="698" spans="11:11">
      <c r="K698" s="58">
        <v>50524</v>
      </c>
    </row>
    <row r="699" spans="11:11">
      <c r="K699" s="58">
        <v>50528</v>
      </c>
    </row>
    <row r="700" spans="11:11">
      <c r="K700" s="58">
        <v>50529</v>
      </c>
    </row>
    <row r="701" spans="11:11">
      <c r="K701" s="58">
        <v>50530</v>
      </c>
    </row>
    <row r="702" spans="11:11">
      <c r="K702" s="58">
        <v>50712</v>
      </c>
    </row>
    <row r="703" spans="11:11">
      <c r="K703" s="58">
        <v>50732</v>
      </c>
    </row>
    <row r="704" spans="11:11">
      <c r="K704" s="58">
        <v>50770</v>
      </c>
    </row>
    <row r="705" spans="11:11">
      <c r="K705" s="58">
        <v>50771</v>
      </c>
    </row>
    <row r="706" spans="11:11">
      <c r="K706" s="58">
        <v>50772</v>
      </c>
    </row>
    <row r="707" spans="11:11">
      <c r="K707" s="58">
        <v>50773</v>
      </c>
    </row>
    <row r="708" spans="11:11">
      <c r="K708" s="58">
        <v>50812</v>
      </c>
    </row>
    <row r="709" spans="11:11">
      <c r="K709" s="58">
        <v>50889</v>
      </c>
    </row>
    <row r="710" spans="11:11">
      <c r="K710" s="58">
        <v>50893</v>
      </c>
    </row>
    <row r="711" spans="11:11">
      <c r="K711" s="58">
        <v>50894</v>
      </c>
    </row>
    <row r="712" spans="11:11">
      <c r="K712" s="58">
        <v>50895</v>
      </c>
    </row>
    <row r="713" spans="11:11">
      <c r="K713" s="58">
        <v>51077</v>
      </c>
    </row>
    <row r="714" spans="11:11">
      <c r="K714" s="58">
        <v>51097</v>
      </c>
    </row>
    <row r="715" spans="11:11">
      <c r="K715" s="58">
        <v>51130</v>
      </c>
    </row>
    <row r="716" spans="11:11">
      <c r="K716" s="58">
        <v>51135</v>
      </c>
    </row>
    <row r="717" spans="11:11">
      <c r="K717" s="58">
        <v>51136</v>
      </c>
    </row>
    <row r="718" spans="11:11">
      <c r="K718" s="58">
        <v>51137</v>
      </c>
    </row>
    <row r="719" spans="11:11">
      <c r="K719" s="58">
        <v>51138</v>
      </c>
    </row>
    <row r="720" spans="11:11">
      <c r="K720" s="58">
        <v>51177</v>
      </c>
    </row>
    <row r="721" spans="11:11">
      <c r="K721" s="58">
        <v>51255</v>
      </c>
    </row>
    <row r="722" spans="11:11">
      <c r="K722" s="58">
        <v>51259</v>
      </c>
    </row>
    <row r="723" spans="11:11">
      <c r="K723" s="58">
        <v>51260</v>
      </c>
    </row>
    <row r="724" spans="11:11">
      <c r="K724" s="58">
        <v>51261</v>
      </c>
    </row>
    <row r="725" spans="11:11">
      <c r="K725" s="58">
        <v>51443</v>
      </c>
    </row>
    <row r="726" spans="11:11">
      <c r="K726" s="58">
        <v>51463</v>
      </c>
    </row>
    <row r="727" spans="11:11">
      <c r="K727" s="58">
        <v>51495</v>
      </c>
    </row>
    <row r="728" spans="11:11">
      <c r="K728" s="58">
        <v>51496</v>
      </c>
    </row>
    <row r="729" spans="11:11">
      <c r="K729" s="58">
        <v>51501</v>
      </c>
    </row>
  </sheetData>
  <phoneticPr fontId="1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11">
    <tabColor theme="3" tint="0.39997558519241921"/>
  </sheetPr>
  <dimension ref="A1:CY65544"/>
  <sheetViews>
    <sheetView showGridLines="0" topLeftCell="A148" zoomScale="70" zoomScaleNormal="70" workbookViewId="0">
      <selection activeCell="B156" sqref="B156"/>
    </sheetView>
  </sheetViews>
  <sheetFormatPr defaultRowHeight="13.5"/>
  <cols>
    <col min="1" max="1" width="3" style="57" customWidth="1"/>
    <col min="2" max="2" width="28" style="57" customWidth="1"/>
    <col min="3" max="3" width="14.25" style="57" customWidth="1"/>
    <col min="4" max="4" width="14.875" style="57" customWidth="1"/>
    <col min="5" max="5" width="27.375" style="57" customWidth="1"/>
    <col min="6" max="23" width="13.25" style="57" customWidth="1"/>
    <col min="24" max="25" width="3.375" style="57" customWidth="1"/>
    <col min="26" max="26" width="6.875" style="57" bestFit="1" customWidth="1"/>
    <col min="27" max="27" width="7" style="57" bestFit="1" customWidth="1"/>
    <col min="28" max="29" width="6.625" style="57" bestFit="1" customWidth="1"/>
    <col min="30" max="30" width="14.375" style="222" customWidth="1"/>
    <col min="31" max="31" width="13.75" style="75" customWidth="1"/>
    <col min="32" max="32" width="12.875" style="75" bestFit="1" customWidth="1"/>
    <col min="33" max="33" width="9" style="75" bestFit="1" customWidth="1"/>
    <col min="34" max="34" width="8.875" style="75" customWidth="1"/>
    <col min="35" max="35" width="7.625" style="75" bestFit="1" customWidth="1"/>
    <col min="36" max="36" width="8.25" style="75" bestFit="1" customWidth="1"/>
    <col min="37" max="37" width="7.25" style="75" customWidth="1"/>
    <col min="38" max="38" width="4.75" style="75" customWidth="1"/>
    <col min="39" max="39" width="6.5" style="75" customWidth="1"/>
    <col min="40" max="40" width="4.75" style="75" customWidth="1"/>
    <col min="41" max="41" width="4.5" style="75" customWidth="1"/>
    <col min="42" max="42" width="6.375" style="75" customWidth="1"/>
    <col min="43" max="43" width="4.875" style="75" customWidth="1"/>
    <col min="44" max="44" width="6" style="75" customWidth="1"/>
    <col min="45" max="45" width="5" style="75" customWidth="1"/>
    <col min="46" max="46" width="7.625" style="75" customWidth="1"/>
    <col min="47" max="47" width="6.125" style="75" customWidth="1"/>
    <col min="48" max="48" width="6" style="75" customWidth="1"/>
    <col min="49" max="49" width="5.375" style="75" customWidth="1"/>
    <col min="50" max="50" width="6.375" style="75" customWidth="1"/>
    <col min="51" max="52" width="10.75" style="76" bestFit="1" customWidth="1"/>
    <col min="53" max="53" width="5.75" style="76" customWidth="1"/>
    <col min="54" max="54" width="6" style="76" customWidth="1"/>
    <col min="55" max="55" width="5" style="76" customWidth="1"/>
    <col min="56" max="56" width="7.625" style="76" customWidth="1"/>
    <col min="57" max="57" width="6.125" style="76" customWidth="1"/>
    <col min="58" max="59" width="6" style="76" customWidth="1"/>
    <col min="60" max="60" width="5.75" style="76" customWidth="1"/>
    <col min="61" max="61" width="6" style="76" customWidth="1"/>
    <col min="62" max="62" width="5" style="76" customWidth="1"/>
    <col min="63" max="63" width="7.625" style="76" customWidth="1"/>
    <col min="64" max="64" width="6.125" style="76" customWidth="1"/>
    <col min="65" max="66" width="6" style="76" customWidth="1"/>
    <col min="67" max="67" width="6.875" style="76" customWidth="1"/>
    <col min="68" max="68" width="8.5" style="75" customWidth="1"/>
    <col min="69" max="69" width="7.375" style="75" bestFit="1" customWidth="1"/>
    <col min="70" max="70" width="6" style="75" customWidth="1"/>
    <col min="71" max="71" width="6.625" style="75" customWidth="1"/>
    <col min="72" max="72" width="9.5" style="75" customWidth="1"/>
    <col min="73" max="73" width="7.375" style="75" bestFit="1" customWidth="1"/>
    <col min="74" max="74" width="10.125" style="78" bestFit="1" customWidth="1"/>
    <col min="75" max="75" width="3.25" style="57" customWidth="1"/>
    <col min="76" max="76" width="12.875" style="222" bestFit="1" customWidth="1"/>
    <col min="77" max="77" width="22.625" style="75" bestFit="1" customWidth="1"/>
    <col min="78" max="78" width="21.75" style="75" bestFit="1" customWidth="1"/>
    <col min="79" max="79" width="12.875" style="75" bestFit="1" customWidth="1"/>
    <col min="80" max="80" width="9" style="75" bestFit="1" customWidth="1"/>
    <col min="81" max="81" width="10.125" style="75" bestFit="1" customWidth="1"/>
    <col min="82" max="82" width="7.875" style="78" bestFit="1" customWidth="1"/>
    <col min="83" max="83" width="3.625" style="57" customWidth="1"/>
    <col min="84" max="84" width="16.875" style="222" bestFit="1" customWidth="1"/>
    <col min="85" max="85" width="15" style="75" bestFit="1" customWidth="1"/>
    <col min="86" max="86" width="18.375" style="75" bestFit="1" customWidth="1"/>
    <col min="87" max="87" width="10.25" style="75" bestFit="1" customWidth="1"/>
    <col min="88" max="88" width="15.75" style="78" bestFit="1" customWidth="1"/>
    <col min="89" max="89" width="4.25" style="57" customWidth="1"/>
    <col min="90" max="90" width="12.875" style="222" bestFit="1" customWidth="1"/>
    <col min="91" max="97" width="12.875" style="81" customWidth="1"/>
    <col min="98" max="99" width="14.375" style="75" customWidth="1"/>
    <col min="100" max="100" width="11.75" style="75" customWidth="1"/>
    <col min="101" max="16384" width="9" style="57"/>
  </cols>
  <sheetData>
    <row r="1" spans="2:103" ht="14.25" thickBot="1">
      <c r="F1" s="57" t="s">
        <v>111</v>
      </c>
      <c r="AD1" s="57">
        <v>1</v>
      </c>
      <c r="AE1" s="57">
        <v>2</v>
      </c>
      <c r="AF1" s="57">
        <v>3</v>
      </c>
      <c r="AG1" s="57">
        <v>4</v>
      </c>
      <c r="AH1" s="57">
        <v>5</v>
      </c>
      <c r="AI1" s="57">
        <v>6</v>
      </c>
      <c r="AJ1" s="57">
        <v>7</v>
      </c>
      <c r="AK1" s="57">
        <v>8</v>
      </c>
      <c r="AL1" s="57">
        <v>9</v>
      </c>
      <c r="AM1" s="57">
        <v>10</v>
      </c>
      <c r="AN1" s="57">
        <v>11</v>
      </c>
      <c r="AO1" s="57">
        <v>12</v>
      </c>
      <c r="AP1" s="57">
        <v>13</v>
      </c>
      <c r="AQ1" s="57">
        <v>14</v>
      </c>
      <c r="AR1" s="57">
        <v>15</v>
      </c>
      <c r="AS1" s="57">
        <v>16</v>
      </c>
      <c r="AT1" s="57">
        <v>17</v>
      </c>
      <c r="AU1" s="57">
        <v>18</v>
      </c>
      <c r="AV1" s="57">
        <v>19</v>
      </c>
      <c r="AW1" s="57">
        <v>20</v>
      </c>
      <c r="AX1" s="57">
        <v>21</v>
      </c>
      <c r="AY1" s="62">
        <v>22</v>
      </c>
      <c r="AZ1" s="62">
        <v>23</v>
      </c>
      <c r="BA1" s="62">
        <v>24</v>
      </c>
      <c r="BB1" s="62">
        <v>25</v>
      </c>
      <c r="BC1" s="62">
        <v>26</v>
      </c>
      <c r="BD1" s="62">
        <v>27</v>
      </c>
      <c r="BE1" s="62">
        <v>28</v>
      </c>
      <c r="BF1" s="62">
        <v>29</v>
      </c>
      <c r="BG1" s="62">
        <v>30</v>
      </c>
      <c r="BH1" s="62">
        <v>31</v>
      </c>
      <c r="BI1" s="62">
        <v>32</v>
      </c>
      <c r="BJ1" s="62">
        <v>33</v>
      </c>
      <c r="BK1" s="62">
        <v>34</v>
      </c>
      <c r="BL1" s="62">
        <v>35</v>
      </c>
      <c r="BM1" s="62">
        <v>36</v>
      </c>
      <c r="BN1" s="62">
        <v>37</v>
      </c>
      <c r="BO1" s="62">
        <v>38</v>
      </c>
      <c r="BP1" s="62">
        <v>39</v>
      </c>
      <c r="BQ1" s="62">
        <v>40</v>
      </c>
      <c r="BR1" s="62">
        <v>41</v>
      </c>
      <c r="BS1" s="62">
        <v>42</v>
      </c>
      <c r="BT1" s="62">
        <v>43</v>
      </c>
      <c r="BU1" s="62">
        <v>44</v>
      </c>
      <c r="BV1" s="62">
        <v>45</v>
      </c>
      <c r="BX1" s="57"/>
      <c r="BY1" s="57"/>
      <c r="BZ1" s="57"/>
      <c r="CA1" s="57"/>
      <c r="CB1" s="57"/>
      <c r="CC1" s="57"/>
      <c r="CD1" s="57"/>
      <c r="CF1" s="57"/>
      <c r="CG1" s="57"/>
      <c r="CH1" s="57"/>
      <c r="CI1" s="57"/>
      <c r="CJ1" s="57"/>
      <c r="CL1" s="57"/>
      <c r="CM1" s="57"/>
      <c r="CN1" s="57"/>
      <c r="CO1" s="57"/>
      <c r="CP1" s="57"/>
      <c r="CQ1" s="57"/>
      <c r="CR1" s="57"/>
      <c r="CS1" s="57"/>
      <c r="CT1" s="57"/>
      <c r="CU1" s="57"/>
      <c r="CV1" s="57"/>
    </row>
    <row r="2" spans="2:103" ht="16.5" thickBot="1">
      <c r="B2" s="237" t="s">
        <v>112</v>
      </c>
      <c r="C2" s="238"/>
      <c r="D2" s="239"/>
      <c r="AD2" s="240" t="s">
        <v>33</v>
      </c>
      <c r="AE2" s="241"/>
      <c r="AF2" s="241"/>
      <c r="AG2" s="241"/>
      <c r="AH2" s="241"/>
      <c r="AI2" s="241"/>
      <c r="AJ2" s="241"/>
      <c r="AK2" s="241"/>
      <c r="AL2" s="241"/>
      <c r="AM2" s="241"/>
      <c r="AN2" s="241"/>
      <c r="AO2" s="241"/>
      <c r="AP2" s="241"/>
      <c r="AQ2" s="241"/>
      <c r="AR2" s="241"/>
      <c r="AS2" s="241"/>
      <c r="AT2" s="241"/>
      <c r="AU2" s="241"/>
      <c r="AV2" s="241"/>
      <c r="AW2" s="241"/>
      <c r="AX2" s="241"/>
      <c r="AY2" s="241"/>
      <c r="AZ2" s="241"/>
      <c r="BA2" s="241"/>
      <c r="BB2" s="241"/>
      <c r="BC2" s="241"/>
      <c r="BD2" s="241"/>
      <c r="BE2" s="241"/>
      <c r="BF2" s="241"/>
      <c r="BG2" s="241"/>
      <c r="BH2" s="241"/>
      <c r="BI2" s="241"/>
      <c r="BJ2" s="241"/>
      <c r="BK2" s="241"/>
      <c r="BL2" s="241"/>
      <c r="BM2" s="241"/>
      <c r="BN2" s="241"/>
      <c r="BO2" s="241"/>
      <c r="BP2" s="241"/>
      <c r="BQ2" s="241"/>
      <c r="BR2" s="241"/>
      <c r="BS2" s="241"/>
      <c r="BT2" s="241"/>
      <c r="BU2" s="241"/>
      <c r="BV2" s="242"/>
      <c r="BX2" s="240" t="s">
        <v>34</v>
      </c>
      <c r="BY2" s="241"/>
      <c r="BZ2" s="241"/>
      <c r="CA2" s="241"/>
      <c r="CB2" s="241"/>
      <c r="CC2" s="241"/>
      <c r="CD2" s="242"/>
      <c r="CF2" s="232" t="s">
        <v>35</v>
      </c>
      <c r="CG2" s="233"/>
      <c r="CH2" s="233"/>
      <c r="CI2" s="233"/>
      <c r="CJ2" s="243"/>
      <c r="CL2" s="232" t="s">
        <v>36</v>
      </c>
      <c r="CM2" s="233"/>
      <c r="CN2" s="233"/>
      <c r="CO2" s="233"/>
      <c r="CP2" s="233"/>
      <c r="CQ2" s="233"/>
      <c r="CR2" s="233"/>
      <c r="CS2" s="233"/>
      <c r="CT2" s="233"/>
      <c r="CU2" s="233"/>
      <c r="CV2" s="233"/>
      <c r="CW2" s="233"/>
      <c r="CX2" s="233"/>
    </row>
    <row r="3" spans="2:103" ht="15.75" thickTop="1">
      <c r="B3" s="234" t="s">
        <v>37</v>
      </c>
      <c r="C3" s="235"/>
      <c r="D3" s="236"/>
      <c r="AD3" s="63" t="s">
        <v>38</v>
      </c>
      <c r="AE3" s="64" t="s">
        <v>39</v>
      </c>
      <c r="AF3" s="64" t="s">
        <v>40</v>
      </c>
      <c r="AG3" s="64" t="s">
        <v>41</v>
      </c>
      <c r="AH3" s="64" t="s">
        <v>42</v>
      </c>
      <c r="AI3" s="64" t="s">
        <v>43</v>
      </c>
      <c r="AJ3" s="64" t="s">
        <v>113</v>
      </c>
      <c r="AK3" s="64" t="s">
        <v>114</v>
      </c>
      <c r="AL3" s="64" t="s">
        <v>115</v>
      </c>
      <c r="AM3" s="64" t="s">
        <v>116</v>
      </c>
      <c r="AN3" s="64" t="s">
        <v>117</v>
      </c>
      <c r="AO3" s="64" t="s">
        <v>1816</v>
      </c>
      <c r="AP3" s="64" t="s">
        <v>1817</v>
      </c>
      <c r="AQ3" s="64" t="s">
        <v>1818</v>
      </c>
      <c r="AR3" s="64" t="s">
        <v>1819</v>
      </c>
      <c r="AS3" s="64" t="s">
        <v>1820</v>
      </c>
      <c r="AT3" s="64" t="s">
        <v>1821</v>
      </c>
      <c r="AU3" s="64" t="s">
        <v>1822</v>
      </c>
      <c r="AV3" s="64" t="s">
        <v>1823</v>
      </c>
      <c r="AW3" s="64" t="s">
        <v>1824</v>
      </c>
      <c r="AX3" s="64" t="s">
        <v>1825</v>
      </c>
      <c r="AY3" s="64" t="s">
        <v>1826</v>
      </c>
      <c r="AZ3" s="64" t="s">
        <v>1827</v>
      </c>
      <c r="BA3" s="64" t="s">
        <v>1828</v>
      </c>
      <c r="BB3" s="64" t="s">
        <v>1829</v>
      </c>
      <c r="BC3" s="64" t="s">
        <v>1830</v>
      </c>
      <c r="BD3" s="64" t="s">
        <v>1831</v>
      </c>
      <c r="BE3" s="64" t="s">
        <v>1832</v>
      </c>
      <c r="BF3" s="64" t="s">
        <v>1833</v>
      </c>
      <c r="BG3" s="64" t="s">
        <v>1834</v>
      </c>
      <c r="BH3" s="64" t="s">
        <v>1828</v>
      </c>
      <c r="BI3" s="64" t="s">
        <v>1829</v>
      </c>
      <c r="BJ3" s="64" t="s">
        <v>1830</v>
      </c>
      <c r="BK3" s="64" t="s">
        <v>1831</v>
      </c>
      <c r="BL3" s="64" t="s">
        <v>1832</v>
      </c>
      <c r="BM3" s="64" t="s">
        <v>1833</v>
      </c>
      <c r="BN3" s="64" t="s">
        <v>1835</v>
      </c>
      <c r="BO3" s="64" t="s">
        <v>1836</v>
      </c>
      <c r="BP3" s="64" t="s">
        <v>118</v>
      </c>
      <c r="BQ3" s="64" t="s">
        <v>1837</v>
      </c>
      <c r="BR3" s="64" t="s">
        <v>1838</v>
      </c>
      <c r="BS3" s="64" t="s">
        <v>119</v>
      </c>
      <c r="BT3" s="64" t="s">
        <v>118</v>
      </c>
      <c r="BU3" s="64" t="s">
        <v>120</v>
      </c>
      <c r="BV3" s="65" t="s">
        <v>1838</v>
      </c>
      <c r="BX3" s="66" t="s">
        <v>44</v>
      </c>
      <c r="BY3" s="64" t="s">
        <v>38</v>
      </c>
      <c r="BZ3" s="64" t="s">
        <v>39</v>
      </c>
      <c r="CA3" s="64" t="s">
        <v>40</v>
      </c>
      <c r="CB3" s="67" t="s">
        <v>41</v>
      </c>
      <c r="CC3" s="64" t="s">
        <v>45</v>
      </c>
      <c r="CD3" s="68" t="s">
        <v>46</v>
      </c>
      <c r="CF3" s="69" t="s">
        <v>47</v>
      </c>
      <c r="CG3" s="70" t="s">
        <v>48</v>
      </c>
      <c r="CH3" s="70" t="s">
        <v>49</v>
      </c>
      <c r="CI3" s="70" t="s">
        <v>50</v>
      </c>
      <c r="CJ3" s="71" t="s">
        <v>51</v>
      </c>
      <c r="CL3" s="69" t="s">
        <v>52</v>
      </c>
      <c r="CM3" s="70" t="s">
        <v>1839</v>
      </c>
      <c r="CN3" s="70" t="s">
        <v>121</v>
      </c>
      <c r="CO3" s="70" t="s">
        <v>122</v>
      </c>
      <c r="CP3" s="70" t="s">
        <v>1840</v>
      </c>
      <c r="CQ3" s="70" t="s">
        <v>1841</v>
      </c>
      <c r="CR3" s="70" t="s">
        <v>123</v>
      </c>
      <c r="CS3" s="70" t="s">
        <v>124</v>
      </c>
      <c r="CT3" s="72" t="s">
        <v>1842</v>
      </c>
      <c r="CU3" s="72" t="s">
        <v>1843</v>
      </c>
      <c r="CV3" s="70" t="s">
        <v>1844</v>
      </c>
      <c r="CW3" s="70" t="s">
        <v>1845</v>
      </c>
      <c r="CX3" s="70" t="s">
        <v>1846</v>
      </c>
    </row>
    <row r="4" spans="2:103">
      <c r="B4" s="3" t="s">
        <v>53</v>
      </c>
      <c r="C4" s="4">
        <v>43979</v>
      </c>
      <c r="D4" s="5"/>
      <c r="AD4" s="73">
        <v>42954</v>
      </c>
      <c r="AE4" s="74">
        <v>43319</v>
      </c>
      <c r="AF4" s="74">
        <v>43319</v>
      </c>
      <c r="AG4" s="75">
        <v>100</v>
      </c>
      <c r="AH4" s="75">
        <v>4.2000000000000003E-2</v>
      </c>
      <c r="AI4" s="75">
        <v>0</v>
      </c>
      <c r="AJ4" s="75" t="b">
        <v>1</v>
      </c>
      <c r="AK4" s="75" t="s">
        <v>31</v>
      </c>
      <c r="AL4" s="75" t="s">
        <v>125</v>
      </c>
      <c r="AM4" s="75" t="s">
        <v>87</v>
      </c>
      <c r="AN4" s="75" t="s">
        <v>79</v>
      </c>
      <c r="AO4" s="75" t="s">
        <v>1</v>
      </c>
      <c r="AP4" s="75" t="s">
        <v>126</v>
      </c>
      <c r="AQ4" s="75">
        <v>3.6</v>
      </c>
      <c r="AR4" s="75" t="s">
        <v>31</v>
      </c>
      <c r="AS4" s="75" t="s">
        <v>30</v>
      </c>
      <c r="AT4" s="75" t="s">
        <v>87</v>
      </c>
      <c r="AU4" s="75" t="s">
        <v>79</v>
      </c>
      <c r="AV4" s="75" t="s">
        <v>1</v>
      </c>
      <c r="AW4" s="75" t="s">
        <v>126</v>
      </c>
      <c r="AX4" s="75">
        <v>-3.6</v>
      </c>
      <c r="AY4" s="76">
        <v>4.3999999999999997E-2</v>
      </c>
      <c r="AZ4" s="76">
        <v>0</v>
      </c>
      <c r="BA4" s="76" t="s">
        <v>13</v>
      </c>
      <c r="BB4" s="76" t="s">
        <v>7</v>
      </c>
      <c r="BC4" s="76" t="s">
        <v>87</v>
      </c>
      <c r="BD4" s="75" t="s">
        <v>79</v>
      </c>
      <c r="BE4" s="76" t="s">
        <v>15</v>
      </c>
      <c r="BF4" s="76" t="s">
        <v>66</v>
      </c>
      <c r="BG4" s="76">
        <v>1</v>
      </c>
      <c r="BH4" s="75" t="s">
        <v>13</v>
      </c>
      <c r="BI4" s="76" t="s">
        <v>30</v>
      </c>
      <c r="BJ4" s="76" t="s">
        <v>87</v>
      </c>
      <c r="BK4" s="75" t="s">
        <v>79</v>
      </c>
      <c r="BL4" s="76" t="s">
        <v>15</v>
      </c>
      <c r="BM4" s="76" t="s">
        <v>66</v>
      </c>
      <c r="BN4" s="76">
        <v>-1</v>
      </c>
      <c r="BO4" s="76">
        <v>1</v>
      </c>
      <c r="BP4" s="75" t="s">
        <v>127</v>
      </c>
      <c r="BQ4" s="75">
        <v>10000</v>
      </c>
      <c r="BR4" s="75" t="s">
        <v>128</v>
      </c>
      <c r="BS4" s="77">
        <v>0</v>
      </c>
      <c r="BT4" s="75" t="s">
        <v>127</v>
      </c>
      <c r="BU4" s="75">
        <v>10000</v>
      </c>
      <c r="BV4" s="78" t="s">
        <v>128</v>
      </c>
      <c r="BX4" s="73">
        <v>42951</v>
      </c>
      <c r="BY4" s="74">
        <v>42954</v>
      </c>
      <c r="BZ4" s="74">
        <v>43046</v>
      </c>
      <c r="CA4" s="74">
        <v>43046</v>
      </c>
      <c r="CB4" s="75">
        <v>100</v>
      </c>
      <c r="CC4" s="75">
        <v>1</v>
      </c>
      <c r="CD4" s="78">
        <v>-2.9999999999999997E-4</v>
      </c>
      <c r="CF4" s="79">
        <v>43293</v>
      </c>
      <c r="CG4" s="80">
        <v>43319</v>
      </c>
      <c r="CH4" s="75">
        <v>0</v>
      </c>
      <c r="CI4" s="75" t="b">
        <v>1</v>
      </c>
      <c r="CL4" s="79">
        <v>43293</v>
      </c>
      <c r="CM4" s="81">
        <v>8.6499999999999994E-2</v>
      </c>
      <c r="CN4" s="81">
        <v>1.5866999999999999E-2</v>
      </c>
      <c r="CO4" s="81">
        <v>5.2560200000000001E-3</v>
      </c>
      <c r="CP4" s="81">
        <v>0.5</v>
      </c>
      <c r="CQ4" s="81">
        <v>0.03</v>
      </c>
      <c r="CR4" s="81">
        <v>1.2073E-2</v>
      </c>
      <c r="CS4" s="81">
        <v>5.9089999999999998E-5</v>
      </c>
      <c r="CT4" s="75">
        <v>0</v>
      </c>
      <c r="CU4" s="75">
        <v>0</v>
      </c>
      <c r="CV4" s="75">
        <v>0.16636219999999999</v>
      </c>
      <c r="CW4" s="75">
        <v>0.16636219999999999</v>
      </c>
      <c r="CX4" s="75">
        <v>-0.7</v>
      </c>
      <c r="CY4" s="81"/>
    </row>
    <row r="5" spans="2:103">
      <c r="B5" s="3" t="s">
        <v>54</v>
      </c>
      <c r="C5" s="4" cm="1">
        <f t="array" ref="C5">IF(D5&lt;&gt;"",D5,MyShiftBusDate(Today, 1, SEHolidays))</f>
        <v>42954</v>
      </c>
      <c r="D5" s="5">
        <v>42954</v>
      </c>
      <c r="AD5" s="73">
        <v>43319</v>
      </c>
      <c r="AE5" s="74">
        <v>43684</v>
      </c>
      <c r="AF5" s="74">
        <v>43684</v>
      </c>
      <c r="AG5" s="75">
        <v>100</v>
      </c>
      <c r="AH5" s="75">
        <v>4.2000000000000003E-2</v>
      </c>
      <c r="AI5" s="75">
        <v>0</v>
      </c>
      <c r="AJ5" s="75" t="b">
        <v>1</v>
      </c>
      <c r="AK5" s="75" t="s">
        <v>31</v>
      </c>
      <c r="AL5" s="75" t="s">
        <v>125</v>
      </c>
      <c r="AM5" s="75" t="s">
        <v>87</v>
      </c>
      <c r="AN5" s="75" t="s">
        <v>79</v>
      </c>
      <c r="AO5" s="75" t="s">
        <v>1</v>
      </c>
      <c r="AP5" s="75" t="s">
        <v>126</v>
      </c>
      <c r="AQ5" s="75">
        <v>3.6</v>
      </c>
      <c r="AR5" s="75" t="s">
        <v>31</v>
      </c>
      <c r="AS5" s="75" t="s">
        <v>30</v>
      </c>
      <c r="AT5" s="75" t="s">
        <v>87</v>
      </c>
      <c r="AU5" s="75" t="s">
        <v>79</v>
      </c>
      <c r="AV5" s="75" t="s">
        <v>1</v>
      </c>
      <c r="AW5" s="75" t="s">
        <v>126</v>
      </c>
      <c r="AX5" s="75">
        <v>-3.6</v>
      </c>
      <c r="AY5" s="76">
        <v>4.3999999999999997E-2</v>
      </c>
      <c r="AZ5" s="76">
        <v>0</v>
      </c>
      <c r="BA5" s="76" t="s">
        <v>13</v>
      </c>
      <c r="BB5" s="76" t="s">
        <v>7</v>
      </c>
      <c r="BC5" s="76" t="s">
        <v>87</v>
      </c>
      <c r="BD5" s="75" t="s">
        <v>79</v>
      </c>
      <c r="BE5" s="76" t="s">
        <v>15</v>
      </c>
      <c r="BF5" s="76" t="s">
        <v>66</v>
      </c>
      <c r="BG5" s="76">
        <v>1</v>
      </c>
      <c r="BH5" s="75" t="s">
        <v>13</v>
      </c>
      <c r="BI5" s="76" t="s">
        <v>30</v>
      </c>
      <c r="BJ5" s="76" t="s">
        <v>87</v>
      </c>
      <c r="BK5" s="75" t="s">
        <v>79</v>
      </c>
      <c r="BL5" s="76" t="s">
        <v>15</v>
      </c>
      <c r="BM5" s="76" t="s">
        <v>66</v>
      </c>
      <c r="BN5" s="76">
        <v>-1</v>
      </c>
      <c r="BO5" s="76">
        <v>1</v>
      </c>
      <c r="BP5" s="75" t="s">
        <v>127</v>
      </c>
      <c r="BQ5" s="75">
        <v>10000</v>
      </c>
      <c r="BR5" s="75" t="s">
        <v>128</v>
      </c>
      <c r="BS5" s="77">
        <v>0</v>
      </c>
      <c r="BT5" s="75" t="s">
        <v>127</v>
      </c>
      <c r="BU5" s="75">
        <v>10000</v>
      </c>
      <c r="BV5" s="78" t="s">
        <v>128</v>
      </c>
      <c r="BX5" s="73">
        <v>43045</v>
      </c>
      <c r="BY5" s="74">
        <v>43046</v>
      </c>
      <c r="BZ5" s="74">
        <v>43138</v>
      </c>
      <c r="CA5" s="74">
        <v>43138</v>
      </c>
      <c r="CB5" s="75">
        <v>100</v>
      </c>
      <c r="CC5" s="75">
        <v>1</v>
      </c>
      <c r="CD5" s="78">
        <v>-2.9999999999999997E-4</v>
      </c>
      <c r="CF5" s="79">
        <v>43658</v>
      </c>
      <c r="CG5" s="80">
        <v>43684</v>
      </c>
      <c r="CH5" s="75">
        <v>0</v>
      </c>
      <c r="CI5" s="75" t="b">
        <v>1</v>
      </c>
      <c r="CL5" s="79">
        <v>43658</v>
      </c>
      <c r="CM5" s="81">
        <v>8.6499999999999994E-2</v>
      </c>
      <c r="CN5" s="81">
        <v>1.5866999999999999E-2</v>
      </c>
      <c r="CO5" s="81">
        <v>5.2560200000000001E-3</v>
      </c>
      <c r="CP5" s="81">
        <v>0.5</v>
      </c>
      <c r="CQ5" s="81">
        <v>0.03</v>
      </c>
      <c r="CR5" s="81">
        <v>1.2073E-2</v>
      </c>
      <c r="CS5" s="81">
        <v>5.9089999999999998E-5</v>
      </c>
      <c r="CT5" s="75">
        <v>0</v>
      </c>
      <c r="CU5" s="75">
        <v>0</v>
      </c>
      <c r="CV5" s="75">
        <v>0.16636219999999999</v>
      </c>
      <c r="CW5" s="75">
        <v>0.16636219999999999</v>
      </c>
      <c r="CX5" s="75">
        <v>-0.7</v>
      </c>
      <c r="CY5" s="81"/>
    </row>
    <row r="6" spans="2:103" ht="14.25">
      <c r="B6" s="3" t="s">
        <v>55</v>
      </c>
      <c r="C6" s="4" cm="1">
        <f t="array" ref="C6">DateFromStartToYMD(D6,C5)</f>
        <v>48433</v>
      </c>
      <c r="D6" s="8" t="s">
        <v>93</v>
      </c>
      <c r="AD6" s="73">
        <v>43684</v>
      </c>
      <c r="AE6" s="74">
        <v>44050</v>
      </c>
      <c r="AF6" s="74">
        <v>44050</v>
      </c>
      <c r="AG6" s="75">
        <v>100</v>
      </c>
      <c r="AH6" s="75">
        <v>4.2000000000000003E-2</v>
      </c>
      <c r="AI6" s="75">
        <v>0</v>
      </c>
      <c r="AJ6" s="75" t="b">
        <v>1</v>
      </c>
      <c r="AK6" s="75" t="s">
        <v>31</v>
      </c>
      <c r="AL6" s="75" t="s">
        <v>125</v>
      </c>
      <c r="AM6" s="75" t="s">
        <v>87</v>
      </c>
      <c r="AN6" s="75" t="s">
        <v>79</v>
      </c>
      <c r="AO6" s="75" t="s">
        <v>1</v>
      </c>
      <c r="AP6" s="75" t="s">
        <v>126</v>
      </c>
      <c r="AQ6" s="75">
        <v>3.6</v>
      </c>
      <c r="AR6" s="75" t="s">
        <v>31</v>
      </c>
      <c r="AS6" s="75" t="s">
        <v>30</v>
      </c>
      <c r="AT6" s="75" t="s">
        <v>87</v>
      </c>
      <c r="AU6" s="75" t="s">
        <v>79</v>
      </c>
      <c r="AV6" s="75" t="s">
        <v>1</v>
      </c>
      <c r="AW6" s="75" t="s">
        <v>126</v>
      </c>
      <c r="AX6" s="75">
        <v>-3.6</v>
      </c>
      <c r="AY6" s="76">
        <v>4.3999999999999997E-2</v>
      </c>
      <c r="AZ6" s="76">
        <v>0</v>
      </c>
      <c r="BA6" s="76" t="s">
        <v>13</v>
      </c>
      <c r="BB6" s="76" t="s">
        <v>7</v>
      </c>
      <c r="BC6" s="76" t="s">
        <v>87</v>
      </c>
      <c r="BD6" s="75" t="s">
        <v>79</v>
      </c>
      <c r="BE6" s="76" t="s">
        <v>15</v>
      </c>
      <c r="BF6" s="76" t="s">
        <v>66</v>
      </c>
      <c r="BG6" s="76">
        <v>1</v>
      </c>
      <c r="BH6" s="75" t="s">
        <v>13</v>
      </c>
      <c r="BI6" s="76" t="s">
        <v>30</v>
      </c>
      <c r="BJ6" s="76" t="s">
        <v>87</v>
      </c>
      <c r="BK6" s="75" t="s">
        <v>79</v>
      </c>
      <c r="BL6" s="76" t="s">
        <v>15</v>
      </c>
      <c r="BM6" s="76" t="s">
        <v>66</v>
      </c>
      <c r="BN6" s="76">
        <v>-1</v>
      </c>
      <c r="BO6" s="76">
        <v>1</v>
      </c>
      <c r="BP6" s="75" t="s">
        <v>127</v>
      </c>
      <c r="BQ6" s="75">
        <v>10000</v>
      </c>
      <c r="BR6" s="75" t="s">
        <v>128</v>
      </c>
      <c r="BS6" s="77">
        <v>0</v>
      </c>
      <c r="BT6" s="75" t="s">
        <v>127</v>
      </c>
      <c r="BU6" s="75">
        <v>10000</v>
      </c>
      <c r="BV6" s="78" t="s">
        <v>128</v>
      </c>
      <c r="BX6" s="73">
        <v>43137</v>
      </c>
      <c r="BY6" s="74">
        <v>43138</v>
      </c>
      <c r="BZ6" s="74">
        <v>43228</v>
      </c>
      <c r="CA6" s="74">
        <v>43228</v>
      </c>
      <c r="CB6" s="75">
        <v>100</v>
      </c>
      <c r="CC6" s="75">
        <v>1</v>
      </c>
      <c r="CD6" s="78">
        <v>-2.9999999999999997E-4</v>
      </c>
      <c r="CF6" s="79">
        <v>44026</v>
      </c>
      <c r="CG6" s="80">
        <v>44050</v>
      </c>
      <c r="CH6" s="75">
        <v>0</v>
      </c>
      <c r="CI6" s="75" t="b">
        <v>1</v>
      </c>
      <c r="CL6" s="79">
        <v>44026</v>
      </c>
      <c r="CM6" s="81">
        <v>8.6499999999999994E-2</v>
      </c>
      <c r="CN6" s="81">
        <v>1.5866999999999999E-2</v>
      </c>
      <c r="CO6" s="81">
        <v>5.2560200000000001E-3</v>
      </c>
      <c r="CP6" s="81">
        <v>0.5</v>
      </c>
      <c r="CQ6" s="81">
        <v>0.03</v>
      </c>
      <c r="CR6" s="81">
        <v>1.2073E-2</v>
      </c>
      <c r="CS6" s="81">
        <v>5.9089999999999998E-5</v>
      </c>
      <c r="CT6" s="75">
        <v>0</v>
      </c>
      <c r="CU6" s="75">
        <v>0</v>
      </c>
      <c r="CV6" s="75">
        <v>0.16636219999999999</v>
      </c>
      <c r="CW6" s="75">
        <v>0.16636219999999999</v>
      </c>
      <c r="CX6" s="75">
        <v>-0.7</v>
      </c>
      <c r="CY6" s="81"/>
    </row>
    <row r="7" spans="2:103" ht="14.25">
      <c r="B7" s="3" t="s">
        <v>56</v>
      </c>
      <c r="C7" s="4" cm="1">
        <f t="array" ref="C7">MySpotdate(Today,SEHolidays)</f>
        <v>43980</v>
      </c>
      <c r="D7" s="8"/>
      <c r="AD7" s="73">
        <v>44050</v>
      </c>
      <c r="AE7" s="74">
        <v>44415</v>
      </c>
      <c r="AF7" s="74">
        <v>44417</v>
      </c>
      <c r="AG7" s="75">
        <v>100</v>
      </c>
      <c r="AH7" s="75">
        <v>4.2000000000000003E-2</v>
      </c>
      <c r="AI7" s="75">
        <v>0</v>
      </c>
      <c r="AJ7" s="75" t="b">
        <v>1</v>
      </c>
      <c r="AK7" s="75" t="s">
        <v>31</v>
      </c>
      <c r="AL7" s="75" t="s">
        <v>125</v>
      </c>
      <c r="AM7" s="75" t="s">
        <v>87</v>
      </c>
      <c r="AN7" s="75" t="s">
        <v>79</v>
      </c>
      <c r="AO7" s="75" t="s">
        <v>1</v>
      </c>
      <c r="AP7" s="75" t="s">
        <v>126</v>
      </c>
      <c r="AQ7" s="75">
        <v>3.6</v>
      </c>
      <c r="AR7" s="75" t="s">
        <v>31</v>
      </c>
      <c r="AS7" s="75" t="s">
        <v>30</v>
      </c>
      <c r="AT7" s="75" t="s">
        <v>87</v>
      </c>
      <c r="AU7" s="75" t="s">
        <v>79</v>
      </c>
      <c r="AV7" s="75" t="s">
        <v>1</v>
      </c>
      <c r="AW7" s="75" t="s">
        <v>126</v>
      </c>
      <c r="AX7" s="75">
        <v>-3.6</v>
      </c>
      <c r="AY7" s="76">
        <v>4.3999999999999997E-2</v>
      </c>
      <c r="AZ7" s="76">
        <v>0</v>
      </c>
      <c r="BA7" s="76" t="s">
        <v>13</v>
      </c>
      <c r="BB7" s="76" t="s">
        <v>7</v>
      </c>
      <c r="BC7" s="76" t="s">
        <v>87</v>
      </c>
      <c r="BD7" s="75" t="s">
        <v>79</v>
      </c>
      <c r="BE7" s="76" t="s">
        <v>15</v>
      </c>
      <c r="BF7" s="76" t="s">
        <v>66</v>
      </c>
      <c r="BG7" s="76">
        <v>1</v>
      </c>
      <c r="BH7" s="75" t="s">
        <v>13</v>
      </c>
      <c r="BI7" s="76" t="s">
        <v>30</v>
      </c>
      <c r="BJ7" s="76" t="s">
        <v>87</v>
      </c>
      <c r="BK7" s="75" t="s">
        <v>79</v>
      </c>
      <c r="BL7" s="76" t="s">
        <v>15</v>
      </c>
      <c r="BM7" s="76" t="s">
        <v>66</v>
      </c>
      <c r="BN7" s="76">
        <v>-1</v>
      </c>
      <c r="BO7" s="76">
        <v>1</v>
      </c>
      <c r="BP7" s="75" t="s">
        <v>127</v>
      </c>
      <c r="BQ7" s="75">
        <v>10000</v>
      </c>
      <c r="BR7" s="75" t="s">
        <v>128</v>
      </c>
      <c r="BS7" s="77">
        <v>0</v>
      </c>
      <c r="BT7" s="75" t="s">
        <v>127</v>
      </c>
      <c r="BU7" s="75">
        <v>10000</v>
      </c>
      <c r="BV7" s="78" t="s">
        <v>128</v>
      </c>
      <c r="BX7" s="73">
        <v>43224</v>
      </c>
      <c r="BY7" s="74">
        <v>43228</v>
      </c>
      <c r="BZ7" s="74">
        <v>43319</v>
      </c>
      <c r="CA7" s="74">
        <v>43319</v>
      </c>
      <c r="CB7" s="75">
        <v>100</v>
      </c>
      <c r="CC7" s="75">
        <v>1</v>
      </c>
      <c r="CD7" s="78">
        <v>-2.9999999999999997E-4</v>
      </c>
      <c r="CF7" s="79">
        <v>44391</v>
      </c>
      <c r="CG7" s="80">
        <v>44417</v>
      </c>
      <c r="CH7" s="75">
        <v>0</v>
      </c>
      <c r="CI7" s="75" t="b">
        <v>1</v>
      </c>
      <c r="CL7" s="79">
        <v>44391</v>
      </c>
      <c r="CM7" s="81">
        <v>8.6499999999999994E-2</v>
      </c>
      <c r="CN7" s="81">
        <v>1.5866999999999999E-2</v>
      </c>
      <c r="CO7" s="81">
        <v>5.2560200000000001E-3</v>
      </c>
      <c r="CP7" s="81">
        <v>0.5</v>
      </c>
      <c r="CQ7" s="81">
        <v>0.03</v>
      </c>
      <c r="CR7" s="81">
        <v>1.2073E-2</v>
      </c>
      <c r="CS7" s="81">
        <v>5.9089999999999998E-5</v>
      </c>
      <c r="CT7" s="75">
        <v>0</v>
      </c>
      <c r="CU7" s="75">
        <v>0</v>
      </c>
      <c r="CV7" s="75">
        <v>0.16636219999999999</v>
      </c>
      <c r="CW7" s="75">
        <v>0.16636219999999999</v>
      </c>
      <c r="CX7" s="75">
        <v>-0.7</v>
      </c>
      <c r="CY7" s="81"/>
    </row>
    <row r="8" spans="2:103" ht="14.25">
      <c r="B8" s="3" t="s">
        <v>41</v>
      </c>
      <c r="C8" s="11">
        <v>100</v>
      </c>
      <c r="D8" s="12"/>
      <c r="AD8" s="73">
        <v>44415</v>
      </c>
      <c r="AE8" s="74">
        <v>44780</v>
      </c>
      <c r="AF8" s="74">
        <v>44781</v>
      </c>
      <c r="AG8" s="75">
        <v>100</v>
      </c>
      <c r="AH8" s="75">
        <v>4.2000000000000003E-2</v>
      </c>
      <c r="AI8" s="75">
        <v>0</v>
      </c>
      <c r="AJ8" s="75" t="b">
        <v>1</v>
      </c>
      <c r="AK8" s="75" t="s">
        <v>31</v>
      </c>
      <c r="AL8" s="75" t="s">
        <v>125</v>
      </c>
      <c r="AM8" s="75" t="s">
        <v>87</v>
      </c>
      <c r="AN8" s="75" t="s">
        <v>79</v>
      </c>
      <c r="AO8" s="75" t="s">
        <v>1</v>
      </c>
      <c r="AP8" s="75" t="s">
        <v>126</v>
      </c>
      <c r="AQ8" s="75">
        <v>3.6</v>
      </c>
      <c r="AR8" s="75" t="s">
        <v>31</v>
      </c>
      <c r="AS8" s="75" t="s">
        <v>30</v>
      </c>
      <c r="AT8" s="75" t="s">
        <v>87</v>
      </c>
      <c r="AU8" s="75" t="s">
        <v>79</v>
      </c>
      <c r="AV8" s="75" t="s">
        <v>1</v>
      </c>
      <c r="AW8" s="75" t="s">
        <v>126</v>
      </c>
      <c r="AX8" s="75">
        <v>-3.6</v>
      </c>
      <c r="AY8" s="76">
        <v>4.3999999999999997E-2</v>
      </c>
      <c r="AZ8" s="76">
        <v>0</v>
      </c>
      <c r="BA8" s="76" t="s">
        <v>13</v>
      </c>
      <c r="BB8" s="76" t="s">
        <v>7</v>
      </c>
      <c r="BC8" s="76" t="s">
        <v>87</v>
      </c>
      <c r="BD8" s="75" t="s">
        <v>79</v>
      </c>
      <c r="BE8" s="76" t="s">
        <v>15</v>
      </c>
      <c r="BF8" s="76" t="s">
        <v>66</v>
      </c>
      <c r="BG8" s="76">
        <v>1</v>
      </c>
      <c r="BH8" s="75" t="s">
        <v>13</v>
      </c>
      <c r="BI8" s="76" t="s">
        <v>30</v>
      </c>
      <c r="BJ8" s="76" t="s">
        <v>87</v>
      </c>
      <c r="BK8" s="75" t="s">
        <v>79</v>
      </c>
      <c r="BL8" s="76" t="s">
        <v>15</v>
      </c>
      <c r="BM8" s="76" t="s">
        <v>66</v>
      </c>
      <c r="BN8" s="76">
        <v>-1</v>
      </c>
      <c r="BO8" s="76">
        <v>1</v>
      </c>
      <c r="BP8" s="75" t="s">
        <v>127</v>
      </c>
      <c r="BQ8" s="75">
        <v>10000</v>
      </c>
      <c r="BR8" s="75" t="s">
        <v>128</v>
      </c>
      <c r="BS8" s="77">
        <v>0</v>
      </c>
      <c r="BT8" s="75" t="s">
        <v>127</v>
      </c>
      <c r="BU8" s="75">
        <v>10000</v>
      </c>
      <c r="BV8" s="78" t="s">
        <v>128</v>
      </c>
      <c r="BX8" s="73">
        <v>43318</v>
      </c>
      <c r="BY8" s="74">
        <v>43319</v>
      </c>
      <c r="BZ8" s="74">
        <v>43411</v>
      </c>
      <c r="CA8" s="74">
        <v>43411</v>
      </c>
      <c r="CB8" s="75">
        <v>100</v>
      </c>
      <c r="CC8" s="75">
        <v>1</v>
      </c>
      <c r="CD8" s="78">
        <v>-2.9999999999999997E-4</v>
      </c>
      <c r="CF8" s="79">
        <v>44755</v>
      </c>
      <c r="CG8" s="80">
        <v>44781</v>
      </c>
      <c r="CH8" s="75">
        <v>0</v>
      </c>
      <c r="CI8" s="75" t="b">
        <v>1</v>
      </c>
      <c r="CL8" s="79">
        <v>44755</v>
      </c>
      <c r="CM8" s="81">
        <v>8.6499999999999994E-2</v>
      </c>
      <c r="CN8" s="81">
        <v>1.5866999999999999E-2</v>
      </c>
      <c r="CO8" s="81">
        <v>5.2560200000000001E-3</v>
      </c>
      <c r="CP8" s="81">
        <v>0.5</v>
      </c>
      <c r="CQ8" s="81">
        <v>0.03</v>
      </c>
      <c r="CR8" s="81">
        <v>1.2073E-2</v>
      </c>
      <c r="CS8" s="81">
        <v>5.9089999999999998E-5</v>
      </c>
      <c r="CT8" s="75">
        <v>0</v>
      </c>
      <c r="CU8" s="75">
        <v>0</v>
      </c>
      <c r="CV8" s="75">
        <v>0.16636219999999999</v>
      </c>
      <c r="CW8" s="75">
        <v>0.16636219999999999</v>
      </c>
      <c r="CX8" s="75">
        <v>-0.7</v>
      </c>
      <c r="CY8" s="81"/>
    </row>
    <row r="9" spans="2:103" ht="14.25">
      <c r="B9" s="3" t="s">
        <v>59</v>
      </c>
      <c r="C9" s="13" t="s">
        <v>13</v>
      </c>
      <c r="D9" s="12"/>
      <c r="E9" s="82"/>
      <c r="AD9" s="73">
        <v>44780</v>
      </c>
      <c r="AE9" s="74">
        <v>45145</v>
      </c>
      <c r="AF9" s="74">
        <v>45145</v>
      </c>
      <c r="AG9" s="75">
        <v>100</v>
      </c>
      <c r="AH9" s="75">
        <v>4.2000000000000003E-2</v>
      </c>
      <c r="AI9" s="75">
        <v>0</v>
      </c>
      <c r="AJ9" s="75" t="b">
        <v>1</v>
      </c>
      <c r="AK9" s="75" t="s">
        <v>31</v>
      </c>
      <c r="AL9" s="75" t="s">
        <v>125</v>
      </c>
      <c r="AM9" s="75" t="s">
        <v>87</v>
      </c>
      <c r="AN9" s="75" t="s">
        <v>79</v>
      </c>
      <c r="AO9" s="75" t="s">
        <v>1</v>
      </c>
      <c r="AP9" s="75" t="s">
        <v>126</v>
      </c>
      <c r="AQ9" s="75">
        <v>3.6</v>
      </c>
      <c r="AR9" s="75" t="s">
        <v>31</v>
      </c>
      <c r="AS9" s="75" t="s">
        <v>30</v>
      </c>
      <c r="AT9" s="75" t="s">
        <v>87</v>
      </c>
      <c r="AU9" s="75" t="s">
        <v>79</v>
      </c>
      <c r="AV9" s="75" t="s">
        <v>1</v>
      </c>
      <c r="AW9" s="75" t="s">
        <v>126</v>
      </c>
      <c r="AX9" s="75">
        <v>-3.6</v>
      </c>
      <c r="AY9" s="76">
        <v>4.3999999999999997E-2</v>
      </c>
      <c r="AZ9" s="76">
        <v>0</v>
      </c>
      <c r="BA9" s="76" t="s">
        <v>13</v>
      </c>
      <c r="BB9" s="76" t="s">
        <v>7</v>
      </c>
      <c r="BC9" s="76" t="s">
        <v>87</v>
      </c>
      <c r="BD9" s="75" t="s">
        <v>79</v>
      </c>
      <c r="BE9" s="76" t="s">
        <v>15</v>
      </c>
      <c r="BF9" s="76" t="s">
        <v>66</v>
      </c>
      <c r="BG9" s="76">
        <v>1</v>
      </c>
      <c r="BH9" s="75" t="s">
        <v>13</v>
      </c>
      <c r="BI9" s="76" t="s">
        <v>30</v>
      </c>
      <c r="BJ9" s="76" t="s">
        <v>87</v>
      </c>
      <c r="BK9" s="75" t="s">
        <v>79</v>
      </c>
      <c r="BL9" s="76" t="s">
        <v>15</v>
      </c>
      <c r="BM9" s="76" t="s">
        <v>66</v>
      </c>
      <c r="BN9" s="76">
        <v>-1</v>
      </c>
      <c r="BO9" s="76">
        <v>1</v>
      </c>
      <c r="BP9" s="75" t="s">
        <v>127</v>
      </c>
      <c r="BQ9" s="75">
        <v>10000</v>
      </c>
      <c r="BR9" s="75" t="s">
        <v>128</v>
      </c>
      <c r="BS9" s="77">
        <v>0</v>
      </c>
      <c r="BT9" s="75" t="s">
        <v>127</v>
      </c>
      <c r="BU9" s="75">
        <v>10000</v>
      </c>
      <c r="BV9" s="78" t="s">
        <v>128</v>
      </c>
      <c r="BX9" s="73">
        <v>43410</v>
      </c>
      <c r="BY9" s="74">
        <v>43411</v>
      </c>
      <c r="BZ9" s="74">
        <v>43503</v>
      </c>
      <c r="CA9" s="74">
        <v>43503</v>
      </c>
      <c r="CB9" s="75">
        <v>100</v>
      </c>
      <c r="CC9" s="75">
        <v>1</v>
      </c>
      <c r="CD9" s="78">
        <v>-2.9999999999999997E-4</v>
      </c>
      <c r="CF9" s="79">
        <v>45119</v>
      </c>
      <c r="CG9" s="80">
        <v>45145</v>
      </c>
      <c r="CH9" s="75">
        <v>0</v>
      </c>
      <c r="CI9" s="75" t="b">
        <v>1</v>
      </c>
      <c r="CL9" s="79">
        <v>45119</v>
      </c>
      <c r="CM9" s="81">
        <v>8.6499999999999994E-2</v>
      </c>
      <c r="CN9" s="81">
        <v>1.5866999999999999E-2</v>
      </c>
      <c r="CO9" s="81">
        <v>5.2560200000000001E-3</v>
      </c>
      <c r="CP9" s="81">
        <v>0.5</v>
      </c>
      <c r="CQ9" s="81">
        <v>0.03</v>
      </c>
      <c r="CR9" s="81">
        <v>1.2073E-2</v>
      </c>
      <c r="CS9" s="81">
        <v>5.9089999999999998E-5</v>
      </c>
      <c r="CT9" s="75">
        <v>0</v>
      </c>
      <c r="CU9" s="75">
        <v>0</v>
      </c>
      <c r="CV9" s="75">
        <v>0.16636219999999999</v>
      </c>
      <c r="CW9" s="75">
        <v>0.16636219999999999</v>
      </c>
      <c r="CX9" s="75">
        <v>-0.7</v>
      </c>
      <c r="CY9" s="81"/>
    </row>
    <row r="10" spans="2:103" ht="14.25">
      <c r="B10" s="3" t="s">
        <v>1847</v>
      </c>
      <c r="C10" s="13" t="s">
        <v>13</v>
      </c>
      <c r="D10" s="12"/>
      <c r="E10" s="82"/>
      <c r="AD10" s="73">
        <v>45145</v>
      </c>
      <c r="AE10" s="74">
        <v>45511</v>
      </c>
      <c r="AF10" s="74">
        <v>45511</v>
      </c>
      <c r="AG10" s="75">
        <v>100</v>
      </c>
      <c r="AH10" s="75">
        <v>4.2000000000000003E-2</v>
      </c>
      <c r="AI10" s="75">
        <v>0</v>
      </c>
      <c r="AJ10" s="75" t="b">
        <v>1</v>
      </c>
      <c r="AK10" s="75" t="s">
        <v>31</v>
      </c>
      <c r="AL10" s="75" t="s">
        <v>125</v>
      </c>
      <c r="AM10" s="75" t="s">
        <v>87</v>
      </c>
      <c r="AN10" s="75" t="s">
        <v>79</v>
      </c>
      <c r="AO10" s="75" t="s">
        <v>1</v>
      </c>
      <c r="AP10" s="75" t="s">
        <v>126</v>
      </c>
      <c r="AQ10" s="75">
        <v>3.6</v>
      </c>
      <c r="AR10" s="75" t="s">
        <v>31</v>
      </c>
      <c r="AS10" s="75" t="s">
        <v>30</v>
      </c>
      <c r="AT10" s="75" t="s">
        <v>87</v>
      </c>
      <c r="AU10" s="75" t="s">
        <v>79</v>
      </c>
      <c r="AV10" s="75" t="s">
        <v>1</v>
      </c>
      <c r="AW10" s="75" t="s">
        <v>126</v>
      </c>
      <c r="AX10" s="75">
        <v>-3.6</v>
      </c>
      <c r="AY10" s="76">
        <v>4.3999999999999997E-2</v>
      </c>
      <c r="AZ10" s="76">
        <v>0</v>
      </c>
      <c r="BA10" s="76" t="s">
        <v>13</v>
      </c>
      <c r="BB10" s="76" t="s">
        <v>7</v>
      </c>
      <c r="BC10" s="76" t="s">
        <v>87</v>
      </c>
      <c r="BD10" s="75" t="s">
        <v>79</v>
      </c>
      <c r="BE10" s="76" t="s">
        <v>15</v>
      </c>
      <c r="BF10" s="76" t="s">
        <v>66</v>
      </c>
      <c r="BG10" s="76">
        <v>1</v>
      </c>
      <c r="BH10" s="75" t="s">
        <v>13</v>
      </c>
      <c r="BI10" s="76" t="s">
        <v>30</v>
      </c>
      <c r="BJ10" s="76" t="s">
        <v>87</v>
      </c>
      <c r="BK10" s="75" t="s">
        <v>79</v>
      </c>
      <c r="BL10" s="76" t="s">
        <v>15</v>
      </c>
      <c r="BM10" s="76" t="s">
        <v>66</v>
      </c>
      <c r="BN10" s="76">
        <v>-1</v>
      </c>
      <c r="BO10" s="76">
        <v>1</v>
      </c>
      <c r="BP10" s="75" t="s">
        <v>127</v>
      </c>
      <c r="BQ10" s="75">
        <v>10000</v>
      </c>
      <c r="BR10" s="75" t="s">
        <v>128</v>
      </c>
      <c r="BS10" s="77">
        <v>0</v>
      </c>
      <c r="BT10" s="75" t="s">
        <v>127</v>
      </c>
      <c r="BU10" s="75">
        <v>10000</v>
      </c>
      <c r="BV10" s="78" t="s">
        <v>128</v>
      </c>
      <c r="BX10" s="73">
        <v>43497</v>
      </c>
      <c r="BY10" s="74">
        <v>43503</v>
      </c>
      <c r="BZ10" s="74">
        <v>43592</v>
      </c>
      <c r="CA10" s="74">
        <v>43592</v>
      </c>
      <c r="CB10" s="75">
        <v>100</v>
      </c>
      <c r="CC10" s="75">
        <v>1</v>
      </c>
      <c r="CD10" s="78">
        <v>-2.9999999999999997E-4</v>
      </c>
      <c r="CF10" s="79">
        <v>45485</v>
      </c>
      <c r="CG10" s="80">
        <v>45511</v>
      </c>
      <c r="CH10" s="75">
        <v>0</v>
      </c>
      <c r="CI10" s="75" t="b">
        <v>1</v>
      </c>
      <c r="CL10" s="79">
        <v>45485</v>
      </c>
      <c r="CM10" s="81">
        <v>8.6499999999999994E-2</v>
      </c>
      <c r="CN10" s="81">
        <v>1.5866999999999999E-2</v>
      </c>
      <c r="CO10" s="81">
        <v>5.2560200000000001E-3</v>
      </c>
      <c r="CP10" s="81">
        <v>0.5</v>
      </c>
      <c r="CQ10" s="81">
        <v>0.03</v>
      </c>
      <c r="CR10" s="81">
        <v>1.2073E-2</v>
      </c>
      <c r="CS10" s="81">
        <v>5.9089999999999998E-5</v>
      </c>
      <c r="CT10" s="75">
        <v>0</v>
      </c>
      <c r="CU10" s="75">
        <v>0</v>
      </c>
      <c r="CV10" s="75">
        <v>0.16636219999999999</v>
      </c>
      <c r="CW10" s="75">
        <v>0.16636219999999999</v>
      </c>
      <c r="CX10" s="75">
        <v>-0.7</v>
      </c>
      <c r="CY10" s="81"/>
    </row>
    <row r="11" spans="2:103" ht="15" thickBot="1">
      <c r="B11" s="3" t="s">
        <v>1848</v>
      </c>
      <c r="C11" s="83">
        <v>1525.69</v>
      </c>
      <c r="D11" s="12"/>
      <c r="E11" s="84"/>
      <c r="AD11" s="73">
        <v>45511</v>
      </c>
      <c r="AE11" s="74">
        <v>45876</v>
      </c>
      <c r="AF11" s="74">
        <v>45876</v>
      </c>
      <c r="AG11" s="75">
        <v>100</v>
      </c>
      <c r="AH11" s="75">
        <v>4.2000000000000003E-2</v>
      </c>
      <c r="AI11" s="75">
        <v>0</v>
      </c>
      <c r="AJ11" s="75" t="b">
        <v>1</v>
      </c>
      <c r="AK11" s="75" t="s">
        <v>31</v>
      </c>
      <c r="AL11" s="75" t="s">
        <v>125</v>
      </c>
      <c r="AM11" s="75" t="s">
        <v>87</v>
      </c>
      <c r="AN11" s="75" t="s">
        <v>79</v>
      </c>
      <c r="AO11" s="75" t="s">
        <v>1</v>
      </c>
      <c r="AP11" s="75" t="s">
        <v>126</v>
      </c>
      <c r="AQ11" s="75">
        <v>3.6</v>
      </c>
      <c r="AR11" s="75" t="s">
        <v>31</v>
      </c>
      <c r="AS11" s="75" t="s">
        <v>30</v>
      </c>
      <c r="AT11" s="75" t="s">
        <v>87</v>
      </c>
      <c r="AU11" s="75" t="s">
        <v>79</v>
      </c>
      <c r="AV11" s="75" t="s">
        <v>1</v>
      </c>
      <c r="AW11" s="75" t="s">
        <v>126</v>
      </c>
      <c r="AX11" s="75">
        <v>-3.6</v>
      </c>
      <c r="AY11" s="76">
        <v>4.3999999999999997E-2</v>
      </c>
      <c r="AZ11" s="76">
        <v>0</v>
      </c>
      <c r="BA11" s="76" t="s">
        <v>13</v>
      </c>
      <c r="BB11" s="76" t="s">
        <v>7</v>
      </c>
      <c r="BC11" s="76" t="s">
        <v>87</v>
      </c>
      <c r="BD11" s="75" t="s">
        <v>79</v>
      </c>
      <c r="BE11" s="76" t="s">
        <v>15</v>
      </c>
      <c r="BF11" s="76" t="s">
        <v>66</v>
      </c>
      <c r="BG11" s="76">
        <v>1</v>
      </c>
      <c r="BH11" s="75" t="s">
        <v>13</v>
      </c>
      <c r="BI11" s="76" t="s">
        <v>30</v>
      </c>
      <c r="BJ11" s="76" t="s">
        <v>87</v>
      </c>
      <c r="BK11" s="75" t="s">
        <v>79</v>
      </c>
      <c r="BL11" s="76" t="s">
        <v>15</v>
      </c>
      <c r="BM11" s="76" t="s">
        <v>66</v>
      </c>
      <c r="BN11" s="76">
        <v>-1</v>
      </c>
      <c r="BO11" s="76">
        <v>1</v>
      </c>
      <c r="BP11" s="75" t="s">
        <v>127</v>
      </c>
      <c r="BQ11" s="75">
        <v>10000</v>
      </c>
      <c r="BR11" s="75" t="s">
        <v>128</v>
      </c>
      <c r="BS11" s="77">
        <v>0</v>
      </c>
      <c r="BT11" s="75" t="s">
        <v>127</v>
      </c>
      <c r="BU11" s="75">
        <v>10000</v>
      </c>
      <c r="BV11" s="78" t="s">
        <v>128</v>
      </c>
      <c r="BX11" s="73">
        <v>43588</v>
      </c>
      <c r="BY11" s="74">
        <v>43592</v>
      </c>
      <c r="BZ11" s="74">
        <v>43684</v>
      </c>
      <c r="CA11" s="74">
        <v>43684</v>
      </c>
      <c r="CB11" s="75">
        <v>100</v>
      </c>
      <c r="CC11" s="75">
        <v>1</v>
      </c>
      <c r="CD11" s="78">
        <v>-2.9999999999999997E-4</v>
      </c>
      <c r="CF11" s="79">
        <v>45852</v>
      </c>
      <c r="CG11" s="80">
        <v>45876</v>
      </c>
      <c r="CH11" s="75">
        <v>0</v>
      </c>
      <c r="CI11" s="75" t="b">
        <v>1</v>
      </c>
      <c r="CL11" s="79">
        <v>45852</v>
      </c>
      <c r="CM11" s="81">
        <v>8.6499999999999994E-2</v>
      </c>
      <c r="CN11" s="81">
        <v>1.5866999999999999E-2</v>
      </c>
      <c r="CO11" s="81">
        <v>5.2560200000000001E-3</v>
      </c>
      <c r="CP11" s="81">
        <v>0.5</v>
      </c>
      <c r="CQ11" s="81">
        <v>0.03</v>
      </c>
      <c r="CR11" s="81">
        <v>1.2073E-2</v>
      </c>
      <c r="CS11" s="81">
        <v>5.9089999999999998E-5</v>
      </c>
      <c r="CT11" s="75">
        <v>0</v>
      </c>
      <c r="CU11" s="75">
        <v>0</v>
      </c>
      <c r="CV11" s="75">
        <v>0.16636219999999999</v>
      </c>
      <c r="CW11" s="75">
        <v>0.16636219999999999</v>
      </c>
      <c r="CX11" s="75">
        <v>-0.7</v>
      </c>
      <c r="CY11" s="81"/>
    </row>
    <row r="12" spans="2:103" ht="14.25">
      <c r="B12" s="14" t="s">
        <v>61</v>
      </c>
      <c r="C12" s="15">
        <v>4.2000000000000003E-2</v>
      </c>
      <c r="D12" s="16"/>
      <c r="E12" s="84"/>
      <c r="F12" s="84"/>
      <c r="G12" s="84"/>
      <c r="AD12" s="73">
        <v>45876</v>
      </c>
      <c r="AE12" s="74">
        <v>46241</v>
      </c>
      <c r="AF12" s="74">
        <v>46241</v>
      </c>
      <c r="AG12" s="75">
        <v>100</v>
      </c>
      <c r="AH12" s="75">
        <v>4.2000000000000003E-2</v>
      </c>
      <c r="AI12" s="75">
        <v>0</v>
      </c>
      <c r="AJ12" s="75" t="b">
        <v>1</v>
      </c>
      <c r="AK12" s="75" t="s">
        <v>31</v>
      </c>
      <c r="AL12" s="75" t="s">
        <v>125</v>
      </c>
      <c r="AM12" s="75" t="s">
        <v>87</v>
      </c>
      <c r="AN12" s="75" t="s">
        <v>79</v>
      </c>
      <c r="AO12" s="75" t="s">
        <v>1</v>
      </c>
      <c r="AP12" s="75" t="s">
        <v>126</v>
      </c>
      <c r="AQ12" s="75">
        <v>3.6</v>
      </c>
      <c r="AR12" s="75" t="s">
        <v>31</v>
      </c>
      <c r="AS12" s="75" t="s">
        <v>30</v>
      </c>
      <c r="AT12" s="75" t="s">
        <v>87</v>
      </c>
      <c r="AU12" s="75" t="s">
        <v>79</v>
      </c>
      <c r="AV12" s="75" t="s">
        <v>1</v>
      </c>
      <c r="AW12" s="75" t="s">
        <v>126</v>
      </c>
      <c r="AX12" s="75">
        <v>-3.6</v>
      </c>
      <c r="AY12" s="76">
        <v>4.3999999999999997E-2</v>
      </c>
      <c r="AZ12" s="76">
        <v>0</v>
      </c>
      <c r="BA12" s="76" t="s">
        <v>13</v>
      </c>
      <c r="BB12" s="76" t="s">
        <v>7</v>
      </c>
      <c r="BC12" s="76" t="s">
        <v>87</v>
      </c>
      <c r="BD12" s="75" t="s">
        <v>79</v>
      </c>
      <c r="BE12" s="76" t="s">
        <v>15</v>
      </c>
      <c r="BF12" s="76" t="s">
        <v>66</v>
      </c>
      <c r="BG12" s="76">
        <v>1</v>
      </c>
      <c r="BH12" s="75" t="s">
        <v>13</v>
      </c>
      <c r="BI12" s="76" t="s">
        <v>30</v>
      </c>
      <c r="BJ12" s="76" t="s">
        <v>87</v>
      </c>
      <c r="BK12" s="75" t="s">
        <v>79</v>
      </c>
      <c r="BL12" s="76" t="s">
        <v>15</v>
      </c>
      <c r="BM12" s="76" t="s">
        <v>66</v>
      </c>
      <c r="BN12" s="76">
        <v>-1</v>
      </c>
      <c r="BO12" s="76">
        <v>1</v>
      </c>
      <c r="BP12" s="75" t="s">
        <v>127</v>
      </c>
      <c r="BQ12" s="75">
        <v>10000</v>
      </c>
      <c r="BR12" s="75" t="s">
        <v>128</v>
      </c>
      <c r="BS12" s="77">
        <v>0</v>
      </c>
      <c r="BT12" s="75" t="s">
        <v>127</v>
      </c>
      <c r="BU12" s="75">
        <v>10000</v>
      </c>
      <c r="BV12" s="78" t="s">
        <v>128</v>
      </c>
      <c r="BX12" s="73">
        <v>43683</v>
      </c>
      <c r="BY12" s="74">
        <v>43684</v>
      </c>
      <c r="BZ12" s="74">
        <v>43776</v>
      </c>
      <c r="CA12" s="74">
        <v>43776</v>
      </c>
      <c r="CB12" s="75">
        <v>100</v>
      </c>
      <c r="CC12" s="75">
        <v>1</v>
      </c>
      <c r="CD12" s="78">
        <v>-2.9999999999999997E-4</v>
      </c>
      <c r="CF12" s="79">
        <v>46217</v>
      </c>
      <c r="CG12" s="80">
        <v>46241</v>
      </c>
      <c r="CH12" s="75">
        <v>0</v>
      </c>
      <c r="CI12" s="75" t="b">
        <v>1</v>
      </c>
      <c r="CL12" s="79">
        <v>46217</v>
      </c>
      <c r="CM12" s="81">
        <v>8.6499999999999994E-2</v>
      </c>
      <c r="CN12" s="81">
        <v>1.5866999999999999E-2</v>
      </c>
      <c r="CO12" s="81">
        <v>5.2560200000000001E-3</v>
      </c>
      <c r="CP12" s="81">
        <v>0.5</v>
      </c>
      <c r="CQ12" s="81">
        <v>0.03</v>
      </c>
      <c r="CR12" s="81">
        <v>1.2073E-2</v>
      </c>
      <c r="CS12" s="81">
        <v>5.9089999999999998E-5</v>
      </c>
      <c r="CT12" s="75">
        <v>0</v>
      </c>
      <c r="CU12" s="75">
        <v>0</v>
      </c>
      <c r="CV12" s="75">
        <v>0.16636219999999999</v>
      </c>
      <c r="CW12" s="75">
        <v>0.16636219999999999</v>
      </c>
      <c r="CX12" s="75">
        <v>-0.7</v>
      </c>
      <c r="CY12" s="81"/>
    </row>
    <row r="13" spans="2:103">
      <c r="B13" s="2" t="s">
        <v>63</v>
      </c>
      <c r="C13" s="7">
        <v>0</v>
      </c>
      <c r="D13" s="85"/>
      <c r="AD13" s="73">
        <v>46241</v>
      </c>
      <c r="AE13" s="74">
        <v>46606</v>
      </c>
      <c r="AF13" s="74">
        <v>46608</v>
      </c>
      <c r="AG13" s="75">
        <v>100</v>
      </c>
      <c r="AH13" s="75">
        <v>4.2000000000000003E-2</v>
      </c>
      <c r="AI13" s="75">
        <v>0</v>
      </c>
      <c r="AJ13" s="75" t="b">
        <v>1</v>
      </c>
      <c r="AK13" s="75" t="s">
        <v>31</v>
      </c>
      <c r="AL13" s="75" t="s">
        <v>125</v>
      </c>
      <c r="AM13" s="75" t="s">
        <v>87</v>
      </c>
      <c r="AN13" s="75" t="s">
        <v>79</v>
      </c>
      <c r="AO13" s="75" t="s">
        <v>1</v>
      </c>
      <c r="AP13" s="75" t="s">
        <v>126</v>
      </c>
      <c r="AQ13" s="75">
        <v>3.6</v>
      </c>
      <c r="AR13" s="75" t="s">
        <v>31</v>
      </c>
      <c r="AS13" s="75" t="s">
        <v>30</v>
      </c>
      <c r="AT13" s="75" t="s">
        <v>87</v>
      </c>
      <c r="AU13" s="75" t="s">
        <v>79</v>
      </c>
      <c r="AV13" s="75" t="s">
        <v>1</v>
      </c>
      <c r="AW13" s="75" t="s">
        <v>126</v>
      </c>
      <c r="AX13" s="75">
        <v>-3.6</v>
      </c>
      <c r="AY13" s="76">
        <v>4.3999999999999997E-2</v>
      </c>
      <c r="AZ13" s="76">
        <v>0</v>
      </c>
      <c r="BA13" s="76" t="s">
        <v>13</v>
      </c>
      <c r="BB13" s="76" t="s">
        <v>7</v>
      </c>
      <c r="BC13" s="76" t="s">
        <v>87</v>
      </c>
      <c r="BD13" s="75" t="s">
        <v>79</v>
      </c>
      <c r="BE13" s="76" t="s">
        <v>15</v>
      </c>
      <c r="BF13" s="76" t="s">
        <v>66</v>
      </c>
      <c r="BG13" s="76">
        <v>1</v>
      </c>
      <c r="BH13" s="75" t="s">
        <v>13</v>
      </c>
      <c r="BI13" s="76" t="s">
        <v>30</v>
      </c>
      <c r="BJ13" s="76" t="s">
        <v>87</v>
      </c>
      <c r="BK13" s="75" t="s">
        <v>79</v>
      </c>
      <c r="BL13" s="76" t="s">
        <v>15</v>
      </c>
      <c r="BM13" s="76" t="s">
        <v>66</v>
      </c>
      <c r="BN13" s="76">
        <v>-1</v>
      </c>
      <c r="BO13" s="76">
        <v>1</v>
      </c>
      <c r="BP13" s="75" t="s">
        <v>127</v>
      </c>
      <c r="BQ13" s="75">
        <v>10000</v>
      </c>
      <c r="BR13" s="75" t="s">
        <v>128</v>
      </c>
      <c r="BS13" s="77">
        <v>0</v>
      </c>
      <c r="BT13" s="75" t="s">
        <v>127</v>
      </c>
      <c r="BU13" s="75">
        <v>10000</v>
      </c>
      <c r="BV13" s="78" t="s">
        <v>128</v>
      </c>
      <c r="BX13" s="73">
        <v>43775</v>
      </c>
      <c r="BY13" s="74">
        <v>43776</v>
      </c>
      <c r="BZ13" s="74">
        <v>43868</v>
      </c>
      <c r="CA13" s="74">
        <v>43868</v>
      </c>
      <c r="CB13" s="75">
        <v>100</v>
      </c>
      <c r="CC13" s="75">
        <v>1</v>
      </c>
      <c r="CD13" s="78">
        <v>-2.9999999999999997E-4</v>
      </c>
      <c r="CF13" s="79">
        <v>46582</v>
      </c>
      <c r="CG13" s="80">
        <v>46608</v>
      </c>
      <c r="CH13" s="75">
        <v>0</v>
      </c>
      <c r="CI13" s="75" t="b">
        <v>1</v>
      </c>
      <c r="CL13" s="79">
        <v>46582</v>
      </c>
      <c r="CM13" s="81">
        <v>8.6499999999999994E-2</v>
      </c>
      <c r="CN13" s="81">
        <v>1.5866999999999999E-2</v>
      </c>
      <c r="CO13" s="81">
        <v>5.2560200000000001E-3</v>
      </c>
      <c r="CP13" s="81">
        <v>0.5</v>
      </c>
      <c r="CQ13" s="81">
        <v>0.03</v>
      </c>
      <c r="CR13" s="81">
        <v>1.2073E-2</v>
      </c>
      <c r="CS13" s="81">
        <v>5.9089999999999998E-5</v>
      </c>
      <c r="CT13" s="75">
        <v>0</v>
      </c>
      <c r="CU13" s="75">
        <v>0</v>
      </c>
      <c r="CV13" s="75">
        <v>0.16636219999999999</v>
      </c>
      <c r="CW13" s="75">
        <v>0.16636219999999999</v>
      </c>
      <c r="CX13" s="75">
        <v>-0.7</v>
      </c>
      <c r="CY13" s="81"/>
    </row>
    <row r="14" spans="2:103" ht="14.25">
      <c r="B14" s="3" t="s">
        <v>1849</v>
      </c>
      <c r="C14" s="17" t="s">
        <v>73</v>
      </c>
      <c r="D14" s="8"/>
      <c r="AD14" s="73">
        <v>46606</v>
      </c>
      <c r="AE14" s="74">
        <v>46972</v>
      </c>
      <c r="AF14" s="74">
        <v>46972</v>
      </c>
      <c r="AG14" s="75">
        <v>100</v>
      </c>
      <c r="AH14" s="75">
        <v>4.2000000000000003E-2</v>
      </c>
      <c r="AI14" s="75">
        <v>0</v>
      </c>
      <c r="AJ14" s="75" t="b">
        <v>1</v>
      </c>
      <c r="AK14" s="75" t="s">
        <v>31</v>
      </c>
      <c r="AL14" s="75" t="s">
        <v>125</v>
      </c>
      <c r="AM14" s="75" t="s">
        <v>87</v>
      </c>
      <c r="AN14" s="75" t="s">
        <v>79</v>
      </c>
      <c r="AO14" s="75" t="s">
        <v>1</v>
      </c>
      <c r="AP14" s="75" t="s">
        <v>126</v>
      </c>
      <c r="AQ14" s="75">
        <v>3.6</v>
      </c>
      <c r="AR14" s="75" t="s">
        <v>31</v>
      </c>
      <c r="AS14" s="75" t="s">
        <v>30</v>
      </c>
      <c r="AT14" s="75" t="s">
        <v>87</v>
      </c>
      <c r="AU14" s="75" t="s">
        <v>79</v>
      </c>
      <c r="AV14" s="75" t="s">
        <v>1</v>
      </c>
      <c r="AW14" s="75" t="s">
        <v>126</v>
      </c>
      <c r="AX14" s="75">
        <v>-3.6</v>
      </c>
      <c r="AY14" s="76">
        <v>4.3999999999999997E-2</v>
      </c>
      <c r="AZ14" s="76">
        <v>0</v>
      </c>
      <c r="BA14" s="76" t="s">
        <v>13</v>
      </c>
      <c r="BB14" s="76" t="s">
        <v>7</v>
      </c>
      <c r="BC14" s="76" t="s">
        <v>87</v>
      </c>
      <c r="BD14" s="75" t="s">
        <v>79</v>
      </c>
      <c r="BE14" s="76" t="s">
        <v>15</v>
      </c>
      <c r="BF14" s="76" t="s">
        <v>66</v>
      </c>
      <c r="BG14" s="76">
        <v>1</v>
      </c>
      <c r="BH14" s="75" t="s">
        <v>13</v>
      </c>
      <c r="BI14" s="76" t="s">
        <v>30</v>
      </c>
      <c r="BJ14" s="76" t="s">
        <v>87</v>
      </c>
      <c r="BK14" s="75" t="s">
        <v>79</v>
      </c>
      <c r="BL14" s="76" t="s">
        <v>15</v>
      </c>
      <c r="BM14" s="76" t="s">
        <v>66</v>
      </c>
      <c r="BN14" s="76">
        <v>-1</v>
      </c>
      <c r="BO14" s="76">
        <v>1</v>
      </c>
      <c r="BP14" s="75" t="s">
        <v>127</v>
      </c>
      <c r="BQ14" s="75">
        <v>10000</v>
      </c>
      <c r="BR14" s="75" t="s">
        <v>128</v>
      </c>
      <c r="BS14" s="77">
        <v>0</v>
      </c>
      <c r="BT14" s="75" t="s">
        <v>127</v>
      </c>
      <c r="BU14" s="75">
        <v>10000</v>
      </c>
      <c r="BV14" s="78" t="s">
        <v>128</v>
      </c>
      <c r="BX14" s="73">
        <v>43867</v>
      </c>
      <c r="BY14" s="74">
        <v>43868</v>
      </c>
      <c r="BZ14" s="74">
        <v>43958</v>
      </c>
      <c r="CA14" s="74">
        <v>43958</v>
      </c>
      <c r="CB14" s="75">
        <v>100</v>
      </c>
      <c r="CC14" s="75">
        <v>1</v>
      </c>
      <c r="CD14" s="78">
        <v>-2.9999999999999997E-4</v>
      </c>
      <c r="CF14" s="79">
        <v>46946</v>
      </c>
      <c r="CG14" s="80">
        <v>46972</v>
      </c>
      <c r="CH14" s="75">
        <v>0</v>
      </c>
      <c r="CI14" s="75" t="b">
        <v>1</v>
      </c>
      <c r="CL14" s="79">
        <v>46946</v>
      </c>
      <c r="CM14" s="81">
        <v>8.6499999999999994E-2</v>
      </c>
      <c r="CN14" s="81">
        <v>1.5866999999999999E-2</v>
      </c>
      <c r="CO14" s="81">
        <v>5.2560200000000001E-3</v>
      </c>
      <c r="CP14" s="81">
        <v>0.5</v>
      </c>
      <c r="CQ14" s="81">
        <v>0.03</v>
      </c>
      <c r="CR14" s="81">
        <v>1.2073E-2</v>
      </c>
      <c r="CS14" s="81">
        <v>5.9089999999999998E-5</v>
      </c>
      <c r="CT14" s="75">
        <v>0</v>
      </c>
      <c r="CU14" s="75">
        <v>0</v>
      </c>
      <c r="CV14" s="75">
        <v>0.16636219999999999</v>
      </c>
      <c r="CW14" s="75">
        <v>0.16636219999999999</v>
      </c>
      <c r="CX14" s="75">
        <v>-0.7</v>
      </c>
      <c r="CY14" s="81"/>
    </row>
    <row r="15" spans="2:103" ht="14.25">
      <c r="B15" s="3" t="s">
        <v>1850</v>
      </c>
      <c r="C15" s="13" t="s">
        <v>58</v>
      </c>
      <c r="D15" s="8"/>
      <c r="AD15" s="73">
        <v>46972</v>
      </c>
      <c r="AE15" s="74">
        <v>47337</v>
      </c>
      <c r="AF15" s="74">
        <v>47337</v>
      </c>
      <c r="AG15" s="75">
        <v>100</v>
      </c>
      <c r="AH15" s="75">
        <v>4.2000000000000003E-2</v>
      </c>
      <c r="AI15" s="75">
        <v>0</v>
      </c>
      <c r="AJ15" s="75" t="b">
        <v>1</v>
      </c>
      <c r="AK15" s="75" t="s">
        <v>31</v>
      </c>
      <c r="AL15" s="75" t="s">
        <v>125</v>
      </c>
      <c r="AM15" s="75" t="s">
        <v>87</v>
      </c>
      <c r="AN15" s="75" t="s">
        <v>79</v>
      </c>
      <c r="AO15" s="75" t="s">
        <v>1</v>
      </c>
      <c r="AP15" s="75" t="s">
        <v>126</v>
      </c>
      <c r="AQ15" s="75">
        <v>3.6</v>
      </c>
      <c r="AR15" s="75" t="s">
        <v>31</v>
      </c>
      <c r="AS15" s="75" t="s">
        <v>30</v>
      </c>
      <c r="AT15" s="75" t="s">
        <v>87</v>
      </c>
      <c r="AU15" s="75" t="s">
        <v>79</v>
      </c>
      <c r="AV15" s="75" t="s">
        <v>1</v>
      </c>
      <c r="AW15" s="75" t="s">
        <v>126</v>
      </c>
      <c r="AX15" s="75">
        <v>-3.6</v>
      </c>
      <c r="AY15" s="76">
        <v>4.3999999999999997E-2</v>
      </c>
      <c r="AZ15" s="76">
        <v>0</v>
      </c>
      <c r="BA15" s="76" t="s">
        <v>13</v>
      </c>
      <c r="BB15" s="76" t="s">
        <v>7</v>
      </c>
      <c r="BC15" s="76" t="s">
        <v>87</v>
      </c>
      <c r="BD15" s="75" t="s">
        <v>79</v>
      </c>
      <c r="BE15" s="76" t="s">
        <v>15</v>
      </c>
      <c r="BF15" s="76" t="s">
        <v>66</v>
      </c>
      <c r="BG15" s="76">
        <v>1</v>
      </c>
      <c r="BH15" s="75" t="s">
        <v>13</v>
      </c>
      <c r="BI15" s="76" t="s">
        <v>30</v>
      </c>
      <c r="BJ15" s="76" t="s">
        <v>87</v>
      </c>
      <c r="BK15" s="75" t="s">
        <v>79</v>
      </c>
      <c r="BL15" s="76" t="s">
        <v>15</v>
      </c>
      <c r="BM15" s="76" t="s">
        <v>66</v>
      </c>
      <c r="BN15" s="76">
        <v>-1</v>
      </c>
      <c r="BO15" s="76">
        <v>1</v>
      </c>
      <c r="BP15" s="75" t="s">
        <v>127</v>
      </c>
      <c r="BQ15" s="75">
        <v>10000</v>
      </c>
      <c r="BR15" s="75" t="s">
        <v>128</v>
      </c>
      <c r="BS15" s="77">
        <v>0</v>
      </c>
      <c r="BT15" s="75" t="s">
        <v>127</v>
      </c>
      <c r="BU15" s="75">
        <v>10000</v>
      </c>
      <c r="BV15" s="78" t="s">
        <v>128</v>
      </c>
      <c r="BX15" s="73">
        <v>43957</v>
      </c>
      <c r="BY15" s="74">
        <v>43958</v>
      </c>
      <c r="BZ15" s="74">
        <v>44050</v>
      </c>
      <c r="CA15" s="74">
        <v>44050</v>
      </c>
      <c r="CB15" s="75">
        <v>100</v>
      </c>
      <c r="CC15" s="75">
        <v>1</v>
      </c>
      <c r="CD15" s="78">
        <v>-2.9999999999999997E-4</v>
      </c>
      <c r="CF15" s="79">
        <v>47311</v>
      </c>
      <c r="CG15" s="80">
        <v>47337</v>
      </c>
      <c r="CH15" s="75">
        <v>0</v>
      </c>
      <c r="CI15" s="75" t="b">
        <v>1</v>
      </c>
      <c r="CL15" s="79">
        <v>47311</v>
      </c>
      <c r="CM15" s="81">
        <v>8.6499999999999994E-2</v>
      </c>
      <c r="CN15" s="81">
        <v>1.5866999999999999E-2</v>
      </c>
      <c r="CO15" s="81">
        <v>5.2560200000000001E-3</v>
      </c>
      <c r="CP15" s="81">
        <v>0.5</v>
      </c>
      <c r="CQ15" s="81">
        <v>0.03</v>
      </c>
      <c r="CR15" s="81">
        <v>1.2073E-2</v>
      </c>
      <c r="CS15" s="81">
        <v>5.9089999999999998E-5</v>
      </c>
      <c r="CT15" s="75">
        <v>0</v>
      </c>
      <c r="CU15" s="75">
        <v>0</v>
      </c>
      <c r="CV15" s="75">
        <v>0.16636219999999999</v>
      </c>
      <c r="CW15" s="75">
        <v>0.16636219999999999</v>
      </c>
      <c r="CX15" s="75">
        <v>-0.7</v>
      </c>
      <c r="CY15" s="81"/>
    </row>
    <row r="16" spans="2:103" ht="14.25">
      <c r="B16" s="3" t="s">
        <v>67</v>
      </c>
      <c r="C16" s="13" t="s">
        <v>129</v>
      </c>
      <c r="D16" s="8"/>
      <c r="AD16" s="73">
        <v>47337</v>
      </c>
      <c r="AE16" s="74">
        <v>47702</v>
      </c>
      <c r="AF16" s="74">
        <v>47702</v>
      </c>
      <c r="AG16" s="75">
        <v>100</v>
      </c>
      <c r="AH16" s="75">
        <v>4.2000000000000003E-2</v>
      </c>
      <c r="AI16" s="75">
        <v>0</v>
      </c>
      <c r="AJ16" s="75" t="b">
        <v>1</v>
      </c>
      <c r="AK16" s="75" t="s">
        <v>31</v>
      </c>
      <c r="AL16" s="75" t="s">
        <v>125</v>
      </c>
      <c r="AM16" s="75" t="s">
        <v>87</v>
      </c>
      <c r="AN16" s="75" t="s">
        <v>79</v>
      </c>
      <c r="AO16" s="75" t="s">
        <v>1</v>
      </c>
      <c r="AP16" s="75" t="s">
        <v>126</v>
      </c>
      <c r="AQ16" s="75">
        <v>3.6</v>
      </c>
      <c r="AR16" s="75" t="s">
        <v>31</v>
      </c>
      <c r="AS16" s="75" t="s">
        <v>30</v>
      </c>
      <c r="AT16" s="75" t="s">
        <v>87</v>
      </c>
      <c r="AU16" s="75" t="s">
        <v>79</v>
      </c>
      <c r="AV16" s="75" t="s">
        <v>1</v>
      </c>
      <c r="AW16" s="75" t="s">
        <v>126</v>
      </c>
      <c r="AX16" s="75">
        <v>-3.6</v>
      </c>
      <c r="AY16" s="76">
        <v>4.3999999999999997E-2</v>
      </c>
      <c r="AZ16" s="76">
        <v>0</v>
      </c>
      <c r="BA16" s="76" t="s">
        <v>13</v>
      </c>
      <c r="BB16" s="76" t="s">
        <v>7</v>
      </c>
      <c r="BC16" s="76" t="s">
        <v>87</v>
      </c>
      <c r="BD16" s="75" t="s">
        <v>79</v>
      </c>
      <c r="BE16" s="76" t="s">
        <v>15</v>
      </c>
      <c r="BF16" s="76" t="s">
        <v>66</v>
      </c>
      <c r="BG16" s="76">
        <v>1</v>
      </c>
      <c r="BH16" s="75" t="s">
        <v>13</v>
      </c>
      <c r="BI16" s="76" t="s">
        <v>30</v>
      </c>
      <c r="BJ16" s="76" t="s">
        <v>87</v>
      </c>
      <c r="BK16" s="75" t="s">
        <v>79</v>
      </c>
      <c r="BL16" s="76" t="s">
        <v>15</v>
      </c>
      <c r="BM16" s="76" t="s">
        <v>66</v>
      </c>
      <c r="BN16" s="76">
        <v>-1</v>
      </c>
      <c r="BO16" s="76">
        <v>1</v>
      </c>
      <c r="BP16" s="75" t="s">
        <v>127</v>
      </c>
      <c r="BQ16" s="75">
        <v>10000</v>
      </c>
      <c r="BR16" s="75" t="s">
        <v>128</v>
      </c>
      <c r="BS16" s="77">
        <v>0</v>
      </c>
      <c r="BT16" s="75" t="s">
        <v>127</v>
      </c>
      <c r="BU16" s="75">
        <v>10000</v>
      </c>
      <c r="BV16" s="78" t="s">
        <v>128</v>
      </c>
      <c r="BX16" s="73">
        <v>44049</v>
      </c>
      <c r="BY16" s="74">
        <v>44050</v>
      </c>
      <c r="BZ16" s="74">
        <v>44144</v>
      </c>
      <c r="CA16" s="74">
        <v>44144</v>
      </c>
      <c r="CB16" s="75">
        <v>100</v>
      </c>
      <c r="CC16" s="75">
        <v>1</v>
      </c>
      <c r="CD16" s="78">
        <v>-2.9999999999999997E-4</v>
      </c>
      <c r="CF16" s="79">
        <v>47676</v>
      </c>
      <c r="CG16" s="80">
        <v>47702</v>
      </c>
      <c r="CH16" s="75">
        <v>0</v>
      </c>
      <c r="CI16" s="75" t="b">
        <v>1</v>
      </c>
      <c r="CL16" s="79">
        <v>47676</v>
      </c>
      <c r="CM16" s="81">
        <v>8.6499999999999994E-2</v>
      </c>
      <c r="CN16" s="81">
        <v>1.5866999999999999E-2</v>
      </c>
      <c r="CO16" s="81">
        <v>5.2560200000000001E-3</v>
      </c>
      <c r="CP16" s="81">
        <v>0.5</v>
      </c>
      <c r="CQ16" s="81">
        <v>0.03</v>
      </c>
      <c r="CR16" s="81">
        <v>1.2073E-2</v>
      </c>
      <c r="CS16" s="81">
        <v>5.9089999999999998E-5</v>
      </c>
      <c r="CT16" s="75">
        <v>0</v>
      </c>
      <c r="CU16" s="75">
        <v>0</v>
      </c>
      <c r="CV16" s="75">
        <v>0.16636219999999999</v>
      </c>
      <c r="CW16" s="75">
        <v>0.16636219999999999</v>
      </c>
      <c r="CX16" s="75">
        <v>-0.7</v>
      </c>
      <c r="CY16" s="81"/>
    </row>
    <row r="17" spans="2:103" ht="14.25">
      <c r="B17" s="3" t="s">
        <v>68</v>
      </c>
      <c r="C17" s="13" t="s">
        <v>130</v>
      </c>
      <c r="D17" s="8"/>
      <c r="AD17" s="73">
        <v>47702</v>
      </c>
      <c r="AE17" s="74">
        <v>48067</v>
      </c>
      <c r="AF17" s="74">
        <v>48067</v>
      </c>
      <c r="AG17" s="75">
        <v>100</v>
      </c>
      <c r="AH17" s="75">
        <v>4.2000000000000003E-2</v>
      </c>
      <c r="AI17" s="75">
        <v>0</v>
      </c>
      <c r="AJ17" s="75" t="b">
        <v>1</v>
      </c>
      <c r="AK17" s="75" t="s">
        <v>31</v>
      </c>
      <c r="AL17" s="75" t="s">
        <v>125</v>
      </c>
      <c r="AM17" s="75" t="s">
        <v>87</v>
      </c>
      <c r="AN17" s="75" t="s">
        <v>79</v>
      </c>
      <c r="AO17" s="75" t="s">
        <v>1</v>
      </c>
      <c r="AP17" s="75" t="s">
        <v>126</v>
      </c>
      <c r="AQ17" s="75">
        <v>3.6</v>
      </c>
      <c r="AR17" s="75" t="s">
        <v>31</v>
      </c>
      <c r="AS17" s="75" t="s">
        <v>30</v>
      </c>
      <c r="AT17" s="75" t="s">
        <v>87</v>
      </c>
      <c r="AU17" s="75" t="s">
        <v>79</v>
      </c>
      <c r="AV17" s="75" t="s">
        <v>1</v>
      </c>
      <c r="AW17" s="75" t="s">
        <v>126</v>
      </c>
      <c r="AX17" s="75">
        <v>-3.6</v>
      </c>
      <c r="AY17" s="76">
        <v>4.3999999999999997E-2</v>
      </c>
      <c r="AZ17" s="76">
        <v>0</v>
      </c>
      <c r="BA17" s="76" t="s">
        <v>13</v>
      </c>
      <c r="BB17" s="76" t="s">
        <v>7</v>
      </c>
      <c r="BC17" s="76" t="s">
        <v>87</v>
      </c>
      <c r="BD17" s="75" t="s">
        <v>79</v>
      </c>
      <c r="BE17" s="76" t="s">
        <v>15</v>
      </c>
      <c r="BF17" s="76" t="s">
        <v>66</v>
      </c>
      <c r="BG17" s="76">
        <v>1</v>
      </c>
      <c r="BH17" s="75" t="s">
        <v>13</v>
      </c>
      <c r="BI17" s="76" t="s">
        <v>30</v>
      </c>
      <c r="BJ17" s="76" t="s">
        <v>87</v>
      </c>
      <c r="BK17" s="75" t="s">
        <v>79</v>
      </c>
      <c r="BL17" s="76" t="s">
        <v>15</v>
      </c>
      <c r="BM17" s="76" t="s">
        <v>66</v>
      </c>
      <c r="BN17" s="76">
        <v>-1</v>
      </c>
      <c r="BO17" s="76">
        <v>1</v>
      </c>
      <c r="BP17" s="75" t="s">
        <v>127</v>
      </c>
      <c r="BQ17" s="75">
        <v>10000</v>
      </c>
      <c r="BR17" s="75" t="s">
        <v>128</v>
      </c>
      <c r="BS17" s="77">
        <v>0</v>
      </c>
      <c r="BT17" s="75" t="s">
        <v>127</v>
      </c>
      <c r="BU17" s="75">
        <v>10000</v>
      </c>
      <c r="BV17" s="78" t="s">
        <v>128</v>
      </c>
      <c r="BX17" s="73">
        <v>44141</v>
      </c>
      <c r="BY17" s="74">
        <v>44144</v>
      </c>
      <c r="BZ17" s="74">
        <v>44235</v>
      </c>
      <c r="CA17" s="74">
        <v>44235</v>
      </c>
      <c r="CB17" s="75">
        <v>100</v>
      </c>
      <c r="CC17" s="75">
        <v>1</v>
      </c>
      <c r="CD17" s="78">
        <v>-2.9999999999999997E-4</v>
      </c>
      <c r="CF17" s="79">
        <v>48043</v>
      </c>
      <c r="CG17" s="80">
        <v>48067</v>
      </c>
      <c r="CH17" s="75">
        <v>0</v>
      </c>
      <c r="CI17" s="75" t="b">
        <v>1</v>
      </c>
      <c r="CL17" s="79">
        <v>48043</v>
      </c>
      <c r="CM17" s="81">
        <v>8.6499999999999994E-2</v>
      </c>
      <c r="CN17" s="81">
        <v>1.5866999999999999E-2</v>
      </c>
      <c r="CO17" s="81">
        <v>5.2560200000000001E-3</v>
      </c>
      <c r="CP17" s="81">
        <v>0.5</v>
      </c>
      <c r="CQ17" s="81">
        <v>0.03</v>
      </c>
      <c r="CR17" s="81">
        <v>1.2073E-2</v>
      </c>
      <c r="CS17" s="81">
        <v>5.9089999999999998E-5</v>
      </c>
      <c r="CT17" s="75">
        <v>0</v>
      </c>
      <c r="CU17" s="75">
        <v>0</v>
      </c>
      <c r="CV17" s="75">
        <v>0.16636219999999999</v>
      </c>
      <c r="CW17" s="75">
        <v>0.16636219999999999</v>
      </c>
      <c r="CX17" s="75">
        <v>-0.7</v>
      </c>
      <c r="CY17" s="81"/>
    </row>
    <row r="18" spans="2:103" ht="14.25">
      <c r="B18" s="3" t="s">
        <v>69</v>
      </c>
      <c r="C18" s="13" t="s">
        <v>64</v>
      </c>
      <c r="D18" s="8"/>
      <c r="AD18" s="73">
        <v>48067</v>
      </c>
      <c r="AE18" s="74">
        <v>48433</v>
      </c>
      <c r="AF18" s="74">
        <v>48435</v>
      </c>
      <c r="AG18" s="75">
        <v>100</v>
      </c>
      <c r="AH18" s="75">
        <v>4.2000000000000003E-2</v>
      </c>
      <c r="AI18" s="75">
        <v>0</v>
      </c>
      <c r="AJ18" s="75" t="b">
        <v>1</v>
      </c>
      <c r="AK18" s="75" t="s">
        <v>31</v>
      </c>
      <c r="AL18" s="75" t="s">
        <v>125</v>
      </c>
      <c r="AM18" s="75" t="s">
        <v>87</v>
      </c>
      <c r="AN18" s="75" t="s">
        <v>79</v>
      </c>
      <c r="AO18" s="75" t="s">
        <v>1</v>
      </c>
      <c r="AP18" s="75" t="s">
        <v>126</v>
      </c>
      <c r="AQ18" s="75">
        <v>3.6</v>
      </c>
      <c r="AR18" s="75" t="s">
        <v>31</v>
      </c>
      <c r="AS18" s="75" t="s">
        <v>30</v>
      </c>
      <c r="AT18" s="75" t="s">
        <v>87</v>
      </c>
      <c r="AU18" s="75" t="s">
        <v>79</v>
      </c>
      <c r="AV18" s="75" t="s">
        <v>1</v>
      </c>
      <c r="AW18" s="75" t="s">
        <v>126</v>
      </c>
      <c r="AX18" s="75">
        <v>-3.6</v>
      </c>
      <c r="AY18" s="76">
        <v>4.3999999999999997E-2</v>
      </c>
      <c r="AZ18" s="76">
        <v>0</v>
      </c>
      <c r="BA18" s="76" t="s">
        <v>13</v>
      </c>
      <c r="BB18" s="76" t="s">
        <v>7</v>
      </c>
      <c r="BC18" s="76" t="s">
        <v>87</v>
      </c>
      <c r="BD18" s="75" t="s">
        <v>79</v>
      </c>
      <c r="BE18" s="76" t="s">
        <v>15</v>
      </c>
      <c r="BF18" s="76" t="s">
        <v>66</v>
      </c>
      <c r="BG18" s="76">
        <v>1</v>
      </c>
      <c r="BH18" s="75" t="s">
        <v>13</v>
      </c>
      <c r="BI18" s="76" t="s">
        <v>30</v>
      </c>
      <c r="BJ18" s="76" t="s">
        <v>87</v>
      </c>
      <c r="BK18" s="75" t="s">
        <v>79</v>
      </c>
      <c r="BL18" s="76" t="s">
        <v>15</v>
      </c>
      <c r="BM18" s="76" t="s">
        <v>66</v>
      </c>
      <c r="BN18" s="76">
        <v>-1</v>
      </c>
      <c r="BO18" s="76">
        <v>1</v>
      </c>
      <c r="BP18" s="75" t="s">
        <v>127</v>
      </c>
      <c r="BQ18" s="75">
        <v>10000</v>
      </c>
      <c r="BR18" s="75" t="s">
        <v>128</v>
      </c>
      <c r="BS18" s="77">
        <v>0</v>
      </c>
      <c r="BT18" s="75" t="s">
        <v>127</v>
      </c>
      <c r="BU18" s="75">
        <v>10000</v>
      </c>
      <c r="BV18" s="78" t="s">
        <v>128</v>
      </c>
      <c r="BX18" s="73">
        <v>44232</v>
      </c>
      <c r="BY18" s="74">
        <v>44235</v>
      </c>
      <c r="BZ18" s="74">
        <v>44323</v>
      </c>
      <c r="CA18" s="74">
        <v>44323</v>
      </c>
      <c r="CB18" s="75">
        <v>100</v>
      </c>
      <c r="CC18" s="75">
        <v>1</v>
      </c>
      <c r="CD18" s="78">
        <v>-2.9999999999999997E-4</v>
      </c>
      <c r="CF18" s="79"/>
      <c r="CG18" s="80"/>
      <c r="CL18" s="79"/>
    </row>
    <row r="19" spans="2:103" ht="14.25">
      <c r="B19" s="3" t="s">
        <v>70</v>
      </c>
      <c r="C19" s="13" t="s">
        <v>65</v>
      </c>
      <c r="D19" s="8"/>
      <c r="AD19" s="73"/>
      <c r="AE19" s="74"/>
      <c r="AF19" s="74"/>
      <c r="BD19" s="75"/>
      <c r="BK19" s="75"/>
      <c r="BX19" s="73">
        <v>44322</v>
      </c>
      <c r="BY19" s="74">
        <v>44323</v>
      </c>
      <c r="BZ19" s="74">
        <v>44417</v>
      </c>
      <c r="CA19" s="74">
        <v>44417</v>
      </c>
      <c r="CB19" s="75">
        <v>100</v>
      </c>
      <c r="CC19" s="75">
        <v>1</v>
      </c>
      <c r="CD19" s="78">
        <v>-2.9999999999999997E-4</v>
      </c>
      <c r="CF19" s="79"/>
      <c r="CG19" s="80"/>
      <c r="CL19" s="79"/>
    </row>
    <row r="20" spans="2:103" ht="14.25">
      <c r="B20" s="3" t="s">
        <v>72</v>
      </c>
      <c r="C20" s="13" t="s">
        <v>66</v>
      </c>
      <c r="D20" s="8"/>
      <c r="AD20" s="73"/>
      <c r="AE20" s="74"/>
      <c r="AF20" s="74"/>
      <c r="BD20" s="75"/>
      <c r="BK20" s="75"/>
      <c r="BX20" s="73">
        <v>44414</v>
      </c>
      <c r="BY20" s="74">
        <v>44417</v>
      </c>
      <c r="BZ20" s="74">
        <v>44508</v>
      </c>
      <c r="CA20" s="74">
        <v>44508</v>
      </c>
      <c r="CB20" s="75">
        <v>100</v>
      </c>
      <c r="CC20" s="75">
        <v>1</v>
      </c>
      <c r="CD20" s="78">
        <v>-2.9999999999999997E-4</v>
      </c>
      <c r="CF20" s="79"/>
      <c r="CG20" s="80"/>
      <c r="CL20" s="79"/>
    </row>
    <row r="21" spans="2:103" ht="14.25">
      <c r="B21" s="18" t="s">
        <v>74</v>
      </c>
      <c r="C21" s="19" t="b">
        <v>0</v>
      </c>
      <c r="D21" s="21"/>
      <c r="AD21" s="73"/>
      <c r="AE21" s="74"/>
      <c r="AF21" s="74"/>
      <c r="BD21" s="75"/>
      <c r="BK21" s="75"/>
      <c r="BX21" s="73">
        <v>44505</v>
      </c>
      <c r="BY21" s="74">
        <v>44508</v>
      </c>
      <c r="BZ21" s="74">
        <v>44599</v>
      </c>
      <c r="CA21" s="74">
        <v>44599</v>
      </c>
      <c r="CB21" s="75">
        <v>100</v>
      </c>
      <c r="CC21" s="75">
        <v>1</v>
      </c>
      <c r="CD21" s="78">
        <v>-2.9999999999999997E-4</v>
      </c>
      <c r="CF21" s="79"/>
      <c r="CG21" s="80"/>
      <c r="CL21" s="79"/>
    </row>
    <row r="22" spans="2:103">
      <c r="B22" s="2" t="s">
        <v>1851</v>
      </c>
      <c r="C22" s="13" t="s">
        <v>1852</v>
      </c>
      <c r="D22" s="85"/>
      <c r="AD22" s="73"/>
      <c r="AE22" s="74"/>
      <c r="AF22" s="74"/>
      <c r="BD22" s="75"/>
      <c r="BK22" s="75"/>
      <c r="BX22" s="73">
        <v>44596</v>
      </c>
      <c r="BY22" s="74">
        <v>44599</v>
      </c>
      <c r="BZ22" s="74">
        <v>44690</v>
      </c>
      <c r="CA22" s="74">
        <v>44690</v>
      </c>
      <c r="CB22" s="75">
        <v>100</v>
      </c>
      <c r="CC22" s="75">
        <v>1</v>
      </c>
      <c r="CD22" s="78">
        <v>-2.9999999999999997E-4</v>
      </c>
      <c r="CF22" s="79"/>
      <c r="CG22" s="80"/>
      <c r="CL22" s="79"/>
    </row>
    <row r="23" spans="2:103">
      <c r="B23" s="2" t="s">
        <v>1853</v>
      </c>
      <c r="C23" s="86" t="s">
        <v>1854</v>
      </c>
      <c r="D23" s="85"/>
      <c r="AD23" s="73"/>
      <c r="AE23" s="74"/>
      <c r="AF23" s="74"/>
      <c r="BD23" s="75"/>
      <c r="BK23" s="75"/>
      <c r="BX23" s="73">
        <v>44687</v>
      </c>
      <c r="BY23" s="74">
        <v>44690</v>
      </c>
      <c r="BZ23" s="74">
        <v>44781</v>
      </c>
      <c r="CA23" s="74">
        <v>44781</v>
      </c>
      <c r="CB23" s="75">
        <v>100</v>
      </c>
      <c r="CC23" s="75">
        <v>1</v>
      </c>
      <c r="CD23" s="78">
        <v>-2.9999999999999997E-4</v>
      </c>
      <c r="CF23" s="79"/>
      <c r="CG23" s="80"/>
      <c r="CL23" s="79"/>
      <c r="CR23" s="87"/>
      <c r="CS23" s="87"/>
    </row>
    <row r="24" spans="2:103">
      <c r="B24" s="2" t="s">
        <v>1855</v>
      </c>
      <c r="C24" s="13" t="s">
        <v>87</v>
      </c>
      <c r="D24" s="85"/>
      <c r="AD24" s="73"/>
      <c r="AE24" s="74"/>
      <c r="AF24" s="74"/>
      <c r="BD24" s="75"/>
      <c r="BK24" s="75"/>
      <c r="BX24" s="73">
        <v>44778</v>
      </c>
      <c r="BY24" s="74">
        <v>44781</v>
      </c>
      <c r="BZ24" s="74">
        <v>44872</v>
      </c>
      <c r="CA24" s="74">
        <v>44872</v>
      </c>
      <c r="CB24" s="75">
        <v>100</v>
      </c>
      <c r="CC24" s="75">
        <v>1</v>
      </c>
      <c r="CD24" s="78">
        <v>-2.9999999999999997E-4</v>
      </c>
      <c r="CF24" s="79"/>
      <c r="CG24" s="80"/>
      <c r="CL24" s="79"/>
      <c r="CR24" s="87"/>
      <c r="CS24" s="87"/>
    </row>
    <row r="25" spans="2:103">
      <c r="B25" s="2" t="s">
        <v>1856</v>
      </c>
      <c r="C25" s="86" t="s">
        <v>73</v>
      </c>
      <c r="D25" s="85"/>
      <c r="AD25" s="73"/>
      <c r="AE25" s="74"/>
      <c r="AF25" s="74"/>
      <c r="BD25" s="75"/>
      <c r="BK25" s="75"/>
      <c r="BX25" s="73">
        <v>44869</v>
      </c>
      <c r="BY25" s="74">
        <v>44872</v>
      </c>
      <c r="BZ25" s="74">
        <v>44964</v>
      </c>
      <c r="CA25" s="74">
        <v>44964</v>
      </c>
      <c r="CB25" s="75">
        <v>100</v>
      </c>
      <c r="CC25" s="75">
        <v>1</v>
      </c>
      <c r="CD25" s="78">
        <v>-2.9999999999999997E-4</v>
      </c>
      <c r="CF25" s="79"/>
      <c r="CG25" s="80"/>
      <c r="CL25" s="79"/>
      <c r="CR25" s="87"/>
      <c r="CS25" s="87"/>
    </row>
    <row r="26" spans="2:103">
      <c r="B26" s="2" t="s">
        <v>1857</v>
      </c>
      <c r="C26" s="86" t="s">
        <v>86</v>
      </c>
      <c r="D26" s="85"/>
      <c r="AD26" s="73"/>
      <c r="AE26" s="74"/>
      <c r="AF26" s="74"/>
      <c r="BD26" s="75"/>
      <c r="BK26" s="75"/>
      <c r="BX26" s="73">
        <v>44963</v>
      </c>
      <c r="BY26" s="74">
        <v>44964</v>
      </c>
      <c r="BZ26" s="74">
        <v>45054</v>
      </c>
      <c r="CA26" s="74">
        <v>45054</v>
      </c>
      <c r="CB26" s="75">
        <v>100</v>
      </c>
      <c r="CC26" s="75">
        <v>1</v>
      </c>
      <c r="CD26" s="78">
        <v>-2.9999999999999997E-4</v>
      </c>
      <c r="CF26" s="79"/>
      <c r="CG26" s="80"/>
      <c r="CL26" s="79"/>
      <c r="CR26" s="87"/>
      <c r="CS26" s="87"/>
    </row>
    <row r="27" spans="2:103" ht="14.25" thickBot="1">
      <c r="B27" s="2" t="s">
        <v>1858</v>
      </c>
      <c r="C27" s="13" t="s">
        <v>126</v>
      </c>
      <c r="D27" s="85"/>
      <c r="AD27" s="73"/>
      <c r="AE27" s="74"/>
      <c r="AF27" s="74"/>
      <c r="BD27" s="75"/>
      <c r="BK27" s="75"/>
      <c r="BX27" s="73">
        <v>45050</v>
      </c>
      <c r="BY27" s="74">
        <v>45054</v>
      </c>
      <c r="BZ27" s="74">
        <v>45145</v>
      </c>
      <c r="CA27" s="74">
        <v>45145</v>
      </c>
      <c r="CB27" s="75">
        <v>100</v>
      </c>
      <c r="CC27" s="75">
        <v>1</v>
      </c>
      <c r="CD27" s="78">
        <v>-2.9999999999999997E-4</v>
      </c>
      <c r="CF27" s="79"/>
      <c r="CG27" s="80"/>
      <c r="CL27" s="79"/>
      <c r="CR27" s="87"/>
      <c r="CS27" s="87"/>
    </row>
    <row r="28" spans="2:103">
      <c r="B28" s="6" t="s">
        <v>1859</v>
      </c>
      <c r="C28" s="88">
        <v>3.6</v>
      </c>
      <c r="D28" s="89"/>
      <c r="E28" s="1" t="s">
        <v>32</v>
      </c>
      <c r="F28" s="90">
        <f>1/250</f>
        <v>4.0000000000000001E-3</v>
      </c>
      <c r="G28" s="91"/>
      <c r="AD28" s="73"/>
      <c r="AE28" s="74"/>
      <c r="AF28" s="74"/>
      <c r="BD28" s="75"/>
      <c r="BK28" s="75"/>
      <c r="BX28" s="73">
        <v>45142</v>
      </c>
      <c r="BY28" s="74">
        <v>45145</v>
      </c>
      <c r="BZ28" s="74">
        <v>45237</v>
      </c>
      <c r="CA28" s="74">
        <v>45237</v>
      </c>
      <c r="CB28" s="75">
        <v>100</v>
      </c>
      <c r="CC28" s="75">
        <v>1</v>
      </c>
      <c r="CD28" s="78">
        <v>-2.9999999999999997E-4</v>
      </c>
      <c r="CF28" s="79"/>
      <c r="CG28" s="80"/>
      <c r="CL28" s="79"/>
      <c r="CR28" s="87"/>
      <c r="CS28" s="87"/>
    </row>
    <row r="29" spans="2:103">
      <c r="B29" s="2" t="s">
        <v>1860</v>
      </c>
      <c r="C29" s="24" t="s">
        <v>31</v>
      </c>
      <c r="D29" s="85"/>
      <c r="E29" s="2" t="s">
        <v>1861</v>
      </c>
      <c r="F29" s="92">
        <v>5.0000000000000001E-4</v>
      </c>
      <c r="G29" s="78"/>
      <c r="AD29" s="73"/>
      <c r="AE29" s="74"/>
      <c r="AF29" s="74"/>
      <c r="BD29" s="75"/>
      <c r="BK29" s="75"/>
      <c r="BX29" s="73">
        <v>45236</v>
      </c>
      <c r="BY29" s="74">
        <v>45237</v>
      </c>
      <c r="BZ29" s="74">
        <v>45329</v>
      </c>
      <c r="CA29" s="74">
        <v>45329</v>
      </c>
      <c r="CB29" s="75">
        <v>100</v>
      </c>
      <c r="CC29" s="75">
        <v>1</v>
      </c>
      <c r="CD29" s="78">
        <v>-2.9999999999999997E-4</v>
      </c>
      <c r="CF29" s="79"/>
      <c r="CG29" s="80"/>
      <c r="CL29" s="79"/>
      <c r="CR29" s="87"/>
      <c r="CS29" s="87"/>
    </row>
    <row r="30" spans="2:103">
      <c r="B30" s="2" t="s">
        <v>1862</v>
      </c>
      <c r="C30" s="86" t="s">
        <v>1863</v>
      </c>
      <c r="D30" s="85"/>
      <c r="E30" s="2" t="s">
        <v>1864</v>
      </c>
      <c r="F30" s="92">
        <v>5.0000000000000001E-4</v>
      </c>
      <c r="G30" s="78"/>
      <c r="AD30" s="73"/>
      <c r="AE30" s="74"/>
      <c r="AF30" s="74"/>
      <c r="BD30" s="75"/>
      <c r="BK30" s="75"/>
      <c r="BX30" s="73">
        <v>45328</v>
      </c>
      <c r="BY30" s="74">
        <v>45329</v>
      </c>
      <c r="BZ30" s="74">
        <v>45419</v>
      </c>
      <c r="CA30" s="74">
        <v>45419</v>
      </c>
      <c r="CB30" s="75">
        <v>100</v>
      </c>
      <c r="CC30" s="75">
        <v>1</v>
      </c>
      <c r="CD30" s="78">
        <v>-2.9999999999999997E-4</v>
      </c>
      <c r="CF30" s="79"/>
      <c r="CG30" s="80"/>
      <c r="CL30" s="79"/>
      <c r="CR30" s="87"/>
      <c r="CS30" s="87"/>
    </row>
    <row r="31" spans="2:103">
      <c r="B31" s="2" t="s">
        <v>1865</v>
      </c>
      <c r="C31" s="13" t="s">
        <v>87</v>
      </c>
      <c r="D31" s="85"/>
      <c r="E31" s="2" t="s">
        <v>131</v>
      </c>
      <c r="F31" s="92">
        <v>2.5</v>
      </c>
      <c r="G31" s="78"/>
      <c r="AD31" s="73"/>
      <c r="AE31" s="74"/>
      <c r="AF31" s="74"/>
      <c r="BD31" s="75"/>
      <c r="BK31" s="75"/>
      <c r="BX31" s="73">
        <v>45418</v>
      </c>
      <c r="BY31" s="74">
        <v>45419</v>
      </c>
      <c r="BZ31" s="74">
        <v>45511</v>
      </c>
      <c r="CA31" s="74">
        <v>45511</v>
      </c>
      <c r="CB31" s="75">
        <v>100</v>
      </c>
      <c r="CC31" s="75">
        <v>1</v>
      </c>
      <c r="CD31" s="78">
        <v>-2.9999999999999997E-4</v>
      </c>
      <c r="CF31" s="79"/>
      <c r="CG31" s="80"/>
      <c r="CL31" s="79"/>
      <c r="CR31" s="87"/>
      <c r="CS31" s="87"/>
    </row>
    <row r="32" spans="2:103">
      <c r="B32" s="2" t="s">
        <v>1866</v>
      </c>
      <c r="C32" s="86" t="s">
        <v>1867</v>
      </c>
      <c r="D32" s="85"/>
      <c r="E32" s="6" t="s">
        <v>1868</v>
      </c>
      <c r="F32" s="93">
        <v>10</v>
      </c>
      <c r="G32" s="94"/>
      <c r="AD32" s="73"/>
      <c r="AE32" s="74"/>
      <c r="AF32" s="74"/>
      <c r="BX32" s="73">
        <v>45510</v>
      </c>
      <c r="BY32" s="74">
        <v>45511</v>
      </c>
      <c r="BZ32" s="74">
        <v>45603</v>
      </c>
      <c r="CA32" s="74">
        <v>45603</v>
      </c>
      <c r="CB32" s="75">
        <v>100</v>
      </c>
      <c r="CC32" s="75">
        <v>1</v>
      </c>
      <c r="CD32" s="78">
        <v>-2.9999999999999997E-4</v>
      </c>
      <c r="CF32" s="79"/>
      <c r="CG32" s="80"/>
      <c r="CL32" s="79"/>
      <c r="CR32" s="87"/>
      <c r="CS32" s="87"/>
    </row>
    <row r="33" spans="2:97" ht="14.25">
      <c r="B33" s="2" t="s">
        <v>1869</v>
      </c>
      <c r="C33" s="86" t="s">
        <v>1870</v>
      </c>
      <c r="D33" s="85"/>
      <c r="E33" s="3" t="s">
        <v>1871</v>
      </c>
      <c r="F33" s="7">
        <v>-2.9999999999999997E-4</v>
      </c>
      <c r="G33" s="8"/>
      <c r="AD33" s="73"/>
      <c r="AE33" s="74"/>
      <c r="AF33" s="74"/>
      <c r="BX33" s="73">
        <v>45602</v>
      </c>
      <c r="BY33" s="74">
        <v>45603</v>
      </c>
      <c r="BZ33" s="74">
        <v>45695</v>
      </c>
      <c r="CA33" s="74">
        <v>45695</v>
      </c>
      <c r="CB33" s="75">
        <v>100</v>
      </c>
      <c r="CC33" s="75">
        <v>1</v>
      </c>
      <c r="CD33" s="78">
        <v>-2.9999999999999997E-4</v>
      </c>
      <c r="CF33" s="79"/>
      <c r="CG33" s="80"/>
      <c r="CL33" s="79"/>
      <c r="CR33" s="87"/>
      <c r="CS33" s="87"/>
    </row>
    <row r="34" spans="2:97" ht="14.25">
      <c r="B34" s="2" t="s">
        <v>1872</v>
      </c>
      <c r="C34" s="13" t="s">
        <v>126</v>
      </c>
      <c r="D34" s="78"/>
      <c r="E34" s="3" t="s">
        <v>1873</v>
      </c>
      <c r="F34" s="9" t="s">
        <v>1874</v>
      </c>
      <c r="G34" s="8"/>
      <c r="AD34" s="73"/>
      <c r="AE34" s="74"/>
      <c r="AF34" s="74"/>
      <c r="BX34" s="73">
        <v>45694</v>
      </c>
      <c r="BY34" s="74">
        <v>45695</v>
      </c>
      <c r="BZ34" s="74">
        <v>45784</v>
      </c>
      <c r="CA34" s="74">
        <v>45784</v>
      </c>
      <c r="CB34" s="75">
        <v>100</v>
      </c>
      <c r="CC34" s="75">
        <v>1</v>
      </c>
      <c r="CD34" s="78">
        <v>-2.9999999999999997E-4</v>
      </c>
      <c r="CF34" s="79"/>
      <c r="CG34" s="80"/>
      <c r="CL34" s="79"/>
      <c r="CR34" s="87"/>
      <c r="CS34" s="87"/>
    </row>
    <row r="35" spans="2:97" ht="14.25">
      <c r="B35" s="6" t="s">
        <v>1875</v>
      </c>
      <c r="C35" s="88">
        <f>-Index1Multi</f>
        <v>-3.6</v>
      </c>
      <c r="D35" s="89"/>
      <c r="E35" s="3" t="s">
        <v>57</v>
      </c>
      <c r="F35" s="10">
        <v>1</v>
      </c>
      <c r="G35" s="8"/>
      <c r="AD35" s="73"/>
      <c r="AE35" s="74"/>
      <c r="AF35" s="74"/>
      <c r="BX35" s="73">
        <v>45783</v>
      </c>
      <c r="BY35" s="74">
        <v>45784</v>
      </c>
      <c r="BZ35" s="74">
        <v>45876</v>
      </c>
      <c r="CA35" s="74">
        <v>45876</v>
      </c>
      <c r="CB35" s="75">
        <v>100</v>
      </c>
      <c r="CC35" s="75">
        <v>1</v>
      </c>
      <c r="CD35" s="78">
        <v>-2.9999999999999997E-4</v>
      </c>
      <c r="CF35" s="79"/>
      <c r="CG35" s="80"/>
      <c r="CL35" s="79"/>
      <c r="CR35" s="87"/>
      <c r="CS35" s="87"/>
    </row>
    <row r="36" spans="2:97" ht="16.5">
      <c r="B36" s="95" t="s">
        <v>1876</v>
      </c>
      <c r="C36" s="96">
        <v>4.3999999999999997E-2</v>
      </c>
      <c r="D36" s="97"/>
      <c r="E36" s="3" t="s">
        <v>1877</v>
      </c>
      <c r="F36" s="13" t="s">
        <v>58</v>
      </c>
      <c r="G36" s="8"/>
      <c r="K36" s="27"/>
      <c r="AD36" s="73"/>
      <c r="AE36" s="74"/>
      <c r="AF36" s="74"/>
      <c r="BX36" s="73">
        <v>45875</v>
      </c>
      <c r="BY36" s="74">
        <v>45876</v>
      </c>
      <c r="BZ36" s="74">
        <v>45968</v>
      </c>
      <c r="CA36" s="74">
        <v>45968</v>
      </c>
      <c r="CB36" s="75">
        <v>100</v>
      </c>
      <c r="CC36" s="75">
        <v>1</v>
      </c>
      <c r="CD36" s="78">
        <v>-2.9999999999999997E-4</v>
      </c>
      <c r="CF36" s="79"/>
      <c r="CG36" s="80"/>
      <c r="CL36" s="79"/>
      <c r="CR36" s="87"/>
      <c r="CS36" s="87"/>
    </row>
    <row r="37" spans="2:97" ht="14.25">
      <c r="B37" s="6" t="s">
        <v>1878</v>
      </c>
      <c r="C37" s="98">
        <v>0</v>
      </c>
      <c r="D37" s="99"/>
      <c r="E37" s="3" t="s">
        <v>1879</v>
      </c>
      <c r="F37" s="13" t="s">
        <v>60</v>
      </c>
      <c r="G37" s="8"/>
      <c r="K37" s="58"/>
      <c r="AD37" s="73"/>
      <c r="AE37" s="74"/>
      <c r="AF37" s="74"/>
      <c r="BX37" s="73">
        <v>45967</v>
      </c>
      <c r="BY37" s="74">
        <v>45968</v>
      </c>
      <c r="BZ37" s="74">
        <v>46062</v>
      </c>
      <c r="CA37" s="74">
        <v>46062</v>
      </c>
      <c r="CB37" s="75">
        <v>100</v>
      </c>
      <c r="CC37" s="75">
        <v>1</v>
      </c>
      <c r="CD37" s="78">
        <v>-2.9999999999999997E-4</v>
      </c>
      <c r="CF37" s="79"/>
      <c r="CG37" s="80"/>
      <c r="CL37" s="79"/>
    </row>
    <row r="38" spans="2:97" ht="14.25">
      <c r="B38" s="2" t="s">
        <v>1880</v>
      </c>
      <c r="C38" s="13" t="s">
        <v>13</v>
      </c>
      <c r="D38" s="85"/>
      <c r="E38" s="3" t="s">
        <v>1881</v>
      </c>
      <c r="F38" s="13" t="s">
        <v>62</v>
      </c>
      <c r="G38" s="8"/>
      <c r="K38" s="58"/>
      <c r="AD38" s="73"/>
      <c r="AE38" s="74"/>
      <c r="AF38" s="74"/>
      <c r="BX38" s="73">
        <v>46059</v>
      </c>
      <c r="BY38" s="74">
        <v>46062</v>
      </c>
      <c r="BZ38" s="74">
        <v>46149</v>
      </c>
      <c r="CA38" s="74">
        <v>46149</v>
      </c>
      <c r="CB38" s="75">
        <v>100</v>
      </c>
      <c r="CC38" s="75">
        <v>1</v>
      </c>
      <c r="CD38" s="78">
        <v>-2.9999999999999997E-4</v>
      </c>
      <c r="CF38" s="79"/>
      <c r="CG38" s="80"/>
      <c r="CL38" s="79"/>
    </row>
    <row r="39" spans="2:97" ht="14.25">
      <c r="B39" s="2" t="s">
        <v>1882</v>
      </c>
      <c r="C39" s="86" t="s">
        <v>1883</v>
      </c>
      <c r="D39" s="85"/>
      <c r="E39" s="3" t="s">
        <v>1884</v>
      </c>
      <c r="F39" s="13" t="s">
        <v>64</v>
      </c>
      <c r="G39" s="8"/>
      <c r="K39" s="100"/>
      <c r="AD39" s="73"/>
      <c r="AE39" s="74"/>
      <c r="AF39" s="74"/>
      <c r="BX39" s="73">
        <v>46148</v>
      </c>
      <c r="BY39" s="74">
        <v>46149</v>
      </c>
      <c r="BZ39" s="74">
        <v>46241</v>
      </c>
      <c r="CA39" s="74">
        <v>46241</v>
      </c>
      <c r="CB39" s="75">
        <v>100</v>
      </c>
      <c r="CC39" s="75">
        <v>1</v>
      </c>
      <c r="CD39" s="78">
        <v>-2.9999999999999997E-4</v>
      </c>
      <c r="CF39" s="79"/>
      <c r="CG39" s="80"/>
      <c r="CL39" s="79"/>
    </row>
    <row r="40" spans="2:97" ht="16.5">
      <c r="B40" s="2" t="s">
        <v>1885</v>
      </c>
      <c r="C40" s="13" t="s">
        <v>87</v>
      </c>
      <c r="D40" s="85"/>
      <c r="E40" s="3" t="s">
        <v>1886</v>
      </c>
      <c r="F40" s="13" t="s">
        <v>65</v>
      </c>
      <c r="G40" s="8"/>
      <c r="K40" s="27"/>
      <c r="AD40" s="73"/>
      <c r="AE40" s="74"/>
      <c r="AF40" s="74"/>
      <c r="BX40" s="73">
        <v>46240</v>
      </c>
      <c r="BY40" s="74">
        <v>46241</v>
      </c>
      <c r="BZ40" s="74">
        <v>46335</v>
      </c>
      <c r="CA40" s="74">
        <v>46335</v>
      </c>
      <c r="CB40" s="75">
        <v>100</v>
      </c>
      <c r="CC40" s="75">
        <v>1</v>
      </c>
      <c r="CD40" s="78">
        <v>-2.9999999999999997E-4</v>
      </c>
      <c r="CF40" s="79"/>
      <c r="CG40" s="80"/>
      <c r="CL40" s="79"/>
    </row>
    <row r="41" spans="2:97" ht="14.25">
      <c r="B41" s="2" t="s">
        <v>1887</v>
      </c>
      <c r="C41" s="86" t="s">
        <v>1867</v>
      </c>
      <c r="D41" s="85"/>
      <c r="E41" s="3" t="s">
        <v>1888</v>
      </c>
      <c r="F41" s="13" t="s">
        <v>66</v>
      </c>
      <c r="G41" s="8"/>
      <c r="AD41" s="73"/>
      <c r="AE41" s="74"/>
      <c r="AF41" s="74"/>
      <c r="BX41" s="73">
        <v>46332</v>
      </c>
      <c r="BY41" s="74">
        <v>46335</v>
      </c>
      <c r="BZ41" s="74">
        <v>46427</v>
      </c>
      <c r="CA41" s="74">
        <v>46427</v>
      </c>
      <c r="CB41" s="75">
        <v>100</v>
      </c>
      <c r="CC41" s="75">
        <v>1</v>
      </c>
      <c r="CD41" s="78">
        <v>-2.9999999999999997E-4</v>
      </c>
      <c r="CF41" s="79"/>
      <c r="CG41" s="80"/>
      <c r="CL41" s="79"/>
    </row>
    <row r="42" spans="2:97" ht="14.25">
      <c r="B42" s="2" t="s">
        <v>1889</v>
      </c>
      <c r="C42" s="86" t="s">
        <v>1874</v>
      </c>
      <c r="D42" s="85"/>
      <c r="E42" s="18" t="s">
        <v>1890</v>
      </c>
      <c r="F42" s="19" t="b">
        <v>1</v>
      </c>
      <c r="G42" s="20"/>
      <c r="AD42" s="73"/>
      <c r="AE42" s="74"/>
      <c r="AF42" s="74"/>
      <c r="BX42" s="73">
        <v>46423</v>
      </c>
      <c r="BY42" s="74">
        <v>46427</v>
      </c>
      <c r="BZ42" s="74">
        <v>46514</v>
      </c>
      <c r="CA42" s="74">
        <v>46514</v>
      </c>
      <c r="CB42" s="75">
        <v>100</v>
      </c>
      <c r="CC42" s="75">
        <v>1</v>
      </c>
      <c r="CD42" s="78">
        <v>-2.9999999999999997E-4</v>
      </c>
      <c r="CF42" s="79"/>
      <c r="CG42" s="80"/>
      <c r="CL42" s="79"/>
    </row>
    <row r="43" spans="2:97" ht="14.25">
      <c r="B43" s="2" t="s">
        <v>1891</v>
      </c>
      <c r="C43" s="13" t="s">
        <v>66</v>
      </c>
      <c r="D43" s="85"/>
      <c r="E43" s="3" t="s">
        <v>1892</v>
      </c>
      <c r="F43" s="13" t="s">
        <v>13</v>
      </c>
      <c r="G43" s="8"/>
      <c r="AD43" s="73"/>
      <c r="AE43" s="74"/>
      <c r="AF43" s="74"/>
      <c r="BX43" s="73">
        <v>46513</v>
      </c>
      <c r="BY43" s="74">
        <v>46514</v>
      </c>
      <c r="BZ43" s="74">
        <v>46608</v>
      </c>
      <c r="CA43" s="74">
        <v>46608</v>
      </c>
      <c r="CB43" s="75">
        <v>100</v>
      </c>
      <c r="CC43" s="75">
        <v>1</v>
      </c>
      <c r="CD43" s="78">
        <v>-2.9999999999999997E-4</v>
      </c>
      <c r="CF43" s="79"/>
      <c r="CG43" s="80"/>
      <c r="CL43" s="79"/>
    </row>
    <row r="44" spans="2:97" ht="14.25">
      <c r="B44" s="6" t="s">
        <v>1893</v>
      </c>
      <c r="C44" s="88">
        <v>1</v>
      </c>
      <c r="D44" s="89"/>
      <c r="E44" s="3" t="s">
        <v>1894</v>
      </c>
      <c r="F44" s="13" t="s">
        <v>1874</v>
      </c>
      <c r="G44" s="8"/>
      <c r="AD44" s="73"/>
      <c r="AE44" s="74"/>
      <c r="AF44" s="74"/>
      <c r="BX44" s="73">
        <v>46605</v>
      </c>
      <c r="BY44" s="74">
        <v>46608</v>
      </c>
      <c r="BZ44" s="74">
        <v>46699</v>
      </c>
      <c r="CA44" s="74">
        <v>46699</v>
      </c>
      <c r="CB44" s="75">
        <v>100</v>
      </c>
      <c r="CC44" s="75">
        <v>1</v>
      </c>
      <c r="CD44" s="78">
        <v>-2.9999999999999997E-4</v>
      </c>
      <c r="CF44" s="79"/>
      <c r="CG44" s="80"/>
      <c r="CL44" s="79"/>
    </row>
    <row r="45" spans="2:97" ht="14.25">
      <c r="B45" s="2" t="s">
        <v>1895</v>
      </c>
      <c r="C45" s="13" t="s">
        <v>13</v>
      </c>
      <c r="D45" s="85"/>
      <c r="E45" s="3" t="s">
        <v>1894</v>
      </c>
      <c r="F45" s="13" t="s">
        <v>71</v>
      </c>
      <c r="G45" s="8"/>
      <c r="AD45" s="73"/>
      <c r="AE45" s="74"/>
      <c r="AF45" s="74"/>
      <c r="BX45" s="73">
        <v>46696</v>
      </c>
      <c r="BY45" s="74">
        <v>46699</v>
      </c>
      <c r="BZ45" s="74">
        <v>46790</v>
      </c>
      <c r="CA45" s="74">
        <v>46790</v>
      </c>
      <c r="CB45" s="75">
        <v>100</v>
      </c>
      <c r="CC45" s="75">
        <v>1</v>
      </c>
      <c r="CD45" s="78">
        <v>-2.9999999999999997E-4</v>
      </c>
      <c r="CF45" s="79"/>
      <c r="CG45" s="80"/>
      <c r="CL45" s="79"/>
    </row>
    <row r="46" spans="2:97" ht="14.25">
      <c r="B46" s="2" t="s">
        <v>1896</v>
      </c>
      <c r="C46" s="86" t="s">
        <v>1863</v>
      </c>
      <c r="D46" s="85"/>
      <c r="E46" s="3" t="s">
        <v>1897</v>
      </c>
      <c r="F46" s="13" t="s">
        <v>1867</v>
      </c>
      <c r="G46" s="8"/>
      <c r="AD46" s="73"/>
      <c r="AE46" s="74"/>
      <c r="AF46" s="74"/>
      <c r="BX46" s="73">
        <v>46787</v>
      </c>
      <c r="BY46" s="74">
        <v>46790</v>
      </c>
      <c r="BZ46" s="74">
        <v>46881</v>
      </c>
      <c r="CA46" s="74">
        <v>46881</v>
      </c>
      <c r="CB46" s="75">
        <v>100</v>
      </c>
      <c r="CC46" s="75">
        <v>1</v>
      </c>
      <c r="CD46" s="78">
        <v>-2.9999999999999997E-4</v>
      </c>
      <c r="CF46" s="79"/>
      <c r="CG46" s="80"/>
      <c r="CL46" s="79"/>
    </row>
    <row r="47" spans="2:97" ht="14.25">
      <c r="B47" s="2" t="s">
        <v>1898</v>
      </c>
      <c r="C47" s="13" t="s">
        <v>87</v>
      </c>
      <c r="D47" s="85"/>
      <c r="E47" s="3" t="s">
        <v>1899</v>
      </c>
      <c r="F47" s="13" t="s">
        <v>1900</v>
      </c>
      <c r="G47" s="8"/>
      <c r="AD47" s="73"/>
      <c r="AE47" s="74"/>
      <c r="AF47" s="74"/>
      <c r="BX47" s="73">
        <v>46877</v>
      </c>
      <c r="BY47" s="74">
        <v>46881</v>
      </c>
      <c r="BZ47" s="74">
        <v>46972</v>
      </c>
      <c r="CA47" s="74">
        <v>46972</v>
      </c>
      <c r="CB47" s="75">
        <v>100</v>
      </c>
      <c r="CC47" s="75">
        <v>1</v>
      </c>
      <c r="CD47" s="78">
        <v>-2.9999999999999997E-4</v>
      </c>
      <c r="CF47" s="79"/>
      <c r="CG47" s="80"/>
      <c r="CL47" s="79"/>
    </row>
    <row r="48" spans="2:97" ht="14.25">
      <c r="B48" s="2" t="s">
        <v>1901</v>
      </c>
      <c r="C48" s="86" t="s">
        <v>1867</v>
      </c>
      <c r="D48" s="85"/>
      <c r="E48" s="23" t="s">
        <v>1902</v>
      </c>
      <c r="F48" s="24" t="s">
        <v>75</v>
      </c>
      <c r="G48" s="25"/>
      <c r="AD48" s="73"/>
      <c r="AE48" s="74"/>
      <c r="AF48" s="74"/>
      <c r="BX48" s="73">
        <v>46969</v>
      </c>
      <c r="BY48" s="74">
        <v>46972</v>
      </c>
      <c r="BZ48" s="74">
        <v>47064</v>
      </c>
      <c r="CA48" s="74">
        <v>47064</v>
      </c>
      <c r="CB48" s="75">
        <v>100</v>
      </c>
      <c r="CC48" s="75">
        <v>1</v>
      </c>
      <c r="CD48" s="78">
        <v>-2.9999999999999997E-4</v>
      </c>
      <c r="CF48" s="79"/>
      <c r="CG48" s="80"/>
      <c r="CL48" s="79"/>
    </row>
    <row r="49" spans="2:90" ht="14.25">
      <c r="B49" s="2" t="s">
        <v>1903</v>
      </c>
      <c r="C49" s="86" t="s">
        <v>1874</v>
      </c>
      <c r="D49" s="85"/>
      <c r="E49" s="3" t="s">
        <v>1904</v>
      </c>
      <c r="F49" s="9" t="s">
        <v>1905</v>
      </c>
      <c r="G49" s="8"/>
      <c r="AD49" s="73"/>
      <c r="AE49" s="74"/>
      <c r="AF49" s="74"/>
      <c r="BX49" s="73">
        <v>47063</v>
      </c>
      <c r="BY49" s="74">
        <v>47064</v>
      </c>
      <c r="BZ49" s="74">
        <v>47156</v>
      </c>
      <c r="CA49" s="74">
        <v>47156</v>
      </c>
      <c r="CB49" s="75">
        <v>100</v>
      </c>
      <c r="CC49" s="75">
        <v>1</v>
      </c>
      <c r="CD49" s="78">
        <v>-2.9999999999999997E-4</v>
      </c>
      <c r="CF49" s="79"/>
      <c r="CG49" s="80"/>
      <c r="CL49" s="79"/>
    </row>
    <row r="50" spans="2:90" ht="14.25">
      <c r="B50" s="2" t="s">
        <v>1906</v>
      </c>
      <c r="C50" s="13" t="s">
        <v>1907</v>
      </c>
      <c r="D50" s="85"/>
      <c r="E50" s="18" t="s">
        <v>1908</v>
      </c>
      <c r="F50" s="28" t="s">
        <v>66</v>
      </c>
      <c r="G50" s="21"/>
      <c r="AD50" s="73"/>
      <c r="AE50" s="74"/>
      <c r="AF50" s="74"/>
      <c r="BX50" s="73">
        <v>47155</v>
      </c>
      <c r="BY50" s="74">
        <v>47156</v>
      </c>
      <c r="BZ50" s="74">
        <v>47246</v>
      </c>
      <c r="CA50" s="74">
        <v>47246</v>
      </c>
      <c r="CB50" s="75">
        <v>100</v>
      </c>
      <c r="CC50" s="75">
        <v>1</v>
      </c>
      <c r="CD50" s="78">
        <v>-2.9999999999999997E-4</v>
      </c>
      <c r="CF50" s="79"/>
      <c r="CG50" s="80"/>
      <c r="CL50" s="79"/>
    </row>
    <row r="51" spans="2:90" ht="14.25">
      <c r="B51" s="6" t="s">
        <v>1909</v>
      </c>
      <c r="C51" s="88">
        <v>-1</v>
      </c>
      <c r="D51" s="89"/>
      <c r="E51" s="3" t="s">
        <v>1910</v>
      </c>
      <c r="F51" s="11" t="b">
        <v>1</v>
      </c>
      <c r="G51" s="12"/>
      <c r="AD51" s="73"/>
      <c r="AE51" s="74"/>
      <c r="AF51" s="74"/>
      <c r="BX51" s="73">
        <v>47242</v>
      </c>
      <c r="BY51" s="74">
        <v>47246</v>
      </c>
      <c r="BZ51" s="74">
        <v>47337</v>
      </c>
      <c r="CA51" s="74">
        <v>47337</v>
      </c>
      <c r="CB51" s="75">
        <v>100</v>
      </c>
      <c r="CC51" s="75">
        <v>1</v>
      </c>
      <c r="CD51" s="78">
        <v>-2.9999999999999997E-4</v>
      </c>
      <c r="CF51" s="79"/>
      <c r="CG51" s="80"/>
      <c r="CL51" s="79"/>
    </row>
    <row r="52" spans="2:90" ht="14.25">
      <c r="B52" s="95" t="s">
        <v>1911</v>
      </c>
      <c r="C52" s="96">
        <v>1</v>
      </c>
      <c r="D52" s="101" t="s">
        <v>127</v>
      </c>
      <c r="E52" s="3" t="s">
        <v>1912</v>
      </c>
      <c r="F52" s="7">
        <v>5.3400000000000003E-2</v>
      </c>
      <c r="G52" s="12"/>
      <c r="AD52" s="73"/>
      <c r="AE52" s="74"/>
      <c r="AF52" s="74"/>
      <c r="BX52" s="73">
        <v>47336</v>
      </c>
      <c r="BY52" s="74">
        <v>47337</v>
      </c>
      <c r="BZ52" s="74">
        <v>47429</v>
      </c>
      <c r="CA52" s="74">
        <v>47429</v>
      </c>
      <c r="CB52" s="75">
        <v>100</v>
      </c>
      <c r="CC52" s="75">
        <v>1</v>
      </c>
      <c r="CD52" s="78">
        <v>-2.9999999999999997E-4</v>
      </c>
      <c r="CF52" s="79"/>
      <c r="CG52" s="80"/>
      <c r="CL52" s="79"/>
    </row>
    <row r="53" spans="2:90" ht="14.25">
      <c r="B53" s="6" t="s">
        <v>1913</v>
      </c>
      <c r="C53" s="98">
        <v>0</v>
      </c>
      <c r="D53" s="102" t="s">
        <v>127</v>
      </c>
      <c r="E53" s="3" t="s">
        <v>1914</v>
      </c>
      <c r="F53" s="7">
        <v>5.0000000000000001E-4</v>
      </c>
      <c r="G53" s="12"/>
      <c r="AD53" s="73"/>
      <c r="AE53" s="74"/>
      <c r="AF53" s="74"/>
      <c r="BX53" s="73">
        <v>47428</v>
      </c>
      <c r="BY53" s="74">
        <v>47429</v>
      </c>
      <c r="BZ53" s="74">
        <v>47521</v>
      </c>
      <c r="CA53" s="74">
        <v>47521</v>
      </c>
      <c r="CB53" s="75">
        <v>100</v>
      </c>
      <c r="CC53" s="75">
        <v>1</v>
      </c>
      <c r="CD53" s="78">
        <v>-2.9999999999999997E-4</v>
      </c>
      <c r="CF53" s="79"/>
      <c r="CG53" s="80"/>
      <c r="CL53" s="79"/>
    </row>
    <row r="54" spans="2:90" ht="14.25">
      <c r="B54" s="95" t="s">
        <v>1915</v>
      </c>
      <c r="C54" s="103">
        <v>10000</v>
      </c>
      <c r="D54" s="101" t="s">
        <v>128</v>
      </c>
      <c r="E54" s="18" t="s">
        <v>1916</v>
      </c>
      <c r="F54" s="19">
        <v>80</v>
      </c>
      <c r="G54" s="20"/>
      <c r="AD54" s="73"/>
      <c r="AE54" s="74"/>
      <c r="AF54" s="74"/>
      <c r="BX54" s="73">
        <v>47520</v>
      </c>
      <c r="BY54" s="74">
        <v>47521</v>
      </c>
      <c r="BZ54" s="74">
        <v>47610</v>
      </c>
      <c r="CA54" s="74">
        <v>47610</v>
      </c>
      <c r="CB54" s="75">
        <v>100</v>
      </c>
      <c r="CC54" s="75">
        <v>1</v>
      </c>
      <c r="CD54" s="78">
        <v>-2.9999999999999997E-4</v>
      </c>
      <c r="CF54" s="79"/>
      <c r="CG54" s="80"/>
      <c r="CL54" s="79"/>
    </row>
    <row r="55" spans="2:90" ht="14.25">
      <c r="B55" s="6" t="s">
        <v>1917</v>
      </c>
      <c r="C55" s="104">
        <v>10000</v>
      </c>
      <c r="D55" s="102" t="s">
        <v>128</v>
      </c>
      <c r="E55" s="3" t="s">
        <v>1918</v>
      </c>
      <c r="F55" s="7">
        <v>0.94599999999999995</v>
      </c>
      <c r="G55" s="12"/>
      <c r="H55" s="57" t="s">
        <v>1919</v>
      </c>
      <c r="I55" s="57" t="s">
        <v>1920</v>
      </c>
      <c r="AD55" s="73"/>
      <c r="AE55" s="74"/>
      <c r="AF55" s="74"/>
      <c r="BX55" s="73">
        <v>47609</v>
      </c>
      <c r="BY55" s="74">
        <v>47610</v>
      </c>
      <c r="BZ55" s="74">
        <v>47702</v>
      </c>
      <c r="CA55" s="74">
        <v>47702</v>
      </c>
      <c r="CB55" s="75">
        <v>100</v>
      </c>
      <c r="CC55" s="75">
        <v>1</v>
      </c>
      <c r="CD55" s="78">
        <v>-2.9999999999999997E-4</v>
      </c>
      <c r="CF55" s="79"/>
      <c r="CG55" s="80"/>
      <c r="CL55" s="79"/>
    </row>
    <row r="56" spans="2:90" ht="14.25">
      <c r="B56" s="2" t="s">
        <v>132</v>
      </c>
      <c r="C56" s="13" t="s">
        <v>1921</v>
      </c>
      <c r="D56" s="78"/>
      <c r="E56" s="3" t="s">
        <v>1922</v>
      </c>
      <c r="F56" s="7">
        <v>8.6499999999999994E-2</v>
      </c>
      <c r="G56" s="12"/>
      <c r="H56" s="105">
        <v>8.6499999999999994E-2</v>
      </c>
      <c r="I56" s="105">
        <v>8.6499999999999994E-2</v>
      </c>
      <c r="AD56" s="73"/>
      <c r="AE56" s="74"/>
      <c r="AF56" s="74"/>
      <c r="BX56" s="73">
        <v>47701</v>
      </c>
      <c r="BY56" s="74">
        <v>47702</v>
      </c>
      <c r="BZ56" s="74">
        <v>47794</v>
      </c>
      <c r="CA56" s="74">
        <v>47794</v>
      </c>
      <c r="CB56" s="75">
        <v>100</v>
      </c>
      <c r="CC56" s="75">
        <v>1</v>
      </c>
      <c r="CD56" s="78">
        <v>-2.9999999999999997E-4</v>
      </c>
      <c r="CF56" s="79"/>
      <c r="CG56" s="80"/>
      <c r="CL56" s="79"/>
    </row>
    <row r="57" spans="2:90" ht="16.5">
      <c r="B57" s="2" t="s">
        <v>133</v>
      </c>
      <c r="C57" s="11">
        <v>1</v>
      </c>
      <c r="D57" s="78"/>
      <c r="E57" s="3" t="s">
        <v>1923</v>
      </c>
      <c r="F57" s="7">
        <v>1.5866999999999999E-2</v>
      </c>
      <c r="G57" s="12" t="s">
        <v>1924</v>
      </c>
      <c r="H57" s="106">
        <f>0.561983648725342%</f>
        <v>5.6198364872534204E-3</v>
      </c>
      <c r="I57" s="106">
        <v>1.5866999999999999E-2</v>
      </c>
      <c r="AD57" s="73"/>
      <c r="AE57" s="74"/>
      <c r="AF57" s="74"/>
      <c r="BX57" s="73">
        <v>47793</v>
      </c>
      <c r="BY57" s="74">
        <v>47794</v>
      </c>
      <c r="BZ57" s="74">
        <v>47886</v>
      </c>
      <c r="CA57" s="74">
        <v>47886</v>
      </c>
      <c r="CB57" s="75">
        <v>100</v>
      </c>
      <c r="CC57" s="75">
        <v>1</v>
      </c>
      <c r="CD57" s="78">
        <v>-2.9999999999999997E-4</v>
      </c>
      <c r="CF57" s="79"/>
      <c r="CG57" s="80"/>
      <c r="CL57" s="79"/>
    </row>
    <row r="58" spans="2:90" ht="16.5">
      <c r="B58" s="107" t="s">
        <v>134</v>
      </c>
      <c r="C58" s="108" t="s">
        <v>135</v>
      </c>
      <c r="D58" s="109"/>
      <c r="E58" s="3" t="s">
        <v>1925</v>
      </c>
      <c r="F58" s="7">
        <v>5.2560200000000001E-3</v>
      </c>
      <c r="G58" s="12"/>
      <c r="H58" s="106">
        <f>0.419745372104154%</f>
        <v>4.1974537210415401E-3</v>
      </c>
      <c r="I58" s="106">
        <v>4.9049107200219997E-3</v>
      </c>
      <c r="AD58" s="73"/>
      <c r="AE58" s="74"/>
      <c r="AF58" s="74"/>
      <c r="BX58" s="73">
        <v>47885</v>
      </c>
      <c r="BY58" s="74">
        <v>47886</v>
      </c>
      <c r="BZ58" s="74">
        <v>47975</v>
      </c>
      <c r="CA58" s="74">
        <v>47975</v>
      </c>
      <c r="CB58" s="75">
        <v>100</v>
      </c>
      <c r="CC58" s="75">
        <v>1</v>
      </c>
      <c r="CD58" s="78">
        <v>-2.9999999999999997E-4</v>
      </c>
      <c r="CF58" s="79"/>
      <c r="CG58" s="80"/>
      <c r="CL58" s="79"/>
    </row>
    <row r="59" spans="2:90" ht="16.5">
      <c r="B59" s="107" t="s">
        <v>136</v>
      </c>
      <c r="C59" s="108" t="s">
        <v>137</v>
      </c>
      <c r="D59" s="109"/>
      <c r="E59" s="3" t="s">
        <v>1926</v>
      </c>
      <c r="F59" s="7">
        <v>0.5</v>
      </c>
      <c r="G59" s="12" t="s">
        <v>1927</v>
      </c>
      <c r="H59" s="106">
        <v>0.5</v>
      </c>
      <c r="I59" s="106">
        <v>0.5</v>
      </c>
      <c r="AD59" s="73"/>
      <c r="AE59" s="74"/>
      <c r="AF59" s="74"/>
      <c r="BX59" s="73">
        <v>47974</v>
      </c>
      <c r="BY59" s="74">
        <v>47975</v>
      </c>
      <c r="BZ59" s="74">
        <v>48067</v>
      </c>
      <c r="CA59" s="74">
        <v>48067</v>
      </c>
      <c r="CB59" s="75">
        <v>100</v>
      </c>
      <c r="CC59" s="75">
        <v>1</v>
      </c>
      <c r="CD59" s="78">
        <v>-2.9999999999999997E-4</v>
      </c>
      <c r="CF59" s="79"/>
      <c r="CG59" s="80"/>
      <c r="CL59" s="79"/>
    </row>
    <row r="60" spans="2:90" ht="16.5">
      <c r="B60" s="107" t="s">
        <v>138</v>
      </c>
      <c r="C60" s="108" t="s">
        <v>75</v>
      </c>
      <c r="D60" s="109"/>
      <c r="E60" s="110" t="s">
        <v>1928</v>
      </c>
      <c r="F60" s="7">
        <v>0.03</v>
      </c>
      <c r="G60" s="12"/>
      <c r="H60" s="106">
        <v>0.03</v>
      </c>
      <c r="I60" s="106">
        <v>0.03</v>
      </c>
      <c r="AD60" s="73"/>
      <c r="AE60" s="74"/>
      <c r="AF60" s="74"/>
      <c r="BX60" s="73">
        <v>48066</v>
      </c>
      <c r="BY60" s="74">
        <v>48067</v>
      </c>
      <c r="BZ60" s="74">
        <v>48159</v>
      </c>
      <c r="CA60" s="74">
        <v>48159</v>
      </c>
      <c r="CB60" s="75">
        <v>100</v>
      </c>
      <c r="CC60" s="75">
        <v>1</v>
      </c>
      <c r="CD60" s="78">
        <v>-2.9999999999999997E-4</v>
      </c>
      <c r="CF60" s="79"/>
      <c r="CL60" s="79"/>
    </row>
    <row r="61" spans="2:90" ht="14.25">
      <c r="B61" s="2" t="s">
        <v>139</v>
      </c>
      <c r="C61" s="111" t="s">
        <v>140</v>
      </c>
      <c r="D61" s="112"/>
      <c r="E61" s="3" t="s">
        <v>1929</v>
      </c>
      <c r="F61" s="7">
        <v>1.2073E-2</v>
      </c>
      <c r="G61" s="12"/>
      <c r="H61" s="105">
        <v>2.2672648E-2</v>
      </c>
      <c r="I61" s="105">
        <v>2.2672648E-2</v>
      </c>
      <c r="AD61" s="73"/>
      <c r="AE61" s="74"/>
      <c r="AF61" s="74"/>
      <c r="BX61" s="73">
        <v>48158</v>
      </c>
      <c r="BY61" s="74">
        <v>48159</v>
      </c>
      <c r="BZ61" s="74">
        <v>48253</v>
      </c>
      <c r="CA61" s="74">
        <v>48253</v>
      </c>
      <c r="CB61" s="75">
        <v>100</v>
      </c>
      <c r="CC61" s="75">
        <v>1</v>
      </c>
      <c r="CD61" s="78">
        <v>-2.9999999999999997E-4</v>
      </c>
      <c r="CF61" s="79"/>
      <c r="CL61" s="79"/>
    </row>
    <row r="62" spans="2:90" ht="14.25">
      <c r="B62" s="113" t="s">
        <v>141</v>
      </c>
      <c r="C62" s="114" t="s">
        <v>142</v>
      </c>
      <c r="D62" s="115"/>
      <c r="E62" s="110" t="s">
        <v>1930</v>
      </c>
      <c r="F62" s="7">
        <v>5.9089999999999998E-5</v>
      </c>
      <c r="G62" s="12"/>
      <c r="H62" s="105">
        <v>6.0610000000000004E-4</v>
      </c>
      <c r="I62" s="105">
        <v>6.0610000000000004E-4</v>
      </c>
      <c r="AD62" s="73"/>
      <c r="AE62" s="74"/>
      <c r="AF62" s="74"/>
      <c r="BX62" s="73">
        <v>48250</v>
      </c>
      <c r="BY62" s="74">
        <v>48253</v>
      </c>
      <c r="BZ62" s="74">
        <v>48341</v>
      </c>
      <c r="CA62" s="74">
        <v>48341</v>
      </c>
      <c r="CB62" s="75">
        <v>100</v>
      </c>
      <c r="CC62" s="75">
        <v>1</v>
      </c>
      <c r="CD62" s="78">
        <v>-2.9999999999999997E-4</v>
      </c>
      <c r="CF62" s="79"/>
      <c r="CL62" s="79"/>
    </row>
    <row r="63" spans="2:90" ht="14.25">
      <c r="B63" s="3" t="s">
        <v>1931</v>
      </c>
      <c r="C63" s="111" t="s">
        <v>1932</v>
      </c>
      <c r="D63" s="116"/>
      <c r="E63" s="117" t="s">
        <v>1933</v>
      </c>
      <c r="F63" s="7">
        <v>0</v>
      </c>
      <c r="G63" s="12"/>
      <c r="H63" s="118">
        <v>-0.12670000000000001</v>
      </c>
      <c r="I63" s="118">
        <v>-0.12670000000000001</v>
      </c>
      <c r="AD63" s="73"/>
      <c r="AE63" s="74"/>
      <c r="AF63" s="74"/>
      <c r="BX63" s="73">
        <v>48340</v>
      </c>
      <c r="BY63" s="74">
        <v>48341</v>
      </c>
      <c r="BZ63" s="74">
        <v>48435</v>
      </c>
      <c r="CA63" s="74">
        <v>48435</v>
      </c>
      <c r="CB63" s="75">
        <v>100</v>
      </c>
      <c r="CC63" s="75">
        <v>1</v>
      </c>
      <c r="CD63" s="78">
        <v>-2.9999999999999997E-4</v>
      </c>
      <c r="CF63" s="79"/>
      <c r="CL63" s="79"/>
    </row>
    <row r="64" spans="2:90" ht="14.25">
      <c r="B64" s="3" t="s">
        <v>1934</v>
      </c>
      <c r="C64" s="111" t="s">
        <v>1932</v>
      </c>
      <c r="D64" s="116"/>
      <c r="E64" s="110" t="s">
        <v>1935</v>
      </c>
      <c r="F64" s="7">
        <v>0</v>
      </c>
      <c r="G64" s="12"/>
      <c r="H64" s="118">
        <v>-0.12670000000000001</v>
      </c>
      <c r="I64" s="118">
        <v>-0.12670000000000001</v>
      </c>
      <c r="AD64" s="73"/>
      <c r="AE64" s="74"/>
      <c r="AF64" s="74"/>
      <c r="BX64" s="73"/>
      <c r="BY64" s="74"/>
      <c r="BZ64" s="74"/>
      <c r="CA64" s="74"/>
      <c r="CF64" s="79"/>
      <c r="CL64" s="79"/>
    </row>
    <row r="65" spans="2:90" ht="16.5">
      <c r="B65" s="95" t="s">
        <v>1936</v>
      </c>
      <c r="C65" s="119" t="s">
        <v>127</v>
      </c>
      <c r="D65" s="120"/>
      <c r="E65" s="3" t="s">
        <v>1937</v>
      </c>
      <c r="F65" s="7">
        <v>0.16636219999999999</v>
      </c>
      <c r="G65" s="12"/>
      <c r="H65" s="106">
        <v>0.15446823222297801</v>
      </c>
      <c r="I65" s="106">
        <v>0.15446823222297801</v>
      </c>
      <c r="AD65" s="73"/>
      <c r="AE65" s="74"/>
      <c r="AF65" s="74"/>
      <c r="BX65" s="73"/>
      <c r="BY65" s="74"/>
      <c r="BZ65" s="74"/>
      <c r="CA65" s="74"/>
      <c r="CF65" s="79"/>
      <c r="CL65" s="79"/>
    </row>
    <row r="66" spans="2:90" ht="16.5">
      <c r="B66" s="6" t="s">
        <v>1938</v>
      </c>
      <c r="C66" s="93" t="s">
        <v>143</v>
      </c>
      <c r="D66" s="94"/>
      <c r="E66" s="110" t="s">
        <v>1939</v>
      </c>
      <c r="F66" s="7">
        <v>0.16636219999999999</v>
      </c>
      <c r="G66" s="12"/>
      <c r="H66" s="106">
        <v>0.15446823222297801</v>
      </c>
      <c r="I66" s="106">
        <v>0.15446823222297801</v>
      </c>
      <c r="AD66" s="73"/>
      <c r="AE66" s="74"/>
      <c r="AF66" s="74"/>
      <c r="BX66" s="73"/>
      <c r="BY66" s="74"/>
      <c r="BZ66" s="74"/>
      <c r="CA66" s="74"/>
      <c r="CF66" s="79"/>
      <c r="CL66" s="79"/>
    </row>
    <row r="67" spans="2:90" ht="16.5">
      <c r="B67" s="22" t="s">
        <v>1940</v>
      </c>
      <c r="C67" s="119" t="b">
        <v>1</v>
      </c>
      <c r="D67" s="120"/>
      <c r="E67" s="110" t="s">
        <v>1941</v>
      </c>
      <c r="F67" s="7">
        <v>-0.7</v>
      </c>
      <c r="G67" s="12"/>
      <c r="H67" s="106">
        <v>-0.7</v>
      </c>
      <c r="I67" s="106">
        <v>-0.7</v>
      </c>
      <c r="AD67" s="73"/>
      <c r="AE67" s="74"/>
      <c r="AF67" s="74"/>
      <c r="BX67" s="73"/>
      <c r="BY67" s="74"/>
      <c r="BZ67" s="74"/>
      <c r="CA67" s="74"/>
      <c r="CF67" s="79"/>
      <c r="CL67" s="79"/>
    </row>
    <row r="68" spans="2:90" ht="14.25">
      <c r="B68" s="26" t="s">
        <v>1942</v>
      </c>
      <c r="C68" s="4" cm="1">
        <f t="array" ref="C68">ConvReflDate(DateFromStartToYMD(D68,C5),SEHolidays,CallConv)</f>
        <v>43319</v>
      </c>
      <c r="D68" s="78" t="s">
        <v>1943</v>
      </c>
      <c r="E68" s="3" t="s">
        <v>1944</v>
      </c>
      <c r="F68" s="13" t="s">
        <v>76</v>
      </c>
      <c r="G68" s="12"/>
      <c r="AD68" s="73"/>
      <c r="AE68" s="74"/>
      <c r="AF68" s="74"/>
      <c r="BX68" s="73"/>
      <c r="BY68" s="74"/>
      <c r="BZ68" s="74"/>
      <c r="CA68" s="74"/>
      <c r="CF68" s="79"/>
      <c r="CL68" s="79"/>
    </row>
    <row r="69" spans="2:90" ht="14.25">
      <c r="B69" s="26" t="s">
        <v>1945</v>
      </c>
      <c r="C69" s="4">
        <f>IF(D69&lt;&gt;"",D69,Maturity)</f>
        <v>48433</v>
      </c>
      <c r="D69" s="78"/>
      <c r="E69" s="3" t="s">
        <v>1946</v>
      </c>
      <c r="F69" s="11" t="b">
        <v>0</v>
      </c>
      <c r="G69" s="30"/>
      <c r="AD69" s="73"/>
      <c r="AE69" s="74"/>
      <c r="AF69" s="74"/>
      <c r="BX69" s="73"/>
      <c r="BY69" s="74"/>
      <c r="BZ69" s="74"/>
      <c r="CA69" s="74"/>
      <c r="CF69" s="79"/>
      <c r="CL69" s="79"/>
    </row>
    <row r="70" spans="2:90" ht="14.25">
      <c r="B70" s="26" t="s">
        <v>1947</v>
      </c>
      <c r="C70" s="121" t="str">
        <f>IF(D70="",CouponLegFreq,D70)</f>
        <v>12m</v>
      </c>
      <c r="D70" s="78"/>
      <c r="E70" s="3" t="s">
        <v>1948</v>
      </c>
      <c r="F70" s="7" t="b">
        <v>0</v>
      </c>
      <c r="G70" s="30"/>
      <c r="AD70" s="73"/>
      <c r="AE70" s="74"/>
      <c r="AF70" s="74"/>
      <c r="BX70" s="73"/>
      <c r="BY70" s="74"/>
      <c r="BZ70" s="74"/>
      <c r="CA70" s="74"/>
      <c r="CF70" s="79"/>
      <c r="CL70" s="79"/>
    </row>
    <row r="71" spans="2:90">
      <c r="B71" s="26" t="s">
        <v>1949</v>
      </c>
      <c r="C71" s="13" t="s">
        <v>144</v>
      </c>
      <c r="D71" s="78"/>
      <c r="E71" s="6" t="s">
        <v>1950</v>
      </c>
      <c r="F71" s="122" t="s">
        <v>77</v>
      </c>
      <c r="G71" s="89"/>
      <c r="AD71" s="73"/>
      <c r="AE71" s="74"/>
      <c r="AF71" s="74"/>
      <c r="BX71" s="73"/>
      <c r="BY71" s="74"/>
      <c r="BZ71" s="74"/>
      <c r="CA71" s="74"/>
      <c r="CF71" s="79"/>
      <c r="CL71" s="79"/>
    </row>
    <row r="72" spans="2:90" ht="14.25">
      <c r="B72" s="26" t="s">
        <v>1951</v>
      </c>
      <c r="C72" s="13" t="s">
        <v>64</v>
      </c>
      <c r="D72" s="78"/>
      <c r="E72" s="2" t="s">
        <v>1952</v>
      </c>
      <c r="F72" s="123" t="b">
        <v>0</v>
      </c>
      <c r="G72" s="124">
        <v>1E-4</v>
      </c>
      <c r="AD72" s="73"/>
      <c r="AE72" s="74"/>
      <c r="AF72" s="74"/>
      <c r="BX72" s="73"/>
      <c r="BY72" s="74"/>
      <c r="BZ72" s="74"/>
      <c r="CA72" s="74"/>
      <c r="CF72" s="79"/>
      <c r="CL72" s="79"/>
    </row>
    <row r="73" spans="2:90" ht="14.25">
      <c r="B73" s="29" t="s">
        <v>1953</v>
      </c>
      <c r="C73" s="13" t="s">
        <v>65</v>
      </c>
      <c r="D73" s="78"/>
      <c r="E73" s="2" t="s">
        <v>1954</v>
      </c>
      <c r="F73" s="123" t="b">
        <v>0</v>
      </c>
      <c r="G73" s="124">
        <v>1E-4</v>
      </c>
      <c r="AD73" s="73"/>
      <c r="AE73" s="74"/>
      <c r="AF73" s="74"/>
      <c r="BX73" s="73"/>
      <c r="BY73" s="74"/>
      <c r="BZ73" s="74"/>
      <c r="CA73" s="74"/>
      <c r="CF73" s="79"/>
      <c r="CL73" s="79"/>
    </row>
    <row r="74" spans="2:90" ht="14.25">
      <c r="B74" s="29" t="s">
        <v>1955</v>
      </c>
      <c r="C74" s="13" t="s">
        <v>66</v>
      </c>
      <c r="D74" s="78"/>
      <c r="E74" s="2" t="s">
        <v>1956</v>
      </c>
      <c r="F74" s="123" t="b">
        <v>1</v>
      </c>
      <c r="G74" s="124">
        <v>1E-4</v>
      </c>
      <c r="AD74" s="73"/>
      <c r="AE74" s="74"/>
      <c r="AF74" s="74"/>
      <c r="BX74" s="73"/>
      <c r="BY74" s="74"/>
      <c r="BZ74" s="74"/>
      <c r="CA74" s="74"/>
      <c r="CF74" s="79"/>
      <c r="CL74" s="79"/>
    </row>
    <row r="75" spans="2:90" ht="14.25">
      <c r="B75" s="29" t="s">
        <v>1957</v>
      </c>
      <c r="C75" s="9" t="s">
        <v>1958</v>
      </c>
      <c r="D75" s="78"/>
      <c r="E75" s="2" t="s">
        <v>1959</v>
      </c>
      <c r="F75" s="123" t="b">
        <v>1</v>
      </c>
      <c r="G75" s="124">
        <v>0.01</v>
      </c>
      <c r="AD75" s="73"/>
      <c r="AE75" s="74"/>
      <c r="AF75" s="74"/>
      <c r="BX75" s="73"/>
      <c r="BY75" s="74"/>
      <c r="BZ75" s="74"/>
      <c r="CA75" s="74"/>
      <c r="CF75" s="79"/>
      <c r="CL75" s="79"/>
    </row>
    <row r="76" spans="2:90" ht="14.25">
      <c r="B76" s="29" t="s">
        <v>1960</v>
      </c>
      <c r="C76" s="4" cm="1">
        <f t="array" ref="C76">DateFromStartToYMD(D76,C6)</f>
        <v>48433</v>
      </c>
      <c r="D76" s="78"/>
      <c r="E76" s="6" t="s">
        <v>1961</v>
      </c>
      <c r="F76" s="125" t="b">
        <v>1</v>
      </c>
      <c r="G76" s="126">
        <v>0.01</v>
      </c>
      <c r="AD76" s="73"/>
      <c r="AE76" s="74"/>
      <c r="AF76" s="74"/>
      <c r="BX76" s="73"/>
      <c r="BY76" s="74"/>
      <c r="BZ76" s="74"/>
      <c r="CA76" s="74"/>
      <c r="CF76" s="79"/>
      <c r="CL76" s="79"/>
    </row>
    <row r="77" spans="2:90">
      <c r="B77" s="29" t="s">
        <v>1962</v>
      </c>
      <c r="C77" s="7">
        <v>0</v>
      </c>
      <c r="D77" s="78"/>
      <c r="E77" s="2" t="s">
        <v>1963</v>
      </c>
      <c r="F77" s="121" t="s">
        <v>1943</v>
      </c>
      <c r="G77" s="127" t="s">
        <v>1964</v>
      </c>
      <c r="AD77" s="73"/>
      <c r="AE77" s="74"/>
      <c r="AF77" s="74"/>
      <c r="BX77" s="73"/>
      <c r="BY77" s="74"/>
      <c r="BZ77" s="74"/>
      <c r="CA77" s="74"/>
      <c r="CF77" s="79"/>
      <c r="CL77" s="79"/>
    </row>
    <row r="78" spans="2:90" ht="14.25" thickBot="1">
      <c r="B78" s="31" t="s">
        <v>1965</v>
      </c>
      <c r="C78" s="128" t="b">
        <v>1</v>
      </c>
      <c r="D78" s="129"/>
      <c r="E78" s="32" t="s">
        <v>1966</v>
      </c>
      <c r="F78" s="130" t="s">
        <v>1863</v>
      </c>
      <c r="G78" s="131" t="s">
        <v>1967</v>
      </c>
      <c r="AD78" s="73"/>
      <c r="AE78" s="74"/>
      <c r="AF78" s="74"/>
      <c r="BX78" s="73"/>
      <c r="BY78" s="74"/>
      <c r="BZ78" s="74"/>
      <c r="CA78" s="74"/>
      <c r="CF78" s="79"/>
      <c r="CL78" s="79"/>
    </row>
    <row r="79" spans="2:90">
      <c r="B79" s="132"/>
      <c r="C79" s="133"/>
      <c r="D79" s="75"/>
      <c r="AD79" s="73"/>
      <c r="AE79" s="74"/>
      <c r="AF79" s="74"/>
      <c r="BX79" s="73"/>
      <c r="BY79" s="74"/>
      <c r="BZ79" s="74"/>
      <c r="CA79" s="74"/>
      <c r="CF79" s="79"/>
      <c r="CL79" s="79"/>
    </row>
    <row r="80" spans="2:90" ht="14.25" thickBot="1">
      <c r="B80" s="50"/>
      <c r="C80" s="75"/>
      <c r="D80" s="75"/>
      <c r="F80" s="100">
        <v>0</v>
      </c>
      <c r="AD80" s="73"/>
      <c r="AE80" s="74"/>
      <c r="AF80" s="74"/>
      <c r="BX80" s="73"/>
      <c r="BY80" s="74"/>
      <c r="BZ80" s="74"/>
      <c r="CA80" s="74"/>
      <c r="CF80" s="79"/>
      <c r="CL80" s="79"/>
    </row>
    <row r="81" spans="2:90" ht="15.75" thickBot="1">
      <c r="B81" s="33" t="s">
        <v>1968</v>
      </c>
      <c r="C81" s="34" t="s">
        <v>1969</v>
      </c>
      <c r="D81" s="34" t="s">
        <v>1970</v>
      </c>
      <c r="E81" s="35" t="s">
        <v>1971</v>
      </c>
      <c r="F81" s="36" t="s">
        <v>1972</v>
      </c>
      <c r="H81" s="57" t="s">
        <v>0</v>
      </c>
      <c r="I81" s="57" t="s">
        <v>78</v>
      </c>
      <c r="M81" s="33" t="s">
        <v>1968</v>
      </c>
      <c r="N81" s="34" t="s">
        <v>1969</v>
      </c>
      <c r="O81" s="34" t="s">
        <v>1970</v>
      </c>
      <c r="P81" s="35" t="s">
        <v>1971</v>
      </c>
      <c r="Q81" s="36" t="s">
        <v>1972</v>
      </c>
      <c r="S81" s="57" t="s">
        <v>0</v>
      </c>
      <c r="T81" s="57" t="s">
        <v>78</v>
      </c>
      <c r="AD81" s="73"/>
      <c r="AE81" s="74"/>
      <c r="AF81" s="74"/>
      <c r="BX81" s="73"/>
      <c r="BY81" s="74"/>
      <c r="BZ81" s="74"/>
      <c r="CA81" s="74"/>
      <c r="CF81" s="79"/>
      <c r="CL81" s="79"/>
    </row>
    <row r="82" spans="2:90" ht="15.75" thickTop="1">
      <c r="B82" s="37" t="s">
        <v>1973</v>
      </c>
      <c r="C82" s="38" t="s">
        <v>71</v>
      </c>
      <c r="D82" s="39" t="s">
        <v>79</v>
      </c>
      <c r="E82" s="39" t="s">
        <v>80</v>
      </c>
      <c r="F82" s="40">
        <f t="shared" ref="F82:F101" si="0">I82%+$F$80</f>
        <v>4.8999999999999998E-3</v>
      </c>
      <c r="G82" s="41"/>
      <c r="H82" s="57" t="s">
        <v>81</v>
      </c>
      <c r="I82" s="134">
        <v>0.49</v>
      </c>
      <c r="J82" s="57" t="s">
        <v>82</v>
      </c>
      <c r="M82" s="37" t="s">
        <v>1973</v>
      </c>
      <c r="N82" s="38" t="s">
        <v>71</v>
      </c>
      <c r="O82" s="39" t="s">
        <v>79</v>
      </c>
      <c r="P82" s="39" t="s">
        <v>80</v>
      </c>
      <c r="Q82" s="40">
        <f t="shared" ref="Q82:Q110" si="1">T82%</f>
        <v>-4.0000000000000001E-3</v>
      </c>
      <c r="S82" s="57" t="s">
        <v>81</v>
      </c>
      <c r="T82" s="135">
        <v>-0.4</v>
      </c>
      <c r="U82" s="57" t="s">
        <v>82</v>
      </c>
      <c r="AD82" s="73"/>
      <c r="AE82" s="74"/>
      <c r="AF82" s="74"/>
      <c r="BX82" s="73"/>
      <c r="BY82" s="74"/>
      <c r="BZ82" s="74"/>
      <c r="CA82" s="74"/>
      <c r="CF82" s="79"/>
      <c r="CL82" s="79"/>
    </row>
    <row r="83" spans="2:90" ht="15">
      <c r="B83" s="42" t="s">
        <v>1974</v>
      </c>
      <c r="C83" s="43" t="s">
        <v>71</v>
      </c>
      <c r="D83" s="44" t="s">
        <v>79</v>
      </c>
      <c r="E83" s="44" t="s">
        <v>80</v>
      </c>
      <c r="F83" s="45">
        <f t="shared" si="0"/>
        <v>5.9434782600000001E-3</v>
      </c>
      <c r="G83" s="41"/>
      <c r="H83" s="57" t="s">
        <v>83</v>
      </c>
      <c r="I83" s="134">
        <v>0.59434782600000002</v>
      </c>
      <c r="J83" s="57" t="s">
        <v>82</v>
      </c>
      <c r="K83" s="41"/>
      <c r="M83" s="42" t="s">
        <v>1975</v>
      </c>
      <c r="N83" s="43" t="s">
        <v>71</v>
      </c>
      <c r="O83" s="44" t="s">
        <v>79</v>
      </c>
      <c r="P83" s="44" t="s">
        <v>80</v>
      </c>
      <c r="Q83" s="45">
        <f t="shared" si="1"/>
        <v>-4.0000000000000001E-3</v>
      </c>
      <c r="S83" s="57" t="s">
        <v>145</v>
      </c>
      <c r="T83" s="135">
        <v>-0.4</v>
      </c>
      <c r="U83" s="57" t="s">
        <v>82</v>
      </c>
      <c r="AD83" s="73"/>
      <c r="AE83" s="74"/>
      <c r="AF83" s="74"/>
      <c r="BX83" s="73"/>
      <c r="BY83" s="74"/>
      <c r="BZ83" s="74"/>
      <c r="CA83" s="74"/>
      <c r="CF83" s="79"/>
      <c r="CL83" s="79"/>
    </row>
    <row r="84" spans="2:90" ht="15">
      <c r="B84" s="37" t="s">
        <v>1976</v>
      </c>
      <c r="C84" s="38" t="s">
        <v>71</v>
      </c>
      <c r="D84" s="39" t="s">
        <v>79</v>
      </c>
      <c r="E84" s="39" t="s">
        <v>80</v>
      </c>
      <c r="F84" s="40">
        <f t="shared" si="0"/>
        <v>7.0913043499999991E-3</v>
      </c>
      <c r="G84" s="41"/>
      <c r="H84" s="57" t="s">
        <v>84</v>
      </c>
      <c r="I84" s="134">
        <v>0.70913043499999995</v>
      </c>
      <c r="J84" s="57" t="s">
        <v>82</v>
      </c>
      <c r="K84" s="41"/>
      <c r="M84" s="37" t="s">
        <v>146</v>
      </c>
      <c r="N84" s="38" t="s">
        <v>71</v>
      </c>
      <c r="O84" s="39" t="s">
        <v>79</v>
      </c>
      <c r="P84" s="39" t="s">
        <v>80</v>
      </c>
      <c r="Q84" s="40">
        <f t="shared" si="1"/>
        <v>-5.1800000000000006E-3</v>
      </c>
      <c r="S84" s="57" t="s">
        <v>147</v>
      </c>
      <c r="T84" s="135">
        <v>-0.51800000000000002</v>
      </c>
      <c r="U84" s="57" t="s">
        <v>82</v>
      </c>
      <c r="AD84" s="73"/>
      <c r="AE84" s="74"/>
      <c r="AF84" s="74"/>
      <c r="BX84" s="73"/>
      <c r="BY84" s="74"/>
      <c r="BZ84" s="74"/>
      <c r="CA84" s="74"/>
      <c r="CF84" s="79"/>
      <c r="CL84" s="79"/>
    </row>
    <row r="85" spans="2:90" ht="15">
      <c r="B85" s="42" t="s">
        <v>1874</v>
      </c>
      <c r="C85" s="43" t="s">
        <v>71</v>
      </c>
      <c r="D85" s="44" t="s">
        <v>79</v>
      </c>
      <c r="E85" s="44" t="s">
        <v>80</v>
      </c>
      <c r="F85" s="45">
        <f t="shared" si="0"/>
        <v>8.1000000000000013E-3</v>
      </c>
      <c r="G85" s="41"/>
      <c r="H85" s="57" t="s">
        <v>85</v>
      </c>
      <c r="I85" s="134">
        <v>0.81</v>
      </c>
      <c r="J85" s="57" t="s">
        <v>82</v>
      </c>
      <c r="K85" s="41"/>
      <c r="M85" s="42" t="s">
        <v>14</v>
      </c>
      <c r="N85" s="43" t="s">
        <v>71</v>
      </c>
      <c r="O85" s="44" t="s">
        <v>79</v>
      </c>
      <c r="P85" s="44" t="s">
        <v>80</v>
      </c>
      <c r="Q85" s="45">
        <f t="shared" si="1"/>
        <v>-4.7499999999999999E-3</v>
      </c>
      <c r="S85" s="57" t="s">
        <v>83</v>
      </c>
      <c r="T85" s="135">
        <v>-0.47499999999999998</v>
      </c>
      <c r="U85" s="57" t="s">
        <v>82</v>
      </c>
      <c r="AD85" s="73"/>
      <c r="AE85" s="74"/>
      <c r="AF85" s="74"/>
      <c r="BX85" s="73"/>
      <c r="BY85" s="74"/>
      <c r="BZ85" s="74"/>
      <c r="CA85" s="74"/>
      <c r="CF85" s="79"/>
      <c r="CL85" s="79"/>
    </row>
    <row r="86" spans="2:90" ht="15">
      <c r="B86" s="37" t="s">
        <v>1870</v>
      </c>
      <c r="C86" s="38" t="s">
        <v>87</v>
      </c>
      <c r="D86" s="39" t="s">
        <v>15</v>
      </c>
      <c r="E86" s="39" t="s">
        <v>15</v>
      </c>
      <c r="F86" s="40">
        <f t="shared" si="0"/>
        <v>7.4999999999999997E-3</v>
      </c>
      <c r="G86" s="41"/>
      <c r="H86" s="57" t="s">
        <v>21</v>
      </c>
      <c r="I86" s="134">
        <v>0.75</v>
      </c>
      <c r="J86" s="57" t="s">
        <v>82</v>
      </c>
      <c r="K86" s="41"/>
      <c r="M86" s="37" t="s">
        <v>148</v>
      </c>
      <c r="N86" s="38" t="s">
        <v>71</v>
      </c>
      <c r="O86" s="39" t="s">
        <v>79</v>
      </c>
      <c r="P86" s="39" t="s">
        <v>80</v>
      </c>
      <c r="Q86" s="40">
        <f t="shared" si="1"/>
        <v>-3.3600000000000001E-3</v>
      </c>
      <c r="S86" s="57" t="s">
        <v>84</v>
      </c>
      <c r="T86" s="135">
        <v>-0.33600000000000002</v>
      </c>
      <c r="U86" s="57" t="s">
        <v>82</v>
      </c>
      <c r="AD86" s="73"/>
      <c r="AE86" s="74"/>
      <c r="AF86" s="74"/>
      <c r="BX86" s="73"/>
      <c r="BY86" s="74"/>
      <c r="BZ86" s="74"/>
      <c r="CA86" s="74"/>
      <c r="CF86" s="79"/>
      <c r="CL86" s="79"/>
    </row>
    <row r="87" spans="2:90" ht="15">
      <c r="B87" s="42" t="s">
        <v>1977</v>
      </c>
      <c r="C87" s="43" t="s">
        <v>87</v>
      </c>
      <c r="D87" s="44" t="s">
        <v>15</v>
      </c>
      <c r="E87" s="44" t="s">
        <v>15</v>
      </c>
      <c r="F87" s="45">
        <f t="shared" si="0"/>
        <v>7.2750000000000002E-3</v>
      </c>
      <c r="G87" s="41"/>
      <c r="H87" s="57" t="s">
        <v>88</v>
      </c>
      <c r="I87" s="134">
        <v>0.72750000000000004</v>
      </c>
      <c r="J87" s="57" t="s">
        <v>82</v>
      </c>
      <c r="K87" s="41"/>
      <c r="M87" s="42" t="s">
        <v>15</v>
      </c>
      <c r="N87" s="43" t="s">
        <v>71</v>
      </c>
      <c r="O87" s="44" t="s">
        <v>79</v>
      </c>
      <c r="P87" s="44" t="s">
        <v>80</v>
      </c>
      <c r="Q87" s="45">
        <f t="shared" si="1"/>
        <v>-2.8000000000000004E-3</v>
      </c>
      <c r="S87" s="57" t="s">
        <v>85</v>
      </c>
      <c r="T87" s="135">
        <v>-0.28000000000000003</v>
      </c>
      <c r="U87" s="57" t="s">
        <v>82</v>
      </c>
      <c r="AD87" s="73"/>
      <c r="AE87" s="74"/>
      <c r="AF87" s="74"/>
      <c r="BX87" s="73"/>
      <c r="BY87" s="74"/>
      <c r="BZ87" s="74"/>
      <c r="CA87" s="74"/>
      <c r="CF87" s="79"/>
      <c r="CL87" s="79"/>
    </row>
    <row r="88" spans="2:90" ht="15">
      <c r="B88" s="37" t="s">
        <v>1943</v>
      </c>
      <c r="C88" s="38" t="s">
        <v>87</v>
      </c>
      <c r="D88" s="39" t="s">
        <v>15</v>
      </c>
      <c r="E88" s="39" t="s">
        <v>15</v>
      </c>
      <c r="F88" s="40">
        <f t="shared" si="0"/>
        <v>7.2250000000000005E-3</v>
      </c>
      <c r="G88" s="41"/>
      <c r="H88" s="57" t="s">
        <v>22</v>
      </c>
      <c r="I88" s="134">
        <v>0.72250000000000003</v>
      </c>
      <c r="J88" s="57" t="s">
        <v>82</v>
      </c>
      <c r="K88" s="41"/>
      <c r="M88" s="37" t="s">
        <v>149</v>
      </c>
      <c r="N88" s="38" t="s">
        <v>71</v>
      </c>
      <c r="O88" s="39" t="s">
        <v>79</v>
      </c>
      <c r="P88" s="39" t="s">
        <v>80</v>
      </c>
      <c r="Q88" s="40">
        <f t="shared" si="1"/>
        <v>-2.3681318699999999E-3</v>
      </c>
      <c r="S88" s="57" t="s">
        <v>150</v>
      </c>
      <c r="T88" s="135">
        <v>-0.23681318700000001</v>
      </c>
      <c r="U88" s="57" t="s">
        <v>82</v>
      </c>
      <c r="AD88" s="73"/>
      <c r="AE88" s="74"/>
      <c r="AF88" s="74"/>
      <c r="BX88" s="73"/>
      <c r="BY88" s="74"/>
      <c r="BZ88" s="74"/>
      <c r="CA88" s="74"/>
      <c r="CF88" s="79"/>
      <c r="CL88" s="79"/>
    </row>
    <row r="89" spans="2:90" ht="15">
      <c r="B89" s="37" t="s">
        <v>1978</v>
      </c>
      <c r="C89" s="38" t="s">
        <v>87</v>
      </c>
      <c r="D89" s="39" t="s">
        <v>15</v>
      </c>
      <c r="E89" s="39" t="s">
        <v>15</v>
      </c>
      <c r="F89" s="40">
        <f t="shared" si="0"/>
        <v>7.3000000000000001E-3</v>
      </c>
      <c r="G89" s="41"/>
      <c r="H89" s="57" t="s">
        <v>1979</v>
      </c>
      <c r="I89" s="134">
        <v>0.73</v>
      </c>
      <c r="J89" s="57" t="s">
        <v>82</v>
      </c>
      <c r="K89" s="41"/>
      <c r="M89" s="42" t="s">
        <v>8</v>
      </c>
      <c r="N89" s="43" t="s">
        <v>71</v>
      </c>
      <c r="O89" s="44" t="s">
        <v>79</v>
      </c>
      <c r="P89" s="44" t="s">
        <v>80</v>
      </c>
      <c r="Q89" s="45">
        <f t="shared" si="1"/>
        <v>-1.9218681300000001E-3</v>
      </c>
      <c r="S89" s="57" t="s">
        <v>151</v>
      </c>
      <c r="T89" s="135">
        <v>-0.19218681300000001</v>
      </c>
      <c r="U89" s="57" t="s">
        <v>82</v>
      </c>
      <c r="AD89" s="73"/>
      <c r="AE89" s="74"/>
      <c r="AF89" s="74"/>
      <c r="BX89" s="73"/>
      <c r="BY89" s="74"/>
      <c r="BZ89" s="74"/>
      <c r="CA89" s="74"/>
      <c r="CF89" s="79"/>
      <c r="CL89" s="79"/>
    </row>
    <row r="90" spans="2:90" ht="15">
      <c r="B90" s="42" t="s">
        <v>1980</v>
      </c>
      <c r="C90" s="43" t="s">
        <v>87</v>
      </c>
      <c r="D90" s="44" t="s">
        <v>15</v>
      </c>
      <c r="E90" s="44" t="s">
        <v>15</v>
      </c>
      <c r="F90" s="45">
        <f t="shared" si="0"/>
        <v>7.3499999999999998E-3</v>
      </c>
      <c r="G90" s="41"/>
      <c r="H90" s="57" t="s">
        <v>23</v>
      </c>
      <c r="I90" s="134">
        <v>0.73499999999999999</v>
      </c>
      <c r="J90" s="57" t="s">
        <v>82</v>
      </c>
      <c r="K90" s="41"/>
      <c r="M90" s="37" t="s">
        <v>1</v>
      </c>
      <c r="N90" s="38" t="s">
        <v>71</v>
      </c>
      <c r="O90" s="39" t="s">
        <v>79</v>
      </c>
      <c r="P90" s="39" t="s">
        <v>80</v>
      </c>
      <c r="Q90" s="40">
        <f t="shared" si="1"/>
        <v>-1.49E-3</v>
      </c>
      <c r="S90" s="57" t="s">
        <v>21</v>
      </c>
      <c r="T90" s="135">
        <v>-0.14899999999999999</v>
      </c>
      <c r="U90" s="57" t="s">
        <v>82</v>
      </c>
      <c r="AD90" s="73"/>
      <c r="AE90" s="74"/>
      <c r="AF90" s="74"/>
      <c r="BX90" s="73"/>
      <c r="BY90" s="74"/>
      <c r="BZ90" s="74"/>
      <c r="CA90" s="74"/>
      <c r="CF90" s="79"/>
      <c r="CL90" s="79"/>
    </row>
    <row r="91" spans="2:90" ht="15">
      <c r="B91" s="37" t="s">
        <v>1981</v>
      </c>
      <c r="C91" s="38" t="s">
        <v>87</v>
      </c>
      <c r="D91" s="39" t="s">
        <v>15</v>
      </c>
      <c r="E91" s="39" t="s">
        <v>15</v>
      </c>
      <c r="F91" s="40">
        <f t="shared" si="0"/>
        <v>7.6249999999999998E-3</v>
      </c>
      <c r="G91" s="41"/>
      <c r="H91" s="57" t="s">
        <v>24</v>
      </c>
      <c r="I91" s="134">
        <v>0.76249999999999996</v>
      </c>
      <c r="J91" s="57" t="s">
        <v>82</v>
      </c>
      <c r="K91" s="41"/>
      <c r="M91" s="42" t="s">
        <v>9</v>
      </c>
      <c r="N91" s="43" t="s">
        <v>71</v>
      </c>
      <c r="O91" s="44" t="s">
        <v>79</v>
      </c>
      <c r="P91" s="44" t="s">
        <v>80</v>
      </c>
      <c r="Q91" s="45">
        <f t="shared" si="1"/>
        <v>-1.655E-3</v>
      </c>
      <c r="S91" s="57" t="s">
        <v>152</v>
      </c>
      <c r="T91" s="135">
        <v>-0.16550000000000001</v>
      </c>
      <c r="U91" s="57" t="s">
        <v>82</v>
      </c>
      <c r="AD91" s="73"/>
      <c r="AE91" s="74"/>
      <c r="AF91" s="74"/>
      <c r="BX91" s="73"/>
      <c r="BY91" s="74"/>
      <c r="BZ91" s="74"/>
      <c r="CA91" s="74"/>
      <c r="CF91" s="79"/>
      <c r="CL91" s="79"/>
    </row>
    <row r="92" spans="2:90" ht="15">
      <c r="B92" s="42" t="s">
        <v>1982</v>
      </c>
      <c r="C92" s="43" t="s">
        <v>87</v>
      </c>
      <c r="D92" s="44" t="s">
        <v>15</v>
      </c>
      <c r="E92" s="44" t="s">
        <v>15</v>
      </c>
      <c r="F92" s="45">
        <f t="shared" si="0"/>
        <v>7.8250000000000004E-3</v>
      </c>
      <c r="G92" s="41"/>
      <c r="H92" s="57" t="s">
        <v>25</v>
      </c>
      <c r="I92" s="134">
        <v>0.78249999999999997</v>
      </c>
      <c r="J92" s="57" t="s">
        <v>82</v>
      </c>
      <c r="K92" s="41"/>
      <c r="M92" s="37" t="s">
        <v>10</v>
      </c>
      <c r="N92" s="38" t="s">
        <v>87</v>
      </c>
      <c r="O92" s="39" t="s">
        <v>79</v>
      </c>
      <c r="P92" s="39" t="s">
        <v>80</v>
      </c>
      <c r="Q92" s="40">
        <f t="shared" si="1"/>
        <v>-1.8E-3</v>
      </c>
      <c r="S92" s="57" t="s">
        <v>153</v>
      </c>
      <c r="T92" s="135">
        <v>-0.18</v>
      </c>
      <c r="U92" s="57" t="s">
        <v>82</v>
      </c>
      <c r="AD92" s="73"/>
      <c r="AE92" s="74"/>
      <c r="AF92" s="74"/>
      <c r="BX92" s="73"/>
      <c r="BY92" s="74"/>
      <c r="BZ92" s="74"/>
      <c r="CA92" s="74"/>
      <c r="CF92" s="79"/>
      <c r="CL92" s="79"/>
    </row>
    <row r="93" spans="2:90" ht="15">
      <c r="B93" s="37" t="s">
        <v>1863</v>
      </c>
      <c r="C93" s="38" t="s">
        <v>87</v>
      </c>
      <c r="D93" s="39" t="s">
        <v>15</v>
      </c>
      <c r="E93" s="39" t="s">
        <v>15</v>
      </c>
      <c r="F93" s="40">
        <f t="shared" si="0"/>
        <v>8.0499999999999999E-3</v>
      </c>
      <c r="G93" s="41"/>
      <c r="H93" s="57" t="s">
        <v>26</v>
      </c>
      <c r="I93" s="134">
        <v>0.80500000000000005</v>
      </c>
      <c r="J93" s="57" t="s">
        <v>82</v>
      </c>
      <c r="K93" s="41"/>
      <c r="M93" s="42" t="s">
        <v>2</v>
      </c>
      <c r="N93" s="43" t="s">
        <v>71</v>
      </c>
      <c r="O93" s="44" t="s">
        <v>79</v>
      </c>
      <c r="P93" s="44" t="s">
        <v>80</v>
      </c>
      <c r="Q93" s="45">
        <f t="shared" si="1"/>
        <v>-1.9400000000000001E-3</v>
      </c>
      <c r="S93" s="57" t="s">
        <v>88</v>
      </c>
      <c r="T93" s="135">
        <v>-0.19400000000000001</v>
      </c>
      <c r="U93" s="57" t="s">
        <v>1983</v>
      </c>
      <c r="AD93" s="73"/>
      <c r="AE93" s="74"/>
      <c r="AF93" s="74"/>
      <c r="BX93" s="73"/>
      <c r="BY93" s="74"/>
      <c r="BZ93" s="74"/>
      <c r="CA93" s="74"/>
      <c r="CF93" s="79"/>
      <c r="CL93" s="79"/>
    </row>
    <row r="94" spans="2:90" ht="15">
      <c r="B94" s="42" t="s">
        <v>1984</v>
      </c>
      <c r="C94" s="43" t="s">
        <v>87</v>
      </c>
      <c r="D94" s="44" t="s">
        <v>15</v>
      </c>
      <c r="E94" s="44" t="s">
        <v>15</v>
      </c>
      <c r="F94" s="45">
        <f t="shared" si="0"/>
        <v>8.1250000000000003E-3</v>
      </c>
      <c r="G94" s="41"/>
      <c r="H94" s="57" t="s">
        <v>89</v>
      </c>
      <c r="I94" s="134">
        <v>0.8125</v>
      </c>
      <c r="J94" s="57" t="s">
        <v>82</v>
      </c>
      <c r="K94" s="41"/>
      <c r="M94" s="37" t="s">
        <v>11</v>
      </c>
      <c r="N94" s="38" t="s">
        <v>71</v>
      </c>
      <c r="O94" s="39" t="s">
        <v>79</v>
      </c>
      <c r="P94" s="39" t="s">
        <v>80</v>
      </c>
      <c r="Q94" s="40">
        <f t="shared" si="1"/>
        <v>-2.0731529000000003E-3</v>
      </c>
      <c r="S94" s="57" t="s">
        <v>154</v>
      </c>
      <c r="T94" s="135">
        <v>-0.20731529000000001</v>
      </c>
      <c r="U94" s="57" t="s">
        <v>82</v>
      </c>
      <c r="AD94" s="73"/>
      <c r="AE94" s="74"/>
      <c r="AF94" s="74"/>
      <c r="BX94" s="73"/>
      <c r="BY94" s="74"/>
      <c r="BZ94" s="74"/>
      <c r="CA94" s="74"/>
      <c r="CF94" s="79"/>
      <c r="CL94" s="79"/>
    </row>
    <row r="95" spans="2:90" ht="15">
      <c r="B95" s="37" t="s">
        <v>1985</v>
      </c>
      <c r="C95" s="38" t="s">
        <v>87</v>
      </c>
      <c r="D95" s="39" t="s">
        <v>15</v>
      </c>
      <c r="E95" s="39" t="s">
        <v>15</v>
      </c>
      <c r="F95" s="40">
        <f t="shared" si="0"/>
        <v>8.2249999999999997E-3</v>
      </c>
      <c r="G95" s="41"/>
      <c r="H95" s="57" t="s">
        <v>27</v>
      </c>
      <c r="I95" s="134">
        <v>0.82250000000000001</v>
      </c>
      <c r="J95" s="57" t="s">
        <v>82</v>
      </c>
      <c r="K95" s="41"/>
      <c r="M95" s="42" t="s">
        <v>12</v>
      </c>
      <c r="N95" s="43" t="s">
        <v>71</v>
      </c>
      <c r="O95" s="44" t="s">
        <v>79</v>
      </c>
      <c r="P95" s="44" t="s">
        <v>80</v>
      </c>
      <c r="Q95" s="45">
        <f t="shared" si="1"/>
        <v>-2.1758708599999999E-3</v>
      </c>
      <c r="S95" s="57" t="s">
        <v>155</v>
      </c>
      <c r="T95" s="135">
        <v>-0.21758708600000001</v>
      </c>
      <c r="U95" s="57" t="s">
        <v>82</v>
      </c>
      <c r="AD95" s="73"/>
      <c r="AE95" s="74"/>
      <c r="AF95" s="74"/>
      <c r="BX95" s="73"/>
      <c r="BY95" s="74"/>
      <c r="BZ95" s="74"/>
      <c r="CA95" s="74"/>
      <c r="CF95" s="79"/>
      <c r="CL95" s="79"/>
    </row>
    <row r="96" spans="2:90" ht="15">
      <c r="B96" s="42" t="s">
        <v>1986</v>
      </c>
      <c r="C96" s="43" t="s">
        <v>87</v>
      </c>
      <c r="D96" s="44" t="s">
        <v>15</v>
      </c>
      <c r="E96" s="44" t="s">
        <v>15</v>
      </c>
      <c r="F96" s="45">
        <f t="shared" si="0"/>
        <v>8.2500000000000004E-3</v>
      </c>
      <c r="G96" s="41"/>
      <c r="H96" s="57" t="s">
        <v>90</v>
      </c>
      <c r="I96" s="134">
        <v>0.82499999999999996</v>
      </c>
      <c r="J96" s="57" t="s">
        <v>82</v>
      </c>
      <c r="K96" s="41"/>
      <c r="M96" s="37" t="s">
        <v>16</v>
      </c>
      <c r="N96" s="38" t="s">
        <v>87</v>
      </c>
      <c r="O96" s="39" t="s">
        <v>79</v>
      </c>
      <c r="P96" s="39" t="s">
        <v>1</v>
      </c>
      <c r="Q96" s="40">
        <f t="shared" si="1"/>
        <v>-2.2900019200000001E-3</v>
      </c>
      <c r="S96" s="57" t="s">
        <v>22</v>
      </c>
      <c r="T96" s="135">
        <v>-0.22900019199999999</v>
      </c>
      <c r="U96" s="57" t="s">
        <v>82</v>
      </c>
      <c r="AD96" s="73"/>
      <c r="AE96" s="74"/>
      <c r="AF96" s="74"/>
      <c r="BX96" s="73"/>
      <c r="BY96" s="74"/>
      <c r="BZ96" s="74"/>
      <c r="CA96" s="74"/>
      <c r="CF96" s="79"/>
      <c r="CL96" s="79"/>
    </row>
    <row r="97" spans="2:90" ht="15">
      <c r="B97" s="37" t="s">
        <v>1987</v>
      </c>
      <c r="C97" s="38" t="s">
        <v>87</v>
      </c>
      <c r="D97" s="39" t="s">
        <v>15</v>
      </c>
      <c r="E97" s="39" t="s">
        <v>15</v>
      </c>
      <c r="F97" s="40">
        <f t="shared" si="0"/>
        <v>8.4250000000000002E-3</v>
      </c>
      <c r="G97" s="41"/>
      <c r="H97" s="57" t="s">
        <v>91</v>
      </c>
      <c r="I97" s="134">
        <v>0.84250000000000003</v>
      </c>
      <c r="J97" s="57" t="s">
        <v>82</v>
      </c>
      <c r="K97" s="41"/>
      <c r="M97" s="42" t="s">
        <v>17</v>
      </c>
      <c r="N97" s="43" t="s">
        <v>87</v>
      </c>
      <c r="O97" s="44" t="s">
        <v>79</v>
      </c>
      <c r="P97" s="44" t="s">
        <v>1</v>
      </c>
      <c r="Q97" s="45">
        <f t="shared" si="1"/>
        <v>-2.8600008599999997E-3</v>
      </c>
      <c r="S97" s="57" t="s">
        <v>23</v>
      </c>
      <c r="T97" s="135">
        <v>-0.28600008599999999</v>
      </c>
      <c r="U97" s="57" t="s">
        <v>82</v>
      </c>
      <c r="AD97" s="73"/>
      <c r="AE97" s="74"/>
      <c r="AF97" s="74"/>
      <c r="BX97" s="73"/>
      <c r="BY97" s="74"/>
      <c r="BZ97" s="74"/>
      <c r="CA97" s="74"/>
      <c r="CF97" s="79"/>
      <c r="CL97" s="79"/>
    </row>
    <row r="98" spans="2:90" ht="15">
      <c r="B98" s="42" t="s">
        <v>1883</v>
      </c>
      <c r="C98" s="43" t="s">
        <v>87</v>
      </c>
      <c r="D98" s="44" t="s">
        <v>15</v>
      </c>
      <c r="E98" s="44" t="s">
        <v>15</v>
      </c>
      <c r="F98" s="45">
        <f t="shared" si="0"/>
        <v>8.6E-3</v>
      </c>
      <c r="G98" s="41"/>
      <c r="H98" s="57" t="s">
        <v>28</v>
      </c>
      <c r="I98" s="134">
        <v>0.86</v>
      </c>
      <c r="J98" s="57" t="s">
        <v>82</v>
      </c>
      <c r="K98" s="41"/>
      <c r="M98" s="37" t="s">
        <v>18</v>
      </c>
      <c r="N98" s="38" t="s">
        <v>87</v>
      </c>
      <c r="O98" s="39" t="s">
        <v>79</v>
      </c>
      <c r="P98" s="39" t="s">
        <v>1</v>
      </c>
      <c r="Q98" s="40">
        <f t="shared" si="1"/>
        <v>-2.9900006400000001E-3</v>
      </c>
      <c r="S98" s="57" t="s">
        <v>24</v>
      </c>
      <c r="T98" s="135">
        <v>-0.29900006400000001</v>
      </c>
      <c r="U98" s="57" t="s">
        <v>82</v>
      </c>
      <c r="AD98" s="73"/>
      <c r="AE98" s="74"/>
      <c r="AF98" s="74"/>
      <c r="BX98" s="73"/>
      <c r="BY98" s="74"/>
      <c r="BZ98" s="74"/>
      <c r="CA98" s="74"/>
      <c r="CF98" s="79"/>
      <c r="CL98" s="79"/>
    </row>
    <row r="99" spans="2:90" ht="15">
      <c r="B99" s="37" t="s">
        <v>1988</v>
      </c>
      <c r="C99" s="38" t="s">
        <v>87</v>
      </c>
      <c r="D99" s="39" t="s">
        <v>15</v>
      </c>
      <c r="E99" s="39" t="s">
        <v>15</v>
      </c>
      <c r="F99" s="40">
        <f t="shared" si="0"/>
        <v>8.6999999999999994E-3</v>
      </c>
      <c r="G99" s="41"/>
      <c r="H99" s="57" t="s">
        <v>92</v>
      </c>
      <c r="I99" s="134">
        <v>0.87</v>
      </c>
      <c r="J99" s="57" t="s">
        <v>82</v>
      </c>
      <c r="K99" s="41"/>
      <c r="M99" s="42" t="s">
        <v>29</v>
      </c>
      <c r="N99" s="43" t="s">
        <v>87</v>
      </c>
      <c r="O99" s="44" t="s">
        <v>79</v>
      </c>
      <c r="P99" s="44" t="s">
        <v>1</v>
      </c>
      <c r="Q99" s="45">
        <f t="shared" si="1"/>
        <v>-2.8999999999999998E-3</v>
      </c>
      <c r="S99" s="57" t="s">
        <v>25</v>
      </c>
      <c r="T99" s="135">
        <v>-0.28999999999999998</v>
      </c>
      <c r="U99" s="57" t="s">
        <v>82</v>
      </c>
      <c r="AD99" s="73"/>
      <c r="AE99" s="74"/>
      <c r="AF99" s="74"/>
      <c r="BX99" s="73"/>
      <c r="BY99" s="74"/>
      <c r="BZ99" s="74"/>
      <c r="CA99" s="74"/>
      <c r="CF99" s="79"/>
      <c r="CL99" s="79"/>
    </row>
    <row r="100" spans="2:90" ht="15">
      <c r="B100" s="42" t="s">
        <v>1989</v>
      </c>
      <c r="C100" s="43" t="s">
        <v>87</v>
      </c>
      <c r="D100" s="44" t="s">
        <v>15</v>
      </c>
      <c r="E100" s="44" t="s">
        <v>15</v>
      </c>
      <c r="F100" s="45">
        <f t="shared" si="0"/>
        <v>8.3999999999999995E-3</v>
      </c>
      <c r="G100" s="41"/>
      <c r="H100" s="57" t="s">
        <v>94</v>
      </c>
      <c r="I100" s="134">
        <v>0.84</v>
      </c>
      <c r="J100" s="57" t="s">
        <v>82</v>
      </c>
      <c r="K100" s="41"/>
      <c r="M100" s="37" t="s">
        <v>30</v>
      </c>
      <c r="N100" s="38" t="s">
        <v>87</v>
      </c>
      <c r="O100" s="39" t="s">
        <v>79</v>
      </c>
      <c r="P100" s="39" t="s">
        <v>1</v>
      </c>
      <c r="Q100" s="40">
        <f t="shared" si="1"/>
        <v>-2.7000005100000003E-3</v>
      </c>
      <c r="S100" s="57" t="s">
        <v>26</v>
      </c>
      <c r="T100" s="135">
        <v>-0.27000005100000002</v>
      </c>
      <c r="U100" s="57" t="s">
        <v>82</v>
      </c>
      <c r="AD100" s="73"/>
      <c r="AE100" s="74"/>
      <c r="AF100" s="74"/>
      <c r="BX100" s="73"/>
      <c r="BY100" s="74"/>
      <c r="BZ100" s="74"/>
      <c r="CA100" s="74"/>
      <c r="CF100" s="79"/>
      <c r="CL100" s="79"/>
    </row>
    <row r="101" spans="2:90" ht="15.75" thickBot="1">
      <c r="B101" s="46" t="s">
        <v>1990</v>
      </c>
      <c r="C101" s="47" t="s">
        <v>87</v>
      </c>
      <c r="D101" s="48" t="s">
        <v>15</v>
      </c>
      <c r="E101" s="48" t="s">
        <v>15</v>
      </c>
      <c r="F101" s="49">
        <f t="shared" si="0"/>
        <v>7.0750000000000006E-3</v>
      </c>
      <c r="G101" s="41"/>
      <c r="H101" s="57" t="s">
        <v>95</v>
      </c>
      <c r="I101" s="134">
        <v>0.70750000000000002</v>
      </c>
      <c r="J101" s="57" t="s">
        <v>82</v>
      </c>
      <c r="K101" s="41"/>
      <c r="M101" s="42" t="s">
        <v>3</v>
      </c>
      <c r="N101" s="43" t="s">
        <v>87</v>
      </c>
      <c r="O101" s="44" t="s">
        <v>79</v>
      </c>
      <c r="P101" s="44" t="s">
        <v>1</v>
      </c>
      <c r="Q101" s="45">
        <f t="shared" si="1"/>
        <v>-2.46000065E-3</v>
      </c>
      <c r="S101" s="57" t="s">
        <v>89</v>
      </c>
      <c r="T101" s="135">
        <v>-0.24600006499999999</v>
      </c>
      <c r="U101" s="57" t="s">
        <v>82</v>
      </c>
      <c r="AD101" s="73"/>
      <c r="AE101" s="74"/>
      <c r="AF101" s="74"/>
      <c r="BX101" s="73"/>
      <c r="BY101" s="74"/>
      <c r="BZ101" s="74"/>
      <c r="CA101" s="74"/>
      <c r="CF101" s="79"/>
      <c r="CL101" s="79"/>
    </row>
    <row r="102" spans="2:90" ht="15">
      <c r="B102" s="136"/>
      <c r="C102" s="136"/>
      <c r="D102" s="136"/>
      <c r="E102" s="136"/>
      <c r="F102" s="41"/>
      <c r="G102" s="41"/>
      <c r="K102" s="41"/>
      <c r="M102" s="37" t="s">
        <v>4</v>
      </c>
      <c r="N102" s="38" t="s">
        <v>87</v>
      </c>
      <c r="O102" s="39" t="s">
        <v>79</v>
      </c>
      <c r="P102" s="39" t="s">
        <v>1</v>
      </c>
      <c r="Q102" s="40">
        <f t="shared" si="1"/>
        <v>-2.1600008500000001E-3</v>
      </c>
      <c r="S102" s="57" t="s">
        <v>27</v>
      </c>
      <c r="T102" s="135">
        <v>-0.21600008500000001</v>
      </c>
      <c r="U102" s="57" t="s">
        <v>82</v>
      </c>
      <c r="AD102" s="73"/>
      <c r="AE102" s="74"/>
      <c r="AF102" s="74"/>
      <c r="BX102" s="73"/>
      <c r="BY102" s="74"/>
      <c r="BZ102" s="74"/>
      <c r="CA102" s="74"/>
      <c r="CF102" s="79"/>
      <c r="CL102" s="79"/>
    </row>
    <row r="103" spans="2:90" ht="15">
      <c r="B103" s="136"/>
      <c r="C103" s="136"/>
      <c r="D103" s="136"/>
      <c r="E103" s="136"/>
      <c r="F103" s="41"/>
      <c r="G103" s="41"/>
      <c r="K103" s="41"/>
      <c r="M103" s="42" t="s">
        <v>5</v>
      </c>
      <c r="N103" s="43" t="s">
        <v>87</v>
      </c>
      <c r="O103" s="44" t="s">
        <v>79</v>
      </c>
      <c r="P103" s="44" t="s">
        <v>1</v>
      </c>
      <c r="Q103" s="45">
        <f t="shared" si="1"/>
        <v>-1.83000094E-3</v>
      </c>
      <c r="S103" s="57" t="s">
        <v>90</v>
      </c>
      <c r="T103" s="135">
        <v>-0.183000094</v>
      </c>
      <c r="U103" s="57" t="s">
        <v>82</v>
      </c>
      <c r="AD103" s="73"/>
      <c r="AE103" s="74"/>
      <c r="AF103" s="74"/>
      <c r="BX103" s="73"/>
      <c r="BY103" s="74"/>
      <c r="BZ103" s="74"/>
      <c r="CA103" s="74"/>
      <c r="CF103" s="79"/>
      <c r="CL103" s="79"/>
    </row>
    <row r="104" spans="2:90" ht="15">
      <c r="B104" s="136"/>
      <c r="C104" s="136"/>
      <c r="D104" s="136"/>
      <c r="E104" s="136"/>
      <c r="F104" s="41"/>
      <c r="G104" s="41"/>
      <c r="K104" s="41"/>
      <c r="M104" s="37" t="s">
        <v>6</v>
      </c>
      <c r="N104" s="38" t="s">
        <v>87</v>
      </c>
      <c r="O104" s="39" t="s">
        <v>79</v>
      </c>
      <c r="P104" s="39" t="s">
        <v>1</v>
      </c>
      <c r="Q104" s="40">
        <f t="shared" si="1"/>
        <v>-1.4900011199999999E-3</v>
      </c>
      <c r="S104" s="57" t="s">
        <v>91</v>
      </c>
      <c r="T104" s="135">
        <v>-0.14900011199999999</v>
      </c>
      <c r="U104" s="57" t="s">
        <v>82</v>
      </c>
      <c r="AD104" s="73"/>
      <c r="AE104" s="74"/>
      <c r="AF104" s="74"/>
      <c r="BX104" s="73"/>
      <c r="BY104" s="74"/>
      <c r="BZ104" s="74"/>
      <c r="CA104" s="74"/>
      <c r="CF104" s="79"/>
      <c r="CL104" s="79"/>
    </row>
    <row r="105" spans="2:90" ht="15">
      <c r="B105" s="136"/>
      <c r="C105" s="136"/>
      <c r="D105" s="136"/>
      <c r="E105" s="136"/>
      <c r="F105" s="41"/>
      <c r="G105" s="41"/>
      <c r="K105" s="41"/>
      <c r="M105" s="42" t="s">
        <v>7</v>
      </c>
      <c r="N105" s="43" t="s">
        <v>87</v>
      </c>
      <c r="O105" s="44" t="s">
        <v>79</v>
      </c>
      <c r="P105" s="44" t="s">
        <v>1</v>
      </c>
      <c r="Q105" s="45">
        <f t="shared" si="1"/>
        <v>-1.1500012E-3</v>
      </c>
      <c r="S105" s="57" t="s">
        <v>28</v>
      </c>
      <c r="T105" s="135">
        <v>-0.11500012</v>
      </c>
      <c r="U105" s="57" t="s">
        <v>82</v>
      </c>
      <c r="AD105" s="73"/>
      <c r="AE105" s="74"/>
      <c r="AF105" s="74"/>
      <c r="BX105" s="73"/>
      <c r="BY105" s="74"/>
      <c r="BZ105" s="74"/>
      <c r="CA105" s="74"/>
      <c r="CF105" s="79"/>
      <c r="CL105" s="79"/>
    </row>
    <row r="106" spans="2:90" ht="15">
      <c r="B106" s="50"/>
      <c r="C106" s="75"/>
      <c r="D106" s="75"/>
      <c r="M106" s="37" t="s">
        <v>102</v>
      </c>
      <c r="N106" s="38" t="s">
        <v>87</v>
      </c>
      <c r="O106" s="39" t="s">
        <v>79</v>
      </c>
      <c r="P106" s="39" t="s">
        <v>1</v>
      </c>
      <c r="Q106" s="40">
        <f t="shared" si="1"/>
        <v>3.3999997999999994E-4</v>
      </c>
      <c r="S106" s="57" t="s">
        <v>94</v>
      </c>
      <c r="T106" s="135">
        <v>3.3999997999999997E-2</v>
      </c>
      <c r="U106" s="57" t="s">
        <v>82</v>
      </c>
      <c r="AD106" s="73"/>
      <c r="AE106" s="74"/>
      <c r="AF106" s="74"/>
      <c r="BX106" s="73"/>
      <c r="BY106" s="74"/>
      <c r="BZ106" s="74"/>
      <c r="CA106" s="74"/>
      <c r="CF106" s="79"/>
      <c r="CL106" s="79"/>
    </row>
    <row r="107" spans="2:90" ht="15">
      <c r="B107" s="50"/>
      <c r="C107" s="75"/>
      <c r="D107" s="75"/>
      <c r="M107" s="42" t="s">
        <v>103</v>
      </c>
      <c r="N107" s="43" t="s">
        <v>87</v>
      </c>
      <c r="O107" s="44" t="s">
        <v>79</v>
      </c>
      <c r="P107" s="44" t="s">
        <v>1</v>
      </c>
      <c r="Q107" s="45">
        <f t="shared" si="1"/>
        <v>8.9999912000000002E-4</v>
      </c>
      <c r="S107" s="57" t="s">
        <v>95</v>
      </c>
      <c r="T107" s="135">
        <v>8.9999912000000001E-2</v>
      </c>
      <c r="U107" s="57" t="s">
        <v>82</v>
      </c>
      <c r="AD107" s="73"/>
      <c r="AE107" s="74"/>
      <c r="AF107" s="74"/>
      <c r="BX107" s="73"/>
      <c r="BY107" s="74"/>
      <c r="BZ107" s="74"/>
      <c r="CA107" s="74"/>
      <c r="CF107" s="79"/>
      <c r="CL107" s="79"/>
    </row>
    <row r="108" spans="2:90" ht="15">
      <c r="B108" s="50"/>
      <c r="C108" s="75"/>
      <c r="D108" s="75"/>
      <c r="M108" s="37" t="s">
        <v>125</v>
      </c>
      <c r="N108" s="38" t="s">
        <v>87</v>
      </c>
      <c r="O108" s="39" t="s">
        <v>79</v>
      </c>
      <c r="P108" s="39" t="s">
        <v>1</v>
      </c>
      <c r="Q108" s="40">
        <f t="shared" si="1"/>
        <v>3.2000000000000003E-4</v>
      </c>
      <c r="S108" s="57" t="s">
        <v>156</v>
      </c>
      <c r="T108" s="135">
        <v>3.2000000000000001E-2</v>
      </c>
      <c r="U108" s="57" t="s">
        <v>82</v>
      </c>
      <c r="AD108" s="73"/>
      <c r="AE108" s="74"/>
      <c r="AF108" s="74"/>
      <c r="BX108" s="73"/>
      <c r="BY108" s="74"/>
      <c r="BZ108" s="74"/>
      <c r="CA108" s="74"/>
      <c r="CF108" s="79"/>
      <c r="CL108" s="79"/>
    </row>
    <row r="109" spans="2:90" ht="15">
      <c r="B109" s="50"/>
      <c r="C109" s="75"/>
      <c r="D109" s="75"/>
      <c r="M109" s="42" t="s">
        <v>1991</v>
      </c>
      <c r="N109" s="43" t="s">
        <v>87</v>
      </c>
      <c r="O109" s="44" t="s">
        <v>79</v>
      </c>
      <c r="P109" s="44" t="s">
        <v>1</v>
      </c>
      <c r="Q109" s="45">
        <f t="shared" si="1"/>
        <v>3.0999999999999999E-3</v>
      </c>
      <c r="S109" s="57" t="s">
        <v>157</v>
      </c>
      <c r="T109" s="135">
        <v>0.31</v>
      </c>
      <c r="U109" s="57" t="s">
        <v>82</v>
      </c>
      <c r="AD109" s="73"/>
      <c r="AE109" s="74"/>
      <c r="AF109" s="74"/>
      <c r="BX109" s="73"/>
      <c r="BY109" s="74"/>
      <c r="BZ109" s="74"/>
      <c r="CA109" s="74"/>
      <c r="CF109" s="79"/>
      <c r="CL109" s="79"/>
    </row>
    <row r="110" spans="2:90" ht="15.75" thickBot="1">
      <c r="B110" s="50"/>
      <c r="C110" s="75"/>
      <c r="D110" s="75"/>
      <c r="M110" s="46" t="s">
        <v>1992</v>
      </c>
      <c r="N110" s="47" t="s">
        <v>87</v>
      </c>
      <c r="O110" s="48" t="s">
        <v>79</v>
      </c>
      <c r="P110" s="48" t="s">
        <v>1</v>
      </c>
      <c r="Q110" s="49">
        <f t="shared" si="1"/>
        <v>3.0999999999999999E-3</v>
      </c>
      <c r="S110" s="57" t="s">
        <v>158</v>
      </c>
      <c r="T110" s="135">
        <v>0.31</v>
      </c>
      <c r="U110" s="57" t="s">
        <v>82</v>
      </c>
      <c r="AD110" s="73"/>
      <c r="AE110" s="74"/>
      <c r="AF110" s="74"/>
      <c r="BX110" s="73"/>
      <c r="BY110" s="74"/>
      <c r="BZ110" s="74"/>
      <c r="CA110" s="74"/>
      <c r="CF110" s="79"/>
      <c r="CL110" s="79"/>
    </row>
    <row r="111" spans="2:90">
      <c r="B111" s="50"/>
      <c r="C111" s="75"/>
      <c r="D111" s="75"/>
      <c r="AD111" s="73"/>
      <c r="AE111" s="74"/>
      <c r="AF111" s="74"/>
      <c r="BX111" s="73"/>
      <c r="BY111" s="74"/>
      <c r="BZ111" s="74"/>
      <c r="CA111" s="74"/>
      <c r="CF111" s="79"/>
      <c r="CL111" s="79"/>
    </row>
    <row r="112" spans="2:90">
      <c r="B112" s="50"/>
      <c r="C112" s="75"/>
      <c r="D112" s="75"/>
      <c r="AD112" s="73"/>
      <c r="AE112" s="74"/>
      <c r="AF112" s="74"/>
      <c r="BX112" s="73"/>
      <c r="BY112" s="74"/>
      <c r="BZ112" s="74"/>
      <c r="CA112" s="74"/>
      <c r="CF112" s="79"/>
      <c r="CL112" s="79"/>
    </row>
    <row r="113" spans="1:90" ht="14.25" thickBot="1">
      <c r="B113" s="50"/>
      <c r="C113" s="75"/>
      <c r="D113" s="75"/>
      <c r="AD113" s="73"/>
      <c r="AE113" s="74"/>
      <c r="AF113" s="74"/>
      <c r="BX113" s="73"/>
      <c r="BY113" s="74"/>
      <c r="BZ113" s="74"/>
      <c r="CA113" s="74"/>
      <c r="CF113" s="79"/>
      <c r="CL113" s="79"/>
    </row>
    <row r="114" spans="1:90" ht="15.75" thickBot="1">
      <c r="B114" s="51" t="s">
        <v>1968</v>
      </c>
      <c r="C114" s="137" t="s">
        <v>1874</v>
      </c>
      <c r="D114" s="138" t="s">
        <v>1870</v>
      </c>
      <c r="E114" s="138" t="s">
        <v>1943</v>
      </c>
      <c r="F114" s="138" t="s">
        <v>1980</v>
      </c>
      <c r="G114" s="138" t="s">
        <v>1981</v>
      </c>
      <c r="H114" s="138" t="s">
        <v>1982</v>
      </c>
      <c r="I114" s="138" t="s">
        <v>1863</v>
      </c>
      <c r="J114" s="138" t="s">
        <v>1985</v>
      </c>
      <c r="K114" s="139" t="s">
        <v>1883</v>
      </c>
      <c r="AD114" s="73"/>
      <c r="AE114" s="74"/>
      <c r="AF114" s="74"/>
      <c r="BX114" s="73"/>
      <c r="BY114" s="74"/>
      <c r="BZ114" s="74"/>
      <c r="CA114" s="74"/>
      <c r="CF114" s="79"/>
      <c r="CL114" s="79"/>
    </row>
    <row r="115" spans="1:90" ht="15.75" thickTop="1">
      <c r="B115" s="140" t="s">
        <v>16</v>
      </c>
      <c r="C115" s="141">
        <f t="shared" ref="C115:K121" si="2">E125%</f>
        <v>0.504</v>
      </c>
      <c r="D115" s="142">
        <f t="shared" si="2"/>
        <v>0.47350000000000003</v>
      </c>
      <c r="E115" s="142">
        <f t="shared" si="2"/>
        <v>0.43450000000000005</v>
      </c>
      <c r="F115" s="142">
        <f t="shared" si="2"/>
        <v>0.33350000000000002</v>
      </c>
      <c r="G115" s="142">
        <f t="shared" si="2"/>
        <v>0.32049999999999995</v>
      </c>
      <c r="H115" s="142">
        <f t="shared" si="2"/>
        <v>0.29649999999999999</v>
      </c>
      <c r="I115" s="142">
        <f t="shared" si="2"/>
        <v>0.29449999999999998</v>
      </c>
      <c r="J115" s="142">
        <f t="shared" si="2"/>
        <v>0.27550000000000002</v>
      </c>
      <c r="K115" s="143">
        <f t="shared" si="2"/>
        <v>0.27649999999999997</v>
      </c>
      <c r="AD115" s="73"/>
      <c r="AE115" s="74"/>
      <c r="AF115" s="74"/>
      <c r="BX115" s="73"/>
      <c r="BY115" s="74"/>
      <c r="BZ115" s="74"/>
      <c r="CA115" s="74"/>
      <c r="CF115" s="79"/>
      <c r="CL115" s="79"/>
    </row>
    <row r="116" spans="1:90" ht="15">
      <c r="B116" s="144" t="s">
        <v>17</v>
      </c>
      <c r="C116" s="145">
        <f t="shared" si="2"/>
        <v>0.45350000000000001</v>
      </c>
      <c r="D116" s="146">
        <f t="shared" si="2"/>
        <v>0.42549999999999999</v>
      </c>
      <c r="E116" s="146">
        <f t="shared" si="2"/>
        <v>0.3785</v>
      </c>
      <c r="F116" s="146">
        <f t="shared" si="2"/>
        <v>0.30049999999999999</v>
      </c>
      <c r="G116" s="146">
        <f t="shared" si="2"/>
        <v>0.27449999999999997</v>
      </c>
      <c r="H116" s="146">
        <f t="shared" si="2"/>
        <v>0.2535</v>
      </c>
      <c r="I116" s="146">
        <f t="shared" si="2"/>
        <v>0.24249999999999999</v>
      </c>
      <c r="J116" s="146">
        <f t="shared" si="2"/>
        <v>0.22450000000000001</v>
      </c>
      <c r="K116" s="147">
        <f t="shared" si="2"/>
        <v>0.2155</v>
      </c>
      <c r="AD116" s="73"/>
      <c r="AE116" s="74"/>
      <c r="AF116" s="74"/>
      <c r="BX116" s="73"/>
      <c r="BY116" s="74"/>
      <c r="BZ116" s="74"/>
      <c r="CA116" s="74"/>
      <c r="CF116" s="79"/>
      <c r="CL116" s="79"/>
    </row>
    <row r="117" spans="1:90" ht="15">
      <c r="B117" s="140" t="s">
        <v>18</v>
      </c>
      <c r="C117" s="141">
        <f t="shared" si="2"/>
        <v>0.41450000000000004</v>
      </c>
      <c r="D117" s="142">
        <f t="shared" si="2"/>
        <v>0.38650000000000001</v>
      </c>
      <c r="E117" s="142">
        <f t="shared" si="2"/>
        <v>0.35149999999999998</v>
      </c>
      <c r="F117" s="142">
        <f t="shared" si="2"/>
        <v>0.27649999999999997</v>
      </c>
      <c r="G117" s="142">
        <f t="shared" si="2"/>
        <v>0.2495</v>
      </c>
      <c r="H117" s="142">
        <f t="shared" si="2"/>
        <v>0.22750000000000001</v>
      </c>
      <c r="I117" s="142">
        <f t="shared" si="2"/>
        <v>0.2165</v>
      </c>
      <c r="J117" s="142">
        <f t="shared" si="2"/>
        <v>0.20149999999999998</v>
      </c>
      <c r="K117" s="143">
        <f t="shared" si="2"/>
        <v>0.19649999999999998</v>
      </c>
      <c r="AD117" s="73"/>
      <c r="AE117" s="74"/>
      <c r="AF117" s="74"/>
      <c r="BX117" s="73"/>
      <c r="BY117" s="74"/>
      <c r="BZ117" s="74"/>
      <c r="CA117" s="74"/>
      <c r="CF117" s="79"/>
      <c r="CL117" s="79"/>
    </row>
    <row r="118" spans="1:90" ht="15">
      <c r="B118" s="144" t="s">
        <v>29</v>
      </c>
      <c r="C118" s="145">
        <f t="shared" si="2"/>
        <v>0.39350000000000002</v>
      </c>
      <c r="D118" s="146">
        <f t="shared" si="2"/>
        <v>0.36549999999999999</v>
      </c>
      <c r="E118" s="146">
        <f t="shared" si="2"/>
        <v>0.32150000000000001</v>
      </c>
      <c r="F118" s="146">
        <f t="shared" si="2"/>
        <v>0.2505</v>
      </c>
      <c r="G118" s="146">
        <f t="shared" si="2"/>
        <v>0.22550000000000001</v>
      </c>
      <c r="H118" s="146">
        <f t="shared" si="2"/>
        <v>0.20550000000000002</v>
      </c>
      <c r="I118" s="146">
        <f t="shared" si="2"/>
        <v>0.19149999999999998</v>
      </c>
      <c r="J118" s="146">
        <f t="shared" si="2"/>
        <v>0.17949999999999999</v>
      </c>
      <c r="K118" s="147">
        <f t="shared" si="2"/>
        <v>0.17449999999999999</v>
      </c>
      <c r="AD118" s="73"/>
      <c r="AE118" s="74"/>
      <c r="AF118" s="74"/>
      <c r="BX118" s="73"/>
      <c r="BY118" s="74"/>
      <c r="BZ118" s="74"/>
      <c r="CA118" s="74"/>
      <c r="CF118" s="79"/>
      <c r="CL118" s="79"/>
    </row>
    <row r="119" spans="1:90" ht="15">
      <c r="B119" s="148" t="s">
        <v>30</v>
      </c>
      <c r="C119" s="141">
        <f t="shared" si="2"/>
        <v>0.37549999999999994</v>
      </c>
      <c r="D119" s="142">
        <f t="shared" si="2"/>
        <v>0.35249999999999998</v>
      </c>
      <c r="E119" s="142">
        <f t="shared" si="2"/>
        <v>0.30549999999999999</v>
      </c>
      <c r="F119" s="142">
        <f t="shared" si="2"/>
        <v>0.23749999999999999</v>
      </c>
      <c r="G119" s="142">
        <f t="shared" si="2"/>
        <v>0.20949999999999999</v>
      </c>
      <c r="H119" s="142">
        <f t="shared" si="2"/>
        <v>0.1885</v>
      </c>
      <c r="I119" s="142">
        <f t="shared" si="2"/>
        <v>0.17550000000000002</v>
      </c>
      <c r="J119" s="142">
        <f t="shared" si="2"/>
        <v>0.16649999999999998</v>
      </c>
      <c r="K119" s="143">
        <f t="shared" si="2"/>
        <v>0.16350000000000001</v>
      </c>
      <c r="AD119" s="73"/>
      <c r="AE119" s="74"/>
      <c r="AF119" s="74"/>
      <c r="BX119" s="73"/>
      <c r="BY119" s="74"/>
      <c r="BZ119" s="74"/>
      <c r="CA119" s="74"/>
      <c r="CF119" s="79"/>
      <c r="CL119" s="79"/>
    </row>
    <row r="120" spans="1:90" ht="15">
      <c r="B120" s="144" t="s">
        <v>4</v>
      </c>
      <c r="C120" s="145">
        <f t="shared" si="2"/>
        <v>0.35549999999999998</v>
      </c>
      <c r="D120" s="146">
        <f t="shared" si="2"/>
        <v>0.33450000000000002</v>
      </c>
      <c r="E120" s="146">
        <f t="shared" si="2"/>
        <v>0.29249999999999998</v>
      </c>
      <c r="F120" s="146">
        <f t="shared" si="2"/>
        <v>0.22550000000000001</v>
      </c>
      <c r="G120" s="146">
        <f t="shared" si="2"/>
        <v>0.19750000000000001</v>
      </c>
      <c r="H120" s="146">
        <f t="shared" si="2"/>
        <v>0.17949999999999999</v>
      </c>
      <c r="I120" s="146">
        <f t="shared" si="2"/>
        <v>0.17249999999999999</v>
      </c>
      <c r="J120" s="146">
        <f t="shared" si="2"/>
        <v>0.16649999999999998</v>
      </c>
      <c r="K120" s="147">
        <f t="shared" si="2"/>
        <v>0.16175</v>
      </c>
      <c r="AD120" s="73"/>
      <c r="AE120" s="74"/>
      <c r="AF120" s="74"/>
      <c r="BX120" s="73"/>
      <c r="BY120" s="74"/>
      <c r="BZ120" s="74"/>
      <c r="CA120" s="74"/>
      <c r="CF120" s="79"/>
      <c r="CL120" s="79"/>
    </row>
    <row r="121" spans="1:90" ht="15.75" thickBot="1">
      <c r="B121" s="149" t="s">
        <v>1883</v>
      </c>
      <c r="C121" s="150">
        <f t="shared" si="2"/>
        <v>0.33450000000000002</v>
      </c>
      <c r="D121" s="151">
        <f t="shared" si="2"/>
        <v>0.30887500000000001</v>
      </c>
      <c r="E121" s="151">
        <f t="shared" si="2"/>
        <v>0.28149999999999997</v>
      </c>
      <c r="F121" s="151">
        <f t="shared" si="2"/>
        <v>0.21850000000000003</v>
      </c>
      <c r="G121" s="151">
        <f t="shared" si="2"/>
        <v>0.19149999999999998</v>
      </c>
      <c r="H121" s="151">
        <f t="shared" si="2"/>
        <v>0.17550000000000002</v>
      </c>
      <c r="I121" s="151">
        <f t="shared" si="2"/>
        <v>0.16949999999999998</v>
      </c>
      <c r="J121" s="151">
        <f t="shared" si="2"/>
        <v>0.16250000000000001</v>
      </c>
      <c r="K121" s="152">
        <f t="shared" si="2"/>
        <v>0.1555</v>
      </c>
      <c r="AD121" s="73"/>
      <c r="AE121" s="74"/>
      <c r="AF121" s="74"/>
      <c r="BX121" s="73"/>
      <c r="BY121" s="74"/>
      <c r="BZ121" s="74"/>
      <c r="CA121" s="74"/>
      <c r="CF121" s="79"/>
      <c r="CL121" s="79"/>
    </row>
    <row r="122" spans="1:90">
      <c r="B122" s="50"/>
      <c r="C122" s="75"/>
      <c r="D122" s="75"/>
      <c r="AD122" s="73"/>
      <c r="AE122" s="74"/>
      <c r="AF122" s="74"/>
      <c r="BX122" s="73"/>
      <c r="BY122" s="74"/>
      <c r="BZ122" s="74"/>
      <c r="CA122" s="74"/>
      <c r="CF122" s="79"/>
      <c r="CL122" s="79"/>
    </row>
    <row r="123" spans="1:90">
      <c r="B123" s="50"/>
      <c r="C123" s="75"/>
      <c r="D123" s="75"/>
      <c r="AD123" s="73"/>
      <c r="AE123" s="74"/>
      <c r="AF123" s="74"/>
      <c r="BX123" s="73"/>
      <c r="BY123" s="74"/>
      <c r="BZ123" s="74"/>
      <c r="CA123" s="74"/>
      <c r="CF123" s="79"/>
      <c r="CL123" s="79"/>
    </row>
    <row r="124" spans="1:90">
      <c r="A124" s="57" t="s">
        <v>96</v>
      </c>
      <c r="B124" s="75" t="s">
        <v>97</v>
      </c>
      <c r="C124" s="75" t="s">
        <v>98</v>
      </c>
      <c r="D124" s="75" t="s">
        <v>99</v>
      </c>
      <c r="E124" s="57" t="s">
        <v>15</v>
      </c>
      <c r="F124" s="57" t="s">
        <v>1</v>
      </c>
      <c r="G124" s="57" t="s">
        <v>16</v>
      </c>
      <c r="H124" s="57" t="s">
        <v>17</v>
      </c>
      <c r="I124" s="57" t="s">
        <v>18</v>
      </c>
      <c r="J124" s="57" t="s">
        <v>29</v>
      </c>
      <c r="K124" s="57" t="s">
        <v>30</v>
      </c>
      <c r="L124" s="57" t="s">
        <v>4</v>
      </c>
      <c r="M124" s="57" t="s">
        <v>7</v>
      </c>
      <c r="AD124" s="73"/>
      <c r="AE124" s="74"/>
      <c r="AF124" s="74"/>
      <c r="BX124" s="73"/>
      <c r="BY124" s="74"/>
      <c r="BZ124" s="74"/>
      <c r="CA124" s="74"/>
      <c r="CF124" s="79"/>
      <c r="CL124" s="79"/>
    </row>
    <row r="125" spans="1:90">
      <c r="A125" s="57" t="s">
        <v>16</v>
      </c>
      <c r="B125" s="50"/>
      <c r="C125" s="75">
        <v>1</v>
      </c>
      <c r="D125" s="75" t="s">
        <v>82</v>
      </c>
      <c r="E125" s="57">
        <v>50.4</v>
      </c>
      <c r="F125" s="57">
        <v>47.35</v>
      </c>
      <c r="G125" s="57">
        <v>43.45</v>
      </c>
      <c r="H125" s="57">
        <v>33.35</v>
      </c>
      <c r="I125" s="57">
        <v>32.049999999999997</v>
      </c>
      <c r="J125" s="57">
        <v>29.65</v>
      </c>
      <c r="K125" s="57">
        <v>29.45</v>
      </c>
      <c r="L125" s="57">
        <v>27.55</v>
      </c>
      <c r="M125" s="57">
        <v>27.65</v>
      </c>
      <c r="AD125" s="73"/>
      <c r="AE125" s="74"/>
      <c r="AF125" s="74"/>
      <c r="BX125" s="73"/>
      <c r="BY125" s="74"/>
      <c r="BZ125" s="74"/>
      <c r="CA125" s="74"/>
      <c r="CF125" s="79"/>
      <c r="CL125" s="79"/>
    </row>
    <row r="126" spans="1:90">
      <c r="A126" s="57" t="s">
        <v>17</v>
      </c>
      <c r="B126" s="50"/>
      <c r="C126" s="75">
        <v>1</v>
      </c>
      <c r="D126" s="75" t="s">
        <v>82</v>
      </c>
      <c r="E126" s="57">
        <v>45.35</v>
      </c>
      <c r="F126" s="57">
        <v>42.55</v>
      </c>
      <c r="G126" s="57">
        <v>37.85</v>
      </c>
      <c r="H126" s="57">
        <v>30.05</v>
      </c>
      <c r="I126" s="57">
        <v>27.45</v>
      </c>
      <c r="J126" s="57">
        <v>25.35</v>
      </c>
      <c r="K126" s="57">
        <v>24.25</v>
      </c>
      <c r="L126" s="57">
        <v>22.45</v>
      </c>
      <c r="M126" s="57">
        <v>21.55</v>
      </c>
      <c r="AD126" s="73"/>
      <c r="AE126" s="74"/>
      <c r="AF126" s="74"/>
      <c r="BX126" s="73"/>
      <c r="BY126" s="74"/>
      <c r="BZ126" s="74"/>
      <c r="CA126" s="74"/>
      <c r="CF126" s="79"/>
      <c r="CL126" s="79"/>
    </row>
    <row r="127" spans="1:90">
      <c r="A127" s="57" t="s">
        <v>18</v>
      </c>
      <c r="B127" s="50"/>
      <c r="C127" s="75">
        <v>1</v>
      </c>
      <c r="D127" s="75" t="s">
        <v>82</v>
      </c>
      <c r="E127" s="57">
        <v>41.45</v>
      </c>
      <c r="F127" s="57">
        <v>38.65</v>
      </c>
      <c r="G127" s="57">
        <v>35.15</v>
      </c>
      <c r="H127" s="57">
        <v>27.65</v>
      </c>
      <c r="I127" s="57">
        <v>24.95</v>
      </c>
      <c r="J127" s="57">
        <v>22.75</v>
      </c>
      <c r="K127" s="57">
        <v>21.65</v>
      </c>
      <c r="L127" s="57">
        <v>20.149999999999999</v>
      </c>
      <c r="M127" s="57">
        <v>19.649999999999999</v>
      </c>
      <c r="AD127" s="73"/>
      <c r="AE127" s="74"/>
      <c r="AF127" s="74"/>
      <c r="BX127" s="73"/>
      <c r="BY127" s="74"/>
      <c r="BZ127" s="74"/>
      <c r="CA127" s="74"/>
      <c r="CF127" s="79"/>
      <c r="CL127" s="79"/>
    </row>
    <row r="128" spans="1:90">
      <c r="A128" s="57" t="s">
        <v>29</v>
      </c>
      <c r="B128" s="50"/>
      <c r="C128" s="75">
        <v>1</v>
      </c>
      <c r="D128" s="75" t="s">
        <v>82</v>
      </c>
      <c r="E128" s="57">
        <v>39.35</v>
      </c>
      <c r="F128" s="57">
        <v>36.549999999999997</v>
      </c>
      <c r="G128" s="57">
        <v>32.15</v>
      </c>
      <c r="H128" s="57">
        <v>25.05</v>
      </c>
      <c r="I128" s="57">
        <v>22.55</v>
      </c>
      <c r="J128" s="57">
        <v>20.55</v>
      </c>
      <c r="K128" s="57">
        <v>19.149999999999999</v>
      </c>
      <c r="L128" s="57">
        <v>17.95</v>
      </c>
      <c r="M128" s="57">
        <v>17.45</v>
      </c>
      <c r="AD128" s="73"/>
      <c r="AE128" s="74"/>
      <c r="AF128" s="74"/>
      <c r="BX128" s="73"/>
      <c r="BY128" s="74"/>
      <c r="BZ128" s="74"/>
      <c r="CA128" s="74"/>
      <c r="CF128" s="79"/>
      <c r="CL128" s="79"/>
    </row>
    <row r="129" spans="1:90">
      <c r="A129" s="57" t="s">
        <v>30</v>
      </c>
      <c r="B129" s="50"/>
      <c r="C129" s="75">
        <v>1</v>
      </c>
      <c r="D129" s="75" t="s">
        <v>82</v>
      </c>
      <c r="E129" s="57">
        <v>37.549999999999997</v>
      </c>
      <c r="F129" s="57">
        <v>35.25</v>
      </c>
      <c r="G129" s="57">
        <v>30.55</v>
      </c>
      <c r="H129" s="57">
        <v>23.75</v>
      </c>
      <c r="I129" s="57">
        <v>20.95</v>
      </c>
      <c r="J129" s="57">
        <v>18.850000000000001</v>
      </c>
      <c r="K129" s="57">
        <v>17.55</v>
      </c>
      <c r="L129" s="57">
        <v>16.649999999999999</v>
      </c>
      <c r="M129" s="57">
        <v>16.350000000000001</v>
      </c>
      <c r="AD129" s="73"/>
      <c r="AE129" s="74"/>
      <c r="AF129" s="74"/>
      <c r="BX129" s="73"/>
      <c r="BY129" s="74"/>
      <c r="BZ129" s="74"/>
      <c r="CA129" s="74"/>
      <c r="CF129" s="79"/>
      <c r="CL129" s="79"/>
    </row>
    <row r="130" spans="1:90">
      <c r="A130" s="57" t="s">
        <v>4</v>
      </c>
      <c r="B130" s="50"/>
      <c r="C130" s="75">
        <v>1</v>
      </c>
      <c r="D130" s="75" t="s">
        <v>82</v>
      </c>
      <c r="E130" s="57">
        <v>35.549999999999997</v>
      </c>
      <c r="F130" s="57">
        <v>33.450000000000003</v>
      </c>
      <c r="G130" s="57">
        <v>29.25</v>
      </c>
      <c r="H130" s="57">
        <v>22.55</v>
      </c>
      <c r="I130" s="57">
        <v>19.75</v>
      </c>
      <c r="J130" s="57">
        <v>17.95</v>
      </c>
      <c r="K130" s="57">
        <v>17.25</v>
      </c>
      <c r="L130" s="57">
        <v>16.649999999999999</v>
      </c>
      <c r="M130" s="57">
        <v>16.175000000000001</v>
      </c>
      <c r="AD130" s="73"/>
      <c r="AE130" s="74"/>
      <c r="AF130" s="74"/>
      <c r="BX130" s="73"/>
      <c r="BY130" s="74"/>
      <c r="BZ130" s="74"/>
      <c r="CA130" s="74"/>
      <c r="CF130" s="79"/>
      <c r="CL130" s="79"/>
    </row>
    <row r="131" spans="1:90">
      <c r="A131" s="57" t="s">
        <v>7</v>
      </c>
      <c r="B131" s="50"/>
      <c r="C131" s="75">
        <v>1</v>
      </c>
      <c r="D131" s="75" t="s">
        <v>82</v>
      </c>
      <c r="E131" s="57">
        <v>33.450000000000003</v>
      </c>
      <c r="F131" s="57">
        <v>30.887499999999999</v>
      </c>
      <c r="G131" s="57">
        <v>28.15</v>
      </c>
      <c r="H131" s="57">
        <v>21.85</v>
      </c>
      <c r="I131" s="57">
        <v>19.149999999999999</v>
      </c>
      <c r="J131" s="57">
        <v>17.55</v>
      </c>
      <c r="K131" s="57">
        <v>16.95</v>
      </c>
      <c r="L131" s="57">
        <v>16.25</v>
      </c>
      <c r="M131" s="57">
        <v>15.55</v>
      </c>
      <c r="AD131" s="73"/>
      <c r="AE131" s="74"/>
      <c r="AF131" s="74"/>
      <c r="BX131" s="73"/>
      <c r="BY131" s="74"/>
      <c r="BZ131" s="74"/>
      <c r="CA131" s="74"/>
      <c r="CF131" s="79"/>
      <c r="CL131" s="79"/>
    </row>
    <row r="132" spans="1:90">
      <c r="B132" s="50"/>
      <c r="C132" s="75"/>
      <c r="D132" s="75"/>
      <c r="AD132" s="73"/>
      <c r="AE132" s="74"/>
      <c r="AF132" s="74"/>
      <c r="BX132" s="73"/>
      <c r="BY132" s="74"/>
      <c r="BZ132" s="74"/>
      <c r="CA132" s="74"/>
      <c r="CF132" s="79"/>
      <c r="CL132" s="79"/>
    </row>
    <row r="133" spans="1:90" ht="14.25" thickBot="1">
      <c r="B133" s="50"/>
      <c r="C133" s="75"/>
      <c r="D133" s="75"/>
      <c r="AD133" s="73"/>
      <c r="AE133" s="74"/>
      <c r="AF133" s="74"/>
      <c r="BX133" s="73"/>
      <c r="BY133" s="74"/>
      <c r="BZ133" s="74"/>
      <c r="CA133" s="74"/>
      <c r="CF133" s="79"/>
      <c r="CL133" s="79"/>
    </row>
    <row r="134" spans="1:90" ht="15.75" thickBot="1">
      <c r="B134" s="33" t="s">
        <v>1968</v>
      </c>
      <c r="C134" s="153" t="s">
        <v>1993</v>
      </c>
      <c r="D134" s="153" t="s">
        <v>1994</v>
      </c>
      <c r="E134" s="138">
        <v>0.01</v>
      </c>
      <c r="F134" s="138">
        <v>0.02</v>
      </c>
      <c r="G134" s="138">
        <v>0.03</v>
      </c>
      <c r="H134" s="138">
        <v>0.04</v>
      </c>
      <c r="I134" s="138">
        <v>0.05</v>
      </c>
      <c r="J134" s="138">
        <v>0.06</v>
      </c>
      <c r="K134" s="138">
        <v>7.0000000000000007E-2</v>
      </c>
      <c r="L134" s="138">
        <v>0.08</v>
      </c>
      <c r="M134" s="139">
        <v>0.09</v>
      </c>
      <c r="AD134" s="73"/>
      <c r="AE134" s="74"/>
      <c r="AF134" s="74"/>
      <c r="BX134" s="73"/>
      <c r="BY134" s="74"/>
      <c r="BZ134" s="74"/>
      <c r="CA134" s="74"/>
      <c r="CF134" s="79"/>
      <c r="CL134" s="79"/>
    </row>
    <row r="135" spans="1:90" ht="15.75" thickTop="1">
      <c r="B135" s="140" t="s">
        <v>16</v>
      </c>
      <c r="C135" s="154" t="s">
        <v>15</v>
      </c>
      <c r="D135" s="123">
        <v>0.46200000000000002</v>
      </c>
      <c r="E135" s="142">
        <v>0.36099999999999999</v>
      </c>
      <c r="F135" s="142">
        <v>0.36099999999999999</v>
      </c>
      <c r="G135" s="142">
        <v>0.36099999999999999</v>
      </c>
      <c r="H135" s="142">
        <v>0.36099999999999999</v>
      </c>
      <c r="I135" s="142">
        <v>0.36099999999999999</v>
      </c>
      <c r="J135" s="142">
        <v>0.36099999999999999</v>
      </c>
      <c r="K135" s="142">
        <v>0.36099999999999999</v>
      </c>
      <c r="L135" s="142">
        <v>0.36099999999999999</v>
      </c>
      <c r="M135" s="143">
        <v>0.36099999999999999</v>
      </c>
      <c r="AD135" s="73"/>
      <c r="AE135" s="74"/>
      <c r="AF135" s="74"/>
      <c r="BX135" s="73"/>
      <c r="BY135" s="74"/>
      <c r="BZ135" s="74"/>
      <c r="CA135" s="74"/>
      <c r="CF135" s="79"/>
      <c r="CL135" s="79"/>
    </row>
    <row r="136" spans="1:90" ht="15">
      <c r="B136" s="144" t="s">
        <v>17</v>
      </c>
      <c r="C136" s="155" t="s">
        <v>15</v>
      </c>
      <c r="D136" s="156">
        <v>0.40549999999999997</v>
      </c>
      <c r="E136" s="146">
        <v>0.34850000000000003</v>
      </c>
      <c r="F136" s="146">
        <v>0.34850000000000003</v>
      </c>
      <c r="G136" s="146">
        <v>0.34850000000000003</v>
      </c>
      <c r="H136" s="146">
        <v>0.34850000000000003</v>
      </c>
      <c r="I136" s="146">
        <v>0.34850000000000003</v>
      </c>
      <c r="J136" s="146">
        <v>0.34850000000000003</v>
      </c>
      <c r="K136" s="146">
        <v>0.34850000000000003</v>
      </c>
      <c r="L136" s="146">
        <v>0.34850000000000003</v>
      </c>
      <c r="M136" s="147">
        <v>0.34850000000000003</v>
      </c>
      <c r="AD136" s="73"/>
      <c r="AE136" s="74"/>
      <c r="AF136" s="74"/>
      <c r="BX136" s="73"/>
      <c r="BY136" s="74"/>
      <c r="BZ136" s="74"/>
      <c r="CA136" s="74"/>
      <c r="CF136" s="79"/>
      <c r="CL136" s="79"/>
    </row>
    <row r="137" spans="1:90" ht="15">
      <c r="B137" s="140" t="s">
        <v>18</v>
      </c>
      <c r="C137" s="154" t="s">
        <v>15</v>
      </c>
      <c r="D137" s="123">
        <v>0.34649999999999997</v>
      </c>
      <c r="E137" s="142">
        <v>0.32049999999999995</v>
      </c>
      <c r="F137" s="142">
        <v>0.32049999999999995</v>
      </c>
      <c r="G137" s="142">
        <v>0.32049999999999995</v>
      </c>
      <c r="H137" s="142">
        <v>0.32049999999999995</v>
      </c>
      <c r="I137" s="142">
        <v>0.32049999999999995</v>
      </c>
      <c r="J137" s="142">
        <v>0.32049999999999995</v>
      </c>
      <c r="K137" s="142">
        <v>0.32049999999999995</v>
      </c>
      <c r="L137" s="142">
        <v>0.32049999999999995</v>
      </c>
      <c r="M137" s="143">
        <v>0.32049999999999995</v>
      </c>
      <c r="AD137" s="73"/>
      <c r="AE137" s="74"/>
      <c r="AF137" s="74"/>
      <c r="BX137" s="73"/>
      <c r="BY137" s="74"/>
      <c r="BZ137" s="74"/>
      <c r="CA137" s="74"/>
      <c r="CF137" s="79"/>
      <c r="CL137" s="79"/>
    </row>
    <row r="138" spans="1:90" ht="15">
      <c r="B138" s="144" t="s">
        <v>29</v>
      </c>
      <c r="C138" s="155" t="s">
        <v>15</v>
      </c>
      <c r="D138" s="156">
        <v>0.3105</v>
      </c>
      <c r="E138" s="146">
        <v>0.30049999999999999</v>
      </c>
      <c r="F138" s="146">
        <v>0.30049999999999999</v>
      </c>
      <c r="G138" s="146">
        <v>0.30049999999999999</v>
      </c>
      <c r="H138" s="146">
        <v>0.30049999999999999</v>
      </c>
      <c r="I138" s="146">
        <v>0.30049999999999999</v>
      </c>
      <c r="J138" s="146">
        <v>0.30049999999999999</v>
      </c>
      <c r="K138" s="146">
        <v>0.30049999999999999</v>
      </c>
      <c r="L138" s="146">
        <v>0.30049999999999999</v>
      </c>
      <c r="M138" s="147">
        <v>0.30049999999999999</v>
      </c>
      <c r="AD138" s="73"/>
      <c r="AE138" s="74"/>
      <c r="AF138" s="74"/>
      <c r="BX138" s="73"/>
      <c r="BY138" s="74"/>
      <c r="BZ138" s="74"/>
      <c r="CA138" s="74"/>
      <c r="CF138" s="79"/>
      <c r="CL138" s="79"/>
    </row>
    <row r="139" spans="1:90" ht="15">
      <c r="B139" s="148" t="s">
        <v>30</v>
      </c>
      <c r="C139" s="154" t="s">
        <v>15</v>
      </c>
      <c r="D139" s="123">
        <v>0.28649999999999998</v>
      </c>
      <c r="E139" s="142">
        <v>0.27649999999999997</v>
      </c>
      <c r="F139" s="142">
        <v>0.27649999999999997</v>
      </c>
      <c r="G139" s="142">
        <v>0.27649999999999997</v>
      </c>
      <c r="H139" s="142">
        <v>0.27649999999999997</v>
      </c>
      <c r="I139" s="142">
        <v>0.27649999999999997</v>
      </c>
      <c r="J139" s="142">
        <v>0.27649999999999997</v>
      </c>
      <c r="K139" s="142">
        <v>0.27649999999999997</v>
      </c>
      <c r="L139" s="142">
        <v>0.27649999999999997</v>
      </c>
      <c r="M139" s="143">
        <v>0.27649999999999997</v>
      </c>
      <c r="AD139" s="73"/>
      <c r="AE139" s="74"/>
      <c r="AF139" s="74"/>
      <c r="BX139" s="73"/>
      <c r="BY139" s="74"/>
      <c r="BZ139" s="74"/>
      <c r="CA139" s="74"/>
      <c r="CF139" s="79"/>
      <c r="CL139" s="79"/>
    </row>
    <row r="140" spans="1:90" ht="15">
      <c r="B140" s="144" t="s">
        <v>4</v>
      </c>
      <c r="C140" s="155" t="s">
        <v>15</v>
      </c>
      <c r="D140" s="156">
        <v>0.2535</v>
      </c>
      <c r="E140" s="146">
        <v>0.2475</v>
      </c>
      <c r="F140" s="146">
        <v>0.2475</v>
      </c>
      <c r="G140" s="146">
        <v>0.2475</v>
      </c>
      <c r="H140" s="146">
        <v>0.2475</v>
      </c>
      <c r="I140" s="146">
        <v>0.2475</v>
      </c>
      <c r="J140" s="146">
        <v>0.2475</v>
      </c>
      <c r="K140" s="146">
        <v>0.2475</v>
      </c>
      <c r="L140" s="146">
        <v>0.2475</v>
      </c>
      <c r="M140" s="147">
        <v>0.2475</v>
      </c>
      <c r="AD140" s="73"/>
      <c r="AE140" s="74"/>
      <c r="AF140" s="74"/>
      <c r="BX140" s="73"/>
      <c r="BY140" s="74"/>
      <c r="BZ140" s="74"/>
      <c r="CA140" s="74"/>
      <c r="CF140" s="79"/>
      <c r="CL140" s="79"/>
    </row>
    <row r="141" spans="1:90" ht="15.75" thickBot="1">
      <c r="B141" s="149" t="s">
        <v>1883</v>
      </c>
      <c r="C141" s="157" t="s">
        <v>15</v>
      </c>
      <c r="D141" s="158">
        <v>0.22649999999999998</v>
      </c>
      <c r="E141" s="151">
        <v>0.2225</v>
      </c>
      <c r="F141" s="151">
        <v>0.2225</v>
      </c>
      <c r="G141" s="151">
        <v>0.2225</v>
      </c>
      <c r="H141" s="151">
        <v>0.2225</v>
      </c>
      <c r="I141" s="151">
        <v>0.2225</v>
      </c>
      <c r="J141" s="151">
        <v>0.2225</v>
      </c>
      <c r="K141" s="151">
        <v>0.2225</v>
      </c>
      <c r="L141" s="151">
        <v>0.2225</v>
      </c>
      <c r="M141" s="152">
        <v>0.2225</v>
      </c>
      <c r="AD141" s="73"/>
      <c r="AE141" s="74"/>
      <c r="AF141" s="74"/>
      <c r="BX141" s="73"/>
      <c r="BY141" s="74"/>
      <c r="BZ141" s="74"/>
      <c r="CA141" s="74"/>
      <c r="CF141" s="79"/>
      <c r="CL141" s="79"/>
    </row>
    <row r="142" spans="1:90" ht="15">
      <c r="B142" s="159"/>
      <c r="C142" s="160"/>
      <c r="D142" s="142"/>
      <c r="E142" s="142"/>
      <c r="F142" s="142"/>
      <c r="G142" s="142"/>
      <c r="H142" s="142"/>
      <c r="I142" s="142"/>
      <c r="J142" s="142"/>
      <c r="K142" s="142"/>
      <c r="L142" s="142"/>
      <c r="M142" s="142"/>
      <c r="AD142" s="73"/>
      <c r="AE142" s="74"/>
      <c r="AF142" s="74"/>
      <c r="BX142" s="73"/>
      <c r="BY142" s="74"/>
      <c r="BZ142" s="74"/>
      <c r="CA142" s="74"/>
      <c r="CF142" s="79"/>
      <c r="CL142" s="79"/>
    </row>
    <row r="143" spans="1:90" ht="15.75" thickBot="1">
      <c r="B143" s="159"/>
      <c r="C143" s="160"/>
      <c r="D143" s="142"/>
      <c r="E143" s="142"/>
      <c r="F143" s="142"/>
      <c r="G143" s="142"/>
      <c r="H143" s="142"/>
      <c r="I143" s="142"/>
      <c r="J143" s="142"/>
      <c r="K143" s="142"/>
      <c r="L143" s="142"/>
      <c r="M143" s="142"/>
      <c r="AD143" s="73"/>
      <c r="AE143" s="74"/>
      <c r="AF143" s="74"/>
      <c r="BX143" s="73"/>
      <c r="BY143" s="74"/>
      <c r="BZ143" s="74"/>
      <c r="CA143" s="74"/>
      <c r="CF143" s="79"/>
      <c r="CL143" s="79"/>
    </row>
    <row r="144" spans="1:90" ht="15.75" thickBot="1">
      <c r="B144" s="33" t="s">
        <v>1995</v>
      </c>
      <c r="C144" s="138" t="s">
        <v>1943</v>
      </c>
      <c r="D144" s="138" t="s">
        <v>1980</v>
      </c>
      <c r="E144" s="138" t="s">
        <v>1981</v>
      </c>
      <c r="F144" s="138" t="s">
        <v>1982</v>
      </c>
      <c r="G144" s="138" t="s">
        <v>1863</v>
      </c>
      <c r="H144" s="138" t="s">
        <v>1984</v>
      </c>
      <c r="I144" s="138" t="s">
        <v>1985</v>
      </c>
      <c r="J144" s="138" t="s">
        <v>1986</v>
      </c>
      <c r="K144" s="138" t="s">
        <v>1987</v>
      </c>
      <c r="L144" s="139" t="s">
        <v>1883</v>
      </c>
      <c r="AD144" s="73"/>
      <c r="AE144" s="74"/>
      <c r="AF144" s="74"/>
      <c r="BX144" s="73"/>
      <c r="BY144" s="74"/>
      <c r="BZ144" s="74"/>
      <c r="CA144" s="74"/>
      <c r="CF144" s="79"/>
      <c r="CL144" s="79"/>
    </row>
    <row r="145" spans="2:90" ht="15.75" thickTop="1">
      <c r="B145" s="161" t="s">
        <v>16</v>
      </c>
      <c r="C145" s="162">
        <v>1</v>
      </c>
      <c r="D145" s="142">
        <v>0.98</v>
      </c>
      <c r="E145" s="142">
        <v>0.96</v>
      </c>
      <c r="F145" s="142">
        <v>0.71799999999999997</v>
      </c>
      <c r="G145" s="142">
        <v>0.95</v>
      </c>
      <c r="H145" s="142">
        <v>0.95</v>
      </c>
      <c r="I145" s="142">
        <v>0.95</v>
      </c>
      <c r="J145" s="142">
        <v>0.95</v>
      </c>
      <c r="K145" s="142">
        <v>0.95</v>
      </c>
      <c r="L145" s="143">
        <v>0.95</v>
      </c>
      <c r="AD145" s="73"/>
      <c r="AE145" s="74"/>
      <c r="AF145" s="74"/>
      <c r="BX145" s="73"/>
      <c r="BY145" s="74"/>
      <c r="BZ145" s="74"/>
      <c r="CA145" s="74"/>
      <c r="CF145" s="79"/>
      <c r="CL145" s="79"/>
    </row>
    <row r="146" spans="2:90" ht="15">
      <c r="B146" s="163" t="s">
        <v>17</v>
      </c>
      <c r="C146" s="146">
        <f>D145</f>
        <v>0.98</v>
      </c>
      <c r="D146" s="164">
        <v>1</v>
      </c>
      <c r="E146" s="146">
        <v>0.98</v>
      </c>
      <c r="F146" s="146">
        <v>0.96</v>
      </c>
      <c r="G146" s="146">
        <v>0.96</v>
      </c>
      <c r="H146" s="146">
        <v>0.95</v>
      </c>
      <c r="I146" s="146">
        <v>0.95</v>
      </c>
      <c r="J146" s="146">
        <v>0.95</v>
      </c>
      <c r="K146" s="146">
        <v>0.95</v>
      </c>
      <c r="L146" s="147">
        <v>0.95</v>
      </c>
      <c r="AD146" s="73"/>
      <c r="AE146" s="74"/>
      <c r="AF146" s="74"/>
      <c r="BX146" s="73"/>
      <c r="BY146" s="74"/>
      <c r="BZ146" s="74"/>
      <c r="CA146" s="74"/>
      <c r="CF146" s="79"/>
      <c r="CL146" s="79"/>
    </row>
    <row r="147" spans="2:90" ht="15">
      <c r="B147" s="161" t="s">
        <v>18</v>
      </c>
      <c r="C147" s="142">
        <f>E145</f>
        <v>0.96</v>
      </c>
      <c r="D147" s="142">
        <f>E146</f>
        <v>0.98</v>
      </c>
      <c r="E147" s="162">
        <v>1</v>
      </c>
      <c r="F147" s="142">
        <v>0.94599999999999995</v>
      </c>
      <c r="G147" s="142">
        <v>0.94599999999999995</v>
      </c>
      <c r="H147" s="142">
        <v>0.96</v>
      </c>
      <c r="I147" s="142">
        <v>0.95</v>
      </c>
      <c r="J147" s="142">
        <v>0.95</v>
      </c>
      <c r="K147" s="142">
        <v>0.95</v>
      </c>
      <c r="L147" s="143">
        <v>0.95</v>
      </c>
      <c r="AD147" s="73"/>
      <c r="AE147" s="74"/>
      <c r="AF147" s="74"/>
      <c r="BX147" s="73"/>
      <c r="BY147" s="74"/>
      <c r="BZ147" s="74"/>
      <c r="CA147" s="74"/>
      <c r="CF147" s="79"/>
      <c r="CL147" s="79"/>
    </row>
    <row r="148" spans="2:90" ht="15">
      <c r="B148" s="163" t="s">
        <v>29</v>
      </c>
      <c r="C148" s="146">
        <f>F145</f>
        <v>0.71799999999999997</v>
      </c>
      <c r="D148" s="146">
        <f>F146</f>
        <v>0.96</v>
      </c>
      <c r="E148" s="146">
        <f>F147</f>
        <v>0.94599999999999995</v>
      </c>
      <c r="F148" s="164">
        <v>1</v>
      </c>
      <c r="G148" s="146">
        <v>0.96</v>
      </c>
      <c r="H148" s="146">
        <v>0.96</v>
      </c>
      <c r="I148" s="146">
        <v>0.96</v>
      </c>
      <c r="J148" s="146">
        <v>0.95</v>
      </c>
      <c r="K148" s="146">
        <v>0.95</v>
      </c>
      <c r="L148" s="147">
        <v>0.95</v>
      </c>
      <c r="AD148" s="73"/>
      <c r="AE148" s="74"/>
      <c r="AF148" s="74"/>
      <c r="BX148" s="73"/>
      <c r="BY148" s="74"/>
      <c r="BZ148" s="74"/>
      <c r="CA148" s="74"/>
      <c r="CF148" s="79"/>
      <c r="CL148" s="79"/>
    </row>
    <row r="149" spans="2:90" ht="15">
      <c r="B149" s="165" t="s">
        <v>30</v>
      </c>
      <c r="C149" s="142">
        <f>G145</f>
        <v>0.95</v>
      </c>
      <c r="D149" s="142">
        <f>G146</f>
        <v>0.96</v>
      </c>
      <c r="E149" s="142">
        <f>G147</f>
        <v>0.94599999999999995</v>
      </c>
      <c r="F149" s="142">
        <f>G148</f>
        <v>0.96</v>
      </c>
      <c r="G149" s="162">
        <v>1</v>
      </c>
      <c r="H149" s="142">
        <v>0.98</v>
      </c>
      <c r="I149" s="142">
        <v>0.96</v>
      </c>
      <c r="J149" s="142">
        <v>0.96</v>
      </c>
      <c r="K149" s="142">
        <v>0.96</v>
      </c>
      <c r="L149" s="143">
        <v>0.95</v>
      </c>
      <c r="AD149" s="73"/>
      <c r="AE149" s="74"/>
      <c r="AF149" s="74"/>
      <c r="BX149" s="73"/>
      <c r="BY149" s="74"/>
      <c r="BZ149" s="74"/>
      <c r="CA149" s="74"/>
      <c r="CF149" s="79"/>
      <c r="CL149" s="79"/>
    </row>
    <row r="150" spans="2:90" ht="15">
      <c r="B150" s="163" t="s">
        <v>180</v>
      </c>
      <c r="C150" s="146">
        <f>H145</f>
        <v>0.95</v>
      </c>
      <c r="D150" s="146">
        <f>H146</f>
        <v>0.95</v>
      </c>
      <c r="E150" s="146">
        <f>H147</f>
        <v>0.96</v>
      </c>
      <c r="F150" s="146">
        <f>H148</f>
        <v>0.96</v>
      </c>
      <c r="G150" s="146">
        <f>H149</f>
        <v>0.98</v>
      </c>
      <c r="H150" s="164">
        <v>1</v>
      </c>
      <c r="I150" s="146">
        <v>0.98</v>
      </c>
      <c r="J150" s="146">
        <v>0.96</v>
      </c>
      <c r="K150" s="146">
        <v>0.96</v>
      </c>
      <c r="L150" s="147">
        <v>0.95</v>
      </c>
      <c r="AD150" s="73"/>
      <c r="AE150" s="74"/>
      <c r="AF150" s="74"/>
      <c r="BX150" s="73"/>
      <c r="BY150" s="74"/>
      <c r="BZ150" s="74"/>
      <c r="CA150" s="74"/>
      <c r="CF150" s="79"/>
      <c r="CL150" s="79"/>
    </row>
    <row r="151" spans="2:90" ht="15">
      <c r="B151" s="165" t="s">
        <v>181</v>
      </c>
      <c r="C151" s="142">
        <f>I145</f>
        <v>0.95</v>
      </c>
      <c r="D151" s="142">
        <f>I146</f>
        <v>0.95</v>
      </c>
      <c r="E151" s="142">
        <f>I147</f>
        <v>0.95</v>
      </c>
      <c r="F151" s="142">
        <f>I148</f>
        <v>0.96</v>
      </c>
      <c r="G151" s="142">
        <f>I149</f>
        <v>0.96</v>
      </c>
      <c r="H151" s="142">
        <f>I150</f>
        <v>0.98</v>
      </c>
      <c r="I151" s="162">
        <v>1</v>
      </c>
      <c r="J151" s="142">
        <v>0.98</v>
      </c>
      <c r="K151" s="142">
        <v>0.96</v>
      </c>
      <c r="L151" s="143">
        <v>0.95</v>
      </c>
      <c r="AD151" s="73"/>
      <c r="AE151" s="74"/>
      <c r="AF151" s="74"/>
      <c r="BX151" s="73"/>
      <c r="BY151" s="74"/>
      <c r="BZ151" s="74"/>
      <c r="CA151" s="74"/>
      <c r="CF151" s="79"/>
      <c r="CL151" s="79"/>
    </row>
    <row r="152" spans="2:90" ht="15">
      <c r="B152" s="163" t="s">
        <v>182</v>
      </c>
      <c r="C152" s="146">
        <f>J145</f>
        <v>0.95</v>
      </c>
      <c r="D152" s="146">
        <f>J146</f>
        <v>0.95</v>
      </c>
      <c r="E152" s="146">
        <f>J147</f>
        <v>0.95</v>
      </c>
      <c r="F152" s="146">
        <f>J148</f>
        <v>0.95</v>
      </c>
      <c r="G152" s="146">
        <f>J149</f>
        <v>0.96</v>
      </c>
      <c r="H152" s="146">
        <f>J150</f>
        <v>0.96</v>
      </c>
      <c r="I152" s="146">
        <f>J151</f>
        <v>0.98</v>
      </c>
      <c r="J152" s="164">
        <v>1</v>
      </c>
      <c r="K152" s="146">
        <v>0.98</v>
      </c>
      <c r="L152" s="147">
        <v>0.95</v>
      </c>
      <c r="AD152" s="73"/>
      <c r="AE152" s="74"/>
      <c r="AF152" s="74"/>
      <c r="BX152" s="73"/>
      <c r="BY152" s="74"/>
      <c r="BZ152" s="74"/>
      <c r="CA152" s="74"/>
      <c r="CF152" s="79"/>
      <c r="CL152" s="79"/>
    </row>
    <row r="153" spans="2:90" ht="15">
      <c r="B153" s="165" t="s">
        <v>159</v>
      </c>
      <c r="C153" s="142">
        <f>K145</f>
        <v>0.95</v>
      </c>
      <c r="D153" s="142">
        <f>K146</f>
        <v>0.95</v>
      </c>
      <c r="E153" s="142">
        <f>K147</f>
        <v>0.95</v>
      </c>
      <c r="F153" s="142">
        <f>K148</f>
        <v>0.95</v>
      </c>
      <c r="G153" s="142">
        <f>K149</f>
        <v>0.96</v>
      </c>
      <c r="H153" s="142">
        <f>K150</f>
        <v>0.96</v>
      </c>
      <c r="I153" s="142">
        <f>K151</f>
        <v>0.96</v>
      </c>
      <c r="J153" s="142">
        <f>K152</f>
        <v>0.98</v>
      </c>
      <c r="K153" s="162">
        <v>1</v>
      </c>
      <c r="L153" s="143">
        <v>0.95</v>
      </c>
      <c r="AD153" s="73"/>
      <c r="AE153" s="74"/>
      <c r="AF153" s="74"/>
      <c r="BX153" s="73"/>
      <c r="BY153" s="74"/>
      <c r="BZ153" s="74"/>
      <c r="CA153" s="74"/>
      <c r="CF153" s="79"/>
      <c r="CL153" s="79"/>
    </row>
    <row r="154" spans="2:90" ht="15.75" thickBot="1">
      <c r="B154" s="166" t="s">
        <v>160</v>
      </c>
      <c r="C154" s="167">
        <f>L145</f>
        <v>0.95</v>
      </c>
      <c r="D154" s="167">
        <f>L146</f>
        <v>0.95</v>
      </c>
      <c r="E154" s="167">
        <f>L147</f>
        <v>0.95</v>
      </c>
      <c r="F154" s="167">
        <f>L148</f>
        <v>0.95</v>
      </c>
      <c r="G154" s="167">
        <f>L149</f>
        <v>0.95</v>
      </c>
      <c r="H154" s="167">
        <f>L150</f>
        <v>0.95</v>
      </c>
      <c r="I154" s="167">
        <f>L151</f>
        <v>0.95</v>
      </c>
      <c r="J154" s="167">
        <f>L152</f>
        <v>0.95</v>
      </c>
      <c r="K154" s="167">
        <f>L153</f>
        <v>0.95</v>
      </c>
      <c r="L154" s="168">
        <v>1</v>
      </c>
      <c r="AD154" s="73"/>
      <c r="AE154" s="74"/>
      <c r="AF154" s="74"/>
      <c r="BX154" s="73"/>
      <c r="BY154" s="74"/>
      <c r="BZ154" s="74"/>
      <c r="CA154" s="74"/>
      <c r="CF154" s="79"/>
      <c r="CL154" s="79"/>
    </row>
    <row r="155" spans="2:90" ht="15.75" thickBot="1">
      <c r="B155" s="159"/>
      <c r="C155" s="160"/>
      <c r="D155" s="142"/>
      <c r="E155" s="142"/>
      <c r="F155" s="142"/>
      <c r="G155" s="142"/>
      <c r="H155" s="142"/>
      <c r="I155" s="142"/>
      <c r="J155" s="142"/>
      <c r="K155" s="142"/>
      <c r="L155" s="142"/>
      <c r="M155" s="142"/>
      <c r="AD155" s="73"/>
      <c r="AE155" s="74"/>
      <c r="AF155" s="74"/>
      <c r="BX155" s="73"/>
      <c r="BY155" s="74"/>
      <c r="BZ155" s="74"/>
      <c r="CA155" s="74"/>
      <c r="CF155" s="79"/>
      <c r="CL155" s="79"/>
    </row>
    <row r="156" spans="2:90" ht="15" thickBot="1">
      <c r="B156" s="169" t="s">
        <v>161</v>
      </c>
      <c r="C156" s="170" t="s">
        <v>162</v>
      </c>
      <c r="D156" s="170" t="s">
        <v>163</v>
      </c>
      <c r="E156" s="170" t="s">
        <v>164</v>
      </c>
      <c r="F156" s="170" t="s">
        <v>165</v>
      </c>
      <c r="G156" s="142"/>
      <c r="H156" s="142"/>
      <c r="I156" s="142"/>
      <c r="J156" s="142"/>
      <c r="K156" s="142"/>
      <c r="L156" s="142"/>
      <c r="M156" s="142"/>
      <c r="AD156" s="73"/>
      <c r="AE156" s="74"/>
      <c r="AF156" s="74"/>
      <c r="BX156" s="73"/>
      <c r="BY156" s="74"/>
      <c r="BZ156" s="74"/>
      <c r="CA156" s="74"/>
      <c r="CF156" s="79"/>
      <c r="CL156" s="79"/>
    </row>
    <row r="157" spans="2:90" ht="15.75" thickTop="1" thickBot="1">
      <c r="B157" s="171">
        <v>2.8233559467201199</v>
      </c>
      <c r="C157" s="172">
        <v>4.8196553106045101</v>
      </c>
      <c r="D157" s="172">
        <v>-1.9962993638844</v>
      </c>
      <c r="E157" s="172">
        <v>9.8535173381806906</v>
      </c>
      <c r="F157" s="173">
        <v>-11.8498167020651</v>
      </c>
      <c r="G157" s="142"/>
      <c r="H157" s="142"/>
      <c r="I157" s="142"/>
      <c r="J157" s="142"/>
      <c r="K157" s="142"/>
      <c r="L157" s="142"/>
      <c r="M157" s="142"/>
      <c r="AD157" s="73"/>
      <c r="AE157" s="74"/>
      <c r="AF157" s="74"/>
      <c r="BX157" s="73"/>
      <c r="BY157" s="74"/>
      <c r="BZ157" s="74"/>
      <c r="CA157" s="74"/>
      <c r="CF157" s="79"/>
      <c r="CL157" s="79"/>
    </row>
    <row r="158" spans="2:90" ht="15">
      <c r="B158" s="174" t="e">
        <f>B157-B162</f>
        <v>#VALUE!</v>
      </c>
      <c r="C158" s="174" t="e">
        <f>C157-C162</f>
        <v>#VALUE!</v>
      </c>
      <c r="D158" s="174" t="e">
        <f>D157-D162</f>
        <v>#VALUE!</v>
      </c>
      <c r="E158" s="174" t="e">
        <f>E157-E162</f>
        <v>#VALUE!</v>
      </c>
      <c r="F158" s="174" t="e">
        <f>F157-F162</f>
        <v>#VALUE!</v>
      </c>
      <c r="G158" s="142"/>
      <c r="H158" s="142"/>
      <c r="I158" s="142"/>
      <c r="J158" s="142"/>
      <c r="K158" s="142"/>
      <c r="L158" s="142"/>
      <c r="M158" s="142"/>
      <c r="AD158" s="73"/>
      <c r="AE158" s="74"/>
      <c r="AF158" s="74"/>
      <c r="BX158" s="73"/>
      <c r="BY158" s="74"/>
      <c r="BZ158" s="74"/>
      <c r="CA158" s="74"/>
      <c r="CF158" s="79"/>
      <c r="CL158" s="79"/>
    </row>
    <row r="159" spans="2:90">
      <c r="B159" s="50"/>
      <c r="C159" s="75"/>
      <c r="D159" s="75"/>
      <c r="K159" s="175"/>
      <c r="AD159" s="73"/>
      <c r="AE159" s="74"/>
      <c r="AF159" s="74"/>
      <c r="BX159" s="73"/>
      <c r="BY159" s="74"/>
      <c r="BZ159" s="74"/>
      <c r="CA159" s="74"/>
      <c r="CF159" s="79"/>
      <c r="CL159" s="79"/>
    </row>
    <row r="160" spans="2:90" ht="14.25" thickBot="1">
      <c r="B160" s="50"/>
      <c r="C160" s="75"/>
      <c r="D160" s="75"/>
      <c r="I160" s="176"/>
      <c r="J160" s="176"/>
      <c r="K160" s="176"/>
      <c r="AD160" s="73"/>
      <c r="AE160" s="74"/>
      <c r="AF160" s="74"/>
      <c r="BX160" s="73"/>
      <c r="BY160" s="74"/>
      <c r="BZ160" s="74"/>
      <c r="CA160" s="74"/>
      <c r="CF160" s="79"/>
      <c r="CL160" s="79"/>
    </row>
    <row r="161" spans="2:90" ht="14.25" thickBot="1">
      <c r="B161" s="169" t="s">
        <v>1996</v>
      </c>
      <c r="C161" s="170" t="s">
        <v>1997</v>
      </c>
      <c r="D161" s="170" t="s">
        <v>1998</v>
      </c>
      <c r="E161" s="170" t="s">
        <v>1999</v>
      </c>
      <c r="F161" s="170" t="s">
        <v>2000</v>
      </c>
      <c r="AD161" s="73"/>
      <c r="AE161" s="74"/>
      <c r="AF161" s="74"/>
      <c r="BX161" s="73"/>
      <c r="BY161" s="74"/>
      <c r="BZ161" s="74"/>
      <c r="CA161" s="74"/>
      <c r="CF161" s="79"/>
      <c r="CL161" s="79"/>
    </row>
    <row r="162" spans="2:90" ht="15.75" thickTop="1" thickBot="1">
      <c r="B162" s="171" t="e">
        <f>C210</f>
        <v>#VALUE!</v>
      </c>
      <c r="C162" s="172" t="e">
        <f>C211</f>
        <v>#VALUE!</v>
      </c>
      <c r="D162" s="172" t="e">
        <f>C212</f>
        <v>#VALUE!</v>
      </c>
      <c r="E162" s="172" t="e">
        <f>C213</f>
        <v>#VALUE!</v>
      </c>
      <c r="F162" s="173" t="e">
        <f>C214</f>
        <v>#VALUE!</v>
      </c>
      <c r="I162" s="176"/>
      <c r="AD162" s="73"/>
      <c r="AE162" s="74"/>
      <c r="AF162" s="74"/>
      <c r="BX162" s="73"/>
      <c r="BY162" s="74"/>
      <c r="BZ162" s="74"/>
      <c r="CA162" s="74"/>
      <c r="CF162" s="79"/>
      <c r="CL162" s="79"/>
    </row>
    <row r="163" spans="2:90">
      <c r="B163" s="57" t="e">
        <f>B162/100</f>
        <v>#VALUE!</v>
      </c>
      <c r="C163" s="57" t="e">
        <f>C162/100</f>
        <v>#VALUE!</v>
      </c>
      <c r="D163" s="57" t="e">
        <f>D162/100</f>
        <v>#VALUE!</v>
      </c>
      <c r="E163" s="57" t="e">
        <f>E162/100</f>
        <v>#VALUE!</v>
      </c>
      <c r="F163" s="57" t="e">
        <f>F162/100</f>
        <v>#VALUE!</v>
      </c>
      <c r="AD163" s="73"/>
      <c r="AE163" s="74"/>
      <c r="AF163" s="74"/>
      <c r="BX163" s="73"/>
      <c r="BY163" s="74"/>
      <c r="BZ163" s="74"/>
      <c r="CA163" s="74"/>
      <c r="CF163" s="79"/>
      <c r="CL163" s="79"/>
    </row>
    <row r="164" spans="2:90" ht="14.25" thickBot="1">
      <c r="E164" s="177"/>
      <c r="F164" s="177"/>
      <c r="G164" s="177"/>
      <c r="H164" s="177"/>
      <c r="I164" s="177"/>
      <c r="J164" s="177"/>
      <c r="K164" s="177"/>
      <c r="L164" s="177"/>
      <c r="M164" s="177"/>
      <c r="N164" s="177"/>
      <c r="O164" s="177"/>
      <c r="P164" s="177"/>
      <c r="Q164" s="177"/>
      <c r="R164" s="177"/>
      <c r="S164" s="177"/>
      <c r="T164" s="177"/>
      <c r="U164" s="177"/>
      <c r="V164" s="177"/>
      <c r="W164" s="177"/>
      <c r="AD164" s="73"/>
      <c r="AE164" s="74"/>
      <c r="AF164" s="74"/>
      <c r="BX164" s="73"/>
      <c r="BY164" s="74"/>
      <c r="BZ164" s="74"/>
      <c r="CA164" s="74"/>
      <c r="CF164" s="79"/>
      <c r="CL164" s="79"/>
    </row>
    <row r="165" spans="2:90" ht="15.75" thickBot="1">
      <c r="B165" s="33" t="s">
        <v>166</v>
      </c>
      <c r="C165" s="35" t="s">
        <v>167</v>
      </c>
      <c r="D165" s="52" t="s">
        <v>168</v>
      </c>
      <c r="E165" s="53" t="s">
        <v>169</v>
      </c>
      <c r="F165" s="54" t="s">
        <v>170</v>
      </c>
      <c r="G165" s="54" t="s">
        <v>171</v>
      </c>
      <c r="H165" s="54" t="s">
        <v>172</v>
      </c>
      <c r="I165" s="54" t="s">
        <v>173</v>
      </c>
      <c r="J165" s="54" t="s">
        <v>174</v>
      </c>
      <c r="K165" s="54" t="s">
        <v>175</v>
      </c>
      <c r="L165" s="54" t="s">
        <v>176</v>
      </c>
      <c r="M165" s="54" t="s">
        <v>177</v>
      </c>
      <c r="N165" s="54" t="s">
        <v>178</v>
      </c>
      <c r="O165" s="54" t="s">
        <v>179</v>
      </c>
      <c r="P165" s="54" t="s">
        <v>180</v>
      </c>
      <c r="Q165" s="54" t="s">
        <v>181</v>
      </c>
      <c r="R165" s="54" t="s">
        <v>182</v>
      </c>
      <c r="S165" s="54" t="s">
        <v>159</v>
      </c>
      <c r="T165" s="54" t="s">
        <v>160</v>
      </c>
      <c r="U165" s="54" t="s">
        <v>183</v>
      </c>
      <c r="V165" s="54" t="s">
        <v>184</v>
      </c>
      <c r="W165" s="55" t="s">
        <v>185</v>
      </c>
      <c r="AD165" s="73"/>
      <c r="AE165" s="74"/>
      <c r="AF165" s="74"/>
      <c r="BX165" s="73"/>
      <c r="BY165" s="74"/>
      <c r="BZ165" s="74"/>
      <c r="CA165" s="74"/>
      <c r="CF165" s="79"/>
      <c r="CL165" s="79"/>
    </row>
    <row r="166" spans="2:90" ht="15.75" thickTop="1">
      <c r="B166" s="37" t="s">
        <v>169</v>
      </c>
      <c r="C166" s="178" t="e">
        <f>C213</f>
        <v>#VALUE!</v>
      </c>
      <c r="D166" s="179">
        <f>C233</f>
        <v>0</v>
      </c>
      <c r="E166" s="180">
        <f>C253</f>
        <v>0</v>
      </c>
      <c r="F166" s="181">
        <f>C273</f>
        <v>0</v>
      </c>
      <c r="G166" s="181">
        <f>C293</f>
        <v>0</v>
      </c>
      <c r="H166" s="181">
        <f>C313</f>
        <v>0</v>
      </c>
      <c r="I166" s="181">
        <f>C333</f>
        <v>0</v>
      </c>
      <c r="J166" s="181">
        <f>C353</f>
        <v>0</v>
      </c>
      <c r="K166" s="181">
        <f>C373</f>
        <v>0</v>
      </c>
      <c r="L166" s="181">
        <f>C393</f>
        <v>0</v>
      </c>
      <c r="M166" s="181">
        <f>C413</f>
        <v>0</v>
      </c>
      <c r="N166" s="181">
        <f>C433</f>
        <v>0</v>
      </c>
      <c r="O166" s="181">
        <f>C453</f>
        <v>0</v>
      </c>
      <c r="P166" s="181">
        <f>C473</f>
        <v>0</v>
      </c>
      <c r="Q166" s="181">
        <f>C493</f>
        <v>0</v>
      </c>
      <c r="R166" s="181">
        <f>C513</f>
        <v>0</v>
      </c>
      <c r="S166" s="181">
        <f>C533</f>
        <v>0</v>
      </c>
      <c r="T166" s="181">
        <f>C553</f>
        <v>0</v>
      </c>
      <c r="U166" s="181">
        <f>C573</f>
        <v>0</v>
      </c>
      <c r="V166" s="181">
        <f>C593</f>
        <v>0</v>
      </c>
      <c r="W166" s="182">
        <f>C613</f>
        <v>0</v>
      </c>
      <c r="AD166" s="73"/>
      <c r="AE166" s="74"/>
      <c r="AF166" s="74"/>
      <c r="BX166" s="73"/>
      <c r="BY166" s="74"/>
      <c r="BZ166" s="74"/>
      <c r="CA166" s="74"/>
      <c r="CF166" s="79"/>
      <c r="CL166" s="79"/>
    </row>
    <row r="167" spans="2:90" ht="15">
      <c r="B167" s="42" t="s">
        <v>170</v>
      </c>
      <c r="C167" s="183" t="e">
        <f t="shared" ref="C167:C184" si="3">C214</f>
        <v>#VALUE!</v>
      </c>
      <c r="D167" s="184">
        <f t="shared" ref="D167:D185" si="4">C234</f>
        <v>0</v>
      </c>
      <c r="E167" s="185">
        <f t="shared" ref="E167:E185" si="5">C254</f>
        <v>0</v>
      </c>
      <c r="F167" s="186">
        <f t="shared" ref="F167:F185" si="6">C274</f>
        <v>0</v>
      </c>
      <c r="G167" s="187">
        <f t="shared" ref="G167:G185" si="7">C294</f>
        <v>0</v>
      </c>
      <c r="H167" s="187">
        <f t="shared" ref="H167:H185" si="8">C314</f>
        <v>0</v>
      </c>
      <c r="I167" s="187">
        <f t="shared" ref="I167:I185" si="9">C334</f>
        <v>0</v>
      </c>
      <c r="J167" s="187">
        <f t="shared" ref="J167:J185" si="10">C354</f>
        <v>0</v>
      </c>
      <c r="K167" s="187">
        <f t="shared" ref="K167:K185" si="11">C374</f>
        <v>0</v>
      </c>
      <c r="L167" s="187">
        <f t="shared" ref="L167:L185" si="12">C394</f>
        <v>0</v>
      </c>
      <c r="M167" s="187">
        <f t="shared" ref="M167:M185" si="13">C414</f>
        <v>0</v>
      </c>
      <c r="N167" s="187">
        <f t="shared" ref="N167:N185" si="14">C434</f>
        <v>0</v>
      </c>
      <c r="O167" s="187">
        <f t="shared" ref="O167:O185" si="15">C454</f>
        <v>0</v>
      </c>
      <c r="P167" s="187">
        <f t="shared" ref="P167:P185" si="16">C474</f>
        <v>0</v>
      </c>
      <c r="Q167" s="187">
        <f t="shared" ref="Q167:Q185" si="17">C494</f>
        <v>0</v>
      </c>
      <c r="R167" s="187">
        <f t="shared" ref="R167:R185" si="18">C514</f>
        <v>0</v>
      </c>
      <c r="S167" s="187">
        <f t="shared" ref="S167:S184" si="19">C534</f>
        <v>0</v>
      </c>
      <c r="T167" s="187">
        <f t="shared" ref="T167:T185" si="20">C554</f>
        <v>0</v>
      </c>
      <c r="U167" s="187">
        <f t="shared" ref="U167:U185" si="21">C574</f>
        <v>0</v>
      </c>
      <c r="V167" s="187">
        <f t="shared" ref="V167:V185" si="22">C594</f>
        <v>0</v>
      </c>
      <c r="W167" s="188">
        <f t="shared" ref="W167:W185" si="23">C614</f>
        <v>0</v>
      </c>
      <c r="AD167" s="73"/>
      <c r="AE167" s="74"/>
      <c r="AF167" s="74"/>
      <c r="BX167" s="73"/>
      <c r="BY167" s="74"/>
      <c r="BZ167" s="74"/>
      <c r="CA167" s="74"/>
      <c r="CF167" s="79"/>
      <c r="CL167" s="79"/>
    </row>
    <row r="168" spans="2:90" ht="15">
      <c r="B168" s="37" t="s">
        <v>171</v>
      </c>
      <c r="C168" s="178" t="e">
        <f t="shared" si="3"/>
        <v>#VALUE!</v>
      </c>
      <c r="D168" s="179">
        <f t="shared" si="4"/>
        <v>0</v>
      </c>
      <c r="E168" s="189">
        <f t="shared" si="5"/>
        <v>0</v>
      </c>
      <c r="F168" s="181">
        <f t="shared" si="6"/>
        <v>0</v>
      </c>
      <c r="G168" s="190">
        <f t="shared" si="7"/>
        <v>0</v>
      </c>
      <c r="H168" s="181">
        <f t="shared" si="8"/>
        <v>0</v>
      </c>
      <c r="I168" s="181">
        <f t="shared" si="9"/>
        <v>0</v>
      </c>
      <c r="J168" s="181">
        <f t="shared" si="10"/>
        <v>0</v>
      </c>
      <c r="K168" s="181">
        <f t="shared" si="11"/>
        <v>0</v>
      </c>
      <c r="L168" s="181">
        <f t="shared" si="12"/>
        <v>0</v>
      </c>
      <c r="M168" s="181">
        <f t="shared" si="13"/>
        <v>0</v>
      </c>
      <c r="N168" s="181">
        <f t="shared" si="14"/>
        <v>0</v>
      </c>
      <c r="O168" s="181">
        <f t="shared" si="15"/>
        <v>0</v>
      </c>
      <c r="P168" s="181">
        <f t="shared" si="16"/>
        <v>0</v>
      </c>
      <c r="Q168" s="181">
        <f t="shared" si="17"/>
        <v>0</v>
      </c>
      <c r="R168" s="181">
        <f t="shared" si="18"/>
        <v>0</v>
      </c>
      <c r="S168" s="181">
        <f t="shared" si="19"/>
        <v>0</v>
      </c>
      <c r="T168" s="181">
        <f t="shared" si="20"/>
        <v>0</v>
      </c>
      <c r="U168" s="181">
        <f t="shared" si="21"/>
        <v>0</v>
      </c>
      <c r="V168" s="181">
        <f t="shared" si="22"/>
        <v>0</v>
      </c>
      <c r="W168" s="182">
        <f t="shared" si="23"/>
        <v>0</v>
      </c>
      <c r="AD168" s="73"/>
      <c r="AE168" s="74"/>
      <c r="AF168" s="74"/>
      <c r="BX168" s="73"/>
      <c r="BY168" s="74"/>
      <c r="BZ168" s="74"/>
      <c r="CA168" s="74"/>
      <c r="CF168" s="79"/>
      <c r="CL168" s="79"/>
    </row>
    <row r="169" spans="2:90" ht="15">
      <c r="B169" s="42" t="s">
        <v>172</v>
      </c>
      <c r="C169" s="183" t="e">
        <f t="shared" si="3"/>
        <v>#VALUE!</v>
      </c>
      <c r="D169" s="184">
        <f t="shared" si="4"/>
        <v>0</v>
      </c>
      <c r="E169" s="185">
        <f t="shared" si="5"/>
        <v>0</v>
      </c>
      <c r="F169" s="187">
        <f t="shared" si="6"/>
        <v>0</v>
      </c>
      <c r="G169" s="187">
        <f t="shared" si="7"/>
        <v>0</v>
      </c>
      <c r="H169" s="186">
        <f t="shared" si="8"/>
        <v>0</v>
      </c>
      <c r="I169" s="187">
        <f t="shared" si="9"/>
        <v>0</v>
      </c>
      <c r="J169" s="187">
        <f t="shared" si="10"/>
        <v>0</v>
      </c>
      <c r="K169" s="187">
        <f t="shared" si="11"/>
        <v>0</v>
      </c>
      <c r="L169" s="187">
        <f t="shared" si="12"/>
        <v>0</v>
      </c>
      <c r="M169" s="187">
        <f t="shared" si="13"/>
        <v>0</v>
      </c>
      <c r="N169" s="187">
        <f t="shared" si="14"/>
        <v>0</v>
      </c>
      <c r="O169" s="187">
        <f t="shared" si="15"/>
        <v>0</v>
      </c>
      <c r="P169" s="187">
        <f t="shared" si="16"/>
        <v>0</v>
      </c>
      <c r="Q169" s="187">
        <f t="shared" si="17"/>
        <v>0</v>
      </c>
      <c r="R169" s="187">
        <f t="shared" si="18"/>
        <v>0</v>
      </c>
      <c r="S169" s="187">
        <f t="shared" si="19"/>
        <v>0</v>
      </c>
      <c r="T169" s="187">
        <f t="shared" si="20"/>
        <v>0</v>
      </c>
      <c r="U169" s="187">
        <f t="shared" si="21"/>
        <v>0</v>
      </c>
      <c r="V169" s="187">
        <f t="shared" si="22"/>
        <v>0</v>
      </c>
      <c r="W169" s="188">
        <f t="shared" si="23"/>
        <v>0</v>
      </c>
      <c r="AD169" s="73"/>
      <c r="AE169" s="74"/>
      <c r="AF169" s="74"/>
      <c r="BX169" s="73"/>
      <c r="BY169" s="74"/>
      <c r="BZ169" s="74"/>
      <c r="CA169" s="74"/>
      <c r="CF169" s="79"/>
      <c r="CL169" s="79"/>
    </row>
    <row r="170" spans="2:90" ht="15">
      <c r="B170" s="37" t="s">
        <v>173</v>
      </c>
      <c r="C170" s="178" t="e">
        <f t="shared" si="3"/>
        <v>#VALUE!</v>
      </c>
      <c r="D170" s="179">
        <f t="shared" si="4"/>
        <v>0</v>
      </c>
      <c r="E170" s="189">
        <f t="shared" si="5"/>
        <v>0</v>
      </c>
      <c r="F170" s="181">
        <f t="shared" si="6"/>
        <v>0</v>
      </c>
      <c r="G170" s="181">
        <f t="shared" si="7"/>
        <v>0</v>
      </c>
      <c r="H170" s="181">
        <f t="shared" si="8"/>
        <v>0</v>
      </c>
      <c r="I170" s="190">
        <f t="shared" si="9"/>
        <v>0</v>
      </c>
      <c r="J170" s="181">
        <f t="shared" si="10"/>
        <v>0</v>
      </c>
      <c r="K170" s="181">
        <f t="shared" si="11"/>
        <v>0</v>
      </c>
      <c r="L170" s="181">
        <f t="shared" si="12"/>
        <v>0</v>
      </c>
      <c r="M170" s="181">
        <f t="shared" si="13"/>
        <v>0</v>
      </c>
      <c r="N170" s="181">
        <f t="shared" si="14"/>
        <v>0</v>
      </c>
      <c r="O170" s="181">
        <f t="shared" si="15"/>
        <v>0</v>
      </c>
      <c r="P170" s="181">
        <f t="shared" si="16"/>
        <v>0</v>
      </c>
      <c r="Q170" s="181">
        <f t="shared" si="17"/>
        <v>0</v>
      </c>
      <c r="R170" s="181">
        <f t="shared" si="18"/>
        <v>0</v>
      </c>
      <c r="S170" s="181">
        <f t="shared" si="19"/>
        <v>0</v>
      </c>
      <c r="T170" s="181">
        <f t="shared" si="20"/>
        <v>0</v>
      </c>
      <c r="U170" s="181">
        <f t="shared" si="21"/>
        <v>0</v>
      </c>
      <c r="V170" s="181">
        <f t="shared" si="22"/>
        <v>0</v>
      </c>
      <c r="W170" s="182">
        <f t="shared" si="23"/>
        <v>0</v>
      </c>
      <c r="AD170" s="73"/>
      <c r="AE170" s="74"/>
      <c r="AF170" s="74"/>
      <c r="BX170" s="73"/>
      <c r="BY170" s="74"/>
      <c r="BZ170" s="74"/>
      <c r="CA170" s="74"/>
      <c r="CF170" s="79"/>
      <c r="CL170" s="79"/>
    </row>
    <row r="171" spans="2:90" ht="15">
      <c r="B171" s="42" t="s">
        <v>174</v>
      </c>
      <c r="C171" s="183" t="e">
        <f t="shared" si="3"/>
        <v>#VALUE!</v>
      </c>
      <c r="D171" s="184">
        <f t="shared" si="4"/>
        <v>0</v>
      </c>
      <c r="E171" s="185">
        <f t="shared" si="5"/>
        <v>0</v>
      </c>
      <c r="F171" s="187">
        <f t="shared" si="6"/>
        <v>0</v>
      </c>
      <c r="G171" s="187">
        <f t="shared" si="7"/>
        <v>0</v>
      </c>
      <c r="H171" s="187">
        <f t="shared" si="8"/>
        <v>0</v>
      </c>
      <c r="I171" s="187">
        <f t="shared" si="9"/>
        <v>0</v>
      </c>
      <c r="J171" s="186">
        <f t="shared" si="10"/>
        <v>0</v>
      </c>
      <c r="K171" s="187">
        <f t="shared" si="11"/>
        <v>0</v>
      </c>
      <c r="L171" s="187">
        <f t="shared" si="12"/>
        <v>0</v>
      </c>
      <c r="M171" s="187">
        <f t="shared" si="13"/>
        <v>0</v>
      </c>
      <c r="N171" s="187">
        <f t="shared" si="14"/>
        <v>0</v>
      </c>
      <c r="O171" s="187">
        <f t="shared" si="15"/>
        <v>0</v>
      </c>
      <c r="P171" s="187">
        <f t="shared" si="16"/>
        <v>0</v>
      </c>
      <c r="Q171" s="187">
        <f t="shared" si="17"/>
        <v>0</v>
      </c>
      <c r="R171" s="187">
        <f t="shared" si="18"/>
        <v>0</v>
      </c>
      <c r="S171" s="187">
        <f t="shared" si="19"/>
        <v>0</v>
      </c>
      <c r="T171" s="187">
        <f t="shared" si="20"/>
        <v>0</v>
      </c>
      <c r="U171" s="187">
        <f t="shared" si="21"/>
        <v>0</v>
      </c>
      <c r="V171" s="187">
        <f t="shared" si="22"/>
        <v>0</v>
      </c>
      <c r="W171" s="188">
        <f t="shared" si="23"/>
        <v>0</v>
      </c>
      <c r="AD171" s="73"/>
      <c r="AE171" s="74"/>
      <c r="AF171" s="74"/>
      <c r="BX171" s="73"/>
      <c r="BY171" s="74"/>
      <c r="BZ171" s="74"/>
      <c r="CA171" s="74"/>
      <c r="CF171" s="79"/>
      <c r="CL171" s="79"/>
    </row>
    <row r="172" spans="2:90" ht="15">
      <c r="B172" s="37" t="s">
        <v>175</v>
      </c>
      <c r="C172" s="178" t="e">
        <f t="shared" si="3"/>
        <v>#VALUE!</v>
      </c>
      <c r="D172" s="179">
        <f t="shared" si="4"/>
        <v>0</v>
      </c>
      <c r="E172" s="189">
        <f t="shared" si="5"/>
        <v>0</v>
      </c>
      <c r="F172" s="181">
        <f t="shared" si="6"/>
        <v>0</v>
      </c>
      <c r="G172" s="181">
        <f t="shared" si="7"/>
        <v>0</v>
      </c>
      <c r="H172" s="181">
        <f t="shared" si="8"/>
        <v>0</v>
      </c>
      <c r="I172" s="181">
        <f t="shared" si="9"/>
        <v>0</v>
      </c>
      <c r="J172" s="181">
        <f t="shared" si="10"/>
        <v>0</v>
      </c>
      <c r="K172" s="190">
        <f t="shared" si="11"/>
        <v>0</v>
      </c>
      <c r="L172" s="181">
        <f t="shared" si="12"/>
        <v>0</v>
      </c>
      <c r="M172" s="181">
        <f t="shared" si="13"/>
        <v>0</v>
      </c>
      <c r="N172" s="181">
        <f t="shared" si="14"/>
        <v>0</v>
      </c>
      <c r="O172" s="181">
        <f t="shared" si="15"/>
        <v>0</v>
      </c>
      <c r="P172" s="181">
        <f t="shared" si="16"/>
        <v>0</v>
      </c>
      <c r="Q172" s="181">
        <f t="shared" si="17"/>
        <v>0</v>
      </c>
      <c r="R172" s="181">
        <f t="shared" si="18"/>
        <v>0</v>
      </c>
      <c r="S172" s="181">
        <f t="shared" si="19"/>
        <v>0</v>
      </c>
      <c r="T172" s="181">
        <f t="shared" si="20"/>
        <v>0</v>
      </c>
      <c r="U172" s="181">
        <f t="shared" si="21"/>
        <v>0</v>
      </c>
      <c r="V172" s="181">
        <f t="shared" si="22"/>
        <v>0</v>
      </c>
      <c r="W172" s="182">
        <f t="shared" si="23"/>
        <v>0</v>
      </c>
      <c r="AD172" s="73"/>
      <c r="AE172" s="74"/>
      <c r="AF172" s="74"/>
      <c r="BX172" s="73"/>
      <c r="BY172" s="74"/>
      <c r="BZ172" s="74"/>
      <c r="CA172" s="74"/>
      <c r="CF172" s="79"/>
      <c r="CL172" s="79"/>
    </row>
    <row r="173" spans="2:90" ht="15">
      <c r="B173" s="42" t="s">
        <v>176</v>
      </c>
      <c r="C173" s="183" t="e">
        <f t="shared" si="3"/>
        <v>#VALUE!</v>
      </c>
      <c r="D173" s="184">
        <f t="shared" si="4"/>
        <v>0</v>
      </c>
      <c r="E173" s="185">
        <f t="shared" si="5"/>
        <v>0</v>
      </c>
      <c r="F173" s="187">
        <f t="shared" si="6"/>
        <v>0</v>
      </c>
      <c r="G173" s="187">
        <f t="shared" si="7"/>
        <v>0</v>
      </c>
      <c r="H173" s="187">
        <f t="shared" si="8"/>
        <v>0</v>
      </c>
      <c r="I173" s="187">
        <f t="shared" si="9"/>
        <v>0</v>
      </c>
      <c r="J173" s="187">
        <f t="shared" si="10"/>
        <v>0</v>
      </c>
      <c r="K173" s="187">
        <f t="shared" si="11"/>
        <v>0</v>
      </c>
      <c r="L173" s="186">
        <f t="shared" si="12"/>
        <v>0</v>
      </c>
      <c r="M173" s="187">
        <f t="shared" si="13"/>
        <v>0</v>
      </c>
      <c r="N173" s="187">
        <f t="shared" si="14"/>
        <v>0</v>
      </c>
      <c r="O173" s="187">
        <f t="shared" si="15"/>
        <v>0</v>
      </c>
      <c r="P173" s="187">
        <f t="shared" si="16"/>
        <v>0</v>
      </c>
      <c r="Q173" s="187">
        <f t="shared" si="17"/>
        <v>0</v>
      </c>
      <c r="R173" s="187">
        <f t="shared" si="18"/>
        <v>0</v>
      </c>
      <c r="S173" s="187">
        <f t="shared" si="19"/>
        <v>0</v>
      </c>
      <c r="T173" s="187">
        <f t="shared" si="20"/>
        <v>0</v>
      </c>
      <c r="U173" s="187">
        <f t="shared" si="21"/>
        <v>0</v>
      </c>
      <c r="V173" s="187">
        <f t="shared" si="22"/>
        <v>0</v>
      </c>
      <c r="W173" s="188">
        <f t="shared" si="23"/>
        <v>0</v>
      </c>
      <c r="AD173" s="73"/>
      <c r="AE173" s="74"/>
      <c r="AF173" s="74"/>
      <c r="BX173" s="73"/>
      <c r="BY173" s="74"/>
      <c r="BZ173" s="74"/>
      <c r="CA173" s="74"/>
      <c r="CF173" s="79"/>
      <c r="CL173" s="79"/>
    </row>
    <row r="174" spans="2:90" ht="15">
      <c r="B174" s="37" t="s">
        <v>177</v>
      </c>
      <c r="C174" s="178" t="e">
        <f t="shared" si="3"/>
        <v>#VALUE!</v>
      </c>
      <c r="D174" s="179">
        <f t="shared" si="4"/>
        <v>0</v>
      </c>
      <c r="E174" s="189">
        <f t="shared" si="5"/>
        <v>0</v>
      </c>
      <c r="F174" s="181">
        <f t="shared" si="6"/>
        <v>0</v>
      </c>
      <c r="G174" s="181">
        <f t="shared" si="7"/>
        <v>0</v>
      </c>
      <c r="H174" s="181">
        <f t="shared" si="8"/>
        <v>0</v>
      </c>
      <c r="I174" s="181">
        <f t="shared" si="9"/>
        <v>0</v>
      </c>
      <c r="J174" s="181">
        <f t="shared" si="10"/>
        <v>0</v>
      </c>
      <c r="K174" s="181">
        <f t="shared" si="11"/>
        <v>0</v>
      </c>
      <c r="L174" s="181">
        <f t="shared" si="12"/>
        <v>0</v>
      </c>
      <c r="M174" s="190">
        <f t="shared" si="13"/>
        <v>0</v>
      </c>
      <c r="N174" s="181">
        <f t="shared" si="14"/>
        <v>0</v>
      </c>
      <c r="O174" s="181">
        <f t="shared" si="15"/>
        <v>0</v>
      </c>
      <c r="P174" s="181">
        <f t="shared" si="16"/>
        <v>0</v>
      </c>
      <c r="Q174" s="181">
        <f t="shared" si="17"/>
        <v>0</v>
      </c>
      <c r="R174" s="181">
        <f t="shared" si="18"/>
        <v>0</v>
      </c>
      <c r="S174" s="181">
        <f t="shared" si="19"/>
        <v>0</v>
      </c>
      <c r="T174" s="181">
        <f t="shared" si="20"/>
        <v>0</v>
      </c>
      <c r="U174" s="181">
        <f t="shared" si="21"/>
        <v>0</v>
      </c>
      <c r="V174" s="181">
        <f t="shared" si="22"/>
        <v>0</v>
      </c>
      <c r="W174" s="182">
        <f t="shared" si="23"/>
        <v>0</v>
      </c>
      <c r="AD174" s="73"/>
      <c r="AE174" s="74"/>
      <c r="AF174" s="74"/>
      <c r="BX174" s="73"/>
      <c r="BY174" s="74"/>
      <c r="BZ174" s="74"/>
      <c r="CA174" s="74"/>
      <c r="CF174" s="79"/>
      <c r="CL174" s="79"/>
    </row>
    <row r="175" spans="2:90" ht="15">
      <c r="B175" s="42" t="s">
        <v>178</v>
      </c>
      <c r="C175" s="183">
        <f t="shared" si="3"/>
        <v>0</v>
      </c>
      <c r="D175" s="184">
        <f t="shared" si="4"/>
        <v>0</v>
      </c>
      <c r="E175" s="185">
        <f t="shared" si="5"/>
        <v>0</v>
      </c>
      <c r="F175" s="187">
        <f t="shared" si="6"/>
        <v>0</v>
      </c>
      <c r="G175" s="187">
        <f t="shared" si="7"/>
        <v>0</v>
      </c>
      <c r="H175" s="187">
        <f t="shared" si="8"/>
        <v>0</v>
      </c>
      <c r="I175" s="187">
        <f t="shared" si="9"/>
        <v>0</v>
      </c>
      <c r="J175" s="187">
        <f t="shared" si="10"/>
        <v>0</v>
      </c>
      <c r="K175" s="187">
        <f t="shared" si="11"/>
        <v>0</v>
      </c>
      <c r="L175" s="187">
        <f t="shared" si="12"/>
        <v>0</v>
      </c>
      <c r="M175" s="187">
        <f t="shared" si="13"/>
        <v>0</v>
      </c>
      <c r="N175" s="186">
        <f t="shared" si="14"/>
        <v>0</v>
      </c>
      <c r="O175" s="187">
        <f t="shared" si="15"/>
        <v>0</v>
      </c>
      <c r="P175" s="187">
        <f t="shared" si="16"/>
        <v>0</v>
      </c>
      <c r="Q175" s="187">
        <f t="shared" si="17"/>
        <v>0</v>
      </c>
      <c r="R175" s="187">
        <f t="shared" si="18"/>
        <v>0</v>
      </c>
      <c r="S175" s="187">
        <f t="shared" si="19"/>
        <v>0</v>
      </c>
      <c r="T175" s="187">
        <f t="shared" si="20"/>
        <v>0</v>
      </c>
      <c r="U175" s="187">
        <f t="shared" si="21"/>
        <v>0</v>
      </c>
      <c r="V175" s="187">
        <f t="shared" si="22"/>
        <v>0</v>
      </c>
      <c r="W175" s="188">
        <f t="shared" si="23"/>
        <v>0</v>
      </c>
      <c r="AD175" s="73"/>
      <c r="AE175" s="74"/>
      <c r="AF175" s="74"/>
      <c r="BX175" s="73"/>
      <c r="BY175" s="74"/>
      <c r="BZ175" s="74"/>
      <c r="CA175" s="74"/>
      <c r="CF175" s="79"/>
      <c r="CL175" s="79"/>
    </row>
    <row r="176" spans="2:90" ht="15">
      <c r="B176" s="37" t="s">
        <v>179</v>
      </c>
      <c r="C176" s="178">
        <f t="shared" si="3"/>
        <v>0</v>
      </c>
      <c r="D176" s="179">
        <f t="shared" si="4"/>
        <v>0</v>
      </c>
      <c r="E176" s="189">
        <f t="shared" si="5"/>
        <v>0</v>
      </c>
      <c r="F176" s="181">
        <f t="shared" si="6"/>
        <v>0</v>
      </c>
      <c r="G176" s="181">
        <f t="shared" si="7"/>
        <v>0</v>
      </c>
      <c r="H176" s="181">
        <f t="shared" si="8"/>
        <v>0</v>
      </c>
      <c r="I176" s="181">
        <f t="shared" si="9"/>
        <v>0</v>
      </c>
      <c r="J176" s="181">
        <f t="shared" si="10"/>
        <v>0</v>
      </c>
      <c r="K176" s="181">
        <f t="shared" si="11"/>
        <v>0</v>
      </c>
      <c r="L176" s="181">
        <f t="shared" si="12"/>
        <v>0</v>
      </c>
      <c r="M176" s="181">
        <f t="shared" si="13"/>
        <v>0</v>
      </c>
      <c r="N176" s="181">
        <f t="shared" si="14"/>
        <v>0</v>
      </c>
      <c r="O176" s="190">
        <f t="shared" si="15"/>
        <v>0</v>
      </c>
      <c r="P176" s="181">
        <f t="shared" si="16"/>
        <v>0</v>
      </c>
      <c r="Q176" s="181">
        <f t="shared" si="17"/>
        <v>0</v>
      </c>
      <c r="R176" s="181">
        <f t="shared" si="18"/>
        <v>0</v>
      </c>
      <c r="S176" s="181">
        <f t="shared" si="19"/>
        <v>0</v>
      </c>
      <c r="T176" s="181">
        <f t="shared" si="20"/>
        <v>0</v>
      </c>
      <c r="U176" s="181">
        <f t="shared" si="21"/>
        <v>0</v>
      </c>
      <c r="V176" s="181">
        <f t="shared" si="22"/>
        <v>0</v>
      </c>
      <c r="W176" s="182">
        <f t="shared" si="23"/>
        <v>0</v>
      </c>
      <c r="AD176" s="73"/>
      <c r="AE176" s="74"/>
      <c r="AF176" s="74"/>
      <c r="BX176" s="73"/>
      <c r="BY176" s="74"/>
      <c r="BZ176" s="74"/>
      <c r="CA176" s="74"/>
      <c r="CF176" s="79"/>
      <c r="CL176" s="79"/>
    </row>
    <row r="177" spans="2:90" ht="15">
      <c r="B177" s="42" t="s">
        <v>180</v>
      </c>
      <c r="C177" s="183">
        <f t="shared" si="3"/>
        <v>0</v>
      </c>
      <c r="D177" s="184">
        <f t="shared" si="4"/>
        <v>0</v>
      </c>
      <c r="E177" s="185">
        <f t="shared" si="5"/>
        <v>0</v>
      </c>
      <c r="F177" s="187">
        <f t="shared" si="6"/>
        <v>0</v>
      </c>
      <c r="G177" s="187">
        <f t="shared" si="7"/>
        <v>0</v>
      </c>
      <c r="H177" s="187">
        <f t="shared" si="8"/>
        <v>0</v>
      </c>
      <c r="I177" s="187">
        <f t="shared" si="9"/>
        <v>0</v>
      </c>
      <c r="J177" s="187">
        <f t="shared" si="10"/>
        <v>0</v>
      </c>
      <c r="K177" s="187">
        <f t="shared" si="11"/>
        <v>0</v>
      </c>
      <c r="L177" s="187">
        <f t="shared" si="12"/>
        <v>0</v>
      </c>
      <c r="M177" s="187">
        <f t="shared" si="13"/>
        <v>0</v>
      </c>
      <c r="N177" s="187">
        <f t="shared" si="14"/>
        <v>0</v>
      </c>
      <c r="O177" s="187">
        <f t="shared" si="15"/>
        <v>0</v>
      </c>
      <c r="P177" s="186">
        <f t="shared" si="16"/>
        <v>0</v>
      </c>
      <c r="Q177" s="187">
        <f t="shared" si="17"/>
        <v>0</v>
      </c>
      <c r="R177" s="187">
        <f t="shared" si="18"/>
        <v>0</v>
      </c>
      <c r="S177" s="187">
        <f t="shared" si="19"/>
        <v>0</v>
      </c>
      <c r="T177" s="187">
        <f t="shared" si="20"/>
        <v>0</v>
      </c>
      <c r="U177" s="187">
        <f t="shared" si="21"/>
        <v>0</v>
      </c>
      <c r="V177" s="187">
        <f t="shared" si="22"/>
        <v>0</v>
      </c>
      <c r="W177" s="188">
        <f t="shared" si="23"/>
        <v>0</v>
      </c>
      <c r="AD177" s="73"/>
      <c r="AE177" s="74"/>
      <c r="AF177" s="74"/>
      <c r="BX177" s="73"/>
      <c r="BY177" s="74"/>
      <c r="BZ177" s="74"/>
      <c r="CA177" s="74"/>
      <c r="CF177" s="79"/>
      <c r="CL177" s="79"/>
    </row>
    <row r="178" spans="2:90" ht="15">
      <c r="B178" s="37" t="s">
        <v>181</v>
      </c>
      <c r="C178" s="178">
        <f t="shared" si="3"/>
        <v>0</v>
      </c>
      <c r="D178" s="179">
        <f t="shared" si="4"/>
        <v>0</v>
      </c>
      <c r="E178" s="189">
        <f t="shared" si="5"/>
        <v>0</v>
      </c>
      <c r="F178" s="181">
        <f t="shared" si="6"/>
        <v>0</v>
      </c>
      <c r="G178" s="181">
        <f t="shared" si="7"/>
        <v>0</v>
      </c>
      <c r="H178" s="181">
        <f t="shared" si="8"/>
        <v>0</v>
      </c>
      <c r="I178" s="181">
        <f t="shared" si="9"/>
        <v>0</v>
      </c>
      <c r="J178" s="181">
        <f t="shared" si="10"/>
        <v>0</v>
      </c>
      <c r="K178" s="181">
        <f t="shared" si="11"/>
        <v>0</v>
      </c>
      <c r="L178" s="181">
        <f t="shared" si="12"/>
        <v>0</v>
      </c>
      <c r="M178" s="181">
        <f t="shared" si="13"/>
        <v>0</v>
      </c>
      <c r="N178" s="181">
        <f t="shared" si="14"/>
        <v>0</v>
      </c>
      <c r="O178" s="181">
        <f t="shared" si="15"/>
        <v>0</v>
      </c>
      <c r="P178" s="181">
        <f t="shared" si="16"/>
        <v>0</v>
      </c>
      <c r="Q178" s="190">
        <f t="shared" si="17"/>
        <v>0</v>
      </c>
      <c r="R178" s="181">
        <f t="shared" si="18"/>
        <v>0</v>
      </c>
      <c r="S178" s="181">
        <f t="shared" si="19"/>
        <v>0</v>
      </c>
      <c r="T178" s="181">
        <f t="shared" si="20"/>
        <v>0</v>
      </c>
      <c r="U178" s="181">
        <f t="shared" si="21"/>
        <v>0</v>
      </c>
      <c r="V178" s="181">
        <f t="shared" si="22"/>
        <v>0</v>
      </c>
      <c r="W178" s="182">
        <f t="shared" si="23"/>
        <v>0</v>
      </c>
      <c r="AD178" s="73"/>
      <c r="AE178" s="74"/>
      <c r="AF178" s="74"/>
      <c r="BX178" s="73"/>
      <c r="BY178" s="74"/>
      <c r="BZ178" s="74"/>
      <c r="CA178" s="74"/>
      <c r="CF178" s="79"/>
      <c r="CL178" s="79"/>
    </row>
    <row r="179" spans="2:90" ht="15">
      <c r="B179" s="42" t="s">
        <v>182</v>
      </c>
      <c r="C179" s="183">
        <f t="shared" si="3"/>
        <v>0</v>
      </c>
      <c r="D179" s="184">
        <f t="shared" si="4"/>
        <v>0</v>
      </c>
      <c r="E179" s="185">
        <f t="shared" si="5"/>
        <v>0</v>
      </c>
      <c r="F179" s="187">
        <f t="shared" si="6"/>
        <v>0</v>
      </c>
      <c r="G179" s="187">
        <f t="shared" si="7"/>
        <v>0</v>
      </c>
      <c r="H179" s="187">
        <f t="shared" si="8"/>
        <v>0</v>
      </c>
      <c r="I179" s="187">
        <f t="shared" si="9"/>
        <v>0</v>
      </c>
      <c r="J179" s="187">
        <f t="shared" si="10"/>
        <v>0</v>
      </c>
      <c r="K179" s="187">
        <f t="shared" si="11"/>
        <v>0</v>
      </c>
      <c r="L179" s="187">
        <f t="shared" si="12"/>
        <v>0</v>
      </c>
      <c r="M179" s="187">
        <f t="shared" si="13"/>
        <v>0</v>
      </c>
      <c r="N179" s="187">
        <f t="shared" si="14"/>
        <v>0</v>
      </c>
      <c r="O179" s="187">
        <f t="shared" si="15"/>
        <v>0</v>
      </c>
      <c r="P179" s="187">
        <f t="shared" si="16"/>
        <v>0</v>
      </c>
      <c r="Q179" s="187">
        <f t="shared" si="17"/>
        <v>0</v>
      </c>
      <c r="R179" s="186">
        <f t="shared" si="18"/>
        <v>0</v>
      </c>
      <c r="S179" s="187">
        <f t="shared" si="19"/>
        <v>0</v>
      </c>
      <c r="T179" s="187">
        <f t="shared" si="20"/>
        <v>0</v>
      </c>
      <c r="U179" s="187">
        <f t="shared" si="21"/>
        <v>0</v>
      </c>
      <c r="V179" s="187">
        <f t="shared" si="22"/>
        <v>0</v>
      </c>
      <c r="W179" s="188">
        <f t="shared" si="23"/>
        <v>0</v>
      </c>
      <c r="AD179" s="73"/>
      <c r="AE179" s="74"/>
      <c r="AF179" s="74"/>
      <c r="BX179" s="73"/>
      <c r="BY179" s="74"/>
      <c r="BZ179" s="74"/>
      <c r="CA179" s="74"/>
      <c r="CF179" s="79"/>
      <c r="CL179" s="79"/>
    </row>
    <row r="180" spans="2:90" ht="15">
      <c r="B180" s="37" t="s">
        <v>159</v>
      </c>
      <c r="C180" s="178">
        <f t="shared" si="3"/>
        <v>0</v>
      </c>
      <c r="D180" s="179">
        <f t="shared" si="4"/>
        <v>0</v>
      </c>
      <c r="E180" s="189">
        <f t="shared" si="5"/>
        <v>0</v>
      </c>
      <c r="F180" s="181">
        <f t="shared" si="6"/>
        <v>0</v>
      </c>
      <c r="G180" s="181">
        <f t="shared" si="7"/>
        <v>0</v>
      </c>
      <c r="H180" s="181">
        <f t="shared" si="8"/>
        <v>0</v>
      </c>
      <c r="I180" s="181">
        <f t="shared" si="9"/>
        <v>0</v>
      </c>
      <c r="J180" s="181">
        <f t="shared" si="10"/>
        <v>0</v>
      </c>
      <c r="K180" s="181">
        <f t="shared" si="11"/>
        <v>0</v>
      </c>
      <c r="L180" s="181">
        <f t="shared" si="12"/>
        <v>0</v>
      </c>
      <c r="M180" s="181">
        <f t="shared" si="13"/>
        <v>0</v>
      </c>
      <c r="N180" s="181">
        <f t="shared" si="14"/>
        <v>0</v>
      </c>
      <c r="O180" s="181">
        <f t="shared" si="15"/>
        <v>0</v>
      </c>
      <c r="P180" s="181">
        <f t="shared" si="16"/>
        <v>0</v>
      </c>
      <c r="Q180" s="181">
        <f t="shared" si="17"/>
        <v>0</v>
      </c>
      <c r="R180" s="181">
        <f t="shared" si="18"/>
        <v>0</v>
      </c>
      <c r="S180" s="190">
        <f t="shared" si="19"/>
        <v>0</v>
      </c>
      <c r="T180" s="181">
        <f t="shared" si="20"/>
        <v>0</v>
      </c>
      <c r="U180" s="181">
        <f t="shared" si="21"/>
        <v>0</v>
      </c>
      <c r="V180" s="181">
        <f t="shared" si="22"/>
        <v>0</v>
      </c>
      <c r="W180" s="182">
        <f t="shared" si="23"/>
        <v>0</v>
      </c>
      <c r="AD180" s="73"/>
      <c r="AE180" s="74"/>
      <c r="AF180" s="74"/>
      <c r="BX180" s="73"/>
      <c r="BY180" s="74"/>
      <c r="BZ180" s="74"/>
      <c r="CA180" s="74"/>
      <c r="CF180" s="79"/>
      <c r="CL180" s="79"/>
    </row>
    <row r="181" spans="2:90" ht="15">
      <c r="B181" s="42" t="s">
        <v>160</v>
      </c>
      <c r="C181" s="183">
        <f t="shared" si="3"/>
        <v>0</v>
      </c>
      <c r="D181" s="184">
        <f t="shared" si="4"/>
        <v>0</v>
      </c>
      <c r="E181" s="185">
        <f t="shared" si="5"/>
        <v>0</v>
      </c>
      <c r="F181" s="187">
        <f t="shared" si="6"/>
        <v>0</v>
      </c>
      <c r="G181" s="187">
        <f t="shared" si="7"/>
        <v>0</v>
      </c>
      <c r="H181" s="187">
        <f t="shared" si="8"/>
        <v>0</v>
      </c>
      <c r="I181" s="187">
        <f t="shared" si="9"/>
        <v>0</v>
      </c>
      <c r="J181" s="187">
        <f t="shared" si="10"/>
        <v>0</v>
      </c>
      <c r="K181" s="187">
        <f t="shared" si="11"/>
        <v>0</v>
      </c>
      <c r="L181" s="187">
        <f t="shared" si="12"/>
        <v>0</v>
      </c>
      <c r="M181" s="187">
        <f t="shared" si="13"/>
        <v>0</v>
      </c>
      <c r="N181" s="187">
        <f t="shared" si="14"/>
        <v>0</v>
      </c>
      <c r="O181" s="187">
        <f t="shared" si="15"/>
        <v>0</v>
      </c>
      <c r="P181" s="187">
        <f t="shared" si="16"/>
        <v>0</v>
      </c>
      <c r="Q181" s="187">
        <f t="shared" si="17"/>
        <v>0</v>
      </c>
      <c r="R181" s="187">
        <f t="shared" si="18"/>
        <v>0</v>
      </c>
      <c r="S181" s="187">
        <f t="shared" si="19"/>
        <v>0</v>
      </c>
      <c r="T181" s="186">
        <f t="shared" si="20"/>
        <v>0</v>
      </c>
      <c r="U181" s="187">
        <f t="shared" si="21"/>
        <v>0</v>
      </c>
      <c r="V181" s="187">
        <f t="shared" si="22"/>
        <v>0</v>
      </c>
      <c r="W181" s="188">
        <f t="shared" si="23"/>
        <v>0</v>
      </c>
      <c r="AD181" s="73"/>
      <c r="AE181" s="74"/>
      <c r="AF181" s="74"/>
      <c r="BX181" s="73"/>
      <c r="BY181" s="74"/>
      <c r="BZ181" s="74"/>
      <c r="CA181" s="74"/>
      <c r="CF181" s="79"/>
      <c r="CL181" s="79"/>
    </row>
    <row r="182" spans="2:90" ht="15">
      <c r="B182" s="37" t="s">
        <v>183</v>
      </c>
      <c r="C182" s="178">
        <f t="shared" si="3"/>
        <v>0</v>
      </c>
      <c r="D182" s="179">
        <f t="shared" si="4"/>
        <v>0</v>
      </c>
      <c r="E182" s="189">
        <f t="shared" si="5"/>
        <v>0</v>
      </c>
      <c r="F182" s="181">
        <f t="shared" si="6"/>
        <v>0</v>
      </c>
      <c r="G182" s="181">
        <f t="shared" si="7"/>
        <v>0</v>
      </c>
      <c r="H182" s="181">
        <f t="shared" si="8"/>
        <v>0</v>
      </c>
      <c r="I182" s="181">
        <f t="shared" si="9"/>
        <v>0</v>
      </c>
      <c r="J182" s="181">
        <f t="shared" si="10"/>
        <v>0</v>
      </c>
      <c r="K182" s="181">
        <f t="shared" si="11"/>
        <v>0</v>
      </c>
      <c r="L182" s="181">
        <f t="shared" si="12"/>
        <v>0</v>
      </c>
      <c r="M182" s="181">
        <f t="shared" si="13"/>
        <v>0</v>
      </c>
      <c r="N182" s="181">
        <f t="shared" si="14"/>
        <v>0</v>
      </c>
      <c r="O182" s="181">
        <f t="shared" si="15"/>
        <v>0</v>
      </c>
      <c r="P182" s="181">
        <f t="shared" si="16"/>
        <v>0</v>
      </c>
      <c r="Q182" s="181">
        <f t="shared" si="17"/>
        <v>0</v>
      </c>
      <c r="R182" s="181">
        <f t="shared" si="18"/>
        <v>0</v>
      </c>
      <c r="S182" s="181">
        <f t="shared" si="19"/>
        <v>0</v>
      </c>
      <c r="T182" s="181">
        <f t="shared" si="20"/>
        <v>0</v>
      </c>
      <c r="U182" s="190">
        <f t="shared" si="21"/>
        <v>0</v>
      </c>
      <c r="V182" s="181">
        <f t="shared" si="22"/>
        <v>0</v>
      </c>
      <c r="W182" s="182">
        <f t="shared" si="23"/>
        <v>0</v>
      </c>
      <c r="AD182" s="73"/>
      <c r="AE182" s="74"/>
      <c r="AF182" s="74"/>
      <c r="BX182" s="73"/>
      <c r="BY182" s="74"/>
      <c r="BZ182" s="74"/>
      <c r="CA182" s="74"/>
      <c r="CF182" s="79"/>
      <c r="CL182" s="79"/>
    </row>
    <row r="183" spans="2:90" ht="15">
      <c r="B183" s="42" t="s">
        <v>184</v>
      </c>
      <c r="C183" s="183">
        <f t="shared" si="3"/>
        <v>0</v>
      </c>
      <c r="D183" s="184">
        <f t="shared" si="4"/>
        <v>0</v>
      </c>
      <c r="E183" s="185">
        <f t="shared" si="5"/>
        <v>0</v>
      </c>
      <c r="F183" s="187">
        <f t="shared" si="6"/>
        <v>0</v>
      </c>
      <c r="G183" s="187">
        <f t="shared" si="7"/>
        <v>0</v>
      </c>
      <c r="H183" s="187">
        <f t="shared" si="8"/>
        <v>0</v>
      </c>
      <c r="I183" s="187">
        <f t="shared" si="9"/>
        <v>0</v>
      </c>
      <c r="J183" s="187">
        <f t="shared" si="10"/>
        <v>0</v>
      </c>
      <c r="K183" s="187">
        <f t="shared" si="11"/>
        <v>0</v>
      </c>
      <c r="L183" s="187">
        <f t="shared" si="12"/>
        <v>0</v>
      </c>
      <c r="M183" s="187">
        <f t="shared" si="13"/>
        <v>0</v>
      </c>
      <c r="N183" s="187">
        <f t="shared" si="14"/>
        <v>0</v>
      </c>
      <c r="O183" s="187">
        <f t="shared" si="15"/>
        <v>0</v>
      </c>
      <c r="P183" s="187">
        <f t="shared" si="16"/>
        <v>0</v>
      </c>
      <c r="Q183" s="187">
        <f t="shared" si="17"/>
        <v>0</v>
      </c>
      <c r="R183" s="187">
        <f t="shared" si="18"/>
        <v>0</v>
      </c>
      <c r="S183" s="187">
        <f t="shared" si="19"/>
        <v>0</v>
      </c>
      <c r="T183" s="187">
        <f t="shared" si="20"/>
        <v>0</v>
      </c>
      <c r="U183" s="187">
        <f t="shared" si="21"/>
        <v>0</v>
      </c>
      <c r="V183" s="186">
        <f t="shared" si="22"/>
        <v>0</v>
      </c>
      <c r="W183" s="188">
        <f t="shared" si="23"/>
        <v>0</v>
      </c>
      <c r="AD183" s="73"/>
      <c r="AE183" s="74"/>
      <c r="AF183" s="74"/>
      <c r="BX183" s="73"/>
      <c r="BY183" s="74"/>
      <c r="BZ183" s="74"/>
      <c r="CA183" s="74"/>
      <c r="CF183" s="79"/>
      <c r="CL183" s="79"/>
    </row>
    <row r="184" spans="2:90" ht="15.75" thickBot="1">
      <c r="B184" s="37" t="s">
        <v>185</v>
      </c>
      <c r="C184" s="178">
        <f t="shared" si="3"/>
        <v>0</v>
      </c>
      <c r="D184" s="191">
        <f t="shared" si="4"/>
        <v>0</v>
      </c>
      <c r="E184" s="192">
        <f t="shared" si="5"/>
        <v>0</v>
      </c>
      <c r="F184" s="193">
        <f t="shared" si="6"/>
        <v>0</v>
      </c>
      <c r="G184" s="193">
        <f t="shared" si="7"/>
        <v>0</v>
      </c>
      <c r="H184" s="193">
        <f t="shared" si="8"/>
        <v>0</v>
      </c>
      <c r="I184" s="193">
        <f t="shared" si="9"/>
        <v>0</v>
      </c>
      <c r="J184" s="193">
        <f t="shared" si="10"/>
        <v>0</v>
      </c>
      <c r="K184" s="193">
        <f t="shared" si="11"/>
        <v>0</v>
      </c>
      <c r="L184" s="193">
        <f t="shared" si="12"/>
        <v>0</v>
      </c>
      <c r="M184" s="193">
        <f t="shared" si="13"/>
        <v>0</v>
      </c>
      <c r="N184" s="193">
        <f t="shared" si="14"/>
        <v>0</v>
      </c>
      <c r="O184" s="193">
        <f t="shared" si="15"/>
        <v>0</v>
      </c>
      <c r="P184" s="193">
        <f t="shared" si="16"/>
        <v>0</v>
      </c>
      <c r="Q184" s="193">
        <f t="shared" si="17"/>
        <v>0</v>
      </c>
      <c r="R184" s="193">
        <f t="shared" si="18"/>
        <v>0</v>
      </c>
      <c r="S184" s="193">
        <f t="shared" si="19"/>
        <v>0</v>
      </c>
      <c r="T184" s="193">
        <f t="shared" si="20"/>
        <v>0</v>
      </c>
      <c r="U184" s="193">
        <f t="shared" si="21"/>
        <v>0</v>
      </c>
      <c r="V184" s="193">
        <f t="shared" si="22"/>
        <v>0</v>
      </c>
      <c r="W184" s="194">
        <f t="shared" si="23"/>
        <v>0</v>
      </c>
      <c r="AD184" s="73"/>
      <c r="AE184" s="74"/>
      <c r="AF184" s="74"/>
      <c r="BX184" s="73"/>
      <c r="BY184" s="74"/>
      <c r="BZ184" s="74"/>
      <c r="CA184" s="74"/>
      <c r="CF184" s="79"/>
      <c r="CL184" s="79"/>
    </row>
    <row r="185" spans="2:90" ht="16.5" thickTop="1" thickBot="1">
      <c r="B185" s="56" t="s">
        <v>186</v>
      </c>
      <c r="C185" s="195">
        <f>C232</f>
        <v>0</v>
      </c>
      <c r="D185" s="196">
        <f t="shared" si="4"/>
        <v>0</v>
      </c>
      <c r="E185" s="197">
        <f t="shared" si="5"/>
        <v>0</v>
      </c>
      <c r="F185" s="198">
        <f t="shared" si="6"/>
        <v>0</v>
      </c>
      <c r="G185" s="198">
        <f t="shared" si="7"/>
        <v>0</v>
      </c>
      <c r="H185" s="198">
        <f t="shared" si="8"/>
        <v>0</v>
      </c>
      <c r="I185" s="198">
        <f t="shared" si="9"/>
        <v>0</v>
      </c>
      <c r="J185" s="198">
        <f t="shared" si="10"/>
        <v>0</v>
      </c>
      <c r="K185" s="198">
        <f t="shared" si="11"/>
        <v>0</v>
      </c>
      <c r="L185" s="198">
        <f t="shared" si="12"/>
        <v>0</v>
      </c>
      <c r="M185" s="198">
        <f t="shared" si="13"/>
        <v>0</v>
      </c>
      <c r="N185" s="198">
        <f t="shared" si="14"/>
        <v>0</v>
      </c>
      <c r="O185" s="198">
        <f t="shared" si="15"/>
        <v>0</v>
      </c>
      <c r="P185" s="198">
        <f t="shared" si="16"/>
        <v>0</v>
      </c>
      <c r="Q185" s="198">
        <f t="shared" si="17"/>
        <v>0</v>
      </c>
      <c r="R185" s="198">
        <f t="shared" si="18"/>
        <v>0</v>
      </c>
      <c r="S185" s="198">
        <f>C552</f>
        <v>0</v>
      </c>
      <c r="T185" s="198">
        <f t="shared" si="20"/>
        <v>0</v>
      </c>
      <c r="U185" s="198">
        <f t="shared" si="21"/>
        <v>0</v>
      </c>
      <c r="V185" s="198">
        <f t="shared" si="22"/>
        <v>0</v>
      </c>
      <c r="W185" s="199">
        <f t="shared" si="23"/>
        <v>0</v>
      </c>
      <c r="AD185" s="73"/>
      <c r="AE185" s="74"/>
      <c r="AF185" s="74"/>
      <c r="BX185" s="73"/>
      <c r="BY185" s="74"/>
      <c r="BZ185" s="74"/>
      <c r="CA185" s="74"/>
      <c r="CF185" s="79"/>
      <c r="CL185" s="79"/>
    </row>
    <row r="186" spans="2:90">
      <c r="AD186" s="73"/>
      <c r="AE186" s="74"/>
      <c r="AF186" s="74"/>
      <c r="BX186" s="73"/>
      <c r="BY186" s="74"/>
      <c r="BZ186" s="74"/>
      <c r="CA186" s="74"/>
      <c r="CF186" s="79"/>
      <c r="CL186" s="79"/>
    </row>
    <row r="187" spans="2:90" ht="14.25" thickBot="1">
      <c r="B187" s="200"/>
      <c r="AD187" s="73"/>
      <c r="AE187" s="74"/>
      <c r="AF187" s="74"/>
      <c r="BX187" s="73"/>
      <c r="BY187" s="74"/>
      <c r="BZ187" s="74"/>
      <c r="CA187" s="74"/>
      <c r="CF187" s="79"/>
      <c r="CL187" s="79"/>
    </row>
    <row r="188" spans="2:90" ht="15.75" thickBot="1">
      <c r="B188" s="51" t="s">
        <v>187</v>
      </c>
      <c r="C188" s="201" t="s">
        <v>172</v>
      </c>
      <c r="D188" s="202" t="s">
        <v>173</v>
      </c>
      <c r="E188" s="202" t="s">
        <v>175</v>
      </c>
      <c r="F188" s="202" t="s">
        <v>176</v>
      </c>
      <c r="G188" s="202" t="s">
        <v>177</v>
      </c>
      <c r="H188" s="202" t="s">
        <v>178</v>
      </c>
      <c r="I188" s="202" t="s">
        <v>179</v>
      </c>
      <c r="J188" s="202" t="s">
        <v>181</v>
      </c>
      <c r="K188" s="203" t="s">
        <v>160</v>
      </c>
      <c r="AD188" s="73"/>
      <c r="AE188" s="74"/>
      <c r="AF188" s="74"/>
      <c r="BX188" s="73"/>
      <c r="BY188" s="74"/>
      <c r="BZ188" s="74"/>
      <c r="CA188" s="74"/>
      <c r="CF188" s="79"/>
      <c r="CL188" s="79"/>
    </row>
    <row r="189" spans="2:90" ht="15.75" thickTop="1">
      <c r="B189" s="140" t="s">
        <v>16</v>
      </c>
      <c r="C189" s="204">
        <f>C633</f>
        <v>0</v>
      </c>
      <c r="D189" s="205">
        <f>C634</f>
        <v>0</v>
      </c>
      <c r="E189" s="205">
        <f>C635</f>
        <v>0</v>
      </c>
      <c r="F189" s="205">
        <f>C636</f>
        <v>0</v>
      </c>
      <c r="G189" s="205">
        <f>C637</f>
        <v>0</v>
      </c>
      <c r="H189" s="205">
        <f>C638</f>
        <v>0</v>
      </c>
      <c r="I189" s="205">
        <f>C639</f>
        <v>0</v>
      </c>
      <c r="J189" s="205">
        <f>C640</f>
        <v>0</v>
      </c>
      <c r="K189" s="206">
        <f>C641</f>
        <v>0</v>
      </c>
      <c r="AD189" s="73"/>
      <c r="AE189" s="74"/>
      <c r="AF189" s="74"/>
      <c r="BX189" s="73"/>
      <c r="BY189" s="74"/>
      <c r="BZ189" s="74"/>
      <c r="CA189" s="74"/>
      <c r="CF189" s="79"/>
      <c r="CL189" s="79"/>
    </row>
    <row r="190" spans="2:90" ht="15">
      <c r="B190" s="144" t="s">
        <v>17</v>
      </c>
      <c r="C190" s="207">
        <f>C642</f>
        <v>0</v>
      </c>
      <c r="D190" s="208">
        <f>C643</f>
        <v>0</v>
      </c>
      <c r="E190" s="208">
        <f>C644</f>
        <v>0</v>
      </c>
      <c r="F190" s="208">
        <f>C645</f>
        <v>0</v>
      </c>
      <c r="G190" s="208">
        <f>C646</f>
        <v>0</v>
      </c>
      <c r="H190" s="208">
        <f>C647</f>
        <v>0</v>
      </c>
      <c r="I190" s="208">
        <f>C648</f>
        <v>0</v>
      </c>
      <c r="J190" s="208">
        <f>C649</f>
        <v>0</v>
      </c>
      <c r="K190" s="209">
        <f>C650</f>
        <v>0</v>
      </c>
      <c r="AD190" s="73"/>
      <c r="AE190" s="74"/>
      <c r="AF190" s="74"/>
      <c r="BX190" s="73"/>
      <c r="BY190" s="74"/>
      <c r="BZ190" s="74"/>
      <c r="CA190" s="74"/>
      <c r="CF190" s="79"/>
      <c r="CL190" s="79"/>
    </row>
    <row r="191" spans="2:90" ht="15">
      <c r="B191" s="140" t="s">
        <v>18</v>
      </c>
      <c r="C191" s="204">
        <f>C651</f>
        <v>0</v>
      </c>
      <c r="D191" s="205">
        <f>C652</f>
        <v>0</v>
      </c>
      <c r="E191" s="205">
        <f>C653</f>
        <v>0</v>
      </c>
      <c r="F191" s="205">
        <f>C654</f>
        <v>0</v>
      </c>
      <c r="G191" s="205">
        <f>C655</f>
        <v>0</v>
      </c>
      <c r="H191" s="205">
        <f>C656</f>
        <v>0</v>
      </c>
      <c r="I191" s="205">
        <f>C657</f>
        <v>0</v>
      </c>
      <c r="J191" s="205">
        <f>C658</f>
        <v>0</v>
      </c>
      <c r="K191" s="206">
        <f>C659</f>
        <v>0</v>
      </c>
      <c r="AD191" s="73"/>
      <c r="AE191" s="74"/>
      <c r="AF191" s="74"/>
      <c r="BX191" s="73"/>
      <c r="BY191" s="74"/>
      <c r="BZ191" s="74"/>
      <c r="CA191" s="74"/>
      <c r="CF191" s="79"/>
      <c r="CL191" s="79"/>
    </row>
    <row r="192" spans="2:90" ht="15">
      <c r="B192" s="144" t="s">
        <v>29</v>
      </c>
      <c r="C192" s="207">
        <f>C660</f>
        <v>0</v>
      </c>
      <c r="D192" s="208">
        <f>C661</f>
        <v>0</v>
      </c>
      <c r="E192" s="208">
        <f>C662</f>
        <v>0</v>
      </c>
      <c r="F192" s="208">
        <f>C663</f>
        <v>0</v>
      </c>
      <c r="G192" s="208">
        <f>C664</f>
        <v>0</v>
      </c>
      <c r="H192" s="208">
        <f>C665</f>
        <v>0</v>
      </c>
      <c r="I192" s="208">
        <f>C666</f>
        <v>0</v>
      </c>
      <c r="J192" s="208">
        <f>C667</f>
        <v>0</v>
      </c>
      <c r="K192" s="209">
        <f>C668</f>
        <v>0</v>
      </c>
      <c r="AD192" s="73"/>
      <c r="AE192" s="74"/>
      <c r="AF192" s="74"/>
      <c r="BX192" s="73"/>
      <c r="BY192" s="74"/>
      <c r="BZ192" s="74"/>
      <c r="CA192" s="74"/>
      <c r="CF192" s="79"/>
      <c r="CL192" s="79"/>
    </row>
    <row r="193" spans="2:90" ht="15">
      <c r="B193" s="148" t="s">
        <v>30</v>
      </c>
      <c r="C193" s="204">
        <f>C669</f>
        <v>0</v>
      </c>
      <c r="D193" s="205">
        <f>C670</f>
        <v>0</v>
      </c>
      <c r="E193" s="205">
        <f>C671</f>
        <v>0</v>
      </c>
      <c r="F193" s="205">
        <f>C672</f>
        <v>0</v>
      </c>
      <c r="G193" s="205">
        <f>C673</f>
        <v>0</v>
      </c>
      <c r="H193" s="205">
        <f>C674</f>
        <v>0</v>
      </c>
      <c r="I193" s="205">
        <f>C675</f>
        <v>0</v>
      </c>
      <c r="J193" s="205">
        <f>C676</f>
        <v>0</v>
      </c>
      <c r="K193" s="206">
        <f>C677</f>
        <v>0</v>
      </c>
      <c r="AD193" s="73"/>
      <c r="AE193" s="74"/>
      <c r="AF193" s="74"/>
      <c r="BX193" s="73"/>
      <c r="BY193" s="74"/>
      <c r="BZ193" s="74"/>
      <c r="CA193" s="74"/>
      <c r="CF193" s="79"/>
      <c r="CL193" s="79"/>
    </row>
    <row r="194" spans="2:90" ht="15">
      <c r="B194" s="144" t="s">
        <v>4</v>
      </c>
      <c r="C194" s="207">
        <f>C678</f>
        <v>0</v>
      </c>
      <c r="D194" s="208">
        <f>C679</f>
        <v>0</v>
      </c>
      <c r="E194" s="208">
        <f>C680</f>
        <v>0</v>
      </c>
      <c r="F194" s="208">
        <f>C681</f>
        <v>0</v>
      </c>
      <c r="G194" s="208">
        <f>C682</f>
        <v>0</v>
      </c>
      <c r="H194" s="208">
        <f>C683</f>
        <v>0</v>
      </c>
      <c r="I194" s="208">
        <f>C684</f>
        <v>0</v>
      </c>
      <c r="J194" s="208">
        <f>C685</f>
        <v>0</v>
      </c>
      <c r="K194" s="209">
        <f>C686</f>
        <v>0</v>
      </c>
      <c r="AD194" s="73"/>
      <c r="AE194" s="74"/>
      <c r="AF194" s="74"/>
      <c r="BX194" s="73"/>
      <c r="BY194" s="74"/>
      <c r="BZ194" s="74"/>
      <c r="CA194" s="74"/>
      <c r="CF194" s="79"/>
      <c r="CL194" s="79"/>
    </row>
    <row r="195" spans="2:90" ht="15.75" thickBot="1">
      <c r="B195" s="149" t="s">
        <v>160</v>
      </c>
      <c r="C195" s="210">
        <f>C687</f>
        <v>0</v>
      </c>
      <c r="D195" s="211">
        <f>C688</f>
        <v>0</v>
      </c>
      <c r="E195" s="211">
        <f>C689</f>
        <v>0</v>
      </c>
      <c r="F195" s="211">
        <f>C690</f>
        <v>0</v>
      </c>
      <c r="G195" s="211">
        <f>C691</f>
        <v>0</v>
      </c>
      <c r="H195" s="211">
        <f>C692</f>
        <v>0</v>
      </c>
      <c r="I195" s="211">
        <f>C693</f>
        <v>0</v>
      </c>
      <c r="J195" s="211">
        <f>C694</f>
        <v>0</v>
      </c>
      <c r="K195" s="212">
        <f>C695</f>
        <v>0</v>
      </c>
      <c r="AD195" s="73"/>
      <c r="AE195" s="74"/>
      <c r="AF195" s="74"/>
      <c r="BX195" s="73"/>
      <c r="BY195" s="74"/>
      <c r="BZ195" s="74"/>
      <c r="CA195" s="74"/>
      <c r="CF195" s="79"/>
      <c r="CL195" s="79"/>
    </row>
    <row r="196" spans="2:90">
      <c r="AD196" s="73"/>
      <c r="AE196" s="74"/>
      <c r="AF196" s="74"/>
      <c r="BX196" s="73"/>
      <c r="BY196" s="74"/>
      <c r="BZ196" s="74"/>
      <c r="CA196" s="74"/>
      <c r="CF196" s="79"/>
      <c r="CL196" s="79"/>
    </row>
    <row r="197" spans="2:90" ht="14.25" thickBot="1">
      <c r="AD197" s="73"/>
      <c r="AE197" s="74"/>
      <c r="AF197" s="74"/>
      <c r="BX197" s="73"/>
      <c r="BY197" s="74"/>
      <c r="BZ197" s="74"/>
      <c r="CA197" s="74"/>
      <c r="CF197" s="79"/>
      <c r="CL197" s="79"/>
    </row>
    <row r="198" spans="2:90" ht="15.75" thickBot="1">
      <c r="B198" s="33" t="s">
        <v>166</v>
      </c>
      <c r="C198" s="213" t="s">
        <v>188</v>
      </c>
      <c r="AD198" s="73"/>
      <c r="AE198" s="74"/>
      <c r="AF198" s="74"/>
      <c r="BX198" s="73"/>
      <c r="BY198" s="74"/>
      <c r="BZ198" s="74"/>
      <c r="CA198" s="74"/>
      <c r="CF198" s="79"/>
      <c r="CL198" s="79"/>
    </row>
    <row r="199" spans="2:90" ht="15.75" thickTop="1">
      <c r="B199" s="161" t="s">
        <v>16</v>
      </c>
      <c r="C199" s="214">
        <v>6.7389142492500006E-5</v>
      </c>
      <c r="AD199" s="73"/>
      <c r="AE199" s="74"/>
      <c r="AF199" s="74"/>
      <c r="BX199" s="73"/>
      <c r="BY199" s="74"/>
      <c r="BZ199" s="74"/>
      <c r="CA199" s="74"/>
      <c r="CF199" s="79"/>
      <c r="CL199" s="79"/>
    </row>
    <row r="200" spans="2:90" ht="15">
      <c r="B200" s="163" t="s">
        <v>17</v>
      </c>
      <c r="C200" s="215">
        <v>1.3632626031099999E-3</v>
      </c>
      <c r="AD200" s="73"/>
      <c r="AE200" s="74"/>
      <c r="AF200" s="74"/>
      <c r="BX200" s="73"/>
      <c r="BY200" s="74"/>
      <c r="BZ200" s="74"/>
      <c r="CA200" s="74"/>
      <c r="CF200" s="79"/>
      <c r="CL200" s="79"/>
    </row>
    <row r="201" spans="2:90" ht="15">
      <c r="B201" s="161" t="s">
        <v>18</v>
      </c>
      <c r="C201" s="214">
        <v>-4.7121519222899999E-3</v>
      </c>
      <c r="G201" s="216" t="s">
        <v>189</v>
      </c>
      <c r="AD201" s="73"/>
      <c r="AE201" s="74"/>
      <c r="AF201" s="74"/>
      <c r="BX201" s="73"/>
      <c r="BY201" s="74"/>
      <c r="BZ201" s="74"/>
      <c r="CA201" s="74"/>
      <c r="CF201" s="79"/>
      <c r="CL201" s="79"/>
    </row>
    <row r="202" spans="2:90" ht="16.5">
      <c r="B202" s="163" t="s">
        <v>29</v>
      </c>
      <c r="C202" s="215">
        <v>1.05972406616E-2</v>
      </c>
      <c r="F202" s="217"/>
      <c r="G202" s="106"/>
      <c r="AD202" s="73"/>
      <c r="AE202" s="74"/>
      <c r="AF202" s="74"/>
      <c r="BX202" s="73"/>
      <c r="BY202" s="74"/>
      <c r="BZ202" s="74"/>
      <c r="CA202" s="74"/>
      <c r="CF202" s="79"/>
      <c r="CL202" s="79"/>
    </row>
    <row r="203" spans="2:90" ht="16.5">
      <c r="B203" s="165" t="s">
        <v>30</v>
      </c>
      <c r="C203" s="214">
        <v>6.6686641505300001E-2</v>
      </c>
      <c r="F203" s="217">
        <f t="shared" ref="F203:F209" si="24">(AE5-Today)/365</f>
        <v>-0.80821917808219179</v>
      </c>
      <c r="G203" s="106">
        <v>0.378</v>
      </c>
      <c r="AD203" s="73"/>
      <c r="AE203" s="74"/>
      <c r="AF203" s="74"/>
      <c r="BX203" s="73"/>
      <c r="BY203" s="74"/>
      <c r="BZ203" s="74"/>
      <c r="CA203" s="74"/>
      <c r="CF203" s="79"/>
      <c r="CL203" s="79"/>
    </row>
    <row r="204" spans="2:90" ht="16.5">
      <c r="B204" s="163" t="s">
        <v>181</v>
      </c>
      <c r="C204" s="215">
        <v>0</v>
      </c>
      <c r="F204" s="217">
        <f t="shared" si="24"/>
        <v>0.19452054794520549</v>
      </c>
      <c r="G204" s="106">
        <v>2.1999999999999999E-2</v>
      </c>
      <c r="AD204" s="73"/>
      <c r="AE204" s="74"/>
      <c r="AF204" s="74"/>
      <c r="BX204" s="73"/>
      <c r="BY204" s="74"/>
      <c r="BZ204" s="74"/>
      <c r="CA204" s="74"/>
      <c r="CF204" s="79"/>
      <c r="CL204" s="79"/>
    </row>
    <row r="205" spans="2:90" ht="17.25" thickBot="1">
      <c r="B205" s="218" t="s">
        <v>160</v>
      </c>
      <c r="C205" s="219">
        <v>0</v>
      </c>
      <c r="F205" s="217">
        <f t="shared" si="24"/>
        <v>1.1945205479452055</v>
      </c>
      <c r="G205" s="106">
        <v>8.9999999999999993E-3</v>
      </c>
      <c r="AD205" s="73"/>
      <c r="AE205" s="74"/>
      <c r="AF205" s="74"/>
      <c r="BX205" s="73"/>
      <c r="BY205" s="74"/>
      <c r="BZ205" s="74"/>
      <c r="CA205" s="74"/>
      <c r="CF205" s="79"/>
      <c r="CL205" s="79"/>
    </row>
    <row r="206" spans="2:90" ht="18" thickTop="1" thickBot="1">
      <c r="B206" s="56" t="s">
        <v>186</v>
      </c>
      <c r="C206" s="220">
        <v>7.4002381990199997E-2</v>
      </c>
      <c r="F206" s="217">
        <f t="shared" si="24"/>
        <v>2.1945205479452055</v>
      </c>
      <c r="G206" s="106">
        <v>0.01</v>
      </c>
      <c r="AD206" s="73"/>
      <c r="AE206" s="74"/>
      <c r="AF206" s="74"/>
      <c r="BX206" s="73"/>
      <c r="BY206" s="74"/>
      <c r="BZ206" s="74"/>
      <c r="CA206" s="74"/>
      <c r="CF206" s="79"/>
      <c r="CL206" s="79"/>
    </row>
    <row r="207" spans="2:90" ht="16.5">
      <c r="F207" s="217">
        <f t="shared" si="24"/>
        <v>3.1945205479452055</v>
      </c>
      <c r="G207" s="106">
        <v>1E-3</v>
      </c>
      <c r="AD207" s="73"/>
      <c r="AE207" s="74"/>
      <c r="AF207" s="74"/>
      <c r="BX207" s="73"/>
      <c r="BY207" s="74"/>
      <c r="BZ207" s="74"/>
      <c r="CA207" s="74"/>
      <c r="CF207" s="79"/>
      <c r="CL207" s="79"/>
    </row>
    <row r="208" spans="2:90" ht="16.5">
      <c r="F208" s="217">
        <f t="shared" si="24"/>
        <v>4.1972602739726028</v>
      </c>
      <c r="G208" s="106">
        <v>2E-3</v>
      </c>
      <c r="AD208" s="73"/>
      <c r="AE208" s="74"/>
      <c r="AF208" s="74"/>
      <c r="BX208" s="73"/>
      <c r="BY208" s="74"/>
      <c r="BZ208" s="74"/>
      <c r="CA208" s="74"/>
      <c r="CF208" s="79"/>
      <c r="CL208" s="79"/>
    </row>
    <row r="209" spans="2:90" ht="16.5">
      <c r="B209" s="57" t="e">
        <f t="array" ref="B209:C221">QuantoCallableCMSAverageSpread2CrcySpreadRAPrice(C4:C11,C12:C21,F33:F42,F43:F50,C22:C28,C29:C35,C36:C37,C38:C44,C45:C51,C52:D55,C56:C66,C67:C78,F51:F54,F55:F71,F72:G76,B82:F101,M82:Q110,B114:K121,B134:M141,B144:L154,F77:G78,F28:F32,CouponLeg,FundingLeg,CallSchedule,ModelParameters,Fixing_History,Fixing_History2)</f>
        <v>#VALUE!</v>
      </c>
      <c r="C209" s="57" t="e">
        <v>#VALUE!</v>
      </c>
      <c r="F209" s="217">
        <f t="shared" si="24"/>
        <v>5.1972602739726028</v>
      </c>
      <c r="G209" s="106">
        <v>5.0000000000000001E-3</v>
      </c>
      <c r="AD209" s="73"/>
      <c r="AE209" s="74"/>
      <c r="AF209" s="74"/>
      <c r="BX209" s="73"/>
      <c r="BY209" s="74"/>
      <c r="BZ209" s="74"/>
      <c r="CA209" s="74"/>
      <c r="CF209" s="79"/>
      <c r="CL209" s="79"/>
    </row>
    <row r="210" spans="2:90" ht="16.5">
      <c r="B210" s="57" t="e">
        <v>#VALUE!</v>
      </c>
      <c r="C210" s="57" t="e">
        <v>#VALUE!</v>
      </c>
      <c r="F210" s="217">
        <f t="shared" ref="F210:F216" si="25">(AE12-Today)/365</f>
        <v>6.1972602739726028</v>
      </c>
      <c r="G210" s="106">
        <v>0.01</v>
      </c>
      <c r="AD210" s="73"/>
      <c r="AE210" s="74"/>
      <c r="AF210" s="74"/>
      <c r="BX210" s="73"/>
      <c r="BY210" s="74"/>
      <c r="BZ210" s="74"/>
      <c r="CA210" s="74"/>
      <c r="CF210" s="79"/>
      <c r="CL210" s="79"/>
    </row>
    <row r="211" spans="2:90" ht="16.5">
      <c r="B211" s="57" t="e">
        <v>#VALUE!</v>
      </c>
      <c r="C211" s="57" t="e">
        <v>#VALUE!</v>
      </c>
      <c r="F211" s="217">
        <f t="shared" si="25"/>
        <v>7.1972602739726028</v>
      </c>
      <c r="G211" s="106">
        <v>1.2E-2</v>
      </c>
      <c r="AD211" s="73"/>
      <c r="AE211" s="74"/>
      <c r="AF211" s="74"/>
      <c r="BX211" s="73"/>
      <c r="BY211" s="74"/>
      <c r="BZ211" s="74"/>
      <c r="CA211" s="74"/>
      <c r="CF211" s="79"/>
      <c r="CL211" s="79"/>
    </row>
    <row r="212" spans="2:90" ht="16.5">
      <c r="B212" s="57" t="e">
        <v>#VALUE!</v>
      </c>
      <c r="C212" s="57" t="e">
        <v>#VALUE!</v>
      </c>
      <c r="F212" s="217">
        <f t="shared" si="25"/>
        <v>8.1999999999999993</v>
      </c>
      <c r="G212" s="106">
        <v>6.0000000000000001E-3</v>
      </c>
      <c r="AD212" s="73"/>
      <c r="AE212" s="74"/>
      <c r="AF212" s="74"/>
      <c r="BX212" s="73"/>
      <c r="BY212" s="74"/>
      <c r="BZ212" s="74"/>
      <c r="CA212" s="74"/>
      <c r="CF212" s="79"/>
      <c r="CL212" s="79"/>
    </row>
    <row r="213" spans="2:90" ht="16.5">
      <c r="B213" s="57" t="e">
        <v>#VALUE!</v>
      </c>
      <c r="C213" s="57" t="e">
        <v>#VALUE!</v>
      </c>
      <c r="F213" s="217">
        <f t="shared" si="25"/>
        <v>9.1999999999999993</v>
      </c>
      <c r="G213" s="106">
        <v>1.0999999999999999E-2</v>
      </c>
      <c r="AD213" s="73"/>
      <c r="AE213" s="74"/>
      <c r="AF213" s="74"/>
      <c r="BX213" s="73"/>
      <c r="BY213" s="74"/>
      <c r="BZ213" s="74"/>
      <c r="CA213" s="74"/>
      <c r="CF213" s="79"/>
      <c r="CL213" s="79"/>
    </row>
    <row r="214" spans="2:90" ht="16.5">
      <c r="B214" s="57" t="e">
        <v>#VALUE!</v>
      </c>
      <c r="C214" s="57" t="e">
        <v>#VALUE!</v>
      </c>
      <c r="F214" s="217">
        <f t="shared" si="25"/>
        <v>10.199999999999999</v>
      </c>
      <c r="G214" s="106">
        <v>2.1999999999999999E-2</v>
      </c>
      <c r="AD214" s="73"/>
      <c r="AE214" s="74"/>
      <c r="AF214" s="74"/>
      <c r="BX214" s="73"/>
      <c r="BY214" s="74"/>
      <c r="BZ214" s="74"/>
      <c r="CA214" s="74"/>
      <c r="CF214" s="79"/>
      <c r="CL214" s="79"/>
    </row>
    <row r="215" spans="2:90" ht="16.5">
      <c r="B215" s="57" t="e">
        <v>#VALUE!</v>
      </c>
      <c r="C215" s="57" t="e">
        <v>#VALUE!</v>
      </c>
      <c r="F215" s="217">
        <f t="shared" si="25"/>
        <v>11.2</v>
      </c>
      <c r="G215" s="106">
        <v>3.6999999999999998E-2</v>
      </c>
      <c r="AD215" s="73"/>
      <c r="AE215" s="74"/>
      <c r="AF215" s="74"/>
      <c r="BX215" s="73"/>
      <c r="BY215" s="74"/>
      <c r="BZ215" s="74"/>
      <c r="CA215" s="74"/>
      <c r="CF215" s="79"/>
      <c r="CL215" s="79"/>
    </row>
    <row r="216" spans="2:90" ht="16.5">
      <c r="B216" s="57" t="e">
        <v>#VALUE!</v>
      </c>
      <c r="C216" s="57" t="e">
        <v>#VALUE!</v>
      </c>
      <c r="F216" s="217">
        <f t="shared" si="25"/>
        <v>12.202739726027398</v>
      </c>
      <c r="G216" s="106">
        <f>1-SUM(G203:G215)</f>
        <v>0.47499999999999987</v>
      </c>
      <c r="AD216" s="73"/>
      <c r="AE216" s="74"/>
      <c r="AF216" s="74"/>
      <c r="BX216" s="73"/>
      <c r="BY216" s="74"/>
      <c r="BZ216" s="74"/>
      <c r="CA216" s="74"/>
      <c r="CF216" s="79"/>
      <c r="CL216" s="79"/>
    </row>
    <row r="217" spans="2:90">
      <c r="B217" s="57" t="e">
        <v>#VALUE!</v>
      </c>
      <c r="C217" s="57" t="e">
        <v>#VALUE!</v>
      </c>
      <c r="G217" s="176">
        <f>SUMPRODUCT(F203:F216,G203:G216)</f>
        <v>6.5028849315068475</v>
      </c>
      <c r="AD217" s="73"/>
      <c r="AE217" s="74"/>
      <c r="AF217" s="74"/>
      <c r="BX217" s="73"/>
      <c r="BY217" s="74"/>
      <c r="BZ217" s="74"/>
      <c r="CA217" s="74"/>
      <c r="CF217" s="79"/>
      <c r="CL217" s="79"/>
    </row>
    <row r="218" spans="2:90">
      <c r="B218" s="57" t="e">
        <v>#VALUE!</v>
      </c>
      <c r="C218" s="57" t="e">
        <v>#VALUE!</v>
      </c>
      <c r="AD218" s="73"/>
      <c r="AE218" s="74"/>
      <c r="AF218" s="74"/>
      <c r="BX218" s="73"/>
      <c r="BY218" s="74"/>
      <c r="BZ218" s="74"/>
      <c r="CA218" s="74"/>
      <c r="CF218" s="79"/>
      <c r="CL218" s="79"/>
    </row>
    <row r="219" spans="2:90">
      <c r="B219" s="57" t="e">
        <v>#VALUE!</v>
      </c>
      <c r="C219" s="57" t="e">
        <v>#VALUE!</v>
      </c>
      <c r="AD219" s="73"/>
      <c r="AE219" s="74"/>
      <c r="AF219" s="74"/>
      <c r="BX219" s="73"/>
      <c r="BY219" s="74"/>
      <c r="BZ219" s="74"/>
      <c r="CA219" s="74"/>
      <c r="CF219" s="79"/>
      <c r="CL219" s="79"/>
    </row>
    <row r="220" spans="2:90">
      <c r="B220" s="57" t="e">
        <v>#VALUE!</v>
      </c>
      <c r="C220" s="57" t="e">
        <v>#VALUE!</v>
      </c>
      <c r="AD220" s="73"/>
      <c r="AE220" s="74"/>
      <c r="AF220" s="74"/>
      <c r="BX220" s="73"/>
      <c r="BY220" s="74"/>
      <c r="BZ220" s="74"/>
      <c r="CA220" s="74"/>
      <c r="CF220" s="79"/>
      <c r="CL220" s="79"/>
    </row>
    <row r="221" spans="2:90">
      <c r="B221" s="57" t="e">
        <v>#VALUE!</v>
      </c>
      <c r="C221" s="57" t="e">
        <v>#VALUE!</v>
      </c>
      <c r="AD221" s="73"/>
      <c r="AE221" s="74"/>
      <c r="AF221" s="74"/>
      <c r="BX221" s="73"/>
      <c r="BY221" s="74"/>
      <c r="BZ221" s="74"/>
      <c r="CA221" s="74"/>
      <c r="CF221" s="79"/>
      <c r="CL221" s="79"/>
    </row>
    <row r="222" spans="2:90">
      <c r="AD222" s="73"/>
      <c r="AE222" s="74"/>
      <c r="AF222" s="74"/>
      <c r="BX222" s="73"/>
      <c r="BY222" s="74"/>
      <c r="BZ222" s="74"/>
      <c r="CA222" s="74"/>
      <c r="CF222" s="79"/>
      <c r="CL222" s="79"/>
    </row>
    <row r="223" spans="2:90">
      <c r="AD223" s="73"/>
      <c r="AE223" s="74"/>
      <c r="AF223" s="74"/>
      <c r="BX223" s="73"/>
      <c r="BY223" s="74"/>
      <c r="BZ223" s="74"/>
      <c r="CA223" s="74"/>
      <c r="CF223" s="79"/>
      <c r="CL223" s="79"/>
    </row>
    <row r="224" spans="2:90">
      <c r="AD224" s="73"/>
      <c r="AE224" s="74"/>
      <c r="AF224" s="74"/>
      <c r="BX224" s="73"/>
      <c r="BY224" s="74"/>
      <c r="BZ224" s="74"/>
      <c r="CA224" s="74"/>
      <c r="CF224" s="79"/>
      <c r="CL224" s="79"/>
    </row>
    <row r="225" spans="2:90">
      <c r="AD225" s="73"/>
      <c r="AE225" s="74"/>
      <c r="AF225" s="74"/>
      <c r="BX225" s="73"/>
      <c r="BY225" s="74"/>
      <c r="BZ225" s="74"/>
      <c r="CA225" s="74"/>
      <c r="CF225" s="79"/>
      <c r="CL225" s="79"/>
    </row>
    <row r="226" spans="2:90">
      <c r="AD226" s="73"/>
      <c r="AE226" s="74"/>
      <c r="AF226" s="74"/>
      <c r="BX226" s="73"/>
      <c r="BY226" s="74"/>
      <c r="BZ226" s="74"/>
      <c r="CA226" s="74"/>
      <c r="CF226" s="79"/>
      <c r="CL226" s="79"/>
    </row>
    <row r="227" spans="2:90">
      <c r="AD227" s="73"/>
      <c r="AE227" s="74"/>
      <c r="AF227" s="74"/>
      <c r="BX227" s="73"/>
      <c r="BY227" s="74"/>
      <c r="BZ227" s="74"/>
      <c r="CA227" s="74"/>
      <c r="CF227" s="79"/>
      <c r="CL227" s="79"/>
    </row>
    <row r="228" spans="2:90">
      <c r="AD228" s="73"/>
      <c r="AE228" s="74"/>
      <c r="AF228" s="74"/>
      <c r="BX228" s="73"/>
      <c r="BY228" s="74"/>
      <c r="BZ228" s="74"/>
      <c r="CA228" s="74"/>
      <c r="CF228" s="79"/>
      <c r="CL228" s="79"/>
    </row>
    <row r="229" spans="2:90">
      <c r="AD229" s="73"/>
      <c r="AE229" s="74"/>
      <c r="AF229" s="74"/>
      <c r="BX229" s="73"/>
      <c r="BY229" s="74"/>
      <c r="BZ229" s="74"/>
      <c r="CA229" s="74"/>
      <c r="CF229" s="79"/>
      <c r="CL229" s="79"/>
    </row>
    <row r="230" spans="2:90">
      <c r="AD230" s="73"/>
      <c r="AE230" s="74"/>
      <c r="AF230" s="74"/>
      <c r="BX230" s="73"/>
      <c r="BY230" s="74"/>
      <c r="BZ230" s="74"/>
      <c r="CA230" s="74"/>
      <c r="CF230" s="79"/>
      <c r="CL230" s="79"/>
    </row>
    <row r="231" spans="2:90">
      <c r="AD231" s="73"/>
      <c r="AE231" s="74"/>
      <c r="AF231" s="74"/>
      <c r="BX231" s="73"/>
      <c r="BY231" s="74"/>
      <c r="BZ231" s="74"/>
      <c r="CA231" s="74"/>
      <c r="CF231" s="79"/>
      <c r="CL231" s="79"/>
    </row>
    <row r="232" spans="2:90">
      <c r="B232" s="221"/>
      <c r="C232" s="221"/>
      <c r="AD232" s="73"/>
      <c r="AE232" s="74"/>
      <c r="AF232" s="74"/>
      <c r="BX232" s="73"/>
      <c r="BY232" s="74"/>
      <c r="BZ232" s="74"/>
      <c r="CA232" s="74"/>
      <c r="CF232" s="79"/>
      <c r="CL232" s="79"/>
    </row>
    <row r="233" spans="2:90">
      <c r="B233" s="221"/>
      <c r="C233" s="221"/>
      <c r="AD233" s="73"/>
      <c r="AE233" s="74"/>
      <c r="AF233" s="74"/>
      <c r="BX233" s="73"/>
      <c r="BY233" s="74"/>
      <c r="BZ233" s="74"/>
      <c r="CA233" s="74"/>
      <c r="CF233" s="79"/>
      <c r="CL233" s="79"/>
    </row>
    <row r="234" spans="2:90">
      <c r="B234" s="221"/>
      <c r="C234" s="221"/>
      <c r="AD234" s="73"/>
      <c r="AE234" s="74"/>
      <c r="AF234" s="74"/>
      <c r="BX234" s="73"/>
      <c r="BY234" s="74"/>
      <c r="BZ234" s="74"/>
      <c r="CA234" s="74"/>
      <c r="CF234" s="79"/>
      <c r="CL234" s="79"/>
    </row>
    <row r="235" spans="2:90">
      <c r="B235" s="221"/>
      <c r="C235" s="221"/>
      <c r="AD235" s="73"/>
      <c r="AE235" s="74"/>
      <c r="AF235" s="74"/>
      <c r="BX235" s="73"/>
      <c r="BY235" s="74"/>
      <c r="BZ235" s="74"/>
      <c r="CA235" s="74"/>
      <c r="CF235" s="79"/>
      <c r="CL235" s="79"/>
    </row>
    <row r="236" spans="2:90">
      <c r="B236" s="221"/>
      <c r="C236" s="221"/>
      <c r="AD236" s="73"/>
      <c r="AE236" s="74"/>
      <c r="AF236" s="74"/>
      <c r="BX236" s="73"/>
      <c r="BY236" s="74"/>
      <c r="BZ236" s="74"/>
      <c r="CA236" s="74"/>
      <c r="CF236" s="79"/>
      <c r="CL236" s="79"/>
    </row>
    <row r="237" spans="2:90">
      <c r="B237" s="221"/>
      <c r="C237" s="221"/>
      <c r="AD237" s="73"/>
      <c r="AE237" s="74"/>
      <c r="AF237" s="74"/>
      <c r="BX237" s="73"/>
      <c r="BY237" s="74"/>
      <c r="BZ237" s="74"/>
      <c r="CA237" s="74"/>
      <c r="CF237" s="79"/>
      <c r="CL237" s="79"/>
    </row>
    <row r="238" spans="2:90">
      <c r="B238" s="221"/>
      <c r="C238" s="221"/>
      <c r="AD238" s="73"/>
      <c r="AE238" s="74"/>
      <c r="AF238" s="74"/>
      <c r="BX238" s="73"/>
      <c r="BY238" s="74"/>
      <c r="BZ238" s="74"/>
      <c r="CA238" s="74"/>
      <c r="CF238" s="79"/>
      <c r="CL238" s="79"/>
    </row>
    <row r="239" spans="2:90">
      <c r="B239" s="221"/>
      <c r="C239" s="221"/>
      <c r="AD239" s="73"/>
      <c r="AE239" s="74"/>
      <c r="AF239" s="74"/>
      <c r="BX239" s="73"/>
      <c r="BY239" s="74"/>
      <c r="BZ239" s="74"/>
      <c r="CA239" s="74"/>
      <c r="CF239" s="79"/>
      <c r="CL239" s="79"/>
    </row>
    <row r="240" spans="2:90">
      <c r="B240" s="221"/>
      <c r="C240" s="221"/>
      <c r="AD240" s="73"/>
      <c r="AE240" s="74"/>
      <c r="AF240" s="74"/>
      <c r="BX240" s="73"/>
      <c r="BY240" s="74"/>
      <c r="BZ240" s="74"/>
      <c r="CA240" s="74"/>
      <c r="CF240" s="79"/>
      <c r="CL240" s="79"/>
    </row>
    <row r="241" spans="2:90">
      <c r="B241" s="221"/>
      <c r="C241" s="221"/>
      <c r="AD241" s="73"/>
      <c r="AE241" s="74"/>
      <c r="AF241" s="74"/>
      <c r="BX241" s="73"/>
      <c r="BY241" s="74"/>
      <c r="BZ241" s="74"/>
      <c r="CA241" s="74"/>
      <c r="CF241" s="79"/>
      <c r="CL241" s="79"/>
    </row>
    <row r="242" spans="2:90">
      <c r="B242" s="221"/>
      <c r="C242" s="221"/>
      <c r="AD242" s="73"/>
      <c r="AE242" s="74"/>
      <c r="AF242" s="74"/>
      <c r="BX242" s="73"/>
      <c r="BY242" s="74"/>
      <c r="BZ242" s="74"/>
      <c r="CA242" s="74"/>
      <c r="CF242" s="79"/>
      <c r="CL242" s="79"/>
    </row>
    <row r="243" spans="2:90">
      <c r="B243" s="221"/>
      <c r="C243" s="221"/>
      <c r="AD243" s="73"/>
      <c r="AE243" s="74"/>
      <c r="AF243" s="74"/>
      <c r="BX243" s="73"/>
      <c r="BY243" s="74"/>
      <c r="BZ243" s="74"/>
      <c r="CA243" s="74"/>
      <c r="CF243" s="79"/>
      <c r="CL243" s="79"/>
    </row>
    <row r="244" spans="2:90">
      <c r="B244" s="221"/>
      <c r="C244" s="221"/>
      <c r="AD244" s="73"/>
      <c r="AE244" s="74"/>
      <c r="AF244" s="74"/>
      <c r="BX244" s="73"/>
      <c r="BY244" s="74"/>
      <c r="BZ244" s="74"/>
      <c r="CA244" s="74"/>
      <c r="CF244" s="79"/>
      <c r="CL244" s="79"/>
    </row>
    <row r="245" spans="2:90">
      <c r="B245" s="221"/>
      <c r="C245" s="221"/>
      <c r="AD245" s="73"/>
      <c r="AE245" s="74"/>
      <c r="AF245" s="74"/>
      <c r="BX245" s="73"/>
      <c r="BY245" s="74"/>
      <c r="BZ245" s="74"/>
      <c r="CA245" s="74"/>
      <c r="CF245" s="79"/>
      <c r="CL245" s="79"/>
    </row>
    <row r="246" spans="2:90">
      <c r="B246" s="221"/>
      <c r="C246" s="221"/>
      <c r="AD246" s="73"/>
      <c r="AE246" s="74"/>
      <c r="AF246" s="74"/>
      <c r="BX246" s="73"/>
      <c r="BY246" s="74"/>
      <c r="BZ246" s="74"/>
      <c r="CA246" s="74"/>
      <c r="CF246" s="79"/>
      <c r="CL246" s="79"/>
    </row>
    <row r="247" spans="2:90">
      <c r="B247" s="221"/>
      <c r="C247" s="221"/>
      <c r="AD247" s="73"/>
      <c r="AE247" s="74"/>
      <c r="AF247" s="74"/>
      <c r="BX247" s="73"/>
      <c r="BY247" s="74"/>
      <c r="BZ247" s="74"/>
      <c r="CA247" s="74"/>
      <c r="CF247" s="79"/>
      <c r="CL247" s="79"/>
    </row>
    <row r="248" spans="2:90">
      <c r="B248" s="221"/>
      <c r="C248" s="221"/>
      <c r="AD248" s="73"/>
      <c r="AE248" s="74"/>
      <c r="AF248" s="74"/>
      <c r="BX248" s="73"/>
      <c r="BY248" s="74"/>
      <c r="BZ248" s="74"/>
      <c r="CA248" s="74"/>
      <c r="CF248" s="79"/>
      <c r="CL248" s="79"/>
    </row>
    <row r="249" spans="2:90">
      <c r="B249" s="221"/>
      <c r="C249" s="221"/>
      <c r="AD249" s="73"/>
      <c r="AE249" s="74"/>
      <c r="AF249" s="74"/>
      <c r="BX249" s="73"/>
      <c r="BY249" s="74"/>
      <c r="BZ249" s="74"/>
      <c r="CA249" s="74"/>
      <c r="CF249" s="79"/>
      <c r="CL249" s="79"/>
    </row>
    <row r="250" spans="2:90">
      <c r="B250" s="221"/>
      <c r="C250" s="221"/>
      <c r="AD250" s="73"/>
      <c r="AE250" s="74"/>
      <c r="AF250" s="74"/>
      <c r="BX250" s="73"/>
      <c r="BY250" s="74"/>
      <c r="BZ250" s="74"/>
      <c r="CA250" s="74"/>
      <c r="CF250" s="79"/>
      <c r="CL250" s="79"/>
    </row>
    <row r="251" spans="2:90">
      <c r="B251" s="221"/>
      <c r="C251" s="221"/>
      <c r="AD251" s="73"/>
      <c r="AE251" s="74"/>
      <c r="AF251" s="74"/>
      <c r="BX251" s="73"/>
      <c r="BY251" s="74"/>
      <c r="BZ251" s="74"/>
      <c r="CA251" s="74"/>
      <c r="CF251" s="79"/>
      <c r="CL251" s="79"/>
    </row>
    <row r="252" spans="2:90">
      <c r="B252" s="221"/>
      <c r="C252" s="221"/>
      <c r="AD252" s="73"/>
      <c r="AE252" s="74"/>
      <c r="AF252" s="74"/>
      <c r="BX252" s="73"/>
      <c r="BY252" s="74"/>
      <c r="BZ252" s="74"/>
      <c r="CA252" s="74"/>
      <c r="CF252" s="79"/>
      <c r="CL252" s="79"/>
    </row>
    <row r="253" spans="2:90">
      <c r="B253" s="221"/>
      <c r="C253" s="221"/>
      <c r="AD253" s="73"/>
      <c r="AE253" s="74"/>
      <c r="AF253" s="74"/>
      <c r="BX253" s="73"/>
      <c r="BY253" s="74"/>
      <c r="BZ253" s="74"/>
      <c r="CA253" s="74"/>
      <c r="CF253" s="79"/>
      <c r="CL253" s="79"/>
    </row>
    <row r="254" spans="2:90">
      <c r="B254" s="221"/>
      <c r="C254" s="221"/>
      <c r="AD254" s="73"/>
      <c r="AE254" s="74"/>
      <c r="AF254" s="74"/>
      <c r="BX254" s="73"/>
      <c r="BY254" s="74"/>
      <c r="BZ254" s="74"/>
      <c r="CA254" s="74"/>
      <c r="CF254" s="79"/>
      <c r="CL254" s="79"/>
    </row>
    <row r="255" spans="2:90">
      <c r="B255" s="221"/>
      <c r="C255" s="221"/>
      <c r="AD255" s="73"/>
      <c r="AE255" s="74"/>
      <c r="AF255" s="74"/>
      <c r="BX255" s="73"/>
      <c r="BY255" s="74"/>
      <c r="BZ255" s="74"/>
      <c r="CA255" s="74"/>
      <c r="CF255" s="79"/>
      <c r="CL255" s="79"/>
    </row>
    <row r="256" spans="2:90">
      <c r="B256" s="221"/>
      <c r="C256" s="221"/>
      <c r="AD256" s="73"/>
      <c r="AE256" s="74"/>
      <c r="AF256" s="74"/>
      <c r="BX256" s="73"/>
      <c r="BY256" s="74"/>
      <c r="BZ256" s="74"/>
      <c r="CA256" s="74"/>
      <c r="CF256" s="79"/>
      <c r="CL256" s="79"/>
    </row>
    <row r="257" spans="2:90">
      <c r="B257" s="221"/>
      <c r="C257" s="221"/>
      <c r="AD257" s="73"/>
      <c r="AE257" s="74"/>
      <c r="AF257" s="74"/>
      <c r="BX257" s="73"/>
      <c r="BY257" s="74"/>
      <c r="BZ257" s="74"/>
      <c r="CA257" s="74"/>
      <c r="CF257" s="79"/>
      <c r="CL257" s="79"/>
    </row>
    <row r="258" spans="2:90">
      <c r="B258" s="221"/>
      <c r="C258" s="221"/>
      <c r="AD258" s="73"/>
      <c r="AE258" s="74"/>
      <c r="AF258" s="74"/>
      <c r="BX258" s="73"/>
      <c r="BY258" s="74"/>
      <c r="BZ258" s="74"/>
      <c r="CA258" s="74"/>
      <c r="CF258" s="79"/>
      <c r="CL258" s="79"/>
    </row>
    <row r="259" spans="2:90">
      <c r="B259" s="221"/>
      <c r="C259" s="221"/>
      <c r="AD259" s="73"/>
      <c r="AE259" s="74"/>
      <c r="AF259" s="74"/>
      <c r="BX259" s="73"/>
      <c r="BY259" s="74"/>
      <c r="BZ259" s="74"/>
      <c r="CA259" s="74"/>
      <c r="CF259" s="79"/>
      <c r="CL259" s="79"/>
    </row>
    <row r="260" spans="2:90">
      <c r="B260" s="221"/>
      <c r="C260" s="221"/>
      <c r="AD260" s="73"/>
      <c r="AE260" s="74"/>
      <c r="AF260" s="74"/>
      <c r="BX260" s="73"/>
      <c r="BY260" s="74"/>
      <c r="BZ260" s="74"/>
      <c r="CA260" s="74"/>
      <c r="CF260" s="79"/>
      <c r="CL260" s="79"/>
    </row>
    <row r="261" spans="2:90">
      <c r="B261" s="221"/>
      <c r="C261" s="221"/>
      <c r="AD261" s="73"/>
      <c r="AE261" s="74"/>
      <c r="AF261" s="74"/>
      <c r="BX261" s="73"/>
      <c r="BY261" s="74"/>
      <c r="BZ261" s="74"/>
      <c r="CA261" s="74"/>
      <c r="CF261" s="79"/>
      <c r="CL261" s="79"/>
    </row>
    <row r="262" spans="2:90">
      <c r="B262" s="221"/>
      <c r="C262" s="221"/>
      <c r="AD262" s="73"/>
      <c r="AE262" s="74"/>
      <c r="AF262" s="74"/>
      <c r="BX262" s="73"/>
      <c r="BY262" s="74"/>
      <c r="BZ262" s="74"/>
      <c r="CA262" s="74"/>
      <c r="CF262" s="79"/>
      <c r="CL262" s="79"/>
    </row>
    <row r="263" spans="2:90">
      <c r="B263" s="221"/>
      <c r="C263" s="221"/>
      <c r="AD263" s="73"/>
      <c r="AE263" s="74"/>
      <c r="AF263" s="74"/>
      <c r="BX263" s="73"/>
      <c r="BY263" s="74"/>
      <c r="BZ263" s="74"/>
      <c r="CA263" s="74"/>
      <c r="CF263" s="79"/>
      <c r="CL263" s="79"/>
    </row>
    <row r="264" spans="2:90">
      <c r="B264" s="221"/>
      <c r="C264" s="221"/>
      <c r="AD264" s="73"/>
      <c r="AE264" s="74"/>
      <c r="AF264" s="74"/>
      <c r="BX264" s="73"/>
      <c r="BY264" s="74"/>
      <c r="BZ264" s="74"/>
      <c r="CA264" s="74"/>
      <c r="CF264" s="79"/>
      <c r="CL264" s="79"/>
    </row>
    <row r="265" spans="2:90">
      <c r="B265" s="221"/>
      <c r="C265" s="221"/>
      <c r="AD265" s="73"/>
      <c r="AE265" s="74"/>
      <c r="AF265" s="74"/>
      <c r="BX265" s="73"/>
      <c r="BY265" s="74"/>
      <c r="BZ265" s="74"/>
      <c r="CA265" s="74"/>
      <c r="CF265" s="79"/>
      <c r="CL265" s="79"/>
    </row>
    <row r="266" spans="2:90">
      <c r="B266" s="221"/>
      <c r="C266" s="221"/>
      <c r="AD266" s="73"/>
      <c r="AE266" s="74"/>
      <c r="AF266" s="74"/>
      <c r="BX266" s="73"/>
      <c r="BY266" s="74"/>
      <c r="BZ266" s="74"/>
      <c r="CA266" s="74"/>
      <c r="CF266" s="79"/>
      <c r="CL266" s="79"/>
    </row>
    <row r="267" spans="2:90">
      <c r="B267" s="221"/>
      <c r="C267" s="221"/>
      <c r="AD267" s="73"/>
      <c r="AE267" s="74"/>
      <c r="AF267" s="74"/>
      <c r="BX267" s="73"/>
      <c r="BY267" s="74"/>
      <c r="BZ267" s="74"/>
      <c r="CA267" s="74"/>
      <c r="CF267" s="79"/>
      <c r="CL267" s="79"/>
    </row>
    <row r="268" spans="2:90">
      <c r="B268" s="221"/>
      <c r="C268" s="221"/>
      <c r="AD268" s="73"/>
      <c r="AE268" s="74"/>
      <c r="AF268" s="74"/>
      <c r="BX268" s="73"/>
      <c r="BY268" s="74"/>
      <c r="BZ268" s="74"/>
      <c r="CA268" s="74"/>
      <c r="CF268" s="79"/>
      <c r="CL268" s="79"/>
    </row>
    <row r="269" spans="2:90">
      <c r="B269" s="221"/>
      <c r="C269" s="221"/>
      <c r="AD269" s="73"/>
      <c r="AE269" s="74"/>
      <c r="AF269" s="74"/>
      <c r="BX269" s="73"/>
      <c r="BY269" s="74"/>
      <c r="BZ269" s="74"/>
      <c r="CA269" s="74"/>
      <c r="CF269" s="79"/>
      <c r="CL269" s="79"/>
    </row>
    <row r="270" spans="2:90">
      <c r="B270" s="221"/>
      <c r="C270" s="221"/>
      <c r="AD270" s="73"/>
      <c r="AE270" s="74"/>
      <c r="AF270" s="74"/>
      <c r="BX270" s="73"/>
      <c r="BY270" s="74"/>
      <c r="BZ270" s="74"/>
      <c r="CA270" s="74"/>
      <c r="CF270" s="79"/>
      <c r="CL270" s="79"/>
    </row>
    <row r="271" spans="2:90">
      <c r="B271" s="221"/>
      <c r="C271" s="221"/>
      <c r="AD271" s="73"/>
      <c r="AE271" s="74"/>
      <c r="AF271" s="74"/>
      <c r="BX271" s="73"/>
      <c r="BY271" s="74"/>
      <c r="BZ271" s="74"/>
      <c r="CA271" s="74"/>
      <c r="CF271" s="79"/>
      <c r="CL271" s="79"/>
    </row>
    <row r="272" spans="2:90">
      <c r="B272" s="221"/>
      <c r="C272" s="221"/>
      <c r="AD272" s="73"/>
      <c r="AE272" s="74"/>
      <c r="AF272" s="74"/>
      <c r="BX272" s="73"/>
      <c r="BY272" s="74"/>
      <c r="BZ272" s="74"/>
      <c r="CA272" s="74"/>
      <c r="CF272" s="79"/>
      <c r="CL272" s="79"/>
    </row>
    <row r="273" spans="2:90">
      <c r="B273" s="221"/>
      <c r="C273" s="221"/>
      <c r="AD273" s="73"/>
      <c r="AE273" s="74"/>
      <c r="AF273" s="74"/>
      <c r="BX273" s="73"/>
      <c r="BY273" s="74"/>
      <c r="BZ273" s="74"/>
      <c r="CA273" s="74"/>
      <c r="CF273" s="79"/>
      <c r="CL273" s="79"/>
    </row>
    <row r="274" spans="2:90">
      <c r="B274" s="221"/>
      <c r="C274" s="221"/>
      <c r="AD274" s="73"/>
      <c r="AE274" s="74"/>
      <c r="AF274" s="74"/>
      <c r="BX274" s="73"/>
      <c r="BY274" s="74"/>
      <c r="BZ274" s="74"/>
      <c r="CA274" s="74"/>
      <c r="CF274" s="79"/>
      <c r="CL274" s="79"/>
    </row>
    <row r="275" spans="2:90">
      <c r="B275" s="221"/>
      <c r="C275" s="221"/>
      <c r="AD275" s="73"/>
      <c r="AE275" s="74"/>
      <c r="AF275" s="74"/>
      <c r="BX275" s="73"/>
      <c r="BY275" s="74"/>
      <c r="BZ275" s="74"/>
      <c r="CA275" s="74"/>
      <c r="CF275" s="79"/>
      <c r="CL275" s="79"/>
    </row>
    <row r="276" spans="2:90">
      <c r="B276" s="221"/>
      <c r="C276" s="221"/>
      <c r="AD276" s="73"/>
      <c r="AE276" s="74"/>
      <c r="AF276" s="74"/>
      <c r="BX276" s="73"/>
      <c r="BY276" s="74"/>
      <c r="BZ276" s="74"/>
      <c r="CA276" s="74"/>
      <c r="CF276" s="79"/>
      <c r="CL276" s="79"/>
    </row>
    <row r="277" spans="2:90">
      <c r="B277" s="221"/>
      <c r="C277" s="221"/>
      <c r="AD277" s="73"/>
      <c r="AE277" s="74"/>
      <c r="AF277" s="74"/>
      <c r="BX277" s="73"/>
      <c r="BY277" s="74"/>
      <c r="BZ277" s="74"/>
      <c r="CA277" s="74"/>
      <c r="CF277" s="79"/>
      <c r="CL277" s="79"/>
    </row>
    <row r="278" spans="2:90">
      <c r="B278" s="221"/>
      <c r="C278" s="221"/>
      <c r="AD278" s="73"/>
      <c r="AE278" s="74"/>
      <c r="AF278" s="74"/>
      <c r="BX278" s="73"/>
      <c r="BY278" s="74"/>
      <c r="BZ278" s="74"/>
      <c r="CA278" s="74"/>
      <c r="CF278" s="79"/>
      <c r="CL278" s="79"/>
    </row>
    <row r="279" spans="2:90">
      <c r="B279" s="221"/>
      <c r="C279" s="221"/>
      <c r="AD279" s="73"/>
      <c r="AE279" s="74"/>
      <c r="AF279" s="74"/>
      <c r="BX279" s="73"/>
      <c r="BY279" s="74"/>
      <c r="BZ279" s="74"/>
      <c r="CA279" s="74"/>
      <c r="CF279" s="79"/>
      <c r="CL279" s="79"/>
    </row>
    <row r="280" spans="2:90">
      <c r="B280" s="221"/>
      <c r="C280" s="221"/>
      <c r="AD280" s="73"/>
      <c r="AE280" s="74"/>
      <c r="AF280" s="74"/>
      <c r="BX280" s="73"/>
      <c r="BY280" s="74"/>
      <c r="BZ280" s="74"/>
      <c r="CA280" s="74"/>
      <c r="CF280" s="79"/>
      <c r="CL280" s="79"/>
    </row>
    <row r="281" spans="2:90">
      <c r="B281" s="221"/>
      <c r="C281" s="221"/>
      <c r="AD281" s="73"/>
      <c r="AE281" s="74"/>
      <c r="AF281" s="74"/>
      <c r="BX281" s="73"/>
      <c r="BY281" s="74"/>
      <c r="BZ281" s="74"/>
      <c r="CA281" s="74"/>
      <c r="CF281" s="79"/>
      <c r="CL281" s="79"/>
    </row>
    <row r="282" spans="2:90">
      <c r="B282" s="221"/>
      <c r="C282" s="221"/>
      <c r="AD282" s="73"/>
      <c r="AE282" s="74"/>
      <c r="AF282" s="74"/>
      <c r="BX282" s="73"/>
      <c r="BY282" s="74"/>
      <c r="BZ282" s="74"/>
      <c r="CA282" s="74"/>
      <c r="CF282" s="79"/>
      <c r="CL282" s="79"/>
    </row>
    <row r="283" spans="2:90">
      <c r="B283" s="221"/>
      <c r="C283" s="221"/>
      <c r="AD283" s="73"/>
      <c r="AE283" s="74"/>
      <c r="AF283" s="74"/>
      <c r="BX283" s="73"/>
      <c r="BY283" s="74"/>
      <c r="BZ283" s="74"/>
      <c r="CA283" s="74"/>
      <c r="CF283" s="79"/>
      <c r="CL283" s="79"/>
    </row>
    <row r="284" spans="2:90">
      <c r="B284" s="221"/>
      <c r="C284" s="221"/>
      <c r="AD284" s="73"/>
      <c r="AE284" s="74"/>
      <c r="AF284" s="74"/>
      <c r="BX284" s="73"/>
      <c r="BY284" s="74"/>
      <c r="BZ284" s="74"/>
      <c r="CA284" s="74"/>
      <c r="CF284" s="79"/>
      <c r="CL284" s="79"/>
    </row>
    <row r="285" spans="2:90">
      <c r="B285" s="221"/>
      <c r="C285" s="221"/>
      <c r="AD285" s="73"/>
      <c r="AE285" s="74"/>
      <c r="AF285" s="74"/>
      <c r="BX285" s="73"/>
      <c r="BY285" s="74"/>
      <c r="BZ285" s="74"/>
      <c r="CA285" s="74"/>
      <c r="CF285" s="79"/>
      <c r="CL285" s="79"/>
    </row>
    <row r="286" spans="2:90">
      <c r="B286" s="221"/>
      <c r="C286" s="221"/>
      <c r="AD286" s="73"/>
      <c r="AE286" s="74"/>
      <c r="AF286" s="74"/>
      <c r="BX286" s="73"/>
      <c r="BY286" s="74"/>
      <c r="BZ286" s="74"/>
      <c r="CA286" s="74"/>
      <c r="CF286" s="79"/>
      <c r="CL286" s="79"/>
    </row>
    <row r="287" spans="2:90">
      <c r="B287" s="221"/>
      <c r="C287" s="221"/>
      <c r="AD287" s="73"/>
      <c r="AE287" s="74"/>
      <c r="AF287" s="74"/>
      <c r="BX287" s="73"/>
      <c r="BY287" s="74"/>
      <c r="BZ287" s="74"/>
      <c r="CA287" s="74"/>
      <c r="CF287" s="79"/>
      <c r="CL287" s="79"/>
    </row>
    <row r="288" spans="2:90">
      <c r="B288" s="221"/>
      <c r="C288" s="221"/>
      <c r="AD288" s="73"/>
      <c r="AE288" s="74"/>
      <c r="AF288" s="74"/>
      <c r="BX288" s="73"/>
      <c r="BY288" s="74"/>
      <c r="BZ288" s="74"/>
      <c r="CA288" s="74"/>
      <c r="CF288" s="79"/>
      <c r="CL288" s="79"/>
    </row>
    <row r="289" spans="2:90">
      <c r="B289" s="221"/>
      <c r="C289" s="221"/>
      <c r="AD289" s="73"/>
      <c r="AE289" s="74"/>
      <c r="AF289" s="74"/>
      <c r="BX289" s="73"/>
      <c r="BY289" s="74"/>
      <c r="BZ289" s="74"/>
      <c r="CA289" s="74"/>
      <c r="CF289" s="79"/>
      <c r="CL289" s="79"/>
    </row>
    <row r="290" spans="2:90">
      <c r="B290" s="221"/>
      <c r="C290" s="221"/>
      <c r="AD290" s="73"/>
      <c r="AE290" s="74"/>
      <c r="AF290" s="74"/>
      <c r="BX290" s="73"/>
      <c r="BY290" s="74"/>
      <c r="BZ290" s="74"/>
      <c r="CA290" s="74"/>
      <c r="CF290" s="79"/>
      <c r="CL290" s="79"/>
    </row>
    <row r="291" spans="2:90">
      <c r="B291" s="221"/>
      <c r="C291" s="221"/>
      <c r="AD291" s="73"/>
      <c r="AE291" s="74"/>
      <c r="AF291" s="74"/>
      <c r="BX291" s="73"/>
      <c r="BY291" s="74"/>
      <c r="BZ291" s="74"/>
      <c r="CA291" s="74"/>
      <c r="CF291" s="79"/>
      <c r="CL291" s="79"/>
    </row>
    <row r="292" spans="2:90">
      <c r="B292" s="221"/>
      <c r="C292" s="221"/>
      <c r="AD292" s="73"/>
      <c r="AE292" s="74"/>
      <c r="AF292" s="74"/>
      <c r="BX292" s="73"/>
      <c r="BY292" s="74"/>
      <c r="BZ292" s="74"/>
      <c r="CA292" s="74"/>
      <c r="CF292" s="79"/>
      <c r="CL292" s="79"/>
    </row>
    <row r="293" spans="2:90">
      <c r="B293" s="221"/>
      <c r="C293" s="221"/>
      <c r="AD293" s="73"/>
      <c r="AE293" s="74"/>
      <c r="AF293" s="74"/>
      <c r="BX293" s="73"/>
      <c r="BY293" s="74"/>
      <c r="BZ293" s="74"/>
      <c r="CA293" s="74"/>
      <c r="CF293" s="79"/>
      <c r="CL293" s="79"/>
    </row>
    <row r="294" spans="2:90">
      <c r="B294" s="221"/>
      <c r="C294" s="221"/>
      <c r="AD294" s="73"/>
      <c r="AE294" s="74"/>
      <c r="AF294" s="74"/>
      <c r="BX294" s="73"/>
      <c r="BY294" s="74"/>
      <c r="BZ294" s="74"/>
      <c r="CA294" s="74"/>
      <c r="CF294" s="79"/>
      <c r="CL294" s="79"/>
    </row>
    <row r="295" spans="2:90">
      <c r="B295" s="221"/>
      <c r="C295" s="221"/>
      <c r="AD295" s="73"/>
      <c r="AE295" s="74"/>
      <c r="AF295" s="74"/>
      <c r="BX295" s="73"/>
      <c r="BY295" s="74"/>
      <c r="BZ295" s="74"/>
      <c r="CA295" s="74"/>
      <c r="CF295" s="79"/>
      <c r="CL295" s="79"/>
    </row>
    <row r="296" spans="2:90">
      <c r="B296" s="221"/>
      <c r="C296" s="221"/>
      <c r="AD296" s="73"/>
      <c r="AE296" s="74"/>
      <c r="AF296" s="74"/>
      <c r="BX296" s="73"/>
      <c r="BY296" s="74"/>
      <c r="BZ296" s="74"/>
      <c r="CA296" s="74"/>
      <c r="CF296" s="79"/>
      <c r="CL296" s="79"/>
    </row>
    <row r="297" spans="2:90">
      <c r="B297" s="221"/>
      <c r="C297" s="221"/>
      <c r="AD297" s="73"/>
      <c r="AE297" s="74"/>
      <c r="AF297" s="74"/>
      <c r="BX297" s="73"/>
      <c r="BY297" s="74"/>
      <c r="BZ297" s="74"/>
      <c r="CA297" s="74"/>
      <c r="CF297" s="79"/>
      <c r="CL297" s="79"/>
    </row>
    <row r="298" spans="2:90">
      <c r="B298" s="221"/>
      <c r="C298" s="221"/>
      <c r="AD298" s="73"/>
      <c r="AE298" s="74"/>
      <c r="AF298" s="74"/>
      <c r="BX298" s="73"/>
      <c r="BY298" s="74"/>
      <c r="BZ298" s="74"/>
      <c r="CA298" s="74"/>
      <c r="CF298" s="79"/>
      <c r="CL298" s="79"/>
    </row>
    <row r="299" spans="2:90">
      <c r="B299" s="221"/>
      <c r="C299" s="221"/>
      <c r="AD299" s="73"/>
      <c r="AE299" s="74"/>
      <c r="AF299" s="74"/>
      <c r="BX299" s="73"/>
      <c r="BY299" s="74"/>
      <c r="BZ299" s="74"/>
      <c r="CA299" s="74"/>
      <c r="CF299" s="79"/>
      <c r="CL299" s="79"/>
    </row>
    <row r="300" spans="2:90">
      <c r="B300" s="221"/>
      <c r="C300" s="221"/>
      <c r="AD300" s="73"/>
      <c r="AE300" s="74"/>
      <c r="AF300" s="74"/>
      <c r="BX300" s="73"/>
      <c r="BY300" s="74"/>
      <c r="BZ300" s="74"/>
      <c r="CA300" s="74"/>
      <c r="CF300" s="79"/>
      <c r="CL300" s="79"/>
    </row>
    <row r="301" spans="2:90">
      <c r="B301" s="221"/>
      <c r="C301" s="221"/>
      <c r="AD301" s="73"/>
      <c r="AE301" s="74"/>
      <c r="AF301" s="74"/>
      <c r="BX301" s="73"/>
      <c r="BY301" s="74"/>
      <c r="BZ301" s="74"/>
      <c r="CA301" s="74"/>
      <c r="CF301" s="79"/>
      <c r="CL301" s="79"/>
    </row>
    <row r="302" spans="2:90">
      <c r="B302" s="221"/>
      <c r="C302" s="221"/>
      <c r="AD302" s="73"/>
      <c r="AE302" s="74"/>
      <c r="AF302" s="74"/>
      <c r="BX302" s="73"/>
      <c r="BY302" s="74"/>
      <c r="BZ302" s="74"/>
      <c r="CA302" s="74"/>
      <c r="CF302" s="79"/>
      <c r="CL302" s="79"/>
    </row>
    <row r="303" spans="2:90">
      <c r="B303" s="221"/>
      <c r="C303" s="221"/>
      <c r="AD303" s="73"/>
      <c r="AE303" s="74"/>
      <c r="AF303" s="74"/>
      <c r="BX303" s="73"/>
      <c r="BY303" s="74"/>
      <c r="BZ303" s="74"/>
      <c r="CA303" s="74"/>
      <c r="CF303" s="79"/>
      <c r="CL303" s="79"/>
    </row>
    <row r="304" spans="2:90">
      <c r="B304" s="221"/>
      <c r="C304" s="221"/>
      <c r="AD304" s="73"/>
      <c r="AE304" s="74"/>
      <c r="AF304" s="74"/>
      <c r="BX304" s="73"/>
      <c r="BY304" s="74"/>
      <c r="BZ304" s="74"/>
      <c r="CA304" s="74"/>
      <c r="CF304" s="79"/>
      <c r="CL304" s="79"/>
    </row>
    <row r="305" spans="2:90">
      <c r="B305" s="221"/>
      <c r="C305" s="221"/>
      <c r="AD305" s="73"/>
      <c r="AE305" s="74"/>
      <c r="AF305" s="74"/>
      <c r="BX305" s="73"/>
      <c r="BY305" s="74"/>
      <c r="BZ305" s="74"/>
      <c r="CA305" s="74"/>
      <c r="CF305" s="79"/>
      <c r="CL305" s="79"/>
    </row>
    <row r="306" spans="2:90">
      <c r="B306" s="221"/>
      <c r="C306" s="221"/>
      <c r="AD306" s="73"/>
      <c r="AE306" s="74"/>
      <c r="AF306" s="74"/>
      <c r="BX306" s="73"/>
      <c r="BY306" s="74"/>
      <c r="BZ306" s="74"/>
      <c r="CA306" s="74"/>
      <c r="CF306" s="79"/>
      <c r="CL306" s="79"/>
    </row>
    <row r="307" spans="2:90">
      <c r="B307" s="221"/>
      <c r="C307" s="221"/>
      <c r="AD307" s="73"/>
      <c r="AE307" s="74"/>
      <c r="AF307" s="74"/>
      <c r="BX307" s="73"/>
      <c r="BY307" s="74"/>
      <c r="BZ307" s="74"/>
      <c r="CA307" s="74"/>
      <c r="CF307" s="79"/>
      <c r="CL307" s="79"/>
    </row>
    <row r="308" spans="2:90">
      <c r="B308" s="221"/>
      <c r="C308" s="221"/>
      <c r="AD308" s="73"/>
      <c r="AE308" s="74"/>
      <c r="AF308" s="74"/>
      <c r="BX308" s="73"/>
      <c r="BY308" s="74"/>
      <c r="BZ308" s="74"/>
      <c r="CA308" s="74"/>
      <c r="CF308" s="79"/>
      <c r="CL308" s="79"/>
    </row>
    <row r="309" spans="2:90">
      <c r="B309" s="221"/>
      <c r="C309" s="221"/>
      <c r="AD309" s="73"/>
      <c r="AE309" s="74"/>
      <c r="AF309" s="74"/>
      <c r="BX309" s="73"/>
      <c r="BY309" s="74"/>
      <c r="BZ309" s="74"/>
      <c r="CA309" s="74"/>
      <c r="CF309" s="79"/>
      <c r="CL309" s="79"/>
    </row>
    <row r="310" spans="2:90">
      <c r="B310" s="221"/>
      <c r="C310" s="221"/>
      <c r="AD310" s="73"/>
      <c r="AE310" s="74"/>
      <c r="AF310" s="74"/>
      <c r="BX310" s="73"/>
      <c r="BY310" s="74"/>
      <c r="BZ310" s="74"/>
      <c r="CA310" s="74"/>
      <c r="CF310" s="79"/>
      <c r="CL310" s="79"/>
    </row>
    <row r="311" spans="2:90">
      <c r="B311" s="221"/>
      <c r="C311" s="221"/>
      <c r="AD311" s="73"/>
      <c r="AE311" s="74"/>
      <c r="AF311" s="74"/>
      <c r="BX311" s="73"/>
      <c r="BY311" s="74"/>
      <c r="BZ311" s="74"/>
      <c r="CA311" s="74"/>
      <c r="CF311" s="79"/>
      <c r="CL311" s="79"/>
    </row>
    <row r="312" spans="2:90">
      <c r="B312" s="221"/>
      <c r="C312" s="221"/>
      <c r="AD312" s="73"/>
      <c r="AE312" s="74"/>
      <c r="AF312" s="74"/>
      <c r="BX312" s="73"/>
      <c r="BY312" s="74"/>
      <c r="BZ312" s="74"/>
      <c r="CA312" s="74"/>
      <c r="CF312" s="79"/>
      <c r="CL312" s="79"/>
    </row>
    <row r="313" spans="2:90">
      <c r="B313" s="221"/>
      <c r="C313" s="221"/>
      <c r="AD313" s="73"/>
      <c r="AE313" s="74"/>
      <c r="AF313" s="74"/>
      <c r="BX313" s="73"/>
      <c r="BY313" s="74"/>
      <c r="BZ313" s="74"/>
      <c r="CA313" s="74"/>
      <c r="CF313" s="79"/>
      <c r="CL313" s="79"/>
    </row>
    <row r="314" spans="2:90">
      <c r="B314" s="221"/>
      <c r="C314" s="221"/>
      <c r="AD314" s="73"/>
      <c r="AE314" s="74"/>
      <c r="AF314" s="74"/>
      <c r="BX314" s="73"/>
      <c r="BY314" s="74"/>
      <c r="BZ314" s="74"/>
      <c r="CA314" s="74"/>
      <c r="CF314" s="79"/>
      <c r="CL314" s="79"/>
    </row>
    <row r="315" spans="2:90">
      <c r="B315" s="221"/>
      <c r="C315" s="221"/>
      <c r="AD315" s="73"/>
      <c r="AE315" s="74"/>
      <c r="AF315" s="74"/>
      <c r="BX315" s="73"/>
      <c r="BY315" s="74"/>
      <c r="BZ315" s="74"/>
      <c r="CA315" s="74"/>
      <c r="CF315" s="79"/>
      <c r="CL315" s="79"/>
    </row>
    <row r="316" spans="2:90">
      <c r="B316" s="221"/>
      <c r="C316" s="221"/>
      <c r="AD316" s="73"/>
      <c r="AE316" s="74"/>
      <c r="AF316" s="74"/>
      <c r="BX316" s="73"/>
      <c r="BY316" s="74"/>
      <c r="BZ316" s="74"/>
      <c r="CA316" s="74"/>
      <c r="CF316" s="79"/>
      <c r="CL316" s="79"/>
    </row>
    <row r="317" spans="2:90">
      <c r="B317" s="221"/>
      <c r="C317" s="221"/>
      <c r="AD317" s="73"/>
      <c r="AE317" s="74"/>
      <c r="AF317" s="74"/>
      <c r="BX317" s="73"/>
      <c r="BY317" s="74"/>
      <c r="BZ317" s="74"/>
      <c r="CA317" s="74"/>
      <c r="CF317" s="79"/>
      <c r="CL317" s="79"/>
    </row>
    <row r="318" spans="2:90">
      <c r="B318" s="221"/>
      <c r="C318" s="221"/>
      <c r="AD318" s="73"/>
      <c r="AE318" s="74"/>
      <c r="AF318" s="74"/>
      <c r="BX318" s="73"/>
      <c r="BY318" s="74"/>
      <c r="BZ318" s="74"/>
      <c r="CA318" s="74"/>
      <c r="CF318" s="79"/>
      <c r="CL318" s="79"/>
    </row>
    <row r="319" spans="2:90">
      <c r="B319" s="221"/>
      <c r="C319" s="221"/>
      <c r="AD319" s="73"/>
      <c r="AE319" s="74"/>
      <c r="AF319" s="74"/>
      <c r="BX319" s="73"/>
      <c r="BY319" s="74"/>
      <c r="BZ319" s="74"/>
      <c r="CA319" s="74"/>
      <c r="CF319" s="79"/>
      <c r="CL319" s="79"/>
    </row>
    <row r="320" spans="2:90">
      <c r="B320" s="221"/>
      <c r="C320" s="221"/>
      <c r="AD320" s="73"/>
      <c r="AE320" s="74"/>
      <c r="AF320" s="74"/>
      <c r="BX320" s="73"/>
      <c r="BY320" s="74"/>
      <c r="BZ320" s="74"/>
      <c r="CA320" s="74"/>
      <c r="CF320" s="79"/>
      <c r="CL320" s="79"/>
    </row>
    <row r="321" spans="2:90">
      <c r="B321" s="221"/>
      <c r="C321" s="221"/>
      <c r="AD321" s="73"/>
      <c r="AE321" s="74"/>
      <c r="AF321" s="74"/>
      <c r="BX321" s="73"/>
      <c r="BY321" s="74"/>
      <c r="BZ321" s="74"/>
      <c r="CA321" s="74"/>
      <c r="CF321" s="79"/>
      <c r="CL321" s="79"/>
    </row>
    <row r="322" spans="2:90">
      <c r="B322" s="221"/>
      <c r="C322" s="221"/>
      <c r="AD322" s="73"/>
      <c r="AE322" s="74"/>
      <c r="AF322" s="74"/>
      <c r="BX322" s="73"/>
      <c r="BY322" s="74"/>
      <c r="BZ322" s="74"/>
      <c r="CA322" s="74"/>
      <c r="CF322" s="79"/>
      <c r="CL322" s="79"/>
    </row>
    <row r="323" spans="2:90">
      <c r="B323" s="221"/>
      <c r="C323" s="221"/>
      <c r="AD323" s="73"/>
      <c r="AE323" s="74"/>
      <c r="AF323" s="74"/>
      <c r="BX323" s="73"/>
      <c r="BY323" s="74"/>
      <c r="BZ323" s="74"/>
      <c r="CA323" s="74"/>
      <c r="CF323" s="79"/>
      <c r="CL323" s="79"/>
    </row>
    <row r="324" spans="2:90">
      <c r="B324" s="221"/>
      <c r="C324" s="221"/>
      <c r="AD324" s="73"/>
      <c r="AE324" s="74"/>
      <c r="AF324" s="74"/>
      <c r="BX324" s="73"/>
      <c r="BY324" s="74"/>
      <c r="BZ324" s="74"/>
      <c r="CA324" s="74"/>
      <c r="CF324" s="79"/>
      <c r="CL324" s="79"/>
    </row>
    <row r="325" spans="2:90">
      <c r="B325" s="221"/>
      <c r="C325" s="221"/>
      <c r="AD325" s="73"/>
      <c r="AE325" s="74"/>
      <c r="AF325" s="74"/>
      <c r="BX325" s="73"/>
      <c r="BY325" s="74"/>
      <c r="BZ325" s="74"/>
      <c r="CA325" s="74"/>
      <c r="CF325" s="79"/>
      <c r="CL325" s="79"/>
    </row>
    <row r="326" spans="2:90">
      <c r="B326" s="221"/>
      <c r="C326" s="221"/>
      <c r="AD326" s="73"/>
      <c r="AE326" s="74"/>
      <c r="AF326" s="74"/>
      <c r="BX326" s="73"/>
      <c r="BY326" s="74"/>
      <c r="BZ326" s="74"/>
      <c r="CA326" s="74"/>
      <c r="CF326" s="79"/>
      <c r="CL326" s="79"/>
    </row>
    <row r="327" spans="2:90">
      <c r="B327" s="221"/>
      <c r="C327" s="221"/>
      <c r="AD327" s="73"/>
      <c r="AE327" s="74"/>
      <c r="AF327" s="74"/>
      <c r="BX327" s="73"/>
      <c r="BY327" s="74"/>
      <c r="BZ327" s="74"/>
      <c r="CA327" s="74"/>
      <c r="CF327" s="79"/>
      <c r="CL327" s="79"/>
    </row>
    <row r="328" spans="2:90">
      <c r="B328" s="221"/>
      <c r="C328" s="221"/>
      <c r="AD328" s="73"/>
      <c r="AE328" s="74"/>
      <c r="AF328" s="74"/>
      <c r="BX328" s="73"/>
      <c r="BY328" s="74"/>
      <c r="BZ328" s="74"/>
      <c r="CA328" s="74"/>
      <c r="CF328" s="79"/>
      <c r="CL328" s="79"/>
    </row>
    <row r="329" spans="2:90">
      <c r="B329" s="221"/>
      <c r="C329" s="221"/>
      <c r="AD329" s="73"/>
      <c r="AE329" s="74"/>
      <c r="AF329" s="74"/>
      <c r="BX329" s="73"/>
      <c r="BY329" s="74"/>
      <c r="BZ329" s="74"/>
      <c r="CA329" s="74"/>
      <c r="CF329" s="79"/>
      <c r="CL329" s="79"/>
    </row>
    <row r="330" spans="2:90">
      <c r="B330" s="221"/>
      <c r="C330" s="221"/>
      <c r="AD330" s="73"/>
      <c r="AE330" s="74"/>
      <c r="AF330" s="74"/>
      <c r="BX330" s="73"/>
      <c r="BY330" s="74"/>
      <c r="BZ330" s="74"/>
      <c r="CA330" s="74"/>
      <c r="CF330" s="79"/>
      <c r="CL330" s="79"/>
    </row>
    <row r="331" spans="2:90">
      <c r="B331" s="221"/>
      <c r="C331" s="221"/>
      <c r="AD331" s="73"/>
      <c r="AE331" s="74"/>
      <c r="AF331" s="74"/>
      <c r="BX331" s="73"/>
      <c r="BY331" s="74"/>
      <c r="BZ331" s="74"/>
      <c r="CA331" s="74"/>
      <c r="CF331" s="79"/>
      <c r="CL331" s="79"/>
    </row>
    <row r="332" spans="2:90">
      <c r="B332" s="221"/>
      <c r="C332" s="221"/>
      <c r="AD332" s="73"/>
      <c r="AE332" s="74"/>
      <c r="AF332" s="74"/>
      <c r="BX332" s="73"/>
      <c r="BY332" s="74"/>
      <c r="BZ332" s="74"/>
      <c r="CA332" s="74"/>
      <c r="CF332" s="79"/>
      <c r="CL332" s="79"/>
    </row>
    <row r="333" spans="2:90">
      <c r="B333" s="221"/>
      <c r="C333" s="221"/>
      <c r="AD333" s="73"/>
      <c r="AE333" s="74"/>
      <c r="AF333" s="74"/>
      <c r="BX333" s="73"/>
      <c r="BY333" s="74"/>
      <c r="BZ333" s="74"/>
      <c r="CA333" s="74"/>
      <c r="CF333" s="79"/>
      <c r="CL333" s="79"/>
    </row>
    <row r="334" spans="2:90">
      <c r="B334" s="221"/>
      <c r="C334" s="221"/>
      <c r="AD334" s="73"/>
      <c r="AE334" s="74"/>
      <c r="AF334" s="74"/>
      <c r="BX334" s="73"/>
      <c r="BY334" s="74"/>
      <c r="BZ334" s="74"/>
      <c r="CA334" s="74"/>
      <c r="CF334" s="79"/>
      <c r="CL334" s="79"/>
    </row>
    <row r="335" spans="2:90">
      <c r="B335" s="221"/>
      <c r="C335" s="221"/>
      <c r="AD335" s="73"/>
      <c r="AE335" s="74"/>
      <c r="AF335" s="74"/>
      <c r="BX335" s="73"/>
      <c r="BY335" s="74"/>
      <c r="BZ335" s="74"/>
      <c r="CA335" s="74"/>
      <c r="CF335" s="79"/>
      <c r="CL335" s="79"/>
    </row>
    <row r="336" spans="2:90">
      <c r="B336" s="221"/>
      <c r="C336" s="221"/>
      <c r="AD336" s="73"/>
      <c r="AE336" s="74"/>
      <c r="AF336" s="74"/>
      <c r="BX336" s="73"/>
      <c r="BY336" s="74"/>
      <c r="BZ336" s="74"/>
      <c r="CA336" s="74"/>
      <c r="CF336" s="79"/>
      <c r="CL336" s="79"/>
    </row>
    <row r="337" spans="2:90">
      <c r="B337" s="221"/>
      <c r="C337" s="221"/>
      <c r="AD337" s="73"/>
      <c r="AE337" s="74"/>
      <c r="AF337" s="74"/>
      <c r="BX337" s="73"/>
      <c r="BY337" s="74"/>
      <c r="BZ337" s="74"/>
      <c r="CA337" s="74"/>
      <c r="CF337" s="79"/>
      <c r="CL337" s="79"/>
    </row>
    <row r="338" spans="2:90">
      <c r="B338" s="221"/>
      <c r="C338" s="221"/>
      <c r="AD338" s="73"/>
      <c r="AE338" s="74"/>
      <c r="AF338" s="74"/>
      <c r="BX338" s="73"/>
      <c r="BY338" s="74"/>
      <c r="BZ338" s="74"/>
      <c r="CA338" s="74"/>
      <c r="CF338" s="79"/>
      <c r="CL338" s="79"/>
    </row>
    <row r="339" spans="2:90">
      <c r="B339" s="221"/>
      <c r="C339" s="221"/>
      <c r="AD339" s="73"/>
      <c r="AE339" s="74"/>
      <c r="AF339" s="74"/>
      <c r="BX339" s="73"/>
      <c r="BY339" s="74"/>
      <c r="BZ339" s="74"/>
      <c r="CA339" s="74"/>
      <c r="CF339" s="79"/>
      <c r="CL339" s="79"/>
    </row>
    <row r="340" spans="2:90">
      <c r="B340" s="221"/>
      <c r="C340" s="221"/>
      <c r="AD340" s="73"/>
      <c r="AE340" s="74"/>
      <c r="AF340" s="74"/>
      <c r="BX340" s="73"/>
      <c r="BY340" s="74"/>
      <c r="BZ340" s="74"/>
      <c r="CA340" s="74"/>
      <c r="CF340" s="79"/>
      <c r="CL340" s="79"/>
    </row>
    <row r="341" spans="2:90">
      <c r="B341" s="221"/>
      <c r="C341" s="221"/>
      <c r="AD341" s="73"/>
      <c r="AE341" s="74"/>
      <c r="AF341" s="74"/>
      <c r="BX341" s="73"/>
      <c r="BY341" s="74"/>
      <c r="BZ341" s="74"/>
      <c r="CA341" s="74"/>
      <c r="CF341" s="79"/>
      <c r="CL341" s="79"/>
    </row>
    <row r="342" spans="2:90">
      <c r="B342" s="221"/>
      <c r="C342" s="221"/>
      <c r="AD342" s="73"/>
      <c r="AE342" s="74"/>
      <c r="AF342" s="74"/>
      <c r="BX342" s="73"/>
      <c r="BY342" s="74"/>
      <c r="BZ342" s="74"/>
      <c r="CA342" s="74"/>
      <c r="CF342" s="79"/>
      <c r="CL342" s="79"/>
    </row>
    <row r="343" spans="2:90">
      <c r="B343" s="221"/>
      <c r="C343" s="221"/>
      <c r="AD343" s="73"/>
      <c r="AE343" s="74"/>
      <c r="AF343" s="74"/>
      <c r="BX343" s="73"/>
      <c r="BY343" s="74"/>
      <c r="BZ343" s="74"/>
      <c r="CA343" s="74"/>
      <c r="CF343" s="79"/>
      <c r="CL343" s="79"/>
    </row>
    <row r="344" spans="2:90">
      <c r="B344" s="221"/>
      <c r="C344" s="221"/>
      <c r="AD344" s="73"/>
      <c r="AE344" s="74"/>
      <c r="AF344" s="74"/>
      <c r="BX344" s="73"/>
      <c r="BY344" s="74"/>
      <c r="BZ344" s="74"/>
      <c r="CA344" s="74"/>
      <c r="CF344" s="79"/>
      <c r="CL344" s="79"/>
    </row>
    <row r="345" spans="2:90">
      <c r="B345" s="221"/>
      <c r="C345" s="221"/>
      <c r="AD345" s="73"/>
      <c r="AE345" s="74"/>
      <c r="AF345" s="74"/>
      <c r="BX345" s="73"/>
      <c r="BY345" s="74"/>
      <c r="BZ345" s="74"/>
      <c r="CA345" s="74"/>
      <c r="CF345" s="79"/>
      <c r="CL345" s="79"/>
    </row>
    <row r="346" spans="2:90">
      <c r="B346" s="221"/>
      <c r="C346" s="221"/>
      <c r="AD346" s="73"/>
      <c r="AE346" s="74"/>
      <c r="AF346" s="74"/>
      <c r="BX346" s="73"/>
      <c r="BY346" s="74"/>
      <c r="BZ346" s="74"/>
      <c r="CA346" s="74"/>
      <c r="CF346" s="79"/>
      <c r="CL346" s="79"/>
    </row>
    <row r="347" spans="2:90">
      <c r="B347" s="221"/>
      <c r="C347" s="221"/>
      <c r="AD347" s="73"/>
      <c r="AE347" s="74"/>
      <c r="AF347" s="74"/>
      <c r="BX347" s="73"/>
      <c r="BY347" s="74"/>
      <c r="BZ347" s="74"/>
      <c r="CA347" s="74"/>
      <c r="CF347" s="79"/>
      <c r="CL347" s="79"/>
    </row>
    <row r="348" spans="2:90">
      <c r="B348" s="221"/>
      <c r="C348" s="221"/>
      <c r="AD348" s="73"/>
      <c r="AE348" s="74"/>
      <c r="AF348" s="74"/>
      <c r="BX348" s="73"/>
      <c r="BY348" s="74"/>
      <c r="BZ348" s="74"/>
      <c r="CA348" s="74"/>
      <c r="CF348" s="79"/>
      <c r="CL348" s="79"/>
    </row>
    <row r="349" spans="2:90">
      <c r="B349" s="221"/>
      <c r="C349" s="221"/>
      <c r="AD349" s="73"/>
      <c r="AE349" s="74"/>
      <c r="AF349" s="74"/>
      <c r="BX349" s="73"/>
      <c r="BY349" s="74"/>
      <c r="BZ349" s="74"/>
      <c r="CA349" s="74"/>
      <c r="CF349" s="79"/>
      <c r="CL349" s="79"/>
    </row>
    <row r="350" spans="2:90">
      <c r="B350" s="221"/>
      <c r="C350" s="221"/>
      <c r="AD350" s="73"/>
      <c r="AE350" s="74"/>
      <c r="AF350" s="74"/>
      <c r="BX350" s="73"/>
      <c r="BY350" s="74"/>
      <c r="BZ350" s="74"/>
      <c r="CA350" s="74"/>
      <c r="CF350" s="79"/>
      <c r="CL350" s="79"/>
    </row>
    <row r="351" spans="2:90">
      <c r="B351" s="221"/>
      <c r="C351" s="221"/>
      <c r="AD351" s="73"/>
      <c r="AE351" s="74"/>
      <c r="AF351" s="74"/>
      <c r="BX351" s="73"/>
      <c r="BY351" s="74"/>
      <c r="BZ351" s="74"/>
      <c r="CA351" s="74"/>
      <c r="CF351" s="79"/>
      <c r="CL351" s="79"/>
    </row>
    <row r="352" spans="2:90">
      <c r="B352" s="221"/>
      <c r="C352" s="221"/>
      <c r="AD352" s="73"/>
      <c r="AE352" s="74"/>
      <c r="AF352" s="74"/>
      <c r="BX352" s="73"/>
      <c r="BY352" s="74"/>
      <c r="BZ352" s="74"/>
      <c r="CA352" s="74"/>
      <c r="CF352" s="79"/>
      <c r="CL352" s="79"/>
    </row>
    <row r="353" spans="2:90">
      <c r="B353" s="221"/>
      <c r="C353" s="221"/>
      <c r="AD353" s="73"/>
      <c r="AE353" s="74"/>
      <c r="AF353" s="74"/>
      <c r="BX353" s="73"/>
      <c r="BY353" s="74"/>
      <c r="BZ353" s="74"/>
      <c r="CA353" s="74"/>
      <c r="CF353" s="79"/>
      <c r="CL353" s="79"/>
    </row>
    <row r="354" spans="2:90">
      <c r="B354" s="221"/>
      <c r="C354" s="221"/>
      <c r="AD354" s="73"/>
      <c r="AE354" s="74"/>
      <c r="AF354" s="74"/>
      <c r="BX354" s="73"/>
      <c r="BY354" s="74"/>
      <c r="BZ354" s="74"/>
      <c r="CA354" s="74"/>
      <c r="CF354" s="79"/>
      <c r="CL354" s="79"/>
    </row>
    <row r="355" spans="2:90">
      <c r="B355" s="221"/>
      <c r="C355" s="221"/>
      <c r="AD355" s="73"/>
      <c r="AE355" s="74"/>
      <c r="AF355" s="74"/>
      <c r="BX355" s="73"/>
      <c r="BY355" s="74"/>
      <c r="BZ355" s="74"/>
      <c r="CA355" s="74"/>
      <c r="CF355" s="79"/>
      <c r="CL355" s="79"/>
    </row>
    <row r="356" spans="2:90">
      <c r="B356" s="221"/>
      <c r="C356" s="221"/>
      <c r="AD356" s="73"/>
      <c r="AE356" s="74"/>
      <c r="AF356" s="74"/>
      <c r="BX356" s="73"/>
      <c r="BY356" s="74"/>
      <c r="BZ356" s="74"/>
      <c r="CA356" s="74"/>
      <c r="CF356" s="79"/>
      <c r="CL356" s="79"/>
    </row>
    <row r="357" spans="2:90">
      <c r="B357" s="221"/>
      <c r="C357" s="221"/>
      <c r="AD357" s="73"/>
      <c r="AE357" s="74"/>
      <c r="AF357" s="74"/>
      <c r="BX357" s="73"/>
      <c r="BY357" s="74"/>
      <c r="BZ357" s="74"/>
      <c r="CA357" s="74"/>
      <c r="CF357" s="79"/>
      <c r="CL357" s="79"/>
    </row>
    <row r="358" spans="2:90">
      <c r="B358" s="221"/>
      <c r="C358" s="221"/>
      <c r="AD358" s="73"/>
      <c r="AE358" s="74"/>
      <c r="AF358" s="74"/>
      <c r="BX358" s="73"/>
      <c r="BY358" s="74"/>
      <c r="BZ358" s="74"/>
      <c r="CA358" s="74"/>
      <c r="CF358" s="79"/>
      <c r="CL358" s="79"/>
    </row>
    <row r="359" spans="2:90">
      <c r="B359" s="221"/>
      <c r="C359" s="221"/>
      <c r="AD359" s="73"/>
      <c r="AE359" s="74"/>
      <c r="AF359" s="74"/>
      <c r="BX359" s="73"/>
      <c r="BY359" s="74"/>
      <c r="BZ359" s="74"/>
      <c r="CA359" s="74"/>
      <c r="CF359" s="79"/>
      <c r="CL359" s="79"/>
    </row>
    <row r="360" spans="2:90">
      <c r="B360" s="221"/>
      <c r="C360" s="221"/>
      <c r="AD360" s="73"/>
      <c r="AE360" s="74"/>
      <c r="AF360" s="74"/>
      <c r="BX360" s="73"/>
      <c r="BY360" s="74"/>
      <c r="BZ360" s="74"/>
      <c r="CA360" s="74"/>
      <c r="CF360" s="79"/>
      <c r="CL360" s="79"/>
    </row>
    <row r="361" spans="2:90">
      <c r="B361" s="221"/>
      <c r="C361" s="221"/>
      <c r="AD361" s="73"/>
      <c r="AE361" s="74"/>
      <c r="AF361" s="74"/>
      <c r="BX361" s="73"/>
      <c r="BY361" s="74"/>
      <c r="BZ361" s="74"/>
      <c r="CA361" s="74"/>
      <c r="CF361" s="79"/>
      <c r="CL361" s="79"/>
    </row>
    <row r="362" spans="2:90">
      <c r="B362" s="221"/>
      <c r="C362" s="221"/>
      <c r="AD362" s="73"/>
      <c r="AE362" s="74"/>
      <c r="AF362" s="74"/>
      <c r="BX362" s="73"/>
      <c r="BY362" s="74"/>
      <c r="BZ362" s="74"/>
      <c r="CA362" s="74"/>
      <c r="CF362" s="79"/>
      <c r="CL362" s="79"/>
    </row>
    <row r="363" spans="2:90">
      <c r="B363" s="221"/>
      <c r="C363" s="221"/>
      <c r="AD363" s="73"/>
      <c r="AE363" s="74"/>
      <c r="AF363" s="74"/>
      <c r="BX363" s="73"/>
      <c r="BY363" s="74"/>
      <c r="BZ363" s="74"/>
      <c r="CA363" s="74"/>
      <c r="CF363" s="79"/>
      <c r="CL363" s="79"/>
    </row>
    <row r="364" spans="2:90">
      <c r="B364" s="221"/>
      <c r="C364" s="221"/>
      <c r="AD364" s="73"/>
      <c r="AE364" s="74"/>
      <c r="AF364" s="74"/>
      <c r="BX364" s="73"/>
      <c r="BY364" s="74"/>
      <c r="BZ364" s="74"/>
      <c r="CA364" s="74"/>
      <c r="CF364" s="79"/>
      <c r="CL364" s="79"/>
    </row>
    <row r="365" spans="2:90">
      <c r="B365" s="221"/>
      <c r="C365" s="221"/>
      <c r="AD365" s="73"/>
      <c r="AE365" s="74"/>
      <c r="AF365" s="74"/>
      <c r="BX365" s="73"/>
      <c r="BY365" s="74"/>
      <c r="BZ365" s="74"/>
      <c r="CA365" s="74"/>
      <c r="CF365" s="79"/>
      <c r="CL365" s="79"/>
    </row>
    <row r="366" spans="2:90">
      <c r="B366" s="221"/>
      <c r="C366" s="221"/>
      <c r="AD366" s="73"/>
      <c r="AE366" s="74"/>
      <c r="AF366" s="74"/>
      <c r="BX366" s="73"/>
      <c r="BY366" s="74"/>
      <c r="BZ366" s="74"/>
      <c r="CA366" s="74"/>
      <c r="CF366" s="79"/>
      <c r="CL366" s="79"/>
    </row>
    <row r="367" spans="2:90">
      <c r="B367" s="221"/>
      <c r="C367" s="221"/>
      <c r="AD367" s="73"/>
      <c r="AE367" s="74"/>
      <c r="AF367" s="74"/>
      <c r="BX367" s="73"/>
      <c r="BY367" s="74"/>
      <c r="BZ367" s="74"/>
      <c r="CA367" s="74"/>
      <c r="CF367" s="79"/>
      <c r="CL367" s="79"/>
    </row>
    <row r="368" spans="2:90">
      <c r="B368" s="221"/>
      <c r="C368" s="221"/>
      <c r="AD368" s="73"/>
      <c r="AE368" s="74"/>
      <c r="AF368" s="74"/>
      <c r="BX368" s="73"/>
      <c r="BY368" s="74"/>
      <c r="BZ368" s="74"/>
      <c r="CA368" s="74"/>
      <c r="CF368" s="79"/>
      <c r="CL368" s="79"/>
    </row>
    <row r="369" spans="2:90">
      <c r="B369" s="221"/>
      <c r="C369" s="221"/>
      <c r="AD369" s="73"/>
      <c r="AE369" s="74"/>
      <c r="AF369" s="74"/>
      <c r="BX369" s="73"/>
      <c r="BY369" s="74"/>
      <c r="BZ369" s="74"/>
      <c r="CA369" s="74"/>
      <c r="CF369" s="79"/>
      <c r="CL369" s="79"/>
    </row>
    <row r="370" spans="2:90">
      <c r="B370" s="221"/>
      <c r="C370" s="221"/>
      <c r="AD370" s="73"/>
      <c r="AE370" s="74"/>
      <c r="AF370" s="74"/>
      <c r="BX370" s="73"/>
      <c r="BY370" s="74"/>
      <c r="BZ370" s="74"/>
      <c r="CA370" s="74"/>
      <c r="CF370" s="79"/>
      <c r="CL370" s="79"/>
    </row>
    <row r="371" spans="2:90">
      <c r="B371" s="221"/>
      <c r="C371" s="221"/>
      <c r="AD371" s="73"/>
      <c r="AE371" s="74"/>
      <c r="AF371" s="74"/>
      <c r="BX371" s="73"/>
      <c r="BY371" s="74"/>
      <c r="BZ371" s="74"/>
      <c r="CA371" s="74"/>
      <c r="CF371" s="79"/>
      <c r="CL371" s="79"/>
    </row>
    <row r="372" spans="2:90">
      <c r="B372" s="221"/>
      <c r="C372" s="221"/>
      <c r="AD372" s="73"/>
      <c r="AE372" s="74"/>
      <c r="AF372" s="74"/>
      <c r="BX372" s="73"/>
      <c r="BY372" s="74"/>
      <c r="BZ372" s="74"/>
      <c r="CA372" s="74"/>
      <c r="CF372" s="79"/>
      <c r="CL372" s="79"/>
    </row>
    <row r="373" spans="2:90">
      <c r="B373" s="221"/>
      <c r="C373" s="221"/>
      <c r="AD373" s="73"/>
      <c r="AE373" s="74"/>
      <c r="AF373" s="74"/>
      <c r="BX373" s="73"/>
      <c r="BY373" s="74"/>
      <c r="BZ373" s="74"/>
      <c r="CA373" s="74"/>
      <c r="CF373" s="79"/>
      <c r="CL373" s="79"/>
    </row>
    <row r="374" spans="2:90">
      <c r="B374" s="221"/>
      <c r="C374" s="221"/>
      <c r="AD374" s="73"/>
      <c r="AE374" s="74"/>
      <c r="AF374" s="74"/>
      <c r="BX374" s="73"/>
      <c r="BY374" s="74"/>
      <c r="BZ374" s="74"/>
      <c r="CA374" s="74"/>
      <c r="CF374" s="79"/>
      <c r="CL374" s="79"/>
    </row>
    <row r="375" spans="2:90">
      <c r="B375" s="221"/>
      <c r="C375" s="221"/>
      <c r="AD375" s="73"/>
      <c r="AE375" s="74"/>
      <c r="AF375" s="74"/>
      <c r="BX375" s="73"/>
      <c r="BY375" s="74"/>
      <c r="BZ375" s="74"/>
      <c r="CA375" s="74"/>
      <c r="CF375" s="79"/>
      <c r="CL375" s="79"/>
    </row>
    <row r="376" spans="2:90">
      <c r="B376" s="221"/>
      <c r="C376" s="221"/>
      <c r="AD376" s="73"/>
      <c r="AE376" s="74"/>
      <c r="AF376" s="74"/>
      <c r="BX376" s="73"/>
      <c r="BY376" s="74"/>
      <c r="BZ376" s="74"/>
      <c r="CA376" s="74"/>
      <c r="CF376" s="79"/>
      <c r="CL376" s="79"/>
    </row>
    <row r="377" spans="2:90">
      <c r="B377" s="221"/>
      <c r="C377" s="221"/>
      <c r="AD377" s="73"/>
      <c r="AE377" s="74"/>
      <c r="AF377" s="74"/>
      <c r="BX377" s="73"/>
      <c r="BY377" s="74"/>
      <c r="BZ377" s="74"/>
      <c r="CA377" s="74"/>
      <c r="CF377" s="79"/>
      <c r="CL377" s="79"/>
    </row>
    <row r="378" spans="2:90">
      <c r="B378" s="221"/>
      <c r="C378" s="221"/>
      <c r="AD378" s="73"/>
      <c r="AE378" s="74"/>
      <c r="AF378" s="74"/>
      <c r="BX378" s="73"/>
      <c r="BY378" s="74"/>
      <c r="BZ378" s="74"/>
      <c r="CA378" s="74"/>
      <c r="CF378" s="79"/>
      <c r="CL378" s="79"/>
    </row>
    <row r="379" spans="2:90">
      <c r="B379" s="221"/>
      <c r="C379" s="221"/>
      <c r="AD379" s="73"/>
      <c r="AE379" s="74"/>
      <c r="AF379" s="74"/>
      <c r="BX379" s="73"/>
      <c r="BY379" s="74"/>
      <c r="BZ379" s="74"/>
      <c r="CA379" s="74"/>
      <c r="CF379" s="79"/>
      <c r="CL379" s="79"/>
    </row>
    <row r="380" spans="2:90">
      <c r="B380" s="221"/>
      <c r="C380" s="221"/>
      <c r="AD380" s="73"/>
      <c r="AE380" s="74"/>
      <c r="AF380" s="74"/>
      <c r="BX380" s="73"/>
      <c r="BY380" s="74"/>
      <c r="BZ380" s="74"/>
      <c r="CA380" s="74"/>
      <c r="CF380" s="79"/>
      <c r="CL380" s="79"/>
    </row>
    <row r="381" spans="2:90">
      <c r="B381" s="221"/>
      <c r="C381" s="221"/>
      <c r="AD381" s="73"/>
      <c r="AE381" s="74"/>
      <c r="AF381" s="74"/>
      <c r="BX381" s="73"/>
      <c r="BY381" s="74"/>
      <c r="BZ381" s="74"/>
      <c r="CA381" s="74"/>
      <c r="CF381" s="79"/>
      <c r="CL381" s="79"/>
    </row>
    <row r="382" spans="2:90">
      <c r="B382" s="221"/>
      <c r="C382" s="221"/>
      <c r="AD382" s="73"/>
      <c r="AE382" s="74"/>
      <c r="AF382" s="74"/>
      <c r="BX382" s="73"/>
      <c r="BY382" s="74"/>
      <c r="BZ382" s="74"/>
      <c r="CA382" s="74"/>
      <c r="CF382" s="79"/>
      <c r="CL382" s="79"/>
    </row>
    <row r="383" spans="2:90">
      <c r="B383" s="221"/>
      <c r="C383" s="221"/>
      <c r="AD383" s="73"/>
      <c r="AE383" s="74"/>
      <c r="AF383" s="74"/>
      <c r="BX383" s="73"/>
      <c r="BY383" s="74"/>
      <c r="BZ383" s="74"/>
      <c r="CA383" s="74"/>
      <c r="CF383" s="79"/>
      <c r="CL383" s="79"/>
    </row>
    <row r="384" spans="2:90">
      <c r="B384" s="221"/>
      <c r="C384" s="221"/>
      <c r="AD384" s="73"/>
      <c r="AE384" s="74"/>
      <c r="AF384" s="74"/>
      <c r="BX384" s="73"/>
      <c r="BY384" s="74"/>
      <c r="BZ384" s="74"/>
      <c r="CA384" s="74"/>
      <c r="CF384" s="79"/>
      <c r="CL384" s="79"/>
    </row>
    <row r="385" spans="2:90">
      <c r="B385" s="221"/>
      <c r="C385" s="221"/>
      <c r="AD385" s="73"/>
      <c r="AE385" s="74"/>
      <c r="AF385" s="74"/>
      <c r="BX385" s="73"/>
      <c r="BY385" s="74"/>
      <c r="BZ385" s="74"/>
      <c r="CA385" s="74"/>
      <c r="CF385" s="79"/>
      <c r="CL385" s="79"/>
    </row>
    <row r="386" spans="2:90">
      <c r="B386" s="221"/>
      <c r="C386" s="221"/>
      <c r="AD386" s="73"/>
      <c r="AE386" s="74"/>
      <c r="AF386" s="74"/>
      <c r="BX386" s="73"/>
      <c r="BY386" s="74"/>
      <c r="BZ386" s="74"/>
      <c r="CA386" s="74"/>
      <c r="CF386" s="79"/>
      <c r="CL386" s="79"/>
    </row>
    <row r="387" spans="2:90">
      <c r="B387" s="221"/>
      <c r="C387" s="221"/>
      <c r="AD387" s="73"/>
      <c r="AE387" s="74"/>
      <c r="AF387" s="74"/>
      <c r="BX387" s="73"/>
      <c r="BY387" s="74"/>
      <c r="BZ387" s="74"/>
      <c r="CA387" s="74"/>
      <c r="CF387" s="79"/>
      <c r="CL387" s="79"/>
    </row>
    <row r="388" spans="2:90">
      <c r="B388" s="221"/>
      <c r="C388" s="221"/>
      <c r="AD388" s="73"/>
      <c r="AE388" s="74"/>
      <c r="AF388" s="74"/>
      <c r="BX388" s="73"/>
      <c r="BY388" s="74"/>
      <c r="BZ388" s="74"/>
      <c r="CA388" s="74"/>
      <c r="CF388" s="79"/>
      <c r="CL388" s="79"/>
    </row>
    <row r="389" spans="2:90">
      <c r="B389" s="221"/>
      <c r="C389" s="221"/>
      <c r="AD389" s="73"/>
      <c r="AE389" s="74"/>
      <c r="AF389" s="74"/>
      <c r="BX389" s="73"/>
      <c r="BY389" s="74"/>
      <c r="BZ389" s="74"/>
      <c r="CA389" s="74"/>
      <c r="CF389" s="79"/>
      <c r="CL389" s="79"/>
    </row>
    <row r="390" spans="2:90">
      <c r="B390" s="221"/>
      <c r="C390" s="221"/>
      <c r="AD390" s="73"/>
      <c r="AE390" s="74"/>
      <c r="AF390" s="74"/>
      <c r="BX390" s="73"/>
      <c r="BY390" s="74"/>
      <c r="BZ390" s="74"/>
      <c r="CA390" s="74"/>
      <c r="CF390" s="79"/>
      <c r="CL390" s="79"/>
    </row>
    <row r="391" spans="2:90">
      <c r="B391" s="221"/>
      <c r="C391" s="221"/>
      <c r="AD391" s="73"/>
      <c r="AE391" s="74"/>
      <c r="AF391" s="74"/>
      <c r="BX391" s="73"/>
      <c r="BY391" s="74"/>
      <c r="BZ391" s="74"/>
      <c r="CA391" s="74"/>
      <c r="CF391" s="79"/>
      <c r="CL391" s="79"/>
    </row>
    <row r="392" spans="2:90">
      <c r="B392" s="221"/>
      <c r="C392" s="221"/>
      <c r="AD392" s="73"/>
      <c r="AE392" s="74"/>
      <c r="AF392" s="74"/>
      <c r="BX392" s="73"/>
      <c r="BY392" s="74"/>
      <c r="BZ392" s="74"/>
      <c r="CA392" s="74"/>
      <c r="CF392" s="79"/>
      <c r="CL392" s="79"/>
    </row>
    <row r="393" spans="2:90">
      <c r="B393" s="221"/>
      <c r="C393" s="221"/>
      <c r="AD393" s="73"/>
      <c r="AE393" s="74"/>
      <c r="AF393" s="74"/>
      <c r="BX393" s="73"/>
      <c r="BY393" s="74"/>
      <c r="BZ393" s="74"/>
      <c r="CA393" s="74"/>
      <c r="CF393" s="79"/>
      <c r="CL393" s="79"/>
    </row>
    <row r="394" spans="2:90">
      <c r="B394" s="221"/>
      <c r="C394" s="221"/>
      <c r="AD394" s="73"/>
      <c r="AE394" s="74"/>
      <c r="AF394" s="74"/>
      <c r="BX394" s="73"/>
      <c r="BY394" s="74"/>
      <c r="BZ394" s="74"/>
      <c r="CA394" s="74"/>
      <c r="CF394" s="79"/>
      <c r="CL394" s="79"/>
    </row>
    <row r="395" spans="2:90">
      <c r="B395" s="221"/>
      <c r="C395" s="221"/>
      <c r="AD395" s="73"/>
      <c r="AE395" s="74"/>
      <c r="AF395" s="74"/>
      <c r="BX395" s="73"/>
      <c r="BY395" s="74"/>
      <c r="BZ395" s="74"/>
      <c r="CA395" s="74"/>
      <c r="CF395" s="79"/>
      <c r="CL395" s="79"/>
    </row>
    <row r="396" spans="2:90">
      <c r="B396" s="221"/>
      <c r="C396" s="221"/>
      <c r="AD396" s="73"/>
      <c r="AE396" s="74"/>
      <c r="AF396" s="74"/>
      <c r="BX396" s="73"/>
      <c r="BY396" s="74"/>
      <c r="BZ396" s="74"/>
      <c r="CA396" s="74"/>
      <c r="CF396" s="79"/>
      <c r="CL396" s="79"/>
    </row>
    <row r="397" spans="2:90">
      <c r="B397" s="221"/>
      <c r="C397" s="221"/>
      <c r="AD397" s="73"/>
      <c r="AE397" s="74"/>
      <c r="AF397" s="74"/>
      <c r="BX397" s="73"/>
      <c r="BY397" s="74"/>
      <c r="BZ397" s="74"/>
      <c r="CA397" s="74"/>
      <c r="CF397" s="79"/>
      <c r="CL397" s="79"/>
    </row>
    <row r="398" spans="2:90">
      <c r="B398" s="221"/>
      <c r="C398" s="221"/>
      <c r="AD398" s="73"/>
      <c r="AE398" s="74"/>
      <c r="AF398" s="74"/>
      <c r="BX398" s="73"/>
      <c r="BY398" s="74"/>
      <c r="BZ398" s="74"/>
      <c r="CA398" s="74"/>
      <c r="CF398" s="79"/>
      <c r="CL398" s="79"/>
    </row>
    <row r="399" spans="2:90">
      <c r="B399" s="221"/>
      <c r="C399" s="221"/>
      <c r="AD399" s="73"/>
      <c r="AE399" s="74"/>
      <c r="AF399" s="74"/>
      <c r="BX399" s="73"/>
      <c r="BY399" s="74"/>
      <c r="BZ399" s="74"/>
      <c r="CA399" s="74"/>
      <c r="CF399" s="79"/>
      <c r="CL399" s="79"/>
    </row>
    <row r="400" spans="2:90">
      <c r="B400" s="221"/>
      <c r="C400" s="221"/>
      <c r="AD400" s="73"/>
      <c r="AE400" s="74"/>
      <c r="AF400" s="74"/>
      <c r="BX400" s="73"/>
      <c r="BY400" s="74"/>
      <c r="BZ400" s="74"/>
      <c r="CA400" s="74"/>
      <c r="CF400" s="79"/>
      <c r="CL400" s="79"/>
    </row>
    <row r="401" spans="2:90">
      <c r="B401" s="221"/>
      <c r="C401" s="221"/>
      <c r="AD401" s="73"/>
      <c r="AE401" s="74"/>
      <c r="AF401" s="74"/>
      <c r="BX401" s="73"/>
      <c r="BY401" s="74"/>
      <c r="BZ401" s="74"/>
      <c r="CA401" s="74"/>
      <c r="CF401" s="79"/>
      <c r="CL401" s="79"/>
    </row>
    <row r="402" spans="2:90">
      <c r="B402" s="221"/>
      <c r="C402" s="221"/>
      <c r="AD402" s="73"/>
      <c r="AE402" s="74"/>
      <c r="AF402" s="74"/>
      <c r="BX402" s="73"/>
      <c r="BY402" s="74"/>
      <c r="BZ402" s="74"/>
      <c r="CA402" s="74"/>
      <c r="CF402" s="79"/>
      <c r="CL402" s="79"/>
    </row>
    <row r="403" spans="2:90">
      <c r="B403" s="221"/>
      <c r="C403" s="221"/>
      <c r="AD403" s="73"/>
      <c r="AE403" s="74"/>
      <c r="AF403" s="74"/>
      <c r="BX403" s="73"/>
      <c r="BY403" s="74"/>
      <c r="BZ403" s="74"/>
      <c r="CA403" s="74"/>
      <c r="CF403" s="79"/>
      <c r="CL403" s="79"/>
    </row>
    <row r="404" spans="2:90">
      <c r="B404" s="221"/>
      <c r="C404" s="221"/>
      <c r="AD404" s="73"/>
      <c r="AE404" s="74"/>
      <c r="AF404" s="74"/>
      <c r="BX404" s="73"/>
      <c r="BY404" s="74"/>
      <c r="BZ404" s="74"/>
      <c r="CA404" s="74"/>
      <c r="CF404" s="79"/>
      <c r="CL404" s="79"/>
    </row>
    <row r="405" spans="2:90">
      <c r="B405" s="221"/>
      <c r="C405" s="221"/>
      <c r="AD405" s="73"/>
      <c r="AE405" s="74"/>
      <c r="AF405" s="74"/>
      <c r="BX405" s="73"/>
      <c r="BY405" s="74"/>
      <c r="BZ405" s="74"/>
      <c r="CA405" s="74"/>
      <c r="CF405" s="79"/>
      <c r="CL405" s="79"/>
    </row>
    <row r="406" spans="2:90">
      <c r="B406" s="221"/>
      <c r="C406" s="221"/>
      <c r="AD406" s="73"/>
      <c r="AE406" s="74"/>
      <c r="AF406" s="74"/>
      <c r="BX406" s="73"/>
      <c r="BY406" s="74"/>
      <c r="BZ406" s="74"/>
      <c r="CA406" s="74"/>
      <c r="CF406" s="79"/>
      <c r="CL406" s="79"/>
    </row>
    <row r="407" spans="2:90">
      <c r="B407" s="221"/>
      <c r="C407" s="221"/>
      <c r="AD407" s="73"/>
      <c r="AE407" s="74"/>
      <c r="AF407" s="74"/>
      <c r="BX407" s="73"/>
      <c r="BY407" s="74"/>
      <c r="BZ407" s="74"/>
      <c r="CA407" s="74"/>
      <c r="CF407" s="79"/>
      <c r="CL407" s="79"/>
    </row>
    <row r="408" spans="2:90">
      <c r="B408" s="221"/>
      <c r="C408" s="221"/>
      <c r="AD408" s="73"/>
      <c r="AE408" s="74"/>
      <c r="AF408" s="74"/>
      <c r="BX408" s="73"/>
      <c r="BY408" s="74"/>
      <c r="BZ408" s="74"/>
      <c r="CA408" s="74"/>
      <c r="CF408" s="79"/>
      <c r="CL408" s="79"/>
    </row>
    <row r="409" spans="2:90">
      <c r="B409" s="221"/>
      <c r="C409" s="221"/>
      <c r="AD409" s="73"/>
      <c r="AE409" s="74"/>
      <c r="AF409" s="74"/>
      <c r="BX409" s="73"/>
      <c r="BY409" s="74"/>
      <c r="BZ409" s="74"/>
      <c r="CA409" s="74"/>
      <c r="CF409" s="79"/>
      <c r="CL409" s="79"/>
    </row>
    <row r="410" spans="2:90">
      <c r="B410" s="221"/>
      <c r="C410" s="221"/>
      <c r="AD410" s="73"/>
      <c r="AE410" s="74"/>
      <c r="AF410" s="74"/>
      <c r="BX410" s="73"/>
      <c r="BY410" s="74"/>
      <c r="BZ410" s="74"/>
      <c r="CA410" s="74"/>
      <c r="CF410" s="79"/>
      <c r="CL410" s="79"/>
    </row>
    <row r="411" spans="2:90">
      <c r="B411" s="221"/>
      <c r="C411" s="221"/>
      <c r="AD411" s="73"/>
      <c r="AE411" s="74"/>
      <c r="AF411" s="74"/>
      <c r="BX411" s="73"/>
      <c r="BY411" s="74"/>
      <c r="BZ411" s="74"/>
      <c r="CA411" s="74"/>
      <c r="CF411" s="79"/>
      <c r="CL411" s="79"/>
    </row>
    <row r="412" spans="2:90">
      <c r="B412" s="221"/>
      <c r="C412" s="221"/>
      <c r="AD412" s="73"/>
      <c r="AE412" s="74"/>
      <c r="AF412" s="74"/>
      <c r="BX412" s="73"/>
      <c r="BY412" s="74"/>
      <c r="BZ412" s="74"/>
      <c r="CA412" s="74"/>
      <c r="CF412" s="79"/>
      <c r="CL412" s="79"/>
    </row>
    <row r="413" spans="2:90">
      <c r="B413" s="221"/>
      <c r="C413" s="221"/>
      <c r="AD413" s="73"/>
      <c r="AE413" s="74"/>
      <c r="AF413" s="74"/>
      <c r="BX413" s="73"/>
      <c r="BY413" s="74"/>
      <c r="BZ413" s="74"/>
      <c r="CA413" s="74"/>
      <c r="CF413" s="79"/>
      <c r="CL413" s="79"/>
    </row>
    <row r="414" spans="2:90">
      <c r="B414" s="221"/>
      <c r="C414" s="221"/>
      <c r="AD414" s="73"/>
      <c r="AE414" s="74"/>
      <c r="AF414" s="74"/>
      <c r="BX414" s="73"/>
      <c r="BY414" s="74"/>
      <c r="BZ414" s="74"/>
      <c r="CA414" s="74"/>
      <c r="CF414" s="79"/>
      <c r="CL414" s="79"/>
    </row>
    <row r="415" spans="2:90">
      <c r="B415" s="221"/>
      <c r="C415" s="221"/>
      <c r="AD415" s="73"/>
      <c r="AE415" s="74"/>
      <c r="AF415" s="74"/>
      <c r="BX415" s="73"/>
      <c r="BY415" s="74"/>
      <c r="BZ415" s="74"/>
      <c r="CA415" s="74"/>
      <c r="CF415" s="79"/>
      <c r="CL415" s="79"/>
    </row>
    <row r="416" spans="2:90">
      <c r="B416" s="221"/>
      <c r="C416" s="221"/>
      <c r="AD416" s="73"/>
      <c r="AE416" s="74"/>
      <c r="AF416" s="74"/>
      <c r="BX416" s="73"/>
      <c r="BY416" s="74"/>
      <c r="BZ416" s="74"/>
      <c r="CA416" s="74"/>
      <c r="CF416" s="79"/>
      <c r="CL416" s="79"/>
    </row>
    <row r="417" spans="2:90">
      <c r="B417" s="221"/>
      <c r="C417" s="221"/>
      <c r="AD417" s="73"/>
      <c r="AE417" s="74"/>
      <c r="AF417" s="74"/>
      <c r="BX417" s="73"/>
      <c r="BY417" s="74"/>
      <c r="BZ417" s="74"/>
      <c r="CA417" s="74"/>
      <c r="CF417" s="79"/>
      <c r="CL417" s="79"/>
    </row>
    <row r="418" spans="2:90">
      <c r="B418" s="221"/>
      <c r="C418" s="221"/>
      <c r="AD418" s="73"/>
      <c r="AE418" s="74"/>
      <c r="AF418" s="74"/>
      <c r="BX418" s="73"/>
      <c r="BY418" s="74"/>
      <c r="BZ418" s="74"/>
      <c r="CA418" s="74"/>
      <c r="CF418" s="79"/>
      <c r="CL418" s="79"/>
    </row>
    <row r="419" spans="2:90">
      <c r="B419" s="221"/>
      <c r="C419" s="221"/>
      <c r="AD419" s="73"/>
      <c r="AE419" s="74"/>
      <c r="AF419" s="74"/>
      <c r="BX419" s="73"/>
      <c r="BY419" s="74"/>
      <c r="BZ419" s="74"/>
      <c r="CA419" s="74"/>
      <c r="CF419" s="79"/>
      <c r="CL419" s="79"/>
    </row>
    <row r="420" spans="2:90">
      <c r="B420" s="221"/>
      <c r="C420" s="221"/>
      <c r="AD420" s="73"/>
      <c r="AE420" s="74"/>
      <c r="AF420" s="74"/>
      <c r="BX420" s="73"/>
      <c r="BY420" s="74"/>
      <c r="BZ420" s="74"/>
      <c r="CA420" s="74"/>
      <c r="CF420" s="79"/>
      <c r="CL420" s="79"/>
    </row>
    <row r="421" spans="2:90">
      <c r="B421" s="221"/>
      <c r="C421" s="221"/>
      <c r="AD421" s="73"/>
      <c r="AE421" s="74"/>
      <c r="AF421" s="74"/>
      <c r="BX421" s="73"/>
      <c r="BY421" s="74"/>
      <c r="BZ421" s="74"/>
      <c r="CA421" s="74"/>
      <c r="CF421" s="79"/>
      <c r="CL421" s="79"/>
    </row>
    <row r="422" spans="2:90">
      <c r="B422" s="221"/>
      <c r="C422" s="221"/>
      <c r="AD422" s="73"/>
      <c r="AE422" s="74"/>
      <c r="AF422" s="74"/>
      <c r="BX422" s="73"/>
      <c r="BY422" s="74"/>
      <c r="BZ422" s="74"/>
      <c r="CA422" s="74"/>
      <c r="CF422" s="79"/>
      <c r="CL422" s="79"/>
    </row>
    <row r="423" spans="2:90">
      <c r="B423" s="221"/>
      <c r="C423" s="221"/>
      <c r="AD423" s="73"/>
      <c r="AE423" s="74"/>
      <c r="AF423" s="74"/>
      <c r="BX423" s="73"/>
      <c r="BY423" s="74"/>
      <c r="BZ423" s="74"/>
      <c r="CA423" s="74"/>
      <c r="CF423" s="79"/>
      <c r="CL423" s="79"/>
    </row>
    <row r="424" spans="2:90">
      <c r="B424" s="221"/>
      <c r="C424" s="221"/>
      <c r="AD424" s="73"/>
      <c r="AE424" s="74"/>
      <c r="AF424" s="74"/>
      <c r="BX424" s="73"/>
      <c r="BY424" s="74"/>
      <c r="BZ424" s="74"/>
      <c r="CA424" s="74"/>
      <c r="CF424" s="79"/>
      <c r="CL424" s="79"/>
    </row>
    <row r="425" spans="2:90">
      <c r="B425" s="221"/>
      <c r="C425" s="221"/>
      <c r="AD425" s="73"/>
      <c r="AE425" s="74"/>
      <c r="AF425" s="74"/>
      <c r="BX425" s="73"/>
      <c r="BY425" s="74"/>
      <c r="BZ425" s="74"/>
      <c r="CA425" s="74"/>
      <c r="CF425" s="79"/>
      <c r="CL425" s="79"/>
    </row>
    <row r="426" spans="2:90">
      <c r="B426" s="221"/>
      <c r="C426" s="221"/>
      <c r="AD426" s="73"/>
      <c r="AE426" s="74"/>
      <c r="AF426" s="74"/>
      <c r="BX426" s="73"/>
      <c r="BY426" s="74"/>
      <c r="BZ426" s="74"/>
      <c r="CA426" s="74"/>
      <c r="CF426" s="79"/>
      <c r="CL426" s="79"/>
    </row>
    <row r="427" spans="2:90">
      <c r="B427" s="221"/>
      <c r="C427" s="221"/>
      <c r="AD427" s="73"/>
      <c r="AE427" s="74"/>
      <c r="AF427" s="74"/>
      <c r="BX427" s="73"/>
      <c r="BY427" s="74"/>
      <c r="BZ427" s="74"/>
      <c r="CA427" s="74"/>
      <c r="CF427" s="79"/>
      <c r="CL427" s="79"/>
    </row>
    <row r="428" spans="2:90">
      <c r="B428" s="221"/>
      <c r="C428" s="221"/>
      <c r="AD428" s="73"/>
      <c r="AE428" s="74"/>
      <c r="AF428" s="74"/>
      <c r="BX428" s="73"/>
      <c r="BY428" s="74"/>
      <c r="BZ428" s="74"/>
      <c r="CA428" s="74"/>
      <c r="CF428" s="79"/>
      <c r="CL428" s="79"/>
    </row>
    <row r="429" spans="2:90">
      <c r="B429" s="221"/>
      <c r="C429" s="221"/>
      <c r="AD429" s="73"/>
      <c r="AE429" s="74"/>
      <c r="AF429" s="74"/>
      <c r="BX429" s="73"/>
      <c r="BY429" s="74"/>
      <c r="BZ429" s="74"/>
      <c r="CA429" s="74"/>
      <c r="CF429" s="79"/>
      <c r="CL429" s="79"/>
    </row>
    <row r="430" spans="2:90">
      <c r="B430" s="221"/>
      <c r="C430" s="221"/>
      <c r="AD430" s="73"/>
      <c r="AE430" s="74"/>
      <c r="AF430" s="74"/>
      <c r="BX430" s="73"/>
      <c r="BY430" s="74"/>
      <c r="BZ430" s="74"/>
      <c r="CA430" s="74"/>
      <c r="CF430" s="79"/>
      <c r="CL430" s="79"/>
    </row>
    <row r="431" spans="2:90">
      <c r="B431" s="221"/>
      <c r="C431" s="221"/>
      <c r="AD431" s="73"/>
      <c r="AE431" s="74"/>
      <c r="AF431" s="74"/>
      <c r="BX431" s="73"/>
      <c r="BY431" s="74"/>
      <c r="BZ431" s="74"/>
      <c r="CA431" s="74"/>
      <c r="CF431" s="79"/>
      <c r="CL431" s="79"/>
    </row>
    <row r="432" spans="2:90">
      <c r="B432" s="221"/>
      <c r="C432" s="221"/>
      <c r="AD432" s="73"/>
      <c r="AE432" s="74"/>
      <c r="AF432" s="74"/>
      <c r="BX432" s="73"/>
      <c r="BY432" s="74"/>
      <c r="BZ432" s="74"/>
      <c r="CA432" s="74"/>
      <c r="CF432" s="79"/>
      <c r="CL432" s="79"/>
    </row>
    <row r="433" spans="2:90">
      <c r="B433" s="221"/>
      <c r="C433" s="221"/>
      <c r="AD433" s="73"/>
      <c r="AE433" s="74"/>
      <c r="AF433" s="74"/>
      <c r="BX433" s="73"/>
      <c r="BY433" s="74"/>
      <c r="BZ433" s="74"/>
      <c r="CA433" s="74"/>
      <c r="CF433" s="79"/>
      <c r="CL433" s="79"/>
    </row>
    <row r="434" spans="2:90">
      <c r="B434" s="221"/>
      <c r="C434" s="221"/>
      <c r="AD434" s="73"/>
      <c r="AE434" s="74"/>
      <c r="AF434" s="74"/>
      <c r="BX434" s="73"/>
      <c r="BY434" s="74"/>
      <c r="BZ434" s="74"/>
      <c r="CA434" s="74"/>
      <c r="CF434" s="79"/>
      <c r="CL434" s="79"/>
    </row>
    <row r="435" spans="2:90">
      <c r="B435" s="221"/>
      <c r="C435" s="221"/>
      <c r="AD435" s="73"/>
      <c r="AE435" s="74"/>
      <c r="AF435" s="74"/>
      <c r="BX435" s="73"/>
      <c r="BY435" s="74"/>
      <c r="BZ435" s="74"/>
      <c r="CA435" s="74"/>
      <c r="CF435" s="79"/>
      <c r="CL435" s="79"/>
    </row>
    <row r="436" spans="2:90">
      <c r="B436" s="221"/>
      <c r="C436" s="221"/>
      <c r="AD436" s="73"/>
      <c r="AE436" s="74"/>
      <c r="AF436" s="74"/>
      <c r="BX436" s="73"/>
      <c r="BY436" s="74"/>
      <c r="BZ436" s="74"/>
      <c r="CA436" s="74"/>
      <c r="CF436" s="79"/>
      <c r="CL436" s="79"/>
    </row>
    <row r="437" spans="2:90">
      <c r="B437" s="221"/>
      <c r="C437" s="221"/>
      <c r="AD437" s="73"/>
      <c r="AE437" s="74"/>
      <c r="AF437" s="74"/>
      <c r="BX437" s="73"/>
      <c r="BY437" s="74"/>
      <c r="BZ437" s="74"/>
      <c r="CA437" s="74"/>
      <c r="CF437" s="79"/>
      <c r="CL437" s="79"/>
    </row>
    <row r="438" spans="2:90">
      <c r="B438" s="221"/>
      <c r="C438" s="221"/>
      <c r="AD438" s="73"/>
      <c r="AE438" s="74"/>
      <c r="AF438" s="74"/>
      <c r="BX438" s="73"/>
      <c r="BY438" s="74"/>
      <c r="BZ438" s="74"/>
      <c r="CA438" s="74"/>
      <c r="CF438" s="79"/>
      <c r="CL438" s="79"/>
    </row>
    <row r="439" spans="2:90">
      <c r="B439" s="221"/>
      <c r="C439" s="221"/>
      <c r="AD439" s="73"/>
      <c r="AE439" s="74"/>
      <c r="AF439" s="74"/>
      <c r="BX439" s="73"/>
      <c r="BY439" s="74"/>
      <c r="BZ439" s="74"/>
      <c r="CA439" s="74"/>
      <c r="CF439" s="79"/>
      <c r="CL439" s="79"/>
    </row>
    <row r="440" spans="2:90">
      <c r="B440" s="221"/>
      <c r="C440" s="221"/>
      <c r="AD440" s="73"/>
      <c r="AE440" s="74"/>
      <c r="AF440" s="74"/>
      <c r="BX440" s="73"/>
      <c r="BY440" s="74"/>
      <c r="BZ440" s="74"/>
      <c r="CA440" s="74"/>
      <c r="CF440" s="79"/>
      <c r="CL440" s="79"/>
    </row>
    <row r="441" spans="2:90">
      <c r="B441" s="221"/>
      <c r="C441" s="221"/>
      <c r="AD441" s="73"/>
      <c r="AE441" s="74"/>
      <c r="AF441" s="74"/>
      <c r="BX441" s="73"/>
      <c r="BY441" s="74"/>
      <c r="BZ441" s="74"/>
      <c r="CA441" s="74"/>
      <c r="CF441" s="79"/>
      <c r="CL441" s="79"/>
    </row>
    <row r="442" spans="2:90">
      <c r="B442" s="221"/>
      <c r="C442" s="221"/>
      <c r="AD442" s="73"/>
      <c r="AE442" s="74"/>
      <c r="AF442" s="74"/>
      <c r="BX442" s="73"/>
      <c r="BY442" s="74"/>
      <c r="BZ442" s="74"/>
      <c r="CA442" s="74"/>
      <c r="CF442" s="79"/>
      <c r="CL442" s="79"/>
    </row>
    <row r="443" spans="2:90">
      <c r="B443" s="221"/>
      <c r="C443" s="221"/>
      <c r="AD443" s="73"/>
      <c r="AE443" s="74"/>
      <c r="AF443" s="74"/>
      <c r="BX443" s="73"/>
      <c r="BY443" s="74"/>
      <c r="BZ443" s="74"/>
      <c r="CA443" s="74"/>
      <c r="CF443" s="79"/>
      <c r="CL443" s="79"/>
    </row>
    <row r="444" spans="2:90">
      <c r="B444" s="221"/>
      <c r="C444" s="221"/>
      <c r="AD444" s="73"/>
      <c r="AE444" s="74"/>
      <c r="AF444" s="74"/>
      <c r="BX444" s="73"/>
      <c r="BY444" s="74"/>
      <c r="BZ444" s="74"/>
      <c r="CA444" s="74"/>
      <c r="CF444" s="79"/>
      <c r="CL444" s="79"/>
    </row>
    <row r="445" spans="2:90">
      <c r="B445" s="221"/>
      <c r="C445" s="221"/>
      <c r="AD445" s="73"/>
      <c r="AE445" s="74"/>
      <c r="AF445" s="74"/>
      <c r="BX445" s="73"/>
      <c r="BY445" s="74"/>
      <c r="BZ445" s="74"/>
      <c r="CA445" s="74"/>
      <c r="CF445" s="79"/>
      <c r="CL445" s="79"/>
    </row>
    <row r="446" spans="2:90">
      <c r="B446" s="221"/>
      <c r="C446" s="221"/>
      <c r="AD446" s="73"/>
      <c r="AE446" s="74"/>
      <c r="AF446" s="74"/>
      <c r="BX446" s="73"/>
      <c r="BY446" s="74"/>
      <c r="BZ446" s="74"/>
      <c r="CA446" s="74"/>
      <c r="CF446" s="79"/>
      <c r="CL446" s="79"/>
    </row>
    <row r="447" spans="2:90">
      <c r="B447" s="221"/>
      <c r="C447" s="221"/>
      <c r="AD447" s="73"/>
      <c r="AE447" s="74"/>
      <c r="AF447" s="74"/>
      <c r="BX447" s="73"/>
      <c r="BY447" s="74"/>
      <c r="BZ447" s="74"/>
      <c r="CA447" s="74"/>
      <c r="CF447" s="79"/>
      <c r="CL447" s="79"/>
    </row>
    <row r="448" spans="2:90">
      <c r="B448" s="221"/>
      <c r="C448" s="221"/>
      <c r="AD448" s="73"/>
      <c r="AE448" s="74"/>
      <c r="AF448" s="74"/>
      <c r="BX448" s="73"/>
      <c r="BY448" s="74"/>
      <c r="BZ448" s="74"/>
      <c r="CA448" s="74"/>
      <c r="CF448" s="79"/>
      <c r="CL448" s="79"/>
    </row>
    <row r="449" spans="2:90">
      <c r="B449" s="221"/>
      <c r="C449" s="221"/>
      <c r="AD449" s="73"/>
      <c r="AE449" s="74"/>
      <c r="AF449" s="74"/>
      <c r="BX449" s="73"/>
      <c r="BY449" s="74"/>
      <c r="BZ449" s="74"/>
      <c r="CA449" s="74"/>
      <c r="CF449" s="79"/>
      <c r="CL449" s="79"/>
    </row>
    <row r="450" spans="2:90">
      <c r="B450" s="221"/>
      <c r="C450" s="221"/>
      <c r="AD450" s="73"/>
      <c r="AE450" s="74"/>
      <c r="AF450" s="74"/>
      <c r="BX450" s="73"/>
      <c r="BY450" s="74"/>
      <c r="BZ450" s="74"/>
      <c r="CA450" s="74"/>
      <c r="CF450" s="79"/>
      <c r="CL450" s="79"/>
    </row>
    <row r="451" spans="2:90">
      <c r="B451" s="221"/>
      <c r="C451" s="221"/>
      <c r="AD451" s="73"/>
      <c r="AE451" s="74"/>
      <c r="AF451" s="74"/>
      <c r="BX451" s="73"/>
      <c r="BY451" s="74"/>
      <c r="BZ451" s="74"/>
      <c r="CA451" s="74"/>
      <c r="CF451" s="79"/>
      <c r="CL451" s="79"/>
    </row>
    <row r="452" spans="2:90">
      <c r="B452" s="221"/>
      <c r="C452" s="221"/>
      <c r="AD452" s="73"/>
      <c r="AE452" s="74"/>
      <c r="AF452" s="74"/>
      <c r="BX452" s="73"/>
      <c r="BY452" s="74"/>
      <c r="BZ452" s="74"/>
      <c r="CA452" s="74"/>
      <c r="CF452" s="79"/>
      <c r="CL452" s="79"/>
    </row>
    <row r="453" spans="2:90">
      <c r="B453" s="221"/>
      <c r="C453" s="221"/>
      <c r="AD453" s="73"/>
      <c r="AE453" s="74"/>
      <c r="AF453" s="74"/>
      <c r="BX453" s="73"/>
      <c r="BY453" s="74"/>
      <c r="BZ453" s="74"/>
      <c r="CA453" s="74"/>
      <c r="CF453" s="79"/>
      <c r="CL453" s="79"/>
    </row>
    <row r="454" spans="2:90">
      <c r="B454" s="221"/>
      <c r="C454" s="221"/>
      <c r="AD454" s="73"/>
      <c r="AE454" s="74"/>
      <c r="AF454" s="74"/>
      <c r="BX454" s="73"/>
      <c r="BY454" s="74"/>
      <c r="BZ454" s="74"/>
      <c r="CA454" s="74"/>
      <c r="CF454" s="79"/>
      <c r="CL454" s="79"/>
    </row>
    <row r="455" spans="2:90">
      <c r="B455" s="221"/>
      <c r="C455" s="221"/>
      <c r="AD455" s="73"/>
      <c r="AE455" s="74"/>
      <c r="AF455" s="74"/>
      <c r="BX455" s="73"/>
      <c r="BY455" s="74"/>
      <c r="BZ455" s="74"/>
      <c r="CA455" s="74"/>
      <c r="CF455" s="79"/>
      <c r="CL455" s="79"/>
    </row>
    <row r="456" spans="2:90">
      <c r="B456" s="221"/>
      <c r="C456" s="221"/>
      <c r="AD456" s="73"/>
      <c r="AE456" s="74"/>
      <c r="AF456" s="74"/>
      <c r="BX456" s="73"/>
      <c r="BY456" s="74"/>
      <c r="BZ456" s="74"/>
      <c r="CA456" s="74"/>
      <c r="CF456" s="79"/>
      <c r="CL456" s="79"/>
    </row>
    <row r="457" spans="2:90">
      <c r="B457" s="221"/>
      <c r="C457" s="221"/>
      <c r="AD457" s="73"/>
      <c r="AE457" s="74"/>
      <c r="AF457" s="74"/>
      <c r="BX457" s="73"/>
      <c r="BY457" s="74"/>
      <c r="BZ457" s="74"/>
      <c r="CA457" s="74"/>
      <c r="CF457" s="79"/>
      <c r="CL457" s="79"/>
    </row>
    <row r="458" spans="2:90">
      <c r="B458" s="221"/>
      <c r="C458" s="221"/>
      <c r="AD458" s="73"/>
      <c r="AE458" s="74"/>
      <c r="AF458" s="74"/>
      <c r="BX458" s="73"/>
      <c r="BY458" s="74"/>
      <c r="BZ458" s="74"/>
      <c r="CA458" s="74"/>
      <c r="CF458" s="79"/>
      <c r="CL458" s="79"/>
    </row>
    <row r="459" spans="2:90">
      <c r="B459" s="221"/>
      <c r="C459" s="221"/>
      <c r="AD459" s="73"/>
      <c r="AE459" s="74"/>
      <c r="AF459" s="74"/>
      <c r="BX459" s="73"/>
      <c r="BY459" s="74"/>
      <c r="BZ459" s="74"/>
      <c r="CA459" s="74"/>
      <c r="CF459" s="79"/>
      <c r="CL459" s="79"/>
    </row>
    <row r="460" spans="2:90">
      <c r="B460" s="221"/>
      <c r="C460" s="221"/>
      <c r="AD460" s="73"/>
      <c r="AE460" s="74"/>
      <c r="AF460" s="74"/>
      <c r="BX460" s="73"/>
      <c r="BY460" s="74"/>
      <c r="BZ460" s="74"/>
      <c r="CA460" s="74"/>
      <c r="CF460" s="79"/>
      <c r="CL460" s="79"/>
    </row>
    <row r="461" spans="2:90">
      <c r="B461" s="221"/>
      <c r="C461" s="221"/>
      <c r="AD461" s="73"/>
      <c r="AE461" s="74"/>
      <c r="AF461" s="74"/>
      <c r="BX461" s="73"/>
      <c r="BY461" s="74"/>
      <c r="BZ461" s="74"/>
      <c r="CA461" s="74"/>
      <c r="CF461" s="79"/>
      <c r="CL461" s="79"/>
    </row>
    <row r="462" spans="2:90">
      <c r="B462" s="221"/>
      <c r="C462" s="221"/>
      <c r="AD462" s="73"/>
      <c r="AE462" s="74"/>
      <c r="AF462" s="74"/>
      <c r="BX462" s="73"/>
      <c r="BY462" s="74"/>
      <c r="BZ462" s="74"/>
      <c r="CA462" s="74"/>
      <c r="CF462" s="79"/>
      <c r="CL462" s="79"/>
    </row>
    <row r="463" spans="2:90">
      <c r="B463" s="221"/>
      <c r="C463" s="221"/>
      <c r="AD463" s="73"/>
      <c r="AE463" s="74"/>
      <c r="AF463" s="74"/>
      <c r="BX463" s="73"/>
      <c r="BY463" s="74"/>
      <c r="BZ463" s="74"/>
      <c r="CA463" s="74"/>
      <c r="CF463" s="79"/>
      <c r="CL463" s="79"/>
    </row>
    <row r="464" spans="2:90">
      <c r="B464" s="221"/>
      <c r="C464" s="221"/>
      <c r="AD464" s="73"/>
      <c r="AE464" s="74"/>
      <c r="AF464" s="74"/>
      <c r="BX464" s="73"/>
      <c r="BY464" s="74"/>
      <c r="BZ464" s="74"/>
      <c r="CA464" s="74"/>
      <c r="CF464" s="79"/>
      <c r="CL464" s="79"/>
    </row>
    <row r="465" spans="2:90">
      <c r="B465" s="221"/>
      <c r="C465" s="221"/>
      <c r="AD465" s="73"/>
      <c r="AE465" s="74"/>
      <c r="AF465" s="74"/>
      <c r="BX465" s="73"/>
      <c r="BY465" s="74"/>
      <c r="BZ465" s="74"/>
      <c r="CA465" s="74"/>
      <c r="CF465" s="79"/>
      <c r="CL465" s="79"/>
    </row>
    <row r="466" spans="2:90">
      <c r="B466" s="221"/>
      <c r="C466" s="221"/>
      <c r="AD466" s="73"/>
      <c r="AE466" s="74"/>
      <c r="AF466" s="74"/>
      <c r="BX466" s="73"/>
      <c r="BY466" s="74"/>
      <c r="BZ466" s="74"/>
      <c r="CA466" s="74"/>
      <c r="CF466" s="79"/>
      <c r="CL466" s="79"/>
    </row>
    <row r="467" spans="2:90">
      <c r="B467" s="221"/>
      <c r="C467" s="221"/>
      <c r="AD467" s="73"/>
      <c r="AE467" s="74"/>
      <c r="AF467" s="74"/>
      <c r="BX467" s="73"/>
      <c r="BY467" s="74"/>
      <c r="BZ467" s="74"/>
      <c r="CA467" s="74"/>
      <c r="CF467" s="79"/>
      <c r="CL467" s="79"/>
    </row>
    <row r="468" spans="2:90">
      <c r="B468" s="221"/>
      <c r="C468" s="221"/>
      <c r="AD468" s="73"/>
      <c r="AE468" s="74"/>
      <c r="AF468" s="74"/>
      <c r="BX468" s="73"/>
      <c r="BY468" s="74"/>
      <c r="BZ468" s="74"/>
      <c r="CA468" s="74"/>
      <c r="CF468" s="79"/>
      <c r="CL468" s="79"/>
    </row>
    <row r="469" spans="2:90">
      <c r="B469" s="221"/>
      <c r="C469" s="221"/>
      <c r="AD469" s="73"/>
      <c r="AE469" s="74"/>
      <c r="AF469" s="74"/>
      <c r="BX469" s="73"/>
      <c r="BY469" s="74"/>
      <c r="BZ469" s="74"/>
      <c r="CA469" s="74"/>
      <c r="CF469" s="79"/>
      <c r="CL469" s="79"/>
    </row>
    <row r="470" spans="2:90">
      <c r="B470" s="221"/>
      <c r="C470" s="221"/>
      <c r="AD470" s="73"/>
      <c r="AE470" s="74"/>
      <c r="AF470" s="74"/>
      <c r="BX470" s="73"/>
      <c r="BY470" s="74"/>
      <c r="BZ470" s="74"/>
      <c r="CA470" s="74"/>
      <c r="CF470" s="79"/>
      <c r="CL470" s="79"/>
    </row>
    <row r="471" spans="2:90">
      <c r="B471" s="221"/>
      <c r="C471" s="221"/>
      <c r="AD471" s="73"/>
      <c r="AE471" s="74"/>
      <c r="AF471" s="74"/>
      <c r="BX471" s="73"/>
      <c r="BY471" s="74"/>
      <c r="BZ471" s="74"/>
      <c r="CA471" s="74"/>
      <c r="CF471" s="79"/>
      <c r="CL471" s="79"/>
    </row>
    <row r="472" spans="2:90">
      <c r="B472" s="221"/>
      <c r="C472" s="221"/>
      <c r="AD472" s="73"/>
      <c r="AE472" s="74"/>
      <c r="AF472" s="74"/>
      <c r="BX472" s="73"/>
      <c r="BY472" s="74"/>
      <c r="BZ472" s="74"/>
      <c r="CA472" s="74"/>
      <c r="CF472" s="79"/>
      <c r="CL472" s="79"/>
    </row>
    <row r="473" spans="2:90">
      <c r="B473" s="221"/>
      <c r="C473" s="221"/>
      <c r="AD473" s="73"/>
      <c r="AE473" s="74"/>
      <c r="AF473" s="74"/>
      <c r="BX473" s="73"/>
      <c r="BY473" s="74"/>
      <c r="BZ473" s="74"/>
      <c r="CA473" s="74"/>
      <c r="CF473" s="79"/>
      <c r="CL473" s="79"/>
    </row>
    <row r="474" spans="2:90">
      <c r="B474" s="221"/>
      <c r="C474" s="221"/>
      <c r="AD474" s="73"/>
      <c r="AE474" s="74"/>
      <c r="AF474" s="74"/>
      <c r="BX474" s="73"/>
      <c r="BY474" s="74"/>
      <c r="BZ474" s="74"/>
      <c r="CA474" s="74"/>
      <c r="CF474" s="79"/>
      <c r="CL474" s="79"/>
    </row>
    <row r="475" spans="2:90">
      <c r="B475" s="221"/>
      <c r="C475" s="221"/>
      <c r="AD475" s="73"/>
      <c r="AE475" s="74"/>
      <c r="AF475" s="74"/>
      <c r="BX475" s="73"/>
      <c r="BY475" s="74"/>
      <c r="BZ475" s="74"/>
      <c r="CA475" s="74"/>
      <c r="CF475" s="79"/>
      <c r="CL475" s="79"/>
    </row>
    <row r="476" spans="2:90">
      <c r="B476" s="221"/>
      <c r="C476" s="221"/>
      <c r="AD476" s="73"/>
      <c r="AE476" s="74"/>
      <c r="AF476" s="74"/>
      <c r="BX476" s="73"/>
      <c r="BY476" s="74"/>
      <c r="BZ476" s="74"/>
      <c r="CA476" s="74"/>
      <c r="CF476" s="79"/>
      <c r="CL476" s="79"/>
    </row>
    <row r="477" spans="2:90">
      <c r="B477" s="221"/>
      <c r="C477" s="221"/>
      <c r="AD477" s="73"/>
      <c r="AE477" s="74"/>
      <c r="AF477" s="74"/>
      <c r="BX477" s="73"/>
      <c r="BY477" s="74"/>
      <c r="BZ477" s="74"/>
      <c r="CA477" s="74"/>
      <c r="CF477" s="79"/>
      <c r="CL477" s="79"/>
    </row>
    <row r="478" spans="2:90">
      <c r="B478" s="221"/>
      <c r="C478" s="221"/>
      <c r="AD478" s="73"/>
      <c r="AE478" s="74"/>
      <c r="AF478" s="74"/>
      <c r="BX478" s="73"/>
      <c r="BY478" s="74"/>
      <c r="BZ478" s="74"/>
      <c r="CA478" s="74"/>
      <c r="CF478" s="79"/>
      <c r="CL478" s="79"/>
    </row>
    <row r="479" spans="2:90">
      <c r="B479" s="221"/>
      <c r="C479" s="221"/>
      <c r="AD479" s="73"/>
      <c r="AE479" s="74"/>
      <c r="AF479" s="74"/>
      <c r="BX479" s="73"/>
      <c r="BY479" s="74"/>
      <c r="BZ479" s="74"/>
      <c r="CA479" s="74"/>
      <c r="CF479" s="79"/>
      <c r="CL479" s="79"/>
    </row>
    <row r="480" spans="2:90">
      <c r="B480" s="221"/>
      <c r="C480" s="221"/>
      <c r="AD480" s="73"/>
      <c r="AE480" s="74"/>
      <c r="AF480" s="74"/>
      <c r="BX480" s="73"/>
      <c r="BY480" s="74"/>
      <c r="BZ480" s="74"/>
      <c r="CA480" s="74"/>
      <c r="CF480" s="79"/>
      <c r="CL480" s="79"/>
    </row>
    <row r="481" spans="2:90">
      <c r="B481" s="221"/>
      <c r="C481" s="221"/>
      <c r="AD481" s="73"/>
      <c r="AE481" s="74"/>
      <c r="AF481" s="74"/>
      <c r="BX481" s="73"/>
      <c r="BY481" s="74"/>
      <c r="BZ481" s="74"/>
      <c r="CA481" s="74"/>
      <c r="CF481" s="79"/>
      <c r="CL481" s="79"/>
    </row>
    <row r="482" spans="2:90">
      <c r="B482" s="221"/>
      <c r="C482" s="221"/>
      <c r="AD482" s="73"/>
      <c r="AE482" s="74"/>
      <c r="AF482" s="74"/>
      <c r="BX482" s="73"/>
      <c r="BY482" s="74"/>
      <c r="BZ482" s="74"/>
      <c r="CA482" s="74"/>
      <c r="CF482" s="79"/>
      <c r="CL482" s="79"/>
    </row>
    <row r="483" spans="2:90">
      <c r="B483" s="221"/>
      <c r="C483" s="221"/>
      <c r="AD483" s="73"/>
      <c r="AE483" s="74"/>
      <c r="AF483" s="74"/>
      <c r="BX483" s="73"/>
      <c r="BY483" s="74"/>
      <c r="BZ483" s="74"/>
      <c r="CA483" s="74"/>
      <c r="CF483" s="79"/>
      <c r="CL483" s="79"/>
    </row>
    <row r="484" spans="2:90">
      <c r="B484" s="221"/>
      <c r="C484" s="221"/>
      <c r="AD484" s="73"/>
      <c r="AE484" s="74"/>
      <c r="AF484" s="74"/>
      <c r="BX484" s="73"/>
      <c r="BY484" s="74"/>
      <c r="BZ484" s="74"/>
      <c r="CA484" s="74"/>
      <c r="CF484" s="79"/>
      <c r="CL484" s="79"/>
    </row>
    <row r="485" spans="2:90">
      <c r="B485" s="221"/>
      <c r="C485" s="221"/>
      <c r="AD485" s="73"/>
      <c r="AE485" s="74"/>
      <c r="AF485" s="74"/>
      <c r="BX485" s="73"/>
      <c r="BY485" s="74"/>
      <c r="BZ485" s="74"/>
      <c r="CA485" s="74"/>
      <c r="CF485" s="79"/>
      <c r="CL485" s="79"/>
    </row>
    <row r="486" spans="2:90">
      <c r="B486" s="221"/>
      <c r="C486" s="221"/>
      <c r="AD486" s="73"/>
      <c r="AE486" s="74"/>
      <c r="AF486" s="74"/>
      <c r="BX486" s="73"/>
      <c r="BY486" s="74"/>
      <c r="BZ486" s="74"/>
      <c r="CA486" s="74"/>
      <c r="CF486" s="79"/>
      <c r="CL486" s="79"/>
    </row>
    <row r="487" spans="2:90">
      <c r="B487" s="221"/>
      <c r="C487" s="221"/>
      <c r="AD487" s="73"/>
      <c r="AE487" s="74"/>
      <c r="AF487" s="74"/>
      <c r="BX487" s="73"/>
      <c r="BY487" s="74"/>
      <c r="BZ487" s="74"/>
      <c r="CA487" s="74"/>
      <c r="CF487" s="79"/>
      <c r="CL487" s="79"/>
    </row>
    <row r="488" spans="2:90">
      <c r="B488" s="221"/>
      <c r="C488" s="221"/>
      <c r="AD488" s="73"/>
      <c r="AE488" s="74"/>
      <c r="AF488" s="74"/>
      <c r="BX488" s="73"/>
      <c r="BY488" s="74"/>
      <c r="BZ488" s="74"/>
      <c r="CA488" s="74"/>
      <c r="CF488" s="79"/>
      <c r="CL488" s="79"/>
    </row>
    <row r="489" spans="2:90">
      <c r="B489" s="221"/>
      <c r="C489" s="221"/>
      <c r="AD489" s="73"/>
      <c r="AE489" s="74"/>
      <c r="AF489" s="74"/>
      <c r="BX489" s="73"/>
      <c r="BY489" s="74"/>
      <c r="BZ489" s="74"/>
      <c r="CA489" s="74"/>
      <c r="CF489" s="79"/>
      <c r="CL489" s="79"/>
    </row>
    <row r="490" spans="2:90">
      <c r="B490" s="221"/>
      <c r="C490" s="221"/>
      <c r="AD490" s="73"/>
      <c r="AE490" s="74"/>
      <c r="AF490" s="74"/>
      <c r="BX490" s="73"/>
      <c r="BY490" s="74"/>
      <c r="BZ490" s="74"/>
      <c r="CA490" s="74"/>
      <c r="CF490" s="79"/>
      <c r="CL490" s="79"/>
    </row>
    <row r="491" spans="2:90">
      <c r="B491" s="221"/>
      <c r="C491" s="221"/>
      <c r="AD491" s="73"/>
      <c r="AE491" s="74"/>
      <c r="AF491" s="74"/>
      <c r="BX491" s="73"/>
      <c r="BY491" s="74"/>
      <c r="BZ491" s="74"/>
      <c r="CA491" s="74"/>
      <c r="CF491" s="79"/>
      <c r="CL491" s="79"/>
    </row>
    <row r="492" spans="2:90">
      <c r="B492" s="221"/>
      <c r="C492" s="221"/>
      <c r="AD492" s="73"/>
      <c r="AE492" s="74"/>
      <c r="AF492" s="74"/>
      <c r="BX492" s="73"/>
      <c r="BY492" s="74"/>
      <c r="BZ492" s="74"/>
      <c r="CA492" s="74"/>
      <c r="CF492" s="79"/>
      <c r="CL492" s="79"/>
    </row>
    <row r="493" spans="2:90">
      <c r="B493" s="221"/>
      <c r="C493" s="221"/>
      <c r="AD493" s="73"/>
      <c r="AE493" s="74"/>
      <c r="AF493" s="74"/>
      <c r="BX493" s="73"/>
      <c r="BY493" s="74"/>
      <c r="BZ493" s="74"/>
      <c r="CA493" s="74"/>
      <c r="CF493" s="79"/>
      <c r="CL493" s="79"/>
    </row>
    <row r="494" spans="2:90">
      <c r="B494" s="221"/>
      <c r="C494" s="221"/>
      <c r="AD494" s="73"/>
      <c r="AE494" s="74"/>
      <c r="AF494" s="74"/>
      <c r="BX494" s="73"/>
      <c r="BY494" s="74"/>
      <c r="BZ494" s="74"/>
      <c r="CA494" s="74"/>
      <c r="CF494" s="79"/>
      <c r="CL494" s="79"/>
    </row>
    <row r="495" spans="2:90">
      <c r="B495" s="221"/>
      <c r="C495" s="221"/>
      <c r="AD495" s="73"/>
      <c r="AE495" s="74"/>
      <c r="AF495" s="74"/>
      <c r="BX495" s="73"/>
      <c r="BY495" s="74"/>
      <c r="BZ495" s="74"/>
      <c r="CA495" s="74"/>
      <c r="CF495" s="79"/>
      <c r="CL495" s="79"/>
    </row>
    <row r="496" spans="2:90">
      <c r="B496" s="221"/>
      <c r="C496" s="221"/>
      <c r="AD496" s="73"/>
      <c r="AE496" s="74"/>
      <c r="AF496" s="74"/>
      <c r="BX496" s="73"/>
      <c r="BY496" s="74"/>
      <c r="BZ496" s="74"/>
      <c r="CA496" s="74"/>
      <c r="CF496" s="79"/>
      <c r="CL496" s="79"/>
    </row>
    <row r="497" spans="2:90">
      <c r="B497" s="221"/>
      <c r="C497" s="221"/>
      <c r="AD497" s="73"/>
      <c r="AE497" s="74"/>
      <c r="AF497" s="74"/>
      <c r="BX497" s="73"/>
      <c r="BY497" s="74"/>
      <c r="BZ497" s="74"/>
      <c r="CA497" s="74"/>
      <c r="CF497" s="79"/>
      <c r="CL497" s="79"/>
    </row>
    <row r="498" spans="2:90">
      <c r="B498" s="221"/>
      <c r="C498" s="221"/>
      <c r="AD498" s="73"/>
      <c r="AE498" s="74"/>
      <c r="AF498" s="74"/>
      <c r="BX498" s="73"/>
      <c r="BY498" s="74"/>
      <c r="BZ498" s="74"/>
      <c r="CA498" s="74"/>
      <c r="CF498" s="79"/>
      <c r="CL498" s="79"/>
    </row>
    <row r="499" spans="2:90">
      <c r="B499" s="221"/>
      <c r="C499" s="221"/>
      <c r="AD499" s="73"/>
      <c r="AE499" s="74"/>
      <c r="AF499" s="74"/>
      <c r="BX499" s="73"/>
      <c r="BY499" s="74"/>
      <c r="BZ499" s="74"/>
      <c r="CA499" s="74"/>
      <c r="CF499" s="79"/>
      <c r="CL499" s="79"/>
    </row>
    <row r="500" spans="2:90">
      <c r="B500" s="221"/>
      <c r="C500" s="221"/>
      <c r="AD500" s="73"/>
      <c r="AE500" s="74"/>
      <c r="AF500" s="74"/>
      <c r="BX500" s="73"/>
      <c r="BY500" s="74"/>
      <c r="BZ500" s="74"/>
      <c r="CA500" s="74"/>
      <c r="CF500" s="79"/>
      <c r="CL500" s="79"/>
    </row>
    <row r="501" spans="2:90">
      <c r="B501" s="221"/>
      <c r="C501" s="221"/>
      <c r="AD501" s="73"/>
      <c r="AE501" s="74"/>
      <c r="AF501" s="74"/>
      <c r="BX501" s="73"/>
      <c r="BY501" s="74"/>
      <c r="BZ501" s="74"/>
      <c r="CA501" s="74"/>
      <c r="CF501" s="79"/>
      <c r="CL501" s="79"/>
    </row>
    <row r="502" spans="2:90">
      <c r="B502" s="221"/>
      <c r="C502" s="221"/>
      <c r="AD502" s="73"/>
      <c r="AE502" s="74"/>
      <c r="AF502" s="74"/>
      <c r="BX502" s="73"/>
      <c r="BY502" s="74"/>
      <c r="BZ502" s="74"/>
      <c r="CA502" s="74"/>
      <c r="CF502" s="79"/>
      <c r="CL502" s="79"/>
    </row>
    <row r="503" spans="2:90">
      <c r="B503" s="221"/>
      <c r="C503" s="221"/>
      <c r="AD503" s="73"/>
      <c r="AE503" s="74"/>
      <c r="AF503" s="74"/>
      <c r="BX503" s="73"/>
      <c r="BY503" s="74"/>
      <c r="BZ503" s="74"/>
      <c r="CA503" s="74"/>
      <c r="CF503" s="79"/>
      <c r="CL503" s="79"/>
    </row>
    <row r="504" spans="2:90">
      <c r="B504" s="221"/>
      <c r="C504" s="221"/>
      <c r="AD504" s="73"/>
      <c r="AE504" s="74"/>
      <c r="AF504" s="74"/>
      <c r="BX504" s="73"/>
      <c r="BY504" s="74"/>
      <c r="BZ504" s="74"/>
      <c r="CA504" s="74"/>
      <c r="CF504" s="79"/>
      <c r="CL504" s="79"/>
    </row>
    <row r="505" spans="2:90">
      <c r="B505" s="221"/>
      <c r="C505" s="221"/>
      <c r="AD505" s="73"/>
      <c r="AE505" s="74"/>
      <c r="AF505" s="74"/>
      <c r="BX505" s="73"/>
      <c r="BY505" s="74"/>
      <c r="BZ505" s="74"/>
      <c r="CA505" s="74"/>
      <c r="CF505" s="79"/>
      <c r="CL505" s="79"/>
    </row>
    <row r="506" spans="2:90">
      <c r="B506" s="221"/>
      <c r="C506" s="221"/>
      <c r="AD506" s="73"/>
      <c r="AE506" s="74"/>
      <c r="AF506" s="74"/>
      <c r="BX506" s="73"/>
      <c r="BY506" s="74"/>
      <c r="BZ506" s="74"/>
      <c r="CA506" s="74"/>
      <c r="CF506" s="79"/>
      <c r="CL506" s="79"/>
    </row>
    <row r="507" spans="2:90">
      <c r="B507" s="221"/>
      <c r="C507" s="221"/>
      <c r="AD507" s="73"/>
      <c r="AE507" s="74"/>
      <c r="AF507" s="74"/>
      <c r="BX507" s="73"/>
      <c r="BY507" s="74"/>
      <c r="BZ507" s="74"/>
      <c r="CA507" s="74"/>
      <c r="CF507" s="79"/>
      <c r="CL507" s="79"/>
    </row>
    <row r="508" spans="2:90">
      <c r="B508" s="221"/>
      <c r="C508" s="221"/>
      <c r="AD508" s="73"/>
      <c r="AE508" s="74"/>
      <c r="AF508" s="74"/>
      <c r="BX508" s="73"/>
      <c r="BY508" s="74"/>
      <c r="BZ508" s="74"/>
      <c r="CA508" s="74"/>
      <c r="CF508" s="79"/>
      <c r="CL508" s="79"/>
    </row>
    <row r="509" spans="2:90">
      <c r="B509" s="221"/>
      <c r="C509" s="221"/>
      <c r="AD509" s="73"/>
      <c r="AE509" s="74"/>
      <c r="AF509" s="74"/>
      <c r="BX509" s="73"/>
      <c r="BY509" s="74"/>
      <c r="BZ509" s="74"/>
      <c r="CA509" s="74"/>
      <c r="CF509" s="79"/>
      <c r="CL509" s="79"/>
    </row>
    <row r="510" spans="2:90">
      <c r="B510" s="221"/>
      <c r="C510" s="221"/>
      <c r="AD510" s="73"/>
      <c r="AE510" s="74"/>
      <c r="AF510" s="74"/>
      <c r="BX510" s="73"/>
      <c r="BY510" s="74"/>
      <c r="BZ510" s="74"/>
      <c r="CA510" s="74"/>
      <c r="CF510" s="79"/>
      <c r="CL510" s="79"/>
    </row>
    <row r="511" spans="2:90">
      <c r="B511" s="221"/>
      <c r="C511" s="221"/>
      <c r="AD511" s="73"/>
      <c r="AE511" s="74"/>
      <c r="AF511" s="74"/>
      <c r="BX511" s="73"/>
      <c r="BY511" s="74"/>
      <c r="BZ511" s="74"/>
      <c r="CA511" s="74"/>
      <c r="CF511" s="79"/>
      <c r="CL511" s="79"/>
    </row>
    <row r="512" spans="2:90">
      <c r="B512" s="221"/>
      <c r="C512" s="221"/>
      <c r="AD512" s="73"/>
      <c r="AE512" s="74"/>
      <c r="AF512" s="74"/>
      <c r="BX512" s="73"/>
      <c r="BY512" s="74"/>
      <c r="BZ512" s="74"/>
      <c r="CA512" s="74"/>
      <c r="CF512" s="79"/>
      <c r="CL512" s="79"/>
    </row>
    <row r="513" spans="2:90">
      <c r="B513" s="221"/>
      <c r="C513" s="221"/>
      <c r="AD513" s="73"/>
      <c r="AE513" s="74"/>
      <c r="AF513" s="74"/>
      <c r="BX513" s="73"/>
      <c r="BY513" s="74"/>
      <c r="BZ513" s="74"/>
      <c r="CA513" s="74"/>
      <c r="CF513" s="79"/>
      <c r="CL513" s="79"/>
    </row>
    <row r="514" spans="2:90">
      <c r="B514" s="221"/>
      <c r="C514" s="221"/>
      <c r="AD514" s="73"/>
      <c r="AE514" s="74"/>
      <c r="AF514" s="74"/>
      <c r="BX514" s="73"/>
      <c r="BY514" s="74"/>
      <c r="BZ514" s="74"/>
      <c r="CA514" s="74"/>
      <c r="CF514" s="79"/>
      <c r="CL514" s="79"/>
    </row>
    <row r="515" spans="2:90">
      <c r="B515" s="221"/>
      <c r="C515" s="221"/>
      <c r="AD515" s="73"/>
      <c r="AE515" s="74"/>
      <c r="AF515" s="74"/>
      <c r="BX515" s="73"/>
      <c r="BY515" s="74"/>
      <c r="BZ515" s="74"/>
      <c r="CA515" s="74"/>
      <c r="CF515" s="79"/>
      <c r="CL515" s="79"/>
    </row>
    <row r="516" spans="2:90">
      <c r="B516" s="221"/>
      <c r="C516" s="221"/>
      <c r="AD516" s="73"/>
      <c r="AE516" s="74"/>
      <c r="AF516" s="74"/>
      <c r="BX516" s="73"/>
      <c r="BY516" s="74"/>
      <c r="BZ516" s="74"/>
      <c r="CA516" s="74"/>
      <c r="CF516" s="79"/>
      <c r="CL516" s="79"/>
    </row>
    <row r="517" spans="2:90">
      <c r="B517" s="221"/>
      <c r="C517" s="221"/>
      <c r="AD517" s="73"/>
      <c r="AE517" s="74"/>
      <c r="AF517" s="74"/>
      <c r="BX517" s="73"/>
      <c r="BY517" s="74"/>
      <c r="BZ517" s="74"/>
      <c r="CA517" s="74"/>
      <c r="CF517" s="79"/>
      <c r="CL517" s="79"/>
    </row>
    <row r="518" spans="2:90">
      <c r="B518" s="221"/>
      <c r="C518" s="221"/>
      <c r="AD518" s="73"/>
      <c r="AE518" s="74"/>
      <c r="AF518" s="74"/>
      <c r="BX518" s="73"/>
      <c r="BY518" s="74"/>
      <c r="BZ518" s="74"/>
      <c r="CA518" s="74"/>
      <c r="CF518" s="79"/>
      <c r="CL518" s="79"/>
    </row>
    <row r="519" spans="2:90">
      <c r="B519" s="221"/>
      <c r="C519" s="221"/>
      <c r="AD519" s="73"/>
      <c r="AE519" s="74"/>
      <c r="AF519" s="74"/>
      <c r="BX519" s="73"/>
      <c r="BY519" s="74"/>
      <c r="BZ519" s="74"/>
      <c r="CA519" s="74"/>
      <c r="CF519" s="79"/>
      <c r="CL519" s="79"/>
    </row>
    <row r="520" spans="2:90">
      <c r="B520" s="221"/>
      <c r="C520" s="221"/>
      <c r="AD520" s="73"/>
      <c r="AE520" s="74"/>
      <c r="AF520" s="74"/>
      <c r="BX520" s="73"/>
      <c r="BY520" s="74"/>
      <c r="BZ520" s="74"/>
      <c r="CA520" s="74"/>
      <c r="CF520" s="79"/>
      <c r="CL520" s="79"/>
    </row>
    <row r="521" spans="2:90">
      <c r="B521" s="221"/>
      <c r="C521" s="221"/>
      <c r="AD521" s="73"/>
      <c r="AE521" s="74"/>
      <c r="AF521" s="74"/>
      <c r="BX521" s="73"/>
      <c r="BY521" s="74"/>
      <c r="BZ521" s="74"/>
      <c r="CA521" s="74"/>
      <c r="CF521" s="79"/>
      <c r="CL521" s="79"/>
    </row>
    <row r="522" spans="2:90">
      <c r="B522" s="221"/>
      <c r="C522" s="221"/>
      <c r="AD522" s="73"/>
      <c r="AE522" s="74"/>
      <c r="AF522" s="74"/>
      <c r="BX522" s="73"/>
      <c r="BY522" s="74"/>
      <c r="BZ522" s="74"/>
      <c r="CA522" s="74"/>
      <c r="CF522" s="79"/>
      <c r="CL522" s="79"/>
    </row>
    <row r="523" spans="2:90">
      <c r="B523" s="221"/>
      <c r="C523" s="221"/>
      <c r="AD523" s="73"/>
      <c r="AE523" s="74"/>
      <c r="AF523" s="74"/>
      <c r="BX523" s="73"/>
      <c r="BY523" s="74"/>
      <c r="BZ523" s="74"/>
      <c r="CA523" s="74"/>
      <c r="CF523" s="79"/>
      <c r="CL523" s="79"/>
    </row>
    <row r="524" spans="2:90">
      <c r="B524" s="221"/>
      <c r="C524" s="221"/>
      <c r="AD524" s="73"/>
      <c r="AE524" s="74"/>
      <c r="AF524" s="74"/>
      <c r="BX524" s="73"/>
      <c r="BY524" s="74"/>
      <c r="BZ524" s="74"/>
      <c r="CA524" s="74"/>
      <c r="CF524" s="79"/>
      <c r="CL524" s="79"/>
    </row>
    <row r="525" spans="2:90">
      <c r="B525" s="221"/>
      <c r="C525" s="221"/>
      <c r="AD525" s="73"/>
      <c r="AE525" s="74"/>
      <c r="AF525" s="74"/>
      <c r="BX525" s="73"/>
      <c r="BY525" s="74"/>
      <c r="BZ525" s="74"/>
      <c r="CA525" s="74"/>
      <c r="CF525" s="79"/>
      <c r="CL525" s="79"/>
    </row>
    <row r="526" spans="2:90">
      <c r="B526" s="221"/>
      <c r="C526" s="221"/>
      <c r="AD526" s="73"/>
      <c r="AE526" s="74"/>
      <c r="AF526" s="74"/>
      <c r="BX526" s="73"/>
      <c r="BY526" s="74"/>
      <c r="BZ526" s="74"/>
      <c r="CA526" s="74"/>
      <c r="CF526" s="79"/>
      <c r="CL526" s="79"/>
    </row>
    <row r="527" spans="2:90">
      <c r="B527" s="221"/>
      <c r="C527" s="221"/>
      <c r="AD527" s="73"/>
      <c r="AE527" s="74"/>
      <c r="AF527" s="74"/>
      <c r="BX527" s="73"/>
      <c r="BY527" s="74"/>
      <c r="BZ527" s="74"/>
      <c r="CA527" s="74"/>
      <c r="CF527" s="79"/>
      <c r="CL527" s="79"/>
    </row>
    <row r="528" spans="2:90">
      <c r="B528" s="221"/>
      <c r="C528" s="221"/>
      <c r="AD528" s="73"/>
      <c r="AE528" s="74"/>
      <c r="AF528" s="74"/>
      <c r="BX528" s="73"/>
      <c r="BY528" s="74"/>
      <c r="BZ528" s="74"/>
      <c r="CA528" s="74"/>
      <c r="CF528" s="79"/>
      <c r="CL528" s="79"/>
    </row>
    <row r="529" spans="2:90">
      <c r="B529" s="221"/>
      <c r="C529" s="221"/>
      <c r="AD529" s="73"/>
      <c r="AE529" s="74"/>
      <c r="AF529" s="74"/>
      <c r="BX529" s="73"/>
      <c r="BY529" s="74"/>
      <c r="BZ529" s="74"/>
      <c r="CA529" s="74"/>
      <c r="CF529" s="79"/>
      <c r="CL529" s="79"/>
    </row>
    <row r="530" spans="2:90">
      <c r="B530" s="221"/>
      <c r="C530" s="221"/>
      <c r="AD530" s="73"/>
      <c r="AE530" s="74"/>
      <c r="AF530" s="74"/>
      <c r="BX530" s="73"/>
      <c r="BY530" s="74"/>
      <c r="BZ530" s="74"/>
      <c r="CA530" s="74"/>
      <c r="CF530" s="79"/>
      <c r="CL530" s="79"/>
    </row>
    <row r="531" spans="2:90">
      <c r="B531" s="221"/>
      <c r="C531" s="221"/>
      <c r="AD531" s="73"/>
      <c r="AE531" s="74"/>
      <c r="AF531" s="74"/>
      <c r="BX531" s="73"/>
      <c r="BY531" s="74"/>
      <c r="BZ531" s="74"/>
      <c r="CA531" s="74"/>
      <c r="CF531" s="79"/>
      <c r="CL531" s="79"/>
    </row>
    <row r="532" spans="2:90">
      <c r="B532" s="221"/>
      <c r="C532" s="221"/>
      <c r="AD532" s="73"/>
      <c r="AE532" s="74"/>
      <c r="AF532" s="74"/>
      <c r="BX532" s="73"/>
      <c r="BY532" s="74"/>
      <c r="BZ532" s="74"/>
      <c r="CA532" s="74"/>
      <c r="CF532" s="79"/>
      <c r="CL532" s="79"/>
    </row>
    <row r="533" spans="2:90">
      <c r="B533" s="221"/>
      <c r="C533" s="221"/>
      <c r="AD533" s="73"/>
      <c r="AE533" s="74"/>
      <c r="AF533" s="74"/>
      <c r="BX533" s="73"/>
      <c r="BY533" s="74"/>
      <c r="BZ533" s="74"/>
      <c r="CA533" s="74"/>
      <c r="CF533" s="79"/>
      <c r="CL533" s="79"/>
    </row>
    <row r="534" spans="2:90">
      <c r="B534" s="221"/>
      <c r="C534" s="221"/>
      <c r="AD534" s="73"/>
      <c r="AE534" s="74"/>
      <c r="AF534" s="74"/>
      <c r="BX534" s="73"/>
      <c r="BY534" s="74"/>
      <c r="BZ534" s="74"/>
      <c r="CA534" s="74"/>
      <c r="CF534" s="79"/>
      <c r="CL534" s="79"/>
    </row>
    <row r="535" spans="2:90">
      <c r="B535" s="221"/>
      <c r="C535" s="221"/>
      <c r="AD535" s="73"/>
      <c r="AE535" s="74"/>
      <c r="AF535" s="74"/>
      <c r="BX535" s="73"/>
      <c r="BY535" s="74"/>
      <c r="BZ535" s="74"/>
      <c r="CA535" s="74"/>
      <c r="CF535" s="79"/>
      <c r="CL535" s="79"/>
    </row>
    <row r="536" spans="2:90">
      <c r="B536" s="221"/>
      <c r="C536" s="221"/>
      <c r="AD536" s="73"/>
      <c r="AE536" s="74"/>
      <c r="AF536" s="74"/>
      <c r="BX536" s="73"/>
      <c r="BY536" s="74"/>
      <c r="BZ536" s="74"/>
      <c r="CA536" s="74"/>
      <c r="CF536" s="79"/>
      <c r="CL536" s="79"/>
    </row>
    <row r="537" spans="2:90">
      <c r="B537" s="221"/>
      <c r="C537" s="221"/>
      <c r="AD537" s="73"/>
      <c r="AE537" s="74"/>
      <c r="AF537" s="74"/>
      <c r="BX537" s="73"/>
      <c r="BY537" s="74"/>
      <c r="BZ537" s="74"/>
      <c r="CA537" s="74"/>
      <c r="CF537" s="79"/>
      <c r="CL537" s="79"/>
    </row>
    <row r="538" spans="2:90">
      <c r="B538" s="221"/>
      <c r="C538" s="221"/>
      <c r="AD538" s="73"/>
      <c r="AE538" s="74"/>
      <c r="AF538" s="74"/>
      <c r="BX538" s="73"/>
      <c r="BY538" s="74"/>
      <c r="BZ538" s="74"/>
      <c r="CA538" s="74"/>
      <c r="CF538" s="79"/>
      <c r="CL538" s="79"/>
    </row>
    <row r="539" spans="2:90">
      <c r="B539" s="221"/>
      <c r="C539" s="221"/>
      <c r="AD539" s="73"/>
      <c r="AE539" s="74"/>
      <c r="AF539" s="74"/>
      <c r="BX539" s="73"/>
      <c r="BY539" s="74"/>
      <c r="BZ539" s="74"/>
      <c r="CA539" s="74"/>
      <c r="CF539" s="79"/>
      <c r="CL539" s="79"/>
    </row>
    <row r="540" spans="2:90">
      <c r="B540" s="221"/>
      <c r="C540" s="221"/>
      <c r="AD540" s="73"/>
      <c r="AE540" s="74"/>
      <c r="AF540" s="74"/>
      <c r="BX540" s="73"/>
      <c r="BY540" s="74"/>
      <c r="BZ540" s="74"/>
      <c r="CA540" s="74"/>
      <c r="CF540" s="79"/>
      <c r="CL540" s="79"/>
    </row>
    <row r="541" spans="2:90">
      <c r="B541" s="221"/>
      <c r="C541" s="221"/>
      <c r="AD541" s="73"/>
      <c r="AE541" s="74"/>
      <c r="AF541" s="74"/>
      <c r="BX541" s="73"/>
      <c r="BY541" s="74"/>
      <c r="BZ541" s="74"/>
      <c r="CA541" s="74"/>
      <c r="CF541" s="79"/>
      <c r="CL541" s="79"/>
    </row>
    <row r="542" spans="2:90">
      <c r="B542" s="221"/>
      <c r="C542" s="221"/>
      <c r="AD542" s="73"/>
      <c r="AE542" s="74"/>
      <c r="AF542" s="74"/>
      <c r="BX542" s="73"/>
      <c r="BY542" s="74"/>
      <c r="BZ542" s="74"/>
      <c r="CA542" s="74"/>
      <c r="CF542" s="79"/>
      <c r="CL542" s="79"/>
    </row>
    <row r="543" spans="2:90">
      <c r="B543" s="221"/>
      <c r="C543" s="221"/>
      <c r="AD543" s="73"/>
      <c r="AE543" s="74"/>
      <c r="AF543" s="74"/>
      <c r="BX543" s="73"/>
      <c r="BY543" s="74"/>
      <c r="BZ543" s="74"/>
      <c r="CA543" s="74"/>
      <c r="CF543" s="79"/>
      <c r="CL543" s="79"/>
    </row>
    <row r="544" spans="2:90">
      <c r="B544" s="221"/>
      <c r="C544" s="221"/>
      <c r="AD544" s="73"/>
      <c r="AE544" s="74"/>
      <c r="AF544" s="74"/>
      <c r="BX544" s="73"/>
      <c r="BY544" s="74"/>
      <c r="BZ544" s="74"/>
      <c r="CA544" s="74"/>
      <c r="CF544" s="79"/>
      <c r="CL544" s="79"/>
    </row>
    <row r="545" spans="2:90">
      <c r="B545" s="221"/>
      <c r="C545" s="221"/>
      <c r="AD545" s="73"/>
      <c r="AE545" s="74"/>
      <c r="AF545" s="74"/>
      <c r="BX545" s="73"/>
      <c r="BY545" s="74"/>
      <c r="BZ545" s="74"/>
      <c r="CA545" s="74"/>
      <c r="CF545" s="79"/>
      <c r="CL545" s="79"/>
    </row>
    <row r="546" spans="2:90">
      <c r="B546" s="221"/>
      <c r="C546" s="221"/>
      <c r="AD546" s="73"/>
      <c r="AE546" s="74"/>
      <c r="AF546" s="74"/>
      <c r="BX546" s="73"/>
      <c r="BY546" s="74"/>
      <c r="BZ546" s="74"/>
      <c r="CA546" s="74"/>
      <c r="CF546" s="79"/>
      <c r="CL546" s="79"/>
    </row>
    <row r="547" spans="2:90">
      <c r="B547" s="221"/>
      <c r="C547" s="221"/>
      <c r="AD547" s="73"/>
      <c r="AE547" s="74"/>
      <c r="AF547" s="74"/>
      <c r="BX547" s="73"/>
      <c r="BY547" s="74"/>
      <c r="BZ547" s="74"/>
      <c r="CA547" s="74"/>
      <c r="CF547" s="79"/>
      <c r="CL547" s="79"/>
    </row>
    <row r="548" spans="2:90">
      <c r="B548" s="221"/>
      <c r="C548" s="221"/>
      <c r="AD548" s="73"/>
      <c r="AE548" s="74"/>
      <c r="AF548" s="74"/>
      <c r="BX548" s="73"/>
      <c r="BY548" s="74"/>
      <c r="BZ548" s="74"/>
      <c r="CA548" s="74"/>
      <c r="CF548" s="79"/>
      <c r="CL548" s="79"/>
    </row>
    <row r="549" spans="2:90">
      <c r="B549" s="221"/>
      <c r="C549" s="221"/>
      <c r="AD549" s="73"/>
      <c r="AE549" s="74"/>
      <c r="AF549" s="74"/>
      <c r="BX549" s="73"/>
      <c r="BY549" s="74"/>
      <c r="BZ549" s="74"/>
      <c r="CA549" s="74"/>
      <c r="CF549" s="79"/>
      <c r="CL549" s="79"/>
    </row>
    <row r="550" spans="2:90">
      <c r="B550" s="221"/>
      <c r="C550" s="221"/>
      <c r="AD550" s="73"/>
      <c r="AE550" s="74"/>
      <c r="AF550" s="74"/>
      <c r="BX550" s="73"/>
      <c r="BY550" s="74"/>
      <c r="BZ550" s="74"/>
      <c r="CA550" s="74"/>
      <c r="CF550" s="79"/>
      <c r="CL550" s="79"/>
    </row>
    <row r="551" spans="2:90">
      <c r="B551" s="221"/>
      <c r="C551" s="221"/>
      <c r="AD551" s="73"/>
      <c r="AE551" s="74"/>
      <c r="AF551" s="74"/>
      <c r="BX551" s="73"/>
      <c r="BY551" s="74"/>
      <c r="BZ551" s="74"/>
      <c r="CA551" s="74"/>
      <c r="CF551" s="79"/>
      <c r="CL551" s="79"/>
    </row>
    <row r="552" spans="2:90">
      <c r="B552" s="221"/>
      <c r="C552" s="221"/>
      <c r="AD552" s="73"/>
      <c r="AE552" s="74"/>
      <c r="AF552" s="74"/>
      <c r="BX552" s="73"/>
      <c r="BY552" s="74"/>
      <c r="BZ552" s="74"/>
      <c r="CA552" s="74"/>
      <c r="CF552" s="79"/>
      <c r="CL552" s="79"/>
    </row>
    <row r="553" spans="2:90">
      <c r="B553" s="221"/>
      <c r="C553" s="221"/>
      <c r="AD553" s="73"/>
      <c r="AE553" s="74"/>
      <c r="AF553" s="74"/>
      <c r="BX553" s="73"/>
      <c r="BY553" s="74"/>
      <c r="BZ553" s="74"/>
      <c r="CA553" s="74"/>
      <c r="CF553" s="79"/>
      <c r="CL553" s="79"/>
    </row>
    <row r="554" spans="2:90">
      <c r="B554" s="221"/>
      <c r="C554" s="221"/>
      <c r="AD554" s="73"/>
      <c r="AE554" s="74"/>
      <c r="AF554" s="74"/>
      <c r="BX554" s="73"/>
      <c r="BY554" s="74"/>
      <c r="BZ554" s="74"/>
      <c r="CA554" s="74"/>
      <c r="CF554" s="79"/>
      <c r="CL554" s="79"/>
    </row>
    <row r="555" spans="2:90">
      <c r="B555" s="221"/>
      <c r="C555" s="221"/>
      <c r="AD555" s="73"/>
      <c r="AE555" s="74"/>
      <c r="AF555" s="74"/>
      <c r="BX555" s="73"/>
      <c r="BY555" s="74"/>
      <c r="BZ555" s="74"/>
      <c r="CA555" s="74"/>
      <c r="CF555" s="79"/>
      <c r="CL555" s="79"/>
    </row>
    <row r="556" spans="2:90">
      <c r="B556" s="221"/>
      <c r="C556" s="221"/>
      <c r="AD556" s="73"/>
      <c r="AE556" s="74"/>
      <c r="AF556" s="74"/>
      <c r="BX556" s="73"/>
      <c r="BY556" s="74"/>
      <c r="BZ556" s="74"/>
      <c r="CA556" s="74"/>
      <c r="CF556" s="79"/>
      <c r="CL556" s="79"/>
    </row>
    <row r="557" spans="2:90">
      <c r="B557" s="221"/>
      <c r="C557" s="221"/>
      <c r="AD557" s="73"/>
      <c r="AE557" s="74"/>
      <c r="AF557" s="74"/>
      <c r="BX557" s="73"/>
      <c r="BY557" s="74"/>
      <c r="BZ557" s="74"/>
      <c r="CA557" s="74"/>
      <c r="CF557" s="79"/>
      <c r="CL557" s="79"/>
    </row>
    <row r="558" spans="2:90">
      <c r="B558" s="221"/>
      <c r="C558" s="221"/>
      <c r="AD558" s="73"/>
      <c r="AE558" s="74"/>
      <c r="AF558" s="74"/>
      <c r="BX558" s="73"/>
      <c r="BY558" s="74"/>
      <c r="BZ558" s="74"/>
      <c r="CA558" s="74"/>
      <c r="CF558" s="79"/>
      <c r="CL558" s="79"/>
    </row>
    <row r="559" spans="2:90">
      <c r="B559" s="221"/>
      <c r="C559" s="221"/>
      <c r="AD559" s="73"/>
      <c r="AE559" s="74"/>
      <c r="AF559" s="74"/>
      <c r="BX559" s="73"/>
      <c r="BY559" s="74"/>
      <c r="BZ559" s="74"/>
      <c r="CA559" s="74"/>
      <c r="CF559" s="79"/>
      <c r="CL559" s="79"/>
    </row>
    <row r="560" spans="2:90">
      <c r="B560" s="221"/>
      <c r="C560" s="221"/>
      <c r="AD560" s="73"/>
      <c r="AE560" s="74"/>
      <c r="AF560" s="74"/>
      <c r="BX560" s="73"/>
      <c r="BY560" s="74"/>
      <c r="BZ560" s="74"/>
      <c r="CA560" s="74"/>
      <c r="CF560" s="79"/>
      <c r="CL560" s="79"/>
    </row>
    <row r="561" spans="2:90">
      <c r="B561" s="221"/>
      <c r="C561" s="221"/>
      <c r="AD561" s="73"/>
      <c r="AE561" s="74"/>
      <c r="AF561" s="74"/>
      <c r="BX561" s="73"/>
      <c r="BY561" s="74"/>
      <c r="BZ561" s="74"/>
      <c r="CA561" s="74"/>
      <c r="CF561" s="79"/>
      <c r="CL561" s="79"/>
    </row>
    <row r="562" spans="2:90">
      <c r="B562" s="221"/>
      <c r="C562" s="221"/>
      <c r="AD562" s="73"/>
      <c r="AE562" s="74"/>
      <c r="AF562" s="74"/>
      <c r="BX562" s="73"/>
      <c r="BY562" s="74"/>
      <c r="BZ562" s="74"/>
      <c r="CA562" s="74"/>
      <c r="CF562" s="79"/>
      <c r="CL562" s="79"/>
    </row>
    <row r="563" spans="2:90">
      <c r="B563" s="221"/>
      <c r="C563" s="221"/>
      <c r="AD563" s="73"/>
      <c r="AE563" s="74"/>
      <c r="AF563" s="74"/>
      <c r="BX563" s="73"/>
      <c r="BY563" s="74"/>
      <c r="BZ563" s="74"/>
      <c r="CA563" s="74"/>
      <c r="CF563" s="79"/>
      <c r="CL563" s="79"/>
    </row>
    <row r="564" spans="2:90">
      <c r="B564" s="221"/>
      <c r="C564" s="221"/>
      <c r="AD564" s="73"/>
      <c r="AE564" s="74"/>
      <c r="AF564" s="74"/>
      <c r="BX564" s="73"/>
      <c r="BY564" s="74"/>
      <c r="BZ564" s="74"/>
      <c r="CA564" s="74"/>
      <c r="CF564" s="79"/>
      <c r="CL564" s="79"/>
    </row>
    <row r="565" spans="2:90">
      <c r="B565" s="221"/>
      <c r="C565" s="221"/>
      <c r="AD565" s="73"/>
      <c r="AE565" s="74"/>
      <c r="AF565" s="74"/>
      <c r="BX565" s="73"/>
      <c r="BY565" s="74"/>
      <c r="BZ565" s="74"/>
      <c r="CA565" s="74"/>
      <c r="CF565" s="79"/>
      <c r="CL565" s="79"/>
    </row>
    <row r="566" spans="2:90">
      <c r="B566" s="221"/>
      <c r="C566" s="221"/>
      <c r="AD566" s="73"/>
      <c r="AE566" s="74"/>
      <c r="AF566" s="74"/>
      <c r="BX566" s="73"/>
      <c r="BY566" s="74"/>
      <c r="BZ566" s="74"/>
      <c r="CA566" s="74"/>
      <c r="CF566" s="79"/>
      <c r="CL566" s="79"/>
    </row>
    <row r="567" spans="2:90">
      <c r="B567" s="221"/>
      <c r="C567" s="221"/>
      <c r="AD567" s="73"/>
      <c r="AE567" s="74"/>
      <c r="AF567" s="74"/>
      <c r="BX567" s="73"/>
      <c r="BY567" s="74"/>
      <c r="BZ567" s="74"/>
      <c r="CA567" s="74"/>
      <c r="CF567" s="79"/>
      <c r="CL567" s="79"/>
    </row>
    <row r="568" spans="2:90">
      <c r="B568" s="221"/>
      <c r="C568" s="221"/>
      <c r="AD568" s="73"/>
      <c r="AE568" s="74"/>
      <c r="AF568" s="74"/>
      <c r="BX568" s="73"/>
      <c r="BY568" s="74"/>
      <c r="BZ568" s="74"/>
      <c r="CA568" s="74"/>
      <c r="CF568" s="79"/>
      <c r="CL568" s="79"/>
    </row>
    <row r="569" spans="2:90">
      <c r="B569" s="221"/>
      <c r="C569" s="221"/>
      <c r="AD569" s="73"/>
      <c r="AE569" s="74"/>
      <c r="AF569" s="74"/>
      <c r="BX569" s="73"/>
      <c r="BY569" s="74"/>
      <c r="BZ569" s="74"/>
      <c r="CA569" s="74"/>
      <c r="CF569" s="79"/>
      <c r="CL569" s="79"/>
    </row>
    <row r="570" spans="2:90">
      <c r="B570" s="221"/>
      <c r="C570" s="221"/>
      <c r="AD570" s="73"/>
      <c r="AE570" s="74"/>
      <c r="AF570" s="74"/>
      <c r="BX570" s="73"/>
      <c r="BY570" s="74"/>
      <c r="BZ570" s="74"/>
      <c r="CA570" s="74"/>
      <c r="CF570" s="79"/>
      <c r="CL570" s="79"/>
    </row>
    <row r="571" spans="2:90">
      <c r="B571" s="221"/>
      <c r="C571" s="221"/>
      <c r="AD571" s="73"/>
      <c r="AE571" s="74"/>
      <c r="AF571" s="74"/>
      <c r="BX571" s="73"/>
      <c r="BY571" s="74"/>
      <c r="BZ571" s="74"/>
      <c r="CA571" s="74"/>
      <c r="CF571" s="79"/>
      <c r="CL571" s="79"/>
    </row>
    <row r="572" spans="2:90">
      <c r="B572" s="221"/>
      <c r="C572" s="221"/>
      <c r="AD572" s="73"/>
      <c r="AE572" s="74"/>
      <c r="AF572" s="74"/>
      <c r="BX572" s="73"/>
      <c r="BY572" s="74"/>
      <c r="BZ572" s="74"/>
      <c r="CA572" s="74"/>
      <c r="CF572" s="79"/>
      <c r="CL572" s="79"/>
    </row>
    <row r="573" spans="2:90">
      <c r="B573" s="221"/>
      <c r="C573" s="221"/>
      <c r="AD573" s="73"/>
      <c r="AE573" s="74"/>
      <c r="AF573" s="74"/>
      <c r="BX573" s="73"/>
      <c r="BY573" s="74"/>
      <c r="BZ573" s="74"/>
      <c r="CA573" s="74"/>
      <c r="CF573" s="79"/>
      <c r="CL573" s="79"/>
    </row>
    <row r="574" spans="2:90">
      <c r="B574" s="221"/>
      <c r="C574" s="221"/>
      <c r="AD574" s="73"/>
      <c r="AE574" s="74"/>
      <c r="AF574" s="74"/>
      <c r="BX574" s="73"/>
      <c r="BY574" s="74"/>
      <c r="BZ574" s="74"/>
      <c r="CA574" s="74"/>
      <c r="CF574" s="79"/>
      <c r="CL574" s="79"/>
    </row>
    <row r="575" spans="2:90">
      <c r="B575" s="221"/>
      <c r="C575" s="221"/>
      <c r="AD575" s="73"/>
      <c r="AE575" s="74"/>
      <c r="AF575" s="74"/>
      <c r="BX575" s="73"/>
      <c r="BY575" s="74"/>
      <c r="BZ575" s="74"/>
      <c r="CA575" s="74"/>
      <c r="CF575" s="79"/>
      <c r="CL575" s="79"/>
    </row>
    <row r="576" spans="2:90">
      <c r="B576" s="221"/>
      <c r="C576" s="221"/>
      <c r="AD576" s="73"/>
      <c r="AE576" s="74"/>
      <c r="AF576" s="74"/>
      <c r="BX576" s="73"/>
      <c r="BY576" s="74"/>
      <c r="BZ576" s="74"/>
      <c r="CA576" s="74"/>
      <c r="CF576" s="79"/>
      <c r="CL576" s="79"/>
    </row>
    <row r="577" spans="2:90">
      <c r="B577" s="221"/>
      <c r="C577" s="221"/>
      <c r="AD577" s="73"/>
      <c r="AE577" s="74"/>
      <c r="AF577" s="74"/>
      <c r="BX577" s="73"/>
      <c r="BY577" s="74"/>
      <c r="BZ577" s="74"/>
      <c r="CA577" s="74"/>
      <c r="CF577" s="79"/>
      <c r="CL577" s="79"/>
    </row>
    <row r="578" spans="2:90">
      <c r="B578" s="221"/>
      <c r="C578" s="221"/>
      <c r="AD578" s="73"/>
      <c r="AE578" s="74"/>
      <c r="AF578" s="74"/>
      <c r="BX578" s="73"/>
      <c r="BY578" s="74"/>
      <c r="BZ578" s="74"/>
      <c r="CA578" s="74"/>
      <c r="CF578" s="79"/>
      <c r="CL578" s="79"/>
    </row>
    <row r="579" spans="2:90">
      <c r="B579" s="221"/>
      <c r="C579" s="221"/>
      <c r="AD579" s="73"/>
      <c r="AE579" s="74"/>
      <c r="AF579" s="74"/>
      <c r="BX579" s="73"/>
      <c r="BY579" s="74"/>
      <c r="BZ579" s="74"/>
      <c r="CA579" s="74"/>
      <c r="CF579" s="79"/>
      <c r="CL579" s="79"/>
    </row>
    <row r="580" spans="2:90">
      <c r="B580" s="221"/>
      <c r="C580" s="221"/>
      <c r="AD580" s="73"/>
      <c r="AE580" s="74"/>
      <c r="AF580" s="74"/>
      <c r="BX580" s="73"/>
      <c r="BY580" s="74"/>
      <c r="BZ580" s="74"/>
      <c r="CA580" s="74"/>
      <c r="CF580" s="79"/>
      <c r="CL580" s="79"/>
    </row>
    <row r="581" spans="2:90">
      <c r="B581" s="221"/>
      <c r="C581" s="221"/>
      <c r="AD581" s="73"/>
      <c r="AE581" s="74"/>
      <c r="AF581" s="74"/>
      <c r="BX581" s="73"/>
      <c r="BY581" s="74"/>
      <c r="BZ581" s="74"/>
      <c r="CA581" s="74"/>
      <c r="CF581" s="79"/>
      <c r="CL581" s="79"/>
    </row>
    <row r="582" spans="2:90">
      <c r="B582" s="221"/>
      <c r="C582" s="221"/>
      <c r="AD582" s="73"/>
      <c r="AE582" s="74"/>
      <c r="AF582" s="74"/>
      <c r="BX582" s="73"/>
      <c r="BY582" s="74"/>
      <c r="BZ582" s="74"/>
      <c r="CA582" s="74"/>
      <c r="CF582" s="79"/>
      <c r="CL582" s="79"/>
    </row>
    <row r="583" spans="2:90">
      <c r="B583" s="221"/>
      <c r="C583" s="221"/>
      <c r="AD583" s="73"/>
      <c r="AE583" s="74"/>
      <c r="AF583" s="74"/>
      <c r="BX583" s="73"/>
      <c r="BY583" s="74"/>
      <c r="BZ583" s="74"/>
      <c r="CA583" s="74"/>
      <c r="CF583" s="79"/>
      <c r="CL583" s="79"/>
    </row>
    <row r="584" spans="2:90">
      <c r="B584" s="221"/>
      <c r="C584" s="221"/>
      <c r="AD584" s="73"/>
      <c r="AE584" s="74"/>
      <c r="AF584" s="74"/>
      <c r="BX584" s="73"/>
      <c r="BY584" s="74"/>
      <c r="BZ584" s="74"/>
      <c r="CA584" s="74"/>
      <c r="CF584" s="79"/>
      <c r="CL584" s="79"/>
    </row>
    <row r="585" spans="2:90">
      <c r="B585" s="221"/>
      <c r="C585" s="221"/>
      <c r="AD585" s="73"/>
      <c r="AE585" s="74"/>
      <c r="AF585" s="74"/>
      <c r="BX585" s="73"/>
      <c r="BY585" s="74"/>
      <c r="BZ585" s="74"/>
      <c r="CA585" s="74"/>
      <c r="CF585" s="79"/>
      <c r="CL585" s="79"/>
    </row>
    <row r="586" spans="2:90">
      <c r="B586" s="221"/>
      <c r="C586" s="221"/>
      <c r="AD586" s="73"/>
      <c r="AE586" s="74"/>
      <c r="AF586" s="74"/>
      <c r="BX586" s="73"/>
      <c r="BY586" s="74"/>
      <c r="BZ586" s="74"/>
      <c r="CA586" s="74"/>
      <c r="CF586" s="79"/>
      <c r="CL586" s="79"/>
    </row>
    <row r="587" spans="2:90">
      <c r="B587" s="221"/>
      <c r="C587" s="221"/>
      <c r="AD587" s="73"/>
      <c r="AE587" s="74"/>
      <c r="AF587" s="74"/>
      <c r="BX587" s="73"/>
      <c r="BY587" s="74"/>
      <c r="BZ587" s="74"/>
      <c r="CA587" s="74"/>
      <c r="CF587" s="79"/>
      <c r="CL587" s="79"/>
    </row>
    <row r="588" spans="2:90">
      <c r="B588" s="221"/>
      <c r="C588" s="221"/>
      <c r="AD588" s="73"/>
      <c r="AE588" s="74"/>
      <c r="AF588" s="74"/>
      <c r="BX588" s="73"/>
      <c r="BY588" s="74"/>
      <c r="BZ588" s="74"/>
      <c r="CA588" s="74"/>
      <c r="CF588" s="79"/>
      <c r="CL588" s="79"/>
    </row>
    <row r="589" spans="2:90">
      <c r="B589" s="221"/>
      <c r="C589" s="221"/>
      <c r="AD589" s="73"/>
      <c r="AE589" s="74"/>
      <c r="AF589" s="74"/>
      <c r="BX589" s="73"/>
      <c r="BY589" s="74"/>
      <c r="BZ589" s="74"/>
      <c r="CA589" s="74"/>
      <c r="CF589" s="79"/>
      <c r="CL589" s="79"/>
    </row>
    <row r="590" spans="2:90">
      <c r="B590" s="221"/>
      <c r="C590" s="221"/>
      <c r="AD590" s="73"/>
      <c r="AE590" s="74"/>
      <c r="AF590" s="74"/>
      <c r="BX590" s="73"/>
      <c r="BY590" s="74"/>
      <c r="BZ590" s="74"/>
      <c r="CA590" s="74"/>
      <c r="CF590" s="79"/>
      <c r="CL590" s="79"/>
    </row>
    <row r="591" spans="2:90">
      <c r="B591" s="221"/>
      <c r="C591" s="221"/>
      <c r="AD591" s="73"/>
      <c r="AE591" s="74"/>
      <c r="AF591" s="74"/>
      <c r="BX591" s="73"/>
      <c r="BY591" s="74"/>
      <c r="BZ591" s="74"/>
      <c r="CA591" s="74"/>
      <c r="CF591" s="79"/>
      <c r="CL591" s="79"/>
    </row>
    <row r="592" spans="2:90">
      <c r="B592" s="221"/>
      <c r="C592" s="221"/>
      <c r="AD592" s="73"/>
      <c r="AE592" s="74"/>
      <c r="AF592" s="74"/>
      <c r="BX592" s="73"/>
      <c r="BY592" s="74"/>
      <c r="BZ592" s="74"/>
      <c r="CA592" s="74"/>
      <c r="CF592" s="79"/>
      <c r="CL592" s="79"/>
    </row>
    <row r="593" spans="2:90">
      <c r="B593" s="221"/>
      <c r="C593" s="221"/>
      <c r="AD593" s="73"/>
      <c r="AE593" s="74"/>
      <c r="AF593" s="74"/>
      <c r="BX593" s="73"/>
      <c r="BY593" s="74"/>
      <c r="BZ593" s="74"/>
      <c r="CA593" s="74"/>
      <c r="CF593" s="79"/>
      <c r="CL593" s="79"/>
    </row>
    <row r="594" spans="2:90">
      <c r="B594" s="221"/>
      <c r="C594" s="221"/>
      <c r="AD594" s="73"/>
      <c r="AE594" s="74"/>
      <c r="AF594" s="74"/>
      <c r="BX594" s="73"/>
      <c r="BY594" s="74"/>
      <c r="BZ594" s="74"/>
      <c r="CA594" s="74"/>
      <c r="CF594" s="79"/>
      <c r="CL594" s="79"/>
    </row>
    <row r="595" spans="2:90">
      <c r="B595" s="221"/>
      <c r="C595" s="221"/>
      <c r="AD595" s="73"/>
      <c r="AE595" s="74"/>
      <c r="AF595" s="74"/>
      <c r="BX595" s="73"/>
      <c r="BY595" s="74"/>
      <c r="BZ595" s="74"/>
      <c r="CA595" s="74"/>
      <c r="CF595" s="79"/>
      <c r="CL595" s="79"/>
    </row>
    <row r="596" spans="2:90">
      <c r="B596" s="221"/>
      <c r="C596" s="221"/>
      <c r="AD596" s="73"/>
      <c r="AE596" s="74"/>
      <c r="AF596" s="74"/>
      <c r="BX596" s="73"/>
      <c r="BY596" s="74"/>
      <c r="BZ596" s="74"/>
      <c r="CA596" s="74"/>
      <c r="CF596" s="79"/>
      <c r="CL596" s="79"/>
    </row>
    <row r="597" spans="2:90">
      <c r="B597" s="221"/>
      <c r="C597" s="221"/>
      <c r="AD597" s="73"/>
      <c r="AE597" s="74"/>
      <c r="AF597" s="74"/>
      <c r="BX597" s="73"/>
      <c r="BY597" s="74"/>
      <c r="BZ597" s="74"/>
      <c r="CA597" s="74"/>
      <c r="CF597" s="79"/>
      <c r="CL597" s="79"/>
    </row>
    <row r="598" spans="2:90">
      <c r="B598" s="221"/>
      <c r="C598" s="221"/>
      <c r="AD598" s="73"/>
      <c r="AE598" s="74"/>
      <c r="AF598" s="74"/>
      <c r="BX598" s="73"/>
      <c r="BY598" s="74"/>
      <c r="BZ598" s="74"/>
      <c r="CA598" s="74"/>
      <c r="CF598" s="79"/>
      <c r="CL598" s="79"/>
    </row>
    <row r="599" spans="2:90">
      <c r="B599" s="221"/>
      <c r="C599" s="221"/>
      <c r="AD599" s="73"/>
      <c r="AE599" s="74"/>
      <c r="AF599" s="74"/>
      <c r="BX599" s="73"/>
      <c r="BY599" s="74"/>
      <c r="BZ599" s="74"/>
      <c r="CA599" s="74"/>
      <c r="CF599" s="79"/>
      <c r="CL599" s="79"/>
    </row>
    <row r="600" spans="2:90">
      <c r="B600" s="221"/>
      <c r="C600" s="221"/>
      <c r="AD600" s="73"/>
      <c r="AE600" s="74"/>
      <c r="AF600" s="74"/>
      <c r="BX600" s="73"/>
      <c r="BY600" s="74"/>
      <c r="BZ600" s="74"/>
      <c r="CA600" s="74"/>
      <c r="CF600" s="79"/>
      <c r="CL600" s="79"/>
    </row>
    <row r="601" spans="2:90">
      <c r="B601" s="221"/>
      <c r="C601" s="221"/>
      <c r="AD601" s="73"/>
      <c r="AE601" s="74"/>
      <c r="AF601" s="74"/>
      <c r="BX601" s="73"/>
      <c r="BY601" s="74"/>
      <c r="BZ601" s="74"/>
      <c r="CA601" s="74"/>
      <c r="CF601" s="79"/>
      <c r="CL601" s="79"/>
    </row>
    <row r="602" spans="2:90">
      <c r="B602" s="221"/>
      <c r="C602" s="221"/>
      <c r="AD602" s="73"/>
      <c r="AE602" s="74"/>
      <c r="AF602" s="74"/>
      <c r="BX602" s="73"/>
      <c r="BY602" s="74"/>
      <c r="BZ602" s="74"/>
      <c r="CA602" s="74"/>
      <c r="CF602" s="79"/>
      <c r="CL602" s="79"/>
    </row>
    <row r="603" spans="2:90">
      <c r="B603" s="221"/>
      <c r="C603" s="221"/>
      <c r="AD603" s="73"/>
      <c r="AE603" s="74"/>
      <c r="AF603" s="74"/>
      <c r="BX603" s="73"/>
      <c r="BY603" s="74"/>
      <c r="BZ603" s="74"/>
      <c r="CA603" s="74"/>
      <c r="CF603" s="79"/>
      <c r="CL603" s="79"/>
    </row>
    <row r="604" spans="2:90">
      <c r="B604" s="221"/>
      <c r="C604" s="221"/>
      <c r="AD604" s="73"/>
      <c r="AE604" s="74"/>
      <c r="AF604" s="74"/>
      <c r="BX604" s="73"/>
      <c r="BY604" s="74"/>
      <c r="BZ604" s="74"/>
      <c r="CA604" s="74"/>
      <c r="CF604" s="79"/>
      <c r="CL604" s="79"/>
    </row>
    <row r="605" spans="2:90">
      <c r="B605" s="221"/>
      <c r="C605" s="221"/>
      <c r="AD605" s="73"/>
      <c r="AE605" s="74"/>
      <c r="AF605" s="74"/>
      <c r="BX605" s="73"/>
      <c r="BY605" s="74"/>
      <c r="BZ605" s="74"/>
      <c r="CA605" s="74"/>
      <c r="CF605" s="79"/>
      <c r="CL605" s="79"/>
    </row>
    <row r="606" spans="2:90">
      <c r="B606" s="221"/>
      <c r="C606" s="221"/>
      <c r="AD606" s="73"/>
      <c r="AE606" s="74"/>
      <c r="AF606" s="74"/>
      <c r="BX606" s="73"/>
      <c r="BY606" s="74"/>
      <c r="BZ606" s="74"/>
      <c r="CA606" s="74"/>
      <c r="CF606" s="79"/>
      <c r="CL606" s="79"/>
    </row>
    <row r="607" spans="2:90">
      <c r="B607" s="221"/>
      <c r="C607" s="221"/>
      <c r="AD607" s="73"/>
      <c r="AE607" s="74"/>
      <c r="AF607" s="74"/>
      <c r="BX607" s="73"/>
      <c r="BY607" s="74"/>
      <c r="BZ607" s="74"/>
      <c r="CA607" s="74"/>
      <c r="CF607" s="79"/>
      <c r="CL607" s="79"/>
    </row>
    <row r="608" spans="2:90">
      <c r="B608" s="221"/>
      <c r="C608" s="221"/>
      <c r="AD608" s="73"/>
      <c r="AE608" s="74"/>
      <c r="AF608" s="74"/>
      <c r="BX608" s="73"/>
      <c r="BY608" s="74"/>
      <c r="BZ608" s="74"/>
      <c r="CA608" s="74"/>
      <c r="CF608" s="79"/>
      <c r="CL608" s="79"/>
    </row>
    <row r="609" spans="2:90">
      <c r="B609" s="221"/>
      <c r="C609" s="221"/>
      <c r="AD609" s="73"/>
      <c r="AE609" s="74"/>
      <c r="AF609" s="74"/>
      <c r="BX609" s="73"/>
      <c r="BY609" s="74"/>
      <c r="BZ609" s="74"/>
      <c r="CA609" s="74"/>
      <c r="CF609" s="79"/>
      <c r="CL609" s="79"/>
    </row>
    <row r="610" spans="2:90">
      <c r="B610" s="221"/>
      <c r="C610" s="221"/>
      <c r="AD610" s="73"/>
      <c r="AE610" s="74"/>
      <c r="AF610" s="74"/>
      <c r="BX610" s="73"/>
      <c r="BY610" s="74"/>
      <c r="BZ610" s="74"/>
      <c r="CA610" s="74"/>
      <c r="CF610" s="79"/>
      <c r="CL610" s="79"/>
    </row>
    <row r="611" spans="2:90">
      <c r="B611" s="221"/>
      <c r="C611" s="221"/>
      <c r="AD611" s="73"/>
      <c r="AE611" s="74"/>
      <c r="AF611" s="74"/>
      <c r="BX611" s="73"/>
      <c r="BY611" s="74"/>
      <c r="BZ611" s="74"/>
      <c r="CA611" s="74"/>
      <c r="CF611" s="79"/>
      <c r="CL611" s="79"/>
    </row>
    <row r="612" spans="2:90">
      <c r="B612" s="221"/>
      <c r="C612" s="221"/>
      <c r="AD612" s="73"/>
      <c r="AE612" s="74"/>
      <c r="AF612" s="74"/>
      <c r="BX612" s="73"/>
      <c r="BY612" s="74"/>
      <c r="BZ612" s="74"/>
      <c r="CA612" s="74"/>
      <c r="CF612" s="79"/>
      <c r="CL612" s="79"/>
    </row>
    <row r="613" spans="2:90">
      <c r="B613" s="221"/>
      <c r="C613" s="221"/>
      <c r="AD613" s="73"/>
      <c r="AE613" s="74"/>
      <c r="AF613" s="74"/>
      <c r="BX613" s="73"/>
      <c r="BY613" s="74"/>
      <c r="BZ613" s="74"/>
      <c r="CA613" s="74"/>
      <c r="CF613" s="79"/>
      <c r="CL613" s="79"/>
    </row>
    <row r="614" spans="2:90">
      <c r="B614" s="221"/>
      <c r="C614" s="221"/>
      <c r="AD614" s="73"/>
      <c r="AE614" s="74"/>
      <c r="AF614" s="74"/>
      <c r="BX614" s="73"/>
      <c r="BY614" s="74"/>
      <c r="BZ614" s="74"/>
      <c r="CA614" s="74"/>
      <c r="CF614" s="79"/>
      <c r="CL614" s="79"/>
    </row>
    <row r="615" spans="2:90">
      <c r="B615" s="221"/>
      <c r="C615" s="221"/>
      <c r="AD615" s="73"/>
      <c r="AE615" s="74"/>
      <c r="AF615" s="74"/>
      <c r="BX615" s="73"/>
      <c r="BY615" s="74"/>
      <c r="BZ615" s="74"/>
      <c r="CA615" s="74"/>
      <c r="CF615" s="79"/>
      <c r="CL615" s="79"/>
    </row>
    <row r="616" spans="2:90">
      <c r="B616" s="221"/>
      <c r="C616" s="221"/>
      <c r="AD616" s="73"/>
      <c r="AE616" s="74"/>
      <c r="AF616" s="74"/>
      <c r="BX616" s="73"/>
      <c r="BY616" s="74"/>
      <c r="BZ616" s="74"/>
      <c r="CA616" s="74"/>
      <c r="CF616" s="79"/>
      <c r="CL616" s="79"/>
    </row>
    <row r="617" spans="2:90">
      <c r="B617" s="221"/>
      <c r="C617" s="221"/>
      <c r="AD617" s="73"/>
      <c r="AE617" s="74"/>
      <c r="AF617" s="74"/>
      <c r="BX617" s="73"/>
      <c r="BY617" s="74"/>
      <c r="BZ617" s="74"/>
      <c r="CA617" s="74"/>
      <c r="CF617" s="79"/>
      <c r="CL617" s="79"/>
    </row>
    <row r="618" spans="2:90">
      <c r="B618" s="221"/>
      <c r="C618" s="221"/>
      <c r="AD618" s="73"/>
      <c r="AE618" s="74"/>
      <c r="AF618" s="74"/>
      <c r="BX618" s="73"/>
      <c r="BY618" s="74"/>
      <c r="BZ618" s="74"/>
      <c r="CA618" s="74"/>
      <c r="CF618" s="79"/>
      <c r="CL618" s="79"/>
    </row>
    <row r="619" spans="2:90">
      <c r="B619" s="221"/>
      <c r="C619" s="221"/>
      <c r="AD619" s="73"/>
      <c r="AE619" s="74"/>
      <c r="AF619" s="74"/>
      <c r="BX619" s="73"/>
      <c r="BY619" s="74"/>
      <c r="BZ619" s="74"/>
      <c r="CA619" s="74"/>
      <c r="CF619" s="79"/>
      <c r="CL619" s="79"/>
    </row>
    <row r="620" spans="2:90">
      <c r="B620" s="221"/>
      <c r="C620" s="221"/>
      <c r="AD620" s="73"/>
      <c r="AE620" s="74"/>
      <c r="AF620" s="74"/>
      <c r="BX620" s="73"/>
      <c r="BY620" s="74"/>
      <c r="BZ620" s="74"/>
      <c r="CA620" s="74"/>
      <c r="CF620" s="79"/>
      <c r="CL620" s="79"/>
    </row>
    <row r="621" spans="2:90">
      <c r="B621" s="221"/>
      <c r="C621" s="221"/>
      <c r="AD621" s="73"/>
      <c r="AE621" s="74"/>
      <c r="AF621" s="74"/>
      <c r="BX621" s="73"/>
      <c r="BY621" s="74"/>
      <c r="BZ621" s="74"/>
      <c r="CA621" s="74"/>
      <c r="CF621" s="79"/>
      <c r="CL621" s="79"/>
    </row>
    <row r="622" spans="2:90">
      <c r="B622" s="221"/>
      <c r="C622" s="221"/>
      <c r="AD622" s="73"/>
      <c r="AE622" s="74"/>
      <c r="AF622" s="74"/>
      <c r="BX622" s="73"/>
      <c r="BY622" s="74"/>
      <c r="BZ622" s="74"/>
      <c r="CA622" s="74"/>
      <c r="CF622" s="79"/>
      <c r="CL622" s="79"/>
    </row>
    <row r="623" spans="2:90">
      <c r="B623" s="221"/>
      <c r="C623" s="221"/>
      <c r="AD623" s="73"/>
      <c r="AE623" s="74"/>
      <c r="AF623" s="74"/>
      <c r="BX623" s="73"/>
      <c r="BY623" s="74"/>
      <c r="BZ623" s="74"/>
      <c r="CA623" s="74"/>
      <c r="CF623" s="79"/>
      <c r="CL623" s="79"/>
    </row>
    <row r="624" spans="2:90">
      <c r="B624" s="221"/>
      <c r="C624" s="221"/>
      <c r="AD624" s="73"/>
      <c r="AE624" s="74"/>
      <c r="AF624" s="74"/>
      <c r="BX624" s="73"/>
      <c r="BY624" s="74"/>
      <c r="BZ624" s="74"/>
      <c r="CA624" s="74"/>
      <c r="CF624" s="79"/>
      <c r="CL624" s="79"/>
    </row>
    <row r="625" spans="2:90">
      <c r="B625" s="221"/>
      <c r="C625" s="221"/>
      <c r="AD625" s="73"/>
      <c r="AE625" s="74"/>
      <c r="AF625" s="74"/>
      <c r="BX625" s="73"/>
      <c r="BY625" s="74"/>
      <c r="BZ625" s="74"/>
      <c r="CA625" s="74"/>
      <c r="CF625" s="79"/>
      <c r="CL625" s="79"/>
    </row>
    <row r="626" spans="2:90">
      <c r="B626" s="221"/>
      <c r="C626" s="221"/>
      <c r="AD626" s="73"/>
      <c r="AE626" s="74"/>
      <c r="AF626" s="74"/>
      <c r="BX626" s="73"/>
      <c r="BY626" s="74"/>
      <c r="BZ626" s="74"/>
      <c r="CA626" s="74"/>
      <c r="CF626" s="79"/>
      <c r="CL626" s="79"/>
    </row>
    <row r="627" spans="2:90">
      <c r="B627" s="221"/>
      <c r="C627" s="221"/>
      <c r="AD627" s="73"/>
      <c r="AE627" s="74"/>
      <c r="AF627" s="74"/>
      <c r="BX627" s="73"/>
      <c r="BY627" s="74"/>
      <c r="BZ627" s="74"/>
      <c r="CA627" s="74"/>
      <c r="CF627" s="79"/>
      <c r="CL627" s="79"/>
    </row>
    <row r="628" spans="2:90">
      <c r="B628" s="221"/>
      <c r="C628" s="221"/>
      <c r="AD628" s="73"/>
      <c r="AE628" s="74"/>
      <c r="AF628" s="74"/>
      <c r="BX628" s="73"/>
      <c r="BY628" s="74"/>
      <c r="BZ628" s="74"/>
      <c r="CA628" s="74"/>
      <c r="CF628" s="79"/>
      <c r="CL628" s="79"/>
    </row>
    <row r="629" spans="2:90">
      <c r="B629" s="221"/>
      <c r="C629" s="221"/>
      <c r="AD629" s="73"/>
      <c r="AE629" s="74"/>
      <c r="AF629" s="74"/>
      <c r="BX629" s="73"/>
      <c r="BY629" s="74"/>
      <c r="BZ629" s="74"/>
      <c r="CA629" s="74"/>
      <c r="CF629" s="79"/>
      <c r="CL629" s="79"/>
    </row>
    <row r="630" spans="2:90">
      <c r="B630" s="221"/>
      <c r="C630" s="221"/>
      <c r="AD630" s="73"/>
      <c r="AE630" s="74"/>
      <c r="AF630" s="74"/>
      <c r="BX630" s="73"/>
      <c r="BY630" s="74"/>
      <c r="BZ630" s="74"/>
      <c r="CA630" s="74"/>
      <c r="CF630" s="79"/>
      <c r="CL630" s="79"/>
    </row>
    <row r="631" spans="2:90">
      <c r="B631" s="221"/>
      <c r="C631" s="221"/>
      <c r="AD631" s="73"/>
      <c r="AE631" s="74"/>
      <c r="AF631" s="74"/>
      <c r="BX631" s="73"/>
      <c r="BY631" s="74"/>
      <c r="BZ631" s="74"/>
      <c r="CA631" s="74"/>
      <c r="CF631" s="79"/>
      <c r="CL631" s="79"/>
    </row>
    <row r="632" spans="2:90">
      <c r="B632" s="221"/>
      <c r="C632" s="221"/>
      <c r="AD632" s="73"/>
      <c r="AE632" s="74"/>
      <c r="AF632" s="74"/>
      <c r="BX632" s="73"/>
      <c r="BY632" s="74"/>
      <c r="BZ632" s="74"/>
      <c r="CA632" s="74"/>
      <c r="CF632" s="79"/>
      <c r="CL632" s="79"/>
    </row>
    <row r="633" spans="2:90">
      <c r="B633" s="221"/>
      <c r="C633" s="221"/>
      <c r="AD633" s="73"/>
      <c r="AE633" s="74"/>
      <c r="AF633" s="74"/>
      <c r="BX633" s="73"/>
      <c r="BY633" s="74"/>
      <c r="BZ633" s="74"/>
      <c r="CA633" s="74"/>
      <c r="CF633" s="79"/>
      <c r="CL633" s="79"/>
    </row>
    <row r="634" spans="2:90">
      <c r="B634" s="221"/>
      <c r="C634" s="221"/>
      <c r="AD634" s="73"/>
      <c r="AE634" s="74"/>
      <c r="AF634" s="74"/>
      <c r="BX634" s="73"/>
      <c r="BY634" s="74"/>
      <c r="BZ634" s="74"/>
      <c r="CA634" s="74"/>
      <c r="CF634" s="79"/>
      <c r="CL634" s="79"/>
    </row>
    <row r="635" spans="2:90">
      <c r="B635" s="221"/>
      <c r="C635" s="221"/>
      <c r="AD635" s="73"/>
      <c r="AE635" s="74"/>
      <c r="AF635" s="74"/>
      <c r="BX635" s="73"/>
      <c r="BY635" s="74"/>
      <c r="BZ635" s="74"/>
      <c r="CA635" s="74"/>
      <c r="CF635" s="79"/>
      <c r="CL635" s="79"/>
    </row>
    <row r="636" spans="2:90">
      <c r="B636" s="221"/>
      <c r="C636" s="221"/>
      <c r="AD636" s="73"/>
      <c r="AE636" s="74"/>
      <c r="AF636" s="74"/>
      <c r="BX636" s="73"/>
      <c r="BY636" s="74"/>
      <c r="BZ636" s="74"/>
      <c r="CA636" s="74"/>
      <c r="CF636" s="79"/>
      <c r="CL636" s="79"/>
    </row>
    <row r="637" spans="2:90">
      <c r="B637" s="221"/>
      <c r="C637" s="221"/>
      <c r="AD637" s="73"/>
      <c r="AE637" s="74"/>
      <c r="AF637" s="74"/>
      <c r="BX637" s="73"/>
      <c r="BY637" s="74"/>
      <c r="BZ637" s="74"/>
      <c r="CA637" s="74"/>
      <c r="CF637" s="79"/>
      <c r="CL637" s="79"/>
    </row>
    <row r="638" spans="2:90">
      <c r="B638" s="221"/>
      <c r="C638" s="221"/>
      <c r="AD638" s="73"/>
      <c r="AE638" s="74"/>
      <c r="AF638" s="74"/>
      <c r="BX638" s="73"/>
      <c r="BY638" s="74"/>
      <c r="BZ638" s="74"/>
      <c r="CA638" s="74"/>
      <c r="CF638" s="79"/>
      <c r="CL638" s="79"/>
    </row>
    <row r="639" spans="2:90">
      <c r="B639" s="221"/>
      <c r="C639" s="221"/>
      <c r="AD639" s="73"/>
      <c r="AE639" s="74"/>
      <c r="AF639" s="74"/>
      <c r="BX639" s="73"/>
      <c r="BY639" s="74"/>
      <c r="BZ639" s="74"/>
      <c r="CA639" s="74"/>
      <c r="CF639" s="79"/>
      <c r="CL639" s="79"/>
    </row>
    <row r="640" spans="2:90">
      <c r="B640" s="221"/>
      <c r="C640" s="221"/>
      <c r="AD640" s="73"/>
      <c r="AE640" s="74"/>
      <c r="AF640" s="74"/>
      <c r="BX640" s="73"/>
      <c r="BY640" s="74"/>
      <c r="BZ640" s="74"/>
      <c r="CA640" s="74"/>
      <c r="CF640" s="79"/>
      <c r="CL640" s="79"/>
    </row>
    <row r="641" spans="2:90">
      <c r="B641" s="221"/>
      <c r="C641" s="221"/>
      <c r="AD641" s="73"/>
      <c r="AE641" s="74"/>
      <c r="AF641" s="74"/>
      <c r="BX641" s="73"/>
      <c r="BY641" s="74"/>
      <c r="BZ641" s="74"/>
      <c r="CA641" s="74"/>
      <c r="CF641" s="79"/>
      <c r="CL641" s="79"/>
    </row>
    <row r="642" spans="2:90">
      <c r="B642" s="221"/>
      <c r="C642" s="221"/>
      <c r="AD642" s="73"/>
      <c r="AE642" s="74"/>
      <c r="AF642" s="74"/>
      <c r="BX642" s="73"/>
      <c r="BY642" s="74"/>
      <c r="BZ642" s="74"/>
      <c r="CA642" s="74"/>
      <c r="CF642" s="79"/>
      <c r="CL642" s="79"/>
    </row>
    <row r="643" spans="2:90">
      <c r="B643" s="221"/>
      <c r="C643" s="221"/>
      <c r="AD643" s="73"/>
      <c r="AE643" s="74"/>
      <c r="AF643" s="74"/>
      <c r="BX643" s="73"/>
      <c r="BY643" s="74"/>
      <c r="BZ643" s="74"/>
      <c r="CA643" s="74"/>
      <c r="CF643" s="79"/>
      <c r="CL643" s="79"/>
    </row>
    <row r="644" spans="2:90">
      <c r="B644" s="221"/>
      <c r="C644" s="221"/>
      <c r="AD644" s="73"/>
      <c r="AE644" s="74"/>
      <c r="AF644" s="74"/>
      <c r="BX644" s="73"/>
      <c r="BY644" s="74"/>
      <c r="BZ644" s="74"/>
      <c r="CA644" s="74"/>
      <c r="CF644" s="79"/>
      <c r="CL644" s="79"/>
    </row>
    <row r="645" spans="2:90">
      <c r="B645" s="221"/>
      <c r="C645" s="221"/>
      <c r="AD645" s="73"/>
      <c r="AE645" s="74"/>
      <c r="AF645" s="74"/>
      <c r="BX645" s="73"/>
      <c r="BY645" s="74"/>
      <c r="BZ645" s="74"/>
      <c r="CA645" s="74"/>
      <c r="CF645" s="79"/>
      <c r="CL645" s="79"/>
    </row>
    <row r="646" spans="2:90">
      <c r="B646" s="221"/>
      <c r="C646" s="221"/>
      <c r="AD646" s="73"/>
      <c r="AE646" s="74"/>
      <c r="AF646" s="74"/>
      <c r="BX646" s="73"/>
      <c r="BY646" s="74"/>
      <c r="BZ646" s="74"/>
      <c r="CA646" s="74"/>
      <c r="CF646" s="79"/>
      <c r="CL646" s="79"/>
    </row>
    <row r="647" spans="2:90">
      <c r="B647" s="221"/>
      <c r="C647" s="221"/>
      <c r="AD647" s="73"/>
      <c r="AE647" s="74"/>
      <c r="AF647" s="74"/>
      <c r="BX647" s="73"/>
      <c r="BY647" s="74"/>
      <c r="BZ647" s="74"/>
      <c r="CA647" s="74"/>
      <c r="CF647" s="79"/>
      <c r="CL647" s="79"/>
    </row>
    <row r="648" spans="2:90">
      <c r="B648" s="221"/>
      <c r="C648" s="221"/>
      <c r="AD648" s="73"/>
      <c r="AE648" s="74"/>
      <c r="AF648" s="74"/>
      <c r="BX648" s="73"/>
      <c r="BY648" s="74"/>
      <c r="BZ648" s="74"/>
      <c r="CA648" s="74"/>
      <c r="CF648" s="79"/>
      <c r="CL648" s="79"/>
    </row>
    <row r="649" spans="2:90">
      <c r="B649" s="221"/>
      <c r="C649" s="221"/>
      <c r="AD649" s="73"/>
      <c r="AE649" s="74"/>
      <c r="AF649" s="74"/>
      <c r="BX649" s="73"/>
      <c r="BY649" s="74"/>
      <c r="BZ649" s="74"/>
      <c r="CA649" s="74"/>
      <c r="CF649" s="79"/>
      <c r="CL649" s="79"/>
    </row>
    <row r="650" spans="2:90">
      <c r="B650" s="221"/>
      <c r="C650" s="221"/>
      <c r="AD650" s="73"/>
      <c r="AE650" s="74"/>
      <c r="AF650" s="74"/>
      <c r="BX650" s="73"/>
      <c r="BY650" s="74"/>
      <c r="BZ650" s="74"/>
      <c r="CA650" s="74"/>
      <c r="CF650" s="79"/>
      <c r="CL650" s="79"/>
    </row>
    <row r="651" spans="2:90">
      <c r="B651" s="221"/>
      <c r="C651" s="221"/>
      <c r="AD651" s="73"/>
      <c r="AE651" s="74"/>
      <c r="AF651" s="74"/>
      <c r="BX651" s="73"/>
      <c r="BY651" s="74"/>
      <c r="BZ651" s="74"/>
      <c r="CA651" s="74"/>
      <c r="CF651" s="79"/>
      <c r="CL651" s="79"/>
    </row>
    <row r="652" spans="2:90">
      <c r="B652" s="221"/>
      <c r="C652" s="221"/>
      <c r="AD652" s="73"/>
      <c r="AE652" s="74"/>
      <c r="AF652" s="74"/>
      <c r="BX652" s="73"/>
      <c r="BY652" s="74"/>
      <c r="BZ652" s="74"/>
      <c r="CA652" s="74"/>
      <c r="CF652" s="79"/>
      <c r="CL652" s="79"/>
    </row>
    <row r="653" spans="2:90">
      <c r="B653" s="221"/>
      <c r="C653" s="221"/>
      <c r="AD653" s="73"/>
      <c r="AE653" s="74"/>
      <c r="AF653" s="74"/>
      <c r="BX653" s="73"/>
      <c r="BY653" s="74"/>
      <c r="BZ653" s="74"/>
      <c r="CA653" s="74"/>
      <c r="CF653" s="79"/>
      <c r="CL653" s="79"/>
    </row>
    <row r="654" spans="2:90">
      <c r="B654" s="221"/>
      <c r="C654" s="221"/>
      <c r="AD654" s="73"/>
      <c r="AE654" s="74"/>
      <c r="AF654" s="74"/>
      <c r="BX654" s="73"/>
      <c r="BY654" s="74"/>
      <c r="BZ654" s="74"/>
      <c r="CA654" s="74"/>
      <c r="CF654" s="79"/>
      <c r="CL654" s="79"/>
    </row>
    <row r="655" spans="2:90">
      <c r="B655" s="221"/>
      <c r="C655" s="221"/>
      <c r="AD655" s="73"/>
      <c r="AE655" s="74"/>
      <c r="AF655" s="74"/>
      <c r="BX655" s="73"/>
      <c r="BY655" s="74"/>
      <c r="BZ655" s="74"/>
      <c r="CA655" s="74"/>
      <c r="CF655" s="79"/>
      <c r="CL655" s="79"/>
    </row>
    <row r="656" spans="2:90">
      <c r="B656" s="221"/>
      <c r="C656" s="221"/>
      <c r="AD656" s="73"/>
      <c r="AE656" s="74"/>
      <c r="AF656" s="74"/>
      <c r="BX656" s="73"/>
      <c r="BY656" s="74"/>
      <c r="BZ656" s="74"/>
      <c r="CA656" s="74"/>
      <c r="CF656" s="79"/>
      <c r="CL656" s="79"/>
    </row>
    <row r="657" spans="2:90">
      <c r="B657" s="221"/>
      <c r="C657" s="221"/>
      <c r="AD657" s="73"/>
      <c r="AE657" s="74"/>
      <c r="AF657" s="74"/>
      <c r="BX657" s="73"/>
      <c r="BY657" s="74"/>
      <c r="BZ657" s="74"/>
      <c r="CA657" s="74"/>
      <c r="CF657" s="79"/>
      <c r="CL657" s="79"/>
    </row>
    <row r="658" spans="2:90">
      <c r="B658" s="221"/>
      <c r="C658" s="221"/>
      <c r="AD658" s="73"/>
      <c r="AE658" s="74"/>
      <c r="AF658" s="74"/>
      <c r="BX658" s="73"/>
      <c r="BY658" s="74"/>
      <c r="BZ658" s="74"/>
      <c r="CA658" s="74"/>
      <c r="CF658" s="79"/>
      <c r="CL658" s="79"/>
    </row>
    <row r="659" spans="2:90">
      <c r="B659" s="221"/>
      <c r="C659" s="221"/>
      <c r="AD659" s="73"/>
      <c r="AE659" s="74"/>
      <c r="AF659" s="74"/>
      <c r="BX659" s="73"/>
      <c r="BY659" s="74"/>
      <c r="BZ659" s="74"/>
      <c r="CA659" s="74"/>
      <c r="CF659" s="79"/>
      <c r="CL659" s="79"/>
    </row>
    <row r="660" spans="2:90">
      <c r="B660" s="221"/>
      <c r="C660" s="221"/>
      <c r="AD660" s="73"/>
      <c r="AE660" s="74"/>
      <c r="AF660" s="74"/>
      <c r="BX660" s="73"/>
      <c r="BY660" s="74"/>
      <c r="BZ660" s="74"/>
      <c r="CA660" s="74"/>
      <c r="CF660" s="79"/>
      <c r="CL660" s="79"/>
    </row>
    <row r="661" spans="2:90">
      <c r="B661" s="221"/>
      <c r="C661" s="221"/>
      <c r="AD661" s="73"/>
      <c r="AE661" s="74"/>
      <c r="AF661" s="74"/>
      <c r="BX661" s="73"/>
      <c r="BY661" s="74"/>
      <c r="BZ661" s="74"/>
      <c r="CA661" s="74"/>
      <c r="CF661" s="79"/>
      <c r="CL661" s="79"/>
    </row>
    <row r="662" spans="2:90">
      <c r="B662" s="221"/>
      <c r="C662" s="221"/>
      <c r="AD662" s="73"/>
      <c r="AE662" s="74"/>
      <c r="AF662" s="74"/>
      <c r="BX662" s="73"/>
      <c r="BY662" s="74"/>
      <c r="BZ662" s="74"/>
      <c r="CA662" s="74"/>
      <c r="CF662" s="79"/>
      <c r="CL662" s="79"/>
    </row>
    <row r="663" spans="2:90">
      <c r="B663" s="221"/>
      <c r="C663" s="221"/>
      <c r="AD663" s="73"/>
      <c r="AE663" s="74"/>
      <c r="AF663" s="74"/>
      <c r="BX663" s="73"/>
      <c r="BY663" s="74"/>
      <c r="BZ663" s="74"/>
      <c r="CA663" s="74"/>
      <c r="CF663" s="79"/>
      <c r="CL663" s="79"/>
    </row>
    <row r="664" spans="2:90">
      <c r="B664" s="221"/>
      <c r="C664" s="221"/>
      <c r="AD664" s="73"/>
      <c r="AE664" s="74"/>
      <c r="AF664" s="74"/>
      <c r="BX664" s="73"/>
      <c r="BY664" s="74"/>
      <c r="BZ664" s="74"/>
      <c r="CA664" s="74"/>
      <c r="CF664" s="79"/>
      <c r="CL664" s="79"/>
    </row>
    <row r="665" spans="2:90">
      <c r="B665" s="221"/>
      <c r="C665" s="221"/>
      <c r="AD665" s="73"/>
      <c r="AE665" s="74"/>
      <c r="AF665" s="74"/>
      <c r="BX665" s="73"/>
      <c r="BY665" s="74"/>
      <c r="BZ665" s="74"/>
      <c r="CA665" s="74"/>
      <c r="CF665" s="79"/>
      <c r="CL665" s="79"/>
    </row>
    <row r="666" spans="2:90">
      <c r="B666" s="221"/>
      <c r="C666" s="221"/>
      <c r="AD666" s="73"/>
      <c r="AE666" s="74"/>
      <c r="AF666" s="74"/>
      <c r="BX666" s="73"/>
      <c r="BY666" s="74"/>
      <c r="BZ666" s="74"/>
      <c r="CA666" s="74"/>
      <c r="CF666" s="79"/>
      <c r="CL666" s="79"/>
    </row>
    <row r="667" spans="2:90">
      <c r="B667" s="221"/>
      <c r="C667" s="221"/>
      <c r="AD667" s="73"/>
      <c r="AE667" s="74"/>
      <c r="AF667" s="74"/>
      <c r="BX667" s="73"/>
      <c r="BY667" s="74"/>
      <c r="BZ667" s="74"/>
      <c r="CA667" s="74"/>
      <c r="CF667" s="79"/>
      <c r="CL667" s="79"/>
    </row>
    <row r="668" spans="2:90">
      <c r="B668" s="221"/>
      <c r="C668" s="221"/>
      <c r="AD668" s="73"/>
      <c r="AE668" s="74"/>
      <c r="AF668" s="74"/>
      <c r="BX668" s="73"/>
      <c r="BY668" s="74"/>
      <c r="BZ668" s="74"/>
      <c r="CA668" s="74"/>
      <c r="CF668" s="79"/>
      <c r="CL668" s="79"/>
    </row>
    <row r="669" spans="2:90">
      <c r="B669" s="221"/>
      <c r="C669" s="221"/>
      <c r="AD669" s="73"/>
      <c r="AE669" s="74"/>
      <c r="AF669" s="74"/>
      <c r="BX669" s="73"/>
      <c r="BY669" s="74"/>
      <c r="BZ669" s="74"/>
      <c r="CA669" s="74"/>
      <c r="CF669" s="79"/>
      <c r="CL669" s="79"/>
    </row>
    <row r="670" spans="2:90">
      <c r="B670" s="221"/>
      <c r="C670" s="221"/>
      <c r="AD670" s="73"/>
      <c r="AE670" s="74"/>
      <c r="AF670" s="74"/>
      <c r="BX670" s="73"/>
      <c r="BY670" s="74"/>
      <c r="BZ670" s="74"/>
      <c r="CA670" s="74"/>
      <c r="CF670" s="79"/>
      <c r="CL670" s="79"/>
    </row>
    <row r="671" spans="2:90">
      <c r="B671" s="221"/>
      <c r="C671" s="221"/>
      <c r="AD671" s="73"/>
      <c r="AE671" s="74"/>
      <c r="AF671" s="74"/>
      <c r="BX671" s="73"/>
      <c r="BY671" s="74"/>
      <c r="BZ671" s="74"/>
      <c r="CA671" s="74"/>
      <c r="CF671" s="79"/>
      <c r="CL671" s="79"/>
    </row>
    <row r="672" spans="2:90">
      <c r="B672" s="221"/>
      <c r="C672" s="221"/>
      <c r="AD672" s="73"/>
      <c r="AE672" s="74"/>
      <c r="AF672" s="74"/>
      <c r="BX672" s="73"/>
      <c r="BY672" s="74"/>
      <c r="BZ672" s="74"/>
      <c r="CA672" s="74"/>
      <c r="CF672" s="79"/>
      <c r="CL672" s="79"/>
    </row>
    <row r="673" spans="2:90">
      <c r="B673" s="221"/>
      <c r="C673" s="221"/>
      <c r="AD673" s="73"/>
      <c r="AE673" s="74"/>
      <c r="AF673" s="74"/>
      <c r="BX673" s="73"/>
      <c r="BY673" s="74"/>
      <c r="BZ673" s="74"/>
      <c r="CA673" s="74"/>
      <c r="CF673" s="79"/>
      <c r="CL673" s="79"/>
    </row>
    <row r="674" spans="2:90">
      <c r="B674" s="221"/>
      <c r="C674" s="221"/>
      <c r="AD674" s="73"/>
      <c r="AE674" s="74"/>
      <c r="AF674" s="74"/>
      <c r="BX674" s="73"/>
      <c r="BY674" s="74"/>
      <c r="BZ674" s="74"/>
      <c r="CA674" s="74"/>
      <c r="CF674" s="79"/>
      <c r="CL674" s="79"/>
    </row>
    <row r="675" spans="2:90">
      <c r="B675" s="221"/>
      <c r="C675" s="221"/>
      <c r="AD675" s="73"/>
      <c r="AE675" s="74"/>
      <c r="AF675" s="74"/>
      <c r="BX675" s="73"/>
      <c r="BY675" s="74"/>
      <c r="BZ675" s="74"/>
      <c r="CA675" s="74"/>
      <c r="CF675" s="79"/>
      <c r="CL675" s="79"/>
    </row>
    <row r="676" spans="2:90">
      <c r="B676" s="221"/>
      <c r="C676" s="221"/>
      <c r="AD676" s="73"/>
      <c r="AE676" s="74"/>
      <c r="AF676" s="74"/>
      <c r="BX676" s="73"/>
      <c r="BY676" s="74"/>
      <c r="BZ676" s="74"/>
      <c r="CA676" s="74"/>
      <c r="CF676" s="79"/>
      <c r="CL676" s="79"/>
    </row>
    <row r="677" spans="2:90">
      <c r="B677" s="221"/>
      <c r="C677" s="221"/>
      <c r="AD677" s="73"/>
      <c r="AE677" s="74"/>
      <c r="AF677" s="74"/>
      <c r="BX677" s="73"/>
      <c r="BY677" s="74"/>
      <c r="BZ677" s="74"/>
      <c r="CA677" s="74"/>
      <c r="CF677" s="79"/>
      <c r="CL677" s="79"/>
    </row>
    <row r="678" spans="2:90">
      <c r="B678" s="221"/>
      <c r="C678" s="221"/>
      <c r="AD678" s="73"/>
      <c r="AE678" s="74"/>
      <c r="AF678" s="74"/>
      <c r="BX678" s="73"/>
      <c r="BY678" s="74"/>
      <c r="BZ678" s="74"/>
      <c r="CA678" s="74"/>
      <c r="CF678" s="79"/>
      <c r="CL678" s="79"/>
    </row>
    <row r="679" spans="2:90">
      <c r="B679" s="221"/>
      <c r="C679" s="221"/>
      <c r="AD679" s="73"/>
      <c r="AE679" s="74"/>
      <c r="AF679" s="74"/>
      <c r="BX679" s="73"/>
      <c r="BY679" s="74"/>
      <c r="BZ679" s="74"/>
      <c r="CA679" s="74"/>
      <c r="CF679" s="79"/>
      <c r="CL679" s="79"/>
    </row>
    <row r="680" spans="2:90">
      <c r="B680" s="221"/>
      <c r="C680" s="221"/>
      <c r="AD680" s="73"/>
      <c r="AE680" s="74"/>
      <c r="AF680" s="74"/>
      <c r="BX680" s="73"/>
      <c r="BY680" s="74"/>
      <c r="BZ680" s="74"/>
      <c r="CA680" s="74"/>
      <c r="CF680" s="79"/>
      <c r="CL680" s="79"/>
    </row>
    <row r="681" spans="2:90">
      <c r="B681" s="221"/>
      <c r="C681" s="221"/>
      <c r="AD681" s="73"/>
      <c r="AE681" s="74"/>
      <c r="AF681" s="74"/>
      <c r="BX681" s="73"/>
      <c r="BY681" s="74"/>
      <c r="BZ681" s="74"/>
      <c r="CA681" s="74"/>
      <c r="CF681" s="79"/>
      <c r="CL681" s="79"/>
    </row>
    <row r="682" spans="2:90">
      <c r="B682" s="221"/>
      <c r="C682" s="221"/>
      <c r="AD682" s="73"/>
      <c r="AE682" s="74"/>
      <c r="AF682" s="74"/>
      <c r="BX682" s="73"/>
      <c r="BY682" s="74"/>
      <c r="BZ682" s="74"/>
      <c r="CA682" s="74"/>
      <c r="CF682" s="79"/>
      <c r="CL682" s="79"/>
    </row>
    <row r="683" spans="2:90">
      <c r="B683" s="221"/>
      <c r="C683" s="221"/>
      <c r="AD683" s="73"/>
      <c r="AE683" s="74"/>
      <c r="AF683" s="74"/>
      <c r="BX683" s="73"/>
      <c r="BY683" s="74"/>
      <c r="BZ683" s="74"/>
      <c r="CA683" s="74"/>
      <c r="CF683" s="79"/>
      <c r="CL683" s="79"/>
    </row>
    <row r="684" spans="2:90">
      <c r="B684" s="221"/>
      <c r="C684" s="221"/>
      <c r="AD684" s="73"/>
      <c r="AE684" s="74"/>
      <c r="AF684" s="74"/>
      <c r="BX684" s="73"/>
      <c r="BY684" s="74"/>
      <c r="BZ684" s="74"/>
      <c r="CA684" s="74"/>
      <c r="CF684" s="79"/>
      <c r="CL684" s="79"/>
    </row>
    <row r="685" spans="2:90">
      <c r="B685" s="221"/>
      <c r="C685" s="221"/>
      <c r="AD685" s="73"/>
      <c r="AE685" s="74"/>
      <c r="AF685" s="74"/>
      <c r="BX685" s="73"/>
      <c r="BY685" s="74"/>
      <c r="BZ685" s="74"/>
      <c r="CA685" s="74"/>
      <c r="CF685" s="79"/>
      <c r="CL685" s="79"/>
    </row>
    <row r="686" spans="2:90">
      <c r="B686" s="221"/>
      <c r="C686" s="221"/>
      <c r="AD686" s="73"/>
      <c r="AE686" s="74"/>
      <c r="AF686" s="74"/>
      <c r="BX686" s="73"/>
      <c r="BY686" s="74"/>
      <c r="BZ686" s="74"/>
      <c r="CA686" s="74"/>
      <c r="CF686" s="79"/>
      <c r="CL686" s="79"/>
    </row>
    <row r="687" spans="2:90">
      <c r="B687" s="221"/>
      <c r="C687" s="221"/>
      <c r="AD687" s="73"/>
      <c r="AE687" s="74"/>
      <c r="AF687" s="74"/>
      <c r="BX687" s="73"/>
      <c r="BY687" s="74"/>
      <c r="BZ687" s="74"/>
      <c r="CA687" s="74"/>
      <c r="CF687" s="79"/>
      <c r="CL687" s="79"/>
    </row>
    <row r="688" spans="2:90">
      <c r="B688" s="221"/>
      <c r="C688" s="221"/>
      <c r="AD688" s="73"/>
      <c r="AE688" s="74"/>
      <c r="AF688" s="74"/>
      <c r="BX688" s="73"/>
      <c r="BY688" s="74"/>
      <c r="BZ688" s="74"/>
      <c r="CA688" s="74"/>
      <c r="CF688" s="79"/>
      <c r="CL688" s="79"/>
    </row>
    <row r="689" spans="2:90">
      <c r="B689" s="221"/>
      <c r="C689" s="221"/>
      <c r="AD689" s="73"/>
      <c r="AE689" s="74"/>
      <c r="AF689" s="74"/>
      <c r="BX689" s="73"/>
      <c r="BY689" s="74"/>
      <c r="BZ689" s="74"/>
      <c r="CA689" s="74"/>
      <c r="CF689" s="79"/>
      <c r="CL689" s="79"/>
    </row>
    <row r="690" spans="2:90">
      <c r="B690" s="221"/>
      <c r="C690" s="221"/>
      <c r="AD690" s="73"/>
      <c r="AE690" s="74"/>
      <c r="AF690" s="74"/>
      <c r="BX690" s="73"/>
      <c r="BY690" s="74"/>
      <c r="BZ690" s="74"/>
      <c r="CA690" s="74"/>
      <c r="CF690" s="79"/>
      <c r="CL690" s="79"/>
    </row>
    <row r="691" spans="2:90">
      <c r="B691" s="221"/>
      <c r="C691" s="221"/>
      <c r="AD691" s="73"/>
      <c r="AE691" s="74"/>
      <c r="AF691" s="74"/>
      <c r="BX691" s="73"/>
      <c r="BY691" s="74"/>
      <c r="BZ691" s="74"/>
      <c r="CA691" s="74"/>
      <c r="CF691" s="79"/>
      <c r="CL691" s="79"/>
    </row>
    <row r="692" spans="2:90">
      <c r="B692" s="221"/>
      <c r="C692" s="221"/>
      <c r="AD692" s="73"/>
      <c r="AE692" s="74"/>
      <c r="AF692" s="74"/>
      <c r="BX692" s="73"/>
      <c r="BY692" s="74"/>
      <c r="BZ692" s="74"/>
      <c r="CA692" s="74"/>
      <c r="CF692" s="79"/>
      <c r="CL692" s="79"/>
    </row>
    <row r="693" spans="2:90">
      <c r="B693" s="221"/>
      <c r="C693" s="221"/>
      <c r="AD693" s="73"/>
      <c r="AE693" s="74"/>
      <c r="AF693" s="74"/>
      <c r="BX693" s="73"/>
      <c r="BY693" s="74"/>
      <c r="BZ693" s="74"/>
      <c r="CA693" s="74"/>
      <c r="CF693" s="79"/>
      <c r="CL693" s="79"/>
    </row>
    <row r="694" spans="2:90">
      <c r="B694" s="221"/>
      <c r="C694" s="221"/>
      <c r="AD694" s="73"/>
      <c r="AE694" s="74"/>
      <c r="AF694" s="74"/>
      <c r="BX694" s="73"/>
      <c r="BY694" s="74"/>
      <c r="BZ694" s="74"/>
      <c r="CA694" s="74"/>
      <c r="CF694" s="79"/>
      <c r="CL694" s="79"/>
    </row>
    <row r="695" spans="2:90">
      <c r="B695" s="221"/>
      <c r="C695" s="221"/>
      <c r="AD695" s="73"/>
      <c r="AE695" s="74"/>
      <c r="AF695" s="74"/>
      <c r="BX695" s="73"/>
      <c r="BY695" s="74"/>
      <c r="BZ695" s="74"/>
      <c r="CA695" s="74"/>
      <c r="CF695" s="79"/>
      <c r="CL695" s="79"/>
    </row>
    <row r="696" spans="2:90">
      <c r="AD696" s="73"/>
      <c r="AE696" s="74"/>
      <c r="AF696" s="74"/>
      <c r="BX696" s="73"/>
      <c r="BY696" s="74"/>
      <c r="BZ696" s="74"/>
      <c r="CA696" s="74"/>
      <c r="CF696" s="79"/>
      <c r="CL696" s="79"/>
    </row>
    <row r="697" spans="2:90">
      <c r="AD697" s="73"/>
      <c r="AE697" s="74"/>
      <c r="AF697" s="74"/>
      <c r="BX697" s="73"/>
      <c r="BY697" s="74"/>
      <c r="BZ697" s="74"/>
      <c r="CA697" s="74"/>
      <c r="CF697" s="79"/>
      <c r="CL697" s="79"/>
    </row>
    <row r="698" spans="2:90">
      <c r="AD698" s="73"/>
      <c r="AE698" s="74"/>
      <c r="AF698" s="74"/>
      <c r="BX698" s="73"/>
      <c r="BY698" s="74"/>
      <c r="BZ698" s="74"/>
      <c r="CA698" s="74"/>
      <c r="CF698" s="79"/>
      <c r="CL698" s="79"/>
    </row>
    <row r="699" spans="2:90">
      <c r="AD699" s="73"/>
      <c r="AE699" s="74"/>
      <c r="AF699" s="74"/>
      <c r="BX699" s="73"/>
      <c r="BY699" s="74"/>
      <c r="BZ699" s="74"/>
      <c r="CA699" s="74"/>
      <c r="CF699" s="79"/>
      <c r="CL699" s="79"/>
    </row>
    <row r="700" spans="2:90">
      <c r="AD700" s="73"/>
      <c r="AE700" s="74"/>
      <c r="AF700" s="74"/>
      <c r="BX700" s="73"/>
      <c r="BY700" s="74"/>
      <c r="BZ700" s="74"/>
      <c r="CA700" s="74"/>
      <c r="CF700" s="79"/>
      <c r="CL700" s="79"/>
    </row>
    <row r="701" spans="2:90">
      <c r="AD701" s="73"/>
      <c r="AE701" s="74"/>
      <c r="AF701" s="74"/>
      <c r="BX701" s="73"/>
      <c r="BY701" s="74"/>
      <c r="BZ701" s="74"/>
      <c r="CA701" s="74"/>
      <c r="CF701" s="79"/>
      <c r="CL701" s="79"/>
    </row>
    <row r="702" spans="2:90">
      <c r="AD702" s="73"/>
      <c r="AE702" s="74"/>
      <c r="AF702" s="74"/>
      <c r="BX702" s="73"/>
      <c r="BY702" s="74"/>
      <c r="BZ702" s="74"/>
      <c r="CA702" s="74"/>
      <c r="CF702" s="79"/>
      <c r="CL702" s="79"/>
    </row>
    <row r="703" spans="2:90">
      <c r="AD703" s="73"/>
      <c r="AE703" s="74"/>
      <c r="AF703" s="74"/>
      <c r="BX703" s="73"/>
      <c r="BY703" s="74"/>
      <c r="BZ703" s="74"/>
      <c r="CA703" s="74"/>
      <c r="CF703" s="79"/>
      <c r="CL703" s="79"/>
    </row>
    <row r="704" spans="2:90">
      <c r="AD704" s="73"/>
      <c r="AE704" s="74"/>
      <c r="AF704" s="74"/>
      <c r="BX704" s="73"/>
      <c r="BY704" s="74"/>
      <c r="BZ704" s="74"/>
      <c r="CA704" s="74"/>
      <c r="CF704" s="79"/>
      <c r="CL704" s="79"/>
    </row>
    <row r="705" spans="30:90">
      <c r="AD705" s="73"/>
      <c r="AE705" s="74"/>
      <c r="AF705" s="74"/>
      <c r="BX705" s="73"/>
      <c r="BY705" s="74"/>
      <c r="BZ705" s="74"/>
      <c r="CA705" s="74"/>
      <c r="CF705" s="79"/>
      <c r="CL705" s="79"/>
    </row>
    <row r="706" spans="30:90">
      <c r="AD706" s="73"/>
      <c r="AE706" s="74"/>
      <c r="AF706" s="74"/>
      <c r="BX706" s="73"/>
      <c r="BY706" s="74"/>
      <c r="BZ706" s="74"/>
      <c r="CA706" s="74"/>
      <c r="CF706" s="79"/>
      <c r="CL706" s="79"/>
    </row>
    <row r="707" spans="30:90">
      <c r="AD707" s="73"/>
      <c r="AE707" s="74"/>
      <c r="AF707" s="74"/>
      <c r="BX707" s="73"/>
      <c r="BY707" s="74"/>
      <c r="BZ707" s="74"/>
      <c r="CA707" s="74"/>
      <c r="CF707" s="79"/>
      <c r="CL707" s="79"/>
    </row>
    <row r="708" spans="30:90">
      <c r="AD708" s="73"/>
      <c r="AE708" s="74"/>
      <c r="AF708" s="74"/>
      <c r="BX708" s="73"/>
      <c r="BY708" s="74"/>
      <c r="BZ708" s="74"/>
      <c r="CA708" s="74"/>
      <c r="CF708" s="79"/>
      <c r="CL708" s="79"/>
    </row>
    <row r="709" spans="30:90">
      <c r="AD709" s="73"/>
      <c r="AE709" s="74"/>
      <c r="AF709" s="74"/>
      <c r="BX709" s="73"/>
      <c r="BY709" s="74"/>
      <c r="BZ709" s="74"/>
      <c r="CA709" s="74"/>
      <c r="CF709" s="79"/>
      <c r="CL709" s="79"/>
    </row>
    <row r="710" spans="30:90">
      <c r="AD710" s="73"/>
      <c r="AE710" s="74"/>
      <c r="AF710" s="74"/>
      <c r="BX710" s="73"/>
      <c r="BY710" s="74"/>
      <c r="BZ710" s="74"/>
      <c r="CA710" s="74"/>
      <c r="CF710" s="79"/>
      <c r="CL710" s="79"/>
    </row>
    <row r="711" spans="30:90">
      <c r="AD711" s="73"/>
      <c r="AE711" s="74"/>
      <c r="AF711" s="74"/>
      <c r="BX711" s="73"/>
      <c r="BY711" s="74"/>
      <c r="BZ711" s="74"/>
      <c r="CA711" s="74"/>
      <c r="CF711" s="79"/>
      <c r="CL711" s="79"/>
    </row>
    <row r="712" spans="30:90">
      <c r="AD712" s="73"/>
      <c r="AE712" s="74"/>
      <c r="AF712" s="74"/>
      <c r="BX712" s="73"/>
      <c r="BY712" s="74"/>
      <c r="BZ712" s="74"/>
      <c r="CA712" s="74"/>
      <c r="CF712" s="79"/>
      <c r="CL712" s="79"/>
    </row>
    <row r="713" spans="30:90">
      <c r="AD713" s="73"/>
      <c r="AE713" s="74"/>
      <c r="AF713" s="74"/>
      <c r="BX713" s="73"/>
      <c r="BY713" s="74"/>
      <c r="BZ713" s="74"/>
      <c r="CA713" s="74"/>
      <c r="CF713" s="79"/>
      <c r="CL713" s="79"/>
    </row>
    <row r="714" spans="30:90">
      <c r="AD714" s="73"/>
      <c r="AE714" s="74"/>
      <c r="AF714" s="74"/>
      <c r="BX714" s="73"/>
      <c r="BY714" s="74"/>
      <c r="BZ714" s="74"/>
      <c r="CA714" s="74"/>
      <c r="CF714" s="79"/>
      <c r="CL714" s="79"/>
    </row>
    <row r="715" spans="30:90">
      <c r="AD715" s="73"/>
      <c r="AE715" s="74"/>
      <c r="AF715" s="74"/>
      <c r="BX715" s="73"/>
      <c r="BY715" s="74"/>
      <c r="BZ715" s="74"/>
      <c r="CA715" s="74"/>
      <c r="CF715" s="79"/>
      <c r="CL715" s="79"/>
    </row>
    <row r="716" spans="30:90">
      <c r="AD716" s="73"/>
      <c r="AE716" s="74"/>
      <c r="AF716" s="74"/>
      <c r="BX716" s="73"/>
      <c r="BY716" s="74"/>
      <c r="BZ716" s="74"/>
      <c r="CA716" s="74"/>
      <c r="CF716" s="79"/>
      <c r="CL716" s="79"/>
    </row>
    <row r="717" spans="30:90">
      <c r="AD717" s="73"/>
      <c r="AE717" s="74"/>
      <c r="AF717" s="74"/>
      <c r="BX717" s="73"/>
      <c r="BY717" s="74"/>
      <c r="BZ717" s="74"/>
      <c r="CA717" s="74"/>
      <c r="CF717" s="79"/>
      <c r="CL717" s="79"/>
    </row>
    <row r="718" spans="30:90">
      <c r="AD718" s="73"/>
      <c r="AE718" s="74"/>
      <c r="AF718" s="74"/>
      <c r="BX718" s="73"/>
      <c r="BY718" s="74"/>
      <c r="BZ718" s="74"/>
      <c r="CA718" s="74"/>
      <c r="CF718" s="79"/>
      <c r="CL718" s="79"/>
    </row>
    <row r="719" spans="30:90">
      <c r="AD719" s="73"/>
      <c r="AE719" s="74"/>
      <c r="AF719" s="74"/>
      <c r="BX719" s="73"/>
      <c r="BY719" s="74"/>
      <c r="BZ719" s="74"/>
      <c r="CA719" s="74"/>
      <c r="CF719" s="79"/>
      <c r="CL719" s="79"/>
    </row>
    <row r="720" spans="30:90">
      <c r="AD720" s="73"/>
      <c r="AE720" s="74"/>
      <c r="AF720" s="74"/>
      <c r="BX720" s="73"/>
      <c r="BY720" s="74"/>
      <c r="BZ720" s="74"/>
      <c r="CA720" s="74"/>
      <c r="CF720" s="79"/>
      <c r="CL720" s="79"/>
    </row>
    <row r="721" spans="30:90">
      <c r="AD721" s="73"/>
      <c r="AE721" s="74"/>
      <c r="AF721" s="74"/>
      <c r="BX721" s="73"/>
      <c r="BY721" s="74"/>
      <c r="BZ721" s="74"/>
      <c r="CA721" s="74"/>
      <c r="CF721" s="79"/>
      <c r="CL721" s="79"/>
    </row>
    <row r="722" spans="30:90">
      <c r="AD722" s="73"/>
      <c r="AE722" s="74"/>
      <c r="AF722" s="74"/>
      <c r="BX722" s="73"/>
      <c r="BY722" s="74"/>
      <c r="BZ722" s="74"/>
      <c r="CA722" s="74"/>
      <c r="CF722" s="79"/>
      <c r="CL722" s="79"/>
    </row>
    <row r="723" spans="30:90">
      <c r="AD723" s="73"/>
      <c r="AE723" s="74"/>
      <c r="AF723" s="74"/>
      <c r="BX723" s="73"/>
      <c r="BY723" s="74"/>
      <c r="BZ723" s="74"/>
      <c r="CA723" s="74"/>
      <c r="CF723" s="79"/>
      <c r="CL723" s="79"/>
    </row>
    <row r="724" spans="30:90">
      <c r="AD724" s="73"/>
      <c r="AE724" s="74"/>
      <c r="AF724" s="74"/>
      <c r="BX724" s="73"/>
      <c r="BY724" s="74"/>
      <c r="BZ724" s="74"/>
      <c r="CA724" s="74"/>
      <c r="CF724" s="79"/>
      <c r="CL724" s="79"/>
    </row>
    <row r="725" spans="30:90">
      <c r="AD725" s="73"/>
      <c r="AE725" s="74"/>
      <c r="AF725" s="74"/>
      <c r="BX725" s="73"/>
      <c r="BY725" s="74"/>
      <c r="BZ725" s="74"/>
      <c r="CA725" s="74"/>
      <c r="CF725" s="79"/>
      <c r="CL725" s="79"/>
    </row>
    <row r="726" spans="30:90">
      <c r="AD726" s="73"/>
      <c r="AE726" s="74"/>
      <c r="AF726" s="74"/>
      <c r="BX726" s="73"/>
      <c r="BY726" s="74"/>
      <c r="BZ726" s="74"/>
      <c r="CA726" s="74"/>
      <c r="CF726" s="79"/>
      <c r="CL726" s="79"/>
    </row>
    <row r="727" spans="30:90">
      <c r="AD727" s="73"/>
      <c r="AE727" s="74"/>
      <c r="AF727" s="74"/>
      <c r="BX727" s="73"/>
      <c r="BY727" s="74"/>
      <c r="BZ727" s="74"/>
      <c r="CA727" s="74"/>
      <c r="CF727" s="79"/>
      <c r="CL727" s="79"/>
    </row>
    <row r="728" spans="30:90">
      <c r="AD728" s="73"/>
      <c r="AE728" s="74"/>
      <c r="AF728" s="74"/>
      <c r="BX728" s="73"/>
      <c r="BY728" s="74"/>
      <c r="BZ728" s="74"/>
      <c r="CA728" s="74"/>
      <c r="CF728" s="79"/>
      <c r="CL728" s="79"/>
    </row>
    <row r="729" spans="30:90">
      <c r="AD729" s="73"/>
      <c r="AE729" s="74"/>
      <c r="AF729" s="74"/>
      <c r="BX729" s="73"/>
      <c r="BY729" s="74"/>
      <c r="BZ729" s="74"/>
      <c r="CA729" s="74"/>
      <c r="CF729" s="79"/>
      <c r="CL729" s="79"/>
    </row>
    <row r="730" spans="30:90">
      <c r="AD730" s="73"/>
      <c r="AE730" s="74"/>
      <c r="AF730" s="74"/>
      <c r="BX730" s="73"/>
      <c r="BY730" s="74"/>
      <c r="BZ730" s="74"/>
      <c r="CA730" s="74"/>
      <c r="CF730" s="79"/>
      <c r="CL730" s="79"/>
    </row>
    <row r="731" spans="30:90">
      <c r="AD731" s="73"/>
      <c r="AE731" s="74"/>
      <c r="AF731" s="74"/>
      <c r="BX731" s="73"/>
      <c r="BY731" s="74"/>
      <c r="BZ731" s="74"/>
      <c r="CA731" s="74"/>
      <c r="CF731" s="79"/>
      <c r="CL731" s="79"/>
    </row>
    <row r="732" spans="30:90">
      <c r="AD732" s="73"/>
      <c r="AE732" s="74"/>
      <c r="AF732" s="74"/>
      <c r="BX732" s="73"/>
      <c r="BY732" s="74"/>
      <c r="BZ732" s="74"/>
      <c r="CA732" s="74"/>
      <c r="CF732" s="79"/>
      <c r="CL732" s="79"/>
    </row>
    <row r="733" spans="30:90">
      <c r="AD733" s="73"/>
      <c r="AE733" s="74"/>
      <c r="AF733" s="74"/>
      <c r="BX733" s="73"/>
      <c r="BY733" s="74"/>
      <c r="BZ733" s="74"/>
      <c r="CA733" s="74"/>
      <c r="CF733" s="79"/>
      <c r="CL733" s="79"/>
    </row>
    <row r="734" spans="30:90">
      <c r="AD734" s="73"/>
      <c r="AE734" s="74"/>
      <c r="AF734" s="74"/>
      <c r="BX734" s="73"/>
      <c r="BY734" s="74"/>
      <c r="BZ734" s="74"/>
      <c r="CA734" s="74"/>
      <c r="CF734" s="79"/>
      <c r="CL734" s="79"/>
    </row>
    <row r="735" spans="30:90">
      <c r="AD735" s="73"/>
      <c r="AE735" s="74"/>
      <c r="AF735" s="74"/>
      <c r="BX735" s="73"/>
      <c r="BY735" s="74"/>
      <c r="BZ735" s="74"/>
      <c r="CA735" s="74"/>
      <c r="CF735" s="79"/>
      <c r="CL735" s="79"/>
    </row>
    <row r="736" spans="30:90">
      <c r="AD736" s="73"/>
      <c r="AE736" s="74"/>
      <c r="AF736" s="74"/>
      <c r="BX736" s="73"/>
      <c r="BY736" s="74"/>
      <c r="BZ736" s="74"/>
      <c r="CA736" s="74"/>
      <c r="CF736" s="79"/>
      <c r="CL736" s="79"/>
    </row>
    <row r="737" spans="30:90">
      <c r="AD737" s="73"/>
      <c r="AE737" s="74"/>
      <c r="AF737" s="74"/>
      <c r="BX737" s="73"/>
      <c r="BY737" s="74"/>
      <c r="BZ737" s="74"/>
      <c r="CA737" s="74"/>
      <c r="CF737" s="79"/>
      <c r="CL737" s="79"/>
    </row>
    <row r="738" spans="30:90">
      <c r="AD738" s="73"/>
      <c r="AE738" s="74"/>
      <c r="AF738" s="74"/>
      <c r="BX738" s="73"/>
      <c r="BY738" s="74"/>
      <c r="BZ738" s="74"/>
      <c r="CA738" s="74"/>
      <c r="CF738" s="79"/>
      <c r="CL738" s="79"/>
    </row>
    <row r="739" spans="30:90">
      <c r="AD739" s="73"/>
      <c r="AE739" s="74"/>
      <c r="AF739" s="74"/>
      <c r="BX739" s="73"/>
      <c r="BY739" s="74"/>
      <c r="BZ739" s="74"/>
      <c r="CA739" s="74"/>
      <c r="CF739" s="79"/>
      <c r="CL739" s="79"/>
    </row>
    <row r="740" spans="30:90">
      <c r="AD740" s="73"/>
      <c r="AE740" s="74"/>
      <c r="AF740" s="74"/>
      <c r="BX740" s="73"/>
      <c r="BY740" s="74"/>
      <c r="BZ740" s="74"/>
      <c r="CA740" s="74"/>
      <c r="CF740" s="79"/>
      <c r="CL740" s="79"/>
    </row>
    <row r="741" spans="30:90">
      <c r="AD741" s="73"/>
      <c r="AE741" s="74"/>
      <c r="AF741" s="74"/>
      <c r="BX741" s="73"/>
      <c r="BY741" s="74"/>
      <c r="BZ741" s="74"/>
      <c r="CA741" s="74"/>
      <c r="CF741" s="79"/>
      <c r="CL741" s="79"/>
    </row>
    <row r="742" spans="30:90">
      <c r="AD742" s="73"/>
      <c r="AE742" s="74"/>
      <c r="AF742" s="74"/>
      <c r="BX742" s="73"/>
      <c r="BY742" s="74"/>
      <c r="BZ742" s="74"/>
      <c r="CA742" s="74"/>
      <c r="CF742" s="79"/>
      <c r="CL742" s="79"/>
    </row>
    <row r="743" spans="30:90">
      <c r="AD743" s="73"/>
      <c r="AE743" s="74"/>
      <c r="AF743" s="74"/>
      <c r="BX743" s="73"/>
      <c r="BY743" s="74"/>
      <c r="BZ743" s="74"/>
      <c r="CA743" s="74"/>
      <c r="CF743" s="79"/>
      <c r="CL743" s="79"/>
    </row>
    <row r="744" spans="30:90">
      <c r="AD744" s="73"/>
      <c r="AE744" s="74"/>
      <c r="AF744" s="74"/>
      <c r="BX744" s="73"/>
      <c r="BY744" s="74"/>
      <c r="BZ744" s="74"/>
      <c r="CA744" s="74"/>
      <c r="CF744" s="79"/>
      <c r="CL744" s="79"/>
    </row>
    <row r="745" spans="30:90">
      <c r="AD745" s="73"/>
      <c r="AE745" s="74"/>
      <c r="AF745" s="74"/>
      <c r="BX745" s="73"/>
      <c r="BY745" s="74"/>
      <c r="BZ745" s="74"/>
      <c r="CA745" s="74"/>
      <c r="CF745" s="79"/>
      <c r="CL745" s="79"/>
    </row>
    <row r="746" spans="30:90">
      <c r="AD746" s="73"/>
      <c r="AE746" s="74"/>
      <c r="AF746" s="74"/>
      <c r="BX746" s="73"/>
      <c r="BY746" s="74"/>
      <c r="BZ746" s="74"/>
      <c r="CA746" s="74"/>
      <c r="CF746" s="79"/>
      <c r="CL746" s="79"/>
    </row>
    <row r="747" spans="30:90">
      <c r="AD747" s="73"/>
      <c r="AE747" s="74"/>
      <c r="AF747" s="74"/>
      <c r="BX747" s="73"/>
      <c r="BY747" s="74"/>
      <c r="BZ747" s="74"/>
      <c r="CA747" s="74"/>
      <c r="CF747" s="79"/>
      <c r="CL747" s="79"/>
    </row>
    <row r="748" spans="30:90">
      <c r="AD748" s="73"/>
      <c r="AE748" s="74"/>
      <c r="AF748" s="74"/>
      <c r="BX748" s="73"/>
      <c r="BY748" s="74"/>
      <c r="BZ748" s="74"/>
      <c r="CA748" s="74"/>
      <c r="CF748" s="79"/>
      <c r="CL748" s="79"/>
    </row>
    <row r="749" spans="30:90">
      <c r="AD749" s="73"/>
      <c r="AE749" s="74"/>
      <c r="AF749" s="74"/>
      <c r="BX749" s="73"/>
      <c r="BY749" s="74"/>
      <c r="BZ749" s="74"/>
      <c r="CA749" s="74"/>
      <c r="CF749" s="79"/>
      <c r="CL749" s="79"/>
    </row>
    <row r="750" spans="30:90">
      <c r="AD750" s="73"/>
      <c r="AE750" s="74"/>
      <c r="AF750" s="74"/>
      <c r="BX750" s="73"/>
      <c r="BY750" s="74"/>
      <c r="BZ750" s="74"/>
      <c r="CA750" s="74"/>
      <c r="CF750" s="79"/>
      <c r="CL750" s="79"/>
    </row>
    <row r="751" spans="30:90">
      <c r="AD751" s="73"/>
      <c r="AE751" s="74"/>
      <c r="AF751" s="74"/>
      <c r="BX751" s="73"/>
      <c r="BY751" s="74"/>
      <c r="BZ751" s="74"/>
      <c r="CA751" s="74"/>
      <c r="CF751" s="79"/>
      <c r="CL751" s="79"/>
    </row>
    <row r="752" spans="30:90">
      <c r="AD752" s="73"/>
      <c r="AE752" s="74"/>
      <c r="AF752" s="74"/>
      <c r="BX752" s="73"/>
      <c r="BY752" s="74"/>
      <c r="BZ752" s="74"/>
      <c r="CA752" s="74"/>
      <c r="CF752" s="79"/>
      <c r="CL752" s="79"/>
    </row>
    <row r="753" spans="30:90">
      <c r="AD753" s="73"/>
      <c r="AE753" s="74"/>
      <c r="AF753" s="74"/>
      <c r="BX753" s="73"/>
      <c r="BY753" s="74"/>
      <c r="BZ753" s="74"/>
      <c r="CA753" s="74"/>
      <c r="CF753" s="79"/>
      <c r="CL753" s="79"/>
    </row>
    <row r="754" spans="30:90">
      <c r="AD754" s="73"/>
      <c r="AE754" s="74"/>
      <c r="AF754" s="74"/>
      <c r="BX754" s="73"/>
      <c r="BY754" s="74"/>
      <c r="BZ754" s="74"/>
      <c r="CA754" s="74"/>
      <c r="CF754" s="79"/>
      <c r="CL754" s="79"/>
    </row>
    <row r="755" spans="30:90">
      <c r="AD755" s="73"/>
      <c r="AE755" s="74"/>
      <c r="AF755" s="74"/>
      <c r="BX755" s="73"/>
      <c r="BY755" s="74"/>
      <c r="BZ755" s="74"/>
      <c r="CA755" s="74"/>
      <c r="CF755" s="79"/>
      <c r="CL755" s="79"/>
    </row>
    <row r="756" spans="30:90">
      <c r="AD756" s="73"/>
      <c r="AE756" s="74"/>
      <c r="AF756" s="74"/>
      <c r="BX756" s="73"/>
      <c r="BY756" s="74"/>
      <c r="BZ756" s="74"/>
      <c r="CA756" s="74"/>
      <c r="CF756" s="79"/>
      <c r="CL756" s="79"/>
    </row>
    <row r="757" spans="30:90">
      <c r="AD757" s="73"/>
      <c r="AE757" s="74"/>
      <c r="AF757" s="74"/>
      <c r="BX757" s="73"/>
      <c r="BY757" s="74"/>
      <c r="BZ757" s="74"/>
      <c r="CA757" s="74"/>
      <c r="CF757" s="79"/>
      <c r="CL757" s="79"/>
    </row>
    <row r="758" spans="30:90">
      <c r="AD758" s="73"/>
      <c r="AE758" s="74"/>
      <c r="AF758" s="74"/>
      <c r="BX758" s="73"/>
      <c r="BY758" s="74"/>
      <c r="BZ758" s="74"/>
      <c r="CA758" s="74"/>
      <c r="CF758" s="79"/>
      <c r="CL758" s="79"/>
    </row>
    <row r="759" spans="30:90">
      <c r="AD759" s="73"/>
      <c r="AE759" s="74"/>
      <c r="AF759" s="74"/>
      <c r="BX759" s="73"/>
      <c r="BY759" s="74"/>
      <c r="BZ759" s="74"/>
      <c r="CA759" s="74"/>
      <c r="CF759" s="79"/>
      <c r="CL759" s="79"/>
    </row>
    <row r="760" spans="30:90">
      <c r="AD760" s="73"/>
      <c r="AE760" s="74"/>
      <c r="AF760" s="74"/>
      <c r="BX760" s="73"/>
      <c r="BY760" s="74"/>
      <c r="BZ760" s="74"/>
      <c r="CA760" s="74"/>
      <c r="CF760" s="79"/>
      <c r="CL760" s="79"/>
    </row>
    <row r="761" spans="30:90">
      <c r="AD761" s="73"/>
      <c r="AE761" s="74"/>
      <c r="AF761" s="74"/>
      <c r="BX761" s="73"/>
      <c r="BY761" s="74"/>
      <c r="BZ761" s="74"/>
      <c r="CA761" s="74"/>
      <c r="CF761" s="79"/>
      <c r="CL761" s="79"/>
    </row>
    <row r="762" spans="30:90">
      <c r="AD762" s="73"/>
      <c r="AE762" s="74"/>
      <c r="AF762" s="74"/>
      <c r="BX762" s="73"/>
      <c r="BY762" s="74"/>
      <c r="BZ762" s="74"/>
      <c r="CA762" s="74"/>
      <c r="CF762" s="79"/>
      <c r="CL762" s="79"/>
    </row>
    <row r="763" spans="30:90">
      <c r="AD763" s="73"/>
      <c r="AE763" s="74"/>
      <c r="AF763" s="74"/>
      <c r="BX763" s="73"/>
      <c r="BY763" s="74"/>
      <c r="BZ763" s="74"/>
      <c r="CA763" s="74"/>
      <c r="CF763" s="79"/>
      <c r="CL763" s="79"/>
    </row>
    <row r="764" spans="30:90">
      <c r="AD764" s="73"/>
      <c r="AE764" s="74"/>
      <c r="AF764" s="74"/>
      <c r="BX764" s="73"/>
      <c r="BY764" s="74"/>
      <c r="BZ764" s="74"/>
      <c r="CA764" s="74"/>
      <c r="CF764" s="79"/>
      <c r="CL764" s="79"/>
    </row>
    <row r="765" spans="30:90">
      <c r="AD765" s="73"/>
      <c r="AE765" s="74"/>
      <c r="AF765" s="74"/>
      <c r="BX765" s="73"/>
      <c r="BY765" s="74"/>
      <c r="BZ765" s="74"/>
      <c r="CA765" s="74"/>
      <c r="CF765" s="79"/>
      <c r="CL765" s="79"/>
    </row>
    <row r="766" spans="30:90">
      <c r="AD766" s="73"/>
      <c r="AE766" s="74"/>
      <c r="AF766" s="74"/>
      <c r="BX766" s="73"/>
      <c r="BY766" s="74"/>
      <c r="BZ766" s="74"/>
      <c r="CA766" s="74"/>
      <c r="CF766" s="79"/>
      <c r="CL766" s="79"/>
    </row>
    <row r="767" spans="30:90">
      <c r="AD767" s="73"/>
      <c r="AE767" s="74"/>
      <c r="AF767" s="74"/>
      <c r="BX767" s="73"/>
      <c r="BY767" s="74"/>
      <c r="BZ767" s="74"/>
      <c r="CA767" s="74"/>
      <c r="CF767" s="79"/>
      <c r="CL767" s="79"/>
    </row>
    <row r="768" spans="30:90">
      <c r="AD768" s="73"/>
      <c r="AE768" s="74"/>
      <c r="AF768" s="74"/>
      <c r="BX768" s="73"/>
      <c r="BY768" s="74"/>
      <c r="BZ768" s="74"/>
      <c r="CA768" s="74"/>
      <c r="CF768" s="79"/>
      <c r="CL768" s="79"/>
    </row>
    <row r="769" spans="30:90">
      <c r="AD769" s="73"/>
      <c r="AE769" s="74"/>
      <c r="AF769" s="74"/>
      <c r="BX769" s="73"/>
      <c r="BY769" s="74"/>
      <c r="BZ769" s="74"/>
      <c r="CA769" s="74"/>
      <c r="CF769" s="79"/>
      <c r="CL769" s="79"/>
    </row>
    <row r="770" spans="30:90">
      <c r="AD770" s="73"/>
      <c r="AE770" s="74"/>
      <c r="AF770" s="74"/>
      <c r="BX770" s="73"/>
      <c r="BY770" s="74"/>
      <c r="BZ770" s="74"/>
      <c r="CA770" s="74"/>
      <c r="CF770" s="79"/>
      <c r="CL770" s="79"/>
    </row>
    <row r="771" spans="30:90">
      <c r="AD771" s="73"/>
      <c r="AE771" s="74"/>
      <c r="AF771" s="74"/>
      <c r="BX771" s="73"/>
      <c r="BY771" s="74"/>
      <c r="BZ771" s="74"/>
      <c r="CA771" s="74"/>
      <c r="CF771" s="79"/>
      <c r="CL771" s="79"/>
    </row>
    <row r="772" spans="30:90">
      <c r="AD772" s="73"/>
      <c r="AE772" s="74"/>
      <c r="AF772" s="74"/>
      <c r="BX772" s="73"/>
      <c r="BY772" s="74"/>
      <c r="BZ772" s="74"/>
      <c r="CA772" s="74"/>
      <c r="CF772" s="79"/>
      <c r="CL772" s="79"/>
    </row>
    <row r="773" spans="30:90">
      <c r="AD773" s="73"/>
      <c r="AE773" s="74"/>
      <c r="AF773" s="74"/>
      <c r="BX773" s="73"/>
      <c r="BY773" s="74"/>
      <c r="BZ773" s="74"/>
      <c r="CA773" s="74"/>
      <c r="CF773" s="79"/>
      <c r="CL773" s="79"/>
    </row>
    <row r="774" spans="30:90">
      <c r="AD774" s="73"/>
      <c r="AE774" s="74"/>
      <c r="AF774" s="74"/>
      <c r="BX774" s="73"/>
      <c r="BY774" s="74"/>
      <c r="BZ774" s="74"/>
      <c r="CA774" s="74"/>
      <c r="CF774" s="79"/>
      <c r="CL774" s="79"/>
    </row>
    <row r="775" spans="30:90">
      <c r="AD775" s="73"/>
      <c r="AE775" s="74"/>
      <c r="AF775" s="74"/>
      <c r="BX775" s="73"/>
      <c r="BY775" s="74"/>
      <c r="BZ775" s="74"/>
      <c r="CA775" s="74"/>
      <c r="CF775" s="79"/>
      <c r="CL775" s="79"/>
    </row>
    <row r="776" spans="30:90">
      <c r="AD776" s="73"/>
      <c r="AE776" s="74"/>
      <c r="AF776" s="74"/>
      <c r="BX776" s="73"/>
      <c r="BY776" s="74"/>
      <c r="BZ776" s="74"/>
      <c r="CA776" s="74"/>
      <c r="CF776" s="79"/>
      <c r="CL776" s="79"/>
    </row>
    <row r="777" spans="30:90">
      <c r="AD777" s="73"/>
      <c r="AE777" s="74"/>
      <c r="AF777" s="74"/>
      <c r="BX777" s="73"/>
      <c r="BY777" s="74"/>
      <c r="BZ777" s="74"/>
      <c r="CA777" s="74"/>
      <c r="CF777" s="79"/>
      <c r="CL777" s="79"/>
    </row>
    <row r="778" spans="30:90">
      <c r="AD778" s="73"/>
      <c r="AE778" s="74"/>
      <c r="AF778" s="74"/>
      <c r="BX778" s="73"/>
      <c r="BY778" s="74"/>
      <c r="BZ778" s="74"/>
      <c r="CA778" s="74"/>
      <c r="CF778" s="79"/>
      <c r="CL778" s="79"/>
    </row>
    <row r="779" spans="30:90">
      <c r="AD779" s="73"/>
      <c r="AE779" s="74"/>
      <c r="AF779" s="74"/>
      <c r="BX779" s="73"/>
      <c r="BY779" s="74"/>
      <c r="BZ779" s="74"/>
      <c r="CA779" s="74"/>
      <c r="CF779" s="79"/>
      <c r="CL779" s="79"/>
    </row>
    <row r="780" spans="30:90">
      <c r="AD780" s="73"/>
      <c r="AE780" s="74"/>
      <c r="AF780" s="74"/>
      <c r="BX780" s="73"/>
      <c r="BY780" s="74"/>
      <c r="BZ780" s="74"/>
      <c r="CA780" s="74"/>
      <c r="CF780" s="79"/>
      <c r="CL780" s="79"/>
    </row>
    <row r="781" spans="30:90">
      <c r="AD781" s="73"/>
      <c r="AE781" s="74"/>
      <c r="AF781" s="74"/>
      <c r="BX781" s="73"/>
      <c r="BY781" s="74"/>
      <c r="BZ781" s="74"/>
      <c r="CA781" s="74"/>
      <c r="CF781" s="79"/>
      <c r="CL781" s="79"/>
    </row>
    <row r="782" spans="30:90">
      <c r="AD782" s="73"/>
      <c r="AE782" s="74"/>
      <c r="AF782" s="74"/>
      <c r="BX782" s="73"/>
      <c r="BY782" s="74"/>
      <c r="BZ782" s="74"/>
      <c r="CA782" s="74"/>
      <c r="CF782" s="79"/>
      <c r="CL782" s="79"/>
    </row>
    <row r="783" spans="30:90">
      <c r="AD783" s="73"/>
      <c r="AE783" s="74"/>
      <c r="AF783" s="74"/>
      <c r="BX783" s="73"/>
      <c r="BY783" s="74"/>
      <c r="BZ783" s="74"/>
      <c r="CA783" s="74"/>
      <c r="CF783" s="79"/>
      <c r="CL783" s="79"/>
    </row>
    <row r="784" spans="30:90">
      <c r="AD784" s="73"/>
      <c r="AE784" s="74"/>
      <c r="AF784" s="74"/>
      <c r="BX784" s="73"/>
      <c r="BY784" s="74"/>
      <c r="BZ784" s="74"/>
      <c r="CA784" s="74"/>
      <c r="CF784" s="79"/>
      <c r="CL784" s="79"/>
    </row>
    <row r="785" spans="30:90">
      <c r="AD785" s="73"/>
      <c r="AE785" s="74"/>
      <c r="AF785" s="74"/>
      <c r="BX785" s="73"/>
      <c r="BY785" s="74"/>
      <c r="BZ785" s="74"/>
      <c r="CA785" s="74"/>
      <c r="CF785" s="79"/>
      <c r="CL785" s="79"/>
    </row>
    <row r="786" spans="30:90">
      <c r="AD786" s="73"/>
      <c r="AE786" s="74"/>
      <c r="AF786" s="74"/>
      <c r="BX786" s="73"/>
      <c r="BY786" s="74"/>
      <c r="BZ786" s="74"/>
      <c r="CA786" s="74"/>
      <c r="CF786" s="79"/>
      <c r="CL786" s="79"/>
    </row>
    <row r="787" spans="30:90">
      <c r="AD787" s="73"/>
      <c r="AE787" s="74"/>
      <c r="AF787" s="74"/>
      <c r="BX787" s="73"/>
      <c r="BY787" s="74"/>
      <c r="BZ787" s="74"/>
      <c r="CA787" s="74"/>
      <c r="CF787" s="79"/>
      <c r="CL787" s="79"/>
    </row>
    <row r="788" spans="30:90">
      <c r="AD788" s="73"/>
      <c r="AE788" s="74"/>
      <c r="AF788" s="74"/>
      <c r="BX788" s="73"/>
      <c r="BY788" s="74"/>
      <c r="BZ788" s="74"/>
      <c r="CA788" s="74"/>
      <c r="CF788" s="79"/>
      <c r="CL788" s="79"/>
    </row>
    <row r="789" spans="30:90">
      <c r="AD789" s="73"/>
      <c r="AE789" s="74"/>
      <c r="AF789" s="74"/>
      <c r="BX789" s="73"/>
      <c r="BY789" s="74"/>
      <c r="BZ789" s="74"/>
      <c r="CA789" s="74"/>
      <c r="CF789" s="79"/>
      <c r="CL789" s="79"/>
    </row>
    <row r="790" spans="30:90">
      <c r="AD790" s="73"/>
      <c r="AE790" s="74"/>
      <c r="AF790" s="74"/>
      <c r="BX790" s="73"/>
      <c r="BY790" s="74"/>
      <c r="BZ790" s="74"/>
      <c r="CA790" s="74"/>
      <c r="CF790" s="79"/>
      <c r="CL790" s="79"/>
    </row>
    <row r="791" spans="30:90">
      <c r="AD791" s="73"/>
      <c r="AE791" s="74"/>
      <c r="AF791" s="74"/>
      <c r="BX791" s="73"/>
      <c r="BY791" s="74"/>
      <c r="BZ791" s="74"/>
      <c r="CA791" s="74"/>
      <c r="CF791" s="79"/>
      <c r="CL791" s="79"/>
    </row>
    <row r="792" spans="30:90">
      <c r="AD792" s="73"/>
      <c r="AE792" s="74"/>
      <c r="AF792" s="74"/>
      <c r="BX792" s="73"/>
      <c r="BY792" s="74"/>
      <c r="BZ792" s="74"/>
      <c r="CA792" s="74"/>
      <c r="CF792" s="79"/>
      <c r="CL792" s="79"/>
    </row>
    <row r="793" spans="30:90">
      <c r="AD793" s="73"/>
      <c r="AE793" s="74"/>
      <c r="AF793" s="74"/>
      <c r="BX793" s="73"/>
      <c r="BY793" s="74"/>
      <c r="BZ793" s="74"/>
      <c r="CA793" s="74"/>
      <c r="CF793" s="79"/>
      <c r="CL793" s="79"/>
    </row>
    <row r="794" spans="30:90">
      <c r="AD794" s="73"/>
      <c r="AE794" s="74"/>
      <c r="AF794" s="74"/>
      <c r="BX794" s="73"/>
      <c r="BY794" s="74"/>
      <c r="BZ794" s="74"/>
      <c r="CA794" s="74"/>
      <c r="CF794" s="79"/>
      <c r="CL794" s="79"/>
    </row>
    <row r="795" spans="30:90">
      <c r="AD795" s="73"/>
      <c r="AE795" s="74"/>
      <c r="AF795" s="74"/>
      <c r="BX795" s="73"/>
      <c r="BY795" s="74"/>
      <c r="BZ795" s="74"/>
      <c r="CA795" s="74"/>
      <c r="CF795" s="79"/>
      <c r="CL795" s="79"/>
    </row>
    <row r="796" spans="30:90">
      <c r="AD796" s="73"/>
      <c r="AE796" s="74"/>
      <c r="AF796" s="74"/>
      <c r="BX796" s="73"/>
      <c r="BY796" s="74"/>
      <c r="BZ796" s="74"/>
      <c r="CA796" s="74"/>
      <c r="CF796" s="79"/>
      <c r="CL796" s="79"/>
    </row>
    <row r="797" spans="30:90">
      <c r="AD797" s="73"/>
      <c r="AE797" s="74"/>
      <c r="AF797" s="74"/>
      <c r="BX797" s="73"/>
      <c r="BY797" s="74"/>
      <c r="BZ797" s="74"/>
      <c r="CA797" s="74"/>
      <c r="CF797" s="79"/>
      <c r="CL797" s="79"/>
    </row>
    <row r="798" spans="30:90">
      <c r="AD798" s="73"/>
      <c r="AE798" s="74"/>
      <c r="AF798" s="74"/>
      <c r="BX798" s="73"/>
      <c r="BY798" s="74"/>
      <c r="BZ798" s="74"/>
      <c r="CA798" s="74"/>
      <c r="CF798" s="79"/>
      <c r="CL798" s="79"/>
    </row>
    <row r="799" spans="30:90">
      <c r="AD799" s="73"/>
      <c r="AE799" s="74"/>
      <c r="AF799" s="74"/>
      <c r="BX799" s="73"/>
      <c r="BY799" s="74"/>
      <c r="BZ799" s="74"/>
      <c r="CA799" s="74"/>
      <c r="CF799" s="79"/>
      <c r="CL799" s="79"/>
    </row>
    <row r="800" spans="30:90">
      <c r="AD800" s="73"/>
      <c r="AE800" s="74"/>
      <c r="AF800" s="74"/>
      <c r="BX800" s="73"/>
      <c r="BY800" s="74"/>
      <c r="BZ800" s="74"/>
      <c r="CA800" s="74"/>
      <c r="CF800" s="79"/>
      <c r="CL800" s="79"/>
    </row>
    <row r="801" spans="30:90">
      <c r="AD801" s="73"/>
      <c r="AE801" s="74"/>
      <c r="AF801" s="74"/>
      <c r="BX801" s="73"/>
      <c r="BY801" s="74"/>
      <c r="BZ801" s="74"/>
      <c r="CA801" s="74"/>
      <c r="CF801" s="79"/>
      <c r="CL801" s="79"/>
    </row>
    <row r="802" spans="30:90">
      <c r="AD802" s="73"/>
      <c r="AE802" s="74"/>
      <c r="AF802" s="74"/>
      <c r="BX802" s="73"/>
      <c r="BY802" s="74"/>
      <c r="BZ802" s="74"/>
      <c r="CA802" s="74"/>
      <c r="CF802" s="79"/>
      <c r="CL802" s="79"/>
    </row>
    <row r="803" spans="30:90">
      <c r="AD803" s="73"/>
      <c r="AE803" s="74"/>
      <c r="AF803" s="74"/>
      <c r="BX803" s="73"/>
      <c r="BY803" s="74"/>
      <c r="BZ803" s="74"/>
      <c r="CA803" s="74"/>
      <c r="CF803" s="79"/>
      <c r="CL803" s="79"/>
    </row>
    <row r="804" spans="30:90">
      <c r="AD804" s="73"/>
      <c r="AE804" s="74"/>
      <c r="AF804" s="74"/>
      <c r="BX804" s="73"/>
      <c r="BY804" s="74"/>
      <c r="BZ804" s="74"/>
      <c r="CA804" s="74"/>
      <c r="CF804" s="79"/>
      <c r="CL804" s="79"/>
    </row>
    <row r="805" spans="30:90">
      <c r="AD805" s="73"/>
      <c r="AE805" s="74"/>
      <c r="AF805" s="74"/>
      <c r="BX805" s="73"/>
      <c r="BY805" s="74"/>
      <c r="BZ805" s="74"/>
      <c r="CA805" s="74"/>
      <c r="CF805" s="79"/>
      <c r="CL805" s="79"/>
    </row>
    <row r="806" spans="30:90">
      <c r="AD806" s="73"/>
      <c r="AE806" s="74"/>
      <c r="AF806" s="74"/>
      <c r="BX806" s="73"/>
      <c r="BY806" s="74"/>
      <c r="BZ806" s="74"/>
      <c r="CA806" s="74"/>
      <c r="CF806" s="79"/>
      <c r="CL806" s="79"/>
    </row>
    <row r="807" spans="30:90">
      <c r="AD807" s="73"/>
      <c r="AE807" s="74"/>
      <c r="AF807" s="74"/>
      <c r="BX807" s="73"/>
      <c r="BY807" s="74"/>
      <c r="BZ807" s="74"/>
      <c r="CA807" s="74"/>
      <c r="CF807" s="79"/>
      <c r="CL807" s="79"/>
    </row>
    <row r="808" spans="30:90">
      <c r="AD808" s="73"/>
      <c r="AE808" s="74"/>
      <c r="AF808" s="74"/>
      <c r="BX808" s="73"/>
      <c r="BY808" s="74"/>
      <c r="BZ808" s="74"/>
      <c r="CA808" s="74"/>
      <c r="CF808" s="79"/>
      <c r="CL808" s="79"/>
    </row>
    <row r="809" spans="30:90">
      <c r="AD809" s="73"/>
      <c r="AE809" s="74"/>
      <c r="AF809" s="74"/>
      <c r="BX809" s="73"/>
      <c r="BY809" s="74"/>
      <c r="BZ809" s="74"/>
      <c r="CA809" s="74"/>
      <c r="CF809" s="79"/>
      <c r="CL809" s="79"/>
    </row>
    <row r="810" spans="30:90">
      <c r="AD810" s="73"/>
      <c r="AE810" s="74"/>
      <c r="AF810" s="74"/>
      <c r="BX810" s="73"/>
      <c r="BY810" s="74"/>
      <c r="BZ810" s="74"/>
      <c r="CA810" s="74"/>
      <c r="CF810" s="79"/>
      <c r="CL810" s="79"/>
    </row>
    <row r="811" spans="30:90">
      <c r="AD811" s="73"/>
      <c r="AE811" s="74"/>
      <c r="AF811" s="74"/>
      <c r="BX811" s="73"/>
      <c r="BY811" s="74"/>
      <c r="BZ811" s="74"/>
      <c r="CA811" s="74"/>
      <c r="CF811" s="79"/>
      <c r="CL811" s="79"/>
    </row>
    <row r="812" spans="30:90">
      <c r="AD812" s="73"/>
      <c r="AE812" s="74"/>
      <c r="AF812" s="74"/>
      <c r="BX812" s="73"/>
      <c r="BY812" s="74"/>
      <c r="BZ812" s="74"/>
      <c r="CA812" s="74"/>
      <c r="CF812" s="79"/>
      <c r="CL812" s="79"/>
    </row>
    <row r="813" spans="30:90">
      <c r="AD813" s="73"/>
      <c r="AE813" s="74"/>
      <c r="AF813" s="74"/>
      <c r="BX813" s="73"/>
      <c r="BY813" s="74"/>
      <c r="BZ813" s="74"/>
      <c r="CA813" s="74"/>
      <c r="CF813" s="79"/>
      <c r="CL813" s="79"/>
    </row>
    <row r="814" spans="30:90">
      <c r="AD814" s="73"/>
      <c r="AE814" s="74"/>
      <c r="AF814" s="74"/>
      <c r="BX814" s="73"/>
      <c r="BY814" s="74"/>
      <c r="BZ814" s="74"/>
      <c r="CA814" s="74"/>
      <c r="CF814" s="79"/>
      <c r="CL814" s="79"/>
    </row>
    <row r="815" spans="30:90">
      <c r="AD815" s="73"/>
      <c r="AE815" s="74"/>
      <c r="AF815" s="74"/>
      <c r="BX815" s="73"/>
      <c r="BY815" s="74"/>
      <c r="BZ815" s="74"/>
      <c r="CA815" s="74"/>
      <c r="CF815" s="79"/>
      <c r="CL815" s="79"/>
    </row>
    <row r="816" spans="30:90">
      <c r="AD816" s="73"/>
      <c r="AE816" s="74"/>
      <c r="AF816" s="74"/>
      <c r="BX816" s="73"/>
      <c r="BY816" s="74"/>
      <c r="BZ816" s="74"/>
      <c r="CA816" s="74"/>
      <c r="CF816" s="79"/>
      <c r="CL816" s="79"/>
    </row>
    <row r="817" spans="30:90">
      <c r="AD817" s="73"/>
      <c r="AE817" s="74"/>
      <c r="AF817" s="74"/>
      <c r="BX817" s="73"/>
      <c r="BY817" s="74"/>
      <c r="BZ817" s="74"/>
      <c r="CA817" s="74"/>
      <c r="CF817" s="79"/>
      <c r="CL817" s="79"/>
    </row>
    <row r="818" spans="30:90">
      <c r="AD818" s="73"/>
      <c r="AE818" s="74"/>
      <c r="AF818" s="74"/>
      <c r="BX818" s="73"/>
      <c r="BY818" s="74"/>
      <c r="BZ818" s="74"/>
      <c r="CA818" s="74"/>
      <c r="CF818" s="79"/>
      <c r="CL818" s="79"/>
    </row>
    <row r="819" spans="30:90">
      <c r="AD819" s="73"/>
      <c r="AE819" s="74"/>
      <c r="AF819" s="74"/>
      <c r="BX819" s="73"/>
      <c r="BY819" s="74"/>
      <c r="BZ819" s="74"/>
      <c r="CA819" s="74"/>
      <c r="CF819" s="79"/>
      <c r="CL819" s="79"/>
    </row>
    <row r="820" spans="30:90">
      <c r="AD820" s="73"/>
      <c r="AE820" s="74"/>
      <c r="AF820" s="74"/>
      <c r="BX820" s="73"/>
      <c r="BY820" s="74"/>
      <c r="BZ820" s="74"/>
      <c r="CA820" s="74"/>
      <c r="CF820" s="79"/>
      <c r="CL820" s="79"/>
    </row>
    <row r="821" spans="30:90">
      <c r="AD821" s="73"/>
      <c r="AE821" s="74"/>
      <c r="AF821" s="74"/>
      <c r="BX821" s="73"/>
      <c r="BY821" s="74"/>
      <c r="BZ821" s="74"/>
      <c r="CA821" s="74"/>
      <c r="CF821" s="79"/>
      <c r="CL821" s="79"/>
    </row>
    <row r="822" spans="30:90">
      <c r="AD822" s="73"/>
      <c r="AE822" s="74"/>
      <c r="AF822" s="74"/>
      <c r="BX822" s="73"/>
      <c r="BY822" s="74"/>
      <c r="BZ822" s="74"/>
      <c r="CA822" s="74"/>
      <c r="CF822" s="79"/>
      <c r="CL822" s="79"/>
    </row>
    <row r="823" spans="30:90">
      <c r="AD823" s="73"/>
      <c r="AE823" s="74"/>
      <c r="AF823" s="74"/>
      <c r="BX823" s="73"/>
      <c r="BY823" s="74"/>
      <c r="BZ823" s="74"/>
      <c r="CA823" s="74"/>
      <c r="CF823" s="79"/>
      <c r="CL823" s="79"/>
    </row>
    <row r="824" spans="30:90">
      <c r="AD824" s="73"/>
      <c r="AE824" s="74"/>
      <c r="AF824" s="74"/>
      <c r="BX824" s="73"/>
      <c r="BY824" s="74"/>
      <c r="BZ824" s="74"/>
      <c r="CA824" s="74"/>
      <c r="CF824" s="79"/>
      <c r="CL824" s="79"/>
    </row>
    <row r="825" spans="30:90">
      <c r="AD825" s="73"/>
      <c r="AE825" s="74"/>
      <c r="AF825" s="74"/>
      <c r="BX825" s="73"/>
      <c r="BY825" s="74"/>
      <c r="BZ825" s="74"/>
      <c r="CA825" s="74"/>
      <c r="CF825" s="79"/>
      <c r="CL825" s="79"/>
    </row>
    <row r="826" spans="30:90">
      <c r="AD826" s="73"/>
      <c r="AE826" s="74"/>
      <c r="AF826" s="74"/>
      <c r="BX826" s="73"/>
      <c r="BY826" s="74"/>
      <c r="BZ826" s="74"/>
      <c r="CA826" s="74"/>
      <c r="CF826" s="79"/>
      <c r="CL826" s="79"/>
    </row>
    <row r="827" spans="30:90">
      <c r="AD827" s="73"/>
      <c r="AE827" s="74"/>
      <c r="AF827" s="74"/>
      <c r="BX827" s="73"/>
      <c r="BY827" s="74"/>
      <c r="BZ827" s="74"/>
      <c r="CA827" s="74"/>
      <c r="CF827" s="79"/>
      <c r="CL827" s="79"/>
    </row>
    <row r="828" spans="30:90">
      <c r="AD828" s="73"/>
      <c r="AE828" s="74"/>
      <c r="AF828" s="74"/>
      <c r="BX828" s="73"/>
      <c r="BY828" s="74"/>
      <c r="BZ828" s="74"/>
      <c r="CA828" s="74"/>
      <c r="CF828" s="79"/>
      <c r="CL828" s="79"/>
    </row>
    <row r="829" spans="30:90">
      <c r="AD829" s="73"/>
      <c r="AE829" s="74"/>
      <c r="AF829" s="74"/>
      <c r="BX829" s="73"/>
      <c r="BY829" s="74"/>
      <c r="BZ829" s="74"/>
      <c r="CA829" s="74"/>
      <c r="CF829" s="79"/>
      <c r="CL829" s="79"/>
    </row>
    <row r="830" spans="30:90">
      <c r="AD830" s="73"/>
      <c r="AE830" s="74"/>
      <c r="AF830" s="74"/>
      <c r="BX830" s="73"/>
      <c r="BY830" s="74"/>
      <c r="BZ830" s="74"/>
      <c r="CA830" s="74"/>
      <c r="CF830" s="79"/>
      <c r="CL830" s="79"/>
    </row>
    <row r="831" spans="30:90">
      <c r="AD831" s="73"/>
      <c r="AE831" s="74"/>
      <c r="AF831" s="74"/>
      <c r="BX831" s="73"/>
      <c r="BY831" s="74"/>
      <c r="BZ831" s="74"/>
      <c r="CA831" s="74"/>
      <c r="CF831" s="79"/>
      <c r="CL831" s="79"/>
    </row>
    <row r="832" spans="30:90">
      <c r="AD832" s="73"/>
      <c r="AE832" s="74"/>
      <c r="AF832" s="74"/>
      <c r="BX832" s="73"/>
      <c r="BY832" s="74"/>
      <c r="BZ832" s="74"/>
      <c r="CA832" s="74"/>
      <c r="CF832" s="79"/>
      <c r="CL832" s="79"/>
    </row>
    <row r="833" spans="30:90">
      <c r="AD833" s="73"/>
      <c r="AE833" s="74"/>
      <c r="AF833" s="74"/>
      <c r="BX833" s="73"/>
      <c r="BY833" s="74"/>
      <c r="BZ833" s="74"/>
      <c r="CA833" s="74"/>
      <c r="CF833" s="79"/>
      <c r="CL833" s="79"/>
    </row>
    <row r="834" spans="30:90">
      <c r="AD834" s="73"/>
      <c r="AE834" s="74"/>
      <c r="AF834" s="74"/>
      <c r="BX834" s="73"/>
      <c r="BY834" s="74"/>
      <c r="BZ834" s="74"/>
      <c r="CA834" s="74"/>
      <c r="CF834" s="79"/>
      <c r="CL834" s="79"/>
    </row>
    <row r="835" spans="30:90">
      <c r="AD835" s="73"/>
      <c r="AE835" s="74"/>
      <c r="AF835" s="74"/>
      <c r="BX835" s="73"/>
      <c r="BY835" s="74"/>
      <c r="BZ835" s="74"/>
      <c r="CA835" s="74"/>
      <c r="CF835" s="79"/>
      <c r="CL835" s="79"/>
    </row>
    <row r="836" spans="30:90">
      <c r="AD836" s="73"/>
      <c r="AE836" s="74"/>
      <c r="AF836" s="74"/>
      <c r="BX836" s="73"/>
      <c r="BY836" s="74"/>
      <c r="BZ836" s="74"/>
      <c r="CA836" s="74"/>
      <c r="CF836" s="79"/>
      <c r="CL836" s="79"/>
    </row>
    <row r="837" spans="30:90">
      <c r="AD837" s="73"/>
      <c r="AE837" s="74"/>
      <c r="AF837" s="74"/>
      <c r="BX837" s="73"/>
      <c r="BY837" s="74"/>
      <c r="BZ837" s="74"/>
      <c r="CA837" s="74"/>
      <c r="CF837" s="79"/>
      <c r="CL837" s="79"/>
    </row>
    <row r="838" spans="30:90">
      <c r="AD838" s="73"/>
      <c r="AE838" s="74"/>
      <c r="AF838" s="74"/>
      <c r="BX838" s="73"/>
      <c r="BY838" s="74"/>
      <c r="BZ838" s="74"/>
      <c r="CA838" s="74"/>
      <c r="CF838" s="79"/>
      <c r="CL838" s="79"/>
    </row>
    <row r="839" spans="30:90">
      <c r="AD839" s="73"/>
      <c r="AE839" s="74"/>
      <c r="AF839" s="74"/>
      <c r="BX839" s="73"/>
      <c r="BY839" s="74"/>
      <c r="BZ839" s="74"/>
      <c r="CA839" s="74"/>
      <c r="CF839" s="79"/>
      <c r="CL839" s="79"/>
    </row>
    <row r="840" spans="30:90">
      <c r="AD840" s="73"/>
      <c r="AE840" s="74"/>
      <c r="AF840" s="74"/>
      <c r="BX840" s="73"/>
      <c r="BY840" s="74"/>
      <c r="BZ840" s="74"/>
      <c r="CA840" s="74"/>
      <c r="CF840" s="79"/>
      <c r="CL840" s="79"/>
    </row>
    <row r="841" spans="30:90">
      <c r="AD841" s="73"/>
      <c r="AE841" s="74"/>
      <c r="AF841" s="74"/>
      <c r="BX841" s="73"/>
      <c r="BY841" s="74"/>
      <c r="BZ841" s="74"/>
      <c r="CA841" s="74"/>
      <c r="CF841" s="79"/>
      <c r="CL841" s="79"/>
    </row>
    <row r="842" spans="30:90">
      <c r="AD842" s="73"/>
      <c r="AE842" s="74"/>
      <c r="AF842" s="74"/>
      <c r="BX842" s="73"/>
      <c r="BY842" s="74"/>
      <c r="BZ842" s="74"/>
      <c r="CA842" s="74"/>
      <c r="CF842" s="79"/>
      <c r="CL842" s="79"/>
    </row>
    <row r="843" spans="30:90">
      <c r="AD843" s="73"/>
      <c r="AE843" s="74"/>
      <c r="AF843" s="74"/>
      <c r="BX843" s="73"/>
      <c r="BY843" s="74"/>
      <c r="BZ843" s="74"/>
      <c r="CA843" s="74"/>
      <c r="CF843" s="79"/>
      <c r="CL843" s="79"/>
    </row>
    <row r="844" spans="30:90">
      <c r="AD844" s="73"/>
      <c r="AE844" s="74"/>
      <c r="AF844" s="74"/>
      <c r="BX844" s="73"/>
      <c r="BY844" s="74"/>
      <c r="BZ844" s="74"/>
      <c r="CA844" s="74"/>
      <c r="CF844" s="79"/>
      <c r="CL844" s="79"/>
    </row>
    <row r="845" spans="30:90">
      <c r="AD845" s="73"/>
      <c r="AE845" s="74"/>
      <c r="AF845" s="74"/>
      <c r="BX845" s="73"/>
      <c r="BY845" s="74"/>
      <c r="BZ845" s="74"/>
      <c r="CA845" s="74"/>
      <c r="CF845" s="79"/>
      <c r="CL845" s="79"/>
    </row>
    <row r="846" spans="30:90">
      <c r="AD846" s="73"/>
      <c r="AE846" s="74"/>
      <c r="AF846" s="74"/>
      <c r="BX846" s="73"/>
      <c r="BY846" s="74"/>
      <c r="BZ846" s="74"/>
      <c r="CA846" s="74"/>
      <c r="CF846" s="79"/>
      <c r="CL846" s="79"/>
    </row>
    <row r="847" spans="30:90">
      <c r="AD847" s="73"/>
      <c r="AE847" s="74"/>
      <c r="AF847" s="74"/>
      <c r="BX847" s="73"/>
      <c r="BY847" s="74"/>
      <c r="BZ847" s="74"/>
      <c r="CA847" s="74"/>
      <c r="CF847" s="79"/>
      <c r="CL847" s="79"/>
    </row>
    <row r="848" spans="30:90">
      <c r="AD848" s="73"/>
      <c r="AE848" s="74"/>
      <c r="AF848" s="74"/>
      <c r="BX848" s="73"/>
      <c r="BY848" s="74"/>
      <c r="BZ848" s="74"/>
      <c r="CA848" s="74"/>
      <c r="CF848" s="79"/>
      <c r="CL848" s="79"/>
    </row>
    <row r="849" spans="30:90">
      <c r="AD849" s="73"/>
      <c r="AE849" s="74"/>
      <c r="AF849" s="74"/>
      <c r="BX849" s="73"/>
      <c r="BY849" s="74"/>
      <c r="BZ849" s="74"/>
      <c r="CA849" s="74"/>
      <c r="CF849" s="79"/>
      <c r="CL849" s="79"/>
    </row>
    <row r="850" spans="30:90">
      <c r="AD850" s="73"/>
      <c r="AE850" s="74"/>
      <c r="AF850" s="74"/>
      <c r="BX850" s="73"/>
      <c r="BY850" s="74"/>
      <c r="BZ850" s="74"/>
      <c r="CA850" s="74"/>
      <c r="CF850" s="79"/>
      <c r="CL850" s="79"/>
    </row>
    <row r="851" spans="30:90">
      <c r="AD851" s="73"/>
      <c r="AE851" s="74"/>
      <c r="AF851" s="74"/>
      <c r="BX851" s="73"/>
      <c r="BY851" s="74"/>
      <c r="BZ851" s="74"/>
      <c r="CA851" s="74"/>
      <c r="CF851" s="79"/>
      <c r="CL851" s="79"/>
    </row>
    <row r="852" spans="30:90">
      <c r="AD852" s="73"/>
      <c r="AE852" s="74"/>
      <c r="AF852" s="74"/>
      <c r="BX852" s="73"/>
      <c r="BY852" s="74"/>
      <c r="BZ852" s="74"/>
      <c r="CA852" s="74"/>
      <c r="CF852" s="79"/>
      <c r="CL852" s="79"/>
    </row>
    <row r="853" spans="30:90">
      <c r="AD853" s="73"/>
      <c r="AE853" s="74"/>
      <c r="AF853" s="74"/>
      <c r="BX853" s="73"/>
      <c r="BY853" s="74"/>
      <c r="BZ853" s="74"/>
      <c r="CA853" s="74"/>
      <c r="CF853" s="79"/>
      <c r="CL853" s="79"/>
    </row>
    <row r="854" spans="30:90">
      <c r="AD854" s="73"/>
      <c r="AE854" s="74"/>
      <c r="AF854" s="74"/>
      <c r="BX854" s="73"/>
      <c r="BY854" s="74"/>
      <c r="BZ854" s="74"/>
      <c r="CA854" s="74"/>
      <c r="CF854" s="79"/>
      <c r="CL854" s="79"/>
    </row>
    <row r="855" spans="30:90">
      <c r="AD855" s="73"/>
      <c r="AE855" s="74"/>
      <c r="AF855" s="74"/>
      <c r="BX855" s="73"/>
      <c r="BY855" s="74"/>
      <c r="BZ855" s="74"/>
      <c r="CA855" s="74"/>
      <c r="CF855" s="79"/>
      <c r="CL855" s="79"/>
    </row>
    <row r="856" spans="30:90">
      <c r="AD856" s="73"/>
      <c r="AE856" s="74"/>
      <c r="AF856" s="74"/>
      <c r="BX856" s="73"/>
      <c r="BY856" s="74"/>
      <c r="BZ856" s="74"/>
      <c r="CA856" s="74"/>
      <c r="CF856" s="79"/>
      <c r="CL856" s="79"/>
    </row>
    <row r="857" spans="30:90">
      <c r="AD857" s="73"/>
      <c r="AE857" s="74"/>
      <c r="AF857" s="74"/>
      <c r="BX857" s="73"/>
      <c r="BY857" s="74"/>
      <c r="BZ857" s="74"/>
      <c r="CA857" s="74"/>
      <c r="CF857" s="79"/>
      <c r="CL857" s="79"/>
    </row>
    <row r="858" spans="30:90">
      <c r="AD858" s="73"/>
      <c r="AE858" s="74"/>
      <c r="AF858" s="74"/>
      <c r="BX858" s="73"/>
      <c r="BY858" s="74"/>
      <c r="BZ858" s="74"/>
      <c r="CA858" s="74"/>
      <c r="CF858" s="79"/>
      <c r="CL858" s="79"/>
    </row>
    <row r="859" spans="30:90">
      <c r="AD859" s="73"/>
      <c r="AE859" s="74"/>
      <c r="AF859" s="74"/>
      <c r="BX859" s="73"/>
      <c r="BY859" s="74"/>
      <c r="BZ859" s="74"/>
      <c r="CA859" s="74"/>
      <c r="CF859" s="79"/>
      <c r="CL859" s="79"/>
    </row>
    <row r="860" spans="30:90">
      <c r="AD860" s="73"/>
      <c r="AE860" s="74"/>
      <c r="AF860" s="74"/>
      <c r="BX860" s="73"/>
      <c r="BY860" s="74"/>
      <c r="BZ860" s="74"/>
      <c r="CA860" s="74"/>
      <c r="CF860" s="79"/>
      <c r="CL860" s="79"/>
    </row>
    <row r="861" spans="30:90">
      <c r="AD861" s="73"/>
      <c r="AE861" s="74"/>
      <c r="AF861" s="74"/>
      <c r="BX861" s="73"/>
      <c r="BY861" s="74"/>
      <c r="BZ861" s="74"/>
      <c r="CA861" s="74"/>
      <c r="CF861" s="79"/>
      <c r="CL861" s="79"/>
    </row>
    <row r="862" spans="30:90">
      <c r="AD862" s="73"/>
      <c r="AE862" s="74"/>
      <c r="AF862" s="74"/>
      <c r="BX862" s="73"/>
      <c r="BY862" s="74"/>
      <c r="BZ862" s="74"/>
      <c r="CA862" s="74"/>
      <c r="CF862" s="79"/>
      <c r="CL862" s="79"/>
    </row>
    <row r="863" spans="30:90">
      <c r="AD863" s="73"/>
      <c r="AE863" s="74"/>
      <c r="AF863" s="74"/>
      <c r="BX863" s="73"/>
      <c r="BY863" s="74"/>
      <c r="BZ863" s="74"/>
      <c r="CA863" s="74"/>
      <c r="CF863" s="79"/>
      <c r="CL863" s="79"/>
    </row>
    <row r="864" spans="30:90">
      <c r="AD864" s="73"/>
      <c r="AE864" s="74"/>
      <c r="AF864" s="74"/>
      <c r="BX864" s="73"/>
      <c r="BY864" s="74"/>
      <c r="BZ864" s="74"/>
      <c r="CA864" s="74"/>
      <c r="CF864" s="79"/>
      <c r="CL864" s="79"/>
    </row>
    <row r="865" spans="30:90">
      <c r="AD865" s="73"/>
      <c r="AE865" s="74"/>
      <c r="AF865" s="74"/>
      <c r="BX865" s="73"/>
      <c r="BY865" s="74"/>
      <c r="BZ865" s="74"/>
      <c r="CA865" s="74"/>
      <c r="CF865" s="79"/>
      <c r="CL865" s="79"/>
    </row>
    <row r="866" spans="30:90">
      <c r="AD866" s="73"/>
      <c r="AE866" s="74"/>
      <c r="AF866" s="74"/>
      <c r="BX866" s="73"/>
      <c r="BY866" s="74"/>
      <c r="BZ866" s="74"/>
      <c r="CA866" s="74"/>
      <c r="CF866" s="79"/>
      <c r="CL866" s="79"/>
    </row>
    <row r="867" spans="30:90">
      <c r="AD867" s="73"/>
      <c r="AE867" s="74"/>
      <c r="AF867" s="74"/>
      <c r="BX867" s="73"/>
      <c r="BY867" s="74"/>
      <c r="BZ867" s="74"/>
      <c r="CA867" s="74"/>
      <c r="CF867" s="79"/>
      <c r="CL867" s="79"/>
    </row>
    <row r="868" spans="30:90">
      <c r="AD868" s="73"/>
      <c r="AE868" s="74"/>
      <c r="AF868" s="74"/>
      <c r="BX868" s="73"/>
      <c r="BY868" s="74"/>
      <c r="BZ868" s="74"/>
      <c r="CA868" s="74"/>
      <c r="CF868" s="79"/>
      <c r="CL868" s="79"/>
    </row>
    <row r="869" spans="30:90">
      <c r="AD869" s="73"/>
      <c r="AE869" s="74"/>
      <c r="AF869" s="74"/>
      <c r="BX869" s="73"/>
      <c r="BY869" s="74"/>
      <c r="BZ869" s="74"/>
      <c r="CA869" s="74"/>
      <c r="CF869" s="79"/>
      <c r="CL869" s="79"/>
    </row>
    <row r="870" spans="30:90">
      <c r="AD870" s="73"/>
      <c r="AE870" s="74"/>
      <c r="AF870" s="74"/>
      <c r="BX870" s="73"/>
      <c r="BY870" s="74"/>
      <c r="BZ870" s="74"/>
      <c r="CA870" s="74"/>
      <c r="CF870" s="79"/>
      <c r="CL870" s="79"/>
    </row>
    <row r="871" spans="30:90">
      <c r="AD871" s="73"/>
      <c r="AE871" s="74"/>
      <c r="AF871" s="74"/>
      <c r="BX871" s="73"/>
      <c r="BY871" s="74"/>
      <c r="BZ871" s="74"/>
      <c r="CA871" s="74"/>
      <c r="CF871" s="79"/>
      <c r="CL871" s="79"/>
    </row>
    <row r="872" spans="30:90">
      <c r="AD872" s="73"/>
      <c r="AE872" s="74"/>
      <c r="AF872" s="74"/>
      <c r="BX872" s="73"/>
      <c r="BY872" s="74"/>
      <c r="BZ872" s="74"/>
      <c r="CA872" s="74"/>
      <c r="CF872" s="79"/>
      <c r="CL872" s="79"/>
    </row>
    <row r="873" spans="30:90">
      <c r="AD873" s="73"/>
      <c r="AE873" s="74"/>
      <c r="AF873" s="74"/>
      <c r="BX873" s="73"/>
      <c r="BY873" s="74"/>
      <c r="BZ873" s="74"/>
      <c r="CA873" s="74"/>
      <c r="CF873" s="79"/>
      <c r="CL873" s="79"/>
    </row>
    <row r="874" spans="30:90">
      <c r="AD874" s="73"/>
      <c r="AE874" s="74"/>
      <c r="AF874" s="74"/>
      <c r="BX874" s="73"/>
      <c r="BY874" s="74"/>
      <c r="BZ874" s="74"/>
      <c r="CA874" s="74"/>
      <c r="CF874" s="79"/>
      <c r="CL874" s="79"/>
    </row>
    <row r="875" spans="30:90">
      <c r="AD875" s="73"/>
      <c r="AE875" s="74"/>
      <c r="AF875" s="74"/>
      <c r="BX875" s="73"/>
      <c r="BY875" s="74"/>
      <c r="BZ875" s="74"/>
      <c r="CA875" s="74"/>
      <c r="CF875" s="79"/>
      <c r="CL875" s="79"/>
    </row>
    <row r="876" spans="30:90">
      <c r="AD876" s="73"/>
      <c r="AE876" s="74"/>
      <c r="AF876" s="74"/>
      <c r="BX876" s="73"/>
      <c r="BY876" s="74"/>
      <c r="BZ876" s="74"/>
      <c r="CA876" s="74"/>
      <c r="CF876" s="79"/>
      <c r="CL876" s="79"/>
    </row>
    <row r="877" spans="30:90">
      <c r="AD877" s="73"/>
      <c r="AE877" s="74"/>
      <c r="AF877" s="74"/>
      <c r="BX877" s="73"/>
      <c r="BY877" s="74"/>
      <c r="BZ877" s="74"/>
      <c r="CA877" s="74"/>
      <c r="CF877" s="79"/>
      <c r="CL877" s="79"/>
    </row>
    <row r="878" spans="30:90">
      <c r="AD878" s="73"/>
      <c r="AE878" s="74"/>
      <c r="AF878" s="74"/>
      <c r="BX878" s="73"/>
      <c r="BY878" s="74"/>
      <c r="BZ878" s="74"/>
      <c r="CA878" s="74"/>
      <c r="CF878" s="79"/>
      <c r="CL878" s="79"/>
    </row>
    <row r="879" spans="30:90">
      <c r="AD879" s="73"/>
      <c r="AE879" s="74"/>
      <c r="AF879" s="74"/>
      <c r="BX879" s="73"/>
      <c r="BY879" s="74"/>
      <c r="BZ879" s="74"/>
      <c r="CA879" s="74"/>
      <c r="CF879" s="79"/>
      <c r="CL879" s="79"/>
    </row>
    <row r="880" spans="30:90">
      <c r="AD880" s="73"/>
      <c r="AE880" s="74"/>
      <c r="AF880" s="74"/>
      <c r="BX880" s="73"/>
      <c r="BY880" s="74"/>
      <c r="BZ880" s="74"/>
      <c r="CA880" s="74"/>
      <c r="CF880" s="79"/>
      <c r="CL880" s="79"/>
    </row>
    <row r="881" spans="30:90">
      <c r="AD881" s="73"/>
      <c r="AE881" s="74"/>
      <c r="AF881" s="74"/>
      <c r="BX881" s="73"/>
      <c r="BY881" s="74"/>
      <c r="BZ881" s="74"/>
      <c r="CA881" s="74"/>
      <c r="CF881" s="79"/>
      <c r="CL881" s="79"/>
    </row>
    <row r="882" spans="30:90">
      <c r="AD882" s="73"/>
      <c r="AE882" s="74"/>
      <c r="AF882" s="74"/>
      <c r="BX882" s="73"/>
      <c r="BY882" s="74"/>
      <c r="BZ882" s="74"/>
      <c r="CA882" s="74"/>
      <c r="CF882" s="79"/>
      <c r="CL882" s="79"/>
    </row>
    <row r="883" spans="30:90">
      <c r="AD883" s="73"/>
      <c r="AE883" s="74"/>
      <c r="AF883" s="74"/>
      <c r="BX883" s="73"/>
      <c r="BY883" s="74"/>
      <c r="BZ883" s="74"/>
      <c r="CA883" s="74"/>
      <c r="CF883" s="79"/>
      <c r="CL883" s="79"/>
    </row>
    <row r="884" spans="30:90">
      <c r="AD884" s="73"/>
      <c r="AE884" s="74"/>
      <c r="AF884" s="74"/>
      <c r="BX884" s="73"/>
      <c r="BY884" s="74"/>
      <c r="BZ884" s="74"/>
      <c r="CA884" s="74"/>
      <c r="CF884" s="79"/>
      <c r="CL884" s="79"/>
    </row>
    <row r="885" spans="30:90">
      <c r="AD885" s="73"/>
      <c r="AE885" s="74"/>
      <c r="AF885" s="74"/>
      <c r="BX885" s="73"/>
      <c r="BY885" s="74"/>
      <c r="BZ885" s="74"/>
      <c r="CA885" s="74"/>
      <c r="CF885" s="79"/>
      <c r="CL885" s="79"/>
    </row>
    <row r="886" spans="30:90">
      <c r="AD886" s="73"/>
      <c r="AE886" s="74"/>
      <c r="AF886" s="74"/>
      <c r="BX886" s="73"/>
      <c r="BY886" s="74"/>
      <c r="BZ886" s="74"/>
      <c r="CA886" s="74"/>
      <c r="CF886" s="79"/>
      <c r="CL886" s="79"/>
    </row>
    <row r="887" spans="30:90">
      <c r="AD887" s="73"/>
      <c r="AE887" s="74"/>
      <c r="AF887" s="74"/>
      <c r="BX887" s="73"/>
      <c r="BY887" s="74"/>
      <c r="BZ887" s="74"/>
      <c r="CA887" s="74"/>
      <c r="CF887" s="79"/>
      <c r="CL887" s="79"/>
    </row>
    <row r="888" spans="30:90">
      <c r="AD888" s="73"/>
      <c r="AE888" s="74"/>
      <c r="AF888" s="74"/>
      <c r="BX888" s="73"/>
      <c r="BY888" s="74"/>
      <c r="BZ888" s="74"/>
      <c r="CA888" s="74"/>
      <c r="CF888" s="79"/>
      <c r="CL888" s="79"/>
    </row>
    <row r="889" spans="30:90">
      <c r="AD889" s="73"/>
      <c r="AE889" s="74"/>
      <c r="AF889" s="74"/>
      <c r="BX889" s="73"/>
      <c r="BY889" s="74"/>
      <c r="BZ889" s="74"/>
      <c r="CA889" s="74"/>
      <c r="CF889" s="79"/>
      <c r="CL889" s="79"/>
    </row>
    <row r="890" spans="30:90">
      <c r="AD890" s="73"/>
      <c r="AE890" s="74"/>
      <c r="AF890" s="74"/>
      <c r="BX890" s="73"/>
      <c r="BY890" s="74"/>
      <c r="BZ890" s="74"/>
      <c r="CA890" s="74"/>
      <c r="CF890" s="79"/>
      <c r="CL890" s="79"/>
    </row>
    <row r="891" spans="30:90">
      <c r="AD891" s="73"/>
      <c r="AE891" s="74"/>
      <c r="AF891" s="74"/>
      <c r="BX891" s="73"/>
      <c r="BY891" s="74"/>
      <c r="BZ891" s="74"/>
      <c r="CA891" s="74"/>
      <c r="CF891" s="79"/>
      <c r="CL891" s="79"/>
    </row>
    <row r="892" spans="30:90">
      <c r="AD892" s="73"/>
      <c r="AE892" s="74"/>
      <c r="AF892" s="74"/>
      <c r="BX892" s="73"/>
      <c r="BY892" s="74"/>
      <c r="BZ892" s="74"/>
      <c r="CA892" s="74"/>
      <c r="CF892" s="79"/>
      <c r="CL892" s="79"/>
    </row>
    <row r="893" spans="30:90">
      <c r="AD893" s="73"/>
      <c r="AE893" s="74"/>
      <c r="AF893" s="74"/>
      <c r="BX893" s="73"/>
      <c r="BY893" s="74"/>
      <c r="BZ893" s="74"/>
      <c r="CA893" s="74"/>
      <c r="CF893" s="79"/>
      <c r="CL893" s="79"/>
    </row>
    <row r="894" spans="30:90">
      <c r="AD894" s="73"/>
      <c r="AE894" s="74"/>
      <c r="AF894" s="74"/>
      <c r="BX894" s="73"/>
      <c r="BY894" s="74"/>
      <c r="BZ894" s="74"/>
      <c r="CA894" s="74"/>
      <c r="CF894" s="79"/>
      <c r="CL894" s="79"/>
    </row>
    <row r="895" spans="30:90">
      <c r="AD895" s="73"/>
      <c r="AE895" s="74"/>
      <c r="AF895" s="74"/>
      <c r="BX895" s="73"/>
      <c r="BY895" s="74"/>
      <c r="BZ895" s="74"/>
      <c r="CA895" s="74"/>
      <c r="CF895" s="79"/>
      <c r="CL895" s="79"/>
    </row>
    <row r="896" spans="30:90">
      <c r="AD896" s="73"/>
      <c r="AE896" s="74"/>
      <c r="AF896" s="74"/>
      <c r="BX896" s="73"/>
      <c r="BY896" s="74"/>
      <c r="BZ896" s="74"/>
      <c r="CA896" s="74"/>
      <c r="CF896" s="79"/>
      <c r="CL896" s="79"/>
    </row>
    <row r="897" spans="30:90">
      <c r="AD897" s="73"/>
      <c r="AE897" s="74"/>
      <c r="AF897" s="74"/>
      <c r="BX897" s="73"/>
      <c r="BY897" s="74"/>
      <c r="BZ897" s="74"/>
      <c r="CA897" s="74"/>
      <c r="CF897" s="79"/>
      <c r="CL897" s="79"/>
    </row>
    <row r="898" spans="30:90">
      <c r="AD898" s="73"/>
      <c r="AE898" s="74"/>
      <c r="AF898" s="74"/>
      <c r="BX898" s="73"/>
      <c r="BY898" s="74"/>
      <c r="BZ898" s="74"/>
      <c r="CA898" s="74"/>
      <c r="CF898" s="79"/>
      <c r="CL898" s="79"/>
    </row>
    <row r="899" spans="30:90">
      <c r="AD899" s="73"/>
      <c r="AE899" s="74"/>
      <c r="AF899" s="74"/>
      <c r="BX899" s="73"/>
      <c r="BY899" s="74"/>
      <c r="BZ899" s="74"/>
      <c r="CA899" s="74"/>
      <c r="CF899" s="79"/>
      <c r="CL899" s="79"/>
    </row>
    <row r="900" spans="30:90">
      <c r="AD900" s="73"/>
      <c r="AE900" s="74"/>
      <c r="AF900" s="74"/>
      <c r="BX900" s="73"/>
      <c r="BY900" s="74"/>
      <c r="BZ900" s="74"/>
      <c r="CA900" s="74"/>
      <c r="CF900" s="79"/>
      <c r="CL900" s="79"/>
    </row>
    <row r="901" spans="30:90">
      <c r="AD901" s="73"/>
      <c r="AE901" s="74"/>
      <c r="AF901" s="74"/>
      <c r="BX901" s="73"/>
      <c r="BY901" s="74"/>
      <c r="BZ901" s="74"/>
      <c r="CA901" s="74"/>
      <c r="CF901" s="79"/>
      <c r="CL901" s="79"/>
    </row>
    <row r="902" spans="30:90">
      <c r="AD902" s="73"/>
      <c r="AE902" s="74"/>
      <c r="AF902" s="74"/>
      <c r="BX902" s="73"/>
      <c r="BY902" s="74"/>
      <c r="BZ902" s="74"/>
      <c r="CA902" s="74"/>
      <c r="CF902" s="79"/>
      <c r="CL902" s="79"/>
    </row>
    <row r="903" spans="30:90">
      <c r="AD903" s="73"/>
      <c r="AE903" s="74"/>
      <c r="AF903" s="74"/>
      <c r="BX903" s="73"/>
      <c r="BY903" s="74"/>
      <c r="BZ903" s="74"/>
      <c r="CA903" s="74"/>
      <c r="CF903" s="79"/>
      <c r="CL903" s="79"/>
    </row>
    <row r="904" spans="30:90">
      <c r="AD904" s="73"/>
      <c r="AE904" s="74"/>
      <c r="AF904" s="74"/>
      <c r="BX904" s="73"/>
      <c r="BY904" s="74"/>
      <c r="BZ904" s="74"/>
      <c r="CA904" s="74"/>
      <c r="CF904" s="79"/>
      <c r="CL904" s="79"/>
    </row>
    <row r="905" spans="30:90">
      <c r="AD905" s="73"/>
      <c r="AE905" s="74"/>
      <c r="AF905" s="74"/>
      <c r="BX905" s="73"/>
      <c r="BY905" s="74"/>
      <c r="BZ905" s="74"/>
      <c r="CA905" s="74"/>
      <c r="CF905" s="79"/>
      <c r="CL905" s="79"/>
    </row>
    <row r="906" spans="30:90">
      <c r="AD906" s="73"/>
      <c r="AE906" s="74"/>
      <c r="AF906" s="74"/>
      <c r="BX906" s="73"/>
      <c r="BY906" s="74"/>
      <c r="BZ906" s="74"/>
      <c r="CA906" s="74"/>
      <c r="CF906" s="79"/>
      <c r="CL906" s="79"/>
    </row>
    <row r="907" spans="30:90">
      <c r="AD907" s="73"/>
      <c r="AE907" s="74"/>
      <c r="AF907" s="74"/>
      <c r="BX907" s="73"/>
      <c r="BY907" s="74"/>
      <c r="BZ907" s="74"/>
      <c r="CA907" s="74"/>
      <c r="CF907" s="79"/>
      <c r="CL907" s="79"/>
    </row>
    <row r="908" spans="30:90">
      <c r="AD908" s="73"/>
      <c r="AE908" s="74"/>
      <c r="AF908" s="74"/>
      <c r="BX908" s="73"/>
      <c r="BY908" s="74"/>
      <c r="BZ908" s="74"/>
      <c r="CA908" s="74"/>
      <c r="CF908" s="79"/>
      <c r="CL908" s="79"/>
    </row>
    <row r="909" spans="30:90">
      <c r="AD909" s="73"/>
      <c r="AE909" s="74"/>
      <c r="AF909" s="74"/>
      <c r="BX909" s="73"/>
      <c r="BY909" s="74"/>
      <c r="BZ909" s="74"/>
      <c r="CA909" s="74"/>
      <c r="CF909" s="79"/>
      <c r="CL909" s="79"/>
    </row>
    <row r="910" spans="30:90">
      <c r="AD910" s="73"/>
      <c r="AE910" s="74"/>
      <c r="AF910" s="74"/>
      <c r="BX910" s="73"/>
      <c r="BY910" s="74"/>
      <c r="BZ910" s="74"/>
      <c r="CA910" s="74"/>
      <c r="CF910" s="79"/>
      <c r="CL910" s="79"/>
    </row>
    <row r="911" spans="30:90">
      <c r="AD911" s="73"/>
      <c r="AE911" s="74"/>
      <c r="AF911" s="74"/>
      <c r="BX911" s="73"/>
      <c r="BY911" s="74"/>
      <c r="BZ911" s="74"/>
      <c r="CA911" s="74"/>
      <c r="CF911" s="79"/>
      <c r="CL911" s="79"/>
    </row>
    <row r="912" spans="30:90">
      <c r="AD912" s="73"/>
      <c r="AE912" s="74"/>
      <c r="AF912" s="74"/>
      <c r="BX912" s="73"/>
      <c r="BY912" s="74"/>
      <c r="BZ912" s="74"/>
      <c r="CA912" s="74"/>
      <c r="CF912" s="79"/>
      <c r="CL912" s="79"/>
    </row>
    <row r="913" spans="30:90">
      <c r="AD913" s="73"/>
      <c r="AE913" s="74"/>
      <c r="AF913" s="74"/>
      <c r="BX913" s="73"/>
      <c r="BY913" s="74"/>
      <c r="BZ913" s="74"/>
      <c r="CA913" s="74"/>
      <c r="CF913" s="79"/>
      <c r="CL913" s="79"/>
    </row>
    <row r="914" spans="30:90">
      <c r="AD914" s="73"/>
      <c r="AE914" s="74"/>
      <c r="AF914" s="74"/>
      <c r="BX914" s="73"/>
      <c r="BY914" s="74"/>
      <c r="BZ914" s="74"/>
      <c r="CA914" s="74"/>
      <c r="CF914" s="79"/>
      <c r="CL914" s="79"/>
    </row>
    <row r="915" spans="30:90">
      <c r="AD915" s="73"/>
      <c r="AE915" s="74"/>
      <c r="AF915" s="74"/>
      <c r="BX915" s="73"/>
      <c r="BY915" s="74"/>
      <c r="BZ915" s="74"/>
      <c r="CA915" s="74"/>
      <c r="CF915" s="79"/>
      <c r="CL915" s="79"/>
    </row>
    <row r="916" spans="30:90">
      <c r="AD916" s="73"/>
      <c r="AE916" s="74"/>
      <c r="AF916" s="74"/>
      <c r="BX916" s="73"/>
      <c r="BY916" s="74"/>
      <c r="BZ916" s="74"/>
      <c r="CA916" s="74"/>
      <c r="CF916" s="79"/>
      <c r="CL916" s="79"/>
    </row>
    <row r="917" spans="30:90">
      <c r="AD917" s="73"/>
      <c r="AE917" s="74"/>
      <c r="AF917" s="74"/>
      <c r="BX917" s="73"/>
      <c r="BY917" s="74"/>
      <c r="BZ917" s="74"/>
      <c r="CA917" s="74"/>
      <c r="CF917" s="79"/>
      <c r="CL917" s="79"/>
    </row>
    <row r="918" spans="30:90">
      <c r="AD918" s="73"/>
      <c r="AE918" s="74"/>
      <c r="AF918" s="74"/>
      <c r="BX918" s="73"/>
      <c r="BY918" s="74"/>
      <c r="BZ918" s="74"/>
      <c r="CA918" s="74"/>
      <c r="CF918" s="79"/>
      <c r="CL918" s="79"/>
    </row>
    <row r="919" spans="30:90">
      <c r="AD919" s="73"/>
      <c r="AE919" s="74"/>
      <c r="AF919" s="74"/>
      <c r="BX919" s="73"/>
      <c r="BY919" s="74"/>
      <c r="BZ919" s="74"/>
      <c r="CA919" s="74"/>
      <c r="CF919" s="79"/>
      <c r="CL919" s="79"/>
    </row>
    <row r="920" spans="30:90">
      <c r="AD920" s="73"/>
      <c r="AE920" s="74"/>
      <c r="AF920" s="74"/>
      <c r="BX920" s="73"/>
      <c r="BY920" s="74"/>
      <c r="BZ920" s="74"/>
      <c r="CA920" s="74"/>
      <c r="CF920" s="79"/>
      <c r="CL920" s="79"/>
    </row>
    <row r="921" spans="30:90">
      <c r="AD921" s="73"/>
      <c r="AE921" s="74"/>
      <c r="AF921" s="74"/>
      <c r="BX921" s="73"/>
      <c r="BY921" s="74"/>
      <c r="BZ921" s="74"/>
      <c r="CA921" s="74"/>
      <c r="CF921" s="79"/>
      <c r="CL921" s="79"/>
    </row>
    <row r="922" spans="30:90">
      <c r="AD922" s="73"/>
      <c r="AE922" s="74"/>
      <c r="AF922" s="74"/>
      <c r="BX922" s="73"/>
      <c r="BY922" s="74"/>
      <c r="BZ922" s="74"/>
      <c r="CA922" s="74"/>
      <c r="CF922" s="79"/>
      <c r="CL922" s="79"/>
    </row>
    <row r="923" spans="30:90">
      <c r="AD923" s="73"/>
      <c r="AE923" s="74"/>
      <c r="AF923" s="74"/>
      <c r="BX923" s="73"/>
      <c r="BY923" s="74"/>
      <c r="BZ923" s="74"/>
      <c r="CA923" s="74"/>
      <c r="CF923" s="79"/>
      <c r="CL923" s="79"/>
    </row>
    <row r="924" spans="30:90">
      <c r="AD924" s="73"/>
      <c r="AE924" s="74"/>
      <c r="AF924" s="74"/>
      <c r="BX924" s="73"/>
      <c r="BY924" s="74"/>
      <c r="BZ924" s="74"/>
      <c r="CA924" s="74"/>
      <c r="CF924" s="79"/>
      <c r="CL924" s="79"/>
    </row>
    <row r="925" spans="30:90">
      <c r="AD925" s="73"/>
      <c r="AE925" s="74"/>
      <c r="AF925" s="74"/>
      <c r="BX925" s="73"/>
      <c r="BY925" s="74"/>
      <c r="BZ925" s="74"/>
      <c r="CA925" s="74"/>
      <c r="CF925" s="79"/>
      <c r="CL925" s="79"/>
    </row>
    <row r="926" spans="30:90">
      <c r="AD926" s="73"/>
      <c r="AE926" s="74"/>
      <c r="AF926" s="74"/>
      <c r="BX926" s="73"/>
      <c r="BY926" s="74"/>
      <c r="BZ926" s="74"/>
      <c r="CA926" s="74"/>
      <c r="CF926" s="79"/>
      <c r="CL926" s="79"/>
    </row>
    <row r="927" spans="30:90">
      <c r="AD927" s="73"/>
      <c r="AE927" s="74"/>
      <c r="AF927" s="74"/>
      <c r="BX927" s="73"/>
      <c r="BY927" s="74"/>
      <c r="BZ927" s="74"/>
      <c r="CA927" s="74"/>
      <c r="CF927" s="79"/>
      <c r="CL927" s="79"/>
    </row>
    <row r="928" spans="30:90">
      <c r="AD928" s="73"/>
      <c r="AE928" s="74"/>
      <c r="AF928" s="74"/>
      <c r="BX928" s="73"/>
      <c r="BY928" s="74"/>
      <c r="BZ928" s="74"/>
      <c r="CA928" s="74"/>
      <c r="CF928" s="79"/>
      <c r="CL928" s="79"/>
    </row>
    <row r="929" spans="30:90">
      <c r="AD929" s="73"/>
      <c r="AE929" s="74"/>
      <c r="AF929" s="74"/>
      <c r="BX929" s="73"/>
      <c r="BY929" s="74"/>
      <c r="BZ929" s="74"/>
      <c r="CA929" s="74"/>
      <c r="CF929" s="79"/>
      <c r="CL929" s="79"/>
    </row>
    <row r="930" spans="30:90">
      <c r="AD930" s="73"/>
      <c r="AE930" s="74"/>
      <c r="AF930" s="74"/>
      <c r="BX930" s="73"/>
      <c r="BY930" s="74"/>
      <c r="BZ930" s="74"/>
      <c r="CA930" s="74"/>
      <c r="CF930" s="79"/>
      <c r="CL930" s="79"/>
    </row>
    <row r="931" spans="30:90">
      <c r="AD931" s="73"/>
      <c r="AE931" s="74"/>
      <c r="AF931" s="74"/>
      <c r="BX931" s="73"/>
      <c r="BY931" s="74"/>
      <c r="BZ931" s="74"/>
      <c r="CA931" s="74"/>
      <c r="CF931" s="79"/>
      <c r="CL931" s="79"/>
    </row>
    <row r="932" spans="30:90">
      <c r="AD932" s="73"/>
      <c r="AE932" s="74"/>
      <c r="AF932" s="74"/>
      <c r="BX932" s="73"/>
      <c r="BY932" s="74"/>
      <c r="BZ932" s="74"/>
      <c r="CA932" s="74"/>
      <c r="CF932" s="79"/>
      <c r="CL932" s="79"/>
    </row>
    <row r="933" spans="30:90">
      <c r="AD933" s="73"/>
      <c r="AE933" s="74"/>
      <c r="AF933" s="74"/>
      <c r="BX933" s="73"/>
      <c r="BY933" s="74"/>
      <c r="BZ933" s="74"/>
      <c r="CA933" s="74"/>
      <c r="CF933" s="79"/>
      <c r="CL933" s="79"/>
    </row>
    <row r="934" spans="30:90">
      <c r="AD934" s="73"/>
      <c r="AE934" s="74"/>
      <c r="AF934" s="74"/>
      <c r="BX934" s="73"/>
      <c r="BY934" s="74"/>
      <c r="BZ934" s="74"/>
      <c r="CA934" s="74"/>
      <c r="CF934" s="79"/>
      <c r="CL934" s="79"/>
    </row>
    <row r="935" spans="30:90">
      <c r="AD935" s="73"/>
      <c r="AE935" s="74"/>
      <c r="AF935" s="74"/>
      <c r="BX935" s="73"/>
      <c r="BY935" s="74"/>
      <c r="BZ935" s="74"/>
      <c r="CA935" s="74"/>
      <c r="CF935" s="79"/>
      <c r="CL935" s="79"/>
    </row>
    <row r="936" spans="30:90">
      <c r="AD936" s="73"/>
      <c r="AE936" s="74"/>
      <c r="AF936" s="74"/>
      <c r="BX936" s="73"/>
      <c r="BY936" s="74"/>
      <c r="BZ936" s="74"/>
      <c r="CA936" s="74"/>
      <c r="CF936" s="79"/>
      <c r="CL936" s="79"/>
    </row>
    <row r="937" spans="30:90">
      <c r="AD937" s="73"/>
      <c r="AE937" s="74"/>
      <c r="AF937" s="74"/>
      <c r="BX937" s="73"/>
      <c r="BY937" s="74"/>
      <c r="BZ937" s="74"/>
      <c r="CA937" s="74"/>
      <c r="CF937" s="79"/>
      <c r="CL937" s="79"/>
    </row>
    <row r="938" spans="30:90">
      <c r="AD938" s="73"/>
      <c r="AE938" s="74"/>
      <c r="AF938" s="74"/>
      <c r="BX938" s="73"/>
      <c r="BY938" s="74"/>
      <c r="BZ938" s="74"/>
      <c r="CA938" s="74"/>
      <c r="CF938" s="79"/>
      <c r="CL938" s="79"/>
    </row>
    <row r="939" spans="30:90">
      <c r="AD939" s="73"/>
      <c r="AE939" s="74"/>
      <c r="AF939" s="74"/>
      <c r="BX939" s="73"/>
      <c r="BY939" s="74"/>
      <c r="BZ939" s="74"/>
      <c r="CA939" s="74"/>
      <c r="CF939" s="79"/>
      <c r="CL939" s="79"/>
    </row>
    <row r="940" spans="30:90">
      <c r="AD940" s="73"/>
      <c r="AE940" s="74"/>
      <c r="AF940" s="74"/>
      <c r="BX940" s="73"/>
      <c r="BY940" s="74"/>
      <c r="BZ940" s="74"/>
      <c r="CA940" s="74"/>
      <c r="CF940" s="79"/>
      <c r="CL940" s="79"/>
    </row>
    <row r="941" spans="30:90">
      <c r="AD941" s="73"/>
      <c r="AE941" s="74"/>
      <c r="AF941" s="74"/>
      <c r="BX941" s="73"/>
      <c r="BY941" s="74"/>
      <c r="BZ941" s="74"/>
      <c r="CA941" s="74"/>
      <c r="CF941" s="79"/>
      <c r="CL941" s="79"/>
    </row>
    <row r="942" spans="30:90">
      <c r="AD942" s="73"/>
      <c r="AE942" s="74"/>
      <c r="AF942" s="74"/>
      <c r="BX942" s="73"/>
      <c r="BY942" s="74"/>
      <c r="BZ942" s="74"/>
      <c r="CA942" s="74"/>
      <c r="CF942" s="79"/>
      <c r="CL942" s="79"/>
    </row>
    <row r="943" spans="30:90">
      <c r="AD943" s="73"/>
      <c r="AE943" s="74"/>
      <c r="AF943" s="74"/>
      <c r="BX943" s="73"/>
      <c r="BY943" s="74"/>
      <c r="BZ943" s="74"/>
      <c r="CA943" s="74"/>
      <c r="CF943" s="79"/>
      <c r="CL943" s="79"/>
    </row>
    <row r="944" spans="30:90">
      <c r="AD944" s="73"/>
      <c r="AE944" s="74"/>
      <c r="AF944" s="74"/>
      <c r="BX944" s="73"/>
      <c r="BY944" s="74"/>
      <c r="BZ944" s="74"/>
      <c r="CA944" s="74"/>
      <c r="CF944" s="79"/>
      <c r="CL944" s="79"/>
    </row>
    <row r="945" spans="30:90">
      <c r="AD945" s="73"/>
      <c r="AE945" s="74"/>
      <c r="AF945" s="74"/>
      <c r="BX945" s="73"/>
      <c r="BY945" s="74"/>
      <c r="BZ945" s="74"/>
      <c r="CA945" s="74"/>
      <c r="CF945" s="79"/>
      <c r="CL945" s="79"/>
    </row>
    <row r="946" spans="30:90">
      <c r="AD946" s="73"/>
      <c r="AE946" s="74"/>
      <c r="AF946" s="74"/>
      <c r="BX946" s="73"/>
      <c r="BY946" s="74"/>
      <c r="BZ946" s="74"/>
      <c r="CA946" s="74"/>
      <c r="CF946" s="79"/>
      <c r="CL946" s="79"/>
    </row>
    <row r="947" spans="30:90">
      <c r="AD947" s="73"/>
      <c r="AE947" s="74"/>
      <c r="AF947" s="74"/>
      <c r="BX947" s="73"/>
      <c r="BY947" s="74"/>
      <c r="BZ947" s="74"/>
      <c r="CA947" s="74"/>
      <c r="CF947" s="79"/>
      <c r="CL947" s="79"/>
    </row>
    <row r="948" spans="30:90">
      <c r="AD948" s="73"/>
      <c r="AE948" s="74"/>
      <c r="AF948" s="74"/>
      <c r="BX948" s="73"/>
      <c r="BY948" s="74"/>
      <c r="BZ948" s="74"/>
      <c r="CA948" s="74"/>
      <c r="CF948" s="79"/>
      <c r="CL948" s="79"/>
    </row>
    <row r="949" spans="30:90">
      <c r="AD949" s="73"/>
      <c r="AE949" s="74"/>
      <c r="AF949" s="74"/>
      <c r="BX949" s="73"/>
      <c r="BY949" s="74"/>
      <c r="BZ949" s="74"/>
      <c r="CA949" s="74"/>
      <c r="CF949" s="79"/>
      <c r="CL949" s="79"/>
    </row>
    <row r="950" spans="30:90">
      <c r="AD950" s="73"/>
      <c r="AE950" s="74"/>
      <c r="AF950" s="74"/>
      <c r="BX950" s="73"/>
      <c r="BY950" s="74"/>
      <c r="BZ950" s="74"/>
      <c r="CA950" s="74"/>
      <c r="CF950" s="79"/>
      <c r="CL950" s="79"/>
    </row>
    <row r="951" spans="30:90">
      <c r="AD951" s="73"/>
      <c r="AE951" s="74"/>
      <c r="AF951" s="74"/>
      <c r="BX951" s="73"/>
      <c r="BY951" s="74"/>
      <c r="BZ951" s="74"/>
      <c r="CA951" s="74"/>
      <c r="CF951" s="79"/>
      <c r="CL951" s="79"/>
    </row>
    <row r="952" spans="30:90">
      <c r="AD952" s="73"/>
      <c r="AE952" s="74"/>
      <c r="AF952" s="74"/>
      <c r="BX952" s="73"/>
      <c r="BY952" s="74"/>
      <c r="BZ952" s="74"/>
      <c r="CA952" s="74"/>
      <c r="CF952" s="79"/>
      <c r="CL952" s="79"/>
    </row>
    <row r="953" spans="30:90">
      <c r="AD953" s="73"/>
      <c r="AE953" s="74"/>
      <c r="AF953" s="74"/>
      <c r="BX953" s="73"/>
      <c r="BY953" s="74"/>
      <c r="BZ953" s="74"/>
      <c r="CA953" s="74"/>
      <c r="CF953" s="79"/>
      <c r="CL953" s="79"/>
    </row>
    <row r="954" spans="30:90">
      <c r="AD954" s="73"/>
      <c r="AE954" s="74"/>
      <c r="AF954" s="74"/>
      <c r="BX954" s="73"/>
      <c r="BY954" s="74"/>
      <c r="BZ954" s="74"/>
      <c r="CA954" s="74"/>
      <c r="CF954" s="79"/>
      <c r="CL954" s="79"/>
    </row>
    <row r="955" spans="30:90">
      <c r="AD955" s="73"/>
      <c r="AE955" s="74"/>
      <c r="AF955" s="74"/>
      <c r="BX955" s="73"/>
      <c r="BY955" s="74"/>
      <c r="BZ955" s="74"/>
      <c r="CA955" s="74"/>
      <c r="CF955" s="79"/>
      <c r="CL955" s="79"/>
    </row>
    <row r="956" spans="30:90">
      <c r="AD956" s="73"/>
      <c r="AE956" s="74"/>
      <c r="AF956" s="74"/>
      <c r="BX956" s="73"/>
      <c r="BY956" s="74"/>
      <c r="BZ956" s="74"/>
      <c r="CA956" s="74"/>
      <c r="CF956" s="79"/>
      <c r="CL956" s="79"/>
    </row>
    <row r="957" spans="30:90">
      <c r="AD957" s="73"/>
      <c r="AE957" s="74"/>
      <c r="AF957" s="74"/>
      <c r="BX957" s="73"/>
      <c r="BY957" s="74"/>
      <c r="BZ957" s="74"/>
      <c r="CA957" s="74"/>
      <c r="CF957" s="79"/>
      <c r="CL957" s="79"/>
    </row>
    <row r="958" spans="30:90">
      <c r="AD958" s="73"/>
      <c r="AE958" s="74"/>
      <c r="AF958" s="74"/>
      <c r="BX958" s="73"/>
      <c r="BY958" s="74"/>
      <c r="BZ958" s="74"/>
      <c r="CA958" s="74"/>
      <c r="CF958" s="79"/>
      <c r="CL958" s="79"/>
    </row>
    <row r="959" spans="30:90">
      <c r="AD959" s="73"/>
      <c r="AE959" s="74"/>
      <c r="AF959" s="74"/>
      <c r="BX959" s="73"/>
      <c r="BY959" s="74"/>
      <c r="BZ959" s="74"/>
      <c r="CA959" s="74"/>
      <c r="CF959" s="79"/>
      <c r="CL959" s="79"/>
    </row>
    <row r="960" spans="30:90">
      <c r="AD960" s="73"/>
      <c r="AE960" s="74"/>
      <c r="AF960" s="74"/>
      <c r="BX960" s="73"/>
      <c r="BY960" s="74"/>
      <c r="BZ960" s="74"/>
      <c r="CA960" s="74"/>
      <c r="CF960" s="79"/>
      <c r="CL960" s="79"/>
    </row>
    <row r="961" spans="30:90">
      <c r="AD961" s="73"/>
      <c r="AE961" s="74"/>
      <c r="AF961" s="74"/>
      <c r="BX961" s="73"/>
      <c r="BY961" s="74"/>
      <c r="BZ961" s="74"/>
      <c r="CA961" s="74"/>
      <c r="CF961" s="79"/>
      <c r="CL961" s="79"/>
    </row>
    <row r="962" spans="30:90">
      <c r="AD962" s="73"/>
      <c r="AE962" s="74"/>
      <c r="AF962" s="74"/>
      <c r="BX962" s="73"/>
      <c r="BY962" s="74"/>
      <c r="BZ962" s="74"/>
      <c r="CA962" s="74"/>
      <c r="CF962" s="79"/>
      <c r="CL962" s="79"/>
    </row>
    <row r="963" spans="30:90">
      <c r="AD963" s="73"/>
      <c r="AE963" s="74"/>
      <c r="AF963" s="74"/>
      <c r="BX963" s="73"/>
      <c r="BY963" s="74"/>
      <c r="BZ963" s="74"/>
      <c r="CA963" s="74"/>
      <c r="CF963" s="79"/>
      <c r="CL963" s="79"/>
    </row>
    <row r="964" spans="30:90">
      <c r="AD964" s="73"/>
      <c r="AE964" s="74"/>
      <c r="AF964" s="74"/>
      <c r="BX964" s="73"/>
      <c r="BY964" s="74"/>
      <c r="BZ964" s="74"/>
      <c r="CA964" s="74"/>
      <c r="CF964" s="79"/>
      <c r="CL964" s="79"/>
    </row>
    <row r="965" spans="30:90">
      <c r="AD965" s="73"/>
      <c r="AE965" s="74"/>
      <c r="AF965" s="74"/>
      <c r="BX965" s="73"/>
      <c r="BY965" s="74"/>
      <c r="BZ965" s="74"/>
      <c r="CA965" s="74"/>
      <c r="CF965" s="79"/>
      <c r="CL965" s="79"/>
    </row>
    <row r="966" spans="30:90">
      <c r="AD966" s="73"/>
      <c r="AE966" s="74"/>
      <c r="AF966" s="74"/>
      <c r="BX966" s="73"/>
      <c r="BY966" s="74"/>
      <c r="BZ966" s="74"/>
      <c r="CA966" s="74"/>
      <c r="CF966" s="79"/>
      <c r="CL966" s="79"/>
    </row>
    <row r="967" spans="30:90">
      <c r="AD967" s="73"/>
      <c r="AE967" s="74"/>
      <c r="AF967" s="74"/>
      <c r="BX967" s="73"/>
      <c r="BY967" s="74"/>
      <c r="BZ967" s="74"/>
      <c r="CA967" s="74"/>
      <c r="CF967" s="79"/>
      <c r="CL967" s="79"/>
    </row>
    <row r="968" spans="30:90">
      <c r="AD968" s="73"/>
      <c r="AE968" s="74"/>
      <c r="AF968" s="74"/>
      <c r="BX968" s="73"/>
      <c r="BY968" s="74"/>
      <c r="BZ968" s="74"/>
      <c r="CA968" s="74"/>
      <c r="CF968" s="79"/>
      <c r="CL968" s="79"/>
    </row>
    <row r="969" spans="30:90">
      <c r="AD969" s="73"/>
      <c r="AE969" s="74"/>
      <c r="AF969" s="74"/>
      <c r="BX969" s="73"/>
      <c r="BY969" s="74"/>
      <c r="BZ969" s="74"/>
      <c r="CA969" s="74"/>
      <c r="CF969" s="79"/>
      <c r="CL969" s="79"/>
    </row>
    <row r="970" spans="30:90">
      <c r="AD970" s="73"/>
      <c r="AE970" s="74"/>
      <c r="AF970" s="74"/>
      <c r="BX970" s="73"/>
      <c r="BY970" s="74"/>
      <c r="BZ970" s="74"/>
      <c r="CA970" s="74"/>
      <c r="CF970" s="79"/>
      <c r="CL970" s="79"/>
    </row>
    <row r="971" spans="30:90">
      <c r="AD971" s="73"/>
      <c r="AE971" s="74"/>
      <c r="AF971" s="74"/>
      <c r="BX971" s="73"/>
      <c r="BY971" s="74"/>
      <c r="BZ971" s="74"/>
      <c r="CA971" s="74"/>
      <c r="CF971" s="79"/>
      <c r="CL971" s="79"/>
    </row>
    <row r="972" spans="30:90">
      <c r="AD972" s="73"/>
      <c r="AE972" s="74"/>
      <c r="AF972" s="74"/>
      <c r="BX972" s="73"/>
      <c r="BY972" s="74"/>
      <c r="BZ972" s="74"/>
      <c r="CA972" s="74"/>
      <c r="CF972" s="79"/>
      <c r="CL972" s="79"/>
    </row>
    <row r="973" spans="30:90">
      <c r="AD973" s="73"/>
      <c r="AE973" s="74"/>
      <c r="AF973" s="74"/>
      <c r="BX973" s="73"/>
      <c r="BY973" s="74"/>
      <c r="BZ973" s="74"/>
      <c r="CA973" s="74"/>
      <c r="CF973" s="79"/>
      <c r="CL973" s="79"/>
    </row>
    <row r="974" spans="30:90">
      <c r="AD974" s="73"/>
      <c r="AE974" s="74"/>
      <c r="AF974" s="74"/>
      <c r="BX974" s="73"/>
      <c r="BY974" s="74"/>
      <c r="BZ974" s="74"/>
      <c r="CA974" s="74"/>
      <c r="CF974" s="79"/>
      <c r="CL974" s="79"/>
    </row>
    <row r="975" spans="30:90">
      <c r="AD975" s="73"/>
      <c r="AE975" s="74"/>
      <c r="AF975" s="74"/>
      <c r="BX975" s="73"/>
      <c r="BY975" s="74"/>
      <c r="BZ975" s="74"/>
      <c r="CA975" s="74"/>
      <c r="CF975" s="79"/>
      <c r="CL975" s="79"/>
    </row>
    <row r="976" spans="30:90">
      <c r="AD976" s="73"/>
      <c r="AE976" s="74"/>
      <c r="AF976" s="74"/>
      <c r="BX976" s="73"/>
      <c r="BY976" s="74"/>
      <c r="BZ976" s="74"/>
      <c r="CA976" s="74"/>
      <c r="CF976" s="79"/>
      <c r="CL976" s="79"/>
    </row>
    <row r="977" spans="30:90">
      <c r="AD977" s="73"/>
      <c r="AE977" s="74"/>
      <c r="AF977" s="74"/>
      <c r="BX977" s="73"/>
      <c r="BY977" s="74"/>
      <c r="BZ977" s="74"/>
      <c r="CA977" s="74"/>
      <c r="CF977" s="79"/>
      <c r="CL977" s="79"/>
    </row>
    <row r="978" spans="30:90">
      <c r="AD978" s="73"/>
      <c r="AE978" s="74"/>
      <c r="AF978" s="74"/>
      <c r="BX978" s="73"/>
      <c r="BY978" s="74"/>
      <c r="BZ978" s="74"/>
      <c r="CA978" s="74"/>
      <c r="CF978" s="79"/>
      <c r="CL978" s="79"/>
    </row>
    <row r="979" spans="30:90">
      <c r="AD979" s="73"/>
      <c r="AE979" s="74"/>
      <c r="AF979" s="74"/>
      <c r="BX979" s="73"/>
      <c r="BY979" s="74"/>
      <c r="BZ979" s="74"/>
      <c r="CA979" s="74"/>
      <c r="CF979" s="79"/>
      <c r="CL979" s="79"/>
    </row>
    <row r="980" spans="30:90">
      <c r="AD980" s="73"/>
      <c r="AE980" s="74"/>
      <c r="AF980" s="74"/>
      <c r="BX980" s="73"/>
      <c r="BY980" s="74"/>
      <c r="BZ980" s="74"/>
      <c r="CA980" s="74"/>
      <c r="CF980" s="79"/>
      <c r="CL980" s="79"/>
    </row>
    <row r="981" spans="30:90">
      <c r="AD981" s="73"/>
      <c r="AE981" s="74"/>
      <c r="AF981" s="74"/>
      <c r="BX981" s="73"/>
      <c r="BY981" s="74"/>
      <c r="BZ981" s="74"/>
      <c r="CA981" s="74"/>
      <c r="CF981" s="79"/>
      <c r="CL981" s="79"/>
    </row>
    <row r="982" spans="30:90">
      <c r="AD982" s="73"/>
      <c r="AE982" s="74"/>
      <c r="AF982" s="74"/>
      <c r="BX982" s="73"/>
      <c r="BY982" s="74"/>
      <c r="BZ982" s="74"/>
      <c r="CA982" s="74"/>
      <c r="CF982" s="79"/>
      <c r="CL982" s="79"/>
    </row>
    <row r="983" spans="30:90">
      <c r="AD983" s="73"/>
      <c r="AE983" s="74"/>
      <c r="AF983" s="74"/>
      <c r="BX983" s="73"/>
      <c r="BY983" s="74"/>
      <c r="BZ983" s="74"/>
      <c r="CA983" s="74"/>
      <c r="CF983" s="79"/>
      <c r="CL983" s="79"/>
    </row>
    <row r="984" spans="30:90">
      <c r="AD984" s="73"/>
      <c r="AE984" s="74"/>
      <c r="AF984" s="74"/>
      <c r="BX984" s="73"/>
      <c r="BY984" s="74"/>
      <c r="BZ984" s="74"/>
      <c r="CA984" s="74"/>
      <c r="CF984" s="79"/>
      <c r="CL984" s="79"/>
    </row>
    <row r="985" spans="30:90">
      <c r="AD985" s="73"/>
      <c r="AE985" s="74"/>
      <c r="AF985" s="74"/>
      <c r="BX985" s="73"/>
      <c r="BY985" s="74"/>
      <c r="BZ985" s="74"/>
      <c r="CA985" s="74"/>
      <c r="CF985" s="79"/>
      <c r="CL985" s="79"/>
    </row>
    <row r="986" spans="30:90">
      <c r="AD986" s="73"/>
      <c r="AE986" s="74"/>
      <c r="AF986" s="74"/>
      <c r="BX986" s="73"/>
      <c r="BY986" s="74"/>
      <c r="BZ986" s="74"/>
      <c r="CA986" s="74"/>
      <c r="CF986" s="79"/>
      <c r="CL986" s="79"/>
    </row>
    <row r="987" spans="30:90">
      <c r="AD987" s="73"/>
      <c r="AE987" s="74"/>
      <c r="AF987" s="74"/>
      <c r="BX987" s="73"/>
      <c r="BY987" s="74"/>
      <c r="BZ987" s="74"/>
      <c r="CA987" s="74"/>
      <c r="CF987" s="79"/>
      <c r="CL987" s="79"/>
    </row>
    <row r="988" spans="30:90">
      <c r="AD988" s="73"/>
      <c r="AE988" s="74"/>
      <c r="AF988" s="74"/>
      <c r="BX988" s="73"/>
      <c r="BY988" s="74"/>
      <c r="BZ988" s="74"/>
      <c r="CA988" s="74"/>
      <c r="CF988" s="79"/>
      <c r="CL988" s="79"/>
    </row>
    <row r="989" spans="30:90">
      <c r="AD989" s="73"/>
      <c r="AE989" s="74"/>
      <c r="AF989" s="74"/>
      <c r="BX989" s="73"/>
      <c r="BY989" s="74"/>
      <c r="BZ989" s="74"/>
      <c r="CA989" s="74"/>
      <c r="CF989" s="79"/>
      <c r="CL989" s="79"/>
    </row>
    <row r="990" spans="30:90">
      <c r="AD990" s="73"/>
      <c r="AE990" s="74"/>
      <c r="AF990" s="74"/>
      <c r="BX990" s="73"/>
      <c r="BY990" s="74"/>
      <c r="BZ990" s="74"/>
      <c r="CA990" s="74"/>
      <c r="CF990" s="79"/>
      <c r="CL990" s="79"/>
    </row>
    <row r="991" spans="30:90">
      <c r="AD991" s="73"/>
      <c r="AE991" s="74"/>
      <c r="AF991" s="74"/>
      <c r="BX991" s="73"/>
      <c r="BY991" s="74"/>
      <c r="BZ991" s="74"/>
      <c r="CA991" s="74"/>
      <c r="CF991" s="79"/>
      <c r="CL991" s="79"/>
    </row>
    <row r="992" spans="30:90">
      <c r="AD992" s="73"/>
      <c r="AE992" s="74"/>
      <c r="AF992" s="74"/>
      <c r="BX992" s="73"/>
      <c r="BY992" s="74"/>
      <c r="BZ992" s="74"/>
      <c r="CA992" s="74"/>
      <c r="CF992" s="79"/>
      <c r="CL992" s="79"/>
    </row>
    <row r="993" spans="30:90">
      <c r="AD993" s="73"/>
      <c r="AE993" s="74"/>
      <c r="AF993" s="74"/>
      <c r="BX993" s="73"/>
      <c r="BY993" s="74"/>
      <c r="BZ993" s="74"/>
      <c r="CA993" s="74"/>
      <c r="CF993" s="79"/>
      <c r="CL993" s="79"/>
    </row>
    <row r="994" spans="30:90">
      <c r="AD994" s="73"/>
      <c r="AE994" s="74"/>
      <c r="AF994" s="74"/>
      <c r="BX994" s="73"/>
      <c r="BY994" s="74"/>
      <c r="BZ994" s="74"/>
      <c r="CA994" s="74"/>
      <c r="CF994" s="79"/>
      <c r="CL994" s="79"/>
    </row>
    <row r="995" spans="30:90">
      <c r="AD995" s="73"/>
      <c r="AE995" s="74"/>
      <c r="AF995" s="74"/>
      <c r="BX995" s="73"/>
      <c r="BY995" s="74"/>
      <c r="BZ995" s="74"/>
      <c r="CA995" s="74"/>
      <c r="CF995" s="79"/>
      <c r="CL995" s="79"/>
    </row>
    <row r="996" spans="30:90">
      <c r="AD996" s="73"/>
      <c r="AE996" s="74"/>
      <c r="AF996" s="74"/>
      <c r="BX996" s="73"/>
      <c r="BY996" s="74"/>
      <c r="BZ996" s="74"/>
      <c r="CA996" s="74"/>
      <c r="CF996" s="79"/>
      <c r="CL996" s="79"/>
    </row>
    <row r="997" spans="30:90">
      <c r="AD997" s="73"/>
      <c r="AE997" s="74"/>
      <c r="AF997" s="74"/>
      <c r="BX997" s="73"/>
      <c r="BY997" s="74"/>
      <c r="BZ997" s="74"/>
      <c r="CA997" s="74"/>
      <c r="CF997" s="79"/>
      <c r="CL997" s="79"/>
    </row>
    <row r="998" spans="30:90">
      <c r="AD998" s="73"/>
      <c r="AE998" s="74"/>
      <c r="AF998" s="74"/>
      <c r="BX998" s="73"/>
      <c r="BY998" s="74"/>
      <c r="BZ998" s="74"/>
      <c r="CA998" s="74"/>
      <c r="CF998" s="79"/>
      <c r="CL998" s="79"/>
    </row>
    <row r="999" spans="30:90">
      <c r="AD999" s="73"/>
      <c r="AE999" s="74"/>
      <c r="AF999" s="74"/>
      <c r="BX999" s="73"/>
      <c r="BY999" s="74"/>
      <c r="BZ999" s="74"/>
      <c r="CA999" s="74"/>
      <c r="CF999" s="79"/>
      <c r="CL999" s="79"/>
    </row>
    <row r="1000" spans="30:90">
      <c r="AD1000" s="73"/>
      <c r="AE1000" s="74"/>
      <c r="AF1000" s="74"/>
      <c r="BX1000" s="73"/>
      <c r="BY1000" s="74"/>
      <c r="BZ1000" s="74"/>
      <c r="CA1000" s="74"/>
      <c r="CF1000" s="79"/>
      <c r="CL1000" s="79"/>
    </row>
    <row r="1001" spans="30:90">
      <c r="AD1001" s="73"/>
      <c r="AE1001" s="74"/>
      <c r="AF1001" s="74"/>
      <c r="BX1001" s="73"/>
      <c r="BY1001" s="74"/>
      <c r="BZ1001" s="74"/>
      <c r="CA1001" s="74"/>
      <c r="CF1001" s="79"/>
      <c r="CL1001" s="79"/>
    </row>
    <row r="1002" spans="30:90">
      <c r="AD1002" s="73"/>
      <c r="AE1002" s="74"/>
      <c r="AF1002" s="74"/>
      <c r="BX1002" s="73"/>
      <c r="BY1002" s="74"/>
      <c r="BZ1002" s="74"/>
      <c r="CA1002" s="74"/>
      <c r="CF1002" s="79"/>
      <c r="CL1002" s="79"/>
    </row>
    <row r="1003" spans="30:90">
      <c r="AD1003" s="73"/>
      <c r="AE1003" s="74"/>
      <c r="AF1003" s="74"/>
      <c r="BX1003" s="73"/>
      <c r="BY1003" s="74"/>
      <c r="BZ1003" s="74"/>
      <c r="CA1003" s="74"/>
      <c r="CF1003" s="79"/>
      <c r="CL1003" s="79"/>
    </row>
    <row r="1004" spans="30:90">
      <c r="AD1004" s="73"/>
      <c r="AE1004" s="74"/>
      <c r="AF1004" s="74"/>
      <c r="BX1004" s="73"/>
      <c r="BY1004" s="74"/>
      <c r="BZ1004" s="74"/>
      <c r="CA1004" s="74"/>
      <c r="CF1004" s="79"/>
      <c r="CL1004" s="79"/>
    </row>
    <row r="1005" spans="30:90">
      <c r="AD1005" s="73"/>
      <c r="AE1005" s="74"/>
      <c r="AF1005" s="74"/>
      <c r="BX1005" s="73"/>
      <c r="BY1005" s="74"/>
      <c r="BZ1005" s="74"/>
      <c r="CA1005" s="74"/>
      <c r="CF1005" s="79"/>
      <c r="CL1005" s="79"/>
    </row>
    <row r="1006" spans="30:90">
      <c r="AD1006" s="73"/>
      <c r="AE1006" s="74"/>
      <c r="AF1006" s="74"/>
      <c r="BX1006" s="73"/>
      <c r="BY1006" s="74"/>
      <c r="BZ1006" s="74"/>
      <c r="CA1006" s="74"/>
      <c r="CF1006" s="79"/>
      <c r="CL1006" s="79"/>
    </row>
    <row r="1007" spans="30:90">
      <c r="AD1007" s="73"/>
      <c r="AE1007" s="74"/>
      <c r="AF1007" s="74"/>
      <c r="BX1007" s="73"/>
      <c r="BY1007" s="74"/>
      <c r="BZ1007" s="74"/>
      <c r="CA1007" s="74"/>
      <c r="CF1007" s="79"/>
      <c r="CL1007" s="79"/>
    </row>
    <row r="1008" spans="30:90">
      <c r="AD1008" s="73"/>
      <c r="AE1008" s="74"/>
      <c r="AF1008" s="74"/>
      <c r="BX1008" s="73"/>
      <c r="BY1008" s="74"/>
      <c r="BZ1008" s="74"/>
      <c r="CA1008" s="74"/>
      <c r="CF1008" s="79"/>
      <c r="CL1008" s="79"/>
    </row>
    <row r="1009" spans="30:90">
      <c r="AD1009" s="73"/>
      <c r="AE1009" s="74"/>
      <c r="AF1009" s="74"/>
      <c r="BX1009" s="73"/>
      <c r="BY1009" s="74"/>
      <c r="BZ1009" s="74"/>
      <c r="CA1009" s="74"/>
      <c r="CF1009" s="79"/>
      <c r="CL1009" s="79"/>
    </row>
    <row r="1010" spans="30:90">
      <c r="AD1010" s="73"/>
      <c r="AE1010" s="74"/>
      <c r="AF1010" s="74"/>
      <c r="BX1010" s="73"/>
      <c r="BY1010" s="74"/>
      <c r="BZ1010" s="74"/>
      <c r="CA1010" s="74"/>
      <c r="CF1010" s="79"/>
      <c r="CL1010" s="79"/>
    </row>
    <row r="1011" spans="30:90">
      <c r="AD1011" s="73"/>
      <c r="AE1011" s="74"/>
      <c r="AF1011" s="74"/>
      <c r="BX1011" s="73"/>
      <c r="BY1011" s="74"/>
      <c r="BZ1011" s="74"/>
      <c r="CA1011" s="74"/>
      <c r="CF1011" s="79"/>
      <c r="CL1011" s="79"/>
    </row>
    <row r="1012" spans="30:90">
      <c r="AD1012" s="73"/>
      <c r="AE1012" s="74"/>
      <c r="AF1012" s="74"/>
      <c r="BX1012" s="73"/>
      <c r="BY1012" s="74"/>
      <c r="BZ1012" s="74"/>
      <c r="CA1012" s="74"/>
      <c r="CF1012" s="79"/>
      <c r="CL1012" s="79"/>
    </row>
    <row r="1013" spans="30:90">
      <c r="AD1013" s="73"/>
      <c r="AE1013" s="74"/>
      <c r="AF1013" s="74"/>
      <c r="BX1013" s="73"/>
      <c r="BY1013" s="74"/>
      <c r="BZ1013" s="74"/>
      <c r="CA1013" s="74"/>
      <c r="CF1013" s="79"/>
      <c r="CL1013" s="79"/>
    </row>
    <row r="1014" spans="30:90">
      <c r="AD1014" s="73"/>
      <c r="AE1014" s="74"/>
      <c r="AF1014" s="74"/>
      <c r="BX1014" s="73"/>
      <c r="BY1014" s="74"/>
      <c r="BZ1014" s="74"/>
      <c r="CA1014" s="74"/>
      <c r="CF1014" s="79"/>
      <c r="CL1014" s="79"/>
    </row>
    <row r="1015" spans="30:90">
      <c r="AD1015" s="73"/>
      <c r="AE1015" s="74"/>
      <c r="AF1015" s="74"/>
      <c r="BX1015" s="73"/>
      <c r="BY1015" s="74"/>
      <c r="BZ1015" s="74"/>
      <c r="CA1015" s="74"/>
      <c r="CF1015" s="79"/>
      <c r="CL1015" s="79"/>
    </row>
    <row r="1016" spans="30:90">
      <c r="AD1016" s="73"/>
      <c r="AE1016" s="74"/>
      <c r="AF1016" s="74"/>
      <c r="BX1016" s="73"/>
      <c r="BY1016" s="74"/>
      <c r="BZ1016" s="74"/>
      <c r="CA1016" s="74"/>
      <c r="CF1016" s="79"/>
      <c r="CL1016" s="79"/>
    </row>
    <row r="1017" spans="30:90">
      <c r="AD1017" s="73"/>
      <c r="AE1017" s="74"/>
      <c r="AF1017" s="74"/>
      <c r="BX1017" s="73"/>
      <c r="BY1017" s="74"/>
      <c r="BZ1017" s="74"/>
      <c r="CA1017" s="74"/>
      <c r="CF1017" s="79"/>
      <c r="CL1017" s="79"/>
    </row>
    <row r="1018" spans="30:90">
      <c r="AD1018" s="73"/>
      <c r="AE1018" s="74"/>
      <c r="AF1018" s="74"/>
      <c r="BX1018" s="73"/>
      <c r="BY1018" s="74"/>
      <c r="BZ1018" s="74"/>
      <c r="CA1018" s="74"/>
      <c r="CF1018" s="79"/>
      <c r="CL1018" s="79"/>
    </row>
    <row r="1019" spans="30:90">
      <c r="AD1019" s="73"/>
      <c r="AE1019" s="74"/>
      <c r="AF1019" s="74"/>
      <c r="BX1019" s="73"/>
      <c r="BY1019" s="74"/>
      <c r="BZ1019" s="74"/>
      <c r="CA1019" s="74"/>
      <c r="CF1019" s="79"/>
      <c r="CL1019" s="79"/>
    </row>
    <row r="1020" spans="30:90">
      <c r="AD1020" s="73"/>
      <c r="AE1020" s="74"/>
      <c r="AF1020" s="74"/>
      <c r="BX1020" s="73"/>
      <c r="BY1020" s="74"/>
      <c r="BZ1020" s="74"/>
      <c r="CA1020" s="74"/>
      <c r="CF1020" s="79"/>
      <c r="CL1020" s="79"/>
    </row>
    <row r="1021" spans="30:90">
      <c r="AD1021" s="73"/>
      <c r="AE1021" s="74"/>
      <c r="AF1021" s="74"/>
      <c r="BX1021" s="73"/>
      <c r="BY1021" s="74"/>
      <c r="BZ1021" s="74"/>
      <c r="CA1021" s="74"/>
      <c r="CF1021" s="79"/>
      <c r="CL1021" s="79"/>
    </row>
    <row r="1022" spans="30:90">
      <c r="AD1022" s="73"/>
      <c r="AE1022" s="74"/>
      <c r="AF1022" s="74"/>
      <c r="BX1022" s="73"/>
      <c r="BY1022" s="74"/>
      <c r="BZ1022" s="74"/>
      <c r="CA1022" s="74"/>
      <c r="CF1022" s="79"/>
      <c r="CL1022" s="79"/>
    </row>
    <row r="1023" spans="30:90">
      <c r="AD1023" s="73"/>
      <c r="AE1023" s="74"/>
      <c r="AF1023" s="74"/>
      <c r="BX1023" s="73"/>
      <c r="BY1023" s="74"/>
      <c r="BZ1023" s="74"/>
      <c r="CA1023" s="74"/>
      <c r="CF1023" s="79"/>
      <c r="CL1023" s="79"/>
    </row>
    <row r="1024" spans="30:90">
      <c r="AD1024" s="73"/>
      <c r="AE1024" s="74"/>
      <c r="AF1024" s="74"/>
      <c r="BX1024" s="73"/>
      <c r="BY1024" s="74"/>
      <c r="BZ1024" s="74"/>
      <c r="CA1024" s="74"/>
      <c r="CF1024" s="79"/>
      <c r="CL1024" s="79"/>
    </row>
    <row r="1025" spans="30:90">
      <c r="AD1025" s="73"/>
      <c r="AE1025" s="74"/>
      <c r="AF1025" s="74"/>
      <c r="BX1025" s="73"/>
      <c r="BY1025" s="74"/>
      <c r="BZ1025" s="74"/>
      <c r="CA1025" s="74"/>
      <c r="CF1025" s="79"/>
      <c r="CL1025" s="79"/>
    </row>
    <row r="1026" spans="30:90">
      <c r="AD1026" s="73"/>
      <c r="AE1026" s="74"/>
      <c r="AF1026" s="74"/>
      <c r="BX1026" s="73"/>
      <c r="BY1026" s="74"/>
      <c r="BZ1026" s="74"/>
      <c r="CA1026" s="74"/>
      <c r="CF1026" s="79"/>
      <c r="CL1026" s="79"/>
    </row>
    <row r="1027" spans="30:90">
      <c r="AD1027" s="73"/>
      <c r="AE1027" s="74"/>
      <c r="AF1027" s="74"/>
      <c r="BX1027" s="73"/>
      <c r="BY1027" s="74"/>
      <c r="BZ1027" s="74"/>
      <c r="CA1027" s="74"/>
      <c r="CF1027" s="79"/>
      <c r="CL1027" s="79"/>
    </row>
    <row r="1028" spans="30:90">
      <c r="AD1028" s="73"/>
      <c r="AE1028" s="74"/>
      <c r="AF1028" s="74"/>
      <c r="BX1028" s="73"/>
      <c r="BY1028" s="74"/>
      <c r="BZ1028" s="74"/>
      <c r="CA1028" s="74"/>
      <c r="CF1028" s="79"/>
      <c r="CL1028" s="79"/>
    </row>
    <row r="1029" spans="30:90">
      <c r="AD1029" s="73"/>
      <c r="AE1029" s="74"/>
      <c r="AF1029" s="74"/>
      <c r="BX1029" s="73"/>
      <c r="BY1029" s="74"/>
      <c r="BZ1029" s="74"/>
      <c r="CA1029" s="74"/>
      <c r="CF1029" s="79"/>
      <c r="CL1029" s="79"/>
    </row>
    <row r="1030" spans="30:90">
      <c r="AD1030" s="73"/>
      <c r="AE1030" s="74"/>
      <c r="AF1030" s="74"/>
      <c r="BX1030" s="73"/>
      <c r="BY1030" s="74"/>
      <c r="BZ1030" s="74"/>
      <c r="CA1030" s="74"/>
      <c r="CF1030" s="79"/>
      <c r="CL1030" s="79"/>
    </row>
    <row r="1031" spans="30:90">
      <c r="AD1031" s="73"/>
      <c r="AE1031" s="74"/>
      <c r="AF1031" s="74"/>
      <c r="BX1031" s="73"/>
      <c r="BY1031" s="74"/>
      <c r="BZ1031" s="74"/>
      <c r="CA1031" s="74"/>
      <c r="CF1031" s="79"/>
      <c r="CL1031" s="79"/>
    </row>
    <row r="1032" spans="30:90">
      <c r="AD1032" s="73"/>
      <c r="AE1032" s="74"/>
      <c r="AF1032" s="74"/>
      <c r="BX1032" s="73"/>
      <c r="BY1032" s="74"/>
      <c r="BZ1032" s="74"/>
      <c r="CA1032" s="74"/>
      <c r="CF1032" s="79"/>
      <c r="CL1032" s="79"/>
    </row>
    <row r="1033" spans="30:90">
      <c r="AD1033" s="73"/>
      <c r="AE1033" s="74"/>
      <c r="AF1033" s="74"/>
      <c r="BX1033" s="73"/>
      <c r="BY1033" s="74"/>
      <c r="BZ1033" s="74"/>
      <c r="CA1033" s="74"/>
      <c r="CF1033" s="79"/>
      <c r="CL1033" s="79"/>
    </row>
    <row r="1034" spans="30:90">
      <c r="AD1034" s="73"/>
      <c r="AE1034" s="74"/>
      <c r="AF1034" s="74"/>
      <c r="BX1034" s="73"/>
      <c r="BY1034" s="74"/>
      <c r="BZ1034" s="74"/>
      <c r="CA1034" s="74"/>
      <c r="CF1034" s="79"/>
      <c r="CL1034" s="79"/>
    </row>
    <row r="1035" spans="30:90">
      <c r="AD1035" s="73"/>
      <c r="AE1035" s="74"/>
      <c r="AF1035" s="74"/>
      <c r="BX1035" s="73"/>
      <c r="BY1035" s="74"/>
      <c r="BZ1035" s="74"/>
      <c r="CA1035" s="74"/>
      <c r="CF1035" s="79"/>
      <c r="CL1035" s="79"/>
    </row>
    <row r="1036" spans="30:90">
      <c r="AD1036" s="73"/>
      <c r="AE1036" s="74"/>
      <c r="AF1036" s="74"/>
      <c r="BX1036" s="73"/>
      <c r="BY1036" s="74"/>
      <c r="BZ1036" s="74"/>
      <c r="CA1036" s="74"/>
      <c r="CF1036" s="79"/>
      <c r="CL1036" s="79"/>
    </row>
    <row r="1037" spans="30:90">
      <c r="AD1037" s="73"/>
      <c r="AE1037" s="74"/>
      <c r="AF1037" s="74"/>
      <c r="BX1037" s="73"/>
      <c r="BY1037" s="74"/>
      <c r="BZ1037" s="74"/>
      <c r="CA1037" s="74"/>
      <c r="CF1037" s="79"/>
      <c r="CL1037" s="79"/>
    </row>
    <row r="1038" spans="30:90">
      <c r="AD1038" s="73"/>
      <c r="AE1038" s="74"/>
      <c r="AF1038" s="74"/>
      <c r="BX1038" s="73"/>
      <c r="BY1038" s="74"/>
      <c r="BZ1038" s="74"/>
      <c r="CA1038" s="74"/>
      <c r="CF1038" s="79"/>
      <c r="CL1038" s="79"/>
    </row>
    <row r="1039" spans="30:90">
      <c r="AD1039" s="73"/>
      <c r="AE1039" s="74"/>
      <c r="AF1039" s="74"/>
      <c r="BX1039" s="73"/>
      <c r="BY1039" s="74"/>
      <c r="BZ1039" s="74"/>
      <c r="CA1039" s="74"/>
      <c r="CF1039" s="79"/>
      <c r="CL1039" s="79"/>
    </row>
    <row r="1040" spans="30:90">
      <c r="AD1040" s="73"/>
      <c r="AE1040" s="74"/>
      <c r="AF1040" s="74"/>
      <c r="BX1040" s="73"/>
      <c r="BY1040" s="74"/>
      <c r="BZ1040" s="74"/>
      <c r="CA1040" s="74"/>
      <c r="CF1040" s="79"/>
      <c r="CL1040" s="79"/>
    </row>
    <row r="1041" spans="30:90">
      <c r="AD1041" s="73"/>
      <c r="AE1041" s="74"/>
      <c r="AF1041" s="74"/>
      <c r="BX1041" s="73"/>
      <c r="BY1041" s="74"/>
      <c r="BZ1041" s="74"/>
      <c r="CA1041" s="74"/>
      <c r="CF1041" s="79"/>
      <c r="CL1041" s="79"/>
    </row>
    <row r="1042" spans="30:90">
      <c r="AD1042" s="73"/>
      <c r="AE1042" s="74"/>
      <c r="AF1042" s="74"/>
      <c r="BX1042" s="73"/>
      <c r="BY1042" s="74"/>
      <c r="BZ1042" s="74"/>
      <c r="CA1042" s="74"/>
      <c r="CF1042" s="79"/>
      <c r="CL1042" s="79"/>
    </row>
    <row r="1043" spans="30:90">
      <c r="AD1043" s="73"/>
      <c r="AE1043" s="74"/>
      <c r="AF1043" s="74"/>
      <c r="BX1043" s="73"/>
      <c r="BY1043" s="74"/>
      <c r="BZ1043" s="74"/>
      <c r="CA1043" s="74"/>
      <c r="CF1043" s="79"/>
      <c r="CL1043" s="79"/>
    </row>
    <row r="1044" spans="30:90">
      <c r="AD1044" s="73"/>
      <c r="AE1044" s="74"/>
      <c r="AF1044" s="74"/>
      <c r="BX1044" s="73"/>
      <c r="BY1044" s="74"/>
      <c r="BZ1044" s="74"/>
      <c r="CA1044" s="74"/>
      <c r="CF1044" s="79"/>
      <c r="CL1044" s="79"/>
    </row>
    <row r="1045" spans="30:90">
      <c r="AD1045" s="73"/>
      <c r="AE1045" s="74"/>
      <c r="AF1045" s="74"/>
      <c r="BX1045" s="73"/>
      <c r="BY1045" s="74"/>
      <c r="BZ1045" s="74"/>
      <c r="CA1045" s="74"/>
      <c r="CF1045" s="79"/>
      <c r="CL1045" s="79"/>
    </row>
    <row r="1046" spans="30:90">
      <c r="AD1046" s="73"/>
      <c r="AE1046" s="74"/>
      <c r="AF1046" s="74"/>
      <c r="BX1046" s="73"/>
      <c r="BY1046" s="74"/>
      <c r="BZ1046" s="74"/>
      <c r="CA1046" s="74"/>
      <c r="CF1046" s="79"/>
      <c r="CL1046" s="79"/>
    </row>
    <row r="1047" spans="30:90">
      <c r="AD1047" s="73"/>
      <c r="AE1047" s="74"/>
      <c r="AF1047" s="74"/>
      <c r="BX1047" s="73"/>
      <c r="BY1047" s="74"/>
      <c r="BZ1047" s="74"/>
      <c r="CA1047" s="74"/>
      <c r="CF1047" s="79"/>
      <c r="CL1047" s="79"/>
    </row>
    <row r="1048" spans="30:90">
      <c r="AD1048" s="73"/>
      <c r="AE1048" s="74"/>
      <c r="AF1048" s="74"/>
      <c r="BX1048" s="73"/>
      <c r="BY1048" s="74"/>
      <c r="BZ1048" s="74"/>
      <c r="CA1048" s="74"/>
      <c r="CF1048" s="79"/>
      <c r="CL1048" s="79"/>
    </row>
    <row r="1049" spans="30:90">
      <c r="AD1049" s="73"/>
      <c r="AE1049" s="74"/>
      <c r="AF1049" s="74"/>
      <c r="BX1049" s="73"/>
      <c r="BY1049" s="74"/>
      <c r="BZ1049" s="74"/>
      <c r="CA1049" s="74"/>
      <c r="CF1049" s="79"/>
      <c r="CL1049" s="79"/>
    </row>
    <row r="1050" spans="30:90">
      <c r="AD1050" s="73"/>
      <c r="AE1050" s="74"/>
      <c r="AF1050" s="74"/>
      <c r="BX1050" s="73"/>
      <c r="BY1050" s="74"/>
      <c r="BZ1050" s="74"/>
      <c r="CA1050" s="74"/>
      <c r="CF1050" s="79"/>
      <c r="CL1050" s="79"/>
    </row>
    <row r="1051" spans="30:90">
      <c r="AD1051" s="73"/>
      <c r="AE1051" s="74"/>
      <c r="AF1051" s="74"/>
      <c r="BX1051" s="73"/>
      <c r="BY1051" s="74"/>
      <c r="BZ1051" s="74"/>
      <c r="CA1051" s="74"/>
      <c r="CF1051" s="79"/>
      <c r="CL1051" s="79"/>
    </row>
    <row r="1052" spans="30:90">
      <c r="AD1052" s="73"/>
      <c r="AE1052" s="74"/>
      <c r="AF1052" s="74"/>
      <c r="BX1052" s="73"/>
      <c r="BY1052" s="74"/>
      <c r="BZ1052" s="74"/>
      <c r="CA1052" s="74"/>
      <c r="CF1052" s="79"/>
      <c r="CL1052" s="79"/>
    </row>
    <row r="1053" spans="30:90">
      <c r="AD1053" s="73"/>
      <c r="AE1053" s="74"/>
      <c r="AF1053" s="74"/>
      <c r="BX1053" s="73"/>
      <c r="BY1053" s="74"/>
      <c r="BZ1053" s="74"/>
      <c r="CA1053" s="74"/>
      <c r="CF1053" s="79"/>
      <c r="CL1053" s="79"/>
    </row>
    <row r="1054" spans="30:90">
      <c r="AD1054" s="73"/>
      <c r="AE1054" s="74"/>
      <c r="AF1054" s="74"/>
      <c r="BX1054" s="73"/>
      <c r="BY1054" s="74"/>
      <c r="BZ1054" s="74"/>
      <c r="CA1054" s="74"/>
      <c r="CF1054" s="79"/>
      <c r="CL1054" s="79"/>
    </row>
    <row r="1055" spans="30:90">
      <c r="AD1055" s="73"/>
      <c r="AE1055" s="74"/>
      <c r="AF1055" s="74"/>
      <c r="BX1055" s="73"/>
      <c r="BY1055" s="74"/>
      <c r="BZ1055" s="74"/>
      <c r="CA1055" s="74"/>
      <c r="CF1055" s="79"/>
      <c r="CL1055" s="79"/>
    </row>
    <row r="1056" spans="30:90">
      <c r="AD1056" s="73"/>
      <c r="AE1056" s="74"/>
      <c r="AF1056" s="74"/>
      <c r="BX1056" s="73"/>
      <c r="BY1056" s="74"/>
      <c r="BZ1056" s="74"/>
      <c r="CA1056" s="74"/>
      <c r="CF1056" s="79"/>
      <c r="CL1056" s="79"/>
    </row>
    <row r="1057" spans="30:90">
      <c r="AD1057" s="73"/>
      <c r="AE1057" s="74"/>
      <c r="AF1057" s="74"/>
      <c r="BX1057" s="73"/>
      <c r="BY1057" s="74"/>
      <c r="BZ1057" s="74"/>
      <c r="CA1057" s="74"/>
      <c r="CF1057" s="79"/>
      <c r="CL1057" s="79"/>
    </row>
    <row r="1058" spans="30:90">
      <c r="AD1058" s="73"/>
      <c r="AE1058" s="74"/>
      <c r="AF1058" s="74"/>
      <c r="BX1058" s="73"/>
      <c r="BY1058" s="74"/>
      <c r="BZ1058" s="74"/>
      <c r="CA1058" s="74"/>
      <c r="CF1058" s="79"/>
      <c r="CL1058" s="79"/>
    </row>
    <row r="1059" spans="30:90">
      <c r="AD1059" s="73"/>
      <c r="AE1059" s="74"/>
      <c r="AF1059" s="74"/>
      <c r="BX1059" s="73"/>
      <c r="BY1059" s="74"/>
      <c r="BZ1059" s="74"/>
      <c r="CA1059" s="74"/>
      <c r="CF1059" s="79"/>
      <c r="CL1059" s="79"/>
    </row>
    <row r="1060" spans="30:90">
      <c r="AD1060" s="73"/>
      <c r="AE1060" s="74"/>
      <c r="AF1060" s="74"/>
      <c r="BX1060" s="73"/>
      <c r="BY1060" s="74"/>
      <c r="BZ1060" s="74"/>
      <c r="CA1060" s="74"/>
      <c r="CF1060" s="79"/>
      <c r="CL1060" s="79"/>
    </row>
    <row r="1061" spans="30:90">
      <c r="AD1061" s="73"/>
      <c r="AE1061" s="74"/>
      <c r="AF1061" s="74"/>
      <c r="BX1061" s="73"/>
      <c r="BY1061" s="74"/>
      <c r="BZ1061" s="74"/>
      <c r="CA1061" s="74"/>
      <c r="CF1061" s="79"/>
      <c r="CL1061" s="79"/>
    </row>
    <row r="1062" spans="30:90">
      <c r="AD1062" s="73"/>
      <c r="AE1062" s="74"/>
      <c r="AF1062" s="74"/>
      <c r="BX1062" s="73"/>
      <c r="BY1062" s="74"/>
      <c r="BZ1062" s="74"/>
      <c r="CA1062" s="74"/>
      <c r="CF1062" s="79"/>
      <c r="CL1062" s="79"/>
    </row>
    <row r="1063" spans="30:90">
      <c r="AD1063" s="73"/>
      <c r="AE1063" s="74"/>
      <c r="AF1063" s="74"/>
      <c r="BX1063" s="73"/>
      <c r="BY1063" s="74"/>
      <c r="BZ1063" s="74"/>
      <c r="CA1063" s="74"/>
      <c r="CF1063" s="79"/>
      <c r="CL1063" s="79"/>
    </row>
    <row r="1064" spans="30:90">
      <c r="AD1064" s="73"/>
      <c r="AE1064" s="74"/>
      <c r="AF1064" s="74"/>
      <c r="BX1064" s="73"/>
      <c r="BY1064" s="74"/>
      <c r="BZ1064" s="74"/>
      <c r="CA1064" s="74"/>
      <c r="CF1064" s="79"/>
      <c r="CL1064" s="79"/>
    </row>
    <row r="1065" spans="30:90">
      <c r="AD1065" s="73"/>
      <c r="AE1065" s="74"/>
      <c r="AF1065" s="74"/>
      <c r="BX1065" s="73"/>
      <c r="BY1065" s="74"/>
      <c r="BZ1065" s="74"/>
      <c r="CA1065" s="74"/>
      <c r="CF1065" s="79"/>
      <c r="CL1065" s="79"/>
    </row>
    <row r="1066" spans="30:90">
      <c r="AD1066" s="73"/>
      <c r="AE1066" s="74"/>
      <c r="AF1066" s="74"/>
      <c r="BX1066" s="73"/>
      <c r="BY1066" s="74"/>
      <c r="BZ1066" s="74"/>
      <c r="CA1066" s="74"/>
      <c r="CF1066" s="79"/>
      <c r="CL1066" s="79"/>
    </row>
    <row r="1067" spans="30:90">
      <c r="AD1067" s="73"/>
      <c r="AE1067" s="74"/>
      <c r="AF1067" s="74"/>
      <c r="BX1067" s="73"/>
      <c r="BY1067" s="74"/>
      <c r="BZ1067" s="74"/>
      <c r="CA1067" s="74"/>
      <c r="CF1067" s="79"/>
      <c r="CL1067" s="79"/>
    </row>
    <row r="1068" spans="30:90">
      <c r="AD1068" s="73"/>
      <c r="AE1068" s="74"/>
      <c r="AF1068" s="74"/>
      <c r="BX1068" s="73"/>
      <c r="BY1068" s="74"/>
      <c r="BZ1068" s="74"/>
      <c r="CA1068" s="74"/>
      <c r="CF1068" s="79"/>
      <c r="CL1068" s="79"/>
    </row>
    <row r="1069" spans="30:90">
      <c r="AD1069" s="73"/>
      <c r="AE1069" s="74"/>
      <c r="AF1069" s="74"/>
      <c r="BX1069" s="73"/>
      <c r="BY1069" s="74"/>
      <c r="BZ1069" s="74"/>
      <c r="CA1069" s="74"/>
      <c r="CF1069" s="79"/>
      <c r="CL1069" s="79"/>
    </row>
    <row r="1070" spans="30:90">
      <c r="AD1070" s="73"/>
      <c r="AE1070" s="74"/>
      <c r="AF1070" s="74"/>
      <c r="BX1070" s="73"/>
      <c r="BY1070" s="74"/>
      <c r="BZ1070" s="74"/>
      <c r="CA1070" s="74"/>
      <c r="CF1070" s="79"/>
      <c r="CL1070" s="79"/>
    </row>
    <row r="1071" spans="30:90">
      <c r="AD1071" s="73"/>
      <c r="AE1071" s="74"/>
      <c r="AF1071" s="74"/>
      <c r="BX1071" s="73"/>
      <c r="BY1071" s="74"/>
      <c r="BZ1071" s="74"/>
      <c r="CA1071" s="74"/>
      <c r="CF1071" s="79"/>
      <c r="CL1071" s="79"/>
    </row>
    <row r="1072" spans="30:90">
      <c r="AD1072" s="73"/>
      <c r="AE1072" s="74"/>
      <c r="AF1072" s="74"/>
      <c r="BX1072" s="73"/>
      <c r="BY1072" s="74"/>
      <c r="BZ1072" s="74"/>
      <c r="CA1072" s="74"/>
      <c r="CF1072" s="79"/>
      <c r="CL1072" s="79"/>
    </row>
    <row r="1073" spans="30:90">
      <c r="AD1073" s="73"/>
      <c r="AE1073" s="74"/>
      <c r="AF1073" s="74"/>
      <c r="BX1073" s="73"/>
      <c r="BY1073" s="74"/>
      <c r="BZ1073" s="74"/>
      <c r="CA1073" s="74"/>
      <c r="CF1073" s="79"/>
      <c r="CL1073" s="79"/>
    </row>
    <row r="1074" spans="30:90">
      <c r="AD1074" s="73"/>
      <c r="AE1074" s="74"/>
      <c r="AF1074" s="74"/>
      <c r="BX1074" s="73"/>
      <c r="BY1074" s="74"/>
      <c r="BZ1074" s="74"/>
      <c r="CA1074" s="74"/>
      <c r="CF1074" s="79"/>
      <c r="CL1074" s="79"/>
    </row>
    <row r="1075" spans="30:90">
      <c r="AD1075" s="73"/>
      <c r="AE1075" s="74"/>
      <c r="AF1075" s="74"/>
      <c r="BX1075" s="73"/>
      <c r="BY1075" s="74"/>
      <c r="BZ1075" s="74"/>
      <c r="CA1075" s="74"/>
      <c r="CF1075" s="79"/>
      <c r="CL1075" s="79"/>
    </row>
    <row r="1076" spans="30:90">
      <c r="AD1076" s="73"/>
      <c r="AE1076" s="74"/>
      <c r="AF1076" s="74"/>
      <c r="BX1076" s="73"/>
      <c r="BY1076" s="74"/>
      <c r="BZ1076" s="74"/>
      <c r="CA1076" s="74"/>
      <c r="CF1076" s="79"/>
      <c r="CL1076" s="79"/>
    </row>
    <row r="1077" spans="30:90">
      <c r="AD1077" s="73"/>
      <c r="AE1077" s="74"/>
      <c r="AF1077" s="74"/>
      <c r="BX1077" s="73"/>
      <c r="BY1077" s="74"/>
      <c r="BZ1077" s="74"/>
      <c r="CA1077" s="74"/>
      <c r="CF1077" s="79"/>
      <c r="CL1077" s="79"/>
    </row>
    <row r="1078" spans="30:90">
      <c r="AD1078" s="73"/>
      <c r="AE1078" s="74"/>
      <c r="AF1078" s="74"/>
      <c r="BX1078" s="73"/>
      <c r="BY1078" s="74"/>
      <c r="BZ1078" s="74"/>
      <c r="CA1078" s="74"/>
      <c r="CF1078" s="79"/>
      <c r="CL1078" s="79"/>
    </row>
    <row r="1079" spans="30:90">
      <c r="AD1079" s="73"/>
      <c r="AE1079" s="74"/>
      <c r="AF1079" s="74"/>
      <c r="BX1079" s="73"/>
      <c r="BY1079" s="74"/>
      <c r="BZ1079" s="74"/>
      <c r="CA1079" s="74"/>
      <c r="CF1079" s="79"/>
      <c r="CL1079" s="79"/>
    </row>
    <row r="1080" spans="30:90">
      <c r="AD1080" s="73"/>
      <c r="AE1080" s="74"/>
      <c r="AF1080" s="74"/>
      <c r="BX1080" s="73"/>
      <c r="BY1080" s="74"/>
      <c r="BZ1080" s="74"/>
      <c r="CA1080" s="74"/>
      <c r="CF1080" s="79"/>
      <c r="CL1080" s="79"/>
    </row>
    <row r="1081" spans="30:90">
      <c r="AD1081" s="73"/>
      <c r="AE1081" s="74"/>
      <c r="AF1081" s="74"/>
      <c r="BX1081" s="73"/>
      <c r="BY1081" s="74"/>
      <c r="BZ1081" s="74"/>
      <c r="CA1081" s="74"/>
      <c r="CF1081" s="79"/>
      <c r="CL1081" s="79"/>
    </row>
    <row r="1082" spans="30:90">
      <c r="AD1082" s="73"/>
      <c r="AE1082" s="74"/>
      <c r="AF1082" s="74"/>
      <c r="BX1082" s="73"/>
      <c r="BY1082" s="74"/>
      <c r="BZ1082" s="74"/>
      <c r="CA1082" s="74"/>
      <c r="CF1082" s="79"/>
      <c r="CL1082" s="79"/>
    </row>
    <row r="1083" spans="30:90">
      <c r="AD1083" s="73"/>
      <c r="AE1083" s="74"/>
      <c r="AF1083" s="74"/>
      <c r="BX1083" s="73"/>
      <c r="BY1083" s="74"/>
      <c r="BZ1083" s="74"/>
      <c r="CA1083" s="74"/>
      <c r="CF1083" s="79"/>
      <c r="CL1083" s="79"/>
    </row>
    <row r="1084" spans="30:90">
      <c r="AD1084" s="73"/>
      <c r="AE1084" s="74"/>
      <c r="AF1084" s="74"/>
      <c r="BX1084" s="73"/>
      <c r="BY1084" s="74"/>
      <c r="BZ1084" s="74"/>
      <c r="CA1084" s="74"/>
      <c r="CF1084" s="79"/>
      <c r="CL1084" s="79"/>
    </row>
    <row r="1085" spans="30:90">
      <c r="AD1085" s="73"/>
      <c r="AE1085" s="74"/>
      <c r="AF1085" s="74"/>
      <c r="BX1085" s="73"/>
      <c r="BY1085" s="74"/>
      <c r="BZ1085" s="74"/>
      <c r="CA1085" s="74"/>
      <c r="CF1085" s="79"/>
      <c r="CL1085" s="79"/>
    </row>
    <row r="1086" spans="30:90">
      <c r="AD1086" s="73"/>
      <c r="AE1086" s="74"/>
      <c r="AF1086" s="74"/>
      <c r="BX1086" s="73"/>
      <c r="BY1086" s="74"/>
      <c r="BZ1086" s="74"/>
      <c r="CA1086" s="74"/>
      <c r="CF1086" s="79"/>
      <c r="CL1086" s="79"/>
    </row>
    <row r="1087" spans="30:90">
      <c r="AD1087" s="73"/>
      <c r="AE1087" s="74"/>
      <c r="AF1087" s="74"/>
      <c r="BX1087" s="73"/>
      <c r="BY1087" s="74"/>
      <c r="BZ1087" s="74"/>
      <c r="CA1087" s="74"/>
      <c r="CF1087" s="79"/>
      <c r="CL1087" s="79"/>
    </row>
    <row r="1088" spans="30:90">
      <c r="AD1088" s="73"/>
      <c r="AE1088" s="74"/>
      <c r="AF1088" s="74"/>
      <c r="BX1088" s="73"/>
      <c r="BY1088" s="74"/>
      <c r="BZ1088" s="74"/>
      <c r="CA1088" s="74"/>
      <c r="CF1088" s="79"/>
      <c r="CL1088" s="79"/>
    </row>
    <row r="1089" spans="30:90">
      <c r="AD1089" s="73"/>
      <c r="AE1089" s="74"/>
      <c r="AF1089" s="74"/>
      <c r="BX1089" s="73"/>
      <c r="BY1089" s="74"/>
      <c r="BZ1089" s="74"/>
      <c r="CA1089" s="74"/>
      <c r="CF1089" s="79"/>
      <c r="CL1089" s="79"/>
    </row>
    <row r="1090" spans="30:90">
      <c r="AD1090" s="73"/>
      <c r="AE1090" s="74"/>
      <c r="AF1090" s="74"/>
      <c r="BX1090" s="73"/>
      <c r="BY1090" s="74"/>
      <c r="BZ1090" s="74"/>
      <c r="CA1090" s="74"/>
      <c r="CF1090" s="79"/>
      <c r="CL1090" s="79"/>
    </row>
    <row r="1091" spans="30:90">
      <c r="AD1091" s="73"/>
      <c r="AE1091" s="74"/>
      <c r="AF1091" s="74"/>
      <c r="BX1091" s="73"/>
      <c r="BY1091" s="74"/>
      <c r="BZ1091" s="74"/>
      <c r="CA1091" s="74"/>
      <c r="CF1091" s="79"/>
      <c r="CL1091" s="79"/>
    </row>
    <row r="1092" spans="30:90">
      <c r="AD1092" s="73"/>
      <c r="AE1092" s="74"/>
      <c r="AF1092" s="74"/>
      <c r="BX1092" s="73"/>
      <c r="BY1092" s="74"/>
      <c r="BZ1092" s="74"/>
      <c r="CA1092" s="74"/>
      <c r="CF1092" s="79"/>
      <c r="CL1092" s="79"/>
    </row>
    <row r="1093" spans="30:90">
      <c r="AD1093" s="73"/>
      <c r="AE1093" s="74"/>
      <c r="AF1093" s="74"/>
      <c r="BX1093" s="73"/>
      <c r="BY1093" s="74"/>
      <c r="BZ1093" s="74"/>
      <c r="CA1093" s="74"/>
      <c r="CF1093" s="79"/>
      <c r="CL1093" s="79"/>
    </row>
    <row r="1094" spans="30:90">
      <c r="AD1094" s="73"/>
      <c r="AE1094" s="74"/>
      <c r="AF1094" s="74"/>
      <c r="BX1094" s="73"/>
      <c r="BY1094" s="74"/>
      <c r="BZ1094" s="74"/>
      <c r="CA1094" s="74"/>
      <c r="CF1094" s="79"/>
      <c r="CL1094" s="79"/>
    </row>
    <row r="1095" spans="30:90">
      <c r="AD1095" s="73"/>
      <c r="AE1095" s="74"/>
      <c r="AF1095" s="74"/>
      <c r="BX1095" s="73"/>
      <c r="BY1095" s="74"/>
      <c r="BZ1095" s="74"/>
      <c r="CA1095" s="74"/>
      <c r="CF1095" s="79"/>
      <c r="CL1095" s="79"/>
    </row>
    <row r="1096" spans="30:90">
      <c r="AD1096" s="73"/>
      <c r="AE1096" s="74"/>
      <c r="AF1096" s="74"/>
      <c r="BX1096" s="73"/>
      <c r="BY1096" s="74"/>
      <c r="BZ1096" s="74"/>
      <c r="CA1096" s="74"/>
      <c r="CF1096" s="79"/>
      <c r="CL1096" s="79"/>
    </row>
    <row r="1097" spans="30:90">
      <c r="AD1097" s="73"/>
      <c r="AE1097" s="74"/>
      <c r="AF1097" s="74"/>
      <c r="BX1097" s="73"/>
      <c r="BY1097" s="74"/>
      <c r="BZ1097" s="74"/>
      <c r="CA1097" s="74"/>
      <c r="CF1097" s="79"/>
      <c r="CL1097" s="79"/>
    </row>
    <row r="1098" spans="30:90">
      <c r="AD1098" s="73"/>
      <c r="AE1098" s="74"/>
      <c r="AF1098" s="74"/>
      <c r="BX1098" s="73"/>
      <c r="BY1098" s="74"/>
      <c r="BZ1098" s="74"/>
      <c r="CA1098" s="74"/>
      <c r="CF1098" s="79"/>
      <c r="CL1098" s="79"/>
    </row>
    <row r="1099" spans="30:90">
      <c r="AD1099" s="73"/>
      <c r="AE1099" s="74"/>
      <c r="AF1099" s="74"/>
      <c r="BX1099" s="73"/>
      <c r="BY1099" s="74"/>
      <c r="BZ1099" s="74"/>
      <c r="CA1099" s="74"/>
      <c r="CF1099" s="79"/>
      <c r="CL1099" s="79"/>
    </row>
    <row r="1100" spans="30:90">
      <c r="AD1100" s="73"/>
      <c r="AE1100" s="74"/>
      <c r="AF1100" s="74"/>
      <c r="BX1100" s="73"/>
      <c r="BY1100" s="74"/>
      <c r="BZ1100" s="74"/>
      <c r="CA1100" s="74"/>
      <c r="CF1100" s="79"/>
      <c r="CL1100" s="79"/>
    </row>
    <row r="1101" spans="30:90">
      <c r="AD1101" s="73"/>
      <c r="AE1101" s="74"/>
      <c r="AF1101" s="74"/>
      <c r="BX1101" s="73"/>
      <c r="BY1101" s="74"/>
      <c r="BZ1101" s="74"/>
      <c r="CA1101" s="74"/>
      <c r="CF1101" s="79"/>
      <c r="CL1101" s="79"/>
    </row>
    <row r="1102" spans="30:90">
      <c r="AD1102" s="73"/>
      <c r="AE1102" s="74"/>
      <c r="AF1102" s="74"/>
      <c r="BX1102" s="73"/>
      <c r="BY1102" s="74"/>
      <c r="BZ1102" s="74"/>
      <c r="CA1102" s="74"/>
      <c r="CF1102" s="79"/>
      <c r="CL1102" s="79"/>
    </row>
    <row r="1103" spans="30:90">
      <c r="AD1103" s="73"/>
      <c r="AE1103" s="74"/>
      <c r="AF1103" s="74"/>
      <c r="BX1103" s="73"/>
      <c r="BY1103" s="74"/>
      <c r="BZ1103" s="74"/>
      <c r="CA1103" s="74"/>
      <c r="CF1103" s="79"/>
      <c r="CL1103" s="79"/>
    </row>
    <row r="1104" spans="30:90">
      <c r="AD1104" s="73"/>
      <c r="AE1104" s="74"/>
      <c r="AF1104" s="74"/>
      <c r="BX1104" s="73"/>
      <c r="BY1104" s="74"/>
      <c r="BZ1104" s="74"/>
      <c r="CA1104" s="74"/>
      <c r="CF1104" s="79"/>
      <c r="CL1104" s="79"/>
    </row>
    <row r="1105" spans="30:90">
      <c r="AD1105" s="73"/>
      <c r="AE1105" s="74"/>
      <c r="AF1105" s="74"/>
      <c r="BX1105" s="73"/>
      <c r="BY1105" s="74"/>
      <c r="BZ1105" s="74"/>
      <c r="CA1105" s="74"/>
      <c r="CF1105" s="79"/>
      <c r="CL1105" s="79"/>
    </row>
    <row r="1106" spans="30:90">
      <c r="AD1106" s="73"/>
      <c r="AE1106" s="74"/>
      <c r="AF1106" s="74"/>
      <c r="BX1106" s="73"/>
      <c r="BY1106" s="74"/>
      <c r="BZ1106" s="74"/>
      <c r="CA1106" s="74"/>
      <c r="CF1106" s="79"/>
      <c r="CL1106" s="79"/>
    </row>
    <row r="1107" spans="30:90">
      <c r="AD1107" s="73"/>
      <c r="AE1107" s="74"/>
      <c r="AF1107" s="74"/>
      <c r="BX1107" s="73"/>
      <c r="BY1107" s="74"/>
      <c r="BZ1107" s="74"/>
      <c r="CA1107" s="74"/>
      <c r="CF1107" s="79"/>
      <c r="CL1107" s="79"/>
    </row>
    <row r="1108" spans="30:90">
      <c r="AD1108" s="73"/>
      <c r="AE1108" s="74"/>
      <c r="AF1108" s="74"/>
      <c r="BX1108" s="73"/>
      <c r="BY1108" s="74"/>
      <c r="BZ1108" s="74"/>
      <c r="CA1108" s="74"/>
      <c r="CF1108" s="79"/>
      <c r="CL1108" s="79"/>
    </row>
    <row r="1109" spans="30:90">
      <c r="AD1109" s="73"/>
      <c r="AE1109" s="74"/>
      <c r="AF1109" s="74"/>
      <c r="BX1109" s="73"/>
      <c r="BY1109" s="74"/>
      <c r="BZ1109" s="74"/>
      <c r="CA1109" s="74"/>
      <c r="CF1109" s="79"/>
      <c r="CL1109" s="79"/>
    </row>
    <row r="1110" spans="30:90">
      <c r="AD1110" s="73"/>
      <c r="AE1110" s="74"/>
      <c r="AF1110" s="74"/>
      <c r="BX1110" s="73"/>
      <c r="BY1110" s="74"/>
      <c r="BZ1110" s="74"/>
      <c r="CA1110" s="74"/>
      <c r="CF1110" s="79"/>
      <c r="CL1110" s="79"/>
    </row>
    <row r="1111" spans="30:90">
      <c r="AD1111" s="73"/>
      <c r="AE1111" s="74"/>
      <c r="AF1111" s="74"/>
      <c r="BX1111" s="73"/>
      <c r="BY1111" s="74"/>
      <c r="BZ1111" s="74"/>
      <c r="CA1111" s="74"/>
      <c r="CF1111" s="79"/>
      <c r="CL1111" s="79"/>
    </row>
    <row r="1112" spans="30:90">
      <c r="AD1112" s="73"/>
      <c r="AE1112" s="74"/>
      <c r="AF1112" s="74"/>
      <c r="BX1112" s="73"/>
      <c r="BY1112" s="74"/>
      <c r="BZ1112" s="74"/>
      <c r="CA1112" s="74"/>
      <c r="CF1112" s="79"/>
      <c r="CL1112" s="79"/>
    </row>
    <row r="1113" spans="30:90">
      <c r="AD1113" s="73"/>
      <c r="AE1113" s="74"/>
      <c r="AF1113" s="74"/>
      <c r="BX1113" s="73"/>
      <c r="BY1113" s="74"/>
      <c r="BZ1113" s="74"/>
      <c r="CA1113" s="74"/>
      <c r="CF1113" s="79"/>
      <c r="CL1113" s="79"/>
    </row>
    <row r="1114" spans="30:90">
      <c r="AD1114" s="73"/>
      <c r="AE1114" s="74"/>
      <c r="AF1114" s="74"/>
      <c r="BX1114" s="73"/>
      <c r="BY1114" s="74"/>
      <c r="BZ1114" s="74"/>
      <c r="CA1114" s="74"/>
      <c r="CF1114" s="79"/>
      <c r="CL1114" s="79"/>
    </row>
    <row r="1115" spans="30:90">
      <c r="AD1115" s="73"/>
      <c r="AE1115" s="74"/>
      <c r="AF1115" s="74"/>
      <c r="BX1115" s="73"/>
      <c r="BY1115" s="74"/>
      <c r="BZ1115" s="74"/>
      <c r="CA1115" s="74"/>
      <c r="CF1115" s="79"/>
      <c r="CL1115" s="79"/>
    </row>
    <row r="1116" spans="30:90">
      <c r="AD1116" s="73"/>
      <c r="AE1116" s="74"/>
      <c r="AF1116" s="74"/>
      <c r="BX1116" s="73"/>
      <c r="BY1116" s="74"/>
      <c r="BZ1116" s="74"/>
      <c r="CA1116" s="74"/>
      <c r="CF1116" s="79"/>
      <c r="CL1116" s="79"/>
    </row>
    <row r="1117" spans="30:90">
      <c r="AD1117" s="73"/>
      <c r="AE1117" s="74"/>
      <c r="AF1117" s="74"/>
      <c r="BX1117" s="73"/>
      <c r="BY1117" s="74"/>
      <c r="BZ1117" s="74"/>
      <c r="CA1117" s="74"/>
      <c r="CF1117" s="79"/>
      <c r="CL1117" s="79"/>
    </row>
    <row r="1118" spans="30:90">
      <c r="AD1118" s="73"/>
      <c r="AE1118" s="74"/>
      <c r="AF1118" s="74"/>
      <c r="BX1118" s="73"/>
      <c r="BY1118" s="74"/>
      <c r="BZ1118" s="74"/>
      <c r="CA1118" s="74"/>
      <c r="CF1118" s="79"/>
      <c r="CL1118" s="79"/>
    </row>
    <row r="1119" spans="30:90">
      <c r="AD1119" s="73"/>
      <c r="AE1119" s="74"/>
      <c r="AF1119" s="74"/>
      <c r="BX1119" s="73"/>
      <c r="BY1119" s="74"/>
      <c r="BZ1119" s="74"/>
      <c r="CA1119" s="74"/>
      <c r="CF1119" s="79"/>
      <c r="CL1119" s="79"/>
    </row>
    <row r="1120" spans="30:90">
      <c r="AD1120" s="73"/>
      <c r="AE1120" s="74"/>
      <c r="AF1120" s="74"/>
      <c r="BX1120" s="73"/>
      <c r="BY1120" s="74"/>
      <c r="BZ1120" s="74"/>
      <c r="CA1120" s="74"/>
      <c r="CF1120" s="79"/>
      <c r="CL1120" s="79"/>
    </row>
    <row r="1121" spans="30:90">
      <c r="AD1121" s="73"/>
      <c r="AE1121" s="74"/>
      <c r="AF1121" s="74"/>
      <c r="BX1121" s="73"/>
      <c r="BY1121" s="74"/>
      <c r="BZ1121" s="74"/>
      <c r="CA1121" s="74"/>
      <c r="CF1121" s="79"/>
      <c r="CL1121" s="79"/>
    </row>
    <row r="1122" spans="30:90">
      <c r="AD1122" s="73"/>
      <c r="AE1122" s="74"/>
      <c r="AF1122" s="74"/>
      <c r="BX1122" s="73"/>
      <c r="BY1122" s="74"/>
      <c r="BZ1122" s="74"/>
      <c r="CA1122" s="74"/>
      <c r="CF1122" s="79"/>
      <c r="CL1122" s="79"/>
    </row>
    <row r="1123" spans="30:90">
      <c r="AD1123" s="73"/>
      <c r="AE1123" s="74"/>
      <c r="AF1123" s="74"/>
      <c r="BX1123" s="73"/>
      <c r="BY1123" s="74"/>
      <c r="BZ1123" s="74"/>
      <c r="CA1123" s="74"/>
      <c r="CF1123" s="79"/>
      <c r="CL1123" s="79"/>
    </row>
    <row r="1124" spans="30:90">
      <c r="AD1124" s="73"/>
      <c r="AE1124" s="74"/>
      <c r="AF1124" s="74"/>
      <c r="BX1124" s="73"/>
      <c r="BY1124" s="74"/>
      <c r="BZ1124" s="74"/>
      <c r="CA1124" s="74"/>
      <c r="CF1124" s="79"/>
      <c r="CL1124" s="79"/>
    </row>
    <row r="1125" spans="30:90">
      <c r="AD1125" s="73"/>
      <c r="AE1125" s="74"/>
      <c r="AF1125" s="74"/>
      <c r="BX1125" s="73"/>
      <c r="BY1125" s="74"/>
      <c r="BZ1125" s="74"/>
      <c r="CA1125" s="74"/>
      <c r="CF1125" s="79"/>
      <c r="CL1125" s="79"/>
    </row>
    <row r="1126" spans="30:90">
      <c r="AD1126" s="73"/>
      <c r="AE1126" s="74"/>
      <c r="AF1126" s="74"/>
      <c r="BX1126" s="73"/>
      <c r="BY1126" s="74"/>
      <c r="BZ1126" s="74"/>
      <c r="CA1126" s="74"/>
      <c r="CF1126" s="79"/>
      <c r="CL1126" s="79"/>
    </row>
    <row r="1127" spans="30:90">
      <c r="AD1127" s="73"/>
      <c r="AE1127" s="74"/>
      <c r="AF1127" s="74"/>
      <c r="BX1127" s="73"/>
      <c r="BY1127" s="74"/>
      <c r="BZ1127" s="74"/>
      <c r="CA1127" s="74"/>
      <c r="CF1127" s="79"/>
      <c r="CL1127" s="79"/>
    </row>
    <row r="1128" spans="30:90">
      <c r="AD1128" s="73"/>
      <c r="AE1128" s="74"/>
      <c r="AF1128" s="74"/>
      <c r="BX1128" s="73"/>
      <c r="BY1128" s="74"/>
      <c r="BZ1128" s="74"/>
      <c r="CA1128" s="74"/>
      <c r="CF1128" s="79"/>
      <c r="CL1128" s="79"/>
    </row>
    <row r="1129" spans="30:90">
      <c r="AD1129" s="73"/>
      <c r="AE1129" s="74"/>
      <c r="AF1129" s="74"/>
      <c r="BX1129" s="73"/>
      <c r="BY1129" s="74"/>
      <c r="BZ1129" s="74"/>
      <c r="CA1129" s="74"/>
      <c r="CF1129" s="79"/>
      <c r="CL1129" s="79"/>
    </row>
    <row r="1130" spans="30:90">
      <c r="AD1130" s="73"/>
      <c r="AE1130" s="74"/>
      <c r="AF1130" s="74"/>
      <c r="BX1130" s="73"/>
      <c r="BY1130" s="74"/>
      <c r="BZ1130" s="74"/>
      <c r="CA1130" s="74"/>
      <c r="CF1130" s="79"/>
      <c r="CL1130" s="79"/>
    </row>
    <row r="1131" spans="30:90">
      <c r="AD1131" s="73"/>
      <c r="AE1131" s="74"/>
      <c r="AF1131" s="74"/>
      <c r="BX1131" s="73"/>
      <c r="BY1131" s="74"/>
      <c r="BZ1131" s="74"/>
      <c r="CA1131" s="74"/>
      <c r="CF1131" s="79"/>
      <c r="CL1131" s="79"/>
    </row>
    <row r="1132" spans="30:90">
      <c r="AD1132" s="73"/>
      <c r="AE1132" s="74"/>
      <c r="AF1132" s="74"/>
      <c r="BX1132" s="73"/>
      <c r="BY1132" s="74"/>
      <c r="BZ1132" s="74"/>
      <c r="CA1132" s="74"/>
      <c r="CF1132" s="79"/>
      <c r="CL1132" s="79"/>
    </row>
    <row r="1133" spans="30:90">
      <c r="AD1133" s="73"/>
      <c r="AE1133" s="74"/>
      <c r="AF1133" s="74"/>
      <c r="BX1133" s="73"/>
      <c r="BY1133" s="74"/>
      <c r="BZ1133" s="74"/>
      <c r="CA1133" s="74"/>
      <c r="CF1133" s="79"/>
      <c r="CL1133" s="79"/>
    </row>
    <row r="1134" spans="30:90">
      <c r="AD1134" s="73"/>
      <c r="AE1134" s="74"/>
      <c r="AF1134" s="74"/>
      <c r="BX1134" s="73"/>
      <c r="BY1134" s="74"/>
      <c r="BZ1134" s="74"/>
      <c r="CA1134" s="74"/>
      <c r="CF1134" s="79"/>
      <c r="CL1134" s="79"/>
    </row>
    <row r="1135" spans="30:90">
      <c r="AD1135" s="73"/>
      <c r="AE1135" s="74"/>
      <c r="AF1135" s="74"/>
      <c r="BX1135" s="73"/>
      <c r="BY1135" s="74"/>
      <c r="BZ1135" s="74"/>
      <c r="CA1135" s="74"/>
      <c r="CF1135" s="79"/>
      <c r="CL1135" s="79"/>
    </row>
    <row r="1136" spans="30:90">
      <c r="AD1136" s="73"/>
      <c r="AE1136" s="74"/>
      <c r="AF1136" s="74"/>
      <c r="BX1136" s="73"/>
      <c r="BY1136" s="74"/>
      <c r="BZ1136" s="74"/>
      <c r="CA1136" s="74"/>
      <c r="CF1136" s="79"/>
      <c r="CL1136" s="79"/>
    </row>
    <row r="1137" spans="30:90">
      <c r="AD1137" s="73"/>
      <c r="AE1137" s="74"/>
      <c r="AF1137" s="74"/>
      <c r="BX1137" s="73"/>
      <c r="BY1137" s="74"/>
      <c r="BZ1137" s="74"/>
      <c r="CA1137" s="74"/>
      <c r="CF1137" s="79"/>
      <c r="CL1137" s="79"/>
    </row>
    <row r="1138" spans="30:90">
      <c r="AD1138" s="73"/>
      <c r="AE1138" s="74"/>
      <c r="AF1138" s="74"/>
      <c r="BX1138" s="73"/>
      <c r="BY1138" s="74"/>
      <c r="BZ1138" s="74"/>
      <c r="CA1138" s="74"/>
      <c r="CF1138" s="79"/>
      <c r="CL1138" s="79"/>
    </row>
    <row r="1139" spans="30:90">
      <c r="AD1139" s="73"/>
      <c r="AE1139" s="74"/>
      <c r="AF1139" s="74"/>
      <c r="BX1139" s="73"/>
      <c r="BY1139" s="74"/>
      <c r="BZ1139" s="74"/>
      <c r="CA1139" s="74"/>
      <c r="CF1139" s="79"/>
      <c r="CL1139" s="79"/>
    </row>
    <row r="1140" spans="30:90">
      <c r="AD1140" s="73"/>
      <c r="AE1140" s="74"/>
      <c r="AF1140" s="74"/>
      <c r="BX1140" s="73"/>
      <c r="BY1140" s="74"/>
      <c r="BZ1140" s="74"/>
      <c r="CA1140" s="74"/>
      <c r="CF1140" s="79"/>
      <c r="CL1140" s="79"/>
    </row>
    <row r="1141" spans="30:90">
      <c r="AD1141" s="73"/>
      <c r="AE1141" s="74"/>
      <c r="AF1141" s="74"/>
      <c r="BX1141" s="73"/>
      <c r="BY1141" s="74"/>
      <c r="BZ1141" s="74"/>
      <c r="CA1141" s="74"/>
      <c r="CF1141" s="79"/>
      <c r="CL1141" s="79"/>
    </row>
    <row r="1142" spans="30:90">
      <c r="AD1142" s="73"/>
      <c r="AE1142" s="74"/>
      <c r="AF1142" s="74"/>
      <c r="BX1142" s="73"/>
      <c r="BY1142" s="74"/>
      <c r="BZ1142" s="74"/>
      <c r="CA1142" s="74"/>
      <c r="CF1142" s="79"/>
      <c r="CL1142" s="79"/>
    </row>
    <row r="1143" spans="30:90">
      <c r="AD1143" s="73"/>
      <c r="AE1143" s="74"/>
      <c r="AF1143" s="74"/>
      <c r="BX1143" s="73"/>
      <c r="BY1143" s="74"/>
      <c r="BZ1143" s="74"/>
      <c r="CA1143" s="74"/>
      <c r="CF1143" s="79"/>
      <c r="CL1143" s="79"/>
    </row>
    <row r="1144" spans="30:90">
      <c r="AD1144" s="73"/>
      <c r="AE1144" s="74"/>
      <c r="AF1144" s="74"/>
      <c r="BX1144" s="73"/>
      <c r="BY1144" s="74"/>
      <c r="BZ1144" s="74"/>
      <c r="CA1144" s="74"/>
      <c r="CF1144" s="79"/>
      <c r="CL1144" s="79"/>
    </row>
    <row r="1145" spans="30:90">
      <c r="AD1145" s="73"/>
      <c r="AE1145" s="74"/>
      <c r="AF1145" s="74"/>
      <c r="BX1145" s="73"/>
      <c r="BY1145" s="74"/>
      <c r="BZ1145" s="74"/>
      <c r="CA1145" s="74"/>
      <c r="CF1145" s="79"/>
      <c r="CL1145" s="79"/>
    </row>
    <row r="1146" spans="30:90">
      <c r="AD1146" s="73"/>
      <c r="AE1146" s="74"/>
      <c r="AF1146" s="74"/>
      <c r="BX1146" s="73"/>
      <c r="BY1146" s="74"/>
      <c r="BZ1146" s="74"/>
      <c r="CA1146" s="74"/>
      <c r="CF1146" s="79"/>
      <c r="CL1146" s="79"/>
    </row>
    <row r="1147" spans="30:90">
      <c r="AD1147" s="73"/>
      <c r="AE1147" s="74"/>
      <c r="AF1147" s="74"/>
      <c r="BX1147" s="73"/>
      <c r="BY1147" s="74"/>
      <c r="BZ1147" s="74"/>
      <c r="CA1147" s="74"/>
      <c r="CF1147" s="79"/>
      <c r="CL1147" s="79"/>
    </row>
    <row r="1148" spans="30:90">
      <c r="AD1148" s="73"/>
      <c r="AE1148" s="74"/>
      <c r="AF1148" s="74"/>
      <c r="BX1148" s="73"/>
      <c r="BY1148" s="74"/>
      <c r="BZ1148" s="74"/>
      <c r="CA1148" s="74"/>
      <c r="CF1148" s="79"/>
      <c r="CL1148" s="79"/>
    </row>
    <row r="1149" spans="30:90">
      <c r="AD1149" s="73"/>
      <c r="AE1149" s="74"/>
      <c r="AF1149" s="74"/>
      <c r="BX1149" s="73"/>
      <c r="BY1149" s="74"/>
      <c r="BZ1149" s="74"/>
      <c r="CA1149" s="74"/>
      <c r="CF1149" s="79"/>
      <c r="CL1149" s="79"/>
    </row>
    <row r="1150" spans="30:90">
      <c r="AD1150" s="73"/>
      <c r="AE1150" s="74"/>
      <c r="AF1150" s="74"/>
      <c r="BX1150" s="73"/>
      <c r="BY1150" s="74"/>
      <c r="BZ1150" s="74"/>
      <c r="CA1150" s="74"/>
      <c r="CF1150" s="79"/>
      <c r="CL1150" s="79"/>
    </row>
    <row r="1151" spans="30:90">
      <c r="AD1151" s="73"/>
      <c r="AE1151" s="74"/>
      <c r="AF1151" s="74"/>
      <c r="BX1151" s="73"/>
      <c r="BY1151" s="74"/>
      <c r="BZ1151" s="74"/>
      <c r="CA1151" s="74"/>
      <c r="CF1151" s="79"/>
      <c r="CL1151" s="79"/>
    </row>
    <row r="1152" spans="30:90">
      <c r="AD1152" s="73"/>
      <c r="AE1152" s="74"/>
      <c r="AF1152" s="74"/>
      <c r="BX1152" s="73"/>
      <c r="BY1152" s="74"/>
      <c r="BZ1152" s="74"/>
      <c r="CA1152" s="74"/>
      <c r="CF1152" s="79"/>
      <c r="CL1152" s="79"/>
    </row>
    <row r="1153" spans="30:90">
      <c r="AD1153" s="73"/>
      <c r="AE1153" s="74"/>
      <c r="AF1153" s="74"/>
      <c r="BX1153" s="73"/>
      <c r="BY1153" s="74"/>
      <c r="BZ1153" s="74"/>
      <c r="CA1153" s="74"/>
      <c r="CF1153" s="79"/>
      <c r="CL1153" s="79"/>
    </row>
    <row r="1154" spans="30:90">
      <c r="AD1154" s="73"/>
      <c r="AE1154" s="74"/>
      <c r="AF1154" s="74"/>
      <c r="BX1154" s="73"/>
      <c r="BY1154" s="74"/>
      <c r="BZ1154" s="74"/>
      <c r="CA1154" s="74"/>
      <c r="CF1154" s="79"/>
      <c r="CL1154" s="79"/>
    </row>
    <row r="1155" spans="30:90">
      <c r="AD1155" s="73"/>
      <c r="AE1155" s="74"/>
      <c r="AF1155" s="74"/>
      <c r="BX1155" s="73"/>
      <c r="BY1155" s="74"/>
      <c r="BZ1155" s="74"/>
      <c r="CA1155" s="74"/>
      <c r="CF1155" s="79"/>
      <c r="CL1155" s="79"/>
    </row>
    <row r="1156" spans="30:90">
      <c r="AD1156" s="73"/>
      <c r="AE1156" s="74"/>
      <c r="AF1156" s="74"/>
      <c r="BX1156" s="73"/>
      <c r="BY1156" s="74"/>
      <c r="BZ1156" s="74"/>
      <c r="CA1156" s="74"/>
      <c r="CF1156" s="79"/>
      <c r="CL1156" s="79"/>
    </row>
    <row r="1157" spans="30:90">
      <c r="AD1157" s="73"/>
      <c r="AE1157" s="74"/>
      <c r="AF1157" s="74"/>
      <c r="BX1157" s="73"/>
      <c r="BY1157" s="74"/>
      <c r="BZ1157" s="74"/>
      <c r="CA1157" s="74"/>
      <c r="CF1157" s="79"/>
      <c r="CL1157" s="79"/>
    </row>
    <row r="1158" spans="30:90">
      <c r="AD1158" s="73"/>
      <c r="AE1158" s="74"/>
      <c r="AF1158" s="74"/>
      <c r="BX1158" s="73"/>
      <c r="BY1158" s="74"/>
      <c r="BZ1158" s="74"/>
      <c r="CA1158" s="74"/>
      <c r="CF1158" s="79"/>
      <c r="CL1158" s="79"/>
    </row>
    <row r="1159" spans="30:90">
      <c r="AD1159" s="73"/>
      <c r="AE1159" s="74"/>
      <c r="AF1159" s="74"/>
      <c r="BX1159" s="73"/>
      <c r="BY1159" s="74"/>
      <c r="BZ1159" s="74"/>
      <c r="CA1159" s="74"/>
      <c r="CF1159" s="79"/>
      <c r="CL1159" s="79"/>
    </row>
    <row r="1160" spans="30:90">
      <c r="AD1160" s="73"/>
      <c r="AE1160" s="74"/>
      <c r="AF1160" s="74"/>
      <c r="BX1160" s="73"/>
      <c r="BY1160" s="74"/>
      <c r="BZ1160" s="74"/>
      <c r="CA1160" s="74"/>
      <c r="CF1160" s="79"/>
      <c r="CL1160" s="79"/>
    </row>
    <row r="1161" spans="30:90">
      <c r="AD1161" s="73"/>
      <c r="AE1161" s="74"/>
      <c r="AF1161" s="74"/>
      <c r="BX1161" s="73"/>
      <c r="BY1161" s="74"/>
      <c r="BZ1161" s="74"/>
      <c r="CA1161" s="74"/>
      <c r="CF1161" s="79"/>
      <c r="CL1161" s="79"/>
    </row>
    <row r="1162" spans="30:90">
      <c r="AD1162" s="73"/>
      <c r="AE1162" s="74"/>
      <c r="AF1162" s="74"/>
      <c r="BX1162" s="73"/>
      <c r="BY1162" s="74"/>
      <c r="BZ1162" s="74"/>
      <c r="CA1162" s="74"/>
      <c r="CF1162" s="79"/>
      <c r="CL1162" s="79"/>
    </row>
    <row r="1163" spans="30:90">
      <c r="AD1163" s="73"/>
      <c r="AE1163" s="74"/>
      <c r="AF1163" s="74"/>
      <c r="BX1163" s="73"/>
      <c r="BY1163" s="74"/>
      <c r="BZ1163" s="74"/>
      <c r="CA1163" s="74"/>
      <c r="CF1163" s="79"/>
      <c r="CL1163" s="79"/>
    </row>
    <row r="1164" spans="30:90">
      <c r="AD1164" s="73"/>
      <c r="AE1164" s="74"/>
      <c r="AF1164" s="74"/>
      <c r="BX1164" s="73"/>
      <c r="BY1164" s="74"/>
      <c r="BZ1164" s="74"/>
      <c r="CA1164" s="74"/>
      <c r="CF1164" s="79"/>
      <c r="CL1164" s="79"/>
    </row>
    <row r="1165" spans="30:90">
      <c r="AD1165" s="73"/>
      <c r="AE1165" s="74"/>
      <c r="AF1165" s="74"/>
      <c r="BX1165" s="73"/>
      <c r="BY1165" s="74"/>
      <c r="BZ1165" s="74"/>
      <c r="CA1165" s="74"/>
      <c r="CF1165" s="79"/>
      <c r="CL1165" s="79"/>
    </row>
    <row r="1166" spans="30:90">
      <c r="AD1166" s="73"/>
      <c r="AE1166" s="74"/>
      <c r="AF1166" s="74"/>
      <c r="BX1166" s="73"/>
      <c r="BY1166" s="74"/>
      <c r="BZ1166" s="74"/>
      <c r="CA1166" s="74"/>
      <c r="CF1166" s="79"/>
      <c r="CL1166" s="79"/>
    </row>
    <row r="1167" spans="30:90">
      <c r="AD1167" s="73"/>
      <c r="AE1167" s="74"/>
      <c r="AF1167" s="74"/>
      <c r="BX1167" s="73"/>
      <c r="BY1167" s="74"/>
      <c r="BZ1167" s="74"/>
      <c r="CA1167" s="74"/>
      <c r="CF1167" s="79"/>
      <c r="CL1167" s="79"/>
    </row>
    <row r="1168" spans="30:90">
      <c r="AD1168" s="73"/>
      <c r="AE1168" s="74"/>
      <c r="AF1168" s="74"/>
      <c r="BX1168" s="73"/>
      <c r="BY1168" s="74"/>
      <c r="BZ1168" s="74"/>
      <c r="CA1168" s="74"/>
      <c r="CF1168" s="79"/>
      <c r="CL1168" s="79"/>
    </row>
    <row r="1169" spans="30:90">
      <c r="AD1169" s="73"/>
      <c r="AE1169" s="74"/>
      <c r="AF1169" s="74"/>
      <c r="BX1169" s="73"/>
      <c r="BY1169" s="74"/>
      <c r="BZ1169" s="74"/>
      <c r="CA1169" s="74"/>
      <c r="CF1169" s="79"/>
      <c r="CL1169" s="79"/>
    </row>
    <row r="1170" spans="30:90">
      <c r="AD1170" s="73"/>
      <c r="AE1170" s="74"/>
      <c r="AF1170" s="74"/>
      <c r="BX1170" s="73"/>
      <c r="BY1170" s="74"/>
      <c r="BZ1170" s="74"/>
      <c r="CA1170" s="74"/>
      <c r="CF1170" s="79"/>
      <c r="CL1170" s="79"/>
    </row>
    <row r="1171" spans="30:90">
      <c r="AD1171" s="73"/>
      <c r="AE1171" s="74"/>
      <c r="AF1171" s="74"/>
      <c r="BX1171" s="73"/>
      <c r="BY1171" s="74"/>
      <c r="BZ1171" s="74"/>
      <c r="CA1171" s="74"/>
      <c r="CF1171" s="79"/>
      <c r="CL1171" s="79"/>
    </row>
    <row r="1172" spans="30:90">
      <c r="AD1172" s="73"/>
      <c r="AE1172" s="74"/>
      <c r="AF1172" s="74"/>
      <c r="BX1172" s="73"/>
      <c r="BY1172" s="74"/>
      <c r="BZ1172" s="74"/>
      <c r="CA1172" s="74"/>
      <c r="CF1172" s="79"/>
      <c r="CL1172" s="79"/>
    </row>
    <row r="1173" spans="30:90">
      <c r="AD1173" s="73"/>
      <c r="AE1173" s="74"/>
      <c r="AF1173" s="74"/>
      <c r="BX1173" s="73"/>
      <c r="BY1173" s="74"/>
      <c r="BZ1173" s="74"/>
      <c r="CA1173" s="74"/>
      <c r="CF1173" s="79"/>
      <c r="CL1173" s="79"/>
    </row>
    <row r="1174" spans="30:90">
      <c r="AD1174" s="73"/>
      <c r="AE1174" s="74"/>
      <c r="AF1174" s="74"/>
      <c r="BX1174" s="73"/>
      <c r="BY1174" s="74"/>
      <c r="BZ1174" s="74"/>
      <c r="CA1174" s="74"/>
      <c r="CF1174" s="79"/>
      <c r="CL1174" s="79"/>
    </row>
    <row r="1175" spans="30:90">
      <c r="AD1175" s="73"/>
      <c r="AE1175" s="74"/>
      <c r="AF1175" s="74"/>
      <c r="BX1175" s="73"/>
      <c r="BY1175" s="74"/>
      <c r="BZ1175" s="74"/>
      <c r="CA1175" s="74"/>
      <c r="CF1175" s="79"/>
      <c r="CL1175" s="79"/>
    </row>
    <row r="1176" spans="30:90">
      <c r="AD1176" s="73"/>
      <c r="AE1176" s="74"/>
      <c r="AF1176" s="74"/>
      <c r="BX1176" s="73"/>
      <c r="BY1176" s="74"/>
      <c r="BZ1176" s="74"/>
      <c r="CA1176" s="74"/>
      <c r="CF1176" s="79"/>
      <c r="CL1176" s="79"/>
    </row>
    <row r="1177" spans="30:90">
      <c r="AD1177" s="73"/>
      <c r="AE1177" s="74"/>
      <c r="AF1177" s="74"/>
      <c r="BX1177" s="73"/>
      <c r="BY1177" s="74"/>
      <c r="BZ1177" s="74"/>
      <c r="CA1177" s="74"/>
      <c r="CF1177" s="79"/>
      <c r="CL1177" s="79"/>
    </row>
    <row r="1178" spans="30:90">
      <c r="AD1178" s="73"/>
      <c r="AE1178" s="74"/>
      <c r="AF1178" s="74"/>
      <c r="BX1178" s="73"/>
      <c r="BY1178" s="74"/>
      <c r="BZ1178" s="74"/>
      <c r="CA1178" s="74"/>
      <c r="CF1178" s="79"/>
      <c r="CL1178" s="79"/>
    </row>
    <row r="1179" spans="30:90">
      <c r="AD1179" s="73"/>
      <c r="AE1179" s="74"/>
      <c r="AF1179" s="74"/>
      <c r="BX1179" s="73"/>
      <c r="BY1179" s="74"/>
      <c r="BZ1179" s="74"/>
      <c r="CA1179" s="74"/>
      <c r="CF1179" s="79"/>
      <c r="CL1179" s="79"/>
    </row>
    <row r="1180" spans="30:90">
      <c r="AD1180" s="73"/>
      <c r="AE1180" s="74"/>
      <c r="AF1180" s="74"/>
      <c r="BX1180" s="73"/>
      <c r="BY1180" s="74"/>
      <c r="BZ1180" s="74"/>
      <c r="CA1180" s="74"/>
      <c r="CF1180" s="79"/>
      <c r="CL1180" s="79"/>
    </row>
    <row r="1181" spans="30:90">
      <c r="AD1181" s="73"/>
      <c r="AE1181" s="74"/>
      <c r="AF1181" s="74"/>
      <c r="BX1181" s="73"/>
      <c r="BY1181" s="74"/>
      <c r="BZ1181" s="74"/>
      <c r="CA1181" s="74"/>
      <c r="CF1181" s="79"/>
      <c r="CL1181" s="79"/>
    </row>
    <row r="1182" spans="30:90">
      <c r="AD1182" s="73"/>
      <c r="AE1182" s="74"/>
      <c r="AF1182" s="74"/>
      <c r="BX1182" s="73"/>
      <c r="BY1182" s="74"/>
      <c r="BZ1182" s="74"/>
      <c r="CA1182" s="74"/>
      <c r="CF1182" s="79"/>
      <c r="CL1182" s="79"/>
    </row>
    <row r="1183" spans="30:90">
      <c r="AD1183" s="73"/>
      <c r="AE1183" s="74"/>
      <c r="AF1183" s="74"/>
      <c r="BX1183" s="73"/>
      <c r="BY1183" s="74"/>
      <c r="BZ1183" s="74"/>
      <c r="CA1183" s="74"/>
      <c r="CF1183" s="79"/>
      <c r="CL1183" s="79"/>
    </row>
    <row r="1184" spans="30:90">
      <c r="AD1184" s="73"/>
      <c r="AE1184" s="74"/>
      <c r="AF1184" s="74"/>
      <c r="BX1184" s="73"/>
      <c r="BY1184" s="74"/>
      <c r="BZ1184" s="74"/>
      <c r="CA1184" s="74"/>
      <c r="CF1184" s="79"/>
      <c r="CL1184" s="79"/>
    </row>
    <row r="1185" spans="30:90">
      <c r="AD1185" s="73"/>
      <c r="AE1185" s="74"/>
      <c r="AF1185" s="74"/>
      <c r="BX1185" s="73"/>
      <c r="BY1185" s="74"/>
      <c r="BZ1185" s="74"/>
      <c r="CA1185" s="74"/>
      <c r="CF1185" s="79"/>
      <c r="CL1185" s="79"/>
    </row>
    <row r="1186" spans="30:90">
      <c r="AD1186" s="73"/>
      <c r="AE1186" s="74"/>
      <c r="AF1186" s="74"/>
      <c r="BX1186" s="73"/>
      <c r="BY1186" s="74"/>
      <c r="BZ1186" s="74"/>
      <c r="CA1186" s="74"/>
      <c r="CF1186" s="79"/>
      <c r="CL1186" s="79"/>
    </row>
    <row r="1187" spans="30:90">
      <c r="AD1187" s="73"/>
      <c r="AE1187" s="74"/>
      <c r="AF1187" s="74"/>
      <c r="BX1187" s="73"/>
      <c r="BY1187" s="74"/>
      <c r="BZ1187" s="74"/>
      <c r="CA1187" s="74"/>
      <c r="CF1187" s="79"/>
      <c r="CL1187" s="79"/>
    </row>
    <row r="1188" spans="30:90">
      <c r="AD1188" s="73"/>
      <c r="AE1188" s="74"/>
      <c r="AF1188" s="74"/>
      <c r="BX1188" s="73"/>
      <c r="BY1188" s="74"/>
      <c r="BZ1188" s="74"/>
      <c r="CA1188" s="74"/>
      <c r="CF1188" s="79"/>
      <c r="CL1188" s="79"/>
    </row>
    <row r="1189" spans="30:90">
      <c r="AD1189" s="73"/>
      <c r="AE1189" s="74"/>
      <c r="AF1189" s="74"/>
      <c r="BX1189" s="73"/>
      <c r="BY1189" s="74"/>
      <c r="BZ1189" s="74"/>
      <c r="CA1189" s="74"/>
      <c r="CF1189" s="79"/>
      <c r="CL1189" s="79"/>
    </row>
    <row r="1190" spans="30:90">
      <c r="AD1190" s="73"/>
      <c r="AE1190" s="74"/>
      <c r="AF1190" s="74"/>
      <c r="BX1190" s="73"/>
      <c r="BY1190" s="74"/>
      <c r="BZ1190" s="74"/>
      <c r="CA1190" s="74"/>
      <c r="CF1190" s="79"/>
      <c r="CL1190" s="79"/>
    </row>
    <row r="1191" spans="30:90">
      <c r="AD1191" s="73"/>
      <c r="AE1191" s="74"/>
      <c r="AF1191" s="74"/>
      <c r="BX1191" s="73"/>
      <c r="BY1191" s="74"/>
      <c r="BZ1191" s="74"/>
      <c r="CA1191" s="74"/>
      <c r="CF1191" s="79"/>
      <c r="CL1191" s="79"/>
    </row>
    <row r="1192" spans="30:90">
      <c r="AD1192" s="73"/>
      <c r="AE1192" s="74"/>
      <c r="AF1192" s="74"/>
      <c r="BX1192" s="73"/>
      <c r="BY1192" s="74"/>
      <c r="BZ1192" s="74"/>
      <c r="CA1192" s="74"/>
      <c r="CF1192" s="79"/>
      <c r="CL1192" s="79"/>
    </row>
    <row r="1193" spans="30:90">
      <c r="AD1193" s="73"/>
      <c r="AE1193" s="74"/>
      <c r="AF1193" s="74"/>
      <c r="BX1193" s="73"/>
      <c r="BY1193" s="74"/>
      <c r="BZ1193" s="74"/>
      <c r="CA1193" s="74"/>
      <c r="CF1193" s="79"/>
      <c r="CL1193" s="79"/>
    </row>
    <row r="1194" spans="30:90">
      <c r="AD1194" s="73"/>
      <c r="AE1194" s="74"/>
      <c r="AF1194" s="74"/>
      <c r="BX1194" s="73"/>
      <c r="BY1194" s="74"/>
      <c r="BZ1194" s="74"/>
      <c r="CA1194" s="74"/>
      <c r="CF1194" s="79"/>
      <c r="CL1194" s="79"/>
    </row>
    <row r="1195" spans="30:90">
      <c r="AD1195" s="73"/>
      <c r="AE1195" s="74"/>
      <c r="AF1195" s="74"/>
      <c r="BX1195" s="73"/>
      <c r="BY1195" s="74"/>
      <c r="BZ1195" s="74"/>
      <c r="CA1195" s="74"/>
      <c r="CF1195" s="79"/>
      <c r="CL1195" s="79"/>
    </row>
    <row r="1196" spans="30:90">
      <c r="AD1196" s="73"/>
      <c r="AE1196" s="74"/>
      <c r="AF1196" s="74"/>
      <c r="BX1196" s="73"/>
      <c r="BY1196" s="74"/>
      <c r="BZ1196" s="74"/>
      <c r="CA1196" s="74"/>
      <c r="CF1196" s="79"/>
      <c r="CL1196" s="79"/>
    </row>
    <row r="1197" spans="30:90">
      <c r="AD1197" s="73"/>
      <c r="AE1197" s="74"/>
      <c r="AF1197" s="74"/>
      <c r="BX1197" s="73"/>
      <c r="BY1197" s="74"/>
      <c r="BZ1197" s="74"/>
      <c r="CA1197" s="74"/>
      <c r="CF1197" s="79"/>
      <c r="CL1197" s="79"/>
    </row>
    <row r="1198" spans="30:90">
      <c r="AD1198" s="73"/>
      <c r="AE1198" s="74"/>
      <c r="AF1198" s="74"/>
      <c r="BX1198" s="73"/>
      <c r="BY1198" s="74"/>
      <c r="BZ1198" s="74"/>
      <c r="CA1198" s="74"/>
      <c r="CF1198" s="79"/>
      <c r="CL1198" s="79"/>
    </row>
    <row r="1199" spans="30:90">
      <c r="AD1199" s="73"/>
      <c r="AE1199" s="74"/>
      <c r="AF1199" s="74"/>
      <c r="BX1199" s="73"/>
      <c r="BY1199" s="74"/>
      <c r="BZ1199" s="74"/>
      <c r="CA1199" s="74"/>
      <c r="CF1199" s="79"/>
      <c r="CL1199" s="79"/>
    </row>
    <row r="1200" spans="30:90">
      <c r="AD1200" s="73"/>
      <c r="AE1200" s="74"/>
      <c r="AF1200" s="74"/>
      <c r="BX1200" s="73"/>
      <c r="BY1200" s="74"/>
      <c r="BZ1200" s="74"/>
      <c r="CA1200" s="74"/>
      <c r="CF1200" s="79"/>
      <c r="CL1200" s="79"/>
    </row>
    <row r="1201" spans="30:90">
      <c r="AD1201" s="73"/>
      <c r="AE1201" s="74"/>
      <c r="AF1201" s="74"/>
      <c r="BX1201" s="73"/>
      <c r="BY1201" s="74"/>
      <c r="BZ1201" s="74"/>
      <c r="CA1201" s="74"/>
      <c r="CF1201" s="79"/>
      <c r="CL1201" s="79"/>
    </row>
    <row r="1202" spans="30:90">
      <c r="AD1202" s="73"/>
      <c r="AE1202" s="74"/>
      <c r="AF1202" s="74"/>
      <c r="BX1202" s="73"/>
      <c r="BY1202" s="74"/>
      <c r="BZ1202" s="74"/>
      <c r="CA1202" s="74"/>
      <c r="CF1202" s="79"/>
      <c r="CL1202" s="79"/>
    </row>
    <row r="1203" spans="30:90">
      <c r="AD1203" s="73"/>
      <c r="AE1203" s="74"/>
      <c r="AF1203" s="74"/>
      <c r="BX1203" s="73"/>
      <c r="BY1203" s="74"/>
      <c r="BZ1203" s="74"/>
      <c r="CA1203" s="74"/>
      <c r="CF1203" s="79"/>
      <c r="CL1203" s="79"/>
    </row>
    <row r="1204" spans="30:90">
      <c r="AD1204" s="73"/>
      <c r="AE1204" s="74"/>
      <c r="AF1204" s="74"/>
      <c r="BX1204" s="73"/>
      <c r="BY1204" s="74"/>
      <c r="BZ1204" s="74"/>
      <c r="CA1204" s="74"/>
      <c r="CF1204" s="79"/>
      <c r="CL1204" s="79"/>
    </row>
    <row r="1205" spans="30:90">
      <c r="AD1205" s="73"/>
      <c r="AE1205" s="74"/>
      <c r="AF1205" s="74"/>
      <c r="BX1205" s="73"/>
      <c r="BY1205" s="74"/>
      <c r="BZ1205" s="74"/>
      <c r="CA1205" s="74"/>
      <c r="CF1205" s="79"/>
      <c r="CL1205" s="79"/>
    </row>
    <row r="1206" spans="30:90">
      <c r="AD1206" s="73"/>
      <c r="AE1206" s="74"/>
      <c r="AF1206" s="74"/>
      <c r="BX1206" s="73"/>
      <c r="BY1206" s="74"/>
      <c r="BZ1206" s="74"/>
      <c r="CA1206" s="74"/>
      <c r="CF1206" s="79"/>
      <c r="CL1206" s="79"/>
    </row>
    <row r="1207" spans="30:90">
      <c r="AD1207" s="73"/>
      <c r="AE1207" s="74"/>
      <c r="AF1207" s="74"/>
      <c r="BX1207" s="73"/>
      <c r="BY1207" s="74"/>
      <c r="BZ1207" s="74"/>
      <c r="CA1207" s="74"/>
      <c r="CF1207" s="79"/>
      <c r="CL1207" s="79"/>
    </row>
    <row r="1208" spans="30:90">
      <c r="AD1208" s="73"/>
      <c r="AE1208" s="74"/>
      <c r="AF1208" s="74"/>
      <c r="BX1208" s="73"/>
      <c r="BY1208" s="74"/>
      <c r="BZ1208" s="74"/>
      <c r="CA1208" s="74"/>
      <c r="CF1208" s="79"/>
      <c r="CL1208" s="79"/>
    </row>
    <row r="1209" spans="30:90">
      <c r="AD1209" s="73"/>
      <c r="AE1209" s="74"/>
      <c r="AF1209" s="74"/>
      <c r="BX1209" s="73"/>
      <c r="BY1209" s="74"/>
      <c r="BZ1209" s="74"/>
      <c r="CA1209" s="74"/>
      <c r="CF1209" s="79"/>
      <c r="CL1209" s="79"/>
    </row>
    <row r="1210" spans="30:90">
      <c r="AD1210" s="73"/>
      <c r="AE1210" s="74"/>
      <c r="AF1210" s="74"/>
      <c r="BX1210" s="73"/>
      <c r="BY1210" s="74"/>
      <c r="BZ1210" s="74"/>
      <c r="CA1210" s="74"/>
      <c r="CF1210" s="79"/>
      <c r="CL1210" s="79"/>
    </row>
    <row r="1211" spans="30:90">
      <c r="AD1211" s="73"/>
      <c r="AE1211" s="74"/>
      <c r="AF1211" s="74"/>
      <c r="BX1211" s="73"/>
      <c r="BY1211" s="74"/>
      <c r="BZ1211" s="74"/>
      <c r="CA1211" s="74"/>
      <c r="CF1211" s="79"/>
      <c r="CL1211" s="79"/>
    </row>
    <row r="1212" spans="30:90">
      <c r="AD1212" s="73"/>
      <c r="AE1212" s="74"/>
      <c r="AF1212" s="74"/>
      <c r="BX1212" s="73"/>
      <c r="BY1212" s="74"/>
      <c r="BZ1212" s="74"/>
      <c r="CA1212" s="74"/>
      <c r="CF1212" s="79"/>
      <c r="CL1212" s="79"/>
    </row>
    <row r="1213" spans="30:90">
      <c r="AD1213" s="73"/>
      <c r="AE1213" s="74"/>
      <c r="AF1213" s="74"/>
      <c r="BX1213" s="73"/>
      <c r="BY1213" s="74"/>
      <c r="BZ1213" s="74"/>
      <c r="CA1213" s="74"/>
      <c r="CF1213" s="79"/>
      <c r="CL1213" s="79"/>
    </row>
    <row r="1214" spans="30:90">
      <c r="AD1214" s="73"/>
      <c r="AE1214" s="74"/>
      <c r="AF1214" s="74"/>
      <c r="BX1214" s="73"/>
      <c r="BY1214" s="74"/>
      <c r="BZ1214" s="74"/>
      <c r="CA1214" s="74"/>
      <c r="CF1214" s="79"/>
      <c r="CL1214" s="79"/>
    </row>
    <row r="1215" spans="30:90">
      <c r="AD1215" s="73"/>
      <c r="AE1215" s="74"/>
      <c r="AF1215" s="74"/>
      <c r="BX1215" s="73"/>
      <c r="BY1215" s="74"/>
      <c r="BZ1215" s="74"/>
      <c r="CA1215" s="74"/>
      <c r="CF1215" s="79"/>
      <c r="CL1215" s="79"/>
    </row>
    <row r="1216" spans="30:90">
      <c r="AD1216" s="73"/>
      <c r="AE1216" s="74"/>
      <c r="AF1216" s="74"/>
      <c r="BX1216" s="73"/>
      <c r="BY1216" s="74"/>
      <c r="BZ1216" s="74"/>
      <c r="CA1216" s="74"/>
      <c r="CF1216" s="79"/>
      <c r="CL1216" s="79"/>
    </row>
    <row r="1217" spans="30:90">
      <c r="AD1217" s="73"/>
      <c r="AE1217" s="74"/>
      <c r="AF1217" s="74"/>
      <c r="BX1217" s="73"/>
      <c r="BY1217" s="74"/>
      <c r="BZ1217" s="74"/>
      <c r="CA1217" s="74"/>
      <c r="CF1217" s="79"/>
      <c r="CL1217" s="79"/>
    </row>
    <row r="1218" spans="30:90">
      <c r="AD1218" s="73"/>
      <c r="AE1218" s="74"/>
      <c r="AF1218" s="74"/>
      <c r="BX1218" s="73"/>
      <c r="BY1218" s="74"/>
      <c r="BZ1218" s="74"/>
      <c r="CA1218" s="74"/>
      <c r="CF1218" s="79"/>
      <c r="CL1218" s="79"/>
    </row>
    <row r="1219" spans="30:90">
      <c r="AD1219" s="73"/>
      <c r="AE1219" s="74"/>
      <c r="AF1219" s="74"/>
      <c r="BX1219" s="73"/>
      <c r="BY1219" s="74"/>
      <c r="BZ1219" s="74"/>
      <c r="CA1219" s="74"/>
      <c r="CF1219" s="79"/>
      <c r="CL1219" s="79"/>
    </row>
    <row r="1220" spans="30:90">
      <c r="AD1220" s="73"/>
      <c r="AE1220" s="74"/>
      <c r="AF1220" s="74"/>
      <c r="BX1220" s="73"/>
      <c r="BY1220" s="74"/>
      <c r="BZ1220" s="74"/>
      <c r="CA1220" s="74"/>
      <c r="CF1220" s="79"/>
      <c r="CL1220" s="79"/>
    </row>
    <row r="1221" spans="30:90">
      <c r="AD1221" s="73"/>
      <c r="AE1221" s="74"/>
      <c r="AF1221" s="74"/>
      <c r="BX1221" s="73"/>
      <c r="BY1221" s="74"/>
      <c r="BZ1221" s="74"/>
      <c r="CA1221" s="74"/>
      <c r="CF1221" s="79"/>
      <c r="CL1221" s="79"/>
    </row>
    <row r="1222" spans="30:90">
      <c r="AD1222" s="73"/>
      <c r="AE1222" s="74"/>
      <c r="AF1222" s="74"/>
      <c r="BX1222" s="73"/>
      <c r="BY1222" s="74"/>
      <c r="BZ1222" s="74"/>
      <c r="CA1222" s="74"/>
      <c r="CF1222" s="79"/>
      <c r="CL1222" s="79"/>
    </row>
    <row r="1223" spans="30:90">
      <c r="AD1223" s="73"/>
      <c r="AE1223" s="74"/>
      <c r="AF1223" s="74"/>
      <c r="BX1223" s="73"/>
      <c r="BY1223" s="74"/>
      <c r="BZ1223" s="74"/>
      <c r="CA1223" s="74"/>
      <c r="CF1223" s="79"/>
      <c r="CL1223" s="79"/>
    </row>
    <row r="1224" spans="30:90">
      <c r="AD1224" s="73"/>
      <c r="AE1224" s="74"/>
      <c r="AF1224" s="74"/>
      <c r="BX1224" s="73"/>
      <c r="BY1224" s="74"/>
      <c r="BZ1224" s="74"/>
      <c r="CA1224" s="74"/>
      <c r="CF1224" s="79"/>
      <c r="CL1224" s="79"/>
    </row>
    <row r="1225" spans="30:90">
      <c r="AD1225" s="73"/>
      <c r="AE1225" s="74"/>
      <c r="AF1225" s="74"/>
      <c r="BX1225" s="73"/>
      <c r="BY1225" s="74"/>
      <c r="BZ1225" s="74"/>
      <c r="CA1225" s="74"/>
      <c r="CF1225" s="79"/>
      <c r="CL1225" s="79"/>
    </row>
    <row r="1226" spans="30:90">
      <c r="AD1226" s="73"/>
      <c r="AE1226" s="74"/>
      <c r="AF1226" s="74"/>
      <c r="BX1226" s="73"/>
      <c r="BY1226" s="74"/>
      <c r="BZ1226" s="74"/>
      <c r="CA1226" s="74"/>
      <c r="CF1226" s="79"/>
      <c r="CL1226" s="79"/>
    </row>
    <row r="1227" spans="30:90">
      <c r="AD1227" s="73"/>
      <c r="AE1227" s="74"/>
      <c r="AF1227" s="74"/>
      <c r="BX1227" s="73"/>
      <c r="BY1227" s="74"/>
      <c r="BZ1227" s="74"/>
      <c r="CA1227" s="74"/>
      <c r="CF1227" s="79"/>
      <c r="CL1227" s="79"/>
    </row>
    <row r="1228" spans="30:90">
      <c r="AD1228" s="73"/>
      <c r="AE1228" s="74"/>
      <c r="AF1228" s="74"/>
      <c r="BX1228" s="73"/>
      <c r="BY1228" s="74"/>
      <c r="BZ1228" s="74"/>
      <c r="CA1228" s="74"/>
      <c r="CF1228" s="79"/>
      <c r="CL1228" s="79"/>
    </row>
    <row r="1229" spans="30:90">
      <c r="AD1229" s="73"/>
      <c r="AE1229" s="74"/>
      <c r="AF1229" s="74"/>
      <c r="BX1229" s="73"/>
      <c r="BY1229" s="74"/>
      <c r="BZ1229" s="74"/>
      <c r="CA1229" s="74"/>
      <c r="CF1229" s="79"/>
      <c r="CL1229" s="79"/>
    </row>
    <row r="1230" spans="30:90">
      <c r="AD1230" s="73"/>
      <c r="AE1230" s="74"/>
      <c r="AF1230" s="74"/>
      <c r="BX1230" s="73"/>
      <c r="BY1230" s="74"/>
      <c r="BZ1230" s="74"/>
      <c r="CA1230" s="74"/>
      <c r="CF1230" s="79"/>
      <c r="CL1230" s="79"/>
    </row>
    <row r="1231" spans="30:90">
      <c r="AD1231" s="73"/>
      <c r="AE1231" s="74"/>
      <c r="AF1231" s="74"/>
      <c r="BX1231" s="73"/>
      <c r="BY1231" s="74"/>
      <c r="BZ1231" s="74"/>
      <c r="CA1231" s="74"/>
      <c r="CF1231" s="79"/>
      <c r="CL1231" s="79"/>
    </row>
    <row r="1232" spans="30:90">
      <c r="AD1232" s="73"/>
      <c r="AE1232" s="74"/>
      <c r="AF1232" s="74"/>
      <c r="BX1232" s="73"/>
      <c r="BY1232" s="74"/>
      <c r="BZ1232" s="74"/>
      <c r="CA1232" s="74"/>
      <c r="CF1232" s="79"/>
      <c r="CL1232" s="79"/>
    </row>
    <row r="1233" spans="30:90">
      <c r="AD1233" s="73"/>
      <c r="AE1233" s="74"/>
      <c r="AF1233" s="74"/>
      <c r="BX1233" s="73"/>
      <c r="BY1233" s="74"/>
      <c r="BZ1233" s="74"/>
      <c r="CA1233" s="74"/>
      <c r="CF1233" s="79"/>
      <c r="CL1233" s="79"/>
    </row>
    <row r="1234" spans="30:90">
      <c r="AD1234" s="73"/>
      <c r="AE1234" s="74"/>
      <c r="AF1234" s="74"/>
      <c r="BX1234" s="73"/>
      <c r="BY1234" s="74"/>
      <c r="BZ1234" s="74"/>
      <c r="CA1234" s="74"/>
      <c r="CF1234" s="79"/>
      <c r="CL1234" s="79"/>
    </row>
    <row r="1235" spans="30:90">
      <c r="AD1235" s="73"/>
      <c r="AE1235" s="74"/>
      <c r="AF1235" s="74"/>
      <c r="BX1235" s="73"/>
      <c r="BY1235" s="74"/>
      <c r="BZ1235" s="74"/>
      <c r="CA1235" s="74"/>
      <c r="CF1235" s="79"/>
      <c r="CL1235" s="79"/>
    </row>
    <row r="1236" spans="30:90">
      <c r="AD1236" s="73"/>
      <c r="AE1236" s="74"/>
      <c r="AF1236" s="74"/>
      <c r="BX1236" s="73"/>
      <c r="BY1236" s="74"/>
      <c r="BZ1236" s="74"/>
      <c r="CA1236" s="74"/>
      <c r="CF1236" s="79"/>
      <c r="CL1236" s="79"/>
    </row>
    <row r="1237" spans="30:90">
      <c r="AD1237" s="73"/>
      <c r="AE1237" s="74"/>
      <c r="AF1237" s="74"/>
      <c r="BX1237" s="73"/>
      <c r="BY1237" s="74"/>
      <c r="BZ1237" s="74"/>
      <c r="CA1237" s="74"/>
      <c r="CF1237" s="79"/>
      <c r="CL1237" s="79"/>
    </row>
    <row r="1238" spans="30:90">
      <c r="AD1238" s="73"/>
      <c r="AE1238" s="74"/>
      <c r="AF1238" s="74"/>
      <c r="BX1238" s="73"/>
      <c r="BY1238" s="74"/>
      <c r="BZ1238" s="74"/>
      <c r="CA1238" s="74"/>
      <c r="CF1238" s="79"/>
      <c r="CL1238" s="79"/>
    </row>
    <row r="1239" spans="30:90">
      <c r="AD1239" s="73"/>
      <c r="AE1239" s="74"/>
      <c r="AF1239" s="74"/>
      <c r="BX1239" s="73"/>
      <c r="BY1239" s="74"/>
      <c r="BZ1239" s="74"/>
      <c r="CA1239" s="74"/>
      <c r="CF1239" s="79"/>
      <c r="CL1239" s="79"/>
    </row>
    <row r="1240" spans="30:90">
      <c r="AD1240" s="73"/>
      <c r="AE1240" s="74"/>
      <c r="AF1240" s="74"/>
      <c r="BX1240" s="73"/>
      <c r="BY1240" s="74"/>
      <c r="BZ1240" s="74"/>
      <c r="CA1240" s="74"/>
      <c r="CF1240" s="79"/>
      <c r="CL1240" s="79"/>
    </row>
    <row r="1241" spans="30:90">
      <c r="AD1241" s="73"/>
      <c r="AE1241" s="74"/>
      <c r="AF1241" s="74"/>
      <c r="BX1241" s="73"/>
      <c r="BY1241" s="74"/>
      <c r="BZ1241" s="74"/>
      <c r="CA1241" s="74"/>
      <c r="CF1241" s="79"/>
      <c r="CL1241" s="79"/>
    </row>
    <row r="1242" spans="30:90">
      <c r="AD1242" s="73"/>
      <c r="AE1242" s="74"/>
      <c r="AF1242" s="74"/>
      <c r="BX1242" s="73"/>
      <c r="BY1242" s="74"/>
      <c r="BZ1242" s="74"/>
      <c r="CA1242" s="74"/>
      <c r="CF1242" s="79"/>
      <c r="CL1242" s="79"/>
    </row>
    <row r="1243" spans="30:90">
      <c r="AD1243" s="73"/>
      <c r="AE1243" s="74"/>
      <c r="AF1243" s="74"/>
      <c r="BX1243" s="73"/>
      <c r="BY1243" s="74"/>
      <c r="BZ1243" s="74"/>
      <c r="CA1243" s="74"/>
      <c r="CF1243" s="79"/>
      <c r="CL1243" s="79"/>
    </row>
    <row r="1244" spans="30:90">
      <c r="AD1244" s="73"/>
      <c r="AE1244" s="74"/>
      <c r="AF1244" s="74"/>
      <c r="BX1244" s="73"/>
      <c r="BY1244" s="74"/>
      <c r="BZ1244" s="74"/>
      <c r="CA1244" s="74"/>
      <c r="CF1244" s="79"/>
      <c r="CL1244" s="79"/>
    </row>
    <row r="1245" spans="30:90">
      <c r="AD1245" s="73"/>
      <c r="AE1245" s="74"/>
      <c r="AF1245" s="74"/>
      <c r="BX1245" s="73"/>
      <c r="BY1245" s="74"/>
      <c r="BZ1245" s="74"/>
      <c r="CA1245" s="74"/>
      <c r="CF1245" s="79"/>
      <c r="CL1245" s="79"/>
    </row>
    <row r="1246" spans="30:90">
      <c r="AD1246" s="73"/>
      <c r="AE1246" s="74"/>
      <c r="AF1246" s="74"/>
      <c r="BX1246" s="73"/>
      <c r="BY1246" s="74"/>
      <c r="BZ1246" s="74"/>
      <c r="CA1246" s="74"/>
      <c r="CF1246" s="79"/>
      <c r="CL1246" s="79"/>
    </row>
    <row r="1247" spans="30:90">
      <c r="AD1247" s="73"/>
      <c r="AE1247" s="74"/>
      <c r="AF1247" s="74"/>
      <c r="BX1247" s="73"/>
      <c r="BY1247" s="74"/>
      <c r="BZ1247" s="74"/>
      <c r="CA1247" s="74"/>
      <c r="CF1247" s="79"/>
      <c r="CL1247" s="79"/>
    </row>
    <row r="1248" spans="30:90">
      <c r="AD1248" s="73"/>
      <c r="AE1248" s="74"/>
      <c r="AF1248" s="74"/>
      <c r="BX1248" s="73"/>
      <c r="BY1248" s="74"/>
      <c r="BZ1248" s="74"/>
      <c r="CA1248" s="74"/>
      <c r="CF1248" s="79"/>
      <c r="CL1248" s="79"/>
    </row>
    <row r="1249" spans="30:90">
      <c r="AD1249" s="73"/>
      <c r="AE1249" s="74"/>
      <c r="AF1249" s="74"/>
      <c r="BX1249" s="73"/>
      <c r="BY1249" s="74"/>
      <c r="BZ1249" s="74"/>
      <c r="CA1249" s="74"/>
      <c r="CF1249" s="79"/>
      <c r="CL1249" s="79"/>
    </row>
    <row r="1250" spans="30:90">
      <c r="AD1250" s="73"/>
      <c r="AE1250" s="74"/>
      <c r="AF1250" s="74"/>
      <c r="BX1250" s="73"/>
      <c r="BY1250" s="74"/>
      <c r="BZ1250" s="74"/>
      <c r="CA1250" s="74"/>
      <c r="CF1250" s="79"/>
      <c r="CL1250" s="79"/>
    </row>
    <row r="1251" spans="30:90">
      <c r="AD1251" s="73"/>
      <c r="AE1251" s="74"/>
      <c r="AF1251" s="74"/>
      <c r="BX1251" s="73"/>
      <c r="BY1251" s="74"/>
      <c r="BZ1251" s="74"/>
      <c r="CA1251" s="74"/>
      <c r="CF1251" s="79"/>
      <c r="CL1251" s="79"/>
    </row>
    <row r="1252" spans="30:90">
      <c r="AD1252" s="73"/>
      <c r="AE1252" s="74"/>
      <c r="AF1252" s="74"/>
      <c r="BX1252" s="73"/>
      <c r="BY1252" s="74"/>
      <c r="BZ1252" s="74"/>
      <c r="CA1252" s="74"/>
      <c r="CF1252" s="79"/>
      <c r="CL1252" s="79"/>
    </row>
    <row r="1253" spans="30:90">
      <c r="AD1253" s="73"/>
      <c r="AE1253" s="74"/>
      <c r="AF1253" s="74"/>
      <c r="BX1253" s="73"/>
      <c r="BY1253" s="74"/>
      <c r="BZ1253" s="74"/>
      <c r="CA1253" s="74"/>
      <c r="CF1253" s="79"/>
      <c r="CL1253" s="79"/>
    </row>
    <row r="1254" spans="30:90">
      <c r="AD1254" s="73"/>
      <c r="AE1254" s="74"/>
      <c r="AF1254" s="74"/>
      <c r="BX1254" s="73"/>
      <c r="BY1254" s="74"/>
      <c r="BZ1254" s="74"/>
      <c r="CA1254" s="74"/>
      <c r="CF1254" s="79"/>
      <c r="CL1254" s="79"/>
    </row>
    <row r="1255" spans="30:90">
      <c r="AD1255" s="73"/>
      <c r="AE1255" s="74"/>
      <c r="AF1255" s="74"/>
      <c r="BX1255" s="73"/>
      <c r="BY1255" s="74"/>
      <c r="BZ1255" s="74"/>
      <c r="CA1255" s="74"/>
      <c r="CF1255" s="79"/>
      <c r="CL1255" s="79"/>
    </row>
    <row r="1256" spans="30:90">
      <c r="AD1256" s="73"/>
      <c r="AE1256" s="74"/>
      <c r="AF1256" s="74"/>
      <c r="BX1256" s="73"/>
      <c r="BY1256" s="74"/>
      <c r="BZ1256" s="74"/>
      <c r="CA1256" s="74"/>
      <c r="CF1256" s="79"/>
      <c r="CL1256" s="79"/>
    </row>
    <row r="1257" spans="30:90">
      <c r="AD1257" s="73"/>
      <c r="AE1257" s="74"/>
      <c r="AF1257" s="74"/>
      <c r="BX1257" s="73"/>
      <c r="BY1257" s="74"/>
      <c r="BZ1257" s="74"/>
      <c r="CA1257" s="74"/>
      <c r="CF1257" s="79"/>
      <c r="CL1257" s="79"/>
    </row>
    <row r="1258" spans="30:90">
      <c r="AD1258" s="73"/>
      <c r="AE1258" s="74"/>
      <c r="AF1258" s="74"/>
      <c r="BX1258" s="73"/>
      <c r="BY1258" s="74"/>
      <c r="BZ1258" s="74"/>
      <c r="CA1258" s="74"/>
      <c r="CF1258" s="79"/>
      <c r="CL1258" s="79"/>
    </row>
    <row r="1259" spans="30:90">
      <c r="AD1259" s="73"/>
      <c r="AE1259" s="74"/>
      <c r="AF1259" s="74"/>
      <c r="BX1259" s="73"/>
      <c r="BY1259" s="74"/>
      <c r="BZ1259" s="74"/>
      <c r="CA1259" s="74"/>
      <c r="CF1259" s="79"/>
      <c r="CL1259" s="79"/>
    </row>
    <row r="1260" spans="30:90">
      <c r="AD1260" s="73"/>
      <c r="AE1260" s="74"/>
      <c r="AF1260" s="74"/>
      <c r="BX1260" s="73"/>
      <c r="BY1260" s="74"/>
      <c r="BZ1260" s="74"/>
      <c r="CA1260" s="74"/>
      <c r="CF1260" s="79"/>
      <c r="CL1260" s="79"/>
    </row>
    <row r="1261" spans="30:90">
      <c r="AD1261" s="73"/>
      <c r="AE1261" s="74"/>
      <c r="AF1261" s="74"/>
      <c r="BX1261" s="73"/>
      <c r="BY1261" s="74"/>
      <c r="BZ1261" s="74"/>
      <c r="CA1261" s="74"/>
      <c r="CF1261" s="79"/>
      <c r="CL1261" s="79"/>
    </row>
    <row r="1262" spans="30:90">
      <c r="AD1262" s="73"/>
      <c r="AE1262" s="74"/>
      <c r="AF1262" s="74"/>
      <c r="BX1262" s="73"/>
      <c r="BY1262" s="74"/>
      <c r="BZ1262" s="74"/>
      <c r="CA1262" s="74"/>
      <c r="CF1262" s="79"/>
      <c r="CL1262" s="79"/>
    </row>
    <row r="1263" spans="30:90">
      <c r="AD1263" s="73"/>
      <c r="AE1263" s="74"/>
      <c r="AF1263" s="74"/>
      <c r="BX1263" s="73"/>
      <c r="BY1263" s="74"/>
      <c r="BZ1263" s="74"/>
      <c r="CA1263" s="74"/>
      <c r="CF1263" s="79"/>
      <c r="CL1263" s="79"/>
    </row>
    <row r="1264" spans="30:90">
      <c r="AD1264" s="73"/>
      <c r="AE1264" s="74"/>
      <c r="AF1264" s="74"/>
      <c r="BX1264" s="73"/>
      <c r="BY1264" s="74"/>
      <c r="BZ1264" s="74"/>
      <c r="CA1264" s="74"/>
      <c r="CF1264" s="79"/>
      <c r="CL1264" s="79"/>
    </row>
    <row r="1265" spans="30:90">
      <c r="AD1265" s="73"/>
      <c r="AE1265" s="74"/>
      <c r="AF1265" s="74"/>
      <c r="BX1265" s="73"/>
      <c r="BY1265" s="74"/>
      <c r="BZ1265" s="74"/>
      <c r="CA1265" s="74"/>
      <c r="CF1265" s="79"/>
      <c r="CL1265" s="79"/>
    </row>
    <row r="1266" spans="30:90">
      <c r="AD1266" s="73"/>
      <c r="AE1266" s="74"/>
      <c r="AF1266" s="74"/>
      <c r="BX1266" s="73"/>
      <c r="BY1266" s="74"/>
      <c r="BZ1266" s="74"/>
      <c r="CA1266" s="74"/>
      <c r="CF1266" s="79"/>
      <c r="CL1266" s="79"/>
    </row>
    <row r="1267" spans="30:90">
      <c r="AD1267" s="73"/>
      <c r="AE1267" s="74"/>
      <c r="AF1267" s="74"/>
      <c r="BX1267" s="73"/>
      <c r="BY1267" s="74"/>
      <c r="BZ1267" s="74"/>
      <c r="CA1267" s="74"/>
      <c r="CF1267" s="79"/>
      <c r="CL1267" s="79"/>
    </row>
    <row r="1268" spans="30:90">
      <c r="AD1268" s="73"/>
      <c r="AE1268" s="74"/>
      <c r="AF1268" s="74"/>
      <c r="BX1268" s="73"/>
      <c r="BY1268" s="74"/>
      <c r="BZ1268" s="74"/>
      <c r="CA1268" s="74"/>
      <c r="CF1268" s="79"/>
      <c r="CL1268" s="79"/>
    </row>
    <row r="1269" spans="30:90">
      <c r="AD1269" s="73"/>
      <c r="AE1269" s="74"/>
      <c r="AF1269" s="74"/>
      <c r="BX1269" s="73"/>
      <c r="BY1269" s="74"/>
      <c r="BZ1269" s="74"/>
      <c r="CA1269" s="74"/>
      <c r="CF1269" s="79"/>
      <c r="CL1269" s="79"/>
    </row>
    <row r="1270" spans="30:90">
      <c r="AD1270" s="73"/>
      <c r="AE1270" s="74"/>
      <c r="AF1270" s="74"/>
      <c r="BX1270" s="73"/>
      <c r="BY1270" s="74"/>
      <c r="BZ1270" s="74"/>
      <c r="CA1270" s="74"/>
      <c r="CF1270" s="79"/>
      <c r="CL1270" s="79"/>
    </row>
    <row r="1271" spans="30:90">
      <c r="AD1271" s="73"/>
      <c r="AE1271" s="74"/>
      <c r="AF1271" s="74"/>
      <c r="BX1271" s="73"/>
      <c r="BY1271" s="74"/>
      <c r="BZ1271" s="74"/>
      <c r="CA1271" s="74"/>
      <c r="CF1271" s="79"/>
      <c r="CL1271" s="79"/>
    </row>
    <row r="1272" spans="30:90">
      <c r="AD1272" s="73"/>
      <c r="AE1272" s="74"/>
      <c r="AF1272" s="74"/>
      <c r="BX1272" s="73"/>
      <c r="BY1272" s="74"/>
      <c r="BZ1272" s="74"/>
      <c r="CA1272" s="74"/>
      <c r="CF1272" s="79"/>
      <c r="CL1272" s="79"/>
    </row>
    <row r="1273" spans="30:90">
      <c r="AD1273" s="73"/>
      <c r="AE1273" s="74"/>
      <c r="AF1273" s="74"/>
      <c r="BX1273" s="73"/>
      <c r="BY1273" s="74"/>
      <c r="BZ1273" s="74"/>
      <c r="CA1273" s="74"/>
      <c r="CF1273" s="79"/>
      <c r="CL1273" s="79"/>
    </row>
    <row r="1274" spans="30:90">
      <c r="AD1274" s="73"/>
      <c r="AE1274" s="74"/>
      <c r="AF1274" s="74"/>
      <c r="BX1274" s="73"/>
      <c r="BY1274" s="74"/>
      <c r="BZ1274" s="74"/>
      <c r="CA1274" s="74"/>
      <c r="CF1274" s="79"/>
      <c r="CL1274" s="79"/>
    </row>
    <row r="1275" spans="30:90">
      <c r="AD1275" s="73"/>
      <c r="AE1275" s="74"/>
      <c r="AF1275" s="74"/>
      <c r="BX1275" s="73"/>
      <c r="BY1275" s="74"/>
      <c r="BZ1275" s="74"/>
      <c r="CA1275" s="74"/>
      <c r="CF1275" s="79"/>
      <c r="CL1275" s="79"/>
    </row>
    <row r="1276" spans="30:90">
      <c r="AD1276" s="73"/>
      <c r="AE1276" s="74"/>
      <c r="AF1276" s="74"/>
      <c r="BX1276" s="73"/>
      <c r="BY1276" s="74"/>
      <c r="BZ1276" s="74"/>
      <c r="CA1276" s="74"/>
      <c r="CF1276" s="79"/>
      <c r="CL1276" s="79"/>
    </row>
    <row r="1277" spans="30:90">
      <c r="AD1277" s="73"/>
      <c r="AE1277" s="74"/>
      <c r="AF1277" s="74"/>
      <c r="BX1277" s="73"/>
      <c r="BY1277" s="74"/>
      <c r="BZ1277" s="74"/>
      <c r="CA1277" s="74"/>
      <c r="CF1277" s="79"/>
      <c r="CL1277" s="79"/>
    </row>
    <row r="1278" spans="30:90">
      <c r="AD1278" s="73"/>
      <c r="AE1278" s="74"/>
      <c r="AF1278" s="74"/>
      <c r="BX1278" s="73"/>
      <c r="BY1278" s="74"/>
      <c r="BZ1278" s="74"/>
      <c r="CA1278" s="74"/>
      <c r="CF1278" s="79"/>
      <c r="CL1278" s="79"/>
    </row>
    <row r="1279" spans="30:90">
      <c r="AD1279" s="73"/>
      <c r="AE1279" s="74"/>
      <c r="AF1279" s="74"/>
      <c r="BX1279" s="73"/>
      <c r="BY1279" s="74"/>
      <c r="BZ1279" s="74"/>
      <c r="CA1279" s="74"/>
      <c r="CF1279" s="79"/>
      <c r="CL1279" s="79"/>
    </row>
    <row r="1280" spans="30:90">
      <c r="AD1280" s="73"/>
      <c r="AE1280" s="74"/>
      <c r="AF1280" s="74"/>
      <c r="BX1280" s="73"/>
      <c r="BY1280" s="74"/>
      <c r="BZ1280" s="74"/>
      <c r="CA1280" s="74"/>
      <c r="CF1280" s="79"/>
      <c r="CL1280" s="79"/>
    </row>
    <row r="1281" spans="30:90">
      <c r="AD1281" s="73"/>
      <c r="AE1281" s="74"/>
      <c r="AF1281" s="74"/>
      <c r="BX1281" s="73"/>
      <c r="BY1281" s="74"/>
      <c r="BZ1281" s="74"/>
      <c r="CA1281" s="74"/>
      <c r="CF1281" s="79"/>
      <c r="CL1281" s="79"/>
    </row>
    <row r="1282" spans="30:90">
      <c r="AD1282" s="73"/>
      <c r="AE1282" s="74"/>
      <c r="AF1282" s="74"/>
      <c r="BX1282" s="73"/>
      <c r="BY1282" s="74"/>
      <c r="BZ1282" s="74"/>
      <c r="CA1282" s="74"/>
      <c r="CF1282" s="79"/>
      <c r="CL1282" s="79"/>
    </row>
    <row r="1283" spans="30:90">
      <c r="AD1283" s="73"/>
      <c r="AE1283" s="74"/>
      <c r="AF1283" s="74"/>
      <c r="BX1283" s="73"/>
      <c r="BY1283" s="74"/>
      <c r="BZ1283" s="74"/>
      <c r="CA1283" s="74"/>
      <c r="CF1283" s="79"/>
      <c r="CL1283" s="79"/>
    </row>
    <row r="1284" spans="30:90">
      <c r="AD1284" s="73"/>
      <c r="AE1284" s="74"/>
      <c r="AF1284" s="74"/>
      <c r="BX1284" s="73"/>
      <c r="BY1284" s="74"/>
      <c r="BZ1284" s="74"/>
      <c r="CA1284" s="74"/>
      <c r="CF1284" s="79"/>
      <c r="CL1284" s="79"/>
    </row>
    <row r="1285" spans="30:90">
      <c r="AD1285" s="73"/>
      <c r="AE1285" s="74"/>
      <c r="AF1285" s="74"/>
      <c r="BX1285" s="73"/>
      <c r="BY1285" s="74"/>
      <c r="BZ1285" s="74"/>
      <c r="CA1285" s="74"/>
      <c r="CF1285" s="79"/>
      <c r="CL1285" s="79"/>
    </row>
    <row r="1286" spans="30:90">
      <c r="AD1286" s="73"/>
      <c r="AE1286" s="74"/>
      <c r="AF1286" s="74"/>
      <c r="BX1286" s="73"/>
      <c r="BY1286" s="74"/>
      <c r="BZ1286" s="74"/>
      <c r="CA1286" s="74"/>
      <c r="CF1286" s="79"/>
      <c r="CL1286" s="79"/>
    </row>
    <row r="1287" spans="30:90">
      <c r="AD1287" s="73"/>
      <c r="AE1287" s="74"/>
      <c r="AF1287" s="74"/>
      <c r="BX1287" s="73"/>
      <c r="BY1287" s="74"/>
      <c r="BZ1287" s="74"/>
      <c r="CA1287" s="74"/>
      <c r="CF1287" s="79"/>
      <c r="CL1287" s="79"/>
    </row>
    <row r="1288" spans="30:90">
      <c r="AD1288" s="73"/>
      <c r="AE1288" s="74"/>
      <c r="AF1288" s="74"/>
      <c r="BX1288" s="73"/>
      <c r="BY1288" s="74"/>
      <c r="BZ1288" s="74"/>
      <c r="CA1288" s="74"/>
      <c r="CF1288" s="79"/>
      <c r="CL1288" s="79"/>
    </row>
    <row r="1289" spans="30:90">
      <c r="AD1289" s="73"/>
      <c r="AE1289" s="74"/>
      <c r="AF1289" s="74"/>
      <c r="BX1289" s="73"/>
      <c r="BY1289" s="74"/>
      <c r="BZ1289" s="74"/>
      <c r="CA1289" s="74"/>
      <c r="CF1289" s="79"/>
      <c r="CL1289" s="79"/>
    </row>
    <row r="1290" spans="30:90">
      <c r="AD1290" s="73"/>
      <c r="AE1290" s="74"/>
      <c r="AF1290" s="74"/>
      <c r="BX1290" s="73"/>
      <c r="BY1290" s="74"/>
      <c r="BZ1290" s="74"/>
      <c r="CA1290" s="74"/>
      <c r="CF1290" s="79"/>
      <c r="CL1290" s="79"/>
    </row>
    <row r="1291" spans="30:90">
      <c r="AD1291" s="73"/>
      <c r="AE1291" s="74"/>
      <c r="AF1291" s="74"/>
      <c r="BX1291" s="73"/>
      <c r="BY1291" s="74"/>
      <c r="BZ1291" s="74"/>
      <c r="CA1291" s="74"/>
      <c r="CF1291" s="79"/>
      <c r="CL1291" s="79"/>
    </row>
    <row r="1292" spans="30:90">
      <c r="AD1292" s="73"/>
      <c r="AE1292" s="74"/>
      <c r="AF1292" s="74"/>
      <c r="BX1292" s="73"/>
      <c r="BY1292" s="74"/>
      <c r="BZ1292" s="74"/>
      <c r="CA1292" s="74"/>
      <c r="CF1292" s="79"/>
      <c r="CL1292" s="79"/>
    </row>
    <row r="1293" spans="30:90">
      <c r="AD1293" s="73"/>
      <c r="AE1293" s="74"/>
      <c r="AF1293" s="74"/>
      <c r="BX1293" s="73"/>
      <c r="BY1293" s="74"/>
      <c r="BZ1293" s="74"/>
      <c r="CA1293" s="74"/>
      <c r="CF1293" s="79"/>
      <c r="CL1293" s="79"/>
    </row>
    <row r="1294" spans="30:90">
      <c r="AD1294" s="73"/>
      <c r="AE1294" s="74"/>
      <c r="AF1294" s="74"/>
      <c r="BX1294" s="73"/>
      <c r="BY1294" s="74"/>
      <c r="BZ1294" s="74"/>
      <c r="CA1294" s="74"/>
      <c r="CF1294" s="79"/>
      <c r="CL1294" s="79"/>
    </row>
    <row r="1295" spans="30:90">
      <c r="AD1295" s="73"/>
      <c r="AE1295" s="74"/>
      <c r="AF1295" s="74"/>
      <c r="BX1295" s="73"/>
      <c r="BY1295" s="74"/>
      <c r="BZ1295" s="74"/>
      <c r="CA1295" s="74"/>
      <c r="CF1295" s="79"/>
      <c r="CL1295" s="79"/>
    </row>
    <row r="1296" spans="30:90">
      <c r="AD1296" s="73"/>
      <c r="AE1296" s="74"/>
      <c r="AF1296" s="74"/>
      <c r="BX1296" s="73"/>
      <c r="BY1296" s="74"/>
      <c r="BZ1296" s="74"/>
      <c r="CA1296" s="74"/>
      <c r="CF1296" s="79"/>
      <c r="CL1296" s="79"/>
    </row>
    <row r="1297" spans="30:90">
      <c r="AD1297" s="73"/>
      <c r="AE1297" s="74"/>
      <c r="AF1297" s="74"/>
      <c r="BX1297" s="73"/>
      <c r="BY1297" s="74"/>
      <c r="BZ1297" s="74"/>
      <c r="CA1297" s="74"/>
      <c r="CF1297" s="79"/>
      <c r="CL1297" s="79"/>
    </row>
    <row r="1298" spans="30:90">
      <c r="AD1298" s="73"/>
      <c r="AE1298" s="74"/>
      <c r="AF1298" s="74"/>
      <c r="BX1298" s="73"/>
      <c r="BY1298" s="74"/>
      <c r="BZ1298" s="74"/>
      <c r="CA1298" s="74"/>
      <c r="CF1298" s="79"/>
      <c r="CL1298" s="79"/>
    </row>
    <row r="1299" spans="30:90">
      <c r="AD1299" s="73"/>
      <c r="AE1299" s="74"/>
      <c r="AF1299" s="74"/>
      <c r="BX1299" s="73"/>
      <c r="BY1299" s="74"/>
      <c r="BZ1299" s="74"/>
      <c r="CA1299" s="74"/>
      <c r="CF1299" s="79"/>
      <c r="CL1299" s="79"/>
    </row>
    <row r="1300" spans="30:90">
      <c r="AD1300" s="73"/>
      <c r="AE1300" s="74"/>
      <c r="AF1300" s="74"/>
      <c r="BX1300" s="73"/>
      <c r="BY1300" s="74"/>
      <c r="BZ1300" s="74"/>
      <c r="CA1300" s="74"/>
      <c r="CF1300" s="79"/>
      <c r="CL1300" s="79"/>
    </row>
    <row r="1301" spans="30:90">
      <c r="AD1301" s="73"/>
      <c r="AE1301" s="74"/>
      <c r="AF1301" s="74"/>
      <c r="BX1301" s="73"/>
      <c r="BY1301" s="74"/>
      <c r="BZ1301" s="74"/>
      <c r="CA1301" s="74"/>
      <c r="CF1301" s="79"/>
      <c r="CL1301" s="79"/>
    </row>
    <row r="1302" spans="30:90">
      <c r="AD1302" s="73"/>
      <c r="AE1302" s="74"/>
      <c r="AF1302" s="74"/>
      <c r="BX1302" s="73"/>
      <c r="BY1302" s="74"/>
      <c r="BZ1302" s="74"/>
      <c r="CA1302" s="74"/>
      <c r="CF1302" s="79"/>
      <c r="CL1302" s="79"/>
    </row>
    <row r="1303" spans="30:90">
      <c r="AD1303" s="73"/>
      <c r="AE1303" s="74"/>
      <c r="AF1303" s="74"/>
      <c r="BX1303" s="73"/>
      <c r="BY1303" s="74"/>
      <c r="BZ1303" s="74"/>
      <c r="CA1303" s="74"/>
      <c r="CF1303" s="79"/>
      <c r="CL1303" s="79"/>
    </row>
    <row r="1304" spans="30:90">
      <c r="AD1304" s="73"/>
      <c r="AE1304" s="74"/>
      <c r="AF1304" s="74"/>
      <c r="BX1304" s="73"/>
      <c r="BY1304" s="74"/>
      <c r="BZ1304" s="74"/>
      <c r="CA1304" s="74"/>
      <c r="CF1304" s="79"/>
      <c r="CL1304" s="79"/>
    </row>
    <row r="1305" spans="30:90">
      <c r="AD1305" s="73"/>
      <c r="AE1305" s="74"/>
      <c r="AF1305" s="74"/>
      <c r="BX1305" s="73"/>
      <c r="BY1305" s="74"/>
      <c r="BZ1305" s="74"/>
      <c r="CA1305" s="74"/>
      <c r="CF1305" s="79"/>
      <c r="CL1305" s="79"/>
    </row>
    <row r="1306" spans="30:90">
      <c r="AD1306" s="73"/>
      <c r="AE1306" s="74"/>
      <c r="AF1306" s="74"/>
      <c r="BX1306" s="73"/>
      <c r="BY1306" s="74"/>
      <c r="BZ1306" s="74"/>
      <c r="CA1306" s="74"/>
      <c r="CF1306" s="79"/>
      <c r="CL1306" s="79"/>
    </row>
    <row r="1307" spans="30:90">
      <c r="AD1307" s="73"/>
      <c r="AE1307" s="74"/>
      <c r="AF1307" s="74"/>
      <c r="BX1307" s="73"/>
      <c r="BY1307" s="74"/>
      <c r="BZ1307" s="74"/>
      <c r="CA1307" s="74"/>
      <c r="CF1307" s="79"/>
      <c r="CL1307" s="79"/>
    </row>
    <row r="1308" spans="30:90">
      <c r="AD1308" s="73"/>
      <c r="AE1308" s="74"/>
      <c r="AF1308" s="74"/>
      <c r="BX1308" s="73"/>
      <c r="BY1308" s="74"/>
      <c r="BZ1308" s="74"/>
      <c r="CA1308" s="74"/>
      <c r="CF1308" s="79"/>
      <c r="CL1308" s="79"/>
    </row>
    <row r="1309" spans="30:90">
      <c r="AD1309" s="73"/>
      <c r="AE1309" s="74"/>
      <c r="AF1309" s="74"/>
      <c r="BX1309" s="73"/>
      <c r="BY1309" s="74"/>
      <c r="BZ1309" s="74"/>
      <c r="CA1309" s="74"/>
      <c r="CF1309" s="79"/>
      <c r="CL1309" s="79"/>
    </row>
    <row r="1310" spans="30:90">
      <c r="AD1310" s="73"/>
      <c r="AE1310" s="74"/>
      <c r="AF1310" s="74"/>
      <c r="BX1310" s="73"/>
      <c r="BY1310" s="74"/>
      <c r="BZ1310" s="74"/>
      <c r="CA1310" s="74"/>
      <c r="CF1310" s="79"/>
      <c r="CL1310" s="79"/>
    </row>
    <row r="1311" spans="30:90">
      <c r="AD1311" s="73"/>
      <c r="AE1311" s="74"/>
      <c r="AF1311" s="74"/>
      <c r="BX1311" s="73"/>
      <c r="BY1311" s="74"/>
      <c r="BZ1311" s="74"/>
      <c r="CA1311" s="74"/>
      <c r="CF1311" s="79"/>
      <c r="CL1311" s="79"/>
    </row>
    <row r="1312" spans="30:90">
      <c r="AD1312" s="73"/>
      <c r="AE1312" s="74"/>
      <c r="AF1312" s="74"/>
      <c r="BX1312" s="73"/>
      <c r="BY1312" s="74"/>
      <c r="BZ1312" s="74"/>
      <c r="CA1312" s="74"/>
      <c r="CF1312" s="79"/>
      <c r="CL1312" s="79"/>
    </row>
    <row r="1313" spans="30:90">
      <c r="AD1313" s="73"/>
      <c r="AE1313" s="74"/>
      <c r="AF1313" s="74"/>
      <c r="BX1313" s="73"/>
      <c r="BY1313" s="74"/>
      <c r="BZ1313" s="74"/>
      <c r="CA1313" s="74"/>
      <c r="CF1313" s="79"/>
      <c r="CL1313" s="79"/>
    </row>
    <row r="1314" spans="30:90">
      <c r="AD1314" s="73"/>
      <c r="AE1314" s="74"/>
      <c r="AF1314" s="74"/>
      <c r="BX1314" s="73"/>
      <c r="BY1314" s="74"/>
      <c r="BZ1314" s="74"/>
      <c r="CA1314" s="74"/>
      <c r="CF1314" s="79"/>
      <c r="CL1314" s="79"/>
    </row>
    <row r="1315" spans="30:90">
      <c r="AD1315" s="73"/>
      <c r="AE1315" s="74"/>
      <c r="AF1315" s="74"/>
      <c r="BX1315" s="73"/>
      <c r="BY1315" s="74"/>
      <c r="BZ1315" s="74"/>
      <c r="CA1315" s="74"/>
      <c r="CF1315" s="79"/>
      <c r="CL1315" s="79"/>
    </row>
    <row r="1316" spans="30:90">
      <c r="AD1316" s="73"/>
      <c r="AE1316" s="74"/>
      <c r="AF1316" s="74"/>
      <c r="BX1316" s="73"/>
      <c r="BY1316" s="74"/>
      <c r="BZ1316" s="74"/>
      <c r="CA1316" s="74"/>
      <c r="CF1316" s="79"/>
      <c r="CL1316" s="79"/>
    </row>
    <row r="1317" spans="30:90">
      <c r="AD1317" s="73"/>
      <c r="AE1317" s="74"/>
      <c r="AF1317" s="74"/>
      <c r="BX1317" s="73"/>
      <c r="BY1317" s="74"/>
      <c r="BZ1317" s="74"/>
      <c r="CA1317" s="74"/>
      <c r="CF1317" s="79"/>
      <c r="CL1317" s="79"/>
    </row>
    <row r="1318" spans="30:90">
      <c r="AD1318" s="73"/>
      <c r="AE1318" s="74"/>
      <c r="AF1318" s="74"/>
      <c r="BX1318" s="73"/>
      <c r="BY1318" s="74"/>
      <c r="BZ1318" s="74"/>
      <c r="CA1318" s="74"/>
      <c r="CF1318" s="79"/>
      <c r="CL1318" s="79"/>
    </row>
    <row r="1319" spans="30:90">
      <c r="AD1319" s="73"/>
      <c r="AE1319" s="74"/>
      <c r="AF1319" s="74"/>
      <c r="BX1319" s="73"/>
      <c r="BY1319" s="74"/>
      <c r="BZ1319" s="74"/>
      <c r="CA1319" s="74"/>
      <c r="CF1319" s="79"/>
      <c r="CL1319" s="79"/>
    </row>
    <row r="1320" spans="30:90">
      <c r="AD1320" s="73"/>
      <c r="AE1320" s="74"/>
      <c r="AF1320" s="74"/>
      <c r="BX1320" s="73"/>
      <c r="BY1320" s="74"/>
      <c r="BZ1320" s="74"/>
      <c r="CA1320" s="74"/>
      <c r="CF1320" s="79"/>
      <c r="CL1320" s="79"/>
    </row>
    <row r="1321" spans="30:90">
      <c r="AD1321" s="73"/>
      <c r="AE1321" s="74"/>
      <c r="AF1321" s="74"/>
      <c r="BX1321" s="73"/>
      <c r="BY1321" s="74"/>
      <c r="BZ1321" s="74"/>
      <c r="CA1321" s="74"/>
      <c r="CF1321" s="79"/>
      <c r="CL1321" s="79"/>
    </row>
    <row r="1322" spans="30:90">
      <c r="AD1322" s="73"/>
      <c r="AE1322" s="74"/>
      <c r="AF1322" s="74"/>
      <c r="BX1322" s="73"/>
      <c r="BY1322" s="74"/>
      <c r="BZ1322" s="74"/>
      <c r="CA1322" s="74"/>
      <c r="CF1322" s="79"/>
      <c r="CL1322" s="79"/>
    </row>
    <row r="1323" spans="30:90">
      <c r="AD1323" s="73"/>
      <c r="AE1323" s="74"/>
      <c r="AF1323" s="74"/>
      <c r="BX1323" s="73"/>
      <c r="BY1323" s="74"/>
      <c r="BZ1323" s="74"/>
      <c r="CA1323" s="74"/>
      <c r="CF1323" s="79"/>
      <c r="CL1323" s="79"/>
    </row>
    <row r="1324" spans="30:90">
      <c r="AD1324" s="73"/>
      <c r="AE1324" s="74"/>
      <c r="AF1324" s="74"/>
      <c r="BX1324" s="73"/>
      <c r="BY1324" s="74"/>
      <c r="BZ1324" s="74"/>
      <c r="CA1324" s="74"/>
      <c r="CF1324" s="79"/>
      <c r="CL1324" s="79"/>
    </row>
    <row r="1325" spans="30:90">
      <c r="AD1325" s="73"/>
      <c r="AE1325" s="74"/>
      <c r="AF1325" s="74"/>
      <c r="BX1325" s="73"/>
      <c r="BY1325" s="74"/>
      <c r="BZ1325" s="74"/>
      <c r="CA1325" s="74"/>
      <c r="CF1325" s="79"/>
      <c r="CL1325" s="79"/>
    </row>
    <row r="1326" spans="30:90">
      <c r="AD1326" s="73"/>
      <c r="AE1326" s="74"/>
      <c r="AF1326" s="74"/>
      <c r="BX1326" s="73"/>
      <c r="BY1326" s="74"/>
      <c r="BZ1326" s="74"/>
      <c r="CA1326" s="74"/>
      <c r="CF1326" s="79"/>
      <c r="CL1326" s="79"/>
    </row>
    <row r="1327" spans="30:90">
      <c r="AD1327" s="73"/>
      <c r="AE1327" s="74"/>
      <c r="AF1327" s="74"/>
      <c r="BX1327" s="73"/>
      <c r="BY1327" s="74"/>
      <c r="BZ1327" s="74"/>
      <c r="CA1327" s="74"/>
      <c r="CF1327" s="79"/>
      <c r="CL1327" s="79"/>
    </row>
    <row r="1328" spans="30:90">
      <c r="AD1328" s="73"/>
      <c r="AE1328" s="74"/>
      <c r="AF1328" s="74"/>
      <c r="BX1328" s="73"/>
      <c r="BY1328" s="74"/>
      <c r="BZ1328" s="74"/>
      <c r="CA1328" s="74"/>
      <c r="CF1328" s="79"/>
      <c r="CL1328" s="79"/>
    </row>
    <row r="1329" spans="30:90">
      <c r="AD1329" s="73"/>
      <c r="AE1329" s="74"/>
      <c r="AF1329" s="74"/>
      <c r="BX1329" s="73"/>
      <c r="BY1329" s="74"/>
      <c r="BZ1329" s="74"/>
      <c r="CA1329" s="74"/>
      <c r="CF1329" s="79"/>
      <c r="CL1329" s="79"/>
    </row>
    <row r="1330" spans="30:90">
      <c r="AD1330" s="73"/>
      <c r="AE1330" s="74"/>
      <c r="AF1330" s="74"/>
      <c r="BX1330" s="73"/>
      <c r="BY1330" s="74"/>
      <c r="BZ1330" s="74"/>
      <c r="CA1330" s="74"/>
      <c r="CF1330" s="79"/>
      <c r="CL1330" s="79"/>
    </row>
    <row r="1331" spans="30:90">
      <c r="AD1331" s="73"/>
      <c r="AE1331" s="74"/>
      <c r="AF1331" s="74"/>
      <c r="BX1331" s="73"/>
      <c r="BY1331" s="74"/>
      <c r="BZ1331" s="74"/>
      <c r="CA1331" s="74"/>
      <c r="CF1331" s="79"/>
      <c r="CL1331" s="79"/>
    </row>
    <row r="1332" spans="30:90">
      <c r="AD1332" s="73"/>
      <c r="AE1332" s="74"/>
      <c r="AF1332" s="74"/>
      <c r="BX1332" s="73"/>
      <c r="BY1332" s="74"/>
      <c r="BZ1332" s="74"/>
      <c r="CA1332" s="74"/>
      <c r="CF1332" s="79"/>
      <c r="CL1332" s="79"/>
    </row>
    <row r="1333" spans="30:90">
      <c r="AD1333" s="73"/>
      <c r="AE1333" s="74"/>
      <c r="AF1333" s="74"/>
      <c r="BX1333" s="73"/>
      <c r="BY1333" s="74"/>
      <c r="BZ1333" s="74"/>
      <c r="CA1333" s="74"/>
      <c r="CF1333" s="79"/>
      <c r="CL1333" s="79"/>
    </row>
    <row r="1334" spans="30:90">
      <c r="AD1334" s="73"/>
      <c r="AE1334" s="74"/>
      <c r="AF1334" s="74"/>
      <c r="BX1334" s="73"/>
      <c r="BY1334" s="74"/>
      <c r="BZ1334" s="74"/>
      <c r="CA1334" s="74"/>
      <c r="CF1334" s="79"/>
      <c r="CL1334" s="79"/>
    </row>
    <row r="1335" spans="30:90">
      <c r="AD1335" s="73"/>
      <c r="AE1335" s="74"/>
      <c r="AF1335" s="74"/>
      <c r="BX1335" s="73"/>
      <c r="BY1335" s="74"/>
      <c r="BZ1335" s="74"/>
      <c r="CA1335" s="74"/>
      <c r="CF1335" s="79"/>
      <c r="CL1335" s="79"/>
    </row>
    <row r="1336" spans="30:90">
      <c r="AD1336" s="73"/>
      <c r="AE1336" s="74"/>
      <c r="AF1336" s="74"/>
      <c r="BX1336" s="73"/>
      <c r="BY1336" s="74"/>
      <c r="BZ1336" s="74"/>
      <c r="CA1336" s="74"/>
      <c r="CF1336" s="79"/>
      <c r="CL1336" s="79"/>
    </row>
    <row r="1337" spans="30:90">
      <c r="AD1337" s="73"/>
      <c r="AE1337" s="74"/>
      <c r="AF1337" s="74"/>
      <c r="BX1337" s="73"/>
      <c r="BY1337" s="74"/>
      <c r="BZ1337" s="74"/>
      <c r="CA1337" s="74"/>
      <c r="CF1337" s="79"/>
      <c r="CL1337" s="79"/>
    </row>
    <row r="1338" spans="30:90">
      <c r="AD1338" s="73"/>
      <c r="AE1338" s="74"/>
      <c r="AF1338" s="74"/>
      <c r="BX1338" s="73"/>
      <c r="BY1338" s="74"/>
      <c r="BZ1338" s="74"/>
      <c r="CA1338" s="74"/>
      <c r="CF1338" s="79"/>
      <c r="CL1338" s="79"/>
    </row>
    <row r="1339" spans="30:90">
      <c r="AD1339" s="73"/>
      <c r="AE1339" s="74"/>
      <c r="AF1339" s="74"/>
      <c r="BX1339" s="73"/>
      <c r="BY1339" s="74"/>
      <c r="BZ1339" s="74"/>
      <c r="CA1339" s="74"/>
      <c r="CF1339" s="79"/>
      <c r="CL1339" s="79"/>
    </row>
    <row r="1340" spans="30:90">
      <c r="AD1340" s="73"/>
      <c r="AE1340" s="74"/>
      <c r="AF1340" s="74"/>
      <c r="BX1340" s="73"/>
      <c r="BY1340" s="74"/>
      <c r="BZ1340" s="74"/>
      <c r="CA1340" s="74"/>
      <c r="CF1340" s="79"/>
      <c r="CL1340" s="79"/>
    </row>
    <row r="1341" spans="30:90">
      <c r="AD1341" s="73"/>
      <c r="AE1341" s="74"/>
      <c r="AF1341" s="74"/>
      <c r="BX1341" s="73"/>
      <c r="BY1341" s="74"/>
      <c r="BZ1341" s="74"/>
      <c r="CA1341" s="74"/>
      <c r="CF1341" s="79"/>
      <c r="CL1341" s="79"/>
    </row>
    <row r="1342" spans="30:90">
      <c r="AD1342" s="73"/>
      <c r="AE1342" s="74"/>
      <c r="AF1342" s="74"/>
      <c r="BX1342" s="73"/>
      <c r="BY1342" s="74"/>
      <c r="BZ1342" s="74"/>
      <c r="CA1342" s="74"/>
      <c r="CF1342" s="79"/>
      <c r="CL1342" s="79"/>
    </row>
    <row r="1343" spans="30:90">
      <c r="AD1343" s="73"/>
      <c r="AE1343" s="74"/>
      <c r="AF1343" s="74"/>
      <c r="BX1343" s="73"/>
      <c r="BY1343" s="74"/>
      <c r="BZ1343" s="74"/>
      <c r="CA1343" s="74"/>
      <c r="CF1343" s="79"/>
      <c r="CL1343" s="79"/>
    </row>
    <row r="1344" spans="30:90">
      <c r="AD1344" s="73"/>
      <c r="AE1344" s="74"/>
      <c r="AF1344" s="74"/>
      <c r="BX1344" s="73"/>
      <c r="BY1344" s="74"/>
      <c r="BZ1344" s="74"/>
      <c r="CA1344" s="74"/>
      <c r="CF1344" s="79"/>
      <c r="CL1344" s="79"/>
    </row>
    <row r="1345" spans="30:90">
      <c r="AD1345" s="73"/>
      <c r="AE1345" s="74"/>
      <c r="AF1345" s="74"/>
      <c r="BX1345" s="73"/>
      <c r="BY1345" s="74"/>
      <c r="BZ1345" s="74"/>
      <c r="CA1345" s="74"/>
      <c r="CF1345" s="79"/>
      <c r="CL1345" s="79"/>
    </row>
    <row r="1346" spans="30:90">
      <c r="AD1346" s="73"/>
      <c r="AE1346" s="74"/>
      <c r="AF1346" s="74"/>
      <c r="BX1346" s="73"/>
      <c r="BY1346" s="74"/>
      <c r="BZ1346" s="74"/>
      <c r="CA1346" s="74"/>
      <c r="CF1346" s="79"/>
      <c r="CL1346" s="79"/>
    </row>
    <row r="1347" spans="30:90">
      <c r="AD1347" s="73"/>
      <c r="AE1347" s="74"/>
      <c r="AF1347" s="74"/>
      <c r="BX1347" s="73"/>
      <c r="BY1347" s="74"/>
      <c r="BZ1347" s="74"/>
      <c r="CA1347" s="74"/>
      <c r="CF1347" s="79"/>
      <c r="CL1347" s="79"/>
    </row>
    <row r="1348" spans="30:90">
      <c r="AD1348" s="73"/>
      <c r="AE1348" s="74"/>
      <c r="AF1348" s="74"/>
      <c r="BX1348" s="73"/>
      <c r="BY1348" s="74"/>
      <c r="BZ1348" s="74"/>
      <c r="CA1348" s="74"/>
      <c r="CF1348" s="79"/>
      <c r="CL1348" s="79"/>
    </row>
    <row r="1349" spans="30:90">
      <c r="AD1349" s="73"/>
      <c r="AE1349" s="74"/>
      <c r="AF1349" s="74"/>
      <c r="BX1349" s="73"/>
      <c r="BY1349" s="74"/>
      <c r="BZ1349" s="74"/>
      <c r="CA1349" s="74"/>
      <c r="CF1349" s="79"/>
      <c r="CL1349" s="79"/>
    </row>
    <row r="1350" spans="30:90">
      <c r="AD1350" s="73"/>
      <c r="AE1350" s="74"/>
      <c r="AF1350" s="74"/>
      <c r="BX1350" s="73"/>
      <c r="BY1350" s="74"/>
      <c r="BZ1350" s="74"/>
      <c r="CA1350" s="74"/>
      <c r="CF1350" s="79"/>
      <c r="CL1350" s="79"/>
    </row>
    <row r="1351" spans="30:90">
      <c r="AD1351" s="73"/>
      <c r="AE1351" s="74"/>
      <c r="AF1351" s="74"/>
      <c r="BX1351" s="73"/>
      <c r="BY1351" s="74"/>
      <c r="BZ1351" s="74"/>
      <c r="CA1351" s="74"/>
      <c r="CF1351" s="79"/>
      <c r="CL1351" s="79"/>
    </row>
    <row r="1352" spans="30:90">
      <c r="AD1352" s="73"/>
      <c r="AE1352" s="74"/>
      <c r="AF1352" s="74"/>
      <c r="BX1352" s="73"/>
      <c r="BY1352" s="74"/>
      <c r="BZ1352" s="74"/>
      <c r="CA1352" s="74"/>
      <c r="CF1352" s="79"/>
      <c r="CL1352" s="79"/>
    </row>
    <row r="1353" spans="30:90">
      <c r="AD1353" s="73"/>
      <c r="AE1353" s="74"/>
      <c r="AF1353" s="74"/>
      <c r="BX1353" s="73"/>
      <c r="BY1353" s="74"/>
      <c r="BZ1353" s="74"/>
      <c r="CA1353" s="74"/>
      <c r="CF1353" s="79"/>
      <c r="CL1353" s="79"/>
    </row>
    <row r="1354" spans="30:90">
      <c r="AD1354" s="73"/>
      <c r="AE1354" s="74"/>
      <c r="AF1354" s="74"/>
      <c r="BX1354" s="73"/>
      <c r="BY1354" s="74"/>
      <c r="BZ1354" s="74"/>
      <c r="CA1354" s="74"/>
      <c r="CF1354" s="79"/>
      <c r="CL1354" s="79"/>
    </row>
    <row r="1355" spans="30:90">
      <c r="AD1355" s="73"/>
      <c r="AE1355" s="74"/>
      <c r="AF1355" s="74"/>
      <c r="BX1355" s="73"/>
      <c r="BY1355" s="74"/>
      <c r="BZ1355" s="74"/>
      <c r="CA1355" s="74"/>
      <c r="CF1355" s="79"/>
      <c r="CL1355" s="79"/>
    </row>
    <row r="1356" spans="30:90">
      <c r="AD1356" s="73"/>
      <c r="AE1356" s="74"/>
      <c r="AF1356" s="74"/>
      <c r="BX1356" s="73"/>
      <c r="BY1356" s="74"/>
      <c r="BZ1356" s="74"/>
      <c r="CA1356" s="74"/>
      <c r="CF1356" s="79"/>
      <c r="CL1356" s="79"/>
    </row>
    <row r="1357" spans="30:90">
      <c r="AD1357" s="73"/>
      <c r="AE1357" s="74"/>
      <c r="AF1357" s="74"/>
      <c r="BX1357" s="73"/>
      <c r="BY1357" s="74"/>
      <c r="BZ1357" s="74"/>
      <c r="CA1357" s="74"/>
      <c r="CF1357" s="79"/>
      <c r="CL1357" s="79"/>
    </row>
    <row r="1358" spans="30:90">
      <c r="AD1358" s="73"/>
      <c r="AE1358" s="74"/>
      <c r="AF1358" s="74"/>
      <c r="BX1358" s="73"/>
      <c r="BY1358" s="74"/>
      <c r="BZ1358" s="74"/>
      <c r="CA1358" s="74"/>
      <c r="CF1358" s="79"/>
      <c r="CL1358" s="79"/>
    </row>
    <row r="1359" spans="30:90">
      <c r="AD1359" s="73"/>
      <c r="AE1359" s="74"/>
      <c r="AF1359" s="74"/>
      <c r="BX1359" s="73"/>
      <c r="BY1359" s="74"/>
      <c r="BZ1359" s="74"/>
      <c r="CA1359" s="74"/>
      <c r="CF1359" s="79"/>
      <c r="CL1359" s="79"/>
    </row>
    <row r="1360" spans="30:90">
      <c r="AD1360" s="73"/>
      <c r="AE1360" s="74"/>
      <c r="AF1360" s="74"/>
      <c r="BX1360" s="73"/>
      <c r="BY1360" s="74"/>
      <c r="BZ1360" s="74"/>
      <c r="CA1360" s="74"/>
      <c r="CF1360" s="79"/>
      <c r="CL1360" s="79"/>
    </row>
    <row r="1361" spans="30:90">
      <c r="AD1361" s="73"/>
      <c r="AE1361" s="74"/>
      <c r="AF1361" s="74"/>
      <c r="BX1361" s="73"/>
      <c r="BY1361" s="74"/>
      <c r="BZ1361" s="74"/>
      <c r="CA1361" s="74"/>
      <c r="CF1361" s="79"/>
      <c r="CL1361" s="79"/>
    </row>
    <row r="1362" spans="30:90">
      <c r="AD1362" s="73"/>
      <c r="AE1362" s="74"/>
      <c r="AF1362" s="74"/>
      <c r="BX1362" s="73"/>
      <c r="BY1362" s="74"/>
      <c r="BZ1362" s="74"/>
      <c r="CA1362" s="74"/>
      <c r="CF1362" s="79"/>
      <c r="CL1362" s="79"/>
    </row>
    <row r="1363" spans="30:90">
      <c r="AD1363" s="73"/>
      <c r="AE1363" s="74"/>
      <c r="AF1363" s="74"/>
      <c r="BX1363" s="73"/>
      <c r="BY1363" s="74"/>
      <c r="BZ1363" s="74"/>
      <c r="CA1363" s="74"/>
      <c r="CF1363" s="79"/>
      <c r="CL1363" s="79"/>
    </row>
    <row r="1364" spans="30:90">
      <c r="AD1364" s="73"/>
      <c r="AE1364" s="74"/>
      <c r="AF1364" s="74"/>
      <c r="BX1364" s="73"/>
      <c r="BY1364" s="74"/>
      <c r="BZ1364" s="74"/>
      <c r="CA1364" s="74"/>
      <c r="CF1364" s="79"/>
      <c r="CL1364" s="79"/>
    </row>
    <row r="1365" spans="30:90">
      <c r="AD1365" s="73"/>
      <c r="AE1365" s="74"/>
      <c r="AF1365" s="74"/>
      <c r="BX1365" s="73"/>
      <c r="BY1365" s="74"/>
      <c r="BZ1365" s="74"/>
      <c r="CA1365" s="74"/>
      <c r="CF1365" s="79"/>
      <c r="CL1365" s="79"/>
    </row>
    <row r="1366" spans="30:90">
      <c r="AD1366" s="73"/>
      <c r="AE1366" s="74"/>
      <c r="AF1366" s="74"/>
      <c r="BX1366" s="73"/>
      <c r="BY1366" s="74"/>
      <c r="BZ1366" s="74"/>
      <c r="CA1366" s="74"/>
      <c r="CF1366" s="79"/>
      <c r="CL1366" s="79"/>
    </row>
    <row r="1367" spans="30:90">
      <c r="AD1367" s="73"/>
      <c r="AE1367" s="74"/>
      <c r="AF1367" s="74"/>
      <c r="BX1367" s="73"/>
      <c r="BY1367" s="74"/>
      <c r="BZ1367" s="74"/>
      <c r="CA1367" s="74"/>
      <c r="CF1367" s="79"/>
      <c r="CL1367" s="79"/>
    </row>
    <row r="1368" spans="30:90">
      <c r="AD1368" s="73"/>
      <c r="AE1368" s="74"/>
      <c r="AF1368" s="74"/>
      <c r="BX1368" s="73"/>
      <c r="BY1368" s="74"/>
      <c r="BZ1368" s="74"/>
      <c r="CA1368" s="74"/>
      <c r="CF1368" s="79"/>
      <c r="CL1368" s="79"/>
    </row>
    <row r="1369" spans="30:90">
      <c r="AD1369" s="73"/>
      <c r="AE1369" s="74"/>
      <c r="AF1369" s="74"/>
      <c r="BX1369" s="73"/>
      <c r="BY1369" s="74"/>
      <c r="BZ1369" s="74"/>
      <c r="CA1369" s="74"/>
      <c r="CF1369" s="79"/>
      <c r="CL1369" s="79"/>
    </row>
    <row r="1370" spans="30:90">
      <c r="AD1370" s="73"/>
      <c r="AE1370" s="74"/>
      <c r="AF1370" s="74"/>
      <c r="BX1370" s="73"/>
      <c r="BY1370" s="74"/>
      <c r="BZ1370" s="74"/>
      <c r="CA1370" s="74"/>
      <c r="CF1370" s="79"/>
      <c r="CL1370" s="79"/>
    </row>
    <row r="1371" spans="30:90">
      <c r="AD1371" s="73"/>
      <c r="AE1371" s="74"/>
      <c r="AF1371" s="74"/>
      <c r="BX1371" s="73"/>
      <c r="BY1371" s="74"/>
      <c r="BZ1371" s="74"/>
      <c r="CA1371" s="74"/>
      <c r="CF1371" s="79"/>
      <c r="CL1371" s="79"/>
    </row>
    <row r="1372" spans="30:90">
      <c r="AD1372" s="73"/>
      <c r="AE1372" s="74"/>
      <c r="AF1372" s="74"/>
      <c r="BX1372" s="73"/>
      <c r="BY1372" s="74"/>
      <c r="BZ1372" s="74"/>
      <c r="CA1372" s="74"/>
      <c r="CF1372" s="79"/>
      <c r="CL1372" s="79"/>
    </row>
    <row r="1373" spans="30:90">
      <c r="AD1373" s="73"/>
      <c r="AE1373" s="74"/>
      <c r="AF1373" s="74"/>
      <c r="BX1373" s="73"/>
      <c r="BY1373" s="74"/>
      <c r="BZ1373" s="74"/>
      <c r="CA1373" s="74"/>
      <c r="CF1373" s="79"/>
      <c r="CL1373" s="79"/>
    </row>
    <row r="1374" spans="30:90">
      <c r="AD1374" s="73"/>
      <c r="AE1374" s="74"/>
      <c r="AF1374" s="74"/>
      <c r="BX1374" s="73"/>
      <c r="BY1374" s="74"/>
      <c r="BZ1374" s="74"/>
      <c r="CA1374" s="74"/>
      <c r="CF1374" s="79"/>
      <c r="CL1374" s="79"/>
    </row>
    <row r="1375" spans="30:90">
      <c r="AD1375" s="73"/>
      <c r="AE1375" s="74"/>
      <c r="AF1375" s="74"/>
      <c r="BX1375" s="73"/>
      <c r="BY1375" s="74"/>
      <c r="BZ1375" s="74"/>
      <c r="CA1375" s="74"/>
      <c r="CF1375" s="79"/>
      <c r="CL1375" s="79"/>
    </row>
    <row r="1376" spans="30:90">
      <c r="AD1376" s="73"/>
      <c r="AE1376" s="74"/>
      <c r="AF1376" s="74"/>
      <c r="BX1376" s="73"/>
      <c r="BY1376" s="74"/>
      <c r="BZ1376" s="74"/>
      <c r="CA1376" s="74"/>
      <c r="CF1376" s="79"/>
      <c r="CL1376" s="79"/>
    </row>
    <row r="1377" spans="30:90">
      <c r="AD1377" s="73"/>
      <c r="AE1377" s="74"/>
      <c r="AF1377" s="74"/>
      <c r="BX1377" s="73"/>
      <c r="BY1377" s="74"/>
      <c r="BZ1377" s="74"/>
      <c r="CA1377" s="74"/>
      <c r="CF1377" s="79"/>
      <c r="CL1377" s="79"/>
    </row>
    <row r="1378" spans="30:90">
      <c r="AD1378" s="73"/>
      <c r="AE1378" s="74"/>
      <c r="AF1378" s="74"/>
      <c r="BX1378" s="73"/>
      <c r="BY1378" s="74"/>
      <c r="BZ1378" s="74"/>
      <c r="CA1378" s="74"/>
      <c r="CF1378" s="79"/>
      <c r="CL1378" s="79"/>
    </row>
    <row r="1379" spans="30:90">
      <c r="AD1379" s="73"/>
      <c r="AE1379" s="74"/>
      <c r="AF1379" s="74"/>
      <c r="BX1379" s="73"/>
      <c r="BY1379" s="74"/>
      <c r="BZ1379" s="74"/>
      <c r="CA1379" s="74"/>
      <c r="CF1379" s="79"/>
      <c r="CL1379" s="79"/>
    </row>
    <row r="1380" spans="30:90">
      <c r="AD1380" s="73"/>
      <c r="AE1380" s="74"/>
      <c r="AF1380" s="74"/>
      <c r="BX1380" s="73"/>
      <c r="BY1380" s="74"/>
      <c r="BZ1380" s="74"/>
      <c r="CA1380" s="74"/>
      <c r="CF1380" s="79"/>
      <c r="CL1380" s="79"/>
    </row>
    <row r="1381" spans="30:90">
      <c r="AD1381" s="73"/>
      <c r="AE1381" s="74"/>
      <c r="AF1381" s="74"/>
      <c r="BX1381" s="73"/>
      <c r="BY1381" s="74"/>
      <c r="BZ1381" s="74"/>
      <c r="CA1381" s="74"/>
      <c r="CF1381" s="79"/>
      <c r="CL1381" s="79"/>
    </row>
    <row r="1382" spans="30:90">
      <c r="AD1382" s="73"/>
      <c r="AE1382" s="74"/>
      <c r="AF1382" s="74"/>
      <c r="BX1382" s="73"/>
      <c r="BY1382" s="74"/>
      <c r="BZ1382" s="74"/>
      <c r="CA1382" s="74"/>
      <c r="CF1382" s="79"/>
      <c r="CL1382" s="79"/>
    </row>
    <row r="1383" spans="30:90">
      <c r="AD1383" s="73"/>
      <c r="AE1383" s="74"/>
      <c r="AF1383" s="74"/>
      <c r="BX1383" s="73"/>
      <c r="BY1383" s="74"/>
      <c r="BZ1383" s="74"/>
      <c r="CA1383" s="74"/>
      <c r="CF1383" s="79"/>
      <c r="CL1383" s="79"/>
    </row>
    <row r="1384" spans="30:90">
      <c r="AD1384" s="73"/>
      <c r="AE1384" s="74"/>
      <c r="AF1384" s="74"/>
      <c r="BX1384" s="73"/>
      <c r="BY1384" s="74"/>
      <c r="BZ1384" s="74"/>
      <c r="CA1384" s="74"/>
      <c r="CF1384" s="79"/>
      <c r="CL1384" s="79"/>
    </row>
    <row r="1385" spans="30:90">
      <c r="AD1385" s="73"/>
      <c r="AE1385" s="74"/>
      <c r="AF1385" s="74"/>
      <c r="BX1385" s="73"/>
      <c r="BY1385" s="74"/>
      <c r="BZ1385" s="74"/>
      <c r="CA1385" s="74"/>
      <c r="CF1385" s="79"/>
      <c r="CL1385" s="79"/>
    </row>
    <row r="1386" spans="30:90">
      <c r="AD1386" s="73"/>
      <c r="AE1386" s="74"/>
      <c r="AF1386" s="74"/>
      <c r="BX1386" s="73"/>
      <c r="BY1386" s="74"/>
      <c r="BZ1386" s="74"/>
      <c r="CA1386" s="74"/>
      <c r="CF1386" s="79"/>
      <c r="CL1386" s="79"/>
    </row>
    <row r="1387" spans="30:90">
      <c r="AD1387" s="73"/>
      <c r="AE1387" s="74"/>
      <c r="AF1387" s="74"/>
      <c r="BX1387" s="73"/>
      <c r="BY1387" s="74"/>
      <c r="BZ1387" s="74"/>
      <c r="CA1387" s="74"/>
      <c r="CF1387" s="79"/>
      <c r="CL1387" s="79"/>
    </row>
    <row r="1388" spans="30:90">
      <c r="AD1388" s="73"/>
      <c r="AE1388" s="74"/>
      <c r="AF1388" s="74"/>
      <c r="BX1388" s="73"/>
      <c r="BY1388" s="74"/>
      <c r="BZ1388" s="74"/>
      <c r="CA1388" s="74"/>
      <c r="CF1388" s="79"/>
      <c r="CL1388" s="79"/>
    </row>
    <row r="1389" spans="30:90">
      <c r="AD1389" s="73"/>
      <c r="AE1389" s="74"/>
      <c r="AF1389" s="74"/>
      <c r="BX1389" s="73"/>
      <c r="BY1389" s="74"/>
      <c r="BZ1389" s="74"/>
      <c r="CA1389" s="74"/>
      <c r="CF1389" s="79"/>
      <c r="CL1389" s="79"/>
    </row>
    <row r="1390" spans="30:90">
      <c r="AD1390" s="73"/>
      <c r="AE1390" s="74"/>
      <c r="AF1390" s="74"/>
      <c r="BX1390" s="73"/>
      <c r="BY1390" s="74"/>
      <c r="BZ1390" s="74"/>
      <c r="CA1390" s="74"/>
      <c r="CF1390" s="79"/>
      <c r="CL1390" s="79"/>
    </row>
    <row r="1391" spans="30:90">
      <c r="AD1391" s="73"/>
      <c r="AE1391" s="74"/>
      <c r="AF1391" s="74"/>
      <c r="BX1391" s="73"/>
      <c r="BY1391" s="74"/>
      <c r="BZ1391" s="74"/>
      <c r="CA1391" s="74"/>
      <c r="CF1391" s="79"/>
      <c r="CL1391" s="79"/>
    </row>
    <row r="1392" spans="30:90">
      <c r="AD1392" s="73"/>
      <c r="AE1392" s="74"/>
      <c r="AF1392" s="74"/>
      <c r="BX1392" s="73"/>
      <c r="BY1392" s="74"/>
      <c r="BZ1392" s="74"/>
      <c r="CA1392" s="74"/>
      <c r="CF1392" s="79"/>
      <c r="CL1392" s="79"/>
    </row>
    <row r="1393" spans="30:90">
      <c r="AD1393" s="73"/>
      <c r="AE1393" s="74"/>
      <c r="AF1393" s="74"/>
      <c r="BX1393" s="73"/>
      <c r="BY1393" s="74"/>
      <c r="BZ1393" s="74"/>
      <c r="CA1393" s="74"/>
      <c r="CF1393" s="79"/>
      <c r="CL1393" s="79"/>
    </row>
    <row r="1394" spans="30:90">
      <c r="AD1394" s="73"/>
      <c r="AE1394" s="74"/>
      <c r="AF1394" s="74"/>
      <c r="BX1394" s="73"/>
      <c r="BY1394" s="74"/>
      <c r="BZ1394" s="74"/>
      <c r="CA1394" s="74"/>
      <c r="CF1394" s="79"/>
      <c r="CL1394" s="79"/>
    </row>
    <row r="1395" spans="30:90">
      <c r="AD1395" s="73"/>
      <c r="AE1395" s="74"/>
      <c r="AF1395" s="74"/>
      <c r="BX1395" s="73"/>
      <c r="BY1395" s="74"/>
      <c r="BZ1395" s="74"/>
      <c r="CA1395" s="74"/>
      <c r="CF1395" s="79"/>
      <c r="CL1395" s="79"/>
    </row>
    <row r="1396" spans="30:90">
      <c r="AD1396" s="73"/>
      <c r="AE1396" s="74"/>
      <c r="AF1396" s="74"/>
      <c r="BX1396" s="73"/>
      <c r="BY1396" s="74"/>
      <c r="BZ1396" s="74"/>
      <c r="CA1396" s="74"/>
      <c r="CF1396" s="79"/>
      <c r="CL1396" s="79"/>
    </row>
    <row r="1397" spans="30:90">
      <c r="AD1397" s="73"/>
      <c r="AE1397" s="74"/>
      <c r="AF1397" s="74"/>
      <c r="BX1397" s="73"/>
      <c r="BY1397" s="74"/>
      <c r="BZ1397" s="74"/>
      <c r="CA1397" s="74"/>
      <c r="CF1397" s="79"/>
      <c r="CL1397" s="79"/>
    </row>
    <row r="1398" spans="30:90">
      <c r="AD1398" s="73"/>
      <c r="AE1398" s="74"/>
      <c r="AF1398" s="74"/>
      <c r="BX1398" s="73"/>
      <c r="BY1398" s="74"/>
      <c r="BZ1398" s="74"/>
      <c r="CA1398" s="74"/>
      <c r="CF1398" s="79"/>
      <c r="CL1398" s="79"/>
    </row>
    <row r="1399" spans="30:90">
      <c r="AD1399" s="73"/>
      <c r="AE1399" s="74"/>
      <c r="AF1399" s="74"/>
      <c r="BX1399" s="73"/>
      <c r="BY1399" s="74"/>
      <c r="BZ1399" s="74"/>
      <c r="CA1399" s="74"/>
      <c r="CF1399" s="79"/>
      <c r="CL1399" s="79"/>
    </row>
    <row r="1400" spans="30:90">
      <c r="AD1400" s="73"/>
      <c r="AE1400" s="74"/>
      <c r="AF1400" s="74"/>
      <c r="BX1400" s="73"/>
      <c r="BY1400" s="74"/>
      <c r="BZ1400" s="74"/>
      <c r="CA1400" s="74"/>
      <c r="CF1400" s="79"/>
      <c r="CL1400" s="79"/>
    </row>
    <row r="1401" spans="30:90">
      <c r="AD1401" s="73"/>
      <c r="AE1401" s="74"/>
      <c r="AF1401" s="74"/>
      <c r="BX1401" s="73"/>
      <c r="BY1401" s="74"/>
      <c r="BZ1401" s="74"/>
      <c r="CA1401" s="74"/>
      <c r="CF1401" s="79"/>
      <c r="CL1401" s="79"/>
    </row>
    <row r="1402" spans="30:90">
      <c r="AD1402" s="73"/>
      <c r="AE1402" s="74"/>
      <c r="AF1402" s="74"/>
      <c r="BX1402" s="73"/>
      <c r="BY1402" s="74"/>
      <c r="BZ1402" s="74"/>
      <c r="CA1402" s="74"/>
      <c r="CF1402" s="79"/>
      <c r="CL1402" s="79"/>
    </row>
    <row r="1403" spans="30:90">
      <c r="AD1403" s="73"/>
      <c r="AE1403" s="74"/>
      <c r="AF1403" s="74"/>
      <c r="BX1403" s="73"/>
      <c r="BY1403" s="74"/>
      <c r="BZ1403" s="74"/>
      <c r="CA1403" s="74"/>
      <c r="CF1403" s="79"/>
      <c r="CL1403" s="79"/>
    </row>
    <row r="1404" spans="30:90">
      <c r="AD1404" s="73"/>
      <c r="AE1404" s="74"/>
      <c r="AF1404" s="74"/>
      <c r="BX1404" s="73"/>
      <c r="BY1404" s="74"/>
      <c r="BZ1404" s="74"/>
      <c r="CA1404" s="74"/>
      <c r="CF1404" s="79"/>
      <c r="CL1404" s="79"/>
    </row>
    <row r="1405" spans="30:90">
      <c r="AD1405" s="73"/>
      <c r="AE1405" s="74"/>
      <c r="AF1405" s="74"/>
      <c r="BX1405" s="73"/>
      <c r="BY1405" s="74"/>
      <c r="BZ1405" s="74"/>
      <c r="CA1405" s="74"/>
      <c r="CF1405" s="79"/>
      <c r="CL1405" s="79"/>
    </row>
    <row r="1406" spans="30:90">
      <c r="AD1406" s="73"/>
      <c r="AE1406" s="74"/>
      <c r="AF1406" s="74"/>
      <c r="BX1406" s="73"/>
      <c r="BY1406" s="74"/>
      <c r="BZ1406" s="74"/>
      <c r="CA1406" s="74"/>
      <c r="CF1406" s="79"/>
      <c r="CL1406" s="79"/>
    </row>
    <row r="1407" spans="30:90">
      <c r="AD1407" s="73"/>
      <c r="AE1407" s="74"/>
      <c r="AF1407" s="74"/>
      <c r="BX1407" s="73"/>
      <c r="BY1407" s="74"/>
      <c r="BZ1407" s="74"/>
      <c r="CA1407" s="74"/>
      <c r="CF1407" s="79"/>
      <c r="CL1407" s="79"/>
    </row>
    <row r="1408" spans="30:90">
      <c r="AD1408" s="73"/>
      <c r="AE1408" s="74"/>
      <c r="AF1408" s="74"/>
      <c r="BX1408" s="73"/>
      <c r="BY1408" s="74"/>
      <c r="BZ1408" s="74"/>
      <c r="CA1408" s="74"/>
      <c r="CF1408" s="79"/>
      <c r="CL1408" s="79"/>
    </row>
    <row r="1409" spans="30:90">
      <c r="AD1409" s="73"/>
      <c r="AE1409" s="74"/>
      <c r="AF1409" s="74"/>
      <c r="BX1409" s="73"/>
      <c r="BY1409" s="74"/>
      <c r="BZ1409" s="74"/>
      <c r="CA1409" s="74"/>
      <c r="CF1409" s="79"/>
      <c r="CL1409" s="79"/>
    </row>
    <row r="1410" spans="30:90">
      <c r="AD1410" s="73"/>
      <c r="AE1410" s="74"/>
      <c r="AF1410" s="74"/>
      <c r="BX1410" s="73"/>
      <c r="BY1410" s="74"/>
      <c r="BZ1410" s="74"/>
      <c r="CA1410" s="74"/>
      <c r="CF1410" s="79"/>
      <c r="CL1410" s="79"/>
    </row>
    <row r="1411" spans="30:90">
      <c r="AD1411" s="73"/>
      <c r="AE1411" s="74"/>
      <c r="AF1411" s="74"/>
      <c r="BX1411" s="73"/>
      <c r="BY1411" s="74"/>
      <c r="BZ1411" s="74"/>
      <c r="CA1411" s="74"/>
      <c r="CF1411" s="79"/>
      <c r="CL1411" s="79"/>
    </row>
    <row r="1412" spans="30:90">
      <c r="AD1412" s="73"/>
      <c r="AE1412" s="74"/>
      <c r="AF1412" s="74"/>
      <c r="BX1412" s="73"/>
      <c r="BY1412" s="74"/>
      <c r="BZ1412" s="74"/>
      <c r="CA1412" s="74"/>
      <c r="CF1412" s="79"/>
      <c r="CL1412" s="79"/>
    </row>
    <row r="1413" spans="30:90">
      <c r="AD1413" s="73"/>
      <c r="AE1413" s="74"/>
      <c r="AF1413" s="74"/>
      <c r="BX1413" s="73"/>
      <c r="BY1413" s="74"/>
      <c r="BZ1413" s="74"/>
      <c r="CA1413" s="74"/>
      <c r="CF1413" s="79"/>
      <c r="CL1413" s="79"/>
    </row>
    <row r="1414" spans="30:90">
      <c r="AD1414" s="73"/>
      <c r="AE1414" s="74"/>
      <c r="AF1414" s="74"/>
      <c r="BX1414" s="73"/>
      <c r="BY1414" s="74"/>
      <c r="BZ1414" s="74"/>
      <c r="CA1414" s="74"/>
      <c r="CF1414" s="79"/>
      <c r="CL1414" s="79"/>
    </row>
    <row r="1415" spans="30:90">
      <c r="AD1415" s="73"/>
      <c r="AE1415" s="74"/>
      <c r="AF1415" s="74"/>
      <c r="BX1415" s="73"/>
      <c r="BY1415" s="74"/>
      <c r="BZ1415" s="74"/>
      <c r="CA1415" s="74"/>
      <c r="CF1415" s="79"/>
      <c r="CL1415" s="79"/>
    </row>
    <row r="1416" spans="30:90">
      <c r="AD1416" s="73"/>
      <c r="AE1416" s="74"/>
      <c r="AF1416" s="74"/>
      <c r="BX1416" s="73"/>
      <c r="BY1416" s="74"/>
      <c r="BZ1416" s="74"/>
      <c r="CA1416" s="74"/>
      <c r="CF1416" s="79"/>
      <c r="CL1416" s="79"/>
    </row>
    <row r="1417" spans="30:90">
      <c r="AD1417" s="73"/>
      <c r="AE1417" s="74"/>
      <c r="AF1417" s="74"/>
      <c r="BX1417" s="73"/>
      <c r="BY1417" s="74"/>
      <c r="BZ1417" s="74"/>
      <c r="CA1417" s="74"/>
      <c r="CF1417" s="79"/>
      <c r="CL1417" s="79"/>
    </row>
    <row r="1418" spans="30:90">
      <c r="AD1418" s="73"/>
      <c r="AE1418" s="74"/>
      <c r="AF1418" s="74"/>
      <c r="BX1418" s="73"/>
      <c r="BY1418" s="74"/>
      <c r="BZ1418" s="74"/>
      <c r="CA1418" s="74"/>
      <c r="CF1418" s="79"/>
      <c r="CL1418" s="79"/>
    </row>
    <row r="1419" spans="30:90">
      <c r="AD1419" s="73"/>
      <c r="AE1419" s="74"/>
      <c r="AF1419" s="74"/>
      <c r="BX1419" s="73"/>
      <c r="BY1419" s="74"/>
      <c r="BZ1419" s="74"/>
      <c r="CA1419" s="74"/>
      <c r="CF1419" s="79"/>
      <c r="CL1419" s="79"/>
    </row>
    <row r="1420" spans="30:90">
      <c r="AD1420" s="73"/>
      <c r="AE1420" s="74"/>
      <c r="AF1420" s="74"/>
      <c r="BX1420" s="73"/>
      <c r="BY1420" s="74"/>
      <c r="BZ1420" s="74"/>
      <c r="CA1420" s="74"/>
      <c r="CF1420" s="79"/>
      <c r="CL1420" s="79"/>
    </row>
    <row r="1421" spans="30:90">
      <c r="AD1421" s="73"/>
      <c r="AE1421" s="74"/>
      <c r="AF1421" s="74"/>
      <c r="BX1421" s="73"/>
      <c r="BY1421" s="74"/>
      <c r="BZ1421" s="74"/>
      <c r="CA1421" s="74"/>
      <c r="CF1421" s="79"/>
      <c r="CL1421" s="79"/>
    </row>
    <row r="1422" spans="30:90">
      <c r="AD1422" s="73"/>
      <c r="AE1422" s="74"/>
      <c r="AF1422" s="74"/>
      <c r="BX1422" s="73"/>
      <c r="BY1422" s="74"/>
      <c r="BZ1422" s="74"/>
      <c r="CA1422" s="74"/>
      <c r="CF1422" s="79"/>
      <c r="CL1422" s="79"/>
    </row>
    <row r="1423" spans="30:90">
      <c r="AD1423" s="73"/>
      <c r="AE1423" s="74"/>
      <c r="AF1423" s="74"/>
      <c r="BX1423" s="73"/>
      <c r="BY1423" s="74"/>
      <c r="BZ1423" s="74"/>
      <c r="CA1423" s="74"/>
      <c r="CF1423" s="79"/>
      <c r="CL1423" s="79"/>
    </row>
    <row r="1424" spans="30:90">
      <c r="AD1424" s="73"/>
      <c r="AE1424" s="74"/>
      <c r="AF1424" s="74"/>
      <c r="BX1424" s="73"/>
      <c r="BY1424" s="74"/>
      <c r="BZ1424" s="74"/>
      <c r="CA1424" s="74"/>
      <c r="CF1424" s="79"/>
      <c r="CL1424" s="79"/>
    </row>
    <row r="1425" spans="30:90">
      <c r="AD1425" s="73"/>
      <c r="AE1425" s="74"/>
      <c r="AF1425" s="74"/>
      <c r="BX1425" s="73"/>
      <c r="BY1425" s="74"/>
      <c r="BZ1425" s="74"/>
      <c r="CA1425" s="74"/>
      <c r="CF1425" s="79"/>
      <c r="CL1425" s="79"/>
    </row>
    <row r="1426" spans="30:90">
      <c r="AD1426" s="73"/>
      <c r="AE1426" s="74"/>
      <c r="AF1426" s="74"/>
      <c r="BX1426" s="73"/>
      <c r="BY1426" s="74"/>
      <c r="BZ1426" s="74"/>
      <c r="CA1426" s="74"/>
      <c r="CF1426" s="79"/>
      <c r="CL1426" s="79"/>
    </row>
    <row r="1427" spans="30:90">
      <c r="AD1427" s="73"/>
      <c r="AE1427" s="74"/>
      <c r="AF1427" s="74"/>
      <c r="BX1427" s="73"/>
      <c r="BY1427" s="74"/>
      <c r="BZ1427" s="74"/>
      <c r="CA1427" s="74"/>
      <c r="CF1427" s="79"/>
      <c r="CL1427" s="79"/>
    </row>
    <row r="1428" spans="30:90">
      <c r="AD1428" s="73"/>
      <c r="AE1428" s="74"/>
      <c r="AF1428" s="74"/>
      <c r="BX1428" s="73"/>
      <c r="BY1428" s="74"/>
      <c r="BZ1428" s="74"/>
      <c r="CA1428" s="74"/>
      <c r="CF1428" s="79"/>
      <c r="CL1428" s="79"/>
    </row>
    <row r="1429" spans="30:90">
      <c r="AD1429" s="73"/>
      <c r="AE1429" s="74"/>
      <c r="AF1429" s="74"/>
      <c r="BX1429" s="73"/>
      <c r="BY1429" s="74"/>
      <c r="BZ1429" s="74"/>
      <c r="CA1429" s="74"/>
      <c r="CF1429" s="79"/>
      <c r="CL1429" s="79"/>
    </row>
    <row r="1430" spans="30:90">
      <c r="AD1430" s="73"/>
      <c r="AE1430" s="74"/>
      <c r="AF1430" s="74"/>
      <c r="BX1430" s="73"/>
      <c r="BY1430" s="74"/>
      <c r="BZ1430" s="74"/>
      <c r="CA1430" s="74"/>
      <c r="CF1430" s="79"/>
      <c r="CL1430" s="79"/>
    </row>
    <row r="1431" spans="30:90">
      <c r="AD1431" s="73"/>
      <c r="AE1431" s="74"/>
      <c r="AF1431" s="74"/>
      <c r="BX1431" s="73"/>
      <c r="BY1431" s="74"/>
      <c r="BZ1431" s="74"/>
      <c r="CA1431" s="74"/>
      <c r="CF1431" s="79"/>
      <c r="CL1431" s="79"/>
    </row>
    <row r="1432" spans="30:90">
      <c r="AD1432" s="73"/>
      <c r="AE1432" s="74"/>
      <c r="AF1432" s="74"/>
      <c r="BX1432" s="73"/>
      <c r="BY1432" s="74"/>
      <c r="BZ1432" s="74"/>
      <c r="CA1432" s="74"/>
      <c r="CF1432" s="79"/>
      <c r="CL1432" s="79"/>
    </row>
    <row r="1433" spans="30:90">
      <c r="AD1433" s="73"/>
      <c r="AE1433" s="74"/>
      <c r="AF1433" s="74"/>
      <c r="BX1433" s="73"/>
      <c r="BY1433" s="74"/>
      <c r="BZ1433" s="74"/>
      <c r="CA1433" s="74"/>
      <c r="CF1433" s="79"/>
      <c r="CL1433" s="79"/>
    </row>
    <row r="1434" spans="30:90">
      <c r="AD1434" s="73"/>
      <c r="AE1434" s="74"/>
      <c r="AF1434" s="74"/>
      <c r="BX1434" s="73"/>
      <c r="BY1434" s="74"/>
      <c r="BZ1434" s="74"/>
      <c r="CA1434" s="74"/>
      <c r="CF1434" s="79"/>
      <c r="CL1434" s="79"/>
    </row>
    <row r="1435" spans="30:90">
      <c r="AD1435" s="73"/>
      <c r="AE1435" s="74"/>
      <c r="AF1435" s="74"/>
      <c r="BX1435" s="73"/>
      <c r="BY1435" s="74"/>
      <c r="BZ1435" s="74"/>
      <c r="CA1435" s="74"/>
      <c r="CF1435" s="79"/>
      <c r="CL1435" s="79"/>
    </row>
    <row r="1436" spans="30:90">
      <c r="AD1436" s="73"/>
      <c r="AE1436" s="74"/>
      <c r="AF1436" s="74"/>
      <c r="BX1436" s="73"/>
      <c r="BY1436" s="74"/>
      <c r="BZ1436" s="74"/>
      <c r="CA1436" s="74"/>
      <c r="CF1436" s="79"/>
      <c r="CL1436" s="79"/>
    </row>
    <row r="1437" spans="30:90">
      <c r="AD1437" s="73"/>
      <c r="AE1437" s="74"/>
      <c r="AF1437" s="74"/>
      <c r="BX1437" s="73"/>
      <c r="BY1437" s="74"/>
      <c r="BZ1437" s="74"/>
      <c r="CA1437" s="74"/>
      <c r="CF1437" s="79"/>
      <c r="CL1437" s="79"/>
    </row>
    <row r="1438" spans="30:90">
      <c r="AD1438" s="73"/>
      <c r="AE1438" s="74"/>
      <c r="AF1438" s="74"/>
      <c r="BX1438" s="73"/>
      <c r="BY1438" s="74"/>
      <c r="BZ1438" s="74"/>
      <c r="CA1438" s="74"/>
      <c r="CF1438" s="79"/>
      <c r="CL1438" s="79"/>
    </row>
    <row r="1439" spans="30:90">
      <c r="AD1439" s="73"/>
      <c r="AE1439" s="74"/>
      <c r="AF1439" s="74"/>
      <c r="BX1439" s="73"/>
      <c r="BY1439" s="74"/>
      <c r="BZ1439" s="74"/>
      <c r="CA1439" s="74"/>
      <c r="CF1439" s="79"/>
      <c r="CL1439" s="79"/>
    </row>
    <row r="1440" spans="30:90">
      <c r="AD1440" s="73"/>
      <c r="AE1440" s="74"/>
      <c r="AF1440" s="74"/>
      <c r="BX1440" s="73"/>
      <c r="BY1440" s="74"/>
      <c r="BZ1440" s="74"/>
      <c r="CA1440" s="74"/>
      <c r="CF1440" s="79"/>
      <c r="CL1440" s="79"/>
    </row>
    <row r="1441" spans="30:90">
      <c r="AD1441" s="73"/>
      <c r="AE1441" s="74"/>
      <c r="AF1441" s="74"/>
      <c r="BX1441" s="73"/>
      <c r="BY1441" s="74"/>
      <c r="BZ1441" s="74"/>
      <c r="CA1441" s="74"/>
      <c r="CF1441" s="79"/>
      <c r="CL1441" s="79"/>
    </row>
    <row r="1442" spans="30:90">
      <c r="AD1442" s="73"/>
      <c r="AE1442" s="74"/>
      <c r="AF1442" s="74"/>
      <c r="BX1442" s="73"/>
      <c r="BY1442" s="74"/>
      <c r="BZ1442" s="74"/>
      <c r="CA1442" s="74"/>
      <c r="CF1442" s="79"/>
      <c r="CL1442" s="79"/>
    </row>
    <row r="1443" spans="30:90">
      <c r="AD1443" s="73"/>
      <c r="AE1443" s="74"/>
      <c r="AF1443" s="74"/>
      <c r="BX1443" s="73"/>
      <c r="BY1443" s="74"/>
      <c r="BZ1443" s="74"/>
      <c r="CA1443" s="74"/>
      <c r="CF1443" s="79"/>
      <c r="CL1443" s="79"/>
    </row>
    <row r="1444" spans="30:90">
      <c r="AD1444" s="73"/>
      <c r="AE1444" s="74"/>
      <c r="AF1444" s="74"/>
      <c r="BX1444" s="73"/>
      <c r="BY1444" s="74"/>
      <c r="BZ1444" s="74"/>
      <c r="CA1444" s="74"/>
      <c r="CF1444" s="79"/>
      <c r="CL1444" s="79"/>
    </row>
    <row r="1445" spans="30:90">
      <c r="AD1445" s="73"/>
      <c r="AE1445" s="74"/>
      <c r="AF1445" s="74"/>
      <c r="BX1445" s="73"/>
      <c r="BY1445" s="74"/>
      <c r="BZ1445" s="74"/>
      <c r="CA1445" s="74"/>
      <c r="CF1445" s="79"/>
      <c r="CL1445" s="79"/>
    </row>
    <row r="1446" spans="30:90">
      <c r="AD1446" s="73"/>
      <c r="AE1446" s="74"/>
      <c r="AF1446" s="74"/>
      <c r="BX1446" s="73"/>
      <c r="BY1446" s="74"/>
      <c r="BZ1446" s="74"/>
      <c r="CA1446" s="74"/>
      <c r="CF1446" s="79"/>
      <c r="CL1446" s="79"/>
    </row>
    <row r="1447" spans="30:90">
      <c r="AD1447" s="73"/>
      <c r="AE1447" s="74"/>
      <c r="AF1447" s="74"/>
      <c r="BX1447" s="73"/>
      <c r="BY1447" s="74"/>
      <c r="BZ1447" s="74"/>
      <c r="CA1447" s="74"/>
      <c r="CF1447" s="79"/>
      <c r="CL1447" s="79"/>
    </row>
    <row r="1448" spans="30:90">
      <c r="AD1448" s="73"/>
      <c r="AE1448" s="74"/>
      <c r="AF1448" s="74"/>
      <c r="BX1448" s="73"/>
      <c r="BY1448" s="74"/>
      <c r="BZ1448" s="74"/>
      <c r="CA1448" s="74"/>
      <c r="CF1448" s="79"/>
      <c r="CL1448" s="79"/>
    </row>
    <row r="1449" spans="30:90">
      <c r="AD1449" s="73"/>
      <c r="AE1449" s="74"/>
      <c r="AF1449" s="74"/>
      <c r="BX1449" s="73"/>
      <c r="BY1449" s="74"/>
      <c r="BZ1449" s="74"/>
      <c r="CA1449" s="74"/>
      <c r="CF1449" s="79"/>
      <c r="CL1449" s="79"/>
    </row>
    <row r="1450" spans="30:90">
      <c r="AD1450" s="73"/>
      <c r="AE1450" s="74"/>
      <c r="AF1450" s="74"/>
      <c r="BX1450" s="73"/>
      <c r="BY1450" s="74"/>
      <c r="BZ1450" s="74"/>
      <c r="CA1450" s="74"/>
      <c r="CF1450" s="79"/>
      <c r="CL1450" s="79"/>
    </row>
    <row r="1451" spans="30:90">
      <c r="AD1451" s="73"/>
      <c r="AE1451" s="74"/>
      <c r="AF1451" s="74"/>
      <c r="BX1451" s="73"/>
      <c r="BY1451" s="74"/>
      <c r="BZ1451" s="74"/>
      <c r="CA1451" s="74"/>
      <c r="CF1451" s="79"/>
      <c r="CL1451" s="79"/>
    </row>
    <row r="1452" spans="30:90">
      <c r="AD1452" s="73"/>
      <c r="AE1452" s="74"/>
      <c r="AF1452" s="74"/>
      <c r="BX1452" s="73"/>
      <c r="BY1452" s="74"/>
      <c r="BZ1452" s="74"/>
      <c r="CA1452" s="74"/>
      <c r="CF1452" s="79"/>
      <c r="CL1452" s="79"/>
    </row>
    <row r="1453" spans="30:90">
      <c r="AD1453" s="73"/>
      <c r="AE1453" s="74"/>
      <c r="AF1453" s="74"/>
      <c r="BX1453" s="73"/>
      <c r="BY1453" s="74"/>
      <c r="BZ1453" s="74"/>
      <c r="CA1453" s="74"/>
      <c r="CF1453" s="79"/>
      <c r="CL1453" s="79"/>
    </row>
    <row r="1454" spans="30:90">
      <c r="AD1454" s="73"/>
      <c r="AE1454" s="74"/>
      <c r="AF1454" s="74"/>
      <c r="BX1454" s="73"/>
      <c r="BY1454" s="74"/>
      <c r="BZ1454" s="74"/>
      <c r="CA1454" s="74"/>
      <c r="CF1454" s="79"/>
      <c r="CL1454" s="79"/>
    </row>
    <row r="1455" spans="30:90">
      <c r="AD1455" s="73"/>
      <c r="AE1455" s="74"/>
      <c r="AF1455" s="74"/>
      <c r="BX1455" s="73"/>
      <c r="BY1455" s="74"/>
      <c r="BZ1455" s="74"/>
      <c r="CA1455" s="74"/>
      <c r="CF1455" s="79"/>
      <c r="CL1455" s="79"/>
    </row>
    <row r="1456" spans="30:90">
      <c r="AD1456" s="73"/>
      <c r="AE1456" s="74"/>
      <c r="AF1456" s="74"/>
      <c r="BX1456" s="73"/>
      <c r="BY1456" s="74"/>
      <c r="BZ1456" s="74"/>
      <c r="CA1456" s="74"/>
      <c r="CF1456" s="79"/>
      <c r="CL1456" s="79"/>
    </row>
    <row r="1457" spans="30:90">
      <c r="AD1457" s="73"/>
      <c r="AE1457" s="74"/>
      <c r="AF1457" s="74"/>
      <c r="BX1457" s="73"/>
      <c r="BY1457" s="74"/>
      <c r="BZ1457" s="74"/>
      <c r="CA1457" s="74"/>
      <c r="CF1457" s="79"/>
      <c r="CL1457" s="79"/>
    </row>
    <row r="1458" spans="30:90">
      <c r="AD1458" s="73"/>
      <c r="AE1458" s="74"/>
      <c r="AF1458" s="74"/>
      <c r="BX1458" s="73"/>
      <c r="BY1458" s="74"/>
      <c r="BZ1458" s="74"/>
      <c r="CA1458" s="74"/>
      <c r="CF1458" s="79"/>
      <c r="CL1458" s="79"/>
    </row>
    <row r="1459" spans="30:90">
      <c r="AD1459" s="73"/>
      <c r="AE1459" s="74"/>
      <c r="AF1459" s="74"/>
      <c r="BX1459" s="73"/>
      <c r="BY1459" s="74"/>
      <c r="BZ1459" s="74"/>
      <c r="CA1459" s="74"/>
      <c r="CF1459" s="79"/>
      <c r="CL1459" s="79"/>
    </row>
    <row r="1460" spans="30:90">
      <c r="AD1460" s="73"/>
      <c r="AE1460" s="74"/>
      <c r="AF1460" s="74"/>
      <c r="BX1460" s="73"/>
      <c r="BY1460" s="74"/>
      <c r="BZ1460" s="74"/>
      <c r="CA1460" s="74"/>
      <c r="CF1460" s="79"/>
      <c r="CL1460" s="79"/>
    </row>
    <row r="1461" spans="30:90">
      <c r="AD1461" s="73"/>
      <c r="AE1461" s="74"/>
      <c r="AF1461" s="74"/>
      <c r="BX1461" s="73"/>
      <c r="BY1461" s="74"/>
      <c r="BZ1461" s="74"/>
      <c r="CA1461" s="74"/>
      <c r="CF1461" s="79"/>
      <c r="CL1461" s="79"/>
    </row>
    <row r="1462" spans="30:90">
      <c r="AD1462" s="73"/>
      <c r="AE1462" s="74"/>
      <c r="AF1462" s="74"/>
      <c r="BX1462" s="73"/>
      <c r="BY1462" s="74"/>
      <c r="BZ1462" s="74"/>
      <c r="CA1462" s="74"/>
      <c r="CF1462" s="79"/>
      <c r="CL1462" s="79"/>
    </row>
    <row r="1463" spans="30:90">
      <c r="AD1463" s="73"/>
      <c r="AE1463" s="74"/>
      <c r="AF1463" s="74"/>
      <c r="BX1463" s="73"/>
      <c r="BY1463" s="74"/>
      <c r="BZ1463" s="74"/>
      <c r="CA1463" s="74"/>
      <c r="CF1463" s="79"/>
      <c r="CL1463" s="79"/>
    </row>
    <row r="1464" spans="30:90">
      <c r="AD1464" s="73"/>
      <c r="AE1464" s="74"/>
      <c r="AF1464" s="74"/>
      <c r="BX1464" s="73"/>
      <c r="BY1464" s="74"/>
      <c r="BZ1464" s="74"/>
      <c r="CA1464" s="74"/>
      <c r="CF1464" s="79"/>
      <c r="CL1464" s="79"/>
    </row>
    <row r="1465" spans="30:90">
      <c r="AD1465" s="73"/>
      <c r="AE1465" s="74"/>
      <c r="AF1465" s="74"/>
      <c r="BX1465" s="73"/>
      <c r="BY1465" s="74"/>
      <c r="BZ1465" s="74"/>
      <c r="CA1465" s="74"/>
      <c r="CF1465" s="79"/>
      <c r="CL1465" s="79"/>
    </row>
    <row r="1466" spans="30:90">
      <c r="AD1466" s="73"/>
      <c r="AE1466" s="74"/>
      <c r="AF1466" s="74"/>
      <c r="BX1466" s="73"/>
      <c r="BY1466" s="74"/>
      <c r="BZ1466" s="74"/>
      <c r="CA1466" s="74"/>
      <c r="CF1466" s="79"/>
      <c r="CL1466" s="79"/>
    </row>
    <row r="1467" spans="30:90">
      <c r="AD1467" s="73"/>
      <c r="AE1467" s="74"/>
      <c r="AF1467" s="74"/>
      <c r="BX1467" s="73"/>
      <c r="BY1467" s="74"/>
      <c r="BZ1467" s="74"/>
      <c r="CA1467" s="74"/>
      <c r="CF1467" s="79"/>
      <c r="CL1467" s="79"/>
    </row>
    <row r="1468" spans="30:90">
      <c r="AD1468" s="73"/>
      <c r="AE1468" s="74"/>
      <c r="AF1468" s="74"/>
      <c r="BX1468" s="73"/>
      <c r="BY1468" s="74"/>
      <c r="BZ1468" s="74"/>
      <c r="CA1468" s="74"/>
      <c r="CF1468" s="79"/>
      <c r="CL1468" s="79"/>
    </row>
    <row r="1469" spans="30:90">
      <c r="AD1469" s="73"/>
      <c r="AE1469" s="74"/>
      <c r="AF1469" s="74"/>
      <c r="BX1469" s="73"/>
      <c r="BY1469" s="74"/>
      <c r="BZ1469" s="74"/>
      <c r="CA1469" s="74"/>
      <c r="CF1469" s="79"/>
      <c r="CL1469" s="79"/>
    </row>
    <row r="1470" spans="30:90">
      <c r="AD1470" s="73"/>
      <c r="AE1470" s="74"/>
      <c r="AF1470" s="74"/>
      <c r="BX1470" s="73"/>
      <c r="BY1470" s="74"/>
      <c r="BZ1470" s="74"/>
      <c r="CA1470" s="74"/>
      <c r="CF1470" s="79"/>
      <c r="CL1470" s="79"/>
    </row>
    <row r="1471" spans="30:90">
      <c r="AD1471" s="73"/>
      <c r="AE1471" s="74"/>
      <c r="AF1471" s="74"/>
      <c r="BX1471" s="73"/>
      <c r="BY1471" s="74"/>
      <c r="BZ1471" s="74"/>
      <c r="CA1471" s="74"/>
      <c r="CF1471" s="79"/>
      <c r="CL1471" s="79"/>
    </row>
    <row r="1472" spans="30:90">
      <c r="AD1472" s="73"/>
      <c r="AE1472" s="74"/>
      <c r="AF1472" s="74"/>
      <c r="BX1472" s="73"/>
      <c r="BY1472" s="74"/>
      <c r="BZ1472" s="74"/>
      <c r="CA1472" s="74"/>
      <c r="CF1472" s="79"/>
      <c r="CL1472" s="79"/>
    </row>
    <row r="1473" spans="30:90">
      <c r="AD1473" s="73"/>
      <c r="AE1473" s="74"/>
      <c r="AF1473" s="74"/>
      <c r="BX1473" s="73"/>
      <c r="BY1473" s="74"/>
      <c r="BZ1473" s="74"/>
      <c r="CA1473" s="74"/>
      <c r="CF1473" s="79"/>
      <c r="CL1473" s="79"/>
    </row>
    <row r="1474" spans="30:90">
      <c r="AD1474" s="73"/>
      <c r="AE1474" s="74"/>
      <c r="AF1474" s="74"/>
      <c r="BX1474" s="73"/>
      <c r="BY1474" s="74"/>
      <c r="BZ1474" s="74"/>
      <c r="CA1474" s="74"/>
      <c r="CF1474" s="79"/>
      <c r="CL1474" s="79"/>
    </row>
    <row r="1475" spans="30:90">
      <c r="AD1475" s="73"/>
      <c r="AE1475" s="74"/>
      <c r="AF1475" s="74"/>
      <c r="BX1475" s="73"/>
      <c r="BY1475" s="74"/>
      <c r="BZ1475" s="74"/>
      <c r="CA1475" s="74"/>
      <c r="CF1475" s="79"/>
      <c r="CL1475" s="79"/>
    </row>
    <row r="1476" spans="30:90">
      <c r="AD1476" s="73"/>
      <c r="AE1476" s="74"/>
      <c r="AF1476" s="74"/>
      <c r="BX1476" s="73"/>
      <c r="BY1476" s="74"/>
      <c r="BZ1476" s="74"/>
      <c r="CA1476" s="74"/>
      <c r="CF1476" s="79"/>
      <c r="CL1476" s="79"/>
    </row>
    <row r="1477" spans="30:90">
      <c r="AD1477" s="73"/>
      <c r="AE1477" s="74"/>
      <c r="AF1477" s="74"/>
      <c r="BX1477" s="73"/>
      <c r="BY1477" s="74"/>
      <c r="BZ1477" s="74"/>
      <c r="CA1477" s="74"/>
      <c r="CF1477" s="79"/>
      <c r="CL1477" s="79"/>
    </row>
    <row r="1478" spans="30:90">
      <c r="AD1478" s="73"/>
      <c r="AE1478" s="74"/>
      <c r="AF1478" s="74"/>
      <c r="BX1478" s="73"/>
      <c r="BY1478" s="74"/>
      <c r="BZ1478" s="74"/>
      <c r="CA1478" s="74"/>
      <c r="CF1478" s="79"/>
      <c r="CL1478" s="79"/>
    </row>
    <row r="1479" spans="30:90">
      <c r="AD1479" s="73"/>
      <c r="AE1479" s="74"/>
      <c r="AF1479" s="74"/>
      <c r="BX1479" s="73"/>
      <c r="BY1479" s="74"/>
      <c r="BZ1479" s="74"/>
      <c r="CA1479" s="74"/>
      <c r="CF1479" s="79"/>
      <c r="CL1479" s="79"/>
    </row>
    <row r="1480" spans="30:90">
      <c r="AD1480" s="73"/>
      <c r="AE1480" s="74"/>
      <c r="AF1480" s="74"/>
      <c r="BX1480" s="73"/>
      <c r="BY1480" s="74"/>
      <c r="BZ1480" s="74"/>
      <c r="CA1480" s="74"/>
      <c r="CF1480" s="79"/>
      <c r="CL1480" s="79"/>
    </row>
    <row r="1481" spans="30:90">
      <c r="AD1481" s="73"/>
      <c r="AE1481" s="74"/>
      <c r="AF1481" s="74"/>
      <c r="BX1481" s="73"/>
      <c r="BY1481" s="74"/>
      <c r="BZ1481" s="74"/>
      <c r="CA1481" s="74"/>
      <c r="CF1481" s="79"/>
      <c r="CL1481" s="79"/>
    </row>
    <row r="1482" spans="30:90">
      <c r="AD1482" s="73"/>
      <c r="AE1482" s="74"/>
      <c r="AF1482" s="74"/>
      <c r="BX1482" s="73"/>
      <c r="BY1482" s="74"/>
      <c r="BZ1482" s="74"/>
      <c r="CA1482" s="74"/>
      <c r="CF1482" s="79"/>
      <c r="CL1482" s="79"/>
    </row>
    <row r="1483" spans="30:90">
      <c r="AD1483" s="73"/>
      <c r="AE1483" s="74"/>
      <c r="AF1483" s="74"/>
      <c r="BX1483" s="73"/>
      <c r="BY1483" s="74"/>
      <c r="BZ1483" s="74"/>
      <c r="CA1483" s="74"/>
      <c r="CF1483" s="79"/>
      <c r="CL1483" s="79"/>
    </row>
    <row r="1484" spans="30:90">
      <c r="AD1484" s="73"/>
      <c r="AE1484" s="74"/>
      <c r="AF1484" s="74"/>
      <c r="BX1484" s="73"/>
      <c r="BY1484" s="74"/>
      <c r="BZ1484" s="74"/>
      <c r="CA1484" s="74"/>
      <c r="CF1484" s="79"/>
      <c r="CL1484" s="79"/>
    </row>
    <row r="1485" spans="30:90">
      <c r="AD1485" s="73"/>
      <c r="AE1485" s="74"/>
      <c r="AF1485" s="74"/>
      <c r="BX1485" s="73"/>
      <c r="BY1485" s="74"/>
      <c r="BZ1485" s="74"/>
      <c r="CA1485" s="74"/>
      <c r="CF1485" s="79"/>
      <c r="CL1485" s="79"/>
    </row>
    <row r="1486" spans="30:90">
      <c r="AD1486" s="73"/>
      <c r="AE1486" s="74"/>
      <c r="AF1486" s="74"/>
      <c r="BX1486" s="73"/>
      <c r="BY1486" s="74"/>
      <c r="BZ1486" s="74"/>
      <c r="CA1486" s="74"/>
      <c r="CF1486" s="79"/>
      <c r="CL1486" s="79"/>
    </row>
    <row r="1487" spans="30:90">
      <c r="AD1487" s="73"/>
      <c r="AE1487" s="74"/>
      <c r="AF1487" s="74"/>
      <c r="BX1487" s="73"/>
      <c r="BY1487" s="74"/>
      <c r="BZ1487" s="74"/>
      <c r="CA1487" s="74"/>
      <c r="CF1487" s="79"/>
      <c r="CL1487" s="79"/>
    </row>
    <row r="1488" spans="30:90">
      <c r="AD1488" s="73"/>
      <c r="AE1488" s="74"/>
      <c r="AF1488" s="74"/>
      <c r="BX1488" s="73"/>
      <c r="BY1488" s="74"/>
      <c r="BZ1488" s="74"/>
      <c r="CA1488" s="74"/>
      <c r="CF1488" s="79"/>
      <c r="CL1488" s="79"/>
    </row>
    <row r="1489" spans="30:90">
      <c r="AD1489" s="73"/>
      <c r="AE1489" s="74"/>
      <c r="AF1489" s="74"/>
      <c r="BX1489" s="73"/>
      <c r="BY1489" s="74"/>
      <c r="BZ1489" s="74"/>
      <c r="CA1489" s="74"/>
      <c r="CF1489" s="79"/>
      <c r="CL1489" s="79"/>
    </row>
    <row r="1490" spans="30:90">
      <c r="AD1490" s="73"/>
      <c r="AE1490" s="74"/>
      <c r="AF1490" s="74"/>
      <c r="BX1490" s="73"/>
      <c r="BY1490" s="74"/>
      <c r="BZ1490" s="74"/>
      <c r="CA1490" s="74"/>
      <c r="CF1490" s="79"/>
      <c r="CL1490" s="79"/>
    </row>
    <row r="1491" spans="30:90">
      <c r="AD1491" s="73"/>
      <c r="AE1491" s="74"/>
      <c r="AF1491" s="74"/>
      <c r="BX1491" s="73"/>
      <c r="BY1491" s="74"/>
      <c r="BZ1491" s="74"/>
      <c r="CA1491" s="74"/>
      <c r="CF1491" s="79"/>
      <c r="CL1491" s="79"/>
    </row>
    <row r="1492" spans="30:90">
      <c r="AD1492" s="73"/>
      <c r="AE1492" s="74"/>
      <c r="AF1492" s="74"/>
      <c r="BX1492" s="73"/>
      <c r="BY1492" s="74"/>
      <c r="BZ1492" s="74"/>
      <c r="CA1492" s="74"/>
      <c r="CF1492" s="79"/>
      <c r="CL1492" s="79"/>
    </row>
    <row r="1493" spans="30:90">
      <c r="AD1493" s="73"/>
      <c r="AE1493" s="74"/>
      <c r="AF1493" s="74"/>
      <c r="BX1493" s="73"/>
      <c r="BY1493" s="74"/>
      <c r="BZ1493" s="74"/>
      <c r="CA1493" s="74"/>
      <c r="CF1493" s="79"/>
      <c r="CL1493" s="79"/>
    </row>
    <row r="1494" spans="30:90">
      <c r="AD1494" s="73"/>
      <c r="AE1494" s="74"/>
      <c r="AF1494" s="74"/>
      <c r="BX1494" s="73"/>
      <c r="BY1494" s="74"/>
      <c r="BZ1494" s="74"/>
      <c r="CA1494" s="74"/>
      <c r="CF1494" s="79"/>
      <c r="CL1494" s="79"/>
    </row>
    <row r="1495" spans="30:90">
      <c r="AD1495" s="73"/>
      <c r="AE1495" s="74"/>
      <c r="AF1495" s="74"/>
      <c r="BX1495" s="73"/>
      <c r="BY1495" s="74"/>
      <c r="BZ1495" s="74"/>
      <c r="CA1495" s="74"/>
      <c r="CF1495" s="79"/>
      <c r="CL1495" s="79"/>
    </row>
    <row r="1496" spans="30:90">
      <c r="AD1496" s="73"/>
      <c r="AE1496" s="74"/>
      <c r="AF1496" s="74"/>
      <c r="BX1496" s="73"/>
      <c r="BY1496" s="74"/>
      <c r="BZ1496" s="74"/>
      <c r="CA1496" s="74"/>
      <c r="CF1496" s="79"/>
      <c r="CL1496" s="79"/>
    </row>
    <row r="1497" spans="30:90">
      <c r="AD1497" s="73"/>
      <c r="AE1497" s="74"/>
      <c r="AF1497" s="74"/>
      <c r="BX1497" s="73"/>
      <c r="BY1497" s="74"/>
      <c r="BZ1497" s="74"/>
      <c r="CA1497" s="74"/>
      <c r="CF1497" s="79"/>
      <c r="CL1497" s="79"/>
    </row>
    <row r="1498" spans="30:90">
      <c r="AD1498" s="73"/>
      <c r="AE1498" s="74"/>
      <c r="AF1498" s="74"/>
      <c r="BX1498" s="73"/>
      <c r="BY1498" s="74"/>
      <c r="BZ1498" s="74"/>
      <c r="CA1498" s="74"/>
      <c r="CF1498" s="79"/>
      <c r="CL1498" s="79"/>
    </row>
    <row r="1499" spans="30:90">
      <c r="AD1499" s="73"/>
      <c r="AE1499" s="74"/>
      <c r="AF1499" s="74"/>
      <c r="BX1499" s="73"/>
      <c r="BY1499" s="74"/>
      <c r="BZ1499" s="74"/>
      <c r="CA1499" s="74"/>
      <c r="CF1499" s="79"/>
      <c r="CL1499" s="79"/>
    </row>
    <row r="1500" spans="30:90">
      <c r="AD1500" s="73"/>
      <c r="AE1500" s="74"/>
      <c r="AF1500" s="74"/>
      <c r="BX1500" s="73"/>
      <c r="BY1500" s="74"/>
      <c r="BZ1500" s="74"/>
      <c r="CA1500" s="74"/>
      <c r="CF1500" s="79"/>
      <c r="CL1500" s="79"/>
    </row>
    <row r="1501" spans="30:90">
      <c r="AD1501" s="73"/>
      <c r="AE1501" s="74"/>
      <c r="AF1501" s="74"/>
      <c r="BX1501" s="73"/>
      <c r="BY1501" s="74"/>
      <c r="BZ1501" s="74"/>
      <c r="CA1501" s="74"/>
      <c r="CF1501" s="79"/>
      <c r="CL1501" s="79"/>
    </row>
    <row r="1502" spans="30:90">
      <c r="AD1502" s="73"/>
      <c r="AE1502" s="74"/>
      <c r="AF1502" s="74"/>
      <c r="BX1502" s="73"/>
      <c r="BY1502" s="74"/>
      <c r="BZ1502" s="74"/>
      <c r="CA1502" s="74"/>
      <c r="CF1502" s="79"/>
      <c r="CL1502" s="79"/>
    </row>
    <row r="1503" spans="30:90">
      <c r="AD1503" s="73"/>
      <c r="AE1503" s="74"/>
      <c r="AF1503" s="74"/>
      <c r="BX1503" s="73"/>
      <c r="BY1503" s="74"/>
      <c r="BZ1503" s="74"/>
      <c r="CA1503" s="74"/>
      <c r="CF1503" s="79"/>
      <c r="CL1503" s="79"/>
    </row>
    <row r="1504" spans="30:90">
      <c r="AD1504" s="73"/>
      <c r="AE1504" s="74"/>
      <c r="AF1504" s="74"/>
      <c r="BX1504" s="73"/>
      <c r="BY1504" s="74"/>
      <c r="BZ1504" s="74"/>
      <c r="CA1504" s="74"/>
      <c r="CF1504" s="79"/>
      <c r="CL1504" s="79"/>
    </row>
    <row r="1505" spans="30:90">
      <c r="AD1505" s="73"/>
      <c r="AE1505" s="74"/>
      <c r="AF1505" s="74"/>
      <c r="BX1505" s="73"/>
      <c r="BY1505" s="74"/>
      <c r="BZ1505" s="74"/>
      <c r="CA1505" s="74"/>
      <c r="CF1505" s="79"/>
      <c r="CL1505" s="79"/>
    </row>
    <row r="1506" spans="30:90">
      <c r="AD1506" s="73"/>
      <c r="AE1506" s="74"/>
      <c r="AF1506" s="74"/>
      <c r="BX1506" s="73"/>
      <c r="BY1506" s="74"/>
      <c r="BZ1506" s="74"/>
      <c r="CA1506" s="74"/>
      <c r="CF1506" s="79"/>
      <c r="CL1506" s="79"/>
    </row>
    <row r="1507" spans="30:90">
      <c r="AD1507" s="73"/>
      <c r="AE1507" s="74"/>
      <c r="AF1507" s="74"/>
      <c r="BX1507" s="73"/>
      <c r="BY1507" s="74"/>
      <c r="BZ1507" s="74"/>
      <c r="CA1507" s="74"/>
      <c r="CF1507" s="79"/>
      <c r="CL1507" s="79"/>
    </row>
    <row r="1508" spans="30:90">
      <c r="AD1508" s="73"/>
      <c r="AE1508" s="74"/>
      <c r="AF1508" s="74"/>
      <c r="BX1508" s="73"/>
      <c r="BY1508" s="74"/>
      <c r="BZ1508" s="74"/>
      <c r="CA1508" s="74"/>
      <c r="CF1508" s="79"/>
      <c r="CL1508" s="79"/>
    </row>
    <row r="1509" spans="30:90">
      <c r="AD1509" s="73"/>
      <c r="AE1509" s="74"/>
      <c r="AF1509" s="74"/>
      <c r="BX1509" s="73"/>
      <c r="BY1509" s="74"/>
      <c r="BZ1509" s="74"/>
      <c r="CA1509" s="74"/>
      <c r="CF1509" s="79"/>
      <c r="CL1509" s="79"/>
    </row>
    <row r="1510" spans="30:90">
      <c r="AD1510" s="73"/>
      <c r="AE1510" s="74"/>
      <c r="AF1510" s="74"/>
      <c r="BX1510" s="73"/>
      <c r="BY1510" s="74"/>
      <c r="BZ1510" s="74"/>
      <c r="CA1510" s="74"/>
      <c r="CF1510" s="79"/>
      <c r="CL1510" s="79"/>
    </row>
    <row r="1511" spans="30:90">
      <c r="AD1511" s="73"/>
      <c r="AE1511" s="74"/>
      <c r="AF1511" s="74"/>
      <c r="BX1511" s="73"/>
      <c r="BY1511" s="74"/>
      <c r="BZ1511" s="74"/>
      <c r="CA1511" s="74"/>
      <c r="CF1511" s="79"/>
      <c r="CL1511" s="79"/>
    </row>
    <row r="1512" spans="30:90">
      <c r="AD1512" s="73"/>
      <c r="AE1512" s="74"/>
      <c r="AF1512" s="74"/>
      <c r="BX1512" s="73"/>
      <c r="BY1512" s="74"/>
      <c r="BZ1512" s="74"/>
      <c r="CA1512" s="74"/>
      <c r="CF1512" s="79"/>
      <c r="CL1512" s="79"/>
    </row>
    <row r="1513" spans="30:90">
      <c r="AD1513" s="73"/>
      <c r="AE1513" s="74"/>
      <c r="AF1513" s="74"/>
      <c r="BX1513" s="73"/>
      <c r="BY1513" s="74"/>
      <c r="BZ1513" s="74"/>
      <c r="CA1513" s="74"/>
      <c r="CF1513" s="79"/>
      <c r="CL1513" s="79"/>
    </row>
    <row r="1514" spans="30:90">
      <c r="AD1514" s="73"/>
      <c r="AE1514" s="74"/>
      <c r="AF1514" s="74"/>
      <c r="BX1514" s="73"/>
      <c r="BY1514" s="74"/>
      <c r="BZ1514" s="74"/>
      <c r="CA1514" s="74"/>
      <c r="CF1514" s="79"/>
      <c r="CL1514" s="79"/>
    </row>
    <row r="1515" spans="30:90">
      <c r="AD1515" s="73"/>
      <c r="AE1515" s="74"/>
      <c r="AF1515" s="74"/>
      <c r="BX1515" s="73"/>
      <c r="BY1515" s="74"/>
      <c r="BZ1515" s="74"/>
      <c r="CA1515" s="74"/>
      <c r="CF1515" s="79"/>
      <c r="CL1515" s="79"/>
    </row>
    <row r="1516" spans="30:90">
      <c r="AD1516" s="73"/>
      <c r="AE1516" s="74"/>
      <c r="AF1516" s="74"/>
      <c r="BX1516" s="73"/>
      <c r="BY1516" s="74"/>
      <c r="BZ1516" s="74"/>
      <c r="CA1516" s="74"/>
      <c r="CF1516" s="79"/>
      <c r="CL1516" s="79"/>
    </row>
    <row r="1517" spans="30:90">
      <c r="AD1517" s="73"/>
      <c r="AE1517" s="74"/>
      <c r="AF1517" s="74"/>
      <c r="BX1517" s="73"/>
      <c r="BY1517" s="74"/>
      <c r="BZ1517" s="74"/>
      <c r="CA1517" s="74"/>
      <c r="CF1517" s="79"/>
      <c r="CL1517" s="79"/>
    </row>
    <row r="1518" spans="30:90">
      <c r="AD1518" s="73"/>
      <c r="AE1518" s="74"/>
      <c r="AF1518" s="74"/>
      <c r="BX1518" s="73"/>
      <c r="BY1518" s="74"/>
      <c r="BZ1518" s="74"/>
      <c r="CA1518" s="74"/>
      <c r="CF1518" s="79"/>
      <c r="CL1518" s="79"/>
    </row>
    <row r="1519" spans="30:90">
      <c r="AD1519" s="73"/>
      <c r="AE1519" s="74"/>
      <c r="AF1519" s="74"/>
      <c r="BX1519" s="73"/>
      <c r="BY1519" s="74"/>
      <c r="BZ1519" s="74"/>
      <c r="CA1519" s="74"/>
      <c r="CF1519" s="79"/>
      <c r="CL1519" s="79"/>
    </row>
    <row r="1520" spans="30:90">
      <c r="AD1520" s="73"/>
      <c r="AE1520" s="74"/>
      <c r="AF1520" s="74"/>
      <c r="BX1520" s="73"/>
      <c r="BY1520" s="74"/>
      <c r="BZ1520" s="74"/>
      <c r="CA1520" s="74"/>
      <c r="CF1520" s="79"/>
      <c r="CL1520" s="79"/>
    </row>
    <row r="1521" spans="30:90">
      <c r="AD1521" s="73"/>
      <c r="AE1521" s="74"/>
      <c r="AF1521" s="74"/>
      <c r="BX1521" s="73"/>
      <c r="BY1521" s="74"/>
      <c r="BZ1521" s="74"/>
      <c r="CA1521" s="74"/>
      <c r="CF1521" s="79"/>
      <c r="CL1521" s="79"/>
    </row>
    <row r="1522" spans="30:90">
      <c r="AD1522" s="73"/>
      <c r="AE1522" s="74"/>
      <c r="AF1522" s="74"/>
      <c r="BX1522" s="73"/>
      <c r="BY1522" s="74"/>
      <c r="BZ1522" s="74"/>
      <c r="CA1522" s="74"/>
      <c r="CF1522" s="79"/>
      <c r="CL1522" s="79"/>
    </row>
    <row r="1523" spans="30:90">
      <c r="AD1523" s="73"/>
      <c r="AE1523" s="74"/>
      <c r="AF1523" s="74"/>
      <c r="BX1523" s="73"/>
      <c r="BY1523" s="74"/>
      <c r="BZ1523" s="74"/>
      <c r="CA1523" s="74"/>
      <c r="CF1523" s="79"/>
      <c r="CL1523" s="79"/>
    </row>
    <row r="1524" spans="30:90">
      <c r="AD1524" s="73"/>
      <c r="AE1524" s="74"/>
      <c r="AF1524" s="74"/>
      <c r="BX1524" s="73"/>
      <c r="BY1524" s="74"/>
      <c r="BZ1524" s="74"/>
      <c r="CA1524" s="74"/>
      <c r="CF1524" s="79"/>
      <c r="CL1524" s="79"/>
    </row>
    <row r="1525" spans="30:90">
      <c r="AD1525" s="73"/>
      <c r="AE1525" s="74"/>
      <c r="AF1525" s="74"/>
      <c r="BX1525" s="73"/>
      <c r="BY1525" s="74"/>
      <c r="BZ1525" s="74"/>
      <c r="CA1525" s="74"/>
      <c r="CF1525" s="79"/>
      <c r="CL1525" s="79"/>
    </row>
    <row r="1526" spans="30:90">
      <c r="AD1526" s="73"/>
      <c r="AE1526" s="74"/>
      <c r="AF1526" s="74"/>
      <c r="BX1526" s="73"/>
      <c r="BY1526" s="74"/>
      <c r="BZ1526" s="74"/>
      <c r="CA1526" s="74"/>
      <c r="CF1526" s="79"/>
      <c r="CL1526" s="79"/>
    </row>
    <row r="1527" spans="30:90">
      <c r="AD1527" s="73"/>
      <c r="AE1527" s="74"/>
      <c r="AF1527" s="74"/>
      <c r="BX1527" s="73"/>
      <c r="BY1527" s="74"/>
      <c r="BZ1527" s="74"/>
      <c r="CA1527" s="74"/>
      <c r="CF1527" s="79"/>
      <c r="CL1527" s="79"/>
    </row>
    <row r="1528" spans="30:90">
      <c r="AD1528" s="73"/>
      <c r="AE1528" s="74"/>
      <c r="AF1528" s="74"/>
      <c r="BX1528" s="73"/>
      <c r="BY1528" s="74"/>
      <c r="BZ1528" s="74"/>
      <c r="CA1528" s="74"/>
      <c r="CF1528" s="79"/>
      <c r="CL1528" s="79"/>
    </row>
    <row r="1529" spans="30:90">
      <c r="AD1529" s="73"/>
      <c r="AE1529" s="74"/>
      <c r="AF1529" s="74"/>
      <c r="BX1529" s="73"/>
      <c r="BY1529" s="74"/>
      <c r="BZ1529" s="74"/>
      <c r="CA1529" s="74"/>
      <c r="CF1529" s="79"/>
      <c r="CL1529" s="79"/>
    </row>
    <row r="1530" spans="30:90">
      <c r="AD1530" s="73"/>
      <c r="AE1530" s="74"/>
      <c r="AF1530" s="74"/>
      <c r="BX1530" s="73"/>
      <c r="BY1530" s="74"/>
      <c r="BZ1530" s="74"/>
      <c r="CA1530" s="74"/>
      <c r="CF1530" s="79"/>
      <c r="CL1530" s="79"/>
    </row>
    <row r="1531" spans="30:90">
      <c r="AD1531" s="73"/>
      <c r="AE1531" s="74"/>
      <c r="AF1531" s="74"/>
      <c r="BX1531" s="73"/>
      <c r="BY1531" s="74"/>
      <c r="BZ1531" s="74"/>
      <c r="CA1531" s="74"/>
      <c r="CF1531" s="79"/>
      <c r="CL1531" s="79"/>
    </row>
    <row r="1532" spans="30:90">
      <c r="AD1532" s="73"/>
      <c r="AE1532" s="74"/>
      <c r="AF1532" s="74"/>
      <c r="BX1532" s="73"/>
      <c r="BY1532" s="74"/>
      <c r="BZ1532" s="74"/>
      <c r="CA1532" s="74"/>
      <c r="CF1532" s="79"/>
      <c r="CL1532" s="79"/>
    </row>
    <row r="1533" spans="30:90">
      <c r="AD1533" s="73"/>
      <c r="AE1533" s="74"/>
      <c r="AF1533" s="74"/>
      <c r="BX1533" s="73"/>
      <c r="BY1533" s="74"/>
      <c r="BZ1533" s="74"/>
      <c r="CA1533" s="74"/>
      <c r="CF1533" s="79"/>
      <c r="CL1533" s="79"/>
    </row>
    <row r="1534" spans="30:90">
      <c r="AD1534" s="73"/>
      <c r="AE1534" s="74"/>
      <c r="AF1534" s="74"/>
      <c r="BX1534" s="73"/>
      <c r="BY1534" s="74"/>
      <c r="BZ1534" s="74"/>
      <c r="CA1534" s="74"/>
      <c r="CF1534" s="79"/>
      <c r="CL1534" s="79"/>
    </row>
    <row r="1535" spans="30:90">
      <c r="AD1535" s="73"/>
      <c r="AE1535" s="74"/>
      <c r="AF1535" s="74"/>
      <c r="BX1535" s="73"/>
      <c r="BY1535" s="74"/>
      <c r="BZ1535" s="74"/>
      <c r="CA1535" s="74"/>
      <c r="CF1535" s="79"/>
      <c r="CL1535" s="79"/>
    </row>
    <row r="1536" spans="30:90">
      <c r="AD1536" s="73"/>
      <c r="AE1536" s="74"/>
      <c r="AF1536" s="74"/>
      <c r="BX1536" s="73"/>
      <c r="BY1536" s="74"/>
      <c r="BZ1536" s="74"/>
      <c r="CA1536" s="74"/>
      <c r="CF1536" s="79"/>
      <c r="CL1536" s="79"/>
    </row>
    <row r="1537" spans="30:90">
      <c r="AD1537" s="73"/>
      <c r="AE1537" s="74"/>
      <c r="AF1537" s="74"/>
      <c r="BX1537" s="73"/>
      <c r="BY1537" s="74"/>
      <c r="BZ1537" s="74"/>
      <c r="CA1537" s="74"/>
      <c r="CF1537" s="79"/>
      <c r="CL1537" s="79"/>
    </row>
    <row r="1538" spans="30:90">
      <c r="AD1538" s="73"/>
      <c r="AE1538" s="74"/>
      <c r="AF1538" s="74"/>
      <c r="BX1538" s="73"/>
      <c r="BY1538" s="74"/>
      <c r="BZ1538" s="74"/>
      <c r="CA1538" s="74"/>
      <c r="CF1538" s="79"/>
      <c r="CL1538" s="79"/>
    </row>
    <row r="1539" spans="30:90">
      <c r="AD1539" s="73"/>
      <c r="AE1539" s="74"/>
      <c r="AF1539" s="74"/>
      <c r="BX1539" s="73"/>
      <c r="BY1539" s="74"/>
      <c r="BZ1539" s="74"/>
      <c r="CA1539" s="74"/>
      <c r="CF1539" s="79"/>
      <c r="CL1539" s="79"/>
    </row>
    <row r="1540" spans="30:90">
      <c r="AD1540" s="73"/>
      <c r="AE1540" s="74"/>
      <c r="AF1540" s="74"/>
      <c r="BX1540" s="73"/>
      <c r="BY1540" s="74"/>
      <c r="BZ1540" s="74"/>
      <c r="CA1540" s="74"/>
      <c r="CF1540" s="79"/>
      <c r="CL1540" s="79"/>
    </row>
    <row r="1541" spans="30:90">
      <c r="AD1541" s="73"/>
      <c r="AE1541" s="74"/>
      <c r="AF1541" s="74"/>
      <c r="BX1541" s="73"/>
      <c r="BY1541" s="74"/>
      <c r="BZ1541" s="74"/>
      <c r="CA1541" s="74"/>
      <c r="CF1541" s="79"/>
      <c r="CL1541" s="79"/>
    </row>
    <row r="1542" spans="30:90">
      <c r="AD1542" s="73"/>
      <c r="AE1542" s="74"/>
      <c r="AF1542" s="74"/>
      <c r="BX1542" s="73"/>
      <c r="BY1542" s="74"/>
      <c r="BZ1542" s="74"/>
      <c r="CA1542" s="74"/>
      <c r="CF1542" s="79"/>
      <c r="CL1542" s="79"/>
    </row>
    <row r="1543" spans="30:90">
      <c r="AD1543" s="73"/>
      <c r="AE1543" s="74"/>
      <c r="AF1543" s="74"/>
      <c r="BX1543" s="73"/>
      <c r="BY1543" s="74"/>
      <c r="BZ1543" s="74"/>
      <c r="CA1543" s="74"/>
      <c r="CF1543" s="79"/>
      <c r="CL1543" s="79"/>
    </row>
    <row r="1544" spans="30:90">
      <c r="AD1544" s="73"/>
      <c r="AE1544" s="74"/>
      <c r="AF1544" s="74"/>
      <c r="BX1544" s="73"/>
      <c r="BY1544" s="74"/>
      <c r="BZ1544" s="74"/>
      <c r="CA1544" s="74"/>
      <c r="CF1544" s="79"/>
      <c r="CL1544" s="79"/>
    </row>
    <row r="1545" spans="30:90">
      <c r="AD1545" s="73"/>
      <c r="AE1545" s="74"/>
      <c r="AF1545" s="74"/>
      <c r="BX1545" s="73"/>
      <c r="BY1545" s="74"/>
      <c r="BZ1545" s="74"/>
      <c r="CA1545" s="74"/>
      <c r="CF1545" s="79"/>
      <c r="CL1545" s="79"/>
    </row>
    <row r="1546" spans="30:90">
      <c r="AD1546" s="73"/>
      <c r="AE1546" s="74"/>
      <c r="AF1546" s="74"/>
      <c r="BX1546" s="73"/>
      <c r="BY1546" s="74"/>
      <c r="BZ1546" s="74"/>
      <c r="CA1546" s="74"/>
      <c r="CF1546" s="79"/>
      <c r="CL1546" s="79"/>
    </row>
    <row r="1547" spans="30:90">
      <c r="AD1547" s="73"/>
      <c r="AE1547" s="74"/>
      <c r="AF1547" s="74"/>
      <c r="BX1547" s="73"/>
      <c r="BY1547" s="74"/>
      <c r="BZ1547" s="74"/>
      <c r="CA1547" s="74"/>
      <c r="CF1547" s="79"/>
      <c r="CL1547" s="79"/>
    </row>
    <row r="1548" spans="30:90">
      <c r="AD1548" s="73"/>
      <c r="AE1548" s="74"/>
      <c r="AF1548" s="74"/>
      <c r="BX1548" s="73"/>
      <c r="BY1548" s="74"/>
      <c r="BZ1548" s="74"/>
      <c r="CA1548" s="74"/>
      <c r="CF1548" s="79"/>
      <c r="CL1548" s="79"/>
    </row>
    <row r="1549" spans="30:90">
      <c r="AD1549" s="73"/>
      <c r="AE1549" s="74"/>
      <c r="AF1549" s="74"/>
      <c r="BX1549" s="73"/>
      <c r="BY1549" s="74"/>
      <c r="BZ1549" s="74"/>
      <c r="CA1549" s="74"/>
      <c r="CF1549" s="79"/>
      <c r="CL1549" s="79"/>
    </row>
    <row r="1550" spans="30:90">
      <c r="AD1550" s="73"/>
      <c r="AE1550" s="74"/>
      <c r="AF1550" s="74"/>
      <c r="BX1550" s="73"/>
      <c r="BY1550" s="74"/>
      <c r="BZ1550" s="74"/>
      <c r="CA1550" s="74"/>
      <c r="CF1550" s="79"/>
      <c r="CL1550" s="79"/>
    </row>
    <row r="1551" spans="30:90">
      <c r="AD1551" s="73"/>
      <c r="AE1551" s="74"/>
      <c r="AF1551" s="74"/>
      <c r="BX1551" s="73"/>
      <c r="BY1551" s="74"/>
      <c r="BZ1551" s="74"/>
      <c r="CA1551" s="74"/>
      <c r="CF1551" s="79"/>
      <c r="CL1551" s="79"/>
    </row>
    <row r="1552" spans="30:90">
      <c r="AD1552" s="73"/>
      <c r="AE1552" s="74"/>
      <c r="AF1552" s="74"/>
      <c r="BX1552" s="73"/>
      <c r="BY1552" s="74"/>
      <c r="BZ1552" s="74"/>
      <c r="CA1552" s="74"/>
      <c r="CF1552" s="79"/>
      <c r="CL1552" s="79"/>
    </row>
    <row r="1553" spans="30:90">
      <c r="AD1553" s="73"/>
      <c r="AE1553" s="74"/>
      <c r="AF1553" s="74"/>
      <c r="BX1553" s="73"/>
      <c r="BY1553" s="74"/>
      <c r="BZ1553" s="74"/>
      <c r="CA1553" s="74"/>
      <c r="CF1553" s="79"/>
      <c r="CL1553" s="79"/>
    </row>
    <row r="1554" spans="30:90">
      <c r="AD1554" s="73"/>
      <c r="AE1554" s="74"/>
      <c r="AF1554" s="74"/>
      <c r="BX1554" s="73"/>
      <c r="BY1554" s="74"/>
      <c r="BZ1554" s="74"/>
      <c r="CA1554" s="74"/>
      <c r="CF1554" s="79"/>
      <c r="CL1554" s="79"/>
    </row>
    <row r="1555" spans="30:90">
      <c r="AD1555" s="73"/>
      <c r="AE1555" s="74"/>
      <c r="AF1555" s="74"/>
      <c r="BX1555" s="73"/>
      <c r="BY1555" s="74"/>
      <c r="BZ1555" s="74"/>
      <c r="CA1555" s="74"/>
      <c r="CF1555" s="79"/>
      <c r="CL1555" s="79"/>
    </row>
    <row r="1556" spans="30:90">
      <c r="AD1556" s="73"/>
      <c r="AE1556" s="74"/>
      <c r="AF1556" s="74"/>
      <c r="BX1556" s="73"/>
      <c r="BY1556" s="74"/>
      <c r="BZ1556" s="74"/>
      <c r="CA1556" s="74"/>
      <c r="CF1556" s="79"/>
      <c r="CL1556" s="79"/>
    </row>
    <row r="1557" spans="30:90">
      <c r="AD1557" s="73"/>
      <c r="AE1557" s="74"/>
      <c r="AF1557" s="74"/>
      <c r="BX1557" s="73"/>
      <c r="BY1557" s="74"/>
      <c r="BZ1557" s="74"/>
      <c r="CA1557" s="74"/>
      <c r="CF1557" s="79"/>
      <c r="CL1557" s="79"/>
    </row>
    <row r="1558" spans="30:90">
      <c r="AD1558" s="73"/>
      <c r="AE1558" s="74"/>
      <c r="AF1558" s="74"/>
      <c r="BX1558" s="73"/>
      <c r="BY1558" s="74"/>
      <c r="BZ1558" s="74"/>
      <c r="CA1558" s="74"/>
      <c r="CF1558" s="79"/>
      <c r="CL1558" s="79"/>
    </row>
    <row r="1559" spans="30:90">
      <c r="AD1559" s="73"/>
      <c r="AE1559" s="74"/>
      <c r="AF1559" s="74"/>
      <c r="BX1559" s="73"/>
      <c r="BY1559" s="74"/>
      <c r="BZ1559" s="74"/>
      <c r="CA1559" s="74"/>
      <c r="CF1559" s="79"/>
      <c r="CL1559" s="79"/>
    </row>
    <row r="1560" spans="30:90">
      <c r="AD1560" s="73"/>
      <c r="AE1560" s="74"/>
      <c r="AF1560" s="74"/>
      <c r="BX1560" s="73"/>
      <c r="BY1560" s="74"/>
      <c r="BZ1560" s="74"/>
      <c r="CA1560" s="74"/>
      <c r="CF1560" s="79"/>
      <c r="CL1560" s="79"/>
    </row>
    <row r="1561" spans="30:90">
      <c r="AD1561" s="73"/>
      <c r="AE1561" s="74"/>
      <c r="AF1561" s="74"/>
      <c r="BX1561" s="73"/>
      <c r="BY1561" s="74"/>
      <c r="BZ1561" s="74"/>
      <c r="CA1561" s="74"/>
      <c r="CF1561" s="79"/>
      <c r="CL1561" s="79"/>
    </row>
    <row r="1562" spans="30:90">
      <c r="AD1562" s="73"/>
      <c r="AE1562" s="74"/>
      <c r="AF1562" s="74"/>
      <c r="BX1562" s="73"/>
      <c r="BY1562" s="74"/>
      <c r="BZ1562" s="74"/>
      <c r="CA1562" s="74"/>
      <c r="CF1562" s="79"/>
      <c r="CL1562" s="79"/>
    </row>
    <row r="1563" spans="30:90">
      <c r="AD1563" s="73"/>
      <c r="AE1563" s="74"/>
      <c r="AF1563" s="74"/>
      <c r="BX1563" s="73"/>
      <c r="BY1563" s="74"/>
      <c r="BZ1563" s="74"/>
      <c r="CA1563" s="74"/>
      <c r="CF1563" s="79"/>
      <c r="CL1563" s="79"/>
    </row>
    <row r="1564" spans="30:90">
      <c r="AD1564" s="73"/>
      <c r="AE1564" s="74"/>
      <c r="AF1564" s="74"/>
      <c r="BX1564" s="73"/>
      <c r="BY1564" s="74"/>
      <c r="BZ1564" s="74"/>
      <c r="CA1564" s="74"/>
      <c r="CF1564" s="79"/>
      <c r="CL1564" s="79"/>
    </row>
    <row r="1565" spans="30:90">
      <c r="AD1565" s="73"/>
      <c r="AE1565" s="74"/>
      <c r="AF1565" s="74"/>
      <c r="BX1565" s="73"/>
      <c r="BY1565" s="74"/>
      <c r="BZ1565" s="74"/>
      <c r="CA1565" s="74"/>
      <c r="CF1565" s="79"/>
      <c r="CL1565" s="79"/>
    </row>
    <row r="1566" spans="30:90">
      <c r="AD1566" s="73"/>
      <c r="AE1566" s="74"/>
      <c r="AF1566" s="74"/>
      <c r="BX1566" s="73"/>
      <c r="BY1566" s="74"/>
      <c r="BZ1566" s="74"/>
      <c r="CA1566" s="74"/>
      <c r="CF1566" s="79"/>
      <c r="CL1566" s="79"/>
    </row>
    <row r="1567" spans="30:90">
      <c r="AD1567" s="73"/>
      <c r="AE1567" s="74"/>
      <c r="AF1567" s="74"/>
      <c r="BX1567" s="73"/>
      <c r="BY1567" s="74"/>
      <c r="BZ1567" s="74"/>
      <c r="CA1567" s="74"/>
      <c r="CF1567" s="79"/>
      <c r="CL1567" s="79"/>
    </row>
    <row r="1568" spans="30:90">
      <c r="AD1568" s="73"/>
      <c r="AE1568" s="74"/>
      <c r="AF1568" s="74"/>
      <c r="BX1568" s="73"/>
      <c r="BY1568" s="74"/>
      <c r="BZ1568" s="74"/>
      <c r="CA1568" s="74"/>
      <c r="CF1568" s="79"/>
      <c r="CL1568" s="79"/>
    </row>
    <row r="1569" spans="30:90">
      <c r="AD1569" s="73"/>
      <c r="AE1569" s="74"/>
      <c r="AF1569" s="74"/>
      <c r="BX1569" s="73"/>
      <c r="BY1569" s="74"/>
      <c r="BZ1569" s="74"/>
      <c r="CA1569" s="74"/>
      <c r="CF1569" s="79"/>
      <c r="CL1569" s="79"/>
    </row>
    <row r="1570" spans="30:90">
      <c r="AD1570" s="73"/>
      <c r="AE1570" s="74"/>
      <c r="AF1570" s="74"/>
      <c r="BX1570" s="73"/>
      <c r="BY1570" s="74"/>
      <c r="BZ1570" s="74"/>
      <c r="CA1570" s="74"/>
      <c r="CF1570" s="79"/>
      <c r="CL1570" s="79"/>
    </row>
    <row r="1571" spans="30:90">
      <c r="AD1571" s="73"/>
      <c r="AE1571" s="74"/>
      <c r="AF1571" s="74"/>
      <c r="BX1571" s="73"/>
      <c r="BY1571" s="74"/>
      <c r="BZ1571" s="74"/>
      <c r="CA1571" s="74"/>
      <c r="CF1571" s="79"/>
      <c r="CL1571" s="79"/>
    </row>
    <row r="1572" spans="30:90">
      <c r="AD1572" s="73"/>
      <c r="AE1572" s="74"/>
      <c r="AF1572" s="74"/>
      <c r="BX1572" s="73"/>
      <c r="BY1572" s="74"/>
      <c r="BZ1572" s="74"/>
      <c r="CA1572" s="74"/>
      <c r="CF1572" s="79"/>
      <c r="CL1572" s="79"/>
    </row>
    <row r="1573" spans="30:90">
      <c r="AD1573" s="73"/>
      <c r="AE1573" s="74"/>
      <c r="AF1573" s="74"/>
      <c r="BX1573" s="73"/>
      <c r="BY1573" s="74"/>
      <c r="BZ1573" s="74"/>
      <c r="CA1573" s="74"/>
      <c r="CF1573" s="79"/>
      <c r="CL1573" s="79"/>
    </row>
    <row r="1574" spans="30:90">
      <c r="AD1574" s="73"/>
      <c r="AE1574" s="74"/>
      <c r="AF1574" s="74"/>
      <c r="BX1574" s="73"/>
      <c r="BY1574" s="74"/>
      <c r="BZ1574" s="74"/>
      <c r="CA1574" s="74"/>
      <c r="CF1574" s="79"/>
      <c r="CL1574" s="79"/>
    </row>
    <row r="1575" spans="30:90">
      <c r="AD1575" s="73"/>
      <c r="AE1575" s="74"/>
      <c r="AF1575" s="74"/>
      <c r="BX1575" s="73"/>
      <c r="BY1575" s="74"/>
      <c r="BZ1575" s="74"/>
      <c r="CA1575" s="74"/>
      <c r="CF1575" s="79"/>
      <c r="CL1575" s="79"/>
    </row>
    <row r="1576" spans="30:90">
      <c r="AD1576" s="73"/>
      <c r="AE1576" s="74"/>
      <c r="AF1576" s="74"/>
      <c r="BX1576" s="73"/>
      <c r="BY1576" s="74"/>
      <c r="BZ1576" s="74"/>
      <c r="CA1576" s="74"/>
      <c r="CF1576" s="79"/>
      <c r="CL1576" s="79"/>
    </row>
    <row r="1577" spans="30:90">
      <c r="AD1577" s="73"/>
      <c r="AE1577" s="74"/>
      <c r="AF1577" s="74"/>
      <c r="BX1577" s="73"/>
      <c r="BY1577" s="74"/>
      <c r="BZ1577" s="74"/>
      <c r="CA1577" s="74"/>
      <c r="CF1577" s="79"/>
      <c r="CL1577" s="79"/>
    </row>
    <row r="1578" spans="30:90">
      <c r="AD1578" s="73"/>
      <c r="AE1578" s="74"/>
      <c r="AF1578" s="74"/>
      <c r="BX1578" s="73"/>
      <c r="BY1578" s="74"/>
      <c r="BZ1578" s="74"/>
      <c r="CA1578" s="74"/>
      <c r="CF1578" s="79"/>
      <c r="CL1578" s="79"/>
    </row>
    <row r="1579" spans="30:90">
      <c r="AD1579" s="73"/>
      <c r="AE1579" s="74"/>
      <c r="AF1579" s="74"/>
      <c r="BX1579" s="73"/>
      <c r="BY1579" s="74"/>
      <c r="BZ1579" s="74"/>
      <c r="CA1579" s="74"/>
      <c r="CF1579" s="79"/>
      <c r="CL1579" s="79"/>
    </row>
    <row r="1580" spans="30:90">
      <c r="AD1580" s="73"/>
      <c r="AE1580" s="74"/>
      <c r="AF1580" s="74"/>
      <c r="BX1580" s="73"/>
      <c r="BY1580" s="74"/>
      <c r="BZ1580" s="74"/>
      <c r="CA1580" s="74"/>
      <c r="CF1580" s="79"/>
      <c r="CL1580" s="79"/>
    </row>
    <row r="1581" spans="30:90">
      <c r="AD1581" s="73"/>
      <c r="AE1581" s="74"/>
      <c r="AF1581" s="74"/>
      <c r="BX1581" s="73"/>
      <c r="BY1581" s="74"/>
      <c r="BZ1581" s="74"/>
      <c r="CA1581" s="74"/>
      <c r="CF1581" s="79"/>
      <c r="CL1581" s="79"/>
    </row>
    <row r="1582" spans="30:90">
      <c r="AD1582" s="73"/>
      <c r="AE1582" s="74"/>
      <c r="AF1582" s="74"/>
      <c r="BX1582" s="73"/>
      <c r="BY1582" s="74"/>
      <c r="BZ1582" s="74"/>
      <c r="CA1582" s="74"/>
      <c r="CF1582" s="79"/>
      <c r="CL1582" s="79"/>
    </row>
    <row r="1583" spans="30:90">
      <c r="AD1583" s="73"/>
      <c r="AE1583" s="74"/>
      <c r="AF1583" s="74"/>
      <c r="BX1583" s="73"/>
      <c r="BY1583" s="74"/>
      <c r="BZ1583" s="74"/>
      <c r="CA1583" s="74"/>
      <c r="CF1583" s="79"/>
      <c r="CL1583" s="79"/>
    </row>
    <row r="1584" spans="30:90">
      <c r="AD1584" s="73"/>
      <c r="AE1584" s="74"/>
      <c r="AF1584" s="74"/>
      <c r="BX1584" s="73"/>
      <c r="BY1584" s="74"/>
      <c r="BZ1584" s="74"/>
      <c r="CA1584" s="74"/>
      <c r="CF1584" s="79"/>
      <c r="CL1584" s="79"/>
    </row>
    <row r="1585" spans="30:90">
      <c r="AD1585" s="73"/>
      <c r="AE1585" s="74"/>
      <c r="AF1585" s="74"/>
      <c r="BX1585" s="73"/>
      <c r="BY1585" s="74"/>
      <c r="BZ1585" s="74"/>
      <c r="CA1585" s="74"/>
      <c r="CF1585" s="79"/>
      <c r="CL1585" s="79"/>
    </row>
    <row r="1586" spans="30:90">
      <c r="AD1586" s="73"/>
      <c r="AE1586" s="74"/>
      <c r="AF1586" s="74"/>
      <c r="BX1586" s="73"/>
      <c r="BY1586" s="74"/>
      <c r="BZ1586" s="74"/>
      <c r="CA1586" s="74"/>
      <c r="CF1586" s="79"/>
      <c r="CL1586" s="79"/>
    </row>
    <row r="1587" spans="30:90">
      <c r="AD1587" s="73"/>
      <c r="AE1587" s="74"/>
      <c r="AF1587" s="74"/>
      <c r="BX1587" s="73"/>
      <c r="BY1587" s="74"/>
      <c r="BZ1587" s="74"/>
      <c r="CA1587" s="74"/>
      <c r="CF1587" s="79"/>
      <c r="CL1587" s="79"/>
    </row>
    <row r="1588" spans="30:90">
      <c r="AD1588" s="73"/>
      <c r="AE1588" s="74"/>
      <c r="AF1588" s="74"/>
      <c r="BX1588" s="73"/>
      <c r="BY1588" s="74"/>
      <c r="BZ1588" s="74"/>
      <c r="CA1588" s="74"/>
      <c r="CF1588" s="79"/>
      <c r="CL1588" s="79"/>
    </row>
    <row r="1589" spans="30:90">
      <c r="AD1589" s="73"/>
      <c r="AE1589" s="74"/>
      <c r="AF1589" s="74"/>
      <c r="BX1589" s="73"/>
      <c r="BY1589" s="74"/>
      <c r="BZ1589" s="74"/>
      <c r="CA1589" s="74"/>
      <c r="CF1589" s="79"/>
      <c r="CL1589" s="79"/>
    </row>
    <row r="1590" spans="30:90">
      <c r="AD1590" s="73"/>
      <c r="AE1590" s="74"/>
      <c r="AF1590" s="74"/>
      <c r="BX1590" s="73"/>
      <c r="BY1590" s="74"/>
      <c r="BZ1590" s="74"/>
      <c r="CA1590" s="74"/>
      <c r="CF1590" s="79"/>
      <c r="CL1590" s="79"/>
    </row>
    <row r="1591" spans="30:90">
      <c r="AD1591" s="73"/>
      <c r="AE1591" s="74"/>
      <c r="AF1591" s="74"/>
      <c r="BX1591" s="73"/>
      <c r="BY1591" s="74"/>
      <c r="BZ1591" s="74"/>
      <c r="CA1591" s="74"/>
      <c r="CF1591" s="79"/>
      <c r="CL1591" s="79"/>
    </row>
    <row r="1592" spans="30:90">
      <c r="AD1592" s="73"/>
      <c r="AE1592" s="74"/>
      <c r="AF1592" s="74"/>
      <c r="BX1592" s="73"/>
      <c r="BY1592" s="74"/>
      <c r="BZ1592" s="74"/>
      <c r="CA1592" s="74"/>
      <c r="CF1592" s="79"/>
      <c r="CL1592" s="79"/>
    </row>
    <row r="1593" spans="30:90">
      <c r="AD1593" s="73"/>
      <c r="AE1593" s="74"/>
      <c r="AF1593" s="74"/>
      <c r="BX1593" s="73"/>
      <c r="BY1593" s="74"/>
      <c r="BZ1593" s="74"/>
      <c r="CA1593" s="74"/>
      <c r="CF1593" s="79"/>
      <c r="CL1593" s="79"/>
    </row>
    <row r="1594" spans="30:90">
      <c r="AD1594" s="73"/>
      <c r="AE1594" s="74"/>
      <c r="AF1594" s="74"/>
      <c r="BX1594" s="73"/>
      <c r="BY1594" s="74"/>
      <c r="BZ1594" s="74"/>
      <c r="CA1594" s="74"/>
      <c r="CF1594" s="79"/>
      <c r="CL1594" s="79"/>
    </row>
    <row r="1595" spans="30:90">
      <c r="AD1595" s="73"/>
      <c r="AE1595" s="74"/>
      <c r="AF1595" s="74"/>
      <c r="BX1595" s="73"/>
      <c r="BY1595" s="74"/>
      <c r="BZ1595" s="74"/>
      <c r="CA1595" s="74"/>
      <c r="CF1595" s="79"/>
      <c r="CL1595" s="79"/>
    </row>
    <row r="1596" spans="30:90">
      <c r="AD1596" s="73"/>
      <c r="AE1596" s="74"/>
      <c r="AF1596" s="74"/>
      <c r="BX1596" s="73"/>
      <c r="BY1596" s="74"/>
      <c r="BZ1596" s="74"/>
      <c r="CA1596" s="74"/>
      <c r="CF1596" s="79"/>
      <c r="CL1596" s="79"/>
    </row>
    <row r="1597" spans="30:90">
      <c r="AD1597" s="73"/>
      <c r="AE1597" s="74"/>
      <c r="AF1597" s="74"/>
      <c r="BX1597" s="73"/>
      <c r="BY1597" s="74"/>
      <c r="BZ1597" s="74"/>
      <c r="CA1597" s="74"/>
      <c r="CF1597" s="79"/>
      <c r="CL1597" s="79"/>
    </row>
    <row r="1598" spans="30:90">
      <c r="AD1598" s="73"/>
      <c r="AE1598" s="74"/>
      <c r="AF1598" s="74"/>
      <c r="BX1598" s="73"/>
      <c r="BY1598" s="74"/>
      <c r="BZ1598" s="74"/>
      <c r="CA1598" s="74"/>
      <c r="CF1598" s="79"/>
      <c r="CL1598" s="79"/>
    </row>
    <row r="1599" spans="30:90">
      <c r="AD1599" s="73"/>
      <c r="AE1599" s="74"/>
      <c r="AF1599" s="74"/>
      <c r="BX1599" s="73"/>
      <c r="BY1599" s="74"/>
      <c r="BZ1599" s="74"/>
      <c r="CA1599" s="74"/>
      <c r="CF1599" s="79"/>
      <c r="CL1599" s="79"/>
    </row>
    <row r="1600" spans="30:90">
      <c r="AD1600" s="73"/>
      <c r="AE1600" s="74"/>
      <c r="AF1600" s="74"/>
      <c r="BX1600" s="73"/>
      <c r="BY1600" s="74"/>
      <c r="BZ1600" s="74"/>
      <c r="CA1600" s="74"/>
      <c r="CF1600" s="79"/>
      <c r="CL1600" s="79"/>
    </row>
    <row r="1601" spans="30:90">
      <c r="AD1601" s="73"/>
      <c r="AE1601" s="74"/>
      <c r="AF1601" s="74"/>
      <c r="BX1601" s="73"/>
      <c r="BY1601" s="74"/>
      <c r="BZ1601" s="74"/>
      <c r="CA1601" s="74"/>
      <c r="CF1601" s="79"/>
      <c r="CL1601" s="79"/>
    </row>
    <row r="1602" spans="30:90">
      <c r="AD1602" s="73"/>
      <c r="AE1602" s="74"/>
      <c r="AF1602" s="74"/>
      <c r="BX1602" s="73"/>
      <c r="BY1602" s="74"/>
      <c r="BZ1602" s="74"/>
      <c r="CA1602" s="74"/>
      <c r="CF1602" s="79"/>
      <c r="CL1602" s="79"/>
    </row>
    <row r="1603" spans="30:90">
      <c r="AD1603" s="73"/>
      <c r="AE1603" s="74"/>
      <c r="AF1603" s="74"/>
      <c r="BX1603" s="73"/>
      <c r="BY1603" s="74"/>
      <c r="BZ1603" s="74"/>
      <c r="CA1603" s="74"/>
      <c r="CF1603" s="79"/>
      <c r="CL1603" s="79"/>
    </row>
    <row r="1604" spans="30:90">
      <c r="AD1604" s="73"/>
      <c r="AE1604" s="74"/>
      <c r="AF1604" s="74"/>
      <c r="BX1604" s="73"/>
      <c r="BY1604" s="74"/>
      <c r="BZ1604" s="74"/>
      <c r="CA1604" s="74"/>
      <c r="CF1604" s="79"/>
      <c r="CL1604" s="79"/>
    </row>
    <row r="1605" spans="30:90">
      <c r="AD1605" s="73"/>
      <c r="AE1605" s="74"/>
      <c r="AF1605" s="74"/>
      <c r="BX1605" s="73"/>
      <c r="BY1605" s="74"/>
      <c r="BZ1605" s="74"/>
      <c r="CA1605" s="74"/>
      <c r="CF1605" s="79"/>
      <c r="CL1605" s="79"/>
    </row>
    <row r="1606" spans="30:90">
      <c r="AD1606" s="73"/>
      <c r="AE1606" s="74"/>
      <c r="AF1606" s="74"/>
      <c r="BX1606" s="73"/>
      <c r="BY1606" s="74"/>
      <c r="BZ1606" s="74"/>
      <c r="CA1606" s="74"/>
      <c r="CF1606" s="79"/>
      <c r="CL1606" s="79"/>
    </row>
    <row r="1607" spans="30:90">
      <c r="AD1607" s="73"/>
      <c r="AE1607" s="74"/>
      <c r="AF1607" s="74"/>
      <c r="BX1607" s="73"/>
      <c r="BY1607" s="74"/>
      <c r="BZ1607" s="74"/>
      <c r="CA1607" s="74"/>
      <c r="CF1607" s="79"/>
      <c r="CL1607" s="79"/>
    </row>
    <row r="1608" spans="30:90">
      <c r="AD1608" s="73"/>
      <c r="AE1608" s="74"/>
      <c r="AF1608" s="74"/>
      <c r="BX1608" s="73"/>
      <c r="BY1608" s="74"/>
      <c r="BZ1608" s="74"/>
      <c r="CA1608" s="74"/>
      <c r="CF1608" s="79"/>
      <c r="CL1608" s="79"/>
    </row>
    <row r="1609" spans="30:90">
      <c r="AD1609" s="73"/>
      <c r="AE1609" s="74"/>
      <c r="AF1609" s="74"/>
      <c r="BX1609" s="73"/>
      <c r="BY1609" s="74"/>
      <c r="BZ1609" s="74"/>
      <c r="CA1609" s="74"/>
      <c r="CF1609" s="79"/>
      <c r="CL1609" s="79"/>
    </row>
    <row r="1610" spans="30:90">
      <c r="AD1610" s="73"/>
      <c r="AE1610" s="74"/>
      <c r="AF1610" s="74"/>
      <c r="BX1610" s="73"/>
      <c r="BY1610" s="74"/>
      <c r="BZ1610" s="74"/>
      <c r="CA1610" s="74"/>
      <c r="CF1610" s="79"/>
      <c r="CL1610" s="79"/>
    </row>
    <row r="1611" spans="30:90">
      <c r="AD1611" s="73"/>
      <c r="AE1611" s="74"/>
      <c r="AF1611" s="74"/>
      <c r="BX1611" s="73"/>
      <c r="BY1611" s="74"/>
      <c r="BZ1611" s="74"/>
      <c r="CA1611" s="74"/>
      <c r="CF1611" s="79"/>
      <c r="CL1611" s="79"/>
    </row>
    <row r="1612" spans="30:90">
      <c r="AD1612" s="73"/>
      <c r="AE1612" s="74"/>
      <c r="AF1612" s="74"/>
      <c r="BX1612" s="73"/>
      <c r="BY1612" s="74"/>
      <c r="BZ1612" s="74"/>
      <c r="CA1612" s="74"/>
      <c r="CF1612" s="79"/>
      <c r="CL1612" s="79"/>
    </row>
    <row r="1613" spans="30:90">
      <c r="AD1613" s="73"/>
      <c r="AE1613" s="74"/>
      <c r="AF1613" s="74"/>
      <c r="BX1613" s="73"/>
      <c r="BY1613" s="74"/>
      <c r="BZ1613" s="74"/>
      <c r="CA1613" s="74"/>
      <c r="CF1613" s="79"/>
      <c r="CL1613" s="79"/>
    </row>
    <row r="1614" spans="30:90">
      <c r="AD1614" s="73"/>
      <c r="AE1614" s="74"/>
      <c r="AF1614" s="74"/>
      <c r="BX1614" s="73"/>
      <c r="BY1614" s="74"/>
      <c r="BZ1614" s="74"/>
      <c r="CA1614" s="74"/>
      <c r="CF1614" s="79"/>
      <c r="CL1614" s="79"/>
    </row>
    <row r="1615" spans="30:90">
      <c r="AD1615" s="73"/>
      <c r="AE1615" s="74"/>
      <c r="AF1615" s="74"/>
      <c r="BX1615" s="73"/>
      <c r="BY1615" s="74"/>
      <c r="BZ1615" s="74"/>
      <c r="CA1615" s="74"/>
      <c r="CF1615" s="79"/>
      <c r="CL1615" s="79"/>
    </row>
    <row r="1616" spans="30:90">
      <c r="AD1616" s="73"/>
      <c r="AE1616" s="74"/>
      <c r="AF1616" s="74"/>
      <c r="BX1616" s="73"/>
      <c r="BY1616" s="74"/>
      <c r="BZ1616" s="74"/>
      <c r="CA1616" s="74"/>
      <c r="CF1616" s="79"/>
      <c r="CL1616" s="79"/>
    </row>
    <row r="1617" spans="30:90">
      <c r="AD1617" s="73"/>
      <c r="AE1617" s="74"/>
      <c r="AF1617" s="74"/>
      <c r="BX1617" s="73"/>
      <c r="BY1617" s="74"/>
      <c r="BZ1617" s="74"/>
      <c r="CA1617" s="74"/>
      <c r="CF1617" s="79"/>
      <c r="CL1617" s="79"/>
    </row>
    <row r="1618" spans="30:90">
      <c r="AD1618" s="73"/>
      <c r="AE1618" s="74"/>
      <c r="AF1618" s="74"/>
      <c r="BX1618" s="73"/>
      <c r="BY1618" s="74"/>
      <c r="BZ1618" s="74"/>
      <c r="CA1618" s="74"/>
      <c r="CF1618" s="79"/>
      <c r="CL1618" s="79"/>
    </row>
    <row r="1619" spans="30:90">
      <c r="AD1619" s="73"/>
      <c r="AE1619" s="74"/>
      <c r="AF1619" s="74"/>
      <c r="BX1619" s="73"/>
      <c r="BY1619" s="74"/>
      <c r="BZ1619" s="74"/>
      <c r="CA1619" s="74"/>
      <c r="CF1619" s="79"/>
      <c r="CL1619" s="79"/>
    </row>
    <row r="1620" spans="30:90">
      <c r="AD1620" s="73"/>
      <c r="AE1620" s="74"/>
      <c r="AF1620" s="74"/>
      <c r="BX1620" s="73"/>
      <c r="BY1620" s="74"/>
      <c r="BZ1620" s="74"/>
      <c r="CA1620" s="74"/>
      <c r="CF1620" s="79"/>
      <c r="CL1620" s="79"/>
    </row>
    <row r="1621" spans="30:90">
      <c r="AD1621" s="73"/>
      <c r="AE1621" s="74"/>
      <c r="AF1621" s="74"/>
      <c r="BX1621" s="73"/>
      <c r="BY1621" s="74"/>
      <c r="BZ1621" s="74"/>
      <c r="CA1621" s="74"/>
      <c r="CF1621" s="79"/>
      <c r="CL1621" s="79"/>
    </row>
    <row r="1622" spans="30:90">
      <c r="AD1622" s="73"/>
      <c r="AE1622" s="74"/>
      <c r="AF1622" s="74"/>
      <c r="BX1622" s="73"/>
      <c r="BY1622" s="74"/>
      <c r="BZ1622" s="74"/>
      <c r="CA1622" s="74"/>
      <c r="CF1622" s="79"/>
      <c r="CL1622" s="79"/>
    </row>
    <row r="1623" spans="30:90">
      <c r="AD1623" s="73"/>
      <c r="AE1623" s="74"/>
      <c r="AF1623" s="74"/>
      <c r="BX1623" s="73"/>
      <c r="BY1623" s="74"/>
      <c r="BZ1623" s="74"/>
      <c r="CA1623" s="74"/>
      <c r="CF1623" s="79"/>
      <c r="CL1623" s="79"/>
    </row>
    <row r="1624" spans="30:90">
      <c r="AD1624" s="73"/>
      <c r="AE1624" s="74"/>
      <c r="AF1624" s="74"/>
      <c r="BX1624" s="73"/>
      <c r="BY1624" s="74"/>
      <c r="BZ1624" s="74"/>
      <c r="CA1624" s="74"/>
      <c r="CF1624" s="79"/>
      <c r="CL1624" s="79"/>
    </row>
    <row r="1625" spans="30:90">
      <c r="AD1625" s="73"/>
      <c r="AE1625" s="74"/>
      <c r="AF1625" s="74"/>
      <c r="BX1625" s="73"/>
      <c r="BY1625" s="74"/>
      <c r="BZ1625" s="74"/>
      <c r="CA1625" s="74"/>
      <c r="CF1625" s="79"/>
      <c r="CL1625" s="79"/>
    </row>
    <row r="1626" spans="30:90">
      <c r="AD1626" s="73"/>
      <c r="AE1626" s="74"/>
      <c r="AF1626" s="74"/>
      <c r="BX1626" s="73"/>
      <c r="BY1626" s="74"/>
      <c r="BZ1626" s="74"/>
      <c r="CA1626" s="74"/>
      <c r="CF1626" s="79"/>
      <c r="CL1626" s="79"/>
    </row>
    <row r="1627" spans="30:90">
      <c r="AD1627" s="73"/>
      <c r="AE1627" s="74"/>
      <c r="AF1627" s="74"/>
      <c r="BX1627" s="73"/>
      <c r="BY1627" s="74"/>
      <c r="BZ1627" s="74"/>
      <c r="CA1627" s="74"/>
      <c r="CF1627" s="79"/>
      <c r="CL1627" s="79"/>
    </row>
    <row r="1628" spans="30:90">
      <c r="AD1628" s="73"/>
      <c r="AE1628" s="74"/>
      <c r="AF1628" s="74"/>
      <c r="BX1628" s="73"/>
      <c r="BY1628" s="74"/>
      <c r="BZ1628" s="74"/>
      <c r="CA1628" s="74"/>
      <c r="CF1628" s="79"/>
      <c r="CL1628" s="79"/>
    </row>
    <row r="1629" spans="30:90">
      <c r="AD1629" s="73"/>
      <c r="AE1629" s="74"/>
      <c r="AF1629" s="74"/>
      <c r="BX1629" s="73"/>
      <c r="BY1629" s="74"/>
      <c r="BZ1629" s="74"/>
      <c r="CA1629" s="74"/>
      <c r="CF1629" s="79"/>
      <c r="CL1629" s="79"/>
    </row>
    <row r="1630" spans="30:90">
      <c r="AD1630" s="73"/>
      <c r="AE1630" s="74"/>
      <c r="AF1630" s="74"/>
      <c r="BX1630" s="73"/>
      <c r="BY1630" s="74"/>
      <c r="BZ1630" s="74"/>
      <c r="CA1630" s="74"/>
      <c r="CF1630" s="79"/>
      <c r="CL1630" s="79"/>
    </row>
    <row r="1631" spans="30:90">
      <c r="AD1631" s="73"/>
      <c r="AE1631" s="74"/>
      <c r="AF1631" s="74"/>
      <c r="BX1631" s="73"/>
      <c r="BY1631" s="74"/>
      <c r="BZ1631" s="74"/>
      <c r="CA1631" s="74"/>
      <c r="CF1631" s="79"/>
      <c r="CL1631" s="79"/>
    </row>
    <row r="1632" spans="30:90">
      <c r="AD1632" s="73"/>
      <c r="AE1632" s="74"/>
      <c r="AF1632" s="74"/>
      <c r="BX1632" s="73"/>
      <c r="BY1632" s="74"/>
      <c r="BZ1632" s="74"/>
      <c r="CA1632" s="74"/>
      <c r="CF1632" s="79"/>
      <c r="CL1632" s="79"/>
    </row>
    <row r="1633" spans="30:90">
      <c r="AD1633" s="73"/>
      <c r="AE1633" s="74"/>
      <c r="AF1633" s="74"/>
      <c r="BX1633" s="73"/>
      <c r="BY1633" s="74"/>
      <c r="BZ1633" s="74"/>
      <c r="CA1633" s="74"/>
      <c r="CF1633" s="79"/>
      <c r="CL1633" s="79"/>
    </row>
    <row r="1634" spans="30:90">
      <c r="AD1634" s="73"/>
      <c r="AE1634" s="74"/>
      <c r="AF1634" s="74"/>
      <c r="BX1634" s="73"/>
      <c r="BY1634" s="74"/>
      <c r="BZ1634" s="74"/>
      <c r="CA1634" s="74"/>
      <c r="CF1634" s="79"/>
      <c r="CL1634" s="79"/>
    </row>
    <row r="1635" spans="30:90">
      <c r="AD1635" s="73"/>
      <c r="AE1635" s="74"/>
      <c r="AF1635" s="74"/>
      <c r="BX1635" s="73"/>
      <c r="BY1635" s="74"/>
      <c r="BZ1635" s="74"/>
      <c r="CA1635" s="74"/>
      <c r="CF1635" s="79"/>
      <c r="CL1635" s="79"/>
    </row>
    <row r="1636" spans="30:90">
      <c r="AD1636" s="73"/>
      <c r="AE1636" s="74"/>
      <c r="AF1636" s="74"/>
      <c r="BX1636" s="73"/>
      <c r="BY1636" s="74"/>
      <c r="BZ1636" s="74"/>
      <c r="CA1636" s="74"/>
      <c r="CF1636" s="79"/>
      <c r="CL1636" s="79"/>
    </row>
    <row r="1637" spans="30:90">
      <c r="AD1637" s="73"/>
      <c r="AE1637" s="74"/>
      <c r="AF1637" s="74"/>
      <c r="BX1637" s="73"/>
      <c r="BY1637" s="74"/>
      <c r="BZ1637" s="74"/>
      <c r="CA1637" s="74"/>
      <c r="CF1637" s="79"/>
      <c r="CL1637" s="79"/>
    </row>
    <row r="1638" spans="30:90">
      <c r="AD1638" s="73"/>
      <c r="AE1638" s="74"/>
      <c r="AF1638" s="74"/>
      <c r="BX1638" s="73"/>
      <c r="BY1638" s="74"/>
      <c r="BZ1638" s="74"/>
      <c r="CA1638" s="74"/>
      <c r="CF1638" s="79"/>
      <c r="CL1638" s="79"/>
    </row>
    <row r="1639" spans="30:90">
      <c r="AD1639" s="73"/>
      <c r="AE1639" s="74"/>
      <c r="AF1639" s="74"/>
      <c r="BX1639" s="73"/>
      <c r="BY1639" s="74"/>
      <c r="BZ1639" s="74"/>
      <c r="CA1639" s="74"/>
      <c r="CF1639" s="79"/>
      <c r="CL1639" s="79"/>
    </row>
    <row r="1640" spans="30:90">
      <c r="AD1640" s="73"/>
      <c r="AE1640" s="74"/>
      <c r="AF1640" s="74"/>
      <c r="BX1640" s="73"/>
      <c r="BY1640" s="74"/>
      <c r="BZ1640" s="74"/>
      <c r="CA1640" s="74"/>
      <c r="CF1640" s="79"/>
      <c r="CL1640" s="79"/>
    </row>
    <row r="1641" spans="30:90">
      <c r="AD1641" s="73"/>
      <c r="AE1641" s="74"/>
      <c r="AF1641" s="74"/>
      <c r="BX1641" s="73"/>
      <c r="BY1641" s="74"/>
      <c r="BZ1641" s="74"/>
      <c r="CA1641" s="74"/>
      <c r="CF1641" s="79"/>
      <c r="CL1641" s="79"/>
    </row>
    <row r="1642" spans="30:90">
      <c r="AD1642" s="73"/>
      <c r="AE1642" s="74"/>
      <c r="AF1642" s="74"/>
      <c r="BX1642" s="73"/>
      <c r="BY1642" s="74"/>
      <c r="BZ1642" s="74"/>
      <c r="CA1642" s="74"/>
      <c r="CF1642" s="79"/>
      <c r="CL1642" s="79"/>
    </row>
    <row r="1643" spans="30:90">
      <c r="AD1643" s="73"/>
      <c r="AE1643" s="74"/>
      <c r="AF1643" s="74"/>
      <c r="BX1643" s="73"/>
      <c r="BY1643" s="74"/>
      <c r="BZ1643" s="74"/>
      <c r="CA1643" s="74"/>
      <c r="CF1643" s="79"/>
      <c r="CL1643" s="79"/>
    </row>
    <row r="1644" spans="30:90">
      <c r="AD1644" s="73"/>
      <c r="AE1644" s="74"/>
      <c r="AF1644" s="74"/>
      <c r="BX1644" s="73"/>
      <c r="BY1644" s="74"/>
      <c r="BZ1644" s="74"/>
      <c r="CA1644" s="74"/>
      <c r="CF1644" s="79"/>
      <c r="CL1644" s="79"/>
    </row>
    <row r="1645" spans="30:90">
      <c r="AD1645" s="73"/>
      <c r="AE1645" s="74"/>
      <c r="AF1645" s="74"/>
      <c r="BX1645" s="73"/>
      <c r="BY1645" s="74"/>
      <c r="BZ1645" s="74"/>
      <c r="CA1645" s="74"/>
      <c r="CF1645" s="79"/>
      <c r="CL1645" s="79"/>
    </row>
    <row r="1646" spans="30:90">
      <c r="AD1646" s="73"/>
      <c r="AE1646" s="74"/>
      <c r="AF1646" s="74"/>
      <c r="BX1646" s="73"/>
      <c r="BY1646" s="74"/>
      <c r="BZ1646" s="74"/>
      <c r="CA1646" s="74"/>
      <c r="CF1646" s="79"/>
      <c r="CL1646" s="79"/>
    </row>
    <row r="1647" spans="30:90">
      <c r="AD1647" s="73"/>
      <c r="AE1647" s="74"/>
      <c r="AF1647" s="74"/>
      <c r="BX1647" s="73"/>
      <c r="BY1647" s="74"/>
      <c r="BZ1647" s="74"/>
      <c r="CA1647" s="74"/>
      <c r="CF1647" s="79"/>
      <c r="CL1647" s="79"/>
    </row>
    <row r="1648" spans="30:90">
      <c r="AD1648" s="73"/>
      <c r="AE1648" s="74"/>
      <c r="AF1648" s="74"/>
      <c r="BX1648" s="73"/>
      <c r="BY1648" s="74"/>
      <c r="BZ1648" s="74"/>
      <c r="CA1648" s="74"/>
      <c r="CF1648" s="79"/>
      <c r="CL1648" s="79"/>
    </row>
    <row r="1649" spans="30:90">
      <c r="AD1649" s="73"/>
      <c r="AE1649" s="74"/>
      <c r="AF1649" s="74"/>
      <c r="BX1649" s="73"/>
      <c r="BY1649" s="74"/>
      <c r="BZ1649" s="74"/>
      <c r="CA1649" s="74"/>
      <c r="CF1649" s="79"/>
      <c r="CL1649" s="79"/>
    </row>
    <row r="1650" spans="30:90">
      <c r="AD1650" s="73"/>
      <c r="AE1650" s="74"/>
      <c r="AF1650" s="74"/>
      <c r="BX1650" s="73"/>
      <c r="BY1650" s="74"/>
      <c r="BZ1650" s="74"/>
      <c r="CA1650" s="74"/>
      <c r="CF1650" s="79"/>
      <c r="CL1650" s="79"/>
    </row>
    <row r="1651" spans="30:90">
      <c r="AD1651" s="73"/>
      <c r="AE1651" s="74"/>
      <c r="AF1651" s="74"/>
      <c r="BX1651" s="73"/>
      <c r="BY1651" s="74"/>
      <c r="BZ1651" s="74"/>
      <c r="CA1651" s="74"/>
      <c r="CF1651" s="79"/>
      <c r="CL1651" s="79"/>
    </row>
    <row r="1652" spans="30:90">
      <c r="AD1652" s="73"/>
      <c r="AE1652" s="74"/>
      <c r="AF1652" s="74"/>
      <c r="BX1652" s="73"/>
      <c r="BY1652" s="74"/>
      <c r="BZ1652" s="74"/>
      <c r="CA1652" s="74"/>
      <c r="CF1652" s="79"/>
      <c r="CL1652" s="79"/>
    </row>
    <row r="1653" spans="30:90">
      <c r="AD1653" s="73"/>
      <c r="AE1653" s="74"/>
      <c r="AF1653" s="74"/>
      <c r="BX1653" s="73"/>
      <c r="BY1653" s="74"/>
      <c r="BZ1653" s="74"/>
      <c r="CA1653" s="74"/>
      <c r="CF1653" s="79"/>
      <c r="CL1653" s="79"/>
    </row>
    <row r="1654" spans="30:90">
      <c r="AD1654" s="73"/>
      <c r="AE1654" s="74"/>
      <c r="AF1654" s="74"/>
      <c r="BX1654" s="73"/>
      <c r="BY1654" s="74"/>
      <c r="BZ1654" s="74"/>
      <c r="CA1654" s="74"/>
      <c r="CF1654" s="79"/>
      <c r="CL1654" s="79"/>
    </row>
    <row r="1655" spans="30:90">
      <c r="AD1655" s="73"/>
      <c r="AE1655" s="74"/>
      <c r="AF1655" s="74"/>
      <c r="BX1655" s="73"/>
      <c r="BY1655" s="74"/>
      <c r="BZ1655" s="74"/>
      <c r="CA1655" s="74"/>
      <c r="CF1655" s="79"/>
      <c r="CL1655" s="79"/>
    </row>
    <row r="1656" spans="30:90">
      <c r="AD1656" s="73"/>
      <c r="AE1656" s="74"/>
      <c r="AF1656" s="74"/>
      <c r="BX1656" s="73"/>
      <c r="BY1656" s="74"/>
      <c r="BZ1656" s="74"/>
      <c r="CA1656" s="74"/>
      <c r="CF1656" s="79"/>
      <c r="CL1656" s="79"/>
    </row>
    <row r="1657" spans="30:90">
      <c r="AD1657" s="73"/>
      <c r="AE1657" s="74"/>
      <c r="AF1657" s="74"/>
      <c r="BX1657" s="73"/>
      <c r="BY1657" s="74"/>
      <c r="BZ1657" s="74"/>
      <c r="CA1657" s="74"/>
      <c r="CF1657" s="79"/>
      <c r="CL1657" s="79"/>
    </row>
    <row r="1658" spans="30:90">
      <c r="AD1658" s="73"/>
      <c r="AE1658" s="74"/>
      <c r="AF1658" s="74"/>
      <c r="BX1658" s="73"/>
      <c r="BY1658" s="74"/>
      <c r="BZ1658" s="74"/>
      <c r="CA1658" s="74"/>
      <c r="CF1658" s="79"/>
      <c r="CL1658" s="79"/>
    </row>
    <row r="1659" spans="30:90">
      <c r="AD1659" s="73"/>
      <c r="AE1659" s="74"/>
      <c r="AF1659" s="74"/>
      <c r="BX1659" s="73"/>
      <c r="BY1659" s="74"/>
      <c r="BZ1659" s="74"/>
      <c r="CA1659" s="74"/>
      <c r="CF1659" s="79"/>
      <c r="CL1659" s="79"/>
    </row>
    <row r="1660" spans="30:90">
      <c r="AD1660" s="73"/>
      <c r="AE1660" s="74"/>
      <c r="AF1660" s="74"/>
      <c r="BX1660" s="73"/>
      <c r="BY1660" s="74"/>
      <c r="BZ1660" s="74"/>
      <c r="CA1660" s="74"/>
      <c r="CF1660" s="79"/>
      <c r="CL1660" s="79"/>
    </row>
    <row r="1661" spans="30:90">
      <c r="AD1661" s="73"/>
      <c r="AE1661" s="74"/>
      <c r="AF1661" s="74"/>
      <c r="BX1661" s="73"/>
      <c r="BY1661" s="74"/>
      <c r="BZ1661" s="74"/>
      <c r="CA1661" s="74"/>
      <c r="CF1661" s="79"/>
      <c r="CL1661" s="79"/>
    </row>
    <row r="1662" spans="30:90">
      <c r="AD1662" s="73"/>
      <c r="AE1662" s="74"/>
      <c r="AF1662" s="74"/>
      <c r="BX1662" s="73"/>
      <c r="BY1662" s="74"/>
      <c r="BZ1662" s="74"/>
      <c r="CA1662" s="74"/>
      <c r="CF1662" s="79"/>
      <c r="CL1662" s="79"/>
    </row>
    <row r="1663" spans="30:90">
      <c r="AD1663" s="73"/>
      <c r="AE1663" s="74"/>
      <c r="AF1663" s="74"/>
      <c r="BX1663" s="73"/>
      <c r="BY1663" s="74"/>
      <c r="BZ1663" s="74"/>
      <c r="CA1663" s="74"/>
      <c r="CF1663" s="79"/>
      <c r="CL1663" s="79"/>
    </row>
    <row r="1664" spans="30:90">
      <c r="AD1664" s="73"/>
      <c r="AE1664" s="74"/>
      <c r="AF1664" s="74"/>
      <c r="BX1664" s="73"/>
      <c r="BY1664" s="74"/>
      <c r="BZ1664" s="74"/>
      <c r="CA1664" s="74"/>
      <c r="CF1664" s="79"/>
      <c r="CL1664" s="79"/>
    </row>
    <row r="1665" spans="30:90">
      <c r="AD1665" s="73"/>
      <c r="AE1665" s="74"/>
      <c r="AF1665" s="74"/>
      <c r="BX1665" s="73"/>
      <c r="BY1665" s="74"/>
      <c r="BZ1665" s="74"/>
      <c r="CA1665" s="74"/>
      <c r="CF1665" s="79"/>
      <c r="CL1665" s="79"/>
    </row>
    <row r="1666" spans="30:90">
      <c r="AD1666" s="73"/>
      <c r="AE1666" s="74"/>
      <c r="AF1666" s="74"/>
      <c r="BX1666" s="73"/>
      <c r="BY1666" s="74"/>
      <c r="BZ1666" s="74"/>
      <c r="CA1666" s="74"/>
      <c r="CF1666" s="79"/>
      <c r="CL1666" s="79"/>
    </row>
    <row r="1667" spans="30:90">
      <c r="AD1667" s="73"/>
      <c r="AE1667" s="74"/>
      <c r="AF1667" s="74"/>
      <c r="BX1667" s="73"/>
      <c r="BY1667" s="74"/>
      <c r="BZ1667" s="74"/>
      <c r="CA1667" s="74"/>
      <c r="CF1667" s="79"/>
      <c r="CL1667" s="79"/>
    </row>
    <row r="1668" spans="30:90">
      <c r="AD1668" s="73"/>
      <c r="AE1668" s="74"/>
      <c r="AF1668" s="74"/>
      <c r="BX1668" s="73"/>
      <c r="BY1668" s="74"/>
      <c r="BZ1668" s="74"/>
      <c r="CA1668" s="74"/>
      <c r="CF1668" s="79"/>
      <c r="CL1668" s="79"/>
    </row>
    <row r="1669" spans="30:90">
      <c r="AD1669" s="73"/>
      <c r="AE1669" s="74"/>
      <c r="AF1669" s="74"/>
      <c r="BX1669" s="73"/>
      <c r="BY1669" s="74"/>
      <c r="BZ1669" s="74"/>
      <c r="CA1669" s="74"/>
      <c r="CF1669" s="79"/>
      <c r="CL1669" s="79"/>
    </row>
    <row r="1670" spans="30:90">
      <c r="AD1670" s="73"/>
      <c r="AE1670" s="74"/>
      <c r="AF1670" s="74"/>
      <c r="BX1670" s="73"/>
      <c r="BY1670" s="74"/>
      <c r="BZ1670" s="74"/>
      <c r="CA1670" s="74"/>
      <c r="CF1670" s="79"/>
      <c r="CL1670" s="79"/>
    </row>
    <row r="1671" spans="30:90">
      <c r="AD1671" s="73"/>
      <c r="AE1671" s="74"/>
      <c r="AF1671" s="74"/>
      <c r="BX1671" s="73"/>
      <c r="BY1671" s="74"/>
      <c r="BZ1671" s="74"/>
      <c r="CA1671" s="74"/>
      <c r="CF1671" s="79"/>
      <c r="CL1671" s="79"/>
    </row>
    <row r="1672" spans="30:90">
      <c r="AD1672" s="73"/>
      <c r="AE1672" s="74"/>
      <c r="AF1672" s="74"/>
      <c r="BX1672" s="73"/>
      <c r="BY1672" s="74"/>
      <c r="BZ1672" s="74"/>
      <c r="CA1672" s="74"/>
      <c r="CF1672" s="79"/>
      <c r="CL1672" s="79"/>
    </row>
    <row r="1673" spans="30:90">
      <c r="AD1673" s="73"/>
      <c r="AE1673" s="74"/>
      <c r="AF1673" s="74"/>
      <c r="BX1673" s="73"/>
      <c r="BY1673" s="74"/>
      <c r="BZ1673" s="74"/>
      <c r="CA1673" s="74"/>
      <c r="CF1673" s="79"/>
      <c r="CL1673" s="79"/>
    </row>
    <row r="1674" spans="30:90">
      <c r="AD1674" s="73"/>
      <c r="AE1674" s="74"/>
      <c r="AF1674" s="74"/>
      <c r="BX1674" s="73"/>
      <c r="BY1674" s="74"/>
      <c r="BZ1674" s="74"/>
      <c r="CA1674" s="74"/>
      <c r="CF1674" s="79"/>
      <c r="CL1674" s="79"/>
    </row>
    <row r="1675" spans="30:90">
      <c r="AD1675" s="73"/>
      <c r="AE1675" s="74"/>
      <c r="AF1675" s="74"/>
      <c r="BX1675" s="73"/>
      <c r="BY1675" s="74"/>
      <c r="BZ1675" s="74"/>
      <c r="CA1675" s="74"/>
      <c r="CF1675" s="79"/>
      <c r="CL1675" s="79"/>
    </row>
    <row r="1676" spans="30:90">
      <c r="AD1676" s="73"/>
      <c r="AE1676" s="74"/>
      <c r="AF1676" s="74"/>
      <c r="BX1676" s="73"/>
      <c r="BY1676" s="74"/>
      <c r="BZ1676" s="74"/>
      <c r="CA1676" s="74"/>
      <c r="CF1676" s="79"/>
      <c r="CL1676" s="79"/>
    </row>
    <row r="1677" spans="30:90">
      <c r="AD1677" s="73"/>
      <c r="AE1677" s="74"/>
      <c r="AF1677" s="74"/>
      <c r="BX1677" s="73"/>
      <c r="BY1677" s="74"/>
      <c r="BZ1677" s="74"/>
      <c r="CA1677" s="74"/>
      <c r="CF1677" s="79"/>
      <c r="CL1677" s="79"/>
    </row>
    <row r="1678" spans="30:90">
      <c r="AD1678" s="73"/>
      <c r="AE1678" s="74"/>
      <c r="AF1678" s="74"/>
      <c r="BX1678" s="73"/>
      <c r="BY1678" s="74"/>
      <c r="BZ1678" s="74"/>
      <c r="CA1678" s="74"/>
      <c r="CF1678" s="79"/>
      <c r="CL1678" s="79"/>
    </row>
    <row r="1679" spans="30:90">
      <c r="AD1679" s="73"/>
      <c r="AE1679" s="74"/>
      <c r="AF1679" s="74"/>
      <c r="BX1679" s="73"/>
      <c r="BY1679" s="74"/>
      <c r="BZ1679" s="74"/>
      <c r="CA1679" s="74"/>
      <c r="CF1679" s="79"/>
      <c r="CL1679" s="79"/>
    </row>
    <row r="1680" spans="30:90">
      <c r="AD1680" s="73"/>
      <c r="AE1680" s="74"/>
      <c r="AF1680" s="74"/>
      <c r="BX1680" s="73"/>
      <c r="BY1680" s="74"/>
      <c r="BZ1680" s="74"/>
      <c r="CA1680" s="74"/>
      <c r="CF1680" s="79"/>
      <c r="CL1680" s="79"/>
    </row>
    <row r="1681" spans="30:90">
      <c r="AD1681" s="73"/>
      <c r="AE1681" s="74"/>
      <c r="AF1681" s="74"/>
      <c r="BX1681" s="73"/>
      <c r="BY1681" s="74"/>
      <c r="BZ1681" s="74"/>
      <c r="CA1681" s="74"/>
      <c r="CF1681" s="79"/>
      <c r="CL1681" s="79"/>
    </row>
    <row r="1682" spans="30:90">
      <c r="AD1682" s="73"/>
      <c r="AE1682" s="74"/>
      <c r="AF1682" s="74"/>
      <c r="BX1682" s="73"/>
      <c r="BY1682" s="74"/>
      <c r="BZ1682" s="74"/>
      <c r="CA1682" s="74"/>
      <c r="CF1682" s="79"/>
      <c r="CL1682" s="79"/>
    </row>
    <row r="1683" spans="30:90">
      <c r="AD1683" s="73"/>
      <c r="AE1683" s="74"/>
      <c r="AF1683" s="74"/>
      <c r="BX1683" s="73"/>
      <c r="BY1683" s="74"/>
      <c r="BZ1683" s="74"/>
      <c r="CA1683" s="74"/>
      <c r="CF1683" s="79"/>
      <c r="CL1683" s="79"/>
    </row>
    <row r="1684" spans="30:90">
      <c r="AD1684" s="73"/>
      <c r="AE1684" s="74"/>
      <c r="AF1684" s="74"/>
      <c r="BX1684" s="73"/>
      <c r="BY1684" s="74"/>
      <c r="BZ1684" s="74"/>
      <c r="CA1684" s="74"/>
      <c r="CF1684" s="79"/>
      <c r="CL1684" s="79"/>
    </row>
    <row r="1685" spans="30:90">
      <c r="AD1685" s="73"/>
      <c r="AE1685" s="74"/>
      <c r="AF1685" s="74"/>
      <c r="BX1685" s="73"/>
      <c r="BY1685" s="74"/>
      <c r="BZ1685" s="74"/>
      <c r="CA1685" s="74"/>
      <c r="CF1685" s="79"/>
      <c r="CL1685" s="79"/>
    </row>
    <row r="1686" spans="30:90">
      <c r="AD1686" s="73"/>
      <c r="AE1686" s="74"/>
      <c r="AF1686" s="74"/>
      <c r="BX1686" s="73"/>
      <c r="BY1686" s="74"/>
      <c r="BZ1686" s="74"/>
      <c r="CA1686" s="74"/>
      <c r="CF1686" s="79"/>
      <c r="CL1686" s="79"/>
    </row>
    <row r="1687" spans="30:90">
      <c r="AD1687" s="73"/>
      <c r="AE1687" s="74"/>
      <c r="AF1687" s="74"/>
      <c r="BX1687" s="73"/>
      <c r="BY1687" s="74"/>
      <c r="BZ1687" s="74"/>
      <c r="CA1687" s="74"/>
      <c r="CF1687" s="79"/>
      <c r="CL1687" s="79"/>
    </row>
    <row r="1688" spans="30:90">
      <c r="AD1688" s="73"/>
      <c r="AE1688" s="74"/>
      <c r="AF1688" s="74"/>
      <c r="BX1688" s="73"/>
      <c r="BY1688" s="74"/>
      <c r="BZ1688" s="74"/>
      <c r="CA1688" s="74"/>
      <c r="CF1688" s="79"/>
      <c r="CL1688" s="79"/>
    </row>
    <row r="1689" spans="30:90">
      <c r="AD1689" s="73"/>
      <c r="AE1689" s="74"/>
      <c r="AF1689" s="74"/>
      <c r="BX1689" s="73"/>
      <c r="BY1689" s="74"/>
      <c r="BZ1689" s="74"/>
      <c r="CA1689" s="74"/>
      <c r="CF1689" s="79"/>
      <c r="CL1689" s="79"/>
    </row>
    <row r="1690" spans="30:90">
      <c r="AD1690" s="73"/>
      <c r="AE1690" s="74"/>
      <c r="AF1690" s="74"/>
      <c r="BX1690" s="73"/>
      <c r="BY1690" s="74"/>
      <c r="BZ1690" s="74"/>
      <c r="CA1690" s="74"/>
      <c r="CF1690" s="79"/>
      <c r="CL1690" s="79"/>
    </row>
    <row r="1691" spans="30:90">
      <c r="AD1691" s="73"/>
      <c r="AE1691" s="74"/>
      <c r="AF1691" s="74"/>
      <c r="BX1691" s="73"/>
      <c r="BY1691" s="74"/>
      <c r="BZ1691" s="74"/>
      <c r="CA1691" s="74"/>
      <c r="CF1691" s="79"/>
      <c r="CL1691" s="79"/>
    </row>
    <row r="1692" spans="30:90">
      <c r="AD1692" s="73"/>
      <c r="AE1692" s="74"/>
      <c r="AF1692" s="74"/>
      <c r="BX1692" s="73"/>
      <c r="BY1692" s="74"/>
      <c r="BZ1692" s="74"/>
      <c r="CA1692" s="74"/>
      <c r="CF1692" s="79"/>
      <c r="CL1692" s="79"/>
    </row>
    <row r="1693" spans="30:90">
      <c r="AD1693" s="73"/>
      <c r="AE1693" s="74"/>
      <c r="AF1693" s="74"/>
      <c r="BX1693" s="73"/>
      <c r="BY1693" s="74"/>
      <c r="BZ1693" s="74"/>
      <c r="CA1693" s="74"/>
      <c r="CF1693" s="79"/>
      <c r="CL1693" s="79"/>
    </row>
    <row r="1694" spans="30:90">
      <c r="AD1694" s="73"/>
      <c r="AE1694" s="74"/>
      <c r="AF1694" s="74"/>
      <c r="BX1694" s="73"/>
      <c r="BY1694" s="74"/>
      <c r="BZ1694" s="74"/>
      <c r="CA1694" s="74"/>
      <c r="CF1694" s="79"/>
      <c r="CL1694" s="79"/>
    </row>
    <row r="1695" spans="30:90">
      <c r="AD1695" s="73"/>
      <c r="AE1695" s="74"/>
      <c r="AF1695" s="74"/>
      <c r="BX1695" s="73"/>
      <c r="BY1695" s="74"/>
      <c r="BZ1695" s="74"/>
      <c r="CA1695" s="74"/>
      <c r="CF1695" s="79"/>
      <c r="CL1695" s="79"/>
    </row>
    <row r="1696" spans="30:90">
      <c r="AD1696" s="73"/>
      <c r="AE1696" s="74"/>
      <c r="AF1696" s="74"/>
      <c r="BX1696" s="73"/>
      <c r="BY1696" s="74"/>
      <c r="BZ1696" s="74"/>
      <c r="CA1696" s="74"/>
      <c r="CF1696" s="79"/>
      <c r="CL1696" s="79"/>
    </row>
    <row r="1697" spans="30:90">
      <c r="AD1697" s="73"/>
      <c r="AE1697" s="74"/>
      <c r="AF1697" s="74"/>
      <c r="BX1697" s="73"/>
      <c r="BY1697" s="74"/>
      <c r="BZ1697" s="74"/>
      <c r="CA1697" s="74"/>
      <c r="CF1697" s="79"/>
      <c r="CL1697" s="79"/>
    </row>
    <row r="1698" spans="30:90">
      <c r="AD1698" s="73"/>
      <c r="AE1698" s="74"/>
      <c r="AF1698" s="74"/>
      <c r="BX1698" s="73"/>
      <c r="BY1698" s="74"/>
      <c r="BZ1698" s="74"/>
      <c r="CA1698" s="74"/>
      <c r="CF1698" s="79"/>
      <c r="CL1698" s="79"/>
    </row>
    <row r="1699" spans="30:90">
      <c r="AD1699" s="73"/>
      <c r="AE1699" s="74"/>
      <c r="AF1699" s="74"/>
      <c r="BX1699" s="73"/>
      <c r="BY1699" s="74"/>
      <c r="BZ1699" s="74"/>
      <c r="CA1699" s="74"/>
      <c r="CF1699" s="79"/>
      <c r="CL1699" s="79"/>
    </row>
    <row r="1700" spans="30:90">
      <c r="AD1700" s="73"/>
      <c r="AE1700" s="74"/>
      <c r="AF1700" s="74"/>
      <c r="BX1700" s="73"/>
      <c r="BY1700" s="74"/>
      <c r="BZ1700" s="74"/>
      <c r="CA1700" s="74"/>
      <c r="CF1700" s="79"/>
      <c r="CL1700" s="79"/>
    </row>
    <row r="1701" spans="30:90">
      <c r="AD1701" s="73"/>
      <c r="AE1701" s="74"/>
      <c r="AF1701" s="74"/>
      <c r="BX1701" s="73"/>
      <c r="BY1701" s="74"/>
      <c r="BZ1701" s="74"/>
      <c r="CA1701" s="74"/>
      <c r="CF1701" s="79"/>
      <c r="CL1701" s="79"/>
    </row>
    <row r="1702" spans="30:90">
      <c r="AD1702" s="73"/>
      <c r="AE1702" s="74"/>
      <c r="AF1702" s="74"/>
      <c r="BX1702" s="73"/>
      <c r="BY1702" s="74"/>
      <c r="BZ1702" s="74"/>
      <c r="CA1702" s="74"/>
      <c r="CF1702" s="79"/>
      <c r="CL1702" s="79"/>
    </row>
    <row r="1703" spans="30:90">
      <c r="AD1703" s="73"/>
      <c r="AE1703" s="74"/>
      <c r="AF1703" s="74"/>
      <c r="BX1703" s="73"/>
      <c r="BY1703" s="74"/>
      <c r="BZ1703" s="74"/>
      <c r="CA1703" s="74"/>
      <c r="CF1703" s="79"/>
      <c r="CL1703" s="79"/>
    </row>
    <row r="1704" spans="30:90">
      <c r="AD1704" s="73"/>
      <c r="AE1704" s="74"/>
      <c r="AF1704" s="74"/>
      <c r="BX1704" s="73"/>
      <c r="BY1704" s="74"/>
      <c r="BZ1704" s="74"/>
      <c r="CA1704" s="74"/>
      <c r="CF1704" s="79"/>
      <c r="CL1704" s="79"/>
    </row>
    <row r="1705" spans="30:90">
      <c r="AD1705" s="73"/>
      <c r="AE1705" s="74"/>
      <c r="AF1705" s="74"/>
      <c r="BX1705" s="73"/>
      <c r="BY1705" s="74"/>
      <c r="BZ1705" s="74"/>
      <c r="CA1705" s="74"/>
      <c r="CF1705" s="79"/>
      <c r="CL1705" s="79"/>
    </row>
    <row r="1706" spans="30:90">
      <c r="AD1706" s="73"/>
      <c r="AE1706" s="74"/>
      <c r="AF1706" s="74"/>
      <c r="BX1706" s="73"/>
      <c r="BY1706" s="74"/>
      <c r="BZ1706" s="74"/>
      <c r="CA1706" s="74"/>
      <c r="CF1706" s="79"/>
      <c r="CL1706" s="79"/>
    </row>
    <row r="1707" spans="30:90">
      <c r="AD1707" s="73"/>
      <c r="AE1707" s="74"/>
      <c r="AF1707" s="74"/>
      <c r="BX1707" s="73"/>
      <c r="BY1707" s="74"/>
      <c r="BZ1707" s="74"/>
      <c r="CA1707" s="74"/>
      <c r="CF1707" s="79"/>
      <c r="CL1707" s="79"/>
    </row>
    <row r="1708" spans="30:90">
      <c r="AD1708" s="73"/>
      <c r="AE1708" s="74"/>
      <c r="AF1708" s="74"/>
      <c r="BX1708" s="73"/>
      <c r="BY1708" s="74"/>
      <c r="BZ1708" s="74"/>
      <c r="CA1708" s="74"/>
      <c r="CF1708" s="79"/>
      <c r="CL1708" s="79"/>
    </row>
    <row r="1709" spans="30:90">
      <c r="AD1709" s="73"/>
      <c r="AE1709" s="74"/>
      <c r="AF1709" s="74"/>
      <c r="BX1709" s="73"/>
      <c r="BY1709" s="74"/>
      <c r="BZ1709" s="74"/>
      <c r="CA1709" s="74"/>
      <c r="CF1709" s="79"/>
      <c r="CL1709" s="79"/>
    </row>
    <row r="1710" spans="30:90">
      <c r="AD1710" s="73"/>
      <c r="AE1710" s="74"/>
      <c r="AF1710" s="74"/>
      <c r="BX1710" s="73"/>
      <c r="BY1710" s="74"/>
      <c r="BZ1710" s="74"/>
      <c r="CA1710" s="74"/>
      <c r="CF1710" s="79"/>
      <c r="CL1710" s="79"/>
    </row>
    <row r="1711" spans="30:90">
      <c r="AD1711" s="73"/>
      <c r="AE1711" s="74"/>
      <c r="AF1711" s="74"/>
      <c r="BX1711" s="73"/>
      <c r="BY1711" s="74"/>
      <c r="BZ1711" s="74"/>
      <c r="CA1711" s="74"/>
      <c r="CF1711" s="79"/>
      <c r="CL1711" s="79"/>
    </row>
    <row r="1712" spans="30:90">
      <c r="AD1712" s="73"/>
      <c r="AE1712" s="74"/>
      <c r="AF1712" s="74"/>
      <c r="BX1712" s="73"/>
      <c r="BY1712" s="74"/>
      <c r="BZ1712" s="74"/>
      <c r="CA1712" s="74"/>
      <c r="CF1712" s="79"/>
      <c r="CL1712" s="79"/>
    </row>
    <row r="1713" spans="30:90">
      <c r="AD1713" s="73"/>
      <c r="AE1713" s="74"/>
      <c r="AF1713" s="74"/>
      <c r="BX1713" s="73"/>
      <c r="BY1713" s="74"/>
      <c r="BZ1713" s="74"/>
      <c r="CA1713" s="74"/>
      <c r="CF1713" s="79"/>
      <c r="CL1713" s="79"/>
    </row>
    <row r="1714" spans="30:90">
      <c r="AD1714" s="73"/>
      <c r="AE1714" s="74"/>
      <c r="AF1714" s="74"/>
      <c r="BX1714" s="73"/>
      <c r="BY1714" s="74"/>
      <c r="BZ1714" s="74"/>
      <c r="CA1714" s="74"/>
      <c r="CF1714" s="79"/>
      <c r="CL1714" s="79"/>
    </row>
    <row r="1715" spans="30:90">
      <c r="AD1715" s="73"/>
      <c r="AE1715" s="74"/>
      <c r="AF1715" s="74"/>
      <c r="BX1715" s="73"/>
      <c r="BY1715" s="74"/>
      <c r="BZ1715" s="74"/>
      <c r="CA1715" s="74"/>
      <c r="CF1715" s="79"/>
      <c r="CL1715" s="79"/>
    </row>
    <row r="1716" spans="30:90">
      <c r="AD1716" s="73"/>
      <c r="AE1716" s="74"/>
      <c r="AF1716" s="74"/>
      <c r="BX1716" s="73"/>
      <c r="BY1716" s="74"/>
      <c r="BZ1716" s="74"/>
      <c r="CA1716" s="74"/>
      <c r="CF1716" s="79"/>
      <c r="CL1716" s="79"/>
    </row>
    <row r="1717" spans="30:90">
      <c r="AD1717" s="73"/>
      <c r="AE1717" s="74"/>
      <c r="AF1717" s="74"/>
      <c r="BX1717" s="73"/>
      <c r="BY1717" s="74"/>
      <c r="BZ1717" s="74"/>
      <c r="CA1717" s="74"/>
      <c r="CF1717" s="79"/>
      <c r="CL1717" s="79"/>
    </row>
    <row r="1718" spans="30:90">
      <c r="AD1718" s="73"/>
      <c r="AE1718" s="74"/>
      <c r="AF1718" s="74"/>
      <c r="BX1718" s="73"/>
      <c r="BY1718" s="74"/>
      <c r="BZ1718" s="74"/>
      <c r="CA1718" s="74"/>
      <c r="CF1718" s="79"/>
      <c r="CL1718" s="79"/>
    </row>
    <row r="1719" spans="30:90">
      <c r="AD1719" s="73"/>
      <c r="AE1719" s="74"/>
      <c r="AF1719" s="74"/>
      <c r="BX1719" s="73"/>
      <c r="BY1719" s="74"/>
      <c r="BZ1719" s="74"/>
      <c r="CA1719" s="74"/>
      <c r="CF1719" s="79"/>
      <c r="CL1719" s="79"/>
    </row>
    <row r="1720" spans="30:90">
      <c r="AD1720" s="73"/>
      <c r="AE1720" s="74"/>
      <c r="AF1720" s="74"/>
      <c r="BX1720" s="73"/>
      <c r="BY1720" s="74"/>
      <c r="BZ1720" s="74"/>
      <c r="CA1720" s="74"/>
      <c r="CF1720" s="79"/>
      <c r="CL1720" s="79"/>
    </row>
    <row r="1721" spans="30:90">
      <c r="AD1721" s="73"/>
      <c r="AE1721" s="74"/>
      <c r="AF1721" s="74"/>
      <c r="BX1721" s="73"/>
      <c r="BY1721" s="74"/>
      <c r="BZ1721" s="74"/>
      <c r="CA1721" s="74"/>
      <c r="CF1721" s="79"/>
      <c r="CL1721" s="79"/>
    </row>
    <row r="1722" spans="30:90">
      <c r="AD1722" s="73"/>
      <c r="AE1722" s="74"/>
      <c r="AF1722" s="74"/>
      <c r="BX1722" s="73"/>
      <c r="BY1722" s="74"/>
      <c r="BZ1722" s="74"/>
      <c r="CA1722" s="74"/>
      <c r="CF1722" s="79"/>
      <c r="CL1722" s="79"/>
    </row>
    <row r="1723" spans="30:90">
      <c r="AD1723" s="73"/>
      <c r="AE1723" s="74"/>
      <c r="AF1723" s="74"/>
      <c r="BX1723" s="73"/>
      <c r="BY1723" s="74"/>
      <c r="BZ1723" s="74"/>
      <c r="CA1723" s="74"/>
      <c r="CF1723" s="79"/>
      <c r="CL1723" s="79"/>
    </row>
    <row r="1724" spans="30:90">
      <c r="AD1724" s="73"/>
      <c r="AE1724" s="74"/>
      <c r="AF1724" s="74"/>
      <c r="BX1724" s="73"/>
      <c r="BY1724" s="74"/>
      <c r="BZ1724" s="74"/>
      <c r="CA1724" s="74"/>
      <c r="CF1724" s="79"/>
      <c r="CL1724" s="79"/>
    </row>
    <row r="1725" spans="30:90">
      <c r="AD1725" s="73"/>
      <c r="AE1725" s="74"/>
      <c r="AF1725" s="74"/>
      <c r="BX1725" s="73"/>
      <c r="BY1725" s="74"/>
      <c r="BZ1725" s="74"/>
      <c r="CA1725" s="74"/>
      <c r="CF1725" s="79"/>
      <c r="CL1725" s="79"/>
    </row>
    <row r="1726" spans="30:90">
      <c r="AD1726" s="73"/>
      <c r="AE1726" s="74"/>
      <c r="AF1726" s="74"/>
      <c r="BX1726" s="73"/>
      <c r="BY1726" s="74"/>
      <c r="BZ1726" s="74"/>
      <c r="CA1726" s="74"/>
      <c r="CF1726" s="79"/>
      <c r="CL1726" s="79"/>
    </row>
    <row r="1727" spans="30:90">
      <c r="AD1727" s="73"/>
      <c r="AE1727" s="74"/>
      <c r="AF1727" s="74"/>
      <c r="BX1727" s="73"/>
      <c r="BY1727" s="74"/>
      <c r="BZ1727" s="74"/>
      <c r="CA1727" s="74"/>
      <c r="CF1727" s="79"/>
      <c r="CL1727" s="79"/>
    </row>
    <row r="1728" spans="30:90">
      <c r="AD1728" s="73"/>
      <c r="AE1728" s="74"/>
      <c r="AF1728" s="74"/>
      <c r="BX1728" s="73"/>
      <c r="BY1728" s="74"/>
      <c r="BZ1728" s="74"/>
      <c r="CA1728" s="74"/>
      <c r="CF1728" s="79"/>
      <c r="CL1728" s="79"/>
    </row>
    <row r="1729" spans="30:90">
      <c r="AD1729" s="73"/>
      <c r="AE1729" s="74"/>
      <c r="AF1729" s="74"/>
      <c r="BX1729" s="73"/>
      <c r="BY1729" s="74"/>
      <c r="BZ1729" s="74"/>
      <c r="CA1729" s="74"/>
      <c r="CF1729" s="79"/>
      <c r="CL1729" s="79"/>
    </row>
    <row r="1730" spans="30:90">
      <c r="AD1730" s="73"/>
      <c r="AE1730" s="74"/>
      <c r="AF1730" s="74"/>
      <c r="BX1730" s="73"/>
      <c r="BY1730" s="74"/>
      <c r="BZ1730" s="74"/>
      <c r="CA1730" s="74"/>
      <c r="CF1730" s="79"/>
      <c r="CL1730" s="79"/>
    </row>
    <row r="1731" spans="30:90">
      <c r="AD1731" s="73"/>
      <c r="AE1731" s="74"/>
      <c r="AF1731" s="74"/>
      <c r="BX1731" s="73"/>
      <c r="BY1731" s="74"/>
      <c r="BZ1731" s="74"/>
      <c r="CA1731" s="74"/>
      <c r="CF1731" s="79"/>
      <c r="CL1731" s="79"/>
    </row>
    <row r="1732" spans="30:90">
      <c r="AD1732" s="73"/>
      <c r="AE1732" s="74"/>
      <c r="AF1732" s="74"/>
      <c r="BX1732" s="73"/>
      <c r="BY1732" s="74"/>
      <c r="BZ1732" s="74"/>
      <c r="CA1732" s="74"/>
      <c r="CF1732" s="79"/>
      <c r="CL1732" s="79"/>
    </row>
    <row r="1733" spans="30:90">
      <c r="AD1733" s="73"/>
      <c r="AE1733" s="74"/>
      <c r="AF1733" s="74"/>
      <c r="BX1733" s="73"/>
      <c r="BY1733" s="74"/>
      <c r="BZ1733" s="74"/>
      <c r="CA1733" s="74"/>
      <c r="CF1733" s="79"/>
      <c r="CL1733" s="79"/>
    </row>
    <row r="1734" spans="30:90">
      <c r="AD1734" s="73"/>
      <c r="AE1734" s="74"/>
      <c r="AF1734" s="74"/>
      <c r="BX1734" s="73"/>
      <c r="BY1734" s="74"/>
      <c r="BZ1734" s="74"/>
      <c r="CA1734" s="74"/>
      <c r="CF1734" s="79"/>
      <c r="CL1734" s="79"/>
    </row>
    <row r="1735" spans="30:90">
      <c r="AD1735" s="73"/>
      <c r="AE1735" s="74"/>
      <c r="AF1735" s="74"/>
      <c r="BX1735" s="73"/>
      <c r="BY1735" s="74"/>
      <c r="BZ1735" s="74"/>
      <c r="CA1735" s="74"/>
      <c r="CF1735" s="79"/>
      <c r="CL1735" s="79"/>
    </row>
    <row r="1736" spans="30:90">
      <c r="AD1736" s="73"/>
      <c r="AE1736" s="74"/>
      <c r="AF1736" s="74"/>
      <c r="BX1736" s="73"/>
      <c r="BY1736" s="74"/>
      <c r="BZ1736" s="74"/>
      <c r="CA1736" s="74"/>
      <c r="CF1736" s="79"/>
      <c r="CL1736" s="79"/>
    </row>
    <row r="1737" spans="30:90">
      <c r="AD1737" s="73"/>
      <c r="AE1737" s="74"/>
      <c r="AF1737" s="74"/>
      <c r="BX1737" s="73"/>
      <c r="BY1737" s="74"/>
      <c r="BZ1737" s="74"/>
      <c r="CA1737" s="74"/>
      <c r="CF1737" s="79"/>
      <c r="CL1737" s="79"/>
    </row>
    <row r="1738" spans="30:90">
      <c r="AD1738" s="73"/>
      <c r="AE1738" s="74"/>
      <c r="AF1738" s="74"/>
      <c r="BX1738" s="73"/>
      <c r="BY1738" s="74"/>
      <c r="BZ1738" s="74"/>
      <c r="CA1738" s="74"/>
      <c r="CF1738" s="79"/>
      <c r="CL1738" s="79"/>
    </row>
    <row r="1739" spans="30:90">
      <c r="AD1739" s="73"/>
      <c r="AE1739" s="74"/>
      <c r="AF1739" s="74"/>
      <c r="BX1739" s="73"/>
      <c r="BY1739" s="74"/>
      <c r="BZ1739" s="74"/>
      <c r="CA1739" s="74"/>
      <c r="CF1739" s="79"/>
      <c r="CL1739" s="79"/>
    </row>
    <row r="1740" spans="30:90">
      <c r="AD1740" s="73"/>
      <c r="AE1740" s="74"/>
      <c r="AF1740" s="74"/>
      <c r="BX1740" s="73"/>
      <c r="BY1740" s="74"/>
      <c r="BZ1740" s="74"/>
      <c r="CA1740" s="74"/>
      <c r="CF1740" s="79"/>
      <c r="CL1740" s="79"/>
    </row>
    <row r="1741" spans="30:90">
      <c r="AD1741" s="73"/>
      <c r="AE1741" s="74"/>
      <c r="AF1741" s="74"/>
      <c r="BX1741" s="73"/>
      <c r="BY1741" s="74"/>
      <c r="BZ1741" s="74"/>
      <c r="CA1741" s="74"/>
      <c r="CF1741" s="79"/>
      <c r="CL1741" s="79"/>
    </row>
    <row r="1742" spans="30:90">
      <c r="AD1742" s="73"/>
      <c r="AE1742" s="74"/>
      <c r="AF1742" s="74"/>
      <c r="BX1742" s="73"/>
      <c r="BY1742" s="74"/>
      <c r="BZ1742" s="74"/>
      <c r="CA1742" s="74"/>
      <c r="CF1742" s="79"/>
      <c r="CL1742" s="79"/>
    </row>
    <row r="1743" spans="30:90">
      <c r="AD1743" s="73"/>
      <c r="AE1743" s="74"/>
      <c r="AF1743" s="74"/>
      <c r="BX1743" s="73"/>
      <c r="BY1743" s="74"/>
      <c r="BZ1743" s="74"/>
      <c r="CA1743" s="74"/>
      <c r="CF1743" s="79"/>
      <c r="CL1743" s="79"/>
    </row>
    <row r="1744" spans="30:90">
      <c r="AD1744" s="73"/>
      <c r="AE1744" s="74"/>
      <c r="AF1744" s="74"/>
      <c r="BX1744" s="73"/>
      <c r="BY1744" s="74"/>
      <c r="BZ1744" s="74"/>
      <c r="CA1744" s="74"/>
      <c r="CF1744" s="79"/>
      <c r="CL1744" s="79"/>
    </row>
    <row r="1745" spans="30:90">
      <c r="AD1745" s="73"/>
      <c r="AE1745" s="74"/>
      <c r="AF1745" s="74"/>
      <c r="BX1745" s="73"/>
      <c r="BY1745" s="74"/>
      <c r="BZ1745" s="74"/>
      <c r="CA1745" s="74"/>
      <c r="CF1745" s="79"/>
      <c r="CL1745" s="79"/>
    </row>
    <row r="1746" spans="30:90">
      <c r="AD1746" s="73"/>
      <c r="AE1746" s="74"/>
      <c r="AF1746" s="74"/>
      <c r="BX1746" s="73"/>
      <c r="BY1746" s="74"/>
      <c r="BZ1746" s="74"/>
      <c r="CA1746" s="74"/>
      <c r="CF1746" s="79"/>
      <c r="CL1746" s="79"/>
    </row>
    <row r="1747" spans="30:90">
      <c r="AD1747" s="73"/>
      <c r="AE1747" s="74"/>
      <c r="AF1747" s="74"/>
      <c r="BX1747" s="73"/>
      <c r="BY1747" s="74"/>
      <c r="BZ1747" s="74"/>
      <c r="CA1747" s="74"/>
      <c r="CF1747" s="79"/>
      <c r="CL1747" s="79"/>
    </row>
    <row r="1748" spans="30:90">
      <c r="AD1748" s="73"/>
      <c r="AE1748" s="74"/>
      <c r="AF1748" s="74"/>
      <c r="BX1748" s="73"/>
      <c r="BY1748" s="74"/>
      <c r="BZ1748" s="74"/>
      <c r="CA1748" s="74"/>
      <c r="CF1748" s="79"/>
      <c r="CL1748" s="79"/>
    </row>
    <row r="1749" spans="30:90">
      <c r="AD1749" s="73"/>
      <c r="AE1749" s="74"/>
      <c r="AF1749" s="74"/>
      <c r="BX1749" s="73"/>
      <c r="BY1749" s="74"/>
      <c r="BZ1749" s="74"/>
      <c r="CA1749" s="74"/>
      <c r="CF1749" s="79"/>
      <c r="CL1749" s="79"/>
    </row>
    <row r="1750" spans="30:90">
      <c r="AD1750" s="73"/>
      <c r="AE1750" s="74"/>
      <c r="AF1750" s="74"/>
      <c r="BX1750" s="73"/>
      <c r="BY1750" s="74"/>
      <c r="BZ1750" s="74"/>
      <c r="CA1750" s="74"/>
      <c r="CF1750" s="79"/>
      <c r="CL1750" s="79"/>
    </row>
    <row r="1751" spans="30:90">
      <c r="AD1751" s="73"/>
      <c r="AE1751" s="74"/>
      <c r="AF1751" s="74"/>
      <c r="BX1751" s="73"/>
      <c r="BY1751" s="74"/>
      <c r="BZ1751" s="74"/>
      <c r="CA1751" s="74"/>
      <c r="CF1751" s="79"/>
      <c r="CL1751" s="79"/>
    </row>
    <row r="1752" spans="30:90">
      <c r="AD1752" s="73"/>
      <c r="AE1752" s="74"/>
      <c r="AF1752" s="74"/>
      <c r="BX1752" s="73"/>
      <c r="BY1752" s="74"/>
      <c r="BZ1752" s="74"/>
      <c r="CA1752" s="74"/>
      <c r="CF1752" s="79"/>
      <c r="CL1752" s="79"/>
    </row>
    <row r="1753" spans="30:90">
      <c r="AD1753" s="73"/>
      <c r="AE1753" s="74"/>
      <c r="AF1753" s="74"/>
      <c r="BX1753" s="73"/>
      <c r="BY1753" s="74"/>
      <c r="BZ1753" s="74"/>
      <c r="CA1753" s="74"/>
      <c r="CF1753" s="79"/>
      <c r="CL1753" s="79"/>
    </row>
    <row r="1754" spans="30:90">
      <c r="AD1754" s="73"/>
      <c r="AE1754" s="74"/>
      <c r="AF1754" s="74"/>
      <c r="BX1754" s="73"/>
      <c r="BY1754" s="74"/>
      <c r="BZ1754" s="74"/>
      <c r="CA1754" s="74"/>
      <c r="CF1754" s="79"/>
      <c r="CL1754" s="79"/>
    </row>
    <row r="1755" spans="30:90">
      <c r="AD1755" s="73"/>
      <c r="AE1755" s="74"/>
      <c r="AF1755" s="74"/>
      <c r="BX1755" s="73"/>
      <c r="BY1755" s="74"/>
      <c r="BZ1755" s="74"/>
      <c r="CA1755" s="74"/>
      <c r="CF1755" s="79"/>
      <c r="CL1755" s="79"/>
    </row>
    <row r="1756" spans="30:90">
      <c r="AD1756" s="73"/>
      <c r="AE1756" s="74"/>
      <c r="AF1756" s="74"/>
      <c r="BX1756" s="73"/>
      <c r="BY1756" s="74"/>
      <c r="BZ1756" s="74"/>
      <c r="CA1756" s="74"/>
      <c r="CF1756" s="79"/>
      <c r="CL1756" s="79"/>
    </row>
    <row r="1757" spans="30:90">
      <c r="AD1757" s="73"/>
      <c r="AE1757" s="74"/>
      <c r="AF1757" s="74"/>
      <c r="BX1757" s="73"/>
      <c r="BY1757" s="74"/>
      <c r="BZ1757" s="74"/>
      <c r="CA1757" s="74"/>
      <c r="CF1757" s="79"/>
      <c r="CL1757" s="79"/>
    </row>
    <row r="1758" spans="30:90">
      <c r="AD1758" s="73"/>
      <c r="AE1758" s="74"/>
      <c r="AF1758" s="74"/>
      <c r="BX1758" s="73"/>
      <c r="BY1758" s="74"/>
      <c r="BZ1758" s="74"/>
      <c r="CA1758" s="74"/>
      <c r="CF1758" s="79"/>
      <c r="CL1758" s="79"/>
    </row>
    <row r="1759" spans="30:90">
      <c r="AD1759" s="73"/>
      <c r="AE1759" s="74"/>
      <c r="AF1759" s="74"/>
      <c r="BX1759" s="73"/>
      <c r="BY1759" s="74"/>
      <c r="BZ1759" s="74"/>
      <c r="CA1759" s="74"/>
      <c r="CF1759" s="79"/>
      <c r="CL1759" s="79"/>
    </row>
    <row r="1760" spans="30:90">
      <c r="AD1760" s="73"/>
      <c r="AE1760" s="74"/>
      <c r="AF1760" s="74"/>
      <c r="BX1760" s="73"/>
      <c r="BY1760" s="74"/>
      <c r="BZ1760" s="74"/>
      <c r="CA1760" s="74"/>
      <c r="CF1760" s="79"/>
      <c r="CL1760" s="79"/>
    </row>
    <row r="1761" spans="30:90">
      <c r="AD1761" s="73"/>
      <c r="AE1761" s="74"/>
      <c r="AF1761" s="74"/>
      <c r="BX1761" s="73"/>
      <c r="BY1761" s="74"/>
      <c r="BZ1761" s="74"/>
      <c r="CA1761" s="74"/>
      <c r="CF1761" s="79"/>
      <c r="CL1761" s="79"/>
    </row>
    <row r="1762" spans="30:90">
      <c r="AD1762" s="73"/>
      <c r="AE1762" s="74"/>
      <c r="AF1762" s="74"/>
      <c r="BX1762" s="73"/>
      <c r="BY1762" s="74"/>
      <c r="BZ1762" s="74"/>
      <c r="CA1762" s="74"/>
      <c r="CF1762" s="79"/>
      <c r="CL1762" s="79"/>
    </row>
    <row r="1763" spans="30:90">
      <c r="AD1763" s="73"/>
      <c r="AE1763" s="74"/>
      <c r="AF1763" s="74"/>
      <c r="BX1763" s="73"/>
      <c r="BY1763" s="74"/>
      <c r="BZ1763" s="74"/>
      <c r="CA1763" s="74"/>
      <c r="CF1763" s="79"/>
      <c r="CL1763" s="79"/>
    </row>
    <row r="1764" spans="30:90">
      <c r="AD1764" s="73"/>
      <c r="AE1764" s="74"/>
      <c r="AF1764" s="74"/>
      <c r="BX1764" s="73"/>
      <c r="BY1764" s="74"/>
      <c r="BZ1764" s="74"/>
      <c r="CA1764" s="74"/>
      <c r="CF1764" s="79"/>
      <c r="CL1764" s="79"/>
    </row>
    <row r="1765" spans="30:90">
      <c r="AD1765" s="73"/>
      <c r="AE1765" s="74"/>
      <c r="AF1765" s="74"/>
      <c r="BX1765" s="73"/>
      <c r="BY1765" s="74"/>
      <c r="BZ1765" s="74"/>
      <c r="CA1765" s="74"/>
      <c r="CF1765" s="79"/>
      <c r="CL1765" s="79"/>
    </row>
    <row r="1766" spans="30:90">
      <c r="AD1766" s="73"/>
      <c r="AE1766" s="74"/>
      <c r="AF1766" s="74"/>
      <c r="BX1766" s="73"/>
      <c r="BY1766" s="74"/>
      <c r="BZ1766" s="74"/>
      <c r="CA1766" s="74"/>
      <c r="CF1766" s="79"/>
      <c r="CL1766" s="79"/>
    </row>
    <row r="1767" spans="30:90">
      <c r="AD1767" s="73"/>
      <c r="AE1767" s="74"/>
      <c r="AF1767" s="74"/>
      <c r="BX1767" s="73"/>
      <c r="BY1767" s="74"/>
      <c r="BZ1767" s="74"/>
      <c r="CA1767" s="74"/>
      <c r="CF1767" s="79"/>
      <c r="CL1767" s="79"/>
    </row>
    <row r="1768" spans="30:90">
      <c r="AD1768" s="73"/>
      <c r="AE1768" s="74"/>
      <c r="AF1768" s="74"/>
      <c r="BX1768" s="73"/>
      <c r="BY1768" s="74"/>
      <c r="BZ1768" s="74"/>
      <c r="CA1768" s="74"/>
      <c r="CF1768" s="79"/>
      <c r="CL1768" s="79"/>
    </row>
    <row r="1769" spans="30:90">
      <c r="AD1769" s="73"/>
      <c r="AE1769" s="74"/>
      <c r="AF1769" s="74"/>
      <c r="BX1769" s="73"/>
      <c r="BY1769" s="74"/>
      <c r="BZ1769" s="74"/>
      <c r="CA1769" s="74"/>
      <c r="CF1769" s="79"/>
      <c r="CL1769" s="79"/>
    </row>
    <row r="1770" spans="30:90">
      <c r="AD1770" s="73"/>
      <c r="AE1770" s="74"/>
      <c r="AF1770" s="74"/>
      <c r="BX1770" s="73"/>
      <c r="BY1770" s="74"/>
      <c r="BZ1770" s="74"/>
      <c r="CA1770" s="74"/>
      <c r="CF1770" s="79"/>
      <c r="CL1770" s="79"/>
    </row>
    <row r="1771" spans="30:90">
      <c r="AD1771" s="73"/>
      <c r="AE1771" s="74"/>
      <c r="AF1771" s="74"/>
      <c r="BX1771" s="73"/>
      <c r="BY1771" s="74"/>
      <c r="BZ1771" s="74"/>
      <c r="CA1771" s="74"/>
      <c r="CF1771" s="79"/>
      <c r="CL1771" s="79"/>
    </row>
    <row r="1772" spans="30:90">
      <c r="AD1772" s="73"/>
      <c r="AE1772" s="74"/>
      <c r="AF1772" s="74"/>
      <c r="BX1772" s="73"/>
      <c r="BY1772" s="74"/>
      <c r="BZ1772" s="74"/>
      <c r="CA1772" s="74"/>
      <c r="CF1772" s="79"/>
      <c r="CL1772" s="79"/>
    </row>
    <row r="1773" spans="30:90">
      <c r="AD1773" s="73"/>
      <c r="AE1773" s="74"/>
      <c r="AF1773" s="74"/>
      <c r="BX1773" s="73"/>
      <c r="BY1773" s="74"/>
      <c r="BZ1773" s="74"/>
      <c r="CA1773" s="74"/>
      <c r="CF1773" s="79"/>
      <c r="CL1773" s="79"/>
    </row>
    <row r="1774" spans="30:90">
      <c r="AD1774" s="73"/>
      <c r="AE1774" s="74"/>
      <c r="AF1774" s="74"/>
      <c r="BX1774" s="73"/>
      <c r="BY1774" s="74"/>
      <c r="BZ1774" s="74"/>
      <c r="CA1774" s="74"/>
      <c r="CF1774" s="79"/>
      <c r="CL1774" s="79"/>
    </row>
    <row r="1775" spans="30:90">
      <c r="AD1775" s="73"/>
      <c r="AE1775" s="74"/>
      <c r="AF1775" s="74"/>
      <c r="BX1775" s="73"/>
      <c r="BY1775" s="74"/>
      <c r="BZ1775" s="74"/>
      <c r="CA1775" s="74"/>
      <c r="CF1775" s="79"/>
      <c r="CL1775" s="79"/>
    </row>
    <row r="1776" spans="30:90">
      <c r="AD1776" s="73"/>
      <c r="AE1776" s="74"/>
      <c r="AF1776" s="74"/>
      <c r="BX1776" s="73"/>
      <c r="BY1776" s="74"/>
      <c r="BZ1776" s="74"/>
      <c r="CA1776" s="74"/>
      <c r="CF1776" s="79"/>
      <c r="CL1776" s="79"/>
    </row>
    <row r="1777" spans="30:90">
      <c r="AD1777" s="73"/>
      <c r="AE1777" s="74"/>
      <c r="AF1777" s="74"/>
      <c r="BX1777" s="73"/>
      <c r="BY1777" s="74"/>
      <c r="BZ1777" s="74"/>
      <c r="CA1777" s="74"/>
      <c r="CF1777" s="79"/>
      <c r="CL1777" s="79"/>
    </row>
    <row r="1778" spans="30:90">
      <c r="AD1778" s="73"/>
      <c r="AE1778" s="74"/>
      <c r="AF1778" s="74"/>
      <c r="BX1778" s="73"/>
      <c r="BY1778" s="74"/>
      <c r="BZ1778" s="74"/>
      <c r="CA1778" s="74"/>
      <c r="CF1778" s="79"/>
      <c r="CL1778" s="79"/>
    </row>
    <row r="1779" spans="30:90">
      <c r="AD1779" s="73"/>
      <c r="AE1779" s="74"/>
      <c r="AF1779" s="74"/>
      <c r="BX1779" s="73"/>
      <c r="BY1779" s="74"/>
      <c r="BZ1779" s="74"/>
      <c r="CA1779" s="74"/>
      <c r="CF1779" s="79"/>
      <c r="CL1779" s="79"/>
    </row>
    <row r="1780" spans="30:90">
      <c r="AD1780" s="73"/>
      <c r="AE1780" s="74"/>
      <c r="AF1780" s="74"/>
      <c r="BX1780" s="73"/>
      <c r="BY1780" s="74"/>
      <c r="BZ1780" s="74"/>
      <c r="CA1780" s="74"/>
      <c r="CF1780" s="79"/>
      <c r="CL1780" s="79"/>
    </row>
    <row r="1781" spans="30:90">
      <c r="AD1781" s="73"/>
      <c r="AE1781" s="74"/>
      <c r="AF1781" s="74"/>
      <c r="BX1781" s="73"/>
      <c r="BY1781" s="74"/>
      <c r="BZ1781" s="74"/>
      <c r="CA1781" s="74"/>
      <c r="CF1781" s="79"/>
      <c r="CL1781" s="79"/>
    </row>
    <row r="1782" spans="30:90">
      <c r="AD1782" s="73"/>
      <c r="AE1782" s="74"/>
      <c r="AF1782" s="74"/>
      <c r="BX1782" s="73"/>
      <c r="BY1782" s="74"/>
      <c r="BZ1782" s="74"/>
      <c r="CA1782" s="74"/>
      <c r="CF1782" s="79"/>
      <c r="CL1782" s="79"/>
    </row>
    <row r="1783" spans="30:90">
      <c r="AD1783" s="73"/>
      <c r="AE1783" s="74"/>
      <c r="AF1783" s="74"/>
      <c r="BX1783" s="73"/>
      <c r="BY1783" s="74"/>
      <c r="BZ1783" s="74"/>
      <c r="CA1783" s="74"/>
      <c r="CF1783" s="79"/>
      <c r="CL1783" s="79"/>
    </row>
    <row r="1784" spans="30:90">
      <c r="AD1784" s="73"/>
      <c r="AE1784" s="74"/>
      <c r="AF1784" s="74"/>
      <c r="BX1784" s="73"/>
      <c r="BY1784" s="74"/>
      <c r="BZ1784" s="74"/>
      <c r="CA1784" s="74"/>
      <c r="CF1784" s="79"/>
      <c r="CL1784" s="79"/>
    </row>
    <row r="1785" spans="30:90">
      <c r="AD1785" s="73"/>
      <c r="AE1785" s="74"/>
      <c r="AF1785" s="74"/>
      <c r="BX1785" s="73"/>
      <c r="BY1785" s="74"/>
      <c r="BZ1785" s="74"/>
      <c r="CA1785" s="74"/>
      <c r="CF1785" s="79"/>
      <c r="CL1785" s="79"/>
    </row>
    <row r="1786" spans="30:90">
      <c r="AD1786" s="73"/>
      <c r="AE1786" s="74"/>
      <c r="AF1786" s="74"/>
      <c r="BX1786" s="73"/>
      <c r="BY1786" s="74"/>
      <c r="BZ1786" s="74"/>
      <c r="CA1786" s="74"/>
      <c r="CF1786" s="79"/>
      <c r="CL1786" s="79"/>
    </row>
    <row r="1787" spans="30:90">
      <c r="AD1787" s="73"/>
      <c r="AE1787" s="74"/>
      <c r="AF1787" s="74"/>
      <c r="BX1787" s="73"/>
      <c r="BY1787" s="74"/>
      <c r="BZ1787" s="74"/>
      <c r="CA1787" s="74"/>
      <c r="CF1787" s="79"/>
      <c r="CL1787" s="79"/>
    </row>
    <row r="1788" spans="30:90">
      <c r="AD1788" s="73"/>
      <c r="AE1788" s="74"/>
      <c r="AF1788" s="74"/>
      <c r="BX1788" s="73"/>
      <c r="BY1788" s="74"/>
      <c r="BZ1788" s="74"/>
      <c r="CA1788" s="74"/>
      <c r="CF1788" s="79"/>
      <c r="CL1788" s="79"/>
    </row>
    <row r="1789" spans="30:90">
      <c r="AD1789" s="73"/>
      <c r="AE1789" s="74"/>
      <c r="AF1789" s="74"/>
      <c r="BX1789" s="73"/>
      <c r="BY1789" s="74"/>
      <c r="BZ1789" s="74"/>
      <c r="CA1789" s="74"/>
      <c r="CF1789" s="79"/>
      <c r="CL1789" s="79"/>
    </row>
    <row r="1790" spans="30:90">
      <c r="AD1790" s="73"/>
      <c r="AE1790" s="74"/>
      <c r="AF1790" s="74"/>
      <c r="BX1790" s="73"/>
      <c r="BY1790" s="74"/>
      <c r="BZ1790" s="74"/>
      <c r="CA1790" s="74"/>
      <c r="CF1790" s="79"/>
      <c r="CL1790" s="79"/>
    </row>
    <row r="1791" spans="30:90">
      <c r="AD1791" s="73"/>
      <c r="AE1791" s="74"/>
      <c r="AF1791" s="74"/>
      <c r="BX1791" s="73"/>
      <c r="BY1791" s="74"/>
      <c r="BZ1791" s="74"/>
      <c r="CA1791" s="74"/>
      <c r="CF1791" s="79"/>
      <c r="CL1791" s="79"/>
    </row>
    <row r="1792" spans="30:90">
      <c r="AD1792" s="73"/>
      <c r="AE1792" s="74"/>
      <c r="AF1792" s="74"/>
      <c r="BX1792" s="73"/>
      <c r="BY1792" s="74"/>
      <c r="BZ1792" s="74"/>
      <c r="CA1792" s="74"/>
      <c r="CF1792" s="79"/>
      <c r="CL1792" s="79"/>
    </row>
    <row r="1793" spans="30:90">
      <c r="AD1793" s="73"/>
      <c r="AE1793" s="74"/>
      <c r="AF1793" s="74"/>
      <c r="BX1793" s="73"/>
      <c r="BY1793" s="74"/>
      <c r="BZ1793" s="74"/>
      <c r="CA1793" s="74"/>
      <c r="CF1793" s="79"/>
      <c r="CL1793" s="79"/>
    </row>
    <row r="1794" spans="30:90">
      <c r="AD1794" s="73"/>
      <c r="AE1794" s="74"/>
      <c r="AF1794" s="74"/>
      <c r="BX1794" s="73"/>
      <c r="BY1794" s="74"/>
      <c r="BZ1794" s="74"/>
      <c r="CA1794" s="74"/>
      <c r="CF1794" s="79"/>
      <c r="CL1794" s="79"/>
    </row>
    <row r="1795" spans="30:90">
      <c r="AD1795" s="73"/>
      <c r="AE1795" s="74"/>
      <c r="AF1795" s="74"/>
      <c r="BX1795" s="73"/>
      <c r="BY1795" s="74"/>
      <c r="BZ1795" s="74"/>
      <c r="CA1795" s="74"/>
      <c r="CF1795" s="79"/>
      <c r="CL1795" s="79"/>
    </row>
    <row r="1796" spans="30:90">
      <c r="AD1796" s="73"/>
      <c r="AE1796" s="74"/>
      <c r="AF1796" s="74"/>
      <c r="BX1796" s="73"/>
      <c r="BY1796" s="74"/>
      <c r="BZ1796" s="74"/>
      <c r="CA1796" s="74"/>
      <c r="CF1796" s="79"/>
      <c r="CL1796" s="79"/>
    </row>
    <row r="1797" spans="30:90">
      <c r="AD1797" s="73"/>
      <c r="AE1797" s="74"/>
      <c r="AF1797" s="74"/>
      <c r="BX1797" s="73"/>
      <c r="BY1797" s="74"/>
      <c r="BZ1797" s="74"/>
      <c r="CA1797" s="74"/>
      <c r="CF1797" s="79"/>
      <c r="CL1797" s="79"/>
    </row>
    <row r="1798" spans="30:90">
      <c r="AD1798" s="73"/>
      <c r="AE1798" s="74"/>
      <c r="AF1798" s="74"/>
      <c r="BX1798" s="73"/>
      <c r="BY1798" s="74"/>
      <c r="BZ1798" s="74"/>
      <c r="CA1798" s="74"/>
      <c r="CF1798" s="79"/>
      <c r="CL1798" s="79"/>
    </row>
    <row r="1799" spans="30:90">
      <c r="AD1799" s="73"/>
      <c r="AE1799" s="74"/>
      <c r="AF1799" s="74"/>
      <c r="BX1799" s="73"/>
      <c r="BY1799" s="74"/>
      <c r="BZ1799" s="74"/>
      <c r="CA1799" s="74"/>
      <c r="CF1799" s="79"/>
      <c r="CL1799" s="79"/>
    </row>
    <row r="1800" spans="30:90">
      <c r="AD1800" s="73"/>
      <c r="AE1800" s="74"/>
      <c r="AF1800" s="74"/>
      <c r="BX1800" s="73"/>
      <c r="BY1800" s="74"/>
      <c r="BZ1800" s="74"/>
      <c r="CA1800" s="74"/>
      <c r="CF1800" s="79"/>
      <c r="CL1800" s="79"/>
    </row>
    <row r="1801" spans="30:90">
      <c r="AD1801" s="73"/>
      <c r="AE1801" s="74"/>
      <c r="AF1801" s="74"/>
      <c r="BX1801" s="73"/>
      <c r="BY1801" s="74"/>
      <c r="BZ1801" s="74"/>
      <c r="CA1801" s="74"/>
      <c r="CF1801" s="79"/>
      <c r="CL1801" s="79"/>
    </row>
    <row r="1802" spans="30:90">
      <c r="AD1802" s="73"/>
      <c r="AE1802" s="74"/>
      <c r="AF1802" s="74"/>
      <c r="BX1802" s="73"/>
      <c r="BY1802" s="74"/>
      <c r="BZ1802" s="74"/>
      <c r="CA1802" s="74"/>
      <c r="CF1802" s="79"/>
      <c r="CL1802" s="79"/>
    </row>
    <row r="1803" spans="30:90">
      <c r="AD1803" s="73"/>
      <c r="AE1803" s="74"/>
      <c r="AF1803" s="74"/>
      <c r="BX1803" s="73"/>
      <c r="BY1803" s="74"/>
      <c r="BZ1803" s="74"/>
      <c r="CA1803" s="74"/>
      <c r="CF1803" s="79"/>
      <c r="CL1803" s="79"/>
    </row>
    <row r="1804" spans="30:90">
      <c r="AD1804" s="73"/>
      <c r="AE1804" s="74"/>
      <c r="AF1804" s="74"/>
      <c r="BX1804" s="73"/>
      <c r="BY1804" s="74"/>
      <c r="BZ1804" s="74"/>
      <c r="CA1804" s="74"/>
      <c r="CF1804" s="79"/>
      <c r="CL1804" s="79"/>
    </row>
    <row r="1805" spans="30:90">
      <c r="AD1805" s="73"/>
      <c r="AE1805" s="74"/>
      <c r="AF1805" s="74"/>
      <c r="BX1805" s="73"/>
      <c r="BY1805" s="74"/>
      <c r="BZ1805" s="74"/>
      <c r="CA1805" s="74"/>
      <c r="CF1805" s="79"/>
      <c r="CL1805" s="79"/>
    </row>
    <row r="1806" spans="30:90">
      <c r="AD1806" s="73"/>
      <c r="AE1806" s="74"/>
      <c r="AF1806" s="74"/>
      <c r="BX1806" s="73"/>
      <c r="BY1806" s="74"/>
      <c r="BZ1806" s="74"/>
      <c r="CA1806" s="74"/>
      <c r="CF1806" s="79"/>
      <c r="CL1806" s="79"/>
    </row>
    <row r="1807" spans="30:90">
      <c r="AD1807" s="73"/>
      <c r="AE1807" s="74"/>
      <c r="AF1807" s="74"/>
      <c r="BX1807" s="73"/>
      <c r="BY1807" s="74"/>
      <c r="BZ1807" s="74"/>
      <c r="CA1807" s="74"/>
      <c r="CF1807" s="79"/>
      <c r="CL1807" s="79"/>
    </row>
    <row r="1808" spans="30:90">
      <c r="AD1808" s="73"/>
      <c r="AE1808" s="74"/>
      <c r="AF1808" s="74"/>
      <c r="BX1808" s="73"/>
      <c r="BY1808" s="74"/>
      <c r="BZ1808" s="74"/>
      <c r="CA1808" s="74"/>
      <c r="CF1808" s="79"/>
      <c r="CL1808" s="79"/>
    </row>
    <row r="1809" spans="30:90">
      <c r="AD1809" s="73"/>
      <c r="AE1809" s="74"/>
      <c r="AF1809" s="74"/>
      <c r="BX1809" s="73"/>
      <c r="BY1809" s="74"/>
      <c r="BZ1809" s="74"/>
      <c r="CA1809" s="74"/>
      <c r="CF1809" s="79"/>
      <c r="CL1809" s="79"/>
    </row>
    <row r="1810" spans="30:90">
      <c r="AD1810" s="73"/>
      <c r="AE1810" s="74"/>
      <c r="AF1810" s="74"/>
      <c r="BX1810" s="73"/>
      <c r="BY1810" s="74"/>
      <c r="BZ1810" s="74"/>
      <c r="CA1810" s="74"/>
      <c r="CF1810" s="79"/>
      <c r="CL1810" s="79"/>
    </row>
    <row r="1811" spans="30:90">
      <c r="AD1811" s="73"/>
      <c r="AE1811" s="74"/>
      <c r="AF1811" s="74"/>
      <c r="BX1811" s="73"/>
      <c r="BY1811" s="74"/>
      <c r="BZ1811" s="74"/>
      <c r="CA1811" s="74"/>
      <c r="CF1811" s="79"/>
      <c r="CL1811" s="79"/>
    </row>
    <row r="1812" spans="30:90">
      <c r="AD1812" s="73"/>
      <c r="AE1812" s="74"/>
      <c r="AF1812" s="74"/>
      <c r="BX1812" s="73"/>
      <c r="BY1812" s="74"/>
      <c r="BZ1812" s="74"/>
      <c r="CA1812" s="74"/>
      <c r="CF1812" s="79"/>
      <c r="CL1812" s="79"/>
    </row>
    <row r="1813" spans="30:90">
      <c r="AD1813" s="73"/>
      <c r="AE1813" s="74"/>
      <c r="AF1813" s="74"/>
      <c r="BX1813" s="73"/>
      <c r="BY1813" s="74"/>
      <c r="BZ1813" s="74"/>
      <c r="CA1813" s="74"/>
      <c r="CF1813" s="79"/>
      <c r="CL1813" s="79"/>
    </row>
    <row r="1814" spans="30:90">
      <c r="AD1814" s="73"/>
      <c r="AE1814" s="74"/>
      <c r="AF1814" s="74"/>
      <c r="BX1814" s="73"/>
      <c r="BY1814" s="74"/>
      <c r="BZ1814" s="74"/>
      <c r="CA1814" s="74"/>
      <c r="CF1814" s="79"/>
      <c r="CL1814" s="79"/>
    </row>
    <row r="1815" spans="30:90">
      <c r="AD1815" s="73"/>
      <c r="AE1815" s="74"/>
      <c r="AF1815" s="74"/>
      <c r="BX1815" s="73"/>
      <c r="BY1815" s="74"/>
      <c r="BZ1815" s="74"/>
      <c r="CA1815" s="74"/>
      <c r="CF1815" s="79"/>
      <c r="CL1815" s="79"/>
    </row>
    <row r="1816" spans="30:90">
      <c r="AD1816" s="73"/>
      <c r="AE1816" s="74"/>
      <c r="AF1816" s="74"/>
      <c r="BX1816" s="73"/>
      <c r="BY1816" s="74"/>
      <c r="BZ1816" s="74"/>
      <c r="CA1816" s="74"/>
      <c r="CF1816" s="79"/>
      <c r="CL1816" s="79"/>
    </row>
    <row r="1817" spans="30:90">
      <c r="AD1817" s="73"/>
      <c r="AE1817" s="74"/>
      <c r="AF1817" s="74"/>
      <c r="BX1817" s="73"/>
      <c r="BY1817" s="74"/>
      <c r="BZ1817" s="74"/>
      <c r="CA1817" s="74"/>
      <c r="CF1817" s="79"/>
      <c r="CL1817" s="79"/>
    </row>
    <row r="1818" spans="30:90">
      <c r="AD1818" s="73"/>
      <c r="AE1818" s="74"/>
      <c r="AF1818" s="74"/>
      <c r="BX1818" s="73"/>
      <c r="BY1818" s="74"/>
      <c r="BZ1818" s="74"/>
      <c r="CA1818" s="74"/>
      <c r="CF1818" s="79"/>
      <c r="CL1818" s="79"/>
    </row>
    <row r="1819" spans="30:90">
      <c r="AD1819" s="73"/>
      <c r="AE1819" s="74"/>
      <c r="AF1819" s="74"/>
      <c r="BX1819" s="73"/>
      <c r="BY1819" s="74"/>
      <c r="BZ1819" s="74"/>
      <c r="CA1819" s="74"/>
      <c r="CF1819" s="79"/>
      <c r="CL1819" s="79"/>
    </row>
    <row r="1820" spans="30:90">
      <c r="AD1820" s="73"/>
      <c r="AE1820" s="74"/>
      <c r="AF1820" s="74"/>
      <c r="BX1820" s="73"/>
      <c r="BY1820" s="74"/>
      <c r="BZ1820" s="74"/>
      <c r="CA1820" s="74"/>
      <c r="CF1820" s="79"/>
      <c r="CL1820" s="79"/>
    </row>
    <row r="1821" spans="30:90">
      <c r="AD1821" s="73"/>
      <c r="AE1821" s="74"/>
      <c r="AF1821" s="74"/>
      <c r="BX1821" s="73"/>
      <c r="BY1821" s="74"/>
      <c r="BZ1821" s="74"/>
      <c r="CA1821" s="74"/>
      <c r="CF1821" s="79"/>
      <c r="CL1821" s="79"/>
    </row>
    <row r="1822" spans="30:90">
      <c r="AD1822" s="73"/>
      <c r="AE1822" s="74"/>
      <c r="AF1822" s="74"/>
      <c r="BX1822" s="73"/>
      <c r="BY1822" s="74"/>
      <c r="BZ1822" s="74"/>
      <c r="CA1822" s="74"/>
      <c r="CF1822" s="79"/>
      <c r="CL1822" s="79"/>
    </row>
    <row r="1823" spans="30:90">
      <c r="AD1823" s="73"/>
      <c r="AE1823" s="74"/>
      <c r="AF1823" s="74"/>
      <c r="BX1823" s="73"/>
      <c r="BY1823" s="74"/>
      <c r="BZ1823" s="74"/>
      <c r="CA1823" s="74"/>
      <c r="CF1823" s="79"/>
      <c r="CL1823" s="79"/>
    </row>
    <row r="1824" spans="30:90">
      <c r="AD1824" s="73"/>
      <c r="AE1824" s="74"/>
      <c r="AF1824" s="74"/>
      <c r="BX1824" s="73"/>
      <c r="BY1824" s="74"/>
      <c r="BZ1824" s="74"/>
      <c r="CA1824" s="74"/>
      <c r="CF1824" s="79"/>
      <c r="CL1824" s="79"/>
    </row>
    <row r="1825" spans="30:90">
      <c r="AD1825" s="73"/>
      <c r="AE1825" s="74"/>
      <c r="AF1825" s="74"/>
      <c r="BX1825" s="73"/>
      <c r="BY1825" s="74"/>
      <c r="BZ1825" s="74"/>
      <c r="CA1825" s="74"/>
      <c r="CF1825" s="79"/>
      <c r="CL1825" s="79"/>
    </row>
    <row r="1826" spans="30:90">
      <c r="AD1826" s="73"/>
      <c r="AE1826" s="74"/>
      <c r="AF1826" s="74"/>
      <c r="BX1826" s="73"/>
      <c r="BY1826" s="74"/>
      <c r="BZ1826" s="74"/>
      <c r="CA1826" s="74"/>
      <c r="CF1826" s="79"/>
      <c r="CL1826" s="79"/>
    </row>
    <row r="1827" spans="30:90">
      <c r="AD1827" s="73"/>
      <c r="AE1827" s="74"/>
      <c r="AF1827" s="74"/>
      <c r="BX1827" s="73"/>
      <c r="BY1827" s="74"/>
      <c r="BZ1827" s="74"/>
      <c r="CA1827" s="74"/>
      <c r="CF1827" s="79"/>
      <c r="CL1827" s="79"/>
    </row>
    <row r="1828" spans="30:90">
      <c r="AD1828" s="73"/>
      <c r="AE1828" s="74"/>
      <c r="AF1828" s="74"/>
      <c r="BX1828" s="73"/>
      <c r="BY1828" s="74"/>
      <c r="BZ1828" s="74"/>
      <c r="CA1828" s="74"/>
      <c r="CF1828" s="79"/>
      <c r="CL1828" s="79"/>
    </row>
    <row r="1829" spans="30:90">
      <c r="AD1829" s="73"/>
      <c r="AE1829" s="74"/>
      <c r="AF1829" s="74"/>
      <c r="BX1829" s="73"/>
      <c r="BY1829" s="74"/>
      <c r="BZ1829" s="74"/>
      <c r="CA1829" s="74"/>
      <c r="CF1829" s="79"/>
      <c r="CL1829" s="79"/>
    </row>
    <row r="1830" spans="30:90">
      <c r="AD1830" s="73"/>
      <c r="AE1830" s="74"/>
      <c r="AF1830" s="74"/>
      <c r="BX1830" s="73"/>
      <c r="BY1830" s="74"/>
      <c r="BZ1830" s="74"/>
      <c r="CA1830" s="74"/>
      <c r="CF1830" s="79"/>
      <c r="CL1830" s="79"/>
    </row>
    <row r="1831" spans="30:90">
      <c r="AD1831" s="73"/>
      <c r="AE1831" s="74"/>
      <c r="AF1831" s="74"/>
      <c r="BX1831" s="73"/>
      <c r="BY1831" s="74"/>
      <c r="BZ1831" s="74"/>
      <c r="CA1831" s="74"/>
      <c r="CF1831" s="79"/>
      <c r="CL1831" s="79"/>
    </row>
    <row r="1832" spans="30:90">
      <c r="AD1832" s="73"/>
      <c r="AE1832" s="74"/>
      <c r="AF1832" s="74"/>
      <c r="BX1832" s="73"/>
      <c r="BY1832" s="74"/>
      <c r="BZ1832" s="74"/>
      <c r="CA1832" s="74"/>
      <c r="CF1832" s="79"/>
      <c r="CL1832" s="79"/>
    </row>
    <row r="1833" spans="30:90">
      <c r="AD1833" s="73"/>
      <c r="AE1833" s="74"/>
      <c r="AF1833" s="74"/>
      <c r="BX1833" s="73"/>
      <c r="BY1833" s="74"/>
      <c r="BZ1833" s="74"/>
      <c r="CA1833" s="74"/>
      <c r="CF1833" s="79"/>
      <c r="CL1833" s="79"/>
    </row>
    <row r="1834" spans="30:90">
      <c r="AD1834" s="73"/>
      <c r="AE1834" s="74"/>
      <c r="AF1834" s="74"/>
      <c r="BX1834" s="73"/>
      <c r="BY1834" s="74"/>
      <c r="BZ1834" s="74"/>
      <c r="CA1834" s="74"/>
      <c r="CF1834" s="79"/>
      <c r="CL1834" s="79"/>
    </row>
    <row r="1835" spans="30:90">
      <c r="AD1835" s="73"/>
      <c r="AE1835" s="74"/>
      <c r="AF1835" s="74"/>
      <c r="BX1835" s="73"/>
      <c r="BY1835" s="74"/>
      <c r="BZ1835" s="74"/>
      <c r="CA1835" s="74"/>
      <c r="CF1835" s="79"/>
      <c r="CL1835" s="79"/>
    </row>
    <row r="1836" spans="30:90">
      <c r="AD1836" s="73"/>
      <c r="AE1836" s="74"/>
      <c r="AF1836" s="74"/>
      <c r="BX1836" s="73"/>
      <c r="BY1836" s="74"/>
      <c r="BZ1836" s="74"/>
      <c r="CA1836" s="74"/>
      <c r="CF1836" s="79"/>
      <c r="CL1836" s="79"/>
    </row>
    <row r="1837" spans="30:90">
      <c r="AD1837" s="73"/>
      <c r="AE1837" s="74"/>
      <c r="AF1837" s="74"/>
      <c r="BX1837" s="73"/>
      <c r="BY1837" s="74"/>
      <c r="BZ1837" s="74"/>
      <c r="CA1837" s="74"/>
      <c r="CF1837" s="79"/>
      <c r="CL1837" s="79"/>
    </row>
    <row r="1838" spans="30:90">
      <c r="AD1838" s="73"/>
      <c r="AE1838" s="74"/>
      <c r="AF1838" s="74"/>
      <c r="BX1838" s="73"/>
      <c r="BY1838" s="74"/>
      <c r="BZ1838" s="74"/>
      <c r="CA1838" s="74"/>
      <c r="CF1838" s="79"/>
      <c r="CL1838" s="79"/>
    </row>
    <row r="1839" spans="30:90">
      <c r="AD1839" s="73"/>
      <c r="AE1839" s="74"/>
      <c r="AF1839" s="74"/>
      <c r="BX1839" s="73"/>
      <c r="BY1839" s="74"/>
      <c r="BZ1839" s="74"/>
      <c r="CA1839" s="74"/>
      <c r="CF1839" s="79"/>
      <c r="CL1839" s="79"/>
    </row>
    <row r="1840" spans="30:90">
      <c r="AD1840" s="73"/>
      <c r="AE1840" s="74"/>
      <c r="AF1840" s="74"/>
      <c r="BX1840" s="73"/>
      <c r="BY1840" s="74"/>
      <c r="BZ1840" s="74"/>
      <c r="CA1840" s="74"/>
      <c r="CF1840" s="79"/>
      <c r="CL1840" s="79"/>
    </row>
    <row r="1841" spans="30:90">
      <c r="AD1841" s="73"/>
      <c r="AE1841" s="74"/>
      <c r="AF1841" s="74"/>
      <c r="BX1841" s="73"/>
      <c r="BY1841" s="74"/>
      <c r="BZ1841" s="74"/>
      <c r="CA1841" s="74"/>
      <c r="CF1841" s="79"/>
      <c r="CL1841" s="79"/>
    </row>
    <row r="1842" spans="30:90">
      <c r="AD1842" s="73"/>
      <c r="AE1842" s="74"/>
      <c r="AF1842" s="74"/>
      <c r="BX1842" s="73"/>
      <c r="BY1842" s="74"/>
      <c r="BZ1842" s="74"/>
      <c r="CA1842" s="74"/>
      <c r="CF1842" s="79"/>
      <c r="CL1842" s="79"/>
    </row>
    <row r="1843" spans="30:90">
      <c r="AD1843" s="73"/>
      <c r="AE1843" s="74"/>
      <c r="AF1843" s="74"/>
      <c r="BX1843" s="73"/>
      <c r="BY1843" s="74"/>
      <c r="BZ1843" s="74"/>
      <c r="CA1843" s="74"/>
      <c r="CF1843" s="79"/>
      <c r="CL1843" s="79"/>
    </row>
    <row r="1844" spans="30:90">
      <c r="AD1844" s="73"/>
      <c r="AE1844" s="74"/>
      <c r="AF1844" s="74"/>
      <c r="BX1844" s="73"/>
      <c r="BY1844" s="74"/>
      <c r="BZ1844" s="74"/>
      <c r="CA1844" s="74"/>
      <c r="CF1844" s="79"/>
      <c r="CL1844" s="79"/>
    </row>
    <row r="1845" spans="30:90">
      <c r="AD1845" s="73"/>
      <c r="AE1845" s="74"/>
      <c r="AF1845" s="74"/>
      <c r="BX1845" s="73"/>
      <c r="BY1845" s="74"/>
      <c r="BZ1845" s="74"/>
      <c r="CA1845" s="74"/>
      <c r="CF1845" s="79"/>
      <c r="CL1845" s="79"/>
    </row>
    <row r="1846" spans="30:90">
      <c r="AD1846" s="73"/>
      <c r="AE1846" s="74"/>
      <c r="AF1846" s="74"/>
      <c r="BX1846" s="73"/>
      <c r="BY1846" s="74"/>
      <c r="BZ1846" s="74"/>
      <c r="CA1846" s="74"/>
      <c r="CF1846" s="79"/>
      <c r="CL1846" s="79"/>
    </row>
    <row r="1847" spans="30:90">
      <c r="AD1847" s="73"/>
      <c r="AE1847" s="74"/>
      <c r="AF1847" s="74"/>
      <c r="BX1847" s="73"/>
      <c r="BY1847" s="74"/>
      <c r="BZ1847" s="74"/>
      <c r="CA1847" s="74"/>
      <c r="CF1847" s="79"/>
      <c r="CL1847" s="79"/>
    </row>
    <row r="1848" spans="30:90">
      <c r="AD1848" s="73"/>
      <c r="AE1848" s="74"/>
      <c r="AF1848" s="74"/>
      <c r="BX1848" s="73"/>
      <c r="BY1848" s="74"/>
      <c r="BZ1848" s="74"/>
      <c r="CA1848" s="74"/>
      <c r="CF1848" s="79"/>
      <c r="CL1848" s="79"/>
    </row>
    <row r="1849" spans="30:90">
      <c r="AD1849" s="73"/>
      <c r="AE1849" s="74"/>
      <c r="AF1849" s="74"/>
      <c r="BX1849" s="73"/>
      <c r="BY1849" s="74"/>
      <c r="BZ1849" s="74"/>
      <c r="CA1849" s="74"/>
      <c r="CF1849" s="79"/>
      <c r="CL1849" s="79"/>
    </row>
    <row r="1850" spans="30:90">
      <c r="AD1850" s="73"/>
      <c r="AE1850" s="74"/>
      <c r="AF1850" s="74"/>
      <c r="BX1850" s="73"/>
      <c r="BY1850" s="74"/>
      <c r="BZ1850" s="74"/>
      <c r="CA1850" s="74"/>
      <c r="CF1850" s="79"/>
      <c r="CL1850" s="79"/>
    </row>
    <row r="1851" spans="30:90">
      <c r="AD1851" s="73"/>
      <c r="AE1851" s="74"/>
      <c r="AF1851" s="74"/>
      <c r="BX1851" s="73"/>
      <c r="BY1851" s="74"/>
      <c r="BZ1851" s="74"/>
      <c r="CA1851" s="74"/>
      <c r="CF1851" s="79"/>
      <c r="CL1851" s="79"/>
    </row>
    <row r="1852" spans="30:90">
      <c r="AD1852" s="73"/>
      <c r="AE1852" s="74"/>
      <c r="AF1852" s="74"/>
      <c r="BX1852" s="73"/>
      <c r="BY1852" s="74"/>
      <c r="BZ1852" s="74"/>
      <c r="CA1852" s="74"/>
      <c r="CF1852" s="79"/>
      <c r="CL1852" s="79"/>
    </row>
    <row r="1853" spans="30:90">
      <c r="AD1853" s="73"/>
      <c r="AE1853" s="74"/>
      <c r="AF1853" s="74"/>
      <c r="BX1853" s="73"/>
      <c r="BY1853" s="74"/>
      <c r="BZ1853" s="74"/>
      <c r="CA1853" s="74"/>
      <c r="CF1853" s="79"/>
      <c r="CL1853" s="79"/>
    </row>
    <row r="1854" spans="30:90">
      <c r="AD1854" s="73"/>
      <c r="AE1854" s="74"/>
      <c r="AF1854" s="74"/>
      <c r="BX1854" s="73"/>
      <c r="BY1854" s="74"/>
      <c r="BZ1854" s="74"/>
      <c r="CA1854" s="74"/>
      <c r="CF1854" s="79"/>
      <c r="CL1854" s="79"/>
    </row>
    <row r="1855" spans="30:90">
      <c r="AD1855" s="73"/>
      <c r="AE1855" s="74"/>
      <c r="AF1855" s="74"/>
      <c r="BX1855" s="73"/>
      <c r="BY1855" s="74"/>
      <c r="BZ1855" s="74"/>
      <c r="CA1855" s="74"/>
      <c r="CF1855" s="79"/>
      <c r="CL1855" s="79"/>
    </row>
    <row r="1856" spans="30:90">
      <c r="AD1856" s="73"/>
      <c r="AE1856" s="74"/>
      <c r="AF1856" s="74"/>
      <c r="BX1856" s="73"/>
      <c r="BY1856" s="74"/>
      <c r="BZ1856" s="74"/>
      <c r="CA1856" s="74"/>
      <c r="CF1856" s="79"/>
      <c r="CL1856" s="79"/>
    </row>
    <row r="1857" spans="30:90">
      <c r="AD1857" s="73"/>
      <c r="AE1857" s="74"/>
      <c r="AF1857" s="74"/>
      <c r="BX1857" s="73"/>
      <c r="BY1857" s="74"/>
      <c r="BZ1857" s="74"/>
      <c r="CA1857" s="74"/>
      <c r="CF1857" s="79"/>
      <c r="CL1857" s="79"/>
    </row>
    <row r="1858" spans="30:90">
      <c r="AD1858" s="73"/>
      <c r="AE1858" s="74"/>
      <c r="AF1858" s="74"/>
      <c r="BX1858" s="73"/>
      <c r="BY1858" s="74"/>
      <c r="BZ1858" s="74"/>
      <c r="CA1858" s="74"/>
      <c r="CF1858" s="79"/>
      <c r="CL1858" s="79"/>
    </row>
    <row r="1859" spans="30:90">
      <c r="AD1859" s="73"/>
      <c r="AE1859" s="74"/>
      <c r="AF1859" s="74"/>
      <c r="BX1859" s="73"/>
      <c r="BY1859" s="74"/>
      <c r="BZ1859" s="74"/>
      <c r="CA1859" s="74"/>
      <c r="CF1859" s="79"/>
      <c r="CL1859" s="79"/>
    </row>
    <row r="1860" spans="30:90">
      <c r="AD1860" s="73"/>
      <c r="AE1860" s="74"/>
      <c r="AF1860" s="74"/>
      <c r="BX1860" s="73"/>
      <c r="BY1860" s="74"/>
      <c r="BZ1860" s="74"/>
      <c r="CA1860" s="74"/>
      <c r="CF1860" s="79"/>
      <c r="CL1860" s="79"/>
    </row>
    <row r="1861" spans="30:90">
      <c r="AD1861" s="73"/>
      <c r="AE1861" s="74"/>
      <c r="AF1861" s="74"/>
      <c r="BX1861" s="73"/>
      <c r="BY1861" s="74"/>
      <c r="BZ1861" s="74"/>
      <c r="CA1861" s="74"/>
      <c r="CF1861" s="79"/>
      <c r="CL1861" s="79"/>
    </row>
    <row r="1862" spans="30:90">
      <c r="AD1862" s="73"/>
      <c r="AE1862" s="74"/>
      <c r="AF1862" s="74"/>
      <c r="BX1862" s="73"/>
      <c r="BY1862" s="74"/>
      <c r="BZ1862" s="74"/>
      <c r="CA1862" s="74"/>
      <c r="CF1862" s="79"/>
      <c r="CL1862" s="79"/>
    </row>
    <row r="1863" spans="30:90">
      <c r="AD1863" s="73"/>
      <c r="AE1863" s="74"/>
      <c r="AF1863" s="74"/>
      <c r="BX1863" s="73"/>
      <c r="BY1863" s="74"/>
      <c r="BZ1863" s="74"/>
      <c r="CA1863" s="74"/>
      <c r="CF1863" s="79"/>
      <c r="CL1863" s="79"/>
    </row>
    <row r="1864" spans="30:90">
      <c r="AD1864" s="73"/>
      <c r="AE1864" s="74"/>
      <c r="AF1864" s="74"/>
      <c r="BX1864" s="73"/>
      <c r="BY1864" s="74"/>
      <c r="BZ1864" s="74"/>
      <c r="CA1864" s="74"/>
      <c r="CF1864" s="79"/>
      <c r="CL1864" s="79"/>
    </row>
    <row r="1865" spans="30:90">
      <c r="AD1865" s="73"/>
      <c r="AE1865" s="74"/>
      <c r="AF1865" s="74"/>
      <c r="BX1865" s="73"/>
      <c r="BY1865" s="74"/>
      <c r="BZ1865" s="74"/>
      <c r="CA1865" s="74"/>
      <c r="CF1865" s="79"/>
      <c r="CL1865" s="79"/>
    </row>
    <row r="1866" spans="30:90">
      <c r="AD1866" s="73"/>
      <c r="AE1866" s="74"/>
      <c r="AF1866" s="74"/>
      <c r="BX1866" s="73"/>
      <c r="BY1866" s="74"/>
      <c r="BZ1866" s="74"/>
      <c r="CA1866" s="74"/>
      <c r="CF1866" s="79"/>
      <c r="CL1866" s="79"/>
    </row>
    <row r="1867" spans="30:90">
      <c r="AD1867" s="73"/>
      <c r="AE1867" s="74"/>
      <c r="AF1867" s="74"/>
      <c r="BX1867" s="73"/>
      <c r="BY1867" s="74"/>
      <c r="BZ1867" s="74"/>
      <c r="CA1867" s="74"/>
      <c r="CF1867" s="79"/>
      <c r="CL1867" s="79"/>
    </row>
    <row r="1868" spans="30:90">
      <c r="AD1868" s="73"/>
      <c r="AE1868" s="74"/>
      <c r="AF1868" s="74"/>
      <c r="BX1868" s="73"/>
      <c r="BY1868" s="74"/>
      <c r="BZ1868" s="74"/>
      <c r="CA1868" s="74"/>
      <c r="CF1868" s="79"/>
      <c r="CL1868" s="79"/>
    </row>
    <row r="1869" spans="30:90">
      <c r="AD1869" s="73"/>
      <c r="AE1869" s="74"/>
      <c r="AF1869" s="74"/>
      <c r="BX1869" s="73"/>
      <c r="BY1869" s="74"/>
      <c r="BZ1869" s="74"/>
      <c r="CA1869" s="74"/>
      <c r="CF1869" s="79"/>
      <c r="CL1869" s="79"/>
    </row>
    <row r="1870" spans="30:90">
      <c r="AD1870" s="73"/>
      <c r="AE1870" s="74"/>
      <c r="AF1870" s="74"/>
      <c r="BX1870" s="73"/>
      <c r="BY1870" s="74"/>
      <c r="BZ1870" s="74"/>
      <c r="CA1870" s="74"/>
      <c r="CF1870" s="79"/>
      <c r="CL1870" s="79"/>
    </row>
    <row r="1871" spans="30:90">
      <c r="AD1871" s="73"/>
      <c r="AE1871" s="74"/>
      <c r="AF1871" s="74"/>
      <c r="BX1871" s="73"/>
      <c r="BY1871" s="74"/>
      <c r="BZ1871" s="74"/>
      <c r="CA1871" s="74"/>
      <c r="CF1871" s="79"/>
      <c r="CL1871" s="79"/>
    </row>
    <row r="1872" spans="30:90">
      <c r="AD1872" s="73"/>
      <c r="AE1872" s="74"/>
      <c r="AF1872" s="74"/>
      <c r="BX1872" s="73"/>
      <c r="BY1872" s="74"/>
      <c r="BZ1872" s="74"/>
      <c r="CA1872" s="74"/>
      <c r="CF1872" s="79"/>
      <c r="CL1872" s="79"/>
    </row>
    <row r="1873" spans="30:90">
      <c r="AD1873" s="73"/>
      <c r="AE1873" s="74"/>
      <c r="AF1873" s="74"/>
      <c r="BX1873" s="73"/>
      <c r="BY1873" s="74"/>
      <c r="BZ1873" s="74"/>
      <c r="CA1873" s="74"/>
      <c r="CF1873" s="79"/>
      <c r="CL1873" s="79"/>
    </row>
    <row r="1874" spans="30:90">
      <c r="AD1874" s="73"/>
      <c r="AE1874" s="74"/>
      <c r="AF1874" s="74"/>
      <c r="BX1874" s="73"/>
      <c r="BY1874" s="74"/>
      <c r="BZ1874" s="74"/>
      <c r="CA1874" s="74"/>
      <c r="CF1874" s="79"/>
      <c r="CL1874" s="79"/>
    </row>
    <row r="1875" spans="30:90">
      <c r="AD1875" s="73"/>
      <c r="AE1875" s="74"/>
      <c r="AF1875" s="74"/>
      <c r="BX1875" s="73"/>
      <c r="BY1875" s="74"/>
      <c r="BZ1875" s="74"/>
      <c r="CA1875" s="74"/>
      <c r="CF1875" s="79"/>
      <c r="CL1875" s="79"/>
    </row>
    <row r="1876" spans="30:90">
      <c r="AD1876" s="73"/>
      <c r="AE1876" s="74"/>
      <c r="AF1876" s="74"/>
      <c r="BX1876" s="73"/>
      <c r="BY1876" s="74"/>
      <c r="BZ1876" s="74"/>
      <c r="CA1876" s="74"/>
      <c r="CF1876" s="79"/>
      <c r="CL1876" s="79"/>
    </row>
    <row r="1877" spans="30:90">
      <c r="AD1877" s="73"/>
      <c r="AE1877" s="74"/>
      <c r="AF1877" s="74"/>
      <c r="BX1877" s="73"/>
      <c r="BY1877" s="74"/>
      <c r="BZ1877" s="74"/>
      <c r="CA1877" s="74"/>
      <c r="CF1877" s="79"/>
      <c r="CL1877" s="79"/>
    </row>
    <row r="1878" spans="30:90">
      <c r="AD1878" s="73"/>
      <c r="AE1878" s="74"/>
      <c r="AF1878" s="74"/>
      <c r="BX1878" s="73"/>
      <c r="BY1878" s="74"/>
      <c r="BZ1878" s="74"/>
      <c r="CA1878" s="74"/>
      <c r="CF1878" s="79"/>
      <c r="CL1878" s="79"/>
    </row>
    <row r="1879" spans="30:90">
      <c r="AD1879" s="73"/>
      <c r="AE1879" s="74"/>
      <c r="AF1879" s="74"/>
      <c r="BX1879" s="73"/>
      <c r="BY1879" s="74"/>
      <c r="BZ1879" s="74"/>
      <c r="CA1879" s="74"/>
      <c r="CF1879" s="79"/>
      <c r="CL1879" s="79"/>
    </row>
    <row r="1880" spans="30:90">
      <c r="AD1880" s="73"/>
      <c r="AE1880" s="74"/>
      <c r="AF1880" s="74"/>
      <c r="BX1880" s="73"/>
      <c r="BY1880" s="74"/>
      <c r="BZ1880" s="74"/>
      <c r="CA1880" s="74"/>
      <c r="CF1880" s="79"/>
      <c r="CL1880" s="79"/>
    </row>
    <row r="1881" spans="30:90">
      <c r="AD1881" s="73"/>
      <c r="AE1881" s="74"/>
      <c r="AF1881" s="74"/>
      <c r="BX1881" s="73"/>
      <c r="BY1881" s="74"/>
      <c r="BZ1881" s="74"/>
      <c r="CA1881" s="74"/>
      <c r="CF1881" s="79"/>
      <c r="CL1881" s="79"/>
    </row>
    <row r="1882" spans="30:90">
      <c r="AD1882" s="73"/>
      <c r="AE1882" s="74"/>
      <c r="AF1882" s="74"/>
      <c r="BX1882" s="73"/>
      <c r="BY1882" s="74"/>
      <c r="BZ1882" s="74"/>
      <c r="CA1882" s="74"/>
      <c r="CF1882" s="79"/>
      <c r="CL1882" s="79"/>
    </row>
    <row r="1883" spans="30:90">
      <c r="AD1883" s="73"/>
      <c r="AE1883" s="74"/>
      <c r="AF1883" s="74"/>
      <c r="BX1883" s="73"/>
      <c r="BY1883" s="74"/>
      <c r="BZ1883" s="74"/>
      <c r="CA1883" s="74"/>
      <c r="CF1883" s="79"/>
      <c r="CL1883" s="79"/>
    </row>
    <row r="1884" spans="30:90">
      <c r="AD1884" s="73"/>
      <c r="AE1884" s="74"/>
      <c r="AF1884" s="74"/>
      <c r="BX1884" s="73"/>
      <c r="BY1884" s="74"/>
      <c r="BZ1884" s="74"/>
      <c r="CA1884" s="74"/>
      <c r="CF1884" s="79"/>
      <c r="CL1884" s="79"/>
    </row>
    <row r="1885" spans="30:90">
      <c r="AD1885" s="73"/>
      <c r="AE1885" s="74"/>
      <c r="AF1885" s="74"/>
      <c r="BX1885" s="73"/>
      <c r="BY1885" s="74"/>
      <c r="BZ1885" s="74"/>
      <c r="CA1885" s="74"/>
      <c r="CF1885" s="79"/>
      <c r="CL1885" s="79"/>
    </row>
    <row r="1886" spans="30:90">
      <c r="AD1886" s="73"/>
      <c r="AE1886" s="74"/>
      <c r="AF1886" s="74"/>
      <c r="BX1886" s="73"/>
      <c r="BY1886" s="74"/>
      <c r="BZ1886" s="74"/>
      <c r="CA1886" s="74"/>
      <c r="CF1886" s="79"/>
      <c r="CL1886" s="79"/>
    </row>
    <row r="1887" spans="30:90">
      <c r="AD1887" s="73"/>
      <c r="AE1887" s="74"/>
      <c r="AF1887" s="74"/>
      <c r="BX1887" s="73"/>
      <c r="BY1887" s="74"/>
      <c r="BZ1887" s="74"/>
      <c r="CA1887" s="74"/>
      <c r="CF1887" s="79"/>
      <c r="CL1887" s="79"/>
    </row>
    <row r="1888" spans="30:90">
      <c r="AD1888" s="73"/>
      <c r="AE1888" s="74"/>
      <c r="AF1888" s="74"/>
      <c r="BX1888" s="73"/>
      <c r="BY1888" s="74"/>
      <c r="BZ1888" s="74"/>
      <c r="CA1888" s="74"/>
      <c r="CF1888" s="79"/>
      <c r="CL1888" s="79"/>
    </row>
    <row r="1889" spans="30:90">
      <c r="AD1889" s="73"/>
      <c r="AE1889" s="74"/>
      <c r="AF1889" s="74"/>
      <c r="BX1889" s="73"/>
      <c r="BY1889" s="74"/>
      <c r="BZ1889" s="74"/>
      <c r="CA1889" s="74"/>
      <c r="CF1889" s="79"/>
      <c r="CL1889" s="79"/>
    </row>
    <row r="1890" spans="30:90">
      <c r="AD1890" s="73"/>
      <c r="AE1890" s="74"/>
      <c r="AF1890" s="74"/>
      <c r="BX1890" s="73"/>
      <c r="BY1890" s="74"/>
      <c r="BZ1890" s="74"/>
      <c r="CA1890" s="74"/>
      <c r="CF1890" s="79"/>
      <c r="CL1890" s="79"/>
    </row>
    <row r="1891" spans="30:90">
      <c r="AD1891" s="73"/>
      <c r="AE1891" s="74"/>
      <c r="AF1891" s="74"/>
      <c r="BX1891" s="73"/>
      <c r="BY1891" s="74"/>
      <c r="BZ1891" s="74"/>
      <c r="CA1891" s="74"/>
      <c r="CF1891" s="79"/>
      <c r="CL1891" s="79"/>
    </row>
    <row r="1892" spans="30:90">
      <c r="AD1892" s="73"/>
      <c r="AE1892" s="74"/>
      <c r="AF1892" s="74"/>
      <c r="BX1892" s="73"/>
      <c r="BY1892" s="74"/>
      <c r="BZ1892" s="74"/>
      <c r="CA1892" s="74"/>
      <c r="CF1892" s="79"/>
      <c r="CL1892" s="79"/>
    </row>
    <row r="1893" spans="30:90">
      <c r="AD1893" s="73"/>
      <c r="AE1893" s="74"/>
      <c r="AF1893" s="74"/>
      <c r="BX1893" s="73"/>
      <c r="BY1893" s="74"/>
      <c r="BZ1893" s="74"/>
      <c r="CA1893" s="74"/>
      <c r="CF1893" s="79"/>
      <c r="CL1893" s="79"/>
    </row>
    <row r="1894" spans="30:90">
      <c r="AD1894" s="73"/>
      <c r="AE1894" s="74"/>
      <c r="AF1894" s="74"/>
      <c r="BX1894" s="73"/>
      <c r="BY1894" s="74"/>
      <c r="BZ1894" s="74"/>
      <c r="CA1894" s="74"/>
      <c r="CF1894" s="79"/>
      <c r="CL1894" s="79"/>
    </row>
    <row r="1895" spans="30:90">
      <c r="AD1895" s="73"/>
      <c r="AE1895" s="74"/>
      <c r="AF1895" s="74"/>
      <c r="BX1895" s="73"/>
      <c r="BY1895" s="74"/>
      <c r="BZ1895" s="74"/>
      <c r="CA1895" s="74"/>
      <c r="CF1895" s="79"/>
      <c r="CL1895" s="79"/>
    </row>
    <row r="1896" spans="30:90">
      <c r="AD1896" s="73"/>
      <c r="AE1896" s="74"/>
      <c r="AF1896" s="74"/>
      <c r="BX1896" s="73"/>
      <c r="BY1896" s="74"/>
      <c r="BZ1896" s="74"/>
      <c r="CA1896" s="74"/>
      <c r="CF1896" s="79"/>
      <c r="CL1896" s="79"/>
    </row>
    <row r="1897" spans="30:90">
      <c r="AD1897" s="73"/>
      <c r="AE1897" s="74"/>
      <c r="AF1897" s="74"/>
      <c r="BX1897" s="73"/>
      <c r="BY1897" s="74"/>
      <c r="BZ1897" s="74"/>
      <c r="CA1897" s="74"/>
      <c r="CF1897" s="79"/>
      <c r="CL1897" s="79"/>
    </row>
    <row r="1898" spans="30:90">
      <c r="AD1898" s="73"/>
      <c r="AE1898" s="74"/>
      <c r="AF1898" s="74"/>
      <c r="BX1898" s="73"/>
      <c r="BY1898" s="74"/>
      <c r="BZ1898" s="74"/>
      <c r="CA1898" s="74"/>
      <c r="CF1898" s="79"/>
      <c r="CL1898" s="79"/>
    </row>
    <row r="1899" spans="30:90">
      <c r="AD1899" s="73"/>
      <c r="AE1899" s="74"/>
      <c r="AF1899" s="74"/>
      <c r="BX1899" s="73"/>
      <c r="BY1899" s="74"/>
      <c r="BZ1899" s="74"/>
      <c r="CA1899" s="74"/>
      <c r="CF1899" s="79"/>
      <c r="CL1899" s="79"/>
    </row>
    <row r="1900" spans="30:90">
      <c r="AD1900" s="73"/>
      <c r="AE1900" s="74"/>
      <c r="AF1900" s="74"/>
      <c r="BX1900" s="73"/>
      <c r="BY1900" s="74"/>
      <c r="BZ1900" s="74"/>
      <c r="CA1900" s="74"/>
      <c r="CF1900" s="79"/>
      <c r="CL1900" s="79"/>
    </row>
    <row r="1901" spans="30:90">
      <c r="AD1901" s="73"/>
      <c r="AE1901" s="74"/>
      <c r="AF1901" s="74"/>
      <c r="BX1901" s="73"/>
      <c r="BY1901" s="74"/>
      <c r="BZ1901" s="74"/>
      <c r="CA1901" s="74"/>
      <c r="CF1901" s="79"/>
      <c r="CL1901" s="79"/>
    </row>
    <row r="1902" spans="30:90">
      <c r="AD1902" s="73"/>
      <c r="AE1902" s="74"/>
      <c r="AF1902" s="74"/>
      <c r="BX1902" s="73"/>
      <c r="BY1902" s="74"/>
      <c r="BZ1902" s="74"/>
      <c r="CA1902" s="74"/>
      <c r="CF1902" s="79"/>
      <c r="CL1902" s="79"/>
    </row>
    <row r="1903" spans="30:90">
      <c r="AD1903" s="73"/>
      <c r="AE1903" s="74"/>
      <c r="AF1903" s="74"/>
      <c r="BX1903" s="73"/>
      <c r="BY1903" s="74"/>
      <c r="BZ1903" s="74"/>
      <c r="CA1903" s="74"/>
      <c r="CF1903" s="79"/>
      <c r="CL1903" s="79"/>
    </row>
    <row r="1904" spans="30:90">
      <c r="AD1904" s="73"/>
      <c r="AE1904" s="74"/>
      <c r="AF1904" s="74"/>
      <c r="BX1904" s="73"/>
      <c r="BY1904" s="74"/>
      <c r="BZ1904" s="74"/>
      <c r="CA1904" s="74"/>
      <c r="CF1904" s="79"/>
      <c r="CL1904" s="79"/>
    </row>
    <row r="1905" spans="30:90">
      <c r="AD1905" s="73"/>
      <c r="AE1905" s="74"/>
      <c r="AF1905" s="74"/>
      <c r="BX1905" s="73"/>
      <c r="BY1905" s="74"/>
      <c r="BZ1905" s="74"/>
      <c r="CA1905" s="74"/>
      <c r="CF1905" s="79"/>
      <c r="CL1905" s="79"/>
    </row>
    <row r="1906" spans="30:90">
      <c r="AD1906" s="73"/>
      <c r="AE1906" s="74"/>
      <c r="AF1906" s="74"/>
      <c r="BX1906" s="73"/>
      <c r="BY1906" s="74"/>
      <c r="BZ1906" s="74"/>
      <c r="CA1906" s="74"/>
      <c r="CF1906" s="79"/>
      <c r="CL1906" s="79"/>
    </row>
    <row r="1907" spans="30:90">
      <c r="AD1907" s="73"/>
      <c r="AE1907" s="74"/>
      <c r="AF1907" s="74"/>
      <c r="BX1907" s="73"/>
      <c r="BY1907" s="74"/>
      <c r="BZ1907" s="74"/>
      <c r="CA1907" s="74"/>
      <c r="CF1907" s="79"/>
      <c r="CL1907" s="79"/>
    </row>
    <row r="1908" spans="30:90">
      <c r="AD1908" s="73"/>
      <c r="AE1908" s="74"/>
      <c r="AF1908" s="74"/>
      <c r="BX1908" s="73"/>
      <c r="BY1908" s="74"/>
      <c r="BZ1908" s="74"/>
      <c r="CA1908" s="74"/>
      <c r="CF1908" s="79"/>
      <c r="CL1908" s="79"/>
    </row>
    <row r="1909" spans="30:90">
      <c r="AD1909" s="73"/>
      <c r="AE1909" s="74"/>
      <c r="AF1909" s="74"/>
      <c r="BX1909" s="73"/>
      <c r="BY1909" s="74"/>
      <c r="BZ1909" s="74"/>
      <c r="CA1909" s="74"/>
      <c r="CF1909" s="79"/>
      <c r="CL1909" s="79"/>
    </row>
    <row r="1910" spans="30:90">
      <c r="AD1910" s="73"/>
      <c r="AE1910" s="74"/>
      <c r="AF1910" s="74"/>
      <c r="BX1910" s="73"/>
      <c r="BY1910" s="74"/>
      <c r="BZ1910" s="74"/>
      <c r="CA1910" s="74"/>
      <c r="CF1910" s="79"/>
      <c r="CL1910" s="79"/>
    </row>
    <row r="1911" spans="30:90">
      <c r="AD1911" s="73"/>
      <c r="AE1911" s="74"/>
      <c r="AF1911" s="74"/>
      <c r="BX1911" s="73"/>
      <c r="BY1911" s="74"/>
      <c r="BZ1911" s="74"/>
      <c r="CA1911" s="74"/>
      <c r="CF1911" s="79"/>
      <c r="CL1911" s="79"/>
    </row>
    <row r="1912" spans="30:90">
      <c r="AD1912" s="73"/>
      <c r="AE1912" s="74"/>
      <c r="AF1912" s="74"/>
      <c r="BX1912" s="73"/>
      <c r="BY1912" s="74"/>
      <c r="BZ1912" s="74"/>
      <c r="CA1912" s="74"/>
      <c r="CF1912" s="79"/>
      <c r="CL1912" s="79"/>
    </row>
    <row r="1913" spans="30:90">
      <c r="AD1913" s="73"/>
      <c r="AE1913" s="74"/>
      <c r="AF1913" s="74"/>
      <c r="BX1913" s="73"/>
      <c r="BY1913" s="74"/>
      <c r="BZ1913" s="74"/>
      <c r="CA1913" s="74"/>
      <c r="CF1913" s="79"/>
      <c r="CL1913" s="79"/>
    </row>
    <row r="1914" spans="30:90">
      <c r="AD1914" s="73"/>
      <c r="AE1914" s="74"/>
      <c r="AF1914" s="74"/>
      <c r="BX1914" s="73"/>
      <c r="BY1914" s="74"/>
      <c r="BZ1914" s="74"/>
      <c r="CA1914" s="74"/>
      <c r="CF1914" s="79"/>
      <c r="CL1914" s="79"/>
    </row>
    <row r="1915" spans="30:90">
      <c r="AD1915" s="73"/>
      <c r="AE1915" s="74"/>
      <c r="AF1915" s="74"/>
      <c r="BX1915" s="73"/>
      <c r="BY1915" s="74"/>
      <c r="BZ1915" s="74"/>
      <c r="CA1915" s="74"/>
      <c r="CF1915" s="79"/>
      <c r="CL1915" s="79"/>
    </row>
    <row r="1916" spans="30:90">
      <c r="AD1916" s="73"/>
      <c r="AE1916" s="74"/>
      <c r="AF1916" s="74"/>
      <c r="BX1916" s="73"/>
      <c r="BY1916" s="74"/>
      <c r="BZ1916" s="74"/>
      <c r="CA1916" s="74"/>
      <c r="CF1916" s="79"/>
      <c r="CL1916" s="79"/>
    </row>
    <row r="1917" spans="30:90">
      <c r="AD1917" s="73"/>
      <c r="AE1917" s="74"/>
      <c r="AF1917" s="74"/>
      <c r="BX1917" s="73"/>
      <c r="BY1917" s="74"/>
      <c r="BZ1917" s="74"/>
      <c r="CA1917" s="74"/>
      <c r="CF1917" s="79"/>
      <c r="CL1917" s="79"/>
    </row>
    <row r="1918" spans="30:90">
      <c r="AD1918" s="73"/>
      <c r="AE1918" s="74"/>
      <c r="AF1918" s="74"/>
      <c r="BX1918" s="73"/>
      <c r="BY1918" s="74"/>
      <c r="BZ1918" s="74"/>
      <c r="CA1918" s="74"/>
      <c r="CF1918" s="79"/>
      <c r="CL1918" s="79"/>
    </row>
    <row r="1919" spans="30:90">
      <c r="AD1919" s="73"/>
      <c r="AE1919" s="74"/>
      <c r="AF1919" s="74"/>
      <c r="BX1919" s="73"/>
      <c r="BY1919" s="74"/>
      <c r="BZ1919" s="74"/>
      <c r="CA1919" s="74"/>
      <c r="CF1919" s="79"/>
      <c r="CL1919" s="79"/>
    </row>
    <row r="1920" spans="30:90">
      <c r="AD1920" s="73"/>
      <c r="AE1920" s="74"/>
      <c r="AF1920" s="74"/>
      <c r="BX1920" s="73"/>
      <c r="BY1920" s="74"/>
      <c r="BZ1920" s="74"/>
      <c r="CA1920" s="74"/>
      <c r="CF1920" s="79"/>
      <c r="CL1920" s="79"/>
    </row>
    <row r="1921" spans="30:90">
      <c r="AD1921" s="73"/>
      <c r="AE1921" s="74"/>
      <c r="AF1921" s="74"/>
      <c r="BX1921" s="73"/>
      <c r="BY1921" s="74"/>
      <c r="BZ1921" s="74"/>
      <c r="CA1921" s="74"/>
      <c r="CF1921" s="79"/>
      <c r="CL1921" s="79"/>
    </row>
    <row r="1922" spans="30:90">
      <c r="AD1922" s="73"/>
      <c r="AE1922" s="74"/>
      <c r="AF1922" s="74"/>
      <c r="BX1922" s="73"/>
      <c r="BY1922" s="74"/>
      <c r="BZ1922" s="74"/>
      <c r="CA1922" s="74"/>
      <c r="CF1922" s="79"/>
      <c r="CL1922" s="79"/>
    </row>
    <row r="1923" spans="30:90">
      <c r="AD1923" s="73"/>
      <c r="AE1923" s="74"/>
      <c r="AF1923" s="74"/>
      <c r="BX1923" s="73"/>
      <c r="BY1923" s="74"/>
      <c r="BZ1923" s="74"/>
      <c r="CA1923" s="74"/>
      <c r="CF1923" s="79"/>
      <c r="CL1923" s="79"/>
    </row>
    <row r="1924" spans="30:90">
      <c r="AD1924" s="73"/>
      <c r="AE1924" s="74"/>
      <c r="AF1924" s="74"/>
      <c r="BX1924" s="73"/>
      <c r="BY1924" s="74"/>
      <c r="BZ1924" s="74"/>
      <c r="CA1924" s="74"/>
      <c r="CF1924" s="79"/>
      <c r="CL1924" s="79"/>
    </row>
    <row r="1925" spans="30:90">
      <c r="AD1925" s="73"/>
      <c r="AE1925" s="74"/>
      <c r="AF1925" s="74"/>
      <c r="BX1925" s="73"/>
      <c r="BY1925" s="74"/>
      <c r="BZ1925" s="74"/>
      <c r="CA1925" s="74"/>
      <c r="CF1925" s="79"/>
      <c r="CL1925" s="79"/>
    </row>
    <row r="1926" spans="30:90">
      <c r="AD1926" s="73"/>
      <c r="AE1926" s="74"/>
      <c r="AF1926" s="74"/>
      <c r="BX1926" s="73"/>
      <c r="BY1926" s="74"/>
      <c r="BZ1926" s="74"/>
      <c r="CA1926" s="74"/>
      <c r="CF1926" s="79"/>
      <c r="CL1926" s="79"/>
    </row>
    <row r="1927" spans="30:90">
      <c r="AD1927" s="73"/>
      <c r="AE1927" s="74"/>
      <c r="AF1927" s="74"/>
      <c r="BX1927" s="73"/>
      <c r="BY1927" s="74"/>
      <c r="BZ1927" s="74"/>
      <c r="CA1927" s="74"/>
      <c r="CF1927" s="79"/>
      <c r="CL1927" s="79"/>
    </row>
    <row r="1928" spans="30:90">
      <c r="AD1928" s="73"/>
      <c r="AE1928" s="74"/>
      <c r="AF1928" s="74"/>
      <c r="BX1928" s="73"/>
      <c r="BY1928" s="74"/>
      <c r="BZ1928" s="74"/>
      <c r="CA1928" s="74"/>
      <c r="CF1928" s="79"/>
      <c r="CL1928" s="79"/>
    </row>
    <row r="1929" spans="30:90">
      <c r="AD1929" s="73"/>
      <c r="AE1929" s="74"/>
      <c r="AF1929" s="74"/>
      <c r="BX1929" s="73"/>
      <c r="BY1929" s="74"/>
      <c r="BZ1929" s="74"/>
      <c r="CA1929" s="74"/>
      <c r="CF1929" s="79"/>
      <c r="CL1929" s="79"/>
    </row>
    <row r="1930" spans="30:90">
      <c r="AD1930" s="73"/>
      <c r="AE1930" s="74"/>
      <c r="AF1930" s="74"/>
      <c r="BX1930" s="73"/>
      <c r="BY1930" s="74"/>
      <c r="BZ1930" s="74"/>
      <c r="CA1930" s="74"/>
      <c r="CF1930" s="79"/>
      <c r="CL1930" s="79"/>
    </row>
    <row r="1931" spans="30:90">
      <c r="AD1931" s="73"/>
      <c r="AE1931" s="74"/>
      <c r="AF1931" s="74"/>
      <c r="BX1931" s="73"/>
      <c r="BY1931" s="74"/>
      <c r="BZ1931" s="74"/>
      <c r="CA1931" s="74"/>
      <c r="CF1931" s="79"/>
      <c r="CL1931" s="79"/>
    </row>
    <row r="1932" spans="30:90">
      <c r="AD1932" s="73"/>
      <c r="AE1932" s="74"/>
      <c r="AF1932" s="74"/>
      <c r="BX1932" s="73"/>
      <c r="BY1932" s="74"/>
      <c r="BZ1932" s="74"/>
      <c r="CA1932" s="74"/>
      <c r="CF1932" s="79"/>
      <c r="CL1932" s="79"/>
    </row>
    <row r="1933" spans="30:90">
      <c r="AD1933" s="73"/>
      <c r="AE1933" s="74"/>
      <c r="AF1933" s="74"/>
      <c r="BX1933" s="73"/>
      <c r="BY1933" s="74"/>
      <c r="BZ1933" s="74"/>
      <c r="CA1933" s="74"/>
      <c r="CF1933" s="79"/>
      <c r="CL1933" s="79"/>
    </row>
    <row r="1934" spans="30:90">
      <c r="AD1934" s="73"/>
      <c r="AE1934" s="74"/>
      <c r="AF1934" s="74"/>
      <c r="BX1934" s="73"/>
      <c r="BY1934" s="74"/>
      <c r="BZ1934" s="74"/>
      <c r="CA1934" s="74"/>
      <c r="CF1934" s="79"/>
      <c r="CL1934" s="79"/>
    </row>
    <row r="1935" spans="30:90">
      <c r="AD1935" s="73"/>
      <c r="AE1935" s="74"/>
      <c r="AF1935" s="74"/>
      <c r="BX1935" s="73"/>
      <c r="BY1935" s="74"/>
      <c r="BZ1935" s="74"/>
      <c r="CA1935" s="74"/>
      <c r="CF1935" s="79"/>
      <c r="CL1935" s="79"/>
    </row>
    <row r="1936" spans="30:90">
      <c r="AD1936" s="73"/>
      <c r="AE1936" s="74"/>
      <c r="AF1936" s="74"/>
      <c r="BX1936" s="73"/>
      <c r="BY1936" s="74"/>
      <c r="BZ1936" s="74"/>
      <c r="CA1936" s="74"/>
      <c r="CF1936" s="79"/>
      <c r="CL1936" s="79"/>
    </row>
    <row r="1937" spans="30:90">
      <c r="AD1937" s="73"/>
      <c r="AE1937" s="74"/>
      <c r="AF1937" s="74"/>
      <c r="BX1937" s="73"/>
      <c r="BY1937" s="74"/>
      <c r="BZ1937" s="74"/>
      <c r="CA1937" s="74"/>
      <c r="CF1937" s="79"/>
      <c r="CL1937" s="79"/>
    </row>
    <row r="1938" spans="30:90">
      <c r="AD1938" s="73"/>
      <c r="AE1938" s="74"/>
      <c r="AF1938" s="74"/>
      <c r="BX1938" s="73"/>
      <c r="BY1938" s="74"/>
      <c r="BZ1938" s="74"/>
      <c r="CA1938" s="74"/>
      <c r="CF1938" s="79"/>
      <c r="CL1938" s="79"/>
    </row>
    <row r="1939" spans="30:90">
      <c r="AD1939" s="73"/>
      <c r="AE1939" s="74"/>
      <c r="AF1939" s="74"/>
      <c r="BX1939" s="73"/>
      <c r="BY1939" s="74"/>
      <c r="BZ1939" s="74"/>
      <c r="CA1939" s="74"/>
      <c r="CF1939" s="79"/>
      <c r="CL1939" s="79"/>
    </row>
    <row r="1940" spans="30:90">
      <c r="AD1940" s="73"/>
      <c r="AE1940" s="74"/>
      <c r="AF1940" s="74"/>
      <c r="BX1940" s="73"/>
      <c r="BY1940" s="74"/>
      <c r="BZ1940" s="74"/>
      <c r="CA1940" s="74"/>
      <c r="CF1940" s="79"/>
      <c r="CL1940" s="79"/>
    </row>
    <row r="1941" spans="30:90">
      <c r="AD1941" s="73"/>
      <c r="AE1941" s="74"/>
      <c r="AF1941" s="74"/>
      <c r="BX1941" s="73"/>
      <c r="BY1941" s="74"/>
      <c r="BZ1941" s="74"/>
      <c r="CA1941" s="74"/>
      <c r="CF1941" s="79"/>
      <c r="CL1941" s="79"/>
    </row>
    <row r="1942" spans="30:90">
      <c r="AD1942" s="73"/>
      <c r="AE1942" s="74"/>
      <c r="AF1942" s="74"/>
      <c r="BX1942" s="73"/>
      <c r="BY1942" s="74"/>
      <c r="BZ1942" s="74"/>
      <c r="CA1942" s="74"/>
      <c r="CF1942" s="79"/>
      <c r="CL1942" s="79"/>
    </row>
    <row r="1943" spans="30:90">
      <c r="AD1943" s="73"/>
      <c r="AE1943" s="74"/>
      <c r="AF1943" s="74"/>
      <c r="BX1943" s="73"/>
      <c r="BY1943" s="74"/>
      <c r="BZ1943" s="74"/>
      <c r="CA1943" s="74"/>
      <c r="CF1943" s="79"/>
      <c r="CL1943" s="79"/>
    </row>
    <row r="1944" spans="30:90">
      <c r="AD1944" s="73"/>
      <c r="AE1944" s="74"/>
      <c r="AF1944" s="74"/>
      <c r="BX1944" s="73"/>
      <c r="BY1944" s="74"/>
      <c r="BZ1944" s="74"/>
      <c r="CA1944" s="74"/>
      <c r="CF1944" s="79"/>
      <c r="CL1944" s="79"/>
    </row>
    <row r="1945" spans="30:90">
      <c r="AD1945" s="73"/>
      <c r="AE1945" s="74"/>
      <c r="AF1945" s="74"/>
      <c r="BX1945" s="73"/>
      <c r="BY1945" s="74"/>
      <c r="BZ1945" s="74"/>
      <c r="CA1945" s="74"/>
      <c r="CF1945" s="79"/>
      <c r="CL1945" s="79"/>
    </row>
    <row r="1946" spans="30:90">
      <c r="AD1946" s="73"/>
      <c r="AE1946" s="74"/>
      <c r="AF1946" s="74"/>
      <c r="BX1946" s="73"/>
      <c r="BY1946" s="74"/>
      <c r="BZ1946" s="74"/>
      <c r="CA1946" s="74"/>
      <c r="CF1946" s="79"/>
      <c r="CL1946" s="79"/>
    </row>
    <row r="1947" spans="30:90">
      <c r="AD1947" s="73"/>
      <c r="AE1947" s="74"/>
      <c r="AF1947" s="74"/>
      <c r="BX1947" s="73"/>
      <c r="BY1947" s="74"/>
      <c r="BZ1947" s="74"/>
      <c r="CA1947" s="74"/>
      <c r="CF1947" s="79"/>
      <c r="CL1947" s="79"/>
    </row>
    <row r="1948" spans="30:90">
      <c r="AD1948" s="73"/>
      <c r="AE1948" s="74"/>
      <c r="AF1948" s="74"/>
      <c r="BX1948" s="73"/>
      <c r="BY1948" s="74"/>
      <c r="BZ1948" s="74"/>
      <c r="CA1948" s="74"/>
      <c r="CF1948" s="79"/>
      <c r="CL1948" s="79"/>
    </row>
    <row r="1949" spans="30:90">
      <c r="AD1949" s="73"/>
      <c r="AE1949" s="74"/>
      <c r="AF1949" s="74"/>
      <c r="BX1949" s="73"/>
      <c r="BY1949" s="74"/>
      <c r="BZ1949" s="74"/>
      <c r="CA1949" s="74"/>
      <c r="CF1949" s="79"/>
      <c r="CL1949" s="79"/>
    </row>
    <row r="1950" spans="30:90">
      <c r="AD1950" s="73"/>
      <c r="AE1950" s="74"/>
      <c r="AF1950" s="74"/>
      <c r="BX1950" s="73"/>
      <c r="BY1950" s="74"/>
      <c r="BZ1950" s="74"/>
      <c r="CA1950" s="74"/>
      <c r="CF1950" s="79"/>
      <c r="CL1950" s="79"/>
    </row>
    <row r="1951" spans="30:90">
      <c r="AD1951" s="73"/>
      <c r="AE1951" s="74"/>
      <c r="AF1951" s="74"/>
      <c r="BX1951" s="73"/>
      <c r="BY1951" s="74"/>
      <c r="BZ1951" s="74"/>
      <c r="CA1951" s="74"/>
      <c r="CF1951" s="79"/>
      <c r="CL1951" s="79"/>
    </row>
    <row r="1952" spans="30:90">
      <c r="AD1952" s="73"/>
      <c r="AE1952" s="74"/>
      <c r="AF1952" s="74"/>
      <c r="BX1952" s="73"/>
      <c r="BY1952" s="74"/>
      <c r="BZ1952" s="74"/>
      <c r="CA1952" s="74"/>
      <c r="CF1952" s="79"/>
      <c r="CL1952" s="79"/>
    </row>
    <row r="1953" spans="30:90">
      <c r="AD1953" s="73"/>
      <c r="AE1953" s="74"/>
      <c r="AF1953" s="74"/>
      <c r="BX1953" s="73"/>
      <c r="BY1953" s="74"/>
      <c r="BZ1953" s="74"/>
      <c r="CA1953" s="74"/>
      <c r="CF1953" s="79"/>
      <c r="CL1953" s="79"/>
    </row>
    <row r="1954" spans="30:90">
      <c r="AD1954" s="73"/>
      <c r="AE1954" s="74"/>
      <c r="AF1954" s="74"/>
      <c r="BX1954" s="73"/>
      <c r="BY1954" s="74"/>
      <c r="BZ1954" s="74"/>
      <c r="CA1954" s="74"/>
      <c r="CF1954" s="79"/>
      <c r="CL1954" s="79"/>
    </row>
    <row r="1955" spans="30:90">
      <c r="AD1955" s="73"/>
      <c r="AE1955" s="74"/>
      <c r="AF1955" s="74"/>
      <c r="BX1955" s="73"/>
      <c r="BY1955" s="74"/>
      <c r="BZ1955" s="74"/>
      <c r="CA1955" s="74"/>
      <c r="CF1955" s="79"/>
      <c r="CL1955" s="79"/>
    </row>
    <row r="1956" spans="30:90">
      <c r="AD1956" s="73"/>
      <c r="AE1956" s="74"/>
      <c r="AF1956" s="74"/>
      <c r="BX1956" s="73"/>
      <c r="BY1956" s="74"/>
      <c r="BZ1956" s="74"/>
      <c r="CA1956" s="74"/>
      <c r="CF1956" s="79"/>
      <c r="CL1956" s="79"/>
    </row>
    <row r="1957" spans="30:90">
      <c r="AD1957" s="73"/>
      <c r="AE1957" s="74"/>
      <c r="AF1957" s="74"/>
      <c r="BX1957" s="73"/>
      <c r="BY1957" s="74"/>
      <c r="BZ1957" s="74"/>
      <c r="CA1957" s="74"/>
      <c r="CF1957" s="79"/>
      <c r="CL1957" s="79"/>
    </row>
    <row r="1958" spans="30:90">
      <c r="AD1958" s="73"/>
      <c r="AE1958" s="74"/>
      <c r="AF1958" s="74"/>
      <c r="BX1958" s="73"/>
      <c r="BY1958" s="74"/>
      <c r="BZ1958" s="74"/>
      <c r="CA1958" s="74"/>
      <c r="CF1958" s="79"/>
      <c r="CL1958" s="79"/>
    </row>
    <row r="1959" spans="30:90">
      <c r="AD1959" s="73"/>
      <c r="AE1959" s="74"/>
      <c r="AF1959" s="74"/>
      <c r="BX1959" s="73"/>
      <c r="BY1959" s="74"/>
      <c r="BZ1959" s="74"/>
      <c r="CA1959" s="74"/>
      <c r="CF1959" s="79"/>
      <c r="CL1959" s="79"/>
    </row>
    <row r="1960" spans="30:90">
      <c r="AD1960" s="73"/>
      <c r="AE1960" s="74"/>
      <c r="AF1960" s="74"/>
      <c r="BX1960" s="73"/>
      <c r="BY1960" s="74"/>
      <c r="BZ1960" s="74"/>
      <c r="CA1960" s="74"/>
      <c r="CF1960" s="79"/>
      <c r="CL1960" s="79"/>
    </row>
    <row r="1961" spans="30:90">
      <c r="AD1961" s="73"/>
      <c r="AE1961" s="74"/>
      <c r="AF1961" s="74"/>
      <c r="BX1961" s="73"/>
      <c r="BY1961" s="74"/>
      <c r="BZ1961" s="74"/>
      <c r="CA1961" s="74"/>
      <c r="CF1961" s="79"/>
      <c r="CL1961" s="79"/>
    </row>
    <row r="1962" spans="30:90">
      <c r="AD1962" s="73"/>
      <c r="AE1962" s="74"/>
      <c r="AF1962" s="74"/>
      <c r="BX1962" s="73"/>
      <c r="BY1962" s="74"/>
      <c r="BZ1962" s="74"/>
      <c r="CA1962" s="74"/>
      <c r="CF1962" s="79"/>
      <c r="CL1962" s="79"/>
    </row>
    <row r="1963" spans="30:90">
      <c r="AD1963" s="73"/>
      <c r="AE1963" s="74"/>
      <c r="AF1963" s="74"/>
      <c r="BX1963" s="73"/>
      <c r="BY1963" s="74"/>
      <c r="BZ1963" s="74"/>
      <c r="CA1963" s="74"/>
      <c r="CF1963" s="79"/>
      <c r="CL1963" s="79"/>
    </row>
    <row r="1964" spans="30:90">
      <c r="AD1964" s="73"/>
      <c r="AE1964" s="74"/>
      <c r="AF1964" s="74"/>
      <c r="BX1964" s="73"/>
      <c r="BY1964" s="74"/>
      <c r="BZ1964" s="74"/>
      <c r="CA1964" s="74"/>
      <c r="CF1964" s="79"/>
      <c r="CL1964" s="79"/>
    </row>
    <row r="1965" spans="30:90">
      <c r="AD1965" s="73"/>
      <c r="AE1965" s="74"/>
      <c r="AF1965" s="74"/>
      <c r="BX1965" s="73"/>
      <c r="BY1965" s="74"/>
      <c r="BZ1965" s="74"/>
      <c r="CA1965" s="74"/>
      <c r="CF1965" s="79"/>
      <c r="CL1965" s="79"/>
    </row>
    <row r="1966" spans="30:90">
      <c r="AD1966" s="73"/>
      <c r="AE1966" s="74"/>
      <c r="AF1966" s="74"/>
      <c r="BX1966" s="73"/>
      <c r="BY1966" s="74"/>
      <c r="BZ1966" s="74"/>
      <c r="CA1966" s="74"/>
      <c r="CF1966" s="79"/>
      <c r="CL1966" s="79"/>
    </row>
    <row r="1967" spans="30:90">
      <c r="AD1967" s="73"/>
      <c r="AE1967" s="74"/>
      <c r="AF1967" s="74"/>
      <c r="BX1967" s="73"/>
      <c r="BY1967" s="74"/>
      <c r="BZ1967" s="74"/>
      <c r="CA1967" s="74"/>
      <c r="CF1967" s="79"/>
      <c r="CL1967" s="79"/>
    </row>
    <row r="1968" spans="30:90">
      <c r="AD1968" s="73"/>
      <c r="AE1968" s="74"/>
      <c r="AF1968" s="74"/>
      <c r="BX1968" s="73"/>
      <c r="BY1968" s="74"/>
      <c r="BZ1968" s="74"/>
      <c r="CA1968" s="74"/>
      <c r="CF1968" s="79"/>
      <c r="CL1968" s="79"/>
    </row>
    <row r="1969" spans="30:90">
      <c r="AD1969" s="73"/>
      <c r="AE1969" s="74"/>
      <c r="AF1969" s="74"/>
      <c r="BX1969" s="73"/>
      <c r="BY1969" s="74"/>
      <c r="BZ1969" s="74"/>
      <c r="CA1969" s="74"/>
      <c r="CF1969" s="79"/>
      <c r="CL1969" s="79"/>
    </row>
    <row r="1970" spans="30:90">
      <c r="AD1970" s="73"/>
      <c r="AE1970" s="74"/>
      <c r="AF1970" s="74"/>
      <c r="BX1970" s="73"/>
      <c r="BY1970" s="74"/>
      <c r="BZ1970" s="74"/>
      <c r="CA1970" s="74"/>
      <c r="CF1970" s="79"/>
      <c r="CL1970" s="79"/>
    </row>
    <row r="1971" spans="30:90">
      <c r="AD1971" s="73"/>
      <c r="AE1971" s="74"/>
      <c r="AF1971" s="74"/>
      <c r="BX1971" s="73"/>
      <c r="BY1971" s="74"/>
      <c r="BZ1971" s="74"/>
      <c r="CA1971" s="74"/>
      <c r="CF1971" s="79"/>
      <c r="CL1971" s="79"/>
    </row>
    <row r="1972" spans="30:90">
      <c r="AD1972" s="73"/>
      <c r="AE1972" s="74"/>
      <c r="AF1972" s="74"/>
      <c r="BX1972" s="73"/>
      <c r="BY1972" s="74"/>
      <c r="BZ1972" s="74"/>
      <c r="CA1972" s="74"/>
      <c r="CF1972" s="79"/>
      <c r="CL1972" s="79"/>
    </row>
    <row r="1973" spans="30:90">
      <c r="AD1973" s="73"/>
      <c r="AE1973" s="74"/>
      <c r="AF1973" s="74"/>
      <c r="BX1973" s="73"/>
      <c r="BY1973" s="74"/>
      <c r="BZ1973" s="74"/>
      <c r="CA1973" s="74"/>
      <c r="CF1973" s="79"/>
      <c r="CL1973" s="79"/>
    </row>
    <row r="1974" spans="30:90">
      <c r="AD1974" s="73"/>
      <c r="AE1974" s="74"/>
      <c r="AF1974" s="74"/>
      <c r="BX1974" s="73"/>
      <c r="BY1974" s="74"/>
      <c r="BZ1974" s="74"/>
      <c r="CA1974" s="74"/>
      <c r="CF1974" s="79"/>
      <c r="CL1974" s="79"/>
    </row>
    <row r="1975" spans="30:90">
      <c r="AD1975" s="73"/>
      <c r="AE1975" s="74"/>
      <c r="AF1975" s="74"/>
      <c r="BX1975" s="73"/>
      <c r="BY1975" s="74"/>
      <c r="BZ1975" s="74"/>
      <c r="CA1975" s="74"/>
      <c r="CF1975" s="79"/>
      <c r="CL1975" s="79"/>
    </row>
    <row r="1976" spans="30:90">
      <c r="AD1976" s="73"/>
      <c r="AE1976" s="74"/>
      <c r="AF1976" s="74"/>
      <c r="BX1976" s="73"/>
      <c r="BY1976" s="74"/>
      <c r="BZ1976" s="74"/>
      <c r="CA1976" s="74"/>
      <c r="CF1976" s="79"/>
      <c r="CL1976" s="79"/>
    </row>
    <row r="1977" spans="30:90">
      <c r="AD1977" s="73"/>
      <c r="AE1977" s="74"/>
      <c r="AF1977" s="74"/>
      <c r="BX1977" s="73"/>
      <c r="BY1977" s="74"/>
      <c r="BZ1977" s="74"/>
      <c r="CA1977" s="74"/>
      <c r="CF1977" s="79"/>
      <c r="CL1977" s="79"/>
    </row>
    <row r="1978" spans="30:90">
      <c r="AD1978" s="73"/>
      <c r="AE1978" s="74"/>
      <c r="AF1978" s="74"/>
      <c r="BX1978" s="73"/>
      <c r="BY1978" s="74"/>
      <c r="BZ1978" s="74"/>
      <c r="CA1978" s="74"/>
      <c r="CF1978" s="79"/>
      <c r="CL1978" s="79"/>
    </row>
    <row r="1979" spans="30:90">
      <c r="AD1979" s="73"/>
      <c r="AE1979" s="74"/>
      <c r="AF1979" s="74"/>
      <c r="BX1979" s="73"/>
      <c r="BY1979" s="74"/>
      <c r="BZ1979" s="74"/>
      <c r="CA1979" s="74"/>
      <c r="CF1979" s="79"/>
      <c r="CL1979" s="79"/>
    </row>
    <row r="1980" spans="30:90">
      <c r="AD1980" s="73"/>
      <c r="AE1980" s="74"/>
      <c r="AF1980" s="74"/>
      <c r="BX1980" s="73"/>
      <c r="BY1980" s="74"/>
      <c r="BZ1980" s="74"/>
      <c r="CA1980" s="74"/>
      <c r="CF1980" s="79"/>
      <c r="CL1980" s="79"/>
    </row>
    <row r="1981" spans="30:90">
      <c r="AD1981" s="73"/>
      <c r="AE1981" s="74"/>
      <c r="AF1981" s="74"/>
      <c r="BX1981" s="73"/>
      <c r="BY1981" s="74"/>
      <c r="BZ1981" s="74"/>
      <c r="CA1981" s="74"/>
      <c r="CF1981" s="79"/>
      <c r="CL1981" s="79"/>
    </row>
    <row r="1982" spans="30:90">
      <c r="AD1982" s="73"/>
      <c r="AE1982" s="74"/>
      <c r="AF1982" s="74"/>
      <c r="BX1982" s="73"/>
      <c r="BY1982" s="74"/>
      <c r="BZ1982" s="74"/>
      <c r="CA1982" s="74"/>
      <c r="CF1982" s="79"/>
      <c r="CL1982" s="79"/>
    </row>
    <row r="1983" spans="30:90">
      <c r="AD1983" s="73"/>
      <c r="AE1983" s="74"/>
      <c r="AF1983" s="74"/>
      <c r="BX1983" s="73"/>
      <c r="BY1983" s="74"/>
      <c r="BZ1983" s="74"/>
      <c r="CA1983" s="74"/>
      <c r="CF1983" s="79"/>
      <c r="CL1983" s="79"/>
    </row>
    <row r="1984" spans="30:90">
      <c r="AD1984" s="73"/>
      <c r="AE1984" s="74"/>
      <c r="AF1984" s="74"/>
      <c r="BX1984" s="73"/>
      <c r="BY1984" s="74"/>
      <c r="BZ1984" s="74"/>
      <c r="CA1984" s="74"/>
      <c r="CF1984" s="79"/>
      <c r="CL1984" s="79"/>
    </row>
    <row r="1985" spans="30:90">
      <c r="AD1985" s="73"/>
      <c r="AE1985" s="74"/>
      <c r="AF1985" s="74"/>
      <c r="BX1985" s="73"/>
      <c r="BY1985" s="74"/>
      <c r="BZ1985" s="74"/>
      <c r="CA1985" s="74"/>
      <c r="CF1985" s="79"/>
      <c r="CL1985" s="79"/>
    </row>
    <row r="1986" spans="30:90">
      <c r="AD1986" s="73"/>
      <c r="AE1986" s="74"/>
      <c r="AF1986" s="74"/>
      <c r="BX1986" s="73"/>
      <c r="BY1986" s="74"/>
      <c r="BZ1986" s="74"/>
      <c r="CA1986" s="74"/>
      <c r="CF1986" s="79"/>
      <c r="CL1986" s="79"/>
    </row>
    <row r="1987" spans="30:90">
      <c r="AD1987" s="73"/>
      <c r="AE1987" s="74"/>
      <c r="AF1987" s="74"/>
      <c r="BX1987" s="73"/>
      <c r="BY1987" s="74"/>
      <c r="BZ1987" s="74"/>
      <c r="CA1987" s="74"/>
      <c r="CF1987" s="79"/>
      <c r="CL1987" s="79"/>
    </row>
    <row r="1988" spans="30:90">
      <c r="AD1988" s="73"/>
      <c r="AE1988" s="74"/>
      <c r="AF1988" s="74"/>
      <c r="BX1988" s="73"/>
      <c r="BY1988" s="74"/>
      <c r="BZ1988" s="74"/>
      <c r="CA1988" s="74"/>
      <c r="CF1988" s="79"/>
      <c r="CL1988" s="79"/>
    </row>
    <row r="1989" spans="30:90">
      <c r="AD1989" s="73"/>
      <c r="AE1989" s="74"/>
      <c r="AF1989" s="74"/>
      <c r="BX1989" s="73"/>
      <c r="BY1989" s="74"/>
      <c r="BZ1989" s="74"/>
      <c r="CA1989" s="74"/>
      <c r="CF1989" s="79"/>
      <c r="CL1989" s="79"/>
    </row>
    <row r="1990" spans="30:90">
      <c r="AD1990" s="73"/>
      <c r="AE1990" s="74"/>
      <c r="AF1990" s="74"/>
      <c r="BX1990" s="73"/>
      <c r="BY1990" s="74"/>
      <c r="BZ1990" s="74"/>
      <c r="CA1990" s="74"/>
      <c r="CF1990" s="79"/>
      <c r="CL1990" s="79"/>
    </row>
    <row r="1991" spans="30:90">
      <c r="AD1991" s="73"/>
      <c r="AE1991" s="74"/>
      <c r="AF1991" s="74"/>
      <c r="BX1991" s="73"/>
      <c r="BY1991" s="74"/>
      <c r="BZ1991" s="74"/>
      <c r="CA1991" s="74"/>
      <c r="CF1991" s="79"/>
      <c r="CL1991" s="79"/>
    </row>
    <row r="1992" spans="30:90">
      <c r="AD1992" s="73"/>
      <c r="AE1992" s="74"/>
      <c r="AF1992" s="74"/>
      <c r="BX1992" s="73"/>
      <c r="BY1992" s="74"/>
      <c r="BZ1992" s="74"/>
      <c r="CA1992" s="74"/>
      <c r="CF1992" s="79"/>
      <c r="CL1992" s="79"/>
    </row>
    <row r="1993" spans="30:90">
      <c r="AD1993" s="73"/>
      <c r="AE1993" s="74"/>
      <c r="AF1993" s="74"/>
      <c r="BX1993" s="73"/>
      <c r="BY1993" s="74"/>
      <c r="BZ1993" s="74"/>
      <c r="CA1993" s="74"/>
      <c r="CF1993" s="79"/>
      <c r="CL1993" s="79"/>
    </row>
    <row r="1994" spans="30:90">
      <c r="AD1994" s="73"/>
      <c r="AE1994" s="74"/>
      <c r="AF1994" s="74"/>
      <c r="BX1994" s="73"/>
      <c r="BY1994" s="74"/>
      <c r="BZ1994" s="74"/>
      <c r="CA1994" s="74"/>
      <c r="CF1994" s="79"/>
      <c r="CL1994" s="79"/>
    </row>
    <row r="1995" spans="30:90">
      <c r="AD1995" s="73"/>
      <c r="AE1995" s="74"/>
      <c r="AF1995" s="74"/>
      <c r="BX1995" s="73"/>
      <c r="BY1995" s="74"/>
      <c r="BZ1995" s="74"/>
      <c r="CA1995" s="74"/>
      <c r="CF1995" s="79"/>
      <c r="CL1995" s="79"/>
    </row>
    <row r="1996" spans="30:90">
      <c r="AD1996" s="73"/>
      <c r="AE1996" s="74"/>
      <c r="AF1996" s="74"/>
      <c r="BX1996" s="73"/>
      <c r="BY1996" s="74"/>
      <c r="BZ1996" s="74"/>
      <c r="CA1996" s="74"/>
      <c r="CF1996" s="79"/>
      <c r="CL1996" s="79"/>
    </row>
    <row r="1997" spans="30:90">
      <c r="AD1997" s="73"/>
      <c r="AE1997" s="74"/>
      <c r="AF1997" s="74"/>
      <c r="BX1997" s="73"/>
      <c r="BY1997" s="74"/>
      <c r="BZ1997" s="74"/>
      <c r="CA1997" s="74"/>
      <c r="CF1997" s="79"/>
      <c r="CL1997" s="79"/>
    </row>
    <row r="1998" spans="30:90">
      <c r="AD1998" s="73"/>
      <c r="AE1998" s="74"/>
      <c r="AF1998" s="74"/>
      <c r="BX1998" s="73"/>
      <c r="BY1998" s="74"/>
      <c r="BZ1998" s="74"/>
      <c r="CA1998" s="74"/>
      <c r="CF1998" s="79"/>
      <c r="CL1998" s="79"/>
    </row>
    <row r="1999" spans="30:90">
      <c r="AD1999" s="73"/>
      <c r="AE1999" s="74"/>
      <c r="AF1999" s="74"/>
      <c r="BX1999" s="73"/>
      <c r="BY1999" s="74"/>
      <c r="BZ1999" s="74"/>
      <c r="CA1999" s="74"/>
      <c r="CF1999" s="79"/>
      <c r="CL1999" s="79"/>
    </row>
    <row r="2000" spans="30:90">
      <c r="AD2000" s="73"/>
      <c r="AE2000" s="74"/>
      <c r="AF2000" s="74"/>
      <c r="BX2000" s="73"/>
      <c r="BY2000" s="74"/>
      <c r="BZ2000" s="74"/>
      <c r="CA2000" s="74"/>
      <c r="CF2000" s="79"/>
      <c r="CL2000" s="79"/>
    </row>
    <row r="2001" spans="30:90">
      <c r="AD2001" s="73"/>
      <c r="AE2001" s="74"/>
      <c r="AF2001" s="74"/>
      <c r="BX2001" s="73"/>
      <c r="BY2001" s="74"/>
      <c r="BZ2001" s="74"/>
      <c r="CA2001" s="74"/>
      <c r="CF2001" s="79"/>
      <c r="CL2001" s="79"/>
    </row>
    <row r="2002" spans="30:90">
      <c r="AD2002" s="73"/>
      <c r="AE2002" s="74"/>
      <c r="AF2002" s="74"/>
      <c r="BX2002" s="73"/>
      <c r="BY2002" s="74"/>
      <c r="BZ2002" s="74"/>
      <c r="CA2002" s="74"/>
      <c r="CF2002" s="79"/>
      <c r="CL2002" s="79"/>
    </row>
    <row r="2003" spans="30:90">
      <c r="AD2003" s="73"/>
      <c r="AE2003" s="74"/>
      <c r="AF2003" s="74"/>
      <c r="BX2003" s="73"/>
      <c r="BY2003" s="74"/>
      <c r="BZ2003" s="74"/>
      <c r="CA2003" s="74"/>
      <c r="CF2003" s="79"/>
      <c r="CL2003" s="79"/>
    </row>
    <row r="2004" spans="30:90">
      <c r="AD2004" s="73"/>
      <c r="AE2004" s="74"/>
      <c r="AF2004" s="74"/>
      <c r="BX2004" s="73"/>
      <c r="BY2004" s="74"/>
      <c r="BZ2004" s="74"/>
      <c r="CA2004" s="74"/>
      <c r="CF2004" s="79"/>
      <c r="CL2004" s="79"/>
    </row>
    <row r="2005" spans="30:90">
      <c r="AD2005" s="73"/>
      <c r="AE2005" s="74"/>
      <c r="AF2005" s="74"/>
      <c r="BX2005" s="73"/>
      <c r="BY2005" s="74"/>
      <c r="BZ2005" s="74"/>
      <c r="CA2005" s="74"/>
      <c r="CF2005" s="79"/>
      <c r="CL2005" s="79"/>
    </row>
    <row r="2006" spans="30:90">
      <c r="AD2006" s="73"/>
      <c r="AE2006" s="74"/>
      <c r="AF2006" s="74"/>
      <c r="BX2006" s="73"/>
      <c r="BY2006" s="74"/>
      <c r="BZ2006" s="74"/>
      <c r="CA2006" s="74"/>
      <c r="CF2006" s="79"/>
      <c r="CL2006" s="79"/>
    </row>
    <row r="2007" spans="30:90">
      <c r="AD2007" s="73"/>
      <c r="AE2007" s="74"/>
      <c r="AF2007" s="74"/>
      <c r="BX2007" s="73"/>
      <c r="BY2007" s="74"/>
      <c r="BZ2007" s="74"/>
      <c r="CA2007" s="74"/>
      <c r="CF2007" s="79"/>
      <c r="CL2007" s="79"/>
    </row>
    <row r="2008" spans="30:90">
      <c r="AD2008" s="73"/>
      <c r="AE2008" s="74"/>
      <c r="AF2008" s="74"/>
      <c r="BX2008" s="73"/>
      <c r="BY2008" s="74"/>
      <c r="BZ2008" s="74"/>
      <c r="CA2008" s="74"/>
      <c r="CF2008" s="79"/>
      <c r="CL2008" s="79"/>
    </row>
    <row r="2009" spans="30:90">
      <c r="AD2009" s="73"/>
      <c r="AE2009" s="74"/>
      <c r="AF2009" s="74"/>
      <c r="BX2009" s="73"/>
      <c r="BY2009" s="74"/>
      <c r="BZ2009" s="74"/>
      <c r="CA2009" s="74"/>
      <c r="CF2009" s="79"/>
      <c r="CL2009" s="79"/>
    </row>
    <row r="2010" spans="30:90">
      <c r="AD2010" s="73"/>
      <c r="AE2010" s="74"/>
      <c r="AF2010" s="74"/>
      <c r="BX2010" s="73"/>
      <c r="BY2010" s="74"/>
      <c r="BZ2010" s="74"/>
      <c r="CA2010" s="74"/>
      <c r="CF2010" s="79"/>
      <c r="CL2010" s="79"/>
    </row>
    <row r="2011" spans="30:90">
      <c r="AD2011" s="73"/>
      <c r="AE2011" s="74"/>
      <c r="AF2011" s="74"/>
      <c r="BX2011" s="73"/>
      <c r="BY2011" s="74"/>
      <c r="BZ2011" s="74"/>
      <c r="CA2011" s="74"/>
      <c r="CF2011" s="79"/>
      <c r="CL2011" s="79"/>
    </row>
    <row r="2012" spans="30:90">
      <c r="AD2012" s="73"/>
      <c r="AE2012" s="74"/>
      <c r="AF2012" s="74"/>
      <c r="BX2012" s="73"/>
      <c r="BY2012" s="74"/>
      <c r="BZ2012" s="74"/>
      <c r="CA2012" s="74"/>
      <c r="CF2012" s="79"/>
      <c r="CL2012" s="79"/>
    </row>
    <row r="2013" spans="30:90">
      <c r="AD2013" s="73"/>
      <c r="AE2013" s="74"/>
      <c r="AF2013" s="74"/>
      <c r="BX2013" s="73"/>
      <c r="BY2013" s="74"/>
      <c r="BZ2013" s="74"/>
      <c r="CA2013" s="74"/>
      <c r="CF2013" s="79"/>
      <c r="CL2013" s="79"/>
    </row>
    <row r="2014" spans="30:90">
      <c r="AD2014" s="73"/>
      <c r="AE2014" s="74"/>
      <c r="AF2014" s="74"/>
      <c r="BX2014" s="73"/>
      <c r="BY2014" s="74"/>
      <c r="BZ2014" s="74"/>
      <c r="CA2014" s="74"/>
      <c r="CF2014" s="79"/>
      <c r="CL2014" s="79"/>
    </row>
    <row r="2015" spans="30:90">
      <c r="AD2015" s="73"/>
      <c r="AE2015" s="74"/>
      <c r="AF2015" s="74"/>
      <c r="BX2015" s="73"/>
      <c r="BY2015" s="74"/>
      <c r="BZ2015" s="74"/>
      <c r="CA2015" s="74"/>
      <c r="CF2015" s="79"/>
      <c r="CL2015" s="79"/>
    </row>
    <row r="2016" spans="30:90">
      <c r="AD2016" s="73"/>
      <c r="AE2016" s="74"/>
      <c r="AF2016" s="74"/>
      <c r="BX2016" s="73"/>
      <c r="BY2016" s="74"/>
      <c r="BZ2016" s="74"/>
      <c r="CA2016" s="74"/>
      <c r="CF2016" s="79"/>
      <c r="CL2016" s="79"/>
    </row>
    <row r="2017" spans="30:90">
      <c r="AD2017" s="73"/>
      <c r="AE2017" s="74"/>
      <c r="AF2017" s="74"/>
      <c r="BX2017" s="73"/>
      <c r="BY2017" s="74"/>
      <c r="BZ2017" s="74"/>
      <c r="CA2017" s="74"/>
      <c r="CF2017" s="79"/>
      <c r="CL2017" s="79"/>
    </row>
    <row r="2018" spans="30:90">
      <c r="AD2018" s="73"/>
      <c r="AE2018" s="74"/>
      <c r="AF2018" s="74"/>
      <c r="BX2018" s="73"/>
      <c r="BY2018" s="74"/>
      <c r="BZ2018" s="74"/>
      <c r="CA2018" s="74"/>
      <c r="CF2018" s="79"/>
      <c r="CL2018" s="79"/>
    </row>
    <row r="2019" spans="30:90">
      <c r="AD2019" s="73"/>
      <c r="AE2019" s="74"/>
      <c r="AF2019" s="74"/>
      <c r="BX2019" s="73"/>
      <c r="BY2019" s="74"/>
      <c r="BZ2019" s="74"/>
      <c r="CA2019" s="74"/>
      <c r="CF2019" s="79"/>
      <c r="CL2019" s="79"/>
    </row>
    <row r="2020" spans="30:90">
      <c r="AD2020" s="73"/>
      <c r="AE2020" s="74"/>
      <c r="AF2020" s="74"/>
      <c r="BX2020" s="73"/>
      <c r="BY2020" s="74"/>
      <c r="BZ2020" s="74"/>
      <c r="CA2020" s="74"/>
      <c r="CF2020" s="79"/>
      <c r="CL2020" s="79"/>
    </row>
    <row r="2021" spans="30:90">
      <c r="AD2021" s="73"/>
      <c r="AE2021" s="74"/>
      <c r="AF2021" s="74"/>
      <c r="BX2021" s="73"/>
      <c r="BY2021" s="74"/>
      <c r="BZ2021" s="74"/>
      <c r="CA2021" s="74"/>
      <c r="CF2021" s="79"/>
      <c r="CL2021" s="79"/>
    </row>
    <row r="2022" spans="30:90">
      <c r="AD2022" s="73"/>
      <c r="AE2022" s="74"/>
      <c r="AF2022" s="74"/>
      <c r="BX2022" s="73"/>
      <c r="BY2022" s="74"/>
      <c r="BZ2022" s="74"/>
      <c r="CA2022" s="74"/>
      <c r="CF2022" s="79"/>
      <c r="CL2022" s="79"/>
    </row>
    <row r="2023" spans="30:90">
      <c r="AD2023" s="73"/>
      <c r="AE2023" s="74"/>
      <c r="AF2023" s="74"/>
      <c r="BX2023" s="73"/>
      <c r="BY2023" s="74"/>
      <c r="BZ2023" s="74"/>
      <c r="CA2023" s="74"/>
      <c r="CF2023" s="79"/>
      <c r="CL2023" s="79"/>
    </row>
    <row r="2024" spans="30:90">
      <c r="AD2024" s="73"/>
      <c r="AE2024" s="74"/>
      <c r="AF2024" s="74"/>
      <c r="BX2024" s="73"/>
      <c r="BY2024" s="74"/>
      <c r="BZ2024" s="74"/>
      <c r="CA2024" s="74"/>
      <c r="CF2024" s="79"/>
      <c r="CL2024" s="79"/>
    </row>
    <row r="2025" spans="30:90">
      <c r="AD2025" s="73"/>
      <c r="AE2025" s="74"/>
      <c r="AF2025" s="74"/>
      <c r="BX2025" s="73"/>
      <c r="BY2025" s="74"/>
      <c r="BZ2025" s="74"/>
      <c r="CA2025" s="74"/>
      <c r="CF2025" s="79"/>
      <c r="CL2025" s="79"/>
    </row>
    <row r="2026" spans="30:90">
      <c r="AD2026" s="73"/>
      <c r="AE2026" s="74"/>
      <c r="AF2026" s="74"/>
      <c r="BX2026" s="73"/>
      <c r="BY2026" s="74"/>
      <c r="BZ2026" s="74"/>
      <c r="CA2026" s="74"/>
      <c r="CF2026" s="79"/>
      <c r="CL2026" s="79"/>
    </row>
    <row r="2027" spans="30:90">
      <c r="AD2027" s="73"/>
      <c r="AE2027" s="74"/>
      <c r="AF2027" s="74"/>
      <c r="BX2027" s="73"/>
      <c r="BY2027" s="74"/>
      <c r="BZ2027" s="74"/>
      <c r="CA2027" s="74"/>
      <c r="CF2027" s="79"/>
      <c r="CL2027" s="79"/>
    </row>
    <row r="2028" spans="30:90">
      <c r="AD2028" s="73"/>
      <c r="AE2028" s="74"/>
      <c r="AF2028" s="74"/>
      <c r="BX2028" s="73"/>
      <c r="BY2028" s="74"/>
      <c r="BZ2028" s="74"/>
      <c r="CA2028" s="74"/>
      <c r="CF2028" s="79"/>
      <c r="CL2028" s="79"/>
    </row>
    <row r="2029" spans="30:90">
      <c r="AD2029" s="73"/>
      <c r="AE2029" s="74"/>
      <c r="AF2029" s="74"/>
      <c r="BX2029" s="73"/>
      <c r="BY2029" s="74"/>
      <c r="BZ2029" s="74"/>
      <c r="CA2029" s="74"/>
      <c r="CF2029" s="79"/>
      <c r="CL2029" s="79"/>
    </row>
    <row r="2030" spans="30:90">
      <c r="AD2030" s="73"/>
      <c r="AE2030" s="74"/>
      <c r="AF2030" s="74"/>
      <c r="BX2030" s="73"/>
      <c r="BY2030" s="74"/>
      <c r="BZ2030" s="74"/>
      <c r="CA2030" s="74"/>
      <c r="CF2030" s="79"/>
      <c r="CL2030" s="79"/>
    </row>
    <row r="2031" spans="30:90">
      <c r="AD2031" s="73"/>
      <c r="AE2031" s="74"/>
      <c r="AF2031" s="74"/>
      <c r="BX2031" s="73"/>
      <c r="BY2031" s="74"/>
      <c r="BZ2031" s="74"/>
      <c r="CA2031" s="74"/>
      <c r="CF2031" s="79"/>
      <c r="CL2031" s="79"/>
    </row>
    <row r="2032" spans="30:90">
      <c r="AD2032" s="73"/>
      <c r="AE2032" s="74"/>
      <c r="AF2032" s="74"/>
      <c r="BX2032" s="73"/>
      <c r="BY2032" s="74"/>
      <c r="BZ2032" s="74"/>
      <c r="CA2032" s="74"/>
      <c r="CF2032" s="79"/>
      <c r="CL2032" s="79"/>
    </row>
    <row r="2033" spans="30:90">
      <c r="AD2033" s="73"/>
      <c r="AE2033" s="74"/>
      <c r="AF2033" s="74"/>
      <c r="BX2033" s="73"/>
      <c r="BY2033" s="74"/>
      <c r="BZ2033" s="74"/>
      <c r="CA2033" s="74"/>
      <c r="CF2033" s="79"/>
      <c r="CL2033" s="79"/>
    </row>
    <row r="2034" spans="30:90">
      <c r="AD2034" s="73"/>
      <c r="AE2034" s="74"/>
      <c r="AF2034" s="74"/>
      <c r="BX2034" s="73"/>
      <c r="BY2034" s="74"/>
      <c r="BZ2034" s="74"/>
      <c r="CA2034" s="74"/>
      <c r="CF2034" s="79"/>
      <c r="CL2034" s="79"/>
    </row>
    <row r="2035" spans="30:90">
      <c r="AD2035" s="73"/>
      <c r="AE2035" s="74"/>
      <c r="AF2035" s="74"/>
      <c r="BX2035" s="73"/>
      <c r="BY2035" s="74"/>
      <c r="BZ2035" s="74"/>
      <c r="CA2035" s="74"/>
      <c r="CF2035" s="79"/>
      <c r="CL2035" s="79"/>
    </row>
    <row r="2036" spans="30:90">
      <c r="AD2036" s="73"/>
      <c r="AE2036" s="74"/>
      <c r="AF2036" s="74"/>
      <c r="BX2036" s="73"/>
      <c r="BY2036" s="74"/>
      <c r="BZ2036" s="74"/>
      <c r="CA2036" s="74"/>
      <c r="CF2036" s="79"/>
      <c r="CL2036" s="79"/>
    </row>
    <row r="2037" spans="30:90">
      <c r="AD2037" s="73"/>
      <c r="AE2037" s="74"/>
      <c r="AF2037" s="74"/>
      <c r="BX2037" s="73"/>
      <c r="BY2037" s="74"/>
      <c r="BZ2037" s="74"/>
      <c r="CA2037" s="74"/>
      <c r="CF2037" s="79"/>
      <c r="CL2037" s="79"/>
    </row>
    <row r="2038" spans="30:90">
      <c r="AD2038" s="73"/>
      <c r="AE2038" s="74"/>
      <c r="AF2038" s="74"/>
      <c r="BX2038" s="73"/>
      <c r="BY2038" s="74"/>
      <c r="BZ2038" s="74"/>
      <c r="CA2038" s="74"/>
      <c r="CF2038" s="79"/>
      <c r="CL2038" s="79"/>
    </row>
    <row r="2039" spans="30:90">
      <c r="AD2039" s="73"/>
      <c r="AE2039" s="74"/>
      <c r="AF2039" s="74"/>
      <c r="BX2039" s="73"/>
      <c r="BY2039" s="74"/>
      <c r="BZ2039" s="74"/>
      <c r="CA2039" s="74"/>
      <c r="CF2039" s="79"/>
      <c r="CL2039" s="79"/>
    </row>
    <row r="2040" spans="30:90">
      <c r="AD2040" s="73"/>
      <c r="AE2040" s="74"/>
      <c r="AF2040" s="74"/>
      <c r="BX2040" s="73"/>
      <c r="BY2040" s="74"/>
      <c r="BZ2040" s="74"/>
      <c r="CA2040" s="74"/>
      <c r="CF2040" s="79"/>
      <c r="CL2040" s="79"/>
    </row>
    <row r="2041" spans="30:90">
      <c r="AD2041" s="73"/>
      <c r="AE2041" s="74"/>
      <c r="AF2041" s="74"/>
      <c r="BX2041" s="73"/>
      <c r="BY2041" s="74"/>
      <c r="BZ2041" s="74"/>
      <c r="CA2041" s="74"/>
      <c r="CF2041" s="79"/>
      <c r="CL2041" s="79"/>
    </row>
    <row r="2042" spans="30:90">
      <c r="AD2042" s="73"/>
      <c r="AE2042" s="74"/>
      <c r="AF2042" s="74"/>
      <c r="BX2042" s="73"/>
      <c r="BY2042" s="74"/>
      <c r="BZ2042" s="74"/>
      <c r="CA2042" s="74"/>
      <c r="CF2042" s="79"/>
      <c r="CL2042" s="79"/>
    </row>
    <row r="2043" spans="30:90">
      <c r="AD2043" s="73"/>
      <c r="AE2043" s="74"/>
      <c r="AF2043" s="74"/>
      <c r="BX2043" s="73"/>
      <c r="BY2043" s="74"/>
      <c r="BZ2043" s="74"/>
      <c r="CA2043" s="74"/>
      <c r="CF2043" s="79"/>
      <c r="CL2043" s="79"/>
    </row>
    <row r="2044" spans="30:90">
      <c r="AD2044" s="73"/>
      <c r="AE2044" s="74"/>
      <c r="AF2044" s="74"/>
      <c r="BX2044" s="73"/>
      <c r="BY2044" s="74"/>
      <c r="BZ2044" s="74"/>
      <c r="CA2044" s="74"/>
      <c r="CF2044" s="79"/>
      <c r="CL2044" s="79"/>
    </row>
    <row r="2045" spans="30:90">
      <c r="AD2045" s="73"/>
      <c r="AE2045" s="74"/>
      <c r="AF2045" s="74"/>
      <c r="BX2045" s="73"/>
      <c r="BY2045" s="74"/>
      <c r="BZ2045" s="74"/>
      <c r="CA2045" s="74"/>
      <c r="CF2045" s="79"/>
      <c r="CL2045" s="79"/>
    </row>
    <row r="2046" spans="30:90">
      <c r="AD2046" s="73"/>
      <c r="AE2046" s="74"/>
      <c r="AF2046" s="74"/>
      <c r="BX2046" s="73"/>
      <c r="BY2046" s="74"/>
      <c r="BZ2046" s="74"/>
      <c r="CA2046" s="74"/>
      <c r="CF2046" s="79"/>
      <c r="CL2046" s="79"/>
    </row>
    <row r="2047" spans="30:90">
      <c r="AD2047" s="73"/>
      <c r="AE2047" s="74"/>
      <c r="AF2047" s="74"/>
      <c r="BX2047" s="73"/>
      <c r="BY2047" s="74"/>
      <c r="BZ2047" s="74"/>
      <c r="CA2047" s="74"/>
      <c r="CF2047" s="79"/>
      <c r="CL2047" s="79"/>
    </row>
    <row r="2048" spans="30:90">
      <c r="AD2048" s="73"/>
      <c r="AE2048" s="74"/>
      <c r="AF2048" s="74"/>
      <c r="BX2048" s="73"/>
      <c r="BY2048" s="74"/>
      <c r="BZ2048" s="74"/>
      <c r="CA2048" s="74"/>
      <c r="CF2048" s="79"/>
      <c r="CL2048" s="79"/>
    </row>
    <row r="2049" spans="30:90">
      <c r="AD2049" s="73"/>
      <c r="AE2049" s="74"/>
      <c r="AF2049" s="74"/>
      <c r="BX2049" s="73"/>
      <c r="BY2049" s="74"/>
      <c r="BZ2049" s="74"/>
      <c r="CA2049" s="74"/>
      <c r="CF2049" s="79"/>
      <c r="CL2049" s="79"/>
    </row>
    <row r="2050" spans="30:90">
      <c r="AD2050" s="73"/>
      <c r="AE2050" s="74"/>
      <c r="AF2050" s="74"/>
      <c r="BX2050" s="73"/>
      <c r="BY2050" s="74"/>
      <c r="BZ2050" s="74"/>
      <c r="CA2050" s="74"/>
      <c r="CF2050" s="79"/>
      <c r="CL2050" s="79"/>
    </row>
    <row r="2051" spans="30:90">
      <c r="AD2051" s="73"/>
      <c r="AE2051" s="74"/>
      <c r="AF2051" s="74"/>
      <c r="BX2051" s="73"/>
      <c r="BY2051" s="74"/>
      <c r="BZ2051" s="74"/>
      <c r="CA2051" s="74"/>
      <c r="CF2051" s="79"/>
      <c r="CL2051" s="79"/>
    </row>
    <row r="2052" spans="30:90">
      <c r="AD2052" s="73"/>
      <c r="AE2052" s="74"/>
      <c r="AF2052" s="74"/>
      <c r="BX2052" s="73"/>
      <c r="BY2052" s="74"/>
      <c r="BZ2052" s="74"/>
      <c r="CA2052" s="74"/>
      <c r="CF2052" s="79"/>
      <c r="CL2052" s="79"/>
    </row>
    <row r="2053" spans="30:90">
      <c r="AD2053" s="73"/>
      <c r="AE2053" s="74"/>
      <c r="AF2053" s="74"/>
      <c r="BX2053" s="73"/>
      <c r="BY2053" s="74"/>
      <c r="BZ2053" s="74"/>
      <c r="CA2053" s="74"/>
      <c r="CF2053" s="79"/>
      <c r="CL2053" s="79"/>
    </row>
    <row r="2054" spans="30:90">
      <c r="AD2054" s="73"/>
      <c r="AE2054" s="74"/>
      <c r="AF2054" s="74"/>
      <c r="BX2054" s="73"/>
      <c r="BY2054" s="74"/>
      <c r="BZ2054" s="74"/>
      <c r="CA2054" s="74"/>
      <c r="CF2054" s="79"/>
      <c r="CL2054" s="79"/>
    </row>
    <row r="2055" spans="30:90">
      <c r="AD2055" s="73"/>
      <c r="AE2055" s="74"/>
      <c r="AF2055" s="74"/>
      <c r="BX2055" s="73"/>
      <c r="BY2055" s="74"/>
      <c r="BZ2055" s="74"/>
      <c r="CA2055" s="74"/>
      <c r="CF2055" s="79"/>
      <c r="CL2055" s="79"/>
    </row>
    <row r="2056" spans="30:90">
      <c r="AD2056" s="73"/>
      <c r="AE2056" s="74"/>
      <c r="AF2056" s="74"/>
      <c r="BX2056" s="73"/>
      <c r="BY2056" s="74"/>
      <c r="BZ2056" s="74"/>
      <c r="CA2056" s="74"/>
      <c r="CF2056" s="79"/>
      <c r="CL2056" s="79"/>
    </row>
    <row r="2057" spans="30:90">
      <c r="AD2057" s="73"/>
      <c r="AE2057" s="74"/>
      <c r="AF2057" s="74"/>
      <c r="BX2057" s="73"/>
      <c r="BY2057" s="74"/>
      <c r="BZ2057" s="74"/>
      <c r="CA2057" s="74"/>
      <c r="CF2057" s="79"/>
      <c r="CL2057" s="79"/>
    </row>
    <row r="2058" spans="30:90">
      <c r="AD2058" s="73"/>
      <c r="AE2058" s="74"/>
      <c r="AF2058" s="74"/>
      <c r="BX2058" s="73"/>
      <c r="BY2058" s="74"/>
      <c r="BZ2058" s="74"/>
      <c r="CA2058" s="74"/>
      <c r="CF2058" s="79"/>
      <c r="CL2058" s="79"/>
    </row>
    <row r="2059" spans="30:90">
      <c r="AD2059" s="73"/>
      <c r="AE2059" s="74"/>
      <c r="AF2059" s="74"/>
      <c r="BX2059" s="73"/>
      <c r="BY2059" s="74"/>
      <c r="BZ2059" s="74"/>
      <c r="CA2059" s="74"/>
      <c r="CF2059" s="79"/>
      <c r="CL2059" s="79"/>
    </row>
    <row r="2060" spans="30:90">
      <c r="AD2060" s="73"/>
      <c r="AE2060" s="74"/>
      <c r="AF2060" s="74"/>
      <c r="BX2060" s="73"/>
      <c r="BY2060" s="74"/>
      <c r="BZ2060" s="74"/>
      <c r="CA2060" s="74"/>
      <c r="CF2060" s="79"/>
      <c r="CL2060" s="79"/>
    </row>
    <row r="2061" spans="30:90">
      <c r="AD2061" s="73"/>
      <c r="AE2061" s="74"/>
      <c r="AF2061" s="74"/>
      <c r="BX2061" s="73"/>
      <c r="BY2061" s="74"/>
      <c r="BZ2061" s="74"/>
      <c r="CA2061" s="74"/>
      <c r="CF2061" s="79"/>
      <c r="CL2061" s="79"/>
    </row>
    <row r="2062" spans="30:90">
      <c r="AD2062" s="73"/>
      <c r="AE2062" s="74"/>
      <c r="AF2062" s="74"/>
      <c r="BX2062" s="73"/>
      <c r="BY2062" s="74"/>
      <c r="BZ2062" s="74"/>
      <c r="CA2062" s="74"/>
      <c r="CF2062" s="79"/>
      <c r="CL2062" s="79"/>
    </row>
    <row r="2063" spans="30:90">
      <c r="AD2063" s="73"/>
      <c r="AE2063" s="74"/>
      <c r="AF2063" s="74"/>
      <c r="BX2063" s="73"/>
      <c r="BY2063" s="74"/>
      <c r="BZ2063" s="74"/>
      <c r="CA2063" s="74"/>
      <c r="CF2063" s="79"/>
      <c r="CL2063" s="79"/>
    </row>
    <row r="2064" spans="30:90">
      <c r="AD2064" s="73"/>
      <c r="AE2064" s="74"/>
      <c r="AF2064" s="74"/>
      <c r="BX2064" s="73"/>
      <c r="BY2064" s="74"/>
      <c r="BZ2064" s="74"/>
      <c r="CA2064" s="74"/>
      <c r="CF2064" s="79"/>
      <c r="CL2064" s="79"/>
    </row>
    <row r="2065" spans="30:90">
      <c r="AD2065" s="73"/>
      <c r="AE2065" s="74"/>
      <c r="AF2065" s="74"/>
      <c r="BX2065" s="73"/>
      <c r="BY2065" s="74"/>
      <c r="BZ2065" s="74"/>
      <c r="CA2065" s="74"/>
      <c r="CF2065" s="79"/>
      <c r="CL2065" s="79"/>
    </row>
    <row r="2066" spans="30:90">
      <c r="AD2066" s="73"/>
      <c r="AE2066" s="74"/>
      <c r="AF2066" s="74"/>
      <c r="BX2066" s="73"/>
      <c r="BY2066" s="74"/>
      <c r="BZ2066" s="74"/>
      <c r="CA2066" s="74"/>
      <c r="CF2066" s="79"/>
      <c r="CL2066" s="79"/>
    </row>
    <row r="2067" spans="30:90">
      <c r="AD2067" s="73"/>
      <c r="AE2067" s="74"/>
      <c r="AF2067" s="74"/>
      <c r="BX2067" s="73"/>
      <c r="BY2067" s="74"/>
      <c r="BZ2067" s="74"/>
      <c r="CA2067" s="74"/>
      <c r="CF2067" s="79"/>
      <c r="CL2067" s="79"/>
    </row>
    <row r="2068" spans="30:90">
      <c r="AD2068" s="73"/>
      <c r="AE2068" s="74"/>
      <c r="AF2068" s="74"/>
      <c r="BX2068" s="73"/>
      <c r="BY2068" s="74"/>
      <c r="BZ2068" s="74"/>
      <c r="CA2068" s="74"/>
      <c r="CF2068" s="79"/>
      <c r="CL2068" s="79"/>
    </row>
    <row r="2069" spans="30:90">
      <c r="AD2069" s="73"/>
      <c r="AE2069" s="74"/>
      <c r="AF2069" s="74"/>
      <c r="BX2069" s="73"/>
      <c r="BY2069" s="74"/>
      <c r="BZ2069" s="74"/>
      <c r="CA2069" s="74"/>
      <c r="CF2069" s="79"/>
      <c r="CL2069" s="79"/>
    </row>
    <row r="2070" spans="30:90">
      <c r="AD2070" s="73"/>
      <c r="AE2070" s="74"/>
      <c r="AF2070" s="74"/>
      <c r="BX2070" s="73"/>
      <c r="BY2070" s="74"/>
      <c r="BZ2070" s="74"/>
      <c r="CA2070" s="74"/>
      <c r="CF2070" s="79"/>
      <c r="CL2070" s="79"/>
    </row>
    <row r="2071" spans="30:90">
      <c r="AD2071" s="73"/>
      <c r="AE2071" s="74"/>
      <c r="AF2071" s="74"/>
      <c r="BX2071" s="73"/>
      <c r="BY2071" s="74"/>
      <c r="BZ2071" s="74"/>
      <c r="CA2071" s="74"/>
      <c r="CF2071" s="79"/>
      <c r="CL2071" s="79"/>
    </row>
    <row r="2072" spans="30:90">
      <c r="AD2072" s="73"/>
      <c r="AE2072" s="74"/>
      <c r="AF2072" s="74"/>
      <c r="BX2072" s="73"/>
      <c r="BY2072" s="74"/>
      <c r="BZ2072" s="74"/>
      <c r="CA2072" s="74"/>
      <c r="CF2072" s="79"/>
      <c r="CL2072" s="79"/>
    </row>
    <row r="2073" spans="30:90">
      <c r="AD2073" s="73"/>
      <c r="AE2073" s="74"/>
      <c r="AF2073" s="74"/>
      <c r="BX2073" s="73"/>
      <c r="BY2073" s="74"/>
      <c r="BZ2073" s="74"/>
      <c r="CA2073" s="74"/>
      <c r="CF2073" s="79"/>
      <c r="CL2073" s="79"/>
    </row>
    <row r="2074" spans="30:90">
      <c r="AD2074" s="73"/>
      <c r="AE2074" s="74"/>
      <c r="AF2074" s="74"/>
      <c r="BX2074" s="73"/>
      <c r="BY2074" s="74"/>
      <c r="BZ2074" s="74"/>
      <c r="CA2074" s="74"/>
      <c r="CF2074" s="79"/>
      <c r="CL2074" s="79"/>
    </row>
    <row r="2075" spans="30:90">
      <c r="AD2075" s="73"/>
      <c r="AE2075" s="74"/>
      <c r="AF2075" s="74"/>
      <c r="BX2075" s="73"/>
      <c r="BY2075" s="74"/>
      <c r="BZ2075" s="74"/>
      <c r="CA2075" s="74"/>
      <c r="CF2075" s="79"/>
      <c r="CL2075" s="79"/>
    </row>
    <row r="2076" spans="30:90">
      <c r="AD2076" s="73"/>
      <c r="AE2076" s="74"/>
      <c r="AF2076" s="74"/>
      <c r="BX2076" s="73"/>
      <c r="BY2076" s="74"/>
      <c r="BZ2076" s="74"/>
      <c r="CA2076" s="74"/>
      <c r="CF2076" s="79"/>
      <c r="CL2076" s="79"/>
    </row>
    <row r="2077" spans="30:90">
      <c r="AD2077" s="73"/>
      <c r="AE2077" s="74"/>
      <c r="AF2077" s="74"/>
      <c r="BX2077" s="73"/>
      <c r="BY2077" s="74"/>
      <c r="BZ2077" s="74"/>
      <c r="CA2077" s="74"/>
      <c r="CF2077" s="79"/>
      <c r="CL2077" s="79"/>
    </row>
    <row r="2078" spans="30:90">
      <c r="AD2078" s="73"/>
      <c r="AE2078" s="74"/>
      <c r="AF2078" s="74"/>
      <c r="BX2078" s="73"/>
      <c r="BY2078" s="74"/>
      <c r="BZ2078" s="74"/>
      <c r="CA2078" s="74"/>
      <c r="CF2078" s="79"/>
      <c r="CL2078" s="79"/>
    </row>
    <row r="2079" spans="30:90">
      <c r="AD2079" s="73"/>
      <c r="AE2079" s="74"/>
      <c r="AF2079" s="74"/>
      <c r="BX2079" s="73"/>
      <c r="BY2079" s="74"/>
      <c r="BZ2079" s="74"/>
      <c r="CA2079" s="74"/>
      <c r="CF2079" s="79"/>
      <c r="CL2079" s="79"/>
    </row>
    <row r="2080" spans="30:90">
      <c r="AD2080" s="73"/>
      <c r="AE2080" s="74"/>
      <c r="AF2080" s="74"/>
      <c r="BX2080" s="73"/>
      <c r="BY2080" s="74"/>
      <c r="BZ2080" s="74"/>
      <c r="CA2080" s="74"/>
      <c r="CF2080" s="79"/>
      <c r="CL2080" s="79"/>
    </row>
    <row r="2081" spans="30:90">
      <c r="AD2081" s="73"/>
      <c r="AE2081" s="74"/>
      <c r="AF2081" s="74"/>
      <c r="BX2081" s="73"/>
      <c r="BY2081" s="74"/>
      <c r="BZ2081" s="74"/>
      <c r="CA2081" s="74"/>
      <c r="CF2081" s="79"/>
      <c r="CL2081" s="79"/>
    </row>
    <row r="2082" spans="30:90">
      <c r="AD2082" s="73"/>
      <c r="AE2082" s="74"/>
      <c r="AF2082" s="74"/>
      <c r="BX2082" s="73"/>
      <c r="BY2082" s="74"/>
      <c r="BZ2082" s="74"/>
      <c r="CA2082" s="74"/>
      <c r="CF2082" s="79"/>
      <c r="CL2082" s="79"/>
    </row>
    <row r="2083" spans="30:90">
      <c r="AD2083" s="73"/>
      <c r="AE2083" s="74"/>
      <c r="AF2083" s="74"/>
      <c r="BX2083" s="73"/>
      <c r="BY2083" s="74"/>
      <c r="BZ2083" s="74"/>
      <c r="CA2083" s="74"/>
      <c r="CF2083" s="79"/>
      <c r="CL2083" s="79"/>
    </row>
    <row r="2084" spans="30:90">
      <c r="AD2084" s="73"/>
      <c r="AE2084" s="74"/>
      <c r="AF2084" s="74"/>
      <c r="BX2084" s="73"/>
      <c r="BY2084" s="74"/>
      <c r="BZ2084" s="74"/>
      <c r="CA2084" s="74"/>
      <c r="CF2084" s="79"/>
      <c r="CL2084" s="79"/>
    </row>
    <row r="2085" spans="30:90">
      <c r="AD2085" s="73"/>
      <c r="AE2085" s="74"/>
      <c r="AF2085" s="74"/>
      <c r="BX2085" s="73"/>
      <c r="BY2085" s="74"/>
      <c r="BZ2085" s="74"/>
      <c r="CA2085" s="74"/>
      <c r="CF2085" s="79"/>
      <c r="CL2085" s="79"/>
    </row>
    <row r="2086" spans="30:90">
      <c r="AD2086" s="73"/>
      <c r="AE2086" s="74"/>
      <c r="AF2086" s="74"/>
      <c r="BX2086" s="73"/>
      <c r="BY2086" s="74"/>
      <c r="BZ2086" s="74"/>
      <c r="CA2086" s="74"/>
      <c r="CF2086" s="79"/>
      <c r="CL2086" s="79"/>
    </row>
    <row r="2087" spans="30:90">
      <c r="AD2087" s="73"/>
      <c r="AE2087" s="74"/>
      <c r="AF2087" s="74"/>
      <c r="BX2087" s="73"/>
      <c r="BY2087" s="74"/>
      <c r="BZ2087" s="74"/>
      <c r="CA2087" s="74"/>
      <c r="CF2087" s="79"/>
      <c r="CL2087" s="79"/>
    </row>
    <row r="2088" spans="30:90">
      <c r="AD2088" s="73"/>
      <c r="AE2088" s="74"/>
      <c r="AF2088" s="74"/>
      <c r="BX2088" s="73"/>
      <c r="BY2088" s="74"/>
      <c r="BZ2088" s="74"/>
      <c r="CA2088" s="74"/>
      <c r="CF2088" s="79"/>
      <c r="CL2088" s="79"/>
    </row>
    <row r="2089" spans="30:90">
      <c r="AD2089" s="73"/>
      <c r="AE2089" s="74"/>
      <c r="AF2089" s="74"/>
      <c r="BX2089" s="73"/>
      <c r="BY2089" s="74"/>
      <c r="BZ2089" s="74"/>
      <c r="CA2089" s="74"/>
      <c r="CF2089" s="79"/>
      <c r="CL2089" s="79"/>
    </row>
    <row r="2090" spans="30:90">
      <c r="AD2090" s="73"/>
      <c r="AE2090" s="74"/>
      <c r="AF2090" s="74"/>
      <c r="BX2090" s="73"/>
      <c r="BY2090" s="74"/>
      <c r="BZ2090" s="74"/>
      <c r="CA2090" s="74"/>
      <c r="CF2090" s="79"/>
      <c r="CL2090" s="79"/>
    </row>
    <row r="2091" spans="30:90">
      <c r="AD2091" s="73"/>
      <c r="AE2091" s="74"/>
      <c r="AF2091" s="74"/>
      <c r="BX2091" s="73"/>
      <c r="BY2091" s="74"/>
      <c r="BZ2091" s="74"/>
      <c r="CA2091" s="74"/>
      <c r="CF2091" s="79"/>
      <c r="CL2091" s="79"/>
    </row>
    <row r="2092" spans="30:90">
      <c r="AD2092" s="73"/>
      <c r="AE2092" s="74"/>
      <c r="AF2092" s="74"/>
      <c r="BX2092" s="73"/>
      <c r="BY2092" s="74"/>
      <c r="BZ2092" s="74"/>
      <c r="CA2092" s="74"/>
      <c r="CF2092" s="79"/>
      <c r="CL2092" s="79"/>
    </row>
    <row r="2093" spans="30:90">
      <c r="AD2093" s="73"/>
      <c r="AE2093" s="74"/>
      <c r="AF2093" s="74"/>
      <c r="BX2093" s="73"/>
      <c r="BY2093" s="74"/>
      <c r="BZ2093" s="74"/>
      <c r="CA2093" s="74"/>
      <c r="CF2093" s="79"/>
      <c r="CL2093" s="79"/>
    </row>
    <row r="2094" spans="30:90">
      <c r="AD2094" s="73"/>
      <c r="AE2094" s="74"/>
      <c r="AF2094" s="74"/>
      <c r="BX2094" s="73"/>
      <c r="BY2094" s="74"/>
      <c r="BZ2094" s="74"/>
      <c r="CA2094" s="74"/>
      <c r="CF2094" s="79"/>
      <c r="CL2094" s="79"/>
    </row>
    <row r="2095" spans="30:90">
      <c r="AD2095" s="73"/>
      <c r="AE2095" s="74"/>
      <c r="AF2095" s="74"/>
      <c r="BX2095" s="73"/>
      <c r="BY2095" s="74"/>
      <c r="BZ2095" s="74"/>
      <c r="CA2095" s="74"/>
      <c r="CF2095" s="79"/>
      <c r="CL2095" s="79"/>
    </row>
    <row r="2096" spans="30:90">
      <c r="AD2096" s="73"/>
      <c r="AE2096" s="74"/>
      <c r="AF2096" s="74"/>
      <c r="BX2096" s="73"/>
      <c r="BY2096" s="74"/>
      <c r="BZ2096" s="74"/>
      <c r="CA2096" s="74"/>
      <c r="CF2096" s="79"/>
      <c r="CL2096" s="79"/>
    </row>
    <row r="2097" spans="30:90">
      <c r="AD2097" s="73"/>
      <c r="AE2097" s="74"/>
      <c r="AF2097" s="74"/>
      <c r="BX2097" s="73"/>
      <c r="BY2097" s="74"/>
      <c r="BZ2097" s="74"/>
      <c r="CA2097" s="74"/>
      <c r="CF2097" s="79"/>
      <c r="CL2097" s="79"/>
    </row>
    <row r="2098" spans="30:90">
      <c r="AD2098" s="73"/>
      <c r="AE2098" s="74"/>
      <c r="AF2098" s="74"/>
      <c r="BX2098" s="73"/>
      <c r="BY2098" s="74"/>
      <c r="BZ2098" s="74"/>
      <c r="CA2098" s="74"/>
      <c r="CF2098" s="79"/>
      <c r="CL2098" s="79"/>
    </row>
    <row r="2099" spans="30:90">
      <c r="AD2099" s="73"/>
      <c r="AE2099" s="74"/>
      <c r="AF2099" s="74"/>
      <c r="BX2099" s="73"/>
      <c r="BY2099" s="74"/>
      <c r="BZ2099" s="74"/>
      <c r="CA2099" s="74"/>
      <c r="CF2099" s="79"/>
      <c r="CL2099" s="79"/>
    </row>
    <row r="2100" spans="30:90">
      <c r="AD2100" s="73"/>
      <c r="AE2100" s="74"/>
      <c r="AF2100" s="74"/>
      <c r="BX2100" s="73"/>
      <c r="BY2100" s="74"/>
      <c r="BZ2100" s="74"/>
      <c r="CA2100" s="74"/>
      <c r="CF2100" s="79"/>
      <c r="CL2100" s="79"/>
    </row>
    <row r="2101" spans="30:90">
      <c r="AD2101" s="73"/>
      <c r="AE2101" s="74"/>
      <c r="AF2101" s="74"/>
      <c r="BX2101" s="73"/>
      <c r="BY2101" s="74"/>
      <c r="BZ2101" s="74"/>
      <c r="CA2101" s="74"/>
      <c r="CF2101" s="79"/>
      <c r="CL2101" s="79"/>
    </row>
    <row r="2102" spans="30:90">
      <c r="AD2102" s="73"/>
      <c r="AE2102" s="74"/>
      <c r="AF2102" s="74"/>
      <c r="BX2102" s="73"/>
      <c r="BY2102" s="74"/>
      <c r="BZ2102" s="74"/>
      <c r="CA2102" s="74"/>
      <c r="CF2102" s="79"/>
      <c r="CL2102" s="79"/>
    </row>
    <row r="2103" spans="30:90">
      <c r="AD2103" s="73"/>
      <c r="AE2103" s="74"/>
      <c r="AF2103" s="74"/>
      <c r="BX2103" s="73"/>
      <c r="BY2103" s="74"/>
      <c r="BZ2103" s="74"/>
      <c r="CA2103" s="74"/>
      <c r="CF2103" s="79"/>
      <c r="CL2103" s="79"/>
    </row>
    <row r="2104" spans="30:90">
      <c r="AD2104" s="73"/>
      <c r="AE2104" s="74"/>
      <c r="AF2104" s="74"/>
      <c r="BX2104" s="73"/>
      <c r="BY2104" s="74"/>
      <c r="BZ2104" s="74"/>
      <c r="CA2104" s="74"/>
      <c r="CF2104" s="79"/>
      <c r="CL2104" s="79"/>
    </row>
    <row r="2105" spans="30:90">
      <c r="AD2105" s="73"/>
      <c r="AE2105" s="74"/>
      <c r="AF2105" s="74"/>
      <c r="BX2105" s="73"/>
      <c r="BY2105" s="74"/>
      <c r="BZ2105" s="74"/>
      <c r="CA2105" s="74"/>
      <c r="CF2105" s="79"/>
      <c r="CL2105" s="79"/>
    </row>
    <row r="2106" spans="30:90">
      <c r="AD2106" s="73"/>
      <c r="AE2106" s="74"/>
      <c r="AF2106" s="74"/>
      <c r="BX2106" s="73"/>
      <c r="BY2106" s="74"/>
      <c r="BZ2106" s="74"/>
      <c r="CA2106" s="74"/>
      <c r="CF2106" s="79"/>
      <c r="CL2106" s="79"/>
    </row>
    <row r="2107" spans="30:90">
      <c r="AD2107" s="73"/>
      <c r="AE2107" s="74"/>
      <c r="AF2107" s="74"/>
      <c r="BX2107" s="73"/>
      <c r="BY2107" s="74"/>
      <c r="BZ2107" s="74"/>
      <c r="CA2107" s="74"/>
      <c r="CF2107" s="79"/>
      <c r="CL2107" s="79"/>
    </row>
    <row r="2108" spans="30:90">
      <c r="AD2108" s="73"/>
      <c r="AE2108" s="74"/>
      <c r="AF2108" s="74"/>
      <c r="BX2108" s="73"/>
      <c r="BY2108" s="74"/>
      <c r="BZ2108" s="74"/>
      <c r="CA2108" s="74"/>
      <c r="CF2108" s="79"/>
      <c r="CL2108" s="79"/>
    </row>
    <row r="2109" spans="30:90">
      <c r="AD2109" s="73"/>
      <c r="AE2109" s="74"/>
      <c r="AF2109" s="74"/>
      <c r="BX2109" s="73"/>
      <c r="BY2109" s="74"/>
      <c r="BZ2109" s="74"/>
      <c r="CA2109" s="74"/>
      <c r="CF2109" s="79"/>
      <c r="CL2109" s="79"/>
    </row>
    <row r="2110" spans="30:90">
      <c r="AD2110" s="73"/>
      <c r="AE2110" s="74"/>
      <c r="AF2110" s="74"/>
      <c r="BX2110" s="73"/>
      <c r="BY2110" s="74"/>
      <c r="BZ2110" s="74"/>
      <c r="CA2110" s="74"/>
      <c r="CF2110" s="79"/>
      <c r="CL2110" s="79"/>
    </row>
    <row r="2111" spans="30:90">
      <c r="AD2111" s="73"/>
      <c r="AE2111" s="74"/>
      <c r="AF2111" s="74"/>
      <c r="BX2111" s="73"/>
      <c r="BY2111" s="74"/>
      <c r="BZ2111" s="74"/>
      <c r="CA2111" s="74"/>
      <c r="CF2111" s="79"/>
      <c r="CL2111" s="79"/>
    </row>
    <row r="2112" spans="30:90">
      <c r="AD2112" s="73"/>
      <c r="AE2112" s="74"/>
      <c r="AF2112" s="74"/>
      <c r="BX2112" s="73"/>
      <c r="BY2112" s="74"/>
      <c r="BZ2112" s="74"/>
      <c r="CA2112" s="74"/>
      <c r="CF2112" s="79"/>
      <c r="CL2112" s="79"/>
    </row>
    <row r="2113" spans="30:90">
      <c r="AD2113" s="73"/>
      <c r="AE2113" s="74"/>
      <c r="AF2113" s="74"/>
      <c r="BX2113" s="73"/>
      <c r="BY2113" s="74"/>
      <c r="BZ2113" s="74"/>
      <c r="CA2113" s="74"/>
      <c r="CF2113" s="79"/>
      <c r="CL2113" s="79"/>
    </row>
    <row r="2114" spans="30:90">
      <c r="AD2114" s="73"/>
      <c r="AE2114" s="74"/>
      <c r="AF2114" s="74"/>
      <c r="BX2114" s="73"/>
      <c r="BY2114" s="74"/>
      <c r="BZ2114" s="74"/>
      <c r="CA2114" s="74"/>
      <c r="CF2114" s="79"/>
      <c r="CL2114" s="79"/>
    </row>
    <row r="2115" spans="30:90">
      <c r="AD2115" s="73"/>
      <c r="AE2115" s="74"/>
      <c r="AF2115" s="74"/>
      <c r="BX2115" s="73"/>
      <c r="BY2115" s="74"/>
      <c r="BZ2115" s="74"/>
      <c r="CA2115" s="74"/>
      <c r="CF2115" s="79"/>
      <c r="CL2115" s="79"/>
    </row>
    <row r="2116" spans="30:90">
      <c r="AD2116" s="73"/>
      <c r="AE2116" s="74"/>
      <c r="AF2116" s="74"/>
      <c r="BX2116" s="73"/>
      <c r="BY2116" s="74"/>
      <c r="BZ2116" s="74"/>
      <c r="CA2116" s="74"/>
      <c r="CF2116" s="79"/>
      <c r="CL2116" s="79"/>
    </row>
    <row r="2117" spans="30:90">
      <c r="AD2117" s="73"/>
      <c r="AE2117" s="74"/>
      <c r="AF2117" s="74"/>
      <c r="BX2117" s="73"/>
      <c r="BY2117" s="74"/>
      <c r="BZ2117" s="74"/>
      <c r="CA2117" s="74"/>
      <c r="CF2117" s="79"/>
      <c r="CL2117" s="79"/>
    </row>
    <row r="2118" spans="30:90">
      <c r="AD2118" s="73"/>
      <c r="AE2118" s="74"/>
      <c r="AF2118" s="74"/>
      <c r="BX2118" s="73"/>
      <c r="BY2118" s="74"/>
      <c r="BZ2118" s="74"/>
      <c r="CA2118" s="74"/>
      <c r="CF2118" s="79"/>
      <c r="CL2118" s="79"/>
    </row>
    <row r="2119" spans="30:90">
      <c r="AD2119" s="73"/>
      <c r="AE2119" s="74"/>
      <c r="AF2119" s="74"/>
      <c r="BX2119" s="73"/>
      <c r="BY2119" s="74"/>
      <c r="BZ2119" s="74"/>
      <c r="CA2119" s="74"/>
      <c r="CF2119" s="79"/>
      <c r="CL2119" s="79"/>
    </row>
    <row r="2120" spans="30:90">
      <c r="AD2120" s="73"/>
      <c r="AE2120" s="74"/>
      <c r="AF2120" s="74"/>
      <c r="BX2120" s="73"/>
      <c r="BY2120" s="74"/>
      <c r="BZ2120" s="74"/>
      <c r="CA2120" s="74"/>
      <c r="CF2120" s="79"/>
      <c r="CL2120" s="79"/>
    </row>
    <row r="2121" spans="30:90">
      <c r="AD2121" s="73"/>
      <c r="AE2121" s="74"/>
      <c r="AF2121" s="74"/>
      <c r="BX2121" s="73"/>
      <c r="BY2121" s="74"/>
      <c r="BZ2121" s="74"/>
      <c r="CA2121" s="74"/>
      <c r="CF2121" s="79"/>
      <c r="CL2121" s="79"/>
    </row>
    <row r="2122" spans="30:90">
      <c r="AD2122" s="73"/>
      <c r="AE2122" s="74"/>
      <c r="AF2122" s="74"/>
      <c r="BX2122" s="73"/>
      <c r="BY2122" s="74"/>
      <c r="BZ2122" s="74"/>
      <c r="CA2122" s="74"/>
      <c r="CF2122" s="79"/>
      <c r="CL2122" s="79"/>
    </row>
    <row r="2123" spans="30:90">
      <c r="AD2123" s="73"/>
      <c r="AE2123" s="74"/>
      <c r="AF2123" s="74"/>
      <c r="BX2123" s="73"/>
      <c r="BY2123" s="74"/>
      <c r="BZ2123" s="74"/>
      <c r="CA2123" s="74"/>
      <c r="CF2123" s="79"/>
      <c r="CL2123" s="79"/>
    </row>
    <row r="2124" spans="30:90">
      <c r="AD2124" s="73"/>
      <c r="AE2124" s="74"/>
      <c r="AF2124" s="74"/>
      <c r="BX2124" s="73"/>
      <c r="BY2124" s="74"/>
      <c r="BZ2124" s="74"/>
      <c r="CA2124" s="74"/>
      <c r="CF2124" s="79"/>
      <c r="CL2124" s="79"/>
    </row>
    <row r="2125" spans="30:90">
      <c r="AD2125" s="73"/>
      <c r="AE2125" s="74"/>
      <c r="AF2125" s="74"/>
      <c r="BX2125" s="73"/>
      <c r="BY2125" s="74"/>
      <c r="BZ2125" s="74"/>
      <c r="CA2125" s="74"/>
      <c r="CF2125" s="79"/>
      <c r="CL2125" s="79"/>
    </row>
    <row r="2126" spans="30:90">
      <c r="AD2126" s="73"/>
      <c r="AE2126" s="74"/>
      <c r="AF2126" s="74"/>
      <c r="BX2126" s="73"/>
      <c r="BY2126" s="74"/>
      <c r="BZ2126" s="74"/>
      <c r="CA2126" s="74"/>
      <c r="CF2126" s="79"/>
      <c r="CL2126" s="79"/>
    </row>
    <row r="2127" spans="30:90">
      <c r="AD2127" s="73"/>
      <c r="AE2127" s="74"/>
      <c r="AF2127" s="74"/>
      <c r="BX2127" s="73"/>
      <c r="BY2127" s="74"/>
      <c r="BZ2127" s="74"/>
      <c r="CA2127" s="74"/>
      <c r="CF2127" s="79"/>
      <c r="CL2127" s="79"/>
    </row>
    <row r="2128" spans="30:90">
      <c r="AD2128" s="73"/>
      <c r="AE2128" s="74"/>
      <c r="AF2128" s="74"/>
      <c r="BX2128" s="73"/>
      <c r="BY2128" s="74"/>
      <c r="BZ2128" s="74"/>
      <c r="CA2128" s="74"/>
      <c r="CF2128" s="79"/>
      <c r="CL2128" s="79"/>
    </row>
    <row r="2129" spans="30:90">
      <c r="AD2129" s="73"/>
      <c r="AE2129" s="74"/>
      <c r="AF2129" s="74"/>
      <c r="BX2129" s="73"/>
      <c r="BY2129" s="74"/>
      <c r="BZ2129" s="74"/>
      <c r="CA2129" s="74"/>
      <c r="CF2129" s="79"/>
      <c r="CL2129" s="79"/>
    </row>
    <row r="2130" spans="30:90">
      <c r="AD2130" s="73"/>
      <c r="AE2130" s="74"/>
      <c r="AF2130" s="74"/>
      <c r="BX2130" s="73"/>
      <c r="BY2130" s="74"/>
      <c r="BZ2130" s="74"/>
      <c r="CA2130" s="74"/>
      <c r="CF2130" s="79"/>
      <c r="CL2130" s="79"/>
    </row>
    <row r="2131" spans="30:90">
      <c r="AD2131" s="73"/>
      <c r="AE2131" s="74"/>
      <c r="AF2131" s="74"/>
      <c r="BX2131" s="73"/>
      <c r="BY2131" s="74"/>
      <c r="BZ2131" s="74"/>
      <c r="CA2131" s="74"/>
      <c r="CF2131" s="79"/>
      <c r="CL2131" s="79"/>
    </row>
    <row r="2132" spans="30:90">
      <c r="AD2132" s="73"/>
      <c r="AE2132" s="74"/>
      <c r="AF2132" s="74"/>
      <c r="BX2132" s="73"/>
      <c r="BY2132" s="74"/>
      <c r="BZ2132" s="74"/>
      <c r="CA2132" s="74"/>
      <c r="CF2132" s="79"/>
      <c r="CL2132" s="79"/>
    </row>
    <row r="2133" spans="30:90">
      <c r="AD2133" s="73"/>
      <c r="AE2133" s="74"/>
      <c r="AF2133" s="74"/>
      <c r="BX2133" s="73"/>
      <c r="BY2133" s="74"/>
      <c r="BZ2133" s="74"/>
      <c r="CA2133" s="74"/>
      <c r="CF2133" s="79"/>
      <c r="CL2133" s="79"/>
    </row>
    <row r="2134" spans="30:90">
      <c r="AD2134" s="73"/>
      <c r="AE2134" s="74"/>
      <c r="AF2134" s="74"/>
      <c r="BX2134" s="73"/>
      <c r="BY2134" s="74"/>
      <c r="BZ2134" s="74"/>
      <c r="CA2134" s="74"/>
      <c r="CF2134" s="79"/>
      <c r="CL2134" s="79"/>
    </row>
    <row r="2135" spans="30:90">
      <c r="AD2135" s="73"/>
      <c r="AE2135" s="74"/>
      <c r="AF2135" s="74"/>
      <c r="BX2135" s="73"/>
      <c r="BY2135" s="74"/>
      <c r="BZ2135" s="74"/>
      <c r="CA2135" s="74"/>
      <c r="CF2135" s="79"/>
      <c r="CL2135" s="79"/>
    </row>
    <row r="2136" spans="30:90">
      <c r="AD2136" s="73"/>
      <c r="AE2136" s="74"/>
      <c r="AF2136" s="74"/>
      <c r="BX2136" s="73"/>
      <c r="BY2136" s="74"/>
      <c r="BZ2136" s="74"/>
      <c r="CA2136" s="74"/>
      <c r="CF2136" s="79"/>
      <c r="CL2136" s="79"/>
    </row>
    <row r="2137" spans="30:90">
      <c r="AD2137" s="73"/>
      <c r="AE2137" s="74"/>
      <c r="AF2137" s="74"/>
      <c r="BX2137" s="73"/>
      <c r="BY2137" s="74"/>
      <c r="BZ2137" s="74"/>
      <c r="CA2137" s="74"/>
      <c r="CF2137" s="79"/>
      <c r="CL2137" s="79"/>
    </row>
    <row r="2138" spans="30:90">
      <c r="AD2138" s="73"/>
      <c r="AE2138" s="74"/>
      <c r="AF2138" s="74"/>
      <c r="BX2138" s="73"/>
      <c r="BY2138" s="74"/>
      <c r="BZ2138" s="74"/>
      <c r="CA2138" s="74"/>
      <c r="CF2138" s="79"/>
      <c r="CL2138" s="79"/>
    </row>
    <row r="2139" spans="30:90">
      <c r="AD2139" s="73"/>
      <c r="AE2139" s="74"/>
      <c r="AF2139" s="74"/>
      <c r="BX2139" s="73"/>
      <c r="BY2139" s="74"/>
      <c r="BZ2139" s="74"/>
      <c r="CA2139" s="74"/>
      <c r="CF2139" s="79"/>
      <c r="CL2139" s="79"/>
    </row>
    <row r="2140" spans="30:90">
      <c r="AD2140" s="73"/>
      <c r="AE2140" s="74"/>
      <c r="AF2140" s="74"/>
      <c r="BX2140" s="73"/>
      <c r="BY2140" s="74"/>
      <c r="BZ2140" s="74"/>
      <c r="CA2140" s="74"/>
      <c r="CF2140" s="79"/>
      <c r="CL2140" s="79"/>
    </row>
    <row r="2141" spans="30:90">
      <c r="AD2141" s="73"/>
      <c r="AE2141" s="74"/>
      <c r="AF2141" s="74"/>
      <c r="BX2141" s="73"/>
      <c r="BY2141" s="74"/>
      <c r="BZ2141" s="74"/>
      <c r="CA2141" s="74"/>
      <c r="CF2141" s="79"/>
      <c r="CL2141" s="79"/>
    </row>
    <row r="2142" spans="30:90">
      <c r="AD2142" s="73"/>
      <c r="AE2142" s="74"/>
      <c r="AF2142" s="74"/>
      <c r="BX2142" s="73"/>
      <c r="BY2142" s="74"/>
      <c r="BZ2142" s="74"/>
      <c r="CA2142" s="74"/>
      <c r="CF2142" s="79"/>
      <c r="CL2142" s="79"/>
    </row>
    <row r="2143" spans="30:90">
      <c r="AD2143" s="73"/>
      <c r="AE2143" s="74"/>
      <c r="AF2143" s="74"/>
      <c r="BX2143" s="73"/>
      <c r="BY2143" s="74"/>
      <c r="BZ2143" s="74"/>
      <c r="CA2143" s="74"/>
      <c r="CF2143" s="79"/>
      <c r="CL2143" s="79"/>
    </row>
    <row r="2144" spans="30:90">
      <c r="AD2144" s="73"/>
      <c r="AE2144" s="74"/>
      <c r="AF2144" s="74"/>
      <c r="BX2144" s="73"/>
      <c r="BY2144" s="74"/>
      <c r="BZ2144" s="74"/>
      <c r="CA2144" s="74"/>
      <c r="CF2144" s="79"/>
      <c r="CL2144" s="79"/>
    </row>
    <row r="2145" spans="30:90">
      <c r="AD2145" s="73"/>
      <c r="AE2145" s="74"/>
      <c r="AF2145" s="74"/>
      <c r="BX2145" s="73"/>
      <c r="BY2145" s="74"/>
      <c r="BZ2145" s="74"/>
      <c r="CA2145" s="74"/>
      <c r="CF2145" s="79"/>
      <c r="CL2145" s="79"/>
    </row>
    <row r="2146" spans="30:90">
      <c r="AD2146" s="73"/>
      <c r="AE2146" s="74"/>
      <c r="AF2146" s="74"/>
      <c r="BX2146" s="73"/>
      <c r="BY2146" s="74"/>
      <c r="BZ2146" s="74"/>
      <c r="CA2146" s="74"/>
      <c r="CF2146" s="79"/>
      <c r="CL2146" s="79"/>
    </row>
    <row r="2147" spans="30:90">
      <c r="AD2147" s="73"/>
      <c r="AE2147" s="74"/>
      <c r="AF2147" s="74"/>
      <c r="BX2147" s="73"/>
      <c r="BY2147" s="74"/>
      <c r="BZ2147" s="74"/>
      <c r="CA2147" s="74"/>
      <c r="CF2147" s="79"/>
      <c r="CL2147" s="79"/>
    </row>
    <row r="2148" spans="30:90">
      <c r="AD2148" s="73"/>
      <c r="AE2148" s="74"/>
      <c r="AF2148" s="74"/>
      <c r="BX2148" s="73"/>
      <c r="BY2148" s="74"/>
      <c r="BZ2148" s="74"/>
      <c r="CA2148" s="74"/>
      <c r="CF2148" s="79"/>
      <c r="CL2148" s="79"/>
    </row>
    <row r="2149" spans="30:90">
      <c r="AD2149" s="73"/>
      <c r="AE2149" s="74"/>
      <c r="AF2149" s="74"/>
      <c r="BX2149" s="73"/>
      <c r="BY2149" s="74"/>
      <c r="BZ2149" s="74"/>
      <c r="CA2149" s="74"/>
      <c r="CF2149" s="79"/>
      <c r="CL2149" s="79"/>
    </row>
    <row r="2150" spans="30:90">
      <c r="AD2150" s="73"/>
      <c r="AE2150" s="74"/>
      <c r="AF2150" s="74"/>
      <c r="BX2150" s="73"/>
      <c r="BY2150" s="74"/>
      <c r="BZ2150" s="74"/>
      <c r="CA2150" s="74"/>
      <c r="CF2150" s="79"/>
      <c r="CL2150" s="79"/>
    </row>
    <row r="2151" spans="30:90">
      <c r="AD2151" s="73"/>
      <c r="AE2151" s="74"/>
      <c r="AF2151" s="74"/>
      <c r="BX2151" s="73"/>
      <c r="BY2151" s="74"/>
      <c r="BZ2151" s="74"/>
      <c r="CA2151" s="74"/>
      <c r="CF2151" s="79"/>
      <c r="CL2151" s="79"/>
    </row>
    <row r="2152" spans="30:90">
      <c r="AD2152" s="73"/>
      <c r="AE2152" s="74"/>
      <c r="AF2152" s="74"/>
      <c r="BX2152" s="73"/>
      <c r="BY2152" s="74"/>
      <c r="BZ2152" s="74"/>
      <c r="CA2152" s="74"/>
      <c r="CF2152" s="79"/>
      <c r="CL2152" s="79"/>
    </row>
    <row r="2153" spans="30:90">
      <c r="AD2153" s="73"/>
      <c r="AE2153" s="74"/>
      <c r="AF2153" s="74"/>
      <c r="BX2153" s="73"/>
      <c r="BY2153" s="74"/>
      <c r="BZ2153" s="74"/>
      <c r="CA2153" s="74"/>
      <c r="CF2153" s="79"/>
      <c r="CL2153" s="79"/>
    </row>
    <row r="2154" spans="30:90">
      <c r="AD2154" s="73"/>
      <c r="AE2154" s="74"/>
      <c r="AF2154" s="74"/>
      <c r="BX2154" s="73"/>
      <c r="BY2154" s="74"/>
      <c r="BZ2154" s="74"/>
      <c r="CA2154" s="74"/>
      <c r="CF2154" s="79"/>
      <c r="CL2154" s="79"/>
    </row>
    <row r="2155" spans="30:90">
      <c r="AD2155" s="73"/>
      <c r="AE2155" s="74"/>
      <c r="AF2155" s="74"/>
      <c r="BX2155" s="73"/>
      <c r="BY2155" s="74"/>
      <c r="BZ2155" s="74"/>
      <c r="CA2155" s="74"/>
      <c r="CF2155" s="79"/>
      <c r="CL2155" s="79"/>
    </row>
    <row r="2156" spans="30:90">
      <c r="AD2156" s="73"/>
      <c r="AE2156" s="74"/>
      <c r="AF2156" s="74"/>
      <c r="BX2156" s="73"/>
      <c r="BY2156" s="74"/>
      <c r="BZ2156" s="74"/>
      <c r="CA2156" s="74"/>
      <c r="CF2156" s="79"/>
      <c r="CL2156" s="79"/>
    </row>
    <row r="2157" spans="30:90">
      <c r="AD2157" s="73"/>
      <c r="AE2157" s="74"/>
      <c r="AF2157" s="74"/>
      <c r="BX2157" s="73"/>
      <c r="BY2157" s="74"/>
      <c r="BZ2157" s="74"/>
      <c r="CA2157" s="74"/>
      <c r="CF2157" s="79"/>
      <c r="CL2157" s="79"/>
    </row>
    <row r="2158" spans="30:90">
      <c r="AD2158" s="73"/>
      <c r="AE2158" s="74"/>
      <c r="AF2158" s="74"/>
      <c r="BX2158" s="73"/>
      <c r="BY2158" s="74"/>
      <c r="BZ2158" s="74"/>
      <c r="CA2158" s="74"/>
      <c r="CF2158" s="79"/>
      <c r="CL2158" s="79"/>
    </row>
    <row r="2159" spans="30:90">
      <c r="AD2159" s="73"/>
      <c r="AE2159" s="74"/>
      <c r="AF2159" s="74"/>
      <c r="BX2159" s="73"/>
      <c r="BY2159" s="74"/>
      <c r="BZ2159" s="74"/>
      <c r="CA2159" s="74"/>
      <c r="CF2159" s="79"/>
      <c r="CL2159" s="79"/>
    </row>
    <row r="2160" spans="30:90">
      <c r="AD2160" s="73"/>
      <c r="AE2160" s="74"/>
      <c r="AF2160" s="74"/>
      <c r="BX2160" s="73"/>
      <c r="BY2160" s="74"/>
      <c r="BZ2160" s="74"/>
      <c r="CA2160" s="74"/>
      <c r="CF2160" s="79"/>
      <c r="CL2160" s="79"/>
    </row>
    <row r="2161" spans="30:90">
      <c r="AD2161" s="73"/>
      <c r="AE2161" s="74"/>
      <c r="AF2161" s="74"/>
      <c r="BX2161" s="73"/>
      <c r="BY2161" s="74"/>
      <c r="BZ2161" s="74"/>
      <c r="CA2161" s="74"/>
      <c r="CF2161" s="79"/>
      <c r="CL2161" s="79"/>
    </row>
    <row r="2162" spans="30:90">
      <c r="AD2162" s="73"/>
      <c r="AE2162" s="74"/>
      <c r="AF2162" s="74"/>
      <c r="BX2162" s="73"/>
      <c r="BY2162" s="74"/>
      <c r="BZ2162" s="74"/>
      <c r="CA2162" s="74"/>
      <c r="CF2162" s="79"/>
      <c r="CL2162" s="79"/>
    </row>
    <row r="2163" spans="30:90">
      <c r="AD2163" s="73"/>
      <c r="AE2163" s="74"/>
      <c r="AF2163" s="74"/>
      <c r="BX2163" s="73"/>
      <c r="BY2163" s="74"/>
      <c r="BZ2163" s="74"/>
      <c r="CA2163" s="74"/>
      <c r="CF2163" s="79"/>
      <c r="CL2163" s="79"/>
    </row>
    <row r="2164" spans="30:90">
      <c r="AD2164" s="73"/>
      <c r="AE2164" s="74"/>
      <c r="AF2164" s="74"/>
      <c r="BX2164" s="73"/>
      <c r="BY2164" s="74"/>
      <c r="BZ2164" s="74"/>
      <c r="CA2164" s="74"/>
      <c r="CF2164" s="79"/>
      <c r="CL2164" s="79"/>
    </row>
    <row r="2165" spans="30:90">
      <c r="AD2165" s="73"/>
      <c r="AE2165" s="74"/>
      <c r="AF2165" s="74"/>
      <c r="BX2165" s="73"/>
      <c r="BY2165" s="74"/>
      <c r="BZ2165" s="74"/>
      <c r="CA2165" s="74"/>
      <c r="CF2165" s="79"/>
      <c r="CL2165" s="79"/>
    </row>
    <row r="2166" spans="30:90">
      <c r="AD2166" s="73"/>
      <c r="AE2166" s="74"/>
      <c r="AF2166" s="74"/>
      <c r="BX2166" s="73"/>
      <c r="BY2166" s="74"/>
      <c r="BZ2166" s="74"/>
      <c r="CA2166" s="74"/>
      <c r="CF2166" s="79"/>
      <c r="CL2166" s="79"/>
    </row>
    <row r="2167" spans="30:90">
      <c r="AD2167" s="73"/>
      <c r="AE2167" s="74"/>
      <c r="AF2167" s="74"/>
      <c r="BX2167" s="73"/>
      <c r="BY2167" s="74"/>
      <c r="BZ2167" s="74"/>
      <c r="CA2167" s="74"/>
      <c r="CF2167" s="79"/>
      <c r="CL2167" s="79"/>
    </row>
    <row r="2168" spans="30:90">
      <c r="AD2168" s="73"/>
      <c r="AE2168" s="74"/>
      <c r="AF2168" s="74"/>
      <c r="BX2168" s="73"/>
      <c r="BY2168" s="74"/>
      <c r="BZ2168" s="74"/>
      <c r="CA2168" s="74"/>
      <c r="CF2168" s="79"/>
      <c r="CL2168" s="79"/>
    </row>
    <row r="2169" spans="30:90">
      <c r="AD2169" s="73"/>
      <c r="AE2169" s="74"/>
      <c r="AF2169" s="74"/>
      <c r="BX2169" s="73"/>
      <c r="BY2169" s="74"/>
      <c r="BZ2169" s="74"/>
      <c r="CA2169" s="74"/>
      <c r="CF2169" s="79"/>
      <c r="CL2169" s="79"/>
    </row>
    <row r="2170" spans="30:90">
      <c r="AD2170" s="73"/>
      <c r="AE2170" s="74"/>
      <c r="AF2170" s="74"/>
      <c r="BX2170" s="73"/>
      <c r="BY2170" s="74"/>
      <c r="BZ2170" s="74"/>
      <c r="CA2170" s="74"/>
      <c r="CF2170" s="79"/>
      <c r="CL2170" s="79"/>
    </row>
    <row r="2171" spans="30:90">
      <c r="AD2171" s="73"/>
      <c r="AE2171" s="74"/>
      <c r="AF2171" s="74"/>
      <c r="BX2171" s="73"/>
      <c r="BY2171" s="74"/>
      <c r="BZ2171" s="74"/>
      <c r="CA2171" s="74"/>
      <c r="CF2171" s="79"/>
      <c r="CL2171" s="79"/>
    </row>
    <row r="2172" spans="30:90">
      <c r="AD2172" s="73"/>
      <c r="AE2172" s="74"/>
      <c r="AF2172" s="74"/>
      <c r="BX2172" s="73"/>
      <c r="BY2172" s="74"/>
      <c r="BZ2172" s="74"/>
      <c r="CA2172" s="74"/>
      <c r="CF2172" s="79"/>
      <c r="CL2172" s="79"/>
    </row>
    <row r="2173" spans="30:90">
      <c r="AD2173" s="73"/>
      <c r="AE2173" s="74"/>
      <c r="AF2173" s="74"/>
      <c r="BX2173" s="73"/>
      <c r="BY2173" s="74"/>
      <c r="BZ2173" s="74"/>
      <c r="CA2173" s="74"/>
      <c r="CF2173" s="79"/>
      <c r="CL2173" s="79"/>
    </row>
    <row r="2174" spans="30:90">
      <c r="AD2174" s="73"/>
      <c r="AE2174" s="74"/>
      <c r="AF2174" s="74"/>
      <c r="BX2174" s="73"/>
      <c r="BY2174" s="74"/>
      <c r="BZ2174" s="74"/>
      <c r="CA2174" s="74"/>
      <c r="CF2174" s="79"/>
      <c r="CL2174" s="79"/>
    </row>
    <row r="2175" spans="30:90">
      <c r="AD2175" s="73"/>
      <c r="AE2175" s="74"/>
      <c r="AF2175" s="74"/>
      <c r="BX2175" s="73"/>
      <c r="BY2175" s="74"/>
      <c r="BZ2175" s="74"/>
      <c r="CA2175" s="74"/>
      <c r="CF2175" s="79"/>
      <c r="CL2175" s="79"/>
    </row>
    <row r="2176" spans="30:90">
      <c r="AD2176" s="73"/>
      <c r="AE2176" s="74"/>
      <c r="AF2176" s="74"/>
      <c r="BX2176" s="73"/>
      <c r="BY2176" s="74"/>
      <c r="BZ2176" s="74"/>
      <c r="CA2176" s="74"/>
      <c r="CF2176" s="79"/>
      <c r="CL2176" s="79"/>
    </row>
    <row r="2177" spans="30:90">
      <c r="AD2177" s="73"/>
      <c r="AE2177" s="74"/>
      <c r="AF2177" s="74"/>
      <c r="BX2177" s="73"/>
      <c r="BY2177" s="74"/>
      <c r="BZ2177" s="74"/>
      <c r="CA2177" s="74"/>
      <c r="CF2177" s="79"/>
      <c r="CL2177" s="79"/>
    </row>
    <row r="2178" spans="30:90">
      <c r="AD2178" s="73"/>
      <c r="AE2178" s="74"/>
      <c r="AF2178" s="74"/>
      <c r="BX2178" s="73"/>
      <c r="BY2178" s="74"/>
      <c r="BZ2178" s="74"/>
      <c r="CA2178" s="74"/>
      <c r="CF2178" s="79"/>
      <c r="CL2178" s="79"/>
    </row>
    <row r="2179" spans="30:90">
      <c r="AD2179" s="73"/>
      <c r="AE2179" s="74"/>
      <c r="AF2179" s="74"/>
      <c r="BX2179" s="73"/>
      <c r="BY2179" s="74"/>
      <c r="BZ2179" s="74"/>
      <c r="CA2179" s="74"/>
      <c r="CF2179" s="79"/>
      <c r="CL2179" s="79"/>
    </row>
    <row r="2180" spans="30:90">
      <c r="AD2180" s="73"/>
      <c r="AE2180" s="74"/>
      <c r="AF2180" s="74"/>
      <c r="BX2180" s="73"/>
      <c r="BY2180" s="74"/>
      <c r="BZ2180" s="74"/>
      <c r="CA2180" s="74"/>
      <c r="CF2180" s="79"/>
      <c r="CL2180" s="79"/>
    </row>
    <row r="2181" spans="30:90">
      <c r="AD2181" s="73"/>
      <c r="AE2181" s="74"/>
      <c r="AF2181" s="74"/>
      <c r="BX2181" s="73"/>
      <c r="BY2181" s="74"/>
      <c r="BZ2181" s="74"/>
      <c r="CA2181" s="74"/>
      <c r="CF2181" s="79"/>
      <c r="CL2181" s="79"/>
    </row>
    <row r="2182" spans="30:90">
      <c r="AD2182" s="73"/>
      <c r="AE2182" s="74"/>
      <c r="AF2182" s="74"/>
      <c r="BX2182" s="73"/>
      <c r="BY2182" s="74"/>
      <c r="BZ2182" s="74"/>
      <c r="CA2182" s="74"/>
      <c r="CF2182" s="79"/>
      <c r="CL2182" s="79"/>
    </row>
    <row r="2183" spans="30:90">
      <c r="AD2183" s="73"/>
      <c r="AE2183" s="74"/>
      <c r="AF2183" s="74"/>
      <c r="BX2183" s="73"/>
      <c r="BY2183" s="74"/>
      <c r="BZ2183" s="74"/>
      <c r="CA2183" s="74"/>
      <c r="CF2183" s="79"/>
      <c r="CL2183" s="79"/>
    </row>
    <row r="2184" spans="30:90">
      <c r="AD2184" s="73"/>
      <c r="AE2184" s="74"/>
      <c r="AF2184" s="74"/>
      <c r="BX2184" s="73"/>
      <c r="BY2184" s="74"/>
      <c r="BZ2184" s="74"/>
      <c r="CA2184" s="74"/>
      <c r="CF2184" s="79"/>
      <c r="CL2184" s="79"/>
    </row>
    <row r="2185" spans="30:90">
      <c r="AD2185" s="73"/>
      <c r="AE2185" s="74"/>
      <c r="AF2185" s="74"/>
      <c r="BX2185" s="73"/>
      <c r="BY2185" s="74"/>
      <c r="BZ2185" s="74"/>
      <c r="CA2185" s="74"/>
      <c r="CF2185" s="79"/>
      <c r="CL2185" s="79"/>
    </row>
    <row r="2186" spans="30:90">
      <c r="AD2186" s="73"/>
      <c r="AE2186" s="74"/>
      <c r="AF2186" s="74"/>
      <c r="BX2186" s="73"/>
      <c r="BY2186" s="74"/>
      <c r="BZ2186" s="74"/>
      <c r="CA2186" s="74"/>
      <c r="CF2186" s="79"/>
      <c r="CL2186" s="79"/>
    </row>
    <row r="2187" spans="30:90">
      <c r="AD2187" s="73"/>
      <c r="AE2187" s="74"/>
      <c r="AF2187" s="74"/>
      <c r="BX2187" s="73"/>
      <c r="BY2187" s="74"/>
      <c r="BZ2187" s="74"/>
      <c r="CA2187" s="74"/>
      <c r="CF2187" s="79"/>
      <c r="CL2187" s="79"/>
    </row>
    <row r="2188" spans="30:90">
      <c r="AD2188" s="73"/>
      <c r="AE2188" s="74"/>
      <c r="AF2188" s="74"/>
      <c r="BX2188" s="73"/>
      <c r="BY2188" s="74"/>
      <c r="BZ2188" s="74"/>
      <c r="CA2188" s="74"/>
      <c r="CF2188" s="79"/>
      <c r="CL2188" s="79"/>
    </row>
    <row r="2189" spans="30:90">
      <c r="AD2189" s="73"/>
      <c r="AE2189" s="74"/>
      <c r="AF2189" s="74"/>
      <c r="BX2189" s="73"/>
      <c r="BY2189" s="74"/>
      <c r="BZ2189" s="74"/>
      <c r="CA2189" s="74"/>
      <c r="CF2189" s="79"/>
      <c r="CL2189" s="79"/>
    </row>
    <row r="2190" spans="30:90">
      <c r="AD2190" s="73"/>
      <c r="AE2190" s="74"/>
      <c r="AF2190" s="74"/>
      <c r="BX2190" s="73"/>
      <c r="BY2190" s="74"/>
      <c r="BZ2190" s="74"/>
      <c r="CA2190" s="74"/>
      <c r="CF2190" s="79"/>
      <c r="CL2190" s="79"/>
    </row>
    <row r="2191" spans="30:90">
      <c r="AD2191" s="73"/>
      <c r="AE2191" s="74"/>
      <c r="AF2191" s="74"/>
      <c r="BX2191" s="73"/>
      <c r="BY2191" s="74"/>
      <c r="BZ2191" s="74"/>
      <c r="CA2191" s="74"/>
      <c r="CF2191" s="79"/>
      <c r="CL2191" s="79"/>
    </row>
    <row r="2192" spans="30:90">
      <c r="AD2192" s="73"/>
      <c r="AE2192" s="74"/>
      <c r="AF2192" s="74"/>
      <c r="BX2192" s="73"/>
      <c r="BY2192" s="74"/>
      <c r="BZ2192" s="74"/>
      <c r="CA2192" s="74"/>
      <c r="CF2192" s="79"/>
      <c r="CL2192" s="79"/>
    </row>
    <row r="2193" spans="30:90">
      <c r="AD2193" s="73"/>
      <c r="AE2193" s="74"/>
      <c r="AF2193" s="74"/>
      <c r="BX2193" s="73"/>
      <c r="BY2193" s="74"/>
      <c r="BZ2193" s="74"/>
      <c r="CA2193" s="74"/>
      <c r="CF2193" s="79"/>
      <c r="CL2193" s="79"/>
    </row>
    <row r="2194" spans="30:90">
      <c r="AD2194" s="73"/>
      <c r="AE2194" s="74"/>
      <c r="AF2194" s="74"/>
      <c r="BX2194" s="73"/>
      <c r="BY2194" s="74"/>
      <c r="BZ2194" s="74"/>
      <c r="CA2194" s="74"/>
      <c r="CF2194" s="79"/>
      <c r="CL2194" s="79"/>
    </row>
    <row r="2195" spans="30:90">
      <c r="AD2195" s="73"/>
      <c r="AE2195" s="74"/>
      <c r="AF2195" s="74"/>
      <c r="BX2195" s="73"/>
      <c r="BY2195" s="74"/>
      <c r="BZ2195" s="74"/>
      <c r="CA2195" s="74"/>
      <c r="CF2195" s="79"/>
      <c r="CL2195" s="79"/>
    </row>
    <row r="2196" spans="30:90">
      <c r="AD2196" s="73"/>
      <c r="AE2196" s="74"/>
      <c r="AF2196" s="74"/>
      <c r="BX2196" s="73"/>
      <c r="BY2196" s="74"/>
      <c r="BZ2196" s="74"/>
      <c r="CA2196" s="74"/>
      <c r="CF2196" s="79"/>
      <c r="CL2196" s="79"/>
    </row>
    <row r="2197" spans="30:90">
      <c r="AD2197" s="73"/>
      <c r="AE2197" s="74"/>
      <c r="AF2197" s="74"/>
      <c r="BX2197" s="73"/>
      <c r="BY2197" s="74"/>
      <c r="BZ2197" s="74"/>
      <c r="CA2197" s="74"/>
      <c r="CF2197" s="79"/>
      <c r="CL2197" s="79"/>
    </row>
    <row r="2198" spans="30:90">
      <c r="AD2198" s="73"/>
      <c r="AE2198" s="74"/>
      <c r="AF2198" s="74"/>
      <c r="BX2198" s="73"/>
      <c r="BY2198" s="74"/>
      <c r="BZ2198" s="74"/>
      <c r="CA2198" s="74"/>
      <c r="CF2198" s="79"/>
      <c r="CL2198" s="79"/>
    </row>
    <row r="2199" spans="30:90">
      <c r="AD2199" s="73"/>
      <c r="AE2199" s="74"/>
      <c r="AF2199" s="74"/>
      <c r="BX2199" s="73"/>
      <c r="BY2199" s="74"/>
      <c r="BZ2199" s="74"/>
      <c r="CA2199" s="74"/>
      <c r="CF2199" s="79"/>
      <c r="CL2199" s="79"/>
    </row>
    <row r="2200" spans="30:90">
      <c r="AD2200" s="73"/>
      <c r="AE2200" s="74"/>
      <c r="AF2200" s="74"/>
      <c r="BX2200" s="73"/>
      <c r="BY2200" s="74"/>
      <c r="BZ2200" s="74"/>
      <c r="CA2200" s="74"/>
      <c r="CF2200" s="79"/>
      <c r="CL2200" s="79"/>
    </row>
    <row r="2201" spans="30:90">
      <c r="AD2201" s="73"/>
      <c r="AE2201" s="74"/>
      <c r="AF2201" s="74"/>
      <c r="BX2201" s="73"/>
      <c r="BY2201" s="74"/>
      <c r="BZ2201" s="74"/>
      <c r="CA2201" s="74"/>
      <c r="CF2201" s="79"/>
      <c r="CL2201" s="79"/>
    </row>
    <row r="2202" spans="30:90">
      <c r="AD2202" s="73"/>
      <c r="AE2202" s="74"/>
      <c r="AF2202" s="74"/>
      <c r="BX2202" s="73"/>
      <c r="BY2202" s="74"/>
      <c r="BZ2202" s="74"/>
      <c r="CA2202" s="74"/>
      <c r="CF2202" s="79"/>
      <c r="CL2202" s="79"/>
    </row>
    <row r="2203" spans="30:90">
      <c r="AD2203" s="73"/>
      <c r="AE2203" s="74"/>
      <c r="AF2203" s="74"/>
      <c r="BX2203" s="73"/>
      <c r="BY2203" s="74"/>
      <c r="BZ2203" s="74"/>
      <c r="CA2203" s="74"/>
      <c r="CF2203" s="79"/>
      <c r="CL2203" s="79"/>
    </row>
    <row r="2204" spans="30:90">
      <c r="AD2204" s="73"/>
      <c r="AE2204" s="74"/>
      <c r="AF2204" s="74"/>
      <c r="BX2204" s="73"/>
      <c r="BY2204" s="74"/>
      <c r="BZ2204" s="74"/>
      <c r="CA2204" s="74"/>
      <c r="CF2204" s="79"/>
      <c r="CL2204" s="79"/>
    </row>
    <row r="2205" spans="30:90">
      <c r="AD2205" s="73"/>
      <c r="AE2205" s="74"/>
      <c r="AF2205" s="74"/>
      <c r="BX2205" s="73"/>
      <c r="BY2205" s="74"/>
      <c r="BZ2205" s="74"/>
      <c r="CA2205" s="74"/>
      <c r="CF2205" s="79"/>
      <c r="CL2205" s="79"/>
    </row>
    <row r="2206" spans="30:90">
      <c r="AD2206" s="73"/>
      <c r="AE2206" s="74"/>
      <c r="AF2206" s="74"/>
      <c r="BX2206" s="73"/>
      <c r="BY2206" s="74"/>
      <c r="BZ2206" s="74"/>
      <c r="CA2206" s="74"/>
      <c r="CF2206" s="79"/>
      <c r="CL2206" s="79"/>
    </row>
    <row r="2207" spans="30:90">
      <c r="AD2207" s="73"/>
      <c r="AE2207" s="74"/>
      <c r="AF2207" s="74"/>
      <c r="BX2207" s="73"/>
      <c r="BY2207" s="74"/>
      <c r="BZ2207" s="74"/>
      <c r="CA2207" s="74"/>
      <c r="CF2207" s="79"/>
      <c r="CL2207" s="79"/>
    </row>
    <row r="2208" spans="30:90">
      <c r="AD2208" s="73"/>
      <c r="AE2208" s="74"/>
      <c r="AF2208" s="74"/>
      <c r="BX2208" s="73"/>
      <c r="BY2208" s="74"/>
      <c r="BZ2208" s="74"/>
      <c r="CA2208" s="74"/>
      <c r="CF2208" s="79"/>
      <c r="CL2208" s="79"/>
    </row>
    <row r="2209" spans="30:90">
      <c r="AD2209" s="73"/>
      <c r="AE2209" s="74"/>
      <c r="AF2209" s="74"/>
      <c r="BX2209" s="73"/>
      <c r="BY2209" s="74"/>
      <c r="BZ2209" s="74"/>
      <c r="CA2209" s="74"/>
      <c r="CF2209" s="79"/>
      <c r="CL2209" s="79"/>
    </row>
    <row r="2210" spans="30:90">
      <c r="AD2210" s="73"/>
      <c r="AE2210" s="74"/>
      <c r="AF2210" s="74"/>
      <c r="BX2210" s="73"/>
      <c r="BY2210" s="74"/>
      <c r="BZ2210" s="74"/>
      <c r="CA2210" s="74"/>
      <c r="CF2210" s="79"/>
      <c r="CL2210" s="79"/>
    </row>
    <row r="2211" spans="30:90">
      <c r="AD2211" s="73"/>
      <c r="AE2211" s="74"/>
      <c r="AF2211" s="74"/>
      <c r="BX2211" s="73"/>
      <c r="BY2211" s="74"/>
      <c r="BZ2211" s="74"/>
      <c r="CA2211" s="74"/>
      <c r="CF2211" s="79"/>
      <c r="CL2211" s="79"/>
    </row>
    <row r="2212" spans="30:90">
      <c r="AD2212" s="73"/>
      <c r="AE2212" s="74"/>
      <c r="AF2212" s="74"/>
      <c r="BX2212" s="73"/>
      <c r="BY2212" s="74"/>
      <c r="BZ2212" s="74"/>
      <c r="CA2212" s="74"/>
      <c r="CF2212" s="79"/>
      <c r="CL2212" s="79"/>
    </row>
    <row r="2213" spans="30:90">
      <c r="AD2213" s="73"/>
      <c r="AE2213" s="74"/>
      <c r="AF2213" s="74"/>
      <c r="BX2213" s="73"/>
      <c r="BY2213" s="74"/>
      <c r="BZ2213" s="74"/>
      <c r="CA2213" s="74"/>
      <c r="CF2213" s="79"/>
      <c r="CL2213" s="79"/>
    </row>
    <row r="2214" spans="30:90">
      <c r="AD2214" s="73"/>
      <c r="AE2214" s="74"/>
      <c r="AF2214" s="74"/>
      <c r="BX2214" s="73"/>
      <c r="BY2214" s="74"/>
      <c r="BZ2214" s="74"/>
      <c r="CA2214" s="74"/>
      <c r="CF2214" s="79"/>
      <c r="CL2214" s="79"/>
    </row>
    <row r="2215" spans="30:90">
      <c r="AD2215" s="73"/>
      <c r="AE2215" s="74"/>
      <c r="AF2215" s="74"/>
      <c r="BX2215" s="73"/>
      <c r="BY2215" s="74"/>
      <c r="BZ2215" s="74"/>
      <c r="CA2215" s="74"/>
      <c r="CF2215" s="79"/>
      <c r="CL2215" s="79"/>
    </row>
    <row r="2216" spans="30:90">
      <c r="AD2216" s="73"/>
      <c r="AE2216" s="74"/>
      <c r="AF2216" s="74"/>
      <c r="BX2216" s="73"/>
      <c r="BY2216" s="74"/>
      <c r="BZ2216" s="74"/>
      <c r="CA2216" s="74"/>
      <c r="CF2216" s="79"/>
      <c r="CL2216" s="79"/>
    </row>
    <row r="2217" spans="30:90">
      <c r="AD2217" s="73"/>
      <c r="AE2217" s="74"/>
      <c r="AF2217" s="74"/>
      <c r="BX2217" s="73"/>
      <c r="BY2217" s="74"/>
      <c r="BZ2217" s="74"/>
      <c r="CA2217" s="74"/>
      <c r="CF2217" s="79"/>
      <c r="CL2217" s="79"/>
    </row>
    <row r="2218" spans="30:90">
      <c r="AD2218" s="73"/>
      <c r="AE2218" s="74"/>
      <c r="AF2218" s="74"/>
      <c r="BX2218" s="73"/>
      <c r="BY2218" s="74"/>
      <c r="BZ2218" s="74"/>
      <c r="CA2218" s="74"/>
      <c r="CF2218" s="79"/>
      <c r="CL2218" s="79"/>
    </row>
    <row r="2219" spans="30:90">
      <c r="AD2219" s="73"/>
      <c r="AE2219" s="74"/>
      <c r="AF2219" s="74"/>
      <c r="BX2219" s="73"/>
      <c r="BY2219" s="74"/>
      <c r="BZ2219" s="74"/>
      <c r="CA2219" s="74"/>
      <c r="CF2219" s="79"/>
      <c r="CL2219" s="79"/>
    </row>
    <row r="2220" spans="30:90">
      <c r="AD2220" s="73"/>
      <c r="AE2220" s="74"/>
      <c r="AF2220" s="74"/>
      <c r="BX2220" s="73"/>
      <c r="BY2220" s="74"/>
      <c r="BZ2220" s="74"/>
      <c r="CA2220" s="74"/>
      <c r="CF2220" s="79"/>
      <c r="CL2220" s="79"/>
    </row>
    <row r="2221" spans="30:90">
      <c r="AD2221" s="73"/>
      <c r="AE2221" s="74"/>
      <c r="AF2221" s="74"/>
      <c r="BX2221" s="73"/>
      <c r="BY2221" s="74"/>
      <c r="BZ2221" s="74"/>
      <c r="CA2221" s="74"/>
      <c r="CF2221" s="79"/>
      <c r="CL2221" s="79"/>
    </row>
    <row r="2222" spans="30:90">
      <c r="AD2222" s="73"/>
      <c r="AE2222" s="74"/>
      <c r="AF2222" s="74"/>
      <c r="BX2222" s="73"/>
      <c r="BY2222" s="74"/>
      <c r="BZ2222" s="74"/>
      <c r="CA2222" s="74"/>
      <c r="CF2222" s="79"/>
      <c r="CL2222" s="79"/>
    </row>
    <row r="2223" spans="30:90">
      <c r="AD2223" s="73"/>
      <c r="AE2223" s="74"/>
      <c r="AF2223" s="74"/>
      <c r="BX2223" s="73"/>
      <c r="BY2223" s="74"/>
      <c r="BZ2223" s="74"/>
      <c r="CA2223" s="74"/>
      <c r="CF2223" s="79"/>
      <c r="CL2223" s="79"/>
    </row>
    <row r="2224" spans="30:90">
      <c r="AD2224" s="73"/>
      <c r="AE2224" s="74"/>
      <c r="AF2224" s="74"/>
      <c r="BX2224" s="73"/>
      <c r="BY2224" s="74"/>
      <c r="BZ2224" s="74"/>
      <c r="CA2224" s="74"/>
      <c r="CF2224" s="79"/>
      <c r="CL2224" s="79"/>
    </row>
    <row r="2225" spans="30:90">
      <c r="AD2225" s="73"/>
      <c r="AE2225" s="74"/>
      <c r="AF2225" s="74"/>
      <c r="BX2225" s="73"/>
      <c r="BY2225" s="74"/>
      <c r="BZ2225" s="74"/>
      <c r="CA2225" s="74"/>
      <c r="CF2225" s="79"/>
      <c r="CL2225" s="79"/>
    </row>
    <row r="2226" spans="30:90">
      <c r="AD2226" s="73"/>
      <c r="AE2226" s="74"/>
      <c r="AF2226" s="74"/>
      <c r="BX2226" s="73"/>
      <c r="BY2226" s="74"/>
      <c r="BZ2226" s="74"/>
      <c r="CA2226" s="74"/>
      <c r="CF2226" s="79"/>
      <c r="CL2226" s="79"/>
    </row>
    <row r="2227" spans="30:90">
      <c r="AD2227" s="73"/>
      <c r="AE2227" s="74"/>
      <c r="AF2227" s="74"/>
      <c r="BX2227" s="73"/>
      <c r="BY2227" s="74"/>
      <c r="BZ2227" s="74"/>
      <c r="CA2227" s="74"/>
      <c r="CF2227" s="79"/>
      <c r="CL2227" s="79"/>
    </row>
    <row r="2228" spans="30:90">
      <c r="AD2228" s="73"/>
      <c r="AE2228" s="74"/>
      <c r="AF2228" s="74"/>
      <c r="BX2228" s="73"/>
      <c r="BY2228" s="74"/>
      <c r="BZ2228" s="74"/>
      <c r="CA2228" s="74"/>
      <c r="CF2228" s="79"/>
      <c r="CL2228" s="79"/>
    </row>
    <row r="2229" spans="30:90">
      <c r="AD2229" s="73"/>
      <c r="AE2229" s="74"/>
      <c r="AF2229" s="74"/>
      <c r="BX2229" s="73"/>
      <c r="BY2229" s="74"/>
      <c r="BZ2229" s="74"/>
      <c r="CA2229" s="74"/>
      <c r="CF2229" s="79"/>
      <c r="CL2229" s="79"/>
    </row>
    <row r="2230" spans="30:90">
      <c r="AD2230" s="73"/>
      <c r="AE2230" s="74"/>
      <c r="AF2230" s="74"/>
      <c r="BX2230" s="73"/>
      <c r="BY2230" s="74"/>
      <c r="BZ2230" s="74"/>
      <c r="CA2230" s="74"/>
      <c r="CF2230" s="79"/>
      <c r="CL2230" s="79"/>
    </row>
    <row r="2231" spans="30:90">
      <c r="AD2231" s="73"/>
      <c r="AE2231" s="74"/>
      <c r="AF2231" s="74"/>
      <c r="BX2231" s="73"/>
      <c r="BY2231" s="74"/>
      <c r="BZ2231" s="74"/>
      <c r="CA2231" s="74"/>
      <c r="CF2231" s="79"/>
      <c r="CL2231" s="79"/>
    </row>
    <row r="2232" spans="30:90">
      <c r="AD2232" s="73"/>
      <c r="AE2232" s="74"/>
      <c r="AF2232" s="74"/>
      <c r="BX2232" s="73"/>
      <c r="BY2232" s="74"/>
      <c r="BZ2232" s="74"/>
      <c r="CA2232" s="74"/>
      <c r="CF2232" s="79"/>
      <c r="CL2232" s="79"/>
    </row>
    <row r="2233" spans="30:90">
      <c r="AD2233" s="73"/>
      <c r="AE2233" s="74"/>
      <c r="AF2233" s="74"/>
      <c r="BX2233" s="73"/>
      <c r="BY2233" s="74"/>
      <c r="BZ2233" s="74"/>
      <c r="CA2233" s="74"/>
      <c r="CF2233" s="79"/>
      <c r="CL2233" s="79"/>
    </row>
    <row r="2234" spans="30:90">
      <c r="AD2234" s="73"/>
      <c r="AE2234" s="74"/>
      <c r="AF2234" s="74"/>
      <c r="BX2234" s="73"/>
      <c r="BY2234" s="74"/>
      <c r="BZ2234" s="74"/>
      <c r="CA2234" s="74"/>
      <c r="CF2234" s="79"/>
      <c r="CL2234" s="79"/>
    </row>
    <row r="2235" spans="30:90">
      <c r="AD2235" s="73"/>
      <c r="AE2235" s="74"/>
      <c r="AF2235" s="74"/>
      <c r="BX2235" s="73"/>
      <c r="BY2235" s="74"/>
      <c r="BZ2235" s="74"/>
      <c r="CA2235" s="74"/>
      <c r="CF2235" s="79"/>
      <c r="CL2235" s="79"/>
    </row>
    <row r="2236" spans="30:90">
      <c r="AD2236" s="73"/>
      <c r="AE2236" s="74"/>
      <c r="AF2236" s="74"/>
      <c r="BX2236" s="73"/>
      <c r="BY2236" s="74"/>
      <c r="BZ2236" s="74"/>
      <c r="CA2236" s="74"/>
      <c r="CF2236" s="79"/>
      <c r="CL2236" s="79"/>
    </row>
    <row r="2237" spans="30:90">
      <c r="AD2237" s="73"/>
      <c r="AE2237" s="74"/>
      <c r="AF2237" s="74"/>
      <c r="BX2237" s="73"/>
      <c r="BY2237" s="74"/>
      <c r="BZ2237" s="74"/>
      <c r="CA2237" s="74"/>
      <c r="CF2237" s="79"/>
      <c r="CL2237" s="79"/>
    </row>
    <row r="2238" spans="30:90">
      <c r="AD2238" s="73"/>
      <c r="AE2238" s="74"/>
      <c r="AF2238" s="74"/>
      <c r="BX2238" s="73"/>
      <c r="BY2238" s="74"/>
      <c r="BZ2238" s="74"/>
      <c r="CA2238" s="74"/>
      <c r="CF2238" s="79"/>
      <c r="CL2238" s="79"/>
    </row>
    <row r="2239" spans="30:90">
      <c r="AD2239" s="73"/>
      <c r="AE2239" s="74"/>
      <c r="AF2239" s="74"/>
      <c r="BX2239" s="73"/>
      <c r="BY2239" s="74"/>
      <c r="BZ2239" s="74"/>
      <c r="CA2239" s="74"/>
      <c r="CF2239" s="79"/>
      <c r="CL2239" s="79"/>
    </row>
    <row r="2240" spans="30:90">
      <c r="AD2240" s="73"/>
      <c r="AE2240" s="74"/>
      <c r="AF2240" s="74"/>
      <c r="BX2240" s="73"/>
      <c r="BY2240" s="74"/>
      <c r="BZ2240" s="74"/>
      <c r="CA2240" s="74"/>
      <c r="CF2240" s="79"/>
      <c r="CL2240" s="79"/>
    </row>
    <row r="2241" spans="30:90">
      <c r="AD2241" s="73"/>
      <c r="AE2241" s="74"/>
      <c r="AF2241" s="74"/>
      <c r="BX2241" s="73"/>
      <c r="BY2241" s="74"/>
      <c r="BZ2241" s="74"/>
      <c r="CA2241" s="74"/>
      <c r="CF2241" s="79"/>
      <c r="CL2241" s="79"/>
    </row>
    <row r="2242" spans="30:90">
      <c r="AD2242" s="73"/>
      <c r="AE2242" s="74"/>
      <c r="AF2242" s="74"/>
      <c r="BX2242" s="73"/>
      <c r="BY2242" s="74"/>
      <c r="BZ2242" s="74"/>
      <c r="CA2242" s="74"/>
      <c r="CF2242" s="79"/>
      <c r="CL2242" s="79"/>
    </row>
    <row r="2243" spans="30:90">
      <c r="AD2243" s="73"/>
      <c r="AE2243" s="74"/>
      <c r="AF2243" s="74"/>
      <c r="BX2243" s="73"/>
      <c r="BY2243" s="74"/>
      <c r="BZ2243" s="74"/>
      <c r="CA2243" s="74"/>
      <c r="CF2243" s="79"/>
      <c r="CL2243" s="79"/>
    </row>
    <row r="2244" spans="30:90">
      <c r="AD2244" s="73"/>
      <c r="AE2244" s="74"/>
      <c r="AF2244" s="74"/>
      <c r="BX2244" s="73"/>
      <c r="BY2244" s="74"/>
      <c r="BZ2244" s="74"/>
      <c r="CA2244" s="74"/>
      <c r="CF2244" s="79"/>
      <c r="CL2244" s="79"/>
    </row>
    <row r="2245" spans="30:90">
      <c r="AD2245" s="73"/>
      <c r="AE2245" s="74"/>
      <c r="AF2245" s="74"/>
      <c r="BX2245" s="73"/>
      <c r="BY2245" s="74"/>
      <c r="BZ2245" s="74"/>
      <c r="CA2245" s="74"/>
      <c r="CF2245" s="79"/>
      <c r="CL2245" s="79"/>
    </row>
    <row r="2246" spans="30:90">
      <c r="AD2246" s="73"/>
      <c r="AE2246" s="74"/>
      <c r="AF2246" s="74"/>
      <c r="BX2246" s="73"/>
      <c r="BY2246" s="74"/>
      <c r="BZ2246" s="74"/>
      <c r="CA2246" s="74"/>
      <c r="CF2246" s="79"/>
      <c r="CL2246" s="79"/>
    </row>
    <row r="2247" spans="30:90">
      <c r="AD2247" s="73"/>
      <c r="AE2247" s="74"/>
      <c r="AF2247" s="74"/>
      <c r="BX2247" s="73"/>
      <c r="BY2247" s="74"/>
      <c r="BZ2247" s="74"/>
      <c r="CA2247" s="74"/>
      <c r="CF2247" s="79"/>
      <c r="CL2247" s="79"/>
    </row>
    <row r="2248" spans="30:90">
      <c r="AD2248" s="73"/>
      <c r="AE2248" s="74"/>
      <c r="AF2248" s="74"/>
      <c r="BX2248" s="73"/>
      <c r="BY2248" s="74"/>
      <c r="BZ2248" s="74"/>
      <c r="CA2248" s="74"/>
      <c r="CF2248" s="79"/>
      <c r="CL2248" s="79"/>
    </row>
    <row r="2249" spans="30:90">
      <c r="AD2249" s="73"/>
      <c r="AE2249" s="74"/>
      <c r="AF2249" s="74"/>
      <c r="BX2249" s="73"/>
      <c r="BY2249" s="74"/>
      <c r="BZ2249" s="74"/>
      <c r="CA2249" s="74"/>
      <c r="CF2249" s="79"/>
      <c r="CL2249" s="79"/>
    </row>
    <row r="2250" spans="30:90">
      <c r="AD2250" s="73"/>
      <c r="AE2250" s="74"/>
      <c r="AF2250" s="74"/>
      <c r="BX2250" s="73"/>
      <c r="BY2250" s="74"/>
      <c r="BZ2250" s="74"/>
      <c r="CA2250" s="74"/>
      <c r="CF2250" s="79"/>
      <c r="CL2250" s="79"/>
    </row>
    <row r="2251" spans="30:90">
      <c r="AD2251" s="73"/>
      <c r="AE2251" s="74"/>
      <c r="AF2251" s="74"/>
      <c r="BX2251" s="73"/>
      <c r="BY2251" s="74"/>
      <c r="BZ2251" s="74"/>
      <c r="CA2251" s="74"/>
      <c r="CF2251" s="79"/>
      <c r="CL2251" s="79"/>
    </row>
    <row r="2252" spans="30:90">
      <c r="AD2252" s="73"/>
      <c r="AE2252" s="74"/>
      <c r="AF2252" s="74"/>
      <c r="BX2252" s="73"/>
      <c r="BY2252" s="74"/>
      <c r="BZ2252" s="74"/>
      <c r="CA2252" s="74"/>
      <c r="CF2252" s="79"/>
      <c r="CL2252" s="79"/>
    </row>
    <row r="2253" spans="30:90">
      <c r="AD2253" s="73"/>
      <c r="AE2253" s="74"/>
      <c r="AF2253" s="74"/>
      <c r="BX2253" s="73"/>
      <c r="BY2253" s="74"/>
      <c r="BZ2253" s="74"/>
      <c r="CA2253" s="74"/>
      <c r="CF2253" s="79"/>
      <c r="CL2253" s="79"/>
    </row>
    <row r="2254" spans="30:90">
      <c r="AD2254" s="73"/>
      <c r="AE2254" s="74"/>
      <c r="AF2254" s="74"/>
      <c r="BX2254" s="73"/>
      <c r="BY2254" s="74"/>
      <c r="BZ2254" s="74"/>
      <c r="CA2254" s="74"/>
      <c r="CF2254" s="79"/>
      <c r="CL2254" s="79"/>
    </row>
    <row r="2255" spans="30:90">
      <c r="AD2255" s="73"/>
      <c r="AE2255" s="74"/>
      <c r="AF2255" s="74"/>
      <c r="BX2255" s="73"/>
      <c r="BY2255" s="74"/>
      <c r="BZ2255" s="74"/>
      <c r="CA2255" s="74"/>
      <c r="CF2255" s="79"/>
      <c r="CL2255" s="79"/>
    </row>
    <row r="2256" spans="30:90">
      <c r="AD2256" s="73"/>
      <c r="AE2256" s="74"/>
      <c r="AF2256" s="74"/>
      <c r="BX2256" s="73"/>
      <c r="BY2256" s="74"/>
      <c r="BZ2256" s="74"/>
      <c r="CA2256" s="74"/>
      <c r="CF2256" s="79"/>
      <c r="CL2256" s="79"/>
    </row>
    <row r="2257" spans="30:90">
      <c r="AD2257" s="73"/>
      <c r="AE2257" s="74"/>
      <c r="AF2257" s="74"/>
      <c r="BX2257" s="73"/>
      <c r="BY2257" s="74"/>
      <c r="BZ2257" s="74"/>
      <c r="CA2257" s="74"/>
      <c r="CF2257" s="79"/>
      <c r="CL2257" s="79"/>
    </row>
    <row r="2258" spans="30:90">
      <c r="AD2258" s="73"/>
      <c r="AE2258" s="74"/>
      <c r="AF2258" s="74"/>
      <c r="BX2258" s="73"/>
      <c r="BY2258" s="74"/>
      <c r="BZ2258" s="74"/>
      <c r="CA2258" s="74"/>
      <c r="CF2258" s="79"/>
      <c r="CL2258" s="79"/>
    </row>
    <row r="2259" spans="30:90">
      <c r="AD2259" s="73"/>
      <c r="AE2259" s="74"/>
      <c r="AF2259" s="74"/>
      <c r="BX2259" s="73"/>
      <c r="BY2259" s="74"/>
      <c r="BZ2259" s="74"/>
      <c r="CA2259" s="74"/>
      <c r="CF2259" s="79"/>
      <c r="CL2259" s="79"/>
    </row>
    <row r="2260" spans="30:90">
      <c r="AD2260" s="73"/>
      <c r="AE2260" s="74"/>
      <c r="AF2260" s="74"/>
      <c r="BX2260" s="73"/>
      <c r="BY2260" s="74"/>
      <c r="BZ2260" s="74"/>
      <c r="CA2260" s="74"/>
      <c r="CF2260" s="79"/>
      <c r="CL2260" s="79"/>
    </row>
    <row r="2261" spans="30:90">
      <c r="AD2261" s="73"/>
      <c r="AE2261" s="74"/>
      <c r="AF2261" s="74"/>
      <c r="BX2261" s="73"/>
      <c r="BY2261" s="74"/>
      <c r="BZ2261" s="74"/>
      <c r="CA2261" s="74"/>
      <c r="CF2261" s="79"/>
      <c r="CL2261" s="79"/>
    </row>
    <row r="2262" spans="30:90">
      <c r="AD2262" s="73"/>
      <c r="AE2262" s="74"/>
      <c r="AF2262" s="74"/>
      <c r="BX2262" s="73"/>
      <c r="BY2262" s="74"/>
      <c r="BZ2262" s="74"/>
      <c r="CA2262" s="74"/>
      <c r="CF2262" s="79"/>
      <c r="CL2262" s="79"/>
    </row>
    <row r="2263" spans="30:90">
      <c r="AD2263" s="73"/>
      <c r="AE2263" s="74"/>
      <c r="AF2263" s="74"/>
      <c r="BX2263" s="73"/>
      <c r="BY2263" s="74"/>
      <c r="BZ2263" s="74"/>
      <c r="CA2263" s="74"/>
      <c r="CF2263" s="79"/>
      <c r="CL2263" s="79"/>
    </row>
    <row r="2264" spans="30:90">
      <c r="AD2264" s="73"/>
      <c r="AE2264" s="74"/>
      <c r="AF2264" s="74"/>
      <c r="BX2264" s="73"/>
      <c r="BY2264" s="74"/>
      <c r="BZ2264" s="74"/>
      <c r="CA2264" s="74"/>
      <c r="CF2264" s="79"/>
      <c r="CL2264" s="79"/>
    </row>
    <row r="2265" spans="30:90">
      <c r="AD2265" s="73"/>
      <c r="AE2265" s="74"/>
      <c r="AF2265" s="74"/>
      <c r="BX2265" s="73"/>
      <c r="BY2265" s="74"/>
      <c r="BZ2265" s="74"/>
      <c r="CA2265" s="74"/>
      <c r="CF2265" s="79"/>
      <c r="CL2265" s="79"/>
    </row>
    <row r="2266" spans="30:90">
      <c r="AD2266" s="73"/>
      <c r="AE2266" s="74"/>
      <c r="AF2266" s="74"/>
      <c r="BX2266" s="73"/>
      <c r="BY2266" s="74"/>
      <c r="BZ2266" s="74"/>
      <c r="CA2266" s="74"/>
      <c r="CF2266" s="79"/>
      <c r="CL2266" s="79"/>
    </row>
    <row r="2267" spans="30:90">
      <c r="AD2267" s="73"/>
      <c r="AE2267" s="74"/>
      <c r="AF2267" s="74"/>
      <c r="BX2267" s="73"/>
      <c r="BY2267" s="74"/>
      <c r="BZ2267" s="74"/>
      <c r="CA2267" s="74"/>
      <c r="CF2267" s="79"/>
      <c r="CL2267" s="79"/>
    </row>
    <row r="2268" spans="30:90">
      <c r="AD2268" s="73"/>
      <c r="AE2268" s="74"/>
      <c r="AF2268" s="74"/>
      <c r="BX2268" s="73"/>
      <c r="BY2268" s="74"/>
      <c r="BZ2268" s="74"/>
      <c r="CA2268" s="74"/>
      <c r="CF2268" s="79"/>
      <c r="CL2268" s="79"/>
    </row>
    <row r="2269" spans="30:90">
      <c r="AD2269" s="73"/>
      <c r="AE2269" s="74"/>
      <c r="AF2269" s="74"/>
      <c r="BX2269" s="73"/>
      <c r="BY2269" s="74"/>
      <c r="BZ2269" s="74"/>
      <c r="CA2269" s="74"/>
      <c r="CF2269" s="79"/>
      <c r="CL2269" s="79"/>
    </row>
    <row r="2270" spans="30:90">
      <c r="AD2270" s="73"/>
      <c r="AE2270" s="74"/>
      <c r="AF2270" s="74"/>
      <c r="BX2270" s="73"/>
      <c r="BY2270" s="74"/>
      <c r="BZ2270" s="74"/>
      <c r="CA2270" s="74"/>
      <c r="CF2270" s="79"/>
      <c r="CL2270" s="79"/>
    </row>
    <row r="2271" spans="30:90">
      <c r="AD2271" s="73"/>
      <c r="AE2271" s="74"/>
      <c r="AF2271" s="74"/>
      <c r="BX2271" s="73"/>
      <c r="BY2271" s="74"/>
      <c r="BZ2271" s="74"/>
      <c r="CA2271" s="74"/>
      <c r="CF2271" s="79"/>
      <c r="CL2271" s="79"/>
    </row>
    <row r="2272" spans="30:90">
      <c r="AD2272" s="73"/>
      <c r="AE2272" s="74"/>
      <c r="AF2272" s="74"/>
      <c r="BX2272" s="73"/>
      <c r="BY2272" s="74"/>
      <c r="BZ2272" s="74"/>
      <c r="CA2272" s="74"/>
      <c r="CF2272" s="79"/>
      <c r="CL2272" s="79"/>
    </row>
    <row r="2273" spans="30:90">
      <c r="AD2273" s="73"/>
      <c r="AE2273" s="74"/>
      <c r="AF2273" s="74"/>
      <c r="BX2273" s="73"/>
      <c r="BY2273" s="74"/>
      <c r="BZ2273" s="74"/>
      <c r="CA2273" s="74"/>
      <c r="CF2273" s="79"/>
      <c r="CL2273" s="79"/>
    </row>
    <row r="2274" spans="30:90">
      <c r="AD2274" s="73"/>
      <c r="AE2274" s="74"/>
      <c r="AF2274" s="74"/>
      <c r="BX2274" s="73"/>
      <c r="BY2274" s="74"/>
      <c r="BZ2274" s="74"/>
      <c r="CA2274" s="74"/>
      <c r="CF2274" s="79"/>
      <c r="CL2274" s="79"/>
    </row>
    <row r="2275" spans="30:90">
      <c r="AD2275" s="73"/>
      <c r="AE2275" s="74"/>
      <c r="AF2275" s="74"/>
      <c r="BX2275" s="73"/>
      <c r="BY2275" s="74"/>
      <c r="BZ2275" s="74"/>
      <c r="CA2275" s="74"/>
      <c r="CF2275" s="79"/>
      <c r="CL2275" s="79"/>
    </row>
    <row r="2276" spans="30:90">
      <c r="AD2276" s="73"/>
      <c r="AE2276" s="74"/>
      <c r="AF2276" s="74"/>
      <c r="BX2276" s="73"/>
      <c r="BY2276" s="74"/>
      <c r="BZ2276" s="74"/>
      <c r="CA2276" s="74"/>
      <c r="CF2276" s="79"/>
      <c r="CL2276" s="79"/>
    </row>
    <row r="2277" spans="30:90">
      <c r="AD2277" s="73"/>
      <c r="AE2277" s="74"/>
      <c r="AF2277" s="74"/>
      <c r="BX2277" s="73"/>
      <c r="BY2277" s="74"/>
      <c r="BZ2277" s="74"/>
      <c r="CA2277" s="74"/>
      <c r="CF2277" s="79"/>
      <c r="CL2277" s="79"/>
    </row>
    <row r="2278" spans="30:90">
      <c r="AD2278" s="73"/>
      <c r="AE2278" s="74"/>
      <c r="AF2278" s="74"/>
      <c r="BX2278" s="73"/>
      <c r="BY2278" s="74"/>
      <c r="BZ2278" s="74"/>
      <c r="CA2278" s="74"/>
      <c r="CF2278" s="79"/>
      <c r="CL2278" s="79"/>
    </row>
    <row r="2279" spans="30:90">
      <c r="AD2279" s="73"/>
      <c r="AE2279" s="74"/>
      <c r="AF2279" s="74"/>
      <c r="BX2279" s="73"/>
      <c r="BY2279" s="74"/>
      <c r="BZ2279" s="74"/>
      <c r="CA2279" s="74"/>
      <c r="CF2279" s="79"/>
      <c r="CL2279" s="79"/>
    </row>
    <row r="2280" spans="30:90">
      <c r="AD2280" s="73"/>
      <c r="AE2280" s="74"/>
      <c r="AF2280" s="74"/>
      <c r="BX2280" s="73"/>
      <c r="BY2280" s="74"/>
      <c r="BZ2280" s="74"/>
      <c r="CA2280" s="74"/>
      <c r="CF2280" s="79"/>
      <c r="CL2280" s="79"/>
    </row>
    <row r="2281" spans="30:90">
      <c r="AD2281" s="73"/>
      <c r="AE2281" s="74"/>
      <c r="AF2281" s="74"/>
      <c r="BX2281" s="73"/>
      <c r="BY2281" s="74"/>
      <c r="BZ2281" s="74"/>
      <c r="CA2281" s="74"/>
      <c r="CF2281" s="79"/>
      <c r="CL2281" s="79"/>
    </row>
    <row r="2282" spans="30:90">
      <c r="AD2282" s="73"/>
      <c r="AE2282" s="74"/>
      <c r="AF2282" s="74"/>
      <c r="BX2282" s="73"/>
      <c r="BY2282" s="74"/>
      <c r="BZ2282" s="74"/>
      <c r="CA2282" s="74"/>
      <c r="CF2282" s="79"/>
      <c r="CL2282" s="79"/>
    </row>
    <row r="2283" spans="30:90">
      <c r="AD2283" s="73"/>
      <c r="AE2283" s="74"/>
      <c r="AF2283" s="74"/>
      <c r="BX2283" s="73"/>
      <c r="BY2283" s="74"/>
      <c r="BZ2283" s="74"/>
      <c r="CA2283" s="74"/>
      <c r="CF2283" s="79"/>
      <c r="CL2283" s="79"/>
    </row>
    <row r="2284" spans="30:90">
      <c r="AD2284" s="73"/>
      <c r="AE2284" s="74"/>
      <c r="AF2284" s="74"/>
      <c r="BX2284" s="73"/>
      <c r="BY2284" s="74"/>
      <c r="BZ2284" s="74"/>
      <c r="CA2284" s="74"/>
      <c r="CF2284" s="79"/>
      <c r="CL2284" s="79"/>
    </row>
    <row r="2285" spans="30:90">
      <c r="AD2285" s="73"/>
      <c r="AE2285" s="74"/>
      <c r="AF2285" s="74"/>
      <c r="BX2285" s="73"/>
      <c r="BY2285" s="74"/>
      <c r="BZ2285" s="74"/>
      <c r="CA2285" s="74"/>
      <c r="CF2285" s="79"/>
      <c r="CL2285" s="79"/>
    </row>
    <row r="2286" spans="30:90">
      <c r="AD2286" s="73"/>
      <c r="AE2286" s="74"/>
      <c r="AF2286" s="74"/>
      <c r="BX2286" s="73"/>
      <c r="BY2286" s="74"/>
      <c r="BZ2286" s="74"/>
      <c r="CA2286" s="74"/>
      <c r="CF2286" s="79"/>
      <c r="CL2286" s="79"/>
    </row>
    <row r="2287" spans="30:90">
      <c r="AD2287" s="73"/>
      <c r="AE2287" s="74"/>
      <c r="AF2287" s="74"/>
      <c r="BX2287" s="73"/>
      <c r="BY2287" s="74"/>
      <c r="BZ2287" s="74"/>
      <c r="CA2287" s="74"/>
      <c r="CF2287" s="79"/>
      <c r="CL2287" s="79"/>
    </row>
    <row r="2288" spans="30:90">
      <c r="AD2288" s="73"/>
      <c r="AE2288" s="74"/>
      <c r="AF2288" s="74"/>
      <c r="BX2288" s="73"/>
      <c r="BY2288" s="74"/>
      <c r="BZ2288" s="74"/>
      <c r="CA2288" s="74"/>
      <c r="CF2288" s="79"/>
      <c r="CL2288" s="79"/>
    </row>
    <row r="2289" spans="30:90">
      <c r="AD2289" s="73"/>
      <c r="AE2289" s="74"/>
      <c r="AF2289" s="74"/>
      <c r="BX2289" s="73"/>
      <c r="BY2289" s="74"/>
      <c r="BZ2289" s="74"/>
      <c r="CA2289" s="74"/>
      <c r="CF2289" s="79"/>
      <c r="CL2289" s="79"/>
    </row>
    <row r="2290" spans="30:90">
      <c r="AD2290" s="73"/>
      <c r="AE2290" s="74"/>
      <c r="AF2290" s="74"/>
      <c r="BX2290" s="73"/>
      <c r="BY2290" s="74"/>
      <c r="BZ2290" s="74"/>
      <c r="CA2290" s="74"/>
      <c r="CF2290" s="79"/>
      <c r="CL2290" s="79"/>
    </row>
    <row r="2291" spans="30:90">
      <c r="AD2291" s="73"/>
      <c r="AE2291" s="74"/>
      <c r="AF2291" s="74"/>
      <c r="BX2291" s="73"/>
      <c r="BY2291" s="74"/>
      <c r="BZ2291" s="74"/>
      <c r="CA2291" s="74"/>
      <c r="CF2291" s="79"/>
      <c r="CL2291" s="79"/>
    </row>
    <row r="2292" spans="30:90">
      <c r="AD2292" s="73"/>
      <c r="AE2292" s="74"/>
      <c r="AF2292" s="74"/>
      <c r="BX2292" s="73"/>
      <c r="BY2292" s="74"/>
      <c r="BZ2292" s="74"/>
      <c r="CA2292" s="74"/>
      <c r="CF2292" s="79"/>
      <c r="CL2292" s="79"/>
    </row>
    <row r="2293" spans="30:90">
      <c r="AD2293" s="73"/>
      <c r="AE2293" s="74"/>
      <c r="AF2293" s="74"/>
      <c r="BX2293" s="73"/>
      <c r="BY2293" s="74"/>
      <c r="BZ2293" s="74"/>
      <c r="CA2293" s="74"/>
      <c r="CF2293" s="79"/>
      <c r="CL2293" s="79"/>
    </row>
    <row r="2294" spans="30:90">
      <c r="AD2294" s="73"/>
      <c r="AE2294" s="74"/>
      <c r="AF2294" s="74"/>
      <c r="BX2294" s="73"/>
      <c r="BY2294" s="74"/>
      <c r="BZ2294" s="74"/>
      <c r="CA2294" s="74"/>
      <c r="CF2294" s="79"/>
      <c r="CL2294" s="79"/>
    </row>
    <row r="2295" spans="30:90">
      <c r="AD2295" s="73"/>
      <c r="AE2295" s="74"/>
      <c r="AF2295" s="74"/>
      <c r="BX2295" s="73"/>
      <c r="BY2295" s="74"/>
      <c r="BZ2295" s="74"/>
      <c r="CA2295" s="74"/>
      <c r="CF2295" s="79"/>
      <c r="CL2295" s="79"/>
    </row>
    <row r="2296" spans="30:90">
      <c r="AD2296" s="73"/>
      <c r="AE2296" s="74"/>
      <c r="AF2296" s="74"/>
      <c r="BX2296" s="73"/>
      <c r="BY2296" s="74"/>
      <c r="BZ2296" s="74"/>
      <c r="CA2296" s="74"/>
      <c r="CF2296" s="79"/>
      <c r="CL2296" s="79"/>
    </row>
    <row r="2297" spans="30:90">
      <c r="AD2297" s="73"/>
      <c r="AE2297" s="74"/>
      <c r="AF2297" s="74"/>
      <c r="BX2297" s="73"/>
      <c r="BY2297" s="74"/>
      <c r="BZ2297" s="74"/>
      <c r="CA2297" s="74"/>
      <c r="CF2297" s="79"/>
      <c r="CL2297" s="79"/>
    </row>
    <row r="2298" spans="30:90">
      <c r="AD2298" s="73"/>
      <c r="AE2298" s="74"/>
      <c r="AF2298" s="74"/>
      <c r="BX2298" s="73"/>
      <c r="BY2298" s="74"/>
      <c r="BZ2298" s="74"/>
      <c r="CA2298" s="74"/>
      <c r="CF2298" s="79"/>
      <c r="CL2298" s="79"/>
    </row>
    <row r="2299" spans="30:90">
      <c r="AD2299" s="73"/>
      <c r="AE2299" s="74"/>
      <c r="AF2299" s="74"/>
      <c r="BX2299" s="73"/>
      <c r="BY2299" s="74"/>
      <c r="BZ2299" s="74"/>
      <c r="CA2299" s="74"/>
      <c r="CF2299" s="79"/>
      <c r="CL2299" s="79"/>
    </row>
    <row r="2300" spans="30:90">
      <c r="AD2300" s="73"/>
      <c r="AE2300" s="74"/>
      <c r="AF2300" s="74"/>
      <c r="BX2300" s="73"/>
      <c r="BY2300" s="74"/>
      <c r="BZ2300" s="74"/>
      <c r="CA2300" s="74"/>
      <c r="CF2300" s="79"/>
      <c r="CL2300" s="79"/>
    </row>
    <row r="2301" spans="30:90">
      <c r="AD2301" s="73"/>
      <c r="AE2301" s="74"/>
      <c r="AF2301" s="74"/>
      <c r="BX2301" s="73"/>
      <c r="BY2301" s="74"/>
      <c r="BZ2301" s="74"/>
      <c r="CA2301" s="74"/>
      <c r="CF2301" s="79"/>
      <c r="CL2301" s="79"/>
    </row>
    <row r="2302" spans="30:90">
      <c r="AD2302" s="73"/>
      <c r="AE2302" s="74"/>
      <c r="AF2302" s="74"/>
      <c r="BX2302" s="73"/>
      <c r="BY2302" s="74"/>
      <c r="BZ2302" s="74"/>
      <c r="CA2302" s="74"/>
      <c r="CF2302" s="79"/>
      <c r="CL2302" s="79"/>
    </row>
    <row r="2303" spans="30:90">
      <c r="AD2303" s="73"/>
      <c r="AE2303" s="74"/>
      <c r="AF2303" s="74"/>
      <c r="BX2303" s="73"/>
      <c r="BY2303" s="74"/>
      <c r="BZ2303" s="74"/>
      <c r="CA2303" s="74"/>
      <c r="CF2303" s="79"/>
      <c r="CL2303" s="79"/>
    </row>
    <row r="2304" spans="30:90">
      <c r="AD2304" s="73"/>
      <c r="AE2304" s="74"/>
      <c r="AF2304" s="74"/>
      <c r="BX2304" s="73"/>
      <c r="BY2304" s="74"/>
      <c r="BZ2304" s="74"/>
      <c r="CA2304" s="74"/>
      <c r="CF2304" s="79"/>
      <c r="CL2304" s="79"/>
    </row>
    <row r="2305" spans="30:90">
      <c r="AD2305" s="73"/>
      <c r="AE2305" s="74"/>
      <c r="AF2305" s="74"/>
      <c r="BX2305" s="73"/>
      <c r="BY2305" s="74"/>
      <c r="BZ2305" s="74"/>
      <c r="CA2305" s="74"/>
      <c r="CF2305" s="79"/>
      <c r="CL2305" s="79"/>
    </row>
    <row r="2306" spans="30:90">
      <c r="AD2306" s="73"/>
      <c r="AE2306" s="74"/>
      <c r="AF2306" s="74"/>
      <c r="BX2306" s="73"/>
      <c r="BY2306" s="74"/>
      <c r="BZ2306" s="74"/>
      <c r="CA2306" s="74"/>
      <c r="CF2306" s="79"/>
      <c r="CL2306" s="79"/>
    </row>
    <row r="2307" spans="30:90">
      <c r="AD2307" s="73"/>
      <c r="AE2307" s="74"/>
      <c r="AF2307" s="74"/>
      <c r="BX2307" s="73"/>
      <c r="BY2307" s="74"/>
      <c r="BZ2307" s="74"/>
      <c r="CA2307" s="74"/>
      <c r="CF2307" s="79"/>
      <c r="CL2307" s="79"/>
    </row>
    <row r="2308" spans="30:90">
      <c r="AD2308" s="73"/>
      <c r="AE2308" s="74"/>
      <c r="AF2308" s="74"/>
      <c r="BX2308" s="73"/>
      <c r="BY2308" s="74"/>
      <c r="BZ2308" s="74"/>
      <c r="CA2308" s="74"/>
      <c r="CF2308" s="79"/>
      <c r="CL2308" s="79"/>
    </row>
    <row r="2309" spans="30:90">
      <c r="AD2309" s="73"/>
      <c r="AE2309" s="74"/>
      <c r="AF2309" s="74"/>
      <c r="BX2309" s="73"/>
      <c r="BY2309" s="74"/>
      <c r="BZ2309" s="74"/>
      <c r="CA2309" s="74"/>
      <c r="CF2309" s="79"/>
      <c r="CL2309" s="79"/>
    </row>
    <row r="2310" spans="30:90">
      <c r="AD2310" s="73"/>
      <c r="AE2310" s="74"/>
      <c r="AF2310" s="74"/>
      <c r="BX2310" s="73"/>
      <c r="BY2310" s="74"/>
      <c r="BZ2310" s="74"/>
      <c r="CA2310" s="74"/>
      <c r="CF2310" s="79"/>
      <c r="CL2310" s="79"/>
    </row>
    <row r="2311" spans="30:90">
      <c r="AD2311" s="73"/>
      <c r="AE2311" s="74"/>
      <c r="AF2311" s="74"/>
      <c r="BX2311" s="73"/>
      <c r="BY2311" s="74"/>
      <c r="BZ2311" s="74"/>
      <c r="CA2311" s="74"/>
      <c r="CF2311" s="79"/>
      <c r="CL2311" s="79"/>
    </row>
    <row r="2312" spans="30:90">
      <c r="AD2312" s="73"/>
      <c r="AE2312" s="74"/>
      <c r="AF2312" s="74"/>
      <c r="BX2312" s="73"/>
      <c r="BY2312" s="74"/>
      <c r="BZ2312" s="74"/>
      <c r="CA2312" s="74"/>
      <c r="CF2312" s="79"/>
      <c r="CL2312" s="79"/>
    </row>
    <row r="2313" spans="30:90">
      <c r="AD2313" s="73"/>
      <c r="AE2313" s="74"/>
      <c r="AF2313" s="74"/>
      <c r="BX2313" s="73"/>
      <c r="BY2313" s="74"/>
      <c r="BZ2313" s="74"/>
      <c r="CA2313" s="74"/>
      <c r="CF2313" s="79"/>
      <c r="CL2313" s="79"/>
    </row>
    <row r="2314" spans="30:90">
      <c r="AD2314" s="73"/>
      <c r="AE2314" s="74"/>
      <c r="AF2314" s="74"/>
      <c r="BX2314" s="73"/>
      <c r="BY2314" s="74"/>
      <c r="BZ2314" s="74"/>
      <c r="CA2314" s="74"/>
      <c r="CF2314" s="79"/>
      <c r="CL2314" s="79"/>
    </row>
    <row r="2315" spans="30:90">
      <c r="AD2315" s="73"/>
      <c r="AE2315" s="74"/>
      <c r="AF2315" s="74"/>
      <c r="BX2315" s="73"/>
      <c r="BY2315" s="74"/>
      <c r="BZ2315" s="74"/>
      <c r="CA2315" s="74"/>
      <c r="CF2315" s="79"/>
      <c r="CL2315" s="79"/>
    </row>
    <row r="2316" spans="30:90">
      <c r="AD2316" s="73"/>
      <c r="AE2316" s="74"/>
      <c r="AF2316" s="74"/>
      <c r="BX2316" s="73"/>
      <c r="BY2316" s="74"/>
      <c r="BZ2316" s="74"/>
      <c r="CA2316" s="74"/>
      <c r="CF2316" s="79"/>
      <c r="CL2316" s="79"/>
    </row>
    <row r="2317" spans="30:90">
      <c r="AD2317" s="73"/>
      <c r="AE2317" s="74"/>
      <c r="AF2317" s="74"/>
      <c r="BX2317" s="73"/>
      <c r="BY2317" s="74"/>
      <c r="BZ2317" s="74"/>
      <c r="CA2317" s="74"/>
      <c r="CF2317" s="79"/>
      <c r="CL2317" s="79"/>
    </row>
    <row r="2318" spans="30:90">
      <c r="AD2318" s="73"/>
      <c r="AE2318" s="74"/>
      <c r="AF2318" s="74"/>
      <c r="BX2318" s="73"/>
      <c r="BY2318" s="74"/>
      <c r="BZ2318" s="74"/>
      <c r="CA2318" s="74"/>
      <c r="CF2318" s="79"/>
      <c r="CL2318" s="79"/>
    </row>
    <row r="2319" spans="30:90">
      <c r="AD2319" s="73"/>
      <c r="AE2319" s="74"/>
      <c r="AF2319" s="74"/>
      <c r="BX2319" s="73"/>
      <c r="BY2319" s="74"/>
      <c r="BZ2319" s="74"/>
      <c r="CA2319" s="74"/>
      <c r="CF2319" s="79"/>
      <c r="CL2319" s="79"/>
    </row>
    <row r="2320" spans="30:90">
      <c r="AD2320" s="73"/>
      <c r="AE2320" s="74"/>
      <c r="AF2320" s="74"/>
      <c r="BX2320" s="73"/>
      <c r="BY2320" s="74"/>
      <c r="BZ2320" s="74"/>
      <c r="CA2320" s="74"/>
      <c r="CF2320" s="79"/>
      <c r="CL2320" s="79"/>
    </row>
    <row r="2321" spans="30:90">
      <c r="AD2321" s="73"/>
      <c r="AE2321" s="74"/>
      <c r="AF2321" s="74"/>
      <c r="BX2321" s="73"/>
      <c r="BY2321" s="74"/>
      <c r="BZ2321" s="74"/>
      <c r="CA2321" s="74"/>
      <c r="CF2321" s="79"/>
      <c r="CL2321" s="79"/>
    </row>
    <row r="2322" spans="30:90">
      <c r="AD2322" s="73"/>
      <c r="AE2322" s="74"/>
      <c r="AF2322" s="74"/>
      <c r="BX2322" s="73"/>
      <c r="BY2322" s="74"/>
      <c r="BZ2322" s="74"/>
      <c r="CA2322" s="74"/>
      <c r="CF2322" s="79"/>
      <c r="CL2322" s="79"/>
    </row>
    <row r="2323" spans="30:90">
      <c r="AD2323" s="73"/>
      <c r="AE2323" s="74"/>
      <c r="AF2323" s="74"/>
      <c r="BX2323" s="73"/>
      <c r="BY2323" s="74"/>
      <c r="BZ2323" s="74"/>
      <c r="CA2323" s="74"/>
      <c r="CF2323" s="79"/>
      <c r="CL2323" s="79"/>
    </row>
    <row r="2324" spans="30:90">
      <c r="AD2324" s="73"/>
      <c r="AE2324" s="74"/>
      <c r="AF2324" s="74"/>
      <c r="BX2324" s="73"/>
      <c r="BY2324" s="74"/>
      <c r="BZ2324" s="74"/>
      <c r="CA2324" s="74"/>
      <c r="CF2324" s="79"/>
      <c r="CL2324" s="79"/>
    </row>
    <row r="2325" spans="30:90">
      <c r="AD2325" s="73"/>
      <c r="AE2325" s="74"/>
      <c r="AF2325" s="74"/>
      <c r="BX2325" s="73"/>
      <c r="BY2325" s="74"/>
      <c r="BZ2325" s="74"/>
      <c r="CA2325" s="74"/>
      <c r="CF2325" s="79"/>
      <c r="CL2325" s="79"/>
    </row>
    <row r="2326" spans="30:90">
      <c r="AD2326" s="73"/>
      <c r="AE2326" s="74"/>
      <c r="AF2326" s="74"/>
      <c r="BX2326" s="73"/>
      <c r="BY2326" s="74"/>
      <c r="BZ2326" s="74"/>
      <c r="CA2326" s="74"/>
      <c r="CF2326" s="79"/>
      <c r="CL2326" s="79"/>
    </row>
    <row r="2327" spans="30:90">
      <c r="AD2327" s="73"/>
      <c r="AE2327" s="74"/>
      <c r="AF2327" s="74"/>
      <c r="BX2327" s="73"/>
      <c r="BY2327" s="74"/>
      <c r="BZ2327" s="74"/>
      <c r="CA2327" s="74"/>
      <c r="CF2327" s="79"/>
      <c r="CL2327" s="79"/>
    </row>
    <row r="2328" spans="30:90">
      <c r="AD2328" s="73"/>
      <c r="AE2328" s="74"/>
      <c r="AF2328" s="74"/>
      <c r="BX2328" s="73"/>
      <c r="BY2328" s="74"/>
      <c r="BZ2328" s="74"/>
      <c r="CA2328" s="74"/>
      <c r="CF2328" s="79"/>
      <c r="CL2328" s="79"/>
    </row>
    <row r="2329" spans="30:90">
      <c r="AD2329" s="73"/>
      <c r="AE2329" s="74"/>
      <c r="AF2329" s="74"/>
      <c r="BX2329" s="73"/>
      <c r="BY2329" s="74"/>
      <c r="BZ2329" s="74"/>
      <c r="CA2329" s="74"/>
      <c r="CF2329" s="79"/>
      <c r="CL2329" s="79"/>
    </row>
    <row r="2330" spans="30:90">
      <c r="AD2330" s="73"/>
      <c r="AE2330" s="74"/>
      <c r="AF2330" s="74"/>
      <c r="BX2330" s="73"/>
      <c r="BY2330" s="74"/>
      <c r="BZ2330" s="74"/>
      <c r="CA2330" s="74"/>
      <c r="CF2330" s="79"/>
      <c r="CL2330" s="79"/>
    </row>
    <row r="2331" spans="30:90">
      <c r="AD2331" s="73"/>
      <c r="AE2331" s="74"/>
      <c r="AF2331" s="74"/>
      <c r="BX2331" s="73"/>
      <c r="BY2331" s="74"/>
      <c r="BZ2331" s="74"/>
      <c r="CA2331" s="74"/>
      <c r="CF2331" s="79"/>
      <c r="CL2331" s="79"/>
    </row>
    <row r="2332" spans="30:90">
      <c r="AD2332" s="73"/>
      <c r="AE2332" s="74"/>
      <c r="AF2332" s="74"/>
      <c r="BX2332" s="73"/>
      <c r="BY2332" s="74"/>
      <c r="BZ2332" s="74"/>
      <c r="CA2332" s="74"/>
      <c r="CF2332" s="79"/>
      <c r="CL2332" s="79"/>
    </row>
    <row r="2333" spans="30:90">
      <c r="AD2333" s="73"/>
      <c r="AE2333" s="74"/>
      <c r="AF2333" s="74"/>
      <c r="BX2333" s="73"/>
      <c r="BY2333" s="74"/>
      <c r="BZ2333" s="74"/>
      <c r="CA2333" s="74"/>
      <c r="CF2333" s="79"/>
      <c r="CL2333" s="79"/>
    </row>
    <row r="2334" spans="30:90">
      <c r="AD2334" s="73"/>
      <c r="AE2334" s="74"/>
      <c r="AF2334" s="74"/>
      <c r="BX2334" s="73"/>
      <c r="BY2334" s="74"/>
      <c r="BZ2334" s="74"/>
      <c r="CA2334" s="74"/>
      <c r="CF2334" s="79"/>
      <c r="CL2334" s="79"/>
    </row>
    <row r="2335" spans="30:90">
      <c r="AD2335" s="73"/>
      <c r="AE2335" s="74"/>
      <c r="AF2335" s="74"/>
      <c r="BX2335" s="73"/>
      <c r="BY2335" s="74"/>
      <c r="BZ2335" s="74"/>
      <c r="CA2335" s="74"/>
      <c r="CF2335" s="79"/>
      <c r="CL2335" s="79"/>
    </row>
    <row r="2336" spans="30:90">
      <c r="AD2336" s="73"/>
      <c r="AE2336" s="74"/>
      <c r="AF2336" s="74"/>
      <c r="BX2336" s="73"/>
      <c r="BY2336" s="74"/>
      <c r="BZ2336" s="74"/>
      <c r="CA2336" s="74"/>
      <c r="CF2336" s="79"/>
      <c r="CL2336" s="79"/>
    </row>
    <row r="2337" spans="30:90">
      <c r="AD2337" s="73"/>
      <c r="AE2337" s="74"/>
      <c r="AF2337" s="74"/>
      <c r="BX2337" s="73"/>
      <c r="BY2337" s="74"/>
      <c r="BZ2337" s="74"/>
      <c r="CA2337" s="74"/>
      <c r="CF2337" s="79"/>
      <c r="CL2337" s="79"/>
    </row>
    <row r="2338" spans="30:90">
      <c r="AD2338" s="73"/>
      <c r="AE2338" s="74"/>
      <c r="AF2338" s="74"/>
      <c r="BX2338" s="73"/>
      <c r="BY2338" s="74"/>
      <c r="BZ2338" s="74"/>
      <c r="CA2338" s="74"/>
      <c r="CF2338" s="79"/>
      <c r="CL2338" s="79"/>
    </row>
    <row r="2339" spans="30:90">
      <c r="AD2339" s="73"/>
      <c r="AE2339" s="74"/>
      <c r="AF2339" s="74"/>
      <c r="BX2339" s="73"/>
      <c r="BY2339" s="74"/>
      <c r="BZ2339" s="74"/>
      <c r="CA2339" s="74"/>
      <c r="CF2339" s="79"/>
      <c r="CL2339" s="79"/>
    </row>
    <row r="2340" spans="30:90">
      <c r="AD2340" s="73"/>
      <c r="AE2340" s="74"/>
      <c r="AF2340" s="74"/>
      <c r="BX2340" s="73"/>
      <c r="BY2340" s="74"/>
      <c r="BZ2340" s="74"/>
      <c r="CA2340" s="74"/>
      <c r="CF2340" s="79"/>
      <c r="CL2340" s="79"/>
    </row>
    <row r="2341" spans="30:90">
      <c r="AD2341" s="73"/>
      <c r="AE2341" s="74"/>
      <c r="AF2341" s="74"/>
      <c r="BX2341" s="73"/>
      <c r="BY2341" s="74"/>
      <c r="BZ2341" s="74"/>
      <c r="CA2341" s="74"/>
      <c r="CF2341" s="79"/>
      <c r="CL2341" s="79"/>
    </row>
    <row r="2342" spans="30:90">
      <c r="AD2342" s="73"/>
      <c r="AE2342" s="74"/>
      <c r="AF2342" s="74"/>
      <c r="BX2342" s="73"/>
      <c r="BY2342" s="74"/>
      <c r="BZ2342" s="74"/>
      <c r="CA2342" s="74"/>
      <c r="CF2342" s="79"/>
      <c r="CL2342" s="79"/>
    </row>
    <row r="2343" spans="30:90">
      <c r="AD2343" s="73"/>
      <c r="AE2343" s="74"/>
      <c r="AF2343" s="74"/>
      <c r="BX2343" s="73"/>
      <c r="BY2343" s="74"/>
      <c r="BZ2343" s="74"/>
      <c r="CA2343" s="74"/>
      <c r="CF2343" s="79"/>
      <c r="CL2343" s="79"/>
    </row>
    <row r="2344" spans="30:90">
      <c r="AD2344" s="73"/>
      <c r="AE2344" s="74"/>
      <c r="AF2344" s="74"/>
      <c r="BX2344" s="73"/>
      <c r="BY2344" s="74"/>
      <c r="BZ2344" s="74"/>
      <c r="CA2344" s="74"/>
      <c r="CF2344" s="79"/>
      <c r="CL2344" s="79"/>
    </row>
    <row r="2345" spans="30:90">
      <c r="AD2345" s="73"/>
      <c r="AE2345" s="74"/>
      <c r="AF2345" s="74"/>
      <c r="BX2345" s="73"/>
      <c r="BY2345" s="74"/>
      <c r="BZ2345" s="74"/>
      <c r="CA2345" s="74"/>
      <c r="CF2345" s="79"/>
      <c r="CL2345" s="79"/>
    </row>
    <row r="2346" spans="30:90">
      <c r="AD2346" s="73"/>
      <c r="AE2346" s="74"/>
      <c r="AF2346" s="74"/>
      <c r="BX2346" s="73"/>
      <c r="BY2346" s="74"/>
      <c r="BZ2346" s="74"/>
      <c r="CA2346" s="74"/>
      <c r="CF2346" s="79"/>
      <c r="CL2346" s="79"/>
    </row>
    <row r="2347" spans="30:90">
      <c r="AD2347" s="73"/>
      <c r="AE2347" s="74"/>
      <c r="AF2347" s="74"/>
      <c r="BX2347" s="73"/>
      <c r="BY2347" s="74"/>
      <c r="BZ2347" s="74"/>
      <c r="CA2347" s="74"/>
      <c r="CF2347" s="79"/>
      <c r="CL2347" s="79"/>
    </row>
    <row r="2348" spans="30:90">
      <c r="AD2348" s="73"/>
      <c r="AE2348" s="74"/>
      <c r="AF2348" s="74"/>
      <c r="BX2348" s="73"/>
      <c r="BY2348" s="74"/>
      <c r="BZ2348" s="74"/>
      <c r="CA2348" s="74"/>
      <c r="CF2348" s="79"/>
      <c r="CL2348" s="79"/>
    </row>
    <row r="2349" spans="30:90">
      <c r="AD2349" s="73"/>
      <c r="AE2349" s="74"/>
      <c r="AF2349" s="74"/>
      <c r="BX2349" s="73"/>
      <c r="BY2349" s="74"/>
      <c r="BZ2349" s="74"/>
      <c r="CA2349" s="74"/>
      <c r="CF2349" s="79"/>
      <c r="CL2349" s="79"/>
    </row>
    <row r="2350" spans="30:90">
      <c r="AD2350" s="73"/>
      <c r="AE2350" s="74"/>
      <c r="AF2350" s="74"/>
      <c r="BX2350" s="73"/>
      <c r="BY2350" s="74"/>
      <c r="BZ2350" s="74"/>
      <c r="CA2350" s="74"/>
      <c r="CF2350" s="79"/>
      <c r="CL2350" s="79"/>
    </row>
    <row r="2351" spans="30:90">
      <c r="AD2351" s="73"/>
      <c r="AE2351" s="74"/>
      <c r="AF2351" s="74"/>
      <c r="BX2351" s="73"/>
      <c r="BY2351" s="74"/>
      <c r="BZ2351" s="74"/>
      <c r="CA2351" s="74"/>
      <c r="CF2351" s="79"/>
      <c r="CL2351" s="79"/>
    </row>
    <row r="2352" spans="30:90">
      <c r="AD2352" s="73"/>
      <c r="AE2352" s="74"/>
      <c r="AF2352" s="74"/>
      <c r="BX2352" s="73"/>
      <c r="BY2352" s="74"/>
      <c r="BZ2352" s="74"/>
      <c r="CA2352" s="74"/>
      <c r="CF2352" s="79"/>
      <c r="CL2352" s="79"/>
    </row>
    <row r="2353" spans="30:90">
      <c r="AD2353" s="73"/>
      <c r="AE2353" s="74"/>
      <c r="AF2353" s="74"/>
      <c r="BX2353" s="73"/>
      <c r="BY2353" s="74"/>
      <c r="BZ2353" s="74"/>
      <c r="CA2353" s="74"/>
      <c r="CF2353" s="79"/>
      <c r="CL2353" s="79"/>
    </row>
    <row r="2354" spans="30:90">
      <c r="AD2354" s="73"/>
      <c r="AE2354" s="74"/>
      <c r="AF2354" s="74"/>
      <c r="BX2354" s="73"/>
      <c r="BY2354" s="74"/>
      <c r="BZ2354" s="74"/>
      <c r="CA2354" s="74"/>
      <c r="CF2354" s="79"/>
      <c r="CL2354" s="79"/>
    </row>
    <row r="2355" spans="30:90">
      <c r="AD2355" s="73"/>
      <c r="AE2355" s="74"/>
      <c r="AF2355" s="74"/>
      <c r="BX2355" s="73"/>
      <c r="BY2355" s="74"/>
      <c r="BZ2355" s="74"/>
      <c r="CA2355" s="74"/>
      <c r="CF2355" s="79"/>
      <c r="CL2355" s="79"/>
    </row>
    <row r="2356" spans="30:90">
      <c r="AD2356" s="73"/>
      <c r="AE2356" s="74"/>
      <c r="AF2356" s="74"/>
      <c r="BX2356" s="73"/>
      <c r="BY2356" s="74"/>
      <c r="BZ2356" s="74"/>
      <c r="CA2356" s="74"/>
      <c r="CF2356" s="79"/>
      <c r="CL2356" s="79"/>
    </row>
    <row r="2357" spans="30:90">
      <c r="AD2357" s="73"/>
      <c r="AE2357" s="74"/>
      <c r="AF2357" s="74"/>
      <c r="BX2357" s="73"/>
      <c r="BY2357" s="74"/>
      <c r="BZ2357" s="74"/>
      <c r="CA2357" s="74"/>
      <c r="CF2357" s="79"/>
      <c r="CL2357" s="79"/>
    </row>
    <row r="2358" spans="30:90">
      <c r="AD2358" s="73"/>
      <c r="AE2358" s="74"/>
      <c r="AF2358" s="74"/>
      <c r="BX2358" s="73"/>
      <c r="BY2358" s="74"/>
      <c r="BZ2358" s="74"/>
      <c r="CA2358" s="74"/>
      <c r="CF2358" s="79"/>
      <c r="CL2358" s="79"/>
    </row>
    <row r="2359" spans="30:90">
      <c r="AD2359" s="73"/>
      <c r="AE2359" s="74"/>
      <c r="AF2359" s="74"/>
      <c r="BX2359" s="73"/>
      <c r="BY2359" s="74"/>
      <c r="BZ2359" s="74"/>
      <c r="CA2359" s="74"/>
      <c r="CF2359" s="79"/>
      <c r="CL2359" s="79"/>
    </row>
    <row r="2360" spans="30:90">
      <c r="AD2360" s="73"/>
      <c r="AE2360" s="74"/>
      <c r="AF2360" s="74"/>
      <c r="BX2360" s="73"/>
      <c r="BY2360" s="74"/>
      <c r="BZ2360" s="74"/>
      <c r="CA2360" s="74"/>
      <c r="CF2360" s="79"/>
      <c r="CL2360" s="79"/>
    </row>
    <row r="2361" spans="30:90">
      <c r="AD2361" s="73"/>
      <c r="AE2361" s="74"/>
      <c r="AF2361" s="74"/>
      <c r="BX2361" s="73"/>
      <c r="BY2361" s="74"/>
      <c r="BZ2361" s="74"/>
      <c r="CA2361" s="74"/>
      <c r="CF2361" s="79"/>
      <c r="CL2361" s="79"/>
    </row>
    <row r="2362" spans="30:90">
      <c r="AD2362" s="73"/>
      <c r="AE2362" s="74"/>
      <c r="AF2362" s="74"/>
      <c r="BX2362" s="73"/>
      <c r="BY2362" s="74"/>
      <c r="BZ2362" s="74"/>
      <c r="CA2362" s="74"/>
      <c r="CF2362" s="79"/>
      <c r="CL2362" s="79"/>
    </row>
    <row r="2363" spans="30:90">
      <c r="AD2363" s="73"/>
      <c r="AE2363" s="74"/>
      <c r="AF2363" s="74"/>
      <c r="BX2363" s="73"/>
      <c r="BY2363" s="74"/>
      <c r="BZ2363" s="74"/>
      <c r="CA2363" s="74"/>
      <c r="CF2363" s="79"/>
      <c r="CL2363" s="79"/>
    </row>
    <row r="2364" spans="30:90">
      <c r="AD2364" s="73"/>
      <c r="AE2364" s="74"/>
      <c r="AF2364" s="74"/>
      <c r="BX2364" s="73"/>
      <c r="BY2364" s="74"/>
      <c r="BZ2364" s="74"/>
      <c r="CA2364" s="74"/>
      <c r="CF2364" s="79"/>
      <c r="CL2364" s="79"/>
    </row>
    <row r="2365" spans="30:90">
      <c r="AD2365" s="73"/>
      <c r="AE2365" s="74"/>
      <c r="AF2365" s="74"/>
      <c r="BX2365" s="73"/>
      <c r="BY2365" s="74"/>
      <c r="BZ2365" s="74"/>
      <c r="CA2365" s="74"/>
      <c r="CF2365" s="79"/>
      <c r="CL2365" s="79"/>
    </row>
    <row r="2366" spans="30:90">
      <c r="AD2366" s="73"/>
      <c r="AE2366" s="74"/>
      <c r="AF2366" s="74"/>
      <c r="BX2366" s="73"/>
      <c r="BY2366" s="74"/>
      <c r="BZ2366" s="74"/>
      <c r="CA2366" s="74"/>
      <c r="CF2366" s="79"/>
      <c r="CL2366" s="79"/>
    </row>
    <row r="2367" spans="30:90">
      <c r="AD2367" s="73"/>
      <c r="AE2367" s="74"/>
      <c r="AF2367" s="74"/>
      <c r="BX2367" s="73"/>
      <c r="BY2367" s="74"/>
      <c r="BZ2367" s="74"/>
      <c r="CA2367" s="74"/>
      <c r="CF2367" s="79"/>
      <c r="CL2367" s="79"/>
    </row>
    <row r="2368" spans="30:90">
      <c r="AD2368" s="73"/>
      <c r="AE2368" s="74"/>
      <c r="AF2368" s="74"/>
      <c r="BX2368" s="73"/>
      <c r="BY2368" s="74"/>
      <c r="BZ2368" s="74"/>
      <c r="CA2368" s="74"/>
      <c r="CF2368" s="79"/>
      <c r="CL2368" s="79"/>
    </row>
    <row r="2369" spans="30:90">
      <c r="AD2369" s="73"/>
      <c r="AE2369" s="74"/>
      <c r="AF2369" s="74"/>
      <c r="BX2369" s="73"/>
      <c r="BY2369" s="74"/>
      <c r="BZ2369" s="74"/>
      <c r="CA2369" s="74"/>
      <c r="CF2369" s="79"/>
      <c r="CL2369" s="79"/>
    </row>
    <row r="2370" spans="30:90">
      <c r="AD2370" s="73"/>
      <c r="AE2370" s="74"/>
      <c r="AF2370" s="74"/>
      <c r="BX2370" s="73"/>
      <c r="BY2370" s="74"/>
      <c r="BZ2370" s="74"/>
      <c r="CA2370" s="74"/>
      <c r="CF2370" s="79"/>
      <c r="CL2370" s="79"/>
    </row>
    <row r="2371" spans="30:90">
      <c r="AD2371" s="73"/>
      <c r="AE2371" s="74"/>
      <c r="AF2371" s="74"/>
      <c r="BX2371" s="73"/>
      <c r="BY2371" s="74"/>
      <c r="BZ2371" s="74"/>
      <c r="CA2371" s="74"/>
      <c r="CF2371" s="79"/>
      <c r="CL2371" s="79"/>
    </row>
    <row r="2372" spans="30:90">
      <c r="AD2372" s="73"/>
      <c r="AE2372" s="74"/>
      <c r="AF2372" s="74"/>
      <c r="BX2372" s="73"/>
      <c r="BY2372" s="74"/>
      <c r="BZ2372" s="74"/>
      <c r="CA2372" s="74"/>
      <c r="CF2372" s="79"/>
      <c r="CL2372" s="79"/>
    </row>
    <row r="2373" spans="30:90">
      <c r="AD2373" s="73"/>
      <c r="AE2373" s="74"/>
      <c r="AF2373" s="74"/>
      <c r="BX2373" s="73"/>
      <c r="BY2373" s="74"/>
      <c r="BZ2373" s="74"/>
      <c r="CA2373" s="74"/>
      <c r="CF2373" s="79"/>
      <c r="CL2373" s="79"/>
    </row>
    <row r="2374" spans="30:90">
      <c r="AD2374" s="73"/>
      <c r="AE2374" s="74"/>
      <c r="AF2374" s="74"/>
      <c r="BX2374" s="73"/>
      <c r="BY2374" s="74"/>
      <c r="BZ2374" s="74"/>
      <c r="CA2374" s="74"/>
      <c r="CF2374" s="79"/>
      <c r="CL2374" s="79"/>
    </row>
    <row r="2375" spans="30:90">
      <c r="AD2375" s="73"/>
      <c r="AE2375" s="74"/>
      <c r="AF2375" s="74"/>
      <c r="BX2375" s="73"/>
      <c r="BY2375" s="74"/>
      <c r="BZ2375" s="74"/>
      <c r="CA2375" s="74"/>
      <c r="CF2375" s="79"/>
      <c r="CL2375" s="79"/>
    </row>
    <row r="2376" spans="30:90">
      <c r="AD2376" s="73"/>
      <c r="AE2376" s="74"/>
      <c r="AF2376" s="74"/>
      <c r="BX2376" s="73"/>
      <c r="BY2376" s="74"/>
      <c r="BZ2376" s="74"/>
      <c r="CA2376" s="74"/>
      <c r="CF2376" s="79"/>
      <c r="CL2376" s="79"/>
    </row>
    <row r="2377" spans="30:90">
      <c r="AD2377" s="73"/>
      <c r="AE2377" s="74"/>
      <c r="AF2377" s="74"/>
      <c r="BX2377" s="73"/>
      <c r="BY2377" s="74"/>
      <c r="BZ2377" s="74"/>
      <c r="CA2377" s="74"/>
      <c r="CF2377" s="79"/>
      <c r="CL2377" s="79"/>
    </row>
    <row r="2378" spans="30:90">
      <c r="AD2378" s="73"/>
      <c r="AE2378" s="74"/>
      <c r="AF2378" s="74"/>
      <c r="BX2378" s="73"/>
      <c r="BY2378" s="74"/>
      <c r="BZ2378" s="74"/>
      <c r="CA2378" s="74"/>
      <c r="CF2378" s="79"/>
      <c r="CL2378" s="79"/>
    </row>
    <row r="2379" spans="30:90">
      <c r="AD2379" s="73"/>
      <c r="AE2379" s="74"/>
      <c r="AF2379" s="74"/>
      <c r="BX2379" s="73"/>
      <c r="BY2379" s="74"/>
      <c r="BZ2379" s="74"/>
      <c r="CA2379" s="74"/>
      <c r="CF2379" s="79"/>
      <c r="CL2379" s="79"/>
    </row>
    <row r="2380" spans="30:90">
      <c r="AD2380" s="73"/>
      <c r="AE2380" s="74"/>
      <c r="AF2380" s="74"/>
      <c r="BX2380" s="73"/>
      <c r="BY2380" s="74"/>
      <c r="BZ2380" s="74"/>
      <c r="CA2380" s="74"/>
      <c r="CF2380" s="79"/>
      <c r="CL2380" s="79"/>
    </row>
    <row r="2381" spans="30:90">
      <c r="AD2381" s="73"/>
      <c r="AE2381" s="74"/>
      <c r="AF2381" s="74"/>
      <c r="BX2381" s="73"/>
      <c r="BY2381" s="74"/>
      <c r="BZ2381" s="74"/>
      <c r="CA2381" s="74"/>
      <c r="CF2381" s="79"/>
      <c r="CL2381" s="79"/>
    </row>
    <row r="2382" spans="30:90">
      <c r="AD2382" s="73"/>
      <c r="AE2382" s="74"/>
      <c r="AF2382" s="74"/>
      <c r="BX2382" s="73"/>
      <c r="BY2382" s="74"/>
      <c r="BZ2382" s="74"/>
      <c r="CA2382" s="74"/>
      <c r="CF2382" s="79"/>
      <c r="CL2382" s="79"/>
    </row>
    <row r="2383" spans="30:90">
      <c r="AD2383" s="73"/>
      <c r="AE2383" s="74"/>
      <c r="AF2383" s="74"/>
      <c r="BX2383" s="73"/>
      <c r="BY2383" s="74"/>
      <c r="BZ2383" s="74"/>
      <c r="CA2383" s="74"/>
      <c r="CF2383" s="79"/>
      <c r="CL2383" s="79"/>
    </row>
    <row r="2384" spans="30:90">
      <c r="AD2384" s="73"/>
      <c r="AE2384" s="74"/>
      <c r="AF2384" s="74"/>
      <c r="BX2384" s="73"/>
      <c r="BY2384" s="74"/>
      <c r="BZ2384" s="74"/>
      <c r="CA2384" s="74"/>
      <c r="CF2384" s="79"/>
      <c r="CL2384" s="79"/>
    </row>
    <row r="2385" spans="30:90">
      <c r="AD2385" s="73"/>
      <c r="AE2385" s="74"/>
      <c r="AF2385" s="74"/>
      <c r="BX2385" s="73"/>
      <c r="BY2385" s="74"/>
      <c r="BZ2385" s="74"/>
      <c r="CA2385" s="74"/>
      <c r="CF2385" s="79"/>
      <c r="CL2385" s="79"/>
    </row>
    <row r="2386" spans="30:90">
      <c r="AD2386" s="73"/>
      <c r="AE2386" s="74"/>
      <c r="AF2386" s="74"/>
      <c r="BX2386" s="73"/>
      <c r="BY2386" s="74"/>
      <c r="BZ2386" s="74"/>
      <c r="CA2386" s="74"/>
      <c r="CF2386" s="79"/>
      <c r="CL2386" s="79"/>
    </row>
    <row r="2387" spans="30:90">
      <c r="AD2387" s="73"/>
      <c r="AE2387" s="74"/>
      <c r="AF2387" s="74"/>
      <c r="BX2387" s="73"/>
      <c r="BY2387" s="74"/>
      <c r="BZ2387" s="74"/>
      <c r="CA2387" s="74"/>
      <c r="CF2387" s="79"/>
      <c r="CL2387" s="79"/>
    </row>
    <row r="2388" spans="30:90">
      <c r="AD2388" s="73"/>
      <c r="AE2388" s="74"/>
      <c r="AF2388" s="74"/>
      <c r="BX2388" s="73"/>
      <c r="BY2388" s="74"/>
      <c r="BZ2388" s="74"/>
      <c r="CA2388" s="74"/>
      <c r="CF2388" s="79"/>
      <c r="CL2388" s="79"/>
    </row>
    <row r="2389" spans="30:90">
      <c r="AD2389" s="73"/>
      <c r="AE2389" s="74"/>
      <c r="AF2389" s="74"/>
      <c r="BX2389" s="73"/>
      <c r="BY2389" s="74"/>
      <c r="BZ2389" s="74"/>
      <c r="CA2389" s="74"/>
      <c r="CF2389" s="79"/>
      <c r="CL2389" s="79"/>
    </row>
    <row r="2390" spans="30:90">
      <c r="AD2390" s="73"/>
      <c r="AE2390" s="74"/>
      <c r="AF2390" s="74"/>
      <c r="BX2390" s="73"/>
      <c r="BY2390" s="74"/>
      <c r="BZ2390" s="74"/>
      <c r="CA2390" s="74"/>
      <c r="CF2390" s="79"/>
      <c r="CL2390" s="79"/>
    </row>
    <row r="2391" spans="30:90">
      <c r="AD2391" s="73"/>
      <c r="AE2391" s="74"/>
      <c r="AF2391" s="74"/>
      <c r="BX2391" s="73"/>
      <c r="BY2391" s="74"/>
      <c r="BZ2391" s="74"/>
      <c r="CA2391" s="74"/>
      <c r="CF2391" s="79"/>
      <c r="CL2391" s="79"/>
    </row>
    <row r="2392" spans="30:90">
      <c r="AD2392" s="73"/>
      <c r="AE2392" s="74"/>
      <c r="AF2392" s="74"/>
      <c r="BX2392" s="73"/>
      <c r="BY2392" s="74"/>
      <c r="BZ2392" s="74"/>
      <c r="CA2392" s="74"/>
      <c r="CF2392" s="79"/>
      <c r="CL2392" s="79"/>
    </row>
    <row r="2393" spans="30:90">
      <c r="AD2393" s="73"/>
      <c r="AE2393" s="74"/>
      <c r="AF2393" s="74"/>
      <c r="BX2393" s="73"/>
      <c r="BY2393" s="74"/>
      <c r="BZ2393" s="74"/>
      <c r="CA2393" s="74"/>
      <c r="CF2393" s="79"/>
      <c r="CL2393" s="79"/>
    </row>
    <row r="2394" spans="30:90">
      <c r="AD2394" s="73"/>
      <c r="AE2394" s="74"/>
      <c r="AF2394" s="74"/>
      <c r="BX2394" s="73"/>
      <c r="BY2394" s="74"/>
      <c r="BZ2394" s="74"/>
      <c r="CA2394" s="74"/>
      <c r="CF2394" s="79"/>
      <c r="CL2394" s="79"/>
    </row>
    <row r="2395" spans="30:90">
      <c r="AD2395" s="73"/>
      <c r="AE2395" s="74"/>
      <c r="AF2395" s="74"/>
      <c r="BX2395" s="73"/>
      <c r="BY2395" s="74"/>
      <c r="BZ2395" s="74"/>
      <c r="CA2395" s="74"/>
      <c r="CF2395" s="79"/>
      <c r="CL2395" s="79"/>
    </row>
    <row r="2396" spans="30:90">
      <c r="AD2396" s="73"/>
      <c r="AE2396" s="74"/>
      <c r="AF2396" s="74"/>
      <c r="BX2396" s="73"/>
      <c r="BY2396" s="74"/>
      <c r="BZ2396" s="74"/>
      <c r="CA2396" s="74"/>
      <c r="CF2396" s="79"/>
      <c r="CL2396" s="79"/>
    </row>
    <row r="2397" spans="30:90">
      <c r="AD2397" s="73"/>
      <c r="AE2397" s="74"/>
      <c r="AF2397" s="74"/>
      <c r="BX2397" s="73"/>
      <c r="BY2397" s="74"/>
      <c r="BZ2397" s="74"/>
      <c r="CA2397" s="74"/>
      <c r="CF2397" s="79"/>
      <c r="CL2397" s="79"/>
    </row>
    <row r="2398" spans="30:90">
      <c r="AD2398" s="73"/>
      <c r="AE2398" s="74"/>
      <c r="AF2398" s="74"/>
      <c r="BX2398" s="73"/>
      <c r="BY2398" s="74"/>
      <c r="BZ2398" s="74"/>
      <c r="CA2398" s="74"/>
      <c r="CF2398" s="79"/>
      <c r="CL2398" s="79"/>
    </row>
    <row r="2399" spans="30:90">
      <c r="AD2399" s="73"/>
      <c r="AE2399" s="74"/>
      <c r="AF2399" s="74"/>
      <c r="BX2399" s="73"/>
      <c r="BY2399" s="74"/>
      <c r="BZ2399" s="74"/>
      <c r="CA2399" s="74"/>
      <c r="CF2399" s="79"/>
      <c r="CL2399" s="79"/>
    </row>
    <row r="2400" spans="30:90">
      <c r="AD2400" s="73"/>
      <c r="AE2400" s="74"/>
      <c r="AF2400" s="74"/>
      <c r="BX2400" s="73"/>
      <c r="BY2400" s="74"/>
      <c r="BZ2400" s="74"/>
      <c r="CA2400" s="74"/>
      <c r="CF2400" s="79"/>
      <c r="CL2400" s="79"/>
    </row>
    <row r="2401" spans="30:90">
      <c r="AD2401" s="73"/>
      <c r="AE2401" s="74"/>
      <c r="AF2401" s="74"/>
      <c r="BX2401" s="73"/>
      <c r="BY2401" s="74"/>
      <c r="BZ2401" s="74"/>
      <c r="CA2401" s="74"/>
      <c r="CF2401" s="79"/>
      <c r="CL2401" s="79"/>
    </row>
    <row r="2402" spans="30:90">
      <c r="AD2402" s="73"/>
      <c r="AE2402" s="74"/>
      <c r="AF2402" s="74"/>
      <c r="BX2402" s="73"/>
      <c r="BY2402" s="74"/>
      <c r="BZ2402" s="74"/>
      <c r="CA2402" s="74"/>
      <c r="CF2402" s="79"/>
      <c r="CL2402" s="79"/>
    </row>
    <row r="2403" spans="30:90">
      <c r="AD2403" s="73"/>
      <c r="AE2403" s="74"/>
      <c r="AF2403" s="74"/>
      <c r="BX2403" s="73"/>
      <c r="BY2403" s="74"/>
      <c r="BZ2403" s="74"/>
      <c r="CA2403" s="74"/>
      <c r="CF2403" s="79"/>
      <c r="CL2403" s="79"/>
    </row>
    <row r="2404" spans="30:90">
      <c r="AD2404" s="73"/>
      <c r="AE2404" s="74"/>
      <c r="AF2404" s="74"/>
      <c r="BX2404" s="73"/>
      <c r="BY2404" s="74"/>
      <c r="BZ2404" s="74"/>
      <c r="CA2404" s="74"/>
      <c r="CF2404" s="79"/>
      <c r="CL2404" s="79"/>
    </row>
    <row r="2405" spans="30:90">
      <c r="AD2405" s="73"/>
      <c r="AE2405" s="74"/>
      <c r="AF2405" s="74"/>
      <c r="BX2405" s="73"/>
      <c r="BY2405" s="74"/>
      <c r="BZ2405" s="74"/>
      <c r="CA2405" s="74"/>
      <c r="CF2405" s="79"/>
      <c r="CL2405" s="79"/>
    </row>
    <row r="2406" spans="30:90">
      <c r="AD2406" s="73"/>
      <c r="AE2406" s="74"/>
      <c r="AF2406" s="74"/>
      <c r="BX2406" s="73"/>
      <c r="BY2406" s="74"/>
      <c r="BZ2406" s="74"/>
      <c r="CA2406" s="74"/>
      <c r="CF2406" s="79"/>
      <c r="CL2406" s="79"/>
    </row>
    <row r="2407" spans="30:90">
      <c r="AD2407" s="73"/>
      <c r="AE2407" s="74"/>
      <c r="AF2407" s="74"/>
      <c r="BX2407" s="73"/>
      <c r="BY2407" s="74"/>
      <c r="BZ2407" s="74"/>
      <c r="CA2407" s="74"/>
      <c r="CF2407" s="79"/>
      <c r="CL2407" s="79"/>
    </row>
    <row r="2408" spans="30:90">
      <c r="AD2408" s="73"/>
      <c r="AE2408" s="74"/>
      <c r="AF2408" s="74"/>
      <c r="BX2408" s="73"/>
      <c r="BY2408" s="74"/>
      <c r="BZ2408" s="74"/>
      <c r="CA2408" s="74"/>
      <c r="CF2408" s="79"/>
      <c r="CL2408" s="79"/>
    </row>
    <row r="2409" spans="30:90">
      <c r="AD2409" s="73"/>
      <c r="AE2409" s="74"/>
      <c r="AF2409" s="74"/>
      <c r="BX2409" s="73"/>
      <c r="BY2409" s="74"/>
      <c r="BZ2409" s="74"/>
      <c r="CA2409" s="74"/>
      <c r="CF2409" s="79"/>
      <c r="CL2409" s="79"/>
    </row>
    <row r="2410" spans="30:90">
      <c r="AD2410" s="73"/>
      <c r="AE2410" s="74"/>
      <c r="AF2410" s="74"/>
      <c r="BX2410" s="73"/>
      <c r="BY2410" s="74"/>
      <c r="BZ2410" s="74"/>
      <c r="CA2410" s="74"/>
      <c r="CF2410" s="79"/>
      <c r="CL2410" s="79"/>
    </row>
    <row r="2411" spans="30:90">
      <c r="AD2411" s="73"/>
      <c r="AE2411" s="74"/>
      <c r="AF2411" s="74"/>
      <c r="BX2411" s="73"/>
      <c r="BY2411" s="74"/>
      <c r="BZ2411" s="74"/>
      <c r="CA2411" s="74"/>
      <c r="CF2411" s="79"/>
      <c r="CL2411" s="79"/>
    </row>
    <row r="2412" spans="30:90">
      <c r="AD2412" s="73"/>
      <c r="AE2412" s="74"/>
      <c r="AF2412" s="74"/>
      <c r="BX2412" s="73"/>
      <c r="BY2412" s="74"/>
      <c r="BZ2412" s="74"/>
      <c r="CA2412" s="74"/>
      <c r="CF2412" s="79"/>
      <c r="CL2412" s="79"/>
    </row>
    <row r="2413" spans="30:90">
      <c r="AD2413" s="73"/>
      <c r="AE2413" s="74"/>
      <c r="AF2413" s="74"/>
      <c r="BX2413" s="73"/>
      <c r="BY2413" s="74"/>
      <c r="BZ2413" s="74"/>
      <c r="CA2413" s="74"/>
      <c r="CF2413" s="79"/>
      <c r="CL2413" s="79"/>
    </row>
    <row r="2414" spans="30:90">
      <c r="AD2414" s="73"/>
      <c r="AE2414" s="74"/>
      <c r="AF2414" s="74"/>
      <c r="BX2414" s="73"/>
      <c r="BY2414" s="74"/>
      <c r="BZ2414" s="74"/>
      <c r="CA2414" s="74"/>
      <c r="CF2414" s="79"/>
      <c r="CL2414" s="79"/>
    </row>
    <row r="2415" spans="30:90">
      <c r="AD2415" s="73"/>
      <c r="AE2415" s="74"/>
      <c r="AF2415" s="74"/>
      <c r="BX2415" s="73"/>
      <c r="BY2415" s="74"/>
      <c r="BZ2415" s="74"/>
      <c r="CA2415" s="74"/>
      <c r="CF2415" s="79"/>
      <c r="CL2415" s="79"/>
    </row>
    <row r="2416" spans="30:90">
      <c r="AD2416" s="73"/>
      <c r="AE2416" s="74"/>
      <c r="AF2416" s="74"/>
      <c r="BX2416" s="73"/>
      <c r="BY2416" s="74"/>
      <c r="BZ2416" s="74"/>
      <c r="CA2416" s="74"/>
      <c r="CF2416" s="79"/>
      <c r="CL2416" s="79"/>
    </row>
    <row r="2417" spans="30:90">
      <c r="AD2417" s="73"/>
      <c r="AE2417" s="74"/>
      <c r="AF2417" s="74"/>
      <c r="BX2417" s="73"/>
      <c r="BY2417" s="74"/>
      <c r="BZ2417" s="74"/>
      <c r="CA2417" s="74"/>
      <c r="CF2417" s="79"/>
      <c r="CL2417" s="79"/>
    </row>
    <row r="2418" spans="30:90">
      <c r="AD2418" s="73"/>
      <c r="AE2418" s="74"/>
      <c r="AF2418" s="74"/>
      <c r="BX2418" s="73"/>
      <c r="BY2418" s="74"/>
      <c r="BZ2418" s="74"/>
      <c r="CA2418" s="74"/>
      <c r="CF2418" s="79"/>
      <c r="CL2418" s="79"/>
    </row>
    <row r="2419" spans="30:90">
      <c r="AD2419" s="73"/>
      <c r="AE2419" s="74"/>
      <c r="AF2419" s="74"/>
      <c r="BX2419" s="73"/>
      <c r="BY2419" s="74"/>
      <c r="BZ2419" s="74"/>
      <c r="CA2419" s="74"/>
      <c r="CF2419" s="79"/>
      <c r="CL2419" s="79"/>
    </row>
    <row r="2420" spans="30:90">
      <c r="AD2420" s="73"/>
      <c r="AE2420" s="74"/>
      <c r="AF2420" s="74"/>
      <c r="BX2420" s="73"/>
      <c r="BY2420" s="74"/>
      <c r="BZ2420" s="74"/>
      <c r="CA2420" s="74"/>
      <c r="CF2420" s="79"/>
      <c r="CL2420" s="79"/>
    </row>
    <row r="2421" spans="30:90">
      <c r="AD2421" s="73"/>
      <c r="AE2421" s="74"/>
      <c r="AF2421" s="74"/>
      <c r="BX2421" s="73"/>
      <c r="BY2421" s="74"/>
      <c r="BZ2421" s="74"/>
      <c r="CA2421" s="74"/>
      <c r="CF2421" s="79"/>
      <c r="CL2421" s="79"/>
    </row>
    <row r="2422" spans="30:90">
      <c r="AD2422" s="73"/>
      <c r="AE2422" s="74"/>
      <c r="AF2422" s="74"/>
      <c r="BX2422" s="73"/>
      <c r="BY2422" s="74"/>
      <c r="BZ2422" s="74"/>
      <c r="CA2422" s="74"/>
      <c r="CF2422" s="79"/>
      <c r="CL2422" s="79"/>
    </row>
    <row r="2423" spans="30:90">
      <c r="AD2423" s="73"/>
      <c r="AE2423" s="74"/>
      <c r="AF2423" s="74"/>
      <c r="BX2423" s="73"/>
      <c r="BY2423" s="74"/>
      <c r="BZ2423" s="74"/>
      <c r="CA2423" s="74"/>
      <c r="CF2423" s="79"/>
      <c r="CL2423" s="79"/>
    </row>
    <row r="2424" spans="30:90">
      <c r="AD2424" s="73"/>
      <c r="AE2424" s="74"/>
      <c r="AF2424" s="74"/>
      <c r="BX2424" s="73"/>
      <c r="BY2424" s="74"/>
      <c r="BZ2424" s="74"/>
      <c r="CA2424" s="74"/>
      <c r="CF2424" s="79"/>
      <c r="CL2424" s="79"/>
    </row>
    <row r="2425" spans="30:90">
      <c r="AD2425" s="73"/>
      <c r="AE2425" s="74"/>
      <c r="AF2425" s="74"/>
      <c r="BX2425" s="73"/>
      <c r="BY2425" s="74"/>
      <c r="BZ2425" s="74"/>
      <c r="CA2425" s="74"/>
      <c r="CF2425" s="79"/>
      <c r="CL2425" s="79"/>
    </row>
    <row r="2426" spans="30:90">
      <c r="AD2426" s="73"/>
      <c r="AE2426" s="74"/>
      <c r="AF2426" s="74"/>
      <c r="BX2426" s="73"/>
      <c r="BY2426" s="74"/>
      <c r="BZ2426" s="74"/>
      <c r="CA2426" s="74"/>
      <c r="CF2426" s="79"/>
      <c r="CL2426" s="79"/>
    </row>
    <row r="2427" spans="30:90">
      <c r="AD2427" s="73"/>
      <c r="AE2427" s="74"/>
      <c r="AF2427" s="74"/>
      <c r="BX2427" s="73"/>
      <c r="BY2427" s="74"/>
      <c r="BZ2427" s="74"/>
      <c r="CA2427" s="74"/>
      <c r="CF2427" s="79"/>
      <c r="CL2427" s="79"/>
    </row>
    <row r="2428" spans="30:90">
      <c r="AD2428" s="73"/>
      <c r="AE2428" s="74"/>
      <c r="AF2428" s="74"/>
      <c r="BX2428" s="73"/>
      <c r="BY2428" s="74"/>
      <c r="BZ2428" s="74"/>
      <c r="CA2428" s="74"/>
      <c r="CF2428" s="79"/>
      <c r="CL2428" s="79"/>
    </row>
    <row r="2429" spans="30:90">
      <c r="AD2429" s="73"/>
      <c r="AE2429" s="74"/>
      <c r="AF2429" s="74"/>
      <c r="BX2429" s="73"/>
      <c r="BY2429" s="74"/>
      <c r="BZ2429" s="74"/>
      <c r="CA2429" s="74"/>
      <c r="CF2429" s="79"/>
      <c r="CL2429" s="79"/>
    </row>
    <row r="2430" spans="30:90">
      <c r="AD2430" s="73"/>
      <c r="AE2430" s="74"/>
      <c r="AF2430" s="74"/>
      <c r="BX2430" s="73"/>
      <c r="BY2430" s="74"/>
      <c r="BZ2430" s="74"/>
      <c r="CA2430" s="74"/>
      <c r="CF2430" s="79"/>
      <c r="CL2430" s="79"/>
    </row>
    <row r="2431" spans="30:90">
      <c r="AD2431" s="73"/>
      <c r="AE2431" s="74"/>
      <c r="AF2431" s="74"/>
      <c r="BX2431" s="73"/>
      <c r="BY2431" s="74"/>
      <c r="BZ2431" s="74"/>
      <c r="CA2431" s="74"/>
      <c r="CF2431" s="79"/>
      <c r="CL2431" s="79"/>
    </row>
    <row r="2432" spans="30:90">
      <c r="AD2432" s="73"/>
      <c r="AE2432" s="74"/>
      <c r="AF2432" s="74"/>
      <c r="BX2432" s="73"/>
      <c r="BY2432" s="74"/>
      <c r="BZ2432" s="74"/>
      <c r="CA2432" s="74"/>
      <c r="CF2432" s="79"/>
      <c r="CL2432" s="79"/>
    </row>
    <row r="2433" spans="30:90">
      <c r="AD2433" s="73"/>
      <c r="AE2433" s="74"/>
      <c r="AF2433" s="74"/>
      <c r="BX2433" s="73"/>
      <c r="BY2433" s="74"/>
      <c r="BZ2433" s="74"/>
      <c r="CA2433" s="74"/>
      <c r="CF2433" s="79"/>
      <c r="CL2433" s="79"/>
    </row>
    <row r="2434" spans="30:90">
      <c r="AD2434" s="73"/>
      <c r="AE2434" s="74"/>
      <c r="AF2434" s="74"/>
      <c r="BX2434" s="73"/>
      <c r="BY2434" s="74"/>
      <c r="BZ2434" s="74"/>
      <c r="CA2434" s="74"/>
      <c r="CF2434" s="79"/>
      <c r="CL2434" s="79"/>
    </row>
    <row r="2435" spans="30:90">
      <c r="AD2435" s="73"/>
      <c r="AE2435" s="74"/>
      <c r="AF2435" s="74"/>
      <c r="BX2435" s="73"/>
      <c r="BY2435" s="74"/>
      <c r="BZ2435" s="74"/>
      <c r="CA2435" s="74"/>
      <c r="CF2435" s="79"/>
      <c r="CL2435" s="79"/>
    </row>
    <row r="2436" spans="30:90">
      <c r="AD2436" s="73"/>
      <c r="AE2436" s="74"/>
      <c r="AF2436" s="74"/>
      <c r="BX2436" s="73"/>
      <c r="BY2436" s="74"/>
      <c r="BZ2436" s="74"/>
      <c r="CA2436" s="74"/>
      <c r="CF2436" s="79"/>
      <c r="CL2436" s="79"/>
    </row>
    <row r="2437" spans="30:90">
      <c r="AD2437" s="73"/>
      <c r="AE2437" s="74"/>
      <c r="AF2437" s="74"/>
      <c r="BX2437" s="73"/>
      <c r="BY2437" s="74"/>
      <c r="BZ2437" s="74"/>
      <c r="CA2437" s="74"/>
      <c r="CF2437" s="79"/>
      <c r="CL2437" s="79"/>
    </row>
    <row r="2438" spans="30:90">
      <c r="AD2438" s="73"/>
      <c r="AE2438" s="74"/>
      <c r="AF2438" s="74"/>
      <c r="BX2438" s="73"/>
      <c r="BY2438" s="74"/>
      <c r="BZ2438" s="74"/>
      <c r="CA2438" s="74"/>
      <c r="CF2438" s="79"/>
      <c r="CL2438" s="79"/>
    </row>
    <row r="2439" spans="30:90">
      <c r="AD2439" s="73"/>
      <c r="AE2439" s="74"/>
      <c r="AF2439" s="74"/>
      <c r="BX2439" s="73"/>
      <c r="BY2439" s="74"/>
      <c r="BZ2439" s="74"/>
      <c r="CA2439" s="74"/>
      <c r="CF2439" s="79"/>
      <c r="CL2439" s="79"/>
    </row>
    <row r="2440" spans="30:90">
      <c r="AD2440" s="73"/>
      <c r="AE2440" s="74"/>
      <c r="AF2440" s="74"/>
      <c r="BX2440" s="73"/>
      <c r="BY2440" s="74"/>
      <c r="BZ2440" s="74"/>
      <c r="CA2440" s="74"/>
      <c r="CF2440" s="79"/>
      <c r="CL2440" s="79"/>
    </row>
    <row r="2441" spans="30:90">
      <c r="AD2441" s="73"/>
      <c r="AE2441" s="74"/>
      <c r="AF2441" s="74"/>
      <c r="BX2441" s="73"/>
      <c r="BY2441" s="74"/>
      <c r="BZ2441" s="74"/>
      <c r="CA2441" s="74"/>
      <c r="CF2441" s="79"/>
      <c r="CL2441" s="79"/>
    </row>
    <row r="2442" spans="30:90">
      <c r="AD2442" s="73"/>
      <c r="AE2442" s="74"/>
      <c r="AF2442" s="74"/>
      <c r="BX2442" s="73"/>
      <c r="BY2442" s="74"/>
      <c r="BZ2442" s="74"/>
      <c r="CA2442" s="74"/>
      <c r="CF2442" s="79"/>
      <c r="CL2442" s="79"/>
    </row>
    <row r="2443" spans="30:90">
      <c r="AD2443" s="73"/>
      <c r="AE2443" s="74"/>
      <c r="AF2443" s="74"/>
      <c r="BX2443" s="73"/>
      <c r="BY2443" s="74"/>
      <c r="BZ2443" s="74"/>
      <c r="CA2443" s="74"/>
      <c r="CF2443" s="79"/>
      <c r="CL2443" s="79"/>
    </row>
    <row r="2444" spans="30:90">
      <c r="AD2444" s="73"/>
      <c r="AE2444" s="74"/>
      <c r="AF2444" s="74"/>
      <c r="BX2444" s="73"/>
      <c r="BY2444" s="74"/>
      <c r="BZ2444" s="74"/>
      <c r="CA2444" s="74"/>
      <c r="CF2444" s="79"/>
      <c r="CL2444" s="79"/>
    </row>
    <row r="2445" spans="30:90">
      <c r="AD2445" s="73"/>
      <c r="AE2445" s="74"/>
      <c r="AF2445" s="74"/>
      <c r="BX2445" s="73"/>
      <c r="BY2445" s="74"/>
      <c r="BZ2445" s="74"/>
      <c r="CA2445" s="74"/>
      <c r="CF2445" s="79"/>
      <c r="CL2445" s="79"/>
    </row>
    <row r="2446" spans="30:90">
      <c r="AD2446" s="73"/>
      <c r="AE2446" s="74"/>
      <c r="AF2446" s="74"/>
      <c r="BX2446" s="73"/>
      <c r="BY2446" s="74"/>
      <c r="BZ2446" s="74"/>
      <c r="CA2446" s="74"/>
      <c r="CF2446" s="79"/>
      <c r="CL2446" s="79"/>
    </row>
    <row r="2447" spans="30:90">
      <c r="AD2447" s="73"/>
      <c r="AE2447" s="74"/>
      <c r="AF2447" s="74"/>
      <c r="BX2447" s="73"/>
      <c r="BY2447" s="74"/>
      <c r="BZ2447" s="74"/>
      <c r="CA2447" s="74"/>
      <c r="CF2447" s="79"/>
      <c r="CL2447" s="79"/>
    </row>
    <row r="2448" spans="30:90">
      <c r="AD2448" s="73"/>
      <c r="AE2448" s="74"/>
      <c r="AF2448" s="74"/>
      <c r="BX2448" s="73"/>
      <c r="BY2448" s="74"/>
      <c r="BZ2448" s="74"/>
      <c r="CA2448" s="74"/>
      <c r="CF2448" s="79"/>
      <c r="CL2448" s="79"/>
    </row>
    <row r="2449" spans="30:90">
      <c r="AD2449" s="73"/>
      <c r="AE2449" s="74"/>
      <c r="AF2449" s="74"/>
      <c r="BX2449" s="73"/>
      <c r="BY2449" s="74"/>
      <c r="BZ2449" s="74"/>
      <c r="CA2449" s="74"/>
      <c r="CF2449" s="79"/>
      <c r="CL2449" s="79"/>
    </row>
    <row r="2450" spans="30:90">
      <c r="AD2450" s="73"/>
      <c r="AE2450" s="74"/>
      <c r="AF2450" s="74"/>
      <c r="BX2450" s="73"/>
      <c r="BY2450" s="74"/>
      <c r="BZ2450" s="74"/>
      <c r="CA2450" s="74"/>
      <c r="CF2450" s="79"/>
      <c r="CL2450" s="79"/>
    </row>
    <row r="2451" spans="30:90">
      <c r="AD2451" s="73"/>
      <c r="AE2451" s="74"/>
      <c r="AF2451" s="74"/>
      <c r="BX2451" s="73"/>
      <c r="BY2451" s="74"/>
      <c r="BZ2451" s="74"/>
      <c r="CA2451" s="74"/>
      <c r="CF2451" s="79"/>
      <c r="CL2451" s="79"/>
    </row>
    <row r="2452" spans="30:90">
      <c r="AD2452" s="73"/>
      <c r="AE2452" s="74"/>
      <c r="AF2452" s="74"/>
      <c r="BX2452" s="73"/>
      <c r="BY2452" s="74"/>
      <c r="BZ2452" s="74"/>
      <c r="CA2452" s="74"/>
      <c r="CF2452" s="79"/>
      <c r="CL2452" s="79"/>
    </row>
    <row r="2453" spans="30:90">
      <c r="AD2453" s="73"/>
      <c r="AE2453" s="74"/>
      <c r="AF2453" s="74"/>
      <c r="BX2453" s="73"/>
      <c r="BY2453" s="74"/>
      <c r="BZ2453" s="74"/>
      <c r="CA2453" s="74"/>
      <c r="CF2453" s="79"/>
      <c r="CL2453" s="79"/>
    </row>
    <row r="2454" spans="30:90">
      <c r="AD2454" s="73"/>
      <c r="AE2454" s="74"/>
      <c r="AF2454" s="74"/>
      <c r="BX2454" s="73"/>
      <c r="BY2454" s="74"/>
      <c r="BZ2454" s="74"/>
      <c r="CA2454" s="74"/>
      <c r="CF2454" s="79"/>
      <c r="CL2454" s="79"/>
    </row>
    <row r="2455" spans="30:90">
      <c r="AD2455" s="73"/>
      <c r="AE2455" s="74"/>
      <c r="AF2455" s="74"/>
      <c r="BX2455" s="73"/>
      <c r="BY2455" s="74"/>
      <c r="BZ2455" s="74"/>
      <c r="CA2455" s="74"/>
      <c r="CF2455" s="79"/>
      <c r="CL2455" s="79"/>
    </row>
    <row r="2456" spans="30:90">
      <c r="AD2456" s="73"/>
      <c r="AE2456" s="74"/>
      <c r="AF2456" s="74"/>
      <c r="BX2456" s="73"/>
      <c r="BY2456" s="74"/>
      <c r="BZ2456" s="74"/>
      <c r="CA2456" s="74"/>
      <c r="CF2456" s="79"/>
      <c r="CL2456" s="79"/>
    </row>
    <row r="2457" spans="30:90">
      <c r="AD2457" s="73"/>
      <c r="AE2457" s="74"/>
      <c r="AF2457" s="74"/>
      <c r="BX2457" s="73"/>
      <c r="BY2457" s="74"/>
      <c r="BZ2457" s="74"/>
      <c r="CA2457" s="74"/>
      <c r="CF2457" s="79"/>
      <c r="CL2457" s="79"/>
    </row>
    <row r="2458" spans="30:90">
      <c r="AD2458" s="73"/>
      <c r="AE2458" s="74"/>
      <c r="AF2458" s="74"/>
      <c r="BX2458" s="73"/>
      <c r="BY2458" s="74"/>
      <c r="BZ2458" s="74"/>
      <c r="CA2458" s="74"/>
      <c r="CF2458" s="79"/>
      <c r="CL2458" s="79"/>
    </row>
    <row r="2459" spans="30:90">
      <c r="AD2459" s="73"/>
      <c r="AE2459" s="74"/>
      <c r="AF2459" s="74"/>
      <c r="BX2459" s="73"/>
      <c r="BY2459" s="74"/>
      <c r="BZ2459" s="74"/>
      <c r="CA2459" s="74"/>
      <c r="CF2459" s="79"/>
      <c r="CL2459" s="79"/>
    </row>
    <row r="2460" spans="30:90">
      <c r="AD2460" s="73"/>
      <c r="AE2460" s="74"/>
      <c r="AF2460" s="74"/>
      <c r="BX2460" s="73"/>
      <c r="BY2460" s="74"/>
      <c r="BZ2460" s="74"/>
      <c r="CA2460" s="74"/>
      <c r="CF2460" s="79"/>
      <c r="CL2460" s="79"/>
    </row>
    <row r="2461" spans="30:90">
      <c r="AD2461" s="73"/>
      <c r="AE2461" s="74"/>
      <c r="AF2461" s="74"/>
      <c r="BX2461" s="73"/>
      <c r="BY2461" s="74"/>
      <c r="BZ2461" s="74"/>
      <c r="CA2461" s="74"/>
      <c r="CF2461" s="79"/>
      <c r="CL2461" s="79"/>
    </row>
    <row r="2462" spans="30:90">
      <c r="AD2462" s="73"/>
      <c r="AE2462" s="74"/>
      <c r="AF2462" s="74"/>
      <c r="BX2462" s="73"/>
      <c r="BY2462" s="74"/>
      <c r="BZ2462" s="74"/>
      <c r="CA2462" s="74"/>
      <c r="CF2462" s="79"/>
      <c r="CL2462" s="79"/>
    </row>
    <row r="2463" spans="30:90">
      <c r="AD2463" s="73"/>
      <c r="AE2463" s="74"/>
      <c r="AF2463" s="74"/>
      <c r="BX2463" s="73"/>
      <c r="BY2463" s="74"/>
      <c r="BZ2463" s="74"/>
      <c r="CA2463" s="74"/>
      <c r="CF2463" s="79"/>
      <c r="CL2463" s="79"/>
    </row>
    <row r="2464" spans="30:90">
      <c r="AD2464" s="73"/>
      <c r="AE2464" s="74"/>
      <c r="AF2464" s="74"/>
      <c r="BX2464" s="73"/>
      <c r="BY2464" s="74"/>
      <c r="BZ2464" s="74"/>
      <c r="CA2464" s="74"/>
      <c r="CF2464" s="79"/>
      <c r="CL2464" s="79"/>
    </row>
    <row r="2465" spans="30:90">
      <c r="AD2465" s="73"/>
      <c r="AE2465" s="74"/>
      <c r="AF2465" s="74"/>
      <c r="BX2465" s="73"/>
      <c r="BY2465" s="74"/>
      <c r="BZ2465" s="74"/>
      <c r="CA2465" s="74"/>
      <c r="CF2465" s="79"/>
      <c r="CL2465" s="79"/>
    </row>
    <row r="2466" spans="30:90">
      <c r="AD2466" s="73"/>
      <c r="AE2466" s="74"/>
      <c r="AF2466" s="74"/>
      <c r="BX2466" s="73"/>
      <c r="BY2466" s="74"/>
      <c r="BZ2466" s="74"/>
      <c r="CA2466" s="74"/>
      <c r="CF2466" s="79"/>
      <c r="CL2466" s="79"/>
    </row>
    <row r="2467" spans="30:90">
      <c r="AD2467" s="73"/>
      <c r="AE2467" s="74"/>
      <c r="AF2467" s="74"/>
      <c r="BX2467" s="73"/>
      <c r="BY2467" s="74"/>
      <c r="BZ2467" s="74"/>
      <c r="CA2467" s="74"/>
      <c r="CF2467" s="79"/>
      <c r="CL2467" s="79"/>
    </row>
    <row r="2468" spans="30:90">
      <c r="AD2468" s="73"/>
      <c r="AE2468" s="74"/>
      <c r="AF2468" s="74"/>
      <c r="BX2468" s="73"/>
      <c r="BY2468" s="74"/>
      <c r="BZ2468" s="74"/>
      <c r="CA2468" s="74"/>
      <c r="CF2468" s="79"/>
      <c r="CL2468" s="79"/>
    </row>
    <row r="2469" spans="30:90">
      <c r="AD2469" s="73"/>
      <c r="AE2469" s="74"/>
      <c r="AF2469" s="74"/>
      <c r="BX2469" s="73"/>
      <c r="BY2469" s="74"/>
      <c r="BZ2469" s="74"/>
      <c r="CA2469" s="74"/>
      <c r="CF2469" s="79"/>
      <c r="CL2469" s="79"/>
    </row>
    <row r="2470" spans="30:90">
      <c r="AD2470" s="73"/>
      <c r="AE2470" s="74"/>
      <c r="AF2470" s="74"/>
      <c r="BX2470" s="73"/>
      <c r="BY2470" s="74"/>
      <c r="BZ2470" s="74"/>
      <c r="CA2470" s="74"/>
      <c r="CF2470" s="79"/>
      <c r="CL2470" s="79"/>
    </row>
    <row r="2471" spans="30:90">
      <c r="AD2471" s="73"/>
      <c r="AE2471" s="74"/>
      <c r="AF2471" s="74"/>
      <c r="BX2471" s="73"/>
      <c r="BY2471" s="74"/>
      <c r="BZ2471" s="74"/>
      <c r="CA2471" s="74"/>
      <c r="CF2471" s="79"/>
      <c r="CL2471" s="79"/>
    </row>
    <row r="2472" spans="30:90">
      <c r="AD2472" s="73"/>
      <c r="AE2472" s="74"/>
      <c r="AF2472" s="74"/>
      <c r="BX2472" s="73"/>
      <c r="BY2472" s="74"/>
      <c r="BZ2472" s="74"/>
      <c r="CA2472" s="74"/>
      <c r="CF2472" s="79"/>
      <c r="CL2472" s="79"/>
    </row>
    <row r="2473" spans="30:90">
      <c r="AD2473" s="73"/>
      <c r="AE2473" s="74"/>
      <c r="AF2473" s="74"/>
      <c r="BX2473" s="73"/>
      <c r="BY2473" s="74"/>
      <c r="BZ2473" s="74"/>
      <c r="CA2473" s="74"/>
      <c r="CF2473" s="79"/>
      <c r="CL2473" s="79"/>
    </row>
    <row r="2474" spans="30:90">
      <c r="AD2474" s="73"/>
      <c r="AE2474" s="74"/>
      <c r="AF2474" s="74"/>
      <c r="BX2474" s="73"/>
      <c r="BY2474" s="74"/>
      <c r="BZ2474" s="74"/>
      <c r="CA2474" s="74"/>
      <c r="CF2474" s="79"/>
      <c r="CL2474" s="79"/>
    </row>
    <row r="2475" spans="30:90">
      <c r="AD2475" s="73"/>
      <c r="AE2475" s="74"/>
      <c r="AF2475" s="74"/>
      <c r="BX2475" s="73"/>
      <c r="BY2475" s="74"/>
      <c r="BZ2475" s="74"/>
      <c r="CA2475" s="74"/>
      <c r="CF2475" s="79"/>
      <c r="CL2475" s="79"/>
    </row>
    <row r="2476" spans="30:90">
      <c r="AD2476" s="73"/>
      <c r="AE2476" s="74"/>
      <c r="AF2476" s="74"/>
      <c r="BX2476" s="73"/>
      <c r="BY2476" s="74"/>
      <c r="BZ2476" s="74"/>
      <c r="CA2476" s="74"/>
      <c r="CF2476" s="79"/>
      <c r="CL2476" s="79"/>
    </row>
    <row r="2477" spans="30:90">
      <c r="AD2477" s="73"/>
      <c r="AE2477" s="74"/>
      <c r="AF2477" s="74"/>
      <c r="BX2477" s="73"/>
      <c r="BY2477" s="74"/>
      <c r="BZ2477" s="74"/>
      <c r="CA2477" s="74"/>
      <c r="CF2477" s="79"/>
      <c r="CL2477" s="79"/>
    </row>
    <row r="2478" spans="30:90">
      <c r="AD2478" s="73"/>
      <c r="AE2478" s="74"/>
      <c r="AF2478" s="74"/>
      <c r="BX2478" s="73"/>
      <c r="BY2478" s="74"/>
      <c r="BZ2478" s="74"/>
      <c r="CA2478" s="74"/>
      <c r="CF2478" s="79"/>
      <c r="CL2478" s="79"/>
    </row>
    <row r="2479" spans="30:90">
      <c r="AD2479" s="73"/>
      <c r="AE2479" s="74"/>
      <c r="AF2479" s="74"/>
      <c r="BX2479" s="73"/>
      <c r="BY2479" s="74"/>
      <c r="BZ2479" s="74"/>
      <c r="CA2479" s="74"/>
      <c r="CF2479" s="79"/>
      <c r="CL2479" s="79"/>
    </row>
    <row r="2480" spans="30:90">
      <c r="AD2480" s="73"/>
      <c r="AE2480" s="74"/>
      <c r="AF2480" s="74"/>
      <c r="BX2480" s="73"/>
      <c r="BY2480" s="74"/>
      <c r="BZ2480" s="74"/>
      <c r="CA2480" s="74"/>
      <c r="CF2480" s="79"/>
      <c r="CL2480" s="79"/>
    </row>
    <row r="2481" spans="30:90">
      <c r="AD2481" s="73"/>
      <c r="AE2481" s="74"/>
      <c r="AF2481" s="74"/>
      <c r="BX2481" s="73"/>
      <c r="BY2481" s="74"/>
      <c r="BZ2481" s="74"/>
      <c r="CA2481" s="74"/>
      <c r="CF2481" s="79"/>
      <c r="CL2481" s="79"/>
    </row>
    <row r="2482" spans="30:90">
      <c r="AD2482" s="73"/>
      <c r="AE2482" s="74"/>
      <c r="AF2482" s="74"/>
      <c r="BX2482" s="73"/>
      <c r="BY2482" s="74"/>
      <c r="BZ2482" s="74"/>
      <c r="CA2482" s="74"/>
      <c r="CF2482" s="79"/>
      <c r="CL2482" s="79"/>
    </row>
    <row r="2483" spans="30:90">
      <c r="AD2483" s="73"/>
      <c r="AE2483" s="74"/>
      <c r="AF2483" s="74"/>
      <c r="BX2483" s="73"/>
      <c r="BY2483" s="74"/>
      <c r="BZ2483" s="74"/>
      <c r="CA2483" s="74"/>
      <c r="CF2483" s="79"/>
      <c r="CL2483" s="79"/>
    </row>
    <row r="2484" spans="30:90">
      <c r="AD2484" s="73"/>
      <c r="AE2484" s="74"/>
      <c r="AF2484" s="74"/>
      <c r="BX2484" s="73"/>
      <c r="BY2484" s="74"/>
      <c r="BZ2484" s="74"/>
      <c r="CA2484" s="74"/>
      <c r="CF2484" s="79"/>
      <c r="CL2484" s="79"/>
    </row>
    <row r="2485" spans="30:90">
      <c r="AD2485" s="73"/>
      <c r="AE2485" s="74"/>
      <c r="AF2485" s="74"/>
      <c r="BX2485" s="73"/>
      <c r="BY2485" s="74"/>
      <c r="BZ2485" s="74"/>
      <c r="CA2485" s="74"/>
      <c r="CF2485" s="79"/>
      <c r="CL2485" s="79"/>
    </row>
    <row r="2486" spans="30:90">
      <c r="AD2486" s="73"/>
      <c r="AE2486" s="74"/>
      <c r="AF2486" s="74"/>
      <c r="BX2486" s="73"/>
      <c r="BY2486" s="74"/>
      <c r="BZ2486" s="74"/>
      <c r="CA2486" s="74"/>
      <c r="CF2486" s="79"/>
      <c r="CL2486" s="79"/>
    </row>
    <row r="2487" spans="30:90">
      <c r="AD2487" s="73"/>
      <c r="AE2487" s="74"/>
      <c r="AF2487" s="74"/>
      <c r="BX2487" s="73"/>
      <c r="BY2487" s="74"/>
      <c r="BZ2487" s="74"/>
      <c r="CA2487" s="74"/>
      <c r="CF2487" s="79"/>
      <c r="CL2487" s="79"/>
    </row>
    <row r="2488" spans="30:90">
      <c r="AD2488" s="73"/>
      <c r="AE2488" s="74"/>
      <c r="AF2488" s="74"/>
      <c r="BX2488" s="73"/>
      <c r="BY2488" s="74"/>
      <c r="BZ2488" s="74"/>
      <c r="CA2488" s="74"/>
      <c r="CF2488" s="79"/>
      <c r="CL2488" s="79"/>
    </row>
    <row r="2489" spans="30:90">
      <c r="AD2489" s="73"/>
      <c r="AE2489" s="74"/>
      <c r="AF2489" s="74"/>
      <c r="BX2489" s="73"/>
      <c r="BY2489" s="74"/>
      <c r="BZ2489" s="74"/>
      <c r="CA2489" s="74"/>
      <c r="CF2489" s="79"/>
      <c r="CL2489" s="79"/>
    </row>
    <row r="2490" spans="30:90">
      <c r="AD2490" s="73"/>
      <c r="AE2490" s="74"/>
      <c r="AF2490" s="74"/>
      <c r="BX2490" s="73"/>
      <c r="BY2490" s="74"/>
      <c r="BZ2490" s="74"/>
      <c r="CA2490" s="74"/>
      <c r="CF2490" s="79"/>
      <c r="CL2490" s="79"/>
    </row>
    <row r="2491" spans="30:90">
      <c r="AD2491" s="73"/>
      <c r="AE2491" s="74"/>
      <c r="AF2491" s="74"/>
      <c r="BX2491" s="73"/>
      <c r="BY2491" s="74"/>
      <c r="BZ2491" s="74"/>
      <c r="CA2491" s="74"/>
      <c r="CF2491" s="79"/>
      <c r="CL2491" s="79"/>
    </row>
    <row r="2492" spans="30:90">
      <c r="AD2492" s="73"/>
      <c r="AE2492" s="74"/>
      <c r="AF2492" s="74"/>
      <c r="BX2492" s="73"/>
      <c r="BY2492" s="74"/>
      <c r="BZ2492" s="74"/>
      <c r="CA2492" s="74"/>
      <c r="CF2492" s="79"/>
      <c r="CL2492" s="79"/>
    </row>
    <row r="2493" spans="30:90">
      <c r="AD2493" s="73"/>
      <c r="AE2493" s="74"/>
      <c r="AF2493" s="74"/>
      <c r="BX2493" s="73"/>
      <c r="BY2493" s="74"/>
      <c r="BZ2493" s="74"/>
      <c r="CA2493" s="74"/>
      <c r="CF2493" s="79"/>
      <c r="CL2493" s="79"/>
    </row>
    <row r="2494" spans="30:90">
      <c r="AD2494" s="73"/>
      <c r="AE2494" s="74"/>
      <c r="AF2494" s="74"/>
      <c r="BX2494" s="73"/>
      <c r="BY2494" s="74"/>
      <c r="BZ2494" s="74"/>
      <c r="CA2494" s="74"/>
      <c r="CF2494" s="79"/>
      <c r="CL2494" s="79"/>
    </row>
    <row r="2495" spans="30:90">
      <c r="AD2495" s="73"/>
      <c r="AE2495" s="74"/>
      <c r="AF2495" s="74"/>
      <c r="BX2495" s="73"/>
      <c r="BY2495" s="74"/>
      <c r="BZ2495" s="74"/>
      <c r="CA2495" s="74"/>
      <c r="CF2495" s="79"/>
      <c r="CL2495" s="79"/>
    </row>
    <row r="2496" spans="30:90">
      <c r="AD2496" s="73"/>
      <c r="AE2496" s="74"/>
      <c r="AF2496" s="74"/>
      <c r="BX2496" s="73"/>
      <c r="BY2496" s="74"/>
      <c r="BZ2496" s="74"/>
      <c r="CA2496" s="74"/>
      <c r="CF2496" s="79"/>
      <c r="CL2496" s="79"/>
    </row>
    <row r="2497" spans="30:90">
      <c r="AD2497" s="73"/>
      <c r="AE2497" s="74"/>
      <c r="AF2497" s="74"/>
      <c r="BX2497" s="73"/>
      <c r="BY2497" s="74"/>
      <c r="BZ2497" s="74"/>
      <c r="CA2497" s="74"/>
      <c r="CF2497" s="79"/>
      <c r="CL2497" s="79"/>
    </row>
    <row r="2498" spans="30:90">
      <c r="AD2498" s="73"/>
      <c r="AE2498" s="74"/>
      <c r="AF2498" s="74"/>
      <c r="BX2498" s="73"/>
      <c r="BY2498" s="74"/>
      <c r="BZ2498" s="74"/>
      <c r="CA2498" s="74"/>
      <c r="CF2498" s="79"/>
      <c r="CL2498" s="79"/>
    </row>
    <row r="2499" spans="30:90">
      <c r="AD2499" s="73"/>
      <c r="AE2499" s="74"/>
      <c r="AF2499" s="74"/>
      <c r="BX2499" s="73"/>
      <c r="BY2499" s="74"/>
      <c r="BZ2499" s="74"/>
      <c r="CA2499" s="74"/>
      <c r="CF2499" s="79"/>
      <c r="CL2499" s="79"/>
    </row>
    <row r="2500" spans="30:90">
      <c r="AD2500" s="73"/>
      <c r="AE2500" s="74"/>
      <c r="AF2500" s="74"/>
      <c r="BX2500" s="73"/>
      <c r="BY2500" s="74"/>
      <c r="BZ2500" s="74"/>
      <c r="CA2500" s="74"/>
      <c r="CF2500" s="79"/>
      <c r="CL2500" s="79"/>
    </row>
    <row r="2501" spans="30:90">
      <c r="AD2501" s="73"/>
      <c r="AE2501" s="74"/>
      <c r="AF2501" s="74"/>
      <c r="BX2501" s="73"/>
      <c r="BY2501" s="74"/>
      <c r="BZ2501" s="74"/>
      <c r="CA2501" s="74"/>
      <c r="CF2501" s="79"/>
      <c r="CL2501" s="79"/>
    </row>
    <row r="2502" spans="30:90">
      <c r="AD2502" s="73"/>
      <c r="AE2502" s="74"/>
      <c r="AF2502" s="74"/>
      <c r="BX2502" s="73"/>
      <c r="BY2502" s="74"/>
      <c r="BZ2502" s="74"/>
      <c r="CA2502" s="74"/>
      <c r="CF2502" s="79"/>
      <c r="CL2502" s="79"/>
    </row>
    <row r="2503" spans="30:90">
      <c r="AD2503" s="73"/>
      <c r="AE2503" s="74"/>
      <c r="AF2503" s="74"/>
      <c r="BX2503" s="73"/>
      <c r="BY2503" s="74"/>
      <c r="BZ2503" s="74"/>
      <c r="CA2503" s="74"/>
      <c r="CF2503" s="79"/>
      <c r="CL2503" s="79"/>
    </row>
    <row r="2504" spans="30:90">
      <c r="AD2504" s="73"/>
      <c r="AE2504" s="74"/>
      <c r="AF2504" s="74"/>
      <c r="BX2504" s="73"/>
      <c r="BY2504" s="74"/>
      <c r="BZ2504" s="74"/>
      <c r="CA2504" s="74"/>
      <c r="CF2504" s="79"/>
      <c r="CL2504" s="79"/>
    </row>
    <row r="2505" spans="30:90">
      <c r="AD2505" s="73"/>
      <c r="AE2505" s="74"/>
      <c r="AF2505" s="74"/>
      <c r="BX2505" s="73"/>
      <c r="BY2505" s="74"/>
      <c r="BZ2505" s="74"/>
      <c r="CA2505" s="74"/>
      <c r="CF2505" s="79"/>
      <c r="CL2505" s="79"/>
    </row>
    <row r="2506" spans="30:90">
      <c r="AD2506" s="73"/>
      <c r="AE2506" s="74"/>
      <c r="AF2506" s="74"/>
      <c r="BX2506" s="73"/>
      <c r="BY2506" s="74"/>
      <c r="BZ2506" s="74"/>
      <c r="CA2506" s="74"/>
      <c r="CF2506" s="79"/>
      <c r="CL2506" s="79"/>
    </row>
    <row r="2507" spans="30:90">
      <c r="AD2507" s="73"/>
      <c r="AE2507" s="74"/>
      <c r="AF2507" s="74"/>
      <c r="BX2507" s="73"/>
      <c r="BY2507" s="74"/>
      <c r="BZ2507" s="74"/>
      <c r="CA2507" s="74"/>
      <c r="CF2507" s="79"/>
      <c r="CL2507" s="79"/>
    </row>
    <row r="2508" spans="30:90">
      <c r="AD2508" s="73"/>
      <c r="AE2508" s="74"/>
      <c r="AF2508" s="74"/>
      <c r="BX2508" s="73"/>
      <c r="BY2508" s="74"/>
      <c r="BZ2508" s="74"/>
      <c r="CA2508" s="74"/>
      <c r="CF2508" s="79"/>
      <c r="CL2508" s="79"/>
    </row>
    <row r="2509" spans="30:90">
      <c r="AD2509" s="73"/>
      <c r="AE2509" s="74"/>
      <c r="AF2509" s="74"/>
      <c r="BX2509" s="73"/>
      <c r="BY2509" s="74"/>
      <c r="BZ2509" s="74"/>
      <c r="CA2509" s="74"/>
      <c r="CF2509" s="79"/>
      <c r="CL2509" s="79"/>
    </row>
    <row r="2510" spans="30:90">
      <c r="AD2510" s="73"/>
      <c r="AE2510" s="74"/>
      <c r="AF2510" s="74"/>
      <c r="BX2510" s="73"/>
      <c r="BY2510" s="74"/>
      <c r="BZ2510" s="74"/>
      <c r="CA2510" s="74"/>
      <c r="CF2510" s="79"/>
      <c r="CL2510" s="79"/>
    </row>
    <row r="2511" spans="30:90">
      <c r="AD2511" s="73"/>
      <c r="AE2511" s="74"/>
      <c r="AF2511" s="74"/>
      <c r="BX2511" s="73"/>
      <c r="BY2511" s="74"/>
      <c r="BZ2511" s="74"/>
      <c r="CA2511" s="74"/>
      <c r="CF2511" s="79"/>
      <c r="CL2511" s="79"/>
    </row>
    <row r="2512" spans="30:90">
      <c r="AD2512" s="73"/>
      <c r="AE2512" s="74"/>
      <c r="AF2512" s="74"/>
      <c r="BX2512" s="73"/>
      <c r="BY2512" s="74"/>
      <c r="BZ2512" s="74"/>
      <c r="CA2512" s="74"/>
      <c r="CF2512" s="79"/>
      <c r="CL2512" s="79"/>
    </row>
    <row r="2513" spans="30:90">
      <c r="AD2513" s="73"/>
      <c r="AE2513" s="74"/>
      <c r="AF2513" s="74"/>
      <c r="BX2513" s="73"/>
      <c r="BY2513" s="74"/>
      <c r="BZ2513" s="74"/>
      <c r="CA2513" s="74"/>
      <c r="CF2513" s="79"/>
      <c r="CL2513" s="79"/>
    </row>
    <row r="2514" spans="30:90">
      <c r="AD2514" s="73"/>
      <c r="AE2514" s="74"/>
      <c r="AF2514" s="74"/>
      <c r="BX2514" s="73"/>
      <c r="BY2514" s="74"/>
      <c r="BZ2514" s="74"/>
      <c r="CA2514" s="74"/>
      <c r="CF2514" s="79"/>
      <c r="CL2514" s="79"/>
    </row>
    <row r="2515" spans="30:90">
      <c r="AD2515" s="73"/>
      <c r="AE2515" s="74"/>
      <c r="AF2515" s="74"/>
      <c r="BX2515" s="73"/>
      <c r="BY2515" s="74"/>
      <c r="BZ2515" s="74"/>
      <c r="CA2515" s="74"/>
      <c r="CF2515" s="79"/>
      <c r="CL2515" s="79"/>
    </row>
    <row r="2516" spans="30:90">
      <c r="AD2516" s="73"/>
      <c r="AE2516" s="74"/>
      <c r="AF2516" s="74"/>
      <c r="BX2516" s="73"/>
      <c r="BY2516" s="74"/>
      <c r="BZ2516" s="74"/>
      <c r="CA2516" s="74"/>
      <c r="CF2516" s="79"/>
      <c r="CL2516" s="79"/>
    </row>
    <row r="2517" spans="30:90">
      <c r="AD2517" s="73"/>
      <c r="AE2517" s="74"/>
      <c r="AF2517" s="74"/>
      <c r="BX2517" s="73"/>
      <c r="BY2517" s="74"/>
      <c r="BZ2517" s="74"/>
      <c r="CA2517" s="74"/>
      <c r="CF2517" s="79"/>
      <c r="CL2517" s="79"/>
    </row>
    <row r="2518" spans="30:90">
      <c r="AD2518" s="73"/>
      <c r="AE2518" s="74"/>
      <c r="AF2518" s="74"/>
      <c r="BX2518" s="73"/>
      <c r="BY2518" s="74"/>
      <c r="BZ2518" s="74"/>
      <c r="CA2518" s="74"/>
      <c r="CF2518" s="79"/>
      <c r="CL2518" s="79"/>
    </row>
    <row r="2519" spans="30:90">
      <c r="AD2519" s="73"/>
      <c r="AE2519" s="74"/>
      <c r="AF2519" s="74"/>
      <c r="BX2519" s="73"/>
      <c r="BY2519" s="74"/>
      <c r="BZ2519" s="74"/>
      <c r="CA2519" s="74"/>
      <c r="CF2519" s="79"/>
      <c r="CL2519" s="79"/>
    </row>
    <row r="2520" spans="30:90">
      <c r="AD2520" s="73"/>
      <c r="AE2520" s="74"/>
      <c r="AF2520" s="74"/>
      <c r="BX2520" s="73"/>
      <c r="BY2520" s="74"/>
      <c r="BZ2520" s="74"/>
      <c r="CA2520" s="74"/>
      <c r="CF2520" s="79"/>
      <c r="CL2520" s="79"/>
    </row>
    <row r="2521" spans="30:90">
      <c r="AD2521" s="73"/>
      <c r="AE2521" s="74"/>
      <c r="AF2521" s="74"/>
      <c r="BX2521" s="73"/>
      <c r="BY2521" s="74"/>
      <c r="BZ2521" s="74"/>
      <c r="CA2521" s="74"/>
      <c r="CF2521" s="79"/>
      <c r="CL2521" s="79"/>
    </row>
    <row r="2522" spans="30:90">
      <c r="AD2522" s="73"/>
      <c r="AE2522" s="74"/>
      <c r="AF2522" s="74"/>
      <c r="BX2522" s="73"/>
      <c r="BY2522" s="74"/>
      <c r="BZ2522" s="74"/>
      <c r="CA2522" s="74"/>
      <c r="CF2522" s="79"/>
      <c r="CL2522" s="79"/>
    </row>
    <row r="2523" spans="30:90">
      <c r="AD2523" s="73"/>
      <c r="AE2523" s="74"/>
      <c r="AF2523" s="74"/>
      <c r="BX2523" s="73"/>
      <c r="BY2523" s="74"/>
      <c r="BZ2523" s="74"/>
      <c r="CA2523" s="74"/>
      <c r="CF2523" s="79"/>
      <c r="CL2523" s="79"/>
    </row>
    <row r="2524" spans="30:90">
      <c r="AD2524" s="73"/>
      <c r="AE2524" s="74"/>
      <c r="AF2524" s="74"/>
      <c r="BX2524" s="73"/>
      <c r="BY2524" s="74"/>
      <c r="BZ2524" s="74"/>
      <c r="CA2524" s="74"/>
      <c r="CF2524" s="79"/>
      <c r="CL2524" s="79"/>
    </row>
    <row r="2525" spans="30:90">
      <c r="AD2525" s="73"/>
      <c r="AE2525" s="74"/>
      <c r="AF2525" s="74"/>
      <c r="BX2525" s="73"/>
      <c r="BY2525" s="74"/>
      <c r="BZ2525" s="74"/>
      <c r="CA2525" s="74"/>
      <c r="CF2525" s="79"/>
      <c r="CL2525" s="79"/>
    </row>
    <row r="2526" spans="30:90">
      <c r="AD2526" s="73"/>
      <c r="AE2526" s="74"/>
      <c r="AF2526" s="74"/>
      <c r="BX2526" s="73"/>
      <c r="BY2526" s="74"/>
      <c r="BZ2526" s="74"/>
      <c r="CA2526" s="74"/>
      <c r="CF2526" s="79"/>
      <c r="CL2526" s="79"/>
    </row>
    <row r="2527" spans="30:90">
      <c r="AD2527" s="73"/>
      <c r="AE2527" s="74"/>
      <c r="AF2527" s="74"/>
      <c r="BX2527" s="73"/>
      <c r="BY2527" s="74"/>
      <c r="BZ2527" s="74"/>
      <c r="CA2527" s="74"/>
      <c r="CF2527" s="79"/>
      <c r="CL2527" s="79"/>
    </row>
    <row r="2528" spans="30:90">
      <c r="AD2528" s="73"/>
      <c r="AE2528" s="74"/>
      <c r="AF2528" s="74"/>
      <c r="BX2528" s="73"/>
      <c r="BY2528" s="74"/>
      <c r="BZ2528" s="74"/>
      <c r="CA2528" s="74"/>
      <c r="CF2528" s="79"/>
      <c r="CL2528" s="79"/>
    </row>
    <row r="2529" spans="30:90">
      <c r="AD2529" s="73"/>
      <c r="AE2529" s="74"/>
      <c r="AF2529" s="74"/>
      <c r="BX2529" s="73"/>
      <c r="BY2529" s="74"/>
      <c r="BZ2529" s="74"/>
      <c r="CA2529" s="74"/>
      <c r="CF2529" s="79"/>
      <c r="CL2529" s="79"/>
    </row>
    <row r="2530" spans="30:90">
      <c r="AD2530" s="73"/>
      <c r="AE2530" s="74"/>
      <c r="AF2530" s="74"/>
      <c r="BX2530" s="73"/>
      <c r="BY2530" s="74"/>
      <c r="BZ2530" s="74"/>
      <c r="CA2530" s="74"/>
      <c r="CF2530" s="79"/>
      <c r="CL2530" s="79"/>
    </row>
    <row r="2531" spans="30:90">
      <c r="AD2531" s="73"/>
      <c r="AE2531" s="74"/>
      <c r="AF2531" s="74"/>
      <c r="BX2531" s="73"/>
      <c r="BY2531" s="74"/>
      <c r="BZ2531" s="74"/>
      <c r="CA2531" s="74"/>
      <c r="CF2531" s="79"/>
      <c r="CL2531" s="79"/>
    </row>
    <row r="2532" spans="30:90">
      <c r="AD2532" s="73"/>
      <c r="AE2532" s="74"/>
      <c r="AF2532" s="74"/>
      <c r="BX2532" s="73"/>
      <c r="BY2532" s="74"/>
      <c r="BZ2532" s="74"/>
      <c r="CA2532" s="74"/>
      <c r="CF2532" s="79"/>
      <c r="CL2532" s="79"/>
    </row>
    <row r="2533" spans="30:90">
      <c r="AD2533" s="73"/>
      <c r="AE2533" s="74"/>
      <c r="AF2533" s="74"/>
      <c r="BX2533" s="73"/>
      <c r="BY2533" s="74"/>
      <c r="BZ2533" s="74"/>
      <c r="CA2533" s="74"/>
      <c r="CF2533" s="79"/>
      <c r="CL2533" s="79"/>
    </row>
    <row r="2534" spans="30:90">
      <c r="AD2534" s="73"/>
      <c r="AE2534" s="74"/>
      <c r="AF2534" s="74"/>
      <c r="BX2534" s="73"/>
      <c r="BY2534" s="74"/>
      <c r="BZ2534" s="74"/>
      <c r="CA2534" s="74"/>
      <c r="CF2534" s="79"/>
      <c r="CL2534" s="79"/>
    </row>
    <row r="2535" spans="30:90">
      <c r="AD2535" s="73"/>
      <c r="AE2535" s="74"/>
      <c r="AF2535" s="74"/>
      <c r="BX2535" s="73"/>
      <c r="BY2535" s="74"/>
      <c r="BZ2535" s="74"/>
      <c r="CA2535" s="74"/>
      <c r="CF2535" s="79"/>
      <c r="CL2535" s="79"/>
    </row>
    <row r="2536" spans="30:90">
      <c r="AD2536" s="73"/>
      <c r="AE2536" s="74"/>
      <c r="AF2536" s="74"/>
      <c r="BX2536" s="73"/>
      <c r="BY2536" s="74"/>
      <c r="BZ2536" s="74"/>
      <c r="CA2536" s="74"/>
      <c r="CF2536" s="79"/>
      <c r="CL2536" s="79"/>
    </row>
    <row r="2537" spans="30:90">
      <c r="AD2537" s="73"/>
      <c r="AE2537" s="74"/>
      <c r="AF2537" s="74"/>
      <c r="BX2537" s="73"/>
      <c r="BY2537" s="74"/>
      <c r="BZ2537" s="74"/>
      <c r="CA2537" s="74"/>
      <c r="CF2537" s="79"/>
      <c r="CL2537" s="79"/>
    </row>
    <row r="2538" spans="30:90">
      <c r="AD2538" s="73"/>
      <c r="AE2538" s="74"/>
      <c r="AF2538" s="74"/>
      <c r="BX2538" s="73"/>
      <c r="BY2538" s="74"/>
      <c r="BZ2538" s="74"/>
      <c r="CA2538" s="74"/>
      <c r="CF2538" s="79"/>
      <c r="CL2538" s="79"/>
    </row>
    <row r="2539" spans="30:90">
      <c r="AD2539" s="73"/>
      <c r="AE2539" s="74"/>
      <c r="AF2539" s="74"/>
      <c r="BX2539" s="73"/>
      <c r="BY2539" s="74"/>
      <c r="BZ2539" s="74"/>
      <c r="CA2539" s="74"/>
      <c r="CF2539" s="79"/>
      <c r="CL2539" s="79"/>
    </row>
    <row r="2540" spans="30:90">
      <c r="AD2540" s="73"/>
      <c r="AE2540" s="74"/>
      <c r="AF2540" s="74"/>
      <c r="BX2540" s="73"/>
      <c r="BY2540" s="74"/>
      <c r="BZ2540" s="74"/>
      <c r="CA2540" s="74"/>
      <c r="CF2540" s="79"/>
      <c r="CL2540" s="79"/>
    </row>
    <row r="2541" spans="30:90">
      <c r="AD2541" s="73"/>
      <c r="AE2541" s="74"/>
      <c r="AF2541" s="74"/>
      <c r="BX2541" s="73"/>
      <c r="BY2541" s="74"/>
      <c r="BZ2541" s="74"/>
      <c r="CA2541" s="74"/>
      <c r="CF2541" s="79"/>
      <c r="CL2541" s="79"/>
    </row>
    <row r="2542" spans="30:90">
      <c r="AD2542" s="73"/>
      <c r="AE2542" s="74"/>
      <c r="AF2542" s="74"/>
      <c r="BX2542" s="73"/>
      <c r="BY2542" s="74"/>
      <c r="BZ2542" s="74"/>
      <c r="CA2542" s="74"/>
      <c r="CF2542" s="79"/>
      <c r="CL2542" s="79"/>
    </row>
    <row r="2543" spans="30:90">
      <c r="AD2543" s="73"/>
      <c r="AE2543" s="74"/>
      <c r="AF2543" s="74"/>
      <c r="BX2543" s="73"/>
      <c r="BY2543" s="74"/>
      <c r="BZ2543" s="74"/>
      <c r="CA2543" s="74"/>
      <c r="CF2543" s="79"/>
      <c r="CL2543" s="79"/>
    </row>
    <row r="2544" spans="30:90">
      <c r="AD2544" s="73"/>
      <c r="AE2544" s="74"/>
      <c r="AF2544" s="74"/>
      <c r="BX2544" s="73"/>
      <c r="BY2544" s="74"/>
      <c r="BZ2544" s="74"/>
      <c r="CA2544" s="74"/>
      <c r="CF2544" s="79"/>
      <c r="CL2544" s="79"/>
    </row>
    <row r="2545" spans="30:90">
      <c r="AD2545" s="73"/>
      <c r="AE2545" s="74"/>
      <c r="AF2545" s="74"/>
      <c r="BX2545" s="73"/>
      <c r="BY2545" s="74"/>
      <c r="BZ2545" s="74"/>
      <c r="CA2545" s="74"/>
      <c r="CF2545" s="79"/>
      <c r="CL2545" s="79"/>
    </row>
    <row r="2546" spans="30:90">
      <c r="AD2546" s="73"/>
      <c r="AE2546" s="74"/>
      <c r="AF2546" s="74"/>
      <c r="BX2546" s="73"/>
      <c r="BY2546" s="74"/>
      <c r="BZ2546" s="74"/>
      <c r="CA2546" s="74"/>
      <c r="CF2546" s="79"/>
      <c r="CL2546" s="79"/>
    </row>
    <row r="2547" spans="30:90">
      <c r="AD2547" s="73"/>
      <c r="AE2547" s="74"/>
      <c r="AF2547" s="74"/>
      <c r="BX2547" s="73"/>
      <c r="BY2547" s="74"/>
      <c r="BZ2547" s="74"/>
      <c r="CA2547" s="74"/>
      <c r="CF2547" s="79"/>
      <c r="CL2547" s="79"/>
    </row>
    <row r="2548" spans="30:90">
      <c r="AD2548" s="73"/>
      <c r="AE2548" s="74"/>
      <c r="AF2548" s="74"/>
      <c r="BX2548" s="73"/>
      <c r="BY2548" s="74"/>
      <c r="BZ2548" s="74"/>
      <c r="CA2548" s="74"/>
      <c r="CF2548" s="79"/>
      <c r="CL2548" s="79"/>
    </row>
    <row r="2549" spans="30:90">
      <c r="AD2549" s="73"/>
      <c r="AE2549" s="74"/>
      <c r="AF2549" s="74"/>
      <c r="BX2549" s="73"/>
      <c r="BY2549" s="74"/>
      <c r="BZ2549" s="74"/>
      <c r="CA2549" s="74"/>
      <c r="CF2549" s="79"/>
      <c r="CL2549" s="79"/>
    </row>
    <row r="2550" spans="30:90">
      <c r="AD2550" s="73"/>
      <c r="AE2550" s="74"/>
      <c r="AF2550" s="74"/>
      <c r="BX2550" s="73"/>
      <c r="BY2550" s="74"/>
      <c r="BZ2550" s="74"/>
      <c r="CA2550" s="74"/>
      <c r="CF2550" s="79"/>
      <c r="CL2550" s="79"/>
    </row>
    <row r="2551" spans="30:90">
      <c r="AD2551" s="73"/>
      <c r="AE2551" s="74"/>
      <c r="AF2551" s="74"/>
      <c r="BX2551" s="73"/>
      <c r="BY2551" s="74"/>
      <c r="BZ2551" s="74"/>
      <c r="CA2551" s="74"/>
      <c r="CF2551" s="79"/>
      <c r="CL2551" s="79"/>
    </row>
    <row r="2552" spans="30:90">
      <c r="AD2552" s="73"/>
      <c r="AE2552" s="74"/>
      <c r="AF2552" s="74"/>
      <c r="BX2552" s="73"/>
      <c r="BY2552" s="74"/>
      <c r="BZ2552" s="74"/>
      <c r="CA2552" s="74"/>
      <c r="CF2552" s="79"/>
      <c r="CL2552" s="79"/>
    </row>
    <row r="2553" spans="30:90">
      <c r="AD2553" s="73"/>
      <c r="AE2553" s="74"/>
      <c r="AF2553" s="74"/>
      <c r="BX2553" s="73"/>
      <c r="BY2553" s="74"/>
      <c r="BZ2553" s="74"/>
      <c r="CA2553" s="74"/>
      <c r="CF2553" s="79"/>
      <c r="CL2553" s="79"/>
    </row>
    <row r="2554" spans="30:90">
      <c r="AD2554" s="73"/>
      <c r="AE2554" s="74"/>
      <c r="AF2554" s="74"/>
      <c r="BX2554" s="73"/>
      <c r="BY2554" s="74"/>
      <c r="BZ2554" s="74"/>
      <c r="CA2554" s="74"/>
      <c r="CF2554" s="79"/>
      <c r="CL2554" s="79"/>
    </row>
    <row r="2555" spans="30:90">
      <c r="AD2555" s="73"/>
      <c r="AE2555" s="74"/>
      <c r="AF2555" s="74"/>
      <c r="BX2555" s="73"/>
      <c r="BY2555" s="74"/>
      <c r="BZ2555" s="74"/>
      <c r="CA2555" s="74"/>
      <c r="CF2555" s="79"/>
      <c r="CL2555" s="79"/>
    </row>
    <row r="2556" spans="30:90">
      <c r="AD2556" s="73"/>
      <c r="AE2556" s="74"/>
      <c r="AF2556" s="74"/>
      <c r="BX2556" s="73"/>
      <c r="BY2556" s="74"/>
      <c r="BZ2556" s="74"/>
      <c r="CA2556" s="74"/>
      <c r="CF2556" s="79"/>
      <c r="CL2556" s="79"/>
    </row>
    <row r="2557" spans="30:90">
      <c r="AD2557" s="73"/>
      <c r="AE2557" s="74"/>
      <c r="AF2557" s="74"/>
      <c r="BX2557" s="73"/>
      <c r="BY2557" s="74"/>
      <c r="BZ2557" s="74"/>
      <c r="CA2557" s="74"/>
      <c r="CF2557" s="79"/>
      <c r="CL2557" s="79"/>
    </row>
    <row r="2558" spans="30:90">
      <c r="AD2558" s="73"/>
      <c r="AE2558" s="74"/>
      <c r="AF2558" s="74"/>
      <c r="BX2558" s="73"/>
      <c r="BY2558" s="74"/>
      <c r="BZ2558" s="74"/>
      <c r="CA2558" s="74"/>
      <c r="CF2558" s="79"/>
      <c r="CL2558" s="79"/>
    </row>
    <row r="2559" spans="30:90">
      <c r="AD2559" s="73"/>
      <c r="AE2559" s="74"/>
      <c r="AF2559" s="74"/>
      <c r="BX2559" s="73"/>
      <c r="BY2559" s="74"/>
      <c r="BZ2559" s="74"/>
      <c r="CA2559" s="74"/>
      <c r="CF2559" s="79"/>
      <c r="CL2559" s="79"/>
    </row>
    <row r="2560" spans="30:90">
      <c r="AD2560" s="73"/>
      <c r="AE2560" s="74"/>
      <c r="AF2560" s="74"/>
      <c r="BX2560" s="73"/>
      <c r="BY2560" s="74"/>
      <c r="BZ2560" s="74"/>
      <c r="CA2560" s="74"/>
      <c r="CF2560" s="79"/>
      <c r="CL2560" s="79"/>
    </row>
    <row r="2561" spans="30:90">
      <c r="AD2561" s="73"/>
      <c r="AE2561" s="74"/>
      <c r="AF2561" s="74"/>
      <c r="BX2561" s="73"/>
      <c r="BY2561" s="74"/>
      <c r="BZ2561" s="74"/>
      <c r="CA2561" s="74"/>
      <c r="CF2561" s="79"/>
      <c r="CL2561" s="79"/>
    </row>
    <row r="2562" spans="30:90">
      <c r="AD2562" s="73"/>
      <c r="AE2562" s="74"/>
      <c r="AF2562" s="74"/>
      <c r="BX2562" s="73"/>
      <c r="BY2562" s="74"/>
      <c r="BZ2562" s="74"/>
      <c r="CA2562" s="74"/>
      <c r="CF2562" s="79"/>
      <c r="CL2562" s="79"/>
    </row>
    <row r="2563" spans="30:90">
      <c r="AD2563" s="73"/>
      <c r="AE2563" s="74"/>
      <c r="AF2563" s="74"/>
      <c r="BX2563" s="73"/>
      <c r="BY2563" s="74"/>
      <c r="BZ2563" s="74"/>
      <c r="CA2563" s="74"/>
      <c r="CF2563" s="79"/>
      <c r="CL2563" s="79"/>
    </row>
    <row r="2564" spans="30:90">
      <c r="AD2564" s="73"/>
      <c r="AE2564" s="74"/>
      <c r="AF2564" s="74"/>
      <c r="BX2564" s="73"/>
      <c r="BY2564" s="74"/>
      <c r="BZ2564" s="74"/>
      <c r="CA2564" s="74"/>
      <c r="CF2564" s="79"/>
      <c r="CL2564" s="79"/>
    </row>
    <row r="2565" spans="30:90">
      <c r="AD2565" s="73"/>
      <c r="AE2565" s="74"/>
      <c r="AF2565" s="74"/>
      <c r="BX2565" s="73"/>
      <c r="BY2565" s="74"/>
      <c r="BZ2565" s="74"/>
      <c r="CA2565" s="74"/>
      <c r="CF2565" s="79"/>
      <c r="CL2565" s="79"/>
    </row>
    <row r="2566" spans="30:90">
      <c r="AD2566" s="73"/>
      <c r="AE2566" s="74"/>
      <c r="AF2566" s="74"/>
      <c r="BX2566" s="73"/>
      <c r="BY2566" s="74"/>
      <c r="BZ2566" s="74"/>
      <c r="CA2566" s="74"/>
      <c r="CF2566" s="79"/>
      <c r="CL2566" s="79"/>
    </row>
    <row r="2567" spans="30:90">
      <c r="AD2567" s="73"/>
      <c r="AE2567" s="74"/>
      <c r="AF2567" s="74"/>
      <c r="BX2567" s="73"/>
      <c r="BY2567" s="74"/>
      <c r="BZ2567" s="74"/>
      <c r="CA2567" s="74"/>
      <c r="CF2567" s="79"/>
      <c r="CL2567" s="79"/>
    </row>
    <row r="2568" spans="30:90">
      <c r="AD2568" s="73"/>
      <c r="AE2568" s="74"/>
      <c r="AF2568" s="74"/>
      <c r="BX2568" s="73"/>
      <c r="BY2568" s="74"/>
      <c r="BZ2568" s="74"/>
      <c r="CA2568" s="74"/>
      <c r="CF2568" s="79"/>
      <c r="CL2568" s="79"/>
    </row>
    <row r="2569" spans="30:90">
      <c r="AD2569" s="73"/>
      <c r="AE2569" s="74"/>
      <c r="AF2569" s="74"/>
      <c r="BX2569" s="73"/>
      <c r="BY2569" s="74"/>
      <c r="BZ2569" s="74"/>
      <c r="CA2569" s="74"/>
      <c r="CF2569" s="79"/>
      <c r="CL2569" s="79"/>
    </row>
    <row r="2570" spans="30:90">
      <c r="AD2570" s="73"/>
      <c r="AE2570" s="74"/>
      <c r="AF2570" s="74"/>
      <c r="BX2570" s="73"/>
      <c r="BY2570" s="74"/>
      <c r="BZ2570" s="74"/>
      <c r="CA2570" s="74"/>
      <c r="CF2570" s="79"/>
      <c r="CL2570" s="79"/>
    </row>
    <row r="2571" spans="30:90">
      <c r="AD2571" s="73"/>
      <c r="AE2571" s="74"/>
      <c r="AF2571" s="74"/>
      <c r="BX2571" s="73"/>
      <c r="BY2571" s="74"/>
      <c r="BZ2571" s="74"/>
      <c r="CA2571" s="74"/>
      <c r="CF2571" s="79"/>
      <c r="CL2571" s="79"/>
    </row>
    <row r="2572" spans="30:90">
      <c r="AD2572" s="73"/>
      <c r="AE2572" s="74"/>
      <c r="AF2572" s="74"/>
      <c r="BX2572" s="73"/>
      <c r="BY2572" s="74"/>
      <c r="BZ2572" s="74"/>
      <c r="CA2572" s="74"/>
      <c r="CF2572" s="79"/>
      <c r="CL2572" s="79"/>
    </row>
    <row r="2573" spans="30:90">
      <c r="AD2573" s="73"/>
      <c r="AE2573" s="74"/>
      <c r="AF2573" s="74"/>
      <c r="BX2573" s="73"/>
      <c r="BY2573" s="74"/>
      <c r="BZ2573" s="74"/>
      <c r="CA2573" s="74"/>
      <c r="CF2573" s="79"/>
      <c r="CL2573" s="79"/>
    </row>
    <row r="2574" spans="30:90">
      <c r="AD2574" s="73"/>
      <c r="AE2574" s="74"/>
      <c r="AF2574" s="74"/>
      <c r="BX2574" s="73"/>
      <c r="BY2574" s="74"/>
      <c r="BZ2574" s="74"/>
      <c r="CA2574" s="74"/>
      <c r="CF2574" s="79"/>
      <c r="CL2574" s="79"/>
    </row>
    <row r="2575" spans="30:90">
      <c r="AD2575" s="73"/>
      <c r="AE2575" s="74"/>
      <c r="AF2575" s="74"/>
      <c r="BX2575" s="73"/>
      <c r="BY2575" s="74"/>
      <c r="BZ2575" s="74"/>
      <c r="CA2575" s="74"/>
      <c r="CF2575" s="79"/>
      <c r="CL2575" s="79"/>
    </row>
    <row r="2576" spans="30:90">
      <c r="AD2576" s="73"/>
      <c r="AE2576" s="74"/>
      <c r="AF2576" s="74"/>
      <c r="BX2576" s="73"/>
      <c r="BY2576" s="74"/>
      <c r="BZ2576" s="74"/>
      <c r="CA2576" s="74"/>
      <c r="CF2576" s="79"/>
      <c r="CL2576" s="79"/>
    </row>
    <row r="2577" spans="30:90">
      <c r="AD2577" s="73"/>
      <c r="AE2577" s="74"/>
      <c r="AF2577" s="74"/>
      <c r="BX2577" s="73"/>
      <c r="BY2577" s="74"/>
      <c r="BZ2577" s="74"/>
      <c r="CA2577" s="74"/>
      <c r="CF2577" s="79"/>
      <c r="CL2577" s="79"/>
    </row>
    <row r="2578" spans="30:90">
      <c r="AD2578" s="73"/>
      <c r="AE2578" s="74"/>
      <c r="AF2578" s="74"/>
      <c r="BX2578" s="73"/>
      <c r="BY2578" s="74"/>
      <c r="BZ2578" s="74"/>
      <c r="CA2578" s="74"/>
      <c r="CF2578" s="79"/>
      <c r="CL2578" s="79"/>
    </row>
    <row r="2579" spans="30:90">
      <c r="AD2579" s="73"/>
      <c r="AE2579" s="74"/>
      <c r="AF2579" s="74"/>
      <c r="BX2579" s="73"/>
      <c r="BY2579" s="74"/>
      <c r="BZ2579" s="74"/>
      <c r="CA2579" s="74"/>
      <c r="CF2579" s="79"/>
      <c r="CL2579" s="79"/>
    </row>
    <row r="2580" spans="30:90">
      <c r="AD2580" s="73"/>
      <c r="AE2580" s="74"/>
      <c r="AF2580" s="74"/>
      <c r="BX2580" s="73"/>
      <c r="BY2580" s="74"/>
      <c r="BZ2580" s="74"/>
      <c r="CA2580" s="74"/>
      <c r="CF2580" s="79"/>
      <c r="CL2580" s="79"/>
    </row>
    <row r="2581" spans="30:90">
      <c r="AD2581" s="73"/>
      <c r="AE2581" s="74"/>
      <c r="AF2581" s="74"/>
      <c r="BX2581" s="73"/>
      <c r="BY2581" s="74"/>
      <c r="BZ2581" s="74"/>
      <c r="CA2581" s="74"/>
      <c r="CF2581" s="79"/>
      <c r="CL2581" s="79"/>
    </row>
    <row r="2582" spans="30:90">
      <c r="AD2582" s="73"/>
      <c r="AE2582" s="74"/>
      <c r="AF2582" s="74"/>
      <c r="BX2582" s="73"/>
      <c r="BY2582" s="74"/>
      <c r="BZ2582" s="74"/>
      <c r="CA2582" s="74"/>
      <c r="CF2582" s="79"/>
      <c r="CL2582" s="79"/>
    </row>
    <row r="2583" spans="30:90">
      <c r="AD2583" s="73"/>
      <c r="AE2583" s="74"/>
      <c r="AF2583" s="74"/>
      <c r="BX2583" s="73"/>
      <c r="BY2583" s="74"/>
      <c r="BZ2583" s="74"/>
      <c r="CA2583" s="74"/>
      <c r="CF2583" s="79"/>
      <c r="CL2583" s="79"/>
    </row>
    <row r="2584" spans="30:90">
      <c r="AD2584" s="73"/>
      <c r="AE2584" s="74"/>
      <c r="AF2584" s="74"/>
      <c r="BX2584" s="73"/>
      <c r="BY2584" s="74"/>
      <c r="BZ2584" s="74"/>
      <c r="CA2584" s="74"/>
      <c r="CF2584" s="79"/>
      <c r="CL2584" s="79"/>
    </row>
    <row r="2585" spans="30:90">
      <c r="AD2585" s="73"/>
      <c r="AE2585" s="74"/>
      <c r="AF2585" s="74"/>
      <c r="BX2585" s="73"/>
      <c r="BY2585" s="74"/>
      <c r="BZ2585" s="74"/>
      <c r="CA2585" s="74"/>
      <c r="CF2585" s="79"/>
      <c r="CL2585" s="79"/>
    </row>
    <row r="2586" spans="30:90">
      <c r="AD2586" s="73"/>
      <c r="AE2586" s="74"/>
      <c r="AF2586" s="74"/>
      <c r="BX2586" s="73"/>
      <c r="BY2586" s="74"/>
      <c r="BZ2586" s="74"/>
      <c r="CA2586" s="74"/>
      <c r="CF2586" s="79"/>
      <c r="CL2586" s="79"/>
    </row>
    <row r="2587" spans="30:90">
      <c r="AD2587" s="73"/>
      <c r="AE2587" s="74"/>
      <c r="AF2587" s="74"/>
      <c r="BX2587" s="73"/>
      <c r="BY2587" s="74"/>
      <c r="BZ2587" s="74"/>
      <c r="CA2587" s="74"/>
      <c r="CF2587" s="79"/>
      <c r="CL2587" s="79"/>
    </row>
    <row r="2588" spans="30:90">
      <c r="AD2588" s="73"/>
      <c r="AE2588" s="74"/>
      <c r="AF2588" s="74"/>
      <c r="BX2588" s="73"/>
      <c r="BY2588" s="74"/>
      <c r="BZ2588" s="74"/>
      <c r="CA2588" s="74"/>
      <c r="CF2588" s="79"/>
      <c r="CL2588" s="79"/>
    </row>
    <row r="2589" spans="30:90">
      <c r="AD2589" s="73"/>
      <c r="AE2589" s="74"/>
      <c r="AF2589" s="74"/>
      <c r="BX2589" s="73"/>
      <c r="BY2589" s="74"/>
      <c r="BZ2589" s="74"/>
      <c r="CA2589" s="74"/>
      <c r="CF2589" s="79"/>
      <c r="CL2589" s="79"/>
    </row>
    <row r="2590" spans="30:90">
      <c r="AD2590" s="73"/>
      <c r="AE2590" s="74"/>
      <c r="AF2590" s="74"/>
      <c r="BX2590" s="73"/>
      <c r="BY2590" s="74"/>
      <c r="BZ2590" s="74"/>
      <c r="CA2590" s="74"/>
      <c r="CF2590" s="79"/>
      <c r="CL2590" s="79"/>
    </row>
    <row r="2591" spans="30:90">
      <c r="AD2591" s="73"/>
      <c r="AE2591" s="74"/>
      <c r="AF2591" s="74"/>
      <c r="BX2591" s="73"/>
      <c r="BY2591" s="74"/>
      <c r="BZ2591" s="74"/>
      <c r="CA2591" s="74"/>
      <c r="CF2591" s="79"/>
      <c r="CL2591" s="79"/>
    </row>
    <row r="2592" spans="30:90">
      <c r="AD2592" s="73"/>
      <c r="AE2592" s="74"/>
      <c r="AF2592" s="74"/>
      <c r="BX2592" s="73"/>
      <c r="BY2592" s="74"/>
      <c r="BZ2592" s="74"/>
      <c r="CA2592" s="74"/>
      <c r="CF2592" s="79"/>
      <c r="CL2592" s="79"/>
    </row>
    <row r="2593" spans="30:90">
      <c r="AD2593" s="73"/>
      <c r="AE2593" s="74"/>
      <c r="AF2593" s="74"/>
      <c r="BX2593" s="73"/>
      <c r="BY2593" s="74"/>
      <c r="BZ2593" s="74"/>
      <c r="CA2593" s="74"/>
      <c r="CF2593" s="79"/>
      <c r="CL2593" s="79"/>
    </row>
    <row r="2594" spans="30:90">
      <c r="AD2594" s="73"/>
      <c r="AE2594" s="74"/>
      <c r="AF2594" s="74"/>
      <c r="BX2594" s="73"/>
      <c r="BY2594" s="74"/>
      <c r="BZ2594" s="74"/>
      <c r="CA2594" s="74"/>
      <c r="CF2594" s="79"/>
      <c r="CL2594" s="79"/>
    </row>
    <row r="2595" spans="30:90">
      <c r="AD2595" s="73"/>
      <c r="AE2595" s="74"/>
      <c r="AF2595" s="74"/>
      <c r="BX2595" s="73"/>
      <c r="BY2595" s="74"/>
      <c r="BZ2595" s="74"/>
      <c r="CA2595" s="74"/>
      <c r="CF2595" s="79"/>
      <c r="CL2595" s="79"/>
    </row>
    <row r="2596" spans="30:90">
      <c r="AD2596" s="73"/>
      <c r="AE2596" s="74"/>
      <c r="AF2596" s="74"/>
      <c r="BX2596" s="73"/>
      <c r="BY2596" s="74"/>
      <c r="BZ2596" s="74"/>
      <c r="CA2596" s="74"/>
      <c r="CF2596" s="79"/>
      <c r="CL2596" s="79"/>
    </row>
    <row r="2597" spans="30:90">
      <c r="AD2597" s="73"/>
      <c r="AE2597" s="74"/>
      <c r="AF2597" s="74"/>
      <c r="BX2597" s="73"/>
      <c r="BY2597" s="74"/>
      <c r="BZ2597" s="74"/>
      <c r="CA2597" s="74"/>
      <c r="CF2597" s="79"/>
      <c r="CL2597" s="79"/>
    </row>
    <row r="2598" spans="30:90">
      <c r="AD2598" s="73"/>
      <c r="AE2598" s="74"/>
      <c r="AF2598" s="74"/>
      <c r="BX2598" s="73"/>
      <c r="BY2598" s="74"/>
      <c r="BZ2598" s="74"/>
      <c r="CA2598" s="74"/>
      <c r="CF2598" s="79"/>
      <c r="CL2598" s="79"/>
    </row>
    <row r="2599" spans="30:90">
      <c r="AD2599" s="73"/>
      <c r="AE2599" s="74"/>
      <c r="AF2599" s="74"/>
      <c r="BX2599" s="73"/>
      <c r="BY2599" s="74"/>
      <c r="BZ2599" s="74"/>
      <c r="CA2599" s="74"/>
      <c r="CF2599" s="79"/>
      <c r="CL2599" s="79"/>
    </row>
    <row r="2600" spans="30:90">
      <c r="AD2600" s="73"/>
      <c r="AE2600" s="74"/>
      <c r="AF2600" s="74"/>
      <c r="BX2600" s="73"/>
      <c r="BY2600" s="74"/>
      <c r="BZ2600" s="74"/>
      <c r="CA2600" s="74"/>
      <c r="CF2600" s="79"/>
      <c r="CL2600" s="79"/>
    </row>
    <row r="2601" spans="30:90">
      <c r="AD2601" s="73"/>
      <c r="AE2601" s="74"/>
      <c r="AF2601" s="74"/>
      <c r="BX2601" s="73"/>
      <c r="BY2601" s="74"/>
      <c r="BZ2601" s="74"/>
      <c r="CA2601" s="74"/>
      <c r="CF2601" s="79"/>
      <c r="CL2601" s="79"/>
    </row>
    <row r="2602" spans="30:90">
      <c r="AD2602" s="73"/>
      <c r="AE2602" s="74"/>
      <c r="AF2602" s="74"/>
      <c r="BX2602" s="73"/>
      <c r="BY2602" s="74"/>
      <c r="BZ2602" s="74"/>
      <c r="CA2602" s="74"/>
      <c r="CF2602" s="79"/>
      <c r="CL2602" s="79"/>
    </row>
    <row r="2603" spans="30:90">
      <c r="AD2603" s="73"/>
      <c r="AE2603" s="74"/>
      <c r="AF2603" s="74"/>
      <c r="BX2603" s="73"/>
      <c r="BY2603" s="74"/>
      <c r="BZ2603" s="74"/>
      <c r="CA2603" s="74"/>
      <c r="CF2603" s="79"/>
      <c r="CL2603" s="79"/>
    </row>
    <row r="2604" spans="30:90">
      <c r="AD2604" s="73"/>
      <c r="AE2604" s="74"/>
      <c r="AF2604" s="74"/>
      <c r="BX2604" s="73"/>
      <c r="BY2604" s="74"/>
      <c r="BZ2604" s="74"/>
      <c r="CA2604" s="74"/>
      <c r="CF2604" s="79"/>
      <c r="CL2604" s="79"/>
    </row>
    <row r="2605" spans="30:90">
      <c r="AD2605" s="73"/>
      <c r="AE2605" s="74"/>
      <c r="AF2605" s="74"/>
      <c r="BX2605" s="73"/>
      <c r="BY2605" s="74"/>
      <c r="BZ2605" s="74"/>
      <c r="CA2605" s="74"/>
      <c r="CF2605" s="79"/>
      <c r="CL2605" s="79"/>
    </row>
    <row r="2606" spans="30:90">
      <c r="AD2606" s="73"/>
      <c r="AE2606" s="74"/>
      <c r="AF2606" s="74"/>
      <c r="BX2606" s="73"/>
      <c r="BY2606" s="74"/>
      <c r="BZ2606" s="74"/>
      <c r="CA2606" s="74"/>
      <c r="CF2606" s="79"/>
      <c r="CL2606" s="79"/>
    </row>
    <row r="2607" spans="30:90">
      <c r="AD2607" s="73"/>
      <c r="AE2607" s="74"/>
      <c r="AF2607" s="74"/>
      <c r="BX2607" s="73"/>
      <c r="BY2607" s="74"/>
      <c r="BZ2607" s="74"/>
      <c r="CA2607" s="74"/>
      <c r="CF2607" s="79"/>
      <c r="CL2607" s="79"/>
    </row>
    <row r="2608" spans="30:90">
      <c r="AD2608" s="73"/>
      <c r="AE2608" s="74"/>
      <c r="AF2608" s="74"/>
      <c r="BX2608" s="73"/>
      <c r="BY2608" s="74"/>
      <c r="BZ2608" s="74"/>
      <c r="CA2608" s="74"/>
      <c r="CF2608" s="79"/>
      <c r="CL2608" s="79"/>
    </row>
    <row r="2609" spans="30:90">
      <c r="AD2609" s="73"/>
      <c r="AE2609" s="74"/>
      <c r="AF2609" s="74"/>
      <c r="BX2609" s="73"/>
      <c r="BY2609" s="74"/>
      <c r="BZ2609" s="74"/>
      <c r="CA2609" s="74"/>
      <c r="CF2609" s="79"/>
      <c r="CL2609" s="79"/>
    </row>
    <row r="2610" spans="30:90">
      <c r="AD2610" s="73"/>
      <c r="AE2610" s="74"/>
      <c r="AF2610" s="74"/>
      <c r="BX2610" s="73"/>
      <c r="BY2610" s="74"/>
      <c r="BZ2610" s="74"/>
      <c r="CA2610" s="74"/>
      <c r="CF2610" s="79"/>
      <c r="CL2610" s="79"/>
    </row>
    <row r="2611" spans="30:90">
      <c r="AD2611" s="73"/>
      <c r="AE2611" s="74"/>
      <c r="AF2611" s="74"/>
      <c r="BX2611" s="73"/>
      <c r="BY2611" s="74"/>
      <c r="BZ2611" s="74"/>
      <c r="CA2611" s="74"/>
      <c r="CF2611" s="79"/>
      <c r="CL2611" s="79"/>
    </row>
    <row r="2612" spans="30:90">
      <c r="AD2612" s="73"/>
      <c r="AE2612" s="74"/>
      <c r="AF2612" s="74"/>
      <c r="BX2612" s="73"/>
      <c r="BY2612" s="74"/>
      <c r="BZ2612" s="74"/>
      <c r="CA2612" s="74"/>
      <c r="CF2612" s="79"/>
      <c r="CL2612" s="79"/>
    </row>
    <row r="2613" spans="30:90">
      <c r="AD2613" s="73"/>
      <c r="AE2613" s="74"/>
      <c r="AF2613" s="74"/>
      <c r="BX2613" s="73"/>
      <c r="BY2613" s="74"/>
      <c r="BZ2613" s="74"/>
      <c r="CA2613" s="74"/>
      <c r="CF2613" s="79"/>
      <c r="CL2613" s="79"/>
    </row>
    <row r="2614" spans="30:90">
      <c r="AD2614" s="73"/>
      <c r="AE2614" s="74"/>
      <c r="AF2614" s="74"/>
      <c r="BX2614" s="73"/>
      <c r="BY2614" s="74"/>
      <c r="BZ2614" s="74"/>
      <c r="CA2614" s="74"/>
      <c r="CF2614" s="79"/>
      <c r="CL2614" s="79"/>
    </row>
    <row r="2615" spans="30:90">
      <c r="AD2615" s="73"/>
      <c r="AE2615" s="74"/>
      <c r="AF2615" s="74"/>
      <c r="BX2615" s="73"/>
      <c r="BY2615" s="74"/>
      <c r="BZ2615" s="74"/>
      <c r="CA2615" s="74"/>
      <c r="CF2615" s="79"/>
      <c r="CL2615" s="79"/>
    </row>
    <row r="2616" spans="30:90">
      <c r="AD2616" s="73"/>
      <c r="AE2616" s="74"/>
      <c r="AF2616" s="74"/>
      <c r="BX2616" s="73"/>
      <c r="BY2616" s="74"/>
      <c r="BZ2616" s="74"/>
      <c r="CA2616" s="74"/>
      <c r="CF2616" s="79"/>
      <c r="CL2616" s="79"/>
    </row>
    <row r="2617" spans="30:90">
      <c r="AD2617" s="73"/>
      <c r="AE2617" s="74"/>
      <c r="AF2617" s="74"/>
      <c r="BX2617" s="73"/>
      <c r="BY2617" s="74"/>
      <c r="BZ2617" s="74"/>
      <c r="CA2617" s="74"/>
      <c r="CF2617" s="79"/>
      <c r="CL2617" s="79"/>
    </row>
    <row r="2618" spans="30:90">
      <c r="AD2618" s="73"/>
      <c r="AE2618" s="74"/>
      <c r="AF2618" s="74"/>
      <c r="BX2618" s="73"/>
      <c r="BY2618" s="74"/>
      <c r="BZ2618" s="74"/>
      <c r="CA2618" s="74"/>
      <c r="CF2618" s="79"/>
      <c r="CL2618" s="79"/>
    </row>
    <row r="2619" spans="30:90">
      <c r="AD2619" s="73"/>
      <c r="AE2619" s="74"/>
      <c r="AF2619" s="74"/>
      <c r="BX2619" s="73"/>
      <c r="BY2619" s="74"/>
      <c r="BZ2619" s="74"/>
      <c r="CA2619" s="74"/>
      <c r="CF2619" s="79"/>
      <c r="CL2619" s="79"/>
    </row>
    <row r="2620" spans="30:90">
      <c r="AD2620" s="73"/>
      <c r="AE2620" s="74"/>
      <c r="AF2620" s="74"/>
      <c r="BX2620" s="73"/>
      <c r="BY2620" s="74"/>
      <c r="BZ2620" s="74"/>
      <c r="CA2620" s="74"/>
      <c r="CF2620" s="79"/>
      <c r="CL2620" s="79"/>
    </row>
    <row r="2621" spans="30:90">
      <c r="AD2621" s="73"/>
      <c r="AE2621" s="74"/>
      <c r="AF2621" s="74"/>
      <c r="BX2621" s="73"/>
      <c r="BY2621" s="74"/>
      <c r="BZ2621" s="74"/>
      <c r="CA2621" s="74"/>
      <c r="CF2621" s="79"/>
      <c r="CL2621" s="79"/>
    </row>
    <row r="2622" spans="30:90">
      <c r="AD2622" s="73"/>
      <c r="AE2622" s="74"/>
      <c r="AF2622" s="74"/>
      <c r="BX2622" s="73"/>
      <c r="BY2622" s="74"/>
      <c r="BZ2622" s="74"/>
      <c r="CA2622" s="74"/>
      <c r="CF2622" s="79"/>
      <c r="CL2622" s="79"/>
    </row>
    <row r="2623" spans="30:90">
      <c r="AD2623" s="73"/>
      <c r="AE2623" s="74"/>
      <c r="AF2623" s="74"/>
      <c r="BX2623" s="73"/>
      <c r="BY2623" s="74"/>
      <c r="BZ2623" s="74"/>
      <c r="CA2623" s="74"/>
      <c r="CF2623" s="79"/>
      <c r="CL2623" s="79"/>
    </row>
    <row r="2624" spans="30:90">
      <c r="AD2624" s="73"/>
      <c r="AE2624" s="74"/>
      <c r="AF2624" s="74"/>
      <c r="BX2624" s="73"/>
      <c r="BY2624" s="74"/>
      <c r="BZ2624" s="74"/>
      <c r="CA2624" s="74"/>
      <c r="CF2624" s="79"/>
      <c r="CL2624" s="79"/>
    </row>
    <row r="2625" spans="30:90">
      <c r="AD2625" s="73"/>
      <c r="AE2625" s="74"/>
      <c r="AF2625" s="74"/>
      <c r="BX2625" s="73"/>
      <c r="BY2625" s="74"/>
      <c r="BZ2625" s="74"/>
      <c r="CA2625" s="74"/>
      <c r="CF2625" s="79"/>
      <c r="CL2625" s="79"/>
    </row>
    <row r="2626" spans="30:90">
      <c r="AD2626" s="73"/>
      <c r="AE2626" s="74"/>
      <c r="AF2626" s="74"/>
      <c r="BX2626" s="73"/>
      <c r="BY2626" s="74"/>
      <c r="BZ2626" s="74"/>
      <c r="CA2626" s="74"/>
      <c r="CF2626" s="79"/>
      <c r="CL2626" s="79"/>
    </row>
    <row r="2627" spans="30:90">
      <c r="AD2627" s="73"/>
      <c r="AE2627" s="74"/>
      <c r="AF2627" s="74"/>
      <c r="BX2627" s="73"/>
      <c r="BY2627" s="74"/>
      <c r="BZ2627" s="74"/>
      <c r="CA2627" s="74"/>
      <c r="CF2627" s="79"/>
      <c r="CL2627" s="79"/>
    </row>
    <row r="2628" spans="30:90">
      <c r="AD2628" s="73"/>
      <c r="AE2628" s="74"/>
      <c r="AF2628" s="74"/>
      <c r="BX2628" s="73"/>
      <c r="BY2628" s="74"/>
      <c r="BZ2628" s="74"/>
      <c r="CA2628" s="74"/>
      <c r="CF2628" s="79"/>
      <c r="CL2628" s="79"/>
    </row>
    <row r="2629" spans="30:90">
      <c r="AD2629" s="73"/>
      <c r="AE2629" s="74"/>
      <c r="AF2629" s="74"/>
      <c r="BX2629" s="73"/>
      <c r="BY2629" s="74"/>
      <c r="BZ2629" s="74"/>
      <c r="CA2629" s="74"/>
      <c r="CF2629" s="79"/>
      <c r="CL2629" s="79"/>
    </row>
    <row r="2630" spans="30:90">
      <c r="AD2630" s="73"/>
      <c r="AE2630" s="74"/>
      <c r="AF2630" s="74"/>
      <c r="BX2630" s="73"/>
      <c r="BY2630" s="74"/>
      <c r="BZ2630" s="74"/>
      <c r="CA2630" s="74"/>
      <c r="CF2630" s="79"/>
      <c r="CL2630" s="79"/>
    </row>
    <row r="2631" spans="30:90">
      <c r="AD2631" s="73"/>
      <c r="AE2631" s="74"/>
      <c r="AF2631" s="74"/>
      <c r="BX2631" s="73"/>
      <c r="BY2631" s="74"/>
      <c r="BZ2631" s="74"/>
      <c r="CA2631" s="74"/>
      <c r="CF2631" s="79"/>
      <c r="CL2631" s="79"/>
    </row>
    <row r="2632" spans="30:90">
      <c r="AD2632" s="73"/>
      <c r="AE2632" s="74"/>
      <c r="AF2632" s="74"/>
      <c r="BX2632" s="73"/>
      <c r="BY2632" s="74"/>
      <c r="BZ2632" s="74"/>
      <c r="CA2632" s="74"/>
      <c r="CF2632" s="79"/>
      <c r="CL2632" s="79"/>
    </row>
    <row r="2633" spans="30:90">
      <c r="AD2633" s="73"/>
      <c r="AE2633" s="74"/>
      <c r="AF2633" s="74"/>
      <c r="BX2633" s="73"/>
      <c r="BY2633" s="74"/>
      <c r="BZ2633" s="74"/>
      <c r="CA2633" s="74"/>
      <c r="CF2633" s="79"/>
      <c r="CL2633" s="79"/>
    </row>
    <row r="2634" spans="30:90">
      <c r="AD2634" s="73"/>
      <c r="AE2634" s="74"/>
      <c r="AF2634" s="74"/>
      <c r="BX2634" s="73"/>
      <c r="BY2634" s="74"/>
      <c r="BZ2634" s="74"/>
      <c r="CA2634" s="74"/>
      <c r="CF2634" s="79"/>
      <c r="CL2634" s="79"/>
    </row>
    <row r="2635" spans="30:90">
      <c r="AD2635" s="73"/>
      <c r="AE2635" s="74"/>
      <c r="AF2635" s="74"/>
      <c r="BX2635" s="73"/>
      <c r="BY2635" s="74"/>
      <c r="BZ2635" s="74"/>
      <c r="CA2635" s="74"/>
      <c r="CF2635" s="79"/>
      <c r="CL2635" s="79"/>
    </row>
    <row r="2636" spans="30:90">
      <c r="AD2636" s="73"/>
      <c r="AE2636" s="74"/>
      <c r="AF2636" s="74"/>
      <c r="BX2636" s="73"/>
      <c r="BY2636" s="74"/>
      <c r="BZ2636" s="74"/>
      <c r="CA2636" s="74"/>
      <c r="CF2636" s="79"/>
      <c r="CL2636" s="79"/>
    </row>
    <row r="2637" spans="30:90">
      <c r="AD2637" s="73"/>
      <c r="AE2637" s="74"/>
      <c r="AF2637" s="74"/>
      <c r="BX2637" s="73"/>
      <c r="BY2637" s="74"/>
      <c r="BZ2637" s="74"/>
      <c r="CA2637" s="74"/>
      <c r="CF2637" s="79"/>
      <c r="CL2637" s="79"/>
    </row>
    <row r="2638" spans="30:90">
      <c r="AD2638" s="73"/>
      <c r="AE2638" s="74"/>
      <c r="AF2638" s="74"/>
      <c r="BX2638" s="73"/>
      <c r="BY2638" s="74"/>
      <c r="BZ2638" s="74"/>
      <c r="CA2638" s="74"/>
      <c r="CF2638" s="79"/>
      <c r="CL2638" s="79"/>
    </row>
    <row r="2639" spans="30:90">
      <c r="AD2639" s="73"/>
      <c r="AE2639" s="74"/>
      <c r="AF2639" s="74"/>
      <c r="BX2639" s="73"/>
      <c r="BY2639" s="74"/>
      <c r="BZ2639" s="74"/>
      <c r="CA2639" s="74"/>
      <c r="CF2639" s="79"/>
      <c r="CL2639" s="79"/>
    </row>
    <row r="2640" spans="30:90">
      <c r="AD2640" s="73"/>
      <c r="AE2640" s="74"/>
      <c r="AF2640" s="74"/>
      <c r="BX2640" s="73"/>
      <c r="BY2640" s="74"/>
      <c r="BZ2640" s="74"/>
      <c r="CA2640" s="74"/>
      <c r="CF2640" s="79"/>
      <c r="CL2640" s="79"/>
    </row>
    <row r="2641" spans="30:90">
      <c r="AD2641" s="73"/>
      <c r="AE2641" s="74"/>
      <c r="AF2641" s="74"/>
      <c r="BX2641" s="73"/>
      <c r="BY2641" s="74"/>
      <c r="BZ2641" s="74"/>
      <c r="CA2641" s="74"/>
      <c r="CF2641" s="79"/>
      <c r="CL2641" s="79"/>
    </row>
    <row r="2642" spans="30:90">
      <c r="AD2642" s="73"/>
      <c r="AE2642" s="74"/>
      <c r="AF2642" s="74"/>
      <c r="BX2642" s="73"/>
      <c r="BY2642" s="74"/>
      <c r="BZ2642" s="74"/>
      <c r="CA2642" s="74"/>
      <c r="CF2642" s="79"/>
      <c r="CL2642" s="79"/>
    </row>
    <row r="2643" spans="30:90">
      <c r="AD2643" s="73"/>
      <c r="AE2643" s="74"/>
      <c r="AF2643" s="74"/>
      <c r="BX2643" s="73"/>
      <c r="BY2643" s="74"/>
      <c r="BZ2643" s="74"/>
      <c r="CA2643" s="74"/>
      <c r="CF2643" s="79"/>
      <c r="CL2643" s="79"/>
    </row>
    <row r="2644" spans="30:90">
      <c r="AD2644" s="73"/>
      <c r="AE2644" s="74"/>
      <c r="AF2644" s="74"/>
      <c r="BX2644" s="73"/>
      <c r="BY2644" s="74"/>
      <c r="BZ2644" s="74"/>
      <c r="CA2644" s="74"/>
      <c r="CF2644" s="79"/>
      <c r="CL2644" s="79"/>
    </row>
    <row r="2645" spans="30:90">
      <c r="AD2645" s="73"/>
      <c r="AE2645" s="74"/>
      <c r="AF2645" s="74"/>
      <c r="BX2645" s="73"/>
      <c r="BY2645" s="74"/>
      <c r="BZ2645" s="74"/>
      <c r="CA2645" s="74"/>
      <c r="CF2645" s="79"/>
      <c r="CL2645" s="79"/>
    </row>
    <row r="2646" spans="30:90">
      <c r="AD2646" s="73"/>
      <c r="AE2646" s="74"/>
      <c r="AF2646" s="74"/>
      <c r="BX2646" s="73"/>
      <c r="BY2646" s="74"/>
      <c r="BZ2646" s="74"/>
      <c r="CA2646" s="74"/>
      <c r="CF2646" s="79"/>
      <c r="CL2646" s="79"/>
    </row>
    <row r="2647" spans="30:90">
      <c r="AD2647" s="73"/>
      <c r="AE2647" s="74"/>
      <c r="AF2647" s="74"/>
      <c r="BX2647" s="73"/>
      <c r="BY2647" s="74"/>
      <c r="BZ2647" s="74"/>
      <c r="CA2647" s="74"/>
      <c r="CF2647" s="79"/>
      <c r="CL2647" s="79"/>
    </row>
    <row r="2648" spans="30:90">
      <c r="AD2648" s="73"/>
      <c r="AE2648" s="74"/>
      <c r="AF2648" s="74"/>
      <c r="BX2648" s="73"/>
      <c r="BY2648" s="74"/>
      <c r="BZ2648" s="74"/>
      <c r="CA2648" s="74"/>
      <c r="CF2648" s="79"/>
      <c r="CL2648" s="79"/>
    </row>
    <row r="2649" spans="30:90">
      <c r="AD2649" s="73"/>
      <c r="AE2649" s="74"/>
      <c r="AF2649" s="74"/>
      <c r="BX2649" s="73"/>
      <c r="BY2649" s="74"/>
      <c r="BZ2649" s="74"/>
      <c r="CA2649" s="74"/>
      <c r="CF2649" s="79"/>
      <c r="CL2649" s="79"/>
    </row>
    <row r="2650" spans="30:90">
      <c r="AD2650" s="73"/>
      <c r="AE2650" s="74"/>
      <c r="AF2650" s="74"/>
      <c r="BX2650" s="73"/>
      <c r="BY2650" s="74"/>
      <c r="BZ2650" s="74"/>
      <c r="CA2650" s="74"/>
      <c r="CF2650" s="79"/>
      <c r="CL2650" s="79"/>
    </row>
    <row r="2651" spans="30:90">
      <c r="AD2651" s="73"/>
      <c r="AE2651" s="74"/>
      <c r="AF2651" s="74"/>
      <c r="BX2651" s="73"/>
      <c r="BY2651" s="74"/>
      <c r="BZ2651" s="74"/>
      <c r="CA2651" s="74"/>
      <c r="CF2651" s="79"/>
      <c r="CL2651" s="79"/>
    </row>
    <row r="2652" spans="30:90">
      <c r="AD2652" s="73"/>
      <c r="AE2652" s="74"/>
      <c r="AF2652" s="74"/>
      <c r="BX2652" s="73"/>
      <c r="BY2652" s="74"/>
      <c r="BZ2652" s="74"/>
      <c r="CA2652" s="74"/>
      <c r="CF2652" s="79"/>
      <c r="CL2652" s="79"/>
    </row>
    <row r="2653" spans="30:90">
      <c r="AD2653" s="73"/>
      <c r="AE2653" s="74"/>
      <c r="AF2653" s="74"/>
      <c r="BX2653" s="73"/>
      <c r="BY2653" s="74"/>
      <c r="BZ2653" s="74"/>
      <c r="CA2653" s="74"/>
      <c r="CF2653" s="79"/>
      <c r="CL2653" s="79"/>
    </row>
    <row r="2654" spans="30:90">
      <c r="AD2654" s="73"/>
      <c r="AE2654" s="74"/>
      <c r="AF2654" s="74"/>
      <c r="BX2654" s="73"/>
      <c r="BY2654" s="74"/>
      <c r="BZ2654" s="74"/>
      <c r="CA2654" s="74"/>
      <c r="CF2654" s="79"/>
      <c r="CL2654" s="79"/>
    </row>
    <row r="2655" spans="30:90">
      <c r="AD2655" s="73"/>
      <c r="AE2655" s="74"/>
      <c r="AF2655" s="74"/>
      <c r="BX2655" s="73"/>
      <c r="BY2655" s="74"/>
      <c r="BZ2655" s="74"/>
      <c r="CA2655" s="74"/>
      <c r="CF2655" s="79"/>
      <c r="CL2655" s="79"/>
    </row>
    <row r="2656" spans="30:90">
      <c r="AD2656" s="73"/>
      <c r="AE2656" s="74"/>
      <c r="AF2656" s="74"/>
      <c r="BX2656" s="73"/>
      <c r="BY2656" s="74"/>
      <c r="BZ2656" s="74"/>
      <c r="CA2656" s="74"/>
      <c r="CF2656" s="79"/>
      <c r="CL2656" s="79"/>
    </row>
    <row r="2657" spans="30:90">
      <c r="AD2657" s="73"/>
      <c r="AE2657" s="74"/>
      <c r="AF2657" s="74"/>
      <c r="BX2657" s="73"/>
      <c r="BY2657" s="74"/>
      <c r="BZ2657" s="74"/>
      <c r="CA2657" s="74"/>
      <c r="CF2657" s="79"/>
      <c r="CL2657" s="79"/>
    </row>
    <row r="2658" spans="30:90">
      <c r="AD2658" s="73"/>
      <c r="AE2658" s="74"/>
      <c r="AF2658" s="74"/>
      <c r="BX2658" s="73"/>
      <c r="BY2658" s="74"/>
      <c r="BZ2658" s="74"/>
      <c r="CA2658" s="74"/>
      <c r="CF2658" s="79"/>
      <c r="CL2658" s="79"/>
    </row>
    <row r="2659" spans="30:90">
      <c r="AD2659" s="73"/>
      <c r="AE2659" s="74"/>
      <c r="AF2659" s="74"/>
      <c r="BX2659" s="73"/>
      <c r="BY2659" s="74"/>
      <c r="BZ2659" s="74"/>
      <c r="CA2659" s="74"/>
      <c r="CF2659" s="79"/>
      <c r="CL2659" s="79"/>
    </row>
    <row r="2660" spans="30:90">
      <c r="AD2660" s="73"/>
      <c r="AE2660" s="74"/>
      <c r="AF2660" s="74"/>
      <c r="BX2660" s="73"/>
      <c r="BY2660" s="74"/>
      <c r="BZ2660" s="74"/>
      <c r="CA2660" s="74"/>
      <c r="CF2660" s="79"/>
      <c r="CL2660" s="79"/>
    </row>
    <row r="2661" spans="30:90">
      <c r="AD2661" s="73"/>
      <c r="AE2661" s="74"/>
      <c r="AF2661" s="74"/>
      <c r="BX2661" s="73"/>
      <c r="BY2661" s="74"/>
      <c r="BZ2661" s="74"/>
      <c r="CA2661" s="74"/>
      <c r="CF2661" s="79"/>
      <c r="CL2661" s="79"/>
    </row>
    <row r="2662" spans="30:90">
      <c r="AD2662" s="73"/>
      <c r="AE2662" s="74"/>
      <c r="AF2662" s="74"/>
      <c r="BX2662" s="73"/>
      <c r="BY2662" s="74"/>
      <c r="BZ2662" s="74"/>
      <c r="CA2662" s="74"/>
      <c r="CF2662" s="79"/>
      <c r="CL2662" s="79"/>
    </row>
    <row r="2663" spans="30:90">
      <c r="AD2663" s="73"/>
      <c r="AE2663" s="74"/>
      <c r="AF2663" s="74"/>
      <c r="BX2663" s="73"/>
      <c r="BY2663" s="74"/>
      <c r="BZ2663" s="74"/>
      <c r="CA2663" s="74"/>
      <c r="CF2663" s="79"/>
      <c r="CL2663" s="79"/>
    </row>
    <row r="2664" spans="30:90">
      <c r="AD2664" s="73"/>
      <c r="AE2664" s="74"/>
      <c r="AF2664" s="74"/>
      <c r="BX2664" s="73"/>
      <c r="BY2664" s="74"/>
      <c r="BZ2664" s="74"/>
      <c r="CA2664" s="74"/>
      <c r="CF2664" s="79"/>
      <c r="CL2664" s="79"/>
    </row>
    <row r="2665" spans="30:90">
      <c r="AD2665" s="73"/>
      <c r="AE2665" s="74"/>
      <c r="AF2665" s="74"/>
      <c r="BX2665" s="73"/>
      <c r="BY2665" s="74"/>
      <c r="BZ2665" s="74"/>
      <c r="CA2665" s="74"/>
      <c r="CF2665" s="79"/>
      <c r="CL2665" s="79"/>
    </row>
    <row r="2666" spans="30:90">
      <c r="AD2666" s="73"/>
      <c r="AE2666" s="74"/>
      <c r="AF2666" s="74"/>
      <c r="BX2666" s="73"/>
      <c r="BY2666" s="74"/>
      <c r="BZ2666" s="74"/>
      <c r="CA2666" s="74"/>
      <c r="CF2666" s="79"/>
      <c r="CL2666" s="79"/>
    </row>
    <row r="2667" spans="30:90">
      <c r="AD2667" s="73"/>
      <c r="AE2667" s="74"/>
      <c r="AF2667" s="74"/>
      <c r="BX2667" s="73"/>
      <c r="BY2667" s="74"/>
      <c r="BZ2667" s="74"/>
      <c r="CA2667" s="74"/>
      <c r="CF2667" s="79"/>
      <c r="CL2667" s="79"/>
    </row>
    <row r="2668" spans="30:90">
      <c r="AD2668" s="73"/>
      <c r="AE2668" s="74"/>
      <c r="AF2668" s="74"/>
      <c r="BX2668" s="73"/>
      <c r="BY2668" s="74"/>
      <c r="BZ2668" s="74"/>
      <c r="CA2668" s="74"/>
      <c r="CF2668" s="79"/>
      <c r="CL2668" s="79"/>
    </row>
    <row r="2669" spans="30:90">
      <c r="AD2669" s="73"/>
      <c r="AE2669" s="74"/>
      <c r="AF2669" s="74"/>
      <c r="BX2669" s="73"/>
      <c r="BY2669" s="74"/>
      <c r="BZ2669" s="74"/>
      <c r="CA2669" s="74"/>
      <c r="CF2669" s="79"/>
      <c r="CL2669" s="79"/>
    </row>
    <row r="2670" spans="30:90">
      <c r="AD2670" s="73"/>
      <c r="AE2670" s="74"/>
      <c r="AF2670" s="74"/>
      <c r="BX2670" s="73"/>
      <c r="BY2670" s="74"/>
      <c r="BZ2670" s="74"/>
      <c r="CA2670" s="74"/>
      <c r="CF2670" s="79"/>
      <c r="CL2670" s="79"/>
    </row>
    <row r="2671" spans="30:90">
      <c r="AD2671" s="73"/>
      <c r="AE2671" s="74"/>
      <c r="AF2671" s="74"/>
      <c r="BX2671" s="73"/>
      <c r="BY2671" s="74"/>
      <c r="BZ2671" s="74"/>
      <c r="CA2671" s="74"/>
      <c r="CF2671" s="79"/>
      <c r="CL2671" s="79"/>
    </row>
    <row r="2672" spans="30:90">
      <c r="AD2672" s="73"/>
      <c r="AE2672" s="74"/>
      <c r="AF2672" s="74"/>
      <c r="BX2672" s="73"/>
      <c r="BY2672" s="74"/>
      <c r="BZ2672" s="74"/>
      <c r="CA2672" s="74"/>
      <c r="CF2672" s="79"/>
      <c r="CL2672" s="79"/>
    </row>
    <row r="2673" spans="30:90">
      <c r="AD2673" s="73"/>
      <c r="AE2673" s="74"/>
      <c r="AF2673" s="74"/>
      <c r="BX2673" s="73"/>
      <c r="BY2673" s="74"/>
      <c r="BZ2673" s="74"/>
      <c r="CA2673" s="74"/>
      <c r="CF2673" s="79"/>
      <c r="CL2673" s="79"/>
    </row>
    <row r="2674" spans="30:90">
      <c r="AD2674" s="73"/>
      <c r="AE2674" s="74"/>
      <c r="AF2674" s="74"/>
      <c r="BX2674" s="73"/>
      <c r="BY2674" s="74"/>
      <c r="BZ2674" s="74"/>
      <c r="CA2674" s="74"/>
      <c r="CF2674" s="79"/>
      <c r="CL2674" s="79"/>
    </row>
    <row r="2675" spans="30:90">
      <c r="AD2675" s="73"/>
      <c r="AE2675" s="74"/>
      <c r="AF2675" s="74"/>
      <c r="BX2675" s="73"/>
      <c r="BY2675" s="74"/>
      <c r="BZ2675" s="74"/>
      <c r="CA2675" s="74"/>
      <c r="CF2675" s="79"/>
      <c r="CL2675" s="79"/>
    </row>
    <row r="2676" spans="30:90">
      <c r="AD2676" s="73"/>
      <c r="AE2676" s="74"/>
      <c r="AF2676" s="74"/>
      <c r="BX2676" s="73"/>
      <c r="BY2676" s="74"/>
      <c r="BZ2676" s="74"/>
      <c r="CA2676" s="74"/>
      <c r="CF2676" s="79"/>
      <c r="CL2676" s="79"/>
    </row>
    <row r="2677" spans="30:90">
      <c r="AD2677" s="73"/>
      <c r="AE2677" s="74"/>
      <c r="AF2677" s="74"/>
      <c r="BX2677" s="73"/>
      <c r="BY2677" s="74"/>
      <c r="BZ2677" s="74"/>
      <c r="CA2677" s="74"/>
      <c r="CF2677" s="79"/>
      <c r="CL2677" s="79"/>
    </row>
    <row r="2678" spans="30:90">
      <c r="AD2678" s="73"/>
      <c r="AE2678" s="74"/>
      <c r="AF2678" s="74"/>
      <c r="BX2678" s="73"/>
      <c r="BY2678" s="74"/>
      <c r="BZ2678" s="74"/>
      <c r="CA2678" s="74"/>
      <c r="CF2678" s="79"/>
      <c r="CL2678" s="79"/>
    </row>
    <row r="2679" spans="30:90">
      <c r="AD2679" s="73"/>
      <c r="AE2679" s="74"/>
      <c r="AF2679" s="74"/>
      <c r="BX2679" s="73"/>
      <c r="BY2679" s="74"/>
      <c r="BZ2679" s="74"/>
      <c r="CA2679" s="74"/>
      <c r="CF2679" s="79"/>
      <c r="CL2679" s="79"/>
    </row>
    <row r="2680" spans="30:90">
      <c r="AD2680" s="73"/>
      <c r="AE2680" s="74"/>
      <c r="AF2680" s="74"/>
      <c r="BX2680" s="73"/>
      <c r="BY2680" s="74"/>
      <c r="BZ2680" s="74"/>
      <c r="CA2680" s="74"/>
      <c r="CF2680" s="79"/>
      <c r="CL2680" s="79"/>
    </row>
    <row r="2681" spans="30:90">
      <c r="AD2681" s="73"/>
      <c r="AE2681" s="74"/>
      <c r="AF2681" s="74"/>
      <c r="BX2681" s="73"/>
      <c r="BY2681" s="74"/>
      <c r="BZ2681" s="74"/>
      <c r="CA2681" s="74"/>
      <c r="CF2681" s="79"/>
      <c r="CL2681" s="79"/>
    </row>
    <row r="2682" spans="30:90">
      <c r="AD2682" s="73"/>
      <c r="AE2682" s="74"/>
      <c r="AF2682" s="74"/>
      <c r="BX2682" s="73"/>
      <c r="BY2682" s="74"/>
      <c r="BZ2682" s="74"/>
      <c r="CA2682" s="74"/>
      <c r="CF2682" s="79"/>
      <c r="CL2682" s="79"/>
    </row>
    <row r="2683" spans="30:90">
      <c r="AD2683" s="73"/>
      <c r="AE2683" s="74"/>
      <c r="AF2683" s="74"/>
      <c r="BX2683" s="73"/>
      <c r="BY2683" s="74"/>
      <c r="BZ2683" s="74"/>
      <c r="CA2683" s="74"/>
      <c r="CF2683" s="79"/>
      <c r="CL2683" s="79"/>
    </row>
    <row r="2684" spans="30:90">
      <c r="AD2684" s="73"/>
      <c r="AE2684" s="74"/>
      <c r="AF2684" s="74"/>
      <c r="BX2684" s="73"/>
      <c r="BY2684" s="74"/>
      <c r="BZ2684" s="74"/>
      <c r="CA2684" s="74"/>
      <c r="CF2684" s="79"/>
      <c r="CL2684" s="79"/>
    </row>
    <row r="2685" spans="30:90">
      <c r="AD2685" s="73"/>
      <c r="AE2685" s="74"/>
      <c r="AF2685" s="74"/>
      <c r="BX2685" s="73"/>
      <c r="BY2685" s="74"/>
      <c r="BZ2685" s="74"/>
      <c r="CA2685" s="74"/>
      <c r="CF2685" s="79"/>
      <c r="CL2685" s="79"/>
    </row>
    <row r="2686" spans="30:90">
      <c r="AD2686" s="73"/>
      <c r="AE2686" s="74"/>
      <c r="AF2686" s="74"/>
      <c r="BX2686" s="73"/>
      <c r="BY2686" s="74"/>
      <c r="BZ2686" s="74"/>
      <c r="CA2686" s="74"/>
      <c r="CF2686" s="79"/>
      <c r="CL2686" s="79"/>
    </row>
    <row r="2687" spans="30:90">
      <c r="AD2687" s="73"/>
      <c r="AE2687" s="74"/>
      <c r="AF2687" s="74"/>
      <c r="BX2687" s="73"/>
      <c r="BY2687" s="74"/>
      <c r="BZ2687" s="74"/>
      <c r="CA2687" s="74"/>
      <c r="CF2687" s="79"/>
      <c r="CL2687" s="79"/>
    </row>
    <row r="2688" spans="30:90">
      <c r="AD2688" s="73"/>
      <c r="AE2688" s="74"/>
      <c r="AF2688" s="74"/>
      <c r="BX2688" s="73"/>
      <c r="BY2688" s="74"/>
      <c r="BZ2688" s="74"/>
      <c r="CA2688" s="74"/>
      <c r="CF2688" s="79"/>
      <c r="CL2688" s="79"/>
    </row>
    <row r="2689" spans="30:90">
      <c r="AD2689" s="73"/>
      <c r="AE2689" s="74"/>
      <c r="AF2689" s="74"/>
      <c r="BX2689" s="73"/>
      <c r="BY2689" s="74"/>
      <c r="BZ2689" s="74"/>
      <c r="CA2689" s="74"/>
      <c r="CF2689" s="79"/>
      <c r="CL2689" s="79"/>
    </row>
    <row r="2690" spans="30:90">
      <c r="AD2690" s="73"/>
      <c r="AE2690" s="74"/>
      <c r="AF2690" s="74"/>
      <c r="BX2690" s="73"/>
      <c r="BY2690" s="74"/>
      <c r="BZ2690" s="74"/>
      <c r="CA2690" s="74"/>
      <c r="CF2690" s="79"/>
      <c r="CL2690" s="79"/>
    </row>
    <row r="2691" spans="30:90">
      <c r="AD2691" s="73"/>
      <c r="AE2691" s="74"/>
      <c r="AF2691" s="74"/>
      <c r="BX2691" s="73"/>
      <c r="BY2691" s="74"/>
      <c r="BZ2691" s="74"/>
      <c r="CA2691" s="74"/>
      <c r="CF2691" s="79"/>
      <c r="CL2691" s="79"/>
    </row>
    <row r="2692" spans="30:90">
      <c r="AD2692" s="73"/>
      <c r="AE2692" s="74"/>
      <c r="AF2692" s="74"/>
      <c r="BX2692" s="73"/>
      <c r="BY2692" s="74"/>
      <c r="BZ2692" s="74"/>
      <c r="CA2692" s="74"/>
      <c r="CF2692" s="79"/>
      <c r="CL2692" s="79"/>
    </row>
    <row r="2693" spans="30:90">
      <c r="AD2693" s="73"/>
      <c r="AE2693" s="74"/>
      <c r="AF2693" s="74"/>
      <c r="BX2693" s="73"/>
      <c r="BY2693" s="74"/>
      <c r="BZ2693" s="74"/>
      <c r="CA2693" s="74"/>
      <c r="CF2693" s="79"/>
      <c r="CL2693" s="79"/>
    </row>
    <row r="2694" spans="30:90">
      <c r="AD2694" s="73"/>
      <c r="AE2694" s="74"/>
      <c r="AF2694" s="74"/>
      <c r="BX2694" s="73"/>
      <c r="BY2694" s="74"/>
      <c r="BZ2694" s="74"/>
      <c r="CA2694" s="74"/>
      <c r="CF2694" s="79"/>
      <c r="CL2694" s="79"/>
    </row>
    <row r="2695" spans="30:90">
      <c r="AD2695" s="73"/>
      <c r="AE2695" s="74"/>
      <c r="AF2695" s="74"/>
      <c r="BX2695" s="73"/>
      <c r="BY2695" s="74"/>
      <c r="BZ2695" s="74"/>
      <c r="CA2695" s="74"/>
      <c r="CF2695" s="79"/>
      <c r="CL2695" s="79"/>
    </row>
    <row r="2696" spans="30:90">
      <c r="AD2696" s="73"/>
      <c r="AE2696" s="74"/>
      <c r="AF2696" s="74"/>
      <c r="BX2696" s="73"/>
      <c r="BY2696" s="74"/>
      <c r="BZ2696" s="74"/>
      <c r="CA2696" s="74"/>
      <c r="CF2696" s="79"/>
      <c r="CL2696" s="79"/>
    </row>
    <row r="2697" spans="30:90">
      <c r="AD2697" s="73"/>
      <c r="AE2697" s="74"/>
      <c r="AF2697" s="74"/>
      <c r="BX2697" s="73"/>
      <c r="BY2697" s="74"/>
      <c r="BZ2697" s="74"/>
      <c r="CA2697" s="74"/>
      <c r="CF2697" s="79"/>
      <c r="CL2697" s="79"/>
    </row>
    <row r="2698" spans="30:90">
      <c r="AD2698" s="73"/>
      <c r="AE2698" s="74"/>
      <c r="AF2698" s="74"/>
      <c r="BX2698" s="73"/>
      <c r="BY2698" s="74"/>
      <c r="BZ2698" s="74"/>
      <c r="CA2698" s="74"/>
      <c r="CF2698" s="79"/>
      <c r="CL2698" s="79"/>
    </row>
    <row r="2699" spans="30:90">
      <c r="AD2699" s="73"/>
      <c r="AE2699" s="74"/>
      <c r="AF2699" s="74"/>
      <c r="BX2699" s="73"/>
      <c r="BY2699" s="74"/>
      <c r="BZ2699" s="74"/>
      <c r="CA2699" s="74"/>
      <c r="CF2699" s="79"/>
      <c r="CL2699" s="79"/>
    </row>
    <row r="2700" spans="30:90">
      <c r="AD2700" s="73"/>
      <c r="AE2700" s="74"/>
      <c r="AF2700" s="74"/>
      <c r="BX2700" s="73"/>
      <c r="BY2700" s="74"/>
      <c r="BZ2700" s="74"/>
      <c r="CA2700" s="74"/>
      <c r="CF2700" s="79"/>
      <c r="CL2700" s="79"/>
    </row>
    <row r="2701" spans="30:90">
      <c r="AD2701" s="73"/>
      <c r="AE2701" s="74"/>
      <c r="AF2701" s="74"/>
      <c r="BX2701" s="73"/>
      <c r="BY2701" s="74"/>
      <c r="BZ2701" s="74"/>
      <c r="CA2701" s="74"/>
      <c r="CF2701" s="79"/>
      <c r="CL2701" s="79"/>
    </row>
    <row r="2702" spans="30:90">
      <c r="AD2702" s="73"/>
      <c r="AE2702" s="74"/>
      <c r="AF2702" s="74"/>
      <c r="BX2702" s="73"/>
      <c r="BY2702" s="74"/>
      <c r="BZ2702" s="74"/>
      <c r="CA2702" s="74"/>
      <c r="CF2702" s="79"/>
      <c r="CL2702" s="79"/>
    </row>
    <row r="2703" spans="30:90">
      <c r="AD2703" s="73"/>
      <c r="AE2703" s="74"/>
      <c r="AF2703" s="74"/>
      <c r="BX2703" s="73"/>
      <c r="BY2703" s="74"/>
      <c r="BZ2703" s="74"/>
      <c r="CA2703" s="74"/>
      <c r="CF2703" s="79"/>
      <c r="CL2703" s="79"/>
    </row>
    <row r="2704" spans="30:90">
      <c r="AD2704" s="73"/>
      <c r="AE2704" s="74"/>
      <c r="AF2704" s="74"/>
      <c r="BX2704" s="73"/>
      <c r="BY2704" s="74"/>
      <c r="BZ2704" s="74"/>
      <c r="CA2704" s="74"/>
      <c r="CF2704" s="79"/>
      <c r="CL2704" s="79"/>
    </row>
    <row r="2705" spans="30:90">
      <c r="AD2705" s="73"/>
      <c r="AE2705" s="74"/>
      <c r="AF2705" s="74"/>
      <c r="BX2705" s="73"/>
      <c r="BY2705" s="74"/>
      <c r="BZ2705" s="74"/>
      <c r="CA2705" s="74"/>
      <c r="CF2705" s="79"/>
      <c r="CL2705" s="79"/>
    </row>
    <row r="2706" spans="30:90">
      <c r="AD2706" s="73"/>
      <c r="AE2706" s="74"/>
      <c r="AF2706" s="74"/>
      <c r="BX2706" s="73"/>
      <c r="BY2706" s="74"/>
      <c r="BZ2706" s="74"/>
      <c r="CA2706" s="74"/>
      <c r="CF2706" s="79"/>
      <c r="CL2706" s="79"/>
    </row>
    <row r="2707" spans="30:90">
      <c r="AD2707" s="73"/>
      <c r="AE2707" s="74"/>
      <c r="AF2707" s="74"/>
      <c r="BX2707" s="73"/>
      <c r="BY2707" s="74"/>
      <c r="BZ2707" s="74"/>
      <c r="CA2707" s="74"/>
      <c r="CF2707" s="79"/>
      <c r="CL2707" s="79"/>
    </row>
    <row r="2708" spans="30:90">
      <c r="AD2708" s="73"/>
      <c r="AE2708" s="74"/>
      <c r="AF2708" s="74"/>
      <c r="BX2708" s="73"/>
      <c r="BY2708" s="74"/>
      <c r="BZ2708" s="74"/>
      <c r="CA2708" s="74"/>
      <c r="CF2708" s="79"/>
      <c r="CL2708" s="79"/>
    </row>
    <row r="2709" spans="30:90">
      <c r="AD2709" s="73"/>
      <c r="AE2709" s="74"/>
      <c r="AF2709" s="74"/>
      <c r="BX2709" s="73"/>
      <c r="BY2709" s="74"/>
      <c r="BZ2709" s="74"/>
      <c r="CA2709" s="74"/>
      <c r="CF2709" s="79"/>
      <c r="CL2709" s="79"/>
    </row>
    <row r="2710" spans="30:90">
      <c r="AD2710" s="73"/>
      <c r="AE2710" s="74"/>
      <c r="AF2710" s="74"/>
      <c r="BX2710" s="73"/>
      <c r="BY2710" s="74"/>
      <c r="BZ2710" s="74"/>
      <c r="CA2710" s="74"/>
      <c r="CF2710" s="79"/>
      <c r="CL2710" s="79"/>
    </row>
    <row r="2711" spans="30:90">
      <c r="AD2711" s="73"/>
      <c r="AE2711" s="74"/>
      <c r="AF2711" s="74"/>
      <c r="BX2711" s="73"/>
      <c r="BY2711" s="74"/>
      <c r="BZ2711" s="74"/>
      <c r="CA2711" s="74"/>
      <c r="CF2711" s="79"/>
      <c r="CL2711" s="79"/>
    </row>
    <row r="2712" spans="30:90">
      <c r="AD2712" s="73"/>
      <c r="AE2712" s="74"/>
      <c r="AF2712" s="74"/>
      <c r="BX2712" s="73"/>
      <c r="BY2712" s="74"/>
      <c r="BZ2712" s="74"/>
      <c r="CA2712" s="74"/>
      <c r="CF2712" s="79"/>
      <c r="CL2712" s="79"/>
    </row>
    <row r="2713" spans="30:90">
      <c r="AD2713" s="73"/>
      <c r="AE2713" s="74"/>
      <c r="AF2713" s="74"/>
      <c r="BX2713" s="73"/>
      <c r="BY2713" s="74"/>
      <c r="BZ2713" s="74"/>
      <c r="CA2713" s="74"/>
      <c r="CF2713" s="79"/>
      <c r="CL2713" s="79"/>
    </row>
    <row r="2714" spans="30:90">
      <c r="AD2714" s="73"/>
      <c r="AE2714" s="74"/>
      <c r="AF2714" s="74"/>
      <c r="BX2714" s="73"/>
      <c r="BY2714" s="74"/>
      <c r="BZ2714" s="74"/>
      <c r="CA2714" s="74"/>
      <c r="CF2714" s="79"/>
      <c r="CL2714" s="79"/>
    </row>
    <row r="2715" spans="30:90">
      <c r="AD2715" s="73"/>
      <c r="AE2715" s="74"/>
      <c r="AF2715" s="74"/>
      <c r="BX2715" s="73"/>
      <c r="BY2715" s="74"/>
      <c r="BZ2715" s="74"/>
      <c r="CA2715" s="74"/>
      <c r="CF2715" s="79"/>
      <c r="CL2715" s="79"/>
    </row>
    <row r="2716" spans="30:90">
      <c r="AD2716" s="73"/>
      <c r="AE2716" s="74"/>
      <c r="AF2716" s="74"/>
      <c r="BX2716" s="73"/>
      <c r="BY2716" s="74"/>
      <c r="BZ2716" s="74"/>
      <c r="CA2716" s="74"/>
      <c r="CF2716" s="79"/>
      <c r="CL2716" s="79"/>
    </row>
    <row r="2717" spans="30:90">
      <c r="AD2717" s="73"/>
      <c r="AE2717" s="74"/>
      <c r="AF2717" s="74"/>
      <c r="BX2717" s="73"/>
      <c r="BY2717" s="74"/>
      <c r="BZ2717" s="74"/>
      <c r="CA2717" s="74"/>
      <c r="CF2717" s="79"/>
      <c r="CL2717" s="79"/>
    </row>
    <row r="2718" spans="30:90">
      <c r="AD2718" s="73"/>
      <c r="AE2718" s="74"/>
      <c r="AF2718" s="74"/>
      <c r="BX2718" s="73"/>
      <c r="BY2718" s="74"/>
      <c r="BZ2718" s="74"/>
      <c r="CA2718" s="74"/>
      <c r="CF2718" s="79"/>
      <c r="CL2718" s="79"/>
    </row>
    <row r="2719" spans="30:90">
      <c r="AD2719" s="73"/>
      <c r="AE2719" s="74"/>
      <c r="AF2719" s="74"/>
      <c r="BX2719" s="73"/>
      <c r="BY2719" s="74"/>
      <c r="BZ2719" s="74"/>
      <c r="CA2719" s="74"/>
      <c r="CF2719" s="79"/>
      <c r="CL2719" s="79"/>
    </row>
    <row r="2720" spans="30:90">
      <c r="AD2720" s="73"/>
      <c r="AE2720" s="74"/>
      <c r="AF2720" s="74"/>
      <c r="BX2720" s="73"/>
      <c r="BY2720" s="74"/>
      <c r="BZ2720" s="74"/>
      <c r="CA2720" s="74"/>
      <c r="CF2720" s="79"/>
      <c r="CL2720" s="79"/>
    </row>
    <row r="2721" spans="30:90">
      <c r="AD2721" s="73"/>
      <c r="AE2721" s="74"/>
      <c r="AF2721" s="74"/>
      <c r="BX2721" s="73"/>
      <c r="BY2721" s="74"/>
      <c r="BZ2721" s="74"/>
      <c r="CA2721" s="74"/>
      <c r="CF2721" s="79"/>
      <c r="CL2721" s="79"/>
    </row>
    <row r="2722" spans="30:90">
      <c r="AD2722" s="73"/>
      <c r="AE2722" s="74"/>
      <c r="AF2722" s="74"/>
      <c r="BX2722" s="73"/>
      <c r="BY2722" s="74"/>
      <c r="BZ2722" s="74"/>
      <c r="CA2722" s="74"/>
      <c r="CF2722" s="79"/>
      <c r="CL2722" s="79"/>
    </row>
    <row r="2723" spans="30:90">
      <c r="AD2723" s="73"/>
      <c r="AE2723" s="74"/>
      <c r="AF2723" s="74"/>
      <c r="BX2723" s="73"/>
      <c r="BY2723" s="74"/>
      <c r="BZ2723" s="74"/>
      <c r="CA2723" s="74"/>
      <c r="CF2723" s="79"/>
      <c r="CL2723" s="79"/>
    </row>
    <row r="2724" spans="30:90">
      <c r="AD2724" s="73"/>
      <c r="AE2724" s="74"/>
      <c r="AF2724" s="74"/>
      <c r="BX2724" s="73"/>
      <c r="BY2724" s="74"/>
      <c r="BZ2724" s="74"/>
      <c r="CA2724" s="74"/>
      <c r="CF2724" s="79"/>
      <c r="CL2724" s="79"/>
    </row>
    <row r="2725" spans="30:90">
      <c r="AD2725" s="73"/>
      <c r="AE2725" s="74"/>
      <c r="AF2725" s="74"/>
      <c r="BX2725" s="73"/>
      <c r="BY2725" s="74"/>
      <c r="BZ2725" s="74"/>
      <c r="CA2725" s="74"/>
      <c r="CF2725" s="79"/>
      <c r="CL2725" s="79"/>
    </row>
    <row r="2726" spans="30:90">
      <c r="AD2726" s="73"/>
      <c r="AE2726" s="74"/>
      <c r="AF2726" s="74"/>
      <c r="BX2726" s="73"/>
      <c r="BY2726" s="74"/>
      <c r="BZ2726" s="74"/>
      <c r="CA2726" s="74"/>
      <c r="CF2726" s="79"/>
      <c r="CL2726" s="79"/>
    </row>
    <row r="2727" spans="30:90">
      <c r="AD2727" s="73"/>
      <c r="AE2727" s="74"/>
      <c r="AF2727" s="74"/>
      <c r="BX2727" s="73"/>
      <c r="BY2727" s="74"/>
      <c r="BZ2727" s="74"/>
      <c r="CA2727" s="74"/>
      <c r="CF2727" s="79"/>
      <c r="CL2727" s="79"/>
    </row>
    <row r="2728" spans="30:90">
      <c r="AD2728" s="73"/>
      <c r="AE2728" s="74"/>
      <c r="AF2728" s="74"/>
      <c r="BX2728" s="73"/>
      <c r="BY2728" s="74"/>
      <c r="BZ2728" s="74"/>
      <c r="CA2728" s="74"/>
      <c r="CF2728" s="79"/>
      <c r="CL2728" s="79"/>
    </row>
    <row r="2729" spans="30:90">
      <c r="AD2729" s="73"/>
      <c r="AE2729" s="74"/>
      <c r="AF2729" s="74"/>
      <c r="BX2729" s="73"/>
      <c r="BY2729" s="74"/>
      <c r="BZ2729" s="74"/>
      <c r="CA2729" s="74"/>
      <c r="CF2729" s="79"/>
      <c r="CL2729" s="79"/>
    </row>
    <row r="2730" spans="30:90">
      <c r="AD2730" s="73"/>
      <c r="AE2730" s="74"/>
      <c r="AF2730" s="74"/>
      <c r="BX2730" s="73"/>
      <c r="BY2730" s="74"/>
      <c r="BZ2730" s="74"/>
      <c r="CA2730" s="74"/>
      <c r="CF2730" s="79"/>
      <c r="CL2730" s="79"/>
    </row>
    <row r="2731" spans="30:90">
      <c r="AD2731" s="73"/>
      <c r="AE2731" s="74"/>
      <c r="AF2731" s="74"/>
      <c r="BX2731" s="73"/>
      <c r="BY2731" s="74"/>
      <c r="BZ2731" s="74"/>
      <c r="CA2731" s="74"/>
      <c r="CF2731" s="79"/>
      <c r="CL2731" s="79"/>
    </row>
    <row r="2732" spans="30:90">
      <c r="AD2732" s="73"/>
      <c r="AE2732" s="74"/>
      <c r="AF2732" s="74"/>
      <c r="BX2732" s="73"/>
      <c r="BY2732" s="74"/>
      <c r="BZ2732" s="74"/>
      <c r="CA2732" s="74"/>
      <c r="CF2732" s="79"/>
      <c r="CL2732" s="79"/>
    </row>
    <row r="2733" spans="30:90">
      <c r="AD2733" s="73"/>
      <c r="AE2733" s="74"/>
      <c r="AF2733" s="74"/>
      <c r="BX2733" s="73"/>
      <c r="BY2733" s="74"/>
      <c r="BZ2733" s="74"/>
      <c r="CA2733" s="74"/>
      <c r="CF2733" s="79"/>
      <c r="CL2733" s="79"/>
    </row>
    <row r="2734" spans="30:90">
      <c r="AD2734" s="73"/>
      <c r="AE2734" s="74"/>
      <c r="AF2734" s="74"/>
      <c r="BX2734" s="73"/>
      <c r="BY2734" s="74"/>
      <c r="BZ2734" s="74"/>
      <c r="CA2734" s="74"/>
      <c r="CF2734" s="79"/>
      <c r="CL2734" s="79"/>
    </row>
    <row r="2735" spans="30:90">
      <c r="AD2735" s="73"/>
      <c r="AE2735" s="74"/>
      <c r="AF2735" s="74"/>
      <c r="BX2735" s="73"/>
      <c r="BY2735" s="74"/>
      <c r="BZ2735" s="74"/>
      <c r="CA2735" s="74"/>
      <c r="CF2735" s="79"/>
      <c r="CL2735" s="79"/>
    </row>
    <row r="2736" spans="30:90">
      <c r="AD2736" s="73"/>
      <c r="AE2736" s="74"/>
      <c r="AF2736" s="74"/>
      <c r="BX2736" s="73"/>
      <c r="BY2736" s="74"/>
      <c r="BZ2736" s="74"/>
      <c r="CA2736" s="74"/>
      <c r="CF2736" s="79"/>
      <c r="CL2736" s="79"/>
    </row>
    <row r="2737" spans="30:90">
      <c r="AD2737" s="73"/>
      <c r="AE2737" s="74"/>
      <c r="AF2737" s="74"/>
      <c r="BX2737" s="73"/>
      <c r="BY2737" s="74"/>
      <c r="BZ2737" s="74"/>
      <c r="CA2737" s="74"/>
      <c r="CF2737" s="79"/>
      <c r="CL2737" s="79"/>
    </row>
    <row r="2738" spans="30:90">
      <c r="AD2738" s="73"/>
      <c r="AE2738" s="74"/>
      <c r="AF2738" s="74"/>
      <c r="BX2738" s="73"/>
      <c r="BY2738" s="74"/>
      <c r="BZ2738" s="74"/>
      <c r="CA2738" s="74"/>
      <c r="CF2738" s="79"/>
      <c r="CL2738" s="79"/>
    </row>
    <row r="2739" spans="30:90">
      <c r="AD2739" s="73"/>
      <c r="AE2739" s="74"/>
      <c r="AF2739" s="74"/>
      <c r="BX2739" s="73"/>
      <c r="BY2739" s="74"/>
      <c r="BZ2739" s="74"/>
      <c r="CA2739" s="74"/>
      <c r="CF2739" s="79"/>
      <c r="CL2739" s="79"/>
    </row>
    <row r="2740" spans="30:90">
      <c r="AD2740" s="73"/>
      <c r="AE2740" s="74"/>
      <c r="AF2740" s="74"/>
      <c r="BX2740" s="73"/>
      <c r="BY2740" s="74"/>
      <c r="BZ2740" s="74"/>
      <c r="CA2740" s="74"/>
      <c r="CF2740" s="79"/>
      <c r="CL2740" s="79"/>
    </row>
    <row r="2741" spans="30:90">
      <c r="AD2741" s="73"/>
      <c r="AE2741" s="74"/>
      <c r="AF2741" s="74"/>
      <c r="BX2741" s="73"/>
      <c r="BY2741" s="74"/>
      <c r="BZ2741" s="74"/>
      <c r="CA2741" s="74"/>
      <c r="CF2741" s="79"/>
      <c r="CL2741" s="79"/>
    </row>
    <row r="2742" spans="30:90">
      <c r="AD2742" s="73"/>
      <c r="AE2742" s="74"/>
      <c r="AF2742" s="74"/>
      <c r="BX2742" s="73"/>
      <c r="BY2742" s="74"/>
      <c r="BZ2742" s="74"/>
      <c r="CA2742" s="74"/>
      <c r="CF2742" s="79"/>
      <c r="CL2742" s="79"/>
    </row>
    <row r="2743" spans="30:90">
      <c r="AD2743" s="73"/>
      <c r="AE2743" s="74"/>
      <c r="AF2743" s="74"/>
      <c r="BX2743" s="73"/>
      <c r="BY2743" s="74"/>
      <c r="BZ2743" s="74"/>
      <c r="CA2743" s="74"/>
      <c r="CF2743" s="79"/>
      <c r="CL2743" s="79"/>
    </row>
    <row r="2744" spans="30:90">
      <c r="AD2744" s="73"/>
      <c r="AE2744" s="74"/>
      <c r="AF2744" s="74"/>
      <c r="BX2744" s="73"/>
      <c r="BY2744" s="74"/>
      <c r="BZ2744" s="74"/>
      <c r="CA2744" s="74"/>
      <c r="CF2744" s="79"/>
      <c r="CL2744" s="79"/>
    </row>
    <row r="2745" spans="30:90">
      <c r="AD2745" s="73"/>
      <c r="AE2745" s="74"/>
      <c r="AF2745" s="74"/>
      <c r="BX2745" s="73"/>
      <c r="BY2745" s="74"/>
      <c r="BZ2745" s="74"/>
      <c r="CA2745" s="74"/>
      <c r="CF2745" s="79"/>
      <c r="CL2745" s="79"/>
    </row>
    <row r="2746" spans="30:90">
      <c r="AD2746" s="73"/>
      <c r="AE2746" s="74"/>
      <c r="AF2746" s="74"/>
      <c r="BX2746" s="73"/>
      <c r="BY2746" s="74"/>
      <c r="BZ2746" s="74"/>
      <c r="CA2746" s="74"/>
      <c r="CF2746" s="79"/>
      <c r="CL2746" s="79"/>
    </row>
    <row r="2747" spans="30:90">
      <c r="AD2747" s="73"/>
      <c r="AE2747" s="74"/>
      <c r="AF2747" s="74"/>
      <c r="BX2747" s="73"/>
      <c r="BY2747" s="74"/>
      <c r="BZ2747" s="74"/>
      <c r="CA2747" s="74"/>
      <c r="CF2747" s="79"/>
      <c r="CL2747" s="79"/>
    </row>
    <row r="2748" spans="30:90">
      <c r="AD2748" s="73"/>
      <c r="AE2748" s="74"/>
      <c r="AF2748" s="74"/>
      <c r="BX2748" s="73"/>
      <c r="BY2748" s="74"/>
      <c r="BZ2748" s="74"/>
      <c r="CA2748" s="74"/>
      <c r="CF2748" s="79"/>
      <c r="CL2748" s="79"/>
    </row>
    <row r="2749" spans="30:90">
      <c r="AD2749" s="73"/>
      <c r="AE2749" s="74"/>
      <c r="AF2749" s="74"/>
      <c r="BX2749" s="73"/>
      <c r="BY2749" s="74"/>
      <c r="BZ2749" s="74"/>
      <c r="CA2749" s="74"/>
      <c r="CF2749" s="79"/>
      <c r="CL2749" s="79"/>
    </row>
    <row r="2750" spans="30:90">
      <c r="AD2750" s="73"/>
      <c r="AE2750" s="74"/>
      <c r="AF2750" s="74"/>
      <c r="BX2750" s="73"/>
      <c r="BY2750" s="74"/>
      <c r="BZ2750" s="74"/>
      <c r="CA2750" s="74"/>
      <c r="CF2750" s="79"/>
      <c r="CL2750" s="79"/>
    </row>
    <row r="2751" spans="30:90">
      <c r="AD2751" s="73"/>
      <c r="AE2751" s="74"/>
      <c r="AF2751" s="74"/>
      <c r="BX2751" s="73"/>
      <c r="BY2751" s="74"/>
      <c r="BZ2751" s="74"/>
      <c r="CA2751" s="74"/>
      <c r="CF2751" s="79"/>
      <c r="CL2751" s="79"/>
    </row>
    <row r="2752" spans="30:90">
      <c r="AD2752" s="73"/>
      <c r="AE2752" s="74"/>
      <c r="AF2752" s="74"/>
      <c r="BX2752" s="73"/>
      <c r="BY2752" s="74"/>
      <c r="BZ2752" s="74"/>
      <c r="CA2752" s="74"/>
      <c r="CF2752" s="79"/>
      <c r="CL2752" s="79"/>
    </row>
    <row r="2753" spans="30:90">
      <c r="AD2753" s="73"/>
      <c r="AE2753" s="74"/>
      <c r="AF2753" s="74"/>
      <c r="BX2753" s="73"/>
      <c r="BY2753" s="74"/>
      <c r="BZ2753" s="74"/>
      <c r="CA2753" s="74"/>
      <c r="CF2753" s="79"/>
      <c r="CL2753" s="79"/>
    </row>
    <row r="2754" spans="30:90">
      <c r="AD2754" s="73"/>
      <c r="AE2754" s="74"/>
      <c r="AF2754" s="74"/>
      <c r="BX2754" s="73"/>
      <c r="BY2754" s="74"/>
      <c r="BZ2754" s="74"/>
      <c r="CA2754" s="74"/>
      <c r="CF2754" s="79"/>
      <c r="CL2754" s="79"/>
    </row>
    <row r="2755" spans="30:90">
      <c r="AD2755" s="73"/>
      <c r="AE2755" s="74"/>
      <c r="AF2755" s="74"/>
      <c r="BX2755" s="73"/>
      <c r="BY2755" s="74"/>
      <c r="BZ2755" s="74"/>
      <c r="CA2755" s="74"/>
      <c r="CF2755" s="79"/>
      <c r="CL2755" s="79"/>
    </row>
    <row r="2756" spans="30:90">
      <c r="AD2756" s="73"/>
      <c r="AE2756" s="74"/>
      <c r="AF2756" s="74"/>
      <c r="BX2756" s="73"/>
      <c r="BY2756" s="74"/>
      <c r="BZ2756" s="74"/>
      <c r="CA2756" s="74"/>
      <c r="CF2756" s="79"/>
      <c r="CL2756" s="79"/>
    </row>
    <row r="2757" spans="30:90">
      <c r="AD2757" s="73"/>
      <c r="AE2757" s="74"/>
      <c r="AF2757" s="74"/>
      <c r="BX2757" s="73"/>
      <c r="BY2757" s="74"/>
      <c r="BZ2757" s="74"/>
      <c r="CA2757" s="74"/>
      <c r="CF2757" s="79"/>
      <c r="CL2757" s="79"/>
    </row>
    <row r="2758" spans="30:90">
      <c r="AD2758" s="73"/>
      <c r="AE2758" s="74"/>
      <c r="AF2758" s="74"/>
      <c r="BX2758" s="73"/>
      <c r="BY2758" s="74"/>
      <c r="BZ2758" s="74"/>
      <c r="CA2758" s="74"/>
      <c r="CF2758" s="79"/>
      <c r="CL2758" s="79"/>
    </row>
    <row r="2759" spans="30:90">
      <c r="AD2759" s="73"/>
      <c r="AE2759" s="74"/>
      <c r="AF2759" s="74"/>
      <c r="BX2759" s="73"/>
      <c r="BY2759" s="74"/>
      <c r="BZ2759" s="74"/>
      <c r="CA2759" s="74"/>
      <c r="CF2759" s="79"/>
      <c r="CL2759" s="79"/>
    </row>
    <row r="2760" spans="30:90">
      <c r="AD2760" s="73"/>
      <c r="AE2760" s="74"/>
      <c r="AF2760" s="74"/>
      <c r="BX2760" s="73"/>
      <c r="BY2760" s="74"/>
      <c r="BZ2760" s="74"/>
      <c r="CA2760" s="74"/>
      <c r="CF2760" s="79"/>
      <c r="CL2760" s="79"/>
    </row>
    <row r="2761" spans="30:90">
      <c r="AD2761" s="73"/>
      <c r="AE2761" s="74"/>
      <c r="AF2761" s="74"/>
      <c r="BX2761" s="73"/>
      <c r="BY2761" s="74"/>
      <c r="BZ2761" s="74"/>
      <c r="CA2761" s="74"/>
      <c r="CF2761" s="79"/>
      <c r="CL2761" s="79"/>
    </row>
    <row r="2762" spans="30:90">
      <c r="AD2762" s="73"/>
      <c r="AE2762" s="74"/>
      <c r="AF2762" s="74"/>
      <c r="BX2762" s="73"/>
      <c r="BY2762" s="74"/>
      <c r="BZ2762" s="74"/>
      <c r="CA2762" s="74"/>
      <c r="CF2762" s="79"/>
      <c r="CL2762" s="79"/>
    </row>
    <row r="2763" spans="30:90">
      <c r="AD2763" s="73"/>
      <c r="AE2763" s="74"/>
      <c r="AF2763" s="74"/>
      <c r="BX2763" s="73"/>
      <c r="BY2763" s="74"/>
      <c r="BZ2763" s="74"/>
      <c r="CA2763" s="74"/>
      <c r="CF2763" s="79"/>
      <c r="CL2763" s="79"/>
    </row>
    <row r="2764" spans="30:90">
      <c r="AD2764" s="73"/>
      <c r="AE2764" s="74"/>
      <c r="AF2764" s="74"/>
      <c r="BX2764" s="73"/>
      <c r="BY2764" s="74"/>
      <c r="BZ2764" s="74"/>
      <c r="CA2764" s="74"/>
      <c r="CF2764" s="79"/>
      <c r="CL2764" s="79"/>
    </row>
    <row r="2765" spans="30:90">
      <c r="AD2765" s="73"/>
      <c r="AE2765" s="74"/>
      <c r="AF2765" s="74"/>
      <c r="BX2765" s="73"/>
      <c r="BY2765" s="74"/>
      <c r="BZ2765" s="74"/>
      <c r="CA2765" s="74"/>
      <c r="CF2765" s="79"/>
      <c r="CL2765" s="79"/>
    </row>
    <row r="2766" spans="30:90">
      <c r="AD2766" s="73"/>
      <c r="AE2766" s="74"/>
      <c r="AF2766" s="74"/>
      <c r="BX2766" s="73"/>
      <c r="BY2766" s="74"/>
      <c r="BZ2766" s="74"/>
      <c r="CA2766" s="74"/>
      <c r="CF2766" s="79"/>
      <c r="CL2766" s="79"/>
    </row>
    <row r="2767" spans="30:90">
      <c r="AD2767" s="73"/>
      <c r="AE2767" s="74"/>
      <c r="AF2767" s="74"/>
      <c r="BX2767" s="73"/>
      <c r="BY2767" s="74"/>
      <c r="BZ2767" s="74"/>
      <c r="CA2767" s="74"/>
      <c r="CF2767" s="79"/>
      <c r="CL2767" s="79"/>
    </row>
    <row r="2768" spans="30:90">
      <c r="AD2768" s="73"/>
      <c r="AE2768" s="74"/>
      <c r="AF2768" s="74"/>
      <c r="BX2768" s="73"/>
      <c r="BY2768" s="74"/>
      <c r="BZ2768" s="74"/>
      <c r="CA2768" s="74"/>
      <c r="CF2768" s="79"/>
      <c r="CL2768" s="79"/>
    </row>
    <row r="2769" spans="30:90">
      <c r="AD2769" s="73"/>
      <c r="AE2769" s="74"/>
      <c r="AF2769" s="74"/>
      <c r="BX2769" s="73"/>
      <c r="BY2769" s="74"/>
      <c r="BZ2769" s="74"/>
      <c r="CA2769" s="74"/>
      <c r="CF2769" s="79"/>
      <c r="CL2769" s="79"/>
    </row>
    <row r="2770" spans="30:90">
      <c r="AD2770" s="73"/>
      <c r="AE2770" s="74"/>
      <c r="AF2770" s="74"/>
      <c r="BX2770" s="73"/>
      <c r="BY2770" s="74"/>
      <c r="BZ2770" s="74"/>
      <c r="CA2770" s="74"/>
      <c r="CF2770" s="79"/>
      <c r="CL2770" s="79"/>
    </row>
    <row r="2771" spans="30:90">
      <c r="AD2771" s="73"/>
      <c r="AE2771" s="74"/>
      <c r="AF2771" s="74"/>
      <c r="BX2771" s="73"/>
      <c r="BY2771" s="74"/>
      <c r="BZ2771" s="74"/>
      <c r="CA2771" s="74"/>
      <c r="CF2771" s="79"/>
      <c r="CL2771" s="79"/>
    </row>
    <row r="2772" spans="30:90">
      <c r="AD2772" s="73"/>
      <c r="AE2772" s="74"/>
      <c r="AF2772" s="74"/>
      <c r="BX2772" s="73"/>
      <c r="BY2772" s="74"/>
      <c r="BZ2772" s="74"/>
      <c r="CA2772" s="74"/>
      <c r="CF2772" s="79"/>
      <c r="CL2772" s="79"/>
    </row>
    <row r="2773" spans="30:90">
      <c r="AD2773" s="73"/>
      <c r="AE2773" s="74"/>
      <c r="AF2773" s="74"/>
      <c r="BX2773" s="73"/>
      <c r="BY2773" s="74"/>
      <c r="BZ2773" s="74"/>
      <c r="CA2773" s="74"/>
      <c r="CF2773" s="79"/>
      <c r="CL2773" s="79"/>
    </row>
    <row r="2774" spans="30:90">
      <c r="AD2774" s="73"/>
      <c r="AE2774" s="74"/>
      <c r="AF2774" s="74"/>
      <c r="BX2774" s="73"/>
      <c r="BY2774" s="74"/>
      <c r="BZ2774" s="74"/>
      <c r="CA2774" s="74"/>
      <c r="CF2774" s="79"/>
      <c r="CL2774" s="79"/>
    </row>
    <row r="2775" spans="30:90">
      <c r="AD2775" s="73"/>
      <c r="AE2775" s="74"/>
      <c r="AF2775" s="74"/>
      <c r="BX2775" s="73"/>
      <c r="BY2775" s="74"/>
      <c r="BZ2775" s="74"/>
      <c r="CA2775" s="74"/>
      <c r="CF2775" s="79"/>
      <c r="CL2775" s="79"/>
    </row>
    <row r="2776" spans="30:90">
      <c r="AD2776" s="73"/>
      <c r="AE2776" s="74"/>
      <c r="AF2776" s="74"/>
      <c r="BX2776" s="73"/>
      <c r="BY2776" s="74"/>
      <c r="BZ2776" s="74"/>
      <c r="CA2776" s="74"/>
      <c r="CF2776" s="79"/>
      <c r="CL2776" s="79"/>
    </row>
    <row r="2777" spans="30:90">
      <c r="AD2777" s="73"/>
      <c r="AE2777" s="74"/>
      <c r="AF2777" s="74"/>
      <c r="BX2777" s="73"/>
      <c r="BY2777" s="74"/>
      <c r="BZ2777" s="74"/>
      <c r="CA2777" s="74"/>
      <c r="CF2777" s="79"/>
      <c r="CL2777" s="79"/>
    </row>
    <row r="2778" spans="30:90">
      <c r="AD2778" s="73"/>
      <c r="AE2778" s="74"/>
      <c r="AF2778" s="74"/>
      <c r="BX2778" s="73"/>
      <c r="BY2778" s="74"/>
      <c r="BZ2778" s="74"/>
      <c r="CA2778" s="74"/>
      <c r="CF2778" s="79"/>
      <c r="CL2778" s="79"/>
    </row>
    <row r="2779" spans="30:90">
      <c r="AD2779" s="73"/>
      <c r="AE2779" s="74"/>
      <c r="AF2779" s="74"/>
      <c r="BX2779" s="73"/>
      <c r="BY2779" s="74"/>
      <c r="BZ2779" s="74"/>
      <c r="CA2779" s="74"/>
      <c r="CF2779" s="79"/>
      <c r="CL2779" s="79"/>
    </row>
    <row r="2780" spans="30:90">
      <c r="AD2780" s="73"/>
      <c r="AE2780" s="74"/>
      <c r="AF2780" s="74"/>
      <c r="BX2780" s="73"/>
      <c r="BY2780" s="74"/>
      <c r="BZ2780" s="74"/>
      <c r="CA2780" s="74"/>
      <c r="CF2780" s="79"/>
      <c r="CL2780" s="79"/>
    </row>
    <row r="2781" spans="30:90">
      <c r="AD2781" s="73"/>
      <c r="AE2781" s="74"/>
      <c r="AF2781" s="74"/>
      <c r="BX2781" s="73"/>
      <c r="BY2781" s="74"/>
      <c r="BZ2781" s="74"/>
      <c r="CA2781" s="74"/>
      <c r="CF2781" s="79"/>
      <c r="CL2781" s="79"/>
    </row>
    <row r="2782" spans="30:90">
      <c r="AD2782" s="73"/>
      <c r="AE2782" s="74"/>
      <c r="AF2782" s="74"/>
      <c r="BX2782" s="73"/>
      <c r="BY2782" s="74"/>
      <c r="BZ2782" s="74"/>
      <c r="CA2782" s="74"/>
      <c r="CF2782" s="79"/>
      <c r="CL2782" s="79"/>
    </row>
    <row r="2783" spans="30:90">
      <c r="AD2783" s="73"/>
      <c r="AE2783" s="74"/>
      <c r="AF2783" s="74"/>
      <c r="BX2783" s="73"/>
      <c r="BY2783" s="74"/>
      <c r="BZ2783" s="74"/>
      <c r="CA2783" s="74"/>
      <c r="CF2783" s="79"/>
      <c r="CL2783" s="79"/>
    </row>
    <row r="2784" spans="30:90">
      <c r="AD2784" s="73"/>
      <c r="AE2784" s="74"/>
      <c r="AF2784" s="74"/>
      <c r="BX2784" s="73"/>
      <c r="BY2784" s="74"/>
      <c r="BZ2784" s="74"/>
      <c r="CA2784" s="74"/>
      <c r="CF2784" s="79"/>
      <c r="CL2784" s="79"/>
    </row>
    <row r="2785" spans="30:90">
      <c r="AD2785" s="73"/>
      <c r="AE2785" s="74"/>
      <c r="AF2785" s="74"/>
      <c r="BX2785" s="73"/>
      <c r="BY2785" s="74"/>
      <c r="BZ2785" s="74"/>
      <c r="CA2785" s="74"/>
      <c r="CF2785" s="79"/>
      <c r="CL2785" s="79"/>
    </row>
    <row r="2786" spans="30:90">
      <c r="AD2786" s="73"/>
      <c r="AE2786" s="74"/>
      <c r="AF2786" s="74"/>
      <c r="BX2786" s="73"/>
      <c r="BY2786" s="74"/>
      <c r="BZ2786" s="74"/>
      <c r="CA2786" s="74"/>
      <c r="CF2786" s="79"/>
      <c r="CL2786" s="79"/>
    </row>
    <row r="2787" spans="30:90">
      <c r="AD2787" s="73"/>
      <c r="AE2787" s="74"/>
      <c r="AF2787" s="74"/>
      <c r="BX2787" s="73"/>
      <c r="BY2787" s="74"/>
      <c r="BZ2787" s="74"/>
      <c r="CA2787" s="74"/>
      <c r="CF2787" s="79"/>
      <c r="CL2787" s="79"/>
    </row>
    <row r="2788" spans="30:90">
      <c r="AD2788" s="73"/>
      <c r="AE2788" s="74"/>
      <c r="AF2788" s="74"/>
      <c r="BX2788" s="73"/>
      <c r="BY2788" s="74"/>
      <c r="BZ2788" s="74"/>
      <c r="CA2788" s="74"/>
      <c r="CF2788" s="79"/>
      <c r="CL2788" s="79"/>
    </row>
    <row r="2789" spans="30:90">
      <c r="AD2789" s="73"/>
      <c r="AE2789" s="74"/>
      <c r="AF2789" s="74"/>
      <c r="BX2789" s="73"/>
      <c r="BY2789" s="74"/>
      <c r="BZ2789" s="74"/>
      <c r="CA2789" s="74"/>
      <c r="CF2789" s="79"/>
      <c r="CL2789" s="79"/>
    </row>
    <row r="2790" spans="30:90">
      <c r="AD2790" s="73"/>
      <c r="AE2790" s="74"/>
      <c r="AF2790" s="74"/>
      <c r="BX2790" s="73"/>
      <c r="BY2790" s="74"/>
      <c r="BZ2790" s="74"/>
      <c r="CA2790" s="74"/>
      <c r="CF2790" s="79"/>
      <c r="CL2790" s="79"/>
    </row>
    <row r="2791" spans="30:90">
      <c r="AD2791" s="73"/>
      <c r="AE2791" s="74"/>
      <c r="AF2791" s="74"/>
      <c r="BX2791" s="73"/>
      <c r="BY2791" s="74"/>
      <c r="BZ2791" s="74"/>
      <c r="CA2791" s="74"/>
      <c r="CF2791" s="79"/>
      <c r="CL2791" s="79"/>
    </row>
    <row r="2792" spans="30:90">
      <c r="AD2792" s="73"/>
      <c r="AE2792" s="74"/>
      <c r="AF2792" s="74"/>
      <c r="BX2792" s="73"/>
      <c r="BY2792" s="74"/>
      <c r="BZ2792" s="74"/>
      <c r="CA2792" s="74"/>
      <c r="CF2792" s="79"/>
      <c r="CL2792" s="79"/>
    </row>
    <row r="2793" spans="30:90">
      <c r="AD2793" s="73"/>
      <c r="AE2793" s="74"/>
      <c r="AF2793" s="74"/>
      <c r="BX2793" s="73"/>
      <c r="BY2793" s="74"/>
      <c r="BZ2793" s="74"/>
      <c r="CA2793" s="74"/>
      <c r="CF2793" s="79"/>
      <c r="CL2793" s="79"/>
    </row>
    <row r="2794" spans="30:90">
      <c r="AD2794" s="73"/>
      <c r="AE2794" s="74"/>
      <c r="AF2794" s="74"/>
      <c r="BX2794" s="73"/>
      <c r="BY2794" s="74"/>
      <c r="BZ2794" s="74"/>
      <c r="CA2794" s="74"/>
      <c r="CF2794" s="79"/>
      <c r="CL2794" s="79"/>
    </row>
    <row r="2795" spans="30:90">
      <c r="AD2795" s="73"/>
      <c r="AE2795" s="74"/>
      <c r="AF2795" s="74"/>
      <c r="BX2795" s="73"/>
      <c r="BY2795" s="74"/>
      <c r="BZ2795" s="74"/>
      <c r="CA2795" s="74"/>
      <c r="CF2795" s="79"/>
      <c r="CL2795" s="79"/>
    </row>
    <row r="2796" spans="30:90">
      <c r="AD2796" s="73"/>
      <c r="AE2796" s="74"/>
      <c r="AF2796" s="74"/>
      <c r="BX2796" s="73"/>
      <c r="BY2796" s="74"/>
      <c r="BZ2796" s="74"/>
      <c r="CA2796" s="74"/>
      <c r="CF2796" s="79"/>
      <c r="CL2796" s="79"/>
    </row>
    <row r="2797" spans="30:90">
      <c r="AD2797" s="73"/>
      <c r="AE2797" s="74"/>
      <c r="AF2797" s="74"/>
      <c r="BX2797" s="73"/>
      <c r="BY2797" s="74"/>
      <c r="BZ2797" s="74"/>
      <c r="CA2797" s="74"/>
      <c r="CF2797" s="79"/>
      <c r="CL2797" s="79"/>
    </row>
    <row r="2798" spans="30:90">
      <c r="AD2798" s="73"/>
      <c r="AE2798" s="74"/>
      <c r="AF2798" s="74"/>
      <c r="BX2798" s="73"/>
      <c r="BY2798" s="74"/>
      <c r="BZ2798" s="74"/>
      <c r="CA2798" s="74"/>
      <c r="CF2798" s="79"/>
      <c r="CL2798" s="79"/>
    </row>
    <row r="2799" spans="30:90">
      <c r="AD2799" s="73"/>
      <c r="AE2799" s="74"/>
      <c r="AF2799" s="74"/>
      <c r="BX2799" s="73"/>
      <c r="BY2799" s="74"/>
      <c r="BZ2799" s="74"/>
      <c r="CA2799" s="74"/>
      <c r="CF2799" s="79"/>
      <c r="CL2799" s="79"/>
    </row>
    <row r="2800" spans="30:90">
      <c r="AD2800" s="73"/>
      <c r="AE2800" s="74"/>
      <c r="AF2800" s="74"/>
      <c r="BX2800" s="73"/>
      <c r="BY2800" s="74"/>
      <c r="BZ2800" s="74"/>
      <c r="CA2800" s="74"/>
      <c r="CF2800" s="79"/>
      <c r="CL2800" s="79"/>
    </row>
    <row r="2801" spans="30:90">
      <c r="AD2801" s="73"/>
      <c r="AE2801" s="74"/>
      <c r="AF2801" s="74"/>
      <c r="BX2801" s="73"/>
      <c r="BY2801" s="74"/>
      <c r="BZ2801" s="74"/>
      <c r="CA2801" s="74"/>
      <c r="CF2801" s="79"/>
      <c r="CL2801" s="79"/>
    </row>
    <row r="2802" spans="30:90">
      <c r="AD2802" s="73"/>
      <c r="AE2802" s="74"/>
      <c r="AF2802" s="74"/>
      <c r="BX2802" s="73"/>
      <c r="BY2802" s="74"/>
      <c r="BZ2802" s="74"/>
      <c r="CA2802" s="74"/>
      <c r="CF2802" s="79"/>
      <c r="CL2802" s="79"/>
    </row>
    <row r="2803" spans="30:90">
      <c r="AD2803" s="73"/>
      <c r="AE2803" s="74"/>
      <c r="AF2803" s="74"/>
      <c r="BX2803" s="73"/>
      <c r="BY2803" s="74"/>
      <c r="BZ2803" s="74"/>
      <c r="CA2803" s="74"/>
      <c r="CF2803" s="79"/>
      <c r="CL2803" s="79"/>
    </row>
    <row r="2804" spans="30:90">
      <c r="AD2804" s="73"/>
      <c r="AE2804" s="74"/>
      <c r="AF2804" s="74"/>
      <c r="BX2804" s="73"/>
      <c r="BY2804" s="74"/>
      <c r="BZ2804" s="74"/>
      <c r="CA2804" s="74"/>
      <c r="CF2804" s="79"/>
      <c r="CL2804" s="79"/>
    </row>
    <row r="2805" spans="30:90">
      <c r="AD2805" s="73"/>
      <c r="AE2805" s="74"/>
      <c r="AF2805" s="74"/>
      <c r="BX2805" s="73"/>
      <c r="BY2805" s="74"/>
      <c r="BZ2805" s="74"/>
      <c r="CA2805" s="74"/>
      <c r="CF2805" s="79"/>
      <c r="CL2805" s="79"/>
    </row>
    <row r="2806" spans="30:90">
      <c r="AD2806" s="73"/>
      <c r="AE2806" s="74"/>
      <c r="AF2806" s="74"/>
      <c r="BX2806" s="73"/>
      <c r="BY2806" s="74"/>
      <c r="BZ2806" s="74"/>
      <c r="CA2806" s="74"/>
      <c r="CF2806" s="79"/>
      <c r="CL2806" s="79"/>
    </row>
    <row r="2807" spans="30:90">
      <c r="AD2807" s="73"/>
      <c r="AE2807" s="74"/>
      <c r="AF2807" s="74"/>
      <c r="BX2807" s="73"/>
      <c r="BY2807" s="74"/>
      <c r="BZ2807" s="74"/>
      <c r="CA2807" s="74"/>
      <c r="CF2807" s="79"/>
      <c r="CL2807" s="79"/>
    </row>
    <row r="2808" spans="30:90">
      <c r="AD2808" s="73"/>
      <c r="AE2808" s="74"/>
      <c r="AF2808" s="74"/>
      <c r="BX2808" s="73"/>
      <c r="BY2808" s="74"/>
      <c r="BZ2808" s="74"/>
      <c r="CA2808" s="74"/>
      <c r="CF2808" s="79"/>
      <c r="CL2808" s="79"/>
    </row>
    <row r="2809" spans="30:90">
      <c r="AD2809" s="73"/>
      <c r="AE2809" s="74"/>
      <c r="AF2809" s="74"/>
      <c r="BX2809" s="73"/>
      <c r="BY2809" s="74"/>
      <c r="BZ2809" s="74"/>
      <c r="CA2809" s="74"/>
      <c r="CF2809" s="79"/>
      <c r="CL2809" s="79"/>
    </row>
    <row r="2810" spans="30:90">
      <c r="AD2810" s="73"/>
      <c r="AE2810" s="74"/>
      <c r="AF2810" s="74"/>
      <c r="BX2810" s="73"/>
      <c r="BY2810" s="74"/>
      <c r="BZ2810" s="74"/>
      <c r="CA2810" s="74"/>
      <c r="CF2810" s="79"/>
      <c r="CL2810" s="79"/>
    </row>
    <row r="2811" spans="30:90">
      <c r="AD2811" s="73"/>
      <c r="AE2811" s="74"/>
      <c r="AF2811" s="74"/>
      <c r="BX2811" s="73"/>
      <c r="BY2811" s="74"/>
      <c r="BZ2811" s="74"/>
      <c r="CA2811" s="74"/>
      <c r="CF2811" s="79"/>
      <c r="CL2811" s="79"/>
    </row>
    <row r="2812" spans="30:90">
      <c r="AD2812" s="73"/>
      <c r="AE2812" s="74"/>
      <c r="AF2812" s="74"/>
      <c r="BX2812" s="73"/>
      <c r="BY2812" s="74"/>
      <c r="BZ2812" s="74"/>
      <c r="CA2812" s="74"/>
      <c r="CF2812" s="79"/>
      <c r="CL2812" s="79"/>
    </row>
    <row r="2813" spans="30:90">
      <c r="AD2813" s="73"/>
      <c r="AE2813" s="74"/>
      <c r="AF2813" s="74"/>
      <c r="BX2813" s="73"/>
      <c r="BY2813" s="74"/>
      <c r="BZ2813" s="74"/>
      <c r="CA2813" s="74"/>
      <c r="CF2813" s="79"/>
      <c r="CL2813" s="79"/>
    </row>
    <row r="2814" spans="30:90">
      <c r="AD2814" s="73"/>
      <c r="AE2814" s="74"/>
      <c r="AF2814" s="74"/>
      <c r="BX2814" s="73"/>
      <c r="BY2814" s="74"/>
      <c r="BZ2814" s="74"/>
      <c r="CA2814" s="74"/>
      <c r="CF2814" s="79"/>
      <c r="CL2814" s="79"/>
    </row>
    <row r="2815" spans="30:90">
      <c r="AD2815" s="73"/>
      <c r="AE2815" s="74"/>
      <c r="AF2815" s="74"/>
      <c r="BX2815" s="73"/>
      <c r="BY2815" s="74"/>
      <c r="BZ2815" s="74"/>
      <c r="CA2815" s="74"/>
      <c r="CF2815" s="79"/>
      <c r="CL2815" s="79"/>
    </row>
    <row r="2816" spans="30:90">
      <c r="AD2816" s="73"/>
      <c r="AE2816" s="74"/>
      <c r="AF2816" s="74"/>
      <c r="BX2816" s="73"/>
      <c r="BY2816" s="74"/>
      <c r="BZ2816" s="74"/>
      <c r="CA2816" s="74"/>
      <c r="CF2816" s="79"/>
      <c r="CL2816" s="79"/>
    </row>
    <row r="2817" spans="30:90">
      <c r="AD2817" s="73"/>
      <c r="AE2817" s="74"/>
      <c r="AF2817" s="74"/>
      <c r="BX2817" s="73"/>
      <c r="BY2817" s="74"/>
      <c r="BZ2817" s="74"/>
      <c r="CA2817" s="74"/>
      <c r="CF2817" s="79"/>
      <c r="CL2817" s="79"/>
    </row>
    <row r="2818" spans="30:90">
      <c r="AD2818" s="73"/>
      <c r="AE2818" s="74"/>
      <c r="AF2818" s="74"/>
      <c r="BX2818" s="73"/>
      <c r="BY2818" s="74"/>
      <c r="BZ2818" s="74"/>
      <c r="CA2818" s="74"/>
      <c r="CF2818" s="79"/>
      <c r="CL2818" s="79"/>
    </row>
    <row r="2819" spans="30:90">
      <c r="AD2819" s="73"/>
      <c r="AE2819" s="74"/>
      <c r="AF2819" s="74"/>
      <c r="BX2819" s="73"/>
      <c r="BY2819" s="74"/>
      <c r="BZ2819" s="74"/>
      <c r="CA2819" s="74"/>
      <c r="CF2819" s="79"/>
      <c r="CL2819" s="79"/>
    </row>
    <row r="2820" spans="30:90">
      <c r="AD2820" s="73"/>
      <c r="AE2820" s="74"/>
      <c r="AF2820" s="74"/>
      <c r="BX2820" s="73"/>
      <c r="BY2820" s="74"/>
      <c r="BZ2820" s="74"/>
      <c r="CA2820" s="74"/>
      <c r="CF2820" s="79"/>
      <c r="CL2820" s="79"/>
    </row>
    <row r="2821" spans="30:90">
      <c r="AD2821" s="73"/>
      <c r="AE2821" s="74"/>
      <c r="AF2821" s="74"/>
      <c r="BX2821" s="73"/>
      <c r="BY2821" s="74"/>
      <c r="BZ2821" s="74"/>
      <c r="CA2821" s="74"/>
      <c r="CF2821" s="79"/>
      <c r="CL2821" s="79"/>
    </row>
    <row r="2822" spans="30:90">
      <c r="AD2822" s="73"/>
      <c r="AE2822" s="74"/>
      <c r="AF2822" s="74"/>
      <c r="BX2822" s="73"/>
      <c r="BY2822" s="74"/>
      <c r="BZ2822" s="74"/>
      <c r="CA2822" s="74"/>
      <c r="CF2822" s="79"/>
      <c r="CL2822" s="79"/>
    </row>
    <row r="2823" spans="30:90">
      <c r="AD2823" s="73"/>
      <c r="AE2823" s="74"/>
      <c r="AF2823" s="74"/>
      <c r="BX2823" s="73"/>
      <c r="BY2823" s="74"/>
      <c r="BZ2823" s="74"/>
      <c r="CA2823" s="74"/>
      <c r="CF2823" s="79"/>
      <c r="CL2823" s="79"/>
    </row>
    <row r="2824" spans="30:90">
      <c r="AD2824" s="73"/>
      <c r="AE2824" s="74"/>
      <c r="AF2824" s="74"/>
      <c r="BX2824" s="73"/>
      <c r="BY2824" s="74"/>
      <c r="BZ2824" s="74"/>
      <c r="CA2824" s="74"/>
      <c r="CF2824" s="79"/>
      <c r="CL2824" s="79"/>
    </row>
    <row r="2825" spans="30:90">
      <c r="AD2825" s="73"/>
      <c r="AE2825" s="74"/>
      <c r="AF2825" s="74"/>
      <c r="BX2825" s="73"/>
      <c r="BY2825" s="74"/>
      <c r="BZ2825" s="74"/>
      <c r="CA2825" s="74"/>
      <c r="CF2825" s="79"/>
      <c r="CL2825" s="79"/>
    </row>
    <row r="2826" spans="30:90">
      <c r="AD2826" s="73"/>
      <c r="AE2826" s="74"/>
      <c r="AF2826" s="74"/>
      <c r="BX2826" s="73"/>
      <c r="BY2826" s="74"/>
      <c r="BZ2826" s="74"/>
      <c r="CA2826" s="74"/>
      <c r="CF2826" s="79"/>
      <c r="CL2826" s="79"/>
    </row>
    <row r="2827" spans="30:90">
      <c r="AD2827" s="73"/>
      <c r="AE2827" s="74"/>
      <c r="AF2827" s="74"/>
      <c r="BX2827" s="73"/>
      <c r="BY2827" s="74"/>
      <c r="BZ2827" s="74"/>
      <c r="CA2827" s="74"/>
      <c r="CF2827" s="79"/>
      <c r="CL2827" s="79"/>
    </row>
    <row r="2828" spans="30:90">
      <c r="AD2828" s="73"/>
      <c r="AE2828" s="74"/>
      <c r="AF2828" s="74"/>
      <c r="BX2828" s="73"/>
      <c r="BY2828" s="74"/>
      <c r="BZ2828" s="74"/>
      <c r="CA2828" s="74"/>
      <c r="CF2828" s="79"/>
      <c r="CL2828" s="79"/>
    </row>
    <row r="2829" spans="30:90">
      <c r="AD2829" s="73"/>
      <c r="AE2829" s="74"/>
      <c r="AF2829" s="74"/>
      <c r="BX2829" s="73"/>
      <c r="BY2829" s="74"/>
      <c r="BZ2829" s="74"/>
      <c r="CA2829" s="74"/>
      <c r="CF2829" s="79"/>
      <c r="CL2829" s="79"/>
    </row>
    <row r="2830" spans="30:90">
      <c r="AD2830" s="73"/>
      <c r="AE2830" s="74"/>
      <c r="AF2830" s="74"/>
      <c r="BX2830" s="73"/>
      <c r="BY2830" s="74"/>
      <c r="BZ2830" s="74"/>
      <c r="CA2830" s="74"/>
      <c r="CF2830" s="79"/>
      <c r="CL2830" s="79"/>
    </row>
    <row r="2831" spans="30:90">
      <c r="AD2831" s="73"/>
      <c r="AE2831" s="74"/>
      <c r="AF2831" s="74"/>
      <c r="BX2831" s="73"/>
      <c r="BY2831" s="74"/>
      <c r="BZ2831" s="74"/>
      <c r="CA2831" s="74"/>
      <c r="CF2831" s="79"/>
      <c r="CL2831" s="79"/>
    </row>
    <row r="2832" spans="30:90">
      <c r="AD2832" s="73"/>
      <c r="AE2832" s="74"/>
      <c r="AF2832" s="74"/>
      <c r="BX2832" s="73"/>
      <c r="BY2832" s="74"/>
      <c r="BZ2832" s="74"/>
      <c r="CA2832" s="74"/>
      <c r="CF2832" s="79"/>
      <c r="CL2832" s="79"/>
    </row>
    <row r="2833" spans="30:90">
      <c r="AD2833" s="73"/>
      <c r="AE2833" s="74"/>
      <c r="AF2833" s="74"/>
      <c r="BX2833" s="73"/>
      <c r="BY2833" s="74"/>
      <c r="BZ2833" s="74"/>
      <c r="CA2833" s="74"/>
      <c r="CF2833" s="79"/>
      <c r="CL2833" s="79"/>
    </row>
    <row r="2834" spans="30:90">
      <c r="AD2834" s="73"/>
      <c r="AE2834" s="74"/>
      <c r="AF2834" s="74"/>
      <c r="BX2834" s="73"/>
      <c r="BY2834" s="74"/>
      <c r="BZ2834" s="74"/>
      <c r="CA2834" s="74"/>
      <c r="CF2834" s="79"/>
      <c r="CL2834" s="79"/>
    </row>
    <row r="2835" spans="30:90">
      <c r="AD2835" s="73"/>
      <c r="AE2835" s="74"/>
      <c r="AF2835" s="74"/>
      <c r="BX2835" s="73"/>
      <c r="BY2835" s="74"/>
      <c r="BZ2835" s="74"/>
      <c r="CA2835" s="74"/>
      <c r="CF2835" s="79"/>
      <c r="CL2835" s="79"/>
    </row>
    <row r="2836" spans="30:90">
      <c r="AD2836" s="73"/>
      <c r="AE2836" s="74"/>
      <c r="AF2836" s="74"/>
      <c r="BX2836" s="73"/>
      <c r="BY2836" s="74"/>
      <c r="BZ2836" s="74"/>
      <c r="CA2836" s="74"/>
      <c r="CF2836" s="79"/>
      <c r="CL2836" s="79"/>
    </row>
    <row r="2837" spans="30:90">
      <c r="AD2837" s="73"/>
      <c r="AE2837" s="74"/>
      <c r="AF2837" s="74"/>
      <c r="BX2837" s="73"/>
      <c r="BY2837" s="74"/>
      <c r="BZ2837" s="74"/>
      <c r="CA2837" s="74"/>
      <c r="CF2837" s="79"/>
      <c r="CL2837" s="79"/>
    </row>
    <row r="2838" spans="30:90">
      <c r="AD2838" s="73"/>
      <c r="AE2838" s="74"/>
      <c r="AF2838" s="74"/>
      <c r="BX2838" s="73"/>
      <c r="BY2838" s="74"/>
      <c r="BZ2838" s="74"/>
      <c r="CA2838" s="74"/>
      <c r="CF2838" s="79"/>
      <c r="CL2838" s="79"/>
    </row>
    <row r="2839" spans="30:90">
      <c r="AD2839" s="73"/>
      <c r="AE2839" s="74"/>
      <c r="AF2839" s="74"/>
      <c r="BX2839" s="73"/>
      <c r="BY2839" s="74"/>
      <c r="BZ2839" s="74"/>
      <c r="CA2839" s="74"/>
      <c r="CF2839" s="79"/>
      <c r="CL2839" s="79"/>
    </row>
    <row r="2840" spans="30:90">
      <c r="AD2840" s="73"/>
      <c r="AE2840" s="74"/>
      <c r="AF2840" s="74"/>
      <c r="BX2840" s="73"/>
      <c r="BY2840" s="74"/>
      <c r="BZ2840" s="74"/>
      <c r="CA2840" s="74"/>
      <c r="CF2840" s="79"/>
      <c r="CL2840" s="79"/>
    </row>
    <row r="2841" spans="30:90">
      <c r="AD2841" s="73"/>
      <c r="AE2841" s="74"/>
      <c r="AF2841" s="74"/>
      <c r="BX2841" s="73"/>
      <c r="BY2841" s="74"/>
      <c r="BZ2841" s="74"/>
      <c r="CA2841" s="74"/>
      <c r="CF2841" s="79"/>
      <c r="CL2841" s="79"/>
    </row>
    <row r="2842" spans="30:90">
      <c r="AD2842" s="73"/>
      <c r="AE2842" s="74"/>
      <c r="AF2842" s="74"/>
      <c r="BX2842" s="73"/>
      <c r="BY2842" s="74"/>
      <c r="BZ2842" s="74"/>
      <c r="CA2842" s="74"/>
      <c r="CF2842" s="79"/>
      <c r="CL2842" s="79"/>
    </row>
    <row r="2843" spans="30:90">
      <c r="AD2843" s="73"/>
      <c r="AE2843" s="74"/>
      <c r="AF2843" s="74"/>
      <c r="BX2843" s="73"/>
      <c r="BY2843" s="74"/>
      <c r="BZ2843" s="74"/>
      <c r="CA2843" s="74"/>
      <c r="CF2843" s="79"/>
      <c r="CL2843" s="79"/>
    </row>
    <row r="2844" spans="30:90">
      <c r="AD2844" s="73"/>
      <c r="AE2844" s="74"/>
      <c r="AF2844" s="74"/>
      <c r="BX2844" s="73"/>
      <c r="BY2844" s="74"/>
      <c r="BZ2844" s="74"/>
      <c r="CA2844" s="74"/>
      <c r="CF2844" s="79"/>
      <c r="CL2844" s="79"/>
    </row>
    <row r="2845" spans="30:90">
      <c r="AD2845" s="73"/>
      <c r="AE2845" s="74"/>
      <c r="AF2845" s="74"/>
      <c r="BX2845" s="73"/>
      <c r="BY2845" s="74"/>
      <c r="BZ2845" s="74"/>
      <c r="CA2845" s="74"/>
      <c r="CF2845" s="79"/>
      <c r="CL2845" s="79"/>
    </row>
    <row r="2846" spans="30:90">
      <c r="AD2846" s="73"/>
      <c r="AE2846" s="74"/>
      <c r="AF2846" s="74"/>
      <c r="BX2846" s="73"/>
      <c r="BY2846" s="74"/>
      <c r="BZ2846" s="74"/>
      <c r="CA2846" s="74"/>
      <c r="CF2846" s="79"/>
      <c r="CL2846" s="79"/>
    </row>
    <row r="2847" spans="30:90">
      <c r="AD2847" s="73"/>
      <c r="AE2847" s="74"/>
      <c r="AF2847" s="74"/>
      <c r="BX2847" s="73"/>
      <c r="BY2847" s="74"/>
      <c r="BZ2847" s="74"/>
      <c r="CA2847" s="74"/>
      <c r="CF2847" s="79"/>
      <c r="CL2847" s="79"/>
    </row>
    <row r="2848" spans="30:90">
      <c r="AD2848" s="73"/>
      <c r="AE2848" s="74"/>
      <c r="AF2848" s="74"/>
      <c r="BX2848" s="73"/>
      <c r="BY2848" s="74"/>
      <c r="BZ2848" s="74"/>
      <c r="CA2848" s="74"/>
      <c r="CF2848" s="79"/>
      <c r="CL2848" s="79"/>
    </row>
    <row r="2849" spans="30:90">
      <c r="AD2849" s="73"/>
      <c r="AE2849" s="74"/>
      <c r="AF2849" s="74"/>
      <c r="BX2849" s="73"/>
      <c r="BY2849" s="74"/>
      <c r="BZ2849" s="74"/>
      <c r="CA2849" s="74"/>
      <c r="CF2849" s="79"/>
      <c r="CL2849" s="79"/>
    </row>
    <row r="2850" spans="30:90">
      <c r="AD2850" s="73"/>
      <c r="AE2850" s="74"/>
      <c r="AF2850" s="74"/>
      <c r="BX2850" s="73"/>
      <c r="BY2850" s="74"/>
      <c r="BZ2850" s="74"/>
      <c r="CA2850" s="74"/>
      <c r="CF2850" s="79"/>
      <c r="CL2850" s="79"/>
    </row>
    <row r="2851" spans="30:90">
      <c r="AD2851" s="73"/>
      <c r="AE2851" s="74"/>
      <c r="AF2851" s="74"/>
      <c r="BX2851" s="73"/>
      <c r="BY2851" s="74"/>
      <c r="BZ2851" s="74"/>
      <c r="CA2851" s="74"/>
      <c r="CF2851" s="79"/>
      <c r="CL2851" s="79"/>
    </row>
    <row r="2852" spans="30:90">
      <c r="AD2852" s="73"/>
      <c r="AE2852" s="74"/>
      <c r="AF2852" s="74"/>
      <c r="BX2852" s="73"/>
      <c r="BY2852" s="74"/>
      <c r="BZ2852" s="74"/>
      <c r="CA2852" s="74"/>
      <c r="CF2852" s="79"/>
      <c r="CL2852" s="79"/>
    </row>
    <row r="2853" spans="30:90">
      <c r="AD2853" s="73"/>
      <c r="AE2853" s="74"/>
      <c r="AF2853" s="74"/>
      <c r="BX2853" s="73"/>
      <c r="BY2853" s="74"/>
      <c r="BZ2853" s="74"/>
      <c r="CA2853" s="74"/>
      <c r="CF2853" s="79"/>
      <c r="CL2853" s="79"/>
    </row>
    <row r="2854" spans="30:90">
      <c r="AD2854" s="73"/>
      <c r="AE2854" s="74"/>
      <c r="AF2854" s="74"/>
      <c r="BX2854" s="73"/>
      <c r="BY2854" s="74"/>
      <c r="BZ2854" s="74"/>
      <c r="CA2854" s="74"/>
      <c r="CF2854" s="79"/>
      <c r="CL2854" s="79"/>
    </row>
    <row r="2855" spans="30:90">
      <c r="AD2855" s="73"/>
      <c r="AE2855" s="74"/>
      <c r="AF2855" s="74"/>
      <c r="BX2855" s="73"/>
      <c r="BY2855" s="74"/>
      <c r="BZ2855" s="74"/>
      <c r="CA2855" s="74"/>
      <c r="CF2855" s="79"/>
      <c r="CL2855" s="79"/>
    </row>
    <row r="2856" spans="30:90">
      <c r="AD2856" s="73"/>
      <c r="AE2856" s="74"/>
      <c r="AF2856" s="74"/>
      <c r="BX2856" s="73"/>
      <c r="BY2856" s="74"/>
      <c r="BZ2856" s="74"/>
      <c r="CA2856" s="74"/>
      <c r="CF2856" s="79"/>
      <c r="CL2856" s="79"/>
    </row>
    <row r="2857" spans="30:90">
      <c r="AD2857" s="73"/>
      <c r="AE2857" s="74"/>
      <c r="AF2857" s="74"/>
      <c r="BX2857" s="73"/>
      <c r="BY2857" s="74"/>
      <c r="BZ2857" s="74"/>
      <c r="CA2857" s="74"/>
      <c r="CF2857" s="79"/>
      <c r="CL2857" s="79"/>
    </row>
    <row r="2858" spans="30:90">
      <c r="AD2858" s="73"/>
      <c r="AE2858" s="74"/>
      <c r="AF2858" s="74"/>
      <c r="BX2858" s="73"/>
      <c r="BY2858" s="74"/>
      <c r="BZ2858" s="74"/>
      <c r="CA2858" s="74"/>
      <c r="CF2858" s="79"/>
      <c r="CL2858" s="79"/>
    </row>
    <row r="2859" spans="30:90">
      <c r="AD2859" s="73"/>
      <c r="AE2859" s="74"/>
      <c r="AF2859" s="74"/>
      <c r="BX2859" s="73"/>
      <c r="BY2859" s="74"/>
      <c r="BZ2859" s="74"/>
      <c r="CA2859" s="74"/>
      <c r="CF2859" s="79"/>
      <c r="CL2859" s="79"/>
    </row>
    <row r="2860" spans="30:90">
      <c r="AD2860" s="73"/>
      <c r="AE2860" s="74"/>
      <c r="AF2860" s="74"/>
      <c r="BX2860" s="73"/>
      <c r="BY2860" s="74"/>
      <c r="BZ2860" s="74"/>
      <c r="CA2860" s="74"/>
      <c r="CF2860" s="79"/>
      <c r="CL2860" s="79"/>
    </row>
    <row r="2861" spans="30:90">
      <c r="AD2861" s="73"/>
      <c r="AE2861" s="74"/>
      <c r="AF2861" s="74"/>
      <c r="BX2861" s="73"/>
      <c r="BY2861" s="74"/>
      <c r="BZ2861" s="74"/>
      <c r="CA2861" s="74"/>
      <c r="CF2861" s="79"/>
      <c r="CL2861" s="79"/>
    </row>
    <row r="2862" spans="30:90">
      <c r="AD2862" s="73"/>
      <c r="AE2862" s="74"/>
      <c r="AF2862" s="74"/>
      <c r="BX2862" s="73"/>
      <c r="BY2862" s="74"/>
      <c r="BZ2862" s="74"/>
      <c r="CA2862" s="74"/>
      <c r="CF2862" s="79"/>
      <c r="CL2862" s="79"/>
    </row>
    <row r="2863" spans="30:90">
      <c r="AD2863" s="73"/>
      <c r="AE2863" s="74"/>
      <c r="AF2863" s="74"/>
      <c r="BX2863" s="73"/>
      <c r="BY2863" s="74"/>
      <c r="BZ2863" s="74"/>
      <c r="CA2863" s="74"/>
      <c r="CF2863" s="79"/>
      <c r="CL2863" s="79"/>
    </row>
    <row r="2864" spans="30:90">
      <c r="AD2864" s="73"/>
      <c r="AE2864" s="74"/>
      <c r="AF2864" s="74"/>
      <c r="BX2864" s="73"/>
      <c r="BY2864" s="74"/>
      <c r="BZ2864" s="74"/>
      <c r="CA2864" s="74"/>
      <c r="CF2864" s="79"/>
      <c r="CL2864" s="79"/>
    </row>
    <row r="2865" spans="30:90">
      <c r="AD2865" s="73"/>
      <c r="AE2865" s="74"/>
      <c r="AF2865" s="74"/>
      <c r="BX2865" s="73"/>
      <c r="BY2865" s="74"/>
      <c r="BZ2865" s="74"/>
      <c r="CA2865" s="74"/>
      <c r="CF2865" s="79"/>
      <c r="CL2865" s="79"/>
    </row>
    <row r="2866" spans="30:90">
      <c r="AD2866" s="73"/>
      <c r="AE2866" s="74"/>
      <c r="AF2866" s="74"/>
      <c r="BX2866" s="73"/>
      <c r="BY2866" s="74"/>
      <c r="BZ2866" s="74"/>
      <c r="CA2866" s="74"/>
      <c r="CF2866" s="79"/>
      <c r="CL2866" s="79"/>
    </row>
    <row r="2867" spans="30:90">
      <c r="AD2867" s="73"/>
      <c r="AE2867" s="74"/>
      <c r="AF2867" s="74"/>
      <c r="BX2867" s="73"/>
      <c r="BY2867" s="74"/>
      <c r="BZ2867" s="74"/>
      <c r="CA2867" s="74"/>
      <c r="CF2867" s="79"/>
      <c r="CL2867" s="79"/>
    </row>
    <row r="2868" spans="30:90">
      <c r="AD2868" s="73"/>
      <c r="AE2868" s="74"/>
      <c r="AF2868" s="74"/>
      <c r="BX2868" s="73"/>
      <c r="BY2868" s="74"/>
      <c r="BZ2868" s="74"/>
      <c r="CA2868" s="74"/>
      <c r="CF2868" s="79"/>
      <c r="CL2868" s="79"/>
    </row>
    <row r="2869" spans="30:90">
      <c r="AD2869" s="73"/>
      <c r="AE2869" s="74"/>
      <c r="AF2869" s="74"/>
      <c r="BX2869" s="73"/>
      <c r="BY2869" s="74"/>
      <c r="BZ2869" s="74"/>
      <c r="CA2869" s="74"/>
      <c r="CF2869" s="79"/>
      <c r="CL2869" s="79"/>
    </row>
    <row r="2870" spans="30:90">
      <c r="AD2870" s="73"/>
      <c r="AE2870" s="74"/>
      <c r="AF2870" s="74"/>
      <c r="BX2870" s="73"/>
      <c r="BY2870" s="74"/>
      <c r="BZ2870" s="74"/>
      <c r="CA2870" s="74"/>
      <c r="CF2870" s="79"/>
      <c r="CL2870" s="79"/>
    </row>
    <row r="2871" spans="30:90">
      <c r="AD2871" s="73"/>
      <c r="AE2871" s="74"/>
      <c r="AF2871" s="74"/>
      <c r="BX2871" s="73"/>
      <c r="BY2871" s="74"/>
      <c r="BZ2871" s="74"/>
      <c r="CA2871" s="74"/>
      <c r="CF2871" s="79"/>
      <c r="CL2871" s="79"/>
    </row>
    <row r="2872" spans="30:90">
      <c r="AD2872" s="73"/>
      <c r="AE2872" s="74"/>
      <c r="AF2872" s="74"/>
      <c r="BX2872" s="73"/>
      <c r="BY2872" s="74"/>
      <c r="BZ2872" s="74"/>
      <c r="CA2872" s="74"/>
      <c r="CF2872" s="79"/>
      <c r="CL2872" s="79"/>
    </row>
    <row r="2873" spans="30:90">
      <c r="AD2873" s="73"/>
      <c r="AE2873" s="74"/>
      <c r="AF2873" s="74"/>
      <c r="BX2873" s="73"/>
      <c r="BY2873" s="74"/>
      <c r="BZ2873" s="74"/>
      <c r="CA2873" s="74"/>
      <c r="CF2873" s="79"/>
      <c r="CL2873" s="79"/>
    </row>
    <row r="2874" spans="30:90">
      <c r="AD2874" s="73"/>
      <c r="AE2874" s="74"/>
      <c r="AF2874" s="74"/>
      <c r="BX2874" s="73"/>
      <c r="BY2874" s="74"/>
      <c r="BZ2874" s="74"/>
      <c r="CA2874" s="74"/>
      <c r="CF2874" s="79"/>
      <c r="CL2874" s="79"/>
    </row>
    <row r="2875" spans="30:90">
      <c r="AD2875" s="73"/>
      <c r="AE2875" s="74"/>
      <c r="AF2875" s="74"/>
      <c r="BX2875" s="73"/>
      <c r="BY2875" s="74"/>
      <c r="BZ2875" s="74"/>
      <c r="CA2875" s="74"/>
      <c r="CF2875" s="79"/>
      <c r="CL2875" s="79"/>
    </row>
    <row r="2876" spans="30:90">
      <c r="AD2876" s="73"/>
      <c r="AE2876" s="74"/>
      <c r="AF2876" s="74"/>
      <c r="BX2876" s="73"/>
      <c r="BY2876" s="74"/>
      <c r="BZ2876" s="74"/>
      <c r="CA2876" s="74"/>
      <c r="CF2876" s="79"/>
      <c r="CL2876" s="79"/>
    </row>
    <row r="2877" spans="30:90">
      <c r="AD2877" s="73"/>
      <c r="AE2877" s="74"/>
      <c r="AF2877" s="74"/>
      <c r="BX2877" s="73"/>
      <c r="BY2877" s="74"/>
      <c r="BZ2877" s="74"/>
      <c r="CA2877" s="74"/>
      <c r="CF2877" s="79"/>
      <c r="CL2877" s="79"/>
    </row>
    <row r="2878" spans="30:90">
      <c r="AD2878" s="73"/>
      <c r="AE2878" s="74"/>
      <c r="AF2878" s="74"/>
      <c r="BX2878" s="73"/>
      <c r="BY2878" s="74"/>
      <c r="BZ2878" s="74"/>
      <c r="CA2878" s="74"/>
      <c r="CF2878" s="79"/>
      <c r="CL2878" s="79"/>
    </row>
    <row r="2879" spans="30:90">
      <c r="AD2879" s="73"/>
      <c r="AE2879" s="74"/>
      <c r="AF2879" s="74"/>
      <c r="BX2879" s="73"/>
      <c r="BY2879" s="74"/>
      <c r="BZ2879" s="74"/>
      <c r="CA2879" s="74"/>
      <c r="CF2879" s="79"/>
      <c r="CL2879" s="79"/>
    </row>
    <row r="2880" spans="30:90">
      <c r="AD2880" s="73"/>
      <c r="AE2880" s="74"/>
      <c r="AF2880" s="74"/>
      <c r="BX2880" s="73"/>
      <c r="BY2880" s="74"/>
      <c r="BZ2880" s="74"/>
      <c r="CA2880" s="74"/>
      <c r="CF2880" s="79"/>
      <c r="CL2880" s="79"/>
    </row>
    <row r="2881" spans="30:90">
      <c r="AD2881" s="73"/>
      <c r="AE2881" s="74"/>
      <c r="AF2881" s="74"/>
      <c r="BX2881" s="73"/>
      <c r="BY2881" s="74"/>
      <c r="BZ2881" s="74"/>
      <c r="CA2881" s="74"/>
      <c r="CF2881" s="79"/>
      <c r="CL2881" s="79"/>
    </row>
    <row r="2882" spans="30:90">
      <c r="AD2882" s="73"/>
      <c r="AE2882" s="74"/>
      <c r="AF2882" s="74"/>
      <c r="BX2882" s="73"/>
      <c r="BY2882" s="74"/>
      <c r="BZ2882" s="74"/>
      <c r="CA2882" s="74"/>
      <c r="CF2882" s="79"/>
      <c r="CL2882" s="79"/>
    </row>
    <row r="2883" spans="30:90">
      <c r="AD2883" s="73"/>
      <c r="AE2883" s="74"/>
      <c r="AF2883" s="74"/>
      <c r="BX2883" s="73"/>
      <c r="BY2883" s="74"/>
      <c r="BZ2883" s="74"/>
      <c r="CA2883" s="74"/>
      <c r="CF2883" s="79"/>
      <c r="CL2883" s="79"/>
    </row>
    <row r="2884" spans="30:90">
      <c r="AD2884" s="73"/>
      <c r="AE2884" s="74"/>
      <c r="AF2884" s="74"/>
      <c r="BX2884" s="73"/>
      <c r="BY2884" s="74"/>
      <c r="BZ2884" s="74"/>
      <c r="CA2884" s="74"/>
      <c r="CF2884" s="79"/>
      <c r="CL2884" s="79"/>
    </row>
    <row r="2885" spans="30:90">
      <c r="AD2885" s="73"/>
      <c r="AE2885" s="74"/>
      <c r="AF2885" s="74"/>
      <c r="BX2885" s="73"/>
      <c r="BY2885" s="74"/>
      <c r="BZ2885" s="74"/>
      <c r="CA2885" s="74"/>
      <c r="CF2885" s="79"/>
      <c r="CL2885" s="79"/>
    </row>
    <row r="2886" spans="30:90">
      <c r="AD2886" s="73"/>
      <c r="AE2886" s="74"/>
      <c r="AF2886" s="74"/>
      <c r="BX2886" s="73"/>
      <c r="BY2886" s="74"/>
      <c r="BZ2886" s="74"/>
      <c r="CA2886" s="74"/>
      <c r="CF2886" s="79"/>
      <c r="CL2886" s="79"/>
    </row>
    <row r="2887" spans="30:90">
      <c r="AD2887" s="73"/>
      <c r="AE2887" s="74"/>
      <c r="AF2887" s="74"/>
      <c r="BX2887" s="73"/>
      <c r="BY2887" s="74"/>
      <c r="BZ2887" s="74"/>
      <c r="CA2887" s="74"/>
      <c r="CF2887" s="79"/>
      <c r="CL2887" s="79"/>
    </row>
    <row r="2888" spans="30:90">
      <c r="AD2888" s="73"/>
      <c r="AE2888" s="74"/>
      <c r="AF2888" s="74"/>
      <c r="BX2888" s="73"/>
      <c r="BY2888" s="74"/>
      <c r="BZ2888" s="74"/>
      <c r="CA2888" s="74"/>
      <c r="CF2888" s="79"/>
      <c r="CL2888" s="79"/>
    </row>
    <row r="2889" spans="30:90">
      <c r="AD2889" s="73"/>
      <c r="AE2889" s="74"/>
      <c r="AF2889" s="74"/>
      <c r="BX2889" s="73"/>
      <c r="BY2889" s="74"/>
      <c r="BZ2889" s="74"/>
      <c r="CA2889" s="74"/>
      <c r="CF2889" s="79"/>
      <c r="CL2889" s="79"/>
    </row>
    <row r="2890" spans="30:90">
      <c r="AD2890" s="73"/>
      <c r="AE2890" s="74"/>
      <c r="AF2890" s="74"/>
      <c r="BX2890" s="73"/>
      <c r="BY2890" s="74"/>
      <c r="BZ2890" s="74"/>
      <c r="CA2890" s="74"/>
      <c r="CF2890" s="79"/>
      <c r="CL2890" s="79"/>
    </row>
    <row r="2891" spans="30:90">
      <c r="AD2891" s="73"/>
      <c r="AE2891" s="74"/>
      <c r="AF2891" s="74"/>
      <c r="BX2891" s="73"/>
      <c r="BY2891" s="74"/>
      <c r="BZ2891" s="74"/>
      <c r="CA2891" s="74"/>
      <c r="CF2891" s="79"/>
      <c r="CL2891" s="79"/>
    </row>
    <row r="2892" spans="30:90">
      <c r="AD2892" s="73"/>
      <c r="AE2892" s="74"/>
      <c r="AF2892" s="74"/>
      <c r="BX2892" s="73"/>
      <c r="BY2892" s="74"/>
      <c r="BZ2892" s="74"/>
      <c r="CA2892" s="74"/>
      <c r="CF2892" s="79"/>
      <c r="CL2892" s="79"/>
    </row>
    <row r="2893" spans="30:90">
      <c r="AD2893" s="73"/>
      <c r="AE2893" s="74"/>
      <c r="AF2893" s="74"/>
      <c r="BX2893" s="73"/>
      <c r="BY2893" s="74"/>
      <c r="BZ2893" s="74"/>
      <c r="CA2893" s="74"/>
      <c r="CF2893" s="79"/>
      <c r="CL2893" s="79"/>
    </row>
    <row r="2894" spans="30:90">
      <c r="AD2894" s="73"/>
      <c r="AE2894" s="74"/>
      <c r="AF2894" s="74"/>
      <c r="BX2894" s="73"/>
      <c r="BY2894" s="74"/>
      <c r="BZ2894" s="74"/>
      <c r="CA2894" s="74"/>
      <c r="CF2894" s="79"/>
      <c r="CL2894" s="79"/>
    </row>
    <row r="2895" spans="30:90">
      <c r="AD2895" s="73"/>
      <c r="AE2895" s="74"/>
      <c r="AF2895" s="74"/>
      <c r="BX2895" s="73"/>
      <c r="BY2895" s="74"/>
      <c r="BZ2895" s="74"/>
      <c r="CA2895" s="74"/>
      <c r="CF2895" s="79"/>
      <c r="CL2895" s="79"/>
    </row>
    <row r="2896" spans="30:90">
      <c r="AD2896" s="73"/>
      <c r="AE2896" s="74"/>
      <c r="AF2896" s="74"/>
      <c r="BX2896" s="73"/>
      <c r="BY2896" s="74"/>
      <c r="BZ2896" s="74"/>
      <c r="CA2896" s="74"/>
      <c r="CF2896" s="79"/>
      <c r="CL2896" s="79"/>
    </row>
    <row r="2897" spans="30:90">
      <c r="AD2897" s="73"/>
      <c r="AE2897" s="74"/>
      <c r="AF2897" s="74"/>
      <c r="BX2897" s="73"/>
      <c r="BY2897" s="74"/>
      <c r="BZ2897" s="74"/>
      <c r="CA2897" s="74"/>
      <c r="CF2897" s="79"/>
      <c r="CL2897" s="79"/>
    </row>
    <row r="2898" spans="30:90">
      <c r="AD2898" s="73"/>
      <c r="AE2898" s="74"/>
      <c r="AF2898" s="74"/>
      <c r="BX2898" s="73"/>
      <c r="BY2898" s="74"/>
      <c r="BZ2898" s="74"/>
      <c r="CA2898" s="74"/>
      <c r="CF2898" s="79"/>
      <c r="CL2898" s="79"/>
    </row>
    <row r="2899" spans="30:90">
      <c r="AD2899" s="73"/>
      <c r="AE2899" s="74"/>
      <c r="AF2899" s="74"/>
      <c r="BX2899" s="73"/>
      <c r="BY2899" s="74"/>
      <c r="BZ2899" s="74"/>
      <c r="CA2899" s="74"/>
      <c r="CF2899" s="79"/>
      <c r="CL2899" s="79"/>
    </row>
    <row r="2900" spans="30:90">
      <c r="AD2900" s="73"/>
      <c r="AE2900" s="74"/>
      <c r="AF2900" s="74"/>
      <c r="BX2900" s="73"/>
      <c r="BY2900" s="74"/>
      <c r="BZ2900" s="74"/>
      <c r="CA2900" s="74"/>
      <c r="CF2900" s="79"/>
      <c r="CL2900" s="79"/>
    </row>
    <row r="2901" spans="30:90">
      <c r="AD2901" s="73"/>
      <c r="AE2901" s="74"/>
      <c r="AF2901" s="74"/>
      <c r="BX2901" s="73"/>
      <c r="BY2901" s="74"/>
      <c r="BZ2901" s="74"/>
      <c r="CA2901" s="74"/>
      <c r="CF2901" s="79"/>
      <c r="CL2901" s="79"/>
    </row>
    <row r="2902" spans="30:90">
      <c r="AD2902" s="73"/>
      <c r="AE2902" s="74"/>
      <c r="AF2902" s="74"/>
      <c r="BX2902" s="73"/>
      <c r="BY2902" s="74"/>
      <c r="BZ2902" s="74"/>
      <c r="CA2902" s="74"/>
      <c r="CF2902" s="79"/>
      <c r="CL2902" s="79"/>
    </row>
    <row r="2903" spans="30:90">
      <c r="AD2903" s="73"/>
      <c r="AE2903" s="74"/>
      <c r="AF2903" s="74"/>
      <c r="BX2903" s="73"/>
      <c r="BY2903" s="74"/>
      <c r="BZ2903" s="74"/>
      <c r="CA2903" s="74"/>
      <c r="CF2903" s="79"/>
      <c r="CL2903" s="79"/>
    </row>
    <row r="2904" spans="30:90">
      <c r="AD2904" s="73"/>
      <c r="AE2904" s="74"/>
      <c r="AF2904" s="74"/>
      <c r="BX2904" s="73"/>
      <c r="BY2904" s="74"/>
      <c r="BZ2904" s="74"/>
      <c r="CA2904" s="74"/>
      <c r="CF2904" s="79"/>
      <c r="CL2904" s="79"/>
    </row>
    <row r="2905" spans="30:90">
      <c r="AD2905" s="73"/>
      <c r="AE2905" s="74"/>
      <c r="AF2905" s="74"/>
      <c r="BX2905" s="73"/>
      <c r="BY2905" s="74"/>
      <c r="BZ2905" s="74"/>
      <c r="CA2905" s="74"/>
      <c r="CF2905" s="79"/>
      <c r="CL2905" s="79"/>
    </row>
    <row r="2906" spans="30:90">
      <c r="AD2906" s="73"/>
      <c r="AE2906" s="74"/>
      <c r="AF2906" s="74"/>
      <c r="BX2906" s="73"/>
      <c r="BY2906" s="74"/>
      <c r="BZ2906" s="74"/>
      <c r="CA2906" s="74"/>
      <c r="CF2906" s="79"/>
      <c r="CL2906" s="79"/>
    </row>
    <row r="2907" spans="30:90">
      <c r="AD2907" s="73"/>
      <c r="AE2907" s="74"/>
      <c r="AF2907" s="74"/>
      <c r="BX2907" s="73"/>
      <c r="BY2907" s="74"/>
      <c r="BZ2907" s="74"/>
      <c r="CA2907" s="74"/>
      <c r="CF2907" s="79"/>
      <c r="CL2907" s="79"/>
    </row>
    <row r="2908" spans="30:90">
      <c r="AD2908" s="73"/>
      <c r="AE2908" s="74"/>
      <c r="AF2908" s="74"/>
      <c r="BX2908" s="73"/>
      <c r="BY2908" s="74"/>
      <c r="BZ2908" s="74"/>
      <c r="CA2908" s="74"/>
      <c r="CF2908" s="79"/>
      <c r="CL2908" s="79"/>
    </row>
    <row r="2909" spans="30:90">
      <c r="AD2909" s="73"/>
      <c r="AE2909" s="74"/>
      <c r="AF2909" s="74"/>
      <c r="BX2909" s="73"/>
      <c r="BY2909" s="74"/>
      <c r="BZ2909" s="74"/>
      <c r="CA2909" s="74"/>
      <c r="CF2909" s="79"/>
      <c r="CL2909" s="79"/>
    </row>
    <row r="2910" spans="30:90">
      <c r="AD2910" s="73"/>
      <c r="AE2910" s="74"/>
      <c r="AF2910" s="74"/>
      <c r="BX2910" s="73"/>
      <c r="BY2910" s="74"/>
      <c r="BZ2910" s="74"/>
      <c r="CA2910" s="74"/>
      <c r="CF2910" s="79"/>
      <c r="CL2910" s="79"/>
    </row>
    <row r="2911" spans="30:90">
      <c r="AD2911" s="73"/>
      <c r="AE2911" s="74"/>
      <c r="AF2911" s="74"/>
      <c r="BX2911" s="73"/>
      <c r="BY2911" s="74"/>
      <c r="BZ2911" s="74"/>
      <c r="CA2911" s="74"/>
      <c r="CF2911" s="79"/>
      <c r="CL2911" s="79"/>
    </row>
    <row r="2912" spans="30:90">
      <c r="AD2912" s="73"/>
      <c r="AE2912" s="74"/>
      <c r="AF2912" s="74"/>
      <c r="BX2912" s="73"/>
      <c r="BY2912" s="74"/>
      <c r="BZ2912" s="74"/>
      <c r="CA2912" s="74"/>
      <c r="CF2912" s="79"/>
      <c r="CL2912" s="79"/>
    </row>
    <row r="2913" spans="30:90">
      <c r="AD2913" s="73"/>
      <c r="AE2913" s="74"/>
      <c r="AF2913" s="74"/>
      <c r="BX2913" s="73"/>
      <c r="BY2913" s="74"/>
      <c r="BZ2913" s="74"/>
      <c r="CA2913" s="74"/>
      <c r="CF2913" s="79"/>
      <c r="CL2913" s="79"/>
    </row>
    <row r="2914" spans="30:90">
      <c r="AD2914" s="73"/>
      <c r="AE2914" s="74"/>
      <c r="AF2914" s="74"/>
      <c r="BX2914" s="73"/>
      <c r="BY2914" s="74"/>
      <c r="BZ2914" s="74"/>
      <c r="CA2914" s="74"/>
      <c r="CF2914" s="79"/>
      <c r="CL2914" s="79"/>
    </row>
    <row r="2915" spans="30:90">
      <c r="AD2915" s="73"/>
      <c r="AE2915" s="74"/>
      <c r="AF2915" s="74"/>
      <c r="BX2915" s="73"/>
      <c r="BY2915" s="74"/>
      <c r="BZ2915" s="74"/>
      <c r="CA2915" s="74"/>
      <c r="CF2915" s="79"/>
      <c r="CL2915" s="79"/>
    </row>
    <row r="2916" spans="30:90">
      <c r="AD2916" s="73"/>
      <c r="AE2916" s="74"/>
      <c r="AF2916" s="74"/>
      <c r="BX2916" s="73"/>
      <c r="BY2916" s="74"/>
      <c r="BZ2916" s="74"/>
      <c r="CA2916" s="74"/>
      <c r="CF2916" s="79"/>
      <c r="CL2916" s="79"/>
    </row>
    <row r="2917" spans="30:90">
      <c r="AD2917" s="73"/>
      <c r="AE2917" s="74"/>
      <c r="AF2917" s="74"/>
      <c r="BX2917" s="73"/>
      <c r="BY2917" s="74"/>
      <c r="BZ2917" s="74"/>
      <c r="CA2917" s="74"/>
      <c r="CF2917" s="79"/>
      <c r="CL2917" s="79"/>
    </row>
    <row r="2918" spans="30:90">
      <c r="AD2918" s="73"/>
      <c r="AE2918" s="74"/>
      <c r="AF2918" s="74"/>
      <c r="BX2918" s="73"/>
      <c r="BY2918" s="74"/>
      <c r="BZ2918" s="74"/>
      <c r="CA2918" s="74"/>
      <c r="CF2918" s="79"/>
      <c r="CL2918" s="79"/>
    </row>
    <row r="2919" spans="30:90">
      <c r="AD2919" s="73"/>
      <c r="AE2919" s="74"/>
      <c r="AF2919" s="74"/>
      <c r="BX2919" s="73"/>
      <c r="BY2919" s="74"/>
      <c r="BZ2919" s="74"/>
      <c r="CA2919" s="74"/>
      <c r="CF2919" s="79"/>
      <c r="CL2919" s="79"/>
    </row>
    <row r="2920" spans="30:90">
      <c r="AD2920" s="73"/>
      <c r="AE2920" s="74"/>
      <c r="AF2920" s="74"/>
      <c r="BX2920" s="73"/>
      <c r="BY2920" s="74"/>
      <c r="BZ2920" s="74"/>
      <c r="CA2920" s="74"/>
      <c r="CF2920" s="79"/>
      <c r="CL2920" s="79"/>
    </row>
    <row r="2921" spans="30:90">
      <c r="AD2921" s="73"/>
      <c r="AE2921" s="74"/>
      <c r="AF2921" s="74"/>
      <c r="BX2921" s="73"/>
      <c r="BY2921" s="74"/>
      <c r="BZ2921" s="74"/>
      <c r="CA2921" s="74"/>
      <c r="CF2921" s="79"/>
      <c r="CL2921" s="79"/>
    </row>
    <row r="2922" spans="30:90">
      <c r="AD2922" s="73"/>
      <c r="AE2922" s="74"/>
      <c r="AF2922" s="74"/>
      <c r="BX2922" s="73"/>
      <c r="BY2922" s="74"/>
      <c r="BZ2922" s="74"/>
      <c r="CA2922" s="74"/>
      <c r="CF2922" s="79"/>
      <c r="CL2922" s="79"/>
    </row>
    <row r="2923" spans="30:90">
      <c r="AD2923" s="73"/>
      <c r="AE2923" s="74"/>
      <c r="AF2923" s="74"/>
      <c r="BX2923" s="73"/>
      <c r="BY2923" s="74"/>
      <c r="BZ2923" s="74"/>
      <c r="CA2923" s="74"/>
      <c r="CF2923" s="79"/>
      <c r="CL2923" s="79"/>
    </row>
    <row r="2924" spans="30:90">
      <c r="AD2924" s="73"/>
      <c r="AE2924" s="74"/>
      <c r="AF2924" s="74"/>
      <c r="BX2924" s="73"/>
      <c r="BY2924" s="74"/>
      <c r="BZ2924" s="74"/>
      <c r="CA2924" s="74"/>
      <c r="CF2924" s="79"/>
      <c r="CL2924" s="79"/>
    </row>
    <row r="2925" spans="30:90">
      <c r="AD2925" s="73"/>
      <c r="AE2925" s="74"/>
      <c r="AF2925" s="74"/>
      <c r="BX2925" s="73"/>
      <c r="BY2925" s="74"/>
      <c r="BZ2925" s="74"/>
      <c r="CA2925" s="74"/>
      <c r="CF2925" s="79"/>
      <c r="CL2925" s="79"/>
    </row>
    <row r="2926" spans="30:90">
      <c r="AD2926" s="73"/>
      <c r="AE2926" s="74"/>
      <c r="AF2926" s="74"/>
      <c r="BX2926" s="73"/>
      <c r="BY2926" s="74"/>
      <c r="BZ2926" s="74"/>
      <c r="CA2926" s="74"/>
      <c r="CF2926" s="79"/>
      <c r="CL2926" s="79"/>
    </row>
    <row r="2927" spans="30:90">
      <c r="AD2927" s="73"/>
      <c r="AE2927" s="74"/>
      <c r="AF2927" s="74"/>
      <c r="BX2927" s="73"/>
      <c r="BY2927" s="74"/>
      <c r="BZ2927" s="74"/>
      <c r="CA2927" s="74"/>
      <c r="CF2927" s="79"/>
      <c r="CL2927" s="79"/>
    </row>
    <row r="2928" spans="30:90">
      <c r="AD2928" s="73"/>
      <c r="AE2928" s="74"/>
      <c r="AF2928" s="74"/>
      <c r="BX2928" s="73"/>
      <c r="BY2928" s="74"/>
      <c r="BZ2928" s="74"/>
      <c r="CA2928" s="74"/>
      <c r="CF2928" s="79"/>
      <c r="CL2928" s="79"/>
    </row>
    <row r="2929" spans="30:90">
      <c r="AD2929" s="73"/>
      <c r="AE2929" s="74"/>
      <c r="AF2929" s="74"/>
      <c r="BX2929" s="73"/>
      <c r="BY2929" s="74"/>
      <c r="BZ2929" s="74"/>
      <c r="CA2929" s="74"/>
      <c r="CF2929" s="79"/>
      <c r="CL2929" s="79"/>
    </row>
    <row r="2930" spans="30:90">
      <c r="AD2930" s="73"/>
      <c r="AE2930" s="74"/>
      <c r="AF2930" s="74"/>
      <c r="BX2930" s="73"/>
      <c r="BY2930" s="74"/>
      <c r="BZ2930" s="74"/>
      <c r="CA2930" s="74"/>
      <c r="CF2930" s="79"/>
      <c r="CL2930" s="79"/>
    </row>
    <row r="2931" spans="30:90">
      <c r="AD2931" s="73"/>
      <c r="AE2931" s="74"/>
      <c r="AF2931" s="74"/>
      <c r="BX2931" s="73"/>
      <c r="BY2931" s="74"/>
      <c r="BZ2931" s="74"/>
      <c r="CA2931" s="74"/>
      <c r="CF2931" s="79"/>
      <c r="CL2931" s="79"/>
    </row>
    <row r="2932" spans="30:90">
      <c r="AD2932" s="73"/>
      <c r="AE2932" s="74"/>
      <c r="AF2932" s="74"/>
      <c r="BX2932" s="73"/>
      <c r="BY2932" s="74"/>
      <c r="BZ2932" s="74"/>
      <c r="CA2932" s="74"/>
      <c r="CF2932" s="79"/>
      <c r="CL2932" s="79"/>
    </row>
    <row r="2933" spans="30:90">
      <c r="AD2933" s="73"/>
      <c r="AE2933" s="74"/>
      <c r="AF2933" s="74"/>
      <c r="BX2933" s="73"/>
      <c r="BY2933" s="74"/>
      <c r="BZ2933" s="74"/>
      <c r="CA2933" s="74"/>
      <c r="CF2933" s="79"/>
      <c r="CL2933" s="79"/>
    </row>
    <row r="2934" spans="30:90">
      <c r="AD2934" s="73"/>
      <c r="AE2934" s="74"/>
      <c r="AF2934" s="74"/>
      <c r="BX2934" s="73"/>
      <c r="BY2934" s="74"/>
      <c r="BZ2934" s="74"/>
      <c r="CA2934" s="74"/>
      <c r="CF2934" s="79"/>
      <c r="CL2934" s="79"/>
    </row>
    <row r="2935" spans="30:90">
      <c r="AD2935" s="73"/>
      <c r="AE2935" s="74"/>
      <c r="AF2935" s="74"/>
      <c r="BX2935" s="73"/>
      <c r="BY2935" s="74"/>
      <c r="BZ2935" s="74"/>
      <c r="CA2935" s="74"/>
      <c r="CF2935" s="79"/>
      <c r="CL2935" s="79"/>
    </row>
    <row r="2936" spans="30:90">
      <c r="AD2936" s="73"/>
      <c r="AE2936" s="74"/>
      <c r="AF2936" s="74"/>
      <c r="BX2936" s="73"/>
      <c r="BY2936" s="74"/>
      <c r="BZ2936" s="74"/>
      <c r="CA2936" s="74"/>
      <c r="CF2936" s="79"/>
      <c r="CL2936" s="79"/>
    </row>
    <row r="2937" spans="30:90">
      <c r="AD2937" s="73"/>
      <c r="AE2937" s="74"/>
      <c r="AF2937" s="74"/>
      <c r="BX2937" s="73"/>
      <c r="BY2937" s="74"/>
      <c r="BZ2937" s="74"/>
      <c r="CA2937" s="74"/>
      <c r="CF2937" s="79"/>
      <c r="CL2937" s="79"/>
    </row>
    <row r="2938" spans="30:90">
      <c r="AD2938" s="73"/>
      <c r="AE2938" s="74"/>
      <c r="AF2938" s="74"/>
      <c r="BX2938" s="73"/>
      <c r="BY2938" s="74"/>
      <c r="BZ2938" s="74"/>
      <c r="CA2938" s="74"/>
      <c r="CF2938" s="79"/>
      <c r="CL2938" s="79"/>
    </row>
    <row r="2939" spans="30:90">
      <c r="AD2939" s="73"/>
      <c r="AE2939" s="74"/>
      <c r="AF2939" s="74"/>
      <c r="BX2939" s="73"/>
      <c r="BY2939" s="74"/>
      <c r="BZ2939" s="74"/>
      <c r="CA2939" s="74"/>
      <c r="CF2939" s="79"/>
      <c r="CL2939" s="79"/>
    </row>
    <row r="2940" spans="30:90">
      <c r="AD2940" s="73"/>
      <c r="AE2940" s="74"/>
      <c r="AF2940" s="74"/>
      <c r="BX2940" s="73"/>
      <c r="BY2940" s="74"/>
      <c r="BZ2940" s="74"/>
      <c r="CA2940" s="74"/>
      <c r="CF2940" s="79"/>
      <c r="CL2940" s="79"/>
    </row>
    <row r="2941" spans="30:90">
      <c r="AD2941" s="73"/>
      <c r="AE2941" s="74"/>
      <c r="AF2941" s="74"/>
      <c r="BX2941" s="73"/>
      <c r="BY2941" s="74"/>
      <c r="BZ2941" s="74"/>
      <c r="CA2941" s="74"/>
      <c r="CF2941" s="79"/>
      <c r="CL2941" s="79"/>
    </row>
    <row r="2942" spans="30:90">
      <c r="AD2942" s="73"/>
      <c r="AE2942" s="74"/>
      <c r="AF2942" s="74"/>
      <c r="BX2942" s="73"/>
      <c r="BY2942" s="74"/>
      <c r="BZ2942" s="74"/>
      <c r="CA2942" s="74"/>
      <c r="CF2942" s="79"/>
      <c r="CL2942" s="79"/>
    </row>
    <row r="2943" spans="30:90">
      <c r="AD2943" s="73"/>
      <c r="AE2943" s="74"/>
      <c r="AF2943" s="74"/>
      <c r="BX2943" s="73"/>
      <c r="BY2943" s="74"/>
      <c r="BZ2943" s="74"/>
      <c r="CA2943" s="74"/>
      <c r="CF2943" s="79"/>
      <c r="CL2943" s="79"/>
    </row>
    <row r="2944" spans="30:90">
      <c r="AD2944" s="73"/>
      <c r="AE2944" s="74"/>
      <c r="AF2944" s="74"/>
      <c r="BX2944" s="73"/>
      <c r="BY2944" s="74"/>
      <c r="BZ2944" s="74"/>
      <c r="CA2944" s="74"/>
      <c r="CF2944" s="79"/>
      <c r="CL2944" s="79"/>
    </row>
    <row r="2945" spans="30:90">
      <c r="AD2945" s="73"/>
      <c r="AE2945" s="74"/>
      <c r="AF2945" s="74"/>
      <c r="BX2945" s="73"/>
      <c r="BY2945" s="74"/>
      <c r="BZ2945" s="74"/>
      <c r="CA2945" s="74"/>
      <c r="CF2945" s="79"/>
      <c r="CL2945" s="79"/>
    </row>
    <row r="2946" spans="30:90">
      <c r="AD2946" s="73"/>
      <c r="AE2946" s="74"/>
      <c r="AF2946" s="74"/>
      <c r="BX2946" s="73"/>
      <c r="BY2946" s="74"/>
      <c r="BZ2946" s="74"/>
      <c r="CA2946" s="74"/>
      <c r="CF2946" s="79"/>
      <c r="CL2946" s="79"/>
    </row>
    <row r="2947" spans="30:90">
      <c r="AD2947" s="73"/>
      <c r="AE2947" s="74"/>
      <c r="AF2947" s="74"/>
      <c r="BX2947" s="73"/>
      <c r="BY2947" s="74"/>
      <c r="BZ2947" s="74"/>
      <c r="CA2947" s="74"/>
      <c r="CF2947" s="79"/>
      <c r="CL2947" s="79"/>
    </row>
    <row r="2948" spans="30:90">
      <c r="AD2948" s="73"/>
      <c r="AE2948" s="74"/>
      <c r="AF2948" s="74"/>
      <c r="BX2948" s="73"/>
      <c r="BY2948" s="74"/>
      <c r="BZ2948" s="74"/>
      <c r="CA2948" s="74"/>
      <c r="CF2948" s="79"/>
      <c r="CL2948" s="79"/>
    </row>
    <row r="2949" spans="30:90">
      <c r="AD2949" s="73"/>
      <c r="AE2949" s="74"/>
      <c r="AF2949" s="74"/>
      <c r="BX2949" s="73"/>
      <c r="BY2949" s="74"/>
      <c r="BZ2949" s="74"/>
      <c r="CA2949" s="74"/>
      <c r="CF2949" s="79"/>
      <c r="CL2949" s="79"/>
    </row>
    <row r="2950" spans="30:90">
      <c r="AD2950" s="73"/>
      <c r="AE2950" s="74"/>
      <c r="AF2950" s="74"/>
      <c r="BX2950" s="73"/>
      <c r="BY2950" s="74"/>
      <c r="BZ2950" s="74"/>
      <c r="CA2950" s="74"/>
      <c r="CF2950" s="79"/>
      <c r="CL2950" s="79"/>
    </row>
    <row r="2951" spans="30:90">
      <c r="AD2951" s="73"/>
      <c r="AE2951" s="74"/>
      <c r="AF2951" s="74"/>
      <c r="BX2951" s="73"/>
      <c r="BY2951" s="74"/>
      <c r="BZ2951" s="74"/>
      <c r="CA2951" s="74"/>
      <c r="CF2951" s="79"/>
      <c r="CL2951" s="79"/>
    </row>
    <row r="2952" spans="30:90">
      <c r="AD2952" s="73"/>
      <c r="AE2952" s="74"/>
      <c r="AF2952" s="74"/>
      <c r="BX2952" s="73"/>
      <c r="BY2952" s="74"/>
      <c r="BZ2952" s="74"/>
      <c r="CA2952" s="74"/>
      <c r="CF2952" s="79"/>
      <c r="CL2952" s="79"/>
    </row>
    <row r="2953" spans="30:90">
      <c r="AD2953" s="73"/>
      <c r="AE2953" s="74"/>
      <c r="AF2953" s="74"/>
      <c r="BX2953" s="73"/>
      <c r="BY2953" s="74"/>
      <c r="BZ2953" s="74"/>
      <c r="CA2953" s="74"/>
      <c r="CF2953" s="79"/>
      <c r="CL2953" s="79"/>
    </row>
    <row r="2954" spans="30:90">
      <c r="AD2954" s="73"/>
      <c r="AE2954" s="74"/>
      <c r="AF2954" s="74"/>
      <c r="BX2954" s="73"/>
      <c r="BY2954" s="74"/>
      <c r="BZ2954" s="74"/>
      <c r="CA2954" s="74"/>
      <c r="CF2954" s="79"/>
      <c r="CL2954" s="79"/>
    </row>
    <row r="2955" spans="30:90">
      <c r="AD2955" s="73"/>
      <c r="AE2955" s="74"/>
      <c r="AF2955" s="74"/>
      <c r="BX2955" s="73"/>
      <c r="BY2955" s="74"/>
      <c r="BZ2955" s="74"/>
      <c r="CA2955" s="74"/>
      <c r="CF2955" s="79"/>
      <c r="CL2955" s="79"/>
    </row>
    <row r="2956" spans="30:90">
      <c r="AD2956" s="73"/>
      <c r="AE2956" s="74"/>
      <c r="AF2956" s="74"/>
      <c r="BX2956" s="73"/>
      <c r="BY2956" s="74"/>
      <c r="BZ2956" s="74"/>
      <c r="CA2956" s="74"/>
      <c r="CF2956" s="79"/>
      <c r="CL2956" s="79"/>
    </row>
    <row r="2957" spans="30:90">
      <c r="AD2957" s="73"/>
      <c r="AE2957" s="74"/>
      <c r="AF2957" s="74"/>
      <c r="BX2957" s="73"/>
      <c r="BY2957" s="74"/>
      <c r="BZ2957" s="74"/>
      <c r="CA2957" s="74"/>
      <c r="CF2957" s="79"/>
      <c r="CL2957" s="79"/>
    </row>
    <row r="2958" spans="30:90">
      <c r="AD2958" s="73"/>
      <c r="AE2958" s="74"/>
      <c r="AF2958" s="74"/>
      <c r="BX2958" s="73"/>
      <c r="BY2958" s="74"/>
      <c r="BZ2958" s="74"/>
      <c r="CA2958" s="74"/>
      <c r="CF2958" s="79"/>
      <c r="CL2958" s="79"/>
    </row>
    <row r="2959" spans="30:90">
      <c r="AD2959" s="73"/>
      <c r="AE2959" s="74"/>
      <c r="AF2959" s="74"/>
      <c r="BX2959" s="73"/>
      <c r="BY2959" s="74"/>
      <c r="BZ2959" s="74"/>
      <c r="CA2959" s="74"/>
      <c r="CF2959" s="79"/>
      <c r="CL2959" s="79"/>
    </row>
    <row r="2960" spans="30:90">
      <c r="AD2960" s="73"/>
      <c r="AE2960" s="74"/>
      <c r="AF2960" s="74"/>
      <c r="BX2960" s="73"/>
      <c r="BY2960" s="74"/>
      <c r="BZ2960" s="74"/>
      <c r="CA2960" s="74"/>
      <c r="CF2960" s="79"/>
      <c r="CL2960" s="79"/>
    </row>
    <row r="2961" spans="30:90">
      <c r="AD2961" s="73"/>
      <c r="AE2961" s="74"/>
      <c r="AF2961" s="74"/>
      <c r="BX2961" s="73"/>
      <c r="BY2961" s="74"/>
      <c r="BZ2961" s="74"/>
      <c r="CA2961" s="74"/>
      <c r="CF2961" s="79"/>
      <c r="CL2961" s="79"/>
    </row>
    <row r="2962" spans="30:90">
      <c r="AD2962" s="73"/>
      <c r="AE2962" s="74"/>
      <c r="AF2962" s="74"/>
      <c r="BX2962" s="73"/>
      <c r="BY2962" s="74"/>
      <c r="BZ2962" s="74"/>
      <c r="CA2962" s="74"/>
      <c r="CF2962" s="79"/>
      <c r="CL2962" s="79"/>
    </row>
    <row r="2963" spans="30:90">
      <c r="AD2963" s="73"/>
      <c r="AE2963" s="74"/>
      <c r="AF2963" s="74"/>
      <c r="BX2963" s="73"/>
      <c r="BY2963" s="74"/>
      <c r="BZ2963" s="74"/>
      <c r="CA2963" s="74"/>
      <c r="CF2963" s="79"/>
      <c r="CL2963" s="79"/>
    </row>
    <row r="2964" spans="30:90">
      <c r="AD2964" s="73"/>
      <c r="AE2964" s="74"/>
      <c r="AF2964" s="74"/>
      <c r="BX2964" s="73"/>
      <c r="BY2964" s="74"/>
      <c r="BZ2964" s="74"/>
      <c r="CA2964" s="74"/>
      <c r="CF2964" s="79"/>
      <c r="CL2964" s="79"/>
    </row>
    <row r="2965" spans="30:90">
      <c r="AD2965" s="73"/>
      <c r="AE2965" s="74"/>
      <c r="AF2965" s="74"/>
      <c r="BX2965" s="73"/>
      <c r="BY2965" s="74"/>
      <c r="BZ2965" s="74"/>
      <c r="CA2965" s="74"/>
      <c r="CF2965" s="79"/>
      <c r="CL2965" s="79"/>
    </row>
    <row r="2966" spans="30:90">
      <c r="AD2966" s="73"/>
      <c r="AE2966" s="74"/>
      <c r="AF2966" s="74"/>
      <c r="BX2966" s="73"/>
      <c r="BY2966" s="74"/>
      <c r="BZ2966" s="74"/>
      <c r="CA2966" s="74"/>
      <c r="CF2966" s="79"/>
      <c r="CL2966" s="79"/>
    </row>
    <row r="2967" spans="30:90">
      <c r="AD2967" s="73"/>
      <c r="AE2967" s="74"/>
      <c r="AF2967" s="74"/>
      <c r="BX2967" s="73"/>
      <c r="BY2967" s="74"/>
      <c r="BZ2967" s="74"/>
      <c r="CA2967" s="74"/>
      <c r="CF2967" s="79"/>
      <c r="CL2967" s="79"/>
    </row>
    <row r="2968" spans="30:90">
      <c r="AD2968" s="73"/>
      <c r="AE2968" s="74"/>
      <c r="AF2968" s="74"/>
      <c r="BX2968" s="73"/>
      <c r="BY2968" s="74"/>
      <c r="BZ2968" s="74"/>
      <c r="CA2968" s="74"/>
      <c r="CF2968" s="79"/>
      <c r="CL2968" s="79"/>
    </row>
    <row r="2969" spans="30:90">
      <c r="AD2969" s="73"/>
      <c r="AE2969" s="74"/>
      <c r="AF2969" s="74"/>
      <c r="BX2969" s="73"/>
      <c r="BY2969" s="74"/>
      <c r="BZ2969" s="74"/>
      <c r="CA2969" s="74"/>
      <c r="CF2969" s="79"/>
      <c r="CL2969" s="79"/>
    </row>
    <row r="2970" spans="30:90">
      <c r="AD2970" s="73"/>
      <c r="AE2970" s="74"/>
      <c r="AF2970" s="74"/>
      <c r="BX2970" s="73"/>
      <c r="BY2970" s="74"/>
      <c r="BZ2970" s="74"/>
      <c r="CA2970" s="74"/>
      <c r="CF2970" s="79"/>
      <c r="CL2970" s="79"/>
    </row>
    <row r="2971" spans="30:90">
      <c r="AD2971" s="73"/>
      <c r="AE2971" s="74"/>
      <c r="AF2971" s="74"/>
      <c r="BX2971" s="73"/>
      <c r="BY2971" s="74"/>
      <c r="BZ2971" s="74"/>
      <c r="CA2971" s="74"/>
      <c r="CF2971" s="79"/>
      <c r="CL2971" s="79"/>
    </row>
    <row r="2972" spans="30:90">
      <c r="AD2972" s="73"/>
      <c r="AE2972" s="74"/>
      <c r="AF2972" s="74"/>
      <c r="BX2972" s="73"/>
      <c r="BY2972" s="74"/>
      <c r="BZ2972" s="74"/>
      <c r="CA2972" s="74"/>
      <c r="CF2972" s="79"/>
      <c r="CL2972" s="79"/>
    </row>
    <row r="2973" spans="30:90">
      <c r="AD2973" s="73"/>
      <c r="AE2973" s="74"/>
      <c r="AF2973" s="74"/>
      <c r="BX2973" s="73"/>
      <c r="BY2973" s="74"/>
      <c r="BZ2973" s="74"/>
      <c r="CA2973" s="74"/>
      <c r="CF2973" s="79"/>
      <c r="CL2973" s="79"/>
    </row>
    <row r="2974" spans="30:90">
      <c r="AD2974" s="73"/>
      <c r="AE2974" s="74"/>
      <c r="AF2974" s="74"/>
      <c r="BX2974" s="73"/>
      <c r="BY2974" s="74"/>
      <c r="BZ2974" s="74"/>
      <c r="CA2974" s="74"/>
      <c r="CF2974" s="79"/>
      <c r="CL2974" s="79"/>
    </row>
    <row r="2975" spans="30:90">
      <c r="AD2975" s="73"/>
      <c r="AE2975" s="74"/>
      <c r="AF2975" s="74"/>
      <c r="BX2975" s="73"/>
      <c r="BY2975" s="74"/>
      <c r="BZ2975" s="74"/>
      <c r="CA2975" s="74"/>
      <c r="CF2975" s="79"/>
      <c r="CL2975" s="79"/>
    </row>
    <row r="2976" spans="30:90">
      <c r="AD2976" s="73"/>
      <c r="AE2976" s="74"/>
      <c r="AF2976" s="74"/>
      <c r="BX2976" s="73"/>
      <c r="BY2976" s="74"/>
      <c r="BZ2976" s="74"/>
      <c r="CA2976" s="74"/>
      <c r="CF2976" s="79"/>
      <c r="CL2976" s="79"/>
    </row>
    <row r="2977" spans="30:90">
      <c r="AD2977" s="73"/>
      <c r="AE2977" s="74"/>
      <c r="AF2977" s="74"/>
      <c r="BX2977" s="73"/>
      <c r="BY2977" s="74"/>
      <c r="BZ2977" s="74"/>
      <c r="CA2977" s="74"/>
      <c r="CF2977" s="79"/>
      <c r="CL2977" s="79"/>
    </row>
    <row r="2978" spans="30:90">
      <c r="AD2978" s="73"/>
      <c r="AE2978" s="74"/>
      <c r="AF2978" s="74"/>
      <c r="BX2978" s="73"/>
      <c r="BY2978" s="74"/>
      <c r="BZ2978" s="74"/>
      <c r="CA2978" s="74"/>
      <c r="CF2978" s="79"/>
      <c r="CL2978" s="79"/>
    </row>
    <row r="2979" spans="30:90">
      <c r="AD2979" s="73"/>
      <c r="AE2979" s="74"/>
      <c r="AF2979" s="74"/>
      <c r="BX2979" s="73"/>
      <c r="BY2979" s="74"/>
      <c r="BZ2979" s="74"/>
      <c r="CA2979" s="74"/>
      <c r="CF2979" s="79"/>
      <c r="CL2979" s="79"/>
    </row>
    <row r="2980" spans="30:90">
      <c r="AD2980" s="73"/>
      <c r="AE2980" s="74"/>
      <c r="AF2980" s="74"/>
      <c r="BX2980" s="73"/>
      <c r="BY2980" s="74"/>
      <c r="BZ2980" s="74"/>
      <c r="CA2980" s="74"/>
      <c r="CF2980" s="79"/>
      <c r="CL2980" s="79"/>
    </row>
    <row r="2981" spans="30:90">
      <c r="AD2981" s="73"/>
      <c r="AE2981" s="74"/>
      <c r="AF2981" s="74"/>
      <c r="BX2981" s="73"/>
      <c r="BY2981" s="74"/>
      <c r="BZ2981" s="74"/>
      <c r="CA2981" s="74"/>
      <c r="CF2981" s="79"/>
      <c r="CL2981" s="79"/>
    </row>
    <row r="2982" spans="30:90">
      <c r="AD2982" s="73"/>
      <c r="AE2982" s="74"/>
      <c r="AF2982" s="74"/>
      <c r="BX2982" s="73"/>
      <c r="BY2982" s="74"/>
      <c r="BZ2982" s="74"/>
      <c r="CA2982" s="74"/>
      <c r="CF2982" s="79"/>
      <c r="CL2982" s="79"/>
    </row>
    <row r="2983" spans="30:90">
      <c r="AD2983" s="73"/>
      <c r="AE2983" s="74"/>
      <c r="AF2983" s="74"/>
      <c r="BX2983" s="73"/>
      <c r="BY2983" s="74"/>
      <c r="BZ2983" s="74"/>
      <c r="CA2983" s="74"/>
      <c r="CF2983" s="79"/>
      <c r="CL2983" s="79"/>
    </row>
    <row r="2984" spans="30:90">
      <c r="AD2984" s="73"/>
      <c r="AE2984" s="74"/>
      <c r="AF2984" s="74"/>
      <c r="BX2984" s="73"/>
      <c r="BY2984" s="74"/>
      <c r="BZ2984" s="74"/>
      <c r="CA2984" s="74"/>
      <c r="CF2984" s="79"/>
      <c r="CL2984" s="79"/>
    </row>
    <row r="2985" spans="30:90">
      <c r="AD2985" s="73"/>
      <c r="AE2985" s="74"/>
      <c r="AF2985" s="74"/>
      <c r="BX2985" s="73"/>
      <c r="BY2985" s="74"/>
      <c r="BZ2985" s="74"/>
      <c r="CA2985" s="74"/>
      <c r="CF2985" s="79"/>
      <c r="CL2985" s="79"/>
    </row>
    <row r="2986" spans="30:90">
      <c r="AD2986" s="73"/>
      <c r="AE2986" s="74"/>
      <c r="AF2986" s="74"/>
      <c r="BX2986" s="73"/>
      <c r="BY2986" s="74"/>
      <c r="BZ2986" s="74"/>
      <c r="CA2986" s="74"/>
      <c r="CF2986" s="79"/>
      <c r="CL2986" s="79"/>
    </row>
    <row r="2987" spans="30:90">
      <c r="AD2987" s="73"/>
      <c r="AE2987" s="74"/>
      <c r="AF2987" s="74"/>
      <c r="BX2987" s="73"/>
      <c r="BY2987" s="74"/>
      <c r="BZ2987" s="74"/>
      <c r="CA2987" s="74"/>
      <c r="CF2987" s="79"/>
      <c r="CL2987" s="79"/>
    </row>
    <row r="2988" spans="30:90">
      <c r="AD2988" s="73"/>
      <c r="AE2988" s="74"/>
      <c r="AF2988" s="74"/>
      <c r="BX2988" s="73"/>
      <c r="BY2988" s="74"/>
      <c r="BZ2988" s="74"/>
      <c r="CA2988" s="74"/>
      <c r="CF2988" s="79"/>
      <c r="CL2988" s="79"/>
    </row>
    <row r="2989" spans="30:90">
      <c r="AD2989" s="73"/>
      <c r="AE2989" s="74"/>
      <c r="AF2989" s="74"/>
      <c r="BX2989" s="73"/>
      <c r="BY2989" s="74"/>
      <c r="BZ2989" s="74"/>
      <c r="CA2989" s="74"/>
      <c r="CF2989" s="79"/>
      <c r="CL2989" s="79"/>
    </row>
    <row r="2990" spans="30:90">
      <c r="AD2990" s="73"/>
      <c r="AE2990" s="74"/>
      <c r="AF2990" s="74"/>
      <c r="BX2990" s="73"/>
      <c r="BY2990" s="74"/>
      <c r="BZ2990" s="74"/>
      <c r="CA2990" s="74"/>
      <c r="CF2990" s="79"/>
      <c r="CL2990" s="79"/>
    </row>
    <row r="2991" spans="30:90">
      <c r="AD2991" s="73"/>
      <c r="AE2991" s="74"/>
      <c r="AF2991" s="74"/>
      <c r="BX2991" s="73"/>
      <c r="BY2991" s="74"/>
      <c r="BZ2991" s="74"/>
      <c r="CA2991" s="74"/>
      <c r="CF2991" s="79"/>
      <c r="CL2991" s="79"/>
    </row>
    <row r="2992" spans="30:90">
      <c r="AD2992" s="73"/>
      <c r="AE2992" s="74"/>
      <c r="AF2992" s="74"/>
      <c r="BX2992" s="73"/>
      <c r="BY2992" s="74"/>
      <c r="BZ2992" s="74"/>
      <c r="CA2992" s="74"/>
      <c r="CF2992" s="79"/>
      <c r="CL2992" s="79"/>
    </row>
    <row r="2993" spans="30:90">
      <c r="AD2993" s="73"/>
      <c r="AE2993" s="74"/>
      <c r="AF2993" s="74"/>
      <c r="BX2993" s="73"/>
      <c r="BY2993" s="74"/>
      <c r="BZ2993" s="74"/>
      <c r="CA2993" s="74"/>
      <c r="CF2993" s="79"/>
      <c r="CL2993" s="79"/>
    </row>
    <row r="2994" spans="30:90">
      <c r="AD2994" s="73"/>
      <c r="AE2994" s="74"/>
      <c r="AF2994" s="74"/>
      <c r="BX2994" s="73"/>
      <c r="BY2994" s="74"/>
      <c r="BZ2994" s="74"/>
      <c r="CA2994" s="74"/>
      <c r="CF2994" s="79"/>
      <c r="CL2994" s="79"/>
    </row>
    <row r="2995" spans="30:90">
      <c r="AD2995" s="73"/>
      <c r="AE2995" s="74"/>
      <c r="AF2995" s="74"/>
      <c r="BX2995" s="73"/>
      <c r="BY2995" s="74"/>
      <c r="BZ2995" s="74"/>
      <c r="CA2995" s="74"/>
      <c r="CF2995" s="79"/>
      <c r="CL2995" s="79"/>
    </row>
    <row r="2996" spans="30:90">
      <c r="AD2996" s="73"/>
      <c r="AE2996" s="74"/>
      <c r="AF2996" s="74"/>
      <c r="BX2996" s="73"/>
      <c r="BY2996" s="74"/>
      <c r="BZ2996" s="74"/>
      <c r="CA2996" s="74"/>
      <c r="CF2996" s="79"/>
      <c r="CL2996" s="79"/>
    </row>
    <row r="2997" spans="30:90">
      <c r="AD2997" s="73"/>
      <c r="AE2997" s="74"/>
      <c r="AF2997" s="74"/>
      <c r="BX2997" s="73"/>
      <c r="BY2997" s="74"/>
      <c r="BZ2997" s="74"/>
      <c r="CA2997" s="74"/>
      <c r="CF2997" s="79"/>
      <c r="CL2997" s="79"/>
    </row>
    <row r="2998" spans="30:90">
      <c r="AD2998" s="73"/>
      <c r="AE2998" s="74"/>
      <c r="AF2998" s="74"/>
      <c r="BX2998" s="73"/>
      <c r="BY2998" s="74"/>
      <c r="BZ2998" s="74"/>
      <c r="CA2998" s="74"/>
      <c r="CF2998" s="79"/>
      <c r="CL2998" s="79"/>
    </row>
    <row r="2999" spans="30:90">
      <c r="AD2999" s="73"/>
      <c r="AE2999" s="74"/>
      <c r="AF2999" s="74"/>
      <c r="BX2999" s="73"/>
      <c r="BY2999" s="74"/>
      <c r="BZ2999" s="74"/>
      <c r="CA2999" s="74"/>
      <c r="CF2999" s="79"/>
      <c r="CL2999" s="79"/>
    </row>
    <row r="3000" spans="30:90">
      <c r="AD3000" s="73"/>
      <c r="AE3000" s="74"/>
      <c r="AF3000" s="74"/>
      <c r="BX3000" s="73"/>
      <c r="BY3000" s="74"/>
      <c r="BZ3000" s="74"/>
      <c r="CA3000" s="74"/>
      <c r="CF3000" s="79"/>
      <c r="CL3000" s="79"/>
    </row>
    <row r="3001" spans="30:90">
      <c r="AD3001" s="73"/>
      <c r="AE3001" s="74"/>
      <c r="AF3001" s="74"/>
      <c r="BX3001" s="73"/>
      <c r="BY3001" s="74"/>
      <c r="BZ3001" s="74"/>
      <c r="CA3001" s="74"/>
      <c r="CF3001" s="79"/>
      <c r="CL3001" s="79"/>
    </row>
    <row r="3002" spans="30:90">
      <c r="AD3002" s="73"/>
      <c r="AE3002" s="74"/>
      <c r="AF3002" s="74"/>
      <c r="BX3002" s="73"/>
      <c r="BY3002" s="74"/>
      <c r="BZ3002" s="74"/>
      <c r="CA3002" s="74"/>
      <c r="CF3002" s="79"/>
      <c r="CL3002" s="79"/>
    </row>
    <row r="3003" spans="30:90">
      <c r="AD3003" s="73"/>
      <c r="AE3003" s="74"/>
      <c r="AF3003" s="74"/>
      <c r="BX3003" s="73"/>
      <c r="BY3003" s="74"/>
      <c r="BZ3003" s="74"/>
      <c r="CA3003" s="74"/>
      <c r="CF3003" s="79"/>
      <c r="CL3003" s="79"/>
    </row>
    <row r="3004" spans="30:90">
      <c r="AD3004" s="73"/>
      <c r="AE3004" s="74"/>
      <c r="AF3004" s="74"/>
      <c r="BX3004" s="73"/>
      <c r="BY3004" s="74"/>
      <c r="BZ3004" s="74"/>
      <c r="CA3004" s="74"/>
      <c r="CF3004" s="79"/>
      <c r="CL3004" s="79"/>
    </row>
    <row r="3005" spans="30:90">
      <c r="AD3005" s="73"/>
      <c r="AE3005" s="74"/>
      <c r="AF3005" s="74"/>
      <c r="BX3005" s="73"/>
      <c r="BY3005" s="74"/>
      <c r="BZ3005" s="74"/>
      <c r="CA3005" s="74"/>
      <c r="CF3005" s="79"/>
      <c r="CL3005" s="79"/>
    </row>
    <row r="3006" spans="30:90">
      <c r="AD3006" s="73"/>
      <c r="AE3006" s="74"/>
      <c r="AF3006" s="74"/>
      <c r="BX3006" s="73"/>
      <c r="BY3006" s="74"/>
      <c r="BZ3006" s="74"/>
      <c r="CA3006" s="74"/>
      <c r="CF3006" s="79"/>
      <c r="CL3006" s="79"/>
    </row>
    <row r="3007" spans="30:90">
      <c r="AD3007" s="73"/>
      <c r="AE3007" s="74"/>
      <c r="AF3007" s="74"/>
      <c r="BX3007" s="73"/>
      <c r="BY3007" s="74"/>
      <c r="BZ3007" s="74"/>
      <c r="CA3007" s="74"/>
      <c r="CF3007" s="79"/>
      <c r="CL3007" s="79"/>
    </row>
    <row r="3008" spans="30:90">
      <c r="AD3008" s="73"/>
      <c r="AE3008" s="74"/>
      <c r="AF3008" s="74"/>
      <c r="BX3008" s="73"/>
      <c r="BY3008" s="74"/>
      <c r="BZ3008" s="74"/>
      <c r="CA3008" s="74"/>
      <c r="CF3008" s="79"/>
      <c r="CL3008" s="79"/>
    </row>
    <row r="3009" spans="30:90">
      <c r="AD3009" s="73"/>
      <c r="AE3009" s="74"/>
      <c r="AF3009" s="74"/>
      <c r="BX3009" s="73"/>
      <c r="BY3009" s="74"/>
      <c r="BZ3009" s="74"/>
      <c r="CA3009" s="74"/>
      <c r="CF3009" s="79"/>
      <c r="CL3009" s="79"/>
    </row>
    <row r="3010" spans="30:90">
      <c r="AD3010" s="73"/>
      <c r="AE3010" s="74"/>
      <c r="AF3010" s="74"/>
      <c r="BX3010" s="73"/>
      <c r="BY3010" s="74"/>
      <c r="BZ3010" s="74"/>
      <c r="CA3010" s="74"/>
      <c r="CF3010" s="79"/>
      <c r="CL3010" s="79"/>
    </row>
    <row r="3011" spans="30:90">
      <c r="AD3011" s="73"/>
      <c r="AE3011" s="74"/>
      <c r="AF3011" s="74"/>
      <c r="BX3011" s="73"/>
      <c r="BY3011" s="74"/>
      <c r="BZ3011" s="74"/>
      <c r="CA3011" s="74"/>
      <c r="CF3011" s="79"/>
      <c r="CL3011" s="79"/>
    </row>
    <row r="3012" spans="30:90">
      <c r="AD3012" s="73"/>
      <c r="AE3012" s="74"/>
      <c r="AF3012" s="74"/>
      <c r="BX3012" s="73"/>
      <c r="BY3012" s="74"/>
      <c r="BZ3012" s="74"/>
      <c r="CA3012" s="74"/>
      <c r="CF3012" s="79"/>
      <c r="CL3012" s="79"/>
    </row>
    <row r="3013" spans="30:90">
      <c r="AD3013" s="73"/>
      <c r="AE3013" s="74"/>
      <c r="AF3013" s="74"/>
      <c r="BX3013" s="73"/>
      <c r="BY3013" s="74"/>
      <c r="BZ3013" s="74"/>
      <c r="CA3013" s="74"/>
      <c r="CF3013" s="79"/>
      <c r="CL3013" s="79"/>
    </row>
    <row r="3014" spans="30:90">
      <c r="AD3014" s="73"/>
      <c r="AE3014" s="74"/>
      <c r="AF3014" s="74"/>
      <c r="BX3014" s="73"/>
      <c r="BY3014" s="74"/>
      <c r="BZ3014" s="74"/>
      <c r="CA3014" s="74"/>
      <c r="CF3014" s="79"/>
      <c r="CL3014" s="79"/>
    </row>
    <row r="3015" spans="30:90">
      <c r="AD3015" s="73"/>
      <c r="AE3015" s="74"/>
      <c r="AF3015" s="74"/>
      <c r="BX3015" s="73"/>
      <c r="BY3015" s="74"/>
      <c r="BZ3015" s="74"/>
      <c r="CA3015" s="74"/>
      <c r="CF3015" s="79"/>
      <c r="CL3015" s="79"/>
    </row>
    <row r="3016" spans="30:90">
      <c r="AD3016" s="73"/>
      <c r="AE3016" s="74"/>
      <c r="AF3016" s="74"/>
      <c r="BX3016" s="73"/>
      <c r="BY3016" s="74"/>
      <c r="BZ3016" s="74"/>
      <c r="CA3016" s="74"/>
      <c r="CF3016" s="79"/>
      <c r="CL3016" s="79"/>
    </row>
    <row r="3017" spans="30:90">
      <c r="AD3017" s="73"/>
      <c r="AE3017" s="74"/>
      <c r="AF3017" s="74"/>
      <c r="BX3017" s="73"/>
      <c r="BY3017" s="74"/>
      <c r="BZ3017" s="74"/>
      <c r="CA3017" s="74"/>
      <c r="CF3017" s="79"/>
      <c r="CL3017" s="79"/>
    </row>
    <row r="3018" spans="30:90">
      <c r="AD3018" s="73"/>
      <c r="AE3018" s="74"/>
      <c r="AF3018" s="74"/>
      <c r="BX3018" s="73"/>
      <c r="BY3018" s="74"/>
      <c r="BZ3018" s="74"/>
      <c r="CA3018" s="74"/>
      <c r="CF3018" s="79"/>
      <c r="CL3018" s="79"/>
    </row>
    <row r="3019" spans="30:90">
      <c r="AD3019" s="73"/>
      <c r="AE3019" s="74"/>
      <c r="AF3019" s="74"/>
      <c r="BX3019" s="73"/>
      <c r="BY3019" s="74"/>
      <c r="BZ3019" s="74"/>
      <c r="CA3019" s="74"/>
      <c r="CF3019" s="79"/>
      <c r="CL3019" s="79"/>
    </row>
    <row r="3020" spans="30:90">
      <c r="AD3020" s="73"/>
      <c r="AE3020" s="74"/>
      <c r="AF3020" s="74"/>
      <c r="BX3020" s="73"/>
      <c r="BY3020" s="74"/>
      <c r="BZ3020" s="74"/>
      <c r="CA3020" s="74"/>
      <c r="CF3020" s="79"/>
      <c r="CL3020" s="79"/>
    </row>
    <row r="3021" spans="30:90">
      <c r="AD3021" s="73"/>
      <c r="AE3021" s="74"/>
      <c r="AF3021" s="74"/>
      <c r="BX3021" s="73"/>
      <c r="BY3021" s="74"/>
      <c r="BZ3021" s="74"/>
      <c r="CA3021" s="74"/>
      <c r="CF3021" s="79"/>
      <c r="CL3021" s="79"/>
    </row>
    <row r="3022" spans="30:90">
      <c r="AD3022" s="73"/>
      <c r="AE3022" s="74"/>
      <c r="AF3022" s="74"/>
      <c r="BX3022" s="73"/>
      <c r="BY3022" s="74"/>
      <c r="BZ3022" s="74"/>
      <c r="CA3022" s="74"/>
      <c r="CF3022" s="79"/>
      <c r="CL3022" s="79"/>
    </row>
    <row r="3023" spans="30:90">
      <c r="AD3023" s="73"/>
      <c r="AE3023" s="74"/>
      <c r="AF3023" s="74"/>
      <c r="BX3023" s="73"/>
      <c r="BY3023" s="74"/>
      <c r="BZ3023" s="74"/>
      <c r="CA3023" s="74"/>
      <c r="CF3023" s="79"/>
      <c r="CL3023" s="79"/>
    </row>
    <row r="3024" spans="30:90">
      <c r="AD3024" s="73"/>
      <c r="AE3024" s="74"/>
      <c r="AF3024" s="74"/>
      <c r="BX3024" s="73"/>
      <c r="BY3024" s="74"/>
      <c r="BZ3024" s="74"/>
      <c r="CA3024" s="74"/>
      <c r="CF3024" s="79"/>
      <c r="CL3024" s="79"/>
    </row>
    <row r="3025" spans="30:90">
      <c r="AD3025" s="73"/>
      <c r="AE3025" s="74"/>
      <c r="AF3025" s="74"/>
      <c r="BX3025" s="73"/>
      <c r="BY3025" s="74"/>
      <c r="BZ3025" s="74"/>
      <c r="CA3025" s="74"/>
      <c r="CF3025" s="79"/>
      <c r="CL3025" s="79"/>
    </row>
    <row r="3026" spans="30:90">
      <c r="AD3026" s="73"/>
      <c r="AE3026" s="74"/>
      <c r="AF3026" s="74"/>
      <c r="BX3026" s="73"/>
      <c r="BY3026" s="74"/>
      <c r="BZ3026" s="74"/>
      <c r="CA3026" s="74"/>
      <c r="CF3026" s="79"/>
      <c r="CL3026" s="79"/>
    </row>
    <row r="3027" spans="30:90">
      <c r="AD3027" s="73"/>
      <c r="AE3027" s="74"/>
      <c r="AF3027" s="74"/>
      <c r="BX3027" s="73"/>
      <c r="BY3027" s="74"/>
      <c r="BZ3027" s="74"/>
      <c r="CA3027" s="74"/>
      <c r="CF3027" s="79"/>
      <c r="CL3027" s="79"/>
    </row>
    <row r="3028" spans="30:90">
      <c r="AD3028" s="73"/>
      <c r="AE3028" s="74"/>
      <c r="AF3028" s="74"/>
      <c r="BX3028" s="73"/>
      <c r="BY3028" s="74"/>
      <c r="BZ3028" s="74"/>
      <c r="CA3028" s="74"/>
      <c r="CF3028" s="79"/>
      <c r="CL3028" s="79"/>
    </row>
    <row r="3029" spans="30:90">
      <c r="AD3029" s="73"/>
      <c r="AE3029" s="74"/>
      <c r="AF3029" s="74"/>
      <c r="BX3029" s="73"/>
      <c r="BY3029" s="74"/>
      <c r="BZ3029" s="74"/>
      <c r="CA3029" s="74"/>
      <c r="CF3029" s="79"/>
      <c r="CL3029" s="79"/>
    </row>
    <row r="3030" spans="30:90">
      <c r="AD3030" s="73"/>
      <c r="AE3030" s="74"/>
      <c r="AF3030" s="74"/>
      <c r="BX3030" s="73"/>
      <c r="BY3030" s="74"/>
      <c r="BZ3030" s="74"/>
      <c r="CA3030" s="74"/>
      <c r="CF3030" s="79"/>
      <c r="CL3030" s="79"/>
    </row>
    <row r="3031" spans="30:90">
      <c r="AD3031" s="73"/>
      <c r="AE3031" s="74"/>
      <c r="AF3031" s="74"/>
      <c r="BX3031" s="73"/>
      <c r="BY3031" s="74"/>
      <c r="BZ3031" s="74"/>
      <c r="CA3031" s="74"/>
      <c r="CF3031" s="79"/>
      <c r="CL3031" s="79"/>
    </row>
    <row r="3032" spans="30:90">
      <c r="AD3032" s="73"/>
      <c r="AE3032" s="74"/>
      <c r="AF3032" s="74"/>
      <c r="BX3032" s="73"/>
      <c r="BY3032" s="74"/>
      <c r="BZ3032" s="74"/>
      <c r="CA3032" s="74"/>
      <c r="CF3032" s="79"/>
      <c r="CL3032" s="79"/>
    </row>
    <row r="3033" spans="30:90">
      <c r="AD3033" s="73"/>
      <c r="AE3033" s="74"/>
      <c r="AF3033" s="74"/>
      <c r="BX3033" s="73"/>
      <c r="BY3033" s="74"/>
      <c r="BZ3033" s="74"/>
      <c r="CA3033" s="74"/>
      <c r="CF3033" s="79"/>
      <c r="CL3033" s="79"/>
    </row>
    <row r="3034" spans="30:90">
      <c r="AD3034" s="73"/>
      <c r="AE3034" s="74"/>
      <c r="AF3034" s="74"/>
      <c r="BX3034" s="73"/>
      <c r="BY3034" s="74"/>
      <c r="BZ3034" s="74"/>
      <c r="CA3034" s="74"/>
      <c r="CF3034" s="79"/>
      <c r="CL3034" s="79"/>
    </row>
    <row r="3035" spans="30:90">
      <c r="AD3035" s="73"/>
      <c r="AE3035" s="74"/>
      <c r="AF3035" s="74"/>
      <c r="BX3035" s="73"/>
      <c r="BY3035" s="74"/>
      <c r="BZ3035" s="74"/>
      <c r="CA3035" s="74"/>
      <c r="CF3035" s="79"/>
      <c r="CL3035" s="79"/>
    </row>
    <row r="3036" spans="30:90">
      <c r="AD3036" s="73"/>
      <c r="AE3036" s="74"/>
      <c r="AF3036" s="74"/>
      <c r="BX3036" s="73"/>
      <c r="BY3036" s="74"/>
      <c r="BZ3036" s="74"/>
      <c r="CA3036" s="74"/>
      <c r="CF3036" s="79"/>
      <c r="CL3036" s="79"/>
    </row>
    <row r="3037" spans="30:90">
      <c r="AD3037" s="73"/>
      <c r="AE3037" s="74"/>
      <c r="AF3037" s="74"/>
      <c r="BX3037" s="73"/>
      <c r="BY3037" s="74"/>
      <c r="BZ3037" s="74"/>
      <c r="CA3037" s="74"/>
      <c r="CF3037" s="79"/>
      <c r="CL3037" s="79"/>
    </row>
    <row r="3038" spans="30:90">
      <c r="AD3038" s="73"/>
      <c r="AE3038" s="74"/>
      <c r="AF3038" s="74"/>
      <c r="BX3038" s="73"/>
      <c r="BY3038" s="74"/>
      <c r="BZ3038" s="74"/>
      <c r="CA3038" s="74"/>
      <c r="CF3038" s="79"/>
      <c r="CL3038" s="79"/>
    </row>
    <row r="3039" spans="30:90">
      <c r="AD3039" s="73"/>
      <c r="AE3039" s="74"/>
      <c r="AF3039" s="74"/>
      <c r="BX3039" s="73"/>
      <c r="BY3039" s="74"/>
      <c r="BZ3039" s="74"/>
      <c r="CA3039" s="74"/>
      <c r="CF3039" s="79"/>
      <c r="CL3039" s="79"/>
    </row>
    <row r="3040" spans="30:90">
      <c r="AD3040" s="73"/>
      <c r="AE3040" s="74"/>
      <c r="AF3040" s="74"/>
      <c r="BX3040" s="73"/>
      <c r="BY3040" s="74"/>
      <c r="BZ3040" s="74"/>
      <c r="CA3040" s="74"/>
      <c r="CF3040" s="79"/>
      <c r="CL3040" s="79"/>
    </row>
    <row r="3041" spans="30:90">
      <c r="AD3041" s="73"/>
      <c r="AE3041" s="74"/>
      <c r="AF3041" s="74"/>
      <c r="BX3041" s="73"/>
      <c r="BY3041" s="74"/>
      <c r="BZ3041" s="74"/>
      <c r="CA3041" s="74"/>
      <c r="CF3041" s="79"/>
      <c r="CL3041" s="79"/>
    </row>
    <row r="3042" spans="30:90">
      <c r="AD3042" s="73"/>
      <c r="AE3042" s="74"/>
      <c r="AF3042" s="74"/>
      <c r="BX3042" s="73"/>
      <c r="BY3042" s="74"/>
      <c r="BZ3042" s="74"/>
      <c r="CA3042" s="74"/>
      <c r="CF3042" s="79"/>
      <c r="CL3042" s="79"/>
    </row>
    <row r="3043" spans="30:90">
      <c r="AD3043" s="73"/>
      <c r="AE3043" s="74"/>
      <c r="AF3043" s="74"/>
      <c r="BX3043" s="73"/>
      <c r="BY3043" s="74"/>
      <c r="BZ3043" s="74"/>
      <c r="CA3043" s="74"/>
      <c r="CF3043" s="79"/>
      <c r="CL3043" s="79"/>
    </row>
    <row r="3044" spans="30:90">
      <c r="AD3044" s="73"/>
      <c r="AE3044" s="74"/>
      <c r="AF3044" s="74"/>
      <c r="BX3044" s="73"/>
      <c r="BY3044" s="74"/>
      <c r="BZ3044" s="74"/>
      <c r="CA3044" s="74"/>
      <c r="CF3044" s="79"/>
      <c r="CL3044" s="79"/>
    </row>
    <row r="3045" spans="30:90">
      <c r="AD3045" s="73"/>
      <c r="AE3045" s="74"/>
      <c r="AF3045" s="74"/>
      <c r="BX3045" s="73"/>
      <c r="BY3045" s="74"/>
      <c r="BZ3045" s="74"/>
      <c r="CA3045" s="74"/>
      <c r="CF3045" s="79"/>
      <c r="CL3045" s="79"/>
    </row>
    <row r="3046" spans="30:90">
      <c r="AD3046" s="73"/>
      <c r="AE3046" s="74"/>
      <c r="AF3046" s="74"/>
      <c r="BX3046" s="73"/>
      <c r="BY3046" s="74"/>
      <c r="BZ3046" s="74"/>
      <c r="CA3046" s="74"/>
      <c r="CF3046" s="79"/>
      <c r="CL3046" s="79"/>
    </row>
    <row r="3047" spans="30:90">
      <c r="AD3047" s="73"/>
      <c r="AE3047" s="74"/>
      <c r="AF3047" s="74"/>
      <c r="BX3047" s="73"/>
      <c r="BY3047" s="74"/>
      <c r="BZ3047" s="74"/>
      <c r="CA3047" s="74"/>
      <c r="CF3047" s="79"/>
      <c r="CL3047" s="79"/>
    </row>
    <row r="3048" spans="30:90">
      <c r="AD3048" s="73"/>
      <c r="AE3048" s="74"/>
      <c r="AF3048" s="74"/>
      <c r="BX3048" s="73"/>
      <c r="BY3048" s="74"/>
      <c r="BZ3048" s="74"/>
      <c r="CA3048" s="74"/>
      <c r="CF3048" s="79"/>
      <c r="CL3048" s="79"/>
    </row>
    <row r="3049" spans="30:90">
      <c r="AD3049" s="73"/>
      <c r="AE3049" s="74"/>
      <c r="AF3049" s="74"/>
      <c r="BX3049" s="73"/>
      <c r="BY3049" s="74"/>
      <c r="BZ3049" s="74"/>
      <c r="CA3049" s="74"/>
      <c r="CF3049" s="79"/>
      <c r="CL3049" s="79"/>
    </row>
    <row r="3050" spans="30:90">
      <c r="AD3050" s="73"/>
      <c r="AE3050" s="74"/>
      <c r="AF3050" s="74"/>
      <c r="BX3050" s="73"/>
      <c r="BY3050" s="74"/>
      <c r="BZ3050" s="74"/>
      <c r="CA3050" s="74"/>
      <c r="CF3050" s="79"/>
      <c r="CL3050" s="79"/>
    </row>
    <row r="3051" spans="30:90">
      <c r="AD3051" s="73"/>
      <c r="AE3051" s="74"/>
      <c r="AF3051" s="74"/>
      <c r="BX3051" s="73"/>
      <c r="BY3051" s="74"/>
      <c r="BZ3051" s="74"/>
      <c r="CA3051" s="74"/>
      <c r="CF3051" s="79"/>
      <c r="CL3051" s="79"/>
    </row>
    <row r="3052" spans="30:90">
      <c r="AD3052" s="73"/>
      <c r="AE3052" s="74"/>
      <c r="AF3052" s="74"/>
      <c r="BX3052" s="73"/>
      <c r="BY3052" s="74"/>
      <c r="BZ3052" s="74"/>
      <c r="CA3052" s="74"/>
      <c r="CF3052" s="79"/>
      <c r="CL3052" s="79"/>
    </row>
    <row r="3053" spans="30:90">
      <c r="AD3053" s="73"/>
      <c r="AE3053" s="74"/>
      <c r="AF3053" s="74"/>
      <c r="BX3053" s="73"/>
      <c r="BY3053" s="74"/>
      <c r="BZ3053" s="74"/>
      <c r="CA3053" s="74"/>
      <c r="CF3053" s="79"/>
      <c r="CL3053" s="79"/>
    </row>
    <row r="3054" spans="30:90">
      <c r="AD3054" s="73"/>
      <c r="AE3054" s="74"/>
      <c r="AF3054" s="74"/>
      <c r="BX3054" s="73"/>
      <c r="BY3054" s="74"/>
      <c r="BZ3054" s="74"/>
      <c r="CA3054" s="74"/>
      <c r="CF3054" s="79"/>
      <c r="CL3054" s="79"/>
    </row>
    <row r="3055" spans="30:90">
      <c r="AD3055" s="73"/>
      <c r="AE3055" s="74"/>
      <c r="AF3055" s="74"/>
      <c r="BX3055" s="73"/>
      <c r="BY3055" s="74"/>
      <c r="BZ3055" s="74"/>
      <c r="CA3055" s="74"/>
      <c r="CF3055" s="79"/>
      <c r="CL3055" s="79"/>
    </row>
    <row r="3056" spans="30:90">
      <c r="AD3056" s="73"/>
      <c r="AE3056" s="74"/>
      <c r="AF3056" s="74"/>
      <c r="BX3056" s="73"/>
      <c r="BY3056" s="74"/>
      <c r="BZ3056" s="74"/>
      <c r="CA3056" s="74"/>
      <c r="CF3056" s="79"/>
      <c r="CL3056" s="79"/>
    </row>
    <row r="3057" spans="30:90">
      <c r="AD3057" s="73"/>
      <c r="AE3057" s="74"/>
      <c r="AF3057" s="74"/>
      <c r="BX3057" s="73"/>
      <c r="BY3057" s="74"/>
      <c r="BZ3057" s="74"/>
      <c r="CA3057" s="74"/>
      <c r="CF3057" s="79"/>
      <c r="CL3057" s="79"/>
    </row>
    <row r="3058" spans="30:90">
      <c r="AD3058" s="73"/>
      <c r="AE3058" s="74"/>
      <c r="AF3058" s="74"/>
      <c r="BX3058" s="73"/>
      <c r="BY3058" s="74"/>
      <c r="BZ3058" s="74"/>
      <c r="CA3058" s="74"/>
      <c r="CF3058" s="79"/>
      <c r="CL3058" s="79"/>
    </row>
    <row r="3059" spans="30:90">
      <c r="AD3059" s="73"/>
      <c r="AE3059" s="74"/>
      <c r="AF3059" s="74"/>
      <c r="BX3059" s="73"/>
      <c r="BY3059" s="74"/>
      <c r="BZ3059" s="74"/>
      <c r="CA3059" s="74"/>
      <c r="CF3059" s="79"/>
      <c r="CL3059" s="79"/>
    </row>
    <row r="3060" spans="30:90">
      <c r="AD3060" s="73"/>
      <c r="AE3060" s="74"/>
      <c r="AF3060" s="74"/>
      <c r="BX3060" s="73"/>
      <c r="BY3060" s="74"/>
      <c r="BZ3060" s="74"/>
      <c r="CA3060" s="74"/>
      <c r="CF3060" s="79"/>
      <c r="CL3060" s="79"/>
    </row>
    <row r="3061" spans="30:90">
      <c r="AD3061" s="73"/>
      <c r="AE3061" s="74"/>
      <c r="AF3061" s="74"/>
      <c r="BX3061" s="73"/>
      <c r="BY3061" s="74"/>
      <c r="BZ3061" s="74"/>
      <c r="CA3061" s="74"/>
      <c r="CF3061" s="79"/>
      <c r="CL3061" s="79"/>
    </row>
    <row r="3062" spans="30:90">
      <c r="AD3062" s="73"/>
      <c r="AE3062" s="74"/>
      <c r="AF3062" s="74"/>
      <c r="BX3062" s="73"/>
      <c r="BY3062" s="74"/>
      <c r="BZ3062" s="74"/>
      <c r="CA3062" s="74"/>
      <c r="CF3062" s="79"/>
      <c r="CL3062" s="79"/>
    </row>
    <row r="3063" spans="30:90">
      <c r="AD3063" s="73"/>
      <c r="AE3063" s="74"/>
      <c r="AF3063" s="74"/>
      <c r="BX3063" s="73"/>
      <c r="BY3063" s="74"/>
      <c r="BZ3063" s="74"/>
      <c r="CA3063" s="74"/>
      <c r="CF3063" s="79"/>
      <c r="CL3063" s="79"/>
    </row>
    <row r="3064" spans="30:90">
      <c r="AD3064" s="73"/>
      <c r="AE3064" s="74"/>
      <c r="AF3064" s="74"/>
      <c r="BX3064" s="73"/>
      <c r="BY3064" s="74"/>
      <c r="BZ3064" s="74"/>
      <c r="CA3064" s="74"/>
      <c r="CF3064" s="79"/>
      <c r="CL3064" s="79"/>
    </row>
    <row r="3065" spans="30:90">
      <c r="AD3065" s="73"/>
      <c r="AE3065" s="74"/>
      <c r="AF3065" s="74"/>
      <c r="BX3065" s="73"/>
      <c r="BY3065" s="74"/>
      <c r="BZ3065" s="74"/>
      <c r="CA3065" s="74"/>
      <c r="CF3065" s="79"/>
      <c r="CL3065" s="79"/>
    </row>
    <row r="3066" spans="30:90">
      <c r="AD3066" s="73"/>
      <c r="AE3066" s="74"/>
      <c r="AF3066" s="74"/>
      <c r="BX3066" s="73"/>
      <c r="BY3066" s="74"/>
      <c r="BZ3066" s="74"/>
      <c r="CA3066" s="74"/>
      <c r="CF3066" s="79"/>
      <c r="CL3066" s="79"/>
    </row>
    <row r="3067" spans="30:90">
      <c r="AD3067" s="73"/>
      <c r="AE3067" s="74"/>
      <c r="AF3067" s="74"/>
      <c r="BX3067" s="73"/>
      <c r="BY3067" s="74"/>
      <c r="BZ3067" s="74"/>
      <c r="CA3067" s="74"/>
      <c r="CF3067" s="79"/>
      <c r="CL3067" s="79"/>
    </row>
    <row r="3068" spans="30:90">
      <c r="AD3068" s="73"/>
      <c r="AE3068" s="74"/>
      <c r="AF3068" s="74"/>
      <c r="BX3068" s="73"/>
      <c r="BY3068" s="74"/>
      <c r="BZ3068" s="74"/>
      <c r="CA3068" s="74"/>
      <c r="CF3068" s="79"/>
      <c r="CL3068" s="79"/>
    </row>
    <row r="3069" spans="30:90">
      <c r="AD3069" s="73"/>
      <c r="AE3069" s="74"/>
      <c r="AF3069" s="74"/>
      <c r="BX3069" s="73"/>
      <c r="BY3069" s="74"/>
      <c r="BZ3069" s="74"/>
      <c r="CA3069" s="74"/>
      <c r="CF3069" s="79"/>
      <c r="CL3069" s="79"/>
    </row>
    <row r="3070" spans="30:90">
      <c r="AD3070" s="73"/>
      <c r="AE3070" s="74"/>
      <c r="AF3070" s="74"/>
      <c r="BX3070" s="73"/>
      <c r="BY3070" s="74"/>
      <c r="BZ3070" s="74"/>
      <c r="CA3070" s="74"/>
      <c r="CF3070" s="79"/>
      <c r="CL3070" s="79"/>
    </row>
    <row r="3071" spans="30:90">
      <c r="AD3071" s="73"/>
      <c r="AE3071" s="74"/>
      <c r="AF3071" s="74"/>
      <c r="BX3071" s="73"/>
      <c r="BY3071" s="74"/>
      <c r="BZ3071" s="74"/>
      <c r="CA3071" s="74"/>
      <c r="CF3071" s="79"/>
      <c r="CL3071" s="79"/>
    </row>
    <row r="3072" spans="30:90">
      <c r="AD3072" s="73"/>
      <c r="AE3072" s="74"/>
      <c r="AF3072" s="74"/>
      <c r="BX3072" s="73"/>
      <c r="BY3072" s="74"/>
      <c r="BZ3072" s="74"/>
      <c r="CA3072" s="74"/>
      <c r="CF3072" s="79"/>
      <c r="CL3072" s="79"/>
    </row>
    <row r="3073" spans="30:90">
      <c r="AD3073" s="73"/>
      <c r="AE3073" s="74"/>
      <c r="AF3073" s="74"/>
      <c r="BX3073" s="73"/>
      <c r="BY3073" s="74"/>
      <c r="BZ3073" s="74"/>
      <c r="CA3073" s="74"/>
      <c r="CF3073" s="79"/>
      <c r="CL3073" s="79"/>
    </row>
    <row r="3074" spans="30:90">
      <c r="AD3074" s="73"/>
      <c r="AE3074" s="74"/>
      <c r="AF3074" s="74"/>
      <c r="BX3074" s="73"/>
      <c r="BY3074" s="74"/>
      <c r="BZ3074" s="74"/>
      <c r="CA3074" s="74"/>
      <c r="CF3074" s="79"/>
      <c r="CL3074" s="79"/>
    </row>
    <row r="3075" spans="30:90">
      <c r="AD3075" s="73"/>
      <c r="AE3075" s="74"/>
      <c r="AF3075" s="74"/>
      <c r="BX3075" s="73"/>
      <c r="BY3075" s="74"/>
      <c r="BZ3075" s="74"/>
      <c r="CA3075" s="74"/>
      <c r="CF3075" s="79"/>
      <c r="CL3075" s="79"/>
    </row>
    <row r="3076" spans="30:90">
      <c r="AD3076" s="73"/>
      <c r="AE3076" s="74"/>
      <c r="AF3076" s="74"/>
      <c r="BX3076" s="73"/>
      <c r="BY3076" s="74"/>
      <c r="BZ3076" s="74"/>
      <c r="CA3076" s="74"/>
      <c r="CF3076" s="79"/>
      <c r="CL3076" s="79"/>
    </row>
    <row r="3077" spans="30:90">
      <c r="AD3077" s="73"/>
      <c r="AE3077" s="74"/>
      <c r="AF3077" s="74"/>
      <c r="BX3077" s="73"/>
      <c r="BY3077" s="74"/>
      <c r="BZ3077" s="74"/>
      <c r="CA3077" s="74"/>
      <c r="CF3077" s="79"/>
      <c r="CL3077" s="79"/>
    </row>
    <row r="3078" spans="30:90">
      <c r="AD3078" s="73"/>
      <c r="AE3078" s="74"/>
      <c r="AF3078" s="74"/>
      <c r="BX3078" s="73"/>
      <c r="BY3078" s="74"/>
      <c r="BZ3078" s="74"/>
      <c r="CA3078" s="74"/>
      <c r="CF3078" s="79"/>
      <c r="CL3078" s="79"/>
    </row>
    <row r="3079" spans="30:90">
      <c r="AD3079" s="73"/>
      <c r="AE3079" s="74"/>
      <c r="AF3079" s="74"/>
      <c r="BX3079" s="73"/>
      <c r="BY3079" s="74"/>
      <c r="BZ3079" s="74"/>
      <c r="CA3079" s="74"/>
      <c r="CF3079" s="79"/>
      <c r="CL3079" s="79"/>
    </row>
    <row r="3080" spans="30:90">
      <c r="AD3080" s="73"/>
      <c r="AE3080" s="74"/>
      <c r="AF3080" s="74"/>
      <c r="BX3080" s="73"/>
      <c r="BY3080" s="74"/>
      <c r="BZ3080" s="74"/>
      <c r="CA3080" s="74"/>
      <c r="CF3080" s="79"/>
      <c r="CL3080" s="79"/>
    </row>
    <row r="3081" spans="30:90">
      <c r="AD3081" s="73"/>
      <c r="AE3081" s="74"/>
      <c r="AF3081" s="74"/>
      <c r="BX3081" s="73"/>
      <c r="BY3081" s="74"/>
      <c r="BZ3081" s="74"/>
      <c r="CA3081" s="74"/>
      <c r="CF3081" s="79"/>
      <c r="CL3081" s="79"/>
    </row>
    <row r="3082" spans="30:90">
      <c r="AD3082" s="73"/>
      <c r="AE3082" s="74"/>
      <c r="AF3082" s="74"/>
      <c r="BX3082" s="73"/>
      <c r="BY3082" s="74"/>
      <c r="BZ3082" s="74"/>
      <c r="CA3082" s="74"/>
      <c r="CF3082" s="79"/>
      <c r="CL3082" s="79"/>
    </row>
    <row r="3083" spans="30:90">
      <c r="AD3083" s="73"/>
      <c r="AE3083" s="74"/>
      <c r="AF3083" s="74"/>
      <c r="BX3083" s="73"/>
      <c r="BY3083" s="74"/>
      <c r="BZ3083" s="74"/>
      <c r="CA3083" s="74"/>
      <c r="CF3083" s="79"/>
      <c r="CL3083" s="79"/>
    </row>
    <row r="3084" spans="30:90">
      <c r="AD3084" s="73"/>
      <c r="AE3084" s="74"/>
      <c r="AF3084" s="74"/>
      <c r="BX3084" s="73"/>
      <c r="BY3084" s="74"/>
      <c r="BZ3084" s="74"/>
      <c r="CA3084" s="74"/>
      <c r="CF3084" s="79"/>
      <c r="CL3084" s="79"/>
    </row>
    <row r="3085" spans="30:90">
      <c r="AD3085" s="73"/>
      <c r="AE3085" s="74"/>
      <c r="AF3085" s="74"/>
      <c r="BX3085" s="73"/>
      <c r="BY3085" s="74"/>
      <c r="BZ3085" s="74"/>
      <c r="CA3085" s="74"/>
      <c r="CF3085" s="79"/>
      <c r="CL3085" s="79"/>
    </row>
    <row r="3086" spans="30:90">
      <c r="AD3086" s="73"/>
      <c r="AE3086" s="74"/>
      <c r="AF3086" s="74"/>
      <c r="BX3086" s="73"/>
      <c r="BY3086" s="74"/>
      <c r="BZ3086" s="74"/>
      <c r="CA3086" s="74"/>
      <c r="CF3086" s="79"/>
      <c r="CL3086" s="79"/>
    </row>
    <row r="3087" spans="30:90">
      <c r="AD3087" s="73"/>
      <c r="AE3087" s="74"/>
      <c r="AF3087" s="74"/>
      <c r="BX3087" s="73"/>
      <c r="BY3087" s="74"/>
      <c r="BZ3087" s="74"/>
      <c r="CA3087" s="74"/>
      <c r="CF3087" s="79"/>
      <c r="CL3087" s="79"/>
    </row>
    <row r="3088" spans="30:90">
      <c r="AD3088" s="73"/>
      <c r="AE3088" s="74"/>
      <c r="AF3088" s="74"/>
      <c r="BX3088" s="73"/>
      <c r="BY3088" s="74"/>
      <c r="BZ3088" s="74"/>
      <c r="CA3088" s="74"/>
      <c r="CF3088" s="79"/>
      <c r="CL3088" s="79"/>
    </row>
    <row r="3089" spans="30:90">
      <c r="AD3089" s="73"/>
      <c r="AE3089" s="74"/>
      <c r="AF3089" s="74"/>
      <c r="BX3089" s="73"/>
      <c r="BY3089" s="74"/>
      <c r="BZ3089" s="74"/>
      <c r="CA3089" s="74"/>
      <c r="CF3089" s="79"/>
      <c r="CL3089" s="79"/>
    </row>
    <row r="3090" spans="30:90">
      <c r="AD3090" s="73"/>
      <c r="AE3090" s="74"/>
      <c r="AF3090" s="74"/>
      <c r="BX3090" s="73"/>
      <c r="BY3090" s="74"/>
      <c r="BZ3090" s="74"/>
      <c r="CA3090" s="74"/>
      <c r="CF3090" s="79"/>
      <c r="CL3090" s="79"/>
    </row>
    <row r="3091" spans="30:90">
      <c r="AD3091" s="73"/>
      <c r="AE3091" s="74"/>
      <c r="AF3091" s="74"/>
      <c r="BX3091" s="73"/>
      <c r="BY3091" s="74"/>
      <c r="BZ3091" s="74"/>
      <c r="CA3091" s="74"/>
      <c r="CF3091" s="79"/>
      <c r="CL3091" s="79"/>
    </row>
    <row r="3092" spans="30:90">
      <c r="AD3092" s="73"/>
      <c r="AE3092" s="74"/>
      <c r="AF3092" s="74"/>
      <c r="BX3092" s="73"/>
      <c r="BY3092" s="74"/>
      <c r="BZ3092" s="74"/>
      <c r="CA3092" s="74"/>
      <c r="CF3092" s="79"/>
      <c r="CL3092" s="79"/>
    </row>
    <row r="3093" spans="30:90">
      <c r="AD3093" s="73"/>
      <c r="AE3093" s="74"/>
      <c r="AF3093" s="74"/>
      <c r="BX3093" s="73"/>
      <c r="BY3093" s="74"/>
      <c r="BZ3093" s="74"/>
      <c r="CA3093" s="74"/>
      <c r="CF3093" s="79"/>
      <c r="CL3093" s="79"/>
    </row>
    <row r="3094" spans="30:90">
      <c r="AD3094" s="73"/>
      <c r="AE3094" s="74"/>
      <c r="AF3094" s="74"/>
      <c r="BX3094" s="73"/>
      <c r="BY3094" s="74"/>
      <c r="BZ3094" s="74"/>
      <c r="CA3094" s="74"/>
      <c r="CF3094" s="79"/>
      <c r="CL3094" s="79"/>
    </row>
    <row r="3095" spans="30:90">
      <c r="AD3095" s="73"/>
      <c r="AE3095" s="74"/>
      <c r="AF3095" s="74"/>
      <c r="BX3095" s="73"/>
      <c r="BY3095" s="74"/>
      <c r="BZ3095" s="74"/>
      <c r="CA3095" s="74"/>
      <c r="CF3095" s="79"/>
      <c r="CL3095" s="79"/>
    </row>
    <row r="3096" spans="30:90">
      <c r="AD3096" s="73"/>
      <c r="AE3096" s="74"/>
      <c r="AF3096" s="74"/>
      <c r="BX3096" s="73"/>
      <c r="BY3096" s="74"/>
      <c r="BZ3096" s="74"/>
      <c r="CA3096" s="74"/>
      <c r="CF3096" s="79"/>
      <c r="CL3096" s="79"/>
    </row>
    <row r="3097" spans="30:90">
      <c r="AD3097" s="73"/>
      <c r="AE3097" s="74"/>
      <c r="AF3097" s="74"/>
      <c r="BX3097" s="73"/>
      <c r="BY3097" s="74"/>
      <c r="BZ3097" s="74"/>
      <c r="CA3097" s="74"/>
      <c r="CF3097" s="79"/>
      <c r="CL3097" s="79"/>
    </row>
    <row r="3098" spans="30:90">
      <c r="AD3098" s="73"/>
      <c r="AE3098" s="74"/>
      <c r="AF3098" s="74"/>
      <c r="BX3098" s="73"/>
      <c r="BY3098" s="74"/>
      <c r="BZ3098" s="74"/>
      <c r="CA3098" s="74"/>
      <c r="CF3098" s="79"/>
      <c r="CL3098" s="79"/>
    </row>
    <row r="3099" spans="30:90">
      <c r="AD3099" s="73"/>
      <c r="AE3099" s="74"/>
      <c r="AF3099" s="74"/>
      <c r="BX3099" s="73"/>
      <c r="BY3099" s="74"/>
      <c r="BZ3099" s="74"/>
      <c r="CA3099" s="74"/>
      <c r="CF3099" s="79"/>
      <c r="CL3099" s="79"/>
    </row>
    <row r="3100" spans="30:90">
      <c r="AD3100" s="73"/>
      <c r="AE3100" s="74"/>
      <c r="AF3100" s="74"/>
      <c r="BX3100" s="73"/>
      <c r="BY3100" s="74"/>
      <c r="BZ3100" s="74"/>
      <c r="CA3100" s="74"/>
      <c r="CF3100" s="79"/>
      <c r="CL3100" s="79"/>
    </row>
    <row r="3101" spans="30:90">
      <c r="AD3101" s="73"/>
      <c r="AE3101" s="74"/>
      <c r="AF3101" s="74"/>
      <c r="BX3101" s="73"/>
      <c r="BY3101" s="74"/>
      <c r="BZ3101" s="74"/>
      <c r="CA3101" s="74"/>
      <c r="CF3101" s="79"/>
      <c r="CL3101" s="79"/>
    </row>
    <row r="3102" spans="30:90">
      <c r="AD3102" s="73"/>
      <c r="AE3102" s="74"/>
      <c r="AF3102" s="74"/>
      <c r="BX3102" s="73"/>
      <c r="BY3102" s="74"/>
      <c r="BZ3102" s="74"/>
      <c r="CA3102" s="74"/>
      <c r="CF3102" s="79"/>
      <c r="CL3102" s="79"/>
    </row>
    <row r="3103" spans="30:90">
      <c r="AD3103" s="73"/>
      <c r="AE3103" s="74"/>
      <c r="AF3103" s="74"/>
      <c r="BX3103" s="73"/>
      <c r="BY3103" s="74"/>
      <c r="BZ3103" s="74"/>
      <c r="CA3103" s="74"/>
      <c r="CF3103" s="79"/>
      <c r="CL3103" s="79"/>
    </row>
    <row r="3104" spans="30:90">
      <c r="AD3104" s="73"/>
      <c r="AE3104" s="74"/>
      <c r="AF3104" s="74"/>
      <c r="BX3104" s="73"/>
      <c r="BY3104" s="74"/>
      <c r="BZ3104" s="74"/>
      <c r="CA3104" s="74"/>
      <c r="CF3104" s="79"/>
      <c r="CL3104" s="79"/>
    </row>
    <row r="3105" spans="30:90">
      <c r="AD3105" s="73"/>
      <c r="AE3105" s="74"/>
      <c r="AF3105" s="74"/>
      <c r="BX3105" s="73"/>
      <c r="BY3105" s="74"/>
      <c r="BZ3105" s="74"/>
      <c r="CA3105" s="74"/>
      <c r="CF3105" s="79"/>
      <c r="CL3105" s="79"/>
    </row>
    <row r="3106" spans="30:90">
      <c r="AD3106" s="73"/>
      <c r="AE3106" s="74"/>
      <c r="AF3106" s="74"/>
      <c r="BX3106" s="73"/>
      <c r="BY3106" s="74"/>
      <c r="BZ3106" s="74"/>
      <c r="CA3106" s="74"/>
      <c r="CF3106" s="79"/>
      <c r="CL3106" s="79"/>
    </row>
    <row r="3107" spans="30:90">
      <c r="AD3107" s="73"/>
      <c r="AE3107" s="74"/>
      <c r="AF3107" s="74"/>
      <c r="BX3107" s="73"/>
      <c r="BY3107" s="74"/>
      <c r="BZ3107" s="74"/>
      <c r="CA3107" s="74"/>
      <c r="CF3107" s="79"/>
      <c r="CL3107" s="79"/>
    </row>
    <row r="3108" spans="30:90">
      <c r="AD3108" s="73"/>
      <c r="AE3108" s="74"/>
      <c r="AF3108" s="74"/>
      <c r="BX3108" s="73"/>
      <c r="BY3108" s="74"/>
      <c r="BZ3108" s="74"/>
      <c r="CA3108" s="74"/>
      <c r="CF3108" s="79"/>
      <c r="CL3108" s="79"/>
    </row>
    <row r="3109" spans="30:90">
      <c r="AD3109" s="73"/>
      <c r="AE3109" s="74"/>
      <c r="AF3109" s="74"/>
      <c r="BX3109" s="73"/>
      <c r="BY3109" s="74"/>
      <c r="BZ3109" s="74"/>
      <c r="CA3109" s="74"/>
      <c r="CF3109" s="79"/>
      <c r="CL3109" s="79"/>
    </row>
    <row r="3110" spans="30:90">
      <c r="AD3110" s="73"/>
      <c r="AE3110" s="74"/>
      <c r="AF3110" s="74"/>
      <c r="BX3110" s="73"/>
      <c r="BY3110" s="74"/>
      <c r="BZ3110" s="74"/>
      <c r="CA3110" s="74"/>
      <c r="CF3110" s="79"/>
      <c r="CL3110" s="79"/>
    </row>
    <row r="3111" spans="30:90">
      <c r="AD3111" s="73"/>
      <c r="AE3111" s="74"/>
      <c r="AF3111" s="74"/>
      <c r="BX3111" s="73"/>
      <c r="BY3111" s="74"/>
      <c r="BZ3111" s="74"/>
      <c r="CA3111" s="74"/>
      <c r="CF3111" s="79"/>
      <c r="CL3111" s="79"/>
    </row>
    <row r="3112" spans="30:90">
      <c r="AD3112" s="73"/>
      <c r="AE3112" s="74"/>
      <c r="AF3112" s="74"/>
      <c r="BX3112" s="73"/>
      <c r="BY3112" s="74"/>
      <c r="BZ3112" s="74"/>
      <c r="CA3112" s="74"/>
      <c r="CF3112" s="79"/>
      <c r="CL3112" s="79"/>
    </row>
    <row r="3113" spans="30:90">
      <c r="AD3113" s="73"/>
      <c r="AE3113" s="74"/>
      <c r="AF3113" s="74"/>
      <c r="BX3113" s="73"/>
      <c r="BY3113" s="74"/>
      <c r="BZ3113" s="74"/>
      <c r="CA3113" s="74"/>
      <c r="CF3113" s="79"/>
      <c r="CL3113" s="79"/>
    </row>
    <row r="3114" spans="30:90">
      <c r="AD3114" s="73"/>
      <c r="AE3114" s="74"/>
      <c r="AF3114" s="74"/>
      <c r="BX3114" s="73"/>
      <c r="BY3114" s="74"/>
      <c r="BZ3114" s="74"/>
      <c r="CA3114" s="74"/>
      <c r="CF3114" s="79"/>
      <c r="CL3114" s="79"/>
    </row>
    <row r="3115" spans="30:90">
      <c r="AD3115" s="73"/>
      <c r="AE3115" s="74"/>
      <c r="AF3115" s="74"/>
      <c r="BX3115" s="73"/>
      <c r="BY3115" s="74"/>
      <c r="BZ3115" s="74"/>
      <c r="CA3115" s="74"/>
      <c r="CF3115" s="79"/>
      <c r="CL3115" s="79"/>
    </row>
    <row r="3116" spans="30:90">
      <c r="AD3116" s="73"/>
      <c r="AE3116" s="74"/>
      <c r="AF3116" s="74"/>
      <c r="BX3116" s="73"/>
      <c r="BY3116" s="74"/>
      <c r="BZ3116" s="74"/>
      <c r="CA3116" s="74"/>
      <c r="CF3116" s="79"/>
      <c r="CL3116" s="79"/>
    </row>
    <row r="3117" spans="30:90">
      <c r="AD3117" s="73"/>
      <c r="AE3117" s="74"/>
      <c r="AF3117" s="74"/>
      <c r="BX3117" s="73"/>
      <c r="BY3117" s="74"/>
      <c r="BZ3117" s="74"/>
      <c r="CA3117" s="74"/>
      <c r="CF3117" s="79"/>
      <c r="CL3117" s="79"/>
    </row>
    <row r="3118" spans="30:90">
      <c r="AD3118" s="73"/>
      <c r="AE3118" s="74"/>
      <c r="AF3118" s="74"/>
      <c r="BX3118" s="73"/>
      <c r="BY3118" s="74"/>
      <c r="BZ3118" s="74"/>
      <c r="CA3118" s="74"/>
      <c r="CF3118" s="79"/>
      <c r="CL3118" s="79"/>
    </row>
    <row r="3119" spans="30:90">
      <c r="AD3119" s="73"/>
      <c r="AE3119" s="74"/>
      <c r="AF3119" s="74"/>
      <c r="BX3119" s="73"/>
      <c r="BY3119" s="74"/>
      <c r="BZ3119" s="74"/>
      <c r="CA3119" s="74"/>
      <c r="CF3119" s="79"/>
      <c r="CL3119" s="79"/>
    </row>
    <row r="3120" spans="30:90">
      <c r="AD3120" s="73"/>
      <c r="AE3120" s="74"/>
      <c r="AF3120" s="74"/>
      <c r="BX3120" s="73"/>
      <c r="BY3120" s="74"/>
      <c r="BZ3120" s="74"/>
      <c r="CA3120" s="74"/>
      <c r="CF3120" s="79"/>
      <c r="CL3120" s="79"/>
    </row>
    <row r="3121" spans="30:90">
      <c r="AD3121" s="73"/>
      <c r="AE3121" s="74"/>
      <c r="AF3121" s="74"/>
      <c r="BX3121" s="73"/>
      <c r="BY3121" s="74"/>
      <c r="BZ3121" s="74"/>
      <c r="CA3121" s="74"/>
      <c r="CF3121" s="79"/>
      <c r="CL3121" s="79"/>
    </row>
    <row r="3122" spans="30:90">
      <c r="AD3122" s="73"/>
      <c r="AE3122" s="74"/>
      <c r="AF3122" s="74"/>
      <c r="BX3122" s="73"/>
      <c r="BY3122" s="74"/>
      <c r="BZ3122" s="74"/>
      <c r="CA3122" s="74"/>
      <c r="CF3122" s="79"/>
      <c r="CL3122" s="79"/>
    </row>
    <row r="3123" spans="30:90">
      <c r="AD3123" s="73"/>
      <c r="AE3123" s="74"/>
      <c r="AF3123" s="74"/>
      <c r="BX3123" s="73"/>
      <c r="BY3123" s="74"/>
      <c r="BZ3123" s="74"/>
      <c r="CA3123" s="74"/>
      <c r="CF3123" s="79"/>
      <c r="CL3123" s="79"/>
    </row>
    <row r="3124" spans="30:90">
      <c r="AD3124" s="73"/>
      <c r="AE3124" s="74"/>
      <c r="AF3124" s="74"/>
      <c r="BX3124" s="73"/>
      <c r="BY3124" s="74"/>
      <c r="BZ3124" s="74"/>
      <c r="CA3124" s="74"/>
      <c r="CF3124" s="79"/>
      <c r="CL3124" s="79"/>
    </row>
    <row r="3125" spans="30:90">
      <c r="AD3125" s="73"/>
      <c r="AE3125" s="74"/>
      <c r="AF3125" s="74"/>
      <c r="BX3125" s="73"/>
      <c r="BY3125" s="74"/>
      <c r="BZ3125" s="74"/>
      <c r="CA3125" s="74"/>
      <c r="CF3125" s="79"/>
      <c r="CL3125" s="79"/>
    </row>
    <row r="3126" spans="30:90">
      <c r="AD3126" s="73"/>
      <c r="AE3126" s="74"/>
      <c r="AF3126" s="74"/>
      <c r="BX3126" s="73"/>
      <c r="BY3126" s="74"/>
      <c r="BZ3126" s="74"/>
      <c r="CA3126" s="74"/>
      <c r="CF3126" s="79"/>
      <c r="CL3126" s="79"/>
    </row>
    <row r="3127" spans="30:90">
      <c r="AD3127" s="73"/>
      <c r="AE3127" s="74"/>
      <c r="AF3127" s="74"/>
      <c r="BX3127" s="73"/>
      <c r="BY3127" s="74"/>
      <c r="BZ3127" s="74"/>
      <c r="CA3127" s="74"/>
      <c r="CF3127" s="79"/>
      <c r="CL3127" s="79"/>
    </row>
    <row r="3128" spans="30:90">
      <c r="AD3128" s="73"/>
      <c r="AE3128" s="74"/>
      <c r="AF3128" s="74"/>
      <c r="BX3128" s="73"/>
      <c r="BY3128" s="74"/>
      <c r="BZ3128" s="74"/>
      <c r="CA3128" s="74"/>
      <c r="CF3128" s="79"/>
      <c r="CL3128" s="79"/>
    </row>
    <row r="3129" spans="30:90">
      <c r="AD3129" s="73"/>
      <c r="AE3129" s="74"/>
      <c r="AF3129" s="74"/>
      <c r="BX3129" s="73"/>
      <c r="BY3129" s="74"/>
      <c r="BZ3129" s="74"/>
      <c r="CA3129" s="74"/>
      <c r="CF3129" s="79"/>
      <c r="CL3129" s="79"/>
    </row>
    <row r="3130" spans="30:90">
      <c r="AD3130" s="73"/>
      <c r="AE3130" s="74"/>
      <c r="AF3130" s="74"/>
      <c r="BX3130" s="73"/>
      <c r="BY3130" s="74"/>
      <c r="BZ3130" s="74"/>
      <c r="CA3130" s="74"/>
      <c r="CF3130" s="79"/>
      <c r="CL3130" s="79"/>
    </row>
    <row r="3131" spans="30:90">
      <c r="AD3131" s="73"/>
      <c r="AE3131" s="74"/>
      <c r="AF3131" s="74"/>
      <c r="BX3131" s="73"/>
      <c r="BY3131" s="74"/>
      <c r="BZ3131" s="74"/>
      <c r="CA3131" s="74"/>
      <c r="CF3131" s="79"/>
      <c r="CL3131" s="79"/>
    </row>
    <row r="3132" spans="30:90">
      <c r="AD3132" s="73"/>
      <c r="AE3132" s="74"/>
      <c r="AF3132" s="74"/>
      <c r="BX3132" s="73"/>
      <c r="BY3132" s="74"/>
      <c r="BZ3132" s="74"/>
      <c r="CA3132" s="74"/>
      <c r="CF3132" s="79"/>
      <c r="CL3132" s="79"/>
    </row>
    <row r="3133" spans="30:90">
      <c r="AD3133" s="73"/>
      <c r="AE3133" s="74"/>
      <c r="AF3133" s="74"/>
      <c r="BX3133" s="73"/>
      <c r="BY3133" s="74"/>
      <c r="BZ3133" s="74"/>
      <c r="CA3133" s="74"/>
      <c r="CF3133" s="79"/>
      <c r="CL3133" s="79"/>
    </row>
    <row r="3134" spans="30:90">
      <c r="AD3134" s="73"/>
      <c r="AE3134" s="74"/>
      <c r="AF3134" s="74"/>
      <c r="BX3134" s="73"/>
      <c r="BY3134" s="74"/>
      <c r="BZ3134" s="74"/>
      <c r="CA3134" s="74"/>
      <c r="CF3134" s="79"/>
      <c r="CL3134" s="79"/>
    </row>
    <row r="3135" spans="30:90">
      <c r="AD3135" s="73"/>
      <c r="AE3135" s="74"/>
      <c r="AF3135" s="74"/>
      <c r="BX3135" s="73"/>
      <c r="BY3135" s="74"/>
      <c r="BZ3135" s="74"/>
      <c r="CA3135" s="74"/>
      <c r="CF3135" s="79"/>
      <c r="CL3135" s="79"/>
    </row>
    <row r="3136" spans="30:90">
      <c r="AD3136" s="73"/>
      <c r="AE3136" s="74"/>
      <c r="AF3136" s="74"/>
      <c r="BX3136" s="73"/>
      <c r="BY3136" s="74"/>
      <c r="BZ3136" s="74"/>
      <c r="CA3136" s="74"/>
      <c r="CF3136" s="79"/>
      <c r="CL3136" s="79"/>
    </row>
    <row r="3137" spans="30:90">
      <c r="AD3137" s="73"/>
      <c r="AE3137" s="74"/>
      <c r="AF3137" s="74"/>
      <c r="BX3137" s="73"/>
      <c r="BY3137" s="74"/>
      <c r="BZ3137" s="74"/>
      <c r="CA3137" s="74"/>
      <c r="CF3137" s="79"/>
      <c r="CL3137" s="79"/>
    </row>
    <row r="3138" spans="30:90">
      <c r="AD3138" s="73"/>
      <c r="AE3138" s="74"/>
      <c r="AF3138" s="74"/>
      <c r="BX3138" s="73"/>
      <c r="BY3138" s="74"/>
      <c r="BZ3138" s="74"/>
      <c r="CA3138" s="74"/>
      <c r="CF3138" s="79"/>
      <c r="CL3138" s="79"/>
    </row>
    <row r="3139" spans="30:90">
      <c r="AD3139" s="73"/>
      <c r="AE3139" s="74"/>
      <c r="AF3139" s="74"/>
      <c r="BX3139" s="73"/>
      <c r="BY3139" s="74"/>
      <c r="BZ3139" s="74"/>
      <c r="CA3139" s="74"/>
      <c r="CF3139" s="79"/>
      <c r="CL3139" s="79"/>
    </row>
    <row r="3140" spans="30:90">
      <c r="AD3140" s="73"/>
      <c r="AE3140" s="74"/>
      <c r="AF3140" s="74"/>
      <c r="BX3140" s="73"/>
      <c r="BY3140" s="74"/>
      <c r="BZ3140" s="74"/>
      <c r="CA3140" s="74"/>
      <c r="CF3140" s="79"/>
      <c r="CL3140" s="79"/>
    </row>
    <row r="3141" spans="30:90">
      <c r="AD3141" s="73"/>
      <c r="AE3141" s="74"/>
      <c r="AF3141" s="74"/>
      <c r="BX3141" s="73"/>
      <c r="BY3141" s="74"/>
      <c r="BZ3141" s="74"/>
      <c r="CA3141" s="74"/>
      <c r="CF3141" s="79"/>
      <c r="CL3141" s="79"/>
    </row>
    <row r="3142" spans="30:90">
      <c r="AD3142" s="73"/>
      <c r="AE3142" s="74"/>
      <c r="AF3142" s="74"/>
      <c r="BX3142" s="73"/>
      <c r="BY3142" s="74"/>
      <c r="BZ3142" s="74"/>
      <c r="CA3142" s="74"/>
      <c r="CF3142" s="79"/>
      <c r="CL3142" s="79"/>
    </row>
    <row r="3143" spans="30:90">
      <c r="AD3143" s="73"/>
      <c r="AE3143" s="74"/>
      <c r="AF3143" s="74"/>
      <c r="BX3143" s="73"/>
      <c r="BY3143" s="74"/>
      <c r="BZ3143" s="74"/>
      <c r="CA3143" s="74"/>
      <c r="CF3143" s="79"/>
      <c r="CL3143" s="79"/>
    </row>
    <row r="3144" spans="30:90">
      <c r="AD3144" s="73"/>
      <c r="AE3144" s="74"/>
      <c r="AF3144" s="74"/>
      <c r="BX3144" s="73"/>
      <c r="BY3144" s="74"/>
      <c r="BZ3144" s="74"/>
      <c r="CA3144" s="74"/>
      <c r="CF3144" s="79"/>
      <c r="CL3144" s="79"/>
    </row>
    <row r="3145" spans="30:90">
      <c r="AD3145" s="73"/>
      <c r="AE3145" s="74"/>
      <c r="AF3145" s="74"/>
      <c r="BX3145" s="73"/>
      <c r="BY3145" s="74"/>
      <c r="BZ3145" s="74"/>
      <c r="CA3145" s="74"/>
      <c r="CF3145" s="79"/>
      <c r="CL3145" s="79"/>
    </row>
    <row r="3146" spans="30:90">
      <c r="AD3146" s="73"/>
      <c r="AE3146" s="74"/>
      <c r="AF3146" s="74"/>
      <c r="BX3146" s="73"/>
      <c r="BY3146" s="74"/>
      <c r="BZ3146" s="74"/>
      <c r="CA3146" s="74"/>
      <c r="CF3146" s="79"/>
      <c r="CL3146" s="79"/>
    </row>
    <row r="3147" spans="30:90">
      <c r="AD3147" s="73"/>
      <c r="AE3147" s="74"/>
      <c r="AF3147" s="74"/>
      <c r="BX3147" s="73"/>
      <c r="BY3147" s="74"/>
      <c r="BZ3147" s="74"/>
      <c r="CA3147" s="74"/>
      <c r="CF3147" s="79"/>
      <c r="CL3147" s="79"/>
    </row>
    <row r="3148" spans="30:90">
      <c r="AD3148" s="73"/>
      <c r="AE3148" s="74"/>
      <c r="AF3148" s="74"/>
      <c r="BX3148" s="73"/>
      <c r="BY3148" s="74"/>
      <c r="BZ3148" s="74"/>
      <c r="CA3148" s="74"/>
      <c r="CF3148" s="79"/>
      <c r="CL3148" s="79"/>
    </row>
    <row r="3149" spans="30:90">
      <c r="AD3149" s="73"/>
      <c r="AE3149" s="74"/>
      <c r="AF3149" s="74"/>
      <c r="BX3149" s="73"/>
      <c r="BY3149" s="74"/>
      <c r="BZ3149" s="74"/>
      <c r="CA3149" s="74"/>
      <c r="CF3149" s="79"/>
      <c r="CL3149" s="79"/>
    </row>
    <row r="3150" spans="30:90">
      <c r="AD3150" s="73"/>
      <c r="AE3150" s="74"/>
      <c r="AF3150" s="74"/>
      <c r="BX3150" s="73"/>
      <c r="BY3150" s="74"/>
      <c r="BZ3150" s="74"/>
      <c r="CA3150" s="74"/>
      <c r="CF3150" s="79"/>
      <c r="CL3150" s="79"/>
    </row>
    <row r="3151" spans="30:90">
      <c r="AD3151" s="73"/>
      <c r="AE3151" s="74"/>
      <c r="AF3151" s="74"/>
      <c r="BX3151" s="73"/>
      <c r="BY3151" s="74"/>
      <c r="BZ3151" s="74"/>
      <c r="CA3151" s="74"/>
      <c r="CF3151" s="79"/>
      <c r="CL3151" s="79"/>
    </row>
    <row r="3152" spans="30:90">
      <c r="AD3152" s="73"/>
      <c r="AE3152" s="74"/>
      <c r="AF3152" s="74"/>
      <c r="BX3152" s="73"/>
      <c r="BY3152" s="74"/>
      <c r="BZ3152" s="74"/>
      <c r="CA3152" s="74"/>
      <c r="CF3152" s="79"/>
      <c r="CL3152" s="79"/>
    </row>
    <row r="3153" spans="30:90">
      <c r="AD3153" s="73"/>
      <c r="AE3153" s="74"/>
      <c r="AF3153" s="74"/>
      <c r="BX3153" s="73"/>
      <c r="BY3153" s="74"/>
      <c r="BZ3153" s="74"/>
      <c r="CA3153" s="74"/>
      <c r="CF3153" s="79"/>
      <c r="CL3153" s="79"/>
    </row>
    <row r="3154" spans="30:90">
      <c r="AD3154" s="73"/>
      <c r="AE3154" s="74"/>
      <c r="AF3154" s="74"/>
      <c r="BX3154" s="73"/>
      <c r="BY3154" s="74"/>
      <c r="BZ3154" s="74"/>
      <c r="CA3154" s="74"/>
      <c r="CF3154" s="79"/>
      <c r="CL3154" s="79"/>
    </row>
    <row r="3155" spans="30:90">
      <c r="AD3155" s="73"/>
      <c r="AE3155" s="74"/>
      <c r="AF3155" s="74"/>
      <c r="BX3155" s="73"/>
      <c r="BY3155" s="74"/>
      <c r="BZ3155" s="74"/>
      <c r="CA3155" s="74"/>
      <c r="CF3155" s="79"/>
      <c r="CL3155" s="79"/>
    </row>
    <row r="3156" spans="30:90">
      <c r="AD3156" s="73"/>
      <c r="AE3156" s="74"/>
      <c r="AF3156" s="74"/>
      <c r="BX3156" s="73"/>
      <c r="BY3156" s="74"/>
      <c r="BZ3156" s="74"/>
      <c r="CA3156" s="74"/>
      <c r="CF3156" s="79"/>
      <c r="CL3156" s="79"/>
    </row>
    <row r="3157" spans="30:90">
      <c r="AD3157" s="73"/>
      <c r="AE3157" s="74"/>
      <c r="AF3157" s="74"/>
      <c r="BX3157" s="73"/>
      <c r="BY3157" s="74"/>
      <c r="BZ3157" s="74"/>
      <c r="CA3157" s="74"/>
      <c r="CF3157" s="79"/>
      <c r="CL3157" s="79"/>
    </row>
    <row r="3158" spans="30:90">
      <c r="AD3158" s="73"/>
      <c r="AE3158" s="74"/>
      <c r="AF3158" s="74"/>
      <c r="BX3158" s="73"/>
      <c r="BY3158" s="74"/>
      <c r="BZ3158" s="74"/>
      <c r="CA3158" s="74"/>
      <c r="CF3158" s="79"/>
      <c r="CL3158" s="79"/>
    </row>
    <row r="3159" spans="30:90">
      <c r="AD3159" s="73"/>
      <c r="AE3159" s="74"/>
      <c r="AF3159" s="74"/>
      <c r="BX3159" s="73"/>
      <c r="BY3159" s="74"/>
      <c r="BZ3159" s="74"/>
      <c r="CA3159" s="74"/>
      <c r="CF3159" s="79"/>
      <c r="CL3159" s="79"/>
    </row>
    <row r="3160" spans="30:90">
      <c r="AD3160" s="73"/>
      <c r="AE3160" s="74"/>
      <c r="AF3160" s="74"/>
      <c r="BX3160" s="73"/>
      <c r="BY3160" s="74"/>
      <c r="BZ3160" s="74"/>
      <c r="CA3160" s="74"/>
      <c r="CF3160" s="79"/>
      <c r="CL3160" s="79"/>
    </row>
    <row r="3161" spans="30:90">
      <c r="AD3161" s="73"/>
      <c r="AE3161" s="74"/>
      <c r="AF3161" s="74"/>
      <c r="BX3161" s="73"/>
      <c r="BY3161" s="74"/>
      <c r="BZ3161" s="74"/>
      <c r="CA3161" s="74"/>
      <c r="CF3161" s="79"/>
      <c r="CL3161" s="79"/>
    </row>
    <row r="3162" spans="30:90">
      <c r="AD3162" s="73"/>
      <c r="AE3162" s="74"/>
      <c r="AF3162" s="74"/>
      <c r="BX3162" s="73"/>
      <c r="BY3162" s="74"/>
      <c r="BZ3162" s="74"/>
      <c r="CA3162" s="74"/>
      <c r="CF3162" s="79"/>
      <c r="CL3162" s="79"/>
    </row>
    <row r="3163" spans="30:90">
      <c r="AD3163" s="73"/>
      <c r="AE3163" s="74"/>
      <c r="AF3163" s="74"/>
      <c r="BX3163" s="73"/>
      <c r="BY3163" s="74"/>
      <c r="BZ3163" s="74"/>
      <c r="CA3163" s="74"/>
      <c r="CF3163" s="79"/>
      <c r="CL3163" s="79"/>
    </row>
    <row r="3164" spans="30:90">
      <c r="AD3164" s="73"/>
      <c r="AE3164" s="74"/>
      <c r="AF3164" s="74"/>
      <c r="BX3164" s="73"/>
      <c r="BY3164" s="74"/>
      <c r="BZ3164" s="74"/>
      <c r="CA3164" s="74"/>
      <c r="CF3164" s="79"/>
      <c r="CL3164" s="79"/>
    </row>
    <row r="3165" spans="30:90">
      <c r="AD3165" s="73"/>
      <c r="AE3165" s="74"/>
      <c r="AF3165" s="74"/>
      <c r="BX3165" s="73"/>
      <c r="BY3165" s="74"/>
      <c r="BZ3165" s="74"/>
      <c r="CA3165" s="74"/>
      <c r="CF3165" s="79"/>
      <c r="CL3165" s="79"/>
    </row>
    <row r="3166" spans="30:90">
      <c r="AD3166" s="73"/>
      <c r="AE3166" s="74"/>
      <c r="AF3166" s="74"/>
      <c r="BX3166" s="73"/>
      <c r="BY3166" s="74"/>
      <c r="BZ3166" s="74"/>
      <c r="CA3166" s="74"/>
      <c r="CF3166" s="79"/>
      <c r="CL3166" s="79"/>
    </row>
    <row r="3167" spans="30:90">
      <c r="AD3167" s="73"/>
      <c r="AE3167" s="74"/>
      <c r="AF3167" s="74"/>
      <c r="BX3167" s="73"/>
      <c r="BY3167" s="74"/>
      <c r="BZ3167" s="74"/>
      <c r="CA3167" s="74"/>
      <c r="CF3167" s="79"/>
      <c r="CL3167" s="79"/>
    </row>
    <row r="3168" spans="30:90">
      <c r="AD3168" s="73"/>
      <c r="AE3168" s="74"/>
      <c r="AF3168" s="74"/>
      <c r="BX3168" s="73"/>
      <c r="BY3168" s="74"/>
      <c r="BZ3168" s="74"/>
      <c r="CA3168" s="74"/>
      <c r="CF3168" s="79"/>
      <c r="CL3168" s="79"/>
    </row>
    <row r="3169" spans="30:90">
      <c r="AD3169" s="73"/>
      <c r="AE3169" s="74"/>
      <c r="AF3169" s="74"/>
      <c r="BX3169" s="73"/>
      <c r="BY3169" s="74"/>
      <c r="BZ3169" s="74"/>
      <c r="CA3169" s="74"/>
      <c r="CF3169" s="79"/>
      <c r="CL3169" s="79"/>
    </row>
    <row r="3170" spans="30:90">
      <c r="AD3170" s="73"/>
      <c r="AE3170" s="74"/>
      <c r="AF3170" s="74"/>
      <c r="BX3170" s="73"/>
      <c r="BY3170" s="74"/>
      <c r="BZ3170" s="74"/>
      <c r="CA3170" s="74"/>
      <c r="CF3170" s="79"/>
      <c r="CL3170" s="79"/>
    </row>
    <row r="3171" spans="30:90">
      <c r="AD3171" s="73"/>
      <c r="AE3171" s="74"/>
      <c r="AF3171" s="74"/>
      <c r="BX3171" s="73"/>
      <c r="BY3171" s="74"/>
      <c r="BZ3171" s="74"/>
      <c r="CA3171" s="74"/>
      <c r="CF3171" s="79"/>
      <c r="CL3171" s="79"/>
    </row>
    <row r="3172" spans="30:90">
      <c r="AD3172" s="73"/>
      <c r="AE3172" s="74"/>
      <c r="AF3172" s="74"/>
      <c r="BX3172" s="73"/>
      <c r="BY3172" s="74"/>
      <c r="BZ3172" s="74"/>
      <c r="CA3172" s="74"/>
      <c r="CF3172" s="79"/>
      <c r="CL3172" s="79"/>
    </row>
    <row r="3173" spans="30:90">
      <c r="AD3173" s="73"/>
      <c r="AE3173" s="74"/>
      <c r="AF3173" s="74"/>
      <c r="BX3173" s="73"/>
      <c r="BY3173" s="74"/>
      <c r="BZ3173" s="74"/>
      <c r="CA3173" s="74"/>
      <c r="CF3173" s="79"/>
      <c r="CL3173" s="79"/>
    </row>
    <row r="3174" spans="30:90">
      <c r="AD3174" s="73"/>
      <c r="AE3174" s="74"/>
      <c r="AF3174" s="74"/>
      <c r="BX3174" s="73"/>
      <c r="BY3174" s="74"/>
      <c r="BZ3174" s="74"/>
      <c r="CA3174" s="74"/>
      <c r="CF3174" s="79"/>
      <c r="CL3174" s="79"/>
    </row>
    <row r="3175" spans="30:90">
      <c r="AD3175" s="73"/>
      <c r="AE3175" s="74"/>
      <c r="AF3175" s="74"/>
      <c r="BX3175" s="73"/>
      <c r="BY3175" s="74"/>
      <c r="BZ3175" s="74"/>
      <c r="CA3175" s="74"/>
      <c r="CF3175" s="79"/>
      <c r="CL3175" s="79"/>
    </row>
    <row r="3176" spans="30:90">
      <c r="AD3176" s="73"/>
      <c r="AE3176" s="74"/>
      <c r="AF3176" s="74"/>
      <c r="BX3176" s="73"/>
      <c r="BY3176" s="74"/>
      <c r="BZ3176" s="74"/>
      <c r="CA3176" s="74"/>
      <c r="CF3176" s="79"/>
      <c r="CL3176" s="79"/>
    </row>
    <row r="3177" spans="30:90">
      <c r="AD3177" s="73"/>
      <c r="AE3177" s="74"/>
      <c r="AF3177" s="74"/>
      <c r="BX3177" s="73"/>
      <c r="BY3177" s="74"/>
      <c r="BZ3177" s="74"/>
      <c r="CA3177" s="74"/>
      <c r="CF3177" s="79"/>
      <c r="CL3177" s="79"/>
    </row>
    <row r="3178" spans="30:90">
      <c r="AD3178" s="73"/>
      <c r="AE3178" s="74"/>
      <c r="AF3178" s="74"/>
      <c r="BX3178" s="73"/>
      <c r="BY3178" s="74"/>
      <c r="BZ3178" s="74"/>
      <c r="CA3178" s="74"/>
      <c r="CF3178" s="79"/>
      <c r="CL3178" s="79"/>
    </row>
    <row r="3179" spans="30:90">
      <c r="AD3179" s="73"/>
      <c r="AE3179" s="74"/>
      <c r="AF3179" s="74"/>
      <c r="BX3179" s="73"/>
      <c r="BY3179" s="74"/>
      <c r="BZ3179" s="74"/>
      <c r="CA3179" s="74"/>
      <c r="CF3179" s="79"/>
      <c r="CL3179" s="79"/>
    </row>
    <row r="3180" spans="30:90">
      <c r="AD3180" s="73"/>
      <c r="AE3180" s="74"/>
      <c r="AF3180" s="74"/>
      <c r="BX3180" s="73"/>
      <c r="BY3180" s="74"/>
      <c r="BZ3180" s="74"/>
      <c r="CA3180" s="74"/>
      <c r="CF3180" s="79"/>
      <c r="CL3180" s="79"/>
    </row>
    <row r="3181" spans="30:90">
      <c r="AD3181" s="73"/>
      <c r="AE3181" s="74"/>
      <c r="AF3181" s="74"/>
      <c r="BX3181" s="73"/>
      <c r="BY3181" s="74"/>
      <c r="BZ3181" s="74"/>
      <c r="CA3181" s="74"/>
      <c r="CF3181" s="79"/>
      <c r="CL3181" s="79"/>
    </row>
    <row r="3182" spans="30:90">
      <c r="AD3182" s="73"/>
      <c r="AE3182" s="74"/>
      <c r="AF3182" s="74"/>
      <c r="BX3182" s="73"/>
      <c r="BY3182" s="74"/>
      <c r="BZ3182" s="74"/>
      <c r="CA3182" s="74"/>
      <c r="CF3182" s="79"/>
      <c r="CL3182" s="79"/>
    </row>
    <row r="3183" spans="30:90">
      <c r="AD3183" s="73"/>
      <c r="AE3183" s="74"/>
      <c r="AF3183" s="74"/>
      <c r="BX3183" s="73"/>
      <c r="BY3183" s="74"/>
      <c r="BZ3183" s="74"/>
      <c r="CA3183" s="74"/>
      <c r="CF3183" s="79"/>
      <c r="CL3183" s="79"/>
    </row>
    <row r="3184" spans="30:90">
      <c r="AD3184" s="73"/>
      <c r="AE3184" s="74"/>
      <c r="AF3184" s="74"/>
      <c r="BX3184" s="73"/>
      <c r="BY3184" s="74"/>
      <c r="BZ3184" s="74"/>
      <c r="CA3184" s="74"/>
      <c r="CF3184" s="79"/>
      <c r="CL3184" s="79"/>
    </row>
    <row r="3185" spans="30:90">
      <c r="AD3185" s="73"/>
      <c r="AE3185" s="74"/>
      <c r="AF3185" s="74"/>
      <c r="BX3185" s="73"/>
      <c r="BY3185" s="74"/>
      <c r="BZ3185" s="74"/>
      <c r="CA3185" s="74"/>
      <c r="CF3185" s="79"/>
      <c r="CL3185" s="79"/>
    </row>
    <row r="3186" spans="30:90">
      <c r="AD3186" s="73"/>
      <c r="AE3186" s="74"/>
      <c r="AF3186" s="74"/>
      <c r="BX3186" s="73"/>
      <c r="BY3186" s="74"/>
      <c r="BZ3186" s="74"/>
      <c r="CA3186" s="74"/>
      <c r="CF3186" s="79"/>
      <c r="CL3186" s="79"/>
    </row>
    <row r="3187" spans="30:90">
      <c r="AD3187" s="73"/>
      <c r="AE3187" s="74"/>
      <c r="AF3187" s="74"/>
      <c r="BX3187" s="73"/>
      <c r="BY3187" s="74"/>
      <c r="BZ3187" s="74"/>
      <c r="CA3187" s="74"/>
      <c r="CF3187" s="79"/>
      <c r="CL3187" s="79"/>
    </row>
    <row r="3188" spans="30:90">
      <c r="AD3188" s="73"/>
      <c r="AE3188" s="74"/>
      <c r="AF3188" s="74"/>
      <c r="BX3188" s="73"/>
      <c r="BY3188" s="74"/>
      <c r="BZ3188" s="74"/>
      <c r="CA3188" s="74"/>
      <c r="CF3188" s="79"/>
      <c r="CL3188" s="79"/>
    </row>
    <row r="3189" spans="30:90">
      <c r="AD3189" s="73"/>
      <c r="AE3189" s="74"/>
      <c r="AF3189" s="74"/>
      <c r="BX3189" s="73"/>
      <c r="BY3189" s="74"/>
      <c r="BZ3189" s="74"/>
      <c r="CA3189" s="74"/>
      <c r="CF3189" s="79"/>
      <c r="CL3189" s="79"/>
    </row>
    <row r="3190" spans="30:90">
      <c r="AD3190" s="73"/>
      <c r="AE3190" s="74"/>
      <c r="AF3190" s="74"/>
      <c r="BX3190" s="73"/>
      <c r="BY3190" s="74"/>
      <c r="BZ3190" s="74"/>
      <c r="CA3190" s="74"/>
      <c r="CF3190" s="79"/>
      <c r="CL3190" s="79"/>
    </row>
    <row r="3191" spans="30:90">
      <c r="AD3191" s="73"/>
      <c r="AE3191" s="74"/>
      <c r="AF3191" s="74"/>
      <c r="BX3191" s="73"/>
      <c r="BY3191" s="74"/>
      <c r="BZ3191" s="74"/>
      <c r="CA3191" s="74"/>
      <c r="CF3191" s="79"/>
      <c r="CL3191" s="79"/>
    </row>
    <row r="3192" spans="30:90">
      <c r="AD3192" s="73"/>
      <c r="AE3192" s="74"/>
      <c r="AF3192" s="74"/>
      <c r="BX3192" s="73"/>
      <c r="BY3192" s="74"/>
      <c r="BZ3192" s="74"/>
      <c r="CA3192" s="74"/>
      <c r="CF3192" s="79"/>
      <c r="CL3192" s="79"/>
    </row>
    <row r="3193" spans="30:90">
      <c r="AD3193" s="73"/>
      <c r="AE3193" s="74"/>
      <c r="AF3193" s="74"/>
      <c r="BX3193" s="73"/>
      <c r="BY3193" s="74"/>
      <c r="BZ3193" s="74"/>
      <c r="CA3193" s="74"/>
      <c r="CF3193" s="79"/>
      <c r="CL3193" s="79"/>
    </row>
    <row r="3194" spans="30:90">
      <c r="AD3194" s="73"/>
      <c r="AE3194" s="74"/>
      <c r="AF3194" s="74"/>
      <c r="BX3194" s="73"/>
      <c r="BY3194" s="74"/>
      <c r="BZ3194" s="74"/>
      <c r="CA3194" s="74"/>
      <c r="CF3194" s="79"/>
      <c r="CL3194" s="79"/>
    </row>
    <row r="3195" spans="30:90">
      <c r="AD3195" s="73"/>
      <c r="AE3195" s="74"/>
      <c r="AF3195" s="74"/>
      <c r="BX3195" s="73"/>
      <c r="BY3195" s="74"/>
      <c r="BZ3195" s="74"/>
      <c r="CA3195" s="74"/>
      <c r="CF3195" s="79"/>
      <c r="CL3195" s="79"/>
    </row>
    <row r="3196" spans="30:90">
      <c r="AD3196" s="73"/>
      <c r="AE3196" s="74"/>
      <c r="AF3196" s="74"/>
      <c r="BX3196" s="73"/>
      <c r="BY3196" s="74"/>
      <c r="BZ3196" s="74"/>
      <c r="CA3196" s="74"/>
      <c r="CF3196" s="79"/>
      <c r="CL3196" s="79"/>
    </row>
    <row r="3197" spans="30:90">
      <c r="AD3197" s="73"/>
      <c r="AE3197" s="74"/>
      <c r="AF3197" s="74"/>
      <c r="BX3197" s="73"/>
      <c r="BY3197" s="74"/>
      <c r="BZ3197" s="74"/>
      <c r="CA3197" s="74"/>
      <c r="CF3197" s="79"/>
      <c r="CL3197" s="79"/>
    </row>
    <row r="3198" spans="30:90">
      <c r="AD3198" s="73"/>
      <c r="AE3198" s="74"/>
      <c r="AF3198" s="74"/>
      <c r="BX3198" s="73"/>
      <c r="BY3198" s="74"/>
      <c r="BZ3198" s="74"/>
      <c r="CA3198" s="74"/>
      <c r="CF3198" s="79"/>
      <c r="CL3198" s="79"/>
    </row>
    <row r="3199" spans="30:90">
      <c r="AD3199" s="73"/>
      <c r="AE3199" s="74"/>
      <c r="AF3199" s="74"/>
      <c r="BX3199" s="73"/>
      <c r="BY3199" s="74"/>
      <c r="BZ3199" s="74"/>
      <c r="CA3199" s="74"/>
      <c r="CF3199" s="79"/>
      <c r="CL3199" s="79"/>
    </row>
    <row r="3200" spans="30:90">
      <c r="AD3200" s="73"/>
      <c r="AE3200" s="74"/>
      <c r="AF3200" s="74"/>
      <c r="BX3200" s="73"/>
      <c r="BY3200" s="74"/>
      <c r="BZ3200" s="74"/>
      <c r="CA3200" s="74"/>
      <c r="CF3200" s="79"/>
      <c r="CL3200" s="79"/>
    </row>
    <row r="3201" spans="30:90">
      <c r="AD3201" s="73"/>
      <c r="AE3201" s="74"/>
      <c r="AF3201" s="74"/>
      <c r="BX3201" s="73"/>
      <c r="BY3201" s="74"/>
      <c r="BZ3201" s="74"/>
      <c r="CA3201" s="74"/>
      <c r="CF3201" s="79"/>
      <c r="CL3201" s="79"/>
    </row>
    <row r="3202" spans="30:90">
      <c r="AD3202" s="73"/>
      <c r="AE3202" s="74"/>
      <c r="AF3202" s="74"/>
      <c r="BX3202" s="73"/>
      <c r="BY3202" s="74"/>
      <c r="BZ3202" s="74"/>
      <c r="CA3202" s="74"/>
      <c r="CF3202" s="79"/>
      <c r="CL3202" s="79"/>
    </row>
    <row r="3203" spans="30:90">
      <c r="AD3203" s="73"/>
      <c r="AE3203" s="74"/>
      <c r="AF3203" s="74"/>
      <c r="BX3203" s="73"/>
      <c r="BY3203" s="74"/>
      <c r="BZ3203" s="74"/>
      <c r="CA3203" s="74"/>
      <c r="CF3203" s="79"/>
      <c r="CL3203" s="79"/>
    </row>
    <row r="3204" spans="30:90">
      <c r="AD3204" s="73"/>
      <c r="AE3204" s="74"/>
      <c r="AF3204" s="74"/>
      <c r="BX3204" s="73"/>
      <c r="BY3204" s="74"/>
      <c r="BZ3204" s="74"/>
      <c r="CA3204" s="74"/>
      <c r="CF3204" s="79"/>
      <c r="CL3204" s="79"/>
    </row>
    <row r="3205" spans="30:90">
      <c r="AD3205" s="73"/>
      <c r="AE3205" s="74"/>
      <c r="AF3205" s="74"/>
      <c r="BX3205" s="73"/>
      <c r="BY3205" s="74"/>
      <c r="BZ3205" s="74"/>
      <c r="CA3205" s="74"/>
      <c r="CF3205" s="79"/>
      <c r="CL3205" s="79"/>
    </row>
    <row r="3206" spans="30:90">
      <c r="AD3206" s="73"/>
      <c r="AE3206" s="74"/>
      <c r="AF3206" s="74"/>
      <c r="BX3206" s="73"/>
      <c r="BY3206" s="74"/>
      <c r="BZ3206" s="74"/>
      <c r="CA3206" s="74"/>
      <c r="CF3206" s="79"/>
      <c r="CL3206" s="79"/>
    </row>
    <row r="3207" spans="30:90">
      <c r="AD3207" s="73"/>
      <c r="AE3207" s="74"/>
      <c r="AF3207" s="74"/>
      <c r="BX3207" s="73"/>
      <c r="BY3207" s="74"/>
      <c r="BZ3207" s="74"/>
      <c r="CA3207" s="74"/>
      <c r="CF3207" s="79"/>
      <c r="CL3207" s="79"/>
    </row>
    <row r="3208" spans="30:90">
      <c r="AD3208" s="73"/>
      <c r="AE3208" s="74"/>
      <c r="AF3208" s="74"/>
      <c r="BX3208" s="73"/>
      <c r="BY3208" s="74"/>
      <c r="BZ3208" s="74"/>
      <c r="CA3208" s="74"/>
      <c r="CF3208" s="79"/>
      <c r="CL3208" s="79"/>
    </row>
    <row r="3209" spans="30:90">
      <c r="AD3209" s="73"/>
      <c r="AE3209" s="74"/>
      <c r="AF3209" s="74"/>
      <c r="BX3209" s="73"/>
      <c r="BY3209" s="74"/>
      <c r="BZ3209" s="74"/>
      <c r="CA3209" s="74"/>
      <c r="CF3209" s="79"/>
      <c r="CL3209" s="79"/>
    </row>
    <row r="3210" spans="30:90">
      <c r="AD3210" s="73"/>
      <c r="AE3210" s="74"/>
      <c r="AF3210" s="74"/>
      <c r="BX3210" s="73"/>
      <c r="BY3210" s="74"/>
      <c r="BZ3210" s="74"/>
      <c r="CA3210" s="74"/>
      <c r="CF3210" s="79"/>
      <c r="CL3210" s="79"/>
    </row>
    <row r="3211" spans="30:90">
      <c r="AD3211" s="73"/>
      <c r="AE3211" s="74"/>
      <c r="AF3211" s="74"/>
      <c r="BX3211" s="73"/>
      <c r="BY3211" s="74"/>
      <c r="BZ3211" s="74"/>
      <c r="CA3211" s="74"/>
      <c r="CF3211" s="79"/>
      <c r="CL3211" s="79"/>
    </row>
    <row r="3212" spans="30:90">
      <c r="AD3212" s="73"/>
      <c r="AE3212" s="74"/>
      <c r="AF3212" s="74"/>
      <c r="BX3212" s="73"/>
      <c r="BY3212" s="74"/>
      <c r="BZ3212" s="74"/>
      <c r="CA3212" s="74"/>
      <c r="CF3212" s="79"/>
      <c r="CL3212" s="79"/>
    </row>
    <row r="3213" spans="30:90">
      <c r="AD3213" s="73"/>
      <c r="AE3213" s="74"/>
      <c r="AF3213" s="74"/>
      <c r="BX3213" s="73"/>
      <c r="BY3213" s="74"/>
      <c r="BZ3213" s="74"/>
      <c r="CA3213" s="74"/>
      <c r="CF3213" s="79"/>
      <c r="CL3213" s="79"/>
    </row>
    <row r="3214" spans="30:90">
      <c r="AD3214" s="73"/>
      <c r="AE3214" s="74"/>
      <c r="AF3214" s="74"/>
      <c r="BX3214" s="73"/>
      <c r="BY3214" s="74"/>
      <c r="BZ3214" s="74"/>
      <c r="CA3214" s="74"/>
      <c r="CF3214" s="79"/>
      <c r="CL3214" s="79"/>
    </row>
    <row r="3215" spans="30:90">
      <c r="AD3215" s="73"/>
      <c r="AE3215" s="74"/>
      <c r="AF3215" s="74"/>
      <c r="BX3215" s="73"/>
      <c r="BY3215" s="74"/>
      <c r="BZ3215" s="74"/>
      <c r="CA3215" s="74"/>
      <c r="CF3215" s="79"/>
      <c r="CL3215" s="79"/>
    </row>
    <row r="3216" spans="30:90">
      <c r="AD3216" s="73"/>
      <c r="AE3216" s="74"/>
      <c r="AF3216" s="74"/>
      <c r="BX3216" s="73"/>
      <c r="BY3216" s="74"/>
      <c r="BZ3216" s="74"/>
      <c r="CA3216" s="74"/>
      <c r="CF3216" s="79"/>
      <c r="CL3216" s="79"/>
    </row>
    <row r="3217" spans="30:90">
      <c r="AD3217" s="73"/>
      <c r="AE3217" s="74"/>
      <c r="AF3217" s="74"/>
      <c r="BX3217" s="73"/>
      <c r="BY3217" s="74"/>
      <c r="BZ3217" s="74"/>
      <c r="CA3217" s="74"/>
      <c r="CF3217" s="79"/>
      <c r="CL3217" s="79"/>
    </row>
    <row r="3218" spans="30:90">
      <c r="AD3218" s="73"/>
      <c r="AE3218" s="74"/>
      <c r="AF3218" s="74"/>
      <c r="BX3218" s="73"/>
      <c r="BY3218" s="74"/>
      <c r="BZ3218" s="74"/>
      <c r="CA3218" s="74"/>
      <c r="CF3218" s="79"/>
      <c r="CL3218" s="79"/>
    </row>
    <row r="3219" spans="30:90">
      <c r="AD3219" s="73"/>
      <c r="AE3219" s="74"/>
      <c r="AF3219" s="74"/>
      <c r="BX3219" s="73"/>
      <c r="BY3219" s="74"/>
      <c r="BZ3219" s="74"/>
      <c r="CA3219" s="74"/>
      <c r="CF3219" s="79"/>
      <c r="CL3219" s="79"/>
    </row>
    <row r="3220" spans="30:90">
      <c r="AD3220" s="73"/>
      <c r="AE3220" s="74"/>
      <c r="AF3220" s="74"/>
      <c r="BX3220" s="73"/>
      <c r="BY3220" s="74"/>
      <c r="BZ3220" s="74"/>
      <c r="CA3220" s="74"/>
      <c r="CF3220" s="79"/>
      <c r="CL3220" s="79"/>
    </row>
    <row r="3221" spans="30:90">
      <c r="AD3221" s="73"/>
      <c r="AE3221" s="74"/>
      <c r="AF3221" s="74"/>
      <c r="BX3221" s="73"/>
      <c r="BY3221" s="74"/>
      <c r="BZ3221" s="74"/>
      <c r="CA3221" s="74"/>
      <c r="CF3221" s="79"/>
      <c r="CL3221" s="79"/>
    </row>
    <row r="3222" spans="30:90">
      <c r="AD3222" s="73"/>
      <c r="AE3222" s="74"/>
      <c r="AF3222" s="74"/>
      <c r="BX3222" s="73"/>
      <c r="BY3222" s="74"/>
      <c r="BZ3222" s="74"/>
      <c r="CA3222" s="74"/>
      <c r="CF3222" s="79"/>
      <c r="CL3222" s="79"/>
    </row>
    <row r="3223" spans="30:90">
      <c r="AD3223" s="73"/>
      <c r="AE3223" s="74"/>
      <c r="AF3223" s="74"/>
      <c r="BX3223" s="73"/>
      <c r="BY3223" s="74"/>
      <c r="BZ3223" s="74"/>
      <c r="CA3223" s="74"/>
      <c r="CF3223" s="79"/>
      <c r="CL3223" s="79"/>
    </row>
    <row r="3224" spans="30:90">
      <c r="AD3224" s="73"/>
      <c r="AE3224" s="74"/>
      <c r="AF3224" s="74"/>
      <c r="BX3224" s="73"/>
      <c r="BY3224" s="74"/>
      <c r="BZ3224" s="74"/>
      <c r="CA3224" s="74"/>
      <c r="CF3224" s="79"/>
      <c r="CL3224" s="79"/>
    </row>
    <row r="3225" spans="30:90">
      <c r="AD3225" s="73"/>
      <c r="AE3225" s="74"/>
      <c r="AF3225" s="74"/>
      <c r="BX3225" s="73"/>
      <c r="BY3225" s="74"/>
      <c r="BZ3225" s="74"/>
      <c r="CA3225" s="74"/>
      <c r="CF3225" s="79"/>
      <c r="CL3225" s="79"/>
    </row>
    <row r="3226" spans="30:90">
      <c r="AD3226" s="73"/>
      <c r="AE3226" s="74"/>
      <c r="AF3226" s="74"/>
      <c r="BX3226" s="73"/>
      <c r="BY3226" s="74"/>
      <c r="BZ3226" s="74"/>
      <c r="CA3226" s="74"/>
      <c r="CF3226" s="79"/>
      <c r="CL3226" s="79"/>
    </row>
    <row r="3227" spans="30:90">
      <c r="AD3227" s="73"/>
      <c r="AE3227" s="74"/>
      <c r="AF3227" s="74"/>
      <c r="BX3227" s="73"/>
      <c r="BY3227" s="74"/>
      <c r="BZ3227" s="74"/>
      <c r="CA3227" s="74"/>
      <c r="CF3227" s="79"/>
      <c r="CL3227" s="79"/>
    </row>
    <row r="3228" spans="30:90">
      <c r="AD3228" s="73"/>
      <c r="AE3228" s="74"/>
      <c r="AF3228" s="74"/>
      <c r="BX3228" s="73"/>
      <c r="BY3228" s="74"/>
      <c r="BZ3228" s="74"/>
      <c r="CA3228" s="74"/>
      <c r="CF3228" s="79"/>
      <c r="CL3228" s="79"/>
    </row>
    <row r="3229" spans="30:90">
      <c r="AD3229" s="73"/>
      <c r="AE3229" s="74"/>
      <c r="AF3229" s="74"/>
      <c r="BX3229" s="73"/>
      <c r="BY3229" s="74"/>
      <c r="BZ3229" s="74"/>
      <c r="CA3229" s="74"/>
      <c r="CF3229" s="79"/>
      <c r="CL3229" s="79"/>
    </row>
    <row r="3230" spans="30:90">
      <c r="AD3230" s="73"/>
      <c r="AE3230" s="74"/>
      <c r="AF3230" s="74"/>
      <c r="BX3230" s="73"/>
      <c r="BY3230" s="74"/>
      <c r="BZ3230" s="74"/>
      <c r="CA3230" s="74"/>
      <c r="CF3230" s="79"/>
      <c r="CL3230" s="79"/>
    </row>
    <row r="3231" spans="30:90">
      <c r="AD3231" s="73"/>
      <c r="AE3231" s="74"/>
      <c r="AF3231" s="74"/>
      <c r="BX3231" s="73"/>
      <c r="BY3231" s="74"/>
      <c r="BZ3231" s="74"/>
      <c r="CA3231" s="74"/>
      <c r="CF3231" s="79"/>
      <c r="CL3231" s="79"/>
    </row>
    <row r="3232" spans="30:90">
      <c r="AD3232" s="73"/>
      <c r="AE3232" s="74"/>
      <c r="AF3232" s="74"/>
      <c r="BX3232" s="73"/>
      <c r="BY3232" s="74"/>
      <c r="BZ3232" s="74"/>
      <c r="CA3232" s="74"/>
      <c r="CF3232" s="79"/>
      <c r="CL3232" s="79"/>
    </row>
    <row r="3233" spans="30:90">
      <c r="AD3233" s="73"/>
      <c r="AE3233" s="74"/>
      <c r="AF3233" s="74"/>
      <c r="BX3233" s="73"/>
      <c r="BY3233" s="74"/>
      <c r="BZ3233" s="74"/>
      <c r="CA3233" s="74"/>
      <c r="CF3233" s="79"/>
      <c r="CL3233" s="79"/>
    </row>
    <row r="3234" spans="30:90">
      <c r="AD3234" s="73"/>
      <c r="AE3234" s="74"/>
      <c r="AF3234" s="74"/>
      <c r="BX3234" s="73"/>
      <c r="BY3234" s="74"/>
      <c r="BZ3234" s="74"/>
      <c r="CA3234" s="74"/>
      <c r="CF3234" s="79"/>
      <c r="CL3234" s="79"/>
    </row>
    <row r="3235" spans="30:90">
      <c r="AD3235" s="73"/>
      <c r="AE3235" s="74"/>
      <c r="AF3235" s="74"/>
      <c r="BX3235" s="73"/>
      <c r="BY3235" s="74"/>
      <c r="BZ3235" s="74"/>
      <c r="CA3235" s="74"/>
      <c r="CF3235" s="79"/>
      <c r="CL3235" s="79"/>
    </row>
    <row r="3236" spans="30:90">
      <c r="AD3236" s="73"/>
      <c r="AE3236" s="74"/>
      <c r="AF3236" s="74"/>
      <c r="BX3236" s="73"/>
      <c r="BY3236" s="74"/>
      <c r="BZ3236" s="74"/>
      <c r="CA3236" s="74"/>
      <c r="CF3236" s="79"/>
      <c r="CL3236" s="79"/>
    </row>
    <row r="3237" spans="30:90">
      <c r="AD3237" s="73"/>
      <c r="AE3237" s="74"/>
      <c r="AF3237" s="74"/>
      <c r="BX3237" s="73"/>
      <c r="BY3237" s="74"/>
      <c r="BZ3237" s="74"/>
      <c r="CA3237" s="74"/>
      <c r="CF3237" s="79"/>
      <c r="CL3237" s="79"/>
    </row>
    <row r="3238" spans="30:90">
      <c r="AD3238" s="73"/>
      <c r="AE3238" s="74"/>
      <c r="AF3238" s="74"/>
      <c r="BX3238" s="73"/>
      <c r="BY3238" s="74"/>
      <c r="BZ3238" s="74"/>
      <c r="CA3238" s="74"/>
      <c r="CF3238" s="79"/>
      <c r="CL3238" s="79"/>
    </row>
    <row r="3239" spans="30:90">
      <c r="AD3239" s="73"/>
      <c r="AE3239" s="74"/>
      <c r="AF3239" s="74"/>
      <c r="BX3239" s="73"/>
      <c r="BY3239" s="74"/>
      <c r="BZ3239" s="74"/>
      <c r="CA3239" s="74"/>
      <c r="CF3239" s="79"/>
      <c r="CL3239" s="79"/>
    </row>
    <row r="3240" spans="30:90">
      <c r="AD3240" s="73"/>
      <c r="AE3240" s="74"/>
      <c r="AF3240" s="74"/>
      <c r="BX3240" s="73"/>
      <c r="BY3240" s="74"/>
      <c r="BZ3240" s="74"/>
      <c r="CA3240" s="74"/>
      <c r="CF3240" s="79"/>
      <c r="CL3240" s="79"/>
    </row>
    <row r="3241" spans="30:90">
      <c r="AD3241" s="73"/>
      <c r="AE3241" s="74"/>
      <c r="AF3241" s="74"/>
      <c r="BX3241" s="73"/>
      <c r="BY3241" s="74"/>
      <c r="BZ3241" s="74"/>
      <c r="CA3241" s="74"/>
      <c r="CF3241" s="79"/>
      <c r="CL3241" s="79"/>
    </row>
    <row r="3242" spans="30:90">
      <c r="AD3242" s="73"/>
      <c r="AE3242" s="74"/>
      <c r="AF3242" s="74"/>
      <c r="BX3242" s="73"/>
      <c r="BY3242" s="74"/>
      <c r="BZ3242" s="74"/>
      <c r="CA3242" s="74"/>
      <c r="CF3242" s="79"/>
      <c r="CL3242" s="79"/>
    </row>
    <row r="3243" spans="30:90">
      <c r="AD3243" s="73"/>
      <c r="AE3243" s="74"/>
      <c r="AF3243" s="74"/>
      <c r="BX3243" s="73"/>
      <c r="BY3243" s="74"/>
      <c r="BZ3243" s="74"/>
      <c r="CA3243" s="74"/>
      <c r="CF3243" s="79"/>
      <c r="CL3243" s="79"/>
    </row>
    <row r="3244" spans="30:90">
      <c r="AD3244" s="73"/>
      <c r="AE3244" s="74"/>
      <c r="AF3244" s="74"/>
      <c r="BX3244" s="73"/>
      <c r="BY3244" s="74"/>
      <c r="BZ3244" s="74"/>
      <c r="CA3244" s="74"/>
      <c r="CF3244" s="79"/>
      <c r="CL3244" s="79"/>
    </row>
    <row r="3245" spans="30:90">
      <c r="AD3245" s="73"/>
      <c r="AE3245" s="74"/>
      <c r="AF3245" s="74"/>
      <c r="BX3245" s="73"/>
      <c r="BY3245" s="74"/>
      <c r="BZ3245" s="74"/>
      <c r="CA3245" s="74"/>
      <c r="CF3245" s="79"/>
      <c r="CL3245" s="79"/>
    </row>
    <row r="3246" spans="30:90">
      <c r="AD3246" s="73"/>
      <c r="AE3246" s="74"/>
      <c r="AF3246" s="74"/>
      <c r="BX3246" s="73"/>
      <c r="BY3246" s="74"/>
      <c r="BZ3246" s="74"/>
      <c r="CA3246" s="74"/>
      <c r="CF3246" s="79"/>
      <c r="CL3246" s="79"/>
    </row>
    <row r="3247" spans="30:90">
      <c r="AD3247" s="73"/>
      <c r="AE3247" s="74"/>
      <c r="AF3247" s="74"/>
      <c r="BX3247" s="73"/>
      <c r="BY3247" s="74"/>
      <c r="BZ3247" s="74"/>
      <c r="CA3247" s="74"/>
      <c r="CF3247" s="79"/>
      <c r="CL3247" s="79"/>
    </row>
    <row r="3248" spans="30:90">
      <c r="AD3248" s="73"/>
      <c r="AE3248" s="74"/>
      <c r="AF3248" s="74"/>
      <c r="BX3248" s="73"/>
      <c r="BY3248" s="74"/>
      <c r="BZ3248" s="74"/>
      <c r="CA3248" s="74"/>
      <c r="CF3248" s="79"/>
      <c r="CL3248" s="79"/>
    </row>
    <row r="3249" spans="30:90">
      <c r="AD3249" s="73"/>
      <c r="AE3249" s="74"/>
      <c r="AF3249" s="74"/>
      <c r="BX3249" s="73"/>
      <c r="BY3249" s="74"/>
      <c r="BZ3249" s="74"/>
      <c r="CA3249" s="74"/>
      <c r="CF3249" s="79"/>
      <c r="CL3249" s="79"/>
    </row>
    <row r="3250" spans="30:90">
      <c r="AD3250" s="73"/>
      <c r="AE3250" s="74"/>
      <c r="AF3250" s="74"/>
      <c r="BX3250" s="73"/>
      <c r="BY3250" s="74"/>
      <c r="BZ3250" s="74"/>
      <c r="CA3250" s="74"/>
      <c r="CF3250" s="79"/>
      <c r="CL3250" s="79"/>
    </row>
    <row r="3251" spans="30:90">
      <c r="AD3251" s="73"/>
      <c r="AE3251" s="74"/>
      <c r="AF3251" s="74"/>
      <c r="BX3251" s="73"/>
      <c r="BY3251" s="74"/>
      <c r="BZ3251" s="74"/>
      <c r="CA3251" s="74"/>
      <c r="CF3251" s="79"/>
      <c r="CL3251" s="79"/>
    </row>
    <row r="3252" spans="30:90">
      <c r="AD3252" s="73"/>
      <c r="AE3252" s="74"/>
      <c r="AF3252" s="74"/>
      <c r="BX3252" s="73"/>
      <c r="BY3252" s="74"/>
      <c r="BZ3252" s="74"/>
      <c r="CA3252" s="74"/>
      <c r="CF3252" s="79"/>
      <c r="CL3252" s="79"/>
    </row>
    <row r="3253" spans="30:90">
      <c r="AD3253" s="73"/>
      <c r="AE3253" s="74"/>
      <c r="AF3253" s="74"/>
      <c r="BX3253" s="73"/>
      <c r="BY3253" s="74"/>
      <c r="BZ3253" s="74"/>
      <c r="CA3253" s="74"/>
      <c r="CF3253" s="79"/>
      <c r="CL3253" s="79"/>
    </row>
    <row r="3254" spans="30:90">
      <c r="AD3254" s="73"/>
      <c r="AE3254" s="74"/>
      <c r="AF3254" s="74"/>
      <c r="BX3254" s="73"/>
      <c r="BY3254" s="74"/>
      <c r="BZ3254" s="74"/>
      <c r="CA3254" s="74"/>
      <c r="CF3254" s="79"/>
      <c r="CL3254" s="79"/>
    </row>
    <row r="3255" spans="30:90">
      <c r="AD3255" s="73"/>
      <c r="AE3255" s="74"/>
      <c r="AF3255" s="74"/>
      <c r="BX3255" s="73"/>
      <c r="BY3255" s="74"/>
      <c r="BZ3255" s="74"/>
      <c r="CA3255" s="74"/>
      <c r="CF3255" s="79"/>
      <c r="CL3255" s="79"/>
    </row>
    <row r="3256" spans="30:90">
      <c r="AD3256" s="73"/>
      <c r="AE3256" s="74"/>
      <c r="AF3256" s="74"/>
      <c r="BX3256" s="73"/>
      <c r="BY3256" s="74"/>
      <c r="BZ3256" s="74"/>
      <c r="CA3256" s="74"/>
      <c r="CF3256" s="79"/>
      <c r="CL3256" s="79"/>
    </row>
    <row r="3257" spans="30:90">
      <c r="AD3257" s="73"/>
      <c r="AE3257" s="74"/>
      <c r="AF3257" s="74"/>
      <c r="BX3257" s="73"/>
      <c r="BY3257" s="74"/>
      <c r="BZ3257" s="74"/>
      <c r="CA3257" s="74"/>
      <c r="CF3257" s="79"/>
      <c r="CL3257" s="79"/>
    </row>
    <row r="3258" spans="30:90">
      <c r="AD3258" s="73"/>
      <c r="AE3258" s="74"/>
      <c r="AF3258" s="74"/>
      <c r="BX3258" s="73"/>
      <c r="BY3258" s="74"/>
      <c r="BZ3258" s="74"/>
      <c r="CA3258" s="74"/>
      <c r="CF3258" s="79"/>
      <c r="CL3258" s="79"/>
    </row>
    <row r="3259" spans="30:90">
      <c r="AD3259" s="73"/>
      <c r="AE3259" s="74"/>
      <c r="AF3259" s="74"/>
      <c r="BX3259" s="73"/>
      <c r="BY3259" s="74"/>
      <c r="BZ3259" s="74"/>
      <c r="CA3259" s="74"/>
      <c r="CF3259" s="79"/>
      <c r="CL3259" s="79"/>
    </row>
    <row r="3260" spans="30:90">
      <c r="AD3260" s="73"/>
      <c r="AE3260" s="74"/>
      <c r="AF3260" s="74"/>
      <c r="BX3260" s="73"/>
      <c r="BY3260" s="74"/>
      <c r="BZ3260" s="74"/>
      <c r="CA3260" s="74"/>
      <c r="CF3260" s="79"/>
      <c r="CL3260" s="79"/>
    </row>
    <row r="3261" spans="30:90">
      <c r="AD3261" s="73"/>
      <c r="AE3261" s="74"/>
      <c r="AF3261" s="74"/>
      <c r="BX3261" s="73"/>
      <c r="BY3261" s="74"/>
      <c r="BZ3261" s="74"/>
      <c r="CA3261" s="74"/>
      <c r="CF3261" s="79"/>
      <c r="CL3261" s="79"/>
    </row>
    <row r="3262" spans="30:90">
      <c r="AD3262" s="73"/>
      <c r="AE3262" s="74"/>
      <c r="AF3262" s="74"/>
      <c r="BX3262" s="73"/>
      <c r="BY3262" s="74"/>
      <c r="BZ3262" s="74"/>
      <c r="CA3262" s="74"/>
      <c r="CF3262" s="79"/>
      <c r="CL3262" s="79"/>
    </row>
    <row r="3263" spans="30:90">
      <c r="AD3263" s="73"/>
      <c r="AE3263" s="74"/>
      <c r="AF3263" s="74"/>
      <c r="BX3263" s="73"/>
      <c r="BY3263" s="74"/>
      <c r="BZ3263" s="74"/>
      <c r="CA3263" s="74"/>
      <c r="CF3263" s="79"/>
      <c r="CL3263" s="79"/>
    </row>
    <row r="3264" spans="30:90">
      <c r="AD3264" s="73"/>
      <c r="AE3264" s="74"/>
      <c r="AF3264" s="74"/>
      <c r="BX3264" s="73"/>
      <c r="BY3264" s="74"/>
      <c r="BZ3264" s="74"/>
      <c r="CA3264" s="74"/>
      <c r="CF3264" s="79"/>
      <c r="CL3264" s="79"/>
    </row>
    <row r="3265" spans="30:90">
      <c r="AD3265" s="73"/>
      <c r="AE3265" s="74"/>
      <c r="AF3265" s="74"/>
      <c r="BX3265" s="73"/>
      <c r="BY3265" s="74"/>
      <c r="BZ3265" s="74"/>
      <c r="CA3265" s="74"/>
      <c r="CF3265" s="79"/>
      <c r="CL3265" s="79"/>
    </row>
    <row r="3266" spans="30:90">
      <c r="AD3266" s="73"/>
      <c r="AE3266" s="74"/>
      <c r="AF3266" s="74"/>
      <c r="BX3266" s="73"/>
      <c r="BY3266" s="74"/>
      <c r="BZ3266" s="74"/>
      <c r="CA3266" s="74"/>
      <c r="CF3266" s="79"/>
      <c r="CL3266" s="79"/>
    </row>
    <row r="3267" spans="30:90">
      <c r="AD3267" s="73"/>
      <c r="AE3267" s="74"/>
      <c r="AF3267" s="74"/>
      <c r="BX3267" s="73"/>
      <c r="BY3267" s="74"/>
      <c r="BZ3267" s="74"/>
      <c r="CA3267" s="74"/>
      <c r="CF3267" s="79"/>
      <c r="CL3267" s="79"/>
    </row>
    <row r="3268" spans="30:90">
      <c r="AD3268" s="73"/>
      <c r="AE3268" s="74"/>
      <c r="AF3268" s="74"/>
      <c r="BX3268" s="73"/>
      <c r="BY3268" s="74"/>
      <c r="BZ3268" s="74"/>
      <c r="CA3268" s="74"/>
      <c r="CF3268" s="79"/>
      <c r="CL3268" s="79"/>
    </row>
    <row r="3269" spans="30:90">
      <c r="AD3269" s="73"/>
      <c r="AE3269" s="74"/>
      <c r="AF3269" s="74"/>
      <c r="BX3269" s="73"/>
      <c r="BY3269" s="74"/>
      <c r="BZ3269" s="74"/>
      <c r="CA3269" s="74"/>
      <c r="CF3269" s="79"/>
      <c r="CL3269" s="79"/>
    </row>
    <row r="3270" spans="30:90">
      <c r="AD3270" s="73"/>
      <c r="AE3270" s="74"/>
      <c r="AF3270" s="74"/>
      <c r="BX3270" s="73"/>
      <c r="BY3270" s="74"/>
      <c r="BZ3270" s="74"/>
      <c r="CA3270" s="74"/>
      <c r="CF3270" s="79"/>
      <c r="CL3270" s="79"/>
    </row>
    <row r="3271" spans="30:90">
      <c r="AD3271" s="73"/>
      <c r="AE3271" s="74"/>
      <c r="AF3271" s="74"/>
      <c r="BX3271" s="73"/>
      <c r="BY3271" s="74"/>
      <c r="BZ3271" s="74"/>
      <c r="CA3271" s="74"/>
      <c r="CF3271" s="79"/>
      <c r="CL3271" s="79"/>
    </row>
    <row r="3272" spans="30:90">
      <c r="AD3272" s="73"/>
      <c r="AE3272" s="74"/>
      <c r="AF3272" s="74"/>
      <c r="BX3272" s="73"/>
      <c r="BY3272" s="74"/>
      <c r="BZ3272" s="74"/>
      <c r="CA3272" s="74"/>
      <c r="CF3272" s="79"/>
      <c r="CL3272" s="79"/>
    </row>
    <row r="3273" spans="30:90">
      <c r="AD3273" s="73"/>
      <c r="AE3273" s="74"/>
      <c r="AF3273" s="74"/>
      <c r="BX3273" s="73"/>
      <c r="BY3273" s="74"/>
      <c r="BZ3273" s="74"/>
      <c r="CA3273" s="74"/>
      <c r="CF3273" s="79"/>
      <c r="CL3273" s="79"/>
    </row>
    <row r="3274" spans="30:90">
      <c r="AD3274" s="73"/>
      <c r="AE3274" s="74"/>
      <c r="AF3274" s="74"/>
      <c r="BX3274" s="73"/>
      <c r="BY3274" s="74"/>
      <c r="BZ3274" s="74"/>
      <c r="CA3274" s="74"/>
      <c r="CF3274" s="79"/>
      <c r="CL3274" s="79"/>
    </row>
    <row r="3275" spans="30:90">
      <c r="AD3275" s="73"/>
      <c r="AE3275" s="74"/>
      <c r="AF3275" s="74"/>
      <c r="BX3275" s="73"/>
      <c r="BY3275" s="74"/>
      <c r="BZ3275" s="74"/>
      <c r="CA3275" s="74"/>
      <c r="CF3275" s="79"/>
      <c r="CL3275" s="79"/>
    </row>
    <row r="3276" spans="30:90">
      <c r="AD3276" s="73"/>
      <c r="AE3276" s="74"/>
      <c r="AF3276" s="74"/>
      <c r="BX3276" s="73"/>
      <c r="BY3276" s="74"/>
      <c r="BZ3276" s="74"/>
      <c r="CA3276" s="74"/>
      <c r="CF3276" s="79"/>
      <c r="CL3276" s="79"/>
    </row>
    <row r="3277" spans="30:90">
      <c r="AD3277" s="73"/>
      <c r="AE3277" s="74"/>
      <c r="AF3277" s="74"/>
      <c r="BX3277" s="73"/>
      <c r="BY3277" s="74"/>
      <c r="BZ3277" s="74"/>
      <c r="CA3277" s="74"/>
      <c r="CF3277" s="79"/>
      <c r="CL3277" s="79"/>
    </row>
    <row r="3278" spans="30:90">
      <c r="AD3278" s="73"/>
      <c r="AE3278" s="74"/>
      <c r="AF3278" s="74"/>
      <c r="BX3278" s="73"/>
      <c r="BY3278" s="74"/>
      <c r="BZ3278" s="74"/>
      <c r="CA3278" s="74"/>
      <c r="CF3278" s="79"/>
      <c r="CL3278" s="79"/>
    </row>
    <row r="3279" spans="30:90">
      <c r="AD3279" s="73"/>
      <c r="AE3279" s="74"/>
      <c r="AF3279" s="74"/>
      <c r="BX3279" s="73"/>
      <c r="BY3279" s="74"/>
      <c r="BZ3279" s="74"/>
      <c r="CA3279" s="74"/>
      <c r="CF3279" s="79"/>
      <c r="CL3279" s="79"/>
    </row>
    <row r="3280" spans="30:90">
      <c r="AD3280" s="73"/>
      <c r="AE3280" s="74"/>
      <c r="AF3280" s="74"/>
      <c r="BX3280" s="73"/>
      <c r="BY3280" s="74"/>
      <c r="BZ3280" s="74"/>
      <c r="CA3280" s="74"/>
      <c r="CF3280" s="79"/>
      <c r="CL3280" s="79"/>
    </row>
    <row r="3281" spans="30:90">
      <c r="AD3281" s="73"/>
      <c r="AE3281" s="74"/>
      <c r="AF3281" s="74"/>
      <c r="BX3281" s="73"/>
      <c r="BY3281" s="74"/>
      <c r="BZ3281" s="74"/>
      <c r="CA3281" s="74"/>
      <c r="CF3281" s="79"/>
      <c r="CL3281" s="79"/>
    </row>
    <row r="3282" spans="30:90">
      <c r="AD3282" s="73"/>
      <c r="AE3282" s="74"/>
      <c r="AF3282" s="74"/>
      <c r="BX3282" s="73"/>
      <c r="BY3282" s="74"/>
      <c r="BZ3282" s="74"/>
      <c r="CA3282" s="74"/>
      <c r="CF3282" s="79"/>
      <c r="CL3282" s="79"/>
    </row>
    <row r="3283" spans="30:90">
      <c r="AD3283" s="73"/>
      <c r="AE3283" s="74"/>
      <c r="AF3283" s="74"/>
      <c r="BX3283" s="73"/>
      <c r="BY3283" s="74"/>
      <c r="BZ3283" s="74"/>
      <c r="CA3283" s="74"/>
      <c r="CF3283" s="79"/>
      <c r="CL3283" s="79"/>
    </row>
    <row r="3284" spans="30:90">
      <c r="AD3284" s="73"/>
      <c r="AE3284" s="74"/>
      <c r="AF3284" s="74"/>
      <c r="BX3284" s="73"/>
      <c r="BY3284" s="74"/>
      <c r="BZ3284" s="74"/>
      <c r="CA3284" s="74"/>
      <c r="CF3284" s="79"/>
      <c r="CL3284" s="79"/>
    </row>
    <row r="3285" spans="30:90">
      <c r="AD3285" s="73"/>
      <c r="AE3285" s="74"/>
      <c r="AF3285" s="74"/>
      <c r="BX3285" s="73"/>
      <c r="BY3285" s="74"/>
      <c r="BZ3285" s="74"/>
      <c r="CA3285" s="74"/>
      <c r="CF3285" s="79"/>
      <c r="CL3285" s="79"/>
    </row>
    <row r="3286" spans="30:90">
      <c r="AD3286" s="73"/>
      <c r="AE3286" s="74"/>
      <c r="AF3286" s="74"/>
      <c r="BX3286" s="73"/>
      <c r="BY3286" s="74"/>
      <c r="BZ3286" s="74"/>
      <c r="CA3286" s="74"/>
      <c r="CF3286" s="79"/>
      <c r="CL3286" s="79"/>
    </row>
    <row r="3287" spans="30:90">
      <c r="AD3287" s="73"/>
      <c r="AE3287" s="74"/>
      <c r="AF3287" s="74"/>
      <c r="BX3287" s="73"/>
      <c r="BY3287" s="74"/>
      <c r="BZ3287" s="74"/>
      <c r="CA3287" s="74"/>
      <c r="CF3287" s="79"/>
      <c r="CL3287" s="79"/>
    </row>
    <row r="3288" spans="30:90">
      <c r="AD3288" s="73"/>
      <c r="AE3288" s="74"/>
      <c r="AF3288" s="74"/>
      <c r="BX3288" s="73"/>
      <c r="BY3288" s="74"/>
      <c r="BZ3288" s="74"/>
      <c r="CA3288" s="74"/>
      <c r="CF3288" s="79"/>
      <c r="CL3288" s="79"/>
    </row>
    <row r="3289" spans="30:90">
      <c r="AD3289" s="73"/>
      <c r="AE3289" s="74"/>
      <c r="AF3289" s="74"/>
      <c r="BX3289" s="73"/>
      <c r="BY3289" s="74"/>
      <c r="BZ3289" s="74"/>
      <c r="CA3289" s="74"/>
      <c r="CF3289" s="79"/>
      <c r="CL3289" s="79"/>
    </row>
    <row r="3290" spans="30:90">
      <c r="AD3290" s="73"/>
      <c r="AE3290" s="74"/>
      <c r="AF3290" s="74"/>
      <c r="BX3290" s="73"/>
      <c r="BY3290" s="74"/>
      <c r="BZ3290" s="74"/>
      <c r="CA3290" s="74"/>
      <c r="CF3290" s="79"/>
      <c r="CL3290" s="79"/>
    </row>
    <row r="3291" spans="30:90">
      <c r="AD3291" s="73"/>
      <c r="AE3291" s="74"/>
      <c r="AF3291" s="74"/>
      <c r="BX3291" s="73"/>
      <c r="BY3291" s="74"/>
      <c r="BZ3291" s="74"/>
      <c r="CA3291" s="74"/>
      <c r="CF3291" s="79"/>
      <c r="CL3291" s="79"/>
    </row>
    <row r="3292" spans="30:90">
      <c r="AD3292" s="73"/>
      <c r="AE3292" s="74"/>
      <c r="AF3292" s="74"/>
      <c r="BX3292" s="73"/>
      <c r="BY3292" s="74"/>
      <c r="BZ3292" s="74"/>
      <c r="CA3292" s="74"/>
      <c r="CF3292" s="79"/>
      <c r="CL3292" s="79"/>
    </row>
    <row r="3293" spans="30:90">
      <c r="AD3293" s="73"/>
      <c r="AE3293" s="74"/>
      <c r="AF3293" s="74"/>
      <c r="BX3293" s="73"/>
      <c r="BY3293" s="74"/>
      <c r="BZ3293" s="74"/>
      <c r="CA3293" s="74"/>
      <c r="CF3293" s="79"/>
      <c r="CL3293" s="79"/>
    </row>
    <row r="3294" spans="30:90">
      <c r="AD3294" s="73"/>
      <c r="AE3294" s="74"/>
      <c r="AF3294" s="74"/>
      <c r="BX3294" s="73"/>
      <c r="BY3294" s="74"/>
      <c r="BZ3294" s="74"/>
      <c r="CA3294" s="74"/>
      <c r="CF3294" s="79"/>
      <c r="CL3294" s="79"/>
    </row>
    <row r="3295" spans="30:90">
      <c r="AD3295" s="73"/>
      <c r="AE3295" s="74"/>
      <c r="AF3295" s="74"/>
      <c r="BX3295" s="73"/>
      <c r="BY3295" s="74"/>
      <c r="BZ3295" s="74"/>
      <c r="CA3295" s="74"/>
      <c r="CF3295" s="79"/>
      <c r="CL3295" s="79"/>
    </row>
    <row r="3296" spans="30:90">
      <c r="AD3296" s="73"/>
      <c r="AE3296" s="74"/>
      <c r="AF3296" s="74"/>
      <c r="BX3296" s="73"/>
      <c r="BY3296" s="74"/>
      <c r="BZ3296" s="74"/>
      <c r="CA3296" s="74"/>
      <c r="CF3296" s="79"/>
      <c r="CL3296" s="79"/>
    </row>
    <row r="3297" spans="30:90">
      <c r="AD3297" s="73"/>
      <c r="AE3297" s="74"/>
      <c r="AF3297" s="74"/>
      <c r="BX3297" s="73"/>
      <c r="BY3297" s="74"/>
      <c r="BZ3297" s="74"/>
      <c r="CA3297" s="74"/>
      <c r="CF3297" s="79"/>
      <c r="CL3297" s="79"/>
    </row>
    <row r="3298" spans="30:90">
      <c r="AD3298" s="73"/>
      <c r="AE3298" s="74"/>
      <c r="AF3298" s="74"/>
      <c r="BX3298" s="73"/>
      <c r="BY3298" s="74"/>
      <c r="BZ3298" s="74"/>
      <c r="CA3298" s="74"/>
      <c r="CF3298" s="79"/>
      <c r="CL3298" s="79"/>
    </row>
    <row r="3299" spans="30:90">
      <c r="AD3299" s="73"/>
      <c r="AE3299" s="74"/>
      <c r="AF3299" s="74"/>
      <c r="BX3299" s="73"/>
      <c r="BY3299" s="74"/>
      <c r="BZ3299" s="74"/>
      <c r="CA3299" s="74"/>
      <c r="CF3299" s="79"/>
      <c r="CL3299" s="79"/>
    </row>
    <row r="3300" spans="30:90">
      <c r="AD3300" s="73"/>
      <c r="AE3300" s="74"/>
      <c r="AF3300" s="74"/>
      <c r="BX3300" s="73"/>
      <c r="BY3300" s="74"/>
      <c r="BZ3300" s="74"/>
      <c r="CA3300" s="74"/>
      <c r="CF3300" s="79"/>
      <c r="CL3300" s="79"/>
    </row>
    <row r="3301" spans="30:90">
      <c r="AD3301" s="73"/>
      <c r="AE3301" s="74"/>
      <c r="AF3301" s="74"/>
      <c r="BX3301" s="73"/>
      <c r="BY3301" s="74"/>
      <c r="BZ3301" s="74"/>
      <c r="CA3301" s="74"/>
      <c r="CF3301" s="79"/>
      <c r="CL3301" s="79"/>
    </row>
    <row r="3302" spans="30:90">
      <c r="AD3302" s="73"/>
      <c r="AE3302" s="74"/>
      <c r="AF3302" s="74"/>
      <c r="BX3302" s="73"/>
      <c r="BY3302" s="74"/>
      <c r="BZ3302" s="74"/>
      <c r="CA3302" s="74"/>
      <c r="CF3302" s="79"/>
      <c r="CL3302" s="79"/>
    </row>
    <row r="3303" spans="30:90">
      <c r="AD3303" s="73"/>
      <c r="AE3303" s="74"/>
      <c r="AF3303" s="74"/>
      <c r="BX3303" s="73"/>
      <c r="BY3303" s="74"/>
      <c r="BZ3303" s="74"/>
      <c r="CA3303" s="74"/>
      <c r="CF3303" s="79"/>
      <c r="CL3303" s="79"/>
    </row>
    <row r="3304" spans="30:90">
      <c r="AD3304" s="73"/>
      <c r="AE3304" s="74"/>
      <c r="AF3304" s="74"/>
      <c r="BX3304" s="73"/>
      <c r="BY3304" s="74"/>
      <c r="BZ3304" s="74"/>
      <c r="CA3304" s="74"/>
      <c r="CF3304" s="79"/>
      <c r="CL3304" s="79"/>
    </row>
    <row r="3305" spans="30:90">
      <c r="AD3305" s="73"/>
      <c r="AE3305" s="74"/>
      <c r="AF3305" s="74"/>
      <c r="BX3305" s="73"/>
      <c r="BY3305" s="74"/>
      <c r="BZ3305" s="74"/>
      <c r="CA3305" s="74"/>
      <c r="CF3305" s="79"/>
      <c r="CL3305" s="79"/>
    </row>
    <row r="3306" spans="30:90">
      <c r="AD3306" s="73"/>
      <c r="AE3306" s="74"/>
      <c r="AF3306" s="74"/>
      <c r="BX3306" s="73"/>
      <c r="BY3306" s="74"/>
      <c r="BZ3306" s="74"/>
      <c r="CA3306" s="74"/>
      <c r="CF3306" s="79"/>
      <c r="CL3306" s="79"/>
    </row>
    <row r="3307" spans="30:90">
      <c r="AD3307" s="73"/>
      <c r="AE3307" s="74"/>
      <c r="AF3307" s="74"/>
      <c r="BX3307" s="73"/>
      <c r="BY3307" s="74"/>
      <c r="BZ3307" s="74"/>
      <c r="CA3307" s="74"/>
      <c r="CF3307" s="79"/>
      <c r="CL3307" s="79"/>
    </row>
    <row r="3308" spans="30:90">
      <c r="AD3308" s="73"/>
      <c r="AE3308" s="74"/>
      <c r="AF3308" s="74"/>
      <c r="BX3308" s="73"/>
      <c r="BY3308" s="74"/>
      <c r="BZ3308" s="74"/>
      <c r="CA3308" s="74"/>
      <c r="CF3308" s="79"/>
      <c r="CL3308" s="79"/>
    </row>
    <row r="3309" spans="30:90">
      <c r="AD3309" s="73"/>
      <c r="AE3309" s="74"/>
      <c r="AF3309" s="74"/>
      <c r="BX3309" s="73"/>
      <c r="BY3309" s="74"/>
      <c r="BZ3309" s="74"/>
      <c r="CA3309" s="74"/>
      <c r="CF3309" s="79"/>
      <c r="CL3309" s="79"/>
    </row>
    <row r="3310" spans="30:90">
      <c r="AD3310" s="73"/>
      <c r="AE3310" s="74"/>
      <c r="AF3310" s="74"/>
      <c r="BX3310" s="73"/>
      <c r="BY3310" s="74"/>
      <c r="BZ3310" s="74"/>
      <c r="CA3310" s="74"/>
      <c r="CF3310" s="79"/>
      <c r="CL3310" s="79"/>
    </row>
    <row r="3311" spans="30:90">
      <c r="AD3311" s="73"/>
      <c r="AE3311" s="74"/>
      <c r="AF3311" s="74"/>
      <c r="BX3311" s="73"/>
      <c r="BY3311" s="74"/>
      <c r="BZ3311" s="74"/>
      <c r="CA3311" s="74"/>
      <c r="CF3311" s="79"/>
      <c r="CL3311" s="79"/>
    </row>
    <row r="3312" spans="30:90">
      <c r="AD3312" s="73"/>
      <c r="AE3312" s="74"/>
      <c r="AF3312" s="74"/>
      <c r="BX3312" s="73"/>
      <c r="BY3312" s="74"/>
      <c r="BZ3312" s="74"/>
      <c r="CA3312" s="74"/>
      <c r="CF3312" s="79"/>
      <c r="CL3312" s="79"/>
    </row>
    <row r="3313" spans="30:90">
      <c r="AD3313" s="73"/>
      <c r="AE3313" s="74"/>
      <c r="AF3313" s="74"/>
      <c r="BX3313" s="73"/>
      <c r="BY3313" s="74"/>
      <c r="BZ3313" s="74"/>
      <c r="CA3313" s="74"/>
      <c r="CF3313" s="79"/>
      <c r="CL3313" s="79"/>
    </row>
    <row r="3314" spans="30:90">
      <c r="AD3314" s="73"/>
      <c r="AE3314" s="74"/>
      <c r="AF3314" s="74"/>
      <c r="BX3314" s="73"/>
      <c r="BY3314" s="74"/>
      <c r="BZ3314" s="74"/>
      <c r="CA3314" s="74"/>
      <c r="CF3314" s="79"/>
      <c r="CL3314" s="79"/>
    </row>
    <row r="3315" spans="30:90">
      <c r="AD3315" s="73"/>
      <c r="AE3315" s="74"/>
      <c r="AF3315" s="74"/>
      <c r="BX3315" s="73"/>
      <c r="BY3315" s="74"/>
      <c r="BZ3315" s="74"/>
      <c r="CA3315" s="74"/>
      <c r="CF3315" s="79"/>
      <c r="CL3315" s="79"/>
    </row>
    <row r="3316" spans="30:90">
      <c r="AD3316" s="73"/>
      <c r="AE3316" s="74"/>
      <c r="AF3316" s="74"/>
      <c r="BX3316" s="73"/>
      <c r="BY3316" s="74"/>
      <c r="BZ3316" s="74"/>
      <c r="CA3316" s="74"/>
      <c r="CF3316" s="79"/>
      <c r="CL3316" s="79"/>
    </row>
    <row r="3317" spans="30:90">
      <c r="AD3317" s="73"/>
      <c r="AE3317" s="74"/>
      <c r="AF3317" s="74"/>
      <c r="BX3317" s="73"/>
      <c r="BY3317" s="74"/>
      <c r="BZ3317" s="74"/>
      <c r="CA3317" s="74"/>
      <c r="CF3317" s="79"/>
      <c r="CL3317" s="79"/>
    </row>
    <row r="3318" spans="30:90">
      <c r="AD3318" s="73"/>
      <c r="AE3318" s="74"/>
      <c r="AF3318" s="74"/>
      <c r="BX3318" s="73"/>
      <c r="BY3318" s="74"/>
      <c r="BZ3318" s="74"/>
      <c r="CA3318" s="74"/>
      <c r="CF3318" s="79"/>
      <c r="CL3318" s="79"/>
    </row>
    <row r="3319" spans="30:90">
      <c r="AD3319" s="73"/>
      <c r="AE3319" s="74"/>
      <c r="AF3319" s="74"/>
      <c r="BX3319" s="73"/>
      <c r="BY3319" s="74"/>
      <c r="BZ3319" s="74"/>
      <c r="CA3319" s="74"/>
      <c r="CF3319" s="79"/>
      <c r="CL3319" s="79"/>
    </row>
    <row r="3320" spans="30:90">
      <c r="AD3320" s="73"/>
      <c r="AE3320" s="74"/>
      <c r="AF3320" s="74"/>
      <c r="BX3320" s="73"/>
      <c r="BY3320" s="74"/>
      <c r="BZ3320" s="74"/>
      <c r="CA3320" s="74"/>
      <c r="CF3320" s="79"/>
      <c r="CL3320" s="79"/>
    </row>
    <row r="3321" spans="30:90">
      <c r="AD3321" s="73"/>
      <c r="AE3321" s="74"/>
      <c r="AF3321" s="74"/>
      <c r="BX3321" s="73"/>
      <c r="BY3321" s="74"/>
      <c r="BZ3321" s="74"/>
      <c r="CA3321" s="74"/>
      <c r="CF3321" s="79"/>
      <c r="CL3321" s="79"/>
    </row>
    <row r="3322" spans="30:90">
      <c r="AD3322" s="73"/>
      <c r="AE3322" s="74"/>
      <c r="AF3322" s="74"/>
      <c r="BX3322" s="73"/>
      <c r="BY3322" s="74"/>
      <c r="BZ3322" s="74"/>
      <c r="CA3322" s="74"/>
      <c r="CF3322" s="79"/>
      <c r="CL3322" s="79"/>
    </row>
    <row r="3323" spans="30:90">
      <c r="AD3323" s="73"/>
      <c r="AE3323" s="74"/>
      <c r="AF3323" s="74"/>
      <c r="BX3323" s="73"/>
      <c r="BY3323" s="74"/>
      <c r="BZ3323" s="74"/>
      <c r="CA3323" s="74"/>
      <c r="CF3323" s="79"/>
      <c r="CL3323" s="79"/>
    </row>
    <row r="3324" spans="30:90">
      <c r="AD3324" s="73"/>
      <c r="AE3324" s="74"/>
      <c r="AF3324" s="74"/>
      <c r="BX3324" s="73"/>
      <c r="BY3324" s="74"/>
      <c r="BZ3324" s="74"/>
      <c r="CA3324" s="74"/>
      <c r="CF3324" s="79"/>
      <c r="CL3324" s="79"/>
    </row>
    <row r="3325" spans="30:90">
      <c r="AD3325" s="73"/>
      <c r="AE3325" s="74"/>
      <c r="AF3325" s="74"/>
      <c r="BX3325" s="73"/>
      <c r="BY3325" s="74"/>
      <c r="BZ3325" s="74"/>
      <c r="CA3325" s="74"/>
      <c r="CF3325" s="79"/>
      <c r="CL3325" s="79"/>
    </row>
    <row r="3326" spans="30:90">
      <c r="AD3326" s="73"/>
      <c r="AE3326" s="74"/>
      <c r="AF3326" s="74"/>
      <c r="BX3326" s="73"/>
      <c r="BY3326" s="74"/>
      <c r="BZ3326" s="74"/>
      <c r="CA3326" s="74"/>
      <c r="CF3326" s="79"/>
      <c r="CL3326" s="79"/>
    </row>
    <row r="3327" spans="30:90">
      <c r="AD3327" s="73"/>
      <c r="AE3327" s="74"/>
      <c r="AF3327" s="74"/>
      <c r="BX3327" s="73"/>
      <c r="BY3327" s="74"/>
      <c r="BZ3327" s="74"/>
      <c r="CA3327" s="74"/>
      <c r="CF3327" s="79"/>
      <c r="CL3327" s="79"/>
    </row>
    <row r="3328" spans="30:90">
      <c r="AD3328" s="73"/>
      <c r="AE3328" s="74"/>
      <c r="AF3328" s="74"/>
      <c r="BX3328" s="73"/>
      <c r="BY3328" s="74"/>
      <c r="BZ3328" s="74"/>
      <c r="CA3328" s="74"/>
      <c r="CF3328" s="79"/>
      <c r="CL3328" s="79"/>
    </row>
    <row r="3329" spans="30:90">
      <c r="AD3329" s="73"/>
      <c r="AE3329" s="74"/>
      <c r="AF3329" s="74"/>
      <c r="BX3329" s="73"/>
      <c r="BY3329" s="74"/>
      <c r="BZ3329" s="74"/>
      <c r="CA3329" s="74"/>
      <c r="CF3329" s="79"/>
      <c r="CL3329" s="79"/>
    </row>
    <row r="3330" spans="30:90">
      <c r="AD3330" s="73"/>
      <c r="AE3330" s="74"/>
      <c r="AF3330" s="74"/>
      <c r="BX3330" s="73"/>
      <c r="BY3330" s="74"/>
      <c r="BZ3330" s="74"/>
      <c r="CA3330" s="74"/>
      <c r="CF3330" s="79"/>
      <c r="CL3330" s="79"/>
    </row>
    <row r="3331" spans="30:90">
      <c r="AD3331" s="73"/>
      <c r="AE3331" s="74"/>
      <c r="AF3331" s="74"/>
      <c r="BX3331" s="73"/>
      <c r="BY3331" s="74"/>
      <c r="BZ3331" s="74"/>
      <c r="CA3331" s="74"/>
      <c r="CF3331" s="79"/>
      <c r="CL3331" s="79"/>
    </row>
    <row r="3332" spans="30:90">
      <c r="AD3332" s="73"/>
      <c r="AE3332" s="74"/>
      <c r="AF3332" s="74"/>
      <c r="BX3332" s="73"/>
      <c r="BY3332" s="74"/>
      <c r="BZ3332" s="74"/>
      <c r="CA3332" s="74"/>
      <c r="CF3332" s="79"/>
      <c r="CL3332" s="79"/>
    </row>
    <row r="3333" spans="30:90">
      <c r="AD3333" s="73"/>
      <c r="AE3333" s="74"/>
      <c r="AF3333" s="74"/>
      <c r="BX3333" s="73"/>
      <c r="BY3333" s="74"/>
      <c r="BZ3333" s="74"/>
      <c r="CA3333" s="74"/>
      <c r="CF3333" s="79"/>
      <c r="CL3333" s="79"/>
    </row>
    <row r="3334" spans="30:90">
      <c r="AD3334" s="73"/>
      <c r="AE3334" s="74"/>
      <c r="AF3334" s="74"/>
      <c r="BX3334" s="73"/>
      <c r="BY3334" s="74"/>
      <c r="BZ3334" s="74"/>
      <c r="CA3334" s="74"/>
      <c r="CF3334" s="79"/>
      <c r="CL3334" s="79"/>
    </row>
    <row r="3335" spans="30:90">
      <c r="AD3335" s="73"/>
      <c r="AE3335" s="74"/>
      <c r="AF3335" s="74"/>
      <c r="BX3335" s="73"/>
      <c r="BY3335" s="74"/>
      <c r="BZ3335" s="74"/>
      <c r="CA3335" s="74"/>
      <c r="CF3335" s="79"/>
      <c r="CL3335" s="79"/>
    </row>
    <row r="3336" spans="30:90">
      <c r="AD3336" s="73"/>
      <c r="AE3336" s="74"/>
      <c r="AF3336" s="74"/>
      <c r="BX3336" s="73"/>
      <c r="BY3336" s="74"/>
      <c r="BZ3336" s="74"/>
      <c r="CA3336" s="74"/>
      <c r="CF3336" s="79"/>
      <c r="CL3336" s="79"/>
    </row>
    <row r="3337" spans="30:90">
      <c r="AD3337" s="73"/>
      <c r="AE3337" s="74"/>
      <c r="AF3337" s="74"/>
      <c r="BX3337" s="73"/>
      <c r="BY3337" s="74"/>
      <c r="BZ3337" s="74"/>
      <c r="CA3337" s="74"/>
      <c r="CF3337" s="79"/>
      <c r="CL3337" s="79"/>
    </row>
    <row r="3338" spans="30:90">
      <c r="AD3338" s="73"/>
      <c r="AE3338" s="74"/>
      <c r="AF3338" s="74"/>
      <c r="BX3338" s="73"/>
      <c r="BY3338" s="74"/>
      <c r="BZ3338" s="74"/>
      <c r="CA3338" s="74"/>
      <c r="CF3338" s="79"/>
      <c r="CL3338" s="79"/>
    </row>
    <row r="3339" spans="30:90">
      <c r="AD3339" s="73"/>
      <c r="AE3339" s="74"/>
      <c r="AF3339" s="74"/>
      <c r="BX3339" s="73"/>
      <c r="BY3339" s="74"/>
      <c r="BZ3339" s="74"/>
      <c r="CA3339" s="74"/>
      <c r="CF3339" s="79"/>
      <c r="CL3339" s="79"/>
    </row>
    <row r="3340" spans="30:90">
      <c r="AD3340" s="73"/>
      <c r="AE3340" s="74"/>
      <c r="AF3340" s="74"/>
      <c r="BX3340" s="73"/>
      <c r="BY3340" s="74"/>
      <c r="BZ3340" s="74"/>
      <c r="CA3340" s="74"/>
      <c r="CF3340" s="79"/>
      <c r="CL3340" s="79"/>
    </row>
    <row r="3341" spans="30:90">
      <c r="AD3341" s="73"/>
      <c r="AE3341" s="74"/>
      <c r="AF3341" s="74"/>
      <c r="BX3341" s="73"/>
      <c r="BY3341" s="74"/>
      <c r="BZ3341" s="74"/>
      <c r="CA3341" s="74"/>
      <c r="CF3341" s="79"/>
      <c r="CL3341" s="79"/>
    </row>
    <row r="3342" spans="30:90">
      <c r="AD3342" s="73"/>
      <c r="AE3342" s="74"/>
      <c r="AF3342" s="74"/>
      <c r="BX3342" s="73"/>
      <c r="BY3342" s="74"/>
      <c r="BZ3342" s="74"/>
      <c r="CA3342" s="74"/>
      <c r="CF3342" s="79"/>
      <c r="CL3342" s="79"/>
    </row>
    <row r="3343" spans="30:90">
      <c r="AD3343" s="73"/>
      <c r="AE3343" s="74"/>
      <c r="AF3343" s="74"/>
      <c r="BX3343" s="73"/>
      <c r="BY3343" s="74"/>
      <c r="BZ3343" s="74"/>
      <c r="CA3343" s="74"/>
      <c r="CF3343" s="79"/>
      <c r="CL3343" s="79"/>
    </row>
    <row r="3344" spans="30:90">
      <c r="AD3344" s="73"/>
      <c r="AE3344" s="74"/>
      <c r="AF3344" s="74"/>
      <c r="BX3344" s="73"/>
      <c r="BY3344" s="74"/>
      <c r="BZ3344" s="74"/>
      <c r="CA3344" s="74"/>
      <c r="CF3344" s="79"/>
      <c r="CL3344" s="79"/>
    </row>
    <row r="3345" spans="30:90">
      <c r="AD3345" s="73"/>
      <c r="AE3345" s="74"/>
      <c r="AF3345" s="74"/>
      <c r="BX3345" s="73"/>
      <c r="BY3345" s="74"/>
      <c r="BZ3345" s="74"/>
      <c r="CA3345" s="74"/>
      <c r="CF3345" s="79"/>
      <c r="CL3345" s="79"/>
    </row>
    <row r="3346" spans="30:90">
      <c r="AD3346" s="73"/>
      <c r="AE3346" s="74"/>
      <c r="AF3346" s="74"/>
      <c r="BX3346" s="73"/>
      <c r="BY3346" s="74"/>
      <c r="BZ3346" s="74"/>
      <c r="CA3346" s="74"/>
      <c r="CF3346" s="79"/>
      <c r="CL3346" s="79"/>
    </row>
    <row r="3347" spans="30:90">
      <c r="AD3347" s="73"/>
      <c r="AE3347" s="74"/>
      <c r="AF3347" s="74"/>
      <c r="BX3347" s="73"/>
      <c r="BY3347" s="74"/>
      <c r="BZ3347" s="74"/>
      <c r="CA3347" s="74"/>
      <c r="CF3347" s="79"/>
      <c r="CL3347" s="79"/>
    </row>
    <row r="3348" spans="30:90">
      <c r="AD3348" s="73"/>
      <c r="AE3348" s="74"/>
      <c r="AF3348" s="74"/>
      <c r="BX3348" s="73"/>
      <c r="BY3348" s="74"/>
      <c r="BZ3348" s="74"/>
      <c r="CA3348" s="74"/>
      <c r="CF3348" s="79"/>
      <c r="CL3348" s="79"/>
    </row>
    <row r="3349" spans="30:90">
      <c r="AD3349" s="73"/>
      <c r="AE3349" s="74"/>
      <c r="AF3349" s="74"/>
      <c r="BX3349" s="73"/>
      <c r="BY3349" s="74"/>
      <c r="BZ3349" s="74"/>
      <c r="CA3349" s="74"/>
      <c r="CF3349" s="79"/>
      <c r="CL3349" s="79"/>
    </row>
    <row r="3350" spans="30:90">
      <c r="AD3350" s="73"/>
      <c r="AE3350" s="74"/>
      <c r="AF3350" s="74"/>
      <c r="BX3350" s="73"/>
      <c r="BY3350" s="74"/>
      <c r="BZ3350" s="74"/>
      <c r="CA3350" s="74"/>
      <c r="CF3350" s="79"/>
      <c r="CL3350" s="79"/>
    </row>
    <row r="3351" spans="30:90">
      <c r="AD3351" s="73"/>
      <c r="AE3351" s="74"/>
      <c r="AF3351" s="74"/>
      <c r="BX3351" s="73"/>
      <c r="BY3351" s="74"/>
      <c r="BZ3351" s="74"/>
      <c r="CA3351" s="74"/>
      <c r="CF3351" s="79"/>
      <c r="CL3351" s="79"/>
    </row>
    <row r="3352" spans="30:90">
      <c r="AD3352" s="73"/>
      <c r="AE3352" s="74"/>
      <c r="AF3352" s="74"/>
      <c r="BX3352" s="73"/>
      <c r="BY3352" s="74"/>
      <c r="BZ3352" s="74"/>
      <c r="CA3352" s="74"/>
      <c r="CF3352" s="79"/>
      <c r="CL3352" s="79"/>
    </row>
    <row r="3353" spans="30:90">
      <c r="AD3353" s="73"/>
      <c r="AE3353" s="74"/>
      <c r="AF3353" s="74"/>
      <c r="BX3353" s="73"/>
      <c r="BY3353" s="74"/>
      <c r="BZ3353" s="74"/>
      <c r="CA3353" s="74"/>
      <c r="CF3353" s="79"/>
      <c r="CL3353" s="79"/>
    </row>
    <row r="3354" spans="30:90">
      <c r="AD3354" s="73"/>
      <c r="AE3354" s="74"/>
      <c r="AF3354" s="74"/>
      <c r="BX3354" s="73"/>
      <c r="BY3354" s="74"/>
      <c r="BZ3354" s="74"/>
      <c r="CA3354" s="74"/>
      <c r="CF3354" s="79"/>
      <c r="CL3354" s="79"/>
    </row>
    <row r="3355" spans="30:90">
      <c r="AD3355" s="73"/>
      <c r="AE3355" s="74"/>
      <c r="AF3355" s="74"/>
      <c r="BX3355" s="73"/>
      <c r="BY3355" s="74"/>
      <c r="BZ3355" s="74"/>
      <c r="CA3355" s="74"/>
      <c r="CF3355" s="79"/>
      <c r="CL3355" s="79"/>
    </row>
    <row r="3356" spans="30:90">
      <c r="AD3356" s="73"/>
      <c r="AE3356" s="74"/>
      <c r="AF3356" s="74"/>
      <c r="BX3356" s="73"/>
      <c r="BY3356" s="74"/>
      <c r="BZ3356" s="74"/>
      <c r="CA3356" s="74"/>
      <c r="CF3356" s="79"/>
      <c r="CL3356" s="79"/>
    </row>
    <row r="3357" spans="30:90">
      <c r="AD3357" s="73"/>
      <c r="AE3357" s="74"/>
      <c r="AF3357" s="74"/>
      <c r="BX3357" s="73"/>
      <c r="BY3357" s="74"/>
      <c r="BZ3357" s="74"/>
      <c r="CA3357" s="74"/>
      <c r="CF3357" s="79"/>
      <c r="CL3357" s="79"/>
    </row>
    <row r="3358" spans="30:90">
      <c r="AD3358" s="73"/>
      <c r="AE3358" s="74"/>
      <c r="AF3358" s="74"/>
      <c r="BX3358" s="73"/>
      <c r="BY3358" s="74"/>
      <c r="BZ3358" s="74"/>
      <c r="CA3358" s="74"/>
      <c r="CF3358" s="79"/>
      <c r="CL3358" s="79"/>
    </row>
    <row r="3359" spans="30:90">
      <c r="AD3359" s="73"/>
      <c r="AE3359" s="74"/>
      <c r="AF3359" s="74"/>
      <c r="BX3359" s="73"/>
      <c r="BY3359" s="74"/>
      <c r="BZ3359" s="74"/>
      <c r="CA3359" s="74"/>
      <c r="CF3359" s="79"/>
      <c r="CL3359" s="79"/>
    </row>
    <row r="3360" spans="30:90">
      <c r="AD3360" s="73"/>
      <c r="AE3360" s="74"/>
      <c r="AF3360" s="74"/>
      <c r="BX3360" s="73"/>
      <c r="BY3360" s="74"/>
      <c r="BZ3360" s="74"/>
      <c r="CA3360" s="74"/>
      <c r="CF3360" s="79"/>
      <c r="CL3360" s="79"/>
    </row>
    <row r="3361" spans="30:90">
      <c r="AD3361" s="73"/>
      <c r="AE3361" s="74"/>
      <c r="AF3361" s="74"/>
      <c r="BX3361" s="73"/>
      <c r="BY3361" s="74"/>
      <c r="BZ3361" s="74"/>
      <c r="CA3361" s="74"/>
      <c r="CF3361" s="79"/>
      <c r="CL3361" s="79"/>
    </row>
    <row r="3362" spans="30:90">
      <c r="AD3362" s="73"/>
      <c r="AE3362" s="74"/>
      <c r="AF3362" s="74"/>
      <c r="BX3362" s="73"/>
      <c r="BY3362" s="74"/>
      <c r="BZ3362" s="74"/>
      <c r="CA3362" s="74"/>
      <c r="CF3362" s="79"/>
      <c r="CL3362" s="79"/>
    </row>
    <row r="3363" spans="30:90">
      <c r="AD3363" s="73"/>
      <c r="AE3363" s="74"/>
      <c r="AF3363" s="74"/>
      <c r="BX3363" s="73"/>
      <c r="BY3363" s="74"/>
      <c r="BZ3363" s="74"/>
      <c r="CA3363" s="74"/>
      <c r="CF3363" s="79"/>
      <c r="CL3363" s="79"/>
    </row>
    <row r="3364" spans="30:90">
      <c r="AD3364" s="73"/>
      <c r="AE3364" s="74"/>
      <c r="AF3364" s="74"/>
      <c r="BX3364" s="73"/>
      <c r="BY3364" s="74"/>
      <c r="BZ3364" s="74"/>
      <c r="CA3364" s="74"/>
      <c r="CF3364" s="79"/>
      <c r="CL3364" s="79"/>
    </row>
    <row r="3365" spans="30:90">
      <c r="AD3365" s="73"/>
      <c r="AE3365" s="74"/>
      <c r="AF3365" s="74"/>
      <c r="BX3365" s="73"/>
      <c r="BY3365" s="74"/>
      <c r="BZ3365" s="74"/>
      <c r="CA3365" s="74"/>
      <c r="CF3365" s="79"/>
      <c r="CL3365" s="79"/>
    </row>
    <row r="3366" spans="30:90">
      <c r="AD3366" s="73"/>
      <c r="AE3366" s="74"/>
      <c r="AF3366" s="74"/>
      <c r="BX3366" s="73"/>
      <c r="BY3366" s="74"/>
      <c r="BZ3366" s="74"/>
      <c r="CA3366" s="74"/>
      <c r="CF3366" s="79"/>
      <c r="CL3366" s="79"/>
    </row>
    <row r="3367" spans="30:90">
      <c r="AD3367" s="73"/>
      <c r="AE3367" s="74"/>
      <c r="AF3367" s="74"/>
      <c r="BX3367" s="73"/>
      <c r="BY3367" s="74"/>
      <c r="BZ3367" s="74"/>
      <c r="CA3367" s="74"/>
      <c r="CF3367" s="79"/>
      <c r="CL3367" s="79"/>
    </row>
    <row r="3368" spans="30:90">
      <c r="AD3368" s="73"/>
      <c r="AE3368" s="74"/>
      <c r="AF3368" s="74"/>
      <c r="BX3368" s="73"/>
      <c r="BY3368" s="74"/>
      <c r="BZ3368" s="74"/>
      <c r="CA3368" s="74"/>
      <c r="CF3368" s="79"/>
      <c r="CL3368" s="79"/>
    </row>
    <row r="3369" spans="30:90">
      <c r="AD3369" s="73"/>
      <c r="AE3369" s="74"/>
      <c r="AF3369" s="74"/>
      <c r="BX3369" s="73"/>
      <c r="BY3369" s="74"/>
      <c r="BZ3369" s="74"/>
      <c r="CA3369" s="74"/>
      <c r="CF3369" s="79"/>
      <c r="CL3369" s="79"/>
    </row>
    <row r="3370" spans="30:90">
      <c r="AD3370" s="73"/>
      <c r="AE3370" s="74"/>
      <c r="AF3370" s="74"/>
      <c r="BX3370" s="73"/>
      <c r="BY3370" s="74"/>
      <c r="BZ3370" s="74"/>
      <c r="CA3370" s="74"/>
      <c r="CF3370" s="79"/>
      <c r="CL3370" s="79"/>
    </row>
    <row r="3371" spans="30:90">
      <c r="AD3371" s="73"/>
      <c r="AE3371" s="74"/>
      <c r="AF3371" s="74"/>
      <c r="BX3371" s="73"/>
      <c r="BY3371" s="74"/>
      <c r="BZ3371" s="74"/>
      <c r="CA3371" s="74"/>
      <c r="CF3371" s="79"/>
      <c r="CL3371" s="79"/>
    </row>
    <row r="3372" spans="30:90">
      <c r="AD3372" s="73"/>
      <c r="AE3372" s="74"/>
      <c r="AF3372" s="74"/>
      <c r="BX3372" s="73"/>
      <c r="BY3372" s="74"/>
      <c r="BZ3372" s="74"/>
      <c r="CA3372" s="74"/>
      <c r="CF3372" s="79"/>
      <c r="CL3372" s="79"/>
    </row>
    <row r="3373" spans="30:90">
      <c r="AD3373" s="73"/>
      <c r="AE3373" s="74"/>
      <c r="AF3373" s="74"/>
      <c r="BX3373" s="73"/>
      <c r="BY3373" s="74"/>
      <c r="BZ3373" s="74"/>
      <c r="CA3373" s="74"/>
      <c r="CF3373" s="79"/>
      <c r="CL3373" s="79"/>
    </row>
    <row r="3374" spans="30:90">
      <c r="AD3374" s="73"/>
      <c r="AE3374" s="74"/>
      <c r="AF3374" s="74"/>
      <c r="BX3374" s="73"/>
      <c r="BY3374" s="74"/>
      <c r="BZ3374" s="74"/>
      <c r="CA3374" s="74"/>
      <c r="CF3374" s="79"/>
      <c r="CL3374" s="79"/>
    </row>
    <row r="3375" spans="30:90">
      <c r="AD3375" s="73"/>
      <c r="AE3375" s="74"/>
      <c r="AF3375" s="74"/>
      <c r="BX3375" s="73"/>
      <c r="BY3375" s="74"/>
      <c r="BZ3375" s="74"/>
      <c r="CA3375" s="74"/>
      <c r="CF3375" s="79"/>
      <c r="CL3375" s="79"/>
    </row>
    <row r="3376" spans="30:90">
      <c r="AD3376" s="73"/>
      <c r="AE3376" s="74"/>
      <c r="AF3376" s="74"/>
      <c r="BX3376" s="73"/>
      <c r="BY3376" s="74"/>
      <c r="BZ3376" s="74"/>
      <c r="CA3376" s="74"/>
      <c r="CF3376" s="79"/>
      <c r="CL3376" s="79"/>
    </row>
    <row r="3377" spans="30:90">
      <c r="AD3377" s="73"/>
      <c r="AE3377" s="74"/>
      <c r="AF3377" s="74"/>
      <c r="BX3377" s="73"/>
      <c r="BY3377" s="74"/>
      <c r="BZ3377" s="74"/>
      <c r="CA3377" s="74"/>
      <c r="CF3377" s="79"/>
      <c r="CL3377" s="79"/>
    </row>
    <row r="3378" spans="30:90">
      <c r="AD3378" s="73"/>
      <c r="AE3378" s="74"/>
      <c r="AF3378" s="74"/>
      <c r="BX3378" s="73"/>
      <c r="BY3378" s="74"/>
      <c r="BZ3378" s="74"/>
      <c r="CA3378" s="74"/>
      <c r="CF3378" s="79"/>
      <c r="CL3378" s="79"/>
    </row>
    <row r="3379" spans="30:90">
      <c r="AD3379" s="73"/>
      <c r="AE3379" s="74"/>
      <c r="AF3379" s="74"/>
      <c r="BX3379" s="73"/>
      <c r="BY3379" s="74"/>
      <c r="BZ3379" s="74"/>
      <c r="CA3379" s="74"/>
      <c r="CF3379" s="79"/>
      <c r="CL3379" s="79"/>
    </row>
    <row r="3380" spans="30:90">
      <c r="AD3380" s="73"/>
      <c r="AE3380" s="74"/>
      <c r="AF3380" s="74"/>
      <c r="BX3380" s="73"/>
      <c r="BY3380" s="74"/>
      <c r="BZ3380" s="74"/>
      <c r="CA3380" s="74"/>
      <c r="CF3380" s="79"/>
      <c r="CL3380" s="79"/>
    </row>
    <row r="3381" spans="30:90">
      <c r="AD3381" s="73"/>
      <c r="AE3381" s="74"/>
      <c r="AF3381" s="74"/>
      <c r="BX3381" s="73"/>
      <c r="BY3381" s="74"/>
      <c r="BZ3381" s="74"/>
      <c r="CA3381" s="74"/>
      <c r="CF3381" s="79"/>
      <c r="CL3381" s="79"/>
    </row>
    <row r="3382" spans="30:90">
      <c r="AD3382" s="73"/>
      <c r="AE3382" s="74"/>
      <c r="AF3382" s="74"/>
      <c r="BX3382" s="73"/>
      <c r="BY3382" s="74"/>
      <c r="BZ3382" s="74"/>
      <c r="CA3382" s="74"/>
      <c r="CF3382" s="79"/>
      <c r="CL3382" s="79"/>
    </row>
    <row r="3383" spans="30:90">
      <c r="AD3383" s="73"/>
      <c r="AE3383" s="74"/>
      <c r="AF3383" s="74"/>
      <c r="BX3383" s="73"/>
      <c r="BY3383" s="74"/>
      <c r="BZ3383" s="74"/>
      <c r="CA3383" s="74"/>
      <c r="CF3383" s="79"/>
      <c r="CL3383" s="79"/>
    </row>
    <row r="3384" spans="30:90">
      <c r="AD3384" s="73"/>
      <c r="AE3384" s="74"/>
      <c r="AF3384" s="74"/>
      <c r="BX3384" s="73"/>
      <c r="BY3384" s="74"/>
      <c r="BZ3384" s="74"/>
      <c r="CA3384" s="74"/>
      <c r="CF3384" s="79"/>
      <c r="CL3384" s="79"/>
    </row>
    <row r="3385" spans="30:90">
      <c r="AD3385" s="73"/>
      <c r="AE3385" s="74"/>
      <c r="AF3385" s="74"/>
      <c r="BX3385" s="73"/>
      <c r="BY3385" s="74"/>
      <c r="BZ3385" s="74"/>
      <c r="CA3385" s="74"/>
      <c r="CF3385" s="79"/>
      <c r="CL3385" s="79"/>
    </row>
    <row r="3386" spans="30:90">
      <c r="AD3386" s="73"/>
      <c r="AE3386" s="74"/>
      <c r="AF3386" s="74"/>
      <c r="BX3386" s="73"/>
      <c r="BY3386" s="74"/>
      <c r="BZ3386" s="74"/>
      <c r="CA3386" s="74"/>
      <c r="CF3386" s="79"/>
      <c r="CL3386" s="79"/>
    </row>
    <row r="3387" spans="30:90">
      <c r="AD3387" s="73"/>
      <c r="AE3387" s="74"/>
      <c r="AF3387" s="74"/>
      <c r="BX3387" s="73"/>
      <c r="BY3387" s="74"/>
      <c r="BZ3387" s="74"/>
      <c r="CA3387" s="74"/>
      <c r="CF3387" s="79"/>
      <c r="CL3387" s="79"/>
    </row>
    <row r="3388" spans="30:90">
      <c r="AD3388" s="73"/>
      <c r="AE3388" s="74"/>
      <c r="AF3388" s="74"/>
      <c r="BX3388" s="73"/>
      <c r="BY3388" s="74"/>
      <c r="BZ3388" s="74"/>
      <c r="CA3388" s="74"/>
      <c r="CF3388" s="79"/>
      <c r="CL3388" s="79"/>
    </row>
    <row r="3389" spans="30:90">
      <c r="AD3389" s="73"/>
      <c r="AE3389" s="74"/>
      <c r="AF3389" s="74"/>
      <c r="BX3389" s="73"/>
      <c r="BY3389" s="74"/>
      <c r="BZ3389" s="74"/>
      <c r="CA3389" s="74"/>
      <c r="CF3389" s="79"/>
      <c r="CL3389" s="79"/>
    </row>
    <row r="3390" spans="30:90">
      <c r="AD3390" s="73"/>
      <c r="AE3390" s="74"/>
      <c r="AF3390" s="74"/>
      <c r="BX3390" s="73"/>
      <c r="BY3390" s="74"/>
      <c r="BZ3390" s="74"/>
      <c r="CA3390" s="74"/>
      <c r="CF3390" s="79"/>
      <c r="CL3390" s="79"/>
    </row>
    <row r="3391" spans="30:90">
      <c r="AD3391" s="73"/>
      <c r="AE3391" s="74"/>
      <c r="AF3391" s="74"/>
      <c r="BX3391" s="73"/>
      <c r="BY3391" s="74"/>
      <c r="BZ3391" s="74"/>
      <c r="CA3391" s="74"/>
      <c r="CF3391" s="79"/>
      <c r="CL3391" s="79"/>
    </row>
    <row r="3392" spans="30:90">
      <c r="AD3392" s="73"/>
      <c r="AE3392" s="74"/>
      <c r="AF3392" s="74"/>
      <c r="BX3392" s="73"/>
      <c r="BY3392" s="74"/>
      <c r="BZ3392" s="74"/>
      <c r="CA3392" s="74"/>
      <c r="CF3392" s="79"/>
      <c r="CL3392" s="79"/>
    </row>
    <row r="3393" spans="30:90">
      <c r="AD3393" s="73"/>
      <c r="AE3393" s="74"/>
      <c r="AF3393" s="74"/>
      <c r="BX3393" s="73"/>
      <c r="BY3393" s="74"/>
      <c r="BZ3393" s="74"/>
      <c r="CA3393" s="74"/>
      <c r="CF3393" s="79"/>
      <c r="CL3393" s="79"/>
    </row>
    <row r="3394" spans="30:90">
      <c r="AD3394" s="73"/>
      <c r="AE3394" s="74"/>
      <c r="AF3394" s="74"/>
      <c r="BX3394" s="73"/>
      <c r="BY3394" s="74"/>
      <c r="BZ3394" s="74"/>
      <c r="CA3394" s="74"/>
      <c r="CF3394" s="79"/>
      <c r="CL3394" s="79"/>
    </row>
    <row r="3395" spans="30:90">
      <c r="AD3395" s="73"/>
      <c r="AE3395" s="74"/>
      <c r="AF3395" s="74"/>
      <c r="BX3395" s="73"/>
      <c r="BY3395" s="74"/>
      <c r="BZ3395" s="74"/>
      <c r="CA3395" s="74"/>
      <c r="CF3395" s="79"/>
      <c r="CL3395" s="79"/>
    </row>
    <row r="3396" spans="30:90">
      <c r="AD3396" s="73"/>
      <c r="AE3396" s="74"/>
      <c r="AF3396" s="74"/>
      <c r="BX3396" s="73"/>
      <c r="BY3396" s="74"/>
      <c r="BZ3396" s="74"/>
      <c r="CA3396" s="74"/>
      <c r="CF3396" s="79"/>
      <c r="CL3396" s="79"/>
    </row>
    <row r="3397" spans="30:90">
      <c r="AD3397" s="73"/>
      <c r="AE3397" s="74"/>
      <c r="AF3397" s="74"/>
      <c r="BX3397" s="73"/>
      <c r="BY3397" s="74"/>
      <c r="BZ3397" s="74"/>
      <c r="CA3397" s="74"/>
      <c r="CF3397" s="79"/>
      <c r="CL3397" s="79"/>
    </row>
    <row r="3398" spans="30:90">
      <c r="AD3398" s="73"/>
      <c r="AE3398" s="74"/>
      <c r="AF3398" s="74"/>
      <c r="BX3398" s="73"/>
      <c r="BY3398" s="74"/>
      <c r="BZ3398" s="74"/>
      <c r="CA3398" s="74"/>
      <c r="CF3398" s="79"/>
      <c r="CL3398" s="79"/>
    </row>
    <row r="3399" spans="30:90">
      <c r="AD3399" s="73"/>
      <c r="AE3399" s="74"/>
      <c r="AF3399" s="74"/>
      <c r="BX3399" s="73"/>
      <c r="BY3399" s="74"/>
      <c r="BZ3399" s="74"/>
      <c r="CA3399" s="74"/>
      <c r="CF3399" s="79"/>
      <c r="CL3399" s="79"/>
    </row>
    <row r="3400" spans="30:90">
      <c r="AD3400" s="73"/>
      <c r="AE3400" s="74"/>
      <c r="AF3400" s="74"/>
      <c r="BX3400" s="73"/>
      <c r="BY3400" s="74"/>
      <c r="BZ3400" s="74"/>
      <c r="CA3400" s="74"/>
      <c r="CF3400" s="79"/>
      <c r="CL3400" s="79"/>
    </row>
    <row r="3401" spans="30:90">
      <c r="AD3401" s="73"/>
      <c r="AE3401" s="74"/>
      <c r="AF3401" s="74"/>
      <c r="BX3401" s="73"/>
      <c r="BY3401" s="74"/>
      <c r="BZ3401" s="74"/>
      <c r="CA3401" s="74"/>
      <c r="CF3401" s="79"/>
      <c r="CL3401" s="79"/>
    </row>
    <row r="3402" spans="30:90">
      <c r="AD3402" s="73"/>
      <c r="AE3402" s="74"/>
      <c r="AF3402" s="74"/>
      <c r="BX3402" s="73"/>
      <c r="BY3402" s="74"/>
      <c r="BZ3402" s="74"/>
      <c r="CA3402" s="74"/>
      <c r="CF3402" s="79"/>
      <c r="CL3402" s="79"/>
    </row>
    <row r="3403" spans="30:90">
      <c r="AD3403" s="73"/>
      <c r="AE3403" s="74"/>
      <c r="AF3403" s="74"/>
      <c r="BX3403" s="73"/>
      <c r="BY3403" s="74"/>
      <c r="BZ3403" s="74"/>
      <c r="CA3403" s="74"/>
      <c r="CF3403" s="79"/>
      <c r="CL3403" s="79"/>
    </row>
    <row r="3404" spans="30:90">
      <c r="AD3404" s="73"/>
      <c r="AE3404" s="74"/>
      <c r="AF3404" s="74"/>
      <c r="BX3404" s="73"/>
      <c r="BY3404" s="74"/>
      <c r="BZ3404" s="74"/>
      <c r="CA3404" s="74"/>
      <c r="CF3404" s="79"/>
      <c r="CL3404" s="79"/>
    </row>
    <row r="3405" spans="30:90">
      <c r="AD3405" s="73"/>
      <c r="AE3405" s="74"/>
      <c r="AF3405" s="74"/>
      <c r="BX3405" s="73"/>
      <c r="BY3405" s="74"/>
      <c r="BZ3405" s="74"/>
      <c r="CA3405" s="74"/>
      <c r="CF3405" s="79"/>
      <c r="CL3405" s="79"/>
    </row>
    <row r="3406" spans="30:90">
      <c r="AD3406" s="73"/>
      <c r="AE3406" s="74"/>
      <c r="AF3406" s="74"/>
      <c r="BX3406" s="73"/>
      <c r="BY3406" s="74"/>
      <c r="BZ3406" s="74"/>
      <c r="CA3406" s="74"/>
      <c r="CF3406" s="79"/>
      <c r="CL3406" s="79"/>
    </row>
    <row r="3407" spans="30:90">
      <c r="AD3407" s="73"/>
      <c r="AE3407" s="74"/>
      <c r="AF3407" s="74"/>
      <c r="BX3407" s="73"/>
      <c r="BY3407" s="74"/>
      <c r="BZ3407" s="74"/>
      <c r="CA3407" s="74"/>
      <c r="CF3407" s="79"/>
      <c r="CL3407" s="79"/>
    </row>
    <row r="3408" spans="30:90">
      <c r="AD3408" s="73"/>
      <c r="AE3408" s="74"/>
      <c r="AF3408" s="74"/>
      <c r="BX3408" s="73"/>
      <c r="BY3408" s="74"/>
      <c r="BZ3408" s="74"/>
      <c r="CA3408" s="74"/>
      <c r="CF3408" s="79"/>
      <c r="CL3408" s="79"/>
    </row>
    <row r="3409" spans="30:90">
      <c r="AD3409" s="73"/>
      <c r="AE3409" s="74"/>
      <c r="AF3409" s="74"/>
      <c r="BX3409" s="73"/>
      <c r="BY3409" s="74"/>
      <c r="BZ3409" s="74"/>
      <c r="CA3409" s="74"/>
      <c r="CF3409" s="79"/>
      <c r="CL3409" s="79"/>
    </row>
    <row r="3410" spans="30:90">
      <c r="AD3410" s="73"/>
      <c r="AE3410" s="74"/>
      <c r="AF3410" s="74"/>
      <c r="BX3410" s="73"/>
      <c r="BY3410" s="74"/>
      <c r="BZ3410" s="74"/>
      <c r="CA3410" s="74"/>
      <c r="CF3410" s="79"/>
      <c r="CL3410" s="79"/>
    </row>
    <row r="3411" spans="30:90">
      <c r="AD3411" s="73"/>
      <c r="AE3411" s="74"/>
      <c r="AF3411" s="74"/>
      <c r="BX3411" s="73"/>
      <c r="BY3411" s="74"/>
      <c r="BZ3411" s="74"/>
      <c r="CA3411" s="74"/>
      <c r="CF3411" s="79"/>
      <c r="CL3411" s="79"/>
    </row>
    <row r="3412" spans="30:90">
      <c r="AD3412" s="73"/>
      <c r="AE3412" s="74"/>
      <c r="AF3412" s="74"/>
      <c r="BX3412" s="73"/>
      <c r="BY3412" s="74"/>
      <c r="BZ3412" s="74"/>
      <c r="CA3412" s="74"/>
      <c r="CF3412" s="79"/>
      <c r="CL3412" s="79"/>
    </row>
    <row r="3413" spans="30:90">
      <c r="AD3413" s="73"/>
      <c r="AE3413" s="74"/>
      <c r="AF3413" s="74"/>
      <c r="BX3413" s="73"/>
      <c r="BY3413" s="74"/>
      <c r="BZ3413" s="74"/>
      <c r="CA3413" s="74"/>
      <c r="CF3413" s="79"/>
      <c r="CL3413" s="79"/>
    </row>
    <row r="3414" spans="30:90">
      <c r="AD3414" s="73"/>
      <c r="AE3414" s="74"/>
      <c r="AF3414" s="74"/>
      <c r="BX3414" s="73"/>
      <c r="BY3414" s="74"/>
      <c r="BZ3414" s="74"/>
      <c r="CA3414" s="74"/>
      <c r="CF3414" s="79"/>
      <c r="CL3414" s="79"/>
    </row>
    <row r="3415" spans="30:90">
      <c r="AD3415" s="73"/>
      <c r="AE3415" s="74"/>
      <c r="AF3415" s="74"/>
      <c r="BX3415" s="73"/>
      <c r="BY3415" s="74"/>
      <c r="BZ3415" s="74"/>
      <c r="CA3415" s="74"/>
      <c r="CF3415" s="79"/>
      <c r="CL3415" s="79"/>
    </row>
    <row r="3416" spans="30:90">
      <c r="AD3416" s="73"/>
      <c r="AE3416" s="74"/>
      <c r="AF3416" s="74"/>
      <c r="BX3416" s="73"/>
      <c r="BY3416" s="74"/>
      <c r="BZ3416" s="74"/>
      <c r="CA3416" s="74"/>
      <c r="CF3416" s="79"/>
      <c r="CL3416" s="79"/>
    </row>
    <row r="3417" spans="30:90">
      <c r="AD3417" s="73"/>
      <c r="AE3417" s="74"/>
      <c r="AF3417" s="74"/>
      <c r="BX3417" s="73"/>
      <c r="BY3417" s="74"/>
      <c r="BZ3417" s="74"/>
      <c r="CA3417" s="74"/>
      <c r="CF3417" s="79"/>
      <c r="CL3417" s="79"/>
    </row>
    <row r="3418" spans="30:90">
      <c r="AD3418" s="73"/>
      <c r="AE3418" s="74"/>
      <c r="AF3418" s="74"/>
      <c r="BX3418" s="73"/>
      <c r="BY3418" s="74"/>
      <c r="BZ3418" s="74"/>
      <c r="CA3418" s="74"/>
      <c r="CF3418" s="79"/>
      <c r="CL3418" s="79"/>
    </row>
    <row r="3419" spans="30:90">
      <c r="AD3419" s="73"/>
      <c r="AE3419" s="74"/>
      <c r="AF3419" s="74"/>
      <c r="BX3419" s="73"/>
      <c r="BY3419" s="74"/>
      <c r="BZ3419" s="74"/>
      <c r="CA3419" s="74"/>
      <c r="CF3419" s="79"/>
      <c r="CL3419" s="79"/>
    </row>
    <row r="3420" spans="30:90">
      <c r="AD3420" s="73"/>
      <c r="AE3420" s="74"/>
      <c r="AF3420" s="74"/>
      <c r="BX3420" s="73"/>
      <c r="BY3420" s="74"/>
      <c r="BZ3420" s="74"/>
      <c r="CA3420" s="74"/>
      <c r="CF3420" s="79"/>
      <c r="CL3420" s="79"/>
    </row>
    <row r="3421" spans="30:90">
      <c r="AD3421" s="73"/>
      <c r="AE3421" s="74"/>
      <c r="AF3421" s="74"/>
      <c r="BX3421" s="73"/>
      <c r="BY3421" s="74"/>
      <c r="BZ3421" s="74"/>
      <c r="CA3421" s="74"/>
      <c r="CF3421" s="79"/>
      <c r="CL3421" s="79"/>
    </row>
    <row r="3422" spans="30:90">
      <c r="AD3422" s="73"/>
      <c r="AE3422" s="74"/>
      <c r="AF3422" s="74"/>
      <c r="BX3422" s="73"/>
      <c r="BY3422" s="74"/>
      <c r="BZ3422" s="74"/>
      <c r="CA3422" s="74"/>
      <c r="CF3422" s="79"/>
      <c r="CL3422" s="79"/>
    </row>
    <row r="3423" spans="30:90">
      <c r="AD3423" s="73"/>
      <c r="AE3423" s="74"/>
      <c r="AF3423" s="74"/>
      <c r="BX3423" s="73"/>
      <c r="BY3423" s="74"/>
      <c r="BZ3423" s="74"/>
      <c r="CA3423" s="74"/>
      <c r="CF3423" s="79"/>
      <c r="CL3423" s="79"/>
    </row>
    <row r="3424" spans="30:90">
      <c r="AD3424" s="73"/>
      <c r="AE3424" s="74"/>
      <c r="AF3424" s="74"/>
      <c r="BX3424" s="73"/>
      <c r="BY3424" s="74"/>
      <c r="BZ3424" s="74"/>
      <c r="CA3424" s="74"/>
      <c r="CF3424" s="79"/>
      <c r="CL3424" s="79"/>
    </row>
    <row r="3425" spans="30:90">
      <c r="AD3425" s="73"/>
      <c r="AE3425" s="74"/>
      <c r="AF3425" s="74"/>
      <c r="BX3425" s="73"/>
      <c r="BY3425" s="74"/>
      <c r="BZ3425" s="74"/>
      <c r="CA3425" s="74"/>
      <c r="CF3425" s="79"/>
      <c r="CL3425" s="79"/>
    </row>
    <row r="3426" spans="30:90">
      <c r="AD3426" s="73"/>
      <c r="AE3426" s="74"/>
      <c r="AF3426" s="74"/>
      <c r="BX3426" s="73"/>
      <c r="BY3426" s="74"/>
      <c r="BZ3426" s="74"/>
      <c r="CA3426" s="74"/>
      <c r="CF3426" s="79"/>
      <c r="CL3426" s="79"/>
    </row>
    <row r="3427" spans="30:90">
      <c r="AD3427" s="73"/>
      <c r="AE3427" s="74"/>
      <c r="AF3427" s="74"/>
      <c r="BX3427" s="73"/>
      <c r="BY3427" s="74"/>
      <c r="BZ3427" s="74"/>
      <c r="CA3427" s="74"/>
      <c r="CF3427" s="79"/>
      <c r="CL3427" s="79"/>
    </row>
    <row r="3428" spans="30:90">
      <c r="AD3428" s="73"/>
      <c r="AE3428" s="74"/>
      <c r="AF3428" s="74"/>
      <c r="BX3428" s="73"/>
      <c r="BY3428" s="74"/>
      <c r="BZ3428" s="74"/>
      <c r="CA3428" s="74"/>
      <c r="CF3428" s="79"/>
      <c r="CL3428" s="79"/>
    </row>
    <row r="3429" spans="30:90">
      <c r="AD3429" s="73"/>
      <c r="AE3429" s="74"/>
      <c r="AF3429" s="74"/>
      <c r="BX3429" s="73"/>
      <c r="BY3429" s="74"/>
      <c r="BZ3429" s="74"/>
      <c r="CA3429" s="74"/>
      <c r="CF3429" s="79"/>
      <c r="CL3429" s="79"/>
    </row>
    <row r="3430" spans="30:90">
      <c r="AD3430" s="73"/>
      <c r="AE3430" s="74"/>
      <c r="AF3430" s="74"/>
      <c r="BX3430" s="73"/>
      <c r="BY3430" s="74"/>
      <c r="BZ3430" s="74"/>
      <c r="CA3430" s="74"/>
      <c r="CF3430" s="79"/>
      <c r="CL3430" s="79"/>
    </row>
    <row r="3431" spans="30:90">
      <c r="AD3431" s="73"/>
      <c r="AE3431" s="74"/>
      <c r="AF3431" s="74"/>
      <c r="BX3431" s="73"/>
      <c r="BY3431" s="74"/>
      <c r="BZ3431" s="74"/>
      <c r="CA3431" s="74"/>
      <c r="CF3431" s="79"/>
      <c r="CL3431" s="79"/>
    </row>
    <row r="3432" spans="30:90">
      <c r="AD3432" s="73"/>
      <c r="AE3432" s="74"/>
      <c r="AF3432" s="74"/>
      <c r="BX3432" s="73"/>
      <c r="BY3432" s="74"/>
      <c r="BZ3432" s="74"/>
      <c r="CA3432" s="74"/>
      <c r="CF3432" s="79"/>
      <c r="CL3432" s="79"/>
    </row>
    <row r="3433" spans="30:90">
      <c r="AD3433" s="73"/>
      <c r="AE3433" s="74"/>
      <c r="AF3433" s="74"/>
      <c r="BX3433" s="73"/>
      <c r="BY3433" s="74"/>
      <c r="BZ3433" s="74"/>
      <c r="CA3433" s="74"/>
      <c r="CF3433" s="79"/>
      <c r="CL3433" s="79"/>
    </row>
    <row r="3434" spans="30:90">
      <c r="AD3434" s="73"/>
      <c r="AE3434" s="74"/>
      <c r="AF3434" s="74"/>
      <c r="BX3434" s="73"/>
      <c r="BY3434" s="74"/>
      <c r="BZ3434" s="74"/>
      <c r="CA3434" s="74"/>
      <c r="CF3434" s="79"/>
      <c r="CL3434" s="79"/>
    </row>
    <row r="3435" spans="30:90">
      <c r="AD3435" s="73"/>
      <c r="AE3435" s="74"/>
      <c r="AF3435" s="74"/>
      <c r="BX3435" s="73"/>
      <c r="BY3435" s="74"/>
      <c r="BZ3435" s="74"/>
      <c r="CA3435" s="74"/>
      <c r="CF3435" s="79"/>
      <c r="CL3435" s="79"/>
    </row>
    <row r="3436" spans="30:90">
      <c r="AD3436" s="73"/>
      <c r="AE3436" s="74"/>
      <c r="AF3436" s="74"/>
      <c r="BX3436" s="73"/>
      <c r="BY3436" s="74"/>
      <c r="BZ3436" s="74"/>
      <c r="CA3436" s="74"/>
      <c r="CF3436" s="79"/>
      <c r="CL3436" s="79"/>
    </row>
    <row r="3437" spans="30:90">
      <c r="AD3437" s="73"/>
      <c r="AE3437" s="74"/>
      <c r="AF3437" s="74"/>
      <c r="BX3437" s="73"/>
      <c r="BY3437" s="74"/>
      <c r="BZ3437" s="74"/>
      <c r="CA3437" s="74"/>
      <c r="CF3437" s="79"/>
      <c r="CL3437" s="79"/>
    </row>
    <row r="3438" spans="30:90">
      <c r="AD3438" s="73"/>
      <c r="AE3438" s="74"/>
      <c r="AF3438" s="74"/>
      <c r="BX3438" s="73"/>
      <c r="BY3438" s="74"/>
      <c r="BZ3438" s="74"/>
      <c r="CA3438" s="74"/>
      <c r="CF3438" s="79"/>
      <c r="CL3438" s="79"/>
    </row>
    <row r="3439" spans="30:90">
      <c r="AD3439" s="73"/>
      <c r="AE3439" s="74"/>
      <c r="AF3439" s="74"/>
      <c r="BX3439" s="73"/>
      <c r="BY3439" s="74"/>
      <c r="BZ3439" s="74"/>
      <c r="CA3439" s="74"/>
      <c r="CF3439" s="79"/>
      <c r="CL3439" s="79"/>
    </row>
    <row r="3440" spans="30:90">
      <c r="AD3440" s="73"/>
      <c r="AE3440" s="74"/>
      <c r="AF3440" s="74"/>
      <c r="BX3440" s="73"/>
      <c r="BY3440" s="74"/>
      <c r="BZ3440" s="74"/>
      <c r="CA3440" s="74"/>
      <c r="CF3440" s="79"/>
      <c r="CL3440" s="79"/>
    </row>
    <row r="3441" spans="30:90">
      <c r="AD3441" s="73"/>
      <c r="AE3441" s="74"/>
      <c r="AF3441" s="74"/>
      <c r="BX3441" s="73"/>
      <c r="BY3441" s="74"/>
      <c r="BZ3441" s="74"/>
      <c r="CA3441" s="74"/>
      <c r="CF3441" s="79"/>
      <c r="CL3441" s="79"/>
    </row>
    <row r="3442" spans="30:90">
      <c r="AD3442" s="73"/>
      <c r="AE3442" s="74"/>
      <c r="AF3442" s="74"/>
      <c r="BX3442" s="73"/>
      <c r="BY3442" s="74"/>
      <c r="BZ3442" s="74"/>
      <c r="CA3442" s="74"/>
      <c r="CF3442" s="79"/>
      <c r="CL3442" s="79"/>
    </row>
    <row r="3443" spans="30:90">
      <c r="AD3443" s="73"/>
      <c r="AE3443" s="74"/>
      <c r="AF3443" s="74"/>
      <c r="BX3443" s="73"/>
      <c r="BY3443" s="74"/>
      <c r="BZ3443" s="74"/>
      <c r="CA3443" s="74"/>
      <c r="CF3443" s="79"/>
      <c r="CL3443" s="79"/>
    </row>
    <row r="3444" spans="30:90">
      <c r="AD3444" s="73"/>
      <c r="AE3444" s="74"/>
      <c r="AF3444" s="74"/>
      <c r="BX3444" s="73"/>
      <c r="BY3444" s="74"/>
      <c r="BZ3444" s="74"/>
      <c r="CA3444" s="74"/>
      <c r="CF3444" s="79"/>
      <c r="CL3444" s="79"/>
    </row>
    <row r="3445" spans="30:90">
      <c r="AD3445" s="73"/>
      <c r="AE3445" s="74"/>
      <c r="AF3445" s="74"/>
      <c r="BX3445" s="73"/>
      <c r="BY3445" s="74"/>
      <c r="BZ3445" s="74"/>
      <c r="CA3445" s="74"/>
      <c r="CF3445" s="79"/>
      <c r="CL3445" s="79"/>
    </row>
    <row r="3446" spans="30:90">
      <c r="AD3446" s="73"/>
      <c r="AE3446" s="74"/>
      <c r="AF3446" s="74"/>
      <c r="BX3446" s="73"/>
      <c r="BY3446" s="74"/>
      <c r="BZ3446" s="74"/>
      <c r="CA3446" s="74"/>
      <c r="CF3446" s="79"/>
      <c r="CL3446" s="79"/>
    </row>
    <row r="3447" spans="30:90">
      <c r="AD3447" s="73"/>
      <c r="AE3447" s="74"/>
      <c r="AF3447" s="74"/>
      <c r="BX3447" s="73"/>
      <c r="BY3447" s="74"/>
      <c r="BZ3447" s="74"/>
      <c r="CA3447" s="74"/>
      <c r="CF3447" s="79"/>
      <c r="CL3447" s="79"/>
    </row>
    <row r="3448" spans="30:90">
      <c r="AD3448" s="73"/>
      <c r="AE3448" s="74"/>
      <c r="AF3448" s="74"/>
      <c r="BX3448" s="73"/>
      <c r="BY3448" s="74"/>
      <c r="BZ3448" s="74"/>
      <c r="CA3448" s="74"/>
      <c r="CF3448" s="79"/>
      <c r="CL3448" s="79"/>
    </row>
    <row r="3449" spans="30:90">
      <c r="AD3449" s="73"/>
      <c r="AE3449" s="74"/>
      <c r="AF3449" s="74"/>
      <c r="BX3449" s="73"/>
      <c r="BY3449" s="74"/>
      <c r="BZ3449" s="74"/>
      <c r="CA3449" s="74"/>
      <c r="CF3449" s="79"/>
      <c r="CL3449" s="79"/>
    </row>
    <row r="3450" spans="30:90">
      <c r="AD3450" s="73"/>
      <c r="AE3450" s="74"/>
      <c r="AF3450" s="74"/>
      <c r="BX3450" s="73"/>
      <c r="BY3450" s="74"/>
      <c r="BZ3450" s="74"/>
      <c r="CA3450" s="74"/>
      <c r="CF3450" s="79"/>
      <c r="CL3450" s="79"/>
    </row>
    <row r="3451" spans="30:90">
      <c r="AD3451" s="73"/>
      <c r="AE3451" s="74"/>
      <c r="AF3451" s="74"/>
      <c r="BX3451" s="73"/>
      <c r="BY3451" s="74"/>
      <c r="BZ3451" s="74"/>
      <c r="CA3451" s="74"/>
      <c r="CF3451" s="79"/>
      <c r="CL3451" s="79"/>
    </row>
    <row r="3452" spans="30:90">
      <c r="AD3452" s="73"/>
      <c r="AE3452" s="74"/>
      <c r="AF3452" s="74"/>
      <c r="BX3452" s="73"/>
      <c r="BY3452" s="74"/>
      <c r="BZ3452" s="74"/>
      <c r="CA3452" s="74"/>
      <c r="CF3452" s="79"/>
      <c r="CL3452" s="79"/>
    </row>
    <row r="3453" spans="30:90">
      <c r="AD3453" s="73"/>
      <c r="AE3453" s="74"/>
      <c r="AF3453" s="74"/>
      <c r="BX3453" s="73"/>
      <c r="BY3453" s="74"/>
      <c r="BZ3453" s="74"/>
      <c r="CA3453" s="74"/>
      <c r="CF3453" s="79"/>
      <c r="CL3453" s="79"/>
    </row>
    <row r="3454" spans="30:90">
      <c r="AD3454" s="73"/>
      <c r="AE3454" s="74"/>
      <c r="AF3454" s="74"/>
      <c r="BX3454" s="73"/>
      <c r="BY3454" s="74"/>
      <c r="BZ3454" s="74"/>
      <c r="CA3454" s="74"/>
      <c r="CF3454" s="79"/>
      <c r="CL3454" s="79"/>
    </row>
    <row r="3455" spans="30:90">
      <c r="AD3455" s="73"/>
      <c r="AE3455" s="74"/>
      <c r="AF3455" s="74"/>
      <c r="BX3455" s="73"/>
      <c r="BY3455" s="74"/>
      <c r="BZ3455" s="74"/>
      <c r="CA3455" s="74"/>
      <c r="CF3455" s="79"/>
      <c r="CL3455" s="79"/>
    </row>
    <row r="3456" spans="30:90">
      <c r="AD3456" s="73"/>
      <c r="AE3456" s="74"/>
      <c r="AF3456" s="74"/>
      <c r="BX3456" s="73"/>
      <c r="BY3456" s="74"/>
      <c r="BZ3456" s="74"/>
      <c r="CA3456" s="74"/>
      <c r="CF3456" s="79"/>
      <c r="CL3456" s="79"/>
    </row>
    <row r="3457" spans="30:90">
      <c r="AD3457" s="73"/>
      <c r="AE3457" s="74"/>
      <c r="AF3457" s="74"/>
      <c r="BX3457" s="73"/>
      <c r="BY3457" s="74"/>
      <c r="BZ3457" s="74"/>
      <c r="CA3457" s="74"/>
      <c r="CF3457" s="79"/>
      <c r="CL3457" s="79"/>
    </row>
    <row r="3458" spans="30:90">
      <c r="AD3458" s="73"/>
      <c r="AE3458" s="74"/>
      <c r="AF3458" s="74"/>
      <c r="BX3458" s="73"/>
      <c r="BY3458" s="74"/>
      <c r="BZ3458" s="74"/>
      <c r="CA3458" s="74"/>
      <c r="CF3458" s="79"/>
      <c r="CL3458" s="79"/>
    </row>
    <row r="3459" spans="30:90">
      <c r="AD3459" s="73"/>
      <c r="AE3459" s="74"/>
      <c r="AF3459" s="74"/>
      <c r="BX3459" s="73"/>
      <c r="BY3459" s="74"/>
      <c r="BZ3459" s="74"/>
      <c r="CA3459" s="74"/>
      <c r="CF3459" s="79"/>
      <c r="CL3459" s="79"/>
    </row>
    <row r="3460" spans="30:90">
      <c r="AD3460" s="73"/>
      <c r="AE3460" s="74"/>
      <c r="AF3460" s="74"/>
      <c r="BX3460" s="73"/>
      <c r="BY3460" s="74"/>
      <c r="BZ3460" s="74"/>
      <c r="CA3460" s="74"/>
      <c r="CF3460" s="79"/>
      <c r="CL3460" s="79"/>
    </row>
    <row r="3461" spans="30:90">
      <c r="AD3461" s="73"/>
      <c r="AE3461" s="74"/>
      <c r="AF3461" s="74"/>
      <c r="BX3461" s="73"/>
      <c r="BY3461" s="74"/>
      <c r="BZ3461" s="74"/>
      <c r="CA3461" s="74"/>
      <c r="CF3461" s="79"/>
      <c r="CL3461" s="79"/>
    </row>
    <row r="3462" spans="30:90">
      <c r="AD3462" s="73"/>
      <c r="AE3462" s="74"/>
      <c r="AF3462" s="74"/>
      <c r="BX3462" s="73"/>
      <c r="BY3462" s="74"/>
      <c r="BZ3462" s="74"/>
      <c r="CA3462" s="74"/>
      <c r="CF3462" s="79"/>
      <c r="CL3462" s="79"/>
    </row>
    <row r="3463" spans="30:90">
      <c r="AD3463" s="73"/>
      <c r="AE3463" s="74"/>
      <c r="AF3463" s="74"/>
      <c r="BX3463" s="73"/>
      <c r="BY3463" s="74"/>
      <c r="BZ3463" s="74"/>
      <c r="CA3463" s="74"/>
      <c r="CF3463" s="79"/>
      <c r="CL3463" s="79"/>
    </row>
    <row r="3464" spans="30:90">
      <c r="AD3464" s="73"/>
      <c r="AE3464" s="74"/>
      <c r="AF3464" s="74"/>
      <c r="BX3464" s="73"/>
      <c r="BY3464" s="74"/>
      <c r="BZ3464" s="74"/>
      <c r="CA3464" s="74"/>
      <c r="CF3464" s="79"/>
      <c r="CL3464" s="79"/>
    </row>
    <row r="3465" spans="30:90">
      <c r="AD3465" s="73"/>
      <c r="AE3465" s="74"/>
      <c r="AF3465" s="74"/>
      <c r="BX3465" s="73"/>
      <c r="BY3465" s="74"/>
      <c r="BZ3465" s="74"/>
      <c r="CA3465" s="74"/>
      <c r="CF3465" s="79"/>
      <c r="CL3465" s="79"/>
    </row>
    <row r="3466" spans="30:90">
      <c r="AD3466" s="73"/>
      <c r="AE3466" s="74"/>
      <c r="AF3466" s="74"/>
      <c r="BX3466" s="73"/>
      <c r="BY3466" s="74"/>
      <c r="BZ3466" s="74"/>
      <c r="CA3466" s="74"/>
      <c r="CF3466" s="79"/>
      <c r="CL3466" s="79"/>
    </row>
    <row r="3467" spans="30:90">
      <c r="AD3467" s="73"/>
      <c r="AE3467" s="74"/>
      <c r="AF3467" s="74"/>
      <c r="BX3467" s="73"/>
      <c r="BY3467" s="74"/>
      <c r="BZ3467" s="74"/>
      <c r="CA3467" s="74"/>
      <c r="CF3467" s="79"/>
      <c r="CL3467" s="79"/>
    </row>
    <row r="3468" spans="30:90">
      <c r="AD3468" s="73"/>
      <c r="AE3468" s="74"/>
      <c r="AF3468" s="74"/>
      <c r="BX3468" s="73"/>
      <c r="BY3468" s="74"/>
      <c r="BZ3468" s="74"/>
      <c r="CA3468" s="74"/>
      <c r="CF3468" s="79"/>
      <c r="CL3468" s="79"/>
    </row>
    <row r="3469" spans="30:90">
      <c r="AD3469" s="73"/>
      <c r="AE3469" s="74"/>
      <c r="AF3469" s="74"/>
      <c r="BX3469" s="73"/>
      <c r="BY3469" s="74"/>
      <c r="BZ3469" s="74"/>
      <c r="CA3469" s="74"/>
      <c r="CF3469" s="79"/>
      <c r="CL3469" s="79"/>
    </row>
    <row r="3470" spans="30:90">
      <c r="AD3470" s="73"/>
      <c r="AE3470" s="74"/>
      <c r="AF3470" s="74"/>
      <c r="BX3470" s="73"/>
      <c r="BY3470" s="74"/>
      <c r="BZ3470" s="74"/>
      <c r="CA3470" s="74"/>
      <c r="CF3470" s="79"/>
      <c r="CL3470" s="79"/>
    </row>
    <row r="3471" spans="30:90">
      <c r="AD3471" s="73"/>
      <c r="AE3471" s="74"/>
      <c r="AF3471" s="74"/>
      <c r="BX3471" s="73"/>
      <c r="BY3471" s="74"/>
      <c r="BZ3471" s="74"/>
      <c r="CA3471" s="74"/>
      <c r="CF3471" s="79"/>
      <c r="CL3471" s="79"/>
    </row>
    <row r="3472" spans="30:90">
      <c r="AD3472" s="73"/>
      <c r="AE3472" s="74"/>
      <c r="AF3472" s="74"/>
      <c r="BX3472" s="73"/>
      <c r="BY3472" s="74"/>
      <c r="BZ3472" s="74"/>
      <c r="CA3472" s="74"/>
      <c r="CF3472" s="79"/>
      <c r="CL3472" s="79"/>
    </row>
    <row r="3473" spans="30:90">
      <c r="AD3473" s="73"/>
      <c r="AE3473" s="74"/>
      <c r="AF3473" s="74"/>
      <c r="BX3473" s="73"/>
      <c r="BY3473" s="74"/>
      <c r="BZ3473" s="74"/>
      <c r="CA3473" s="74"/>
      <c r="CF3473" s="79"/>
      <c r="CL3473" s="79"/>
    </row>
    <row r="3474" spans="30:90">
      <c r="AD3474" s="73"/>
      <c r="AE3474" s="74"/>
      <c r="AF3474" s="74"/>
      <c r="BX3474" s="73"/>
      <c r="BY3474" s="74"/>
      <c r="BZ3474" s="74"/>
      <c r="CA3474" s="74"/>
      <c r="CF3474" s="79"/>
      <c r="CL3474" s="79"/>
    </row>
    <row r="3475" spans="30:90">
      <c r="AD3475" s="73"/>
      <c r="AE3475" s="74"/>
      <c r="AF3475" s="74"/>
      <c r="BX3475" s="73"/>
      <c r="BY3475" s="74"/>
      <c r="BZ3475" s="74"/>
      <c r="CA3475" s="74"/>
      <c r="CF3475" s="79"/>
      <c r="CL3475" s="79"/>
    </row>
    <row r="3476" spans="30:90">
      <c r="AD3476" s="73"/>
      <c r="AE3476" s="74"/>
      <c r="AF3476" s="74"/>
      <c r="BX3476" s="73"/>
      <c r="BY3476" s="74"/>
      <c r="BZ3476" s="74"/>
      <c r="CA3476" s="74"/>
      <c r="CF3476" s="79"/>
      <c r="CL3476" s="79"/>
    </row>
    <row r="3477" spans="30:90">
      <c r="AD3477" s="73"/>
      <c r="AE3477" s="74"/>
      <c r="AF3477" s="74"/>
      <c r="BX3477" s="73"/>
      <c r="BY3477" s="74"/>
      <c r="BZ3477" s="74"/>
      <c r="CA3477" s="74"/>
      <c r="CF3477" s="79"/>
      <c r="CL3477" s="79"/>
    </row>
    <row r="3478" spans="30:90">
      <c r="AD3478" s="73"/>
      <c r="AE3478" s="74"/>
      <c r="AF3478" s="74"/>
      <c r="BX3478" s="73"/>
      <c r="BY3478" s="74"/>
      <c r="BZ3478" s="74"/>
      <c r="CA3478" s="74"/>
      <c r="CF3478" s="79"/>
      <c r="CL3478" s="79"/>
    </row>
    <row r="3479" spans="30:90">
      <c r="AD3479" s="73"/>
      <c r="AE3479" s="74"/>
      <c r="AF3479" s="74"/>
      <c r="BX3479" s="73"/>
      <c r="BY3479" s="74"/>
      <c r="BZ3479" s="74"/>
      <c r="CA3479" s="74"/>
      <c r="CF3479" s="79"/>
      <c r="CL3479" s="79"/>
    </row>
    <row r="3480" spans="30:90">
      <c r="AD3480" s="73"/>
      <c r="AE3480" s="74"/>
      <c r="AF3480" s="74"/>
      <c r="BX3480" s="73"/>
      <c r="BY3480" s="74"/>
      <c r="BZ3480" s="74"/>
      <c r="CA3480" s="74"/>
      <c r="CF3480" s="79"/>
      <c r="CL3480" s="79"/>
    </row>
    <row r="3481" spans="30:90">
      <c r="AD3481" s="73"/>
      <c r="AE3481" s="74"/>
      <c r="AF3481" s="74"/>
      <c r="BX3481" s="73"/>
      <c r="BY3481" s="74"/>
      <c r="BZ3481" s="74"/>
      <c r="CA3481" s="74"/>
      <c r="CF3481" s="79"/>
      <c r="CL3481" s="79"/>
    </row>
    <row r="3482" spans="30:90">
      <c r="AD3482" s="73"/>
      <c r="AE3482" s="74"/>
      <c r="AF3482" s="74"/>
      <c r="BX3482" s="73"/>
      <c r="BY3482" s="74"/>
      <c r="BZ3482" s="74"/>
      <c r="CA3482" s="74"/>
      <c r="CF3482" s="79"/>
      <c r="CL3482" s="79"/>
    </row>
    <row r="3483" spans="30:90">
      <c r="AD3483" s="73"/>
      <c r="AE3483" s="74"/>
      <c r="AF3483" s="74"/>
      <c r="BX3483" s="73"/>
      <c r="BY3483" s="74"/>
      <c r="BZ3483" s="74"/>
      <c r="CA3483" s="74"/>
      <c r="CF3483" s="79"/>
      <c r="CL3483" s="79"/>
    </row>
    <row r="3484" spans="30:90">
      <c r="AD3484" s="73"/>
      <c r="AE3484" s="74"/>
      <c r="AF3484" s="74"/>
      <c r="BX3484" s="73"/>
      <c r="BY3484" s="74"/>
      <c r="BZ3484" s="74"/>
      <c r="CA3484" s="74"/>
      <c r="CF3484" s="79"/>
      <c r="CL3484" s="79"/>
    </row>
    <row r="3485" spans="30:90">
      <c r="AD3485" s="73"/>
      <c r="AE3485" s="74"/>
      <c r="AF3485" s="74"/>
      <c r="BX3485" s="73"/>
      <c r="BY3485" s="74"/>
      <c r="BZ3485" s="74"/>
      <c r="CA3485" s="74"/>
      <c r="CF3485" s="79"/>
      <c r="CL3485" s="79"/>
    </row>
    <row r="3486" spans="30:90">
      <c r="AD3486" s="73"/>
      <c r="AE3486" s="74"/>
      <c r="AF3486" s="74"/>
      <c r="BX3486" s="73"/>
      <c r="BY3486" s="74"/>
      <c r="BZ3486" s="74"/>
      <c r="CA3486" s="74"/>
      <c r="CF3486" s="79"/>
      <c r="CL3486" s="79"/>
    </row>
    <row r="3487" spans="30:90">
      <c r="AD3487" s="73"/>
      <c r="AE3487" s="74"/>
      <c r="AF3487" s="74"/>
      <c r="BX3487" s="73"/>
      <c r="BY3487" s="74"/>
      <c r="BZ3487" s="74"/>
      <c r="CA3487" s="74"/>
      <c r="CF3487" s="79"/>
      <c r="CL3487" s="79"/>
    </row>
    <row r="3488" spans="30:90">
      <c r="AD3488" s="73"/>
      <c r="AE3488" s="74"/>
      <c r="AF3488" s="74"/>
      <c r="BX3488" s="73"/>
      <c r="BY3488" s="74"/>
      <c r="BZ3488" s="74"/>
      <c r="CA3488" s="74"/>
      <c r="CF3488" s="79"/>
      <c r="CL3488" s="79"/>
    </row>
    <row r="3489" spans="30:90">
      <c r="AD3489" s="73"/>
      <c r="AE3489" s="74"/>
      <c r="AF3489" s="74"/>
      <c r="BX3489" s="73"/>
      <c r="BY3489" s="74"/>
      <c r="BZ3489" s="74"/>
      <c r="CA3489" s="74"/>
      <c r="CF3489" s="79"/>
      <c r="CL3489" s="79"/>
    </row>
    <row r="3490" spans="30:90">
      <c r="AD3490" s="73"/>
      <c r="AE3490" s="74"/>
      <c r="AF3490" s="74"/>
      <c r="BX3490" s="73"/>
      <c r="BY3490" s="74"/>
      <c r="BZ3490" s="74"/>
      <c r="CA3490" s="74"/>
      <c r="CF3490" s="79"/>
      <c r="CL3490" s="79"/>
    </row>
    <row r="3491" spans="30:90">
      <c r="AD3491" s="73"/>
      <c r="AE3491" s="74"/>
      <c r="AF3491" s="74"/>
      <c r="BX3491" s="73"/>
      <c r="BY3491" s="74"/>
      <c r="BZ3491" s="74"/>
      <c r="CA3491" s="74"/>
      <c r="CF3491" s="79"/>
      <c r="CL3491" s="79"/>
    </row>
    <row r="3492" spans="30:90">
      <c r="AD3492" s="73"/>
      <c r="AE3492" s="74"/>
      <c r="AF3492" s="74"/>
      <c r="BX3492" s="73"/>
      <c r="BY3492" s="74"/>
      <c r="BZ3492" s="74"/>
      <c r="CA3492" s="74"/>
      <c r="CF3492" s="79"/>
      <c r="CL3492" s="79"/>
    </row>
    <row r="3493" spans="30:90">
      <c r="AD3493" s="73"/>
      <c r="AE3493" s="74"/>
      <c r="AF3493" s="74"/>
      <c r="BX3493" s="73"/>
      <c r="BY3493" s="74"/>
      <c r="BZ3493" s="74"/>
      <c r="CA3493" s="74"/>
      <c r="CF3493" s="79"/>
      <c r="CL3493" s="79"/>
    </row>
    <row r="3494" spans="30:90">
      <c r="AD3494" s="73"/>
      <c r="AE3494" s="74"/>
      <c r="AF3494" s="74"/>
      <c r="BX3494" s="73"/>
      <c r="BY3494" s="74"/>
      <c r="BZ3494" s="74"/>
      <c r="CA3494" s="74"/>
      <c r="CF3494" s="79"/>
      <c r="CL3494" s="79"/>
    </row>
    <row r="3495" spans="30:90">
      <c r="AD3495" s="73"/>
      <c r="AE3495" s="74"/>
      <c r="AF3495" s="74"/>
      <c r="BX3495" s="73"/>
      <c r="BY3495" s="74"/>
      <c r="BZ3495" s="74"/>
      <c r="CA3495" s="74"/>
      <c r="CF3495" s="79"/>
      <c r="CL3495" s="79"/>
    </row>
    <row r="3496" spans="30:90">
      <c r="AD3496" s="73"/>
      <c r="AE3496" s="74"/>
      <c r="AF3496" s="74"/>
      <c r="BX3496" s="73"/>
      <c r="BY3496" s="74"/>
      <c r="BZ3496" s="74"/>
      <c r="CA3496" s="74"/>
      <c r="CF3496" s="79"/>
      <c r="CL3496" s="79"/>
    </row>
    <row r="3497" spans="30:90">
      <c r="AD3497" s="73"/>
      <c r="AE3497" s="74"/>
      <c r="AF3497" s="74"/>
      <c r="BX3497" s="73"/>
      <c r="BY3497" s="74"/>
      <c r="BZ3497" s="74"/>
      <c r="CA3497" s="74"/>
      <c r="CF3497" s="79"/>
      <c r="CL3497" s="79"/>
    </row>
    <row r="3498" spans="30:90">
      <c r="AD3498" s="73"/>
      <c r="AE3498" s="74"/>
      <c r="AF3498" s="74"/>
      <c r="BX3498" s="73"/>
      <c r="BY3498" s="74"/>
      <c r="BZ3498" s="74"/>
      <c r="CA3498" s="74"/>
      <c r="CF3498" s="79"/>
      <c r="CL3498" s="79"/>
    </row>
    <row r="3499" spans="30:90">
      <c r="AD3499" s="73"/>
      <c r="AE3499" s="74"/>
      <c r="AF3499" s="74"/>
      <c r="BX3499" s="73"/>
      <c r="BY3499" s="74"/>
      <c r="BZ3499" s="74"/>
      <c r="CA3499" s="74"/>
      <c r="CF3499" s="79"/>
      <c r="CL3499" s="79"/>
    </row>
    <row r="3500" spans="30:90">
      <c r="AD3500" s="73"/>
      <c r="AE3500" s="74"/>
      <c r="AF3500" s="74"/>
      <c r="BX3500" s="73"/>
      <c r="BY3500" s="74"/>
      <c r="BZ3500" s="74"/>
      <c r="CA3500" s="74"/>
      <c r="CF3500" s="79"/>
      <c r="CL3500" s="79"/>
    </row>
    <row r="3501" spans="30:90">
      <c r="AD3501" s="73"/>
      <c r="AE3501" s="74"/>
      <c r="AF3501" s="74"/>
      <c r="BX3501" s="73"/>
      <c r="BY3501" s="74"/>
      <c r="BZ3501" s="74"/>
      <c r="CA3501" s="74"/>
      <c r="CF3501" s="79"/>
      <c r="CL3501" s="79"/>
    </row>
    <row r="3502" spans="30:90">
      <c r="AD3502" s="73"/>
      <c r="AE3502" s="74"/>
      <c r="AF3502" s="74"/>
      <c r="BX3502" s="73"/>
      <c r="BY3502" s="74"/>
      <c r="BZ3502" s="74"/>
      <c r="CA3502" s="74"/>
      <c r="CF3502" s="79"/>
      <c r="CL3502" s="79"/>
    </row>
    <row r="3503" spans="30:90">
      <c r="AD3503" s="73"/>
      <c r="AE3503" s="74"/>
      <c r="AF3503" s="74"/>
      <c r="BX3503" s="73"/>
      <c r="BY3503" s="74"/>
      <c r="BZ3503" s="74"/>
      <c r="CA3503" s="74"/>
      <c r="CF3503" s="79"/>
      <c r="CL3503" s="79"/>
    </row>
    <row r="3504" spans="30:90">
      <c r="AD3504" s="73"/>
      <c r="AE3504" s="74"/>
      <c r="AF3504" s="74"/>
      <c r="BX3504" s="73"/>
      <c r="BY3504" s="74"/>
      <c r="BZ3504" s="74"/>
      <c r="CA3504" s="74"/>
      <c r="CF3504" s="79"/>
      <c r="CL3504" s="79"/>
    </row>
    <row r="3505" spans="30:90">
      <c r="AD3505" s="73"/>
      <c r="AE3505" s="74"/>
      <c r="AF3505" s="74"/>
      <c r="BX3505" s="73"/>
      <c r="BY3505" s="74"/>
      <c r="BZ3505" s="74"/>
      <c r="CA3505" s="74"/>
      <c r="CF3505" s="79"/>
      <c r="CL3505" s="79"/>
    </row>
    <row r="3506" spans="30:90">
      <c r="AD3506" s="73"/>
      <c r="AE3506" s="74"/>
      <c r="AF3506" s="74"/>
      <c r="BX3506" s="73"/>
      <c r="BY3506" s="74"/>
      <c r="BZ3506" s="74"/>
      <c r="CA3506" s="74"/>
      <c r="CF3506" s="79"/>
      <c r="CL3506" s="79"/>
    </row>
    <row r="3507" spans="30:90">
      <c r="AD3507" s="73"/>
      <c r="AE3507" s="74"/>
      <c r="AF3507" s="74"/>
      <c r="BX3507" s="73"/>
      <c r="BY3507" s="74"/>
      <c r="BZ3507" s="74"/>
      <c r="CA3507" s="74"/>
      <c r="CF3507" s="79"/>
      <c r="CL3507" s="79"/>
    </row>
    <row r="3508" spans="30:90">
      <c r="AD3508" s="73"/>
      <c r="AE3508" s="74"/>
      <c r="AF3508" s="74"/>
      <c r="BX3508" s="73"/>
      <c r="BY3508" s="74"/>
      <c r="BZ3508" s="74"/>
      <c r="CA3508" s="74"/>
      <c r="CF3508" s="79"/>
      <c r="CL3508" s="79"/>
    </row>
    <row r="3509" spans="30:90">
      <c r="AD3509" s="73"/>
      <c r="AE3509" s="74"/>
      <c r="AF3509" s="74"/>
      <c r="BX3509" s="73"/>
      <c r="BY3509" s="74"/>
      <c r="BZ3509" s="74"/>
      <c r="CA3509" s="74"/>
      <c r="CF3509" s="79"/>
      <c r="CL3509" s="79"/>
    </row>
    <row r="3510" spans="30:90">
      <c r="AD3510" s="73"/>
      <c r="AE3510" s="74"/>
      <c r="AF3510" s="74"/>
      <c r="BX3510" s="73"/>
      <c r="BY3510" s="74"/>
      <c r="BZ3510" s="74"/>
      <c r="CA3510" s="74"/>
      <c r="CF3510" s="79"/>
      <c r="CL3510" s="79"/>
    </row>
    <row r="3511" spans="30:90">
      <c r="AD3511" s="73"/>
      <c r="AE3511" s="74"/>
      <c r="AF3511" s="74"/>
      <c r="BX3511" s="73"/>
      <c r="BY3511" s="74"/>
      <c r="BZ3511" s="74"/>
      <c r="CA3511" s="74"/>
      <c r="CF3511" s="79"/>
      <c r="CL3511" s="79"/>
    </row>
    <row r="3512" spans="30:90">
      <c r="AD3512" s="73"/>
      <c r="AE3512" s="74"/>
      <c r="AF3512" s="74"/>
      <c r="BX3512" s="73"/>
      <c r="BY3512" s="74"/>
      <c r="BZ3512" s="74"/>
      <c r="CA3512" s="74"/>
      <c r="CF3512" s="79"/>
      <c r="CL3512" s="79"/>
    </row>
    <row r="3513" spans="30:90">
      <c r="AD3513" s="73"/>
      <c r="AE3513" s="74"/>
      <c r="AF3513" s="74"/>
      <c r="BX3513" s="73"/>
      <c r="BY3513" s="74"/>
      <c r="BZ3513" s="74"/>
      <c r="CA3513" s="74"/>
      <c r="CF3513" s="79"/>
      <c r="CL3513" s="79"/>
    </row>
    <row r="3514" spans="30:90">
      <c r="AD3514" s="73"/>
      <c r="AE3514" s="74"/>
      <c r="AF3514" s="74"/>
      <c r="BX3514" s="73"/>
      <c r="BY3514" s="74"/>
      <c r="BZ3514" s="74"/>
      <c r="CA3514" s="74"/>
      <c r="CF3514" s="79"/>
      <c r="CL3514" s="79"/>
    </row>
    <row r="3515" spans="30:90">
      <c r="AD3515" s="73"/>
      <c r="AE3515" s="74"/>
      <c r="AF3515" s="74"/>
      <c r="BX3515" s="73"/>
      <c r="BY3515" s="74"/>
      <c r="BZ3515" s="74"/>
      <c r="CA3515" s="74"/>
      <c r="CF3515" s="79"/>
      <c r="CL3515" s="79"/>
    </row>
    <row r="3516" spans="30:90">
      <c r="AD3516" s="73"/>
      <c r="AE3516" s="74"/>
      <c r="AF3516" s="74"/>
      <c r="BX3516" s="73"/>
      <c r="BY3516" s="74"/>
      <c r="BZ3516" s="74"/>
      <c r="CA3516" s="74"/>
      <c r="CF3516" s="79"/>
      <c r="CL3516" s="79"/>
    </row>
    <row r="3517" spans="30:90">
      <c r="AD3517" s="73"/>
      <c r="AE3517" s="74"/>
      <c r="AF3517" s="74"/>
      <c r="BX3517" s="73"/>
      <c r="BY3517" s="74"/>
      <c r="BZ3517" s="74"/>
      <c r="CA3517" s="74"/>
      <c r="CF3517" s="79"/>
      <c r="CL3517" s="79"/>
    </row>
    <row r="3518" spans="30:90">
      <c r="AD3518" s="73"/>
      <c r="AE3518" s="74"/>
      <c r="AF3518" s="74"/>
      <c r="BX3518" s="73"/>
      <c r="BY3518" s="74"/>
      <c r="BZ3518" s="74"/>
      <c r="CA3518" s="74"/>
      <c r="CF3518" s="79"/>
      <c r="CL3518" s="79"/>
    </row>
    <row r="3519" spans="30:90">
      <c r="AD3519" s="73"/>
      <c r="AE3519" s="74"/>
      <c r="AF3519" s="74"/>
      <c r="BX3519" s="73"/>
      <c r="BY3519" s="74"/>
      <c r="BZ3519" s="74"/>
      <c r="CA3519" s="74"/>
      <c r="CF3519" s="79"/>
      <c r="CL3519" s="79"/>
    </row>
    <row r="3520" spans="30:90">
      <c r="AD3520" s="73"/>
      <c r="AE3520" s="74"/>
      <c r="AF3520" s="74"/>
      <c r="BX3520" s="73"/>
      <c r="BY3520" s="74"/>
      <c r="BZ3520" s="74"/>
      <c r="CA3520" s="74"/>
      <c r="CF3520" s="79"/>
      <c r="CL3520" s="79"/>
    </row>
    <row r="3521" spans="30:90">
      <c r="AD3521" s="73"/>
      <c r="AE3521" s="74"/>
      <c r="AF3521" s="74"/>
      <c r="BX3521" s="73"/>
      <c r="BY3521" s="74"/>
      <c r="BZ3521" s="74"/>
      <c r="CA3521" s="74"/>
      <c r="CF3521" s="79"/>
      <c r="CL3521" s="79"/>
    </row>
    <row r="3522" spans="30:90">
      <c r="AD3522" s="73"/>
      <c r="AE3522" s="74"/>
      <c r="AF3522" s="74"/>
      <c r="BX3522" s="73"/>
      <c r="BY3522" s="74"/>
      <c r="BZ3522" s="74"/>
      <c r="CA3522" s="74"/>
      <c r="CF3522" s="79"/>
      <c r="CL3522" s="79"/>
    </row>
    <row r="3523" spans="30:90">
      <c r="AD3523" s="73"/>
      <c r="AE3523" s="74"/>
      <c r="AF3523" s="74"/>
      <c r="BX3523" s="73"/>
      <c r="BY3523" s="74"/>
      <c r="BZ3523" s="74"/>
      <c r="CA3523" s="74"/>
      <c r="CF3523" s="79"/>
      <c r="CL3523" s="79"/>
    </row>
    <row r="3524" spans="30:90">
      <c r="AD3524" s="73"/>
      <c r="AE3524" s="74"/>
      <c r="AF3524" s="74"/>
      <c r="BX3524" s="73"/>
      <c r="BY3524" s="74"/>
      <c r="BZ3524" s="74"/>
      <c r="CA3524" s="74"/>
      <c r="CF3524" s="79"/>
      <c r="CL3524" s="79"/>
    </row>
    <row r="3525" spans="30:90">
      <c r="AD3525" s="73"/>
      <c r="AE3525" s="74"/>
      <c r="AF3525" s="74"/>
      <c r="BX3525" s="73"/>
      <c r="BY3525" s="74"/>
      <c r="BZ3525" s="74"/>
      <c r="CA3525" s="74"/>
      <c r="CF3525" s="79"/>
      <c r="CL3525" s="79"/>
    </row>
    <row r="3526" spans="30:90">
      <c r="AD3526" s="73"/>
      <c r="AE3526" s="74"/>
      <c r="AF3526" s="74"/>
      <c r="BX3526" s="73"/>
      <c r="BY3526" s="74"/>
      <c r="BZ3526" s="74"/>
      <c r="CA3526" s="74"/>
      <c r="CF3526" s="79"/>
      <c r="CL3526" s="79"/>
    </row>
    <row r="3527" spans="30:90">
      <c r="AD3527" s="73"/>
      <c r="AE3527" s="74"/>
      <c r="AF3527" s="74"/>
      <c r="BX3527" s="73"/>
      <c r="BY3527" s="74"/>
      <c r="BZ3527" s="74"/>
      <c r="CA3527" s="74"/>
      <c r="CF3527" s="79"/>
      <c r="CL3527" s="79"/>
    </row>
    <row r="3528" spans="30:90">
      <c r="AD3528" s="73"/>
      <c r="AE3528" s="74"/>
      <c r="AF3528" s="74"/>
      <c r="BX3528" s="73"/>
      <c r="BY3528" s="74"/>
      <c r="BZ3528" s="74"/>
      <c r="CA3528" s="74"/>
      <c r="CF3528" s="79"/>
      <c r="CL3528" s="79"/>
    </row>
    <row r="3529" spans="30:90">
      <c r="AD3529" s="73"/>
      <c r="AE3529" s="74"/>
      <c r="AF3529" s="74"/>
      <c r="BX3529" s="73"/>
      <c r="BY3529" s="74"/>
      <c r="BZ3529" s="74"/>
      <c r="CA3529" s="74"/>
      <c r="CF3529" s="79"/>
      <c r="CL3529" s="79"/>
    </row>
    <row r="3530" spans="30:90">
      <c r="AD3530" s="73"/>
      <c r="AE3530" s="74"/>
      <c r="AF3530" s="74"/>
      <c r="BX3530" s="73"/>
      <c r="BY3530" s="74"/>
      <c r="BZ3530" s="74"/>
      <c r="CA3530" s="74"/>
      <c r="CF3530" s="79"/>
      <c r="CL3530" s="79"/>
    </row>
    <row r="3531" spans="30:90">
      <c r="AD3531" s="73"/>
      <c r="AE3531" s="74"/>
      <c r="AF3531" s="74"/>
      <c r="BX3531" s="73"/>
      <c r="BY3531" s="74"/>
      <c r="BZ3531" s="74"/>
      <c r="CA3531" s="74"/>
      <c r="CF3531" s="79"/>
      <c r="CL3531" s="79"/>
    </row>
    <row r="3532" spans="30:90">
      <c r="AD3532" s="73"/>
      <c r="AE3532" s="74"/>
      <c r="AF3532" s="74"/>
      <c r="BX3532" s="73"/>
      <c r="BY3532" s="74"/>
      <c r="BZ3532" s="74"/>
      <c r="CA3532" s="74"/>
      <c r="CF3532" s="79"/>
      <c r="CL3532" s="79"/>
    </row>
    <row r="3533" spans="30:90">
      <c r="AD3533" s="73"/>
      <c r="AE3533" s="74"/>
      <c r="AF3533" s="74"/>
      <c r="BX3533" s="73"/>
      <c r="BY3533" s="74"/>
      <c r="BZ3533" s="74"/>
      <c r="CA3533" s="74"/>
      <c r="CF3533" s="79"/>
      <c r="CL3533" s="79"/>
    </row>
    <row r="3534" spans="30:90">
      <c r="AD3534" s="73"/>
      <c r="AE3534" s="74"/>
      <c r="AF3534" s="74"/>
      <c r="BX3534" s="73"/>
      <c r="BY3534" s="74"/>
      <c r="BZ3534" s="74"/>
      <c r="CA3534" s="74"/>
      <c r="CF3534" s="79"/>
      <c r="CL3534" s="79"/>
    </row>
    <row r="3535" spans="30:90">
      <c r="AD3535" s="73"/>
      <c r="AE3535" s="74"/>
      <c r="AF3535" s="74"/>
      <c r="BX3535" s="73"/>
      <c r="BY3535" s="74"/>
      <c r="BZ3535" s="74"/>
      <c r="CA3535" s="74"/>
      <c r="CF3535" s="79"/>
      <c r="CL3535" s="79"/>
    </row>
    <row r="3536" spans="30:90">
      <c r="AD3536" s="73"/>
      <c r="AE3536" s="74"/>
      <c r="AF3536" s="74"/>
      <c r="BX3536" s="73"/>
      <c r="BY3536" s="74"/>
      <c r="BZ3536" s="74"/>
      <c r="CA3536" s="74"/>
      <c r="CF3536" s="79"/>
      <c r="CL3536" s="79"/>
    </row>
    <row r="3537" spans="30:90">
      <c r="AD3537" s="73"/>
      <c r="AE3537" s="74"/>
      <c r="AF3537" s="74"/>
      <c r="BX3537" s="73"/>
      <c r="BY3537" s="74"/>
      <c r="BZ3537" s="74"/>
      <c r="CA3537" s="74"/>
      <c r="CF3537" s="79"/>
      <c r="CL3537" s="79"/>
    </row>
    <row r="3538" spans="30:90">
      <c r="AD3538" s="73"/>
      <c r="AE3538" s="74"/>
      <c r="AF3538" s="74"/>
      <c r="BX3538" s="73"/>
      <c r="BY3538" s="74"/>
      <c r="BZ3538" s="74"/>
      <c r="CA3538" s="74"/>
      <c r="CF3538" s="79"/>
      <c r="CL3538" s="79"/>
    </row>
    <row r="3539" spans="30:90">
      <c r="AD3539" s="73"/>
      <c r="AE3539" s="74"/>
      <c r="AF3539" s="74"/>
      <c r="BX3539" s="73"/>
      <c r="BY3539" s="74"/>
      <c r="BZ3539" s="74"/>
      <c r="CA3539" s="74"/>
      <c r="CF3539" s="79"/>
      <c r="CL3539" s="79"/>
    </row>
    <row r="3540" spans="30:90">
      <c r="AD3540" s="73"/>
      <c r="AE3540" s="74"/>
      <c r="AF3540" s="74"/>
      <c r="BX3540" s="73"/>
      <c r="BY3540" s="74"/>
      <c r="BZ3540" s="74"/>
      <c r="CA3540" s="74"/>
      <c r="CF3540" s="79"/>
      <c r="CL3540" s="79"/>
    </row>
    <row r="3541" spans="30:90">
      <c r="AD3541" s="73"/>
      <c r="AE3541" s="74"/>
      <c r="AF3541" s="74"/>
      <c r="BX3541" s="73"/>
      <c r="BY3541" s="74"/>
      <c r="BZ3541" s="74"/>
      <c r="CA3541" s="74"/>
      <c r="CF3541" s="79"/>
      <c r="CL3541" s="79"/>
    </row>
    <row r="3542" spans="30:90">
      <c r="AD3542" s="73"/>
      <c r="AE3542" s="74"/>
      <c r="AF3542" s="74"/>
      <c r="BX3542" s="73"/>
      <c r="BY3542" s="74"/>
      <c r="BZ3542" s="74"/>
      <c r="CA3542" s="74"/>
      <c r="CF3542" s="79"/>
      <c r="CL3542" s="79"/>
    </row>
    <row r="3543" spans="30:90">
      <c r="AD3543" s="73"/>
      <c r="AE3543" s="74"/>
      <c r="AF3543" s="74"/>
      <c r="BX3543" s="73"/>
      <c r="BY3543" s="74"/>
      <c r="BZ3543" s="74"/>
      <c r="CA3543" s="74"/>
      <c r="CF3543" s="79"/>
      <c r="CL3543" s="79"/>
    </row>
    <row r="3544" spans="30:90">
      <c r="AD3544" s="73"/>
      <c r="AE3544" s="74"/>
      <c r="AF3544" s="74"/>
      <c r="BX3544" s="73"/>
      <c r="BY3544" s="74"/>
      <c r="BZ3544" s="74"/>
      <c r="CA3544" s="74"/>
      <c r="CF3544" s="79"/>
      <c r="CL3544" s="79"/>
    </row>
    <row r="3545" spans="30:90">
      <c r="AD3545" s="73"/>
      <c r="AE3545" s="74"/>
      <c r="AF3545" s="74"/>
      <c r="BX3545" s="73"/>
      <c r="BY3545" s="74"/>
      <c r="BZ3545" s="74"/>
      <c r="CA3545" s="74"/>
      <c r="CF3545" s="79"/>
      <c r="CL3545" s="79"/>
    </row>
    <row r="3546" spans="30:90">
      <c r="AD3546" s="73"/>
      <c r="AE3546" s="74"/>
      <c r="AF3546" s="74"/>
      <c r="BX3546" s="73"/>
      <c r="BY3546" s="74"/>
      <c r="BZ3546" s="74"/>
      <c r="CA3546" s="74"/>
      <c r="CF3546" s="79"/>
      <c r="CL3546" s="79"/>
    </row>
    <row r="3547" spans="30:90">
      <c r="AD3547" s="73"/>
      <c r="AE3547" s="74"/>
      <c r="AF3547" s="74"/>
      <c r="BX3547" s="73"/>
      <c r="BY3547" s="74"/>
      <c r="BZ3547" s="74"/>
      <c r="CA3547" s="74"/>
      <c r="CF3547" s="79"/>
      <c r="CL3547" s="79"/>
    </row>
    <row r="3548" spans="30:90">
      <c r="AD3548" s="73"/>
      <c r="AE3548" s="74"/>
      <c r="AF3548" s="74"/>
      <c r="BX3548" s="73"/>
      <c r="BY3548" s="74"/>
      <c r="BZ3548" s="74"/>
      <c r="CA3548" s="74"/>
      <c r="CF3548" s="79"/>
      <c r="CL3548" s="79"/>
    </row>
    <row r="3549" spans="30:90">
      <c r="AD3549" s="73"/>
      <c r="AE3549" s="74"/>
      <c r="AF3549" s="74"/>
      <c r="BX3549" s="73"/>
      <c r="BY3549" s="74"/>
      <c r="BZ3549" s="74"/>
      <c r="CA3549" s="74"/>
      <c r="CF3549" s="79"/>
      <c r="CL3549" s="79"/>
    </row>
    <row r="3550" spans="30:90">
      <c r="AD3550" s="73"/>
      <c r="AE3550" s="74"/>
      <c r="AF3550" s="74"/>
      <c r="BX3550" s="73"/>
      <c r="BY3550" s="74"/>
      <c r="BZ3550" s="74"/>
      <c r="CA3550" s="74"/>
      <c r="CF3550" s="79"/>
      <c r="CL3550" s="79"/>
    </row>
    <row r="3551" spans="30:90">
      <c r="AD3551" s="73"/>
      <c r="AE3551" s="74"/>
      <c r="AF3551" s="74"/>
      <c r="BX3551" s="73"/>
      <c r="BY3551" s="74"/>
      <c r="BZ3551" s="74"/>
      <c r="CA3551" s="74"/>
      <c r="CF3551" s="79"/>
      <c r="CL3551" s="79"/>
    </row>
    <row r="3552" spans="30:90">
      <c r="AD3552" s="73"/>
      <c r="AE3552" s="74"/>
      <c r="AF3552" s="74"/>
      <c r="BX3552" s="73"/>
      <c r="BY3552" s="74"/>
      <c r="BZ3552" s="74"/>
      <c r="CA3552" s="74"/>
      <c r="CF3552" s="79"/>
      <c r="CL3552" s="79"/>
    </row>
    <row r="3553" spans="30:90">
      <c r="AD3553" s="73"/>
      <c r="AE3553" s="74"/>
      <c r="AF3553" s="74"/>
      <c r="BX3553" s="73"/>
      <c r="BY3553" s="74"/>
      <c r="BZ3553" s="74"/>
      <c r="CA3553" s="74"/>
      <c r="CF3553" s="79"/>
      <c r="CL3553" s="79"/>
    </row>
    <row r="3554" spans="30:90">
      <c r="AD3554" s="73"/>
      <c r="AE3554" s="74"/>
      <c r="AF3554" s="74"/>
      <c r="BX3554" s="73"/>
      <c r="BY3554" s="74"/>
      <c r="BZ3554" s="74"/>
      <c r="CA3554" s="74"/>
      <c r="CF3554" s="79"/>
      <c r="CL3554" s="79"/>
    </row>
    <row r="3555" spans="30:90">
      <c r="AD3555" s="73"/>
      <c r="AE3555" s="74"/>
      <c r="AF3555" s="74"/>
      <c r="BX3555" s="73"/>
      <c r="BY3555" s="74"/>
      <c r="BZ3555" s="74"/>
      <c r="CA3555" s="74"/>
      <c r="CF3555" s="79"/>
      <c r="CL3555" s="79"/>
    </row>
    <row r="3556" spans="30:90">
      <c r="AD3556" s="73"/>
      <c r="AE3556" s="74"/>
      <c r="AF3556" s="74"/>
      <c r="BX3556" s="73"/>
      <c r="BY3556" s="74"/>
      <c r="BZ3556" s="74"/>
      <c r="CA3556" s="74"/>
      <c r="CF3556" s="79"/>
      <c r="CL3556" s="79"/>
    </row>
    <row r="3557" spans="30:90">
      <c r="AD3557" s="73"/>
      <c r="AE3557" s="74"/>
      <c r="AF3557" s="74"/>
      <c r="BX3557" s="73"/>
      <c r="BY3557" s="74"/>
      <c r="BZ3557" s="74"/>
      <c r="CA3557" s="74"/>
      <c r="CF3557" s="79"/>
      <c r="CL3557" s="79"/>
    </row>
    <row r="3558" spans="30:90">
      <c r="AD3558" s="73"/>
      <c r="AE3558" s="74"/>
      <c r="AF3558" s="74"/>
      <c r="BX3558" s="73"/>
      <c r="BY3558" s="74"/>
      <c r="BZ3558" s="74"/>
      <c r="CA3558" s="74"/>
      <c r="CF3558" s="79"/>
      <c r="CL3558" s="79"/>
    </row>
    <row r="3559" spans="30:90">
      <c r="AD3559" s="73"/>
      <c r="AE3559" s="74"/>
      <c r="AF3559" s="74"/>
      <c r="BX3559" s="73"/>
      <c r="BY3559" s="74"/>
      <c r="BZ3559" s="74"/>
      <c r="CA3559" s="74"/>
      <c r="CF3559" s="79"/>
      <c r="CL3559" s="79"/>
    </row>
    <row r="3560" spans="30:90">
      <c r="AD3560" s="73"/>
      <c r="AE3560" s="74"/>
      <c r="AF3560" s="74"/>
      <c r="BX3560" s="73"/>
      <c r="BY3560" s="74"/>
      <c r="BZ3560" s="74"/>
      <c r="CA3560" s="74"/>
      <c r="CF3560" s="79"/>
      <c r="CL3560" s="79"/>
    </row>
    <row r="3561" spans="30:90">
      <c r="AD3561" s="73"/>
      <c r="AE3561" s="74"/>
      <c r="AF3561" s="74"/>
      <c r="BX3561" s="73"/>
      <c r="BY3561" s="74"/>
      <c r="BZ3561" s="74"/>
      <c r="CA3561" s="74"/>
      <c r="CF3561" s="79"/>
      <c r="CL3561" s="79"/>
    </row>
    <row r="3562" spans="30:90">
      <c r="AD3562" s="73"/>
      <c r="AE3562" s="74"/>
      <c r="AF3562" s="74"/>
      <c r="BX3562" s="73"/>
      <c r="BY3562" s="74"/>
      <c r="BZ3562" s="74"/>
      <c r="CA3562" s="74"/>
      <c r="CF3562" s="79"/>
      <c r="CL3562" s="79"/>
    </row>
    <row r="3563" spans="30:90">
      <c r="AD3563" s="73"/>
      <c r="AE3563" s="74"/>
      <c r="AF3563" s="74"/>
      <c r="BX3563" s="73"/>
      <c r="BY3563" s="74"/>
      <c r="BZ3563" s="74"/>
      <c r="CA3563" s="74"/>
      <c r="CF3563" s="79"/>
      <c r="CL3563" s="79"/>
    </row>
    <row r="3564" spans="30:90">
      <c r="AD3564" s="73"/>
      <c r="AE3564" s="74"/>
      <c r="AF3564" s="74"/>
      <c r="BX3564" s="73"/>
      <c r="BY3564" s="74"/>
      <c r="BZ3564" s="74"/>
      <c r="CA3564" s="74"/>
      <c r="CF3564" s="79"/>
      <c r="CL3564" s="79"/>
    </row>
    <row r="3565" spans="30:90">
      <c r="AD3565" s="73"/>
      <c r="AE3565" s="74"/>
      <c r="AF3565" s="74"/>
      <c r="BX3565" s="73"/>
      <c r="BY3565" s="74"/>
      <c r="BZ3565" s="74"/>
      <c r="CA3565" s="74"/>
      <c r="CF3565" s="79"/>
      <c r="CL3565" s="79"/>
    </row>
    <row r="3566" spans="30:90">
      <c r="AD3566" s="73"/>
      <c r="AE3566" s="74"/>
      <c r="AF3566" s="74"/>
      <c r="BX3566" s="73"/>
      <c r="BY3566" s="74"/>
      <c r="BZ3566" s="74"/>
      <c r="CA3566" s="74"/>
      <c r="CF3566" s="79"/>
      <c r="CL3566" s="79"/>
    </row>
    <row r="3567" spans="30:90">
      <c r="AD3567" s="73"/>
      <c r="AE3567" s="74"/>
      <c r="AF3567" s="74"/>
      <c r="BX3567" s="73"/>
      <c r="BY3567" s="74"/>
      <c r="BZ3567" s="74"/>
      <c r="CA3567" s="74"/>
      <c r="CF3567" s="79"/>
      <c r="CL3567" s="79"/>
    </row>
    <row r="3568" spans="30:90">
      <c r="AD3568" s="73"/>
      <c r="AE3568" s="74"/>
      <c r="AF3568" s="74"/>
      <c r="BX3568" s="73"/>
      <c r="BY3568" s="74"/>
      <c r="BZ3568" s="74"/>
      <c r="CA3568" s="74"/>
      <c r="CF3568" s="79"/>
      <c r="CL3568" s="79"/>
    </row>
    <row r="3569" spans="30:90">
      <c r="AD3569" s="73"/>
      <c r="AE3569" s="74"/>
      <c r="AF3569" s="74"/>
      <c r="BX3569" s="73"/>
      <c r="BY3569" s="74"/>
      <c r="BZ3569" s="74"/>
      <c r="CA3569" s="74"/>
      <c r="CF3569" s="79"/>
      <c r="CL3569" s="79"/>
    </row>
    <row r="3570" spans="30:90">
      <c r="AD3570" s="73"/>
      <c r="AE3570" s="74"/>
      <c r="AF3570" s="74"/>
      <c r="BX3570" s="73"/>
      <c r="BY3570" s="74"/>
      <c r="BZ3570" s="74"/>
      <c r="CA3570" s="74"/>
      <c r="CF3570" s="79"/>
      <c r="CL3570" s="79"/>
    </row>
    <row r="3571" spans="30:90">
      <c r="AD3571" s="73"/>
      <c r="AE3571" s="74"/>
      <c r="AF3571" s="74"/>
      <c r="BX3571" s="73"/>
      <c r="BY3571" s="74"/>
      <c r="BZ3571" s="74"/>
      <c r="CA3571" s="74"/>
      <c r="CF3571" s="79"/>
      <c r="CL3571" s="79"/>
    </row>
    <row r="3572" spans="30:90">
      <c r="AD3572" s="73"/>
      <c r="AE3572" s="74"/>
      <c r="AF3572" s="74"/>
      <c r="BX3572" s="73"/>
      <c r="BY3572" s="74"/>
      <c r="BZ3572" s="74"/>
      <c r="CA3572" s="74"/>
      <c r="CF3572" s="79"/>
      <c r="CL3572" s="79"/>
    </row>
    <row r="3573" spans="30:90">
      <c r="AD3573" s="73"/>
      <c r="AE3573" s="74"/>
      <c r="AF3573" s="74"/>
      <c r="BX3573" s="73"/>
      <c r="BY3573" s="74"/>
      <c r="BZ3573" s="74"/>
      <c r="CA3573" s="74"/>
      <c r="CF3573" s="79"/>
      <c r="CL3573" s="79"/>
    </row>
    <row r="3574" spans="30:90">
      <c r="AD3574" s="73"/>
      <c r="AE3574" s="74"/>
      <c r="AF3574" s="74"/>
      <c r="BX3574" s="73"/>
      <c r="BY3574" s="74"/>
      <c r="BZ3574" s="74"/>
      <c r="CA3574" s="74"/>
      <c r="CF3574" s="79"/>
      <c r="CL3574" s="79"/>
    </row>
    <row r="3575" spans="30:90">
      <c r="AD3575" s="73"/>
      <c r="AE3575" s="74"/>
      <c r="AF3575" s="74"/>
      <c r="BX3575" s="73"/>
      <c r="BY3575" s="74"/>
      <c r="BZ3575" s="74"/>
      <c r="CA3575" s="74"/>
      <c r="CF3575" s="79"/>
      <c r="CL3575" s="79"/>
    </row>
    <row r="3576" spans="30:90">
      <c r="AD3576" s="73"/>
      <c r="AE3576" s="74"/>
      <c r="AF3576" s="74"/>
      <c r="BX3576" s="73"/>
      <c r="BY3576" s="74"/>
      <c r="BZ3576" s="74"/>
      <c r="CA3576" s="74"/>
      <c r="CF3576" s="79"/>
      <c r="CL3576" s="79"/>
    </row>
    <row r="3577" spans="30:90">
      <c r="AD3577" s="73"/>
      <c r="AE3577" s="74"/>
      <c r="AF3577" s="74"/>
      <c r="BX3577" s="73"/>
      <c r="BY3577" s="74"/>
      <c r="BZ3577" s="74"/>
      <c r="CA3577" s="74"/>
      <c r="CF3577" s="79"/>
      <c r="CL3577" s="79"/>
    </row>
    <row r="3578" spans="30:90">
      <c r="AD3578" s="73"/>
      <c r="AE3578" s="74"/>
      <c r="AF3578" s="74"/>
      <c r="BX3578" s="73"/>
      <c r="BY3578" s="74"/>
      <c r="BZ3578" s="74"/>
      <c r="CA3578" s="74"/>
      <c r="CF3578" s="79"/>
      <c r="CL3578" s="79"/>
    </row>
    <row r="3579" spans="30:90">
      <c r="AD3579" s="73"/>
      <c r="AE3579" s="74"/>
      <c r="AF3579" s="74"/>
      <c r="BX3579" s="73"/>
      <c r="BY3579" s="74"/>
      <c r="BZ3579" s="74"/>
      <c r="CA3579" s="74"/>
      <c r="CF3579" s="79"/>
      <c r="CL3579" s="79"/>
    </row>
    <row r="3580" spans="30:90">
      <c r="AD3580" s="73"/>
      <c r="AE3580" s="74"/>
      <c r="AF3580" s="74"/>
      <c r="BX3580" s="73"/>
      <c r="BY3580" s="74"/>
      <c r="BZ3580" s="74"/>
      <c r="CA3580" s="74"/>
      <c r="CF3580" s="79"/>
      <c r="CL3580" s="79"/>
    </row>
    <row r="3581" spans="30:90">
      <c r="AD3581" s="73"/>
      <c r="AE3581" s="74"/>
      <c r="AF3581" s="74"/>
      <c r="BX3581" s="73"/>
      <c r="BY3581" s="74"/>
      <c r="BZ3581" s="74"/>
      <c r="CA3581" s="74"/>
      <c r="CF3581" s="79"/>
      <c r="CL3581" s="79"/>
    </row>
    <row r="3582" spans="30:90">
      <c r="AD3582" s="73"/>
      <c r="AE3582" s="74"/>
      <c r="AF3582" s="74"/>
      <c r="BX3582" s="73"/>
      <c r="BY3582" s="74"/>
      <c r="BZ3582" s="74"/>
      <c r="CA3582" s="74"/>
      <c r="CF3582" s="79"/>
      <c r="CL3582" s="79"/>
    </row>
    <row r="3583" spans="30:90">
      <c r="AD3583" s="73"/>
      <c r="AE3583" s="74"/>
      <c r="AF3583" s="74"/>
      <c r="BX3583" s="73"/>
      <c r="BY3583" s="74"/>
      <c r="BZ3583" s="74"/>
      <c r="CA3583" s="74"/>
      <c r="CF3583" s="79"/>
      <c r="CL3583" s="79"/>
    </row>
    <row r="3584" spans="30:90">
      <c r="AD3584" s="73"/>
      <c r="AE3584" s="74"/>
      <c r="AF3584" s="74"/>
      <c r="BX3584" s="73"/>
      <c r="BY3584" s="74"/>
      <c r="BZ3584" s="74"/>
      <c r="CA3584" s="74"/>
      <c r="CF3584" s="79"/>
      <c r="CL3584" s="79"/>
    </row>
    <row r="3585" spans="30:90">
      <c r="AD3585" s="73"/>
      <c r="AE3585" s="74"/>
      <c r="AF3585" s="74"/>
      <c r="BX3585" s="73"/>
      <c r="BY3585" s="74"/>
      <c r="BZ3585" s="74"/>
      <c r="CA3585" s="74"/>
      <c r="CF3585" s="79"/>
      <c r="CL3585" s="79"/>
    </row>
    <row r="3586" spans="30:90">
      <c r="AD3586" s="73"/>
      <c r="AE3586" s="74"/>
      <c r="AF3586" s="74"/>
      <c r="BX3586" s="73"/>
      <c r="BY3586" s="74"/>
      <c r="BZ3586" s="74"/>
      <c r="CA3586" s="74"/>
      <c r="CF3586" s="79"/>
      <c r="CL3586" s="79"/>
    </row>
    <row r="3587" spans="30:90">
      <c r="AD3587" s="73"/>
      <c r="AE3587" s="74"/>
      <c r="AF3587" s="74"/>
      <c r="BX3587" s="73"/>
      <c r="BY3587" s="74"/>
      <c r="BZ3587" s="74"/>
      <c r="CA3587" s="74"/>
      <c r="CF3587" s="79"/>
      <c r="CL3587" s="79"/>
    </row>
    <row r="3588" spans="30:90">
      <c r="AD3588" s="73"/>
      <c r="AE3588" s="74"/>
      <c r="AF3588" s="74"/>
      <c r="BX3588" s="73"/>
      <c r="BY3588" s="74"/>
      <c r="BZ3588" s="74"/>
      <c r="CA3588" s="74"/>
      <c r="CF3588" s="79"/>
      <c r="CL3588" s="79"/>
    </row>
    <row r="3589" spans="30:90">
      <c r="AD3589" s="73"/>
      <c r="AE3589" s="74"/>
      <c r="AF3589" s="74"/>
      <c r="BX3589" s="73"/>
      <c r="BY3589" s="74"/>
      <c r="BZ3589" s="74"/>
      <c r="CA3589" s="74"/>
      <c r="CF3589" s="79"/>
      <c r="CL3589" s="79"/>
    </row>
    <row r="3590" spans="30:90">
      <c r="AD3590" s="73"/>
      <c r="AE3590" s="74"/>
      <c r="AF3590" s="74"/>
      <c r="BX3590" s="73"/>
      <c r="BY3590" s="74"/>
      <c r="BZ3590" s="74"/>
      <c r="CA3590" s="74"/>
      <c r="CF3590" s="79"/>
      <c r="CL3590" s="79"/>
    </row>
    <row r="3591" spans="30:90">
      <c r="AD3591" s="73"/>
      <c r="AE3591" s="74"/>
      <c r="AF3591" s="74"/>
      <c r="BX3591" s="73"/>
      <c r="BY3591" s="74"/>
      <c r="BZ3591" s="74"/>
      <c r="CA3591" s="74"/>
      <c r="CF3591" s="79"/>
      <c r="CL3591" s="79"/>
    </row>
    <row r="3592" spans="30:90">
      <c r="AD3592" s="73"/>
      <c r="AE3592" s="74"/>
      <c r="AF3592" s="74"/>
      <c r="BX3592" s="73"/>
      <c r="BY3592" s="74"/>
      <c r="BZ3592" s="74"/>
      <c r="CA3592" s="74"/>
      <c r="CF3592" s="79"/>
      <c r="CL3592" s="79"/>
    </row>
    <row r="3593" spans="30:90">
      <c r="AD3593" s="73"/>
      <c r="AE3593" s="74"/>
      <c r="AF3593" s="74"/>
      <c r="BX3593" s="73"/>
      <c r="BY3593" s="74"/>
      <c r="BZ3593" s="74"/>
      <c r="CA3593" s="74"/>
      <c r="CF3593" s="79"/>
      <c r="CL3593" s="79"/>
    </row>
    <row r="3594" spans="30:90">
      <c r="AD3594" s="73"/>
      <c r="AE3594" s="74"/>
      <c r="AF3594" s="74"/>
      <c r="BX3594" s="73"/>
      <c r="BY3594" s="74"/>
      <c r="BZ3594" s="74"/>
      <c r="CA3594" s="74"/>
      <c r="CF3594" s="79"/>
      <c r="CL3594" s="79"/>
    </row>
    <row r="3595" spans="30:90">
      <c r="AD3595" s="73"/>
      <c r="AE3595" s="74"/>
      <c r="AF3595" s="74"/>
      <c r="BX3595" s="73"/>
      <c r="BY3595" s="74"/>
      <c r="BZ3595" s="74"/>
      <c r="CA3595" s="74"/>
      <c r="CF3595" s="79"/>
      <c r="CL3595" s="79"/>
    </row>
    <row r="3596" spans="30:90">
      <c r="AD3596" s="73"/>
      <c r="AE3596" s="74"/>
      <c r="AF3596" s="74"/>
      <c r="BX3596" s="73"/>
      <c r="BY3596" s="74"/>
      <c r="BZ3596" s="74"/>
      <c r="CA3596" s="74"/>
      <c r="CF3596" s="79"/>
      <c r="CL3596" s="79"/>
    </row>
    <row r="3597" spans="30:90">
      <c r="AD3597" s="73"/>
      <c r="AE3597" s="74"/>
      <c r="AF3597" s="74"/>
      <c r="BX3597" s="73"/>
      <c r="BY3597" s="74"/>
      <c r="BZ3597" s="74"/>
      <c r="CA3597" s="74"/>
      <c r="CF3597" s="79"/>
      <c r="CL3597" s="79"/>
    </row>
    <row r="3598" spans="30:90">
      <c r="AD3598" s="73"/>
      <c r="AE3598" s="74"/>
      <c r="AF3598" s="74"/>
      <c r="BX3598" s="73"/>
      <c r="BY3598" s="74"/>
      <c r="BZ3598" s="74"/>
      <c r="CA3598" s="74"/>
      <c r="CF3598" s="79"/>
      <c r="CL3598" s="79"/>
    </row>
    <row r="3599" spans="30:90">
      <c r="AD3599" s="73"/>
      <c r="AE3599" s="74"/>
      <c r="AF3599" s="74"/>
      <c r="BX3599" s="73"/>
      <c r="BY3599" s="74"/>
      <c r="BZ3599" s="74"/>
      <c r="CA3599" s="74"/>
      <c r="CF3599" s="79"/>
      <c r="CL3599" s="79"/>
    </row>
    <row r="3600" spans="30:90">
      <c r="AD3600" s="73"/>
      <c r="AE3600" s="74"/>
      <c r="AF3600" s="74"/>
      <c r="BX3600" s="73"/>
      <c r="BY3600" s="74"/>
      <c r="BZ3600" s="74"/>
      <c r="CA3600" s="74"/>
      <c r="CF3600" s="79"/>
      <c r="CL3600" s="79"/>
    </row>
    <row r="3601" spans="30:90">
      <c r="AD3601" s="73"/>
      <c r="AE3601" s="74"/>
      <c r="AF3601" s="74"/>
      <c r="BX3601" s="73"/>
      <c r="BY3601" s="74"/>
      <c r="BZ3601" s="74"/>
      <c r="CA3601" s="74"/>
      <c r="CF3601" s="79"/>
      <c r="CL3601" s="79"/>
    </row>
    <row r="3602" spans="30:90">
      <c r="AD3602" s="73"/>
      <c r="AE3602" s="74"/>
      <c r="AF3602" s="74"/>
      <c r="BX3602" s="73"/>
      <c r="BY3602" s="74"/>
      <c r="BZ3602" s="74"/>
      <c r="CA3602" s="74"/>
      <c r="CF3602" s="79"/>
      <c r="CL3602" s="79"/>
    </row>
    <row r="3603" spans="30:90">
      <c r="AD3603" s="73"/>
      <c r="AE3603" s="74"/>
      <c r="AF3603" s="74"/>
      <c r="BX3603" s="73"/>
      <c r="BY3603" s="74"/>
      <c r="BZ3603" s="74"/>
      <c r="CA3603" s="74"/>
      <c r="CF3603" s="79"/>
      <c r="CL3603" s="79"/>
    </row>
    <row r="3604" spans="30:90">
      <c r="AD3604" s="73"/>
      <c r="AE3604" s="74"/>
      <c r="AF3604" s="74"/>
      <c r="BX3604" s="73"/>
      <c r="BY3604" s="74"/>
      <c r="BZ3604" s="74"/>
      <c r="CA3604" s="74"/>
      <c r="CF3604" s="79"/>
      <c r="CL3604" s="79"/>
    </row>
    <row r="3605" spans="30:90">
      <c r="AD3605" s="73"/>
      <c r="AE3605" s="74"/>
      <c r="AF3605" s="74"/>
      <c r="BX3605" s="73"/>
      <c r="BY3605" s="74"/>
      <c r="BZ3605" s="74"/>
      <c r="CA3605" s="74"/>
      <c r="CF3605" s="79"/>
      <c r="CL3605" s="79"/>
    </row>
    <row r="3606" spans="30:90">
      <c r="AD3606" s="73"/>
      <c r="AE3606" s="74"/>
      <c r="AF3606" s="74"/>
      <c r="BX3606" s="73"/>
      <c r="BY3606" s="74"/>
      <c r="BZ3606" s="74"/>
      <c r="CA3606" s="74"/>
      <c r="CF3606" s="79"/>
      <c r="CL3606" s="79"/>
    </row>
    <row r="3607" spans="30:90">
      <c r="AD3607" s="73"/>
      <c r="AE3607" s="74"/>
      <c r="AF3607" s="74"/>
      <c r="BX3607" s="73"/>
      <c r="BY3607" s="74"/>
      <c r="BZ3607" s="74"/>
      <c r="CA3607" s="74"/>
      <c r="CF3607" s="79"/>
      <c r="CL3607" s="79"/>
    </row>
    <row r="3608" spans="30:90">
      <c r="AD3608" s="73"/>
      <c r="AE3608" s="74"/>
      <c r="AF3608" s="74"/>
      <c r="BX3608" s="73"/>
      <c r="BY3608" s="74"/>
      <c r="BZ3608" s="74"/>
      <c r="CA3608" s="74"/>
      <c r="CF3608" s="79"/>
      <c r="CL3608" s="79"/>
    </row>
    <row r="3609" spans="30:90">
      <c r="AD3609" s="73"/>
      <c r="AE3609" s="74"/>
      <c r="AF3609" s="74"/>
      <c r="BX3609" s="73"/>
      <c r="BY3609" s="74"/>
      <c r="BZ3609" s="74"/>
      <c r="CA3609" s="74"/>
      <c r="CF3609" s="79"/>
      <c r="CL3609" s="79"/>
    </row>
    <row r="3610" spans="30:90">
      <c r="AD3610" s="73"/>
      <c r="AE3610" s="74"/>
      <c r="AF3610" s="74"/>
      <c r="BX3610" s="73"/>
      <c r="BY3610" s="74"/>
      <c r="BZ3610" s="74"/>
      <c r="CA3610" s="74"/>
      <c r="CF3610" s="79"/>
      <c r="CL3610" s="79"/>
    </row>
    <row r="3611" spans="30:90">
      <c r="AD3611" s="73"/>
      <c r="AE3611" s="74"/>
      <c r="AF3611" s="74"/>
      <c r="BX3611" s="73"/>
      <c r="BY3611" s="74"/>
      <c r="BZ3611" s="74"/>
      <c r="CA3611" s="74"/>
      <c r="CF3611" s="79"/>
      <c r="CL3611" s="79"/>
    </row>
    <row r="3612" spans="30:90">
      <c r="AD3612" s="73"/>
      <c r="AE3612" s="74"/>
      <c r="AF3612" s="74"/>
      <c r="BX3612" s="73"/>
      <c r="BY3612" s="74"/>
      <c r="BZ3612" s="74"/>
      <c r="CA3612" s="74"/>
      <c r="CF3612" s="79"/>
      <c r="CL3612" s="79"/>
    </row>
    <row r="3613" spans="30:90">
      <c r="AD3613" s="73"/>
      <c r="AE3613" s="74"/>
      <c r="AF3613" s="74"/>
      <c r="BX3613" s="73"/>
      <c r="BY3613" s="74"/>
      <c r="BZ3613" s="74"/>
      <c r="CA3613" s="74"/>
      <c r="CF3613" s="79"/>
      <c r="CL3613" s="79"/>
    </row>
    <row r="3614" spans="30:90">
      <c r="AD3614" s="73"/>
      <c r="AE3614" s="74"/>
      <c r="AF3614" s="74"/>
      <c r="BX3614" s="73"/>
      <c r="BY3614" s="74"/>
      <c r="BZ3614" s="74"/>
      <c r="CA3614" s="74"/>
      <c r="CF3614" s="79"/>
      <c r="CL3614" s="79"/>
    </row>
    <row r="3615" spans="30:90">
      <c r="AD3615" s="73"/>
      <c r="AE3615" s="74"/>
      <c r="AF3615" s="74"/>
      <c r="BX3615" s="73"/>
      <c r="BY3615" s="74"/>
      <c r="BZ3615" s="74"/>
      <c r="CA3615" s="74"/>
      <c r="CF3615" s="79"/>
      <c r="CL3615" s="79"/>
    </row>
    <row r="3616" spans="30:90">
      <c r="AD3616" s="73"/>
      <c r="AE3616" s="74"/>
      <c r="AF3616" s="74"/>
      <c r="BX3616" s="73"/>
      <c r="BY3616" s="74"/>
      <c r="BZ3616" s="74"/>
      <c r="CA3616" s="74"/>
      <c r="CF3616" s="79"/>
      <c r="CL3616" s="79"/>
    </row>
    <row r="3617" spans="30:90">
      <c r="AD3617" s="73"/>
      <c r="AE3617" s="74"/>
      <c r="AF3617" s="74"/>
      <c r="BX3617" s="73"/>
      <c r="BY3617" s="74"/>
      <c r="BZ3617" s="74"/>
      <c r="CA3617" s="74"/>
      <c r="CF3617" s="79"/>
      <c r="CL3617" s="79"/>
    </row>
    <row r="3618" spans="30:90">
      <c r="AD3618" s="73"/>
      <c r="AE3618" s="74"/>
      <c r="AF3618" s="74"/>
      <c r="BX3618" s="73"/>
      <c r="BY3618" s="74"/>
      <c r="BZ3618" s="74"/>
      <c r="CA3618" s="74"/>
      <c r="CF3618" s="79"/>
      <c r="CL3618" s="79"/>
    </row>
    <row r="3619" spans="30:90">
      <c r="AD3619" s="73"/>
      <c r="AE3619" s="74"/>
      <c r="AF3619" s="74"/>
      <c r="BX3619" s="73"/>
      <c r="BY3619" s="74"/>
      <c r="BZ3619" s="74"/>
      <c r="CA3619" s="74"/>
      <c r="CF3619" s="79"/>
      <c r="CL3619" s="79"/>
    </row>
    <row r="3620" spans="30:90">
      <c r="AD3620" s="73"/>
      <c r="AE3620" s="74"/>
      <c r="AF3620" s="74"/>
      <c r="BX3620" s="73"/>
      <c r="BY3620" s="74"/>
      <c r="BZ3620" s="74"/>
      <c r="CA3620" s="74"/>
      <c r="CF3620" s="79"/>
      <c r="CL3620" s="79"/>
    </row>
    <row r="3621" spans="30:90">
      <c r="AD3621" s="73"/>
      <c r="AE3621" s="74"/>
      <c r="AF3621" s="74"/>
      <c r="BX3621" s="73"/>
      <c r="BY3621" s="74"/>
      <c r="BZ3621" s="74"/>
      <c r="CA3621" s="74"/>
      <c r="CF3621" s="79"/>
      <c r="CL3621" s="79"/>
    </row>
    <row r="3622" spans="30:90">
      <c r="AD3622" s="73"/>
      <c r="AE3622" s="74"/>
      <c r="AF3622" s="74"/>
      <c r="BX3622" s="73"/>
      <c r="BY3622" s="74"/>
      <c r="BZ3622" s="74"/>
      <c r="CA3622" s="74"/>
      <c r="CF3622" s="79"/>
      <c r="CL3622" s="79"/>
    </row>
    <row r="3623" spans="30:90">
      <c r="AD3623" s="73"/>
      <c r="AE3623" s="74"/>
      <c r="AF3623" s="74"/>
      <c r="BX3623" s="73"/>
      <c r="BY3623" s="74"/>
      <c r="BZ3623" s="74"/>
      <c r="CA3623" s="74"/>
      <c r="CF3623" s="79"/>
      <c r="CL3623" s="79"/>
    </row>
    <row r="3624" spans="30:90">
      <c r="AD3624" s="73"/>
      <c r="AE3624" s="74"/>
      <c r="AF3624" s="74"/>
      <c r="BX3624" s="73"/>
      <c r="BY3624" s="74"/>
      <c r="BZ3624" s="74"/>
      <c r="CA3624" s="74"/>
      <c r="CF3624" s="79"/>
      <c r="CL3624" s="79"/>
    </row>
    <row r="3625" spans="30:90">
      <c r="AD3625" s="73"/>
      <c r="AE3625" s="74"/>
      <c r="AF3625" s="74"/>
      <c r="BX3625" s="73"/>
      <c r="BY3625" s="74"/>
      <c r="BZ3625" s="74"/>
      <c r="CA3625" s="74"/>
      <c r="CF3625" s="79"/>
      <c r="CL3625" s="79"/>
    </row>
    <row r="3626" spans="30:90">
      <c r="AD3626" s="73"/>
      <c r="AE3626" s="74"/>
      <c r="AF3626" s="74"/>
      <c r="BX3626" s="73"/>
      <c r="BY3626" s="74"/>
      <c r="BZ3626" s="74"/>
      <c r="CA3626" s="74"/>
      <c r="CF3626" s="79"/>
      <c r="CL3626" s="79"/>
    </row>
    <row r="3627" spans="30:90">
      <c r="AD3627" s="73"/>
      <c r="AE3627" s="74"/>
      <c r="AF3627" s="74"/>
      <c r="BX3627" s="73"/>
      <c r="BY3627" s="74"/>
      <c r="BZ3627" s="74"/>
      <c r="CA3627" s="74"/>
      <c r="CF3627" s="79"/>
      <c r="CL3627" s="79"/>
    </row>
    <row r="3628" spans="30:90">
      <c r="AD3628" s="73"/>
      <c r="AE3628" s="74"/>
      <c r="AF3628" s="74"/>
      <c r="BX3628" s="73"/>
      <c r="BY3628" s="74"/>
      <c r="BZ3628" s="74"/>
      <c r="CA3628" s="74"/>
      <c r="CF3628" s="79"/>
      <c r="CL3628" s="79"/>
    </row>
    <row r="3629" spans="30:90">
      <c r="AD3629" s="73"/>
      <c r="AE3629" s="74"/>
      <c r="AF3629" s="74"/>
      <c r="BX3629" s="73"/>
      <c r="BY3629" s="74"/>
      <c r="BZ3629" s="74"/>
      <c r="CA3629" s="74"/>
      <c r="CF3629" s="79"/>
      <c r="CL3629" s="79"/>
    </row>
    <row r="3630" spans="30:90">
      <c r="AD3630" s="73"/>
      <c r="AE3630" s="74"/>
      <c r="AF3630" s="74"/>
      <c r="BX3630" s="73"/>
      <c r="BY3630" s="74"/>
      <c r="BZ3630" s="74"/>
      <c r="CA3630" s="74"/>
      <c r="CF3630" s="79"/>
      <c r="CL3630" s="79"/>
    </row>
    <row r="3631" spans="30:90">
      <c r="AD3631" s="73"/>
      <c r="AE3631" s="74"/>
      <c r="AF3631" s="74"/>
      <c r="BX3631" s="73"/>
      <c r="BY3631" s="74"/>
      <c r="BZ3631" s="74"/>
      <c r="CA3631" s="74"/>
      <c r="CF3631" s="79"/>
      <c r="CL3631" s="79"/>
    </row>
    <row r="3632" spans="30:90">
      <c r="AD3632" s="73"/>
      <c r="AE3632" s="74"/>
      <c r="AF3632" s="74"/>
      <c r="BX3632" s="73"/>
      <c r="BY3632" s="74"/>
      <c r="BZ3632" s="74"/>
      <c r="CA3632" s="74"/>
      <c r="CF3632" s="79"/>
      <c r="CL3632" s="79"/>
    </row>
    <row r="3633" spans="30:90">
      <c r="AD3633" s="73"/>
      <c r="AE3633" s="74"/>
      <c r="AF3633" s="74"/>
      <c r="BX3633" s="73"/>
      <c r="BY3633" s="74"/>
      <c r="BZ3633" s="74"/>
      <c r="CA3633" s="74"/>
      <c r="CF3633" s="79"/>
      <c r="CL3633" s="79"/>
    </row>
    <row r="3634" spans="30:90">
      <c r="AD3634" s="73"/>
      <c r="AE3634" s="74"/>
      <c r="AF3634" s="74"/>
      <c r="BX3634" s="73"/>
      <c r="BY3634" s="74"/>
      <c r="BZ3634" s="74"/>
      <c r="CA3634" s="74"/>
      <c r="CF3634" s="79"/>
      <c r="CL3634" s="79"/>
    </row>
    <row r="3635" spans="30:90">
      <c r="AD3635" s="73"/>
      <c r="AE3635" s="74"/>
      <c r="AF3635" s="74"/>
      <c r="BX3635" s="73"/>
      <c r="BY3635" s="74"/>
      <c r="BZ3635" s="74"/>
      <c r="CA3635" s="74"/>
      <c r="CF3635" s="79"/>
      <c r="CL3635" s="79"/>
    </row>
    <row r="3636" spans="30:90">
      <c r="AD3636" s="73"/>
      <c r="AE3636" s="74"/>
      <c r="AF3636" s="74"/>
      <c r="BX3636" s="73"/>
      <c r="BY3636" s="74"/>
      <c r="BZ3636" s="74"/>
      <c r="CA3636" s="74"/>
      <c r="CF3636" s="79"/>
      <c r="CL3636" s="79"/>
    </row>
    <row r="3637" spans="30:90">
      <c r="AD3637" s="73"/>
      <c r="AE3637" s="74"/>
      <c r="AF3637" s="74"/>
      <c r="BX3637" s="73"/>
      <c r="BY3637" s="74"/>
      <c r="BZ3637" s="74"/>
      <c r="CA3637" s="74"/>
      <c r="CF3637" s="79"/>
      <c r="CL3637" s="79"/>
    </row>
    <row r="3638" spans="30:90">
      <c r="AD3638" s="73"/>
      <c r="AE3638" s="74"/>
      <c r="AF3638" s="74"/>
      <c r="BX3638" s="73"/>
      <c r="BY3638" s="74"/>
      <c r="BZ3638" s="74"/>
      <c r="CA3638" s="74"/>
      <c r="CF3638" s="79"/>
      <c r="CL3638" s="79"/>
    </row>
    <row r="3639" spans="30:90">
      <c r="AD3639" s="73"/>
      <c r="AE3639" s="74"/>
      <c r="AF3639" s="74"/>
      <c r="BX3639" s="73"/>
      <c r="BY3639" s="74"/>
      <c r="BZ3639" s="74"/>
      <c r="CA3639" s="74"/>
      <c r="CF3639" s="79"/>
      <c r="CL3639" s="79"/>
    </row>
    <row r="3640" spans="30:90">
      <c r="AD3640" s="73"/>
      <c r="AE3640" s="74"/>
      <c r="AF3640" s="74"/>
      <c r="BX3640" s="73"/>
      <c r="BY3640" s="74"/>
      <c r="BZ3640" s="74"/>
      <c r="CA3640" s="74"/>
      <c r="CF3640" s="79"/>
      <c r="CL3640" s="79"/>
    </row>
    <row r="3641" spans="30:90">
      <c r="AD3641" s="73"/>
      <c r="AE3641" s="74"/>
      <c r="AF3641" s="74"/>
      <c r="BX3641" s="73"/>
      <c r="BY3641" s="74"/>
      <c r="BZ3641" s="74"/>
      <c r="CA3641" s="74"/>
      <c r="CF3641" s="79"/>
      <c r="CL3641" s="79"/>
    </row>
    <row r="3642" spans="30:90">
      <c r="AD3642" s="73"/>
      <c r="AE3642" s="74"/>
      <c r="AF3642" s="74"/>
      <c r="BX3642" s="73"/>
      <c r="BY3642" s="74"/>
      <c r="BZ3642" s="74"/>
      <c r="CA3642" s="74"/>
      <c r="CF3642" s="79"/>
      <c r="CL3642" s="79"/>
    </row>
    <row r="3643" spans="30:90">
      <c r="AD3643" s="73"/>
      <c r="AE3643" s="74"/>
      <c r="AF3643" s="74"/>
      <c r="BX3643" s="73"/>
      <c r="BY3643" s="74"/>
      <c r="BZ3643" s="74"/>
      <c r="CA3643" s="74"/>
      <c r="CF3643" s="79"/>
      <c r="CL3643" s="79"/>
    </row>
    <row r="3644" spans="30:90">
      <c r="AD3644" s="73"/>
      <c r="AE3644" s="74"/>
      <c r="AF3644" s="74"/>
      <c r="BX3644" s="73"/>
      <c r="BY3644" s="74"/>
      <c r="BZ3644" s="74"/>
      <c r="CA3644" s="74"/>
      <c r="CF3644" s="79"/>
      <c r="CL3644" s="79"/>
    </row>
    <row r="3645" spans="30:90">
      <c r="AD3645" s="73"/>
      <c r="AE3645" s="74"/>
      <c r="AF3645" s="74"/>
      <c r="BX3645" s="73"/>
      <c r="BY3645" s="74"/>
      <c r="BZ3645" s="74"/>
      <c r="CA3645" s="74"/>
      <c r="CF3645" s="79"/>
      <c r="CL3645" s="79"/>
    </row>
    <row r="3646" spans="30:90">
      <c r="AD3646" s="73"/>
      <c r="AE3646" s="74"/>
      <c r="AF3646" s="74"/>
      <c r="BX3646" s="73"/>
      <c r="BY3646" s="74"/>
      <c r="BZ3646" s="74"/>
      <c r="CA3646" s="74"/>
      <c r="CF3646" s="79"/>
      <c r="CL3646" s="79"/>
    </row>
    <row r="3647" spans="30:90">
      <c r="AD3647" s="73"/>
      <c r="AE3647" s="74"/>
      <c r="AF3647" s="74"/>
      <c r="BX3647" s="73"/>
      <c r="BY3647" s="74"/>
      <c r="BZ3647" s="74"/>
      <c r="CA3647" s="74"/>
      <c r="CF3647" s="79"/>
      <c r="CL3647" s="79"/>
    </row>
    <row r="3648" spans="30:90">
      <c r="AD3648" s="73"/>
      <c r="AE3648" s="74"/>
      <c r="AF3648" s="74"/>
      <c r="BX3648" s="73"/>
      <c r="BY3648" s="74"/>
      <c r="BZ3648" s="74"/>
      <c r="CA3648" s="74"/>
      <c r="CF3648" s="79"/>
      <c r="CL3648" s="79"/>
    </row>
    <row r="3649" spans="30:90">
      <c r="AD3649" s="73"/>
      <c r="AE3649" s="74"/>
      <c r="AF3649" s="74"/>
      <c r="BX3649" s="73"/>
      <c r="BY3649" s="74"/>
      <c r="BZ3649" s="74"/>
      <c r="CA3649" s="74"/>
      <c r="CF3649" s="79"/>
      <c r="CL3649" s="79"/>
    </row>
    <row r="3650" spans="30:90">
      <c r="AD3650" s="73"/>
      <c r="AE3650" s="74"/>
      <c r="AF3650" s="74"/>
      <c r="BX3650" s="73"/>
      <c r="BY3650" s="74"/>
      <c r="BZ3650" s="74"/>
      <c r="CA3650" s="74"/>
      <c r="CF3650" s="79"/>
      <c r="CL3650" s="79"/>
    </row>
    <row r="3651" spans="30:90">
      <c r="AD3651" s="73"/>
      <c r="AE3651" s="74"/>
      <c r="AF3651" s="74"/>
      <c r="BX3651" s="73"/>
      <c r="BY3651" s="74"/>
      <c r="BZ3651" s="74"/>
      <c r="CA3651" s="74"/>
      <c r="CF3651" s="79"/>
      <c r="CL3651" s="79"/>
    </row>
    <row r="3652" spans="30:90">
      <c r="AD3652" s="73"/>
      <c r="AE3652" s="74"/>
      <c r="AF3652" s="74"/>
      <c r="BX3652" s="73"/>
      <c r="BY3652" s="74"/>
      <c r="BZ3652" s="74"/>
      <c r="CA3652" s="74"/>
      <c r="CF3652" s="79"/>
      <c r="CL3652" s="79"/>
    </row>
    <row r="3653" spans="30:90">
      <c r="AD3653" s="73"/>
      <c r="AE3653" s="74"/>
      <c r="AF3653" s="74"/>
      <c r="BX3653" s="73"/>
      <c r="BY3653" s="74"/>
      <c r="BZ3653" s="74"/>
      <c r="CA3653" s="74"/>
      <c r="CF3653" s="79"/>
      <c r="CL3653" s="79"/>
    </row>
    <row r="3654" spans="30:90">
      <c r="AD3654" s="73"/>
      <c r="AE3654" s="74"/>
      <c r="AF3654" s="74"/>
      <c r="BX3654" s="73"/>
      <c r="BY3654" s="74"/>
      <c r="BZ3654" s="74"/>
      <c r="CA3654" s="74"/>
      <c r="CF3654" s="79"/>
      <c r="CL3654" s="79"/>
    </row>
    <row r="3655" spans="30:90">
      <c r="AD3655" s="73"/>
      <c r="AE3655" s="74"/>
      <c r="AF3655" s="74"/>
      <c r="BX3655" s="73"/>
      <c r="BY3655" s="74"/>
      <c r="BZ3655" s="74"/>
      <c r="CA3655" s="74"/>
      <c r="CF3655" s="79"/>
      <c r="CL3655" s="79"/>
    </row>
    <row r="3656" spans="30:90">
      <c r="AD3656" s="73"/>
      <c r="AE3656" s="74"/>
      <c r="AF3656" s="74"/>
      <c r="BX3656" s="73"/>
      <c r="BY3656" s="74"/>
      <c r="BZ3656" s="74"/>
      <c r="CA3656" s="74"/>
      <c r="CF3656" s="79"/>
      <c r="CL3656" s="79"/>
    </row>
    <row r="3657" spans="30:90">
      <c r="AD3657" s="73"/>
      <c r="AE3657" s="74"/>
      <c r="AF3657" s="74"/>
      <c r="BX3657" s="73"/>
      <c r="BY3657" s="74"/>
      <c r="BZ3657" s="74"/>
      <c r="CA3657" s="74"/>
      <c r="CF3657" s="79"/>
      <c r="CL3657" s="79"/>
    </row>
    <row r="3658" spans="30:90">
      <c r="AD3658" s="73"/>
      <c r="AE3658" s="74"/>
      <c r="AF3658" s="74"/>
      <c r="BX3658" s="73"/>
      <c r="BY3658" s="74"/>
      <c r="BZ3658" s="74"/>
      <c r="CA3658" s="74"/>
      <c r="CF3658" s="79"/>
      <c r="CL3658" s="79"/>
    </row>
    <row r="3659" spans="30:90">
      <c r="AD3659" s="73"/>
      <c r="AE3659" s="74"/>
      <c r="AF3659" s="74"/>
      <c r="BX3659" s="73"/>
      <c r="BY3659" s="74"/>
      <c r="BZ3659" s="74"/>
      <c r="CA3659" s="74"/>
      <c r="CF3659" s="79"/>
      <c r="CL3659" s="79"/>
    </row>
    <row r="3660" spans="30:90">
      <c r="AD3660" s="73"/>
      <c r="AE3660" s="74"/>
      <c r="AF3660" s="74"/>
      <c r="BX3660" s="73"/>
      <c r="BY3660" s="74"/>
      <c r="BZ3660" s="74"/>
      <c r="CA3660" s="74"/>
      <c r="CF3660" s="79"/>
      <c r="CL3660" s="79"/>
    </row>
    <row r="3661" spans="30:90">
      <c r="AD3661" s="73"/>
      <c r="AE3661" s="74"/>
      <c r="AF3661" s="74"/>
      <c r="BX3661" s="73"/>
      <c r="BY3661" s="74"/>
      <c r="BZ3661" s="74"/>
      <c r="CA3661" s="74"/>
      <c r="CF3661" s="79"/>
      <c r="CL3661" s="79"/>
    </row>
    <row r="3662" spans="30:90">
      <c r="AD3662" s="73"/>
      <c r="AE3662" s="74"/>
      <c r="AF3662" s="74"/>
      <c r="BX3662" s="73"/>
      <c r="BY3662" s="74"/>
      <c r="BZ3662" s="74"/>
      <c r="CA3662" s="74"/>
      <c r="CF3662" s="79"/>
      <c r="CL3662" s="79"/>
    </row>
    <row r="3663" spans="30:90">
      <c r="AD3663" s="73"/>
      <c r="AE3663" s="74"/>
      <c r="AF3663" s="74"/>
      <c r="BX3663" s="73"/>
      <c r="BY3663" s="74"/>
      <c r="BZ3663" s="74"/>
      <c r="CA3663" s="74"/>
      <c r="CF3663" s="79"/>
      <c r="CL3663" s="79"/>
    </row>
    <row r="3664" spans="30:90">
      <c r="AD3664" s="73"/>
      <c r="AE3664" s="74"/>
      <c r="AF3664" s="74"/>
      <c r="BX3664" s="73"/>
      <c r="BY3664" s="74"/>
      <c r="BZ3664" s="74"/>
      <c r="CA3664" s="74"/>
      <c r="CF3664" s="79"/>
      <c r="CL3664" s="79"/>
    </row>
    <row r="3665" spans="30:90">
      <c r="AD3665" s="73"/>
      <c r="AE3665" s="74"/>
      <c r="AF3665" s="74"/>
      <c r="BX3665" s="73"/>
      <c r="BY3665" s="74"/>
      <c r="BZ3665" s="74"/>
      <c r="CA3665" s="74"/>
      <c r="CF3665" s="79"/>
      <c r="CL3665" s="79"/>
    </row>
    <row r="3666" spans="30:90">
      <c r="AD3666" s="73"/>
      <c r="AE3666" s="74"/>
      <c r="AF3666" s="74"/>
      <c r="BX3666" s="73"/>
      <c r="BY3666" s="74"/>
      <c r="BZ3666" s="74"/>
      <c r="CA3666" s="74"/>
      <c r="CF3666" s="79"/>
      <c r="CL3666" s="79"/>
    </row>
    <row r="3667" spans="30:90">
      <c r="AD3667" s="73"/>
      <c r="AE3667" s="74"/>
      <c r="AF3667" s="74"/>
      <c r="BX3667" s="73"/>
      <c r="BY3667" s="74"/>
      <c r="BZ3667" s="74"/>
      <c r="CA3667" s="74"/>
      <c r="CF3667" s="79"/>
      <c r="CL3667" s="79"/>
    </row>
    <row r="3668" spans="30:90">
      <c r="AD3668" s="73"/>
      <c r="AE3668" s="74"/>
      <c r="AF3668" s="74"/>
      <c r="BX3668" s="73"/>
      <c r="BY3668" s="74"/>
      <c r="BZ3668" s="74"/>
      <c r="CA3668" s="74"/>
      <c r="CF3668" s="79"/>
      <c r="CL3668" s="79"/>
    </row>
    <row r="3669" spans="30:90">
      <c r="AD3669" s="73"/>
      <c r="AE3669" s="74"/>
      <c r="AF3669" s="74"/>
      <c r="BX3669" s="73"/>
      <c r="BY3669" s="74"/>
      <c r="BZ3669" s="74"/>
      <c r="CA3669" s="74"/>
      <c r="CF3669" s="79"/>
      <c r="CL3669" s="79"/>
    </row>
    <row r="3670" spans="30:90">
      <c r="AD3670" s="73"/>
      <c r="AE3670" s="74"/>
      <c r="AF3670" s="74"/>
      <c r="BX3670" s="73"/>
      <c r="BY3670" s="74"/>
      <c r="BZ3670" s="74"/>
      <c r="CA3670" s="74"/>
      <c r="CF3670" s="79"/>
      <c r="CL3670" s="79"/>
    </row>
    <row r="3671" spans="30:90">
      <c r="AD3671" s="73"/>
      <c r="AE3671" s="74"/>
      <c r="AF3671" s="74"/>
      <c r="BX3671" s="73"/>
      <c r="BY3671" s="74"/>
      <c r="BZ3671" s="74"/>
      <c r="CA3671" s="74"/>
      <c r="CF3671" s="79"/>
      <c r="CL3671" s="79"/>
    </row>
    <row r="3672" spans="30:90">
      <c r="AD3672" s="73"/>
      <c r="AE3672" s="74"/>
      <c r="AF3672" s="74"/>
      <c r="BX3672" s="73"/>
      <c r="BY3672" s="74"/>
      <c r="BZ3672" s="74"/>
      <c r="CA3672" s="74"/>
      <c r="CF3672" s="79"/>
      <c r="CL3672" s="79"/>
    </row>
    <row r="3673" spans="30:90">
      <c r="AD3673" s="73"/>
      <c r="AE3673" s="74"/>
      <c r="AF3673" s="74"/>
      <c r="BX3673" s="73"/>
      <c r="BY3673" s="74"/>
      <c r="BZ3673" s="74"/>
      <c r="CA3673" s="74"/>
      <c r="CF3673" s="79"/>
      <c r="CL3673" s="79"/>
    </row>
    <row r="3674" spans="30:90">
      <c r="AD3674" s="73"/>
      <c r="AE3674" s="74"/>
      <c r="AF3674" s="74"/>
      <c r="BX3674" s="73"/>
      <c r="BY3674" s="74"/>
      <c r="BZ3674" s="74"/>
      <c r="CA3674" s="74"/>
      <c r="CF3674" s="79"/>
      <c r="CL3674" s="79"/>
    </row>
    <row r="3675" spans="30:90">
      <c r="AD3675" s="73"/>
      <c r="AE3675" s="74"/>
      <c r="AF3675" s="74"/>
      <c r="BX3675" s="73"/>
      <c r="BY3675" s="74"/>
      <c r="BZ3675" s="74"/>
      <c r="CA3675" s="74"/>
      <c r="CF3675" s="79"/>
      <c r="CL3675" s="79"/>
    </row>
    <row r="3676" spans="30:90">
      <c r="AD3676" s="73"/>
      <c r="AE3676" s="74"/>
      <c r="AF3676" s="74"/>
      <c r="BX3676" s="73"/>
      <c r="BY3676" s="74"/>
      <c r="BZ3676" s="74"/>
      <c r="CA3676" s="74"/>
      <c r="CF3676" s="79"/>
      <c r="CL3676" s="79"/>
    </row>
    <row r="3677" spans="30:90">
      <c r="AD3677" s="73"/>
      <c r="AE3677" s="74"/>
      <c r="AF3677" s="74"/>
      <c r="BX3677" s="73"/>
      <c r="BY3677" s="74"/>
      <c r="BZ3677" s="74"/>
      <c r="CA3677" s="74"/>
      <c r="CF3677" s="79"/>
      <c r="CL3677" s="79"/>
    </row>
    <row r="3678" spans="30:90">
      <c r="AD3678" s="73"/>
      <c r="AE3678" s="74"/>
      <c r="AF3678" s="74"/>
      <c r="BX3678" s="73"/>
      <c r="BY3678" s="74"/>
      <c r="BZ3678" s="74"/>
      <c r="CA3678" s="74"/>
      <c r="CF3678" s="79"/>
      <c r="CL3678" s="79"/>
    </row>
    <row r="3679" spans="30:90">
      <c r="AD3679" s="73"/>
      <c r="AE3679" s="74"/>
      <c r="AF3679" s="74"/>
      <c r="BX3679" s="73"/>
      <c r="BY3679" s="74"/>
      <c r="BZ3679" s="74"/>
      <c r="CA3679" s="74"/>
      <c r="CF3679" s="79"/>
      <c r="CL3679" s="79"/>
    </row>
    <row r="3680" spans="30:90">
      <c r="AD3680" s="73"/>
      <c r="AE3680" s="74"/>
      <c r="AF3680" s="74"/>
      <c r="BX3680" s="73"/>
      <c r="BY3680" s="74"/>
      <c r="BZ3680" s="74"/>
      <c r="CA3680" s="74"/>
      <c r="CF3680" s="79"/>
      <c r="CL3680" s="79"/>
    </row>
    <row r="3681" spans="30:90">
      <c r="AD3681" s="73"/>
      <c r="AE3681" s="74"/>
      <c r="AF3681" s="74"/>
      <c r="BX3681" s="73"/>
      <c r="BY3681" s="74"/>
      <c r="BZ3681" s="74"/>
      <c r="CA3681" s="74"/>
      <c r="CF3681" s="79"/>
      <c r="CL3681" s="79"/>
    </row>
    <row r="3682" spans="30:90">
      <c r="AD3682" s="73"/>
      <c r="AE3682" s="74"/>
      <c r="AF3682" s="74"/>
      <c r="BX3682" s="73"/>
      <c r="BY3682" s="74"/>
      <c r="BZ3682" s="74"/>
      <c r="CA3682" s="74"/>
      <c r="CF3682" s="79"/>
      <c r="CL3682" s="79"/>
    </row>
    <row r="3683" spans="30:90">
      <c r="AD3683" s="73"/>
      <c r="AE3683" s="74"/>
      <c r="AF3683" s="74"/>
      <c r="BX3683" s="73"/>
      <c r="BY3683" s="74"/>
      <c r="BZ3683" s="74"/>
      <c r="CA3683" s="74"/>
      <c r="CF3683" s="79"/>
      <c r="CL3683" s="79"/>
    </row>
    <row r="3684" spans="30:90">
      <c r="AD3684" s="73"/>
      <c r="AE3684" s="74"/>
      <c r="AF3684" s="74"/>
      <c r="BX3684" s="73"/>
      <c r="BY3684" s="74"/>
      <c r="BZ3684" s="74"/>
      <c r="CA3684" s="74"/>
      <c r="CF3684" s="79"/>
      <c r="CL3684" s="79"/>
    </row>
    <row r="3685" spans="30:90">
      <c r="AD3685" s="73"/>
      <c r="AE3685" s="74"/>
      <c r="AF3685" s="74"/>
      <c r="BX3685" s="73"/>
      <c r="BY3685" s="74"/>
      <c r="BZ3685" s="74"/>
      <c r="CA3685" s="74"/>
      <c r="CF3685" s="79"/>
      <c r="CL3685" s="79"/>
    </row>
    <row r="3686" spans="30:90">
      <c r="AD3686" s="73"/>
      <c r="AE3686" s="74"/>
      <c r="AF3686" s="74"/>
      <c r="BX3686" s="73"/>
      <c r="BY3686" s="74"/>
      <c r="BZ3686" s="74"/>
      <c r="CA3686" s="74"/>
      <c r="CF3686" s="79"/>
      <c r="CL3686" s="79"/>
    </row>
    <row r="3687" spans="30:90">
      <c r="AD3687" s="73"/>
      <c r="AE3687" s="74"/>
      <c r="AF3687" s="74"/>
      <c r="BX3687" s="73"/>
      <c r="BY3687" s="74"/>
      <c r="BZ3687" s="74"/>
      <c r="CA3687" s="74"/>
      <c r="CF3687" s="79"/>
      <c r="CL3687" s="79"/>
    </row>
    <row r="3688" spans="30:90">
      <c r="AD3688" s="73"/>
      <c r="AE3688" s="74"/>
      <c r="AF3688" s="74"/>
      <c r="BX3688" s="73"/>
      <c r="BY3688" s="74"/>
      <c r="BZ3688" s="74"/>
      <c r="CA3688" s="74"/>
      <c r="CF3688" s="79"/>
      <c r="CL3688" s="79"/>
    </row>
    <row r="3689" spans="30:90">
      <c r="AD3689" s="73"/>
      <c r="AE3689" s="74"/>
      <c r="AF3689" s="74"/>
      <c r="BX3689" s="73"/>
      <c r="BY3689" s="74"/>
      <c r="BZ3689" s="74"/>
      <c r="CA3689" s="74"/>
      <c r="CF3689" s="79"/>
      <c r="CL3689" s="79"/>
    </row>
    <row r="3690" spans="30:90">
      <c r="AD3690" s="73"/>
      <c r="AE3690" s="74"/>
      <c r="AF3690" s="74"/>
      <c r="BX3690" s="73"/>
      <c r="BY3690" s="74"/>
      <c r="BZ3690" s="74"/>
      <c r="CA3690" s="74"/>
      <c r="CF3690" s="79"/>
      <c r="CL3690" s="79"/>
    </row>
    <row r="3691" spans="30:90">
      <c r="AD3691" s="73"/>
      <c r="AE3691" s="74"/>
      <c r="AF3691" s="74"/>
      <c r="BX3691" s="73"/>
      <c r="BY3691" s="74"/>
      <c r="BZ3691" s="74"/>
      <c r="CA3691" s="74"/>
      <c r="CF3691" s="79"/>
      <c r="CL3691" s="79"/>
    </row>
    <row r="3692" spans="30:90">
      <c r="AD3692" s="73"/>
      <c r="AE3692" s="74"/>
      <c r="AF3692" s="74"/>
      <c r="BX3692" s="73"/>
      <c r="BY3692" s="74"/>
      <c r="BZ3692" s="74"/>
      <c r="CA3692" s="74"/>
      <c r="CF3692" s="79"/>
      <c r="CL3692" s="79"/>
    </row>
    <row r="3693" spans="30:90">
      <c r="AD3693" s="73"/>
      <c r="AE3693" s="74"/>
      <c r="AF3693" s="74"/>
      <c r="BX3693" s="73"/>
      <c r="BY3693" s="74"/>
      <c r="BZ3693" s="74"/>
      <c r="CA3693" s="74"/>
      <c r="CF3693" s="79"/>
      <c r="CL3693" s="79"/>
    </row>
    <row r="3694" spans="30:90">
      <c r="AD3694" s="73"/>
      <c r="AE3694" s="74"/>
      <c r="AF3694" s="74"/>
      <c r="BX3694" s="73"/>
      <c r="BY3694" s="74"/>
      <c r="BZ3694" s="74"/>
      <c r="CA3694" s="74"/>
      <c r="CF3694" s="79"/>
      <c r="CL3694" s="79"/>
    </row>
    <row r="3695" spans="30:90">
      <c r="AD3695" s="73"/>
      <c r="AE3695" s="74"/>
      <c r="AF3695" s="74"/>
      <c r="BX3695" s="73"/>
      <c r="BY3695" s="74"/>
      <c r="BZ3695" s="74"/>
      <c r="CA3695" s="74"/>
      <c r="CF3695" s="79"/>
      <c r="CL3695" s="79"/>
    </row>
    <row r="3696" spans="30:90">
      <c r="AD3696" s="73"/>
      <c r="AE3696" s="74"/>
      <c r="AF3696" s="74"/>
      <c r="BX3696" s="73"/>
      <c r="BY3696" s="74"/>
      <c r="BZ3696" s="74"/>
      <c r="CA3696" s="74"/>
      <c r="CF3696" s="79"/>
      <c r="CL3696" s="79"/>
    </row>
    <row r="3697" spans="30:90">
      <c r="AD3697" s="73"/>
      <c r="AE3697" s="74"/>
      <c r="AF3697" s="74"/>
      <c r="BX3697" s="73"/>
      <c r="BY3697" s="74"/>
      <c r="BZ3697" s="74"/>
      <c r="CA3697" s="74"/>
      <c r="CF3697" s="79"/>
      <c r="CL3697" s="79"/>
    </row>
    <row r="3698" spans="30:90">
      <c r="AD3698" s="73"/>
      <c r="AE3698" s="74"/>
      <c r="AF3698" s="74"/>
      <c r="BX3698" s="73"/>
      <c r="BY3698" s="74"/>
      <c r="BZ3698" s="74"/>
      <c r="CA3698" s="74"/>
      <c r="CF3698" s="79"/>
      <c r="CL3698" s="79"/>
    </row>
    <row r="3699" spans="30:90">
      <c r="AD3699" s="73"/>
      <c r="AE3699" s="74"/>
      <c r="AF3699" s="74"/>
      <c r="BX3699" s="73"/>
      <c r="BY3699" s="74"/>
      <c r="BZ3699" s="74"/>
      <c r="CA3699" s="74"/>
      <c r="CF3699" s="79"/>
      <c r="CL3699" s="79"/>
    </row>
    <row r="3700" spans="30:90">
      <c r="AD3700" s="73"/>
      <c r="AE3700" s="74"/>
      <c r="AF3700" s="74"/>
      <c r="BX3700" s="73"/>
      <c r="BY3700" s="74"/>
      <c r="BZ3700" s="74"/>
      <c r="CA3700" s="74"/>
      <c r="CF3700" s="79"/>
      <c r="CL3700" s="79"/>
    </row>
    <row r="3701" spans="30:90">
      <c r="AD3701" s="73"/>
      <c r="AE3701" s="74"/>
      <c r="AF3701" s="74"/>
      <c r="BX3701" s="73"/>
      <c r="BY3701" s="74"/>
      <c r="BZ3701" s="74"/>
      <c r="CA3701" s="74"/>
      <c r="CF3701" s="79"/>
      <c r="CL3701" s="79"/>
    </row>
    <row r="3702" spans="30:90">
      <c r="AD3702" s="73"/>
      <c r="AE3702" s="74"/>
      <c r="AF3702" s="74"/>
      <c r="BX3702" s="73"/>
      <c r="BY3702" s="74"/>
      <c r="BZ3702" s="74"/>
      <c r="CA3702" s="74"/>
      <c r="CF3702" s="79"/>
      <c r="CL3702" s="79"/>
    </row>
    <row r="3703" spans="30:90">
      <c r="AD3703" s="73"/>
      <c r="AE3703" s="74"/>
      <c r="AF3703" s="74"/>
      <c r="BX3703" s="73"/>
      <c r="BY3703" s="74"/>
      <c r="BZ3703" s="74"/>
      <c r="CA3703" s="74"/>
      <c r="CF3703" s="79"/>
      <c r="CL3703" s="79"/>
    </row>
    <row r="3704" spans="30:90">
      <c r="AD3704" s="73"/>
      <c r="AE3704" s="74"/>
      <c r="AF3704" s="74"/>
      <c r="BX3704" s="73"/>
      <c r="BY3704" s="74"/>
      <c r="BZ3704" s="74"/>
      <c r="CA3704" s="74"/>
      <c r="CF3704" s="79"/>
      <c r="CL3704" s="79"/>
    </row>
    <row r="3705" spans="30:90">
      <c r="AD3705" s="73"/>
      <c r="AE3705" s="74"/>
      <c r="AF3705" s="74"/>
      <c r="BX3705" s="73"/>
      <c r="BY3705" s="74"/>
      <c r="BZ3705" s="74"/>
      <c r="CA3705" s="74"/>
      <c r="CF3705" s="79"/>
      <c r="CL3705" s="79"/>
    </row>
    <row r="3706" spans="30:90">
      <c r="AD3706" s="73"/>
      <c r="AE3706" s="74"/>
      <c r="AF3706" s="74"/>
      <c r="BX3706" s="73"/>
      <c r="BY3706" s="74"/>
      <c r="BZ3706" s="74"/>
      <c r="CA3706" s="74"/>
      <c r="CF3706" s="79"/>
      <c r="CL3706" s="79"/>
    </row>
    <row r="3707" spans="30:90">
      <c r="AD3707" s="73"/>
      <c r="AE3707" s="74"/>
      <c r="AF3707" s="74"/>
      <c r="BX3707" s="73"/>
      <c r="BY3707" s="74"/>
      <c r="BZ3707" s="74"/>
      <c r="CA3707" s="74"/>
      <c r="CF3707" s="79"/>
      <c r="CL3707" s="79"/>
    </row>
    <row r="3708" spans="30:90">
      <c r="AD3708" s="73"/>
      <c r="AE3708" s="74"/>
      <c r="AF3708" s="74"/>
      <c r="BX3708" s="73"/>
      <c r="BY3708" s="74"/>
      <c r="BZ3708" s="74"/>
      <c r="CA3708" s="74"/>
      <c r="CF3708" s="79"/>
      <c r="CL3708" s="79"/>
    </row>
    <row r="3709" spans="30:90">
      <c r="AD3709" s="73"/>
      <c r="AE3709" s="74"/>
      <c r="AF3709" s="74"/>
      <c r="BX3709" s="73"/>
      <c r="BY3709" s="74"/>
      <c r="BZ3709" s="74"/>
      <c r="CA3709" s="74"/>
      <c r="CF3709" s="79"/>
      <c r="CL3709" s="79"/>
    </row>
    <row r="3710" spans="30:90">
      <c r="AD3710" s="73"/>
      <c r="AE3710" s="74"/>
      <c r="AF3710" s="74"/>
      <c r="BX3710" s="73"/>
      <c r="BY3710" s="74"/>
      <c r="BZ3710" s="74"/>
      <c r="CA3710" s="74"/>
      <c r="CF3710" s="79"/>
      <c r="CL3710" s="79"/>
    </row>
    <row r="3711" spans="30:90">
      <c r="AD3711" s="73"/>
      <c r="AE3711" s="74"/>
      <c r="AF3711" s="74"/>
      <c r="BX3711" s="73"/>
      <c r="BY3711" s="74"/>
      <c r="BZ3711" s="74"/>
      <c r="CA3711" s="74"/>
      <c r="CF3711" s="79"/>
      <c r="CL3711" s="79"/>
    </row>
    <row r="3712" spans="30:90">
      <c r="AD3712" s="73"/>
      <c r="AE3712" s="74"/>
      <c r="AF3712" s="74"/>
      <c r="BX3712" s="73"/>
      <c r="BY3712" s="74"/>
      <c r="BZ3712" s="74"/>
      <c r="CA3712" s="74"/>
      <c r="CF3712" s="79"/>
      <c r="CL3712" s="79"/>
    </row>
    <row r="3713" spans="30:90">
      <c r="AD3713" s="73"/>
      <c r="AE3713" s="74"/>
      <c r="AF3713" s="74"/>
      <c r="BX3713" s="73"/>
      <c r="BY3713" s="74"/>
      <c r="BZ3713" s="74"/>
      <c r="CA3713" s="74"/>
      <c r="CF3713" s="79"/>
      <c r="CL3713" s="79"/>
    </row>
    <row r="3714" spans="30:90">
      <c r="AD3714" s="73"/>
      <c r="AE3714" s="74"/>
      <c r="AF3714" s="74"/>
      <c r="BX3714" s="73"/>
      <c r="BY3714" s="74"/>
      <c r="BZ3714" s="74"/>
      <c r="CA3714" s="74"/>
      <c r="CF3714" s="79"/>
      <c r="CL3714" s="79"/>
    </row>
    <row r="3715" spans="30:90">
      <c r="AD3715" s="73"/>
      <c r="AE3715" s="74"/>
      <c r="AF3715" s="74"/>
      <c r="BX3715" s="73"/>
      <c r="BY3715" s="74"/>
      <c r="BZ3715" s="74"/>
      <c r="CA3715" s="74"/>
      <c r="CF3715" s="79"/>
      <c r="CL3715" s="79"/>
    </row>
    <row r="3716" spans="30:90">
      <c r="AD3716" s="73"/>
      <c r="AE3716" s="74"/>
      <c r="AF3716" s="74"/>
      <c r="BX3716" s="73"/>
      <c r="BY3716" s="74"/>
      <c r="BZ3716" s="74"/>
      <c r="CA3716" s="74"/>
      <c r="CF3716" s="79"/>
      <c r="CL3716" s="79"/>
    </row>
    <row r="3717" spans="30:90">
      <c r="AD3717" s="73"/>
      <c r="AE3717" s="74"/>
      <c r="AF3717" s="74"/>
      <c r="BX3717" s="73"/>
      <c r="BY3717" s="74"/>
      <c r="BZ3717" s="74"/>
      <c r="CA3717" s="74"/>
      <c r="CF3717" s="79"/>
      <c r="CL3717" s="79"/>
    </row>
    <row r="3718" spans="30:90">
      <c r="AD3718" s="73"/>
      <c r="AE3718" s="74"/>
      <c r="AF3718" s="74"/>
      <c r="BX3718" s="73"/>
      <c r="BY3718" s="74"/>
      <c r="BZ3718" s="74"/>
      <c r="CA3718" s="74"/>
      <c r="CF3718" s="79"/>
      <c r="CL3718" s="79"/>
    </row>
    <row r="3719" spans="30:90">
      <c r="AD3719" s="73"/>
      <c r="AE3719" s="74"/>
      <c r="AF3719" s="74"/>
      <c r="BX3719" s="73"/>
      <c r="BY3719" s="74"/>
      <c r="BZ3719" s="74"/>
      <c r="CA3719" s="74"/>
      <c r="CF3719" s="79"/>
      <c r="CL3719" s="79"/>
    </row>
    <row r="3720" spans="30:90">
      <c r="AD3720" s="73"/>
      <c r="AE3720" s="74"/>
      <c r="AF3720" s="74"/>
      <c r="BX3720" s="73"/>
      <c r="BY3720" s="74"/>
      <c r="BZ3720" s="74"/>
      <c r="CA3720" s="74"/>
      <c r="CF3720" s="79"/>
      <c r="CL3720" s="79"/>
    </row>
    <row r="3721" spans="30:90">
      <c r="AD3721" s="73"/>
      <c r="AE3721" s="74"/>
      <c r="AF3721" s="74"/>
      <c r="BX3721" s="73"/>
      <c r="BY3721" s="74"/>
      <c r="BZ3721" s="74"/>
      <c r="CA3721" s="74"/>
      <c r="CF3721" s="79"/>
      <c r="CL3721" s="79"/>
    </row>
    <row r="3722" spans="30:90">
      <c r="AD3722" s="73"/>
      <c r="AE3722" s="74"/>
      <c r="AF3722" s="74"/>
      <c r="BX3722" s="73"/>
      <c r="BY3722" s="74"/>
      <c r="BZ3722" s="74"/>
      <c r="CA3722" s="74"/>
      <c r="CF3722" s="79"/>
      <c r="CL3722" s="79"/>
    </row>
    <row r="3723" spans="30:90">
      <c r="AD3723" s="73"/>
      <c r="AE3723" s="74"/>
      <c r="AF3723" s="74"/>
      <c r="BX3723" s="73"/>
      <c r="BY3723" s="74"/>
      <c r="BZ3723" s="74"/>
      <c r="CA3723" s="74"/>
      <c r="CF3723" s="79"/>
      <c r="CL3723" s="79"/>
    </row>
    <row r="3724" spans="30:90">
      <c r="AD3724" s="73"/>
      <c r="AE3724" s="74"/>
      <c r="AF3724" s="74"/>
      <c r="BX3724" s="73"/>
      <c r="BY3724" s="74"/>
      <c r="BZ3724" s="74"/>
      <c r="CA3724" s="74"/>
      <c r="CF3724" s="79"/>
      <c r="CL3724" s="79"/>
    </row>
    <row r="3725" spans="30:90">
      <c r="AD3725" s="73"/>
      <c r="AE3725" s="74"/>
      <c r="AF3725" s="74"/>
      <c r="BX3725" s="73"/>
      <c r="BY3725" s="74"/>
      <c r="BZ3725" s="74"/>
      <c r="CA3725" s="74"/>
      <c r="CF3725" s="79"/>
      <c r="CL3725" s="79"/>
    </row>
    <row r="3726" spans="30:90">
      <c r="AD3726" s="73"/>
      <c r="AE3726" s="74"/>
      <c r="AF3726" s="74"/>
      <c r="BX3726" s="73"/>
      <c r="BY3726" s="74"/>
      <c r="BZ3726" s="74"/>
      <c r="CA3726" s="74"/>
      <c r="CF3726" s="79"/>
      <c r="CL3726" s="79"/>
    </row>
    <row r="3727" spans="30:90">
      <c r="AD3727" s="73"/>
      <c r="AE3727" s="74"/>
      <c r="AF3727" s="74"/>
      <c r="BX3727" s="73"/>
      <c r="BY3727" s="74"/>
      <c r="BZ3727" s="74"/>
      <c r="CA3727" s="74"/>
      <c r="CF3727" s="79"/>
      <c r="CL3727" s="79"/>
    </row>
    <row r="3728" spans="30:90">
      <c r="AD3728" s="73"/>
      <c r="AE3728" s="74"/>
      <c r="AF3728" s="74"/>
      <c r="BX3728" s="73"/>
      <c r="BY3728" s="74"/>
      <c r="BZ3728" s="74"/>
      <c r="CA3728" s="74"/>
      <c r="CF3728" s="79"/>
      <c r="CL3728" s="79"/>
    </row>
    <row r="3729" spans="30:90">
      <c r="AD3729" s="73"/>
      <c r="AE3729" s="74"/>
      <c r="AF3729" s="74"/>
      <c r="BX3729" s="73"/>
      <c r="BY3729" s="74"/>
      <c r="BZ3729" s="74"/>
      <c r="CA3729" s="74"/>
      <c r="CF3729" s="79"/>
      <c r="CL3729" s="79"/>
    </row>
    <row r="3730" spans="30:90">
      <c r="AD3730" s="73"/>
      <c r="AE3730" s="74"/>
      <c r="AF3730" s="74"/>
      <c r="BX3730" s="73"/>
      <c r="BY3730" s="74"/>
      <c r="BZ3730" s="74"/>
      <c r="CA3730" s="74"/>
      <c r="CF3730" s="79"/>
      <c r="CL3730" s="79"/>
    </row>
    <row r="3731" spans="30:90">
      <c r="AD3731" s="73"/>
      <c r="AE3731" s="74"/>
      <c r="AF3731" s="74"/>
      <c r="BX3731" s="73"/>
      <c r="BY3731" s="74"/>
      <c r="BZ3731" s="74"/>
      <c r="CA3731" s="74"/>
      <c r="CF3731" s="79"/>
      <c r="CL3731" s="79"/>
    </row>
    <row r="3732" spans="30:90">
      <c r="AD3732" s="73"/>
      <c r="AE3732" s="74"/>
      <c r="AF3732" s="74"/>
      <c r="BX3732" s="73"/>
      <c r="BY3732" s="74"/>
      <c r="BZ3732" s="74"/>
      <c r="CA3732" s="74"/>
      <c r="CF3732" s="79"/>
      <c r="CL3732" s="79"/>
    </row>
    <row r="3733" spans="30:90">
      <c r="AD3733" s="73"/>
      <c r="AE3733" s="74"/>
      <c r="AF3733" s="74"/>
      <c r="BX3733" s="73"/>
      <c r="BY3733" s="74"/>
      <c r="BZ3733" s="74"/>
      <c r="CA3733" s="74"/>
      <c r="CF3733" s="79"/>
      <c r="CL3733" s="79"/>
    </row>
    <row r="3734" spans="30:90">
      <c r="AD3734" s="73"/>
      <c r="AE3734" s="74"/>
      <c r="AF3734" s="74"/>
      <c r="BX3734" s="73"/>
      <c r="BY3734" s="74"/>
      <c r="BZ3734" s="74"/>
      <c r="CA3734" s="74"/>
      <c r="CF3734" s="79"/>
      <c r="CL3734" s="79"/>
    </row>
    <row r="3735" spans="30:90">
      <c r="AD3735" s="73"/>
      <c r="AE3735" s="74"/>
      <c r="AF3735" s="74"/>
      <c r="BX3735" s="73"/>
      <c r="BY3735" s="74"/>
      <c r="BZ3735" s="74"/>
      <c r="CA3735" s="74"/>
      <c r="CF3735" s="79"/>
      <c r="CL3735" s="79"/>
    </row>
    <row r="3736" spans="30:90">
      <c r="AD3736" s="73"/>
      <c r="AE3736" s="74"/>
      <c r="AF3736" s="74"/>
      <c r="BX3736" s="73"/>
      <c r="BY3736" s="74"/>
      <c r="BZ3736" s="74"/>
      <c r="CA3736" s="74"/>
      <c r="CF3736" s="79"/>
      <c r="CL3736" s="79"/>
    </row>
    <row r="3737" spans="30:90">
      <c r="AD3737" s="73"/>
      <c r="AE3737" s="74"/>
      <c r="AF3737" s="74"/>
      <c r="BX3737" s="73"/>
      <c r="BY3737" s="74"/>
      <c r="BZ3737" s="74"/>
      <c r="CA3737" s="74"/>
      <c r="CF3737" s="79"/>
      <c r="CL3737" s="79"/>
    </row>
    <row r="3738" spans="30:90">
      <c r="AD3738" s="73"/>
      <c r="AE3738" s="74"/>
      <c r="AF3738" s="74"/>
      <c r="BX3738" s="73"/>
      <c r="BY3738" s="74"/>
      <c r="BZ3738" s="74"/>
      <c r="CA3738" s="74"/>
      <c r="CF3738" s="79"/>
      <c r="CL3738" s="79"/>
    </row>
    <row r="3739" spans="30:90">
      <c r="AD3739" s="73"/>
      <c r="AE3739" s="74"/>
      <c r="AF3739" s="74"/>
      <c r="BX3739" s="73"/>
      <c r="BY3739" s="74"/>
      <c r="BZ3739" s="74"/>
      <c r="CA3739" s="74"/>
      <c r="CF3739" s="79"/>
      <c r="CL3739" s="79"/>
    </row>
    <row r="3740" spans="30:90">
      <c r="AD3740" s="73"/>
      <c r="AE3740" s="74"/>
      <c r="AF3740" s="74"/>
      <c r="BX3740" s="73"/>
      <c r="BY3740" s="74"/>
      <c r="BZ3740" s="74"/>
      <c r="CA3740" s="74"/>
      <c r="CF3740" s="79"/>
      <c r="CL3740" s="79"/>
    </row>
    <row r="3741" spans="30:90">
      <c r="AD3741" s="73"/>
      <c r="AE3741" s="74"/>
      <c r="AF3741" s="74"/>
      <c r="BX3741" s="73"/>
      <c r="BY3741" s="74"/>
      <c r="BZ3741" s="74"/>
      <c r="CA3741" s="74"/>
      <c r="CF3741" s="79"/>
      <c r="CL3741" s="79"/>
    </row>
    <row r="3742" spans="30:90">
      <c r="AD3742" s="73"/>
      <c r="AE3742" s="74"/>
      <c r="AF3742" s="74"/>
      <c r="BX3742" s="73"/>
      <c r="BY3742" s="74"/>
      <c r="BZ3742" s="74"/>
      <c r="CA3742" s="74"/>
      <c r="CF3742" s="79"/>
      <c r="CL3742" s="79"/>
    </row>
    <row r="3743" spans="30:90">
      <c r="AD3743" s="73"/>
      <c r="AE3743" s="74"/>
      <c r="AF3743" s="74"/>
      <c r="BX3743" s="73"/>
      <c r="BY3743" s="74"/>
      <c r="BZ3743" s="74"/>
      <c r="CA3743" s="74"/>
      <c r="CF3743" s="79"/>
      <c r="CL3743" s="79"/>
    </row>
    <row r="3744" spans="30:90">
      <c r="AD3744" s="73"/>
      <c r="AE3744" s="74"/>
      <c r="AF3744" s="74"/>
      <c r="BX3744" s="73"/>
      <c r="BY3744" s="74"/>
      <c r="BZ3744" s="74"/>
      <c r="CA3744" s="74"/>
      <c r="CF3744" s="79"/>
      <c r="CL3744" s="79"/>
    </row>
    <row r="3745" spans="30:90">
      <c r="AD3745" s="73"/>
      <c r="AE3745" s="74"/>
      <c r="AF3745" s="74"/>
      <c r="BX3745" s="73"/>
      <c r="BY3745" s="74"/>
      <c r="BZ3745" s="74"/>
      <c r="CA3745" s="74"/>
      <c r="CF3745" s="79"/>
      <c r="CL3745" s="79"/>
    </row>
    <row r="3746" spans="30:90">
      <c r="AD3746" s="73"/>
      <c r="AE3746" s="74"/>
      <c r="AF3746" s="74"/>
      <c r="BX3746" s="73"/>
      <c r="BY3746" s="74"/>
      <c r="BZ3746" s="74"/>
      <c r="CA3746" s="74"/>
      <c r="CF3746" s="79"/>
      <c r="CL3746" s="79"/>
    </row>
    <row r="3747" spans="30:90">
      <c r="AD3747" s="73"/>
      <c r="AE3747" s="74"/>
      <c r="AF3747" s="74"/>
      <c r="BX3747" s="73"/>
      <c r="BY3747" s="74"/>
      <c r="BZ3747" s="74"/>
      <c r="CA3747" s="74"/>
      <c r="CF3747" s="79"/>
      <c r="CL3747" s="79"/>
    </row>
    <row r="3748" spans="30:90">
      <c r="AD3748" s="73"/>
      <c r="AE3748" s="74"/>
      <c r="AF3748" s="74"/>
      <c r="BX3748" s="73"/>
      <c r="BY3748" s="74"/>
      <c r="BZ3748" s="74"/>
      <c r="CA3748" s="74"/>
      <c r="CF3748" s="79"/>
      <c r="CL3748" s="79"/>
    </row>
    <row r="3749" spans="30:90">
      <c r="AD3749" s="73"/>
      <c r="AE3749" s="74"/>
      <c r="AF3749" s="74"/>
      <c r="BX3749" s="73"/>
      <c r="BY3749" s="74"/>
      <c r="BZ3749" s="74"/>
      <c r="CA3749" s="74"/>
      <c r="CF3749" s="79"/>
      <c r="CL3749" s="79"/>
    </row>
    <row r="3750" spans="30:90">
      <c r="AD3750" s="73"/>
      <c r="AE3750" s="74"/>
      <c r="AF3750" s="74"/>
      <c r="BX3750" s="73"/>
      <c r="BY3750" s="74"/>
      <c r="BZ3750" s="74"/>
      <c r="CA3750" s="74"/>
      <c r="CF3750" s="79"/>
      <c r="CL3750" s="79"/>
    </row>
    <row r="3751" spans="30:90">
      <c r="AD3751" s="73"/>
      <c r="AE3751" s="74"/>
      <c r="AF3751" s="74"/>
      <c r="BX3751" s="73"/>
      <c r="BY3751" s="74"/>
      <c r="BZ3751" s="74"/>
      <c r="CA3751" s="74"/>
      <c r="CF3751" s="79"/>
      <c r="CL3751" s="79"/>
    </row>
    <row r="3752" spans="30:90">
      <c r="AD3752" s="73"/>
      <c r="AE3752" s="74"/>
      <c r="AF3752" s="74"/>
      <c r="BX3752" s="73"/>
      <c r="BY3752" s="74"/>
      <c r="BZ3752" s="74"/>
      <c r="CA3752" s="74"/>
      <c r="CF3752" s="79"/>
      <c r="CL3752" s="79"/>
    </row>
    <row r="3753" spans="30:90">
      <c r="AD3753" s="73"/>
      <c r="AE3753" s="74"/>
      <c r="AF3753" s="74"/>
      <c r="BX3753" s="73"/>
      <c r="BY3753" s="74"/>
      <c r="BZ3753" s="74"/>
      <c r="CA3753" s="74"/>
      <c r="CF3753" s="79"/>
      <c r="CL3753" s="79"/>
    </row>
    <row r="3754" spans="30:90">
      <c r="AD3754" s="73"/>
      <c r="AE3754" s="74"/>
      <c r="AF3754" s="74"/>
      <c r="BX3754" s="73"/>
      <c r="BY3754" s="74"/>
      <c r="BZ3754" s="74"/>
      <c r="CA3754" s="74"/>
      <c r="CF3754" s="79"/>
      <c r="CL3754" s="79"/>
    </row>
    <row r="3755" spans="30:90">
      <c r="AD3755" s="73"/>
      <c r="AE3755" s="74"/>
      <c r="AF3755" s="74"/>
      <c r="BX3755" s="73"/>
      <c r="BY3755" s="74"/>
      <c r="BZ3755" s="74"/>
      <c r="CA3755" s="74"/>
      <c r="CF3755" s="79"/>
      <c r="CL3755" s="79"/>
    </row>
    <row r="3756" spans="30:90">
      <c r="AD3756" s="73"/>
      <c r="AE3756" s="74"/>
      <c r="AF3756" s="74"/>
      <c r="BX3756" s="73"/>
      <c r="BY3756" s="74"/>
      <c r="BZ3756" s="74"/>
      <c r="CA3756" s="74"/>
      <c r="CF3756" s="79"/>
      <c r="CL3756" s="79"/>
    </row>
    <row r="3757" spans="30:90">
      <c r="AD3757" s="73"/>
      <c r="AE3757" s="74"/>
      <c r="AF3757" s="74"/>
      <c r="BX3757" s="73"/>
      <c r="BY3757" s="74"/>
      <c r="BZ3757" s="74"/>
      <c r="CA3757" s="74"/>
      <c r="CF3757" s="79"/>
      <c r="CL3757" s="79"/>
    </row>
    <row r="3758" spans="30:90">
      <c r="AD3758" s="73"/>
      <c r="AE3758" s="74"/>
      <c r="AF3758" s="74"/>
      <c r="BX3758" s="73"/>
      <c r="BY3758" s="74"/>
      <c r="BZ3758" s="74"/>
      <c r="CA3758" s="74"/>
      <c r="CF3758" s="79"/>
      <c r="CL3758" s="79"/>
    </row>
    <row r="3759" spans="30:90">
      <c r="AD3759" s="73"/>
      <c r="AE3759" s="74"/>
      <c r="AF3759" s="74"/>
      <c r="BX3759" s="73"/>
      <c r="BY3759" s="74"/>
      <c r="BZ3759" s="74"/>
      <c r="CA3759" s="74"/>
      <c r="CF3759" s="79"/>
      <c r="CL3759" s="79"/>
    </row>
    <row r="3760" spans="30:90">
      <c r="AD3760" s="73"/>
      <c r="AE3760" s="74"/>
      <c r="AF3760" s="74"/>
      <c r="BX3760" s="73"/>
      <c r="BY3760" s="74"/>
      <c r="BZ3760" s="74"/>
      <c r="CA3760" s="74"/>
      <c r="CF3760" s="79"/>
      <c r="CL3760" s="79"/>
    </row>
    <row r="3761" spans="30:90">
      <c r="AD3761" s="73"/>
      <c r="AE3761" s="74"/>
      <c r="AF3761" s="74"/>
      <c r="BX3761" s="73"/>
      <c r="BY3761" s="74"/>
      <c r="BZ3761" s="74"/>
      <c r="CA3761" s="74"/>
      <c r="CF3761" s="79"/>
      <c r="CL3761" s="79"/>
    </row>
    <row r="3762" spans="30:90">
      <c r="AD3762" s="73"/>
      <c r="AE3762" s="74"/>
      <c r="AF3762" s="74"/>
      <c r="BX3762" s="73"/>
      <c r="BY3762" s="74"/>
      <c r="BZ3762" s="74"/>
      <c r="CA3762" s="74"/>
      <c r="CF3762" s="79"/>
      <c r="CL3762" s="79"/>
    </row>
    <row r="3763" spans="30:90">
      <c r="AD3763" s="73"/>
      <c r="AE3763" s="74"/>
      <c r="AF3763" s="74"/>
      <c r="BX3763" s="73"/>
      <c r="BY3763" s="74"/>
      <c r="BZ3763" s="74"/>
      <c r="CA3763" s="74"/>
      <c r="CF3763" s="79"/>
      <c r="CL3763" s="79"/>
    </row>
    <row r="3764" spans="30:90">
      <c r="AD3764" s="73"/>
      <c r="AE3764" s="74"/>
      <c r="AF3764" s="74"/>
      <c r="BX3764" s="73"/>
      <c r="BY3764" s="74"/>
      <c r="BZ3764" s="74"/>
      <c r="CA3764" s="74"/>
      <c r="CF3764" s="79"/>
      <c r="CL3764" s="79"/>
    </row>
    <row r="3765" spans="30:90">
      <c r="AD3765" s="73"/>
      <c r="AE3765" s="74"/>
      <c r="AF3765" s="74"/>
      <c r="BX3765" s="73"/>
      <c r="BY3765" s="74"/>
      <c r="BZ3765" s="74"/>
      <c r="CA3765" s="74"/>
      <c r="CF3765" s="79"/>
      <c r="CL3765" s="79"/>
    </row>
    <row r="3766" spans="30:90">
      <c r="AD3766" s="73"/>
      <c r="AE3766" s="74"/>
      <c r="AF3766" s="74"/>
      <c r="BX3766" s="73"/>
      <c r="BY3766" s="74"/>
      <c r="BZ3766" s="74"/>
      <c r="CA3766" s="74"/>
      <c r="CF3766" s="79"/>
      <c r="CL3766" s="79"/>
    </row>
    <row r="3767" spans="30:90">
      <c r="AD3767" s="73"/>
      <c r="AE3767" s="74"/>
      <c r="AF3767" s="74"/>
      <c r="BX3767" s="73"/>
      <c r="BY3767" s="74"/>
      <c r="BZ3767" s="74"/>
      <c r="CA3767" s="74"/>
      <c r="CF3767" s="79"/>
      <c r="CL3767" s="79"/>
    </row>
    <row r="3768" spans="30:90">
      <c r="AD3768" s="73"/>
      <c r="AE3768" s="74"/>
      <c r="AF3768" s="74"/>
      <c r="BX3768" s="73"/>
      <c r="BY3768" s="74"/>
      <c r="BZ3768" s="74"/>
      <c r="CA3768" s="74"/>
      <c r="CF3768" s="79"/>
      <c r="CL3768" s="79"/>
    </row>
    <row r="3769" spans="30:90">
      <c r="AD3769" s="73"/>
      <c r="AE3769" s="74"/>
      <c r="AF3769" s="74"/>
      <c r="BX3769" s="73"/>
      <c r="BY3769" s="74"/>
      <c r="BZ3769" s="74"/>
      <c r="CA3769" s="74"/>
      <c r="CF3769" s="79"/>
      <c r="CL3769" s="79"/>
    </row>
    <row r="3770" spans="30:90">
      <c r="AD3770" s="73"/>
      <c r="AE3770" s="74"/>
      <c r="AF3770" s="74"/>
      <c r="BX3770" s="73"/>
      <c r="BY3770" s="74"/>
      <c r="BZ3770" s="74"/>
      <c r="CA3770" s="74"/>
      <c r="CF3770" s="79"/>
      <c r="CL3770" s="79"/>
    </row>
    <row r="3771" spans="30:90">
      <c r="AD3771" s="73"/>
      <c r="AE3771" s="74"/>
      <c r="AF3771" s="74"/>
      <c r="BX3771" s="73"/>
      <c r="BY3771" s="74"/>
      <c r="BZ3771" s="74"/>
      <c r="CA3771" s="74"/>
      <c r="CF3771" s="79"/>
      <c r="CL3771" s="79"/>
    </row>
    <row r="3772" spans="30:90">
      <c r="AD3772" s="73"/>
      <c r="AE3772" s="74"/>
      <c r="AF3772" s="74"/>
      <c r="BX3772" s="73"/>
      <c r="BY3772" s="74"/>
      <c r="BZ3772" s="74"/>
      <c r="CA3772" s="74"/>
      <c r="CF3772" s="79"/>
      <c r="CL3772" s="79"/>
    </row>
    <row r="3773" spans="30:90">
      <c r="AD3773" s="73"/>
      <c r="AE3773" s="74"/>
      <c r="AF3773" s="74"/>
      <c r="BX3773" s="73"/>
      <c r="BY3773" s="74"/>
      <c r="BZ3773" s="74"/>
      <c r="CA3773" s="74"/>
      <c r="CF3773" s="79"/>
      <c r="CL3773" s="79"/>
    </row>
    <row r="3774" spans="30:90">
      <c r="AD3774" s="73"/>
      <c r="AE3774" s="74"/>
      <c r="AF3774" s="74"/>
      <c r="BX3774" s="73"/>
      <c r="BY3774" s="74"/>
      <c r="BZ3774" s="74"/>
      <c r="CA3774" s="74"/>
      <c r="CF3774" s="79"/>
      <c r="CL3774" s="79"/>
    </row>
    <row r="3775" spans="30:90">
      <c r="AD3775" s="73"/>
      <c r="AE3775" s="74"/>
      <c r="AF3775" s="74"/>
      <c r="BX3775" s="73"/>
      <c r="BY3775" s="74"/>
      <c r="BZ3775" s="74"/>
      <c r="CA3775" s="74"/>
      <c r="CF3775" s="79"/>
      <c r="CL3775" s="79"/>
    </row>
    <row r="3776" spans="30:90">
      <c r="AD3776" s="73"/>
      <c r="AE3776" s="74"/>
      <c r="AF3776" s="74"/>
      <c r="BX3776" s="73"/>
      <c r="BY3776" s="74"/>
      <c r="BZ3776" s="74"/>
      <c r="CA3776" s="74"/>
      <c r="CF3776" s="79"/>
      <c r="CL3776" s="79"/>
    </row>
    <row r="3777" spans="30:90">
      <c r="AD3777" s="73"/>
      <c r="AE3777" s="74"/>
      <c r="AF3777" s="74"/>
      <c r="BX3777" s="73"/>
      <c r="BY3777" s="74"/>
      <c r="BZ3777" s="74"/>
      <c r="CA3777" s="74"/>
      <c r="CF3777" s="79"/>
      <c r="CL3777" s="79"/>
    </row>
    <row r="3778" spans="30:90">
      <c r="AD3778" s="73"/>
      <c r="AE3778" s="74"/>
      <c r="AF3778" s="74"/>
      <c r="BX3778" s="73"/>
      <c r="BY3778" s="74"/>
      <c r="BZ3778" s="74"/>
      <c r="CA3778" s="74"/>
      <c r="CF3778" s="79"/>
      <c r="CL3778" s="79"/>
    </row>
    <row r="3779" spans="30:90">
      <c r="AD3779" s="73"/>
      <c r="AE3779" s="74"/>
      <c r="AF3779" s="74"/>
      <c r="BX3779" s="73"/>
      <c r="BY3779" s="74"/>
      <c r="BZ3779" s="74"/>
      <c r="CA3779" s="74"/>
      <c r="CF3779" s="79"/>
      <c r="CL3779" s="79"/>
    </row>
    <row r="3780" spans="30:90">
      <c r="AD3780" s="73"/>
      <c r="AE3780" s="74"/>
      <c r="AF3780" s="74"/>
      <c r="BX3780" s="73"/>
      <c r="BY3780" s="74"/>
      <c r="BZ3780" s="74"/>
      <c r="CA3780" s="74"/>
      <c r="CF3780" s="79"/>
      <c r="CL3780" s="79"/>
    </row>
    <row r="3781" spans="30:90">
      <c r="AD3781" s="73"/>
      <c r="AE3781" s="74"/>
      <c r="AF3781" s="74"/>
      <c r="BX3781" s="73"/>
      <c r="BY3781" s="74"/>
      <c r="BZ3781" s="74"/>
      <c r="CA3781" s="74"/>
      <c r="CF3781" s="79"/>
      <c r="CL3781" s="79"/>
    </row>
    <row r="3782" spans="30:90">
      <c r="AD3782" s="73"/>
      <c r="AE3782" s="74"/>
      <c r="AF3782" s="74"/>
      <c r="BX3782" s="73"/>
      <c r="BY3782" s="74"/>
      <c r="BZ3782" s="74"/>
      <c r="CA3782" s="74"/>
      <c r="CF3782" s="79"/>
      <c r="CL3782" s="79"/>
    </row>
    <row r="3783" spans="30:90">
      <c r="AD3783" s="73"/>
      <c r="AE3783" s="74"/>
      <c r="AF3783" s="74"/>
      <c r="BX3783" s="73"/>
      <c r="BY3783" s="74"/>
      <c r="BZ3783" s="74"/>
      <c r="CA3783" s="74"/>
      <c r="CF3783" s="79"/>
      <c r="CL3783" s="79"/>
    </row>
    <row r="3784" spans="30:90">
      <c r="AD3784" s="73"/>
      <c r="AE3784" s="74"/>
      <c r="AF3784" s="74"/>
      <c r="BX3784" s="73"/>
      <c r="BY3784" s="74"/>
      <c r="BZ3784" s="74"/>
      <c r="CA3784" s="74"/>
      <c r="CF3784" s="79"/>
      <c r="CL3784" s="79"/>
    </row>
    <row r="3785" spans="30:90">
      <c r="AD3785" s="73"/>
      <c r="AE3785" s="74"/>
      <c r="AF3785" s="74"/>
      <c r="BX3785" s="73"/>
      <c r="BY3785" s="74"/>
      <c r="BZ3785" s="74"/>
      <c r="CA3785" s="74"/>
      <c r="CF3785" s="79"/>
      <c r="CL3785" s="79"/>
    </row>
    <row r="3786" spans="30:90">
      <c r="AD3786" s="73"/>
      <c r="AE3786" s="74"/>
      <c r="AF3786" s="74"/>
      <c r="BX3786" s="73"/>
      <c r="BY3786" s="74"/>
      <c r="BZ3786" s="74"/>
      <c r="CA3786" s="74"/>
      <c r="CF3786" s="79"/>
      <c r="CL3786" s="79"/>
    </row>
    <row r="3787" spans="30:90">
      <c r="AD3787" s="73"/>
      <c r="AE3787" s="74"/>
      <c r="AF3787" s="74"/>
      <c r="BX3787" s="73"/>
      <c r="BY3787" s="74"/>
      <c r="BZ3787" s="74"/>
      <c r="CA3787" s="74"/>
      <c r="CF3787" s="79"/>
      <c r="CL3787" s="79"/>
    </row>
    <row r="3788" spans="30:90">
      <c r="AD3788" s="73"/>
      <c r="AE3788" s="74"/>
      <c r="AF3788" s="74"/>
      <c r="BX3788" s="73"/>
      <c r="BY3788" s="74"/>
      <c r="BZ3788" s="74"/>
      <c r="CA3788" s="74"/>
      <c r="CF3788" s="79"/>
      <c r="CL3788" s="79"/>
    </row>
    <row r="3789" spans="30:90">
      <c r="AD3789" s="73"/>
      <c r="AE3789" s="74"/>
      <c r="AF3789" s="74"/>
      <c r="BX3789" s="73"/>
      <c r="BY3789" s="74"/>
      <c r="BZ3789" s="74"/>
      <c r="CA3789" s="74"/>
      <c r="CF3789" s="79"/>
      <c r="CL3789" s="79"/>
    </row>
    <row r="3790" spans="30:90">
      <c r="AD3790" s="73"/>
      <c r="AE3790" s="74"/>
      <c r="AF3790" s="74"/>
      <c r="BX3790" s="73"/>
      <c r="BY3790" s="74"/>
      <c r="BZ3790" s="74"/>
      <c r="CA3790" s="74"/>
      <c r="CF3790" s="79"/>
      <c r="CL3790" s="79"/>
    </row>
    <row r="3791" spans="30:90">
      <c r="AD3791" s="73"/>
      <c r="AE3791" s="74"/>
      <c r="AF3791" s="74"/>
      <c r="BX3791" s="73"/>
      <c r="BY3791" s="74"/>
      <c r="BZ3791" s="74"/>
      <c r="CA3791" s="74"/>
      <c r="CF3791" s="79"/>
      <c r="CL3791" s="79"/>
    </row>
    <row r="3792" spans="30:90">
      <c r="AD3792" s="73"/>
      <c r="AE3792" s="74"/>
      <c r="AF3792" s="74"/>
      <c r="BX3792" s="73"/>
      <c r="BY3792" s="74"/>
      <c r="BZ3792" s="74"/>
      <c r="CA3792" s="74"/>
      <c r="CF3792" s="79"/>
      <c r="CL3792" s="79"/>
    </row>
    <row r="3793" spans="30:90">
      <c r="AD3793" s="73"/>
      <c r="AE3793" s="74"/>
      <c r="AF3793" s="74"/>
      <c r="BX3793" s="73"/>
      <c r="BY3793" s="74"/>
      <c r="BZ3793" s="74"/>
      <c r="CA3793" s="74"/>
      <c r="CF3793" s="79"/>
      <c r="CL3793" s="79"/>
    </row>
    <row r="3794" spans="30:90">
      <c r="AD3794" s="73"/>
      <c r="AE3794" s="74"/>
      <c r="AF3794" s="74"/>
      <c r="BX3794" s="73"/>
      <c r="BY3794" s="74"/>
      <c r="BZ3794" s="74"/>
      <c r="CA3794" s="74"/>
      <c r="CF3794" s="79"/>
      <c r="CL3794" s="79"/>
    </row>
    <row r="3795" spans="30:90">
      <c r="AD3795" s="73"/>
      <c r="AE3795" s="74"/>
      <c r="AF3795" s="74"/>
      <c r="BX3795" s="73"/>
      <c r="BY3795" s="74"/>
      <c r="BZ3795" s="74"/>
      <c r="CA3795" s="74"/>
      <c r="CF3795" s="79"/>
      <c r="CL3795" s="79"/>
    </row>
    <row r="3796" spans="30:90">
      <c r="AD3796" s="73"/>
      <c r="AE3796" s="74"/>
      <c r="AF3796" s="74"/>
      <c r="BX3796" s="73"/>
      <c r="BY3796" s="74"/>
      <c r="BZ3796" s="74"/>
      <c r="CA3796" s="74"/>
      <c r="CF3796" s="79"/>
      <c r="CL3796" s="79"/>
    </row>
    <row r="3797" spans="30:90">
      <c r="AD3797" s="73"/>
      <c r="AE3797" s="74"/>
      <c r="AF3797" s="74"/>
      <c r="BX3797" s="73"/>
      <c r="BY3797" s="74"/>
      <c r="BZ3797" s="74"/>
      <c r="CA3797" s="74"/>
      <c r="CF3797" s="79"/>
      <c r="CL3797" s="79"/>
    </row>
    <row r="3798" spans="30:90">
      <c r="AD3798" s="73"/>
      <c r="AE3798" s="74"/>
      <c r="AF3798" s="74"/>
      <c r="BX3798" s="73"/>
      <c r="BY3798" s="74"/>
      <c r="BZ3798" s="74"/>
      <c r="CA3798" s="74"/>
      <c r="CF3798" s="79"/>
      <c r="CL3798" s="79"/>
    </row>
    <row r="3799" spans="30:90">
      <c r="AD3799" s="73"/>
      <c r="AE3799" s="74"/>
      <c r="AF3799" s="74"/>
      <c r="BX3799" s="73"/>
      <c r="BY3799" s="74"/>
      <c r="BZ3799" s="74"/>
      <c r="CA3799" s="74"/>
      <c r="CF3799" s="79"/>
      <c r="CL3799" s="79"/>
    </row>
    <row r="3800" spans="30:90">
      <c r="AD3800" s="73"/>
      <c r="AE3800" s="74"/>
      <c r="AF3800" s="74"/>
      <c r="BX3800" s="73"/>
      <c r="BY3800" s="74"/>
      <c r="BZ3800" s="74"/>
      <c r="CA3800" s="74"/>
      <c r="CF3800" s="79"/>
      <c r="CL3800" s="79"/>
    </row>
    <row r="3801" spans="30:90">
      <c r="AD3801" s="73"/>
      <c r="AE3801" s="74"/>
      <c r="AF3801" s="74"/>
      <c r="BX3801" s="73"/>
      <c r="BY3801" s="74"/>
      <c r="BZ3801" s="74"/>
      <c r="CA3801" s="74"/>
      <c r="CF3801" s="79"/>
      <c r="CL3801" s="79"/>
    </row>
    <row r="3802" spans="30:90">
      <c r="AD3802" s="73"/>
      <c r="AE3802" s="74"/>
      <c r="AF3802" s="74"/>
      <c r="BX3802" s="73"/>
      <c r="BY3802" s="74"/>
      <c r="BZ3802" s="74"/>
      <c r="CA3802" s="74"/>
      <c r="CF3802" s="79"/>
      <c r="CL3802" s="79"/>
    </row>
    <row r="3803" spans="30:90">
      <c r="AD3803" s="73"/>
      <c r="AE3803" s="74"/>
      <c r="AF3803" s="74"/>
      <c r="BX3803" s="73"/>
      <c r="BY3803" s="74"/>
      <c r="BZ3803" s="74"/>
      <c r="CA3803" s="74"/>
      <c r="CF3803" s="79"/>
      <c r="CL3803" s="79"/>
    </row>
    <row r="3804" spans="30:90">
      <c r="AD3804" s="73"/>
      <c r="AE3804" s="74"/>
      <c r="AF3804" s="74"/>
      <c r="BX3804" s="73"/>
      <c r="BY3804" s="74"/>
      <c r="BZ3804" s="74"/>
      <c r="CA3804" s="74"/>
      <c r="CF3804" s="79"/>
      <c r="CL3804" s="79"/>
    </row>
    <row r="3805" spans="30:90">
      <c r="AD3805" s="73"/>
      <c r="AE3805" s="74"/>
      <c r="AF3805" s="74"/>
      <c r="BX3805" s="73"/>
      <c r="BY3805" s="74"/>
      <c r="BZ3805" s="74"/>
      <c r="CA3805" s="74"/>
      <c r="CF3805" s="79"/>
      <c r="CL3805" s="79"/>
    </row>
    <row r="3806" spans="30:90">
      <c r="AD3806" s="73"/>
      <c r="AE3806" s="74"/>
      <c r="AF3806" s="74"/>
      <c r="BX3806" s="73"/>
      <c r="BY3806" s="74"/>
      <c r="BZ3806" s="74"/>
      <c r="CA3806" s="74"/>
      <c r="CF3806" s="79"/>
      <c r="CL3806" s="79"/>
    </row>
    <row r="3807" spans="30:90">
      <c r="AD3807" s="73"/>
      <c r="AE3807" s="74"/>
      <c r="AF3807" s="74"/>
      <c r="BX3807" s="73"/>
      <c r="BY3807" s="74"/>
      <c r="BZ3807" s="74"/>
      <c r="CA3807" s="74"/>
      <c r="CF3807" s="79"/>
      <c r="CL3807" s="79"/>
    </row>
    <row r="3808" spans="30:90">
      <c r="AD3808" s="73"/>
      <c r="AE3808" s="74"/>
      <c r="AF3808" s="74"/>
      <c r="BX3808" s="73"/>
      <c r="BY3808" s="74"/>
      <c r="BZ3808" s="74"/>
      <c r="CA3808" s="74"/>
      <c r="CF3808" s="79"/>
      <c r="CL3808" s="79"/>
    </row>
    <row r="3809" spans="30:90">
      <c r="AD3809" s="73"/>
      <c r="AE3809" s="74"/>
      <c r="AF3809" s="74"/>
      <c r="BX3809" s="73"/>
      <c r="BY3809" s="74"/>
      <c r="BZ3809" s="74"/>
      <c r="CA3809" s="74"/>
      <c r="CF3809" s="79"/>
      <c r="CL3809" s="79"/>
    </row>
    <row r="3810" spans="30:90">
      <c r="AD3810" s="73"/>
      <c r="AE3810" s="74"/>
      <c r="AF3810" s="74"/>
      <c r="BX3810" s="73"/>
      <c r="BY3810" s="74"/>
      <c r="BZ3810" s="74"/>
      <c r="CA3810" s="74"/>
      <c r="CF3810" s="79"/>
      <c r="CL3810" s="79"/>
    </row>
    <row r="3811" spans="30:90">
      <c r="AD3811" s="73"/>
      <c r="AE3811" s="74"/>
      <c r="AF3811" s="74"/>
      <c r="BX3811" s="73"/>
      <c r="BY3811" s="74"/>
      <c r="BZ3811" s="74"/>
      <c r="CA3811" s="74"/>
      <c r="CF3811" s="79"/>
      <c r="CL3811" s="79"/>
    </row>
    <row r="3812" spans="30:90">
      <c r="AD3812" s="73"/>
      <c r="AE3812" s="74"/>
      <c r="AF3812" s="74"/>
      <c r="BX3812" s="73"/>
      <c r="BY3812" s="74"/>
      <c r="BZ3812" s="74"/>
      <c r="CA3812" s="74"/>
      <c r="CF3812" s="79"/>
      <c r="CL3812" s="79"/>
    </row>
    <row r="3813" spans="30:90">
      <c r="AD3813" s="73"/>
      <c r="AE3813" s="74"/>
      <c r="AF3813" s="74"/>
      <c r="BX3813" s="73"/>
      <c r="BY3813" s="74"/>
      <c r="BZ3813" s="74"/>
      <c r="CA3813" s="74"/>
      <c r="CF3813" s="79"/>
      <c r="CL3813" s="79"/>
    </row>
    <row r="3814" spans="30:90">
      <c r="AD3814" s="73"/>
      <c r="AE3814" s="74"/>
      <c r="AF3814" s="74"/>
      <c r="BX3814" s="73"/>
      <c r="BY3814" s="74"/>
      <c r="BZ3814" s="74"/>
      <c r="CA3814" s="74"/>
      <c r="CF3814" s="79"/>
      <c r="CL3814" s="79"/>
    </row>
    <row r="3815" spans="30:90">
      <c r="AD3815" s="73"/>
      <c r="AE3815" s="74"/>
      <c r="AF3815" s="74"/>
      <c r="BX3815" s="73"/>
      <c r="BY3815" s="74"/>
      <c r="BZ3815" s="74"/>
      <c r="CA3815" s="74"/>
      <c r="CF3815" s="79"/>
      <c r="CL3815" s="79"/>
    </row>
    <row r="3816" spans="30:90">
      <c r="AD3816" s="73"/>
      <c r="AE3816" s="74"/>
      <c r="AF3816" s="74"/>
      <c r="BX3816" s="73"/>
      <c r="BY3816" s="74"/>
      <c r="BZ3816" s="74"/>
      <c r="CA3816" s="74"/>
      <c r="CF3816" s="79"/>
      <c r="CL3816" s="79"/>
    </row>
    <row r="3817" spans="30:90">
      <c r="AD3817" s="73"/>
      <c r="AE3817" s="74"/>
      <c r="AF3817" s="74"/>
      <c r="BX3817" s="73"/>
      <c r="BY3817" s="74"/>
      <c r="BZ3817" s="74"/>
      <c r="CA3817" s="74"/>
      <c r="CF3817" s="79"/>
      <c r="CL3817" s="79"/>
    </row>
    <row r="3818" spans="30:90">
      <c r="AD3818" s="73"/>
      <c r="AE3818" s="74"/>
      <c r="AF3818" s="74"/>
      <c r="BX3818" s="73"/>
      <c r="BY3818" s="74"/>
      <c r="BZ3818" s="74"/>
      <c r="CA3818" s="74"/>
      <c r="CF3818" s="79"/>
      <c r="CL3818" s="79"/>
    </row>
    <row r="3819" spans="30:90">
      <c r="AD3819" s="73"/>
      <c r="AE3819" s="74"/>
      <c r="AF3819" s="74"/>
      <c r="BX3819" s="73"/>
      <c r="BY3819" s="74"/>
      <c r="BZ3819" s="74"/>
      <c r="CA3819" s="74"/>
      <c r="CF3819" s="79"/>
      <c r="CL3819" s="79"/>
    </row>
    <row r="3820" spans="30:90">
      <c r="AD3820" s="73"/>
      <c r="AE3820" s="74"/>
      <c r="AF3820" s="74"/>
      <c r="BX3820" s="73"/>
      <c r="BY3820" s="74"/>
      <c r="BZ3820" s="74"/>
      <c r="CA3820" s="74"/>
      <c r="CF3820" s="79"/>
      <c r="CL3820" s="79"/>
    </row>
    <row r="3821" spans="30:90">
      <c r="AD3821" s="73"/>
      <c r="AE3821" s="74"/>
      <c r="AF3821" s="74"/>
      <c r="BX3821" s="73"/>
      <c r="BY3821" s="74"/>
      <c r="BZ3821" s="74"/>
      <c r="CA3821" s="74"/>
      <c r="CF3821" s="79"/>
      <c r="CL3821" s="79"/>
    </row>
    <row r="3822" spans="30:90">
      <c r="AD3822" s="73"/>
      <c r="AE3822" s="74"/>
      <c r="AF3822" s="74"/>
      <c r="BX3822" s="73"/>
      <c r="BY3822" s="74"/>
      <c r="BZ3822" s="74"/>
      <c r="CA3822" s="74"/>
      <c r="CF3822" s="79"/>
      <c r="CL3822" s="79"/>
    </row>
    <row r="3823" spans="30:90">
      <c r="AD3823" s="73"/>
      <c r="AE3823" s="74"/>
      <c r="AF3823" s="74"/>
      <c r="BX3823" s="73"/>
      <c r="BY3823" s="74"/>
      <c r="BZ3823" s="74"/>
      <c r="CA3823" s="74"/>
      <c r="CF3823" s="79"/>
      <c r="CL3823" s="79"/>
    </row>
    <row r="3824" spans="30:90">
      <c r="AD3824" s="73"/>
      <c r="AE3824" s="74"/>
      <c r="AF3824" s="74"/>
      <c r="BX3824" s="73"/>
      <c r="BY3824" s="74"/>
      <c r="BZ3824" s="74"/>
      <c r="CA3824" s="74"/>
      <c r="CF3824" s="79"/>
      <c r="CL3824" s="79"/>
    </row>
    <row r="3825" spans="30:90">
      <c r="AD3825" s="73"/>
      <c r="AE3825" s="74"/>
      <c r="AF3825" s="74"/>
      <c r="BX3825" s="73"/>
      <c r="BY3825" s="74"/>
      <c r="BZ3825" s="74"/>
      <c r="CA3825" s="74"/>
      <c r="CF3825" s="79"/>
      <c r="CL3825" s="79"/>
    </row>
    <row r="3826" spans="30:90">
      <c r="AD3826" s="73"/>
      <c r="AE3826" s="74"/>
      <c r="AF3826" s="74"/>
      <c r="BX3826" s="73"/>
      <c r="BY3826" s="74"/>
      <c r="BZ3826" s="74"/>
      <c r="CA3826" s="74"/>
      <c r="CF3826" s="79"/>
      <c r="CL3826" s="79"/>
    </row>
    <row r="3827" spans="30:90">
      <c r="AD3827" s="73"/>
      <c r="AE3827" s="74"/>
      <c r="AF3827" s="74"/>
      <c r="BX3827" s="73"/>
      <c r="BY3827" s="74"/>
      <c r="BZ3827" s="74"/>
      <c r="CA3827" s="74"/>
      <c r="CF3827" s="79"/>
      <c r="CL3827" s="79"/>
    </row>
    <row r="3828" spans="30:90">
      <c r="AD3828" s="73"/>
      <c r="AE3828" s="74"/>
      <c r="AF3828" s="74"/>
      <c r="BX3828" s="73"/>
      <c r="BY3828" s="74"/>
      <c r="BZ3828" s="74"/>
      <c r="CA3828" s="74"/>
      <c r="CF3828" s="79"/>
      <c r="CL3828" s="79"/>
    </row>
    <row r="3829" spans="30:90">
      <c r="AD3829" s="73"/>
      <c r="AE3829" s="74"/>
      <c r="AF3829" s="74"/>
      <c r="BX3829" s="73"/>
      <c r="BY3829" s="74"/>
      <c r="BZ3829" s="74"/>
      <c r="CA3829" s="74"/>
      <c r="CF3829" s="79"/>
      <c r="CL3829" s="79"/>
    </row>
    <row r="3830" spans="30:90">
      <c r="AD3830" s="73"/>
      <c r="AE3830" s="74"/>
      <c r="AF3830" s="74"/>
      <c r="BX3830" s="73"/>
      <c r="BY3830" s="74"/>
      <c r="BZ3830" s="74"/>
      <c r="CA3830" s="74"/>
      <c r="CF3830" s="79"/>
      <c r="CL3830" s="79"/>
    </row>
    <row r="3831" spans="30:90">
      <c r="AD3831" s="73"/>
      <c r="AE3831" s="74"/>
      <c r="AF3831" s="74"/>
      <c r="BX3831" s="73"/>
      <c r="BY3831" s="74"/>
      <c r="BZ3831" s="74"/>
      <c r="CA3831" s="74"/>
      <c r="CF3831" s="79"/>
      <c r="CL3831" s="79"/>
    </row>
    <row r="3832" spans="30:90">
      <c r="AD3832" s="73"/>
      <c r="AE3832" s="74"/>
      <c r="AF3832" s="74"/>
      <c r="BX3832" s="73"/>
      <c r="BY3832" s="74"/>
      <c r="BZ3832" s="74"/>
      <c r="CA3832" s="74"/>
      <c r="CF3832" s="79"/>
      <c r="CL3832" s="79"/>
    </row>
    <row r="3833" spans="30:90">
      <c r="AD3833" s="73"/>
      <c r="AE3833" s="74"/>
      <c r="AF3833" s="74"/>
      <c r="BX3833" s="73"/>
      <c r="BY3833" s="74"/>
      <c r="BZ3833" s="74"/>
      <c r="CA3833" s="74"/>
      <c r="CF3833" s="79"/>
      <c r="CL3833" s="79"/>
    </row>
    <row r="3834" spans="30:90">
      <c r="AD3834" s="73"/>
      <c r="AE3834" s="74"/>
      <c r="AF3834" s="74"/>
      <c r="BX3834" s="73"/>
      <c r="BY3834" s="74"/>
      <c r="BZ3834" s="74"/>
      <c r="CA3834" s="74"/>
      <c r="CF3834" s="79"/>
      <c r="CL3834" s="79"/>
    </row>
    <row r="3835" spans="30:90">
      <c r="AD3835" s="73"/>
      <c r="AE3835" s="74"/>
      <c r="AF3835" s="74"/>
      <c r="BX3835" s="73"/>
      <c r="BY3835" s="74"/>
      <c r="BZ3835" s="74"/>
      <c r="CA3835" s="74"/>
      <c r="CF3835" s="79"/>
      <c r="CL3835" s="79"/>
    </row>
    <row r="3836" spans="30:90">
      <c r="AD3836" s="73"/>
      <c r="AE3836" s="74"/>
      <c r="AF3836" s="74"/>
      <c r="BX3836" s="73"/>
      <c r="BY3836" s="74"/>
      <c r="BZ3836" s="74"/>
      <c r="CA3836" s="74"/>
      <c r="CF3836" s="79"/>
      <c r="CL3836" s="79"/>
    </row>
    <row r="3837" spans="30:90">
      <c r="AD3837" s="73"/>
      <c r="AE3837" s="74"/>
      <c r="AF3837" s="74"/>
      <c r="BX3837" s="73"/>
      <c r="BY3837" s="74"/>
      <c r="BZ3837" s="74"/>
      <c r="CA3837" s="74"/>
      <c r="CF3837" s="79"/>
      <c r="CL3837" s="79"/>
    </row>
    <row r="3838" spans="30:90">
      <c r="AD3838" s="73"/>
      <c r="AE3838" s="74"/>
      <c r="AF3838" s="74"/>
      <c r="BX3838" s="73"/>
      <c r="BY3838" s="74"/>
      <c r="BZ3838" s="74"/>
      <c r="CA3838" s="74"/>
      <c r="CF3838" s="79"/>
      <c r="CL3838" s="79"/>
    </row>
    <row r="3839" spans="30:90">
      <c r="AD3839" s="73"/>
      <c r="AE3839" s="74"/>
      <c r="AF3839" s="74"/>
      <c r="BX3839" s="73"/>
      <c r="BY3839" s="74"/>
      <c r="BZ3839" s="74"/>
      <c r="CA3839" s="74"/>
      <c r="CF3839" s="79"/>
      <c r="CL3839" s="79"/>
    </row>
    <row r="3840" spans="30:90">
      <c r="AD3840" s="73"/>
      <c r="AE3840" s="74"/>
      <c r="AF3840" s="74"/>
      <c r="BX3840" s="73"/>
      <c r="BY3840" s="74"/>
      <c r="BZ3840" s="74"/>
      <c r="CA3840" s="74"/>
      <c r="CF3840" s="79"/>
      <c r="CL3840" s="79"/>
    </row>
    <row r="3841" spans="30:90">
      <c r="AD3841" s="73"/>
      <c r="AE3841" s="74"/>
      <c r="AF3841" s="74"/>
      <c r="BX3841" s="73"/>
      <c r="BY3841" s="74"/>
      <c r="BZ3841" s="74"/>
      <c r="CA3841" s="74"/>
      <c r="CF3841" s="79"/>
      <c r="CL3841" s="79"/>
    </row>
    <row r="3842" spans="30:90">
      <c r="AD3842" s="73"/>
      <c r="AE3842" s="74"/>
      <c r="AF3842" s="74"/>
      <c r="BX3842" s="73"/>
      <c r="BY3842" s="74"/>
      <c r="BZ3842" s="74"/>
      <c r="CA3842" s="74"/>
      <c r="CF3842" s="79"/>
      <c r="CL3842" s="79"/>
    </row>
    <row r="3843" spans="30:90">
      <c r="AD3843" s="73"/>
      <c r="AE3843" s="74"/>
      <c r="AF3843" s="74"/>
      <c r="BX3843" s="73"/>
      <c r="BY3843" s="74"/>
      <c r="BZ3843" s="74"/>
      <c r="CA3843" s="74"/>
      <c r="CF3843" s="79"/>
      <c r="CL3843" s="79"/>
    </row>
    <row r="3844" spans="30:90">
      <c r="AD3844" s="73"/>
      <c r="AE3844" s="74"/>
      <c r="AF3844" s="74"/>
      <c r="BX3844" s="73"/>
      <c r="BY3844" s="74"/>
      <c r="BZ3844" s="74"/>
      <c r="CA3844" s="74"/>
      <c r="CF3844" s="79"/>
      <c r="CL3844" s="79"/>
    </row>
    <row r="3845" spans="30:90">
      <c r="AD3845" s="73"/>
      <c r="AE3845" s="74"/>
      <c r="AF3845" s="74"/>
      <c r="BX3845" s="73"/>
      <c r="BY3845" s="74"/>
      <c r="BZ3845" s="74"/>
      <c r="CA3845" s="74"/>
      <c r="CF3845" s="79"/>
      <c r="CL3845" s="79"/>
    </row>
    <row r="3846" spans="30:90">
      <c r="AD3846" s="73"/>
      <c r="AE3846" s="74"/>
      <c r="AF3846" s="74"/>
      <c r="BX3846" s="73"/>
      <c r="BY3846" s="74"/>
      <c r="BZ3846" s="74"/>
      <c r="CA3846" s="74"/>
      <c r="CF3846" s="79"/>
      <c r="CL3846" s="79"/>
    </row>
    <row r="3847" spans="30:90">
      <c r="AD3847" s="73"/>
      <c r="AE3847" s="74"/>
      <c r="AF3847" s="74"/>
      <c r="BX3847" s="73"/>
      <c r="BY3847" s="74"/>
      <c r="BZ3847" s="74"/>
      <c r="CA3847" s="74"/>
      <c r="CF3847" s="79"/>
      <c r="CL3847" s="79"/>
    </row>
    <row r="3848" spans="30:90">
      <c r="AD3848" s="73"/>
      <c r="AE3848" s="74"/>
      <c r="AF3848" s="74"/>
      <c r="BX3848" s="73"/>
      <c r="BY3848" s="74"/>
      <c r="BZ3848" s="74"/>
      <c r="CA3848" s="74"/>
      <c r="CF3848" s="79"/>
      <c r="CL3848" s="79"/>
    </row>
    <row r="3849" spans="30:90">
      <c r="AD3849" s="73"/>
      <c r="AE3849" s="74"/>
      <c r="AF3849" s="74"/>
      <c r="BX3849" s="73"/>
      <c r="BY3849" s="74"/>
      <c r="BZ3849" s="74"/>
      <c r="CA3849" s="74"/>
      <c r="CF3849" s="79"/>
      <c r="CL3849" s="79"/>
    </row>
    <row r="3850" spans="30:90">
      <c r="AD3850" s="73"/>
      <c r="AE3850" s="74"/>
      <c r="AF3850" s="74"/>
      <c r="BX3850" s="73"/>
      <c r="BY3850" s="74"/>
      <c r="BZ3850" s="74"/>
      <c r="CA3850" s="74"/>
      <c r="CF3850" s="79"/>
      <c r="CL3850" s="79"/>
    </row>
    <row r="3851" spans="30:90">
      <c r="AD3851" s="73"/>
      <c r="AE3851" s="74"/>
      <c r="AF3851" s="74"/>
      <c r="BX3851" s="73"/>
      <c r="BY3851" s="74"/>
      <c r="BZ3851" s="74"/>
      <c r="CA3851" s="74"/>
      <c r="CF3851" s="79"/>
      <c r="CL3851" s="79"/>
    </row>
    <row r="3852" spans="30:90">
      <c r="AD3852" s="73"/>
      <c r="AE3852" s="74"/>
      <c r="AF3852" s="74"/>
      <c r="BX3852" s="73"/>
      <c r="BY3852" s="74"/>
      <c r="BZ3852" s="74"/>
      <c r="CA3852" s="74"/>
      <c r="CF3852" s="79"/>
      <c r="CL3852" s="79"/>
    </row>
    <row r="3853" spans="30:90">
      <c r="AD3853" s="73"/>
      <c r="AE3853" s="74"/>
      <c r="AF3853" s="74"/>
      <c r="BX3853" s="73"/>
      <c r="BY3853" s="74"/>
      <c r="BZ3853" s="74"/>
      <c r="CA3853" s="74"/>
      <c r="CF3853" s="79"/>
      <c r="CL3853" s="79"/>
    </row>
    <row r="3854" spans="30:90">
      <c r="AD3854" s="73"/>
      <c r="AE3854" s="74"/>
      <c r="AF3854" s="74"/>
      <c r="BX3854" s="73"/>
      <c r="BY3854" s="74"/>
      <c r="BZ3854" s="74"/>
      <c r="CA3854" s="74"/>
      <c r="CF3854" s="79"/>
      <c r="CL3854" s="79"/>
    </row>
    <row r="3855" spans="30:90">
      <c r="AD3855" s="73"/>
      <c r="AE3855" s="74"/>
      <c r="AF3855" s="74"/>
      <c r="BX3855" s="73"/>
      <c r="BY3855" s="74"/>
      <c r="BZ3855" s="74"/>
      <c r="CA3855" s="74"/>
      <c r="CF3855" s="79"/>
      <c r="CL3855" s="79"/>
    </row>
    <row r="3856" spans="30:90">
      <c r="AD3856" s="73"/>
      <c r="AE3856" s="74"/>
      <c r="AF3856" s="74"/>
      <c r="BX3856" s="73"/>
      <c r="BY3856" s="74"/>
      <c r="BZ3856" s="74"/>
      <c r="CA3856" s="74"/>
      <c r="CF3856" s="79"/>
      <c r="CL3856" s="79"/>
    </row>
    <row r="3857" spans="30:90">
      <c r="AD3857" s="73"/>
      <c r="AE3857" s="74"/>
      <c r="AF3857" s="74"/>
      <c r="BX3857" s="73"/>
      <c r="BY3857" s="74"/>
      <c r="BZ3857" s="74"/>
      <c r="CA3857" s="74"/>
      <c r="CF3857" s="79"/>
      <c r="CL3857" s="79"/>
    </row>
    <row r="3858" spans="30:90">
      <c r="AD3858" s="73"/>
      <c r="AE3858" s="74"/>
      <c r="AF3858" s="74"/>
      <c r="BX3858" s="73"/>
      <c r="BY3858" s="74"/>
      <c r="BZ3858" s="74"/>
      <c r="CA3858" s="74"/>
      <c r="CF3858" s="79"/>
      <c r="CL3858" s="79"/>
    </row>
    <row r="3859" spans="30:90">
      <c r="AD3859" s="73"/>
      <c r="AE3859" s="74"/>
      <c r="AF3859" s="74"/>
      <c r="BX3859" s="73"/>
      <c r="BY3859" s="74"/>
      <c r="BZ3859" s="74"/>
      <c r="CA3859" s="74"/>
      <c r="CF3859" s="79"/>
      <c r="CL3859" s="79"/>
    </row>
    <row r="3860" spans="30:90">
      <c r="AD3860" s="73"/>
      <c r="AE3860" s="74"/>
      <c r="AF3860" s="74"/>
      <c r="BX3860" s="73"/>
      <c r="BY3860" s="74"/>
      <c r="BZ3860" s="74"/>
      <c r="CA3860" s="74"/>
      <c r="CF3860" s="79"/>
      <c r="CL3860" s="79"/>
    </row>
    <row r="3861" spans="30:90">
      <c r="AD3861" s="73"/>
      <c r="AE3861" s="74"/>
      <c r="AF3861" s="74"/>
      <c r="BX3861" s="73"/>
      <c r="BY3861" s="74"/>
      <c r="BZ3861" s="74"/>
      <c r="CA3861" s="74"/>
      <c r="CF3861" s="79"/>
      <c r="CL3861" s="79"/>
    </row>
    <row r="3862" spans="30:90">
      <c r="AD3862" s="73"/>
      <c r="AE3862" s="74"/>
      <c r="AF3862" s="74"/>
      <c r="BX3862" s="73"/>
      <c r="BY3862" s="74"/>
      <c r="BZ3862" s="74"/>
      <c r="CA3862" s="74"/>
      <c r="CF3862" s="79"/>
      <c r="CL3862" s="79"/>
    </row>
    <row r="3863" spans="30:90">
      <c r="AD3863" s="73"/>
      <c r="AE3863" s="74"/>
      <c r="AF3863" s="74"/>
      <c r="BX3863" s="73"/>
      <c r="BY3863" s="74"/>
      <c r="BZ3863" s="74"/>
      <c r="CA3863" s="74"/>
      <c r="CF3863" s="79"/>
      <c r="CL3863" s="79"/>
    </row>
    <row r="3864" spans="30:90">
      <c r="AD3864" s="73"/>
      <c r="AE3864" s="74"/>
      <c r="AF3864" s="74"/>
      <c r="BX3864" s="73"/>
      <c r="BY3864" s="74"/>
      <c r="BZ3864" s="74"/>
      <c r="CA3864" s="74"/>
      <c r="CF3864" s="79"/>
      <c r="CL3864" s="79"/>
    </row>
    <row r="3865" spans="30:90">
      <c r="AD3865" s="73"/>
      <c r="AE3865" s="74"/>
      <c r="AF3865" s="74"/>
      <c r="BX3865" s="73"/>
      <c r="BY3865" s="74"/>
      <c r="BZ3865" s="74"/>
      <c r="CA3865" s="74"/>
      <c r="CF3865" s="79"/>
      <c r="CL3865" s="79"/>
    </row>
    <row r="3866" spans="30:90">
      <c r="AD3866" s="73"/>
      <c r="AE3866" s="74"/>
      <c r="AF3866" s="74"/>
      <c r="BX3866" s="73"/>
      <c r="BY3866" s="74"/>
      <c r="BZ3866" s="74"/>
      <c r="CA3866" s="74"/>
      <c r="CF3866" s="79"/>
      <c r="CL3866" s="79"/>
    </row>
    <row r="3867" spans="30:90">
      <c r="AD3867" s="73"/>
      <c r="AE3867" s="74"/>
      <c r="AF3867" s="74"/>
      <c r="BX3867" s="73"/>
      <c r="BY3867" s="74"/>
      <c r="BZ3867" s="74"/>
      <c r="CA3867" s="74"/>
      <c r="CF3867" s="79"/>
      <c r="CL3867" s="79"/>
    </row>
    <row r="3868" spans="30:90">
      <c r="AD3868" s="73"/>
      <c r="AE3868" s="74"/>
      <c r="AF3868" s="74"/>
      <c r="BX3868" s="73"/>
      <c r="BY3868" s="74"/>
      <c r="BZ3868" s="74"/>
      <c r="CA3868" s="74"/>
      <c r="CF3868" s="79"/>
      <c r="CL3868" s="79"/>
    </row>
    <row r="3869" spans="30:90">
      <c r="AD3869" s="73"/>
      <c r="AE3869" s="74"/>
      <c r="AF3869" s="74"/>
      <c r="BX3869" s="73"/>
      <c r="BY3869" s="74"/>
      <c r="BZ3869" s="74"/>
      <c r="CA3869" s="74"/>
      <c r="CF3869" s="79"/>
      <c r="CL3869" s="79"/>
    </row>
    <row r="3870" spans="30:90">
      <c r="AD3870" s="73"/>
      <c r="AE3870" s="74"/>
      <c r="AF3870" s="74"/>
      <c r="BX3870" s="73"/>
      <c r="BY3870" s="74"/>
      <c r="BZ3870" s="74"/>
      <c r="CA3870" s="74"/>
      <c r="CF3870" s="79"/>
      <c r="CL3870" s="79"/>
    </row>
    <row r="3871" spans="30:90">
      <c r="AD3871" s="73"/>
      <c r="AE3871" s="74"/>
      <c r="AF3871" s="74"/>
      <c r="BX3871" s="73"/>
      <c r="BY3871" s="74"/>
      <c r="BZ3871" s="74"/>
      <c r="CA3871" s="74"/>
      <c r="CF3871" s="79"/>
      <c r="CL3871" s="79"/>
    </row>
    <row r="3872" spans="30:90">
      <c r="AD3872" s="73"/>
      <c r="AE3872" s="74"/>
      <c r="AF3872" s="74"/>
      <c r="BX3872" s="73"/>
      <c r="BY3872" s="74"/>
      <c r="BZ3872" s="74"/>
      <c r="CA3872" s="74"/>
      <c r="CF3872" s="79"/>
      <c r="CL3872" s="79"/>
    </row>
    <row r="3873" spans="30:90">
      <c r="AD3873" s="73"/>
      <c r="AE3873" s="74"/>
      <c r="AF3873" s="74"/>
      <c r="BX3873" s="73"/>
      <c r="BY3873" s="74"/>
      <c r="BZ3873" s="74"/>
      <c r="CA3873" s="74"/>
      <c r="CF3873" s="79"/>
      <c r="CL3873" s="79"/>
    </row>
    <row r="3874" spans="30:90">
      <c r="AD3874" s="73"/>
      <c r="AE3874" s="74"/>
      <c r="AF3874" s="74"/>
      <c r="BX3874" s="73"/>
      <c r="BY3874" s="74"/>
      <c r="BZ3874" s="74"/>
      <c r="CA3874" s="74"/>
      <c r="CF3874" s="79"/>
      <c r="CL3874" s="79"/>
    </row>
    <row r="3875" spans="30:90">
      <c r="AD3875" s="73"/>
      <c r="AE3875" s="74"/>
      <c r="AF3875" s="74"/>
      <c r="BX3875" s="73"/>
      <c r="BY3875" s="74"/>
      <c r="BZ3875" s="74"/>
      <c r="CA3875" s="74"/>
      <c r="CF3875" s="79"/>
      <c r="CL3875" s="79"/>
    </row>
    <row r="3876" spans="30:90">
      <c r="AD3876" s="73"/>
      <c r="AE3876" s="74"/>
      <c r="AF3876" s="74"/>
      <c r="BX3876" s="73"/>
      <c r="BY3876" s="74"/>
      <c r="BZ3876" s="74"/>
      <c r="CA3876" s="74"/>
      <c r="CF3876" s="79"/>
      <c r="CL3876" s="79"/>
    </row>
    <row r="3877" spans="30:90">
      <c r="AD3877" s="73"/>
      <c r="AE3877" s="74"/>
      <c r="AF3877" s="74"/>
      <c r="BX3877" s="73"/>
      <c r="BY3877" s="74"/>
      <c r="BZ3877" s="74"/>
      <c r="CA3877" s="74"/>
      <c r="CF3877" s="79"/>
      <c r="CL3877" s="79"/>
    </row>
    <row r="3878" spans="30:90">
      <c r="AD3878" s="73"/>
      <c r="AE3878" s="74"/>
      <c r="AF3878" s="74"/>
      <c r="BX3878" s="73"/>
      <c r="BY3878" s="74"/>
      <c r="BZ3878" s="74"/>
      <c r="CA3878" s="74"/>
      <c r="CF3878" s="79"/>
      <c r="CL3878" s="79"/>
    </row>
    <row r="3879" spans="30:90">
      <c r="AD3879" s="73"/>
      <c r="AE3879" s="74"/>
      <c r="AF3879" s="74"/>
      <c r="BX3879" s="73"/>
      <c r="BY3879" s="74"/>
      <c r="BZ3879" s="74"/>
      <c r="CA3879" s="74"/>
      <c r="CF3879" s="79"/>
      <c r="CL3879" s="79"/>
    </row>
    <row r="3880" spans="30:90">
      <c r="AD3880" s="73"/>
      <c r="AE3880" s="74"/>
      <c r="AF3880" s="74"/>
      <c r="BX3880" s="73"/>
      <c r="BY3880" s="74"/>
      <c r="BZ3880" s="74"/>
      <c r="CA3880" s="74"/>
      <c r="CF3880" s="79"/>
      <c r="CL3880" s="79"/>
    </row>
    <row r="3881" spans="30:90">
      <c r="AD3881" s="73"/>
      <c r="AE3881" s="74"/>
      <c r="AF3881" s="74"/>
      <c r="BX3881" s="73"/>
      <c r="BY3881" s="74"/>
      <c r="BZ3881" s="74"/>
      <c r="CA3881" s="74"/>
      <c r="CF3881" s="79"/>
      <c r="CL3881" s="79"/>
    </row>
    <row r="3882" spans="30:90">
      <c r="AD3882" s="73"/>
      <c r="AE3882" s="74"/>
      <c r="AF3882" s="74"/>
      <c r="BX3882" s="73"/>
      <c r="BY3882" s="74"/>
      <c r="BZ3882" s="74"/>
      <c r="CA3882" s="74"/>
      <c r="CF3882" s="79"/>
      <c r="CL3882" s="79"/>
    </row>
    <row r="3883" spans="30:90">
      <c r="AD3883" s="73"/>
      <c r="AE3883" s="74"/>
      <c r="AF3883" s="74"/>
      <c r="BX3883" s="73"/>
      <c r="BY3883" s="74"/>
      <c r="BZ3883" s="74"/>
      <c r="CA3883" s="74"/>
      <c r="CF3883" s="79"/>
      <c r="CL3883" s="79"/>
    </row>
    <row r="3884" spans="30:90">
      <c r="AD3884" s="73"/>
      <c r="AE3884" s="74"/>
      <c r="AF3884" s="74"/>
      <c r="BX3884" s="73"/>
      <c r="BY3884" s="74"/>
      <c r="BZ3884" s="74"/>
      <c r="CA3884" s="74"/>
      <c r="CF3884" s="79"/>
      <c r="CL3884" s="79"/>
    </row>
    <row r="3885" spans="30:90">
      <c r="AD3885" s="73"/>
      <c r="AE3885" s="74"/>
      <c r="AF3885" s="74"/>
      <c r="BX3885" s="73"/>
      <c r="BY3885" s="74"/>
      <c r="BZ3885" s="74"/>
      <c r="CA3885" s="74"/>
      <c r="CF3885" s="79"/>
      <c r="CL3885" s="79"/>
    </row>
    <row r="3886" spans="30:90">
      <c r="AD3886" s="73"/>
      <c r="AE3886" s="74"/>
      <c r="AF3886" s="74"/>
      <c r="BX3886" s="73"/>
      <c r="BY3886" s="74"/>
      <c r="BZ3886" s="74"/>
      <c r="CA3886" s="74"/>
      <c r="CF3886" s="79"/>
      <c r="CL3886" s="79"/>
    </row>
    <row r="3887" spans="30:90">
      <c r="AD3887" s="73"/>
      <c r="AE3887" s="74"/>
      <c r="AF3887" s="74"/>
      <c r="BX3887" s="73"/>
      <c r="BY3887" s="74"/>
      <c r="BZ3887" s="74"/>
      <c r="CA3887" s="74"/>
      <c r="CF3887" s="79"/>
      <c r="CL3887" s="79"/>
    </row>
    <row r="3888" spans="30:90">
      <c r="AD3888" s="73"/>
      <c r="AE3888" s="74"/>
      <c r="AF3888" s="74"/>
      <c r="BX3888" s="73"/>
      <c r="BY3888" s="74"/>
      <c r="BZ3888" s="74"/>
      <c r="CA3888" s="74"/>
      <c r="CF3888" s="79"/>
      <c r="CL3888" s="79"/>
    </row>
    <row r="3889" spans="30:90">
      <c r="AD3889" s="73"/>
      <c r="AE3889" s="74"/>
      <c r="AF3889" s="74"/>
      <c r="BX3889" s="73"/>
      <c r="BY3889" s="74"/>
      <c r="BZ3889" s="74"/>
      <c r="CA3889" s="74"/>
      <c r="CF3889" s="79"/>
      <c r="CL3889" s="79"/>
    </row>
    <row r="3890" spans="30:90">
      <c r="AD3890" s="73"/>
      <c r="AE3890" s="74"/>
      <c r="AF3890" s="74"/>
      <c r="BX3890" s="73"/>
      <c r="BY3890" s="74"/>
      <c r="BZ3890" s="74"/>
      <c r="CA3890" s="74"/>
      <c r="CF3890" s="79"/>
      <c r="CL3890" s="79"/>
    </row>
    <row r="3891" spans="30:90">
      <c r="AD3891" s="73"/>
      <c r="AE3891" s="74"/>
      <c r="AF3891" s="74"/>
      <c r="BX3891" s="73"/>
      <c r="BY3891" s="74"/>
      <c r="BZ3891" s="74"/>
      <c r="CA3891" s="74"/>
      <c r="CF3891" s="79"/>
      <c r="CL3891" s="79"/>
    </row>
    <row r="3892" spans="30:90">
      <c r="AD3892" s="73"/>
      <c r="AE3892" s="74"/>
      <c r="AF3892" s="74"/>
      <c r="BX3892" s="73"/>
      <c r="BY3892" s="74"/>
      <c r="BZ3892" s="74"/>
      <c r="CA3892" s="74"/>
      <c r="CF3892" s="79"/>
      <c r="CL3892" s="79"/>
    </row>
    <row r="3893" spans="30:90">
      <c r="AD3893" s="73"/>
      <c r="AE3893" s="74"/>
      <c r="AF3893" s="74"/>
      <c r="BX3893" s="73"/>
      <c r="BY3893" s="74"/>
      <c r="BZ3893" s="74"/>
      <c r="CA3893" s="74"/>
      <c r="CF3893" s="79"/>
      <c r="CL3893" s="79"/>
    </row>
    <row r="3894" spans="30:90">
      <c r="AD3894" s="73"/>
      <c r="AE3894" s="74"/>
      <c r="AF3894" s="74"/>
      <c r="BX3894" s="73"/>
      <c r="BY3894" s="74"/>
      <c r="BZ3894" s="74"/>
      <c r="CA3894" s="74"/>
      <c r="CF3894" s="79"/>
      <c r="CL3894" s="79"/>
    </row>
    <row r="3895" spans="30:90">
      <c r="AD3895" s="73"/>
      <c r="AE3895" s="74"/>
      <c r="AF3895" s="74"/>
      <c r="BX3895" s="73"/>
      <c r="BY3895" s="74"/>
      <c r="BZ3895" s="74"/>
      <c r="CA3895" s="74"/>
      <c r="CF3895" s="79"/>
      <c r="CL3895" s="79"/>
    </row>
    <row r="3896" spans="30:90">
      <c r="AD3896" s="73"/>
      <c r="AE3896" s="74"/>
      <c r="AF3896" s="74"/>
      <c r="BX3896" s="73"/>
      <c r="BY3896" s="74"/>
      <c r="BZ3896" s="74"/>
      <c r="CA3896" s="74"/>
      <c r="CF3896" s="79"/>
      <c r="CL3896" s="79"/>
    </row>
    <row r="3897" spans="30:90">
      <c r="AD3897" s="73"/>
      <c r="AE3897" s="74"/>
      <c r="AF3897" s="74"/>
      <c r="BX3897" s="73"/>
      <c r="BY3897" s="74"/>
      <c r="BZ3897" s="74"/>
      <c r="CA3897" s="74"/>
      <c r="CF3897" s="79"/>
      <c r="CL3897" s="79"/>
    </row>
    <row r="3898" spans="30:90">
      <c r="AD3898" s="73"/>
      <c r="AE3898" s="74"/>
      <c r="AF3898" s="74"/>
      <c r="BX3898" s="73"/>
      <c r="BY3898" s="74"/>
      <c r="BZ3898" s="74"/>
      <c r="CA3898" s="74"/>
      <c r="CF3898" s="79"/>
      <c r="CL3898" s="79"/>
    </row>
    <row r="3899" spans="30:90">
      <c r="AD3899" s="73"/>
      <c r="AE3899" s="74"/>
      <c r="AF3899" s="74"/>
      <c r="BX3899" s="73"/>
      <c r="BY3899" s="74"/>
      <c r="BZ3899" s="74"/>
      <c r="CA3899" s="74"/>
      <c r="CF3899" s="79"/>
      <c r="CL3899" s="79"/>
    </row>
    <row r="3900" spans="30:90">
      <c r="AD3900" s="73"/>
      <c r="AE3900" s="74"/>
      <c r="AF3900" s="74"/>
      <c r="BX3900" s="73"/>
      <c r="BY3900" s="74"/>
      <c r="BZ3900" s="74"/>
      <c r="CA3900" s="74"/>
      <c r="CF3900" s="79"/>
      <c r="CL3900" s="79"/>
    </row>
    <row r="3901" spans="30:90">
      <c r="AD3901" s="73"/>
      <c r="AE3901" s="74"/>
      <c r="AF3901" s="74"/>
      <c r="BX3901" s="73"/>
      <c r="BY3901" s="74"/>
      <c r="BZ3901" s="74"/>
      <c r="CA3901" s="74"/>
      <c r="CF3901" s="79"/>
      <c r="CL3901" s="79"/>
    </row>
    <row r="3902" spans="30:90">
      <c r="AD3902" s="73"/>
      <c r="AE3902" s="74"/>
      <c r="AF3902" s="74"/>
      <c r="BX3902" s="73"/>
      <c r="BY3902" s="74"/>
      <c r="BZ3902" s="74"/>
      <c r="CA3902" s="74"/>
      <c r="CF3902" s="79"/>
      <c r="CL3902" s="79"/>
    </row>
    <row r="3903" spans="30:90">
      <c r="AD3903" s="73"/>
      <c r="AE3903" s="74"/>
      <c r="AF3903" s="74"/>
      <c r="BX3903" s="73"/>
      <c r="BY3903" s="74"/>
      <c r="BZ3903" s="74"/>
      <c r="CA3903" s="74"/>
      <c r="CF3903" s="79"/>
      <c r="CL3903" s="79"/>
    </row>
    <row r="3904" spans="30:90">
      <c r="AD3904" s="73"/>
      <c r="AE3904" s="74"/>
      <c r="AF3904" s="74"/>
      <c r="BX3904" s="73"/>
      <c r="BY3904" s="74"/>
      <c r="BZ3904" s="74"/>
      <c r="CA3904" s="74"/>
      <c r="CF3904" s="79"/>
      <c r="CL3904" s="79"/>
    </row>
    <row r="3905" spans="30:90">
      <c r="AD3905" s="73"/>
      <c r="AE3905" s="74"/>
      <c r="AF3905" s="74"/>
      <c r="BX3905" s="73"/>
      <c r="BY3905" s="74"/>
      <c r="BZ3905" s="74"/>
      <c r="CA3905" s="74"/>
      <c r="CF3905" s="79"/>
      <c r="CL3905" s="79"/>
    </row>
    <row r="3906" spans="30:90">
      <c r="AD3906" s="73"/>
      <c r="AE3906" s="74"/>
      <c r="AF3906" s="74"/>
      <c r="BX3906" s="73"/>
      <c r="BY3906" s="74"/>
      <c r="BZ3906" s="74"/>
      <c r="CA3906" s="74"/>
      <c r="CF3906" s="79"/>
      <c r="CL3906" s="79"/>
    </row>
    <row r="3907" spans="30:90">
      <c r="AD3907" s="73"/>
      <c r="AE3907" s="74"/>
      <c r="AF3907" s="74"/>
      <c r="BX3907" s="73"/>
      <c r="BY3907" s="74"/>
      <c r="BZ3907" s="74"/>
      <c r="CA3907" s="74"/>
      <c r="CF3907" s="79"/>
      <c r="CL3907" s="79"/>
    </row>
    <row r="3908" spans="30:90">
      <c r="AD3908" s="73"/>
      <c r="AE3908" s="74"/>
      <c r="AF3908" s="74"/>
      <c r="BX3908" s="73"/>
      <c r="BY3908" s="74"/>
      <c r="BZ3908" s="74"/>
      <c r="CA3908" s="74"/>
      <c r="CF3908" s="79"/>
      <c r="CL3908" s="79"/>
    </row>
    <row r="3909" spans="30:90">
      <c r="AD3909" s="73"/>
      <c r="AE3909" s="74"/>
      <c r="AF3909" s="74"/>
      <c r="BX3909" s="73"/>
      <c r="BY3909" s="74"/>
      <c r="BZ3909" s="74"/>
      <c r="CA3909" s="74"/>
      <c r="CF3909" s="79"/>
      <c r="CL3909" s="79"/>
    </row>
    <row r="3910" spans="30:90">
      <c r="AD3910" s="73"/>
      <c r="AE3910" s="74"/>
      <c r="AF3910" s="74"/>
      <c r="BX3910" s="73"/>
      <c r="BY3910" s="74"/>
      <c r="BZ3910" s="74"/>
      <c r="CA3910" s="74"/>
      <c r="CF3910" s="79"/>
      <c r="CL3910" s="79"/>
    </row>
    <row r="3911" spans="30:90">
      <c r="AD3911" s="73"/>
      <c r="AE3911" s="74"/>
      <c r="AF3911" s="74"/>
      <c r="BX3911" s="73"/>
      <c r="BY3911" s="74"/>
      <c r="BZ3911" s="74"/>
      <c r="CA3911" s="74"/>
      <c r="CF3911" s="79"/>
      <c r="CL3911" s="79"/>
    </row>
    <row r="3912" spans="30:90">
      <c r="AD3912" s="73"/>
      <c r="AE3912" s="74"/>
      <c r="AF3912" s="74"/>
      <c r="BX3912" s="73"/>
      <c r="BY3912" s="74"/>
      <c r="BZ3912" s="74"/>
      <c r="CA3912" s="74"/>
      <c r="CF3912" s="79"/>
      <c r="CL3912" s="79"/>
    </row>
    <row r="3913" spans="30:90">
      <c r="AD3913" s="73"/>
      <c r="AE3913" s="74"/>
      <c r="AF3913" s="74"/>
      <c r="BX3913" s="73"/>
      <c r="BY3913" s="74"/>
      <c r="BZ3913" s="74"/>
      <c r="CA3913" s="74"/>
      <c r="CF3913" s="79"/>
      <c r="CL3913" s="79"/>
    </row>
    <row r="3914" spans="30:90">
      <c r="AD3914" s="73"/>
      <c r="AE3914" s="74"/>
      <c r="AF3914" s="74"/>
      <c r="BX3914" s="73"/>
      <c r="BY3914" s="74"/>
      <c r="BZ3914" s="74"/>
      <c r="CA3914" s="74"/>
      <c r="CF3914" s="79"/>
      <c r="CL3914" s="79"/>
    </row>
    <row r="3915" spans="30:90">
      <c r="AD3915" s="73"/>
      <c r="AE3915" s="74"/>
      <c r="AF3915" s="74"/>
      <c r="BX3915" s="73"/>
      <c r="BY3915" s="74"/>
      <c r="BZ3915" s="74"/>
      <c r="CA3915" s="74"/>
      <c r="CF3915" s="79"/>
      <c r="CL3915" s="79"/>
    </row>
    <row r="3916" spans="30:90">
      <c r="AD3916" s="73"/>
      <c r="AE3916" s="74"/>
      <c r="AF3916" s="74"/>
      <c r="BX3916" s="73"/>
      <c r="BY3916" s="74"/>
      <c r="BZ3916" s="74"/>
      <c r="CA3916" s="74"/>
      <c r="CF3916" s="79"/>
      <c r="CL3916" s="79"/>
    </row>
    <row r="3917" spans="30:90">
      <c r="AD3917" s="73"/>
      <c r="AE3917" s="74"/>
      <c r="AF3917" s="74"/>
      <c r="BX3917" s="73"/>
      <c r="BY3917" s="74"/>
      <c r="BZ3917" s="74"/>
      <c r="CA3917" s="74"/>
      <c r="CF3917" s="79"/>
      <c r="CL3917" s="79"/>
    </row>
    <row r="3918" spans="30:90">
      <c r="AD3918" s="73"/>
      <c r="AE3918" s="74"/>
      <c r="AF3918" s="74"/>
      <c r="BX3918" s="73"/>
      <c r="BY3918" s="74"/>
      <c r="BZ3918" s="74"/>
      <c r="CA3918" s="74"/>
      <c r="CF3918" s="79"/>
      <c r="CL3918" s="79"/>
    </row>
    <row r="3919" spans="30:90">
      <c r="AD3919" s="73"/>
      <c r="AE3919" s="74"/>
      <c r="AF3919" s="74"/>
      <c r="BX3919" s="73"/>
      <c r="BY3919" s="74"/>
      <c r="BZ3919" s="74"/>
      <c r="CA3919" s="74"/>
      <c r="CF3919" s="79"/>
      <c r="CL3919" s="79"/>
    </row>
    <row r="3920" spans="30:90">
      <c r="AD3920" s="73"/>
      <c r="AE3920" s="74"/>
      <c r="AF3920" s="74"/>
      <c r="BX3920" s="73"/>
      <c r="BY3920" s="74"/>
      <c r="BZ3920" s="74"/>
      <c r="CA3920" s="74"/>
      <c r="CF3920" s="79"/>
      <c r="CL3920" s="79"/>
    </row>
    <row r="3921" spans="30:90">
      <c r="AD3921" s="73"/>
      <c r="AE3921" s="74"/>
      <c r="AF3921" s="74"/>
      <c r="BX3921" s="73"/>
      <c r="BY3921" s="74"/>
      <c r="BZ3921" s="74"/>
      <c r="CA3921" s="74"/>
      <c r="CF3921" s="79"/>
      <c r="CL3921" s="79"/>
    </row>
    <row r="3922" spans="30:90">
      <c r="AD3922" s="73"/>
      <c r="AE3922" s="74"/>
      <c r="AF3922" s="74"/>
      <c r="BX3922" s="73"/>
      <c r="BY3922" s="74"/>
      <c r="BZ3922" s="74"/>
      <c r="CA3922" s="74"/>
      <c r="CF3922" s="79"/>
      <c r="CL3922" s="79"/>
    </row>
    <row r="3923" spans="30:90">
      <c r="AD3923" s="73"/>
      <c r="AE3923" s="74"/>
      <c r="AF3923" s="74"/>
      <c r="BX3923" s="73"/>
      <c r="BY3923" s="74"/>
      <c r="BZ3923" s="74"/>
      <c r="CA3923" s="74"/>
      <c r="CF3923" s="79"/>
      <c r="CL3923" s="79"/>
    </row>
    <row r="3924" spans="30:90">
      <c r="AD3924" s="73"/>
      <c r="AE3924" s="74"/>
      <c r="AF3924" s="74"/>
      <c r="BX3924" s="73"/>
      <c r="BY3924" s="74"/>
      <c r="BZ3924" s="74"/>
      <c r="CA3924" s="74"/>
      <c r="CF3924" s="79"/>
      <c r="CL3924" s="79"/>
    </row>
    <row r="3925" spans="30:90">
      <c r="AD3925" s="73"/>
      <c r="AE3925" s="74"/>
      <c r="AF3925" s="74"/>
      <c r="BX3925" s="73"/>
      <c r="BY3925" s="74"/>
      <c r="BZ3925" s="74"/>
      <c r="CA3925" s="74"/>
      <c r="CF3925" s="79"/>
      <c r="CL3925" s="79"/>
    </row>
    <row r="3926" spans="30:90">
      <c r="AD3926" s="73"/>
      <c r="AE3926" s="74"/>
      <c r="AF3926" s="74"/>
      <c r="BX3926" s="73"/>
      <c r="BY3926" s="74"/>
      <c r="BZ3926" s="74"/>
      <c r="CA3926" s="74"/>
      <c r="CF3926" s="79"/>
      <c r="CL3926" s="79"/>
    </row>
    <row r="3927" spans="30:90">
      <c r="AD3927" s="73"/>
      <c r="AE3927" s="74"/>
      <c r="AF3927" s="74"/>
      <c r="BX3927" s="73"/>
      <c r="BY3927" s="74"/>
      <c r="BZ3927" s="74"/>
      <c r="CA3927" s="74"/>
      <c r="CF3927" s="79"/>
      <c r="CL3927" s="79"/>
    </row>
    <row r="3928" spans="30:90">
      <c r="AD3928" s="73"/>
      <c r="AE3928" s="74"/>
      <c r="AF3928" s="74"/>
      <c r="BX3928" s="73"/>
      <c r="BY3928" s="74"/>
      <c r="BZ3928" s="74"/>
      <c r="CA3928" s="74"/>
      <c r="CF3928" s="79"/>
      <c r="CL3928" s="79"/>
    </row>
    <row r="3929" spans="30:90">
      <c r="AD3929" s="73"/>
      <c r="AE3929" s="74"/>
      <c r="AF3929" s="74"/>
      <c r="BX3929" s="73"/>
      <c r="BY3929" s="74"/>
      <c r="BZ3929" s="74"/>
      <c r="CA3929" s="74"/>
      <c r="CF3929" s="79"/>
      <c r="CL3929" s="79"/>
    </row>
    <row r="3930" spans="30:90">
      <c r="AD3930" s="73"/>
      <c r="AE3930" s="74"/>
      <c r="AF3930" s="74"/>
      <c r="BX3930" s="73"/>
      <c r="BY3930" s="74"/>
      <c r="BZ3930" s="74"/>
      <c r="CA3930" s="74"/>
      <c r="CF3930" s="79"/>
      <c r="CL3930" s="79"/>
    </row>
    <row r="3931" spans="30:90">
      <c r="AD3931" s="73"/>
      <c r="AE3931" s="74"/>
      <c r="AF3931" s="74"/>
      <c r="BX3931" s="73"/>
      <c r="BY3931" s="74"/>
      <c r="BZ3931" s="74"/>
      <c r="CA3931" s="74"/>
      <c r="CF3931" s="79"/>
      <c r="CL3931" s="79"/>
    </row>
    <row r="3932" spans="30:90">
      <c r="AD3932" s="73"/>
      <c r="AE3932" s="74"/>
      <c r="AF3932" s="74"/>
      <c r="BX3932" s="73"/>
      <c r="BY3932" s="74"/>
      <c r="BZ3932" s="74"/>
      <c r="CA3932" s="74"/>
      <c r="CF3932" s="79"/>
      <c r="CL3932" s="79"/>
    </row>
    <row r="3933" spans="30:90">
      <c r="AD3933" s="73"/>
      <c r="AE3933" s="74"/>
      <c r="AF3933" s="74"/>
      <c r="BX3933" s="73"/>
      <c r="BY3933" s="74"/>
      <c r="BZ3933" s="74"/>
      <c r="CA3933" s="74"/>
      <c r="CF3933" s="79"/>
      <c r="CL3933" s="79"/>
    </row>
    <row r="3934" spans="30:90">
      <c r="AD3934" s="73"/>
      <c r="AE3934" s="74"/>
      <c r="AF3934" s="74"/>
      <c r="BX3934" s="73"/>
      <c r="BY3934" s="74"/>
      <c r="BZ3934" s="74"/>
      <c r="CA3934" s="74"/>
      <c r="CF3934" s="79"/>
      <c r="CL3934" s="79"/>
    </row>
    <row r="3935" spans="30:90">
      <c r="AD3935" s="73"/>
      <c r="AE3935" s="74"/>
      <c r="AF3935" s="74"/>
      <c r="BX3935" s="73"/>
      <c r="BY3935" s="74"/>
      <c r="BZ3935" s="74"/>
      <c r="CA3935" s="74"/>
      <c r="CF3935" s="79"/>
      <c r="CL3935" s="79"/>
    </row>
    <row r="3936" spans="30:90">
      <c r="AD3936" s="73"/>
      <c r="AE3936" s="74"/>
      <c r="AF3936" s="74"/>
      <c r="BX3936" s="73"/>
      <c r="BY3936" s="74"/>
      <c r="BZ3936" s="74"/>
      <c r="CA3936" s="74"/>
      <c r="CF3936" s="79"/>
      <c r="CL3936" s="79"/>
    </row>
    <row r="3937" spans="30:90">
      <c r="AD3937" s="73"/>
      <c r="AE3937" s="74"/>
      <c r="AF3937" s="74"/>
      <c r="BX3937" s="73"/>
      <c r="BY3937" s="74"/>
      <c r="BZ3937" s="74"/>
      <c r="CA3937" s="74"/>
      <c r="CF3937" s="79"/>
      <c r="CL3937" s="79"/>
    </row>
    <row r="3938" spans="30:90">
      <c r="AD3938" s="73"/>
      <c r="AE3938" s="74"/>
      <c r="AF3938" s="74"/>
      <c r="BX3938" s="73"/>
      <c r="BY3938" s="74"/>
      <c r="BZ3938" s="74"/>
      <c r="CA3938" s="74"/>
      <c r="CF3938" s="79"/>
      <c r="CL3938" s="79"/>
    </row>
    <row r="3939" spans="30:90">
      <c r="AD3939" s="73"/>
      <c r="AE3939" s="74"/>
      <c r="AF3939" s="74"/>
      <c r="BX3939" s="73"/>
      <c r="BY3939" s="74"/>
      <c r="BZ3939" s="74"/>
      <c r="CA3939" s="74"/>
      <c r="CF3939" s="79"/>
      <c r="CL3939" s="79"/>
    </row>
    <row r="3940" spans="30:90">
      <c r="AD3940" s="73"/>
      <c r="AE3940" s="74"/>
      <c r="AF3940" s="74"/>
      <c r="BX3940" s="73"/>
      <c r="BY3940" s="74"/>
      <c r="BZ3940" s="74"/>
      <c r="CA3940" s="74"/>
      <c r="CF3940" s="79"/>
      <c r="CL3940" s="79"/>
    </row>
    <row r="3941" spans="30:90">
      <c r="AD3941" s="73"/>
      <c r="AE3941" s="74"/>
      <c r="AF3941" s="74"/>
      <c r="BX3941" s="73"/>
      <c r="BY3941" s="74"/>
      <c r="BZ3941" s="74"/>
      <c r="CA3941" s="74"/>
      <c r="CF3941" s="79"/>
      <c r="CL3941" s="79"/>
    </row>
    <row r="3942" spans="30:90">
      <c r="AD3942" s="73"/>
      <c r="AE3942" s="74"/>
      <c r="AF3942" s="74"/>
      <c r="BX3942" s="73"/>
      <c r="BY3942" s="74"/>
      <c r="BZ3942" s="74"/>
      <c r="CA3942" s="74"/>
      <c r="CF3942" s="79"/>
      <c r="CL3942" s="79"/>
    </row>
    <row r="3943" spans="30:90">
      <c r="AD3943" s="73"/>
      <c r="AE3943" s="74"/>
      <c r="AF3943" s="74"/>
      <c r="BX3943" s="73"/>
      <c r="BY3943" s="74"/>
      <c r="BZ3943" s="74"/>
      <c r="CA3943" s="74"/>
      <c r="CF3943" s="79"/>
      <c r="CL3943" s="79"/>
    </row>
    <row r="3944" spans="30:90">
      <c r="AD3944" s="73"/>
      <c r="AE3944" s="74"/>
      <c r="AF3944" s="74"/>
      <c r="BX3944" s="73"/>
      <c r="BY3944" s="74"/>
      <c r="BZ3944" s="74"/>
      <c r="CA3944" s="74"/>
      <c r="CF3944" s="79"/>
      <c r="CL3944" s="79"/>
    </row>
    <row r="3945" spans="30:90">
      <c r="AD3945" s="73"/>
      <c r="AE3945" s="74"/>
      <c r="AF3945" s="74"/>
      <c r="BX3945" s="73"/>
      <c r="BY3945" s="74"/>
      <c r="BZ3945" s="74"/>
      <c r="CA3945" s="74"/>
      <c r="CF3945" s="79"/>
      <c r="CL3945" s="79"/>
    </row>
    <row r="3946" spans="30:90">
      <c r="AD3946" s="73"/>
      <c r="AE3946" s="74"/>
      <c r="AF3946" s="74"/>
      <c r="BX3946" s="73"/>
      <c r="BY3946" s="74"/>
      <c r="BZ3946" s="74"/>
      <c r="CA3946" s="74"/>
      <c r="CF3946" s="79"/>
      <c r="CL3946" s="79"/>
    </row>
    <row r="3947" spans="30:90">
      <c r="AD3947" s="73"/>
      <c r="AE3947" s="74"/>
      <c r="AF3947" s="74"/>
      <c r="BX3947" s="73"/>
      <c r="BY3947" s="74"/>
      <c r="BZ3947" s="74"/>
      <c r="CA3947" s="74"/>
      <c r="CF3947" s="79"/>
      <c r="CL3947" s="79"/>
    </row>
    <row r="3948" spans="30:90">
      <c r="AD3948" s="73"/>
      <c r="AE3948" s="74"/>
      <c r="AF3948" s="74"/>
      <c r="BX3948" s="73"/>
      <c r="BY3948" s="74"/>
      <c r="BZ3948" s="74"/>
      <c r="CA3948" s="74"/>
      <c r="CF3948" s="79"/>
      <c r="CL3948" s="79"/>
    </row>
    <row r="3949" spans="30:90">
      <c r="AD3949" s="73"/>
      <c r="AE3949" s="74"/>
      <c r="AF3949" s="74"/>
      <c r="BX3949" s="73"/>
      <c r="BY3949" s="74"/>
      <c r="BZ3949" s="74"/>
      <c r="CA3949" s="74"/>
      <c r="CF3949" s="79"/>
      <c r="CL3949" s="79"/>
    </row>
    <row r="3950" spans="30:90">
      <c r="AD3950" s="73"/>
      <c r="AE3950" s="74"/>
      <c r="AF3950" s="74"/>
      <c r="BX3950" s="73"/>
      <c r="BY3950" s="74"/>
      <c r="BZ3950" s="74"/>
      <c r="CA3950" s="74"/>
      <c r="CF3950" s="79"/>
      <c r="CL3950" s="79"/>
    </row>
    <row r="3951" spans="30:90">
      <c r="AD3951" s="73"/>
      <c r="AE3951" s="74"/>
      <c r="AF3951" s="74"/>
      <c r="BX3951" s="73"/>
      <c r="BY3951" s="74"/>
      <c r="BZ3951" s="74"/>
      <c r="CA3951" s="74"/>
      <c r="CF3951" s="79"/>
      <c r="CL3951" s="79"/>
    </row>
    <row r="3952" spans="30:90">
      <c r="AD3952" s="73"/>
      <c r="AE3952" s="74"/>
      <c r="AF3952" s="74"/>
      <c r="BX3952" s="73"/>
      <c r="BY3952" s="74"/>
      <c r="BZ3952" s="74"/>
      <c r="CA3952" s="74"/>
      <c r="CF3952" s="79"/>
      <c r="CL3952" s="79"/>
    </row>
    <row r="3953" spans="30:90">
      <c r="AD3953" s="73"/>
      <c r="AE3953" s="74"/>
      <c r="AF3953" s="74"/>
      <c r="BX3953" s="73"/>
      <c r="BY3953" s="74"/>
      <c r="BZ3953" s="74"/>
      <c r="CA3953" s="74"/>
      <c r="CF3953" s="79"/>
      <c r="CL3953" s="79"/>
    </row>
    <row r="3954" spans="30:90">
      <c r="AD3954" s="73"/>
      <c r="AE3954" s="74"/>
      <c r="AF3954" s="74"/>
      <c r="BX3954" s="73"/>
      <c r="BY3954" s="74"/>
      <c r="BZ3954" s="74"/>
      <c r="CA3954" s="74"/>
      <c r="CF3954" s="79"/>
      <c r="CL3954" s="79"/>
    </row>
    <row r="3955" spans="30:90">
      <c r="AD3955" s="73"/>
      <c r="AE3955" s="74"/>
      <c r="AF3955" s="74"/>
      <c r="BX3955" s="73"/>
      <c r="BY3955" s="74"/>
      <c r="BZ3955" s="74"/>
      <c r="CA3955" s="74"/>
      <c r="CF3955" s="79"/>
      <c r="CL3955" s="79"/>
    </row>
    <row r="3956" spans="30:90">
      <c r="AD3956" s="73"/>
      <c r="AE3956" s="74"/>
      <c r="AF3956" s="74"/>
      <c r="BX3956" s="73"/>
      <c r="BY3956" s="74"/>
      <c r="BZ3956" s="74"/>
      <c r="CA3956" s="74"/>
      <c r="CF3956" s="79"/>
      <c r="CL3956" s="79"/>
    </row>
    <row r="3957" spans="30:90">
      <c r="AD3957" s="73"/>
      <c r="AE3957" s="74"/>
      <c r="AF3957" s="74"/>
      <c r="BX3957" s="73"/>
      <c r="BY3957" s="74"/>
      <c r="BZ3957" s="74"/>
      <c r="CA3957" s="74"/>
      <c r="CF3957" s="79"/>
      <c r="CL3957" s="79"/>
    </row>
    <row r="3958" spans="30:90">
      <c r="AD3958" s="73"/>
      <c r="AE3958" s="74"/>
      <c r="AF3958" s="74"/>
      <c r="BX3958" s="73"/>
      <c r="BY3958" s="74"/>
      <c r="BZ3958" s="74"/>
      <c r="CA3958" s="74"/>
      <c r="CF3958" s="79"/>
      <c r="CL3958" s="79"/>
    </row>
    <row r="3959" spans="30:90">
      <c r="AD3959" s="73"/>
      <c r="AE3959" s="74"/>
      <c r="AF3959" s="74"/>
      <c r="BX3959" s="73"/>
      <c r="BY3959" s="74"/>
      <c r="BZ3959" s="74"/>
      <c r="CA3959" s="74"/>
      <c r="CF3959" s="79"/>
      <c r="CL3959" s="79"/>
    </row>
    <row r="3960" spans="30:90">
      <c r="AD3960" s="73"/>
      <c r="AE3960" s="74"/>
      <c r="AF3960" s="74"/>
      <c r="BX3960" s="73"/>
      <c r="BY3960" s="74"/>
      <c r="BZ3960" s="74"/>
      <c r="CA3960" s="74"/>
      <c r="CF3960" s="79"/>
      <c r="CL3960" s="79"/>
    </row>
    <row r="3961" spans="30:90">
      <c r="AD3961" s="73"/>
      <c r="AE3961" s="74"/>
      <c r="AF3961" s="74"/>
      <c r="BX3961" s="73"/>
      <c r="BY3961" s="74"/>
      <c r="BZ3961" s="74"/>
      <c r="CA3961" s="74"/>
      <c r="CF3961" s="79"/>
      <c r="CL3961" s="79"/>
    </row>
    <row r="3962" spans="30:90">
      <c r="AD3962" s="73"/>
      <c r="AE3962" s="74"/>
      <c r="AF3962" s="74"/>
      <c r="BX3962" s="73"/>
      <c r="BY3962" s="74"/>
      <c r="BZ3962" s="74"/>
      <c r="CA3962" s="74"/>
      <c r="CF3962" s="79"/>
      <c r="CL3962" s="79"/>
    </row>
    <row r="3963" spans="30:90">
      <c r="AD3963" s="73"/>
      <c r="AE3963" s="74"/>
      <c r="AF3963" s="74"/>
      <c r="BX3963" s="73"/>
      <c r="BY3963" s="74"/>
      <c r="BZ3963" s="74"/>
      <c r="CA3963" s="74"/>
      <c r="CF3963" s="79"/>
      <c r="CL3963" s="79"/>
    </row>
    <row r="3964" spans="30:90">
      <c r="AD3964" s="73"/>
      <c r="AE3964" s="74"/>
      <c r="AF3964" s="74"/>
      <c r="BX3964" s="73"/>
      <c r="BY3964" s="74"/>
      <c r="BZ3964" s="74"/>
      <c r="CA3964" s="74"/>
      <c r="CF3964" s="79"/>
      <c r="CL3964" s="79"/>
    </row>
    <row r="3965" spans="30:90">
      <c r="AD3965" s="73"/>
      <c r="AE3965" s="74"/>
      <c r="AF3965" s="74"/>
      <c r="BX3965" s="73"/>
      <c r="BY3965" s="74"/>
      <c r="BZ3965" s="74"/>
      <c r="CA3965" s="74"/>
      <c r="CF3965" s="79"/>
      <c r="CL3965" s="79"/>
    </row>
    <row r="3966" spans="30:90">
      <c r="AD3966" s="73"/>
      <c r="AE3966" s="74"/>
      <c r="AF3966" s="74"/>
      <c r="BX3966" s="73"/>
      <c r="BY3966" s="74"/>
      <c r="BZ3966" s="74"/>
      <c r="CA3966" s="74"/>
      <c r="CF3966" s="79"/>
      <c r="CL3966" s="79"/>
    </row>
    <row r="3967" spans="30:90">
      <c r="AD3967" s="73"/>
      <c r="AE3967" s="74"/>
      <c r="AF3967" s="74"/>
      <c r="BX3967" s="73"/>
      <c r="BY3967" s="74"/>
      <c r="BZ3967" s="74"/>
      <c r="CA3967" s="74"/>
      <c r="CF3967" s="79"/>
      <c r="CL3967" s="79"/>
    </row>
    <row r="3968" spans="30:90">
      <c r="AD3968" s="73"/>
      <c r="AE3968" s="74"/>
      <c r="AF3968" s="74"/>
      <c r="BX3968" s="73"/>
      <c r="BY3968" s="74"/>
      <c r="BZ3968" s="74"/>
      <c r="CA3968" s="74"/>
      <c r="CF3968" s="79"/>
      <c r="CL3968" s="79"/>
    </row>
    <row r="3969" spans="30:90">
      <c r="AD3969" s="73"/>
      <c r="AE3969" s="74"/>
      <c r="AF3969" s="74"/>
      <c r="BX3969" s="73"/>
      <c r="BY3969" s="74"/>
      <c r="BZ3969" s="74"/>
      <c r="CA3969" s="74"/>
      <c r="CF3969" s="79"/>
      <c r="CL3969" s="79"/>
    </row>
    <row r="3970" spans="30:90">
      <c r="AD3970" s="73"/>
      <c r="AE3970" s="74"/>
      <c r="AF3970" s="74"/>
      <c r="BX3970" s="73"/>
      <c r="BY3970" s="74"/>
      <c r="BZ3970" s="74"/>
      <c r="CA3970" s="74"/>
      <c r="CF3970" s="79"/>
      <c r="CL3970" s="79"/>
    </row>
    <row r="3971" spans="30:90">
      <c r="AD3971" s="73"/>
      <c r="AE3971" s="74"/>
      <c r="AF3971" s="74"/>
      <c r="BX3971" s="73"/>
      <c r="BY3971" s="74"/>
      <c r="BZ3971" s="74"/>
      <c r="CA3971" s="74"/>
      <c r="CF3971" s="79"/>
      <c r="CL3971" s="79"/>
    </row>
    <row r="3972" spans="30:90">
      <c r="AD3972" s="73"/>
      <c r="AE3972" s="74"/>
      <c r="AF3972" s="74"/>
      <c r="BX3972" s="73"/>
      <c r="BY3972" s="74"/>
      <c r="BZ3972" s="74"/>
      <c r="CA3972" s="74"/>
      <c r="CF3972" s="79"/>
      <c r="CL3972" s="79"/>
    </row>
    <row r="3973" spans="30:90">
      <c r="AD3973" s="73"/>
      <c r="AE3973" s="74"/>
      <c r="AF3973" s="74"/>
      <c r="BX3973" s="73"/>
      <c r="BY3973" s="74"/>
      <c r="BZ3973" s="74"/>
      <c r="CA3973" s="74"/>
      <c r="CF3973" s="79"/>
      <c r="CL3973" s="79"/>
    </row>
    <row r="3974" spans="30:90">
      <c r="AD3974" s="73"/>
      <c r="AE3974" s="74"/>
      <c r="AF3974" s="74"/>
      <c r="BX3974" s="73"/>
      <c r="BY3974" s="74"/>
      <c r="BZ3974" s="74"/>
      <c r="CA3974" s="74"/>
      <c r="CF3974" s="79"/>
      <c r="CL3974" s="79"/>
    </row>
    <row r="3975" spans="30:90">
      <c r="AD3975" s="73"/>
      <c r="AE3975" s="74"/>
      <c r="AF3975" s="74"/>
      <c r="BX3975" s="73"/>
      <c r="BY3975" s="74"/>
      <c r="BZ3975" s="74"/>
      <c r="CA3975" s="74"/>
      <c r="CF3975" s="79"/>
      <c r="CL3975" s="79"/>
    </row>
    <row r="3976" spans="30:90">
      <c r="AD3976" s="73"/>
      <c r="AE3976" s="74"/>
      <c r="AF3976" s="74"/>
      <c r="BX3976" s="73"/>
      <c r="BY3976" s="74"/>
      <c r="BZ3976" s="74"/>
      <c r="CA3976" s="74"/>
      <c r="CF3976" s="79"/>
      <c r="CL3976" s="79"/>
    </row>
    <row r="3977" spans="30:90">
      <c r="AD3977" s="73"/>
      <c r="AE3977" s="74"/>
      <c r="AF3977" s="74"/>
      <c r="BX3977" s="73"/>
      <c r="BY3977" s="74"/>
      <c r="BZ3977" s="74"/>
      <c r="CA3977" s="74"/>
      <c r="CF3977" s="79"/>
      <c r="CL3977" s="79"/>
    </row>
    <row r="3978" spans="30:90">
      <c r="AD3978" s="73"/>
      <c r="AE3978" s="74"/>
      <c r="AF3978" s="74"/>
      <c r="BX3978" s="73"/>
      <c r="BY3978" s="74"/>
      <c r="BZ3978" s="74"/>
      <c r="CA3978" s="74"/>
      <c r="CF3978" s="79"/>
      <c r="CL3978" s="79"/>
    </row>
    <row r="3979" spans="30:90">
      <c r="AD3979" s="73"/>
      <c r="AE3979" s="74"/>
      <c r="AF3979" s="74"/>
      <c r="BX3979" s="73"/>
      <c r="BY3979" s="74"/>
      <c r="BZ3979" s="74"/>
      <c r="CA3979" s="74"/>
      <c r="CF3979" s="79"/>
      <c r="CL3979" s="79"/>
    </row>
    <row r="3980" spans="30:90">
      <c r="AD3980" s="73"/>
      <c r="AE3980" s="74"/>
      <c r="AF3980" s="74"/>
      <c r="BX3980" s="73"/>
      <c r="BY3980" s="74"/>
      <c r="BZ3980" s="74"/>
      <c r="CA3980" s="74"/>
      <c r="CF3980" s="79"/>
      <c r="CL3980" s="79"/>
    </row>
    <row r="3981" spans="30:90">
      <c r="AD3981" s="73"/>
      <c r="AE3981" s="74"/>
      <c r="AF3981" s="74"/>
      <c r="BX3981" s="73"/>
      <c r="BY3981" s="74"/>
      <c r="BZ3981" s="74"/>
      <c r="CA3981" s="74"/>
      <c r="CF3981" s="79"/>
      <c r="CL3981" s="79"/>
    </row>
    <row r="3982" spans="30:90">
      <c r="AD3982" s="73"/>
      <c r="AE3982" s="74"/>
      <c r="AF3982" s="74"/>
      <c r="BX3982" s="73"/>
      <c r="BY3982" s="74"/>
      <c r="BZ3982" s="74"/>
      <c r="CA3982" s="74"/>
      <c r="CF3982" s="79"/>
      <c r="CL3982" s="79"/>
    </row>
    <row r="3983" spans="30:90">
      <c r="AD3983" s="73"/>
      <c r="AE3983" s="74"/>
      <c r="AF3983" s="74"/>
      <c r="BX3983" s="73"/>
      <c r="BY3983" s="74"/>
      <c r="BZ3983" s="74"/>
      <c r="CA3983" s="74"/>
      <c r="CF3983" s="79"/>
      <c r="CL3983" s="79"/>
    </row>
    <row r="3984" spans="30:90">
      <c r="AD3984" s="73"/>
      <c r="AE3984" s="74"/>
      <c r="AF3984" s="74"/>
      <c r="BX3984" s="73"/>
      <c r="BY3984" s="74"/>
      <c r="BZ3984" s="74"/>
      <c r="CA3984" s="74"/>
      <c r="CF3984" s="79"/>
      <c r="CL3984" s="79"/>
    </row>
    <row r="3985" spans="30:90">
      <c r="AD3985" s="73"/>
      <c r="AE3985" s="74"/>
      <c r="AF3985" s="74"/>
      <c r="BX3985" s="73"/>
      <c r="BY3985" s="74"/>
      <c r="BZ3985" s="74"/>
      <c r="CA3985" s="74"/>
      <c r="CF3985" s="79"/>
      <c r="CL3985" s="79"/>
    </row>
    <row r="3986" spans="30:90">
      <c r="AD3986" s="73"/>
      <c r="AE3986" s="74"/>
      <c r="AF3986" s="74"/>
      <c r="BX3986" s="73"/>
      <c r="BY3986" s="74"/>
      <c r="BZ3986" s="74"/>
      <c r="CA3986" s="74"/>
      <c r="CF3986" s="79"/>
      <c r="CL3986" s="79"/>
    </row>
    <row r="3987" spans="30:90">
      <c r="AD3987" s="73"/>
      <c r="AE3987" s="74"/>
      <c r="AF3987" s="74"/>
      <c r="BX3987" s="73"/>
      <c r="BY3987" s="74"/>
      <c r="BZ3987" s="74"/>
      <c r="CA3987" s="74"/>
      <c r="CF3987" s="79"/>
      <c r="CL3987" s="79"/>
    </row>
    <row r="3988" spans="30:90">
      <c r="AD3988" s="73"/>
      <c r="AE3988" s="74"/>
      <c r="AF3988" s="74"/>
      <c r="BX3988" s="73"/>
      <c r="BY3988" s="74"/>
      <c r="BZ3988" s="74"/>
      <c r="CA3988" s="74"/>
      <c r="CF3988" s="79"/>
      <c r="CL3988" s="79"/>
    </row>
    <row r="3989" spans="30:90">
      <c r="AD3989" s="73"/>
      <c r="AE3989" s="74"/>
      <c r="AF3989" s="74"/>
      <c r="BX3989" s="73"/>
      <c r="BY3989" s="74"/>
      <c r="BZ3989" s="74"/>
      <c r="CA3989" s="74"/>
      <c r="CF3989" s="79"/>
      <c r="CL3989" s="79"/>
    </row>
    <row r="3990" spans="30:90">
      <c r="AD3990" s="73"/>
      <c r="AE3990" s="74"/>
      <c r="AF3990" s="74"/>
      <c r="BX3990" s="73"/>
      <c r="BY3990" s="74"/>
      <c r="BZ3990" s="74"/>
      <c r="CA3990" s="74"/>
      <c r="CF3990" s="79"/>
      <c r="CL3990" s="79"/>
    </row>
    <row r="3991" spans="30:90">
      <c r="AD3991" s="73"/>
      <c r="AE3991" s="74"/>
      <c r="AF3991" s="74"/>
      <c r="BX3991" s="73"/>
      <c r="BY3991" s="74"/>
      <c r="BZ3991" s="74"/>
      <c r="CA3991" s="74"/>
      <c r="CF3991" s="79"/>
      <c r="CL3991" s="79"/>
    </row>
    <row r="3992" spans="30:90">
      <c r="AD3992" s="73"/>
      <c r="AE3992" s="74"/>
      <c r="AF3992" s="74"/>
      <c r="BX3992" s="73"/>
      <c r="BY3992" s="74"/>
      <c r="BZ3992" s="74"/>
      <c r="CA3992" s="74"/>
      <c r="CF3992" s="79"/>
      <c r="CL3992" s="79"/>
    </row>
    <row r="3993" spans="30:90">
      <c r="AD3993" s="73"/>
      <c r="AE3993" s="74"/>
      <c r="AF3993" s="74"/>
      <c r="BX3993" s="73"/>
      <c r="BY3993" s="74"/>
      <c r="BZ3993" s="74"/>
      <c r="CA3993" s="74"/>
      <c r="CF3993" s="79"/>
      <c r="CL3993" s="79"/>
    </row>
    <row r="3994" spans="30:90">
      <c r="AD3994" s="73"/>
      <c r="AE3994" s="74"/>
      <c r="AF3994" s="74"/>
      <c r="BX3994" s="73"/>
      <c r="BY3994" s="74"/>
      <c r="BZ3994" s="74"/>
      <c r="CA3994" s="74"/>
      <c r="CF3994" s="79"/>
      <c r="CL3994" s="79"/>
    </row>
    <row r="3995" spans="30:90">
      <c r="AD3995" s="73"/>
      <c r="AE3995" s="74"/>
      <c r="AF3995" s="74"/>
      <c r="BX3995" s="73"/>
      <c r="BY3995" s="74"/>
      <c r="BZ3995" s="74"/>
      <c r="CA3995" s="74"/>
      <c r="CF3995" s="79"/>
      <c r="CL3995" s="79"/>
    </row>
    <row r="3996" spans="30:90">
      <c r="AD3996" s="73"/>
      <c r="AE3996" s="74"/>
      <c r="AF3996" s="74"/>
      <c r="BX3996" s="73"/>
      <c r="BY3996" s="74"/>
      <c r="BZ3996" s="74"/>
      <c r="CA3996" s="74"/>
      <c r="CF3996" s="79"/>
      <c r="CL3996" s="79"/>
    </row>
    <row r="3997" spans="30:90">
      <c r="AD3997" s="73"/>
      <c r="AE3997" s="74"/>
      <c r="AF3997" s="74"/>
      <c r="BX3997" s="73"/>
      <c r="BY3997" s="74"/>
      <c r="BZ3997" s="74"/>
      <c r="CA3997" s="74"/>
      <c r="CF3997" s="79"/>
      <c r="CL3997" s="79"/>
    </row>
    <row r="3998" spans="30:90">
      <c r="AD3998" s="73"/>
      <c r="AE3998" s="74"/>
      <c r="AF3998" s="74"/>
      <c r="BX3998" s="73"/>
      <c r="BY3998" s="74"/>
      <c r="BZ3998" s="74"/>
      <c r="CA3998" s="74"/>
      <c r="CF3998" s="79"/>
      <c r="CL3998" s="79"/>
    </row>
    <row r="3999" spans="30:90">
      <c r="AD3999" s="73"/>
      <c r="AE3999" s="74"/>
      <c r="AF3999" s="74"/>
      <c r="BX3999" s="73"/>
      <c r="BY3999" s="74"/>
      <c r="BZ3999" s="74"/>
      <c r="CA3999" s="74"/>
      <c r="CF3999" s="79"/>
      <c r="CL3999" s="79"/>
    </row>
    <row r="4000" spans="30:90">
      <c r="AD4000" s="73"/>
      <c r="AE4000" s="74"/>
      <c r="AF4000" s="74"/>
      <c r="BX4000" s="73"/>
      <c r="BY4000" s="74"/>
      <c r="BZ4000" s="74"/>
      <c r="CA4000" s="74"/>
      <c r="CF4000" s="79"/>
      <c r="CL4000" s="79"/>
    </row>
    <row r="4001" spans="30:90">
      <c r="AD4001" s="73"/>
      <c r="AE4001" s="74"/>
      <c r="AF4001" s="74"/>
      <c r="BX4001" s="73"/>
      <c r="BY4001" s="74"/>
      <c r="BZ4001" s="74"/>
      <c r="CA4001" s="74"/>
      <c r="CF4001" s="79"/>
      <c r="CL4001" s="79"/>
    </row>
    <row r="4002" spans="30:90">
      <c r="AD4002" s="73"/>
      <c r="AE4002" s="74"/>
      <c r="AF4002" s="74"/>
      <c r="BX4002" s="73"/>
      <c r="BY4002" s="74"/>
      <c r="BZ4002" s="74"/>
      <c r="CA4002" s="74"/>
      <c r="CF4002" s="79"/>
      <c r="CL4002" s="79"/>
    </row>
    <row r="4003" spans="30:90">
      <c r="AD4003" s="73"/>
      <c r="AE4003" s="74"/>
      <c r="AF4003" s="74"/>
      <c r="BX4003" s="73"/>
      <c r="BY4003" s="74"/>
      <c r="BZ4003" s="74"/>
      <c r="CA4003" s="74"/>
      <c r="CF4003" s="79"/>
      <c r="CL4003" s="79"/>
    </row>
    <row r="4004" spans="30:90">
      <c r="AD4004" s="73"/>
      <c r="AE4004" s="74"/>
      <c r="AF4004" s="74"/>
      <c r="BX4004" s="73"/>
      <c r="BY4004" s="74"/>
      <c r="BZ4004" s="74"/>
      <c r="CA4004" s="74"/>
      <c r="CF4004" s="79"/>
      <c r="CL4004" s="79"/>
    </row>
    <row r="4005" spans="30:90">
      <c r="AD4005" s="73"/>
      <c r="AE4005" s="74"/>
      <c r="AF4005" s="74"/>
      <c r="BX4005" s="73"/>
      <c r="BY4005" s="74"/>
      <c r="BZ4005" s="74"/>
      <c r="CA4005" s="74"/>
      <c r="CF4005" s="79"/>
      <c r="CL4005" s="79"/>
    </row>
    <row r="4006" spans="30:90">
      <c r="AD4006" s="73"/>
      <c r="AE4006" s="74"/>
      <c r="AF4006" s="74"/>
      <c r="BX4006" s="73"/>
      <c r="BY4006" s="74"/>
      <c r="BZ4006" s="74"/>
      <c r="CA4006" s="74"/>
      <c r="CF4006" s="79"/>
      <c r="CL4006" s="79"/>
    </row>
    <row r="4007" spans="30:90">
      <c r="AD4007" s="73"/>
      <c r="AE4007" s="74"/>
      <c r="AF4007" s="74"/>
      <c r="BX4007" s="73"/>
      <c r="BY4007" s="74"/>
      <c r="BZ4007" s="74"/>
      <c r="CA4007" s="74"/>
      <c r="CF4007" s="79"/>
      <c r="CL4007" s="79"/>
    </row>
    <row r="4008" spans="30:90">
      <c r="AD4008" s="73"/>
      <c r="AE4008" s="74"/>
      <c r="AF4008" s="74"/>
      <c r="BX4008" s="73"/>
      <c r="BY4008" s="74"/>
      <c r="BZ4008" s="74"/>
      <c r="CA4008" s="74"/>
      <c r="CF4008" s="79"/>
      <c r="CL4008" s="79"/>
    </row>
    <row r="4009" spans="30:90">
      <c r="AD4009" s="73"/>
      <c r="AE4009" s="74"/>
      <c r="AF4009" s="74"/>
      <c r="BX4009" s="73"/>
      <c r="BY4009" s="74"/>
      <c r="BZ4009" s="74"/>
      <c r="CA4009" s="74"/>
      <c r="CF4009" s="79"/>
      <c r="CL4009" s="79"/>
    </row>
    <row r="4010" spans="30:90">
      <c r="AD4010" s="73"/>
      <c r="AE4010" s="74"/>
      <c r="AF4010" s="74"/>
      <c r="BX4010" s="73"/>
      <c r="BY4010" s="74"/>
      <c r="BZ4010" s="74"/>
      <c r="CA4010" s="74"/>
      <c r="CF4010" s="79"/>
      <c r="CL4010" s="79"/>
    </row>
    <row r="4011" spans="30:90">
      <c r="AD4011" s="73"/>
      <c r="AE4011" s="74"/>
      <c r="AF4011" s="74"/>
      <c r="BX4011" s="73"/>
      <c r="BY4011" s="74"/>
      <c r="BZ4011" s="74"/>
      <c r="CA4011" s="74"/>
      <c r="CF4011" s="79"/>
      <c r="CL4011" s="79"/>
    </row>
    <row r="4012" spans="30:90">
      <c r="AD4012" s="73"/>
      <c r="AE4012" s="74"/>
      <c r="AF4012" s="74"/>
      <c r="BX4012" s="73"/>
      <c r="BY4012" s="74"/>
      <c r="BZ4012" s="74"/>
      <c r="CA4012" s="74"/>
      <c r="CF4012" s="79"/>
      <c r="CL4012" s="79"/>
    </row>
    <row r="4013" spans="30:90">
      <c r="AD4013" s="73"/>
      <c r="AE4013" s="74"/>
      <c r="AF4013" s="74"/>
      <c r="BX4013" s="73"/>
      <c r="BY4013" s="74"/>
      <c r="BZ4013" s="74"/>
      <c r="CA4013" s="74"/>
      <c r="CF4013" s="79"/>
      <c r="CL4013" s="79"/>
    </row>
    <row r="4014" spans="30:90">
      <c r="AD4014" s="73"/>
      <c r="AE4014" s="74"/>
      <c r="AF4014" s="74"/>
      <c r="BX4014" s="73"/>
      <c r="BY4014" s="74"/>
      <c r="BZ4014" s="74"/>
      <c r="CA4014" s="74"/>
      <c r="CF4014" s="79"/>
      <c r="CL4014" s="79"/>
    </row>
    <row r="4015" spans="30:90">
      <c r="AD4015" s="73"/>
      <c r="AE4015" s="74"/>
      <c r="AF4015" s="74"/>
      <c r="BX4015" s="73"/>
      <c r="BY4015" s="74"/>
      <c r="BZ4015" s="74"/>
      <c r="CA4015" s="74"/>
      <c r="CF4015" s="79"/>
      <c r="CL4015" s="79"/>
    </row>
    <row r="4016" spans="30:90">
      <c r="AD4016" s="73"/>
      <c r="AE4016" s="74"/>
      <c r="AF4016" s="74"/>
      <c r="BX4016" s="73"/>
      <c r="BY4016" s="74"/>
      <c r="BZ4016" s="74"/>
      <c r="CA4016" s="74"/>
      <c r="CF4016" s="79"/>
      <c r="CL4016" s="79"/>
    </row>
    <row r="4017" spans="30:90">
      <c r="AD4017" s="73"/>
      <c r="AE4017" s="74"/>
      <c r="AF4017" s="74"/>
      <c r="BX4017" s="73"/>
      <c r="BY4017" s="74"/>
      <c r="BZ4017" s="74"/>
      <c r="CA4017" s="74"/>
      <c r="CF4017" s="79"/>
      <c r="CL4017" s="79"/>
    </row>
    <row r="4018" spans="30:90">
      <c r="AD4018" s="73"/>
      <c r="AE4018" s="74"/>
      <c r="AF4018" s="74"/>
      <c r="BX4018" s="73"/>
      <c r="BY4018" s="74"/>
      <c r="BZ4018" s="74"/>
      <c r="CA4018" s="74"/>
      <c r="CF4018" s="79"/>
      <c r="CL4018" s="79"/>
    </row>
    <row r="4019" spans="30:90">
      <c r="AD4019" s="73"/>
      <c r="AE4019" s="74"/>
      <c r="AF4019" s="74"/>
      <c r="BX4019" s="73"/>
      <c r="BY4019" s="74"/>
      <c r="BZ4019" s="74"/>
      <c r="CA4019" s="74"/>
      <c r="CF4019" s="79"/>
      <c r="CL4019" s="79"/>
    </row>
    <row r="4020" spans="30:90">
      <c r="AD4020" s="73"/>
      <c r="AE4020" s="74"/>
      <c r="AF4020" s="74"/>
      <c r="BX4020" s="73"/>
      <c r="BY4020" s="74"/>
      <c r="BZ4020" s="74"/>
      <c r="CA4020" s="74"/>
      <c r="CF4020" s="79"/>
      <c r="CL4020" s="79"/>
    </row>
    <row r="4021" spans="30:90">
      <c r="AD4021" s="73"/>
      <c r="AE4021" s="74"/>
      <c r="AF4021" s="74"/>
      <c r="BX4021" s="73"/>
      <c r="BY4021" s="74"/>
      <c r="BZ4021" s="74"/>
      <c r="CA4021" s="74"/>
      <c r="CF4021" s="79"/>
      <c r="CL4021" s="79"/>
    </row>
    <row r="4022" spans="30:90">
      <c r="AD4022" s="73"/>
      <c r="AE4022" s="74"/>
      <c r="AF4022" s="74"/>
      <c r="BX4022" s="73"/>
      <c r="BY4022" s="74"/>
      <c r="BZ4022" s="74"/>
      <c r="CA4022" s="74"/>
      <c r="CF4022" s="79"/>
      <c r="CL4022" s="79"/>
    </row>
    <row r="4023" spans="30:90">
      <c r="AD4023" s="73"/>
      <c r="AE4023" s="74"/>
      <c r="AF4023" s="74"/>
      <c r="BX4023" s="73"/>
      <c r="BY4023" s="74"/>
      <c r="BZ4023" s="74"/>
      <c r="CA4023" s="74"/>
      <c r="CF4023" s="79"/>
      <c r="CL4023" s="79"/>
    </row>
    <row r="4024" spans="30:90">
      <c r="AD4024" s="73"/>
      <c r="AE4024" s="74"/>
      <c r="AF4024" s="74"/>
      <c r="BX4024" s="73"/>
      <c r="BY4024" s="74"/>
      <c r="BZ4024" s="74"/>
      <c r="CA4024" s="74"/>
      <c r="CF4024" s="79"/>
      <c r="CL4024" s="79"/>
    </row>
    <row r="4025" spans="30:90">
      <c r="AD4025" s="73"/>
      <c r="AE4025" s="74"/>
      <c r="AF4025" s="74"/>
      <c r="BX4025" s="73"/>
      <c r="BY4025" s="74"/>
      <c r="BZ4025" s="74"/>
      <c r="CA4025" s="74"/>
      <c r="CF4025" s="79"/>
      <c r="CL4025" s="79"/>
    </row>
    <row r="4026" spans="30:90">
      <c r="AD4026" s="73"/>
      <c r="AE4026" s="74"/>
      <c r="AF4026" s="74"/>
      <c r="BX4026" s="73"/>
      <c r="BY4026" s="74"/>
      <c r="BZ4026" s="74"/>
      <c r="CA4026" s="74"/>
      <c r="CF4026" s="79"/>
      <c r="CL4026" s="79"/>
    </row>
    <row r="4027" spans="30:90">
      <c r="AD4027" s="73"/>
      <c r="AE4027" s="74"/>
      <c r="AF4027" s="74"/>
      <c r="BX4027" s="73"/>
      <c r="BY4027" s="74"/>
      <c r="BZ4027" s="74"/>
      <c r="CA4027" s="74"/>
      <c r="CF4027" s="79"/>
      <c r="CL4027" s="79"/>
    </row>
    <row r="4028" spans="30:90">
      <c r="AD4028" s="73"/>
      <c r="AE4028" s="74"/>
      <c r="AF4028" s="74"/>
      <c r="BX4028" s="73"/>
      <c r="BY4028" s="74"/>
      <c r="BZ4028" s="74"/>
      <c r="CA4028" s="74"/>
      <c r="CF4028" s="79"/>
      <c r="CL4028" s="79"/>
    </row>
    <row r="4029" spans="30:90">
      <c r="AD4029" s="73"/>
      <c r="AE4029" s="74"/>
      <c r="AF4029" s="74"/>
      <c r="BX4029" s="73"/>
      <c r="BY4029" s="74"/>
      <c r="BZ4029" s="74"/>
      <c r="CA4029" s="74"/>
      <c r="CF4029" s="79"/>
      <c r="CL4029" s="79"/>
    </row>
    <row r="4030" spans="30:90">
      <c r="AD4030" s="73"/>
      <c r="AE4030" s="74"/>
      <c r="AF4030" s="74"/>
      <c r="BX4030" s="73"/>
      <c r="BY4030" s="74"/>
      <c r="BZ4030" s="74"/>
      <c r="CA4030" s="74"/>
      <c r="CF4030" s="79"/>
      <c r="CL4030" s="79"/>
    </row>
    <row r="4031" spans="30:90">
      <c r="AD4031" s="73"/>
      <c r="AE4031" s="74"/>
      <c r="AF4031" s="74"/>
      <c r="BX4031" s="73"/>
      <c r="BY4031" s="74"/>
      <c r="BZ4031" s="74"/>
      <c r="CA4031" s="74"/>
      <c r="CF4031" s="79"/>
      <c r="CL4031" s="79"/>
    </row>
    <row r="4032" spans="30:90">
      <c r="AD4032" s="73"/>
      <c r="AE4032" s="74"/>
      <c r="AF4032" s="74"/>
      <c r="BX4032" s="73"/>
      <c r="BY4032" s="74"/>
      <c r="BZ4032" s="74"/>
      <c r="CA4032" s="74"/>
      <c r="CF4032" s="79"/>
      <c r="CL4032" s="79"/>
    </row>
    <row r="4033" spans="30:90">
      <c r="AD4033" s="73"/>
      <c r="AE4033" s="74"/>
      <c r="AF4033" s="74"/>
      <c r="BX4033" s="73"/>
      <c r="BY4033" s="74"/>
      <c r="BZ4033" s="74"/>
      <c r="CA4033" s="74"/>
      <c r="CF4033" s="79"/>
      <c r="CL4033" s="79"/>
    </row>
    <row r="4034" spans="30:90">
      <c r="AD4034" s="73"/>
      <c r="AE4034" s="74"/>
      <c r="AF4034" s="74"/>
      <c r="BX4034" s="73"/>
      <c r="BY4034" s="74"/>
      <c r="BZ4034" s="74"/>
      <c r="CA4034" s="74"/>
      <c r="CF4034" s="79"/>
      <c r="CL4034" s="79"/>
    </row>
    <row r="4035" spans="30:90">
      <c r="AD4035" s="73"/>
      <c r="AE4035" s="74"/>
      <c r="AF4035" s="74"/>
      <c r="BX4035" s="73"/>
      <c r="BY4035" s="74"/>
      <c r="BZ4035" s="74"/>
      <c r="CA4035" s="74"/>
      <c r="CF4035" s="79"/>
      <c r="CL4035" s="79"/>
    </row>
    <row r="4036" spans="30:90">
      <c r="AD4036" s="73"/>
      <c r="AE4036" s="74"/>
      <c r="AF4036" s="74"/>
      <c r="BX4036" s="73"/>
      <c r="BY4036" s="74"/>
      <c r="BZ4036" s="74"/>
      <c r="CA4036" s="74"/>
      <c r="CF4036" s="79"/>
      <c r="CL4036" s="79"/>
    </row>
    <row r="4037" spans="30:90">
      <c r="AD4037" s="73"/>
      <c r="AE4037" s="74"/>
      <c r="AF4037" s="74"/>
      <c r="BX4037" s="73"/>
      <c r="BY4037" s="74"/>
      <c r="BZ4037" s="74"/>
      <c r="CA4037" s="74"/>
      <c r="CF4037" s="79"/>
      <c r="CL4037" s="79"/>
    </row>
    <row r="4038" spans="30:90">
      <c r="AD4038" s="73"/>
      <c r="AE4038" s="74"/>
      <c r="AF4038" s="74"/>
      <c r="BX4038" s="73"/>
      <c r="BY4038" s="74"/>
      <c r="BZ4038" s="74"/>
      <c r="CA4038" s="74"/>
      <c r="CF4038" s="79"/>
      <c r="CL4038" s="79"/>
    </row>
    <row r="4039" spans="30:90">
      <c r="AD4039" s="73"/>
      <c r="AE4039" s="74"/>
      <c r="AF4039" s="74"/>
      <c r="BX4039" s="73"/>
      <c r="BY4039" s="74"/>
      <c r="BZ4039" s="74"/>
      <c r="CA4039" s="74"/>
      <c r="CF4039" s="79"/>
      <c r="CL4039" s="79"/>
    </row>
    <row r="4040" spans="30:90">
      <c r="AD4040" s="73"/>
      <c r="AE4040" s="74"/>
      <c r="AF4040" s="74"/>
      <c r="BX4040" s="73"/>
      <c r="BY4040" s="74"/>
      <c r="BZ4040" s="74"/>
      <c r="CA4040" s="74"/>
      <c r="CF4040" s="79"/>
      <c r="CL4040" s="79"/>
    </row>
    <row r="4041" spans="30:90">
      <c r="AD4041" s="73"/>
      <c r="AE4041" s="74"/>
      <c r="AF4041" s="74"/>
      <c r="BX4041" s="73"/>
      <c r="BY4041" s="74"/>
      <c r="BZ4041" s="74"/>
      <c r="CA4041" s="74"/>
      <c r="CF4041" s="79"/>
      <c r="CL4041" s="79"/>
    </row>
    <row r="4042" spans="30:90">
      <c r="AD4042" s="73"/>
      <c r="AE4042" s="74"/>
      <c r="AF4042" s="74"/>
      <c r="BX4042" s="73"/>
      <c r="BY4042" s="74"/>
      <c r="BZ4042" s="74"/>
      <c r="CA4042" s="74"/>
      <c r="CF4042" s="79"/>
      <c r="CL4042" s="79"/>
    </row>
    <row r="4043" spans="30:90">
      <c r="AD4043" s="73"/>
      <c r="AE4043" s="74"/>
      <c r="AF4043" s="74"/>
      <c r="BX4043" s="73"/>
      <c r="BY4043" s="74"/>
      <c r="BZ4043" s="74"/>
      <c r="CA4043" s="74"/>
      <c r="CF4043" s="79"/>
      <c r="CL4043" s="79"/>
    </row>
    <row r="4044" spans="30:90">
      <c r="AD4044" s="73"/>
      <c r="AE4044" s="74"/>
      <c r="AF4044" s="74"/>
      <c r="BX4044" s="73"/>
      <c r="BY4044" s="74"/>
      <c r="BZ4044" s="74"/>
      <c r="CA4044" s="74"/>
      <c r="CF4044" s="79"/>
      <c r="CL4044" s="79"/>
    </row>
    <row r="4045" spans="30:90">
      <c r="AD4045" s="73"/>
      <c r="AE4045" s="74"/>
      <c r="AF4045" s="74"/>
      <c r="BX4045" s="73"/>
      <c r="BY4045" s="74"/>
      <c r="BZ4045" s="74"/>
      <c r="CA4045" s="74"/>
      <c r="CF4045" s="79"/>
      <c r="CL4045" s="79"/>
    </row>
    <row r="4046" spans="30:90">
      <c r="AD4046" s="73"/>
      <c r="AE4046" s="74"/>
      <c r="AF4046" s="74"/>
      <c r="BX4046" s="73"/>
      <c r="BY4046" s="74"/>
      <c r="BZ4046" s="74"/>
      <c r="CA4046" s="74"/>
      <c r="CF4046" s="79"/>
      <c r="CL4046" s="79"/>
    </row>
    <row r="4047" spans="30:90">
      <c r="AD4047" s="73"/>
      <c r="AE4047" s="74"/>
      <c r="AF4047" s="74"/>
      <c r="BX4047" s="73"/>
      <c r="BY4047" s="74"/>
      <c r="BZ4047" s="74"/>
      <c r="CA4047" s="74"/>
      <c r="CF4047" s="79"/>
      <c r="CL4047" s="79"/>
    </row>
    <row r="4048" spans="30:90">
      <c r="AD4048" s="73"/>
      <c r="AE4048" s="74"/>
      <c r="AF4048" s="74"/>
      <c r="BX4048" s="73"/>
      <c r="BY4048" s="74"/>
      <c r="BZ4048" s="74"/>
      <c r="CA4048" s="74"/>
      <c r="CF4048" s="79"/>
      <c r="CL4048" s="79"/>
    </row>
    <row r="4049" spans="30:90">
      <c r="AD4049" s="73"/>
      <c r="AE4049" s="74"/>
      <c r="AF4049" s="74"/>
      <c r="BX4049" s="73"/>
      <c r="BY4049" s="74"/>
      <c r="BZ4049" s="74"/>
      <c r="CA4049" s="74"/>
      <c r="CF4049" s="79"/>
      <c r="CL4049" s="79"/>
    </row>
    <row r="4050" spans="30:90">
      <c r="AD4050" s="73"/>
      <c r="AE4050" s="74"/>
      <c r="AF4050" s="74"/>
      <c r="BX4050" s="73"/>
      <c r="BY4050" s="74"/>
      <c r="BZ4050" s="74"/>
      <c r="CA4050" s="74"/>
      <c r="CF4050" s="79"/>
      <c r="CL4050" s="79"/>
    </row>
    <row r="4051" spans="30:90">
      <c r="AD4051" s="73"/>
      <c r="AE4051" s="74"/>
      <c r="AF4051" s="74"/>
      <c r="BX4051" s="73"/>
      <c r="BY4051" s="74"/>
      <c r="BZ4051" s="74"/>
      <c r="CA4051" s="74"/>
      <c r="CF4051" s="79"/>
      <c r="CL4051" s="79"/>
    </row>
    <row r="4052" spans="30:90">
      <c r="AD4052" s="73"/>
      <c r="AE4052" s="74"/>
      <c r="AF4052" s="74"/>
      <c r="BX4052" s="73"/>
      <c r="BY4052" s="74"/>
      <c r="BZ4052" s="74"/>
      <c r="CA4052" s="74"/>
      <c r="CF4052" s="79"/>
      <c r="CL4052" s="79"/>
    </row>
    <row r="4053" spans="30:90">
      <c r="AD4053" s="73"/>
      <c r="AE4053" s="74"/>
      <c r="AF4053" s="74"/>
      <c r="BX4053" s="73"/>
      <c r="BY4053" s="74"/>
      <c r="BZ4053" s="74"/>
      <c r="CA4053" s="74"/>
      <c r="CF4053" s="79"/>
      <c r="CL4053" s="79"/>
    </row>
    <row r="4054" spans="30:90">
      <c r="AD4054" s="73"/>
      <c r="AE4054" s="74"/>
      <c r="AF4054" s="74"/>
      <c r="BX4054" s="73"/>
      <c r="BY4054" s="74"/>
      <c r="BZ4054" s="74"/>
      <c r="CA4054" s="74"/>
      <c r="CF4054" s="79"/>
      <c r="CL4054" s="79"/>
    </row>
    <row r="4055" spans="30:90">
      <c r="AD4055" s="73"/>
      <c r="AE4055" s="74"/>
      <c r="AF4055" s="74"/>
      <c r="BX4055" s="73"/>
      <c r="BY4055" s="74"/>
      <c r="BZ4055" s="74"/>
      <c r="CA4055" s="74"/>
      <c r="CF4055" s="79"/>
      <c r="CL4055" s="79"/>
    </row>
    <row r="4056" spans="30:90">
      <c r="AD4056" s="73"/>
      <c r="AE4056" s="74"/>
      <c r="AF4056" s="74"/>
      <c r="BX4056" s="73"/>
      <c r="BY4056" s="74"/>
      <c r="BZ4056" s="74"/>
      <c r="CA4056" s="74"/>
      <c r="CF4056" s="79"/>
      <c r="CL4056" s="79"/>
    </row>
    <row r="4057" spans="30:90">
      <c r="AD4057" s="73"/>
      <c r="AE4057" s="74"/>
      <c r="AF4057" s="74"/>
      <c r="BX4057" s="73"/>
      <c r="BY4057" s="74"/>
      <c r="BZ4057" s="74"/>
      <c r="CA4057" s="74"/>
      <c r="CF4057" s="79"/>
      <c r="CL4057" s="79"/>
    </row>
    <row r="4058" spans="30:90">
      <c r="AD4058" s="73"/>
      <c r="AE4058" s="74"/>
      <c r="AF4058" s="74"/>
      <c r="BX4058" s="73"/>
      <c r="BY4058" s="74"/>
      <c r="BZ4058" s="74"/>
      <c r="CA4058" s="74"/>
      <c r="CF4058" s="79"/>
      <c r="CL4058" s="79"/>
    </row>
    <row r="4059" spans="30:90">
      <c r="AD4059" s="73"/>
      <c r="AE4059" s="74"/>
      <c r="AF4059" s="74"/>
      <c r="BX4059" s="73"/>
      <c r="BY4059" s="74"/>
      <c r="BZ4059" s="74"/>
      <c r="CA4059" s="74"/>
      <c r="CF4059" s="79"/>
      <c r="CL4059" s="79"/>
    </row>
    <row r="4060" spans="30:90">
      <c r="AD4060" s="73"/>
      <c r="AE4060" s="74"/>
      <c r="AF4060" s="74"/>
      <c r="BX4060" s="73"/>
      <c r="BY4060" s="74"/>
      <c r="BZ4060" s="74"/>
      <c r="CA4060" s="74"/>
      <c r="CF4060" s="79"/>
      <c r="CL4060" s="79"/>
    </row>
    <row r="4061" spans="30:90">
      <c r="AD4061" s="73"/>
      <c r="AE4061" s="74"/>
      <c r="AF4061" s="74"/>
      <c r="BX4061" s="73"/>
      <c r="BY4061" s="74"/>
      <c r="BZ4061" s="74"/>
      <c r="CA4061" s="74"/>
      <c r="CF4061" s="79"/>
      <c r="CL4061" s="79"/>
    </row>
    <row r="4062" spans="30:90">
      <c r="AD4062" s="73"/>
      <c r="AE4062" s="74"/>
      <c r="AF4062" s="74"/>
      <c r="BX4062" s="73"/>
      <c r="BY4062" s="74"/>
      <c r="BZ4062" s="74"/>
      <c r="CA4062" s="74"/>
      <c r="CF4062" s="79"/>
      <c r="CL4062" s="79"/>
    </row>
    <row r="4063" spans="30:90">
      <c r="AD4063" s="73"/>
      <c r="AE4063" s="74"/>
      <c r="AF4063" s="74"/>
      <c r="BX4063" s="73"/>
      <c r="BY4063" s="74"/>
      <c r="BZ4063" s="74"/>
      <c r="CA4063" s="74"/>
      <c r="CF4063" s="79"/>
      <c r="CL4063" s="79"/>
    </row>
    <row r="4064" spans="30:90">
      <c r="AD4064" s="73"/>
      <c r="AE4064" s="74"/>
      <c r="AF4064" s="74"/>
      <c r="BX4064" s="73"/>
      <c r="BY4064" s="74"/>
      <c r="BZ4064" s="74"/>
      <c r="CA4064" s="74"/>
      <c r="CF4064" s="79"/>
      <c r="CL4064" s="79"/>
    </row>
    <row r="4065" spans="30:90">
      <c r="AD4065" s="73"/>
      <c r="AE4065" s="74"/>
      <c r="AF4065" s="74"/>
      <c r="BX4065" s="73"/>
      <c r="BY4065" s="74"/>
      <c r="BZ4065" s="74"/>
      <c r="CA4065" s="74"/>
      <c r="CF4065" s="79"/>
      <c r="CL4065" s="79"/>
    </row>
    <row r="4066" spans="30:90">
      <c r="AD4066" s="73"/>
      <c r="AE4066" s="74"/>
      <c r="AF4066" s="74"/>
      <c r="BX4066" s="73"/>
      <c r="BY4066" s="74"/>
      <c r="BZ4066" s="74"/>
      <c r="CA4066" s="74"/>
      <c r="CF4066" s="79"/>
      <c r="CL4066" s="79"/>
    </row>
    <row r="4067" spans="30:90">
      <c r="AD4067" s="73"/>
      <c r="AE4067" s="74"/>
      <c r="AF4067" s="74"/>
      <c r="BX4067" s="73"/>
      <c r="BY4067" s="74"/>
      <c r="BZ4067" s="74"/>
      <c r="CA4067" s="74"/>
      <c r="CF4067" s="79"/>
      <c r="CL4067" s="79"/>
    </row>
    <row r="4068" spans="30:90">
      <c r="AD4068" s="73"/>
      <c r="AE4068" s="74"/>
      <c r="AF4068" s="74"/>
      <c r="BX4068" s="73"/>
      <c r="BY4068" s="74"/>
      <c r="BZ4068" s="74"/>
      <c r="CA4068" s="74"/>
      <c r="CF4068" s="79"/>
      <c r="CL4068" s="79"/>
    </row>
    <row r="4069" spans="30:90">
      <c r="AD4069" s="73"/>
      <c r="AE4069" s="74"/>
      <c r="AF4069" s="74"/>
      <c r="BX4069" s="73"/>
      <c r="BY4069" s="74"/>
      <c r="BZ4069" s="74"/>
      <c r="CA4069" s="74"/>
      <c r="CF4069" s="79"/>
      <c r="CL4069" s="79"/>
    </row>
    <row r="4070" spans="30:90">
      <c r="AD4070" s="73"/>
      <c r="AE4070" s="74"/>
      <c r="AF4070" s="74"/>
      <c r="BX4070" s="73"/>
      <c r="BY4070" s="74"/>
      <c r="BZ4070" s="74"/>
      <c r="CA4070" s="74"/>
      <c r="CF4070" s="79"/>
      <c r="CL4070" s="79"/>
    </row>
    <row r="4071" spans="30:90">
      <c r="AD4071" s="73"/>
      <c r="AE4071" s="74"/>
      <c r="AF4071" s="74"/>
      <c r="BX4071" s="73"/>
      <c r="BY4071" s="74"/>
      <c r="BZ4071" s="74"/>
      <c r="CA4071" s="74"/>
      <c r="CF4071" s="79"/>
      <c r="CL4071" s="79"/>
    </row>
    <row r="4072" spans="30:90">
      <c r="AD4072" s="73"/>
      <c r="AE4072" s="74"/>
      <c r="AF4072" s="74"/>
      <c r="BX4072" s="73"/>
      <c r="BY4072" s="74"/>
      <c r="BZ4072" s="74"/>
      <c r="CA4072" s="74"/>
      <c r="CF4072" s="79"/>
      <c r="CL4072" s="79"/>
    </row>
    <row r="4073" spans="30:90">
      <c r="AD4073" s="73"/>
      <c r="AE4073" s="74"/>
      <c r="AF4073" s="74"/>
      <c r="BX4073" s="73"/>
      <c r="BY4073" s="74"/>
      <c r="BZ4073" s="74"/>
      <c r="CA4073" s="74"/>
      <c r="CF4073" s="79"/>
      <c r="CL4073" s="79"/>
    </row>
    <row r="4074" spans="30:90">
      <c r="AD4074" s="73"/>
      <c r="AE4074" s="74"/>
      <c r="AF4074" s="74"/>
      <c r="BX4074" s="73"/>
      <c r="BY4074" s="74"/>
      <c r="BZ4074" s="74"/>
      <c r="CA4074" s="74"/>
      <c r="CF4074" s="79"/>
      <c r="CL4074" s="79"/>
    </row>
    <row r="4075" spans="30:90">
      <c r="AD4075" s="73"/>
      <c r="AE4075" s="74"/>
      <c r="AF4075" s="74"/>
      <c r="BX4075" s="73"/>
      <c r="BY4075" s="74"/>
      <c r="BZ4075" s="74"/>
      <c r="CA4075" s="74"/>
      <c r="CF4075" s="79"/>
      <c r="CL4075" s="79"/>
    </row>
    <row r="4076" spans="30:90">
      <c r="AD4076" s="73"/>
      <c r="AE4076" s="74"/>
      <c r="AF4076" s="74"/>
      <c r="BX4076" s="73"/>
      <c r="BY4076" s="74"/>
      <c r="BZ4076" s="74"/>
      <c r="CA4076" s="74"/>
      <c r="CF4076" s="79"/>
      <c r="CL4076" s="79"/>
    </row>
    <row r="4077" spans="30:90">
      <c r="AD4077" s="73"/>
      <c r="AE4077" s="74"/>
      <c r="AF4077" s="74"/>
      <c r="BX4077" s="73"/>
      <c r="BY4077" s="74"/>
      <c r="BZ4077" s="74"/>
      <c r="CA4077" s="74"/>
      <c r="CF4077" s="79"/>
      <c r="CL4077" s="79"/>
    </row>
    <row r="4078" spans="30:90">
      <c r="AD4078" s="73"/>
      <c r="AE4078" s="74"/>
      <c r="AF4078" s="74"/>
      <c r="BX4078" s="73"/>
      <c r="BY4078" s="74"/>
      <c r="BZ4078" s="74"/>
      <c r="CA4078" s="74"/>
      <c r="CF4078" s="79"/>
      <c r="CL4078" s="79"/>
    </row>
    <row r="4079" spans="30:90">
      <c r="AD4079" s="73"/>
      <c r="AE4079" s="74"/>
      <c r="AF4079" s="74"/>
      <c r="BX4079" s="73"/>
      <c r="BY4079" s="74"/>
      <c r="BZ4079" s="74"/>
      <c r="CA4079" s="74"/>
      <c r="CF4079" s="79"/>
      <c r="CL4079" s="79"/>
    </row>
    <row r="4080" spans="30:90">
      <c r="AD4080" s="73"/>
      <c r="AE4080" s="74"/>
      <c r="AF4080" s="74"/>
      <c r="BX4080" s="73"/>
      <c r="BY4080" s="74"/>
      <c r="BZ4080" s="74"/>
      <c r="CA4080" s="74"/>
      <c r="CF4080" s="79"/>
      <c r="CL4080" s="79"/>
    </row>
    <row r="4081" spans="30:90">
      <c r="AD4081" s="73"/>
      <c r="AE4081" s="74"/>
      <c r="AF4081" s="74"/>
      <c r="BX4081" s="73"/>
      <c r="BY4081" s="74"/>
      <c r="BZ4081" s="74"/>
      <c r="CA4081" s="74"/>
      <c r="CF4081" s="79"/>
      <c r="CL4081" s="79"/>
    </row>
    <row r="4082" spans="30:90">
      <c r="AD4082" s="73"/>
      <c r="AE4082" s="74"/>
      <c r="AF4082" s="74"/>
      <c r="BX4082" s="73"/>
      <c r="BY4082" s="74"/>
      <c r="BZ4082" s="74"/>
      <c r="CA4082" s="74"/>
      <c r="CF4082" s="79"/>
      <c r="CL4082" s="79"/>
    </row>
    <row r="4083" spans="30:90">
      <c r="AD4083" s="73"/>
      <c r="AE4083" s="74"/>
      <c r="AF4083" s="74"/>
      <c r="BX4083" s="73"/>
      <c r="BY4083" s="74"/>
      <c r="BZ4083" s="74"/>
      <c r="CA4083" s="74"/>
      <c r="CF4083" s="79"/>
      <c r="CL4083" s="79"/>
    </row>
    <row r="4084" spans="30:90">
      <c r="AD4084" s="73"/>
      <c r="AE4084" s="74"/>
      <c r="AF4084" s="74"/>
      <c r="BX4084" s="73"/>
      <c r="BY4084" s="74"/>
      <c r="BZ4084" s="74"/>
      <c r="CA4084" s="74"/>
      <c r="CF4084" s="79"/>
      <c r="CL4084" s="79"/>
    </row>
    <row r="4085" spans="30:90">
      <c r="AD4085" s="73"/>
      <c r="AE4085" s="74"/>
      <c r="AF4085" s="74"/>
      <c r="BX4085" s="73"/>
      <c r="BY4085" s="74"/>
      <c r="BZ4085" s="74"/>
      <c r="CA4085" s="74"/>
      <c r="CF4085" s="79"/>
      <c r="CL4085" s="79"/>
    </row>
    <row r="4086" spans="30:90">
      <c r="AD4086" s="73"/>
      <c r="AE4086" s="74"/>
      <c r="AF4086" s="74"/>
      <c r="BX4086" s="73"/>
      <c r="BY4086" s="74"/>
      <c r="BZ4086" s="74"/>
      <c r="CA4086" s="74"/>
      <c r="CF4086" s="79"/>
      <c r="CL4086" s="79"/>
    </row>
    <row r="4087" spans="30:90">
      <c r="AD4087" s="73"/>
      <c r="AE4087" s="74"/>
      <c r="AF4087" s="74"/>
      <c r="BX4087" s="73"/>
      <c r="BY4087" s="74"/>
      <c r="BZ4087" s="74"/>
      <c r="CA4087" s="74"/>
      <c r="CF4087" s="79"/>
      <c r="CL4087" s="79"/>
    </row>
    <row r="4088" spans="30:90">
      <c r="AD4088" s="73"/>
      <c r="AE4088" s="74"/>
      <c r="AF4088" s="74"/>
      <c r="BX4088" s="73"/>
      <c r="BY4088" s="74"/>
      <c r="BZ4088" s="74"/>
      <c r="CA4088" s="74"/>
      <c r="CF4088" s="79"/>
      <c r="CL4088" s="79"/>
    </row>
    <row r="4089" spans="30:90">
      <c r="AD4089" s="73"/>
      <c r="AE4089" s="74"/>
      <c r="AF4089" s="74"/>
      <c r="BX4089" s="73"/>
      <c r="BY4089" s="74"/>
      <c r="BZ4089" s="74"/>
      <c r="CA4089" s="74"/>
      <c r="CF4089" s="79"/>
      <c r="CL4089" s="79"/>
    </row>
    <row r="4090" spans="30:90">
      <c r="AD4090" s="73"/>
      <c r="AE4090" s="74"/>
      <c r="AF4090" s="74"/>
      <c r="BX4090" s="73"/>
      <c r="BY4090" s="74"/>
      <c r="BZ4090" s="74"/>
      <c r="CA4090" s="74"/>
      <c r="CF4090" s="79"/>
      <c r="CL4090" s="79"/>
    </row>
    <row r="4091" spans="30:90">
      <c r="AD4091" s="73"/>
      <c r="AE4091" s="74"/>
      <c r="AF4091" s="74"/>
      <c r="BX4091" s="73"/>
      <c r="BY4091" s="74"/>
      <c r="BZ4091" s="74"/>
      <c r="CA4091" s="74"/>
      <c r="CF4091" s="79"/>
      <c r="CL4091" s="79"/>
    </row>
    <row r="4092" spans="30:90">
      <c r="AD4092" s="73"/>
      <c r="AE4092" s="74"/>
      <c r="AF4092" s="74"/>
      <c r="BX4092" s="73"/>
      <c r="BY4092" s="74"/>
      <c r="BZ4092" s="74"/>
      <c r="CA4092" s="74"/>
      <c r="CF4092" s="79"/>
      <c r="CL4092" s="79"/>
    </row>
    <row r="4093" spans="30:90">
      <c r="AD4093" s="73"/>
      <c r="AE4093" s="74"/>
      <c r="AF4093" s="74"/>
      <c r="BX4093" s="73"/>
      <c r="BY4093" s="74"/>
      <c r="BZ4093" s="74"/>
      <c r="CA4093" s="74"/>
      <c r="CF4093" s="79"/>
      <c r="CL4093" s="79"/>
    </row>
    <row r="4094" spans="30:90">
      <c r="AD4094" s="73"/>
      <c r="AE4094" s="74"/>
      <c r="AF4094" s="74"/>
      <c r="BX4094" s="73"/>
      <c r="BY4094" s="74"/>
      <c r="BZ4094" s="74"/>
      <c r="CA4094" s="74"/>
      <c r="CF4094" s="79"/>
      <c r="CL4094" s="79"/>
    </row>
    <row r="4095" spans="30:90">
      <c r="AD4095" s="73"/>
      <c r="AE4095" s="74"/>
      <c r="AF4095" s="74"/>
      <c r="BX4095" s="73"/>
      <c r="BY4095" s="74"/>
      <c r="BZ4095" s="74"/>
      <c r="CA4095" s="74"/>
      <c r="CF4095" s="79"/>
      <c r="CL4095" s="79"/>
    </row>
    <row r="4096" spans="30:90">
      <c r="AD4096" s="73"/>
      <c r="AE4096" s="74"/>
      <c r="AF4096" s="74"/>
      <c r="BX4096" s="73"/>
      <c r="BY4096" s="74"/>
      <c r="BZ4096" s="74"/>
      <c r="CA4096" s="74"/>
      <c r="CF4096" s="79"/>
      <c r="CL4096" s="79"/>
    </row>
    <row r="4097" spans="30:90">
      <c r="AD4097" s="73"/>
      <c r="AE4097" s="74"/>
      <c r="AF4097" s="74"/>
      <c r="BX4097" s="73"/>
      <c r="BY4097" s="74"/>
      <c r="BZ4097" s="74"/>
      <c r="CA4097" s="74"/>
      <c r="CF4097" s="79"/>
      <c r="CL4097" s="79"/>
    </row>
    <row r="4098" spans="30:90">
      <c r="AD4098" s="73"/>
      <c r="AE4098" s="74"/>
      <c r="AF4098" s="74"/>
      <c r="BX4098" s="73"/>
      <c r="BY4098" s="74"/>
      <c r="BZ4098" s="74"/>
      <c r="CA4098" s="74"/>
      <c r="CF4098" s="79"/>
      <c r="CL4098" s="79"/>
    </row>
    <row r="4099" spans="30:90">
      <c r="AD4099" s="73"/>
      <c r="AE4099" s="74"/>
      <c r="AF4099" s="74"/>
      <c r="BX4099" s="73"/>
      <c r="BY4099" s="74"/>
      <c r="BZ4099" s="74"/>
      <c r="CA4099" s="74"/>
      <c r="CF4099" s="79"/>
      <c r="CL4099" s="79"/>
    </row>
    <row r="4100" spans="30:90">
      <c r="AD4100" s="73"/>
      <c r="AE4100" s="74"/>
      <c r="AF4100" s="74"/>
      <c r="BX4100" s="73"/>
      <c r="BY4100" s="74"/>
      <c r="BZ4100" s="74"/>
      <c r="CA4100" s="74"/>
      <c r="CF4100" s="79"/>
      <c r="CL4100" s="79"/>
    </row>
    <row r="4101" spans="30:90">
      <c r="AD4101" s="73"/>
      <c r="AE4101" s="74"/>
      <c r="AF4101" s="74"/>
      <c r="BX4101" s="73"/>
      <c r="BY4101" s="74"/>
      <c r="BZ4101" s="74"/>
      <c r="CA4101" s="74"/>
      <c r="CF4101" s="79"/>
      <c r="CL4101" s="79"/>
    </row>
    <row r="4102" spans="30:90">
      <c r="AD4102" s="73"/>
      <c r="AE4102" s="74"/>
      <c r="AF4102" s="74"/>
      <c r="BX4102" s="73"/>
      <c r="BY4102" s="74"/>
      <c r="BZ4102" s="74"/>
      <c r="CA4102" s="74"/>
      <c r="CF4102" s="79"/>
      <c r="CL4102" s="79"/>
    </row>
    <row r="4103" spans="30:90">
      <c r="AD4103" s="73"/>
      <c r="AE4103" s="74"/>
      <c r="AF4103" s="74"/>
      <c r="BX4103" s="73"/>
      <c r="BY4103" s="74"/>
      <c r="BZ4103" s="74"/>
      <c r="CA4103" s="74"/>
      <c r="CF4103" s="79"/>
      <c r="CL4103" s="79"/>
    </row>
    <row r="4104" spans="30:90">
      <c r="AD4104" s="73"/>
      <c r="AE4104" s="74"/>
      <c r="AF4104" s="74"/>
      <c r="BX4104" s="73"/>
      <c r="BY4104" s="74"/>
      <c r="BZ4104" s="74"/>
      <c r="CA4104" s="74"/>
      <c r="CF4104" s="79"/>
      <c r="CL4104" s="79"/>
    </row>
    <row r="4105" spans="30:90">
      <c r="AD4105" s="73"/>
      <c r="AE4105" s="74"/>
      <c r="AF4105" s="74"/>
      <c r="BX4105" s="73"/>
      <c r="BY4105" s="74"/>
      <c r="BZ4105" s="74"/>
      <c r="CA4105" s="74"/>
      <c r="CF4105" s="79"/>
      <c r="CL4105" s="79"/>
    </row>
    <row r="4106" spans="30:90">
      <c r="AD4106" s="73"/>
      <c r="AE4106" s="74"/>
      <c r="AF4106" s="74"/>
      <c r="BX4106" s="73"/>
      <c r="BY4106" s="74"/>
      <c r="BZ4106" s="74"/>
      <c r="CA4106" s="74"/>
      <c r="CF4106" s="79"/>
      <c r="CL4106" s="79"/>
    </row>
    <row r="4107" spans="30:90">
      <c r="AD4107" s="73"/>
      <c r="AE4107" s="74"/>
      <c r="AF4107" s="74"/>
      <c r="BX4107" s="73"/>
      <c r="BY4107" s="74"/>
      <c r="BZ4107" s="74"/>
      <c r="CA4107" s="74"/>
      <c r="CF4107" s="79"/>
      <c r="CL4107" s="79"/>
    </row>
    <row r="4108" spans="30:90">
      <c r="AD4108" s="73"/>
      <c r="AE4108" s="74"/>
      <c r="AF4108" s="74"/>
      <c r="BX4108" s="73"/>
      <c r="BY4108" s="74"/>
      <c r="BZ4108" s="74"/>
      <c r="CA4108" s="74"/>
      <c r="CF4108" s="79"/>
      <c r="CL4108" s="79"/>
    </row>
    <row r="4109" spans="30:90">
      <c r="AD4109" s="73"/>
      <c r="AE4109" s="74"/>
      <c r="AF4109" s="74"/>
      <c r="BX4109" s="73"/>
      <c r="BY4109" s="74"/>
      <c r="BZ4109" s="74"/>
      <c r="CA4109" s="74"/>
      <c r="CF4109" s="79"/>
      <c r="CL4109" s="79"/>
    </row>
    <row r="4110" spans="30:90">
      <c r="AD4110" s="73"/>
      <c r="AE4110" s="74"/>
      <c r="AF4110" s="74"/>
      <c r="BX4110" s="73"/>
      <c r="BY4110" s="74"/>
      <c r="BZ4110" s="74"/>
      <c r="CA4110" s="74"/>
      <c r="CF4110" s="79"/>
      <c r="CL4110" s="79"/>
    </row>
    <row r="4111" spans="30:90">
      <c r="AD4111" s="73"/>
      <c r="AE4111" s="74"/>
      <c r="AF4111" s="74"/>
      <c r="BX4111" s="73"/>
      <c r="BY4111" s="74"/>
      <c r="BZ4111" s="74"/>
      <c r="CA4111" s="74"/>
      <c r="CF4111" s="79"/>
      <c r="CL4111" s="79"/>
    </row>
    <row r="4112" spans="30:90">
      <c r="AD4112" s="73"/>
      <c r="AE4112" s="74"/>
      <c r="AF4112" s="74"/>
      <c r="BX4112" s="73"/>
      <c r="BY4112" s="74"/>
      <c r="BZ4112" s="74"/>
      <c r="CA4112" s="74"/>
      <c r="CF4112" s="79"/>
      <c r="CL4112" s="79"/>
    </row>
    <row r="4113" spans="30:90">
      <c r="AD4113" s="73"/>
      <c r="AE4113" s="74"/>
      <c r="AF4113" s="74"/>
      <c r="BX4113" s="73"/>
      <c r="BY4113" s="74"/>
      <c r="BZ4113" s="74"/>
      <c r="CA4113" s="74"/>
      <c r="CF4113" s="79"/>
      <c r="CL4113" s="79"/>
    </row>
    <row r="4114" spans="30:90">
      <c r="AD4114" s="73"/>
      <c r="AE4114" s="74"/>
      <c r="AF4114" s="74"/>
      <c r="BX4114" s="73"/>
      <c r="BY4114" s="74"/>
      <c r="BZ4114" s="74"/>
      <c r="CA4114" s="74"/>
      <c r="CF4114" s="79"/>
      <c r="CL4114" s="79"/>
    </row>
    <row r="4115" spans="30:90">
      <c r="AD4115" s="73"/>
      <c r="AE4115" s="74"/>
      <c r="AF4115" s="74"/>
      <c r="BX4115" s="73"/>
      <c r="BY4115" s="74"/>
      <c r="BZ4115" s="74"/>
      <c r="CA4115" s="74"/>
      <c r="CF4115" s="79"/>
      <c r="CL4115" s="79"/>
    </row>
    <row r="4116" spans="30:90">
      <c r="AD4116" s="73"/>
      <c r="AE4116" s="74"/>
      <c r="AF4116" s="74"/>
      <c r="BX4116" s="73"/>
      <c r="BY4116" s="74"/>
      <c r="BZ4116" s="74"/>
      <c r="CA4116" s="74"/>
      <c r="CF4116" s="79"/>
      <c r="CL4116" s="79"/>
    </row>
    <row r="4117" spans="30:90">
      <c r="AD4117" s="73"/>
      <c r="AE4117" s="74"/>
      <c r="AF4117" s="74"/>
      <c r="BX4117" s="73"/>
      <c r="BY4117" s="74"/>
      <c r="BZ4117" s="74"/>
      <c r="CA4117" s="74"/>
      <c r="CF4117" s="79"/>
      <c r="CL4117" s="79"/>
    </row>
    <row r="4118" spans="30:90">
      <c r="AD4118" s="73"/>
      <c r="AE4118" s="74"/>
      <c r="AF4118" s="74"/>
      <c r="BX4118" s="73"/>
      <c r="BY4118" s="74"/>
      <c r="BZ4118" s="74"/>
      <c r="CA4118" s="74"/>
      <c r="CF4118" s="79"/>
      <c r="CL4118" s="79"/>
    </row>
    <row r="4119" spans="30:90">
      <c r="AD4119" s="73"/>
      <c r="AE4119" s="74"/>
      <c r="AF4119" s="74"/>
      <c r="BX4119" s="73"/>
      <c r="BY4119" s="74"/>
      <c r="BZ4119" s="74"/>
      <c r="CA4119" s="74"/>
      <c r="CF4119" s="79"/>
      <c r="CL4119" s="79"/>
    </row>
    <row r="4120" spans="30:90">
      <c r="AD4120" s="73"/>
      <c r="AE4120" s="74"/>
      <c r="AF4120" s="74"/>
      <c r="BX4120" s="73"/>
      <c r="BY4120" s="74"/>
      <c r="BZ4120" s="74"/>
      <c r="CA4120" s="74"/>
      <c r="CF4120" s="79"/>
      <c r="CL4120" s="79"/>
    </row>
    <row r="4121" spans="30:90">
      <c r="AD4121" s="73"/>
      <c r="AE4121" s="74"/>
      <c r="AF4121" s="74"/>
      <c r="BX4121" s="73"/>
      <c r="BY4121" s="74"/>
      <c r="BZ4121" s="74"/>
      <c r="CA4121" s="74"/>
      <c r="CF4121" s="79"/>
      <c r="CL4121" s="79"/>
    </row>
    <row r="4122" spans="30:90">
      <c r="AD4122" s="73"/>
      <c r="AE4122" s="74"/>
      <c r="AF4122" s="74"/>
      <c r="BX4122" s="73"/>
      <c r="BY4122" s="74"/>
      <c r="BZ4122" s="74"/>
      <c r="CA4122" s="74"/>
      <c r="CF4122" s="79"/>
      <c r="CL4122" s="79"/>
    </row>
    <row r="4123" spans="30:90">
      <c r="AD4123" s="73"/>
      <c r="AE4123" s="74"/>
      <c r="AF4123" s="74"/>
      <c r="BX4123" s="73"/>
      <c r="BY4123" s="74"/>
      <c r="BZ4123" s="74"/>
      <c r="CA4123" s="74"/>
      <c r="CF4123" s="79"/>
      <c r="CL4123" s="79"/>
    </row>
    <row r="4124" spans="30:90">
      <c r="AD4124" s="73"/>
      <c r="AE4124" s="74"/>
      <c r="AF4124" s="74"/>
      <c r="BX4124" s="73"/>
      <c r="BY4124" s="74"/>
      <c r="BZ4124" s="74"/>
      <c r="CA4124" s="74"/>
      <c r="CF4124" s="79"/>
      <c r="CL4124" s="79"/>
    </row>
    <row r="4125" spans="30:90">
      <c r="AD4125" s="73"/>
      <c r="AE4125" s="74"/>
      <c r="AF4125" s="74"/>
      <c r="BX4125" s="73"/>
      <c r="BY4125" s="74"/>
      <c r="BZ4125" s="74"/>
      <c r="CA4125" s="74"/>
      <c r="CF4125" s="79"/>
      <c r="CL4125" s="79"/>
    </row>
    <row r="4126" spans="30:90">
      <c r="AD4126" s="73"/>
      <c r="AE4126" s="74"/>
      <c r="AF4126" s="74"/>
      <c r="BX4126" s="73"/>
      <c r="BY4126" s="74"/>
      <c r="BZ4126" s="74"/>
      <c r="CA4126" s="74"/>
      <c r="CF4126" s="79"/>
      <c r="CL4126" s="79"/>
    </row>
    <row r="4127" spans="30:90">
      <c r="AD4127" s="73"/>
      <c r="AE4127" s="74"/>
      <c r="AF4127" s="74"/>
      <c r="BX4127" s="73"/>
      <c r="BY4127" s="74"/>
      <c r="BZ4127" s="74"/>
      <c r="CA4127" s="74"/>
      <c r="CF4127" s="79"/>
      <c r="CL4127" s="79"/>
    </row>
    <row r="4128" spans="30:90">
      <c r="AD4128" s="73"/>
      <c r="AE4128" s="74"/>
      <c r="AF4128" s="74"/>
      <c r="BX4128" s="73"/>
      <c r="BY4128" s="74"/>
      <c r="BZ4128" s="74"/>
      <c r="CA4128" s="74"/>
      <c r="CF4128" s="79"/>
      <c r="CL4128" s="79"/>
    </row>
    <row r="4129" spans="30:90">
      <c r="AD4129" s="73"/>
      <c r="AE4129" s="74"/>
      <c r="AF4129" s="74"/>
      <c r="BX4129" s="73"/>
      <c r="BY4129" s="74"/>
      <c r="BZ4129" s="74"/>
      <c r="CA4129" s="74"/>
      <c r="CF4129" s="79"/>
      <c r="CL4129" s="79"/>
    </row>
    <row r="4130" spans="30:90">
      <c r="AD4130" s="73"/>
      <c r="AE4130" s="74"/>
      <c r="AF4130" s="74"/>
      <c r="BX4130" s="73"/>
      <c r="BY4130" s="74"/>
      <c r="BZ4130" s="74"/>
      <c r="CA4130" s="74"/>
      <c r="CF4130" s="79"/>
      <c r="CL4130" s="79"/>
    </row>
    <row r="4131" spans="30:90">
      <c r="AD4131" s="73"/>
      <c r="AE4131" s="74"/>
      <c r="AF4131" s="74"/>
      <c r="BX4131" s="73"/>
      <c r="BY4131" s="74"/>
      <c r="BZ4131" s="74"/>
      <c r="CA4131" s="74"/>
      <c r="CF4131" s="79"/>
      <c r="CL4131" s="79"/>
    </row>
    <row r="4132" spans="30:90">
      <c r="AD4132" s="73"/>
      <c r="AE4132" s="74"/>
      <c r="AF4132" s="74"/>
      <c r="BX4132" s="73"/>
      <c r="BY4132" s="74"/>
      <c r="BZ4132" s="74"/>
      <c r="CA4132" s="74"/>
      <c r="CF4132" s="79"/>
      <c r="CL4132" s="79"/>
    </row>
    <row r="4133" spans="30:90">
      <c r="AD4133" s="73"/>
      <c r="AE4133" s="74"/>
      <c r="AF4133" s="74"/>
      <c r="BX4133" s="73"/>
      <c r="BY4133" s="74"/>
      <c r="BZ4133" s="74"/>
      <c r="CA4133" s="74"/>
      <c r="CF4133" s="79"/>
      <c r="CL4133" s="79"/>
    </row>
    <row r="4134" spans="30:90">
      <c r="AD4134" s="73"/>
      <c r="AE4134" s="74"/>
      <c r="AF4134" s="74"/>
      <c r="BX4134" s="73"/>
      <c r="BY4134" s="74"/>
      <c r="BZ4134" s="74"/>
      <c r="CA4134" s="74"/>
      <c r="CF4134" s="79"/>
      <c r="CL4134" s="79"/>
    </row>
    <row r="4135" spans="30:90">
      <c r="AD4135" s="73"/>
      <c r="AE4135" s="74"/>
      <c r="AF4135" s="74"/>
      <c r="BX4135" s="73"/>
      <c r="BY4135" s="74"/>
      <c r="BZ4135" s="74"/>
      <c r="CA4135" s="74"/>
      <c r="CF4135" s="79"/>
      <c r="CL4135" s="79"/>
    </row>
    <row r="4136" spans="30:90">
      <c r="AD4136" s="73"/>
      <c r="AE4136" s="74"/>
      <c r="AF4136" s="74"/>
      <c r="BX4136" s="73"/>
      <c r="BY4136" s="74"/>
      <c r="BZ4136" s="74"/>
      <c r="CA4136" s="74"/>
      <c r="CF4136" s="79"/>
      <c r="CL4136" s="79"/>
    </row>
    <row r="4137" spans="30:90">
      <c r="AD4137" s="73"/>
      <c r="AE4137" s="74"/>
      <c r="AF4137" s="74"/>
      <c r="BX4137" s="73"/>
      <c r="BY4137" s="74"/>
      <c r="BZ4137" s="74"/>
      <c r="CA4137" s="74"/>
      <c r="CF4137" s="79"/>
      <c r="CL4137" s="79"/>
    </row>
    <row r="4138" spans="30:90">
      <c r="AD4138" s="73"/>
      <c r="AE4138" s="74"/>
      <c r="AF4138" s="74"/>
      <c r="BX4138" s="73"/>
      <c r="BY4138" s="74"/>
      <c r="BZ4138" s="74"/>
      <c r="CA4138" s="74"/>
      <c r="CF4138" s="79"/>
      <c r="CL4138" s="79"/>
    </row>
    <row r="4139" spans="30:90">
      <c r="AD4139" s="73"/>
      <c r="AE4139" s="74"/>
      <c r="AF4139" s="74"/>
      <c r="BX4139" s="73"/>
      <c r="BY4139" s="74"/>
      <c r="BZ4139" s="74"/>
      <c r="CA4139" s="74"/>
      <c r="CF4139" s="79"/>
      <c r="CL4139" s="79"/>
    </row>
    <row r="4140" spans="30:90">
      <c r="AD4140" s="73"/>
      <c r="AE4140" s="74"/>
      <c r="AF4140" s="74"/>
      <c r="BX4140" s="73"/>
      <c r="BY4140" s="74"/>
      <c r="BZ4140" s="74"/>
      <c r="CA4140" s="74"/>
      <c r="CF4140" s="79"/>
      <c r="CL4140" s="79"/>
    </row>
    <row r="4141" spans="30:90">
      <c r="AD4141" s="73"/>
      <c r="AE4141" s="74"/>
      <c r="AF4141" s="74"/>
      <c r="BX4141" s="73"/>
      <c r="BY4141" s="74"/>
      <c r="BZ4141" s="74"/>
      <c r="CA4141" s="74"/>
      <c r="CF4141" s="79"/>
      <c r="CL4141" s="79"/>
    </row>
    <row r="4142" spans="30:90">
      <c r="AD4142" s="73"/>
      <c r="AE4142" s="74"/>
      <c r="AF4142" s="74"/>
      <c r="BX4142" s="73"/>
      <c r="BY4142" s="74"/>
      <c r="BZ4142" s="74"/>
      <c r="CA4142" s="74"/>
      <c r="CF4142" s="79"/>
      <c r="CL4142" s="79"/>
    </row>
    <row r="4143" spans="30:90">
      <c r="AD4143" s="73"/>
      <c r="AE4143" s="74"/>
      <c r="AF4143" s="74"/>
      <c r="BX4143" s="73"/>
      <c r="BY4143" s="74"/>
      <c r="BZ4143" s="74"/>
      <c r="CA4143" s="74"/>
      <c r="CF4143" s="79"/>
      <c r="CL4143" s="79"/>
    </row>
    <row r="4144" spans="30:90">
      <c r="AD4144" s="73"/>
      <c r="AE4144" s="74"/>
      <c r="AF4144" s="74"/>
      <c r="BX4144" s="73"/>
      <c r="BY4144" s="74"/>
      <c r="BZ4144" s="74"/>
      <c r="CA4144" s="74"/>
      <c r="CF4144" s="79"/>
      <c r="CL4144" s="79"/>
    </row>
    <row r="4145" spans="30:90">
      <c r="AD4145" s="73"/>
      <c r="AE4145" s="74"/>
      <c r="AF4145" s="74"/>
      <c r="BX4145" s="73"/>
      <c r="BY4145" s="74"/>
      <c r="BZ4145" s="74"/>
      <c r="CA4145" s="74"/>
      <c r="CF4145" s="79"/>
      <c r="CL4145" s="79"/>
    </row>
    <row r="4146" spans="30:90">
      <c r="AD4146" s="73"/>
      <c r="AE4146" s="74"/>
      <c r="AF4146" s="74"/>
      <c r="BX4146" s="73"/>
      <c r="BY4146" s="74"/>
      <c r="BZ4146" s="74"/>
      <c r="CA4146" s="74"/>
      <c r="CF4146" s="79"/>
      <c r="CL4146" s="79"/>
    </row>
    <row r="4147" spans="30:90">
      <c r="AD4147" s="73"/>
      <c r="AE4147" s="74"/>
      <c r="AF4147" s="74"/>
      <c r="BX4147" s="73"/>
      <c r="BY4147" s="74"/>
      <c r="BZ4147" s="74"/>
      <c r="CA4147" s="74"/>
      <c r="CF4147" s="79"/>
      <c r="CL4147" s="79"/>
    </row>
    <row r="4148" spans="30:90">
      <c r="AD4148" s="73"/>
      <c r="AE4148" s="74"/>
      <c r="AF4148" s="74"/>
      <c r="BX4148" s="73"/>
      <c r="BY4148" s="74"/>
      <c r="BZ4148" s="74"/>
      <c r="CA4148" s="74"/>
      <c r="CF4148" s="79"/>
      <c r="CL4148" s="79"/>
    </row>
    <row r="4149" spans="30:90">
      <c r="AD4149" s="73"/>
      <c r="AE4149" s="74"/>
      <c r="AF4149" s="74"/>
      <c r="BX4149" s="73"/>
      <c r="BY4149" s="74"/>
      <c r="BZ4149" s="74"/>
      <c r="CA4149" s="74"/>
      <c r="CF4149" s="79"/>
      <c r="CL4149" s="79"/>
    </row>
    <row r="4150" spans="30:90">
      <c r="AD4150" s="73"/>
      <c r="AE4150" s="74"/>
      <c r="AF4150" s="74"/>
      <c r="BX4150" s="73"/>
      <c r="BY4150" s="74"/>
      <c r="BZ4150" s="74"/>
      <c r="CA4150" s="74"/>
      <c r="CF4150" s="79"/>
      <c r="CL4150" s="79"/>
    </row>
    <row r="4151" spans="30:90">
      <c r="AD4151" s="73"/>
      <c r="AE4151" s="74"/>
      <c r="AF4151" s="74"/>
      <c r="BX4151" s="73"/>
      <c r="BY4151" s="74"/>
      <c r="BZ4151" s="74"/>
      <c r="CA4151" s="74"/>
      <c r="CF4151" s="79"/>
      <c r="CL4151" s="79"/>
    </row>
    <row r="4152" spans="30:90">
      <c r="AD4152" s="73"/>
      <c r="AE4152" s="74"/>
      <c r="AF4152" s="74"/>
      <c r="BX4152" s="73"/>
      <c r="BY4152" s="74"/>
      <c r="BZ4152" s="74"/>
      <c r="CA4152" s="74"/>
      <c r="CF4152" s="79"/>
      <c r="CL4152" s="79"/>
    </row>
    <row r="4153" spans="30:90">
      <c r="AD4153" s="73"/>
      <c r="AE4153" s="74"/>
      <c r="AF4153" s="74"/>
      <c r="BX4153" s="73"/>
      <c r="BY4153" s="74"/>
      <c r="BZ4153" s="74"/>
      <c r="CA4153" s="74"/>
      <c r="CF4153" s="79"/>
      <c r="CL4153" s="79"/>
    </row>
    <row r="4154" spans="30:90">
      <c r="AD4154" s="73"/>
      <c r="AE4154" s="74"/>
      <c r="AF4154" s="74"/>
      <c r="BX4154" s="73"/>
      <c r="BY4154" s="74"/>
      <c r="BZ4154" s="74"/>
      <c r="CA4154" s="74"/>
      <c r="CF4154" s="79"/>
      <c r="CL4154" s="79"/>
    </row>
    <row r="4155" spans="30:90">
      <c r="AD4155" s="73"/>
      <c r="AE4155" s="74"/>
      <c r="AF4155" s="74"/>
      <c r="BX4155" s="73"/>
      <c r="BY4155" s="74"/>
      <c r="BZ4155" s="74"/>
      <c r="CA4155" s="74"/>
      <c r="CF4155" s="79"/>
      <c r="CL4155" s="79"/>
    </row>
    <row r="4156" spans="30:90">
      <c r="AD4156" s="73"/>
      <c r="AE4156" s="74"/>
      <c r="AF4156" s="74"/>
      <c r="BX4156" s="73"/>
      <c r="BY4156" s="74"/>
      <c r="BZ4156" s="74"/>
      <c r="CA4156" s="74"/>
      <c r="CF4156" s="79"/>
      <c r="CL4156" s="79"/>
    </row>
    <row r="4157" spans="30:90">
      <c r="AD4157" s="73"/>
      <c r="AE4157" s="74"/>
      <c r="AF4157" s="74"/>
      <c r="BX4157" s="73"/>
      <c r="BY4157" s="74"/>
      <c r="BZ4157" s="74"/>
      <c r="CA4157" s="74"/>
      <c r="CF4157" s="79"/>
      <c r="CL4157" s="79"/>
    </row>
    <row r="4158" spans="30:90">
      <c r="AD4158" s="73"/>
      <c r="AE4158" s="74"/>
      <c r="AF4158" s="74"/>
      <c r="BX4158" s="73"/>
      <c r="BY4158" s="74"/>
      <c r="BZ4158" s="74"/>
      <c r="CA4158" s="74"/>
      <c r="CF4158" s="79"/>
      <c r="CL4158" s="79"/>
    </row>
    <row r="4159" spans="30:90">
      <c r="AD4159" s="73"/>
      <c r="AE4159" s="74"/>
      <c r="AF4159" s="74"/>
      <c r="BX4159" s="73"/>
      <c r="BY4159" s="74"/>
      <c r="BZ4159" s="74"/>
      <c r="CA4159" s="74"/>
      <c r="CF4159" s="79"/>
      <c r="CL4159" s="79"/>
    </row>
    <row r="4160" spans="30:90">
      <c r="AD4160" s="73"/>
      <c r="AE4160" s="74"/>
      <c r="AF4160" s="74"/>
      <c r="BX4160" s="73"/>
      <c r="BY4160" s="74"/>
      <c r="BZ4160" s="74"/>
      <c r="CA4160" s="74"/>
      <c r="CF4160" s="79"/>
      <c r="CL4160" s="79"/>
    </row>
    <row r="4161" spans="30:90">
      <c r="AD4161" s="73"/>
      <c r="AE4161" s="74"/>
      <c r="AF4161" s="74"/>
      <c r="BX4161" s="73"/>
      <c r="BY4161" s="74"/>
      <c r="BZ4161" s="74"/>
      <c r="CA4161" s="74"/>
      <c r="CF4161" s="79"/>
      <c r="CL4161" s="79"/>
    </row>
    <row r="4162" spans="30:90">
      <c r="AD4162" s="73"/>
      <c r="AE4162" s="74"/>
      <c r="AF4162" s="74"/>
      <c r="BX4162" s="73"/>
      <c r="BY4162" s="74"/>
      <c r="BZ4162" s="74"/>
      <c r="CA4162" s="74"/>
      <c r="CF4162" s="79"/>
      <c r="CL4162" s="79"/>
    </row>
    <row r="4163" spans="30:90">
      <c r="AD4163" s="73"/>
      <c r="AE4163" s="74"/>
      <c r="AF4163" s="74"/>
      <c r="BX4163" s="73"/>
      <c r="BY4163" s="74"/>
      <c r="BZ4163" s="74"/>
      <c r="CA4163" s="74"/>
      <c r="CF4163" s="79"/>
      <c r="CL4163" s="79"/>
    </row>
    <row r="4164" spans="30:90">
      <c r="AD4164" s="73"/>
      <c r="AE4164" s="74"/>
      <c r="AF4164" s="74"/>
      <c r="BX4164" s="73"/>
      <c r="BY4164" s="74"/>
      <c r="BZ4164" s="74"/>
      <c r="CA4164" s="74"/>
      <c r="CF4164" s="79"/>
      <c r="CL4164" s="79"/>
    </row>
    <row r="4165" spans="30:90">
      <c r="AD4165" s="73"/>
      <c r="AE4165" s="74"/>
      <c r="AF4165" s="74"/>
      <c r="BX4165" s="73"/>
      <c r="BY4165" s="74"/>
      <c r="BZ4165" s="74"/>
      <c r="CA4165" s="74"/>
      <c r="CF4165" s="79"/>
      <c r="CL4165" s="79"/>
    </row>
    <row r="4166" spans="30:90">
      <c r="AD4166" s="73"/>
      <c r="AE4166" s="74"/>
      <c r="AF4166" s="74"/>
      <c r="BX4166" s="73"/>
      <c r="BY4166" s="74"/>
      <c r="BZ4166" s="74"/>
      <c r="CA4166" s="74"/>
      <c r="CF4166" s="79"/>
      <c r="CL4166" s="79"/>
    </row>
    <row r="4167" spans="30:90">
      <c r="AD4167" s="73"/>
      <c r="AE4167" s="74"/>
      <c r="AF4167" s="74"/>
      <c r="BX4167" s="73"/>
      <c r="BY4167" s="74"/>
      <c r="BZ4167" s="74"/>
      <c r="CA4167" s="74"/>
      <c r="CF4167" s="79"/>
      <c r="CL4167" s="79"/>
    </row>
    <row r="4168" spans="30:90">
      <c r="AD4168" s="73"/>
      <c r="AE4168" s="74"/>
      <c r="AF4168" s="74"/>
      <c r="BX4168" s="73"/>
      <c r="BY4168" s="74"/>
      <c r="BZ4168" s="74"/>
      <c r="CA4168" s="74"/>
      <c r="CF4168" s="79"/>
      <c r="CL4168" s="79"/>
    </row>
    <row r="4169" spans="30:90">
      <c r="AD4169" s="73"/>
      <c r="AE4169" s="74"/>
      <c r="AF4169" s="74"/>
      <c r="BX4169" s="73"/>
      <c r="BY4169" s="74"/>
      <c r="BZ4169" s="74"/>
      <c r="CA4169" s="74"/>
      <c r="CF4169" s="79"/>
      <c r="CL4169" s="79"/>
    </row>
    <row r="4170" spans="30:90">
      <c r="AD4170" s="73"/>
      <c r="AE4170" s="74"/>
      <c r="AF4170" s="74"/>
      <c r="BX4170" s="73"/>
      <c r="BY4170" s="74"/>
      <c r="BZ4170" s="74"/>
      <c r="CA4170" s="74"/>
      <c r="CF4170" s="79"/>
      <c r="CL4170" s="79"/>
    </row>
    <row r="4171" spans="30:90">
      <c r="AD4171" s="73"/>
      <c r="AE4171" s="74"/>
      <c r="AF4171" s="74"/>
      <c r="BX4171" s="73"/>
      <c r="BY4171" s="74"/>
      <c r="BZ4171" s="74"/>
      <c r="CA4171" s="74"/>
      <c r="CF4171" s="79"/>
      <c r="CL4171" s="79"/>
    </row>
    <row r="4172" spans="30:90">
      <c r="AD4172" s="73"/>
      <c r="AE4172" s="74"/>
      <c r="AF4172" s="74"/>
      <c r="BX4172" s="73"/>
      <c r="BY4172" s="74"/>
      <c r="BZ4172" s="74"/>
      <c r="CA4172" s="74"/>
      <c r="CF4172" s="79"/>
      <c r="CL4172" s="79"/>
    </row>
    <row r="4173" spans="30:90">
      <c r="AD4173" s="73"/>
      <c r="AE4173" s="74"/>
      <c r="AF4173" s="74"/>
      <c r="BX4173" s="73"/>
      <c r="BY4173" s="74"/>
      <c r="BZ4173" s="74"/>
      <c r="CA4173" s="74"/>
      <c r="CF4173" s="79"/>
      <c r="CL4173" s="79"/>
    </row>
    <row r="4174" spans="30:90">
      <c r="AD4174" s="73"/>
      <c r="AE4174" s="74"/>
      <c r="AF4174" s="74"/>
      <c r="BX4174" s="73"/>
      <c r="BY4174" s="74"/>
      <c r="BZ4174" s="74"/>
      <c r="CA4174" s="74"/>
      <c r="CF4174" s="79"/>
      <c r="CL4174" s="79"/>
    </row>
    <row r="4175" spans="30:90">
      <c r="AD4175" s="73"/>
      <c r="AE4175" s="74"/>
      <c r="AF4175" s="74"/>
      <c r="BX4175" s="73"/>
      <c r="BY4175" s="74"/>
      <c r="BZ4175" s="74"/>
      <c r="CA4175" s="74"/>
      <c r="CF4175" s="79"/>
      <c r="CL4175" s="79"/>
    </row>
    <row r="4176" spans="30:90">
      <c r="AD4176" s="73"/>
      <c r="AE4176" s="74"/>
      <c r="AF4176" s="74"/>
      <c r="BX4176" s="73"/>
      <c r="BY4176" s="74"/>
      <c r="BZ4176" s="74"/>
      <c r="CA4176" s="74"/>
      <c r="CF4176" s="79"/>
      <c r="CL4176" s="79"/>
    </row>
    <row r="4177" spans="30:90">
      <c r="AD4177" s="73"/>
      <c r="AE4177" s="74"/>
      <c r="AF4177" s="74"/>
      <c r="BX4177" s="73"/>
      <c r="BY4177" s="74"/>
      <c r="BZ4177" s="74"/>
      <c r="CA4177" s="74"/>
      <c r="CF4177" s="79"/>
      <c r="CL4177" s="79"/>
    </row>
    <row r="4178" spans="30:90">
      <c r="AD4178" s="73"/>
      <c r="AE4178" s="74"/>
      <c r="AF4178" s="74"/>
      <c r="BX4178" s="73"/>
      <c r="BY4178" s="74"/>
      <c r="BZ4178" s="74"/>
      <c r="CA4178" s="74"/>
      <c r="CF4178" s="79"/>
      <c r="CL4178" s="79"/>
    </row>
    <row r="4179" spans="30:90">
      <c r="AD4179" s="73"/>
      <c r="AE4179" s="74"/>
      <c r="AF4179" s="74"/>
      <c r="BX4179" s="73"/>
      <c r="BY4179" s="74"/>
      <c r="BZ4179" s="74"/>
      <c r="CA4179" s="74"/>
      <c r="CF4179" s="79"/>
      <c r="CL4179" s="79"/>
    </row>
    <row r="4180" spans="30:90">
      <c r="AD4180" s="73"/>
      <c r="AE4180" s="74"/>
      <c r="AF4180" s="74"/>
      <c r="BX4180" s="73"/>
      <c r="BY4180" s="74"/>
      <c r="BZ4180" s="74"/>
      <c r="CA4180" s="74"/>
      <c r="CF4180" s="79"/>
      <c r="CL4180" s="79"/>
    </row>
    <row r="4181" spans="30:90">
      <c r="AD4181" s="73"/>
      <c r="AE4181" s="74"/>
      <c r="AF4181" s="74"/>
      <c r="BX4181" s="73"/>
      <c r="BY4181" s="74"/>
      <c r="BZ4181" s="74"/>
      <c r="CA4181" s="74"/>
      <c r="CF4181" s="79"/>
      <c r="CL4181" s="79"/>
    </row>
    <row r="4182" spans="30:90">
      <c r="AD4182" s="73"/>
      <c r="AE4182" s="74"/>
      <c r="AF4182" s="74"/>
      <c r="BX4182" s="73"/>
      <c r="BY4182" s="74"/>
      <c r="BZ4182" s="74"/>
      <c r="CA4182" s="74"/>
      <c r="CF4182" s="79"/>
      <c r="CL4182" s="79"/>
    </row>
    <row r="4183" spans="30:90">
      <c r="AD4183" s="73"/>
      <c r="AE4183" s="74"/>
      <c r="AF4183" s="74"/>
      <c r="BX4183" s="73"/>
      <c r="BY4183" s="74"/>
      <c r="BZ4183" s="74"/>
      <c r="CA4183" s="74"/>
      <c r="CF4183" s="79"/>
      <c r="CL4183" s="79"/>
    </row>
    <row r="4184" spans="30:90">
      <c r="AD4184" s="73"/>
      <c r="AE4184" s="74"/>
      <c r="AF4184" s="74"/>
      <c r="BX4184" s="73"/>
      <c r="BY4184" s="74"/>
      <c r="BZ4184" s="74"/>
      <c r="CA4184" s="74"/>
      <c r="CF4184" s="79"/>
      <c r="CL4184" s="79"/>
    </row>
    <row r="4185" spans="30:90">
      <c r="AD4185" s="73"/>
      <c r="AE4185" s="74"/>
      <c r="AF4185" s="74"/>
      <c r="BX4185" s="73"/>
      <c r="BY4185" s="74"/>
      <c r="BZ4185" s="74"/>
      <c r="CA4185" s="74"/>
      <c r="CF4185" s="79"/>
      <c r="CL4185" s="79"/>
    </row>
    <row r="4186" spans="30:90">
      <c r="AD4186" s="73"/>
      <c r="AE4186" s="74"/>
      <c r="AF4186" s="74"/>
      <c r="BX4186" s="73"/>
      <c r="BY4186" s="74"/>
      <c r="BZ4186" s="74"/>
      <c r="CA4186" s="74"/>
      <c r="CF4186" s="79"/>
      <c r="CL4186" s="79"/>
    </row>
    <row r="4187" spans="30:90">
      <c r="AD4187" s="73"/>
      <c r="AE4187" s="74"/>
      <c r="AF4187" s="74"/>
      <c r="BX4187" s="73"/>
      <c r="BY4187" s="74"/>
      <c r="BZ4187" s="74"/>
      <c r="CA4187" s="74"/>
      <c r="CF4187" s="79"/>
      <c r="CL4187" s="79"/>
    </row>
    <row r="4188" spans="30:90">
      <c r="AD4188" s="73"/>
      <c r="AE4188" s="74"/>
      <c r="AF4188" s="74"/>
      <c r="BX4188" s="73"/>
      <c r="BY4188" s="74"/>
      <c r="BZ4188" s="74"/>
      <c r="CA4188" s="74"/>
      <c r="CF4188" s="79"/>
      <c r="CL4188" s="79"/>
    </row>
    <row r="4189" spans="30:90">
      <c r="AD4189" s="73"/>
      <c r="AE4189" s="74"/>
      <c r="AF4189" s="74"/>
      <c r="BX4189" s="73"/>
      <c r="BY4189" s="74"/>
      <c r="BZ4189" s="74"/>
      <c r="CA4189" s="74"/>
      <c r="CF4189" s="79"/>
      <c r="CL4189" s="79"/>
    </row>
    <row r="4190" spans="30:90">
      <c r="AD4190" s="73"/>
      <c r="AE4190" s="74"/>
      <c r="AF4190" s="74"/>
      <c r="BX4190" s="73"/>
      <c r="BY4190" s="74"/>
      <c r="BZ4190" s="74"/>
      <c r="CA4190" s="74"/>
      <c r="CF4190" s="79"/>
      <c r="CL4190" s="79"/>
    </row>
    <row r="4191" spans="30:90">
      <c r="AD4191" s="73"/>
      <c r="AE4191" s="74"/>
      <c r="AF4191" s="74"/>
      <c r="BX4191" s="73"/>
      <c r="BY4191" s="74"/>
      <c r="BZ4191" s="74"/>
      <c r="CA4191" s="74"/>
      <c r="CF4191" s="79"/>
      <c r="CL4191" s="79"/>
    </row>
    <row r="4192" spans="30:90">
      <c r="AD4192" s="73"/>
      <c r="AE4192" s="74"/>
      <c r="AF4192" s="74"/>
      <c r="BX4192" s="73"/>
      <c r="BY4192" s="74"/>
      <c r="BZ4192" s="74"/>
      <c r="CA4192" s="74"/>
      <c r="CF4192" s="79"/>
      <c r="CL4192" s="79"/>
    </row>
    <row r="4193" spans="30:90">
      <c r="AD4193" s="73"/>
      <c r="AE4193" s="74"/>
      <c r="AF4193" s="74"/>
      <c r="BX4193" s="73"/>
      <c r="BY4193" s="74"/>
      <c r="BZ4193" s="74"/>
      <c r="CA4193" s="74"/>
      <c r="CF4193" s="79"/>
      <c r="CL4193" s="79"/>
    </row>
    <row r="4194" spans="30:90">
      <c r="AD4194" s="73"/>
      <c r="AE4194" s="74"/>
      <c r="AF4194" s="74"/>
      <c r="BX4194" s="73"/>
      <c r="BY4194" s="74"/>
      <c r="BZ4194" s="74"/>
      <c r="CA4194" s="74"/>
      <c r="CF4194" s="79"/>
      <c r="CL4194" s="79"/>
    </row>
    <row r="4195" spans="30:90">
      <c r="AD4195" s="73"/>
      <c r="AE4195" s="74"/>
      <c r="AF4195" s="74"/>
      <c r="BX4195" s="73"/>
      <c r="BY4195" s="74"/>
      <c r="BZ4195" s="74"/>
      <c r="CA4195" s="74"/>
      <c r="CF4195" s="79"/>
      <c r="CL4195" s="79"/>
    </row>
    <row r="4196" spans="30:90">
      <c r="AD4196" s="73"/>
      <c r="AE4196" s="74"/>
      <c r="AF4196" s="74"/>
      <c r="BX4196" s="73"/>
      <c r="BY4196" s="74"/>
      <c r="BZ4196" s="74"/>
      <c r="CA4196" s="74"/>
      <c r="CF4196" s="79"/>
      <c r="CL4196" s="79"/>
    </row>
    <row r="4197" spans="30:90">
      <c r="AD4197" s="73"/>
      <c r="AE4197" s="74"/>
      <c r="AF4197" s="74"/>
      <c r="BX4197" s="73"/>
      <c r="BY4197" s="74"/>
      <c r="BZ4197" s="74"/>
      <c r="CA4197" s="74"/>
      <c r="CF4197" s="79"/>
      <c r="CL4197" s="79"/>
    </row>
    <row r="4198" spans="30:90">
      <c r="AD4198" s="73"/>
      <c r="AE4198" s="74"/>
      <c r="AF4198" s="74"/>
      <c r="BX4198" s="73"/>
      <c r="BY4198" s="74"/>
      <c r="BZ4198" s="74"/>
      <c r="CA4198" s="74"/>
      <c r="CF4198" s="79"/>
      <c r="CL4198" s="79"/>
    </row>
    <row r="4199" spans="30:90">
      <c r="AD4199" s="73"/>
      <c r="AE4199" s="74"/>
      <c r="AF4199" s="74"/>
      <c r="BX4199" s="73"/>
      <c r="BY4199" s="74"/>
      <c r="BZ4199" s="74"/>
      <c r="CA4199" s="74"/>
      <c r="CF4199" s="79"/>
      <c r="CL4199" s="79"/>
    </row>
    <row r="4200" spans="30:90">
      <c r="AD4200" s="73"/>
      <c r="AE4200" s="74"/>
      <c r="AF4200" s="74"/>
      <c r="BX4200" s="73"/>
      <c r="BY4200" s="74"/>
      <c r="BZ4200" s="74"/>
      <c r="CA4200" s="74"/>
      <c r="CF4200" s="79"/>
      <c r="CL4200" s="79"/>
    </row>
    <row r="4201" spans="30:90">
      <c r="AD4201" s="73"/>
      <c r="AE4201" s="74"/>
      <c r="AF4201" s="74"/>
      <c r="BX4201" s="73"/>
      <c r="BY4201" s="74"/>
      <c r="BZ4201" s="74"/>
      <c r="CA4201" s="74"/>
      <c r="CF4201" s="79"/>
      <c r="CL4201" s="79"/>
    </row>
    <row r="4202" spans="30:90">
      <c r="AD4202" s="73"/>
      <c r="AE4202" s="74"/>
      <c r="AF4202" s="74"/>
      <c r="BX4202" s="73"/>
      <c r="BY4202" s="74"/>
      <c r="BZ4202" s="74"/>
      <c r="CA4202" s="74"/>
      <c r="CF4202" s="79"/>
      <c r="CL4202" s="79"/>
    </row>
    <row r="4203" spans="30:90">
      <c r="AD4203" s="73"/>
      <c r="AE4203" s="74"/>
      <c r="AF4203" s="74"/>
      <c r="BX4203" s="73"/>
      <c r="BY4203" s="74"/>
      <c r="BZ4203" s="74"/>
      <c r="CA4203" s="74"/>
      <c r="CF4203" s="79"/>
      <c r="CL4203" s="79"/>
    </row>
    <row r="4204" spans="30:90">
      <c r="AD4204" s="73"/>
      <c r="AE4204" s="74"/>
      <c r="AF4204" s="74"/>
      <c r="BX4204" s="73"/>
      <c r="BY4204" s="74"/>
      <c r="BZ4204" s="74"/>
      <c r="CA4204" s="74"/>
      <c r="CF4204" s="79"/>
      <c r="CL4204" s="79"/>
    </row>
    <row r="4205" spans="30:90">
      <c r="AD4205" s="73"/>
      <c r="AE4205" s="74"/>
      <c r="AF4205" s="74"/>
      <c r="BX4205" s="73"/>
      <c r="BY4205" s="74"/>
      <c r="BZ4205" s="74"/>
      <c r="CA4205" s="74"/>
      <c r="CF4205" s="79"/>
      <c r="CL4205" s="79"/>
    </row>
    <row r="4206" spans="30:90">
      <c r="AD4206" s="73"/>
      <c r="AE4206" s="74"/>
      <c r="AF4206" s="74"/>
      <c r="BX4206" s="73"/>
      <c r="BY4206" s="74"/>
      <c r="BZ4206" s="74"/>
      <c r="CA4206" s="74"/>
      <c r="CF4206" s="79"/>
      <c r="CL4206" s="79"/>
    </row>
    <row r="4207" spans="30:90">
      <c r="AD4207" s="73"/>
      <c r="AE4207" s="74"/>
      <c r="AF4207" s="74"/>
      <c r="BX4207" s="73"/>
      <c r="BY4207" s="74"/>
      <c r="BZ4207" s="74"/>
      <c r="CA4207" s="74"/>
      <c r="CF4207" s="79"/>
      <c r="CL4207" s="79"/>
    </row>
    <row r="4208" spans="30:90">
      <c r="AD4208" s="73"/>
      <c r="AE4208" s="74"/>
      <c r="AF4208" s="74"/>
      <c r="BX4208" s="73"/>
      <c r="BY4208" s="74"/>
      <c r="BZ4208" s="74"/>
      <c r="CA4208" s="74"/>
      <c r="CF4208" s="79"/>
      <c r="CL4208" s="79"/>
    </row>
    <row r="4209" spans="30:90">
      <c r="AD4209" s="73"/>
      <c r="AE4209" s="74"/>
      <c r="AF4209" s="74"/>
      <c r="BX4209" s="73"/>
      <c r="BY4209" s="74"/>
      <c r="BZ4209" s="74"/>
      <c r="CA4209" s="74"/>
      <c r="CF4209" s="79"/>
      <c r="CL4209" s="79"/>
    </row>
    <row r="4210" spans="30:90">
      <c r="AD4210" s="73"/>
      <c r="AE4210" s="74"/>
      <c r="AF4210" s="74"/>
      <c r="BX4210" s="73"/>
      <c r="BY4210" s="74"/>
      <c r="BZ4210" s="74"/>
      <c r="CA4210" s="74"/>
      <c r="CF4210" s="79"/>
      <c r="CL4210" s="79"/>
    </row>
    <row r="4211" spans="30:90">
      <c r="AD4211" s="73"/>
      <c r="AE4211" s="74"/>
      <c r="AF4211" s="74"/>
      <c r="BX4211" s="73"/>
      <c r="BY4211" s="74"/>
      <c r="BZ4211" s="74"/>
      <c r="CA4211" s="74"/>
      <c r="CF4211" s="79"/>
      <c r="CL4211" s="79"/>
    </row>
    <row r="4212" spans="30:90">
      <c r="AD4212" s="73"/>
      <c r="AE4212" s="74"/>
      <c r="AF4212" s="74"/>
      <c r="BX4212" s="73"/>
      <c r="BY4212" s="74"/>
      <c r="BZ4212" s="74"/>
      <c r="CA4212" s="74"/>
      <c r="CF4212" s="79"/>
      <c r="CL4212" s="79"/>
    </row>
    <row r="4213" spans="30:90">
      <c r="AD4213" s="73"/>
      <c r="AE4213" s="74"/>
      <c r="AF4213" s="74"/>
      <c r="BX4213" s="73"/>
      <c r="BY4213" s="74"/>
      <c r="BZ4213" s="74"/>
      <c r="CA4213" s="74"/>
      <c r="CF4213" s="79"/>
      <c r="CL4213" s="79"/>
    </row>
    <row r="4214" spans="30:90">
      <c r="AD4214" s="73"/>
      <c r="AE4214" s="74"/>
      <c r="AF4214" s="74"/>
      <c r="BX4214" s="73"/>
      <c r="BY4214" s="74"/>
      <c r="BZ4214" s="74"/>
      <c r="CA4214" s="74"/>
      <c r="CF4214" s="79"/>
      <c r="CL4214" s="79"/>
    </row>
    <row r="4215" spans="30:90">
      <c r="AD4215" s="73"/>
      <c r="AE4215" s="74"/>
      <c r="AF4215" s="74"/>
      <c r="BX4215" s="73"/>
      <c r="BY4215" s="74"/>
      <c r="BZ4215" s="74"/>
      <c r="CA4215" s="74"/>
      <c r="CF4215" s="79"/>
      <c r="CL4215" s="79"/>
    </row>
    <row r="4216" spans="30:90">
      <c r="AD4216" s="73"/>
      <c r="AE4216" s="74"/>
      <c r="AF4216" s="74"/>
      <c r="BX4216" s="73"/>
      <c r="BY4216" s="74"/>
      <c r="BZ4216" s="74"/>
      <c r="CA4216" s="74"/>
      <c r="CF4216" s="79"/>
      <c r="CL4216" s="79"/>
    </row>
    <row r="4217" spans="30:90">
      <c r="AD4217" s="73"/>
      <c r="AE4217" s="74"/>
      <c r="AF4217" s="74"/>
      <c r="BX4217" s="73"/>
      <c r="BY4217" s="74"/>
      <c r="BZ4217" s="74"/>
      <c r="CA4217" s="74"/>
      <c r="CF4217" s="79"/>
      <c r="CL4217" s="79"/>
    </row>
    <row r="4218" spans="30:90">
      <c r="AD4218" s="73"/>
      <c r="AE4218" s="74"/>
      <c r="AF4218" s="74"/>
      <c r="BX4218" s="73"/>
      <c r="BY4218" s="74"/>
      <c r="BZ4218" s="74"/>
      <c r="CA4218" s="74"/>
      <c r="CF4218" s="79"/>
      <c r="CL4218" s="79"/>
    </row>
    <row r="4219" spans="30:90">
      <c r="AD4219" s="73"/>
      <c r="AE4219" s="74"/>
      <c r="AF4219" s="74"/>
      <c r="BX4219" s="73"/>
      <c r="BY4219" s="74"/>
      <c r="BZ4219" s="74"/>
      <c r="CA4219" s="74"/>
      <c r="CF4219" s="79"/>
      <c r="CL4219" s="79"/>
    </row>
    <row r="4220" spans="30:90">
      <c r="AD4220" s="73"/>
      <c r="AE4220" s="74"/>
      <c r="AF4220" s="74"/>
      <c r="BX4220" s="73"/>
      <c r="BY4220" s="74"/>
      <c r="BZ4220" s="74"/>
      <c r="CA4220" s="74"/>
      <c r="CF4220" s="79"/>
      <c r="CL4220" s="79"/>
    </row>
    <row r="4221" spans="30:90">
      <c r="AD4221" s="73"/>
      <c r="AE4221" s="74"/>
      <c r="AF4221" s="74"/>
      <c r="BX4221" s="73"/>
      <c r="BY4221" s="74"/>
      <c r="BZ4221" s="74"/>
      <c r="CA4221" s="74"/>
      <c r="CF4221" s="79"/>
      <c r="CL4221" s="79"/>
    </row>
    <row r="4222" spans="30:90">
      <c r="AD4222" s="73"/>
      <c r="AE4222" s="74"/>
      <c r="AF4222" s="74"/>
      <c r="BX4222" s="73"/>
      <c r="BY4222" s="74"/>
      <c r="BZ4222" s="74"/>
      <c r="CA4222" s="74"/>
      <c r="CF4222" s="79"/>
      <c r="CL4222" s="79"/>
    </row>
    <row r="4223" spans="30:90">
      <c r="AD4223" s="73"/>
      <c r="AE4223" s="74"/>
      <c r="AF4223" s="74"/>
      <c r="BX4223" s="73"/>
      <c r="BY4223" s="74"/>
      <c r="BZ4223" s="74"/>
      <c r="CA4223" s="74"/>
      <c r="CF4223" s="79"/>
      <c r="CL4223" s="79"/>
    </row>
    <row r="4224" spans="30:90">
      <c r="AD4224" s="73"/>
      <c r="AE4224" s="74"/>
      <c r="AF4224" s="74"/>
      <c r="BX4224" s="73"/>
      <c r="BY4224" s="74"/>
      <c r="BZ4224" s="74"/>
      <c r="CA4224" s="74"/>
      <c r="CF4224" s="79"/>
      <c r="CL4224" s="79"/>
    </row>
    <row r="4225" spans="30:90">
      <c r="AD4225" s="73"/>
      <c r="AE4225" s="74"/>
      <c r="AF4225" s="74"/>
      <c r="BX4225" s="73"/>
      <c r="BY4225" s="74"/>
      <c r="BZ4225" s="74"/>
      <c r="CA4225" s="74"/>
      <c r="CF4225" s="79"/>
      <c r="CL4225" s="79"/>
    </row>
    <row r="4226" spans="30:90">
      <c r="AD4226" s="73"/>
      <c r="AE4226" s="74"/>
      <c r="AF4226" s="74"/>
      <c r="BX4226" s="73"/>
      <c r="BY4226" s="74"/>
      <c r="BZ4226" s="74"/>
      <c r="CA4226" s="74"/>
      <c r="CF4226" s="79"/>
      <c r="CL4226" s="79"/>
    </row>
    <row r="4227" spans="30:90">
      <c r="AD4227" s="73"/>
      <c r="AE4227" s="74"/>
      <c r="AF4227" s="74"/>
      <c r="BX4227" s="73"/>
      <c r="BY4227" s="74"/>
      <c r="BZ4227" s="74"/>
      <c r="CA4227" s="74"/>
      <c r="CF4227" s="79"/>
      <c r="CL4227" s="79"/>
    </row>
    <row r="4228" spans="30:90">
      <c r="AD4228" s="73"/>
      <c r="AE4228" s="74"/>
      <c r="AF4228" s="74"/>
      <c r="BX4228" s="73"/>
      <c r="BY4228" s="74"/>
      <c r="BZ4228" s="74"/>
      <c r="CA4228" s="74"/>
      <c r="CF4228" s="79"/>
      <c r="CL4228" s="79"/>
    </row>
    <row r="4229" spans="30:90">
      <c r="AD4229" s="73"/>
      <c r="AE4229" s="74"/>
      <c r="AF4229" s="74"/>
      <c r="BX4229" s="73"/>
      <c r="BY4229" s="74"/>
      <c r="BZ4229" s="74"/>
      <c r="CA4229" s="74"/>
      <c r="CF4229" s="79"/>
      <c r="CL4229" s="79"/>
    </row>
    <row r="4230" spans="30:90">
      <c r="AD4230" s="73"/>
      <c r="AE4230" s="74"/>
      <c r="AF4230" s="74"/>
      <c r="BX4230" s="73"/>
      <c r="BY4230" s="74"/>
      <c r="BZ4230" s="74"/>
      <c r="CA4230" s="74"/>
      <c r="CF4230" s="79"/>
      <c r="CL4230" s="79"/>
    </row>
    <row r="4231" spans="30:90">
      <c r="AD4231" s="73"/>
      <c r="AE4231" s="74"/>
      <c r="AF4231" s="74"/>
      <c r="BX4231" s="73"/>
      <c r="BY4231" s="74"/>
      <c r="BZ4231" s="74"/>
      <c r="CA4231" s="74"/>
      <c r="CF4231" s="79"/>
      <c r="CL4231" s="79"/>
    </row>
    <row r="4232" spans="30:90">
      <c r="AD4232" s="73"/>
      <c r="AE4232" s="74"/>
      <c r="AF4232" s="74"/>
      <c r="BX4232" s="73"/>
      <c r="BY4232" s="74"/>
      <c r="BZ4232" s="74"/>
      <c r="CA4232" s="74"/>
      <c r="CF4232" s="79"/>
      <c r="CL4232" s="79"/>
    </row>
    <row r="4233" spans="30:90">
      <c r="AD4233" s="73"/>
      <c r="AE4233" s="74"/>
      <c r="AF4233" s="74"/>
      <c r="BX4233" s="73"/>
      <c r="BY4233" s="74"/>
      <c r="BZ4233" s="74"/>
      <c r="CA4233" s="74"/>
      <c r="CF4233" s="79"/>
      <c r="CL4233" s="79"/>
    </row>
    <row r="4234" spans="30:90">
      <c r="AD4234" s="73"/>
      <c r="AE4234" s="74"/>
      <c r="AF4234" s="74"/>
      <c r="BX4234" s="73"/>
      <c r="BY4234" s="74"/>
      <c r="BZ4234" s="74"/>
      <c r="CA4234" s="74"/>
      <c r="CF4234" s="79"/>
      <c r="CL4234" s="79"/>
    </row>
    <row r="4235" spans="30:90">
      <c r="AD4235" s="73"/>
      <c r="AE4235" s="74"/>
      <c r="AF4235" s="74"/>
      <c r="BX4235" s="73"/>
      <c r="BY4235" s="74"/>
      <c r="BZ4235" s="74"/>
      <c r="CA4235" s="74"/>
      <c r="CF4235" s="79"/>
      <c r="CL4235" s="79"/>
    </row>
    <row r="4236" spans="30:90">
      <c r="AD4236" s="73"/>
      <c r="AE4236" s="74"/>
      <c r="AF4236" s="74"/>
      <c r="BX4236" s="73"/>
      <c r="BY4236" s="74"/>
      <c r="BZ4236" s="74"/>
      <c r="CA4236" s="74"/>
      <c r="CF4236" s="79"/>
      <c r="CL4236" s="79"/>
    </row>
    <row r="4237" spans="30:90">
      <c r="AD4237" s="73"/>
      <c r="AE4237" s="74"/>
      <c r="AF4237" s="74"/>
      <c r="BX4237" s="73"/>
      <c r="BY4237" s="74"/>
      <c r="BZ4237" s="74"/>
      <c r="CA4237" s="74"/>
      <c r="CF4237" s="79"/>
      <c r="CL4237" s="79"/>
    </row>
    <row r="4238" spans="30:90">
      <c r="AD4238" s="73"/>
      <c r="AE4238" s="74"/>
      <c r="AF4238" s="74"/>
      <c r="BX4238" s="73"/>
      <c r="BY4238" s="74"/>
      <c r="BZ4238" s="74"/>
      <c r="CA4238" s="74"/>
      <c r="CF4238" s="79"/>
      <c r="CL4238" s="79"/>
    </row>
    <row r="4239" spans="30:90">
      <c r="AD4239" s="73"/>
      <c r="AE4239" s="74"/>
      <c r="AF4239" s="74"/>
      <c r="BX4239" s="73"/>
      <c r="BY4239" s="74"/>
      <c r="BZ4239" s="74"/>
      <c r="CA4239" s="74"/>
      <c r="CF4239" s="79"/>
      <c r="CL4239" s="79"/>
    </row>
    <row r="4240" spans="30:90">
      <c r="AD4240" s="73"/>
      <c r="AE4240" s="74"/>
      <c r="AF4240" s="74"/>
      <c r="BX4240" s="73"/>
      <c r="BY4240" s="74"/>
      <c r="BZ4240" s="74"/>
      <c r="CA4240" s="74"/>
      <c r="CF4240" s="79"/>
      <c r="CL4240" s="79"/>
    </row>
    <row r="4241" spans="30:90">
      <c r="AD4241" s="73"/>
      <c r="AE4241" s="74"/>
      <c r="AF4241" s="74"/>
      <c r="BX4241" s="73"/>
      <c r="BY4241" s="74"/>
      <c r="BZ4241" s="74"/>
      <c r="CA4241" s="74"/>
      <c r="CF4241" s="79"/>
      <c r="CL4241" s="79"/>
    </row>
    <row r="4242" spans="30:90">
      <c r="AD4242" s="73"/>
      <c r="AE4242" s="74"/>
      <c r="AF4242" s="74"/>
      <c r="BX4242" s="73"/>
      <c r="BY4242" s="74"/>
      <c r="BZ4242" s="74"/>
      <c r="CA4242" s="74"/>
      <c r="CF4242" s="79"/>
      <c r="CL4242" s="79"/>
    </row>
    <row r="4243" spans="30:90">
      <c r="AD4243" s="73"/>
      <c r="AE4243" s="74"/>
      <c r="AF4243" s="74"/>
      <c r="BX4243" s="73"/>
      <c r="BY4243" s="74"/>
      <c r="BZ4243" s="74"/>
      <c r="CA4243" s="74"/>
      <c r="CF4243" s="79"/>
      <c r="CL4243" s="79"/>
    </row>
    <row r="4244" spans="30:90">
      <c r="AD4244" s="73"/>
      <c r="AE4244" s="74"/>
      <c r="AF4244" s="74"/>
      <c r="BX4244" s="73"/>
      <c r="BY4244" s="74"/>
      <c r="BZ4244" s="74"/>
      <c r="CA4244" s="74"/>
      <c r="CF4244" s="79"/>
      <c r="CL4244" s="79"/>
    </row>
    <row r="4245" spans="30:90">
      <c r="AD4245" s="73"/>
      <c r="AE4245" s="74"/>
      <c r="AF4245" s="74"/>
      <c r="BX4245" s="73"/>
      <c r="BY4245" s="74"/>
      <c r="BZ4245" s="74"/>
      <c r="CA4245" s="74"/>
      <c r="CF4245" s="79"/>
      <c r="CL4245" s="79"/>
    </row>
    <row r="4246" spans="30:90">
      <c r="AD4246" s="73"/>
      <c r="AE4246" s="74"/>
      <c r="AF4246" s="74"/>
      <c r="BX4246" s="73"/>
      <c r="BY4246" s="74"/>
      <c r="BZ4246" s="74"/>
      <c r="CA4246" s="74"/>
      <c r="CF4246" s="79"/>
      <c r="CL4246" s="79"/>
    </row>
    <row r="4247" spans="30:90">
      <c r="AD4247" s="73"/>
      <c r="AE4247" s="74"/>
      <c r="AF4247" s="74"/>
      <c r="BX4247" s="73"/>
      <c r="BY4247" s="74"/>
      <c r="BZ4247" s="74"/>
      <c r="CA4247" s="74"/>
      <c r="CF4247" s="79"/>
      <c r="CL4247" s="79"/>
    </row>
    <row r="4248" spans="30:90">
      <c r="AD4248" s="73"/>
      <c r="AE4248" s="74"/>
      <c r="AF4248" s="74"/>
      <c r="BX4248" s="73"/>
      <c r="BY4248" s="74"/>
      <c r="BZ4248" s="74"/>
      <c r="CA4248" s="74"/>
      <c r="CF4248" s="79"/>
      <c r="CL4248" s="79"/>
    </row>
    <row r="4249" spans="30:90">
      <c r="AD4249" s="73"/>
      <c r="AE4249" s="74"/>
      <c r="AF4249" s="74"/>
      <c r="BX4249" s="73"/>
      <c r="BY4249" s="74"/>
      <c r="BZ4249" s="74"/>
      <c r="CA4249" s="74"/>
      <c r="CF4249" s="79"/>
      <c r="CL4249" s="79"/>
    </row>
    <row r="4250" spans="30:90">
      <c r="AD4250" s="73"/>
      <c r="AE4250" s="74"/>
      <c r="AF4250" s="74"/>
      <c r="BX4250" s="73"/>
      <c r="BY4250" s="74"/>
      <c r="BZ4250" s="74"/>
      <c r="CA4250" s="74"/>
      <c r="CF4250" s="79"/>
      <c r="CL4250" s="79"/>
    </row>
    <row r="4251" spans="30:90">
      <c r="AD4251" s="73"/>
      <c r="AE4251" s="74"/>
      <c r="AF4251" s="74"/>
      <c r="BX4251" s="73"/>
      <c r="BY4251" s="74"/>
      <c r="BZ4251" s="74"/>
      <c r="CA4251" s="74"/>
      <c r="CF4251" s="79"/>
      <c r="CL4251" s="79"/>
    </row>
    <row r="4252" spans="30:90">
      <c r="AD4252" s="73"/>
      <c r="AE4252" s="74"/>
      <c r="AF4252" s="74"/>
      <c r="BX4252" s="73"/>
      <c r="BY4252" s="74"/>
      <c r="BZ4252" s="74"/>
      <c r="CA4252" s="74"/>
      <c r="CF4252" s="79"/>
      <c r="CL4252" s="79"/>
    </row>
    <row r="4253" spans="30:90">
      <c r="AD4253" s="73"/>
      <c r="AE4253" s="74"/>
      <c r="AF4253" s="74"/>
      <c r="BX4253" s="73"/>
      <c r="BY4253" s="74"/>
      <c r="BZ4253" s="74"/>
      <c r="CA4253" s="74"/>
      <c r="CF4253" s="79"/>
      <c r="CL4253" s="79"/>
    </row>
    <row r="4254" spans="30:90">
      <c r="AD4254" s="73"/>
      <c r="AE4254" s="74"/>
      <c r="AF4254" s="74"/>
      <c r="BX4254" s="73"/>
      <c r="BY4254" s="74"/>
      <c r="BZ4254" s="74"/>
      <c r="CA4254" s="74"/>
      <c r="CF4254" s="79"/>
      <c r="CL4254" s="79"/>
    </row>
    <row r="4255" spans="30:90">
      <c r="AD4255" s="73"/>
      <c r="AE4255" s="74"/>
      <c r="AF4255" s="74"/>
      <c r="BX4255" s="73"/>
      <c r="BY4255" s="74"/>
      <c r="BZ4255" s="74"/>
      <c r="CA4255" s="74"/>
      <c r="CF4255" s="79"/>
      <c r="CL4255" s="79"/>
    </row>
    <row r="4256" spans="30:90">
      <c r="AD4256" s="73"/>
      <c r="AE4256" s="74"/>
      <c r="AF4256" s="74"/>
      <c r="BX4256" s="73"/>
      <c r="BY4256" s="74"/>
      <c r="BZ4256" s="74"/>
      <c r="CA4256" s="74"/>
      <c r="CF4256" s="79"/>
      <c r="CL4256" s="79"/>
    </row>
    <row r="4257" spans="30:90">
      <c r="AD4257" s="73"/>
      <c r="AE4257" s="74"/>
      <c r="AF4257" s="74"/>
      <c r="BX4257" s="73"/>
      <c r="BY4257" s="74"/>
      <c r="BZ4257" s="74"/>
      <c r="CA4257" s="74"/>
      <c r="CF4257" s="79"/>
      <c r="CL4257" s="79"/>
    </row>
    <row r="4258" spans="30:90">
      <c r="AD4258" s="73"/>
      <c r="AE4258" s="74"/>
      <c r="AF4258" s="74"/>
      <c r="BX4258" s="73"/>
      <c r="BY4258" s="74"/>
      <c r="BZ4258" s="74"/>
      <c r="CA4258" s="74"/>
      <c r="CF4258" s="79"/>
      <c r="CL4258" s="79"/>
    </row>
    <row r="4259" spans="30:90">
      <c r="AD4259" s="73"/>
      <c r="AE4259" s="74"/>
      <c r="AF4259" s="74"/>
      <c r="BX4259" s="73"/>
      <c r="BY4259" s="74"/>
      <c r="BZ4259" s="74"/>
      <c r="CA4259" s="74"/>
      <c r="CF4259" s="79"/>
      <c r="CL4259" s="79"/>
    </row>
    <row r="4260" spans="30:90">
      <c r="AD4260" s="73"/>
      <c r="AE4260" s="74"/>
      <c r="AF4260" s="74"/>
      <c r="BX4260" s="73"/>
      <c r="BY4260" s="74"/>
      <c r="BZ4260" s="74"/>
      <c r="CA4260" s="74"/>
      <c r="CF4260" s="79"/>
      <c r="CL4260" s="79"/>
    </row>
    <row r="4261" spans="30:90">
      <c r="AD4261" s="73"/>
      <c r="AE4261" s="74"/>
      <c r="AF4261" s="74"/>
      <c r="BX4261" s="73"/>
      <c r="BY4261" s="74"/>
      <c r="BZ4261" s="74"/>
      <c r="CA4261" s="74"/>
      <c r="CF4261" s="79"/>
      <c r="CL4261" s="79"/>
    </row>
    <row r="4262" spans="30:90">
      <c r="AD4262" s="73"/>
      <c r="AE4262" s="74"/>
      <c r="AF4262" s="74"/>
      <c r="BX4262" s="73"/>
      <c r="BY4262" s="74"/>
      <c r="BZ4262" s="74"/>
      <c r="CA4262" s="74"/>
      <c r="CF4262" s="79"/>
      <c r="CL4262" s="79"/>
    </row>
    <row r="4263" spans="30:90">
      <c r="AD4263" s="73"/>
      <c r="AE4263" s="74"/>
      <c r="AF4263" s="74"/>
      <c r="BX4263" s="73"/>
      <c r="BY4263" s="74"/>
      <c r="BZ4263" s="74"/>
      <c r="CA4263" s="74"/>
      <c r="CF4263" s="79"/>
      <c r="CL4263" s="79"/>
    </row>
    <row r="4264" spans="30:90">
      <c r="AD4264" s="73"/>
      <c r="AE4264" s="74"/>
      <c r="AF4264" s="74"/>
      <c r="BX4264" s="73"/>
      <c r="BY4264" s="74"/>
      <c r="BZ4264" s="74"/>
      <c r="CA4264" s="74"/>
      <c r="CF4264" s="79"/>
      <c r="CL4264" s="79"/>
    </row>
    <row r="4265" spans="30:90">
      <c r="AD4265" s="73"/>
      <c r="AE4265" s="74"/>
      <c r="AF4265" s="74"/>
      <c r="BX4265" s="73"/>
      <c r="BY4265" s="74"/>
      <c r="BZ4265" s="74"/>
      <c r="CA4265" s="74"/>
      <c r="CF4265" s="79"/>
      <c r="CL4265" s="79"/>
    </row>
    <row r="4266" spans="30:90">
      <c r="AD4266" s="73"/>
      <c r="AE4266" s="74"/>
      <c r="AF4266" s="74"/>
      <c r="BX4266" s="73"/>
      <c r="BY4266" s="74"/>
      <c r="BZ4266" s="74"/>
      <c r="CA4266" s="74"/>
      <c r="CF4266" s="79"/>
      <c r="CL4266" s="79"/>
    </row>
    <row r="4267" spans="30:90">
      <c r="AD4267" s="73"/>
      <c r="AE4267" s="74"/>
      <c r="AF4267" s="74"/>
      <c r="BX4267" s="73"/>
      <c r="BY4267" s="74"/>
      <c r="BZ4267" s="74"/>
      <c r="CA4267" s="74"/>
      <c r="CF4267" s="79"/>
      <c r="CL4267" s="79"/>
    </row>
    <row r="4268" spans="30:90">
      <c r="AD4268" s="73"/>
      <c r="AE4268" s="74"/>
      <c r="AF4268" s="74"/>
      <c r="BX4268" s="73"/>
      <c r="BY4268" s="74"/>
      <c r="BZ4268" s="74"/>
      <c r="CA4268" s="74"/>
      <c r="CF4268" s="79"/>
      <c r="CL4268" s="79"/>
    </row>
    <row r="4269" spans="30:90">
      <c r="AD4269" s="73"/>
      <c r="AE4269" s="74"/>
      <c r="AF4269" s="74"/>
      <c r="BX4269" s="73"/>
      <c r="BY4269" s="74"/>
      <c r="BZ4269" s="74"/>
      <c r="CA4269" s="74"/>
      <c r="CF4269" s="79"/>
      <c r="CL4269" s="79"/>
    </row>
    <row r="4270" spans="30:90">
      <c r="AD4270" s="73"/>
      <c r="AE4270" s="74"/>
      <c r="AF4270" s="74"/>
      <c r="BX4270" s="73"/>
      <c r="BY4270" s="74"/>
      <c r="BZ4270" s="74"/>
      <c r="CA4270" s="74"/>
      <c r="CF4270" s="79"/>
      <c r="CL4270" s="79"/>
    </row>
    <row r="4271" spans="30:90">
      <c r="AD4271" s="73"/>
      <c r="AE4271" s="74"/>
      <c r="AF4271" s="74"/>
      <c r="BX4271" s="73"/>
      <c r="BY4271" s="74"/>
      <c r="BZ4271" s="74"/>
      <c r="CA4271" s="74"/>
      <c r="CF4271" s="79"/>
      <c r="CL4271" s="79"/>
    </row>
    <row r="4272" spans="30:90">
      <c r="AD4272" s="73"/>
      <c r="AE4272" s="74"/>
      <c r="AF4272" s="74"/>
      <c r="BX4272" s="73"/>
      <c r="BY4272" s="74"/>
      <c r="BZ4272" s="74"/>
      <c r="CA4272" s="74"/>
      <c r="CF4272" s="79"/>
      <c r="CL4272" s="79"/>
    </row>
    <row r="4273" spans="30:90">
      <c r="AD4273" s="73"/>
      <c r="AE4273" s="74"/>
      <c r="AF4273" s="74"/>
      <c r="BX4273" s="73"/>
      <c r="BY4273" s="74"/>
      <c r="BZ4273" s="74"/>
      <c r="CA4273" s="74"/>
      <c r="CF4273" s="79"/>
      <c r="CL4273" s="79"/>
    </row>
    <row r="4274" spans="30:90">
      <c r="AD4274" s="73"/>
      <c r="AE4274" s="74"/>
      <c r="AF4274" s="74"/>
      <c r="BX4274" s="73"/>
      <c r="BY4274" s="74"/>
      <c r="BZ4274" s="74"/>
      <c r="CA4274" s="74"/>
      <c r="CF4274" s="79"/>
      <c r="CL4274" s="79"/>
    </row>
    <row r="4275" spans="30:90">
      <c r="AD4275" s="73"/>
      <c r="AE4275" s="74"/>
      <c r="AF4275" s="74"/>
      <c r="BX4275" s="73"/>
      <c r="BY4275" s="74"/>
      <c r="BZ4275" s="74"/>
      <c r="CA4275" s="74"/>
      <c r="CF4275" s="79"/>
      <c r="CL4275" s="79"/>
    </row>
    <row r="4276" spans="30:90">
      <c r="AD4276" s="73"/>
      <c r="AE4276" s="74"/>
      <c r="AF4276" s="74"/>
      <c r="BX4276" s="73"/>
      <c r="BY4276" s="74"/>
      <c r="BZ4276" s="74"/>
      <c r="CA4276" s="74"/>
      <c r="CF4276" s="79"/>
      <c r="CL4276" s="79"/>
    </row>
    <row r="4277" spans="30:90">
      <c r="AD4277" s="73"/>
      <c r="AE4277" s="74"/>
      <c r="AF4277" s="74"/>
      <c r="BX4277" s="73"/>
      <c r="BY4277" s="74"/>
      <c r="BZ4277" s="74"/>
      <c r="CA4277" s="74"/>
      <c r="CF4277" s="79"/>
      <c r="CL4277" s="79"/>
    </row>
    <row r="4278" spans="30:90">
      <c r="AD4278" s="73"/>
      <c r="AE4278" s="74"/>
      <c r="AF4278" s="74"/>
      <c r="BX4278" s="73"/>
      <c r="BY4278" s="74"/>
      <c r="BZ4278" s="74"/>
      <c r="CA4278" s="74"/>
      <c r="CF4278" s="79"/>
      <c r="CL4278" s="79"/>
    </row>
    <row r="4279" spans="30:90">
      <c r="AD4279" s="73"/>
      <c r="AE4279" s="74"/>
      <c r="AF4279" s="74"/>
      <c r="BX4279" s="73"/>
      <c r="BY4279" s="74"/>
      <c r="BZ4279" s="74"/>
      <c r="CA4279" s="74"/>
      <c r="CF4279" s="79"/>
      <c r="CL4279" s="79"/>
    </row>
    <row r="4280" spans="30:90">
      <c r="AD4280" s="73"/>
      <c r="AE4280" s="74"/>
      <c r="AF4280" s="74"/>
      <c r="BX4280" s="73"/>
      <c r="BY4280" s="74"/>
      <c r="BZ4280" s="74"/>
      <c r="CA4280" s="74"/>
      <c r="CF4280" s="79"/>
      <c r="CL4280" s="79"/>
    </row>
    <row r="4281" spans="30:90">
      <c r="AD4281" s="73"/>
      <c r="AE4281" s="74"/>
      <c r="AF4281" s="74"/>
      <c r="BX4281" s="73"/>
      <c r="BY4281" s="74"/>
      <c r="BZ4281" s="74"/>
      <c r="CA4281" s="74"/>
      <c r="CF4281" s="79"/>
      <c r="CL4281" s="79"/>
    </row>
    <row r="4282" spans="30:90">
      <c r="AD4282" s="73"/>
      <c r="AE4282" s="74"/>
      <c r="AF4282" s="74"/>
      <c r="BX4282" s="73"/>
      <c r="BY4282" s="74"/>
      <c r="BZ4282" s="74"/>
      <c r="CA4282" s="74"/>
      <c r="CF4282" s="79"/>
      <c r="CL4282" s="79"/>
    </row>
    <row r="4283" spans="30:90">
      <c r="AD4283" s="73"/>
      <c r="AE4283" s="74"/>
      <c r="AF4283" s="74"/>
      <c r="BX4283" s="73"/>
      <c r="BY4283" s="74"/>
      <c r="BZ4283" s="74"/>
      <c r="CA4283" s="74"/>
      <c r="CF4283" s="79"/>
      <c r="CL4283" s="79"/>
    </row>
    <row r="4284" spans="30:90">
      <c r="AD4284" s="73"/>
      <c r="AE4284" s="74"/>
      <c r="AF4284" s="74"/>
      <c r="BX4284" s="73"/>
      <c r="BY4284" s="74"/>
      <c r="BZ4284" s="74"/>
      <c r="CA4284" s="74"/>
      <c r="CF4284" s="79"/>
      <c r="CL4284" s="79"/>
    </row>
    <row r="4285" spans="30:90">
      <c r="AD4285" s="73"/>
      <c r="AE4285" s="74"/>
      <c r="AF4285" s="74"/>
      <c r="BX4285" s="73"/>
      <c r="BY4285" s="74"/>
      <c r="BZ4285" s="74"/>
      <c r="CA4285" s="74"/>
      <c r="CF4285" s="79"/>
      <c r="CL4285" s="79"/>
    </row>
    <row r="4286" spans="30:90">
      <c r="AD4286" s="73"/>
      <c r="AE4286" s="74"/>
      <c r="AF4286" s="74"/>
      <c r="BX4286" s="73"/>
      <c r="BY4286" s="74"/>
      <c r="BZ4286" s="74"/>
      <c r="CA4286" s="74"/>
      <c r="CF4286" s="79"/>
      <c r="CL4286" s="79"/>
    </row>
    <row r="4287" spans="30:90">
      <c r="AD4287" s="73"/>
      <c r="AE4287" s="74"/>
      <c r="AF4287" s="74"/>
      <c r="BX4287" s="73"/>
      <c r="BY4287" s="74"/>
      <c r="BZ4287" s="74"/>
      <c r="CA4287" s="74"/>
      <c r="CF4287" s="79"/>
      <c r="CL4287" s="79"/>
    </row>
    <row r="4288" spans="30:90">
      <c r="AD4288" s="73"/>
      <c r="AE4288" s="74"/>
      <c r="AF4288" s="74"/>
      <c r="BX4288" s="73"/>
      <c r="BY4288" s="74"/>
      <c r="BZ4288" s="74"/>
      <c r="CA4288" s="74"/>
      <c r="CF4288" s="79"/>
      <c r="CL4288" s="79"/>
    </row>
    <row r="4289" spans="30:90">
      <c r="AD4289" s="73"/>
      <c r="AE4289" s="74"/>
      <c r="AF4289" s="74"/>
      <c r="BX4289" s="73"/>
      <c r="BY4289" s="74"/>
      <c r="BZ4289" s="74"/>
      <c r="CA4289" s="74"/>
      <c r="CF4289" s="79"/>
      <c r="CL4289" s="79"/>
    </row>
    <row r="4290" spans="30:90">
      <c r="AD4290" s="73"/>
      <c r="AE4290" s="74"/>
      <c r="AF4290" s="74"/>
      <c r="BX4290" s="73"/>
      <c r="BY4290" s="74"/>
      <c r="BZ4290" s="74"/>
      <c r="CA4290" s="74"/>
      <c r="CF4290" s="79"/>
      <c r="CL4290" s="79"/>
    </row>
    <row r="4291" spans="30:90">
      <c r="AD4291" s="73"/>
      <c r="AE4291" s="74"/>
      <c r="AF4291" s="74"/>
      <c r="BX4291" s="73"/>
      <c r="BY4291" s="74"/>
      <c r="BZ4291" s="74"/>
      <c r="CA4291" s="74"/>
      <c r="CF4291" s="79"/>
      <c r="CL4291" s="79"/>
    </row>
    <row r="4292" spans="30:90">
      <c r="AD4292" s="73"/>
      <c r="AE4292" s="74"/>
      <c r="AF4292" s="74"/>
      <c r="BX4292" s="73"/>
      <c r="BY4292" s="74"/>
      <c r="BZ4292" s="74"/>
      <c r="CA4292" s="74"/>
      <c r="CF4292" s="79"/>
      <c r="CL4292" s="79"/>
    </row>
    <row r="4293" spans="30:90">
      <c r="AD4293" s="73"/>
      <c r="AE4293" s="74"/>
      <c r="AF4293" s="74"/>
      <c r="BX4293" s="73"/>
      <c r="BY4293" s="74"/>
      <c r="BZ4293" s="74"/>
      <c r="CA4293" s="74"/>
      <c r="CF4293" s="79"/>
      <c r="CL4293" s="79"/>
    </row>
    <row r="4294" spans="30:90">
      <c r="AD4294" s="73"/>
      <c r="AE4294" s="74"/>
      <c r="AF4294" s="74"/>
      <c r="BX4294" s="73"/>
      <c r="BY4294" s="74"/>
      <c r="BZ4294" s="74"/>
      <c r="CA4294" s="74"/>
      <c r="CF4294" s="79"/>
      <c r="CL4294" s="79"/>
    </row>
    <row r="4295" spans="30:90">
      <c r="AD4295" s="73"/>
      <c r="AE4295" s="74"/>
      <c r="AF4295" s="74"/>
      <c r="BX4295" s="73"/>
      <c r="BY4295" s="74"/>
      <c r="BZ4295" s="74"/>
      <c r="CA4295" s="74"/>
      <c r="CF4295" s="79"/>
      <c r="CL4295" s="79"/>
    </row>
    <row r="4296" spans="30:90">
      <c r="AD4296" s="73"/>
      <c r="AE4296" s="74"/>
      <c r="AF4296" s="74"/>
      <c r="BX4296" s="73"/>
      <c r="BY4296" s="74"/>
      <c r="BZ4296" s="74"/>
      <c r="CA4296" s="74"/>
      <c r="CF4296" s="79"/>
      <c r="CL4296" s="79"/>
    </row>
    <row r="4297" spans="30:90">
      <c r="AD4297" s="73"/>
      <c r="AE4297" s="74"/>
      <c r="AF4297" s="74"/>
      <c r="BX4297" s="73"/>
      <c r="BY4297" s="74"/>
      <c r="BZ4297" s="74"/>
      <c r="CA4297" s="74"/>
      <c r="CF4297" s="79"/>
      <c r="CL4297" s="79"/>
    </row>
    <row r="4298" spans="30:90">
      <c r="AD4298" s="73"/>
      <c r="AE4298" s="74"/>
      <c r="AF4298" s="74"/>
      <c r="BX4298" s="73"/>
      <c r="BY4298" s="74"/>
      <c r="BZ4298" s="74"/>
      <c r="CA4298" s="74"/>
      <c r="CF4298" s="79"/>
      <c r="CL4298" s="79"/>
    </row>
    <row r="4299" spans="30:90">
      <c r="AD4299" s="73"/>
      <c r="AE4299" s="74"/>
      <c r="AF4299" s="74"/>
      <c r="BX4299" s="73"/>
      <c r="BY4299" s="74"/>
      <c r="BZ4299" s="74"/>
      <c r="CA4299" s="74"/>
      <c r="CF4299" s="79"/>
      <c r="CL4299" s="79"/>
    </row>
    <row r="4300" spans="30:90">
      <c r="AD4300" s="73"/>
      <c r="AE4300" s="74"/>
      <c r="AF4300" s="74"/>
      <c r="BX4300" s="73"/>
      <c r="BY4300" s="74"/>
      <c r="BZ4300" s="74"/>
      <c r="CA4300" s="74"/>
      <c r="CF4300" s="79"/>
      <c r="CL4300" s="79"/>
    </row>
    <row r="4301" spans="30:90">
      <c r="AD4301" s="73"/>
      <c r="AE4301" s="74"/>
      <c r="AF4301" s="74"/>
      <c r="BX4301" s="73"/>
      <c r="BY4301" s="74"/>
      <c r="BZ4301" s="74"/>
      <c r="CA4301" s="74"/>
      <c r="CF4301" s="79"/>
      <c r="CL4301" s="79"/>
    </row>
    <row r="4302" spans="30:90">
      <c r="AD4302" s="73"/>
      <c r="AE4302" s="74"/>
      <c r="AF4302" s="74"/>
      <c r="BX4302" s="73"/>
      <c r="BY4302" s="74"/>
      <c r="BZ4302" s="74"/>
      <c r="CA4302" s="74"/>
      <c r="CF4302" s="79"/>
      <c r="CL4302" s="79"/>
    </row>
    <row r="4303" spans="30:90">
      <c r="AD4303" s="73"/>
      <c r="AE4303" s="74"/>
      <c r="AF4303" s="74"/>
      <c r="BX4303" s="73"/>
      <c r="BY4303" s="74"/>
      <c r="BZ4303" s="74"/>
      <c r="CA4303" s="74"/>
      <c r="CF4303" s="79"/>
      <c r="CL4303" s="79"/>
    </row>
    <row r="4304" spans="30:90">
      <c r="AD4304" s="73"/>
      <c r="AE4304" s="74"/>
      <c r="AF4304" s="74"/>
      <c r="BX4304" s="73"/>
      <c r="BY4304" s="74"/>
      <c r="BZ4304" s="74"/>
      <c r="CA4304" s="74"/>
      <c r="CF4304" s="79"/>
      <c r="CL4304" s="79"/>
    </row>
    <row r="4305" spans="30:90">
      <c r="AD4305" s="73"/>
      <c r="AE4305" s="74"/>
      <c r="AF4305" s="74"/>
      <c r="BX4305" s="73"/>
      <c r="BY4305" s="74"/>
      <c r="BZ4305" s="74"/>
      <c r="CA4305" s="74"/>
      <c r="CF4305" s="79"/>
      <c r="CL4305" s="79"/>
    </row>
    <row r="4306" spans="30:90">
      <c r="AD4306" s="73"/>
      <c r="AE4306" s="74"/>
      <c r="AF4306" s="74"/>
      <c r="BX4306" s="73"/>
      <c r="BY4306" s="74"/>
      <c r="BZ4306" s="74"/>
      <c r="CA4306" s="74"/>
      <c r="CF4306" s="79"/>
      <c r="CL4306" s="79"/>
    </row>
    <row r="4307" spans="30:90">
      <c r="AD4307" s="73"/>
      <c r="AE4307" s="74"/>
      <c r="AF4307" s="74"/>
      <c r="BX4307" s="73"/>
      <c r="BY4307" s="74"/>
      <c r="BZ4307" s="74"/>
      <c r="CA4307" s="74"/>
      <c r="CF4307" s="79"/>
      <c r="CL4307" s="79"/>
    </row>
    <row r="4308" spans="30:90">
      <c r="AD4308" s="73"/>
      <c r="AE4308" s="74"/>
      <c r="AF4308" s="74"/>
      <c r="BX4308" s="73"/>
      <c r="BY4308" s="74"/>
      <c r="BZ4308" s="74"/>
      <c r="CA4308" s="74"/>
      <c r="CF4308" s="79"/>
      <c r="CL4308" s="79"/>
    </row>
    <row r="4309" spans="30:90">
      <c r="AD4309" s="73"/>
      <c r="AE4309" s="74"/>
      <c r="AF4309" s="74"/>
      <c r="BX4309" s="73"/>
      <c r="BY4309" s="74"/>
      <c r="BZ4309" s="74"/>
      <c r="CA4309" s="74"/>
      <c r="CF4309" s="79"/>
      <c r="CL4309" s="79"/>
    </row>
    <row r="4310" spans="30:90">
      <c r="AD4310" s="73"/>
      <c r="AE4310" s="74"/>
      <c r="AF4310" s="74"/>
      <c r="BX4310" s="73"/>
      <c r="BY4310" s="74"/>
      <c r="BZ4310" s="74"/>
      <c r="CA4310" s="74"/>
      <c r="CF4310" s="79"/>
      <c r="CL4310" s="79"/>
    </row>
    <row r="4311" spans="30:90">
      <c r="AD4311" s="73"/>
      <c r="AE4311" s="74"/>
      <c r="AF4311" s="74"/>
      <c r="BX4311" s="73"/>
      <c r="BY4311" s="74"/>
      <c r="BZ4311" s="74"/>
      <c r="CA4311" s="74"/>
      <c r="CF4311" s="79"/>
      <c r="CL4311" s="79"/>
    </row>
    <row r="4312" spans="30:90">
      <c r="AD4312" s="73"/>
      <c r="AE4312" s="74"/>
      <c r="AF4312" s="74"/>
      <c r="BX4312" s="73"/>
      <c r="BY4312" s="74"/>
      <c r="BZ4312" s="74"/>
      <c r="CA4312" s="74"/>
      <c r="CF4312" s="79"/>
      <c r="CL4312" s="79"/>
    </row>
    <row r="4313" spans="30:90">
      <c r="AD4313" s="73"/>
      <c r="AE4313" s="74"/>
      <c r="AF4313" s="74"/>
      <c r="BX4313" s="73"/>
      <c r="BY4313" s="74"/>
      <c r="BZ4313" s="74"/>
      <c r="CA4313" s="74"/>
      <c r="CF4313" s="79"/>
      <c r="CL4313" s="79"/>
    </row>
    <row r="4314" spans="30:90">
      <c r="AD4314" s="73"/>
      <c r="AE4314" s="74"/>
      <c r="AF4314" s="74"/>
      <c r="BX4314" s="73"/>
      <c r="BY4314" s="74"/>
      <c r="BZ4314" s="74"/>
      <c r="CA4314" s="74"/>
      <c r="CF4314" s="79"/>
      <c r="CL4314" s="79"/>
    </row>
    <row r="4315" spans="30:90">
      <c r="AD4315" s="73"/>
      <c r="AE4315" s="74"/>
      <c r="AF4315" s="74"/>
      <c r="BX4315" s="73"/>
      <c r="BY4315" s="74"/>
      <c r="BZ4315" s="74"/>
      <c r="CA4315" s="74"/>
      <c r="CF4315" s="79"/>
      <c r="CL4315" s="79"/>
    </row>
    <row r="4316" spans="30:90">
      <c r="AD4316" s="73"/>
      <c r="AE4316" s="74"/>
      <c r="AF4316" s="74"/>
      <c r="BX4316" s="73"/>
      <c r="BY4316" s="74"/>
      <c r="BZ4316" s="74"/>
      <c r="CA4316" s="74"/>
      <c r="CF4316" s="79"/>
      <c r="CL4316" s="79"/>
    </row>
    <row r="4317" spans="30:90">
      <c r="AD4317" s="73"/>
      <c r="AE4317" s="74"/>
      <c r="AF4317" s="74"/>
      <c r="BX4317" s="73"/>
      <c r="BY4317" s="74"/>
      <c r="BZ4317" s="74"/>
      <c r="CA4317" s="74"/>
      <c r="CF4317" s="79"/>
      <c r="CL4317" s="79"/>
    </row>
    <row r="4318" spans="30:90">
      <c r="AD4318" s="73"/>
      <c r="AE4318" s="74"/>
      <c r="AF4318" s="74"/>
      <c r="BX4318" s="73"/>
      <c r="BY4318" s="74"/>
      <c r="BZ4318" s="74"/>
      <c r="CA4318" s="74"/>
      <c r="CF4318" s="79"/>
      <c r="CL4318" s="79"/>
    </row>
    <row r="4319" spans="30:90">
      <c r="AD4319" s="73"/>
      <c r="AE4319" s="74"/>
      <c r="AF4319" s="74"/>
      <c r="BX4319" s="73"/>
      <c r="BY4319" s="74"/>
      <c r="BZ4319" s="74"/>
      <c r="CA4319" s="74"/>
      <c r="CF4319" s="79"/>
      <c r="CL4319" s="79"/>
    </row>
    <row r="4320" spans="30:90">
      <c r="AD4320" s="73"/>
      <c r="AE4320" s="74"/>
      <c r="AF4320" s="74"/>
      <c r="BX4320" s="73"/>
      <c r="BY4320" s="74"/>
      <c r="BZ4320" s="74"/>
      <c r="CA4320" s="74"/>
      <c r="CF4320" s="79"/>
      <c r="CL4320" s="79"/>
    </row>
    <row r="4321" spans="30:90">
      <c r="AD4321" s="73"/>
      <c r="AE4321" s="74"/>
      <c r="AF4321" s="74"/>
      <c r="BX4321" s="73"/>
      <c r="BY4321" s="74"/>
      <c r="BZ4321" s="74"/>
      <c r="CA4321" s="74"/>
      <c r="CF4321" s="79"/>
      <c r="CL4321" s="79"/>
    </row>
    <row r="4322" spans="30:90">
      <c r="AD4322" s="73"/>
      <c r="AE4322" s="74"/>
      <c r="AF4322" s="74"/>
      <c r="BX4322" s="73"/>
      <c r="BY4322" s="74"/>
      <c r="BZ4322" s="74"/>
      <c r="CA4322" s="74"/>
      <c r="CF4322" s="79"/>
      <c r="CL4322" s="79"/>
    </row>
    <row r="4323" spans="30:90">
      <c r="AD4323" s="73"/>
      <c r="AE4323" s="74"/>
      <c r="AF4323" s="74"/>
      <c r="BX4323" s="73"/>
      <c r="BY4323" s="74"/>
      <c r="BZ4323" s="74"/>
      <c r="CA4323" s="74"/>
      <c r="CF4323" s="79"/>
      <c r="CL4323" s="79"/>
    </row>
    <row r="4324" spans="30:90">
      <c r="AD4324" s="73"/>
      <c r="AE4324" s="74"/>
      <c r="AF4324" s="74"/>
      <c r="BX4324" s="73"/>
      <c r="BY4324" s="74"/>
      <c r="BZ4324" s="74"/>
      <c r="CA4324" s="74"/>
      <c r="CF4324" s="79"/>
      <c r="CL4324" s="79"/>
    </row>
    <row r="4325" spans="30:90">
      <c r="AD4325" s="73"/>
      <c r="AE4325" s="74"/>
      <c r="AF4325" s="74"/>
      <c r="BX4325" s="73"/>
      <c r="BY4325" s="74"/>
      <c r="BZ4325" s="74"/>
      <c r="CA4325" s="74"/>
      <c r="CF4325" s="79"/>
      <c r="CL4325" s="79"/>
    </row>
    <row r="4326" spans="30:90">
      <c r="AD4326" s="73"/>
      <c r="AE4326" s="74"/>
      <c r="AF4326" s="74"/>
      <c r="BX4326" s="73"/>
      <c r="BY4326" s="74"/>
      <c r="BZ4326" s="74"/>
      <c r="CA4326" s="74"/>
      <c r="CF4326" s="79"/>
      <c r="CL4326" s="79"/>
    </row>
    <row r="4327" spans="30:90">
      <c r="AD4327" s="73"/>
      <c r="AE4327" s="74"/>
      <c r="AF4327" s="74"/>
      <c r="BX4327" s="73"/>
      <c r="BY4327" s="74"/>
      <c r="BZ4327" s="74"/>
      <c r="CA4327" s="74"/>
      <c r="CF4327" s="79"/>
      <c r="CL4327" s="79"/>
    </row>
    <row r="4328" spans="30:90">
      <c r="AD4328" s="73"/>
      <c r="AE4328" s="74"/>
      <c r="AF4328" s="74"/>
      <c r="BX4328" s="73"/>
      <c r="BY4328" s="74"/>
      <c r="BZ4328" s="74"/>
      <c r="CA4328" s="74"/>
      <c r="CF4328" s="79"/>
      <c r="CL4328" s="79"/>
    </row>
    <row r="4329" spans="30:90">
      <c r="AD4329" s="73"/>
      <c r="AE4329" s="74"/>
      <c r="AF4329" s="74"/>
      <c r="BX4329" s="73"/>
      <c r="BY4329" s="74"/>
      <c r="BZ4329" s="74"/>
      <c r="CA4329" s="74"/>
      <c r="CF4329" s="79"/>
      <c r="CL4329" s="79"/>
    </row>
    <row r="4330" spans="30:90">
      <c r="AD4330" s="73"/>
      <c r="AE4330" s="74"/>
      <c r="AF4330" s="74"/>
      <c r="BX4330" s="73"/>
      <c r="BY4330" s="74"/>
      <c r="BZ4330" s="74"/>
      <c r="CA4330" s="74"/>
      <c r="CF4330" s="79"/>
      <c r="CL4330" s="79"/>
    </row>
    <row r="4331" spans="30:90">
      <c r="AD4331" s="73"/>
      <c r="AE4331" s="74"/>
      <c r="AF4331" s="74"/>
      <c r="BX4331" s="73"/>
      <c r="BY4331" s="74"/>
      <c r="BZ4331" s="74"/>
      <c r="CA4331" s="74"/>
      <c r="CF4331" s="79"/>
      <c r="CL4331" s="79"/>
    </row>
    <row r="4332" spans="30:90">
      <c r="AD4332" s="73"/>
      <c r="AE4332" s="74"/>
      <c r="AF4332" s="74"/>
      <c r="BX4332" s="73"/>
      <c r="BY4332" s="74"/>
      <c r="BZ4332" s="74"/>
      <c r="CA4332" s="74"/>
      <c r="CF4332" s="79"/>
      <c r="CL4332" s="79"/>
    </row>
    <row r="4333" spans="30:90">
      <c r="AD4333" s="73"/>
      <c r="AE4333" s="74"/>
      <c r="AF4333" s="74"/>
      <c r="BX4333" s="73"/>
      <c r="BY4333" s="74"/>
      <c r="BZ4333" s="74"/>
      <c r="CA4333" s="74"/>
      <c r="CF4333" s="79"/>
      <c r="CL4333" s="79"/>
    </row>
    <row r="4334" spans="30:90">
      <c r="AD4334" s="73"/>
      <c r="AE4334" s="74"/>
      <c r="AF4334" s="74"/>
      <c r="BX4334" s="73"/>
      <c r="BY4334" s="74"/>
      <c r="BZ4334" s="74"/>
      <c r="CA4334" s="74"/>
      <c r="CF4334" s="79"/>
      <c r="CL4334" s="79"/>
    </row>
    <row r="4335" spans="30:90">
      <c r="AD4335" s="73"/>
      <c r="AE4335" s="74"/>
      <c r="AF4335" s="74"/>
      <c r="BX4335" s="73"/>
      <c r="BY4335" s="74"/>
      <c r="BZ4335" s="74"/>
      <c r="CA4335" s="74"/>
      <c r="CF4335" s="79"/>
      <c r="CL4335" s="79"/>
    </row>
    <row r="4336" spans="30:90">
      <c r="AD4336" s="73"/>
      <c r="AE4336" s="74"/>
      <c r="AF4336" s="74"/>
      <c r="BX4336" s="73"/>
      <c r="BY4336" s="74"/>
      <c r="BZ4336" s="74"/>
      <c r="CA4336" s="74"/>
      <c r="CF4336" s="79"/>
      <c r="CL4336" s="79"/>
    </row>
    <row r="4337" spans="30:90">
      <c r="AD4337" s="73"/>
      <c r="AE4337" s="74"/>
      <c r="AF4337" s="74"/>
      <c r="BX4337" s="73"/>
      <c r="BY4337" s="74"/>
      <c r="BZ4337" s="74"/>
      <c r="CA4337" s="74"/>
      <c r="CF4337" s="79"/>
      <c r="CL4337" s="79"/>
    </row>
    <row r="4338" spans="30:90">
      <c r="AD4338" s="73"/>
      <c r="AE4338" s="74"/>
      <c r="AF4338" s="74"/>
      <c r="BX4338" s="73"/>
      <c r="BY4338" s="74"/>
      <c r="BZ4338" s="74"/>
      <c r="CA4338" s="74"/>
      <c r="CF4338" s="79"/>
      <c r="CL4338" s="79"/>
    </row>
    <row r="4339" spans="30:90">
      <c r="AD4339" s="73"/>
      <c r="AE4339" s="74"/>
      <c r="AF4339" s="74"/>
      <c r="BX4339" s="73"/>
      <c r="BY4339" s="74"/>
      <c r="BZ4339" s="74"/>
      <c r="CA4339" s="74"/>
      <c r="CF4339" s="79"/>
      <c r="CL4339" s="79"/>
    </row>
    <row r="4340" spans="30:90">
      <c r="AD4340" s="73"/>
      <c r="AE4340" s="74"/>
      <c r="AF4340" s="74"/>
      <c r="BX4340" s="73"/>
      <c r="BY4340" s="74"/>
      <c r="BZ4340" s="74"/>
      <c r="CA4340" s="74"/>
      <c r="CF4340" s="79"/>
      <c r="CL4340" s="79"/>
    </row>
    <row r="4341" spans="30:90">
      <c r="AD4341" s="73"/>
      <c r="AE4341" s="74"/>
      <c r="AF4341" s="74"/>
      <c r="BX4341" s="73"/>
      <c r="BY4341" s="74"/>
      <c r="BZ4341" s="74"/>
      <c r="CA4341" s="74"/>
      <c r="CF4341" s="79"/>
      <c r="CL4341" s="79"/>
    </row>
    <row r="4342" spans="30:90">
      <c r="AD4342" s="73"/>
      <c r="AE4342" s="74"/>
      <c r="AF4342" s="74"/>
      <c r="BX4342" s="73"/>
      <c r="BY4342" s="74"/>
      <c r="BZ4342" s="74"/>
      <c r="CA4342" s="74"/>
      <c r="CF4342" s="79"/>
      <c r="CL4342" s="79"/>
    </row>
    <row r="4343" spans="30:90">
      <c r="AD4343" s="73"/>
      <c r="AE4343" s="74"/>
      <c r="AF4343" s="74"/>
      <c r="BX4343" s="73"/>
      <c r="BY4343" s="74"/>
      <c r="BZ4343" s="74"/>
      <c r="CA4343" s="74"/>
      <c r="CF4343" s="79"/>
      <c r="CL4343" s="79"/>
    </row>
    <row r="4344" spans="30:90">
      <c r="AD4344" s="73"/>
      <c r="AE4344" s="74"/>
      <c r="AF4344" s="74"/>
      <c r="BX4344" s="73"/>
      <c r="BY4344" s="74"/>
      <c r="BZ4344" s="74"/>
      <c r="CA4344" s="74"/>
      <c r="CF4344" s="79"/>
      <c r="CL4344" s="79"/>
    </row>
    <row r="4345" spans="30:90">
      <c r="AD4345" s="73"/>
      <c r="AE4345" s="74"/>
      <c r="AF4345" s="74"/>
      <c r="BX4345" s="73"/>
      <c r="BY4345" s="74"/>
      <c r="BZ4345" s="74"/>
      <c r="CA4345" s="74"/>
      <c r="CF4345" s="79"/>
      <c r="CL4345" s="79"/>
    </row>
    <row r="4346" spans="30:90">
      <c r="AD4346" s="73"/>
      <c r="AE4346" s="74"/>
      <c r="AF4346" s="74"/>
      <c r="BX4346" s="73"/>
      <c r="BY4346" s="74"/>
      <c r="BZ4346" s="74"/>
      <c r="CA4346" s="74"/>
      <c r="CF4346" s="79"/>
      <c r="CL4346" s="79"/>
    </row>
    <row r="4347" spans="30:90">
      <c r="AD4347" s="73"/>
      <c r="AE4347" s="74"/>
      <c r="AF4347" s="74"/>
      <c r="BX4347" s="73"/>
      <c r="BY4347" s="74"/>
      <c r="BZ4347" s="74"/>
      <c r="CA4347" s="74"/>
      <c r="CF4347" s="79"/>
      <c r="CL4347" s="79"/>
    </row>
    <row r="4348" spans="30:90">
      <c r="AD4348" s="73"/>
      <c r="AE4348" s="74"/>
      <c r="AF4348" s="74"/>
      <c r="BX4348" s="73"/>
      <c r="BY4348" s="74"/>
      <c r="BZ4348" s="74"/>
      <c r="CA4348" s="74"/>
      <c r="CF4348" s="79"/>
      <c r="CL4348" s="79"/>
    </row>
    <row r="4349" spans="30:90">
      <c r="AD4349" s="73"/>
      <c r="AE4349" s="74"/>
      <c r="AF4349" s="74"/>
      <c r="BX4349" s="73"/>
      <c r="BY4349" s="74"/>
      <c r="BZ4349" s="74"/>
      <c r="CA4349" s="74"/>
      <c r="CF4349" s="79"/>
      <c r="CL4349" s="79"/>
    </row>
    <row r="4350" spans="30:90">
      <c r="AD4350" s="73"/>
      <c r="AE4350" s="74"/>
      <c r="AF4350" s="74"/>
      <c r="BX4350" s="73"/>
      <c r="BY4350" s="74"/>
      <c r="BZ4350" s="74"/>
      <c r="CA4350" s="74"/>
      <c r="CF4350" s="79"/>
      <c r="CL4350" s="79"/>
    </row>
    <row r="4351" spans="30:90">
      <c r="AD4351" s="73"/>
      <c r="AE4351" s="74"/>
      <c r="AF4351" s="74"/>
      <c r="BX4351" s="73"/>
      <c r="BY4351" s="74"/>
      <c r="BZ4351" s="74"/>
      <c r="CA4351" s="74"/>
      <c r="CF4351" s="79"/>
      <c r="CL4351" s="79"/>
    </row>
    <row r="4352" spans="30:90">
      <c r="AD4352" s="73"/>
      <c r="AE4352" s="74"/>
      <c r="AF4352" s="74"/>
      <c r="BX4352" s="73"/>
      <c r="BY4352" s="74"/>
      <c r="BZ4352" s="74"/>
      <c r="CA4352" s="74"/>
      <c r="CF4352" s="79"/>
      <c r="CL4352" s="79"/>
    </row>
    <row r="4353" spans="30:90">
      <c r="AD4353" s="73"/>
      <c r="AE4353" s="74"/>
      <c r="AF4353" s="74"/>
      <c r="BX4353" s="73"/>
      <c r="BY4353" s="74"/>
      <c r="BZ4353" s="74"/>
      <c r="CA4353" s="74"/>
      <c r="CF4353" s="79"/>
      <c r="CL4353" s="79"/>
    </row>
    <row r="4354" spans="30:90">
      <c r="AD4354" s="73"/>
      <c r="AE4354" s="74"/>
      <c r="AF4354" s="74"/>
      <c r="BX4354" s="73"/>
      <c r="BY4354" s="74"/>
      <c r="BZ4354" s="74"/>
      <c r="CA4354" s="74"/>
      <c r="CF4354" s="79"/>
      <c r="CL4354" s="79"/>
    </row>
    <row r="4355" spans="30:90">
      <c r="AD4355" s="73"/>
      <c r="AE4355" s="74"/>
      <c r="AF4355" s="74"/>
      <c r="BX4355" s="73"/>
      <c r="BY4355" s="74"/>
      <c r="BZ4355" s="74"/>
      <c r="CA4355" s="74"/>
      <c r="CF4355" s="79"/>
      <c r="CL4355" s="79"/>
    </row>
    <row r="4356" spans="30:90">
      <c r="AD4356" s="73"/>
      <c r="AE4356" s="74"/>
      <c r="AF4356" s="74"/>
      <c r="BX4356" s="73"/>
      <c r="BY4356" s="74"/>
      <c r="BZ4356" s="74"/>
      <c r="CA4356" s="74"/>
      <c r="CF4356" s="79"/>
      <c r="CL4356" s="79"/>
    </row>
    <row r="4357" spans="30:90">
      <c r="AD4357" s="73"/>
      <c r="AE4357" s="74"/>
      <c r="AF4357" s="74"/>
      <c r="BX4357" s="73"/>
      <c r="BY4357" s="74"/>
      <c r="BZ4357" s="74"/>
      <c r="CA4357" s="74"/>
      <c r="CF4357" s="79"/>
      <c r="CL4357" s="79"/>
    </row>
    <row r="4358" spans="30:90">
      <c r="AD4358" s="73"/>
      <c r="AE4358" s="74"/>
      <c r="AF4358" s="74"/>
      <c r="BX4358" s="73"/>
      <c r="BY4358" s="74"/>
      <c r="BZ4358" s="74"/>
      <c r="CA4358" s="74"/>
      <c r="CF4358" s="79"/>
      <c r="CL4358" s="79"/>
    </row>
    <row r="4359" spans="30:90">
      <c r="AD4359" s="73"/>
      <c r="AE4359" s="74"/>
      <c r="AF4359" s="74"/>
      <c r="BX4359" s="73"/>
      <c r="BY4359" s="74"/>
      <c r="BZ4359" s="74"/>
      <c r="CA4359" s="74"/>
      <c r="CF4359" s="79"/>
      <c r="CL4359" s="79"/>
    </row>
    <row r="4360" spans="30:90">
      <c r="AD4360" s="73"/>
      <c r="AE4360" s="74"/>
      <c r="AF4360" s="74"/>
      <c r="BX4360" s="73"/>
      <c r="BY4360" s="74"/>
      <c r="BZ4360" s="74"/>
      <c r="CA4360" s="74"/>
      <c r="CF4360" s="79"/>
      <c r="CL4360" s="79"/>
    </row>
    <row r="4361" spans="30:90">
      <c r="AD4361" s="73"/>
      <c r="AE4361" s="74"/>
      <c r="AF4361" s="74"/>
      <c r="BX4361" s="73"/>
      <c r="BY4361" s="74"/>
      <c r="BZ4361" s="74"/>
      <c r="CA4361" s="74"/>
      <c r="CF4361" s="79"/>
      <c r="CL4361" s="79"/>
    </row>
    <row r="4362" spans="30:90">
      <c r="AD4362" s="73"/>
      <c r="AE4362" s="74"/>
      <c r="AF4362" s="74"/>
      <c r="BX4362" s="73"/>
      <c r="BY4362" s="74"/>
      <c r="BZ4362" s="74"/>
      <c r="CA4362" s="74"/>
      <c r="CF4362" s="79"/>
      <c r="CL4362" s="79"/>
    </row>
    <row r="4363" spans="30:90">
      <c r="AD4363" s="73"/>
      <c r="AE4363" s="74"/>
      <c r="AF4363" s="74"/>
      <c r="BX4363" s="73"/>
      <c r="BY4363" s="74"/>
      <c r="BZ4363" s="74"/>
      <c r="CA4363" s="74"/>
      <c r="CF4363" s="79"/>
      <c r="CL4363" s="79"/>
    </row>
    <row r="4364" spans="30:90">
      <c r="AD4364" s="73"/>
      <c r="AE4364" s="74"/>
      <c r="AF4364" s="74"/>
      <c r="BX4364" s="73"/>
      <c r="BY4364" s="74"/>
      <c r="BZ4364" s="74"/>
      <c r="CA4364" s="74"/>
      <c r="CF4364" s="79"/>
      <c r="CL4364" s="79"/>
    </row>
    <row r="4365" spans="30:90">
      <c r="AD4365" s="73"/>
      <c r="AE4365" s="74"/>
      <c r="AF4365" s="74"/>
      <c r="BX4365" s="73"/>
      <c r="BY4365" s="74"/>
      <c r="BZ4365" s="74"/>
      <c r="CA4365" s="74"/>
      <c r="CF4365" s="79"/>
      <c r="CL4365" s="79"/>
    </row>
    <row r="4366" spans="30:90">
      <c r="AD4366" s="73"/>
      <c r="AE4366" s="74"/>
      <c r="AF4366" s="74"/>
      <c r="BX4366" s="73"/>
      <c r="BY4366" s="74"/>
      <c r="BZ4366" s="74"/>
      <c r="CA4366" s="74"/>
      <c r="CF4366" s="79"/>
      <c r="CL4366" s="79"/>
    </row>
    <row r="4367" spans="30:90">
      <c r="AD4367" s="73"/>
      <c r="AE4367" s="74"/>
      <c r="AF4367" s="74"/>
      <c r="BX4367" s="73"/>
      <c r="BY4367" s="74"/>
      <c r="BZ4367" s="74"/>
      <c r="CA4367" s="74"/>
      <c r="CF4367" s="79"/>
      <c r="CL4367" s="79"/>
    </row>
    <row r="4368" spans="30:90">
      <c r="AD4368" s="73"/>
      <c r="AE4368" s="74"/>
      <c r="AF4368" s="74"/>
      <c r="BX4368" s="73"/>
      <c r="BY4368" s="74"/>
      <c r="BZ4368" s="74"/>
      <c r="CA4368" s="74"/>
      <c r="CF4368" s="79"/>
      <c r="CL4368" s="79"/>
    </row>
    <row r="4369" spans="30:90">
      <c r="AD4369" s="73"/>
      <c r="AE4369" s="74"/>
      <c r="AF4369" s="74"/>
      <c r="BX4369" s="73"/>
      <c r="BY4369" s="74"/>
      <c r="BZ4369" s="74"/>
      <c r="CA4369" s="74"/>
      <c r="CF4369" s="79"/>
      <c r="CL4369" s="79"/>
    </row>
    <row r="4370" spans="30:90">
      <c r="AD4370" s="73"/>
      <c r="AE4370" s="74"/>
      <c r="AF4370" s="74"/>
      <c r="BX4370" s="73"/>
      <c r="BY4370" s="74"/>
      <c r="BZ4370" s="74"/>
      <c r="CA4370" s="74"/>
      <c r="CF4370" s="79"/>
      <c r="CL4370" s="79"/>
    </row>
    <row r="4371" spans="30:90">
      <c r="AD4371" s="73"/>
      <c r="AE4371" s="74"/>
      <c r="AF4371" s="74"/>
      <c r="BX4371" s="73"/>
      <c r="BY4371" s="74"/>
      <c r="BZ4371" s="74"/>
      <c r="CA4371" s="74"/>
      <c r="CF4371" s="79"/>
      <c r="CL4371" s="79"/>
    </row>
    <row r="4372" spans="30:90">
      <c r="AD4372" s="73"/>
      <c r="AE4372" s="74"/>
      <c r="AF4372" s="74"/>
      <c r="BX4372" s="73"/>
      <c r="BY4372" s="74"/>
      <c r="BZ4372" s="74"/>
      <c r="CA4372" s="74"/>
      <c r="CF4372" s="79"/>
      <c r="CL4372" s="79"/>
    </row>
    <row r="4373" spans="30:90">
      <c r="AD4373" s="73"/>
      <c r="AE4373" s="74"/>
      <c r="AF4373" s="74"/>
      <c r="BX4373" s="73"/>
      <c r="BY4373" s="74"/>
      <c r="BZ4373" s="74"/>
      <c r="CA4373" s="74"/>
      <c r="CF4373" s="79"/>
      <c r="CL4373" s="79"/>
    </row>
    <row r="4374" spans="30:90">
      <c r="AD4374" s="73"/>
      <c r="AE4374" s="74"/>
      <c r="AF4374" s="74"/>
      <c r="BX4374" s="73"/>
      <c r="BY4374" s="74"/>
      <c r="BZ4374" s="74"/>
      <c r="CA4374" s="74"/>
      <c r="CF4374" s="79"/>
      <c r="CL4374" s="79"/>
    </row>
    <row r="4375" spans="30:90">
      <c r="AD4375" s="73"/>
      <c r="AE4375" s="74"/>
      <c r="AF4375" s="74"/>
      <c r="BX4375" s="73"/>
      <c r="BY4375" s="74"/>
      <c r="BZ4375" s="74"/>
      <c r="CA4375" s="74"/>
      <c r="CF4375" s="79"/>
      <c r="CL4375" s="79"/>
    </row>
    <row r="4376" spans="30:90">
      <c r="AD4376" s="73"/>
      <c r="AE4376" s="74"/>
      <c r="AF4376" s="74"/>
      <c r="BX4376" s="73"/>
      <c r="BY4376" s="74"/>
      <c r="BZ4376" s="74"/>
      <c r="CA4376" s="74"/>
      <c r="CF4376" s="79"/>
      <c r="CL4376" s="79"/>
    </row>
    <row r="4377" spans="30:90">
      <c r="AD4377" s="73"/>
      <c r="AE4377" s="74"/>
      <c r="AF4377" s="74"/>
      <c r="BX4377" s="73"/>
      <c r="BY4377" s="74"/>
      <c r="BZ4377" s="74"/>
      <c r="CA4377" s="74"/>
      <c r="CF4377" s="79"/>
      <c r="CL4377" s="79"/>
    </row>
    <row r="4378" spans="30:90">
      <c r="AD4378" s="73"/>
      <c r="AE4378" s="74"/>
      <c r="AF4378" s="74"/>
      <c r="BX4378" s="73"/>
      <c r="BY4378" s="74"/>
      <c r="BZ4378" s="74"/>
      <c r="CA4378" s="74"/>
      <c r="CF4378" s="79"/>
      <c r="CL4378" s="79"/>
    </row>
    <row r="4379" spans="30:90">
      <c r="AD4379" s="73"/>
      <c r="AE4379" s="74"/>
      <c r="AF4379" s="74"/>
      <c r="BX4379" s="73"/>
      <c r="BY4379" s="74"/>
      <c r="BZ4379" s="74"/>
      <c r="CA4379" s="74"/>
      <c r="CF4379" s="79"/>
      <c r="CL4379" s="79"/>
    </row>
    <row r="4380" spans="30:90">
      <c r="AD4380" s="73"/>
      <c r="AE4380" s="74"/>
      <c r="AF4380" s="74"/>
      <c r="BX4380" s="73"/>
      <c r="BY4380" s="74"/>
      <c r="BZ4380" s="74"/>
      <c r="CA4380" s="74"/>
      <c r="CF4380" s="79"/>
      <c r="CL4380" s="79"/>
    </row>
    <row r="4381" spans="30:90">
      <c r="AD4381" s="73"/>
      <c r="AE4381" s="74"/>
      <c r="AF4381" s="74"/>
      <c r="BX4381" s="73"/>
      <c r="BY4381" s="74"/>
      <c r="BZ4381" s="74"/>
      <c r="CA4381" s="74"/>
      <c r="CF4381" s="79"/>
      <c r="CL4381" s="79"/>
    </row>
    <row r="4382" spans="30:90">
      <c r="AD4382" s="73"/>
      <c r="AE4382" s="74"/>
      <c r="AF4382" s="74"/>
      <c r="BX4382" s="73"/>
      <c r="BY4382" s="74"/>
      <c r="BZ4382" s="74"/>
      <c r="CA4382" s="74"/>
      <c r="CF4382" s="79"/>
      <c r="CL4382" s="79"/>
    </row>
    <row r="4383" spans="30:90">
      <c r="AD4383" s="73"/>
      <c r="AE4383" s="74"/>
      <c r="AF4383" s="74"/>
      <c r="BX4383" s="73"/>
      <c r="BY4383" s="74"/>
      <c r="BZ4383" s="74"/>
      <c r="CA4383" s="74"/>
      <c r="CF4383" s="79"/>
      <c r="CL4383" s="79"/>
    </row>
    <row r="4384" spans="30:90">
      <c r="AD4384" s="73"/>
      <c r="AE4384" s="74"/>
      <c r="AF4384" s="74"/>
      <c r="BX4384" s="73"/>
      <c r="BY4384" s="74"/>
      <c r="BZ4384" s="74"/>
      <c r="CA4384" s="74"/>
      <c r="CF4384" s="79"/>
      <c r="CL4384" s="79"/>
    </row>
    <row r="4385" spans="30:90">
      <c r="AD4385" s="73"/>
      <c r="AE4385" s="74"/>
      <c r="AF4385" s="74"/>
      <c r="BX4385" s="73"/>
      <c r="BY4385" s="74"/>
      <c r="BZ4385" s="74"/>
      <c r="CA4385" s="74"/>
      <c r="CF4385" s="79"/>
      <c r="CL4385" s="79"/>
    </row>
    <row r="4386" spans="30:90">
      <c r="AD4386" s="73"/>
      <c r="AE4386" s="74"/>
      <c r="AF4386" s="74"/>
      <c r="BX4386" s="73"/>
      <c r="BY4386" s="74"/>
      <c r="BZ4386" s="74"/>
      <c r="CA4386" s="74"/>
      <c r="CF4386" s="79"/>
      <c r="CL4386" s="79"/>
    </row>
    <row r="4387" spans="30:90">
      <c r="AD4387" s="73"/>
      <c r="AE4387" s="74"/>
      <c r="AF4387" s="74"/>
      <c r="BX4387" s="73"/>
      <c r="BY4387" s="74"/>
      <c r="BZ4387" s="74"/>
      <c r="CA4387" s="74"/>
      <c r="CF4387" s="79"/>
      <c r="CL4387" s="79"/>
    </row>
    <row r="4388" spans="30:90">
      <c r="AD4388" s="73"/>
      <c r="AE4388" s="74"/>
      <c r="AF4388" s="74"/>
      <c r="BX4388" s="73"/>
      <c r="BY4388" s="74"/>
      <c r="BZ4388" s="74"/>
      <c r="CA4388" s="74"/>
      <c r="CF4388" s="79"/>
      <c r="CL4388" s="79"/>
    </row>
    <row r="4389" spans="30:90">
      <c r="AD4389" s="73"/>
      <c r="AE4389" s="74"/>
      <c r="AF4389" s="74"/>
      <c r="BX4389" s="73"/>
      <c r="BY4389" s="74"/>
      <c r="BZ4389" s="74"/>
      <c r="CA4389" s="74"/>
      <c r="CF4389" s="79"/>
      <c r="CL4389" s="79"/>
    </row>
    <row r="4390" spans="30:90">
      <c r="AD4390" s="73"/>
      <c r="AE4390" s="74"/>
      <c r="AF4390" s="74"/>
      <c r="BX4390" s="73"/>
      <c r="BY4390" s="74"/>
      <c r="BZ4390" s="74"/>
      <c r="CA4390" s="74"/>
      <c r="CF4390" s="79"/>
      <c r="CL4390" s="79"/>
    </row>
    <row r="4391" spans="30:90">
      <c r="AD4391" s="73"/>
      <c r="AE4391" s="74"/>
      <c r="AF4391" s="74"/>
      <c r="BX4391" s="73"/>
      <c r="BY4391" s="74"/>
      <c r="BZ4391" s="74"/>
      <c r="CA4391" s="74"/>
      <c r="CF4391" s="79"/>
      <c r="CL4391" s="79"/>
    </row>
    <row r="4392" spans="30:90">
      <c r="AD4392" s="73"/>
      <c r="AE4392" s="74"/>
      <c r="AF4392" s="74"/>
      <c r="BX4392" s="73"/>
      <c r="BY4392" s="74"/>
      <c r="BZ4392" s="74"/>
      <c r="CA4392" s="74"/>
      <c r="CF4392" s="79"/>
      <c r="CL4392" s="79"/>
    </row>
    <row r="4393" spans="30:90">
      <c r="AD4393" s="73"/>
      <c r="AE4393" s="74"/>
      <c r="AF4393" s="74"/>
      <c r="BX4393" s="73"/>
      <c r="BY4393" s="74"/>
      <c r="BZ4393" s="74"/>
      <c r="CA4393" s="74"/>
      <c r="CF4393" s="79"/>
      <c r="CL4393" s="79"/>
    </row>
    <row r="4394" spans="30:90">
      <c r="AD4394" s="73"/>
      <c r="AE4394" s="74"/>
      <c r="AF4394" s="74"/>
      <c r="BX4394" s="73"/>
      <c r="BY4394" s="74"/>
      <c r="BZ4394" s="74"/>
      <c r="CA4394" s="74"/>
      <c r="CF4394" s="79"/>
      <c r="CL4394" s="79"/>
    </row>
    <row r="4395" spans="30:90">
      <c r="AD4395" s="73"/>
      <c r="AE4395" s="74"/>
      <c r="AF4395" s="74"/>
      <c r="BX4395" s="73"/>
      <c r="BY4395" s="74"/>
      <c r="BZ4395" s="74"/>
      <c r="CA4395" s="74"/>
      <c r="CF4395" s="79"/>
      <c r="CL4395" s="79"/>
    </row>
    <row r="4396" spans="30:90">
      <c r="AD4396" s="73"/>
      <c r="AE4396" s="74"/>
      <c r="AF4396" s="74"/>
      <c r="BX4396" s="73"/>
      <c r="BY4396" s="74"/>
      <c r="BZ4396" s="74"/>
      <c r="CA4396" s="74"/>
      <c r="CF4396" s="79"/>
      <c r="CL4396" s="79"/>
    </row>
    <row r="4397" spans="30:90">
      <c r="AD4397" s="73"/>
      <c r="AE4397" s="74"/>
      <c r="AF4397" s="74"/>
      <c r="BX4397" s="73"/>
      <c r="BY4397" s="74"/>
      <c r="BZ4397" s="74"/>
      <c r="CA4397" s="74"/>
      <c r="CF4397" s="79"/>
      <c r="CL4397" s="79"/>
    </row>
    <row r="4398" spans="30:90">
      <c r="AD4398" s="73"/>
      <c r="AE4398" s="74"/>
      <c r="AF4398" s="74"/>
      <c r="BX4398" s="73"/>
      <c r="BY4398" s="74"/>
      <c r="BZ4398" s="74"/>
      <c r="CA4398" s="74"/>
      <c r="CF4398" s="79"/>
      <c r="CL4398" s="79"/>
    </row>
    <row r="4399" spans="30:90">
      <c r="AD4399" s="73"/>
      <c r="AE4399" s="74"/>
      <c r="AF4399" s="74"/>
      <c r="BX4399" s="73"/>
      <c r="BY4399" s="74"/>
      <c r="BZ4399" s="74"/>
      <c r="CA4399" s="74"/>
      <c r="CF4399" s="79"/>
      <c r="CL4399" s="79"/>
    </row>
    <row r="4400" spans="30:90">
      <c r="AD4400" s="73"/>
      <c r="AE4400" s="74"/>
      <c r="AF4400" s="74"/>
      <c r="BX4400" s="73"/>
      <c r="BY4400" s="74"/>
      <c r="BZ4400" s="74"/>
      <c r="CA4400" s="74"/>
      <c r="CF4400" s="79"/>
      <c r="CL4400" s="79"/>
    </row>
    <row r="4401" spans="30:90">
      <c r="AD4401" s="73"/>
      <c r="AE4401" s="74"/>
      <c r="AF4401" s="74"/>
      <c r="BX4401" s="73"/>
      <c r="BY4401" s="74"/>
      <c r="BZ4401" s="74"/>
      <c r="CA4401" s="74"/>
      <c r="CF4401" s="79"/>
      <c r="CL4401" s="79"/>
    </row>
    <row r="4402" spans="30:90">
      <c r="AD4402" s="73"/>
      <c r="AE4402" s="74"/>
      <c r="AF4402" s="74"/>
      <c r="BX4402" s="73"/>
      <c r="BY4402" s="74"/>
      <c r="BZ4402" s="74"/>
      <c r="CA4402" s="74"/>
      <c r="CF4402" s="79"/>
      <c r="CL4402" s="79"/>
    </row>
    <row r="4403" spans="30:90">
      <c r="AD4403" s="73"/>
      <c r="AE4403" s="74"/>
      <c r="AF4403" s="74"/>
      <c r="BX4403" s="73"/>
      <c r="BY4403" s="74"/>
      <c r="BZ4403" s="74"/>
      <c r="CA4403" s="74"/>
      <c r="CF4403" s="79"/>
      <c r="CL4403" s="79"/>
    </row>
    <row r="4404" spans="30:90">
      <c r="AD4404" s="73"/>
      <c r="AE4404" s="74"/>
      <c r="AF4404" s="74"/>
      <c r="BX4404" s="73"/>
      <c r="BY4404" s="74"/>
      <c r="BZ4404" s="74"/>
      <c r="CA4404" s="74"/>
      <c r="CF4404" s="79"/>
      <c r="CL4404" s="79"/>
    </row>
    <row r="4405" spans="30:90">
      <c r="AD4405" s="73"/>
      <c r="AE4405" s="74"/>
      <c r="AF4405" s="74"/>
      <c r="BX4405" s="73"/>
      <c r="BY4405" s="74"/>
      <c r="BZ4405" s="74"/>
      <c r="CA4405" s="74"/>
      <c r="CF4405" s="79"/>
      <c r="CL4405" s="79"/>
    </row>
    <row r="4406" spans="30:90">
      <c r="AD4406" s="73"/>
      <c r="AE4406" s="74"/>
      <c r="AF4406" s="74"/>
      <c r="BX4406" s="73"/>
      <c r="BY4406" s="74"/>
      <c r="BZ4406" s="74"/>
      <c r="CA4406" s="74"/>
      <c r="CF4406" s="79"/>
      <c r="CL4406" s="79"/>
    </row>
    <row r="4407" spans="30:90">
      <c r="AD4407" s="73"/>
      <c r="AE4407" s="74"/>
      <c r="AF4407" s="74"/>
      <c r="BX4407" s="73"/>
      <c r="BY4407" s="74"/>
      <c r="BZ4407" s="74"/>
      <c r="CA4407" s="74"/>
      <c r="CF4407" s="79"/>
      <c r="CL4407" s="79"/>
    </row>
    <row r="4408" spans="30:90">
      <c r="AD4408" s="73"/>
      <c r="AE4408" s="74"/>
      <c r="AF4408" s="74"/>
      <c r="BX4408" s="73"/>
      <c r="BY4408" s="74"/>
      <c r="BZ4408" s="74"/>
      <c r="CA4408" s="74"/>
      <c r="CF4408" s="79"/>
      <c r="CL4408" s="79"/>
    </row>
    <row r="4409" spans="30:90">
      <c r="AD4409" s="73"/>
      <c r="AE4409" s="74"/>
      <c r="AF4409" s="74"/>
      <c r="BX4409" s="73"/>
      <c r="BY4409" s="74"/>
      <c r="BZ4409" s="74"/>
      <c r="CA4409" s="74"/>
      <c r="CF4409" s="79"/>
      <c r="CL4409" s="79"/>
    </row>
    <row r="4410" spans="30:90">
      <c r="AD4410" s="73"/>
      <c r="AE4410" s="74"/>
      <c r="AF4410" s="74"/>
      <c r="BX4410" s="73"/>
      <c r="BY4410" s="74"/>
      <c r="BZ4410" s="74"/>
      <c r="CA4410" s="74"/>
      <c r="CF4410" s="79"/>
      <c r="CL4410" s="79"/>
    </row>
    <row r="4411" spans="30:90">
      <c r="AD4411" s="73"/>
      <c r="AE4411" s="74"/>
      <c r="AF4411" s="74"/>
      <c r="BX4411" s="73"/>
      <c r="BY4411" s="74"/>
      <c r="BZ4411" s="74"/>
      <c r="CA4411" s="74"/>
      <c r="CF4411" s="79"/>
      <c r="CL4411" s="79"/>
    </row>
    <row r="4412" spans="30:90">
      <c r="AD4412" s="73"/>
      <c r="AE4412" s="74"/>
      <c r="AF4412" s="74"/>
      <c r="BX4412" s="73"/>
      <c r="BY4412" s="74"/>
      <c r="BZ4412" s="74"/>
      <c r="CA4412" s="74"/>
      <c r="CF4412" s="79"/>
      <c r="CL4412" s="79"/>
    </row>
    <row r="4413" spans="30:90">
      <c r="AD4413" s="73"/>
      <c r="AE4413" s="74"/>
      <c r="AF4413" s="74"/>
      <c r="BX4413" s="73"/>
      <c r="BY4413" s="74"/>
      <c r="BZ4413" s="74"/>
      <c r="CA4413" s="74"/>
      <c r="CF4413" s="79"/>
      <c r="CL4413" s="79"/>
    </row>
    <row r="4414" spans="30:90">
      <c r="AD4414" s="73"/>
      <c r="AE4414" s="74"/>
      <c r="AF4414" s="74"/>
      <c r="BX4414" s="73"/>
      <c r="BY4414" s="74"/>
      <c r="BZ4414" s="74"/>
      <c r="CA4414" s="74"/>
      <c r="CF4414" s="79"/>
      <c r="CL4414" s="79"/>
    </row>
    <row r="4415" spans="30:90">
      <c r="AD4415" s="73"/>
      <c r="AE4415" s="74"/>
      <c r="AF4415" s="74"/>
      <c r="BX4415" s="73"/>
      <c r="BY4415" s="74"/>
      <c r="BZ4415" s="74"/>
      <c r="CA4415" s="74"/>
      <c r="CF4415" s="79"/>
      <c r="CL4415" s="79"/>
    </row>
    <row r="4416" spans="30:90">
      <c r="AD4416" s="73"/>
      <c r="AE4416" s="74"/>
      <c r="AF4416" s="74"/>
      <c r="BX4416" s="73"/>
      <c r="BY4416" s="74"/>
      <c r="BZ4416" s="74"/>
      <c r="CA4416" s="74"/>
      <c r="CF4416" s="79"/>
      <c r="CL4416" s="79"/>
    </row>
    <row r="4417" spans="30:90">
      <c r="AD4417" s="73"/>
      <c r="AE4417" s="74"/>
      <c r="AF4417" s="74"/>
      <c r="BX4417" s="73"/>
      <c r="BY4417" s="74"/>
      <c r="BZ4417" s="74"/>
      <c r="CA4417" s="74"/>
      <c r="CF4417" s="79"/>
      <c r="CL4417" s="79"/>
    </row>
    <row r="4418" spans="30:90">
      <c r="AD4418" s="73"/>
      <c r="AE4418" s="74"/>
      <c r="AF4418" s="74"/>
      <c r="BX4418" s="73"/>
      <c r="BY4418" s="74"/>
      <c r="BZ4418" s="74"/>
      <c r="CA4418" s="74"/>
      <c r="CF4418" s="79"/>
      <c r="CL4418" s="79"/>
    </row>
    <row r="4419" spans="30:90">
      <c r="AD4419" s="73"/>
      <c r="AE4419" s="74"/>
      <c r="AF4419" s="74"/>
      <c r="BX4419" s="73"/>
      <c r="BY4419" s="74"/>
      <c r="BZ4419" s="74"/>
      <c r="CA4419" s="74"/>
      <c r="CF4419" s="79"/>
      <c r="CL4419" s="79"/>
    </row>
    <row r="4420" spans="30:90">
      <c r="AD4420" s="73"/>
      <c r="AE4420" s="74"/>
      <c r="AF4420" s="74"/>
      <c r="BX4420" s="73"/>
      <c r="BY4420" s="74"/>
      <c r="BZ4420" s="74"/>
      <c r="CA4420" s="74"/>
      <c r="CF4420" s="79"/>
      <c r="CL4420" s="79"/>
    </row>
    <row r="4421" spans="30:90">
      <c r="AD4421" s="73"/>
      <c r="AE4421" s="74"/>
      <c r="AF4421" s="74"/>
      <c r="BX4421" s="73"/>
      <c r="BY4421" s="74"/>
      <c r="BZ4421" s="74"/>
      <c r="CA4421" s="74"/>
      <c r="CF4421" s="79"/>
      <c r="CL4421" s="79"/>
    </row>
    <row r="4422" spans="30:90">
      <c r="AD4422" s="73"/>
      <c r="AE4422" s="74"/>
      <c r="AF4422" s="74"/>
      <c r="BX4422" s="73"/>
      <c r="BY4422" s="74"/>
      <c r="BZ4422" s="74"/>
      <c r="CA4422" s="74"/>
      <c r="CF4422" s="79"/>
      <c r="CL4422" s="79"/>
    </row>
    <row r="4423" spans="30:90">
      <c r="AD4423" s="73"/>
      <c r="AE4423" s="74"/>
      <c r="AF4423" s="74"/>
      <c r="BX4423" s="73"/>
      <c r="BY4423" s="74"/>
      <c r="BZ4423" s="74"/>
      <c r="CA4423" s="74"/>
      <c r="CF4423" s="79"/>
      <c r="CL4423" s="79"/>
    </row>
    <row r="4424" spans="30:90">
      <c r="AD4424" s="73"/>
      <c r="AE4424" s="74"/>
      <c r="AF4424" s="74"/>
      <c r="BX4424" s="73"/>
      <c r="BY4424" s="74"/>
      <c r="BZ4424" s="74"/>
      <c r="CA4424" s="74"/>
      <c r="CF4424" s="79"/>
      <c r="CL4424" s="79"/>
    </row>
    <row r="4425" spans="30:90">
      <c r="AD4425" s="73"/>
      <c r="AE4425" s="74"/>
      <c r="AF4425" s="74"/>
      <c r="BX4425" s="73"/>
      <c r="BY4425" s="74"/>
      <c r="BZ4425" s="74"/>
      <c r="CA4425" s="74"/>
      <c r="CF4425" s="79"/>
      <c r="CL4425" s="79"/>
    </row>
    <row r="4426" spans="30:90">
      <c r="AD4426" s="73"/>
      <c r="AE4426" s="74"/>
      <c r="AF4426" s="74"/>
      <c r="BX4426" s="73"/>
      <c r="BY4426" s="74"/>
      <c r="BZ4426" s="74"/>
      <c r="CA4426" s="74"/>
      <c r="CF4426" s="79"/>
      <c r="CL4426" s="79"/>
    </row>
    <row r="4427" spans="30:90">
      <c r="AD4427" s="73"/>
      <c r="AE4427" s="74"/>
      <c r="AF4427" s="74"/>
      <c r="BX4427" s="73"/>
      <c r="BY4427" s="74"/>
      <c r="BZ4427" s="74"/>
      <c r="CA4427" s="74"/>
      <c r="CF4427" s="79"/>
      <c r="CL4427" s="79"/>
    </row>
    <row r="4428" spans="30:90">
      <c r="AD4428" s="73"/>
      <c r="AE4428" s="74"/>
      <c r="AF4428" s="74"/>
      <c r="BX4428" s="73"/>
      <c r="BY4428" s="74"/>
      <c r="BZ4428" s="74"/>
      <c r="CA4428" s="74"/>
      <c r="CF4428" s="79"/>
      <c r="CL4428" s="79"/>
    </row>
    <row r="4429" spans="30:90">
      <c r="AD4429" s="73"/>
      <c r="AE4429" s="74"/>
      <c r="AF4429" s="74"/>
      <c r="BX4429" s="73"/>
      <c r="BY4429" s="74"/>
      <c r="BZ4429" s="74"/>
      <c r="CA4429" s="74"/>
      <c r="CF4429" s="79"/>
      <c r="CL4429" s="79"/>
    </row>
    <row r="4430" spans="30:90">
      <c r="AD4430" s="73"/>
      <c r="AE4430" s="74"/>
      <c r="AF4430" s="74"/>
      <c r="BX4430" s="73"/>
      <c r="BY4430" s="74"/>
      <c r="BZ4430" s="74"/>
      <c r="CA4430" s="74"/>
      <c r="CF4430" s="79"/>
      <c r="CL4430" s="79"/>
    </row>
    <row r="4431" spans="30:90">
      <c r="AD4431" s="73"/>
      <c r="AE4431" s="74"/>
      <c r="AF4431" s="74"/>
      <c r="BX4431" s="73"/>
      <c r="BY4431" s="74"/>
      <c r="BZ4431" s="74"/>
      <c r="CA4431" s="74"/>
      <c r="CF4431" s="79"/>
      <c r="CL4431" s="79"/>
    </row>
    <row r="4432" spans="30:90">
      <c r="AD4432" s="73"/>
      <c r="AE4432" s="74"/>
      <c r="AF4432" s="74"/>
      <c r="BX4432" s="73"/>
      <c r="BY4432" s="74"/>
      <c r="BZ4432" s="74"/>
      <c r="CA4432" s="74"/>
      <c r="CF4432" s="79"/>
      <c r="CL4432" s="79"/>
    </row>
    <row r="4433" spans="30:90">
      <c r="AD4433" s="73"/>
      <c r="AE4433" s="74"/>
      <c r="AF4433" s="74"/>
      <c r="BX4433" s="73"/>
      <c r="BY4433" s="74"/>
      <c r="BZ4433" s="74"/>
      <c r="CA4433" s="74"/>
      <c r="CF4433" s="79"/>
      <c r="CL4433" s="79"/>
    </row>
    <row r="4434" spans="30:90">
      <c r="AD4434" s="73"/>
      <c r="AE4434" s="74"/>
      <c r="AF4434" s="74"/>
      <c r="BX4434" s="73"/>
      <c r="BY4434" s="74"/>
      <c r="BZ4434" s="74"/>
      <c r="CA4434" s="74"/>
      <c r="CF4434" s="79"/>
      <c r="CL4434" s="79"/>
    </row>
    <row r="4435" spans="30:90">
      <c r="AD4435" s="73"/>
      <c r="AE4435" s="74"/>
      <c r="AF4435" s="74"/>
      <c r="BX4435" s="73"/>
      <c r="BY4435" s="74"/>
      <c r="BZ4435" s="74"/>
      <c r="CA4435" s="74"/>
      <c r="CF4435" s="79"/>
      <c r="CL4435" s="79"/>
    </row>
    <row r="4436" spans="30:90">
      <c r="AD4436" s="73"/>
      <c r="AE4436" s="74"/>
      <c r="AF4436" s="74"/>
      <c r="BX4436" s="73"/>
      <c r="BY4436" s="74"/>
      <c r="BZ4436" s="74"/>
      <c r="CA4436" s="74"/>
      <c r="CF4436" s="79"/>
      <c r="CL4436" s="79"/>
    </row>
    <row r="4437" spans="30:90">
      <c r="AD4437" s="73"/>
      <c r="AE4437" s="74"/>
      <c r="AF4437" s="74"/>
      <c r="BX4437" s="73"/>
      <c r="BY4437" s="74"/>
      <c r="BZ4437" s="74"/>
      <c r="CA4437" s="74"/>
      <c r="CF4437" s="79"/>
      <c r="CL4437" s="79"/>
    </row>
    <row r="4438" spans="30:90">
      <c r="AD4438" s="73"/>
      <c r="AE4438" s="74"/>
      <c r="AF4438" s="74"/>
      <c r="BX4438" s="73"/>
      <c r="BY4438" s="74"/>
      <c r="BZ4438" s="74"/>
      <c r="CA4438" s="74"/>
      <c r="CF4438" s="79"/>
      <c r="CL4438" s="79"/>
    </row>
    <row r="4439" spans="30:90">
      <c r="AD4439" s="73"/>
      <c r="AE4439" s="74"/>
      <c r="AF4439" s="74"/>
      <c r="BX4439" s="73"/>
      <c r="BY4439" s="74"/>
      <c r="BZ4439" s="74"/>
      <c r="CA4439" s="74"/>
      <c r="CF4439" s="79"/>
      <c r="CL4439" s="79"/>
    </row>
    <row r="4440" spans="30:90">
      <c r="AD4440" s="73"/>
      <c r="AE4440" s="74"/>
      <c r="AF4440" s="74"/>
      <c r="BX4440" s="73"/>
      <c r="BY4440" s="74"/>
      <c r="BZ4440" s="74"/>
      <c r="CA4440" s="74"/>
      <c r="CF4440" s="79"/>
      <c r="CL4440" s="79"/>
    </row>
    <row r="4441" spans="30:90">
      <c r="AD4441" s="73"/>
      <c r="AE4441" s="74"/>
      <c r="AF4441" s="74"/>
      <c r="BX4441" s="73"/>
      <c r="BY4441" s="74"/>
      <c r="BZ4441" s="74"/>
      <c r="CA4441" s="74"/>
      <c r="CF4441" s="79"/>
      <c r="CL4441" s="79"/>
    </row>
    <row r="4442" spans="30:90">
      <c r="AD4442" s="73"/>
      <c r="AE4442" s="74"/>
      <c r="AF4442" s="74"/>
      <c r="BX4442" s="73"/>
      <c r="BY4442" s="74"/>
      <c r="BZ4442" s="74"/>
      <c r="CA4442" s="74"/>
      <c r="CF4442" s="79"/>
      <c r="CL4442" s="79"/>
    </row>
    <row r="4443" spans="30:90">
      <c r="AD4443" s="73"/>
      <c r="AE4443" s="74"/>
      <c r="AF4443" s="74"/>
      <c r="BX4443" s="73"/>
      <c r="BY4443" s="74"/>
      <c r="BZ4443" s="74"/>
      <c r="CA4443" s="74"/>
      <c r="CF4443" s="79"/>
      <c r="CL4443" s="79"/>
    </row>
    <row r="4444" spans="30:90">
      <c r="AD4444" s="73"/>
      <c r="AE4444" s="74"/>
      <c r="AF4444" s="74"/>
      <c r="BX4444" s="73"/>
      <c r="BY4444" s="74"/>
      <c r="BZ4444" s="74"/>
      <c r="CA4444" s="74"/>
      <c r="CF4444" s="79"/>
      <c r="CL4444" s="79"/>
    </row>
    <row r="4445" spans="30:90">
      <c r="AD4445" s="73"/>
      <c r="AE4445" s="74"/>
      <c r="AF4445" s="74"/>
      <c r="BX4445" s="73"/>
      <c r="BY4445" s="74"/>
      <c r="BZ4445" s="74"/>
      <c r="CA4445" s="74"/>
      <c r="CF4445" s="79"/>
      <c r="CL4445" s="79"/>
    </row>
    <row r="4446" spans="30:90">
      <c r="AD4446" s="73"/>
      <c r="AE4446" s="74"/>
      <c r="AF4446" s="74"/>
      <c r="BX4446" s="73"/>
      <c r="BY4446" s="74"/>
      <c r="BZ4446" s="74"/>
      <c r="CA4446" s="74"/>
      <c r="CF4446" s="79"/>
      <c r="CL4446" s="79"/>
    </row>
    <row r="4447" spans="30:90">
      <c r="AD4447" s="73"/>
      <c r="AE4447" s="74"/>
      <c r="AF4447" s="74"/>
      <c r="BX4447" s="73"/>
      <c r="BY4447" s="74"/>
      <c r="BZ4447" s="74"/>
      <c r="CA4447" s="74"/>
      <c r="CF4447" s="79"/>
      <c r="CL4447" s="79"/>
    </row>
    <row r="4448" spans="30:90">
      <c r="AD4448" s="73"/>
      <c r="AE4448" s="74"/>
      <c r="AF4448" s="74"/>
      <c r="BX4448" s="73"/>
      <c r="BY4448" s="74"/>
      <c r="BZ4448" s="74"/>
      <c r="CA4448" s="74"/>
      <c r="CF4448" s="79"/>
      <c r="CL4448" s="79"/>
    </row>
    <row r="4449" spans="30:90">
      <c r="AD4449" s="73"/>
      <c r="AE4449" s="74"/>
      <c r="AF4449" s="74"/>
      <c r="BX4449" s="73"/>
      <c r="BY4449" s="74"/>
      <c r="BZ4449" s="74"/>
      <c r="CA4449" s="74"/>
      <c r="CF4449" s="79"/>
      <c r="CL4449" s="79"/>
    </row>
    <row r="4450" spans="30:90">
      <c r="AD4450" s="73"/>
      <c r="AE4450" s="74"/>
      <c r="AF4450" s="74"/>
      <c r="BX4450" s="73"/>
      <c r="BY4450" s="74"/>
      <c r="BZ4450" s="74"/>
      <c r="CA4450" s="74"/>
      <c r="CF4450" s="79"/>
      <c r="CL4450" s="79"/>
    </row>
    <row r="4451" spans="30:90">
      <c r="AD4451" s="73"/>
      <c r="AE4451" s="74"/>
      <c r="AF4451" s="74"/>
      <c r="BX4451" s="73"/>
      <c r="BY4451" s="74"/>
      <c r="BZ4451" s="74"/>
      <c r="CA4451" s="74"/>
      <c r="CF4451" s="79"/>
      <c r="CL4451" s="79"/>
    </row>
    <row r="4452" spans="30:90">
      <c r="AD4452" s="73"/>
      <c r="AE4452" s="74"/>
      <c r="AF4452" s="74"/>
      <c r="BX4452" s="73"/>
      <c r="BY4452" s="74"/>
      <c r="BZ4452" s="74"/>
      <c r="CA4452" s="74"/>
      <c r="CF4452" s="79"/>
      <c r="CL4452" s="79"/>
    </row>
    <row r="4453" spans="30:90">
      <c r="AD4453" s="73"/>
      <c r="AE4453" s="74"/>
      <c r="AF4453" s="74"/>
      <c r="BX4453" s="73"/>
      <c r="BY4453" s="74"/>
      <c r="BZ4453" s="74"/>
      <c r="CA4453" s="74"/>
      <c r="CF4453" s="79"/>
      <c r="CL4453" s="79"/>
    </row>
    <row r="4454" spans="30:90">
      <c r="AD4454" s="73"/>
      <c r="AE4454" s="74"/>
      <c r="AF4454" s="74"/>
      <c r="BX4454" s="73"/>
      <c r="BY4454" s="74"/>
      <c r="BZ4454" s="74"/>
      <c r="CA4454" s="74"/>
      <c r="CF4454" s="79"/>
      <c r="CL4454" s="79"/>
    </row>
    <row r="4455" spans="30:90">
      <c r="AD4455" s="73"/>
      <c r="AE4455" s="74"/>
      <c r="AF4455" s="74"/>
      <c r="BX4455" s="73"/>
      <c r="BY4455" s="74"/>
      <c r="BZ4455" s="74"/>
      <c r="CA4455" s="74"/>
      <c r="CF4455" s="79"/>
      <c r="CL4455" s="79"/>
    </row>
    <row r="4456" spans="30:90">
      <c r="AD4456" s="73"/>
      <c r="AE4456" s="74"/>
      <c r="AF4456" s="74"/>
      <c r="BX4456" s="73"/>
      <c r="BY4456" s="74"/>
      <c r="BZ4456" s="74"/>
      <c r="CA4456" s="74"/>
      <c r="CF4456" s="79"/>
      <c r="CL4456" s="79"/>
    </row>
    <row r="4457" spans="30:90">
      <c r="AD4457" s="73"/>
      <c r="AE4457" s="74"/>
      <c r="AF4457" s="74"/>
      <c r="BX4457" s="73"/>
      <c r="BY4457" s="74"/>
      <c r="BZ4457" s="74"/>
      <c r="CA4457" s="74"/>
      <c r="CF4457" s="79"/>
      <c r="CL4457" s="79"/>
    </row>
    <row r="4458" spans="30:90">
      <c r="AD4458" s="73"/>
      <c r="AE4458" s="74"/>
      <c r="AF4458" s="74"/>
      <c r="BX4458" s="73"/>
      <c r="BY4458" s="74"/>
      <c r="BZ4458" s="74"/>
      <c r="CA4458" s="74"/>
      <c r="CF4458" s="79"/>
      <c r="CL4458" s="79"/>
    </row>
    <row r="4459" spans="30:90">
      <c r="AD4459" s="73"/>
      <c r="AE4459" s="74"/>
      <c r="AF4459" s="74"/>
      <c r="BX4459" s="73"/>
      <c r="BY4459" s="74"/>
      <c r="BZ4459" s="74"/>
      <c r="CA4459" s="74"/>
      <c r="CF4459" s="79"/>
      <c r="CL4459" s="79"/>
    </row>
    <row r="4460" spans="30:90">
      <c r="AD4460" s="73"/>
      <c r="AE4460" s="74"/>
      <c r="AF4460" s="74"/>
      <c r="BX4460" s="73"/>
      <c r="BY4460" s="74"/>
      <c r="BZ4460" s="74"/>
      <c r="CA4460" s="74"/>
      <c r="CF4460" s="79"/>
      <c r="CL4460" s="79"/>
    </row>
    <row r="4461" spans="30:90">
      <c r="AD4461" s="73"/>
      <c r="AE4461" s="74"/>
      <c r="AF4461" s="74"/>
      <c r="BX4461" s="73"/>
      <c r="BY4461" s="74"/>
      <c r="BZ4461" s="74"/>
      <c r="CA4461" s="74"/>
      <c r="CF4461" s="79"/>
      <c r="CL4461" s="79"/>
    </row>
    <row r="4462" spans="30:90">
      <c r="AD4462" s="73"/>
      <c r="AE4462" s="74"/>
      <c r="AF4462" s="74"/>
      <c r="BX4462" s="73"/>
      <c r="BY4462" s="74"/>
      <c r="BZ4462" s="74"/>
      <c r="CA4462" s="74"/>
      <c r="CF4462" s="79"/>
      <c r="CL4462" s="79"/>
    </row>
    <row r="4463" spans="30:90">
      <c r="AD4463" s="73"/>
      <c r="AE4463" s="74"/>
      <c r="AF4463" s="74"/>
      <c r="BX4463" s="73"/>
      <c r="BY4463" s="74"/>
      <c r="BZ4463" s="74"/>
      <c r="CA4463" s="74"/>
      <c r="CF4463" s="79"/>
      <c r="CL4463" s="79"/>
    </row>
    <row r="4464" spans="30:90">
      <c r="AD4464" s="73"/>
      <c r="AE4464" s="74"/>
      <c r="AF4464" s="74"/>
      <c r="BX4464" s="73"/>
      <c r="BY4464" s="74"/>
      <c r="BZ4464" s="74"/>
      <c r="CA4464" s="74"/>
      <c r="CF4464" s="79"/>
      <c r="CL4464" s="79"/>
    </row>
    <row r="4465" spans="30:90">
      <c r="AD4465" s="73"/>
      <c r="AE4465" s="74"/>
      <c r="AF4465" s="74"/>
      <c r="BX4465" s="73"/>
      <c r="BY4465" s="74"/>
      <c r="BZ4465" s="74"/>
      <c r="CA4465" s="74"/>
      <c r="CF4465" s="79"/>
      <c r="CL4465" s="79"/>
    </row>
    <row r="4466" spans="30:90">
      <c r="AD4466" s="73"/>
      <c r="AE4466" s="74"/>
      <c r="AF4466" s="74"/>
      <c r="BX4466" s="73"/>
      <c r="BY4466" s="74"/>
      <c r="BZ4466" s="74"/>
      <c r="CA4466" s="74"/>
      <c r="CF4466" s="79"/>
      <c r="CL4466" s="79"/>
    </row>
    <row r="4467" spans="30:90">
      <c r="AD4467" s="73"/>
      <c r="AE4467" s="74"/>
      <c r="AF4467" s="74"/>
      <c r="BX4467" s="73"/>
      <c r="BY4467" s="74"/>
      <c r="BZ4467" s="74"/>
      <c r="CA4467" s="74"/>
      <c r="CF4467" s="79"/>
      <c r="CL4467" s="79"/>
    </row>
    <row r="4468" spans="30:90">
      <c r="AD4468" s="73"/>
      <c r="AE4468" s="74"/>
      <c r="AF4468" s="74"/>
      <c r="BX4468" s="73"/>
      <c r="BY4468" s="74"/>
      <c r="BZ4468" s="74"/>
      <c r="CA4468" s="74"/>
      <c r="CF4468" s="79"/>
      <c r="CL4468" s="79"/>
    </row>
    <row r="4469" spans="30:90">
      <c r="AD4469" s="73"/>
      <c r="AE4469" s="74"/>
      <c r="AF4469" s="74"/>
      <c r="BX4469" s="73"/>
      <c r="BY4469" s="74"/>
      <c r="BZ4469" s="74"/>
      <c r="CA4469" s="74"/>
      <c r="CF4469" s="79"/>
      <c r="CL4469" s="79"/>
    </row>
    <row r="4470" spans="30:90">
      <c r="AD4470" s="73"/>
      <c r="AE4470" s="74"/>
      <c r="AF4470" s="74"/>
      <c r="BX4470" s="73"/>
      <c r="BY4470" s="74"/>
      <c r="BZ4470" s="74"/>
      <c r="CA4470" s="74"/>
      <c r="CF4470" s="79"/>
      <c r="CL4470" s="79"/>
    </row>
    <row r="4471" spans="30:90">
      <c r="AD4471" s="73"/>
      <c r="AE4471" s="74"/>
      <c r="AF4471" s="74"/>
      <c r="BX4471" s="73"/>
      <c r="BY4471" s="74"/>
      <c r="BZ4471" s="74"/>
      <c r="CA4471" s="74"/>
      <c r="CF4471" s="79"/>
      <c r="CL4471" s="79"/>
    </row>
    <row r="4472" spans="30:90">
      <c r="AD4472" s="73"/>
      <c r="AE4472" s="74"/>
      <c r="AF4472" s="74"/>
      <c r="BX4472" s="73"/>
      <c r="BY4472" s="74"/>
      <c r="BZ4472" s="74"/>
      <c r="CA4472" s="74"/>
      <c r="CF4472" s="79"/>
      <c r="CL4472" s="79"/>
    </row>
    <row r="4473" spans="30:90">
      <c r="AD4473" s="73"/>
      <c r="AE4473" s="74"/>
      <c r="AF4473" s="74"/>
      <c r="BX4473" s="73"/>
      <c r="BY4473" s="74"/>
      <c r="BZ4473" s="74"/>
      <c r="CA4473" s="74"/>
      <c r="CF4473" s="79"/>
      <c r="CL4473" s="79"/>
    </row>
    <row r="4474" spans="30:90">
      <c r="AD4474" s="73"/>
      <c r="AE4474" s="74"/>
      <c r="AF4474" s="74"/>
      <c r="BX4474" s="73"/>
      <c r="BY4474" s="74"/>
      <c r="BZ4474" s="74"/>
      <c r="CA4474" s="74"/>
      <c r="CF4474" s="79"/>
      <c r="CL4474" s="79"/>
    </row>
    <row r="4475" spans="30:90">
      <c r="AD4475" s="73"/>
      <c r="AE4475" s="74"/>
      <c r="AF4475" s="74"/>
      <c r="BX4475" s="73"/>
      <c r="BY4475" s="74"/>
      <c r="BZ4475" s="74"/>
      <c r="CA4475" s="74"/>
      <c r="CF4475" s="79"/>
      <c r="CL4475" s="79"/>
    </row>
    <row r="4476" spans="30:90">
      <c r="AD4476" s="73"/>
      <c r="AE4476" s="74"/>
      <c r="AF4476" s="74"/>
      <c r="BX4476" s="73"/>
      <c r="BY4476" s="74"/>
      <c r="BZ4476" s="74"/>
      <c r="CA4476" s="74"/>
      <c r="CF4476" s="79"/>
      <c r="CL4476" s="79"/>
    </row>
    <row r="4477" spans="30:90">
      <c r="AD4477" s="73"/>
      <c r="AE4477" s="74"/>
      <c r="AF4477" s="74"/>
      <c r="BX4477" s="73"/>
      <c r="BY4477" s="74"/>
      <c r="BZ4477" s="74"/>
      <c r="CA4477" s="74"/>
      <c r="CF4477" s="79"/>
      <c r="CL4477" s="79"/>
    </row>
    <row r="4478" spans="30:90">
      <c r="AD4478" s="73"/>
      <c r="AE4478" s="74"/>
      <c r="AF4478" s="74"/>
      <c r="BX4478" s="73"/>
      <c r="BY4478" s="74"/>
      <c r="BZ4478" s="74"/>
      <c r="CA4478" s="74"/>
      <c r="CF4478" s="79"/>
      <c r="CL4478" s="79"/>
    </row>
    <row r="4479" spans="30:90">
      <c r="AD4479" s="73"/>
      <c r="AE4479" s="74"/>
      <c r="AF4479" s="74"/>
      <c r="BX4479" s="73"/>
      <c r="BY4479" s="74"/>
      <c r="BZ4479" s="74"/>
      <c r="CA4479" s="74"/>
      <c r="CF4479" s="79"/>
      <c r="CL4479" s="79"/>
    </row>
    <row r="4480" spans="30:90">
      <c r="AD4480" s="73"/>
      <c r="AE4480" s="74"/>
      <c r="AF4480" s="74"/>
      <c r="BX4480" s="73"/>
      <c r="BY4480" s="74"/>
      <c r="BZ4480" s="74"/>
      <c r="CA4480" s="74"/>
      <c r="CF4480" s="79"/>
      <c r="CL4480" s="79"/>
    </row>
    <row r="4481" spans="30:90">
      <c r="AD4481" s="73"/>
      <c r="AE4481" s="74"/>
      <c r="AF4481" s="74"/>
      <c r="BX4481" s="73"/>
      <c r="BY4481" s="74"/>
      <c r="BZ4481" s="74"/>
      <c r="CA4481" s="74"/>
      <c r="CF4481" s="79"/>
      <c r="CL4481" s="79"/>
    </row>
    <row r="4482" spans="30:90">
      <c r="AD4482" s="73"/>
      <c r="AE4482" s="74"/>
      <c r="AF4482" s="74"/>
      <c r="BX4482" s="73"/>
      <c r="BY4482" s="74"/>
      <c r="BZ4482" s="74"/>
      <c r="CA4482" s="74"/>
      <c r="CF4482" s="79"/>
      <c r="CL4482" s="79"/>
    </row>
    <row r="4483" spans="30:90">
      <c r="AD4483" s="73"/>
      <c r="AE4483" s="74"/>
      <c r="AF4483" s="74"/>
      <c r="BX4483" s="73"/>
      <c r="BY4483" s="74"/>
      <c r="BZ4483" s="74"/>
      <c r="CA4483" s="74"/>
      <c r="CF4483" s="79"/>
      <c r="CL4483" s="79"/>
    </row>
    <row r="4484" spans="30:90">
      <c r="AD4484" s="73"/>
      <c r="AE4484" s="74"/>
      <c r="AF4484" s="74"/>
      <c r="BX4484" s="73"/>
      <c r="BY4484" s="74"/>
      <c r="BZ4484" s="74"/>
      <c r="CA4484" s="74"/>
      <c r="CF4484" s="79"/>
      <c r="CL4484" s="79"/>
    </row>
    <row r="4485" spans="30:90">
      <c r="AD4485" s="73"/>
      <c r="AE4485" s="74"/>
      <c r="AF4485" s="74"/>
      <c r="BX4485" s="73"/>
      <c r="BY4485" s="74"/>
      <c r="BZ4485" s="74"/>
      <c r="CA4485" s="74"/>
      <c r="CF4485" s="79"/>
      <c r="CL4485" s="79"/>
    </row>
    <row r="4486" spans="30:90">
      <c r="AD4486" s="73"/>
      <c r="AE4486" s="74"/>
      <c r="AF4486" s="74"/>
      <c r="BX4486" s="73"/>
      <c r="BY4486" s="74"/>
      <c r="BZ4486" s="74"/>
      <c r="CA4486" s="74"/>
      <c r="CF4486" s="79"/>
      <c r="CL4486" s="79"/>
    </row>
    <row r="4487" spans="30:90">
      <c r="AD4487" s="73"/>
      <c r="AE4487" s="74"/>
      <c r="AF4487" s="74"/>
      <c r="BX4487" s="73"/>
      <c r="BY4487" s="74"/>
      <c r="BZ4487" s="74"/>
      <c r="CA4487" s="74"/>
      <c r="CF4487" s="79"/>
      <c r="CL4487" s="79"/>
    </row>
    <row r="4488" spans="30:90">
      <c r="AD4488" s="73"/>
      <c r="AE4488" s="74"/>
      <c r="AF4488" s="74"/>
      <c r="BX4488" s="73"/>
      <c r="BY4488" s="74"/>
      <c r="BZ4488" s="74"/>
      <c r="CA4488" s="74"/>
      <c r="CF4488" s="79"/>
      <c r="CL4488" s="79"/>
    </row>
    <row r="4489" spans="30:90">
      <c r="AD4489" s="73"/>
      <c r="AE4489" s="74"/>
      <c r="AF4489" s="74"/>
      <c r="BX4489" s="73"/>
      <c r="BY4489" s="74"/>
      <c r="BZ4489" s="74"/>
      <c r="CA4489" s="74"/>
      <c r="CF4489" s="79"/>
      <c r="CL4489" s="79"/>
    </row>
    <row r="4490" spans="30:90">
      <c r="AD4490" s="73"/>
      <c r="AE4490" s="74"/>
      <c r="AF4490" s="74"/>
      <c r="BX4490" s="73"/>
      <c r="BY4490" s="74"/>
      <c r="BZ4490" s="74"/>
      <c r="CA4490" s="74"/>
      <c r="CF4490" s="79"/>
      <c r="CL4490" s="79"/>
    </row>
    <row r="4491" spans="30:90">
      <c r="AD4491" s="73"/>
      <c r="AE4491" s="74"/>
      <c r="AF4491" s="74"/>
      <c r="BX4491" s="73"/>
      <c r="BY4491" s="74"/>
      <c r="BZ4491" s="74"/>
      <c r="CA4491" s="74"/>
      <c r="CF4491" s="79"/>
      <c r="CL4491" s="79"/>
    </row>
    <row r="4492" spans="30:90">
      <c r="AD4492" s="73"/>
      <c r="AE4492" s="74"/>
      <c r="AF4492" s="74"/>
      <c r="BX4492" s="73"/>
      <c r="BY4492" s="74"/>
      <c r="BZ4492" s="74"/>
      <c r="CA4492" s="74"/>
      <c r="CF4492" s="79"/>
      <c r="CL4492" s="79"/>
    </row>
    <row r="4493" spans="30:90">
      <c r="AD4493" s="73"/>
      <c r="AE4493" s="74"/>
      <c r="AF4493" s="74"/>
      <c r="BX4493" s="73"/>
      <c r="BY4493" s="74"/>
      <c r="BZ4493" s="74"/>
      <c r="CA4493" s="74"/>
      <c r="CF4493" s="79"/>
      <c r="CL4493" s="79"/>
    </row>
    <row r="4494" spans="30:90">
      <c r="AD4494" s="73"/>
      <c r="AE4494" s="74"/>
      <c r="AF4494" s="74"/>
      <c r="BX4494" s="73"/>
      <c r="BY4494" s="74"/>
      <c r="BZ4494" s="74"/>
      <c r="CA4494" s="74"/>
      <c r="CF4494" s="79"/>
      <c r="CL4494" s="79"/>
    </row>
    <row r="4495" spans="30:90">
      <c r="AD4495" s="73"/>
      <c r="AE4495" s="74"/>
      <c r="AF4495" s="74"/>
      <c r="BX4495" s="73"/>
      <c r="BY4495" s="74"/>
      <c r="BZ4495" s="74"/>
      <c r="CA4495" s="74"/>
      <c r="CF4495" s="79"/>
      <c r="CL4495" s="79"/>
    </row>
    <row r="4496" spans="30:90">
      <c r="AD4496" s="73"/>
      <c r="AE4496" s="74"/>
      <c r="AF4496" s="74"/>
      <c r="BX4496" s="73"/>
      <c r="BY4496" s="74"/>
      <c r="BZ4496" s="74"/>
      <c r="CA4496" s="74"/>
      <c r="CF4496" s="79"/>
      <c r="CL4496" s="79"/>
    </row>
    <row r="4497" spans="30:90">
      <c r="AD4497" s="73"/>
      <c r="AE4497" s="74"/>
      <c r="AF4497" s="74"/>
      <c r="BX4497" s="73"/>
      <c r="BY4497" s="74"/>
      <c r="BZ4497" s="74"/>
      <c r="CA4497" s="74"/>
      <c r="CF4497" s="79"/>
      <c r="CL4497" s="79"/>
    </row>
    <row r="4498" spans="30:90">
      <c r="AD4498" s="73"/>
      <c r="AE4498" s="74"/>
      <c r="AF4498" s="74"/>
      <c r="BX4498" s="73"/>
      <c r="BY4498" s="74"/>
      <c r="BZ4498" s="74"/>
      <c r="CA4498" s="74"/>
      <c r="CF4498" s="79"/>
      <c r="CL4498" s="79"/>
    </row>
    <row r="4499" spans="30:90">
      <c r="AD4499" s="73"/>
      <c r="AE4499" s="74"/>
      <c r="AF4499" s="74"/>
      <c r="BX4499" s="73"/>
      <c r="BY4499" s="74"/>
      <c r="BZ4499" s="74"/>
      <c r="CA4499" s="74"/>
      <c r="CF4499" s="79"/>
      <c r="CL4499" s="79"/>
    </row>
    <row r="4500" spans="30:90">
      <c r="AD4500" s="73"/>
      <c r="AE4500" s="74"/>
      <c r="AF4500" s="74"/>
      <c r="BX4500" s="73"/>
      <c r="BY4500" s="74"/>
      <c r="BZ4500" s="74"/>
      <c r="CA4500" s="74"/>
      <c r="CF4500" s="79"/>
      <c r="CL4500" s="79"/>
    </row>
    <row r="4501" spans="30:90">
      <c r="AD4501" s="73"/>
      <c r="AE4501" s="74"/>
      <c r="AF4501" s="74"/>
      <c r="BX4501" s="73"/>
      <c r="BY4501" s="74"/>
      <c r="BZ4501" s="74"/>
      <c r="CA4501" s="74"/>
      <c r="CF4501" s="79"/>
      <c r="CL4501" s="79"/>
    </row>
    <row r="4502" spans="30:90">
      <c r="AD4502" s="73"/>
      <c r="AE4502" s="74"/>
      <c r="AF4502" s="74"/>
      <c r="BX4502" s="73"/>
      <c r="BY4502" s="74"/>
      <c r="BZ4502" s="74"/>
      <c r="CA4502" s="74"/>
      <c r="CF4502" s="79"/>
      <c r="CL4502" s="79"/>
    </row>
    <row r="4503" spans="30:90">
      <c r="AD4503" s="73"/>
      <c r="AE4503" s="74"/>
      <c r="AF4503" s="74"/>
      <c r="BX4503" s="73"/>
      <c r="BY4503" s="74"/>
      <c r="BZ4503" s="74"/>
      <c r="CA4503" s="74"/>
      <c r="CF4503" s="79"/>
      <c r="CL4503" s="79"/>
    </row>
    <row r="4504" spans="30:90">
      <c r="AD4504" s="73"/>
      <c r="AE4504" s="74"/>
      <c r="AF4504" s="74"/>
      <c r="BX4504" s="73"/>
      <c r="BY4504" s="74"/>
      <c r="BZ4504" s="74"/>
      <c r="CA4504" s="74"/>
      <c r="CF4504" s="79"/>
      <c r="CL4504" s="79"/>
    </row>
    <row r="4505" spans="30:90">
      <c r="AD4505" s="73"/>
      <c r="AE4505" s="74"/>
      <c r="AF4505" s="74"/>
      <c r="BX4505" s="73"/>
      <c r="BY4505" s="74"/>
      <c r="BZ4505" s="74"/>
      <c r="CA4505" s="74"/>
      <c r="CF4505" s="79"/>
      <c r="CL4505" s="79"/>
    </row>
    <row r="4506" spans="30:90">
      <c r="AD4506" s="73"/>
      <c r="AE4506" s="74"/>
      <c r="AF4506" s="74"/>
      <c r="BX4506" s="73"/>
      <c r="BY4506" s="74"/>
      <c r="BZ4506" s="74"/>
      <c r="CA4506" s="74"/>
      <c r="CF4506" s="79"/>
      <c r="CL4506" s="79"/>
    </row>
    <row r="4507" spans="30:90">
      <c r="AD4507" s="73"/>
      <c r="AE4507" s="74"/>
      <c r="AF4507" s="74"/>
      <c r="BX4507" s="73"/>
      <c r="BY4507" s="74"/>
      <c r="BZ4507" s="74"/>
      <c r="CA4507" s="74"/>
      <c r="CF4507" s="79"/>
      <c r="CL4507" s="79"/>
    </row>
    <row r="4508" spans="30:90">
      <c r="AD4508" s="73"/>
      <c r="AE4508" s="74"/>
      <c r="AF4508" s="74"/>
      <c r="BX4508" s="73"/>
      <c r="BY4508" s="74"/>
      <c r="BZ4508" s="74"/>
      <c r="CA4508" s="74"/>
      <c r="CF4508" s="79"/>
      <c r="CL4508" s="79"/>
    </row>
    <row r="4509" spans="30:90">
      <c r="AD4509" s="73"/>
      <c r="AE4509" s="74"/>
      <c r="AF4509" s="74"/>
      <c r="BX4509" s="73"/>
      <c r="BY4509" s="74"/>
      <c r="BZ4509" s="74"/>
      <c r="CA4509" s="74"/>
      <c r="CF4509" s="79"/>
      <c r="CL4509" s="79"/>
    </row>
    <row r="4510" spans="30:90">
      <c r="AD4510" s="73"/>
      <c r="AE4510" s="74"/>
      <c r="AF4510" s="74"/>
      <c r="BX4510" s="73"/>
      <c r="BY4510" s="74"/>
      <c r="BZ4510" s="74"/>
      <c r="CA4510" s="74"/>
      <c r="CF4510" s="79"/>
      <c r="CL4510" s="79"/>
    </row>
    <row r="4511" spans="30:90">
      <c r="AD4511" s="73"/>
      <c r="AE4511" s="74"/>
      <c r="AF4511" s="74"/>
      <c r="BX4511" s="73"/>
      <c r="BY4511" s="74"/>
      <c r="BZ4511" s="74"/>
      <c r="CA4511" s="74"/>
      <c r="CF4511" s="79"/>
      <c r="CL4511" s="79"/>
    </row>
    <row r="4512" spans="30:90">
      <c r="AD4512" s="73"/>
      <c r="AE4512" s="74"/>
      <c r="AF4512" s="74"/>
      <c r="BX4512" s="73"/>
      <c r="BY4512" s="74"/>
      <c r="BZ4512" s="74"/>
      <c r="CA4512" s="74"/>
      <c r="CF4512" s="79"/>
      <c r="CL4512" s="79"/>
    </row>
    <row r="4513" spans="30:90">
      <c r="AD4513" s="73"/>
      <c r="AE4513" s="74"/>
      <c r="AF4513" s="74"/>
      <c r="BX4513" s="73"/>
      <c r="BY4513" s="74"/>
      <c r="BZ4513" s="74"/>
      <c r="CA4513" s="74"/>
      <c r="CF4513" s="79"/>
      <c r="CL4513" s="79"/>
    </row>
    <row r="4514" spans="30:90">
      <c r="AD4514" s="73"/>
      <c r="AE4514" s="74"/>
      <c r="AF4514" s="74"/>
      <c r="BX4514" s="73"/>
      <c r="BY4514" s="74"/>
      <c r="BZ4514" s="74"/>
      <c r="CA4514" s="74"/>
      <c r="CF4514" s="79"/>
      <c r="CL4514" s="79"/>
    </row>
    <row r="4515" spans="30:90">
      <c r="AD4515" s="73"/>
      <c r="AE4515" s="74"/>
      <c r="AF4515" s="74"/>
      <c r="BX4515" s="73"/>
      <c r="BY4515" s="74"/>
      <c r="BZ4515" s="74"/>
      <c r="CA4515" s="74"/>
      <c r="CF4515" s="79"/>
      <c r="CL4515" s="79"/>
    </row>
    <row r="4516" spans="30:90">
      <c r="AD4516" s="73"/>
      <c r="AE4516" s="74"/>
      <c r="AF4516" s="74"/>
      <c r="BX4516" s="73"/>
      <c r="BY4516" s="74"/>
      <c r="BZ4516" s="74"/>
      <c r="CA4516" s="74"/>
      <c r="CF4516" s="79"/>
      <c r="CL4516" s="79"/>
    </row>
    <row r="4517" spans="30:90">
      <c r="AD4517" s="73"/>
      <c r="AE4517" s="74"/>
      <c r="AF4517" s="74"/>
      <c r="BX4517" s="73"/>
      <c r="BY4517" s="74"/>
      <c r="BZ4517" s="74"/>
      <c r="CA4517" s="74"/>
      <c r="CF4517" s="79"/>
      <c r="CL4517" s="79"/>
    </row>
    <row r="4518" spans="30:90">
      <c r="AD4518" s="73"/>
      <c r="AE4518" s="74"/>
      <c r="AF4518" s="74"/>
      <c r="BX4518" s="73"/>
      <c r="BY4518" s="74"/>
      <c r="BZ4518" s="74"/>
      <c r="CA4518" s="74"/>
      <c r="CF4518" s="79"/>
      <c r="CL4518" s="79"/>
    </row>
    <row r="4519" spans="30:90">
      <c r="AD4519" s="73"/>
      <c r="AE4519" s="74"/>
      <c r="AF4519" s="74"/>
      <c r="BX4519" s="73"/>
      <c r="BY4519" s="74"/>
      <c r="BZ4519" s="74"/>
      <c r="CA4519" s="74"/>
      <c r="CF4519" s="79"/>
      <c r="CL4519" s="79"/>
    </row>
    <row r="4520" spans="30:90">
      <c r="AD4520" s="73"/>
      <c r="AE4520" s="74"/>
      <c r="AF4520" s="74"/>
      <c r="BX4520" s="73"/>
      <c r="BY4520" s="74"/>
      <c r="BZ4520" s="74"/>
      <c r="CA4520" s="74"/>
      <c r="CF4520" s="79"/>
      <c r="CL4520" s="79"/>
    </row>
    <row r="4521" spans="30:90">
      <c r="AD4521" s="73"/>
      <c r="AE4521" s="74"/>
      <c r="AF4521" s="74"/>
      <c r="BX4521" s="73"/>
      <c r="BY4521" s="74"/>
      <c r="BZ4521" s="74"/>
      <c r="CA4521" s="74"/>
      <c r="CF4521" s="79"/>
      <c r="CL4521" s="79"/>
    </row>
    <row r="4522" spans="30:90">
      <c r="AD4522" s="73"/>
      <c r="AE4522" s="74"/>
      <c r="AF4522" s="74"/>
      <c r="BX4522" s="73"/>
      <c r="BY4522" s="74"/>
      <c r="BZ4522" s="74"/>
      <c r="CA4522" s="74"/>
      <c r="CF4522" s="79"/>
      <c r="CL4522" s="79"/>
    </row>
    <row r="4523" spans="30:90">
      <c r="AD4523" s="73"/>
      <c r="AE4523" s="74"/>
      <c r="AF4523" s="74"/>
      <c r="BX4523" s="73"/>
      <c r="BY4523" s="74"/>
      <c r="BZ4523" s="74"/>
      <c r="CA4523" s="74"/>
      <c r="CF4523" s="79"/>
      <c r="CL4523" s="79"/>
    </row>
    <row r="4524" spans="30:90">
      <c r="AD4524" s="73"/>
      <c r="AE4524" s="74"/>
      <c r="AF4524" s="74"/>
      <c r="BX4524" s="73"/>
      <c r="BY4524" s="74"/>
      <c r="BZ4524" s="74"/>
      <c r="CA4524" s="74"/>
      <c r="CF4524" s="79"/>
      <c r="CL4524" s="79"/>
    </row>
    <row r="4525" spans="30:90">
      <c r="AD4525" s="73"/>
      <c r="AE4525" s="74"/>
      <c r="AF4525" s="74"/>
      <c r="BX4525" s="73"/>
      <c r="BY4525" s="74"/>
      <c r="BZ4525" s="74"/>
      <c r="CA4525" s="74"/>
      <c r="CF4525" s="79"/>
      <c r="CL4525" s="79"/>
    </row>
    <row r="4526" spans="30:90">
      <c r="AD4526" s="73"/>
      <c r="AE4526" s="74"/>
      <c r="AF4526" s="74"/>
      <c r="BX4526" s="73"/>
      <c r="BY4526" s="74"/>
      <c r="BZ4526" s="74"/>
      <c r="CA4526" s="74"/>
      <c r="CF4526" s="79"/>
      <c r="CL4526" s="79"/>
    </row>
    <row r="4527" spans="30:90">
      <c r="AD4527" s="73"/>
      <c r="AE4527" s="74"/>
      <c r="AF4527" s="74"/>
      <c r="BX4527" s="73"/>
      <c r="BY4527" s="74"/>
      <c r="BZ4527" s="74"/>
      <c r="CA4527" s="74"/>
      <c r="CF4527" s="79"/>
      <c r="CL4527" s="79"/>
    </row>
    <row r="4528" spans="30:90">
      <c r="AD4528" s="73"/>
      <c r="AE4528" s="74"/>
      <c r="AF4528" s="74"/>
      <c r="BX4528" s="73"/>
      <c r="BY4528" s="74"/>
      <c r="BZ4528" s="74"/>
      <c r="CA4528" s="74"/>
      <c r="CF4528" s="79"/>
      <c r="CL4528" s="79"/>
    </row>
    <row r="4529" spans="30:90">
      <c r="AD4529" s="73"/>
      <c r="AE4529" s="74"/>
      <c r="AF4529" s="74"/>
      <c r="BX4529" s="73"/>
      <c r="BY4529" s="74"/>
      <c r="BZ4529" s="74"/>
      <c r="CA4529" s="74"/>
      <c r="CF4529" s="79"/>
      <c r="CL4529" s="79"/>
    </row>
    <row r="4530" spans="30:90">
      <c r="AD4530" s="73"/>
      <c r="AE4530" s="74"/>
      <c r="AF4530" s="74"/>
      <c r="BX4530" s="73"/>
      <c r="BY4530" s="74"/>
      <c r="BZ4530" s="74"/>
      <c r="CA4530" s="74"/>
      <c r="CF4530" s="79"/>
      <c r="CL4530" s="79"/>
    </row>
    <row r="4531" spans="30:90">
      <c r="AD4531" s="73"/>
      <c r="AE4531" s="74"/>
      <c r="AF4531" s="74"/>
      <c r="BX4531" s="73"/>
      <c r="BY4531" s="74"/>
      <c r="BZ4531" s="74"/>
      <c r="CA4531" s="74"/>
      <c r="CF4531" s="79"/>
      <c r="CL4531" s="79"/>
    </row>
    <row r="4532" spans="30:90">
      <c r="AD4532" s="73"/>
      <c r="AE4532" s="74"/>
      <c r="AF4532" s="74"/>
      <c r="BX4532" s="73"/>
      <c r="BY4532" s="74"/>
      <c r="BZ4532" s="74"/>
      <c r="CA4532" s="74"/>
      <c r="CF4532" s="79"/>
      <c r="CL4532" s="79"/>
    </row>
    <row r="4533" spans="30:90">
      <c r="AD4533" s="73"/>
      <c r="AE4533" s="74"/>
      <c r="AF4533" s="74"/>
      <c r="BX4533" s="73"/>
      <c r="BY4533" s="74"/>
      <c r="BZ4533" s="74"/>
      <c r="CA4533" s="74"/>
      <c r="CF4533" s="79"/>
      <c r="CL4533" s="79"/>
    </row>
    <row r="4534" spans="30:90">
      <c r="AD4534" s="73"/>
      <c r="AE4534" s="74"/>
      <c r="AF4534" s="74"/>
      <c r="BX4534" s="73"/>
      <c r="BY4534" s="74"/>
      <c r="BZ4534" s="74"/>
      <c r="CA4534" s="74"/>
      <c r="CF4534" s="79"/>
      <c r="CL4534" s="79"/>
    </row>
    <row r="4535" spans="30:90">
      <c r="AD4535" s="73"/>
      <c r="AE4535" s="74"/>
      <c r="AF4535" s="74"/>
      <c r="BX4535" s="73"/>
      <c r="BY4535" s="74"/>
      <c r="BZ4535" s="74"/>
      <c r="CA4535" s="74"/>
      <c r="CF4535" s="79"/>
      <c r="CL4535" s="79"/>
    </row>
    <row r="4536" spans="30:90">
      <c r="AD4536" s="73"/>
      <c r="AE4536" s="74"/>
      <c r="AF4536" s="74"/>
      <c r="BX4536" s="73"/>
      <c r="BY4536" s="74"/>
      <c r="BZ4536" s="74"/>
      <c r="CA4536" s="74"/>
      <c r="CF4536" s="79"/>
      <c r="CL4536" s="79"/>
    </row>
    <row r="4537" spans="30:90">
      <c r="AD4537" s="73"/>
      <c r="AE4537" s="74"/>
      <c r="AF4537" s="74"/>
      <c r="BX4537" s="73"/>
      <c r="BY4537" s="74"/>
      <c r="BZ4537" s="74"/>
      <c r="CA4537" s="74"/>
      <c r="CF4537" s="79"/>
      <c r="CL4537" s="79"/>
    </row>
    <row r="4538" spans="30:90">
      <c r="AD4538" s="73"/>
      <c r="AE4538" s="74"/>
      <c r="AF4538" s="74"/>
      <c r="BX4538" s="73"/>
      <c r="BY4538" s="74"/>
      <c r="BZ4538" s="74"/>
      <c r="CA4538" s="74"/>
      <c r="CF4538" s="79"/>
      <c r="CL4538" s="79"/>
    </row>
    <row r="4539" spans="30:90">
      <c r="AD4539" s="73"/>
      <c r="AE4539" s="74"/>
      <c r="AF4539" s="74"/>
      <c r="BX4539" s="73"/>
      <c r="BY4539" s="74"/>
      <c r="BZ4539" s="74"/>
      <c r="CA4539" s="74"/>
      <c r="CF4539" s="79"/>
      <c r="CL4539" s="79"/>
    </row>
    <row r="4540" spans="30:90">
      <c r="AD4540" s="73"/>
      <c r="AE4540" s="74"/>
      <c r="AF4540" s="74"/>
      <c r="BX4540" s="73"/>
      <c r="BY4540" s="74"/>
      <c r="BZ4540" s="74"/>
      <c r="CA4540" s="74"/>
      <c r="CF4540" s="79"/>
      <c r="CL4540" s="79"/>
    </row>
    <row r="4541" spans="30:90">
      <c r="AD4541" s="73"/>
      <c r="AE4541" s="74"/>
      <c r="AF4541" s="74"/>
      <c r="BX4541" s="73"/>
      <c r="BY4541" s="74"/>
      <c r="BZ4541" s="74"/>
      <c r="CA4541" s="74"/>
      <c r="CF4541" s="79"/>
      <c r="CL4541" s="79"/>
    </row>
    <row r="4542" spans="30:90">
      <c r="AD4542" s="73"/>
      <c r="AE4542" s="74"/>
      <c r="AF4542" s="74"/>
      <c r="BX4542" s="73"/>
      <c r="BY4542" s="74"/>
      <c r="BZ4542" s="74"/>
      <c r="CA4542" s="74"/>
      <c r="CF4542" s="79"/>
      <c r="CL4542" s="79"/>
    </row>
    <row r="4543" spans="30:90">
      <c r="AD4543" s="73"/>
      <c r="AE4543" s="74"/>
      <c r="AF4543" s="74"/>
      <c r="BX4543" s="73"/>
      <c r="BY4543" s="74"/>
      <c r="BZ4543" s="74"/>
      <c r="CA4543" s="74"/>
      <c r="CF4543" s="79"/>
      <c r="CL4543" s="79"/>
    </row>
    <row r="4544" spans="30:90">
      <c r="AD4544" s="73"/>
      <c r="AE4544" s="74"/>
      <c r="AF4544" s="74"/>
      <c r="BX4544" s="73"/>
      <c r="BY4544" s="74"/>
      <c r="BZ4544" s="74"/>
      <c r="CA4544" s="74"/>
      <c r="CF4544" s="79"/>
      <c r="CL4544" s="79"/>
    </row>
    <row r="4545" spans="30:90">
      <c r="AD4545" s="73"/>
      <c r="AE4545" s="74"/>
      <c r="AF4545" s="74"/>
      <c r="BX4545" s="73"/>
      <c r="BY4545" s="74"/>
      <c r="BZ4545" s="74"/>
      <c r="CA4545" s="74"/>
      <c r="CF4545" s="79"/>
      <c r="CL4545" s="79"/>
    </row>
    <row r="4546" spans="30:90">
      <c r="AD4546" s="73"/>
      <c r="AE4546" s="74"/>
      <c r="AF4546" s="74"/>
      <c r="BX4546" s="73"/>
      <c r="BY4546" s="74"/>
      <c r="BZ4546" s="74"/>
      <c r="CA4546" s="74"/>
      <c r="CF4546" s="79"/>
      <c r="CL4546" s="79"/>
    </row>
    <row r="4547" spans="30:90">
      <c r="AD4547" s="73"/>
      <c r="AE4547" s="74"/>
      <c r="AF4547" s="74"/>
      <c r="BX4547" s="73"/>
      <c r="BY4547" s="74"/>
      <c r="BZ4547" s="74"/>
      <c r="CA4547" s="74"/>
      <c r="CF4547" s="79"/>
      <c r="CL4547" s="79"/>
    </row>
    <row r="4548" spans="30:90">
      <c r="AD4548" s="73"/>
      <c r="AE4548" s="74"/>
      <c r="AF4548" s="74"/>
      <c r="BX4548" s="73"/>
      <c r="BY4548" s="74"/>
      <c r="BZ4548" s="74"/>
      <c r="CA4548" s="74"/>
      <c r="CF4548" s="79"/>
      <c r="CL4548" s="79"/>
    </row>
    <row r="4549" spans="30:90">
      <c r="AD4549" s="73"/>
      <c r="AE4549" s="74"/>
      <c r="AF4549" s="74"/>
      <c r="BX4549" s="73"/>
      <c r="BY4549" s="74"/>
      <c r="BZ4549" s="74"/>
      <c r="CA4549" s="74"/>
      <c r="CF4549" s="79"/>
      <c r="CL4549" s="79"/>
    </row>
    <row r="4550" spans="30:90">
      <c r="AD4550" s="73"/>
      <c r="AE4550" s="74"/>
      <c r="AF4550" s="74"/>
      <c r="BX4550" s="73"/>
      <c r="BY4550" s="74"/>
      <c r="BZ4550" s="74"/>
      <c r="CA4550" s="74"/>
      <c r="CF4550" s="79"/>
      <c r="CL4550" s="79"/>
    </row>
    <row r="4551" spans="30:90">
      <c r="AD4551" s="73"/>
      <c r="AE4551" s="74"/>
      <c r="AF4551" s="74"/>
      <c r="BX4551" s="73"/>
      <c r="BY4551" s="74"/>
      <c r="BZ4551" s="74"/>
      <c r="CA4551" s="74"/>
      <c r="CF4551" s="79"/>
      <c r="CL4551" s="79"/>
    </row>
    <row r="4552" spans="30:90">
      <c r="AD4552" s="73"/>
      <c r="AE4552" s="74"/>
      <c r="AF4552" s="74"/>
      <c r="BX4552" s="73"/>
      <c r="BY4552" s="74"/>
      <c r="BZ4552" s="74"/>
      <c r="CA4552" s="74"/>
      <c r="CF4552" s="79"/>
      <c r="CL4552" s="79"/>
    </row>
    <row r="4553" spans="30:90">
      <c r="AD4553" s="73"/>
      <c r="AE4553" s="74"/>
      <c r="AF4553" s="74"/>
      <c r="BX4553" s="73"/>
      <c r="BY4553" s="74"/>
      <c r="BZ4553" s="74"/>
      <c r="CA4553" s="74"/>
      <c r="CF4553" s="79"/>
      <c r="CL4553" s="79"/>
    </row>
    <row r="4554" spans="30:90">
      <c r="AD4554" s="73"/>
      <c r="AE4554" s="74"/>
      <c r="AF4554" s="74"/>
      <c r="BX4554" s="73"/>
      <c r="BY4554" s="74"/>
      <c r="BZ4554" s="74"/>
      <c r="CA4554" s="74"/>
      <c r="CF4554" s="79"/>
      <c r="CL4554" s="79"/>
    </row>
    <row r="4555" spans="30:90">
      <c r="AD4555" s="73"/>
      <c r="AE4555" s="74"/>
      <c r="AF4555" s="74"/>
      <c r="BX4555" s="73"/>
      <c r="BY4555" s="74"/>
      <c r="BZ4555" s="74"/>
      <c r="CA4555" s="74"/>
      <c r="CF4555" s="79"/>
      <c r="CL4555" s="79"/>
    </row>
    <row r="4556" spans="30:90">
      <c r="AD4556" s="73"/>
      <c r="AE4556" s="74"/>
      <c r="AF4556" s="74"/>
      <c r="BX4556" s="73"/>
      <c r="BY4556" s="74"/>
      <c r="BZ4556" s="74"/>
      <c r="CA4556" s="74"/>
      <c r="CF4556" s="79"/>
      <c r="CL4556" s="79"/>
    </row>
    <row r="4557" spans="30:90">
      <c r="AD4557" s="73"/>
      <c r="AE4557" s="74"/>
      <c r="AF4557" s="74"/>
      <c r="BX4557" s="73"/>
      <c r="BY4557" s="74"/>
      <c r="BZ4557" s="74"/>
      <c r="CA4557" s="74"/>
      <c r="CF4557" s="79"/>
      <c r="CL4557" s="79"/>
    </row>
    <row r="4558" spans="30:90">
      <c r="AD4558" s="73"/>
      <c r="AE4558" s="74"/>
      <c r="AF4558" s="74"/>
      <c r="BX4558" s="73"/>
      <c r="BY4558" s="74"/>
      <c r="BZ4558" s="74"/>
      <c r="CA4558" s="74"/>
      <c r="CF4558" s="79"/>
      <c r="CL4558" s="79"/>
    </row>
    <row r="4559" spans="30:90">
      <c r="AD4559" s="73"/>
      <c r="AE4559" s="74"/>
      <c r="AF4559" s="74"/>
      <c r="BX4559" s="73"/>
      <c r="BY4559" s="74"/>
      <c r="BZ4559" s="74"/>
      <c r="CA4559" s="74"/>
      <c r="CF4559" s="79"/>
      <c r="CL4559" s="79"/>
    </row>
    <row r="4560" spans="30:90">
      <c r="AD4560" s="73"/>
      <c r="AE4560" s="74"/>
      <c r="AF4560" s="74"/>
      <c r="BX4560" s="73"/>
      <c r="BY4560" s="74"/>
      <c r="BZ4560" s="74"/>
      <c r="CA4560" s="74"/>
      <c r="CF4560" s="79"/>
      <c r="CL4560" s="79"/>
    </row>
    <row r="4561" spans="30:90">
      <c r="AD4561" s="73"/>
      <c r="AE4561" s="74"/>
      <c r="AF4561" s="74"/>
      <c r="BX4561" s="73"/>
      <c r="BY4561" s="74"/>
      <c r="BZ4561" s="74"/>
      <c r="CA4561" s="74"/>
      <c r="CF4561" s="79"/>
      <c r="CL4561" s="79"/>
    </row>
    <row r="4562" spans="30:90">
      <c r="AD4562" s="73"/>
      <c r="AE4562" s="74"/>
      <c r="AF4562" s="74"/>
      <c r="BX4562" s="73"/>
      <c r="BY4562" s="74"/>
      <c r="BZ4562" s="74"/>
      <c r="CA4562" s="74"/>
      <c r="CF4562" s="79"/>
      <c r="CL4562" s="79"/>
    </row>
    <row r="4563" spans="30:90">
      <c r="AD4563" s="73"/>
      <c r="AE4563" s="74"/>
      <c r="AF4563" s="74"/>
      <c r="BX4563" s="73"/>
      <c r="BY4563" s="74"/>
      <c r="BZ4563" s="74"/>
      <c r="CA4563" s="74"/>
      <c r="CF4563" s="79"/>
      <c r="CL4563" s="79"/>
    </row>
    <row r="4564" spans="30:90">
      <c r="AD4564" s="73"/>
      <c r="AE4564" s="74"/>
      <c r="AF4564" s="74"/>
      <c r="BX4564" s="73"/>
      <c r="BY4564" s="74"/>
      <c r="BZ4564" s="74"/>
      <c r="CA4564" s="74"/>
      <c r="CF4564" s="79"/>
      <c r="CL4564" s="79"/>
    </row>
    <row r="4565" spans="30:90">
      <c r="AD4565" s="73"/>
      <c r="AE4565" s="74"/>
      <c r="AF4565" s="74"/>
      <c r="BX4565" s="73"/>
      <c r="BY4565" s="74"/>
      <c r="BZ4565" s="74"/>
      <c r="CA4565" s="74"/>
      <c r="CF4565" s="79"/>
      <c r="CL4565" s="79"/>
    </row>
    <row r="4566" spans="30:90">
      <c r="AD4566" s="73"/>
      <c r="AE4566" s="74"/>
      <c r="AF4566" s="74"/>
      <c r="BX4566" s="73"/>
      <c r="BY4566" s="74"/>
      <c r="BZ4566" s="74"/>
      <c r="CA4566" s="74"/>
      <c r="CF4566" s="79"/>
      <c r="CL4566" s="79"/>
    </row>
    <row r="4567" spans="30:90">
      <c r="AD4567" s="73"/>
      <c r="AE4567" s="74"/>
      <c r="AF4567" s="74"/>
      <c r="BX4567" s="73"/>
      <c r="BY4567" s="74"/>
      <c r="BZ4567" s="74"/>
      <c r="CA4567" s="74"/>
      <c r="CF4567" s="79"/>
      <c r="CL4567" s="79"/>
    </row>
    <row r="4568" spans="30:90">
      <c r="AD4568" s="73"/>
      <c r="AE4568" s="74"/>
      <c r="AF4568" s="74"/>
      <c r="BX4568" s="73"/>
      <c r="BY4568" s="74"/>
      <c r="BZ4568" s="74"/>
      <c r="CA4568" s="74"/>
      <c r="CF4568" s="79"/>
      <c r="CL4568" s="79"/>
    </row>
    <row r="4569" spans="30:90">
      <c r="AD4569" s="73"/>
      <c r="AE4569" s="74"/>
      <c r="AF4569" s="74"/>
      <c r="BX4569" s="73"/>
      <c r="BY4569" s="74"/>
      <c r="BZ4569" s="74"/>
      <c r="CA4569" s="74"/>
      <c r="CF4569" s="79"/>
      <c r="CL4569" s="79"/>
    </row>
    <row r="4570" spans="30:90">
      <c r="AD4570" s="73"/>
      <c r="AE4570" s="74"/>
      <c r="AF4570" s="74"/>
      <c r="BX4570" s="73"/>
      <c r="BY4570" s="74"/>
      <c r="BZ4570" s="74"/>
      <c r="CA4570" s="74"/>
      <c r="CF4570" s="79"/>
      <c r="CL4570" s="79"/>
    </row>
    <row r="4571" spans="30:90">
      <c r="AD4571" s="73"/>
      <c r="AE4571" s="74"/>
      <c r="AF4571" s="74"/>
      <c r="BX4571" s="73"/>
      <c r="BY4571" s="74"/>
      <c r="BZ4571" s="74"/>
      <c r="CA4571" s="74"/>
      <c r="CF4571" s="79"/>
      <c r="CL4571" s="79"/>
    </row>
    <row r="4572" spans="30:90">
      <c r="AD4572" s="73"/>
      <c r="AE4572" s="74"/>
      <c r="AF4572" s="74"/>
      <c r="BX4572" s="73"/>
      <c r="BY4572" s="74"/>
      <c r="BZ4572" s="74"/>
      <c r="CA4572" s="74"/>
      <c r="CF4572" s="79"/>
      <c r="CL4572" s="79"/>
    </row>
    <row r="4573" spans="30:90">
      <c r="AD4573" s="73"/>
      <c r="AE4573" s="74"/>
      <c r="AF4573" s="74"/>
      <c r="BX4573" s="73"/>
      <c r="BY4573" s="74"/>
      <c r="BZ4573" s="74"/>
      <c r="CA4573" s="74"/>
      <c r="CF4573" s="79"/>
      <c r="CL4573" s="79"/>
    </row>
    <row r="4574" spans="30:90">
      <c r="AD4574" s="73"/>
      <c r="AE4574" s="74"/>
      <c r="AF4574" s="74"/>
      <c r="BX4574" s="73"/>
      <c r="BY4574" s="74"/>
      <c r="BZ4574" s="74"/>
      <c r="CA4574" s="74"/>
      <c r="CF4574" s="79"/>
      <c r="CL4574" s="79"/>
    </row>
    <row r="4575" spans="30:90">
      <c r="AD4575" s="73"/>
      <c r="AE4575" s="74"/>
      <c r="AF4575" s="74"/>
      <c r="BX4575" s="73"/>
      <c r="BY4575" s="74"/>
      <c r="BZ4575" s="74"/>
      <c r="CA4575" s="74"/>
      <c r="CF4575" s="79"/>
      <c r="CL4575" s="79"/>
    </row>
    <row r="4576" spans="30:90">
      <c r="AD4576" s="73"/>
      <c r="AE4576" s="74"/>
      <c r="AF4576" s="74"/>
      <c r="BX4576" s="73"/>
      <c r="BY4576" s="74"/>
      <c r="BZ4576" s="74"/>
      <c r="CA4576" s="74"/>
      <c r="CF4576" s="79"/>
      <c r="CL4576" s="79"/>
    </row>
    <row r="4577" spans="30:90">
      <c r="AD4577" s="73"/>
      <c r="AE4577" s="74"/>
      <c r="AF4577" s="74"/>
      <c r="BX4577" s="73"/>
      <c r="BY4577" s="74"/>
      <c r="BZ4577" s="74"/>
      <c r="CA4577" s="74"/>
      <c r="CF4577" s="79"/>
      <c r="CL4577" s="79"/>
    </row>
    <row r="4578" spans="30:90">
      <c r="AD4578" s="73"/>
      <c r="AE4578" s="74"/>
      <c r="AF4578" s="74"/>
      <c r="BX4578" s="73"/>
      <c r="BY4578" s="74"/>
      <c r="BZ4578" s="74"/>
      <c r="CA4578" s="74"/>
      <c r="CF4578" s="79"/>
      <c r="CL4578" s="79"/>
    </row>
    <row r="4579" spans="30:90">
      <c r="AD4579" s="73"/>
      <c r="AE4579" s="74"/>
      <c r="AF4579" s="74"/>
      <c r="BX4579" s="73"/>
      <c r="BY4579" s="74"/>
      <c r="BZ4579" s="74"/>
      <c r="CA4579" s="74"/>
      <c r="CF4579" s="79"/>
      <c r="CL4579" s="79"/>
    </row>
    <row r="4580" spans="30:90">
      <c r="AD4580" s="73"/>
      <c r="AE4580" s="74"/>
      <c r="AF4580" s="74"/>
      <c r="BX4580" s="73"/>
      <c r="BY4580" s="74"/>
      <c r="BZ4580" s="74"/>
      <c r="CA4580" s="74"/>
      <c r="CF4580" s="79"/>
      <c r="CL4580" s="79"/>
    </row>
    <row r="4581" spans="30:90">
      <c r="AD4581" s="73"/>
      <c r="AE4581" s="74"/>
      <c r="AF4581" s="74"/>
      <c r="BX4581" s="73"/>
      <c r="BY4581" s="74"/>
      <c r="BZ4581" s="74"/>
      <c r="CA4581" s="74"/>
      <c r="CF4581" s="79"/>
      <c r="CL4581" s="79"/>
    </row>
    <row r="4582" spans="30:90">
      <c r="AD4582" s="73"/>
      <c r="AE4582" s="74"/>
      <c r="AF4582" s="74"/>
      <c r="BX4582" s="73"/>
      <c r="BY4582" s="74"/>
      <c r="BZ4582" s="74"/>
      <c r="CA4582" s="74"/>
      <c r="CF4582" s="79"/>
      <c r="CL4582" s="79"/>
    </row>
    <row r="4583" spans="30:90">
      <c r="AD4583" s="73"/>
      <c r="AE4583" s="74"/>
      <c r="AF4583" s="74"/>
      <c r="BX4583" s="73"/>
      <c r="BY4583" s="74"/>
      <c r="BZ4583" s="74"/>
      <c r="CA4583" s="74"/>
      <c r="CF4583" s="79"/>
      <c r="CL4583" s="79"/>
    </row>
    <row r="4584" spans="30:90">
      <c r="AD4584" s="73"/>
      <c r="AE4584" s="74"/>
      <c r="AF4584" s="74"/>
      <c r="BX4584" s="73"/>
      <c r="BY4584" s="74"/>
      <c r="BZ4584" s="74"/>
      <c r="CA4584" s="74"/>
      <c r="CF4584" s="79"/>
      <c r="CL4584" s="79"/>
    </row>
    <row r="4585" spans="30:90">
      <c r="AD4585" s="73"/>
      <c r="AE4585" s="74"/>
      <c r="AF4585" s="74"/>
      <c r="BX4585" s="73"/>
      <c r="BY4585" s="74"/>
      <c r="BZ4585" s="74"/>
      <c r="CA4585" s="74"/>
      <c r="CF4585" s="79"/>
      <c r="CL4585" s="79"/>
    </row>
    <row r="4586" spans="30:90">
      <c r="AD4586" s="73"/>
      <c r="AE4586" s="74"/>
      <c r="AF4586" s="74"/>
      <c r="BX4586" s="73"/>
      <c r="BY4586" s="74"/>
      <c r="BZ4586" s="74"/>
      <c r="CA4586" s="74"/>
      <c r="CF4586" s="79"/>
      <c r="CL4586" s="79"/>
    </row>
    <row r="4587" spans="30:90">
      <c r="AD4587" s="73"/>
      <c r="AE4587" s="74"/>
      <c r="AF4587" s="74"/>
      <c r="BX4587" s="73"/>
      <c r="BY4587" s="74"/>
      <c r="BZ4587" s="74"/>
      <c r="CA4587" s="74"/>
      <c r="CF4587" s="79"/>
      <c r="CL4587" s="79"/>
    </row>
    <row r="4588" spans="30:90">
      <c r="AD4588" s="73"/>
      <c r="AE4588" s="74"/>
      <c r="AF4588" s="74"/>
      <c r="BX4588" s="73"/>
      <c r="BY4588" s="74"/>
      <c r="BZ4588" s="74"/>
      <c r="CA4588" s="74"/>
      <c r="CF4588" s="79"/>
      <c r="CL4588" s="79"/>
    </row>
    <row r="4589" spans="30:90">
      <c r="AD4589" s="73"/>
      <c r="AE4589" s="74"/>
      <c r="AF4589" s="74"/>
      <c r="BX4589" s="73"/>
      <c r="BY4589" s="74"/>
      <c r="BZ4589" s="74"/>
      <c r="CA4589" s="74"/>
      <c r="CF4589" s="79"/>
      <c r="CL4589" s="79"/>
    </row>
    <row r="4590" spans="30:90">
      <c r="AD4590" s="73"/>
      <c r="AE4590" s="74"/>
      <c r="AF4590" s="74"/>
      <c r="BX4590" s="73"/>
      <c r="BY4590" s="74"/>
      <c r="BZ4590" s="74"/>
      <c r="CA4590" s="74"/>
      <c r="CF4590" s="79"/>
      <c r="CL4590" s="79"/>
    </row>
    <row r="4591" spans="30:90">
      <c r="AD4591" s="73"/>
      <c r="AE4591" s="74"/>
      <c r="AF4591" s="74"/>
      <c r="BX4591" s="73"/>
      <c r="BY4591" s="74"/>
      <c r="BZ4591" s="74"/>
      <c r="CA4591" s="74"/>
      <c r="CF4591" s="79"/>
      <c r="CL4591" s="79"/>
    </row>
    <row r="4592" spans="30:90">
      <c r="AD4592" s="73"/>
      <c r="AE4592" s="74"/>
      <c r="AF4592" s="74"/>
      <c r="BX4592" s="73"/>
      <c r="BY4592" s="74"/>
      <c r="BZ4592" s="74"/>
      <c r="CA4592" s="74"/>
      <c r="CF4592" s="79"/>
      <c r="CL4592" s="79"/>
    </row>
    <row r="4593" spans="30:90">
      <c r="AD4593" s="73"/>
      <c r="AE4593" s="74"/>
      <c r="AF4593" s="74"/>
      <c r="BX4593" s="73"/>
      <c r="BY4593" s="74"/>
      <c r="BZ4593" s="74"/>
      <c r="CA4593" s="74"/>
      <c r="CF4593" s="79"/>
      <c r="CL4593" s="79"/>
    </row>
    <row r="4594" spans="30:90">
      <c r="AD4594" s="73"/>
      <c r="AE4594" s="74"/>
      <c r="AF4594" s="74"/>
      <c r="BX4594" s="73"/>
      <c r="BY4594" s="74"/>
      <c r="BZ4594" s="74"/>
      <c r="CA4594" s="74"/>
      <c r="CF4594" s="79"/>
      <c r="CL4594" s="79"/>
    </row>
    <row r="4595" spans="30:90">
      <c r="AD4595" s="73"/>
      <c r="AE4595" s="74"/>
      <c r="AF4595" s="74"/>
      <c r="BX4595" s="73"/>
      <c r="BY4595" s="74"/>
      <c r="BZ4595" s="74"/>
      <c r="CA4595" s="74"/>
      <c r="CF4595" s="79"/>
      <c r="CL4595" s="79"/>
    </row>
    <row r="4596" spans="30:90">
      <c r="AD4596" s="73"/>
      <c r="AE4596" s="74"/>
      <c r="AF4596" s="74"/>
      <c r="BX4596" s="73"/>
      <c r="BY4596" s="74"/>
      <c r="BZ4596" s="74"/>
      <c r="CA4596" s="74"/>
      <c r="CF4596" s="79"/>
      <c r="CL4596" s="79"/>
    </row>
    <row r="4597" spans="30:90">
      <c r="AD4597" s="73"/>
      <c r="AE4597" s="74"/>
      <c r="AF4597" s="74"/>
      <c r="BX4597" s="73"/>
      <c r="BY4597" s="74"/>
      <c r="BZ4597" s="74"/>
      <c r="CA4597" s="74"/>
      <c r="CF4597" s="79"/>
      <c r="CL4597" s="79"/>
    </row>
    <row r="4598" spans="30:90">
      <c r="AD4598" s="73"/>
      <c r="AE4598" s="74"/>
      <c r="AF4598" s="74"/>
      <c r="BX4598" s="73"/>
      <c r="BY4598" s="74"/>
      <c r="BZ4598" s="74"/>
      <c r="CA4598" s="74"/>
      <c r="CF4598" s="79"/>
      <c r="CL4598" s="79"/>
    </row>
    <row r="4599" spans="30:90">
      <c r="AD4599" s="73"/>
      <c r="AE4599" s="74"/>
      <c r="AF4599" s="74"/>
      <c r="BX4599" s="73"/>
      <c r="BY4599" s="74"/>
      <c r="BZ4599" s="74"/>
      <c r="CA4599" s="74"/>
      <c r="CF4599" s="79"/>
      <c r="CL4599" s="79"/>
    </row>
    <row r="4600" spans="30:90">
      <c r="AD4600" s="73"/>
      <c r="AE4600" s="74"/>
      <c r="AF4600" s="74"/>
      <c r="BX4600" s="73"/>
      <c r="BY4600" s="74"/>
      <c r="BZ4600" s="74"/>
      <c r="CA4600" s="74"/>
      <c r="CF4600" s="79"/>
      <c r="CL4600" s="79"/>
    </row>
    <row r="4601" spans="30:90">
      <c r="AD4601" s="73"/>
      <c r="AE4601" s="74"/>
      <c r="AF4601" s="74"/>
      <c r="BX4601" s="73"/>
      <c r="BY4601" s="74"/>
      <c r="BZ4601" s="74"/>
      <c r="CA4601" s="74"/>
      <c r="CF4601" s="79"/>
      <c r="CL4601" s="79"/>
    </row>
    <row r="4602" spans="30:90">
      <c r="AD4602" s="73"/>
      <c r="AE4602" s="74"/>
      <c r="AF4602" s="74"/>
      <c r="BX4602" s="73"/>
      <c r="BY4602" s="74"/>
      <c r="BZ4602" s="74"/>
      <c r="CA4602" s="74"/>
      <c r="CF4602" s="79"/>
      <c r="CL4602" s="79"/>
    </row>
    <row r="4603" spans="30:90">
      <c r="AD4603" s="73"/>
      <c r="AE4603" s="74"/>
      <c r="AF4603" s="74"/>
      <c r="BX4603" s="73"/>
      <c r="BY4603" s="74"/>
      <c r="BZ4603" s="74"/>
      <c r="CA4603" s="74"/>
      <c r="CF4603" s="79"/>
      <c r="CL4603" s="79"/>
    </row>
    <row r="4604" spans="30:90">
      <c r="AD4604" s="73"/>
      <c r="AE4604" s="74"/>
      <c r="AF4604" s="74"/>
      <c r="BX4604" s="73"/>
      <c r="BY4604" s="74"/>
      <c r="BZ4604" s="74"/>
      <c r="CA4604" s="74"/>
      <c r="CF4604" s="79"/>
      <c r="CL4604" s="79"/>
    </row>
    <row r="4605" spans="30:90">
      <c r="AD4605" s="73"/>
      <c r="AE4605" s="74"/>
      <c r="AF4605" s="74"/>
      <c r="BX4605" s="73"/>
      <c r="BY4605" s="74"/>
      <c r="BZ4605" s="74"/>
      <c r="CA4605" s="74"/>
      <c r="CF4605" s="79"/>
      <c r="CL4605" s="79"/>
    </row>
    <row r="4606" spans="30:90">
      <c r="AD4606" s="73"/>
      <c r="AE4606" s="74"/>
      <c r="AF4606" s="74"/>
      <c r="BX4606" s="73"/>
      <c r="BY4606" s="74"/>
      <c r="BZ4606" s="74"/>
      <c r="CA4606" s="74"/>
      <c r="CF4606" s="79"/>
      <c r="CL4606" s="79"/>
    </row>
    <row r="4607" spans="30:90">
      <c r="AD4607" s="73"/>
      <c r="AE4607" s="74"/>
      <c r="AF4607" s="74"/>
      <c r="BX4607" s="73"/>
      <c r="BY4607" s="74"/>
      <c r="BZ4607" s="74"/>
      <c r="CA4607" s="74"/>
      <c r="CF4607" s="79"/>
      <c r="CL4607" s="79"/>
    </row>
    <row r="4608" spans="30:90">
      <c r="AD4608" s="73"/>
      <c r="AE4608" s="74"/>
      <c r="AF4608" s="74"/>
      <c r="BX4608" s="73"/>
      <c r="BY4608" s="74"/>
      <c r="BZ4608" s="74"/>
      <c r="CA4608" s="74"/>
      <c r="CF4608" s="79"/>
      <c r="CL4608" s="79"/>
    </row>
    <row r="4609" spans="30:90">
      <c r="AD4609" s="73"/>
      <c r="AE4609" s="74"/>
      <c r="AF4609" s="74"/>
      <c r="BX4609" s="73"/>
      <c r="BY4609" s="74"/>
      <c r="BZ4609" s="74"/>
      <c r="CA4609" s="74"/>
      <c r="CF4609" s="79"/>
      <c r="CL4609" s="79"/>
    </row>
    <row r="4610" spans="30:90">
      <c r="AD4610" s="73"/>
      <c r="AE4610" s="74"/>
      <c r="AF4610" s="74"/>
      <c r="BX4610" s="73"/>
      <c r="BY4610" s="74"/>
      <c r="BZ4610" s="74"/>
      <c r="CA4610" s="74"/>
      <c r="CF4610" s="79"/>
      <c r="CL4610" s="79"/>
    </row>
    <row r="4611" spans="30:90">
      <c r="AD4611" s="73"/>
      <c r="AE4611" s="74"/>
      <c r="AF4611" s="74"/>
      <c r="BX4611" s="73"/>
      <c r="BY4611" s="74"/>
      <c r="BZ4611" s="74"/>
      <c r="CA4611" s="74"/>
      <c r="CF4611" s="79"/>
      <c r="CL4611" s="79"/>
    </row>
    <row r="4612" spans="30:90">
      <c r="AD4612" s="73"/>
      <c r="AE4612" s="74"/>
      <c r="AF4612" s="74"/>
      <c r="BX4612" s="73"/>
      <c r="BY4612" s="74"/>
      <c r="BZ4612" s="74"/>
      <c r="CA4612" s="74"/>
      <c r="CF4612" s="79"/>
      <c r="CL4612" s="79"/>
    </row>
    <row r="4613" spans="30:90">
      <c r="AD4613" s="73"/>
      <c r="AE4613" s="74"/>
      <c r="AF4613" s="74"/>
      <c r="BX4613" s="73"/>
      <c r="BY4613" s="74"/>
      <c r="BZ4613" s="74"/>
      <c r="CA4613" s="74"/>
      <c r="CF4613" s="79"/>
      <c r="CL4613" s="79"/>
    </row>
    <row r="4614" spans="30:90">
      <c r="AD4614" s="73"/>
      <c r="AE4614" s="74"/>
      <c r="AF4614" s="74"/>
      <c r="BX4614" s="73"/>
      <c r="BY4614" s="74"/>
      <c r="BZ4614" s="74"/>
      <c r="CA4614" s="74"/>
      <c r="CF4614" s="79"/>
      <c r="CL4614" s="79"/>
    </row>
    <row r="4615" spans="30:90">
      <c r="AD4615" s="73"/>
      <c r="AE4615" s="74"/>
      <c r="AF4615" s="74"/>
      <c r="BX4615" s="73"/>
      <c r="BY4615" s="74"/>
      <c r="BZ4615" s="74"/>
      <c r="CA4615" s="74"/>
      <c r="CF4615" s="79"/>
      <c r="CL4615" s="79"/>
    </row>
    <row r="4616" spans="30:90">
      <c r="AD4616" s="73"/>
      <c r="AE4616" s="74"/>
      <c r="AF4616" s="74"/>
      <c r="BX4616" s="73"/>
      <c r="BY4616" s="74"/>
      <c r="BZ4616" s="74"/>
      <c r="CA4616" s="74"/>
      <c r="CF4616" s="79"/>
      <c r="CL4616" s="79"/>
    </row>
    <row r="4617" spans="30:90">
      <c r="AD4617" s="73"/>
      <c r="AE4617" s="74"/>
      <c r="AF4617" s="74"/>
      <c r="BX4617" s="73"/>
      <c r="BY4617" s="74"/>
      <c r="BZ4617" s="74"/>
      <c r="CA4617" s="74"/>
      <c r="CF4617" s="79"/>
      <c r="CL4617" s="79"/>
    </row>
    <row r="4618" spans="30:90">
      <c r="AD4618" s="73"/>
      <c r="AE4618" s="74"/>
      <c r="AF4618" s="74"/>
      <c r="BX4618" s="73"/>
      <c r="BY4618" s="74"/>
      <c r="BZ4618" s="74"/>
      <c r="CA4618" s="74"/>
      <c r="CF4618" s="79"/>
      <c r="CL4618" s="79"/>
    </row>
    <row r="4619" spans="30:90">
      <c r="AD4619" s="73"/>
      <c r="AE4619" s="74"/>
      <c r="AF4619" s="74"/>
      <c r="BX4619" s="73"/>
      <c r="BY4619" s="74"/>
      <c r="BZ4619" s="74"/>
      <c r="CA4619" s="74"/>
      <c r="CF4619" s="79"/>
      <c r="CL4619" s="79"/>
    </row>
    <row r="4620" spans="30:90">
      <c r="AD4620" s="73"/>
      <c r="AE4620" s="74"/>
      <c r="AF4620" s="74"/>
      <c r="BX4620" s="73"/>
      <c r="BY4620" s="74"/>
      <c r="BZ4620" s="74"/>
      <c r="CA4620" s="74"/>
      <c r="CF4620" s="79"/>
      <c r="CL4620" s="79"/>
    </row>
    <row r="4621" spans="30:90">
      <c r="AD4621" s="73"/>
      <c r="AE4621" s="74"/>
      <c r="AF4621" s="74"/>
      <c r="BX4621" s="73"/>
      <c r="BY4621" s="74"/>
      <c r="BZ4621" s="74"/>
      <c r="CA4621" s="74"/>
      <c r="CF4621" s="79"/>
      <c r="CL4621" s="79"/>
    </row>
    <row r="4622" spans="30:90">
      <c r="AD4622" s="73"/>
      <c r="AE4622" s="74"/>
      <c r="AF4622" s="74"/>
      <c r="BX4622" s="73"/>
      <c r="BY4622" s="74"/>
      <c r="BZ4622" s="74"/>
      <c r="CA4622" s="74"/>
      <c r="CF4622" s="79"/>
      <c r="CL4622" s="79"/>
    </row>
    <row r="4623" spans="30:90">
      <c r="AD4623" s="73"/>
      <c r="AE4623" s="74"/>
      <c r="AF4623" s="74"/>
      <c r="BX4623" s="73"/>
      <c r="BY4623" s="74"/>
      <c r="BZ4623" s="74"/>
      <c r="CA4623" s="74"/>
      <c r="CF4623" s="79"/>
      <c r="CL4623" s="79"/>
    </row>
    <row r="4624" spans="30:90">
      <c r="AD4624" s="73"/>
      <c r="AE4624" s="74"/>
      <c r="AF4624" s="74"/>
      <c r="BX4624" s="73"/>
      <c r="BY4624" s="74"/>
      <c r="BZ4624" s="74"/>
      <c r="CA4624" s="74"/>
      <c r="CF4624" s="79"/>
      <c r="CL4624" s="79"/>
    </row>
    <row r="4625" spans="30:90">
      <c r="AD4625" s="73"/>
      <c r="AE4625" s="74"/>
      <c r="AF4625" s="74"/>
      <c r="BX4625" s="73"/>
      <c r="BY4625" s="74"/>
      <c r="BZ4625" s="74"/>
      <c r="CA4625" s="74"/>
      <c r="CF4625" s="79"/>
      <c r="CL4625" s="79"/>
    </row>
    <row r="4626" spans="30:90">
      <c r="AD4626" s="73"/>
      <c r="AE4626" s="74"/>
      <c r="AF4626" s="74"/>
      <c r="BX4626" s="73"/>
      <c r="BY4626" s="74"/>
      <c r="BZ4626" s="74"/>
      <c r="CA4626" s="74"/>
      <c r="CF4626" s="79"/>
      <c r="CL4626" s="79"/>
    </row>
    <row r="4627" spans="30:90">
      <c r="AD4627" s="73"/>
      <c r="AE4627" s="74"/>
      <c r="AF4627" s="74"/>
      <c r="BX4627" s="73"/>
      <c r="BY4627" s="74"/>
      <c r="BZ4627" s="74"/>
      <c r="CA4627" s="74"/>
      <c r="CF4627" s="79"/>
      <c r="CL4627" s="79"/>
    </row>
    <row r="4628" spans="30:90">
      <c r="AD4628" s="73"/>
      <c r="AE4628" s="74"/>
      <c r="AF4628" s="74"/>
      <c r="BX4628" s="73"/>
      <c r="BY4628" s="74"/>
      <c r="BZ4628" s="74"/>
      <c r="CA4628" s="74"/>
      <c r="CF4628" s="79"/>
      <c r="CL4628" s="79"/>
    </row>
    <row r="4629" spans="30:90">
      <c r="AD4629" s="73"/>
      <c r="AE4629" s="74"/>
      <c r="AF4629" s="74"/>
      <c r="BX4629" s="73"/>
      <c r="BY4629" s="74"/>
      <c r="BZ4629" s="74"/>
      <c r="CA4629" s="74"/>
      <c r="CF4629" s="79"/>
      <c r="CL4629" s="79"/>
    </row>
    <row r="4630" spans="30:90">
      <c r="AD4630" s="73"/>
      <c r="AE4630" s="74"/>
      <c r="AF4630" s="74"/>
      <c r="BX4630" s="73"/>
      <c r="BY4630" s="74"/>
      <c r="BZ4630" s="74"/>
      <c r="CA4630" s="74"/>
      <c r="CF4630" s="79"/>
      <c r="CL4630" s="79"/>
    </row>
    <row r="4631" spans="30:90">
      <c r="AD4631" s="73"/>
      <c r="AE4631" s="74"/>
      <c r="AF4631" s="74"/>
      <c r="BX4631" s="73"/>
      <c r="BY4631" s="74"/>
      <c r="BZ4631" s="74"/>
      <c r="CA4631" s="74"/>
      <c r="CF4631" s="79"/>
      <c r="CL4631" s="79"/>
    </row>
    <row r="4632" spans="30:90">
      <c r="AD4632" s="73"/>
      <c r="AE4632" s="74"/>
      <c r="AF4632" s="74"/>
      <c r="BX4632" s="73"/>
      <c r="BY4632" s="74"/>
      <c r="BZ4632" s="74"/>
      <c r="CA4632" s="74"/>
      <c r="CF4632" s="79"/>
      <c r="CL4632" s="79"/>
    </row>
    <row r="4633" spans="30:90">
      <c r="AD4633" s="73"/>
      <c r="AE4633" s="74"/>
      <c r="AF4633" s="74"/>
      <c r="BX4633" s="73"/>
      <c r="BY4633" s="74"/>
      <c r="BZ4633" s="74"/>
      <c r="CA4633" s="74"/>
      <c r="CF4633" s="79"/>
      <c r="CL4633" s="79"/>
    </row>
    <row r="4634" spans="30:90">
      <c r="AD4634" s="73"/>
      <c r="AE4634" s="74"/>
      <c r="AF4634" s="74"/>
      <c r="BX4634" s="73"/>
      <c r="BY4634" s="74"/>
      <c r="BZ4634" s="74"/>
      <c r="CA4634" s="74"/>
      <c r="CF4634" s="79"/>
      <c r="CL4634" s="79"/>
    </row>
    <row r="4635" spans="30:90">
      <c r="AD4635" s="73"/>
      <c r="AE4635" s="74"/>
      <c r="AF4635" s="74"/>
      <c r="BX4635" s="73"/>
      <c r="BY4635" s="74"/>
      <c r="BZ4635" s="74"/>
      <c r="CA4635" s="74"/>
      <c r="CF4635" s="79"/>
      <c r="CL4635" s="79"/>
    </row>
    <row r="4636" spans="30:90">
      <c r="AD4636" s="73"/>
      <c r="AE4636" s="74"/>
      <c r="AF4636" s="74"/>
      <c r="BX4636" s="73"/>
      <c r="BY4636" s="74"/>
      <c r="BZ4636" s="74"/>
      <c r="CA4636" s="74"/>
      <c r="CF4636" s="79"/>
      <c r="CL4636" s="79"/>
    </row>
    <row r="4637" spans="30:90">
      <c r="AD4637" s="73"/>
      <c r="AE4637" s="74"/>
      <c r="AF4637" s="74"/>
      <c r="BX4637" s="73"/>
      <c r="BY4637" s="74"/>
      <c r="BZ4637" s="74"/>
      <c r="CA4637" s="74"/>
      <c r="CF4637" s="79"/>
      <c r="CL4637" s="79"/>
    </row>
    <row r="4638" spans="30:90">
      <c r="AD4638" s="73"/>
      <c r="AE4638" s="74"/>
      <c r="AF4638" s="74"/>
      <c r="BX4638" s="73"/>
      <c r="BY4638" s="74"/>
      <c r="BZ4638" s="74"/>
      <c r="CA4638" s="74"/>
      <c r="CF4638" s="79"/>
      <c r="CL4638" s="79"/>
    </row>
    <row r="4639" spans="30:90">
      <c r="AD4639" s="73"/>
      <c r="AE4639" s="74"/>
      <c r="AF4639" s="74"/>
      <c r="BX4639" s="73"/>
      <c r="BY4639" s="74"/>
      <c r="BZ4639" s="74"/>
      <c r="CA4639" s="74"/>
      <c r="CF4639" s="79"/>
      <c r="CL4639" s="79"/>
    </row>
    <row r="4640" spans="30:90">
      <c r="AD4640" s="73"/>
      <c r="AE4640" s="74"/>
      <c r="AF4640" s="74"/>
      <c r="BX4640" s="73"/>
      <c r="BY4640" s="74"/>
      <c r="BZ4640" s="74"/>
      <c r="CA4640" s="74"/>
      <c r="CF4640" s="79"/>
      <c r="CL4640" s="79"/>
    </row>
    <row r="4641" spans="30:90">
      <c r="AD4641" s="73"/>
      <c r="AE4641" s="74"/>
      <c r="AF4641" s="74"/>
      <c r="BX4641" s="73"/>
      <c r="BY4641" s="74"/>
      <c r="BZ4641" s="74"/>
      <c r="CA4641" s="74"/>
      <c r="CF4641" s="79"/>
      <c r="CL4641" s="79"/>
    </row>
    <row r="4642" spans="30:90">
      <c r="AD4642" s="73"/>
      <c r="AE4642" s="74"/>
      <c r="AF4642" s="74"/>
      <c r="BX4642" s="73"/>
      <c r="BY4642" s="74"/>
      <c r="BZ4642" s="74"/>
      <c r="CA4642" s="74"/>
      <c r="CF4642" s="79"/>
      <c r="CL4642" s="79"/>
    </row>
    <row r="4643" spans="30:90">
      <c r="AD4643" s="73"/>
      <c r="AE4643" s="74"/>
      <c r="AF4643" s="74"/>
      <c r="BX4643" s="73"/>
      <c r="BY4643" s="74"/>
      <c r="BZ4643" s="74"/>
      <c r="CA4643" s="74"/>
      <c r="CF4643" s="79"/>
      <c r="CL4643" s="79"/>
    </row>
    <row r="4644" spans="30:90">
      <c r="AD4644" s="73"/>
      <c r="AE4644" s="74"/>
      <c r="AF4644" s="74"/>
      <c r="BX4644" s="73"/>
      <c r="BY4644" s="74"/>
      <c r="BZ4644" s="74"/>
      <c r="CA4644" s="74"/>
      <c r="CF4644" s="79"/>
      <c r="CL4644" s="79"/>
    </row>
    <row r="4645" spans="30:90">
      <c r="AD4645" s="73"/>
      <c r="AE4645" s="74"/>
      <c r="AF4645" s="74"/>
      <c r="BX4645" s="73"/>
      <c r="BY4645" s="74"/>
      <c r="BZ4645" s="74"/>
      <c r="CA4645" s="74"/>
      <c r="CF4645" s="79"/>
      <c r="CL4645" s="79"/>
    </row>
    <row r="4646" spans="30:90">
      <c r="AD4646" s="73"/>
      <c r="AE4646" s="74"/>
      <c r="AF4646" s="74"/>
      <c r="BX4646" s="73"/>
      <c r="BY4646" s="74"/>
      <c r="BZ4646" s="74"/>
      <c r="CA4646" s="74"/>
      <c r="CF4646" s="79"/>
      <c r="CL4646" s="79"/>
    </row>
    <row r="4647" spans="30:90">
      <c r="AD4647" s="73"/>
      <c r="AE4647" s="74"/>
      <c r="AF4647" s="74"/>
      <c r="BX4647" s="73"/>
      <c r="BY4647" s="74"/>
      <c r="BZ4647" s="74"/>
      <c r="CA4647" s="74"/>
      <c r="CF4647" s="79"/>
      <c r="CL4647" s="79"/>
    </row>
    <row r="4648" spans="30:90">
      <c r="AD4648" s="73"/>
      <c r="AE4648" s="74"/>
      <c r="AF4648" s="74"/>
      <c r="BX4648" s="73"/>
      <c r="BY4648" s="74"/>
      <c r="BZ4648" s="74"/>
      <c r="CA4648" s="74"/>
      <c r="CF4648" s="79"/>
      <c r="CL4648" s="79"/>
    </row>
    <row r="4649" spans="30:90">
      <c r="AD4649" s="73"/>
      <c r="AE4649" s="74"/>
      <c r="AF4649" s="74"/>
      <c r="BX4649" s="73"/>
      <c r="BY4649" s="74"/>
      <c r="BZ4649" s="74"/>
      <c r="CA4649" s="74"/>
      <c r="CF4649" s="79"/>
      <c r="CL4649" s="79"/>
    </row>
    <row r="4650" spans="30:90">
      <c r="AD4650" s="73"/>
      <c r="AE4650" s="74"/>
      <c r="AF4650" s="74"/>
      <c r="BX4650" s="73"/>
      <c r="BY4650" s="74"/>
      <c r="BZ4650" s="74"/>
      <c r="CA4650" s="74"/>
      <c r="CF4650" s="79"/>
      <c r="CL4650" s="79"/>
    </row>
    <row r="4651" spans="30:90">
      <c r="AD4651" s="73"/>
      <c r="AE4651" s="74"/>
      <c r="AF4651" s="74"/>
      <c r="BX4651" s="73"/>
      <c r="BY4651" s="74"/>
      <c r="BZ4651" s="74"/>
      <c r="CA4651" s="74"/>
      <c r="CF4651" s="79"/>
      <c r="CL4651" s="79"/>
    </row>
    <row r="4652" spans="30:90">
      <c r="AD4652" s="73"/>
      <c r="AE4652" s="74"/>
      <c r="AF4652" s="74"/>
      <c r="BX4652" s="73"/>
      <c r="BY4652" s="74"/>
      <c r="BZ4652" s="74"/>
      <c r="CA4652" s="74"/>
      <c r="CF4652" s="79"/>
      <c r="CL4652" s="79"/>
    </row>
    <row r="4653" spans="30:90">
      <c r="AD4653" s="73"/>
      <c r="AE4653" s="74"/>
      <c r="AF4653" s="74"/>
      <c r="BX4653" s="73"/>
      <c r="BY4653" s="74"/>
      <c r="BZ4653" s="74"/>
      <c r="CA4653" s="74"/>
      <c r="CF4653" s="79"/>
      <c r="CL4653" s="79"/>
    </row>
    <row r="4654" spans="30:90">
      <c r="AD4654" s="73"/>
      <c r="AE4654" s="74"/>
      <c r="AF4654" s="74"/>
      <c r="BX4654" s="73"/>
      <c r="BY4654" s="74"/>
      <c r="BZ4654" s="74"/>
      <c r="CA4654" s="74"/>
      <c r="CF4654" s="79"/>
      <c r="CL4654" s="79"/>
    </row>
    <row r="4655" spans="30:90">
      <c r="AD4655" s="73"/>
      <c r="AE4655" s="74"/>
      <c r="AF4655" s="74"/>
      <c r="BX4655" s="73"/>
      <c r="BY4655" s="74"/>
      <c r="BZ4655" s="74"/>
      <c r="CA4655" s="74"/>
      <c r="CF4655" s="79"/>
      <c r="CL4655" s="79"/>
    </row>
    <row r="4656" spans="30:90">
      <c r="AD4656" s="73"/>
      <c r="AE4656" s="74"/>
      <c r="AF4656" s="74"/>
      <c r="BX4656" s="73"/>
      <c r="BY4656" s="74"/>
      <c r="BZ4656" s="74"/>
      <c r="CA4656" s="74"/>
      <c r="CF4656" s="79"/>
      <c r="CL4656" s="79"/>
    </row>
    <row r="4657" spans="30:90">
      <c r="AD4657" s="73"/>
      <c r="AE4657" s="74"/>
      <c r="AF4657" s="74"/>
      <c r="BX4657" s="73"/>
      <c r="BY4657" s="74"/>
      <c r="BZ4657" s="74"/>
      <c r="CA4657" s="74"/>
      <c r="CF4657" s="79"/>
      <c r="CL4657" s="79"/>
    </row>
    <row r="4658" spans="30:90">
      <c r="AD4658" s="73"/>
      <c r="AE4658" s="74"/>
      <c r="AF4658" s="74"/>
      <c r="BX4658" s="73"/>
      <c r="BY4658" s="74"/>
      <c r="BZ4658" s="74"/>
      <c r="CA4658" s="74"/>
      <c r="CF4658" s="79"/>
      <c r="CL4658" s="79"/>
    </row>
    <row r="4659" spans="30:90">
      <c r="AD4659" s="73"/>
      <c r="AE4659" s="74"/>
      <c r="AF4659" s="74"/>
      <c r="BX4659" s="73"/>
      <c r="BY4659" s="74"/>
      <c r="BZ4659" s="74"/>
      <c r="CA4659" s="74"/>
      <c r="CF4659" s="79"/>
      <c r="CL4659" s="79"/>
    </row>
    <row r="4660" spans="30:90">
      <c r="AD4660" s="73"/>
      <c r="AE4660" s="74"/>
      <c r="AF4660" s="74"/>
      <c r="BX4660" s="73"/>
      <c r="BY4660" s="74"/>
      <c r="BZ4660" s="74"/>
      <c r="CA4660" s="74"/>
      <c r="CF4660" s="79"/>
      <c r="CL4660" s="79"/>
    </row>
    <row r="4661" spans="30:90">
      <c r="AD4661" s="73"/>
      <c r="AE4661" s="74"/>
      <c r="AF4661" s="74"/>
      <c r="BX4661" s="73"/>
      <c r="BY4661" s="74"/>
      <c r="BZ4661" s="74"/>
      <c r="CA4661" s="74"/>
      <c r="CF4661" s="79"/>
      <c r="CL4661" s="79"/>
    </row>
    <row r="4662" spans="30:90">
      <c r="AD4662" s="73"/>
      <c r="AE4662" s="74"/>
      <c r="AF4662" s="74"/>
      <c r="BX4662" s="73"/>
      <c r="BY4662" s="74"/>
      <c r="BZ4662" s="74"/>
      <c r="CA4662" s="74"/>
      <c r="CF4662" s="79"/>
      <c r="CL4662" s="79"/>
    </row>
    <row r="4663" spans="30:90">
      <c r="AD4663" s="73"/>
      <c r="AE4663" s="74"/>
      <c r="AF4663" s="74"/>
      <c r="BX4663" s="73"/>
      <c r="BY4663" s="74"/>
      <c r="BZ4663" s="74"/>
      <c r="CA4663" s="74"/>
      <c r="CF4663" s="79"/>
      <c r="CL4663" s="79"/>
    </row>
    <row r="4664" spans="30:90">
      <c r="AD4664" s="73"/>
      <c r="AE4664" s="74"/>
      <c r="AF4664" s="74"/>
      <c r="BX4664" s="73"/>
      <c r="BY4664" s="74"/>
      <c r="BZ4664" s="74"/>
      <c r="CA4664" s="74"/>
      <c r="CF4664" s="79"/>
      <c r="CL4664" s="79"/>
    </row>
    <row r="4665" spans="30:90">
      <c r="AD4665" s="73"/>
      <c r="AE4665" s="74"/>
      <c r="AF4665" s="74"/>
      <c r="BX4665" s="73"/>
      <c r="BY4665" s="74"/>
      <c r="BZ4665" s="74"/>
      <c r="CA4665" s="74"/>
      <c r="CF4665" s="79"/>
      <c r="CL4665" s="79"/>
    </row>
    <row r="4666" spans="30:90">
      <c r="AD4666" s="73"/>
      <c r="AE4666" s="74"/>
      <c r="AF4666" s="74"/>
      <c r="BX4666" s="73"/>
      <c r="BY4666" s="74"/>
      <c r="BZ4666" s="74"/>
      <c r="CA4666" s="74"/>
      <c r="CF4666" s="79"/>
      <c r="CL4666" s="79"/>
    </row>
    <row r="4667" spans="30:90">
      <c r="AD4667" s="73"/>
      <c r="AE4667" s="74"/>
      <c r="AF4667" s="74"/>
      <c r="BX4667" s="73"/>
      <c r="BY4667" s="74"/>
      <c r="BZ4667" s="74"/>
      <c r="CA4667" s="74"/>
      <c r="CF4667" s="79"/>
      <c r="CL4667" s="79"/>
    </row>
    <row r="4668" spans="30:90">
      <c r="AD4668" s="73"/>
      <c r="AE4668" s="74"/>
      <c r="AF4668" s="74"/>
      <c r="BX4668" s="73"/>
      <c r="BY4668" s="74"/>
      <c r="BZ4668" s="74"/>
      <c r="CA4668" s="74"/>
      <c r="CF4668" s="79"/>
      <c r="CL4668" s="79"/>
    </row>
    <row r="4669" spans="30:90">
      <c r="AD4669" s="73"/>
      <c r="AE4669" s="74"/>
      <c r="AF4669" s="74"/>
      <c r="BX4669" s="73"/>
      <c r="BY4669" s="74"/>
      <c r="BZ4669" s="74"/>
      <c r="CA4669" s="74"/>
      <c r="CF4669" s="79"/>
      <c r="CL4669" s="79"/>
    </row>
    <row r="4670" spans="30:90">
      <c r="AD4670" s="73"/>
      <c r="AE4670" s="74"/>
      <c r="AF4670" s="74"/>
      <c r="BX4670" s="73"/>
      <c r="BY4670" s="74"/>
      <c r="BZ4670" s="74"/>
      <c r="CA4670" s="74"/>
      <c r="CF4670" s="79"/>
      <c r="CL4670" s="79"/>
    </row>
    <row r="4671" spans="30:90">
      <c r="AD4671" s="73"/>
      <c r="AE4671" s="74"/>
      <c r="AF4671" s="74"/>
      <c r="BX4671" s="73"/>
      <c r="BY4671" s="74"/>
      <c r="BZ4671" s="74"/>
      <c r="CA4671" s="74"/>
      <c r="CF4671" s="79"/>
      <c r="CL4671" s="79"/>
    </row>
    <row r="4672" spans="30:90">
      <c r="AD4672" s="73"/>
      <c r="AE4672" s="74"/>
      <c r="AF4672" s="74"/>
      <c r="BX4672" s="73"/>
      <c r="BY4672" s="74"/>
      <c r="BZ4672" s="74"/>
      <c r="CA4672" s="74"/>
      <c r="CF4672" s="79"/>
      <c r="CL4672" s="79"/>
    </row>
    <row r="4673" spans="30:90">
      <c r="AD4673" s="73"/>
      <c r="AE4673" s="74"/>
      <c r="AF4673" s="74"/>
      <c r="BX4673" s="73"/>
      <c r="BY4673" s="74"/>
      <c r="BZ4673" s="74"/>
      <c r="CA4673" s="74"/>
      <c r="CF4673" s="79"/>
      <c r="CL4673" s="79"/>
    </row>
    <row r="4674" spans="30:90">
      <c r="AD4674" s="73"/>
      <c r="AE4674" s="74"/>
      <c r="AF4674" s="74"/>
      <c r="BX4674" s="73"/>
      <c r="BY4674" s="74"/>
      <c r="BZ4674" s="74"/>
      <c r="CA4674" s="74"/>
      <c r="CF4674" s="79"/>
      <c r="CL4674" s="79"/>
    </row>
    <row r="4675" spans="30:90">
      <c r="AD4675" s="73"/>
      <c r="AE4675" s="74"/>
      <c r="AF4675" s="74"/>
      <c r="BX4675" s="73"/>
      <c r="BY4675" s="74"/>
      <c r="BZ4675" s="74"/>
      <c r="CA4675" s="74"/>
      <c r="CF4675" s="79"/>
      <c r="CL4675" s="79"/>
    </row>
    <row r="4676" spans="30:90">
      <c r="AD4676" s="73"/>
      <c r="AE4676" s="74"/>
      <c r="AF4676" s="74"/>
      <c r="BX4676" s="73"/>
      <c r="BY4676" s="74"/>
      <c r="BZ4676" s="74"/>
      <c r="CA4676" s="74"/>
      <c r="CF4676" s="79"/>
      <c r="CL4676" s="79"/>
    </row>
    <row r="4677" spans="30:90">
      <c r="AD4677" s="73"/>
      <c r="AE4677" s="74"/>
      <c r="AF4677" s="74"/>
      <c r="BX4677" s="73"/>
      <c r="BY4677" s="74"/>
      <c r="BZ4677" s="74"/>
      <c r="CA4677" s="74"/>
      <c r="CF4677" s="79"/>
      <c r="CL4677" s="79"/>
    </row>
    <row r="4678" spans="30:90">
      <c r="AD4678" s="73"/>
      <c r="AE4678" s="74"/>
      <c r="AF4678" s="74"/>
      <c r="BX4678" s="73"/>
      <c r="BY4678" s="74"/>
      <c r="BZ4678" s="74"/>
      <c r="CA4678" s="74"/>
      <c r="CF4678" s="79"/>
      <c r="CL4678" s="79"/>
    </row>
    <row r="4679" spans="30:90">
      <c r="AD4679" s="73"/>
      <c r="AE4679" s="74"/>
      <c r="AF4679" s="74"/>
      <c r="BX4679" s="73"/>
      <c r="BY4679" s="74"/>
      <c r="BZ4679" s="74"/>
      <c r="CA4679" s="74"/>
      <c r="CF4679" s="79"/>
      <c r="CL4679" s="79"/>
    </row>
    <row r="4680" spans="30:90">
      <c r="AD4680" s="73"/>
      <c r="AE4680" s="74"/>
      <c r="AF4680" s="74"/>
      <c r="BX4680" s="73"/>
      <c r="BY4680" s="74"/>
      <c r="BZ4680" s="74"/>
      <c r="CA4680" s="74"/>
      <c r="CF4680" s="79"/>
      <c r="CL4680" s="79"/>
    </row>
    <row r="4681" spans="30:90">
      <c r="AD4681" s="73"/>
      <c r="AE4681" s="74"/>
      <c r="AF4681" s="74"/>
      <c r="BX4681" s="73"/>
      <c r="BY4681" s="74"/>
      <c r="BZ4681" s="74"/>
      <c r="CA4681" s="74"/>
      <c r="CF4681" s="79"/>
      <c r="CL4681" s="79"/>
    </row>
    <row r="4682" spans="30:90">
      <c r="AD4682" s="73"/>
      <c r="AE4682" s="74"/>
      <c r="AF4682" s="74"/>
      <c r="BX4682" s="73"/>
      <c r="BY4682" s="74"/>
      <c r="BZ4682" s="74"/>
      <c r="CA4682" s="74"/>
      <c r="CF4682" s="79"/>
      <c r="CL4682" s="79"/>
    </row>
    <row r="4683" spans="30:90">
      <c r="AD4683" s="73"/>
      <c r="AE4683" s="74"/>
      <c r="AF4683" s="74"/>
      <c r="BX4683" s="73"/>
      <c r="BY4683" s="74"/>
      <c r="BZ4683" s="74"/>
      <c r="CA4683" s="74"/>
      <c r="CF4683" s="79"/>
      <c r="CL4683" s="79"/>
    </row>
    <row r="4684" spans="30:90">
      <c r="AD4684" s="73"/>
      <c r="AE4684" s="74"/>
      <c r="AF4684" s="74"/>
      <c r="BX4684" s="73"/>
      <c r="BY4684" s="74"/>
      <c r="BZ4684" s="74"/>
      <c r="CA4684" s="74"/>
      <c r="CF4684" s="79"/>
      <c r="CL4684" s="79"/>
    </row>
    <row r="4685" spans="30:90">
      <c r="AD4685" s="73"/>
      <c r="AE4685" s="74"/>
      <c r="AF4685" s="74"/>
      <c r="BX4685" s="73"/>
      <c r="BY4685" s="74"/>
      <c r="BZ4685" s="74"/>
      <c r="CA4685" s="74"/>
      <c r="CF4685" s="79"/>
      <c r="CL4685" s="79"/>
    </row>
    <row r="4686" spans="30:90">
      <c r="AD4686" s="73"/>
      <c r="AE4686" s="74"/>
      <c r="AF4686" s="74"/>
      <c r="BX4686" s="73"/>
      <c r="BY4686" s="74"/>
      <c r="BZ4686" s="74"/>
      <c r="CA4686" s="74"/>
      <c r="CF4686" s="79"/>
      <c r="CL4686" s="79"/>
    </row>
    <row r="4687" spans="30:90">
      <c r="AD4687" s="73"/>
      <c r="AE4687" s="74"/>
      <c r="AF4687" s="74"/>
      <c r="BX4687" s="73"/>
      <c r="BY4687" s="74"/>
      <c r="BZ4687" s="74"/>
      <c r="CA4687" s="74"/>
      <c r="CF4687" s="79"/>
      <c r="CL4687" s="79"/>
    </row>
    <row r="4688" spans="30:90">
      <c r="AD4688" s="73"/>
      <c r="AE4688" s="74"/>
      <c r="AF4688" s="74"/>
      <c r="BX4688" s="73"/>
      <c r="BY4688" s="74"/>
      <c r="BZ4688" s="74"/>
      <c r="CA4688" s="74"/>
      <c r="CF4688" s="79"/>
      <c r="CL4688" s="79"/>
    </row>
    <row r="4689" spans="30:90">
      <c r="AD4689" s="73"/>
      <c r="AE4689" s="74"/>
      <c r="AF4689" s="74"/>
      <c r="BX4689" s="73"/>
      <c r="BY4689" s="74"/>
      <c r="BZ4689" s="74"/>
      <c r="CA4689" s="74"/>
      <c r="CF4689" s="79"/>
      <c r="CL4689" s="79"/>
    </row>
    <row r="4690" spans="30:90">
      <c r="AD4690" s="73"/>
      <c r="AE4690" s="74"/>
      <c r="AF4690" s="74"/>
      <c r="BX4690" s="73"/>
      <c r="BY4690" s="74"/>
      <c r="BZ4690" s="74"/>
      <c r="CA4690" s="74"/>
      <c r="CF4690" s="79"/>
      <c r="CL4690" s="79"/>
    </row>
    <row r="4691" spans="30:90">
      <c r="AD4691" s="73"/>
      <c r="AE4691" s="74"/>
      <c r="AF4691" s="74"/>
      <c r="BX4691" s="73"/>
      <c r="BY4691" s="74"/>
      <c r="BZ4691" s="74"/>
      <c r="CA4691" s="74"/>
      <c r="CF4691" s="79"/>
      <c r="CL4691" s="79"/>
    </row>
    <row r="4692" spans="30:90">
      <c r="AD4692" s="73"/>
      <c r="AE4692" s="74"/>
      <c r="AF4692" s="74"/>
      <c r="BX4692" s="73"/>
      <c r="BY4692" s="74"/>
      <c r="BZ4692" s="74"/>
      <c r="CA4692" s="74"/>
      <c r="CF4692" s="79"/>
      <c r="CL4692" s="79"/>
    </row>
    <row r="4693" spans="30:90">
      <c r="AD4693" s="73"/>
      <c r="AE4693" s="74"/>
      <c r="AF4693" s="74"/>
      <c r="BX4693" s="73"/>
      <c r="BY4693" s="74"/>
      <c r="BZ4693" s="74"/>
      <c r="CA4693" s="74"/>
      <c r="CF4693" s="79"/>
      <c r="CL4693" s="79"/>
    </row>
    <row r="4694" spans="30:90">
      <c r="AD4694" s="73"/>
      <c r="AE4694" s="74"/>
      <c r="AF4694" s="74"/>
      <c r="BX4694" s="73"/>
      <c r="BY4694" s="74"/>
      <c r="BZ4694" s="74"/>
      <c r="CA4694" s="74"/>
      <c r="CF4694" s="79"/>
      <c r="CL4694" s="79"/>
    </row>
    <row r="4695" spans="30:90">
      <c r="AD4695" s="73"/>
      <c r="AE4695" s="74"/>
      <c r="AF4695" s="74"/>
      <c r="BX4695" s="73"/>
      <c r="BY4695" s="74"/>
      <c r="BZ4695" s="74"/>
      <c r="CA4695" s="74"/>
      <c r="CF4695" s="79"/>
      <c r="CL4695" s="79"/>
    </row>
    <row r="4696" spans="30:90">
      <c r="AD4696" s="73"/>
      <c r="AE4696" s="74"/>
      <c r="AF4696" s="74"/>
      <c r="BX4696" s="73"/>
      <c r="BY4696" s="74"/>
      <c r="BZ4696" s="74"/>
      <c r="CA4696" s="74"/>
      <c r="CF4696" s="79"/>
      <c r="CL4696" s="79"/>
    </row>
    <row r="4697" spans="30:90">
      <c r="AD4697" s="73"/>
      <c r="AE4697" s="74"/>
      <c r="AF4697" s="74"/>
      <c r="BX4697" s="73"/>
      <c r="BY4697" s="74"/>
      <c r="BZ4697" s="74"/>
      <c r="CA4697" s="74"/>
      <c r="CF4697" s="79"/>
      <c r="CL4697" s="79"/>
    </row>
    <row r="4698" spans="30:90">
      <c r="AD4698" s="73"/>
      <c r="AE4698" s="74"/>
      <c r="AF4698" s="74"/>
      <c r="BX4698" s="73"/>
      <c r="BY4698" s="74"/>
      <c r="BZ4698" s="74"/>
      <c r="CA4698" s="74"/>
      <c r="CF4698" s="79"/>
      <c r="CL4698" s="79"/>
    </row>
    <row r="4699" spans="30:90">
      <c r="AD4699" s="73"/>
      <c r="AE4699" s="74"/>
      <c r="AF4699" s="74"/>
      <c r="BX4699" s="73"/>
      <c r="BY4699" s="74"/>
      <c r="BZ4699" s="74"/>
      <c r="CA4699" s="74"/>
      <c r="CF4699" s="79"/>
      <c r="CL4699" s="79"/>
    </row>
    <row r="4700" spans="30:90">
      <c r="AD4700" s="73"/>
      <c r="AE4700" s="74"/>
      <c r="AF4700" s="74"/>
      <c r="BX4700" s="73"/>
      <c r="BY4700" s="74"/>
      <c r="BZ4700" s="74"/>
      <c r="CA4700" s="74"/>
      <c r="CF4700" s="79"/>
      <c r="CL4700" s="79"/>
    </row>
    <row r="4701" spans="30:90">
      <c r="AD4701" s="73"/>
      <c r="AE4701" s="74"/>
      <c r="AF4701" s="74"/>
      <c r="BX4701" s="73"/>
      <c r="BY4701" s="74"/>
      <c r="BZ4701" s="74"/>
      <c r="CA4701" s="74"/>
      <c r="CF4701" s="79"/>
      <c r="CL4701" s="79"/>
    </row>
    <row r="4702" spans="30:90">
      <c r="AD4702" s="73"/>
      <c r="AE4702" s="74"/>
      <c r="AF4702" s="74"/>
      <c r="BX4702" s="73"/>
      <c r="BY4702" s="74"/>
      <c r="BZ4702" s="74"/>
      <c r="CA4702" s="74"/>
      <c r="CF4702" s="79"/>
      <c r="CL4702" s="79"/>
    </row>
    <row r="4703" spans="30:90">
      <c r="AD4703" s="73"/>
      <c r="AE4703" s="74"/>
      <c r="AF4703" s="74"/>
      <c r="BX4703" s="73"/>
      <c r="BY4703" s="74"/>
      <c r="BZ4703" s="74"/>
      <c r="CA4703" s="74"/>
      <c r="CF4703" s="79"/>
      <c r="CL4703" s="79"/>
    </row>
    <row r="4704" spans="30:90">
      <c r="AD4704" s="73"/>
      <c r="AE4704" s="74"/>
      <c r="AF4704" s="74"/>
      <c r="BX4704" s="73"/>
      <c r="BY4704" s="74"/>
      <c r="BZ4704" s="74"/>
      <c r="CA4704" s="74"/>
      <c r="CF4704" s="79"/>
      <c r="CL4704" s="79"/>
    </row>
    <row r="4705" spans="30:90">
      <c r="AD4705" s="73"/>
      <c r="AE4705" s="74"/>
      <c r="AF4705" s="74"/>
      <c r="BX4705" s="73"/>
      <c r="BY4705" s="74"/>
      <c r="BZ4705" s="74"/>
      <c r="CA4705" s="74"/>
      <c r="CF4705" s="79"/>
      <c r="CL4705" s="79"/>
    </row>
    <row r="4706" spans="30:90">
      <c r="AD4706" s="73"/>
      <c r="AE4706" s="74"/>
      <c r="AF4706" s="74"/>
      <c r="BX4706" s="73"/>
      <c r="BY4706" s="74"/>
      <c r="BZ4706" s="74"/>
      <c r="CA4706" s="74"/>
      <c r="CF4706" s="79"/>
      <c r="CL4706" s="79"/>
    </row>
    <row r="4707" spans="30:90">
      <c r="AD4707" s="73"/>
      <c r="AE4707" s="74"/>
      <c r="AF4707" s="74"/>
      <c r="BX4707" s="73"/>
      <c r="BY4707" s="74"/>
      <c r="BZ4707" s="74"/>
      <c r="CA4707" s="74"/>
      <c r="CF4707" s="79"/>
      <c r="CL4707" s="79"/>
    </row>
    <row r="4708" spans="30:90">
      <c r="AD4708" s="73"/>
      <c r="AE4708" s="74"/>
      <c r="AF4708" s="74"/>
      <c r="BX4708" s="73"/>
      <c r="BY4708" s="74"/>
      <c r="BZ4708" s="74"/>
      <c r="CA4708" s="74"/>
      <c r="CF4708" s="79"/>
      <c r="CL4708" s="79"/>
    </row>
    <row r="4709" spans="30:90">
      <c r="AD4709" s="73"/>
      <c r="AE4709" s="74"/>
      <c r="AF4709" s="74"/>
      <c r="BX4709" s="73"/>
      <c r="BY4709" s="74"/>
      <c r="BZ4709" s="74"/>
      <c r="CA4709" s="74"/>
      <c r="CF4709" s="79"/>
      <c r="CL4709" s="79"/>
    </row>
    <row r="4710" spans="30:90">
      <c r="AD4710" s="73"/>
      <c r="AE4710" s="74"/>
      <c r="AF4710" s="74"/>
      <c r="BX4710" s="73"/>
      <c r="BY4710" s="74"/>
      <c r="BZ4710" s="74"/>
      <c r="CA4710" s="74"/>
      <c r="CF4710" s="79"/>
      <c r="CL4710" s="79"/>
    </row>
    <row r="4711" spans="30:90">
      <c r="AD4711" s="73"/>
      <c r="AE4711" s="74"/>
      <c r="AF4711" s="74"/>
      <c r="BX4711" s="73"/>
      <c r="BY4711" s="74"/>
      <c r="BZ4711" s="74"/>
      <c r="CA4711" s="74"/>
      <c r="CF4711" s="79"/>
      <c r="CL4711" s="79"/>
    </row>
    <row r="4712" spans="30:90">
      <c r="AD4712" s="73"/>
      <c r="AE4712" s="74"/>
      <c r="AF4712" s="74"/>
      <c r="BX4712" s="73"/>
      <c r="BY4712" s="74"/>
      <c r="BZ4712" s="74"/>
      <c r="CA4712" s="74"/>
      <c r="CF4712" s="79"/>
      <c r="CL4712" s="79"/>
    </row>
    <row r="4713" spans="30:90">
      <c r="AD4713" s="73"/>
      <c r="AE4713" s="74"/>
      <c r="AF4713" s="74"/>
      <c r="BX4713" s="73"/>
      <c r="BY4713" s="74"/>
      <c r="BZ4713" s="74"/>
      <c r="CA4713" s="74"/>
      <c r="CF4713" s="79"/>
      <c r="CL4713" s="79"/>
    </row>
    <row r="4714" spans="30:90">
      <c r="AD4714" s="73"/>
      <c r="AE4714" s="74"/>
      <c r="AF4714" s="74"/>
      <c r="BX4714" s="73"/>
      <c r="BY4714" s="74"/>
      <c r="BZ4714" s="74"/>
      <c r="CA4714" s="74"/>
      <c r="CF4714" s="79"/>
      <c r="CL4714" s="79"/>
    </row>
    <row r="4715" spans="30:90">
      <c r="AD4715" s="73"/>
      <c r="AE4715" s="74"/>
      <c r="AF4715" s="74"/>
      <c r="BX4715" s="73"/>
      <c r="BY4715" s="74"/>
      <c r="BZ4715" s="74"/>
      <c r="CA4715" s="74"/>
      <c r="CF4715" s="79"/>
      <c r="CL4715" s="79"/>
    </row>
    <row r="4716" spans="30:90">
      <c r="AD4716" s="73"/>
      <c r="AE4716" s="74"/>
      <c r="AF4716" s="74"/>
      <c r="BX4716" s="73"/>
      <c r="BY4716" s="74"/>
      <c r="BZ4716" s="74"/>
      <c r="CA4716" s="74"/>
      <c r="CF4716" s="79"/>
      <c r="CL4716" s="79"/>
    </row>
    <row r="4717" spans="30:90">
      <c r="AD4717" s="73"/>
      <c r="AE4717" s="74"/>
      <c r="AF4717" s="74"/>
      <c r="BX4717" s="73"/>
      <c r="BY4717" s="74"/>
      <c r="BZ4717" s="74"/>
      <c r="CA4717" s="74"/>
      <c r="CF4717" s="79"/>
      <c r="CL4717" s="79"/>
    </row>
    <row r="4718" spans="30:90">
      <c r="AD4718" s="73"/>
      <c r="AE4718" s="74"/>
      <c r="AF4718" s="74"/>
      <c r="BX4718" s="73"/>
      <c r="BY4718" s="74"/>
      <c r="BZ4718" s="74"/>
      <c r="CA4718" s="74"/>
      <c r="CF4718" s="79"/>
      <c r="CL4718" s="79"/>
    </row>
    <row r="4719" spans="30:90">
      <c r="AD4719" s="73"/>
      <c r="AE4719" s="74"/>
      <c r="AF4719" s="74"/>
      <c r="BX4719" s="73"/>
      <c r="BY4719" s="74"/>
      <c r="BZ4719" s="74"/>
      <c r="CA4719" s="74"/>
      <c r="CF4719" s="79"/>
      <c r="CL4719" s="79"/>
    </row>
    <row r="4720" spans="30:90">
      <c r="AD4720" s="73"/>
      <c r="AE4720" s="74"/>
      <c r="AF4720" s="74"/>
      <c r="BX4720" s="73"/>
      <c r="BY4720" s="74"/>
      <c r="BZ4720" s="74"/>
      <c r="CA4720" s="74"/>
      <c r="CF4720" s="79"/>
      <c r="CL4720" s="79"/>
    </row>
    <row r="4721" spans="30:90">
      <c r="AD4721" s="73"/>
      <c r="AE4721" s="74"/>
      <c r="AF4721" s="74"/>
      <c r="BX4721" s="73"/>
      <c r="BY4721" s="74"/>
      <c r="BZ4721" s="74"/>
      <c r="CA4721" s="74"/>
      <c r="CF4721" s="79"/>
      <c r="CL4721" s="79"/>
    </row>
    <row r="4722" spans="30:90">
      <c r="AD4722" s="73"/>
      <c r="AE4722" s="74"/>
      <c r="AF4722" s="74"/>
      <c r="BX4722" s="73"/>
      <c r="BY4722" s="74"/>
      <c r="BZ4722" s="74"/>
      <c r="CA4722" s="74"/>
      <c r="CF4722" s="79"/>
      <c r="CL4722" s="79"/>
    </row>
    <row r="4723" spans="30:90">
      <c r="AD4723" s="73"/>
      <c r="AE4723" s="74"/>
      <c r="AF4723" s="74"/>
      <c r="BX4723" s="73"/>
      <c r="BY4723" s="74"/>
      <c r="BZ4723" s="74"/>
      <c r="CA4723" s="74"/>
      <c r="CF4723" s="79"/>
      <c r="CL4723" s="79"/>
    </row>
    <row r="4724" spans="30:90">
      <c r="AD4724" s="73"/>
      <c r="AE4724" s="74"/>
      <c r="AF4724" s="74"/>
      <c r="BX4724" s="73"/>
      <c r="BY4724" s="74"/>
      <c r="BZ4724" s="74"/>
      <c r="CA4724" s="74"/>
      <c r="CF4724" s="79"/>
      <c r="CL4724" s="79"/>
    </row>
    <row r="4725" spans="30:90">
      <c r="AD4725" s="73"/>
      <c r="AE4725" s="74"/>
      <c r="AF4725" s="74"/>
      <c r="BX4725" s="73"/>
      <c r="BY4725" s="74"/>
      <c r="BZ4725" s="74"/>
      <c r="CA4725" s="74"/>
      <c r="CF4725" s="79"/>
      <c r="CL4725" s="79"/>
    </row>
    <row r="4726" spans="30:90">
      <c r="AD4726" s="73"/>
      <c r="AE4726" s="74"/>
      <c r="AF4726" s="74"/>
      <c r="BX4726" s="73"/>
      <c r="BY4726" s="74"/>
      <c r="BZ4726" s="74"/>
      <c r="CA4726" s="74"/>
      <c r="CF4726" s="79"/>
      <c r="CL4726" s="79"/>
    </row>
    <row r="4727" spans="30:90">
      <c r="AD4727" s="73"/>
      <c r="AE4727" s="74"/>
      <c r="AF4727" s="74"/>
      <c r="BX4727" s="73"/>
      <c r="BY4727" s="74"/>
      <c r="BZ4727" s="74"/>
      <c r="CA4727" s="74"/>
      <c r="CF4727" s="79"/>
      <c r="CL4727" s="79"/>
    </row>
    <row r="4728" spans="30:90">
      <c r="AD4728" s="73"/>
      <c r="AE4728" s="74"/>
      <c r="AF4728" s="74"/>
      <c r="BX4728" s="73"/>
      <c r="BY4728" s="74"/>
      <c r="BZ4728" s="74"/>
      <c r="CA4728" s="74"/>
      <c r="CF4728" s="79"/>
      <c r="CL4728" s="79"/>
    </row>
    <row r="4729" spans="30:90">
      <c r="AD4729" s="73"/>
      <c r="AE4729" s="74"/>
      <c r="AF4729" s="74"/>
      <c r="BX4729" s="73"/>
      <c r="BY4729" s="74"/>
      <c r="BZ4729" s="74"/>
      <c r="CA4729" s="74"/>
      <c r="CF4729" s="79"/>
      <c r="CL4729" s="79"/>
    </row>
    <row r="4730" spans="30:90">
      <c r="AD4730" s="73"/>
      <c r="AE4730" s="74"/>
      <c r="AF4730" s="74"/>
      <c r="BX4730" s="73"/>
      <c r="BY4730" s="74"/>
      <c r="BZ4730" s="74"/>
      <c r="CA4730" s="74"/>
      <c r="CF4730" s="79"/>
      <c r="CL4730" s="79"/>
    </row>
    <row r="4731" spans="30:90">
      <c r="AD4731" s="73"/>
      <c r="AE4731" s="74"/>
      <c r="AF4731" s="74"/>
      <c r="BX4731" s="73"/>
      <c r="BY4731" s="74"/>
      <c r="BZ4731" s="74"/>
      <c r="CA4731" s="74"/>
      <c r="CF4731" s="79"/>
      <c r="CL4731" s="79"/>
    </row>
    <row r="4732" spans="30:90">
      <c r="AD4732" s="73"/>
      <c r="AE4732" s="74"/>
      <c r="AF4732" s="74"/>
      <c r="BX4732" s="73"/>
      <c r="BY4732" s="74"/>
      <c r="BZ4732" s="74"/>
      <c r="CA4732" s="74"/>
      <c r="CF4732" s="79"/>
      <c r="CL4732" s="79"/>
    </row>
    <row r="4733" spans="30:90">
      <c r="AD4733" s="73"/>
      <c r="AE4733" s="74"/>
      <c r="AF4733" s="74"/>
      <c r="BX4733" s="73"/>
      <c r="BY4733" s="74"/>
      <c r="BZ4733" s="74"/>
      <c r="CA4733" s="74"/>
      <c r="CF4733" s="79"/>
      <c r="CL4733" s="79"/>
    </row>
    <row r="4734" spans="30:90">
      <c r="AD4734" s="73"/>
      <c r="AE4734" s="74"/>
      <c r="AF4734" s="74"/>
      <c r="BX4734" s="73"/>
      <c r="BY4734" s="74"/>
      <c r="BZ4734" s="74"/>
      <c r="CA4734" s="74"/>
      <c r="CF4734" s="79"/>
      <c r="CL4734" s="79"/>
    </row>
    <row r="4735" spans="30:90">
      <c r="AD4735" s="73"/>
      <c r="AE4735" s="74"/>
      <c r="AF4735" s="74"/>
      <c r="BX4735" s="73"/>
      <c r="BY4735" s="74"/>
      <c r="BZ4735" s="74"/>
      <c r="CA4735" s="74"/>
      <c r="CF4735" s="79"/>
      <c r="CL4735" s="79"/>
    </row>
    <row r="4736" spans="30:90">
      <c r="AD4736" s="73"/>
      <c r="AE4736" s="74"/>
      <c r="AF4736" s="74"/>
      <c r="BX4736" s="73"/>
      <c r="BY4736" s="74"/>
      <c r="BZ4736" s="74"/>
      <c r="CA4736" s="74"/>
      <c r="CF4736" s="79"/>
      <c r="CL4736" s="79"/>
    </row>
    <row r="4737" spans="30:90">
      <c r="AD4737" s="73"/>
      <c r="AE4737" s="74"/>
      <c r="AF4737" s="74"/>
      <c r="BX4737" s="73"/>
      <c r="BY4737" s="74"/>
      <c r="BZ4737" s="74"/>
      <c r="CA4737" s="74"/>
      <c r="CF4737" s="79"/>
      <c r="CL4737" s="79"/>
    </row>
    <row r="4738" spans="30:90">
      <c r="AD4738" s="73"/>
      <c r="AE4738" s="74"/>
      <c r="AF4738" s="74"/>
      <c r="BX4738" s="73"/>
      <c r="BY4738" s="74"/>
      <c r="BZ4738" s="74"/>
      <c r="CA4738" s="74"/>
      <c r="CF4738" s="79"/>
      <c r="CL4738" s="79"/>
    </row>
    <row r="4739" spans="30:90">
      <c r="AD4739" s="73"/>
      <c r="AE4739" s="74"/>
      <c r="AF4739" s="74"/>
      <c r="BX4739" s="73"/>
      <c r="BY4739" s="74"/>
      <c r="BZ4739" s="74"/>
      <c r="CA4739" s="74"/>
      <c r="CF4739" s="79"/>
      <c r="CL4739" s="79"/>
    </row>
    <row r="4740" spans="30:90">
      <c r="AD4740" s="73"/>
      <c r="AE4740" s="74"/>
      <c r="AF4740" s="74"/>
      <c r="BX4740" s="73"/>
      <c r="BY4740" s="74"/>
      <c r="BZ4740" s="74"/>
      <c r="CA4740" s="74"/>
      <c r="CF4740" s="79"/>
      <c r="CL4740" s="79"/>
    </row>
    <row r="4741" spans="30:90">
      <c r="AD4741" s="73"/>
      <c r="AE4741" s="74"/>
      <c r="AF4741" s="74"/>
      <c r="BX4741" s="73"/>
      <c r="BY4741" s="74"/>
      <c r="BZ4741" s="74"/>
      <c r="CA4741" s="74"/>
      <c r="CF4741" s="79"/>
      <c r="CL4741" s="79"/>
    </row>
    <row r="4742" spans="30:90">
      <c r="AD4742" s="73"/>
      <c r="AE4742" s="74"/>
      <c r="AF4742" s="74"/>
      <c r="BX4742" s="73"/>
      <c r="BY4742" s="74"/>
      <c r="BZ4742" s="74"/>
      <c r="CA4742" s="74"/>
      <c r="CF4742" s="79"/>
      <c r="CL4742" s="79"/>
    </row>
    <row r="4743" spans="30:90">
      <c r="AD4743" s="73"/>
      <c r="AE4743" s="74"/>
      <c r="AF4743" s="74"/>
      <c r="BX4743" s="73"/>
      <c r="BY4743" s="74"/>
      <c r="BZ4743" s="74"/>
      <c r="CA4743" s="74"/>
      <c r="CF4743" s="79"/>
      <c r="CL4743" s="79"/>
    </row>
    <row r="4744" spans="30:90">
      <c r="AD4744" s="73"/>
      <c r="AE4744" s="74"/>
      <c r="AF4744" s="74"/>
      <c r="BX4744" s="73"/>
      <c r="BY4744" s="74"/>
      <c r="BZ4744" s="74"/>
      <c r="CA4744" s="74"/>
      <c r="CF4744" s="79"/>
      <c r="CL4744" s="79"/>
    </row>
    <row r="4745" spans="30:90">
      <c r="AD4745" s="73"/>
      <c r="AE4745" s="74"/>
      <c r="AF4745" s="74"/>
      <c r="BX4745" s="73"/>
      <c r="BY4745" s="74"/>
      <c r="BZ4745" s="74"/>
      <c r="CA4745" s="74"/>
      <c r="CF4745" s="79"/>
      <c r="CL4745" s="79"/>
    </row>
    <row r="4746" spans="30:90">
      <c r="AD4746" s="73"/>
      <c r="AE4746" s="74"/>
      <c r="AF4746" s="74"/>
      <c r="BX4746" s="73"/>
      <c r="BY4746" s="74"/>
      <c r="BZ4746" s="74"/>
      <c r="CA4746" s="74"/>
      <c r="CF4746" s="79"/>
      <c r="CL4746" s="79"/>
    </row>
    <row r="4747" spans="30:90">
      <c r="AD4747" s="73"/>
      <c r="AE4747" s="74"/>
      <c r="AF4747" s="74"/>
      <c r="BX4747" s="73"/>
      <c r="BY4747" s="74"/>
      <c r="BZ4747" s="74"/>
      <c r="CA4747" s="74"/>
      <c r="CF4747" s="79"/>
      <c r="CL4747" s="79"/>
    </row>
    <row r="4748" spans="30:90">
      <c r="AD4748" s="73"/>
      <c r="AE4748" s="74"/>
      <c r="AF4748" s="74"/>
      <c r="BX4748" s="73"/>
      <c r="BY4748" s="74"/>
      <c r="BZ4748" s="74"/>
      <c r="CA4748" s="74"/>
      <c r="CF4748" s="79"/>
      <c r="CL4748" s="79"/>
    </row>
    <row r="4749" spans="30:90">
      <c r="AD4749" s="73"/>
      <c r="AE4749" s="74"/>
      <c r="AF4749" s="74"/>
      <c r="BX4749" s="73"/>
      <c r="BY4749" s="74"/>
      <c r="BZ4749" s="74"/>
      <c r="CA4749" s="74"/>
      <c r="CF4749" s="79"/>
      <c r="CL4749" s="79"/>
    </row>
    <row r="4750" spans="30:90">
      <c r="AD4750" s="73"/>
      <c r="AE4750" s="74"/>
      <c r="AF4750" s="74"/>
      <c r="BX4750" s="73"/>
      <c r="BY4750" s="74"/>
      <c r="BZ4750" s="74"/>
      <c r="CA4750" s="74"/>
      <c r="CF4750" s="79"/>
      <c r="CL4750" s="79"/>
    </row>
    <row r="4751" spans="30:90">
      <c r="AD4751" s="73"/>
      <c r="AE4751" s="74"/>
      <c r="AF4751" s="74"/>
      <c r="BX4751" s="73"/>
      <c r="BY4751" s="74"/>
      <c r="BZ4751" s="74"/>
      <c r="CA4751" s="74"/>
      <c r="CF4751" s="79"/>
      <c r="CL4751" s="79"/>
    </row>
    <row r="4752" spans="30:90">
      <c r="AD4752" s="73"/>
      <c r="AE4752" s="74"/>
      <c r="AF4752" s="74"/>
      <c r="BX4752" s="73"/>
      <c r="BY4752" s="74"/>
      <c r="BZ4752" s="74"/>
      <c r="CA4752" s="74"/>
      <c r="CF4752" s="79"/>
      <c r="CL4752" s="79"/>
    </row>
    <row r="4753" spans="30:90">
      <c r="AD4753" s="73"/>
      <c r="AE4753" s="74"/>
      <c r="AF4753" s="74"/>
      <c r="BX4753" s="73"/>
      <c r="BY4753" s="74"/>
      <c r="BZ4753" s="74"/>
      <c r="CA4753" s="74"/>
      <c r="CF4753" s="79"/>
      <c r="CL4753" s="79"/>
    </row>
    <row r="4754" spans="30:90">
      <c r="AD4754" s="73"/>
      <c r="AE4754" s="74"/>
      <c r="AF4754" s="74"/>
      <c r="BX4754" s="73"/>
      <c r="BY4754" s="74"/>
      <c r="BZ4754" s="74"/>
      <c r="CA4754" s="74"/>
      <c r="CF4754" s="79"/>
      <c r="CL4754" s="79"/>
    </row>
    <row r="4755" spans="30:90">
      <c r="AD4755" s="73"/>
      <c r="AE4755" s="74"/>
      <c r="AF4755" s="74"/>
      <c r="BX4755" s="73"/>
      <c r="BY4755" s="74"/>
      <c r="BZ4755" s="74"/>
      <c r="CA4755" s="74"/>
      <c r="CF4755" s="79"/>
      <c r="CL4755" s="79"/>
    </row>
    <row r="4756" spans="30:90">
      <c r="AD4756" s="73"/>
      <c r="AE4756" s="74"/>
      <c r="AF4756" s="74"/>
      <c r="BX4756" s="73"/>
      <c r="BY4756" s="74"/>
      <c r="BZ4756" s="74"/>
      <c r="CA4756" s="74"/>
      <c r="CF4756" s="79"/>
      <c r="CL4756" s="79"/>
    </row>
    <row r="4757" spans="30:90">
      <c r="AD4757" s="73"/>
      <c r="AE4757" s="74"/>
      <c r="AF4757" s="74"/>
      <c r="BX4757" s="73"/>
      <c r="BY4757" s="74"/>
      <c r="BZ4757" s="74"/>
      <c r="CA4757" s="74"/>
      <c r="CF4757" s="79"/>
      <c r="CL4757" s="79"/>
    </row>
    <row r="4758" spans="30:90">
      <c r="AD4758" s="73"/>
      <c r="AE4758" s="74"/>
      <c r="AF4758" s="74"/>
      <c r="BX4758" s="73"/>
      <c r="BY4758" s="74"/>
      <c r="BZ4758" s="74"/>
      <c r="CA4758" s="74"/>
      <c r="CF4758" s="79"/>
      <c r="CL4758" s="79"/>
    </row>
    <row r="4759" spans="30:90">
      <c r="AD4759" s="73"/>
      <c r="AE4759" s="74"/>
      <c r="AF4759" s="74"/>
      <c r="BX4759" s="73"/>
      <c r="BY4759" s="74"/>
      <c r="BZ4759" s="74"/>
      <c r="CA4759" s="74"/>
      <c r="CF4759" s="79"/>
      <c r="CL4759" s="79"/>
    </row>
    <row r="4760" spans="30:90">
      <c r="AD4760" s="73"/>
      <c r="AE4760" s="74"/>
      <c r="AF4760" s="74"/>
      <c r="BX4760" s="73"/>
      <c r="BY4760" s="74"/>
      <c r="BZ4760" s="74"/>
      <c r="CA4760" s="74"/>
      <c r="CF4760" s="79"/>
      <c r="CL4760" s="79"/>
    </row>
    <row r="4761" spans="30:90">
      <c r="AD4761" s="73"/>
      <c r="AE4761" s="74"/>
      <c r="AF4761" s="74"/>
      <c r="BX4761" s="73"/>
      <c r="BY4761" s="74"/>
      <c r="BZ4761" s="74"/>
      <c r="CA4761" s="74"/>
      <c r="CF4761" s="79"/>
      <c r="CL4761" s="79"/>
    </row>
    <row r="4762" spans="30:90">
      <c r="AD4762" s="73"/>
      <c r="AE4762" s="74"/>
      <c r="AF4762" s="74"/>
      <c r="BX4762" s="73"/>
      <c r="BY4762" s="74"/>
      <c r="BZ4762" s="74"/>
      <c r="CA4762" s="74"/>
      <c r="CF4762" s="79"/>
      <c r="CL4762" s="79"/>
    </row>
    <row r="4763" spans="30:90">
      <c r="AD4763" s="73"/>
      <c r="AE4763" s="74"/>
      <c r="AF4763" s="74"/>
      <c r="BX4763" s="73"/>
      <c r="BY4763" s="74"/>
      <c r="BZ4763" s="74"/>
      <c r="CA4763" s="74"/>
      <c r="CF4763" s="79"/>
      <c r="CL4763" s="79"/>
    </row>
    <row r="4764" spans="30:90">
      <c r="AD4764" s="73"/>
      <c r="AE4764" s="74"/>
      <c r="AF4764" s="74"/>
      <c r="BX4764" s="73"/>
      <c r="BY4764" s="74"/>
      <c r="BZ4764" s="74"/>
      <c r="CA4764" s="74"/>
      <c r="CF4764" s="79"/>
      <c r="CL4764" s="79"/>
    </row>
    <row r="4765" spans="30:90">
      <c r="AD4765" s="73"/>
      <c r="AE4765" s="74"/>
      <c r="AF4765" s="74"/>
      <c r="BX4765" s="73"/>
      <c r="BY4765" s="74"/>
      <c r="BZ4765" s="74"/>
      <c r="CA4765" s="74"/>
      <c r="CF4765" s="79"/>
      <c r="CL4765" s="79"/>
    </row>
    <row r="4766" spans="30:90">
      <c r="AD4766" s="73"/>
      <c r="AE4766" s="74"/>
      <c r="AF4766" s="74"/>
      <c r="BX4766" s="73"/>
      <c r="BY4766" s="74"/>
      <c r="BZ4766" s="74"/>
      <c r="CA4766" s="74"/>
      <c r="CF4766" s="79"/>
      <c r="CL4766" s="79"/>
    </row>
    <row r="4767" spans="30:90">
      <c r="AD4767" s="73"/>
      <c r="AE4767" s="74"/>
      <c r="AF4767" s="74"/>
      <c r="BX4767" s="73"/>
      <c r="BY4767" s="74"/>
      <c r="BZ4767" s="74"/>
      <c r="CA4767" s="74"/>
      <c r="CF4767" s="79"/>
      <c r="CL4767" s="79"/>
    </row>
    <row r="4768" spans="30:90">
      <c r="AD4768" s="73"/>
      <c r="AE4768" s="74"/>
      <c r="AF4768" s="74"/>
      <c r="BX4768" s="73"/>
      <c r="BY4768" s="74"/>
      <c r="BZ4768" s="74"/>
      <c r="CA4768" s="74"/>
      <c r="CF4768" s="79"/>
      <c r="CL4768" s="79"/>
    </row>
    <row r="4769" spans="30:90">
      <c r="AD4769" s="73"/>
      <c r="AE4769" s="74"/>
      <c r="AF4769" s="74"/>
      <c r="BX4769" s="73"/>
      <c r="BY4769" s="74"/>
      <c r="BZ4769" s="74"/>
      <c r="CA4769" s="74"/>
      <c r="CF4769" s="79"/>
      <c r="CL4769" s="79"/>
    </row>
    <row r="4770" spans="30:90">
      <c r="AD4770" s="73"/>
      <c r="AE4770" s="74"/>
      <c r="AF4770" s="74"/>
      <c r="BX4770" s="73"/>
      <c r="BY4770" s="74"/>
      <c r="BZ4770" s="74"/>
      <c r="CA4770" s="74"/>
      <c r="CF4770" s="79"/>
      <c r="CL4770" s="79"/>
    </row>
    <row r="4771" spans="30:90">
      <c r="AD4771" s="73"/>
      <c r="AE4771" s="74"/>
      <c r="AF4771" s="74"/>
      <c r="BX4771" s="73"/>
      <c r="BY4771" s="74"/>
      <c r="BZ4771" s="74"/>
      <c r="CA4771" s="74"/>
      <c r="CF4771" s="79"/>
      <c r="CL4771" s="79"/>
    </row>
    <row r="4772" spans="30:90">
      <c r="AD4772" s="73"/>
      <c r="AE4772" s="74"/>
      <c r="AF4772" s="74"/>
      <c r="BX4772" s="73"/>
      <c r="BY4772" s="74"/>
      <c r="BZ4772" s="74"/>
      <c r="CA4772" s="74"/>
      <c r="CF4772" s="79"/>
      <c r="CL4772" s="79"/>
    </row>
    <row r="4773" spans="30:90">
      <c r="AD4773" s="73"/>
      <c r="AE4773" s="74"/>
      <c r="AF4773" s="74"/>
      <c r="BX4773" s="73"/>
      <c r="BY4773" s="74"/>
      <c r="BZ4773" s="74"/>
      <c r="CA4773" s="74"/>
      <c r="CF4773" s="79"/>
      <c r="CL4773" s="79"/>
    </row>
    <row r="4774" spans="30:90">
      <c r="AD4774" s="73"/>
      <c r="AE4774" s="74"/>
      <c r="AF4774" s="74"/>
      <c r="BX4774" s="73"/>
      <c r="BY4774" s="74"/>
      <c r="BZ4774" s="74"/>
      <c r="CA4774" s="74"/>
      <c r="CF4774" s="79"/>
      <c r="CL4774" s="79"/>
    </row>
    <row r="4775" spans="30:90">
      <c r="AD4775" s="73"/>
      <c r="AE4775" s="74"/>
      <c r="AF4775" s="74"/>
      <c r="BX4775" s="73"/>
      <c r="BY4775" s="74"/>
      <c r="BZ4775" s="74"/>
      <c r="CA4775" s="74"/>
      <c r="CF4775" s="79"/>
      <c r="CL4775" s="79"/>
    </row>
    <row r="4776" spans="30:90">
      <c r="AD4776" s="73"/>
      <c r="AE4776" s="74"/>
      <c r="AF4776" s="74"/>
      <c r="BX4776" s="73"/>
      <c r="BY4776" s="74"/>
      <c r="BZ4776" s="74"/>
      <c r="CA4776" s="74"/>
      <c r="CF4776" s="79"/>
      <c r="CL4776" s="79"/>
    </row>
    <row r="4777" spans="30:90">
      <c r="AD4777" s="73"/>
      <c r="AE4777" s="74"/>
      <c r="AF4777" s="74"/>
      <c r="BX4777" s="73"/>
      <c r="BY4777" s="74"/>
      <c r="BZ4777" s="74"/>
      <c r="CA4777" s="74"/>
      <c r="CF4777" s="79"/>
      <c r="CL4777" s="79"/>
    </row>
    <row r="4778" spans="30:90">
      <c r="AD4778" s="73"/>
      <c r="AE4778" s="74"/>
      <c r="AF4778" s="74"/>
      <c r="BX4778" s="73"/>
      <c r="BY4778" s="74"/>
      <c r="BZ4778" s="74"/>
      <c r="CA4778" s="74"/>
      <c r="CF4778" s="79"/>
      <c r="CL4778" s="79"/>
    </row>
    <row r="4779" spans="30:90">
      <c r="AD4779" s="73"/>
      <c r="AE4779" s="74"/>
      <c r="AF4779" s="74"/>
      <c r="BX4779" s="73"/>
      <c r="BY4779" s="74"/>
      <c r="BZ4779" s="74"/>
      <c r="CA4779" s="74"/>
      <c r="CF4779" s="79"/>
      <c r="CL4779" s="79"/>
    </row>
    <row r="4780" spans="30:90">
      <c r="AD4780" s="73"/>
      <c r="AE4780" s="74"/>
      <c r="AF4780" s="74"/>
      <c r="BX4780" s="73"/>
      <c r="BY4780" s="74"/>
      <c r="BZ4780" s="74"/>
      <c r="CA4780" s="74"/>
      <c r="CF4780" s="79"/>
      <c r="CL4780" s="79"/>
    </row>
    <row r="4781" spans="30:90">
      <c r="AD4781" s="73"/>
      <c r="AE4781" s="74"/>
      <c r="AF4781" s="74"/>
      <c r="BX4781" s="73"/>
      <c r="BY4781" s="74"/>
      <c r="BZ4781" s="74"/>
      <c r="CA4781" s="74"/>
      <c r="CF4781" s="79"/>
      <c r="CL4781" s="79"/>
    </row>
    <row r="4782" spans="30:90">
      <c r="AD4782" s="73"/>
      <c r="AE4782" s="74"/>
      <c r="AF4782" s="74"/>
      <c r="BX4782" s="73"/>
      <c r="BY4782" s="74"/>
      <c r="BZ4782" s="74"/>
      <c r="CA4782" s="74"/>
      <c r="CF4782" s="79"/>
      <c r="CL4782" s="79"/>
    </row>
    <row r="4783" spans="30:90">
      <c r="AD4783" s="73"/>
      <c r="AE4783" s="74"/>
      <c r="AF4783" s="74"/>
      <c r="BX4783" s="73"/>
      <c r="BY4783" s="74"/>
      <c r="BZ4783" s="74"/>
      <c r="CA4783" s="74"/>
      <c r="CF4783" s="79"/>
      <c r="CL4783" s="79"/>
    </row>
    <row r="4784" spans="30:90">
      <c r="AD4784" s="73"/>
      <c r="AE4784" s="74"/>
      <c r="AF4784" s="74"/>
      <c r="BX4784" s="73"/>
      <c r="BY4784" s="74"/>
      <c r="BZ4784" s="74"/>
      <c r="CA4784" s="74"/>
      <c r="CF4784" s="79"/>
      <c r="CL4784" s="79"/>
    </row>
    <row r="4785" spans="30:90">
      <c r="AD4785" s="73"/>
      <c r="AE4785" s="74"/>
      <c r="AF4785" s="74"/>
      <c r="BX4785" s="73"/>
      <c r="BY4785" s="74"/>
      <c r="BZ4785" s="74"/>
      <c r="CA4785" s="74"/>
      <c r="CF4785" s="79"/>
      <c r="CL4785" s="79"/>
    </row>
    <row r="4786" spans="30:90">
      <c r="AD4786" s="73"/>
      <c r="AE4786" s="74"/>
      <c r="AF4786" s="74"/>
      <c r="BX4786" s="73"/>
      <c r="BY4786" s="74"/>
      <c r="BZ4786" s="74"/>
      <c r="CA4786" s="74"/>
      <c r="CF4786" s="79"/>
      <c r="CL4786" s="79"/>
    </row>
    <row r="4787" spans="30:90">
      <c r="AD4787" s="73"/>
      <c r="AE4787" s="74"/>
      <c r="AF4787" s="74"/>
      <c r="BX4787" s="73"/>
      <c r="BY4787" s="74"/>
      <c r="BZ4787" s="74"/>
      <c r="CA4787" s="74"/>
      <c r="CF4787" s="79"/>
      <c r="CL4787" s="79"/>
    </row>
    <row r="4788" spans="30:90">
      <c r="AD4788" s="73"/>
      <c r="AE4788" s="74"/>
      <c r="AF4788" s="74"/>
      <c r="BX4788" s="73"/>
      <c r="BY4788" s="74"/>
      <c r="BZ4788" s="74"/>
      <c r="CA4788" s="74"/>
      <c r="CF4788" s="79"/>
      <c r="CL4788" s="79"/>
    </row>
    <row r="4789" spans="30:90">
      <c r="AD4789" s="73"/>
      <c r="AE4789" s="74"/>
      <c r="AF4789" s="74"/>
      <c r="BX4789" s="73"/>
      <c r="BY4789" s="74"/>
      <c r="BZ4789" s="74"/>
      <c r="CA4789" s="74"/>
      <c r="CF4789" s="79"/>
      <c r="CL4789" s="79"/>
    </row>
    <row r="4790" spans="30:90">
      <c r="AD4790" s="73"/>
      <c r="AE4790" s="74"/>
      <c r="AF4790" s="74"/>
      <c r="BX4790" s="73"/>
      <c r="BY4790" s="74"/>
      <c r="BZ4790" s="74"/>
      <c r="CA4790" s="74"/>
      <c r="CF4790" s="79"/>
      <c r="CL4790" s="79"/>
    </row>
    <row r="4791" spans="30:90">
      <c r="AD4791" s="73"/>
      <c r="AE4791" s="74"/>
      <c r="AF4791" s="74"/>
      <c r="BX4791" s="73"/>
      <c r="BY4791" s="74"/>
      <c r="BZ4791" s="74"/>
      <c r="CA4791" s="74"/>
      <c r="CF4791" s="79"/>
      <c r="CL4791" s="79"/>
    </row>
    <row r="4792" spans="30:90">
      <c r="AD4792" s="73"/>
      <c r="AE4792" s="74"/>
      <c r="AF4792" s="74"/>
      <c r="BX4792" s="73"/>
      <c r="BY4792" s="74"/>
      <c r="BZ4792" s="74"/>
      <c r="CA4792" s="74"/>
      <c r="CF4792" s="79"/>
      <c r="CL4792" s="79"/>
    </row>
    <row r="4793" spans="30:90">
      <c r="AD4793" s="73"/>
      <c r="AE4793" s="74"/>
      <c r="AF4793" s="74"/>
      <c r="BX4793" s="73"/>
      <c r="BY4793" s="74"/>
      <c r="BZ4793" s="74"/>
      <c r="CA4793" s="74"/>
      <c r="CF4793" s="79"/>
      <c r="CL4793" s="79"/>
    </row>
    <row r="4794" spans="30:90">
      <c r="AD4794" s="73"/>
      <c r="AE4794" s="74"/>
      <c r="AF4794" s="74"/>
      <c r="BX4794" s="73"/>
      <c r="BY4794" s="74"/>
      <c r="BZ4794" s="74"/>
      <c r="CA4794" s="74"/>
      <c r="CF4794" s="79"/>
      <c r="CL4794" s="79"/>
    </row>
    <row r="4795" spans="30:90">
      <c r="AD4795" s="73"/>
      <c r="AE4795" s="74"/>
      <c r="AF4795" s="74"/>
      <c r="BX4795" s="73"/>
      <c r="BY4795" s="74"/>
      <c r="BZ4795" s="74"/>
      <c r="CA4795" s="74"/>
      <c r="CF4795" s="79"/>
      <c r="CL4795" s="79"/>
    </row>
    <row r="4796" spans="30:90">
      <c r="AD4796" s="73"/>
      <c r="AE4796" s="74"/>
      <c r="AF4796" s="74"/>
      <c r="BX4796" s="73"/>
      <c r="BY4796" s="74"/>
      <c r="BZ4796" s="74"/>
      <c r="CA4796" s="74"/>
      <c r="CF4796" s="79"/>
      <c r="CL4796" s="79"/>
    </row>
    <row r="4797" spans="30:90">
      <c r="AD4797" s="73"/>
      <c r="AE4797" s="74"/>
      <c r="AF4797" s="74"/>
      <c r="BX4797" s="73"/>
      <c r="BY4797" s="74"/>
      <c r="BZ4797" s="74"/>
      <c r="CA4797" s="74"/>
      <c r="CF4797" s="79"/>
      <c r="CL4797" s="79"/>
    </row>
    <row r="4798" spans="30:90">
      <c r="AD4798" s="73"/>
      <c r="AE4798" s="74"/>
      <c r="AF4798" s="74"/>
      <c r="BX4798" s="73"/>
      <c r="BY4798" s="74"/>
      <c r="BZ4798" s="74"/>
      <c r="CA4798" s="74"/>
      <c r="CF4798" s="79"/>
      <c r="CL4798" s="79"/>
    </row>
    <row r="4799" spans="30:90">
      <c r="AD4799" s="73"/>
      <c r="AE4799" s="74"/>
      <c r="AF4799" s="74"/>
      <c r="BX4799" s="73"/>
      <c r="BY4799" s="74"/>
      <c r="BZ4799" s="74"/>
      <c r="CA4799" s="74"/>
      <c r="CF4799" s="79"/>
      <c r="CL4799" s="79"/>
    </row>
    <row r="4800" spans="30:90">
      <c r="AD4800" s="73"/>
      <c r="AE4800" s="74"/>
      <c r="AF4800" s="74"/>
      <c r="BX4800" s="73"/>
      <c r="BY4800" s="74"/>
      <c r="BZ4800" s="74"/>
      <c r="CA4800" s="74"/>
      <c r="CF4800" s="79"/>
      <c r="CL4800" s="79"/>
    </row>
    <row r="4801" spans="30:90">
      <c r="AD4801" s="73"/>
      <c r="AE4801" s="74"/>
      <c r="AF4801" s="74"/>
      <c r="BX4801" s="73"/>
      <c r="BY4801" s="74"/>
      <c r="BZ4801" s="74"/>
      <c r="CA4801" s="74"/>
      <c r="CF4801" s="79"/>
      <c r="CL4801" s="79"/>
    </row>
    <row r="4802" spans="30:90">
      <c r="AD4802" s="73"/>
      <c r="AE4802" s="74"/>
      <c r="AF4802" s="74"/>
      <c r="BX4802" s="73"/>
      <c r="BY4802" s="74"/>
      <c r="BZ4802" s="74"/>
      <c r="CA4802" s="74"/>
      <c r="CF4802" s="79"/>
      <c r="CL4802" s="79"/>
    </row>
    <row r="4803" spans="30:90">
      <c r="AD4803" s="73"/>
      <c r="AE4803" s="74"/>
      <c r="AF4803" s="74"/>
      <c r="BX4803" s="73"/>
      <c r="BY4803" s="74"/>
      <c r="BZ4803" s="74"/>
      <c r="CA4803" s="74"/>
      <c r="CF4803" s="79"/>
      <c r="CL4803" s="79"/>
    </row>
    <row r="4804" spans="30:90">
      <c r="AD4804" s="73"/>
      <c r="AE4804" s="74"/>
      <c r="AF4804" s="74"/>
      <c r="BX4804" s="73"/>
      <c r="BY4804" s="74"/>
      <c r="BZ4804" s="74"/>
      <c r="CA4804" s="74"/>
      <c r="CF4804" s="79"/>
      <c r="CL4804" s="79"/>
    </row>
    <row r="4805" spans="30:90">
      <c r="AD4805" s="73"/>
      <c r="AE4805" s="74"/>
      <c r="AF4805" s="74"/>
      <c r="BX4805" s="73"/>
      <c r="BY4805" s="74"/>
      <c r="BZ4805" s="74"/>
      <c r="CA4805" s="74"/>
      <c r="CF4805" s="79"/>
      <c r="CL4805" s="79"/>
    </row>
    <row r="4806" spans="30:90">
      <c r="AD4806" s="73"/>
      <c r="AE4806" s="74"/>
      <c r="AF4806" s="74"/>
      <c r="BX4806" s="73"/>
      <c r="BY4806" s="74"/>
      <c r="BZ4806" s="74"/>
      <c r="CA4806" s="74"/>
      <c r="CF4806" s="79"/>
      <c r="CL4806" s="79"/>
    </row>
    <row r="4807" spans="30:90">
      <c r="AD4807" s="73"/>
      <c r="AE4807" s="74"/>
      <c r="AF4807" s="74"/>
      <c r="BX4807" s="73"/>
      <c r="BY4807" s="74"/>
      <c r="BZ4807" s="74"/>
      <c r="CA4807" s="74"/>
      <c r="CF4807" s="79"/>
      <c r="CL4807" s="79"/>
    </row>
    <row r="4808" spans="30:90">
      <c r="AD4808" s="73"/>
      <c r="AE4808" s="74"/>
      <c r="AF4808" s="74"/>
      <c r="BX4808" s="73"/>
      <c r="BY4808" s="74"/>
      <c r="BZ4808" s="74"/>
      <c r="CA4808" s="74"/>
      <c r="CF4808" s="79"/>
      <c r="CL4808" s="79"/>
    </row>
    <row r="4809" spans="30:90">
      <c r="AD4809" s="73"/>
      <c r="AE4809" s="74"/>
      <c r="AF4809" s="74"/>
      <c r="BX4809" s="73"/>
      <c r="BY4809" s="74"/>
      <c r="BZ4809" s="74"/>
      <c r="CA4809" s="74"/>
      <c r="CF4809" s="79"/>
      <c r="CL4809" s="79"/>
    </row>
    <row r="4810" spans="30:90">
      <c r="AD4810" s="73"/>
      <c r="AE4810" s="74"/>
      <c r="AF4810" s="74"/>
      <c r="BX4810" s="73"/>
      <c r="BY4810" s="74"/>
      <c r="BZ4810" s="74"/>
      <c r="CA4810" s="74"/>
      <c r="CF4810" s="79"/>
      <c r="CL4810" s="79"/>
    </row>
    <row r="4811" spans="30:90">
      <c r="AD4811" s="73"/>
      <c r="AE4811" s="74"/>
      <c r="AF4811" s="74"/>
      <c r="BX4811" s="73"/>
      <c r="BY4811" s="74"/>
      <c r="BZ4811" s="74"/>
      <c r="CA4811" s="74"/>
      <c r="CF4811" s="79"/>
      <c r="CL4811" s="79"/>
    </row>
    <row r="4812" spans="30:90">
      <c r="AD4812" s="73"/>
      <c r="AE4812" s="74"/>
      <c r="AF4812" s="74"/>
      <c r="BX4812" s="73"/>
      <c r="BY4812" s="74"/>
      <c r="BZ4812" s="74"/>
      <c r="CA4812" s="74"/>
      <c r="CF4812" s="79"/>
      <c r="CL4812" s="79"/>
    </row>
    <row r="4813" spans="30:90">
      <c r="AD4813" s="73"/>
      <c r="AE4813" s="74"/>
      <c r="AF4813" s="74"/>
      <c r="BX4813" s="73"/>
      <c r="BY4813" s="74"/>
      <c r="BZ4813" s="74"/>
      <c r="CA4813" s="74"/>
      <c r="CF4813" s="79"/>
      <c r="CL4813" s="79"/>
    </row>
    <row r="4814" spans="30:90">
      <c r="AD4814" s="73"/>
      <c r="AE4814" s="74"/>
      <c r="AF4814" s="74"/>
      <c r="BX4814" s="73"/>
      <c r="BY4814" s="74"/>
      <c r="BZ4814" s="74"/>
      <c r="CA4814" s="74"/>
      <c r="CF4814" s="79"/>
      <c r="CL4814" s="79"/>
    </row>
    <row r="4815" spans="30:90">
      <c r="AD4815" s="73"/>
      <c r="AE4815" s="74"/>
      <c r="AF4815" s="74"/>
      <c r="BX4815" s="73"/>
      <c r="BY4815" s="74"/>
      <c r="BZ4815" s="74"/>
      <c r="CA4815" s="74"/>
      <c r="CF4815" s="79"/>
      <c r="CL4815" s="79"/>
    </row>
    <row r="4816" spans="30:90">
      <c r="AD4816" s="73"/>
      <c r="AE4816" s="74"/>
      <c r="AF4816" s="74"/>
      <c r="BX4816" s="73"/>
      <c r="BY4816" s="74"/>
      <c r="BZ4816" s="74"/>
      <c r="CA4816" s="74"/>
      <c r="CF4816" s="79"/>
      <c r="CL4816" s="79"/>
    </row>
    <row r="4817" spans="30:90">
      <c r="AD4817" s="73"/>
      <c r="AE4817" s="74"/>
      <c r="AF4817" s="74"/>
      <c r="BX4817" s="73"/>
      <c r="BY4817" s="74"/>
      <c r="BZ4817" s="74"/>
      <c r="CA4817" s="74"/>
      <c r="CF4817" s="79"/>
      <c r="CL4817" s="79"/>
    </row>
    <row r="4818" spans="30:90">
      <c r="AD4818" s="73"/>
      <c r="AE4818" s="74"/>
      <c r="AF4818" s="74"/>
      <c r="BX4818" s="73"/>
      <c r="BY4818" s="74"/>
      <c r="BZ4818" s="74"/>
      <c r="CA4818" s="74"/>
      <c r="CF4818" s="79"/>
      <c r="CL4818" s="79"/>
    </row>
    <row r="4819" spans="30:90">
      <c r="AD4819" s="73"/>
      <c r="AE4819" s="74"/>
      <c r="AF4819" s="74"/>
      <c r="BX4819" s="73"/>
      <c r="BY4819" s="74"/>
      <c r="BZ4819" s="74"/>
      <c r="CA4819" s="74"/>
      <c r="CF4819" s="79"/>
      <c r="CL4819" s="79"/>
    </row>
    <row r="4820" spans="30:90">
      <c r="AD4820" s="73"/>
      <c r="AE4820" s="74"/>
      <c r="AF4820" s="74"/>
      <c r="BX4820" s="73"/>
      <c r="BY4820" s="74"/>
      <c r="BZ4820" s="74"/>
      <c r="CA4820" s="74"/>
      <c r="CF4820" s="79"/>
      <c r="CL4820" s="79"/>
    </row>
    <row r="4821" spans="30:90">
      <c r="AD4821" s="73"/>
      <c r="AE4821" s="74"/>
      <c r="AF4821" s="74"/>
      <c r="BX4821" s="73"/>
      <c r="BY4821" s="74"/>
      <c r="BZ4821" s="74"/>
      <c r="CA4821" s="74"/>
      <c r="CF4821" s="79"/>
      <c r="CL4821" s="79"/>
    </row>
    <row r="4822" spans="30:90">
      <c r="AD4822" s="73"/>
      <c r="AE4822" s="74"/>
      <c r="AF4822" s="74"/>
      <c r="BX4822" s="73"/>
      <c r="BY4822" s="74"/>
      <c r="BZ4822" s="74"/>
      <c r="CA4822" s="74"/>
      <c r="CF4822" s="79"/>
      <c r="CL4822" s="79"/>
    </row>
    <row r="4823" spans="30:90">
      <c r="AD4823" s="73"/>
      <c r="AE4823" s="74"/>
      <c r="AF4823" s="74"/>
      <c r="BX4823" s="73"/>
      <c r="BY4823" s="74"/>
      <c r="BZ4823" s="74"/>
      <c r="CA4823" s="74"/>
      <c r="CF4823" s="79"/>
      <c r="CL4823" s="79"/>
    </row>
    <row r="4824" spans="30:90">
      <c r="AD4824" s="73"/>
      <c r="AE4824" s="74"/>
      <c r="AF4824" s="74"/>
      <c r="BX4824" s="73"/>
      <c r="BY4824" s="74"/>
      <c r="BZ4824" s="74"/>
      <c r="CA4824" s="74"/>
      <c r="CF4824" s="79"/>
      <c r="CL4824" s="79"/>
    </row>
    <row r="4825" spans="30:90">
      <c r="AD4825" s="73"/>
      <c r="AE4825" s="74"/>
      <c r="AF4825" s="74"/>
      <c r="BX4825" s="73"/>
      <c r="BY4825" s="74"/>
      <c r="BZ4825" s="74"/>
      <c r="CA4825" s="74"/>
      <c r="CF4825" s="79"/>
      <c r="CL4825" s="79"/>
    </row>
    <row r="4826" spans="30:90">
      <c r="AD4826" s="73"/>
      <c r="AE4826" s="74"/>
      <c r="AF4826" s="74"/>
      <c r="BX4826" s="73"/>
      <c r="BY4826" s="74"/>
      <c r="BZ4826" s="74"/>
      <c r="CA4826" s="74"/>
      <c r="CF4826" s="79"/>
      <c r="CL4826" s="79"/>
    </row>
    <row r="4827" spans="30:90">
      <c r="AD4827" s="73"/>
      <c r="AE4827" s="74"/>
      <c r="AF4827" s="74"/>
      <c r="BX4827" s="73"/>
      <c r="BY4827" s="74"/>
      <c r="BZ4827" s="74"/>
      <c r="CA4827" s="74"/>
      <c r="CF4827" s="79"/>
      <c r="CL4827" s="79"/>
    </row>
    <row r="4828" spans="30:90">
      <c r="AD4828" s="73"/>
      <c r="AE4828" s="74"/>
      <c r="AF4828" s="74"/>
      <c r="BX4828" s="73"/>
      <c r="BY4828" s="74"/>
      <c r="BZ4828" s="74"/>
      <c r="CA4828" s="74"/>
      <c r="CF4828" s="79"/>
      <c r="CL4828" s="79"/>
    </row>
    <row r="4829" spans="30:90">
      <c r="AD4829" s="73"/>
      <c r="AE4829" s="74"/>
      <c r="AF4829" s="74"/>
      <c r="BX4829" s="73"/>
      <c r="BY4829" s="74"/>
      <c r="BZ4829" s="74"/>
      <c r="CA4829" s="74"/>
      <c r="CF4829" s="79"/>
      <c r="CL4829" s="79"/>
    </row>
    <row r="4830" spans="30:90">
      <c r="AD4830" s="73"/>
      <c r="AE4830" s="74"/>
      <c r="AF4830" s="74"/>
      <c r="BX4830" s="73"/>
      <c r="BY4830" s="74"/>
      <c r="BZ4830" s="74"/>
      <c r="CA4830" s="74"/>
      <c r="CF4830" s="79"/>
      <c r="CL4830" s="79"/>
    </row>
    <row r="4831" spans="30:90">
      <c r="AD4831" s="73"/>
      <c r="AE4831" s="74"/>
      <c r="AF4831" s="74"/>
      <c r="BX4831" s="73"/>
      <c r="BY4831" s="74"/>
      <c r="BZ4831" s="74"/>
      <c r="CA4831" s="74"/>
      <c r="CF4831" s="79"/>
      <c r="CL4831" s="79"/>
    </row>
    <row r="4832" spans="30:90">
      <c r="AD4832" s="73"/>
      <c r="AE4832" s="74"/>
      <c r="AF4832" s="74"/>
      <c r="BX4832" s="73"/>
      <c r="BY4832" s="74"/>
      <c r="BZ4832" s="74"/>
      <c r="CA4832" s="74"/>
      <c r="CF4832" s="79"/>
      <c r="CL4832" s="79"/>
    </row>
    <row r="4833" spans="30:90">
      <c r="AD4833" s="73"/>
      <c r="AE4833" s="74"/>
      <c r="AF4833" s="74"/>
      <c r="BX4833" s="73"/>
      <c r="BY4833" s="74"/>
      <c r="BZ4833" s="74"/>
      <c r="CA4833" s="74"/>
      <c r="CF4833" s="79"/>
      <c r="CL4833" s="79"/>
    </row>
    <row r="4834" spans="30:90">
      <c r="AD4834" s="73"/>
      <c r="AE4834" s="74"/>
      <c r="AF4834" s="74"/>
      <c r="BX4834" s="73"/>
      <c r="BY4834" s="74"/>
      <c r="BZ4834" s="74"/>
      <c r="CA4834" s="74"/>
      <c r="CF4834" s="79"/>
      <c r="CL4834" s="79"/>
    </row>
    <row r="4835" spans="30:90">
      <c r="AD4835" s="73"/>
      <c r="AE4835" s="74"/>
      <c r="AF4835" s="74"/>
      <c r="BX4835" s="73"/>
      <c r="BY4835" s="74"/>
      <c r="BZ4835" s="74"/>
      <c r="CA4835" s="74"/>
      <c r="CF4835" s="79"/>
      <c r="CL4835" s="79"/>
    </row>
    <row r="4836" spans="30:90">
      <c r="AD4836" s="73"/>
      <c r="AE4836" s="74"/>
      <c r="AF4836" s="74"/>
      <c r="BX4836" s="73"/>
      <c r="BY4836" s="74"/>
      <c r="BZ4836" s="74"/>
      <c r="CA4836" s="74"/>
      <c r="CF4836" s="79"/>
      <c r="CL4836" s="79"/>
    </row>
    <row r="4837" spans="30:90">
      <c r="AD4837" s="73"/>
      <c r="AE4837" s="74"/>
      <c r="AF4837" s="74"/>
      <c r="BX4837" s="73"/>
      <c r="BY4837" s="74"/>
      <c r="BZ4837" s="74"/>
      <c r="CA4837" s="74"/>
      <c r="CF4837" s="79"/>
      <c r="CL4837" s="79"/>
    </row>
    <row r="4838" spans="30:90">
      <c r="AD4838" s="73"/>
      <c r="AE4838" s="74"/>
      <c r="AF4838" s="74"/>
      <c r="BX4838" s="73"/>
      <c r="BY4838" s="74"/>
      <c r="BZ4838" s="74"/>
      <c r="CA4838" s="74"/>
      <c r="CF4838" s="79"/>
      <c r="CL4838" s="79"/>
    </row>
    <row r="4839" spans="30:90">
      <c r="AD4839" s="73"/>
      <c r="AE4839" s="74"/>
      <c r="AF4839" s="74"/>
      <c r="BX4839" s="73"/>
      <c r="BY4839" s="74"/>
      <c r="BZ4839" s="74"/>
      <c r="CA4839" s="74"/>
      <c r="CF4839" s="79"/>
      <c r="CL4839" s="79"/>
    </row>
    <row r="4840" spans="30:90">
      <c r="AD4840" s="73"/>
      <c r="AE4840" s="74"/>
      <c r="AF4840" s="74"/>
      <c r="BX4840" s="73"/>
      <c r="BY4840" s="74"/>
      <c r="BZ4840" s="74"/>
      <c r="CA4840" s="74"/>
      <c r="CF4840" s="79"/>
      <c r="CL4840" s="79"/>
    </row>
    <row r="4841" spans="30:90">
      <c r="AD4841" s="73"/>
      <c r="AE4841" s="74"/>
      <c r="AF4841" s="74"/>
      <c r="BX4841" s="73"/>
      <c r="BY4841" s="74"/>
      <c r="BZ4841" s="74"/>
      <c r="CA4841" s="74"/>
      <c r="CF4841" s="79"/>
      <c r="CL4841" s="79"/>
    </row>
    <row r="4842" spans="30:90">
      <c r="AD4842" s="73"/>
      <c r="AE4842" s="74"/>
      <c r="AF4842" s="74"/>
      <c r="BX4842" s="73"/>
      <c r="BY4842" s="74"/>
      <c r="BZ4842" s="74"/>
      <c r="CA4842" s="74"/>
      <c r="CF4842" s="79"/>
      <c r="CL4842" s="79"/>
    </row>
    <row r="4843" spans="30:90">
      <c r="AD4843" s="73"/>
      <c r="AE4843" s="74"/>
      <c r="AF4843" s="74"/>
      <c r="BX4843" s="73"/>
      <c r="BY4843" s="74"/>
      <c r="BZ4843" s="74"/>
      <c r="CA4843" s="74"/>
      <c r="CF4843" s="79"/>
      <c r="CL4843" s="79"/>
    </row>
    <row r="4844" spans="30:90">
      <c r="AD4844" s="73"/>
      <c r="AE4844" s="74"/>
      <c r="AF4844" s="74"/>
      <c r="BX4844" s="73"/>
      <c r="BY4844" s="74"/>
      <c r="BZ4844" s="74"/>
      <c r="CA4844" s="74"/>
      <c r="CF4844" s="79"/>
      <c r="CL4844" s="79"/>
    </row>
    <row r="4845" spans="30:90">
      <c r="AD4845" s="73"/>
      <c r="AE4845" s="74"/>
      <c r="AF4845" s="74"/>
      <c r="BX4845" s="73"/>
      <c r="BY4845" s="74"/>
      <c r="BZ4845" s="74"/>
      <c r="CA4845" s="74"/>
      <c r="CF4845" s="79"/>
      <c r="CL4845" s="79"/>
    </row>
    <row r="4846" spans="30:90">
      <c r="AD4846" s="73"/>
      <c r="AE4846" s="74"/>
      <c r="AF4846" s="74"/>
      <c r="BX4846" s="73"/>
      <c r="BY4846" s="74"/>
      <c r="BZ4846" s="74"/>
      <c r="CA4846" s="74"/>
      <c r="CF4846" s="79"/>
      <c r="CL4846" s="79"/>
    </row>
    <row r="4847" spans="30:90">
      <c r="AD4847" s="73"/>
      <c r="AE4847" s="74"/>
      <c r="AF4847" s="74"/>
      <c r="BX4847" s="73"/>
      <c r="BY4847" s="74"/>
      <c r="BZ4847" s="74"/>
      <c r="CA4847" s="74"/>
      <c r="CF4847" s="79"/>
      <c r="CL4847" s="79"/>
    </row>
    <row r="4848" spans="30:90">
      <c r="AD4848" s="73"/>
      <c r="AE4848" s="74"/>
      <c r="AF4848" s="74"/>
      <c r="BX4848" s="73"/>
      <c r="BY4848" s="74"/>
      <c r="BZ4848" s="74"/>
      <c r="CA4848" s="74"/>
      <c r="CF4848" s="79"/>
      <c r="CL4848" s="79"/>
    </row>
    <row r="4849" spans="30:90">
      <c r="AD4849" s="73"/>
      <c r="AE4849" s="74"/>
      <c r="AF4849" s="74"/>
      <c r="BX4849" s="73"/>
      <c r="BY4849" s="74"/>
      <c r="BZ4849" s="74"/>
      <c r="CA4849" s="74"/>
      <c r="CF4849" s="79"/>
      <c r="CL4849" s="79"/>
    </row>
    <row r="4850" spans="30:90">
      <c r="AD4850" s="73"/>
      <c r="AE4850" s="74"/>
      <c r="AF4850" s="74"/>
      <c r="BX4850" s="73"/>
      <c r="BY4850" s="74"/>
      <c r="BZ4850" s="74"/>
      <c r="CA4850" s="74"/>
      <c r="CF4850" s="79"/>
      <c r="CL4850" s="79"/>
    </row>
    <row r="4851" spans="30:90">
      <c r="AD4851" s="73"/>
      <c r="AE4851" s="74"/>
      <c r="AF4851" s="74"/>
      <c r="BX4851" s="73"/>
      <c r="BY4851" s="74"/>
      <c r="BZ4851" s="74"/>
      <c r="CA4851" s="74"/>
      <c r="CF4851" s="79"/>
      <c r="CL4851" s="79"/>
    </row>
    <row r="4852" spans="30:90">
      <c r="AD4852" s="73"/>
      <c r="AE4852" s="74"/>
      <c r="AF4852" s="74"/>
      <c r="BX4852" s="73"/>
      <c r="BY4852" s="74"/>
      <c r="BZ4852" s="74"/>
      <c r="CA4852" s="74"/>
      <c r="CF4852" s="79"/>
      <c r="CL4852" s="79"/>
    </row>
    <row r="4853" spans="30:90">
      <c r="AD4853" s="73"/>
      <c r="AE4853" s="74"/>
      <c r="AF4853" s="74"/>
      <c r="BX4853" s="73"/>
      <c r="BY4853" s="74"/>
      <c r="BZ4853" s="74"/>
      <c r="CA4853" s="74"/>
      <c r="CF4853" s="79"/>
      <c r="CL4853" s="79"/>
    </row>
    <row r="4854" spans="30:90">
      <c r="AD4854" s="73"/>
      <c r="AE4854" s="74"/>
      <c r="AF4854" s="74"/>
      <c r="BX4854" s="73"/>
      <c r="BY4854" s="74"/>
      <c r="BZ4854" s="74"/>
      <c r="CA4854" s="74"/>
      <c r="CF4854" s="79"/>
      <c r="CL4854" s="79"/>
    </row>
    <row r="4855" spans="30:90">
      <c r="AD4855" s="73"/>
      <c r="AE4855" s="74"/>
      <c r="AF4855" s="74"/>
      <c r="BX4855" s="73"/>
      <c r="BY4855" s="74"/>
      <c r="BZ4855" s="74"/>
      <c r="CA4855" s="74"/>
      <c r="CF4855" s="79"/>
      <c r="CL4855" s="79"/>
    </row>
    <row r="4856" spans="30:90">
      <c r="AD4856" s="73"/>
      <c r="AE4856" s="74"/>
      <c r="AF4856" s="74"/>
      <c r="BX4856" s="73"/>
      <c r="BY4856" s="74"/>
      <c r="BZ4856" s="74"/>
      <c r="CA4856" s="74"/>
      <c r="CF4856" s="79"/>
      <c r="CL4856" s="79"/>
    </row>
    <row r="4857" spans="30:90">
      <c r="AD4857" s="73"/>
      <c r="AE4857" s="74"/>
      <c r="AF4857" s="74"/>
      <c r="BX4857" s="73"/>
      <c r="BY4857" s="74"/>
      <c r="BZ4857" s="74"/>
      <c r="CA4857" s="74"/>
      <c r="CF4857" s="79"/>
      <c r="CL4857" s="79"/>
    </row>
    <row r="4858" spans="30:90">
      <c r="AD4858" s="73"/>
      <c r="AE4858" s="74"/>
      <c r="AF4858" s="74"/>
      <c r="BX4858" s="73"/>
      <c r="BY4858" s="74"/>
      <c r="BZ4858" s="74"/>
      <c r="CA4858" s="74"/>
      <c r="CF4858" s="79"/>
      <c r="CL4858" s="79"/>
    </row>
    <row r="4859" spans="30:90">
      <c r="AD4859" s="73"/>
      <c r="AE4859" s="74"/>
      <c r="AF4859" s="74"/>
      <c r="BX4859" s="73"/>
      <c r="BY4859" s="74"/>
      <c r="BZ4859" s="74"/>
      <c r="CA4859" s="74"/>
      <c r="CF4859" s="79"/>
      <c r="CL4859" s="79"/>
    </row>
    <row r="4860" spans="30:90">
      <c r="AD4860" s="73"/>
      <c r="AE4860" s="74"/>
      <c r="AF4860" s="74"/>
      <c r="BX4860" s="73"/>
      <c r="BY4860" s="74"/>
      <c r="BZ4860" s="74"/>
      <c r="CA4860" s="74"/>
      <c r="CF4860" s="79"/>
      <c r="CL4860" s="79"/>
    </row>
    <row r="4861" spans="30:90">
      <c r="AD4861" s="73"/>
      <c r="AE4861" s="74"/>
      <c r="AF4861" s="74"/>
      <c r="BX4861" s="73"/>
      <c r="BY4861" s="74"/>
      <c r="BZ4861" s="74"/>
      <c r="CA4861" s="74"/>
      <c r="CF4861" s="79"/>
      <c r="CL4861" s="79"/>
    </row>
    <row r="4862" spans="30:90">
      <c r="AD4862" s="73"/>
      <c r="AE4862" s="74"/>
      <c r="AF4862" s="74"/>
      <c r="BX4862" s="73"/>
      <c r="BY4862" s="74"/>
      <c r="BZ4862" s="74"/>
      <c r="CA4862" s="74"/>
      <c r="CF4862" s="79"/>
      <c r="CL4862" s="79"/>
    </row>
    <row r="4863" spans="30:90">
      <c r="AD4863" s="73"/>
      <c r="AE4863" s="74"/>
      <c r="AF4863" s="74"/>
      <c r="BX4863" s="73"/>
      <c r="BY4863" s="74"/>
      <c r="BZ4863" s="74"/>
      <c r="CA4863" s="74"/>
      <c r="CF4863" s="79"/>
      <c r="CL4863" s="79"/>
    </row>
    <row r="4864" spans="30:90">
      <c r="AD4864" s="73"/>
      <c r="AE4864" s="74"/>
      <c r="AF4864" s="74"/>
      <c r="BX4864" s="73"/>
      <c r="BY4864" s="74"/>
      <c r="BZ4864" s="74"/>
      <c r="CA4864" s="74"/>
      <c r="CF4864" s="79"/>
      <c r="CL4864" s="79"/>
    </row>
    <row r="4865" spans="30:90">
      <c r="AD4865" s="73"/>
      <c r="AE4865" s="74"/>
      <c r="AF4865" s="74"/>
      <c r="BX4865" s="73"/>
      <c r="BY4865" s="74"/>
      <c r="BZ4865" s="74"/>
      <c r="CA4865" s="74"/>
      <c r="CF4865" s="79"/>
      <c r="CL4865" s="79"/>
    </row>
    <row r="4866" spans="30:90">
      <c r="AD4866" s="73"/>
      <c r="AE4866" s="74"/>
      <c r="AF4866" s="74"/>
      <c r="BX4866" s="73"/>
      <c r="BY4866" s="74"/>
      <c r="BZ4866" s="74"/>
      <c r="CA4866" s="74"/>
      <c r="CF4866" s="79"/>
      <c r="CL4866" s="79"/>
    </row>
    <row r="4867" spans="30:90">
      <c r="AD4867" s="73"/>
      <c r="AE4867" s="74"/>
      <c r="AF4867" s="74"/>
      <c r="BX4867" s="73"/>
      <c r="BY4867" s="74"/>
      <c r="BZ4867" s="74"/>
      <c r="CA4867" s="74"/>
      <c r="CF4867" s="79"/>
      <c r="CL4867" s="79"/>
    </row>
    <row r="4868" spans="30:90">
      <c r="AD4868" s="73"/>
      <c r="AE4868" s="74"/>
      <c r="AF4868" s="74"/>
      <c r="BX4868" s="73"/>
      <c r="BY4868" s="74"/>
      <c r="BZ4868" s="74"/>
      <c r="CA4868" s="74"/>
      <c r="CF4868" s="79"/>
      <c r="CL4868" s="79"/>
    </row>
    <row r="4869" spans="30:90">
      <c r="AD4869" s="73"/>
      <c r="AE4869" s="74"/>
      <c r="AF4869" s="74"/>
      <c r="BX4869" s="73"/>
      <c r="BY4869" s="74"/>
      <c r="BZ4869" s="74"/>
      <c r="CA4869" s="74"/>
      <c r="CF4869" s="79"/>
      <c r="CL4869" s="79"/>
    </row>
    <row r="4870" spans="30:90">
      <c r="AD4870" s="73"/>
      <c r="AE4870" s="74"/>
      <c r="AF4870" s="74"/>
      <c r="BX4870" s="73"/>
      <c r="BY4870" s="74"/>
      <c r="BZ4870" s="74"/>
      <c r="CA4870" s="74"/>
      <c r="CF4870" s="79"/>
      <c r="CL4870" s="79"/>
    </row>
    <row r="4871" spans="30:90">
      <c r="AD4871" s="73"/>
      <c r="AE4871" s="74"/>
      <c r="AF4871" s="74"/>
      <c r="BX4871" s="73"/>
      <c r="BY4871" s="74"/>
      <c r="BZ4871" s="74"/>
      <c r="CA4871" s="74"/>
      <c r="CF4871" s="79"/>
      <c r="CL4871" s="79"/>
    </row>
    <row r="4872" spans="30:90">
      <c r="AD4872" s="73"/>
      <c r="AE4872" s="74"/>
      <c r="AF4872" s="74"/>
      <c r="BX4872" s="73"/>
      <c r="BY4872" s="74"/>
      <c r="BZ4872" s="74"/>
      <c r="CA4872" s="74"/>
      <c r="CF4872" s="79"/>
      <c r="CL4872" s="79"/>
    </row>
    <row r="4873" spans="30:90">
      <c r="AD4873" s="73"/>
      <c r="AE4873" s="74"/>
      <c r="AF4873" s="74"/>
      <c r="BX4873" s="73"/>
      <c r="BY4873" s="74"/>
      <c r="BZ4873" s="74"/>
      <c r="CA4873" s="74"/>
      <c r="CF4873" s="79"/>
      <c r="CL4873" s="79"/>
    </row>
    <row r="4874" spans="30:90">
      <c r="AD4874" s="73"/>
      <c r="AE4874" s="74"/>
      <c r="AF4874" s="74"/>
      <c r="BX4874" s="73"/>
      <c r="BY4874" s="74"/>
      <c r="BZ4874" s="74"/>
      <c r="CA4874" s="74"/>
      <c r="CF4874" s="79"/>
      <c r="CL4874" s="79"/>
    </row>
    <row r="4875" spans="30:90">
      <c r="AD4875" s="73"/>
      <c r="AE4875" s="74"/>
      <c r="AF4875" s="74"/>
      <c r="BX4875" s="73"/>
      <c r="BY4875" s="74"/>
      <c r="BZ4875" s="74"/>
      <c r="CA4875" s="74"/>
      <c r="CF4875" s="79"/>
      <c r="CL4875" s="79"/>
    </row>
    <row r="4876" spans="30:90">
      <c r="AD4876" s="73"/>
      <c r="AE4876" s="74"/>
      <c r="AF4876" s="74"/>
      <c r="BX4876" s="73"/>
      <c r="BY4876" s="74"/>
      <c r="BZ4876" s="74"/>
      <c r="CA4876" s="74"/>
      <c r="CF4876" s="79"/>
      <c r="CL4876" s="79"/>
    </row>
    <row r="4877" spans="30:90">
      <c r="AD4877" s="73"/>
      <c r="AE4877" s="74"/>
      <c r="AF4877" s="74"/>
      <c r="BX4877" s="73"/>
      <c r="BY4877" s="74"/>
      <c r="BZ4877" s="74"/>
      <c r="CA4877" s="74"/>
      <c r="CF4877" s="79"/>
      <c r="CL4877" s="79"/>
    </row>
    <row r="4878" spans="30:90">
      <c r="AD4878" s="73"/>
      <c r="AE4878" s="74"/>
      <c r="AF4878" s="74"/>
      <c r="BX4878" s="73"/>
      <c r="BY4878" s="74"/>
      <c r="BZ4878" s="74"/>
      <c r="CA4878" s="74"/>
      <c r="CF4878" s="79"/>
      <c r="CL4878" s="79"/>
    </row>
    <row r="4879" spans="30:90">
      <c r="AD4879" s="73"/>
      <c r="AE4879" s="74"/>
      <c r="AF4879" s="74"/>
      <c r="BX4879" s="73"/>
      <c r="BY4879" s="74"/>
      <c r="BZ4879" s="74"/>
      <c r="CA4879" s="74"/>
      <c r="CF4879" s="79"/>
      <c r="CL4879" s="79"/>
    </row>
    <row r="4880" spans="30:90">
      <c r="AD4880" s="73"/>
      <c r="AE4880" s="74"/>
      <c r="AF4880" s="74"/>
      <c r="BX4880" s="73"/>
      <c r="BY4880" s="74"/>
      <c r="BZ4880" s="74"/>
      <c r="CA4880" s="74"/>
      <c r="CF4880" s="79"/>
      <c r="CL4880" s="79"/>
    </row>
    <row r="4881" spans="30:90">
      <c r="AD4881" s="73"/>
      <c r="AE4881" s="74"/>
      <c r="AF4881" s="74"/>
      <c r="BX4881" s="73"/>
      <c r="BY4881" s="74"/>
      <c r="BZ4881" s="74"/>
      <c r="CA4881" s="74"/>
      <c r="CF4881" s="79"/>
      <c r="CL4881" s="79"/>
    </row>
    <row r="4882" spans="30:90">
      <c r="AD4882" s="73"/>
      <c r="AE4882" s="74"/>
      <c r="AF4882" s="74"/>
      <c r="BX4882" s="73"/>
      <c r="BY4882" s="74"/>
      <c r="BZ4882" s="74"/>
      <c r="CA4882" s="74"/>
      <c r="CF4882" s="79"/>
      <c r="CL4882" s="79"/>
    </row>
    <row r="4883" spans="30:90">
      <c r="AD4883" s="73"/>
      <c r="AE4883" s="74"/>
      <c r="AF4883" s="74"/>
      <c r="BX4883" s="73"/>
      <c r="BY4883" s="74"/>
      <c r="BZ4883" s="74"/>
      <c r="CA4883" s="74"/>
      <c r="CF4883" s="79"/>
      <c r="CL4883" s="79"/>
    </row>
    <row r="4884" spans="30:90">
      <c r="AD4884" s="73"/>
      <c r="AE4884" s="74"/>
      <c r="AF4884" s="74"/>
      <c r="BX4884" s="73"/>
      <c r="BY4884" s="74"/>
      <c r="BZ4884" s="74"/>
      <c r="CA4884" s="74"/>
      <c r="CF4884" s="79"/>
      <c r="CL4884" s="79"/>
    </row>
    <row r="4885" spans="30:90">
      <c r="AD4885" s="73"/>
      <c r="AE4885" s="74"/>
      <c r="AF4885" s="74"/>
      <c r="BX4885" s="73"/>
      <c r="BY4885" s="74"/>
      <c r="BZ4885" s="74"/>
      <c r="CA4885" s="74"/>
      <c r="CF4885" s="79"/>
      <c r="CL4885" s="79"/>
    </row>
    <row r="4886" spans="30:90">
      <c r="AD4886" s="73"/>
      <c r="AE4886" s="74"/>
      <c r="AF4886" s="74"/>
      <c r="BX4886" s="73"/>
      <c r="BY4886" s="74"/>
      <c r="BZ4886" s="74"/>
      <c r="CA4886" s="74"/>
      <c r="CF4886" s="79"/>
      <c r="CL4886" s="79"/>
    </row>
    <row r="4887" spans="30:90">
      <c r="AD4887" s="73"/>
      <c r="AE4887" s="74"/>
      <c r="AF4887" s="74"/>
      <c r="BX4887" s="73"/>
      <c r="BY4887" s="74"/>
      <c r="BZ4887" s="74"/>
      <c r="CA4887" s="74"/>
      <c r="CF4887" s="79"/>
      <c r="CL4887" s="79"/>
    </row>
    <row r="4888" spans="30:90">
      <c r="AD4888" s="73"/>
      <c r="AE4888" s="74"/>
      <c r="AF4888" s="74"/>
      <c r="BX4888" s="73"/>
      <c r="BY4888" s="74"/>
      <c r="BZ4888" s="74"/>
      <c r="CA4888" s="74"/>
      <c r="CF4888" s="79"/>
      <c r="CL4888" s="79"/>
    </row>
    <row r="4889" spans="30:90">
      <c r="AD4889" s="73"/>
      <c r="AE4889" s="74"/>
      <c r="AF4889" s="74"/>
      <c r="BX4889" s="73"/>
      <c r="BY4889" s="74"/>
      <c r="BZ4889" s="74"/>
      <c r="CA4889" s="74"/>
      <c r="CF4889" s="79"/>
      <c r="CL4889" s="79"/>
    </row>
    <row r="4890" spans="30:90">
      <c r="AD4890" s="73"/>
      <c r="AE4890" s="74"/>
      <c r="AF4890" s="74"/>
      <c r="BX4890" s="73"/>
      <c r="BY4890" s="74"/>
      <c r="BZ4890" s="74"/>
      <c r="CA4890" s="74"/>
      <c r="CF4890" s="79"/>
      <c r="CL4890" s="79"/>
    </row>
    <row r="4891" spans="30:90">
      <c r="AD4891" s="73"/>
      <c r="AE4891" s="74"/>
      <c r="AF4891" s="74"/>
      <c r="BX4891" s="73"/>
      <c r="BY4891" s="74"/>
      <c r="BZ4891" s="74"/>
      <c r="CA4891" s="74"/>
      <c r="CF4891" s="79"/>
      <c r="CL4891" s="79"/>
    </row>
    <row r="4892" spans="30:90">
      <c r="AD4892" s="73"/>
      <c r="AE4892" s="74"/>
      <c r="AF4892" s="74"/>
      <c r="BX4892" s="73"/>
      <c r="BY4892" s="74"/>
      <c r="BZ4892" s="74"/>
      <c r="CA4892" s="74"/>
      <c r="CF4892" s="79"/>
      <c r="CL4892" s="79"/>
    </row>
    <row r="4893" spans="30:90">
      <c r="AD4893" s="73"/>
      <c r="AE4893" s="74"/>
      <c r="AF4893" s="74"/>
      <c r="BX4893" s="73"/>
      <c r="BY4893" s="74"/>
      <c r="BZ4893" s="74"/>
      <c r="CA4893" s="74"/>
      <c r="CF4893" s="79"/>
      <c r="CL4893" s="79"/>
    </row>
    <row r="4894" spans="30:90">
      <c r="AD4894" s="73"/>
      <c r="AE4894" s="74"/>
      <c r="AF4894" s="74"/>
      <c r="BX4894" s="73"/>
      <c r="BY4894" s="74"/>
      <c r="BZ4894" s="74"/>
      <c r="CA4894" s="74"/>
      <c r="CF4894" s="79"/>
      <c r="CL4894" s="79"/>
    </row>
    <row r="4895" spans="30:90">
      <c r="AD4895" s="73"/>
      <c r="AE4895" s="74"/>
      <c r="AF4895" s="74"/>
      <c r="BX4895" s="73"/>
      <c r="BY4895" s="74"/>
      <c r="BZ4895" s="74"/>
      <c r="CA4895" s="74"/>
      <c r="CF4895" s="79"/>
      <c r="CL4895" s="79"/>
    </row>
    <row r="4896" spans="30:90">
      <c r="AD4896" s="73"/>
      <c r="AE4896" s="74"/>
      <c r="AF4896" s="74"/>
      <c r="BX4896" s="73"/>
      <c r="BY4896" s="74"/>
      <c r="BZ4896" s="74"/>
      <c r="CA4896" s="74"/>
      <c r="CF4896" s="79"/>
      <c r="CL4896" s="79"/>
    </row>
    <row r="4897" spans="30:90">
      <c r="AD4897" s="73"/>
      <c r="AE4897" s="74"/>
      <c r="AF4897" s="74"/>
      <c r="BX4897" s="73"/>
      <c r="BY4897" s="74"/>
      <c r="BZ4897" s="74"/>
      <c r="CA4897" s="74"/>
      <c r="CF4897" s="79"/>
      <c r="CL4897" s="79"/>
    </row>
    <row r="4898" spans="30:90">
      <c r="AD4898" s="73"/>
      <c r="AE4898" s="74"/>
      <c r="AF4898" s="74"/>
      <c r="BX4898" s="73"/>
      <c r="BY4898" s="74"/>
      <c r="BZ4898" s="74"/>
      <c r="CA4898" s="74"/>
      <c r="CF4898" s="79"/>
      <c r="CL4898" s="79"/>
    </row>
    <row r="4899" spans="30:90">
      <c r="AD4899" s="73"/>
      <c r="AE4899" s="74"/>
      <c r="AF4899" s="74"/>
      <c r="BX4899" s="73"/>
      <c r="BY4899" s="74"/>
      <c r="BZ4899" s="74"/>
      <c r="CA4899" s="74"/>
      <c r="CF4899" s="79"/>
      <c r="CL4899" s="79"/>
    </row>
    <row r="4900" spans="30:90">
      <c r="AD4900" s="73"/>
      <c r="AE4900" s="74"/>
      <c r="AF4900" s="74"/>
      <c r="BX4900" s="73"/>
      <c r="BY4900" s="74"/>
      <c r="BZ4900" s="74"/>
      <c r="CA4900" s="74"/>
      <c r="CF4900" s="79"/>
      <c r="CL4900" s="79"/>
    </row>
    <row r="4901" spans="30:90">
      <c r="AD4901" s="73"/>
      <c r="AE4901" s="74"/>
      <c r="AF4901" s="74"/>
      <c r="BX4901" s="73"/>
      <c r="BY4901" s="74"/>
      <c r="BZ4901" s="74"/>
      <c r="CA4901" s="74"/>
      <c r="CF4901" s="79"/>
      <c r="CL4901" s="79"/>
    </row>
    <row r="4902" spans="30:90">
      <c r="AD4902" s="73"/>
      <c r="AE4902" s="74"/>
      <c r="AF4902" s="74"/>
      <c r="BX4902" s="73"/>
      <c r="BY4902" s="74"/>
      <c r="BZ4902" s="74"/>
      <c r="CA4902" s="74"/>
      <c r="CF4902" s="79"/>
      <c r="CL4902" s="79"/>
    </row>
    <row r="4903" spans="30:90">
      <c r="AD4903" s="73"/>
      <c r="AE4903" s="74"/>
      <c r="AF4903" s="74"/>
      <c r="BX4903" s="73"/>
      <c r="BY4903" s="74"/>
      <c r="BZ4903" s="74"/>
      <c r="CA4903" s="74"/>
      <c r="CF4903" s="79"/>
      <c r="CL4903" s="79"/>
    </row>
    <row r="4904" spans="30:90">
      <c r="AD4904" s="73"/>
      <c r="AE4904" s="74"/>
      <c r="AF4904" s="74"/>
      <c r="BX4904" s="73"/>
      <c r="BY4904" s="74"/>
      <c r="BZ4904" s="74"/>
      <c r="CA4904" s="74"/>
      <c r="CF4904" s="79"/>
      <c r="CL4904" s="79"/>
    </row>
    <row r="4905" spans="30:90">
      <c r="AD4905" s="73"/>
      <c r="AE4905" s="74"/>
      <c r="AF4905" s="74"/>
      <c r="BX4905" s="73"/>
      <c r="BY4905" s="74"/>
      <c r="BZ4905" s="74"/>
      <c r="CA4905" s="74"/>
      <c r="CF4905" s="79"/>
      <c r="CL4905" s="79"/>
    </row>
    <row r="4906" spans="30:90">
      <c r="AD4906" s="73"/>
      <c r="AE4906" s="74"/>
      <c r="AF4906" s="74"/>
      <c r="BX4906" s="73"/>
      <c r="BY4906" s="74"/>
      <c r="BZ4906" s="74"/>
      <c r="CA4906" s="74"/>
      <c r="CF4906" s="79"/>
      <c r="CL4906" s="79"/>
    </row>
    <row r="4907" spans="30:90">
      <c r="AD4907" s="73"/>
      <c r="AE4907" s="74"/>
      <c r="AF4907" s="74"/>
      <c r="BX4907" s="73"/>
      <c r="BY4907" s="74"/>
      <c r="BZ4907" s="74"/>
      <c r="CA4907" s="74"/>
      <c r="CF4907" s="79"/>
      <c r="CL4907" s="79"/>
    </row>
    <row r="4908" spans="30:90">
      <c r="AD4908" s="73"/>
      <c r="AE4908" s="74"/>
      <c r="AF4908" s="74"/>
      <c r="BX4908" s="73"/>
      <c r="BY4908" s="74"/>
      <c r="BZ4908" s="74"/>
      <c r="CA4908" s="74"/>
      <c r="CF4908" s="79"/>
      <c r="CL4908" s="79"/>
    </row>
    <row r="4909" spans="30:90">
      <c r="AD4909" s="73"/>
      <c r="AE4909" s="74"/>
      <c r="AF4909" s="74"/>
      <c r="BX4909" s="73"/>
      <c r="BY4909" s="74"/>
      <c r="BZ4909" s="74"/>
      <c r="CA4909" s="74"/>
      <c r="CF4909" s="79"/>
      <c r="CL4909" s="79"/>
    </row>
    <row r="4910" spans="30:90">
      <c r="AD4910" s="73"/>
      <c r="AE4910" s="74"/>
      <c r="AF4910" s="74"/>
      <c r="BX4910" s="73"/>
      <c r="BY4910" s="74"/>
      <c r="BZ4910" s="74"/>
      <c r="CA4910" s="74"/>
      <c r="CF4910" s="79"/>
      <c r="CL4910" s="79"/>
    </row>
    <row r="4911" spans="30:90">
      <c r="AD4911" s="73"/>
      <c r="AE4911" s="74"/>
      <c r="AF4911" s="74"/>
      <c r="BX4911" s="73"/>
      <c r="BY4911" s="74"/>
      <c r="BZ4911" s="74"/>
      <c r="CA4911" s="74"/>
      <c r="CF4911" s="79"/>
      <c r="CL4911" s="79"/>
    </row>
    <row r="4912" spans="30:90">
      <c r="AD4912" s="73"/>
      <c r="AE4912" s="74"/>
      <c r="AF4912" s="74"/>
      <c r="BX4912" s="73"/>
      <c r="BY4912" s="74"/>
      <c r="BZ4912" s="74"/>
      <c r="CA4912" s="74"/>
      <c r="CF4912" s="79"/>
      <c r="CL4912" s="79"/>
    </row>
    <row r="4913" spans="30:90">
      <c r="AD4913" s="73"/>
      <c r="AE4913" s="74"/>
      <c r="AF4913" s="74"/>
      <c r="BX4913" s="73"/>
      <c r="BY4913" s="74"/>
      <c r="BZ4913" s="74"/>
      <c r="CA4913" s="74"/>
      <c r="CF4913" s="79"/>
      <c r="CL4913" s="79"/>
    </row>
    <row r="4914" spans="30:90">
      <c r="AD4914" s="73"/>
      <c r="AE4914" s="74"/>
      <c r="AF4914" s="74"/>
      <c r="BX4914" s="73"/>
      <c r="BY4914" s="74"/>
      <c r="BZ4914" s="74"/>
      <c r="CA4914" s="74"/>
      <c r="CF4914" s="79"/>
      <c r="CL4914" s="79"/>
    </row>
    <row r="4915" spans="30:90">
      <c r="AD4915" s="73"/>
      <c r="AE4915" s="74"/>
      <c r="AF4915" s="74"/>
      <c r="BX4915" s="73"/>
      <c r="BY4915" s="74"/>
      <c r="BZ4915" s="74"/>
      <c r="CA4915" s="74"/>
      <c r="CF4915" s="79"/>
      <c r="CL4915" s="79"/>
    </row>
    <row r="4916" spans="30:90">
      <c r="AD4916" s="73"/>
      <c r="AE4916" s="74"/>
      <c r="AF4916" s="74"/>
      <c r="BX4916" s="73"/>
      <c r="BY4916" s="74"/>
      <c r="BZ4916" s="74"/>
      <c r="CA4916" s="74"/>
      <c r="CF4916" s="79"/>
      <c r="CL4916" s="79"/>
    </row>
    <row r="4917" spans="30:90">
      <c r="AD4917" s="73"/>
      <c r="AE4917" s="74"/>
      <c r="AF4917" s="74"/>
      <c r="BX4917" s="73"/>
      <c r="BY4917" s="74"/>
      <c r="BZ4917" s="74"/>
      <c r="CA4917" s="74"/>
      <c r="CF4917" s="79"/>
      <c r="CL4917" s="79"/>
    </row>
    <row r="4918" spans="30:90">
      <c r="AD4918" s="73"/>
      <c r="AE4918" s="74"/>
      <c r="AF4918" s="74"/>
      <c r="BX4918" s="73"/>
      <c r="BY4918" s="74"/>
      <c r="BZ4918" s="74"/>
      <c r="CA4918" s="74"/>
      <c r="CF4918" s="79"/>
      <c r="CL4918" s="79"/>
    </row>
    <row r="4919" spans="30:90">
      <c r="AD4919" s="73"/>
      <c r="AE4919" s="74"/>
      <c r="AF4919" s="74"/>
      <c r="BX4919" s="73"/>
      <c r="BY4919" s="74"/>
      <c r="BZ4919" s="74"/>
      <c r="CA4919" s="74"/>
      <c r="CF4919" s="79"/>
      <c r="CL4919" s="79"/>
    </row>
    <row r="4920" spans="30:90">
      <c r="AD4920" s="73"/>
      <c r="AE4920" s="74"/>
      <c r="AF4920" s="74"/>
      <c r="BX4920" s="73"/>
      <c r="BY4920" s="74"/>
      <c r="BZ4920" s="74"/>
      <c r="CA4920" s="74"/>
      <c r="CF4920" s="79"/>
      <c r="CL4920" s="79"/>
    </row>
    <row r="4921" spans="30:90">
      <c r="AD4921" s="73"/>
      <c r="AE4921" s="74"/>
      <c r="AF4921" s="74"/>
      <c r="BX4921" s="73"/>
      <c r="BY4921" s="74"/>
      <c r="BZ4921" s="74"/>
      <c r="CA4921" s="74"/>
      <c r="CF4921" s="79"/>
      <c r="CL4921" s="79"/>
    </row>
    <row r="4922" spans="30:90">
      <c r="AD4922" s="73"/>
      <c r="AE4922" s="74"/>
      <c r="AF4922" s="74"/>
      <c r="BX4922" s="73"/>
      <c r="BY4922" s="74"/>
      <c r="BZ4922" s="74"/>
      <c r="CA4922" s="74"/>
      <c r="CF4922" s="79"/>
      <c r="CL4922" s="79"/>
    </row>
    <row r="4923" spans="30:90">
      <c r="AD4923" s="73"/>
      <c r="AE4923" s="74"/>
      <c r="AF4923" s="74"/>
      <c r="BX4923" s="73"/>
      <c r="BY4923" s="74"/>
      <c r="BZ4923" s="74"/>
      <c r="CA4923" s="74"/>
      <c r="CF4923" s="79"/>
      <c r="CL4923" s="79"/>
    </row>
    <row r="4924" spans="30:90">
      <c r="AD4924" s="73"/>
      <c r="AE4924" s="74"/>
      <c r="AF4924" s="74"/>
      <c r="BX4924" s="73"/>
      <c r="BY4924" s="74"/>
      <c r="BZ4924" s="74"/>
      <c r="CA4924" s="74"/>
      <c r="CF4924" s="79"/>
      <c r="CL4924" s="79"/>
    </row>
    <row r="4925" spans="30:90">
      <c r="AD4925" s="73"/>
      <c r="AE4925" s="74"/>
      <c r="AF4925" s="74"/>
      <c r="BX4925" s="73"/>
      <c r="BY4925" s="74"/>
      <c r="BZ4925" s="74"/>
      <c r="CA4925" s="74"/>
      <c r="CF4925" s="79"/>
      <c r="CL4925" s="79"/>
    </row>
    <row r="4926" spans="30:90">
      <c r="AD4926" s="73"/>
      <c r="AE4926" s="74"/>
      <c r="AF4926" s="74"/>
      <c r="BX4926" s="73"/>
      <c r="BY4926" s="74"/>
      <c r="BZ4926" s="74"/>
      <c r="CA4926" s="74"/>
      <c r="CF4926" s="79"/>
      <c r="CL4926" s="79"/>
    </row>
    <row r="4927" spans="30:90">
      <c r="AD4927" s="73"/>
      <c r="AE4927" s="74"/>
      <c r="AF4927" s="74"/>
      <c r="BX4927" s="73"/>
      <c r="BY4927" s="74"/>
      <c r="BZ4927" s="74"/>
      <c r="CA4927" s="74"/>
      <c r="CF4927" s="79"/>
      <c r="CL4927" s="79"/>
    </row>
    <row r="4928" spans="30:90">
      <c r="AD4928" s="73"/>
      <c r="AE4928" s="74"/>
      <c r="AF4928" s="74"/>
      <c r="BX4928" s="73"/>
      <c r="BY4928" s="74"/>
      <c r="BZ4928" s="74"/>
      <c r="CA4928" s="74"/>
      <c r="CF4928" s="79"/>
      <c r="CL4928" s="79"/>
    </row>
    <row r="4929" spans="30:90">
      <c r="AD4929" s="73"/>
      <c r="AE4929" s="74"/>
      <c r="AF4929" s="74"/>
      <c r="BX4929" s="73"/>
      <c r="BY4929" s="74"/>
      <c r="BZ4929" s="74"/>
      <c r="CA4929" s="74"/>
      <c r="CF4929" s="79"/>
      <c r="CL4929" s="79"/>
    </row>
    <row r="4930" spans="30:90">
      <c r="AD4930" s="73"/>
      <c r="AE4930" s="74"/>
      <c r="AF4930" s="74"/>
      <c r="BX4930" s="73"/>
      <c r="BY4930" s="74"/>
      <c r="BZ4930" s="74"/>
      <c r="CA4930" s="74"/>
      <c r="CF4930" s="79"/>
      <c r="CL4930" s="79"/>
    </row>
    <row r="4931" spans="30:90">
      <c r="AD4931" s="73"/>
      <c r="AE4931" s="74"/>
      <c r="AF4931" s="74"/>
      <c r="BX4931" s="73"/>
      <c r="BY4931" s="74"/>
      <c r="BZ4931" s="74"/>
      <c r="CA4931" s="74"/>
      <c r="CF4931" s="79"/>
      <c r="CL4931" s="79"/>
    </row>
    <row r="4932" spans="30:90">
      <c r="AD4932" s="73"/>
      <c r="AE4932" s="74"/>
      <c r="AF4932" s="74"/>
      <c r="BX4932" s="73"/>
      <c r="BY4932" s="74"/>
      <c r="BZ4932" s="74"/>
      <c r="CA4932" s="74"/>
      <c r="CF4932" s="79"/>
      <c r="CL4932" s="79"/>
    </row>
    <row r="4933" spans="30:90">
      <c r="AD4933" s="73"/>
      <c r="AE4933" s="74"/>
      <c r="AF4933" s="74"/>
      <c r="BX4933" s="73"/>
      <c r="BY4933" s="74"/>
      <c r="BZ4933" s="74"/>
      <c r="CA4933" s="74"/>
      <c r="CF4933" s="79"/>
      <c r="CL4933" s="79"/>
    </row>
    <row r="4934" spans="30:90">
      <c r="AD4934" s="73"/>
      <c r="AE4934" s="74"/>
      <c r="AF4934" s="74"/>
      <c r="BX4934" s="73"/>
      <c r="BY4934" s="74"/>
      <c r="BZ4934" s="74"/>
      <c r="CA4934" s="74"/>
      <c r="CF4934" s="79"/>
      <c r="CL4934" s="79"/>
    </row>
    <row r="4935" spans="30:90">
      <c r="AD4935" s="73"/>
      <c r="AE4935" s="74"/>
      <c r="AF4935" s="74"/>
      <c r="BX4935" s="73"/>
      <c r="BY4935" s="74"/>
      <c r="BZ4935" s="74"/>
      <c r="CA4935" s="74"/>
      <c r="CF4935" s="79"/>
      <c r="CL4935" s="79"/>
    </row>
    <row r="4936" spans="30:90">
      <c r="AD4936" s="73"/>
      <c r="AE4936" s="74"/>
      <c r="AF4936" s="74"/>
      <c r="BX4936" s="73"/>
      <c r="BY4936" s="74"/>
      <c r="BZ4936" s="74"/>
      <c r="CA4936" s="74"/>
      <c r="CF4936" s="79"/>
      <c r="CL4936" s="79"/>
    </row>
    <row r="4937" spans="30:90">
      <c r="AD4937" s="73"/>
      <c r="AE4937" s="74"/>
      <c r="AF4937" s="74"/>
      <c r="BX4937" s="73"/>
      <c r="BY4937" s="74"/>
      <c r="BZ4937" s="74"/>
      <c r="CA4937" s="74"/>
      <c r="CF4937" s="79"/>
      <c r="CL4937" s="79"/>
    </row>
    <row r="4938" spans="30:90">
      <c r="AD4938" s="73"/>
      <c r="AE4938" s="74"/>
      <c r="AF4938" s="74"/>
      <c r="BX4938" s="73"/>
      <c r="BY4938" s="74"/>
      <c r="BZ4938" s="74"/>
      <c r="CA4938" s="74"/>
      <c r="CF4938" s="79"/>
      <c r="CL4938" s="79"/>
    </row>
    <row r="4939" spans="30:90">
      <c r="AD4939" s="73"/>
      <c r="AE4939" s="74"/>
      <c r="AF4939" s="74"/>
      <c r="BX4939" s="73"/>
      <c r="BY4939" s="74"/>
      <c r="BZ4939" s="74"/>
      <c r="CA4939" s="74"/>
      <c r="CF4939" s="79"/>
      <c r="CL4939" s="79"/>
    </row>
    <row r="4940" spans="30:90">
      <c r="AD4940" s="73"/>
      <c r="AE4940" s="74"/>
      <c r="AF4940" s="74"/>
      <c r="BX4940" s="73"/>
      <c r="BY4940" s="74"/>
      <c r="BZ4940" s="74"/>
      <c r="CA4940" s="74"/>
      <c r="CF4940" s="79"/>
      <c r="CL4940" s="79"/>
    </row>
    <row r="4941" spans="30:90">
      <c r="AD4941" s="73"/>
      <c r="AE4941" s="74"/>
      <c r="AF4941" s="74"/>
      <c r="BX4941" s="73"/>
      <c r="BY4941" s="74"/>
      <c r="BZ4941" s="74"/>
      <c r="CA4941" s="74"/>
      <c r="CF4941" s="79"/>
      <c r="CL4941" s="79"/>
    </row>
    <row r="4942" spans="30:90">
      <c r="AD4942" s="73"/>
      <c r="AE4942" s="74"/>
      <c r="AF4942" s="74"/>
      <c r="BX4942" s="73"/>
      <c r="BY4942" s="74"/>
      <c r="BZ4942" s="74"/>
      <c r="CA4942" s="74"/>
      <c r="CF4942" s="79"/>
      <c r="CL4942" s="79"/>
    </row>
    <row r="4943" spans="30:90">
      <c r="AD4943" s="73"/>
      <c r="AE4943" s="74"/>
      <c r="AF4943" s="74"/>
      <c r="BX4943" s="73"/>
      <c r="BY4943" s="74"/>
      <c r="BZ4943" s="74"/>
      <c r="CA4943" s="74"/>
      <c r="CF4943" s="79"/>
      <c r="CL4943" s="79"/>
    </row>
    <row r="4944" spans="30:90">
      <c r="AD4944" s="73"/>
      <c r="AE4944" s="74"/>
      <c r="AF4944" s="74"/>
      <c r="BX4944" s="73"/>
      <c r="BY4944" s="74"/>
      <c r="BZ4944" s="74"/>
      <c r="CA4944" s="74"/>
      <c r="CF4944" s="79"/>
      <c r="CL4944" s="79"/>
    </row>
    <row r="4945" spans="30:90">
      <c r="AD4945" s="73"/>
      <c r="AE4945" s="74"/>
      <c r="AF4945" s="74"/>
      <c r="BX4945" s="73"/>
      <c r="BY4945" s="74"/>
      <c r="BZ4945" s="74"/>
      <c r="CA4945" s="74"/>
      <c r="CF4945" s="79"/>
      <c r="CL4945" s="79"/>
    </row>
    <row r="4946" spans="30:90">
      <c r="AD4946" s="73"/>
      <c r="AE4946" s="74"/>
      <c r="AF4946" s="74"/>
      <c r="BX4946" s="73"/>
      <c r="BY4946" s="74"/>
      <c r="BZ4946" s="74"/>
      <c r="CA4946" s="74"/>
      <c r="CF4946" s="79"/>
      <c r="CL4946" s="79"/>
    </row>
    <row r="4947" spans="30:90">
      <c r="AD4947" s="73"/>
      <c r="AE4947" s="74"/>
      <c r="AF4947" s="74"/>
      <c r="BX4947" s="73"/>
      <c r="BY4947" s="74"/>
      <c r="BZ4947" s="74"/>
      <c r="CA4947" s="74"/>
      <c r="CF4947" s="79"/>
      <c r="CL4947" s="79"/>
    </row>
    <row r="4948" spans="30:90">
      <c r="AD4948" s="73"/>
      <c r="AE4948" s="74"/>
      <c r="AF4948" s="74"/>
      <c r="BX4948" s="73"/>
      <c r="BY4948" s="74"/>
      <c r="BZ4948" s="74"/>
      <c r="CA4948" s="74"/>
      <c r="CF4948" s="79"/>
      <c r="CL4948" s="79"/>
    </row>
    <row r="4949" spans="30:90">
      <c r="AD4949" s="73"/>
      <c r="AE4949" s="74"/>
      <c r="AF4949" s="74"/>
      <c r="BX4949" s="73"/>
      <c r="BY4949" s="74"/>
      <c r="BZ4949" s="74"/>
      <c r="CA4949" s="74"/>
      <c r="CF4949" s="79"/>
      <c r="CL4949" s="79"/>
    </row>
    <row r="4950" spans="30:90">
      <c r="AD4950" s="73"/>
      <c r="AE4950" s="74"/>
      <c r="AF4950" s="74"/>
      <c r="BX4950" s="73"/>
      <c r="BY4950" s="74"/>
      <c r="BZ4950" s="74"/>
      <c r="CA4950" s="74"/>
      <c r="CF4950" s="79"/>
      <c r="CL4950" s="79"/>
    </row>
    <row r="4951" spans="30:90">
      <c r="AD4951" s="73"/>
      <c r="AE4951" s="74"/>
      <c r="AF4951" s="74"/>
      <c r="BX4951" s="73"/>
      <c r="BY4951" s="74"/>
      <c r="BZ4951" s="74"/>
      <c r="CA4951" s="74"/>
      <c r="CF4951" s="79"/>
      <c r="CL4951" s="79"/>
    </row>
    <row r="4952" spans="30:90">
      <c r="AD4952" s="73"/>
      <c r="AE4952" s="74"/>
      <c r="AF4952" s="74"/>
      <c r="BX4952" s="73"/>
      <c r="BY4952" s="74"/>
      <c r="BZ4952" s="74"/>
      <c r="CA4952" s="74"/>
      <c r="CF4952" s="79"/>
      <c r="CL4952" s="79"/>
    </row>
    <row r="4953" spans="30:90">
      <c r="AD4953" s="73"/>
      <c r="AE4953" s="74"/>
      <c r="AF4953" s="74"/>
      <c r="BX4953" s="73"/>
      <c r="BY4953" s="74"/>
      <c r="BZ4953" s="74"/>
      <c r="CA4953" s="74"/>
      <c r="CF4953" s="79"/>
      <c r="CL4953" s="79"/>
    </row>
    <row r="4954" spans="30:90">
      <c r="AD4954" s="73"/>
      <c r="AE4954" s="74"/>
      <c r="AF4954" s="74"/>
      <c r="BX4954" s="73"/>
      <c r="BY4954" s="74"/>
      <c r="BZ4954" s="74"/>
      <c r="CA4954" s="74"/>
      <c r="CF4954" s="79"/>
      <c r="CL4954" s="79"/>
    </row>
    <row r="4955" spans="30:90">
      <c r="AD4955" s="73"/>
      <c r="AE4955" s="74"/>
      <c r="AF4955" s="74"/>
      <c r="BX4955" s="73"/>
      <c r="BY4955" s="74"/>
      <c r="BZ4955" s="74"/>
      <c r="CA4955" s="74"/>
      <c r="CF4955" s="79"/>
      <c r="CL4955" s="79"/>
    </row>
    <row r="4956" spans="30:90">
      <c r="AD4956" s="73"/>
      <c r="AE4956" s="74"/>
      <c r="AF4956" s="74"/>
      <c r="BX4956" s="73"/>
      <c r="BY4956" s="74"/>
      <c r="BZ4956" s="74"/>
      <c r="CA4956" s="74"/>
      <c r="CF4956" s="79"/>
      <c r="CL4956" s="79"/>
    </row>
    <row r="4957" spans="30:90">
      <c r="AD4957" s="73"/>
      <c r="AE4957" s="74"/>
      <c r="AF4957" s="74"/>
      <c r="BX4957" s="73"/>
      <c r="BY4957" s="74"/>
      <c r="BZ4957" s="74"/>
      <c r="CA4957" s="74"/>
      <c r="CF4957" s="79"/>
      <c r="CL4957" s="79"/>
    </row>
    <row r="4958" spans="30:90">
      <c r="AD4958" s="73"/>
      <c r="AE4958" s="74"/>
      <c r="AF4958" s="74"/>
      <c r="BX4958" s="73"/>
      <c r="BY4958" s="74"/>
      <c r="BZ4958" s="74"/>
      <c r="CA4958" s="74"/>
      <c r="CF4958" s="79"/>
      <c r="CL4958" s="79"/>
    </row>
    <row r="4959" spans="30:90">
      <c r="AD4959" s="73"/>
      <c r="AE4959" s="74"/>
      <c r="AF4959" s="74"/>
      <c r="BX4959" s="73"/>
      <c r="BY4959" s="74"/>
      <c r="BZ4959" s="74"/>
      <c r="CA4959" s="74"/>
      <c r="CF4959" s="79"/>
      <c r="CL4959" s="79"/>
    </row>
    <row r="4960" spans="30:90">
      <c r="AD4960" s="73"/>
      <c r="AE4960" s="74"/>
      <c r="AF4960" s="74"/>
      <c r="BX4960" s="73"/>
      <c r="BY4960" s="74"/>
      <c r="BZ4960" s="74"/>
      <c r="CA4960" s="74"/>
      <c r="CF4960" s="79"/>
      <c r="CL4960" s="79"/>
    </row>
    <row r="4961" spans="30:90">
      <c r="AD4961" s="73"/>
      <c r="AE4961" s="74"/>
      <c r="AF4961" s="74"/>
      <c r="BX4961" s="73"/>
      <c r="BY4961" s="74"/>
      <c r="BZ4961" s="74"/>
      <c r="CA4961" s="74"/>
      <c r="CF4961" s="79"/>
      <c r="CL4961" s="79"/>
    </row>
    <row r="4962" spans="30:90">
      <c r="AD4962" s="73"/>
      <c r="AE4962" s="74"/>
      <c r="AF4962" s="74"/>
      <c r="BX4962" s="73"/>
      <c r="BY4962" s="74"/>
      <c r="BZ4962" s="74"/>
      <c r="CA4962" s="74"/>
      <c r="CF4962" s="79"/>
      <c r="CL4962" s="79"/>
    </row>
    <row r="4963" spans="30:90">
      <c r="AD4963" s="73"/>
      <c r="AE4963" s="74"/>
      <c r="AF4963" s="74"/>
      <c r="BX4963" s="73"/>
      <c r="BY4963" s="74"/>
      <c r="BZ4963" s="74"/>
      <c r="CA4963" s="74"/>
      <c r="CF4963" s="79"/>
      <c r="CL4963" s="79"/>
    </row>
    <row r="4964" spans="30:90">
      <c r="AD4964" s="73"/>
      <c r="AE4964" s="74"/>
      <c r="AF4964" s="74"/>
      <c r="BX4964" s="73"/>
      <c r="BY4964" s="74"/>
      <c r="BZ4964" s="74"/>
      <c r="CA4964" s="74"/>
      <c r="CF4964" s="79"/>
      <c r="CL4964" s="79"/>
    </row>
    <row r="4965" spans="30:90">
      <c r="AD4965" s="73"/>
      <c r="AE4965" s="74"/>
      <c r="AF4965" s="74"/>
      <c r="BX4965" s="73"/>
      <c r="BY4965" s="74"/>
      <c r="BZ4965" s="74"/>
      <c r="CA4965" s="74"/>
      <c r="CF4965" s="79"/>
      <c r="CL4965" s="79"/>
    </row>
    <row r="4966" spans="30:90">
      <c r="AD4966" s="73"/>
      <c r="AE4966" s="74"/>
      <c r="AF4966" s="74"/>
      <c r="BX4966" s="73"/>
      <c r="BY4966" s="74"/>
      <c r="BZ4966" s="74"/>
      <c r="CA4966" s="74"/>
      <c r="CF4966" s="79"/>
      <c r="CL4966" s="79"/>
    </row>
    <row r="4967" spans="30:90">
      <c r="AD4967" s="73"/>
      <c r="AE4967" s="74"/>
      <c r="AF4967" s="74"/>
      <c r="BX4967" s="73"/>
      <c r="BY4967" s="74"/>
      <c r="BZ4967" s="74"/>
      <c r="CA4967" s="74"/>
      <c r="CF4967" s="79"/>
      <c r="CL4967" s="79"/>
    </row>
    <row r="4968" spans="30:90">
      <c r="AD4968" s="73"/>
      <c r="AE4968" s="74"/>
      <c r="AF4968" s="74"/>
      <c r="BX4968" s="73"/>
      <c r="BY4968" s="74"/>
      <c r="BZ4968" s="74"/>
      <c r="CA4968" s="74"/>
      <c r="CF4968" s="79"/>
      <c r="CL4968" s="79"/>
    </row>
    <row r="4969" spans="30:90">
      <c r="AD4969" s="73"/>
      <c r="AE4969" s="74"/>
      <c r="AF4969" s="74"/>
      <c r="BX4969" s="73"/>
      <c r="BY4969" s="74"/>
      <c r="BZ4969" s="74"/>
      <c r="CA4969" s="74"/>
      <c r="CF4969" s="79"/>
      <c r="CL4969" s="79"/>
    </row>
    <row r="4970" spans="30:90">
      <c r="AD4970" s="73"/>
      <c r="AE4970" s="74"/>
      <c r="AF4970" s="74"/>
      <c r="BX4970" s="73"/>
      <c r="BY4970" s="74"/>
      <c r="BZ4970" s="74"/>
      <c r="CA4970" s="74"/>
      <c r="CF4970" s="79"/>
      <c r="CL4970" s="79"/>
    </row>
    <row r="4971" spans="30:90">
      <c r="AD4971" s="73"/>
      <c r="AE4971" s="74"/>
      <c r="AF4971" s="74"/>
      <c r="BX4971" s="73"/>
      <c r="BY4971" s="74"/>
      <c r="BZ4971" s="74"/>
      <c r="CA4971" s="74"/>
      <c r="CF4971" s="79"/>
      <c r="CL4971" s="79"/>
    </row>
    <row r="4972" spans="30:90">
      <c r="AD4972" s="73"/>
      <c r="AE4972" s="74"/>
      <c r="AF4972" s="74"/>
      <c r="BX4972" s="73"/>
      <c r="BY4972" s="74"/>
      <c r="BZ4972" s="74"/>
      <c r="CA4972" s="74"/>
      <c r="CF4972" s="79"/>
      <c r="CL4972" s="79"/>
    </row>
    <row r="4973" spans="30:90">
      <c r="AD4973" s="73"/>
      <c r="AE4973" s="74"/>
      <c r="AF4973" s="74"/>
      <c r="BX4973" s="73"/>
      <c r="BY4973" s="74"/>
      <c r="BZ4973" s="74"/>
      <c r="CA4973" s="74"/>
      <c r="CF4973" s="79"/>
      <c r="CL4973" s="79"/>
    </row>
    <row r="4974" spans="30:90">
      <c r="AD4974" s="73"/>
      <c r="AE4974" s="74"/>
      <c r="AF4974" s="74"/>
      <c r="BX4974" s="73"/>
      <c r="BY4974" s="74"/>
      <c r="BZ4974" s="74"/>
      <c r="CA4974" s="74"/>
      <c r="CF4974" s="79"/>
      <c r="CL4974" s="79"/>
    </row>
    <row r="4975" spans="30:90">
      <c r="AD4975" s="73"/>
      <c r="AE4975" s="74"/>
      <c r="AF4975" s="74"/>
      <c r="BX4975" s="73"/>
      <c r="BY4975" s="74"/>
      <c r="BZ4975" s="74"/>
      <c r="CA4975" s="74"/>
      <c r="CF4975" s="79"/>
      <c r="CL4975" s="79"/>
    </row>
    <row r="4976" spans="30:90">
      <c r="AD4976" s="73"/>
      <c r="AE4976" s="74"/>
      <c r="AF4976" s="74"/>
      <c r="BX4976" s="73"/>
      <c r="BY4976" s="74"/>
      <c r="BZ4976" s="74"/>
      <c r="CA4976" s="74"/>
      <c r="CF4976" s="79"/>
      <c r="CL4976" s="79"/>
    </row>
    <row r="4977" spans="30:90">
      <c r="AD4977" s="73"/>
      <c r="AE4977" s="74"/>
      <c r="AF4977" s="74"/>
      <c r="BX4977" s="73"/>
      <c r="BY4977" s="74"/>
      <c r="BZ4977" s="74"/>
      <c r="CA4977" s="74"/>
      <c r="CF4977" s="79"/>
      <c r="CL4977" s="79"/>
    </row>
    <row r="4978" spans="30:90">
      <c r="AD4978" s="73"/>
      <c r="AE4978" s="74"/>
      <c r="AF4978" s="74"/>
      <c r="BX4978" s="73"/>
      <c r="BY4978" s="74"/>
      <c r="BZ4978" s="74"/>
      <c r="CA4978" s="74"/>
      <c r="CF4978" s="79"/>
      <c r="CL4978" s="79"/>
    </row>
    <row r="4979" spans="30:90">
      <c r="AD4979" s="73"/>
      <c r="AE4979" s="74"/>
      <c r="AF4979" s="74"/>
      <c r="BX4979" s="73"/>
      <c r="BY4979" s="74"/>
      <c r="BZ4979" s="74"/>
      <c r="CA4979" s="74"/>
      <c r="CF4979" s="79"/>
      <c r="CL4979" s="79"/>
    </row>
    <row r="4980" spans="30:90">
      <c r="AD4980" s="73"/>
      <c r="AE4980" s="74"/>
      <c r="AF4980" s="74"/>
      <c r="BX4980" s="73"/>
      <c r="BY4980" s="74"/>
      <c r="BZ4980" s="74"/>
      <c r="CA4980" s="74"/>
      <c r="CF4980" s="79"/>
      <c r="CL4980" s="79"/>
    </row>
    <row r="4981" spans="30:90">
      <c r="AD4981" s="73"/>
      <c r="AE4981" s="74"/>
      <c r="AF4981" s="74"/>
      <c r="BX4981" s="73"/>
      <c r="BY4981" s="74"/>
      <c r="BZ4981" s="74"/>
      <c r="CA4981" s="74"/>
      <c r="CF4981" s="79"/>
      <c r="CL4981" s="79"/>
    </row>
    <row r="4982" spans="30:90">
      <c r="AD4982" s="73"/>
      <c r="AE4982" s="74"/>
      <c r="AF4982" s="74"/>
      <c r="BX4982" s="73"/>
      <c r="BY4982" s="74"/>
      <c r="BZ4982" s="74"/>
      <c r="CA4982" s="74"/>
      <c r="CF4982" s="79"/>
      <c r="CL4982" s="79"/>
    </row>
    <row r="4983" spans="30:90">
      <c r="AD4983" s="73"/>
      <c r="AE4983" s="74"/>
      <c r="AF4983" s="74"/>
      <c r="BX4983" s="73"/>
      <c r="BY4983" s="74"/>
      <c r="BZ4983" s="74"/>
      <c r="CA4983" s="74"/>
      <c r="CF4983" s="79"/>
      <c r="CL4983" s="79"/>
    </row>
    <row r="4984" spans="30:90">
      <c r="AD4984" s="73"/>
      <c r="AE4984" s="74"/>
      <c r="AF4984" s="74"/>
      <c r="BX4984" s="73"/>
      <c r="BY4984" s="74"/>
      <c r="BZ4984" s="74"/>
      <c r="CA4984" s="74"/>
      <c r="CF4984" s="79"/>
      <c r="CL4984" s="79"/>
    </row>
    <row r="4985" spans="30:90">
      <c r="AD4985" s="73"/>
      <c r="AE4985" s="74"/>
      <c r="AF4985" s="74"/>
      <c r="BX4985" s="73"/>
      <c r="BY4985" s="74"/>
      <c r="BZ4985" s="74"/>
      <c r="CA4985" s="74"/>
      <c r="CF4985" s="79"/>
      <c r="CL4985" s="79"/>
    </row>
    <row r="4986" spans="30:90">
      <c r="AD4986" s="73"/>
      <c r="AE4986" s="74"/>
      <c r="AF4986" s="74"/>
      <c r="BX4986" s="73"/>
      <c r="BY4986" s="74"/>
      <c r="BZ4986" s="74"/>
      <c r="CA4986" s="74"/>
      <c r="CF4986" s="79"/>
      <c r="CL4986" s="79"/>
    </row>
    <row r="4987" spans="30:90">
      <c r="AD4987" s="73"/>
      <c r="AE4987" s="74"/>
      <c r="AF4987" s="74"/>
      <c r="BX4987" s="73"/>
      <c r="BY4987" s="74"/>
      <c r="BZ4987" s="74"/>
      <c r="CA4987" s="74"/>
      <c r="CF4987" s="79"/>
      <c r="CL4987" s="79"/>
    </row>
    <row r="4988" spans="30:90">
      <c r="AD4988" s="73"/>
      <c r="AE4988" s="74"/>
      <c r="AF4988" s="74"/>
      <c r="BX4988" s="73"/>
      <c r="BY4988" s="74"/>
      <c r="BZ4988" s="74"/>
      <c r="CA4988" s="74"/>
      <c r="CF4988" s="79"/>
      <c r="CL4988" s="79"/>
    </row>
    <row r="4989" spans="30:90">
      <c r="AD4989" s="73"/>
      <c r="AE4989" s="74"/>
      <c r="AF4989" s="74"/>
      <c r="BX4989" s="73"/>
      <c r="BY4989" s="74"/>
      <c r="BZ4989" s="74"/>
      <c r="CA4989" s="74"/>
      <c r="CF4989" s="79"/>
      <c r="CL4989" s="79"/>
    </row>
    <row r="4990" spans="30:90">
      <c r="AD4990" s="73"/>
      <c r="AE4990" s="74"/>
      <c r="AF4990" s="74"/>
      <c r="BX4990" s="73"/>
      <c r="BY4990" s="74"/>
      <c r="BZ4990" s="74"/>
      <c r="CA4990" s="74"/>
      <c r="CF4990" s="79"/>
      <c r="CL4990" s="79"/>
    </row>
    <row r="4991" spans="30:90">
      <c r="AD4991" s="73"/>
      <c r="AE4991" s="74"/>
      <c r="AF4991" s="74"/>
      <c r="BX4991" s="73"/>
      <c r="BY4991" s="74"/>
      <c r="BZ4991" s="74"/>
      <c r="CA4991" s="74"/>
      <c r="CF4991" s="79"/>
      <c r="CL4991" s="79"/>
    </row>
    <row r="4992" spans="30:90">
      <c r="AD4992" s="73"/>
      <c r="AE4992" s="74"/>
      <c r="AF4992" s="74"/>
      <c r="BX4992" s="73"/>
      <c r="BY4992" s="74"/>
      <c r="BZ4992" s="74"/>
      <c r="CA4992" s="74"/>
      <c r="CF4992" s="79"/>
      <c r="CL4992" s="79"/>
    </row>
    <row r="4993" spans="30:90">
      <c r="AD4993" s="73"/>
      <c r="AE4993" s="74"/>
      <c r="AF4993" s="74"/>
      <c r="BX4993" s="73"/>
      <c r="BY4993" s="74"/>
      <c r="BZ4993" s="74"/>
      <c r="CA4993" s="74"/>
      <c r="CF4993" s="79"/>
      <c r="CL4993" s="79"/>
    </row>
    <row r="4994" spans="30:90">
      <c r="AD4994" s="73"/>
      <c r="AE4994" s="74"/>
      <c r="AF4994" s="74"/>
      <c r="BX4994" s="73"/>
      <c r="BY4994" s="74"/>
      <c r="BZ4994" s="74"/>
      <c r="CA4994" s="74"/>
      <c r="CF4994" s="79"/>
      <c r="CL4994" s="79"/>
    </row>
    <row r="4995" spans="30:90">
      <c r="AD4995" s="73"/>
      <c r="AE4995" s="74"/>
      <c r="AF4995" s="74"/>
      <c r="BX4995" s="73"/>
      <c r="BY4995" s="74"/>
      <c r="BZ4995" s="74"/>
      <c r="CA4995" s="74"/>
      <c r="CF4995" s="79"/>
      <c r="CL4995" s="79"/>
    </row>
    <row r="4996" spans="30:90">
      <c r="AD4996" s="73"/>
      <c r="AE4996" s="74"/>
      <c r="AF4996" s="74"/>
      <c r="BX4996" s="73"/>
      <c r="BY4996" s="74"/>
      <c r="BZ4996" s="74"/>
      <c r="CA4996" s="74"/>
      <c r="CF4996" s="79"/>
      <c r="CL4996" s="79"/>
    </row>
    <row r="4997" spans="30:90">
      <c r="AD4997" s="73"/>
      <c r="AE4997" s="74"/>
      <c r="AF4997" s="74"/>
      <c r="BX4997" s="73"/>
      <c r="BY4997" s="74"/>
      <c r="BZ4997" s="74"/>
      <c r="CA4997" s="74"/>
      <c r="CF4997" s="79"/>
      <c r="CL4997" s="79"/>
    </row>
    <row r="4998" spans="30:90">
      <c r="AD4998" s="73"/>
      <c r="AE4998" s="74"/>
      <c r="AF4998" s="74"/>
      <c r="BX4998" s="73"/>
      <c r="BY4998" s="74"/>
      <c r="BZ4998" s="74"/>
      <c r="CA4998" s="74"/>
      <c r="CF4998" s="79"/>
      <c r="CL4998" s="79"/>
    </row>
    <row r="4999" spans="30:90">
      <c r="AD4999" s="73"/>
      <c r="AE4999" s="74"/>
      <c r="AF4999" s="74"/>
      <c r="BX4999" s="73"/>
      <c r="BY4999" s="74"/>
      <c r="BZ4999" s="74"/>
      <c r="CA4999" s="74"/>
      <c r="CF4999" s="79"/>
      <c r="CL4999" s="79"/>
    </row>
    <row r="5000" spans="30:90">
      <c r="AD5000" s="73"/>
      <c r="AE5000" s="74"/>
      <c r="AF5000" s="74"/>
      <c r="BX5000" s="73"/>
      <c r="BY5000" s="74"/>
      <c r="BZ5000" s="74"/>
      <c r="CA5000" s="74"/>
      <c r="CF5000" s="79"/>
      <c r="CL5000" s="79"/>
    </row>
    <row r="5001" spans="30:90">
      <c r="AD5001" s="73"/>
      <c r="AE5001" s="74"/>
      <c r="AF5001" s="74"/>
      <c r="BX5001" s="73"/>
      <c r="BY5001" s="74"/>
      <c r="BZ5001" s="74"/>
      <c r="CA5001" s="74"/>
      <c r="CF5001" s="79"/>
      <c r="CL5001" s="79"/>
    </row>
    <row r="5002" spans="30:90">
      <c r="AD5002" s="73"/>
      <c r="AE5002" s="74"/>
      <c r="AF5002" s="74"/>
      <c r="BX5002" s="73"/>
      <c r="BY5002" s="74"/>
      <c r="BZ5002" s="74"/>
      <c r="CA5002" s="74"/>
      <c r="CF5002" s="79"/>
      <c r="CL5002" s="79"/>
    </row>
    <row r="5003" spans="30:90">
      <c r="AD5003" s="73"/>
      <c r="AE5003" s="74"/>
      <c r="AF5003" s="74"/>
      <c r="BX5003" s="73"/>
      <c r="BY5003" s="74"/>
      <c r="BZ5003" s="74"/>
      <c r="CA5003" s="74"/>
      <c r="CF5003" s="79"/>
      <c r="CL5003" s="79"/>
    </row>
    <row r="5004" spans="30:90">
      <c r="AD5004" s="73"/>
      <c r="AE5004" s="74"/>
      <c r="AF5004" s="74"/>
      <c r="BX5004" s="73"/>
      <c r="BY5004" s="74"/>
      <c r="BZ5004" s="74"/>
      <c r="CA5004" s="74"/>
      <c r="CF5004" s="79"/>
      <c r="CL5004" s="79"/>
    </row>
    <row r="5005" spans="30:90">
      <c r="AD5005" s="73"/>
      <c r="AE5005" s="74"/>
      <c r="AF5005" s="74"/>
      <c r="BX5005" s="73"/>
      <c r="BY5005" s="74"/>
      <c r="BZ5005" s="74"/>
      <c r="CA5005" s="74"/>
      <c r="CF5005" s="79"/>
      <c r="CL5005" s="79"/>
    </row>
    <row r="5006" spans="30:90">
      <c r="AD5006" s="73"/>
      <c r="AE5006" s="74"/>
      <c r="AF5006" s="74"/>
      <c r="BX5006" s="73"/>
      <c r="BY5006" s="74"/>
      <c r="BZ5006" s="74"/>
      <c r="CA5006" s="74"/>
      <c r="CF5006" s="79"/>
      <c r="CL5006" s="79"/>
    </row>
    <row r="5007" spans="30:90">
      <c r="AD5007" s="73"/>
      <c r="AE5007" s="74"/>
      <c r="AF5007" s="74"/>
      <c r="BX5007" s="73"/>
      <c r="BY5007" s="74"/>
      <c r="BZ5007" s="74"/>
      <c r="CA5007" s="74"/>
      <c r="CF5007" s="79"/>
      <c r="CL5007" s="79"/>
    </row>
    <row r="5008" spans="30:90">
      <c r="AD5008" s="73"/>
      <c r="AE5008" s="74"/>
      <c r="AF5008" s="74"/>
      <c r="BX5008" s="73"/>
      <c r="BY5008" s="74"/>
      <c r="BZ5008" s="74"/>
      <c r="CA5008" s="74"/>
      <c r="CF5008" s="79"/>
      <c r="CL5008" s="79"/>
    </row>
    <row r="5009" spans="30:90">
      <c r="AD5009" s="73"/>
      <c r="AE5009" s="74"/>
      <c r="AF5009" s="74"/>
      <c r="BX5009" s="73"/>
      <c r="BY5009" s="74"/>
      <c r="BZ5009" s="74"/>
      <c r="CA5009" s="74"/>
      <c r="CF5009" s="79"/>
      <c r="CL5009" s="79"/>
    </row>
    <row r="5010" spans="30:90">
      <c r="AD5010" s="73"/>
      <c r="AE5010" s="74"/>
      <c r="AF5010" s="74"/>
      <c r="BX5010" s="73"/>
      <c r="BY5010" s="74"/>
      <c r="BZ5010" s="74"/>
      <c r="CA5010" s="74"/>
      <c r="CF5010" s="79"/>
      <c r="CL5010" s="79"/>
    </row>
    <row r="5011" spans="30:90">
      <c r="AD5011" s="73"/>
      <c r="AE5011" s="74"/>
      <c r="AF5011" s="74"/>
      <c r="BX5011" s="73"/>
      <c r="BY5011" s="74"/>
      <c r="BZ5011" s="74"/>
      <c r="CA5011" s="74"/>
      <c r="CF5011" s="79"/>
      <c r="CL5011" s="79"/>
    </row>
    <row r="5012" spans="30:90">
      <c r="AD5012" s="73"/>
      <c r="AE5012" s="74"/>
      <c r="AF5012" s="74"/>
      <c r="BX5012" s="73"/>
      <c r="BY5012" s="74"/>
      <c r="BZ5012" s="74"/>
      <c r="CA5012" s="74"/>
      <c r="CF5012" s="79"/>
      <c r="CL5012" s="79"/>
    </row>
    <row r="5013" spans="30:90">
      <c r="AD5013" s="73"/>
      <c r="AE5013" s="74"/>
      <c r="AF5013" s="74"/>
      <c r="BX5013" s="73"/>
      <c r="BY5013" s="74"/>
      <c r="BZ5013" s="74"/>
      <c r="CA5013" s="74"/>
      <c r="CF5013" s="79"/>
      <c r="CL5013" s="79"/>
    </row>
    <row r="5014" spans="30:90">
      <c r="AD5014" s="73"/>
      <c r="AE5014" s="74"/>
      <c r="AF5014" s="74"/>
      <c r="BX5014" s="73"/>
      <c r="BY5014" s="74"/>
      <c r="BZ5014" s="74"/>
      <c r="CA5014" s="74"/>
      <c r="CF5014" s="79"/>
      <c r="CL5014" s="79"/>
    </row>
    <row r="5015" spans="30:90">
      <c r="AD5015" s="73"/>
      <c r="AE5015" s="74"/>
      <c r="AF5015" s="74"/>
      <c r="BX5015" s="73"/>
      <c r="BY5015" s="74"/>
      <c r="BZ5015" s="74"/>
      <c r="CA5015" s="74"/>
      <c r="CF5015" s="79"/>
      <c r="CL5015" s="79"/>
    </row>
    <row r="5016" spans="30:90">
      <c r="AD5016" s="73"/>
      <c r="AE5016" s="74"/>
      <c r="AF5016" s="74"/>
      <c r="BX5016" s="73"/>
      <c r="BY5016" s="74"/>
      <c r="BZ5016" s="74"/>
      <c r="CA5016" s="74"/>
      <c r="CF5016" s="79"/>
      <c r="CL5016" s="79"/>
    </row>
    <row r="5017" spans="30:90">
      <c r="AD5017" s="73"/>
      <c r="AE5017" s="74"/>
      <c r="AF5017" s="74"/>
      <c r="BX5017" s="73"/>
      <c r="BY5017" s="74"/>
      <c r="BZ5017" s="74"/>
      <c r="CA5017" s="74"/>
      <c r="CF5017" s="79"/>
      <c r="CL5017" s="79"/>
    </row>
    <row r="5018" spans="30:90">
      <c r="AD5018" s="73"/>
      <c r="AE5018" s="74"/>
      <c r="AF5018" s="74"/>
      <c r="BX5018" s="73"/>
      <c r="BY5018" s="74"/>
      <c r="BZ5018" s="74"/>
      <c r="CA5018" s="74"/>
      <c r="CF5018" s="79"/>
      <c r="CL5018" s="79"/>
    </row>
    <row r="5019" spans="30:90">
      <c r="AD5019" s="73"/>
      <c r="AE5019" s="74"/>
      <c r="AF5019" s="74"/>
      <c r="BX5019" s="73"/>
      <c r="BY5019" s="74"/>
      <c r="BZ5019" s="74"/>
      <c r="CA5019" s="74"/>
      <c r="CF5019" s="79"/>
      <c r="CL5019" s="79"/>
    </row>
    <row r="5020" spans="30:90">
      <c r="AD5020" s="73"/>
      <c r="AE5020" s="74"/>
      <c r="AF5020" s="74"/>
      <c r="BX5020" s="73"/>
      <c r="BY5020" s="74"/>
      <c r="BZ5020" s="74"/>
      <c r="CA5020" s="74"/>
      <c r="CF5020" s="79"/>
      <c r="CL5020" s="79"/>
    </row>
    <row r="5021" spans="30:90">
      <c r="AD5021" s="73"/>
      <c r="AE5021" s="74"/>
      <c r="AF5021" s="74"/>
      <c r="BX5021" s="73"/>
      <c r="BY5021" s="74"/>
      <c r="BZ5021" s="74"/>
      <c r="CA5021" s="74"/>
      <c r="CF5021" s="79"/>
      <c r="CL5021" s="79"/>
    </row>
    <row r="5022" spans="30:90">
      <c r="AD5022" s="73"/>
      <c r="AE5022" s="74"/>
      <c r="AF5022" s="74"/>
      <c r="BX5022" s="73"/>
      <c r="BY5022" s="74"/>
      <c r="BZ5022" s="74"/>
      <c r="CA5022" s="74"/>
      <c r="CF5022" s="79"/>
      <c r="CL5022" s="79"/>
    </row>
    <row r="5023" spans="30:90">
      <c r="AD5023" s="73"/>
      <c r="AE5023" s="74"/>
      <c r="AF5023" s="74"/>
      <c r="BX5023" s="73"/>
      <c r="BY5023" s="74"/>
      <c r="BZ5023" s="74"/>
      <c r="CA5023" s="74"/>
      <c r="CF5023" s="79"/>
      <c r="CL5023" s="79"/>
    </row>
    <row r="5024" spans="30:90">
      <c r="AD5024" s="73"/>
      <c r="AE5024" s="74"/>
      <c r="AF5024" s="74"/>
      <c r="BX5024" s="73"/>
      <c r="BY5024" s="74"/>
      <c r="BZ5024" s="74"/>
      <c r="CA5024" s="74"/>
      <c r="CF5024" s="79"/>
      <c r="CL5024" s="79"/>
    </row>
    <row r="5025" spans="30:90">
      <c r="AD5025" s="73"/>
      <c r="AE5025" s="74"/>
      <c r="AF5025" s="74"/>
      <c r="BX5025" s="73"/>
      <c r="BY5025" s="74"/>
      <c r="BZ5025" s="74"/>
      <c r="CA5025" s="74"/>
      <c r="CF5025" s="79"/>
      <c r="CL5025" s="79"/>
    </row>
    <row r="5026" spans="30:90">
      <c r="AD5026" s="73"/>
      <c r="AE5026" s="74"/>
      <c r="AF5026" s="74"/>
      <c r="BX5026" s="73"/>
      <c r="BY5026" s="74"/>
      <c r="BZ5026" s="74"/>
      <c r="CA5026" s="74"/>
      <c r="CF5026" s="79"/>
      <c r="CL5026" s="79"/>
    </row>
    <row r="5027" spans="30:90">
      <c r="AD5027" s="73"/>
      <c r="AE5027" s="74"/>
      <c r="AF5027" s="74"/>
      <c r="BX5027" s="73"/>
      <c r="BY5027" s="74"/>
      <c r="BZ5027" s="74"/>
      <c r="CA5027" s="74"/>
      <c r="CF5027" s="79"/>
      <c r="CL5027" s="79"/>
    </row>
    <row r="5028" spans="30:90">
      <c r="AD5028" s="73"/>
      <c r="AE5028" s="74"/>
      <c r="AF5028" s="74"/>
      <c r="BX5028" s="73"/>
      <c r="BY5028" s="74"/>
      <c r="BZ5028" s="74"/>
      <c r="CA5028" s="74"/>
      <c r="CF5028" s="79"/>
      <c r="CL5028" s="79"/>
    </row>
    <row r="5029" spans="30:90">
      <c r="AD5029" s="73"/>
      <c r="AE5029" s="74"/>
      <c r="AF5029" s="74"/>
      <c r="BX5029" s="73"/>
      <c r="BY5029" s="74"/>
      <c r="BZ5029" s="74"/>
      <c r="CA5029" s="74"/>
      <c r="CF5029" s="79"/>
      <c r="CL5029" s="79"/>
    </row>
    <row r="5030" spans="30:90">
      <c r="AD5030" s="73"/>
      <c r="AE5030" s="74"/>
      <c r="AF5030" s="74"/>
      <c r="BX5030" s="73"/>
      <c r="BY5030" s="74"/>
      <c r="BZ5030" s="74"/>
      <c r="CA5030" s="74"/>
      <c r="CF5030" s="79"/>
      <c r="CL5030" s="79"/>
    </row>
    <row r="5031" spans="30:90">
      <c r="AD5031" s="73"/>
      <c r="AE5031" s="74"/>
      <c r="AF5031" s="74"/>
      <c r="BX5031" s="73"/>
      <c r="BY5031" s="74"/>
      <c r="BZ5031" s="74"/>
      <c r="CA5031" s="74"/>
      <c r="CF5031" s="79"/>
      <c r="CL5031" s="79"/>
    </row>
    <row r="5032" spans="30:90">
      <c r="AD5032" s="73"/>
      <c r="AE5032" s="74"/>
      <c r="AF5032" s="74"/>
      <c r="BX5032" s="73"/>
      <c r="BY5032" s="74"/>
      <c r="BZ5032" s="74"/>
      <c r="CA5032" s="74"/>
      <c r="CF5032" s="79"/>
      <c r="CL5032" s="79"/>
    </row>
    <row r="5033" spans="30:90">
      <c r="AD5033" s="73"/>
      <c r="AE5033" s="74"/>
      <c r="AF5033" s="74"/>
      <c r="BX5033" s="73"/>
      <c r="BY5033" s="74"/>
      <c r="BZ5033" s="74"/>
      <c r="CA5033" s="74"/>
      <c r="CF5033" s="79"/>
      <c r="CL5033" s="79"/>
    </row>
    <row r="5034" spans="30:90">
      <c r="AD5034" s="73"/>
      <c r="AE5034" s="74"/>
      <c r="AF5034" s="74"/>
      <c r="BX5034" s="73"/>
      <c r="BY5034" s="74"/>
      <c r="BZ5034" s="74"/>
      <c r="CA5034" s="74"/>
      <c r="CF5034" s="79"/>
      <c r="CL5034" s="79"/>
    </row>
    <row r="5035" spans="30:90">
      <c r="AD5035" s="73"/>
      <c r="AE5035" s="74"/>
      <c r="AF5035" s="74"/>
      <c r="BX5035" s="73"/>
      <c r="BY5035" s="74"/>
      <c r="BZ5035" s="74"/>
      <c r="CA5035" s="74"/>
      <c r="CF5035" s="79"/>
      <c r="CL5035" s="79"/>
    </row>
    <row r="5036" spans="30:90">
      <c r="AD5036" s="73"/>
      <c r="AE5036" s="74"/>
      <c r="AF5036" s="74"/>
      <c r="BX5036" s="73"/>
      <c r="BY5036" s="74"/>
      <c r="BZ5036" s="74"/>
      <c r="CA5036" s="74"/>
      <c r="CF5036" s="79"/>
      <c r="CL5036" s="79"/>
    </row>
    <row r="5037" spans="30:90">
      <c r="AD5037" s="73"/>
      <c r="AE5037" s="74"/>
      <c r="AF5037" s="74"/>
      <c r="BX5037" s="73"/>
      <c r="BY5037" s="74"/>
      <c r="BZ5037" s="74"/>
      <c r="CA5037" s="74"/>
      <c r="CF5037" s="79"/>
      <c r="CL5037" s="79"/>
    </row>
    <row r="5038" spans="30:90">
      <c r="AD5038" s="73"/>
      <c r="AE5038" s="74"/>
      <c r="AF5038" s="74"/>
      <c r="BX5038" s="73"/>
      <c r="BY5038" s="74"/>
      <c r="BZ5038" s="74"/>
      <c r="CA5038" s="74"/>
      <c r="CF5038" s="79"/>
      <c r="CL5038" s="79"/>
    </row>
    <row r="5039" spans="30:90">
      <c r="AD5039" s="73"/>
      <c r="AE5039" s="74"/>
      <c r="AF5039" s="74"/>
      <c r="BX5039" s="73"/>
      <c r="BY5039" s="74"/>
      <c r="BZ5039" s="74"/>
      <c r="CA5039" s="74"/>
      <c r="CF5039" s="79"/>
      <c r="CL5039" s="79"/>
    </row>
    <row r="5040" spans="30:90">
      <c r="AD5040" s="73"/>
      <c r="AE5040" s="74"/>
      <c r="AF5040" s="74"/>
      <c r="BX5040" s="73"/>
      <c r="BY5040" s="74"/>
      <c r="BZ5040" s="74"/>
      <c r="CA5040" s="74"/>
      <c r="CF5040" s="79"/>
      <c r="CL5040" s="79"/>
    </row>
    <row r="5041" spans="30:90">
      <c r="AD5041" s="73"/>
      <c r="AE5041" s="74"/>
      <c r="AF5041" s="74"/>
      <c r="BX5041" s="73"/>
      <c r="BY5041" s="74"/>
      <c r="BZ5041" s="74"/>
      <c r="CA5041" s="74"/>
      <c r="CF5041" s="79"/>
      <c r="CL5041" s="79"/>
    </row>
    <row r="5042" spans="30:90">
      <c r="AD5042" s="73"/>
      <c r="AE5042" s="74"/>
      <c r="AF5042" s="74"/>
      <c r="BX5042" s="73"/>
      <c r="BY5042" s="74"/>
      <c r="BZ5042" s="74"/>
      <c r="CA5042" s="74"/>
      <c r="CF5042" s="79"/>
      <c r="CL5042" s="79"/>
    </row>
    <row r="5043" spans="30:90">
      <c r="AD5043" s="73"/>
      <c r="AE5043" s="74"/>
      <c r="AF5043" s="74"/>
      <c r="BX5043" s="73"/>
      <c r="BY5043" s="74"/>
      <c r="BZ5043" s="74"/>
      <c r="CA5043" s="74"/>
      <c r="CF5043" s="79"/>
      <c r="CL5043" s="79"/>
    </row>
    <row r="5044" spans="30:90">
      <c r="AD5044" s="73"/>
      <c r="AE5044" s="74"/>
      <c r="AF5044" s="74"/>
      <c r="BX5044" s="73"/>
      <c r="BY5044" s="74"/>
      <c r="BZ5044" s="74"/>
      <c r="CA5044" s="74"/>
      <c r="CF5044" s="79"/>
      <c r="CL5044" s="79"/>
    </row>
    <row r="5045" spans="30:90">
      <c r="AD5045" s="73"/>
      <c r="AE5045" s="74"/>
      <c r="AF5045" s="74"/>
      <c r="BX5045" s="73"/>
      <c r="BY5045" s="74"/>
      <c r="BZ5045" s="74"/>
      <c r="CA5045" s="74"/>
      <c r="CF5045" s="79"/>
      <c r="CL5045" s="79"/>
    </row>
    <row r="5046" spans="30:90">
      <c r="AD5046" s="73"/>
      <c r="AE5046" s="74"/>
      <c r="AF5046" s="74"/>
      <c r="BX5046" s="73"/>
      <c r="BY5046" s="74"/>
      <c r="BZ5046" s="74"/>
      <c r="CA5046" s="74"/>
      <c r="CF5046" s="79"/>
      <c r="CL5046" s="79"/>
    </row>
    <row r="5047" spans="30:90">
      <c r="AD5047" s="73"/>
      <c r="AE5047" s="74"/>
      <c r="AF5047" s="74"/>
      <c r="BX5047" s="73"/>
      <c r="BY5047" s="74"/>
      <c r="BZ5047" s="74"/>
      <c r="CA5047" s="74"/>
      <c r="CF5047" s="79"/>
      <c r="CL5047" s="79"/>
    </row>
    <row r="5048" spans="30:90">
      <c r="AD5048" s="73"/>
      <c r="AE5048" s="74"/>
      <c r="AF5048" s="74"/>
      <c r="BX5048" s="73"/>
      <c r="BY5048" s="74"/>
      <c r="BZ5048" s="74"/>
      <c r="CA5048" s="74"/>
      <c r="CF5048" s="79"/>
      <c r="CL5048" s="79"/>
    </row>
    <row r="5049" spans="30:90">
      <c r="AD5049" s="73"/>
      <c r="AE5049" s="74"/>
      <c r="AF5049" s="74"/>
      <c r="BX5049" s="73"/>
      <c r="BY5049" s="74"/>
      <c r="BZ5049" s="74"/>
      <c r="CA5049" s="74"/>
      <c r="CF5049" s="79"/>
      <c r="CL5049" s="79"/>
    </row>
    <row r="5050" spans="30:90">
      <c r="AD5050" s="73"/>
      <c r="AE5050" s="74"/>
      <c r="AF5050" s="74"/>
      <c r="BX5050" s="73"/>
      <c r="BY5050" s="74"/>
      <c r="BZ5050" s="74"/>
      <c r="CA5050" s="74"/>
      <c r="CF5050" s="79"/>
      <c r="CL5050" s="79"/>
    </row>
    <row r="5051" spans="30:90">
      <c r="AD5051" s="73"/>
      <c r="AE5051" s="74"/>
      <c r="AF5051" s="74"/>
      <c r="BX5051" s="73"/>
      <c r="BY5051" s="74"/>
      <c r="BZ5051" s="74"/>
      <c r="CA5051" s="74"/>
      <c r="CF5051" s="79"/>
      <c r="CL5051" s="79"/>
    </row>
    <row r="5052" spans="30:90">
      <c r="AD5052" s="73"/>
      <c r="AE5052" s="74"/>
      <c r="AF5052" s="74"/>
      <c r="BX5052" s="73"/>
      <c r="BY5052" s="74"/>
      <c r="BZ5052" s="74"/>
      <c r="CA5052" s="74"/>
      <c r="CF5052" s="79"/>
      <c r="CL5052" s="79"/>
    </row>
    <row r="5053" spans="30:90">
      <c r="AD5053" s="73"/>
      <c r="AE5053" s="74"/>
      <c r="AF5053" s="74"/>
      <c r="BX5053" s="73"/>
      <c r="BY5053" s="74"/>
      <c r="BZ5053" s="74"/>
      <c r="CA5053" s="74"/>
      <c r="CF5053" s="79"/>
      <c r="CL5053" s="79"/>
    </row>
    <row r="5054" spans="30:90">
      <c r="AD5054" s="73"/>
      <c r="AE5054" s="74"/>
      <c r="AF5054" s="74"/>
      <c r="BX5054" s="73"/>
      <c r="BY5054" s="74"/>
      <c r="BZ5054" s="74"/>
      <c r="CA5054" s="74"/>
      <c r="CF5054" s="79"/>
      <c r="CL5054" s="79"/>
    </row>
    <row r="5055" spans="30:90">
      <c r="AD5055" s="73"/>
      <c r="AE5055" s="74"/>
      <c r="AF5055" s="74"/>
      <c r="BX5055" s="73"/>
      <c r="BY5055" s="74"/>
      <c r="BZ5055" s="74"/>
      <c r="CA5055" s="74"/>
      <c r="CF5055" s="79"/>
      <c r="CL5055" s="79"/>
    </row>
    <row r="5056" spans="30:90">
      <c r="AD5056" s="73"/>
      <c r="AE5056" s="74"/>
      <c r="AF5056" s="74"/>
      <c r="BX5056" s="73"/>
      <c r="BY5056" s="74"/>
      <c r="BZ5056" s="74"/>
      <c r="CA5056" s="74"/>
      <c r="CF5056" s="79"/>
      <c r="CL5056" s="79"/>
    </row>
    <row r="5057" spans="30:90">
      <c r="AD5057" s="73"/>
      <c r="AE5057" s="74"/>
      <c r="AF5057" s="74"/>
      <c r="BX5057" s="73"/>
      <c r="BY5057" s="74"/>
      <c r="BZ5057" s="74"/>
      <c r="CA5057" s="74"/>
      <c r="CF5057" s="79"/>
      <c r="CL5057" s="79"/>
    </row>
    <row r="5058" spans="30:90">
      <c r="AD5058" s="73"/>
      <c r="AE5058" s="74"/>
      <c r="AF5058" s="74"/>
      <c r="BX5058" s="73"/>
      <c r="BY5058" s="74"/>
      <c r="BZ5058" s="74"/>
      <c r="CA5058" s="74"/>
      <c r="CF5058" s="79"/>
      <c r="CL5058" s="79"/>
    </row>
    <row r="5059" spans="30:90">
      <c r="AD5059" s="73"/>
      <c r="AE5059" s="74"/>
      <c r="AF5059" s="74"/>
      <c r="BX5059" s="73"/>
      <c r="BY5059" s="74"/>
      <c r="BZ5059" s="74"/>
      <c r="CA5059" s="74"/>
      <c r="CF5059" s="79"/>
      <c r="CL5059" s="79"/>
    </row>
    <row r="5060" spans="30:90">
      <c r="AD5060" s="73"/>
      <c r="AE5060" s="74"/>
      <c r="AF5060" s="74"/>
      <c r="BX5060" s="73"/>
      <c r="BY5060" s="74"/>
      <c r="BZ5060" s="74"/>
      <c r="CA5060" s="74"/>
      <c r="CF5060" s="79"/>
      <c r="CL5060" s="79"/>
    </row>
    <row r="5061" spans="30:90">
      <c r="AD5061" s="73"/>
      <c r="AE5061" s="74"/>
      <c r="AF5061" s="74"/>
      <c r="BX5061" s="73"/>
      <c r="BY5061" s="74"/>
      <c r="BZ5061" s="74"/>
      <c r="CA5061" s="74"/>
      <c r="CF5061" s="79"/>
      <c r="CL5061" s="79"/>
    </row>
    <row r="5062" spans="30:90">
      <c r="AD5062" s="73"/>
      <c r="AE5062" s="74"/>
      <c r="AF5062" s="74"/>
      <c r="BX5062" s="73"/>
      <c r="BY5062" s="74"/>
      <c r="BZ5062" s="74"/>
      <c r="CA5062" s="74"/>
      <c r="CF5062" s="79"/>
      <c r="CL5062" s="79"/>
    </row>
    <row r="5063" spans="30:90">
      <c r="AD5063" s="73"/>
      <c r="AE5063" s="74"/>
      <c r="AF5063" s="74"/>
      <c r="BX5063" s="73"/>
      <c r="BY5063" s="74"/>
      <c r="BZ5063" s="74"/>
      <c r="CA5063" s="74"/>
      <c r="CF5063" s="79"/>
      <c r="CL5063" s="79"/>
    </row>
    <row r="5064" spans="30:90">
      <c r="AD5064" s="73"/>
      <c r="AE5064" s="74"/>
      <c r="AF5064" s="74"/>
      <c r="BX5064" s="73"/>
      <c r="BY5064" s="74"/>
      <c r="BZ5064" s="74"/>
      <c r="CA5064" s="74"/>
      <c r="CF5064" s="79"/>
      <c r="CL5064" s="79"/>
    </row>
    <row r="5065" spans="30:90">
      <c r="AD5065" s="73"/>
      <c r="AE5065" s="74"/>
      <c r="AF5065" s="74"/>
      <c r="BX5065" s="73"/>
      <c r="BY5065" s="74"/>
      <c r="BZ5065" s="74"/>
      <c r="CA5065" s="74"/>
      <c r="CF5065" s="79"/>
      <c r="CL5065" s="79"/>
    </row>
    <row r="5066" spans="30:90">
      <c r="AD5066" s="73"/>
      <c r="AE5066" s="74"/>
      <c r="AF5066" s="74"/>
      <c r="BX5066" s="73"/>
      <c r="BY5066" s="74"/>
      <c r="BZ5066" s="74"/>
      <c r="CA5066" s="74"/>
      <c r="CF5066" s="79"/>
      <c r="CL5066" s="79"/>
    </row>
    <row r="5067" spans="30:90">
      <c r="AD5067" s="73"/>
      <c r="AE5067" s="74"/>
      <c r="AF5067" s="74"/>
      <c r="BX5067" s="73"/>
      <c r="BY5067" s="74"/>
      <c r="BZ5067" s="74"/>
      <c r="CA5067" s="74"/>
      <c r="CF5067" s="79"/>
      <c r="CL5067" s="79"/>
    </row>
    <row r="5068" spans="30:90">
      <c r="AD5068" s="73"/>
      <c r="AE5068" s="74"/>
      <c r="AF5068" s="74"/>
      <c r="BX5068" s="73"/>
      <c r="BY5068" s="74"/>
      <c r="BZ5068" s="74"/>
      <c r="CA5068" s="74"/>
      <c r="CF5068" s="79"/>
      <c r="CL5068" s="79"/>
    </row>
    <row r="5069" spans="30:90">
      <c r="AD5069" s="73"/>
      <c r="AE5069" s="74"/>
      <c r="AF5069" s="74"/>
      <c r="BX5069" s="73"/>
      <c r="BY5069" s="74"/>
      <c r="BZ5069" s="74"/>
      <c r="CA5069" s="74"/>
      <c r="CF5069" s="79"/>
      <c r="CL5069" s="79"/>
    </row>
    <row r="5070" spans="30:90">
      <c r="AD5070" s="73"/>
      <c r="AE5070" s="74"/>
      <c r="AF5070" s="74"/>
      <c r="BX5070" s="73"/>
      <c r="BY5070" s="74"/>
      <c r="BZ5070" s="74"/>
      <c r="CA5070" s="74"/>
      <c r="CF5070" s="79"/>
      <c r="CL5070" s="79"/>
    </row>
    <row r="5071" spans="30:90">
      <c r="AD5071" s="73"/>
      <c r="AE5071" s="74"/>
      <c r="AF5071" s="74"/>
      <c r="BX5071" s="73"/>
      <c r="BY5071" s="74"/>
      <c r="BZ5071" s="74"/>
      <c r="CA5071" s="74"/>
      <c r="CF5071" s="79"/>
      <c r="CL5071" s="79"/>
    </row>
    <row r="5072" spans="30:90">
      <c r="AD5072" s="73"/>
      <c r="AE5072" s="74"/>
      <c r="AF5072" s="74"/>
      <c r="BX5072" s="73"/>
      <c r="BY5072" s="74"/>
      <c r="BZ5072" s="74"/>
      <c r="CA5072" s="74"/>
      <c r="CF5072" s="79"/>
      <c r="CL5072" s="79"/>
    </row>
    <row r="5073" spans="30:90">
      <c r="AD5073" s="73"/>
      <c r="AE5073" s="74"/>
      <c r="AF5073" s="74"/>
      <c r="BX5073" s="73"/>
      <c r="BY5073" s="74"/>
      <c r="BZ5073" s="74"/>
      <c r="CA5073" s="74"/>
      <c r="CF5073" s="79"/>
      <c r="CL5073" s="79"/>
    </row>
    <row r="5074" spans="30:90">
      <c r="AD5074" s="73"/>
      <c r="AE5074" s="74"/>
      <c r="AF5074" s="74"/>
      <c r="BX5074" s="73"/>
      <c r="BY5074" s="74"/>
      <c r="BZ5074" s="74"/>
      <c r="CA5074" s="74"/>
      <c r="CF5074" s="79"/>
      <c r="CL5074" s="79"/>
    </row>
    <row r="5075" spans="30:90">
      <c r="AD5075" s="73"/>
      <c r="AE5075" s="74"/>
      <c r="AF5075" s="74"/>
      <c r="BX5075" s="73"/>
      <c r="BY5075" s="74"/>
      <c r="BZ5075" s="74"/>
      <c r="CA5075" s="74"/>
      <c r="CF5075" s="79"/>
      <c r="CL5075" s="79"/>
    </row>
    <row r="5076" spans="30:90">
      <c r="AD5076" s="73"/>
      <c r="AE5076" s="74"/>
      <c r="AF5076" s="74"/>
      <c r="BX5076" s="73"/>
      <c r="BY5076" s="74"/>
      <c r="BZ5076" s="74"/>
      <c r="CA5076" s="74"/>
      <c r="CF5076" s="79"/>
      <c r="CL5076" s="79"/>
    </row>
    <row r="5077" spans="30:90">
      <c r="AD5077" s="73"/>
      <c r="AE5077" s="74"/>
      <c r="AF5077" s="74"/>
      <c r="BX5077" s="73"/>
      <c r="BY5077" s="74"/>
      <c r="BZ5077" s="74"/>
      <c r="CA5077" s="74"/>
      <c r="CF5077" s="79"/>
      <c r="CL5077" s="79"/>
    </row>
    <row r="5078" spans="30:90">
      <c r="AD5078" s="73"/>
      <c r="AE5078" s="74"/>
      <c r="AF5078" s="74"/>
      <c r="BX5078" s="73"/>
      <c r="BY5078" s="74"/>
      <c r="BZ5078" s="74"/>
      <c r="CA5078" s="74"/>
      <c r="CF5078" s="79"/>
      <c r="CL5078" s="79"/>
    </row>
    <row r="5079" spans="30:90">
      <c r="AD5079" s="73"/>
      <c r="AE5079" s="74"/>
      <c r="AF5079" s="74"/>
      <c r="BX5079" s="73"/>
      <c r="BY5079" s="74"/>
      <c r="BZ5079" s="74"/>
      <c r="CA5079" s="74"/>
      <c r="CF5079" s="79"/>
      <c r="CL5079" s="79"/>
    </row>
    <row r="5080" spans="30:90">
      <c r="AD5080" s="73"/>
      <c r="AE5080" s="74"/>
      <c r="AF5080" s="74"/>
      <c r="BX5080" s="73"/>
      <c r="BY5080" s="74"/>
      <c r="BZ5080" s="74"/>
      <c r="CA5080" s="74"/>
      <c r="CF5080" s="79"/>
      <c r="CL5080" s="79"/>
    </row>
    <row r="5081" spans="30:90">
      <c r="AD5081" s="73"/>
      <c r="AE5081" s="74"/>
      <c r="AF5081" s="74"/>
      <c r="BX5081" s="73"/>
      <c r="BY5081" s="74"/>
      <c r="BZ5081" s="74"/>
      <c r="CA5081" s="74"/>
      <c r="CF5081" s="79"/>
      <c r="CL5081" s="79"/>
    </row>
    <row r="5082" spans="30:90">
      <c r="AD5082" s="73"/>
      <c r="AE5082" s="74"/>
      <c r="AF5082" s="74"/>
      <c r="BX5082" s="73"/>
      <c r="BY5082" s="74"/>
      <c r="BZ5082" s="74"/>
      <c r="CA5082" s="74"/>
      <c r="CF5082" s="79"/>
      <c r="CL5082" s="79"/>
    </row>
    <row r="5083" spans="30:90">
      <c r="AD5083" s="73"/>
      <c r="AE5083" s="74"/>
      <c r="AF5083" s="74"/>
      <c r="BX5083" s="73"/>
      <c r="BY5083" s="74"/>
      <c r="BZ5083" s="74"/>
      <c r="CA5083" s="74"/>
      <c r="CF5083" s="79"/>
      <c r="CL5083" s="79"/>
    </row>
    <row r="5084" spans="30:90">
      <c r="AD5084" s="73"/>
      <c r="AE5084" s="74"/>
      <c r="AF5084" s="74"/>
      <c r="BX5084" s="73"/>
      <c r="BY5084" s="74"/>
      <c r="BZ5084" s="74"/>
      <c r="CA5084" s="74"/>
      <c r="CF5084" s="79"/>
      <c r="CL5084" s="79"/>
    </row>
    <row r="5085" spans="30:90">
      <c r="AD5085" s="73"/>
      <c r="AE5085" s="74"/>
      <c r="AF5085" s="74"/>
      <c r="BX5085" s="73"/>
      <c r="BY5085" s="74"/>
      <c r="BZ5085" s="74"/>
      <c r="CA5085" s="74"/>
      <c r="CF5085" s="79"/>
      <c r="CL5085" s="79"/>
    </row>
    <row r="5086" spans="30:90">
      <c r="AD5086" s="73"/>
      <c r="AE5086" s="74"/>
      <c r="AF5086" s="74"/>
      <c r="BX5086" s="73"/>
      <c r="BY5086" s="74"/>
      <c r="BZ5086" s="74"/>
      <c r="CA5086" s="74"/>
      <c r="CF5086" s="79"/>
      <c r="CL5086" s="79"/>
    </row>
    <row r="5087" spans="30:90">
      <c r="AD5087" s="73"/>
      <c r="AE5087" s="74"/>
      <c r="AF5087" s="74"/>
      <c r="BX5087" s="73"/>
      <c r="BY5087" s="74"/>
      <c r="BZ5087" s="74"/>
      <c r="CA5087" s="74"/>
      <c r="CF5087" s="79"/>
      <c r="CL5087" s="79"/>
    </row>
    <row r="5088" spans="30:90">
      <c r="AD5088" s="73"/>
      <c r="AE5088" s="74"/>
      <c r="AF5088" s="74"/>
      <c r="BX5088" s="73"/>
      <c r="BY5088" s="74"/>
      <c r="BZ5088" s="74"/>
      <c r="CA5088" s="74"/>
      <c r="CF5088" s="79"/>
      <c r="CL5088" s="79"/>
    </row>
    <row r="5089" spans="30:90">
      <c r="AD5089" s="73"/>
      <c r="AE5089" s="74"/>
      <c r="AF5089" s="74"/>
      <c r="BX5089" s="73"/>
      <c r="BY5089" s="74"/>
      <c r="BZ5089" s="74"/>
      <c r="CA5089" s="74"/>
      <c r="CF5089" s="79"/>
      <c r="CL5089" s="79"/>
    </row>
    <row r="5090" spans="30:90">
      <c r="AD5090" s="73"/>
      <c r="AE5090" s="74"/>
      <c r="AF5090" s="74"/>
      <c r="BX5090" s="73"/>
      <c r="BY5090" s="74"/>
      <c r="BZ5090" s="74"/>
      <c r="CA5090" s="74"/>
      <c r="CF5090" s="79"/>
      <c r="CL5090" s="79"/>
    </row>
    <row r="5091" spans="30:90">
      <c r="AD5091" s="73"/>
      <c r="AE5091" s="74"/>
      <c r="AF5091" s="74"/>
      <c r="BX5091" s="73"/>
      <c r="BY5091" s="74"/>
      <c r="BZ5091" s="74"/>
      <c r="CA5091" s="74"/>
      <c r="CF5091" s="79"/>
      <c r="CL5091" s="79"/>
    </row>
    <row r="5092" spans="30:90">
      <c r="AD5092" s="73"/>
      <c r="AE5092" s="74"/>
      <c r="AF5092" s="74"/>
      <c r="BX5092" s="73"/>
      <c r="BY5092" s="74"/>
      <c r="BZ5092" s="74"/>
      <c r="CA5092" s="74"/>
      <c r="CF5092" s="79"/>
      <c r="CL5092" s="79"/>
    </row>
    <row r="5093" spans="30:90">
      <c r="AD5093" s="73"/>
      <c r="AE5093" s="74"/>
      <c r="AF5093" s="74"/>
      <c r="BX5093" s="73"/>
      <c r="BY5093" s="74"/>
      <c r="BZ5093" s="74"/>
      <c r="CA5093" s="74"/>
      <c r="CF5093" s="79"/>
      <c r="CL5093" s="79"/>
    </row>
    <row r="5094" spans="30:90">
      <c r="AD5094" s="73"/>
      <c r="AE5094" s="74"/>
      <c r="AF5094" s="74"/>
      <c r="BX5094" s="73"/>
      <c r="BY5094" s="74"/>
      <c r="BZ5094" s="74"/>
      <c r="CA5094" s="74"/>
      <c r="CF5094" s="79"/>
      <c r="CL5094" s="79"/>
    </row>
    <row r="5095" spans="30:90">
      <c r="AD5095" s="73"/>
      <c r="AE5095" s="74"/>
      <c r="AF5095" s="74"/>
      <c r="BX5095" s="73"/>
      <c r="BY5095" s="74"/>
      <c r="BZ5095" s="74"/>
      <c r="CA5095" s="74"/>
      <c r="CF5095" s="79"/>
      <c r="CL5095" s="79"/>
    </row>
    <row r="5096" spans="30:90">
      <c r="AD5096" s="73"/>
      <c r="AE5096" s="74"/>
      <c r="AF5096" s="74"/>
      <c r="BX5096" s="73"/>
      <c r="BY5096" s="74"/>
      <c r="BZ5096" s="74"/>
      <c r="CA5096" s="74"/>
      <c r="CF5096" s="79"/>
      <c r="CL5096" s="79"/>
    </row>
    <row r="5097" spans="30:90">
      <c r="AD5097" s="73"/>
      <c r="AE5097" s="74"/>
      <c r="AF5097" s="74"/>
      <c r="BX5097" s="73"/>
      <c r="BY5097" s="74"/>
      <c r="BZ5097" s="74"/>
      <c r="CA5097" s="74"/>
      <c r="CF5097" s="79"/>
      <c r="CL5097" s="79"/>
    </row>
    <row r="5098" spans="30:90">
      <c r="AD5098" s="73"/>
      <c r="AE5098" s="74"/>
      <c r="AF5098" s="74"/>
      <c r="BX5098" s="73"/>
      <c r="BY5098" s="74"/>
      <c r="BZ5098" s="74"/>
      <c r="CA5098" s="74"/>
      <c r="CF5098" s="79"/>
      <c r="CL5098" s="79"/>
    </row>
    <row r="5099" spans="30:90">
      <c r="AD5099" s="73"/>
      <c r="AE5099" s="74"/>
      <c r="AF5099" s="74"/>
      <c r="BX5099" s="73"/>
      <c r="BY5099" s="74"/>
      <c r="BZ5099" s="74"/>
      <c r="CA5099" s="74"/>
      <c r="CF5099" s="79"/>
      <c r="CL5099" s="79"/>
    </row>
    <row r="5100" spans="30:90">
      <c r="AD5100" s="73"/>
      <c r="AE5100" s="74"/>
      <c r="AF5100" s="74"/>
      <c r="BX5100" s="73"/>
      <c r="BY5100" s="74"/>
      <c r="BZ5100" s="74"/>
      <c r="CA5100" s="74"/>
      <c r="CF5100" s="79"/>
      <c r="CL5100" s="79"/>
    </row>
    <row r="5101" spans="30:90">
      <c r="AD5101" s="73"/>
      <c r="AE5101" s="74"/>
      <c r="AF5101" s="74"/>
      <c r="BX5101" s="73"/>
      <c r="BY5101" s="74"/>
      <c r="BZ5101" s="74"/>
      <c r="CA5101" s="74"/>
      <c r="CF5101" s="79"/>
      <c r="CL5101" s="79"/>
    </row>
    <row r="5102" spans="30:90">
      <c r="AD5102" s="73"/>
      <c r="AE5102" s="74"/>
      <c r="AF5102" s="74"/>
      <c r="BX5102" s="73"/>
      <c r="BY5102" s="74"/>
      <c r="BZ5102" s="74"/>
      <c r="CA5102" s="74"/>
      <c r="CF5102" s="79"/>
      <c r="CL5102" s="79"/>
    </row>
    <row r="5103" spans="30:90">
      <c r="AD5103" s="73"/>
      <c r="AE5103" s="74"/>
      <c r="AF5103" s="74"/>
      <c r="BX5103" s="73"/>
      <c r="BY5103" s="74"/>
      <c r="BZ5103" s="74"/>
      <c r="CA5103" s="74"/>
      <c r="CF5103" s="79"/>
      <c r="CL5103" s="79"/>
    </row>
    <row r="5104" spans="30:90">
      <c r="AD5104" s="73"/>
      <c r="AE5104" s="74"/>
      <c r="AF5104" s="74"/>
      <c r="BX5104" s="73"/>
      <c r="BY5104" s="74"/>
      <c r="BZ5104" s="74"/>
      <c r="CA5104" s="74"/>
      <c r="CF5104" s="79"/>
      <c r="CL5104" s="79"/>
    </row>
    <row r="5105" spans="30:90">
      <c r="AD5105" s="73"/>
      <c r="AE5105" s="74"/>
      <c r="AF5105" s="74"/>
      <c r="BX5105" s="73"/>
      <c r="BY5105" s="74"/>
      <c r="BZ5105" s="74"/>
      <c r="CA5105" s="74"/>
      <c r="CF5105" s="79"/>
      <c r="CL5105" s="79"/>
    </row>
    <row r="5106" spans="30:90">
      <c r="AD5106" s="73"/>
      <c r="AE5106" s="74"/>
      <c r="AF5106" s="74"/>
      <c r="BX5106" s="73"/>
      <c r="BY5106" s="74"/>
      <c r="BZ5106" s="74"/>
      <c r="CA5106" s="74"/>
      <c r="CF5106" s="79"/>
      <c r="CL5106" s="79"/>
    </row>
    <row r="5107" spans="30:90">
      <c r="AD5107" s="73"/>
      <c r="AE5107" s="74"/>
      <c r="AF5107" s="74"/>
      <c r="BX5107" s="73"/>
      <c r="BY5107" s="74"/>
      <c r="BZ5107" s="74"/>
      <c r="CA5107" s="74"/>
      <c r="CF5107" s="79"/>
      <c r="CL5107" s="79"/>
    </row>
    <row r="5108" spans="30:90">
      <c r="AD5108" s="73"/>
      <c r="AE5108" s="74"/>
      <c r="AF5108" s="74"/>
      <c r="BX5108" s="73"/>
      <c r="BY5108" s="74"/>
      <c r="BZ5108" s="74"/>
      <c r="CA5108" s="74"/>
      <c r="CF5108" s="79"/>
      <c r="CL5108" s="79"/>
    </row>
    <row r="5109" spans="30:90">
      <c r="AD5109" s="73"/>
      <c r="AE5109" s="74"/>
      <c r="AF5109" s="74"/>
      <c r="BX5109" s="73"/>
      <c r="BY5109" s="74"/>
      <c r="BZ5109" s="74"/>
      <c r="CA5109" s="74"/>
      <c r="CF5109" s="79"/>
      <c r="CL5109" s="79"/>
    </row>
    <row r="5110" spans="30:90">
      <c r="AD5110" s="73"/>
      <c r="AE5110" s="74"/>
      <c r="AF5110" s="74"/>
      <c r="BX5110" s="73"/>
      <c r="BY5110" s="74"/>
      <c r="BZ5110" s="74"/>
      <c r="CA5110" s="74"/>
      <c r="CF5110" s="79"/>
      <c r="CL5110" s="79"/>
    </row>
    <row r="5111" spans="30:90">
      <c r="AD5111" s="73"/>
      <c r="AE5111" s="74"/>
      <c r="AF5111" s="74"/>
      <c r="BX5111" s="73"/>
      <c r="BY5111" s="74"/>
      <c r="BZ5111" s="74"/>
      <c r="CA5111" s="74"/>
      <c r="CF5111" s="79"/>
      <c r="CL5111" s="79"/>
    </row>
    <row r="5112" spans="30:90">
      <c r="AD5112" s="73"/>
      <c r="AE5112" s="74"/>
      <c r="AF5112" s="74"/>
      <c r="BX5112" s="73"/>
      <c r="BY5112" s="74"/>
      <c r="BZ5112" s="74"/>
      <c r="CA5112" s="74"/>
      <c r="CF5112" s="79"/>
      <c r="CL5112" s="79"/>
    </row>
    <row r="5113" spans="30:90">
      <c r="AD5113" s="73"/>
      <c r="AE5113" s="74"/>
      <c r="AF5113" s="74"/>
      <c r="BX5113" s="73"/>
      <c r="BY5113" s="74"/>
      <c r="BZ5113" s="74"/>
      <c r="CA5113" s="74"/>
      <c r="CF5113" s="79"/>
      <c r="CL5113" s="79"/>
    </row>
    <row r="5114" spans="30:90">
      <c r="AD5114" s="73"/>
      <c r="AE5114" s="74"/>
      <c r="AF5114" s="74"/>
      <c r="BX5114" s="73"/>
      <c r="BY5114" s="74"/>
      <c r="BZ5114" s="74"/>
      <c r="CA5114" s="74"/>
      <c r="CF5114" s="79"/>
      <c r="CL5114" s="79"/>
    </row>
    <row r="5115" spans="30:90">
      <c r="AD5115" s="73"/>
      <c r="AE5115" s="74"/>
      <c r="AF5115" s="74"/>
      <c r="BX5115" s="73"/>
      <c r="BY5115" s="74"/>
      <c r="BZ5115" s="74"/>
      <c r="CA5115" s="74"/>
      <c r="CF5115" s="79"/>
      <c r="CL5115" s="79"/>
    </row>
    <row r="5116" spans="30:90">
      <c r="AD5116" s="73"/>
      <c r="AE5116" s="74"/>
      <c r="AF5116" s="74"/>
      <c r="BX5116" s="73"/>
      <c r="BY5116" s="74"/>
      <c r="BZ5116" s="74"/>
      <c r="CA5116" s="74"/>
      <c r="CF5116" s="79"/>
      <c r="CL5116" s="79"/>
    </row>
    <row r="5117" spans="30:90">
      <c r="AD5117" s="73"/>
      <c r="AE5117" s="74"/>
      <c r="AF5117" s="74"/>
      <c r="BX5117" s="73"/>
      <c r="BY5117" s="74"/>
      <c r="BZ5117" s="74"/>
      <c r="CA5117" s="74"/>
      <c r="CF5117" s="79"/>
      <c r="CL5117" s="79"/>
    </row>
    <row r="5118" spans="30:90">
      <c r="AD5118" s="73"/>
      <c r="AE5118" s="74"/>
      <c r="AF5118" s="74"/>
      <c r="BX5118" s="73"/>
      <c r="BY5118" s="74"/>
      <c r="BZ5118" s="74"/>
      <c r="CA5118" s="74"/>
      <c r="CF5118" s="79"/>
      <c r="CL5118" s="79"/>
    </row>
    <row r="5119" spans="30:90">
      <c r="AD5119" s="73"/>
      <c r="AE5119" s="74"/>
      <c r="AF5119" s="74"/>
      <c r="BX5119" s="73"/>
      <c r="BY5119" s="74"/>
      <c r="BZ5119" s="74"/>
      <c r="CA5119" s="74"/>
      <c r="CF5119" s="79"/>
      <c r="CL5119" s="79"/>
    </row>
    <row r="5120" spans="30:90">
      <c r="AD5120" s="73"/>
      <c r="AE5120" s="74"/>
      <c r="AF5120" s="74"/>
      <c r="BX5120" s="73"/>
      <c r="BY5120" s="74"/>
      <c r="BZ5120" s="74"/>
      <c r="CA5120" s="74"/>
      <c r="CF5120" s="79"/>
      <c r="CL5120" s="79"/>
    </row>
    <row r="5121" spans="30:90">
      <c r="AD5121" s="73"/>
      <c r="AE5121" s="74"/>
      <c r="AF5121" s="74"/>
      <c r="BX5121" s="73"/>
      <c r="BY5121" s="74"/>
      <c r="BZ5121" s="74"/>
      <c r="CA5121" s="74"/>
      <c r="CF5121" s="79"/>
      <c r="CL5121" s="79"/>
    </row>
    <row r="5122" spans="30:90">
      <c r="AD5122" s="73"/>
      <c r="AE5122" s="74"/>
      <c r="AF5122" s="74"/>
      <c r="BX5122" s="73"/>
      <c r="BY5122" s="74"/>
      <c r="BZ5122" s="74"/>
      <c r="CA5122" s="74"/>
      <c r="CF5122" s="79"/>
      <c r="CL5122" s="79"/>
    </row>
    <row r="5123" spans="30:90">
      <c r="AD5123" s="73"/>
      <c r="AE5123" s="74"/>
      <c r="AF5123" s="74"/>
      <c r="BX5123" s="73"/>
      <c r="BY5123" s="74"/>
      <c r="BZ5123" s="74"/>
      <c r="CA5123" s="74"/>
      <c r="CF5123" s="79"/>
      <c r="CL5123" s="79"/>
    </row>
    <row r="5124" spans="30:90">
      <c r="AD5124" s="73"/>
      <c r="AE5124" s="74"/>
      <c r="AF5124" s="74"/>
      <c r="BX5124" s="73"/>
      <c r="BY5124" s="74"/>
      <c r="BZ5124" s="74"/>
      <c r="CA5124" s="74"/>
      <c r="CF5124" s="79"/>
      <c r="CL5124" s="79"/>
    </row>
    <row r="5125" spans="30:90">
      <c r="AD5125" s="73"/>
      <c r="AE5125" s="74"/>
      <c r="AF5125" s="74"/>
      <c r="BX5125" s="73"/>
      <c r="BY5125" s="74"/>
      <c r="BZ5125" s="74"/>
      <c r="CA5125" s="74"/>
      <c r="CF5125" s="79"/>
      <c r="CL5125" s="79"/>
    </row>
    <row r="5126" spans="30:90">
      <c r="AD5126" s="73"/>
      <c r="AE5126" s="74"/>
      <c r="AF5126" s="74"/>
      <c r="BX5126" s="73"/>
      <c r="BY5126" s="74"/>
      <c r="BZ5126" s="74"/>
      <c r="CA5126" s="74"/>
      <c r="CF5126" s="79"/>
      <c r="CL5126" s="79"/>
    </row>
    <row r="5127" spans="30:90">
      <c r="AD5127" s="73"/>
      <c r="AE5127" s="74"/>
      <c r="AF5127" s="74"/>
      <c r="BX5127" s="73"/>
      <c r="BY5127" s="74"/>
      <c r="BZ5127" s="74"/>
      <c r="CA5127" s="74"/>
      <c r="CF5127" s="79"/>
      <c r="CL5127" s="79"/>
    </row>
    <row r="5128" spans="30:90">
      <c r="AD5128" s="73"/>
      <c r="AE5128" s="74"/>
      <c r="AF5128" s="74"/>
      <c r="BX5128" s="73"/>
      <c r="BY5128" s="74"/>
      <c r="BZ5128" s="74"/>
      <c r="CA5128" s="74"/>
      <c r="CF5128" s="79"/>
      <c r="CL5128" s="79"/>
    </row>
    <row r="5129" spans="30:90">
      <c r="AD5129" s="73"/>
      <c r="AE5129" s="74"/>
      <c r="AF5129" s="74"/>
      <c r="BX5129" s="73"/>
      <c r="BY5129" s="74"/>
      <c r="BZ5129" s="74"/>
      <c r="CA5129" s="74"/>
      <c r="CF5129" s="79"/>
      <c r="CL5129" s="79"/>
    </row>
    <row r="5130" spans="30:90">
      <c r="AD5130" s="73"/>
      <c r="AE5130" s="74"/>
      <c r="AF5130" s="74"/>
      <c r="BX5130" s="73"/>
      <c r="BY5130" s="74"/>
      <c r="BZ5130" s="74"/>
      <c r="CA5130" s="74"/>
      <c r="CF5130" s="79"/>
      <c r="CL5130" s="79"/>
    </row>
    <row r="5131" spans="30:90">
      <c r="AD5131" s="73"/>
      <c r="AE5131" s="74"/>
      <c r="AF5131" s="74"/>
      <c r="BX5131" s="73"/>
      <c r="BY5131" s="74"/>
      <c r="BZ5131" s="74"/>
      <c r="CA5131" s="74"/>
      <c r="CF5131" s="79"/>
      <c r="CL5131" s="79"/>
    </row>
    <row r="5132" spans="30:90">
      <c r="AD5132" s="73"/>
      <c r="AE5132" s="74"/>
      <c r="AF5132" s="74"/>
      <c r="BX5132" s="73"/>
      <c r="BY5132" s="74"/>
      <c r="BZ5132" s="74"/>
      <c r="CA5132" s="74"/>
      <c r="CF5132" s="79"/>
      <c r="CL5132" s="79"/>
    </row>
    <row r="5133" spans="30:90">
      <c r="AD5133" s="73"/>
      <c r="AE5133" s="74"/>
      <c r="AF5133" s="74"/>
      <c r="BX5133" s="73"/>
      <c r="BY5133" s="74"/>
      <c r="BZ5133" s="74"/>
      <c r="CA5133" s="74"/>
      <c r="CF5133" s="79"/>
      <c r="CL5133" s="79"/>
    </row>
    <row r="5134" spans="30:90">
      <c r="AD5134" s="73"/>
      <c r="AE5134" s="74"/>
      <c r="AF5134" s="74"/>
      <c r="BX5134" s="73"/>
      <c r="BY5134" s="74"/>
      <c r="BZ5134" s="74"/>
      <c r="CA5134" s="74"/>
      <c r="CF5134" s="79"/>
      <c r="CL5134" s="79"/>
    </row>
    <row r="5135" spans="30:90">
      <c r="AD5135" s="73"/>
      <c r="AE5135" s="74"/>
      <c r="AF5135" s="74"/>
      <c r="BX5135" s="73"/>
      <c r="BY5135" s="74"/>
      <c r="BZ5135" s="74"/>
      <c r="CA5135" s="74"/>
      <c r="CF5135" s="79"/>
      <c r="CL5135" s="79"/>
    </row>
    <row r="5136" spans="30:90">
      <c r="AD5136" s="73"/>
      <c r="AE5136" s="74"/>
      <c r="AF5136" s="74"/>
      <c r="BX5136" s="73"/>
      <c r="BY5136" s="74"/>
      <c r="BZ5136" s="74"/>
      <c r="CA5136" s="74"/>
      <c r="CF5136" s="79"/>
      <c r="CL5136" s="79"/>
    </row>
    <row r="5137" spans="30:90">
      <c r="AD5137" s="73"/>
      <c r="AE5137" s="74"/>
      <c r="AF5137" s="74"/>
      <c r="BX5137" s="73"/>
      <c r="BY5137" s="74"/>
      <c r="BZ5137" s="74"/>
      <c r="CA5137" s="74"/>
      <c r="CF5137" s="79"/>
      <c r="CL5137" s="79"/>
    </row>
    <row r="5138" spans="30:90">
      <c r="AD5138" s="73"/>
      <c r="AE5138" s="74"/>
      <c r="AF5138" s="74"/>
      <c r="BX5138" s="73"/>
      <c r="BY5138" s="74"/>
      <c r="BZ5138" s="74"/>
      <c r="CA5138" s="74"/>
      <c r="CF5138" s="79"/>
      <c r="CL5138" s="79"/>
    </row>
    <row r="5139" spans="30:90">
      <c r="AD5139" s="73"/>
      <c r="AE5139" s="74"/>
      <c r="AF5139" s="74"/>
      <c r="BX5139" s="73"/>
      <c r="BY5139" s="74"/>
      <c r="BZ5139" s="74"/>
      <c r="CA5139" s="74"/>
      <c r="CF5139" s="79"/>
      <c r="CL5139" s="79"/>
    </row>
    <row r="5140" spans="30:90">
      <c r="AD5140" s="73"/>
      <c r="AE5140" s="74"/>
      <c r="AF5140" s="74"/>
      <c r="BX5140" s="73"/>
      <c r="BY5140" s="74"/>
      <c r="BZ5140" s="74"/>
      <c r="CA5140" s="74"/>
      <c r="CF5140" s="79"/>
      <c r="CL5140" s="79"/>
    </row>
    <row r="5141" spans="30:90">
      <c r="AD5141" s="73"/>
      <c r="AE5141" s="74"/>
      <c r="AF5141" s="74"/>
      <c r="BX5141" s="73"/>
      <c r="BY5141" s="74"/>
      <c r="BZ5141" s="74"/>
      <c r="CA5141" s="74"/>
      <c r="CF5141" s="79"/>
      <c r="CL5141" s="79"/>
    </row>
    <row r="5142" spans="30:90">
      <c r="AD5142" s="73"/>
      <c r="AE5142" s="74"/>
      <c r="AF5142" s="74"/>
      <c r="BX5142" s="73"/>
      <c r="BY5142" s="74"/>
      <c r="BZ5142" s="74"/>
      <c r="CA5142" s="74"/>
      <c r="CF5142" s="79"/>
      <c r="CL5142" s="79"/>
    </row>
    <row r="5143" spans="30:90">
      <c r="AD5143" s="73"/>
      <c r="AE5143" s="74"/>
      <c r="AF5143" s="74"/>
      <c r="BX5143" s="73"/>
      <c r="BY5143" s="74"/>
      <c r="BZ5143" s="74"/>
      <c r="CA5143" s="74"/>
      <c r="CF5143" s="79"/>
      <c r="CL5143" s="79"/>
    </row>
    <row r="5144" spans="30:90">
      <c r="AD5144" s="73"/>
      <c r="AE5144" s="74"/>
      <c r="AF5144" s="74"/>
      <c r="BX5144" s="73"/>
      <c r="BY5144" s="74"/>
      <c r="BZ5144" s="74"/>
      <c r="CA5144" s="74"/>
      <c r="CF5144" s="79"/>
      <c r="CL5144" s="79"/>
    </row>
    <row r="5145" spans="30:90">
      <c r="AD5145" s="73"/>
      <c r="AE5145" s="74"/>
      <c r="AF5145" s="74"/>
      <c r="BX5145" s="73"/>
      <c r="BY5145" s="74"/>
      <c r="BZ5145" s="74"/>
      <c r="CA5145" s="74"/>
      <c r="CF5145" s="79"/>
      <c r="CL5145" s="79"/>
    </row>
    <row r="5146" spans="30:90">
      <c r="AD5146" s="73"/>
      <c r="AE5146" s="74"/>
      <c r="AF5146" s="74"/>
      <c r="BX5146" s="73"/>
      <c r="BY5146" s="74"/>
      <c r="BZ5146" s="74"/>
      <c r="CA5146" s="74"/>
      <c r="CF5146" s="79"/>
      <c r="CL5146" s="79"/>
    </row>
    <row r="5147" spans="30:90">
      <c r="AD5147" s="73"/>
      <c r="AE5147" s="74"/>
      <c r="AF5147" s="74"/>
      <c r="BX5147" s="73"/>
      <c r="BY5147" s="74"/>
      <c r="BZ5147" s="74"/>
      <c r="CA5147" s="74"/>
      <c r="CF5147" s="79"/>
      <c r="CL5147" s="79"/>
    </row>
    <row r="5148" spans="30:90">
      <c r="AD5148" s="73"/>
      <c r="AE5148" s="74"/>
      <c r="AF5148" s="74"/>
      <c r="BX5148" s="73"/>
      <c r="BY5148" s="74"/>
      <c r="BZ5148" s="74"/>
      <c r="CA5148" s="74"/>
      <c r="CF5148" s="79"/>
      <c r="CL5148" s="79"/>
    </row>
    <row r="5149" spans="30:90">
      <c r="AD5149" s="73"/>
      <c r="AE5149" s="74"/>
      <c r="AF5149" s="74"/>
      <c r="BX5149" s="73"/>
      <c r="BY5149" s="74"/>
      <c r="BZ5149" s="74"/>
      <c r="CA5149" s="74"/>
      <c r="CF5149" s="79"/>
      <c r="CL5149" s="79"/>
    </row>
    <row r="5150" spans="30:90">
      <c r="AD5150" s="73"/>
      <c r="AE5150" s="74"/>
      <c r="AF5150" s="74"/>
      <c r="BX5150" s="73"/>
      <c r="BY5150" s="74"/>
      <c r="BZ5150" s="74"/>
      <c r="CA5150" s="74"/>
      <c r="CF5150" s="79"/>
      <c r="CL5150" s="79"/>
    </row>
    <row r="5151" spans="30:90">
      <c r="AD5151" s="73"/>
      <c r="AE5151" s="74"/>
      <c r="AF5151" s="74"/>
      <c r="BX5151" s="73"/>
      <c r="BY5151" s="74"/>
      <c r="BZ5151" s="74"/>
      <c r="CA5151" s="74"/>
      <c r="CF5151" s="79"/>
      <c r="CL5151" s="79"/>
    </row>
    <row r="5152" spans="30:90">
      <c r="AD5152" s="73"/>
      <c r="AE5152" s="74"/>
      <c r="AF5152" s="74"/>
      <c r="BX5152" s="73"/>
      <c r="BY5152" s="74"/>
      <c r="BZ5152" s="74"/>
      <c r="CA5152" s="74"/>
      <c r="CF5152" s="79"/>
      <c r="CL5152" s="79"/>
    </row>
    <row r="5153" spans="30:90">
      <c r="AD5153" s="73"/>
      <c r="AE5153" s="74"/>
      <c r="AF5153" s="74"/>
      <c r="BX5153" s="73"/>
      <c r="BY5153" s="74"/>
      <c r="BZ5153" s="74"/>
      <c r="CA5153" s="74"/>
      <c r="CF5153" s="79"/>
      <c r="CL5153" s="79"/>
    </row>
    <row r="5154" spans="30:90">
      <c r="AD5154" s="73"/>
      <c r="AE5154" s="74"/>
      <c r="AF5154" s="74"/>
      <c r="BX5154" s="73"/>
      <c r="BY5154" s="74"/>
      <c r="BZ5154" s="74"/>
      <c r="CA5154" s="74"/>
      <c r="CF5154" s="79"/>
      <c r="CL5154" s="79"/>
    </row>
    <row r="5155" spans="30:90">
      <c r="AD5155" s="73"/>
      <c r="AE5155" s="74"/>
      <c r="AF5155" s="74"/>
      <c r="BX5155" s="73"/>
      <c r="BY5155" s="74"/>
      <c r="BZ5155" s="74"/>
      <c r="CA5155" s="74"/>
      <c r="CF5155" s="79"/>
      <c r="CL5155" s="79"/>
    </row>
    <row r="5156" spans="30:90">
      <c r="AD5156" s="73"/>
      <c r="AE5156" s="74"/>
      <c r="AF5156" s="74"/>
      <c r="BX5156" s="73"/>
      <c r="BY5156" s="74"/>
      <c r="BZ5156" s="74"/>
      <c r="CA5156" s="74"/>
      <c r="CF5156" s="79"/>
      <c r="CL5156" s="79"/>
    </row>
    <row r="5157" spans="30:90">
      <c r="AD5157" s="73"/>
      <c r="AE5157" s="74"/>
      <c r="AF5157" s="74"/>
      <c r="BX5157" s="73"/>
      <c r="BY5157" s="74"/>
      <c r="BZ5157" s="74"/>
      <c r="CA5157" s="74"/>
      <c r="CF5157" s="79"/>
      <c r="CL5157" s="79"/>
    </row>
    <row r="5158" spans="30:90">
      <c r="AD5158" s="73"/>
      <c r="AE5158" s="74"/>
      <c r="AF5158" s="74"/>
      <c r="BX5158" s="73"/>
      <c r="BY5158" s="74"/>
      <c r="BZ5158" s="74"/>
      <c r="CA5158" s="74"/>
      <c r="CF5158" s="79"/>
      <c r="CL5158" s="79"/>
    </row>
    <row r="5159" spans="30:90">
      <c r="AD5159" s="73"/>
      <c r="AE5159" s="74"/>
      <c r="AF5159" s="74"/>
      <c r="BX5159" s="73"/>
      <c r="BY5159" s="74"/>
      <c r="BZ5159" s="74"/>
      <c r="CA5159" s="74"/>
      <c r="CF5159" s="79"/>
      <c r="CL5159" s="79"/>
    </row>
    <row r="5160" spans="30:90">
      <c r="AD5160" s="73"/>
      <c r="AE5160" s="74"/>
      <c r="AF5160" s="74"/>
      <c r="BX5160" s="73"/>
      <c r="BY5160" s="74"/>
      <c r="BZ5160" s="74"/>
      <c r="CA5160" s="74"/>
      <c r="CF5160" s="79"/>
      <c r="CL5160" s="79"/>
    </row>
    <row r="5161" spans="30:90">
      <c r="AD5161" s="73"/>
      <c r="AE5161" s="74"/>
      <c r="AF5161" s="74"/>
      <c r="BX5161" s="73"/>
      <c r="BY5161" s="74"/>
      <c r="BZ5161" s="74"/>
      <c r="CA5161" s="74"/>
      <c r="CF5161" s="79"/>
      <c r="CL5161" s="79"/>
    </row>
    <row r="5162" spans="30:90">
      <c r="AD5162" s="73"/>
      <c r="AE5162" s="74"/>
      <c r="AF5162" s="74"/>
      <c r="BX5162" s="73"/>
      <c r="BY5162" s="74"/>
      <c r="BZ5162" s="74"/>
      <c r="CA5162" s="74"/>
      <c r="CF5162" s="79"/>
      <c r="CL5162" s="79"/>
    </row>
    <row r="5163" spans="30:90">
      <c r="AD5163" s="73"/>
      <c r="AE5163" s="74"/>
      <c r="AF5163" s="74"/>
      <c r="BX5163" s="73"/>
      <c r="BY5163" s="74"/>
      <c r="BZ5163" s="74"/>
      <c r="CA5163" s="74"/>
      <c r="CF5163" s="79"/>
      <c r="CL5163" s="79"/>
    </row>
    <row r="5164" spans="30:90">
      <c r="AD5164" s="73"/>
      <c r="AE5164" s="74"/>
      <c r="AF5164" s="74"/>
      <c r="BX5164" s="73"/>
      <c r="BY5164" s="74"/>
      <c r="BZ5164" s="74"/>
      <c r="CA5164" s="74"/>
      <c r="CF5164" s="79"/>
      <c r="CL5164" s="79"/>
    </row>
    <row r="5165" spans="30:90">
      <c r="AD5165" s="73"/>
      <c r="AE5165" s="74"/>
      <c r="AF5165" s="74"/>
      <c r="BX5165" s="73"/>
      <c r="BY5165" s="74"/>
      <c r="BZ5165" s="74"/>
      <c r="CA5165" s="74"/>
      <c r="CF5165" s="79"/>
      <c r="CL5165" s="79"/>
    </row>
    <row r="5166" spans="30:90">
      <c r="AD5166" s="73"/>
      <c r="AE5166" s="74"/>
      <c r="AF5166" s="74"/>
      <c r="BX5166" s="73"/>
      <c r="BY5166" s="74"/>
      <c r="BZ5166" s="74"/>
      <c r="CA5166" s="74"/>
      <c r="CF5166" s="79"/>
      <c r="CL5166" s="79"/>
    </row>
    <row r="5167" spans="30:90">
      <c r="AD5167" s="73"/>
      <c r="AE5167" s="74"/>
      <c r="AF5167" s="74"/>
      <c r="BX5167" s="73"/>
      <c r="BY5167" s="74"/>
      <c r="BZ5167" s="74"/>
      <c r="CA5167" s="74"/>
      <c r="CF5167" s="79"/>
      <c r="CL5167" s="79"/>
    </row>
    <row r="5168" spans="30:90">
      <c r="AD5168" s="73"/>
      <c r="AE5168" s="74"/>
      <c r="AF5168" s="74"/>
      <c r="BX5168" s="73"/>
      <c r="BY5168" s="74"/>
      <c r="BZ5168" s="74"/>
      <c r="CA5168" s="74"/>
      <c r="CF5168" s="79"/>
      <c r="CL5168" s="79"/>
    </row>
    <row r="5169" spans="30:90">
      <c r="AD5169" s="73"/>
      <c r="AE5169" s="74"/>
      <c r="AF5169" s="74"/>
      <c r="BX5169" s="73"/>
      <c r="BY5169" s="74"/>
      <c r="BZ5169" s="74"/>
      <c r="CA5169" s="74"/>
      <c r="CF5169" s="79"/>
      <c r="CL5169" s="79"/>
    </row>
    <row r="5170" spans="30:90">
      <c r="AD5170" s="73"/>
      <c r="AE5170" s="74"/>
      <c r="AF5170" s="74"/>
      <c r="BX5170" s="73"/>
      <c r="BY5170" s="74"/>
      <c r="BZ5170" s="74"/>
      <c r="CA5170" s="74"/>
      <c r="CF5170" s="79"/>
      <c r="CL5170" s="79"/>
    </row>
    <row r="5171" spans="30:90">
      <c r="AD5171" s="73"/>
      <c r="AE5171" s="74"/>
      <c r="AF5171" s="74"/>
      <c r="BX5171" s="73"/>
      <c r="BY5171" s="74"/>
      <c r="BZ5171" s="74"/>
      <c r="CA5171" s="74"/>
      <c r="CF5171" s="79"/>
      <c r="CL5171" s="79"/>
    </row>
    <row r="5172" spans="30:90">
      <c r="AD5172" s="73"/>
      <c r="AE5172" s="74"/>
      <c r="AF5172" s="74"/>
      <c r="BX5172" s="73"/>
      <c r="BY5172" s="74"/>
      <c r="BZ5172" s="74"/>
      <c r="CA5172" s="74"/>
      <c r="CF5172" s="79"/>
      <c r="CL5172" s="79"/>
    </row>
    <row r="5173" spans="30:90">
      <c r="AD5173" s="73"/>
      <c r="AE5173" s="74"/>
      <c r="AF5173" s="74"/>
      <c r="BX5173" s="73"/>
      <c r="BY5173" s="74"/>
      <c r="BZ5173" s="74"/>
      <c r="CA5173" s="74"/>
      <c r="CF5173" s="79"/>
      <c r="CL5173" s="79"/>
    </row>
    <row r="5174" spans="30:90">
      <c r="AD5174" s="73"/>
      <c r="AE5174" s="74"/>
      <c r="AF5174" s="74"/>
      <c r="BX5174" s="73"/>
      <c r="BY5174" s="74"/>
      <c r="BZ5174" s="74"/>
      <c r="CA5174" s="74"/>
      <c r="CF5174" s="79"/>
      <c r="CL5174" s="79"/>
    </row>
    <row r="5175" spans="30:90">
      <c r="AD5175" s="73"/>
      <c r="AE5175" s="74"/>
      <c r="AF5175" s="74"/>
      <c r="BX5175" s="73"/>
      <c r="BY5175" s="74"/>
      <c r="BZ5175" s="74"/>
      <c r="CA5175" s="74"/>
      <c r="CF5175" s="79"/>
      <c r="CL5175" s="79"/>
    </row>
    <row r="5176" spans="30:90">
      <c r="AD5176" s="73"/>
      <c r="AE5176" s="74"/>
      <c r="AF5176" s="74"/>
      <c r="BX5176" s="73"/>
      <c r="BY5176" s="74"/>
      <c r="BZ5176" s="74"/>
      <c r="CA5176" s="74"/>
      <c r="CF5176" s="79"/>
      <c r="CL5176" s="79"/>
    </row>
    <row r="5177" spans="30:90">
      <c r="AD5177" s="73"/>
      <c r="AE5177" s="74"/>
      <c r="AF5177" s="74"/>
      <c r="BX5177" s="73"/>
      <c r="BY5177" s="74"/>
      <c r="BZ5177" s="74"/>
      <c r="CA5177" s="74"/>
      <c r="CF5177" s="79"/>
      <c r="CL5177" s="79"/>
    </row>
    <row r="5178" spans="30:90">
      <c r="AD5178" s="73"/>
      <c r="AE5178" s="74"/>
      <c r="AF5178" s="74"/>
      <c r="BX5178" s="73"/>
      <c r="BY5178" s="74"/>
      <c r="BZ5178" s="74"/>
      <c r="CA5178" s="74"/>
      <c r="CF5178" s="79"/>
      <c r="CL5178" s="79"/>
    </row>
    <row r="5179" spans="30:90">
      <c r="AD5179" s="73"/>
      <c r="AE5179" s="74"/>
      <c r="AF5179" s="74"/>
      <c r="BX5179" s="73"/>
      <c r="BY5179" s="74"/>
      <c r="BZ5179" s="74"/>
      <c r="CA5179" s="74"/>
      <c r="CF5179" s="79"/>
      <c r="CL5179" s="79"/>
    </row>
    <row r="5180" spans="30:90">
      <c r="AD5180" s="73"/>
      <c r="AE5180" s="74"/>
      <c r="AF5180" s="74"/>
      <c r="BX5180" s="73"/>
      <c r="BY5180" s="74"/>
      <c r="BZ5180" s="74"/>
      <c r="CA5180" s="74"/>
      <c r="CF5180" s="79"/>
      <c r="CL5180" s="79"/>
    </row>
    <row r="5181" spans="30:90">
      <c r="AD5181" s="73"/>
      <c r="AE5181" s="74"/>
      <c r="AF5181" s="74"/>
      <c r="BX5181" s="73"/>
      <c r="BY5181" s="74"/>
      <c r="BZ5181" s="74"/>
      <c r="CA5181" s="74"/>
      <c r="CF5181" s="79"/>
      <c r="CL5181" s="79"/>
    </row>
    <row r="5182" spans="30:90">
      <c r="AD5182" s="73"/>
      <c r="AE5182" s="74"/>
      <c r="AF5182" s="74"/>
      <c r="BX5182" s="73"/>
      <c r="BY5182" s="74"/>
      <c r="BZ5182" s="74"/>
      <c r="CA5182" s="74"/>
      <c r="CF5182" s="79"/>
      <c r="CL5182" s="79"/>
    </row>
    <row r="5183" spans="30:90">
      <c r="AD5183" s="73"/>
      <c r="AE5183" s="74"/>
      <c r="AF5183" s="74"/>
      <c r="BX5183" s="73"/>
      <c r="BY5183" s="74"/>
      <c r="BZ5183" s="74"/>
      <c r="CA5183" s="74"/>
      <c r="CF5183" s="79"/>
      <c r="CL5183" s="79"/>
    </row>
    <row r="5184" spans="30:90">
      <c r="AD5184" s="73"/>
      <c r="AE5184" s="74"/>
      <c r="AF5184" s="74"/>
      <c r="BX5184" s="73"/>
      <c r="BY5184" s="74"/>
      <c r="BZ5184" s="74"/>
      <c r="CA5184" s="74"/>
      <c r="CF5184" s="79"/>
      <c r="CL5184" s="79"/>
    </row>
    <row r="5185" spans="30:90">
      <c r="AD5185" s="73"/>
      <c r="AE5185" s="74"/>
      <c r="AF5185" s="74"/>
      <c r="BX5185" s="73"/>
      <c r="BY5185" s="74"/>
      <c r="BZ5185" s="74"/>
      <c r="CA5185" s="74"/>
      <c r="CF5185" s="79"/>
      <c r="CL5185" s="79"/>
    </row>
    <row r="5186" spans="30:90">
      <c r="AD5186" s="73"/>
      <c r="AE5186" s="74"/>
      <c r="AF5186" s="74"/>
      <c r="BX5186" s="73"/>
      <c r="BY5186" s="74"/>
      <c r="BZ5186" s="74"/>
      <c r="CA5186" s="74"/>
      <c r="CF5186" s="79"/>
      <c r="CL5186" s="79"/>
    </row>
    <row r="5187" spans="30:90">
      <c r="AD5187" s="73"/>
      <c r="AE5187" s="74"/>
      <c r="AF5187" s="74"/>
      <c r="BX5187" s="73"/>
      <c r="BY5187" s="74"/>
      <c r="BZ5187" s="74"/>
      <c r="CA5187" s="74"/>
      <c r="CF5187" s="79"/>
      <c r="CL5187" s="79"/>
    </row>
    <row r="5188" spans="30:90">
      <c r="AD5188" s="73"/>
      <c r="AE5188" s="74"/>
      <c r="AF5188" s="74"/>
      <c r="BX5188" s="73"/>
      <c r="BY5188" s="74"/>
      <c r="BZ5188" s="74"/>
      <c r="CA5188" s="74"/>
      <c r="CF5188" s="79"/>
      <c r="CL5188" s="79"/>
    </row>
    <row r="5189" spans="30:90">
      <c r="AD5189" s="73"/>
      <c r="AE5189" s="74"/>
      <c r="AF5189" s="74"/>
      <c r="BX5189" s="73"/>
      <c r="BY5189" s="74"/>
      <c r="BZ5189" s="74"/>
      <c r="CA5189" s="74"/>
      <c r="CF5189" s="79"/>
      <c r="CL5189" s="79"/>
    </row>
    <row r="5190" spans="30:90">
      <c r="AD5190" s="73"/>
      <c r="AE5190" s="74"/>
      <c r="AF5190" s="74"/>
      <c r="BX5190" s="73"/>
      <c r="BY5190" s="74"/>
      <c r="BZ5190" s="74"/>
      <c r="CA5190" s="74"/>
      <c r="CF5190" s="79"/>
      <c r="CL5190" s="79"/>
    </row>
    <row r="5191" spans="30:90">
      <c r="AD5191" s="73"/>
      <c r="AE5191" s="74"/>
      <c r="AF5191" s="74"/>
      <c r="BX5191" s="73"/>
      <c r="BY5191" s="74"/>
      <c r="BZ5191" s="74"/>
      <c r="CA5191" s="74"/>
      <c r="CF5191" s="79"/>
      <c r="CL5191" s="79"/>
    </row>
    <row r="5192" spans="30:90">
      <c r="AD5192" s="73"/>
      <c r="AE5192" s="74"/>
      <c r="AF5192" s="74"/>
      <c r="BX5192" s="73"/>
      <c r="BY5192" s="74"/>
      <c r="BZ5192" s="74"/>
      <c r="CA5192" s="74"/>
      <c r="CF5192" s="79"/>
      <c r="CL5192" s="79"/>
    </row>
    <row r="5193" spans="30:90">
      <c r="AD5193" s="73"/>
      <c r="AE5193" s="74"/>
      <c r="AF5193" s="74"/>
      <c r="BX5193" s="73"/>
      <c r="BY5193" s="74"/>
      <c r="BZ5193" s="74"/>
      <c r="CA5193" s="74"/>
      <c r="CF5193" s="79"/>
      <c r="CL5193" s="79"/>
    </row>
    <row r="5194" spans="30:90">
      <c r="AD5194" s="73"/>
      <c r="AE5194" s="74"/>
      <c r="AF5194" s="74"/>
      <c r="BX5194" s="73"/>
      <c r="BY5194" s="74"/>
      <c r="BZ5194" s="74"/>
      <c r="CA5194" s="74"/>
      <c r="CF5194" s="79"/>
      <c r="CL5194" s="79"/>
    </row>
    <row r="5195" spans="30:90">
      <c r="AD5195" s="73"/>
      <c r="AE5195" s="74"/>
      <c r="AF5195" s="74"/>
      <c r="BX5195" s="73"/>
      <c r="BY5195" s="74"/>
      <c r="BZ5195" s="74"/>
      <c r="CA5195" s="74"/>
      <c r="CF5195" s="79"/>
      <c r="CL5195" s="79"/>
    </row>
    <row r="5196" spans="30:90">
      <c r="AD5196" s="73"/>
      <c r="AE5196" s="74"/>
      <c r="AF5196" s="74"/>
      <c r="BX5196" s="73"/>
      <c r="BY5196" s="74"/>
      <c r="BZ5196" s="74"/>
      <c r="CA5196" s="74"/>
      <c r="CF5196" s="79"/>
      <c r="CL5196" s="79"/>
    </row>
    <row r="5197" spans="30:90">
      <c r="AD5197" s="73"/>
      <c r="AE5197" s="74"/>
      <c r="AF5197" s="74"/>
      <c r="BX5197" s="73"/>
      <c r="BY5197" s="74"/>
      <c r="BZ5197" s="74"/>
      <c r="CA5197" s="74"/>
      <c r="CF5197" s="79"/>
      <c r="CL5197" s="79"/>
    </row>
    <row r="5198" spans="30:90">
      <c r="AD5198" s="73"/>
      <c r="AE5198" s="74"/>
      <c r="AF5198" s="74"/>
      <c r="BX5198" s="73"/>
      <c r="BY5198" s="74"/>
      <c r="BZ5198" s="74"/>
      <c r="CA5198" s="74"/>
      <c r="CF5198" s="79"/>
      <c r="CL5198" s="79"/>
    </row>
    <row r="5199" spans="30:90">
      <c r="AD5199" s="73"/>
      <c r="AE5199" s="74"/>
      <c r="AF5199" s="74"/>
      <c r="BX5199" s="73"/>
      <c r="BY5199" s="74"/>
      <c r="BZ5199" s="74"/>
      <c r="CA5199" s="74"/>
      <c r="CF5199" s="79"/>
      <c r="CL5199" s="79"/>
    </row>
    <row r="5200" spans="30:90">
      <c r="AD5200" s="73"/>
      <c r="AE5200" s="74"/>
      <c r="AF5200" s="74"/>
      <c r="BX5200" s="73"/>
      <c r="BY5200" s="74"/>
      <c r="BZ5200" s="74"/>
      <c r="CA5200" s="74"/>
      <c r="CF5200" s="79"/>
      <c r="CL5200" s="79"/>
    </row>
    <row r="5201" spans="30:90">
      <c r="AD5201" s="73"/>
      <c r="AE5201" s="74"/>
      <c r="AF5201" s="74"/>
      <c r="BX5201" s="73"/>
      <c r="BY5201" s="74"/>
      <c r="BZ5201" s="74"/>
      <c r="CA5201" s="74"/>
      <c r="CF5201" s="79"/>
      <c r="CL5201" s="79"/>
    </row>
    <row r="5202" spans="30:90">
      <c r="AD5202" s="73"/>
      <c r="AE5202" s="74"/>
      <c r="AF5202" s="74"/>
      <c r="BX5202" s="73"/>
      <c r="BY5202" s="74"/>
      <c r="BZ5202" s="74"/>
      <c r="CA5202" s="74"/>
      <c r="CF5202" s="79"/>
      <c r="CL5202" s="79"/>
    </row>
    <row r="5203" spans="30:90">
      <c r="AD5203" s="73"/>
      <c r="AE5203" s="74"/>
      <c r="AF5203" s="74"/>
      <c r="BX5203" s="73"/>
      <c r="BY5203" s="74"/>
      <c r="BZ5203" s="74"/>
      <c r="CA5203" s="74"/>
      <c r="CF5203" s="79"/>
      <c r="CL5203" s="79"/>
    </row>
    <row r="5204" spans="30:90">
      <c r="AD5204" s="73"/>
      <c r="AE5204" s="74"/>
      <c r="AF5204" s="74"/>
      <c r="BX5204" s="73"/>
      <c r="BY5204" s="74"/>
      <c r="BZ5204" s="74"/>
      <c r="CA5204" s="74"/>
      <c r="CF5204" s="79"/>
      <c r="CL5204" s="79"/>
    </row>
    <row r="5205" spans="30:90">
      <c r="AD5205" s="73"/>
      <c r="AE5205" s="74"/>
      <c r="AF5205" s="74"/>
      <c r="BX5205" s="73"/>
      <c r="BY5205" s="74"/>
      <c r="BZ5205" s="74"/>
      <c r="CA5205" s="74"/>
      <c r="CF5205" s="79"/>
      <c r="CL5205" s="79"/>
    </row>
    <row r="5206" spans="30:90">
      <c r="AD5206" s="73"/>
      <c r="AE5206" s="74"/>
      <c r="AF5206" s="74"/>
      <c r="BX5206" s="73"/>
      <c r="BY5206" s="74"/>
      <c r="BZ5206" s="74"/>
      <c r="CA5206" s="74"/>
      <c r="CF5206" s="79"/>
      <c r="CL5206" s="79"/>
    </row>
    <row r="5207" spans="30:90">
      <c r="AD5207" s="73"/>
      <c r="AE5207" s="74"/>
      <c r="AF5207" s="74"/>
      <c r="BX5207" s="73"/>
      <c r="BY5207" s="74"/>
      <c r="BZ5207" s="74"/>
      <c r="CA5207" s="74"/>
      <c r="CF5207" s="79"/>
      <c r="CL5207" s="79"/>
    </row>
    <row r="5208" spans="30:90">
      <c r="AD5208" s="73"/>
      <c r="AE5208" s="74"/>
      <c r="AF5208" s="74"/>
      <c r="BX5208" s="73"/>
      <c r="BY5208" s="74"/>
      <c r="BZ5208" s="74"/>
      <c r="CA5208" s="74"/>
      <c r="CF5208" s="79"/>
      <c r="CL5208" s="79"/>
    </row>
    <row r="5209" spans="30:90">
      <c r="AD5209" s="73"/>
      <c r="AE5209" s="74"/>
      <c r="AF5209" s="74"/>
      <c r="BX5209" s="73"/>
      <c r="BY5209" s="74"/>
      <c r="BZ5209" s="74"/>
      <c r="CA5209" s="74"/>
      <c r="CF5209" s="79"/>
      <c r="CL5209" s="79"/>
    </row>
    <row r="5210" spans="30:90">
      <c r="AD5210" s="73"/>
      <c r="AE5210" s="74"/>
      <c r="AF5210" s="74"/>
      <c r="BX5210" s="73"/>
      <c r="BY5210" s="74"/>
      <c r="BZ5210" s="74"/>
      <c r="CA5210" s="74"/>
      <c r="CF5210" s="79"/>
      <c r="CL5210" s="79"/>
    </row>
    <row r="5211" spans="30:90">
      <c r="AD5211" s="73"/>
      <c r="AE5211" s="74"/>
      <c r="AF5211" s="74"/>
      <c r="BX5211" s="73"/>
      <c r="BY5211" s="74"/>
      <c r="BZ5211" s="74"/>
      <c r="CA5211" s="74"/>
      <c r="CF5211" s="79"/>
      <c r="CL5211" s="79"/>
    </row>
    <row r="5212" spans="30:90">
      <c r="AD5212" s="73"/>
      <c r="AE5212" s="74"/>
      <c r="AF5212" s="74"/>
      <c r="BX5212" s="73"/>
      <c r="BY5212" s="74"/>
      <c r="BZ5212" s="74"/>
      <c r="CA5212" s="74"/>
      <c r="CF5212" s="79"/>
      <c r="CL5212" s="79"/>
    </row>
    <row r="5213" spans="30:90">
      <c r="AD5213" s="73"/>
      <c r="AE5213" s="74"/>
      <c r="AF5213" s="74"/>
      <c r="BX5213" s="73"/>
      <c r="BY5213" s="74"/>
      <c r="BZ5213" s="74"/>
      <c r="CA5213" s="74"/>
      <c r="CF5213" s="79"/>
      <c r="CL5213" s="79"/>
    </row>
    <row r="5214" spans="30:90">
      <c r="AD5214" s="73"/>
      <c r="AE5214" s="74"/>
      <c r="AF5214" s="74"/>
      <c r="BX5214" s="73"/>
      <c r="BY5214" s="74"/>
      <c r="BZ5214" s="74"/>
      <c r="CA5214" s="74"/>
      <c r="CF5214" s="79"/>
      <c r="CL5214" s="79"/>
    </row>
    <row r="5215" spans="30:90">
      <c r="AD5215" s="73"/>
      <c r="AE5215" s="74"/>
      <c r="AF5215" s="74"/>
      <c r="BX5215" s="73"/>
      <c r="BY5215" s="74"/>
      <c r="BZ5215" s="74"/>
      <c r="CA5215" s="74"/>
      <c r="CF5215" s="79"/>
      <c r="CL5215" s="79"/>
    </row>
    <row r="5216" spans="30:90">
      <c r="AD5216" s="73"/>
      <c r="AE5216" s="74"/>
      <c r="AF5216" s="74"/>
      <c r="BX5216" s="73"/>
      <c r="BY5216" s="74"/>
      <c r="BZ5216" s="74"/>
      <c r="CA5216" s="74"/>
      <c r="CF5216" s="79"/>
      <c r="CL5216" s="79"/>
    </row>
    <row r="5217" spans="30:90">
      <c r="AD5217" s="73"/>
      <c r="AE5217" s="74"/>
      <c r="AF5217" s="74"/>
      <c r="BX5217" s="73"/>
      <c r="BY5217" s="74"/>
      <c r="BZ5217" s="74"/>
      <c r="CA5217" s="74"/>
      <c r="CF5217" s="79"/>
      <c r="CL5217" s="79"/>
    </row>
    <row r="5218" spans="30:90">
      <c r="AD5218" s="73"/>
      <c r="AE5218" s="74"/>
      <c r="AF5218" s="74"/>
      <c r="BX5218" s="73"/>
      <c r="BY5218" s="74"/>
      <c r="BZ5218" s="74"/>
      <c r="CA5218" s="74"/>
      <c r="CF5218" s="79"/>
      <c r="CL5218" s="79"/>
    </row>
    <row r="5219" spans="30:90">
      <c r="AD5219" s="73"/>
      <c r="AE5219" s="74"/>
      <c r="AF5219" s="74"/>
      <c r="BX5219" s="73"/>
      <c r="BY5219" s="74"/>
      <c r="BZ5219" s="74"/>
      <c r="CA5219" s="74"/>
      <c r="CF5219" s="79"/>
      <c r="CL5219" s="79"/>
    </row>
    <row r="5220" spans="30:90">
      <c r="AD5220" s="73"/>
      <c r="AE5220" s="74"/>
      <c r="AF5220" s="74"/>
      <c r="BX5220" s="73"/>
      <c r="BY5220" s="74"/>
      <c r="BZ5220" s="74"/>
      <c r="CA5220" s="74"/>
      <c r="CF5220" s="79"/>
      <c r="CL5220" s="79"/>
    </row>
    <row r="5221" spans="30:90">
      <c r="AD5221" s="73"/>
      <c r="AE5221" s="74"/>
      <c r="AF5221" s="74"/>
      <c r="BX5221" s="73"/>
      <c r="BY5221" s="74"/>
      <c r="BZ5221" s="74"/>
      <c r="CA5221" s="74"/>
      <c r="CF5221" s="79"/>
      <c r="CL5221" s="79"/>
    </row>
    <row r="5222" spans="30:90">
      <c r="AD5222" s="73"/>
      <c r="AE5222" s="74"/>
      <c r="AF5222" s="74"/>
      <c r="BX5222" s="73"/>
      <c r="BY5222" s="74"/>
      <c r="BZ5222" s="74"/>
      <c r="CA5222" s="74"/>
      <c r="CF5222" s="79"/>
      <c r="CL5222" s="79"/>
    </row>
    <row r="5223" spans="30:90">
      <c r="AD5223" s="73"/>
      <c r="AE5223" s="74"/>
      <c r="AF5223" s="74"/>
      <c r="BX5223" s="73"/>
      <c r="BY5223" s="74"/>
      <c r="BZ5223" s="74"/>
      <c r="CA5223" s="74"/>
      <c r="CF5223" s="79"/>
      <c r="CL5223" s="79"/>
    </row>
    <row r="5224" spans="30:90">
      <c r="AD5224" s="73"/>
      <c r="AE5224" s="74"/>
      <c r="AF5224" s="74"/>
      <c r="BX5224" s="73"/>
      <c r="BY5224" s="74"/>
      <c r="BZ5224" s="74"/>
      <c r="CA5224" s="74"/>
      <c r="CF5224" s="79"/>
      <c r="CL5224" s="79"/>
    </row>
    <row r="5225" spans="30:90">
      <c r="AD5225" s="73"/>
      <c r="AE5225" s="74"/>
      <c r="AF5225" s="74"/>
      <c r="BX5225" s="73"/>
      <c r="BY5225" s="74"/>
      <c r="BZ5225" s="74"/>
      <c r="CA5225" s="74"/>
      <c r="CF5225" s="79"/>
      <c r="CL5225" s="79"/>
    </row>
    <row r="5226" spans="30:90">
      <c r="AD5226" s="73"/>
      <c r="AE5226" s="74"/>
      <c r="AF5226" s="74"/>
      <c r="BX5226" s="73"/>
      <c r="BY5226" s="74"/>
      <c r="BZ5226" s="74"/>
      <c r="CA5226" s="74"/>
      <c r="CF5226" s="79"/>
      <c r="CL5226" s="79"/>
    </row>
    <row r="5227" spans="30:90">
      <c r="AD5227" s="73"/>
      <c r="AE5227" s="74"/>
      <c r="AF5227" s="74"/>
      <c r="BX5227" s="73"/>
      <c r="BY5227" s="74"/>
      <c r="BZ5227" s="74"/>
      <c r="CA5227" s="74"/>
      <c r="CF5227" s="79"/>
      <c r="CL5227" s="79"/>
    </row>
    <row r="5228" spans="30:90">
      <c r="AD5228" s="73"/>
      <c r="AE5228" s="74"/>
      <c r="AF5228" s="74"/>
      <c r="BX5228" s="73"/>
      <c r="BY5228" s="74"/>
      <c r="BZ5228" s="74"/>
      <c r="CA5228" s="74"/>
      <c r="CF5228" s="79"/>
      <c r="CL5228" s="79"/>
    </row>
    <row r="5229" spans="30:90">
      <c r="AD5229" s="73"/>
      <c r="AE5229" s="74"/>
      <c r="AF5229" s="74"/>
      <c r="BX5229" s="73"/>
      <c r="BY5229" s="74"/>
      <c r="BZ5229" s="74"/>
      <c r="CA5229" s="74"/>
      <c r="CF5229" s="79"/>
      <c r="CL5229" s="79"/>
    </row>
    <row r="5230" spans="30:90">
      <c r="AD5230" s="73"/>
      <c r="AE5230" s="74"/>
      <c r="AF5230" s="74"/>
      <c r="BX5230" s="73"/>
      <c r="BY5230" s="74"/>
      <c r="BZ5230" s="74"/>
      <c r="CA5230" s="74"/>
      <c r="CF5230" s="79"/>
      <c r="CL5230" s="79"/>
    </row>
    <row r="5231" spans="30:90">
      <c r="AD5231" s="73"/>
      <c r="AE5231" s="74"/>
      <c r="AF5231" s="74"/>
      <c r="BX5231" s="73"/>
      <c r="BY5231" s="74"/>
      <c r="BZ5231" s="74"/>
      <c r="CA5231" s="74"/>
      <c r="CF5231" s="79"/>
      <c r="CL5231" s="79"/>
    </row>
    <row r="5232" spans="30:90">
      <c r="AD5232" s="73"/>
      <c r="AE5232" s="74"/>
      <c r="AF5232" s="74"/>
      <c r="BX5232" s="73"/>
      <c r="BY5232" s="74"/>
      <c r="BZ5232" s="74"/>
      <c r="CA5232" s="74"/>
      <c r="CF5232" s="79"/>
      <c r="CL5232" s="79"/>
    </row>
    <row r="5233" spans="30:90">
      <c r="AD5233" s="73"/>
      <c r="AE5233" s="74"/>
      <c r="AF5233" s="74"/>
      <c r="BX5233" s="73"/>
      <c r="BY5233" s="74"/>
      <c r="BZ5233" s="74"/>
      <c r="CA5233" s="74"/>
      <c r="CF5233" s="79"/>
      <c r="CL5233" s="79"/>
    </row>
    <row r="5234" spans="30:90">
      <c r="AD5234" s="73"/>
      <c r="AE5234" s="74"/>
      <c r="AF5234" s="74"/>
      <c r="BX5234" s="73"/>
      <c r="BY5234" s="74"/>
      <c r="BZ5234" s="74"/>
      <c r="CA5234" s="74"/>
      <c r="CF5234" s="79"/>
      <c r="CL5234" s="79"/>
    </row>
    <row r="5235" spans="30:90">
      <c r="AD5235" s="73"/>
      <c r="AE5235" s="74"/>
      <c r="AF5235" s="74"/>
      <c r="BX5235" s="73"/>
      <c r="BY5235" s="74"/>
      <c r="BZ5235" s="74"/>
      <c r="CA5235" s="74"/>
      <c r="CF5235" s="79"/>
      <c r="CL5235" s="79"/>
    </row>
    <row r="5236" spans="30:90">
      <c r="AD5236" s="73"/>
      <c r="AE5236" s="74"/>
      <c r="AF5236" s="74"/>
      <c r="BX5236" s="73"/>
      <c r="BY5236" s="74"/>
      <c r="BZ5236" s="74"/>
      <c r="CA5236" s="74"/>
      <c r="CF5236" s="79"/>
      <c r="CL5236" s="79"/>
    </row>
    <row r="5237" spans="30:90">
      <c r="AD5237" s="73"/>
      <c r="AE5237" s="74"/>
      <c r="AF5237" s="74"/>
      <c r="BX5237" s="73"/>
      <c r="BY5237" s="74"/>
      <c r="BZ5237" s="74"/>
      <c r="CA5237" s="74"/>
      <c r="CF5237" s="79"/>
      <c r="CL5237" s="79"/>
    </row>
    <row r="5238" spans="30:90">
      <c r="AD5238" s="73"/>
      <c r="AE5238" s="74"/>
      <c r="AF5238" s="74"/>
      <c r="BX5238" s="73"/>
      <c r="BY5238" s="74"/>
      <c r="BZ5238" s="74"/>
      <c r="CA5238" s="74"/>
      <c r="CF5238" s="79"/>
      <c r="CL5238" s="79"/>
    </row>
    <row r="5239" spans="30:90">
      <c r="AD5239" s="73"/>
      <c r="AE5239" s="74"/>
      <c r="AF5239" s="74"/>
      <c r="BX5239" s="73"/>
      <c r="BY5239" s="74"/>
      <c r="BZ5239" s="74"/>
      <c r="CA5239" s="74"/>
      <c r="CF5239" s="79"/>
      <c r="CL5239" s="79"/>
    </row>
    <row r="5240" spans="30:90">
      <c r="AD5240" s="73"/>
      <c r="AE5240" s="74"/>
      <c r="AF5240" s="74"/>
      <c r="BX5240" s="73"/>
      <c r="BY5240" s="74"/>
      <c r="BZ5240" s="74"/>
      <c r="CA5240" s="74"/>
      <c r="CF5240" s="79"/>
      <c r="CL5240" s="79"/>
    </row>
    <row r="5241" spans="30:90">
      <c r="AD5241" s="73"/>
      <c r="AE5241" s="74"/>
      <c r="AF5241" s="74"/>
      <c r="BX5241" s="73"/>
      <c r="BY5241" s="74"/>
      <c r="BZ5241" s="74"/>
      <c r="CA5241" s="74"/>
      <c r="CF5241" s="79"/>
      <c r="CL5241" s="79"/>
    </row>
    <row r="5242" spans="30:90">
      <c r="AD5242" s="73"/>
      <c r="AE5242" s="74"/>
      <c r="AF5242" s="74"/>
      <c r="BX5242" s="73"/>
      <c r="BY5242" s="74"/>
      <c r="BZ5242" s="74"/>
      <c r="CA5242" s="74"/>
      <c r="CF5242" s="79"/>
      <c r="CL5242" s="79"/>
    </row>
    <row r="5243" spans="30:90">
      <c r="AD5243" s="73"/>
      <c r="AE5243" s="74"/>
      <c r="AF5243" s="74"/>
      <c r="BX5243" s="73"/>
      <c r="BY5243" s="74"/>
      <c r="BZ5243" s="74"/>
      <c r="CA5243" s="74"/>
      <c r="CF5243" s="79"/>
      <c r="CL5243" s="79"/>
    </row>
    <row r="5244" spans="30:90">
      <c r="AD5244" s="73"/>
      <c r="AE5244" s="74"/>
      <c r="AF5244" s="74"/>
      <c r="BX5244" s="73"/>
      <c r="BY5244" s="74"/>
      <c r="BZ5244" s="74"/>
      <c r="CA5244" s="74"/>
      <c r="CF5244" s="79"/>
      <c r="CL5244" s="79"/>
    </row>
    <row r="5245" spans="30:90">
      <c r="AD5245" s="73"/>
      <c r="AE5245" s="74"/>
      <c r="AF5245" s="74"/>
      <c r="BX5245" s="73"/>
      <c r="BY5245" s="74"/>
      <c r="BZ5245" s="74"/>
      <c r="CA5245" s="74"/>
      <c r="CF5245" s="79"/>
      <c r="CL5245" s="79"/>
    </row>
    <row r="5246" spans="30:90">
      <c r="AD5246" s="73"/>
      <c r="AE5246" s="74"/>
      <c r="AF5246" s="74"/>
      <c r="BX5246" s="73"/>
      <c r="BY5246" s="74"/>
      <c r="BZ5246" s="74"/>
      <c r="CA5246" s="74"/>
      <c r="CF5246" s="79"/>
      <c r="CL5246" s="79"/>
    </row>
    <row r="5247" spans="30:90">
      <c r="AD5247" s="73"/>
      <c r="AE5247" s="74"/>
      <c r="AF5247" s="74"/>
      <c r="BX5247" s="73"/>
      <c r="BY5247" s="74"/>
      <c r="BZ5247" s="74"/>
      <c r="CA5247" s="74"/>
      <c r="CF5247" s="79"/>
      <c r="CL5247" s="79"/>
    </row>
    <row r="5248" spans="30:90">
      <c r="AD5248" s="73"/>
      <c r="AE5248" s="74"/>
      <c r="AF5248" s="74"/>
      <c r="BX5248" s="73"/>
      <c r="BY5248" s="74"/>
      <c r="BZ5248" s="74"/>
      <c r="CA5248" s="74"/>
      <c r="CF5248" s="79"/>
      <c r="CL5248" s="79"/>
    </row>
    <row r="5249" spans="30:90">
      <c r="AD5249" s="73"/>
      <c r="AE5249" s="74"/>
      <c r="AF5249" s="74"/>
      <c r="BX5249" s="73"/>
      <c r="BY5249" s="74"/>
      <c r="BZ5249" s="74"/>
      <c r="CA5249" s="74"/>
      <c r="CF5249" s="79"/>
      <c r="CL5249" s="79"/>
    </row>
    <row r="5250" spans="30:90">
      <c r="AD5250" s="73"/>
      <c r="AE5250" s="74"/>
      <c r="AF5250" s="74"/>
      <c r="BX5250" s="73"/>
      <c r="BY5250" s="74"/>
      <c r="BZ5250" s="74"/>
      <c r="CA5250" s="74"/>
      <c r="CF5250" s="79"/>
      <c r="CL5250" s="79"/>
    </row>
    <row r="5251" spans="30:90">
      <c r="AD5251" s="73"/>
      <c r="AE5251" s="74"/>
      <c r="AF5251" s="74"/>
      <c r="BX5251" s="73"/>
      <c r="BY5251" s="74"/>
      <c r="BZ5251" s="74"/>
      <c r="CA5251" s="74"/>
      <c r="CF5251" s="79"/>
      <c r="CL5251" s="79"/>
    </row>
    <row r="5252" spans="30:90">
      <c r="AD5252" s="73"/>
      <c r="AE5252" s="74"/>
      <c r="AF5252" s="74"/>
      <c r="BX5252" s="73"/>
      <c r="BY5252" s="74"/>
      <c r="BZ5252" s="74"/>
      <c r="CA5252" s="74"/>
      <c r="CF5252" s="79"/>
      <c r="CL5252" s="79"/>
    </row>
    <row r="5253" spans="30:90">
      <c r="AD5253" s="73"/>
      <c r="AE5253" s="74"/>
      <c r="AF5253" s="74"/>
      <c r="BX5253" s="73"/>
      <c r="BY5253" s="74"/>
      <c r="BZ5253" s="74"/>
      <c r="CA5253" s="74"/>
      <c r="CF5253" s="79"/>
      <c r="CL5253" s="79"/>
    </row>
    <row r="5254" spans="30:90">
      <c r="AD5254" s="73"/>
      <c r="AE5254" s="74"/>
      <c r="AF5254" s="74"/>
      <c r="BX5254" s="73"/>
      <c r="BY5254" s="74"/>
      <c r="BZ5254" s="74"/>
      <c r="CA5254" s="74"/>
      <c r="CF5254" s="79"/>
      <c r="CL5254" s="79"/>
    </row>
    <row r="5255" spans="30:90">
      <c r="AD5255" s="73"/>
      <c r="AE5255" s="74"/>
      <c r="AF5255" s="74"/>
      <c r="BX5255" s="73"/>
      <c r="BY5255" s="74"/>
      <c r="BZ5255" s="74"/>
      <c r="CA5255" s="74"/>
      <c r="CF5255" s="79"/>
      <c r="CL5255" s="79"/>
    </row>
    <row r="5256" spans="30:90">
      <c r="AD5256" s="73"/>
      <c r="AE5256" s="74"/>
      <c r="AF5256" s="74"/>
      <c r="BX5256" s="73"/>
      <c r="BY5256" s="74"/>
      <c r="BZ5256" s="74"/>
      <c r="CA5256" s="74"/>
      <c r="CF5256" s="79"/>
      <c r="CL5256" s="79"/>
    </row>
    <row r="5257" spans="30:90">
      <c r="AD5257" s="73"/>
      <c r="AE5257" s="74"/>
      <c r="AF5257" s="74"/>
      <c r="BX5257" s="73"/>
      <c r="BY5257" s="74"/>
      <c r="BZ5257" s="74"/>
      <c r="CA5257" s="74"/>
      <c r="CF5257" s="79"/>
      <c r="CL5257" s="79"/>
    </row>
    <row r="5258" spans="30:90">
      <c r="AD5258" s="73"/>
      <c r="AE5258" s="74"/>
      <c r="AF5258" s="74"/>
      <c r="BX5258" s="73"/>
      <c r="BY5258" s="74"/>
      <c r="BZ5258" s="74"/>
      <c r="CA5258" s="74"/>
      <c r="CF5258" s="79"/>
      <c r="CL5258" s="79"/>
    </row>
    <row r="5259" spans="30:90">
      <c r="AD5259" s="73"/>
      <c r="AE5259" s="74"/>
      <c r="AF5259" s="74"/>
      <c r="BX5259" s="73"/>
      <c r="BY5259" s="74"/>
      <c r="BZ5259" s="74"/>
      <c r="CA5259" s="74"/>
      <c r="CF5259" s="79"/>
      <c r="CL5259" s="79"/>
    </row>
    <row r="5260" spans="30:90">
      <c r="AD5260" s="73"/>
      <c r="AE5260" s="74"/>
      <c r="AF5260" s="74"/>
      <c r="BX5260" s="73"/>
      <c r="BY5260" s="74"/>
      <c r="BZ5260" s="74"/>
      <c r="CA5260" s="74"/>
      <c r="CF5260" s="79"/>
      <c r="CL5260" s="79"/>
    </row>
    <row r="5261" spans="30:90">
      <c r="AD5261" s="73"/>
      <c r="AE5261" s="74"/>
      <c r="AF5261" s="74"/>
      <c r="BX5261" s="73"/>
      <c r="BY5261" s="74"/>
      <c r="BZ5261" s="74"/>
      <c r="CA5261" s="74"/>
      <c r="CF5261" s="79"/>
      <c r="CL5261" s="79"/>
    </row>
    <row r="5262" spans="30:90">
      <c r="AD5262" s="73"/>
      <c r="AE5262" s="74"/>
      <c r="AF5262" s="74"/>
      <c r="BX5262" s="73"/>
      <c r="BY5262" s="74"/>
      <c r="BZ5262" s="74"/>
      <c r="CA5262" s="74"/>
      <c r="CF5262" s="79"/>
      <c r="CL5262" s="79"/>
    </row>
    <row r="5263" spans="30:90">
      <c r="AD5263" s="73"/>
      <c r="AE5263" s="74"/>
      <c r="AF5263" s="74"/>
      <c r="BX5263" s="73"/>
      <c r="BY5263" s="74"/>
      <c r="BZ5263" s="74"/>
      <c r="CA5263" s="74"/>
      <c r="CF5263" s="79"/>
      <c r="CL5263" s="79"/>
    </row>
    <row r="5264" spans="30:90">
      <c r="AD5264" s="73"/>
      <c r="AE5264" s="74"/>
      <c r="AF5264" s="74"/>
      <c r="BX5264" s="73"/>
      <c r="BY5264" s="74"/>
      <c r="BZ5264" s="74"/>
      <c r="CA5264" s="74"/>
      <c r="CF5264" s="79"/>
      <c r="CL5264" s="79"/>
    </row>
    <row r="5265" spans="30:90">
      <c r="AD5265" s="73"/>
      <c r="AE5265" s="74"/>
      <c r="AF5265" s="74"/>
      <c r="BX5265" s="73"/>
      <c r="BY5265" s="74"/>
      <c r="BZ5265" s="74"/>
      <c r="CA5265" s="74"/>
      <c r="CF5265" s="79"/>
      <c r="CL5265" s="79"/>
    </row>
    <row r="5266" spans="30:90">
      <c r="AD5266" s="73"/>
      <c r="AE5266" s="74"/>
      <c r="AF5266" s="74"/>
      <c r="BX5266" s="73"/>
      <c r="BY5266" s="74"/>
      <c r="BZ5266" s="74"/>
      <c r="CA5266" s="74"/>
      <c r="CF5266" s="79"/>
      <c r="CL5266" s="79"/>
    </row>
    <row r="5267" spans="30:90">
      <c r="AD5267" s="73"/>
      <c r="AE5267" s="74"/>
      <c r="AF5267" s="74"/>
      <c r="BX5267" s="73"/>
      <c r="BY5267" s="74"/>
      <c r="BZ5267" s="74"/>
      <c r="CA5267" s="74"/>
      <c r="CF5267" s="79"/>
      <c r="CL5267" s="79"/>
    </row>
    <row r="5268" spans="30:90">
      <c r="AD5268" s="73"/>
      <c r="AE5268" s="74"/>
      <c r="AF5268" s="74"/>
      <c r="BX5268" s="73"/>
      <c r="BY5268" s="74"/>
      <c r="BZ5268" s="74"/>
      <c r="CA5268" s="74"/>
      <c r="CF5268" s="79"/>
      <c r="CL5268" s="79"/>
    </row>
    <row r="5269" spans="30:90">
      <c r="AD5269" s="73"/>
      <c r="AE5269" s="74"/>
      <c r="AF5269" s="74"/>
      <c r="BX5269" s="73"/>
      <c r="BY5269" s="74"/>
      <c r="BZ5269" s="74"/>
      <c r="CA5269" s="74"/>
      <c r="CF5269" s="79"/>
      <c r="CL5269" s="79"/>
    </row>
    <row r="5270" spans="30:90">
      <c r="AD5270" s="73"/>
      <c r="AE5270" s="74"/>
      <c r="AF5270" s="74"/>
      <c r="BX5270" s="73"/>
      <c r="BY5270" s="74"/>
      <c r="BZ5270" s="74"/>
      <c r="CA5270" s="74"/>
      <c r="CF5270" s="79"/>
      <c r="CL5270" s="79"/>
    </row>
    <row r="5271" spans="30:90">
      <c r="AD5271" s="73"/>
      <c r="AE5271" s="74"/>
      <c r="AF5271" s="74"/>
      <c r="BX5271" s="73"/>
      <c r="BY5271" s="74"/>
      <c r="BZ5271" s="74"/>
      <c r="CA5271" s="74"/>
      <c r="CF5271" s="79"/>
      <c r="CL5271" s="79"/>
    </row>
    <row r="5272" spans="30:90">
      <c r="AD5272" s="73"/>
      <c r="AE5272" s="74"/>
      <c r="AF5272" s="74"/>
      <c r="BX5272" s="73"/>
      <c r="BY5272" s="74"/>
      <c r="BZ5272" s="74"/>
      <c r="CA5272" s="74"/>
      <c r="CF5272" s="79"/>
      <c r="CL5272" s="79"/>
    </row>
    <row r="5273" spans="30:90">
      <c r="AD5273" s="73"/>
      <c r="AE5273" s="74"/>
      <c r="AF5273" s="74"/>
      <c r="BX5273" s="73"/>
      <c r="BY5273" s="74"/>
      <c r="BZ5273" s="74"/>
      <c r="CA5273" s="74"/>
      <c r="CF5273" s="79"/>
      <c r="CL5273" s="79"/>
    </row>
    <row r="5274" spans="30:90">
      <c r="AD5274" s="73"/>
      <c r="AE5274" s="74"/>
      <c r="AF5274" s="74"/>
      <c r="BX5274" s="73"/>
      <c r="BY5274" s="74"/>
      <c r="BZ5274" s="74"/>
      <c r="CA5274" s="74"/>
      <c r="CF5274" s="79"/>
      <c r="CL5274" s="79"/>
    </row>
    <row r="5275" spans="30:90">
      <c r="AD5275" s="73"/>
      <c r="AE5275" s="74"/>
      <c r="AF5275" s="74"/>
      <c r="BX5275" s="73"/>
      <c r="BY5275" s="74"/>
      <c r="BZ5275" s="74"/>
      <c r="CA5275" s="74"/>
      <c r="CF5275" s="79"/>
      <c r="CL5275" s="79"/>
    </row>
    <row r="5276" spans="30:90">
      <c r="AD5276" s="73"/>
      <c r="AE5276" s="74"/>
      <c r="AF5276" s="74"/>
      <c r="BX5276" s="73"/>
      <c r="BY5276" s="74"/>
      <c r="BZ5276" s="74"/>
      <c r="CA5276" s="74"/>
      <c r="CF5276" s="79"/>
      <c r="CL5276" s="79"/>
    </row>
    <row r="5277" spans="30:90">
      <c r="AD5277" s="73"/>
      <c r="AE5277" s="74"/>
      <c r="AF5277" s="74"/>
      <c r="BX5277" s="73"/>
      <c r="BY5277" s="74"/>
      <c r="BZ5277" s="74"/>
      <c r="CA5277" s="74"/>
      <c r="CF5277" s="79"/>
      <c r="CL5277" s="79"/>
    </row>
    <row r="5278" spans="30:90">
      <c r="AD5278" s="73"/>
      <c r="AE5278" s="74"/>
      <c r="AF5278" s="74"/>
      <c r="BX5278" s="73"/>
      <c r="BY5278" s="74"/>
      <c r="BZ5278" s="74"/>
      <c r="CA5278" s="74"/>
      <c r="CF5278" s="79"/>
      <c r="CL5278" s="79"/>
    </row>
    <row r="5279" spans="30:90">
      <c r="AD5279" s="73"/>
      <c r="AE5279" s="74"/>
      <c r="AF5279" s="74"/>
      <c r="BX5279" s="73"/>
      <c r="BY5279" s="74"/>
      <c r="BZ5279" s="74"/>
      <c r="CA5279" s="74"/>
      <c r="CF5279" s="79"/>
      <c r="CL5279" s="79"/>
    </row>
    <row r="5280" spans="30:90">
      <c r="AD5280" s="73"/>
      <c r="AE5280" s="74"/>
      <c r="AF5280" s="74"/>
      <c r="BX5280" s="73"/>
      <c r="BY5280" s="74"/>
      <c r="BZ5280" s="74"/>
      <c r="CA5280" s="74"/>
      <c r="CF5280" s="79"/>
      <c r="CL5280" s="79"/>
    </row>
    <row r="5281" spans="30:90">
      <c r="AD5281" s="73"/>
      <c r="AE5281" s="74"/>
      <c r="AF5281" s="74"/>
      <c r="BX5281" s="73"/>
      <c r="BY5281" s="74"/>
      <c r="BZ5281" s="74"/>
      <c r="CA5281" s="74"/>
      <c r="CF5281" s="79"/>
      <c r="CL5281" s="79"/>
    </row>
    <row r="5282" spans="30:90">
      <c r="AD5282" s="73"/>
      <c r="AE5282" s="74"/>
      <c r="AF5282" s="74"/>
      <c r="BX5282" s="73"/>
      <c r="BY5282" s="74"/>
      <c r="BZ5282" s="74"/>
      <c r="CA5282" s="74"/>
      <c r="CF5282" s="79"/>
      <c r="CL5282" s="79"/>
    </row>
    <row r="5283" spans="30:90">
      <c r="AD5283" s="73"/>
      <c r="AE5283" s="74"/>
      <c r="AF5283" s="74"/>
      <c r="BX5283" s="73"/>
      <c r="BY5283" s="74"/>
      <c r="BZ5283" s="74"/>
      <c r="CA5283" s="74"/>
      <c r="CF5283" s="79"/>
      <c r="CL5283" s="79"/>
    </row>
    <row r="5284" spans="30:90">
      <c r="AD5284" s="73"/>
      <c r="AE5284" s="74"/>
      <c r="AF5284" s="74"/>
      <c r="BX5284" s="73"/>
      <c r="BY5284" s="74"/>
      <c r="BZ5284" s="74"/>
      <c r="CA5284" s="74"/>
      <c r="CF5284" s="79"/>
      <c r="CL5284" s="79"/>
    </row>
    <row r="5285" spans="30:90">
      <c r="AD5285" s="73"/>
      <c r="AE5285" s="74"/>
      <c r="AF5285" s="74"/>
      <c r="BX5285" s="73"/>
      <c r="BY5285" s="74"/>
      <c r="BZ5285" s="74"/>
      <c r="CA5285" s="74"/>
      <c r="CF5285" s="79"/>
      <c r="CL5285" s="79"/>
    </row>
    <row r="5286" spans="30:90">
      <c r="AD5286" s="73"/>
      <c r="AE5286" s="74"/>
      <c r="AF5286" s="74"/>
      <c r="BX5286" s="73"/>
      <c r="BY5286" s="74"/>
      <c r="BZ5286" s="74"/>
      <c r="CA5286" s="74"/>
      <c r="CF5286" s="79"/>
      <c r="CL5286" s="79"/>
    </row>
    <row r="5287" spans="30:90">
      <c r="AD5287" s="73"/>
      <c r="AE5287" s="74"/>
      <c r="AF5287" s="74"/>
      <c r="BX5287" s="73"/>
      <c r="BY5287" s="74"/>
      <c r="BZ5287" s="74"/>
      <c r="CA5287" s="74"/>
      <c r="CF5287" s="79"/>
      <c r="CL5287" s="79"/>
    </row>
    <row r="5288" spans="30:90">
      <c r="AD5288" s="73"/>
      <c r="AE5288" s="74"/>
      <c r="AF5288" s="74"/>
      <c r="BX5288" s="73"/>
      <c r="BY5288" s="74"/>
      <c r="BZ5288" s="74"/>
      <c r="CA5288" s="74"/>
      <c r="CF5288" s="79"/>
      <c r="CL5288" s="79"/>
    </row>
    <row r="5289" spans="30:90">
      <c r="AD5289" s="73"/>
      <c r="AE5289" s="74"/>
      <c r="AF5289" s="74"/>
      <c r="BX5289" s="73"/>
      <c r="BY5289" s="74"/>
      <c r="BZ5289" s="74"/>
      <c r="CA5289" s="74"/>
      <c r="CF5289" s="79"/>
      <c r="CL5289" s="79"/>
    </row>
    <row r="5290" spans="30:90">
      <c r="AD5290" s="73"/>
      <c r="AE5290" s="74"/>
      <c r="AF5290" s="74"/>
      <c r="BX5290" s="73"/>
      <c r="BY5290" s="74"/>
      <c r="BZ5290" s="74"/>
      <c r="CA5290" s="74"/>
      <c r="CF5290" s="79"/>
      <c r="CL5290" s="79"/>
    </row>
    <row r="5291" spans="30:90">
      <c r="AD5291" s="73"/>
      <c r="AE5291" s="74"/>
      <c r="AF5291" s="74"/>
      <c r="BX5291" s="73"/>
      <c r="BY5291" s="74"/>
      <c r="BZ5291" s="74"/>
      <c r="CA5291" s="74"/>
      <c r="CF5291" s="79"/>
      <c r="CL5291" s="79"/>
    </row>
    <row r="5292" spans="30:90">
      <c r="AD5292" s="73"/>
      <c r="AE5292" s="74"/>
      <c r="AF5292" s="74"/>
      <c r="BX5292" s="73"/>
      <c r="BY5292" s="74"/>
      <c r="BZ5292" s="74"/>
      <c r="CA5292" s="74"/>
      <c r="CF5292" s="79"/>
      <c r="CL5292" s="79"/>
    </row>
    <row r="5293" spans="30:90">
      <c r="AD5293" s="73"/>
      <c r="AE5293" s="74"/>
      <c r="AF5293" s="74"/>
      <c r="BX5293" s="73"/>
      <c r="BY5293" s="74"/>
      <c r="BZ5293" s="74"/>
      <c r="CA5293" s="74"/>
      <c r="CF5293" s="79"/>
      <c r="CL5293" s="79"/>
    </row>
    <row r="5294" spans="30:90">
      <c r="AD5294" s="73"/>
      <c r="AE5294" s="74"/>
      <c r="AF5294" s="74"/>
      <c r="BX5294" s="73"/>
      <c r="BY5294" s="74"/>
      <c r="BZ5294" s="74"/>
      <c r="CA5294" s="74"/>
      <c r="CF5294" s="79"/>
      <c r="CL5294" s="79"/>
    </row>
    <row r="5295" spans="30:90">
      <c r="AD5295" s="73"/>
      <c r="AE5295" s="74"/>
      <c r="AF5295" s="74"/>
      <c r="BX5295" s="73"/>
      <c r="BY5295" s="74"/>
      <c r="BZ5295" s="74"/>
      <c r="CA5295" s="74"/>
      <c r="CF5295" s="79"/>
      <c r="CL5295" s="79"/>
    </row>
    <row r="5296" spans="30:90">
      <c r="AD5296" s="73"/>
      <c r="AE5296" s="74"/>
      <c r="AF5296" s="74"/>
      <c r="BX5296" s="73"/>
      <c r="BY5296" s="74"/>
      <c r="BZ5296" s="74"/>
      <c r="CA5296" s="74"/>
      <c r="CF5296" s="79"/>
      <c r="CL5296" s="79"/>
    </row>
    <row r="5297" spans="30:90">
      <c r="AD5297" s="73"/>
      <c r="AE5297" s="74"/>
      <c r="AF5297" s="74"/>
      <c r="BX5297" s="73"/>
      <c r="BY5297" s="74"/>
      <c r="BZ5297" s="74"/>
      <c r="CA5297" s="74"/>
      <c r="CF5297" s="79"/>
      <c r="CL5297" s="79"/>
    </row>
    <row r="5298" spans="30:90">
      <c r="AD5298" s="73"/>
      <c r="AE5298" s="74"/>
      <c r="AF5298" s="74"/>
      <c r="BX5298" s="73"/>
      <c r="BY5298" s="74"/>
      <c r="BZ5298" s="74"/>
      <c r="CA5298" s="74"/>
      <c r="CF5298" s="79"/>
      <c r="CL5298" s="79"/>
    </row>
    <row r="5299" spans="30:90">
      <c r="AD5299" s="73"/>
      <c r="AE5299" s="74"/>
      <c r="AF5299" s="74"/>
      <c r="BX5299" s="73"/>
      <c r="BY5299" s="74"/>
      <c r="BZ5299" s="74"/>
      <c r="CA5299" s="74"/>
      <c r="CF5299" s="79"/>
      <c r="CL5299" s="79"/>
    </row>
    <row r="5300" spans="30:90">
      <c r="AD5300" s="73"/>
      <c r="AE5300" s="74"/>
      <c r="AF5300" s="74"/>
      <c r="BX5300" s="73"/>
      <c r="BY5300" s="74"/>
      <c r="BZ5300" s="74"/>
      <c r="CA5300" s="74"/>
      <c r="CF5300" s="79"/>
      <c r="CL5300" s="79"/>
    </row>
    <row r="5301" spans="30:90">
      <c r="AD5301" s="73"/>
      <c r="AE5301" s="74"/>
      <c r="AF5301" s="74"/>
      <c r="BX5301" s="73"/>
      <c r="BY5301" s="74"/>
      <c r="BZ5301" s="74"/>
      <c r="CA5301" s="74"/>
      <c r="CF5301" s="79"/>
      <c r="CL5301" s="79"/>
    </row>
    <row r="5302" spans="30:90">
      <c r="AD5302" s="73"/>
      <c r="AE5302" s="74"/>
      <c r="AF5302" s="74"/>
      <c r="BX5302" s="73"/>
      <c r="BY5302" s="74"/>
      <c r="BZ5302" s="74"/>
      <c r="CA5302" s="74"/>
      <c r="CF5302" s="79"/>
      <c r="CL5302" s="79"/>
    </row>
    <row r="5303" spans="30:90">
      <c r="AD5303" s="73"/>
      <c r="AE5303" s="74"/>
      <c r="AF5303" s="74"/>
      <c r="BX5303" s="73"/>
      <c r="BY5303" s="74"/>
      <c r="BZ5303" s="74"/>
      <c r="CA5303" s="74"/>
      <c r="CF5303" s="79"/>
      <c r="CL5303" s="79"/>
    </row>
    <row r="5304" spans="30:90">
      <c r="AD5304" s="73"/>
      <c r="AE5304" s="74"/>
      <c r="AF5304" s="74"/>
      <c r="BX5304" s="73"/>
      <c r="BY5304" s="74"/>
      <c r="BZ5304" s="74"/>
      <c r="CA5304" s="74"/>
      <c r="CF5304" s="79"/>
      <c r="CL5304" s="79"/>
    </row>
    <row r="5305" spans="30:90">
      <c r="AD5305" s="73"/>
      <c r="AE5305" s="74"/>
      <c r="AF5305" s="74"/>
      <c r="BX5305" s="73"/>
      <c r="BY5305" s="74"/>
      <c r="BZ5305" s="74"/>
      <c r="CA5305" s="74"/>
      <c r="CF5305" s="79"/>
      <c r="CL5305" s="79"/>
    </row>
    <row r="5306" spans="30:90">
      <c r="AD5306" s="73"/>
      <c r="AE5306" s="74"/>
      <c r="AF5306" s="74"/>
      <c r="BX5306" s="73"/>
      <c r="BY5306" s="74"/>
      <c r="BZ5306" s="74"/>
      <c r="CA5306" s="74"/>
      <c r="CF5306" s="79"/>
      <c r="CL5306" s="79"/>
    </row>
    <row r="5307" spans="30:90">
      <c r="AD5307" s="73"/>
      <c r="AE5307" s="74"/>
      <c r="AF5307" s="74"/>
      <c r="BX5307" s="73"/>
      <c r="BY5307" s="74"/>
      <c r="BZ5307" s="74"/>
      <c r="CA5307" s="74"/>
      <c r="CF5307" s="79"/>
      <c r="CL5307" s="79"/>
    </row>
    <row r="5308" spans="30:90">
      <c r="AD5308" s="73"/>
      <c r="AE5308" s="74"/>
      <c r="AF5308" s="74"/>
      <c r="BX5308" s="73"/>
      <c r="BY5308" s="74"/>
      <c r="BZ5308" s="74"/>
      <c r="CA5308" s="74"/>
      <c r="CF5308" s="79"/>
      <c r="CL5308" s="79"/>
    </row>
    <row r="5309" spans="30:90">
      <c r="AD5309" s="73"/>
      <c r="AE5309" s="74"/>
      <c r="AF5309" s="74"/>
      <c r="BX5309" s="73"/>
      <c r="BY5309" s="74"/>
      <c r="BZ5309" s="74"/>
      <c r="CA5309" s="74"/>
      <c r="CF5309" s="79"/>
      <c r="CL5309" s="79"/>
    </row>
    <row r="5310" spans="30:90">
      <c r="AD5310" s="73"/>
      <c r="AE5310" s="74"/>
      <c r="AF5310" s="74"/>
      <c r="BX5310" s="73"/>
      <c r="BY5310" s="74"/>
      <c r="BZ5310" s="74"/>
      <c r="CA5310" s="74"/>
      <c r="CF5310" s="79"/>
      <c r="CL5310" s="79"/>
    </row>
    <row r="5311" spans="30:90">
      <c r="AD5311" s="73"/>
      <c r="AE5311" s="74"/>
      <c r="AF5311" s="74"/>
      <c r="BX5311" s="73"/>
      <c r="BY5311" s="74"/>
      <c r="BZ5311" s="74"/>
      <c r="CA5311" s="74"/>
      <c r="CF5311" s="79"/>
      <c r="CL5311" s="79"/>
    </row>
    <row r="5312" spans="30:90">
      <c r="AD5312" s="73"/>
      <c r="AE5312" s="74"/>
      <c r="AF5312" s="74"/>
      <c r="BX5312" s="73"/>
      <c r="BY5312" s="74"/>
      <c r="BZ5312" s="74"/>
      <c r="CA5312" s="74"/>
      <c r="CF5312" s="79"/>
      <c r="CL5312" s="79"/>
    </row>
    <row r="5313" spans="30:90">
      <c r="AD5313" s="73"/>
      <c r="AE5313" s="74"/>
      <c r="AF5313" s="74"/>
      <c r="BX5313" s="73"/>
      <c r="BY5313" s="74"/>
      <c r="BZ5313" s="74"/>
      <c r="CA5313" s="74"/>
      <c r="CF5313" s="79"/>
      <c r="CL5313" s="79"/>
    </row>
    <row r="5314" spans="30:90">
      <c r="AD5314" s="73"/>
      <c r="AE5314" s="74"/>
      <c r="AF5314" s="74"/>
      <c r="BX5314" s="73"/>
      <c r="BY5314" s="74"/>
      <c r="BZ5314" s="74"/>
      <c r="CA5314" s="74"/>
      <c r="CF5314" s="79"/>
      <c r="CL5314" s="79"/>
    </row>
    <row r="5315" spans="30:90">
      <c r="AD5315" s="73"/>
      <c r="AE5315" s="74"/>
      <c r="AF5315" s="74"/>
      <c r="BX5315" s="73"/>
      <c r="BY5315" s="74"/>
      <c r="BZ5315" s="74"/>
      <c r="CA5315" s="74"/>
      <c r="CF5315" s="79"/>
      <c r="CL5315" s="79"/>
    </row>
    <row r="5316" spans="30:90">
      <c r="AD5316" s="73"/>
      <c r="AE5316" s="74"/>
      <c r="AF5316" s="74"/>
      <c r="BX5316" s="73"/>
      <c r="BY5316" s="74"/>
      <c r="BZ5316" s="74"/>
      <c r="CA5316" s="74"/>
      <c r="CF5316" s="79"/>
      <c r="CL5316" s="79"/>
    </row>
    <row r="5317" spans="30:90">
      <c r="AD5317" s="73"/>
      <c r="AE5317" s="74"/>
      <c r="AF5317" s="74"/>
      <c r="BX5317" s="73"/>
      <c r="BY5317" s="74"/>
      <c r="BZ5317" s="74"/>
      <c r="CA5317" s="74"/>
      <c r="CF5317" s="79"/>
      <c r="CL5317" s="79"/>
    </row>
    <row r="5318" spans="30:90">
      <c r="AD5318" s="73"/>
      <c r="AE5318" s="74"/>
      <c r="AF5318" s="74"/>
      <c r="BX5318" s="73"/>
      <c r="BY5318" s="74"/>
      <c r="BZ5318" s="74"/>
      <c r="CA5318" s="74"/>
      <c r="CF5318" s="79"/>
      <c r="CL5318" s="79"/>
    </row>
    <row r="5319" spans="30:90">
      <c r="AD5319" s="73"/>
      <c r="AE5319" s="74"/>
      <c r="AF5319" s="74"/>
      <c r="BX5319" s="73"/>
      <c r="BY5319" s="74"/>
      <c r="BZ5319" s="74"/>
      <c r="CA5319" s="74"/>
      <c r="CF5319" s="79"/>
      <c r="CL5319" s="79"/>
    </row>
    <row r="5320" spans="30:90">
      <c r="AD5320" s="73"/>
      <c r="AE5320" s="74"/>
      <c r="AF5320" s="74"/>
      <c r="BX5320" s="73"/>
      <c r="BY5320" s="74"/>
      <c r="BZ5320" s="74"/>
      <c r="CA5320" s="74"/>
      <c r="CF5320" s="79"/>
      <c r="CL5320" s="79"/>
    </row>
    <row r="5321" spans="30:90">
      <c r="AD5321" s="73"/>
      <c r="AE5321" s="74"/>
      <c r="AF5321" s="74"/>
      <c r="BX5321" s="73"/>
      <c r="BY5321" s="74"/>
      <c r="BZ5321" s="74"/>
      <c r="CA5321" s="74"/>
      <c r="CF5321" s="79"/>
      <c r="CL5321" s="79"/>
    </row>
    <row r="5322" spans="30:90">
      <c r="AD5322" s="73"/>
      <c r="AE5322" s="74"/>
      <c r="AF5322" s="74"/>
      <c r="BX5322" s="73"/>
      <c r="BY5322" s="74"/>
      <c r="BZ5322" s="74"/>
      <c r="CA5322" s="74"/>
      <c r="CF5322" s="79"/>
      <c r="CL5322" s="79"/>
    </row>
    <row r="5323" spans="30:90">
      <c r="AD5323" s="73"/>
      <c r="AE5323" s="74"/>
      <c r="AF5323" s="74"/>
      <c r="BX5323" s="73"/>
      <c r="BY5323" s="74"/>
      <c r="BZ5323" s="74"/>
      <c r="CA5323" s="74"/>
      <c r="CF5323" s="79"/>
      <c r="CL5323" s="79"/>
    </row>
    <row r="5324" spans="30:90">
      <c r="AD5324" s="73"/>
      <c r="AE5324" s="74"/>
      <c r="AF5324" s="74"/>
      <c r="BX5324" s="73"/>
      <c r="BY5324" s="74"/>
      <c r="BZ5324" s="74"/>
      <c r="CA5324" s="74"/>
      <c r="CF5324" s="79"/>
      <c r="CL5324" s="79"/>
    </row>
    <row r="5325" spans="30:90">
      <c r="AD5325" s="73"/>
      <c r="AE5325" s="74"/>
      <c r="AF5325" s="74"/>
      <c r="BX5325" s="73"/>
      <c r="BY5325" s="74"/>
      <c r="BZ5325" s="74"/>
      <c r="CA5325" s="74"/>
      <c r="CF5325" s="79"/>
      <c r="CL5325" s="79"/>
    </row>
    <row r="5326" spans="30:90">
      <c r="AD5326" s="73"/>
      <c r="AE5326" s="74"/>
      <c r="AF5326" s="74"/>
      <c r="BX5326" s="73"/>
      <c r="BY5326" s="74"/>
      <c r="BZ5326" s="74"/>
      <c r="CA5326" s="74"/>
      <c r="CF5326" s="79"/>
      <c r="CL5326" s="79"/>
    </row>
    <row r="5327" spans="30:90">
      <c r="AD5327" s="73"/>
      <c r="AE5327" s="74"/>
      <c r="AF5327" s="74"/>
      <c r="BX5327" s="73"/>
      <c r="BY5327" s="74"/>
      <c r="BZ5327" s="74"/>
      <c r="CA5327" s="74"/>
      <c r="CF5327" s="79"/>
      <c r="CL5327" s="79"/>
    </row>
    <row r="5328" spans="30:90">
      <c r="AD5328" s="73"/>
      <c r="AE5328" s="74"/>
      <c r="AF5328" s="74"/>
      <c r="BX5328" s="73"/>
      <c r="BY5328" s="74"/>
      <c r="BZ5328" s="74"/>
      <c r="CA5328" s="74"/>
      <c r="CF5328" s="79"/>
      <c r="CL5328" s="79"/>
    </row>
    <row r="5329" spans="30:90">
      <c r="AD5329" s="73"/>
      <c r="AE5329" s="74"/>
      <c r="AF5329" s="74"/>
      <c r="BX5329" s="73"/>
      <c r="BY5329" s="74"/>
      <c r="BZ5329" s="74"/>
      <c r="CA5329" s="74"/>
      <c r="CF5329" s="79"/>
      <c r="CL5329" s="79"/>
    </row>
    <row r="5330" spans="30:90">
      <c r="AD5330" s="73"/>
      <c r="AE5330" s="74"/>
      <c r="AF5330" s="74"/>
      <c r="BX5330" s="73"/>
      <c r="BY5330" s="74"/>
      <c r="BZ5330" s="74"/>
      <c r="CA5330" s="74"/>
      <c r="CF5330" s="79"/>
      <c r="CL5330" s="79"/>
    </row>
    <row r="5331" spans="30:90">
      <c r="AD5331" s="73"/>
      <c r="AE5331" s="74"/>
      <c r="AF5331" s="74"/>
      <c r="BX5331" s="73"/>
      <c r="BY5331" s="74"/>
      <c r="BZ5331" s="74"/>
      <c r="CA5331" s="74"/>
      <c r="CF5331" s="79"/>
      <c r="CL5331" s="79"/>
    </row>
    <row r="5332" spans="30:90">
      <c r="AD5332" s="73"/>
      <c r="AE5332" s="74"/>
      <c r="AF5332" s="74"/>
      <c r="BX5332" s="73"/>
      <c r="BY5332" s="74"/>
      <c r="BZ5332" s="74"/>
      <c r="CA5332" s="74"/>
      <c r="CF5332" s="79"/>
      <c r="CL5332" s="79"/>
    </row>
    <row r="5333" spans="30:90">
      <c r="AD5333" s="73"/>
      <c r="AE5333" s="74"/>
      <c r="AF5333" s="74"/>
      <c r="BX5333" s="73"/>
      <c r="BY5333" s="74"/>
      <c r="BZ5333" s="74"/>
      <c r="CA5333" s="74"/>
      <c r="CF5333" s="79"/>
      <c r="CL5333" s="79"/>
    </row>
    <row r="5334" spans="30:90">
      <c r="AD5334" s="73"/>
      <c r="AE5334" s="74"/>
      <c r="AF5334" s="74"/>
      <c r="BX5334" s="73"/>
      <c r="BY5334" s="74"/>
      <c r="BZ5334" s="74"/>
      <c r="CA5334" s="74"/>
      <c r="CF5334" s="79"/>
      <c r="CL5334" s="79"/>
    </row>
    <row r="5335" spans="30:90">
      <c r="AD5335" s="73"/>
      <c r="AE5335" s="74"/>
      <c r="AF5335" s="74"/>
      <c r="BX5335" s="73"/>
      <c r="BY5335" s="74"/>
      <c r="BZ5335" s="74"/>
      <c r="CA5335" s="74"/>
      <c r="CF5335" s="79"/>
      <c r="CL5335" s="79"/>
    </row>
    <row r="5336" spans="30:90">
      <c r="AD5336" s="73"/>
      <c r="AE5336" s="74"/>
      <c r="AF5336" s="74"/>
      <c r="BX5336" s="73"/>
      <c r="BY5336" s="74"/>
      <c r="BZ5336" s="74"/>
      <c r="CA5336" s="74"/>
      <c r="CF5336" s="79"/>
      <c r="CL5336" s="79"/>
    </row>
    <row r="5337" spans="30:90">
      <c r="AD5337" s="73"/>
      <c r="AE5337" s="74"/>
      <c r="AF5337" s="74"/>
      <c r="BX5337" s="73"/>
      <c r="BY5337" s="74"/>
      <c r="BZ5337" s="74"/>
      <c r="CA5337" s="74"/>
      <c r="CF5337" s="79"/>
      <c r="CL5337" s="79"/>
    </row>
    <row r="5338" spans="30:90">
      <c r="AD5338" s="73"/>
      <c r="AE5338" s="74"/>
      <c r="AF5338" s="74"/>
      <c r="BX5338" s="73"/>
      <c r="BY5338" s="74"/>
      <c r="BZ5338" s="74"/>
      <c r="CA5338" s="74"/>
      <c r="CF5338" s="79"/>
      <c r="CL5338" s="79"/>
    </row>
    <row r="5339" spans="30:90">
      <c r="AD5339" s="73"/>
      <c r="AE5339" s="74"/>
      <c r="AF5339" s="74"/>
      <c r="BX5339" s="73"/>
      <c r="BY5339" s="74"/>
      <c r="BZ5339" s="74"/>
      <c r="CA5339" s="74"/>
      <c r="CF5339" s="79"/>
      <c r="CL5339" s="79"/>
    </row>
    <row r="5340" spans="30:90">
      <c r="AD5340" s="73"/>
      <c r="AE5340" s="74"/>
      <c r="AF5340" s="74"/>
      <c r="BX5340" s="73"/>
      <c r="BY5340" s="74"/>
      <c r="BZ5340" s="74"/>
      <c r="CA5340" s="74"/>
      <c r="CF5340" s="79"/>
      <c r="CL5340" s="79"/>
    </row>
    <row r="5341" spans="30:90">
      <c r="AD5341" s="73"/>
      <c r="AE5341" s="74"/>
      <c r="AF5341" s="74"/>
      <c r="BX5341" s="73"/>
      <c r="BY5341" s="74"/>
      <c r="BZ5341" s="74"/>
      <c r="CA5341" s="74"/>
      <c r="CF5341" s="79"/>
      <c r="CL5341" s="79"/>
    </row>
    <row r="5342" spans="30:90">
      <c r="AD5342" s="73"/>
      <c r="AE5342" s="74"/>
      <c r="AF5342" s="74"/>
      <c r="BX5342" s="73"/>
      <c r="BY5342" s="74"/>
      <c r="BZ5342" s="74"/>
      <c r="CA5342" s="74"/>
      <c r="CF5342" s="79"/>
      <c r="CL5342" s="79"/>
    </row>
    <row r="5343" spans="30:90">
      <c r="AD5343" s="73"/>
      <c r="AE5343" s="74"/>
      <c r="AF5343" s="74"/>
      <c r="BX5343" s="73"/>
      <c r="BY5343" s="74"/>
      <c r="BZ5343" s="74"/>
      <c r="CA5343" s="74"/>
      <c r="CF5343" s="79"/>
      <c r="CL5343" s="79"/>
    </row>
    <row r="5344" spans="30:90">
      <c r="AD5344" s="73"/>
      <c r="AE5344" s="74"/>
      <c r="AF5344" s="74"/>
      <c r="BX5344" s="73"/>
      <c r="BY5344" s="74"/>
      <c r="BZ5344" s="74"/>
      <c r="CA5344" s="74"/>
      <c r="CF5344" s="79"/>
      <c r="CL5344" s="79"/>
    </row>
    <row r="5345" spans="30:90">
      <c r="AD5345" s="73"/>
      <c r="AE5345" s="74"/>
      <c r="AF5345" s="74"/>
      <c r="BX5345" s="73"/>
      <c r="BY5345" s="74"/>
      <c r="BZ5345" s="74"/>
      <c r="CA5345" s="74"/>
      <c r="CF5345" s="79"/>
      <c r="CL5345" s="79"/>
    </row>
    <row r="5346" spans="30:90">
      <c r="AD5346" s="73"/>
      <c r="AE5346" s="74"/>
      <c r="AF5346" s="74"/>
      <c r="BX5346" s="73"/>
      <c r="BY5346" s="74"/>
      <c r="BZ5346" s="74"/>
      <c r="CA5346" s="74"/>
      <c r="CF5346" s="79"/>
      <c r="CL5346" s="79"/>
    </row>
    <row r="5347" spans="30:90">
      <c r="AD5347" s="73"/>
      <c r="AE5347" s="74"/>
      <c r="AF5347" s="74"/>
      <c r="BX5347" s="73"/>
      <c r="BY5347" s="74"/>
      <c r="BZ5347" s="74"/>
      <c r="CA5347" s="74"/>
      <c r="CF5347" s="79"/>
      <c r="CL5347" s="79"/>
    </row>
    <row r="5348" spans="30:90">
      <c r="AD5348" s="73"/>
      <c r="AE5348" s="74"/>
      <c r="AF5348" s="74"/>
      <c r="BX5348" s="73"/>
      <c r="BY5348" s="74"/>
      <c r="BZ5348" s="74"/>
      <c r="CA5348" s="74"/>
      <c r="CF5348" s="79"/>
      <c r="CL5348" s="79"/>
    </row>
    <row r="5349" spans="30:90">
      <c r="AD5349" s="73"/>
      <c r="AE5349" s="74"/>
      <c r="AF5349" s="74"/>
      <c r="BX5349" s="73"/>
      <c r="BY5349" s="74"/>
      <c r="BZ5349" s="74"/>
      <c r="CA5349" s="74"/>
      <c r="CF5349" s="79"/>
      <c r="CL5349" s="79"/>
    </row>
    <row r="5350" spans="30:90">
      <c r="AD5350" s="73"/>
      <c r="AE5350" s="74"/>
      <c r="AF5350" s="74"/>
      <c r="BX5350" s="73"/>
      <c r="BY5350" s="74"/>
      <c r="BZ5350" s="74"/>
      <c r="CA5350" s="74"/>
      <c r="CF5350" s="79"/>
      <c r="CL5350" s="79"/>
    </row>
    <row r="5351" spans="30:90">
      <c r="AD5351" s="73"/>
      <c r="AE5351" s="74"/>
      <c r="AF5351" s="74"/>
      <c r="BX5351" s="73"/>
      <c r="BY5351" s="74"/>
      <c r="BZ5351" s="74"/>
      <c r="CA5351" s="74"/>
      <c r="CF5351" s="79"/>
      <c r="CL5351" s="79"/>
    </row>
    <row r="5352" spans="30:90">
      <c r="AD5352" s="73"/>
      <c r="AE5352" s="74"/>
      <c r="AF5352" s="74"/>
      <c r="BX5352" s="73"/>
      <c r="BY5352" s="74"/>
      <c r="BZ5352" s="74"/>
      <c r="CA5352" s="74"/>
      <c r="CF5352" s="79"/>
      <c r="CL5352" s="79"/>
    </row>
    <row r="5353" spans="30:90">
      <c r="AD5353" s="73"/>
      <c r="AE5353" s="74"/>
      <c r="AF5353" s="74"/>
      <c r="BX5353" s="73"/>
      <c r="BY5353" s="74"/>
      <c r="BZ5353" s="74"/>
      <c r="CA5353" s="74"/>
      <c r="CF5353" s="79"/>
      <c r="CL5353" s="79"/>
    </row>
    <row r="5354" spans="30:90">
      <c r="AD5354" s="73"/>
      <c r="AE5354" s="74"/>
      <c r="AF5354" s="74"/>
      <c r="BX5354" s="73"/>
      <c r="BY5354" s="74"/>
      <c r="BZ5354" s="74"/>
      <c r="CA5354" s="74"/>
      <c r="CF5354" s="79"/>
      <c r="CL5354" s="79"/>
    </row>
    <row r="5355" spans="30:90">
      <c r="AD5355" s="73"/>
      <c r="AE5355" s="74"/>
      <c r="AF5355" s="74"/>
      <c r="BX5355" s="73"/>
      <c r="BY5355" s="74"/>
      <c r="BZ5355" s="74"/>
      <c r="CA5355" s="74"/>
      <c r="CF5355" s="79"/>
      <c r="CL5355" s="79"/>
    </row>
    <row r="5356" spans="30:90">
      <c r="AD5356" s="73"/>
      <c r="AE5356" s="74"/>
      <c r="AF5356" s="74"/>
      <c r="BX5356" s="73"/>
      <c r="BY5356" s="74"/>
      <c r="BZ5356" s="74"/>
      <c r="CA5356" s="74"/>
      <c r="CF5356" s="79"/>
      <c r="CL5356" s="79"/>
    </row>
    <row r="5357" spans="30:90">
      <c r="AD5357" s="73"/>
      <c r="AE5357" s="74"/>
      <c r="AF5357" s="74"/>
      <c r="BX5357" s="73"/>
      <c r="BY5357" s="74"/>
      <c r="BZ5357" s="74"/>
      <c r="CA5357" s="74"/>
      <c r="CF5357" s="79"/>
      <c r="CL5357" s="79"/>
    </row>
    <row r="5358" spans="30:90">
      <c r="AD5358" s="73"/>
      <c r="AE5358" s="74"/>
      <c r="AF5358" s="74"/>
      <c r="BX5358" s="73"/>
      <c r="BY5358" s="74"/>
      <c r="BZ5358" s="74"/>
      <c r="CA5358" s="74"/>
      <c r="CF5358" s="79"/>
      <c r="CL5358" s="79"/>
    </row>
    <row r="5359" spans="30:90">
      <c r="AD5359" s="73"/>
      <c r="AE5359" s="74"/>
      <c r="AF5359" s="74"/>
      <c r="BX5359" s="73"/>
      <c r="BY5359" s="74"/>
      <c r="BZ5359" s="74"/>
      <c r="CA5359" s="74"/>
      <c r="CF5359" s="79"/>
      <c r="CL5359" s="79"/>
    </row>
    <row r="5360" spans="30:90">
      <c r="AD5360" s="73"/>
      <c r="AE5360" s="74"/>
      <c r="AF5360" s="74"/>
      <c r="BX5360" s="73"/>
      <c r="BY5360" s="74"/>
      <c r="BZ5360" s="74"/>
      <c r="CA5360" s="74"/>
      <c r="CF5360" s="79"/>
      <c r="CL5360" s="79"/>
    </row>
    <row r="5361" spans="30:90">
      <c r="AD5361" s="73"/>
      <c r="AE5361" s="74"/>
      <c r="AF5361" s="74"/>
      <c r="BX5361" s="73"/>
      <c r="BY5361" s="74"/>
      <c r="BZ5361" s="74"/>
      <c r="CA5361" s="74"/>
      <c r="CF5361" s="79"/>
      <c r="CL5361" s="79"/>
    </row>
    <row r="5362" spans="30:90">
      <c r="AD5362" s="73"/>
      <c r="AE5362" s="74"/>
      <c r="AF5362" s="74"/>
      <c r="BX5362" s="73"/>
      <c r="BY5362" s="74"/>
      <c r="BZ5362" s="74"/>
      <c r="CA5362" s="74"/>
      <c r="CF5362" s="79"/>
      <c r="CL5362" s="79"/>
    </row>
    <row r="5363" spans="30:90">
      <c r="AD5363" s="73"/>
      <c r="AE5363" s="74"/>
      <c r="AF5363" s="74"/>
      <c r="BX5363" s="73"/>
      <c r="BY5363" s="74"/>
      <c r="BZ5363" s="74"/>
      <c r="CA5363" s="74"/>
      <c r="CF5363" s="79"/>
      <c r="CL5363" s="79"/>
    </row>
    <row r="5364" spans="30:90">
      <c r="AD5364" s="73"/>
      <c r="AE5364" s="74"/>
      <c r="AF5364" s="74"/>
      <c r="BX5364" s="73"/>
      <c r="BY5364" s="74"/>
      <c r="BZ5364" s="74"/>
      <c r="CA5364" s="74"/>
      <c r="CF5364" s="79"/>
      <c r="CL5364" s="79"/>
    </row>
    <row r="5365" spans="30:90">
      <c r="AD5365" s="73"/>
      <c r="AE5365" s="74"/>
      <c r="AF5365" s="74"/>
      <c r="BX5365" s="73"/>
      <c r="BY5365" s="74"/>
      <c r="BZ5365" s="74"/>
      <c r="CA5365" s="74"/>
      <c r="CF5365" s="79"/>
      <c r="CL5365" s="79"/>
    </row>
    <row r="5366" spans="30:90">
      <c r="AD5366" s="73"/>
      <c r="AE5366" s="74"/>
      <c r="AF5366" s="74"/>
      <c r="BX5366" s="73"/>
      <c r="BY5366" s="74"/>
      <c r="BZ5366" s="74"/>
      <c r="CA5366" s="74"/>
      <c r="CF5366" s="79"/>
      <c r="CL5366" s="79"/>
    </row>
    <row r="5367" spans="30:90">
      <c r="AD5367" s="73"/>
      <c r="AE5367" s="74"/>
      <c r="AF5367" s="74"/>
      <c r="BX5367" s="73"/>
      <c r="BY5367" s="74"/>
      <c r="BZ5367" s="74"/>
      <c r="CA5367" s="74"/>
      <c r="CF5367" s="79"/>
      <c r="CL5367" s="79"/>
    </row>
    <row r="5368" spans="30:90">
      <c r="AD5368" s="73"/>
      <c r="AE5368" s="74"/>
      <c r="AF5368" s="74"/>
      <c r="BX5368" s="73"/>
      <c r="BY5368" s="74"/>
      <c r="BZ5368" s="74"/>
      <c r="CA5368" s="74"/>
      <c r="CF5368" s="79"/>
      <c r="CL5368" s="79"/>
    </row>
    <row r="5369" spans="30:90">
      <c r="AD5369" s="73"/>
      <c r="AE5369" s="74"/>
      <c r="AF5369" s="74"/>
      <c r="BX5369" s="73"/>
      <c r="BY5369" s="74"/>
      <c r="BZ5369" s="74"/>
      <c r="CA5369" s="74"/>
      <c r="CF5369" s="79"/>
      <c r="CL5369" s="79"/>
    </row>
    <row r="5370" spans="30:90">
      <c r="AD5370" s="73"/>
      <c r="AE5370" s="74"/>
      <c r="AF5370" s="74"/>
      <c r="BX5370" s="73"/>
      <c r="BY5370" s="74"/>
      <c r="BZ5370" s="74"/>
      <c r="CA5370" s="74"/>
      <c r="CF5370" s="79"/>
      <c r="CL5370" s="79"/>
    </row>
    <row r="5371" spans="30:90">
      <c r="AD5371" s="73"/>
      <c r="AE5371" s="74"/>
      <c r="AF5371" s="74"/>
      <c r="BX5371" s="73"/>
      <c r="BY5371" s="74"/>
      <c r="BZ5371" s="74"/>
      <c r="CA5371" s="74"/>
      <c r="CF5371" s="79"/>
      <c r="CL5371" s="79"/>
    </row>
    <row r="5372" spans="30:90">
      <c r="AD5372" s="73"/>
      <c r="AE5372" s="74"/>
      <c r="AF5372" s="74"/>
      <c r="BX5372" s="73"/>
      <c r="BY5372" s="74"/>
      <c r="BZ5372" s="74"/>
      <c r="CA5372" s="74"/>
      <c r="CF5372" s="79"/>
      <c r="CL5372" s="79"/>
    </row>
    <row r="5373" spans="30:90">
      <c r="AD5373" s="73"/>
      <c r="AE5373" s="74"/>
      <c r="AF5373" s="74"/>
      <c r="BX5373" s="73"/>
      <c r="BY5373" s="74"/>
      <c r="BZ5373" s="74"/>
      <c r="CA5373" s="74"/>
      <c r="CF5373" s="79"/>
      <c r="CL5373" s="79"/>
    </row>
    <row r="5374" spans="30:90">
      <c r="AD5374" s="73"/>
      <c r="AE5374" s="74"/>
      <c r="AF5374" s="74"/>
      <c r="BX5374" s="73"/>
      <c r="BY5374" s="74"/>
      <c r="BZ5374" s="74"/>
      <c r="CA5374" s="74"/>
      <c r="CF5374" s="79"/>
      <c r="CL5374" s="79"/>
    </row>
    <row r="5375" spans="30:90">
      <c r="AD5375" s="73"/>
      <c r="AE5375" s="74"/>
      <c r="AF5375" s="74"/>
      <c r="BX5375" s="73"/>
      <c r="BY5375" s="74"/>
      <c r="BZ5375" s="74"/>
      <c r="CA5375" s="74"/>
      <c r="CF5375" s="79"/>
      <c r="CL5375" s="79"/>
    </row>
    <row r="5376" spans="30:90">
      <c r="AD5376" s="73"/>
      <c r="AE5376" s="74"/>
      <c r="AF5376" s="74"/>
      <c r="BX5376" s="73"/>
      <c r="BY5376" s="74"/>
      <c r="BZ5376" s="74"/>
      <c r="CA5376" s="74"/>
      <c r="CF5376" s="79"/>
      <c r="CL5376" s="79"/>
    </row>
    <row r="5377" spans="30:90">
      <c r="AD5377" s="73"/>
      <c r="AE5377" s="74"/>
      <c r="AF5377" s="74"/>
      <c r="BX5377" s="73"/>
      <c r="BY5377" s="74"/>
      <c r="BZ5377" s="74"/>
      <c r="CA5377" s="74"/>
      <c r="CF5377" s="79"/>
      <c r="CL5377" s="79"/>
    </row>
    <row r="5378" spans="30:90">
      <c r="AD5378" s="73"/>
      <c r="AE5378" s="74"/>
      <c r="AF5378" s="74"/>
      <c r="BX5378" s="73"/>
      <c r="BY5378" s="74"/>
      <c r="BZ5378" s="74"/>
      <c r="CA5378" s="74"/>
      <c r="CF5378" s="79"/>
      <c r="CL5378" s="79"/>
    </row>
    <row r="5379" spans="30:90">
      <c r="AD5379" s="73"/>
      <c r="AE5379" s="74"/>
      <c r="AF5379" s="74"/>
      <c r="BX5379" s="73"/>
      <c r="BY5379" s="74"/>
      <c r="BZ5379" s="74"/>
      <c r="CA5379" s="74"/>
      <c r="CF5379" s="79"/>
      <c r="CL5379" s="79"/>
    </row>
    <row r="5380" spans="30:90">
      <c r="AD5380" s="73"/>
      <c r="AE5380" s="74"/>
      <c r="AF5380" s="74"/>
      <c r="BX5380" s="73"/>
      <c r="BY5380" s="74"/>
      <c r="BZ5380" s="74"/>
      <c r="CA5380" s="74"/>
      <c r="CF5380" s="79"/>
      <c r="CL5380" s="79"/>
    </row>
    <row r="5381" spans="30:90">
      <c r="AD5381" s="73"/>
      <c r="AE5381" s="74"/>
      <c r="AF5381" s="74"/>
      <c r="BX5381" s="73"/>
      <c r="BY5381" s="74"/>
      <c r="BZ5381" s="74"/>
      <c r="CA5381" s="74"/>
      <c r="CF5381" s="79"/>
      <c r="CL5381" s="79"/>
    </row>
    <row r="5382" spans="30:90">
      <c r="AD5382" s="73"/>
      <c r="AE5382" s="74"/>
      <c r="AF5382" s="74"/>
      <c r="BX5382" s="73"/>
      <c r="BY5382" s="74"/>
      <c r="BZ5382" s="74"/>
      <c r="CA5382" s="74"/>
      <c r="CF5382" s="79"/>
      <c r="CL5382" s="79"/>
    </row>
    <row r="5383" spans="30:90">
      <c r="AD5383" s="73"/>
      <c r="AE5383" s="74"/>
      <c r="AF5383" s="74"/>
      <c r="BX5383" s="73"/>
      <c r="BY5383" s="74"/>
      <c r="BZ5383" s="74"/>
      <c r="CA5383" s="74"/>
      <c r="CF5383" s="79"/>
      <c r="CL5383" s="79"/>
    </row>
    <row r="5384" spans="30:90">
      <c r="AD5384" s="73"/>
      <c r="AE5384" s="74"/>
      <c r="AF5384" s="74"/>
      <c r="BX5384" s="73"/>
      <c r="BY5384" s="74"/>
      <c r="BZ5384" s="74"/>
      <c r="CA5384" s="74"/>
      <c r="CF5384" s="79"/>
      <c r="CL5384" s="79"/>
    </row>
    <row r="5385" spans="30:90">
      <c r="AD5385" s="73"/>
      <c r="AE5385" s="74"/>
      <c r="AF5385" s="74"/>
      <c r="BX5385" s="73"/>
      <c r="BY5385" s="74"/>
      <c r="BZ5385" s="74"/>
      <c r="CA5385" s="74"/>
      <c r="CF5385" s="79"/>
      <c r="CL5385" s="79"/>
    </row>
    <row r="5386" spans="30:90">
      <c r="AD5386" s="73"/>
      <c r="AE5386" s="74"/>
      <c r="AF5386" s="74"/>
      <c r="BX5386" s="73"/>
      <c r="BY5386" s="74"/>
      <c r="BZ5386" s="74"/>
      <c r="CA5386" s="74"/>
      <c r="CF5386" s="79"/>
      <c r="CL5386" s="79"/>
    </row>
    <row r="5387" spans="30:90">
      <c r="AD5387" s="73"/>
      <c r="AE5387" s="74"/>
      <c r="AF5387" s="74"/>
      <c r="BX5387" s="73"/>
      <c r="BY5387" s="74"/>
      <c r="BZ5387" s="74"/>
      <c r="CA5387" s="74"/>
      <c r="CF5387" s="79"/>
      <c r="CL5387" s="79"/>
    </row>
    <row r="5388" spans="30:90">
      <c r="AD5388" s="73"/>
      <c r="AE5388" s="74"/>
      <c r="AF5388" s="74"/>
      <c r="BX5388" s="73"/>
      <c r="BY5388" s="74"/>
      <c r="BZ5388" s="74"/>
      <c r="CA5388" s="74"/>
      <c r="CF5388" s="79"/>
      <c r="CL5388" s="79"/>
    </row>
    <row r="5389" spans="30:90">
      <c r="AD5389" s="73"/>
      <c r="AE5389" s="74"/>
      <c r="AF5389" s="74"/>
      <c r="BX5389" s="73"/>
      <c r="BY5389" s="74"/>
      <c r="BZ5389" s="74"/>
      <c r="CA5389" s="74"/>
      <c r="CF5389" s="79"/>
      <c r="CL5389" s="79"/>
    </row>
    <row r="5390" spans="30:90">
      <c r="AD5390" s="73"/>
      <c r="AE5390" s="74"/>
      <c r="AF5390" s="74"/>
      <c r="BX5390" s="73"/>
      <c r="BY5390" s="74"/>
      <c r="BZ5390" s="74"/>
      <c r="CA5390" s="74"/>
      <c r="CF5390" s="79"/>
      <c r="CL5390" s="79"/>
    </row>
    <row r="5391" spans="30:90">
      <c r="AD5391" s="73"/>
      <c r="AE5391" s="74"/>
      <c r="AF5391" s="74"/>
      <c r="BX5391" s="73"/>
      <c r="BY5391" s="74"/>
      <c r="BZ5391" s="74"/>
      <c r="CA5391" s="74"/>
      <c r="CF5391" s="79"/>
      <c r="CL5391" s="79"/>
    </row>
    <row r="5392" spans="30:90">
      <c r="AD5392" s="73"/>
      <c r="AE5392" s="74"/>
      <c r="AF5392" s="74"/>
      <c r="BX5392" s="73"/>
      <c r="BY5392" s="74"/>
      <c r="BZ5392" s="74"/>
      <c r="CA5392" s="74"/>
      <c r="CF5392" s="79"/>
      <c r="CL5392" s="79"/>
    </row>
    <row r="5393" spans="30:90">
      <c r="AD5393" s="73"/>
      <c r="AE5393" s="74"/>
      <c r="AF5393" s="74"/>
      <c r="BX5393" s="73"/>
      <c r="BY5393" s="74"/>
      <c r="BZ5393" s="74"/>
      <c r="CA5393" s="74"/>
      <c r="CF5393" s="79"/>
      <c r="CL5393" s="79"/>
    </row>
    <row r="5394" spans="30:90">
      <c r="AD5394" s="73"/>
      <c r="AE5394" s="74"/>
      <c r="AF5394" s="74"/>
      <c r="BX5394" s="73"/>
      <c r="BY5394" s="74"/>
      <c r="BZ5394" s="74"/>
      <c r="CA5394" s="74"/>
      <c r="CF5394" s="79"/>
      <c r="CL5394" s="79"/>
    </row>
    <row r="5395" spans="30:90">
      <c r="AD5395" s="73"/>
      <c r="AE5395" s="74"/>
      <c r="AF5395" s="74"/>
      <c r="BX5395" s="73"/>
      <c r="BY5395" s="74"/>
      <c r="BZ5395" s="74"/>
      <c r="CA5395" s="74"/>
      <c r="CF5395" s="79"/>
      <c r="CL5395" s="79"/>
    </row>
    <row r="5396" spans="30:90">
      <c r="AD5396" s="73"/>
      <c r="AE5396" s="74"/>
      <c r="AF5396" s="74"/>
      <c r="BX5396" s="73"/>
      <c r="BY5396" s="74"/>
      <c r="BZ5396" s="74"/>
      <c r="CA5396" s="74"/>
      <c r="CF5396" s="79"/>
      <c r="CL5396" s="79"/>
    </row>
    <row r="5397" spans="30:90">
      <c r="AD5397" s="73"/>
      <c r="AE5397" s="74"/>
      <c r="AF5397" s="74"/>
      <c r="BX5397" s="73"/>
      <c r="BY5397" s="74"/>
      <c r="BZ5397" s="74"/>
      <c r="CA5397" s="74"/>
      <c r="CF5397" s="79"/>
      <c r="CL5397" s="79"/>
    </row>
    <row r="5398" spans="30:90">
      <c r="AD5398" s="73"/>
      <c r="AE5398" s="74"/>
      <c r="AF5398" s="74"/>
      <c r="BX5398" s="73"/>
      <c r="BY5398" s="74"/>
      <c r="BZ5398" s="74"/>
      <c r="CA5398" s="74"/>
      <c r="CF5398" s="79"/>
      <c r="CL5398" s="79"/>
    </row>
    <row r="5399" spans="30:90">
      <c r="AD5399" s="73"/>
      <c r="AE5399" s="74"/>
      <c r="AF5399" s="74"/>
      <c r="BX5399" s="73"/>
      <c r="BY5399" s="74"/>
      <c r="BZ5399" s="74"/>
      <c r="CA5399" s="74"/>
      <c r="CF5399" s="79"/>
      <c r="CL5399" s="79"/>
    </row>
    <row r="5400" spans="30:90">
      <c r="AD5400" s="73"/>
      <c r="AE5400" s="74"/>
      <c r="AF5400" s="74"/>
      <c r="BX5400" s="73"/>
      <c r="BY5400" s="74"/>
      <c r="BZ5400" s="74"/>
      <c r="CA5400" s="74"/>
      <c r="CF5400" s="79"/>
      <c r="CL5400" s="79"/>
    </row>
    <row r="5401" spans="30:90">
      <c r="AD5401" s="73"/>
      <c r="AE5401" s="74"/>
      <c r="AF5401" s="74"/>
      <c r="BX5401" s="73"/>
      <c r="BY5401" s="74"/>
      <c r="BZ5401" s="74"/>
      <c r="CA5401" s="74"/>
      <c r="CF5401" s="79"/>
      <c r="CL5401" s="79"/>
    </row>
    <row r="5402" spans="30:90">
      <c r="AD5402" s="73"/>
      <c r="AE5402" s="74"/>
      <c r="AF5402" s="74"/>
      <c r="BX5402" s="73"/>
      <c r="BY5402" s="74"/>
      <c r="BZ5402" s="74"/>
      <c r="CA5402" s="74"/>
      <c r="CF5402" s="79"/>
      <c r="CL5402" s="79"/>
    </row>
    <row r="5403" spans="30:90">
      <c r="AD5403" s="73"/>
      <c r="AE5403" s="74"/>
      <c r="AF5403" s="74"/>
      <c r="BX5403" s="73"/>
      <c r="BY5403" s="74"/>
      <c r="BZ5403" s="74"/>
      <c r="CA5403" s="74"/>
      <c r="CF5403" s="79"/>
      <c r="CL5403" s="79"/>
    </row>
    <row r="5404" spans="30:90">
      <c r="AD5404" s="73"/>
      <c r="AE5404" s="74"/>
      <c r="AF5404" s="74"/>
      <c r="BX5404" s="73"/>
      <c r="BY5404" s="74"/>
      <c r="BZ5404" s="74"/>
      <c r="CA5404" s="74"/>
      <c r="CF5404" s="79"/>
      <c r="CL5404" s="79"/>
    </row>
    <row r="5405" spans="30:90">
      <c r="AD5405" s="73"/>
      <c r="AE5405" s="74"/>
      <c r="AF5405" s="74"/>
      <c r="BX5405" s="73"/>
      <c r="BY5405" s="74"/>
      <c r="BZ5405" s="74"/>
      <c r="CA5405" s="74"/>
      <c r="CF5405" s="79"/>
      <c r="CL5405" s="79"/>
    </row>
    <row r="5406" spans="30:90">
      <c r="AD5406" s="73"/>
      <c r="AE5406" s="74"/>
      <c r="AF5406" s="74"/>
      <c r="BX5406" s="73"/>
      <c r="BY5406" s="74"/>
      <c r="BZ5406" s="74"/>
      <c r="CA5406" s="74"/>
      <c r="CF5406" s="79"/>
      <c r="CL5406" s="79"/>
    </row>
    <row r="5407" spans="30:90">
      <c r="AD5407" s="73"/>
      <c r="AE5407" s="74"/>
      <c r="AF5407" s="74"/>
      <c r="BX5407" s="73"/>
      <c r="BY5407" s="74"/>
      <c r="BZ5407" s="74"/>
      <c r="CA5407" s="74"/>
      <c r="CF5407" s="79"/>
      <c r="CL5407" s="79"/>
    </row>
    <row r="5408" spans="30:90">
      <c r="AD5408" s="73"/>
      <c r="AE5408" s="74"/>
      <c r="AF5408" s="74"/>
      <c r="BX5408" s="73"/>
      <c r="BY5408" s="74"/>
      <c r="BZ5408" s="74"/>
      <c r="CA5408" s="74"/>
      <c r="CF5408" s="79"/>
      <c r="CL5408" s="79"/>
    </row>
    <row r="5409" spans="30:90">
      <c r="AD5409" s="73"/>
      <c r="AE5409" s="74"/>
      <c r="AF5409" s="74"/>
      <c r="BX5409" s="73"/>
      <c r="BY5409" s="74"/>
      <c r="BZ5409" s="74"/>
      <c r="CA5409" s="74"/>
      <c r="CF5409" s="79"/>
      <c r="CL5409" s="79"/>
    </row>
    <row r="5410" spans="30:90">
      <c r="AD5410" s="73"/>
      <c r="AE5410" s="74"/>
      <c r="AF5410" s="74"/>
      <c r="BX5410" s="73"/>
      <c r="BY5410" s="74"/>
      <c r="BZ5410" s="74"/>
      <c r="CA5410" s="74"/>
      <c r="CF5410" s="79"/>
      <c r="CL5410" s="79"/>
    </row>
    <row r="5411" spans="30:90">
      <c r="AD5411" s="73"/>
      <c r="AE5411" s="74"/>
      <c r="AF5411" s="74"/>
      <c r="BX5411" s="73"/>
      <c r="BY5411" s="74"/>
      <c r="BZ5411" s="74"/>
      <c r="CA5411" s="74"/>
      <c r="CF5411" s="79"/>
      <c r="CL5411" s="79"/>
    </row>
    <row r="5412" spans="30:90">
      <c r="AD5412" s="73"/>
      <c r="AE5412" s="74"/>
      <c r="AF5412" s="74"/>
      <c r="BX5412" s="73"/>
      <c r="BY5412" s="74"/>
      <c r="BZ5412" s="74"/>
      <c r="CA5412" s="74"/>
      <c r="CF5412" s="79"/>
      <c r="CL5412" s="79"/>
    </row>
    <row r="5413" spans="30:90">
      <c r="AD5413" s="73"/>
      <c r="AE5413" s="74"/>
      <c r="AF5413" s="74"/>
      <c r="BX5413" s="73"/>
      <c r="BY5413" s="74"/>
      <c r="BZ5413" s="74"/>
      <c r="CA5413" s="74"/>
      <c r="CF5413" s="79"/>
      <c r="CL5413" s="79"/>
    </row>
    <row r="5414" spans="30:90">
      <c r="AD5414" s="73"/>
      <c r="AE5414" s="74"/>
      <c r="AF5414" s="74"/>
      <c r="BX5414" s="73"/>
      <c r="BY5414" s="74"/>
      <c r="BZ5414" s="74"/>
      <c r="CA5414" s="74"/>
      <c r="CF5414" s="79"/>
      <c r="CL5414" s="79"/>
    </row>
    <row r="5415" spans="30:90">
      <c r="AD5415" s="73"/>
      <c r="AE5415" s="74"/>
      <c r="AF5415" s="74"/>
      <c r="BX5415" s="73"/>
      <c r="BY5415" s="74"/>
      <c r="BZ5415" s="74"/>
      <c r="CA5415" s="74"/>
      <c r="CF5415" s="79"/>
      <c r="CL5415" s="79"/>
    </row>
    <row r="5416" spans="30:90">
      <c r="AD5416" s="73"/>
      <c r="AE5416" s="74"/>
      <c r="AF5416" s="74"/>
      <c r="BX5416" s="73"/>
      <c r="BY5416" s="74"/>
      <c r="BZ5416" s="74"/>
      <c r="CA5416" s="74"/>
      <c r="CF5416" s="79"/>
      <c r="CL5416" s="79"/>
    </row>
    <row r="5417" spans="30:90">
      <c r="AD5417" s="73"/>
      <c r="AE5417" s="74"/>
      <c r="AF5417" s="74"/>
      <c r="BX5417" s="73"/>
      <c r="BY5417" s="74"/>
      <c r="BZ5417" s="74"/>
      <c r="CA5417" s="74"/>
      <c r="CF5417" s="79"/>
      <c r="CL5417" s="79"/>
    </row>
    <row r="5418" spans="30:90">
      <c r="AD5418" s="73"/>
      <c r="AE5418" s="74"/>
      <c r="AF5418" s="74"/>
      <c r="BX5418" s="73"/>
      <c r="BY5418" s="74"/>
      <c r="BZ5418" s="74"/>
      <c r="CA5418" s="74"/>
      <c r="CF5418" s="79"/>
      <c r="CL5418" s="79"/>
    </row>
    <row r="5419" spans="30:90">
      <c r="AD5419" s="73"/>
      <c r="AE5419" s="74"/>
      <c r="AF5419" s="74"/>
      <c r="BX5419" s="73"/>
      <c r="BY5419" s="74"/>
      <c r="BZ5419" s="74"/>
      <c r="CA5419" s="74"/>
      <c r="CF5419" s="79"/>
      <c r="CL5419" s="79"/>
    </row>
    <row r="5420" spans="30:90">
      <c r="AD5420" s="73"/>
      <c r="AE5420" s="74"/>
      <c r="AF5420" s="74"/>
      <c r="BX5420" s="73"/>
      <c r="BY5420" s="74"/>
      <c r="BZ5420" s="74"/>
      <c r="CA5420" s="74"/>
      <c r="CF5420" s="79"/>
      <c r="CL5420" s="79"/>
    </row>
    <row r="5421" spans="30:90">
      <c r="AD5421" s="73"/>
      <c r="AE5421" s="74"/>
      <c r="AF5421" s="74"/>
      <c r="BX5421" s="73"/>
      <c r="BY5421" s="74"/>
      <c r="BZ5421" s="74"/>
      <c r="CA5421" s="74"/>
      <c r="CF5421" s="79"/>
      <c r="CL5421" s="79"/>
    </row>
    <row r="5422" spans="30:90">
      <c r="AD5422" s="73"/>
      <c r="AE5422" s="74"/>
      <c r="AF5422" s="74"/>
      <c r="BX5422" s="73"/>
      <c r="BY5422" s="74"/>
      <c r="BZ5422" s="74"/>
      <c r="CA5422" s="74"/>
      <c r="CF5422" s="79"/>
      <c r="CL5422" s="79"/>
    </row>
    <row r="5423" spans="30:90">
      <c r="AD5423" s="73"/>
      <c r="AE5423" s="74"/>
      <c r="AF5423" s="74"/>
      <c r="BX5423" s="73"/>
      <c r="BY5423" s="74"/>
      <c r="BZ5423" s="74"/>
      <c r="CA5423" s="74"/>
      <c r="CF5423" s="79"/>
      <c r="CL5423" s="79"/>
    </row>
    <row r="5424" spans="30:90">
      <c r="AD5424" s="73"/>
      <c r="AE5424" s="74"/>
      <c r="AF5424" s="74"/>
      <c r="BX5424" s="73"/>
      <c r="BY5424" s="74"/>
      <c r="BZ5424" s="74"/>
      <c r="CA5424" s="74"/>
      <c r="CF5424" s="79"/>
      <c r="CL5424" s="79"/>
    </row>
    <row r="5425" spans="30:90">
      <c r="AD5425" s="73"/>
      <c r="AE5425" s="74"/>
      <c r="AF5425" s="74"/>
      <c r="BX5425" s="73"/>
      <c r="BY5425" s="74"/>
      <c r="BZ5425" s="74"/>
      <c r="CA5425" s="74"/>
      <c r="CF5425" s="79"/>
      <c r="CL5425" s="79"/>
    </row>
    <row r="5426" spans="30:90">
      <c r="AD5426" s="73"/>
      <c r="AE5426" s="74"/>
      <c r="AF5426" s="74"/>
      <c r="BX5426" s="73"/>
      <c r="BY5426" s="74"/>
      <c r="BZ5426" s="74"/>
      <c r="CA5426" s="74"/>
      <c r="CF5426" s="79"/>
      <c r="CL5426" s="79"/>
    </row>
    <row r="5427" spans="30:90">
      <c r="AD5427" s="73"/>
      <c r="AE5427" s="74"/>
      <c r="AF5427" s="74"/>
      <c r="BX5427" s="73"/>
      <c r="BY5427" s="74"/>
      <c r="BZ5427" s="74"/>
      <c r="CA5427" s="74"/>
      <c r="CF5427" s="79"/>
      <c r="CL5427" s="79"/>
    </row>
    <row r="5428" spans="30:90">
      <c r="AD5428" s="73"/>
      <c r="AE5428" s="74"/>
      <c r="AF5428" s="74"/>
      <c r="BX5428" s="73"/>
      <c r="BY5428" s="74"/>
      <c r="BZ5428" s="74"/>
      <c r="CA5428" s="74"/>
      <c r="CF5428" s="79"/>
      <c r="CL5428" s="79"/>
    </row>
    <row r="5429" spans="30:90">
      <c r="AD5429" s="73"/>
      <c r="AE5429" s="74"/>
      <c r="AF5429" s="74"/>
      <c r="BX5429" s="73"/>
      <c r="BY5429" s="74"/>
      <c r="BZ5429" s="74"/>
      <c r="CA5429" s="74"/>
      <c r="CF5429" s="79"/>
      <c r="CL5429" s="79"/>
    </row>
    <row r="5430" spans="30:90">
      <c r="AD5430" s="73"/>
      <c r="AE5430" s="74"/>
      <c r="AF5430" s="74"/>
      <c r="BX5430" s="73"/>
      <c r="BY5430" s="74"/>
      <c r="BZ5430" s="74"/>
      <c r="CA5430" s="74"/>
      <c r="CF5430" s="79"/>
      <c r="CL5430" s="79"/>
    </row>
    <row r="5431" spans="30:90">
      <c r="AD5431" s="73"/>
      <c r="AE5431" s="74"/>
      <c r="AF5431" s="74"/>
      <c r="BX5431" s="73"/>
      <c r="BY5431" s="74"/>
      <c r="BZ5431" s="74"/>
      <c r="CA5431" s="74"/>
      <c r="CF5431" s="79"/>
      <c r="CL5431" s="79"/>
    </row>
    <row r="5432" spans="30:90">
      <c r="AD5432" s="73"/>
      <c r="AE5432" s="74"/>
      <c r="AF5432" s="74"/>
      <c r="BX5432" s="73"/>
      <c r="BY5432" s="74"/>
      <c r="BZ5432" s="74"/>
      <c r="CA5432" s="74"/>
      <c r="CF5432" s="79"/>
      <c r="CL5432" s="79"/>
    </row>
    <row r="5433" spans="30:90">
      <c r="AD5433" s="73"/>
      <c r="AE5433" s="74"/>
      <c r="AF5433" s="74"/>
      <c r="BX5433" s="73"/>
      <c r="BY5433" s="74"/>
      <c r="BZ5433" s="74"/>
      <c r="CA5433" s="74"/>
      <c r="CF5433" s="79"/>
      <c r="CL5433" s="79"/>
    </row>
    <row r="5434" spans="30:90">
      <c r="AD5434" s="73"/>
      <c r="AE5434" s="74"/>
      <c r="AF5434" s="74"/>
      <c r="BX5434" s="73"/>
      <c r="BY5434" s="74"/>
      <c r="BZ5434" s="74"/>
      <c r="CA5434" s="74"/>
      <c r="CF5434" s="79"/>
      <c r="CL5434" s="79"/>
    </row>
    <row r="5435" spans="30:90">
      <c r="AD5435" s="73"/>
      <c r="AE5435" s="74"/>
      <c r="AF5435" s="74"/>
      <c r="BX5435" s="73"/>
      <c r="BY5435" s="74"/>
      <c r="BZ5435" s="74"/>
      <c r="CA5435" s="74"/>
      <c r="CF5435" s="79"/>
      <c r="CL5435" s="79"/>
    </row>
    <row r="5436" spans="30:90">
      <c r="AD5436" s="73"/>
      <c r="AE5436" s="74"/>
      <c r="AF5436" s="74"/>
      <c r="BX5436" s="73"/>
      <c r="BY5436" s="74"/>
      <c r="BZ5436" s="74"/>
      <c r="CA5436" s="74"/>
      <c r="CF5436" s="79"/>
      <c r="CL5436" s="79"/>
    </row>
    <row r="5437" spans="30:90">
      <c r="AD5437" s="73"/>
      <c r="AE5437" s="74"/>
      <c r="AF5437" s="74"/>
      <c r="BX5437" s="73"/>
      <c r="BY5437" s="74"/>
      <c r="BZ5437" s="74"/>
      <c r="CA5437" s="74"/>
      <c r="CF5437" s="79"/>
      <c r="CL5437" s="79"/>
    </row>
    <row r="5438" spans="30:90">
      <c r="AD5438" s="73"/>
      <c r="AE5438" s="74"/>
      <c r="AF5438" s="74"/>
      <c r="BX5438" s="73"/>
      <c r="BY5438" s="74"/>
      <c r="BZ5438" s="74"/>
      <c r="CA5438" s="74"/>
      <c r="CF5438" s="79"/>
      <c r="CL5438" s="79"/>
    </row>
    <row r="5439" spans="30:90">
      <c r="AD5439" s="73"/>
      <c r="AE5439" s="74"/>
      <c r="AF5439" s="74"/>
      <c r="BX5439" s="73"/>
      <c r="BY5439" s="74"/>
      <c r="BZ5439" s="74"/>
      <c r="CA5439" s="74"/>
      <c r="CF5439" s="79"/>
      <c r="CL5439" s="79"/>
    </row>
    <row r="5440" spans="30:90">
      <c r="AD5440" s="73"/>
      <c r="AE5440" s="74"/>
      <c r="AF5440" s="74"/>
      <c r="BX5440" s="73"/>
      <c r="BY5440" s="74"/>
      <c r="BZ5440" s="74"/>
      <c r="CA5440" s="74"/>
      <c r="CF5440" s="79"/>
      <c r="CL5440" s="79"/>
    </row>
    <row r="5441" spans="30:90">
      <c r="AD5441" s="73"/>
      <c r="AE5441" s="74"/>
      <c r="AF5441" s="74"/>
      <c r="BX5441" s="73"/>
      <c r="BY5441" s="74"/>
      <c r="BZ5441" s="74"/>
      <c r="CA5441" s="74"/>
      <c r="CF5441" s="79"/>
      <c r="CL5441" s="79"/>
    </row>
    <row r="5442" spans="30:90">
      <c r="AD5442" s="73"/>
      <c r="AE5442" s="74"/>
      <c r="AF5442" s="74"/>
      <c r="BX5442" s="73"/>
      <c r="BY5442" s="74"/>
      <c r="BZ5442" s="74"/>
      <c r="CA5442" s="74"/>
      <c r="CF5442" s="79"/>
      <c r="CL5442" s="79"/>
    </row>
    <row r="5443" spans="30:90">
      <c r="AD5443" s="73"/>
      <c r="AE5443" s="74"/>
      <c r="AF5443" s="74"/>
      <c r="BX5443" s="73"/>
      <c r="BY5443" s="74"/>
      <c r="BZ5443" s="74"/>
      <c r="CA5443" s="74"/>
      <c r="CF5443" s="79"/>
      <c r="CL5443" s="79"/>
    </row>
    <row r="5444" spans="30:90">
      <c r="AD5444" s="73"/>
      <c r="AE5444" s="74"/>
      <c r="AF5444" s="74"/>
      <c r="BX5444" s="73"/>
      <c r="BY5444" s="74"/>
      <c r="BZ5444" s="74"/>
      <c r="CA5444" s="74"/>
      <c r="CF5444" s="79"/>
      <c r="CL5444" s="79"/>
    </row>
    <row r="5445" spans="30:90">
      <c r="AD5445" s="73"/>
      <c r="AE5445" s="74"/>
      <c r="AF5445" s="74"/>
      <c r="BX5445" s="73"/>
      <c r="BY5445" s="74"/>
      <c r="BZ5445" s="74"/>
      <c r="CA5445" s="74"/>
      <c r="CF5445" s="79"/>
      <c r="CL5445" s="79"/>
    </row>
    <row r="5446" spans="30:90">
      <c r="AD5446" s="73"/>
      <c r="AE5446" s="74"/>
      <c r="AF5446" s="74"/>
      <c r="BX5446" s="73"/>
      <c r="BY5446" s="74"/>
      <c r="BZ5446" s="74"/>
      <c r="CA5446" s="74"/>
      <c r="CF5446" s="79"/>
      <c r="CL5446" s="79"/>
    </row>
    <row r="5447" spans="30:90">
      <c r="AD5447" s="73"/>
      <c r="AE5447" s="74"/>
      <c r="AF5447" s="74"/>
      <c r="BX5447" s="73"/>
      <c r="BY5447" s="74"/>
      <c r="BZ5447" s="74"/>
      <c r="CA5447" s="74"/>
      <c r="CF5447" s="79"/>
      <c r="CL5447" s="79"/>
    </row>
    <row r="5448" spans="30:90">
      <c r="AD5448" s="73"/>
      <c r="AE5448" s="74"/>
      <c r="AF5448" s="74"/>
      <c r="BX5448" s="73"/>
      <c r="BY5448" s="74"/>
      <c r="BZ5448" s="74"/>
      <c r="CA5448" s="74"/>
      <c r="CF5448" s="79"/>
      <c r="CL5448" s="79"/>
    </row>
    <row r="5449" spans="30:90">
      <c r="AD5449" s="73"/>
      <c r="AE5449" s="74"/>
      <c r="AF5449" s="74"/>
      <c r="BX5449" s="73"/>
      <c r="BY5449" s="74"/>
      <c r="BZ5449" s="74"/>
      <c r="CA5449" s="74"/>
      <c r="CF5449" s="79"/>
      <c r="CL5449" s="79"/>
    </row>
    <row r="5450" spans="30:90">
      <c r="AD5450" s="73"/>
      <c r="AE5450" s="74"/>
      <c r="AF5450" s="74"/>
      <c r="BX5450" s="73"/>
      <c r="BY5450" s="74"/>
      <c r="BZ5450" s="74"/>
      <c r="CA5450" s="74"/>
      <c r="CF5450" s="79"/>
      <c r="CL5450" s="79"/>
    </row>
    <row r="5451" spans="30:90">
      <c r="AD5451" s="73"/>
      <c r="AE5451" s="74"/>
      <c r="AF5451" s="74"/>
      <c r="BX5451" s="73"/>
      <c r="BY5451" s="74"/>
      <c r="BZ5451" s="74"/>
      <c r="CA5451" s="74"/>
      <c r="CF5451" s="79"/>
      <c r="CL5451" s="79"/>
    </row>
    <row r="5452" spans="30:90">
      <c r="AD5452" s="73"/>
      <c r="AE5452" s="74"/>
      <c r="AF5452" s="74"/>
      <c r="BX5452" s="73"/>
      <c r="BY5452" s="74"/>
      <c r="BZ5452" s="74"/>
      <c r="CA5452" s="74"/>
      <c r="CF5452" s="79"/>
      <c r="CL5452" s="79"/>
    </row>
    <row r="5453" spans="30:90">
      <c r="AD5453" s="73"/>
      <c r="AE5453" s="74"/>
      <c r="AF5453" s="74"/>
      <c r="BX5453" s="73"/>
      <c r="BY5453" s="74"/>
      <c r="BZ5453" s="74"/>
      <c r="CA5453" s="74"/>
      <c r="CF5453" s="79"/>
      <c r="CL5453" s="79"/>
    </row>
    <row r="5454" spans="30:90">
      <c r="AD5454" s="73"/>
      <c r="AE5454" s="74"/>
      <c r="AF5454" s="74"/>
      <c r="BX5454" s="73"/>
      <c r="BY5454" s="74"/>
      <c r="BZ5454" s="74"/>
      <c r="CA5454" s="74"/>
      <c r="CF5454" s="79"/>
      <c r="CL5454" s="79"/>
    </row>
    <row r="5455" spans="30:90">
      <c r="AD5455" s="73"/>
      <c r="AE5455" s="74"/>
      <c r="AF5455" s="74"/>
      <c r="BX5455" s="73"/>
      <c r="BY5455" s="74"/>
      <c r="BZ5455" s="74"/>
      <c r="CA5455" s="74"/>
      <c r="CF5455" s="79"/>
      <c r="CL5455" s="79"/>
    </row>
    <row r="5456" spans="30:90">
      <c r="AD5456" s="73"/>
      <c r="AE5456" s="74"/>
      <c r="AF5456" s="74"/>
      <c r="BX5456" s="73"/>
      <c r="BY5456" s="74"/>
      <c r="BZ5456" s="74"/>
      <c r="CA5456" s="74"/>
      <c r="CF5456" s="79"/>
      <c r="CL5456" s="79"/>
    </row>
    <row r="5457" spans="30:90">
      <c r="AD5457" s="73"/>
      <c r="AE5457" s="74"/>
      <c r="AF5457" s="74"/>
      <c r="BX5457" s="73"/>
      <c r="BY5457" s="74"/>
      <c r="BZ5457" s="74"/>
      <c r="CA5457" s="74"/>
      <c r="CF5457" s="79"/>
      <c r="CL5457" s="79"/>
    </row>
    <row r="5458" spans="30:90">
      <c r="AD5458" s="73"/>
      <c r="AE5458" s="74"/>
      <c r="AF5458" s="74"/>
      <c r="BX5458" s="73"/>
      <c r="BY5458" s="74"/>
      <c r="BZ5458" s="74"/>
      <c r="CA5458" s="74"/>
      <c r="CF5458" s="79"/>
      <c r="CL5458" s="79"/>
    </row>
    <row r="5459" spans="30:90">
      <c r="AD5459" s="73"/>
      <c r="AE5459" s="74"/>
      <c r="AF5459" s="74"/>
      <c r="BX5459" s="73"/>
      <c r="BY5459" s="74"/>
      <c r="BZ5459" s="74"/>
      <c r="CA5459" s="74"/>
      <c r="CF5459" s="79"/>
      <c r="CL5459" s="79"/>
    </row>
    <row r="5460" spans="30:90">
      <c r="AD5460" s="73"/>
      <c r="AE5460" s="74"/>
      <c r="AF5460" s="74"/>
      <c r="BX5460" s="73"/>
      <c r="BY5460" s="74"/>
      <c r="BZ5460" s="74"/>
      <c r="CA5460" s="74"/>
      <c r="CF5460" s="79"/>
      <c r="CL5460" s="79"/>
    </row>
    <row r="5461" spans="30:90">
      <c r="AD5461" s="73"/>
      <c r="AE5461" s="74"/>
      <c r="AF5461" s="74"/>
      <c r="BX5461" s="73"/>
      <c r="BY5461" s="74"/>
      <c r="BZ5461" s="74"/>
      <c r="CA5461" s="74"/>
      <c r="CF5461" s="79"/>
      <c r="CL5461" s="79"/>
    </row>
    <row r="5462" spans="30:90">
      <c r="AD5462" s="73"/>
      <c r="AE5462" s="74"/>
      <c r="AF5462" s="74"/>
      <c r="BX5462" s="73"/>
      <c r="BY5462" s="74"/>
      <c r="BZ5462" s="74"/>
      <c r="CA5462" s="74"/>
      <c r="CF5462" s="79"/>
      <c r="CL5462" s="79"/>
    </row>
    <row r="5463" spans="30:90">
      <c r="AD5463" s="73"/>
      <c r="AE5463" s="74"/>
      <c r="AF5463" s="74"/>
      <c r="BX5463" s="73"/>
      <c r="BY5463" s="74"/>
      <c r="BZ5463" s="74"/>
      <c r="CA5463" s="74"/>
      <c r="CF5463" s="79"/>
      <c r="CL5463" s="79"/>
    </row>
    <row r="5464" spans="30:90">
      <c r="AD5464" s="73"/>
      <c r="AE5464" s="74"/>
      <c r="AF5464" s="74"/>
      <c r="BX5464" s="73"/>
      <c r="BY5464" s="74"/>
      <c r="BZ5464" s="74"/>
      <c r="CA5464" s="74"/>
      <c r="CF5464" s="79"/>
      <c r="CL5464" s="79"/>
    </row>
    <row r="5465" spans="30:90">
      <c r="AD5465" s="73"/>
      <c r="AE5465" s="74"/>
      <c r="AF5465" s="74"/>
      <c r="BX5465" s="73"/>
      <c r="BY5465" s="74"/>
      <c r="BZ5465" s="74"/>
      <c r="CA5465" s="74"/>
      <c r="CF5465" s="79"/>
      <c r="CL5465" s="79"/>
    </row>
    <row r="5466" spans="30:90">
      <c r="AD5466" s="73"/>
      <c r="AE5466" s="74"/>
      <c r="AF5466" s="74"/>
      <c r="BX5466" s="73"/>
      <c r="BY5466" s="74"/>
      <c r="BZ5466" s="74"/>
      <c r="CA5466" s="74"/>
      <c r="CF5466" s="79"/>
      <c r="CL5466" s="79"/>
    </row>
    <row r="5467" spans="30:90">
      <c r="AD5467" s="73"/>
      <c r="AE5467" s="74"/>
      <c r="AF5467" s="74"/>
      <c r="BX5467" s="73"/>
      <c r="BY5467" s="74"/>
      <c r="BZ5467" s="74"/>
      <c r="CA5467" s="74"/>
      <c r="CF5467" s="79"/>
      <c r="CL5467" s="79"/>
    </row>
    <row r="5468" spans="30:90">
      <c r="AD5468" s="73"/>
      <c r="AE5468" s="74"/>
      <c r="AF5468" s="74"/>
      <c r="BX5468" s="73"/>
      <c r="BY5468" s="74"/>
      <c r="BZ5468" s="74"/>
      <c r="CA5468" s="74"/>
      <c r="CF5468" s="79"/>
      <c r="CL5468" s="79"/>
    </row>
    <row r="5469" spans="30:90">
      <c r="AD5469" s="73"/>
      <c r="AE5469" s="74"/>
      <c r="AF5469" s="74"/>
      <c r="BX5469" s="73"/>
      <c r="BY5469" s="74"/>
      <c r="BZ5469" s="74"/>
      <c r="CA5469" s="74"/>
      <c r="CF5469" s="79"/>
      <c r="CL5469" s="79"/>
    </row>
    <row r="5470" spans="30:90">
      <c r="AD5470" s="73"/>
      <c r="AE5470" s="74"/>
      <c r="AF5470" s="74"/>
      <c r="BX5470" s="73"/>
      <c r="BY5470" s="74"/>
      <c r="BZ5470" s="74"/>
      <c r="CA5470" s="74"/>
      <c r="CF5470" s="79"/>
      <c r="CL5470" s="79"/>
    </row>
    <row r="5471" spans="30:90">
      <c r="AD5471" s="73"/>
      <c r="AE5471" s="74"/>
      <c r="AF5471" s="74"/>
      <c r="BX5471" s="73"/>
      <c r="BY5471" s="74"/>
      <c r="BZ5471" s="74"/>
      <c r="CA5471" s="74"/>
      <c r="CF5471" s="79"/>
      <c r="CL5471" s="79"/>
    </row>
    <row r="5472" spans="30:90">
      <c r="AD5472" s="73"/>
      <c r="AE5472" s="74"/>
      <c r="AF5472" s="74"/>
      <c r="BX5472" s="73"/>
      <c r="BY5472" s="74"/>
      <c r="BZ5472" s="74"/>
      <c r="CA5472" s="74"/>
      <c r="CF5472" s="79"/>
      <c r="CL5472" s="79"/>
    </row>
    <row r="5473" spans="30:90">
      <c r="AD5473" s="73"/>
      <c r="AE5473" s="74"/>
      <c r="AF5473" s="74"/>
      <c r="BX5473" s="73"/>
      <c r="BY5473" s="74"/>
      <c r="BZ5473" s="74"/>
      <c r="CA5473" s="74"/>
      <c r="CF5473" s="79"/>
      <c r="CL5473" s="79"/>
    </row>
    <row r="5474" spans="30:90">
      <c r="AD5474" s="73"/>
      <c r="AE5474" s="74"/>
      <c r="AF5474" s="74"/>
      <c r="BX5474" s="73"/>
      <c r="BY5474" s="74"/>
      <c r="BZ5474" s="74"/>
      <c r="CA5474" s="74"/>
      <c r="CF5474" s="79"/>
      <c r="CL5474" s="79"/>
    </row>
    <row r="5475" spans="30:90">
      <c r="AD5475" s="73"/>
      <c r="AE5475" s="74"/>
      <c r="AF5475" s="74"/>
      <c r="BX5475" s="73"/>
      <c r="BY5475" s="74"/>
      <c r="BZ5475" s="74"/>
      <c r="CA5475" s="74"/>
      <c r="CF5475" s="79"/>
      <c r="CL5475" s="79"/>
    </row>
    <row r="5476" spans="30:90">
      <c r="AD5476" s="73"/>
      <c r="AE5476" s="74"/>
      <c r="AF5476" s="74"/>
      <c r="BX5476" s="73"/>
      <c r="BY5476" s="74"/>
      <c r="BZ5476" s="74"/>
      <c r="CA5476" s="74"/>
      <c r="CF5476" s="79"/>
      <c r="CL5476" s="79"/>
    </row>
    <row r="5477" spans="30:90">
      <c r="AD5477" s="73"/>
      <c r="AE5477" s="74"/>
      <c r="AF5477" s="74"/>
      <c r="BX5477" s="73"/>
      <c r="BY5477" s="74"/>
      <c r="BZ5477" s="74"/>
      <c r="CA5477" s="74"/>
      <c r="CF5477" s="79"/>
      <c r="CL5477" s="79"/>
    </row>
    <row r="5478" spans="30:90">
      <c r="AD5478" s="73"/>
      <c r="AE5478" s="74"/>
      <c r="AF5478" s="74"/>
      <c r="BX5478" s="73"/>
      <c r="BY5478" s="74"/>
      <c r="BZ5478" s="74"/>
      <c r="CA5478" s="74"/>
      <c r="CF5478" s="79"/>
      <c r="CL5478" s="79"/>
    </row>
    <row r="5479" spans="30:90">
      <c r="AD5479" s="73"/>
      <c r="AE5479" s="74"/>
      <c r="AF5479" s="74"/>
      <c r="BX5479" s="73"/>
      <c r="BY5479" s="74"/>
      <c r="BZ5479" s="74"/>
      <c r="CA5479" s="74"/>
      <c r="CF5479" s="79"/>
      <c r="CL5479" s="79"/>
    </row>
    <row r="5480" spans="30:90">
      <c r="AD5480" s="73"/>
      <c r="AE5480" s="74"/>
      <c r="AF5480" s="74"/>
      <c r="BX5480" s="73"/>
      <c r="BY5480" s="74"/>
      <c r="BZ5480" s="74"/>
      <c r="CA5480" s="74"/>
      <c r="CF5480" s="79"/>
      <c r="CL5480" s="79"/>
    </row>
    <row r="5481" spans="30:90">
      <c r="AD5481" s="73"/>
      <c r="AE5481" s="74"/>
      <c r="AF5481" s="74"/>
      <c r="BX5481" s="73"/>
      <c r="BY5481" s="74"/>
      <c r="BZ5481" s="74"/>
      <c r="CA5481" s="74"/>
      <c r="CF5481" s="79"/>
      <c r="CL5481" s="79"/>
    </row>
    <row r="5482" spans="30:90">
      <c r="AD5482" s="73"/>
      <c r="AE5482" s="74"/>
      <c r="AF5482" s="74"/>
      <c r="BX5482" s="73"/>
      <c r="BY5482" s="74"/>
      <c r="BZ5482" s="74"/>
      <c r="CA5482" s="74"/>
      <c r="CF5482" s="79"/>
      <c r="CL5482" s="79"/>
    </row>
    <row r="5483" spans="30:90">
      <c r="AD5483" s="73"/>
      <c r="AE5483" s="74"/>
      <c r="AF5483" s="74"/>
      <c r="BX5483" s="73"/>
      <c r="BY5483" s="74"/>
      <c r="BZ5483" s="74"/>
      <c r="CA5483" s="74"/>
      <c r="CF5483" s="79"/>
      <c r="CL5483" s="79"/>
    </row>
    <row r="5484" spans="30:90">
      <c r="AD5484" s="73"/>
      <c r="AE5484" s="74"/>
      <c r="AF5484" s="74"/>
      <c r="BX5484" s="73"/>
      <c r="BY5484" s="74"/>
      <c r="BZ5484" s="74"/>
      <c r="CA5484" s="74"/>
      <c r="CF5484" s="79"/>
      <c r="CL5484" s="79"/>
    </row>
    <row r="5485" spans="30:90">
      <c r="AD5485" s="73"/>
      <c r="AE5485" s="74"/>
      <c r="AF5485" s="74"/>
      <c r="BX5485" s="73"/>
      <c r="BY5485" s="74"/>
      <c r="BZ5485" s="74"/>
      <c r="CA5485" s="74"/>
      <c r="CF5485" s="79"/>
      <c r="CL5485" s="79"/>
    </row>
    <row r="5486" spans="30:90">
      <c r="AD5486" s="73"/>
      <c r="AE5486" s="74"/>
      <c r="AF5486" s="74"/>
      <c r="BX5486" s="73"/>
      <c r="BY5486" s="74"/>
      <c r="BZ5486" s="74"/>
      <c r="CA5486" s="74"/>
      <c r="CF5486" s="79"/>
      <c r="CL5486" s="79"/>
    </row>
    <row r="5487" spans="30:90">
      <c r="AD5487" s="73"/>
      <c r="AE5487" s="74"/>
      <c r="AF5487" s="74"/>
      <c r="BX5487" s="73"/>
      <c r="BY5487" s="74"/>
      <c r="BZ5487" s="74"/>
      <c r="CA5487" s="74"/>
      <c r="CF5487" s="79"/>
      <c r="CL5487" s="79"/>
    </row>
    <row r="5488" spans="30:90">
      <c r="AD5488" s="73"/>
      <c r="AE5488" s="74"/>
      <c r="AF5488" s="74"/>
      <c r="BX5488" s="73"/>
      <c r="BY5488" s="74"/>
      <c r="BZ5488" s="74"/>
      <c r="CA5488" s="74"/>
      <c r="CF5488" s="79"/>
      <c r="CL5488" s="79"/>
    </row>
    <row r="5489" spans="30:90">
      <c r="AD5489" s="73"/>
      <c r="AE5489" s="74"/>
      <c r="AF5489" s="74"/>
      <c r="BX5489" s="73"/>
      <c r="BY5489" s="74"/>
      <c r="BZ5489" s="74"/>
      <c r="CA5489" s="74"/>
      <c r="CF5489" s="79"/>
      <c r="CL5489" s="79"/>
    </row>
    <row r="5490" spans="30:90">
      <c r="AD5490" s="73"/>
      <c r="AE5490" s="74"/>
      <c r="AF5490" s="74"/>
      <c r="BX5490" s="73"/>
      <c r="BY5490" s="74"/>
      <c r="BZ5490" s="74"/>
      <c r="CA5490" s="74"/>
      <c r="CF5490" s="79"/>
      <c r="CL5490" s="79"/>
    </row>
    <row r="5491" spans="30:90">
      <c r="AD5491" s="73"/>
      <c r="AE5491" s="74"/>
      <c r="AF5491" s="74"/>
      <c r="BX5491" s="73"/>
      <c r="BY5491" s="74"/>
      <c r="BZ5491" s="74"/>
      <c r="CA5491" s="74"/>
      <c r="CF5491" s="79"/>
      <c r="CL5491" s="79"/>
    </row>
    <row r="5492" spans="30:90">
      <c r="AD5492" s="73"/>
      <c r="AE5492" s="74"/>
      <c r="AF5492" s="74"/>
      <c r="BX5492" s="73"/>
      <c r="BY5492" s="74"/>
      <c r="BZ5492" s="74"/>
      <c r="CA5492" s="74"/>
      <c r="CF5492" s="79"/>
      <c r="CL5492" s="79"/>
    </row>
    <row r="5493" spans="30:90">
      <c r="AD5493" s="73"/>
      <c r="AE5493" s="74"/>
      <c r="AF5493" s="74"/>
      <c r="BX5493" s="73"/>
      <c r="BY5493" s="74"/>
      <c r="BZ5493" s="74"/>
      <c r="CA5493" s="74"/>
      <c r="CF5493" s="79"/>
      <c r="CL5493" s="79"/>
    </row>
    <row r="5494" spans="30:90">
      <c r="AD5494" s="73"/>
      <c r="AE5494" s="74"/>
      <c r="AF5494" s="74"/>
      <c r="BX5494" s="73"/>
      <c r="BY5494" s="74"/>
      <c r="BZ5494" s="74"/>
      <c r="CA5494" s="74"/>
      <c r="CF5494" s="79"/>
      <c r="CL5494" s="79"/>
    </row>
    <row r="5495" spans="30:90">
      <c r="AD5495" s="73"/>
      <c r="AE5495" s="74"/>
      <c r="AF5495" s="74"/>
      <c r="BX5495" s="73"/>
      <c r="BY5495" s="74"/>
      <c r="BZ5495" s="74"/>
      <c r="CA5495" s="74"/>
      <c r="CF5495" s="79"/>
      <c r="CL5495" s="79"/>
    </row>
    <row r="5496" spans="30:90">
      <c r="AD5496" s="73"/>
      <c r="AE5496" s="74"/>
      <c r="AF5496" s="74"/>
      <c r="BX5496" s="73"/>
      <c r="BY5496" s="74"/>
      <c r="BZ5496" s="74"/>
      <c r="CA5496" s="74"/>
      <c r="CF5496" s="79"/>
      <c r="CL5496" s="79"/>
    </row>
    <row r="5497" spans="30:90">
      <c r="AD5497" s="73"/>
      <c r="AE5497" s="74"/>
      <c r="AF5497" s="74"/>
      <c r="BX5497" s="73"/>
      <c r="BY5497" s="74"/>
      <c r="BZ5497" s="74"/>
      <c r="CA5497" s="74"/>
      <c r="CF5497" s="79"/>
      <c r="CL5497" s="79"/>
    </row>
    <row r="5498" spans="30:90">
      <c r="AD5498" s="73"/>
      <c r="AE5498" s="74"/>
      <c r="AF5498" s="74"/>
      <c r="BX5498" s="73"/>
      <c r="BY5498" s="74"/>
      <c r="BZ5498" s="74"/>
      <c r="CA5498" s="74"/>
      <c r="CF5498" s="79"/>
      <c r="CL5498" s="79"/>
    </row>
    <row r="5499" spans="30:90">
      <c r="AD5499" s="73"/>
      <c r="AE5499" s="74"/>
      <c r="AF5499" s="74"/>
      <c r="BX5499" s="73"/>
      <c r="BY5499" s="74"/>
      <c r="BZ5499" s="74"/>
      <c r="CA5499" s="74"/>
      <c r="CF5499" s="79"/>
      <c r="CL5499" s="79"/>
    </row>
    <row r="5500" spans="30:90">
      <c r="AD5500" s="73"/>
      <c r="AE5500" s="74"/>
      <c r="AF5500" s="74"/>
      <c r="BX5500" s="73"/>
      <c r="BY5500" s="74"/>
      <c r="BZ5500" s="74"/>
      <c r="CA5500" s="74"/>
      <c r="CF5500" s="79"/>
      <c r="CL5500" s="79"/>
    </row>
    <row r="5501" spans="30:90">
      <c r="AD5501" s="73"/>
      <c r="AE5501" s="74"/>
      <c r="AF5501" s="74"/>
      <c r="BX5501" s="73"/>
      <c r="BY5501" s="74"/>
      <c r="BZ5501" s="74"/>
      <c r="CA5501" s="74"/>
      <c r="CF5501" s="79"/>
      <c r="CL5501" s="79"/>
    </row>
    <row r="5502" spans="30:90">
      <c r="AD5502" s="73"/>
      <c r="AE5502" s="74"/>
      <c r="AF5502" s="74"/>
      <c r="BX5502" s="73"/>
      <c r="BY5502" s="74"/>
      <c r="BZ5502" s="74"/>
      <c r="CA5502" s="74"/>
      <c r="CF5502" s="79"/>
      <c r="CL5502" s="79"/>
    </row>
    <row r="5503" spans="30:90">
      <c r="AD5503" s="73"/>
      <c r="AE5503" s="74"/>
      <c r="AF5503" s="74"/>
      <c r="BX5503" s="73"/>
      <c r="BY5503" s="74"/>
      <c r="BZ5503" s="74"/>
      <c r="CA5503" s="74"/>
      <c r="CF5503" s="79"/>
      <c r="CL5503" s="79"/>
    </row>
    <row r="5504" spans="30:90">
      <c r="AD5504" s="73"/>
      <c r="AE5504" s="74"/>
      <c r="AF5504" s="74"/>
      <c r="BX5504" s="73"/>
      <c r="BY5504" s="74"/>
      <c r="BZ5504" s="74"/>
      <c r="CA5504" s="74"/>
      <c r="CF5504" s="79"/>
      <c r="CL5504" s="79"/>
    </row>
    <row r="5505" spans="30:90">
      <c r="AD5505" s="73"/>
      <c r="AE5505" s="74"/>
      <c r="AF5505" s="74"/>
      <c r="BX5505" s="73"/>
      <c r="BY5505" s="74"/>
      <c r="BZ5505" s="74"/>
      <c r="CA5505" s="74"/>
      <c r="CF5505" s="79"/>
      <c r="CL5505" s="79"/>
    </row>
    <row r="5506" spans="30:90">
      <c r="AD5506" s="73"/>
      <c r="AE5506" s="74"/>
      <c r="AF5506" s="74"/>
      <c r="BX5506" s="73"/>
      <c r="BY5506" s="74"/>
      <c r="BZ5506" s="74"/>
      <c r="CA5506" s="74"/>
      <c r="CF5506" s="79"/>
      <c r="CL5506" s="79"/>
    </row>
    <row r="5507" spans="30:90">
      <c r="AD5507" s="73"/>
      <c r="AE5507" s="74"/>
      <c r="AF5507" s="74"/>
      <c r="BX5507" s="73"/>
      <c r="BY5507" s="74"/>
      <c r="BZ5507" s="74"/>
      <c r="CA5507" s="74"/>
      <c r="CF5507" s="79"/>
      <c r="CL5507" s="79"/>
    </row>
    <row r="5508" spans="30:90">
      <c r="AD5508" s="73"/>
      <c r="AE5508" s="74"/>
      <c r="AF5508" s="74"/>
      <c r="BX5508" s="73"/>
      <c r="BY5508" s="74"/>
      <c r="BZ5508" s="74"/>
      <c r="CA5508" s="74"/>
      <c r="CF5508" s="79"/>
      <c r="CL5508" s="79"/>
    </row>
    <row r="5509" spans="30:90">
      <c r="AD5509" s="73"/>
      <c r="AE5509" s="74"/>
      <c r="AF5509" s="74"/>
      <c r="BX5509" s="73"/>
      <c r="BY5509" s="74"/>
      <c r="BZ5509" s="74"/>
      <c r="CA5509" s="74"/>
      <c r="CF5509" s="79"/>
      <c r="CL5509" s="79"/>
    </row>
    <row r="5510" spans="30:90">
      <c r="AD5510" s="73"/>
      <c r="AE5510" s="74"/>
      <c r="AF5510" s="74"/>
      <c r="BX5510" s="73"/>
      <c r="BY5510" s="74"/>
      <c r="BZ5510" s="74"/>
      <c r="CA5510" s="74"/>
      <c r="CF5510" s="79"/>
      <c r="CL5510" s="79"/>
    </row>
    <row r="5511" spans="30:90">
      <c r="AD5511" s="73"/>
      <c r="AE5511" s="74"/>
      <c r="AF5511" s="74"/>
      <c r="BX5511" s="73"/>
      <c r="BY5511" s="74"/>
      <c r="BZ5511" s="74"/>
      <c r="CA5511" s="74"/>
      <c r="CF5511" s="79"/>
      <c r="CL5511" s="79"/>
    </row>
    <row r="5512" spans="30:90">
      <c r="AD5512" s="73"/>
      <c r="AE5512" s="74"/>
      <c r="AF5512" s="74"/>
      <c r="BX5512" s="73"/>
      <c r="BY5512" s="74"/>
      <c r="BZ5512" s="74"/>
      <c r="CA5512" s="74"/>
      <c r="CF5512" s="79"/>
      <c r="CL5512" s="79"/>
    </row>
    <row r="5513" spans="30:90">
      <c r="AD5513" s="73"/>
      <c r="AE5513" s="74"/>
      <c r="AF5513" s="74"/>
      <c r="BX5513" s="73"/>
      <c r="BY5513" s="74"/>
      <c r="BZ5513" s="74"/>
      <c r="CA5513" s="74"/>
      <c r="CF5513" s="79"/>
      <c r="CL5513" s="79"/>
    </row>
    <row r="5514" spans="30:90">
      <c r="AD5514" s="73"/>
      <c r="AE5514" s="74"/>
      <c r="AF5514" s="74"/>
      <c r="BX5514" s="73"/>
      <c r="BY5514" s="74"/>
      <c r="BZ5514" s="74"/>
      <c r="CA5514" s="74"/>
      <c r="CF5514" s="79"/>
      <c r="CL5514" s="79"/>
    </row>
    <row r="5515" spans="30:90">
      <c r="AD5515" s="73"/>
      <c r="AE5515" s="74"/>
      <c r="AF5515" s="74"/>
      <c r="BX5515" s="73"/>
      <c r="BY5515" s="74"/>
      <c r="BZ5515" s="74"/>
      <c r="CA5515" s="74"/>
      <c r="CF5515" s="79"/>
      <c r="CL5515" s="79"/>
    </row>
    <row r="5516" spans="30:90">
      <c r="AD5516" s="73"/>
      <c r="AE5516" s="74"/>
      <c r="AF5516" s="74"/>
      <c r="BX5516" s="73"/>
      <c r="BY5516" s="74"/>
      <c r="BZ5516" s="74"/>
      <c r="CA5516" s="74"/>
      <c r="CF5516" s="79"/>
      <c r="CL5516" s="79"/>
    </row>
    <row r="5517" spans="30:90">
      <c r="AD5517" s="73"/>
      <c r="AE5517" s="74"/>
      <c r="AF5517" s="74"/>
      <c r="BX5517" s="73"/>
      <c r="BY5517" s="74"/>
      <c r="BZ5517" s="74"/>
      <c r="CA5517" s="74"/>
      <c r="CF5517" s="79"/>
      <c r="CL5517" s="79"/>
    </row>
    <row r="5518" spans="30:90">
      <c r="AD5518" s="73"/>
      <c r="AE5518" s="74"/>
      <c r="AF5518" s="74"/>
      <c r="BX5518" s="73"/>
      <c r="BY5518" s="74"/>
      <c r="BZ5518" s="74"/>
      <c r="CA5518" s="74"/>
      <c r="CF5518" s="79"/>
      <c r="CL5518" s="79"/>
    </row>
    <row r="5519" spans="30:90">
      <c r="AD5519" s="73"/>
      <c r="AE5519" s="74"/>
      <c r="AF5519" s="74"/>
      <c r="BX5519" s="73"/>
      <c r="BY5519" s="74"/>
      <c r="BZ5519" s="74"/>
      <c r="CA5519" s="74"/>
      <c r="CF5519" s="79"/>
      <c r="CL5519" s="79"/>
    </row>
    <row r="5520" spans="30:90">
      <c r="AD5520" s="73"/>
      <c r="AE5520" s="74"/>
      <c r="AF5520" s="74"/>
      <c r="BX5520" s="73"/>
      <c r="BY5520" s="74"/>
      <c r="BZ5520" s="74"/>
      <c r="CA5520" s="74"/>
      <c r="CF5520" s="79"/>
      <c r="CL5520" s="79"/>
    </row>
    <row r="5521" spans="30:90">
      <c r="AD5521" s="73"/>
      <c r="AE5521" s="74"/>
      <c r="AF5521" s="74"/>
      <c r="BX5521" s="73"/>
      <c r="BY5521" s="74"/>
      <c r="BZ5521" s="74"/>
      <c r="CA5521" s="74"/>
      <c r="CF5521" s="79"/>
      <c r="CL5521" s="79"/>
    </row>
    <row r="5522" spans="30:90">
      <c r="AD5522" s="73"/>
      <c r="AE5522" s="74"/>
      <c r="AF5522" s="74"/>
      <c r="BX5522" s="73"/>
      <c r="BY5522" s="74"/>
      <c r="BZ5522" s="74"/>
      <c r="CA5522" s="74"/>
      <c r="CF5522" s="79"/>
      <c r="CL5522" s="79"/>
    </row>
    <row r="5523" spans="30:90">
      <c r="AD5523" s="73"/>
      <c r="AE5523" s="74"/>
      <c r="AF5523" s="74"/>
      <c r="BX5523" s="73"/>
      <c r="BY5523" s="74"/>
      <c r="BZ5523" s="74"/>
      <c r="CA5523" s="74"/>
      <c r="CF5523" s="79"/>
      <c r="CL5523" s="79"/>
    </row>
    <row r="5524" spans="30:90">
      <c r="AD5524" s="73"/>
      <c r="AE5524" s="74"/>
      <c r="AF5524" s="74"/>
      <c r="BX5524" s="73"/>
      <c r="BY5524" s="74"/>
      <c r="BZ5524" s="74"/>
      <c r="CA5524" s="74"/>
      <c r="CF5524" s="79"/>
      <c r="CL5524" s="79"/>
    </row>
    <row r="5525" spans="30:90">
      <c r="AD5525" s="73"/>
      <c r="AE5525" s="74"/>
      <c r="AF5525" s="74"/>
      <c r="BX5525" s="73"/>
      <c r="BY5525" s="74"/>
      <c r="BZ5525" s="74"/>
      <c r="CA5525" s="74"/>
      <c r="CF5525" s="79"/>
      <c r="CL5525" s="79"/>
    </row>
    <row r="5526" spans="30:90">
      <c r="AD5526" s="73"/>
      <c r="AE5526" s="74"/>
      <c r="AF5526" s="74"/>
      <c r="BX5526" s="73"/>
      <c r="BY5526" s="74"/>
      <c r="BZ5526" s="74"/>
      <c r="CA5526" s="74"/>
      <c r="CF5526" s="79"/>
      <c r="CL5526" s="79"/>
    </row>
    <row r="5527" spans="30:90">
      <c r="AD5527" s="73"/>
      <c r="AE5527" s="74"/>
      <c r="AF5527" s="74"/>
      <c r="BX5527" s="73"/>
      <c r="BY5527" s="74"/>
      <c r="BZ5527" s="74"/>
      <c r="CA5527" s="74"/>
      <c r="CF5527" s="79"/>
      <c r="CL5527" s="79"/>
    </row>
    <row r="5528" spans="30:90">
      <c r="AD5528" s="73"/>
      <c r="AE5528" s="74"/>
      <c r="AF5528" s="74"/>
      <c r="BX5528" s="73"/>
      <c r="BY5528" s="74"/>
      <c r="BZ5528" s="74"/>
      <c r="CA5528" s="74"/>
      <c r="CF5528" s="79"/>
      <c r="CL5528" s="79"/>
    </row>
    <row r="5529" spans="30:90">
      <c r="AD5529" s="73"/>
      <c r="AE5529" s="74"/>
      <c r="AF5529" s="74"/>
      <c r="BX5529" s="73"/>
      <c r="BY5529" s="74"/>
      <c r="BZ5529" s="74"/>
      <c r="CA5529" s="74"/>
      <c r="CF5529" s="79"/>
      <c r="CL5529" s="79"/>
    </row>
    <row r="5530" spans="30:90">
      <c r="AD5530" s="73"/>
      <c r="AE5530" s="74"/>
      <c r="AF5530" s="74"/>
      <c r="BX5530" s="73"/>
      <c r="BY5530" s="74"/>
      <c r="BZ5530" s="74"/>
      <c r="CA5530" s="74"/>
      <c r="CF5530" s="79"/>
      <c r="CL5530" s="79"/>
    </row>
    <row r="5531" spans="30:90">
      <c r="AD5531" s="73"/>
      <c r="AE5531" s="74"/>
      <c r="AF5531" s="74"/>
      <c r="BX5531" s="73"/>
      <c r="BY5531" s="74"/>
      <c r="BZ5531" s="74"/>
      <c r="CA5531" s="74"/>
      <c r="CF5531" s="79"/>
      <c r="CL5531" s="79"/>
    </row>
    <row r="5532" spans="30:90">
      <c r="AD5532" s="73"/>
      <c r="AE5532" s="74"/>
      <c r="AF5532" s="74"/>
      <c r="BX5532" s="73"/>
      <c r="BY5532" s="74"/>
      <c r="BZ5532" s="74"/>
      <c r="CA5532" s="74"/>
      <c r="CF5532" s="79"/>
      <c r="CL5532" s="79"/>
    </row>
    <row r="5533" spans="30:90">
      <c r="AD5533" s="73"/>
      <c r="AE5533" s="74"/>
      <c r="AF5533" s="74"/>
      <c r="BX5533" s="73"/>
      <c r="BY5533" s="74"/>
      <c r="BZ5533" s="74"/>
      <c r="CA5533" s="74"/>
      <c r="CF5533" s="79"/>
      <c r="CL5533" s="79"/>
    </row>
    <row r="5534" spans="30:90">
      <c r="AD5534" s="73"/>
      <c r="AE5534" s="74"/>
      <c r="AF5534" s="74"/>
      <c r="BX5534" s="73"/>
      <c r="BY5534" s="74"/>
      <c r="BZ5534" s="74"/>
      <c r="CA5534" s="74"/>
      <c r="CF5534" s="79"/>
      <c r="CL5534" s="79"/>
    </row>
    <row r="5535" spans="30:90">
      <c r="AD5535" s="73"/>
      <c r="AE5535" s="74"/>
      <c r="AF5535" s="74"/>
      <c r="BX5535" s="73"/>
      <c r="BY5535" s="74"/>
      <c r="BZ5535" s="74"/>
      <c r="CA5535" s="74"/>
      <c r="CF5535" s="79"/>
      <c r="CL5535" s="79"/>
    </row>
    <row r="5536" spans="30:90">
      <c r="AD5536" s="73"/>
      <c r="AE5536" s="74"/>
      <c r="AF5536" s="74"/>
      <c r="BX5536" s="73"/>
      <c r="BY5536" s="74"/>
      <c r="BZ5536" s="74"/>
      <c r="CA5536" s="74"/>
      <c r="CF5536" s="79"/>
      <c r="CL5536" s="79"/>
    </row>
    <row r="5537" spans="30:90">
      <c r="AD5537" s="73"/>
      <c r="AE5537" s="74"/>
      <c r="AF5537" s="74"/>
      <c r="BX5537" s="73"/>
      <c r="BY5537" s="74"/>
      <c r="BZ5537" s="74"/>
      <c r="CA5537" s="74"/>
      <c r="CF5537" s="79"/>
      <c r="CL5537" s="79"/>
    </row>
    <row r="5538" spans="30:90">
      <c r="AD5538" s="73"/>
      <c r="AE5538" s="74"/>
      <c r="AF5538" s="74"/>
      <c r="BX5538" s="73"/>
      <c r="BY5538" s="74"/>
      <c r="BZ5538" s="74"/>
      <c r="CA5538" s="74"/>
      <c r="CF5538" s="79"/>
      <c r="CL5538" s="79"/>
    </row>
    <row r="5539" spans="30:90">
      <c r="AD5539" s="73"/>
      <c r="AE5539" s="74"/>
      <c r="AF5539" s="74"/>
      <c r="BX5539" s="73"/>
      <c r="BY5539" s="74"/>
      <c r="BZ5539" s="74"/>
      <c r="CA5539" s="74"/>
      <c r="CF5539" s="79"/>
      <c r="CL5539" s="79"/>
    </row>
    <row r="5540" spans="30:90">
      <c r="AD5540" s="73"/>
      <c r="AE5540" s="74"/>
      <c r="AF5540" s="74"/>
      <c r="BX5540" s="73"/>
      <c r="BY5540" s="74"/>
      <c r="BZ5540" s="74"/>
      <c r="CA5540" s="74"/>
      <c r="CF5540" s="79"/>
      <c r="CL5540" s="79"/>
    </row>
    <row r="5541" spans="30:90">
      <c r="AD5541" s="73"/>
      <c r="AE5541" s="74"/>
      <c r="AF5541" s="74"/>
      <c r="BX5541" s="73"/>
      <c r="BY5541" s="74"/>
      <c r="BZ5541" s="74"/>
      <c r="CA5541" s="74"/>
      <c r="CF5541" s="79"/>
      <c r="CL5541" s="79"/>
    </row>
    <row r="5542" spans="30:90">
      <c r="AD5542" s="73"/>
      <c r="AE5542" s="74"/>
      <c r="AF5542" s="74"/>
      <c r="BX5542" s="73"/>
      <c r="BY5542" s="74"/>
      <c r="BZ5542" s="74"/>
      <c r="CA5542" s="74"/>
      <c r="CF5542" s="79"/>
      <c r="CL5542" s="79"/>
    </row>
    <row r="5543" spans="30:90">
      <c r="AD5543" s="73"/>
      <c r="AE5543" s="74"/>
      <c r="AF5543" s="74"/>
      <c r="BX5543" s="73"/>
      <c r="BY5543" s="74"/>
      <c r="BZ5543" s="74"/>
      <c r="CA5543" s="74"/>
      <c r="CF5543" s="79"/>
      <c r="CL5543" s="79"/>
    </row>
    <row r="5544" spans="30:90">
      <c r="AD5544" s="73"/>
      <c r="AE5544" s="74"/>
      <c r="AF5544" s="74"/>
      <c r="BX5544" s="73"/>
      <c r="BY5544" s="74"/>
      <c r="BZ5544" s="74"/>
      <c r="CA5544" s="74"/>
      <c r="CF5544" s="79"/>
      <c r="CL5544" s="79"/>
    </row>
    <row r="5545" spans="30:90">
      <c r="AD5545" s="73"/>
      <c r="AE5545" s="74"/>
      <c r="AF5545" s="74"/>
      <c r="BX5545" s="73"/>
      <c r="BY5545" s="74"/>
      <c r="BZ5545" s="74"/>
      <c r="CA5545" s="74"/>
      <c r="CF5545" s="79"/>
      <c r="CL5545" s="79"/>
    </row>
    <row r="5546" spans="30:90">
      <c r="AD5546" s="73"/>
      <c r="AE5546" s="74"/>
      <c r="AF5546" s="74"/>
      <c r="BX5546" s="73"/>
      <c r="BY5546" s="74"/>
      <c r="BZ5546" s="74"/>
      <c r="CA5546" s="74"/>
      <c r="CF5546" s="79"/>
      <c r="CL5546" s="79"/>
    </row>
    <row r="5547" spans="30:90">
      <c r="AD5547" s="73"/>
      <c r="AE5547" s="74"/>
      <c r="AF5547" s="74"/>
      <c r="BX5547" s="73"/>
      <c r="BY5547" s="74"/>
      <c r="BZ5547" s="74"/>
      <c r="CA5547" s="74"/>
      <c r="CF5547" s="79"/>
      <c r="CL5547" s="79"/>
    </row>
    <row r="5548" spans="30:90">
      <c r="AD5548" s="73"/>
      <c r="AE5548" s="74"/>
      <c r="AF5548" s="74"/>
      <c r="BX5548" s="73"/>
      <c r="BY5548" s="74"/>
      <c r="BZ5548" s="74"/>
      <c r="CA5548" s="74"/>
      <c r="CF5548" s="79"/>
      <c r="CL5548" s="79"/>
    </row>
    <row r="5549" spans="30:90">
      <c r="AD5549" s="73"/>
      <c r="AE5549" s="74"/>
      <c r="AF5549" s="74"/>
      <c r="BX5549" s="73"/>
      <c r="BY5549" s="74"/>
      <c r="BZ5549" s="74"/>
      <c r="CA5549" s="74"/>
      <c r="CF5549" s="79"/>
      <c r="CL5549" s="79"/>
    </row>
    <row r="5550" spans="30:90">
      <c r="AD5550" s="73"/>
      <c r="AE5550" s="74"/>
      <c r="AF5550" s="74"/>
      <c r="BX5550" s="73"/>
      <c r="BY5550" s="74"/>
      <c r="BZ5550" s="74"/>
      <c r="CA5550" s="74"/>
      <c r="CF5550" s="79"/>
      <c r="CL5550" s="79"/>
    </row>
    <row r="5551" spans="30:90">
      <c r="AD5551" s="73"/>
      <c r="AE5551" s="74"/>
      <c r="AF5551" s="74"/>
      <c r="BX5551" s="73"/>
      <c r="BY5551" s="74"/>
      <c r="BZ5551" s="74"/>
      <c r="CA5551" s="74"/>
      <c r="CF5551" s="79"/>
      <c r="CL5551" s="79"/>
    </row>
    <row r="5552" spans="30:90">
      <c r="AD5552" s="73"/>
      <c r="AE5552" s="74"/>
      <c r="AF5552" s="74"/>
      <c r="BX5552" s="73"/>
      <c r="BY5552" s="74"/>
      <c r="BZ5552" s="74"/>
      <c r="CA5552" s="74"/>
      <c r="CF5552" s="79"/>
      <c r="CL5552" s="79"/>
    </row>
    <row r="5553" spans="30:90">
      <c r="AD5553" s="73"/>
      <c r="AE5553" s="74"/>
      <c r="AF5553" s="74"/>
      <c r="BX5553" s="73"/>
      <c r="BY5553" s="74"/>
      <c r="BZ5553" s="74"/>
      <c r="CA5553" s="74"/>
      <c r="CF5553" s="79"/>
      <c r="CL5553" s="79"/>
    </row>
    <row r="5554" spans="30:90">
      <c r="AD5554" s="73"/>
      <c r="AE5554" s="74"/>
      <c r="AF5554" s="74"/>
      <c r="BX5554" s="73"/>
      <c r="BY5554" s="74"/>
      <c r="BZ5554" s="74"/>
      <c r="CA5554" s="74"/>
      <c r="CF5554" s="79"/>
      <c r="CL5554" s="79"/>
    </row>
    <row r="5555" spans="30:90">
      <c r="AD5555" s="73"/>
      <c r="AE5555" s="74"/>
      <c r="AF5555" s="74"/>
      <c r="BX5555" s="73"/>
      <c r="BY5555" s="74"/>
      <c r="BZ5555" s="74"/>
      <c r="CA5555" s="74"/>
      <c r="CF5555" s="79"/>
      <c r="CL5555" s="79"/>
    </row>
    <row r="5556" spans="30:90">
      <c r="AD5556" s="73"/>
      <c r="AE5556" s="74"/>
      <c r="AF5556" s="74"/>
      <c r="BX5556" s="73"/>
      <c r="BY5556" s="74"/>
      <c r="BZ5556" s="74"/>
      <c r="CA5556" s="74"/>
      <c r="CF5556" s="79"/>
      <c r="CL5556" s="79"/>
    </row>
    <row r="5557" spans="30:90">
      <c r="AD5557" s="73"/>
      <c r="AE5557" s="74"/>
      <c r="AF5557" s="74"/>
      <c r="BX5557" s="73"/>
      <c r="BY5557" s="74"/>
      <c r="BZ5557" s="74"/>
      <c r="CA5557" s="74"/>
      <c r="CF5557" s="79"/>
      <c r="CL5557" s="79"/>
    </row>
    <row r="5558" spans="30:90">
      <c r="AD5558" s="73"/>
      <c r="AE5558" s="74"/>
      <c r="AF5558" s="74"/>
      <c r="BX5558" s="73"/>
      <c r="BY5558" s="74"/>
      <c r="BZ5558" s="74"/>
      <c r="CA5558" s="74"/>
      <c r="CF5558" s="79"/>
      <c r="CL5558" s="79"/>
    </row>
    <row r="5559" spans="30:90">
      <c r="AD5559" s="73"/>
      <c r="AE5559" s="74"/>
      <c r="AF5559" s="74"/>
      <c r="BX5559" s="73"/>
      <c r="BY5559" s="74"/>
      <c r="BZ5559" s="74"/>
      <c r="CA5559" s="74"/>
      <c r="CF5559" s="79"/>
      <c r="CL5559" s="79"/>
    </row>
    <row r="5560" spans="30:90">
      <c r="AD5560" s="73"/>
      <c r="AE5560" s="74"/>
      <c r="AF5560" s="74"/>
      <c r="BX5560" s="73"/>
      <c r="BY5560" s="74"/>
      <c r="BZ5560" s="74"/>
      <c r="CA5560" s="74"/>
      <c r="CF5560" s="79"/>
      <c r="CL5560" s="79"/>
    </row>
    <row r="5561" spans="30:90">
      <c r="AD5561" s="73"/>
      <c r="AE5561" s="74"/>
      <c r="AF5561" s="74"/>
      <c r="BX5561" s="73"/>
      <c r="BY5561" s="74"/>
      <c r="BZ5561" s="74"/>
      <c r="CA5561" s="74"/>
      <c r="CF5561" s="79"/>
      <c r="CL5561" s="79"/>
    </row>
    <row r="5562" spans="30:90">
      <c r="AD5562" s="73"/>
      <c r="AE5562" s="74"/>
      <c r="AF5562" s="74"/>
      <c r="BX5562" s="73"/>
      <c r="BY5562" s="74"/>
      <c r="BZ5562" s="74"/>
      <c r="CA5562" s="74"/>
      <c r="CF5562" s="79"/>
      <c r="CL5562" s="79"/>
    </row>
    <row r="5563" spans="30:90">
      <c r="AD5563" s="73"/>
      <c r="AE5563" s="74"/>
      <c r="AF5563" s="74"/>
      <c r="BX5563" s="73"/>
      <c r="BY5563" s="74"/>
      <c r="BZ5563" s="74"/>
      <c r="CA5563" s="74"/>
      <c r="CF5563" s="79"/>
      <c r="CL5563" s="79"/>
    </row>
    <row r="5564" spans="30:90">
      <c r="AD5564" s="73"/>
      <c r="AE5564" s="74"/>
      <c r="AF5564" s="74"/>
      <c r="BX5564" s="73"/>
      <c r="BY5564" s="74"/>
      <c r="BZ5564" s="74"/>
      <c r="CA5564" s="74"/>
      <c r="CF5564" s="79"/>
      <c r="CL5564" s="79"/>
    </row>
    <row r="5565" spans="30:90">
      <c r="AD5565" s="73"/>
      <c r="AE5565" s="74"/>
      <c r="AF5565" s="74"/>
      <c r="BX5565" s="73"/>
      <c r="BY5565" s="74"/>
      <c r="BZ5565" s="74"/>
      <c r="CA5565" s="74"/>
      <c r="CF5565" s="79"/>
      <c r="CL5565" s="79"/>
    </row>
    <row r="5566" spans="30:90">
      <c r="AD5566" s="73"/>
      <c r="AE5566" s="74"/>
      <c r="AF5566" s="74"/>
      <c r="BX5566" s="73"/>
      <c r="BY5566" s="74"/>
      <c r="BZ5566" s="74"/>
      <c r="CA5566" s="74"/>
      <c r="CF5566" s="79"/>
      <c r="CL5566" s="79"/>
    </row>
    <row r="5567" spans="30:90">
      <c r="AD5567" s="73"/>
      <c r="AE5567" s="74"/>
      <c r="AF5567" s="74"/>
      <c r="BX5567" s="73"/>
      <c r="BY5567" s="74"/>
      <c r="BZ5567" s="74"/>
      <c r="CA5567" s="74"/>
      <c r="CF5567" s="79"/>
      <c r="CL5567" s="79"/>
    </row>
    <row r="5568" spans="30:90">
      <c r="AD5568" s="73"/>
      <c r="AE5568" s="74"/>
      <c r="AF5568" s="74"/>
      <c r="BX5568" s="73"/>
      <c r="BY5568" s="74"/>
      <c r="BZ5568" s="74"/>
      <c r="CA5568" s="74"/>
      <c r="CF5568" s="79"/>
      <c r="CL5568" s="79"/>
    </row>
    <row r="5569" spans="30:90">
      <c r="AD5569" s="73"/>
      <c r="AE5569" s="74"/>
      <c r="AF5569" s="74"/>
      <c r="BX5569" s="73"/>
      <c r="BY5569" s="74"/>
      <c r="BZ5569" s="74"/>
      <c r="CA5569" s="74"/>
      <c r="CF5569" s="79"/>
      <c r="CL5569" s="79"/>
    </row>
    <row r="5570" spans="30:90">
      <c r="AD5570" s="73"/>
      <c r="AE5570" s="74"/>
      <c r="AF5570" s="74"/>
      <c r="BX5570" s="73"/>
      <c r="BY5570" s="74"/>
      <c r="BZ5570" s="74"/>
      <c r="CA5570" s="74"/>
      <c r="CF5570" s="79"/>
      <c r="CL5570" s="79"/>
    </row>
    <row r="5571" spans="30:90">
      <c r="AD5571" s="73"/>
      <c r="AE5571" s="74"/>
      <c r="AF5571" s="74"/>
      <c r="BX5571" s="73"/>
      <c r="BY5571" s="74"/>
      <c r="BZ5571" s="74"/>
      <c r="CA5571" s="74"/>
      <c r="CF5571" s="79"/>
      <c r="CL5571" s="79"/>
    </row>
    <row r="5572" spans="30:90">
      <c r="AD5572" s="73"/>
      <c r="AE5572" s="74"/>
      <c r="AF5572" s="74"/>
      <c r="BX5572" s="73"/>
      <c r="BY5572" s="74"/>
      <c r="BZ5572" s="74"/>
      <c r="CA5572" s="74"/>
      <c r="CF5572" s="79"/>
      <c r="CL5572" s="79"/>
    </row>
    <row r="5573" spans="30:90">
      <c r="AD5573" s="73"/>
      <c r="AE5573" s="74"/>
      <c r="AF5573" s="74"/>
      <c r="BX5573" s="73"/>
      <c r="BY5573" s="74"/>
      <c r="BZ5573" s="74"/>
      <c r="CA5573" s="74"/>
      <c r="CF5573" s="79"/>
      <c r="CL5573" s="79"/>
    </row>
    <row r="5574" spans="30:90">
      <c r="AD5574" s="73"/>
      <c r="AE5574" s="74"/>
      <c r="AF5574" s="74"/>
      <c r="BX5574" s="73"/>
      <c r="BY5574" s="74"/>
      <c r="BZ5574" s="74"/>
      <c r="CA5574" s="74"/>
      <c r="CF5574" s="79"/>
      <c r="CL5574" s="79"/>
    </row>
    <row r="5575" spans="30:90">
      <c r="AD5575" s="73"/>
      <c r="AE5575" s="74"/>
      <c r="AF5575" s="74"/>
      <c r="BX5575" s="73"/>
      <c r="BY5575" s="74"/>
      <c r="BZ5575" s="74"/>
      <c r="CA5575" s="74"/>
      <c r="CF5575" s="79"/>
      <c r="CL5575" s="79"/>
    </row>
    <row r="5576" spans="30:90">
      <c r="AD5576" s="73"/>
      <c r="AE5576" s="74"/>
      <c r="AF5576" s="74"/>
      <c r="BX5576" s="73"/>
      <c r="BY5576" s="74"/>
      <c r="BZ5576" s="74"/>
      <c r="CA5576" s="74"/>
      <c r="CF5576" s="79"/>
      <c r="CL5576" s="79"/>
    </row>
    <row r="5577" spans="30:90">
      <c r="AD5577" s="73"/>
      <c r="AE5577" s="74"/>
      <c r="AF5577" s="74"/>
      <c r="BX5577" s="73"/>
      <c r="BY5577" s="74"/>
      <c r="BZ5577" s="74"/>
      <c r="CA5577" s="74"/>
      <c r="CF5577" s="79"/>
      <c r="CL5577" s="79"/>
    </row>
    <row r="5578" spans="30:90">
      <c r="AD5578" s="73"/>
      <c r="AE5578" s="74"/>
      <c r="AF5578" s="74"/>
      <c r="BX5578" s="73"/>
      <c r="BY5578" s="74"/>
      <c r="BZ5578" s="74"/>
      <c r="CA5578" s="74"/>
      <c r="CF5578" s="79"/>
      <c r="CL5578" s="79"/>
    </row>
    <row r="5579" spans="30:90">
      <c r="AD5579" s="73"/>
      <c r="AE5579" s="74"/>
      <c r="AF5579" s="74"/>
      <c r="BX5579" s="73"/>
      <c r="BY5579" s="74"/>
      <c r="BZ5579" s="74"/>
      <c r="CA5579" s="74"/>
      <c r="CF5579" s="79"/>
      <c r="CL5579" s="79"/>
    </row>
    <row r="5580" spans="30:90">
      <c r="AD5580" s="73"/>
      <c r="AE5580" s="74"/>
      <c r="AF5580" s="74"/>
      <c r="BX5580" s="73"/>
      <c r="BY5580" s="74"/>
      <c r="BZ5580" s="74"/>
      <c r="CA5580" s="74"/>
      <c r="CF5580" s="79"/>
      <c r="CL5580" s="79"/>
    </row>
    <row r="5581" spans="30:90">
      <c r="AD5581" s="73"/>
      <c r="AE5581" s="74"/>
      <c r="AF5581" s="74"/>
      <c r="BX5581" s="73"/>
      <c r="BY5581" s="74"/>
      <c r="BZ5581" s="74"/>
      <c r="CA5581" s="74"/>
      <c r="CF5581" s="79"/>
      <c r="CL5581" s="79"/>
    </row>
    <row r="5582" spans="30:90">
      <c r="AD5582" s="73"/>
      <c r="AE5582" s="74"/>
      <c r="AF5582" s="74"/>
      <c r="BX5582" s="73"/>
      <c r="BY5582" s="74"/>
      <c r="BZ5582" s="74"/>
      <c r="CA5582" s="74"/>
      <c r="CF5582" s="79"/>
      <c r="CL5582" s="79"/>
    </row>
    <row r="5583" spans="30:90">
      <c r="AD5583" s="73"/>
      <c r="AE5583" s="74"/>
      <c r="AF5583" s="74"/>
      <c r="BX5583" s="73"/>
      <c r="BY5583" s="74"/>
      <c r="BZ5583" s="74"/>
      <c r="CA5583" s="74"/>
      <c r="CF5583" s="79"/>
      <c r="CL5583" s="79"/>
    </row>
    <row r="5584" spans="30:90">
      <c r="AD5584" s="73"/>
      <c r="AE5584" s="74"/>
      <c r="AF5584" s="74"/>
      <c r="BX5584" s="73"/>
      <c r="BY5584" s="74"/>
      <c r="BZ5584" s="74"/>
      <c r="CA5584" s="74"/>
      <c r="CF5584" s="79"/>
      <c r="CL5584" s="79"/>
    </row>
    <row r="5585" spans="30:90">
      <c r="AD5585" s="73"/>
      <c r="AE5585" s="74"/>
      <c r="AF5585" s="74"/>
      <c r="BX5585" s="73"/>
      <c r="BY5585" s="74"/>
      <c r="BZ5585" s="74"/>
      <c r="CA5585" s="74"/>
      <c r="CF5585" s="79"/>
      <c r="CL5585" s="79"/>
    </row>
    <row r="5586" spans="30:90">
      <c r="AD5586" s="73"/>
      <c r="AE5586" s="74"/>
      <c r="AF5586" s="74"/>
      <c r="BX5586" s="73"/>
      <c r="BY5586" s="74"/>
      <c r="BZ5586" s="74"/>
      <c r="CA5586" s="74"/>
      <c r="CF5586" s="79"/>
      <c r="CL5586" s="79"/>
    </row>
    <row r="5587" spans="30:90">
      <c r="AD5587" s="73"/>
      <c r="AE5587" s="74"/>
      <c r="AF5587" s="74"/>
      <c r="BX5587" s="73"/>
      <c r="BY5587" s="74"/>
      <c r="BZ5587" s="74"/>
      <c r="CA5587" s="74"/>
      <c r="CF5587" s="79"/>
      <c r="CL5587" s="79"/>
    </row>
    <row r="5588" spans="30:90">
      <c r="AD5588" s="73"/>
      <c r="AE5588" s="74"/>
      <c r="AF5588" s="74"/>
      <c r="BX5588" s="73"/>
      <c r="BY5588" s="74"/>
      <c r="BZ5588" s="74"/>
      <c r="CA5588" s="74"/>
      <c r="CF5588" s="79"/>
      <c r="CL5588" s="79"/>
    </row>
    <row r="5589" spans="30:90">
      <c r="AD5589" s="73"/>
      <c r="AE5589" s="74"/>
      <c r="AF5589" s="74"/>
      <c r="BX5589" s="73"/>
      <c r="BY5589" s="74"/>
      <c r="BZ5589" s="74"/>
      <c r="CA5589" s="74"/>
      <c r="CF5589" s="79"/>
      <c r="CL5589" s="79"/>
    </row>
    <row r="5590" spans="30:90">
      <c r="AD5590" s="73"/>
      <c r="AE5590" s="74"/>
      <c r="AF5590" s="74"/>
      <c r="BX5590" s="73"/>
      <c r="BY5590" s="74"/>
      <c r="BZ5590" s="74"/>
      <c r="CA5590" s="74"/>
      <c r="CF5590" s="79"/>
      <c r="CL5590" s="79"/>
    </row>
    <row r="5591" spans="30:90">
      <c r="AD5591" s="73"/>
      <c r="AE5591" s="74"/>
      <c r="AF5591" s="74"/>
      <c r="BX5591" s="73"/>
      <c r="BY5591" s="74"/>
      <c r="BZ5591" s="74"/>
      <c r="CA5591" s="74"/>
      <c r="CF5591" s="79"/>
      <c r="CL5591" s="79"/>
    </row>
    <row r="5592" spans="30:90">
      <c r="AD5592" s="73"/>
      <c r="AE5592" s="74"/>
      <c r="AF5592" s="74"/>
      <c r="BX5592" s="73"/>
      <c r="BY5592" s="74"/>
      <c r="BZ5592" s="74"/>
      <c r="CA5592" s="74"/>
      <c r="CF5592" s="79"/>
      <c r="CL5592" s="79"/>
    </row>
    <row r="5593" spans="30:90">
      <c r="AD5593" s="73"/>
      <c r="AE5593" s="74"/>
      <c r="AF5593" s="74"/>
      <c r="BX5593" s="73"/>
      <c r="BY5593" s="74"/>
      <c r="BZ5593" s="74"/>
      <c r="CA5593" s="74"/>
      <c r="CF5593" s="79"/>
      <c r="CL5593" s="79"/>
    </row>
    <row r="5594" spans="30:90">
      <c r="AD5594" s="73"/>
      <c r="AE5594" s="74"/>
      <c r="AF5594" s="74"/>
      <c r="BX5594" s="73"/>
      <c r="BY5594" s="74"/>
      <c r="BZ5594" s="74"/>
      <c r="CA5594" s="74"/>
      <c r="CF5594" s="79"/>
      <c r="CL5594" s="79"/>
    </row>
    <row r="5595" spans="30:90">
      <c r="AD5595" s="73"/>
      <c r="AE5595" s="74"/>
      <c r="AF5595" s="74"/>
      <c r="BX5595" s="73"/>
      <c r="BY5595" s="74"/>
      <c r="BZ5595" s="74"/>
      <c r="CA5595" s="74"/>
      <c r="CF5595" s="79"/>
      <c r="CL5595" s="79"/>
    </row>
    <row r="5596" spans="30:90">
      <c r="AD5596" s="73"/>
      <c r="AE5596" s="74"/>
      <c r="AF5596" s="74"/>
      <c r="BX5596" s="73"/>
      <c r="BY5596" s="74"/>
      <c r="BZ5596" s="74"/>
      <c r="CA5596" s="74"/>
      <c r="CF5596" s="79"/>
      <c r="CL5596" s="79"/>
    </row>
    <row r="5597" spans="30:90">
      <c r="AD5597" s="73"/>
      <c r="AE5597" s="74"/>
      <c r="AF5597" s="74"/>
      <c r="BX5597" s="73"/>
      <c r="BY5597" s="74"/>
      <c r="BZ5597" s="74"/>
      <c r="CA5597" s="74"/>
      <c r="CF5597" s="79"/>
      <c r="CL5597" s="79"/>
    </row>
    <row r="5598" spans="30:90">
      <c r="AD5598" s="73"/>
      <c r="AE5598" s="74"/>
      <c r="AF5598" s="74"/>
      <c r="BX5598" s="73"/>
      <c r="BY5598" s="74"/>
      <c r="BZ5598" s="74"/>
      <c r="CA5598" s="74"/>
      <c r="CF5598" s="79"/>
      <c r="CL5598" s="79"/>
    </row>
    <row r="5599" spans="30:90">
      <c r="AD5599" s="73"/>
      <c r="AE5599" s="74"/>
      <c r="AF5599" s="74"/>
      <c r="BX5599" s="73"/>
      <c r="BY5599" s="74"/>
      <c r="BZ5599" s="74"/>
      <c r="CA5599" s="74"/>
      <c r="CF5599" s="79"/>
      <c r="CL5599" s="79"/>
    </row>
    <row r="5600" spans="30:90">
      <c r="AD5600" s="73"/>
      <c r="AE5600" s="74"/>
      <c r="AF5600" s="74"/>
      <c r="BX5600" s="73"/>
      <c r="BY5600" s="74"/>
      <c r="BZ5600" s="74"/>
      <c r="CA5600" s="74"/>
      <c r="CF5600" s="79"/>
      <c r="CL5600" s="79"/>
    </row>
    <row r="5601" spans="30:90">
      <c r="AD5601" s="73"/>
      <c r="AE5601" s="74"/>
      <c r="AF5601" s="74"/>
      <c r="BX5601" s="73"/>
      <c r="BY5601" s="74"/>
      <c r="BZ5601" s="74"/>
      <c r="CA5601" s="74"/>
      <c r="CF5601" s="79"/>
      <c r="CL5601" s="79"/>
    </row>
    <row r="5602" spans="30:90">
      <c r="AD5602" s="73"/>
      <c r="AE5602" s="74"/>
      <c r="AF5602" s="74"/>
      <c r="BX5602" s="73"/>
      <c r="BY5602" s="74"/>
      <c r="BZ5602" s="74"/>
      <c r="CA5602" s="74"/>
      <c r="CF5602" s="79"/>
      <c r="CL5602" s="79"/>
    </row>
    <row r="5603" spans="30:90">
      <c r="AD5603" s="73"/>
      <c r="AE5603" s="74"/>
      <c r="AF5603" s="74"/>
      <c r="BX5603" s="73"/>
      <c r="BY5603" s="74"/>
      <c r="BZ5603" s="74"/>
      <c r="CA5603" s="74"/>
      <c r="CF5603" s="79"/>
      <c r="CL5603" s="79"/>
    </row>
    <row r="5604" spans="30:90">
      <c r="AD5604" s="73"/>
      <c r="AE5604" s="74"/>
      <c r="AF5604" s="74"/>
      <c r="BX5604" s="73"/>
      <c r="BY5604" s="74"/>
      <c r="BZ5604" s="74"/>
      <c r="CA5604" s="74"/>
      <c r="CF5604" s="79"/>
      <c r="CL5604" s="79"/>
    </row>
    <row r="5605" spans="30:90">
      <c r="AD5605" s="73"/>
      <c r="AE5605" s="74"/>
      <c r="AF5605" s="74"/>
      <c r="BX5605" s="73"/>
      <c r="BY5605" s="74"/>
      <c r="BZ5605" s="74"/>
      <c r="CA5605" s="74"/>
      <c r="CF5605" s="79"/>
      <c r="CL5605" s="79"/>
    </row>
    <row r="5606" spans="30:90">
      <c r="AD5606" s="73"/>
      <c r="AE5606" s="74"/>
      <c r="AF5606" s="74"/>
      <c r="BX5606" s="73"/>
      <c r="BY5606" s="74"/>
      <c r="BZ5606" s="74"/>
      <c r="CA5606" s="74"/>
      <c r="CF5606" s="79"/>
      <c r="CL5606" s="79"/>
    </row>
    <row r="5607" spans="30:90">
      <c r="AD5607" s="73"/>
      <c r="AE5607" s="74"/>
      <c r="AF5607" s="74"/>
      <c r="BX5607" s="73"/>
      <c r="BY5607" s="74"/>
      <c r="BZ5607" s="74"/>
      <c r="CA5607" s="74"/>
      <c r="CF5607" s="79"/>
      <c r="CL5607" s="79"/>
    </row>
    <row r="5608" spans="30:90">
      <c r="AD5608" s="73"/>
      <c r="AE5608" s="74"/>
      <c r="AF5608" s="74"/>
      <c r="BX5608" s="73"/>
      <c r="BY5608" s="74"/>
      <c r="BZ5608" s="74"/>
      <c r="CA5608" s="74"/>
      <c r="CF5608" s="79"/>
      <c r="CL5608" s="79"/>
    </row>
    <row r="5609" spans="30:90">
      <c r="AD5609" s="73"/>
      <c r="AE5609" s="74"/>
      <c r="AF5609" s="74"/>
      <c r="BX5609" s="73"/>
      <c r="BY5609" s="74"/>
      <c r="BZ5609" s="74"/>
      <c r="CA5609" s="74"/>
      <c r="CF5609" s="79"/>
      <c r="CL5609" s="79"/>
    </row>
    <row r="5610" spans="30:90">
      <c r="AD5610" s="73"/>
      <c r="AE5610" s="74"/>
      <c r="AF5610" s="74"/>
      <c r="BX5610" s="73"/>
      <c r="BY5610" s="74"/>
      <c r="BZ5610" s="74"/>
      <c r="CA5610" s="74"/>
      <c r="CF5610" s="79"/>
      <c r="CL5610" s="79"/>
    </row>
    <row r="5611" spans="30:90">
      <c r="AD5611" s="73"/>
      <c r="AE5611" s="74"/>
      <c r="AF5611" s="74"/>
      <c r="BX5611" s="73"/>
      <c r="BY5611" s="74"/>
      <c r="BZ5611" s="74"/>
      <c r="CA5611" s="74"/>
      <c r="CF5611" s="79"/>
      <c r="CL5611" s="79"/>
    </row>
    <row r="5612" spans="30:90">
      <c r="AD5612" s="73"/>
      <c r="AE5612" s="74"/>
      <c r="AF5612" s="74"/>
      <c r="BX5612" s="73"/>
      <c r="BY5612" s="74"/>
      <c r="BZ5612" s="74"/>
      <c r="CA5612" s="74"/>
      <c r="CF5612" s="79"/>
      <c r="CL5612" s="79"/>
    </row>
    <row r="5613" spans="30:90">
      <c r="AD5613" s="73"/>
      <c r="AE5613" s="74"/>
      <c r="AF5613" s="74"/>
      <c r="BX5613" s="73"/>
      <c r="BY5613" s="74"/>
      <c r="BZ5613" s="74"/>
      <c r="CA5613" s="74"/>
      <c r="CF5613" s="79"/>
      <c r="CL5613" s="79"/>
    </row>
    <row r="5614" spans="30:90">
      <c r="AD5614" s="73"/>
      <c r="AE5614" s="74"/>
      <c r="AF5614" s="74"/>
      <c r="BX5614" s="73"/>
      <c r="BY5614" s="74"/>
      <c r="BZ5614" s="74"/>
      <c r="CA5614" s="74"/>
      <c r="CF5614" s="79"/>
      <c r="CL5614" s="79"/>
    </row>
    <row r="5615" spans="30:90">
      <c r="AD5615" s="73"/>
      <c r="AE5615" s="74"/>
      <c r="AF5615" s="74"/>
      <c r="BX5615" s="73"/>
      <c r="BY5615" s="74"/>
      <c r="BZ5615" s="74"/>
      <c r="CA5615" s="74"/>
      <c r="CF5615" s="79"/>
      <c r="CL5615" s="79"/>
    </row>
    <row r="5616" spans="30:90">
      <c r="AD5616" s="73"/>
      <c r="AE5616" s="74"/>
      <c r="AF5616" s="74"/>
      <c r="BX5616" s="73"/>
      <c r="BY5616" s="74"/>
      <c r="BZ5616" s="74"/>
      <c r="CA5616" s="74"/>
      <c r="CF5616" s="79"/>
      <c r="CL5616" s="79"/>
    </row>
    <row r="5617" spans="30:90">
      <c r="AD5617" s="73"/>
      <c r="AE5617" s="74"/>
      <c r="AF5617" s="74"/>
      <c r="BX5617" s="73"/>
      <c r="BY5617" s="74"/>
      <c r="BZ5617" s="74"/>
      <c r="CA5617" s="74"/>
      <c r="CF5617" s="79"/>
      <c r="CL5617" s="79"/>
    </row>
    <row r="5618" spans="30:90">
      <c r="AD5618" s="73"/>
      <c r="AE5618" s="74"/>
      <c r="AF5618" s="74"/>
      <c r="BX5618" s="73"/>
      <c r="BY5618" s="74"/>
      <c r="BZ5618" s="74"/>
      <c r="CA5618" s="74"/>
      <c r="CF5618" s="79"/>
      <c r="CL5618" s="79"/>
    </row>
    <row r="5619" spans="30:90">
      <c r="AD5619" s="73"/>
      <c r="AE5619" s="74"/>
      <c r="AF5619" s="74"/>
      <c r="BX5619" s="73"/>
      <c r="BY5619" s="74"/>
      <c r="BZ5619" s="74"/>
      <c r="CA5619" s="74"/>
      <c r="CF5619" s="79"/>
      <c r="CL5619" s="79"/>
    </row>
    <row r="5620" spans="30:90">
      <c r="AD5620" s="73"/>
      <c r="AE5620" s="74"/>
      <c r="AF5620" s="74"/>
      <c r="BX5620" s="73"/>
      <c r="BY5620" s="74"/>
      <c r="BZ5620" s="74"/>
      <c r="CA5620" s="74"/>
      <c r="CF5620" s="79"/>
      <c r="CL5620" s="79"/>
    </row>
    <row r="5621" spans="30:90">
      <c r="AD5621" s="73"/>
      <c r="AE5621" s="74"/>
      <c r="AF5621" s="74"/>
      <c r="BX5621" s="73"/>
      <c r="BY5621" s="74"/>
      <c r="BZ5621" s="74"/>
      <c r="CA5621" s="74"/>
      <c r="CF5621" s="79"/>
      <c r="CL5621" s="79"/>
    </row>
    <row r="5622" spans="30:90">
      <c r="AD5622" s="73"/>
      <c r="AE5622" s="74"/>
      <c r="AF5622" s="74"/>
      <c r="BX5622" s="73"/>
      <c r="BY5622" s="74"/>
      <c r="BZ5622" s="74"/>
      <c r="CA5622" s="74"/>
      <c r="CF5622" s="79"/>
      <c r="CL5622" s="79"/>
    </row>
    <row r="5623" spans="30:90">
      <c r="AD5623" s="73"/>
      <c r="AE5623" s="74"/>
      <c r="AF5623" s="74"/>
      <c r="BX5623" s="73"/>
      <c r="BY5623" s="74"/>
      <c r="BZ5623" s="74"/>
      <c r="CA5623" s="74"/>
      <c r="CF5623" s="79"/>
      <c r="CL5623" s="79"/>
    </row>
    <row r="5624" spans="30:90">
      <c r="AD5624" s="73"/>
      <c r="AE5624" s="74"/>
      <c r="AF5624" s="74"/>
      <c r="BX5624" s="73"/>
      <c r="BY5624" s="74"/>
      <c r="BZ5624" s="74"/>
      <c r="CA5624" s="74"/>
      <c r="CF5624" s="79"/>
      <c r="CL5624" s="79"/>
    </row>
    <row r="5625" spans="30:90">
      <c r="AD5625" s="73"/>
      <c r="AE5625" s="74"/>
      <c r="AF5625" s="74"/>
      <c r="BX5625" s="73"/>
      <c r="BY5625" s="74"/>
      <c r="BZ5625" s="74"/>
      <c r="CA5625" s="74"/>
      <c r="CF5625" s="79"/>
      <c r="CL5625" s="79"/>
    </row>
    <row r="5626" spans="30:90">
      <c r="AD5626" s="73"/>
      <c r="AE5626" s="74"/>
      <c r="AF5626" s="74"/>
      <c r="BX5626" s="73"/>
      <c r="BY5626" s="74"/>
      <c r="BZ5626" s="74"/>
      <c r="CA5626" s="74"/>
      <c r="CF5626" s="79"/>
      <c r="CL5626" s="79"/>
    </row>
    <row r="5627" spans="30:90">
      <c r="AD5627" s="73"/>
      <c r="AE5627" s="74"/>
      <c r="AF5627" s="74"/>
      <c r="BX5627" s="73"/>
      <c r="BY5627" s="74"/>
      <c r="BZ5627" s="74"/>
      <c r="CA5627" s="74"/>
      <c r="CF5627" s="79"/>
      <c r="CL5627" s="79"/>
    </row>
    <row r="5628" spans="30:90">
      <c r="AD5628" s="73"/>
      <c r="AE5628" s="74"/>
      <c r="AF5628" s="74"/>
      <c r="BX5628" s="73"/>
      <c r="BY5628" s="74"/>
      <c r="BZ5628" s="74"/>
      <c r="CA5628" s="74"/>
      <c r="CF5628" s="79"/>
      <c r="CL5628" s="79"/>
    </row>
    <row r="5629" spans="30:90">
      <c r="AD5629" s="73"/>
      <c r="AE5629" s="74"/>
      <c r="AF5629" s="74"/>
      <c r="BX5629" s="73"/>
      <c r="BY5629" s="74"/>
      <c r="BZ5629" s="74"/>
      <c r="CA5629" s="74"/>
      <c r="CF5629" s="79"/>
      <c r="CL5629" s="79"/>
    </row>
    <row r="5630" spans="30:90">
      <c r="AD5630" s="73"/>
      <c r="AE5630" s="74"/>
      <c r="AF5630" s="74"/>
      <c r="BX5630" s="73"/>
      <c r="BY5630" s="74"/>
      <c r="BZ5630" s="74"/>
      <c r="CA5630" s="74"/>
      <c r="CF5630" s="79"/>
      <c r="CL5630" s="79"/>
    </row>
    <row r="5631" spans="30:90">
      <c r="AD5631" s="73"/>
      <c r="AE5631" s="74"/>
      <c r="AF5631" s="74"/>
      <c r="BX5631" s="73"/>
      <c r="BY5631" s="74"/>
      <c r="BZ5631" s="74"/>
      <c r="CA5631" s="74"/>
      <c r="CF5631" s="79"/>
      <c r="CL5631" s="79"/>
    </row>
    <row r="5632" spans="30:90">
      <c r="AD5632" s="73"/>
      <c r="AE5632" s="74"/>
      <c r="AF5632" s="74"/>
      <c r="BX5632" s="73"/>
      <c r="BY5632" s="74"/>
      <c r="BZ5632" s="74"/>
      <c r="CA5632" s="74"/>
      <c r="CF5632" s="79"/>
      <c r="CL5632" s="79"/>
    </row>
    <row r="5633" spans="30:90">
      <c r="AD5633" s="73"/>
      <c r="AE5633" s="74"/>
      <c r="AF5633" s="74"/>
      <c r="BX5633" s="73"/>
      <c r="BY5633" s="74"/>
      <c r="BZ5633" s="74"/>
      <c r="CA5633" s="74"/>
      <c r="CF5633" s="79"/>
      <c r="CL5633" s="79"/>
    </row>
    <row r="5634" spans="30:90">
      <c r="AD5634" s="73"/>
      <c r="AE5634" s="74"/>
      <c r="AF5634" s="74"/>
      <c r="BX5634" s="73"/>
      <c r="BY5634" s="74"/>
      <c r="BZ5634" s="74"/>
      <c r="CA5634" s="74"/>
      <c r="CF5634" s="79"/>
      <c r="CL5634" s="79"/>
    </row>
    <row r="5635" spans="30:90">
      <c r="AD5635" s="73"/>
      <c r="AE5635" s="74"/>
      <c r="AF5635" s="74"/>
      <c r="BX5635" s="73"/>
      <c r="BY5635" s="74"/>
      <c r="BZ5635" s="74"/>
      <c r="CA5635" s="74"/>
      <c r="CF5635" s="79"/>
      <c r="CL5635" s="79"/>
    </row>
    <row r="5636" spans="30:90">
      <c r="AD5636" s="73"/>
      <c r="AE5636" s="74"/>
      <c r="AF5636" s="74"/>
      <c r="BX5636" s="73"/>
      <c r="BY5636" s="74"/>
      <c r="BZ5636" s="74"/>
      <c r="CA5636" s="74"/>
      <c r="CF5636" s="79"/>
      <c r="CL5636" s="79"/>
    </row>
    <row r="5637" spans="30:90">
      <c r="AD5637" s="73"/>
      <c r="AE5637" s="74"/>
      <c r="AF5637" s="74"/>
      <c r="BX5637" s="73"/>
      <c r="BY5637" s="74"/>
      <c r="BZ5637" s="74"/>
      <c r="CA5637" s="74"/>
      <c r="CF5637" s="79"/>
      <c r="CL5637" s="79"/>
    </row>
    <row r="5638" spans="30:90">
      <c r="AD5638" s="73"/>
      <c r="AE5638" s="74"/>
      <c r="AF5638" s="74"/>
      <c r="BX5638" s="73"/>
      <c r="BY5638" s="74"/>
      <c r="BZ5638" s="74"/>
      <c r="CA5638" s="74"/>
      <c r="CF5638" s="79"/>
      <c r="CL5638" s="79"/>
    </row>
    <row r="5639" spans="30:90">
      <c r="AD5639" s="73"/>
      <c r="AE5639" s="74"/>
      <c r="AF5639" s="74"/>
      <c r="BX5639" s="73"/>
      <c r="BY5639" s="74"/>
      <c r="BZ5639" s="74"/>
      <c r="CA5639" s="74"/>
      <c r="CF5639" s="79"/>
      <c r="CL5639" s="79"/>
    </row>
    <row r="5640" spans="30:90">
      <c r="AD5640" s="73"/>
      <c r="AE5640" s="74"/>
      <c r="AF5640" s="74"/>
      <c r="BX5640" s="73"/>
      <c r="BY5640" s="74"/>
      <c r="BZ5640" s="74"/>
      <c r="CA5640" s="74"/>
      <c r="CF5640" s="79"/>
      <c r="CL5640" s="79"/>
    </row>
    <row r="5641" spans="30:90">
      <c r="AD5641" s="73"/>
      <c r="AE5641" s="74"/>
      <c r="AF5641" s="74"/>
      <c r="BX5641" s="73"/>
      <c r="BY5641" s="74"/>
      <c r="BZ5641" s="74"/>
      <c r="CA5641" s="74"/>
      <c r="CF5641" s="79"/>
      <c r="CL5641" s="79"/>
    </row>
    <row r="5642" spans="30:90">
      <c r="AD5642" s="73"/>
      <c r="AE5642" s="74"/>
      <c r="AF5642" s="74"/>
      <c r="BX5642" s="73"/>
      <c r="BY5642" s="74"/>
      <c r="BZ5642" s="74"/>
      <c r="CA5642" s="74"/>
      <c r="CF5642" s="79"/>
      <c r="CL5642" s="79"/>
    </row>
    <row r="5643" spans="30:90">
      <c r="AD5643" s="73"/>
      <c r="AE5643" s="74"/>
      <c r="AF5643" s="74"/>
      <c r="BX5643" s="73"/>
      <c r="BY5643" s="74"/>
      <c r="BZ5643" s="74"/>
      <c r="CA5643" s="74"/>
      <c r="CF5643" s="79"/>
      <c r="CL5643" s="79"/>
    </row>
    <row r="5644" spans="30:90">
      <c r="AD5644" s="73"/>
      <c r="AE5644" s="74"/>
      <c r="AF5644" s="74"/>
      <c r="BX5644" s="73"/>
      <c r="BY5644" s="74"/>
      <c r="BZ5644" s="74"/>
      <c r="CA5644" s="74"/>
      <c r="CF5644" s="79"/>
      <c r="CL5644" s="79"/>
    </row>
    <row r="5645" spans="30:90">
      <c r="AD5645" s="73"/>
      <c r="AE5645" s="74"/>
      <c r="AF5645" s="74"/>
      <c r="BX5645" s="73"/>
      <c r="BY5645" s="74"/>
      <c r="BZ5645" s="74"/>
      <c r="CA5645" s="74"/>
      <c r="CF5645" s="79"/>
      <c r="CL5645" s="79"/>
    </row>
    <row r="5646" spans="30:90">
      <c r="AD5646" s="73"/>
      <c r="AE5646" s="74"/>
      <c r="AF5646" s="74"/>
      <c r="BX5646" s="73"/>
      <c r="BY5646" s="74"/>
      <c r="BZ5646" s="74"/>
      <c r="CA5646" s="74"/>
      <c r="CF5646" s="79"/>
      <c r="CL5646" s="79"/>
    </row>
    <row r="5647" spans="30:90">
      <c r="AD5647" s="73"/>
      <c r="AE5647" s="74"/>
      <c r="AF5647" s="74"/>
      <c r="BX5647" s="73"/>
      <c r="BY5647" s="74"/>
      <c r="BZ5647" s="74"/>
      <c r="CA5647" s="74"/>
      <c r="CF5647" s="79"/>
      <c r="CL5647" s="79"/>
    </row>
    <row r="5648" spans="30:90">
      <c r="AD5648" s="73"/>
      <c r="AE5648" s="74"/>
      <c r="AF5648" s="74"/>
      <c r="BX5648" s="73"/>
      <c r="BY5648" s="74"/>
      <c r="BZ5648" s="74"/>
      <c r="CA5648" s="74"/>
      <c r="CF5648" s="79"/>
      <c r="CL5648" s="79"/>
    </row>
    <row r="5649" spans="30:90">
      <c r="AD5649" s="73"/>
      <c r="AE5649" s="74"/>
      <c r="AF5649" s="74"/>
      <c r="BX5649" s="73"/>
      <c r="BY5649" s="74"/>
      <c r="BZ5649" s="74"/>
      <c r="CA5649" s="74"/>
      <c r="CF5649" s="79"/>
      <c r="CL5649" s="79"/>
    </row>
    <row r="5650" spans="30:90">
      <c r="AD5650" s="73"/>
      <c r="AE5650" s="74"/>
      <c r="AF5650" s="74"/>
      <c r="BX5650" s="73"/>
      <c r="BY5650" s="74"/>
      <c r="BZ5650" s="74"/>
      <c r="CA5650" s="74"/>
      <c r="CF5650" s="79"/>
      <c r="CL5650" s="79"/>
    </row>
    <row r="5651" spans="30:90">
      <c r="AD5651" s="73"/>
      <c r="AE5651" s="74"/>
      <c r="AF5651" s="74"/>
      <c r="BX5651" s="73"/>
      <c r="BY5651" s="74"/>
      <c r="BZ5651" s="74"/>
      <c r="CA5651" s="74"/>
      <c r="CF5651" s="79"/>
      <c r="CL5651" s="79"/>
    </row>
    <row r="5652" spans="30:90">
      <c r="AD5652" s="73"/>
      <c r="AE5652" s="74"/>
      <c r="AF5652" s="74"/>
      <c r="BX5652" s="73"/>
      <c r="BY5652" s="74"/>
      <c r="BZ5652" s="74"/>
      <c r="CA5652" s="74"/>
      <c r="CF5652" s="79"/>
      <c r="CL5652" s="79"/>
    </row>
    <row r="5653" spans="30:90">
      <c r="AD5653" s="73"/>
      <c r="AE5653" s="74"/>
      <c r="AF5653" s="74"/>
      <c r="BX5653" s="73"/>
      <c r="BY5653" s="74"/>
      <c r="BZ5653" s="74"/>
      <c r="CA5653" s="74"/>
      <c r="CF5653" s="79"/>
      <c r="CL5653" s="79"/>
    </row>
    <row r="5654" spans="30:90">
      <c r="AD5654" s="73"/>
      <c r="AE5654" s="74"/>
      <c r="AF5654" s="74"/>
      <c r="BX5654" s="73"/>
      <c r="BY5654" s="74"/>
      <c r="BZ5654" s="74"/>
      <c r="CA5654" s="74"/>
      <c r="CF5654" s="79"/>
      <c r="CL5654" s="79"/>
    </row>
    <row r="5655" spans="30:90">
      <c r="AD5655" s="73"/>
      <c r="AE5655" s="74"/>
      <c r="AF5655" s="74"/>
      <c r="BX5655" s="73"/>
      <c r="BY5655" s="74"/>
      <c r="BZ5655" s="74"/>
      <c r="CA5655" s="74"/>
      <c r="CF5655" s="79"/>
      <c r="CL5655" s="79"/>
    </row>
    <row r="5656" spans="30:90">
      <c r="AD5656" s="73"/>
      <c r="AE5656" s="74"/>
      <c r="AF5656" s="74"/>
      <c r="BX5656" s="73"/>
      <c r="BY5656" s="74"/>
      <c r="BZ5656" s="74"/>
      <c r="CA5656" s="74"/>
      <c r="CF5656" s="79"/>
      <c r="CL5656" s="79"/>
    </row>
    <row r="5657" spans="30:90">
      <c r="AD5657" s="73"/>
      <c r="AE5657" s="74"/>
      <c r="AF5657" s="74"/>
      <c r="BX5657" s="73"/>
      <c r="BY5657" s="74"/>
      <c r="BZ5657" s="74"/>
      <c r="CA5657" s="74"/>
      <c r="CF5657" s="79"/>
      <c r="CL5657" s="79"/>
    </row>
    <row r="5658" spans="30:90">
      <c r="AD5658" s="73"/>
      <c r="AE5658" s="74"/>
      <c r="AF5658" s="74"/>
      <c r="BX5658" s="73"/>
      <c r="BY5658" s="74"/>
      <c r="BZ5658" s="74"/>
      <c r="CA5658" s="74"/>
      <c r="CF5658" s="79"/>
      <c r="CL5658" s="79"/>
    </row>
    <row r="5659" spans="30:90">
      <c r="AD5659" s="73"/>
      <c r="AE5659" s="74"/>
      <c r="AF5659" s="74"/>
      <c r="BX5659" s="73"/>
      <c r="BY5659" s="74"/>
      <c r="BZ5659" s="74"/>
      <c r="CA5659" s="74"/>
      <c r="CF5659" s="79"/>
      <c r="CL5659" s="79"/>
    </row>
    <row r="5660" spans="30:90">
      <c r="AD5660" s="73"/>
      <c r="AE5660" s="74"/>
      <c r="AF5660" s="74"/>
      <c r="BX5660" s="73"/>
      <c r="BY5660" s="74"/>
      <c r="BZ5660" s="74"/>
      <c r="CA5660" s="74"/>
      <c r="CF5660" s="79"/>
      <c r="CL5660" s="79"/>
    </row>
    <row r="5661" spans="30:90">
      <c r="AD5661" s="73"/>
      <c r="AE5661" s="74"/>
      <c r="AF5661" s="74"/>
      <c r="BX5661" s="73"/>
      <c r="BY5661" s="74"/>
      <c r="BZ5661" s="74"/>
      <c r="CA5661" s="74"/>
      <c r="CF5661" s="79"/>
      <c r="CL5661" s="79"/>
    </row>
    <row r="5662" spans="30:90">
      <c r="AD5662" s="73"/>
      <c r="AE5662" s="74"/>
      <c r="AF5662" s="74"/>
      <c r="BX5662" s="73"/>
      <c r="BY5662" s="74"/>
      <c r="BZ5662" s="74"/>
      <c r="CA5662" s="74"/>
      <c r="CF5662" s="79"/>
      <c r="CL5662" s="79"/>
    </row>
    <row r="5663" spans="30:90">
      <c r="AD5663" s="73"/>
      <c r="AE5663" s="74"/>
      <c r="AF5663" s="74"/>
      <c r="BX5663" s="73"/>
      <c r="BY5663" s="74"/>
      <c r="BZ5663" s="74"/>
      <c r="CA5663" s="74"/>
      <c r="CF5663" s="79"/>
      <c r="CL5663" s="79"/>
    </row>
    <row r="5664" spans="30:90">
      <c r="AD5664" s="73"/>
      <c r="AE5664" s="74"/>
      <c r="AF5664" s="74"/>
      <c r="BX5664" s="73"/>
      <c r="BY5664" s="74"/>
      <c r="BZ5664" s="74"/>
      <c r="CA5664" s="74"/>
      <c r="CF5664" s="79"/>
      <c r="CL5664" s="79"/>
    </row>
    <row r="5665" spans="30:90">
      <c r="AD5665" s="73"/>
      <c r="AE5665" s="74"/>
      <c r="AF5665" s="74"/>
      <c r="BX5665" s="73"/>
      <c r="BY5665" s="74"/>
      <c r="BZ5665" s="74"/>
      <c r="CA5665" s="74"/>
      <c r="CF5665" s="79"/>
      <c r="CL5665" s="79"/>
    </row>
    <row r="5666" spans="30:90">
      <c r="AD5666" s="73"/>
      <c r="AE5666" s="74"/>
      <c r="AF5666" s="74"/>
      <c r="BX5666" s="73"/>
      <c r="BY5666" s="74"/>
      <c r="BZ5666" s="74"/>
      <c r="CA5666" s="74"/>
      <c r="CF5666" s="79"/>
      <c r="CL5666" s="79"/>
    </row>
    <row r="5667" spans="30:90">
      <c r="AD5667" s="73"/>
      <c r="AE5667" s="74"/>
      <c r="AF5667" s="74"/>
      <c r="BX5667" s="73"/>
      <c r="BY5667" s="74"/>
      <c r="BZ5667" s="74"/>
      <c r="CA5667" s="74"/>
      <c r="CF5667" s="79"/>
      <c r="CL5667" s="79"/>
    </row>
    <row r="5668" spans="30:90">
      <c r="AD5668" s="73"/>
      <c r="AE5668" s="74"/>
      <c r="AF5668" s="74"/>
      <c r="BX5668" s="73"/>
      <c r="BY5668" s="74"/>
      <c r="BZ5668" s="74"/>
      <c r="CA5668" s="74"/>
      <c r="CF5668" s="79"/>
      <c r="CL5668" s="79"/>
    </row>
    <row r="5669" spans="30:90">
      <c r="AD5669" s="73"/>
      <c r="AE5669" s="74"/>
      <c r="AF5669" s="74"/>
      <c r="BX5669" s="73"/>
      <c r="BY5669" s="74"/>
      <c r="BZ5669" s="74"/>
      <c r="CA5669" s="74"/>
      <c r="CF5669" s="79"/>
      <c r="CL5669" s="79"/>
    </row>
    <row r="5670" spans="30:90">
      <c r="AD5670" s="73"/>
      <c r="AE5670" s="74"/>
      <c r="AF5670" s="74"/>
      <c r="BX5670" s="73"/>
      <c r="BY5670" s="74"/>
      <c r="BZ5670" s="74"/>
      <c r="CA5670" s="74"/>
      <c r="CF5670" s="79"/>
      <c r="CL5670" s="79"/>
    </row>
    <row r="5671" spans="30:90">
      <c r="AD5671" s="73"/>
      <c r="AE5671" s="74"/>
      <c r="AF5671" s="74"/>
      <c r="BX5671" s="73"/>
      <c r="BY5671" s="74"/>
      <c r="BZ5671" s="74"/>
      <c r="CA5671" s="74"/>
      <c r="CF5671" s="79"/>
      <c r="CL5671" s="79"/>
    </row>
    <row r="5672" spans="30:90">
      <c r="AD5672" s="73"/>
      <c r="AE5672" s="74"/>
      <c r="AF5672" s="74"/>
      <c r="BX5672" s="73"/>
      <c r="BY5672" s="74"/>
      <c r="BZ5672" s="74"/>
      <c r="CA5672" s="74"/>
      <c r="CF5672" s="79"/>
      <c r="CL5672" s="79"/>
    </row>
    <row r="5673" spans="30:90">
      <c r="AD5673" s="73"/>
      <c r="AE5673" s="74"/>
      <c r="AF5673" s="74"/>
      <c r="BX5673" s="73"/>
      <c r="BY5673" s="74"/>
      <c r="BZ5673" s="74"/>
      <c r="CA5673" s="74"/>
      <c r="CF5673" s="79"/>
      <c r="CL5673" s="79"/>
    </row>
    <row r="5674" spans="30:90">
      <c r="AD5674" s="73"/>
      <c r="AE5674" s="74"/>
      <c r="AF5674" s="74"/>
      <c r="BX5674" s="73"/>
      <c r="BY5674" s="74"/>
      <c r="BZ5674" s="74"/>
      <c r="CA5674" s="74"/>
      <c r="CF5674" s="79"/>
      <c r="CL5674" s="79"/>
    </row>
    <row r="5675" spans="30:90">
      <c r="AD5675" s="73"/>
      <c r="AE5675" s="74"/>
      <c r="AF5675" s="74"/>
      <c r="BX5675" s="73"/>
      <c r="BY5675" s="74"/>
      <c r="BZ5675" s="74"/>
      <c r="CA5675" s="74"/>
      <c r="CF5675" s="79"/>
      <c r="CL5675" s="79"/>
    </row>
    <row r="5676" spans="30:90">
      <c r="AD5676" s="73"/>
      <c r="AE5676" s="74"/>
      <c r="AF5676" s="74"/>
      <c r="BX5676" s="73"/>
      <c r="BY5676" s="74"/>
      <c r="BZ5676" s="74"/>
      <c r="CA5676" s="74"/>
      <c r="CF5676" s="79"/>
      <c r="CL5676" s="79"/>
    </row>
    <row r="5677" spans="30:90">
      <c r="AD5677" s="73"/>
      <c r="AE5677" s="74"/>
      <c r="AF5677" s="74"/>
      <c r="BX5677" s="73"/>
      <c r="BY5677" s="74"/>
      <c r="BZ5677" s="74"/>
      <c r="CA5677" s="74"/>
      <c r="CF5677" s="79"/>
      <c r="CL5677" s="79"/>
    </row>
    <row r="5678" spans="30:90">
      <c r="AD5678" s="73"/>
      <c r="AE5678" s="74"/>
      <c r="AF5678" s="74"/>
      <c r="BX5678" s="73"/>
      <c r="BY5678" s="74"/>
      <c r="BZ5678" s="74"/>
      <c r="CA5678" s="74"/>
      <c r="CF5678" s="79"/>
      <c r="CL5678" s="79"/>
    </row>
    <row r="5679" spans="30:90">
      <c r="AD5679" s="73"/>
      <c r="AE5679" s="74"/>
      <c r="AF5679" s="74"/>
      <c r="BX5679" s="73"/>
      <c r="BY5679" s="74"/>
      <c r="BZ5679" s="74"/>
      <c r="CA5679" s="74"/>
      <c r="CF5679" s="79"/>
      <c r="CL5679" s="79"/>
    </row>
    <row r="5680" spans="30:90">
      <c r="AD5680" s="73"/>
      <c r="AE5680" s="74"/>
      <c r="AF5680" s="74"/>
      <c r="BX5680" s="73"/>
      <c r="BY5680" s="74"/>
      <c r="BZ5680" s="74"/>
      <c r="CA5680" s="74"/>
      <c r="CF5680" s="79"/>
      <c r="CL5680" s="79"/>
    </row>
    <row r="5681" spans="30:90">
      <c r="AD5681" s="73"/>
      <c r="AE5681" s="74"/>
      <c r="AF5681" s="74"/>
      <c r="BX5681" s="73"/>
      <c r="BY5681" s="74"/>
      <c r="BZ5681" s="74"/>
      <c r="CA5681" s="74"/>
      <c r="CF5681" s="79"/>
      <c r="CL5681" s="79"/>
    </row>
    <row r="5682" spans="30:90">
      <c r="AD5682" s="73"/>
      <c r="AE5682" s="74"/>
      <c r="AF5682" s="74"/>
      <c r="BX5682" s="73"/>
      <c r="BY5682" s="74"/>
      <c r="BZ5682" s="74"/>
      <c r="CA5682" s="74"/>
      <c r="CF5682" s="79"/>
      <c r="CL5682" s="79"/>
    </row>
    <row r="5683" spans="30:90">
      <c r="AD5683" s="73"/>
      <c r="AE5683" s="74"/>
      <c r="AF5683" s="74"/>
      <c r="BX5683" s="73"/>
      <c r="BY5683" s="74"/>
      <c r="BZ5683" s="74"/>
      <c r="CA5683" s="74"/>
      <c r="CF5683" s="79"/>
      <c r="CL5683" s="79"/>
    </row>
    <row r="5684" spans="30:90">
      <c r="AD5684" s="73"/>
      <c r="AE5684" s="74"/>
      <c r="AF5684" s="74"/>
      <c r="BX5684" s="73"/>
      <c r="BY5684" s="74"/>
      <c r="BZ5684" s="74"/>
      <c r="CA5684" s="74"/>
      <c r="CF5684" s="79"/>
      <c r="CL5684" s="79"/>
    </row>
    <row r="5685" spans="30:90">
      <c r="AD5685" s="73"/>
      <c r="AE5685" s="74"/>
      <c r="AF5685" s="74"/>
      <c r="BX5685" s="73"/>
      <c r="BY5685" s="74"/>
      <c r="BZ5685" s="74"/>
      <c r="CA5685" s="74"/>
      <c r="CF5685" s="79"/>
      <c r="CL5685" s="79"/>
    </row>
    <row r="5686" spans="30:90">
      <c r="AD5686" s="73"/>
      <c r="AE5686" s="74"/>
      <c r="AF5686" s="74"/>
      <c r="BX5686" s="73"/>
      <c r="BY5686" s="74"/>
      <c r="BZ5686" s="74"/>
      <c r="CA5686" s="74"/>
      <c r="CF5686" s="79"/>
      <c r="CL5686" s="79"/>
    </row>
    <row r="5687" spans="30:90">
      <c r="AD5687" s="73"/>
      <c r="AE5687" s="74"/>
      <c r="AF5687" s="74"/>
      <c r="BX5687" s="73"/>
      <c r="BY5687" s="74"/>
      <c r="BZ5687" s="74"/>
      <c r="CA5687" s="74"/>
      <c r="CF5687" s="79"/>
      <c r="CL5687" s="79"/>
    </row>
    <row r="5688" spans="30:90">
      <c r="AD5688" s="73"/>
      <c r="AE5688" s="74"/>
      <c r="AF5688" s="74"/>
      <c r="BX5688" s="73"/>
      <c r="BY5688" s="74"/>
      <c r="BZ5688" s="74"/>
      <c r="CA5688" s="74"/>
      <c r="CF5688" s="79"/>
      <c r="CL5688" s="79"/>
    </row>
    <row r="5689" spans="30:90">
      <c r="AD5689" s="73"/>
      <c r="AE5689" s="74"/>
      <c r="AF5689" s="74"/>
      <c r="BX5689" s="73"/>
      <c r="BY5689" s="74"/>
      <c r="BZ5689" s="74"/>
      <c r="CA5689" s="74"/>
      <c r="CF5689" s="79"/>
      <c r="CL5689" s="79"/>
    </row>
    <row r="5690" spans="30:90">
      <c r="AD5690" s="73"/>
      <c r="AE5690" s="74"/>
      <c r="AF5690" s="74"/>
      <c r="BX5690" s="73"/>
      <c r="BY5690" s="74"/>
      <c r="BZ5690" s="74"/>
      <c r="CA5690" s="74"/>
      <c r="CF5690" s="79"/>
      <c r="CL5690" s="79"/>
    </row>
    <row r="5691" spans="30:90">
      <c r="AD5691" s="73"/>
      <c r="AE5691" s="74"/>
      <c r="AF5691" s="74"/>
      <c r="BX5691" s="73"/>
      <c r="BY5691" s="74"/>
      <c r="BZ5691" s="74"/>
      <c r="CA5691" s="74"/>
      <c r="CF5691" s="79"/>
      <c r="CL5691" s="79"/>
    </row>
    <row r="5692" spans="30:90">
      <c r="AD5692" s="73"/>
      <c r="AE5692" s="74"/>
      <c r="AF5692" s="74"/>
      <c r="BX5692" s="73"/>
      <c r="BY5692" s="74"/>
      <c r="BZ5692" s="74"/>
      <c r="CA5692" s="74"/>
      <c r="CF5692" s="79"/>
      <c r="CL5692" s="79"/>
    </row>
    <row r="5693" spans="30:90">
      <c r="AD5693" s="73"/>
      <c r="AE5693" s="74"/>
      <c r="AF5693" s="74"/>
      <c r="BX5693" s="73"/>
      <c r="BY5693" s="74"/>
      <c r="BZ5693" s="74"/>
      <c r="CA5693" s="74"/>
      <c r="CF5693" s="79"/>
      <c r="CL5693" s="79"/>
    </row>
    <row r="5694" spans="30:90">
      <c r="AD5694" s="73"/>
      <c r="AE5694" s="74"/>
      <c r="AF5694" s="74"/>
      <c r="BX5694" s="73"/>
      <c r="BY5694" s="74"/>
      <c r="BZ5694" s="74"/>
      <c r="CA5694" s="74"/>
      <c r="CF5694" s="79"/>
      <c r="CL5694" s="79"/>
    </row>
    <row r="5695" spans="30:90">
      <c r="AD5695" s="73"/>
      <c r="AE5695" s="74"/>
      <c r="AF5695" s="74"/>
      <c r="BX5695" s="73"/>
      <c r="BY5695" s="74"/>
      <c r="BZ5695" s="74"/>
      <c r="CA5695" s="74"/>
      <c r="CF5695" s="79"/>
      <c r="CL5695" s="79"/>
    </row>
    <row r="5696" spans="30:90">
      <c r="AD5696" s="73"/>
      <c r="AE5696" s="74"/>
      <c r="AF5696" s="74"/>
      <c r="BX5696" s="73"/>
      <c r="BY5696" s="74"/>
      <c r="BZ5696" s="74"/>
      <c r="CA5696" s="74"/>
      <c r="CF5696" s="79"/>
      <c r="CL5696" s="79"/>
    </row>
    <row r="5697" spans="30:90">
      <c r="AD5697" s="73"/>
      <c r="AE5697" s="74"/>
      <c r="AF5697" s="74"/>
      <c r="BX5697" s="73"/>
      <c r="BY5697" s="74"/>
      <c r="BZ5697" s="74"/>
      <c r="CA5697" s="74"/>
      <c r="CF5697" s="79"/>
      <c r="CL5697" s="79"/>
    </row>
    <row r="5698" spans="30:90">
      <c r="AD5698" s="73"/>
      <c r="AE5698" s="74"/>
      <c r="AF5698" s="74"/>
      <c r="BX5698" s="73"/>
      <c r="BY5698" s="74"/>
      <c r="BZ5698" s="74"/>
      <c r="CA5698" s="74"/>
      <c r="CF5698" s="79"/>
      <c r="CL5698" s="79"/>
    </row>
    <row r="5699" spans="30:90">
      <c r="AD5699" s="73"/>
      <c r="AE5699" s="74"/>
      <c r="AF5699" s="74"/>
      <c r="BX5699" s="73"/>
      <c r="BY5699" s="74"/>
      <c r="BZ5699" s="74"/>
      <c r="CA5699" s="74"/>
      <c r="CF5699" s="79"/>
      <c r="CL5699" s="79"/>
    </row>
    <row r="5700" spans="30:90">
      <c r="AD5700" s="73"/>
      <c r="AE5700" s="74"/>
      <c r="AF5700" s="74"/>
      <c r="BX5700" s="73"/>
      <c r="BY5700" s="74"/>
      <c r="BZ5700" s="74"/>
      <c r="CA5700" s="74"/>
      <c r="CF5700" s="79"/>
      <c r="CL5700" s="79"/>
    </row>
    <row r="5701" spans="30:90">
      <c r="AD5701" s="73"/>
      <c r="AE5701" s="74"/>
      <c r="AF5701" s="74"/>
      <c r="BX5701" s="73"/>
      <c r="BY5701" s="74"/>
      <c r="BZ5701" s="74"/>
      <c r="CA5701" s="74"/>
      <c r="CF5701" s="79"/>
      <c r="CL5701" s="79"/>
    </row>
    <row r="5702" spans="30:90">
      <c r="AD5702" s="73"/>
      <c r="AE5702" s="74"/>
      <c r="AF5702" s="74"/>
      <c r="BX5702" s="73"/>
      <c r="BY5702" s="74"/>
      <c r="BZ5702" s="74"/>
      <c r="CA5702" s="74"/>
      <c r="CF5702" s="79"/>
      <c r="CL5702" s="79"/>
    </row>
    <row r="5703" spans="30:90">
      <c r="AD5703" s="73"/>
      <c r="AE5703" s="74"/>
      <c r="AF5703" s="74"/>
      <c r="BX5703" s="73"/>
      <c r="BY5703" s="74"/>
      <c r="BZ5703" s="74"/>
      <c r="CA5703" s="74"/>
      <c r="CF5703" s="79"/>
      <c r="CL5703" s="79"/>
    </row>
    <row r="5704" spans="30:90">
      <c r="AD5704" s="73"/>
      <c r="AE5704" s="74"/>
      <c r="AF5704" s="74"/>
      <c r="BX5704" s="73"/>
      <c r="BY5704" s="74"/>
      <c r="BZ5704" s="74"/>
      <c r="CA5704" s="74"/>
      <c r="CF5704" s="79"/>
      <c r="CL5704" s="79"/>
    </row>
    <row r="5705" spans="30:90">
      <c r="AD5705" s="73"/>
      <c r="AE5705" s="74"/>
      <c r="AF5705" s="74"/>
      <c r="BX5705" s="73"/>
      <c r="BY5705" s="74"/>
      <c r="BZ5705" s="74"/>
      <c r="CA5705" s="74"/>
      <c r="CF5705" s="79"/>
      <c r="CL5705" s="79"/>
    </row>
    <row r="5706" spans="30:90">
      <c r="AD5706" s="73"/>
      <c r="AE5706" s="74"/>
      <c r="AF5706" s="74"/>
      <c r="BX5706" s="73"/>
      <c r="BY5706" s="74"/>
      <c r="BZ5706" s="74"/>
      <c r="CA5706" s="74"/>
      <c r="CF5706" s="79"/>
      <c r="CL5706" s="79"/>
    </row>
    <row r="5707" spans="30:90">
      <c r="AD5707" s="73"/>
      <c r="AE5707" s="74"/>
      <c r="AF5707" s="74"/>
      <c r="BX5707" s="73"/>
      <c r="BY5707" s="74"/>
      <c r="BZ5707" s="74"/>
      <c r="CA5707" s="74"/>
      <c r="CF5707" s="79"/>
      <c r="CL5707" s="79"/>
    </row>
    <row r="5708" spans="30:90">
      <c r="AD5708" s="73"/>
      <c r="AE5708" s="74"/>
      <c r="AF5708" s="74"/>
      <c r="BX5708" s="73"/>
      <c r="BY5708" s="74"/>
      <c r="BZ5708" s="74"/>
      <c r="CA5708" s="74"/>
      <c r="CF5708" s="79"/>
      <c r="CL5708" s="79"/>
    </row>
    <row r="5709" spans="30:90">
      <c r="AD5709" s="73"/>
      <c r="AE5709" s="74"/>
      <c r="AF5709" s="74"/>
      <c r="BX5709" s="73"/>
      <c r="BY5709" s="74"/>
      <c r="BZ5709" s="74"/>
      <c r="CA5709" s="74"/>
      <c r="CF5709" s="79"/>
      <c r="CL5709" s="79"/>
    </row>
    <row r="5710" spans="30:90">
      <c r="AD5710" s="73"/>
      <c r="AE5710" s="74"/>
      <c r="AF5710" s="74"/>
      <c r="BX5710" s="73"/>
      <c r="BY5710" s="74"/>
      <c r="BZ5710" s="74"/>
      <c r="CA5710" s="74"/>
      <c r="CF5710" s="79"/>
      <c r="CL5710" s="79"/>
    </row>
    <row r="5711" spans="30:90">
      <c r="AD5711" s="73"/>
      <c r="AE5711" s="74"/>
      <c r="AF5711" s="74"/>
      <c r="BX5711" s="73"/>
      <c r="BY5711" s="74"/>
      <c r="BZ5711" s="74"/>
      <c r="CA5711" s="74"/>
      <c r="CF5711" s="79"/>
      <c r="CL5711" s="79"/>
    </row>
    <row r="5712" spans="30:90">
      <c r="AD5712" s="73"/>
      <c r="AE5712" s="74"/>
      <c r="AF5712" s="74"/>
      <c r="BX5712" s="73"/>
      <c r="BY5712" s="74"/>
      <c r="BZ5712" s="74"/>
      <c r="CA5712" s="74"/>
      <c r="CF5712" s="79"/>
      <c r="CL5712" s="79"/>
    </row>
    <row r="5713" spans="30:90">
      <c r="AD5713" s="73"/>
      <c r="AE5713" s="74"/>
      <c r="AF5713" s="74"/>
      <c r="BX5713" s="73"/>
      <c r="BY5713" s="74"/>
      <c r="BZ5713" s="74"/>
      <c r="CA5713" s="74"/>
      <c r="CF5713" s="79"/>
      <c r="CL5713" s="79"/>
    </row>
    <row r="5714" spans="30:90">
      <c r="AD5714" s="73"/>
      <c r="AE5714" s="74"/>
      <c r="AF5714" s="74"/>
      <c r="BX5714" s="73"/>
      <c r="BY5714" s="74"/>
      <c r="BZ5714" s="74"/>
      <c r="CA5714" s="74"/>
      <c r="CF5714" s="79"/>
      <c r="CL5714" s="79"/>
    </row>
    <row r="5715" spans="30:90">
      <c r="AD5715" s="73"/>
      <c r="AE5715" s="74"/>
      <c r="AF5715" s="74"/>
      <c r="BX5715" s="73"/>
      <c r="BY5715" s="74"/>
      <c r="BZ5715" s="74"/>
      <c r="CA5715" s="74"/>
      <c r="CF5715" s="79"/>
      <c r="CL5715" s="79"/>
    </row>
    <row r="5716" spans="30:90">
      <c r="AD5716" s="73"/>
      <c r="AE5716" s="74"/>
      <c r="AF5716" s="74"/>
      <c r="BX5716" s="73"/>
      <c r="BY5716" s="74"/>
      <c r="BZ5716" s="74"/>
      <c r="CA5716" s="74"/>
      <c r="CF5716" s="79"/>
      <c r="CL5716" s="79"/>
    </row>
    <row r="5717" spans="30:90">
      <c r="AD5717" s="73"/>
      <c r="AE5717" s="74"/>
      <c r="AF5717" s="74"/>
      <c r="BX5717" s="73"/>
      <c r="BY5717" s="74"/>
      <c r="BZ5717" s="74"/>
      <c r="CA5717" s="74"/>
      <c r="CF5717" s="79"/>
      <c r="CL5717" s="79"/>
    </row>
    <row r="5718" spans="30:90">
      <c r="AD5718" s="73"/>
      <c r="AE5718" s="74"/>
      <c r="AF5718" s="74"/>
      <c r="BX5718" s="73"/>
      <c r="BY5718" s="74"/>
      <c r="BZ5718" s="74"/>
      <c r="CA5718" s="74"/>
      <c r="CF5718" s="79"/>
      <c r="CL5718" s="79"/>
    </row>
    <row r="5719" spans="30:90">
      <c r="AD5719" s="73"/>
      <c r="AE5719" s="74"/>
      <c r="AF5719" s="74"/>
      <c r="BX5719" s="73"/>
      <c r="BY5719" s="74"/>
      <c r="BZ5719" s="74"/>
      <c r="CA5719" s="74"/>
      <c r="CF5719" s="79"/>
      <c r="CL5719" s="79"/>
    </row>
    <row r="5720" spans="30:90">
      <c r="AD5720" s="73"/>
      <c r="AE5720" s="74"/>
      <c r="AF5720" s="74"/>
      <c r="BX5720" s="73"/>
      <c r="BY5720" s="74"/>
      <c r="BZ5720" s="74"/>
      <c r="CA5720" s="74"/>
      <c r="CF5720" s="79"/>
      <c r="CL5720" s="79"/>
    </row>
    <row r="5721" spans="30:90">
      <c r="AD5721" s="73"/>
      <c r="AE5721" s="74"/>
      <c r="AF5721" s="74"/>
      <c r="BX5721" s="73"/>
      <c r="BY5721" s="74"/>
      <c r="BZ5721" s="74"/>
      <c r="CA5721" s="74"/>
      <c r="CF5721" s="79"/>
      <c r="CL5721" s="79"/>
    </row>
    <row r="5722" spans="30:90">
      <c r="AD5722" s="73"/>
      <c r="AE5722" s="74"/>
      <c r="AF5722" s="74"/>
      <c r="BX5722" s="73"/>
      <c r="BY5722" s="74"/>
      <c r="BZ5722" s="74"/>
      <c r="CA5722" s="74"/>
      <c r="CF5722" s="79"/>
      <c r="CL5722" s="79"/>
    </row>
    <row r="5723" spans="30:90">
      <c r="AD5723" s="73"/>
      <c r="AE5723" s="74"/>
      <c r="AF5723" s="74"/>
      <c r="BX5723" s="73"/>
      <c r="BY5723" s="74"/>
      <c r="BZ5723" s="74"/>
      <c r="CA5723" s="74"/>
      <c r="CF5723" s="79"/>
      <c r="CL5723" s="79"/>
    </row>
    <row r="5724" spans="30:90">
      <c r="AD5724" s="73"/>
      <c r="AE5724" s="74"/>
      <c r="AF5724" s="74"/>
      <c r="BX5724" s="73"/>
      <c r="BY5724" s="74"/>
      <c r="BZ5724" s="74"/>
      <c r="CA5724" s="74"/>
      <c r="CF5724" s="79"/>
      <c r="CL5724" s="79"/>
    </row>
    <row r="5725" spans="30:90">
      <c r="AD5725" s="73"/>
      <c r="AE5725" s="74"/>
      <c r="AF5725" s="74"/>
      <c r="BX5725" s="73"/>
      <c r="BY5725" s="74"/>
      <c r="BZ5725" s="74"/>
      <c r="CA5725" s="74"/>
      <c r="CF5725" s="79"/>
      <c r="CL5725" s="79"/>
    </row>
    <row r="5726" spans="30:90">
      <c r="AD5726" s="73"/>
      <c r="AE5726" s="74"/>
      <c r="AF5726" s="74"/>
      <c r="BX5726" s="73"/>
      <c r="BY5726" s="74"/>
      <c r="BZ5726" s="74"/>
      <c r="CA5726" s="74"/>
      <c r="CF5726" s="79"/>
      <c r="CL5726" s="79"/>
    </row>
    <row r="5727" spans="30:90">
      <c r="AD5727" s="73"/>
      <c r="AE5727" s="74"/>
      <c r="AF5727" s="74"/>
      <c r="BX5727" s="73"/>
      <c r="BY5727" s="74"/>
      <c r="BZ5727" s="74"/>
      <c r="CA5727" s="74"/>
      <c r="CF5727" s="79"/>
      <c r="CL5727" s="79"/>
    </row>
    <row r="5728" spans="30:90">
      <c r="AD5728" s="73"/>
      <c r="AE5728" s="74"/>
      <c r="AF5728" s="74"/>
      <c r="BX5728" s="73"/>
      <c r="BY5728" s="74"/>
      <c r="BZ5728" s="74"/>
      <c r="CA5728" s="74"/>
      <c r="CF5728" s="79"/>
      <c r="CL5728" s="79"/>
    </row>
    <row r="5729" spans="30:90">
      <c r="AD5729" s="73"/>
      <c r="AE5729" s="74"/>
      <c r="AF5729" s="74"/>
      <c r="BX5729" s="73"/>
      <c r="BY5729" s="74"/>
      <c r="BZ5729" s="74"/>
      <c r="CA5729" s="74"/>
      <c r="CF5729" s="79"/>
      <c r="CL5729" s="79"/>
    </row>
    <row r="5730" spans="30:90">
      <c r="AD5730" s="73"/>
      <c r="AE5730" s="74"/>
      <c r="AF5730" s="74"/>
      <c r="BX5730" s="73"/>
      <c r="BY5730" s="74"/>
      <c r="BZ5730" s="74"/>
      <c r="CA5730" s="74"/>
      <c r="CF5730" s="79"/>
      <c r="CL5730" s="79"/>
    </row>
    <row r="5731" spans="30:90">
      <c r="AD5731" s="73"/>
      <c r="AE5731" s="74"/>
      <c r="AF5731" s="74"/>
      <c r="BX5731" s="73"/>
      <c r="BY5731" s="74"/>
      <c r="BZ5731" s="74"/>
      <c r="CA5731" s="74"/>
      <c r="CF5731" s="79"/>
      <c r="CL5731" s="79"/>
    </row>
    <row r="5732" spans="30:90">
      <c r="AD5732" s="73"/>
      <c r="AE5732" s="74"/>
      <c r="AF5732" s="74"/>
      <c r="BX5732" s="73"/>
      <c r="BY5732" s="74"/>
      <c r="BZ5732" s="74"/>
      <c r="CA5732" s="74"/>
      <c r="CF5732" s="79"/>
      <c r="CL5732" s="79"/>
    </row>
    <row r="5733" spans="30:90">
      <c r="AD5733" s="73"/>
      <c r="AE5733" s="74"/>
      <c r="AF5733" s="74"/>
      <c r="BX5733" s="73"/>
      <c r="BY5733" s="74"/>
      <c r="BZ5733" s="74"/>
      <c r="CA5733" s="74"/>
      <c r="CF5733" s="79"/>
      <c r="CL5733" s="79"/>
    </row>
    <row r="5734" spans="30:90">
      <c r="AD5734" s="73"/>
      <c r="AE5734" s="74"/>
      <c r="AF5734" s="74"/>
      <c r="BX5734" s="73"/>
      <c r="BY5734" s="74"/>
      <c r="BZ5734" s="74"/>
      <c r="CA5734" s="74"/>
      <c r="CF5734" s="79"/>
      <c r="CL5734" s="79"/>
    </row>
    <row r="5735" spans="30:90">
      <c r="AD5735" s="73"/>
      <c r="AE5735" s="74"/>
      <c r="AF5735" s="74"/>
      <c r="BX5735" s="73"/>
      <c r="BY5735" s="74"/>
      <c r="BZ5735" s="74"/>
      <c r="CA5735" s="74"/>
      <c r="CF5735" s="79"/>
      <c r="CL5735" s="79"/>
    </row>
    <row r="5736" spans="30:90">
      <c r="AD5736" s="73"/>
      <c r="AE5736" s="74"/>
      <c r="AF5736" s="74"/>
      <c r="BX5736" s="73"/>
      <c r="BY5736" s="74"/>
      <c r="BZ5736" s="74"/>
      <c r="CA5736" s="74"/>
      <c r="CF5736" s="79"/>
      <c r="CL5736" s="79"/>
    </row>
    <row r="5737" spans="30:90">
      <c r="AD5737" s="73"/>
      <c r="AE5737" s="74"/>
      <c r="AF5737" s="74"/>
      <c r="BX5737" s="73"/>
      <c r="BY5737" s="74"/>
      <c r="BZ5737" s="74"/>
      <c r="CA5737" s="74"/>
      <c r="CF5737" s="79"/>
      <c r="CL5737" s="79"/>
    </row>
    <row r="5738" spans="30:90">
      <c r="AD5738" s="73"/>
      <c r="AE5738" s="74"/>
      <c r="AF5738" s="74"/>
      <c r="BX5738" s="73"/>
      <c r="BY5738" s="74"/>
      <c r="BZ5738" s="74"/>
      <c r="CA5738" s="74"/>
      <c r="CF5738" s="79"/>
      <c r="CL5738" s="79"/>
    </row>
    <row r="5739" spans="30:90">
      <c r="AD5739" s="73"/>
      <c r="AE5739" s="74"/>
      <c r="AF5739" s="74"/>
      <c r="BX5739" s="73"/>
      <c r="BY5739" s="74"/>
      <c r="BZ5739" s="74"/>
      <c r="CA5739" s="74"/>
      <c r="CF5739" s="79"/>
      <c r="CL5739" s="79"/>
    </row>
    <row r="5740" spans="30:90">
      <c r="AD5740" s="73"/>
      <c r="AE5740" s="74"/>
      <c r="AF5740" s="74"/>
      <c r="BX5740" s="73"/>
      <c r="BY5740" s="74"/>
      <c r="BZ5740" s="74"/>
      <c r="CA5740" s="74"/>
      <c r="CF5740" s="79"/>
      <c r="CL5740" s="79"/>
    </row>
    <row r="5741" spans="30:90">
      <c r="AD5741" s="73"/>
      <c r="AE5741" s="74"/>
      <c r="AF5741" s="74"/>
      <c r="BX5741" s="73"/>
      <c r="BY5741" s="74"/>
      <c r="BZ5741" s="74"/>
      <c r="CA5741" s="74"/>
      <c r="CF5741" s="79"/>
      <c r="CL5741" s="79"/>
    </row>
    <row r="5742" spans="30:90">
      <c r="AD5742" s="73"/>
      <c r="AE5742" s="74"/>
      <c r="AF5742" s="74"/>
      <c r="BX5742" s="73"/>
      <c r="BY5742" s="74"/>
      <c r="BZ5742" s="74"/>
      <c r="CA5742" s="74"/>
      <c r="CF5742" s="79"/>
      <c r="CL5742" s="79"/>
    </row>
    <row r="5743" spans="30:90">
      <c r="AD5743" s="73"/>
      <c r="AE5743" s="74"/>
      <c r="AF5743" s="74"/>
      <c r="BX5743" s="73"/>
      <c r="BY5743" s="74"/>
      <c r="BZ5743" s="74"/>
      <c r="CA5743" s="74"/>
      <c r="CF5743" s="79"/>
      <c r="CL5743" s="79"/>
    </row>
    <row r="5744" spans="30:90">
      <c r="AD5744" s="73"/>
      <c r="AE5744" s="74"/>
      <c r="AF5744" s="74"/>
      <c r="BX5744" s="73"/>
      <c r="BY5744" s="74"/>
      <c r="BZ5744" s="74"/>
      <c r="CA5744" s="74"/>
      <c r="CF5744" s="79"/>
      <c r="CL5744" s="79"/>
    </row>
    <row r="5745" spans="30:90">
      <c r="AD5745" s="73"/>
      <c r="AE5745" s="74"/>
      <c r="AF5745" s="74"/>
      <c r="BX5745" s="73"/>
      <c r="BY5745" s="74"/>
      <c r="BZ5745" s="74"/>
      <c r="CA5745" s="74"/>
      <c r="CF5745" s="79"/>
      <c r="CL5745" s="79"/>
    </row>
    <row r="5746" spans="30:90">
      <c r="AD5746" s="73"/>
      <c r="AE5746" s="74"/>
      <c r="AF5746" s="74"/>
      <c r="BX5746" s="73"/>
      <c r="BY5746" s="74"/>
      <c r="BZ5746" s="74"/>
      <c r="CA5746" s="74"/>
      <c r="CF5746" s="79"/>
      <c r="CL5746" s="79"/>
    </row>
    <row r="5747" spans="30:90">
      <c r="AD5747" s="73"/>
      <c r="AE5747" s="74"/>
      <c r="AF5747" s="74"/>
      <c r="BX5747" s="73"/>
      <c r="BY5747" s="74"/>
      <c r="BZ5747" s="74"/>
      <c r="CA5747" s="74"/>
      <c r="CF5747" s="79"/>
      <c r="CL5747" s="79"/>
    </row>
    <row r="5748" spans="30:90">
      <c r="AD5748" s="73"/>
      <c r="AE5748" s="74"/>
      <c r="AF5748" s="74"/>
      <c r="BX5748" s="73"/>
      <c r="BY5748" s="74"/>
      <c r="BZ5748" s="74"/>
      <c r="CA5748" s="74"/>
      <c r="CF5748" s="79"/>
      <c r="CL5748" s="79"/>
    </row>
    <row r="5749" spans="30:90">
      <c r="AD5749" s="73"/>
      <c r="AE5749" s="74"/>
      <c r="AF5749" s="74"/>
      <c r="BX5749" s="73"/>
      <c r="BY5749" s="74"/>
      <c r="BZ5749" s="74"/>
      <c r="CA5749" s="74"/>
      <c r="CF5749" s="79"/>
      <c r="CL5749" s="79"/>
    </row>
    <row r="5750" spans="30:90">
      <c r="AD5750" s="73"/>
      <c r="AE5750" s="74"/>
      <c r="AF5750" s="74"/>
      <c r="BX5750" s="73"/>
      <c r="BY5750" s="74"/>
      <c r="BZ5750" s="74"/>
      <c r="CA5750" s="74"/>
      <c r="CF5750" s="79"/>
      <c r="CL5750" s="79"/>
    </row>
    <row r="5751" spans="30:90">
      <c r="AD5751" s="73"/>
      <c r="AE5751" s="74"/>
      <c r="AF5751" s="74"/>
      <c r="BX5751" s="73"/>
      <c r="BY5751" s="74"/>
      <c r="BZ5751" s="74"/>
      <c r="CA5751" s="74"/>
      <c r="CF5751" s="79"/>
      <c r="CL5751" s="79"/>
    </row>
    <row r="5752" spans="30:90">
      <c r="AD5752" s="73"/>
      <c r="AE5752" s="74"/>
      <c r="AF5752" s="74"/>
      <c r="BX5752" s="73"/>
      <c r="BY5752" s="74"/>
      <c r="BZ5752" s="74"/>
      <c r="CA5752" s="74"/>
      <c r="CF5752" s="79"/>
      <c r="CL5752" s="79"/>
    </row>
    <row r="5753" spans="30:90">
      <c r="AD5753" s="73"/>
      <c r="AE5753" s="74"/>
      <c r="AF5753" s="74"/>
      <c r="BX5753" s="73"/>
      <c r="BY5753" s="74"/>
      <c r="BZ5753" s="74"/>
      <c r="CA5753" s="74"/>
      <c r="CF5753" s="79"/>
      <c r="CL5753" s="79"/>
    </row>
    <row r="5754" spans="30:90">
      <c r="AD5754" s="73"/>
      <c r="AE5754" s="74"/>
      <c r="AF5754" s="74"/>
      <c r="BX5754" s="73"/>
      <c r="BY5754" s="74"/>
      <c r="BZ5754" s="74"/>
      <c r="CA5754" s="74"/>
      <c r="CF5754" s="79"/>
      <c r="CL5754" s="79"/>
    </row>
    <row r="5755" spans="30:90">
      <c r="AD5755" s="73"/>
      <c r="AE5755" s="74"/>
      <c r="AF5755" s="74"/>
      <c r="BX5755" s="73"/>
      <c r="BY5755" s="74"/>
      <c r="BZ5755" s="74"/>
      <c r="CA5755" s="74"/>
      <c r="CF5755" s="79"/>
      <c r="CL5755" s="79"/>
    </row>
    <row r="5756" spans="30:90">
      <c r="AD5756" s="73"/>
      <c r="AE5756" s="74"/>
      <c r="AF5756" s="74"/>
      <c r="BX5756" s="73"/>
      <c r="BY5756" s="74"/>
      <c r="BZ5756" s="74"/>
      <c r="CA5756" s="74"/>
      <c r="CF5756" s="79"/>
      <c r="CL5756" s="79"/>
    </row>
    <row r="5757" spans="30:90">
      <c r="AD5757" s="73"/>
      <c r="AE5757" s="74"/>
      <c r="AF5757" s="74"/>
      <c r="BX5757" s="73"/>
      <c r="BY5757" s="74"/>
      <c r="BZ5757" s="74"/>
      <c r="CA5757" s="74"/>
      <c r="CF5757" s="79"/>
      <c r="CL5757" s="79"/>
    </row>
    <row r="5758" spans="30:90">
      <c r="AD5758" s="73"/>
      <c r="AE5758" s="74"/>
      <c r="AF5758" s="74"/>
      <c r="BX5758" s="73"/>
      <c r="BY5758" s="74"/>
      <c r="BZ5758" s="74"/>
      <c r="CA5758" s="74"/>
      <c r="CF5758" s="79"/>
      <c r="CL5758" s="79"/>
    </row>
    <row r="5759" spans="30:90">
      <c r="AD5759" s="73"/>
      <c r="AE5759" s="74"/>
      <c r="AF5759" s="74"/>
      <c r="BX5759" s="73"/>
      <c r="BY5759" s="74"/>
      <c r="BZ5759" s="74"/>
      <c r="CA5759" s="74"/>
      <c r="CF5759" s="79"/>
      <c r="CL5759" s="79"/>
    </row>
    <row r="5760" spans="30:90">
      <c r="AD5760" s="73"/>
      <c r="AE5760" s="74"/>
      <c r="AF5760" s="74"/>
      <c r="BX5760" s="73"/>
      <c r="BY5760" s="74"/>
      <c r="BZ5760" s="74"/>
      <c r="CA5760" s="74"/>
      <c r="CF5760" s="79"/>
      <c r="CL5760" s="79"/>
    </row>
    <row r="5761" spans="30:90">
      <c r="AD5761" s="73"/>
      <c r="AE5761" s="74"/>
      <c r="AF5761" s="74"/>
      <c r="BX5761" s="73"/>
      <c r="BY5761" s="74"/>
      <c r="BZ5761" s="74"/>
      <c r="CA5761" s="74"/>
      <c r="CF5761" s="79"/>
      <c r="CL5761" s="79"/>
    </row>
    <row r="5762" spans="30:90">
      <c r="AD5762" s="73"/>
      <c r="AE5762" s="74"/>
      <c r="AF5762" s="74"/>
      <c r="BX5762" s="73"/>
      <c r="BY5762" s="74"/>
      <c r="BZ5762" s="74"/>
      <c r="CA5762" s="74"/>
      <c r="CF5762" s="79"/>
      <c r="CL5762" s="79"/>
    </row>
    <row r="5763" spans="30:90">
      <c r="AD5763" s="73"/>
      <c r="AE5763" s="74"/>
      <c r="AF5763" s="74"/>
      <c r="BX5763" s="73"/>
      <c r="BY5763" s="74"/>
      <c r="BZ5763" s="74"/>
      <c r="CA5763" s="74"/>
      <c r="CF5763" s="79"/>
      <c r="CL5763" s="79"/>
    </row>
    <row r="5764" spans="30:90">
      <c r="AD5764" s="73"/>
      <c r="AE5764" s="74"/>
      <c r="AF5764" s="74"/>
      <c r="BX5764" s="73"/>
      <c r="BY5764" s="74"/>
      <c r="BZ5764" s="74"/>
      <c r="CA5764" s="74"/>
      <c r="CF5764" s="79"/>
      <c r="CL5764" s="79"/>
    </row>
    <row r="5765" spans="30:90">
      <c r="AD5765" s="73"/>
      <c r="AE5765" s="74"/>
      <c r="AF5765" s="74"/>
      <c r="BX5765" s="73"/>
      <c r="BY5765" s="74"/>
      <c r="BZ5765" s="74"/>
      <c r="CA5765" s="74"/>
      <c r="CF5765" s="79"/>
      <c r="CL5765" s="79"/>
    </row>
    <row r="5766" spans="30:90">
      <c r="AD5766" s="73"/>
      <c r="AE5766" s="74"/>
      <c r="AF5766" s="74"/>
      <c r="BX5766" s="73"/>
      <c r="BY5766" s="74"/>
      <c r="BZ5766" s="74"/>
      <c r="CA5766" s="74"/>
      <c r="CF5766" s="79"/>
      <c r="CL5766" s="79"/>
    </row>
    <row r="5767" spans="30:90">
      <c r="AD5767" s="73"/>
      <c r="AE5767" s="74"/>
      <c r="AF5767" s="74"/>
      <c r="BX5767" s="73"/>
      <c r="BY5767" s="74"/>
      <c r="BZ5767" s="74"/>
      <c r="CA5767" s="74"/>
      <c r="CF5767" s="79"/>
      <c r="CL5767" s="79"/>
    </row>
    <row r="5768" spans="30:90">
      <c r="AD5768" s="73"/>
      <c r="AE5768" s="74"/>
      <c r="AF5768" s="74"/>
      <c r="BX5768" s="73"/>
      <c r="BY5768" s="74"/>
      <c r="BZ5768" s="74"/>
      <c r="CA5768" s="74"/>
      <c r="CF5768" s="79"/>
      <c r="CL5768" s="79"/>
    </row>
    <row r="5769" spans="30:90">
      <c r="AD5769" s="73"/>
      <c r="AE5769" s="74"/>
      <c r="AF5769" s="74"/>
      <c r="BX5769" s="73"/>
      <c r="BY5769" s="74"/>
      <c r="BZ5769" s="74"/>
      <c r="CA5769" s="74"/>
      <c r="CF5769" s="79"/>
      <c r="CL5769" s="79"/>
    </row>
    <row r="5770" spans="30:90">
      <c r="AD5770" s="73"/>
      <c r="AE5770" s="74"/>
      <c r="AF5770" s="74"/>
      <c r="BX5770" s="73"/>
      <c r="BY5770" s="74"/>
      <c r="BZ5770" s="74"/>
      <c r="CA5770" s="74"/>
      <c r="CF5770" s="79"/>
      <c r="CL5770" s="79"/>
    </row>
    <row r="5771" spans="30:90">
      <c r="AD5771" s="73"/>
      <c r="AE5771" s="74"/>
      <c r="AF5771" s="74"/>
      <c r="BX5771" s="73"/>
      <c r="BY5771" s="74"/>
      <c r="BZ5771" s="74"/>
      <c r="CA5771" s="74"/>
      <c r="CF5771" s="79"/>
      <c r="CL5771" s="79"/>
    </row>
    <row r="5772" spans="30:90">
      <c r="AD5772" s="73"/>
      <c r="AE5772" s="74"/>
      <c r="AF5772" s="74"/>
      <c r="BX5772" s="73"/>
      <c r="BY5772" s="74"/>
      <c r="BZ5772" s="74"/>
      <c r="CA5772" s="74"/>
      <c r="CF5772" s="79"/>
      <c r="CL5772" s="79"/>
    </row>
    <row r="5773" spans="30:90">
      <c r="AD5773" s="73"/>
      <c r="AE5773" s="74"/>
      <c r="AF5773" s="74"/>
      <c r="BX5773" s="73"/>
      <c r="BY5773" s="74"/>
      <c r="BZ5773" s="74"/>
      <c r="CA5773" s="74"/>
      <c r="CF5773" s="79"/>
      <c r="CL5773" s="79"/>
    </row>
    <row r="5774" spans="30:90">
      <c r="AD5774" s="73"/>
      <c r="AE5774" s="74"/>
      <c r="AF5774" s="74"/>
      <c r="BX5774" s="73"/>
      <c r="BY5774" s="74"/>
      <c r="BZ5774" s="74"/>
      <c r="CA5774" s="74"/>
      <c r="CF5774" s="79"/>
      <c r="CL5774" s="79"/>
    </row>
    <row r="5775" spans="30:90">
      <c r="AD5775" s="73"/>
      <c r="AE5775" s="74"/>
      <c r="AF5775" s="74"/>
      <c r="BX5775" s="73"/>
      <c r="BY5775" s="74"/>
      <c r="BZ5775" s="74"/>
      <c r="CA5775" s="74"/>
      <c r="CF5775" s="79"/>
      <c r="CL5775" s="79"/>
    </row>
    <row r="5776" spans="30:90">
      <c r="AD5776" s="73"/>
      <c r="AE5776" s="74"/>
      <c r="AF5776" s="74"/>
      <c r="BX5776" s="73"/>
      <c r="BY5776" s="74"/>
      <c r="BZ5776" s="74"/>
      <c r="CA5776" s="74"/>
      <c r="CF5776" s="79"/>
      <c r="CL5776" s="79"/>
    </row>
    <row r="5777" spans="30:90">
      <c r="AD5777" s="73"/>
      <c r="AE5777" s="74"/>
      <c r="AF5777" s="74"/>
      <c r="BX5777" s="73"/>
      <c r="BY5777" s="74"/>
      <c r="BZ5777" s="74"/>
      <c r="CA5777" s="74"/>
      <c r="CF5777" s="79"/>
      <c r="CL5777" s="79"/>
    </row>
    <row r="5778" spans="30:90">
      <c r="AD5778" s="73"/>
      <c r="AE5778" s="74"/>
      <c r="AF5778" s="74"/>
      <c r="BX5778" s="73"/>
      <c r="BY5778" s="74"/>
      <c r="BZ5778" s="74"/>
      <c r="CA5778" s="74"/>
      <c r="CF5778" s="79"/>
      <c r="CL5778" s="79"/>
    </row>
    <row r="5779" spans="30:90">
      <c r="AD5779" s="73"/>
      <c r="AE5779" s="74"/>
      <c r="AF5779" s="74"/>
      <c r="BX5779" s="73"/>
      <c r="BY5779" s="74"/>
      <c r="BZ5779" s="74"/>
      <c r="CA5779" s="74"/>
      <c r="CF5779" s="79"/>
      <c r="CL5779" s="79"/>
    </row>
    <row r="5780" spans="30:90">
      <c r="AD5780" s="73"/>
      <c r="AE5780" s="74"/>
      <c r="AF5780" s="74"/>
      <c r="BX5780" s="73"/>
      <c r="BY5780" s="74"/>
      <c r="BZ5780" s="74"/>
      <c r="CA5780" s="74"/>
      <c r="CF5780" s="79"/>
      <c r="CL5780" s="79"/>
    </row>
    <row r="5781" spans="30:90">
      <c r="AD5781" s="73"/>
      <c r="AE5781" s="74"/>
      <c r="AF5781" s="74"/>
      <c r="BX5781" s="73"/>
      <c r="BY5781" s="74"/>
      <c r="BZ5781" s="74"/>
      <c r="CA5781" s="74"/>
      <c r="CF5781" s="79"/>
      <c r="CL5781" s="79"/>
    </row>
    <row r="5782" spans="30:90">
      <c r="AD5782" s="73"/>
      <c r="AE5782" s="74"/>
      <c r="AF5782" s="74"/>
      <c r="BX5782" s="73"/>
      <c r="BY5782" s="74"/>
      <c r="BZ5782" s="74"/>
      <c r="CA5782" s="74"/>
      <c r="CF5782" s="79"/>
      <c r="CL5782" s="79"/>
    </row>
    <row r="5783" spans="30:90">
      <c r="AD5783" s="73"/>
      <c r="AE5783" s="74"/>
      <c r="AF5783" s="74"/>
      <c r="BX5783" s="73"/>
      <c r="BY5783" s="74"/>
      <c r="BZ5783" s="74"/>
      <c r="CA5783" s="74"/>
      <c r="CF5783" s="79"/>
      <c r="CL5783" s="79"/>
    </row>
    <row r="5784" spans="30:90">
      <c r="AD5784" s="73"/>
      <c r="AE5784" s="74"/>
      <c r="AF5784" s="74"/>
      <c r="BX5784" s="73"/>
      <c r="BY5784" s="74"/>
      <c r="BZ5784" s="74"/>
      <c r="CA5784" s="74"/>
      <c r="CF5784" s="79"/>
      <c r="CL5784" s="79"/>
    </row>
    <row r="5785" spans="30:90">
      <c r="AD5785" s="73"/>
      <c r="AE5785" s="74"/>
      <c r="AF5785" s="74"/>
      <c r="BX5785" s="73"/>
      <c r="BY5785" s="74"/>
      <c r="BZ5785" s="74"/>
      <c r="CA5785" s="74"/>
      <c r="CF5785" s="79"/>
      <c r="CL5785" s="79"/>
    </row>
    <row r="5786" spans="30:90">
      <c r="AD5786" s="73"/>
      <c r="AE5786" s="74"/>
      <c r="AF5786" s="74"/>
      <c r="BX5786" s="73"/>
      <c r="BY5786" s="74"/>
      <c r="BZ5786" s="74"/>
      <c r="CA5786" s="74"/>
      <c r="CF5786" s="79"/>
      <c r="CL5786" s="79"/>
    </row>
    <row r="5787" spans="30:90">
      <c r="AD5787" s="73"/>
      <c r="AE5787" s="74"/>
      <c r="AF5787" s="74"/>
      <c r="BX5787" s="73"/>
      <c r="BY5787" s="74"/>
      <c r="BZ5787" s="74"/>
      <c r="CA5787" s="74"/>
      <c r="CF5787" s="79"/>
      <c r="CL5787" s="79"/>
    </row>
    <row r="5788" spans="30:90">
      <c r="AD5788" s="73"/>
      <c r="AE5788" s="74"/>
      <c r="AF5788" s="74"/>
      <c r="BX5788" s="73"/>
      <c r="BY5788" s="74"/>
      <c r="BZ5788" s="74"/>
      <c r="CA5788" s="74"/>
      <c r="CF5788" s="79"/>
      <c r="CL5788" s="79"/>
    </row>
    <row r="5789" spans="30:90">
      <c r="AD5789" s="73"/>
      <c r="AE5789" s="74"/>
      <c r="AF5789" s="74"/>
      <c r="BX5789" s="73"/>
      <c r="BY5789" s="74"/>
      <c r="BZ5789" s="74"/>
      <c r="CA5789" s="74"/>
      <c r="CF5789" s="79"/>
      <c r="CL5789" s="79"/>
    </row>
    <row r="5790" spans="30:90">
      <c r="AD5790" s="73"/>
      <c r="AE5790" s="74"/>
      <c r="AF5790" s="74"/>
      <c r="BX5790" s="73"/>
      <c r="BY5790" s="74"/>
      <c r="BZ5790" s="74"/>
      <c r="CA5790" s="74"/>
      <c r="CF5790" s="79"/>
      <c r="CL5790" s="79"/>
    </row>
    <row r="5791" spans="30:90">
      <c r="AD5791" s="73"/>
      <c r="AE5791" s="74"/>
      <c r="AF5791" s="74"/>
      <c r="BX5791" s="73"/>
      <c r="BY5791" s="74"/>
      <c r="BZ5791" s="74"/>
      <c r="CA5791" s="74"/>
      <c r="CF5791" s="79"/>
      <c r="CL5791" s="79"/>
    </row>
    <row r="5792" spans="30:90">
      <c r="AD5792" s="73"/>
      <c r="AE5792" s="74"/>
      <c r="AF5792" s="74"/>
      <c r="BX5792" s="73"/>
      <c r="BY5792" s="74"/>
      <c r="BZ5792" s="74"/>
      <c r="CA5792" s="74"/>
      <c r="CF5792" s="79"/>
      <c r="CL5792" s="79"/>
    </row>
    <row r="5793" spans="30:90">
      <c r="AD5793" s="73"/>
      <c r="AE5793" s="74"/>
      <c r="AF5793" s="74"/>
      <c r="BX5793" s="73"/>
      <c r="BY5793" s="74"/>
      <c r="BZ5793" s="74"/>
      <c r="CA5793" s="74"/>
      <c r="CF5793" s="79"/>
      <c r="CL5793" s="79"/>
    </row>
    <row r="5794" spans="30:90">
      <c r="AD5794" s="73"/>
      <c r="AE5794" s="74"/>
      <c r="AF5794" s="74"/>
      <c r="BX5794" s="73"/>
      <c r="BY5794" s="74"/>
      <c r="BZ5794" s="74"/>
      <c r="CA5794" s="74"/>
      <c r="CF5794" s="79"/>
      <c r="CL5794" s="79"/>
    </row>
    <row r="5795" spans="30:90">
      <c r="AD5795" s="73"/>
      <c r="AE5795" s="74"/>
      <c r="AF5795" s="74"/>
      <c r="BX5795" s="73"/>
      <c r="BY5795" s="74"/>
      <c r="BZ5795" s="74"/>
      <c r="CA5795" s="74"/>
      <c r="CF5795" s="79"/>
      <c r="CL5795" s="79"/>
    </row>
    <row r="5796" spans="30:90">
      <c r="AD5796" s="73"/>
      <c r="AE5796" s="74"/>
      <c r="AF5796" s="74"/>
      <c r="BX5796" s="73"/>
      <c r="BY5796" s="74"/>
      <c r="BZ5796" s="74"/>
      <c r="CA5796" s="74"/>
      <c r="CF5796" s="79"/>
      <c r="CL5796" s="79"/>
    </row>
    <row r="5797" spans="30:90">
      <c r="AD5797" s="73"/>
      <c r="AE5797" s="74"/>
      <c r="AF5797" s="74"/>
      <c r="BX5797" s="73"/>
      <c r="BY5797" s="74"/>
      <c r="BZ5797" s="74"/>
      <c r="CA5797" s="74"/>
      <c r="CF5797" s="79"/>
      <c r="CL5797" s="79"/>
    </row>
    <row r="5798" spans="30:90">
      <c r="AD5798" s="73"/>
      <c r="AE5798" s="74"/>
      <c r="AF5798" s="74"/>
      <c r="BX5798" s="73"/>
      <c r="BY5798" s="74"/>
      <c r="BZ5798" s="74"/>
      <c r="CA5798" s="74"/>
      <c r="CF5798" s="79"/>
      <c r="CL5798" s="79"/>
    </row>
    <row r="5799" spans="30:90">
      <c r="AD5799" s="73"/>
      <c r="AE5799" s="74"/>
      <c r="AF5799" s="74"/>
      <c r="BX5799" s="73"/>
      <c r="BY5799" s="74"/>
      <c r="BZ5799" s="74"/>
      <c r="CA5799" s="74"/>
      <c r="CF5799" s="79"/>
      <c r="CL5799" s="79"/>
    </row>
    <row r="5800" spans="30:90">
      <c r="AD5800" s="73"/>
      <c r="AE5800" s="74"/>
      <c r="AF5800" s="74"/>
      <c r="BX5800" s="73"/>
      <c r="BY5800" s="74"/>
      <c r="BZ5800" s="74"/>
      <c r="CA5800" s="74"/>
      <c r="CF5800" s="79"/>
      <c r="CL5800" s="79"/>
    </row>
    <row r="5801" spans="30:90">
      <c r="AD5801" s="73"/>
      <c r="AE5801" s="74"/>
      <c r="AF5801" s="74"/>
      <c r="BX5801" s="73"/>
      <c r="BY5801" s="74"/>
      <c r="BZ5801" s="74"/>
      <c r="CA5801" s="74"/>
      <c r="CF5801" s="79"/>
      <c r="CL5801" s="79"/>
    </row>
    <row r="5802" spans="30:90">
      <c r="AD5802" s="73"/>
      <c r="AE5802" s="74"/>
      <c r="AF5802" s="74"/>
      <c r="BX5802" s="73"/>
      <c r="BY5802" s="74"/>
      <c r="BZ5802" s="74"/>
      <c r="CA5802" s="74"/>
      <c r="CF5802" s="79"/>
      <c r="CL5802" s="79"/>
    </row>
    <row r="5803" spans="30:90">
      <c r="AD5803" s="73"/>
      <c r="AE5803" s="74"/>
      <c r="AF5803" s="74"/>
      <c r="BX5803" s="73"/>
      <c r="BY5803" s="74"/>
      <c r="BZ5803" s="74"/>
      <c r="CA5803" s="74"/>
      <c r="CF5803" s="79"/>
      <c r="CL5803" s="79"/>
    </row>
    <row r="5804" spans="30:90">
      <c r="AD5804" s="73"/>
      <c r="AE5804" s="74"/>
      <c r="AF5804" s="74"/>
      <c r="BX5804" s="73"/>
      <c r="BY5804" s="74"/>
      <c r="BZ5804" s="74"/>
      <c r="CA5804" s="74"/>
      <c r="CF5804" s="79"/>
      <c r="CL5804" s="79"/>
    </row>
    <row r="5805" spans="30:90">
      <c r="AD5805" s="73"/>
      <c r="AE5805" s="74"/>
      <c r="AF5805" s="74"/>
      <c r="BX5805" s="73"/>
      <c r="BY5805" s="74"/>
      <c r="BZ5805" s="74"/>
      <c r="CA5805" s="74"/>
      <c r="CF5805" s="79"/>
      <c r="CL5805" s="79"/>
    </row>
    <row r="5806" spans="30:90">
      <c r="AD5806" s="73"/>
      <c r="AE5806" s="74"/>
      <c r="AF5806" s="74"/>
      <c r="BX5806" s="73"/>
      <c r="BY5806" s="74"/>
      <c r="BZ5806" s="74"/>
      <c r="CA5806" s="74"/>
      <c r="CF5806" s="79"/>
      <c r="CL5806" s="79"/>
    </row>
    <row r="5807" spans="30:90">
      <c r="AD5807" s="73"/>
      <c r="AE5807" s="74"/>
      <c r="AF5807" s="74"/>
      <c r="BX5807" s="73"/>
      <c r="BY5807" s="74"/>
      <c r="BZ5807" s="74"/>
      <c r="CA5807" s="74"/>
      <c r="CF5807" s="79"/>
      <c r="CL5807" s="79"/>
    </row>
    <row r="5808" spans="30:90">
      <c r="AD5808" s="73"/>
      <c r="AE5808" s="74"/>
      <c r="AF5808" s="74"/>
      <c r="BX5808" s="73"/>
      <c r="BY5808" s="74"/>
      <c r="BZ5808" s="74"/>
      <c r="CA5808" s="74"/>
      <c r="CF5808" s="79"/>
      <c r="CL5808" s="79"/>
    </row>
    <row r="5809" spans="30:90">
      <c r="AD5809" s="73"/>
      <c r="AE5809" s="74"/>
      <c r="AF5809" s="74"/>
      <c r="BX5809" s="73"/>
      <c r="BY5809" s="74"/>
      <c r="BZ5809" s="74"/>
      <c r="CA5809" s="74"/>
      <c r="CF5809" s="79"/>
      <c r="CL5809" s="79"/>
    </row>
    <row r="5810" spans="30:90">
      <c r="AD5810" s="73"/>
      <c r="AE5810" s="74"/>
      <c r="AF5810" s="74"/>
      <c r="BX5810" s="73"/>
      <c r="BY5810" s="74"/>
      <c r="BZ5810" s="74"/>
      <c r="CA5810" s="74"/>
      <c r="CF5810" s="79"/>
      <c r="CL5810" s="79"/>
    </row>
    <row r="5811" spans="30:90">
      <c r="AD5811" s="73"/>
      <c r="AE5811" s="74"/>
      <c r="AF5811" s="74"/>
      <c r="BX5811" s="73"/>
      <c r="BY5811" s="74"/>
      <c r="BZ5811" s="74"/>
      <c r="CA5811" s="74"/>
      <c r="CF5811" s="79"/>
      <c r="CL5811" s="79"/>
    </row>
    <row r="5812" spans="30:90">
      <c r="AD5812" s="73"/>
      <c r="AE5812" s="74"/>
      <c r="AF5812" s="74"/>
      <c r="BX5812" s="73"/>
      <c r="BY5812" s="74"/>
      <c r="BZ5812" s="74"/>
      <c r="CA5812" s="74"/>
      <c r="CF5812" s="79"/>
      <c r="CL5812" s="79"/>
    </row>
    <row r="5813" spans="30:90">
      <c r="AD5813" s="73"/>
      <c r="AE5813" s="74"/>
      <c r="AF5813" s="74"/>
      <c r="BX5813" s="73"/>
      <c r="BY5813" s="74"/>
      <c r="BZ5813" s="74"/>
      <c r="CA5813" s="74"/>
      <c r="CF5813" s="79"/>
      <c r="CL5813" s="79"/>
    </row>
    <row r="5814" spans="30:90">
      <c r="AD5814" s="73"/>
      <c r="AE5814" s="74"/>
      <c r="AF5814" s="74"/>
      <c r="BX5814" s="73"/>
      <c r="BY5814" s="74"/>
      <c r="BZ5814" s="74"/>
      <c r="CA5814" s="74"/>
      <c r="CF5814" s="79"/>
      <c r="CL5814" s="79"/>
    </row>
    <row r="5815" spans="30:90">
      <c r="AD5815" s="73"/>
      <c r="AE5815" s="74"/>
      <c r="AF5815" s="74"/>
      <c r="BX5815" s="73"/>
      <c r="BY5815" s="74"/>
      <c r="BZ5815" s="74"/>
      <c r="CA5815" s="74"/>
      <c r="CF5815" s="79"/>
      <c r="CL5815" s="79"/>
    </row>
    <row r="5816" spans="30:90">
      <c r="AD5816" s="73"/>
      <c r="AE5816" s="74"/>
      <c r="AF5816" s="74"/>
      <c r="BX5816" s="73"/>
      <c r="BY5816" s="74"/>
      <c r="BZ5816" s="74"/>
      <c r="CA5816" s="74"/>
      <c r="CF5816" s="79"/>
      <c r="CL5816" s="79"/>
    </row>
    <row r="5817" spans="30:90">
      <c r="AD5817" s="73"/>
      <c r="AE5817" s="74"/>
      <c r="AF5817" s="74"/>
      <c r="BX5817" s="73"/>
      <c r="BY5817" s="74"/>
      <c r="BZ5817" s="74"/>
      <c r="CA5817" s="74"/>
      <c r="CF5817" s="79"/>
      <c r="CL5817" s="79"/>
    </row>
    <row r="5818" spans="30:90">
      <c r="AD5818" s="73"/>
      <c r="AE5818" s="74"/>
      <c r="AF5818" s="74"/>
      <c r="BX5818" s="73"/>
      <c r="BY5818" s="74"/>
      <c r="BZ5818" s="74"/>
      <c r="CA5818" s="74"/>
      <c r="CF5818" s="79"/>
      <c r="CL5818" s="79"/>
    </row>
    <row r="5819" spans="30:90">
      <c r="AD5819" s="73"/>
      <c r="AE5819" s="74"/>
      <c r="AF5819" s="74"/>
      <c r="BX5819" s="73"/>
      <c r="BY5819" s="74"/>
      <c r="BZ5819" s="74"/>
      <c r="CA5819" s="74"/>
      <c r="CF5819" s="79"/>
      <c r="CL5819" s="79"/>
    </row>
    <row r="5820" spans="30:90">
      <c r="AD5820" s="73"/>
      <c r="AE5820" s="74"/>
      <c r="AF5820" s="74"/>
      <c r="BX5820" s="73"/>
      <c r="BY5820" s="74"/>
      <c r="BZ5820" s="74"/>
      <c r="CA5820" s="74"/>
      <c r="CF5820" s="79"/>
      <c r="CL5820" s="79"/>
    </row>
    <row r="5821" spans="30:90">
      <c r="AD5821" s="73"/>
      <c r="AE5821" s="74"/>
      <c r="AF5821" s="74"/>
      <c r="BX5821" s="73"/>
      <c r="BY5821" s="74"/>
      <c r="BZ5821" s="74"/>
      <c r="CA5821" s="74"/>
      <c r="CF5821" s="79"/>
      <c r="CL5821" s="79"/>
    </row>
    <row r="5822" spans="30:90">
      <c r="AD5822" s="73"/>
      <c r="AE5822" s="74"/>
      <c r="AF5822" s="74"/>
      <c r="BX5822" s="73"/>
      <c r="BY5822" s="74"/>
      <c r="BZ5822" s="74"/>
      <c r="CA5822" s="74"/>
      <c r="CF5822" s="79"/>
      <c r="CL5822" s="79"/>
    </row>
    <row r="5823" spans="30:90">
      <c r="AD5823" s="73"/>
      <c r="AE5823" s="74"/>
      <c r="AF5823" s="74"/>
      <c r="BX5823" s="73"/>
      <c r="BY5823" s="74"/>
      <c r="BZ5823" s="74"/>
      <c r="CA5823" s="74"/>
      <c r="CF5823" s="79"/>
      <c r="CL5823" s="79"/>
    </row>
    <row r="5824" spans="30:90">
      <c r="AD5824" s="73"/>
      <c r="AE5824" s="74"/>
      <c r="AF5824" s="74"/>
      <c r="BX5824" s="73"/>
      <c r="BY5824" s="74"/>
      <c r="BZ5824" s="74"/>
      <c r="CA5824" s="74"/>
      <c r="CF5824" s="79"/>
      <c r="CL5824" s="79"/>
    </row>
    <row r="5825" spans="30:90">
      <c r="AD5825" s="73"/>
      <c r="AE5825" s="74"/>
      <c r="AF5825" s="74"/>
      <c r="BX5825" s="73"/>
      <c r="BY5825" s="74"/>
      <c r="BZ5825" s="74"/>
      <c r="CA5825" s="74"/>
      <c r="CF5825" s="79"/>
      <c r="CL5825" s="79"/>
    </row>
    <row r="5826" spans="30:90">
      <c r="AD5826" s="73"/>
      <c r="AE5826" s="74"/>
      <c r="AF5826" s="74"/>
      <c r="BX5826" s="73"/>
      <c r="BY5826" s="74"/>
      <c r="BZ5826" s="74"/>
      <c r="CA5826" s="74"/>
      <c r="CF5826" s="79"/>
      <c r="CL5826" s="79"/>
    </row>
    <row r="5827" spans="30:90">
      <c r="AD5827" s="73"/>
      <c r="AE5827" s="74"/>
      <c r="AF5827" s="74"/>
      <c r="BX5827" s="73"/>
      <c r="BY5827" s="74"/>
      <c r="BZ5827" s="74"/>
      <c r="CA5827" s="74"/>
      <c r="CF5827" s="79"/>
      <c r="CL5827" s="79"/>
    </row>
    <row r="5828" spans="30:90">
      <c r="AD5828" s="73"/>
      <c r="AE5828" s="74"/>
      <c r="AF5828" s="74"/>
      <c r="BX5828" s="73"/>
      <c r="BY5828" s="74"/>
      <c r="BZ5828" s="74"/>
      <c r="CA5828" s="74"/>
      <c r="CF5828" s="79"/>
      <c r="CL5828" s="79"/>
    </row>
    <row r="5829" spans="30:90">
      <c r="AD5829" s="73"/>
      <c r="AE5829" s="74"/>
      <c r="AF5829" s="74"/>
      <c r="BX5829" s="73"/>
      <c r="BY5829" s="74"/>
      <c r="BZ5829" s="74"/>
      <c r="CA5829" s="74"/>
      <c r="CF5829" s="79"/>
      <c r="CL5829" s="79"/>
    </row>
    <row r="5830" spans="30:90">
      <c r="AD5830" s="73"/>
      <c r="AE5830" s="74"/>
      <c r="AF5830" s="74"/>
      <c r="BX5830" s="73"/>
      <c r="BY5830" s="74"/>
      <c r="BZ5830" s="74"/>
      <c r="CA5830" s="74"/>
      <c r="CF5830" s="79"/>
      <c r="CL5830" s="79"/>
    </row>
    <row r="5831" spans="30:90">
      <c r="AD5831" s="73"/>
      <c r="AE5831" s="74"/>
      <c r="AF5831" s="74"/>
      <c r="BX5831" s="73"/>
      <c r="BY5831" s="74"/>
      <c r="BZ5831" s="74"/>
      <c r="CA5831" s="74"/>
      <c r="CF5831" s="79"/>
      <c r="CL5831" s="79"/>
    </row>
    <row r="5832" spans="30:90">
      <c r="AD5832" s="73"/>
      <c r="AE5832" s="74"/>
      <c r="AF5832" s="74"/>
      <c r="BX5832" s="73"/>
      <c r="BY5832" s="74"/>
      <c r="BZ5832" s="74"/>
      <c r="CA5832" s="74"/>
      <c r="CF5832" s="79"/>
      <c r="CL5832" s="79"/>
    </row>
    <row r="5833" spans="30:90">
      <c r="AD5833" s="73"/>
      <c r="AE5833" s="74"/>
      <c r="AF5833" s="74"/>
      <c r="BX5833" s="73"/>
      <c r="BY5833" s="74"/>
      <c r="BZ5833" s="74"/>
      <c r="CA5833" s="74"/>
      <c r="CF5833" s="79"/>
      <c r="CL5833" s="79"/>
    </row>
    <row r="5834" spans="30:90">
      <c r="AD5834" s="73"/>
      <c r="AE5834" s="74"/>
      <c r="AF5834" s="74"/>
      <c r="BX5834" s="73"/>
      <c r="BY5834" s="74"/>
      <c r="BZ5834" s="74"/>
      <c r="CA5834" s="74"/>
      <c r="CF5834" s="79"/>
      <c r="CL5834" s="79"/>
    </row>
    <row r="5835" spans="30:90">
      <c r="AD5835" s="73"/>
      <c r="AE5835" s="74"/>
      <c r="AF5835" s="74"/>
      <c r="BX5835" s="73"/>
      <c r="BY5835" s="74"/>
      <c r="BZ5835" s="74"/>
      <c r="CA5835" s="74"/>
      <c r="CF5835" s="79"/>
      <c r="CL5835" s="79"/>
    </row>
    <row r="5836" spans="30:90">
      <c r="AD5836" s="73"/>
      <c r="AE5836" s="74"/>
      <c r="AF5836" s="74"/>
      <c r="BX5836" s="73"/>
      <c r="BY5836" s="74"/>
      <c r="BZ5836" s="74"/>
      <c r="CA5836" s="74"/>
      <c r="CF5836" s="79"/>
      <c r="CL5836" s="79"/>
    </row>
    <row r="5837" spans="30:90">
      <c r="AD5837" s="73"/>
      <c r="AE5837" s="74"/>
      <c r="AF5837" s="74"/>
      <c r="BX5837" s="73"/>
      <c r="BY5837" s="74"/>
      <c r="BZ5837" s="74"/>
      <c r="CA5837" s="74"/>
      <c r="CF5837" s="79"/>
      <c r="CL5837" s="79"/>
    </row>
    <row r="5838" spans="30:90">
      <c r="AD5838" s="73"/>
      <c r="AE5838" s="74"/>
      <c r="AF5838" s="74"/>
      <c r="BX5838" s="73"/>
      <c r="BY5838" s="74"/>
      <c r="BZ5838" s="74"/>
      <c r="CA5838" s="74"/>
      <c r="CF5838" s="79"/>
      <c r="CL5838" s="79"/>
    </row>
    <row r="5839" spans="30:90">
      <c r="AD5839" s="73"/>
      <c r="AE5839" s="74"/>
      <c r="AF5839" s="74"/>
      <c r="BX5839" s="73"/>
      <c r="BY5839" s="74"/>
      <c r="BZ5839" s="74"/>
      <c r="CA5839" s="74"/>
      <c r="CF5839" s="79"/>
      <c r="CL5839" s="79"/>
    </row>
    <row r="5840" spans="30:90">
      <c r="AD5840" s="73"/>
      <c r="AE5840" s="74"/>
      <c r="AF5840" s="74"/>
      <c r="BX5840" s="73"/>
      <c r="BY5840" s="74"/>
      <c r="BZ5840" s="74"/>
      <c r="CA5840" s="74"/>
      <c r="CF5840" s="79"/>
      <c r="CL5840" s="79"/>
    </row>
    <row r="5841" spans="30:90">
      <c r="AD5841" s="73"/>
      <c r="AE5841" s="74"/>
      <c r="AF5841" s="74"/>
      <c r="BX5841" s="73"/>
      <c r="BY5841" s="74"/>
      <c r="BZ5841" s="74"/>
      <c r="CA5841" s="74"/>
      <c r="CF5841" s="79"/>
      <c r="CL5841" s="79"/>
    </row>
    <row r="5842" spans="30:90">
      <c r="AD5842" s="73"/>
      <c r="AE5842" s="74"/>
      <c r="AF5842" s="74"/>
      <c r="BX5842" s="73"/>
      <c r="BY5842" s="74"/>
      <c r="BZ5842" s="74"/>
      <c r="CA5842" s="74"/>
      <c r="CF5842" s="79"/>
      <c r="CL5842" s="79"/>
    </row>
    <row r="5843" spans="30:90">
      <c r="AD5843" s="73"/>
      <c r="AE5843" s="74"/>
      <c r="AF5843" s="74"/>
      <c r="BX5843" s="73"/>
      <c r="BY5843" s="74"/>
      <c r="BZ5843" s="74"/>
      <c r="CA5843" s="74"/>
      <c r="CF5843" s="79"/>
      <c r="CL5843" s="79"/>
    </row>
    <row r="5844" spans="30:90">
      <c r="AD5844" s="73"/>
      <c r="AE5844" s="74"/>
      <c r="AF5844" s="74"/>
      <c r="BX5844" s="73"/>
      <c r="BY5844" s="74"/>
      <c r="BZ5844" s="74"/>
      <c r="CA5844" s="74"/>
      <c r="CF5844" s="79"/>
      <c r="CL5844" s="79"/>
    </row>
    <row r="5845" spans="30:90">
      <c r="AD5845" s="73"/>
      <c r="AE5845" s="74"/>
      <c r="AF5845" s="74"/>
      <c r="BX5845" s="73"/>
      <c r="BY5845" s="74"/>
      <c r="BZ5845" s="74"/>
      <c r="CA5845" s="74"/>
      <c r="CF5845" s="79"/>
      <c r="CL5845" s="79"/>
    </row>
    <row r="5846" spans="30:90">
      <c r="AD5846" s="73"/>
      <c r="AE5846" s="74"/>
      <c r="AF5846" s="74"/>
      <c r="BX5846" s="73"/>
      <c r="BY5846" s="74"/>
      <c r="BZ5846" s="74"/>
      <c r="CA5846" s="74"/>
      <c r="CF5846" s="79"/>
      <c r="CL5846" s="79"/>
    </row>
    <row r="5847" spans="30:90">
      <c r="AD5847" s="73"/>
      <c r="AE5847" s="74"/>
      <c r="AF5847" s="74"/>
      <c r="BX5847" s="73"/>
      <c r="BY5847" s="74"/>
      <c r="BZ5847" s="74"/>
      <c r="CA5847" s="74"/>
      <c r="CF5847" s="79"/>
      <c r="CL5847" s="79"/>
    </row>
    <row r="5848" spans="30:90">
      <c r="AD5848" s="73"/>
      <c r="AE5848" s="74"/>
      <c r="AF5848" s="74"/>
      <c r="BX5848" s="73"/>
      <c r="BY5848" s="74"/>
      <c r="BZ5848" s="74"/>
      <c r="CA5848" s="74"/>
      <c r="CF5848" s="79"/>
      <c r="CL5848" s="79"/>
    </row>
    <row r="5849" spans="30:90">
      <c r="AD5849" s="73"/>
      <c r="AE5849" s="74"/>
      <c r="AF5849" s="74"/>
      <c r="BX5849" s="73"/>
      <c r="BY5849" s="74"/>
      <c r="BZ5849" s="74"/>
      <c r="CA5849" s="74"/>
      <c r="CF5849" s="79"/>
      <c r="CL5849" s="79"/>
    </row>
    <row r="5850" spans="30:90">
      <c r="AD5850" s="73"/>
      <c r="AE5850" s="74"/>
      <c r="AF5850" s="74"/>
      <c r="BX5850" s="73"/>
      <c r="BY5850" s="74"/>
      <c r="BZ5850" s="74"/>
      <c r="CA5850" s="74"/>
      <c r="CF5850" s="79"/>
      <c r="CL5850" s="79"/>
    </row>
    <row r="5851" spans="30:90">
      <c r="AD5851" s="73"/>
      <c r="AE5851" s="74"/>
      <c r="AF5851" s="74"/>
      <c r="BX5851" s="73"/>
      <c r="BY5851" s="74"/>
      <c r="BZ5851" s="74"/>
      <c r="CA5851" s="74"/>
      <c r="CF5851" s="79"/>
      <c r="CL5851" s="79"/>
    </row>
    <row r="5852" spans="30:90">
      <c r="AD5852" s="73"/>
      <c r="AE5852" s="74"/>
      <c r="AF5852" s="74"/>
      <c r="BX5852" s="73"/>
      <c r="BY5852" s="74"/>
      <c r="BZ5852" s="74"/>
      <c r="CA5852" s="74"/>
      <c r="CF5852" s="79"/>
      <c r="CL5852" s="79"/>
    </row>
    <row r="5853" spans="30:90">
      <c r="AD5853" s="73"/>
      <c r="AE5853" s="74"/>
      <c r="AF5853" s="74"/>
      <c r="BX5853" s="73"/>
      <c r="BY5853" s="74"/>
      <c r="BZ5853" s="74"/>
      <c r="CA5853" s="74"/>
      <c r="CF5853" s="79"/>
      <c r="CL5853" s="79"/>
    </row>
    <row r="5854" spans="30:90">
      <c r="AD5854" s="73"/>
      <c r="AE5854" s="74"/>
      <c r="AF5854" s="74"/>
      <c r="BX5854" s="73"/>
      <c r="BY5854" s="74"/>
      <c r="BZ5854" s="74"/>
      <c r="CA5854" s="74"/>
      <c r="CF5854" s="79"/>
      <c r="CL5854" s="79"/>
    </row>
    <row r="5855" spans="30:90">
      <c r="AD5855" s="73"/>
      <c r="AE5855" s="74"/>
      <c r="AF5855" s="74"/>
      <c r="BX5855" s="73"/>
      <c r="BY5855" s="74"/>
      <c r="BZ5855" s="74"/>
      <c r="CA5855" s="74"/>
      <c r="CF5855" s="79"/>
      <c r="CL5855" s="79"/>
    </row>
    <row r="5856" spans="30:90">
      <c r="AD5856" s="73"/>
      <c r="AE5856" s="74"/>
      <c r="AF5856" s="74"/>
      <c r="BX5856" s="73"/>
      <c r="BY5856" s="74"/>
      <c r="BZ5856" s="74"/>
      <c r="CA5856" s="74"/>
      <c r="CF5856" s="79"/>
      <c r="CL5856" s="79"/>
    </row>
    <row r="5857" spans="30:90">
      <c r="AD5857" s="73"/>
      <c r="AE5857" s="74"/>
      <c r="AF5857" s="74"/>
      <c r="BX5857" s="73"/>
      <c r="BY5857" s="74"/>
      <c r="BZ5857" s="74"/>
      <c r="CA5857" s="74"/>
      <c r="CF5857" s="79"/>
      <c r="CL5857" s="79"/>
    </row>
    <row r="5858" spans="30:90">
      <c r="AD5858" s="73"/>
      <c r="AE5858" s="74"/>
      <c r="AF5858" s="74"/>
      <c r="BX5858" s="73"/>
      <c r="BY5858" s="74"/>
      <c r="BZ5858" s="74"/>
      <c r="CA5858" s="74"/>
      <c r="CF5858" s="79"/>
      <c r="CL5858" s="79"/>
    </row>
    <row r="5859" spans="30:90">
      <c r="AD5859" s="73"/>
      <c r="AE5859" s="74"/>
      <c r="AF5859" s="74"/>
      <c r="BX5859" s="73"/>
      <c r="BY5859" s="74"/>
      <c r="BZ5859" s="74"/>
      <c r="CA5859" s="74"/>
      <c r="CF5859" s="79"/>
      <c r="CL5859" s="79"/>
    </row>
    <row r="5860" spans="30:90">
      <c r="AD5860" s="73"/>
      <c r="AE5860" s="74"/>
      <c r="AF5860" s="74"/>
      <c r="BX5860" s="73"/>
      <c r="BY5860" s="74"/>
      <c r="BZ5860" s="74"/>
      <c r="CA5860" s="74"/>
      <c r="CF5860" s="79"/>
      <c r="CL5860" s="79"/>
    </row>
    <row r="5861" spans="30:90">
      <c r="AD5861" s="73"/>
      <c r="AE5861" s="74"/>
      <c r="AF5861" s="74"/>
      <c r="BX5861" s="73"/>
      <c r="BY5861" s="74"/>
      <c r="BZ5861" s="74"/>
      <c r="CA5861" s="74"/>
      <c r="CF5861" s="79"/>
      <c r="CL5861" s="79"/>
    </row>
    <row r="5862" spans="30:90">
      <c r="AD5862" s="73"/>
      <c r="AE5862" s="74"/>
      <c r="AF5862" s="74"/>
      <c r="BX5862" s="73"/>
      <c r="BY5862" s="74"/>
      <c r="BZ5862" s="74"/>
      <c r="CA5862" s="74"/>
      <c r="CF5862" s="79"/>
      <c r="CL5862" s="79"/>
    </row>
    <row r="5863" spans="30:90">
      <c r="AD5863" s="73"/>
      <c r="AE5863" s="74"/>
      <c r="AF5863" s="74"/>
      <c r="BX5863" s="73"/>
      <c r="BY5863" s="74"/>
      <c r="BZ5863" s="74"/>
      <c r="CA5863" s="74"/>
      <c r="CF5863" s="79"/>
      <c r="CL5863" s="79"/>
    </row>
    <row r="5864" spans="30:90">
      <c r="AD5864" s="73"/>
      <c r="AE5864" s="74"/>
      <c r="AF5864" s="74"/>
      <c r="BX5864" s="73"/>
      <c r="BY5864" s="74"/>
      <c r="BZ5864" s="74"/>
      <c r="CA5864" s="74"/>
      <c r="CF5864" s="79"/>
      <c r="CL5864" s="79"/>
    </row>
    <row r="5865" spans="30:90">
      <c r="AD5865" s="73"/>
      <c r="AE5865" s="74"/>
      <c r="AF5865" s="74"/>
      <c r="BX5865" s="73"/>
      <c r="BY5865" s="74"/>
      <c r="BZ5865" s="74"/>
      <c r="CA5865" s="74"/>
      <c r="CF5865" s="79"/>
      <c r="CL5865" s="79"/>
    </row>
    <row r="5866" spans="30:90">
      <c r="AD5866" s="73"/>
      <c r="AE5866" s="74"/>
      <c r="AF5866" s="74"/>
      <c r="BX5866" s="73"/>
      <c r="BY5866" s="74"/>
      <c r="BZ5866" s="74"/>
      <c r="CA5866" s="74"/>
      <c r="CF5866" s="79"/>
      <c r="CL5866" s="79"/>
    </row>
    <row r="5867" spans="30:90">
      <c r="AD5867" s="73"/>
      <c r="AE5867" s="74"/>
      <c r="AF5867" s="74"/>
      <c r="BX5867" s="73"/>
      <c r="BY5867" s="74"/>
      <c r="BZ5867" s="74"/>
      <c r="CA5867" s="74"/>
      <c r="CF5867" s="79"/>
      <c r="CL5867" s="79"/>
    </row>
    <row r="5868" spans="30:90">
      <c r="AD5868" s="73"/>
      <c r="AE5868" s="74"/>
      <c r="AF5868" s="74"/>
      <c r="BX5868" s="73"/>
      <c r="BY5868" s="74"/>
      <c r="BZ5868" s="74"/>
      <c r="CA5868" s="74"/>
      <c r="CF5868" s="79"/>
      <c r="CL5868" s="79"/>
    </row>
    <row r="5869" spans="30:90">
      <c r="AD5869" s="73"/>
      <c r="AE5869" s="74"/>
      <c r="AF5869" s="74"/>
      <c r="BX5869" s="73"/>
      <c r="BY5869" s="74"/>
      <c r="BZ5869" s="74"/>
      <c r="CA5869" s="74"/>
      <c r="CF5869" s="79"/>
      <c r="CL5869" s="79"/>
    </row>
    <row r="5870" spans="30:90">
      <c r="AD5870" s="73"/>
      <c r="AE5870" s="74"/>
      <c r="AF5870" s="74"/>
      <c r="BX5870" s="73"/>
      <c r="BY5870" s="74"/>
      <c r="BZ5870" s="74"/>
      <c r="CA5870" s="74"/>
      <c r="CF5870" s="79"/>
      <c r="CL5870" s="79"/>
    </row>
    <row r="5871" spans="30:90">
      <c r="AD5871" s="73"/>
      <c r="AE5871" s="74"/>
      <c r="AF5871" s="74"/>
      <c r="BX5871" s="73"/>
      <c r="BY5871" s="74"/>
      <c r="BZ5871" s="74"/>
      <c r="CA5871" s="74"/>
      <c r="CF5871" s="79"/>
      <c r="CL5871" s="79"/>
    </row>
    <row r="5872" spans="30:90">
      <c r="AD5872" s="73"/>
      <c r="AE5872" s="74"/>
      <c r="AF5872" s="74"/>
      <c r="BX5872" s="73"/>
      <c r="BY5872" s="74"/>
      <c r="BZ5872" s="74"/>
      <c r="CA5872" s="74"/>
      <c r="CF5872" s="79"/>
      <c r="CL5872" s="79"/>
    </row>
    <row r="5873" spans="30:90">
      <c r="AD5873" s="73"/>
      <c r="AE5873" s="74"/>
      <c r="AF5873" s="74"/>
      <c r="BX5873" s="73"/>
      <c r="BY5873" s="74"/>
      <c r="BZ5873" s="74"/>
      <c r="CA5873" s="74"/>
      <c r="CF5873" s="79"/>
      <c r="CL5873" s="79"/>
    </row>
    <row r="5874" spans="30:90">
      <c r="AD5874" s="73"/>
      <c r="AE5874" s="74"/>
      <c r="AF5874" s="74"/>
      <c r="BX5874" s="73"/>
      <c r="BY5874" s="74"/>
      <c r="BZ5874" s="74"/>
      <c r="CA5874" s="74"/>
      <c r="CF5874" s="79"/>
      <c r="CL5874" s="79"/>
    </row>
    <row r="5875" spans="30:90">
      <c r="AD5875" s="73"/>
      <c r="AE5875" s="74"/>
      <c r="AF5875" s="74"/>
      <c r="BX5875" s="73"/>
      <c r="BY5875" s="74"/>
      <c r="BZ5875" s="74"/>
      <c r="CA5875" s="74"/>
      <c r="CF5875" s="79"/>
      <c r="CL5875" s="79"/>
    </row>
    <row r="5876" spans="30:90">
      <c r="AD5876" s="73"/>
      <c r="AE5876" s="74"/>
      <c r="AF5876" s="74"/>
      <c r="BX5876" s="73"/>
      <c r="BY5876" s="74"/>
      <c r="BZ5876" s="74"/>
      <c r="CA5876" s="74"/>
      <c r="CF5876" s="79"/>
      <c r="CL5876" s="79"/>
    </row>
    <row r="5877" spans="30:90">
      <c r="AD5877" s="73"/>
      <c r="AE5877" s="74"/>
      <c r="AF5877" s="74"/>
      <c r="BX5877" s="73"/>
      <c r="BY5877" s="74"/>
      <c r="BZ5877" s="74"/>
      <c r="CA5877" s="74"/>
      <c r="CF5877" s="79"/>
      <c r="CL5877" s="79"/>
    </row>
    <row r="5878" spans="30:90">
      <c r="AD5878" s="73"/>
      <c r="AE5878" s="74"/>
      <c r="AF5878" s="74"/>
      <c r="BX5878" s="73"/>
      <c r="BY5878" s="74"/>
      <c r="BZ5878" s="74"/>
      <c r="CA5878" s="74"/>
      <c r="CF5878" s="79"/>
      <c r="CL5878" s="79"/>
    </row>
    <row r="5879" spans="30:90">
      <c r="AD5879" s="73"/>
      <c r="AE5879" s="74"/>
      <c r="AF5879" s="74"/>
      <c r="BX5879" s="73"/>
      <c r="BY5879" s="74"/>
      <c r="BZ5879" s="74"/>
      <c r="CA5879" s="74"/>
      <c r="CF5879" s="79"/>
      <c r="CL5879" s="79"/>
    </row>
    <row r="5880" spans="30:90">
      <c r="AD5880" s="73"/>
      <c r="AE5880" s="74"/>
      <c r="AF5880" s="74"/>
      <c r="BX5880" s="73"/>
      <c r="BY5880" s="74"/>
      <c r="BZ5880" s="74"/>
      <c r="CA5880" s="74"/>
      <c r="CF5880" s="79"/>
      <c r="CL5880" s="79"/>
    </row>
    <row r="5881" spans="30:90">
      <c r="AD5881" s="73"/>
      <c r="AE5881" s="74"/>
      <c r="AF5881" s="74"/>
      <c r="BX5881" s="73"/>
      <c r="BY5881" s="74"/>
      <c r="BZ5881" s="74"/>
      <c r="CA5881" s="74"/>
      <c r="CF5881" s="79"/>
      <c r="CL5881" s="79"/>
    </row>
    <row r="5882" spans="30:90">
      <c r="AD5882" s="73"/>
      <c r="AE5882" s="74"/>
      <c r="AF5882" s="74"/>
      <c r="BX5882" s="73"/>
      <c r="BY5882" s="74"/>
      <c r="BZ5882" s="74"/>
      <c r="CA5882" s="74"/>
      <c r="CF5882" s="79"/>
      <c r="CL5882" s="79"/>
    </row>
    <row r="5883" spans="30:90">
      <c r="AD5883" s="73"/>
      <c r="AE5883" s="74"/>
      <c r="AF5883" s="74"/>
      <c r="BX5883" s="73"/>
      <c r="BY5883" s="74"/>
      <c r="BZ5883" s="74"/>
      <c r="CA5883" s="74"/>
      <c r="CF5883" s="79"/>
      <c r="CL5883" s="79"/>
    </row>
    <row r="5884" spans="30:90">
      <c r="AD5884" s="73"/>
      <c r="AE5884" s="74"/>
      <c r="AF5884" s="74"/>
      <c r="BX5884" s="73"/>
      <c r="BY5884" s="74"/>
      <c r="BZ5884" s="74"/>
      <c r="CA5884" s="74"/>
      <c r="CF5884" s="79"/>
      <c r="CL5884" s="79"/>
    </row>
    <row r="5885" spans="30:90">
      <c r="AD5885" s="73"/>
      <c r="AE5885" s="74"/>
      <c r="AF5885" s="74"/>
      <c r="BX5885" s="73"/>
      <c r="BY5885" s="74"/>
      <c r="BZ5885" s="74"/>
      <c r="CA5885" s="74"/>
      <c r="CF5885" s="79"/>
      <c r="CL5885" s="79"/>
    </row>
    <row r="5886" spans="30:90">
      <c r="AD5886" s="73"/>
      <c r="AE5886" s="74"/>
      <c r="AF5886" s="74"/>
      <c r="BX5886" s="73"/>
      <c r="BY5886" s="74"/>
      <c r="BZ5886" s="74"/>
      <c r="CA5886" s="74"/>
      <c r="CF5886" s="79"/>
      <c r="CL5886" s="79"/>
    </row>
    <row r="5887" spans="30:90">
      <c r="AD5887" s="73"/>
      <c r="AE5887" s="74"/>
      <c r="AF5887" s="74"/>
      <c r="BX5887" s="73"/>
      <c r="BY5887" s="74"/>
      <c r="BZ5887" s="74"/>
      <c r="CA5887" s="74"/>
      <c r="CF5887" s="79"/>
      <c r="CL5887" s="79"/>
    </row>
    <row r="5888" spans="30:90">
      <c r="AD5888" s="73"/>
      <c r="AE5888" s="74"/>
      <c r="AF5888" s="74"/>
      <c r="BX5888" s="73"/>
      <c r="BY5888" s="74"/>
      <c r="BZ5888" s="74"/>
      <c r="CA5888" s="74"/>
      <c r="CF5888" s="79"/>
      <c r="CL5888" s="79"/>
    </row>
    <row r="5889" spans="30:90">
      <c r="AD5889" s="73"/>
      <c r="AE5889" s="74"/>
      <c r="AF5889" s="74"/>
      <c r="BX5889" s="73"/>
      <c r="BY5889" s="74"/>
      <c r="BZ5889" s="74"/>
      <c r="CA5889" s="74"/>
      <c r="CF5889" s="79"/>
      <c r="CL5889" s="79"/>
    </row>
    <row r="5890" spans="30:90">
      <c r="AD5890" s="73"/>
      <c r="AE5890" s="74"/>
      <c r="AF5890" s="74"/>
      <c r="BX5890" s="73"/>
      <c r="BY5890" s="74"/>
      <c r="BZ5890" s="74"/>
      <c r="CA5890" s="74"/>
      <c r="CF5890" s="79"/>
      <c r="CL5890" s="79"/>
    </row>
    <row r="5891" spans="30:90">
      <c r="AD5891" s="73"/>
      <c r="AE5891" s="74"/>
      <c r="AF5891" s="74"/>
      <c r="BX5891" s="73"/>
      <c r="BY5891" s="74"/>
      <c r="BZ5891" s="74"/>
      <c r="CA5891" s="74"/>
      <c r="CF5891" s="79"/>
      <c r="CL5891" s="79"/>
    </row>
    <row r="5892" spans="30:90">
      <c r="AD5892" s="73"/>
      <c r="AE5892" s="74"/>
      <c r="AF5892" s="74"/>
      <c r="BX5892" s="73"/>
      <c r="BY5892" s="74"/>
      <c r="BZ5892" s="74"/>
      <c r="CA5892" s="74"/>
      <c r="CF5892" s="79"/>
      <c r="CL5892" s="79"/>
    </row>
    <row r="5893" spans="30:90">
      <c r="AD5893" s="73"/>
      <c r="AE5893" s="74"/>
      <c r="AF5893" s="74"/>
      <c r="BX5893" s="73"/>
      <c r="BY5893" s="74"/>
      <c r="BZ5893" s="74"/>
      <c r="CA5893" s="74"/>
      <c r="CF5893" s="79"/>
      <c r="CL5893" s="79"/>
    </row>
    <row r="5894" spans="30:90">
      <c r="AD5894" s="73"/>
      <c r="AE5894" s="74"/>
      <c r="AF5894" s="74"/>
      <c r="BX5894" s="73"/>
      <c r="BY5894" s="74"/>
      <c r="BZ5894" s="74"/>
      <c r="CA5894" s="74"/>
      <c r="CF5894" s="79"/>
      <c r="CL5894" s="79"/>
    </row>
    <row r="5895" spans="30:90">
      <c r="AD5895" s="73"/>
      <c r="AE5895" s="74"/>
      <c r="AF5895" s="74"/>
      <c r="BX5895" s="73"/>
      <c r="BY5895" s="74"/>
      <c r="BZ5895" s="74"/>
      <c r="CA5895" s="74"/>
      <c r="CF5895" s="79"/>
      <c r="CL5895" s="79"/>
    </row>
    <row r="5896" spans="30:90">
      <c r="AD5896" s="73"/>
      <c r="AE5896" s="74"/>
      <c r="AF5896" s="74"/>
      <c r="BX5896" s="73"/>
      <c r="BY5896" s="74"/>
      <c r="BZ5896" s="74"/>
      <c r="CA5896" s="74"/>
      <c r="CF5896" s="79"/>
      <c r="CL5896" s="79"/>
    </row>
    <row r="5897" spans="30:90">
      <c r="AD5897" s="73"/>
      <c r="AE5897" s="74"/>
      <c r="AF5897" s="74"/>
      <c r="BX5897" s="73"/>
      <c r="BY5897" s="74"/>
      <c r="BZ5897" s="74"/>
      <c r="CA5897" s="74"/>
      <c r="CF5897" s="79"/>
      <c r="CL5897" s="79"/>
    </row>
    <row r="5898" spans="30:90">
      <c r="AD5898" s="73"/>
      <c r="AE5898" s="74"/>
      <c r="AF5898" s="74"/>
      <c r="BX5898" s="73"/>
      <c r="BY5898" s="74"/>
      <c r="BZ5898" s="74"/>
      <c r="CA5898" s="74"/>
      <c r="CF5898" s="79"/>
      <c r="CL5898" s="79"/>
    </row>
    <row r="5899" spans="30:90">
      <c r="AD5899" s="73"/>
      <c r="AE5899" s="74"/>
      <c r="AF5899" s="74"/>
      <c r="BX5899" s="73"/>
      <c r="BY5899" s="74"/>
      <c r="BZ5899" s="74"/>
      <c r="CA5899" s="74"/>
      <c r="CF5899" s="79"/>
      <c r="CL5899" s="79"/>
    </row>
    <row r="5900" spans="30:90">
      <c r="AD5900" s="73"/>
      <c r="AE5900" s="74"/>
      <c r="AF5900" s="74"/>
      <c r="BX5900" s="73"/>
      <c r="BY5900" s="74"/>
      <c r="BZ5900" s="74"/>
      <c r="CA5900" s="74"/>
      <c r="CF5900" s="79"/>
      <c r="CL5900" s="79"/>
    </row>
    <row r="5901" spans="30:90">
      <c r="AD5901" s="73"/>
      <c r="AE5901" s="74"/>
      <c r="AF5901" s="74"/>
      <c r="BX5901" s="73"/>
      <c r="BY5901" s="74"/>
      <c r="BZ5901" s="74"/>
      <c r="CA5901" s="74"/>
      <c r="CF5901" s="79"/>
      <c r="CL5901" s="79"/>
    </row>
    <row r="5902" spans="30:90">
      <c r="AD5902" s="73"/>
      <c r="AE5902" s="74"/>
      <c r="AF5902" s="74"/>
      <c r="BX5902" s="73"/>
      <c r="BY5902" s="74"/>
      <c r="BZ5902" s="74"/>
      <c r="CA5902" s="74"/>
      <c r="CF5902" s="79"/>
      <c r="CL5902" s="79"/>
    </row>
    <row r="5903" spans="30:90">
      <c r="AD5903" s="73"/>
      <c r="AE5903" s="74"/>
      <c r="AF5903" s="74"/>
      <c r="BX5903" s="73"/>
      <c r="BY5903" s="74"/>
      <c r="BZ5903" s="74"/>
      <c r="CA5903" s="74"/>
      <c r="CF5903" s="79"/>
      <c r="CL5903" s="79"/>
    </row>
    <row r="5904" spans="30:90">
      <c r="AD5904" s="73"/>
      <c r="AE5904" s="74"/>
      <c r="AF5904" s="74"/>
      <c r="BX5904" s="73"/>
      <c r="BY5904" s="74"/>
      <c r="BZ5904" s="74"/>
      <c r="CA5904" s="74"/>
      <c r="CF5904" s="79"/>
      <c r="CL5904" s="79"/>
    </row>
    <row r="5905" spans="30:90">
      <c r="AD5905" s="73"/>
      <c r="AE5905" s="74"/>
      <c r="AF5905" s="74"/>
      <c r="BX5905" s="73"/>
      <c r="BY5905" s="74"/>
      <c r="BZ5905" s="74"/>
      <c r="CA5905" s="74"/>
      <c r="CF5905" s="79"/>
      <c r="CL5905" s="79"/>
    </row>
    <row r="5906" spans="30:90">
      <c r="AD5906" s="73"/>
      <c r="AE5906" s="74"/>
      <c r="AF5906" s="74"/>
      <c r="BX5906" s="73"/>
      <c r="BY5906" s="74"/>
      <c r="BZ5906" s="74"/>
      <c r="CA5906" s="74"/>
      <c r="CF5906" s="79"/>
      <c r="CL5906" s="79"/>
    </row>
    <row r="5907" spans="30:90">
      <c r="AD5907" s="73"/>
      <c r="AE5907" s="74"/>
      <c r="AF5907" s="74"/>
      <c r="BX5907" s="73"/>
      <c r="BY5907" s="74"/>
      <c r="BZ5907" s="74"/>
      <c r="CA5907" s="74"/>
      <c r="CF5907" s="79"/>
      <c r="CL5907" s="79"/>
    </row>
    <row r="5908" spans="30:90">
      <c r="AD5908" s="73"/>
      <c r="AE5908" s="74"/>
      <c r="AF5908" s="74"/>
      <c r="BX5908" s="73"/>
      <c r="BY5908" s="74"/>
      <c r="BZ5908" s="74"/>
      <c r="CA5908" s="74"/>
      <c r="CF5908" s="79"/>
      <c r="CL5908" s="79"/>
    </row>
    <row r="5909" spans="30:90">
      <c r="AD5909" s="73"/>
      <c r="AE5909" s="74"/>
      <c r="AF5909" s="74"/>
      <c r="BX5909" s="73"/>
      <c r="BY5909" s="74"/>
      <c r="BZ5909" s="74"/>
      <c r="CA5909" s="74"/>
      <c r="CF5909" s="79"/>
      <c r="CL5909" s="79"/>
    </row>
    <row r="5910" spans="30:90">
      <c r="AD5910" s="73"/>
      <c r="AE5910" s="74"/>
      <c r="AF5910" s="74"/>
      <c r="BX5910" s="73"/>
      <c r="BY5910" s="74"/>
      <c r="BZ5910" s="74"/>
      <c r="CA5910" s="74"/>
      <c r="CF5910" s="79"/>
      <c r="CL5910" s="79"/>
    </row>
    <row r="5911" spans="30:90">
      <c r="AD5911" s="73"/>
      <c r="AE5911" s="74"/>
      <c r="AF5911" s="74"/>
      <c r="BX5911" s="73"/>
      <c r="BY5911" s="74"/>
      <c r="BZ5911" s="74"/>
      <c r="CA5911" s="74"/>
      <c r="CF5911" s="79"/>
      <c r="CL5911" s="79"/>
    </row>
    <row r="5912" spans="30:90">
      <c r="AD5912" s="73"/>
      <c r="AE5912" s="74"/>
      <c r="AF5912" s="74"/>
      <c r="BX5912" s="73"/>
      <c r="BY5912" s="74"/>
      <c r="BZ5912" s="74"/>
      <c r="CA5912" s="74"/>
      <c r="CF5912" s="79"/>
      <c r="CL5912" s="79"/>
    </row>
    <row r="5913" spans="30:90">
      <c r="AD5913" s="73"/>
      <c r="AE5913" s="74"/>
      <c r="AF5913" s="74"/>
      <c r="BX5913" s="73"/>
      <c r="BY5913" s="74"/>
      <c r="BZ5913" s="74"/>
      <c r="CA5913" s="74"/>
      <c r="CF5913" s="79"/>
      <c r="CL5913" s="79"/>
    </row>
    <row r="5914" spans="30:90">
      <c r="AD5914" s="73"/>
      <c r="AE5914" s="74"/>
      <c r="AF5914" s="74"/>
      <c r="BX5914" s="73"/>
      <c r="BY5914" s="74"/>
      <c r="BZ5914" s="74"/>
      <c r="CA5914" s="74"/>
      <c r="CF5914" s="79"/>
      <c r="CL5914" s="79"/>
    </row>
    <row r="5915" spans="30:90">
      <c r="AD5915" s="73"/>
      <c r="AE5915" s="74"/>
      <c r="AF5915" s="74"/>
      <c r="BX5915" s="73"/>
      <c r="BY5915" s="74"/>
      <c r="BZ5915" s="74"/>
      <c r="CA5915" s="74"/>
      <c r="CF5915" s="79"/>
      <c r="CL5915" s="79"/>
    </row>
    <row r="5916" spans="30:90">
      <c r="AD5916" s="73"/>
      <c r="AE5916" s="74"/>
      <c r="AF5916" s="74"/>
      <c r="BX5916" s="73"/>
      <c r="BY5916" s="74"/>
      <c r="BZ5916" s="74"/>
      <c r="CA5916" s="74"/>
      <c r="CF5916" s="79"/>
      <c r="CL5916" s="79"/>
    </row>
    <row r="5917" spans="30:90">
      <c r="AD5917" s="73"/>
      <c r="AE5917" s="74"/>
      <c r="AF5917" s="74"/>
      <c r="BX5917" s="73"/>
      <c r="BY5917" s="74"/>
      <c r="BZ5917" s="74"/>
      <c r="CA5917" s="74"/>
      <c r="CF5917" s="79"/>
      <c r="CL5917" s="79"/>
    </row>
    <row r="5918" spans="30:90">
      <c r="AD5918" s="73"/>
      <c r="AE5918" s="74"/>
      <c r="AF5918" s="74"/>
      <c r="BX5918" s="73"/>
      <c r="BY5918" s="74"/>
      <c r="BZ5918" s="74"/>
      <c r="CA5918" s="74"/>
      <c r="CF5918" s="79"/>
      <c r="CL5918" s="79"/>
    </row>
    <row r="5919" spans="30:90">
      <c r="AD5919" s="73"/>
      <c r="AE5919" s="74"/>
      <c r="AF5919" s="74"/>
      <c r="BX5919" s="73"/>
      <c r="BY5919" s="74"/>
      <c r="BZ5919" s="74"/>
      <c r="CA5919" s="74"/>
      <c r="CF5919" s="79"/>
      <c r="CL5919" s="79"/>
    </row>
    <row r="5920" spans="30:90">
      <c r="AD5920" s="73"/>
      <c r="AE5920" s="74"/>
      <c r="AF5920" s="74"/>
      <c r="BX5920" s="73"/>
      <c r="BY5920" s="74"/>
      <c r="BZ5920" s="74"/>
      <c r="CA5920" s="74"/>
      <c r="CF5920" s="79"/>
      <c r="CL5920" s="79"/>
    </row>
    <row r="5921" spans="30:90">
      <c r="AD5921" s="73"/>
      <c r="AE5921" s="74"/>
      <c r="AF5921" s="74"/>
      <c r="BX5921" s="73"/>
      <c r="BY5921" s="74"/>
      <c r="BZ5921" s="74"/>
      <c r="CA5921" s="74"/>
      <c r="CF5921" s="79"/>
      <c r="CL5921" s="79"/>
    </row>
    <row r="5922" spans="30:90">
      <c r="AD5922" s="73"/>
      <c r="AE5922" s="74"/>
      <c r="AF5922" s="74"/>
      <c r="BX5922" s="73"/>
      <c r="BY5922" s="74"/>
      <c r="BZ5922" s="74"/>
      <c r="CA5922" s="74"/>
      <c r="CF5922" s="79"/>
      <c r="CL5922" s="79"/>
    </row>
    <row r="5923" spans="30:90">
      <c r="AD5923" s="73"/>
      <c r="AE5923" s="74"/>
      <c r="AF5923" s="74"/>
      <c r="BX5923" s="73"/>
      <c r="BY5923" s="74"/>
      <c r="BZ5923" s="74"/>
      <c r="CA5923" s="74"/>
      <c r="CF5923" s="79"/>
      <c r="CL5923" s="79"/>
    </row>
    <row r="5924" spans="30:90">
      <c r="AD5924" s="73"/>
      <c r="AE5924" s="74"/>
      <c r="AF5924" s="74"/>
      <c r="BX5924" s="73"/>
      <c r="BY5924" s="74"/>
      <c r="BZ5924" s="74"/>
      <c r="CA5924" s="74"/>
      <c r="CF5924" s="79"/>
      <c r="CL5924" s="79"/>
    </row>
    <row r="5925" spans="30:90">
      <c r="AD5925" s="73"/>
      <c r="AE5925" s="74"/>
      <c r="AF5925" s="74"/>
      <c r="BX5925" s="73"/>
      <c r="BY5925" s="74"/>
      <c r="BZ5925" s="74"/>
      <c r="CA5925" s="74"/>
      <c r="CF5925" s="79"/>
      <c r="CL5925" s="79"/>
    </row>
    <row r="5926" spans="30:90">
      <c r="AD5926" s="73"/>
      <c r="AE5926" s="74"/>
      <c r="AF5926" s="74"/>
      <c r="BX5926" s="73"/>
      <c r="BY5926" s="74"/>
      <c r="BZ5926" s="74"/>
      <c r="CA5926" s="74"/>
      <c r="CF5926" s="79"/>
      <c r="CL5926" s="79"/>
    </row>
    <row r="5927" spans="30:90">
      <c r="AD5927" s="73"/>
      <c r="AE5927" s="74"/>
      <c r="AF5927" s="74"/>
      <c r="BX5927" s="73"/>
      <c r="BY5927" s="74"/>
      <c r="BZ5927" s="74"/>
      <c r="CA5927" s="74"/>
      <c r="CF5927" s="79"/>
      <c r="CL5927" s="79"/>
    </row>
    <row r="5928" spans="30:90">
      <c r="AD5928" s="73"/>
      <c r="AE5928" s="74"/>
      <c r="AF5928" s="74"/>
      <c r="BX5928" s="73"/>
      <c r="BY5928" s="74"/>
      <c r="BZ5928" s="74"/>
      <c r="CA5928" s="74"/>
      <c r="CF5928" s="79"/>
      <c r="CL5928" s="79"/>
    </row>
    <row r="5929" spans="30:90">
      <c r="AD5929" s="73"/>
      <c r="AE5929" s="74"/>
      <c r="AF5929" s="74"/>
      <c r="BX5929" s="73"/>
      <c r="BY5929" s="74"/>
      <c r="BZ5929" s="74"/>
      <c r="CA5929" s="74"/>
      <c r="CF5929" s="79"/>
      <c r="CL5929" s="79"/>
    </row>
    <row r="5930" spans="30:90">
      <c r="AD5930" s="73"/>
      <c r="AE5930" s="74"/>
      <c r="AF5930" s="74"/>
      <c r="BX5930" s="73"/>
      <c r="BY5930" s="74"/>
      <c r="BZ5930" s="74"/>
      <c r="CA5930" s="74"/>
      <c r="CF5930" s="79"/>
      <c r="CL5930" s="79"/>
    </row>
    <row r="5931" spans="30:90">
      <c r="AD5931" s="73"/>
      <c r="AE5931" s="74"/>
      <c r="AF5931" s="74"/>
      <c r="BX5931" s="73"/>
      <c r="BY5931" s="74"/>
      <c r="BZ5931" s="74"/>
      <c r="CA5931" s="74"/>
      <c r="CF5931" s="79"/>
      <c r="CL5931" s="79"/>
    </row>
    <row r="5932" spans="30:90">
      <c r="AD5932" s="73"/>
      <c r="AE5932" s="74"/>
      <c r="AF5932" s="74"/>
      <c r="BX5932" s="73"/>
      <c r="BY5932" s="74"/>
      <c r="BZ5932" s="74"/>
      <c r="CA5932" s="74"/>
      <c r="CF5932" s="79"/>
      <c r="CL5932" s="79"/>
    </row>
    <row r="5933" spans="30:90">
      <c r="AD5933" s="73"/>
      <c r="AE5933" s="74"/>
      <c r="AF5933" s="74"/>
      <c r="BX5933" s="73"/>
      <c r="BY5933" s="74"/>
      <c r="BZ5933" s="74"/>
      <c r="CA5933" s="74"/>
      <c r="CF5933" s="79"/>
      <c r="CL5933" s="79"/>
    </row>
    <row r="5934" spans="30:90">
      <c r="AD5934" s="73"/>
      <c r="AE5934" s="74"/>
      <c r="AF5934" s="74"/>
      <c r="BX5934" s="73"/>
      <c r="BY5934" s="74"/>
      <c r="BZ5934" s="74"/>
      <c r="CA5934" s="74"/>
      <c r="CF5934" s="79"/>
      <c r="CL5934" s="79"/>
    </row>
    <row r="5935" spans="30:90">
      <c r="AD5935" s="73"/>
      <c r="AE5935" s="74"/>
      <c r="AF5935" s="74"/>
      <c r="BX5935" s="73"/>
      <c r="BY5935" s="74"/>
      <c r="BZ5935" s="74"/>
      <c r="CA5935" s="74"/>
      <c r="CF5935" s="79"/>
      <c r="CL5935" s="79"/>
    </row>
    <row r="5936" spans="30:90">
      <c r="AD5936" s="73"/>
      <c r="AE5936" s="74"/>
      <c r="AF5936" s="74"/>
      <c r="BX5936" s="73"/>
      <c r="BY5936" s="74"/>
      <c r="BZ5936" s="74"/>
      <c r="CA5936" s="74"/>
      <c r="CF5936" s="79"/>
      <c r="CL5936" s="79"/>
    </row>
    <row r="5937" spans="30:90">
      <c r="AD5937" s="73"/>
      <c r="AE5937" s="74"/>
      <c r="AF5937" s="74"/>
      <c r="BX5937" s="73"/>
      <c r="BY5937" s="74"/>
      <c r="BZ5937" s="74"/>
      <c r="CA5937" s="74"/>
      <c r="CF5937" s="79"/>
      <c r="CL5937" s="79"/>
    </row>
    <row r="5938" spans="30:90">
      <c r="AD5938" s="73"/>
      <c r="AE5938" s="74"/>
      <c r="AF5938" s="74"/>
      <c r="BX5938" s="73"/>
      <c r="BY5938" s="74"/>
      <c r="BZ5938" s="74"/>
      <c r="CA5938" s="74"/>
      <c r="CF5938" s="79"/>
      <c r="CL5938" s="79"/>
    </row>
    <row r="5939" spans="30:90">
      <c r="AD5939" s="73"/>
      <c r="AE5939" s="74"/>
      <c r="AF5939" s="74"/>
      <c r="BX5939" s="73"/>
      <c r="BY5939" s="74"/>
      <c r="BZ5939" s="74"/>
      <c r="CA5939" s="74"/>
      <c r="CF5939" s="79"/>
      <c r="CL5939" s="79"/>
    </row>
    <row r="5940" spans="30:90">
      <c r="AD5940" s="73"/>
      <c r="AE5940" s="74"/>
      <c r="AF5940" s="74"/>
      <c r="BX5940" s="73"/>
      <c r="BY5940" s="74"/>
      <c r="BZ5940" s="74"/>
      <c r="CA5940" s="74"/>
      <c r="CF5940" s="79"/>
      <c r="CL5940" s="79"/>
    </row>
    <row r="5941" spans="30:90">
      <c r="AD5941" s="73"/>
      <c r="AE5941" s="74"/>
      <c r="AF5941" s="74"/>
      <c r="BX5941" s="73"/>
      <c r="BY5941" s="74"/>
      <c r="BZ5941" s="74"/>
      <c r="CA5941" s="74"/>
      <c r="CF5941" s="79"/>
      <c r="CL5941" s="79"/>
    </row>
    <row r="5942" spans="30:90">
      <c r="AD5942" s="73"/>
      <c r="AE5942" s="74"/>
      <c r="AF5942" s="74"/>
      <c r="BX5942" s="73"/>
      <c r="BY5942" s="74"/>
      <c r="BZ5942" s="74"/>
      <c r="CA5942" s="74"/>
      <c r="CF5942" s="79"/>
      <c r="CL5942" s="79"/>
    </row>
    <row r="5943" spans="30:90">
      <c r="AD5943" s="73"/>
      <c r="AE5943" s="74"/>
      <c r="AF5943" s="74"/>
      <c r="BX5943" s="73"/>
      <c r="BY5943" s="74"/>
      <c r="BZ5943" s="74"/>
      <c r="CA5943" s="74"/>
      <c r="CF5943" s="79"/>
      <c r="CL5943" s="79"/>
    </row>
    <row r="5944" spans="30:90">
      <c r="AD5944" s="73"/>
      <c r="AE5944" s="74"/>
      <c r="AF5944" s="74"/>
      <c r="BX5944" s="73"/>
      <c r="BY5944" s="74"/>
      <c r="BZ5944" s="74"/>
      <c r="CA5944" s="74"/>
      <c r="CF5944" s="79"/>
      <c r="CL5944" s="79"/>
    </row>
    <row r="5945" spans="30:90">
      <c r="AD5945" s="73"/>
      <c r="AE5945" s="74"/>
      <c r="AF5945" s="74"/>
      <c r="BX5945" s="73"/>
      <c r="BY5945" s="74"/>
      <c r="BZ5945" s="74"/>
      <c r="CA5945" s="74"/>
      <c r="CF5945" s="79"/>
      <c r="CL5945" s="79"/>
    </row>
    <row r="5946" spans="30:90">
      <c r="AD5946" s="73"/>
      <c r="AE5946" s="74"/>
      <c r="AF5946" s="74"/>
      <c r="BX5946" s="73"/>
      <c r="BY5946" s="74"/>
      <c r="BZ5946" s="74"/>
      <c r="CA5946" s="74"/>
      <c r="CF5946" s="79"/>
      <c r="CL5946" s="79"/>
    </row>
    <row r="5947" spans="30:90">
      <c r="AD5947" s="73"/>
      <c r="AE5947" s="74"/>
      <c r="AF5947" s="74"/>
      <c r="BX5947" s="73"/>
      <c r="BY5947" s="74"/>
      <c r="BZ5947" s="74"/>
      <c r="CA5947" s="74"/>
      <c r="CF5947" s="79"/>
      <c r="CL5947" s="79"/>
    </row>
    <row r="5948" spans="30:90">
      <c r="AD5948" s="73"/>
      <c r="AE5948" s="74"/>
      <c r="AF5948" s="74"/>
      <c r="BX5948" s="73"/>
      <c r="BY5948" s="74"/>
      <c r="BZ5948" s="74"/>
      <c r="CA5948" s="74"/>
      <c r="CF5948" s="79"/>
      <c r="CL5948" s="79"/>
    </row>
    <row r="5949" spans="30:90">
      <c r="AD5949" s="73"/>
      <c r="AE5949" s="74"/>
      <c r="AF5949" s="74"/>
      <c r="BX5949" s="73"/>
      <c r="BY5949" s="74"/>
      <c r="BZ5949" s="74"/>
      <c r="CA5949" s="74"/>
      <c r="CF5949" s="79"/>
      <c r="CL5949" s="79"/>
    </row>
    <row r="5950" spans="30:90">
      <c r="AD5950" s="73"/>
      <c r="AE5950" s="74"/>
      <c r="AF5950" s="74"/>
      <c r="BX5950" s="73"/>
      <c r="BY5950" s="74"/>
      <c r="BZ5950" s="74"/>
      <c r="CA5950" s="74"/>
      <c r="CF5950" s="79"/>
      <c r="CL5950" s="79"/>
    </row>
    <row r="5951" spans="30:90">
      <c r="AD5951" s="73"/>
      <c r="AE5951" s="74"/>
      <c r="AF5951" s="74"/>
      <c r="BX5951" s="73"/>
      <c r="BY5951" s="74"/>
      <c r="BZ5951" s="74"/>
      <c r="CA5951" s="74"/>
      <c r="CF5951" s="79"/>
      <c r="CL5951" s="79"/>
    </row>
    <row r="5952" spans="30:90">
      <c r="AD5952" s="73"/>
      <c r="AE5952" s="74"/>
      <c r="AF5952" s="74"/>
      <c r="BX5952" s="73"/>
      <c r="BY5952" s="74"/>
      <c r="BZ5952" s="74"/>
      <c r="CA5952" s="74"/>
      <c r="CF5952" s="79"/>
      <c r="CL5952" s="79"/>
    </row>
    <row r="5953" spans="30:90">
      <c r="AD5953" s="73"/>
      <c r="AE5953" s="74"/>
      <c r="AF5953" s="74"/>
      <c r="BX5953" s="73"/>
      <c r="BY5953" s="74"/>
      <c r="BZ5953" s="74"/>
      <c r="CA5953" s="74"/>
      <c r="CF5953" s="79"/>
      <c r="CL5953" s="79"/>
    </row>
    <row r="5954" spans="30:90">
      <c r="AD5954" s="73"/>
      <c r="AE5954" s="74"/>
      <c r="AF5954" s="74"/>
      <c r="BX5954" s="73"/>
      <c r="BY5954" s="74"/>
      <c r="BZ5954" s="74"/>
      <c r="CA5954" s="74"/>
      <c r="CF5954" s="79"/>
      <c r="CL5954" s="79"/>
    </row>
    <row r="5955" spans="30:90">
      <c r="AD5955" s="73"/>
      <c r="AE5955" s="74"/>
      <c r="AF5955" s="74"/>
      <c r="BX5955" s="73"/>
      <c r="BY5955" s="74"/>
      <c r="BZ5955" s="74"/>
      <c r="CA5955" s="74"/>
      <c r="CF5955" s="79"/>
      <c r="CL5955" s="79"/>
    </row>
    <row r="5956" spans="30:90">
      <c r="AD5956" s="73"/>
      <c r="AE5956" s="74"/>
      <c r="AF5956" s="74"/>
      <c r="BX5956" s="73"/>
      <c r="BY5956" s="74"/>
      <c r="BZ5956" s="74"/>
      <c r="CA5956" s="74"/>
      <c r="CF5956" s="79"/>
      <c r="CL5956" s="79"/>
    </row>
    <row r="5957" spans="30:90">
      <c r="AD5957" s="73"/>
      <c r="AE5957" s="74"/>
      <c r="AF5957" s="74"/>
      <c r="BX5957" s="73"/>
      <c r="BY5957" s="74"/>
      <c r="BZ5957" s="74"/>
      <c r="CA5957" s="74"/>
      <c r="CF5957" s="79"/>
      <c r="CL5957" s="79"/>
    </row>
    <row r="5958" spans="30:90">
      <c r="AD5958" s="73"/>
      <c r="AE5958" s="74"/>
      <c r="AF5958" s="74"/>
      <c r="BX5958" s="73"/>
      <c r="BY5958" s="74"/>
      <c r="BZ5958" s="74"/>
      <c r="CA5958" s="74"/>
      <c r="CF5958" s="79"/>
      <c r="CL5958" s="79"/>
    </row>
    <row r="5959" spans="30:90">
      <c r="AD5959" s="73"/>
      <c r="AE5959" s="74"/>
      <c r="AF5959" s="74"/>
      <c r="BX5959" s="73"/>
      <c r="BY5959" s="74"/>
      <c r="BZ5959" s="74"/>
      <c r="CA5959" s="74"/>
      <c r="CF5959" s="79"/>
      <c r="CL5959" s="79"/>
    </row>
    <row r="5960" spans="30:90">
      <c r="AD5960" s="73"/>
      <c r="AE5960" s="74"/>
      <c r="AF5960" s="74"/>
      <c r="BX5960" s="73"/>
      <c r="BY5960" s="74"/>
      <c r="BZ5960" s="74"/>
      <c r="CA5960" s="74"/>
      <c r="CF5960" s="79"/>
      <c r="CL5960" s="79"/>
    </row>
    <row r="5961" spans="30:90">
      <c r="AD5961" s="73"/>
      <c r="AE5961" s="74"/>
      <c r="AF5961" s="74"/>
      <c r="BX5961" s="73"/>
      <c r="BY5961" s="74"/>
      <c r="BZ5961" s="74"/>
      <c r="CA5961" s="74"/>
      <c r="CF5961" s="79"/>
      <c r="CL5961" s="79"/>
    </row>
    <row r="5962" spans="30:90">
      <c r="AD5962" s="73"/>
      <c r="AE5962" s="74"/>
      <c r="AF5962" s="74"/>
      <c r="BX5962" s="73"/>
      <c r="BY5962" s="74"/>
      <c r="BZ5962" s="74"/>
      <c r="CA5962" s="74"/>
      <c r="CF5962" s="79"/>
      <c r="CL5962" s="79"/>
    </row>
    <row r="5963" spans="30:90">
      <c r="AD5963" s="73"/>
      <c r="AE5963" s="74"/>
      <c r="AF5963" s="74"/>
      <c r="BX5963" s="73"/>
      <c r="BY5963" s="74"/>
      <c r="BZ5963" s="74"/>
      <c r="CA5963" s="74"/>
      <c r="CF5963" s="79"/>
      <c r="CL5963" s="79"/>
    </row>
    <row r="5964" spans="30:90">
      <c r="AD5964" s="73"/>
      <c r="AE5964" s="74"/>
      <c r="AF5964" s="74"/>
      <c r="BX5964" s="73"/>
      <c r="BY5964" s="74"/>
      <c r="BZ5964" s="74"/>
      <c r="CA5964" s="74"/>
      <c r="CF5964" s="79"/>
      <c r="CL5964" s="79"/>
    </row>
    <row r="5965" spans="30:90">
      <c r="AD5965" s="73"/>
      <c r="AE5965" s="74"/>
      <c r="AF5965" s="74"/>
      <c r="BX5965" s="73"/>
      <c r="BY5965" s="74"/>
      <c r="BZ5965" s="74"/>
      <c r="CA5965" s="74"/>
      <c r="CF5965" s="79"/>
      <c r="CL5965" s="79"/>
    </row>
    <row r="5966" spans="30:90">
      <c r="AD5966" s="73"/>
      <c r="AE5966" s="74"/>
      <c r="AF5966" s="74"/>
      <c r="BX5966" s="73"/>
      <c r="BY5966" s="74"/>
      <c r="BZ5966" s="74"/>
      <c r="CA5966" s="74"/>
      <c r="CF5966" s="79"/>
      <c r="CL5966" s="79"/>
    </row>
    <row r="5967" spans="30:90">
      <c r="AD5967" s="73"/>
      <c r="AE5967" s="74"/>
      <c r="AF5967" s="74"/>
      <c r="BX5967" s="73"/>
      <c r="BY5967" s="74"/>
      <c r="BZ5967" s="74"/>
      <c r="CA5967" s="74"/>
      <c r="CF5967" s="79"/>
      <c r="CL5967" s="79"/>
    </row>
    <row r="5968" spans="30:90">
      <c r="AD5968" s="73"/>
      <c r="AE5968" s="74"/>
      <c r="AF5968" s="74"/>
      <c r="BX5968" s="73"/>
      <c r="BY5968" s="74"/>
      <c r="BZ5968" s="74"/>
      <c r="CA5968" s="74"/>
      <c r="CF5968" s="79"/>
      <c r="CL5968" s="79"/>
    </row>
    <row r="5969" spans="30:90">
      <c r="AD5969" s="73"/>
      <c r="AE5969" s="74"/>
      <c r="AF5969" s="74"/>
      <c r="BX5969" s="73"/>
      <c r="BY5969" s="74"/>
      <c r="BZ5969" s="74"/>
      <c r="CA5969" s="74"/>
      <c r="CF5969" s="79"/>
      <c r="CL5969" s="79"/>
    </row>
    <row r="5970" spans="30:90">
      <c r="AD5970" s="73"/>
      <c r="AE5970" s="74"/>
      <c r="AF5970" s="74"/>
      <c r="BX5970" s="73"/>
      <c r="BY5970" s="74"/>
      <c r="BZ5970" s="74"/>
      <c r="CA5970" s="74"/>
      <c r="CF5970" s="79"/>
      <c r="CL5970" s="79"/>
    </row>
    <row r="5971" spans="30:90">
      <c r="AD5971" s="73"/>
      <c r="AE5971" s="74"/>
      <c r="AF5971" s="74"/>
      <c r="BX5971" s="73"/>
      <c r="BY5971" s="74"/>
      <c r="BZ5971" s="74"/>
      <c r="CA5971" s="74"/>
      <c r="CF5971" s="79"/>
      <c r="CL5971" s="79"/>
    </row>
    <row r="5972" spans="30:90">
      <c r="AD5972" s="73"/>
      <c r="AE5972" s="74"/>
      <c r="AF5972" s="74"/>
      <c r="BX5972" s="73"/>
      <c r="BY5972" s="74"/>
      <c r="BZ5972" s="74"/>
      <c r="CA5972" s="74"/>
      <c r="CF5972" s="79"/>
      <c r="CL5972" s="79"/>
    </row>
    <row r="5973" spans="30:90">
      <c r="AD5973" s="73"/>
      <c r="AE5973" s="74"/>
      <c r="AF5973" s="74"/>
      <c r="BX5973" s="73"/>
      <c r="BY5973" s="74"/>
      <c r="BZ5973" s="74"/>
      <c r="CA5973" s="74"/>
      <c r="CF5973" s="79"/>
      <c r="CL5973" s="79"/>
    </row>
    <row r="5974" spans="30:90">
      <c r="AD5974" s="73"/>
      <c r="AE5974" s="74"/>
      <c r="AF5974" s="74"/>
      <c r="BX5974" s="73"/>
      <c r="BY5974" s="74"/>
      <c r="BZ5974" s="74"/>
      <c r="CA5974" s="74"/>
      <c r="CF5974" s="79"/>
      <c r="CL5974" s="79"/>
    </row>
    <row r="5975" spans="30:90">
      <c r="AD5975" s="73"/>
      <c r="AE5975" s="74"/>
      <c r="AF5975" s="74"/>
      <c r="BX5975" s="73"/>
      <c r="BY5975" s="74"/>
      <c r="BZ5975" s="74"/>
      <c r="CA5975" s="74"/>
      <c r="CF5975" s="79"/>
      <c r="CL5975" s="79"/>
    </row>
    <row r="5976" spans="30:90">
      <c r="AD5976" s="73"/>
      <c r="AE5976" s="74"/>
      <c r="AF5976" s="74"/>
      <c r="BX5976" s="73"/>
      <c r="BY5976" s="74"/>
      <c r="BZ5976" s="74"/>
      <c r="CA5976" s="74"/>
      <c r="CF5976" s="79"/>
      <c r="CL5976" s="79"/>
    </row>
    <row r="5977" spans="30:90">
      <c r="AD5977" s="73"/>
      <c r="AE5977" s="74"/>
      <c r="AF5977" s="74"/>
      <c r="BX5977" s="73"/>
      <c r="BY5977" s="74"/>
      <c r="BZ5977" s="74"/>
      <c r="CA5977" s="74"/>
      <c r="CF5977" s="79"/>
      <c r="CL5977" s="79"/>
    </row>
    <row r="5978" spans="30:90">
      <c r="AD5978" s="73"/>
      <c r="AE5978" s="74"/>
      <c r="AF5978" s="74"/>
      <c r="BX5978" s="73"/>
      <c r="BY5978" s="74"/>
      <c r="BZ5978" s="74"/>
      <c r="CA5978" s="74"/>
      <c r="CF5978" s="79"/>
      <c r="CL5978" s="79"/>
    </row>
    <row r="5979" spans="30:90">
      <c r="AD5979" s="73"/>
      <c r="AE5979" s="74"/>
      <c r="AF5979" s="74"/>
      <c r="BX5979" s="73"/>
      <c r="BY5979" s="74"/>
      <c r="BZ5979" s="74"/>
      <c r="CA5979" s="74"/>
      <c r="CF5979" s="79"/>
      <c r="CL5979" s="79"/>
    </row>
    <row r="5980" spans="30:90">
      <c r="AD5980" s="73"/>
      <c r="AE5980" s="74"/>
      <c r="AF5980" s="74"/>
      <c r="BX5980" s="73"/>
      <c r="BY5980" s="74"/>
      <c r="BZ5980" s="74"/>
      <c r="CA5980" s="74"/>
      <c r="CF5980" s="79"/>
      <c r="CL5980" s="79"/>
    </row>
    <row r="5981" spans="30:90">
      <c r="AD5981" s="73"/>
      <c r="AE5981" s="74"/>
      <c r="AF5981" s="74"/>
      <c r="BX5981" s="73"/>
      <c r="BY5981" s="74"/>
      <c r="BZ5981" s="74"/>
      <c r="CA5981" s="74"/>
      <c r="CF5981" s="79"/>
      <c r="CL5981" s="79"/>
    </row>
    <row r="5982" spans="30:90">
      <c r="AD5982" s="73"/>
      <c r="AE5982" s="74"/>
      <c r="AF5982" s="74"/>
      <c r="BX5982" s="73"/>
      <c r="BY5982" s="74"/>
      <c r="BZ5982" s="74"/>
      <c r="CA5982" s="74"/>
      <c r="CF5982" s="79"/>
      <c r="CL5982" s="79"/>
    </row>
    <row r="5983" spans="30:90">
      <c r="AD5983" s="73"/>
      <c r="AE5983" s="74"/>
      <c r="AF5983" s="74"/>
      <c r="BX5983" s="73"/>
      <c r="BY5983" s="74"/>
      <c r="BZ5983" s="74"/>
      <c r="CA5983" s="74"/>
      <c r="CF5983" s="79"/>
      <c r="CL5983" s="79"/>
    </row>
    <row r="5984" spans="30:90">
      <c r="AD5984" s="73"/>
      <c r="AE5984" s="74"/>
      <c r="AF5984" s="74"/>
      <c r="BX5984" s="73"/>
      <c r="BY5984" s="74"/>
      <c r="BZ5984" s="74"/>
      <c r="CA5984" s="74"/>
      <c r="CF5984" s="79"/>
      <c r="CL5984" s="79"/>
    </row>
    <row r="5985" spans="30:90">
      <c r="AD5985" s="73"/>
      <c r="AE5985" s="74"/>
      <c r="AF5985" s="74"/>
      <c r="BX5985" s="73"/>
      <c r="BY5985" s="74"/>
      <c r="BZ5985" s="74"/>
      <c r="CA5985" s="74"/>
      <c r="CF5985" s="79"/>
      <c r="CL5985" s="79"/>
    </row>
    <row r="5986" spans="30:90">
      <c r="AD5986" s="73"/>
      <c r="AE5986" s="74"/>
      <c r="AF5986" s="74"/>
      <c r="BX5986" s="73"/>
      <c r="BY5986" s="74"/>
      <c r="BZ5986" s="74"/>
      <c r="CA5986" s="74"/>
      <c r="CF5986" s="79"/>
      <c r="CL5986" s="79"/>
    </row>
    <row r="5987" spans="30:90">
      <c r="AD5987" s="73"/>
      <c r="AE5987" s="74"/>
      <c r="AF5987" s="74"/>
      <c r="BX5987" s="73"/>
      <c r="BY5987" s="74"/>
      <c r="BZ5987" s="74"/>
      <c r="CA5987" s="74"/>
      <c r="CF5987" s="79"/>
      <c r="CL5987" s="79"/>
    </row>
    <row r="5988" spans="30:90">
      <c r="AD5988" s="73"/>
      <c r="AE5988" s="74"/>
      <c r="AF5988" s="74"/>
      <c r="BX5988" s="73"/>
      <c r="BY5988" s="74"/>
      <c r="BZ5988" s="74"/>
      <c r="CA5988" s="74"/>
      <c r="CF5988" s="79"/>
      <c r="CL5988" s="79"/>
    </row>
    <row r="5989" spans="30:90">
      <c r="AD5989" s="73"/>
      <c r="AE5989" s="74"/>
      <c r="AF5989" s="74"/>
      <c r="BX5989" s="73"/>
      <c r="BY5989" s="74"/>
      <c r="BZ5989" s="74"/>
      <c r="CA5989" s="74"/>
      <c r="CF5989" s="79"/>
      <c r="CL5989" s="79"/>
    </row>
    <row r="5990" spans="30:90">
      <c r="AD5990" s="73"/>
      <c r="AE5990" s="74"/>
      <c r="AF5990" s="74"/>
      <c r="BX5990" s="73"/>
      <c r="BY5990" s="74"/>
      <c r="BZ5990" s="74"/>
      <c r="CA5990" s="74"/>
      <c r="CF5990" s="79"/>
      <c r="CL5990" s="79"/>
    </row>
    <row r="5991" spans="30:90">
      <c r="AD5991" s="73"/>
      <c r="AE5991" s="74"/>
      <c r="AF5991" s="74"/>
      <c r="BX5991" s="73"/>
      <c r="BY5991" s="74"/>
      <c r="BZ5991" s="74"/>
      <c r="CA5991" s="74"/>
      <c r="CF5991" s="79"/>
      <c r="CL5991" s="79"/>
    </row>
    <row r="5992" spans="30:90">
      <c r="AD5992" s="73"/>
      <c r="AE5992" s="74"/>
      <c r="AF5992" s="74"/>
      <c r="BX5992" s="73"/>
      <c r="BY5992" s="74"/>
      <c r="BZ5992" s="74"/>
      <c r="CA5992" s="74"/>
      <c r="CF5992" s="79"/>
      <c r="CL5992" s="79"/>
    </row>
    <row r="5993" spans="30:90">
      <c r="AD5993" s="73"/>
      <c r="AE5993" s="74"/>
      <c r="AF5993" s="74"/>
      <c r="BX5993" s="73"/>
      <c r="BY5993" s="74"/>
      <c r="BZ5993" s="74"/>
      <c r="CA5993" s="74"/>
      <c r="CF5993" s="79"/>
      <c r="CL5993" s="79"/>
    </row>
    <row r="5994" spans="30:90">
      <c r="AD5994" s="73"/>
      <c r="AE5994" s="74"/>
      <c r="AF5994" s="74"/>
      <c r="BX5994" s="73"/>
      <c r="BY5994" s="74"/>
      <c r="BZ5994" s="74"/>
      <c r="CA5994" s="74"/>
      <c r="CF5994" s="79"/>
      <c r="CL5994" s="79"/>
    </row>
    <row r="5995" spans="30:90">
      <c r="AD5995" s="73"/>
      <c r="AE5995" s="74"/>
      <c r="AF5995" s="74"/>
      <c r="BX5995" s="73"/>
      <c r="BY5995" s="74"/>
      <c r="BZ5995" s="74"/>
      <c r="CA5995" s="74"/>
      <c r="CF5995" s="79"/>
      <c r="CL5995" s="79"/>
    </row>
    <row r="5996" spans="30:90">
      <c r="AD5996" s="73"/>
      <c r="AE5996" s="74"/>
      <c r="AF5996" s="74"/>
      <c r="BX5996" s="73"/>
      <c r="BY5996" s="74"/>
      <c r="BZ5996" s="74"/>
      <c r="CA5996" s="74"/>
      <c r="CF5996" s="79"/>
      <c r="CL5996" s="79"/>
    </row>
    <row r="5997" spans="30:90">
      <c r="AD5997" s="73"/>
      <c r="AE5997" s="74"/>
      <c r="AF5997" s="74"/>
      <c r="BX5997" s="73"/>
      <c r="BY5997" s="74"/>
      <c r="BZ5997" s="74"/>
      <c r="CA5997" s="74"/>
      <c r="CF5997" s="79"/>
      <c r="CL5997" s="79"/>
    </row>
    <row r="5998" spans="30:90">
      <c r="AD5998" s="73"/>
      <c r="AE5998" s="74"/>
      <c r="AF5998" s="74"/>
      <c r="BX5998" s="73"/>
      <c r="BY5998" s="74"/>
      <c r="BZ5998" s="74"/>
      <c r="CA5998" s="74"/>
      <c r="CF5998" s="79"/>
      <c r="CL5998" s="79"/>
    </row>
    <row r="5999" spans="30:90">
      <c r="AD5999" s="73"/>
      <c r="AE5999" s="74"/>
      <c r="AF5999" s="74"/>
      <c r="BX5999" s="73"/>
      <c r="BY5999" s="74"/>
      <c r="BZ5999" s="74"/>
      <c r="CA5999" s="74"/>
      <c r="CF5999" s="79"/>
      <c r="CL5999" s="79"/>
    </row>
    <row r="6000" spans="30:90">
      <c r="AD6000" s="73"/>
      <c r="AE6000" s="74"/>
      <c r="AF6000" s="74"/>
      <c r="BX6000" s="73"/>
      <c r="BY6000" s="74"/>
      <c r="BZ6000" s="74"/>
      <c r="CA6000" s="74"/>
      <c r="CF6000" s="79"/>
      <c r="CL6000" s="79"/>
    </row>
    <row r="6001" spans="30:90">
      <c r="AD6001" s="73"/>
      <c r="AE6001" s="74"/>
      <c r="AF6001" s="74"/>
      <c r="BX6001" s="73"/>
      <c r="BY6001" s="74"/>
      <c r="BZ6001" s="74"/>
      <c r="CA6001" s="74"/>
      <c r="CF6001" s="79"/>
      <c r="CL6001" s="79"/>
    </row>
    <row r="6002" spans="30:90">
      <c r="AD6002" s="73"/>
      <c r="AE6002" s="74"/>
      <c r="AF6002" s="74"/>
      <c r="BX6002" s="73"/>
      <c r="BY6002" s="74"/>
      <c r="BZ6002" s="74"/>
      <c r="CA6002" s="74"/>
      <c r="CF6002" s="79"/>
      <c r="CL6002" s="79"/>
    </row>
    <row r="6003" spans="30:90">
      <c r="AD6003" s="73"/>
      <c r="AE6003" s="74"/>
      <c r="AF6003" s="74"/>
      <c r="BX6003" s="73"/>
      <c r="BY6003" s="74"/>
      <c r="BZ6003" s="74"/>
      <c r="CA6003" s="74"/>
      <c r="CF6003" s="79"/>
      <c r="CL6003" s="79"/>
    </row>
    <row r="6004" spans="30:90">
      <c r="AD6004" s="73"/>
      <c r="AE6004" s="74"/>
      <c r="AF6004" s="74"/>
      <c r="BX6004" s="73"/>
      <c r="BY6004" s="74"/>
      <c r="BZ6004" s="74"/>
      <c r="CA6004" s="74"/>
      <c r="CF6004" s="79"/>
      <c r="CL6004" s="79"/>
    </row>
    <row r="6005" spans="30:90">
      <c r="AD6005" s="73"/>
      <c r="AE6005" s="74"/>
      <c r="AF6005" s="74"/>
      <c r="BX6005" s="73"/>
      <c r="BY6005" s="74"/>
      <c r="BZ6005" s="74"/>
      <c r="CA6005" s="74"/>
      <c r="CF6005" s="79"/>
      <c r="CL6005" s="79"/>
    </row>
    <row r="6006" spans="30:90">
      <c r="AD6006" s="73"/>
      <c r="AE6006" s="74"/>
      <c r="AF6006" s="74"/>
      <c r="BX6006" s="73"/>
      <c r="BY6006" s="74"/>
      <c r="BZ6006" s="74"/>
      <c r="CA6006" s="74"/>
      <c r="CF6006" s="79"/>
      <c r="CL6006" s="79"/>
    </row>
    <row r="6007" spans="30:90">
      <c r="AD6007" s="73"/>
      <c r="AE6007" s="74"/>
      <c r="AF6007" s="74"/>
      <c r="BX6007" s="73"/>
      <c r="BY6007" s="74"/>
      <c r="BZ6007" s="74"/>
      <c r="CA6007" s="74"/>
      <c r="CF6007" s="79"/>
      <c r="CL6007" s="79"/>
    </row>
    <row r="6008" spans="30:90">
      <c r="AD6008" s="73"/>
      <c r="AE6008" s="74"/>
      <c r="AF6008" s="74"/>
      <c r="BX6008" s="73"/>
      <c r="BY6008" s="74"/>
      <c r="BZ6008" s="74"/>
      <c r="CA6008" s="74"/>
      <c r="CF6008" s="79"/>
      <c r="CL6008" s="79"/>
    </row>
    <row r="6009" spans="30:90">
      <c r="AD6009" s="73"/>
      <c r="AE6009" s="74"/>
      <c r="AF6009" s="74"/>
      <c r="BX6009" s="73"/>
      <c r="BY6009" s="74"/>
      <c r="BZ6009" s="74"/>
      <c r="CA6009" s="74"/>
      <c r="CF6009" s="79"/>
      <c r="CL6009" s="79"/>
    </row>
    <row r="6010" spans="30:90">
      <c r="AD6010" s="73"/>
      <c r="AE6010" s="74"/>
      <c r="AF6010" s="74"/>
      <c r="BX6010" s="73"/>
      <c r="BY6010" s="74"/>
      <c r="BZ6010" s="74"/>
      <c r="CA6010" s="74"/>
      <c r="CF6010" s="79"/>
      <c r="CL6010" s="79"/>
    </row>
    <row r="6011" spans="30:90">
      <c r="AD6011" s="73"/>
      <c r="AE6011" s="74"/>
      <c r="AF6011" s="74"/>
      <c r="BX6011" s="73"/>
      <c r="BY6011" s="74"/>
      <c r="BZ6011" s="74"/>
      <c r="CA6011" s="74"/>
      <c r="CF6011" s="79"/>
      <c r="CL6011" s="79"/>
    </row>
    <row r="6012" spans="30:90">
      <c r="AD6012" s="73"/>
      <c r="AE6012" s="74"/>
      <c r="AF6012" s="74"/>
      <c r="BX6012" s="73"/>
      <c r="BY6012" s="74"/>
      <c r="BZ6012" s="74"/>
      <c r="CA6012" s="74"/>
      <c r="CF6012" s="79"/>
      <c r="CL6012" s="79"/>
    </row>
    <row r="6013" spans="30:90">
      <c r="AD6013" s="73"/>
      <c r="AE6013" s="74"/>
      <c r="AF6013" s="74"/>
      <c r="BX6013" s="73"/>
      <c r="BY6013" s="74"/>
      <c r="BZ6013" s="74"/>
      <c r="CA6013" s="74"/>
      <c r="CF6013" s="79"/>
      <c r="CL6013" s="79"/>
    </row>
    <row r="6014" spans="30:90">
      <c r="AD6014" s="73"/>
      <c r="AE6014" s="74"/>
      <c r="AF6014" s="74"/>
      <c r="BX6014" s="73"/>
      <c r="BY6014" s="74"/>
      <c r="BZ6014" s="74"/>
      <c r="CA6014" s="74"/>
      <c r="CF6014" s="79"/>
      <c r="CL6014" s="79"/>
    </row>
    <row r="6015" spans="30:90">
      <c r="AD6015" s="73"/>
      <c r="AE6015" s="74"/>
      <c r="AF6015" s="74"/>
      <c r="BX6015" s="73"/>
      <c r="BY6015" s="74"/>
      <c r="BZ6015" s="74"/>
      <c r="CA6015" s="74"/>
      <c r="CF6015" s="79"/>
      <c r="CL6015" s="79"/>
    </row>
    <row r="6016" spans="30:90">
      <c r="AD6016" s="73"/>
      <c r="AE6016" s="74"/>
      <c r="AF6016" s="74"/>
      <c r="BX6016" s="73"/>
      <c r="BY6016" s="74"/>
      <c r="BZ6016" s="74"/>
      <c r="CA6016" s="74"/>
      <c r="CF6016" s="79"/>
      <c r="CL6016" s="79"/>
    </row>
    <row r="6017" spans="30:90">
      <c r="AD6017" s="73"/>
      <c r="AE6017" s="74"/>
      <c r="AF6017" s="74"/>
      <c r="BX6017" s="73"/>
      <c r="BY6017" s="74"/>
      <c r="BZ6017" s="74"/>
      <c r="CA6017" s="74"/>
      <c r="CF6017" s="79"/>
      <c r="CL6017" s="79"/>
    </row>
    <row r="6018" spans="30:90">
      <c r="AD6018" s="73"/>
      <c r="AE6018" s="74"/>
      <c r="AF6018" s="74"/>
      <c r="BX6018" s="73"/>
      <c r="BY6018" s="74"/>
      <c r="BZ6018" s="74"/>
      <c r="CA6018" s="74"/>
      <c r="CF6018" s="79"/>
      <c r="CL6018" s="79"/>
    </row>
    <row r="6019" spans="30:90">
      <c r="AD6019" s="73"/>
      <c r="AE6019" s="74"/>
      <c r="AF6019" s="74"/>
      <c r="BX6019" s="73"/>
      <c r="BY6019" s="74"/>
      <c r="BZ6019" s="74"/>
      <c r="CA6019" s="74"/>
      <c r="CF6019" s="79"/>
      <c r="CL6019" s="79"/>
    </row>
    <row r="6020" spans="30:90">
      <c r="AD6020" s="73"/>
      <c r="AE6020" s="74"/>
      <c r="AF6020" s="74"/>
      <c r="BX6020" s="73"/>
      <c r="BY6020" s="74"/>
      <c r="BZ6020" s="74"/>
      <c r="CA6020" s="74"/>
      <c r="CF6020" s="79"/>
      <c r="CL6020" s="79"/>
    </row>
    <row r="6021" spans="30:90">
      <c r="AD6021" s="73"/>
      <c r="AE6021" s="74"/>
      <c r="AF6021" s="74"/>
      <c r="BX6021" s="73"/>
      <c r="BY6021" s="74"/>
      <c r="BZ6021" s="74"/>
      <c r="CA6021" s="74"/>
      <c r="CF6021" s="79"/>
      <c r="CL6021" s="79"/>
    </row>
    <row r="6022" spans="30:90">
      <c r="AD6022" s="73"/>
      <c r="AE6022" s="74"/>
      <c r="AF6022" s="74"/>
      <c r="BX6022" s="73"/>
      <c r="BY6022" s="74"/>
      <c r="BZ6022" s="74"/>
      <c r="CA6022" s="74"/>
      <c r="CF6022" s="79"/>
      <c r="CL6022" s="79"/>
    </row>
    <row r="6023" spans="30:90">
      <c r="AD6023" s="73"/>
      <c r="AE6023" s="74"/>
      <c r="AF6023" s="74"/>
      <c r="BX6023" s="73"/>
      <c r="BY6023" s="74"/>
      <c r="BZ6023" s="74"/>
      <c r="CA6023" s="74"/>
      <c r="CF6023" s="79"/>
      <c r="CL6023" s="79"/>
    </row>
    <row r="6024" spans="30:90">
      <c r="AD6024" s="73"/>
      <c r="AE6024" s="74"/>
      <c r="AF6024" s="74"/>
      <c r="BX6024" s="73"/>
      <c r="BY6024" s="74"/>
      <c r="BZ6024" s="74"/>
      <c r="CA6024" s="74"/>
      <c r="CF6024" s="79"/>
      <c r="CL6024" s="79"/>
    </row>
    <row r="6025" spans="30:90">
      <c r="AD6025" s="73"/>
      <c r="AE6025" s="74"/>
      <c r="AF6025" s="74"/>
      <c r="BX6025" s="73"/>
      <c r="BY6025" s="74"/>
      <c r="BZ6025" s="74"/>
      <c r="CA6025" s="74"/>
      <c r="CF6025" s="79"/>
      <c r="CL6025" s="79"/>
    </row>
    <row r="6026" spans="30:90">
      <c r="AD6026" s="73"/>
      <c r="AE6026" s="74"/>
      <c r="AF6026" s="74"/>
      <c r="BX6026" s="73"/>
      <c r="BY6026" s="74"/>
      <c r="BZ6026" s="74"/>
      <c r="CA6026" s="74"/>
      <c r="CF6026" s="79"/>
      <c r="CL6026" s="79"/>
    </row>
    <row r="6027" spans="30:90">
      <c r="AD6027" s="73"/>
      <c r="AE6027" s="74"/>
      <c r="AF6027" s="74"/>
      <c r="BX6027" s="73"/>
      <c r="BY6027" s="74"/>
      <c r="BZ6027" s="74"/>
      <c r="CA6027" s="74"/>
      <c r="CF6027" s="79"/>
      <c r="CL6027" s="79"/>
    </row>
    <row r="6028" spans="30:90">
      <c r="AD6028" s="73"/>
      <c r="AE6028" s="74"/>
      <c r="AF6028" s="74"/>
      <c r="BX6028" s="73"/>
      <c r="BY6028" s="74"/>
      <c r="BZ6028" s="74"/>
      <c r="CA6028" s="74"/>
      <c r="CF6028" s="79"/>
      <c r="CL6028" s="79"/>
    </row>
    <row r="6029" spans="30:90">
      <c r="AD6029" s="73"/>
      <c r="AE6029" s="74"/>
      <c r="AF6029" s="74"/>
      <c r="BX6029" s="73"/>
      <c r="BY6029" s="74"/>
      <c r="BZ6029" s="74"/>
      <c r="CA6029" s="74"/>
      <c r="CF6029" s="79"/>
      <c r="CL6029" s="79"/>
    </row>
    <row r="6030" spans="30:90">
      <c r="AD6030" s="73"/>
      <c r="AE6030" s="74"/>
      <c r="AF6030" s="74"/>
      <c r="BX6030" s="73"/>
      <c r="BY6030" s="74"/>
      <c r="BZ6030" s="74"/>
      <c r="CA6030" s="74"/>
      <c r="CF6030" s="79"/>
      <c r="CL6030" s="79"/>
    </row>
    <row r="6031" spans="30:90">
      <c r="AD6031" s="73"/>
      <c r="AE6031" s="74"/>
      <c r="AF6031" s="74"/>
      <c r="BX6031" s="73"/>
      <c r="BY6031" s="74"/>
      <c r="BZ6031" s="74"/>
      <c r="CA6031" s="74"/>
      <c r="CF6031" s="79"/>
      <c r="CL6031" s="79"/>
    </row>
    <row r="6032" spans="30:90">
      <c r="AD6032" s="73"/>
      <c r="AE6032" s="74"/>
      <c r="AF6032" s="74"/>
      <c r="BX6032" s="73"/>
      <c r="BY6032" s="74"/>
      <c r="BZ6032" s="74"/>
      <c r="CA6032" s="74"/>
      <c r="CF6032" s="79"/>
      <c r="CL6032" s="79"/>
    </row>
    <row r="6033" spans="30:90">
      <c r="AD6033" s="73"/>
      <c r="AE6033" s="74"/>
      <c r="AF6033" s="74"/>
      <c r="BX6033" s="73"/>
      <c r="BY6033" s="74"/>
      <c r="BZ6033" s="74"/>
      <c r="CA6033" s="74"/>
      <c r="CF6033" s="79"/>
      <c r="CL6033" s="79"/>
    </row>
    <row r="6034" spans="30:90">
      <c r="AD6034" s="73"/>
      <c r="AE6034" s="74"/>
      <c r="AF6034" s="74"/>
      <c r="BX6034" s="73"/>
      <c r="BY6034" s="74"/>
      <c r="BZ6034" s="74"/>
      <c r="CA6034" s="74"/>
      <c r="CF6034" s="79"/>
      <c r="CL6034" s="79"/>
    </row>
    <row r="6035" spans="30:90">
      <c r="AD6035" s="73"/>
      <c r="AE6035" s="74"/>
      <c r="AF6035" s="74"/>
      <c r="BX6035" s="73"/>
      <c r="BY6035" s="74"/>
      <c r="BZ6035" s="74"/>
      <c r="CA6035" s="74"/>
      <c r="CF6035" s="79"/>
      <c r="CL6035" s="79"/>
    </row>
    <row r="6036" spans="30:90">
      <c r="AD6036" s="73"/>
      <c r="AE6036" s="74"/>
      <c r="AF6036" s="74"/>
      <c r="BX6036" s="73"/>
      <c r="BY6036" s="74"/>
      <c r="BZ6036" s="74"/>
      <c r="CA6036" s="74"/>
      <c r="CF6036" s="79"/>
      <c r="CL6036" s="79"/>
    </row>
    <row r="6037" spans="30:90">
      <c r="AD6037" s="73"/>
      <c r="AE6037" s="74"/>
      <c r="AF6037" s="74"/>
      <c r="BX6037" s="73"/>
      <c r="BY6037" s="74"/>
      <c r="BZ6037" s="74"/>
      <c r="CA6037" s="74"/>
      <c r="CF6037" s="79"/>
      <c r="CL6037" s="79"/>
    </row>
    <row r="6038" spans="30:90">
      <c r="AD6038" s="73"/>
      <c r="AE6038" s="74"/>
      <c r="AF6038" s="74"/>
      <c r="BX6038" s="73"/>
      <c r="BY6038" s="74"/>
      <c r="BZ6038" s="74"/>
      <c r="CA6038" s="74"/>
      <c r="CF6038" s="79"/>
      <c r="CL6038" s="79"/>
    </row>
    <row r="6039" spans="30:90">
      <c r="AD6039" s="73"/>
      <c r="AE6039" s="74"/>
      <c r="AF6039" s="74"/>
      <c r="BX6039" s="73"/>
      <c r="BY6039" s="74"/>
      <c r="BZ6039" s="74"/>
      <c r="CA6039" s="74"/>
      <c r="CF6039" s="79"/>
      <c r="CL6039" s="79"/>
    </row>
    <row r="6040" spans="30:90">
      <c r="AD6040" s="73"/>
      <c r="AE6040" s="74"/>
      <c r="AF6040" s="74"/>
      <c r="BX6040" s="73"/>
      <c r="BY6040" s="74"/>
      <c r="BZ6040" s="74"/>
      <c r="CA6040" s="74"/>
      <c r="CF6040" s="79"/>
      <c r="CL6040" s="79"/>
    </row>
    <row r="6041" spans="30:90">
      <c r="AD6041" s="73"/>
      <c r="AE6041" s="74"/>
      <c r="AF6041" s="74"/>
      <c r="BX6041" s="73"/>
      <c r="BY6041" s="74"/>
      <c r="BZ6041" s="74"/>
      <c r="CA6041" s="74"/>
      <c r="CF6041" s="79"/>
      <c r="CL6041" s="79"/>
    </row>
    <row r="6042" spans="30:90">
      <c r="AD6042" s="73"/>
      <c r="AE6042" s="74"/>
      <c r="AF6042" s="74"/>
      <c r="BX6042" s="73"/>
      <c r="BY6042" s="74"/>
      <c r="BZ6042" s="74"/>
      <c r="CA6042" s="74"/>
      <c r="CF6042" s="79"/>
      <c r="CL6042" s="79"/>
    </row>
    <row r="6043" spans="30:90">
      <c r="AD6043" s="73"/>
      <c r="AE6043" s="74"/>
      <c r="AF6043" s="74"/>
      <c r="BX6043" s="73"/>
      <c r="BY6043" s="74"/>
      <c r="BZ6043" s="74"/>
      <c r="CA6043" s="74"/>
      <c r="CF6043" s="79"/>
      <c r="CL6043" s="79"/>
    </row>
    <row r="6044" spans="30:90">
      <c r="AD6044" s="73"/>
      <c r="AE6044" s="74"/>
      <c r="AF6044" s="74"/>
      <c r="BX6044" s="73"/>
      <c r="BY6044" s="74"/>
      <c r="BZ6044" s="74"/>
      <c r="CA6044" s="74"/>
      <c r="CF6044" s="79"/>
      <c r="CL6044" s="79"/>
    </row>
    <row r="6045" spans="30:90">
      <c r="AD6045" s="73"/>
      <c r="AE6045" s="74"/>
      <c r="AF6045" s="74"/>
      <c r="BX6045" s="73"/>
      <c r="BY6045" s="74"/>
      <c r="BZ6045" s="74"/>
      <c r="CA6045" s="74"/>
      <c r="CF6045" s="79"/>
      <c r="CL6045" s="79"/>
    </row>
    <row r="6046" spans="30:90">
      <c r="AD6046" s="73"/>
      <c r="AE6046" s="74"/>
      <c r="AF6046" s="74"/>
      <c r="BX6046" s="73"/>
      <c r="BY6046" s="74"/>
      <c r="BZ6046" s="74"/>
      <c r="CA6046" s="74"/>
      <c r="CF6046" s="79"/>
      <c r="CL6046" s="79"/>
    </row>
    <row r="6047" spans="30:90">
      <c r="AD6047" s="73"/>
      <c r="AE6047" s="74"/>
      <c r="AF6047" s="74"/>
      <c r="BX6047" s="73"/>
      <c r="BY6047" s="74"/>
      <c r="BZ6047" s="74"/>
      <c r="CA6047" s="74"/>
      <c r="CF6047" s="79"/>
      <c r="CL6047" s="79"/>
    </row>
    <row r="6048" spans="30:90">
      <c r="AD6048" s="73"/>
      <c r="AE6048" s="74"/>
      <c r="AF6048" s="74"/>
      <c r="BX6048" s="73"/>
      <c r="BY6048" s="74"/>
      <c r="BZ6048" s="74"/>
      <c r="CA6048" s="74"/>
      <c r="CF6048" s="79"/>
      <c r="CL6048" s="79"/>
    </row>
    <row r="6049" spans="30:90">
      <c r="AD6049" s="73"/>
      <c r="AE6049" s="74"/>
      <c r="AF6049" s="74"/>
      <c r="BX6049" s="73"/>
      <c r="BY6049" s="74"/>
      <c r="BZ6049" s="74"/>
      <c r="CA6049" s="74"/>
      <c r="CF6049" s="79"/>
      <c r="CL6049" s="79"/>
    </row>
    <row r="6050" spans="30:90">
      <c r="AD6050" s="73"/>
      <c r="AE6050" s="74"/>
      <c r="AF6050" s="74"/>
      <c r="BX6050" s="73"/>
      <c r="BY6050" s="74"/>
      <c r="BZ6050" s="74"/>
      <c r="CA6050" s="74"/>
      <c r="CF6050" s="79"/>
      <c r="CL6050" s="79"/>
    </row>
    <row r="6051" spans="30:90">
      <c r="AD6051" s="73"/>
      <c r="AE6051" s="74"/>
      <c r="AF6051" s="74"/>
      <c r="BX6051" s="73"/>
      <c r="BY6051" s="74"/>
      <c r="BZ6051" s="74"/>
      <c r="CA6051" s="74"/>
      <c r="CF6051" s="79"/>
      <c r="CL6051" s="79"/>
    </row>
    <row r="6052" spans="30:90">
      <c r="AD6052" s="73"/>
      <c r="AE6052" s="74"/>
      <c r="AF6052" s="74"/>
      <c r="BX6052" s="73"/>
      <c r="BY6052" s="74"/>
      <c r="BZ6052" s="74"/>
      <c r="CA6052" s="74"/>
      <c r="CF6052" s="79"/>
      <c r="CL6052" s="79"/>
    </row>
    <row r="6053" spans="30:90">
      <c r="AD6053" s="73"/>
      <c r="AE6053" s="74"/>
      <c r="AF6053" s="74"/>
      <c r="BX6053" s="73"/>
      <c r="BY6053" s="74"/>
      <c r="BZ6053" s="74"/>
      <c r="CA6053" s="74"/>
      <c r="CF6053" s="79"/>
      <c r="CL6053" s="79"/>
    </row>
    <row r="6054" spans="30:90">
      <c r="AD6054" s="73"/>
      <c r="AE6054" s="74"/>
      <c r="AF6054" s="74"/>
      <c r="BX6054" s="73"/>
      <c r="BY6054" s="74"/>
      <c r="BZ6054" s="74"/>
      <c r="CA6054" s="74"/>
      <c r="CF6054" s="79"/>
      <c r="CL6054" s="79"/>
    </row>
    <row r="6055" spans="30:90">
      <c r="AD6055" s="73"/>
      <c r="AE6055" s="74"/>
      <c r="AF6055" s="74"/>
      <c r="BX6055" s="73"/>
      <c r="BY6055" s="74"/>
      <c r="BZ6055" s="74"/>
      <c r="CA6055" s="74"/>
      <c r="CF6055" s="79"/>
      <c r="CL6055" s="79"/>
    </row>
    <row r="6056" spans="30:90">
      <c r="AD6056" s="73"/>
      <c r="AE6056" s="74"/>
      <c r="AF6056" s="74"/>
      <c r="BX6056" s="73"/>
      <c r="BY6056" s="74"/>
      <c r="BZ6056" s="74"/>
      <c r="CA6056" s="74"/>
      <c r="CF6056" s="79"/>
      <c r="CL6056" s="79"/>
    </row>
    <row r="6057" spans="30:90">
      <c r="AD6057" s="73"/>
      <c r="AE6057" s="74"/>
      <c r="AF6057" s="74"/>
      <c r="BX6057" s="73"/>
      <c r="BY6057" s="74"/>
      <c r="BZ6057" s="74"/>
      <c r="CA6057" s="74"/>
      <c r="CF6057" s="79"/>
      <c r="CL6057" s="79"/>
    </row>
    <row r="6058" spans="30:90">
      <c r="AD6058" s="73"/>
      <c r="AE6058" s="74"/>
      <c r="AF6058" s="74"/>
      <c r="BX6058" s="73"/>
      <c r="BY6058" s="74"/>
      <c r="BZ6058" s="74"/>
      <c r="CA6058" s="74"/>
      <c r="CF6058" s="79"/>
      <c r="CL6058" s="79"/>
    </row>
    <row r="6059" spans="30:90">
      <c r="AD6059" s="73"/>
      <c r="AE6059" s="74"/>
      <c r="AF6059" s="74"/>
      <c r="BX6059" s="73"/>
      <c r="BY6059" s="74"/>
      <c r="BZ6059" s="74"/>
      <c r="CA6059" s="74"/>
      <c r="CF6059" s="79"/>
      <c r="CL6059" s="79"/>
    </row>
    <row r="6060" spans="30:90">
      <c r="AD6060" s="73"/>
      <c r="AE6060" s="74"/>
      <c r="AF6060" s="74"/>
      <c r="BX6060" s="73"/>
      <c r="BY6060" s="74"/>
      <c r="BZ6060" s="74"/>
      <c r="CA6060" s="74"/>
      <c r="CF6060" s="79"/>
      <c r="CL6060" s="79"/>
    </row>
    <row r="6061" spans="30:90">
      <c r="AD6061" s="73"/>
      <c r="AE6061" s="74"/>
      <c r="AF6061" s="74"/>
      <c r="BX6061" s="73"/>
      <c r="BY6061" s="74"/>
      <c r="BZ6061" s="74"/>
      <c r="CA6061" s="74"/>
      <c r="CF6061" s="79"/>
      <c r="CL6061" s="79"/>
    </row>
    <row r="6062" spans="30:90">
      <c r="AD6062" s="73"/>
      <c r="AE6062" s="74"/>
      <c r="AF6062" s="74"/>
      <c r="BX6062" s="73"/>
      <c r="BY6062" s="74"/>
      <c r="BZ6062" s="74"/>
      <c r="CA6062" s="74"/>
      <c r="CF6062" s="79"/>
      <c r="CL6062" s="79"/>
    </row>
    <row r="6063" spans="30:90">
      <c r="AD6063" s="73"/>
      <c r="AE6063" s="74"/>
      <c r="AF6063" s="74"/>
      <c r="BX6063" s="73"/>
      <c r="BY6063" s="74"/>
      <c r="BZ6063" s="74"/>
      <c r="CA6063" s="74"/>
      <c r="CF6063" s="79"/>
      <c r="CL6063" s="79"/>
    </row>
    <row r="6064" spans="30:90">
      <c r="AD6064" s="73"/>
      <c r="AE6064" s="74"/>
      <c r="AF6064" s="74"/>
      <c r="BX6064" s="73"/>
      <c r="BY6064" s="74"/>
      <c r="BZ6064" s="74"/>
      <c r="CA6064" s="74"/>
      <c r="CF6064" s="79"/>
      <c r="CL6064" s="79"/>
    </row>
    <row r="6065" spans="30:90">
      <c r="AD6065" s="73"/>
      <c r="AE6065" s="74"/>
      <c r="AF6065" s="74"/>
      <c r="BX6065" s="73"/>
      <c r="BY6065" s="74"/>
      <c r="BZ6065" s="74"/>
      <c r="CA6065" s="74"/>
      <c r="CF6065" s="79"/>
      <c r="CL6065" s="79"/>
    </row>
    <row r="6066" spans="30:90">
      <c r="AD6066" s="73"/>
      <c r="AE6066" s="74"/>
      <c r="AF6066" s="74"/>
      <c r="BX6066" s="73"/>
      <c r="BY6066" s="74"/>
      <c r="BZ6066" s="74"/>
      <c r="CA6066" s="74"/>
      <c r="CF6066" s="79"/>
      <c r="CL6066" s="79"/>
    </row>
    <row r="6067" spans="30:90">
      <c r="AD6067" s="73"/>
      <c r="AE6067" s="74"/>
      <c r="AF6067" s="74"/>
      <c r="BX6067" s="73"/>
      <c r="BY6067" s="74"/>
      <c r="BZ6067" s="74"/>
      <c r="CA6067" s="74"/>
      <c r="CF6067" s="79"/>
      <c r="CL6067" s="79"/>
    </row>
    <row r="6068" spans="30:90">
      <c r="AD6068" s="73"/>
      <c r="AE6068" s="74"/>
      <c r="AF6068" s="74"/>
      <c r="BX6068" s="73"/>
      <c r="BY6068" s="74"/>
      <c r="BZ6068" s="74"/>
      <c r="CA6068" s="74"/>
      <c r="CF6068" s="79"/>
      <c r="CL6068" s="79"/>
    </row>
    <row r="6069" spans="30:90">
      <c r="AD6069" s="73"/>
      <c r="AE6069" s="74"/>
      <c r="AF6069" s="74"/>
      <c r="BX6069" s="73"/>
      <c r="BY6069" s="74"/>
      <c r="BZ6069" s="74"/>
      <c r="CA6069" s="74"/>
      <c r="CF6069" s="79"/>
      <c r="CL6069" s="79"/>
    </row>
    <row r="6070" spans="30:90">
      <c r="AD6070" s="73"/>
      <c r="AE6070" s="74"/>
      <c r="AF6070" s="74"/>
      <c r="BX6070" s="73"/>
      <c r="BY6070" s="74"/>
      <c r="BZ6070" s="74"/>
      <c r="CA6070" s="74"/>
      <c r="CF6070" s="79"/>
      <c r="CL6070" s="79"/>
    </row>
    <row r="6071" spans="30:90">
      <c r="AD6071" s="73"/>
      <c r="AE6071" s="74"/>
      <c r="AF6071" s="74"/>
      <c r="BX6071" s="73"/>
      <c r="BY6071" s="74"/>
      <c r="BZ6071" s="74"/>
      <c r="CA6071" s="74"/>
      <c r="CF6071" s="79"/>
      <c r="CL6071" s="79"/>
    </row>
    <row r="6072" spans="30:90">
      <c r="AD6072" s="73"/>
      <c r="AE6072" s="74"/>
      <c r="AF6072" s="74"/>
      <c r="BX6072" s="73"/>
      <c r="BY6072" s="74"/>
      <c r="BZ6072" s="74"/>
      <c r="CA6072" s="74"/>
      <c r="CF6072" s="79"/>
      <c r="CL6072" s="79"/>
    </row>
    <row r="6073" spans="30:90">
      <c r="AD6073" s="73"/>
      <c r="AE6073" s="74"/>
      <c r="AF6073" s="74"/>
      <c r="BX6073" s="73"/>
      <c r="BY6073" s="74"/>
      <c r="BZ6073" s="74"/>
      <c r="CA6073" s="74"/>
      <c r="CF6073" s="79"/>
      <c r="CL6073" s="79"/>
    </row>
    <row r="6074" spans="30:90">
      <c r="AD6074" s="73"/>
      <c r="AE6074" s="74"/>
      <c r="AF6074" s="74"/>
      <c r="BX6074" s="73"/>
      <c r="BY6074" s="74"/>
      <c r="BZ6074" s="74"/>
      <c r="CA6074" s="74"/>
      <c r="CF6074" s="79"/>
      <c r="CL6074" s="79"/>
    </row>
    <row r="6075" spans="30:90">
      <c r="AD6075" s="73"/>
      <c r="AE6075" s="74"/>
      <c r="AF6075" s="74"/>
      <c r="BX6075" s="73"/>
      <c r="BY6075" s="74"/>
      <c r="BZ6075" s="74"/>
      <c r="CA6075" s="74"/>
      <c r="CF6075" s="79"/>
      <c r="CL6075" s="79"/>
    </row>
    <row r="6076" spans="30:90">
      <c r="AD6076" s="73"/>
      <c r="AE6076" s="74"/>
      <c r="AF6076" s="74"/>
      <c r="BX6076" s="73"/>
      <c r="BY6076" s="74"/>
      <c r="BZ6076" s="74"/>
      <c r="CA6076" s="74"/>
      <c r="CF6076" s="79"/>
      <c r="CL6076" s="79"/>
    </row>
    <row r="6077" spans="30:90">
      <c r="AD6077" s="73"/>
      <c r="AE6077" s="74"/>
      <c r="AF6077" s="74"/>
      <c r="BX6077" s="73"/>
      <c r="BY6077" s="74"/>
      <c r="BZ6077" s="74"/>
      <c r="CA6077" s="74"/>
      <c r="CF6077" s="79"/>
      <c r="CL6077" s="79"/>
    </row>
    <row r="6078" spans="30:90">
      <c r="AD6078" s="73"/>
      <c r="AE6078" s="74"/>
      <c r="AF6078" s="74"/>
      <c r="BX6078" s="73"/>
      <c r="BY6078" s="74"/>
      <c r="BZ6078" s="74"/>
      <c r="CA6078" s="74"/>
      <c r="CF6078" s="79"/>
      <c r="CL6078" s="79"/>
    </row>
    <row r="6079" spans="30:90">
      <c r="AD6079" s="73"/>
      <c r="AE6079" s="74"/>
      <c r="AF6079" s="74"/>
      <c r="BX6079" s="73"/>
      <c r="BY6079" s="74"/>
      <c r="BZ6079" s="74"/>
      <c r="CA6079" s="74"/>
      <c r="CF6079" s="79"/>
      <c r="CL6079" s="79"/>
    </row>
    <row r="6080" spans="30:90">
      <c r="AD6080" s="73"/>
      <c r="AE6080" s="74"/>
      <c r="AF6080" s="74"/>
      <c r="BX6080" s="73"/>
      <c r="BY6080" s="74"/>
      <c r="BZ6080" s="74"/>
      <c r="CA6080" s="74"/>
      <c r="CF6080" s="79"/>
      <c r="CL6080" s="79"/>
    </row>
    <row r="6081" spans="30:90">
      <c r="AD6081" s="73"/>
      <c r="AE6081" s="74"/>
      <c r="AF6081" s="74"/>
      <c r="BX6081" s="73"/>
      <c r="BY6081" s="74"/>
      <c r="BZ6081" s="74"/>
      <c r="CA6081" s="74"/>
      <c r="CF6081" s="79"/>
      <c r="CL6081" s="79"/>
    </row>
    <row r="6082" spans="30:90">
      <c r="AD6082" s="73"/>
      <c r="AE6082" s="74"/>
      <c r="AF6082" s="74"/>
      <c r="BX6082" s="73"/>
      <c r="BY6082" s="74"/>
      <c r="BZ6082" s="74"/>
      <c r="CA6082" s="74"/>
      <c r="CF6082" s="79"/>
      <c r="CL6082" s="79"/>
    </row>
    <row r="6083" spans="30:90">
      <c r="AD6083" s="73"/>
      <c r="AE6083" s="74"/>
      <c r="AF6083" s="74"/>
      <c r="BX6083" s="73"/>
      <c r="BY6083" s="74"/>
      <c r="BZ6083" s="74"/>
      <c r="CA6083" s="74"/>
      <c r="CF6083" s="79"/>
      <c r="CL6083" s="79"/>
    </row>
    <row r="6084" spans="30:90">
      <c r="AD6084" s="73"/>
      <c r="AE6084" s="74"/>
      <c r="AF6084" s="74"/>
      <c r="BX6084" s="73"/>
      <c r="BY6084" s="74"/>
      <c r="BZ6084" s="74"/>
      <c r="CA6084" s="74"/>
      <c r="CF6084" s="79"/>
      <c r="CL6084" s="79"/>
    </row>
    <row r="6085" spans="30:90">
      <c r="AD6085" s="73"/>
      <c r="AE6085" s="74"/>
      <c r="AF6085" s="74"/>
      <c r="BX6085" s="73"/>
      <c r="BY6085" s="74"/>
      <c r="BZ6085" s="74"/>
      <c r="CA6085" s="74"/>
      <c r="CF6085" s="79"/>
      <c r="CL6085" s="79"/>
    </row>
    <row r="6086" spans="30:90">
      <c r="AD6086" s="73"/>
      <c r="AE6086" s="74"/>
      <c r="AF6086" s="74"/>
      <c r="BX6086" s="73"/>
      <c r="BY6086" s="74"/>
      <c r="BZ6086" s="74"/>
      <c r="CA6086" s="74"/>
      <c r="CF6086" s="79"/>
      <c r="CL6086" s="79"/>
    </row>
    <row r="6087" spans="30:90">
      <c r="AD6087" s="73"/>
      <c r="AE6087" s="74"/>
      <c r="AF6087" s="74"/>
      <c r="BX6087" s="73"/>
      <c r="BY6087" s="74"/>
      <c r="BZ6087" s="74"/>
      <c r="CA6087" s="74"/>
      <c r="CF6087" s="79"/>
      <c r="CL6087" s="79"/>
    </row>
    <row r="6088" spans="30:90">
      <c r="AD6088" s="73"/>
      <c r="AE6088" s="74"/>
      <c r="AF6088" s="74"/>
      <c r="BX6088" s="73"/>
      <c r="BY6088" s="74"/>
      <c r="BZ6088" s="74"/>
      <c r="CA6088" s="74"/>
      <c r="CF6088" s="79"/>
      <c r="CL6088" s="79"/>
    </row>
    <row r="6089" spans="30:90">
      <c r="AD6089" s="73"/>
      <c r="AE6089" s="74"/>
      <c r="AF6089" s="74"/>
      <c r="BX6089" s="73"/>
      <c r="BY6089" s="74"/>
      <c r="BZ6089" s="74"/>
      <c r="CA6089" s="74"/>
      <c r="CF6089" s="79"/>
      <c r="CL6089" s="79"/>
    </row>
    <row r="6090" spans="30:90">
      <c r="AD6090" s="73"/>
      <c r="AE6090" s="74"/>
      <c r="AF6090" s="74"/>
      <c r="BX6090" s="73"/>
      <c r="BY6090" s="74"/>
      <c r="BZ6090" s="74"/>
      <c r="CA6090" s="74"/>
      <c r="CF6090" s="79"/>
      <c r="CL6090" s="79"/>
    </row>
    <row r="6091" spans="30:90">
      <c r="AD6091" s="73"/>
      <c r="AE6091" s="74"/>
      <c r="AF6091" s="74"/>
      <c r="BX6091" s="73"/>
      <c r="BY6091" s="74"/>
      <c r="BZ6091" s="74"/>
      <c r="CA6091" s="74"/>
      <c r="CF6091" s="79"/>
      <c r="CL6091" s="79"/>
    </row>
    <row r="6092" spans="30:90">
      <c r="AD6092" s="73"/>
      <c r="AE6092" s="74"/>
      <c r="AF6092" s="74"/>
      <c r="BX6092" s="73"/>
      <c r="BY6092" s="74"/>
      <c r="BZ6092" s="74"/>
      <c r="CA6092" s="74"/>
      <c r="CF6092" s="79"/>
      <c r="CL6092" s="79"/>
    </row>
    <row r="6093" spans="30:90">
      <c r="AD6093" s="73"/>
      <c r="AE6093" s="74"/>
      <c r="AF6093" s="74"/>
      <c r="BX6093" s="73"/>
      <c r="BY6093" s="74"/>
      <c r="BZ6093" s="74"/>
      <c r="CA6093" s="74"/>
      <c r="CF6093" s="79"/>
      <c r="CL6093" s="79"/>
    </row>
    <row r="6094" spans="30:90">
      <c r="AD6094" s="73"/>
      <c r="AE6094" s="74"/>
      <c r="AF6094" s="74"/>
      <c r="BX6094" s="73"/>
      <c r="BY6094" s="74"/>
      <c r="BZ6094" s="74"/>
      <c r="CA6094" s="74"/>
      <c r="CF6094" s="79"/>
      <c r="CL6094" s="79"/>
    </row>
    <row r="6095" spans="30:90">
      <c r="AD6095" s="73"/>
      <c r="AE6095" s="74"/>
      <c r="AF6095" s="74"/>
      <c r="BX6095" s="73"/>
      <c r="BY6095" s="74"/>
      <c r="BZ6095" s="74"/>
      <c r="CA6095" s="74"/>
      <c r="CF6095" s="79"/>
      <c r="CL6095" s="79"/>
    </row>
    <row r="6096" spans="30:90">
      <c r="AD6096" s="73"/>
      <c r="AE6096" s="74"/>
      <c r="AF6096" s="74"/>
      <c r="BX6096" s="73"/>
      <c r="BY6096" s="74"/>
      <c r="BZ6096" s="74"/>
      <c r="CA6096" s="74"/>
      <c r="CF6096" s="79"/>
      <c r="CL6096" s="79"/>
    </row>
    <row r="6097" spans="30:90">
      <c r="AD6097" s="73"/>
      <c r="AE6097" s="74"/>
      <c r="AF6097" s="74"/>
      <c r="BX6097" s="73"/>
      <c r="BY6097" s="74"/>
      <c r="BZ6097" s="74"/>
      <c r="CA6097" s="74"/>
      <c r="CF6097" s="79"/>
      <c r="CL6097" s="79"/>
    </row>
    <row r="6098" spans="30:90">
      <c r="AD6098" s="73"/>
      <c r="AE6098" s="74"/>
      <c r="AF6098" s="74"/>
      <c r="BX6098" s="73"/>
      <c r="BY6098" s="74"/>
      <c r="BZ6098" s="74"/>
      <c r="CA6098" s="74"/>
      <c r="CF6098" s="79"/>
      <c r="CL6098" s="79"/>
    </row>
    <row r="6099" spans="30:90">
      <c r="AD6099" s="73"/>
      <c r="AE6099" s="74"/>
      <c r="AF6099" s="74"/>
      <c r="BX6099" s="73"/>
      <c r="BY6099" s="74"/>
      <c r="BZ6099" s="74"/>
      <c r="CA6099" s="74"/>
      <c r="CF6099" s="79"/>
      <c r="CL6099" s="79"/>
    </row>
    <row r="6100" spans="30:90">
      <c r="AD6100" s="73"/>
      <c r="AE6100" s="74"/>
      <c r="AF6100" s="74"/>
      <c r="BX6100" s="73"/>
      <c r="BY6100" s="74"/>
      <c r="BZ6100" s="74"/>
      <c r="CA6100" s="74"/>
      <c r="CF6100" s="79"/>
      <c r="CL6100" s="79"/>
    </row>
    <row r="6101" spans="30:90">
      <c r="AD6101" s="73"/>
      <c r="AE6101" s="74"/>
      <c r="AF6101" s="74"/>
      <c r="BX6101" s="73"/>
      <c r="BY6101" s="74"/>
      <c r="BZ6101" s="74"/>
      <c r="CA6101" s="74"/>
      <c r="CF6101" s="79"/>
      <c r="CL6101" s="79"/>
    </row>
    <row r="6102" spans="30:90">
      <c r="AD6102" s="73"/>
      <c r="AE6102" s="74"/>
      <c r="AF6102" s="74"/>
      <c r="BX6102" s="73"/>
      <c r="BY6102" s="74"/>
      <c r="BZ6102" s="74"/>
      <c r="CA6102" s="74"/>
      <c r="CF6102" s="79"/>
      <c r="CL6102" s="79"/>
    </row>
    <row r="6103" spans="30:90">
      <c r="AD6103" s="73"/>
      <c r="AE6103" s="74"/>
      <c r="AF6103" s="74"/>
      <c r="BX6103" s="73"/>
      <c r="BY6103" s="74"/>
      <c r="BZ6103" s="74"/>
      <c r="CA6103" s="74"/>
      <c r="CF6103" s="79"/>
      <c r="CL6103" s="79"/>
    </row>
    <row r="6104" spans="30:90">
      <c r="AD6104" s="73"/>
      <c r="AE6104" s="74"/>
      <c r="AF6104" s="74"/>
      <c r="BX6104" s="73"/>
      <c r="BY6104" s="74"/>
      <c r="BZ6104" s="74"/>
      <c r="CA6104" s="74"/>
      <c r="CF6104" s="79"/>
      <c r="CL6104" s="79"/>
    </row>
    <row r="6105" spans="30:90">
      <c r="AD6105" s="73"/>
      <c r="AE6105" s="74"/>
      <c r="AF6105" s="74"/>
      <c r="BX6105" s="73"/>
      <c r="BY6105" s="74"/>
      <c r="BZ6105" s="74"/>
      <c r="CA6105" s="74"/>
      <c r="CF6105" s="79"/>
      <c r="CL6105" s="79"/>
    </row>
    <row r="6106" spans="30:90">
      <c r="AD6106" s="73"/>
      <c r="AE6106" s="74"/>
      <c r="AF6106" s="74"/>
      <c r="BX6106" s="73"/>
      <c r="BY6106" s="74"/>
      <c r="BZ6106" s="74"/>
      <c r="CA6106" s="74"/>
      <c r="CF6106" s="79"/>
      <c r="CL6106" s="79"/>
    </row>
    <row r="6107" spans="30:90">
      <c r="AD6107" s="73"/>
      <c r="AE6107" s="74"/>
      <c r="AF6107" s="74"/>
      <c r="BX6107" s="73"/>
      <c r="BY6107" s="74"/>
      <c r="BZ6107" s="74"/>
      <c r="CA6107" s="74"/>
      <c r="CF6107" s="79"/>
      <c r="CL6107" s="79"/>
    </row>
    <row r="6108" spans="30:90">
      <c r="AD6108" s="73"/>
      <c r="AE6108" s="74"/>
      <c r="AF6108" s="74"/>
      <c r="BX6108" s="73"/>
      <c r="BY6108" s="74"/>
      <c r="BZ6108" s="74"/>
      <c r="CA6108" s="74"/>
      <c r="CF6108" s="79"/>
      <c r="CL6108" s="79"/>
    </row>
    <row r="6109" spans="30:90">
      <c r="AD6109" s="73"/>
      <c r="AE6109" s="74"/>
      <c r="AF6109" s="74"/>
      <c r="BX6109" s="73"/>
      <c r="BY6109" s="74"/>
      <c r="BZ6109" s="74"/>
      <c r="CA6109" s="74"/>
      <c r="CF6109" s="79"/>
      <c r="CL6109" s="79"/>
    </row>
    <row r="6110" spans="30:90">
      <c r="AD6110" s="73"/>
      <c r="AE6110" s="74"/>
      <c r="AF6110" s="74"/>
      <c r="BX6110" s="73"/>
      <c r="BY6110" s="74"/>
      <c r="BZ6110" s="74"/>
      <c r="CA6110" s="74"/>
      <c r="CF6110" s="79"/>
      <c r="CL6110" s="79"/>
    </row>
    <row r="6111" spans="30:90">
      <c r="AD6111" s="73"/>
      <c r="AE6111" s="74"/>
      <c r="AF6111" s="74"/>
      <c r="BX6111" s="73"/>
      <c r="BY6111" s="74"/>
      <c r="BZ6111" s="74"/>
      <c r="CA6111" s="74"/>
      <c r="CF6111" s="79"/>
      <c r="CL6111" s="79"/>
    </row>
    <row r="6112" spans="30:90">
      <c r="AD6112" s="73"/>
      <c r="AE6112" s="74"/>
      <c r="AF6112" s="74"/>
      <c r="BX6112" s="73"/>
      <c r="BY6112" s="74"/>
      <c r="BZ6112" s="74"/>
      <c r="CA6112" s="74"/>
      <c r="CF6112" s="79"/>
      <c r="CL6112" s="79"/>
    </row>
    <row r="6113" spans="30:90">
      <c r="AD6113" s="73"/>
      <c r="AE6113" s="74"/>
      <c r="AF6113" s="74"/>
      <c r="BX6113" s="73"/>
      <c r="BY6113" s="74"/>
      <c r="BZ6113" s="74"/>
      <c r="CA6113" s="74"/>
      <c r="CF6113" s="79"/>
      <c r="CL6113" s="79"/>
    </row>
    <row r="6114" spans="30:90">
      <c r="AD6114" s="73"/>
      <c r="AE6114" s="74"/>
      <c r="AF6114" s="74"/>
      <c r="BX6114" s="73"/>
      <c r="BY6114" s="74"/>
      <c r="BZ6114" s="74"/>
      <c r="CA6114" s="74"/>
      <c r="CF6114" s="79"/>
      <c r="CL6114" s="79"/>
    </row>
    <row r="6115" spans="30:90">
      <c r="AD6115" s="73"/>
      <c r="AE6115" s="74"/>
      <c r="AF6115" s="74"/>
      <c r="BX6115" s="73"/>
      <c r="BY6115" s="74"/>
      <c r="BZ6115" s="74"/>
      <c r="CA6115" s="74"/>
      <c r="CF6115" s="79"/>
      <c r="CL6115" s="79"/>
    </row>
    <row r="6116" spans="30:90">
      <c r="AD6116" s="73"/>
      <c r="AE6116" s="74"/>
      <c r="AF6116" s="74"/>
      <c r="BX6116" s="73"/>
      <c r="BY6116" s="74"/>
      <c r="BZ6116" s="74"/>
      <c r="CA6116" s="74"/>
      <c r="CF6116" s="79"/>
      <c r="CL6116" s="79"/>
    </row>
    <row r="6117" spans="30:90">
      <c r="AD6117" s="73"/>
      <c r="AE6117" s="74"/>
      <c r="AF6117" s="74"/>
      <c r="BX6117" s="73"/>
      <c r="BY6117" s="74"/>
      <c r="BZ6117" s="74"/>
      <c r="CA6117" s="74"/>
      <c r="CF6117" s="79"/>
      <c r="CL6117" s="79"/>
    </row>
    <row r="6118" spans="30:90">
      <c r="AD6118" s="73"/>
      <c r="AE6118" s="74"/>
      <c r="AF6118" s="74"/>
      <c r="BX6118" s="73"/>
      <c r="BY6118" s="74"/>
      <c r="BZ6118" s="74"/>
      <c r="CA6118" s="74"/>
      <c r="CF6118" s="79"/>
      <c r="CL6118" s="79"/>
    </row>
    <row r="6119" spans="30:90">
      <c r="AD6119" s="73"/>
      <c r="AE6119" s="74"/>
      <c r="AF6119" s="74"/>
      <c r="BX6119" s="73"/>
      <c r="BY6119" s="74"/>
      <c r="BZ6119" s="74"/>
      <c r="CA6119" s="74"/>
      <c r="CF6119" s="79"/>
      <c r="CL6119" s="79"/>
    </row>
    <row r="6120" spans="30:90">
      <c r="AD6120" s="73"/>
      <c r="AE6120" s="74"/>
      <c r="AF6120" s="74"/>
      <c r="BX6120" s="73"/>
      <c r="BY6120" s="74"/>
      <c r="BZ6120" s="74"/>
      <c r="CA6120" s="74"/>
      <c r="CF6120" s="79"/>
      <c r="CL6120" s="79"/>
    </row>
    <row r="6121" spans="30:90">
      <c r="AD6121" s="73"/>
      <c r="AE6121" s="74"/>
      <c r="AF6121" s="74"/>
      <c r="BX6121" s="73"/>
      <c r="BY6121" s="74"/>
      <c r="BZ6121" s="74"/>
      <c r="CA6121" s="74"/>
      <c r="CF6121" s="79"/>
      <c r="CL6121" s="79"/>
    </row>
    <row r="6122" spans="30:90">
      <c r="AD6122" s="73"/>
      <c r="AE6122" s="74"/>
      <c r="AF6122" s="74"/>
      <c r="BX6122" s="73"/>
      <c r="BY6122" s="74"/>
      <c r="BZ6122" s="74"/>
      <c r="CA6122" s="74"/>
      <c r="CF6122" s="79"/>
      <c r="CL6122" s="79"/>
    </row>
    <row r="6123" spans="30:90">
      <c r="AD6123" s="73"/>
      <c r="AE6123" s="74"/>
      <c r="AF6123" s="74"/>
      <c r="BX6123" s="73"/>
      <c r="BY6123" s="74"/>
      <c r="BZ6123" s="74"/>
      <c r="CA6123" s="74"/>
      <c r="CF6123" s="79"/>
      <c r="CL6123" s="79"/>
    </row>
    <row r="6124" spans="30:90">
      <c r="AD6124" s="73"/>
      <c r="AE6124" s="74"/>
      <c r="AF6124" s="74"/>
      <c r="BX6124" s="73"/>
      <c r="BY6124" s="74"/>
      <c r="BZ6124" s="74"/>
      <c r="CA6124" s="74"/>
      <c r="CF6124" s="79"/>
      <c r="CL6124" s="79"/>
    </row>
    <row r="6125" spans="30:90">
      <c r="AD6125" s="73"/>
      <c r="AE6125" s="74"/>
      <c r="AF6125" s="74"/>
      <c r="BX6125" s="73"/>
      <c r="BY6125" s="74"/>
      <c r="BZ6125" s="74"/>
      <c r="CA6125" s="74"/>
      <c r="CF6125" s="79"/>
      <c r="CL6125" s="79"/>
    </row>
    <row r="6126" spans="30:90">
      <c r="AD6126" s="73"/>
      <c r="AE6126" s="74"/>
      <c r="AF6126" s="74"/>
      <c r="BX6126" s="73"/>
      <c r="BY6126" s="74"/>
      <c r="BZ6126" s="74"/>
      <c r="CA6126" s="74"/>
      <c r="CF6126" s="79"/>
      <c r="CL6126" s="79"/>
    </row>
    <row r="6127" spans="30:90">
      <c r="AD6127" s="73"/>
      <c r="AE6127" s="74"/>
      <c r="AF6127" s="74"/>
      <c r="BX6127" s="73"/>
      <c r="BY6127" s="74"/>
      <c r="BZ6127" s="74"/>
      <c r="CA6127" s="74"/>
      <c r="CF6127" s="79"/>
      <c r="CL6127" s="79"/>
    </row>
    <row r="6128" spans="30:90">
      <c r="AD6128" s="73"/>
      <c r="AE6128" s="74"/>
      <c r="AF6128" s="74"/>
      <c r="BX6128" s="73"/>
      <c r="BY6128" s="74"/>
      <c r="BZ6128" s="74"/>
      <c r="CA6128" s="74"/>
      <c r="CF6128" s="79"/>
      <c r="CL6128" s="79"/>
    </row>
    <row r="6129" spans="30:90">
      <c r="AD6129" s="73"/>
      <c r="AE6129" s="74"/>
      <c r="AF6129" s="74"/>
      <c r="BX6129" s="73"/>
      <c r="BY6129" s="74"/>
      <c r="BZ6129" s="74"/>
      <c r="CA6129" s="74"/>
      <c r="CF6129" s="79"/>
      <c r="CL6129" s="79"/>
    </row>
    <row r="6130" spans="30:90">
      <c r="AD6130" s="73"/>
      <c r="AE6130" s="74"/>
      <c r="AF6130" s="74"/>
      <c r="BX6130" s="73"/>
      <c r="BY6130" s="74"/>
      <c r="BZ6130" s="74"/>
      <c r="CA6130" s="74"/>
      <c r="CF6130" s="79"/>
      <c r="CL6130" s="79"/>
    </row>
    <row r="6131" spans="30:90">
      <c r="AD6131" s="73"/>
      <c r="AE6131" s="74"/>
      <c r="AF6131" s="74"/>
      <c r="BX6131" s="73"/>
      <c r="BY6131" s="74"/>
      <c r="BZ6131" s="74"/>
      <c r="CA6131" s="74"/>
      <c r="CF6131" s="79"/>
      <c r="CL6131" s="79"/>
    </row>
    <row r="6132" spans="30:90">
      <c r="AD6132" s="73"/>
      <c r="AE6132" s="74"/>
      <c r="AF6132" s="74"/>
      <c r="BX6132" s="73"/>
      <c r="BY6132" s="74"/>
      <c r="BZ6132" s="74"/>
      <c r="CA6132" s="74"/>
      <c r="CF6132" s="79"/>
      <c r="CL6132" s="79"/>
    </row>
    <row r="6133" spans="30:90">
      <c r="AD6133" s="73"/>
      <c r="AE6133" s="74"/>
      <c r="AF6133" s="74"/>
      <c r="BX6133" s="73"/>
      <c r="BY6133" s="74"/>
      <c r="BZ6133" s="74"/>
      <c r="CA6133" s="74"/>
      <c r="CF6133" s="79"/>
      <c r="CL6133" s="79"/>
    </row>
    <row r="6134" spans="30:90">
      <c r="AD6134" s="73"/>
      <c r="AE6134" s="74"/>
      <c r="AF6134" s="74"/>
      <c r="BX6134" s="73"/>
      <c r="BY6134" s="74"/>
      <c r="BZ6134" s="74"/>
      <c r="CA6134" s="74"/>
      <c r="CF6134" s="79"/>
      <c r="CL6134" s="79"/>
    </row>
    <row r="6135" spans="30:90">
      <c r="AD6135" s="73"/>
      <c r="AE6135" s="74"/>
      <c r="AF6135" s="74"/>
      <c r="BX6135" s="73"/>
      <c r="BY6135" s="74"/>
      <c r="BZ6135" s="74"/>
      <c r="CA6135" s="74"/>
      <c r="CF6135" s="79"/>
      <c r="CL6135" s="79"/>
    </row>
    <row r="6136" spans="30:90">
      <c r="AD6136" s="73"/>
      <c r="AE6136" s="74"/>
      <c r="AF6136" s="74"/>
      <c r="BX6136" s="73"/>
      <c r="BY6136" s="74"/>
      <c r="BZ6136" s="74"/>
      <c r="CA6136" s="74"/>
      <c r="CF6136" s="79"/>
      <c r="CL6136" s="79"/>
    </row>
    <row r="6137" spans="30:90">
      <c r="AD6137" s="73"/>
      <c r="AE6137" s="74"/>
      <c r="AF6137" s="74"/>
      <c r="BX6137" s="73"/>
      <c r="BY6137" s="74"/>
      <c r="BZ6137" s="74"/>
      <c r="CA6137" s="74"/>
      <c r="CF6137" s="79"/>
      <c r="CL6137" s="79"/>
    </row>
    <row r="6138" spans="30:90">
      <c r="AD6138" s="73"/>
      <c r="AE6138" s="74"/>
      <c r="AF6138" s="74"/>
      <c r="BX6138" s="73"/>
      <c r="BY6138" s="74"/>
      <c r="BZ6138" s="74"/>
      <c r="CA6138" s="74"/>
      <c r="CF6138" s="79"/>
      <c r="CL6138" s="79"/>
    </row>
    <row r="6139" spans="30:90">
      <c r="AD6139" s="73"/>
      <c r="AE6139" s="74"/>
      <c r="AF6139" s="74"/>
      <c r="BX6139" s="73"/>
      <c r="BY6139" s="74"/>
      <c r="BZ6139" s="74"/>
      <c r="CA6139" s="74"/>
      <c r="CF6139" s="79"/>
      <c r="CL6139" s="79"/>
    </row>
    <row r="6140" spans="30:90">
      <c r="AD6140" s="73"/>
      <c r="AE6140" s="74"/>
      <c r="AF6140" s="74"/>
      <c r="BX6140" s="73"/>
      <c r="BY6140" s="74"/>
      <c r="BZ6140" s="74"/>
      <c r="CA6140" s="74"/>
      <c r="CF6140" s="79"/>
      <c r="CL6140" s="79"/>
    </row>
    <row r="6141" spans="30:90">
      <c r="AD6141" s="73"/>
      <c r="AE6141" s="74"/>
      <c r="AF6141" s="74"/>
      <c r="BX6141" s="73"/>
      <c r="BY6141" s="74"/>
      <c r="BZ6141" s="74"/>
      <c r="CA6141" s="74"/>
      <c r="CF6141" s="79"/>
      <c r="CL6141" s="79"/>
    </row>
    <row r="6142" spans="30:90">
      <c r="AD6142" s="73"/>
      <c r="AE6142" s="74"/>
      <c r="AF6142" s="74"/>
      <c r="BX6142" s="73"/>
      <c r="BY6142" s="74"/>
      <c r="BZ6142" s="74"/>
      <c r="CA6142" s="74"/>
      <c r="CF6142" s="79"/>
      <c r="CL6142" s="79"/>
    </row>
    <row r="6143" spans="30:90">
      <c r="AD6143" s="73"/>
      <c r="AE6143" s="74"/>
      <c r="AF6143" s="74"/>
      <c r="BX6143" s="73"/>
      <c r="BY6143" s="74"/>
      <c r="BZ6143" s="74"/>
      <c r="CA6143" s="74"/>
      <c r="CF6143" s="79"/>
      <c r="CL6143" s="79"/>
    </row>
    <row r="6144" spans="30:90">
      <c r="AD6144" s="73"/>
      <c r="AE6144" s="74"/>
      <c r="AF6144" s="74"/>
      <c r="BX6144" s="73"/>
      <c r="BY6144" s="74"/>
      <c r="BZ6144" s="74"/>
      <c r="CA6144" s="74"/>
      <c r="CF6144" s="79"/>
      <c r="CL6144" s="79"/>
    </row>
    <row r="6145" spans="30:90">
      <c r="AD6145" s="73"/>
      <c r="AE6145" s="74"/>
      <c r="AF6145" s="74"/>
      <c r="BX6145" s="73"/>
      <c r="BY6145" s="74"/>
      <c r="BZ6145" s="74"/>
      <c r="CA6145" s="74"/>
      <c r="CF6145" s="79"/>
      <c r="CL6145" s="79"/>
    </row>
    <row r="6146" spans="30:90">
      <c r="AD6146" s="73"/>
      <c r="AE6146" s="74"/>
      <c r="AF6146" s="74"/>
      <c r="BX6146" s="73"/>
      <c r="BY6146" s="74"/>
      <c r="BZ6146" s="74"/>
      <c r="CA6146" s="74"/>
      <c r="CF6146" s="79"/>
      <c r="CL6146" s="79"/>
    </row>
    <row r="6147" spans="30:90">
      <c r="AD6147" s="73"/>
      <c r="AE6147" s="74"/>
      <c r="AF6147" s="74"/>
      <c r="BX6147" s="73"/>
      <c r="BY6147" s="74"/>
      <c r="BZ6147" s="74"/>
      <c r="CA6147" s="74"/>
      <c r="CF6147" s="79"/>
      <c r="CL6147" s="79"/>
    </row>
    <row r="6148" spans="30:90">
      <c r="AD6148" s="73"/>
      <c r="AE6148" s="74"/>
      <c r="AF6148" s="74"/>
      <c r="BX6148" s="73"/>
      <c r="BY6148" s="74"/>
      <c r="BZ6148" s="74"/>
      <c r="CA6148" s="74"/>
      <c r="CF6148" s="79"/>
      <c r="CL6148" s="79"/>
    </row>
    <row r="6149" spans="30:90">
      <c r="AD6149" s="73"/>
      <c r="AE6149" s="74"/>
      <c r="AF6149" s="74"/>
      <c r="BX6149" s="73"/>
      <c r="BY6149" s="74"/>
      <c r="BZ6149" s="74"/>
      <c r="CA6149" s="74"/>
      <c r="CF6149" s="79"/>
      <c r="CL6149" s="79"/>
    </row>
    <row r="6150" spans="30:90">
      <c r="AD6150" s="73"/>
      <c r="AE6150" s="74"/>
      <c r="AF6150" s="74"/>
      <c r="BX6150" s="73"/>
      <c r="BY6150" s="74"/>
      <c r="BZ6150" s="74"/>
      <c r="CA6150" s="74"/>
      <c r="CF6150" s="79"/>
      <c r="CL6150" s="79"/>
    </row>
    <row r="6151" spans="30:90">
      <c r="AD6151" s="73"/>
      <c r="AE6151" s="74"/>
      <c r="AF6151" s="74"/>
      <c r="BX6151" s="73"/>
      <c r="BY6151" s="74"/>
      <c r="BZ6151" s="74"/>
      <c r="CA6151" s="74"/>
      <c r="CF6151" s="79"/>
      <c r="CL6151" s="79"/>
    </row>
    <row r="6152" spans="30:90">
      <c r="AD6152" s="73"/>
      <c r="AE6152" s="74"/>
      <c r="AF6152" s="74"/>
      <c r="BX6152" s="73"/>
      <c r="BY6152" s="74"/>
      <c r="BZ6152" s="74"/>
      <c r="CA6152" s="74"/>
      <c r="CF6152" s="79"/>
      <c r="CL6152" s="79"/>
    </row>
    <row r="6153" spans="30:90">
      <c r="AD6153" s="73"/>
      <c r="AE6153" s="74"/>
      <c r="AF6153" s="74"/>
      <c r="BX6153" s="73"/>
      <c r="BY6153" s="74"/>
      <c r="BZ6153" s="74"/>
      <c r="CA6153" s="74"/>
      <c r="CF6153" s="79"/>
      <c r="CL6153" s="79"/>
    </row>
    <row r="6154" spans="30:90">
      <c r="AD6154" s="73"/>
      <c r="AE6154" s="74"/>
      <c r="AF6154" s="74"/>
      <c r="BX6154" s="73"/>
      <c r="BY6154" s="74"/>
      <c r="BZ6154" s="74"/>
      <c r="CA6154" s="74"/>
      <c r="CF6154" s="79"/>
      <c r="CL6154" s="79"/>
    </row>
    <row r="6155" spans="30:90">
      <c r="AD6155" s="73"/>
      <c r="AE6155" s="74"/>
      <c r="AF6155" s="74"/>
      <c r="BX6155" s="73"/>
      <c r="BY6155" s="74"/>
      <c r="BZ6155" s="74"/>
      <c r="CA6155" s="74"/>
      <c r="CF6155" s="79"/>
      <c r="CL6155" s="79"/>
    </row>
    <row r="6156" spans="30:90">
      <c r="AD6156" s="73"/>
      <c r="AE6156" s="74"/>
      <c r="AF6156" s="74"/>
      <c r="BX6156" s="73"/>
      <c r="BY6156" s="74"/>
      <c r="BZ6156" s="74"/>
      <c r="CA6156" s="74"/>
      <c r="CF6156" s="79"/>
      <c r="CL6156" s="79"/>
    </row>
    <row r="6157" spans="30:90">
      <c r="AD6157" s="73"/>
      <c r="AE6157" s="74"/>
      <c r="AF6157" s="74"/>
      <c r="BX6157" s="73"/>
      <c r="BY6157" s="74"/>
      <c r="BZ6157" s="74"/>
      <c r="CA6157" s="74"/>
      <c r="CF6157" s="79"/>
      <c r="CL6157" s="79"/>
    </row>
    <row r="6158" spans="30:90">
      <c r="AD6158" s="73"/>
      <c r="AE6158" s="74"/>
      <c r="AF6158" s="74"/>
      <c r="BX6158" s="73"/>
      <c r="BY6158" s="74"/>
      <c r="BZ6158" s="74"/>
      <c r="CA6158" s="74"/>
      <c r="CF6158" s="79"/>
      <c r="CL6158" s="79"/>
    </row>
    <row r="6159" spans="30:90">
      <c r="AD6159" s="73"/>
      <c r="AE6159" s="74"/>
      <c r="AF6159" s="74"/>
      <c r="BX6159" s="73"/>
      <c r="BY6159" s="74"/>
      <c r="BZ6159" s="74"/>
      <c r="CA6159" s="74"/>
      <c r="CF6159" s="79"/>
      <c r="CL6159" s="79"/>
    </row>
    <row r="6160" spans="30:90">
      <c r="AD6160" s="73"/>
      <c r="AE6160" s="74"/>
      <c r="AF6160" s="74"/>
      <c r="BX6160" s="73"/>
      <c r="BY6160" s="74"/>
      <c r="BZ6160" s="74"/>
      <c r="CA6160" s="74"/>
      <c r="CF6160" s="79"/>
      <c r="CL6160" s="79"/>
    </row>
    <row r="6161" spans="30:90">
      <c r="AD6161" s="73"/>
      <c r="AE6161" s="74"/>
      <c r="AF6161" s="74"/>
      <c r="BX6161" s="73"/>
      <c r="BY6161" s="74"/>
      <c r="BZ6161" s="74"/>
      <c r="CA6161" s="74"/>
      <c r="CF6161" s="79"/>
      <c r="CL6161" s="79"/>
    </row>
    <row r="6162" spans="30:90">
      <c r="AD6162" s="73"/>
      <c r="AE6162" s="74"/>
      <c r="AF6162" s="74"/>
      <c r="BX6162" s="73"/>
      <c r="BY6162" s="74"/>
      <c r="BZ6162" s="74"/>
      <c r="CA6162" s="74"/>
      <c r="CF6162" s="79"/>
      <c r="CL6162" s="79"/>
    </row>
    <row r="6163" spans="30:90">
      <c r="AD6163" s="73"/>
      <c r="AE6163" s="74"/>
      <c r="AF6163" s="74"/>
      <c r="BX6163" s="73"/>
      <c r="BY6163" s="74"/>
      <c r="BZ6163" s="74"/>
      <c r="CA6163" s="74"/>
      <c r="CF6163" s="79"/>
      <c r="CL6163" s="79"/>
    </row>
    <row r="6164" spans="30:90">
      <c r="AD6164" s="73"/>
      <c r="AE6164" s="74"/>
      <c r="AF6164" s="74"/>
      <c r="BX6164" s="73"/>
      <c r="BY6164" s="74"/>
      <c r="BZ6164" s="74"/>
      <c r="CA6164" s="74"/>
      <c r="CF6164" s="79"/>
      <c r="CL6164" s="79"/>
    </row>
    <row r="6165" spans="30:90">
      <c r="AD6165" s="73"/>
      <c r="AE6165" s="74"/>
      <c r="AF6165" s="74"/>
      <c r="BX6165" s="73"/>
      <c r="BY6165" s="74"/>
      <c r="BZ6165" s="74"/>
      <c r="CA6165" s="74"/>
      <c r="CF6165" s="79"/>
      <c r="CL6165" s="79"/>
    </row>
    <row r="6166" spans="30:90">
      <c r="AD6166" s="73"/>
      <c r="AE6166" s="74"/>
      <c r="AF6166" s="74"/>
      <c r="BX6166" s="73"/>
      <c r="BY6166" s="74"/>
      <c r="BZ6166" s="74"/>
      <c r="CA6166" s="74"/>
      <c r="CF6166" s="79"/>
      <c r="CL6166" s="79"/>
    </row>
    <row r="6167" spans="30:90">
      <c r="AD6167" s="73"/>
      <c r="AE6167" s="74"/>
      <c r="AF6167" s="74"/>
      <c r="BX6167" s="73"/>
      <c r="BY6167" s="74"/>
      <c r="BZ6167" s="74"/>
      <c r="CA6167" s="74"/>
      <c r="CF6167" s="79"/>
      <c r="CL6167" s="79"/>
    </row>
    <row r="6168" spans="30:90">
      <c r="AD6168" s="73"/>
      <c r="AE6168" s="74"/>
      <c r="AF6168" s="74"/>
      <c r="BX6168" s="73"/>
      <c r="BY6168" s="74"/>
      <c r="BZ6168" s="74"/>
      <c r="CA6168" s="74"/>
      <c r="CF6168" s="79"/>
      <c r="CL6168" s="79"/>
    </row>
    <row r="6169" spans="30:90">
      <c r="AD6169" s="73"/>
      <c r="AE6169" s="74"/>
      <c r="AF6169" s="74"/>
      <c r="BX6169" s="73"/>
      <c r="BY6169" s="74"/>
      <c r="BZ6169" s="74"/>
      <c r="CA6169" s="74"/>
      <c r="CF6169" s="79"/>
      <c r="CL6169" s="79"/>
    </row>
    <row r="6170" spans="30:90">
      <c r="AD6170" s="73"/>
      <c r="AE6170" s="74"/>
      <c r="AF6170" s="74"/>
      <c r="BX6170" s="73"/>
      <c r="BY6170" s="74"/>
      <c r="BZ6170" s="74"/>
      <c r="CA6170" s="74"/>
      <c r="CF6170" s="79"/>
      <c r="CL6170" s="79"/>
    </row>
    <row r="6171" spans="30:90">
      <c r="AD6171" s="73"/>
      <c r="AE6171" s="74"/>
      <c r="AF6171" s="74"/>
      <c r="BX6171" s="73"/>
      <c r="BY6171" s="74"/>
      <c r="BZ6171" s="74"/>
      <c r="CA6171" s="74"/>
      <c r="CF6171" s="79"/>
      <c r="CL6171" s="79"/>
    </row>
    <row r="6172" spans="30:90">
      <c r="AD6172" s="73"/>
      <c r="AE6172" s="74"/>
      <c r="AF6172" s="74"/>
      <c r="BX6172" s="73"/>
      <c r="BY6172" s="74"/>
      <c r="BZ6172" s="74"/>
      <c r="CA6172" s="74"/>
      <c r="CF6172" s="79"/>
      <c r="CL6172" s="79"/>
    </row>
    <row r="6173" spans="30:90">
      <c r="AD6173" s="73"/>
      <c r="AE6173" s="74"/>
      <c r="AF6173" s="74"/>
      <c r="BX6173" s="73"/>
      <c r="BY6173" s="74"/>
      <c r="BZ6173" s="74"/>
      <c r="CA6173" s="74"/>
      <c r="CF6173" s="79"/>
      <c r="CL6173" s="79"/>
    </row>
    <row r="6174" spans="30:90">
      <c r="AD6174" s="73"/>
      <c r="AE6174" s="74"/>
      <c r="AF6174" s="74"/>
      <c r="BX6174" s="73"/>
      <c r="BY6174" s="74"/>
      <c r="BZ6174" s="74"/>
      <c r="CA6174" s="74"/>
      <c r="CF6174" s="79"/>
      <c r="CL6174" s="79"/>
    </row>
    <row r="6175" spans="30:90">
      <c r="AD6175" s="73"/>
      <c r="AE6175" s="74"/>
      <c r="AF6175" s="74"/>
      <c r="BX6175" s="73"/>
      <c r="BY6175" s="74"/>
      <c r="BZ6175" s="74"/>
      <c r="CA6175" s="74"/>
      <c r="CF6175" s="79"/>
      <c r="CL6175" s="79"/>
    </row>
    <row r="6176" spans="30:90">
      <c r="AD6176" s="73"/>
      <c r="AE6176" s="74"/>
      <c r="AF6176" s="74"/>
      <c r="BX6176" s="73"/>
      <c r="BY6176" s="74"/>
      <c r="BZ6176" s="74"/>
      <c r="CA6176" s="74"/>
      <c r="CF6176" s="79"/>
      <c r="CL6176" s="79"/>
    </row>
    <row r="6177" spans="30:90">
      <c r="AD6177" s="73"/>
      <c r="AE6177" s="74"/>
      <c r="AF6177" s="74"/>
      <c r="BX6177" s="73"/>
      <c r="BY6177" s="74"/>
      <c r="BZ6177" s="74"/>
      <c r="CA6177" s="74"/>
      <c r="CF6177" s="79"/>
      <c r="CL6177" s="79"/>
    </row>
    <row r="6178" spans="30:90">
      <c r="AD6178" s="73"/>
      <c r="AE6178" s="74"/>
      <c r="AF6178" s="74"/>
      <c r="BX6178" s="73"/>
      <c r="BY6178" s="74"/>
      <c r="BZ6178" s="74"/>
      <c r="CA6178" s="74"/>
      <c r="CF6178" s="79"/>
      <c r="CL6178" s="79"/>
    </row>
    <row r="6179" spans="30:90">
      <c r="AD6179" s="73"/>
      <c r="AE6179" s="74"/>
      <c r="AF6179" s="74"/>
      <c r="BX6179" s="73"/>
      <c r="BY6179" s="74"/>
      <c r="BZ6179" s="74"/>
      <c r="CA6179" s="74"/>
      <c r="CF6179" s="79"/>
      <c r="CL6179" s="79"/>
    </row>
    <row r="6180" spans="30:90">
      <c r="AD6180" s="73"/>
      <c r="AE6180" s="74"/>
      <c r="AF6180" s="74"/>
      <c r="BX6180" s="73"/>
      <c r="BY6180" s="74"/>
      <c r="BZ6180" s="74"/>
      <c r="CA6180" s="74"/>
      <c r="CF6180" s="79"/>
      <c r="CL6180" s="79"/>
    </row>
    <row r="6181" spans="30:90">
      <c r="AD6181" s="73"/>
      <c r="AE6181" s="74"/>
      <c r="AF6181" s="74"/>
      <c r="BX6181" s="73"/>
      <c r="BY6181" s="74"/>
      <c r="BZ6181" s="74"/>
      <c r="CA6181" s="74"/>
      <c r="CF6181" s="79"/>
      <c r="CL6181" s="79"/>
    </row>
    <row r="6182" spans="30:90">
      <c r="AD6182" s="73"/>
      <c r="AE6182" s="74"/>
      <c r="AF6182" s="74"/>
      <c r="BX6182" s="73"/>
      <c r="BY6182" s="74"/>
      <c r="BZ6182" s="74"/>
      <c r="CA6182" s="74"/>
      <c r="CF6182" s="79"/>
      <c r="CL6182" s="79"/>
    </row>
    <row r="6183" spans="30:90">
      <c r="AD6183" s="73"/>
      <c r="AE6183" s="74"/>
      <c r="AF6183" s="74"/>
      <c r="BX6183" s="73"/>
      <c r="BY6183" s="74"/>
      <c r="BZ6183" s="74"/>
      <c r="CA6183" s="74"/>
      <c r="CF6183" s="79"/>
      <c r="CL6183" s="79"/>
    </row>
    <row r="6184" spans="30:90">
      <c r="AD6184" s="73"/>
      <c r="AE6184" s="74"/>
      <c r="AF6184" s="74"/>
      <c r="BX6184" s="73"/>
      <c r="BY6184" s="74"/>
      <c r="BZ6184" s="74"/>
      <c r="CA6184" s="74"/>
      <c r="CF6184" s="79"/>
      <c r="CL6184" s="79"/>
    </row>
    <row r="6185" spans="30:90">
      <c r="AD6185" s="73"/>
      <c r="AE6185" s="74"/>
      <c r="AF6185" s="74"/>
      <c r="BX6185" s="73"/>
      <c r="BY6185" s="74"/>
      <c r="BZ6185" s="74"/>
      <c r="CA6185" s="74"/>
      <c r="CF6185" s="79"/>
      <c r="CL6185" s="79"/>
    </row>
    <row r="6186" spans="30:90">
      <c r="AD6186" s="73"/>
      <c r="AE6186" s="74"/>
      <c r="AF6186" s="74"/>
      <c r="BX6186" s="73"/>
      <c r="BY6186" s="74"/>
      <c r="BZ6186" s="74"/>
      <c r="CA6186" s="74"/>
      <c r="CF6186" s="79"/>
      <c r="CL6186" s="79"/>
    </row>
    <row r="6187" spans="30:90">
      <c r="AD6187" s="73"/>
      <c r="AE6187" s="74"/>
      <c r="AF6187" s="74"/>
      <c r="BX6187" s="73"/>
      <c r="BY6187" s="74"/>
      <c r="BZ6187" s="74"/>
      <c r="CA6187" s="74"/>
      <c r="CF6187" s="79"/>
      <c r="CL6187" s="79"/>
    </row>
    <row r="6188" spans="30:90">
      <c r="AD6188" s="73"/>
      <c r="AE6188" s="74"/>
      <c r="AF6188" s="74"/>
      <c r="BX6188" s="73"/>
      <c r="BY6188" s="74"/>
      <c r="BZ6188" s="74"/>
      <c r="CA6188" s="74"/>
      <c r="CF6188" s="79"/>
      <c r="CL6188" s="79"/>
    </row>
    <row r="6189" spans="30:90">
      <c r="AD6189" s="73"/>
      <c r="AE6189" s="74"/>
      <c r="AF6189" s="74"/>
      <c r="BX6189" s="73"/>
      <c r="BY6189" s="74"/>
      <c r="BZ6189" s="74"/>
      <c r="CA6189" s="74"/>
      <c r="CF6189" s="79"/>
      <c r="CL6189" s="79"/>
    </row>
    <row r="6190" spans="30:90">
      <c r="AD6190" s="73"/>
      <c r="AE6190" s="74"/>
      <c r="AF6190" s="74"/>
      <c r="BX6190" s="73"/>
      <c r="BY6190" s="74"/>
      <c r="BZ6190" s="74"/>
      <c r="CA6190" s="74"/>
      <c r="CF6190" s="79"/>
      <c r="CL6190" s="79"/>
    </row>
    <row r="6191" spans="30:90">
      <c r="AD6191" s="73"/>
      <c r="AE6191" s="74"/>
      <c r="AF6191" s="74"/>
      <c r="BX6191" s="73"/>
      <c r="BY6191" s="74"/>
      <c r="BZ6191" s="74"/>
      <c r="CA6191" s="74"/>
      <c r="CF6191" s="79"/>
      <c r="CL6191" s="79"/>
    </row>
    <row r="6192" spans="30:90">
      <c r="AD6192" s="73"/>
      <c r="AE6192" s="74"/>
      <c r="AF6192" s="74"/>
      <c r="BX6192" s="73"/>
      <c r="BY6192" s="74"/>
      <c r="BZ6192" s="74"/>
      <c r="CA6192" s="74"/>
      <c r="CF6192" s="79"/>
      <c r="CL6192" s="79"/>
    </row>
    <row r="6193" spans="30:90">
      <c r="AD6193" s="73"/>
      <c r="AE6193" s="74"/>
      <c r="AF6193" s="74"/>
      <c r="BX6193" s="73"/>
      <c r="BY6193" s="74"/>
      <c r="BZ6193" s="74"/>
      <c r="CA6193" s="74"/>
      <c r="CF6193" s="79"/>
      <c r="CL6193" s="79"/>
    </row>
    <row r="6194" spans="30:90">
      <c r="AD6194" s="73"/>
      <c r="AE6194" s="74"/>
      <c r="AF6194" s="74"/>
      <c r="BX6194" s="73"/>
      <c r="BY6194" s="74"/>
      <c r="BZ6194" s="74"/>
      <c r="CA6194" s="74"/>
      <c r="CF6194" s="79"/>
      <c r="CL6194" s="79"/>
    </row>
    <row r="6195" spans="30:90">
      <c r="AD6195" s="73"/>
      <c r="AE6195" s="74"/>
      <c r="AF6195" s="74"/>
      <c r="BX6195" s="73"/>
      <c r="BY6195" s="74"/>
      <c r="BZ6195" s="74"/>
      <c r="CA6195" s="74"/>
      <c r="CF6195" s="79"/>
      <c r="CL6195" s="79"/>
    </row>
    <row r="6196" spans="30:90">
      <c r="AD6196" s="73"/>
      <c r="AE6196" s="74"/>
      <c r="AF6196" s="74"/>
      <c r="BX6196" s="73"/>
      <c r="BY6196" s="74"/>
      <c r="BZ6196" s="74"/>
      <c r="CA6196" s="74"/>
      <c r="CF6196" s="79"/>
      <c r="CL6196" s="79"/>
    </row>
    <row r="6197" spans="30:90">
      <c r="AD6197" s="73"/>
      <c r="AE6197" s="74"/>
      <c r="AF6197" s="74"/>
      <c r="BX6197" s="73"/>
      <c r="BY6197" s="74"/>
      <c r="BZ6197" s="74"/>
      <c r="CA6197" s="74"/>
      <c r="CF6197" s="79"/>
      <c r="CL6197" s="79"/>
    </row>
    <row r="6198" spans="30:90">
      <c r="AD6198" s="73"/>
      <c r="AE6198" s="74"/>
      <c r="AF6198" s="74"/>
      <c r="BX6198" s="73"/>
      <c r="BY6198" s="74"/>
      <c r="BZ6198" s="74"/>
      <c r="CA6198" s="74"/>
      <c r="CF6198" s="79"/>
      <c r="CL6198" s="79"/>
    </row>
    <row r="6199" spans="30:90">
      <c r="AD6199" s="73"/>
      <c r="AE6199" s="74"/>
      <c r="AF6199" s="74"/>
      <c r="BX6199" s="73"/>
      <c r="BY6199" s="74"/>
      <c r="BZ6199" s="74"/>
      <c r="CA6199" s="74"/>
      <c r="CF6199" s="79"/>
      <c r="CL6199" s="79"/>
    </row>
    <row r="6200" spans="30:90">
      <c r="AD6200" s="73"/>
      <c r="AE6200" s="74"/>
      <c r="AF6200" s="74"/>
      <c r="BX6200" s="73"/>
      <c r="BY6200" s="74"/>
      <c r="BZ6200" s="74"/>
      <c r="CA6200" s="74"/>
      <c r="CF6200" s="79"/>
      <c r="CL6200" s="79"/>
    </row>
    <row r="6201" spans="30:90">
      <c r="AD6201" s="73"/>
      <c r="AE6201" s="74"/>
      <c r="AF6201" s="74"/>
      <c r="BX6201" s="73"/>
      <c r="BY6201" s="74"/>
      <c r="BZ6201" s="74"/>
      <c r="CA6201" s="74"/>
      <c r="CF6201" s="79"/>
      <c r="CL6201" s="79"/>
    </row>
    <row r="6202" spans="30:90">
      <c r="AD6202" s="73"/>
      <c r="AE6202" s="74"/>
      <c r="AF6202" s="74"/>
      <c r="BX6202" s="73"/>
      <c r="BY6202" s="74"/>
      <c r="BZ6202" s="74"/>
      <c r="CA6202" s="74"/>
      <c r="CF6202" s="79"/>
      <c r="CL6202" s="79"/>
    </row>
    <row r="6203" spans="30:90">
      <c r="AD6203" s="73"/>
      <c r="AE6203" s="74"/>
      <c r="AF6203" s="74"/>
      <c r="BX6203" s="73"/>
      <c r="BY6203" s="74"/>
      <c r="BZ6203" s="74"/>
      <c r="CA6203" s="74"/>
      <c r="CF6203" s="79"/>
      <c r="CL6203" s="79"/>
    </row>
    <row r="6204" spans="30:90">
      <c r="AD6204" s="73"/>
      <c r="AE6204" s="74"/>
      <c r="AF6204" s="74"/>
      <c r="BX6204" s="73"/>
      <c r="BY6204" s="74"/>
      <c r="BZ6204" s="74"/>
      <c r="CA6204" s="74"/>
      <c r="CF6204" s="79"/>
      <c r="CL6204" s="79"/>
    </row>
    <row r="6205" spans="30:90">
      <c r="AD6205" s="73"/>
      <c r="AE6205" s="74"/>
      <c r="AF6205" s="74"/>
      <c r="BX6205" s="73"/>
      <c r="BY6205" s="74"/>
      <c r="BZ6205" s="74"/>
      <c r="CA6205" s="74"/>
      <c r="CF6205" s="79"/>
      <c r="CL6205" s="79"/>
    </row>
    <row r="6206" spans="30:90">
      <c r="AD6206" s="73"/>
      <c r="AE6206" s="74"/>
      <c r="AF6206" s="74"/>
      <c r="BX6206" s="73"/>
      <c r="BY6206" s="74"/>
      <c r="BZ6206" s="74"/>
      <c r="CA6206" s="74"/>
      <c r="CF6206" s="79"/>
      <c r="CL6206" s="79"/>
    </row>
    <row r="6207" spans="30:90">
      <c r="AD6207" s="73"/>
      <c r="AE6207" s="74"/>
      <c r="AF6207" s="74"/>
      <c r="BX6207" s="73"/>
      <c r="BY6207" s="74"/>
      <c r="BZ6207" s="74"/>
      <c r="CA6207" s="74"/>
      <c r="CF6207" s="79"/>
      <c r="CL6207" s="79"/>
    </row>
    <row r="6208" spans="30:90">
      <c r="AD6208" s="73"/>
      <c r="AE6208" s="74"/>
      <c r="AF6208" s="74"/>
      <c r="BX6208" s="73"/>
      <c r="BY6208" s="74"/>
      <c r="BZ6208" s="74"/>
      <c r="CA6208" s="74"/>
      <c r="CF6208" s="79"/>
      <c r="CL6208" s="79"/>
    </row>
    <row r="6209" spans="30:90">
      <c r="AD6209" s="73"/>
      <c r="AE6209" s="74"/>
      <c r="AF6209" s="74"/>
      <c r="BX6209" s="73"/>
      <c r="BY6209" s="74"/>
      <c r="BZ6209" s="74"/>
      <c r="CA6209" s="74"/>
      <c r="CF6209" s="79"/>
      <c r="CL6209" s="79"/>
    </row>
    <row r="6210" spans="30:90">
      <c r="AD6210" s="73"/>
      <c r="AE6210" s="74"/>
      <c r="AF6210" s="74"/>
      <c r="BX6210" s="73"/>
      <c r="BY6210" s="74"/>
      <c r="BZ6210" s="74"/>
      <c r="CA6210" s="74"/>
      <c r="CF6210" s="79"/>
      <c r="CL6210" s="79"/>
    </row>
    <row r="6211" spans="30:90">
      <c r="AD6211" s="73"/>
      <c r="AE6211" s="74"/>
      <c r="AF6211" s="74"/>
      <c r="BX6211" s="73"/>
      <c r="BY6211" s="74"/>
      <c r="BZ6211" s="74"/>
      <c r="CA6211" s="74"/>
      <c r="CF6211" s="79"/>
      <c r="CL6211" s="79"/>
    </row>
    <row r="6212" spans="30:90">
      <c r="AD6212" s="73"/>
      <c r="AE6212" s="74"/>
      <c r="AF6212" s="74"/>
      <c r="BX6212" s="73"/>
      <c r="BY6212" s="74"/>
      <c r="BZ6212" s="74"/>
      <c r="CA6212" s="74"/>
      <c r="CF6212" s="79"/>
      <c r="CL6212" s="79"/>
    </row>
    <row r="6213" spans="30:90">
      <c r="AD6213" s="73"/>
      <c r="AE6213" s="74"/>
      <c r="AF6213" s="74"/>
      <c r="BX6213" s="73"/>
      <c r="BY6213" s="74"/>
      <c r="BZ6213" s="74"/>
      <c r="CA6213" s="74"/>
      <c r="CF6213" s="79"/>
      <c r="CL6213" s="79"/>
    </row>
    <row r="6214" spans="30:90">
      <c r="AD6214" s="73"/>
      <c r="AE6214" s="74"/>
      <c r="AF6214" s="74"/>
      <c r="BX6214" s="73"/>
      <c r="BY6214" s="74"/>
      <c r="BZ6214" s="74"/>
      <c r="CA6214" s="74"/>
      <c r="CF6214" s="79"/>
      <c r="CL6214" s="79"/>
    </row>
    <row r="6215" spans="30:90">
      <c r="AD6215" s="73"/>
      <c r="AE6215" s="74"/>
      <c r="AF6215" s="74"/>
      <c r="BX6215" s="73"/>
      <c r="BY6215" s="74"/>
      <c r="BZ6215" s="74"/>
      <c r="CA6215" s="74"/>
      <c r="CF6215" s="79"/>
      <c r="CL6215" s="79"/>
    </row>
    <row r="6216" spans="30:90">
      <c r="AD6216" s="73"/>
      <c r="AE6216" s="74"/>
      <c r="AF6216" s="74"/>
      <c r="BX6216" s="73"/>
      <c r="BY6216" s="74"/>
      <c r="BZ6216" s="74"/>
      <c r="CA6216" s="74"/>
      <c r="CF6216" s="79"/>
      <c r="CL6216" s="79"/>
    </row>
    <row r="6217" spans="30:90">
      <c r="AD6217" s="73"/>
      <c r="AE6217" s="74"/>
      <c r="AF6217" s="74"/>
      <c r="BX6217" s="73"/>
      <c r="BY6217" s="74"/>
      <c r="BZ6217" s="74"/>
      <c r="CA6217" s="74"/>
      <c r="CF6217" s="79"/>
      <c r="CL6217" s="79"/>
    </row>
    <row r="6218" spans="30:90">
      <c r="AD6218" s="73"/>
      <c r="AE6218" s="74"/>
      <c r="AF6218" s="74"/>
      <c r="BX6218" s="73"/>
      <c r="BY6218" s="74"/>
      <c r="BZ6218" s="74"/>
      <c r="CA6218" s="74"/>
      <c r="CF6218" s="79"/>
      <c r="CL6218" s="79"/>
    </row>
    <row r="6219" spans="30:90">
      <c r="AD6219" s="73"/>
      <c r="AE6219" s="74"/>
      <c r="AF6219" s="74"/>
      <c r="BX6219" s="73"/>
      <c r="BY6219" s="74"/>
      <c r="BZ6219" s="74"/>
      <c r="CA6219" s="74"/>
      <c r="CF6219" s="79"/>
      <c r="CL6219" s="79"/>
    </row>
    <row r="6220" spans="30:90">
      <c r="AD6220" s="73"/>
      <c r="AE6220" s="74"/>
      <c r="AF6220" s="74"/>
      <c r="BX6220" s="73"/>
      <c r="BY6220" s="74"/>
      <c r="BZ6220" s="74"/>
      <c r="CA6220" s="74"/>
      <c r="CF6220" s="79"/>
      <c r="CL6220" s="79"/>
    </row>
    <row r="6221" spans="30:90">
      <c r="AD6221" s="73"/>
      <c r="AE6221" s="74"/>
      <c r="AF6221" s="74"/>
      <c r="BX6221" s="73"/>
      <c r="BY6221" s="74"/>
      <c r="BZ6221" s="74"/>
      <c r="CA6221" s="74"/>
      <c r="CF6221" s="79"/>
      <c r="CL6221" s="79"/>
    </row>
    <row r="6222" spans="30:90">
      <c r="AD6222" s="73"/>
      <c r="AE6222" s="74"/>
      <c r="AF6222" s="74"/>
      <c r="BX6222" s="73"/>
      <c r="BY6222" s="74"/>
      <c r="BZ6222" s="74"/>
      <c r="CA6222" s="74"/>
      <c r="CF6222" s="79"/>
      <c r="CL6222" s="79"/>
    </row>
    <row r="6223" spans="30:90">
      <c r="AD6223" s="73"/>
      <c r="AE6223" s="74"/>
      <c r="AF6223" s="74"/>
      <c r="BX6223" s="73"/>
      <c r="BY6223" s="74"/>
      <c r="BZ6223" s="74"/>
      <c r="CA6223" s="74"/>
      <c r="CF6223" s="79"/>
      <c r="CL6223" s="79"/>
    </row>
    <row r="6224" spans="30:90">
      <c r="AD6224" s="73"/>
      <c r="AE6224" s="74"/>
      <c r="AF6224" s="74"/>
      <c r="BX6224" s="73"/>
      <c r="BY6224" s="74"/>
      <c r="BZ6224" s="74"/>
      <c r="CA6224" s="74"/>
      <c r="CF6224" s="79"/>
      <c r="CL6224" s="79"/>
    </row>
    <row r="6225" spans="30:90">
      <c r="AD6225" s="73"/>
      <c r="AE6225" s="74"/>
      <c r="AF6225" s="74"/>
      <c r="BX6225" s="73"/>
      <c r="BY6225" s="74"/>
      <c r="BZ6225" s="74"/>
      <c r="CA6225" s="74"/>
      <c r="CF6225" s="79"/>
      <c r="CL6225" s="79"/>
    </row>
    <row r="6226" spans="30:90">
      <c r="AD6226" s="73"/>
      <c r="AE6226" s="74"/>
      <c r="AF6226" s="74"/>
      <c r="BX6226" s="73"/>
      <c r="BY6226" s="74"/>
      <c r="BZ6226" s="74"/>
      <c r="CA6226" s="74"/>
      <c r="CF6226" s="79"/>
      <c r="CL6226" s="79"/>
    </row>
    <row r="6227" spans="30:90">
      <c r="AD6227" s="73"/>
      <c r="AE6227" s="74"/>
      <c r="AF6227" s="74"/>
      <c r="BX6227" s="73"/>
      <c r="BY6227" s="74"/>
      <c r="BZ6227" s="74"/>
      <c r="CA6227" s="74"/>
      <c r="CF6227" s="79"/>
      <c r="CL6227" s="79"/>
    </row>
    <row r="6228" spans="30:90">
      <c r="AD6228" s="73"/>
      <c r="AE6228" s="74"/>
      <c r="AF6228" s="74"/>
      <c r="BX6228" s="73"/>
      <c r="BY6228" s="74"/>
      <c r="BZ6228" s="74"/>
      <c r="CA6228" s="74"/>
      <c r="CF6228" s="79"/>
      <c r="CL6228" s="79"/>
    </row>
    <row r="6229" spans="30:90">
      <c r="AD6229" s="73"/>
      <c r="AE6229" s="74"/>
      <c r="AF6229" s="74"/>
      <c r="BX6229" s="73"/>
      <c r="BY6229" s="74"/>
      <c r="BZ6229" s="74"/>
      <c r="CA6229" s="74"/>
      <c r="CF6229" s="79"/>
      <c r="CL6229" s="79"/>
    </row>
    <row r="6230" spans="30:90">
      <c r="AD6230" s="73"/>
      <c r="AE6230" s="74"/>
      <c r="AF6230" s="74"/>
      <c r="BX6230" s="73"/>
      <c r="BY6230" s="74"/>
      <c r="BZ6230" s="74"/>
      <c r="CA6230" s="74"/>
      <c r="CF6230" s="79"/>
      <c r="CL6230" s="79"/>
    </row>
    <row r="6231" spans="30:90">
      <c r="AD6231" s="73"/>
      <c r="AE6231" s="74"/>
      <c r="AF6231" s="74"/>
      <c r="BX6231" s="73"/>
      <c r="BY6231" s="74"/>
      <c r="BZ6231" s="74"/>
      <c r="CA6231" s="74"/>
      <c r="CF6231" s="79"/>
      <c r="CL6231" s="79"/>
    </row>
    <row r="6232" spans="30:90">
      <c r="AD6232" s="73"/>
      <c r="AE6232" s="74"/>
      <c r="AF6232" s="74"/>
      <c r="BX6232" s="73"/>
      <c r="BY6232" s="74"/>
      <c r="BZ6232" s="74"/>
      <c r="CA6232" s="74"/>
      <c r="CF6232" s="79"/>
      <c r="CL6232" s="79"/>
    </row>
    <row r="6233" spans="30:90">
      <c r="AD6233" s="73"/>
      <c r="AE6233" s="74"/>
      <c r="AF6233" s="74"/>
      <c r="BX6233" s="73"/>
      <c r="BY6233" s="74"/>
      <c r="BZ6233" s="74"/>
      <c r="CA6233" s="74"/>
      <c r="CF6233" s="79"/>
      <c r="CL6233" s="79"/>
    </row>
    <row r="6234" spans="30:90">
      <c r="AD6234" s="73"/>
      <c r="AE6234" s="74"/>
      <c r="AF6234" s="74"/>
      <c r="BX6234" s="73"/>
      <c r="BY6234" s="74"/>
      <c r="BZ6234" s="74"/>
      <c r="CA6234" s="74"/>
      <c r="CF6234" s="79"/>
      <c r="CL6234" s="79"/>
    </row>
    <row r="6235" spans="30:90">
      <c r="AD6235" s="73"/>
      <c r="AE6235" s="74"/>
      <c r="AF6235" s="74"/>
      <c r="BX6235" s="73"/>
      <c r="BY6235" s="74"/>
      <c r="BZ6235" s="74"/>
      <c r="CA6235" s="74"/>
      <c r="CF6235" s="79"/>
      <c r="CL6235" s="79"/>
    </row>
    <row r="6236" spans="30:90">
      <c r="AD6236" s="73"/>
      <c r="AE6236" s="74"/>
      <c r="AF6236" s="74"/>
      <c r="BX6236" s="73"/>
      <c r="BY6236" s="74"/>
      <c r="BZ6236" s="74"/>
      <c r="CA6236" s="74"/>
      <c r="CF6236" s="79"/>
      <c r="CL6236" s="79"/>
    </row>
    <row r="6237" spans="30:90">
      <c r="AD6237" s="73"/>
      <c r="AE6237" s="74"/>
      <c r="AF6237" s="74"/>
      <c r="BX6237" s="73"/>
      <c r="BY6237" s="74"/>
      <c r="BZ6237" s="74"/>
      <c r="CA6237" s="74"/>
      <c r="CF6237" s="79"/>
      <c r="CL6237" s="79"/>
    </row>
    <row r="6238" spans="30:90">
      <c r="AD6238" s="73"/>
      <c r="AE6238" s="74"/>
      <c r="AF6238" s="74"/>
      <c r="BX6238" s="73"/>
      <c r="BY6238" s="74"/>
      <c r="BZ6238" s="74"/>
      <c r="CA6238" s="74"/>
      <c r="CF6238" s="79"/>
      <c r="CL6238" s="79"/>
    </row>
    <row r="6239" spans="30:90">
      <c r="AD6239" s="73"/>
      <c r="AE6239" s="74"/>
      <c r="AF6239" s="74"/>
      <c r="BX6239" s="73"/>
      <c r="BY6239" s="74"/>
      <c r="BZ6239" s="74"/>
      <c r="CA6239" s="74"/>
      <c r="CF6239" s="79"/>
      <c r="CL6239" s="79"/>
    </row>
    <row r="6240" spans="30:90">
      <c r="AD6240" s="73"/>
      <c r="AE6240" s="74"/>
      <c r="AF6240" s="74"/>
      <c r="BX6240" s="73"/>
      <c r="BY6240" s="74"/>
      <c r="BZ6240" s="74"/>
      <c r="CA6240" s="74"/>
      <c r="CF6240" s="79"/>
      <c r="CL6240" s="79"/>
    </row>
    <row r="6241" spans="30:90">
      <c r="AD6241" s="73"/>
      <c r="AE6241" s="74"/>
      <c r="AF6241" s="74"/>
      <c r="BX6241" s="73"/>
      <c r="BY6241" s="74"/>
      <c r="BZ6241" s="74"/>
      <c r="CA6241" s="74"/>
      <c r="CF6241" s="79"/>
      <c r="CL6241" s="79"/>
    </row>
    <row r="6242" spans="30:90">
      <c r="AD6242" s="73"/>
      <c r="AE6242" s="74"/>
      <c r="AF6242" s="74"/>
      <c r="BX6242" s="73"/>
      <c r="BY6242" s="74"/>
      <c r="BZ6242" s="74"/>
      <c r="CA6242" s="74"/>
      <c r="CF6242" s="79"/>
      <c r="CL6242" s="79"/>
    </row>
    <row r="6243" spans="30:90">
      <c r="AD6243" s="73"/>
      <c r="AE6243" s="74"/>
      <c r="AF6243" s="74"/>
      <c r="BX6243" s="73"/>
      <c r="BY6243" s="74"/>
      <c r="BZ6243" s="74"/>
      <c r="CA6243" s="74"/>
      <c r="CF6243" s="79"/>
      <c r="CL6243" s="79"/>
    </row>
    <row r="6244" spans="30:90">
      <c r="AD6244" s="73"/>
      <c r="AE6244" s="74"/>
      <c r="AF6244" s="74"/>
      <c r="BX6244" s="73"/>
      <c r="BY6244" s="74"/>
      <c r="BZ6244" s="74"/>
      <c r="CA6244" s="74"/>
      <c r="CF6244" s="79"/>
      <c r="CL6244" s="79"/>
    </row>
    <row r="6245" spans="30:90">
      <c r="AD6245" s="73"/>
      <c r="AE6245" s="74"/>
      <c r="AF6245" s="74"/>
      <c r="BX6245" s="73"/>
      <c r="BY6245" s="74"/>
      <c r="BZ6245" s="74"/>
      <c r="CA6245" s="74"/>
      <c r="CF6245" s="79"/>
      <c r="CL6245" s="79"/>
    </row>
    <row r="6246" spans="30:90">
      <c r="AD6246" s="73"/>
      <c r="AE6246" s="74"/>
      <c r="AF6246" s="74"/>
      <c r="BX6246" s="73"/>
      <c r="BY6246" s="74"/>
      <c r="BZ6246" s="74"/>
      <c r="CA6246" s="74"/>
      <c r="CF6246" s="79"/>
      <c r="CL6246" s="79"/>
    </row>
    <row r="6247" spans="30:90">
      <c r="AD6247" s="73"/>
      <c r="AE6247" s="74"/>
      <c r="AF6247" s="74"/>
      <c r="BX6247" s="73"/>
      <c r="BY6247" s="74"/>
      <c r="BZ6247" s="74"/>
      <c r="CA6247" s="74"/>
      <c r="CF6247" s="79"/>
      <c r="CL6247" s="79"/>
    </row>
    <row r="6248" spans="30:90">
      <c r="AD6248" s="73"/>
      <c r="AE6248" s="74"/>
      <c r="AF6248" s="74"/>
      <c r="BX6248" s="73"/>
      <c r="BY6248" s="74"/>
      <c r="BZ6248" s="74"/>
      <c r="CA6248" s="74"/>
      <c r="CF6248" s="79"/>
      <c r="CL6248" s="79"/>
    </row>
    <row r="6249" spans="30:90">
      <c r="AD6249" s="73"/>
      <c r="AE6249" s="74"/>
      <c r="AF6249" s="74"/>
      <c r="BX6249" s="73"/>
      <c r="BY6249" s="74"/>
      <c r="BZ6249" s="74"/>
      <c r="CA6249" s="74"/>
      <c r="CF6249" s="79"/>
      <c r="CL6249" s="79"/>
    </row>
    <row r="6250" spans="30:90">
      <c r="AD6250" s="73"/>
      <c r="AE6250" s="74"/>
      <c r="AF6250" s="74"/>
      <c r="BX6250" s="73"/>
      <c r="BY6250" s="74"/>
      <c r="BZ6250" s="74"/>
      <c r="CA6250" s="74"/>
      <c r="CF6250" s="79"/>
      <c r="CL6250" s="79"/>
    </row>
    <row r="6251" spans="30:90">
      <c r="AD6251" s="73"/>
      <c r="AE6251" s="74"/>
      <c r="AF6251" s="74"/>
      <c r="BX6251" s="73"/>
      <c r="BY6251" s="74"/>
      <c r="BZ6251" s="74"/>
      <c r="CA6251" s="74"/>
      <c r="CF6251" s="79"/>
      <c r="CL6251" s="79"/>
    </row>
    <row r="6252" spans="30:90">
      <c r="AD6252" s="73"/>
      <c r="AE6252" s="74"/>
      <c r="AF6252" s="74"/>
      <c r="BX6252" s="73"/>
      <c r="BY6252" s="74"/>
      <c r="BZ6252" s="74"/>
      <c r="CA6252" s="74"/>
      <c r="CF6252" s="79"/>
      <c r="CL6252" s="79"/>
    </row>
    <row r="6253" spans="30:90">
      <c r="AD6253" s="73"/>
      <c r="AE6253" s="74"/>
      <c r="AF6253" s="74"/>
      <c r="BX6253" s="73"/>
      <c r="BY6253" s="74"/>
      <c r="BZ6253" s="74"/>
      <c r="CA6253" s="74"/>
      <c r="CF6253" s="79"/>
      <c r="CL6253" s="79"/>
    </row>
    <row r="6254" spans="30:90">
      <c r="AD6254" s="73"/>
      <c r="AE6254" s="74"/>
      <c r="AF6254" s="74"/>
      <c r="BX6254" s="73"/>
      <c r="BY6254" s="74"/>
      <c r="BZ6254" s="74"/>
      <c r="CA6254" s="74"/>
      <c r="CF6254" s="79"/>
      <c r="CL6254" s="79"/>
    </row>
    <row r="6255" spans="30:90">
      <c r="AD6255" s="73"/>
      <c r="AE6255" s="74"/>
      <c r="AF6255" s="74"/>
      <c r="BX6255" s="73"/>
      <c r="BY6255" s="74"/>
      <c r="BZ6255" s="74"/>
      <c r="CA6255" s="74"/>
      <c r="CF6255" s="79"/>
      <c r="CL6255" s="79"/>
    </row>
    <row r="6256" spans="30:90">
      <c r="AD6256" s="73"/>
      <c r="AE6256" s="74"/>
      <c r="AF6256" s="74"/>
      <c r="BX6256" s="73"/>
      <c r="BY6256" s="74"/>
      <c r="BZ6256" s="74"/>
      <c r="CA6256" s="74"/>
      <c r="CF6256" s="79"/>
      <c r="CL6256" s="79"/>
    </row>
    <row r="6257" spans="30:90">
      <c r="AD6257" s="73"/>
      <c r="AE6257" s="74"/>
      <c r="AF6257" s="74"/>
      <c r="BX6257" s="73"/>
      <c r="BY6257" s="74"/>
      <c r="BZ6257" s="74"/>
      <c r="CA6257" s="74"/>
      <c r="CF6257" s="79"/>
      <c r="CL6257" s="79"/>
    </row>
    <row r="6258" spans="30:90">
      <c r="AD6258" s="73"/>
      <c r="AE6258" s="74"/>
      <c r="AF6258" s="74"/>
      <c r="BX6258" s="73"/>
      <c r="BY6258" s="74"/>
      <c r="BZ6258" s="74"/>
      <c r="CA6258" s="74"/>
      <c r="CF6258" s="79"/>
      <c r="CL6258" s="79"/>
    </row>
    <row r="6259" spans="30:90">
      <c r="AD6259" s="73"/>
      <c r="AE6259" s="74"/>
      <c r="AF6259" s="74"/>
      <c r="BX6259" s="73"/>
      <c r="BY6259" s="74"/>
      <c r="BZ6259" s="74"/>
      <c r="CA6259" s="74"/>
      <c r="CF6259" s="79"/>
      <c r="CL6259" s="79"/>
    </row>
    <row r="6260" spans="30:90">
      <c r="AD6260" s="73"/>
      <c r="AE6260" s="74"/>
      <c r="AF6260" s="74"/>
      <c r="BX6260" s="73"/>
      <c r="BY6260" s="74"/>
      <c r="BZ6260" s="74"/>
      <c r="CA6260" s="74"/>
      <c r="CF6260" s="79"/>
      <c r="CL6260" s="79"/>
    </row>
    <row r="6261" spans="30:90">
      <c r="AD6261" s="73"/>
      <c r="AE6261" s="74"/>
      <c r="AF6261" s="74"/>
      <c r="BX6261" s="73"/>
      <c r="BY6261" s="74"/>
      <c r="BZ6261" s="74"/>
      <c r="CA6261" s="74"/>
      <c r="CF6261" s="79"/>
      <c r="CL6261" s="79"/>
    </row>
    <row r="6262" spans="30:90">
      <c r="AD6262" s="73"/>
      <c r="AE6262" s="74"/>
      <c r="AF6262" s="74"/>
      <c r="BX6262" s="73"/>
      <c r="BY6262" s="74"/>
      <c r="BZ6262" s="74"/>
      <c r="CA6262" s="74"/>
      <c r="CF6262" s="79"/>
      <c r="CL6262" s="79"/>
    </row>
    <row r="6263" spans="30:90">
      <c r="AD6263" s="73"/>
      <c r="AE6263" s="74"/>
      <c r="AF6263" s="74"/>
      <c r="BX6263" s="73"/>
      <c r="BY6263" s="74"/>
      <c r="BZ6263" s="74"/>
      <c r="CA6263" s="74"/>
      <c r="CF6263" s="79"/>
      <c r="CL6263" s="79"/>
    </row>
    <row r="6264" spans="30:90">
      <c r="AD6264" s="73"/>
      <c r="AE6264" s="74"/>
      <c r="AF6264" s="74"/>
      <c r="BX6264" s="73"/>
      <c r="BY6264" s="74"/>
      <c r="BZ6264" s="74"/>
      <c r="CA6264" s="74"/>
      <c r="CF6264" s="79"/>
      <c r="CL6264" s="79"/>
    </row>
    <row r="6265" spans="30:90">
      <c r="AD6265" s="73"/>
      <c r="AE6265" s="74"/>
      <c r="AF6265" s="74"/>
      <c r="BX6265" s="73"/>
      <c r="BY6265" s="74"/>
      <c r="BZ6265" s="74"/>
      <c r="CA6265" s="74"/>
      <c r="CF6265" s="79"/>
      <c r="CL6265" s="79"/>
    </row>
    <row r="6266" spans="30:90">
      <c r="AD6266" s="73"/>
      <c r="AE6266" s="74"/>
      <c r="AF6266" s="74"/>
      <c r="BX6266" s="73"/>
      <c r="BY6266" s="74"/>
      <c r="BZ6266" s="74"/>
      <c r="CA6266" s="74"/>
      <c r="CF6266" s="79"/>
      <c r="CL6266" s="79"/>
    </row>
    <row r="6267" spans="30:90">
      <c r="AD6267" s="73"/>
      <c r="AE6267" s="74"/>
      <c r="AF6267" s="74"/>
      <c r="BX6267" s="73"/>
      <c r="BY6267" s="74"/>
      <c r="BZ6267" s="74"/>
      <c r="CA6267" s="74"/>
      <c r="CF6267" s="79"/>
      <c r="CL6267" s="79"/>
    </row>
    <row r="6268" spans="30:90">
      <c r="AD6268" s="73"/>
      <c r="AE6268" s="74"/>
      <c r="AF6268" s="74"/>
      <c r="BX6268" s="73"/>
      <c r="BY6268" s="74"/>
      <c r="BZ6268" s="74"/>
      <c r="CA6268" s="74"/>
      <c r="CF6268" s="79"/>
      <c r="CL6268" s="79"/>
    </row>
    <row r="6269" spans="30:90">
      <c r="AD6269" s="73"/>
      <c r="AE6269" s="74"/>
      <c r="AF6269" s="74"/>
      <c r="BX6269" s="73"/>
      <c r="BY6269" s="74"/>
      <c r="BZ6269" s="74"/>
      <c r="CA6269" s="74"/>
      <c r="CF6269" s="79"/>
      <c r="CL6269" s="79"/>
    </row>
    <row r="6270" spans="30:90">
      <c r="AD6270" s="73"/>
      <c r="AE6270" s="74"/>
      <c r="AF6270" s="74"/>
      <c r="BX6270" s="73"/>
      <c r="BY6270" s="74"/>
      <c r="BZ6270" s="74"/>
      <c r="CA6270" s="74"/>
      <c r="CF6270" s="79"/>
      <c r="CL6270" s="79"/>
    </row>
    <row r="6271" spans="30:90">
      <c r="AD6271" s="73"/>
      <c r="AE6271" s="74"/>
      <c r="AF6271" s="74"/>
      <c r="BX6271" s="73"/>
      <c r="BY6271" s="74"/>
      <c r="BZ6271" s="74"/>
      <c r="CA6271" s="74"/>
      <c r="CF6271" s="79"/>
      <c r="CL6271" s="79"/>
    </row>
    <row r="6272" spans="30:90">
      <c r="AD6272" s="73"/>
      <c r="AE6272" s="74"/>
      <c r="AF6272" s="74"/>
      <c r="BX6272" s="73"/>
      <c r="BY6272" s="74"/>
      <c r="BZ6272" s="74"/>
      <c r="CA6272" s="74"/>
      <c r="CF6272" s="79"/>
      <c r="CL6272" s="79"/>
    </row>
    <row r="6273" spans="30:90">
      <c r="AD6273" s="73"/>
      <c r="AE6273" s="74"/>
      <c r="AF6273" s="74"/>
      <c r="BX6273" s="73"/>
      <c r="BY6273" s="74"/>
      <c r="BZ6273" s="74"/>
      <c r="CA6273" s="74"/>
      <c r="CF6273" s="79"/>
      <c r="CL6273" s="79"/>
    </row>
    <row r="6274" spans="30:90">
      <c r="AD6274" s="73"/>
      <c r="AE6274" s="74"/>
      <c r="AF6274" s="74"/>
      <c r="BX6274" s="73"/>
      <c r="BY6274" s="74"/>
      <c r="BZ6274" s="74"/>
      <c r="CA6274" s="74"/>
      <c r="CF6274" s="79"/>
      <c r="CL6274" s="79"/>
    </row>
    <row r="6275" spans="30:90">
      <c r="AD6275" s="73"/>
      <c r="AE6275" s="74"/>
      <c r="AF6275" s="74"/>
      <c r="BX6275" s="73"/>
      <c r="BY6275" s="74"/>
      <c r="BZ6275" s="74"/>
      <c r="CA6275" s="74"/>
      <c r="CF6275" s="79"/>
      <c r="CL6275" s="79"/>
    </row>
    <row r="6276" spans="30:90">
      <c r="AD6276" s="73"/>
      <c r="AE6276" s="74"/>
      <c r="AF6276" s="74"/>
      <c r="BX6276" s="73"/>
      <c r="BY6276" s="74"/>
      <c r="BZ6276" s="74"/>
      <c r="CA6276" s="74"/>
      <c r="CF6276" s="79"/>
      <c r="CL6276" s="79"/>
    </row>
    <row r="6277" spans="30:90">
      <c r="AD6277" s="73"/>
      <c r="AE6277" s="74"/>
      <c r="AF6277" s="74"/>
      <c r="BX6277" s="73"/>
      <c r="BY6277" s="74"/>
      <c r="BZ6277" s="74"/>
      <c r="CA6277" s="74"/>
      <c r="CF6277" s="79"/>
      <c r="CL6277" s="79"/>
    </row>
    <row r="6278" spans="30:90">
      <c r="AD6278" s="73"/>
      <c r="AE6278" s="74"/>
      <c r="AF6278" s="74"/>
      <c r="BX6278" s="73"/>
      <c r="BY6278" s="74"/>
      <c r="BZ6278" s="74"/>
      <c r="CA6278" s="74"/>
      <c r="CF6278" s="79"/>
      <c r="CL6278" s="79"/>
    </row>
    <row r="6279" spans="30:90">
      <c r="AD6279" s="73"/>
      <c r="AE6279" s="74"/>
      <c r="AF6279" s="74"/>
      <c r="BX6279" s="73"/>
      <c r="BY6279" s="74"/>
      <c r="BZ6279" s="74"/>
      <c r="CA6279" s="74"/>
      <c r="CF6279" s="79"/>
      <c r="CL6279" s="79"/>
    </row>
    <row r="6280" spans="30:90">
      <c r="AD6280" s="73"/>
      <c r="AE6280" s="74"/>
      <c r="AF6280" s="74"/>
      <c r="BX6280" s="73"/>
      <c r="BY6280" s="74"/>
      <c r="BZ6280" s="74"/>
      <c r="CA6280" s="74"/>
      <c r="CF6280" s="79"/>
      <c r="CL6280" s="79"/>
    </row>
    <row r="6281" spans="30:90">
      <c r="AD6281" s="73"/>
      <c r="AE6281" s="74"/>
      <c r="AF6281" s="74"/>
      <c r="BX6281" s="73"/>
      <c r="BY6281" s="74"/>
      <c r="BZ6281" s="74"/>
      <c r="CA6281" s="74"/>
      <c r="CF6281" s="79"/>
      <c r="CL6281" s="79"/>
    </row>
    <row r="6282" spans="30:90">
      <c r="AD6282" s="73"/>
      <c r="AE6282" s="74"/>
      <c r="AF6282" s="74"/>
      <c r="BX6282" s="73"/>
      <c r="BY6282" s="74"/>
      <c r="BZ6282" s="74"/>
      <c r="CA6282" s="74"/>
      <c r="CF6282" s="79"/>
      <c r="CL6282" s="79"/>
    </row>
    <row r="6283" spans="30:90">
      <c r="AD6283" s="73"/>
      <c r="AE6283" s="74"/>
      <c r="AF6283" s="74"/>
      <c r="BX6283" s="73"/>
      <c r="BY6283" s="74"/>
      <c r="BZ6283" s="74"/>
      <c r="CA6283" s="74"/>
      <c r="CF6283" s="79"/>
      <c r="CL6283" s="79"/>
    </row>
    <row r="6284" spans="30:90">
      <c r="AD6284" s="73"/>
      <c r="AE6284" s="74"/>
      <c r="AF6284" s="74"/>
      <c r="BX6284" s="73"/>
      <c r="BY6284" s="74"/>
      <c r="BZ6284" s="74"/>
      <c r="CA6284" s="74"/>
      <c r="CF6284" s="79"/>
      <c r="CL6284" s="79"/>
    </row>
    <row r="6285" spans="30:90">
      <c r="AD6285" s="73"/>
      <c r="AE6285" s="74"/>
      <c r="AF6285" s="74"/>
      <c r="BX6285" s="73"/>
      <c r="BY6285" s="74"/>
      <c r="BZ6285" s="74"/>
      <c r="CA6285" s="74"/>
      <c r="CF6285" s="79"/>
      <c r="CL6285" s="79"/>
    </row>
    <row r="6286" spans="30:90">
      <c r="AD6286" s="73"/>
      <c r="AE6286" s="74"/>
      <c r="AF6286" s="74"/>
      <c r="BX6286" s="73"/>
      <c r="BY6286" s="74"/>
      <c r="BZ6286" s="74"/>
      <c r="CA6286" s="74"/>
      <c r="CF6286" s="79"/>
      <c r="CL6286" s="79"/>
    </row>
    <row r="6287" spans="30:90">
      <c r="AD6287" s="73"/>
      <c r="AE6287" s="74"/>
      <c r="AF6287" s="74"/>
      <c r="BX6287" s="73"/>
      <c r="BY6287" s="74"/>
      <c r="BZ6287" s="74"/>
      <c r="CA6287" s="74"/>
      <c r="CF6287" s="79"/>
      <c r="CL6287" s="79"/>
    </row>
    <row r="6288" spans="30:90">
      <c r="AD6288" s="73"/>
      <c r="AE6288" s="74"/>
      <c r="AF6288" s="74"/>
      <c r="BX6288" s="73"/>
      <c r="BY6288" s="74"/>
      <c r="BZ6288" s="74"/>
      <c r="CA6288" s="74"/>
      <c r="CF6288" s="79"/>
      <c r="CL6288" s="79"/>
    </row>
    <row r="6289" spans="30:90">
      <c r="AD6289" s="73"/>
      <c r="AE6289" s="74"/>
      <c r="AF6289" s="74"/>
      <c r="BX6289" s="73"/>
      <c r="BY6289" s="74"/>
      <c r="BZ6289" s="74"/>
      <c r="CA6289" s="74"/>
      <c r="CF6289" s="79"/>
      <c r="CL6289" s="79"/>
    </row>
    <row r="6290" spans="30:90">
      <c r="AD6290" s="73"/>
      <c r="AE6290" s="74"/>
      <c r="AF6290" s="74"/>
      <c r="BX6290" s="73"/>
      <c r="BY6290" s="74"/>
      <c r="BZ6290" s="74"/>
      <c r="CA6290" s="74"/>
      <c r="CF6290" s="79"/>
      <c r="CL6290" s="79"/>
    </row>
    <row r="6291" spans="30:90">
      <c r="AD6291" s="73"/>
      <c r="AE6291" s="74"/>
      <c r="AF6291" s="74"/>
      <c r="BX6291" s="73"/>
      <c r="BY6291" s="74"/>
      <c r="BZ6291" s="74"/>
      <c r="CA6291" s="74"/>
      <c r="CF6291" s="79"/>
      <c r="CL6291" s="79"/>
    </row>
    <row r="6292" spans="30:90">
      <c r="AD6292" s="73"/>
      <c r="AE6292" s="74"/>
      <c r="AF6292" s="74"/>
      <c r="BX6292" s="73"/>
      <c r="BY6292" s="74"/>
      <c r="BZ6292" s="74"/>
      <c r="CA6292" s="74"/>
      <c r="CF6292" s="79"/>
      <c r="CL6292" s="79"/>
    </row>
    <row r="6293" spans="30:90">
      <c r="AD6293" s="73"/>
      <c r="AE6293" s="74"/>
      <c r="AF6293" s="74"/>
      <c r="BX6293" s="73"/>
      <c r="BY6293" s="74"/>
      <c r="BZ6293" s="74"/>
      <c r="CA6293" s="74"/>
      <c r="CF6293" s="79"/>
      <c r="CL6293" s="79"/>
    </row>
    <row r="6294" spans="30:90">
      <c r="AD6294" s="73"/>
      <c r="AE6294" s="74"/>
      <c r="AF6294" s="74"/>
      <c r="BX6294" s="73"/>
      <c r="BY6294" s="74"/>
      <c r="BZ6294" s="74"/>
      <c r="CA6294" s="74"/>
      <c r="CF6294" s="79"/>
      <c r="CL6294" s="79"/>
    </row>
    <row r="6295" spans="30:90">
      <c r="AD6295" s="73"/>
      <c r="AE6295" s="74"/>
      <c r="AF6295" s="74"/>
      <c r="BX6295" s="73"/>
      <c r="BY6295" s="74"/>
      <c r="BZ6295" s="74"/>
      <c r="CA6295" s="74"/>
      <c r="CF6295" s="79"/>
      <c r="CL6295" s="79"/>
    </row>
    <row r="6296" spans="30:90">
      <c r="AD6296" s="73"/>
      <c r="AE6296" s="74"/>
      <c r="AF6296" s="74"/>
      <c r="BX6296" s="73"/>
      <c r="BY6296" s="74"/>
      <c r="BZ6296" s="74"/>
      <c r="CA6296" s="74"/>
      <c r="CF6296" s="79"/>
      <c r="CL6296" s="79"/>
    </row>
    <row r="6297" spans="30:90">
      <c r="AD6297" s="73"/>
      <c r="AE6297" s="74"/>
      <c r="AF6297" s="74"/>
      <c r="BX6297" s="73"/>
      <c r="BY6297" s="74"/>
      <c r="BZ6297" s="74"/>
      <c r="CA6297" s="74"/>
      <c r="CF6297" s="79"/>
      <c r="CL6297" s="79"/>
    </row>
    <row r="6298" spans="30:90">
      <c r="AD6298" s="73"/>
      <c r="AE6298" s="74"/>
      <c r="AF6298" s="74"/>
      <c r="BX6298" s="73"/>
      <c r="BY6298" s="74"/>
      <c r="BZ6298" s="74"/>
      <c r="CA6298" s="74"/>
      <c r="CF6298" s="79"/>
      <c r="CL6298" s="79"/>
    </row>
    <row r="6299" spans="30:90">
      <c r="AD6299" s="73"/>
      <c r="AE6299" s="74"/>
      <c r="AF6299" s="74"/>
      <c r="BX6299" s="73"/>
      <c r="BY6299" s="74"/>
      <c r="BZ6299" s="74"/>
      <c r="CA6299" s="74"/>
      <c r="CF6299" s="79"/>
      <c r="CL6299" s="79"/>
    </row>
    <row r="6300" spans="30:90">
      <c r="AD6300" s="73"/>
      <c r="AE6300" s="74"/>
      <c r="AF6300" s="74"/>
      <c r="BX6300" s="73"/>
      <c r="BY6300" s="74"/>
      <c r="BZ6300" s="74"/>
      <c r="CA6300" s="74"/>
      <c r="CF6300" s="79"/>
      <c r="CL6300" s="79"/>
    </row>
    <row r="6301" spans="30:90">
      <c r="AD6301" s="73"/>
      <c r="AE6301" s="74"/>
      <c r="AF6301" s="74"/>
      <c r="BX6301" s="73"/>
      <c r="BY6301" s="74"/>
      <c r="BZ6301" s="74"/>
      <c r="CA6301" s="74"/>
      <c r="CF6301" s="79"/>
      <c r="CL6301" s="79"/>
    </row>
    <row r="6302" spans="30:90">
      <c r="AD6302" s="73"/>
      <c r="AE6302" s="74"/>
      <c r="AF6302" s="74"/>
      <c r="BX6302" s="73"/>
      <c r="BY6302" s="74"/>
      <c r="BZ6302" s="74"/>
      <c r="CA6302" s="74"/>
      <c r="CF6302" s="79"/>
      <c r="CL6302" s="79"/>
    </row>
    <row r="6303" spans="30:90">
      <c r="AD6303" s="73"/>
      <c r="AE6303" s="74"/>
      <c r="AF6303" s="74"/>
      <c r="BX6303" s="73"/>
      <c r="BY6303" s="74"/>
      <c r="BZ6303" s="74"/>
      <c r="CA6303" s="74"/>
      <c r="CF6303" s="79"/>
      <c r="CL6303" s="79"/>
    </row>
    <row r="6304" spans="30:90">
      <c r="AD6304" s="73"/>
      <c r="AE6304" s="74"/>
      <c r="AF6304" s="74"/>
      <c r="BX6304" s="73"/>
      <c r="BY6304" s="74"/>
      <c r="BZ6304" s="74"/>
      <c r="CA6304" s="74"/>
      <c r="CF6304" s="79"/>
      <c r="CL6304" s="79"/>
    </row>
    <row r="6305" spans="30:90">
      <c r="AD6305" s="73"/>
      <c r="AE6305" s="74"/>
      <c r="AF6305" s="74"/>
      <c r="BX6305" s="73"/>
      <c r="BY6305" s="74"/>
      <c r="BZ6305" s="74"/>
      <c r="CA6305" s="74"/>
      <c r="CF6305" s="79"/>
      <c r="CL6305" s="79"/>
    </row>
    <row r="6306" spans="30:90">
      <c r="AD6306" s="73"/>
      <c r="AE6306" s="74"/>
      <c r="AF6306" s="74"/>
      <c r="BX6306" s="73"/>
      <c r="BY6306" s="74"/>
      <c r="BZ6306" s="74"/>
      <c r="CA6306" s="74"/>
      <c r="CF6306" s="79"/>
      <c r="CL6306" s="79"/>
    </row>
    <row r="6307" spans="30:90">
      <c r="AD6307" s="73"/>
      <c r="AE6307" s="74"/>
      <c r="AF6307" s="74"/>
      <c r="BX6307" s="73"/>
      <c r="BY6307" s="74"/>
      <c r="BZ6307" s="74"/>
      <c r="CA6307" s="74"/>
      <c r="CF6307" s="79"/>
      <c r="CL6307" s="79"/>
    </row>
    <row r="6308" spans="30:90">
      <c r="AD6308" s="73"/>
      <c r="AE6308" s="74"/>
      <c r="AF6308" s="74"/>
      <c r="BX6308" s="73"/>
      <c r="BY6308" s="74"/>
      <c r="BZ6308" s="74"/>
      <c r="CA6308" s="74"/>
      <c r="CF6308" s="79"/>
      <c r="CL6308" s="79"/>
    </row>
    <row r="6309" spans="30:90">
      <c r="AD6309" s="73"/>
      <c r="AE6309" s="74"/>
      <c r="AF6309" s="74"/>
      <c r="BX6309" s="73"/>
      <c r="BY6309" s="74"/>
      <c r="BZ6309" s="74"/>
      <c r="CA6309" s="74"/>
      <c r="CF6309" s="79"/>
      <c r="CL6309" s="79"/>
    </row>
    <row r="6310" spans="30:90">
      <c r="AD6310" s="73"/>
      <c r="AE6310" s="74"/>
      <c r="AF6310" s="74"/>
      <c r="BX6310" s="73"/>
      <c r="BY6310" s="74"/>
      <c r="BZ6310" s="74"/>
      <c r="CA6310" s="74"/>
      <c r="CF6310" s="79"/>
      <c r="CL6310" s="79"/>
    </row>
    <row r="6311" spans="30:90">
      <c r="AD6311" s="73"/>
      <c r="AE6311" s="74"/>
      <c r="AF6311" s="74"/>
      <c r="BX6311" s="73"/>
      <c r="BY6311" s="74"/>
      <c r="BZ6311" s="74"/>
      <c r="CA6311" s="74"/>
      <c r="CF6311" s="79"/>
      <c r="CL6311" s="79"/>
    </row>
    <row r="6312" spans="30:90">
      <c r="AD6312" s="73"/>
      <c r="AE6312" s="74"/>
      <c r="AF6312" s="74"/>
      <c r="BX6312" s="73"/>
      <c r="BY6312" s="74"/>
      <c r="BZ6312" s="74"/>
      <c r="CA6312" s="74"/>
      <c r="CF6312" s="79"/>
      <c r="CL6312" s="79"/>
    </row>
    <row r="6313" spans="30:90">
      <c r="AD6313" s="73"/>
      <c r="AE6313" s="74"/>
      <c r="AF6313" s="74"/>
      <c r="BX6313" s="73"/>
      <c r="BY6313" s="74"/>
      <c r="BZ6313" s="74"/>
      <c r="CA6313" s="74"/>
      <c r="CF6313" s="79"/>
      <c r="CL6313" s="79"/>
    </row>
    <row r="6314" spans="30:90">
      <c r="AD6314" s="73"/>
      <c r="AE6314" s="74"/>
      <c r="AF6314" s="74"/>
      <c r="BX6314" s="73"/>
      <c r="BY6314" s="74"/>
      <c r="BZ6314" s="74"/>
      <c r="CA6314" s="74"/>
      <c r="CF6314" s="79"/>
      <c r="CL6314" s="79"/>
    </row>
    <row r="6315" spans="30:90">
      <c r="AD6315" s="73"/>
      <c r="AE6315" s="74"/>
      <c r="AF6315" s="74"/>
      <c r="BX6315" s="73"/>
      <c r="BY6315" s="74"/>
      <c r="BZ6315" s="74"/>
      <c r="CA6315" s="74"/>
      <c r="CF6315" s="79"/>
      <c r="CL6315" s="79"/>
    </row>
    <row r="6316" spans="30:90">
      <c r="AD6316" s="73"/>
      <c r="AE6316" s="74"/>
      <c r="AF6316" s="74"/>
      <c r="BX6316" s="73"/>
      <c r="BY6316" s="74"/>
      <c r="BZ6316" s="74"/>
      <c r="CA6316" s="74"/>
      <c r="CF6316" s="79"/>
      <c r="CL6316" s="79"/>
    </row>
    <row r="6317" spans="30:90">
      <c r="AD6317" s="73"/>
      <c r="AE6317" s="74"/>
      <c r="AF6317" s="74"/>
      <c r="BX6317" s="73"/>
      <c r="BY6317" s="74"/>
      <c r="BZ6317" s="74"/>
      <c r="CA6317" s="74"/>
      <c r="CF6317" s="79"/>
      <c r="CL6317" s="79"/>
    </row>
    <row r="6318" spans="30:90">
      <c r="AD6318" s="73"/>
      <c r="AE6318" s="74"/>
      <c r="AF6318" s="74"/>
      <c r="BX6318" s="73"/>
      <c r="BY6318" s="74"/>
      <c r="BZ6318" s="74"/>
      <c r="CA6318" s="74"/>
      <c r="CF6318" s="79"/>
      <c r="CL6318" s="79"/>
    </row>
    <row r="6319" spans="30:90">
      <c r="AD6319" s="73"/>
      <c r="AE6319" s="74"/>
      <c r="AF6319" s="74"/>
      <c r="BX6319" s="73"/>
      <c r="BY6319" s="74"/>
      <c r="BZ6319" s="74"/>
      <c r="CA6319" s="74"/>
      <c r="CF6319" s="79"/>
      <c r="CL6319" s="79"/>
    </row>
    <row r="6320" spans="30:90">
      <c r="AD6320" s="73"/>
      <c r="AE6320" s="74"/>
      <c r="AF6320" s="74"/>
      <c r="BX6320" s="73"/>
      <c r="BY6320" s="74"/>
      <c r="BZ6320" s="74"/>
      <c r="CA6320" s="74"/>
      <c r="CF6320" s="79"/>
      <c r="CL6320" s="79"/>
    </row>
    <row r="6321" spans="30:90">
      <c r="AD6321" s="73"/>
      <c r="AE6321" s="74"/>
      <c r="AF6321" s="74"/>
      <c r="BX6321" s="73"/>
      <c r="BY6321" s="74"/>
      <c r="BZ6321" s="74"/>
      <c r="CA6321" s="74"/>
      <c r="CF6321" s="79"/>
      <c r="CL6321" s="79"/>
    </row>
    <row r="6322" spans="30:90">
      <c r="AD6322" s="73"/>
      <c r="AE6322" s="74"/>
      <c r="AF6322" s="74"/>
      <c r="BX6322" s="73"/>
      <c r="BY6322" s="74"/>
      <c r="BZ6322" s="74"/>
      <c r="CA6322" s="74"/>
      <c r="CF6322" s="79"/>
      <c r="CL6322" s="79"/>
    </row>
    <row r="6323" spans="30:90">
      <c r="AD6323" s="73"/>
      <c r="AE6323" s="74"/>
      <c r="AF6323" s="74"/>
      <c r="BX6323" s="73"/>
      <c r="BY6323" s="74"/>
      <c r="BZ6323" s="74"/>
      <c r="CA6323" s="74"/>
      <c r="CF6323" s="79"/>
      <c r="CL6323" s="79"/>
    </row>
    <row r="6324" spans="30:90">
      <c r="AD6324" s="73"/>
      <c r="AE6324" s="74"/>
      <c r="AF6324" s="74"/>
      <c r="BX6324" s="73"/>
      <c r="BY6324" s="74"/>
      <c r="BZ6324" s="74"/>
      <c r="CA6324" s="74"/>
      <c r="CF6324" s="79"/>
      <c r="CL6324" s="79"/>
    </row>
    <row r="6325" spans="30:90">
      <c r="AD6325" s="73"/>
      <c r="AE6325" s="74"/>
      <c r="AF6325" s="74"/>
      <c r="BX6325" s="73"/>
      <c r="BY6325" s="74"/>
      <c r="BZ6325" s="74"/>
      <c r="CA6325" s="74"/>
      <c r="CF6325" s="79"/>
      <c r="CL6325" s="79"/>
    </row>
    <row r="6326" spans="30:90">
      <c r="AD6326" s="73"/>
      <c r="AE6326" s="74"/>
      <c r="AF6326" s="74"/>
      <c r="BX6326" s="73"/>
      <c r="BY6326" s="74"/>
      <c r="BZ6326" s="74"/>
      <c r="CA6326" s="74"/>
      <c r="CF6326" s="79"/>
      <c r="CL6326" s="79"/>
    </row>
    <row r="6327" spans="30:90">
      <c r="AD6327" s="73"/>
      <c r="AE6327" s="74"/>
      <c r="AF6327" s="74"/>
      <c r="BX6327" s="73"/>
      <c r="BY6327" s="74"/>
      <c r="BZ6327" s="74"/>
      <c r="CA6327" s="74"/>
      <c r="CF6327" s="79"/>
      <c r="CL6327" s="79"/>
    </row>
    <row r="6328" spans="30:90">
      <c r="AD6328" s="73"/>
      <c r="AE6328" s="74"/>
      <c r="AF6328" s="74"/>
      <c r="BX6328" s="73"/>
      <c r="BY6328" s="74"/>
      <c r="BZ6328" s="74"/>
      <c r="CA6328" s="74"/>
      <c r="CF6328" s="79"/>
      <c r="CL6328" s="79"/>
    </row>
    <row r="6329" spans="30:90">
      <c r="AD6329" s="73"/>
      <c r="AE6329" s="74"/>
      <c r="AF6329" s="74"/>
      <c r="BX6329" s="73"/>
      <c r="BY6329" s="74"/>
      <c r="BZ6329" s="74"/>
      <c r="CA6329" s="74"/>
      <c r="CF6329" s="79"/>
      <c r="CL6329" s="79"/>
    </row>
    <row r="6330" spans="30:90">
      <c r="AD6330" s="73"/>
      <c r="AE6330" s="74"/>
      <c r="AF6330" s="74"/>
      <c r="BX6330" s="73"/>
      <c r="BY6330" s="74"/>
      <c r="BZ6330" s="74"/>
      <c r="CA6330" s="74"/>
      <c r="CF6330" s="79"/>
      <c r="CL6330" s="79"/>
    </row>
    <row r="6331" spans="30:90">
      <c r="AD6331" s="73"/>
      <c r="AE6331" s="74"/>
      <c r="AF6331" s="74"/>
      <c r="BX6331" s="73"/>
      <c r="BY6331" s="74"/>
      <c r="BZ6331" s="74"/>
      <c r="CA6331" s="74"/>
      <c r="CF6331" s="79"/>
      <c r="CL6331" s="79"/>
    </row>
    <row r="6332" spans="30:90">
      <c r="AD6332" s="73"/>
      <c r="AE6332" s="74"/>
      <c r="AF6332" s="74"/>
      <c r="BX6332" s="73"/>
      <c r="BY6332" s="74"/>
      <c r="BZ6332" s="74"/>
      <c r="CA6332" s="74"/>
      <c r="CF6332" s="79"/>
      <c r="CL6332" s="79"/>
    </row>
    <row r="6333" spans="30:90">
      <c r="AD6333" s="73"/>
      <c r="AE6333" s="74"/>
      <c r="AF6333" s="74"/>
      <c r="BX6333" s="73"/>
      <c r="BY6333" s="74"/>
      <c r="BZ6333" s="74"/>
      <c r="CA6333" s="74"/>
      <c r="CF6333" s="79"/>
      <c r="CL6333" s="79"/>
    </row>
    <row r="6334" spans="30:90">
      <c r="AD6334" s="73"/>
      <c r="AE6334" s="74"/>
      <c r="AF6334" s="74"/>
      <c r="BX6334" s="73"/>
      <c r="BY6334" s="74"/>
      <c r="BZ6334" s="74"/>
      <c r="CA6334" s="74"/>
      <c r="CF6334" s="79"/>
      <c r="CL6334" s="79"/>
    </row>
    <row r="6335" spans="30:90">
      <c r="AD6335" s="73"/>
      <c r="AE6335" s="74"/>
      <c r="AF6335" s="74"/>
      <c r="BX6335" s="73"/>
      <c r="BY6335" s="74"/>
      <c r="BZ6335" s="74"/>
      <c r="CA6335" s="74"/>
      <c r="CF6335" s="79"/>
      <c r="CL6335" s="79"/>
    </row>
    <row r="6336" spans="30:90">
      <c r="AD6336" s="73"/>
      <c r="AE6336" s="74"/>
      <c r="AF6336" s="74"/>
      <c r="BX6336" s="73"/>
      <c r="BY6336" s="74"/>
      <c r="BZ6336" s="74"/>
      <c r="CA6336" s="74"/>
      <c r="CF6336" s="79"/>
      <c r="CL6336" s="79"/>
    </row>
    <row r="6337" spans="30:90">
      <c r="AD6337" s="73"/>
      <c r="AE6337" s="74"/>
      <c r="AF6337" s="74"/>
      <c r="BX6337" s="73"/>
      <c r="BY6337" s="74"/>
      <c r="BZ6337" s="74"/>
      <c r="CA6337" s="74"/>
      <c r="CF6337" s="79"/>
      <c r="CL6337" s="79"/>
    </row>
    <row r="6338" spans="30:90">
      <c r="AD6338" s="73"/>
      <c r="AE6338" s="74"/>
      <c r="AF6338" s="74"/>
      <c r="BX6338" s="73"/>
      <c r="BY6338" s="74"/>
      <c r="BZ6338" s="74"/>
      <c r="CA6338" s="74"/>
      <c r="CF6338" s="79"/>
      <c r="CL6338" s="79"/>
    </row>
    <row r="6339" spans="30:90">
      <c r="AD6339" s="73"/>
      <c r="AE6339" s="74"/>
      <c r="AF6339" s="74"/>
      <c r="BX6339" s="73"/>
      <c r="BY6339" s="74"/>
      <c r="BZ6339" s="74"/>
      <c r="CA6339" s="74"/>
      <c r="CF6339" s="79"/>
      <c r="CL6339" s="79"/>
    </row>
    <row r="6340" spans="30:90">
      <c r="AD6340" s="73"/>
      <c r="AE6340" s="74"/>
      <c r="AF6340" s="74"/>
      <c r="BX6340" s="73"/>
      <c r="BY6340" s="74"/>
      <c r="BZ6340" s="74"/>
      <c r="CA6340" s="74"/>
      <c r="CF6340" s="79"/>
      <c r="CL6340" s="79"/>
    </row>
    <row r="6341" spans="30:90">
      <c r="AD6341" s="73"/>
      <c r="AE6341" s="74"/>
      <c r="AF6341" s="74"/>
      <c r="BX6341" s="73"/>
      <c r="BY6341" s="74"/>
      <c r="BZ6341" s="74"/>
      <c r="CA6341" s="74"/>
      <c r="CF6341" s="79"/>
      <c r="CL6341" s="79"/>
    </row>
    <row r="6342" spans="30:90">
      <c r="AD6342" s="73"/>
      <c r="AE6342" s="74"/>
      <c r="AF6342" s="74"/>
      <c r="BX6342" s="73"/>
      <c r="BY6342" s="74"/>
      <c r="BZ6342" s="74"/>
      <c r="CA6342" s="74"/>
      <c r="CF6342" s="79"/>
      <c r="CL6342" s="79"/>
    </row>
    <row r="6343" spans="30:90">
      <c r="AD6343" s="73"/>
      <c r="AE6343" s="74"/>
      <c r="AF6343" s="74"/>
      <c r="BX6343" s="73"/>
      <c r="BY6343" s="74"/>
      <c r="BZ6343" s="74"/>
      <c r="CA6343" s="74"/>
      <c r="CF6343" s="79"/>
      <c r="CL6343" s="79"/>
    </row>
    <row r="6344" spans="30:90">
      <c r="AD6344" s="73"/>
      <c r="AE6344" s="74"/>
      <c r="AF6344" s="74"/>
      <c r="BX6344" s="73"/>
      <c r="BY6344" s="74"/>
      <c r="BZ6344" s="74"/>
      <c r="CA6344" s="74"/>
      <c r="CF6344" s="79"/>
      <c r="CL6344" s="79"/>
    </row>
    <row r="6345" spans="30:90">
      <c r="AD6345" s="73"/>
      <c r="AE6345" s="74"/>
      <c r="AF6345" s="74"/>
      <c r="BX6345" s="73"/>
      <c r="BY6345" s="74"/>
      <c r="BZ6345" s="74"/>
      <c r="CA6345" s="74"/>
      <c r="CF6345" s="79"/>
      <c r="CL6345" s="79"/>
    </row>
    <row r="6346" spans="30:90">
      <c r="AD6346" s="73"/>
      <c r="AE6346" s="74"/>
      <c r="AF6346" s="74"/>
      <c r="BX6346" s="73"/>
      <c r="BY6346" s="74"/>
      <c r="BZ6346" s="74"/>
      <c r="CA6346" s="74"/>
      <c r="CF6346" s="79"/>
      <c r="CL6346" s="79"/>
    </row>
    <row r="6347" spans="30:90">
      <c r="AD6347" s="73"/>
      <c r="AE6347" s="74"/>
      <c r="AF6347" s="74"/>
      <c r="BX6347" s="73"/>
      <c r="BY6347" s="74"/>
      <c r="BZ6347" s="74"/>
      <c r="CA6347" s="74"/>
      <c r="CF6347" s="79"/>
      <c r="CL6347" s="79"/>
    </row>
    <row r="6348" spans="30:90">
      <c r="AD6348" s="73"/>
      <c r="AE6348" s="74"/>
      <c r="AF6348" s="74"/>
      <c r="BX6348" s="73"/>
      <c r="BY6348" s="74"/>
      <c r="BZ6348" s="74"/>
      <c r="CA6348" s="74"/>
      <c r="CF6348" s="79"/>
      <c r="CL6348" s="79"/>
    </row>
    <row r="6349" spans="30:90">
      <c r="AD6349" s="73"/>
      <c r="AE6349" s="74"/>
      <c r="AF6349" s="74"/>
      <c r="BX6349" s="73"/>
      <c r="BY6349" s="74"/>
      <c r="BZ6349" s="74"/>
      <c r="CA6349" s="74"/>
      <c r="CF6349" s="79"/>
      <c r="CL6349" s="79"/>
    </row>
    <row r="6350" spans="30:90">
      <c r="AD6350" s="73"/>
      <c r="AE6350" s="74"/>
      <c r="AF6350" s="74"/>
      <c r="BX6350" s="73"/>
      <c r="BY6350" s="74"/>
      <c r="BZ6350" s="74"/>
      <c r="CA6350" s="74"/>
      <c r="CF6350" s="79"/>
      <c r="CL6350" s="79"/>
    </row>
    <row r="6351" spans="30:90">
      <c r="AD6351" s="73"/>
      <c r="AE6351" s="74"/>
      <c r="AF6351" s="74"/>
      <c r="BX6351" s="73"/>
      <c r="BY6351" s="74"/>
      <c r="BZ6351" s="74"/>
      <c r="CA6351" s="74"/>
      <c r="CF6351" s="79"/>
      <c r="CL6351" s="79"/>
    </row>
    <row r="6352" spans="30:90">
      <c r="AD6352" s="73"/>
      <c r="AE6352" s="74"/>
      <c r="AF6352" s="74"/>
      <c r="BX6352" s="73"/>
      <c r="BY6352" s="74"/>
      <c r="BZ6352" s="74"/>
      <c r="CA6352" s="74"/>
      <c r="CF6352" s="79"/>
      <c r="CL6352" s="79"/>
    </row>
    <row r="6353" spans="30:90">
      <c r="AD6353" s="73"/>
      <c r="AE6353" s="74"/>
      <c r="AF6353" s="74"/>
      <c r="BX6353" s="73"/>
      <c r="BY6353" s="74"/>
      <c r="BZ6353" s="74"/>
      <c r="CA6353" s="74"/>
      <c r="CF6353" s="79"/>
      <c r="CL6353" s="79"/>
    </row>
    <row r="6354" spans="30:90">
      <c r="AD6354" s="73"/>
      <c r="AE6354" s="74"/>
      <c r="AF6354" s="74"/>
      <c r="BX6354" s="73"/>
      <c r="BY6354" s="74"/>
      <c r="BZ6354" s="74"/>
      <c r="CA6354" s="74"/>
      <c r="CF6354" s="79"/>
      <c r="CL6354" s="79"/>
    </row>
    <row r="6355" spans="30:90">
      <c r="AD6355" s="73"/>
      <c r="AE6355" s="74"/>
      <c r="AF6355" s="74"/>
      <c r="BX6355" s="73"/>
      <c r="BY6355" s="74"/>
      <c r="BZ6355" s="74"/>
      <c r="CA6355" s="74"/>
      <c r="CF6355" s="79"/>
      <c r="CL6355" s="79"/>
    </row>
    <row r="6356" spans="30:90">
      <c r="AD6356" s="73"/>
      <c r="AE6356" s="74"/>
      <c r="AF6356" s="74"/>
      <c r="BX6356" s="73"/>
      <c r="BY6356" s="74"/>
      <c r="BZ6356" s="74"/>
      <c r="CA6356" s="74"/>
      <c r="CF6356" s="79"/>
      <c r="CL6356" s="79"/>
    </row>
    <row r="6357" spans="30:90">
      <c r="AD6357" s="73"/>
      <c r="AE6357" s="74"/>
      <c r="AF6357" s="74"/>
      <c r="BX6357" s="73"/>
      <c r="BY6357" s="74"/>
      <c r="BZ6357" s="74"/>
      <c r="CA6357" s="74"/>
      <c r="CF6357" s="79"/>
      <c r="CL6357" s="79"/>
    </row>
    <row r="6358" spans="30:90">
      <c r="AD6358" s="73"/>
      <c r="AE6358" s="74"/>
      <c r="AF6358" s="74"/>
      <c r="BX6358" s="73"/>
      <c r="BY6358" s="74"/>
      <c r="BZ6358" s="74"/>
      <c r="CA6358" s="74"/>
      <c r="CF6358" s="79"/>
      <c r="CL6358" s="79"/>
    </row>
    <row r="6359" spans="30:90">
      <c r="AD6359" s="73"/>
      <c r="AE6359" s="74"/>
      <c r="AF6359" s="74"/>
      <c r="BX6359" s="73"/>
      <c r="BY6359" s="74"/>
      <c r="BZ6359" s="74"/>
      <c r="CA6359" s="74"/>
      <c r="CF6359" s="79"/>
      <c r="CL6359" s="79"/>
    </row>
    <row r="6360" spans="30:90">
      <c r="AD6360" s="73"/>
      <c r="AE6360" s="74"/>
      <c r="AF6360" s="74"/>
      <c r="BX6360" s="73"/>
      <c r="BY6360" s="74"/>
      <c r="BZ6360" s="74"/>
      <c r="CA6360" s="74"/>
      <c r="CF6360" s="79"/>
      <c r="CL6360" s="79"/>
    </row>
    <row r="6361" spans="30:90">
      <c r="AD6361" s="73"/>
      <c r="AE6361" s="74"/>
      <c r="AF6361" s="74"/>
      <c r="BX6361" s="73"/>
      <c r="BY6361" s="74"/>
      <c r="BZ6361" s="74"/>
      <c r="CA6361" s="74"/>
      <c r="CF6361" s="79"/>
      <c r="CL6361" s="79"/>
    </row>
    <row r="6362" spans="30:90">
      <c r="AD6362" s="73"/>
      <c r="AE6362" s="74"/>
      <c r="AF6362" s="74"/>
      <c r="BX6362" s="73"/>
      <c r="BY6362" s="74"/>
      <c r="BZ6362" s="74"/>
      <c r="CA6362" s="74"/>
      <c r="CF6362" s="79"/>
      <c r="CL6362" s="79"/>
    </row>
    <row r="6363" spans="30:90">
      <c r="AD6363" s="73"/>
      <c r="AE6363" s="74"/>
      <c r="AF6363" s="74"/>
      <c r="BX6363" s="73"/>
      <c r="BY6363" s="74"/>
      <c r="BZ6363" s="74"/>
      <c r="CA6363" s="74"/>
      <c r="CF6363" s="79"/>
      <c r="CL6363" s="79"/>
    </row>
    <row r="6364" spans="30:90">
      <c r="AD6364" s="73"/>
      <c r="AE6364" s="74"/>
      <c r="AF6364" s="74"/>
      <c r="BX6364" s="73"/>
      <c r="BY6364" s="74"/>
      <c r="BZ6364" s="74"/>
      <c r="CA6364" s="74"/>
      <c r="CF6364" s="79"/>
      <c r="CL6364" s="79"/>
    </row>
    <row r="6365" spans="30:90">
      <c r="AD6365" s="73"/>
      <c r="AE6365" s="74"/>
      <c r="AF6365" s="74"/>
      <c r="BX6365" s="73"/>
      <c r="BY6365" s="74"/>
      <c r="BZ6365" s="74"/>
      <c r="CA6365" s="74"/>
      <c r="CF6365" s="79"/>
      <c r="CL6365" s="79"/>
    </row>
    <row r="6366" spans="30:90">
      <c r="AD6366" s="73"/>
      <c r="AE6366" s="74"/>
      <c r="AF6366" s="74"/>
      <c r="BX6366" s="73"/>
      <c r="BY6366" s="74"/>
      <c r="BZ6366" s="74"/>
      <c r="CA6366" s="74"/>
      <c r="CF6366" s="79"/>
      <c r="CL6366" s="79"/>
    </row>
    <row r="6367" spans="30:90">
      <c r="AD6367" s="73"/>
      <c r="AE6367" s="74"/>
      <c r="AF6367" s="74"/>
      <c r="BX6367" s="73"/>
      <c r="BY6367" s="74"/>
      <c r="BZ6367" s="74"/>
      <c r="CA6367" s="74"/>
      <c r="CF6367" s="79"/>
      <c r="CL6367" s="79"/>
    </row>
    <row r="6368" spans="30:90">
      <c r="AD6368" s="73"/>
      <c r="AE6368" s="74"/>
      <c r="AF6368" s="74"/>
      <c r="BX6368" s="73"/>
      <c r="BY6368" s="74"/>
      <c r="BZ6368" s="74"/>
      <c r="CA6368" s="74"/>
      <c r="CF6368" s="79"/>
      <c r="CL6368" s="79"/>
    </row>
    <row r="6369" spans="30:90">
      <c r="AD6369" s="73"/>
      <c r="AE6369" s="74"/>
      <c r="AF6369" s="74"/>
      <c r="BX6369" s="73"/>
      <c r="BY6369" s="74"/>
      <c r="BZ6369" s="74"/>
      <c r="CA6369" s="74"/>
      <c r="CF6369" s="79"/>
      <c r="CL6369" s="79"/>
    </row>
    <row r="6370" spans="30:90">
      <c r="AD6370" s="73"/>
      <c r="AE6370" s="74"/>
      <c r="AF6370" s="74"/>
      <c r="BX6370" s="73"/>
      <c r="BY6370" s="74"/>
      <c r="BZ6370" s="74"/>
      <c r="CA6370" s="74"/>
      <c r="CF6370" s="79"/>
      <c r="CL6370" s="79"/>
    </row>
    <row r="6371" spans="30:90">
      <c r="AD6371" s="73"/>
      <c r="AE6371" s="74"/>
      <c r="AF6371" s="74"/>
      <c r="BX6371" s="73"/>
      <c r="BY6371" s="74"/>
      <c r="BZ6371" s="74"/>
      <c r="CA6371" s="74"/>
      <c r="CF6371" s="79"/>
      <c r="CL6371" s="79"/>
    </row>
    <row r="6372" spans="30:90">
      <c r="AD6372" s="73"/>
      <c r="AE6372" s="74"/>
      <c r="AF6372" s="74"/>
      <c r="BX6372" s="73"/>
      <c r="BY6372" s="74"/>
      <c r="BZ6372" s="74"/>
      <c r="CA6372" s="74"/>
      <c r="CF6372" s="79"/>
      <c r="CL6372" s="79"/>
    </row>
    <row r="6373" spans="30:90">
      <c r="AD6373" s="73"/>
      <c r="AE6373" s="74"/>
      <c r="AF6373" s="74"/>
      <c r="BX6373" s="73"/>
      <c r="BY6373" s="74"/>
      <c r="BZ6373" s="74"/>
      <c r="CA6373" s="74"/>
      <c r="CF6373" s="79"/>
      <c r="CL6373" s="79"/>
    </row>
    <row r="6374" spans="30:90">
      <c r="AD6374" s="73"/>
      <c r="AE6374" s="74"/>
      <c r="AF6374" s="74"/>
      <c r="BX6374" s="73"/>
      <c r="BY6374" s="74"/>
      <c r="BZ6374" s="74"/>
      <c r="CA6374" s="74"/>
      <c r="CF6374" s="79"/>
      <c r="CL6374" s="79"/>
    </row>
    <row r="6375" spans="30:90">
      <c r="AD6375" s="73"/>
      <c r="AE6375" s="74"/>
      <c r="AF6375" s="74"/>
      <c r="BX6375" s="73"/>
      <c r="BY6375" s="74"/>
      <c r="BZ6375" s="74"/>
      <c r="CA6375" s="74"/>
      <c r="CF6375" s="79"/>
      <c r="CL6375" s="79"/>
    </row>
    <row r="6376" spans="30:90">
      <c r="AD6376" s="73"/>
      <c r="AE6376" s="74"/>
      <c r="AF6376" s="74"/>
      <c r="BX6376" s="73"/>
      <c r="BY6376" s="74"/>
      <c r="BZ6376" s="74"/>
      <c r="CA6376" s="74"/>
      <c r="CF6376" s="79"/>
      <c r="CL6376" s="79"/>
    </row>
    <row r="6377" spans="30:90">
      <c r="AD6377" s="73"/>
      <c r="AE6377" s="74"/>
      <c r="AF6377" s="74"/>
      <c r="BX6377" s="73"/>
      <c r="BY6377" s="74"/>
      <c r="BZ6377" s="74"/>
      <c r="CA6377" s="74"/>
      <c r="CF6377" s="79"/>
      <c r="CL6377" s="79"/>
    </row>
    <row r="6378" spans="30:90">
      <c r="AD6378" s="73"/>
      <c r="AE6378" s="74"/>
      <c r="AF6378" s="74"/>
      <c r="BX6378" s="73"/>
      <c r="BY6378" s="74"/>
      <c r="BZ6378" s="74"/>
      <c r="CA6378" s="74"/>
      <c r="CF6378" s="79"/>
      <c r="CL6378" s="79"/>
    </row>
    <row r="6379" spans="30:90">
      <c r="AD6379" s="73"/>
      <c r="AE6379" s="74"/>
      <c r="AF6379" s="74"/>
      <c r="BX6379" s="73"/>
      <c r="BY6379" s="74"/>
      <c r="BZ6379" s="74"/>
      <c r="CA6379" s="74"/>
      <c r="CF6379" s="79"/>
      <c r="CL6379" s="79"/>
    </row>
    <row r="6380" spans="30:90">
      <c r="AD6380" s="73"/>
      <c r="AE6380" s="74"/>
      <c r="AF6380" s="74"/>
      <c r="BX6380" s="73"/>
      <c r="BY6380" s="74"/>
      <c r="BZ6380" s="74"/>
      <c r="CA6380" s="74"/>
      <c r="CF6380" s="79"/>
      <c r="CL6380" s="79"/>
    </row>
    <row r="6381" spans="30:90">
      <c r="AD6381" s="73"/>
      <c r="AE6381" s="74"/>
      <c r="AF6381" s="74"/>
      <c r="BX6381" s="73"/>
      <c r="BY6381" s="74"/>
      <c r="BZ6381" s="74"/>
      <c r="CA6381" s="74"/>
      <c r="CF6381" s="79"/>
      <c r="CL6381" s="79"/>
    </row>
    <row r="6382" spans="30:90">
      <c r="AD6382" s="73"/>
      <c r="AE6382" s="74"/>
      <c r="AF6382" s="74"/>
      <c r="BX6382" s="73"/>
      <c r="BY6382" s="74"/>
      <c r="BZ6382" s="74"/>
      <c r="CA6382" s="74"/>
      <c r="CF6382" s="79"/>
      <c r="CL6382" s="79"/>
    </row>
    <row r="6383" spans="30:90">
      <c r="AD6383" s="73"/>
      <c r="AE6383" s="74"/>
      <c r="AF6383" s="74"/>
      <c r="BX6383" s="73"/>
      <c r="BY6383" s="74"/>
      <c r="BZ6383" s="74"/>
      <c r="CA6383" s="74"/>
      <c r="CF6383" s="79"/>
      <c r="CL6383" s="79"/>
    </row>
    <row r="6384" spans="30:90">
      <c r="AD6384" s="73"/>
      <c r="AE6384" s="74"/>
      <c r="AF6384" s="74"/>
      <c r="BX6384" s="73"/>
      <c r="BY6384" s="74"/>
      <c r="BZ6384" s="74"/>
      <c r="CA6384" s="74"/>
      <c r="CF6384" s="79"/>
      <c r="CL6384" s="79"/>
    </row>
    <row r="6385" spans="30:90">
      <c r="AD6385" s="73"/>
      <c r="AE6385" s="74"/>
      <c r="AF6385" s="74"/>
      <c r="BX6385" s="73"/>
      <c r="BY6385" s="74"/>
      <c r="BZ6385" s="74"/>
      <c r="CA6385" s="74"/>
      <c r="CF6385" s="79"/>
      <c r="CL6385" s="79"/>
    </row>
    <row r="6386" spans="30:90">
      <c r="AD6386" s="73"/>
      <c r="AE6386" s="74"/>
      <c r="AF6386" s="74"/>
      <c r="BX6386" s="73"/>
      <c r="BY6386" s="74"/>
      <c r="BZ6386" s="74"/>
      <c r="CA6386" s="74"/>
      <c r="CF6386" s="79"/>
      <c r="CL6386" s="79"/>
    </row>
    <row r="6387" spans="30:90">
      <c r="AD6387" s="73"/>
      <c r="AE6387" s="74"/>
      <c r="AF6387" s="74"/>
      <c r="BX6387" s="73"/>
      <c r="BY6387" s="74"/>
      <c r="BZ6387" s="74"/>
      <c r="CA6387" s="74"/>
      <c r="CF6387" s="79"/>
      <c r="CL6387" s="79"/>
    </row>
    <row r="6388" spans="30:90">
      <c r="AD6388" s="73"/>
      <c r="AE6388" s="74"/>
      <c r="AF6388" s="74"/>
      <c r="BX6388" s="73"/>
      <c r="BY6388" s="74"/>
      <c r="BZ6388" s="74"/>
      <c r="CA6388" s="74"/>
      <c r="CF6388" s="79"/>
      <c r="CL6388" s="79"/>
    </row>
    <row r="6389" spans="30:90">
      <c r="AD6389" s="73"/>
      <c r="AE6389" s="74"/>
      <c r="AF6389" s="74"/>
      <c r="BX6389" s="73"/>
      <c r="BY6389" s="74"/>
      <c r="BZ6389" s="74"/>
      <c r="CA6389" s="74"/>
      <c r="CF6389" s="79"/>
      <c r="CL6389" s="79"/>
    </row>
    <row r="6390" spans="30:90">
      <c r="AD6390" s="73"/>
      <c r="AE6390" s="74"/>
      <c r="AF6390" s="74"/>
      <c r="BX6390" s="73"/>
      <c r="BY6390" s="74"/>
      <c r="BZ6390" s="74"/>
      <c r="CA6390" s="74"/>
      <c r="CF6390" s="79"/>
      <c r="CL6390" s="79"/>
    </row>
    <row r="6391" spans="30:90">
      <c r="AD6391" s="73"/>
      <c r="AE6391" s="74"/>
      <c r="AF6391" s="74"/>
      <c r="BX6391" s="73"/>
      <c r="BY6391" s="74"/>
      <c r="BZ6391" s="74"/>
      <c r="CA6391" s="74"/>
      <c r="CF6391" s="79"/>
      <c r="CL6391" s="79"/>
    </row>
    <row r="6392" spans="30:90">
      <c r="AD6392" s="73"/>
      <c r="AE6392" s="74"/>
      <c r="AF6392" s="74"/>
      <c r="BX6392" s="73"/>
      <c r="BY6392" s="74"/>
      <c r="BZ6392" s="74"/>
      <c r="CA6392" s="74"/>
      <c r="CF6392" s="79"/>
      <c r="CL6392" s="79"/>
    </row>
    <row r="6393" spans="30:90">
      <c r="AD6393" s="73"/>
      <c r="AE6393" s="74"/>
      <c r="AF6393" s="74"/>
      <c r="BX6393" s="73"/>
      <c r="BY6393" s="74"/>
      <c r="BZ6393" s="74"/>
      <c r="CA6393" s="74"/>
      <c r="CF6393" s="79"/>
      <c r="CL6393" s="79"/>
    </row>
    <row r="6394" spans="30:90">
      <c r="AD6394" s="73"/>
      <c r="AE6394" s="74"/>
      <c r="AF6394" s="74"/>
      <c r="BX6394" s="73"/>
      <c r="BY6394" s="74"/>
      <c r="BZ6394" s="74"/>
      <c r="CA6394" s="74"/>
      <c r="CF6394" s="79"/>
      <c r="CL6394" s="79"/>
    </row>
    <row r="6395" spans="30:90">
      <c r="AD6395" s="73"/>
      <c r="AE6395" s="74"/>
      <c r="AF6395" s="74"/>
      <c r="BX6395" s="73"/>
      <c r="BY6395" s="74"/>
      <c r="BZ6395" s="74"/>
      <c r="CA6395" s="74"/>
      <c r="CF6395" s="79"/>
      <c r="CL6395" s="79"/>
    </row>
    <row r="6396" spans="30:90">
      <c r="AD6396" s="73"/>
      <c r="AE6396" s="74"/>
      <c r="AF6396" s="74"/>
      <c r="BX6396" s="73"/>
      <c r="BY6396" s="74"/>
      <c r="BZ6396" s="74"/>
      <c r="CA6396" s="74"/>
      <c r="CF6396" s="79"/>
      <c r="CL6396" s="79"/>
    </row>
    <row r="6397" spans="30:90">
      <c r="AD6397" s="73"/>
      <c r="AE6397" s="74"/>
      <c r="AF6397" s="74"/>
      <c r="BX6397" s="73"/>
      <c r="BY6397" s="74"/>
      <c r="BZ6397" s="74"/>
      <c r="CA6397" s="74"/>
      <c r="CF6397" s="79"/>
      <c r="CL6397" s="79"/>
    </row>
    <row r="6398" spans="30:90">
      <c r="AD6398" s="73"/>
      <c r="AE6398" s="74"/>
      <c r="AF6398" s="74"/>
      <c r="BX6398" s="73"/>
      <c r="BY6398" s="74"/>
      <c r="BZ6398" s="74"/>
      <c r="CA6398" s="74"/>
      <c r="CF6398" s="79"/>
      <c r="CL6398" s="79"/>
    </row>
    <row r="6399" spans="30:90">
      <c r="AD6399" s="73"/>
      <c r="AE6399" s="74"/>
      <c r="AF6399" s="74"/>
      <c r="BX6399" s="73"/>
      <c r="BY6399" s="74"/>
      <c r="BZ6399" s="74"/>
      <c r="CA6399" s="74"/>
      <c r="CF6399" s="79"/>
      <c r="CL6399" s="79"/>
    </row>
    <row r="6400" spans="30:90">
      <c r="AD6400" s="73"/>
      <c r="AE6400" s="74"/>
      <c r="AF6400" s="74"/>
      <c r="BX6400" s="73"/>
      <c r="BY6400" s="74"/>
      <c r="BZ6400" s="74"/>
      <c r="CA6400" s="74"/>
      <c r="CF6400" s="79"/>
      <c r="CL6400" s="79"/>
    </row>
    <row r="6401" spans="30:90">
      <c r="AD6401" s="73"/>
      <c r="AE6401" s="74"/>
      <c r="AF6401" s="74"/>
      <c r="BX6401" s="73"/>
      <c r="BY6401" s="74"/>
      <c r="BZ6401" s="74"/>
      <c r="CA6401" s="74"/>
      <c r="CF6401" s="79"/>
      <c r="CL6401" s="79"/>
    </row>
    <row r="6402" spans="30:90">
      <c r="AD6402" s="73"/>
      <c r="AE6402" s="74"/>
      <c r="AF6402" s="74"/>
      <c r="BX6402" s="73"/>
      <c r="BY6402" s="74"/>
      <c r="BZ6402" s="74"/>
      <c r="CA6402" s="74"/>
      <c r="CF6402" s="79"/>
      <c r="CL6402" s="79"/>
    </row>
    <row r="6403" spans="30:90">
      <c r="AD6403" s="73"/>
      <c r="AE6403" s="74"/>
      <c r="AF6403" s="74"/>
      <c r="BX6403" s="73"/>
      <c r="BY6403" s="74"/>
      <c r="BZ6403" s="74"/>
      <c r="CA6403" s="74"/>
      <c r="CF6403" s="79"/>
      <c r="CL6403" s="79"/>
    </row>
    <row r="6404" spans="30:90">
      <c r="AD6404" s="73"/>
      <c r="AE6404" s="74"/>
      <c r="AF6404" s="74"/>
      <c r="BX6404" s="73"/>
      <c r="BY6404" s="74"/>
      <c r="BZ6404" s="74"/>
      <c r="CA6404" s="74"/>
      <c r="CF6404" s="79"/>
      <c r="CL6404" s="79"/>
    </row>
    <row r="6405" spans="30:90">
      <c r="AD6405" s="73"/>
      <c r="AE6405" s="74"/>
      <c r="AF6405" s="74"/>
      <c r="BX6405" s="73"/>
      <c r="BY6405" s="74"/>
      <c r="BZ6405" s="74"/>
      <c r="CA6405" s="74"/>
      <c r="CF6405" s="79"/>
      <c r="CL6405" s="79"/>
    </row>
    <row r="6406" spans="30:90">
      <c r="AD6406" s="73"/>
      <c r="AE6406" s="74"/>
      <c r="AF6406" s="74"/>
      <c r="BX6406" s="73"/>
      <c r="BY6406" s="74"/>
      <c r="BZ6406" s="74"/>
      <c r="CA6406" s="74"/>
      <c r="CF6406" s="79"/>
      <c r="CL6406" s="79"/>
    </row>
    <row r="6407" spans="30:90">
      <c r="AD6407" s="73"/>
      <c r="AE6407" s="74"/>
      <c r="AF6407" s="74"/>
      <c r="BX6407" s="73"/>
      <c r="BY6407" s="74"/>
      <c r="BZ6407" s="74"/>
      <c r="CA6407" s="74"/>
      <c r="CF6407" s="79"/>
      <c r="CL6407" s="79"/>
    </row>
    <row r="6408" spans="30:90">
      <c r="AD6408" s="73"/>
      <c r="AE6408" s="74"/>
      <c r="AF6408" s="74"/>
      <c r="BX6408" s="73"/>
      <c r="BY6408" s="74"/>
      <c r="BZ6408" s="74"/>
      <c r="CA6408" s="74"/>
      <c r="CF6408" s="79"/>
      <c r="CL6408" s="79"/>
    </row>
    <row r="6409" spans="30:90">
      <c r="AD6409" s="73"/>
      <c r="AE6409" s="74"/>
      <c r="AF6409" s="74"/>
      <c r="BX6409" s="73"/>
      <c r="BY6409" s="74"/>
      <c r="BZ6409" s="74"/>
      <c r="CA6409" s="74"/>
      <c r="CF6409" s="79"/>
      <c r="CL6409" s="79"/>
    </row>
    <row r="6410" spans="30:90">
      <c r="AD6410" s="73"/>
      <c r="AE6410" s="74"/>
      <c r="AF6410" s="74"/>
      <c r="BX6410" s="73"/>
      <c r="BY6410" s="74"/>
      <c r="BZ6410" s="74"/>
      <c r="CA6410" s="74"/>
      <c r="CF6410" s="79"/>
      <c r="CL6410" s="79"/>
    </row>
    <row r="6411" spans="30:90">
      <c r="AD6411" s="73"/>
      <c r="AE6411" s="74"/>
      <c r="AF6411" s="74"/>
      <c r="BX6411" s="73"/>
      <c r="BY6411" s="74"/>
      <c r="BZ6411" s="74"/>
      <c r="CA6411" s="74"/>
      <c r="CF6411" s="79"/>
      <c r="CL6411" s="79"/>
    </row>
    <row r="6412" spans="30:90">
      <c r="AD6412" s="73"/>
      <c r="AE6412" s="74"/>
      <c r="AF6412" s="74"/>
      <c r="BX6412" s="73"/>
      <c r="BY6412" s="74"/>
      <c r="BZ6412" s="74"/>
      <c r="CA6412" s="74"/>
      <c r="CF6412" s="79"/>
      <c r="CL6412" s="79"/>
    </row>
    <row r="6413" spans="30:90">
      <c r="AD6413" s="73"/>
      <c r="AE6413" s="74"/>
      <c r="AF6413" s="74"/>
      <c r="BX6413" s="73"/>
      <c r="BY6413" s="74"/>
      <c r="BZ6413" s="74"/>
      <c r="CA6413" s="74"/>
      <c r="CF6413" s="79"/>
      <c r="CL6413" s="79"/>
    </row>
    <row r="6414" spans="30:90">
      <c r="AD6414" s="73"/>
      <c r="AE6414" s="74"/>
      <c r="AF6414" s="74"/>
      <c r="BX6414" s="73"/>
      <c r="BY6414" s="74"/>
      <c r="BZ6414" s="74"/>
      <c r="CA6414" s="74"/>
      <c r="CF6414" s="79"/>
      <c r="CL6414" s="79"/>
    </row>
    <row r="6415" spans="30:90">
      <c r="AD6415" s="73"/>
      <c r="AE6415" s="74"/>
      <c r="AF6415" s="74"/>
      <c r="BX6415" s="73"/>
      <c r="BY6415" s="74"/>
      <c r="BZ6415" s="74"/>
      <c r="CA6415" s="74"/>
      <c r="CF6415" s="79"/>
      <c r="CL6415" s="79"/>
    </row>
    <row r="6416" spans="30:90">
      <c r="AD6416" s="73"/>
      <c r="AE6416" s="74"/>
      <c r="AF6416" s="74"/>
      <c r="BX6416" s="73"/>
      <c r="BY6416" s="74"/>
      <c r="BZ6416" s="74"/>
      <c r="CA6416" s="74"/>
      <c r="CF6416" s="79"/>
      <c r="CL6416" s="79"/>
    </row>
    <row r="6417" spans="30:90">
      <c r="AD6417" s="73"/>
      <c r="AE6417" s="74"/>
      <c r="AF6417" s="74"/>
      <c r="BX6417" s="73"/>
      <c r="BY6417" s="74"/>
      <c r="BZ6417" s="74"/>
      <c r="CA6417" s="74"/>
      <c r="CF6417" s="79"/>
      <c r="CL6417" s="79"/>
    </row>
    <row r="6418" spans="30:90">
      <c r="AD6418" s="73"/>
      <c r="AE6418" s="74"/>
      <c r="AF6418" s="74"/>
      <c r="BX6418" s="73"/>
      <c r="BY6418" s="74"/>
      <c r="BZ6418" s="74"/>
      <c r="CA6418" s="74"/>
      <c r="CF6418" s="79"/>
      <c r="CL6418" s="79"/>
    </row>
    <row r="6419" spans="30:90">
      <c r="AD6419" s="73"/>
      <c r="AE6419" s="74"/>
      <c r="AF6419" s="74"/>
      <c r="BX6419" s="73"/>
      <c r="BY6419" s="74"/>
      <c r="BZ6419" s="74"/>
      <c r="CA6419" s="74"/>
      <c r="CF6419" s="79"/>
      <c r="CL6419" s="79"/>
    </row>
    <row r="6420" spans="30:90">
      <c r="AD6420" s="73"/>
      <c r="AE6420" s="74"/>
      <c r="AF6420" s="74"/>
      <c r="BX6420" s="73"/>
      <c r="BY6420" s="74"/>
      <c r="BZ6420" s="74"/>
      <c r="CA6420" s="74"/>
      <c r="CF6420" s="79"/>
      <c r="CL6420" s="79"/>
    </row>
    <row r="6421" spans="30:90">
      <c r="AD6421" s="73"/>
      <c r="AE6421" s="74"/>
      <c r="AF6421" s="74"/>
      <c r="BX6421" s="73"/>
      <c r="BY6421" s="74"/>
      <c r="BZ6421" s="74"/>
      <c r="CA6421" s="74"/>
      <c r="CF6421" s="79"/>
      <c r="CL6421" s="79"/>
    </row>
    <row r="6422" spans="30:90">
      <c r="AD6422" s="73"/>
      <c r="AE6422" s="74"/>
      <c r="AF6422" s="74"/>
      <c r="BX6422" s="73"/>
      <c r="BY6422" s="74"/>
      <c r="BZ6422" s="74"/>
      <c r="CA6422" s="74"/>
      <c r="CF6422" s="79"/>
      <c r="CL6422" s="79"/>
    </row>
    <row r="6423" spans="30:90">
      <c r="AD6423" s="73"/>
      <c r="AE6423" s="74"/>
      <c r="AF6423" s="74"/>
      <c r="BX6423" s="73"/>
      <c r="BY6423" s="74"/>
      <c r="BZ6423" s="74"/>
      <c r="CA6423" s="74"/>
      <c r="CF6423" s="79"/>
      <c r="CL6423" s="79"/>
    </row>
    <row r="6424" spans="30:90">
      <c r="AD6424" s="73"/>
      <c r="AE6424" s="74"/>
      <c r="AF6424" s="74"/>
      <c r="BX6424" s="73"/>
      <c r="BY6424" s="74"/>
      <c r="BZ6424" s="74"/>
      <c r="CA6424" s="74"/>
      <c r="CF6424" s="79"/>
      <c r="CL6424" s="79"/>
    </row>
    <row r="6425" spans="30:90">
      <c r="AD6425" s="73"/>
      <c r="AE6425" s="74"/>
      <c r="AF6425" s="74"/>
      <c r="BX6425" s="73"/>
      <c r="BY6425" s="74"/>
      <c r="BZ6425" s="74"/>
      <c r="CA6425" s="74"/>
      <c r="CF6425" s="79"/>
      <c r="CL6425" s="79"/>
    </row>
    <row r="6426" spans="30:90">
      <c r="AD6426" s="73"/>
      <c r="AE6426" s="74"/>
      <c r="AF6426" s="74"/>
      <c r="BX6426" s="73"/>
      <c r="BY6426" s="74"/>
      <c r="BZ6426" s="74"/>
      <c r="CA6426" s="74"/>
      <c r="CF6426" s="79"/>
      <c r="CL6426" s="79"/>
    </row>
    <row r="6427" spans="30:90">
      <c r="AD6427" s="73"/>
      <c r="AE6427" s="74"/>
      <c r="AF6427" s="74"/>
      <c r="BX6427" s="73"/>
      <c r="BY6427" s="74"/>
      <c r="BZ6427" s="74"/>
      <c r="CA6427" s="74"/>
      <c r="CF6427" s="79"/>
      <c r="CL6427" s="79"/>
    </row>
    <row r="6428" spans="30:90">
      <c r="AD6428" s="73"/>
      <c r="AE6428" s="74"/>
      <c r="AF6428" s="74"/>
      <c r="BX6428" s="73"/>
      <c r="BY6428" s="74"/>
      <c r="BZ6428" s="74"/>
      <c r="CA6428" s="74"/>
      <c r="CF6428" s="79"/>
      <c r="CL6428" s="79"/>
    </row>
    <row r="6429" spans="30:90">
      <c r="AD6429" s="73"/>
      <c r="AE6429" s="74"/>
      <c r="AF6429" s="74"/>
      <c r="BX6429" s="73"/>
      <c r="BY6429" s="74"/>
      <c r="BZ6429" s="74"/>
      <c r="CA6429" s="74"/>
      <c r="CF6429" s="79"/>
      <c r="CL6429" s="79"/>
    </row>
    <row r="6430" spans="30:90">
      <c r="AD6430" s="73"/>
      <c r="AE6430" s="74"/>
      <c r="AF6430" s="74"/>
      <c r="BX6430" s="73"/>
      <c r="BY6430" s="74"/>
      <c r="BZ6430" s="74"/>
      <c r="CA6430" s="74"/>
      <c r="CF6430" s="79"/>
      <c r="CL6430" s="79"/>
    </row>
    <row r="6431" spans="30:90">
      <c r="AD6431" s="73"/>
      <c r="AE6431" s="74"/>
      <c r="AF6431" s="74"/>
      <c r="BX6431" s="73"/>
      <c r="BY6431" s="74"/>
      <c r="BZ6431" s="74"/>
      <c r="CA6431" s="74"/>
      <c r="CF6431" s="79"/>
      <c r="CL6431" s="79"/>
    </row>
    <row r="6432" spans="30:90">
      <c r="AD6432" s="73"/>
      <c r="AE6432" s="74"/>
      <c r="AF6432" s="74"/>
      <c r="BX6432" s="73"/>
      <c r="BY6432" s="74"/>
      <c r="BZ6432" s="74"/>
      <c r="CA6432" s="74"/>
      <c r="CF6432" s="79"/>
      <c r="CL6432" s="79"/>
    </row>
    <row r="6433" spans="30:90">
      <c r="AD6433" s="73"/>
      <c r="AE6433" s="74"/>
      <c r="AF6433" s="74"/>
      <c r="BX6433" s="73"/>
      <c r="BY6433" s="74"/>
      <c r="BZ6433" s="74"/>
      <c r="CA6433" s="74"/>
      <c r="CF6433" s="79"/>
      <c r="CL6433" s="79"/>
    </row>
    <row r="6434" spans="30:90">
      <c r="AD6434" s="73"/>
      <c r="AE6434" s="74"/>
      <c r="AF6434" s="74"/>
      <c r="BX6434" s="73"/>
      <c r="BY6434" s="74"/>
      <c r="BZ6434" s="74"/>
      <c r="CA6434" s="74"/>
      <c r="CF6434" s="79"/>
      <c r="CL6434" s="79"/>
    </row>
    <row r="6435" spans="30:90">
      <c r="AD6435" s="73"/>
      <c r="AE6435" s="74"/>
      <c r="AF6435" s="74"/>
      <c r="BX6435" s="73"/>
      <c r="BY6435" s="74"/>
      <c r="BZ6435" s="74"/>
      <c r="CA6435" s="74"/>
      <c r="CF6435" s="79"/>
      <c r="CL6435" s="79"/>
    </row>
    <row r="6436" spans="30:90">
      <c r="AD6436" s="73"/>
      <c r="AE6436" s="74"/>
      <c r="AF6436" s="74"/>
      <c r="BX6436" s="73"/>
      <c r="BY6436" s="74"/>
      <c r="BZ6436" s="74"/>
      <c r="CA6436" s="74"/>
      <c r="CF6436" s="79"/>
      <c r="CL6436" s="79"/>
    </row>
    <row r="6437" spans="30:90">
      <c r="AD6437" s="73"/>
      <c r="AE6437" s="74"/>
      <c r="AF6437" s="74"/>
      <c r="BX6437" s="73"/>
      <c r="BY6437" s="74"/>
      <c r="BZ6437" s="74"/>
      <c r="CA6437" s="74"/>
      <c r="CF6437" s="79"/>
      <c r="CL6437" s="79"/>
    </row>
    <row r="6438" spans="30:90">
      <c r="AD6438" s="73"/>
      <c r="AE6438" s="74"/>
      <c r="AF6438" s="74"/>
      <c r="BX6438" s="73"/>
      <c r="BY6438" s="74"/>
      <c r="BZ6438" s="74"/>
      <c r="CA6438" s="74"/>
      <c r="CF6438" s="79"/>
      <c r="CL6438" s="79"/>
    </row>
    <row r="6439" spans="30:90">
      <c r="AD6439" s="73"/>
      <c r="AE6439" s="74"/>
      <c r="AF6439" s="74"/>
      <c r="BX6439" s="73"/>
      <c r="BY6439" s="74"/>
      <c r="BZ6439" s="74"/>
      <c r="CA6439" s="74"/>
      <c r="CF6439" s="79"/>
      <c r="CL6439" s="79"/>
    </row>
    <row r="6440" spans="30:90">
      <c r="AD6440" s="73"/>
      <c r="AE6440" s="74"/>
      <c r="AF6440" s="74"/>
      <c r="BX6440" s="73"/>
      <c r="BY6440" s="74"/>
      <c r="BZ6440" s="74"/>
      <c r="CA6440" s="74"/>
      <c r="CF6440" s="79"/>
      <c r="CL6440" s="79"/>
    </row>
    <row r="6441" spans="30:90">
      <c r="AD6441" s="73"/>
      <c r="AE6441" s="74"/>
      <c r="AF6441" s="74"/>
      <c r="BX6441" s="73"/>
      <c r="BY6441" s="74"/>
      <c r="BZ6441" s="74"/>
      <c r="CA6441" s="74"/>
      <c r="CF6441" s="79"/>
      <c r="CL6441" s="79"/>
    </row>
    <row r="6442" spans="30:90">
      <c r="AD6442" s="73"/>
      <c r="AE6442" s="74"/>
      <c r="AF6442" s="74"/>
      <c r="BX6442" s="73"/>
      <c r="BY6442" s="74"/>
      <c r="BZ6442" s="74"/>
      <c r="CA6442" s="74"/>
      <c r="CF6442" s="79"/>
      <c r="CL6442" s="79"/>
    </row>
    <row r="6443" spans="30:90">
      <c r="AD6443" s="73"/>
      <c r="AE6443" s="74"/>
      <c r="AF6443" s="74"/>
      <c r="BX6443" s="73"/>
      <c r="BY6443" s="74"/>
      <c r="BZ6443" s="74"/>
      <c r="CA6443" s="74"/>
      <c r="CF6443" s="79"/>
      <c r="CL6443" s="79"/>
    </row>
    <row r="6444" spans="30:90">
      <c r="AD6444" s="73"/>
      <c r="AE6444" s="74"/>
      <c r="AF6444" s="74"/>
      <c r="BX6444" s="73"/>
      <c r="BY6444" s="74"/>
      <c r="BZ6444" s="74"/>
      <c r="CA6444" s="74"/>
      <c r="CF6444" s="79"/>
      <c r="CL6444" s="79"/>
    </row>
    <row r="6445" spans="30:90">
      <c r="AD6445" s="73"/>
      <c r="AE6445" s="74"/>
      <c r="AF6445" s="74"/>
      <c r="BX6445" s="73"/>
      <c r="BY6445" s="74"/>
      <c r="BZ6445" s="74"/>
      <c r="CA6445" s="74"/>
      <c r="CF6445" s="79"/>
      <c r="CL6445" s="79"/>
    </row>
    <row r="6446" spans="30:90">
      <c r="AD6446" s="73"/>
      <c r="AE6446" s="74"/>
      <c r="AF6446" s="74"/>
      <c r="BX6446" s="73"/>
      <c r="BY6446" s="74"/>
      <c r="BZ6446" s="74"/>
      <c r="CA6446" s="74"/>
      <c r="CF6446" s="79"/>
      <c r="CL6446" s="79"/>
    </row>
    <row r="6447" spans="30:90">
      <c r="AD6447" s="73"/>
      <c r="AE6447" s="74"/>
      <c r="AF6447" s="74"/>
      <c r="BX6447" s="73"/>
      <c r="BY6447" s="74"/>
      <c r="BZ6447" s="74"/>
      <c r="CA6447" s="74"/>
      <c r="CF6447" s="79"/>
      <c r="CL6447" s="79"/>
    </row>
    <row r="6448" spans="30:90">
      <c r="AD6448" s="73"/>
      <c r="AE6448" s="74"/>
      <c r="AF6448" s="74"/>
      <c r="BX6448" s="73"/>
      <c r="BY6448" s="74"/>
      <c r="BZ6448" s="74"/>
      <c r="CA6448" s="74"/>
      <c r="CF6448" s="79"/>
      <c r="CL6448" s="79"/>
    </row>
    <row r="6449" spans="30:90">
      <c r="AD6449" s="73"/>
      <c r="AE6449" s="74"/>
      <c r="AF6449" s="74"/>
      <c r="BX6449" s="73"/>
      <c r="BY6449" s="74"/>
      <c r="BZ6449" s="74"/>
      <c r="CA6449" s="74"/>
      <c r="CF6449" s="79"/>
      <c r="CL6449" s="79"/>
    </row>
    <row r="6450" spans="30:90">
      <c r="AD6450" s="73"/>
      <c r="AE6450" s="74"/>
      <c r="AF6450" s="74"/>
      <c r="BX6450" s="73"/>
      <c r="BY6450" s="74"/>
      <c r="BZ6450" s="74"/>
      <c r="CA6450" s="74"/>
      <c r="CF6450" s="79"/>
      <c r="CL6450" s="79"/>
    </row>
    <row r="6451" spans="30:90">
      <c r="AD6451" s="73"/>
      <c r="AE6451" s="74"/>
      <c r="AF6451" s="74"/>
      <c r="BX6451" s="73"/>
      <c r="BY6451" s="74"/>
      <c r="BZ6451" s="74"/>
      <c r="CA6451" s="74"/>
      <c r="CF6451" s="79"/>
      <c r="CL6451" s="79"/>
    </row>
    <row r="6452" spans="30:90">
      <c r="AD6452" s="73"/>
      <c r="AE6452" s="74"/>
      <c r="AF6452" s="74"/>
      <c r="BX6452" s="73"/>
      <c r="BY6452" s="74"/>
      <c r="BZ6452" s="74"/>
      <c r="CA6452" s="74"/>
      <c r="CF6452" s="79"/>
      <c r="CL6452" s="79"/>
    </row>
    <row r="6453" spans="30:90">
      <c r="AD6453" s="73"/>
      <c r="AE6453" s="74"/>
      <c r="AF6453" s="74"/>
      <c r="BX6453" s="73"/>
      <c r="BY6453" s="74"/>
      <c r="BZ6453" s="74"/>
      <c r="CA6453" s="74"/>
      <c r="CF6453" s="79"/>
      <c r="CL6453" s="79"/>
    </row>
    <row r="6454" spans="30:90">
      <c r="AD6454" s="73"/>
      <c r="AE6454" s="74"/>
      <c r="AF6454" s="74"/>
      <c r="BX6454" s="73"/>
      <c r="BY6454" s="74"/>
      <c r="BZ6454" s="74"/>
      <c r="CA6454" s="74"/>
      <c r="CF6454" s="79"/>
      <c r="CL6454" s="79"/>
    </row>
    <row r="6455" spans="30:90">
      <c r="AD6455" s="73"/>
      <c r="AE6455" s="74"/>
      <c r="AF6455" s="74"/>
      <c r="BX6455" s="73"/>
      <c r="BY6455" s="74"/>
      <c r="BZ6455" s="74"/>
      <c r="CA6455" s="74"/>
      <c r="CF6455" s="79"/>
      <c r="CL6455" s="79"/>
    </row>
    <row r="6456" spans="30:90">
      <c r="AD6456" s="73"/>
      <c r="AE6456" s="74"/>
      <c r="AF6456" s="74"/>
      <c r="BX6456" s="73"/>
      <c r="BY6456" s="74"/>
      <c r="BZ6456" s="74"/>
      <c r="CA6456" s="74"/>
      <c r="CF6456" s="79"/>
      <c r="CL6456" s="79"/>
    </row>
    <row r="6457" spans="30:90">
      <c r="AD6457" s="73"/>
      <c r="AE6457" s="74"/>
      <c r="AF6457" s="74"/>
      <c r="BX6457" s="73"/>
      <c r="BY6457" s="74"/>
      <c r="BZ6457" s="74"/>
      <c r="CA6457" s="74"/>
      <c r="CF6457" s="79"/>
      <c r="CL6457" s="79"/>
    </row>
    <row r="6458" spans="30:90">
      <c r="AD6458" s="73"/>
      <c r="AE6458" s="74"/>
      <c r="AF6458" s="74"/>
      <c r="BX6458" s="73"/>
      <c r="BY6458" s="74"/>
      <c r="BZ6458" s="74"/>
      <c r="CA6458" s="74"/>
      <c r="CF6458" s="79"/>
      <c r="CL6458" s="79"/>
    </row>
    <row r="6459" spans="30:90">
      <c r="AD6459" s="73"/>
      <c r="AE6459" s="74"/>
      <c r="AF6459" s="74"/>
      <c r="BX6459" s="73"/>
      <c r="BY6459" s="74"/>
      <c r="BZ6459" s="74"/>
      <c r="CA6459" s="74"/>
      <c r="CF6459" s="79"/>
      <c r="CL6459" s="79"/>
    </row>
    <row r="6460" spans="30:90">
      <c r="AD6460" s="73"/>
      <c r="AE6460" s="74"/>
      <c r="AF6460" s="74"/>
      <c r="BX6460" s="73"/>
      <c r="BY6460" s="74"/>
      <c r="BZ6460" s="74"/>
      <c r="CA6460" s="74"/>
      <c r="CF6460" s="79"/>
      <c r="CL6460" s="79"/>
    </row>
    <row r="6461" spans="30:90">
      <c r="AD6461" s="73"/>
      <c r="AE6461" s="74"/>
      <c r="AF6461" s="74"/>
      <c r="BX6461" s="73"/>
      <c r="BY6461" s="74"/>
      <c r="BZ6461" s="74"/>
      <c r="CA6461" s="74"/>
      <c r="CF6461" s="79"/>
      <c r="CL6461" s="79"/>
    </row>
    <row r="6462" spans="30:90">
      <c r="AD6462" s="73"/>
      <c r="AE6462" s="74"/>
      <c r="AF6462" s="74"/>
      <c r="BX6462" s="73"/>
      <c r="BY6462" s="74"/>
      <c r="BZ6462" s="74"/>
      <c r="CA6462" s="74"/>
      <c r="CF6462" s="79"/>
      <c r="CL6462" s="79"/>
    </row>
    <row r="6463" spans="30:90">
      <c r="AD6463" s="73"/>
      <c r="AE6463" s="74"/>
      <c r="AF6463" s="74"/>
      <c r="BX6463" s="73"/>
      <c r="BY6463" s="74"/>
      <c r="BZ6463" s="74"/>
      <c r="CA6463" s="74"/>
      <c r="CF6463" s="79"/>
      <c r="CL6463" s="79"/>
    </row>
    <row r="6464" spans="30:90">
      <c r="AD6464" s="73"/>
      <c r="AE6464" s="74"/>
      <c r="AF6464" s="74"/>
      <c r="BX6464" s="73"/>
      <c r="BY6464" s="74"/>
      <c r="BZ6464" s="74"/>
      <c r="CA6464" s="74"/>
      <c r="CF6464" s="79"/>
      <c r="CL6464" s="79"/>
    </row>
    <row r="6465" spans="30:90">
      <c r="AD6465" s="73"/>
      <c r="AE6465" s="74"/>
      <c r="AF6465" s="74"/>
      <c r="BX6465" s="73"/>
      <c r="BY6465" s="74"/>
      <c r="BZ6465" s="74"/>
      <c r="CA6465" s="74"/>
      <c r="CF6465" s="79"/>
      <c r="CL6465" s="79"/>
    </row>
    <row r="6466" spans="30:90">
      <c r="AD6466" s="73"/>
      <c r="AE6466" s="74"/>
      <c r="AF6466" s="74"/>
      <c r="BX6466" s="73"/>
      <c r="BY6466" s="74"/>
      <c r="BZ6466" s="74"/>
      <c r="CA6466" s="74"/>
      <c r="CF6466" s="79"/>
      <c r="CL6466" s="79"/>
    </row>
    <row r="6467" spans="30:90">
      <c r="AD6467" s="73"/>
      <c r="AE6467" s="74"/>
      <c r="AF6467" s="74"/>
      <c r="BX6467" s="73"/>
      <c r="BY6467" s="74"/>
      <c r="BZ6467" s="74"/>
      <c r="CA6467" s="74"/>
      <c r="CF6467" s="79"/>
      <c r="CL6467" s="79"/>
    </row>
    <row r="6468" spans="30:90">
      <c r="AD6468" s="73"/>
      <c r="AE6468" s="74"/>
      <c r="AF6468" s="74"/>
      <c r="BX6468" s="73"/>
      <c r="BY6468" s="74"/>
      <c r="BZ6468" s="74"/>
      <c r="CA6468" s="74"/>
      <c r="CF6468" s="79"/>
      <c r="CL6468" s="79"/>
    </row>
    <row r="6469" spans="30:90">
      <c r="AD6469" s="73"/>
      <c r="AE6469" s="74"/>
      <c r="AF6469" s="74"/>
      <c r="BX6469" s="73"/>
      <c r="BY6469" s="74"/>
      <c r="BZ6469" s="74"/>
      <c r="CA6469" s="74"/>
      <c r="CF6469" s="79"/>
      <c r="CL6469" s="79"/>
    </row>
    <row r="6470" spans="30:90">
      <c r="AD6470" s="73"/>
      <c r="AE6470" s="74"/>
      <c r="AF6470" s="74"/>
      <c r="BX6470" s="73"/>
      <c r="BY6470" s="74"/>
      <c r="BZ6470" s="74"/>
      <c r="CA6470" s="74"/>
      <c r="CF6470" s="79"/>
      <c r="CL6470" s="79"/>
    </row>
    <row r="6471" spans="30:90">
      <c r="AD6471" s="73"/>
      <c r="AE6471" s="74"/>
      <c r="AF6471" s="74"/>
      <c r="BX6471" s="73"/>
      <c r="BY6471" s="74"/>
      <c r="BZ6471" s="74"/>
      <c r="CA6471" s="74"/>
      <c r="CF6471" s="79"/>
      <c r="CL6471" s="79"/>
    </row>
    <row r="6472" spans="30:90">
      <c r="AD6472" s="73"/>
      <c r="AE6472" s="74"/>
      <c r="AF6472" s="74"/>
      <c r="BX6472" s="73"/>
      <c r="BY6472" s="74"/>
      <c r="BZ6472" s="74"/>
      <c r="CA6472" s="74"/>
      <c r="CF6472" s="79"/>
      <c r="CL6472" s="79"/>
    </row>
    <row r="6473" spans="30:90">
      <c r="AD6473" s="73"/>
      <c r="AE6473" s="74"/>
      <c r="AF6473" s="74"/>
      <c r="BX6473" s="73"/>
      <c r="BY6473" s="74"/>
      <c r="BZ6473" s="74"/>
      <c r="CA6473" s="74"/>
      <c r="CF6473" s="79"/>
      <c r="CL6473" s="79"/>
    </row>
    <row r="6474" spans="30:90">
      <c r="AD6474" s="73"/>
      <c r="AE6474" s="74"/>
      <c r="AF6474" s="74"/>
      <c r="BX6474" s="73"/>
      <c r="BY6474" s="74"/>
      <c r="BZ6474" s="74"/>
      <c r="CA6474" s="74"/>
      <c r="CF6474" s="79"/>
      <c r="CL6474" s="79"/>
    </row>
    <row r="6475" spans="30:90">
      <c r="AD6475" s="73"/>
      <c r="AE6475" s="74"/>
      <c r="AF6475" s="74"/>
      <c r="BX6475" s="73"/>
      <c r="BY6475" s="74"/>
      <c r="BZ6475" s="74"/>
      <c r="CA6475" s="74"/>
      <c r="CF6475" s="79"/>
      <c r="CL6475" s="79"/>
    </row>
    <row r="6476" spans="30:90">
      <c r="AD6476" s="73"/>
      <c r="AE6476" s="74"/>
      <c r="AF6476" s="74"/>
      <c r="BX6476" s="73"/>
      <c r="BY6476" s="74"/>
      <c r="BZ6476" s="74"/>
      <c r="CA6476" s="74"/>
      <c r="CF6476" s="79"/>
      <c r="CL6476" s="79"/>
    </row>
    <row r="6477" spans="30:90">
      <c r="AD6477" s="73"/>
      <c r="AE6477" s="74"/>
      <c r="AF6477" s="74"/>
      <c r="BX6477" s="73"/>
      <c r="BY6477" s="74"/>
      <c r="BZ6477" s="74"/>
      <c r="CA6477" s="74"/>
      <c r="CF6477" s="79"/>
      <c r="CL6477" s="79"/>
    </row>
    <row r="6478" spans="30:90">
      <c r="AD6478" s="73"/>
      <c r="AE6478" s="74"/>
      <c r="AF6478" s="74"/>
      <c r="BX6478" s="73"/>
      <c r="BY6478" s="74"/>
      <c r="BZ6478" s="74"/>
      <c r="CA6478" s="74"/>
      <c r="CF6478" s="79"/>
      <c r="CL6478" s="79"/>
    </row>
    <row r="6479" spans="30:90">
      <c r="AD6479" s="73"/>
      <c r="AE6479" s="74"/>
      <c r="AF6479" s="74"/>
      <c r="BX6479" s="73"/>
      <c r="BY6479" s="74"/>
      <c r="BZ6479" s="74"/>
      <c r="CA6479" s="74"/>
      <c r="CF6479" s="79"/>
      <c r="CL6479" s="79"/>
    </row>
    <row r="6480" spans="30:90">
      <c r="AD6480" s="73"/>
      <c r="AE6480" s="74"/>
      <c r="AF6480" s="74"/>
      <c r="BX6480" s="73"/>
      <c r="BY6480" s="74"/>
      <c r="BZ6480" s="74"/>
      <c r="CA6480" s="74"/>
      <c r="CF6480" s="79"/>
      <c r="CL6480" s="79"/>
    </row>
    <row r="6481" spans="30:90">
      <c r="AD6481" s="73"/>
      <c r="AE6481" s="74"/>
      <c r="AF6481" s="74"/>
      <c r="BX6481" s="73"/>
      <c r="BY6481" s="74"/>
      <c r="BZ6481" s="74"/>
      <c r="CA6481" s="74"/>
      <c r="CF6481" s="79"/>
      <c r="CL6481" s="79"/>
    </row>
    <row r="6482" spans="30:90">
      <c r="AD6482" s="73"/>
      <c r="AE6482" s="74"/>
      <c r="AF6482" s="74"/>
      <c r="BX6482" s="73"/>
      <c r="BY6482" s="74"/>
      <c r="BZ6482" s="74"/>
      <c r="CA6482" s="74"/>
      <c r="CF6482" s="79"/>
      <c r="CL6482" s="79"/>
    </row>
    <row r="6483" spans="30:90">
      <c r="AD6483" s="73"/>
      <c r="AE6483" s="74"/>
      <c r="AF6483" s="74"/>
      <c r="BX6483" s="73"/>
      <c r="BY6483" s="74"/>
      <c r="BZ6483" s="74"/>
      <c r="CA6483" s="74"/>
      <c r="CF6483" s="79"/>
      <c r="CL6483" s="79"/>
    </row>
    <row r="6484" spans="30:90">
      <c r="AD6484" s="73"/>
      <c r="AE6484" s="74"/>
      <c r="AF6484" s="74"/>
      <c r="BX6484" s="73"/>
      <c r="BY6484" s="74"/>
      <c r="BZ6484" s="74"/>
      <c r="CA6484" s="74"/>
      <c r="CF6484" s="79"/>
      <c r="CL6484" s="79"/>
    </row>
    <row r="6485" spans="30:90">
      <c r="AD6485" s="73"/>
      <c r="AE6485" s="74"/>
      <c r="AF6485" s="74"/>
      <c r="BX6485" s="73"/>
      <c r="BY6485" s="74"/>
      <c r="BZ6485" s="74"/>
      <c r="CA6485" s="74"/>
      <c r="CF6485" s="79"/>
      <c r="CL6485" s="79"/>
    </row>
    <row r="6486" spans="30:90">
      <c r="AD6486" s="73"/>
      <c r="AE6486" s="74"/>
      <c r="AF6486" s="74"/>
      <c r="BX6486" s="73"/>
      <c r="BY6486" s="74"/>
      <c r="BZ6486" s="74"/>
      <c r="CA6486" s="74"/>
      <c r="CF6486" s="79"/>
      <c r="CL6486" s="79"/>
    </row>
    <row r="6487" spans="30:90">
      <c r="AD6487" s="73"/>
      <c r="AE6487" s="74"/>
      <c r="AF6487" s="74"/>
      <c r="BX6487" s="73"/>
      <c r="BY6487" s="74"/>
      <c r="BZ6487" s="74"/>
      <c r="CA6487" s="74"/>
      <c r="CF6487" s="79"/>
      <c r="CL6487" s="79"/>
    </row>
    <row r="6488" spans="30:90">
      <c r="AD6488" s="73"/>
      <c r="AE6488" s="74"/>
      <c r="AF6488" s="74"/>
      <c r="BX6488" s="73"/>
      <c r="BY6488" s="74"/>
      <c r="BZ6488" s="74"/>
      <c r="CA6488" s="74"/>
      <c r="CF6488" s="79"/>
      <c r="CL6488" s="79"/>
    </row>
    <row r="6489" spans="30:90">
      <c r="AD6489" s="73"/>
      <c r="AE6489" s="74"/>
      <c r="AF6489" s="74"/>
      <c r="BX6489" s="73"/>
      <c r="BY6489" s="74"/>
      <c r="BZ6489" s="74"/>
      <c r="CA6489" s="74"/>
      <c r="CF6489" s="79"/>
      <c r="CL6489" s="79"/>
    </row>
    <row r="6490" spans="30:90">
      <c r="AD6490" s="73"/>
      <c r="AE6490" s="74"/>
      <c r="AF6490" s="74"/>
      <c r="BX6490" s="73"/>
      <c r="BY6490" s="74"/>
      <c r="BZ6490" s="74"/>
      <c r="CA6490" s="74"/>
      <c r="CF6490" s="79"/>
      <c r="CL6490" s="79"/>
    </row>
    <row r="6491" spans="30:90">
      <c r="AD6491" s="73"/>
      <c r="AE6491" s="74"/>
      <c r="AF6491" s="74"/>
      <c r="BX6491" s="73"/>
      <c r="BY6491" s="74"/>
      <c r="BZ6491" s="74"/>
      <c r="CA6491" s="74"/>
      <c r="CF6491" s="79"/>
      <c r="CL6491" s="79"/>
    </row>
    <row r="6492" spans="30:90">
      <c r="AD6492" s="73"/>
      <c r="AE6492" s="74"/>
      <c r="AF6492" s="74"/>
      <c r="BX6492" s="73"/>
      <c r="BY6492" s="74"/>
      <c r="BZ6492" s="74"/>
      <c r="CA6492" s="74"/>
      <c r="CF6492" s="79"/>
      <c r="CL6492" s="79"/>
    </row>
    <row r="6493" spans="30:90">
      <c r="AD6493" s="73"/>
      <c r="AE6493" s="74"/>
      <c r="AF6493" s="74"/>
      <c r="BX6493" s="73"/>
      <c r="BY6493" s="74"/>
      <c r="BZ6493" s="74"/>
      <c r="CA6493" s="74"/>
      <c r="CF6493" s="79"/>
      <c r="CL6493" s="79"/>
    </row>
    <row r="6494" spans="30:90">
      <c r="AD6494" s="73"/>
      <c r="AE6494" s="74"/>
      <c r="AF6494" s="74"/>
      <c r="BX6494" s="73"/>
      <c r="BY6494" s="74"/>
      <c r="BZ6494" s="74"/>
      <c r="CA6494" s="74"/>
      <c r="CF6494" s="79"/>
      <c r="CL6494" s="79"/>
    </row>
    <row r="6495" spans="30:90">
      <c r="AD6495" s="73"/>
      <c r="AE6495" s="74"/>
      <c r="AF6495" s="74"/>
      <c r="BX6495" s="73"/>
      <c r="BY6495" s="74"/>
      <c r="BZ6495" s="74"/>
      <c r="CA6495" s="74"/>
      <c r="CF6495" s="79"/>
      <c r="CL6495" s="79"/>
    </row>
    <row r="6496" spans="30:90">
      <c r="AD6496" s="73"/>
      <c r="AE6496" s="74"/>
      <c r="AF6496" s="74"/>
      <c r="BX6496" s="73"/>
      <c r="BY6496" s="74"/>
      <c r="BZ6496" s="74"/>
      <c r="CA6496" s="74"/>
      <c r="CF6496" s="79"/>
      <c r="CL6496" s="79"/>
    </row>
    <row r="6497" spans="30:90">
      <c r="AD6497" s="73"/>
      <c r="AE6497" s="74"/>
      <c r="AF6497" s="74"/>
      <c r="BX6497" s="73"/>
      <c r="BY6497" s="74"/>
      <c r="BZ6497" s="74"/>
      <c r="CA6497" s="74"/>
      <c r="CF6497" s="79"/>
      <c r="CL6497" s="79"/>
    </row>
    <row r="6498" spans="30:90">
      <c r="AD6498" s="73"/>
      <c r="AE6498" s="74"/>
      <c r="AF6498" s="74"/>
      <c r="BX6498" s="73"/>
      <c r="BY6498" s="74"/>
      <c r="BZ6498" s="74"/>
      <c r="CA6498" s="74"/>
      <c r="CF6498" s="79"/>
      <c r="CL6498" s="79"/>
    </row>
    <row r="6499" spans="30:90">
      <c r="AD6499" s="73"/>
      <c r="AE6499" s="74"/>
      <c r="AF6499" s="74"/>
      <c r="BX6499" s="73"/>
      <c r="BY6499" s="74"/>
      <c r="BZ6499" s="74"/>
      <c r="CA6499" s="74"/>
      <c r="CF6499" s="79"/>
      <c r="CL6499" s="79"/>
    </row>
    <row r="6500" spans="30:90">
      <c r="AD6500" s="73"/>
      <c r="AE6500" s="74"/>
      <c r="AF6500" s="74"/>
      <c r="BX6500" s="73"/>
      <c r="BY6500" s="74"/>
      <c r="BZ6500" s="74"/>
      <c r="CA6500" s="74"/>
      <c r="CF6500" s="79"/>
      <c r="CL6500" s="79"/>
    </row>
    <row r="6501" spans="30:90">
      <c r="AD6501" s="73"/>
      <c r="AE6501" s="74"/>
      <c r="AF6501" s="74"/>
      <c r="BX6501" s="73"/>
      <c r="BY6501" s="74"/>
      <c r="BZ6501" s="74"/>
      <c r="CA6501" s="74"/>
      <c r="CF6501" s="79"/>
      <c r="CL6501" s="79"/>
    </row>
    <row r="6502" spans="30:90">
      <c r="AD6502" s="73"/>
      <c r="AE6502" s="74"/>
      <c r="AF6502" s="74"/>
      <c r="BX6502" s="73"/>
      <c r="BY6502" s="74"/>
      <c r="BZ6502" s="74"/>
      <c r="CA6502" s="74"/>
      <c r="CF6502" s="79"/>
      <c r="CL6502" s="79"/>
    </row>
    <row r="6503" spans="30:90">
      <c r="AD6503" s="73"/>
      <c r="AE6503" s="74"/>
      <c r="AF6503" s="74"/>
      <c r="BX6503" s="73"/>
      <c r="BY6503" s="74"/>
      <c r="BZ6503" s="74"/>
      <c r="CA6503" s="74"/>
      <c r="CF6503" s="79"/>
      <c r="CL6503" s="79"/>
    </row>
    <row r="6504" spans="30:90">
      <c r="AD6504" s="73"/>
      <c r="AE6504" s="74"/>
      <c r="AF6504" s="74"/>
      <c r="BX6504" s="73"/>
      <c r="BY6504" s="74"/>
      <c r="BZ6504" s="74"/>
      <c r="CA6504" s="74"/>
      <c r="CF6504" s="79"/>
      <c r="CL6504" s="79"/>
    </row>
    <row r="6505" spans="30:90">
      <c r="AD6505" s="73"/>
      <c r="AE6505" s="74"/>
      <c r="AF6505" s="74"/>
      <c r="BX6505" s="73"/>
      <c r="BY6505" s="74"/>
      <c r="BZ6505" s="74"/>
      <c r="CA6505" s="74"/>
      <c r="CF6505" s="79"/>
      <c r="CL6505" s="79"/>
    </row>
    <row r="6506" spans="30:90">
      <c r="AD6506" s="73"/>
      <c r="AE6506" s="74"/>
      <c r="AF6506" s="74"/>
      <c r="BX6506" s="73"/>
      <c r="BY6506" s="74"/>
      <c r="BZ6506" s="74"/>
      <c r="CA6506" s="74"/>
      <c r="CF6506" s="79"/>
      <c r="CL6506" s="79"/>
    </row>
    <row r="6507" spans="30:90">
      <c r="AD6507" s="73"/>
      <c r="AE6507" s="74"/>
      <c r="AF6507" s="74"/>
      <c r="BX6507" s="73"/>
      <c r="BY6507" s="74"/>
      <c r="BZ6507" s="74"/>
      <c r="CA6507" s="74"/>
      <c r="CF6507" s="79"/>
      <c r="CL6507" s="79"/>
    </row>
    <row r="6508" spans="30:90">
      <c r="AD6508" s="73"/>
      <c r="AE6508" s="74"/>
      <c r="AF6508" s="74"/>
      <c r="BX6508" s="73"/>
      <c r="BY6508" s="74"/>
      <c r="BZ6508" s="74"/>
      <c r="CA6508" s="74"/>
      <c r="CF6508" s="79"/>
      <c r="CL6508" s="79"/>
    </row>
    <row r="6509" spans="30:90">
      <c r="AD6509" s="73"/>
      <c r="AE6509" s="74"/>
      <c r="AF6509" s="74"/>
      <c r="BX6509" s="73"/>
      <c r="BY6509" s="74"/>
      <c r="BZ6509" s="74"/>
      <c r="CA6509" s="74"/>
      <c r="CF6509" s="79"/>
      <c r="CL6509" s="79"/>
    </row>
    <row r="6510" spans="30:90">
      <c r="AD6510" s="73"/>
      <c r="AE6510" s="74"/>
      <c r="AF6510" s="74"/>
      <c r="BX6510" s="73"/>
      <c r="BY6510" s="74"/>
      <c r="BZ6510" s="74"/>
      <c r="CA6510" s="74"/>
      <c r="CF6510" s="79"/>
      <c r="CL6510" s="79"/>
    </row>
    <row r="6511" spans="30:90">
      <c r="AD6511" s="73"/>
      <c r="AE6511" s="74"/>
      <c r="AF6511" s="74"/>
      <c r="BX6511" s="73"/>
      <c r="BY6511" s="74"/>
      <c r="BZ6511" s="74"/>
      <c r="CA6511" s="74"/>
      <c r="CF6511" s="79"/>
      <c r="CL6511" s="79"/>
    </row>
    <row r="6512" spans="30:90">
      <c r="AD6512" s="73"/>
      <c r="AE6512" s="74"/>
      <c r="AF6512" s="74"/>
      <c r="BX6512" s="73"/>
      <c r="BY6512" s="74"/>
      <c r="BZ6512" s="74"/>
      <c r="CA6512" s="74"/>
      <c r="CF6512" s="79"/>
      <c r="CL6512" s="79"/>
    </row>
    <row r="6513" spans="30:90">
      <c r="AD6513" s="73"/>
      <c r="AE6513" s="74"/>
      <c r="AF6513" s="74"/>
      <c r="BX6513" s="73"/>
      <c r="BY6513" s="74"/>
      <c r="BZ6513" s="74"/>
      <c r="CA6513" s="74"/>
      <c r="CF6513" s="79"/>
      <c r="CL6513" s="79"/>
    </row>
    <row r="6514" spans="30:90">
      <c r="AD6514" s="73"/>
      <c r="AE6514" s="74"/>
      <c r="AF6514" s="74"/>
      <c r="BX6514" s="73"/>
      <c r="BY6514" s="74"/>
      <c r="BZ6514" s="74"/>
      <c r="CA6514" s="74"/>
      <c r="CF6514" s="79"/>
      <c r="CL6514" s="79"/>
    </row>
    <row r="6515" spans="30:90">
      <c r="AD6515" s="73"/>
      <c r="AE6515" s="74"/>
      <c r="AF6515" s="74"/>
      <c r="BX6515" s="73"/>
      <c r="BY6515" s="74"/>
      <c r="BZ6515" s="74"/>
      <c r="CA6515" s="74"/>
      <c r="CF6515" s="79"/>
      <c r="CL6515" s="79"/>
    </row>
    <row r="6516" spans="30:90">
      <c r="AD6516" s="73"/>
      <c r="AE6516" s="74"/>
      <c r="AF6516" s="74"/>
      <c r="BX6516" s="73"/>
      <c r="BY6516" s="74"/>
      <c r="BZ6516" s="74"/>
      <c r="CA6516" s="74"/>
      <c r="CF6516" s="79"/>
      <c r="CL6516" s="79"/>
    </row>
    <row r="6517" spans="30:90">
      <c r="AD6517" s="73"/>
      <c r="AE6517" s="74"/>
      <c r="AF6517" s="74"/>
      <c r="BX6517" s="73"/>
      <c r="BY6517" s="74"/>
      <c r="BZ6517" s="74"/>
      <c r="CA6517" s="74"/>
      <c r="CF6517" s="79"/>
      <c r="CL6517" s="79"/>
    </row>
    <row r="6518" spans="30:90">
      <c r="AD6518" s="73"/>
      <c r="AE6518" s="74"/>
      <c r="AF6518" s="74"/>
      <c r="BX6518" s="73"/>
      <c r="BY6518" s="74"/>
      <c r="BZ6518" s="74"/>
      <c r="CA6518" s="74"/>
      <c r="CF6518" s="79"/>
      <c r="CL6518" s="79"/>
    </row>
    <row r="6519" spans="30:90">
      <c r="AD6519" s="73"/>
      <c r="AE6519" s="74"/>
      <c r="AF6519" s="74"/>
      <c r="BX6519" s="73"/>
      <c r="BY6519" s="74"/>
      <c r="BZ6519" s="74"/>
      <c r="CA6519" s="74"/>
      <c r="CF6519" s="79"/>
      <c r="CL6519" s="79"/>
    </row>
    <row r="6520" spans="30:90">
      <c r="AD6520" s="73"/>
      <c r="AE6520" s="74"/>
      <c r="AF6520" s="74"/>
      <c r="BX6520" s="73"/>
      <c r="BY6520" s="74"/>
      <c r="BZ6520" s="74"/>
      <c r="CA6520" s="74"/>
      <c r="CF6520" s="79"/>
      <c r="CL6520" s="79"/>
    </row>
    <row r="6521" spans="30:90">
      <c r="AD6521" s="73"/>
      <c r="AE6521" s="74"/>
      <c r="AF6521" s="74"/>
      <c r="BX6521" s="73"/>
      <c r="BY6521" s="74"/>
      <c r="BZ6521" s="74"/>
      <c r="CA6521" s="74"/>
      <c r="CF6521" s="79"/>
      <c r="CL6521" s="79"/>
    </row>
    <row r="6522" spans="30:90">
      <c r="AD6522" s="73"/>
      <c r="AE6522" s="74"/>
      <c r="AF6522" s="74"/>
      <c r="BX6522" s="73"/>
      <c r="BY6522" s="74"/>
      <c r="BZ6522" s="74"/>
      <c r="CA6522" s="74"/>
      <c r="CF6522" s="79"/>
      <c r="CL6522" s="79"/>
    </row>
    <row r="6523" spans="30:90">
      <c r="AD6523" s="73"/>
      <c r="AE6523" s="74"/>
      <c r="AF6523" s="74"/>
      <c r="BX6523" s="73"/>
      <c r="BY6523" s="74"/>
      <c r="BZ6523" s="74"/>
      <c r="CA6523" s="74"/>
      <c r="CF6523" s="79"/>
      <c r="CL6523" s="79"/>
    </row>
    <row r="6524" spans="30:90">
      <c r="AD6524" s="73"/>
      <c r="AE6524" s="74"/>
      <c r="AF6524" s="74"/>
      <c r="BX6524" s="73"/>
      <c r="BY6524" s="74"/>
      <c r="BZ6524" s="74"/>
      <c r="CA6524" s="74"/>
      <c r="CF6524" s="79"/>
      <c r="CL6524" s="79"/>
    </row>
    <row r="6525" spans="30:90">
      <c r="AD6525" s="73"/>
      <c r="AE6525" s="74"/>
      <c r="AF6525" s="74"/>
      <c r="BX6525" s="73"/>
      <c r="BY6525" s="74"/>
      <c r="BZ6525" s="74"/>
      <c r="CA6525" s="74"/>
      <c r="CF6525" s="79"/>
      <c r="CL6525" s="79"/>
    </row>
    <row r="6526" spans="30:90">
      <c r="AD6526" s="73"/>
      <c r="AE6526" s="74"/>
      <c r="AF6526" s="74"/>
      <c r="BX6526" s="73"/>
      <c r="BY6526" s="74"/>
      <c r="BZ6526" s="74"/>
      <c r="CA6526" s="74"/>
      <c r="CF6526" s="79"/>
      <c r="CL6526" s="79"/>
    </row>
    <row r="6527" spans="30:90">
      <c r="AD6527" s="73"/>
      <c r="AE6527" s="74"/>
      <c r="AF6527" s="74"/>
      <c r="BX6527" s="73"/>
      <c r="BY6527" s="74"/>
      <c r="BZ6527" s="74"/>
      <c r="CA6527" s="74"/>
      <c r="CF6527" s="79"/>
      <c r="CL6527" s="79"/>
    </row>
    <row r="6528" spans="30:90">
      <c r="AD6528" s="73"/>
      <c r="AE6528" s="74"/>
      <c r="AF6528" s="74"/>
      <c r="BX6528" s="73"/>
      <c r="BY6528" s="74"/>
      <c r="BZ6528" s="74"/>
      <c r="CA6528" s="74"/>
      <c r="CF6528" s="79"/>
      <c r="CL6528" s="79"/>
    </row>
    <row r="6529" spans="30:90">
      <c r="AD6529" s="73"/>
      <c r="AE6529" s="74"/>
      <c r="AF6529" s="74"/>
      <c r="BX6529" s="73"/>
      <c r="BY6529" s="74"/>
      <c r="BZ6529" s="74"/>
      <c r="CA6529" s="74"/>
      <c r="CF6529" s="79"/>
      <c r="CL6529" s="79"/>
    </row>
    <row r="6530" spans="30:90">
      <c r="AD6530" s="73"/>
      <c r="AE6530" s="74"/>
      <c r="AF6530" s="74"/>
      <c r="BX6530" s="73"/>
      <c r="BY6530" s="74"/>
      <c r="BZ6530" s="74"/>
      <c r="CA6530" s="74"/>
      <c r="CF6530" s="79"/>
      <c r="CL6530" s="79"/>
    </row>
    <row r="6531" spans="30:90">
      <c r="AD6531" s="73"/>
      <c r="AE6531" s="74"/>
      <c r="AF6531" s="74"/>
      <c r="BX6531" s="73"/>
      <c r="BY6531" s="74"/>
      <c r="BZ6531" s="74"/>
      <c r="CA6531" s="74"/>
      <c r="CF6531" s="79"/>
      <c r="CL6531" s="79"/>
    </row>
    <row r="6532" spans="30:90">
      <c r="AD6532" s="73"/>
      <c r="AE6532" s="74"/>
      <c r="AF6532" s="74"/>
      <c r="BX6532" s="73"/>
      <c r="BY6532" s="74"/>
      <c r="BZ6532" s="74"/>
      <c r="CA6532" s="74"/>
      <c r="CF6532" s="79"/>
      <c r="CL6532" s="79"/>
    </row>
    <row r="6533" spans="30:90">
      <c r="AD6533" s="73"/>
      <c r="AE6533" s="74"/>
      <c r="AF6533" s="74"/>
      <c r="BX6533" s="73"/>
      <c r="BY6533" s="74"/>
      <c r="BZ6533" s="74"/>
      <c r="CA6533" s="74"/>
      <c r="CF6533" s="79"/>
      <c r="CL6533" s="79"/>
    </row>
    <row r="6534" spans="30:90">
      <c r="AD6534" s="73"/>
      <c r="AE6534" s="74"/>
      <c r="AF6534" s="74"/>
      <c r="BX6534" s="73"/>
      <c r="BY6534" s="74"/>
      <c r="BZ6534" s="74"/>
      <c r="CA6534" s="74"/>
      <c r="CF6534" s="79"/>
      <c r="CL6534" s="79"/>
    </row>
    <row r="6535" spans="30:90">
      <c r="AD6535" s="73"/>
      <c r="AE6535" s="74"/>
      <c r="AF6535" s="74"/>
      <c r="BX6535" s="73"/>
      <c r="BY6535" s="74"/>
      <c r="BZ6535" s="74"/>
      <c r="CA6535" s="74"/>
      <c r="CF6535" s="79"/>
      <c r="CL6535" s="79"/>
    </row>
    <row r="6536" spans="30:90">
      <c r="AD6536" s="73"/>
      <c r="AE6536" s="74"/>
      <c r="AF6536" s="74"/>
      <c r="BX6536" s="73"/>
      <c r="BY6536" s="74"/>
      <c r="BZ6536" s="74"/>
      <c r="CA6536" s="74"/>
      <c r="CF6536" s="79"/>
      <c r="CL6536" s="79"/>
    </row>
    <row r="6537" spans="30:90">
      <c r="AD6537" s="73"/>
      <c r="AE6537" s="74"/>
      <c r="AF6537" s="74"/>
      <c r="BX6537" s="73"/>
      <c r="BY6537" s="74"/>
      <c r="BZ6537" s="74"/>
      <c r="CA6537" s="74"/>
      <c r="CF6537" s="79"/>
      <c r="CL6537" s="79"/>
    </row>
    <row r="6538" spans="30:90">
      <c r="AD6538" s="73"/>
      <c r="AE6538" s="74"/>
      <c r="AF6538" s="74"/>
      <c r="BX6538" s="73"/>
      <c r="BY6538" s="74"/>
      <c r="BZ6538" s="74"/>
      <c r="CA6538" s="74"/>
      <c r="CF6538" s="79"/>
      <c r="CL6538" s="79"/>
    </row>
    <row r="6539" spans="30:90">
      <c r="AD6539" s="73"/>
      <c r="AE6539" s="74"/>
      <c r="AF6539" s="74"/>
      <c r="BX6539" s="73"/>
      <c r="BY6539" s="74"/>
      <c r="BZ6539" s="74"/>
      <c r="CA6539" s="74"/>
      <c r="CF6539" s="79"/>
      <c r="CL6539" s="79"/>
    </row>
    <row r="6540" spans="30:90">
      <c r="AD6540" s="73"/>
      <c r="AE6540" s="74"/>
      <c r="AF6540" s="74"/>
      <c r="BX6540" s="73"/>
      <c r="BY6540" s="74"/>
      <c r="BZ6540" s="74"/>
      <c r="CA6540" s="74"/>
      <c r="CF6540" s="79"/>
      <c r="CL6540" s="79"/>
    </row>
    <row r="6541" spans="30:90">
      <c r="AD6541" s="73"/>
      <c r="AE6541" s="74"/>
      <c r="AF6541" s="74"/>
      <c r="BX6541" s="73"/>
      <c r="BY6541" s="74"/>
      <c r="BZ6541" s="74"/>
      <c r="CA6541" s="74"/>
      <c r="CF6541" s="79"/>
      <c r="CL6541" s="79"/>
    </row>
    <row r="6542" spans="30:90">
      <c r="AD6542" s="73"/>
      <c r="AE6542" s="74"/>
      <c r="AF6542" s="74"/>
      <c r="BX6542" s="73"/>
      <c r="BY6542" s="74"/>
      <c r="BZ6542" s="74"/>
      <c r="CA6542" s="74"/>
      <c r="CF6542" s="79"/>
      <c r="CL6542" s="79"/>
    </row>
    <row r="6543" spans="30:90">
      <c r="AD6543" s="73"/>
      <c r="AE6543" s="74"/>
      <c r="AF6543" s="74"/>
      <c r="BX6543" s="73"/>
      <c r="BY6543" s="74"/>
      <c r="BZ6543" s="74"/>
      <c r="CA6543" s="74"/>
      <c r="CF6543" s="79"/>
      <c r="CL6543" s="79"/>
    </row>
    <row r="6544" spans="30:90">
      <c r="AD6544" s="73"/>
      <c r="AE6544" s="74"/>
      <c r="AF6544" s="74"/>
      <c r="BX6544" s="73"/>
      <c r="BY6544" s="74"/>
      <c r="BZ6544" s="74"/>
      <c r="CA6544" s="74"/>
      <c r="CF6544" s="79"/>
      <c r="CL6544" s="79"/>
    </row>
    <row r="6545" spans="30:90">
      <c r="AD6545" s="73"/>
      <c r="AE6545" s="74"/>
      <c r="AF6545" s="74"/>
      <c r="BX6545" s="73"/>
      <c r="BY6545" s="74"/>
      <c r="BZ6545" s="74"/>
      <c r="CA6545" s="74"/>
      <c r="CF6545" s="79"/>
      <c r="CL6545" s="79"/>
    </row>
    <row r="6546" spans="30:90">
      <c r="AD6546" s="73"/>
      <c r="AE6546" s="74"/>
      <c r="AF6546" s="74"/>
      <c r="BX6546" s="73"/>
      <c r="BY6546" s="74"/>
      <c r="BZ6546" s="74"/>
      <c r="CA6546" s="74"/>
      <c r="CF6546" s="79"/>
      <c r="CL6546" s="79"/>
    </row>
    <row r="6547" spans="30:90">
      <c r="AD6547" s="73"/>
      <c r="AE6547" s="74"/>
      <c r="AF6547" s="74"/>
      <c r="BX6547" s="73"/>
      <c r="BY6547" s="74"/>
      <c r="BZ6547" s="74"/>
      <c r="CA6547" s="74"/>
      <c r="CF6547" s="79"/>
      <c r="CL6547" s="79"/>
    </row>
    <row r="6548" spans="30:90">
      <c r="AD6548" s="73"/>
      <c r="AE6548" s="74"/>
      <c r="AF6548" s="74"/>
      <c r="BX6548" s="73"/>
      <c r="BY6548" s="74"/>
      <c r="BZ6548" s="74"/>
      <c r="CA6548" s="74"/>
      <c r="CF6548" s="79"/>
      <c r="CL6548" s="79"/>
    </row>
    <row r="6549" spans="30:90">
      <c r="AD6549" s="73"/>
      <c r="AE6549" s="74"/>
      <c r="AF6549" s="74"/>
      <c r="BX6549" s="73"/>
      <c r="BY6549" s="74"/>
      <c r="BZ6549" s="74"/>
      <c r="CA6549" s="74"/>
      <c r="CF6549" s="79"/>
      <c r="CL6549" s="79"/>
    </row>
    <row r="6550" spans="30:90">
      <c r="AD6550" s="73"/>
      <c r="AE6550" s="74"/>
      <c r="AF6550" s="74"/>
      <c r="BX6550" s="73"/>
      <c r="BY6550" s="74"/>
      <c r="BZ6550" s="74"/>
      <c r="CA6550" s="74"/>
      <c r="CF6550" s="79"/>
      <c r="CL6550" s="79"/>
    </row>
    <row r="6551" spans="30:90">
      <c r="AD6551" s="73"/>
      <c r="AE6551" s="74"/>
      <c r="AF6551" s="74"/>
      <c r="BX6551" s="73"/>
      <c r="BY6551" s="74"/>
      <c r="BZ6551" s="74"/>
      <c r="CA6551" s="74"/>
      <c r="CF6551" s="79"/>
      <c r="CL6551" s="79"/>
    </row>
    <row r="6552" spans="30:90">
      <c r="AD6552" s="73"/>
      <c r="AE6552" s="74"/>
      <c r="AF6552" s="74"/>
      <c r="BX6552" s="73"/>
      <c r="BY6552" s="74"/>
      <c r="BZ6552" s="74"/>
      <c r="CA6552" s="74"/>
      <c r="CF6552" s="79"/>
      <c r="CL6552" s="79"/>
    </row>
    <row r="6553" spans="30:90">
      <c r="AD6553" s="73"/>
      <c r="AE6553" s="74"/>
      <c r="AF6553" s="74"/>
      <c r="BX6553" s="73"/>
      <c r="BY6553" s="74"/>
      <c r="BZ6553" s="74"/>
      <c r="CA6553" s="74"/>
      <c r="CF6553" s="79"/>
      <c r="CL6553" s="79"/>
    </row>
    <row r="6554" spans="30:90">
      <c r="AD6554" s="73"/>
      <c r="AE6554" s="74"/>
      <c r="AF6554" s="74"/>
      <c r="BX6554" s="73"/>
      <c r="BY6554" s="74"/>
      <c r="BZ6554" s="74"/>
      <c r="CA6554" s="74"/>
      <c r="CF6554" s="79"/>
      <c r="CL6554" s="79"/>
    </row>
    <row r="6555" spans="30:90">
      <c r="AD6555" s="73"/>
      <c r="AE6555" s="74"/>
      <c r="AF6555" s="74"/>
      <c r="BX6555" s="73"/>
      <c r="BY6555" s="74"/>
      <c r="BZ6555" s="74"/>
      <c r="CA6555" s="74"/>
      <c r="CF6555" s="79"/>
      <c r="CL6555" s="79"/>
    </row>
    <row r="6556" spans="30:90">
      <c r="AD6556" s="73"/>
      <c r="AE6556" s="74"/>
      <c r="AF6556" s="74"/>
      <c r="BX6556" s="73"/>
      <c r="BY6556" s="74"/>
      <c r="BZ6556" s="74"/>
      <c r="CA6556" s="74"/>
      <c r="CF6556" s="79"/>
      <c r="CL6556" s="79"/>
    </row>
    <row r="6557" spans="30:90">
      <c r="AD6557" s="73"/>
      <c r="AE6557" s="74"/>
      <c r="AF6557" s="74"/>
      <c r="BX6557" s="73"/>
      <c r="BY6557" s="74"/>
      <c r="BZ6557" s="74"/>
      <c r="CA6557" s="74"/>
      <c r="CF6557" s="79"/>
      <c r="CL6557" s="79"/>
    </row>
    <row r="6558" spans="30:90">
      <c r="AD6558" s="73"/>
      <c r="AE6558" s="74"/>
      <c r="AF6558" s="74"/>
      <c r="BX6558" s="73"/>
      <c r="BY6558" s="74"/>
      <c r="BZ6558" s="74"/>
      <c r="CA6558" s="74"/>
      <c r="CF6558" s="79"/>
      <c r="CL6558" s="79"/>
    </row>
    <row r="6559" spans="30:90">
      <c r="AD6559" s="73"/>
      <c r="AE6559" s="74"/>
      <c r="AF6559" s="74"/>
      <c r="BX6559" s="73"/>
      <c r="BY6559" s="74"/>
      <c r="BZ6559" s="74"/>
      <c r="CA6559" s="74"/>
      <c r="CF6559" s="79"/>
      <c r="CL6559" s="79"/>
    </row>
    <row r="6560" spans="30:90">
      <c r="AD6560" s="73"/>
      <c r="AE6560" s="74"/>
      <c r="AF6560" s="74"/>
      <c r="BX6560" s="73"/>
      <c r="BY6560" s="74"/>
      <c r="BZ6560" s="74"/>
      <c r="CA6560" s="74"/>
      <c r="CF6560" s="79"/>
      <c r="CL6560" s="79"/>
    </row>
    <row r="6561" spans="30:90">
      <c r="AD6561" s="73"/>
      <c r="AE6561" s="74"/>
      <c r="AF6561" s="74"/>
      <c r="BX6561" s="73"/>
      <c r="BY6561" s="74"/>
      <c r="BZ6561" s="74"/>
      <c r="CA6561" s="74"/>
      <c r="CF6561" s="79"/>
      <c r="CL6561" s="79"/>
    </row>
    <row r="6562" spans="30:90">
      <c r="AD6562" s="73"/>
      <c r="AE6562" s="74"/>
      <c r="AF6562" s="74"/>
      <c r="BX6562" s="73"/>
      <c r="BY6562" s="74"/>
      <c r="BZ6562" s="74"/>
      <c r="CA6562" s="74"/>
      <c r="CF6562" s="79"/>
      <c r="CL6562" s="79"/>
    </row>
    <row r="6563" spans="30:90">
      <c r="AD6563" s="73"/>
      <c r="AE6563" s="74"/>
      <c r="AF6563" s="74"/>
      <c r="BX6563" s="73"/>
      <c r="BY6563" s="74"/>
      <c r="BZ6563" s="74"/>
      <c r="CA6563" s="74"/>
      <c r="CF6563" s="79"/>
      <c r="CL6563" s="79"/>
    </row>
    <row r="6564" spans="30:90">
      <c r="AD6564" s="73"/>
      <c r="AE6564" s="74"/>
      <c r="AF6564" s="74"/>
      <c r="BX6564" s="73"/>
      <c r="BY6564" s="74"/>
      <c r="BZ6564" s="74"/>
      <c r="CA6564" s="74"/>
      <c r="CF6564" s="79"/>
      <c r="CL6564" s="79"/>
    </row>
    <row r="6565" spans="30:90">
      <c r="AD6565" s="73"/>
      <c r="AE6565" s="74"/>
      <c r="AF6565" s="74"/>
      <c r="BX6565" s="73"/>
      <c r="BY6565" s="74"/>
      <c r="BZ6565" s="74"/>
      <c r="CA6565" s="74"/>
      <c r="CF6565" s="79"/>
      <c r="CL6565" s="79"/>
    </row>
    <row r="6566" spans="30:90">
      <c r="AD6566" s="73"/>
      <c r="AE6566" s="74"/>
      <c r="AF6566" s="74"/>
      <c r="BX6566" s="73"/>
      <c r="BY6566" s="74"/>
      <c r="BZ6566" s="74"/>
      <c r="CA6566" s="74"/>
      <c r="CF6566" s="79"/>
      <c r="CL6566" s="79"/>
    </row>
    <row r="6567" spans="30:90">
      <c r="AD6567" s="73"/>
      <c r="AE6567" s="74"/>
      <c r="AF6567" s="74"/>
      <c r="BX6567" s="73"/>
      <c r="BY6567" s="74"/>
      <c r="BZ6567" s="74"/>
      <c r="CA6567" s="74"/>
      <c r="CF6567" s="79"/>
      <c r="CL6567" s="79"/>
    </row>
    <row r="6568" spans="30:90">
      <c r="AD6568" s="73"/>
      <c r="AE6568" s="74"/>
      <c r="AF6568" s="74"/>
      <c r="BX6568" s="73"/>
      <c r="BY6568" s="74"/>
      <c r="BZ6568" s="74"/>
      <c r="CA6568" s="74"/>
      <c r="CF6568" s="79"/>
      <c r="CL6568" s="79"/>
    </row>
    <row r="6569" spans="30:90">
      <c r="AD6569" s="73"/>
      <c r="AE6569" s="74"/>
      <c r="AF6569" s="74"/>
      <c r="BX6569" s="73"/>
      <c r="BY6569" s="74"/>
      <c r="BZ6569" s="74"/>
      <c r="CA6569" s="74"/>
      <c r="CF6569" s="79"/>
      <c r="CL6569" s="79"/>
    </row>
    <row r="6570" spans="30:90">
      <c r="AD6570" s="73"/>
      <c r="AE6570" s="74"/>
      <c r="AF6570" s="74"/>
      <c r="BX6570" s="73"/>
      <c r="BY6570" s="74"/>
      <c r="BZ6570" s="74"/>
      <c r="CA6570" s="74"/>
      <c r="CF6570" s="79"/>
      <c r="CL6570" s="79"/>
    </row>
    <row r="6571" spans="30:90">
      <c r="AD6571" s="73"/>
      <c r="AE6571" s="74"/>
      <c r="AF6571" s="74"/>
      <c r="BX6571" s="73"/>
      <c r="BY6571" s="74"/>
      <c r="BZ6571" s="74"/>
      <c r="CA6571" s="74"/>
      <c r="CF6571" s="79"/>
      <c r="CL6571" s="79"/>
    </row>
    <row r="6572" spans="30:90">
      <c r="AD6572" s="73"/>
      <c r="AE6572" s="74"/>
      <c r="AF6572" s="74"/>
      <c r="BX6572" s="73"/>
      <c r="BY6572" s="74"/>
      <c r="BZ6572" s="74"/>
      <c r="CA6572" s="74"/>
      <c r="CF6572" s="79"/>
      <c r="CL6572" s="79"/>
    </row>
    <row r="6573" spans="30:90">
      <c r="AD6573" s="73"/>
      <c r="AE6573" s="74"/>
      <c r="AF6573" s="74"/>
      <c r="BX6573" s="73"/>
      <c r="BY6573" s="74"/>
      <c r="BZ6573" s="74"/>
      <c r="CA6573" s="74"/>
      <c r="CF6573" s="79"/>
      <c r="CL6573" s="79"/>
    </row>
    <row r="6574" spans="30:90">
      <c r="AD6574" s="73"/>
      <c r="AE6574" s="74"/>
      <c r="AF6574" s="74"/>
      <c r="BX6574" s="73"/>
      <c r="BY6574" s="74"/>
      <c r="BZ6574" s="74"/>
      <c r="CA6574" s="74"/>
      <c r="CF6574" s="79"/>
      <c r="CL6574" s="79"/>
    </row>
    <row r="6575" spans="30:90">
      <c r="AD6575" s="73"/>
      <c r="AE6575" s="74"/>
      <c r="AF6575" s="74"/>
      <c r="BX6575" s="73"/>
      <c r="BY6575" s="74"/>
      <c r="BZ6575" s="74"/>
      <c r="CA6575" s="74"/>
      <c r="CF6575" s="79"/>
      <c r="CL6575" s="79"/>
    </row>
    <row r="6576" spans="30:90">
      <c r="AD6576" s="73"/>
      <c r="AE6576" s="74"/>
      <c r="AF6576" s="74"/>
      <c r="BX6576" s="73"/>
      <c r="BY6576" s="74"/>
      <c r="BZ6576" s="74"/>
      <c r="CA6576" s="74"/>
      <c r="CF6576" s="79"/>
      <c r="CL6576" s="79"/>
    </row>
    <row r="6577" spans="30:90">
      <c r="AD6577" s="73"/>
      <c r="AE6577" s="74"/>
      <c r="AF6577" s="74"/>
      <c r="BX6577" s="73"/>
      <c r="BY6577" s="74"/>
      <c r="BZ6577" s="74"/>
      <c r="CA6577" s="74"/>
      <c r="CF6577" s="79"/>
      <c r="CL6577" s="79"/>
    </row>
    <row r="6578" spans="30:90">
      <c r="AD6578" s="73"/>
      <c r="AE6578" s="74"/>
      <c r="AF6578" s="74"/>
      <c r="BX6578" s="73"/>
      <c r="BY6578" s="74"/>
      <c r="BZ6578" s="74"/>
      <c r="CA6578" s="74"/>
      <c r="CF6578" s="79"/>
      <c r="CL6578" s="79"/>
    </row>
    <row r="6579" spans="30:90">
      <c r="AD6579" s="73"/>
      <c r="AE6579" s="74"/>
      <c r="AF6579" s="74"/>
      <c r="BX6579" s="73"/>
      <c r="BY6579" s="74"/>
      <c r="BZ6579" s="74"/>
      <c r="CA6579" s="74"/>
      <c r="CF6579" s="79"/>
      <c r="CL6579" s="79"/>
    </row>
    <row r="6580" spans="30:90">
      <c r="AD6580" s="73"/>
      <c r="AE6580" s="74"/>
      <c r="AF6580" s="74"/>
      <c r="BX6580" s="73"/>
      <c r="BY6580" s="74"/>
      <c r="BZ6580" s="74"/>
      <c r="CA6580" s="74"/>
      <c r="CF6580" s="79"/>
      <c r="CL6580" s="79"/>
    </row>
    <row r="6581" spans="30:90">
      <c r="AD6581" s="73"/>
      <c r="AE6581" s="74"/>
      <c r="AF6581" s="74"/>
      <c r="BX6581" s="73"/>
      <c r="BY6581" s="74"/>
      <c r="BZ6581" s="74"/>
      <c r="CA6581" s="74"/>
      <c r="CF6581" s="79"/>
      <c r="CL6581" s="79"/>
    </row>
    <row r="6582" spans="30:90">
      <c r="AD6582" s="73"/>
      <c r="AE6582" s="74"/>
      <c r="AF6582" s="74"/>
      <c r="BX6582" s="73"/>
      <c r="BY6582" s="74"/>
      <c r="BZ6582" s="74"/>
      <c r="CA6582" s="74"/>
      <c r="CF6582" s="79"/>
      <c r="CL6582" s="79"/>
    </row>
    <row r="6583" spans="30:90">
      <c r="AD6583" s="73"/>
      <c r="AE6583" s="74"/>
      <c r="AF6583" s="74"/>
      <c r="BX6583" s="73"/>
      <c r="BY6583" s="74"/>
      <c r="BZ6583" s="74"/>
      <c r="CA6583" s="74"/>
      <c r="CF6583" s="79"/>
      <c r="CL6583" s="79"/>
    </row>
    <row r="6584" spans="30:90">
      <c r="AD6584" s="73"/>
      <c r="AE6584" s="74"/>
      <c r="AF6584" s="74"/>
      <c r="BX6584" s="73"/>
      <c r="BY6584" s="74"/>
      <c r="BZ6584" s="74"/>
      <c r="CA6584" s="74"/>
      <c r="CF6584" s="79"/>
      <c r="CL6584" s="79"/>
    </row>
    <row r="6585" spans="30:90">
      <c r="AD6585" s="73"/>
      <c r="AE6585" s="74"/>
      <c r="AF6585" s="74"/>
      <c r="BX6585" s="73"/>
      <c r="BY6585" s="74"/>
      <c r="BZ6585" s="74"/>
      <c r="CA6585" s="74"/>
      <c r="CF6585" s="79"/>
      <c r="CL6585" s="79"/>
    </row>
    <row r="6586" spans="30:90">
      <c r="AD6586" s="73"/>
      <c r="AE6586" s="74"/>
      <c r="AF6586" s="74"/>
      <c r="BX6586" s="73"/>
      <c r="BY6586" s="74"/>
      <c r="BZ6586" s="74"/>
      <c r="CA6586" s="74"/>
      <c r="CF6586" s="79"/>
      <c r="CL6586" s="79"/>
    </row>
    <row r="6587" spans="30:90">
      <c r="AD6587" s="73"/>
      <c r="AE6587" s="74"/>
      <c r="AF6587" s="74"/>
      <c r="BX6587" s="73"/>
      <c r="BY6587" s="74"/>
      <c r="BZ6587" s="74"/>
      <c r="CA6587" s="74"/>
      <c r="CF6587" s="79"/>
      <c r="CL6587" s="79"/>
    </row>
    <row r="6588" spans="30:90">
      <c r="AD6588" s="73"/>
      <c r="AE6588" s="74"/>
      <c r="AF6588" s="74"/>
      <c r="BX6588" s="73"/>
      <c r="BY6588" s="74"/>
      <c r="BZ6588" s="74"/>
      <c r="CA6588" s="74"/>
      <c r="CF6588" s="79"/>
      <c r="CL6588" s="79"/>
    </row>
    <row r="6589" spans="30:90">
      <c r="AD6589" s="73"/>
      <c r="AE6589" s="74"/>
      <c r="AF6589" s="74"/>
      <c r="BX6589" s="73"/>
      <c r="BY6589" s="74"/>
      <c r="BZ6589" s="74"/>
      <c r="CA6589" s="74"/>
      <c r="CF6589" s="79"/>
      <c r="CL6589" s="79"/>
    </row>
    <row r="6590" spans="30:90">
      <c r="AD6590" s="73"/>
      <c r="AE6590" s="74"/>
      <c r="AF6590" s="74"/>
      <c r="BX6590" s="73"/>
      <c r="BY6590" s="74"/>
      <c r="BZ6590" s="74"/>
      <c r="CA6590" s="74"/>
      <c r="CF6590" s="79"/>
      <c r="CL6590" s="79"/>
    </row>
    <row r="6591" spans="30:90">
      <c r="AD6591" s="73"/>
      <c r="AE6591" s="74"/>
      <c r="AF6591" s="74"/>
      <c r="BX6591" s="73"/>
      <c r="BY6591" s="74"/>
      <c r="BZ6591" s="74"/>
      <c r="CA6591" s="74"/>
      <c r="CF6591" s="79"/>
      <c r="CL6591" s="79"/>
    </row>
    <row r="6592" spans="30:90">
      <c r="AD6592" s="73"/>
      <c r="AE6592" s="74"/>
      <c r="AF6592" s="74"/>
      <c r="BX6592" s="73"/>
      <c r="BY6592" s="74"/>
      <c r="BZ6592" s="74"/>
      <c r="CA6592" s="74"/>
      <c r="CF6592" s="79"/>
      <c r="CL6592" s="79"/>
    </row>
    <row r="6593" spans="30:90">
      <c r="AD6593" s="73"/>
      <c r="AE6593" s="74"/>
      <c r="AF6593" s="74"/>
      <c r="BX6593" s="73"/>
      <c r="BY6593" s="74"/>
      <c r="BZ6593" s="74"/>
      <c r="CA6593" s="74"/>
      <c r="CF6593" s="79"/>
      <c r="CL6593" s="79"/>
    </row>
    <row r="6594" spans="30:90">
      <c r="AD6594" s="73"/>
      <c r="AE6594" s="74"/>
      <c r="AF6594" s="74"/>
      <c r="BX6594" s="73"/>
      <c r="BY6594" s="74"/>
      <c r="BZ6594" s="74"/>
      <c r="CA6594" s="74"/>
      <c r="CF6594" s="79"/>
      <c r="CL6594" s="79"/>
    </row>
    <row r="6595" spans="30:90">
      <c r="AD6595" s="73"/>
      <c r="AE6595" s="74"/>
      <c r="AF6595" s="74"/>
      <c r="BX6595" s="73"/>
      <c r="BY6595" s="74"/>
      <c r="BZ6595" s="74"/>
      <c r="CA6595" s="74"/>
      <c r="CF6595" s="79"/>
      <c r="CL6595" s="79"/>
    </row>
    <row r="6596" spans="30:90">
      <c r="AD6596" s="73"/>
      <c r="AE6596" s="74"/>
      <c r="AF6596" s="74"/>
      <c r="BX6596" s="73"/>
      <c r="BY6596" s="74"/>
      <c r="BZ6596" s="74"/>
      <c r="CA6596" s="74"/>
      <c r="CF6596" s="79"/>
      <c r="CL6596" s="79"/>
    </row>
    <row r="6597" spans="30:90">
      <c r="AD6597" s="73"/>
      <c r="AE6597" s="74"/>
      <c r="AF6597" s="74"/>
      <c r="BX6597" s="73"/>
      <c r="BY6597" s="74"/>
      <c r="BZ6597" s="74"/>
      <c r="CA6597" s="74"/>
      <c r="CF6597" s="79"/>
      <c r="CL6597" s="79"/>
    </row>
    <row r="6598" spans="30:90">
      <c r="AD6598" s="73"/>
      <c r="AE6598" s="74"/>
      <c r="AF6598" s="74"/>
      <c r="BX6598" s="73"/>
      <c r="BY6598" s="74"/>
      <c r="BZ6598" s="74"/>
      <c r="CA6598" s="74"/>
      <c r="CF6598" s="79"/>
      <c r="CL6598" s="79"/>
    </row>
    <row r="6599" spans="30:90">
      <c r="AD6599" s="73"/>
      <c r="AE6599" s="74"/>
      <c r="AF6599" s="74"/>
      <c r="BX6599" s="73"/>
      <c r="BY6599" s="74"/>
      <c r="BZ6599" s="74"/>
      <c r="CA6599" s="74"/>
      <c r="CF6599" s="79"/>
      <c r="CL6599" s="79"/>
    </row>
    <row r="6600" spans="30:90">
      <c r="AD6600" s="73"/>
      <c r="AE6600" s="74"/>
      <c r="AF6600" s="74"/>
      <c r="BX6600" s="73"/>
      <c r="BY6600" s="74"/>
      <c r="BZ6600" s="74"/>
      <c r="CA6600" s="74"/>
      <c r="CF6600" s="79"/>
      <c r="CL6600" s="79"/>
    </row>
    <row r="6601" spans="30:90">
      <c r="AD6601" s="73"/>
      <c r="AE6601" s="74"/>
      <c r="AF6601" s="74"/>
      <c r="BX6601" s="73"/>
      <c r="BY6601" s="74"/>
      <c r="BZ6601" s="74"/>
      <c r="CA6601" s="74"/>
      <c r="CF6601" s="79"/>
      <c r="CL6601" s="79"/>
    </row>
    <row r="6602" spans="30:90">
      <c r="AD6602" s="73"/>
      <c r="AE6602" s="74"/>
      <c r="AF6602" s="74"/>
      <c r="BX6602" s="73"/>
      <c r="BY6602" s="74"/>
      <c r="BZ6602" s="74"/>
      <c r="CA6602" s="74"/>
      <c r="CF6602" s="79"/>
      <c r="CL6602" s="79"/>
    </row>
    <row r="6603" spans="30:90">
      <c r="AD6603" s="73"/>
      <c r="AE6603" s="74"/>
      <c r="AF6603" s="74"/>
      <c r="BX6603" s="73"/>
      <c r="BY6603" s="74"/>
      <c r="BZ6603" s="74"/>
      <c r="CA6603" s="74"/>
      <c r="CF6603" s="79"/>
      <c r="CL6603" s="79"/>
    </row>
    <row r="6604" spans="30:90">
      <c r="AD6604" s="73"/>
      <c r="AE6604" s="74"/>
      <c r="AF6604" s="74"/>
      <c r="BX6604" s="73"/>
      <c r="BY6604" s="74"/>
      <c r="BZ6604" s="74"/>
      <c r="CA6604" s="74"/>
      <c r="CF6604" s="79"/>
      <c r="CL6604" s="79"/>
    </row>
    <row r="6605" spans="30:90">
      <c r="AD6605" s="73"/>
      <c r="AE6605" s="74"/>
      <c r="AF6605" s="74"/>
      <c r="BX6605" s="73"/>
      <c r="BY6605" s="74"/>
      <c r="BZ6605" s="74"/>
      <c r="CA6605" s="74"/>
      <c r="CF6605" s="79"/>
      <c r="CL6605" s="79"/>
    </row>
    <row r="6606" spans="30:90">
      <c r="AD6606" s="73"/>
      <c r="AE6606" s="74"/>
      <c r="AF6606" s="74"/>
      <c r="BX6606" s="73"/>
      <c r="BY6606" s="74"/>
      <c r="BZ6606" s="74"/>
      <c r="CA6606" s="74"/>
      <c r="CF6606" s="79"/>
      <c r="CL6606" s="79"/>
    </row>
    <row r="6607" spans="30:90">
      <c r="AD6607" s="73"/>
      <c r="AE6607" s="74"/>
      <c r="AF6607" s="74"/>
      <c r="BX6607" s="73"/>
      <c r="BY6607" s="74"/>
      <c r="BZ6607" s="74"/>
      <c r="CA6607" s="74"/>
      <c r="CF6607" s="79"/>
      <c r="CL6607" s="79"/>
    </row>
    <row r="6608" spans="30:90">
      <c r="AD6608" s="73"/>
      <c r="AE6608" s="74"/>
      <c r="AF6608" s="74"/>
      <c r="BX6608" s="73"/>
      <c r="BY6608" s="74"/>
      <c r="BZ6608" s="74"/>
      <c r="CA6608" s="74"/>
      <c r="CF6608" s="79"/>
      <c r="CL6608" s="79"/>
    </row>
    <row r="6609" spans="30:90">
      <c r="AD6609" s="73"/>
      <c r="AE6609" s="74"/>
      <c r="AF6609" s="74"/>
      <c r="BX6609" s="73"/>
      <c r="BY6609" s="74"/>
      <c r="BZ6609" s="74"/>
      <c r="CA6609" s="74"/>
      <c r="CF6609" s="79"/>
      <c r="CL6609" s="79"/>
    </row>
    <row r="6610" spans="30:90">
      <c r="AD6610" s="73"/>
      <c r="AE6610" s="74"/>
      <c r="AF6610" s="74"/>
      <c r="BX6610" s="73"/>
      <c r="BY6610" s="74"/>
      <c r="BZ6610" s="74"/>
      <c r="CA6610" s="74"/>
      <c r="CF6610" s="79"/>
      <c r="CL6610" s="79"/>
    </row>
    <row r="6611" spans="30:90">
      <c r="AD6611" s="73"/>
      <c r="AE6611" s="74"/>
      <c r="AF6611" s="74"/>
      <c r="BX6611" s="73"/>
      <c r="BY6611" s="74"/>
      <c r="BZ6611" s="74"/>
      <c r="CA6611" s="74"/>
      <c r="CF6611" s="79"/>
      <c r="CL6611" s="79"/>
    </row>
    <row r="6612" spans="30:90">
      <c r="AD6612" s="73"/>
      <c r="AE6612" s="74"/>
      <c r="AF6612" s="74"/>
      <c r="BX6612" s="73"/>
      <c r="BY6612" s="74"/>
      <c r="BZ6612" s="74"/>
      <c r="CA6612" s="74"/>
      <c r="CF6612" s="79"/>
      <c r="CL6612" s="79"/>
    </row>
    <row r="6613" spans="30:90">
      <c r="AD6613" s="73"/>
      <c r="AE6613" s="74"/>
      <c r="AF6613" s="74"/>
      <c r="BX6613" s="73"/>
      <c r="BY6613" s="74"/>
      <c r="BZ6613" s="74"/>
      <c r="CA6613" s="74"/>
      <c r="CF6613" s="79"/>
      <c r="CL6613" s="79"/>
    </row>
    <row r="6614" spans="30:90">
      <c r="AD6614" s="73"/>
      <c r="AE6614" s="74"/>
      <c r="AF6614" s="74"/>
      <c r="BX6614" s="73"/>
      <c r="BY6614" s="74"/>
      <c r="BZ6614" s="74"/>
      <c r="CA6614" s="74"/>
      <c r="CF6614" s="79"/>
      <c r="CL6614" s="79"/>
    </row>
    <row r="6615" spans="30:90">
      <c r="AD6615" s="73"/>
      <c r="AE6615" s="74"/>
      <c r="AF6615" s="74"/>
      <c r="BX6615" s="73"/>
      <c r="BY6615" s="74"/>
      <c r="BZ6615" s="74"/>
      <c r="CA6615" s="74"/>
      <c r="CF6615" s="79"/>
      <c r="CL6615" s="79"/>
    </row>
    <row r="6616" spans="30:90">
      <c r="AD6616" s="73"/>
      <c r="AE6616" s="74"/>
      <c r="AF6616" s="74"/>
      <c r="BX6616" s="73"/>
      <c r="BY6616" s="74"/>
      <c r="BZ6616" s="74"/>
      <c r="CA6616" s="74"/>
      <c r="CF6616" s="79"/>
      <c r="CL6616" s="79"/>
    </row>
    <row r="6617" spans="30:90">
      <c r="AD6617" s="73"/>
      <c r="AE6617" s="74"/>
      <c r="AF6617" s="74"/>
      <c r="BX6617" s="73"/>
      <c r="BY6617" s="74"/>
      <c r="BZ6617" s="74"/>
      <c r="CA6617" s="74"/>
      <c r="CF6617" s="79"/>
      <c r="CL6617" s="79"/>
    </row>
    <row r="6618" spans="30:90">
      <c r="AD6618" s="73"/>
      <c r="AE6618" s="74"/>
      <c r="AF6618" s="74"/>
      <c r="BX6618" s="73"/>
      <c r="BY6618" s="74"/>
      <c r="BZ6618" s="74"/>
      <c r="CA6618" s="74"/>
      <c r="CF6618" s="79"/>
      <c r="CL6618" s="79"/>
    </row>
    <row r="6619" spans="30:90">
      <c r="AD6619" s="73"/>
      <c r="AE6619" s="74"/>
      <c r="AF6619" s="74"/>
      <c r="BX6619" s="73"/>
      <c r="BY6619" s="74"/>
      <c r="BZ6619" s="74"/>
      <c r="CA6619" s="74"/>
      <c r="CF6619" s="79"/>
      <c r="CL6619" s="79"/>
    </row>
    <row r="6620" spans="30:90">
      <c r="AD6620" s="73"/>
      <c r="AE6620" s="74"/>
      <c r="AF6620" s="74"/>
      <c r="BX6620" s="73"/>
      <c r="BY6620" s="74"/>
      <c r="BZ6620" s="74"/>
      <c r="CA6620" s="74"/>
      <c r="CF6620" s="79"/>
      <c r="CL6620" s="79"/>
    </row>
    <row r="6621" spans="30:90">
      <c r="AD6621" s="73"/>
      <c r="AE6621" s="74"/>
      <c r="AF6621" s="74"/>
      <c r="BX6621" s="73"/>
      <c r="BY6621" s="74"/>
      <c r="BZ6621" s="74"/>
      <c r="CA6621" s="74"/>
      <c r="CF6621" s="79"/>
      <c r="CL6621" s="79"/>
    </row>
    <row r="6622" spans="30:90">
      <c r="AD6622" s="73"/>
      <c r="AE6622" s="74"/>
      <c r="AF6622" s="74"/>
      <c r="BX6622" s="73"/>
      <c r="BY6622" s="74"/>
      <c r="BZ6622" s="74"/>
      <c r="CA6622" s="74"/>
      <c r="CF6622" s="79"/>
      <c r="CL6622" s="79"/>
    </row>
    <row r="6623" spans="30:90">
      <c r="AD6623" s="73"/>
      <c r="AE6623" s="74"/>
      <c r="AF6623" s="74"/>
      <c r="BX6623" s="73"/>
      <c r="BY6623" s="74"/>
      <c r="BZ6623" s="74"/>
      <c r="CA6623" s="74"/>
      <c r="CF6623" s="79"/>
      <c r="CL6623" s="79"/>
    </row>
    <row r="6624" spans="30:90">
      <c r="AD6624" s="73"/>
      <c r="AE6624" s="74"/>
      <c r="AF6624" s="74"/>
      <c r="BX6624" s="73"/>
      <c r="BY6624" s="74"/>
      <c r="BZ6624" s="74"/>
      <c r="CA6624" s="74"/>
      <c r="CF6624" s="79"/>
      <c r="CL6624" s="79"/>
    </row>
    <row r="6625" spans="30:90">
      <c r="AD6625" s="73"/>
      <c r="AE6625" s="74"/>
      <c r="AF6625" s="74"/>
      <c r="BX6625" s="73"/>
      <c r="BY6625" s="74"/>
      <c r="BZ6625" s="74"/>
      <c r="CA6625" s="74"/>
      <c r="CF6625" s="79"/>
      <c r="CL6625" s="79"/>
    </row>
    <row r="6626" spans="30:90">
      <c r="AD6626" s="73"/>
      <c r="AE6626" s="74"/>
      <c r="AF6626" s="74"/>
      <c r="BX6626" s="73"/>
      <c r="BY6626" s="74"/>
      <c r="BZ6626" s="74"/>
      <c r="CA6626" s="74"/>
      <c r="CF6626" s="79"/>
      <c r="CL6626" s="79"/>
    </row>
    <row r="6627" spans="30:90">
      <c r="AD6627" s="73"/>
      <c r="AE6627" s="74"/>
      <c r="AF6627" s="74"/>
      <c r="BX6627" s="73"/>
      <c r="BY6627" s="74"/>
      <c r="BZ6627" s="74"/>
      <c r="CA6627" s="74"/>
      <c r="CF6627" s="79"/>
      <c r="CL6627" s="79"/>
    </row>
    <row r="6628" spans="30:90">
      <c r="AD6628" s="73"/>
      <c r="AE6628" s="74"/>
      <c r="AF6628" s="74"/>
      <c r="BX6628" s="73"/>
      <c r="BY6628" s="74"/>
      <c r="BZ6628" s="74"/>
      <c r="CA6628" s="74"/>
      <c r="CF6628" s="79"/>
      <c r="CL6628" s="79"/>
    </row>
    <row r="6629" spans="30:90">
      <c r="AD6629" s="73"/>
      <c r="AE6629" s="74"/>
      <c r="AF6629" s="74"/>
      <c r="BX6629" s="73"/>
      <c r="BY6629" s="74"/>
      <c r="BZ6629" s="74"/>
      <c r="CA6629" s="74"/>
      <c r="CF6629" s="79"/>
      <c r="CL6629" s="79"/>
    </row>
    <row r="6630" spans="30:90">
      <c r="AD6630" s="73"/>
      <c r="AE6630" s="74"/>
      <c r="AF6630" s="74"/>
      <c r="BX6630" s="73"/>
      <c r="BY6630" s="74"/>
      <c r="BZ6630" s="74"/>
      <c r="CA6630" s="74"/>
      <c r="CF6630" s="79"/>
      <c r="CL6630" s="79"/>
    </row>
    <row r="6631" spans="30:90">
      <c r="AD6631" s="73"/>
      <c r="AE6631" s="74"/>
      <c r="AF6631" s="74"/>
      <c r="BX6631" s="73"/>
      <c r="BY6631" s="74"/>
      <c r="BZ6631" s="74"/>
      <c r="CA6631" s="74"/>
      <c r="CF6631" s="79"/>
      <c r="CL6631" s="79"/>
    </row>
    <row r="6632" spans="30:90">
      <c r="AD6632" s="73"/>
      <c r="AE6632" s="74"/>
      <c r="AF6632" s="74"/>
      <c r="BX6632" s="73"/>
      <c r="BY6632" s="74"/>
      <c r="BZ6632" s="74"/>
      <c r="CA6632" s="74"/>
      <c r="CF6632" s="79"/>
      <c r="CL6632" s="79"/>
    </row>
    <row r="6633" spans="30:90">
      <c r="AD6633" s="73"/>
      <c r="AE6633" s="74"/>
      <c r="AF6633" s="74"/>
      <c r="BX6633" s="73"/>
      <c r="BY6633" s="74"/>
      <c r="BZ6633" s="74"/>
      <c r="CA6633" s="74"/>
      <c r="CF6633" s="79"/>
      <c r="CL6633" s="79"/>
    </row>
    <row r="6634" spans="30:90">
      <c r="AD6634" s="73"/>
      <c r="AE6634" s="74"/>
      <c r="AF6634" s="74"/>
      <c r="BX6634" s="73"/>
      <c r="BY6634" s="74"/>
      <c r="BZ6634" s="74"/>
      <c r="CA6634" s="74"/>
      <c r="CF6634" s="79"/>
      <c r="CL6634" s="79"/>
    </row>
    <row r="6635" spans="30:90">
      <c r="AD6635" s="73"/>
      <c r="AE6635" s="74"/>
      <c r="AF6635" s="74"/>
      <c r="BX6635" s="73"/>
      <c r="BY6635" s="74"/>
      <c r="BZ6635" s="74"/>
      <c r="CA6635" s="74"/>
      <c r="CF6635" s="79"/>
      <c r="CL6635" s="79"/>
    </row>
    <row r="6636" spans="30:90">
      <c r="AD6636" s="73"/>
      <c r="AE6636" s="74"/>
      <c r="AF6636" s="74"/>
      <c r="BX6636" s="73"/>
      <c r="BY6636" s="74"/>
      <c r="BZ6636" s="74"/>
      <c r="CA6636" s="74"/>
      <c r="CF6636" s="79"/>
      <c r="CL6636" s="79"/>
    </row>
    <row r="6637" spans="30:90">
      <c r="AD6637" s="73"/>
      <c r="AE6637" s="74"/>
      <c r="AF6637" s="74"/>
      <c r="BX6637" s="73"/>
      <c r="BY6637" s="74"/>
      <c r="BZ6637" s="74"/>
      <c r="CA6637" s="74"/>
      <c r="CF6637" s="79"/>
      <c r="CL6637" s="79"/>
    </row>
    <row r="6638" spans="30:90">
      <c r="AD6638" s="73"/>
      <c r="AE6638" s="74"/>
      <c r="AF6638" s="74"/>
      <c r="BX6638" s="73"/>
      <c r="BY6638" s="74"/>
      <c r="BZ6638" s="74"/>
      <c r="CA6638" s="74"/>
      <c r="CF6638" s="79"/>
      <c r="CL6638" s="79"/>
    </row>
    <row r="6639" spans="30:90">
      <c r="AD6639" s="73"/>
      <c r="AE6639" s="74"/>
      <c r="AF6639" s="74"/>
      <c r="BX6639" s="73"/>
      <c r="BY6639" s="74"/>
      <c r="BZ6639" s="74"/>
      <c r="CA6639" s="74"/>
      <c r="CF6639" s="79"/>
      <c r="CL6639" s="79"/>
    </row>
    <row r="6640" spans="30:90">
      <c r="AD6640" s="73"/>
      <c r="AE6640" s="74"/>
      <c r="AF6640" s="74"/>
      <c r="BX6640" s="73"/>
      <c r="BY6640" s="74"/>
      <c r="BZ6640" s="74"/>
      <c r="CA6640" s="74"/>
      <c r="CF6640" s="79"/>
      <c r="CL6640" s="79"/>
    </row>
    <row r="6641" spans="30:90">
      <c r="AD6641" s="73"/>
      <c r="AE6641" s="74"/>
      <c r="AF6641" s="74"/>
      <c r="BX6641" s="73"/>
      <c r="BY6641" s="74"/>
      <c r="BZ6641" s="74"/>
      <c r="CA6641" s="74"/>
      <c r="CF6641" s="79"/>
      <c r="CL6641" s="79"/>
    </row>
    <row r="6642" spans="30:90">
      <c r="AD6642" s="73"/>
      <c r="AE6642" s="74"/>
      <c r="AF6642" s="74"/>
      <c r="BX6642" s="73"/>
      <c r="BY6642" s="74"/>
      <c r="BZ6642" s="74"/>
      <c r="CA6642" s="74"/>
      <c r="CF6642" s="79"/>
      <c r="CL6642" s="79"/>
    </row>
    <row r="6643" spans="30:90">
      <c r="AD6643" s="73"/>
      <c r="AE6643" s="74"/>
      <c r="AF6643" s="74"/>
      <c r="BX6643" s="73"/>
      <c r="BY6643" s="74"/>
      <c r="BZ6643" s="74"/>
      <c r="CA6643" s="74"/>
      <c r="CF6643" s="79"/>
      <c r="CL6643" s="79"/>
    </row>
    <row r="6644" spans="30:90">
      <c r="AD6644" s="73"/>
      <c r="AE6644" s="74"/>
      <c r="AF6644" s="74"/>
      <c r="BX6644" s="73"/>
      <c r="BY6644" s="74"/>
      <c r="BZ6644" s="74"/>
      <c r="CA6644" s="74"/>
      <c r="CF6644" s="79"/>
      <c r="CL6644" s="79"/>
    </row>
    <row r="6645" spans="30:90">
      <c r="AD6645" s="73"/>
      <c r="AE6645" s="74"/>
      <c r="AF6645" s="74"/>
      <c r="BX6645" s="73"/>
      <c r="BY6645" s="74"/>
      <c r="BZ6645" s="74"/>
      <c r="CA6645" s="74"/>
      <c r="CF6645" s="79"/>
      <c r="CL6645" s="79"/>
    </row>
    <row r="6646" spans="30:90">
      <c r="AD6646" s="73"/>
      <c r="AE6646" s="74"/>
      <c r="AF6646" s="74"/>
      <c r="BX6646" s="73"/>
      <c r="BY6646" s="74"/>
      <c r="BZ6646" s="74"/>
      <c r="CA6646" s="74"/>
      <c r="CF6646" s="79"/>
      <c r="CL6646" s="79"/>
    </row>
    <row r="6647" spans="30:90">
      <c r="AD6647" s="73"/>
      <c r="AE6647" s="74"/>
      <c r="AF6647" s="74"/>
      <c r="BX6647" s="73"/>
      <c r="BY6647" s="74"/>
      <c r="BZ6647" s="74"/>
      <c r="CA6647" s="74"/>
      <c r="CF6647" s="79"/>
      <c r="CL6647" s="79"/>
    </row>
    <row r="6648" spans="30:90">
      <c r="AD6648" s="73"/>
      <c r="AE6648" s="74"/>
      <c r="AF6648" s="74"/>
      <c r="BX6648" s="73"/>
      <c r="BY6648" s="74"/>
      <c r="BZ6648" s="74"/>
      <c r="CA6648" s="74"/>
      <c r="CF6648" s="79"/>
      <c r="CL6648" s="79"/>
    </row>
    <row r="6649" spans="30:90">
      <c r="AD6649" s="73"/>
      <c r="AE6649" s="74"/>
      <c r="AF6649" s="74"/>
      <c r="BX6649" s="73"/>
      <c r="BY6649" s="74"/>
      <c r="BZ6649" s="74"/>
      <c r="CA6649" s="74"/>
      <c r="CF6649" s="79"/>
      <c r="CL6649" s="79"/>
    </row>
    <row r="6650" spans="30:90">
      <c r="AD6650" s="73"/>
      <c r="AE6650" s="74"/>
      <c r="AF6650" s="74"/>
      <c r="BX6650" s="73"/>
      <c r="BY6650" s="74"/>
      <c r="BZ6650" s="74"/>
      <c r="CA6650" s="74"/>
      <c r="CF6650" s="79"/>
      <c r="CL6650" s="79"/>
    </row>
    <row r="6651" spans="30:90">
      <c r="AD6651" s="73"/>
      <c r="AE6651" s="74"/>
      <c r="AF6651" s="74"/>
      <c r="BX6651" s="73"/>
      <c r="BY6651" s="74"/>
      <c r="BZ6651" s="74"/>
      <c r="CA6651" s="74"/>
      <c r="CF6651" s="79"/>
      <c r="CL6651" s="79"/>
    </row>
    <row r="6652" spans="30:90">
      <c r="AD6652" s="73"/>
      <c r="AE6652" s="74"/>
      <c r="AF6652" s="74"/>
      <c r="BX6652" s="73"/>
      <c r="BY6652" s="74"/>
      <c r="BZ6652" s="74"/>
      <c r="CA6652" s="74"/>
      <c r="CF6652" s="79"/>
      <c r="CL6652" s="79"/>
    </row>
    <row r="6653" spans="30:90">
      <c r="AD6653" s="73"/>
      <c r="AE6653" s="74"/>
      <c r="AF6653" s="74"/>
      <c r="BX6653" s="73"/>
      <c r="BY6653" s="74"/>
      <c r="BZ6653" s="74"/>
      <c r="CA6653" s="74"/>
      <c r="CF6653" s="79"/>
      <c r="CL6653" s="79"/>
    </row>
    <row r="6654" spans="30:90">
      <c r="AD6654" s="73"/>
      <c r="AE6654" s="74"/>
      <c r="AF6654" s="74"/>
      <c r="BX6654" s="73"/>
      <c r="BY6654" s="74"/>
      <c r="BZ6654" s="74"/>
      <c r="CA6654" s="74"/>
      <c r="CF6654" s="79"/>
      <c r="CL6654" s="79"/>
    </row>
    <row r="6655" spans="30:90">
      <c r="AD6655" s="73"/>
      <c r="AE6655" s="74"/>
      <c r="AF6655" s="74"/>
      <c r="BX6655" s="73"/>
      <c r="BY6655" s="74"/>
      <c r="BZ6655" s="74"/>
      <c r="CA6655" s="74"/>
      <c r="CF6655" s="79"/>
      <c r="CL6655" s="79"/>
    </row>
    <row r="6656" spans="30:90">
      <c r="AD6656" s="73"/>
      <c r="AE6656" s="74"/>
      <c r="AF6656" s="74"/>
      <c r="BX6656" s="73"/>
      <c r="BY6656" s="74"/>
      <c r="BZ6656" s="74"/>
      <c r="CA6656" s="74"/>
      <c r="CF6656" s="79"/>
      <c r="CL6656" s="79"/>
    </row>
    <row r="6657" spans="30:90">
      <c r="AD6657" s="73"/>
      <c r="AE6657" s="74"/>
      <c r="AF6657" s="74"/>
      <c r="BX6657" s="73"/>
      <c r="BY6657" s="74"/>
      <c r="BZ6657" s="74"/>
      <c r="CA6657" s="74"/>
      <c r="CF6657" s="79"/>
      <c r="CL6657" s="79"/>
    </row>
    <row r="6658" spans="30:90">
      <c r="AD6658" s="73"/>
      <c r="AE6658" s="74"/>
      <c r="AF6658" s="74"/>
      <c r="BX6658" s="73"/>
      <c r="BY6658" s="74"/>
      <c r="BZ6658" s="74"/>
      <c r="CA6658" s="74"/>
      <c r="CF6658" s="79"/>
      <c r="CL6658" s="79"/>
    </row>
    <row r="6659" spans="30:90">
      <c r="AD6659" s="73"/>
      <c r="AE6659" s="74"/>
      <c r="AF6659" s="74"/>
      <c r="BX6659" s="73"/>
      <c r="BY6659" s="74"/>
      <c r="BZ6659" s="74"/>
      <c r="CA6659" s="74"/>
      <c r="CF6659" s="79"/>
      <c r="CL6659" s="79"/>
    </row>
    <row r="6660" spans="30:90">
      <c r="AD6660" s="73"/>
      <c r="AE6660" s="74"/>
      <c r="AF6660" s="74"/>
      <c r="BX6660" s="73"/>
      <c r="BY6660" s="74"/>
      <c r="BZ6660" s="74"/>
      <c r="CA6660" s="74"/>
      <c r="CF6660" s="79"/>
      <c r="CL6660" s="79"/>
    </row>
    <row r="6661" spans="30:90">
      <c r="AD6661" s="73"/>
      <c r="AE6661" s="74"/>
      <c r="AF6661" s="74"/>
      <c r="BX6661" s="73"/>
      <c r="BY6661" s="74"/>
      <c r="BZ6661" s="74"/>
      <c r="CA6661" s="74"/>
      <c r="CF6661" s="79"/>
      <c r="CL6661" s="79"/>
    </row>
    <row r="6662" spans="30:90">
      <c r="AD6662" s="73"/>
      <c r="AE6662" s="74"/>
      <c r="AF6662" s="74"/>
      <c r="BX6662" s="73"/>
      <c r="BY6662" s="74"/>
      <c r="BZ6662" s="74"/>
      <c r="CA6662" s="74"/>
      <c r="CF6662" s="79"/>
      <c r="CL6662" s="79"/>
    </row>
    <row r="6663" spans="30:90">
      <c r="AD6663" s="73"/>
      <c r="AE6663" s="74"/>
      <c r="AF6663" s="74"/>
      <c r="BX6663" s="73"/>
      <c r="BY6663" s="74"/>
      <c r="BZ6663" s="74"/>
      <c r="CA6663" s="74"/>
      <c r="CF6663" s="79"/>
      <c r="CL6663" s="79"/>
    </row>
    <row r="6664" spans="30:90">
      <c r="AD6664" s="73"/>
      <c r="AE6664" s="74"/>
      <c r="AF6664" s="74"/>
      <c r="BX6664" s="73"/>
      <c r="BY6664" s="74"/>
      <c r="BZ6664" s="74"/>
      <c r="CA6664" s="74"/>
      <c r="CF6664" s="79"/>
      <c r="CL6664" s="79"/>
    </row>
    <row r="6665" spans="30:90">
      <c r="AD6665" s="73"/>
      <c r="AE6665" s="74"/>
      <c r="AF6665" s="74"/>
      <c r="BX6665" s="73"/>
      <c r="BY6665" s="74"/>
      <c r="BZ6665" s="74"/>
      <c r="CA6665" s="74"/>
      <c r="CF6665" s="79"/>
      <c r="CL6665" s="79"/>
    </row>
    <row r="6666" spans="30:90">
      <c r="AD6666" s="73"/>
      <c r="AE6666" s="74"/>
      <c r="AF6666" s="74"/>
      <c r="BX6666" s="73"/>
      <c r="BY6666" s="74"/>
      <c r="BZ6666" s="74"/>
      <c r="CA6666" s="74"/>
      <c r="CF6666" s="79"/>
      <c r="CL6666" s="79"/>
    </row>
    <row r="6667" spans="30:90">
      <c r="AD6667" s="73"/>
      <c r="AE6667" s="74"/>
      <c r="AF6667" s="74"/>
      <c r="BX6667" s="73"/>
      <c r="BY6667" s="74"/>
      <c r="BZ6667" s="74"/>
      <c r="CA6667" s="74"/>
      <c r="CF6667" s="79"/>
      <c r="CL6667" s="79"/>
    </row>
    <row r="6668" spans="30:90">
      <c r="AD6668" s="73"/>
      <c r="AE6668" s="74"/>
      <c r="AF6668" s="74"/>
      <c r="BX6668" s="73"/>
      <c r="BY6668" s="74"/>
      <c r="BZ6668" s="74"/>
      <c r="CA6668" s="74"/>
      <c r="CF6668" s="79"/>
      <c r="CL6668" s="79"/>
    </row>
    <row r="6669" spans="30:90">
      <c r="AD6669" s="73"/>
      <c r="AE6669" s="74"/>
      <c r="AF6669" s="74"/>
      <c r="BX6669" s="73"/>
      <c r="BY6669" s="74"/>
      <c r="BZ6669" s="74"/>
      <c r="CA6669" s="74"/>
      <c r="CF6669" s="79"/>
      <c r="CL6669" s="79"/>
    </row>
    <row r="6670" spans="30:90">
      <c r="AD6670" s="73"/>
      <c r="AE6670" s="74"/>
      <c r="AF6670" s="74"/>
      <c r="BX6670" s="73"/>
      <c r="BY6670" s="74"/>
      <c r="BZ6670" s="74"/>
      <c r="CA6670" s="74"/>
      <c r="CF6670" s="79"/>
      <c r="CL6670" s="79"/>
    </row>
    <row r="6671" spans="30:90">
      <c r="AD6671" s="73"/>
      <c r="AE6671" s="74"/>
      <c r="AF6671" s="74"/>
      <c r="BX6671" s="73"/>
      <c r="BY6671" s="74"/>
      <c r="BZ6671" s="74"/>
      <c r="CA6671" s="74"/>
      <c r="CF6671" s="79"/>
      <c r="CL6671" s="79"/>
    </row>
    <row r="6672" spans="30:90">
      <c r="AD6672" s="73"/>
      <c r="AE6672" s="74"/>
      <c r="AF6672" s="74"/>
      <c r="BX6672" s="73"/>
      <c r="BY6672" s="74"/>
      <c r="BZ6672" s="74"/>
      <c r="CA6672" s="74"/>
      <c r="CF6672" s="79"/>
      <c r="CL6672" s="79"/>
    </row>
    <row r="6673" spans="30:90">
      <c r="AD6673" s="73"/>
      <c r="AE6673" s="74"/>
      <c r="AF6673" s="74"/>
      <c r="BX6673" s="73"/>
      <c r="BY6673" s="74"/>
      <c r="BZ6673" s="74"/>
      <c r="CA6673" s="74"/>
      <c r="CF6673" s="79"/>
      <c r="CL6673" s="79"/>
    </row>
    <row r="6674" spans="30:90">
      <c r="AD6674" s="73"/>
      <c r="AE6674" s="74"/>
      <c r="AF6674" s="74"/>
      <c r="BX6674" s="73"/>
      <c r="BY6674" s="74"/>
      <c r="BZ6674" s="74"/>
      <c r="CA6674" s="74"/>
      <c r="CF6674" s="79"/>
      <c r="CL6674" s="79"/>
    </row>
    <row r="6675" spans="30:90">
      <c r="AD6675" s="73"/>
      <c r="AE6675" s="74"/>
      <c r="AF6675" s="74"/>
      <c r="BX6675" s="73"/>
      <c r="BY6675" s="74"/>
      <c r="BZ6675" s="74"/>
      <c r="CA6675" s="74"/>
      <c r="CF6675" s="79"/>
      <c r="CL6675" s="79"/>
    </row>
    <row r="6676" spans="30:90">
      <c r="AD6676" s="73"/>
      <c r="AE6676" s="74"/>
      <c r="AF6676" s="74"/>
      <c r="BX6676" s="73"/>
      <c r="BY6676" s="74"/>
      <c r="BZ6676" s="74"/>
      <c r="CA6676" s="74"/>
      <c r="CF6676" s="79"/>
      <c r="CL6676" s="79"/>
    </row>
    <row r="6677" spans="30:90">
      <c r="AD6677" s="73"/>
      <c r="AE6677" s="74"/>
      <c r="AF6677" s="74"/>
      <c r="BX6677" s="73"/>
      <c r="BY6677" s="74"/>
      <c r="BZ6677" s="74"/>
      <c r="CA6677" s="74"/>
      <c r="CF6677" s="79"/>
      <c r="CL6677" s="79"/>
    </row>
    <row r="6678" spans="30:90">
      <c r="AD6678" s="73"/>
      <c r="AE6678" s="74"/>
      <c r="AF6678" s="74"/>
      <c r="BX6678" s="73"/>
      <c r="BY6678" s="74"/>
      <c r="BZ6678" s="74"/>
      <c r="CA6678" s="74"/>
      <c r="CF6678" s="79"/>
      <c r="CL6678" s="79"/>
    </row>
    <row r="6679" spans="30:90">
      <c r="AD6679" s="73"/>
      <c r="AE6679" s="74"/>
      <c r="AF6679" s="74"/>
      <c r="BX6679" s="73"/>
      <c r="BY6679" s="74"/>
      <c r="BZ6679" s="74"/>
      <c r="CA6679" s="74"/>
      <c r="CF6679" s="79"/>
      <c r="CL6679" s="79"/>
    </row>
    <row r="6680" spans="30:90">
      <c r="AD6680" s="73"/>
      <c r="AE6680" s="74"/>
      <c r="AF6680" s="74"/>
      <c r="BX6680" s="73"/>
      <c r="BY6680" s="74"/>
      <c r="BZ6680" s="74"/>
      <c r="CA6680" s="74"/>
      <c r="CF6680" s="79"/>
      <c r="CL6680" s="79"/>
    </row>
    <row r="6681" spans="30:90">
      <c r="AD6681" s="73"/>
      <c r="AE6681" s="74"/>
      <c r="AF6681" s="74"/>
      <c r="BX6681" s="73"/>
      <c r="BY6681" s="74"/>
      <c r="BZ6681" s="74"/>
      <c r="CA6681" s="74"/>
      <c r="CF6681" s="79"/>
      <c r="CL6681" s="79"/>
    </row>
    <row r="6682" spans="30:90">
      <c r="AD6682" s="73"/>
      <c r="AE6682" s="74"/>
      <c r="AF6682" s="74"/>
      <c r="BX6682" s="73"/>
      <c r="BY6682" s="74"/>
      <c r="BZ6682" s="74"/>
      <c r="CA6682" s="74"/>
      <c r="CF6682" s="79"/>
      <c r="CL6682" s="79"/>
    </row>
    <row r="6683" spans="30:90">
      <c r="AD6683" s="73"/>
      <c r="AE6683" s="74"/>
      <c r="AF6683" s="74"/>
      <c r="BX6683" s="73"/>
      <c r="BY6683" s="74"/>
      <c r="BZ6683" s="74"/>
      <c r="CA6683" s="74"/>
      <c r="CF6683" s="79"/>
      <c r="CL6683" s="79"/>
    </row>
    <row r="6684" spans="30:90">
      <c r="AD6684" s="73"/>
      <c r="AE6684" s="74"/>
      <c r="AF6684" s="74"/>
      <c r="BX6684" s="73"/>
      <c r="BY6684" s="74"/>
      <c r="BZ6684" s="74"/>
      <c r="CA6684" s="74"/>
      <c r="CF6684" s="79"/>
      <c r="CL6684" s="79"/>
    </row>
    <row r="6685" spans="30:90">
      <c r="AD6685" s="73"/>
      <c r="AE6685" s="74"/>
      <c r="AF6685" s="74"/>
      <c r="BX6685" s="73"/>
      <c r="BY6685" s="74"/>
      <c r="BZ6685" s="74"/>
      <c r="CA6685" s="74"/>
      <c r="CF6685" s="79"/>
      <c r="CL6685" s="79"/>
    </row>
    <row r="6686" spans="30:90">
      <c r="AD6686" s="73"/>
      <c r="AE6686" s="74"/>
      <c r="AF6686" s="74"/>
      <c r="BX6686" s="73"/>
      <c r="BY6686" s="74"/>
      <c r="BZ6686" s="74"/>
      <c r="CA6686" s="74"/>
      <c r="CF6686" s="79"/>
      <c r="CL6686" s="79"/>
    </row>
    <row r="6687" spans="30:90">
      <c r="AD6687" s="73"/>
      <c r="AE6687" s="74"/>
      <c r="AF6687" s="74"/>
      <c r="BX6687" s="73"/>
      <c r="BY6687" s="74"/>
      <c r="BZ6687" s="74"/>
      <c r="CA6687" s="74"/>
      <c r="CF6687" s="79"/>
      <c r="CL6687" s="79"/>
    </row>
    <row r="6688" spans="30:90">
      <c r="AD6688" s="73"/>
      <c r="AE6688" s="74"/>
      <c r="AF6688" s="74"/>
      <c r="BX6688" s="73"/>
      <c r="BY6688" s="74"/>
      <c r="BZ6688" s="74"/>
      <c r="CA6688" s="74"/>
      <c r="CF6688" s="79"/>
      <c r="CL6688" s="79"/>
    </row>
    <row r="6689" spans="30:90">
      <c r="AD6689" s="73"/>
      <c r="AE6689" s="74"/>
      <c r="AF6689" s="74"/>
      <c r="BX6689" s="73"/>
      <c r="BY6689" s="74"/>
      <c r="BZ6689" s="74"/>
      <c r="CA6689" s="74"/>
      <c r="CF6689" s="79"/>
      <c r="CL6689" s="79"/>
    </row>
    <row r="6690" spans="30:90">
      <c r="AD6690" s="73"/>
      <c r="AE6690" s="74"/>
      <c r="AF6690" s="74"/>
      <c r="BX6690" s="73"/>
      <c r="BY6690" s="74"/>
      <c r="BZ6690" s="74"/>
      <c r="CA6690" s="74"/>
      <c r="CF6690" s="79"/>
      <c r="CL6690" s="79"/>
    </row>
    <row r="6691" spans="30:90">
      <c r="AD6691" s="73"/>
      <c r="AE6691" s="74"/>
      <c r="AF6691" s="74"/>
      <c r="BX6691" s="73"/>
      <c r="BY6691" s="74"/>
      <c r="BZ6691" s="74"/>
      <c r="CA6691" s="74"/>
      <c r="CF6691" s="79"/>
      <c r="CL6691" s="79"/>
    </row>
    <row r="6692" spans="30:90">
      <c r="AD6692" s="73"/>
      <c r="AE6692" s="74"/>
      <c r="AF6692" s="74"/>
      <c r="BX6692" s="73"/>
      <c r="BY6692" s="74"/>
      <c r="BZ6692" s="74"/>
      <c r="CA6692" s="74"/>
      <c r="CF6692" s="79"/>
      <c r="CL6692" s="79"/>
    </row>
    <row r="6693" spans="30:90">
      <c r="AD6693" s="73"/>
      <c r="AE6693" s="74"/>
      <c r="AF6693" s="74"/>
      <c r="BX6693" s="73"/>
      <c r="BY6693" s="74"/>
      <c r="BZ6693" s="74"/>
      <c r="CA6693" s="74"/>
      <c r="CF6693" s="79"/>
      <c r="CL6693" s="79"/>
    </row>
    <row r="6694" spans="30:90">
      <c r="AD6694" s="73"/>
      <c r="AE6694" s="74"/>
      <c r="AF6694" s="74"/>
      <c r="BX6694" s="73"/>
      <c r="BY6694" s="74"/>
      <c r="BZ6694" s="74"/>
      <c r="CA6694" s="74"/>
      <c r="CF6694" s="79"/>
      <c r="CL6694" s="79"/>
    </row>
    <row r="6695" spans="30:90">
      <c r="AD6695" s="73"/>
      <c r="AE6695" s="74"/>
      <c r="AF6695" s="74"/>
      <c r="BX6695" s="73"/>
      <c r="BY6695" s="74"/>
      <c r="BZ6695" s="74"/>
      <c r="CA6695" s="74"/>
      <c r="CF6695" s="79"/>
      <c r="CL6695" s="79"/>
    </row>
    <row r="6696" spans="30:90">
      <c r="AD6696" s="73"/>
      <c r="AE6696" s="74"/>
      <c r="AF6696" s="74"/>
      <c r="BX6696" s="73"/>
      <c r="BY6696" s="74"/>
      <c r="BZ6696" s="74"/>
      <c r="CA6696" s="74"/>
      <c r="CF6696" s="79"/>
      <c r="CL6696" s="79"/>
    </row>
    <row r="6697" spans="30:90">
      <c r="AD6697" s="73"/>
      <c r="AE6697" s="74"/>
      <c r="AF6697" s="74"/>
      <c r="BX6697" s="73"/>
      <c r="BY6697" s="74"/>
      <c r="BZ6697" s="74"/>
      <c r="CA6697" s="74"/>
      <c r="CF6697" s="79"/>
      <c r="CL6697" s="79"/>
    </row>
    <row r="6698" spans="30:90">
      <c r="AD6698" s="73"/>
      <c r="AE6698" s="74"/>
      <c r="AF6698" s="74"/>
      <c r="BX6698" s="73"/>
      <c r="BY6698" s="74"/>
      <c r="BZ6698" s="74"/>
      <c r="CA6698" s="74"/>
      <c r="CF6698" s="79"/>
      <c r="CL6698" s="79"/>
    </row>
    <row r="6699" spans="30:90">
      <c r="AD6699" s="73"/>
      <c r="AE6699" s="74"/>
      <c r="AF6699" s="74"/>
      <c r="BX6699" s="73"/>
      <c r="BY6699" s="74"/>
      <c r="BZ6699" s="74"/>
      <c r="CA6699" s="74"/>
      <c r="CF6699" s="79"/>
      <c r="CL6699" s="79"/>
    </row>
    <row r="6700" spans="30:90">
      <c r="AD6700" s="73"/>
      <c r="AE6700" s="74"/>
      <c r="AF6700" s="74"/>
      <c r="BX6700" s="73"/>
      <c r="BY6700" s="74"/>
      <c r="BZ6700" s="74"/>
      <c r="CA6700" s="74"/>
      <c r="CF6700" s="79"/>
      <c r="CL6700" s="79"/>
    </row>
    <row r="6701" spans="30:90">
      <c r="AD6701" s="73"/>
      <c r="AE6701" s="74"/>
      <c r="AF6701" s="74"/>
      <c r="BX6701" s="73"/>
      <c r="BY6701" s="74"/>
      <c r="BZ6701" s="74"/>
      <c r="CA6701" s="74"/>
      <c r="CF6701" s="79"/>
      <c r="CL6701" s="79"/>
    </row>
    <row r="6702" spans="30:90">
      <c r="AD6702" s="73"/>
      <c r="AE6702" s="74"/>
      <c r="AF6702" s="74"/>
      <c r="BX6702" s="73"/>
      <c r="BY6702" s="74"/>
      <c r="BZ6702" s="74"/>
      <c r="CA6702" s="74"/>
      <c r="CF6702" s="79"/>
      <c r="CL6702" s="79"/>
    </row>
    <row r="6703" spans="30:90">
      <c r="AD6703" s="73"/>
      <c r="AE6703" s="74"/>
      <c r="AF6703" s="74"/>
      <c r="BX6703" s="73"/>
      <c r="BY6703" s="74"/>
      <c r="BZ6703" s="74"/>
      <c r="CA6703" s="74"/>
      <c r="CF6703" s="79"/>
      <c r="CL6703" s="79"/>
    </row>
    <row r="6704" spans="30:90">
      <c r="AD6704" s="73"/>
      <c r="AE6704" s="74"/>
      <c r="AF6704" s="74"/>
      <c r="BX6704" s="73"/>
      <c r="BY6704" s="74"/>
      <c r="BZ6704" s="74"/>
      <c r="CA6704" s="74"/>
      <c r="CF6704" s="79"/>
      <c r="CL6704" s="79"/>
    </row>
    <row r="6705" spans="30:90">
      <c r="AD6705" s="73"/>
      <c r="AE6705" s="74"/>
      <c r="AF6705" s="74"/>
      <c r="BX6705" s="73"/>
      <c r="BY6705" s="74"/>
      <c r="BZ6705" s="74"/>
      <c r="CA6705" s="74"/>
      <c r="CF6705" s="79"/>
      <c r="CL6705" s="79"/>
    </row>
    <row r="6706" spans="30:90">
      <c r="AD6706" s="73"/>
      <c r="AE6706" s="74"/>
      <c r="AF6706" s="74"/>
      <c r="BX6706" s="73"/>
      <c r="BY6706" s="74"/>
      <c r="BZ6706" s="74"/>
      <c r="CA6706" s="74"/>
      <c r="CF6706" s="79"/>
      <c r="CL6706" s="79"/>
    </row>
    <row r="6707" spans="30:90">
      <c r="AD6707" s="73"/>
      <c r="AE6707" s="74"/>
      <c r="AF6707" s="74"/>
      <c r="BX6707" s="73"/>
      <c r="BY6707" s="74"/>
      <c r="BZ6707" s="74"/>
      <c r="CA6707" s="74"/>
      <c r="CF6707" s="79"/>
      <c r="CL6707" s="79"/>
    </row>
    <row r="6708" spans="30:90">
      <c r="AD6708" s="73"/>
      <c r="AE6708" s="74"/>
      <c r="AF6708" s="74"/>
      <c r="BX6708" s="73"/>
      <c r="BY6708" s="74"/>
      <c r="BZ6708" s="74"/>
      <c r="CA6708" s="74"/>
      <c r="CF6708" s="79"/>
      <c r="CL6708" s="79"/>
    </row>
    <row r="6709" spans="30:90">
      <c r="AD6709" s="73"/>
      <c r="AE6709" s="74"/>
      <c r="AF6709" s="74"/>
      <c r="BX6709" s="73"/>
      <c r="BY6709" s="74"/>
      <c r="BZ6709" s="74"/>
      <c r="CA6709" s="74"/>
      <c r="CF6709" s="79"/>
      <c r="CL6709" s="79"/>
    </row>
    <row r="6710" spans="30:90">
      <c r="AD6710" s="73"/>
      <c r="AE6710" s="74"/>
      <c r="AF6710" s="74"/>
      <c r="BX6710" s="73"/>
      <c r="BY6710" s="74"/>
      <c r="BZ6710" s="74"/>
      <c r="CA6710" s="74"/>
      <c r="CF6710" s="79"/>
      <c r="CL6710" s="79"/>
    </row>
    <row r="6711" spans="30:90">
      <c r="AD6711" s="73"/>
      <c r="AE6711" s="74"/>
      <c r="AF6711" s="74"/>
      <c r="BX6711" s="73"/>
      <c r="BY6711" s="74"/>
      <c r="BZ6711" s="74"/>
      <c r="CA6711" s="74"/>
      <c r="CF6711" s="79"/>
      <c r="CL6711" s="79"/>
    </row>
    <row r="6712" spans="30:90">
      <c r="AD6712" s="73"/>
      <c r="AE6712" s="74"/>
      <c r="AF6712" s="74"/>
      <c r="BX6712" s="73"/>
      <c r="BY6712" s="74"/>
      <c r="BZ6712" s="74"/>
      <c r="CA6712" s="74"/>
      <c r="CF6712" s="79"/>
      <c r="CL6712" s="79"/>
    </row>
    <row r="6713" spans="30:90">
      <c r="AD6713" s="73"/>
      <c r="AE6713" s="74"/>
      <c r="AF6713" s="74"/>
      <c r="BX6713" s="73"/>
      <c r="BY6713" s="74"/>
      <c r="BZ6713" s="74"/>
      <c r="CA6713" s="74"/>
      <c r="CF6713" s="79"/>
      <c r="CL6713" s="79"/>
    </row>
    <row r="6714" spans="30:90">
      <c r="AD6714" s="73"/>
      <c r="AE6714" s="74"/>
      <c r="AF6714" s="74"/>
      <c r="BX6714" s="73"/>
      <c r="BY6714" s="74"/>
      <c r="BZ6714" s="74"/>
      <c r="CA6714" s="74"/>
      <c r="CF6714" s="79"/>
      <c r="CL6714" s="79"/>
    </row>
    <row r="6715" spans="30:90">
      <c r="AD6715" s="73"/>
      <c r="AE6715" s="74"/>
      <c r="AF6715" s="74"/>
      <c r="BX6715" s="73"/>
      <c r="BY6715" s="74"/>
      <c r="BZ6715" s="74"/>
      <c r="CA6715" s="74"/>
      <c r="CF6715" s="79"/>
      <c r="CL6715" s="79"/>
    </row>
    <row r="6716" spans="30:90">
      <c r="AD6716" s="73"/>
      <c r="AE6716" s="74"/>
      <c r="AF6716" s="74"/>
      <c r="BX6716" s="73"/>
      <c r="BY6716" s="74"/>
      <c r="BZ6716" s="74"/>
      <c r="CA6716" s="74"/>
      <c r="CF6716" s="79"/>
      <c r="CL6716" s="79"/>
    </row>
    <row r="6717" spans="30:90">
      <c r="AD6717" s="73"/>
      <c r="AE6717" s="74"/>
      <c r="AF6717" s="74"/>
      <c r="BX6717" s="73"/>
      <c r="BY6717" s="74"/>
      <c r="BZ6717" s="74"/>
      <c r="CA6717" s="74"/>
      <c r="CF6717" s="79"/>
      <c r="CL6717" s="79"/>
    </row>
    <row r="6718" spans="30:90">
      <c r="AD6718" s="73"/>
      <c r="AE6718" s="74"/>
      <c r="AF6718" s="74"/>
      <c r="BX6718" s="73"/>
      <c r="BY6718" s="74"/>
      <c r="BZ6718" s="74"/>
      <c r="CA6718" s="74"/>
      <c r="CF6718" s="79"/>
      <c r="CL6718" s="79"/>
    </row>
    <row r="6719" spans="30:90">
      <c r="AD6719" s="73"/>
      <c r="AE6719" s="74"/>
      <c r="AF6719" s="74"/>
      <c r="BX6719" s="73"/>
      <c r="BY6719" s="74"/>
      <c r="BZ6719" s="74"/>
      <c r="CA6719" s="74"/>
      <c r="CF6719" s="79"/>
      <c r="CL6719" s="79"/>
    </row>
    <row r="6720" spans="30:90">
      <c r="AD6720" s="73"/>
      <c r="AE6720" s="74"/>
      <c r="AF6720" s="74"/>
      <c r="BX6720" s="73"/>
      <c r="BY6720" s="74"/>
      <c r="BZ6720" s="74"/>
      <c r="CA6720" s="74"/>
      <c r="CF6720" s="79"/>
      <c r="CL6720" s="79"/>
    </row>
    <row r="6721" spans="30:90">
      <c r="AD6721" s="73"/>
      <c r="AE6721" s="74"/>
      <c r="AF6721" s="74"/>
      <c r="BX6721" s="73"/>
      <c r="BY6721" s="74"/>
      <c r="BZ6721" s="74"/>
      <c r="CA6721" s="74"/>
      <c r="CF6721" s="79"/>
      <c r="CL6721" s="79"/>
    </row>
    <row r="6722" spans="30:90">
      <c r="AD6722" s="73"/>
      <c r="AE6722" s="74"/>
      <c r="AF6722" s="74"/>
      <c r="BX6722" s="73"/>
      <c r="BY6722" s="74"/>
      <c r="BZ6722" s="74"/>
      <c r="CA6722" s="74"/>
      <c r="CF6722" s="79"/>
      <c r="CL6722" s="79"/>
    </row>
    <row r="6723" spans="30:90">
      <c r="AD6723" s="73"/>
      <c r="AE6723" s="74"/>
      <c r="AF6723" s="74"/>
      <c r="BX6723" s="73"/>
      <c r="BY6723" s="74"/>
      <c r="BZ6723" s="74"/>
      <c r="CA6723" s="74"/>
      <c r="CF6723" s="79"/>
      <c r="CL6723" s="79"/>
    </row>
    <row r="6724" spans="30:90">
      <c r="AD6724" s="73"/>
      <c r="AE6724" s="74"/>
      <c r="AF6724" s="74"/>
      <c r="BX6724" s="73"/>
      <c r="BY6724" s="74"/>
      <c r="BZ6724" s="74"/>
      <c r="CA6724" s="74"/>
      <c r="CF6724" s="79"/>
      <c r="CL6724" s="79"/>
    </row>
    <row r="6725" spans="30:90">
      <c r="AD6725" s="73"/>
      <c r="AE6725" s="74"/>
      <c r="AF6725" s="74"/>
      <c r="BX6725" s="73"/>
      <c r="BY6725" s="74"/>
      <c r="BZ6725" s="74"/>
      <c r="CA6725" s="74"/>
      <c r="CF6725" s="79"/>
      <c r="CL6725" s="79"/>
    </row>
    <row r="6726" spans="30:90">
      <c r="AD6726" s="73"/>
      <c r="AE6726" s="74"/>
      <c r="AF6726" s="74"/>
      <c r="BX6726" s="73"/>
      <c r="BY6726" s="74"/>
      <c r="BZ6726" s="74"/>
      <c r="CA6726" s="74"/>
      <c r="CF6726" s="79"/>
      <c r="CL6726" s="79"/>
    </row>
    <row r="6727" spans="30:90">
      <c r="AD6727" s="73"/>
      <c r="AE6727" s="74"/>
      <c r="AF6727" s="74"/>
      <c r="BX6727" s="73"/>
      <c r="BY6727" s="74"/>
      <c r="BZ6727" s="74"/>
      <c r="CA6727" s="74"/>
      <c r="CF6727" s="79"/>
      <c r="CL6727" s="79"/>
    </row>
    <row r="6728" spans="30:90">
      <c r="AD6728" s="73"/>
      <c r="AE6728" s="74"/>
      <c r="AF6728" s="74"/>
      <c r="BX6728" s="73"/>
      <c r="BY6728" s="74"/>
      <c r="BZ6728" s="74"/>
      <c r="CA6728" s="74"/>
      <c r="CF6728" s="79"/>
      <c r="CL6728" s="79"/>
    </row>
    <row r="6729" spans="30:90">
      <c r="AD6729" s="73"/>
      <c r="AE6729" s="74"/>
      <c r="AF6729" s="74"/>
      <c r="BX6729" s="73"/>
      <c r="BY6729" s="74"/>
      <c r="BZ6729" s="74"/>
      <c r="CA6729" s="74"/>
      <c r="CF6729" s="79"/>
      <c r="CL6729" s="79"/>
    </row>
    <row r="6730" spans="30:90">
      <c r="AD6730" s="73"/>
      <c r="AE6730" s="74"/>
      <c r="AF6730" s="74"/>
      <c r="BX6730" s="73"/>
      <c r="BY6730" s="74"/>
      <c r="BZ6730" s="74"/>
      <c r="CA6730" s="74"/>
      <c r="CF6730" s="79"/>
      <c r="CL6730" s="79"/>
    </row>
    <row r="6731" spans="30:90">
      <c r="AD6731" s="73"/>
      <c r="AE6731" s="74"/>
      <c r="AF6731" s="74"/>
      <c r="BX6731" s="73"/>
      <c r="BY6731" s="74"/>
      <c r="BZ6731" s="74"/>
      <c r="CA6731" s="74"/>
      <c r="CF6731" s="79"/>
      <c r="CL6731" s="79"/>
    </row>
    <row r="6732" spans="30:90">
      <c r="AD6732" s="73"/>
      <c r="AE6732" s="74"/>
      <c r="AF6732" s="74"/>
      <c r="BX6732" s="73"/>
      <c r="BY6732" s="74"/>
      <c r="BZ6732" s="74"/>
      <c r="CA6732" s="74"/>
      <c r="CF6732" s="79"/>
      <c r="CL6732" s="79"/>
    </row>
    <row r="6733" spans="30:90">
      <c r="AD6733" s="73"/>
      <c r="AE6733" s="74"/>
      <c r="AF6733" s="74"/>
      <c r="BX6733" s="73"/>
      <c r="BY6733" s="74"/>
      <c r="BZ6733" s="74"/>
      <c r="CA6733" s="74"/>
      <c r="CF6733" s="79"/>
      <c r="CL6733" s="79"/>
    </row>
    <row r="6734" spans="30:90">
      <c r="AD6734" s="73"/>
      <c r="AE6734" s="74"/>
      <c r="AF6734" s="74"/>
      <c r="BX6734" s="73"/>
      <c r="BY6734" s="74"/>
      <c r="BZ6734" s="74"/>
      <c r="CA6734" s="74"/>
      <c r="CF6734" s="79"/>
      <c r="CL6734" s="79"/>
    </row>
    <row r="6735" spans="30:90">
      <c r="AD6735" s="73"/>
      <c r="AE6735" s="74"/>
      <c r="AF6735" s="74"/>
      <c r="BX6735" s="73"/>
      <c r="BY6735" s="74"/>
      <c r="BZ6735" s="74"/>
      <c r="CA6735" s="74"/>
      <c r="CF6735" s="79"/>
      <c r="CL6735" s="79"/>
    </row>
    <row r="6736" spans="30:90">
      <c r="AD6736" s="73"/>
      <c r="AE6736" s="74"/>
      <c r="AF6736" s="74"/>
      <c r="BX6736" s="73"/>
      <c r="BY6736" s="74"/>
      <c r="BZ6736" s="74"/>
      <c r="CA6736" s="74"/>
      <c r="CF6736" s="79"/>
      <c r="CL6736" s="79"/>
    </row>
    <row r="6737" spans="30:90">
      <c r="AD6737" s="73"/>
      <c r="AE6737" s="74"/>
      <c r="AF6737" s="74"/>
      <c r="BX6737" s="73"/>
      <c r="BY6737" s="74"/>
      <c r="BZ6737" s="74"/>
      <c r="CA6737" s="74"/>
      <c r="CF6737" s="79"/>
      <c r="CL6737" s="79"/>
    </row>
    <row r="6738" spans="30:90">
      <c r="AD6738" s="73"/>
      <c r="AE6738" s="74"/>
      <c r="AF6738" s="74"/>
      <c r="BX6738" s="73"/>
      <c r="BY6738" s="74"/>
      <c r="BZ6738" s="74"/>
      <c r="CA6738" s="74"/>
      <c r="CF6738" s="79"/>
      <c r="CL6738" s="79"/>
    </row>
    <row r="6739" spans="30:90">
      <c r="AD6739" s="73"/>
      <c r="AE6739" s="74"/>
      <c r="AF6739" s="74"/>
      <c r="BX6739" s="73"/>
      <c r="BY6739" s="74"/>
      <c r="BZ6739" s="74"/>
      <c r="CA6739" s="74"/>
      <c r="CF6739" s="79"/>
      <c r="CL6739" s="79"/>
    </row>
    <row r="6740" spans="30:90">
      <c r="AD6740" s="73"/>
      <c r="AE6740" s="74"/>
      <c r="AF6740" s="74"/>
      <c r="BX6740" s="73"/>
      <c r="BY6740" s="74"/>
      <c r="BZ6740" s="74"/>
      <c r="CA6740" s="74"/>
      <c r="CF6740" s="79"/>
      <c r="CL6740" s="79"/>
    </row>
    <row r="6741" spans="30:90">
      <c r="AD6741" s="73"/>
      <c r="AE6741" s="74"/>
      <c r="AF6741" s="74"/>
      <c r="BX6741" s="73"/>
      <c r="BY6741" s="74"/>
      <c r="BZ6741" s="74"/>
      <c r="CA6741" s="74"/>
      <c r="CF6741" s="79"/>
      <c r="CL6741" s="79"/>
    </row>
    <row r="6742" spans="30:90">
      <c r="AD6742" s="73"/>
      <c r="AE6742" s="74"/>
      <c r="AF6742" s="74"/>
      <c r="BX6742" s="73"/>
      <c r="BY6742" s="74"/>
      <c r="BZ6742" s="74"/>
      <c r="CA6742" s="74"/>
      <c r="CF6742" s="79"/>
      <c r="CL6742" s="79"/>
    </row>
    <row r="6743" spans="30:90">
      <c r="AD6743" s="73"/>
      <c r="AE6743" s="74"/>
      <c r="AF6743" s="74"/>
      <c r="BX6743" s="73"/>
      <c r="BY6743" s="74"/>
      <c r="BZ6743" s="74"/>
      <c r="CA6743" s="74"/>
      <c r="CF6743" s="79"/>
      <c r="CL6743" s="79"/>
    </row>
    <row r="6744" spans="30:90">
      <c r="AD6744" s="73"/>
      <c r="AE6744" s="74"/>
      <c r="AF6744" s="74"/>
      <c r="BX6744" s="73"/>
      <c r="BY6744" s="74"/>
      <c r="BZ6744" s="74"/>
      <c r="CA6744" s="74"/>
      <c r="CF6744" s="79"/>
      <c r="CL6744" s="79"/>
    </row>
    <row r="6745" spans="30:90">
      <c r="AD6745" s="73"/>
      <c r="AE6745" s="74"/>
      <c r="AF6745" s="74"/>
      <c r="BX6745" s="73"/>
      <c r="BY6745" s="74"/>
      <c r="BZ6745" s="74"/>
      <c r="CA6745" s="74"/>
      <c r="CF6745" s="79"/>
      <c r="CL6745" s="79"/>
    </row>
    <row r="6746" spans="30:90">
      <c r="AD6746" s="73"/>
      <c r="AE6746" s="74"/>
      <c r="AF6746" s="74"/>
      <c r="BX6746" s="73"/>
      <c r="BY6746" s="74"/>
      <c r="BZ6746" s="74"/>
      <c r="CA6746" s="74"/>
      <c r="CF6746" s="79"/>
      <c r="CL6746" s="79"/>
    </row>
    <row r="6747" spans="30:90">
      <c r="AD6747" s="73"/>
      <c r="AE6747" s="74"/>
      <c r="AF6747" s="74"/>
      <c r="BX6747" s="73"/>
      <c r="BY6747" s="74"/>
      <c r="BZ6747" s="74"/>
      <c r="CA6747" s="74"/>
      <c r="CF6747" s="79"/>
      <c r="CL6747" s="79"/>
    </row>
    <row r="6748" spans="30:90">
      <c r="AD6748" s="73"/>
      <c r="AE6748" s="74"/>
      <c r="AF6748" s="74"/>
      <c r="BX6748" s="73"/>
      <c r="BY6748" s="74"/>
      <c r="BZ6748" s="74"/>
      <c r="CA6748" s="74"/>
      <c r="CF6748" s="79"/>
      <c r="CL6748" s="79"/>
    </row>
    <row r="6749" spans="30:90">
      <c r="AD6749" s="73"/>
      <c r="AE6749" s="74"/>
      <c r="AF6749" s="74"/>
      <c r="BX6749" s="73"/>
      <c r="BY6749" s="74"/>
      <c r="BZ6749" s="74"/>
      <c r="CA6749" s="74"/>
      <c r="CF6749" s="79"/>
      <c r="CL6749" s="79"/>
    </row>
    <row r="6750" spans="30:90">
      <c r="AD6750" s="73"/>
      <c r="AE6750" s="74"/>
      <c r="AF6750" s="74"/>
      <c r="BX6750" s="73"/>
      <c r="BY6750" s="74"/>
      <c r="BZ6750" s="74"/>
      <c r="CA6750" s="74"/>
      <c r="CF6750" s="79"/>
      <c r="CL6750" s="79"/>
    </row>
    <row r="6751" spans="30:90">
      <c r="AD6751" s="73"/>
      <c r="AE6751" s="74"/>
      <c r="AF6751" s="74"/>
      <c r="BX6751" s="73"/>
      <c r="BY6751" s="74"/>
      <c r="BZ6751" s="74"/>
      <c r="CA6751" s="74"/>
      <c r="CF6751" s="79"/>
      <c r="CL6751" s="79"/>
    </row>
    <row r="6752" spans="30:90">
      <c r="AD6752" s="73"/>
      <c r="AE6752" s="74"/>
      <c r="AF6752" s="74"/>
      <c r="BX6752" s="73"/>
      <c r="BY6752" s="74"/>
      <c r="BZ6752" s="74"/>
      <c r="CA6752" s="74"/>
      <c r="CF6752" s="79"/>
      <c r="CL6752" s="79"/>
    </row>
    <row r="6753" spans="30:90">
      <c r="AD6753" s="73"/>
      <c r="AE6753" s="74"/>
      <c r="AF6753" s="74"/>
      <c r="BX6753" s="73"/>
      <c r="BY6753" s="74"/>
      <c r="BZ6753" s="74"/>
      <c r="CA6753" s="74"/>
      <c r="CF6753" s="79"/>
      <c r="CL6753" s="79"/>
    </row>
    <row r="6754" spans="30:90">
      <c r="AD6754" s="73"/>
      <c r="AE6754" s="74"/>
      <c r="AF6754" s="74"/>
      <c r="BX6754" s="73"/>
      <c r="BY6754" s="74"/>
      <c r="BZ6754" s="74"/>
      <c r="CA6754" s="74"/>
      <c r="CF6754" s="79"/>
      <c r="CL6754" s="79"/>
    </row>
    <row r="6755" spans="30:90">
      <c r="AD6755" s="73"/>
      <c r="AE6755" s="74"/>
      <c r="AF6755" s="74"/>
      <c r="BX6755" s="73"/>
      <c r="BY6755" s="74"/>
      <c r="BZ6755" s="74"/>
      <c r="CA6755" s="74"/>
      <c r="CF6755" s="79"/>
      <c r="CL6755" s="79"/>
    </row>
    <row r="6756" spans="30:90">
      <c r="AD6756" s="73"/>
      <c r="AE6756" s="74"/>
      <c r="AF6756" s="74"/>
      <c r="BX6756" s="73"/>
      <c r="BY6756" s="74"/>
      <c r="BZ6756" s="74"/>
      <c r="CA6756" s="74"/>
      <c r="CF6756" s="79"/>
      <c r="CL6756" s="79"/>
    </row>
    <row r="6757" spans="30:90">
      <c r="AD6757" s="73"/>
      <c r="AE6757" s="74"/>
      <c r="AF6757" s="74"/>
      <c r="BX6757" s="73"/>
      <c r="BY6757" s="74"/>
      <c r="BZ6757" s="74"/>
      <c r="CA6757" s="74"/>
      <c r="CF6757" s="79"/>
      <c r="CL6757" s="79"/>
    </row>
    <row r="6758" spans="30:90">
      <c r="AD6758" s="73"/>
      <c r="AE6758" s="74"/>
      <c r="AF6758" s="74"/>
      <c r="BX6758" s="73"/>
      <c r="BY6758" s="74"/>
      <c r="BZ6758" s="74"/>
      <c r="CA6758" s="74"/>
      <c r="CF6758" s="79"/>
      <c r="CL6758" s="79"/>
    </row>
    <row r="6759" spans="30:90">
      <c r="AD6759" s="73"/>
      <c r="AE6759" s="74"/>
      <c r="AF6759" s="74"/>
      <c r="BX6759" s="73"/>
      <c r="BY6759" s="74"/>
      <c r="BZ6759" s="74"/>
      <c r="CA6759" s="74"/>
      <c r="CF6759" s="79"/>
      <c r="CL6759" s="79"/>
    </row>
    <row r="6760" spans="30:90">
      <c r="AD6760" s="73"/>
      <c r="AE6760" s="74"/>
      <c r="AF6760" s="74"/>
      <c r="BX6760" s="73"/>
      <c r="BY6760" s="74"/>
      <c r="BZ6760" s="74"/>
      <c r="CA6760" s="74"/>
      <c r="CF6760" s="79"/>
      <c r="CL6760" s="79"/>
    </row>
    <row r="6761" spans="30:90">
      <c r="AD6761" s="73"/>
      <c r="AE6761" s="74"/>
      <c r="AF6761" s="74"/>
      <c r="BX6761" s="73"/>
      <c r="BY6761" s="74"/>
      <c r="BZ6761" s="74"/>
      <c r="CA6761" s="74"/>
      <c r="CF6761" s="79"/>
      <c r="CL6761" s="79"/>
    </row>
    <row r="6762" spans="30:90">
      <c r="AD6762" s="73"/>
      <c r="AE6762" s="74"/>
      <c r="AF6762" s="74"/>
      <c r="BX6762" s="73"/>
      <c r="BY6762" s="74"/>
      <c r="BZ6762" s="74"/>
      <c r="CA6762" s="74"/>
      <c r="CF6762" s="79"/>
      <c r="CL6762" s="79"/>
    </row>
    <row r="6763" spans="30:90">
      <c r="AD6763" s="73"/>
      <c r="AE6763" s="74"/>
      <c r="AF6763" s="74"/>
      <c r="BX6763" s="73"/>
      <c r="BY6763" s="74"/>
      <c r="BZ6763" s="74"/>
      <c r="CA6763" s="74"/>
      <c r="CF6763" s="79"/>
      <c r="CL6763" s="79"/>
    </row>
    <row r="6764" spans="30:90">
      <c r="AD6764" s="73"/>
      <c r="AE6764" s="74"/>
      <c r="AF6764" s="74"/>
      <c r="BX6764" s="73"/>
      <c r="BY6764" s="74"/>
      <c r="BZ6764" s="74"/>
      <c r="CA6764" s="74"/>
      <c r="CF6764" s="79"/>
      <c r="CL6764" s="79"/>
    </row>
    <row r="6765" spans="30:90">
      <c r="AD6765" s="73"/>
      <c r="AE6765" s="74"/>
      <c r="AF6765" s="74"/>
      <c r="BX6765" s="73"/>
      <c r="BY6765" s="74"/>
      <c r="BZ6765" s="74"/>
      <c r="CA6765" s="74"/>
      <c r="CF6765" s="79"/>
      <c r="CL6765" s="79"/>
    </row>
    <row r="6766" spans="30:90">
      <c r="AD6766" s="73"/>
      <c r="AE6766" s="74"/>
      <c r="AF6766" s="74"/>
      <c r="BX6766" s="73"/>
      <c r="BY6766" s="74"/>
      <c r="BZ6766" s="74"/>
      <c r="CA6766" s="74"/>
      <c r="CF6766" s="79"/>
      <c r="CL6766" s="79"/>
    </row>
    <row r="6767" spans="30:90">
      <c r="AD6767" s="73"/>
      <c r="AE6767" s="74"/>
      <c r="AF6767" s="74"/>
      <c r="BX6767" s="73"/>
      <c r="BY6767" s="74"/>
      <c r="BZ6767" s="74"/>
      <c r="CA6767" s="74"/>
      <c r="CF6767" s="79"/>
      <c r="CL6767" s="79"/>
    </row>
    <row r="6768" spans="30:90">
      <c r="AD6768" s="73"/>
      <c r="AE6768" s="74"/>
      <c r="AF6768" s="74"/>
      <c r="BX6768" s="73"/>
      <c r="BY6768" s="74"/>
      <c r="BZ6768" s="74"/>
      <c r="CA6768" s="74"/>
      <c r="CF6768" s="79"/>
      <c r="CL6768" s="79"/>
    </row>
    <row r="6769" spans="30:90">
      <c r="AD6769" s="73"/>
      <c r="AE6769" s="74"/>
      <c r="AF6769" s="74"/>
      <c r="BX6769" s="73"/>
      <c r="BY6769" s="74"/>
      <c r="BZ6769" s="74"/>
      <c r="CA6769" s="74"/>
      <c r="CF6769" s="79"/>
      <c r="CL6769" s="79"/>
    </row>
    <row r="6770" spans="30:90">
      <c r="AD6770" s="73"/>
      <c r="AE6770" s="74"/>
      <c r="AF6770" s="74"/>
      <c r="BX6770" s="73"/>
      <c r="BY6770" s="74"/>
      <c r="BZ6770" s="74"/>
      <c r="CA6770" s="74"/>
      <c r="CF6770" s="79"/>
      <c r="CL6770" s="79"/>
    </row>
    <row r="6771" spans="30:90">
      <c r="AD6771" s="73"/>
      <c r="AE6771" s="74"/>
      <c r="AF6771" s="74"/>
      <c r="BX6771" s="73"/>
      <c r="BY6771" s="74"/>
      <c r="BZ6771" s="74"/>
      <c r="CA6771" s="74"/>
      <c r="CF6771" s="79"/>
      <c r="CL6771" s="79"/>
    </row>
    <row r="6772" spans="30:90">
      <c r="AD6772" s="73"/>
      <c r="AE6772" s="74"/>
      <c r="AF6772" s="74"/>
      <c r="BX6772" s="73"/>
      <c r="BY6772" s="74"/>
      <c r="BZ6772" s="74"/>
      <c r="CA6772" s="74"/>
      <c r="CF6772" s="79"/>
      <c r="CL6772" s="79"/>
    </row>
    <row r="6773" spans="30:90">
      <c r="AD6773" s="73"/>
      <c r="AE6773" s="74"/>
      <c r="AF6773" s="74"/>
      <c r="BX6773" s="73"/>
      <c r="BY6773" s="74"/>
      <c r="BZ6773" s="74"/>
      <c r="CA6773" s="74"/>
      <c r="CF6773" s="79"/>
      <c r="CL6773" s="79"/>
    </row>
    <row r="6774" spans="30:90">
      <c r="AD6774" s="73"/>
      <c r="AE6774" s="74"/>
      <c r="AF6774" s="74"/>
      <c r="BX6774" s="73"/>
      <c r="BY6774" s="74"/>
      <c r="BZ6774" s="74"/>
      <c r="CA6774" s="74"/>
      <c r="CF6774" s="79"/>
      <c r="CL6774" s="79"/>
    </row>
    <row r="6775" spans="30:90">
      <c r="AD6775" s="73"/>
      <c r="AE6775" s="74"/>
      <c r="AF6775" s="74"/>
      <c r="BX6775" s="73"/>
      <c r="BY6775" s="74"/>
      <c r="BZ6775" s="74"/>
      <c r="CA6775" s="74"/>
      <c r="CF6775" s="79"/>
      <c r="CL6775" s="79"/>
    </row>
    <row r="6776" spans="30:90">
      <c r="AD6776" s="73"/>
      <c r="AE6776" s="74"/>
      <c r="AF6776" s="74"/>
      <c r="BX6776" s="73"/>
      <c r="BY6776" s="74"/>
      <c r="BZ6776" s="74"/>
      <c r="CA6776" s="74"/>
      <c r="CF6776" s="79"/>
      <c r="CL6776" s="79"/>
    </row>
    <row r="6777" spans="30:90">
      <c r="AD6777" s="73"/>
      <c r="AE6777" s="74"/>
      <c r="AF6777" s="74"/>
      <c r="BX6777" s="73"/>
      <c r="BY6777" s="74"/>
      <c r="BZ6777" s="74"/>
      <c r="CA6777" s="74"/>
      <c r="CF6777" s="79"/>
      <c r="CL6777" s="79"/>
    </row>
    <row r="6778" spans="30:90">
      <c r="AD6778" s="73"/>
      <c r="AE6778" s="74"/>
      <c r="AF6778" s="74"/>
      <c r="BX6778" s="73"/>
      <c r="BY6778" s="74"/>
      <c r="BZ6778" s="74"/>
      <c r="CA6778" s="74"/>
      <c r="CF6778" s="79"/>
      <c r="CL6778" s="79"/>
    </row>
    <row r="6779" spans="30:90">
      <c r="AD6779" s="73"/>
      <c r="AE6779" s="74"/>
      <c r="AF6779" s="74"/>
      <c r="BX6779" s="73"/>
      <c r="BY6779" s="74"/>
      <c r="BZ6779" s="74"/>
      <c r="CA6779" s="74"/>
      <c r="CF6779" s="79"/>
      <c r="CL6779" s="79"/>
    </row>
    <row r="6780" spans="30:90">
      <c r="AD6780" s="73"/>
      <c r="AE6780" s="74"/>
      <c r="AF6780" s="74"/>
      <c r="BX6780" s="73"/>
      <c r="BY6780" s="74"/>
      <c r="BZ6780" s="74"/>
      <c r="CA6780" s="74"/>
      <c r="CF6780" s="79"/>
      <c r="CL6780" s="79"/>
    </row>
    <row r="6781" spans="30:90">
      <c r="AD6781" s="73"/>
      <c r="AE6781" s="74"/>
      <c r="AF6781" s="74"/>
      <c r="BX6781" s="73"/>
      <c r="BY6781" s="74"/>
      <c r="BZ6781" s="74"/>
      <c r="CA6781" s="74"/>
      <c r="CF6781" s="79"/>
      <c r="CL6781" s="79"/>
    </row>
    <row r="6782" spans="30:90">
      <c r="AD6782" s="73"/>
      <c r="AE6782" s="74"/>
      <c r="AF6782" s="74"/>
      <c r="BX6782" s="73"/>
      <c r="BY6782" s="74"/>
      <c r="BZ6782" s="74"/>
      <c r="CA6782" s="74"/>
      <c r="CF6782" s="79"/>
      <c r="CL6782" s="79"/>
    </row>
    <row r="6783" spans="30:90">
      <c r="AD6783" s="73"/>
      <c r="AE6783" s="74"/>
      <c r="AF6783" s="74"/>
      <c r="BX6783" s="73"/>
      <c r="BY6783" s="74"/>
      <c r="BZ6783" s="74"/>
      <c r="CA6783" s="74"/>
      <c r="CF6783" s="79"/>
      <c r="CL6783" s="79"/>
    </row>
    <row r="6784" spans="30:90">
      <c r="AD6784" s="73"/>
      <c r="AE6784" s="74"/>
      <c r="AF6784" s="74"/>
      <c r="BX6784" s="73"/>
      <c r="BY6784" s="74"/>
      <c r="BZ6784" s="74"/>
      <c r="CA6784" s="74"/>
      <c r="CF6784" s="79"/>
      <c r="CL6784" s="79"/>
    </row>
    <row r="6785" spans="30:90">
      <c r="AD6785" s="73"/>
      <c r="AE6785" s="74"/>
      <c r="AF6785" s="74"/>
      <c r="BX6785" s="73"/>
      <c r="BY6785" s="74"/>
      <c r="BZ6785" s="74"/>
      <c r="CA6785" s="74"/>
      <c r="CF6785" s="79"/>
      <c r="CL6785" s="79"/>
    </row>
    <row r="6786" spans="30:90">
      <c r="AD6786" s="73"/>
      <c r="AE6786" s="74"/>
      <c r="AF6786" s="74"/>
      <c r="BX6786" s="73"/>
      <c r="BY6786" s="74"/>
      <c r="BZ6786" s="74"/>
      <c r="CA6786" s="74"/>
      <c r="CF6786" s="79"/>
      <c r="CL6786" s="79"/>
    </row>
    <row r="6787" spans="30:90">
      <c r="AD6787" s="73"/>
      <c r="AE6787" s="74"/>
      <c r="AF6787" s="74"/>
      <c r="BX6787" s="73"/>
      <c r="BY6787" s="74"/>
      <c r="BZ6787" s="74"/>
      <c r="CA6787" s="74"/>
      <c r="CF6787" s="79"/>
      <c r="CL6787" s="79"/>
    </row>
    <row r="6788" spans="30:90">
      <c r="AD6788" s="73"/>
      <c r="AE6788" s="74"/>
      <c r="AF6788" s="74"/>
      <c r="BX6788" s="73"/>
      <c r="BY6788" s="74"/>
      <c r="BZ6788" s="74"/>
      <c r="CA6788" s="74"/>
      <c r="CF6788" s="79"/>
      <c r="CL6788" s="79"/>
    </row>
    <row r="6789" spans="30:90">
      <c r="AD6789" s="73"/>
      <c r="AE6789" s="74"/>
      <c r="AF6789" s="74"/>
      <c r="BX6789" s="73"/>
      <c r="BY6789" s="74"/>
      <c r="BZ6789" s="74"/>
      <c r="CA6789" s="74"/>
      <c r="CF6789" s="79"/>
      <c r="CL6789" s="79"/>
    </row>
    <row r="6790" spans="30:90">
      <c r="AD6790" s="73"/>
      <c r="AE6790" s="74"/>
      <c r="AF6790" s="74"/>
      <c r="BX6790" s="73"/>
      <c r="BY6790" s="74"/>
      <c r="BZ6790" s="74"/>
      <c r="CA6790" s="74"/>
      <c r="CF6790" s="79"/>
      <c r="CL6790" s="79"/>
    </row>
    <row r="6791" spans="30:90">
      <c r="AD6791" s="73"/>
      <c r="AE6791" s="74"/>
      <c r="AF6791" s="74"/>
      <c r="BX6791" s="73"/>
      <c r="BY6791" s="74"/>
      <c r="BZ6791" s="74"/>
      <c r="CA6791" s="74"/>
      <c r="CF6791" s="79"/>
      <c r="CL6791" s="79"/>
    </row>
    <row r="6792" spans="30:90">
      <c r="AD6792" s="73"/>
      <c r="AE6792" s="74"/>
      <c r="AF6792" s="74"/>
      <c r="BX6792" s="73"/>
      <c r="BY6792" s="74"/>
      <c r="BZ6792" s="74"/>
      <c r="CA6792" s="74"/>
      <c r="CF6792" s="79"/>
      <c r="CL6792" s="79"/>
    </row>
    <row r="6793" spans="30:90">
      <c r="AD6793" s="73"/>
      <c r="AE6793" s="74"/>
      <c r="AF6793" s="74"/>
      <c r="BX6793" s="73"/>
      <c r="BY6793" s="74"/>
      <c r="BZ6793" s="74"/>
      <c r="CA6793" s="74"/>
      <c r="CF6793" s="79"/>
      <c r="CL6793" s="79"/>
    </row>
    <row r="6794" spans="30:90">
      <c r="AD6794" s="73"/>
      <c r="AE6794" s="74"/>
      <c r="AF6794" s="74"/>
      <c r="BX6794" s="73"/>
      <c r="BY6794" s="74"/>
      <c r="BZ6794" s="74"/>
      <c r="CA6794" s="74"/>
      <c r="CF6794" s="79"/>
      <c r="CL6794" s="79"/>
    </row>
    <row r="6795" spans="30:90">
      <c r="AD6795" s="73"/>
      <c r="AE6795" s="74"/>
      <c r="AF6795" s="74"/>
      <c r="BX6795" s="73"/>
      <c r="BY6795" s="74"/>
      <c r="BZ6795" s="74"/>
      <c r="CA6795" s="74"/>
      <c r="CF6795" s="79"/>
      <c r="CL6795" s="79"/>
    </row>
    <row r="6796" spans="30:90">
      <c r="AD6796" s="73"/>
      <c r="AE6796" s="74"/>
      <c r="AF6796" s="74"/>
      <c r="BX6796" s="73"/>
      <c r="BY6796" s="74"/>
      <c r="BZ6796" s="74"/>
      <c r="CA6796" s="74"/>
      <c r="CF6796" s="79"/>
      <c r="CL6796" s="79"/>
    </row>
    <row r="6797" spans="30:90">
      <c r="AD6797" s="73"/>
      <c r="AE6797" s="74"/>
      <c r="AF6797" s="74"/>
      <c r="BX6797" s="73"/>
      <c r="BY6797" s="74"/>
      <c r="BZ6797" s="74"/>
      <c r="CA6797" s="74"/>
      <c r="CF6797" s="79"/>
      <c r="CL6797" s="79"/>
    </row>
    <row r="6798" spans="30:90">
      <c r="AD6798" s="73"/>
      <c r="AE6798" s="74"/>
      <c r="AF6798" s="74"/>
      <c r="BX6798" s="73"/>
      <c r="BY6798" s="74"/>
      <c r="BZ6798" s="74"/>
      <c r="CA6798" s="74"/>
      <c r="CF6798" s="79"/>
      <c r="CL6798" s="79"/>
    </row>
    <row r="6799" spans="30:90">
      <c r="AD6799" s="73"/>
      <c r="AE6799" s="74"/>
      <c r="AF6799" s="74"/>
      <c r="BX6799" s="73"/>
      <c r="BY6799" s="74"/>
      <c r="BZ6799" s="74"/>
      <c r="CA6799" s="74"/>
      <c r="CF6799" s="79"/>
      <c r="CL6799" s="79"/>
    </row>
    <row r="6800" spans="30:90">
      <c r="AD6800" s="73"/>
      <c r="AE6800" s="74"/>
      <c r="AF6800" s="74"/>
      <c r="BX6800" s="73"/>
      <c r="BY6800" s="74"/>
      <c r="BZ6800" s="74"/>
      <c r="CA6800" s="74"/>
      <c r="CF6800" s="79"/>
      <c r="CL6800" s="79"/>
    </row>
    <row r="6801" spans="30:90">
      <c r="AD6801" s="73"/>
      <c r="AE6801" s="74"/>
      <c r="AF6801" s="74"/>
      <c r="BX6801" s="73"/>
      <c r="BY6801" s="74"/>
      <c r="BZ6801" s="74"/>
      <c r="CA6801" s="74"/>
      <c r="CF6801" s="79"/>
      <c r="CL6801" s="79"/>
    </row>
    <row r="6802" spans="30:90">
      <c r="AD6802" s="73"/>
      <c r="AE6802" s="74"/>
      <c r="AF6802" s="74"/>
      <c r="BX6802" s="73"/>
      <c r="BY6802" s="74"/>
      <c r="BZ6802" s="74"/>
      <c r="CA6802" s="74"/>
      <c r="CF6802" s="79"/>
      <c r="CL6802" s="79"/>
    </row>
    <row r="6803" spans="30:90">
      <c r="AD6803" s="73"/>
      <c r="AE6803" s="74"/>
      <c r="AF6803" s="74"/>
      <c r="BX6803" s="73"/>
      <c r="BY6803" s="74"/>
      <c r="BZ6803" s="74"/>
      <c r="CA6803" s="74"/>
      <c r="CF6803" s="79"/>
      <c r="CL6803" s="79"/>
    </row>
    <row r="6804" spans="30:90">
      <c r="AD6804" s="73"/>
      <c r="AE6804" s="74"/>
      <c r="AF6804" s="74"/>
      <c r="BX6804" s="73"/>
      <c r="BY6804" s="74"/>
      <c r="BZ6804" s="74"/>
      <c r="CA6804" s="74"/>
      <c r="CF6804" s="79"/>
      <c r="CL6804" s="79"/>
    </row>
    <row r="6805" spans="30:90">
      <c r="AD6805" s="73"/>
      <c r="AE6805" s="74"/>
      <c r="AF6805" s="74"/>
      <c r="BX6805" s="73"/>
      <c r="BY6805" s="74"/>
      <c r="BZ6805" s="74"/>
      <c r="CA6805" s="74"/>
      <c r="CF6805" s="79"/>
      <c r="CL6805" s="79"/>
    </row>
    <row r="6806" spans="30:90">
      <c r="AD6806" s="73"/>
      <c r="AE6806" s="74"/>
      <c r="AF6806" s="74"/>
      <c r="BX6806" s="73"/>
      <c r="BY6806" s="74"/>
      <c r="BZ6806" s="74"/>
      <c r="CA6806" s="74"/>
      <c r="CF6806" s="79"/>
      <c r="CL6806" s="79"/>
    </row>
    <row r="6807" spans="30:90">
      <c r="AD6807" s="73"/>
      <c r="AE6807" s="74"/>
      <c r="AF6807" s="74"/>
      <c r="BX6807" s="73"/>
      <c r="BY6807" s="74"/>
      <c r="BZ6807" s="74"/>
      <c r="CA6807" s="74"/>
      <c r="CF6807" s="79"/>
      <c r="CL6807" s="79"/>
    </row>
    <row r="6808" spans="30:90">
      <c r="AD6808" s="73"/>
      <c r="AE6808" s="74"/>
      <c r="AF6808" s="74"/>
      <c r="BX6808" s="73"/>
      <c r="BY6808" s="74"/>
      <c r="BZ6808" s="74"/>
      <c r="CA6808" s="74"/>
      <c r="CF6808" s="79"/>
      <c r="CL6808" s="79"/>
    </row>
    <row r="6809" spans="30:90">
      <c r="AD6809" s="73"/>
      <c r="AE6809" s="74"/>
      <c r="AF6809" s="74"/>
      <c r="BX6809" s="73"/>
      <c r="BY6809" s="74"/>
      <c r="BZ6809" s="74"/>
      <c r="CA6809" s="74"/>
      <c r="CF6809" s="79"/>
      <c r="CL6809" s="79"/>
    </row>
    <row r="6810" spans="30:90">
      <c r="AD6810" s="73"/>
      <c r="AE6810" s="74"/>
      <c r="AF6810" s="74"/>
      <c r="BX6810" s="73"/>
      <c r="BY6810" s="74"/>
      <c r="BZ6810" s="74"/>
      <c r="CA6810" s="74"/>
      <c r="CF6810" s="79"/>
      <c r="CL6810" s="79"/>
    </row>
    <row r="6811" spans="30:90">
      <c r="AD6811" s="73"/>
      <c r="AE6811" s="74"/>
      <c r="AF6811" s="74"/>
      <c r="BX6811" s="73"/>
      <c r="BY6811" s="74"/>
      <c r="BZ6811" s="74"/>
      <c r="CA6811" s="74"/>
      <c r="CF6811" s="79"/>
      <c r="CL6811" s="79"/>
    </row>
    <row r="6812" spans="30:90">
      <c r="AD6812" s="73"/>
      <c r="AE6812" s="74"/>
      <c r="AF6812" s="74"/>
      <c r="BX6812" s="73"/>
      <c r="BY6812" s="74"/>
      <c r="BZ6812" s="74"/>
      <c r="CA6812" s="74"/>
      <c r="CF6812" s="79"/>
      <c r="CL6812" s="79"/>
    </row>
    <row r="6813" spans="30:90">
      <c r="AD6813" s="73"/>
      <c r="AE6813" s="74"/>
      <c r="AF6813" s="74"/>
      <c r="BX6813" s="73"/>
      <c r="BY6813" s="74"/>
      <c r="BZ6813" s="74"/>
      <c r="CA6813" s="74"/>
      <c r="CF6813" s="79"/>
      <c r="CL6813" s="79"/>
    </row>
    <row r="6814" spans="30:90">
      <c r="AD6814" s="73"/>
      <c r="AE6814" s="74"/>
      <c r="AF6814" s="74"/>
      <c r="BX6814" s="73"/>
      <c r="BY6814" s="74"/>
      <c r="BZ6814" s="74"/>
      <c r="CA6814" s="74"/>
      <c r="CF6814" s="79"/>
      <c r="CL6814" s="79"/>
    </row>
    <row r="6815" spans="30:90">
      <c r="AD6815" s="73"/>
      <c r="AE6815" s="74"/>
      <c r="AF6815" s="74"/>
      <c r="BX6815" s="73"/>
      <c r="BY6815" s="74"/>
      <c r="BZ6815" s="74"/>
      <c r="CA6815" s="74"/>
      <c r="CF6815" s="79"/>
      <c r="CL6815" s="79"/>
    </row>
    <row r="6816" spans="30:90">
      <c r="AD6816" s="73"/>
      <c r="AE6816" s="74"/>
      <c r="AF6816" s="74"/>
      <c r="BX6816" s="73"/>
      <c r="BY6816" s="74"/>
      <c r="BZ6816" s="74"/>
      <c r="CA6816" s="74"/>
      <c r="CF6816" s="79"/>
      <c r="CL6816" s="79"/>
    </row>
    <row r="6817" spans="30:90">
      <c r="AD6817" s="73"/>
      <c r="AE6817" s="74"/>
      <c r="AF6817" s="74"/>
      <c r="BX6817" s="73"/>
      <c r="BY6817" s="74"/>
      <c r="BZ6817" s="74"/>
      <c r="CA6817" s="74"/>
      <c r="CF6817" s="79"/>
      <c r="CL6817" s="79"/>
    </row>
    <row r="6818" spans="30:90">
      <c r="AD6818" s="73"/>
      <c r="AE6818" s="74"/>
      <c r="AF6818" s="74"/>
      <c r="BX6818" s="73"/>
      <c r="BY6818" s="74"/>
      <c r="BZ6818" s="74"/>
      <c r="CA6818" s="74"/>
      <c r="CF6818" s="79"/>
      <c r="CL6818" s="79"/>
    </row>
    <row r="6819" spans="30:90">
      <c r="AD6819" s="73"/>
      <c r="AE6819" s="74"/>
      <c r="AF6819" s="74"/>
      <c r="BX6819" s="73"/>
      <c r="BY6819" s="74"/>
      <c r="BZ6819" s="74"/>
      <c r="CA6819" s="74"/>
      <c r="CF6819" s="79"/>
      <c r="CL6819" s="79"/>
    </row>
    <row r="6820" spans="30:90">
      <c r="AD6820" s="73"/>
      <c r="AE6820" s="74"/>
      <c r="AF6820" s="74"/>
      <c r="BX6820" s="73"/>
      <c r="BY6820" s="74"/>
      <c r="BZ6820" s="74"/>
      <c r="CA6820" s="74"/>
      <c r="CF6820" s="79"/>
      <c r="CL6820" s="79"/>
    </row>
    <row r="6821" spans="30:90">
      <c r="AD6821" s="73"/>
      <c r="AE6821" s="74"/>
      <c r="AF6821" s="74"/>
      <c r="BX6821" s="73"/>
      <c r="BY6821" s="74"/>
      <c r="BZ6821" s="74"/>
      <c r="CA6821" s="74"/>
      <c r="CF6821" s="79"/>
      <c r="CL6821" s="79"/>
    </row>
    <row r="6822" spans="30:90">
      <c r="AD6822" s="73"/>
      <c r="AE6822" s="74"/>
      <c r="AF6822" s="74"/>
      <c r="BX6822" s="73"/>
      <c r="BY6822" s="74"/>
      <c r="BZ6822" s="74"/>
      <c r="CA6822" s="74"/>
      <c r="CF6822" s="79"/>
      <c r="CL6822" s="79"/>
    </row>
    <row r="6823" spans="30:90">
      <c r="AD6823" s="73"/>
      <c r="AE6823" s="74"/>
      <c r="AF6823" s="74"/>
      <c r="BX6823" s="73"/>
      <c r="BY6823" s="74"/>
      <c r="BZ6823" s="74"/>
      <c r="CA6823" s="74"/>
      <c r="CF6823" s="79"/>
      <c r="CL6823" s="79"/>
    </row>
    <row r="6824" spans="30:90">
      <c r="AD6824" s="73"/>
      <c r="AE6824" s="74"/>
      <c r="AF6824" s="74"/>
      <c r="BX6824" s="73"/>
      <c r="BY6824" s="74"/>
      <c r="BZ6824" s="74"/>
      <c r="CA6824" s="74"/>
      <c r="CF6824" s="79"/>
      <c r="CL6824" s="79"/>
    </row>
    <row r="6825" spans="30:90">
      <c r="AD6825" s="73"/>
      <c r="AE6825" s="74"/>
      <c r="AF6825" s="74"/>
      <c r="BX6825" s="73"/>
      <c r="BY6825" s="74"/>
      <c r="BZ6825" s="74"/>
      <c r="CA6825" s="74"/>
      <c r="CF6825" s="79"/>
      <c r="CL6825" s="79"/>
    </row>
    <row r="6826" spans="30:90">
      <c r="AD6826" s="73"/>
      <c r="AE6826" s="74"/>
      <c r="AF6826" s="74"/>
      <c r="BX6826" s="73"/>
      <c r="BY6826" s="74"/>
      <c r="BZ6826" s="74"/>
      <c r="CA6826" s="74"/>
      <c r="CF6826" s="79"/>
      <c r="CL6826" s="79"/>
    </row>
    <row r="6827" spans="30:90">
      <c r="AD6827" s="73"/>
      <c r="AE6827" s="74"/>
      <c r="AF6827" s="74"/>
      <c r="BX6827" s="73"/>
      <c r="BY6827" s="74"/>
      <c r="BZ6827" s="74"/>
      <c r="CA6827" s="74"/>
      <c r="CF6827" s="79"/>
      <c r="CL6827" s="79"/>
    </row>
    <row r="6828" spans="30:90">
      <c r="AD6828" s="73"/>
      <c r="AE6828" s="74"/>
      <c r="AF6828" s="74"/>
      <c r="BX6828" s="73"/>
      <c r="BY6828" s="74"/>
      <c r="BZ6828" s="74"/>
      <c r="CA6828" s="74"/>
      <c r="CF6828" s="79"/>
      <c r="CL6828" s="79"/>
    </row>
    <row r="6829" spans="30:90">
      <c r="AD6829" s="73"/>
      <c r="AE6829" s="74"/>
      <c r="AF6829" s="74"/>
      <c r="BX6829" s="73"/>
      <c r="BY6829" s="74"/>
      <c r="BZ6829" s="74"/>
      <c r="CA6829" s="74"/>
      <c r="CF6829" s="79"/>
      <c r="CL6829" s="79"/>
    </row>
    <row r="6830" spans="30:90">
      <c r="AD6830" s="73"/>
      <c r="AE6830" s="74"/>
      <c r="AF6830" s="74"/>
      <c r="BX6830" s="73"/>
      <c r="BY6830" s="74"/>
      <c r="BZ6830" s="74"/>
      <c r="CA6830" s="74"/>
      <c r="CF6830" s="79"/>
      <c r="CL6830" s="79"/>
    </row>
    <row r="6831" spans="30:90">
      <c r="AD6831" s="73"/>
      <c r="AE6831" s="74"/>
      <c r="AF6831" s="74"/>
      <c r="BX6831" s="73"/>
      <c r="BY6831" s="74"/>
      <c r="BZ6831" s="74"/>
      <c r="CA6831" s="74"/>
      <c r="CF6831" s="79"/>
      <c r="CL6831" s="79"/>
    </row>
    <row r="6832" spans="30:90">
      <c r="AD6832" s="73"/>
      <c r="AE6832" s="74"/>
      <c r="AF6832" s="74"/>
      <c r="BX6832" s="73"/>
      <c r="BY6832" s="74"/>
      <c r="BZ6832" s="74"/>
      <c r="CA6832" s="74"/>
      <c r="CF6832" s="79"/>
      <c r="CL6832" s="79"/>
    </row>
    <row r="6833" spans="30:90">
      <c r="AD6833" s="73"/>
      <c r="AE6833" s="74"/>
      <c r="AF6833" s="74"/>
      <c r="BX6833" s="73"/>
      <c r="BY6833" s="74"/>
      <c r="BZ6833" s="74"/>
      <c r="CA6833" s="74"/>
      <c r="CF6833" s="79"/>
      <c r="CL6833" s="79"/>
    </row>
    <row r="6834" spans="30:90">
      <c r="AD6834" s="73"/>
      <c r="AE6834" s="74"/>
      <c r="AF6834" s="74"/>
      <c r="BX6834" s="73"/>
      <c r="BY6834" s="74"/>
      <c r="BZ6834" s="74"/>
      <c r="CA6834" s="74"/>
      <c r="CF6834" s="79"/>
      <c r="CL6834" s="79"/>
    </row>
    <row r="6835" spans="30:90">
      <c r="AD6835" s="73"/>
      <c r="AE6835" s="74"/>
      <c r="AF6835" s="74"/>
      <c r="BX6835" s="73"/>
      <c r="BY6835" s="74"/>
      <c r="BZ6835" s="74"/>
      <c r="CA6835" s="74"/>
      <c r="CF6835" s="79"/>
      <c r="CL6835" s="79"/>
    </row>
    <row r="6836" spans="30:90">
      <c r="AD6836" s="73"/>
      <c r="AE6836" s="74"/>
      <c r="AF6836" s="74"/>
      <c r="BX6836" s="73"/>
      <c r="BY6836" s="74"/>
      <c r="BZ6836" s="74"/>
      <c r="CA6836" s="74"/>
      <c r="CF6836" s="79"/>
      <c r="CL6836" s="79"/>
    </row>
    <row r="6837" spans="30:90">
      <c r="AD6837" s="73"/>
      <c r="AE6837" s="74"/>
      <c r="AF6837" s="74"/>
      <c r="BX6837" s="73"/>
      <c r="BY6837" s="74"/>
      <c r="BZ6837" s="74"/>
      <c r="CA6837" s="74"/>
      <c r="CF6837" s="79"/>
      <c r="CL6837" s="79"/>
    </row>
    <row r="6838" spans="30:90">
      <c r="AD6838" s="73"/>
      <c r="AE6838" s="74"/>
      <c r="AF6838" s="74"/>
      <c r="BX6838" s="73"/>
      <c r="BY6838" s="74"/>
      <c r="BZ6838" s="74"/>
      <c r="CA6838" s="74"/>
      <c r="CF6838" s="79"/>
      <c r="CL6838" s="79"/>
    </row>
    <row r="6839" spans="30:90">
      <c r="AD6839" s="73"/>
      <c r="AE6839" s="74"/>
      <c r="AF6839" s="74"/>
      <c r="BX6839" s="73"/>
      <c r="BY6839" s="74"/>
      <c r="BZ6839" s="74"/>
      <c r="CA6839" s="74"/>
      <c r="CF6839" s="79"/>
      <c r="CL6839" s="79"/>
    </row>
    <row r="6840" spans="30:90">
      <c r="AD6840" s="73"/>
      <c r="AE6840" s="74"/>
      <c r="AF6840" s="74"/>
      <c r="BX6840" s="73"/>
      <c r="BY6840" s="74"/>
      <c r="BZ6840" s="74"/>
      <c r="CA6840" s="74"/>
      <c r="CF6840" s="79"/>
      <c r="CL6840" s="79"/>
    </row>
    <row r="6841" spans="30:90">
      <c r="AD6841" s="73"/>
      <c r="AE6841" s="74"/>
      <c r="AF6841" s="74"/>
      <c r="BX6841" s="73"/>
      <c r="BY6841" s="74"/>
      <c r="BZ6841" s="74"/>
      <c r="CA6841" s="74"/>
      <c r="CF6841" s="79"/>
      <c r="CL6841" s="79"/>
    </row>
    <row r="6842" spans="30:90">
      <c r="AD6842" s="73"/>
      <c r="AE6842" s="74"/>
      <c r="AF6842" s="74"/>
      <c r="BX6842" s="73"/>
      <c r="BY6842" s="74"/>
      <c r="BZ6842" s="74"/>
      <c r="CA6842" s="74"/>
      <c r="CF6842" s="79"/>
      <c r="CL6842" s="79"/>
    </row>
    <row r="6843" spans="30:90">
      <c r="AD6843" s="73"/>
      <c r="AE6843" s="74"/>
      <c r="AF6843" s="74"/>
      <c r="BX6843" s="73"/>
      <c r="BY6843" s="74"/>
      <c r="BZ6843" s="74"/>
      <c r="CA6843" s="74"/>
      <c r="CF6843" s="79"/>
      <c r="CL6843" s="79"/>
    </row>
    <row r="6844" spans="30:90">
      <c r="AD6844" s="73"/>
      <c r="AE6844" s="74"/>
      <c r="AF6844" s="74"/>
      <c r="BX6844" s="73"/>
      <c r="BY6844" s="74"/>
      <c r="BZ6844" s="74"/>
      <c r="CA6844" s="74"/>
      <c r="CF6844" s="79"/>
      <c r="CL6844" s="79"/>
    </row>
    <row r="6845" spans="30:90">
      <c r="AD6845" s="73"/>
      <c r="AE6845" s="74"/>
      <c r="AF6845" s="74"/>
      <c r="BX6845" s="73"/>
      <c r="BY6845" s="74"/>
      <c r="BZ6845" s="74"/>
      <c r="CA6845" s="74"/>
      <c r="CF6845" s="79"/>
      <c r="CL6845" s="79"/>
    </row>
    <row r="6846" spans="30:90">
      <c r="AD6846" s="73"/>
      <c r="AE6846" s="74"/>
      <c r="AF6846" s="74"/>
      <c r="BX6846" s="73"/>
      <c r="BY6846" s="74"/>
      <c r="BZ6846" s="74"/>
      <c r="CA6846" s="74"/>
      <c r="CF6846" s="79"/>
      <c r="CL6846" s="79"/>
    </row>
    <row r="6847" spans="30:90">
      <c r="AD6847" s="73"/>
      <c r="AE6847" s="74"/>
      <c r="AF6847" s="74"/>
      <c r="BX6847" s="73"/>
      <c r="BY6847" s="74"/>
      <c r="BZ6847" s="74"/>
      <c r="CA6847" s="74"/>
      <c r="CF6847" s="79"/>
      <c r="CL6847" s="79"/>
    </row>
    <row r="6848" spans="30:90">
      <c r="AD6848" s="73"/>
      <c r="AE6848" s="74"/>
      <c r="AF6848" s="74"/>
      <c r="BX6848" s="73"/>
      <c r="BY6848" s="74"/>
      <c r="BZ6848" s="74"/>
      <c r="CA6848" s="74"/>
      <c r="CF6848" s="79"/>
      <c r="CL6848" s="79"/>
    </row>
    <row r="6849" spans="30:90">
      <c r="AD6849" s="73"/>
      <c r="AE6849" s="74"/>
      <c r="AF6849" s="74"/>
      <c r="BX6849" s="73"/>
      <c r="BY6849" s="74"/>
      <c r="BZ6849" s="74"/>
      <c r="CA6849" s="74"/>
      <c r="CF6849" s="79"/>
      <c r="CL6849" s="79"/>
    </row>
    <row r="6850" spans="30:90">
      <c r="AD6850" s="73"/>
      <c r="AE6850" s="74"/>
      <c r="AF6850" s="74"/>
      <c r="BX6850" s="73"/>
      <c r="BY6850" s="74"/>
      <c r="BZ6850" s="74"/>
      <c r="CA6850" s="74"/>
      <c r="CF6850" s="79"/>
      <c r="CL6850" s="79"/>
    </row>
    <row r="6851" spans="30:90">
      <c r="AD6851" s="73"/>
      <c r="AE6851" s="74"/>
      <c r="AF6851" s="74"/>
      <c r="BX6851" s="73"/>
      <c r="BY6851" s="74"/>
      <c r="BZ6851" s="74"/>
      <c r="CA6851" s="74"/>
      <c r="CF6851" s="79"/>
      <c r="CL6851" s="79"/>
    </row>
    <row r="6852" spans="30:90">
      <c r="AD6852" s="73"/>
      <c r="AE6852" s="74"/>
      <c r="AF6852" s="74"/>
      <c r="BX6852" s="73"/>
      <c r="BY6852" s="74"/>
      <c r="BZ6852" s="74"/>
      <c r="CA6852" s="74"/>
      <c r="CF6852" s="79"/>
      <c r="CL6852" s="79"/>
    </row>
    <row r="6853" spans="30:90">
      <c r="AD6853" s="73"/>
      <c r="AE6853" s="74"/>
      <c r="AF6853" s="74"/>
      <c r="BX6853" s="73"/>
      <c r="BY6853" s="74"/>
      <c r="BZ6853" s="74"/>
      <c r="CA6853" s="74"/>
      <c r="CF6853" s="79"/>
      <c r="CL6853" s="79"/>
    </row>
    <row r="6854" spans="30:90">
      <c r="AD6854" s="73"/>
      <c r="AE6854" s="74"/>
      <c r="AF6854" s="74"/>
      <c r="BX6854" s="73"/>
      <c r="BY6854" s="74"/>
      <c r="BZ6854" s="74"/>
      <c r="CA6854" s="74"/>
      <c r="CF6854" s="79"/>
      <c r="CL6854" s="79"/>
    </row>
    <row r="6855" spans="30:90">
      <c r="AD6855" s="73"/>
      <c r="AE6855" s="74"/>
      <c r="AF6855" s="74"/>
      <c r="BX6855" s="73"/>
      <c r="BY6855" s="74"/>
      <c r="BZ6855" s="74"/>
      <c r="CA6855" s="74"/>
      <c r="CF6855" s="79"/>
      <c r="CL6855" s="79"/>
    </row>
    <row r="6856" spans="30:90">
      <c r="AD6856" s="73"/>
      <c r="AE6856" s="74"/>
      <c r="AF6856" s="74"/>
      <c r="BX6856" s="73"/>
      <c r="BY6856" s="74"/>
      <c r="BZ6856" s="74"/>
      <c r="CA6856" s="74"/>
      <c r="CF6856" s="79"/>
      <c r="CL6856" s="79"/>
    </row>
    <row r="6857" spans="30:90">
      <c r="AD6857" s="73"/>
      <c r="AE6857" s="74"/>
      <c r="AF6857" s="74"/>
      <c r="BX6857" s="73"/>
      <c r="BY6857" s="74"/>
      <c r="BZ6857" s="74"/>
      <c r="CA6857" s="74"/>
      <c r="CF6857" s="79"/>
      <c r="CL6857" s="79"/>
    </row>
    <row r="6858" spans="30:90">
      <c r="AD6858" s="73"/>
      <c r="AE6858" s="74"/>
      <c r="AF6858" s="74"/>
      <c r="BX6858" s="73"/>
      <c r="BY6858" s="74"/>
      <c r="BZ6858" s="74"/>
      <c r="CA6858" s="74"/>
      <c r="CF6858" s="79"/>
      <c r="CL6858" s="79"/>
    </row>
    <row r="6859" spans="30:90">
      <c r="AD6859" s="73"/>
      <c r="AE6859" s="74"/>
      <c r="AF6859" s="74"/>
      <c r="BX6859" s="73"/>
      <c r="BY6859" s="74"/>
      <c r="BZ6859" s="74"/>
      <c r="CA6859" s="74"/>
      <c r="CF6859" s="79"/>
      <c r="CL6859" s="79"/>
    </row>
    <row r="6860" spans="30:90">
      <c r="AD6860" s="73"/>
      <c r="AE6860" s="74"/>
      <c r="AF6860" s="74"/>
      <c r="BX6860" s="73"/>
      <c r="BY6860" s="74"/>
      <c r="BZ6860" s="74"/>
      <c r="CA6860" s="74"/>
      <c r="CF6860" s="79"/>
      <c r="CL6860" s="79"/>
    </row>
    <row r="6861" spans="30:90">
      <c r="AD6861" s="73"/>
      <c r="AE6861" s="74"/>
      <c r="AF6861" s="74"/>
      <c r="BX6861" s="73"/>
      <c r="BY6861" s="74"/>
      <c r="BZ6861" s="74"/>
      <c r="CA6861" s="74"/>
      <c r="CF6861" s="79"/>
      <c r="CL6861" s="79"/>
    </row>
    <row r="6862" spans="30:90">
      <c r="AD6862" s="73"/>
      <c r="AE6862" s="74"/>
      <c r="AF6862" s="74"/>
      <c r="BX6862" s="73"/>
      <c r="BY6862" s="74"/>
      <c r="BZ6862" s="74"/>
      <c r="CA6862" s="74"/>
      <c r="CF6862" s="79"/>
      <c r="CL6862" s="79"/>
    </row>
    <row r="6863" spans="30:90">
      <c r="AD6863" s="73"/>
      <c r="AE6863" s="74"/>
      <c r="AF6863" s="74"/>
      <c r="BX6863" s="73"/>
      <c r="BY6863" s="74"/>
      <c r="BZ6863" s="74"/>
      <c r="CA6863" s="74"/>
      <c r="CF6863" s="79"/>
      <c r="CL6863" s="79"/>
    </row>
    <row r="6864" spans="30:90">
      <c r="AD6864" s="73"/>
      <c r="AE6864" s="74"/>
      <c r="AF6864" s="74"/>
      <c r="BX6864" s="73"/>
      <c r="BY6864" s="74"/>
      <c r="BZ6864" s="74"/>
      <c r="CA6864" s="74"/>
      <c r="CF6864" s="79"/>
      <c r="CL6864" s="79"/>
    </row>
    <row r="6865" spans="30:90">
      <c r="AD6865" s="73"/>
      <c r="AE6865" s="74"/>
      <c r="AF6865" s="74"/>
      <c r="BX6865" s="73"/>
      <c r="BY6865" s="74"/>
      <c r="BZ6865" s="74"/>
      <c r="CA6865" s="74"/>
      <c r="CF6865" s="79"/>
      <c r="CL6865" s="79"/>
    </row>
    <row r="6866" spans="30:90">
      <c r="AD6866" s="73"/>
      <c r="AE6866" s="74"/>
      <c r="AF6866" s="74"/>
      <c r="BX6866" s="73"/>
      <c r="BY6866" s="74"/>
      <c r="BZ6866" s="74"/>
      <c r="CA6866" s="74"/>
      <c r="CF6866" s="79"/>
      <c r="CL6866" s="79"/>
    </row>
    <row r="6867" spans="30:90">
      <c r="AD6867" s="73"/>
      <c r="AE6867" s="74"/>
      <c r="AF6867" s="74"/>
      <c r="BX6867" s="73"/>
      <c r="BY6867" s="74"/>
      <c r="BZ6867" s="74"/>
      <c r="CA6867" s="74"/>
      <c r="CF6867" s="79"/>
      <c r="CL6867" s="79"/>
    </row>
    <row r="6868" spans="30:90">
      <c r="AD6868" s="73"/>
      <c r="AE6868" s="74"/>
      <c r="AF6868" s="74"/>
      <c r="BX6868" s="73"/>
      <c r="BY6868" s="74"/>
      <c r="BZ6868" s="74"/>
      <c r="CA6868" s="74"/>
      <c r="CF6868" s="79"/>
      <c r="CL6868" s="79"/>
    </row>
    <row r="6869" spans="30:90">
      <c r="AD6869" s="73"/>
      <c r="AE6869" s="74"/>
      <c r="AF6869" s="74"/>
      <c r="BX6869" s="73"/>
      <c r="BY6869" s="74"/>
      <c r="BZ6869" s="74"/>
      <c r="CA6869" s="74"/>
      <c r="CF6869" s="79"/>
      <c r="CL6869" s="79"/>
    </row>
    <row r="6870" spans="30:90">
      <c r="AD6870" s="73"/>
      <c r="AE6870" s="74"/>
      <c r="AF6870" s="74"/>
      <c r="BX6870" s="73"/>
      <c r="BY6870" s="74"/>
      <c r="BZ6870" s="74"/>
      <c r="CA6870" s="74"/>
      <c r="CF6870" s="79"/>
      <c r="CL6870" s="79"/>
    </row>
    <row r="6871" spans="30:90">
      <c r="AD6871" s="73"/>
      <c r="AE6871" s="74"/>
      <c r="AF6871" s="74"/>
      <c r="BX6871" s="73"/>
      <c r="BY6871" s="74"/>
      <c r="BZ6871" s="74"/>
      <c r="CA6871" s="74"/>
      <c r="CF6871" s="79"/>
      <c r="CL6871" s="79"/>
    </row>
    <row r="6872" spans="30:90">
      <c r="AD6872" s="73"/>
      <c r="AE6872" s="74"/>
      <c r="AF6872" s="74"/>
      <c r="BX6872" s="73"/>
      <c r="BY6872" s="74"/>
      <c r="BZ6872" s="74"/>
      <c r="CA6872" s="74"/>
      <c r="CF6872" s="79"/>
      <c r="CL6872" s="79"/>
    </row>
    <row r="6873" spans="30:90">
      <c r="AD6873" s="73"/>
      <c r="AE6873" s="74"/>
      <c r="AF6873" s="74"/>
      <c r="BX6873" s="73"/>
      <c r="BY6873" s="74"/>
      <c r="BZ6873" s="74"/>
      <c r="CA6873" s="74"/>
      <c r="CF6873" s="79"/>
      <c r="CL6873" s="79"/>
    </row>
    <row r="6874" spans="30:90">
      <c r="AD6874" s="73"/>
      <c r="AE6874" s="74"/>
      <c r="AF6874" s="74"/>
      <c r="BX6874" s="73"/>
      <c r="BY6874" s="74"/>
      <c r="BZ6874" s="74"/>
      <c r="CA6874" s="74"/>
      <c r="CF6874" s="79"/>
      <c r="CL6874" s="79"/>
    </row>
    <row r="6875" spans="30:90">
      <c r="AD6875" s="73"/>
      <c r="AE6875" s="74"/>
      <c r="AF6875" s="74"/>
      <c r="BX6875" s="73"/>
      <c r="BY6875" s="74"/>
      <c r="BZ6875" s="74"/>
      <c r="CA6875" s="74"/>
      <c r="CF6875" s="79"/>
      <c r="CL6875" s="79"/>
    </row>
    <row r="6876" spans="30:90">
      <c r="AD6876" s="73"/>
      <c r="AE6876" s="74"/>
      <c r="AF6876" s="74"/>
      <c r="BX6876" s="73"/>
      <c r="BY6876" s="74"/>
      <c r="BZ6876" s="74"/>
      <c r="CA6876" s="74"/>
      <c r="CF6876" s="79"/>
      <c r="CL6876" s="79"/>
    </row>
    <row r="6877" spans="30:90">
      <c r="AD6877" s="73"/>
      <c r="AE6877" s="74"/>
      <c r="AF6877" s="74"/>
      <c r="BX6877" s="73"/>
      <c r="BY6877" s="74"/>
      <c r="BZ6877" s="74"/>
      <c r="CA6877" s="74"/>
      <c r="CF6877" s="79"/>
      <c r="CL6877" s="79"/>
    </row>
    <row r="6878" spans="30:90">
      <c r="AD6878" s="73"/>
      <c r="AE6878" s="74"/>
      <c r="AF6878" s="74"/>
      <c r="BX6878" s="73"/>
      <c r="BY6878" s="74"/>
      <c r="BZ6878" s="74"/>
      <c r="CA6878" s="74"/>
      <c r="CF6878" s="79"/>
      <c r="CL6878" s="79"/>
    </row>
    <row r="6879" spans="30:90">
      <c r="AD6879" s="73"/>
      <c r="AE6879" s="74"/>
      <c r="AF6879" s="74"/>
      <c r="BX6879" s="73"/>
      <c r="BY6879" s="74"/>
      <c r="BZ6879" s="74"/>
      <c r="CA6879" s="74"/>
      <c r="CF6879" s="79"/>
      <c r="CL6879" s="79"/>
    </row>
    <row r="6880" spans="30:90">
      <c r="AD6880" s="73"/>
      <c r="AE6880" s="74"/>
      <c r="AF6880" s="74"/>
      <c r="BX6880" s="73"/>
      <c r="BY6880" s="74"/>
      <c r="BZ6880" s="74"/>
      <c r="CA6880" s="74"/>
      <c r="CF6880" s="79"/>
      <c r="CL6880" s="79"/>
    </row>
    <row r="6881" spans="30:90">
      <c r="AD6881" s="73"/>
      <c r="AE6881" s="74"/>
      <c r="AF6881" s="74"/>
      <c r="BX6881" s="73"/>
      <c r="BY6881" s="74"/>
      <c r="BZ6881" s="74"/>
      <c r="CA6881" s="74"/>
      <c r="CF6881" s="79"/>
      <c r="CL6881" s="79"/>
    </row>
    <row r="6882" spans="30:90">
      <c r="AD6882" s="73"/>
      <c r="AE6882" s="74"/>
      <c r="AF6882" s="74"/>
      <c r="BX6882" s="73"/>
      <c r="BY6882" s="74"/>
      <c r="BZ6882" s="74"/>
      <c r="CA6882" s="74"/>
      <c r="CF6882" s="79"/>
      <c r="CL6882" s="79"/>
    </row>
    <row r="6883" spans="30:90">
      <c r="AD6883" s="73"/>
      <c r="AE6883" s="74"/>
      <c r="AF6883" s="74"/>
      <c r="BX6883" s="73"/>
      <c r="BY6883" s="74"/>
      <c r="BZ6883" s="74"/>
      <c r="CA6883" s="74"/>
      <c r="CF6883" s="79"/>
      <c r="CL6883" s="79"/>
    </row>
    <row r="6884" spans="30:90">
      <c r="AD6884" s="73"/>
      <c r="AE6884" s="74"/>
      <c r="AF6884" s="74"/>
      <c r="BX6884" s="73"/>
      <c r="BY6884" s="74"/>
      <c r="BZ6884" s="74"/>
      <c r="CA6884" s="74"/>
      <c r="CF6884" s="79"/>
      <c r="CL6884" s="79"/>
    </row>
    <row r="6885" spans="30:90">
      <c r="AD6885" s="73"/>
      <c r="AE6885" s="74"/>
      <c r="AF6885" s="74"/>
      <c r="BX6885" s="73"/>
      <c r="BY6885" s="74"/>
      <c r="BZ6885" s="74"/>
      <c r="CA6885" s="74"/>
      <c r="CF6885" s="79"/>
      <c r="CL6885" s="79"/>
    </row>
    <row r="6886" spans="30:90">
      <c r="AD6886" s="73"/>
      <c r="AE6886" s="74"/>
      <c r="AF6886" s="74"/>
      <c r="BX6886" s="73"/>
      <c r="BY6886" s="74"/>
      <c r="BZ6886" s="74"/>
      <c r="CA6886" s="74"/>
      <c r="CF6886" s="79"/>
      <c r="CL6886" s="79"/>
    </row>
    <row r="6887" spans="30:90">
      <c r="AD6887" s="73"/>
      <c r="AE6887" s="74"/>
      <c r="AF6887" s="74"/>
      <c r="BX6887" s="73"/>
      <c r="BY6887" s="74"/>
      <c r="BZ6887" s="74"/>
      <c r="CA6887" s="74"/>
      <c r="CF6887" s="79"/>
      <c r="CL6887" s="79"/>
    </row>
    <row r="6888" spans="30:90">
      <c r="AD6888" s="73"/>
      <c r="AE6888" s="74"/>
      <c r="AF6888" s="74"/>
      <c r="BX6888" s="73"/>
      <c r="BY6888" s="74"/>
      <c r="BZ6888" s="74"/>
      <c r="CA6888" s="74"/>
      <c r="CF6888" s="79"/>
      <c r="CL6888" s="79"/>
    </row>
    <row r="6889" spans="30:90">
      <c r="AD6889" s="73"/>
      <c r="AE6889" s="74"/>
      <c r="AF6889" s="74"/>
      <c r="BX6889" s="73"/>
      <c r="BY6889" s="74"/>
      <c r="BZ6889" s="74"/>
      <c r="CA6889" s="74"/>
      <c r="CF6889" s="79"/>
      <c r="CL6889" s="79"/>
    </row>
    <row r="6890" spans="30:90">
      <c r="AD6890" s="73"/>
      <c r="AE6890" s="74"/>
      <c r="AF6890" s="74"/>
      <c r="BX6890" s="73"/>
      <c r="BY6890" s="74"/>
      <c r="BZ6890" s="74"/>
      <c r="CA6890" s="74"/>
      <c r="CF6890" s="79"/>
      <c r="CL6890" s="79"/>
    </row>
    <row r="6891" spans="30:90">
      <c r="AD6891" s="73"/>
      <c r="AE6891" s="74"/>
      <c r="AF6891" s="74"/>
      <c r="BX6891" s="73"/>
      <c r="BY6891" s="74"/>
      <c r="BZ6891" s="74"/>
      <c r="CA6891" s="74"/>
      <c r="CF6891" s="79"/>
      <c r="CL6891" s="79"/>
    </row>
    <row r="6892" spans="30:90">
      <c r="AD6892" s="73"/>
      <c r="AE6892" s="74"/>
      <c r="AF6892" s="74"/>
      <c r="BX6892" s="73"/>
      <c r="BY6892" s="74"/>
      <c r="BZ6892" s="74"/>
      <c r="CA6892" s="74"/>
      <c r="CF6892" s="79"/>
      <c r="CL6892" s="79"/>
    </row>
    <row r="6893" spans="30:90">
      <c r="AD6893" s="73"/>
      <c r="AE6893" s="74"/>
      <c r="AF6893" s="74"/>
      <c r="BX6893" s="73"/>
      <c r="BY6893" s="74"/>
      <c r="BZ6893" s="74"/>
      <c r="CA6893" s="74"/>
      <c r="CF6893" s="79"/>
      <c r="CL6893" s="79"/>
    </row>
    <row r="6894" spans="30:90">
      <c r="AD6894" s="73"/>
      <c r="AE6894" s="74"/>
      <c r="AF6894" s="74"/>
      <c r="BX6894" s="73"/>
      <c r="BY6894" s="74"/>
      <c r="BZ6894" s="74"/>
      <c r="CA6894" s="74"/>
      <c r="CF6894" s="79"/>
      <c r="CL6894" s="79"/>
    </row>
    <row r="6895" spans="30:90">
      <c r="AD6895" s="73"/>
      <c r="AE6895" s="74"/>
      <c r="AF6895" s="74"/>
      <c r="BX6895" s="73"/>
      <c r="BY6895" s="74"/>
      <c r="BZ6895" s="74"/>
      <c r="CA6895" s="74"/>
      <c r="CF6895" s="79"/>
      <c r="CL6895" s="79"/>
    </row>
    <row r="6896" spans="30:90">
      <c r="AD6896" s="73"/>
      <c r="AE6896" s="74"/>
      <c r="AF6896" s="74"/>
      <c r="BX6896" s="73"/>
      <c r="BY6896" s="74"/>
      <c r="BZ6896" s="74"/>
      <c r="CA6896" s="74"/>
      <c r="CF6896" s="79"/>
      <c r="CL6896" s="79"/>
    </row>
    <row r="6897" spans="30:90">
      <c r="AD6897" s="73"/>
      <c r="AE6897" s="74"/>
      <c r="AF6897" s="74"/>
      <c r="BX6897" s="73"/>
      <c r="BY6897" s="74"/>
      <c r="BZ6897" s="74"/>
      <c r="CA6897" s="74"/>
      <c r="CF6897" s="79"/>
      <c r="CL6897" s="79"/>
    </row>
    <row r="6898" spans="30:90">
      <c r="AD6898" s="73"/>
      <c r="AE6898" s="74"/>
      <c r="AF6898" s="74"/>
      <c r="BX6898" s="73"/>
      <c r="BY6898" s="74"/>
      <c r="BZ6898" s="74"/>
      <c r="CA6898" s="74"/>
      <c r="CF6898" s="79"/>
      <c r="CL6898" s="79"/>
    </row>
    <row r="6899" spans="30:90">
      <c r="AD6899" s="73"/>
      <c r="AE6899" s="74"/>
      <c r="AF6899" s="74"/>
      <c r="BX6899" s="73"/>
      <c r="BY6899" s="74"/>
      <c r="BZ6899" s="74"/>
      <c r="CA6899" s="74"/>
      <c r="CF6899" s="79"/>
      <c r="CL6899" s="79"/>
    </row>
    <row r="6900" spans="30:90">
      <c r="AD6900" s="73"/>
      <c r="AE6900" s="74"/>
      <c r="AF6900" s="74"/>
      <c r="BX6900" s="73"/>
      <c r="BY6900" s="74"/>
      <c r="BZ6900" s="74"/>
      <c r="CA6900" s="74"/>
      <c r="CF6900" s="79"/>
      <c r="CL6900" s="79"/>
    </row>
    <row r="6901" spans="30:90">
      <c r="AD6901" s="73"/>
      <c r="AE6901" s="74"/>
      <c r="AF6901" s="74"/>
      <c r="BX6901" s="73"/>
      <c r="BY6901" s="74"/>
      <c r="BZ6901" s="74"/>
      <c r="CA6901" s="74"/>
      <c r="CF6901" s="79"/>
      <c r="CL6901" s="79"/>
    </row>
    <row r="6902" spans="30:90">
      <c r="AD6902" s="73"/>
      <c r="AE6902" s="74"/>
      <c r="AF6902" s="74"/>
      <c r="BX6902" s="73"/>
      <c r="BY6902" s="74"/>
      <c r="BZ6902" s="74"/>
      <c r="CA6902" s="74"/>
      <c r="CF6902" s="79"/>
      <c r="CL6902" s="79"/>
    </row>
    <row r="6903" spans="30:90">
      <c r="AD6903" s="73"/>
      <c r="AE6903" s="74"/>
      <c r="AF6903" s="74"/>
      <c r="BX6903" s="73"/>
      <c r="BY6903" s="74"/>
      <c r="BZ6903" s="74"/>
      <c r="CA6903" s="74"/>
      <c r="CF6903" s="79"/>
      <c r="CL6903" s="79"/>
    </row>
    <row r="6904" spans="30:90">
      <c r="AD6904" s="73"/>
      <c r="AE6904" s="74"/>
      <c r="AF6904" s="74"/>
      <c r="BX6904" s="73"/>
      <c r="BY6904" s="74"/>
      <c r="BZ6904" s="74"/>
      <c r="CA6904" s="74"/>
      <c r="CF6904" s="79"/>
      <c r="CL6904" s="79"/>
    </row>
    <row r="6905" spans="30:90">
      <c r="AD6905" s="73"/>
      <c r="AE6905" s="74"/>
      <c r="AF6905" s="74"/>
      <c r="BX6905" s="73"/>
      <c r="BY6905" s="74"/>
      <c r="BZ6905" s="74"/>
      <c r="CA6905" s="74"/>
      <c r="CF6905" s="79"/>
      <c r="CL6905" s="79"/>
    </row>
    <row r="6906" spans="30:90">
      <c r="AD6906" s="73"/>
      <c r="AE6906" s="74"/>
      <c r="AF6906" s="74"/>
      <c r="BX6906" s="73"/>
      <c r="BY6906" s="74"/>
      <c r="BZ6906" s="74"/>
      <c r="CA6906" s="74"/>
      <c r="CF6906" s="79"/>
      <c r="CL6906" s="79"/>
    </row>
    <row r="6907" spans="30:90">
      <c r="AD6907" s="73"/>
      <c r="AE6907" s="74"/>
      <c r="AF6907" s="74"/>
      <c r="BX6907" s="73"/>
      <c r="BY6907" s="74"/>
      <c r="BZ6907" s="74"/>
      <c r="CA6907" s="74"/>
      <c r="CF6907" s="79"/>
      <c r="CL6907" s="79"/>
    </row>
    <row r="6908" spans="30:90">
      <c r="AD6908" s="73"/>
      <c r="AE6908" s="74"/>
      <c r="AF6908" s="74"/>
      <c r="BX6908" s="73"/>
      <c r="BY6908" s="74"/>
      <c r="BZ6908" s="74"/>
      <c r="CA6908" s="74"/>
      <c r="CF6908" s="79"/>
      <c r="CL6908" s="79"/>
    </row>
    <row r="6909" spans="30:90">
      <c r="AD6909" s="73"/>
      <c r="AE6909" s="74"/>
      <c r="AF6909" s="74"/>
      <c r="BX6909" s="73"/>
      <c r="BY6909" s="74"/>
      <c r="BZ6909" s="74"/>
      <c r="CA6909" s="74"/>
      <c r="CF6909" s="79"/>
      <c r="CL6909" s="79"/>
    </row>
    <row r="6910" spans="30:90">
      <c r="AD6910" s="73"/>
      <c r="AE6910" s="74"/>
      <c r="AF6910" s="74"/>
      <c r="BX6910" s="73"/>
      <c r="BY6910" s="74"/>
      <c r="BZ6910" s="74"/>
      <c r="CA6910" s="74"/>
      <c r="CF6910" s="79"/>
      <c r="CL6910" s="79"/>
    </row>
    <row r="6911" spans="30:90">
      <c r="AD6911" s="73"/>
      <c r="AE6911" s="74"/>
      <c r="AF6911" s="74"/>
      <c r="BX6911" s="73"/>
      <c r="BY6911" s="74"/>
      <c r="BZ6911" s="74"/>
      <c r="CA6911" s="74"/>
      <c r="CF6911" s="79"/>
      <c r="CL6911" s="79"/>
    </row>
    <row r="6912" spans="30:90">
      <c r="AD6912" s="73"/>
      <c r="AE6912" s="74"/>
      <c r="AF6912" s="74"/>
      <c r="BX6912" s="73"/>
      <c r="BY6912" s="74"/>
      <c r="BZ6912" s="74"/>
      <c r="CA6912" s="74"/>
      <c r="CF6912" s="79"/>
      <c r="CL6912" s="79"/>
    </row>
    <row r="6913" spans="30:90">
      <c r="AD6913" s="73"/>
      <c r="AE6913" s="74"/>
      <c r="AF6913" s="74"/>
      <c r="BX6913" s="73"/>
      <c r="BY6913" s="74"/>
      <c r="BZ6913" s="74"/>
      <c r="CA6913" s="74"/>
      <c r="CF6913" s="79"/>
      <c r="CL6913" s="79"/>
    </row>
    <row r="6914" spans="30:90">
      <c r="AD6914" s="73"/>
      <c r="AE6914" s="74"/>
      <c r="AF6914" s="74"/>
      <c r="BX6914" s="73"/>
      <c r="BY6914" s="74"/>
      <c r="BZ6914" s="74"/>
      <c r="CA6914" s="74"/>
      <c r="CF6914" s="79"/>
      <c r="CL6914" s="79"/>
    </row>
    <row r="6915" spans="30:90">
      <c r="AD6915" s="73"/>
      <c r="AE6915" s="74"/>
      <c r="AF6915" s="74"/>
      <c r="BX6915" s="73"/>
      <c r="BY6915" s="74"/>
      <c r="BZ6915" s="74"/>
      <c r="CA6915" s="74"/>
      <c r="CF6915" s="79"/>
      <c r="CL6915" s="79"/>
    </row>
    <row r="6916" spans="30:90">
      <c r="AD6916" s="73"/>
      <c r="AE6916" s="74"/>
      <c r="AF6916" s="74"/>
      <c r="BX6916" s="73"/>
      <c r="BY6916" s="74"/>
      <c r="BZ6916" s="74"/>
      <c r="CA6916" s="74"/>
      <c r="CF6916" s="79"/>
      <c r="CL6916" s="79"/>
    </row>
    <row r="6917" spans="30:90">
      <c r="AD6917" s="73"/>
      <c r="AE6917" s="74"/>
      <c r="AF6917" s="74"/>
      <c r="BX6917" s="73"/>
      <c r="BY6917" s="74"/>
      <c r="BZ6917" s="74"/>
      <c r="CA6917" s="74"/>
      <c r="CF6917" s="79"/>
      <c r="CL6917" s="79"/>
    </row>
    <row r="6918" spans="30:90">
      <c r="AD6918" s="73"/>
      <c r="AE6918" s="74"/>
      <c r="AF6918" s="74"/>
      <c r="BX6918" s="73"/>
      <c r="BY6918" s="74"/>
      <c r="BZ6918" s="74"/>
      <c r="CA6918" s="74"/>
      <c r="CF6918" s="79"/>
      <c r="CL6918" s="79"/>
    </row>
    <row r="6919" spans="30:90">
      <c r="AD6919" s="73"/>
      <c r="AE6919" s="74"/>
      <c r="AF6919" s="74"/>
      <c r="BX6919" s="73"/>
      <c r="BY6919" s="74"/>
      <c r="BZ6919" s="74"/>
      <c r="CA6919" s="74"/>
      <c r="CF6919" s="79"/>
      <c r="CL6919" s="79"/>
    </row>
    <row r="6920" spans="30:90">
      <c r="AD6920" s="73"/>
      <c r="AE6920" s="74"/>
      <c r="AF6920" s="74"/>
      <c r="BX6920" s="73"/>
      <c r="BY6920" s="74"/>
      <c r="BZ6920" s="74"/>
      <c r="CA6920" s="74"/>
      <c r="CF6920" s="79"/>
      <c r="CL6920" s="79"/>
    </row>
    <row r="6921" spans="30:90">
      <c r="AD6921" s="73"/>
      <c r="AE6921" s="74"/>
      <c r="AF6921" s="74"/>
      <c r="BX6921" s="73"/>
      <c r="BY6921" s="74"/>
      <c r="BZ6921" s="74"/>
      <c r="CA6921" s="74"/>
      <c r="CF6921" s="79"/>
      <c r="CL6921" s="79"/>
    </row>
    <row r="6922" spans="30:90">
      <c r="AD6922" s="73"/>
      <c r="AE6922" s="74"/>
      <c r="AF6922" s="74"/>
      <c r="BX6922" s="73"/>
      <c r="BY6922" s="74"/>
      <c r="BZ6922" s="74"/>
      <c r="CA6922" s="74"/>
      <c r="CF6922" s="79"/>
      <c r="CL6922" s="79"/>
    </row>
    <row r="6923" spans="30:90">
      <c r="AD6923" s="73"/>
      <c r="AE6923" s="74"/>
      <c r="AF6923" s="74"/>
      <c r="BX6923" s="73"/>
      <c r="BY6923" s="74"/>
      <c r="BZ6923" s="74"/>
      <c r="CA6923" s="74"/>
      <c r="CF6923" s="79"/>
      <c r="CL6923" s="79"/>
    </row>
    <row r="6924" spans="30:90">
      <c r="AD6924" s="73"/>
      <c r="AE6924" s="74"/>
      <c r="AF6924" s="74"/>
      <c r="BX6924" s="73"/>
      <c r="BY6924" s="74"/>
      <c r="BZ6924" s="74"/>
      <c r="CA6924" s="74"/>
      <c r="CF6924" s="79"/>
      <c r="CL6924" s="79"/>
    </row>
    <row r="6925" spans="30:90">
      <c r="AD6925" s="73"/>
      <c r="AE6925" s="74"/>
      <c r="AF6925" s="74"/>
      <c r="BX6925" s="73"/>
      <c r="BY6925" s="74"/>
      <c r="BZ6925" s="74"/>
      <c r="CA6925" s="74"/>
      <c r="CF6925" s="79"/>
      <c r="CL6925" s="79"/>
    </row>
    <row r="6926" spans="30:90">
      <c r="AD6926" s="73"/>
      <c r="AE6926" s="74"/>
      <c r="AF6926" s="74"/>
      <c r="BX6926" s="73"/>
      <c r="BY6926" s="74"/>
      <c r="BZ6926" s="74"/>
      <c r="CA6926" s="74"/>
      <c r="CF6926" s="79"/>
      <c r="CL6926" s="79"/>
    </row>
    <row r="6927" spans="30:90">
      <c r="AD6927" s="73"/>
      <c r="AE6927" s="74"/>
      <c r="AF6927" s="74"/>
      <c r="BX6927" s="73"/>
      <c r="BY6927" s="74"/>
      <c r="BZ6927" s="74"/>
      <c r="CA6927" s="74"/>
      <c r="CF6927" s="79"/>
      <c r="CL6927" s="79"/>
    </row>
    <row r="6928" spans="30:90">
      <c r="AD6928" s="73"/>
      <c r="AE6928" s="74"/>
      <c r="AF6928" s="74"/>
      <c r="BX6928" s="73"/>
      <c r="BY6928" s="74"/>
      <c r="BZ6928" s="74"/>
      <c r="CA6928" s="74"/>
      <c r="CF6928" s="79"/>
      <c r="CL6928" s="79"/>
    </row>
    <row r="6929" spans="30:90">
      <c r="AD6929" s="73"/>
      <c r="AE6929" s="74"/>
      <c r="AF6929" s="74"/>
      <c r="BX6929" s="73"/>
      <c r="BY6929" s="74"/>
      <c r="BZ6929" s="74"/>
      <c r="CA6929" s="74"/>
      <c r="CF6929" s="79"/>
      <c r="CL6929" s="79"/>
    </row>
    <row r="6930" spans="30:90">
      <c r="AD6930" s="73"/>
      <c r="AE6930" s="74"/>
      <c r="AF6930" s="74"/>
      <c r="BX6930" s="73"/>
      <c r="BY6930" s="74"/>
      <c r="BZ6930" s="74"/>
      <c r="CA6930" s="74"/>
      <c r="CF6930" s="79"/>
      <c r="CL6930" s="79"/>
    </row>
    <row r="6931" spans="30:90">
      <c r="AD6931" s="73"/>
      <c r="AE6931" s="74"/>
      <c r="AF6931" s="74"/>
      <c r="BX6931" s="73"/>
      <c r="BY6931" s="74"/>
      <c r="BZ6931" s="74"/>
      <c r="CA6931" s="74"/>
      <c r="CF6931" s="79"/>
      <c r="CL6931" s="79"/>
    </row>
    <row r="6932" spans="30:90">
      <c r="AD6932" s="73"/>
      <c r="AE6932" s="74"/>
      <c r="AF6932" s="74"/>
      <c r="BX6932" s="73"/>
      <c r="BY6932" s="74"/>
      <c r="BZ6932" s="74"/>
      <c r="CA6932" s="74"/>
      <c r="CF6932" s="79"/>
      <c r="CL6932" s="79"/>
    </row>
    <row r="6933" spans="30:90">
      <c r="AD6933" s="73"/>
      <c r="AE6933" s="74"/>
      <c r="AF6933" s="74"/>
      <c r="BX6933" s="73"/>
      <c r="BY6933" s="74"/>
      <c r="BZ6933" s="74"/>
      <c r="CA6933" s="74"/>
      <c r="CF6933" s="79"/>
      <c r="CL6933" s="79"/>
    </row>
    <row r="6934" spans="30:90">
      <c r="AD6934" s="73"/>
      <c r="AE6934" s="74"/>
      <c r="AF6934" s="74"/>
      <c r="BX6934" s="73"/>
      <c r="BY6934" s="74"/>
      <c r="BZ6934" s="74"/>
      <c r="CA6934" s="74"/>
      <c r="CF6934" s="79"/>
      <c r="CL6934" s="79"/>
    </row>
    <row r="6935" spans="30:90">
      <c r="AD6935" s="73"/>
      <c r="AE6935" s="74"/>
      <c r="AF6935" s="74"/>
      <c r="BX6935" s="73"/>
      <c r="BY6935" s="74"/>
      <c r="BZ6935" s="74"/>
      <c r="CA6935" s="74"/>
      <c r="CF6935" s="79"/>
      <c r="CL6935" s="79"/>
    </row>
    <row r="6936" spans="30:90">
      <c r="AD6936" s="73"/>
      <c r="AE6936" s="74"/>
      <c r="AF6936" s="74"/>
      <c r="BX6936" s="73"/>
      <c r="BY6936" s="74"/>
      <c r="BZ6936" s="74"/>
      <c r="CA6936" s="74"/>
      <c r="CF6936" s="79"/>
      <c r="CL6936" s="79"/>
    </row>
    <row r="6937" spans="30:90">
      <c r="AD6937" s="73"/>
      <c r="AE6937" s="74"/>
      <c r="AF6937" s="74"/>
      <c r="BX6937" s="73"/>
      <c r="BY6937" s="74"/>
      <c r="BZ6937" s="74"/>
      <c r="CA6937" s="74"/>
      <c r="CF6937" s="79"/>
      <c r="CL6937" s="79"/>
    </row>
    <row r="6938" spans="30:90">
      <c r="AD6938" s="73"/>
      <c r="AE6938" s="74"/>
      <c r="AF6938" s="74"/>
      <c r="BX6938" s="73"/>
      <c r="BY6938" s="74"/>
      <c r="BZ6938" s="74"/>
      <c r="CA6938" s="74"/>
      <c r="CF6938" s="79"/>
      <c r="CL6938" s="79"/>
    </row>
    <row r="6939" spans="30:90">
      <c r="AD6939" s="73"/>
      <c r="AE6939" s="74"/>
      <c r="AF6939" s="74"/>
      <c r="BX6939" s="73"/>
      <c r="BY6939" s="74"/>
      <c r="BZ6939" s="74"/>
      <c r="CA6939" s="74"/>
      <c r="CF6939" s="79"/>
      <c r="CL6939" s="79"/>
    </row>
    <row r="6940" spans="30:90">
      <c r="AD6940" s="73"/>
      <c r="AE6940" s="74"/>
      <c r="AF6940" s="74"/>
      <c r="BX6940" s="73"/>
      <c r="BY6940" s="74"/>
      <c r="BZ6940" s="74"/>
      <c r="CA6940" s="74"/>
      <c r="CF6940" s="79"/>
      <c r="CL6940" s="79"/>
    </row>
    <row r="6941" spans="30:90">
      <c r="AD6941" s="73"/>
      <c r="AE6941" s="74"/>
      <c r="AF6941" s="74"/>
      <c r="BX6941" s="73"/>
      <c r="BY6941" s="74"/>
      <c r="BZ6941" s="74"/>
      <c r="CA6941" s="74"/>
      <c r="CF6941" s="79"/>
      <c r="CL6941" s="79"/>
    </row>
    <row r="6942" spans="30:90">
      <c r="AD6942" s="73"/>
      <c r="AE6942" s="74"/>
      <c r="AF6942" s="74"/>
      <c r="BX6942" s="73"/>
      <c r="BY6942" s="74"/>
      <c r="BZ6942" s="74"/>
      <c r="CA6942" s="74"/>
      <c r="CF6942" s="79"/>
      <c r="CL6942" s="79"/>
    </row>
    <row r="6943" spans="30:90">
      <c r="AD6943" s="73"/>
      <c r="AE6943" s="74"/>
      <c r="AF6943" s="74"/>
      <c r="BX6943" s="73"/>
      <c r="BY6943" s="74"/>
      <c r="BZ6943" s="74"/>
      <c r="CA6943" s="74"/>
      <c r="CF6943" s="79"/>
      <c r="CL6943" s="79"/>
    </row>
    <row r="6944" spans="30:90">
      <c r="AD6944" s="73"/>
      <c r="AE6944" s="74"/>
      <c r="AF6944" s="74"/>
      <c r="BX6944" s="73"/>
      <c r="BY6944" s="74"/>
      <c r="BZ6944" s="74"/>
      <c r="CA6944" s="74"/>
      <c r="CF6944" s="79"/>
      <c r="CL6944" s="79"/>
    </row>
    <row r="6945" spans="30:90">
      <c r="AD6945" s="73"/>
      <c r="AE6945" s="74"/>
      <c r="AF6945" s="74"/>
      <c r="BX6945" s="73"/>
      <c r="BY6945" s="74"/>
      <c r="BZ6945" s="74"/>
      <c r="CA6945" s="74"/>
      <c r="CF6945" s="79"/>
      <c r="CL6945" s="79"/>
    </row>
    <row r="6946" spans="30:90">
      <c r="AD6946" s="73"/>
      <c r="AE6946" s="74"/>
      <c r="AF6946" s="74"/>
      <c r="BX6946" s="73"/>
      <c r="BY6946" s="74"/>
      <c r="BZ6946" s="74"/>
      <c r="CA6946" s="74"/>
      <c r="CF6946" s="79"/>
      <c r="CL6946" s="79"/>
    </row>
    <row r="6947" spans="30:90">
      <c r="AD6947" s="73"/>
      <c r="AE6947" s="74"/>
      <c r="AF6947" s="74"/>
      <c r="BX6947" s="73"/>
      <c r="BY6947" s="74"/>
      <c r="BZ6947" s="74"/>
      <c r="CA6947" s="74"/>
      <c r="CF6947" s="79"/>
      <c r="CL6947" s="79"/>
    </row>
    <row r="6948" spans="30:90">
      <c r="AD6948" s="73"/>
      <c r="AE6948" s="74"/>
      <c r="AF6948" s="74"/>
      <c r="BX6948" s="73"/>
      <c r="BY6948" s="74"/>
      <c r="BZ6948" s="74"/>
      <c r="CA6948" s="74"/>
      <c r="CF6948" s="79"/>
      <c r="CL6948" s="79"/>
    </row>
    <row r="6949" spans="30:90">
      <c r="AD6949" s="73"/>
      <c r="AE6949" s="74"/>
      <c r="AF6949" s="74"/>
      <c r="BX6949" s="73"/>
      <c r="BY6949" s="74"/>
      <c r="BZ6949" s="74"/>
      <c r="CA6949" s="74"/>
      <c r="CF6949" s="79"/>
      <c r="CL6949" s="79"/>
    </row>
    <row r="6950" spans="30:90">
      <c r="AD6950" s="73"/>
      <c r="AE6950" s="74"/>
      <c r="AF6950" s="74"/>
      <c r="BX6950" s="73"/>
      <c r="BY6950" s="74"/>
      <c r="BZ6950" s="74"/>
      <c r="CA6950" s="74"/>
      <c r="CF6950" s="79"/>
      <c r="CL6950" s="79"/>
    </row>
    <row r="6951" spans="30:90">
      <c r="AD6951" s="73"/>
      <c r="AE6951" s="74"/>
      <c r="AF6951" s="74"/>
      <c r="BX6951" s="73"/>
      <c r="BY6951" s="74"/>
      <c r="BZ6951" s="74"/>
      <c r="CA6951" s="74"/>
      <c r="CF6951" s="79"/>
      <c r="CL6951" s="79"/>
    </row>
    <row r="6952" spans="30:90">
      <c r="AD6952" s="73"/>
      <c r="AE6952" s="74"/>
      <c r="AF6952" s="74"/>
      <c r="BX6952" s="73"/>
      <c r="BY6952" s="74"/>
      <c r="BZ6952" s="74"/>
      <c r="CA6952" s="74"/>
      <c r="CF6952" s="79"/>
      <c r="CL6952" s="79"/>
    </row>
    <row r="6953" spans="30:90">
      <c r="AD6953" s="73"/>
      <c r="AE6953" s="74"/>
      <c r="AF6953" s="74"/>
      <c r="BX6953" s="73"/>
      <c r="BY6953" s="74"/>
      <c r="BZ6953" s="74"/>
      <c r="CA6953" s="74"/>
      <c r="CF6953" s="79"/>
      <c r="CL6953" s="79"/>
    </row>
    <row r="6954" spans="30:90">
      <c r="AD6954" s="73"/>
      <c r="AE6954" s="74"/>
      <c r="AF6954" s="74"/>
      <c r="BX6954" s="73"/>
      <c r="BY6954" s="74"/>
      <c r="BZ6954" s="74"/>
      <c r="CA6954" s="74"/>
      <c r="CF6954" s="79"/>
      <c r="CL6954" s="79"/>
    </row>
    <row r="6955" spans="30:90">
      <c r="AD6955" s="73"/>
      <c r="AE6955" s="74"/>
      <c r="AF6955" s="74"/>
      <c r="BX6955" s="73"/>
      <c r="BY6955" s="74"/>
      <c r="BZ6955" s="74"/>
      <c r="CA6955" s="74"/>
      <c r="CF6955" s="79"/>
      <c r="CL6955" s="79"/>
    </row>
    <row r="6956" spans="30:90">
      <c r="AD6956" s="73"/>
      <c r="AE6956" s="74"/>
      <c r="AF6956" s="74"/>
      <c r="BX6956" s="73"/>
      <c r="BY6956" s="74"/>
      <c r="BZ6956" s="74"/>
      <c r="CA6956" s="74"/>
      <c r="CF6956" s="79"/>
      <c r="CL6956" s="79"/>
    </row>
    <row r="6957" spans="30:90">
      <c r="AD6957" s="73"/>
      <c r="AE6957" s="74"/>
      <c r="AF6957" s="74"/>
      <c r="BX6957" s="73"/>
      <c r="BY6957" s="74"/>
      <c r="BZ6957" s="74"/>
      <c r="CA6957" s="74"/>
      <c r="CF6957" s="79"/>
      <c r="CL6957" s="79"/>
    </row>
    <row r="6958" spans="30:90">
      <c r="AD6958" s="73"/>
      <c r="AE6958" s="74"/>
      <c r="AF6958" s="74"/>
      <c r="BX6958" s="73"/>
      <c r="BY6958" s="74"/>
      <c r="BZ6958" s="74"/>
      <c r="CA6958" s="74"/>
      <c r="CF6958" s="79"/>
      <c r="CL6958" s="79"/>
    </row>
    <row r="6959" spans="30:90">
      <c r="AD6959" s="73"/>
      <c r="AE6959" s="74"/>
      <c r="AF6959" s="74"/>
      <c r="BX6959" s="73"/>
      <c r="BY6959" s="74"/>
      <c r="BZ6959" s="74"/>
      <c r="CA6959" s="74"/>
      <c r="CF6959" s="79"/>
      <c r="CL6959" s="79"/>
    </row>
    <row r="6960" spans="30:90">
      <c r="AD6960" s="73"/>
      <c r="AE6960" s="74"/>
      <c r="AF6960" s="74"/>
      <c r="BX6960" s="73"/>
      <c r="BY6960" s="74"/>
      <c r="BZ6960" s="74"/>
      <c r="CA6960" s="74"/>
      <c r="CF6960" s="79"/>
      <c r="CL6960" s="79"/>
    </row>
    <row r="6961" spans="30:90">
      <c r="AD6961" s="73"/>
      <c r="AE6961" s="74"/>
      <c r="AF6961" s="74"/>
      <c r="BX6961" s="73"/>
      <c r="BY6961" s="74"/>
      <c r="BZ6961" s="74"/>
      <c r="CA6961" s="74"/>
      <c r="CF6961" s="79"/>
      <c r="CL6961" s="79"/>
    </row>
    <row r="6962" spans="30:90">
      <c r="AD6962" s="73"/>
      <c r="AE6962" s="74"/>
      <c r="AF6962" s="74"/>
      <c r="BX6962" s="73"/>
      <c r="BY6962" s="74"/>
      <c r="BZ6962" s="74"/>
      <c r="CA6962" s="74"/>
      <c r="CF6962" s="79"/>
      <c r="CL6962" s="79"/>
    </row>
    <row r="6963" spans="30:90">
      <c r="AD6963" s="73"/>
      <c r="AE6963" s="74"/>
      <c r="AF6963" s="74"/>
      <c r="BX6963" s="73"/>
      <c r="BY6963" s="74"/>
      <c r="BZ6963" s="74"/>
      <c r="CA6963" s="74"/>
      <c r="CF6963" s="79"/>
      <c r="CL6963" s="79"/>
    </row>
    <row r="6964" spans="30:90">
      <c r="AD6964" s="73"/>
      <c r="AE6964" s="74"/>
      <c r="AF6964" s="74"/>
      <c r="BX6964" s="73"/>
      <c r="BY6964" s="74"/>
      <c r="BZ6964" s="74"/>
      <c r="CA6964" s="74"/>
      <c r="CF6964" s="79"/>
      <c r="CL6964" s="79"/>
    </row>
    <row r="6965" spans="30:90">
      <c r="AD6965" s="73"/>
      <c r="AE6965" s="74"/>
      <c r="AF6965" s="74"/>
      <c r="BX6965" s="73"/>
      <c r="BY6965" s="74"/>
      <c r="BZ6965" s="74"/>
      <c r="CA6965" s="74"/>
      <c r="CF6965" s="79"/>
      <c r="CL6965" s="79"/>
    </row>
    <row r="6966" spans="30:90">
      <c r="AD6966" s="73"/>
      <c r="AE6966" s="74"/>
      <c r="AF6966" s="74"/>
      <c r="BX6966" s="73"/>
      <c r="BY6966" s="74"/>
      <c r="BZ6966" s="74"/>
      <c r="CA6966" s="74"/>
      <c r="CF6966" s="79"/>
      <c r="CL6966" s="79"/>
    </row>
    <row r="6967" spans="30:90">
      <c r="AD6967" s="73"/>
      <c r="AE6967" s="74"/>
      <c r="AF6967" s="74"/>
      <c r="BX6967" s="73"/>
      <c r="BY6967" s="74"/>
      <c r="BZ6967" s="74"/>
      <c r="CA6967" s="74"/>
      <c r="CF6967" s="79"/>
      <c r="CL6967" s="79"/>
    </row>
    <row r="6968" spans="30:90">
      <c r="AD6968" s="73"/>
      <c r="AE6968" s="74"/>
      <c r="AF6968" s="74"/>
      <c r="BX6968" s="73"/>
      <c r="BY6968" s="74"/>
      <c r="BZ6968" s="74"/>
      <c r="CA6968" s="74"/>
      <c r="CF6968" s="79"/>
      <c r="CL6968" s="79"/>
    </row>
    <row r="6969" spans="30:90">
      <c r="AD6969" s="73"/>
      <c r="AE6969" s="74"/>
      <c r="AF6969" s="74"/>
      <c r="BX6969" s="73"/>
      <c r="BY6969" s="74"/>
      <c r="BZ6969" s="74"/>
      <c r="CA6969" s="74"/>
      <c r="CF6969" s="79"/>
      <c r="CL6969" s="79"/>
    </row>
    <row r="6970" spans="30:90">
      <c r="AD6970" s="73"/>
      <c r="AE6970" s="74"/>
      <c r="AF6970" s="74"/>
      <c r="BX6970" s="73"/>
      <c r="BY6970" s="74"/>
      <c r="BZ6970" s="74"/>
      <c r="CA6970" s="74"/>
      <c r="CF6970" s="79"/>
      <c r="CL6970" s="79"/>
    </row>
    <row r="6971" spans="30:90">
      <c r="AD6971" s="73"/>
      <c r="AE6971" s="74"/>
      <c r="AF6971" s="74"/>
      <c r="BX6971" s="73"/>
      <c r="BY6971" s="74"/>
      <c r="BZ6971" s="74"/>
      <c r="CA6971" s="74"/>
      <c r="CF6971" s="79"/>
      <c r="CL6971" s="79"/>
    </row>
    <row r="6972" spans="30:90">
      <c r="AD6972" s="73"/>
      <c r="AE6972" s="74"/>
      <c r="AF6972" s="74"/>
      <c r="BX6972" s="73"/>
      <c r="BY6972" s="74"/>
      <c r="BZ6972" s="74"/>
      <c r="CA6972" s="74"/>
      <c r="CF6972" s="79"/>
      <c r="CL6972" s="79"/>
    </row>
    <row r="6973" spans="30:90">
      <c r="AD6973" s="73"/>
      <c r="AE6973" s="74"/>
      <c r="AF6973" s="74"/>
      <c r="BX6973" s="73"/>
      <c r="BY6973" s="74"/>
      <c r="BZ6973" s="74"/>
      <c r="CA6973" s="74"/>
      <c r="CF6973" s="79"/>
      <c r="CL6973" s="79"/>
    </row>
    <row r="6974" spans="30:90">
      <c r="AD6974" s="73"/>
      <c r="AE6974" s="74"/>
      <c r="AF6974" s="74"/>
      <c r="BX6974" s="73"/>
      <c r="BY6974" s="74"/>
      <c r="BZ6974" s="74"/>
      <c r="CA6974" s="74"/>
      <c r="CF6974" s="79"/>
      <c r="CL6974" s="79"/>
    </row>
    <row r="6975" spans="30:90">
      <c r="AD6975" s="73"/>
      <c r="AE6975" s="74"/>
      <c r="AF6975" s="74"/>
      <c r="BX6975" s="73"/>
      <c r="BY6975" s="74"/>
      <c r="BZ6975" s="74"/>
      <c r="CA6975" s="74"/>
      <c r="CF6975" s="79"/>
      <c r="CL6975" s="79"/>
    </row>
    <row r="6976" spans="30:90">
      <c r="AD6976" s="73"/>
      <c r="AE6976" s="74"/>
      <c r="AF6976" s="74"/>
      <c r="BX6976" s="73"/>
      <c r="BY6976" s="74"/>
      <c r="BZ6976" s="74"/>
      <c r="CA6976" s="74"/>
      <c r="CF6976" s="79"/>
      <c r="CL6976" s="79"/>
    </row>
    <row r="6977" spans="30:90">
      <c r="AD6977" s="73"/>
      <c r="AE6977" s="74"/>
      <c r="AF6977" s="74"/>
      <c r="BX6977" s="73"/>
      <c r="BY6977" s="74"/>
      <c r="BZ6977" s="74"/>
      <c r="CA6977" s="74"/>
      <c r="CF6977" s="79"/>
      <c r="CL6977" s="79"/>
    </row>
    <row r="6978" spans="30:90">
      <c r="AD6978" s="73"/>
      <c r="AE6978" s="74"/>
      <c r="AF6978" s="74"/>
      <c r="BX6978" s="73"/>
      <c r="BY6978" s="74"/>
      <c r="BZ6978" s="74"/>
      <c r="CA6978" s="74"/>
      <c r="CF6978" s="79"/>
      <c r="CL6978" s="79"/>
    </row>
    <row r="6979" spans="30:90">
      <c r="AD6979" s="73"/>
      <c r="AE6979" s="74"/>
      <c r="AF6979" s="74"/>
      <c r="BX6979" s="73"/>
      <c r="BY6979" s="74"/>
      <c r="BZ6979" s="74"/>
      <c r="CA6979" s="74"/>
      <c r="CF6979" s="79"/>
      <c r="CL6979" s="79"/>
    </row>
    <row r="6980" spans="30:90">
      <c r="AD6980" s="73"/>
      <c r="AE6980" s="74"/>
      <c r="AF6980" s="74"/>
      <c r="BX6980" s="73"/>
      <c r="BY6980" s="74"/>
      <c r="BZ6980" s="74"/>
      <c r="CA6980" s="74"/>
      <c r="CF6980" s="79"/>
      <c r="CL6980" s="79"/>
    </row>
    <row r="6981" spans="30:90">
      <c r="AD6981" s="73"/>
      <c r="AE6981" s="74"/>
      <c r="AF6981" s="74"/>
      <c r="BX6981" s="73"/>
      <c r="BY6981" s="74"/>
      <c r="BZ6981" s="74"/>
      <c r="CA6981" s="74"/>
      <c r="CF6981" s="79"/>
      <c r="CL6981" s="79"/>
    </row>
    <row r="6982" spans="30:90">
      <c r="AD6982" s="73"/>
      <c r="AE6982" s="74"/>
      <c r="AF6982" s="74"/>
      <c r="BX6982" s="73"/>
      <c r="BY6982" s="74"/>
      <c r="BZ6982" s="74"/>
      <c r="CA6982" s="74"/>
      <c r="CF6982" s="79"/>
      <c r="CL6982" s="79"/>
    </row>
    <row r="6983" spans="30:90">
      <c r="AD6983" s="73"/>
      <c r="AE6983" s="74"/>
      <c r="AF6983" s="74"/>
      <c r="BX6983" s="73"/>
      <c r="BY6983" s="74"/>
      <c r="BZ6983" s="74"/>
      <c r="CA6983" s="74"/>
      <c r="CF6983" s="79"/>
      <c r="CL6983" s="79"/>
    </row>
    <row r="6984" spans="30:90">
      <c r="AD6984" s="73"/>
      <c r="AE6984" s="74"/>
      <c r="AF6984" s="74"/>
      <c r="BX6984" s="73"/>
      <c r="BY6984" s="74"/>
      <c r="BZ6984" s="74"/>
      <c r="CA6984" s="74"/>
      <c r="CF6984" s="79"/>
      <c r="CL6984" s="79"/>
    </row>
    <row r="6985" spans="30:90">
      <c r="AD6985" s="73"/>
      <c r="AE6985" s="74"/>
      <c r="AF6985" s="74"/>
      <c r="BX6985" s="73"/>
      <c r="BY6985" s="74"/>
      <c r="BZ6985" s="74"/>
      <c r="CA6985" s="74"/>
      <c r="CF6985" s="79"/>
      <c r="CL6985" s="79"/>
    </row>
    <row r="6986" spans="30:90">
      <c r="AD6986" s="73"/>
      <c r="AE6986" s="74"/>
      <c r="AF6986" s="74"/>
      <c r="BX6986" s="73"/>
      <c r="BY6986" s="74"/>
      <c r="BZ6986" s="74"/>
      <c r="CA6986" s="74"/>
      <c r="CF6986" s="79"/>
      <c r="CL6986" s="79"/>
    </row>
    <row r="6987" spans="30:90">
      <c r="AD6987" s="73"/>
      <c r="AE6987" s="74"/>
      <c r="AF6987" s="74"/>
      <c r="BX6987" s="73"/>
      <c r="BY6987" s="74"/>
      <c r="BZ6987" s="74"/>
      <c r="CA6987" s="74"/>
      <c r="CF6987" s="79"/>
      <c r="CL6987" s="79"/>
    </row>
    <row r="6988" spans="30:90">
      <c r="AD6988" s="73"/>
      <c r="AE6988" s="74"/>
      <c r="AF6988" s="74"/>
      <c r="BX6988" s="73"/>
      <c r="BY6988" s="74"/>
      <c r="BZ6988" s="74"/>
      <c r="CA6988" s="74"/>
      <c r="CF6988" s="79"/>
      <c r="CL6988" s="79"/>
    </row>
    <row r="6989" spans="30:90">
      <c r="AD6989" s="73"/>
      <c r="AE6989" s="74"/>
      <c r="AF6989" s="74"/>
      <c r="BX6989" s="73"/>
      <c r="BY6989" s="74"/>
      <c r="BZ6989" s="74"/>
      <c r="CA6989" s="74"/>
      <c r="CF6989" s="79"/>
      <c r="CL6989" s="79"/>
    </row>
    <row r="6990" spans="30:90">
      <c r="AD6990" s="73"/>
      <c r="AE6990" s="74"/>
      <c r="AF6990" s="74"/>
      <c r="BX6990" s="73"/>
      <c r="BY6990" s="74"/>
      <c r="BZ6990" s="74"/>
      <c r="CA6990" s="74"/>
      <c r="CF6990" s="79"/>
      <c r="CL6990" s="79"/>
    </row>
    <row r="6991" spans="30:90">
      <c r="AD6991" s="73"/>
      <c r="AE6991" s="74"/>
      <c r="AF6991" s="74"/>
      <c r="BX6991" s="73"/>
      <c r="BY6991" s="74"/>
      <c r="BZ6991" s="74"/>
      <c r="CA6991" s="74"/>
      <c r="CF6991" s="79"/>
      <c r="CL6991" s="79"/>
    </row>
    <row r="6992" spans="30:90">
      <c r="AD6992" s="73"/>
      <c r="AE6992" s="74"/>
      <c r="AF6992" s="74"/>
      <c r="BX6992" s="73"/>
      <c r="BY6992" s="74"/>
      <c r="BZ6992" s="74"/>
      <c r="CA6992" s="74"/>
      <c r="CF6992" s="79"/>
      <c r="CL6992" s="79"/>
    </row>
    <row r="6993" spans="30:90">
      <c r="AD6993" s="73"/>
      <c r="AE6993" s="74"/>
      <c r="AF6993" s="74"/>
      <c r="BX6993" s="73"/>
      <c r="BY6993" s="74"/>
      <c r="BZ6993" s="74"/>
      <c r="CA6993" s="74"/>
      <c r="CF6993" s="79"/>
      <c r="CL6993" s="79"/>
    </row>
    <row r="6994" spans="30:90">
      <c r="AD6994" s="73"/>
      <c r="AE6994" s="74"/>
      <c r="AF6994" s="74"/>
      <c r="BX6994" s="73"/>
      <c r="BY6994" s="74"/>
      <c r="BZ6994" s="74"/>
      <c r="CA6994" s="74"/>
      <c r="CF6994" s="79"/>
      <c r="CL6994" s="79"/>
    </row>
    <row r="6995" spans="30:90">
      <c r="AD6995" s="73"/>
      <c r="AE6995" s="74"/>
      <c r="AF6995" s="74"/>
      <c r="BX6995" s="73"/>
      <c r="BY6995" s="74"/>
      <c r="BZ6995" s="74"/>
      <c r="CA6995" s="74"/>
      <c r="CF6995" s="79"/>
      <c r="CL6995" s="79"/>
    </row>
    <row r="6996" spans="30:90">
      <c r="AD6996" s="73"/>
      <c r="AE6996" s="74"/>
      <c r="AF6996" s="74"/>
      <c r="BX6996" s="73"/>
      <c r="BY6996" s="74"/>
      <c r="BZ6996" s="74"/>
      <c r="CA6996" s="74"/>
      <c r="CF6996" s="79"/>
      <c r="CL6996" s="79"/>
    </row>
    <row r="6997" spans="30:90">
      <c r="AD6997" s="73"/>
      <c r="AE6997" s="74"/>
      <c r="AF6997" s="74"/>
      <c r="BX6997" s="73"/>
      <c r="BY6997" s="74"/>
      <c r="BZ6997" s="74"/>
      <c r="CA6997" s="74"/>
      <c r="CF6997" s="79"/>
      <c r="CL6997" s="79"/>
    </row>
    <row r="6998" spans="30:90">
      <c r="AD6998" s="73"/>
      <c r="AE6998" s="74"/>
      <c r="AF6998" s="74"/>
      <c r="BX6998" s="73"/>
      <c r="BY6998" s="74"/>
      <c r="BZ6998" s="74"/>
      <c r="CA6998" s="74"/>
      <c r="CF6998" s="79"/>
      <c r="CL6998" s="79"/>
    </row>
    <row r="6999" spans="30:90">
      <c r="AD6999" s="73"/>
      <c r="AE6999" s="74"/>
      <c r="AF6999" s="74"/>
      <c r="BX6999" s="73"/>
      <c r="BY6999" s="74"/>
      <c r="BZ6999" s="74"/>
      <c r="CA6999" s="74"/>
      <c r="CF6999" s="79"/>
      <c r="CL6999" s="79"/>
    </row>
    <row r="7000" spans="30:90">
      <c r="AD7000" s="73"/>
      <c r="AE7000" s="74"/>
      <c r="AF7000" s="74"/>
      <c r="BX7000" s="73"/>
      <c r="BY7000" s="74"/>
      <c r="BZ7000" s="74"/>
      <c r="CA7000" s="74"/>
      <c r="CF7000" s="79"/>
      <c r="CL7000" s="79"/>
    </row>
    <row r="7001" spans="30:90">
      <c r="AD7001" s="73"/>
      <c r="AE7001" s="74"/>
      <c r="AF7001" s="74"/>
      <c r="BX7001" s="73"/>
      <c r="BY7001" s="74"/>
      <c r="BZ7001" s="74"/>
      <c r="CA7001" s="74"/>
      <c r="CF7001" s="79"/>
      <c r="CL7001" s="79"/>
    </row>
    <row r="7002" spans="30:90">
      <c r="AD7002" s="73"/>
      <c r="AE7002" s="74"/>
      <c r="AF7002" s="74"/>
      <c r="BX7002" s="73"/>
      <c r="BY7002" s="74"/>
      <c r="BZ7002" s="74"/>
      <c r="CA7002" s="74"/>
      <c r="CF7002" s="79"/>
      <c r="CL7002" s="79"/>
    </row>
    <row r="7003" spans="30:90">
      <c r="AD7003" s="73"/>
      <c r="AE7003" s="74"/>
      <c r="AF7003" s="74"/>
      <c r="BX7003" s="73"/>
      <c r="BY7003" s="74"/>
      <c r="BZ7003" s="74"/>
      <c r="CA7003" s="74"/>
      <c r="CF7003" s="79"/>
      <c r="CL7003" s="79"/>
    </row>
    <row r="7004" spans="30:90">
      <c r="AD7004" s="73"/>
      <c r="AE7004" s="74"/>
      <c r="AF7004" s="74"/>
      <c r="BX7004" s="73"/>
      <c r="BY7004" s="74"/>
      <c r="BZ7004" s="74"/>
      <c r="CA7004" s="74"/>
      <c r="CF7004" s="79"/>
      <c r="CL7004" s="79"/>
    </row>
    <row r="7005" spans="30:90">
      <c r="AD7005" s="73"/>
      <c r="AE7005" s="74"/>
      <c r="AF7005" s="74"/>
      <c r="BX7005" s="73"/>
      <c r="BY7005" s="74"/>
      <c r="BZ7005" s="74"/>
      <c r="CA7005" s="74"/>
      <c r="CF7005" s="79"/>
      <c r="CL7005" s="79"/>
    </row>
    <row r="7006" spans="30:90">
      <c r="AD7006" s="73"/>
      <c r="AE7006" s="74"/>
      <c r="AF7006" s="74"/>
      <c r="BX7006" s="73"/>
      <c r="BY7006" s="74"/>
      <c r="BZ7006" s="74"/>
      <c r="CA7006" s="74"/>
      <c r="CF7006" s="79"/>
      <c r="CL7006" s="79"/>
    </row>
    <row r="7007" spans="30:90">
      <c r="AD7007" s="73"/>
      <c r="AE7007" s="74"/>
      <c r="AF7007" s="74"/>
      <c r="BX7007" s="73"/>
      <c r="BY7007" s="74"/>
      <c r="BZ7007" s="74"/>
      <c r="CA7007" s="74"/>
      <c r="CF7007" s="79"/>
      <c r="CL7007" s="79"/>
    </row>
    <row r="7008" spans="30:90">
      <c r="AD7008" s="73"/>
      <c r="AE7008" s="74"/>
      <c r="AF7008" s="74"/>
      <c r="BX7008" s="73"/>
      <c r="BY7008" s="74"/>
      <c r="BZ7008" s="74"/>
      <c r="CA7008" s="74"/>
      <c r="CF7008" s="79"/>
      <c r="CL7008" s="79"/>
    </row>
    <row r="7009" spans="30:90">
      <c r="AD7009" s="73"/>
      <c r="AE7009" s="74"/>
      <c r="AF7009" s="74"/>
      <c r="BX7009" s="73"/>
      <c r="BY7009" s="74"/>
      <c r="BZ7009" s="74"/>
      <c r="CA7009" s="74"/>
      <c r="CF7009" s="79"/>
      <c r="CL7009" s="79"/>
    </row>
    <row r="7010" spans="30:90">
      <c r="AD7010" s="73"/>
      <c r="AE7010" s="74"/>
      <c r="AF7010" s="74"/>
      <c r="BX7010" s="73"/>
      <c r="BY7010" s="74"/>
      <c r="BZ7010" s="74"/>
      <c r="CA7010" s="74"/>
      <c r="CF7010" s="79"/>
      <c r="CL7010" s="79"/>
    </row>
    <row r="7011" spans="30:90">
      <c r="AD7011" s="73"/>
      <c r="AE7011" s="74"/>
      <c r="AF7011" s="74"/>
      <c r="BX7011" s="73"/>
      <c r="BY7011" s="74"/>
      <c r="BZ7011" s="74"/>
      <c r="CA7011" s="74"/>
      <c r="CF7011" s="79"/>
      <c r="CL7011" s="79"/>
    </row>
    <row r="7012" spans="30:90">
      <c r="AD7012" s="73"/>
      <c r="AE7012" s="74"/>
      <c r="AF7012" s="74"/>
      <c r="BX7012" s="73"/>
      <c r="BY7012" s="74"/>
      <c r="BZ7012" s="74"/>
      <c r="CA7012" s="74"/>
      <c r="CF7012" s="79"/>
      <c r="CL7012" s="79"/>
    </row>
    <row r="7013" spans="30:90">
      <c r="AD7013" s="73"/>
      <c r="AE7013" s="74"/>
      <c r="AF7013" s="74"/>
      <c r="BX7013" s="73"/>
      <c r="BY7013" s="74"/>
      <c r="BZ7013" s="74"/>
      <c r="CA7013" s="74"/>
      <c r="CF7013" s="79"/>
      <c r="CL7013" s="79"/>
    </row>
    <row r="7014" spans="30:90">
      <c r="AD7014" s="73"/>
      <c r="AE7014" s="74"/>
      <c r="AF7014" s="74"/>
      <c r="BX7014" s="73"/>
      <c r="BY7014" s="74"/>
      <c r="BZ7014" s="74"/>
      <c r="CA7014" s="74"/>
      <c r="CF7014" s="79"/>
      <c r="CL7014" s="79"/>
    </row>
    <row r="7015" spans="30:90">
      <c r="AD7015" s="73"/>
      <c r="AE7015" s="74"/>
      <c r="AF7015" s="74"/>
      <c r="BX7015" s="73"/>
      <c r="BY7015" s="74"/>
      <c r="BZ7015" s="74"/>
      <c r="CA7015" s="74"/>
      <c r="CF7015" s="79"/>
      <c r="CL7015" s="79"/>
    </row>
    <row r="7016" spans="30:90">
      <c r="AD7016" s="73"/>
      <c r="AE7016" s="74"/>
      <c r="AF7016" s="74"/>
      <c r="BX7016" s="73"/>
      <c r="BY7016" s="74"/>
      <c r="BZ7016" s="74"/>
      <c r="CA7016" s="74"/>
      <c r="CF7016" s="79"/>
      <c r="CL7016" s="79"/>
    </row>
    <row r="7017" spans="30:90">
      <c r="AD7017" s="73"/>
      <c r="AE7017" s="74"/>
      <c r="AF7017" s="74"/>
      <c r="BX7017" s="73"/>
      <c r="BY7017" s="74"/>
      <c r="BZ7017" s="74"/>
      <c r="CA7017" s="74"/>
      <c r="CF7017" s="79"/>
      <c r="CL7017" s="79"/>
    </row>
    <row r="7018" spans="30:90">
      <c r="AD7018" s="73"/>
      <c r="AE7018" s="74"/>
      <c r="AF7018" s="74"/>
      <c r="BX7018" s="73"/>
      <c r="BY7018" s="74"/>
      <c r="BZ7018" s="74"/>
      <c r="CA7018" s="74"/>
      <c r="CF7018" s="79"/>
      <c r="CL7018" s="79"/>
    </row>
    <row r="7019" spans="30:90">
      <c r="AD7019" s="73"/>
      <c r="AE7019" s="74"/>
      <c r="AF7019" s="74"/>
      <c r="BX7019" s="73"/>
      <c r="BY7019" s="74"/>
      <c r="BZ7019" s="74"/>
      <c r="CA7019" s="74"/>
      <c r="CF7019" s="79"/>
      <c r="CL7019" s="79"/>
    </row>
    <row r="7020" spans="30:90">
      <c r="AD7020" s="73"/>
      <c r="AE7020" s="74"/>
      <c r="AF7020" s="74"/>
      <c r="BX7020" s="73"/>
      <c r="BY7020" s="74"/>
      <c r="BZ7020" s="74"/>
      <c r="CA7020" s="74"/>
      <c r="CF7020" s="79"/>
      <c r="CL7020" s="79"/>
    </row>
    <row r="7021" spans="30:90">
      <c r="AD7021" s="73"/>
      <c r="AE7021" s="74"/>
      <c r="AF7021" s="74"/>
      <c r="BX7021" s="73"/>
      <c r="BY7021" s="74"/>
      <c r="BZ7021" s="74"/>
      <c r="CA7021" s="74"/>
      <c r="CF7021" s="79"/>
      <c r="CL7021" s="79"/>
    </row>
    <row r="7022" spans="30:90">
      <c r="AD7022" s="73"/>
      <c r="AE7022" s="74"/>
      <c r="AF7022" s="74"/>
      <c r="BX7022" s="73"/>
      <c r="BY7022" s="74"/>
      <c r="BZ7022" s="74"/>
      <c r="CA7022" s="74"/>
      <c r="CF7022" s="79"/>
      <c r="CL7022" s="79"/>
    </row>
    <row r="7023" spans="30:90">
      <c r="AD7023" s="73"/>
      <c r="AE7023" s="74"/>
      <c r="AF7023" s="74"/>
      <c r="BX7023" s="73"/>
      <c r="BY7023" s="74"/>
      <c r="BZ7023" s="74"/>
      <c r="CA7023" s="74"/>
      <c r="CF7023" s="79"/>
      <c r="CL7023" s="79"/>
    </row>
    <row r="7024" spans="30:90">
      <c r="AD7024" s="73"/>
      <c r="AE7024" s="74"/>
      <c r="AF7024" s="74"/>
      <c r="BX7024" s="73"/>
      <c r="BY7024" s="74"/>
      <c r="BZ7024" s="74"/>
      <c r="CA7024" s="74"/>
      <c r="CF7024" s="79"/>
      <c r="CL7024" s="79"/>
    </row>
    <row r="7025" spans="30:90">
      <c r="AD7025" s="73"/>
      <c r="AE7025" s="74"/>
      <c r="AF7025" s="74"/>
      <c r="BX7025" s="73"/>
      <c r="BY7025" s="74"/>
      <c r="BZ7025" s="74"/>
      <c r="CA7025" s="74"/>
      <c r="CF7025" s="79"/>
      <c r="CL7025" s="79"/>
    </row>
    <row r="7026" spans="30:90">
      <c r="AD7026" s="73"/>
      <c r="AE7026" s="74"/>
      <c r="AF7026" s="74"/>
      <c r="BX7026" s="73"/>
      <c r="BY7026" s="74"/>
      <c r="BZ7026" s="74"/>
      <c r="CA7026" s="74"/>
      <c r="CF7026" s="79"/>
      <c r="CL7026" s="79"/>
    </row>
    <row r="7027" spans="30:90">
      <c r="AD7027" s="73"/>
      <c r="AE7027" s="74"/>
      <c r="AF7027" s="74"/>
      <c r="BX7027" s="73"/>
      <c r="BY7027" s="74"/>
      <c r="BZ7027" s="74"/>
      <c r="CA7027" s="74"/>
      <c r="CF7027" s="79"/>
      <c r="CL7027" s="79"/>
    </row>
    <row r="7028" spans="30:90">
      <c r="AD7028" s="73"/>
      <c r="AE7028" s="74"/>
      <c r="AF7028" s="74"/>
      <c r="BX7028" s="73"/>
      <c r="BY7028" s="74"/>
      <c r="BZ7028" s="74"/>
      <c r="CA7028" s="74"/>
      <c r="CF7028" s="79"/>
      <c r="CL7028" s="79"/>
    </row>
    <row r="7029" spans="30:90">
      <c r="AD7029" s="73"/>
      <c r="AE7029" s="74"/>
      <c r="AF7029" s="74"/>
      <c r="BX7029" s="73"/>
      <c r="BY7029" s="74"/>
      <c r="BZ7029" s="74"/>
      <c r="CA7029" s="74"/>
      <c r="CF7029" s="79"/>
      <c r="CL7029" s="79"/>
    </row>
    <row r="7030" spans="30:90">
      <c r="AD7030" s="73"/>
      <c r="AE7030" s="74"/>
      <c r="AF7030" s="74"/>
      <c r="BX7030" s="73"/>
      <c r="BY7030" s="74"/>
      <c r="BZ7030" s="74"/>
      <c r="CA7030" s="74"/>
      <c r="CF7030" s="79"/>
      <c r="CL7030" s="79"/>
    </row>
    <row r="7031" spans="30:90">
      <c r="AD7031" s="73"/>
      <c r="AE7031" s="74"/>
      <c r="AF7031" s="74"/>
      <c r="BX7031" s="73"/>
      <c r="BY7031" s="74"/>
      <c r="BZ7031" s="74"/>
      <c r="CA7031" s="74"/>
      <c r="CF7031" s="79"/>
      <c r="CL7031" s="79"/>
    </row>
    <row r="7032" spans="30:90">
      <c r="AD7032" s="73"/>
      <c r="AE7032" s="74"/>
      <c r="AF7032" s="74"/>
      <c r="BX7032" s="73"/>
      <c r="BY7032" s="74"/>
      <c r="BZ7032" s="74"/>
      <c r="CA7032" s="74"/>
      <c r="CF7032" s="79"/>
      <c r="CL7032" s="79"/>
    </row>
    <row r="7033" spans="30:90">
      <c r="AD7033" s="73"/>
      <c r="AE7033" s="74"/>
      <c r="AF7033" s="74"/>
      <c r="BX7033" s="73"/>
      <c r="BY7033" s="74"/>
      <c r="BZ7033" s="74"/>
      <c r="CA7033" s="74"/>
      <c r="CF7033" s="79"/>
      <c r="CL7033" s="79"/>
    </row>
    <row r="7034" spans="30:90">
      <c r="AD7034" s="73"/>
      <c r="AE7034" s="74"/>
      <c r="AF7034" s="74"/>
      <c r="BX7034" s="73"/>
      <c r="BY7034" s="74"/>
      <c r="BZ7034" s="74"/>
      <c r="CA7034" s="74"/>
      <c r="CF7034" s="79"/>
      <c r="CL7034" s="79"/>
    </row>
    <row r="7035" spans="30:90">
      <c r="AD7035" s="73"/>
      <c r="AE7035" s="74"/>
      <c r="AF7035" s="74"/>
      <c r="BX7035" s="73"/>
      <c r="BY7035" s="74"/>
      <c r="BZ7035" s="74"/>
      <c r="CA7035" s="74"/>
      <c r="CF7035" s="79"/>
      <c r="CL7035" s="79"/>
    </row>
    <row r="7036" spans="30:90">
      <c r="AD7036" s="73"/>
      <c r="AE7036" s="74"/>
      <c r="AF7036" s="74"/>
      <c r="BX7036" s="73"/>
      <c r="BY7036" s="74"/>
      <c r="BZ7036" s="74"/>
      <c r="CA7036" s="74"/>
      <c r="CF7036" s="79"/>
      <c r="CL7036" s="79"/>
    </row>
    <row r="7037" spans="30:90">
      <c r="AD7037" s="73"/>
      <c r="AE7037" s="74"/>
      <c r="AF7037" s="74"/>
      <c r="BX7037" s="73"/>
      <c r="BY7037" s="74"/>
      <c r="BZ7037" s="74"/>
      <c r="CA7037" s="74"/>
      <c r="CF7037" s="79"/>
      <c r="CL7037" s="79"/>
    </row>
    <row r="7038" spans="30:90">
      <c r="AD7038" s="73"/>
      <c r="AE7038" s="74"/>
      <c r="AF7038" s="74"/>
      <c r="BX7038" s="73"/>
      <c r="BY7038" s="74"/>
      <c r="BZ7038" s="74"/>
      <c r="CA7038" s="74"/>
      <c r="CF7038" s="79"/>
      <c r="CL7038" s="79"/>
    </row>
    <row r="7039" spans="30:90">
      <c r="AD7039" s="73"/>
      <c r="AE7039" s="74"/>
      <c r="AF7039" s="74"/>
      <c r="BX7039" s="73"/>
      <c r="BY7039" s="74"/>
      <c r="BZ7039" s="74"/>
      <c r="CA7039" s="74"/>
      <c r="CF7039" s="79"/>
      <c r="CL7039" s="79"/>
    </row>
    <row r="7040" spans="30:90">
      <c r="AD7040" s="73"/>
      <c r="AE7040" s="74"/>
      <c r="AF7040" s="74"/>
      <c r="BX7040" s="73"/>
      <c r="BY7040" s="74"/>
      <c r="BZ7040" s="74"/>
      <c r="CA7040" s="74"/>
      <c r="CF7040" s="79"/>
      <c r="CL7040" s="79"/>
    </row>
    <row r="7041" spans="30:90">
      <c r="AD7041" s="73"/>
      <c r="AE7041" s="74"/>
      <c r="AF7041" s="74"/>
      <c r="BX7041" s="73"/>
      <c r="BY7041" s="74"/>
      <c r="BZ7041" s="74"/>
      <c r="CA7041" s="74"/>
      <c r="CF7041" s="79"/>
      <c r="CL7041" s="79"/>
    </row>
    <row r="7042" spans="30:90">
      <c r="AD7042" s="73"/>
      <c r="AE7042" s="74"/>
      <c r="AF7042" s="74"/>
      <c r="BX7042" s="73"/>
      <c r="BY7042" s="74"/>
      <c r="BZ7042" s="74"/>
      <c r="CA7042" s="74"/>
      <c r="CF7042" s="79"/>
      <c r="CL7042" s="79"/>
    </row>
    <row r="7043" spans="30:90">
      <c r="AD7043" s="73"/>
      <c r="AE7043" s="74"/>
      <c r="AF7043" s="74"/>
      <c r="BX7043" s="73"/>
      <c r="BY7043" s="74"/>
      <c r="BZ7043" s="74"/>
      <c r="CA7043" s="74"/>
      <c r="CF7043" s="79"/>
      <c r="CL7043" s="79"/>
    </row>
    <row r="7044" spans="30:90">
      <c r="AD7044" s="73"/>
      <c r="AE7044" s="74"/>
      <c r="AF7044" s="74"/>
      <c r="BX7044" s="73"/>
      <c r="BY7044" s="74"/>
      <c r="BZ7044" s="74"/>
      <c r="CA7044" s="74"/>
      <c r="CF7044" s="79"/>
      <c r="CL7044" s="79"/>
    </row>
    <row r="7045" spans="30:90">
      <c r="AD7045" s="73"/>
      <c r="AE7045" s="74"/>
      <c r="AF7045" s="74"/>
      <c r="BX7045" s="73"/>
      <c r="BY7045" s="74"/>
      <c r="BZ7045" s="74"/>
      <c r="CA7045" s="74"/>
      <c r="CF7045" s="79"/>
      <c r="CL7045" s="79"/>
    </row>
    <row r="7046" spans="30:90">
      <c r="AD7046" s="73"/>
      <c r="AE7046" s="74"/>
      <c r="AF7046" s="74"/>
      <c r="BX7046" s="73"/>
      <c r="BY7046" s="74"/>
      <c r="BZ7046" s="74"/>
      <c r="CA7046" s="74"/>
      <c r="CF7046" s="79"/>
      <c r="CL7046" s="79"/>
    </row>
    <row r="7047" spans="30:90">
      <c r="AD7047" s="73"/>
      <c r="AE7047" s="74"/>
      <c r="AF7047" s="74"/>
      <c r="BX7047" s="73"/>
      <c r="BY7047" s="74"/>
      <c r="BZ7047" s="74"/>
      <c r="CA7047" s="74"/>
      <c r="CF7047" s="79"/>
      <c r="CL7047" s="79"/>
    </row>
    <row r="7048" spans="30:90">
      <c r="AD7048" s="73"/>
      <c r="AE7048" s="74"/>
      <c r="AF7048" s="74"/>
      <c r="BX7048" s="73"/>
      <c r="BY7048" s="74"/>
      <c r="BZ7048" s="74"/>
      <c r="CA7048" s="74"/>
      <c r="CF7048" s="79"/>
      <c r="CL7048" s="79"/>
    </row>
    <row r="7049" spans="30:90">
      <c r="AD7049" s="73"/>
      <c r="AE7049" s="74"/>
      <c r="AF7049" s="74"/>
      <c r="BX7049" s="73"/>
      <c r="BY7049" s="74"/>
      <c r="BZ7049" s="74"/>
      <c r="CA7049" s="74"/>
      <c r="CF7049" s="79"/>
      <c r="CL7049" s="79"/>
    </row>
    <row r="7050" spans="30:90">
      <c r="AD7050" s="73"/>
      <c r="AE7050" s="74"/>
      <c r="AF7050" s="74"/>
      <c r="BX7050" s="73"/>
      <c r="BY7050" s="74"/>
      <c r="BZ7050" s="74"/>
      <c r="CA7050" s="74"/>
      <c r="CF7050" s="79"/>
      <c r="CL7050" s="79"/>
    </row>
    <row r="7051" spans="30:90">
      <c r="AD7051" s="73"/>
      <c r="AE7051" s="74"/>
      <c r="AF7051" s="74"/>
      <c r="BX7051" s="73"/>
      <c r="BY7051" s="74"/>
      <c r="BZ7051" s="74"/>
      <c r="CA7051" s="74"/>
      <c r="CF7051" s="79"/>
      <c r="CL7051" s="79"/>
    </row>
    <row r="7052" spans="30:90">
      <c r="AD7052" s="73"/>
      <c r="AE7052" s="74"/>
      <c r="AF7052" s="74"/>
      <c r="BX7052" s="73"/>
      <c r="BY7052" s="74"/>
      <c r="BZ7052" s="74"/>
      <c r="CA7052" s="74"/>
      <c r="CF7052" s="79"/>
      <c r="CL7052" s="79"/>
    </row>
    <row r="7053" spans="30:90">
      <c r="AD7053" s="73"/>
      <c r="AE7053" s="74"/>
      <c r="AF7053" s="74"/>
      <c r="BX7053" s="73"/>
      <c r="BY7053" s="74"/>
      <c r="BZ7053" s="74"/>
      <c r="CA7053" s="74"/>
      <c r="CF7053" s="79"/>
      <c r="CL7053" s="79"/>
    </row>
    <row r="7054" spans="30:90">
      <c r="AD7054" s="73"/>
      <c r="AE7054" s="74"/>
      <c r="AF7054" s="74"/>
      <c r="BX7054" s="73"/>
      <c r="BY7054" s="74"/>
      <c r="BZ7054" s="74"/>
      <c r="CA7054" s="74"/>
      <c r="CF7054" s="79"/>
      <c r="CL7054" s="79"/>
    </row>
    <row r="7055" spans="30:90">
      <c r="AD7055" s="73"/>
      <c r="AE7055" s="74"/>
      <c r="AF7055" s="74"/>
      <c r="BX7055" s="73"/>
      <c r="BY7055" s="74"/>
      <c r="BZ7055" s="74"/>
      <c r="CA7055" s="74"/>
      <c r="CF7055" s="79"/>
      <c r="CL7055" s="79"/>
    </row>
    <row r="7056" spans="30:90">
      <c r="AD7056" s="73"/>
      <c r="AE7056" s="74"/>
      <c r="AF7056" s="74"/>
      <c r="BX7056" s="73"/>
      <c r="BY7056" s="74"/>
      <c r="BZ7056" s="74"/>
      <c r="CA7056" s="74"/>
      <c r="CF7056" s="79"/>
      <c r="CL7056" s="79"/>
    </row>
    <row r="7057" spans="30:90">
      <c r="AD7057" s="73"/>
      <c r="AE7057" s="74"/>
      <c r="AF7057" s="74"/>
      <c r="BX7057" s="73"/>
      <c r="BY7057" s="74"/>
      <c r="BZ7057" s="74"/>
      <c r="CA7057" s="74"/>
      <c r="CF7057" s="79"/>
      <c r="CL7057" s="79"/>
    </row>
    <row r="7058" spans="30:90">
      <c r="AD7058" s="73"/>
      <c r="AE7058" s="74"/>
      <c r="AF7058" s="74"/>
      <c r="BX7058" s="73"/>
      <c r="BY7058" s="74"/>
      <c r="BZ7058" s="74"/>
      <c r="CA7058" s="74"/>
      <c r="CF7058" s="79"/>
      <c r="CL7058" s="79"/>
    </row>
    <row r="7059" spans="30:90">
      <c r="AD7059" s="73"/>
      <c r="AE7059" s="74"/>
      <c r="AF7059" s="74"/>
      <c r="BX7059" s="73"/>
      <c r="BY7059" s="74"/>
      <c r="BZ7059" s="74"/>
      <c r="CA7059" s="74"/>
      <c r="CF7059" s="79"/>
      <c r="CL7059" s="79"/>
    </row>
    <row r="7060" spans="30:90">
      <c r="AD7060" s="73"/>
      <c r="AE7060" s="74"/>
      <c r="AF7060" s="74"/>
      <c r="BX7060" s="73"/>
      <c r="BY7060" s="74"/>
      <c r="BZ7060" s="74"/>
      <c r="CA7060" s="74"/>
      <c r="CF7060" s="79"/>
      <c r="CL7060" s="79"/>
    </row>
    <row r="7061" spans="30:90">
      <c r="AD7061" s="73"/>
      <c r="AE7061" s="74"/>
      <c r="AF7061" s="74"/>
      <c r="BX7061" s="73"/>
      <c r="BY7061" s="74"/>
      <c r="BZ7061" s="74"/>
      <c r="CA7061" s="74"/>
      <c r="CF7061" s="79"/>
      <c r="CL7061" s="79"/>
    </row>
    <row r="7062" spans="30:90">
      <c r="AD7062" s="73"/>
      <c r="AE7062" s="74"/>
      <c r="AF7062" s="74"/>
      <c r="BX7062" s="73"/>
      <c r="BY7062" s="74"/>
      <c r="BZ7062" s="74"/>
      <c r="CA7062" s="74"/>
      <c r="CF7062" s="79"/>
      <c r="CL7062" s="79"/>
    </row>
    <row r="7063" spans="30:90">
      <c r="AD7063" s="73"/>
      <c r="AE7063" s="74"/>
      <c r="AF7063" s="74"/>
      <c r="BX7063" s="73"/>
      <c r="BY7063" s="74"/>
      <c r="BZ7063" s="74"/>
      <c r="CA7063" s="74"/>
      <c r="CF7063" s="79"/>
      <c r="CL7063" s="79"/>
    </row>
    <row r="7064" spans="30:90">
      <c r="AD7064" s="73"/>
      <c r="AE7064" s="74"/>
      <c r="AF7064" s="74"/>
      <c r="BX7064" s="73"/>
      <c r="BY7064" s="74"/>
      <c r="BZ7064" s="74"/>
      <c r="CA7064" s="74"/>
      <c r="CF7064" s="79"/>
      <c r="CL7064" s="79"/>
    </row>
    <row r="7065" spans="30:90">
      <c r="AD7065" s="73"/>
      <c r="AE7065" s="74"/>
      <c r="AF7065" s="74"/>
      <c r="BX7065" s="73"/>
      <c r="BY7065" s="74"/>
      <c r="BZ7065" s="74"/>
      <c r="CA7065" s="74"/>
      <c r="CF7065" s="79"/>
      <c r="CL7065" s="79"/>
    </row>
    <row r="7066" spans="30:90">
      <c r="AD7066" s="73"/>
      <c r="AE7066" s="74"/>
      <c r="AF7066" s="74"/>
      <c r="BX7066" s="73"/>
      <c r="BY7066" s="74"/>
      <c r="BZ7066" s="74"/>
      <c r="CA7066" s="74"/>
      <c r="CF7066" s="79"/>
      <c r="CL7066" s="79"/>
    </row>
    <row r="7067" spans="30:90">
      <c r="AD7067" s="73"/>
      <c r="AE7067" s="74"/>
      <c r="AF7067" s="74"/>
      <c r="BX7067" s="73"/>
      <c r="BY7067" s="74"/>
      <c r="BZ7067" s="74"/>
      <c r="CA7067" s="74"/>
      <c r="CF7067" s="79"/>
      <c r="CL7067" s="79"/>
    </row>
    <row r="7068" spans="30:90">
      <c r="AD7068" s="73"/>
      <c r="AE7068" s="74"/>
      <c r="AF7068" s="74"/>
      <c r="BX7068" s="73"/>
      <c r="BY7068" s="74"/>
      <c r="BZ7068" s="74"/>
      <c r="CA7068" s="74"/>
      <c r="CF7068" s="79"/>
      <c r="CL7068" s="79"/>
    </row>
    <row r="7069" spans="30:90">
      <c r="AD7069" s="73"/>
      <c r="AE7069" s="74"/>
      <c r="AF7069" s="74"/>
      <c r="BX7069" s="73"/>
      <c r="BY7069" s="74"/>
      <c r="BZ7069" s="74"/>
      <c r="CA7069" s="74"/>
      <c r="CF7069" s="79"/>
      <c r="CL7069" s="79"/>
    </row>
    <row r="7070" spans="30:90">
      <c r="AD7070" s="73"/>
      <c r="AE7070" s="74"/>
      <c r="AF7070" s="74"/>
      <c r="BX7070" s="73"/>
      <c r="BY7070" s="74"/>
      <c r="BZ7070" s="74"/>
      <c r="CA7070" s="74"/>
      <c r="CF7070" s="79"/>
      <c r="CL7070" s="79"/>
    </row>
    <row r="7071" spans="30:90">
      <c r="AD7071" s="73"/>
      <c r="AE7071" s="74"/>
      <c r="AF7071" s="74"/>
      <c r="BX7071" s="73"/>
      <c r="BY7071" s="74"/>
      <c r="BZ7071" s="74"/>
      <c r="CA7071" s="74"/>
      <c r="CF7071" s="79"/>
      <c r="CL7071" s="79"/>
    </row>
    <row r="7072" spans="30:90">
      <c r="AD7072" s="73"/>
      <c r="AE7072" s="74"/>
      <c r="AF7072" s="74"/>
      <c r="BX7072" s="73"/>
      <c r="BY7072" s="74"/>
      <c r="BZ7072" s="74"/>
      <c r="CA7072" s="74"/>
      <c r="CF7072" s="79"/>
      <c r="CL7072" s="79"/>
    </row>
    <row r="7073" spans="30:90">
      <c r="AD7073" s="73"/>
      <c r="AE7073" s="74"/>
      <c r="AF7073" s="74"/>
      <c r="BX7073" s="73"/>
      <c r="BY7073" s="74"/>
      <c r="BZ7073" s="74"/>
      <c r="CA7073" s="74"/>
      <c r="CF7073" s="79"/>
      <c r="CL7073" s="79"/>
    </row>
    <row r="7074" spans="30:90">
      <c r="AD7074" s="73"/>
      <c r="AE7074" s="74"/>
      <c r="AF7074" s="74"/>
      <c r="BX7074" s="73"/>
      <c r="BY7074" s="74"/>
      <c r="BZ7074" s="74"/>
      <c r="CA7074" s="74"/>
      <c r="CF7074" s="79"/>
      <c r="CL7074" s="79"/>
    </row>
    <row r="7075" spans="30:90">
      <c r="AD7075" s="73"/>
      <c r="AE7075" s="74"/>
      <c r="AF7075" s="74"/>
      <c r="BX7075" s="73"/>
      <c r="BY7075" s="74"/>
      <c r="BZ7075" s="74"/>
      <c r="CA7075" s="74"/>
      <c r="CF7075" s="79"/>
      <c r="CL7075" s="79"/>
    </row>
    <row r="7076" spans="30:90">
      <c r="AD7076" s="73"/>
      <c r="AE7076" s="74"/>
      <c r="AF7076" s="74"/>
      <c r="BX7076" s="73"/>
      <c r="BY7076" s="74"/>
      <c r="BZ7076" s="74"/>
      <c r="CA7076" s="74"/>
      <c r="CF7076" s="79"/>
      <c r="CL7076" s="79"/>
    </row>
    <row r="7077" spans="30:90">
      <c r="AD7077" s="73"/>
      <c r="AE7077" s="74"/>
      <c r="AF7077" s="74"/>
      <c r="BX7077" s="73"/>
      <c r="BY7077" s="74"/>
      <c r="BZ7077" s="74"/>
      <c r="CA7077" s="74"/>
      <c r="CF7077" s="79"/>
      <c r="CL7077" s="79"/>
    </row>
    <row r="7078" spans="30:90">
      <c r="AD7078" s="73"/>
      <c r="AE7078" s="74"/>
      <c r="AF7078" s="74"/>
      <c r="BX7078" s="73"/>
      <c r="BY7078" s="74"/>
      <c r="BZ7078" s="74"/>
      <c r="CA7078" s="74"/>
      <c r="CF7078" s="79"/>
      <c r="CL7078" s="79"/>
    </row>
    <row r="7079" spans="30:90">
      <c r="AD7079" s="73"/>
      <c r="AE7079" s="74"/>
      <c r="AF7079" s="74"/>
      <c r="BX7079" s="73"/>
      <c r="BY7079" s="74"/>
      <c r="BZ7079" s="74"/>
      <c r="CA7079" s="74"/>
      <c r="CF7079" s="79"/>
      <c r="CL7079" s="79"/>
    </row>
    <row r="7080" spans="30:90">
      <c r="AD7080" s="73"/>
      <c r="AE7080" s="74"/>
      <c r="AF7080" s="74"/>
      <c r="BX7080" s="73"/>
      <c r="BY7080" s="74"/>
      <c r="BZ7080" s="74"/>
      <c r="CA7080" s="74"/>
      <c r="CF7080" s="79"/>
      <c r="CL7080" s="79"/>
    </row>
    <row r="7081" spans="30:90">
      <c r="AD7081" s="73"/>
      <c r="AE7081" s="74"/>
      <c r="AF7081" s="74"/>
      <c r="BX7081" s="73"/>
      <c r="BY7081" s="74"/>
      <c r="BZ7081" s="74"/>
      <c r="CA7081" s="74"/>
      <c r="CF7081" s="79"/>
      <c r="CL7081" s="79"/>
    </row>
    <row r="7082" spans="30:90">
      <c r="AD7082" s="73"/>
      <c r="AE7082" s="74"/>
      <c r="AF7082" s="74"/>
      <c r="BX7082" s="73"/>
      <c r="BY7082" s="74"/>
      <c r="BZ7082" s="74"/>
      <c r="CA7082" s="74"/>
      <c r="CF7082" s="79"/>
      <c r="CL7082" s="79"/>
    </row>
    <row r="7083" spans="30:90">
      <c r="AD7083" s="73"/>
      <c r="AE7083" s="74"/>
      <c r="AF7083" s="74"/>
      <c r="BX7083" s="73"/>
      <c r="BY7083" s="74"/>
      <c r="BZ7083" s="74"/>
      <c r="CA7083" s="74"/>
      <c r="CF7083" s="79"/>
      <c r="CL7083" s="79"/>
    </row>
    <row r="7084" spans="30:90">
      <c r="AD7084" s="73"/>
      <c r="AE7084" s="74"/>
      <c r="AF7084" s="74"/>
      <c r="BX7084" s="73"/>
      <c r="BY7084" s="74"/>
      <c r="BZ7084" s="74"/>
      <c r="CA7084" s="74"/>
      <c r="CF7084" s="79"/>
      <c r="CL7084" s="79"/>
    </row>
    <row r="7085" spans="30:90">
      <c r="AD7085" s="73"/>
      <c r="AE7085" s="74"/>
      <c r="AF7085" s="74"/>
      <c r="BX7085" s="73"/>
      <c r="BY7085" s="74"/>
      <c r="BZ7085" s="74"/>
      <c r="CA7085" s="74"/>
      <c r="CF7085" s="79"/>
      <c r="CL7085" s="79"/>
    </row>
    <row r="7086" spans="30:90">
      <c r="AD7086" s="73"/>
      <c r="AE7086" s="74"/>
      <c r="AF7086" s="74"/>
      <c r="BX7086" s="73"/>
      <c r="BY7086" s="74"/>
      <c r="BZ7086" s="74"/>
      <c r="CA7086" s="74"/>
      <c r="CF7086" s="79"/>
      <c r="CL7086" s="79"/>
    </row>
    <row r="7087" spans="30:90">
      <c r="AD7087" s="73"/>
      <c r="AE7087" s="74"/>
      <c r="AF7087" s="74"/>
      <c r="BX7087" s="73"/>
      <c r="BY7087" s="74"/>
      <c r="BZ7087" s="74"/>
      <c r="CA7087" s="74"/>
      <c r="CF7087" s="79"/>
      <c r="CL7087" s="79"/>
    </row>
    <row r="7088" spans="30:90">
      <c r="AD7088" s="73"/>
      <c r="AE7088" s="74"/>
      <c r="AF7088" s="74"/>
      <c r="BX7088" s="73"/>
      <c r="BY7088" s="74"/>
      <c r="BZ7088" s="74"/>
      <c r="CA7088" s="74"/>
      <c r="CF7088" s="79"/>
      <c r="CL7088" s="79"/>
    </row>
    <row r="7089" spans="30:90">
      <c r="AD7089" s="73"/>
      <c r="AE7089" s="74"/>
      <c r="AF7089" s="74"/>
      <c r="BX7089" s="73"/>
      <c r="BY7089" s="74"/>
      <c r="BZ7089" s="74"/>
      <c r="CA7089" s="74"/>
      <c r="CF7089" s="79"/>
      <c r="CL7089" s="79"/>
    </row>
    <row r="7090" spans="30:90">
      <c r="AD7090" s="73"/>
      <c r="AE7090" s="74"/>
      <c r="AF7090" s="74"/>
      <c r="BX7090" s="73"/>
      <c r="BY7090" s="74"/>
      <c r="BZ7090" s="74"/>
      <c r="CA7090" s="74"/>
      <c r="CF7090" s="79"/>
      <c r="CL7090" s="79"/>
    </row>
    <row r="7091" spans="30:90">
      <c r="AD7091" s="73"/>
      <c r="AE7091" s="74"/>
      <c r="AF7091" s="74"/>
      <c r="BX7091" s="73"/>
      <c r="BY7091" s="74"/>
      <c r="BZ7091" s="74"/>
      <c r="CA7091" s="74"/>
      <c r="CF7091" s="79"/>
      <c r="CL7091" s="79"/>
    </row>
    <row r="7092" spans="30:90">
      <c r="AD7092" s="73"/>
      <c r="AE7092" s="74"/>
      <c r="AF7092" s="74"/>
      <c r="BX7092" s="73"/>
      <c r="BY7092" s="74"/>
      <c r="BZ7092" s="74"/>
      <c r="CA7092" s="74"/>
      <c r="CF7092" s="79"/>
      <c r="CL7092" s="79"/>
    </row>
    <row r="7093" spans="30:90">
      <c r="AD7093" s="73"/>
      <c r="AE7093" s="74"/>
      <c r="AF7093" s="74"/>
      <c r="BX7093" s="73"/>
      <c r="BY7093" s="74"/>
      <c r="BZ7093" s="74"/>
      <c r="CA7093" s="74"/>
      <c r="CF7093" s="79"/>
      <c r="CL7093" s="79"/>
    </row>
    <row r="7094" spans="30:90">
      <c r="AD7094" s="73"/>
      <c r="AE7094" s="74"/>
      <c r="AF7094" s="74"/>
      <c r="BX7094" s="73"/>
      <c r="BY7094" s="74"/>
      <c r="BZ7094" s="74"/>
      <c r="CA7094" s="74"/>
      <c r="CF7094" s="79"/>
      <c r="CL7094" s="79"/>
    </row>
    <row r="7095" spans="30:90">
      <c r="AD7095" s="73"/>
      <c r="AE7095" s="74"/>
      <c r="AF7095" s="74"/>
      <c r="BX7095" s="73"/>
      <c r="BY7095" s="74"/>
      <c r="BZ7095" s="74"/>
      <c r="CA7095" s="74"/>
      <c r="CF7095" s="79"/>
      <c r="CL7095" s="79"/>
    </row>
    <row r="7096" spans="30:90">
      <c r="AD7096" s="73"/>
      <c r="AE7096" s="74"/>
      <c r="AF7096" s="74"/>
      <c r="BX7096" s="73"/>
      <c r="BY7096" s="74"/>
      <c r="BZ7096" s="74"/>
      <c r="CA7096" s="74"/>
      <c r="CF7096" s="79"/>
      <c r="CL7096" s="79"/>
    </row>
    <row r="7097" spans="30:90">
      <c r="AD7097" s="73"/>
      <c r="AE7097" s="74"/>
      <c r="AF7097" s="74"/>
      <c r="BX7097" s="73"/>
      <c r="BY7097" s="74"/>
      <c r="BZ7097" s="74"/>
      <c r="CA7097" s="74"/>
      <c r="CF7097" s="79"/>
      <c r="CL7097" s="79"/>
    </row>
    <row r="7098" spans="30:90">
      <c r="AD7098" s="73"/>
      <c r="AE7098" s="74"/>
      <c r="AF7098" s="74"/>
      <c r="BX7098" s="73"/>
      <c r="BY7098" s="74"/>
      <c r="BZ7098" s="74"/>
      <c r="CA7098" s="74"/>
      <c r="CF7098" s="79"/>
      <c r="CL7098" s="79"/>
    </row>
    <row r="7099" spans="30:90">
      <c r="AD7099" s="73"/>
      <c r="AE7099" s="74"/>
      <c r="AF7099" s="74"/>
      <c r="BX7099" s="73"/>
      <c r="BY7099" s="74"/>
      <c r="BZ7099" s="74"/>
      <c r="CA7099" s="74"/>
      <c r="CF7099" s="79"/>
      <c r="CL7099" s="79"/>
    </row>
    <row r="7100" spans="30:90">
      <c r="AD7100" s="73"/>
      <c r="AE7100" s="74"/>
      <c r="AF7100" s="74"/>
      <c r="BX7100" s="73"/>
      <c r="BY7100" s="74"/>
      <c r="BZ7100" s="74"/>
      <c r="CA7100" s="74"/>
      <c r="CF7100" s="79"/>
      <c r="CL7100" s="79"/>
    </row>
    <row r="7101" spans="30:90">
      <c r="AD7101" s="73"/>
      <c r="AE7101" s="74"/>
      <c r="AF7101" s="74"/>
      <c r="BX7101" s="73"/>
      <c r="BY7101" s="74"/>
      <c r="BZ7101" s="74"/>
      <c r="CA7101" s="74"/>
      <c r="CF7101" s="79"/>
      <c r="CL7101" s="79"/>
    </row>
    <row r="7102" spans="30:90">
      <c r="AD7102" s="73"/>
      <c r="AE7102" s="74"/>
      <c r="AF7102" s="74"/>
      <c r="BX7102" s="73"/>
      <c r="BY7102" s="74"/>
      <c r="BZ7102" s="74"/>
      <c r="CA7102" s="74"/>
      <c r="CF7102" s="79"/>
      <c r="CL7102" s="79"/>
    </row>
    <row r="7103" spans="30:90">
      <c r="AD7103" s="73"/>
      <c r="AE7103" s="74"/>
      <c r="AF7103" s="74"/>
      <c r="BX7103" s="73"/>
      <c r="BY7103" s="74"/>
      <c r="BZ7103" s="74"/>
      <c r="CA7103" s="74"/>
      <c r="CF7103" s="79"/>
      <c r="CL7103" s="79"/>
    </row>
    <row r="7104" spans="30:90">
      <c r="AD7104" s="73"/>
      <c r="AE7104" s="74"/>
      <c r="AF7104" s="74"/>
      <c r="BX7104" s="73"/>
      <c r="BY7104" s="74"/>
      <c r="BZ7104" s="74"/>
      <c r="CA7104" s="74"/>
      <c r="CF7104" s="79"/>
      <c r="CL7104" s="79"/>
    </row>
    <row r="7105" spans="30:90">
      <c r="AD7105" s="73"/>
      <c r="AE7105" s="74"/>
      <c r="AF7105" s="74"/>
      <c r="BX7105" s="73"/>
      <c r="BY7105" s="74"/>
      <c r="BZ7105" s="74"/>
      <c r="CA7105" s="74"/>
      <c r="CF7105" s="79"/>
      <c r="CL7105" s="79"/>
    </row>
    <row r="7106" spans="30:90">
      <c r="AD7106" s="73"/>
      <c r="AE7106" s="74"/>
      <c r="AF7106" s="74"/>
      <c r="BX7106" s="73"/>
      <c r="BY7106" s="74"/>
      <c r="BZ7106" s="74"/>
      <c r="CA7106" s="74"/>
      <c r="CF7106" s="79"/>
      <c r="CL7106" s="79"/>
    </row>
    <row r="7107" spans="30:90">
      <c r="AD7107" s="73"/>
      <c r="AE7107" s="74"/>
      <c r="AF7107" s="74"/>
      <c r="BX7107" s="73"/>
      <c r="BY7107" s="74"/>
      <c r="BZ7107" s="74"/>
      <c r="CA7107" s="74"/>
      <c r="CF7107" s="79"/>
      <c r="CL7107" s="79"/>
    </row>
    <row r="7108" spans="30:90">
      <c r="AD7108" s="73"/>
      <c r="AE7108" s="74"/>
      <c r="AF7108" s="74"/>
      <c r="BX7108" s="73"/>
      <c r="BY7108" s="74"/>
      <c r="BZ7108" s="74"/>
      <c r="CA7108" s="74"/>
      <c r="CF7108" s="79"/>
      <c r="CL7108" s="79"/>
    </row>
    <row r="7109" spans="30:90">
      <c r="AD7109" s="73"/>
      <c r="AE7109" s="74"/>
      <c r="AF7109" s="74"/>
      <c r="BX7109" s="73"/>
      <c r="BY7109" s="74"/>
      <c r="BZ7109" s="74"/>
      <c r="CA7109" s="74"/>
      <c r="CF7109" s="79"/>
      <c r="CL7109" s="79"/>
    </row>
    <row r="7110" spans="30:90">
      <c r="AD7110" s="73"/>
      <c r="AE7110" s="74"/>
      <c r="AF7110" s="74"/>
      <c r="BX7110" s="73"/>
      <c r="BY7110" s="74"/>
      <c r="BZ7110" s="74"/>
      <c r="CA7110" s="74"/>
      <c r="CF7110" s="79"/>
      <c r="CL7110" s="79"/>
    </row>
    <row r="7111" spans="30:90">
      <c r="AD7111" s="73"/>
      <c r="AE7111" s="74"/>
      <c r="AF7111" s="74"/>
      <c r="BX7111" s="73"/>
      <c r="BY7111" s="74"/>
      <c r="BZ7111" s="74"/>
      <c r="CA7111" s="74"/>
      <c r="CF7111" s="79"/>
      <c r="CL7111" s="79"/>
    </row>
    <row r="7112" spans="30:90">
      <c r="AD7112" s="73"/>
      <c r="AE7112" s="74"/>
      <c r="AF7112" s="74"/>
      <c r="BX7112" s="73"/>
      <c r="BY7112" s="74"/>
      <c r="BZ7112" s="74"/>
      <c r="CA7112" s="74"/>
      <c r="CF7112" s="79"/>
      <c r="CL7112" s="79"/>
    </row>
    <row r="7113" spans="30:90">
      <c r="AD7113" s="73"/>
      <c r="AE7113" s="74"/>
      <c r="AF7113" s="74"/>
      <c r="BX7113" s="73"/>
      <c r="BY7113" s="74"/>
      <c r="BZ7113" s="74"/>
      <c r="CA7113" s="74"/>
      <c r="CF7113" s="79"/>
      <c r="CL7113" s="79"/>
    </row>
    <row r="7114" spans="30:90">
      <c r="AD7114" s="73"/>
      <c r="AE7114" s="74"/>
      <c r="AF7114" s="74"/>
      <c r="BX7114" s="73"/>
      <c r="BY7114" s="74"/>
      <c r="BZ7114" s="74"/>
      <c r="CA7114" s="74"/>
      <c r="CF7114" s="79"/>
      <c r="CL7114" s="79"/>
    </row>
    <row r="7115" spans="30:90">
      <c r="AD7115" s="73"/>
      <c r="AE7115" s="74"/>
      <c r="AF7115" s="74"/>
      <c r="BX7115" s="73"/>
      <c r="BY7115" s="74"/>
      <c r="BZ7115" s="74"/>
      <c r="CA7115" s="74"/>
      <c r="CF7115" s="79"/>
      <c r="CL7115" s="79"/>
    </row>
    <row r="7116" spans="30:90">
      <c r="AD7116" s="73"/>
      <c r="AE7116" s="74"/>
      <c r="AF7116" s="74"/>
      <c r="BX7116" s="73"/>
      <c r="BY7116" s="74"/>
      <c r="BZ7116" s="74"/>
      <c r="CA7116" s="74"/>
      <c r="CF7116" s="79"/>
      <c r="CL7116" s="79"/>
    </row>
    <row r="7117" spans="30:90">
      <c r="AD7117" s="73"/>
      <c r="AE7117" s="74"/>
      <c r="AF7117" s="74"/>
      <c r="BX7117" s="73"/>
      <c r="BY7117" s="74"/>
      <c r="BZ7117" s="74"/>
      <c r="CA7117" s="74"/>
      <c r="CF7117" s="79"/>
      <c r="CL7117" s="79"/>
    </row>
    <row r="7118" spans="30:90">
      <c r="AD7118" s="73"/>
      <c r="AE7118" s="74"/>
      <c r="AF7118" s="74"/>
      <c r="BX7118" s="73"/>
      <c r="BY7118" s="74"/>
      <c r="BZ7118" s="74"/>
      <c r="CA7118" s="74"/>
      <c r="CF7118" s="79"/>
      <c r="CL7118" s="79"/>
    </row>
    <row r="7119" spans="30:90">
      <c r="AD7119" s="73"/>
      <c r="AE7119" s="74"/>
      <c r="AF7119" s="74"/>
      <c r="BX7119" s="73"/>
      <c r="BY7119" s="74"/>
      <c r="BZ7119" s="74"/>
      <c r="CA7119" s="74"/>
      <c r="CF7119" s="79"/>
      <c r="CL7119" s="79"/>
    </row>
    <row r="7120" spans="30:90">
      <c r="AD7120" s="73"/>
      <c r="AE7120" s="74"/>
      <c r="AF7120" s="74"/>
      <c r="BX7120" s="73"/>
      <c r="BY7120" s="74"/>
      <c r="BZ7120" s="74"/>
      <c r="CA7120" s="74"/>
      <c r="CF7120" s="79"/>
      <c r="CL7120" s="79"/>
    </row>
    <row r="7121" spans="30:90">
      <c r="AD7121" s="73"/>
      <c r="AE7121" s="74"/>
      <c r="AF7121" s="74"/>
      <c r="BX7121" s="73"/>
      <c r="BY7121" s="74"/>
      <c r="BZ7121" s="74"/>
      <c r="CA7121" s="74"/>
      <c r="CF7121" s="79"/>
      <c r="CL7121" s="79"/>
    </row>
    <row r="7122" spans="30:90">
      <c r="AD7122" s="73"/>
      <c r="AE7122" s="74"/>
      <c r="AF7122" s="74"/>
      <c r="BX7122" s="73"/>
      <c r="BY7122" s="74"/>
      <c r="BZ7122" s="74"/>
      <c r="CA7122" s="74"/>
      <c r="CF7122" s="79"/>
      <c r="CL7122" s="79"/>
    </row>
    <row r="7123" spans="30:90">
      <c r="AD7123" s="73"/>
      <c r="AE7123" s="74"/>
      <c r="AF7123" s="74"/>
      <c r="BX7123" s="73"/>
      <c r="BY7123" s="74"/>
      <c r="BZ7123" s="74"/>
      <c r="CA7123" s="74"/>
      <c r="CF7123" s="79"/>
      <c r="CL7123" s="79"/>
    </row>
    <row r="7124" spans="30:90">
      <c r="AD7124" s="73"/>
      <c r="AE7124" s="74"/>
      <c r="AF7124" s="74"/>
      <c r="BX7124" s="73"/>
      <c r="BY7124" s="74"/>
      <c r="BZ7124" s="74"/>
      <c r="CA7124" s="74"/>
      <c r="CF7124" s="79"/>
      <c r="CL7124" s="79"/>
    </row>
    <row r="7125" spans="30:90">
      <c r="AD7125" s="73"/>
      <c r="AE7125" s="74"/>
      <c r="AF7125" s="74"/>
      <c r="BX7125" s="73"/>
      <c r="BY7125" s="74"/>
      <c r="BZ7125" s="74"/>
      <c r="CA7125" s="74"/>
      <c r="CF7125" s="79"/>
      <c r="CL7125" s="79"/>
    </row>
    <row r="7126" spans="30:90">
      <c r="AD7126" s="73"/>
      <c r="AE7126" s="74"/>
      <c r="AF7126" s="74"/>
      <c r="BX7126" s="73"/>
      <c r="BY7126" s="74"/>
      <c r="BZ7126" s="74"/>
      <c r="CA7126" s="74"/>
      <c r="CF7126" s="79"/>
      <c r="CL7126" s="79"/>
    </row>
    <row r="7127" spans="30:90">
      <c r="AD7127" s="73"/>
      <c r="AE7127" s="74"/>
      <c r="AF7127" s="74"/>
      <c r="BX7127" s="73"/>
      <c r="BY7127" s="74"/>
      <c r="BZ7127" s="74"/>
      <c r="CA7127" s="74"/>
      <c r="CF7127" s="79"/>
      <c r="CL7127" s="79"/>
    </row>
    <row r="7128" spans="30:90">
      <c r="AD7128" s="73"/>
      <c r="AE7128" s="74"/>
      <c r="AF7128" s="74"/>
      <c r="BX7128" s="73"/>
      <c r="BY7128" s="74"/>
      <c r="BZ7128" s="74"/>
      <c r="CA7128" s="74"/>
      <c r="CF7128" s="79"/>
      <c r="CL7128" s="79"/>
    </row>
    <row r="7129" spans="30:90">
      <c r="AD7129" s="73"/>
      <c r="AE7129" s="74"/>
      <c r="AF7129" s="74"/>
      <c r="BX7129" s="73"/>
      <c r="BY7129" s="74"/>
      <c r="BZ7129" s="74"/>
      <c r="CA7129" s="74"/>
      <c r="CF7129" s="79"/>
      <c r="CL7129" s="79"/>
    </row>
    <row r="7130" spans="30:90">
      <c r="AD7130" s="73"/>
      <c r="AE7130" s="74"/>
      <c r="AF7130" s="74"/>
      <c r="BX7130" s="73"/>
      <c r="BY7130" s="74"/>
      <c r="BZ7130" s="74"/>
      <c r="CA7130" s="74"/>
      <c r="CF7130" s="79"/>
      <c r="CL7130" s="79"/>
    </row>
    <row r="7131" spans="30:90">
      <c r="AD7131" s="73"/>
      <c r="AE7131" s="74"/>
      <c r="AF7131" s="74"/>
      <c r="BX7131" s="73"/>
      <c r="BY7131" s="74"/>
      <c r="BZ7131" s="74"/>
      <c r="CA7131" s="74"/>
      <c r="CF7131" s="79"/>
      <c r="CL7131" s="79"/>
    </row>
    <row r="7132" spans="30:90">
      <c r="AD7132" s="73"/>
      <c r="AE7132" s="74"/>
      <c r="AF7132" s="74"/>
      <c r="BX7132" s="73"/>
      <c r="BY7132" s="74"/>
      <c r="BZ7132" s="74"/>
      <c r="CA7132" s="74"/>
      <c r="CF7132" s="79"/>
      <c r="CL7132" s="79"/>
    </row>
    <row r="7133" spans="30:90">
      <c r="AD7133" s="73"/>
      <c r="AE7133" s="74"/>
      <c r="AF7133" s="74"/>
      <c r="BX7133" s="73"/>
      <c r="BY7133" s="74"/>
      <c r="BZ7133" s="74"/>
      <c r="CA7133" s="74"/>
      <c r="CF7133" s="79"/>
      <c r="CL7133" s="79"/>
    </row>
    <row r="7134" spans="30:90">
      <c r="AD7134" s="73"/>
      <c r="AE7134" s="74"/>
      <c r="AF7134" s="74"/>
      <c r="BX7134" s="73"/>
      <c r="BY7134" s="74"/>
      <c r="BZ7134" s="74"/>
      <c r="CA7134" s="74"/>
      <c r="CF7134" s="79"/>
      <c r="CL7134" s="79"/>
    </row>
    <row r="7135" spans="30:90">
      <c r="AD7135" s="73"/>
      <c r="AE7135" s="74"/>
      <c r="AF7135" s="74"/>
      <c r="BX7135" s="73"/>
      <c r="BY7135" s="74"/>
      <c r="BZ7135" s="74"/>
      <c r="CA7135" s="74"/>
      <c r="CF7135" s="79"/>
      <c r="CL7135" s="79"/>
    </row>
    <row r="7136" spans="30:90">
      <c r="AD7136" s="73"/>
      <c r="AE7136" s="74"/>
      <c r="AF7136" s="74"/>
      <c r="BX7136" s="73"/>
      <c r="BY7136" s="74"/>
      <c r="BZ7136" s="74"/>
      <c r="CA7136" s="74"/>
      <c r="CF7136" s="79"/>
      <c r="CL7136" s="79"/>
    </row>
    <row r="7137" spans="30:90">
      <c r="AD7137" s="73"/>
      <c r="AE7137" s="74"/>
      <c r="AF7137" s="74"/>
      <c r="BX7137" s="73"/>
      <c r="BY7137" s="74"/>
      <c r="BZ7137" s="74"/>
      <c r="CA7137" s="74"/>
      <c r="CF7137" s="79"/>
      <c r="CL7137" s="79"/>
    </row>
    <row r="7138" spans="30:90">
      <c r="AD7138" s="73"/>
      <c r="AE7138" s="74"/>
      <c r="AF7138" s="74"/>
      <c r="BX7138" s="73"/>
      <c r="BY7138" s="74"/>
      <c r="BZ7138" s="74"/>
      <c r="CA7138" s="74"/>
      <c r="CF7138" s="79"/>
      <c r="CL7138" s="79"/>
    </row>
    <row r="7139" spans="30:90">
      <c r="AD7139" s="73"/>
      <c r="AE7139" s="74"/>
      <c r="AF7139" s="74"/>
      <c r="BX7139" s="73"/>
      <c r="BY7139" s="74"/>
      <c r="BZ7139" s="74"/>
      <c r="CA7139" s="74"/>
      <c r="CF7139" s="79"/>
      <c r="CL7139" s="79"/>
    </row>
    <row r="7140" spans="30:90">
      <c r="AD7140" s="73"/>
      <c r="AE7140" s="74"/>
      <c r="AF7140" s="74"/>
      <c r="BX7140" s="73"/>
      <c r="BY7140" s="74"/>
      <c r="BZ7140" s="74"/>
      <c r="CA7140" s="74"/>
      <c r="CF7140" s="79"/>
      <c r="CL7140" s="79"/>
    </row>
    <row r="7141" spans="30:90">
      <c r="AD7141" s="73"/>
      <c r="AE7141" s="74"/>
      <c r="AF7141" s="74"/>
      <c r="BX7141" s="73"/>
      <c r="BY7141" s="74"/>
      <c r="BZ7141" s="74"/>
      <c r="CA7141" s="74"/>
      <c r="CF7141" s="79"/>
      <c r="CL7141" s="79"/>
    </row>
    <row r="7142" spans="30:90">
      <c r="AD7142" s="73"/>
      <c r="AE7142" s="74"/>
      <c r="AF7142" s="74"/>
      <c r="BX7142" s="73"/>
      <c r="BY7142" s="74"/>
      <c r="BZ7142" s="74"/>
      <c r="CA7142" s="74"/>
      <c r="CF7142" s="79"/>
      <c r="CL7142" s="79"/>
    </row>
    <row r="7143" spans="30:90">
      <c r="AD7143" s="73"/>
      <c r="AE7143" s="74"/>
      <c r="AF7143" s="74"/>
      <c r="BX7143" s="73"/>
      <c r="BY7143" s="74"/>
      <c r="BZ7143" s="74"/>
      <c r="CA7143" s="74"/>
      <c r="CF7143" s="79"/>
      <c r="CL7143" s="79"/>
    </row>
    <row r="7144" spans="30:90">
      <c r="AD7144" s="73"/>
      <c r="AE7144" s="74"/>
      <c r="AF7144" s="74"/>
      <c r="BX7144" s="73"/>
      <c r="BY7144" s="74"/>
      <c r="BZ7144" s="74"/>
      <c r="CA7144" s="74"/>
      <c r="CF7144" s="79"/>
      <c r="CL7144" s="79"/>
    </row>
    <row r="7145" spans="30:90">
      <c r="AD7145" s="73"/>
      <c r="AE7145" s="74"/>
      <c r="AF7145" s="74"/>
      <c r="BX7145" s="73"/>
      <c r="BY7145" s="74"/>
      <c r="BZ7145" s="74"/>
      <c r="CA7145" s="74"/>
      <c r="CF7145" s="79"/>
      <c r="CL7145" s="79"/>
    </row>
    <row r="7146" spans="30:90">
      <c r="AD7146" s="73"/>
      <c r="AE7146" s="74"/>
      <c r="AF7146" s="74"/>
      <c r="BX7146" s="73"/>
      <c r="BY7146" s="74"/>
      <c r="BZ7146" s="74"/>
      <c r="CA7146" s="74"/>
      <c r="CF7146" s="79"/>
      <c r="CL7146" s="79"/>
    </row>
    <row r="7147" spans="30:90">
      <c r="AD7147" s="73"/>
      <c r="AE7147" s="74"/>
      <c r="AF7147" s="74"/>
      <c r="BX7147" s="73"/>
      <c r="BY7147" s="74"/>
      <c r="BZ7147" s="74"/>
      <c r="CA7147" s="74"/>
      <c r="CF7147" s="79"/>
      <c r="CL7147" s="79"/>
    </row>
    <row r="7148" spans="30:90">
      <c r="AD7148" s="73"/>
      <c r="AE7148" s="74"/>
      <c r="AF7148" s="74"/>
      <c r="BX7148" s="73"/>
      <c r="BY7148" s="74"/>
      <c r="BZ7148" s="74"/>
      <c r="CA7148" s="74"/>
      <c r="CF7148" s="79"/>
      <c r="CL7148" s="79"/>
    </row>
    <row r="7149" spans="30:90">
      <c r="AD7149" s="73"/>
      <c r="AE7149" s="74"/>
      <c r="AF7149" s="74"/>
      <c r="BX7149" s="73"/>
      <c r="BY7149" s="74"/>
      <c r="BZ7149" s="74"/>
      <c r="CA7149" s="74"/>
      <c r="CF7149" s="79"/>
      <c r="CL7149" s="79"/>
    </row>
    <row r="7150" spans="30:90">
      <c r="AD7150" s="73"/>
      <c r="AE7150" s="74"/>
      <c r="AF7150" s="74"/>
      <c r="BX7150" s="73"/>
      <c r="BY7150" s="74"/>
      <c r="BZ7150" s="74"/>
      <c r="CA7150" s="74"/>
      <c r="CF7150" s="79"/>
      <c r="CL7150" s="79"/>
    </row>
    <row r="7151" spans="30:90">
      <c r="AD7151" s="73"/>
      <c r="AE7151" s="74"/>
      <c r="AF7151" s="74"/>
      <c r="BX7151" s="73"/>
      <c r="BY7151" s="74"/>
      <c r="BZ7151" s="74"/>
      <c r="CA7151" s="74"/>
      <c r="CF7151" s="79"/>
      <c r="CL7151" s="79"/>
    </row>
    <row r="7152" spans="30:90">
      <c r="AD7152" s="73"/>
      <c r="AE7152" s="74"/>
      <c r="AF7152" s="74"/>
      <c r="BX7152" s="73"/>
      <c r="BY7152" s="74"/>
      <c r="BZ7152" s="74"/>
      <c r="CA7152" s="74"/>
      <c r="CF7152" s="79"/>
      <c r="CL7152" s="79"/>
    </row>
    <row r="7153" spans="30:90">
      <c r="AD7153" s="73"/>
      <c r="AE7153" s="74"/>
      <c r="AF7153" s="74"/>
      <c r="BX7153" s="73"/>
      <c r="BY7153" s="74"/>
      <c r="BZ7153" s="74"/>
      <c r="CA7153" s="74"/>
      <c r="CF7153" s="79"/>
      <c r="CL7153" s="79"/>
    </row>
    <row r="7154" spans="30:90">
      <c r="AD7154" s="73"/>
      <c r="AE7154" s="74"/>
      <c r="AF7154" s="74"/>
      <c r="BX7154" s="73"/>
      <c r="BY7154" s="74"/>
      <c r="BZ7154" s="74"/>
      <c r="CA7154" s="74"/>
      <c r="CF7154" s="79"/>
      <c r="CL7154" s="79"/>
    </row>
    <row r="7155" spans="30:90">
      <c r="AD7155" s="73"/>
      <c r="AE7155" s="74"/>
      <c r="AF7155" s="74"/>
      <c r="BX7155" s="73"/>
      <c r="BY7155" s="74"/>
      <c r="BZ7155" s="74"/>
      <c r="CA7155" s="74"/>
      <c r="CF7155" s="79"/>
      <c r="CL7155" s="79"/>
    </row>
    <row r="7156" spans="30:90">
      <c r="AD7156" s="73"/>
      <c r="AE7156" s="74"/>
      <c r="AF7156" s="74"/>
      <c r="BX7156" s="73"/>
      <c r="BY7156" s="74"/>
      <c r="BZ7156" s="74"/>
      <c r="CA7156" s="74"/>
      <c r="CF7156" s="79"/>
      <c r="CL7156" s="79"/>
    </row>
    <row r="7157" spans="30:90">
      <c r="AD7157" s="73"/>
      <c r="AE7157" s="74"/>
      <c r="AF7157" s="74"/>
      <c r="BX7157" s="73"/>
      <c r="BY7157" s="74"/>
      <c r="BZ7157" s="74"/>
      <c r="CA7157" s="74"/>
      <c r="CF7157" s="79"/>
      <c r="CL7157" s="79"/>
    </row>
    <row r="7158" spans="30:90">
      <c r="AD7158" s="73"/>
      <c r="AE7158" s="74"/>
      <c r="AF7158" s="74"/>
      <c r="BX7158" s="73"/>
      <c r="BY7158" s="74"/>
      <c r="BZ7158" s="74"/>
      <c r="CA7158" s="74"/>
      <c r="CF7158" s="79"/>
      <c r="CL7158" s="79"/>
    </row>
    <row r="7159" spans="30:90">
      <c r="AD7159" s="73"/>
      <c r="AE7159" s="74"/>
      <c r="AF7159" s="74"/>
      <c r="BX7159" s="73"/>
      <c r="BY7159" s="74"/>
      <c r="BZ7159" s="74"/>
      <c r="CA7159" s="74"/>
      <c r="CF7159" s="79"/>
      <c r="CL7159" s="79"/>
    </row>
    <row r="7160" spans="30:90">
      <c r="AD7160" s="73"/>
      <c r="AE7160" s="74"/>
      <c r="AF7160" s="74"/>
      <c r="BX7160" s="73"/>
      <c r="BY7160" s="74"/>
      <c r="BZ7160" s="74"/>
      <c r="CA7160" s="74"/>
      <c r="CF7160" s="79"/>
      <c r="CL7160" s="79"/>
    </row>
    <row r="7161" spans="30:90">
      <c r="AD7161" s="73"/>
      <c r="AE7161" s="74"/>
      <c r="AF7161" s="74"/>
      <c r="BX7161" s="73"/>
      <c r="BY7161" s="74"/>
      <c r="BZ7161" s="74"/>
      <c r="CA7161" s="74"/>
      <c r="CF7161" s="79"/>
      <c r="CL7161" s="79"/>
    </row>
    <row r="7162" spans="30:90">
      <c r="AD7162" s="73"/>
      <c r="AE7162" s="74"/>
      <c r="AF7162" s="74"/>
      <c r="BX7162" s="73"/>
      <c r="BY7162" s="74"/>
      <c r="BZ7162" s="74"/>
      <c r="CA7162" s="74"/>
      <c r="CF7162" s="79"/>
      <c r="CL7162" s="79"/>
    </row>
    <row r="7163" spans="30:90">
      <c r="AD7163" s="73"/>
      <c r="AE7163" s="74"/>
      <c r="AF7163" s="74"/>
      <c r="BX7163" s="73"/>
      <c r="BY7163" s="74"/>
      <c r="BZ7163" s="74"/>
      <c r="CA7163" s="74"/>
      <c r="CF7163" s="79"/>
      <c r="CL7163" s="79"/>
    </row>
    <row r="7164" spans="30:90">
      <c r="AD7164" s="73"/>
      <c r="AE7164" s="74"/>
      <c r="AF7164" s="74"/>
      <c r="BX7164" s="73"/>
      <c r="BY7164" s="74"/>
      <c r="BZ7164" s="74"/>
      <c r="CA7164" s="74"/>
      <c r="CF7164" s="79"/>
      <c r="CL7164" s="79"/>
    </row>
    <row r="7165" spans="30:90">
      <c r="AD7165" s="73"/>
      <c r="AE7165" s="74"/>
      <c r="AF7165" s="74"/>
      <c r="BX7165" s="73"/>
      <c r="BY7165" s="74"/>
      <c r="BZ7165" s="74"/>
      <c r="CA7165" s="74"/>
      <c r="CF7165" s="79"/>
      <c r="CL7165" s="79"/>
    </row>
    <row r="7166" spans="30:90">
      <c r="AD7166" s="73"/>
      <c r="AE7166" s="74"/>
      <c r="AF7166" s="74"/>
      <c r="BX7166" s="73"/>
      <c r="BY7166" s="74"/>
      <c r="BZ7166" s="74"/>
      <c r="CA7166" s="74"/>
      <c r="CF7166" s="79"/>
      <c r="CL7166" s="79"/>
    </row>
    <row r="7167" spans="30:90">
      <c r="AD7167" s="73"/>
      <c r="AE7167" s="74"/>
      <c r="AF7167" s="74"/>
      <c r="BX7167" s="73"/>
      <c r="BY7167" s="74"/>
      <c r="BZ7167" s="74"/>
      <c r="CA7167" s="74"/>
      <c r="CF7167" s="79"/>
      <c r="CL7167" s="79"/>
    </row>
    <row r="7168" spans="30:90">
      <c r="AD7168" s="73"/>
      <c r="AE7168" s="74"/>
      <c r="AF7168" s="74"/>
      <c r="BX7168" s="73"/>
      <c r="BY7168" s="74"/>
      <c r="BZ7168" s="74"/>
      <c r="CA7168" s="74"/>
      <c r="CF7168" s="79"/>
      <c r="CL7168" s="79"/>
    </row>
    <row r="7169" spans="30:90">
      <c r="AD7169" s="73"/>
      <c r="AE7169" s="74"/>
      <c r="AF7169" s="74"/>
      <c r="BX7169" s="73"/>
      <c r="BY7169" s="74"/>
      <c r="BZ7169" s="74"/>
      <c r="CA7169" s="74"/>
      <c r="CF7169" s="79"/>
      <c r="CL7169" s="79"/>
    </row>
    <row r="7170" spans="30:90">
      <c r="AD7170" s="73"/>
      <c r="AE7170" s="74"/>
      <c r="AF7170" s="74"/>
      <c r="BX7170" s="73"/>
      <c r="BY7170" s="74"/>
      <c r="BZ7170" s="74"/>
      <c r="CA7170" s="74"/>
      <c r="CF7170" s="79"/>
      <c r="CL7170" s="79"/>
    </row>
    <row r="7171" spans="30:90">
      <c r="AD7171" s="73"/>
      <c r="AE7171" s="74"/>
      <c r="AF7171" s="74"/>
      <c r="BX7171" s="73"/>
      <c r="BY7171" s="74"/>
      <c r="BZ7171" s="74"/>
      <c r="CA7171" s="74"/>
      <c r="CF7171" s="79"/>
      <c r="CL7171" s="79"/>
    </row>
    <row r="7172" spans="30:90">
      <c r="AD7172" s="73"/>
      <c r="AE7172" s="74"/>
      <c r="AF7172" s="74"/>
      <c r="BX7172" s="73"/>
      <c r="BY7172" s="74"/>
      <c r="BZ7172" s="74"/>
      <c r="CA7172" s="74"/>
      <c r="CF7172" s="79"/>
      <c r="CL7172" s="79"/>
    </row>
    <row r="7173" spans="30:90">
      <c r="AD7173" s="73"/>
      <c r="AE7173" s="74"/>
      <c r="AF7173" s="74"/>
      <c r="BX7173" s="73"/>
      <c r="BY7173" s="74"/>
      <c r="BZ7173" s="74"/>
      <c r="CA7173" s="74"/>
      <c r="CF7173" s="79"/>
      <c r="CL7173" s="79"/>
    </row>
    <row r="7174" spans="30:90">
      <c r="AD7174" s="73"/>
      <c r="AE7174" s="74"/>
      <c r="AF7174" s="74"/>
      <c r="BX7174" s="73"/>
      <c r="BY7174" s="74"/>
      <c r="BZ7174" s="74"/>
      <c r="CA7174" s="74"/>
      <c r="CF7174" s="79"/>
      <c r="CL7174" s="79"/>
    </row>
    <row r="7175" spans="30:90">
      <c r="AD7175" s="73"/>
      <c r="AE7175" s="74"/>
      <c r="AF7175" s="74"/>
      <c r="BX7175" s="73"/>
      <c r="BY7175" s="74"/>
      <c r="BZ7175" s="74"/>
      <c r="CA7175" s="74"/>
      <c r="CF7175" s="79"/>
      <c r="CL7175" s="79"/>
    </row>
    <row r="7176" spans="30:90">
      <c r="AD7176" s="73"/>
      <c r="AE7176" s="74"/>
      <c r="AF7176" s="74"/>
      <c r="BX7176" s="73"/>
      <c r="BY7176" s="74"/>
      <c r="BZ7176" s="74"/>
      <c r="CA7176" s="74"/>
      <c r="CF7176" s="79"/>
      <c r="CL7176" s="79"/>
    </row>
    <row r="7177" spans="30:90">
      <c r="AD7177" s="73"/>
      <c r="AE7177" s="74"/>
      <c r="AF7177" s="74"/>
      <c r="BX7177" s="73"/>
      <c r="BY7177" s="74"/>
      <c r="BZ7177" s="74"/>
      <c r="CA7177" s="74"/>
      <c r="CF7177" s="79"/>
      <c r="CL7177" s="79"/>
    </row>
    <row r="7178" spans="30:90">
      <c r="AD7178" s="73"/>
      <c r="AE7178" s="74"/>
      <c r="AF7178" s="74"/>
      <c r="BX7178" s="73"/>
      <c r="BY7178" s="74"/>
      <c r="BZ7178" s="74"/>
      <c r="CA7178" s="74"/>
      <c r="CF7178" s="79"/>
      <c r="CL7178" s="79"/>
    </row>
    <row r="7179" spans="30:90">
      <c r="AD7179" s="73"/>
      <c r="AE7179" s="74"/>
      <c r="AF7179" s="74"/>
      <c r="BX7179" s="73"/>
      <c r="BY7179" s="74"/>
      <c r="BZ7179" s="74"/>
      <c r="CA7179" s="74"/>
      <c r="CF7179" s="79"/>
      <c r="CL7179" s="79"/>
    </row>
    <row r="7180" spans="30:90">
      <c r="AD7180" s="73"/>
      <c r="AE7180" s="74"/>
      <c r="AF7180" s="74"/>
      <c r="BX7180" s="73"/>
      <c r="BY7180" s="74"/>
      <c r="BZ7180" s="74"/>
      <c r="CA7180" s="74"/>
      <c r="CF7180" s="79"/>
      <c r="CL7180" s="79"/>
    </row>
    <row r="7181" spans="30:90">
      <c r="AD7181" s="73"/>
      <c r="AE7181" s="74"/>
      <c r="AF7181" s="74"/>
      <c r="BX7181" s="73"/>
      <c r="BY7181" s="74"/>
      <c r="BZ7181" s="74"/>
      <c r="CA7181" s="74"/>
      <c r="CF7181" s="79"/>
      <c r="CL7181" s="79"/>
    </row>
    <row r="7182" spans="30:90">
      <c r="AD7182" s="73"/>
      <c r="AE7182" s="74"/>
      <c r="AF7182" s="74"/>
      <c r="BX7182" s="73"/>
      <c r="BY7182" s="74"/>
      <c r="BZ7182" s="74"/>
      <c r="CA7182" s="74"/>
      <c r="CF7182" s="79"/>
      <c r="CL7182" s="79"/>
    </row>
    <row r="7183" spans="30:90">
      <c r="AD7183" s="73"/>
      <c r="AE7183" s="74"/>
      <c r="AF7183" s="74"/>
      <c r="BX7183" s="73"/>
      <c r="BY7183" s="74"/>
      <c r="BZ7183" s="74"/>
      <c r="CA7183" s="74"/>
      <c r="CF7183" s="79"/>
      <c r="CL7183" s="79"/>
    </row>
    <row r="7184" spans="30:90">
      <c r="AD7184" s="73"/>
      <c r="AE7184" s="74"/>
      <c r="AF7184" s="74"/>
      <c r="BX7184" s="73"/>
      <c r="BY7184" s="74"/>
      <c r="BZ7184" s="74"/>
      <c r="CA7184" s="74"/>
      <c r="CF7184" s="79"/>
      <c r="CL7184" s="79"/>
    </row>
    <row r="7185" spans="30:90">
      <c r="AD7185" s="73"/>
      <c r="AE7185" s="74"/>
      <c r="AF7185" s="74"/>
      <c r="BX7185" s="73"/>
      <c r="BY7185" s="74"/>
      <c r="BZ7185" s="74"/>
      <c r="CA7185" s="74"/>
      <c r="CF7185" s="79"/>
      <c r="CL7185" s="79"/>
    </row>
    <row r="7186" spans="30:90">
      <c r="AD7186" s="73"/>
      <c r="AE7186" s="74"/>
      <c r="AF7186" s="74"/>
      <c r="BX7186" s="73"/>
      <c r="BY7186" s="74"/>
      <c r="BZ7186" s="74"/>
      <c r="CA7186" s="74"/>
      <c r="CF7186" s="79"/>
      <c r="CL7186" s="79"/>
    </row>
    <row r="7187" spans="30:90">
      <c r="AD7187" s="73"/>
      <c r="AE7187" s="74"/>
      <c r="AF7187" s="74"/>
      <c r="BX7187" s="73"/>
      <c r="BY7187" s="74"/>
      <c r="BZ7187" s="74"/>
      <c r="CA7187" s="74"/>
      <c r="CF7187" s="79"/>
      <c r="CL7187" s="79"/>
    </row>
    <row r="7188" spans="30:90">
      <c r="AD7188" s="73"/>
      <c r="AE7188" s="74"/>
      <c r="AF7188" s="74"/>
      <c r="BX7188" s="73"/>
      <c r="BY7188" s="74"/>
      <c r="BZ7188" s="74"/>
      <c r="CA7188" s="74"/>
      <c r="CF7188" s="79"/>
      <c r="CL7188" s="79"/>
    </row>
    <row r="7189" spans="30:90">
      <c r="AD7189" s="73"/>
      <c r="AE7189" s="74"/>
      <c r="AF7189" s="74"/>
      <c r="BX7189" s="73"/>
      <c r="BY7189" s="74"/>
      <c r="BZ7189" s="74"/>
      <c r="CA7189" s="74"/>
      <c r="CF7189" s="79"/>
      <c r="CL7189" s="79"/>
    </row>
    <row r="7190" spans="30:90">
      <c r="AD7190" s="73"/>
      <c r="AE7190" s="74"/>
      <c r="AF7190" s="74"/>
      <c r="BX7190" s="73"/>
      <c r="BY7190" s="74"/>
      <c r="BZ7190" s="74"/>
      <c r="CA7190" s="74"/>
      <c r="CF7190" s="79"/>
      <c r="CL7190" s="79"/>
    </row>
    <row r="7191" spans="30:90">
      <c r="AD7191" s="73"/>
      <c r="AE7191" s="74"/>
      <c r="AF7191" s="74"/>
      <c r="BX7191" s="73"/>
      <c r="BY7191" s="74"/>
      <c r="BZ7191" s="74"/>
      <c r="CA7191" s="74"/>
      <c r="CF7191" s="79"/>
      <c r="CL7191" s="79"/>
    </row>
    <row r="7192" spans="30:90">
      <c r="AD7192" s="73"/>
      <c r="AE7192" s="74"/>
      <c r="AF7192" s="74"/>
      <c r="BX7192" s="73"/>
      <c r="BY7192" s="74"/>
      <c r="BZ7192" s="74"/>
      <c r="CA7192" s="74"/>
      <c r="CF7192" s="79"/>
      <c r="CL7192" s="79"/>
    </row>
    <row r="7193" spans="30:90">
      <c r="AD7193" s="73"/>
      <c r="AE7193" s="74"/>
      <c r="AF7193" s="74"/>
      <c r="BX7193" s="73"/>
      <c r="BY7193" s="74"/>
      <c r="BZ7193" s="74"/>
      <c r="CA7193" s="74"/>
      <c r="CF7193" s="79"/>
      <c r="CL7193" s="79"/>
    </row>
    <row r="7194" spans="30:90">
      <c r="AD7194" s="73"/>
      <c r="AE7194" s="74"/>
      <c r="AF7194" s="74"/>
      <c r="BX7194" s="73"/>
      <c r="BY7194" s="74"/>
      <c r="BZ7194" s="74"/>
      <c r="CA7194" s="74"/>
      <c r="CF7194" s="79"/>
      <c r="CL7194" s="79"/>
    </row>
    <row r="7195" spans="30:90">
      <c r="AD7195" s="73"/>
      <c r="AE7195" s="74"/>
      <c r="AF7195" s="74"/>
      <c r="BX7195" s="73"/>
      <c r="BY7195" s="74"/>
      <c r="BZ7195" s="74"/>
      <c r="CA7195" s="74"/>
      <c r="CF7195" s="79"/>
      <c r="CL7195" s="79"/>
    </row>
    <row r="7196" spans="30:90">
      <c r="AD7196" s="73"/>
      <c r="AE7196" s="74"/>
      <c r="AF7196" s="74"/>
      <c r="BX7196" s="73"/>
      <c r="BY7196" s="74"/>
      <c r="BZ7196" s="74"/>
      <c r="CA7196" s="74"/>
      <c r="CF7196" s="79"/>
      <c r="CL7196" s="79"/>
    </row>
    <row r="7197" spans="30:90">
      <c r="AD7197" s="73"/>
      <c r="AE7197" s="74"/>
      <c r="AF7197" s="74"/>
      <c r="BX7197" s="73"/>
      <c r="BY7197" s="74"/>
      <c r="BZ7197" s="74"/>
      <c r="CA7197" s="74"/>
      <c r="CF7197" s="79"/>
      <c r="CL7197" s="79"/>
    </row>
    <row r="7198" spans="30:90">
      <c r="AD7198" s="73"/>
      <c r="AE7198" s="74"/>
      <c r="AF7198" s="74"/>
      <c r="BX7198" s="73"/>
      <c r="BY7198" s="74"/>
      <c r="BZ7198" s="74"/>
      <c r="CA7198" s="74"/>
      <c r="CF7198" s="79"/>
      <c r="CL7198" s="79"/>
    </row>
    <row r="7199" spans="30:90">
      <c r="AD7199" s="73"/>
      <c r="AE7199" s="74"/>
      <c r="AF7199" s="74"/>
      <c r="BX7199" s="73"/>
      <c r="BY7199" s="74"/>
      <c r="BZ7199" s="74"/>
      <c r="CA7199" s="74"/>
      <c r="CF7199" s="79"/>
      <c r="CL7199" s="79"/>
    </row>
    <row r="7200" spans="30:90">
      <c r="AD7200" s="73"/>
      <c r="AE7200" s="74"/>
      <c r="AF7200" s="74"/>
      <c r="BX7200" s="73"/>
      <c r="BY7200" s="74"/>
      <c r="BZ7200" s="74"/>
      <c r="CA7200" s="74"/>
      <c r="CF7200" s="79"/>
      <c r="CL7200" s="79"/>
    </row>
    <row r="7201" spans="30:90">
      <c r="AD7201" s="73"/>
      <c r="AE7201" s="74"/>
      <c r="AF7201" s="74"/>
      <c r="BX7201" s="73"/>
      <c r="BY7201" s="74"/>
      <c r="BZ7201" s="74"/>
      <c r="CA7201" s="74"/>
      <c r="CF7201" s="79"/>
      <c r="CL7201" s="79"/>
    </row>
    <row r="7202" spans="30:90">
      <c r="AD7202" s="73"/>
      <c r="AE7202" s="74"/>
      <c r="AF7202" s="74"/>
      <c r="BX7202" s="73"/>
      <c r="BY7202" s="74"/>
      <c r="BZ7202" s="74"/>
      <c r="CA7202" s="74"/>
      <c r="CF7202" s="79"/>
      <c r="CL7202" s="79"/>
    </row>
    <row r="7203" spans="30:90">
      <c r="AD7203" s="73"/>
      <c r="AE7203" s="74"/>
      <c r="AF7203" s="74"/>
      <c r="BX7203" s="73"/>
      <c r="BY7203" s="74"/>
      <c r="BZ7203" s="74"/>
      <c r="CA7203" s="74"/>
      <c r="CF7203" s="79"/>
      <c r="CL7203" s="79"/>
    </row>
    <row r="7204" spans="30:90">
      <c r="AD7204" s="73"/>
      <c r="AE7204" s="74"/>
      <c r="AF7204" s="74"/>
      <c r="BX7204" s="73"/>
      <c r="BY7204" s="74"/>
      <c r="BZ7204" s="74"/>
      <c r="CA7204" s="74"/>
      <c r="CF7204" s="79"/>
      <c r="CL7204" s="79"/>
    </row>
    <row r="7205" spans="30:90">
      <c r="AD7205" s="73"/>
      <c r="AE7205" s="74"/>
      <c r="AF7205" s="74"/>
      <c r="BX7205" s="73"/>
      <c r="BY7205" s="74"/>
      <c r="BZ7205" s="74"/>
      <c r="CA7205" s="74"/>
      <c r="CF7205" s="79"/>
      <c r="CL7205" s="79"/>
    </row>
    <row r="7206" spans="30:90">
      <c r="AD7206" s="73"/>
      <c r="AE7206" s="74"/>
      <c r="AF7206" s="74"/>
      <c r="BX7206" s="73"/>
      <c r="BY7206" s="74"/>
      <c r="BZ7206" s="74"/>
      <c r="CA7206" s="74"/>
      <c r="CF7206" s="79"/>
      <c r="CL7206" s="79"/>
    </row>
    <row r="7207" spans="30:90">
      <c r="AD7207" s="73"/>
      <c r="AE7207" s="74"/>
      <c r="AF7207" s="74"/>
      <c r="BX7207" s="73"/>
      <c r="BY7207" s="74"/>
      <c r="BZ7207" s="74"/>
      <c r="CA7207" s="74"/>
      <c r="CF7207" s="79"/>
      <c r="CL7207" s="79"/>
    </row>
    <row r="7208" spans="30:90">
      <c r="AD7208" s="73"/>
      <c r="AE7208" s="74"/>
      <c r="AF7208" s="74"/>
      <c r="BX7208" s="73"/>
      <c r="BY7208" s="74"/>
      <c r="BZ7208" s="74"/>
      <c r="CA7208" s="74"/>
      <c r="CF7208" s="79"/>
      <c r="CL7208" s="79"/>
    </row>
    <row r="7209" spans="30:90">
      <c r="AD7209" s="73"/>
      <c r="AE7209" s="74"/>
      <c r="AF7209" s="74"/>
      <c r="BX7209" s="73"/>
      <c r="BY7209" s="74"/>
      <c r="BZ7209" s="74"/>
      <c r="CA7209" s="74"/>
      <c r="CF7209" s="79"/>
      <c r="CL7209" s="79"/>
    </row>
    <row r="7210" spans="30:90">
      <c r="AD7210" s="73"/>
      <c r="AE7210" s="74"/>
      <c r="AF7210" s="74"/>
      <c r="BX7210" s="73"/>
      <c r="BY7210" s="74"/>
      <c r="BZ7210" s="74"/>
      <c r="CA7210" s="74"/>
      <c r="CF7210" s="79"/>
      <c r="CL7210" s="79"/>
    </row>
    <row r="7211" spans="30:90">
      <c r="AD7211" s="73"/>
      <c r="AE7211" s="74"/>
      <c r="AF7211" s="74"/>
      <c r="BX7211" s="73"/>
      <c r="BY7211" s="74"/>
      <c r="BZ7211" s="74"/>
      <c r="CA7211" s="74"/>
      <c r="CF7211" s="79"/>
      <c r="CL7211" s="79"/>
    </row>
    <row r="7212" spans="30:90">
      <c r="AD7212" s="73"/>
      <c r="AE7212" s="74"/>
      <c r="AF7212" s="74"/>
      <c r="BX7212" s="73"/>
      <c r="BY7212" s="74"/>
      <c r="BZ7212" s="74"/>
      <c r="CA7212" s="74"/>
      <c r="CF7212" s="79"/>
      <c r="CL7212" s="79"/>
    </row>
    <row r="7213" spans="30:90">
      <c r="AD7213" s="73"/>
      <c r="AE7213" s="74"/>
      <c r="AF7213" s="74"/>
      <c r="BX7213" s="73"/>
      <c r="BY7213" s="74"/>
      <c r="BZ7213" s="74"/>
      <c r="CA7213" s="74"/>
      <c r="CF7213" s="79"/>
      <c r="CL7213" s="79"/>
    </row>
    <row r="7214" spans="30:90">
      <c r="AD7214" s="73"/>
      <c r="AE7214" s="74"/>
      <c r="AF7214" s="74"/>
      <c r="BX7214" s="73"/>
      <c r="BY7214" s="74"/>
      <c r="BZ7214" s="74"/>
      <c r="CA7214" s="74"/>
      <c r="CF7214" s="79"/>
      <c r="CL7214" s="79"/>
    </row>
    <row r="7215" spans="30:90">
      <c r="AD7215" s="73"/>
      <c r="AE7215" s="74"/>
      <c r="AF7215" s="74"/>
      <c r="BX7215" s="73"/>
      <c r="BY7215" s="74"/>
      <c r="BZ7215" s="74"/>
      <c r="CA7215" s="74"/>
      <c r="CF7215" s="79"/>
      <c r="CL7215" s="79"/>
    </row>
    <row r="7216" spans="30:90">
      <c r="AD7216" s="73"/>
      <c r="AE7216" s="74"/>
      <c r="AF7216" s="74"/>
      <c r="BX7216" s="73"/>
      <c r="BY7216" s="74"/>
      <c r="BZ7216" s="74"/>
      <c r="CA7216" s="74"/>
      <c r="CF7216" s="79"/>
      <c r="CL7216" s="79"/>
    </row>
    <row r="7217" spans="30:90">
      <c r="AD7217" s="73"/>
      <c r="AE7217" s="74"/>
      <c r="AF7217" s="74"/>
      <c r="BX7217" s="73"/>
      <c r="BY7217" s="74"/>
      <c r="BZ7217" s="74"/>
      <c r="CA7217" s="74"/>
      <c r="CF7217" s="79"/>
      <c r="CL7217" s="79"/>
    </row>
    <row r="7218" spans="30:90">
      <c r="AD7218" s="73"/>
      <c r="AE7218" s="74"/>
      <c r="AF7218" s="74"/>
      <c r="BX7218" s="73"/>
      <c r="BY7218" s="74"/>
      <c r="BZ7218" s="74"/>
      <c r="CA7218" s="74"/>
      <c r="CF7218" s="79"/>
      <c r="CL7218" s="79"/>
    </row>
    <row r="7219" spans="30:90">
      <c r="AD7219" s="73"/>
      <c r="AE7219" s="74"/>
      <c r="AF7219" s="74"/>
      <c r="BX7219" s="73"/>
      <c r="BY7219" s="74"/>
      <c r="BZ7219" s="74"/>
      <c r="CA7219" s="74"/>
      <c r="CF7219" s="79"/>
      <c r="CL7219" s="79"/>
    </row>
    <row r="7220" spans="30:90">
      <c r="AD7220" s="73"/>
      <c r="AE7220" s="74"/>
      <c r="AF7220" s="74"/>
      <c r="BX7220" s="73"/>
      <c r="BY7220" s="74"/>
      <c r="BZ7220" s="74"/>
      <c r="CA7220" s="74"/>
      <c r="CF7220" s="79"/>
      <c r="CL7220" s="79"/>
    </row>
    <row r="7221" spans="30:90">
      <c r="AD7221" s="73"/>
      <c r="AE7221" s="74"/>
      <c r="AF7221" s="74"/>
      <c r="BX7221" s="73"/>
      <c r="BY7221" s="74"/>
      <c r="BZ7221" s="74"/>
      <c r="CA7221" s="74"/>
      <c r="CF7221" s="79"/>
      <c r="CL7221" s="79"/>
    </row>
    <row r="7222" spans="30:90">
      <c r="AD7222" s="73"/>
      <c r="AE7222" s="74"/>
      <c r="AF7222" s="74"/>
      <c r="BX7222" s="73"/>
      <c r="BY7222" s="74"/>
      <c r="BZ7222" s="74"/>
      <c r="CA7222" s="74"/>
      <c r="CF7222" s="79"/>
      <c r="CL7222" s="79"/>
    </row>
    <row r="7223" spans="30:90">
      <c r="AD7223" s="73"/>
      <c r="AE7223" s="74"/>
      <c r="AF7223" s="74"/>
      <c r="BX7223" s="73"/>
      <c r="BY7223" s="74"/>
      <c r="BZ7223" s="74"/>
      <c r="CA7223" s="74"/>
      <c r="CF7223" s="79"/>
      <c r="CL7223" s="79"/>
    </row>
    <row r="7224" spans="30:90">
      <c r="AD7224" s="73"/>
      <c r="AE7224" s="74"/>
      <c r="AF7224" s="74"/>
      <c r="BX7224" s="73"/>
      <c r="BY7224" s="74"/>
      <c r="BZ7224" s="74"/>
      <c r="CA7224" s="74"/>
      <c r="CF7224" s="79"/>
      <c r="CL7224" s="79"/>
    </row>
    <row r="7225" spans="30:90">
      <c r="AD7225" s="73"/>
      <c r="AE7225" s="74"/>
      <c r="AF7225" s="74"/>
      <c r="BX7225" s="73"/>
      <c r="BY7225" s="74"/>
      <c r="BZ7225" s="74"/>
      <c r="CA7225" s="74"/>
      <c r="CF7225" s="79"/>
      <c r="CL7225" s="79"/>
    </row>
    <row r="7226" spans="30:90">
      <c r="AD7226" s="73"/>
      <c r="AE7226" s="74"/>
      <c r="AF7226" s="74"/>
      <c r="BX7226" s="73"/>
      <c r="BY7226" s="74"/>
      <c r="BZ7226" s="74"/>
      <c r="CA7226" s="74"/>
      <c r="CF7226" s="79"/>
      <c r="CL7226" s="79"/>
    </row>
    <row r="7227" spans="30:90">
      <c r="AD7227" s="73"/>
      <c r="AE7227" s="74"/>
      <c r="AF7227" s="74"/>
      <c r="BX7227" s="73"/>
      <c r="BY7227" s="74"/>
      <c r="BZ7227" s="74"/>
      <c r="CA7227" s="74"/>
      <c r="CF7227" s="79"/>
      <c r="CL7227" s="79"/>
    </row>
    <row r="7228" spans="30:90">
      <c r="AD7228" s="73"/>
      <c r="AE7228" s="74"/>
      <c r="AF7228" s="74"/>
      <c r="BX7228" s="73"/>
      <c r="BY7228" s="74"/>
      <c r="BZ7228" s="74"/>
      <c r="CA7228" s="74"/>
      <c r="CF7228" s="79"/>
      <c r="CL7228" s="79"/>
    </row>
    <row r="7229" spans="30:90">
      <c r="AD7229" s="73"/>
      <c r="AE7229" s="74"/>
      <c r="AF7229" s="74"/>
      <c r="BX7229" s="73"/>
      <c r="BY7229" s="74"/>
      <c r="BZ7229" s="74"/>
      <c r="CA7229" s="74"/>
      <c r="CF7229" s="79"/>
      <c r="CL7229" s="79"/>
    </row>
    <row r="7230" spans="30:90">
      <c r="AD7230" s="73"/>
      <c r="AE7230" s="74"/>
      <c r="AF7230" s="74"/>
      <c r="BX7230" s="73"/>
      <c r="BY7230" s="74"/>
      <c r="BZ7230" s="74"/>
      <c r="CA7230" s="74"/>
      <c r="CF7230" s="79"/>
      <c r="CL7230" s="79"/>
    </row>
    <row r="7231" spans="30:90">
      <c r="AD7231" s="73"/>
      <c r="AE7231" s="74"/>
      <c r="AF7231" s="74"/>
      <c r="BX7231" s="73"/>
      <c r="BY7231" s="74"/>
      <c r="BZ7231" s="74"/>
      <c r="CA7231" s="74"/>
      <c r="CF7231" s="79"/>
      <c r="CL7231" s="79"/>
    </row>
    <row r="7232" spans="30:90">
      <c r="AD7232" s="73"/>
      <c r="AE7232" s="74"/>
      <c r="AF7232" s="74"/>
      <c r="BX7232" s="73"/>
      <c r="BY7232" s="74"/>
      <c r="BZ7232" s="74"/>
      <c r="CA7232" s="74"/>
      <c r="CF7232" s="79"/>
      <c r="CL7232" s="79"/>
    </row>
    <row r="7233" spans="30:90">
      <c r="AD7233" s="73"/>
      <c r="AE7233" s="74"/>
      <c r="AF7233" s="74"/>
      <c r="BX7233" s="73"/>
      <c r="BY7233" s="74"/>
      <c r="BZ7233" s="74"/>
      <c r="CA7233" s="74"/>
      <c r="CF7233" s="79"/>
      <c r="CL7233" s="79"/>
    </row>
    <row r="7234" spans="30:90">
      <c r="AD7234" s="73"/>
      <c r="AE7234" s="74"/>
      <c r="AF7234" s="74"/>
      <c r="BX7234" s="73"/>
      <c r="BY7234" s="74"/>
      <c r="BZ7234" s="74"/>
      <c r="CA7234" s="74"/>
      <c r="CF7234" s="79"/>
      <c r="CL7234" s="79"/>
    </row>
    <row r="7235" spans="30:90">
      <c r="AD7235" s="73"/>
      <c r="AE7235" s="74"/>
      <c r="AF7235" s="74"/>
      <c r="BX7235" s="73"/>
      <c r="BY7235" s="74"/>
      <c r="BZ7235" s="74"/>
      <c r="CA7235" s="74"/>
      <c r="CF7235" s="79"/>
      <c r="CL7235" s="79"/>
    </row>
    <row r="7236" spans="30:90">
      <c r="AD7236" s="73"/>
      <c r="AE7236" s="74"/>
      <c r="AF7236" s="74"/>
      <c r="BX7236" s="73"/>
      <c r="BY7236" s="74"/>
      <c r="BZ7236" s="74"/>
      <c r="CA7236" s="74"/>
      <c r="CF7236" s="79"/>
      <c r="CL7236" s="79"/>
    </row>
    <row r="7237" spans="30:90">
      <c r="AD7237" s="73"/>
      <c r="AE7237" s="74"/>
      <c r="AF7237" s="74"/>
      <c r="BX7237" s="73"/>
      <c r="BY7237" s="74"/>
      <c r="BZ7237" s="74"/>
      <c r="CA7237" s="74"/>
      <c r="CF7237" s="79"/>
      <c r="CL7237" s="79"/>
    </row>
    <row r="7238" spans="30:90">
      <c r="AD7238" s="73"/>
      <c r="AE7238" s="74"/>
      <c r="AF7238" s="74"/>
      <c r="BX7238" s="73"/>
      <c r="BY7238" s="74"/>
      <c r="BZ7238" s="74"/>
      <c r="CA7238" s="74"/>
      <c r="CF7238" s="79"/>
      <c r="CL7238" s="79"/>
    </row>
    <row r="7239" spans="30:90">
      <c r="AD7239" s="73"/>
      <c r="AE7239" s="74"/>
      <c r="AF7239" s="74"/>
      <c r="BX7239" s="73"/>
      <c r="BY7239" s="74"/>
      <c r="BZ7239" s="74"/>
      <c r="CA7239" s="74"/>
      <c r="CF7239" s="79"/>
      <c r="CL7239" s="79"/>
    </row>
    <row r="7240" spans="30:90">
      <c r="AD7240" s="73"/>
      <c r="AE7240" s="74"/>
      <c r="AF7240" s="74"/>
      <c r="BX7240" s="73"/>
      <c r="BY7240" s="74"/>
      <c r="BZ7240" s="74"/>
      <c r="CA7240" s="74"/>
      <c r="CF7240" s="79"/>
      <c r="CL7240" s="79"/>
    </row>
    <row r="7241" spans="30:90">
      <c r="AD7241" s="73"/>
      <c r="AE7241" s="74"/>
      <c r="AF7241" s="74"/>
      <c r="BX7241" s="73"/>
      <c r="BY7241" s="74"/>
      <c r="BZ7241" s="74"/>
      <c r="CA7241" s="74"/>
      <c r="CF7241" s="79"/>
      <c r="CL7241" s="79"/>
    </row>
    <row r="7242" spans="30:90">
      <c r="AD7242" s="73"/>
      <c r="AE7242" s="74"/>
      <c r="AF7242" s="74"/>
      <c r="BX7242" s="73"/>
      <c r="BY7242" s="74"/>
      <c r="BZ7242" s="74"/>
      <c r="CA7242" s="74"/>
      <c r="CF7242" s="79"/>
      <c r="CL7242" s="79"/>
    </row>
    <row r="7243" spans="30:90">
      <c r="AD7243" s="73"/>
      <c r="AE7243" s="74"/>
      <c r="AF7243" s="74"/>
      <c r="BX7243" s="73"/>
      <c r="BY7243" s="74"/>
      <c r="BZ7243" s="74"/>
      <c r="CA7243" s="74"/>
      <c r="CF7243" s="79"/>
      <c r="CL7243" s="79"/>
    </row>
    <row r="7244" spans="30:90">
      <c r="AD7244" s="73"/>
      <c r="AE7244" s="74"/>
      <c r="AF7244" s="74"/>
      <c r="BX7244" s="73"/>
      <c r="BY7244" s="74"/>
      <c r="BZ7244" s="74"/>
      <c r="CA7244" s="74"/>
      <c r="CF7244" s="79"/>
      <c r="CL7244" s="79"/>
    </row>
    <row r="7245" spans="30:90">
      <c r="AD7245" s="73"/>
      <c r="AE7245" s="74"/>
      <c r="AF7245" s="74"/>
      <c r="BX7245" s="73"/>
      <c r="BY7245" s="74"/>
      <c r="BZ7245" s="74"/>
      <c r="CA7245" s="74"/>
      <c r="CF7245" s="79"/>
      <c r="CL7245" s="79"/>
    </row>
    <row r="7246" spans="30:90">
      <c r="AD7246" s="73"/>
      <c r="AE7246" s="74"/>
      <c r="AF7246" s="74"/>
      <c r="BX7246" s="73"/>
      <c r="BY7246" s="74"/>
      <c r="BZ7246" s="74"/>
      <c r="CA7246" s="74"/>
      <c r="CF7246" s="79"/>
      <c r="CL7246" s="79"/>
    </row>
    <row r="7247" spans="30:90">
      <c r="AD7247" s="73"/>
      <c r="AE7247" s="74"/>
      <c r="AF7247" s="74"/>
      <c r="BX7247" s="73"/>
      <c r="BY7247" s="74"/>
      <c r="BZ7247" s="74"/>
      <c r="CA7247" s="74"/>
      <c r="CF7247" s="79"/>
      <c r="CL7247" s="79"/>
    </row>
    <row r="7248" spans="30:90">
      <c r="AD7248" s="73"/>
      <c r="AE7248" s="74"/>
      <c r="AF7248" s="74"/>
      <c r="BX7248" s="73"/>
      <c r="BY7248" s="74"/>
      <c r="BZ7248" s="74"/>
      <c r="CA7248" s="74"/>
      <c r="CF7248" s="79"/>
      <c r="CL7248" s="79"/>
    </row>
    <row r="7249" spans="30:90">
      <c r="AD7249" s="73"/>
      <c r="AE7249" s="74"/>
      <c r="AF7249" s="74"/>
      <c r="BX7249" s="73"/>
      <c r="BY7249" s="74"/>
      <c r="BZ7249" s="74"/>
      <c r="CA7249" s="74"/>
      <c r="CF7249" s="79"/>
      <c r="CL7249" s="79"/>
    </row>
    <row r="7250" spans="30:90">
      <c r="AD7250" s="73"/>
      <c r="AE7250" s="74"/>
      <c r="AF7250" s="74"/>
      <c r="BX7250" s="73"/>
      <c r="BY7250" s="74"/>
      <c r="BZ7250" s="74"/>
      <c r="CA7250" s="74"/>
      <c r="CF7250" s="79"/>
      <c r="CL7250" s="79"/>
    </row>
    <row r="7251" spans="30:90">
      <c r="AD7251" s="73"/>
      <c r="AE7251" s="74"/>
      <c r="AF7251" s="74"/>
      <c r="BX7251" s="73"/>
      <c r="BY7251" s="74"/>
      <c r="BZ7251" s="74"/>
      <c r="CA7251" s="74"/>
      <c r="CF7251" s="79"/>
      <c r="CL7251" s="79"/>
    </row>
    <row r="7252" spans="30:90">
      <c r="AD7252" s="73"/>
      <c r="AE7252" s="74"/>
      <c r="AF7252" s="74"/>
      <c r="BX7252" s="73"/>
      <c r="BY7252" s="74"/>
      <c r="BZ7252" s="74"/>
      <c r="CA7252" s="74"/>
      <c r="CF7252" s="79"/>
      <c r="CL7252" s="79"/>
    </row>
    <row r="7253" spans="30:90">
      <c r="AD7253" s="73"/>
      <c r="AE7253" s="74"/>
      <c r="AF7253" s="74"/>
      <c r="BX7253" s="73"/>
      <c r="BY7253" s="74"/>
      <c r="BZ7253" s="74"/>
      <c r="CA7253" s="74"/>
      <c r="CF7253" s="79"/>
      <c r="CL7253" s="79"/>
    </row>
    <row r="7254" spans="30:90">
      <c r="AD7254" s="73"/>
      <c r="AE7254" s="74"/>
      <c r="AF7254" s="74"/>
      <c r="BX7254" s="73"/>
      <c r="BY7254" s="74"/>
      <c r="BZ7254" s="74"/>
      <c r="CA7254" s="74"/>
      <c r="CF7254" s="79"/>
      <c r="CL7254" s="79"/>
    </row>
    <row r="7255" spans="30:90">
      <c r="AD7255" s="73"/>
      <c r="AE7255" s="74"/>
      <c r="AF7255" s="74"/>
      <c r="BX7255" s="73"/>
      <c r="BY7255" s="74"/>
      <c r="BZ7255" s="74"/>
      <c r="CA7255" s="74"/>
      <c r="CF7255" s="79"/>
      <c r="CL7255" s="79"/>
    </row>
    <row r="7256" spans="30:90">
      <c r="AD7256" s="73"/>
      <c r="AE7256" s="74"/>
      <c r="AF7256" s="74"/>
      <c r="BX7256" s="73"/>
      <c r="BY7256" s="74"/>
      <c r="BZ7256" s="74"/>
      <c r="CA7256" s="74"/>
      <c r="CF7256" s="79"/>
      <c r="CL7256" s="79"/>
    </row>
    <row r="7257" spans="30:90">
      <c r="AD7257" s="73"/>
      <c r="AE7257" s="74"/>
      <c r="AF7257" s="74"/>
      <c r="BX7257" s="73"/>
      <c r="BY7257" s="74"/>
      <c r="BZ7257" s="74"/>
      <c r="CA7257" s="74"/>
      <c r="CF7257" s="79"/>
      <c r="CL7257" s="79"/>
    </row>
    <row r="7258" spans="30:90">
      <c r="AD7258" s="73"/>
      <c r="AE7258" s="74"/>
      <c r="AF7258" s="74"/>
      <c r="BX7258" s="73"/>
      <c r="BY7258" s="74"/>
      <c r="BZ7258" s="74"/>
      <c r="CA7258" s="74"/>
      <c r="CF7258" s="79"/>
      <c r="CL7258" s="79"/>
    </row>
    <row r="7259" spans="30:90">
      <c r="AD7259" s="73"/>
      <c r="AE7259" s="74"/>
      <c r="AF7259" s="74"/>
      <c r="BX7259" s="73"/>
      <c r="BY7259" s="74"/>
      <c r="BZ7259" s="74"/>
      <c r="CA7259" s="74"/>
      <c r="CF7259" s="79"/>
      <c r="CL7259" s="79"/>
    </row>
    <row r="7260" spans="30:90">
      <c r="AD7260" s="73"/>
      <c r="AE7260" s="74"/>
      <c r="AF7260" s="74"/>
      <c r="BX7260" s="73"/>
      <c r="BY7260" s="74"/>
      <c r="BZ7260" s="74"/>
      <c r="CA7260" s="74"/>
      <c r="CF7260" s="79"/>
      <c r="CL7260" s="79"/>
    </row>
    <row r="7261" spans="30:90">
      <c r="AD7261" s="73"/>
      <c r="AE7261" s="74"/>
      <c r="AF7261" s="74"/>
      <c r="BX7261" s="73"/>
      <c r="BY7261" s="74"/>
      <c r="BZ7261" s="74"/>
      <c r="CA7261" s="74"/>
      <c r="CF7261" s="79"/>
      <c r="CL7261" s="79"/>
    </row>
    <row r="7262" spans="30:90">
      <c r="AD7262" s="73"/>
      <c r="AE7262" s="74"/>
      <c r="AF7262" s="74"/>
      <c r="BX7262" s="73"/>
      <c r="BY7262" s="74"/>
      <c r="BZ7262" s="74"/>
      <c r="CA7262" s="74"/>
      <c r="CF7262" s="79"/>
      <c r="CL7262" s="79"/>
    </row>
    <row r="7263" spans="30:90">
      <c r="AD7263" s="73"/>
      <c r="AE7263" s="74"/>
      <c r="AF7263" s="74"/>
      <c r="BX7263" s="73"/>
      <c r="BY7263" s="74"/>
      <c r="BZ7263" s="74"/>
      <c r="CA7263" s="74"/>
      <c r="CF7263" s="79"/>
      <c r="CL7263" s="79"/>
    </row>
    <row r="7264" spans="30:90">
      <c r="AD7264" s="73"/>
      <c r="AE7264" s="74"/>
      <c r="AF7264" s="74"/>
      <c r="BX7264" s="73"/>
      <c r="BY7264" s="74"/>
      <c r="BZ7264" s="74"/>
      <c r="CA7264" s="74"/>
      <c r="CF7264" s="79"/>
      <c r="CL7264" s="79"/>
    </row>
    <row r="7265" spans="30:90">
      <c r="AD7265" s="73"/>
      <c r="AE7265" s="74"/>
      <c r="AF7265" s="74"/>
      <c r="BX7265" s="73"/>
      <c r="BY7265" s="74"/>
      <c r="BZ7265" s="74"/>
      <c r="CA7265" s="74"/>
      <c r="CF7265" s="79"/>
      <c r="CL7265" s="79"/>
    </row>
    <row r="7266" spans="30:90">
      <c r="AD7266" s="73"/>
      <c r="AE7266" s="74"/>
      <c r="AF7266" s="74"/>
      <c r="BX7266" s="73"/>
      <c r="BY7266" s="74"/>
      <c r="BZ7266" s="74"/>
      <c r="CA7266" s="74"/>
      <c r="CF7266" s="79"/>
      <c r="CL7266" s="79"/>
    </row>
    <row r="7267" spans="30:90">
      <c r="AD7267" s="73"/>
      <c r="AE7267" s="74"/>
      <c r="AF7267" s="74"/>
      <c r="BX7267" s="73"/>
      <c r="BY7267" s="74"/>
      <c r="BZ7267" s="74"/>
      <c r="CA7267" s="74"/>
      <c r="CF7267" s="79"/>
      <c r="CL7267" s="79"/>
    </row>
    <row r="7268" spans="30:90">
      <c r="AD7268" s="73"/>
      <c r="AE7268" s="74"/>
      <c r="AF7268" s="74"/>
      <c r="BX7268" s="73"/>
      <c r="BY7268" s="74"/>
      <c r="BZ7268" s="74"/>
      <c r="CA7268" s="74"/>
      <c r="CF7268" s="79"/>
      <c r="CL7268" s="79"/>
    </row>
    <row r="7269" spans="30:90">
      <c r="AD7269" s="73"/>
      <c r="AE7269" s="74"/>
      <c r="AF7269" s="74"/>
      <c r="BX7269" s="73"/>
      <c r="BY7269" s="74"/>
      <c r="BZ7269" s="74"/>
      <c r="CA7269" s="74"/>
      <c r="CF7269" s="79"/>
      <c r="CL7269" s="79"/>
    </row>
    <row r="7270" spans="30:90">
      <c r="AD7270" s="73"/>
      <c r="AE7270" s="74"/>
      <c r="AF7270" s="74"/>
      <c r="BX7270" s="73"/>
      <c r="BY7270" s="74"/>
      <c r="BZ7270" s="74"/>
      <c r="CA7270" s="74"/>
      <c r="CF7270" s="79"/>
      <c r="CL7270" s="79"/>
    </row>
    <row r="7271" spans="30:90">
      <c r="AD7271" s="73"/>
      <c r="AE7271" s="74"/>
      <c r="AF7271" s="74"/>
      <c r="BX7271" s="73"/>
      <c r="BY7271" s="74"/>
      <c r="BZ7271" s="74"/>
      <c r="CA7271" s="74"/>
      <c r="CF7271" s="79"/>
      <c r="CL7271" s="79"/>
    </row>
    <row r="7272" spans="30:90">
      <c r="AD7272" s="73"/>
      <c r="AE7272" s="74"/>
      <c r="AF7272" s="74"/>
      <c r="BX7272" s="73"/>
      <c r="BY7272" s="74"/>
      <c r="BZ7272" s="74"/>
      <c r="CA7272" s="74"/>
      <c r="CF7272" s="79"/>
      <c r="CL7272" s="79"/>
    </row>
    <row r="7273" spans="30:90">
      <c r="AD7273" s="73"/>
      <c r="AE7273" s="74"/>
      <c r="AF7273" s="74"/>
      <c r="BX7273" s="73"/>
      <c r="BY7273" s="74"/>
      <c r="BZ7273" s="74"/>
      <c r="CA7273" s="74"/>
      <c r="CF7273" s="79"/>
      <c r="CL7273" s="79"/>
    </row>
    <row r="7274" spans="30:90">
      <c r="AD7274" s="73"/>
      <c r="AE7274" s="74"/>
      <c r="AF7274" s="74"/>
      <c r="BX7274" s="73"/>
      <c r="BY7274" s="74"/>
      <c r="BZ7274" s="74"/>
      <c r="CA7274" s="74"/>
      <c r="CF7274" s="79"/>
      <c r="CL7274" s="79"/>
    </row>
    <row r="7275" spans="30:90">
      <c r="AD7275" s="73"/>
      <c r="AE7275" s="74"/>
      <c r="AF7275" s="74"/>
      <c r="BX7275" s="73"/>
      <c r="BY7275" s="74"/>
      <c r="BZ7275" s="74"/>
      <c r="CA7275" s="74"/>
      <c r="CF7275" s="79"/>
      <c r="CL7275" s="79"/>
    </row>
    <row r="7276" spans="30:90">
      <c r="AD7276" s="73"/>
      <c r="AE7276" s="74"/>
      <c r="AF7276" s="74"/>
      <c r="BX7276" s="73"/>
      <c r="BY7276" s="74"/>
      <c r="BZ7276" s="74"/>
      <c r="CA7276" s="74"/>
      <c r="CF7276" s="79"/>
      <c r="CL7276" s="79"/>
    </row>
    <row r="7277" spans="30:90">
      <c r="AD7277" s="73"/>
      <c r="AE7277" s="74"/>
      <c r="AF7277" s="74"/>
      <c r="BX7277" s="73"/>
      <c r="BY7277" s="74"/>
      <c r="BZ7277" s="74"/>
      <c r="CA7277" s="74"/>
      <c r="CF7277" s="79"/>
      <c r="CL7277" s="79"/>
    </row>
    <row r="7278" spans="30:90">
      <c r="AD7278" s="73"/>
      <c r="AE7278" s="74"/>
      <c r="AF7278" s="74"/>
      <c r="BX7278" s="73"/>
      <c r="BY7278" s="74"/>
      <c r="BZ7278" s="74"/>
      <c r="CA7278" s="74"/>
      <c r="CF7278" s="79"/>
      <c r="CL7278" s="79"/>
    </row>
    <row r="7279" spans="30:90">
      <c r="AD7279" s="73"/>
      <c r="AE7279" s="74"/>
      <c r="AF7279" s="74"/>
      <c r="BX7279" s="73"/>
      <c r="BY7279" s="74"/>
      <c r="BZ7279" s="74"/>
      <c r="CA7279" s="74"/>
      <c r="CF7279" s="79"/>
      <c r="CL7279" s="79"/>
    </row>
    <row r="7280" spans="30:90">
      <c r="AD7280" s="73"/>
      <c r="AE7280" s="74"/>
      <c r="AF7280" s="74"/>
      <c r="BX7280" s="73"/>
      <c r="BY7280" s="74"/>
      <c r="BZ7280" s="74"/>
      <c r="CA7280" s="74"/>
      <c r="CF7280" s="79"/>
      <c r="CL7280" s="79"/>
    </row>
    <row r="7281" spans="30:90">
      <c r="AD7281" s="73"/>
      <c r="AE7281" s="74"/>
      <c r="AF7281" s="74"/>
      <c r="BX7281" s="73"/>
      <c r="BY7281" s="74"/>
      <c r="BZ7281" s="74"/>
      <c r="CA7281" s="74"/>
      <c r="CF7281" s="79"/>
      <c r="CL7281" s="79"/>
    </row>
    <row r="7282" spans="30:90">
      <c r="AD7282" s="73"/>
      <c r="AE7282" s="74"/>
      <c r="AF7282" s="74"/>
      <c r="BX7282" s="73"/>
      <c r="BY7282" s="74"/>
      <c r="BZ7282" s="74"/>
      <c r="CA7282" s="74"/>
      <c r="CF7282" s="79"/>
      <c r="CL7282" s="79"/>
    </row>
    <row r="7283" spans="30:90">
      <c r="AD7283" s="73"/>
      <c r="AE7283" s="74"/>
      <c r="AF7283" s="74"/>
      <c r="BX7283" s="73"/>
      <c r="BY7283" s="74"/>
      <c r="BZ7283" s="74"/>
      <c r="CA7283" s="74"/>
      <c r="CF7283" s="79"/>
      <c r="CL7283" s="79"/>
    </row>
    <row r="7284" spans="30:90">
      <c r="AD7284" s="73"/>
      <c r="AE7284" s="74"/>
      <c r="AF7284" s="74"/>
      <c r="BX7284" s="73"/>
      <c r="BY7284" s="74"/>
      <c r="BZ7284" s="74"/>
      <c r="CA7284" s="74"/>
      <c r="CF7284" s="79"/>
      <c r="CL7284" s="79"/>
    </row>
    <row r="7285" spans="30:90">
      <c r="AD7285" s="73"/>
      <c r="AE7285" s="74"/>
      <c r="AF7285" s="74"/>
      <c r="BX7285" s="73"/>
      <c r="BY7285" s="74"/>
      <c r="BZ7285" s="74"/>
      <c r="CA7285" s="74"/>
      <c r="CF7285" s="79"/>
      <c r="CL7285" s="79"/>
    </row>
    <row r="7286" spans="30:90">
      <c r="AD7286" s="73"/>
      <c r="AE7286" s="74"/>
      <c r="AF7286" s="74"/>
      <c r="BX7286" s="73"/>
      <c r="BY7286" s="74"/>
      <c r="BZ7286" s="74"/>
      <c r="CA7286" s="74"/>
      <c r="CF7286" s="79"/>
      <c r="CL7286" s="79"/>
    </row>
    <row r="7287" spans="30:90">
      <c r="AD7287" s="73"/>
      <c r="AE7287" s="74"/>
      <c r="AF7287" s="74"/>
      <c r="BX7287" s="73"/>
      <c r="BY7287" s="74"/>
      <c r="BZ7287" s="74"/>
      <c r="CA7287" s="74"/>
      <c r="CF7287" s="79"/>
      <c r="CL7287" s="79"/>
    </row>
    <row r="7288" spans="30:90">
      <c r="AD7288" s="73"/>
      <c r="AE7288" s="74"/>
      <c r="AF7288" s="74"/>
      <c r="BX7288" s="73"/>
      <c r="BY7288" s="74"/>
      <c r="BZ7288" s="74"/>
      <c r="CA7288" s="74"/>
      <c r="CF7288" s="79"/>
      <c r="CL7288" s="79"/>
    </row>
    <row r="7289" spans="30:90">
      <c r="AD7289" s="73"/>
      <c r="AE7289" s="74"/>
      <c r="AF7289" s="74"/>
      <c r="BX7289" s="73"/>
      <c r="BY7289" s="74"/>
      <c r="BZ7289" s="74"/>
      <c r="CA7289" s="74"/>
      <c r="CF7289" s="79"/>
      <c r="CL7289" s="79"/>
    </row>
    <row r="7290" spans="30:90">
      <c r="AD7290" s="73"/>
      <c r="AE7290" s="74"/>
      <c r="AF7290" s="74"/>
      <c r="BX7290" s="73"/>
      <c r="BY7290" s="74"/>
      <c r="BZ7290" s="74"/>
      <c r="CA7290" s="74"/>
      <c r="CF7290" s="79"/>
      <c r="CL7290" s="79"/>
    </row>
    <row r="7291" spans="30:90">
      <c r="AD7291" s="73"/>
      <c r="AE7291" s="74"/>
      <c r="AF7291" s="74"/>
      <c r="BX7291" s="73"/>
      <c r="BY7291" s="74"/>
      <c r="BZ7291" s="74"/>
      <c r="CA7291" s="74"/>
      <c r="CF7291" s="79"/>
      <c r="CL7291" s="79"/>
    </row>
    <row r="7292" spans="30:90">
      <c r="AD7292" s="73"/>
      <c r="AE7292" s="74"/>
      <c r="AF7292" s="74"/>
      <c r="BX7292" s="73"/>
      <c r="BY7292" s="74"/>
      <c r="BZ7292" s="74"/>
      <c r="CA7292" s="74"/>
      <c r="CF7292" s="79"/>
      <c r="CL7292" s="79"/>
    </row>
    <row r="7293" spans="30:90">
      <c r="AD7293" s="73"/>
      <c r="AE7293" s="74"/>
      <c r="AF7293" s="74"/>
      <c r="BX7293" s="73"/>
      <c r="BY7293" s="74"/>
      <c r="BZ7293" s="74"/>
      <c r="CA7293" s="74"/>
      <c r="CF7293" s="79"/>
      <c r="CL7293" s="79"/>
    </row>
    <row r="7294" spans="30:90">
      <c r="AD7294" s="73"/>
      <c r="AE7294" s="74"/>
      <c r="AF7294" s="74"/>
      <c r="BX7294" s="73"/>
      <c r="BY7294" s="74"/>
      <c r="BZ7294" s="74"/>
      <c r="CA7294" s="74"/>
      <c r="CF7294" s="79"/>
      <c r="CL7294" s="79"/>
    </row>
    <row r="7295" spans="30:90">
      <c r="AD7295" s="73"/>
      <c r="AE7295" s="74"/>
      <c r="AF7295" s="74"/>
      <c r="BX7295" s="73"/>
      <c r="BY7295" s="74"/>
      <c r="BZ7295" s="74"/>
      <c r="CA7295" s="74"/>
      <c r="CF7295" s="79"/>
      <c r="CL7295" s="79"/>
    </row>
    <row r="7296" spans="30:90">
      <c r="AD7296" s="73"/>
      <c r="AE7296" s="74"/>
      <c r="AF7296" s="74"/>
      <c r="BX7296" s="73"/>
      <c r="BY7296" s="74"/>
      <c r="BZ7296" s="74"/>
      <c r="CA7296" s="74"/>
      <c r="CF7296" s="79"/>
      <c r="CL7296" s="79"/>
    </row>
    <row r="7297" spans="30:90">
      <c r="AD7297" s="73"/>
      <c r="AE7297" s="74"/>
      <c r="AF7297" s="74"/>
      <c r="BX7297" s="73"/>
      <c r="BY7297" s="74"/>
      <c r="BZ7297" s="74"/>
      <c r="CA7297" s="74"/>
      <c r="CF7297" s="79"/>
      <c r="CL7297" s="79"/>
    </row>
    <row r="7298" spans="30:90">
      <c r="AD7298" s="73"/>
      <c r="AE7298" s="74"/>
      <c r="AF7298" s="74"/>
      <c r="BX7298" s="73"/>
      <c r="BY7298" s="74"/>
      <c r="BZ7298" s="74"/>
      <c r="CA7298" s="74"/>
      <c r="CF7298" s="79"/>
      <c r="CL7298" s="79"/>
    </row>
    <row r="7299" spans="30:90">
      <c r="AD7299" s="73"/>
      <c r="AE7299" s="74"/>
      <c r="AF7299" s="74"/>
      <c r="BX7299" s="73"/>
      <c r="BY7299" s="74"/>
      <c r="BZ7299" s="74"/>
      <c r="CA7299" s="74"/>
      <c r="CF7299" s="79"/>
      <c r="CL7299" s="79"/>
    </row>
    <row r="7300" spans="30:90">
      <c r="AD7300" s="73"/>
      <c r="AE7300" s="74"/>
      <c r="AF7300" s="74"/>
      <c r="BX7300" s="73"/>
      <c r="BY7300" s="74"/>
      <c r="BZ7300" s="74"/>
      <c r="CA7300" s="74"/>
      <c r="CF7300" s="79"/>
      <c r="CL7300" s="79"/>
    </row>
    <row r="7301" spans="30:90">
      <c r="AD7301" s="73"/>
      <c r="AE7301" s="74"/>
      <c r="AF7301" s="74"/>
      <c r="BX7301" s="73"/>
      <c r="BY7301" s="74"/>
      <c r="BZ7301" s="74"/>
      <c r="CA7301" s="74"/>
      <c r="CF7301" s="79"/>
      <c r="CL7301" s="79"/>
    </row>
    <row r="7302" spans="30:90">
      <c r="AD7302" s="73"/>
      <c r="AE7302" s="74"/>
      <c r="AF7302" s="74"/>
      <c r="BX7302" s="73"/>
      <c r="BY7302" s="74"/>
      <c r="BZ7302" s="74"/>
      <c r="CA7302" s="74"/>
      <c r="CF7302" s="79"/>
      <c r="CL7302" s="79"/>
    </row>
    <row r="7303" spans="30:90">
      <c r="AD7303" s="73"/>
      <c r="AE7303" s="74"/>
      <c r="AF7303" s="74"/>
      <c r="BX7303" s="73"/>
      <c r="BY7303" s="74"/>
      <c r="BZ7303" s="74"/>
      <c r="CA7303" s="74"/>
      <c r="CF7303" s="79"/>
      <c r="CL7303" s="79"/>
    </row>
    <row r="7304" spans="30:90">
      <c r="AD7304" s="73"/>
      <c r="AE7304" s="74"/>
      <c r="AF7304" s="74"/>
      <c r="BX7304" s="73"/>
      <c r="BY7304" s="74"/>
      <c r="BZ7304" s="74"/>
      <c r="CA7304" s="74"/>
      <c r="CF7304" s="79"/>
      <c r="CL7304" s="79"/>
    </row>
    <row r="7305" spans="30:90">
      <c r="AD7305" s="73"/>
      <c r="AE7305" s="74"/>
      <c r="AF7305" s="74"/>
      <c r="BX7305" s="73"/>
      <c r="BY7305" s="74"/>
      <c r="BZ7305" s="74"/>
      <c r="CA7305" s="74"/>
      <c r="CF7305" s="79"/>
      <c r="CL7305" s="79"/>
    </row>
    <row r="7306" spans="30:90">
      <c r="AD7306" s="73"/>
      <c r="AE7306" s="74"/>
      <c r="AF7306" s="74"/>
      <c r="BX7306" s="73"/>
      <c r="BY7306" s="74"/>
      <c r="BZ7306" s="74"/>
      <c r="CA7306" s="74"/>
      <c r="CF7306" s="79"/>
      <c r="CL7306" s="79"/>
    </row>
    <row r="7307" spans="30:90">
      <c r="AD7307" s="73"/>
      <c r="AE7307" s="74"/>
      <c r="AF7307" s="74"/>
      <c r="BX7307" s="73"/>
      <c r="BY7307" s="74"/>
      <c r="BZ7307" s="74"/>
      <c r="CA7307" s="74"/>
      <c r="CF7307" s="79"/>
      <c r="CL7307" s="79"/>
    </row>
    <row r="7308" spans="30:90">
      <c r="AD7308" s="73"/>
      <c r="AE7308" s="74"/>
      <c r="AF7308" s="74"/>
      <c r="BX7308" s="73"/>
      <c r="BY7308" s="74"/>
      <c r="BZ7308" s="74"/>
      <c r="CA7308" s="74"/>
      <c r="CF7308" s="79"/>
      <c r="CL7308" s="79"/>
    </row>
    <row r="7309" spans="30:90">
      <c r="AD7309" s="73"/>
      <c r="AE7309" s="74"/>
      <c r="AF7309" s="74"/>
      <c r="BX7309" s="73"/>
      <c r="BY7309" s="74"/>
      <c r="BZ7309" s="74"/>
      <c r="CA7309" s="74"/>
      <c r="CF7309" s="79"/>
      <c r="CL7309" s="79"/>
    </row>
    <row r="7310" spans="30:90">
      <c r="AD7310" s="73"/>
      <c r="AE7310" s="74"/>
      <c r="AF7310" s="74"/>
      <c r="BX7310" s="73"/>
      <c r="BY7310" s="74"/>
      <c r="BZ7310" s="74"/>
      <c r="CA7310" s="74"/>
      <c r="CF7310" s="79"/>
      <c r="CL7310" s="79"/>
    </row>
    <row r="7311" spans="30:90">
      <c r="AD7311" s="73"/>
      <c r="AE7311" s="74"/>
      <c r="AF7311" s="74"/>
      <c r="BX7311" s="73"/>
      <c r="BY7311" s="74"/>
      <c r="BZ7311" s="74"/>
      <c r="CA7311" s="74"/>
      <c r="CF7311" s="79"/>
      <c r="CL7311" s="79"/>
    </row>
    <row r="7312" spans="30:90">
      <c r="AD7312" s="73"/>
      <c r="AE7312" s="74"/>
      <c r="AF7312" s="74"/>
      <c r="BX7312" s="73"/>
      <c r="BY7312" s="74"/>
      <c r="BZ7312" s="74"/>
      <c r="CA7312" s="74"/>
      <c r="CF7312" s="79"/>
      <c r="CL7312" s="79"/>
    </row>
    <row r="7313" spans="30:90">
      <c r="AD7313" s="73"/>
      <c r="AE7313" s="74"/>
      <c r="AF7313" s="74"/>
      <c r="BX7313" s="73"/>
      <c r="BY7313" s="74"/>
      <c r="BZ7313" s="74"/>
      <c r="CA7313" s="74"/>
      <c r="CF7313" s="79"/>
      <c r="CL7313" s="79"/>
    </row>
    <row r="7314" spans="30:90">
      <c r="AD7314" s="73"/>
      <c r="AE7314" s="74"/>
      <c r="AF7314" s="74"/>
      <c r="BX7314" s="73"/>
      <c r="BY7314" s="74"/>
      <c r="BZ7314" s="74"/>
      <c r="CA7314" s="74"/>
      <c r="CF7314" s="79"/>
      <c r="CL7314" s="79"/>
    </row>
    <row r="7315" spans="30:90">
      <c r="AD7315" s="73"/>
      <c r="AE7315" s="74"/>
      <c r="AF7315" s="74"/>
      <c r="BX7315" s="73"/>
      <c r="BY7315" s="74"/>
      <c r="BZ7315" s="74"/>
      <c r="CA7315" s="74"/>
      <c r="CF7315" s="79"/>
      <c r="CL7315" s="79"/>
    </row>
    <row r="7316" spans="30:90">
      <c r="AD7316" s="73"/>
      <c r="AE7316" s="74"/>
      <c r="AF7316" s="74"/>
      <c r="BX7316" s="73"/>
      <c r="BY7316" s="74"/>
      <c r="BZ7316" s="74"/>
      <c r="CA7316" s="74"/>
      <c r="CF7316" s="79"/>
      <c r="CL7316" s="79"/>
    </row>
    <row r="7317" spans="30:90">
      <c r="AD7317" s="73"/>
      <c r="AE7317" s="74"/>
      <c r="AF7317" s="74"/>
      <c r="BX7317" s="73"/>
      <c r="BY7317" s="74"/>
      <c r="BZ7317" s="74"/>
      <c r="CA7317" s="74"/>
      <c r="CF7317" s="79"/>
      <c r="CL7317" s="79"/>
    </row>
    <row r="7318" spans="30:90">
      <c r="AD7318" s="73"/>
      <c r="AE7318" s="74"/>
      <c r="AF7318" s="74"/>
      <c r="BX7318" s="73"/>
      <c r="BY7318" s="74"/>
      <c r="BZ7318" s="74"/>
      <c r="CA7318" s="74"/>
      <c r="CF7318" s="79"/>
      <c r="CL7318" s="79"/>
    </row>
    <row r="7319" spans="30:90">
      <c r="AD7319" s="73"/>
      <c r="AE7319" s="74"/>
      <c r="AF7319" s="74"/>
      <c r="BX7319" s="73"/>
      <c r="BY7319" s="74"/>
      <c r="BZ7319" s="74"/>
      <c r="CA7319" s="74"/>
      <c r="CF7319" s="79"/>
      <c r="CL7319" s="79"/>
    </row>
    <row r="7320" spans="30:90">
      <c r="AD7320" s="73"/>
      <c r="AE7320" s="74"/>
      <c r="AF7320" s="74"/>
      <c r="BX7320" s="73"/>
      <c r="BY7320" s="74"/>
      <c r="BZ7320" s="74"/>
      <c r="CA7320" s="74"/>
      <c r="CF7320" s="79"/>
      <c r="CL7320" s="79"/>
    </row>
    <row r="7321" spans="30:90">
      <c r="AD7321" s="73"/>
      <c r="AE7321" s="74"/>
      <c r="AF7321" s="74"/>
      <c r="BX7321" s="73"/>
      <c r="BY7321" s="74"/>
      <c r="BZ7321" s="74"/>
      <c r="CA7321" s="74"/>
      <c r="CF7321" s="79"/>
      <c r="CL7321" s="79"/>
    </row>
    <row r="7322" spans="30:90">
      <c r="AD7322" s="73"/>
      <c r="AE7322" s="74"/>
      <c r="AF7322" s="74"/>
      <c r="BX7322" s="73"/>
      <c r="BY7322" s="74"/>
      <c r="BZ7322" s="74"/>
      <c r="CA7322" s="74"/>
      <c r="CF7322" s="79"/>
      <c r="CL7322" s="79"/>
    </row>
    <row r="7323" spans="30:90">
      <c r="AD7323" s="73"/>
      <c r="AE7323" s="74"/>
      <c r="AF7323" s="74"/>
      <c r="BX7323" s="73"/>
      <c r="BY7323" s="74"/>
      <c r="BZ7323" s="74"/>
      <c r="CA7323" s="74"/>
      <c r="CF7323" s="79"/>
      <c r="CL7323" s="79"/>
    </row>
    <row r="7324" spans="30:90">
      <c r="AD7324" s="73"/>
      <c r="AE7324" s="74"/>
      <c r="AF7324" s="74"/>
      <c r="BX7324" s="73"/>
      <c r="BY7324" s="74"/>
      <c r="BZ7324" s="74"/>
      <c r="CA7324" s="74"/>
      <c r="CF7324" s="79"/>
      <c r="CL7324" s="79"/>
    </row>
    <row r="7325" spans="30:90">
      <c r="AD7325" s="73"/>
      <c r="AE7325" s="74"/>
      <c r="AF7325" s="74"/>
      <c r="BX7325" s="73"/>
      <c r="BY7325" s="74"/>
      <c r="BZ7325" s="74"/>
      <c r="CA7325" s="74"/>
      <c r="CF7325" s="79"/>
      <c r="CL7325" s="79"/>
    </row>
    <row r="7326" spans="30:90">
      <c r="AD7326" s="73"/>
      <c r="AE7326" s="74"/>
      <c r="AF7326" s="74"/>
      <c r="BX7326" s="73"/>
      <c r="BY7326" s="74"/>
      <c r="BZ7326" s="74"/>
      <c r="CA7326" s="74"/>
      <c r="CF7326" s="79"/>
      <c r="CL7326" s="79"/>
    </row>
    <row r="7327" spans="30:90">
      <c r="AD7327" s="73"/>
      <c r="AE7327" s="74"/>
      <c r="AF7327" s="74"/>
      <c r="BX7327" s="73"/>
      <c r="BY7327" s="74"/>
      <c r="BZ7327" s="74"/>
      <c r="CA7327" s="74"/>
      <c r="CF7327" s="79"/>
      <c r="CL7327" s="79"/>
    </row>
    <row r="7328" spans="30:90">
      <c r="AD7328" s="73"/>
      <c r="AE7328" s="74"/>
      <c r="AF7328" s="74"/>
      <c r="BX7328" s="73"/>
      <c r="BY7328" s="74"/>
      <c r="BZ7328" s="74"/>
      <c r="CA7328" s="74"/>
      <c r="CF7328" s="79"/>
      <c r="CL7328" s="79"/>
    </row>
    <row r="7329" spans="30:90">
      <c r="AD7329" s="73"/>
      <c r="AE7329" s="74"/>
      <c r="AF7329" s="74"/>
      <c r="BX7329" s="73"/>
      <c r="BY7329" s="74"/>
      <c r="BZ7329" s="74"/>
      <c r="CA7329" s="74"/>
      <c r="CF7329" s="79"/>
      <c r="CL7329" s="79"/>
    </row>
    <row r="7330" spans="30:90">
      <c r="AD7330" s="73"/>
      <c r="AE7330" s="74"/>
      <c r="AF7330" s="74"/>
      <c r="BX7330" s="73"/>
      <c r="BY7330" s="74"/>
      <c r="BZ7330" s="74"/>
      <c r="CA7330" s="74"/>
      <c r="CF7330" s="79"/>
      <c r="CL7330" s="79"/>
    </row>
    <row r="7331" spans="30:90">
      <c r="AD7331" s="73"/>
      <c r="AE7331" s="74"/>
      <c r="AF7331" s="74"/>
      <c r="BX7331" s="73"/>
      <c r="BY7331" s="74"/>
      <c r="BZ7331" s="74"/>
      <c r="CA7331" s="74"/>
      <c r="CF7331" s="79"/>
      <c r="CL7331" s="79"/>
    </row>
    <row r="7332" spans="30:90">
      <c r="AD7332" s="73"/>
      <c r="AE7332" s="74"/>
      <c r="AF7332" s="74"/>
      <c r="BX7332" s="73"/>
      <c r="BY7332" s="74"/>
      <c r="BZ7332" s="74"/>
      <c r="CA7332" s="74"/>
      <c r="CF7332" s="79"/>
      <c r="CL7332" s="79"/>
    </row>
    <row r="7333" spans="30:90">
      <c r="AD7333" s="73"/>
      <c r="AE7333" s="74"/>
      <c r="AF7333" s="74"/>
      <c r="BX7333" s="73"/>
      <c r="BY7333" s="74"/>
      <c r="BZ7333" s="74"/>
      <c r="CA7333" s="74"/>
      <c r="CF7333" s="79"/>
      <c r="CL7333" s="79"/>
    </row>
    <row r="7334" spans="30:90">
      <c r="AD7334" s="73"/>
      <c r="AE7334" s="74"/>
      <c r="AF7334" s="74"/>
      <c r="BX7334" s="73"/>
      <c r="BY7334" s="74"/>
      <c r="BZ7334" s="74"/>
      <c r="CA7334" s="74"/>
      <c r="CF7334" s="79"/>
      <c r="CL7334" s="79"/>
    </row>
    <row r="7335" spans="30:90">
      <c r="AD7335" s="73"/>
      <c r="AE7335" s="74"/>
      <c r="AF7335" s="74"/>
      <c r="BX7335" s="73"/>
      <c r="BY7335" s="74"/>
      <c r="BZ7335" s="74"/>
      <c r="CA7335" s="74"/>
      <c r="CF7335" s="79"/>
      <c r="CL7335" s="79"/>
    </row>
    <row r="7336" spans="30:90">
      <c r="AD7336" s="73"/>
      <c r="AE7336" s="74"/>
      <c r="AF7336" s="74"/>
      <c r="BX7336" s="73"/>
      <c r="BY7336" s="74"/>
      <c r="BZ7336" s="74"/>
      <c r="CA7336" s="74"/>
      <c r="CF7336" s="79"/>
      <c r="CL7336" s="79"/>
    </row>
    <row r="7337" spans="30:90">
      <c r="AD7337" s="73"/>
      <c r="AE7337" s="74"/>
      <c r="AF7337" s="74"/>
      <c r="BX7337" s="73"/>
      <c r="BY7337" s="74"/>
      <c r="BZ7337" s="74"/>
      <c r="CA7337" s="74"/>
      <c r="CF7337" s="79"/>
      <c r="CL7337" s="79"/>
    </row>
    <row r="7338" spans="30:90">
      <c r="AD7338" s="73"/>
      <c r="AE7338" s="74"/>
      <c r="AF7338" s="74"/>
      <c r="BX7338" s="73"/>
      <c r="BY7338" s="74"/>
      <c r="BZ7338" s="74"/>
      <c r="CA7338" s="74"/>
      <c r="CF7338" s="79"/>
      <c r="CL7338" s="79"/>
    </row>
    <row r="7339" spans="30:90">
      <c r="AD7339" s="73"/>
      <c r="AE7339" s="74"/>
      <c r="AF7339" s="74"/>
      <c r="BX7339" s="73"/>
      <c r="BY7339" s="74"/>
      <c r="BZ7339" s="74"/>
      <c r="CA7339" s="74"/>
      <c r="CF7339" s="79"/>
      <c r="CL7339" s="79"/>
    </row>
    <row r="7340" spans="30:90">
      <c r="AD7340" s="73"/>
      <c r="AE7340" s="74"/>
      <c r="AF7340" s="74"/>
      <c r="BX7340" s="73"/>
      <c r="BY7340" s="74"/>
      <c r="BZ7340" s="74"/>
      <c r="CA7340" s="74"/>
      <c r="CF7340" s="79"/>
      <c r="CL7340" s="79"/>
    </row>
    <row r="7341" spans="30:90">
      <c r="AD7341" s="73"/>
      <c r="AE7341" s="74"/>
      <c r="AF7341" s="74"/>
      <c r="BX7341" s="73"/>
      <c r="BY7341" s="74"/>
      <c r="BZ7341" s="74"/>
      <c r="CA7341" s="74"/>
      <c r="CF7341" s="79"/>
      <c r="CL7341" s="79"/>
    </row>
    <row r="7342" spans="30:90">
      <c r="AD7342" s="73"/>
      <c r="AE7342" s="74"/>
      <c r="AF7342" s="74"/>
      <c r="BX7342" s="73"/>
      <c r="BY7342" s="74"/>
      <c r="BZ7342" s="74"/>
      <c r="CA7342" s="74"/>
      <c r="CF7342" s="79"/>
      <c r="CL7342" s="79"/>
    </row>
    <row r="7343" spans="30:90">
      <c r="AD7343" s="73"/>
      <c r="AE7343" s="74"/>
      <c r="AF7343" s="74"/>
      <c r="BX7343" s="73"/>
      <c r="BY7343" s="74"/>
      <c r="BZ7343" s="74"/>
      <c r="CA7343" s="74"/>
      <c r="CF7343" s="79"/>
      <c r="CL7343" s="79"/>
    </row>
    <row r="7344" spans="30:90">
      <c r="AD7344" s="73"/>
      <c r="AE7344" s="74"/>
      <c r="AF7344" s="74"/>
      <c r="BX7344" s="73"/>
      <c r="BY7344" s="74"/>
      <c r="BZ7344" s="74"/>
      <c r="CA7344" s="74"/>
      <c r="CF7344" s="79"/>
      <c r="CL7344" s="79"/>
    </row>
    <row r="7345" spans="30:90">
      <c r="AD7345" s="73"/>
      <c r="AE7345" s="74"/>
      <c r="AF7345" s="74"/>
      <c r="BX7345" s="73"/>
      <c r="BY7345" s="74"/>
      <c r="BZ7345" s="74"/>
      <c r="CA7345" s="74"/>
      <c r="CF7345" s="79"/>
      <c r="CL7345" s="79"/>
    </row>
    <row r="7346" spans="30:90">
      <c r="AD7346" s="73"/>
      <c r="AE7346" s="74"/>
      <c r="AF7346" s="74"/>
      <c r="BX7346" s="73"/>
      <c r="BY7346" s="74"/>
      <c r="BZ7346" s="74"/>
      <c r="CA7346" s="74"/>
      <c r="CF7346" s="79"/>
      <c r="CL7346" s="79"/>
    </row>
    <row r="7347" spans="30:90">
      <c r="AD7347" s="73"/>
      <c r="AE7347" s="74"/>
      <c r="AF7347" s="74"/>
      <c r="BX7347" s="73"/>
      <c r="BY7347" s="74"/>
      <c r="BZ7347" s="74"/>
      <c r="CA7347" s="74"/>
      <c r="CF7347" s="79"/>
      <c r="CL7347" s="79"/>
    </row>
    <row r="7348" spans="30:90">
      <c r="AD7348" s="73"/>
      <c r="AE7348" s="74"/>
      <c r="AF7348" s="74"/>
      <c r="BX7348" s="73"/>
      <c r="BY7348" s="74"/>
      <c r="BZ7348" s="74"/>
      <c r="CA7348" s="74"/>
      <c r="CF7348" s="79"/>
      <c r="CL7348" s="79"/>
    </row>
    <row r="7349" spans="30:90">
      <c r="AD7349" s="73"/>
      <c r="AE7349" s="74"/>
      <c r="AF7349" s="74"/>
      <c r="BX7349" s="73"/>
      <c r="BY7349" s="74"/>
      <c r="BZ7349" s="74"/>
      <c r="CA7349" s="74"/>
      <c r="CF7349" s="79"/>
      <c r="CL7349" s="79"/>
    </row>
    <row r="7350" spans="30:90">
      <c r="AD7350" s="73"/>
      <c r="AE7350" s="74"/>
      <c r="AF7350" s="74"/>
      <c r="BX7350" s="73"/>
      <c r="BY7350" s="74"/>
      <c r="BZ7350" s="74"/>
      <c r="CA7350" s="74"/>
      <c r="CF7350" s="79"/>
      <c r="CL7350" s="79"/>
    </row>
    <row r="7351" spans="30:90">
      <c r="AD7351" s="73"/>
      <c r="AE7351" s="74"/>
      <c r="AF7351" s="74"/>
      <c r="BX7351" s="73"/>
      <c r="BY7351" s="74"/>
      <c r="BZ7351" s="74"/>
      <c r="CA7351" s="74"/>
      <c r="CF7351" s="79"/>
      <c r="CL7351" s="79"/>
    </row>
    <row r="7352" spans="30:90">
      <c r="AD7352" s="73"/>
      <c r="AE7352" s="74"/>
      <c r="AF7352" s="74"/>
      <c r="BX7352" s="73"/>
      <c r="BY7352" s="74"/>
      <c r="BZ7352" s="74"/>
      <c r="CA7352" s="74"/>
      <c r="CF7352" s="79"/>
      <c r="CL7352" s="79"/>
    </row>
    <row r="7353" spans="30:90">
      <c r="AD7353" s="73"/>
      <c r="AE7353" s="74"/>
      <c r="AF7353" s="74"/>
      <c r="BX7353" s="73"/>
      <c r="BY7353" s="74"/>
      <c r="BZ7353" s="74"/>
      <c r="CA7353" s="74"/>
      <c r="CF7353" s="79"/>
      <c r="CL7353" s="79"/>
    </row>
    <row r="7354" spans="30:90">
      <c r="AD7354" s="73"/>
      <c r="AE7354" s="74"/>
      <c r="AF7354" s="74"/>
      <c r="BX7354" s="73"/>
      <c r="BY7354" s="74"/>
      <c r="BZ7354" s="74"/>
      <c r="CA7354" s="74"/>
      <c r="CF7354" s="79"/>
      <c r="CL7354" s="79"/>
    </row>
    <row r="7355" spans="30:90">
      <c r="AD7355" s="73"/>
      <c r="AE7355" s="74"/>
      <c r="AF7355" s="74"/>
      <c r="BX7355" s="73"/>
      <c r="BY7355" s="74"/>
      <c r="BZ7355" s="74"/>
      <c r="CA7355" s="74"/>
      <c r="CF7355" s="79"/>
      <c r="CL7355" s="79"/>
    </row>
    <row r="7356" spans="30:90">
      <c r="AD7356" s="73"/>
      <c r="AE7356" s="74"/>
      <c r="AF7356" s="74"/>
      <c r="BX7356" s="73"/>
      <c r="BY7356" s="74"/>
      <c r="BZ7356" s="74"/>
      <c r="CA7356" s="74"/>
      <c r="CF7356" s="79"/>
      <c r="CL7356" s="79"/>
    </row>
    <row r="7357" spans="30:90">
      <c r="AD7357" s="73"/>
      <c r="AE7357" s="74"/>
      <c r="AF7357" s="74"/>
      <c r="BX7357" s="73"/>
      <c r="BY7357" s="74"/>
      <c r="BZ7357" s="74"/>
      <c r="CA7357" s="74"/>
      <c r="CF7357" s="79"/>
      <c r="CL7357" s="79"/>
    </row>
    <row r="7358" spans="30:90">
      <c r="AD7358" s="73"/>
      <c r="AE7358" s="74"/>
      <c r="AF7358" s="74"/>
      <c r="BX7358" s="73"/>
      <c r="BY7358" s="74"/>
      <c r="BZ7358" s="74"/>
      <c r="CA7358" s="74"/>
      <c r="CF7358" s="79"/>
      <c r="CL7358" s="79"/>
    </row>
    <row r="7359" spans="30:90">
      <c r="AD7359" s="73"/>
      <c r="AE7359" s="74"/>
      <c r="AF7359" s="74"/>
      <c r="BX7359" s="73"/>
      <c r="BY7359" s="74"/>
      <c r="BZ7359" s="74"/>
      <c r="CA7359" s="74"/>
      <c r="CF7359" s="79"/>
      <c r="CL7359" s="79"/>
    </row>
    <row r="7360" spans="30:90">
      <c r="AD7360" s="73"/>
      <c r="AE7360" s="74"/>
      <c r="AF7360" s="74"/>
      <c r="BX7360" s="73"/>
      <c r="BY7360" s="74"/>
      <c r="BZ7360" s="74"/>
      <c r="CA7360" s="74"/>
      <c r="CF7360" s="79"/>
      <c r="CL7360" s="79"/>
    </row>
    <row r="7361" spans="30:90">
      <c r="AD7361" s="73"/>
      <c r="AE7361" s="74"/>
      <c r="AF7361" s="74"/>
      <c r="BX7361" s="73"/>
      <c r="BY7361" s="74"/>
      <c r="BZ7361" s="74"/>
      <c r="CA7361" s="74"/>
      <c r="CF7361" s="79"/>
      <c r="CL7361" s="79"/>
    </row>
    <row r="7362" spans="30:90">
      <c r="AD7362" s="73"/>
      <c r="AE7362" s="74"/>
      <c r="AF7362" s="74"/>
      <c r="BX7362" s="73"/>
      <c r="BY7362" s="74"/>
      <c r="BZ7362" s="74"/>
      <c r="CA7362" s="74"/>
      <c r="CF7362" s="79"/>
      <c r="CL7362" s="79"/>
    </row>
    <row r="7363" spans="30:90">
      <c r="AD7363" s="73"/>
      <c r="AE7363" s="74"/>
      <c r="AF7363" s="74"/>
      <c r="BX7363" s="73"/>
      <c r="BY7363" s="74"/>
      <c r="BZ7363" s="74"/>
      <c r="CA7363" s="74"/>
      <c r="CF7363" s="79"/>
      <c r="CL7363" s="79"/>
    </row>
    <row r="7364" spans="30:90">
      <c r="AD7364" s="73"/>
      <c r="AE7364" s="74"/>
      <c r="AF7364" s="74"/>
      <c r="BX7364" s="73"/>
      <c r="BY7364" s="74"/>
      <c r="BZ7364" s="74"/>
      <c r="CA7364" s="74"/>
      <c r="CF7364" s="79"/>
      <c r="CL7364" s="79"/>
    </row>
    <row r="7365" spans="30:90">
      <c r="AD7365" s="73"/>
      <c r="AE7365" s="74"/>
      <c r="AF7365" s="74"/>
      <c r="BX7365" s="73"/>
      <c r="BY7365" s="74"/>
      <c r="BZ7365" s="74"/>
      <c r="CA7365" s="74"/>
      <c r="CF7365" s="79"/>
      <c r="CL7365" s="79"/>
    </row>
    <row r="7366" spans="30:90">
      <c r="AD7366" s="73"/>
      <c r="AE7366" s="74"/>
      <c r="AF7366" s="74"/>
      <c r="BX7366" s="73"/>
      <c r="BY7366" s="74"/>
      <c r="BZ7366" s="74"/>
      <c r="CA7366" s="74"/>
      <c r="CF7366" s="79"/>
      <c r="CL7366" s="79"/>
    </row>
    <row r="7367" spans="30:90">
      <c r="AD7367" s="73"/>
      <c r="AE7367" s="74"/>
      <c r="AF7367" s="74"/>
      <c r="BX7367" s="73"/>
      <c r="BY7367" s="74"/>
      <c r="BZ7367" s="74"/>
      <c r="CA7367" s="74"/>
      <c r="CF7367" s="79"/>
      <c r="CL7367" s="79"/>
    </row>
    <row r="7368" spans="30:90">
      <c r="AD7368" s="73"/>
      <c r="AE7368" s="74"/>
      <c r="AF7368" s="74"/>
      <c r="BX7368" s="73"/>
      <c r="BY7368" s="74"/>
      <c r="BZ7368" s="74"/>
      <c r="CA7368" s="74"/>
      <c r="CF7368" s="79"/>
      <c r="CL7368" s="79"/>
    </row>
    <row r="7369" spans="30:90">
      <c r="AD7369" s="73"/>
      <c r="AE7369" s="74"/>
      <c r="AF7369" s="74"/>
      <c r="BX7369" s="73"/>
      <c r="BY7369" s="74"/>
      <c r="BZ7369" s="74"/>
      <c r="CA7369" s="74"/>
      <c r="CF7369" s="79"/>
      <c r="CL7369" s="79"/>
    </row>
    <row r="7370" spans="30:90">
      <c r="AD7370" s="73"/>
      <c r="AE7370" s="74"/>
      <c r="AF7370" s="74"/>
      <c r="BX7370" s="73"/>
      <c r="BY7370" s="74"/>
      <c r="BZ7370" s="74"/>
      <c r="CA7370" s="74"/>
      <c r="CF7370" s="79"/>
      <c r="CL7370" s="79"/>
    </row>
    <row r="7371" spans="30:90">
      <c r="AD7371" s="73"/>
      <c r="AE7371" s="74"/>
      <c r="AF7371" s="74"/>
      <c r="BX7371" s="73"/>
      <c r="BY7371" s="74"/>
      <c r="BZ7371" s="74"/>
      <c r="CA7371" s="74"/>
      <c r="CF7371" s="79"/>
      <c r="CL7371" s="79"/>
    </row>
    <row r="7372" spans="30:90">
      <c r="AD7372" s="73"/>
      <c r="AE7372" s="74"/>
      <c r="AF7372" s="74"/>
      <c r="BX7372" s="73"/>
      <c r="BY7372" s="74"/>
      <c r="BZ7372" s="74"/>
      <c r="CA7372" s="74"/>
      <c r="CF7372" s="79"/>
      <c r="CL7372" s="79"/>
    </row>
    <row r="7373" spans="30:90">
      <c r="AD7373" s="73"/>
      <c r="AE7373" s="74"/>
      <c r="AF7373" s="74"/>
      <c r="BX7373" s="73"/>
      <c r="BY7373" s="74"/>
      <c r="BZ7373" s="74"/>
      <c r="CA7373" s="74"/>
      <c r="CF7373" s="79"/>
      <c r="CL7373" s="79"/>
    </row>
    <row r="7374" spans="30:90">
      <c r="AD7374" s="73"/>
      <c r="AE7374" s="74"/>
      <c r="AF7374" s="74"/>
      <c r="BX7374" s="73"/>
      <c r="BY7374" s="74"/>
      <c r="BZ7374" s="74"/>
      <c r="CA7374" s="74"/>
      <c r="CF7374" s="79"/>
      <c r="CL7374" s="79"/>
    </row>
    <row r="7375" spans="30:90">
      <c r="AD7375" s="73"/>
      <c r="AE7375" s="74"/>
      <c r="AF7375" s="74"/>
      <c r="BX7375" s="73"/>
      <c r="BY7375" s="74"/>
      <c r="BZ7375" s="74"/>
      <c r="CA7375" s="74"/>
      <c r="CF7375" s="79"/>
      <c r="CL7375" s="79"/>
    </row>
    <row r="7376" spans="30:90">
      <c r="AD7376" s="73"/>
      <c r="AE7376" s="74"/>
      <c r="AF7376" s="74"/>
      <c r="BX7376" s="73"/>
      <c r="BY7376" s="74"/>
      <c r="BZ7376" s="74"/>
      <c r="CA7376" s="74"/>
      <c r="CF7376" s="79"/>
      <c r="CL7376" s="79"/>
    </row>
    <row r="7377" spans="30:90">
      <c r="AD7377" s="73"/>
      <c r="AE7377" s="74"/>
      <c r="AF7377" s="74"/>
      <c r="BX7377" s="73"/>
      <c r="BY7377" s="74"/>
      <c r="BZ7377" s="74"/>
      <c r="CA7377" s="74"/>
      <c r="CF7377" s="79"/>
      <c r="CL7377" s="79"/>
    </row>
    <row r="7378" spans="30:90">
      <c r="AD7378" s="73"/>
      <c r="AE7378" s="74"/>
      <c r="AF7378" s="74"/>
      <c r="BX7378" s="73"/>
      <c r="BY7378" s="74"/>
      <c r="BZ7378" s="74"/>
      <c r="CA7378" s="74"/>
      <c r="CF7378" s="79"/>
      <c r="CL7378" s="79"/>
    </row>
    <row r="7379" spans="30:90">
      <c r="AD7379" s="73"/>
      <c r="AE7379" s="74"/>
      <c r="AF7379" s="74"/>
      <c r="BX7379" s="73"/>
      <c r="BY7379" s="74"/>
      <c r="BZ7379" s="74"/>
      <c r="CA7379" s="74"/>
      <c r="CF7379" s="79"/>
      <c r="CL7379" s="79"/>
    </row>
    <row r="7380" spans="30:90">
      <c r="AD7380" s="73"/>
      <c r="AE7380" s="74"/>
      <c r="AF7380" s="74"/>
      <c r="BX7380" s="73"/>
      <c r="BY7380" s="74"/>
      <c r="BZ7380" s="74"/>
      <c r="CA7380" s="74"/>
      <c r="CF7380" s="79"/>
      <c r="CL7380" s="79"/>
    </row>
    <row r="7381" spans="30:90">
      <c r="AD7381" s="73"/>
      <c r="AE7381" s="74"/>
      <c r="AF7381" s="74"/>
      <c r="BX7381" s="73"/>
      <c r="BY7381" s="74"/>
      <c r="BZ7381" s="74"/>
      <c r="CA7381" s="74"/>
      <c r="CF7381" s="79"/>
      <c r="CL7381" s="79"/>
    </row>
    <row r="7382" spans="30:90">
      <c r="AD7382" s="73"/>
      <c r="AE7382" s="74"/>
      <c r="AF7382" s="74"/>
      <c r="BX7382" s="73"/>
      <c r="BY7382" s="74"/>
      <c r="BZ7382" s="74"/>
      <c r="CA7382" s="74"/>
      <c r="CF7382" s="79"/>
      <c r="CL7382" s="79"/>
    </row>
    <row r="7383" spans="30:90">
      <c r="AD7383" s="73"/>
      <c r="AE7383" s="74"/>
      <c r="AF7383" s="74"/>
      <c r="BX7383" s="73"/>
      <c r="BY7383" s="74"/>
      <c r="BZ7383" s="74"/>
      <c r="CA7383" s="74"/>
      <c r="CF7383" s="79"/>
      <c r="CL7383" s="79"/>
    </row>
    <row r="7384" spans="30:90">
      <c r="AD7384" s="73"/>
      <c r="AE7384" s="74"/>
      <c r="AF7384" s="74"/>
      <c r="BX7384" s="73"/>
      <c r="BY7384" s="74"/>
      <c r="BZ7384" s="74"/>
      <c r="CA7384" s="74"/>
      <c r="CF7384" s="79"/>
      <c r="CL7384" s="79"/>
    </row>
    <row r="7385" spans="30:90">
      <c r="AD7385" s="73"/>
      <c r="AE7385" s="74"/>
      <c r="AF7385" s="74"/>
      <c r="BX7385" s="73"/>
      <c r="BY7385" s="74"/>
      <c r="BZ7385" s="74"/>
      <c r="CA7385" s="74"/>
      <c r="CF7385" s="79"/>
      <c r="CL7385" s="79"/>
    </row>
    <row r="7386" spans="30:90">
      <c r="AD7386" s="73"/>
      <c r="AE7386" s="74"/>
      <c r="AF7386" s="74"/>
      <c r="BX7386" s="73"/>
      <c r="BY7386" s="74"/>
      <c r="BZ7386" s="74"/>
      <c r="CA7386" s="74"/>
      <c r="CF7386" s="79"/>
      <c r="CL7386" s="79"/>
    </row>
    <row r="7387" spans="30:90">
      <c r="AD7387" s="73"/>
      <c r="AE7387" s="74"/>
      <c r="AF7387" s="74"/>
      <c r="BX7387" s="73"/>
      <c r="BY7387" s="74"/>
      <c r="BZ7387" s="74"/>
      <c r="CA7387" s="74"/>
      <c r="CF7387" s="79"/>
      <c r="CL7387" s="79"/>
    </row>
    <row r="7388" spans="30:90">
      <c r="AD7388" s="73"/>
      <c r="AE7388" s="74"/>
      <c r="AF7388" s="74"/>
      <c r="BX7388" s="73"/>
      <c r="BY7388" s="74"/>
      <c r="BZ7388" s="74"/>
      <c r="CA7388" s="74"/>
      <c r="CF7388" s="79"/>
      <c r="CL7388" s="79"/>
    </row>
    <row r="7389" spans="30:90">
      <c r="AD7389" s="73"/>
      <c r="AE7389" s="74"/>
      <c r="AF7389" s="74"/>
      <c r="BX7389" s="73"/>
      <c r="BY7389" s="74"/>
      <c r="BZ7389" s="74"/>
      <c r="CA7389" s="74"/>
      <c r="CF7389" s="79"/>
      <c r="CL7389" s="79"/>
    </row>
    <row r="7390" spans="30:90">
      <c r="AD7390" s="73"/>
      <c r="AE7390" s="74"/>
      <c r="AF7390" s="74"/>
      <c r="BX7390" s="73"/>
      <c r="BY7390" s="74"/>
      <c r="BZ7390" s="74"/>
      <c r="CA7390" s="74"/>
      <c r="CF7390" s="79"/>
      <c r="CL7390" s="79"/>
    </row>
    <row r="7391" spans="30:90">
      <c r="AD7391" s="73"/>
      <c r="AE7391" s="74"/>
      <c r="AF7391" s="74"/>
      <c r="BX7391" s="73"/>
      <c r="BY7391" s="74"/>
      <c r="BZ7391" s="74"/>
      <c r="CA7391" s="74"/>
      <c r="CF7391" s="79"/>
      <c r="CL7391" s="79"/>
    </row>
    <row r="7392" spans="30:90">
      <c r="AD7392" s="73"/>
      <c r="AE7392" s="74"/>
      <c r="AF7392" s="74"/>
      <c r="BX7392" s="73"/>
      <c r="BY7392" s="74"/>
      <c r="BZ7392" s="74"/>
      <c r="CA7392" s="74"/>
      <c r="CF7392" s="79"/>
      <c r="CL7392" s="79"/>
    </row>
    <row r="7393" spans="30:90">
      <c r="AD7393" s="73"/>
      <c r="AE7393" s="74"/>
      <c r="AF7393" s="74"/>
      <c r="BX7393" s="73"/>
      <c r="BY7393" s="74"/>
      <c r="BZ7393" s="74"/>
      <c r="CA7393" s="74"/>
      <c r="CF7393" s="79"/>
      <c r="CL7393" s="79"/>
    </row>
    <row r="7394" spans="30:90">
      <c r="AD7394" s="73"/>
      <c r="AE7394" s="74"/>
      <c r="AF7394" s="74"/>
      <c r="BX7394" s="73"/>
      <c r="BY7394" s="74"/>
      <c r="BZ7394" s="74"/>
      <c r="CA7394" s="74"/>
      <c r="CF7394" s="79"/>
      <c r="CL7394" s="79"/>
    </row>
    <row r="7395" spans="30:90">
      <c r="AD7395" s="73"/>
      <c r="AE7395" s="74"/>
      <c r="AF7395" s="74"/>
      <c r="BX7395" s="73"/>
      <c r="BY7395" s="74"/>
      <c r="BZ7395" s="74"/>
      <c r="CA7395" s="74"/>
      <c r="CF7395" s="79"/>
      <c r="CL7395" s="79"/>
    </row>
    <row r="7396" spans="30:90">
      <c r="AD7396" s="73"/>
      <c r="AE7396" s="74"/>
      <c r="AF7396" s="74"/>
      <c r="BX7396" s="73"/>
      <c r="BY7396" s="74"/>
      <c r="BZ7396" s="74"/>
      <c r="CA7396" s="74"/>
      <c r="CF7396" s="79"/>
      <c r="CL7396" s="79"/>
    </row>
    <row r="7397" spans="30:90">
      <c r="AD7397" s="73"/>
      <c r="AE7397" s="74"/>
      <c r="AF7397" s="74"/>
      <c r="BX7397" s="73"/>
      <c r="BY7397" s="74"/>
      <c r="BZ7397" s="74"/>
      <c r="CA7397" s="74"/>
      <c r="CF7397" s="79"/>
      <c r="CL7397" s="79"/>
    </row>
    <row r="7398" spans="30:90">
      <c r="AD7398" s="73"/>
      <c r="AE7398" s="74"/>
      <c r="AF7398" s="74"/>
      <c r="BX7398" s="73"/>
      <c r="BY7398" s="74"/>
      <c r="BZ7398" s="74"/>
      <c r="CA7398" s="74"/>
      <c r="CF7398" s="79"/>
      <c r="CL7398" s="79"/>
    </row>
    <row r="7399" spans="30:90">
      <c r="AD7399" s="73"/>
      <c r="AE7399" s="74"/>
      <c r="AF7399" s="74"/>
      <c r="BX7399" s="73"/>
      <c r="BY7399" s="74"/>
      <c r="BZ7399" s="74"/>
      <c r="CA7399" s="74"/>
      <c r="CF7399" s="79"/>
      <c r="CL7399" s="79"/>
    </row>
    <row r="7400" spans="30:90">
      <c r="AD7400" s="73"/>
      <c r="AE7400" s="74"/>
      <c r="AF7400" s="74"/>
      <c r="BX7400" s="73"/>
      <c r="BY7400" s="74"/>
      <c r="BZ7400" s="74"/>
      <c r="CA7400" s="74"/>
      <c r="CF7400" s="79"/>
      <c r="CL7400" s="79"/>
    </row>
    <row r="7401" spans="30:90">
      <c r="AD7401" s="73"/>
      <c r="AE7401" s="74"/>
      <c r="AF7401" s="74"/>
      <c r="BX7401" s="73"/>
      <c r="BY7401" s="74"/>
      <c r="BZ7401" s="74"/>
      <c r="CA7401" s="74"/>
      <c r="CF7401" s="79"/>
      <c r="CL7401" s="79"/>
    </row>
    <row r="7402" spans="30:90">
      <c r="AD7402" s="73"/>
      <c r="AE7402" s="74"/>
      <c r="AF7402" s="74"/>
      <c r="BX7402" s="73"/>
      <c r="BY7402" s="74"/>
      <c r="BZ7402" s="74"/>
      <c r="CA7402" s="74"/>
      <c r="CF7402" s="79"/>
      <c r="CL7402" s="79"/>
    </row>
    <row r="7403" spans="30:90">
      <c r="AD7403" s="73"/>
      <c r="AE7403" s="74"/>
      <c r="AF7403" s="74"/>
      <c r="BX7403" s="73"/>
      <c r="BY7403" s="74"/>
      <c r="BZ7403" s="74"/>
      <c r="CA7403" s="74"/>
      <c r="CF7403" s="79"/>
      <c r="CL7403" s="79"/>
    </row>
    <row r="7404" spans="30:90">
      <c r="AD7404" s="73"/>
      <c r="AE7404" s="74"/>
      <c r="AF7404" s="74"/>
      <c r="BX7404" s="73"/>
      <c r="BY7404" s="74"/>
      <c r="BZ7404" s="74"/>
      <c r="CA7404" s="74"/>
      <c r="CF7404" s="79"/>
      <c r="CL7404" s="79"/>
    </row>
    <row r="7405" spans="30:90">
      <c r="AD7405" s="73"/>
      <c r="AE7405" s="74"/>
      <c r="AF7405" s="74"/>
      <c r="BX7405" s="73"/>
      <c r="BY7405" s="74"/>
      <c r="BZ7405" s="74"/>
      <c r="CA7405" s="74"/>
      <c r="CF7405" s="79"/>
      <c r="CL7405" s="79"/>
    </row>
    <row r="7406" spans="30:90">
      <c r="AD7406" s="73"/>
      <c r="AE7406" s="74"/>
      <c r="AF7406" s="74"/>
      <c r="BX7406" s="73"/>
      <c r="BY7406" s="74"/>
      <c r="BZ7406" s="74"/>
      <c r="CA7406" s="74"/>
      <c r="CF7406" s="79"/>
      <c r="CL7406" s="79"/>
    </row>
    <row r="7407" spans="30:90">
      <c r="AD7407" s="73"/>
      <c r="AE7407" s="74"/>
      <c r="AF7407" s="74"/>
      <c r="BX7407" s="73"/>
      <c r="BY7407" s="74"/>
      <c r="BZ7407" s="74"/>
      <c r="CA7407" s="74"/>
      <c r="CF7407" s="79"/>
      <c r="CL7407" s="79"/>
    </row>
    <row r="7408" spans="30:90">
      <c r="AD7408" s="73"/>
      <c r="AE7408" s="74"/>
      <c r="AF7408" s="74"/>
      <c r="BX7408" s="73"/>
      <c r="BY7408" s="74"/>
      <c r="BZ7408" s="74"/>
      <c r="CA7408" s="74"/>
      <c r="CF7408" s="79"/>
      <c r="CL7408" s="79"/>
    </row>
    <row r="7409" spans="30:90">
      <c r="AD7409" s="73"/>
      <c r="AE7409" s="74"/>
      <c r="AF7409" s="74"/>
      <c r="BX7409" s="73"/>
      <c r="BY7409" s="74"/>
      <c r="BZ7409" s="74"/>
      <c r="CA7409" s="74"/>
      <c r="CF7409" s="79"/>
      <c r="CL7409" s="79"/>
    </row>
    <row r="7410" spans="30:90">
      <c r="AD7410" s="73"/>
      <c r="AE7410" s="74"/>
      <c r="AF7410" s="74"/>
      <c r="BX7410" s="73"/>
      <c r="BY7410" s="74"/>
      <c r="BZ7410" s="74"/>
      <c r="CA7410" s="74"/>
      <c r="CF7410" s="79"/>
      <c r="CL7410" s="79"/>
    </row>
    <row r="7411" spans="30:90">
      <c r="AD7411" s="73"/>
      <c r="AE7411" s="74"/>
      <c r="AF7411" s="74"/>
      <c r="BX7411" s="73"/>
      <c r="BY7411" s="74"/>
      <c r="BZ7411" s="74"/>
      <c r="CA7411" s="74"/>
      <c r="CF7411" s="79"/>
      <c r="CL7411" s="79"/>
    </row>
    <row r="7412" spans="30:90">
      <c r="AD7412" s="73"/>
      <c r="AE7412" s="74"/>
      <c r="AF7412" s="74"/>
      <c r="BX7412" s="73"/>
      <c r="BY7412" s="74"/>
      <c r="BZ7412" s="74"/>
      <c r="CA7412" s="74"/>
      <c r="CF7412" s="79"/>
      <c r="CL7412" s="79"/>
    </row>
    <row r="7413" spans="30:90">
      <c r="AD7413" s="73"/>
      <c r="AE7413" s="74"/>
      <c r="AF7413" s="74"/>
      <c r="BX7413" s="73"/>
      <c r="BY7413" s="74"/>
      <c r="BZ7413" s="74"/>
      <c r="CA7413" s="74"/>
      <c r="CF7413" s="79"/>
      <c r="CL7413" s="79"/>
    </row>
    <row r="7414" spans="30:90">
      <c r="AD7414" s="73"/>
      <c r="AE7414" s="74"/>
      <c r="AF7414" s="74"/>
      <c r="BX7414" s="73"/>
      <c r="BY7414" s="74"/>
      <c r="BZ7414" s="74"/>
      <c r="CA7414" s="74"/>
      <c r="CF7414" s="79"/>
      <c r="CL7414" s="79"/>
    </row>
    <row r="7415" spans="30:90">
      <c r="AD7415" s="73"/>
      <c r="AE7415" s="74"/>
      <c r="AF7415" s="74"/>
      <c r="BX7415" s="73"/>
      <c r="BY7415" s="74"/>
      <c r="BZ7415" s="74"/>
      <c r="CA7415" s="74"/>
      <c r="CF7415" s="79"/>
      <c r="CL7415" s="79"/>
    </row>
    <row r="7416" spans="30:90">
      <c r="AD7416" s="73"/>
      <c r="AE7416" s="74"/>
      <c r="AF7416" s="74"/>
      <c r="BX7416" s="73"/>
      <c r="BY7416" s="74"/>
      <c r="BZ7416" s="74"/>
      <c r="CA7416" s="74"/>
      <c r="CF7416" s="79"/>
      <c r="CL7416" s="79"/>
    </row>
    <row r="7417" spans="30:90">
      <c r="AD7417" s="73"/>
      <c r="AE7417" s="74"/>
      <c r="AF7417" s="74"/>
      <c r="BX7417" s="73"/>
      <c r="BY7417" s="74"/>
      <c r="BZ7417" s="74"/>
      <c r="CA7417" s="74"/>
      <c r="CF7417" s="79"/>
      <c r="CL7417" s="79"/>
    </row>
    <row r="7418" spans="30:90">
      <c r="AD7418" s="73"/>
      <c r="AE7418" s="74"/>
      <c r="AF7418" s="74"/>
      <c r="BX7418" s="73"/>
      <c r="BY7418" s="74"/>
      <c r="BZ7418" s="74"/>
      <c r="CA7418" s="74"/>
      <c r="CF7418" s="79"/>
      <c r="CL7418" s="79"/>
    </row>
    <row r="7419" spans="30:90">
      <c r="AD7419" s="73"/>
      <c r="AE7419" s="74"/>
      <c r="AF7419" s="74"/>
      <c r="BX7419" s="73"/>
      <c r="BY7419" s="74"/>
      <c r="BZ7419" s="74"/>
      <c r="CA7419" s="74"/>
      <c r="CF7419" s="79"/>
      <c r="CL7419" s="79"/>
    </row>
    <row r="7420" spans="30:90">
      <c r="AD7420" s="73"/>
      <c r="AE7420" s="74"/>
      <c r="AF7420" s="74"/>
      <c r="BX7420" s="73"/>
      <c r="BY7420" s="74"/>
      <c r="BZ7420" s="74"/>
      <c r="CA7420" s="74"/>
      <c r="CF7420" s="79"/>
      <c r="CL7420" s="79"/>
    </row>
    <row r="7421" spans="30:90">
      <c r="AD7421" s="73"/>
      <c r="AE7421" s="74"/>
      <c r="AF7421" s="74"/>
      <c r="BX7421" s="73"/>
      <c r="BY7421" s="74"/>
      <c r="BZ7421" s="74"/>
      <c r="CA7421" s="74"/>
      <c r="CF7421" s="79"/>
      <c r="CL7421" s="79"/>
    </row>
    <row r="7422" spans="30:90">
      <c r="AD7422" s="73"/>
      <c r="AE7422" s="74"/>
      <c r="AF7422" s="74"/>
      <c r="BX7422" s="73"/>
      <c r="BY7422" s="74"/>
      <c r="BZ7422" s="74"/>
      <c r="CA7422" s="74"/>
      <c r="CF7422" s="79"/>
      <c r="CL7422" s="79"/>
    </row>
    <row r="7423" spans="30:90">
      <c r="AD7423" s="73"/>
      <c r="AE7423" s="74"/>
      <c r="AF7423" s="74"/>
      <c r="BX7423" s="73"/>
      <c r="BY7423" s="74"/>
      <c r="BZ7423" s="74"/>
      <c r="CA7423" s="74"/>
      <c r="CF7423" s="79"/>
      <c r="CL7423" s="79"/>
    </row>
    <row r="7424" spans="30:90">
      <c r="AD7424" s="73"/>
      <c r="AE7424" s="74"/>
      <c r="AF7424" s="74"/>
      <c r="BX7424" s="73"/>
      <c r="BY7424" s="74"/>
      <c r="BZ7424" s="74"/>
      <c r="CA7424" s="74"/>
      <c r="CF7424" s="79"/>
      <c r="CL7424" s="79"/>
    </row>
    <row r="7425" spans="30:90">
      <c r="AD7425" s="73"/>
      <c r="AE7425" s="74"/>
      <c r="AF7425" s="74"/>
      <c r="BX7425" s="73"/>
      <c r="BY7425" s="74"/>
      <c r="BZ7425" s="74"/>
      <c r="CA7425" s="74"/>
      <c r="CF7425" s="79"/>
      <c r="CL7425" s="79"/>
    </row>
    <row r="7426" spans="30:90">
      <c r="AD7426" s="73"/>
      <c r="AE7426" s="74"/>
      <c r="AF7426" s="74"/>
      <c r="BX7426" s="73"/>
      <c r="BY7426" s="74"/>
      <c r="BZ7426" s="74"/>
      <c r="CA7426" s="74"/>
      <c r="CF7426" s="79"/>
      <c r="CL7426" s="79"/>
    </row>
    <row r="7427" spans="30:90">
      <c r="AD7427" s="73"/>
      <c r="AE7427" s="74"/>
      <c r="AF7427" s="74"/>
      <c r="BX7427" s="73"/>
      <c r="BY7427" s="74"/>
      <c r="BZ7427" s="74"/>
      <c r="CA7427" s="74"/>
      <c r="CF7427" s="79"/>
      <c r="CL7427" s="79"/>
    </row>
    <row r="7428" spans="30:90">
      <c r="AD7428" s="73"/>
      <c r="AE7428" s="74"/>
      <c r="AF7428" s="74"/>
      <c r="BX7428" s="73"/>
      <c r="BY7428" s="74"/>
      <c r="BZ7428" s="74"/>
      <c r="CA7428" s="74"/>
      <c r="CF7428" s="79"/>
      <c r="CL7428" s="79"/>
    </row>
    <row r="7429" spans="30:90">
      <c r="AD7429" s="73"/>
      <c r="AE7429" s="74"/>
      <c r="AF7429" s="74"/>
      <c r="BX7429" s="73"/>
      <c r="BY7429" s="74"/>
      <c r="BZ7429" s="74"/>
      <c r="CA7429" s="74"/>
      <c r="CF7429" s="79"/>
      <c r="CL7429" s="79"/>
    </row>
    <row r="7430" spans="30:90">
      <c r="AD7430" s="73"/>
      <c r="AE7430" s="74"/>
      <c r="AF7430" s="74"/>
      <c r="BX7430" s="73"/>
      <c r="BY7430" s="74"/>
      <c r="BZ7430" s="74"/>
      <c r="CA7430" s="74"/>
      <c r="CF7430" s="79"/>
      <c r="CL7430" s="79"/>
    </row>
    <row r="7431" spans="30:90">
      <c r="AD7431" s="73"/>
      <c r="AE7431" s="74"/>
      <c r="AF7431" s="74"/>
      <c r="BX7431" s="73"/>
      <c r="BY7431" s="74"/>
      <c r="BZ7431" s="74"/>
      <c r="CA7431" s="74"/>
      <c r="CF7431" s="79"/>
      <c r="CL7431" s="79"/>
    </row>
    <row r="7432" spans="30:90">
      <c r="AD7432" s="73"/>
      <c r="AE7432" s="74"/>
      <c r="AF7432" s="74"/>
      <c r="BX7432" s="73"/>
      <c r="BY7432" s="74"/>
      <c r="BZ7432" s="74"/>
      <c r="CA7432" s="74"/>
      <c r="CF7432" s="79"/>
      <c r="CL7432" s="79"/>
    </row>
    <row r="7433" spans="30:90">
      <c r="AD7433" s="73"/>
      <c r="AE7433" s="74"/>
      <c r="AF7433" s="74"/>
      <c r="BX7433" s="73"/>
      <c r="BY7433" s="74"/>
      <c r="BZ7433" s="74"/>
      <c r="CA7433" s="74"/>
      <c r="CF7433" s="79"/>
      <c r="CL7433" s="79"/>
    </row>
    <row r="7434" spans="30:90">
      <c r="AD7434" s="73"/>
      <c r="AE7434" s="74"/>
      <c r="AF7434" s="74"/>
      <c r="BX7434" s="73"/>
      <c r="BY7434" s="74"/>
      <c r="BZ7434" s="74"/>
      <c r="CA7434" s="74"/>
      <c r="CF7434" s="79"/>
      <c r="CL7434" s="79"/>
    </row>
    <row r="7435" spans="30:90">
      <c r="AD7435" s="73"/>
      <c r="AE7435" s="74"/>
      <c r="AF7435" s="74"/>
      <c r="BX7435" s="73"/>
      <c r="BY7435" s="74"/>
      <c r="BZ7435" s="74"/>
      <c r="CA7435" s="74"/>
      <c r="CF7435" s="79"/>
      <c r="CL7435" s="79"/>
    </row>
    <row r="7436" spans="30:90">
      <c r="AD7436" s="73"/>
      <c r="AE7436" s="74"/>
      <c r="AF7436" s="74"/>
      <c r="BX7436" s="73"/>
      <c r="BY7436" s="74"/>
      <c r="BZ7436" s="74"/>
      <c r="CA7436" s="74"/>
      <c r="CF7436" s="79"/>
      <c r="CL7436" s="79"/>
    </row>
    <row r="7437" spans="30:90">
      <c r="AD7437" s="73"/>
      <c r="AE7437" s="74"/>
      <c r="AF7437" s="74"/>
      <c r="BX7437" s="73"/>
      <c r="BY7437" s="74"/>
      <c r="BZ7437" s="74"/>
      <c r="CA7437" s="74"/>
      <c r="CF7437" s="79"/>
      <c r="CL7437" s="79"/>
    </row>
    <row r="7438" spans="30:90">
      <c r="AD7438" s="73"/>
      <c r="AE7438" s="74"/>
      <c r="AF7438" s="74"/>
      <c r="BX7438" s="73"/>
      <c r="BY7438" s="74"/>
      <c r="BZ7438" s="74"/>
      <c r="CA7438" s="74"/>
      <c r="CF7438" s="79"/>
      <c r="CL7438" s="79"/>
    </row>
    <row r="7439" spans="30:90">
      <c r="AD7439" s="73"/>
      <c r="AE7439" s="74"/>
      <c r="AF7439" s="74"/>
      <c r="BX7439" s="73"/>
      <c r="BY7439" s="74"/>
      <c r="BZ7439" s="74"/>
      <c r="CA7439" s="74"/>
      <c r="CF7439" s="79"/>
      <c r="CL7439" s="79"/>
    </row>
    <row r="7440" spans="30:90">
      <c r="AD7440" s="73"/>
      <c r="AE7440" s="74"/>
      <c r="AF7440" s="74"/>
      <c r="BX7440" s="73"/>
      <c r="BY7440" s="74"/>
      <c r="BZ7440" s="74"/>
      <c r="CA7440" s="74"/>
      <c r="CF7440" s="79"/>
      <c r="CL7440" s="79"/>
    </row>
    <row r="7441" spans="30:90">
      <c r="AD7441" s="73"/>
      <c r="AE7441" s="74"/>
      <c r="AF7441" s="74"/>
      <c r="BX7441" s="73"/>
      <c r="BY7441" s="74"/>
      <c r="BZ7441" s="74"/>
      <c r="CA7441" s="74"/>
      <c r="CF7441" s="79"/>
      <c r="CL7441" s="79"/>
    </row>
    <row r="7442" spans="30:90">
      <c r="AD7442" s="73"/>
      <c r="AE7442" s="74"/>
      <c r="AF7442" s="74"/>
      <c r="BX7442" s="73"/>
      <c r="BY7442" s="74"/>
      <c r="BZ7442" s="74"/>
      <c r="CA7442" s="74"/>
      <c r="CF7442" s="79"/>
      <c r="CL7442" s="79"/>
    </row>
    <row r="7443" spans="30:90">
      <c r="AD7443" s="73"/>
      <c r="AE7443" s="74"/>
      <c r="AF7443" s="74"/>
      <c r="BX7443" s="73"/>
      <c r="BY7443" s="74"/>
      <c r="BZ7443" s="74"/>
      <c r="CA7443" s="74"/>
      <c r="CF7443" s="79"/>
      <c r="CL7443" s="79"/>
    </row>
    <row r="7444" spans="30:90">
      <c r="AD7444" s="73"/>
      <c r="AE7444" s="74"/>
      <c r="AF7444" s="74"/>
      <c r="BX7444" s="73"/>
      <c r="BY7444" s="74"/>
      <c r="BZ7444" s="74"/>
      <c r="CA7444" s="74"/>
      <c r="CF7444" s="79"/>
      <c r="CL7444" s="79"/>
    </row>
    <row r="7445" spans="30:90">
      <c r="AD7445" s="73"/>
      <c r="AE7445" s="74"/>
      <c r="AF7445" s="74"/>
      <c r="BX7445" s="73"/>
      <c r="BY7445" s="74"/>
      <c r="BZ7445" s="74"/>
      <c r="CA7445" s="74"/>
      <c r="CF7445" s="79"/>
      <c r="CL7445" s="79"/>
    </row>
    <row r="7446" spans="30:90">
      <c r="AD7446" s="73"/>
      <c r="AE7446" s="74"/>
      <c r="AF7446" s="74"/>
      <c r="BX7446" s="73"/>
      <c r="BY7446" s="74"/>
      <c r="BZ7446" s="74"/>
      <c r="CA7446" s="74"/>
      <c r="CF7446" s="79"/>
      <c r="CL7446" s="79"/>
    </row>
    <row r="7447" spans="30:90">
      <c r="AD7447" s="73"/>
      <c r="AE7447" s="74"/>
      <c r="AF7447" s="74"/>
      <c r="BX7447" s="73"/>
      <c r="BY7447" s="74"/>
      <c r="BZ7447" s="74"/>
      <c r="CA7447" s="74"/>
      <c r="CF7447" s="79"/>
      <c r="CL7447" s="79"/>
    </row>
    <row r="7448" spans="30:90">
      <c r="AD7448" s="73"/>
      <c r="AE7448" s="74"/>
      <c r="AF7448" s="74"/>
      <c r="BX7448" s="73"/>
      <c r="BY7448" s="74"/>
      <c r="BZ7448" s="74"/>
      <c r="CA7448" s="74"/>
      <c r="CF7448" s="79"/>
      <c r="CL7448" s="79"/>
    </row>
    <row r="7449" spans="30:90">
      <c r="AD7449" s="73"/>
      <c r="AE7449" s="74"/>
      <c r="AF7449" s="74"/>
      <c r="BX7449" s="73"/>
      <c r="BY7449" s="74"/>
      <c r="BZ7449" s="74"/>
      <c r="CA7449" s="74"/>
      <c r="CF7449" s="79"/>
      <c r="CL7449" s="79"/>
    </row>
    <row r="7450" spans="30:90">
      <c r="AD7450" s="73"/>
      <c r="AE7450" s="74"/>
      <c r="AF7450" s="74"/>
      <c r="BX7450" s="73"/>
      <c r="BY7450" s="74"/>
      <c r="BZ7450" s="74"/>
      <c r="CA7450" s="74"/>
      <c r="CF7450" s="79"/>
      <c r="CL7450" s="79"/>
    </row>
    <row r="7451" spans="30:90">
      <c r="AD7451" s="73"/>
      <c r="AE7451" s="74"/>
      <c r="AF7451" s="74"/>
      <c r="BX7451" s="73"/>
      <c r="BY7451" s="74"/>
      <c r="BZ7451" s="74"/>
      <c r="CA7451" s="74"/>
      <c r="CF7451" s="79"/>
      <c r="CL7451" s="79"/>
    </row>
    <row r="7452" spans="30:90">
      <c r="AD7452" s="73"/>
      <c r="AE7452" s="74"/>
      <c r="AF7452" s="74"/>
      <c r="BX7452" s="73"/>
      <c r="BY7452" s="74"/>
      <c r="BZ7452" s="74"/>
      <c r="CA7452" s="74"/>
      <c r="CF7452" s="79"/>
      <c r="CL7452" s="79"/>
    </row>
    <row r="7453" spans="30:90">
      <c r="AD7453" s="73"/>
      <c r="AE7453" s="74"/>
      <c r="AF7453" s="74"/>
      <c r="BX7453" s="73"/>
      <c r="BY7453" s="74"/>
      <c r="BZ7453" s="74"/>
      <c r="CA7453" s="74"/>
      <c r="CF7453" s="79"/>
      <c r="CL7453" s="79"/>
    </row>
    <row r="7454" spans="30:90">
      <c r="AD7454" s="73"/>
      <c r="AE7454" s="74"/>
      <c r="AF7454" s="74"/>
      <c r="BX7454" s="73"/>
      <c r="BY7454" s="74"/>
      <c r="BZ7454" s="74"/>
      <c r="CA7454" s="74"/>
      <c r="CF7454" s="79"/>
      <c r="CL7454" s="79"/>
    </row>
    <row r="7455" spans="30:90">
      <c r="AD7455" s="73"/>
      <c r="AE7455" s="74"/>
      <c r="AF7455" s="74"/>
      <c r="BX7455" s="73"/>
      <c r="BY7455" s="74"/>
      <c r="BZ7455" s="74"/>
      <c r="CA7455" s="74"/>
      <c r="CF7455" s="79"/>
      <c r="CL7455" s="79"/>
    </row>
    <row r="7456" spans="30:90">
      <c r="AD7456" s="73"/>
      <c r="AE7456" s="74"/>
      <c r="AF7456" s="74"/>
      <c r="BX7456" s="73"/>
      <c r="BY7456" s="74"/>
      <c r="BZ7456" s="74"/>
      <c r="CA7456" s="74"/>
      <c r="CF7456" s="79"/>
      <c r="CL7456" s="79"/>
    </row>
    <row r="7457" spans="30:90">
      <c r="AD7457" s="73"/>
      <c r="AE7457" s="74"/>
      <c r="AF7457" s="74"/>
      <c r="BX7457" s="73"/>
      <c r="BY7457" s="74"/>
      <c r="BZ7457" s="74"/>
      <c r="CA7457" s="74"/>
      <c r="CF7457" s="79"/>
      <c r="CL7457" s="79"/>
    </row>
    <row r="7458" spans="30:90">
      <c r="AD7458" s="73"/>
      <c r="AE7458" s="74"/>
      <c r="AF7458" s="74"/>
      <c r="BX7458" s="73"/>
      <c r="BY7458" s="74"/>
      <c r="BZ7458" s="74"/>
      <c r="CA7458" s="74"/>
      <c r="CF7458" s="79"/>
      <c r="CL7458" s="79"/>
    </row>
    <row r="7459" spans="30:90">
      <c r="AD7459" s="73"/>
      <c r="AE7459" s="74"/>
      <c r="AF7459" s="74"/>
      <c r="BX7459" s="73"/>
      <c r="BY7459" s="74"/>
      <c r="BZ7459" s="74"/>
      <c r="CA7459" s="74"/>
      <c r="CF7459" s="79"/>
      <c r="CL7459" s="79"/>
    </row>
    <row r="7460" spans="30:90">
      <c r="AD7460" s="73"/>
      <c r="AE7460" s="74"/>
      <c r="AF7460" s="74"/>
      <c r="BX7460" s="73"/>
      <c r="BY7460" s="74"/>
      <c r="BZ7460" s="74"/>
      <c r="CA7460" s="74"/>
      <c r="CF7460" s="79"/>
      <c r="CL7460" s="79"/>
    </row>
    <row r="7461" spans="30:90">
      <c r="AD7461" s="73"/>
      <c r="AE7461" s="74"/>
      <c r="AF7461" s="74"/>
      <c r="BX7461" s="73"/>
      <c r="BY7461" s="74"/>
      <c r="BZ7461" s="74"/>
      <c r="CA7461" s="74"/>
      <c r="CF7461" s="79"/>
      <c r="CL7461" s="79"/>
    </row>
    <row r="7462" spans="30:90">
      <c r="AD7462" s="73"/>
      <c r="AE7462" s="74"/>
      <c r="AF7462" s="74"/>
      <c r="BX7462" s="73"/>
      <c r="BY7462" s="74"/>
      <c r="BZ7462" s="74"/>
      <c r="CA7462" s="74"/>
      <c r="CF7462" s="79"/>
      <c r="CL7462" s="79"/>
    </row>
    <row r="7463" spans="30:90">
      <c r="AD7463" s="73"/>
      <c r="AE7463" s="74"/>
      <c r="AF7463" s="74"/>
      <c r="BX7463" s="73"/>
      <c r="BY7463" s="74"/>
      <c r="BZ7463" s="74"/>
      <c r="CA7463" s="74"/>
      <c r="CF7463" s="79"/>
      <c r="CL7463" s="79"/>
    </row>
    <row r="7464" spans="30:90">
      <c r="AD7464" s="73"/>
      <c r="AE7464" s="74"/>
      <c r="AF7464" s="74"/>
      <c r="BX7464" s="73"/>
      <c r="BY7464" s="74"/>
      <c r="BZ7464" s="74"/>
      <c r="CA7464" s="74"/>
      <c r="CF7464" s="79"/>
      <c r="CL7464" s="79"/>
    </row>
    <row r="7465" spans="30:90">
      <c r="AD7465" s="73"/>
      <c r="AE7465" s="74"/>
      <c r="AF7465" s="74"/>
      <c r="BX7465" s="73"/>
      <c r="BY7465" s="74"/>
      <c r="BZ7465" s="74"/>
      <c r="CA7465" s="74"/>
      <c r="CF7465" s="79"/>
      <c r="CL7465" s="79"/>
    </row>
    <row r="7466" spans="30:90">
      <c r="AD7466" s="73"/>
      <c r="AE7466" s="74"/>
      <c r="AF7466" s="74"/>
      <c r="BX7466" s="73"/>
      <c r="BY7466" s="74"/>
      <c r="BZ7466" s="74"/>
      <c r="CA7466" s="74"/>
      <c r="CF7466" s="79"/>
      <c r="CL7466" s="79"/>
    </row>
    <row r="7467" spans="30:90">
      <c r="AD7467" s="73"/>
      <c r="AE7467" s="74"/>
      <c r="AF7467" s="74"/>
      <c r="BX7467" s="73"/>
      <c r="BY7467" s="74"/>
      <c r="BZ7467" s="74"/>
      <c r="CA7467" s="74"/>
      <c r="CF7467" s="79"/>
      <c r="CL7467" s="79"/>
    </row>
    <row r="7468" spans="30:90">
      <c r="AD7468" s="73"/>
      <c r="AE7468" s="74"/>
      <c r="AF7468" s="74"/>
      <c r="BX7468" s="73"/>
      <c r="BY7468" s="74"/>
      <c r="BZ7468" s="74"/>
      <c r="CA7468" s="74"/>
      <c r="CF7468" s="79"/>
      <c r="CL7468" s="79"/>
    </row>
    <row r="7469" spans="30:90">
      <c r="AD7469" s="73"/>
      <c r="AE7469" s="74"/>
      <c r="AF7469" s="74"/>
      <c r="BX7469" s="73"/>
      <c r="BY7469" s="74"/>
      <c r="BZ7469" s="74"/>
      <c r="CA7469" s="74"/>
      <c r="CF7469" s="79"/>
      <c r="CL7469" s="79"/>
    </row>
    <row r="7470" spans="30:90">
      <c r="AD7470" s="73"/>
      <c r="AE7470" s="74"/>
      <c r="AF7470" s="74"/>
      <c r="BX7470" s="73"/>
      <c r="BY7470" s="74"/>
      <c r="BZ7470" s="74"/>
      <c r="CA7470" s="74"/>
      <c r="CF7470" s="79"/>
      <c r="CL7470" s="79"/>
    </row>
    <row r="7471" spans="30:90">
      <c r="AD7471" s="73"/>
      <c r="AE7471" s="74"/>
      <c r="AF7471" s="74"/>
      <c r="BX7471" s="73"/>
      <c r="BY7471" s="74"/>
      <c r="BZ7471" s="74"/>
      <c r="CA7471" s="74"/>
      <c r="CF7471" s="79"/>
      <c r="CL7471" s="79"/>
    </row>
    <row r="7472" spans="30:90">
      <c r="AD7472" s="73"/>
      <c r="AE7472" s="74"/>
      <c r="AF7472" s="74"/>
      <c r="BX7472" s="73"/>
      <c r="BY7472" s="74"/>
      <c r="BZ7472" s="74"/>
      <c r="CA7472" s="74"/>
      <c r="CF7472" s="79"/>
      <c r="CL7472" s="79"/>
    </row>
    <row r="7473" spans="30:90">
      <c r="AD7473" s="73"/>
      <c r="AE7473" s="74"/>
      <c r="AF7473" s="74"/>
      <c r="BX7473" s="73"/>
      <c r="BY7473" s="74"/>
      <c r="BZ7473" s="74"/>
      <c r="CA7473" s="74"/>
      <c r="CF7473" s="79"/>
      <c r="CL7473" s="79"/>
    </row>
    <row r="7474" spans="30:90">
      <c r="AD7474" s="73"/>
      <c r="AE7474" s="74"/>
      <c r="AF7474" s="74"/>
      <c r="BX7474" s="73"/>
      <c r="BY7474" s="74"/>
      <c r="BZ7474" s="74"/>
      <c r="CA7474" s="74"/>
      <c r="CF7474" s="79"/>
      <c r="CL7474" s="79"/>
    </row>
    <row r="7475" spans="30:90">
      <c r="AD7475" s="73"/>
      <c r="AE7475" s="74"/>
      <c r="AF7475" s="74"/>
      <c r="BX7475" s="73"/>
      <c r="BY7475" s="74"/>
      <c r="BZ7475" s="74"/>
      <c r="CA7475" s="74"/>
      <c r="CF7475" s="79"/>
      <c r="CL7475" s="79"/>
    </row>
    <row r="7476" spans="30:90">
      <c r="AD7476" s="73"/>
      <c r="AE7476" s="74"/>
      <c r="AF7476" s="74"/>
      <c r="BX7476" s="73"/>
      <c r="BY7476" s="74"/>
      <c r="BZ7476" s="74"/>
      <c r="CA7476" s="74"/>
      <c r="CF7476" s="79"/>
      <c r="CL7476" s="79"/>
    </row>
    <row r="7477" spans="30:90">
      <c r="AD7477" s="73"/>
      <c r="AE7477" s="74"/>
      <c r="AF7477" s="74"/>
      <c r="BX7477" s="73"/>
      <c r="BY7477" s="74"/>
      <c r="BZ7477" s="74"/>
      <c r="CA7477" s="74"/>
      <c r="CF7477" s="79"/>
      <c r="CL7477" s="79"/>
    </row>
    <row r="7478" spans="30:90">
      <c r="AD7478" s="73"/>
      <c r="AE7478" s="74"/>
      <c r="AF7478" s="74"/>
      <c r="BX7478" s="73"/>
      <c r="BY7478" s="74"/>
      <c r="BZ7478" s="74"/>
      <c r="CA7478" s="74"/>
      <c r="CF7478" s="79"/>
      <c r="CL7478" s="79"/>
    </row>
    <row r="7479" spans="30:90">
      <c r="AD7479" s="73"/>
      <c r="AE7479" s="74"/>
      <c r="AF7479" s="74"/>
      <c r="BX7479" s="73"/>
      <c r="BY7479" s="74"/>
      <c r="BZ7479" s="74"/>
      <c r="CA7479" s="74"/>
      <c r="CF7479" s="79"/>
      <c r="CL7479" s="79"/>
    </row>
    <row r="7480" spans="30:90">
      <c r="AD7480" s="73"/>
      <c r="AE7480" s="74"/>
      <c r="AF7480" s="74"/>
      <c r="BX7480" s="73"/>
      <c r="BY7480" s="74"/>
      <c r="BZ7480" s="74"/>
      <c r="CA7480" s="74"/>
      <c r="CF7480" s="79"/>
      <c r="CL7480" s="79"/>
    </row>
    <row r="7481" spans="30:90">
      <c r="AD7481" s="73"/>
      <c r="AE7481" s="74"/>
      <c r="AF7481" s="74"/>
      <c r="BX7481" s="73"/>
      <c r="BY7481" s="74"/>
      <c r="BZ7481" s="74"/>
      <c r="CA7481" s="74"/>
      <c r="CF7481" s="79"/>
      <c r="CL7481" s="79"/>
    </row>
    <row r="7482" spans="30:90">
      <c r="AD7482" s="73"/>
      <c r="AE7482" s="74"/>
      <c r="AF7482" s="74"/>
      <c r="BX7482" s="73"/>
      <c r="BY7482" s="74"/>
      <c r="BZ7482" s="74"/>
      <c r="CA7482" s="74"/>
      <c r="CF7482" s="79"/>
      <c r="CL7482" s="79"/>
    </row>
    <row r="7483" spans="30:90">
      <c r="AD7483" s="73"/>
      <c r="AE7483" s="74"/>
      <c r="AF7483" s="74"/>
      <c r="BX7483" s="73"/>
      <c r="BY7483" s="74"/>
      <c r="BZ7483" s="74"/>
      <c r="CA7483" s="74"/>
      <c r="CF7483" s="79"/>
      <c r="CL7483" s="79"/>
    </row>
    <row r="7484" spans="30:90">
      <c r="AD7484" s="73"/>
      <c r="AE7484" s="74"/>
      <c r="AF7484" s="74"/>
      <c r="BX7484" s="73"/>
      <c r="BY7484" s="74"/>
      <c r="BZ7484" s="74"/>
      <c r="CA7484" s="74"/>
      <c r="CF7484" s="79"/>
      <c r="CL7484" s="79"/>
    </row>
    <row r="7485" spans="30:90">
      <c r="AD7485" s="73"/>
      <c r="AE7485" s="74"/>
      <c r="AF7485" s="74"/>
      <c r="BX7485" s="73"/>
      <c r="BY7485" s="74"/>
      <c r="BZ7485" s="74"/>
      <c r="CA7485" s="74"/>
      <c r="CF7485" s="79"/>
      <c r="CL7485" s="79"/>
    </row>
    <row r="7486" spans="30:90">
      <c r="AD7486" s="73"/>
      <c r="AE7486" s="74"/>
      <c r="AF7486" s="74"/>
      <c r="BX7486" s="73"/>
      <c r="BY7486" s="74"/>
      <c r="BZ7486" s="74"/>
      <c r="CA7486" s="74"/>
      <c r="CF7486" s="79"/>
      <c r="CL7486" s="79"/>
    </row>
    <row r="7487" spans="30:90">
      <c r="AD7487" s="73"/>
      <c r="AE7487" s="74"/>
      <c r="AF7487" s="74"/>
      <c r="BX7487" s="73"/>
      <c r="BY7487" s="74"/>
      <c r="BZ7487" s="74"/>
      <c r="CA7487" s="74"/>
      <c r="CF7487" s="79"/>
      <c r="CL7487" s="79"/>
    </row>
    <row r="7488" spans="30:90">
      <c r="AD7488" s="73"/>
      <c r="AE7488" s="74"/>
      <c r="AF7488" s="74"/>
      <c r="BX7488" s="73"/>
      <c r="BY7488" s="74"/>
      <c r="BZ7488" s="74"/>
      <c r="CA7488" s="74"/>
      <c r="CF7488" s="79"/>
      <c r="CL7488" s="79"/>
    </row>
    <row r="7489" spans="30:90">
      <c r="AD7489" s="73"/>
      <c r="AE7489" s="74"/>
      <c r="AF7489" s="74"/>
      <c r="BX7489" s="73"/>
      <c r="BY7489" s="74"/>
      <c r="BZ7489" s="74"/>
      <c r="CA7489" s="74"/>
      <c r="CF7489" s="79"/>
      <c r="CL7489" s="79"/>
    </row>
    <row r="7490" spans="30:90">
      <c r="AD7490" s="73"/>
      <c r="AE7490" s="74"/>
      <c r="AF7490" s="74"/>
      <c r="BX7490" s="73"/>
      <c r="BY7490" s="74"/>
      <c r="BZ7490" s="74"/>
      <c r="CA7490" s="74"/>
      <c r="CF7490" s="79"/>
      <c r="CL7490" s="79"/>
    </row>
    <row r="7491" spans="30:90">
      <c r="AD7491" s="73"/>
      <c r="AE7491" s="74"/>
      <c r="AF7491" s="74"/>
      <c r="BX7491" s="73"/>
      <c r="BY7491" s="74"/>
      <c r="BZ7491" s="74"/>
      <c r="CA7491" s="74"/>
      <c r="CF7491" s="79"/>
      <c r="CL7491" s="79"/>
    </row>
    <row r="7492" spans="30:90">
      <c r="AD7492" s="73"/>
      <c r="AE7492" s="74"/>
      <c r="AF7492" s="74"/>
      <c r="BX7492" s="73"/>
      <c r="BY7492" s="74"/>
      <c r="BZ7492" s="74"/>
      <c r="CA7492" s="74"/>
      <c r="CF7492" s="79"/>
      <c r="CL7492" s="79"/>
    </row>
    <row r="7493" spans="30:90">
      <c r="AD7493" s="73"/>
      <c r="AE7493" s="74"/>
      <c r="AF7493" s="74"/>
      <c r="BX7493" s="73"/>
      <c r="BY7493" s="74"/>
      <c r="BZ7493" s="74"/>
      <c r="CA7493" s="74"/>
      <c r="CF7493" s="79"/>
      <c r="CL7493" s="79"/>
    </row>
    <row r="7494" spans="30:90">
      <c r="AD7494" s="73"/>
      <c r="AE7494" s="74"/>
      <c r="AF7494" s="74"/>
      <c r="BX7494" s="73"/>
      <c r="BY7494" s="74"/>
      <c r="BZ7494" s="74"/>
      <c r="CA7494" s="74"/>
      <c r="CF7494" s="79"/>
      <c r="CL7494" s="79"/>
    </row>
    <row r="7495" spans="30:90">
      <c r="AD7495" s="73"/>
      <c r="AE7495" s="74"/>
      <c r="AF7495" s="74"/>
      <c r="BX7495" s="73"/>
      <c r="BY7495" s="74"/>
      <c r="BZ7495" s="74"/>
      <c r="CA7495" s="74"/>
      <c r="CF7495" s="79"/>
      <c r="CL7495" s="79"/>
    </row>
    <row r="7496" spans="30:90">
      <c r="AD7496" s="73"/>
      <c r="AE7496" s="74"/>
      <c r="AF7496" s="74"/>
      <c r="BX7496" s="73"/>
      <c r="BY7496" s="74"/>
      <c r="BZ7496" s="74"/>
      <c r="CA7496" s="74"/>
      <c r="CF7496" s="79"/>
      <c r="CL7496" s="79"/>
    </row>
    <row r="7497" spans="30:90">
      <c r="AD7497" s="73"/>
      <c r="AE7497" s="74"/>
      <c r="AF7497" s="74"/>
      <c r="BX7497" s="73"/>
      <c r="BY7497" s="74"/>
      <c r="BZ7497" s="74"/>
      <c r="CA7497" s="74"/>
      <c r="CF7497" s="79"/>
      <c r="CL7497" s="79"/>
    </row>
    <row r="7498" spans="30:90">
      <c r="AD7498" s="73"/>
      <c r="AE7498" s="74"/>
      <c r="AF7498" s="74"/>
      <c r="BX7498" s="73"/>
      <c r="BY7498" s="74"/>
      <c r="BZ7498" s="74"/>
      <c r="CA7498" s="74"/>
      <c r="CF7498" s="79"/>
      <c r="CL7498" s="79"/>
    </row>
    <row r="7499" spans="30:90">
      <c r="AD7499" s="73"/>
      <c r="AE7499" s="74"/>
      <c r="AF7499" s="74"/>
      <c r="BX7499" s="73"/>
      <c r="BY7499" s="74"/>
      <c r="BZ7499" s="74"/>
      <c r="CA7499" s="74"/>
      <c r="CF7499" s="79"/>
      <c r="CL7499" s="79"/>
    </row>
    <row r="7500" spans="30:90">
      <c r="AD7500" s="73"/>
      <c r="AE7500" s="74"/>
      <c r="AF7500" s="74"/>
      <c r="BX7500" s="73"/>
      <c r="BY7500" s="74"/>
      <c r="BZ7500" s="74"/>
      <c r="CA7500" s="74"/>
      <c r="CF7500" s="79"/>
      <c r="CL7500" s="79"/>
    </row>
    <row r="7501" spans="30:90">
      <c r="AD7501" s="73"/>
      <c r="AE7501" s="74"/>
      <c r="AF7501" s="74"/>
      <c r="BX7501" s="73"/>
      <c r="BY7501" s="74"/>
      <c r="BZ7501" s="74"/>
      <c r="CA7501" s="74"/>
      <c r="CF7501" s="79"/>
      <c r="CL7501" s="79"/>
    </row>
    <row r="7502" spans="30:90">
      <c r="AD7502" s="73"/>
      <c r="AE7502" s="74"/>
      <c r="AF7502" s="74"/>
      <c r="BX7502" s="73"/>
      <c r="BY7502" s="74"/>
      <c r="BZ7502" s="74"/>
      <c r="CA7502" s="74"/>
      <c r="CF7502" s="79"/>
      <c r="CL7502" s="79"/>
    </row>
    <row r="7503" spans="30:90">
      <c r="AD7503" s="73"/>
      <c r="AE7503" s="74"/>
      <c r="AF7503" s="74"/>
      <c r="BX7503" s="73"/>
      <c r="BY7503" s="74"/>
      <c r="BZ7503" s="74"/>
      <c r="CA7503" s="74"/>
      <c r="CF7503" s="79"/>
      <c r="CL7503" s="79"/>
    </row>
    <row r="7504" spans="30:90">
      <c r="AD7504" s="73"/>
      <c r="AE7504" s="74"/>
      <c r="AF7504" s="74"/>
      <c r="BX7504" s="73"/>
      <c r="BY7504" s="74"/>
      <c r="BZ7504" s="74"/>
      <c r="CA7504" s="74"/>
      <c r="CF7504" s="79"/>
      <c r="CL7504" s="79"/>
    </row>
    <row r="7505" spans="30:90">
      <c r="AD7505" s="73"/>
      <c r="AE7505" s="74"/>
      <c r="AF7505" s="74"/>
      <c r="BX7505" s="73"/>
      <c r="BY7505" s="74"/>
      <c r="BZ7505" s="74"/>
      <c r="CA7505" s="74"/>
      <c r="CF7505" s="79"/>
      <c r="CL7505" s="79"/>
    </row>
    <row r="7506" spans="30:90">
      <c r="AD7506" s="73"/>
      <c r="AE7506" s="74"/>
      <c r="AF7506" s="74"/>
      <c r="BX7506" s="73"/>
      <c r="BY7506" s="74"/>
      <c r="BZ7506" s="74"/>
      <c r="CA7506" s="74"/>
      <c r="CF7506" s="79"/>
      <c r="CL7506" s="79"/>
    </row>
    <row r="7507" spans="30:90">
      <c r="AD7507" s="73"/>
      <c r="AE7507" s="74"/>
      <c r="AF7507" s="74"/>
      <c r="BX7507" s="73"/>
      <c r="BY7507" s="74"/>
      <c r="BZ7507" s="74"/>
      <c r="CA7507" s="74"/>
      <c r="CF7507" s="79"/>
      <c r="CL7507" s="79"/>
    </row>
    <row r="7508" spans="30:90">
      <c r="AD7508" s="73"/>
      <c r="AE7508" s="74"/>
      <c r="AF7508" s="74"/>
      <c r="BX7508" s="73"/>
      <c r="BY7508" s="74"/>
      <c r="BZ7508" s="74"/>
      <c r="CA7508" s="74"/>
      <c r="CF7508" s="79"/>
      <c r="CL7508" s="79"/>
    </row>
    <row r="7509" spans="30:90">
      <c r="AD7509" s="73"/>
      <c r="AE7509" s="74"/>
      <c r="AF7509" s="74"/>
      <c r="BX7509" s="73"/>
      <c r="BY7509" s="74"/>
      <c r="BZ7509" s="74"/>
      <c r="CA7509" s="74"/>
      <c r="CF7509" s="79"/>
      <c r="CL7509" s="79"/>
    </row>
    <row r="7510" spans="30:90">
      <c r="AD7510" s="73"/>
      <c r="AE7510" s="74"/>
      <c r="AF7510" s="74"/>
      <c r="BX7510" s="73"/>
      <c r="BY7510" s="74"/>
      <c r="BZ7510" s="74"/>
      <c r="CA7510" s="74"/>
      <c r="CF7510" s="79"/>
      <c r="CL7510" s="79"/>
    </row>
    <row r="7511" spans="30:90">
      <c r="AD7511" s="73"/>
      <c r="AE7511" s="74"/>
      <c r="AF7511" s="74"/>
      <c r="BX7511" s="73"/>
      <c r="BY7511" s="74"/>
      <c r="BZ7511" s="74"/>
      <c r="CA7511" s="74"/>
      <c r="CF7511" s="79"/>
      <c r="CL7511" s="79"/>
    </row>
    <row r="7512" spans="30:90">
      <c r="AD7512" s="73"/>
      <c r="AE7512" s="74"/>
      <c r="AF7512" s="74"/>
      <c r="BX7512" s="73"/>
      <c r="BY7512" s="74"/>
      <c r="BZ7512" s="74"/>
      <c r="CA7512" s="74"/>
      <c r="CF7512" s="79"/>
      <c r="CL7512" s="79"/>
    </row>
    <row r="7513" spans="30:90">
      <c r="AD7513" s="73"/>
      <c r="AE7513" s="74"/>
      <c r="AF7513" s="74"/>
      <c r="BX7513" s="73"/>
      <c r="BY7513" s="74"/>
      <c r="BZ7513" s="74"/>
      <c r="CA7513" s="74"/>
      <c r="CF7513" s="79"/>
      <c r="CL7513" s="79"/>
    </row>
    <row r="7514" spans="30:90">
      <c r="AD7514" s="73"/>
      <c r="AE7514" s="74"/>
      <c r="AF7514" s="74"/>
      <c r="BX7514" s="73"/>
      <c r="BY7514" s="74"/>
      <c r="BZ7514" s="74"/>
      <c r="CA7514" s="74"/>
      <c r="CF7514" s="79"/>
      <c r="CL7514" s="79"/>
    </row>
    <row r="7515" spans="30:90">
      <c r="AD7515" s="73"/>
      <c r="AE7515" s="74"/>
      <c r="AF7515" s="74"/>
      <c r="BX7515" s="73"/>
      <c r="BY7515" s="74"/>
      <c r="BZ7515" s="74"/>
      <c r="CA7515" s="74"/>
      <c r="CF7515" s="79"/>
      <c r="CL7515" s="79"/>
    </row>
    <row r="7516" spans="30:90">
      <c r="AD7516" s="73"/>
      <c r="AE7516" s="74"/>
      <c r="AF7516" s="74"/>
      <c r="BX7516" s="73"/>
      <c r="BY7516" s="74"/>
      <c r="BZ7516" s="74"/>
      <c r="CA7516" s="74"/>
      <c r="CF7516" s="79"/>
      <c r="CL7516" s="79"/>
    </row>
    <row r="7517" spans="30:90">
      <c r="AD7517" s="73"/>
      <c r="AE7517" s="74"/>
      <c r="AF7517" s="74"/>
      <c r="BX7517" s="73"/>
      <c r="BY7517" s="74"/>
      <c r="BZ7517" s="74"/>
      <c r="CA7517" s="74"/>
      <c r="CF7517" s="79"/>
      <c r="CL7517" s="79"/>
    </row>
    <row r="7518" spans="30:90">
      <c r="AD7518" s="73"/>
      <c r="AE7518" s="74"/>
      <c r="AF7518" s="74"/>
      <c r="BX7518" s="73"/>
      <c r="BY7518" s="74"/>
      <c r="BZ7518" s="74"/>
      <c r="CA7518" s="74"/>
      <c r="CF7518" s="79"/>
      <c r="CL7518" s="79"/>
    </row>
    <row r="7519" spans="30:90">
      <c r="AD7519" s="73"/>
      <c r="AE7519" s="74"/>
      <c r="AF7519" s="74"/>
      <c r="BX7519" s="73"/>
      <c r="BY7519" s="74"/>
      <c r="BZ7519" s="74"/>
      <c r="CA7519" s="74"/>
      <c r="CF7519" s="79"/>
      <c r="CL7519" s="79"/>
    </row>
    <row r="7520" spans="30:90">
      <c r="AD7520" s="73"/>
      <c r="AE7520" s="74"/>
      <c r="AF7520" s="74"/>
      <c r="BX7520" s="73"/>
      <c r="BY7520" s="74"/>
      <c r="BZ7520" s="74"/>
      <c r="CA7520" s="74"/>
      <c r="CF7520" s="79"/>
      <c r="CL7520" s="79"/>
    </row>
    <row r="7521" spans="30:90">
      <c r="AD7521" s="73"/>
      <c r="AE7521" s="74"/>
      <c r="AF7521" s="74"/>
      <c r="BX7521" s="73"/>
      <c r="BY7521" s="74"/>
      <c r="BZ7521" s="74"/>
      <c r="CA7521" s="74"/>
      <c r="CF7521" s="79"/>
      <c r="CL7521" s="79"/>
    </row>
    <row r="7522" spans="30:90">
      <c r="AD7522" s="73"/>
      <c r="AE7522" s="74"/>
      <c r="AF7522" s="74"/>
      <c r="BX7522" s="73"/>
      <c r="BY7522" s="74"/>
      <c r="BZ7522" s="74"/>
      <c r="CA7522" s="74"/>
      <c r="CF7522" s="79"/>
      <c r="CL7522" s="79"/>
    </row>
    <row r="7523" spans="30:90">
      <c r="AD7523" s="73"/>
      <c r="AE7523" s="74"/>
      <c r="AF7523" s="74"/>
      <c r="BX7523" s="73"/>
      <c r="BY7523" s="74"/>
      <c r="BZ7523" s="74"/>
      <c r="CA7523" s="74"/>
      <c r="CF7523" s="79"/>
      <c r="CL7523" s="79"/>
    </row>
    <row r="7524" spans="30:90">
      <c r="AD7524" s="73"/>
      <c r="AE7524" s="74"/>
      <c r="AF7524" s="74"/>
      <c r="BX7524" s="73"/>
      <c r="BY7524" s="74"/>
      <c r="BZ7524" s="74"/>
      <c r="CA7524" s="74"/>
      <c r="CF7524" s="79"/>
      <c r="CL7524" s="79"/>
    </row>
    <row r="7525" spans="30:90">
      <c r="AD7525" s="73"/>
      <c r="AE7525" s="74"/>
      <c r="AF7525" s="74"/>
      <c r="BX7525" s="73"/>
      <c r="BY7525" s="74"/>
      <c r="BZ7525" s="74"/>
      <c r="CA7525" s="74"/>
      <c r="CF7525" s="79"/>
      <c r="CL7525" s="79"/>
    </row>
    <row r="7526" spans="30:90">
      <c r="AD7526" s="73"/>
      <c r="AE7526" s="74"/>
      <c r="AF7526" s="74"/>
      <c r="BX7526" s="73"/>
      <c r="BY7526" s="74"/>
      <c r="BZ7526" s="74"/>
      <c r="CA7526" s="74"/>
      <c r="CF7526" s="79"/>
      <c r="CL7526" s="79"/>
    </row>
    <row r="7527" spans="30:90">
      <c r="AD7527" s="73"/>
      <c r="AE7527" s="74"/>
      <c r="AF7527" s="74"/>
      <c r="BX7527" s="73"/>
      <c r="BY7527" s="74"/>
      <c r="BZ7527" s="74"/>
      <c r="CA7527" s="74"/>
      <c r="CF7527" s="79"/>
      <c r="CL7527" s="79"/>
    </row>
    <row r="7528" spans="30:90">
      <c r="AD7528" s="73"/>
      <c r="AE7528" s="74"/>
      <c r="AF7528" s="74"/>
      <c r="BX7528" s="73"/>
      <c r="BY7528" s="74"/>
      <c r="BZ7528" s="74"/>
      <c r="CA7528" s="74"/>
      <c r="CF7528" s="79"/>
      <c r="CL7528" s="79"/>
    </row>
    <row r="7529" spans="30:90">
      <c r="AD7529" s="73"/>
      <c r="AE7529" s="74"/>
      <c r="AF7529" s="74"/>
      <c r="BX7529" s="73"/>
      <c r="BY7529" s="74"/>
      <c r="BZ7529" s="74"/>
      <c r="CA7529" s="74"/>
      <c r="CF7529" s="79"/>
      <c r="CL7529" s="79"/>
    </row>
    <row r="7530" spans="30:90">
      <c r="AD7530" s="73"/>
      <c r="AE7530" s="74"/>
      <c r="AF7530" s="74"/>
      <c r="BX7530" s="73"/>
      <c r="BY7530" s="74"/>
      <c r="BZ7530" s="74"/>
      <c r="CA7530" s="74"/>
      <c r="CF7530" s="79"/>
      <c r="CL7530" s="79"/>
    </row>
    <row r="7531" spans="30:90">
      <c r="AD7531" s="73"/>
      <c r="AE7531" s="74"/>
      <c r="AF7531" s="74"/>
      <c r="BX7531" s="73"/>
      <c r="BY7531" s="74"/>
      <c r="BZ7531" s="74"/>
      <c r="CA7531" s="74"/>
      <c r="CF7531" s="79"/>
      <c r="CL7531" s="79"/>
    </row>
    <row r="7532" spans="30:90">
      <c r="AD7532" s="73"/>
      <c r="AE7532" s="74"/>
      <c r="AF7532" s="74"/>
      <c r="BX7532" s="73"/>
      <c r="BY7532" s="74"/>
      <c r="BZ7532" s="74"/>
      <c r="CA7532" s="74"/>
      <c r="CF7532" s="79"/>
      <c r="CL7532" s="79"/>
    </row>
    <row r="7533" spans="30:90">
      <c r="AD7533" s="73"/>
      <c r="AE7533" s="74"/>
      <c r="AF7533" s="74"/>
      <c r="BX7533" s="73"/>
      <c r="BY7533" s="74"/>
      <c r="BZ7533" s="74"/>
      <c r="CA7533" s="74"/>
      <c r="CF7533" s="79"/>
      <c r="CL7533" s="79"/>
    </row>
    <row r="7534" spans="30:90">
      <c r="AD7534" s="73"/>
      <c r="AE7534" s="74"/>
      <c r="AF7534" s="74"/>
      <c r="BX7534" s="73"/>
      <c r="BY7534" s="74"/>
      <c r="BZ7534" s="74"/>
      <c r="CA7534" s="74"/>
      <c r="CF7534" s="79"/>
      <c r="CL7534" s="79"/>
    </row>
    <row r="7535" spans="30:90">
      <c r="AD7535" s="73"/>
      <c r="AE7535" s="74"/>
      <c r="AF7535" s="74"/>
      <c r="BX7535" s="73"/>
      <c r="BY7535" s="74"/>
      <c r="BZ7535" s="74"/>
      <c r="CA7535" s="74"/>
      <c r="CF7535" s="79"/>
      <c r="CL7535" s="79"/>
    </row>
    <row r="7536" spans="30:90">
      <c r="AD7536" s="73"/>
      <c r="AE7536" s="74"/>
      <c r="AF7536" s="74"/>
      <c r="BX7536" s="73"/>
      <c r="BY7536" s="74"/>
      <c r="BZ7536" s="74"/>
      <c r="CA7536" s="74"/>
      <c r="CF7536" s="79"/>
      <c r="CL7536" s="79"/>
    </row>
    <row r="7537" spans="30:90">
      <c r="AD7537" s="73"/>
      <c r="AE7537" s="74"/>
      <c r="AF7537" s="74"/>
      <c r="BX7537" s="73"/>
      <c r="BY7537" s="74"/>
      <c r="BZ7537" s="74"/>
      <c r="CA7537" s="74"/>
      <c r="CF7537" s="79"/>
      <c r="CL7537" s="79"/>
    </row>
    <row r="7538" spans="30:90">
      <c r="AD7538" s="73"/>
      <c r="AE7538" s="74"/>
      <c r="AF7538" s="74"/>
      <c r="BX7538" s="73"/>
      <c r="BY7538" s="74"/>
      <c r="BZ7538" s="74"/>
      <c r="CA7538" s="74"/>
      <c r="CF7538" s="79"/>
      <c r="CL7538" s="79"/>
    </row>
    <row r="7539" spans="30:90">
      <c r="AD7539" s="73"/>
      <c r="AE7539" s="74"/>
      <c r="AF7539" s="74"/>
      <c r="BX7539" s="73"/>
      <c r="BY7539" s="74"/>
      <c r="BZ7539" s="74"/>
      <c r="CA7539" s="74"/>
      <c r="CF7539" s="79"/>
      <c r="CL7539" s="79"/>
    </row>
    <row r="7540" spans="30:90">
      <c r="AD7540" s="73"/>
      <c r="AE7540" s="74"/>
      <c r="AF7540" s="74"/>
      <c r="BX7540" s="73"/>
      <c r="BY7540" s="74"/>
      <c r="BZ7540" s="74"/>
      <c r="CA7540" s="74"/>
      <c r="CF7540" s="79"/>
      <c r="CL7540" s="79"/>
    </row>
    <row r="7541" spans="30:90">
      <c r="AD7541" s="73"/>
      <c r="AE7541" s="74"/>
      <c r="AF7541" s="74"/>
      <c r="BX7541" s="73"/>
      <c r="BY7541" s="74"/>
      <c r="BZ7541" s="74"/>
      <c r="CA7541" s="74"/>
      <c r="CF7541" s="79"/>
      <c r="CL7541" s="79"/>
    </row>
    <row r="7542" spans="30:90">
      <c r="AD7542" s="73"/>
      <c r="AE7542" s="74"/>
      <c r="AF7542" s="74"/>
      <c r="BX7542" s="73"/>
      <c r="BY7542" s="74"/>
      <c r="BZ7542" s="74"/>
      <c r="CA7542" s="74"/>
      <c r="CF7542" s="79"/>
      <c r="CL7542" s="79"/>
    </row>
    <row r="7543" spans="30:90">
      <c r="AD7543" s="73"/>
      <c r="AE7543" s="74"/>
      <c r="AF7543" s="74"/>
      <c r="BX7543" s="73"/>
      <c r="BY7543" s="74"/>
      <c r="BZ7543" s="74"/>
      <c r="CA7543" s="74"/>
      <c r="CF7543" s="79"/>
      <c r="CL7543" s="79"/>
    </row>
    <row r="7544" spans="30:90">
      <c r="AD7544" s="73"/>
      <c r="AE7544" s="74"/>
      <c r="AF7544" s="74"/>
      <c r="BX7544" s="73"/>
      <c r="BY7544" s="74"/>
      <c r="BZ7544" s="74"/>
      <c r="CA7544" s="74"/>
      <c r="CF7544" s="79"/>
      <c r="CL7544" s="79"/>
    </row>
    <row r="7545" spans="30:90">
      <c r="AD7545" s="73"/>
      <c r="AE7545" s="74"/>
      <c r="AF7545" s="74"/>
      <c r="BX7545" s="73"/>
      <c r="BY7545" s="74"/>
      <c r="BZ7545" s="74"/>
      <c r="CA7545" s="74"/>
      <c r="CF7545" s="79"/>
      <c r="CL7545" s="79"/>
    </row>
    <row r="7546" spans="30:90">
      <c r="AD7546" s="73"/>
      <c r="AE7546" s="74"/>
      <c r="AF7546" s="74"/>
      <c r="BX7546" s="73"/>
      <c r="BY7546" s="74"/>
      <c r="BZ7546" s="74"/>
      <c r="CA7546" s="74"/>
      <c r="CF7546" s="79"/>
      <c r="CL7546" s="79"/>
    </row>
    <row r="7547" spans="30:90">
      <c r="AD7547" s="73"/>
      <c r="AE7547" s="74"/>
      <c r="AF7547" s="74"/>
      <c r="BX7547" s="73"/>
      <c r="BY7547" s="74"/>
      <c r="BZ7547" s="74"/>
      <c r="CA7547" s="74"/>
      <c r="CF7547" s="79"/>
      <c r="CL7547" s="79"/>
    </row>
    <row r="7548" spans="30:90">
      <c r="AD7548" s="73"/>
      <c r="AE7548" s="74"/>
      <c r="AF7548" s="74"/>
      <c r="BX7548" s="73"/>
      <c r="BY7548" s="74"/>
      <c r="BZ7548" s="74"/>
      <c r="CA7548" s="74"/>
      <c r="CF7548" s="79"/>
      <c r="CL7548" s="79"/>
    </row>
    <row r="7549" spans="30:90">
      <c r="AD7549" s="73"/>
      <c r="AE7549" s="74"/>
      <c r="AF7549" s="74"/>
      <c r="BX7549" s="73"/>
      <c r="BY7549" s="74"/>
      <c r="BZ7549" s="74"/>
      <c r="CA7549" s="74"/>
      <c r="CF7549" s="79"/>
      <c r="CL7549" s="79"/>
    </row>
    <row r="7550" spans="30:90">
      <c r="AD7550" s="73"/>
      <c r="AE7550" s="74"/>
      <c r="AF7550" s="74"/>
      <c r="BX7550" s="73"/>
      <c r="BY7550" s="74"/>
      <c r="BZ7550" s="74"/>
      <c r="CA7550" s="74"/>
      <c r="CF7550" s="79"/>
      <c r="CL7550" s="79"/>
    </row>
    <row r="7551" spans="30:90">
      <c r="AD7551" s="73"/>
      <c r="AE7551" s="74"/>
      <c r="AF7551" s="74"/>
      <c r="BX7551" s="73"/>
      <c r="BY7551" s="74"/>
      <c r="BZ7551" s="74"/>
      <c r="CA7551" s="74"/>
      <c r="CF7551" s="79"/>
      <c r="CL7551" s="79"/>
    </row>
    <row r="7552" spans="30:90">
      <c r="AD7552" s="73"/>
      <c r="AE7552" s="74"/>
      <c r="AF7552" s="74"/>
      <c r="BX7552" s="73"/>
      <c r="BY7552" s="74"/>
      <c r="BZ7552" s="74"/>
      <c r="CA7552" s="74"/>
      <c r="CF7552" s="79"/>
      <c r="CL7552" s="79"/>
    </row>
    <row r="7553" spans="30:90">
      <c r="AD7553" s="73"/>
      <c r="AE7553" s="74"/>
      <c r="AF7553" s="74"/>
      <c r="BX7553" s="73"/>
      <c r="BY7553" s="74"/>
      <c r="BZ7553" s="74"/>
      <c r="CA7553" s="74"/>
      <c r="CF7553" s="79"/>
      <c r="CL7553" s="79"/>
    </row>
    <row r="7554" spans="30:90">
      <c r="AD7554" s="73"/>
      <c r="AE7554" s="74"/>
      <c r="AF7554" s="74"/>
      <c r="BX7554" s="73"/>
      <c r="BY7554" s="74"/>
      <c r="BZ7554" s="74"/>
      <c r="CA7554" s="74"/>
      <c r="CF7554" s="79"/>
      <c r="CL7554" s="79"/>
    </row>
    <row r="7555" spans="30:90">
      <c r="AD7555" s="73"/>
      <c r="AE7555" s="74"/>
      <c r="AF7555" s="74"/>
      <c r="BX7555" s="73"/>
      <c r="BY7555" s="74"/>
      <c r="BZ7555" s="74"/>
      <c r="CA7555" s="74"/>
      <c r="CF7555" s="79"/>
      <c r="CL7555" s="79"/>
    </row>
    <row r="7556" spans="30:90">
      <c r="AD7556" s="73"/>
      <c r="AE7556" s="74"/>
      <c r="AF7556" s="74"/>
      <c r="BX7556" s="73"/>
      <c r="BY7556" s="74"/>
      <c r="BZ7556" s="74"/>
      <c r="CA7556" s="74"/>
      <c r="CF7556" s="79"/>
      <c r="CL7556" s="79"/>
    </row>
    <row r="7557" spans="30:90">
      <c r="AD7557" s="73"/>
      <c r="AE7557" s="74"/>
      <c r="AF7557" s="74"/>
      <c r="BX7557" s="73"/>
      <c r="BY7557" s="74"/>
      <c r="BZ7557" s="74"/>
      <c r="CA7557" s="74"/>
      <c r="CF7557" s="79"/>
      <c r="CL7557" s="79"/>
    </row>
    <row r="7558" spans="30:90">
      <c r="AD7558" s="73"/>
      <c r="AE7558" s="74"/>
      <c r="AF7558" s="74"/>
      <c r="BX7558" s="73"/>
      <c r="BY7558" s="74"/>
      <c r="BZ7558" s="74"/>
      <c r="CA7558" s="74"/>
      <c r="CF7558" s="79"/>
      <c r="CL7558" s="79"/>
    </row>
    <row r="7559" spans="30:90">
      <c r="AD7559" s="73"/>
      <c r="AE7559" s="74"/>
      <c r="AF7559" s="74"/>
      <c r="BX7559" s="73"/>
      <c r="BY7559" s="74"/>
      <c r="BZ7559" s="74"/>
      <c r="CA7559" s="74"/>
      <c r="CF7559" s="79"/>
      <c r="CL7559" s="79"/>
    </row>
    <row r="7560" spans="30:90">
      <c r="AD7560" s="73"/>
      <c r="AE7560" s="74"/>
      <c r="AF7560" s="74"/>
      <c r="BX7560" s="73"/>
      <c r="BY7560" s="74"/>
      <c r="BZ7560" s="74"/>
      <c r="CA7560" s="74"/>
      <c r="CF7560" s="79"/>
      <c r="CL7560" s="79"/>
    </row>
    <row r="7561" spans="30:90">
      <c r="AD7561" s="73"/>
      <c r="AE7561" s="74"/>
      <c r="AF7561" s="74"/>
      <c r="BX7561" s="73"/>
      <c r="BY7561" s="74"/>
      <c r="BZ7561" s="74"/>
      <c r="CA7561" s="74"/>
      <c r="CF7561" s="79"/>
      <c r="CL7561" s="79"/>
    </row>
    <row r="7562" spans="30:90">
      <c r="AD7562" s="73"/>
      <c r="AE7562" s="74"/>
      <c r="AF7562" s="74"/>
      <c r="BX7562" s="73"/>
      <c r="BY7562" s="74"/>
      <c r="BZ7562" s="74"/>
      <c r="CA7562" s="74"/>
      <c r="CF7562" s="79"/>
      <c r="CL7562" s="79"/>
    </row>
    <row r="7563" spans="30:90">
      <c r="AD7563" s="73"/>
      <c r="AE7563" s="74"/>
      <c r="AF7563" s="74"/>
      <c r="BX7563" s="73"/>
      <c r="BY7563" s="74"/>
      <c r="BZ7563" s="74"/>
      <c r="CA7563" s="74"/>
      <c r="CF7563" s="79"/>
      <c r="CL7563" s="79"/>
    </row>
    <row r="7564" spans="30:90">
      <c r="AD7564" s="73"/>
      <c r="AE7564" s="74"/>
      <c r="AF7564" s="74"/>
      <c r="BX7564" s="73"/>
      <c r="BY7564" s="74"/>
      <c r="BZ7564" s="74"/>
      <c r="CA7564" s="74"/>
      <c r="CF7564" s="79"/>
      <c r="CL7564" s="79"/>
    </row>
    <row r="7565" spans="30:90">
      <c r="AD7565" s="73"/>
      <c r="AE7565" s="74"/>
      <c r="AF7565" s="74"/>
      <c r="BX7565" s="73"/>
      <c r="BY7565" s="74"/>
      <c r="BZ7565" s="74"/>
      <c r="CA7565" s="74"/>
      <c r="CF7565" s="79"/>
      <c r="CL7565" s="79"/>
    </row>
    <row r="7566" spans="30:90">
      <c r="AD7566" s="73"/>
      <c r="AE7566" s="74"/>
      <c r="AF7566" s="74"/>
      <c r="BX7566" s="73"/>
      <c r="BY7566" s="74"/>
      <c r="BZ7566" s="74"/>
      <c r="CA7566" s="74"/>
      <c r="CF7566" s="79"/>
      <c r="CL7566" s="79"/>
    </row>
    <row r="7567" spans="30:90">
      <c r="AD7567" s="73"/>
      <c r="AE7567" s="74"/>
      <c r="AF7567" s="74"/>
      <c r="BX7567" s="73"/>
      <c r="BY7567" s="74"/>
      <c r="BZ7567" s="74"/>
      <c r="CA7567" s="74"/>
      <c r="CF7567" s="79"/>
      <c r="CL7567" s="79"/>
    </row>
    <row r="7568" spans="30:90">
      <c r="AD7568" s="73"/>
      <c r="AE7568" s="74"/>
      <c r="AF7568" s="74"/>
      <c r="BX7568" s="73"/>
      <c r="BY7568" s="74"/>
      <c r="BZ7568" s="74"/>
      <c r="CA7568" s="74"/>
      <c r="CF7568" s="79"/>
      <c r="CL7568" s="79"/>
    </row>
    <row r="7569" spans="30:90">
      <c r="AD7569" s="73"/>
      <c r="AE7569" s="74"/>
      <c r="AF7569" s="74"/>
      <c r="BX7569" s="73"/>
      <c r="BY7569" s="74"/>
      <c r="BZ7569" s="74"/>
      <c r="CA7569" s="74"/>
      <c r="CF7569" s="79"/>
      <c r="CL7569" s="79"/>
    </row>
    <row r="7570" spans="30:90">
      <c r="AD7570" s="73"/>
      <c r="AE7570" s="74"/>
      <c r="AF7570" s="74"/>
      <c r="BX7570" s="73"/>
      <c r="BY7570" s="74"/>
      <c r="BZ7570" s="74"/>
      <c r="CA7570" s="74"/>
      <c r="CF7570" s="79"/>
      <c r="CL7570" s="79"/>
    </row>
    <row r="7571" spans="30:90">
      <c r="AD7571" s="73"/>
      <c r="AE7571" s="74"/>
      <c r="AF7571" s="74"/>
      <c r="BX7571" s="73"/>
      <c r="BY7571" s="74"/>
      <c r="BZ7571" s="74"/>
      <c r="CA7571" s="74"/>
      <c r="CF7571" s="79"/>
      <c r="CL7571" s="79"/>
    </row>
    <row r="7572" spans="30:90">
      <c r="AD7572" s="73"/>
      <c r="AE7572" s="74"/>
      <c r="AF7572" s="74"/>
      <c r="BX7572" s="73"/>
      <c r="BY7572" s="74"/>
      <c r="BZ7572" s="74"/>
      <c r="CA7572" s="74"/>
      <c r="CF7572" s="79"/>
      <c r="CL7572" s="79"/>
    </row>
    <row r="7573" spans="30:90">
      <c r="AD7573" s="73"/>
      <c r="AE7573" s="74"/>
      <c r="AF7573" s="74"/>
      <c r="BX7573" s="73"/>
      <c r="BY7573" s="74"/>
      <c r="BZ7573" s="74"/>
      <c r="CA7573" s="74"/>
      <c r="CF7573" s="79"/>
      <c r="CL7573" s="79"/>
    </row>
    <row r="7574" spans="30:90">
      <c r="AD7574" s="73"/>
      <c r="AE7574" s="74"/>
      <c r="AF7574" s="74"/>
      <c r="BX7574" s="73"/>
      <c r="BY7574" s="74"/>
      <c r="BZ7574" s="74"/>
      <c r="CA7574" s="74"/>
      <c r="CF7574" s="79"/>
      <c r="CL7574" s="79"/>
    </row>
    <row r="7575" spans="30:90">
      <c r="AD7575" s="73"/>
      <c r="AE7575" s="74"/>
      <c r="AF7575" s="74"/>
      <c r="BX7575" s="73"/>
      <c r="BY7575" s="74"/>
      <c r="BZ7575" s="74"/>
      <c r="CA7575" s="74"/>
      <c r="CF7575" s="79"/>
      <c r="CL7575" s="79"/>
    </row>
    <row r="7576" spans="30:90">
      <c r="AD7576" s="73"/>
      <c r="AE7576" s="74"/>
      <c r="AF7576" s="74"/>
      <c r="BX7576" s="73"/>
      <c r="BY7576" s="74"/>
      <c r="BZ7576" s="74"/>
      <c r="CA7576" s="74"/>
      <c r="CF7576" s="79"/>
      <c r="CL7576" s="79"/>
    </row>
    <row r="7577" spans="30:90">
      <c r="AD7577" s="73"/>
      <c r="AE7577" s="74"/>
      <c r="AF7577" s="74"/>
      <c r="BX7577" s="73"/>
      <c r="BY7577" s="74"/>
      <c r="BZ7577" s="74"/>
      <c r="CA7577" s="74"/>
      <c r="CF7577" s="79"/>
      <c r="CL7577" s="79"/>
    </row>
    <row r="7578" spans="30:90">
      <c r="AD7578" s="73"/>
      <c r="AE7578" s="74"/>
      <c r="AF7578" s="74"/>
      <c r="BX7578" s="73"/>
      <c r="BY7578" s="74"/>
      <c r="BZ7578" s="74"/>
      <c r="CA7578" s="74"/>
      <c r="CF7578" s="79"/>
      <c r="CL7578" s="79"/>
    </row>
    <row r="7579" spans="30:90">
      <c r="AD7579" s="73"/>
      <c r="AE7579" s="74"/>
      <c r="AF7579" s="74"/>
      <c r="BX7579" s="73"/>
      <c r="BY7579" s="74"/>
      <c r="BZ7579" s="74"/>
      <c r="CA7579" s="74"/>
      <c r="CF7579" s="79"/>
      <c r="CL7579" s="79"/>
    </row>
    <row r="7580" spans="30:90">
      <c r="AD7580" s="73"/>
      <c r="AE7580" s="74"/>
      <c r="AF7580" s="74"/>
      <c r="BX7580" s="73"/>
      <c r="BY7580" s="74"/>
      <c r="BZ7580" s="74"/>
      <c r="CA7580" s="74"/>
      <c r="CF7580" s="79"/>
      <c r="CL7580" s="79"/>
    </row>
    <row r="7581" spans="30:90">
      <c r="AD7581" s="73"/>
      <c r="AE7581" s="74"/>
      <c r="AF7581" s="74"/>
      <c r="BX7581" s="73"/>
      <c r="BY7581" s="74"/>
      <c r="BZ7581" s="74"/>
      <c r="CA7581" s="74"/>
      <c r="CF7581" s="79"/>
      <c r="CL7581" s="79"/>
    </row>
    <row r="7582" spans="30:90">
      <c r="AD7582" s="73"/>
      <c r="AE7582" s="74"/>
      <c r="AF7582" s="74"/>
      <c r="BX7582" s="73"/>
      <c r="BY7582" s="74"/>
      <c r="BZ7582" s="74"/>
      <c r="CA7582" s="74"/>
      <c r="CF7582" s="79"/>
      <c r="CL7582" s="79"/>
    </row>
    <row r="7583" spans="30:90">
      <c r="AD7583" s="73"/>
      <c r="AE7583" s="74"/>
      <c r="AF7583" s="74"/>
      <c r="BX7583" s="73"/>
      <c r="BY7583" s="74"/>
      <c r="BZ7583" s="74"/>
      <c r="CA7583" s="74"/>
      <c r="CF7583" s="79"/>
      <c r="CL7583" s="79"/>
    </row>
    <row r="7584" spans="30:90">
      <c r="AD7584" s="73"/>
      <c r="AE7584" s="74"/>
      <c r="AF7584" s="74"/>
      <c r="BX7584" s="73"/>
      <c r="BY7584" s="74"/>
      <c r="BZ7584" s="74"/>
      <c r="CA7584" s="74"/>
      <c r="CF7584" s="79"/>
      <c r="CL7584" s="79"/>
    </row>
    <row r="7585" spans="30:90">
      <c r="AD7585" s="73"/>
      <c r="AE7585" s="74"/>
      <c r="AF7585" s="74"/>
      <c r="BX7585" s="73"/>
      <c r="BY7585" s="74"/>
      <c r="BZ7585" s="74"/>
      <c r="CA7585" s="74"/>
      <c r="CF7585" s="79"/>
      <c r="CL7585" s="79"/>
    </row>
    <row r="7586" spans="30:90">
      <c r="AD7586" s="73"/>
      <c r="AE7586" s="74"/>
      <c r="AF7586" s="74"/>
      <c r="BX7586" s="73"/>
      <c r="BY7586" s="74"/>
      <c r="BZ7586" s="74"/>
      <c r="CA7586" s="74"/>
      <c r="CF7586" s="79"/>
      <c r="CL7586" s="79"/>
    </row>
    <row r="7587" spans="30:90">
      <c r="AD7587" s="73"/>
      <c r="AE7587" s="74"/>
      <c r="AF7587" s="74"/>
      <c r="BX7587" s="73"/>
      <c r="BY7587" s="74"/>
      <c r="BZ7587" s="74"/>
      <c r="CA7587" s="74"/>
      <c r="CF7587" s="79"/>
      <c r="CL7587" s="79"/>
    </row>
    <row r="7588" spans="30:90">
      <c r="AD7588" s="73"/>
      <c r="AE7588" s="74"/>
      <c r="AF7588" s="74"/>
      <c r="BX7588" s="73"/>
      <c r="BY7588" s="74"/>
      <c r="BZ7588" s="74"/>
      <c r="CA7588" s="74"/>
      <c r="CF7588" s="79"/>
      <c r="CL7588" s="79"/>
    </row>
    <row r="7589" spans="30:90">
      <c r="AD7589" s="73"/>
      <c r="AE7589" s="74"/>
      <c r="AF7589" s="74"/>
      <c r="BX7589" s="73"/>
      <c r="BY7589" s="74"/>
      <c r="BZ7589" s="74"/>
      <c r="CA7589" s="74"/>
      <c r="CF7589" s="79"/>
      <c r="CL7589" s="79"/>
    </row>
    <row r="7590" spans="30:90">
      <c r="AD7590" s="73"/>
      <c r="AE7590" s="74"/>
      <c r="AF7590" s="74"/>
      <c r="BX7590" s="73"/>
      <c r="BY7590" s="74"/>
      <c r="BZ7590" s="74"/>
      <c r="CA7590" s="74"/>
      <c r="CF7590" s="79"/>
      <c r="CL7590" s="79"/>
    </row>
    <row r="7591" spans="30:90">
      <c r="AD7591" s="73"/>
      <c r="AE7591" s="74"/>
      <c r="AF7591" s="74"/>
      <c r="BX7591" s="73"/>
      <c r="BY7591" s="74"/>
      <c r="BZ7591" s="74"/>
      <c r="CA7591" s="74"/>
      <c r="CF7591" s="79"/>
      <c r="CL7591" s="79"/>
    </row>
    <row r="7592" spans="30:90">
      <c r="AD7592" s="73"/>
      <c r="AE7592" s="74"/>
      <c r="AF7592" s="74"/>
      <c r="BX7592" s="73"/>
      <c r="BY7592" s="74"/>
      <c r="BZ7592" s="74"/>
      <c r="CA7592" s="74"/>
      <c r="CF7592" s="79"/>
      <c r="CL7592" s="79"/>
    </row>
    <row r="7593" spans="30:90">
      <c r="AD7593" s="73"/>
      <c r="AE7593" s="74"/>
      <c r="AF7593" s="74"/>
      <c r="BX7593" s="73"/>
      <c r="BY7593" s="74"/>
      <c r="BZ7593" s="74"/>
      <c r="CA7593" s="74"/>
      <c r="CF7593" s="79"/>
      <c r="CL7593" s="79"/>
    </row>
    <row r="7594" spans="30:90">
      <c r="AD7594" s="73"/>
      <c r="AE7594" s="74"/>
      <c r="AF7594" s="74"/>
      <c r="BX7594" s="73"/>
      <c r="BY7594" s="74"/>
      <c r="BZ7594" s="74"/>
      <c r="CA7594" s="74"/>
      <c r="CF7594" s="79"/>
      <c r="CL7594" s="79"/>
    </row>
    <row r="7595" spans="30:90">
      <c r="AD7595" s="73"/>
      <c r="AE7595" s="74"/>
      <c r="AF7595" s="74"/>
      <c r="BX7595" s="73"/>
      <c r="BY7595" s="74"/>
      <c r="BZ7595" s="74"/>
      <c r="CA7595" s="74"/>
      <c r="CF7595" s="79"/>
      <c r="CL7595" s="79"/>
    </row>
    <row r="7596" spans="30:90">
      <c r="AD7596" s="73"/>
      <c r="AE7596" s="74"/>
      <c r="AF7596" s="74"/>
      <c r="BX7596" s="73"/>
      <c r="BY7596" s="74"/>
      <c r="BZ7596" s="74"/>
      <c r="CA7596" s="74"/>
      <c r="CF7596" s="79"/>
      <c r="CL7596" s="79"/>
    </row>
    <row r="7597" spans="30:90">
      <c r="AD7597" s="73"/>
      <c r="AE7597" s="74"/>
      <c r="AF7597" s="74"/>
      <c r="BX7597" s="73"/>
      <c r="BY7597" s="74"/>
      <c r="BZ7597" s="74"/>
      <c r="CA7597" s="74"/>
      <c r="CF7597" s="79"/>
      <c r="CL7597" s="79"/>
    </row>
    <row r="7598" spans="30:90">
      <c r="AD7598" s="73"/>
      <c r="AE7598" s="74"/>
      <c r="AF7598" s="74"/>
      <c r="BX7598" s="73"/>
      <c r="BY7598" s="74"/>
      <c r="BZ7598" s="74"/>
      <c r="CA7598" s="74"/>
      <c r="CF7598" s="79"/>
      <c r="CL7598" s="79"/>
    </row>
    <row r="7599" spans="30:90">
      <c r="AD7599" s="73"/>
      <c r="AE7599" s="74"/>
      <c r="AF7599" s="74"/>
      <c r="BX7599" s="73"/>
      <c r="BY7599" s="74"/>
      <c r="BZ7599" s="74"/>
      <c r="CA7599" s="74"/>
      <c r="CF7599" s="79"/>
      <c r="CL7599" s="79"/>
    </row>
    <row r="7600" spans="30:90">
      <c r="AD7600" s="73"/>
      <c r="AE7600" s="74"/>
      <c r="AF7600" s="74"/>
      <c r="BX7600" s="73"/>
      <c r="BY7600" s="74"/>
      <c r="BZ7600" s="74"/>
      <c r="CA7600" s="74"/>
      <c r="CF7600" s="79"/>
      <c r="CL7600" s="79"/>
    </row>
    <row r="7601" spans="30:90">
      <c r="AD7601" s="73"/>
      <c r="AE7601" s="74"/>
      <c r="AF7601" s="74"/>
      <c r="BX7601" s="73"/>
      <c r="BY7601" s="74"/>
      <c r="BZ7601" s="74"/>
      <c r="CA7601" s="74"/>
      <c r="CF7601" s="79"/>
      <c r="CL7601" s="79"/>
    </row>
    <row r="7602" spans="30:90">
      <c r="AD7602" s="73"/>
      <c r="AE7602" s="74"/>
      <c r="AF7602" s="74"/>
      <c r="BX7602" s="73"/>
      <c r="BY7602" s="74"/>
      <c r="BZ7602" s="74"/>
      <c r="CA7602" s="74"/>
      <c r="CF7602" s="79"/>
      <c r="CL7602" s="79"/>
    </row>
    <row r="7603" spans="30:90">
      <c r="AD7603" s="73"/>
      <c r="AE7603" s="74"/>
      <c r="AF7603" s="74"/>
      <c r="BX7603" s="73"/>
      <c r="BY7603" s="74"/>
      <c r="BZ7603" s="74"/>
      <c r="CA7603" s="74"/>
      <c r="CF7603" s="79"/>
      <c r="CL7603" s="79"/>
    </row>
    <row r="7604" spans="30:90">
      <c r="AD7604" s="73"/>
      <c r="AE7604" s="74"/>
      <c r="AF7604" s="74"/>
      <c r="BX7604" s="73"/>
      <c r="BY7604" s="74"/>
      <c r="BZ7604" s="74"/>
      <c r="CA7604" s="74"/>
      <c r="CF7604" s="79"/>
      <c r="CL7604" s="79"/>
    </row>
    <row r="7605" spans="30:90">
      <c r="AD7605" s="73"/>
      <c r="AE7605" s="74"/>
      <c r="AF7605" s="74"/>
      <c r="BX7605" s="73"/>
      <c r="BY7605" s="74"/>
      <c r="BZ7605" s="74"/>
      <c r="CA7605" s="74"/>
      <c r="CF7605" s="79"/>
      <c r="CL7605" s="79"/>
    </row>
    <row r="7606" spans="30:90">
      <c r="AD7606" s="73"/>
      <c r="AE7606" s="74"/>
      <c r="AF7606" s="74"/>
      <c r="BX7606" s="73"/>
      <c r="BY7606" s="74"/>
      <c r="BZ7606" s="74"/>
      <c r="CA7606" s="74"/>
      <c r="CF7606" s="79"/>
      <c r="CL7606" s="79"/>
    </row>
    <row r="7607" spans="30:90">
      <c r="AD7607" s="73"/>
      <c r="AE7607" s="74"/>
      <c r="AF7607" s="74"/>
      <c r="BX7607" s="73"/>
      <c r="BY7607" s="74"/>
      <c r="BZ7607" s="74"/>
      <c r="CA7607" s="74"/>
      <c r="CF7607" s="79"/>
      <c r="CL7607" s="79"/>
    </row>
    <row r="7608" spans="30:90">
      <c r="AD7608" s="73"/>
      <c r="AE7608" s="74"/>
      <c r="AF7608" s="74"/>
      <c r="BX7608" s="73"/>
      <c r="BY7608" s="74"/>
      <c r="BZ7608" s="74"/>
      <c r="CA7608" s="74"/>
      <c r="CF7608" s="79"/>
      <c r="CL7608" s="79"/>
    </row>
    <row r="7609" spans="30:90">
      <c r="AD7609" s="73"/>
      <c r="AE7609" s="74"/>
      <c r="AF7609" s="74"/>
      <c r="BX7609" s="73"/>
      <c r="BY7609" s="74"/>
      <c r="BZ7609" s="74"/>
      <c r="CA7609" s="74"/>
      <c r="CF7609" s="79"/>
      <c r="CL7609" s="79"/>
    </row>
    <row r="7610" spans="30:90">
      <c r="AD7610" s="73"/>
      <c r="AE7610" s="74"/>
      <c r="AF7610" s="74"/>
      <c r="BX7610" s="73"/>
      <c r="BY7610" s="74"/>
      <c r="BZ7610" s="74"/>
      <c r="CA7610" s="74"/>
      <c r="CF7610" s="79"/>
      <c r="CL7610" s="79"/>
    </row>
    <row r="7611" spans="30:90">
      <c r="AD7611" s="73"/>
      <c r="AE7611" s="74"/>
      <c r="AF7611" s="74"/>
      <c r="BX7611" s="73"/>
      <c r="BY7611" s="74"/>
      <c r="BZ7611" s="74"/>
      <c r="CA7611" s="74"/>
      <c r="CF7611" s="79"/>
      <c r="CL7611" s="79"/>
    </row>
    <row r="7612" spans="30:90">
      <c r="AD7612" s="73"/>
      <c r="AE7612" s="74"/>
      <c r="AF7612" s="74"/>
      <c r="BX7612" s="73"/>
      <c r="BY7612" s="74"/>
      <c r="BZ7612" s="74"/>
      <c r="CA7612" s="74"/>
      <c r="CF7612" s="79"/>
      <c r="CL7612" s="79"/>
    </row>
    <row r="7613" spans="30:90">
      <c r="AD7613" s="73"/>
      <c r="AE7613" s="74"/>
      <c r="AF7613" s="74"/>
      <c r="BX7613" s="73"/>
      <c r="BY7613" s="74"/>
      <c r="BZ7613" s="74"/>
      <c r="CA7613" s="74"/>
      <c r="CF7613" s="79"/>
      <c r="CL7613" s="79"/>
    </row>
    <row r="7614" spans="30:90">
      <c r="AD7614" s="73"/>
      <c r="AE7614" s="74"/>
      <c r="AF7614" s="74"/>
      <c r="BX7614" s="73"/>
      <c r="BY7614" s="74"/>
      <c r="BZ7614" s="74"/>
      <c r="CA7614" s="74"/>
      <c r="CF7614" s="79"/>
      <c r="CL7614" s="79"/>
    </row>
    <row r="7615" spans="30:90">
      <c r="AD7615" s="73"/>
      <c r="AE7615" s="74"/>
      <c r="AF7615" s="74"/>
      <c r="BX7615" s="73"/>
      <c r="BY7615" s="74"/>
      <c r="BZ7615" s="74"/>
      <c r="CA7615" s="74"/>
      <c r="CF7615" s="79"/>
      <c r="CL7615" s="79"/>
    </row>
    <row r="7616" spans="30:90">
      <c r="AD7616" s="73"/>
      <c r="AE7616" s="74"/>
      <c r="AF7616" s="74"/>
      <c r="BX7616" s="73"/>
      <c r="BY7616" s="74"/>
      <c r="BZ7616" s="74"/>
      <c r="CA7616" s="74"/>
      <c r="CF7616" s="79"/>
      <c r="CL7616" s="79"/>
    </row>
    <row r="7617" spans="30:90">
      <c r="AD7617" s="73"/>
      <c r="AE7617" s="74"/>
      <c r="AF7617" s="74"/>
      <c r="BX7617" s="73"/>
      <c r="BY7617" s="74"/>
      <c r="BZ7617" s="74"/>
      <c r="CA7617" s="74"/>
      <c r="CF7617" s="79"/>
      <c r="CL7617" s="79"/>
    </row>
    <row r="7618" spans="30:90">
      <c r="AD7618" s="73"/>
      <c r="AE7618" s="74"/>
      <c r="AF7618" s="74"/>
      <c r="BX7618" s="73"/>
      <c r="BY7618" s="74"/>
      <c r="BZ7618" s="74"/>
      <c r="CA7618" s="74"/>
      <c r="CF7618" s="79"/>
      <c r="CL7618" s="79"/>
    </row>
    <row r="7619" spans="30:90">
      <c r="AD7619" s="73"/>
      <c r="AE7619" s="74"/>
      <c r="AF7619" s="74"/>
      <c r="BX7619" s="73"/>
      <c r="BY7619" s="74"/>
      <c r="BZ7619" s="74"/>
      <c r="CA7619" s="74"/>
      <c r="CF7619" s="79"/>
      <c r="CL7619" s="79"/>
    </row>
    <row r="7620" spans="30:90">
      <c r="AD7620" s="73"/>
      <c r="AE7620" s="74"/>
      <c r="AF7620" s="74"/>
      <c r="BX7620" s="73"/>
      <c r="BY7620" s="74"/>
      <c r="BZ7620" s="74"/>
      <c r="CA7620" s="74"/>
      <c r="CF7620" s="79"/>
      <c r="CL7620" s="79"/>
    </row>
    <row r="7621" spans="30:90">
      <c r="AD7621" s="73"/>
      <c r="AE7621" s="74"/>
      <c r="AF7621" s="74"/>
      <c r="BX7621" s="73"/>
      <c r="BY7621" s="74"/>
      <c r="BZ7621" s="74"/>
      <c r="CA7621" s="74"/>
      <c r="CF7621" s="79"/>
      <c r="CL7621" s="79"/>
    </row>
    <row r="7622" spans="30:90">
      <c r="AD7622" s="73"/>
      <c r="AE7622" s="74"/>
      <c r="AF7622" s="74"/>
      <c r="BX7622" s="73"/>
      <c r="BY7622" s="74"/>
      <c r="BZ7622" s="74"/>
      <c r="CA7622" s="74"/>
      <c r="CF7622" s="79"/>
      <c r="CL7622" s="79"/>
    </row>
    <row r="7623" spans="30:90">
      <c r="AD7623" s="73"/>
      <c r="AE7623" s="74"/>
      <c r="AF7623" s="74"/>
      <c r="BX7623" s="73"/>
      <c r="BY7623" s="74"/>
      <c r="BZ7623" s="74"/>
      <c r="CA7623" s="74"/>
      <c r="CF7623" s="79"/>
      <c r="CL7623" s="79"/>
    </row>
    <row r="7624" spans="30:90">
      <c r="AD7624" s="73"/>
      <c r="AE7624" s="74"/>
      <c r="AF7624" s="74"/>
      <c r="BX7624" s="73"/>
      <c r="BY7624" s="74"/>
      <c r="BZ7624" s="74"/>
      <c r="CA7624" s="74"/>
      <c r="CF7624" s="79"/>
      <c r="CL7624" s="79"/>
    </row>
    <row r="7625" spans="30:90">
      <c r="AD7625" s="73"/>
      <c r="AE7625" s="74"/>
      <c r="AF7625" s="74"/>
      <c r="BX7625" s="73"/>
      <c r="BY7625" s="74"/>
      <c r="BZ7625" s="74"/>
      <c r="CA7625" s="74"/>
      <c r="CF7625" s="79"/>
      <c r="CL7625" s="79"/>
    </row>
    <row r="7626" spans="30:90">
      <c r="AD7626" s="73"/>
      <c r="AE7626" s="74"/>
      <c r="AF7626" s="74"/>
      <c r="BX7626" s="73"/>
      <c r="BY7626" s="74"/>
      <c r="BZ7626" s="74"/>
      <c r="CA7626" s="74"/>
      <c r="CF7626" s="79"/>
      <c r="CL7626" s="79"/>
    </row>
    <row r="7627" spans="30:90">
      <c r="AD7627" s="73"/>
      <c r="AE7627" s="74"/>
      <c r="AF7627" s="74"/>
      <c r="BX7627" s="73"/>
      <c r="BY7627" s="74"/>
      <c r="BZ7627" s="74"/>
      <c r="CA7627" s="74"/>
      <c r="CF7627" s="79"/>
      <c r="CL7627" s="79"/>
    </row>
    <row r="7628" spans="30:90">
      <c r="AD7628" s="73"/>
      <c r="AE7628" s="74"/>
      <c r="AF7628" s="74"/>
      <c r="BX7628" s="73"/>
      <c r="BY7628" s="74"/>
      <c r="BZ7628" s="74"/>
      <c r="CA7628" s="74"/>
      <c r="CF7628" s="79"/>
      <c r="CL7628" s="79"/>
    </row>
    <row r="7629" spans="30:90">
      <c r="AD7629" s="73"/>
      <c r="AE7629" s="74"/>
      <c r="AF7629" s="74"/>
      <c r="BX7629" s="73"/>
      <c r="BY7629" s="74"/>
      <c r="BZ7629" s="74"/>
      <c r="CA7629" s="74"/>
      <c r="CF7629" s="79"/>
      <c r="CL7629" s="79"/>
    </row>
    <row r="7630" spans="30:90">
      <c r="AD7630" s="73"/>
      <c r="AE7630" s="74"/>
      <c r="AF7630" s="74"/>
      <c r="BX7630" s="73"/>
      <c r="BY7630" s="74"/>
      <c r="BZ7630" s="74"/>
      <c r="CA7630" s="74"/>
      <c r="CF7630" s="79"/>
      <c r="CL7630" s="79"/>
    </row>
    <row r="7631" spans="30:90">
      <c r="AD7631" s="73"/>
      <c r="AE7631" s="74"/>
      <c r="AF7631" s="74"/>
      <c r="BX7631" s="73"/>
      <c r="BY7631" s="74"/>
      <c r="BZ7631" s="74"/>
      <c r="CA7631" s="74"/>
      <c r="CF7631" s="79"/>
      <c r="CL7631" s="79"/>
    </row>
    <row r="7632" spans="30:90">
      <c r="AD7632" s="73"/>
      <c r="AE7632" s="74"/>
      <c r="AF7632" s="74"/>
      <c r="BX7632" s="73"/>
      <c r="BY7632" s="74"/>
      <c r="BZ7632" s="74"/>
      <c r="CA7632" s="74"/>
      <c r="CF7632" s="79"/>
      <c r="CL7632" s="79"/>
    </row>
    <row r="7633" spans="30:90">
      <c r="AD7633" s="73"/>
      <c r="AE7633" s="74"/>
      <c r="AF7633" s="74"/>
      <c r="BX7633" s="73"/>
      <c r="BY7633" s="74"/>
      <c r="BZ7633" s="74"/>
      <c r="CA7633" s="74"/>
      <c r="CF7633" s="79"/>
      <c r="CL7633" s="79"/>
    </row>
    <row r="7634" spans="30:90">
      <c r="AD7634" s="73"/>
      <c r="AE7634" s="74"/>
      <c r="AF7634" s="74"/>
      <c r="BX7634" s="73"/>
      <c r="BY7634" s="74"/>
      <c r="BZ7634" s="74"/>
      <c r="CA7634" s="74"/>
      <c r="CF7634" s="79"/>
      <c r="CL7634" s="79"/>
    </row>
    <row r="7635" spans="30:90">
      <c r="AD7635" s="73"/>
      <c r="AE7635" s="74"/>
      <c r="AF7635" s="74"/>
      <c r="BX7635" s="73"/>
      <c r="BY7635" s="74"/>
      <c r="BZ7635" s="74"/>
      <c r="CA7635" s="74"/>
      <c r="CF7635" s="79"/>
      <c r="CL7635" s="79"/>
    </row>
    <row r="7636" spans="30:90">
      <c r="AD7636" s="73"/>
      <c r="AE7636" s="74"/>
      <c r="AF7636" s="74"/>
      <c r="BX7636" s="73"/>
      <c r="BY7636" s="74"/>
      <c r="BZ7636" s="74"/>
      <c r="CA7636" s="74"/>
      <c r="CF7636" s="79"/>
      <c r="CL7636" s="79"/>
    </row>
    <row r="7637" spans="30:90">
      <c r="AD7637" s="73"/>
      <c r="AE7637" s="74"/>
      <c r="AF7637" s="74"/>
      <c r="BX7637" s="73"/>
      <c r="BY7637" s="74"/>
      <c r="BZ7637" s="74"/>
      <c r="CA7637" s="74"/>
      <c r="CF7637" s="79"/>
      <c r="CL7637" s="79"/>
    </row>
    <row r="7638" spans="30:90">
      <c r="AD7638" s="73"/>
      <c r="AE7638" s="74"/>
      <c r="AF7638" s="74"/>
      <c r="BX7638" s="73"/>
      <c r="BY7638" s="74"/>
      <c r="BZ7638" s="74"/>
      <c r="CA7638" s="74"/>
      <c r="CF7638" s="79"/>
      <c r="CL7638" s="79"/>
    </row>
    <row r="7639" spans="30:90">
      <c r="AD7639" s="73"/>
      <c r="AE7639" s="74"/>
      <c r="AF7639" s="74"/>
      <c r="BX7639" s="73"/>
      <c r="BY7639" s="74"/>
      <c r="BZ7639" s="74"/>
      <c r="CA7639" s="74"/>
      <c r="CF7639" s="79"/>
      <c r="CL7639" s="79"/>
    </row>
    <row r="7640" spans="30:90">
      <c r="AD7640" s="73"/>
      <c r="AE7640" s="74"/>
      <c r="AF7640" s="74"/>
      <c r="BX7640" s="73"/>
      <c r="BY7640" s="74"/>
      <c r="BZ7640" s="74"/>
      <c r="CA7640" s="74"/>
      <c r="CF7640" s="79"/>
      <c r="CL7640" s="79"/>
    </row>
    <row r="7641" spans="30:90">
      <c r="AD7641" s="73"/>
      <c r="AE7641" s="74"/>
      <c r="AF7641" s="74"/>
      <c r="BX7641" s="73"/>
      <c r="BY7641" s="74"/>
      <c r="BZ7641" s="74"/>
      <c r="CA7641" s="74"/>
      <c r="CF7641" s="79"/>
      <c r="CL7641" s="79"/>
    </row>
    <row r="7642" spans="30:90">
      <c r="AD7642" s="73"/>
      <c r="AE7642" s="74"/>
      <c r="AF7642" s="74"/>
      <c r="BX7642" s="73"/>
      <c r="BY7642" s="74"/>
      <c r="BZ7642" s="74"/>
      <c r="CA7642" s="74"/>
      <c r="CF7642" s="79"/>
      <c r="CL7642" s="79"/>
    </row>
    <row r="7643" spans="30:90">
      <c r="AD7643" s="73"/>
      <c r="AE7643" s="74"/>
      <c r="AF7643" s="74"/>
      <c r="BX7643" s="73"/>
      <c r="BY7643" s="74"/>
      <c r="BZ7643" s="74"/>
      <c r="CA7643" s="74"/>
      <c r="CF7643" s="79"/>
      <c r="CL7643" s="79"/>
    </row>
    <row r="7644" spans="30:90">
      <c r="AD7644" s="73"/>
      <c r="AE7644" s="74"/>
      <c r="AF7644" s="74"/>
      <c r="BX7644" s="73"/>
      <c r="BY7644" s="74"/>
      <c r="BZ7644" s="74"/>
      <c r="CA7644" s="74"/>
      <c r="CF7644" s="79"/>
      <c r="CL7644" s="79"/>
    </row>
    <row r="7645" spans="30:90">
      <c r="AD7645" s="73"/>
      <c r="AE7645" s="74"/>
      <c r="AF7645" s="74"/>
      <c r="BX7645" s="73"/>
      <c r="BY7645" s="74"/>
      <c r="BZ7645" s="74"/>
      <c r="CA7645" s="74"/>
      <c r="CF7645" s="79"/>
      <c r="CL7645" s="79"/>
    </row>
    <row r="7646" spans="30:90">
      <c r="AD7646" s="73"/>
      <c r="AE7646" s="74"/>
      <c r="AF7646" s="74"/>
      <c r="BX7646" s="73"/>
      <c r="BY7646" s="74"/>
      <c r="BZ7646" s="74"/>
      <c r="CA7646" s="74"/>
      <c r="CF7646" s="79"/>
      <c r="CL7646" s="79"/>
    </row>
    <row r="7647" spans="30:90">
      <c r="AD7647" s="73"/>
      <c r="AE7647" s="74"/>
      <c r="AF7647" s="74"/>
      <c r="BX7647" s="73"/>
      <c r="BY7647" s="74"/>
      <c r="BZ7647" s="74"/>
      <c r="CA7647" s="74"/>
      <c r="CF7647" s="79"/>
      <c r="CL7647" s="79"/>
    </row>
    <row r="7648" spans="30:90">
      <c r="AD7648" s="73"/>
      <c r="AE7648" s="74"/>
      <c r="AF7648" s="74"/>
      <c r="BX7648" s="73"/>
      <c r="BY7648" s="74"/>
      <c r="BZ7648" s="74"/>
      <c r="CA7648" s="74"/>
      <c r="CF7648" s="79"/>
      <c r="CL7648" s="79"/>
    </row>
    <row r="7649" spans="30:90">
      <c r="AD7649" s="73"/>
      <c r="AE7649" s="74"/>
      <c r="AF7649" s="74"/>
      <c r="BX7649" s="73"/>
      <c r="BY7649" s="74"/>
      <c r="BZ7649" s="74"/>
      <c r="CA7649" s="74"/>
      <c r="CF7649" s="79"/>
      <c r="CL7649" s="79"/>
    </row>
    <row r="7650" spans="30:90">
      <c r="AD7650" s="73"/>
      <c r="AE7650" s="74"/>
      <c r="AF7650" s="74"/>
      <c r="BX7650" s="73"/>
      <c r="BY7650" s="74"/>
      <c r="BZ7650" s="74"/>
      <c r="CA7650" s="74"/>
      <c r="CF7650" s="79"/>
      <c r="CL7650" s="79"/>
    </row>
    <row r="7651" spans="30:90">
      <c r="AD7651" s="73"/>
      <c r="AE7651" s="74"/>
      <c r="AF7651" s="74"/>
      <c r="BX7651" s="73"/>
      <c r="BY7651" s="74"/>
      <c r="BZ7651" s="74"/>
      <c r="CA7651" s="74"/>
      <c r="CF7651" s="79"/>
      <c r="CL7651" s="79"/>
    </row>
    <row r="7652" spans="30:90">
      <c r="AD7652" s="73"/>
      <c r="AE7652" s="74"/>
      <c r="AF7652" s="74"/>
      <c r="BX7652" s="73"/>
      <c r="BY7652" s="74"/>
      <c r="BZ7652" s="74"/>
      <c r="CA7652" s="74"/>
      <c r="CF7652" s="79"/>
      <c r="CL7652" s="79"/>
    </row>
    <row r="7653" spans="30:90">
      <c r="AD7653" s="73"/>
      <c r="AE7653" s="74"/>
      <c r="AF7653" s="74"/>
      <c r="BX7653" s="73"/>
      <c r="BY7653" s="74"/>
      <c r="BZ7653" s="74"/>
      <c r="CA7653" s="74"/>
      <c r="CF7653" s="79"/>
      <c r="CL7653" s="79"/>
    </row>
    <row r="7654" spans="30:90">
      <c r="AD7654" s="73"/>
      <c r="AE7654" s="74"/>
      <c r="AF7654" s="74"/>
      <c r="BX7654" s="73"/>
      <c r="BY7654" s="74"/>
      <c r="BZ7654" s="74"/>
      <c r="CA7654" s="74"/>
      <c r="CF7654" s="79"/>
      <c r="CL7654" s="79"/>
    </row>
    <row r="7655" spans="30:90">
      <c r="AD7655" s="73"/>
      <c r="AE7655" s="74"/>
      <c r="AF7655" s="74"/>
      <c r="BX7655" s="73"/>
      <c r="BY7655" s="74"/>
      <c r="BZ7655" s="74"/>
      <c r="CA7655" s="74"/>
      <c r="CF7655" s="79"/>
      <c r="CL7655" s="79"/>
    </row>
    <row r="7656" spans="30:90">
      <c r="AD7656" s="73"/>
      <c r="AE7656" s="74"/>
      <c r="AF7656" s="74"/>
      <c r="BX7656" s="73"/>
      <c r="BY7656" s="74"/>
      <c r="BZ7656" s="74"/>
      <c r="CA7656" s="74"/>
      <c r="CF7656" s="79"/>
      <c r="CL7656" s="79"/>
    </row>
    <row r="7657" spans="30:90">
      <c r="AD7657" s="73"/>
      <c r="AE7657" s="74"/>
      <c r="AF7657" s="74"/>
      <c r="BX7657" s="73"/>
      <c r="BY7657" s="74"/>
      <c r="BZ7657" s="74"/>
      <c r="CA7657" s="74"/>
      <c r="CF7657" s="79"/>
      <c r="CL7657" s="79"/>
    </row>
    <row r="7658" spans="30:90">
      <c r="AD7658" s="73"/>
      <c r="AE7658" s="74"/>
      <c r="AF7658" s="74"/>
      <c r="BX7658" s="73"/>
      <c r="BY7658" s="74"/>
      <c r="BZ7658" s="74"/>
      <c r="CA7658" s="74"/>
      <c r="CF7658" s="79"/>
      <c r="CL7658" s="79"/>
    </row>
    <row r="7659" spans="30:90">
      <c r="AD7659" s="73"/>
      <c r="AE7659" s="74"/>
      <c r="AF7659" s="74"/>
      <c r="BX7659" s="73"/>
      <c r="BY7659" s="74"/>
      <c r="BZ7659" s="74"/>
      <c r="CA7659" s="74"/>
      <c r="CF7659" s="79"/>
      <c r="CL7659" s="79"/>
    </row>
    <row r="7660" spans="30:90">
      <c r="AD7660" s="73"/>
      <c r="AE7660" s="74"/>
      <c r="AF7660" s="74"/>
      <c r="BX7660" s="73"/>
      <c r="BY7660" s="74"/>
      <c r="BZ7660" s="74"/>
      <c r="CA7660" s="74"/>
      <c r="CF7660" s="79"/>
      <c r="CL7660" s="79"/>
    </row>
    <row r="7661" spans="30:90">
      <c r="AD7661" s="73"/>
      <c r="AE7661" s="74"/>
      <c r="AF7661" s="74"/>
      <c r="BX7661" s="73"/>
      <c r="BY7661" s="74"/>
      <c r="BZ7661" s="74"/>
      <c r="CA7661" s="74"/>
      <c r="CF7661" s="79"/>
      <c r="CL7661" s="79"/>
    </row>
    <row r="7662" spans="30:90">
      <c r="AD7662" s="73"/>
      <c r="AE7662" s="74"/>
      <c r="AF7662" s="74"/>
      <c r="BX7662" s="73"/>
      <c r="BY7662" s="74"/>
      <c r="BZ7662" s="74"/>
      <c r="CA7662" s="74"/>
      <c r="CF7662" s="79"/>
      <c r="CL7662" s="79"/>
    </row>
    <row r="7663" spans="30:90">
      <c r="AD7663" s="73"/>
      <c r="AE7663" s="74"/>
      <c r="AF7663" s="74"/>
      <c r="BX7663" s="73"/>
      <c r="BY7663" s="74"/>
      <c r="BZ7663" s="74"/>
      <c r="CA7663" s="74"/>
      <c r="CF7663" s="79"/>
      <c r="CL7663" s="79"/>
    </row>
    <row r="7664" spans="30:90">
      <c r="AD7664" s="73"/>
      <c r="AE7664" s="74"/>
      <c r="AF7664" s="74"/>
      <c r="BX7664" s="73"/>
      <c r="BY7664" s="74"/>
      <c r="BZ7664" s="74"/>
      <c r="CA7664" s="74"/>
      <c r="CF7664" s="79"/>
      <c r="CL7664" s="79"/>
    </row>
    <row r="7665" spans="30:90">
      <c r="AD7665" s="73"/>
      <c r="AE7665" s="74"/>
      <c r="AF7665" s="74"/>
      <c r="BX7665" s="73"/>
      <c r="BY7665" s="74"/>
      <c r="BZ7665" s="74"/>
      <c r="CA7665" s="74"/>
      <c r="CF7665" s="79"/>
      <c r="CL7665" s="79"/>
    </row>
    <row r="7666" spans="30:90">
      <c r="AD7666" s="73"/>
      <c r="AE7666" s="74"/>
      <c r="AF7666" s="74"/>
      <c r="BX7666" s="73"/>
      <c r="BY7666" s="74"/>
      <c r="BZ7666" s="74"/>
      <c r="CA7666" s="74"/>
      <c r="CF7666" s="79"/>
      <c r="CL7666" s="79"/>
    </row>
    <row r="7667" spans="30:90">
      <c r="AD7667" s="73"/>
      <c r="AE7667" s="74"/>
      <c r="AF7667" s="74"/>
      <c r="BX7667" s="73"/>
      <c r="BY7667" s="74"/>
      <c r="BZ7667" s="74"/>
      <c r="CA7667" s="74"/>
      <c r="CF7667" s="79"/>
      <c r="CL7667" s="79"/>
    </row>
    <row r="7668" spans="30:90">
      <c r="AD7668" s="73"/>
      <c r="AE7668" s="74"/>
      <c r="AF7668" s="74"/>
      <c r="BX7668" s="73"/>
      <c r="BY7668" s="74"/>
      <c r="BZ7668" s="74"/>
      <c r="CA7668" s="74"/>
      <c r="CF7668" s="79"/>
      <c r="CL7668" s="79"/>
    </row>
    <row r="7669" spans="30:90">
      <c r="AD7669" s="73"/>
      <c r="AE7669" s="74"/>
      <c r="AF7669" s="74"/>
      <c r="BX7669" s="73"/>
      <c r="BY7669" s="74"/>
      <c r="BZ7669" s="74"/>
      <c r="CA7669" s="74"/>
      <c r="CF7669" s="79"/>
      <c r="CL7669" s="79"/>
    </row>
    <row r="7670" spans="30:90">
      <c r="AD7670" s="73"/>
      <c r="AE7670" s="74"/>
      <c r="AF7670" s="74"/>
      <c r="BX7670" s="73"/>
      <c r="BY7670" s="74"/>
      <c r="BZ7670" s="74"/>
      <c r="CA7670" s="74"/>
      <c r="CF7670" s="79"/>
      <c r="CL7670" s="79"/>
    </row>
    <row r="7671" spans="30:90">
      <c r="AD7671" s="73"/>
      <c r="AE7671" s="74"/>
      <c r="AF7671" s="74"/>
      <c r="BX7671" s="73"/>
      <c r="BY7671" s="74"/>
      <c r="BZ7671" s="74"/>
      <c r="CA7671" s="74"/>
      <c r="CF7671" s="79"/>
      <c r="CL7671" s="79"/>
    </row>
    <row r="7672" spans="30:90">
      <c r="AD7672" s="73"/>
      <c r="AE7672" s="74"/>
      <c r="AF7672" s="74"/>
      <c r="BX7672" s="73"/>
      <c r="BY7672" s="74"/>
      <c r="BZ7672" s="74"/>
      <c r="CA7672" s="74"/>
      <c r="CF7672" s="79"/>
      <c r="CL7672" s="79"/>
    </row>
    <row r="7673" spans="30:90">
      <c r="AD7673" s="73"/>
      <c r="AE7673" s="74"/>
      <c r="AF7673" s="74"/>
      <c r="BX7673" s="73"/>
      <c r="BY7673" s="74"/>
      <c r="BZ7673" s="74"/>
      <c r="CA7673" s="74"/>
      <c r="CF7673" s="79"/>
      <c r="CL7673" s="79"/>
    </row>
    <row r="7674" spans="30:90">
      <c r="AD7674" s="73"/>
      <c r="AE7674" s="74"/>
      <c r="AF7674" s="74"/>
      <c r="BX7674" s="73"/>
      <c r="BY7674" s="74"/>
      <c r="BZ7674" s="74"/>
      <c r="CA7674" s="74"/>
      <c r="CF7674" s="79"/>
      <c r="CL7674" s="79"/>
    </row>
    <row r="7675" spans="30:90">
      <c r="AD7675" s="73"/>
      <c r="AE7675" s="74"/>
      <c r="AF7675" s="74"/>
      <c r="BX7675" s="73"/>
      <c r="BY7675" s="74"/>
      <c r="BZ7675" s="74"/>
      <c r="CA7675" s="74"/>
      <c r="CF7675" s="79"/>
      <c r="CL7675" s="79"/>
    </row>
    <row r="7676" spans="30:90">
      <c r="AD7676" s="73"/>
      <c r="AE7676" s="74"/>
      <c r="AF7676" s="74"/>
      <c r="BX7676" s="73"/>
      <c r="BY7676" s="74"/>
      <c r="BZ7676" s="74"/>
      <c r="CA7676" s="74"/>
      <c r="CF7676" s="79"/>
      <c r="CL7676" s="79"/>
    </row>
    <row r="7677" spans="30:90">
      <c r="AD7677" s="73"/>
      <c r="AE7677" s="74"/>
      <c r="AF7677" s="74"/>
      <c r="BX7677" s="73"/>
      <c r="BY7677" s="74"/>
      <c r="BZ7677" s="74"/>
      <c r="CA7677" s="74"/>
      <c r="CF7677" s="79"/>
      <c r="CL7677" s="79"/>
    </row>
    <row r="7678" spans="30:90">
      <c r="AD7678" s="73"/>
      <c r="AE7678" s="74"/>
      <c r="AF7678" s="74"/>
      <c r="BX7678" s="73"/>
      <c r="BY7678" s="74"/>
      <c r="BZ7678" s="74"/>
      <c r="CA7678" s="74"/>
      <c r="CF7678" s="79"/>
      <c r="CL7678" s="79"/>
    </row>
    <row r="7679" spans="30:90">
      <c r="AD7679" s="73"/>
      <c r="AE7679" s="74"/>
      <c r="AF7679" s="74"/>
      <c r="BX7679" s="73"/>
      <c r="BY7679" s="74"/>
      <c r="BZ7679" s="74"/>
      <c r="CA7679" s="74"/>
      <c r="CF7679" s="79"/>
      <c r="CL7679" s="79"/>
    </row>
    <row r="7680" spans="30:90">
      <c r="AD7680" s="73"/>
      <c r="AE7680" s="74"/>
      <c r="AF7680" s="74"/>
      <c r="BX7680" s="73"/>
      <c r="BY7680" s="74"/>
      <c r="BZ7680" s="74"/>
      <c r="CA7680" s="74"/>
      <c r="CF7680" s="79"/>
      <c r="CL7680" s="79"/>
    </row>
    <row r="7681" spans="30:90">
      <c r="AD7681" s="73"/>
      <c r="AE7681" s="74"/>
      <c r="AF7681" s="74"/>
      <c r="BX7681" s="73"/>
      <c r="BY7681" s="74"/>
      <c r="BZ7681" s="74"/>
      <c r="CA7681" s="74"/>
      <c r="CF7681" s="79"/>
      <c r="CL7681" s="79"/>
    </row>
    <row r="7682" spans="30:90">
      <c r="AD7682" s="73"/>
      <c r="AE7682" s="74"/>
      <c r="AF7682" s="74"/>
      <c r="BX7682" s="73"/>
      <c r="BY7682" s="74"/>
      <c r="BZ7682" s="74"/>
      <c r="CA7682" s="74"/>
      <c r="CF7682" s="79"/>
      <c r="CL7682" s="79"/>
    </row>
    <row r="7683" spans="30:90">
      <c r="AD7683" s="73"/>
      <c r="AE7683" s="74"/>
      <c r="AF7683" s="74"/>
      <c r="BX7683" s="73"/>
      <c r="BY7683" s="74"/>
      <c r="BZ7683" s="74"/>
      <c r="CA7683" s="74"/>
      <c r="CF7683" s="79"/>
      <c r="CL7683" s="79"/>
    </row>
    <row r="7684" spans="30:90">
      <c r="AD7684" s="73"/>
      <c r="AE7684" s="74"/>
      <c r="AF7684" s="74"/>
      <c r="BX7684" s="73"/>
      <c r="BY7684" s="74"/>
      <c r="BZ7684" s="74"/>
      <c r="CA7684" s="74"/>
      <c r="CF7684" s="79"/>
      <c r="CL7684" s="79"/>
    </row>
    <row r="7685" spans="30:90">
      <c r="AD7685" s="73"/>
      <c r="AE7685" s="74"/>
      <c r="AF7685" s="74"/>
      <c r="BX7685" s="73"/>
      <c r="BY7685" s="74"/>
      <c r="BZ7685" s="74"/>
      <c r="CA7685" s="74"/>
      <c r="CF7685" s="79"/>
      <c r="CL7685" s="79"/>
    </row>
    <row r="7686" spans="30:90">
      <c r="AD7686" s="73"/>
      <c r="AE7686" s="74"/>
      <c r="AF7686" s="74"/>
      <c r="BX7686" s="73"/>
      <c r="BY7686" s="74"/>
      <c r="BZ7686" s="74"/>
      <c r="CA7686" s="74"/>
      <c r="CF7686" s="79"/>
      <c r="CL7686" s="79"/>
    </row>
    <row r="7687" spans="30:90">
      <c r="AD7687" s="73"/>
      <c r="AE7687" s="74"/>
      <c r="AF7687" s="74"/>
      <c r="BX7687" s="73"/>
      <c r="BY7687" s="74"/>
      <c r="BZ7687" s="74"/>
      <c r="CA7687" s="74"/>
      <c r="CF7687" s="79"/>
      <c r="CL7687" s="79"/>
    </row>
    <row r="7688" spans="30:90">
      <c r="AD7688" s="73"/>
      <c r="AE7688" s="74"/>
      <c r="AF7688" s="74"/>
      <c r="BX7688" s="73"/>
      <c r="BY7688" s="74"/>
      <c r="BZ7688" s="74"/>
      <c r="CA7688" s="74"/>
      <c r="CF7688" s="79"/>
      <c r="CL7688" s="79"/>
    </row>
    <row r="7689" spans="30:90">
      <c r="AD7689" s="73"/>
      <c r="AE7689" s="74"/>
      <c r="AF7689" s="74"/>
      <c r="BX7689" s="73"/>
      <c r="BY7689" s="74"/>
      <c r="BZ7689" s="74"/>
      <c r="CA7689" s="74"/>
      <c r="CF7689" s="79"/>
      <c r="CL7689" s="79"/>
    </row>
    <row r="7690" spans="30:90">
      <c r="AD7690" s="73"/>
      <c r="AE7690" s="74"/>
      <c r="AF7690" s="74"/>
      <c r="BX7690" s="73"/>
      <c r="BY7690" s="74"/>
      <c r="BZ7690" s="74"/>
      <c r="CA7690" s="74"/>
      <c r="CF7690" s="79"/>
      <c r="CL7690" s="79"/>
    </row>
    <row r="7691" spans="30:90">
      <c r="AD7691" s="73"/>
      <c r="AE7691" s="74"/>
      <c r="AF7691" s="74"/>
      <c r="BX7691" s="73"/>
      <c r="BY7691" s="74"/>
      <c r="BZ7691" s="74"/>
      <c r="CA7691" s="74"/>
      <c r="CF7691" s="79"/>
      <c r="CL7691" s="79"/>
    </row>
    <row r="7692" spans="30:90">
      <c r="AD7692" s="73"/>
      <c r="AE7692" s="74"/>
      <c r="AF7692" s="74"/>
      <c r="BX7692" s="73"/>
      <c r="BY7692" s="74"/>
      <c r="BZ7692" s="74"/>
      <c r="CA7692" s="74"/>
      <c r="CF7692" s="79"/>
      <c r="CL7692" s="79"/>
    </row>
    <row r="7693" spans="30:90">
      <c r="AD7693" s="73"/>
      <c r="AE7693" s="74"/>
      <c r="AF7693" s="74"/>
      <c r="BX7693" s="73"/>
      <c r="BY7693" s="74"/>
      <c r="BZ7693" s="74"/>
      <c r="CA7693" s="74"/>
      <c r="CF7693" s="79"/>
      <c r="CL7693" s="79"/>
    </row>
    <row r="7694" spans="30:90">
      <c r="AD7694" s="73"/>
      <c r="AE7694" s="74"/>
      <c r="AF7694" s="74"/>
      <c r="BX7694" s="73"/>
      <c r="BY7694" s="74"/>
      <c r="BZ7694" s="74"/>
      <c r="CA7694" s="74"/>
      <c r="CF7694" s="79"/>
      <c r="CL7694" s="79"/>
    </row>
    <row r="7695" spans="30:90">
      <c r="AD7695" s="73"/>
      <c r="AE7695" s="74"/>
      <c r="AF7695" s="74"/>
      <c r="BX7695" s="73"/>
      <c r="BY7695" s="74"/>
      <c r="BZ7695" s="74"/>
      <c r="CA7695" s="74"/>
      <c r="CF7695" s="79"/>
      <c r="CL7695" s="79"/>
    </row>
    <row r="7696" spans="30:90">
      <c r="AD7696" s="73"/>
      <c r="AE7696" s="74"/>
      <c r="AF7696" s="74"/>
      <c r="BX7696" s="73"/>
      <c r="BY7696" s="74"/>
      <c r="BZ7696" s="74"/>
      <c r="CA7696" s="74"/>
      <c r="CF7696" s="79"/>
      <c r="CL7696" s="79"/>
    </row>
    <row r="7697" spans="30:90">
      <c r="AD7697" s="73"/>
      <c r="AE7697" s="74"/>
      <c r="AF7697" s="74"/>
      <c r="BX7697" s="73"/>
      <c r="BY7697" s="74"/>
      <c r="BZ7697" s="74"/>
      <c r="CA7697" s="74"/>
      <c r="CF7697" s="79"/>
      <c r="CL7697" s="79"/>
    </row>
    <row r="7698" spans="30:90">
      <c r="AD7698" s="73"/>
      <c r="AE7698" s="74"/>
      <c r="AF7698" s="74"/>
      <c r="BX7698" s="73"/>
      <c r="BY7698" s="74"/>
      <c r="BZ7698" s="74"/>
      <c r="CA7698" s="74"/>
      <c r="CF7698" s="79"/>
      <c r="CL7698" s="79"/>
    </row>
    <row r="7699" spans="30:90">
      <c r="AD7699" s="73"/>
      <c r="AE7699" s="74"/>
      <c r="AF7699" s="74"/>
      <c r="BX7699" s="73"/>
      <c r="BY7699" s="74"/>
      <c r="BZ7699" s="74"/>
      <c r="CA7699" s="74"/>
      <c r="CF7699" s="79"/>
      <c r="CL7699" s="79"/>
    </row>
    <row r="7700" spans="30:90">
      <c r="AD7700" s="73"/>
      <c r="AE7700" s="74"/>
      <c r="AF7700" s="74"/>
      <c r="BX7700" s="73"/>
      <c r="BY7700" s="74"/>
      <c r="BZ7700" s="74"/>
      <c r="CA7700" s="74"/>
      <c r="CF7700" s="79"/>
      <c r="CL7700" s="79"/>
    </row>
    <row r="7701" spans="30:90">
      <c r="AD7701" s="73"/>
      <c r="AE7701" s="74"/>
      <c r="AF7701" s="74"/>
      <c r="BX7701" s="73"/>
      <c r="BY7701" s="74"/>
      <c r="BZ7701" s="74"/>
      <c r="CA7701" s="74"/>
      <c r="CF7701" s="79"/>
      <c r="CL7701" s="79"/>
    </row>
    <row r="7702" spans="30:90">
      <c r="AD7702" s="73"/>
      <c r="AE7702" s="74"/>
      <c r="AF7702" s="74"/>
      <c r="BX7702" s="73"/>
      <c r="BY7702" s="74"/>
      <c r="BZ7702" s="74"/>
      <c r="CA7702" s="74"/>
      <c r="CF7702" s="79"/>
      <c r="CL7702" s="79"/>
    </row>
    <row r="7703" spans="30:90">
      <c r="AD7703" s="73"/>
      <c r="AE7703" s="74"/>
      <c r="AF7703" s="74"/>
      <c r="BX7703" s="73"/>
      <c r="BY7703" s="74"/>
      <c r="BZ7703" s="74"/>
      <c r="CA7703" s="74"/>
      <c r="CF7703" s="79"/>
      <c r="CL7703" s="79"/>
    </row>
    <row r="7704" spans="30:90">
      <c r="AD7704" s="73"/>
      <c r="AE7704" s="74"/>
      <c r="AF7704" s="74"/>
      <c r="BX7704" s="73"/>
      <c r="BY7704" s="74"/>
      <c r="BZ7704" s="74"/>
      <c r="CA7704" s="74"/>
      <c r="CF7704" s="79"/>
      <c r="CL7704" s="79"/>
    </row>
    <row r="7705" spans="30:90">
      <c r="AD7705" s="73"/>
      <c r="AE7705" s="74"/>
      <c r="AF7705" s="74"/>
      <c r="BX7705" s="73"/>
      <c r="BY7705" s="74"/>
      <c r="BZ7705" s="74"/>
      <c r="CA7705" s="74"/>
      <c r="CF7705" s="79"/>
      <c r="CL7705" s="79"/>
    </row>
    <row r="7706" spans="30:90">
      <c r="AD7706" s="73"/>
      <c r="AE7706" s="74"/>
      <c r="AF7706" s="74"/>
      <c r="BX7706" s="73"/>
      <c r="BY7706" s="74"/>
      <c r="BZ7706" s="74"/>
      <c r="CA7706" s="74"/>
      <c r="CF7706" s="79"/>
      <c r="CL7706" s="79"/>
    </row>
    <row r="7707" spans="30:90">
      <c r="AD7707" s="73"/>
      <c r="AE7707" s="74"/>
      <c r="AF7707" s="74"/>
      <c r="BX7707" s="73"/>
      <c r="BY7707" s="74"/>
      <c r="BZ7707" s="74"/>
      <c r="CA7707" s="74"/>
      <c r="CF7707" s="79"/>
      <c r="CL7707" s="79"/>
    </row>
    <row r="7708" spans="30:90">
      <c r="AD7708" s="73"/>
      <c r="AE7708" s="74"/>
      <c r="AF7708" s="74"/>
      <c r="BX7708" s="73"/>
      <c r="BY7708" s="74"/>
      <c r="BZ7708" s="74"/>
      <c r="CA7708" s="74"/>
      <c r="CF7708" s="79"/>
      <c r="CL7708" s="79"/>
    </row>
    <row r="7709" spans="30:90">
      <c r="AD7709" s="73"/>
      <c r="AE7709" s="74"/>
      <c r="AF7709" s="74"/>
      <c r="BX7709" s="73"/>
      <c r="BY7709" s="74"/>
      <c r="BZ7709" s="74"/>
      <c r="CA7709" s="74"/>
      <c r="CF7709" s="79"/>
      <c r="CL7709" s="79"/>
    </row>
    <row r="7710" spans="30:90">
      <c r="AD7710" s="73"/>
      <c r="AE7710" s="74"/>
      <c r="AF7710" s="74"/>
      <c r="BX7710" s="73"/>
      <c r="BY7710" s="74"/>
      <c r="BZ7710" s="74"/>
      <c r="CA7710" s="74"/>
      <c r="CF7710" s="79"/>
      <c r="CL7710" s="79"/>
    </row>
    <row r="7711" spans="30:90">
      <c r="AD7711" s="73"/>
      <c r="AE7711" s="74"/>
      <c r="AF7711" s="74"/>
      <c r="BX7711" s="73"/>
      <c r="BY7711" s="74"/>
      <c r="BZ7711" s="74"/>
      <c r="CA7711" s="74"/>
      <c r="CF7711" s="79"/>
      <c r="CL7711" s="79"/>
    </row>
    <row r="7712" spans="30:90">
      <c r="AD7712" s="73"/>
      <c r="AE7712" s="74"/>
      <c r="AF7712" s="74"/>
      <c r="BX7712" s="73"/>
      <c r="BY7712" s="74"/>
      <c r="BZ7712" s="74"/>
      <c r="CA7712" s="74"/>
      <c r="CF7712" s="79"/>
      <c r="CL7712" s="79"/>
    </row>
    <row r="7713" spans="30:90">
      <c r="AD7713" s="73"/>
      <c r="AE7713" s="74"/>
      <c r="AF7713" s="74"/>
      <c r="BX7713" s="73"/>
      <c r="BY7713" s="74"/>
      <c r="BZ7713" s="74"/>
      <c r="CA7713" s="74"/>
      <c r="CF7713" s="79"/>
      <c r="CL7713" s="79"/>
    </row>
    <row r="7714" spans="30:90">
      <c r="AD7714" s="73"/>
      <c r="AE7714" s="74"/>
      <c r="AF7714" s="74"/>
      <c r="BX7714" s="73"/>
      <c r="BY7714" s="74"/>
      <c r="BZ7714" s="74"/>
      <c r="CA7714" s="74"/>
      <c r="CF7714" s="79"/>
      <c r="CL7714" s="79"/>
    </row>
    <row r="7715" spans="30:90">
      <c r="AD7715" s="73"/>
      <c r="AE7715" s="74"/>
      <c r="AF7715" s="74"/>
      <c r="BX7715" s="73"/>
      <c r="BY7715" s="74"/>
      <c r="BZ7715" s="74"/>
      <c r="CA7715" s="74"/>
      <c r="CF7715" s="79"/>
      <c r="CL7715" s="79"/>
    </row>
    <row r="7716" spans="30:90">
      <c r="AD7716" s="73"/>
      <c r="AE7716" s="74"/>
      <c r="AF7716" s="74"/>
      <c r="BX7716" s="73"/>
      <c r="BY7716" s="74"/>
      <c r="BZ7716" s="74"/>
      <c r="CA7716" s="74"/>
      <c r="CF7716" s="79"/>
      <c r="CL7716" s="79"/>
    </row>
    <row r="7717" spans="30:90">
      <c r="AD7717" s="73"/>
      <c r="AE7717" s="74"/>
      <c r="AF7717" s="74"/>
      <c r="BX7717" s="73"/>
      <c r="BY7717" s="74"/>
      <c r="BZ7717" s="74"/>
      <c r="CA7717" s="74"/>
      <c r="CF7717" s="79"/>
      <c r="CL7717" s="79"/>
    </row>
    <row r="7718" spans="30:90">
      <c r="AD7718" s="73"/>
      <c r="AE7718" s="74"/>
      <c r="AF7718" s="74"/>
      <c r="BX7718" s="73"/>
      <c r="BY7718" s="74"/>
      <c r="BZ7718" s="74"/>
      <c r="CA7718" s="74"/>
      <c r="CF7718" s="79"/>
      <c r="CL7718" s="79"/>
    </row>
    <row r="7719" spans="30:90">
      <c r="AD7719" s="73"/>
      <c r="AE7719" s="74"/>
      <c r="AF7719" s="74"/>
      <c r="BX7719" s="73"/>
      <c r="BY7719" s="74"/>
      <c r="BZ7719" s="74"/>
      <c r="CA7719" s="74"/>
      <c r="CF7719" s="79"/>
      <c r="CL7719" s="79"/>
    </row>
    <row r="7720" spans="30:90">
      <c r="AD7720" s="73"/>
      <c r="AE7720" s="74"/>
      <c r="AF7720" s="74"/>
      <c r="BX7720" s="73"/>
      <c r="BY7720" s="74"/>
      <c r="BZ7720" s="74"/>
      <c r="CA7720" s="74"/>
      <c r="CF7720" s="79"/>
      <c r="CL7720" s="79"/>
    </row>
    <row r="7721" spans="30:90">
      <c r="AD7721" s="73"/>
      <c r="AE7721" s="74"/>
      <c r="AF7721" s="74"/>
      <c r="BX7721" s="73"/>
      <c r="BY7721" s="74"/>
      <c r="BZ7721" s="74"/>
      <c r="CA7721" s="74"/>
      <c r="CF7721" s="79"/>
      <c r="CL7721" s="79"/>
    </row>
    <row r="7722" spans="30:90">
      <c r="AD7722" s="73"/>
      <c r="AE7722" s="74"/>
      <c r="AF7722" s="74"/>
      <c r="BX7722" s="73"/>
      <c r="BY7722" s="74"/>
      <c r="BZ7722" s="74"/>
      <c r="CA7722" s="74"/>
      <c r="CF7722" s="79"/>
      <c r="CL7722" s="79"/>
    </row>
    <row r="7723" spans="30:90">
      <c r="AD7723" s="73"/>
      <c r="AE7723" s="74"/>
      <c r="AF7723" s="74"/>
      <c r="BX7723" s="73"/>
      <c r="BY7723" s="74"/>
      <c r="BZ7723" s="74"/>
      <c r="CA7723" s="74"/>
      <c r="CF7723" s="79"/>
      <c r="CL7723" s="79"/>
    </row>
    <row r="7724" spans="30:90">
      <c r="AD7724" s="73"/>
      <c r="AE7724" s="74"/>
      <c r="AF7724" s="74"/>
      <c r="BX7724" s="73"/>
      <c r="BY7724" s="74"/>
      <c r="BZ7724" s="74"/>
      <c r="CA7724" s="74"/>
      <c r="CF7724" s="79"/>
      <c r="CL7724" s="79"/>
    </row>
    <row r="7725" spans="30:90">
      <c r="AD7725" s="73"/>
      <c r="AE7725" s="74"/>
      <c r="AF7725" s="74"/>
      <c r="BX7725" s="73"/>
      <c r="BY7725" s="74"/>
      <c r="BZ7725" s="74"/>
      <c r="CA7725" s="74"/>
      <c r="CF7725" s="79"/>
      <c r="CL7725" s="79"/>
    </row>
    <row r="7726" spans="30:90">
      <c r="AD7726" s="73"/>
      <c r="AE7726" s="74"/>
      <c r="AF7726" s="74"/>
      <c r="BX7726" s="73"/>
      <c r="BY7726" s="74"/>
      <c r="BZ7726" s="74"/>
      <c r="CA7726" s="74"/>
      <c r="CF7726" s="79"/>
      <c r="CL7726" s="79"/>
    </row>
    <row r="7727" spans="30:90">
      <c r="AD7727" s="73"/>
      <c r="AE7727" s="74"/>
      <c r="AF7727" s="74"/>
      <c r="BX7727" s="73"/>
      <c r="BY7727" s="74"/>
      <c r="BZ7727" s="74"/>
      <c r="CA7727" s="74"/>
      <c r="CF7727" s="79"/>
      <c r="CL7727" s="79"/>
    </row>
    <row r="7728" spans="30:90">
      <c r="AD7728" s="73"/>
      <c r="AE7728" s="74"/>
      <c r="AF7728" s="74"/>
      <c r="BX7728" s="73"/>
      <c r="BY7728" s="74"/>
      <c r="BZ7728" s="74"/>
      <c r="CA7728" s="74"/>
      <c r="CF7728" s="79"/>
      <c r="CL7728" s="79"/>
    </row>
    <row r="7729" spans="30:90">
      <c r="AD7729" s="73"/>
      <c r="AE7729" s="74"/>
      <c r="AF7729" s="74"/>
      <c r="BX7729" s="73"/>
      <c r="BY7729" s="74"/>
      <c r="BZ7729" s="74"/>
      <c r="CA7729" s="74"/>
      <c r="CF7729" s="79"/>
      <c r="CL7729" s="79"/>
    </row>
    <row r="7730" spans="30:90">
      <c r="AD7730" s="73"/>
      <c r="AE7730" s="74"/>
      <c r="AF7730" s="74"/>
      <c r="BX7730" s="73"/>
      <c r="BY7730" s="74"/>
      <c r="BZ7730" s="74"/>
      <c r="CA7730" s="74"/>
      <c r="CF7730" s="79"/>
      <c r="CL7730" s="79"/>
    </row>
    <row r="7731" spans="30:90">
      <c r="AD7731" s="73"/>
      <c r="AE7731" s="74"/>
      <c r="AF7731" s="74"/>
      <c r="BX7731" s="73"/>
      <c r="BY7731" s="74"/>
      <c r="BZ7731" s="74"/>
      <c r="CA7731" s="74"/>
      <c r="CF7731" s="79"/>
      <c r="CL7731" s="79"/>
    </row>
    <row r="7732" spans="30:90">
      <c r="AD7732" s="73"/>
      <c r="AE7732" s="74"/>
      <c r="AF7732" s="74"/>
      <c r="BX7732" s="73"/>
      <c r="BY7732" s="74"/>
      <c r="BZ7732" s="74"/>
      <c r="CA7732" s="74"/>
      <c r="CF7732" s="79"/>
      <c r="CL7732" s="79"/>
    </row>
    <row r="7733" spans="30:90">
      <c r="AD7733" s="73"/>
      <c r="AE7733" s="74"/>
      <c r="AF7733" s="74"/>
      <c r="BX7733" s="73"/>
      <c r="BY7733" s="74"/>
      <c r="BZ7733" s="74"/>
      <c r="CA7733" s="74"/>
      <c r="CF7733" s="79"/>
      <c r="CL7733" s="79"/>
    </row>
    <row r="7734" spans="30:90">
      <c r="AD7734" s="73"/>
      <c r="AE7734" s="74"/>
      <c r="AF7734" s="74"/>
      <c r="BX7734" s="73"/>
      <c r="BY7734" s="74"/>
      <c r="BZ7734" s="74"/>
      <c r="CA7734" s="74"/>
      <c r="CF7734" s="79"/>
      <c r="CL7734" s="79"/>
    </row>
    <row r="7735" spans="30:90">
      <c r="AD7735" s="73"/>
      <c r="AE7735" s="74"/>
      <c r="AF7735" s="74"/>
      <c r="BX7735" s="73"/>
      <c r="BY7735" s="74"/>
      <c r="BZ7735" s="74"/>
      <c r="CA7735" s="74"/>
      <c r="CF7735" s="79"/>
      <c r="CL7735" s="79"/>
    </row>
    <row r="7736" spans="30:90">
      <c r="AD7736" s="73"/>
      <c r="AE7736" s="74"/>
      <c r="AF7736" s="74"/>
      <c r="BX7736" s="73"/>
      <c r="BY7736" s="74"/>
      <c r="BZ7736" s="74"/>
      <c r="CA7736" s="74"/>
      <c r="CF7736" s="79"/>
      <c r="CL7736" s="79"/>
    </row>
    <row r="7737" spans="30:90">
      <c r="AD7737" s="73"/>
      <c r="AE7737" s="74"/>
      <c r="AF7737" s="74"/>
      <c r="BX7737" s="73"/>
      <c r="BY7737" s="74"/>
      <c r="BZ7737" s="74"/>
      <c r="CA7737" s="74"/>
      <c r="CF7737" s="79"/>
      <c r="CL7737" s="79"/>
    </row>
    <row r="7738" spans="30:90">
      <c r="AD7738" s="73"/>
      <c r="AE7738" s="74"/>
      <c r="AF7738" s="74"/>
      <c r="BX7738" s="73"/>
      <c r="BY7738" s="74"/>
      <c r="BZ7738" s="74"/>
      <c r="CA7738" s="74"/>
      <c r="CF7738" s="79"/>
      <c r="CL7738" s="79"/>
    </row>
    <row r="7739" spans="30:90">
      <c r="AD7739" s="73"/>
      <c r="AE7739" s="74"/>
      <c r="AF7739" s="74"/>
      <c r="BX7739" s="73"/>
      <c r="BY7739" s="74"/>
      <c r="BZ7739" s="74"/>
      <c r="CA7739" s="74"/>
      <c r="CF7739" s="79"/>
      <c r="CL7739" s="79"/>
    </row>
    <row r="7740" spans="30:90">
      <c r="AD7740" s="73"/>
      <c r="AE7740" s="74"/>
      <c r="AF7740" s="74"/>
      <c r="BX7740" s="73"/>
      <c r="BY7740" s="74"/>
      <c r="BZ7740" s="74"/>
      <c r="CA7740" s="74"/>
      <c r="CF7740" s="79"/>
      <c r="CL7740" s="79"/>
    </row>
    <row r="7741" spans="30:90">
      <c r="AD7741" s="73"/>
      <c r="AE7741" s="74"/>
      <c r="AF7741" s="74"/>
      <c r="BX7741" s="73"/>
      <c r="BY7741" s="74"/>
      <c r="BZ7741" s="74"/>
      <c r="CA7741" s="74"/>
      <c r="CF7741" s="79"/>
      <c r="CL7741" s="79"/>
    </row>
    <row r="7742" spans="30:90">
      <c r="AD7742" s="73"/>
      <c r="AE7742" s="74"/>
      <c r="AF7742" s="74"/>
      <c r="BX7742" s="73"/>
      <c r="BY7742" s="74"/>
      <c r="BZ7742" s="74"/>
      <c r="CA7742" s="74"/>
      <c r="CF7742" s="79"/>
      <c r="CL7742" s="79"/>
    </row>
    <row r="7743" spans="30:90">
      <c r="AD7743" s="73"/>
      <c r="AE7743" s="74"/>
      <c r="AF7743" s="74"/>
      <c r="BX7743" s="73"/>
      <c r="BY7743" s="74"/>
      <c r="BZ7743" s="74"/>
      <c r="CA7743" s="74"/>
      <c r="CF7743" s="79"/>
      <c r="CL7743" s="79"/>
    </row>
    <row r="7744" spans="30:90">
      <c r="AD7744" s="73"/>
      <c r="AE7744" s="74"/>
      <c r="AF7744" s="74"/>
      <c r="BX7744" s="73"/>
      <c r="BY7744" s="74"/>
      <c r="BZ7744" s="74"/>
      <c r="CA7744" s="74"/>
      <c r="CF7744" s="79"/>
      <c r="CL7744" s="79"/>
    </row>
    <row r="7745" spans="30:90">
      <c r="AD7745" s="73"/>
      <c r="AE7745" s="74"/>
      <c r="AF7745" s="74"/>
      <c r="BX7745" s="73"/>
      <c r="BY7745" s="74"/>
      <c r="BZ7745" s="74"/>
      <c r="CA7745" s="74"/>
      <c r="CF7745" s="79"/>
      <c r="CL7745" s="79"/>
    </row>
    <row r="7746" spans="30:90">
      <c r="AD7746" s="73"/>
      <c r="AE7746" s="74"/>
      <c r="AF7746" s="74"/>
      <c r="BX7746" s="73"/>
      <c r="BY7746" s="74"/>
      <c r="BZ7746" s="74"/>
      <c r="CA7746" s="74"/>
      <c r="CF7746" s="79"/>
      <c r="CL7746" s="79"/>
    </row>
    <row r="7747" spans="30:90">
      <c r="AD7747" s="73"/>
      <c r="AE7747" s="74"/>
      <c r="AF7747" s="74"/>
      <c r="BX7747" s="73"/>
      <c r="BY7747" s="74"/>
      <c r="BZ7747" s="74"/>
      <c r="CA7747" s="74"/>
      <c r="CF7747" s="79"/>
      <c r="CL7747" s="79"/>
    </row>
    <row r="7748" spans="30:90">
      <c r="AD7748" s="73"/>
      <c r="AE7748" s="74"/>
      <c r="AF7748" s="74"/>
      <c r="BX7748" s="73"/>
      <c r="BY7748" s="74"/>
      <c r="BZ7748" s="74"/>
      <c r="CA7748" s="74"/>
      <c r="CF7748" s="79"/>
      <c r="CL7748" s="79"/>
    </row>
    <row r="7749" spans="30:90">
      <c r="AD7749" s="73"/>
      <c r="AE7749" s="74"/>
      <c r="AF7749" s="74"/>
      <c r="BX7749" s="73"/>
      <c r="BY7749" s="74"/>
      <c r="BZ7749" s="74"/>
      <c r="CA7749" s="74"/>
      <c r="CF7749" s="79"/>
      <c r="CL7749" s="79"/>
    </row>
    <row r="7750" spans="30:90">
      <c r="AD7750" s="73"/>
      <c r="AE7750" s="74"/>
      <c r="AF7750" s="74"/>
      <c r="BX7750" s="73"/>
      <c r="BY7750" s="74"/>
      <c r="BZ7750" s="74"/>
      <c r="CA7750" s="74"/>
      <c r="CF7750" s="79"/>
      <c r="CL7750" s="79"/>
    </row>
    <row r="7751" spans="30:90">
      <c r="AD7751" s="73"/>
      <c r="AE7751" s="74"/>
      <c r="AF7751" s="74"/>
      <c r="BX7751" s="73"/>
      <c r="BY7751" s="74"/>
      <c r="BZ7751" s="74"/>
      <c r="CA7751" s="74"/>
      <c r="CF7751" s="79"/>
      <c r="CL7751" s="79"/>
    </row>
    <row r="7752" spans="30:90">
      <c r="AD7752" s="73"/>
      <c r="AE7752" s="74"/>
      <c r="AF7752" s="74"/>
      <c r="BX7752" s="73"/>
      <c r="BY7752" s="74"/>
      <c r="BZ7752" s="74"/>
      <c r="CA7752" s="74"/>
      <c r="CF7752" s="79"/>
      <c r="CL7752" s="79"/>
    </row>
    <row r="7753" spans="30:90">
      <c r="AD7753" s="73"/>
      <c r="AE7753" s="74"/>
      <c r="AF7753" s="74"/>
      <c r="BX7753" s="73"/>
      <c r="BY7753" s="74"/>
      <c r="BZ7753" s="74"/>
      <c r="CA7753" s="74"/>
      <c r="CF7753" s="79"/>
      <c r="CL7753" s="79"/>
    </row>
    <row r="7754" spans="30:90">
      <c r="AD7754" s="73"/>
      <c r="AE7754" s="74"/>
      <c r="AF7754" s="74"/>
      <c r="BX7754" s="73"/>
      <c r="BY7754" s="74"/>
      <c r="BZ7754" s="74"/>
      <c r="CA7754" s="74"/>
      <c r="CF7754" s="79"/>
      <c r="CL7754" s="79"/>
    </row>
    <row r="7755" spans="30:90">
      <c r="AD7755" s="73"/>
      <c r="AE7755" s="74"/>
      <c r="AF7755" s="74"/>
      <c r="BX7755" s="73"/>
      <c r="BY7755" s="74"/>
      <c r="BZ7755" s="74"/>
      <c r="CA7755" s="74"/>
      <c r="CF7755" s="79"/>
      <c r="CL7755" s="79"/>
    </row>
    <row r="7756" spans="30:90">
      <c r="AD7756" s="73"/>
      <c r="AE7756" s="74"/>
      <c r="AF7756" s="74"/>
      <c r="BX7756" s="73"/>
      <c r="BY7756" s="74"/>
      <c r="BZ7756" s="74"/>
      <c r="CA7756" s="74"/>
      <c r="CF7756" s="79"/>
      <c r="CL7756" s="79"/>
    </row>
    <row r="7757" spans="30:90">
      <c r="AD7757" s="73"/>
      <c r="AE7757" s="74"/>
      <c r="AF7757" s="74"/>
      <c r="BX7757" s="73"/>
      <c r="BY7757" s="74"/>
      <c r="BZ7757" s="74"/>
      <c r="CA7757" s="74"/>
      <c r="CF7757" s="79"/>
      <c r="CL7757" s="79"/>
    </row>
    <row r="7758" spans="30:90">
      <c r="AD7758" s="73"/>
      <c r="AE7758" s="74"/>
      <c r="AF7758" s="74"/>
      <c r="BX7758" s="73"/>
      <c r="BY7758" s="74"/>
      <c r="BZ7758" s="74"/>
      <c r="CA7758" s="74"/>
      <c r="CF7758" s="79"/>
      <c r="CL7758" s="79"/>
    </row>
    <row r="7759" spans="30:90">
      <c r="AD7759" s="73"/>
      <c r="AE7759" s="74"/>
      <c r="AF7759" s="74"/>
      <c r="BX7759" s="73"/>
      <c r="BY7759" s="74"/>
      <c r="BZ7759" s="74"/>
      <c r="CA7759" s="74"/>
      <c r="CF7759" s="79"/>
      <c r="CL7759" s="79"/>
    </row>
    <row r="7760" spans="30:90">
      <c r="AD7760" s="73"/>
      <c r="AE7760" s="74"/>
      <c r="AF7760" s="74"/>
      <c r="BX7760" s="73"/>
      <c r="BY7760" s="74"/>
      <c r="BZ7760" s="74"/>
      <c r="CA7760" s="74"/>
      <c r="CF7760" s="79"/>
      <c r="CL7760" s="79"/>
    </row>
    <row r="7761" spans="30:90">
      <c r="AD7761" s="73"/>
      <c r="AE7761" s="74"/>
      <c r="AF7761" s="74"/>
      <c r="BX7761" s="73"/>
      <c r="BY7761" s="74"/>
      <c r="BZ7761" s="74"/>
      <c r="CA7761" s="74"/>
      <c r="CF7761" s="79"/>
      <c r="CL7761" s="79"/>
    </row>
    <row r="7762" spans="30:90">
      <c r="AD7762" s="73"/>
      <c r="AE7762" s="74"/>
      <c r="AF7762" s="74"/>
      <c r="BX7762" s="73"/>
      <c r="BY7762" s="74"/>
      <c r="BZ7762" s="74"/>
      <c r="CA7762" s="74"/>
      <c r="CF7762" s="79"/>
      <c r="CL7762" s="79"/>
    </row>
    <row r="7763" spans="30:90">
      <c r="AD7763" s="73"/>
      <c r="AE7763" s="74"/>
      <c r="AF7763" s="74"/>
      <c r="BX7763" s="73"/>
      <c r="BY7763" s="74"/>
      <c r="BZ7763" s="74"/>
      <c r="CA7763" s="74"/>
      <c r="CF7763" s="79"/>
      <c r="CL7763" s="79"/>
    </row>
    <row r="7764" spans="30:90">
      <c r="AD7764" s="73"/>
      <c r="AE7764" s="74"/>
      <c r="AF7764" s="74"/>
      <c r="BX7764" s="73"/>
      <c r="BY7764" s="74"/>
      <c r="BZ7764" s="74"/>
      <c r="CA7764" s="74"/>
      <c r="CF7764" s="79"/>
      <c r="CL7764" s="79"/>
    </row>
    <row r="7765" spans="30:90">
      <c r="AD7765" s="73"/>
      <c r="AE7765" s="74"/>
      <c r="AF7765" s="74"/>
      <c r="BX7765" s="73"/>
      <c r="BY7765" s="74"/>
      <c r="BZ7765" s="74"/>
      <c r="CA7765" s="74"/>
      <c r="CF7765" s="79"/>
      <c r="CL7765" s="79"/>
    </row>
    <row r="7766" spans="30:90">
      <c r="AD7766" s="73"/>
      <c r="AE7766" s="74"/>
      <c r="AF7766" s="74"/>
      <c r="BX7766" s="73"/>
      <c r="BY7766" s="74"/>
      <c r="BZ7766" s="74"/>
      <c r="CA7766" s="74"/>
      <c r="CF7766" s="79"/>
      <c r="CL7766" s="79"/>
    </row>
    <row r="7767" spans="30:90">
      <c r="AD7767" s="73"/>
      <c r="AE7767" s="74"/>
      <c r="AF7767" s="74"/>
      <c r="BX7767" s="73"/>
      <c r="BY7767" s="74"/>
      <c r="BZ7767" s="74"/>
      <c r="CA7767" s="74"/>
      <c r="CF7767" s="79"/>
      <c r="CL7767" s="79"/>
    </row>
    <row r="7768" spans="30:90">
      <c r="AD7768" s="73"/>
      <c r="AE7768" s="74"/>
      <c r="AF7768" s="74"/>
      <c r="BX7768" s="73"/>
      <c r="BY7768" s="74"/>
      <c r="BZ7768" s="74"/>
      <c r="CA7768" s="74"/>
      <c r="CF7768" s="79"/>
      <c r="CL7768" s="79"/>
    </row>
    <row r="7769" spans="30:90">
      <c r="AD7769" s="73"/>
      <c r="AE7769" s="74"/>
      <c r="AF7769" s="74"/>
      <c r="BX7769" s="73"/>
      <c r="BY7769" s="74"/>
      <c r="BZ7769" s="74"/>
      <c r="CA7769" s="74"/>
      <c r="CF7769" s="79"/>
      <c r="CL7769" s="79"/>
    </row>
    <row r="7770" spans="30:90">
      <c r="AD7770" s="73"/>
      <c r="AE7770" s="74"/>
      <c r="AF7770" s="74"/>
      <c r="BX7770" s="73"/>
      <c r="BY7770" s="74"/>
      <c r="BZ7770" s="74"/>
      <c r="CA7770" s="74"/>
      <c r="CF7770" s="79"/>
      <c r="CL7770" s="79"/>
    </row>
    <row r="7771" spans="30:90">
      <c r="AD7771" s="73"/>
      <c r="AE7771" s="74"/>
      <c r="AF7771" s="74"/>
      <c r="BX7771" s="73"/>
      <c r="BY7771" s="74"/>
      <c r="BZ7771" s="74"/>
      <c r="CA7771" s="74"/>
      <c r="CF7771" s="79"/>
      <c r="CL7771" s="79"/>
    </row>
    <row r="7772" spans="30:90">
      <c r="AD7772" s="73"/>
      <c r="AE7772" s="74"/>
      <c r="AF7772" s="74"/>
      <c r="BX7772" s="73"/>
      <c r="BY7772" s="74"/>
      <c r="BZ7772" s="74"/>
      <c r="CA7772" s="74"/>
      <c r="CF7772" s="79"/>
      <c r="CL7772" s="79"/>
    </row>
    <row r="7773" spans="30:90">
      <c r="AD7773" s="73"/>
      <c r="AE7773" s="74"/>
      <c r="AF7773" s="74"/>
      <c r="BX7773" s="73"/>
      <c r="BY7773" s="74"/>
      <c r="BZ7773" s="74"/>
      <c r="CA7773" s="74"/>
      <c r="CF7773" s="79"/>
      <c r="CL7773" s="79"/>
    </row>
    <row r="7774" spans="30:90">
      <c r="AD7774" s="73"/>
      <c r="AE7774" s="74"/>
      <c r="AF7774" s="74"/>
      <c r="BX7774" s="73"/>
      <c r="BY7774" s="74"/>
      <c r="BZ7774" s="74"/>
      <c r="CA7774" s="74"/>
      <c r="CF7774" s="79"/>
      <c r="CL7774" s="79"/>
    </row>
    <row r="7775" spans="30:90">
      <c r="AD7775" s="73"/>
      <c r="AE7775" s="74"/>
      <c r="AF7775" s="74"/>
      <c r="BX7775" s="73"/>
      <c r="BY7775" s="74"/>
      <c r="BZ7775" s="74"/>
      <c r="CA7775" s="74"/>
      <c r="CF7775" s="79"/>
      <c r="CL7775" s="79"/>
    </row>
    <row r="7776" spans="30:90">
      <c r="AD7776" s="73"/>
      <c r="AE7776" s="74"/>
      <c r="AF7776" s="74"/>
      <c r="BX7776" s="73"/>
      <c r="BY7776" s="74"/>
      <c r="BZ7776" s="74"/>
      <c r="CA7776" s="74"/>
      <c r="CF7776" s="79"/>
      <c r="CL7776" s="79"/>
    </row>
    <row r="7777" spans="30:90">
      <c r="AD7777" s="73"/>
      <c r="AE7777" s="74"/>
      <c r="AF7777" s="74"/>
      <c r="BX7777" s="73"/>
      <c r="BY7777" s="74"/>
      <c r="BZ7777" s="74"/>
      <c r="CA7777" s="74"/>
      <c r="CF7777" s="79"/>
      <c r="CL7777" s="79"/>
    </row>
    <row r="7778" spans="30:90">
      <c r="AD7778" s="73"/>
      <c r="AE7778" s="74"/>
      <c r="AF7778" s="74"/>
      <c r="BX7778" s="73"/>
      <c r="BY7778" s="74"/>
      <c r="BZ7778" s="74"/>
      <c r="CA7778" s="74"/>
      <c r="CF7778" s="79"/>
      <c r="CL7778" s="79"/>
    </row>
    <row r="7779" spans="30:90">
      <c r="AD7779" s="73"/>
      <c r="AE7779" s="74"/>
      <c r="AF7779" s="74"/>
      <c r="BX7779" s="73"/>
      <c r="BY7779" s="74"/>
      <c r="BZ7779" s="74"/>
      <c r="CA7779" s="74"/>
      <c r="CF7779" s="79"/>
      <c r="CL7779" s="79"/>
    </row>
    <row r="7780" spans="30:90">
      <c r="AD7780" s="73"/>
      <c r="AE7780" s="74"/>
      <c r="AF7780" s="74"/>
      <c r="BX7780" s="73"/>
      <c r="BY7780" s="74"/>
      <c r="BZ7780" s="74"/>
      <c r="CA7780" s="74"/>
      <c r="CF7780" s="79"/>
      <c r="CL7780" s="79"/>
    </row>
    <row r="7781" spans="30:90">
      <c r="AD7781" s="73"/>
      <c r="AE7781" s="74"/>
      <c r="AF7781" s="74"/>
      <c r="BX7781" s="73"/>
      <c r="BY7781" s="74"/>
      <c r="BZ7781" s="74"/>
      <c r="CA7781" s="74"/>
      <c r="CF7781" s="79"/>
      <c r="CL7781" s="79"/>
    </row>
    <row r="7782" spans="30:90">
      <c r="AD7782" s="73"/>
      <c r="AE7782" s="74"/>
      <c r="AF7782" s="74"/>
      <c r="BX7782" s="73"/>
      <c r="BY7782" s="74"/>
      <c r="BZ7782" s="74"/>
      <c r="CA7782" s="74"/>
      <c r="CF7782" s="79"/>
      <c r="CL7782" s="79"/>
    </row>
    <row r="7783" spans="30:90">
      <c r="AD7783" s="73"/>
      <c r="AE7783" s="74"/>
      <c r="AF7783" s="74"/>
      <c r="BX7783" s="73"/>
      <c r="BY7783" s="74"/>
      <c r="BZ7783" s="74"/>
      <c r="CA7783" s="74"/>
      <c r="CF7783" s="79"/>
      <c r="CL7783" s="79"/>
    </row>
    <row r="7784" spans="30:90">
      <c r="AD7784" s="73"/>
      <c r="AE7784" s="74"/>
      <c r="AF7784" s="74"/>
      <c r="BX7784" s="73"/>
      <c r="BY7784" s="74"/>
      <c r="BZ7784" s="74"/>
      <c r="CA7784" s="74"/>
      <c r="CF7784" s="79"/>
      <c r="CL7784" s="79"/>
    </row>
    <row r="7785" spans="30:90">
      <c r="AD7785" s="73"/>
      <c r="AE7785" s="74"/>
      <c r="AF7785" s="74"/>
      <c r="BX7785" s="73"/>
      <c r="BY7785" s="74"/>
      <c r="BZ7785" s="74"/>
      <c r="CA7785" s="74"/>
      <c r="CF7785" s="79"/>
      <c r="CL7785" s="79"/>
    </row>
    <row r="7786" spans="30:90">
      <c r="AD7786" s="73"/>
      <c r="AE7786" s="74"/>
      <c r="AF7786" s="74"/>
      <c r="BX7786" s="73"/>
      <c r="BY7786" s="74"/>
      <c r="BZ7786" s="74"/>
      <c r="CA7786" s="74"/>
      <c r="CF7786" s="79"/>
      <c r="CL7786" s="79"/>
    </row>
    <row r="7787" spans="30:90">
      <c r="AD7787" s="73"/>
      <c r="AE7787" s="74"/>
      <c r="AF7787" s="74"/>
      <c r="BX7787" s="73"/>
      <c r="BY7787" s="74"/>
      <c r="BZ7787" s="74"/>
      <c r="CA7787" s="74"/>
      <c r="CF7787" s="79"/>
      <c r="CL7787" s="79"/>
    </row>
    <row r="7788" spans="30:90">
      <c r="AD7788" s="73"/>
      <c r="AE7788" s="74"/>
      <c r="AF7788" s="74"/>
      <c r="BX7788" s="73"/>
      <c r="BY7788" s="74"/>
      <c r="BZ7788" s="74"/>
      <c r="CA7788" s="74"/>
      <c r="CF7788" s="79"/>
      <c r="CL7788" s="79"/>
    </row>
    <row r="7789" spans="30:90">
      <c r="AD7789" s="73"/>
      <c r="AE7789" s="74"/>
      <c r="AF7789" s="74"/>
      <c r="BX7789" s="73"/>
      <c r="BY7789" s="74"/>
      <c r="BZ7789" s="74"/>
      <c r="CA7789" s="74"/>
      <c r="CF7789" s="79"/>
      <c r="CL7789" s="79"/>
    </row>
    <row r="7790" spans="30:90">
      <c r="AD7790" s="73"/>
      <c r="AE7790" s="74"/>
      <c r="AF7790" s="74"/>
      <c r="BX7790" s="73"/>
      <c r="BY7790" s="74"/>
      <c r="BZ7790" s="74"/>
      <c r="CA7790" s="74"/>
      <c r="CF7790" s="79"/>
      <c r="CL7790" s="79"/>
    </row>
    <row r="7791" spans="30:90">
      <c r="AD7791" s="73"/>
      <c r="AE7791" s="74"/>
      <c r="AF7791" s="74"/>
      <c r="BX7791" s="73"/>
      <c r="BY7791" s="74"/>
      <c r="BZ7791" s="74"/>
      <c r="CA7791" s="74"/>
      <c r="CF7791" s="79"/>
      <c r="CL7791" s="79"/>
    </row>
    <row r="7792" spans="30:90">
      <c r="AD7792" s="73"/>
      <c r="AE7792" s="74"/>
      <c r="AF7792" s="74"/>
      <c r="BX7792" s="73"/>
      <c r="BY7792" s="74"/>
      <c r="BZ7792" s="74"/>
      <c r="CA7792" s="74"/>
      <c r="CF7792" s="79"/>
      <c r="CL7792" s="79"/>
    </row>
    <row r="7793" spans="30:90">
      <c r="AD7793" s="73"/>
      <c r="AE7793" s="74"/>
      <c r="AF7793" s="74"/>
      <c r="BX7793" s="73"/>
      <c r="BY7793" s="74"/>
      <c r="BZ7793" s="74"/>
      <c r="CA7793" s="74"/>
      <c r="CF7793" s="79"/>
      <c r="CL7793" s="79"/>
    </row>
    <row r="7794" spans="30:90">
      <c r="AD7794" s="73"/>
      <c r="AE7794" s="74"/>
      <c r="AF7794" s="74"/>
      <c r="BX7794" s="73"/>
      <c r="BY7794" s="74"/>
      <c r="BZ7794" s="74"/>
      <c r="CA7794" s="74"/>
      <c r="CF7794" s="79"/>
      <c r="CL7794" s="79"/>
    </row>
    <row r="7795" spans="30:90">
      <c r="AD7795" s="73"/>
      <c r="AE7795" s="74"/>
      <c r="AF7795" s="74"/>
      <c r="BX7795" s="73"/>
      <c r="BY7795" s="74"/>
      <c r="BZ7795" s="74"/>
      <c r="CA7795" s="74"/>
      <c r="CF7795" s="79"/>
      <c r="CL7795" s="79"/>
    </row>
    <row r="7796" spans="30:90">
      <c r="AD7796" s="73"/>
      <c r="AE7796" s="74"/>
      <c r="AF7796" s="74"/>
      <c r="BX7796" s="73"/>
      <c r="BY7796" s="74"/>
      <c r="BZ7796" s="74"/>
      <c r="CA7796" s="74"/>
      <c r="CF7796" s="79"/>
      <c r="CL7796" s="79"/>
    </row>
    <row r="7797" spans="30:90">
      <c r="AD7797" s="73"/>
      <c r="AE7797" s="74"/>
      <c r="AF7797" s="74"/>
      <c r="BX7797" s="73"/>
      <c r="BY7797" s="74"/>
      <c r="BZ7797" s="74"/>
      <c r="CA7797" s="74"/>
      <c r="CF7797" s="79"/>
      <c r="CL7797" s="79"/>
    </row>
    <row r="7798" spans="30:90">
      <c r="AD7798" s="73"/>
      <c r="AE7798" s="74"/>
      <c r="AF7798" s="74"/>
      <c r="BX7798" s="73"/>
      <c r="BY7798" s="74"/>
      <c r="BZ7798" s="74"/>
      <c r="CA7798" s="74"/>
      <c r="CF7798" s="79"/>
      <c r="CL7798" s="79"/>
    </row>
    <row r="7799" spans="30:90">
      <c r="AD7799" s="73"/>
      <c r="AE7799" s="74"/>
      <c r="AF7799" s="74"/>
      <c r="BX7799" s="73"/>
      <c r="BY7799" s="74"/>
      <c r="BZ7799" s="74"/>
      <c r="CA7799" s="74"/>
      <c r="CF7799" s="79"/>
      <c r="CL7799" s="79"/>
    </row>
    <row r="7800" spans="30:90">
      <c r="AD7800" s="73"/>
      <c r="AE7800" s="74"/>
      <c r="AF7800" s="74"/>
      <c r="BX7800" s="73"/>
      <c r="BY7800" s="74"/>
      <c r="BZ7800" s="74"/>
      <c r="CA7800" s="74"/>
      <c r="CF7800" s="79"/>
      <c r="CL7800" s="79"/>
    </row>
    <row r="7801" spans="30:90">
      <c r="AD7801" s="73"/>
      <c r="AE7801" s="74"/>
      <c r="AF7801" s="74"/>
      <c r="BX7801" s="73"/>
      <c r="BY7801" s="74"/>
      <c r="BZ7801" s="74"/>
      <c r="CA7801" s="74"/>
      <c r="CF7801" s="79"/>
      <c r="CL7801" s="79"/>
    </row>
    <row r="7802" spans="30:90">
      <c r="AD7802" s="73"/>
      <c r="AE7802" s="74"/>
      <c r="AF7802" s="74"/>
      <c r="BX7802" s="73"/>
      <c r="BY7802" s="74"/>
      <c r="BZ7802" s="74"/>
      <c r="CA7802" s="74"/>
      <c r="CF7802" s="79"/>
      <c r="CL7802" s="79"/>
    </row>
    <row r="7803" spans="30:90">
      <c r="AD7803" s="73"/>
      <c r="AE7803" s="74"/>
      <c r="AF7803" s="74"/>
      <c r="BX7803" s="73"/>
      <c r="BY7803" s="74"/>
      <c r="BZ7803" s="74"/>
      <c r="CA7803" s="74"/>
      <c r="CF7803" s="79"/>
      <c r="CL7803" s="79"/>
    </row>
    <row r="7804" spans="30:90">
      <c r="AD7804" s="73"/>
      <c r="AE7804" s="74"/>
      <c r="AF7804" s="74"/>
      <c r="BX7804" s="73"/>
      <c r="BY7804" s="74"/>
      <c r="BZ7804" s="74"/>
      <c r="CA7804" s="74"/>
      <c r="CF7804" s="79"/>
      <c r="CL7804" s="79"/>
    </row>
    <row r="7805" spans="30:90">
      <c r="AD7805" s="73"/>
      <c r="AE7805" s="74"/>
      <c r="AF7805" s="74"/>
      <c r="BX7805" s="73"/>
      <c r="BY7805" s="74"/>
      <c r="BZ7805" s="74"/>
      <c r="CA7805" s="74"/>
      <c r="CF7805" s="79"/>
      <c r="CL7805" s="79"/>
    </row>
    <row r="7806" spans="30:90">
      <c r="AD7806" s="73"/>
      <c r="AE7806" s="74"/>
      <c r="AF7806" s="74"/>
      <c r="BX7806" s="73"/>
      <c r="BY7806" s="74"/>
      <c r="BZ7806" s="74"/>
      <c r="CA7806" s="74"/>
      <c r="CF7806" s="79"/>
      <c r="CL7806" s="79"/>
    </row>
    <row r="7807" spans="30:90">
      <c r="AD7807" s="73"/>
      <c r="AE7807" s="74"/>
      <c r="AF7807" s="74"/>
      <c r="BX7807" s="73"/>
      <c r="BY7807" s="74"/>
      <c r="BZ7807" s="74"/>
      <c r="CA7807" s="74"/>
      <c r="CF7807" s="79"/>
      <c r="CL7807" s="79"/>
    </row>
    <row r="7808" spans="30:90">
      <c r="AD7808" s="73"/>
      <c r="AE7808" s="74"/>
      <c r="AF7808" s="74"/>
      <c r="BX7808" s="73"/>
      <c r="BY7808" s="74"/>
      <c r="BZ7808" s="74"/>
      <c r="CA7808" s="74"/>
      <c r="CF7808" s="79"/>
      <c r="CL7808" s="79"/>
    </row>
    <row r="7809" spans="30:90">
      <c r="AD7809" s="73"/>
      <c r="AE7809" s="74"/>
      <c r="AF7809" s="74"/>
      <c r="BX7809" s="73"/>
      <c r="BY7809" s="74"/>
      <c r="BZ7809" s="74"/>
      <c r="CA7809" s="74"/>
      <c r="CF7809" s="79"/>
      <c r="CL7809" s="79"/>
    </row>
    <row r="7810" spans="30:90">
      <c r="AD7810" s="73"/>
      <c r="AE7810" s="74"/>
      <c r="AF7810" s="74"/>
      <c r="BX7810" s="73"/>
      <c r="BY7810" s="74"/>
      <c r="BZ7810" s="74"/>
      <c r="CA7810" s="74"/>
      <c r="CF7810" s="79"/>
      <c r="CL7810" s="79"/>
    </row>
    <row r="7811" spans="30:90">
      <c r="AD7811" s="73"/>
      <c r="AE7811" s="74"/>
      <c r="AF7811" s="74"/>
      <c r="BX7811" s="73"/>
      <c r="BY7811" s="74"/>
      <c r="BZ7811" s="74"/>
      <c r="CA7811" s="74"/>
      <c r="CF7811" s="79"/>
      <c r="CL7811" s="79"/>
    </row>
    <row r="7812" spans="30:90">
      <c r="AD7812" s="73"/>
      <c r="AE7812" s="74"/>
      <c r="AF7812" s="74"/>
      <c r="BX7812" s="73"/>
      <c r="BY7812" s="74"/>
      <c r="BZ7812" s="74"/>
      <c r="CA7812" s="74"/>
      <c r="CF7812" s="79"/>
      <c r="CL7812" s="79"/>
    </row>
    <row r="7813" spans="30:90">
      <c r="AD7813" s="73"/>
      <c r="AE7813" s="74"/>
      <c r="AF7813" s="74"/>
      <c r="BX7813" s="73"/>
      <c r="BY7813" s="74"/>
      <c r="BZ7813" s="74"/>
      <c r="CA7813" s="74"/>
      <c r="CF7813" s="79"/>
      <c r="CL7813" s="79"/>
    </row>
    <row r="7814" spans="30:90">
      <c r="AD7814" s="73"/>
      <c r="AE7814" s="74"/>
      <c r="AF7814" s="74"/>
      <c r="BX7814" s="73"/>
      <c r="BY7814" s="74"/>
      <c r="BZ7814" s="74"/>
      <c r="CA7814" s="74"/>
      <c r="CF7814" s="79"/>
      <c r="CL7814" s="79"/>
    </row>
    <row r="7815" spans="30:90">
      <c r="AD7815" s="73"/>
      <c r="AE7815" s="74"/>
      <c r="AF7815" s="74"/>
      <c r="BX7815" s="73"/>
      <c r="BY7815" s="74"/>
      <c r="BZ7815" s="74"/>
      <c r="CA7815" s="74"/>
      <c r="CF7815" s="79"/>
      <c r="CL7815" s="79"/>
    </row>
    <row r="7816" spans="30:90">
      <c r="AD7816" s="73"/>
      <c r="AE7816" s="74"/>
      <c r="AF7816" s="74"/>
      <c r="BX7816" s="73"/>
      <c r="BY7816" s="74"/>
      <c r="BZ7816" s="74"/>
      <c r="CA7816" s="74"/>
      <c r="CF7816" s="79"/>
      <c r="CL7816" s="79"/>
    </row>
    <row r="7817" spans="30:90">
      <c r="AD7817" s="73"/>
      <c r="AE7817" s="74"/>
      <c r="AF7817" s="74"/>
      <c r="BX7817" s="73"/>
      <c r="BY7817" s="74"/>
      <c r="BZ7817" s="74"/>
      <c r="CA7817" s="74"/>
      <c r="CF7817" s="79"/>
      <c r="CL7817" s="79"/>
    </row>
    <row r="7818" spans="30:90">
      <c r="AD7818" s="73"/>
      <c r="AE7818" s="74"/>
      <c r="AF7818" s="74"/>
      <c r="BX7818" s="73"/>
      <c r="BY7818" s="74"/>
      <c r="BZ7818" s="74"/>
      <c r="CA7818" s="74"/>
      <c r="CF7818" s="79"/>
      <c r="CL7818" s="79"/>
    </row>
    <row r="7819" spans="30:90">
      <c r="AD7819" s="73"/>
      <c r="AE7819" s="74"/>
      <c r="AF7819" s="74"/>
      <c r="BX7819" s="73"/>
      <c r="BY7819" s="74"/>
      <c r="BZ7819" s="74"/>
      <c r="CA7819" s="74"/>
      <c r="CF7819" s="79"/>
      <c r="CL7819" s="79"/>
    </row>
    <row r="7820" spans="30:90">
      <c r="AD7820" s="73"/>
      <c r="AE7820" s="74"/>
      <c r="AF7820" s="74"/>
      <c r="BX7820" s="73"/>
      <c r="BY7820" s="74"/>
      <c r="BZ7820" s="74"/>
      <c r="CA7820" s="74"/>
      <c r="CF7820" s="79"/>
      <c r="CL7820" s="79"/>
    </row>
    <row r="7821" spans="30:90">
      <c r="AD7821" s="73"/>
      <c r="AE7821" s="74"/>
      <c r="AF7821" s="74"/>
      <c r="BX7821" s="73"/>
      <c r="BY7821" s="74"/>
      <c r="BZ7821" s="74"/>
      <c r="CA7821" s="74"/>
      <c r="CF7821" s="79"/>
      <c r="CL7821" s="79"/>
    </row>
    <row r="7822" spans="30:90">
      <c r="AD7822" s="73"/>
      <c r="AE7822" s="74"/>
      <c r="AF7822" s="74"/>
      <c r="BX7822" s="73"/>
      <c r="BY7822" s="74"/>
      <c r="BZ7822" s="74"/>
      <c r="CA7822" s="74"/>
      <c r="CF7822" s="79"/>
      <c r="CL7822" s="79"/>
    </row>
    <row r="7823" spans="30:90">
      <c r="AD7823" s="73"/>
      <c r="AE7823" s="74"/>
      <c r="AF7823" s="74"/>
      <c r="BX7823" s="73"/>
      <c r="BY7823" s="74"/>
      <c r="BZ7823" s="74"/>
      <c r="CA7823" s="74"/>
      <c r="CF7823" s="79"/>
      <c r="CL7823" s="79"/>
    </row>
    <row r="7824" spans="30:90">
      <c r="AD7824" s="73"/>
      <c r="AE7824" s="74"/>
      <c r="AF7824" s="74"/>
      <c r="BX7824" s="73"/>
      <c r="BY7824" s="74"/>
      <c r="BZ7824" s="74"/>
      <c r="CA7824" s="74"/>
      <c r="CF7824" s="79"/>
      <c r="CL7824" s="79"/>
    </row>
    <row r="7825" spans="30:90">
      <c r="AD7825" s="73"/>
      <c r="AE7825" s="74"/>
      <c r="AF7825" s="74"/>
      <c r="BX7825" s="73"/>
      <c r="BY7825" s="74"/>
      <c r="BZ7825" s="74"/>
      <c r="CA7825" s="74"/>
      <c r="CF7825" s="79"/>
      <c r="CL7825" s="79"/>
    </row>
    <row r="7826" spans="30:90">
      <c r="AD7826" s="73"/>
      <c r="AE7826" s="74"/>
      <c r="AF7826" s="74"/>
      <c r="BX7826" s="73"/>
      <c r="BY7826" s="74"/>
      <c r="BZ7826" s="74"/>
      <c r="CA7826" s="74"/>
      <c r="CF7826" s="79"/>
      <c r="CL7826" s="79"/>
    </row>
    <row r="7827" spans="30:90">
      <c r="AD7827" s="73"/>
      <c r="AE7827" s="74"/>
      <c r="AF7827" s="74"/>
      <c r="BX7827" s="73"/>
      <c r="BY7827" s="74"/>
      <c r="BZ7827" s="74"/>
      <c r="CA7827" s="74"/>
      <c r="CF7827" s="79"/>
      <c r="CL7827" s="79"/>
    </row>
    <row r="7828" spans="30:90">
      <c r="AD7828" s="73"/>
      <c r="AE7828" s="74"/>
      <c r="AF7828" s="74"/>
      <c r="BX7828" s="73"/>
      <c r="BY7828" s="74"/>
      <c r="BZ7828" s="74"/>
      <c r="CA7828" s="74"/>
      <c r="CF7828" s="79"/>
      <c r="CL7828" s="79"/>
    </row>
    <row r="7829" spans="30:90">
      <c r="AD7829" s="73"/>
      <c r="AE7829" s="74"/>
      <c r="AF7829" s="74"/>
      <c r="BX7829" s="73"/>
      <c r="BY7829" s="74"/>
      <c r="BZ7829" s="74"/>
      <c r="CA7829" s="74"/>
      <c r="CF7829" s="79"/>
      <c r="CL7829" s="79"/>
    </row>
    <row r="7830" spans="30:90">
      <c r="AD7830" s="73"/>
      <c r="AE7830" s="74"/>
      <c r="AF7830" s="74"/>
      <c r="BX7830" s="73"/>
      <c r="BY7830" s="74"/>
      <c r="BZ7830" s="74"/>
      <c r="CA7830" s="74"/>
      <c r="CF7830" s="79"/>
      <c r="CL7830" s="79"/>
    </row>
    <row r="7831" spans="30:90">
      <c r="AD7831" s="73"/>
      <c r="AE7831" s="74"/>
      <c r="AF7831" s="74"/>
      <c r="BX7831" s="73"/>
      <c r="BY7831" s="74"/>
      <c r="BZ7831" s="74"/>
      <c r="CA7831" s="74"/>
      <c r="CF7831" s="79"/>
      <c r="CL7831" s="79"/>
    </row>
    <row r="7832" spans="30:90">
      <c r="AD7832" s="73"/>
      <c r="AE7832" s="74"/>
      <c r="AF7832" s="74"/>
      <c r="BX7832" s="73"/>
      <c r="BY7832" s="74"/>
      <c r="BZ7832" s="74"/>
      <c r="CA7832" s="74"/>
      <c r="CF7832" s="79"/>
      <c r="CL7832" s="79"/>
    </row>
    <row r="7833" spans="30:90">
      <c r="AD7833" s="73"/>
      <c r="AE7833" s="74"/>
      <c r="AF7833" s="74"/>
      <c r="BX7833" s="73"/>
      <c r="BY7833" s="74"/>
      <c r="BZ7833" s="74"/>
      <c r="CA7833" s="74"/>
      <c r="CF7833" s="79"/>
      <c r="CL7833" s="79"/>
    </row>
    <row r="7834" spans="30:90">
      <c r="AD7834" s="73"/>
      <c r="AE7834" s="74"/>
      <c r="AF7834" s="74"/>
      <c r="BX7834" s="73"/>
      <c r="BY7834" s="74"/>
      <c r="BZ7834" s="74"/>
      <c r="CA7834" s="74"/>
      <c r="CF7834" s="79"/>
      <c r="CL7834" s="79"/>
    </row>
    <row r="7835" spans="30:90">
      <c r="AD7835" s="73"/>
      <c r="AE7835" s="74"/>
      <c r="AF7835" s="74"/>
      <c r="BX7835" s="73"/>
      <c r="BY7835" s="74"/>
      <c r="BZ7835" s="74"/>
      <c r="CA7835" s="74"/>
      <c r="CF7835" s="79"/>
      <c r="CL7835" s="79"/>
    </row>
    <row r="7836" spans="30:90">
      <c r="AD7836" s="73"/>
      <c r="AE7836" s="74"/>
      <c r="AF7836" s="74"/>
      <c r="BX7836" s="73"/>
      <c r="BY7836" s="74"/>
      <c r="BZ7836" s="74"/>
      <c r="CA7836" s="74"/>
      <c r="CF7836" s="79"/>
      <c r="CL7836" s="79"/>
    </row>
    <row r="7837" spans="30:90">
      <c r="AD7837" s="73"/>
      <c r="AE7837" s="74"/>
      <c r="AF7837" s="74"/>
      <c r="BX7837" s="73"/>
      <c r="BY7837" s="74"/>
      <c r="BZ7837" s="74"/>
      <c r="CA7837" s="74"/>
      <c r="CF7837" s="79"/>
      <c r="CL7837" s="79"/>
    </row>
    <row r="7838" spans="30:90">
      <c r="AD7838" s="73"/>
      <c r="AE7838" s="74"/>
      <c r="AF7838" s="74"/>
      <c r="BX7838" s="73"/>
      <c r="BY7838" s="74"/>
      <c r="BZ7838" s="74"/>
      <c r="CA7838" s="74"/>
      <c r="CF7838" s="79"/>
      <c r="CL7838" s="79"/>
    </row>
    <row r="7839" spans="30:90">
      <c r="AD7839" s="73"/>
      <c r="AE7839" s="74"/>
      <c r="AF7839" s="74"/>
      <c r="BX7839" s="73"/>
      <c r="BY7839" s="74"/>
      <c r="BZ7839" s="74"/>
      <c r="CA7839" s="74"/>
      <c r="CF7839" s="79"/>
      <c r="CL7839" s="79"/>
    </row>
    <row r="7840" spans="30:90">
      <c r="AD7840" s="73"/>
      <c r="AE7840" s="74"/>
      <c r="AF7840" s="74"/>
      <c r="BX7840" s="73"/>
      <c r="BY7840" s="74"/>
      <c r="BZ7840" s="74"/>
      <c r="CA7840" s="74"/>
      <c r="CF7840" s="79"/>
      <c r="CL7840" s="79"/>
    </row>
    <row r="7841" spans="30:90">
      <c r="AD7841" s="73"/>
      <c r="AE7841" s="74"/>
      <c r="AF7841" s="74"/>
      <c r="BX7841" s="73"/>
      <c r="BY7841" s="74"/>
      <c r="BZ7841" s="74"/>
      <c r="CA7841" s="74"/>
      <c r="CF7841" s="79"/>
      <c r="CL7841" s="79"/>
    </row>
    <row r="7842" spans="30:90">
      <c r="AD7842" s="73"/>
      <c r="AE7842" s="74"/>
      <c r="AF7842" s="74"/>
      <c r="BX7842" s="73"/>
      <c r="BY7842" s="74"/>
      <c r="BZ7842" s="74"/>
      <c r="CA7842" s="74"/>
      <c r="CF7842" s="79"/>
      <c r="CL7842" s="79"/>
    </row>
    <row r="7843" spans="30:90">
      <c r="AD7843" s="73"/>
      <c r="AE7843" s="74"/>
      <c r="AF7843" s="74"/>
      <c r="BX7843" s="73"/>
      <c r="BY7843" s="74"/>
      <c r="BZ7843" s="74"/>
      <c r="CA7843" s="74"/>
      <c r="CF7843" s="79"/>
      <c r="CL7843" s="79"/>
    </row>
    <row r="7844" spans="30:90">
      <c r="AD7844" s="73"/>
      <c r="AE7844" s="74"/>
      <c r="AF7844" s="74"/>
      <c r="BX7844" s="73"/>
      <c r="BY7844" s="74"/>
      <c r="BZ7844" s="74"/>
      <c r="CA7844" s="74"/>
      <c r="CF7844" s="79"/>
      <c r="CL7844" s="79"/>
    </row>
    <row r="7845" spans="30:90">
      <c r="AD7845" s="73"/>
      <c r="AE7845" s="74"/>
      <c r="AF7845" s="74"/>
      <c r="BX7845" s="73"/>
      <c r="BY7845" s="74"/>
      <c r="BZ7845" s="74"/>
      <c r="CA7845" s="74"/>
      <c r="CF7845" s="79"/>
      <c r="CL7845" s="79"/>
    </row>
    <row r="7846" spans="30:90">
      <c r="AD7846" s="73"/>
      <c r="AE7846" s="74"/>
      <c r="AF7846" s="74"/>
      <c r="BX7846" s="73"/>
      <c r="BY7846" s="74"/>
      <c r="BZ7846" s="74"/>
      <c r="CA7846" s="74"/>
      <c r="CF7846" s="79"/>
      <c r="CL7846" s="79"/>
    </row>
    <row r="7847" spans="30:90">
      <c r="AD7847" s="73"/>
      <c r="AE7847" s="74"/>
      <c r="AF7847" s="74"/>
      <c r="BX7847" s="73"/>
      <c r="BY7847" s="74"/>
      <c r="BZ7847" s="74"/>
      <c r="CA7847" s="74"/>
      <c r="CF7847" s="79"/>
      <c r="CL7847" s="79"/>
    </row>
    <row r="7848" spans="30:90">
      <c r="AD7848" s="73"/>
      <c r="AE7848" s="74"/>
      <c r="AF7848" s="74"/>
      <c r="BX7848" s="73"/>
      <c r="BY7848" s="74"/>
      <c r="BZ7848" s="74"/>
      <c r="CA7848" s="74"/>
      <c r="CF7848" s="79"/>
      <c r="CL7848" s="79"/>
    </row>
    <row r="7849" spans="30:90">
      <c r="AD7849" s="73"/>
      <c r="AE7849" s="74"/>
      <c r="AF7849" s="74"/>
      <c r="BX7849" s="73"/>
      <c r="BY7849" s="74"/>
      <c r="BZ7849" s="74"/>
      <c r="CA7849" s="74"/>
      <c r="CF7849" s="79"/>
      <c r="CL7849" s="79"/>
    </row>
    <row r="7850" spans="30:90">
      <c r="AD7850" s="73"/>
      <c r="AE7850" s="74"/>
      <c r="AF7850" s="74"/>
      <c r="BX7850" s="73"/>
      <c r="BY7850" s="74"/>
      <c r="BZ7850" s="74"/>
      <c r="CA7850" s="74"/>
      <c r="CF7850" s="79"/>
      <c r="CL7850" s="79"/>
    </row>
    <row r="7851" spans="30:90">
      <c r="AD7851" s="73"/>
      <c r="AE7851" s="74"/>
      <c r="AF7851" s="74"/>
      <c r="BX7851" s="73"/>
      <c r="BY7851" s="74"/>
      <c r="BZ7851" s="74"/>
      <c r="CA7851" s="74"/>
      <c r="CF7851" s="79"/>
      <c r="CL7851" s="79"/>
    </row>
    <row r="7852" spans="30:90">
      <c r="AD7852" s="73"/>
      <c r="AE7852" s="74"/>
      <c r="AF7852" s="74"/>
      <c r="BX7852" s="73"/>
      <c r="BY7852" s="74"/>
      <c r="BZ7852" s="74"/>
      <c r="CA7852" s="74"/>
      <c r="CF7852" s="79"/>
      <c r="CL7852" s="79"/>
    </row>
    <row r="7853" spans="30:90">
      <c r="AD7853" s="73"/>
      <c r="AE7853" s="74"/>
      <c r="AF7853" s="74"/>
      <c r="BX7853" s="73"/>
      <c r="BY7853" s="74"/>
      <c r="BZ7853" s="74"/>
      <c r="CA7853" s="74"/>
      <c r="CF7853" s="79"/>
      <c r="CL7853" s="79"/>
    </row>
    <row r="7854" spans="30:90">
      <c r="AD7854" s="73"/>
      <c r="AE7854" s="74"/>
      <c r="AF7854" s="74"/>
      <c r="BX7854" s="73"/>
      <c r="BY7854" s="74"/>
      <c r="BZ7854" s="74"/>
      <c r="CA7854" s="74"/>
      <c r="CF7854" s="79"/>
      <c r="CL7854" s="79"/>
    </row>
    <row r="7855" spans="30:90">
      <c r="AD7855" s="73"/>
      <c r="AE7855" s="74"/>
      <c r="AF7855" s="74"/>
      <c r="BX7855" s="73"/>
      <c r="BY7855" s="74"/>
      <c r="BZ7855" s="74"/>
      <c r="CA7855" s="74"/>
      <c r="CF7855" s="79"/>
      <c r="CL7855" s="79"/>
    </row>
    <row r="7856" spans="30:90">
      <c r="AD7856" s="73"/>
      <c r="AE7856" s="74"/>
      <c r="AF7856" s="74"/>
      <c r="BX7856" s="73"/>
      <c r="BY7856" s="74"/>
      <c r="BZ7856" s="74"/>
      <c r="CA7856" s="74"/>
      <c r="CF7856" s="79"/>
      <c r="CL7856" s="79"/>
    </row>
    <row r="7857" spans="30:90">
      <c r="AD7857" s="73"/>
      <c r="AE7857" s="74"/>
      <c r="AF7857" s="74"/>
      <c r="BX7857" s="73"/>
      <c r="BY7857" s="74"/>
      <c r="BZ7857" s="74"/>
      <c r="CA7857" s="74"/>
      <c r="CF7857" s="79"/>
      <c r="CL7857" s="79"/>
    </row>
    <row r="7858" spans="30:90">
      <c r="AD7858" s="73"/>
      <c r="AE7858" s="74"/>
      <c r="AF7858" s="74"/>
      <c r="BX7858" s="73"/>
      <c r="BY7858" s="74"/>
      <c r="BZ7858" s="74"/>
      <c r="CA7858" s="74"/>
      <c r="CF7858" s="79"/>
      <c r="CL7858" s="79"/>
    </row>
    <row r="7859" spans="30:90">
      <c r="AD7859" s="73"/>
      <c r="AE7859" s="74"/>
      <c r="AF7859" s="74"/>
      <c r="BX7859" s="73"/>
      <c r="BY7859" s="74"/>
      <c r="BZ7859" s="74"/>
      <c r="CA7859" s="74"/>
      <c r="CF7859" s="79"/>
      <c r="CL7859" s="79"/>
    </row>
    <row r="7860" spans="30:90">
      <c r="AD7860" s="73"/>
      <c r="AE7860" s="74"/>
      <c r="AF7860" s="74"/>
      <c r="BX7860" s="73"/>
      <c r="BY7860" s="74"/>
      <c r="BZ7860" s="74"/>
      <c r="CA7860" s="74"/>
      <c r="CF7860" s="79"/>
      <c r="CL7860" s="79"/>
    </row>
    <row r="7861" spans="30:90">
      <c r="AD7861" s="73"/>
      <c r="AE7861" s="74"/>
      <c r="AF7861" s="74"/>
      <c r="BX7861" s="73"/>
      <c r="BY7861" s="74"/>
      <c r="BZ7861" s="74"/>
      <c r="CA7861" s="74"/>
      <c r="CF7861" s="79"/>
      <c r="CL7861" s="79"/>
    </row>
    <row r="7862" spans="30:90">
      <c r="AD7862" s="73"/>
      <c r="AE7862" s="74"/>
      <c r="AF7862" s="74"/>
      <c r="BX7862" s="73"/>
      <c r="BY7862" s="74"/>
      <c r="BZ7862" s="74"/>
      <c r="CA7862" s="74"/>
      <c r="CF7862" s="79"/>
      <c r="CL7862" s="79"/>
    </row>
    <row r="7863" spans="30:90">
      <c r="AD7863" s="73"/>
      <c r="AE7863" s="74"/>
      <c r="AF7863" s="74"/>
      <c r="BX7863" s="73"/>
      <c r="BY7863" s="74"/>
      <c r="BZ7863" s="74"/>
      <c r="CA7863" s="74"/>
      <c r="CF7863" s="79"/>
      <c r="CL7863" s="79"/>
    </row>
    <row r="7864" spans="30:90">
      <c r="AD7864" s="73"/>
      <c r="AE7864" s="74"/>
      <c r="AF7864" s="74"/>
      <c r="BX7864" s="73"/>
      <c r="BY7864" s="74"/>
      <c r="BZ7864" s="74"/>
      <c r="CA7864" s="74"/>
      <c r="CF7864" s="79"/>
      <c r="CL7864" s="79"/>
    </row>
    <row r="7865" spans="30:90">
      <c r="AD7865" s="73"/>
      <c r="AE7865" s="74"/>
      <c r="AF7865" s="74"/>
      <c r="BX7865" s="73"/>
      <c r="BY7865" s="74"/>
      <c r="BZ7865" s="74"/>
      <c r="CA7865" s="74"/>
      <c r="CF7865" s="79"/>
      <c r="CL7865" s="79"/>
    </row>
    <row r="7866" spans="30:90">
      <c r="AD7866" s="73"/>
      <c r="AE7866" s="74"/>
      <c r="AF7866" s="74"/>
      <c r="BX7866" s="73"/>
      <c r="BY7866" s="74"/>
      <c r="BZ7866" s="74"/>
      <c r="CA7866" s="74"/>
      <c r="CF7866" s="79"/>
      <c r="CL7866" s="79"/>
    </row>
    <row r="7867" spans="30:90">
      <c r="AD7867" s="73"/>
      <c r="AE7867" s="74"/>
      <c r="AF7867" s="74"/>
      <c r="BX7867" s="73"/>
      <c r="BY7867" s="74"/>
      <c r="BZ7867" s="74"/>
      <c r="CA7867" s="74"/>
      <c r="CF7867" s="79"/>
      <c r="CL7867" s="79"/>
    </row>
    <row r="7868" spans="30:90">
      <c r="AD7868" s="73"/>
      <c r="AE7868" s="74"/>
      <c r="AF7868" s="74"/>
      <c r="BX7868" s="73"/>
      <c r="BY7868" s="74"/>
      <c r="BZ7868" s="74"/>
      <c r="CA7868" s="74"/>
      <c r="CF7868" s="79"/>
      <c r="CL7868" s="79"/>
    </row>
    <row r="7869" spans="30:90">
      <c r="AD7869" s="73"/>
      <c r="AE7869" s="74"/>
      <c r="AF7869" s="74"/>
      <c r="BX7869" s="73"/>
      <c r="BY7869" s="74"/>
      <c r="BZ7869" s="74"/>
      <c r="CA7869" s="74"/>
      <c r="CF7869" s="79"/>
      <c r="CL7869" s="79"/>
    </row>
    <row r="7870" spans="30:90">
      <c r="AD7870" s="73"/>
      <c r="AE7870" s="74"/>
      <c r="AF7870" s="74"/>
      <c r="BX7870" s="73"/>
      <c r="BY7870" s="74"/>
      <c r="BZ7870" s="74"/>
      <c r="CA7870" s="74"/>
      <c r="CF7870" s="79"/>
      <c r="CL7870" s="79"/>
    </row>
    <row r="7871" spans="30:90">
      <c r="AD7871" s="73"/>
      <c r="AE7871" s="74"/>
      <c r="AF7871" s="74"/>
      <c r="BX7871" s="73"/>
      <c r="BY7871" s="74"/>
      <c r="BZ7871" s="74"/>
      <c r="CA7871" s="74"/>
      <c r="CF7871" s="79"/>
      <c r="CL7871" s="79"/>
    </row>
    <row r="7872" spans="30:90">
      <c r="AD7872" s="73"/>
      <c r="AE7872" s="74"/>
      <c r="AF7872" s="74"/>
      <c r="BX7872" s="73"/>
      <c r="BY7872" s="74"/>
      <c r="BZ7872" s="74"/>
      <c r="CA7872" s="74"/>
      <c r="CF7872" s="79"/>
      <c r="CL7872" s="79"/>
    </row>
    <row r="7873" spans="30:90">
      <c r="AD7873" s="73"/>
      <c r="AE7873" s="74"/>
      <c r="AF7873" s="74"/>
      <c r="BX7873" s="73"/>
      <c r="BY7873" s="74"/>
      <c r="BZ7873" s="74"/>
      <c r="CA7873" s="74"/>
      <c r="CF7873" s="79"/>
      <c r="CL7873" s="79"/>
    </row>
    <row r="7874" spans="30:90">
      <c r="AD7874" s="73"/>
      <c r="AE7874" s="74"/>
      <c r="AF7874" s="74"/>
      <c r="BX7874" s="73"/>
      <c r="BY7874" s="74"/>
      <c r="BZ7874" s="74"/>
      <c r="CA7874" s="74"/>
      <c r="CF7874" s="79"/>
      <c r="CL7874" s="79"/>
    </row>
    <row r="7875" spans="30:90">
      <c r="AD7875" s="73"/>
      <c r="AE7875" s="74"/>
      <c r="AF7875" s="74"/>
      <c r="BX7875" s="73"/>
      <c r="BY7875" s="74"/>
      <c r="BZ7875" s="74"/>
      <c r="CA7875" s="74"/>
      <c r="CF7875" s="79"/>
      <c r="CL7875" s="79"/>
    </row>
    <row r="7876" spans="30:90">
      <c r="AD7876" s="73"/>
      <c r="AE7876" s="74"/>
      <c r="AF7876" s="74"/>
      <c r="BX7876" s="73"/>
      <c r="BY7876" s="74"/>
      <c r="BZ7876" s="74"/>
      <c r="CA7876" s="74"/>
      <c r="CF7876" s="79"/>
      <c r="CL7876" s="79"/>
    </row>
    <row r="7877" spans="30:90">
      <c r="AD7877" s="73"/>
      <c r="AE7877" s="74"/>
      <c r="AF7877" s="74"/>
      <c r="BX7877" s="73"/>
      <c r="BY7877" s="74"/>
      <c r="BZ7877" s="74"/>
      <c r="CA7877" s="74"/>
      <c r="CF7877" s="79"/>
      <c r="CL7877" s="79"/>
    </row>
    <row r="7878" spans="30:90">
      <c r="AD7878" s="73"/>
      <c r="AE7878" s="74"/>
      <c r="AF7878" s="74"/>
      <c r="BX7878" s="73"/>
      <c r="BY7878" s="74"/>
      <c r="BZ7878" s="74"/>
      <c r="CA7878" s="74"/>
      <c r="CF7878" s="79"/>
      <c r="CL7878" s="79"/>
    </row>
    <row r="7879" spans="30:90">
      <c r="AD7879" s="73"/>
      <c r="AE7879" s="74"/>
      <c r="AF7879" s="74"/>
      <c r="BX7879" s="73"/>
      <c r="BY7879" s="74"/>
      <c r="BZ7879" s="74"/>
      <c r="CA7879" s="74"/>
      <c r="CF7879" s="79"/>
      <c r="CL7879" s="79"/>
    </row>
    <row r="7880" spans="30:90">
      <c r="AD7880" s="73"/>
      <c r="AE7880" s="74"/>
      <c r="AF7880" s="74"/>
      <c r="BX7880" s="73"/>
      <c r="BY7880" s="74"/>
      <c r="BZ7880" s="74"/>
      <c r="CA7880" s="74"/>
      <c r="CF7880" s="79"/>
      <c r="CL7880" s="79"/>
    </row>
    <row r="7881" spans="30:90">
      <c r="AD7881" s="73"/>
      <c r="AE7881" s="74"/>
      <c r="AF7881" s="74"/>
      <c r="BX7881" s="73"/>
      <c r="BY7881" s="74"/>
      <c r="BZ7881" s="74"/>
      <c r="CA7881" s="74"/>
      <c r="CF7881" s="79"/>
      <c r="CL7881" s="79"/>
    </row>
    <row r="7882" spans="30:90">
      <c r="AD7882" s="73"/>
      <c r="AE7882" s="74"/>
      <c r="AF7882" s="74"/>
      <c r="BX7882" s="73"/>
      <c r="BY7882" s="74"/>
      <c r="BZ7882" s="74"/>
      <c r="CA7882" s="74"/>
      <c r="CF7882" s="79"/>
      <c r="CL7882" s="79"/>
    </row>
    <row r="7883" spans="30:90">
      <c r="AD7883" s="73"/>
      <c r="AE7883" s="74"/>
      <c r="AF7883" s="74"/>
      <c r="BX7883" s="73"/>
      <c r="BY7883" s="74"/>
      <c r="BZ7883" s="74"/>
      <c r="CA7883" s="74"/>
      <c r="CF7883" s="79"/>
      <c r="CL7883" s="79"/>
    </row>
    <row r="7884" spans="30:90">
      <c r="AD7884" s="73"/>
      <c r="AE7884" s="74"/>
      <c r="AF7884" s="74"/>
      <c r="BX7884" s="73"/>
      <c r="BY7884" s="74"/>
      <c r="BZ7884" s="74"/>
      <c r="CA7884" s="74"/>
      <c r="CF7884" s="79"/>
      <c r="CL7884" s="79"/>
    </row>
    <row r="7885" spans="30:90">
      <c r="AD7885" s="73"/>
      <c r="AE7885" s="74"/>
      <c r="AF7885" s="74"/>
      <c r="BX7885" s="73"/>
      <c r="BY7885" s="74"/>
      <c r="BZ7885" s="74"/>
      <c r="CA7885" s="74"/>
      <c r="CF7885" s="79"/>
      <c r="CL7885" s="79"/>
    </row>
    <row r="7886" spans="30:90">
      <c r="AD7886" s="73"/>
      <c r="AE7886" s="74"/>
      <c r="AF7886" s="74"/>
      <c r="BX7886" s="73"/>
      <c r="BY7886" s="74"/>
      <c r="BZ7886" s="74"/>
      <c r="CA7886" s="74"/>
      <c r="CF7886" s="79"/>
      <c r="CL7886" s="79"/>
    </row>
    <row r="7887" spans="30:90">
      <c r="AD7887" s="73"/>
      <c r="AE7887" s="74"/>
      <c r="AF7887" s="74"/>
      <c r="BX7887" s="73"/>
      <c r="BY7887" s="74"/>
      <c r="BZ7887" s="74"/>
      <c r="CA7887" s="74"/>
      <c r="CF7887" s="79"/>
      <c r="CL7887" s="79"/>
    </row>
    <row r="7888" spans="30:90">
      <c r="AD7888" s="73"/>
      <c r="AE7888" s="74"/>
      <c r="AF7888" s="74"/>
      <c r="BX7888" s="73"/>
      <c r="BY7888" s="74"/>
      <c r="BZ7888" s="74"/>
      <c r="CA7888" s="74"/>
      <c r="CF7888" s="79"/>
      <c r="CL7888" s="79"/>
    </row>
    <row r="7889" spans="30:90">
      <c r="AD7889" s="73"/>
      <c r="AE7889" s="74"/>
      <c r="AF7889" s="74"/>
      <c r="BX7889" s="73"/>
      <c r="BY7889" s="74"/>
      <c r="BZ7889" s="74"/>
      <c r="CA7889" s="74"/>
      <c r="CF7889" s="79"/>
      <c r="CL7889" s="79"/>
    </row>
    <row r="7890" spans="30:90">
      <c r="AD7890" s="73"/>
      <c r="AE7890" s="74"/>
      <c r="AF7890" s="74"/>
      <c r="BX7890" s="73"/>
      <c r="BY7890" s="74"/>
      <c r="BZ7890" s="74"/>
      <c r="CA7890" s="74"/>
      <c r="CF7890" s="79"/>
      <c r="CL7890" s="79"/>
    </row>
    <row r="7891" spans="30:90">
      <c r="AD7891" s="73"/>
      <c r="AE7891" s="74"/>
      <c r="AF7891" s="74"/>
      <c r="BX7891" s="73"/>
      <c r="BY7891" s="74"/>
      <c r="BZ7891" s="74"/>
      <c r="CA7891" s="74"/>
      <c r="CF7891" s="79"/>
      <c r="CL7891" s="79"/>
    </row>
    <row r="7892" spans="30:90">
      <c r="AD7892" s="73"/>
      <c r="AE7892" s="74"/>
      <c r="AF7892" s="74"/>
      <c r="BX7892" s="73"/>
      <c r="BY7892" s="74"/>
      <c r="BZ7892" s="74"/>
      <c r="CA7892" s="74"/>
      <c r="CF7892" s="79"/>
      <c r="CL7892" s="79"/>
    </row>
    <row r="7893" spans="30:90">
      <c r="AD7893" s="73"/>
      <c r="AE7893" s="74"/>
      <c r="AF7893" s="74"/>
      <c r="BX7893" s="73"/>
      <c r="BY7893" s="74"/>
      <c r="BZ7893" s="74"/>
      <c r="CA7893" s="74"/>
      <c r="CF7893" s="79"/>
      <c r="CL7893" s="79"/>
    </row>
    <row r="7894" spans="30:90">
      <c r="AD7894" s="73"/>
      <c r="AE7894" s="74"/>
      <c r="AF7894" s="74"/>
      <c r="BX7894" s="73"/>
      <c r="BY7894" s="74"/>
      <c r="BZ7894" s="74"/>
      <c r="CA7894" s="74"/>
      <c r="CF7894" s="79"/>
      <c r="CL7894" s="79"/>
    </row>
    <row r="7895" spans="30:90">
      <c r="AD7895" s="73"/>
      <c r="AE7895" s="74"/>
      <c r="AF7895" s="74"/>
      <c r="BX7895" s="73"/>
      <c r="BY7895" s="74"/>
      <c r="BZ7895" s="74"/>
      <c r="CA7895" s="74"/>
      <c r="CF7895" s="79"/>
      <c r="CL7895" s="79"/>
    </row>
    <row r="7896" spans="30:90">
      <c r="AD7896" s="73"/>
      <c r="AE7896" s="74"/>
      <c r="AF7896" s="74"/>
      <c r="BX7896" s="73"/>
      <c r="BY7896" s="74"/>
      <c r="BZ7896" s="74"/>
      <c r="CA7896" s="74"/>
      <c r="CF7896" s="79"/>
      <c r="CL7896" s="79"/>
    </row>
    <row r="7897" spans="30:90">
      <c r="AD7897" s="73"/>
      <c r="AE7897" s="74"/>
      <c r="AF7897" s="74"/>
      <c r="BX7897" s="73"/>
      <c r="BY7897" s="74"/>
      <c r="BZ7897" s="74"/>
      <c r="CA7897" s="74"/>
      <c r="CF7897" s="79"/>
      <c r="CL7897" s="79"/>
    </row>
    <row r="7898" spans="30:90">
      <c r="AD7898" s="73"/>
      <c r="AE7898" s="74"/>
      <c r="AF7898" s="74"/>
      <c r="BX7898" s="73"/>
      <c r="BY7898" s="74"/>
      <c r="BZ7898" s="74"/>
      <c r="CA7898" s="74"/>
      <c r="CF7898" s="79"/>
      <c r="CL7898" s="79"/>
    </row>
    <row r="7899" spans="30:90">
      <c r="AD7899" s="73"/>
      <c r="AE7899" s="74"/>
      <c r="AF7899" s="74"/>
      <c r="BX7899" s="73"/>
      <c r="BY7899" s="74"/>
      <c r="BZ7899" s="74"/>
      <c r="CA7899" s="74"/>
      <c r="CF7899" s="79"/>
      <c r="CL7899" s="79"/>
    </row>
    <row r="7900" spans="30:90">
      <c r="AD7900" s="73"/>
      <c r="AE7900" s="74"/>
      <c r="AF7900" s="74"/>
      <c r="BX7900" s="73"/>
      <c r="BY7900" s="74"/>
      <c r="BZ7900" s="74"/>
      <c r="CA7900" s="74"/>
      <c r="CF7900" s="79"/>
      <c r="CL7900" s="79"/>
    </row>
    <row r="7901" spans="30:90">
      <c r="AD7901" s="73"/>
      <c r="AE7901" s="74"/>
      <c r="AF7901" s="74"/>
      <c r="BX7901" s="73"/>
      <c r="BY7901" s="74"/>
      <c r="BZ7901" s="74"/>
      <c r="CA7901" s="74"/>
      <c r="CF7901" s="79"/>
      <c r="CL7901" s="79"/>
    </row>
    <row r="7902" spans="30:90">
      <c r="AD7902" s="73"/>
      <c r="AE7902" s="74"/>
      <c r="AF7902" s="74"/>
      <c r="BX7902" s="73"/>
      <c r="BY7902" s="74"/>
      <c r="BZ7902" s="74"/>
      <c r="CA7902" s="74"/>
      <c r="CF7902" s="79"/>
      <c r="CL7902" s="79"/>
    </row>
    <row r="7903" spans="30:90">
      <c r="AD7903" s="73"/>
      <c r="AE7903" s="74"/>
      <c r="AF7903" s="74"/>
      <c r="BX7903" s="73"/>
      <c r="BY7903" s="74"/>
      <c r="BZ7903" s="74"/>
      <c r="CA7903" s="74"/>
      <c r="CF7903" s="79"/>
      <c r="CL7903" s="79"/>
    </row>
    <row r="7904" spans="30:90">
      <c r="AD7904" s="73"/>
      <c r="AE7904" s="74"/>
      <c r="AF7904" s="74"/>
      <c r="BX7904" s="73"/>
      <c r="BY7904" s="74"/>
      <c r="BZ7904" s="74"/>
      <c r="CA7904" s="74"/>
      <c r="CF7904" s="79"/>
      <c r="CL7904" s="79"/>
    </row>
    <row r="7905" spans="30:90">
      <c r="AD7905" s="73"/>
      <c r="AE7905" s="74"/>
      <c r="AF7905" s="74"/>
      <c r="BX7905" s="73"/>
      <c r="BY7905" s="74"/>
      <c r="BZ7905" s="74"/>
      <c r="CA7905" s="74"/>
      <c r="CF7905" s="79"/>
      <c r="CL7905" s="79"/>
    </row>
    <row r="7906" spans="30:90">
      <c r="AD7906" s="73"/>
      <c r="AE7906" s="74"/>
      <c r="AF7906" s="74"/>
      <c r="BX7906" s="73"/>
      <c r="BY7906" s="74"/>
      <c r="BZ7906" s="74"/>
      <c r="CA7906" s="74"/>
      <c r="CF7906" s="79"/>
      <c r="CL7906" s="79"/>
    </row>
    <row r="7907" spans="30:90">
      <c r="AD7907" s="73"/>
      <c r="AE7907" s="74"/>
      <c r="AF7907" s="74"/>
      <c r="BX7907" s="73"/>
      <c r="BY7907" s="74"/>
      <c r="BZ7907" s="74"/>
      <c r="CA7907" s="74"/>
      <c r="CF7907" s="79"/>
      <c r="CL7907" s="79"/>
    </row>
    <row r="7908" spans="30:90">
      <c r="AD7908" s="73"/>
      <c r="AE7908" s="74"/>
      <c r="AF7908" s="74"/>
      <c r="BX7908" s="73"/>
      <c r="BY7908" s="74"/>
      <c r="BZ7908" s="74"/>
      <c r="CA7908" s="74"/>
      <c r="CF7908" s="79"/>
      <c r="CL7908" s="79"/>
    </row>
    <row r="7909" spans="30:90">
      <c r="AD7909" s="73"/>
      <c r="AE7909" s="74"/>
      <c r="AF7909" s="74"/>
      <c r="BX7909" s="73"/>
      <c r="BY7909" s="74"/>
      <c r="BZ7909" s="74"/>
      <c r="CA7909" s="74"/>
      <c r="CF7909" s="79"/>
      <c r="CL7909" s="79"/>
    </row>
    <row r="7910" spans="30:90">
      <c r="AD7910" s="73"/>
      <c r="AE7910" s="74"/>
      <c r="AF7910" s="74"/>
      <c r="BX7910" s="73"/>
      <c r="BY7910" s="74"/>
      <c r="BZ7910" s="74"/>
      <c r="CA7910" s="74"/>
      <c r="CF7910" s="79"/>
      <c r="CL7910" s="79"/>
    </row>
    <row r="7911" spans="30:90">
      <c r="AD7911" s="73"/>
      <c r="AE7911" s="74"/>
      <c r="AF7911" s="74"/>
      <c r="BX7911" s="73"/>
      <c r="BY7911" s="74"/>
      <c r="BZ7911" s="74"/>
      <c r="CA7911" s="74"/>
      <c r="CF7911" s="79"/>
      <c r="CL7911" s="79"/>
    </row>
    <row r="7912" spans="30:90">
      <c r="AD7912" s="73"/>
      <c r="AE7912" s="74"/>
      <c r="AF7912" s="74"/>
      <c r="BX7912" s="73"/>
      <c r="BY7912" s="74"/>
      <c r="BZ7912" s="74"/>
      <c r="CA7912" s="74"/>
      <c r="CF7912" s="79"/>
      <c r="CL7912" s="79"/>
    </row>
    <row r="7913" spans="30:90">
      <c r="AD7913" s="73"/>
      <c r="AE7913" s="74"/>
      <c r="AF7913" s="74"/>
      <c r="BX7913" s="73"/>
      <c r="BY7913" s="74"/>
      <c r="BZ7913" s="74"/>
      <c r="CA7913" s="74"/>
      <c r="CF7913" s="79"/>
      <c r="CL7913" s="79"/>
    </row>
    <row r="7914" spans="30:90">
      <c r="AD7914" s="73"/>
      <c r="AE7914" s="74"/>
      <c r="AF7914" s="74"/>
      <c r="BX7914" s="73"/>
      <c r="BY7914" s="74"/>
      <c r="BZ7914" s="74"/>
      <c r="CA7914" s="74"/>
      <c r="CF7914" s="79"/>
      <c r="CL7914" s="79"/>
    </row>
    <row r="7915" spans="30:90">
      <c r="AD7915" s="73"/>
      <c r="AE7915" s="74"/>
      <c r="AF7915" s="74"/>
      <c r="BX7915" s="73"/>
      <c r="BY7915" s="74"/>
      <c r="BZ7915" s="74"/>
      <c r="CA7915" s="74"/>
      <c r="CF7915" s="79"/>
      <c r="CL7915" s="79"/>
    </row>
    <row r="7916" spans="30:90">
      <c r="AD7916" s="73"/>
      <c r="AE7916" s="74"/>
      <c r="AF7916" s="74"/>
      <c r="BX7916" s="73"/>
      <c r="BY7916" s="74"/>
      <c r="BZ7916" s="74"/>
      <c r="CA7916" s="74"/>
      <c r="CF7916" s="79"/>
      <c r="CL7916" s="79"/>
    </row>
    <row r="7917" spans="30:90">
      <c r="AD7917" s="73"/>
      <c r="AE7917" s="74"/>
      <c r="AF7917" s="74"/>
      <c r="BX7917" s="73"/>
      <c r="BY7917" s="74"/>
      <c r="BZ7917" s="74"/>
      <c r="CA7917" s="74"/>
      <c r="CF7917" s="79"/>
      <c r="CL7917" s="79"/>
    </row>
    <row r="7918" spans="30:90">
      <c r="AD7918" s="73"/>
      <c r="AE7918" s="74"/>
      <c r="AF7918" s="74"/>
      <c r="BX7918" s="73"/>
      <c r="BY7918" s="74"/>
      <c r="BZ7918" s="74"/>
      <c r="CA7918" s="74"/>
      <c r="CF7918" s="79"/>
      <c r="CL7918" s="79"/>
    </row>
    <row r="7919" spans="30:90">
      <c r="AD7919" s="73"/>
      <c r="AE7919" s="74"/>
      <c r="AF7919" s="74"/>
      <c r="BX7919" s="73"/>
      <c r="BY7919" s="74"/>
      <c r="BZ7919" s="74"/>
      <c r="CA7919" s="74"/>
      <c r="CF7919" s="79"/>
      <c r="CL7919" s="79"/>
    </row>
    <row r="7920" spans="30:90">
      <c r="AD7920" s="73"/>
      <c r="AE7920" s="74"/>
      <c r="AF7920" s="74"/>
      <c r="BX7920" s="73"/>
      <c r="BY7920" s="74"/>
      <c r="BZ7920" s="74"/>
      <c r="CA7920" s="74"/>
      <c r="CF7920" s="79"/>
      <c r="CL7920" s="79"/>
    </row>
    <row r="7921" spans="30:90">
      <c r="AD7921" s="73"/>
      <c r="AE7921" s="74"/>
      <c r="AF7921" s="74"/>
      <c r="BX7921" s="73"/>
      <c r="BY7921" s="74"/>
      <c r="BZ7921" s="74"/>
      <c r="CA7921" s="74"/>
      <c r="CF7921" s="79"/>
      <c r="CL7921" s="79"/>
    </row>
    <row r="7922" spans="30:90">
      <c r="AD7922" s="73"/>
      <c r="AE7922" s="74"/>
      <c r="AF7922" s="74"/>
      <c r="BX7922" s="73"/>
      <c r="BY7922" s="74"/>
      <c r="BZ7922" s="74"/>
      <c r="CA7922" s="74"/>
      <c r="CF7922" s="79"/>
      <c r="CL7922" s="79"/>
    </row>
    <row r="7923" spans="30:90">
      <c r="AD7923" s="73"/>
      <c r="AE7923" s="74"/>
      <c r="AF7923" s="74"/>
      <c r="BX7923" s="73"/>
      <c r="BY7923" s="74"/>
      <c r="BZ7923" s="74"/>
      <c r="CA7923" s="74"/>
      <c r="CF7923" s="79"/>
      <c r="CL7923" s="79"/>
    </row>
    <row r="7924" spans="30:90">
      <c r="AD7924" s="73"/>
      <c r="AE7924" s="74"/>
      <c r="AF7924" s="74"/>
      <c r="BX7924" s="73"/>
      <c r="BY7924" s="74"/>
      <c r="BZ7924" s="74"/>
      <c r="CA7924" s="74"/>
      <c r="CF7924" s="79"/>
      <c r="CL7924" s="79"/>
    </row>
    <row r="7925" spans="30:90">
      <c r="AD7925" s="73"/>
      <c r="AE7925" s="74"/>
      <c r="AF7925" s="74"/>
      <c r="BX7925" s="73"/>
      <c r="BY7925" s="74"/>
      <c r="BZ7925" s="74"/>
      <c r="CA7925" s="74"/>
      <c r="CF7925" s="79"/>
      <c r="CL7925" s="79"/>
    </row>
    <row r="7926" spans="30:90">
      <c r="AD7926" s="73"/>
      <c r="AE7926" s="74"/>
      <c r="AF7926" s="74"/>
      <c r="BX7926" s="73"/>
      <c r="BY7926" s="74"/>
      <c r="BZ7926" s="74"/>
      <c r="CA7926" s="74"/>
      <c r="CF7926" s="79"/>
      <c r="CL7926" s="79"/>
    </row>
    <row r="7927" spans="30:90">
      <c r="AD7927" s="73"/>
      <c r="AE7927" s="74"/>
      <c r="AF7927" s="74"/>
      <c r="BX7927" s="73"/>
      <c r="BY7927" s="74"/>
      <c r="BZ7927" s="74"/>
      <c r="CA7927" s="74"/>
      <c r="CF7927" s="79"/>
      <c r="CL7927" s="79"/>
    </row>
    <row r="7928" spans="30:90">
      <c r="AD7928" s="73"/>
      <c r="AE7928" s="74"/>
      <c r="AF7928" s="74"/>
      <c r="BX7928" s="73"/>
      <c r="BY7928" s="74"/>
      <c r="BZ7928" s="74"/>
      <c r="CA7928" s="74"/>
      <c r="CF7928" s="79"/>
      <c r="CL7928" s="79"/>
    </row>
    <row r="7929" spans="30:90">
      <c r="AD7929" s="73"/>
      <c r="AE7929" s="74"/>
      <c r="AF7929" s="74"/>
      <c r="BX7929" s="73"/>
      <c r="BY7929" s="74"/>
      <c r="BZ7929" s="74"/>
      <c r="CA7929" s="74"/>
      <c r="CF7929" s="79"/>
      <c r="CL7929" s="79"/>
    </row>
    <row r="7930" spans="30:90">
      <c r="AD7930" s="73"/>
      <c r="AE7930" s="74"/>
      <c r="AF7930" s="74"/>
      <c r="BX7930" s="73"/>
      <c r="BY7930" s="74"/>
      <c r="BZ7930" s="74"/>
      <c r="CA7930" s="74"/>
      <c r="CF7930" s="79"/>
      <c r="CL7930" s="79"/>
    </row>
    <row r="7931" spans="30:90">
      <c r="AD7931" s="73"/>
      <c r="AE7931" s="74"/>
      <c r="AF7931" s="74"/>
      <c r="BX7931" s="73"/>
      <c r="BY7931" s="74"/>
      <c r="BZ7931" s="74"/>
      <c r="CA7931" s="74"/>
      <c r="CF7931" s="79"/>
      <c r="CL7931" s="79"/>
    </row>
    <row r="7932" spans="30:90">
      <c r="AD7932" s="73"/>
      <c r="AE7932" s="74"/>
      <c r="AF7932" s="74"/>
      <c r="BX7932" s="73"/>
      <c r="BY7932" s="74"/>
      <c r="BZ7932" s="74"/>
      <c r="CA7932" s="74"/>
      <c r="CF7932" s="79"/>
      <c r="CL7932" s="79"/>
    </row>
    <row r="7933" spans="30:90">
      <c r="AD7933" s="73"/>
      <c r="AE7933" s="74"/>
      <c r="AF7933" s="74"/>
      <c r="BX7933" s="73"/>
      <c r="BY7933" s="74"/>
      <c r="BZ7933" s="74"/>
      <c r="CA7933" s="74"/>
      <c r="CF7933" s="79"/>
      <c r="CL7933" s="79"/>
    </row>
    <row r="7934" spans="30:90">
      <c r="AD7934" s="73"/>
      <c r="AE7934" s="74"/>
      <c r="AF7934" s="74"/>
      <c r="BX7934" s="73"/>
      <c r="BY7934" s="74"/>
      <c r="BZ7934" s="74"/>
      <c r="CA7934" s="74"/>
      <c r="CF7934" s="79"/>
      <c r="CL7934" s="79"/>
    </row>
    <row r="7935" spans="30:90">
      <c r="AD7935" s="73"/>
      <c r="AE7935" s="74"/>
      <c r="AF7935" s="74"/>
      <c r="BX7935" s="73"/>
      <c r="BY7935" s="74"/>
      <c r="BZ7935" s="74"/>
      <c r="CA7935" s="74"/>
      <c r="CF7935" s="79"/>
      <c r="CL7935" s="79"/>
    </row>
    <row r="7936" spans="30:90">
      <c r="AD7936" s="73"/>
      <c r="AE7936" s="74"/>
      <c r="AF7936" s="74"/>
      <c r="BX7936" s="73"/>
      <c r="BY7936" s="74"/>
      <c r="BZ7936" s="74"/>
      <c r="CA7936" s="74"/>
      <c r="CF7936" s="79"/>
      <c r="CL7936" s="79"/>
    </row>
    <row r="7937" spans="30:90">
      <c r="AD7937" s="73"/>
      <c r="AE7937" s="74"/>
      <c r="AF7937" s="74"/>
      <c r="BX7937" s="73"/>
      <c r="BY7937" s="74"/>
      <c r="BZ7937" s="74"/>
      <c r="CA7937" s="74"/>
      <c r="CF7937" s="79"/>
      <c r="CL7937" s="79"/>
    </row>
    <row r="7938" spans="30:90">
      <c r="AD7938" s="73"/>
      <c r="AE7938" s="74"/>
      <c r="AF7938" s="74"/>
      <c r="BX7938" s="73"/>
      <c r="BY7938" s="74"/>
      <c r="BZ7938" s="74"/>
      <c r="CA7938" s="74"/>
      <c r="CF7938" s="79"/>
      <c r="CL7938" s="79"/>
    </row>
    <row r="7939" spans="30:90">
      <c r="AD7939" s="73"/>
      <c r="AE7939" s="74"/>
      <c r="AF7939" s="74"/>
      <c r="BX7939" s="73"/>
      <c r="BY7939" s="74"/>
      <c r="BZ7939" s="74"/>
      <c r="CA7939" s="74"/>
      <c r="CF7939" s="79"/>
      <c r="CL7939" s="79"/>
    </row>
    <row r="7940" spans="30:90">
      <c r="AD7940" s="73"/>
      <c r="AE7940" s="74"/>
      <c r="AF7940" s="74"/>
      <c r="BX7940" s="73"/>
      <c r="BY7940" s="74"/>
      <c r="BZ7940" s="74"/>
      <c r="CA7940" s="74"/>
      <c r="CF7940" s="79"/>
      <c r="CL7940" s="79"/>
    </row>
    <row r="7941" spans="30:90">
      <c r="AD7941" s="73"/>
      <c r="AE7941" s="74"/>
      <c r="AF7941" s="74"/>
      <c r="BX7941" s="73"/>
      <c r="BY7941" s="74"/>
      <c r="BZ7941" s="74"/>
      <c r="CA7941" s="74"/>
      <c r="CF7941" s="79"/>
      <c r="CL7941" s="79"/>
    </row>
    <row r="7942" spans="30:90">
      <c r="AD7942" s="73"/>
      <c r="AE7942" s="74"/>
      <c r="AF7942" s="74"/>
      <c r="BX7942" s="73"/>
      <c r="BY7942" s="74"/>
      <c r="BZ7942" s="74"/>
      <c r="CA7942" s="74"/>
      <c r="CF7942" s="79"/>
      <c r="CL7942" s="79"/>
    </row>
    <row r="7943" spans="30:90">
      <c r="AD7943" s="73"/>
      <c r="AE7943" s="74"/>
      <c r="AF7943" s="74"/>
      <c r="BX7943" s="73"/>
      <c r="BY7943" s="74"/>
      <c r="BZ7943" s="74"/>
      <c r="CA7943" s="74"/>
      <c r="CF7943" s="79"/>
      <c r="CL7943" s="79"/>
    </row>
    <row r="7944" spans="30:90">
      <c r="AD7944" s="73"/>
      <c r="AE7944" s="74"/>
      <c r="AF7944" s="74"/>
      <c r="BX7944" s="73"/>
      <c r="BY7944" s="74"/>
      <c r="BZ7944" s="74"/>
      <c r="CA7944" s="74"/>
      <c r="CF7944" s="79"/>
      <c r="CL7944" s="79"/>
    </row>
    <row r="7945" spans="30:90">
      <c r="AD7945" s="73"/>
      <c r="AE7945" s="74"/>
      <c r="AF7945" s="74"/>
      <c r="BX7945" s="73"/>
      <c r="BY7945" s="74"/>
      <c r="BZ7945" s="74"/>
      <c r="CA7945" s="74"/>
      <c r="CF7945" s="79"/>
      <c r="CL7945" s="79"/>
    </row>
    <row r="7946" spans="30:90">
      <c r="AD7946" s="73"/>
      <c r="AE7946" s="74"/>
      <c r="AF7946" s="74"/>
      <c r="BX7946" s="73"/>
      <c r="BY7946" s="74"/>
      <c r="BZ7946" s="74"/>
      <c r="CA7946" s="74"/>
      <c r="CF7946" s="79"/>
      <c r="CL7946" s="79"/>
    </row>
    <row r="7947" spans="30:90">
      <c r="AD7947" s="73"/>
      <c r="AE7947" s="74"/>
      <c r="AF7947" s="74"/>
      <c r="BX7947" s="73"/>
      <c r="BY7947" s="74"/>
      <c r="BZ7947" s="74"/>
      <c r="CA7947" s="74"/>
      <c r="CF7947" s="79"/>
      <c r="CL7947" s="79"/>
    </row>
    <row r="7948" spans="30:90">
      <c r="AD7948" s="73"/>
      <c r="AE7948" s="74"/>
      <c r="AF7948" s="74"/>
      <c r="BX7948" s="73"/>
      <c r="BY7948" s="74"/>
      <c r="BZ7948" s="74"/>
      <c r="CA7948" s="74"/>
      <c r="CF7948" s="79"/>
      <c r="CL7948" s="79"/>
    </row>
    <row r="7949" spans="30:90">
      <c r="AD7949" s="73"/>
      <c r="AE7949" s="74"/>
      <c r="AF7949" s="74"/>
      <c r="BX7949" s="73"/>
      <c r="BY7949" s="74"/>
      <c r="BZ7949" s="74"/>
      <c r="CA7949" s="74"/>
      <c r="CF7949" s="79"/>
      <c r="CL7949" s="79"/>
    </row>
    <row r="7950" spans="30:90">
      <c r="AD7950" s="73"/>
      <c r="AE7950" s="74"/>
      <c r="AF7950" s="74"/>
      <c r="BX7950" s="73"/>
      <c r="BY7950" s="74"/>
      <c r="BZ7950" s="74"/>
      <c r="CA7950" s="74"/>
      <c r="CF7950" s="79"/>
      <c r="CL7950" s="79"/>
    </row>
    <row r="7951" spans="30:90">
      <c r="AD7951" s="73"/>
      <c r="AE7951" s="74"/>
      <c r="AF7951" s="74"/>
      <c r="BX7951" s="73"/>
      <c r="BY7951" s="74"/>
      <c r="BZ7951" s="74"/>
      <c r="CA7951" s="74"/>
      <c r="CF7951" s="79"/>
      <c r="CL7951" s="79"/>
    </row>
    <row r="7952" spans="30:90">
      <c r="AD7952" s="73"/>
      <c r="AE7952" s="74"/>
      <c r="AF7952" s="74"/>
      <c r="BX7952" s="73"/>
      <c r="BY7952" s="74"/>
      <c r="BZ7952" s="74"/>
      <c r="CA7952" s="74"/>
      <c r="CF7952" s="79"/>
      <c r="CL7952" s="79"/>
    </row>
    <row r="7953" spans="30:90">
      <c r="AD7953" s="73"/>
      <c r="AE7953" s="74"/>
      <c r="AF7953" s="74"/>
      <c r="BX7953" s="73"/>
      <c r="BY7953" s="74"/>
      <c r="BZ7953" s="74"/>
      <c r="CA7953" s="74"/>
      <c r="CF7953" s="79"/>
      <c r="CL7953" s="79"/>
    </row>
    <row r="7954" spans="30:90">
      <c r="AD7954" s="73"/>
      <c r="AE7954" s="74"/>
      <c r="AF7954" s="74"/>
      <c r="BX7954" s="73"/>
      <c r="BY7954" s="74"/>
      <c r="BZ7954" s="74"/>
      <c r="CA7954" s="74"/>
      <c r="CF7954" s="79"/>
      <c r="CL7954" s="79"/>
    </row>
    <row r="7955" spans="30:90">
      <c r="AD7955" s="73"/>
      <c r="AE7955" s="74"/>
      <c r="AF7955" s="74"/>
      <c r="BX7955" s="73"/>
      <c r="BY7955" s="74"/>
      <c r="BZ7955" s="74"/>
      <c r="CA7955" s="74"/>
      <c r="CF7955" s="79"/>
      <c r="CL7955" s="79"/>
    </row>
    <row r="7956" spans="30:90">
      <c r="AD7956" s="73"/>
      <c r="AE7956" s="74"/>
      <c r="AF7956" s="74"/>
      <c r="BX7956" s="73"/>
      <c r="BY7956" s="74"/>
      <c r="BZ7956" s="74"/>
      <c r="CA7956" s="74"/>
      <c r="CF7956" s="79"/>
      <c r="CL7956" s="79"/>
    </row>
    <row r="7957" spans="30:90">
      <c r="AD7957" s="73"/>
      <c r="AE7957" s="74"/>
      <c r="AF7957" s="74"/>
      <c r="BX7957" s="73"/>
      <c r="BY7957" s="74"/>
      <c r="BZ7957" s="74"/>
      <c r="CA7957" s="74"/>
      <c r="CF7957" s="79"/>
      <c r="CL7957" s="79"/>
    </row>
    <row r="7958" spans="30:90">
      <c r="AD7958" s="73"/>
      <c r="AE7958" s="74"/>
      <c r="AF7958" s="74"/>
      <c r="BX7958" s="73"/>
      <c r="BY7958" s="74"/>
      <c r="BZ7958" s="74"/>
      <c r="CA7958" s="74"/>
      <c r="CF7958" s="79"/>
      <c r="CL7958" s="79"/>
    </row>
    <row r="7959" spans="30:90">
      <c r="AD7959" s="73"/>
      <c r="AE7959" s="74"/>
      <c r="AF7959" s="74"/>
      <c r="BX7959" s="73"/>
      <c r="BY7959" s="74"/>
      <c r="BZ7959" s="74"/>
      <c r="CA7959" s="74"/>
      <c r="CF7959" s="79"/>
      <c r="CL7959" s="79"/>
    </row>
    <row r="7960" spans="30:90">
      <c r="AD7960" s="73"/>
      <c r="AE7960" s="74"/>
      <c r="AF7960" s="74"/>
      <c r="BX7960" s="73"/>
      <c r="BY7960" s="74"/>
      <c r="BZ7960" s="74"/>
      <c r="CA7960" s="74"/>
      <c r="CF7960" s="79"/>
      <c r="CL7960" s="79"/>
    </row>
    <row r="7961" spans="30:90">
      <c r="AD7961" s="73"/>
      <c r="AE7961" s="74"/>
      <c r="AF7961" s="74"/>
      <c r="BX7961" s="73"/>
      <c r="BY7961" s="74"/>
      <c r="BZ7961" s="74"/>
      <c r="CA7961" s="74"/>
      <c r="CF7961" s="79"/>
      <c r="CL7961" s="79"/>
    </row>
    <row r="7962" spans="30:90">
      <c r="AD7962" s="73"/>
      <c r="AE7962" s="74"/>
      <c r="AF7962" s="74"/>
      <c r="BX7962" s="73"/>
      <c r="BY7962" s="74"/>
      <c r="BZ7962" s="74"/>
      <c r="CA7962" s="74"/>
      <c r="CF7962" s="79"/>
      <c r="CL7962" s="79"/>
    </row>
    <row r="7963" spans="30:90">
      <c r="AD7963" s="73"/>
      <c r="AE7963" s="74"/>
      <c r="AF7963" s="74"/>
      <c r="BX7963" s="73"/>
      <c r="BY7963" s="74"/>
      <c r="BZ7963" s="74"/>
      <c r="CA7963" s="74"/>
      <c r="CF7963" s="79"/>
      <c r="CL7963" s="79"/>
    </row>
    <row r="7964" spans="30:90">
      <c r="AD7964" s="73"/>
      <c r="AE7964" s="74"/>
      <c r="AF7964" s="74"/>
      <c r="BX7964" s="73"/>
      <c r="BY7964" s="74"/>
      <c r="BZ7964" s="74"/>
      <c r="CA7964" s="74"/>
      <c r="CF7964" s="79"/>
      <c r="CL7964" s="79"/>
    </row>
    <row r="7965" spans="30:90">
      <c r="AD7965" s="73"/>
      <c r="AE7965" s="74"/>
      <c r="AF7965" s="74"/>
      <c r="BX7965" s="73"/>
      <c r="BY7965" s="74"/>
      <c r="BZ7965" s="74"/>
      <c r="CA7965" s="74"/>
      <c r="CF7965" s="79"/>
      <c r="CL7965" s="79"/>
    </row>
    <row r="7966" spans="30:90">
      <c r="AD7966" s="73"/>
      <c r="AE7966" s="74"/>
      <c r="AF7966" s="74"/>
      <c r="BX7966" s="73"/>
      <c r="BY7966" s="74"/>
      <c r="BZ7966" s="74"/>
      <c r="CA7966" s="74"/>
      <c r="CF7966" s="79"/>
      <c r="CL7966" s="79"/>
    </row>
    <row r="7967" spans="30:90">
      <c r="AD7967" s="73"/>
      <c r="AE7967" s="74"/>
      <c r="AF7967" s="74"/>
      <c r="BX7967" s="73"/>
      <c r="BY7967" s="74"/>
      <c r="BZ7967" s="74"/>
      <c r="CA7967" s="74"/>
      <c r="CF7967" s="79"/>
      <c r="CL7967" s="79"/>
    </row>
    <row r="7968" spans="30:90">
      <c r="AD7968" s="73"/>
      <c r="AE7968" s="74"/>
      <c r="AF7968" s="74"/>
      <c r="BX7968" s="73"/>
      <c r="BY7968" s="74"/>
      <c r="BZ7968" s="74"/>
      <c r="CA7968" s="74"/>
      <c r="CF7968" s="79"/>
      <c r="CL7968" s="79"/>
    </row>
    <row r="7969" spans="30:90">
      <c r="AD7969" s="73"/>
      <c r="AE7969" s="74"/>
      <c r="AF7969" s="74"/>
      <c r="BX7969" s="73"/>
      <c r="BY7969" s="74"/>
      <c r="BZ7969" s="74"/>
      <c r="CA7969" s="74"/>
      <c r="CF7969" s="79"/>
      <c r="CL7969" s="79"/>
    </row>
    <row r="7970" spans="30:90">
      <c r="AD7970" s="73"/>
      <c r="AE7970" s="74"/>
      <c r="AF7970" s="74"/>
      <c r="BX7970" s="73"/>
      <c r="BY7970" s="74"/>
      <c r="BZ7970" s="74"/>
      <c r="CA7970" s="74"/>
      <c r="CF7970" s="79"/>
      <c r="CL7970" s="79"/>
    </row>
    <row r="7971" spans="30:90">
      <c r="AD7971" s="73"/>
      <c r="AE7971" s="74"/>
      <c r="AF7971" s="74"/>
      <c r="BX7971" s="73"/>
      <c r="BY7971" s="74"/>
      <c r="BZ7971" s="74"/>
      <c r="CA7971" s="74"/>
      <c r="CF7971" s="79"/>
      <c r="CL7971" s="79"/>
    </row>
    <row r="7972" spans="30:90">
      <c r="AD7972" s="73"/>
      <c r="AE7972" s="74"/>
      <c r="AF7972" s="74"/>
      <c r="BX7972" s="73"/>
      <c r="BY7972" s="74"/>
      <c r="BZ7972" s="74"/>
      <c r="CA7972" s="74"/>
      <c r="CF7972" s="79"/>
      <c r="CL7972" s="79"/>
    </row>
    <row r="7973" spans="30:90">
      <c r="AD7973" s="73"/>
      <c r="AE7973" s="74"/>
      <c r="AF7973" s="74"/>
      <c r="BX7973" s="73"/>
      <c r="BY7973" s="74"/>
      <c r="BZ7973" s="74"/>
      <c r="CA7973" s="74"/>
      <c r="CF7973" s="79"/>
      <c r="CL7973" s="79"/>
    </row>
    <row r="7974" spans="30:90">
      <c r="AD7974" s="73"/>
      <c r="AE7974" s="74"/>
      <c r="AF7974" s="74"/>
      <c r="BX7974" s="73"/>
      <c r="BY7974" s="74"/>
      <c r="BZ7974" s="74"/>
      <c r="CA7974" s="74"/>
      <c r="CF7974" s="79"/>
      <c r="CL7974" s="79"/>
    </row>
    <row r="7975" spans="30:90">
      <c r="AD7975" s="73"/>
      <c r="AE7975" s="74"/>
      <c r="AF7975" s="74"/>
      <c r="BX7975" s="73"/>
      <c r="BY7975" s="74"/>
      <c r="BZ7975" s="74"/>
      <c r="CA7975" s="74"/>
      <c r="CF7975" s="79"/>
      <c r="CL7975" s="79"/>
    </row>
    <row r="7976" spans="30:90">
      <c r="AD7976" s="73"/>
      <c r="AE7976" s="74"/>
      <c r="AF7976" s="74"/>
      <c r="BX7976" s="73"/>
      <c r="BY7976" s="74"/>
      <c r="BZ7976" s="74"/>
      <c r="CA7976" s="74"/>
      <c r="CF7976" s="79"/>
      <c r="CL7976" s="79"/>
    </row>
    <row r="7977" spans="30:90">
      <c r="AD7977" s="73"/>
      <c r="AE7977" s="74"/>
      <c r="AF7977" s="74"/>
      <c r="BX7977" s="73"/>
      <c r="BY7977" s="74"/>
      <c r="BZ7977" s="74"/>
      <c r="CA7977" s="74"/>
      <c r="CF7977" s="79"/>
      <c r="CL7977" s="79"/>
    </row>
    <row r="7978" spans="30:90">
      <c r="AD7978" s="73"/>
      <c r="AE7978" s="74"/>
      <c r="AF7978" s="74"/>
      <c r="BX7978" s="73"/>
      <c r="BY7978" s="74"/>
      <c r="BZ7978" s="74"/>
      <c r="CA7978" s="74"/>
      <c r="CF7978" s="79"/>
      <c r="CL7978" s="79"/>
    </row>
    <row r="7979" spans="30:90">
      <c r="AD7979" s="73"/>
      <c r="AE7979" s="74"/>
      <c r="AF7979" s="74"/>
      <c r="BX7979" s="73"/>
      <c r="BY7979" s="74"/>
      <c r="BZ7979" s="74"/>
      <c r="CA7979" s="74"/>
      <c r="CF7979" s="79"/>
      <c r="CL7979" s="79"/>
    </row>
    <row r="7980" spans="30:90">
      <c r="AD7980" s="73"/>
      <c r="AE7980" s="74"/>
      <c r="AF7980" s="74"/>
      <c r="BX7980" s="73"/>
      <c r="BY7980" s="74"/>
      <c r="BZ7980" s="74"/>
      <c r="CA7980" s="74"/>
      <c r="CF7980" s="79"/>
      <c r="CL7980" s="79"/>
    </row>
    <row r="7981" spans="30:90">
      <c r="AD7981" s="73"/>
      <c r="AE7981" s="74"/>
      <c r="AF7981" s="74"/>
      <c r="BX7981" s="73"/>
      <c r="BY7981" s="74"/>
      <c r="BZ7981" s="74"/>
      <c r="CA7981" s="74"/>
      <c r="CF7981" s="79"/>
      <c r="CL7981" s="79"/>
    </row>
    <row r="7982" spans="30:90">
      <c r="AD7982" s="73"/>
      <c r="AE7982" s="74"/>
      <c r="AF7982" s="74"/>
      <c r="BX7982" s="73"/>
      <c r="BY7982" s="74"/>
      <c r="BZ7982" s="74"/>
      <c r="CA7982" s="74"/>
      <c r="CF7982" s="79"/>
      <c r="CL7982" s="79"/>
    </row>
    <row r="7983" spans="30:90">
      <c r="AD7983" s="73"/>
      <c r="AE7983" s="74"/>
      <c r="AF7983" s="74"/>
      <c r="BX7983" s="73"/>
      <c r="BY7983" s="74"/>
      <c r="BZ7983" s="74"/>
      <c r="CA7983" s="74"/>
      <c r="CF7983" s="79"/>
      <c r="CL7983" s="79"/>
    </row>
    <row r="7984" spans="30:90">
      <c r="AD7984" s="73"/>
      <c r="AE7984" s="74"/>
      <c r="AF7984" s="74"/>
      <c r="BX7984" s="73"/>
      <c r="BY7984" s="74"/>
      <c r="BZ7984" s="74"/>
      <c r="CA7984" s="74"/>
      <c r="CF7984" s="79"/>
      <c r="CL7984" s="79"/>
    </row>
    <row r="7985" spans="30:90">
      <c r="AD7985" s="73"/>
      <c r="AE7985" s="74"/>
      <c r="AF7985" s="74"/>
      <c r="BX7985" s="73"/>
      <c r="BY7985" s="74"/>
      <c r="BZ7985" s="74"/>
      <c r="CA7985" s="74"/>
      <c r="CF7985" s="79"/>
      <c r="CL7985" s="79"/>
    </row>
    <row r="7986" spans="30:90">
      <c r="AD7986" s="73"/>
      <c r="AE7986" s="74"/>
      <c r="AF7986" s="74"/>
      <c r="BX7986" s="73"/>
      <c r="BY7986" s="74"/>
      <c r="BZ7986" s="74"/>
      <c r="CA7986" s="74"/>
      <c r="CF7986" s="79"/>
      <c r="CL7986" s="79"/>
    </row>
    <row r="7987" spans="30:90">
      <c r="AD7987" s="73"/>
      <c r="AE7987" s="74"/>
      <c r="AF7987" s="74"/>
      <c r="BX7987" s="73"/>
      <c r="BY7987" s="74"/>
      <c r="BZ7987" s="74"/>
      <c r="CA7987" s="74"/>
      <c r="CF7987" s="79"/>
      <c r="CL7987" s="79"/>
    </row>
    <row r="7988" spans="30:90">
      <c r="AD7988" s="73"/>
      <c r="AE7988" s="74"/>
      <c r="AF7988" s="74"/>
      <c r="BX7988" s="73"/>
      <c r="BY7988" s="74"/>
      <c r="BZ7988" s="74"/>
      <c r="CA7988" s="74"/>
      <c r="CF7988" s="79"/>
      <c r="CL7988" s="79"/>
    </row>
    <row r="7989" spans="30:90">
      <c r="AD7989" s="73"/>
      <c r="AE7989" s="74"/>
      <c r="AF7989" s="74"/>
      <c r="BX7989" s="73"/>
      <c r="BY7989" s="74"/>
      <c r="BZ7989" s="74"/>
      <c r="CA7989" s="74"/>
      <c r="CF7989" s="79"/>
      <c r="CL7989" s="79"/>
    </row>
    <row r="7990" spans="30:90">
      <c r="AD7990" s="73"/>
      <c r="AE7990" s="74"/>
      <c r="AF7990" s="74"/>
      <c r="BX7990" s="73"/>
      <c r="BY7990" s="74"/>
      <c r="BZ7990" s="74"/>
      <c r="CA7990" s="74"/>
      <c r="CF7990" s="79"/>
      <c r="CL7990" s="79"/>
    </row>
    <row r="7991" spans="30:90">
      <c r="AD7991" s="73"/>
      <c r="AE7991" s="74"/>
      <c r="AF7991" s="74"/>
      <c r="BX7991" s="73"/>
      <c r="BY7991" s="74"/>
      <c r="BZ7991" s="74"/>
      <c r="CA7991" s="74"/>
      <c r="CF7991" s="79"/>
      <c r="CL7991" s="79"/>
    </row>
    <row r="7992" spans="30:90">
      <c r="AD7992" s="73"/>
      <c r="AE7992" s="74"/>
      <c r="AF7992" s="74"/>
      <c r="BX7992" s="73"/>
      <c r="BY7992" s="74"/>
      <c r="BZ7992" s="74"/>
      <c r="CA7992" s="74"/>
      <c r="CF7992" s="79"/>
      <c r="CL7992" s="79"/>
    </row>
    <row r="7993" spans="30:90">
      <c r="AD7993" s="73"/>
      <c r="AE7993" s="74"/>
      <c r="AF7993" s="74"/>
      <c r="BX7993" s="73"/>
      <c r="BY7993" s="74"/>
      <c r="BZ7993" s="74"/>
      <c r="CA7993" s="74"/>
      <c r="CF7993" s="79"/>
      <c r="CL7993" s="79"/>
    </row>
    <row r="7994" spans="30:90">
      <c r="AD7994" s="73"/>
      <c r="AE7994" s="74"/>
      <c r="AF7994" s="74"/>
      <c r="BX7994" s="73"/>
      <c r="BY7994" s="74"/>
      <c r="BZ7994" s="74"/>
      <c r="CA7994" s="74"/>
      <c r="CF7994" s="79"/>
      <c r="CL7994" s="79"/>
    </row>
    <row r="7995" spans="30:90">
      <c r="AD7995" s="73"/>
      <c r="AE7995" s="74"/>
      <c r="AF7995" s="74"/>
      <c r="BX7995" s="73"/>
      <c r="BY7995" s="74"/>
      <c r="BZ7995" s="74"/>
      <c r="CA7995" s="74"/>
      <c r="CF7995" s="79"/>
      <c r="CL7995" s="79"/>
    </row>
    <row r="7996" spans="30:90">
      <c r="AD7996" s="73"/>
      <c r="AE7996" s="74"/>
      <c r="AF7996" s="74"/>
      <c r="BX7996" s="73"/>
      <c r="BY7996" s="74"/>
      <c r="BZ7996" s="74"/>
      <c r="CA7996" s="74"/>
      <c r="CF7996" s="79"/>
      <c r="CL7996" s="79"/>
    </row>
    <row r="7997" spans="30:90">
      <c r="AD7997" s="73"/>
      <c r="AE7997" s="74"/>
      <c r="AF7997" s="74"/>
      <c r="BX7997" s="73"/>
      <c r="BY7997" s="74"/>
      <c r="BZ7997" s="74"/>
      <c r="CA7997" s="74"/>
      <c r="CF7997" s="79"/>
      <c r="CL7997" s="79"/>
    </row>
    <row r="7998" spans="30:90">
      <c r="AD7998" s="73"/>
      <c r="AE7998" s="74"/>
      <c r="AF7998" s="74"/>
      <c r="BX7998" s="73"/>
      <c r="BY7998" s="74"/>
      <c r="BZ7998" s="74"/>
      <c r="CA7998" s="74"/>
      <c r="CF7998" s="79"/>
      <c r="CL7998" s="79"/>
    </row>
    <row r="7999" spans="30:90">
      <c r="AD7999" s="73"/>
      <c r="AE7999" s="74"/>
      <c r="AF7999" s="74"/>
      <c r="BX7999" s="73"/>
      <c r="BY7999" s="74"/>
      <c r="BZ7999" s="74"/>
      <c r="CA7999" s="74"/>
      <c r="CF7999" s="79"/>
      <c r="CL7999" s="79"/>
    </row>
    <row r="8000" spans="30:90">
      <c r="AD8000" s="73"/>
      <c r="AE8000" s="74"/>
      <c r="AF8000" s="74"/>
      <c r="BX8000" s="73"/>
      <c r="BY8000" s="74"/>
      <c r="BZ8000" s="74"/>
      <c r="CA8000" s="74"/>
      <c r="CF8000" s="79"/>
      <c r="CL8000" s="79"/>
    </row>
    <row r="8001" spans="30:90">
      <c r="AD8001" s="73"/>
      <c r="AE8001" s="74"/>
      <c r="AF8001" s="74"/>
      <c r="BX8001" s="73"/>
      <c r="BY8001" s="74"/>
      <c r="BZ8001" s="74"/>
      <c r="CA8001" s="74"/>
      <c r="CF8001" s="79"/>
      <c r="CL8001" s="79"/>
    </row>
    <row r="8002" spans="30:90">
      <c r="AD8002" s="73"/>
      <c r="AE8002" s="74"/>
      <c r="AF8002" s="74"/>
      <c r="BX8002" s="73"/>
      <c r="BY8002" s="74"/>
      <c r="BZ8002" s="74"/>
      <c r="CA8002" s="74"/>
      <c r="CF8002" s="79"/>
      <c r="CL8002" s="79"/>
    </row>
    <row r="8003" spans="30:90">
      <c r="AD8003" s="73"/>
      <c r="AE8003" s="74"/>
      <c r="AF8003" s="74"/>
      <c r="BX8003" s="73"/>
      <c r="BY8003" s="74"/>
      <c r="BZ8003" s="74"/>
      <c r="CA8003" s="74"/>
      <c r="CF8003" s="79"/>
      <c r="CL8003" s="79"/>
    </row>
    <row r="8004" spans="30:90">
      <c r="AD8004" s="73"/>
      <c r="AE8004" s="74"/>
      <c r="AF8004" s="74"/>
      <c r="BX8004" s="73"/>
      <c r="BY8004" s="74"/>
      <c r="BZ8004" s="74"/>
      <c r="CA8004" s="74"/>
      <c r="CF8004" s="79"/>
      <c r="CL8004" s="79"/>
    </row>
    <row r="8005" spans="30:90">
      <c r="AD8005" s="73"/>
      <c r="AE8005" s="74"/>
      <c r="AF8005" s="74"/>
      <c r="BX8005" s="73"/>
      <c r="BY8005" s="74"/>
      <c r="BZ8005" s="74"/>
      <c r="CA8005" s="74"/>
      <c r="CF8005" s="79"/>
      <c r="CL8005" s="79"/>
    </row>
    <row r="8006" spans="30:90">
      <c r="AD8006" s="73"/>
      <c r="AE8006" s="74"/>
      <c r="AF8006" s="74"/>
      <c r="BX8006" s="73"/>
      <c r="BY8006" s="74"/>
      <c r="BZ8006" s="74"/>
      <c r="CA8006" s="74"/>
      <c r="CF8006" s="79"/>
      <c r="CL8006" s="79"/>
    </row>
    <row r="8007" spans="30:90">
      <c r="AD8007" s="73"/>
      <c r="AE8007" s="74"/>
      <c r="AF8007" s="74"/>
      <c r="BX8007" s="73"/>
      <c r="BY8007" s="74"/>
      <c r="BZ8007" s="74"/>
      <c r="CA8007" s="74"/>
      <c r="CF8007" s="79"/>
      <c r="CL8007" s="79"/>
    </row>
    <row r="8008" spans="30:90">
      <c r="AD8008" s="73"/>
      <c r="AE8008" s="74"/>
      <c r="AF8008" s="74"/>
      <c r="BX8008" s="73"/>
      <c r="BY8008" s="74"/>
      <c r="BZ8008" s="74"/>
      <c r="CA8008" s="74"/>
      <c r="CF8008" s="79"/>
      <c r="CL8008" s="79"/>
    </row>
    <row r="8009" spans="30:90">
      <c r="AD8009" s="73"/>
      <c r="AE8009" s="74"/>
      <c r="AF8009" s="74"/>
      <c r="BX8009" s="73"/>
      <c r="BY8009" s="74"/>
      <c r="BZ8009" s="74"/>
      <c r="CA8009" s="74"/>
      <c r="CF8009" s="79"/>
      <c r="CL8009" s="79"/>
    </row>
    <row r="8010" spans="30:90">
      <c r="AD8010" s="73"/>
      <c r="AE8010" s="74"/>
      <c r="AF8010" s="74"/>
      <c r="BX8010" s="73"/>
      <c r="BY8010" s="74"/>
      <c r="BZ8010" s="74"/>
      <c r="CA8010" s="74"/>
      <c r="CF8010" s="79"/>
      <c r="CL8010" s="79"/>
    </row>
    <row r="8011" spans="30:90">
      <c r="AD8011" s="73"/>
      <c r="AE8011" s="74"/>
      <c r="AF8011" s="74"/>
      <c r="BX8011" s="73"/>
      <c r="BY8011" s="74"/>
      <c r="BZ8011" s="74"/>
      <c r="CA8011" s="74"/>
      <c r="CF8011" s="79"/>
      <c r="CL8011" s="79"/>
    </row>
    <row r="8012" spans="30:90">
      <c r="AD8012" s="73"/>
      <c r="AE8012" s="74"/>
      <c r="AF8012" s="74"/>
      <c r="BX8012" s="73"/>
      <c r="BY8012" s="74"/>
      <c r="BZ8012" s="74"/>
      <c r="CA8012" s="74"/>
      <c r="CF8012" s="79"/>
      <c r="CL8012" s="79"/>
    </row>
    <row r="8013" spans="30:90">
      <c r="AD8013" s="73"/>
      <c r="AE8013" s="74"/>
      <c r="AF8013" s="74"/>
      <c r="BX8013" s="73"/>
      <c r="BY8013" s="74"/>
      <c r="BZ8013" s="74"/>
      <c r="CA8013" s="74"/>
      <c r="CF8013" s="79"/>
      <c r="CL8013" s="79"/>
    </row>
    <row r="8014" spans="30:90">
      <c r="AD8014" s="73"/>
      <c r="AE8014" s="74"/>
      <c r="AF8014" s="74"/>
      <c r="BX8014" s="73"/>
      <c r="BY8014" s="74"/>
      <c r="BZ8014" s="74"/>
      <c r="CA8014" s="74"/>
      <c r="CF8014" s="79"/>
      <c r="CL8014" s="79"/>
    </row>
    <row r="8015" spans="30:90">
      <c r="AD8015" s="73"/>
      <c r="AE8015" s="74"/>
      <c r="AF8015" s="74"/>
      <c r="BX8015" s="73"/>
      <c r="BY8015" s="74"/>
      <c r="BZ8015" s="74"/>
      <c r="CA8015" s="74"/>
      <c r="CF8015" s="79"/>
      <c r="CL8015" s="79"/>
    </row>
    <row r="8016" spans="30:90">
      <c r="AD8016" s="73"/>
      <c r="AE8016" s="74"/>
      <c r="AF8016" s="74"/>
      <c r="BX8016" s="73"/>
      <c r="BY8016" s="74"/>
      <c r="BZ8016" s="74"/>
      <c r="CA8016" s="74"/>
      <c r="CF8016" s="79"/>
      <c r="CL8016" s="79"/>
    </row>
    <row r="8017" spans="30:90">
      <c r="AD8017" s="73"/>
      <c r="AE8017" s="74"/>
      <c r="AF8017" s="74"/>
      <c r="BX8017" s="73"/>
      <c r="BY8017" s="74"/>
      <c r="BZ8017" s="74"/>
      <c r="CA8017" s="74"/>
      <c r="CF8017" s="79"/>
      <c r="CL8017" s="79"/>
    </row>
    <row r="8018" spans="30:90">
      <c r="AD8018" s="73"/>
      <c r="AE8018" s="74"/>
      <c r="AF8018" s="74"/>
      <c r="BX8018" s="73"/>
      <c r="BY8018" s="74"/>
      <c r="BZ8018" s="74"/>
      <c r="CA8018" s="74"/>
      <c r="CF8018" s="79"/>
      <c r="CL8018" s="79"/>
    </row>
    <row r="8019" spans="30:90">
      <c r="AD8019" s="73"/>
      <c r="AE8019" s="74"/>
      <c r="AF8019" s="74"/>
      <c r="BX8019" s="73"/>
      <c r="BY8019" s="74"/>
      <c r="BZ8019" s="74"/>
      <c r="CA8019" s="74"/>
      <c r="CF8019" s="79"/>
      <c r="CL8019" s="79"/>
    </row>
    <row r="8020" spans="30:90">
      <c r="AD8020" s="73"/>
      <c r="AE8020" s="74"/>
      <c r="AF8020" s="74"/>
      <c r="BX8020" s="73"/>
      <c r="BY8020" s="74"/>
      <c r="BZ8020" s="74"/>
      <c r="CA8020" s="74"/>
      <c r="CF8020" s="79"/>
      <c r="CL8020" s="79"/>
    </row>
    <row r="8021" spans="30:90">
      <c r="AD8021" s="73"/>
      <c r="AE8021" s="74"/>
      <c r="AF8021" s="74"/>
      <c r="BX8021" s="73"/>
      <c r="BY8021" s="74"/>
      <c r="BZ8021" s="74"/>
      <c r="CA8021" s="74"/>
      <c r="CF8021" s="79"/>
      <c r="CL8021" s="79"/>
    </row>
    <row r="8022" spans="30:90">
      <c r="AD8022" s="73"/>
      <c r="AE8022" s="74"/>
      <c r="AF8022" s="74"/>
      <c r="BX8022" s="73"/>
      <c r="BY8022" s="74"/>
      <c r="BZ8022" s="74"/>
      <c r="CA8022" s="74"/>
      <c r="CF8022" s="79"/>
      <c r="CL8022" s="79"/>
    </row>
    <row r="8023" spans="30:90">
      <c r="AD8023" s="73"/>
      <c r="AE8023" s="74"/>
      <c r="AF8023" s="74"/>
      <c r="BX8023" s="73"/>
      <c r="BY8023" s="74"/>
      <c r="BZ8023" s="74"/>
      <c r="CA8023" s="74"/>
      <c r="CF8023" s="79"/>
      <c r="CL8023" s="79"/>
    </row>
    <row r="8024" spans="30:90">
      <c r="AD8024" s="73"/>
      <c r="AE8024" s="74"/>
      <c r="AF8024" s="74"/>
      <c r="BX8024" s="73"/>
      <c r="BY8024" s="74"/>
      <c r="BZ8024" s="74"/>
      <c r="CA8024" s="74"/>
      <c r="CF8024" s="79"/>
      <c r="CL8024" s="79"/>
    </row>
    <row r="8025" spans="30:90">
      <c r="AD8025" s="73"/>
      <c r="AE8025" s="74"/>
      <c r="AF8025" s="74"/>
      <c r="BX8025" s="73"/>
      <c r="BY8025" s="74"/>
      <c r="BZ8025" s="74"/>
      <c r="CA8025" s="74"/>
      <c r="CF8025" s="79"/>
      <c r="CL8025" s="79"/>
    </row>
    <row r="8026" spans="30:90">
      <c r="AD8026" s="73"/>
      <c r="AE8026" s="74"/>
      <c r="AF8026" s="74"/>
      <c r="BX8026" s="73"/>
      <c r="BY8026" s="74"/>
      <c r="BZ8026" s="74"/>
      <c r="CA8026" s="74"/>
      <c r="CF8026" s="79"/>
      <c r="CL8026" s="79"/>
    </row>
    <row r="8027" spans="30:90">
      <c r="AD8027" s="73"/>
      <c r="AE8027" s="74"/>
      <c r="AF8027" s="74"/>
      <c r="BX8027" s="73"/>
      <c r="BY8027" s="74"/>
      <c r="BZ8027" s="74"/>
      <c r="CA8027" s="74"/>
      <c r="CF8027" s="79"/>
      <c r="CL8027" s="79"/>
    </row>
    <row r="8028" spans="30:90">
      <c r="AD8028" s="73"/>
      <c r="AE8028" s="74"/>
      <c r="AF8028" s="74"/>
      <c r="BX8028" s="73"/>
      <c r="BY8028" s="74"/>
      <c r="BZ8028" s="74"/>
      <c r="CA8028" s="74"/>
      <c r="CF8028" s="79"/>
      <c r="CL8028" s="79"/>
    </row>
    <row r="8029" spans="30:90">
      <c r="AD8029" s="73"/>
      <c r="AE8029" s="74"/>
      <c r="AF8029" s="74"/>
      <c r="BX8029" s="73"/>
      <c r="BY8029" s="74"/>
      <c r="BZ8029" s="74"/>
      <c r="CA8029" s="74"/>
      <c r="CF8029" s="79"/>
      <c r="CL8029" s="79"/>
    </row>
    <row r="8030" spans="30:90">
      <c r="AD8030" s="73"/>
      <c r="AE8030" s="74"/>
      <c r="AF8030" s="74"/>
      <c r="BX8030" s="73"/>
      <c r="BY8030" s="74"/>
      <c r="BZ8030" s="74"/>
      <c r="CA8030" s="74"/>
      <c r="CF8030" s="79"/>
      <c r="CL8030" s="79"/>
    </row>
    <row r="8031" spans="30:90">
      <c r="AD8031" s="73"/>
      <c r="AE8031" s="74"/>
      <c r="AF8031" s="74"/>
      <c r="BX8031" s="73"/>
      <c r="BY8031" s="74"/>
      <c r="BZ8031" s="74"/>
      <c r="CA8031" s="74"/>
      <c r="CF8031" s="79"/>
      <c r="CL8031" s="79"/>
    </row>
    <row r="8032" spans="30:90">
      <c r="AD8032" s="73"/>
      <c r="AE8032" s="74"/>
      <c r="AF8032" s="74"/>
      <c r="BX8032" s="73"/>
      <c r="BY8032" s="74"/>
      <c r="BZ8032" s="74"/>
      <c r="CA8032" s="74"/>
      <c r="CF8032" s="79"/>
      <c r="CL8032" s="79"/>
    </row>
    <row r="8033" spans="30:90">
      <c r="AD8033" s="73"/>
      <c r="AE8033" s="74"/>
      <c r="AF8033" s="74"/>
      <c r="BX8033" s="73"/>
      <c r="BY8033" s="74"/>
      <c r="BZ8033" s="74"/>
      <c r="CA8033" s="74"/>
      <c r="CF8033" s="79"/>
      <c r="CL8033" s="79"/>
    </row>
    <row r="8034" spans="30:90">
      <c r="AD8034" s="73"/>
      <c r="AE8034" s="74"/>
      <c r="AF8034" s="74"/>
      <c r="BX8034" s="73"/>
      <c r="BY8034" s="74"/>
      <c r="BZ8034" s="74"/>
      <c r="CA8034" s="74"/>
      <c r="CF8034" s="79"/>
      <c r="CL8034" s="79"/>
    </row>
    <row r="8035" spans="30:90">
      <c r="AD8035" s="73"/>
      <c r="AE8035" s="74"/>
      <c r="AF8035" s="74"/>
      <c r="BX8035" s="73"/>
      <c r="BY8035" s="74"/>
      <c r="BZ8035" s="74"/>
      <c r="CA8035" s="74"/>
      <c r="CF8035" s="79"/>
      <c r="CL8035" s="79"/>
    </row>
    <row r="8036" spans="30:90">
      <c r="AD8036" s="73"/>
      <c r="AE8036" s="74"/>
      <c r="AF8036" s="74"/>
      <c r="BX8036" s="73"/>
      <c r="BY8036" s="74"/>
      <c r="BZ8036" s="74"/>
      <c r="CA8036" s="74"/>
      <c r="CF8036" s="79"/>
      <c r="CL8036" s="79"/>
    </row>
    <row r="8037" spans="30:90">
      <c r="AD8037" s="73"/>
      <c r="AE8037" s="74"/>
      <c r="AF8037" s="74"/>
      <c r="BX8037" s="73"/>
      <c r="BY8037" s="74"/>
      <c r="BZ8037" s="74"/>
      <c r="CA8037" s="74"/>
      <c r="CF8037" s="79"/>
      <c r="CL8037" s="79"/>
    </row>
    <row r="8038" spans="30:90">
      <c r="AD8038" s="73"/>
      <c r="AE8038" s="74"/>
      <c r="AF8038" s="74"/>
      <c r="BX8038" s="73"/>
      <c r="BY8038" s="74"/>
      <c r="BZ8038" s="74"/>
      <c r="CA8038" s="74"/>
      <c r="CF8038" s="79"/>
      <c r="CL8038" s="79"/>
    </row>
    <row r="8039" spans="30:90">
      <c r="AD8039" s="73"/>
      <c r="AE8039" s="74"/>
      <c r="AF8039" s="74"/>
      <c r="BX8039" s="73"/>
      <c r="BY8039" s="74"/>
      <c r="BZ8039" s="74"/>
      <c r="CA8039" s="74"/>
      <c r="CF8039" s="79"/>
      <c r="CL8039" s="79"/>
    </row>
    <row r="8040" spans="30:90">
      <c r="AD8040" s="73"/>
      <c r="AE8040" s="74"/>
      <c r="AF8040" s="74"/>
      <c r="BX8040" s="73"/>
      <c r="BY8040" s="74"/>
      <c r="BZ8040" s="74"/>
      <c r="CA8040" s="74"/>
      <c r="CF8040" s="79"/>
      <c r="CL8040" s="79"/>
    </row>
    <row r="8041" spans="30:90">
      <c r="AD8041" s="73"/>
      <c r="AE8041" s="74"/>
      <c r="AF8041" s="74"/>
      <c r="BX8041" s="73"/>
      <c r="BY8041" s="74"/>
      <c r="BZ8041" s="74"/>
      <c r="CA8041" s="74"/>
      <c r="CF8041" s="79"/>
      <c r="CL8041" s="79"/>
    </row>
    <row r="8042" spans="30:90">
      <c r="AD8042" s="73"/>
      <c r="AE8042" s="74"/>
      <c r="AF8042" s="74"/>
      <c r="BX8042" s="73"/>
      <c r="BY8042" s="74"/>
      <c r="BZ8042" s="74"/>
      <c r="CA8042" s="74"/>
      <c r="CF8042" s="79"/>
      <c r="CL8042" s="79"/>
    </row>
    <row r="8043" spans="30:90">
      <c r="AD8043" s="73"/>
      <c r="AE8043" s="74"/>
      <c r="AF8043" s="74"/>
      <c r="BX8043" s="73"/>
      <c r="BY8043" s="74"/>
      <c r="BZ8043" s="74"/>
      <c r="CA8043" s="74"/>
      <c r="CF8043" s="79"/>
      <c r="CL8043" s="79"/>
    </row>
    <row r="8044" spans="30:90">
      <c r="AD8044" s="73"/>
      <c r="AE8044" s="74"/>
      <c r="AF8044" s="74"/>
      <c r="BX8044" s="73"/>
      <c r="BY8044" s="74"/>
      <c r="BZ8044" s="74"/>
      <c r="CA8044" s="74"/>
      <c r="CF8044" s="79"/>
      <c r="CL8044" s="79"/>
    </row>
    <row r="8045" spans="30:90">
      <c r="AD8045" s="73"/>
      <c r="AE8045" s="74"/>
      <c r="AF8045" s="74"/>
      <c r="BX8045" s="73"/>
      <c r="BY8045" s="74"/>
      <c r="BZ8045" s="74"/>
      <c r="CA8045" s="74"/>
      <c r="CF8045" s="79"/>
      <c r="CL8045" s="79"/>
    </row>
    <row r="8046" spans="30:90">
      <c r="AD8046" s="73"/>
      <c r="AE8046" s="74"/>
      <c r="AF8046" s="74"/>
      <c r="BX8046" s="73"/>
      <c r="BY8046" s="74"/>
      <c r="BZ8046" s="74"/>
      <c r="CA8046" s="74"/>
      <c r="CF8046" s="79"/>
      <c r="CL8046" s="79"/>
    </row>
    <row r="8047" spans="30:90">
      <c r="AD8047" s="73"/>
      <c r="AE8047" s="74"/>
      <c r="AF8047" s="74"/>
      <c r="BX8047" s="73"/>
      <c r="BY8047" s="74"/>
      <c r="BZ8047" s="74"/>
      <c r="CA8047" s="74"/>
      <c r="CF8047" s="79"/>
      <c r="CL8047" s="79"/>
    </row>
    <row r="8048" spans="30:90">
      <c r="AD8048" s="73"/>
      <c r="AE8048" s="74"/>
      <c r="AF8048" s="74"/>
      <c r="BX8048" s="73"/>
      <c r="BY8048" s="74"/>
      <c r="BZ8048" s="74"/>
      <c r="CA8048" s="74"/>
      <c r="CF8048" s="79"/>
      <c r="CL8048" s="79"/>
    </row>
    <row r="8049" spans="30:90">
      <c r="AD8049" s="73"/>
      <c r="AE8049" s="74"/>
      <c r="AF8049" s="74"/>
      <c r="BX8049" s="73"/>
      <c r="BY8049" s="74"/>
      <c r="BZ8049" s="74"/>
      <c r="CA8049" s="74"/>
      <c r="CF8049" s="79"/>
      <c r="CL8049" s="79"/>
    </row>
    <row r="8050" spans="30:90">
      <c r="AD8050" s="73"/>
      <c r="AE8050" s="74"/>
      <c r="AF8050" s="74"/>
      <c r="BX8050" s="73"/>
      <c r="BY8050" s="74"/>
      <c r="BZ8050" s="74"/>
      <c r="CA8050" s="74"/>
      <c r="CF8050" s="79"/>
      <c r="CL8050" s="79"/>
    </row>
    <row r="8051" spans="30:90">
      <c r="AD8051" s="73"/>
      <c r="AE8051" s="74"/>
      <c r="AF8051" s="74"/>
      <c r="BX8051" s="73"/>
      <c r="BY8051" s="74"/>
      <c r="BZ8051" s="74"/>
      <c r="CA8051" s="74"/>
      <c r="CF8051" s="79"/>
      <c r="CL8051" s="79"/>
    </row>
    <row r="8052" spans="30:90">
      <c r="AD8052" s="73"/>
      <c r="AE8052" s="74"/>
      <c r="AF8052" s="74"/>
      <c r="BX8052" s="73"/>
      <c r="BY8052" s="74"/>
      <c r="BZ8052" s="74"/>
      <c r="CA8052" s="74"/>
      <c r="CF8052" s="79"/>
      <c r="CL8052" s="79"/>
    </row>
    <row r="8053" spans="30:90">
      <c r="AD8053" s="73"/>
      <c r="AE8053" s="74"/>
      <c r="AF8053" s="74"/>
      <c r="BX8053" s="73"/>
      <c r="BY8053" s="74"/>
      <c r="BZ8053" s="74"/>
      <c r="CA8053" s="74"/>
      <c r="CF8053" s="79"/>
      <c r="CL8053" s="79"/>
    </row>
    <row r="8054" spans="30:90">
      <c r="AD8054" s="73"/>
      <c r="AE8054" s="74"/>
      <c r="AF8054" s="74"/>
      <c r="BX8054" s="73"/>
      <c r="BY8054" s="74"/>
      <c r="BZ8054" s="74"/>
      <c r="CA8054" s="74"/>
      <c r="CF8054" s="79"/>
      <c r="CL8054" s="79"/>
    </row>
    <row r="8055" spans="30:90">
      <c r="AD8055" s="73"/>
      <c r="AE8055" s="74"/>
      <c r="AF8055" s="74"/>
      <c r="BX8055" s="73"/>
      <c r="BY8055" s="74"/>
      <c r="BZ8055" s="74"/>
      <c r="CA8055" s="74"/>
      <c r="CF8055" s="79"/>
      <c r="CL8055" s="79"/>
    </row>
    <row r="8056" spans="30:90">
      <c r="AD8056" s="73"/>
      <c r="AE8056" s="74"/>
      <c r="AF8056" s="74"/>
      <c r="BX8056" s="73"/>
      <c r="BY8056" s="74"/>
      <c r="BZ8056" s="74"/>
      <c r="CA8056" s="74"/>
      <c r="CF8056" s="79"/>
      <c r="CL8056" s="79"/>
    </row>
    <row r="8057" spans="30:90">
      <c r="AD8057" s="73"/>
      <c r="AE8057" s="74"/>
      <c r="AF8057" s="74"/>
      <c r="BX8057" s="73"/>
      <c r="BY8057" s="74"/>
      <c r="BZ8057" s="74"/>
      <c r="CA8057" s="74"/>
      <c r="CF8057" s="79"/>
      <c r="CL8057" s="79"/>
    </row>
    <row r="8058" spans="30:90">
      <c r="AD8058" s="73"/>
      <c r="AE8058" s="74"/>
      <c r="AF8058" s="74"/>
      <c r="BX8058" s="73"/>
      <c r="BY8058" s="74"/>
      <c r="BZ8058" s="74"/>
      <c r="CA8058" s="74"/>
      <c r="CF8058" s="79"/>
      <c r="CL8058" s="79"/>
    </row>
    <row r="8059" spans="30:90">
      <c r="AD8059" s="73"/>
      <c r="AE8059" s="74"/>
      <c r="AF8059" s="74"/>
      <c r="BX8059" s="73"/>
      <c r="BY8059" s="74"/>
      <c r="BZ8059" s="74"/>
      <c r="CA8059" s="74"/>
      <c r="CF8059" s="79"/>
      <c r="CL8059" s="79"/>
    </row>
    <row r="8060" spans="30:90">
      <c r="AD8060" s="73"/>
      <c r="AE8060" s="74"/>
      <c r="AF8060" s="74"/>
      <c r="BX8060" s="73"/>
      <c r="BY8060" s="74"/>
      <c r="BZ8060" s="74"/>
      <c r="CA8060" s="74"/>
      <c r="CF8060" s="79"/>
      <c r="CL8060" s="79"/>
    </row>
    <row r="8061" spans="30:90">
      <c r="AD8061" s="73"/>
      <c r="AE8061" s="74"/>
      <c r="AF8061" s="74"/>
      <c r="BX8061" s="73"/>
      <c r="BY8061" s="74"/>
      <c r="BZ8061" s="74"/>
      <c r="CA8061" s="74"/>
      <c r="CF8061" s="79"/>
      <c r="CL8061" s="79"/>
    </row>
    <row r="8062" spans="30:90">
      <c r="AD8062" s="73"/>
      <c r="AE8062" s="74"/>
      <c r="AF8062" s="74"/>
      <c r="BX8062" s="73"/>
      <c r="BY8062" s="74"/>
      <c r="BZ8062" s="74"/>
      <c r="CA8062" s="74"/>
      <c r="CF8062" s="79"/>
      <c r="CL8062" s="79"/>
    </row>
    <row r="8063" spans="30:90">
      <c r="AD8063" s="73"/>
      <c r="AE8063" s="74"/>
      <c r="AF8063" s="74"/>
      <c r="BX8063" s="73"/>
      <c r="BY8063" s="74"/>
      <c r="BZ8063" s="74"/>
      <c r="CA8063" s="74"/>
      <c r="CF8063" s="79"/>
      <c r="CL8063" s="79"/>
    </row>
    <row r="8064" spans="30:90">
      <c r="AD8064" s="73"/>
      <c r="AE8064" s="74"/>
      <c r="AF8064" s="74"/>
      <c r="BX8064" s="73"/>
      <c r="BY8064" s="74"/>
      <c r="BZ8064" s="74"/>
      <c r="CA8064" s="74"/>
      <c r="CF8064" s="79"/>
      <c r="CL8064" s="79"/>
    </row>
    <row r="8065" spans="30:90">
      <c r="AD8065" s="73"/>
      <c r="AE8065" s="74"/>
      <c r="AF8065" s="74"/>
      <c r="BX8065" s="73"/>
      <c r="BY8065" s="74"/>
      <c r="BZ8065" s="74"/>
      <c r="CA8065" s="74"/>
      <c r="CF8065" s="79"/>
      <c r="CL8065" s="79"/>
    </row>
    <row r="8066" spans="30:90">
      <c r="AD8066" s="73"/>
      <c r="AE8066" s="74"/>
      <c r="AF8066" s="74"/>
      <c r="BX8066" s="73"/>
      <c r="BY8066" s="74"/>
      <c r="BZ8066" s="74"/>
      <c r="CA8066" s="74"/>
      <c r="CF8066" s="79"/>
      <c r="CL8066" s="79"/>
    </row>
    <row r="8067" spans="30:90">
      <c r="AD8067" s="73"/>
      <c r="AE8067" s="74"/>
      <c r="AF8067" s="74"/>
      <c r="BX8067" s="73"/>
      <c r="BY8067" s="74"/>
      <c r="BZ8067" s="74"/>
      <c r="CA8067" s="74"/>
      <c r="CF8067" s="79"/>
      <c r="CL8067" s="79"/>
    </row>
    <row r="8068" spans="30:90">
      <c r="AD8068" s="73"/>
      <c r="AE8068" s="74"/>
      <c r="AF8068" s="74"/>
      <c r="BX8068" s="73"/>
      <c r="BY8068" s="74"/>
      <c r="BZ8068" s="74"/>
      <c r="CA8068" s="74"/>
      <c r="CF8068" s="79"/>
      <c r="CL8068" s="79"/>
    </row>
    <row r="8069" spans="30:90">
      <c r="AD8069" s="73"/>
      <c r="AE8069" s="74"/>
      <c r="AF8069" s="74"/>
      <c r="BX8069" s="73"/>
      <c r="BY8069" s="74"/>
      <c r="BZ8069" s="74"/>
      <c r="CA8069" s="74"/>
      <c r="CF8069" s="79"/>
      <c r="CL8069" s="79"/>
    </row>
    <row r="8070" spans="30:90">
      <c r="AD8070" s="73"/>
      <c r="AE8070" s="74"/>
      <c r="AF8070" s="74"/>
      <c r="BX8070" s="73"/>
      <c r="BY8070" s="74"/>
      <c r="BZ8070" s="74"/>
      <c r="CA8070" s="74"/>
      <c r="CF8070" s="79"/>
      <c r="CL8070" s="79"/>
    </row>
    <row r="8071" spans="30:90">
      <c r="AD8071" s="73"/>
      <c r="AE8071" s="74"/>
      <c r="AF8071" s="74"/>
      <c r="BX8071" s="73"/>
      <c r="BY8071" s="74"/>
      <c r="BZ8071" s="74"/>
      <c r="CA8071" s="74"/>
      <c r="CF8071" s="79"/>
      <c r="CL8071" s="79"/>
    </row>
    <row r="8072" spans="30:90">
      <c r="AD8072" s="73"/>
      <c r="AE8072" s="74"/>
      <c r="AF8072" s="74"/>
      <c r="BX8072" s="73"/>
      <c r="BY8072" s="74"/>
      <c r="BZ8072" s="74"/>
      <c r="CA8072" s="74"/>
      <c r="CF8072" s="79"/>
      <c r="CL8072" s="79"/>
    </row>
    <row r="8073" spans="30:90">
      <c r="AD8073" s="73"/>
      <c r="AE8073" s="74"/>
      <c r="AF8073" s="74"/>
      <c r="BX8073" s="73"/>
      <c r="BY8073" s="74"/>
      <c r="BZ8073" s="74"/>
      <c r="CA8073" s="74"/>
      <c r="CF8073" s="79"/>
      <c r="CL8073" s="79"/>
    </row>
    <row r="8074" spans="30:90">
      <c r="AD8074" s="73"/>
      <c r="AE8074" s="74"/>
      <c r="AF8074" s="74"/>
      <c r="BX8074" s="73"/>
      <c r="BY8074" s="74"/>
      <c r="BZ8074" s="74"/>
      <c r="CA8074" s="74"/>
      <c r="CF8074" s="79"/>
      <c r="CL8074" s="79"/>
    </row>
    <row r="8075" spans="30:90">
      <c r="AD8075" s="73"/>
      <c r="AE8075" s="74"/>
      <c r="AF8075" s="74"/>
      <c r="BX8075" s="73"/>
      <c r="BY8075" s="74"/>
      <c r="BZ8075" s="74"/>
      <c r="CA8075" s="74"/>
      <c r="CF8075" s="79"/>
      <c r="CL8075" s="79"/>
    </row>
    <row r="8076" spans="30:90">
      <c r="AD8076" s="73"/>
      <c r="AE8076" s="74"/>
      <c r="AF8076" s="74"/>
      <c r="BX8076" s="73"/>
      <c r="BY8076" s="74"/>
      <c r="BZ8076" s="74"/>
      <c r="CA8076" s="74"/>
      <c r="CF8076" s="79"/>
      <c r="CL8076" s="79"/>
    </row>
    <row r="8077" spans="30:90">
      <c r="AD8077" s="73"/>
      <c r="AE8077" s="74"/>
      <c r="AF8077" s="74"/>
      <c r="BX8077" s="73"/>
      <c r="BY8077" s="74"/>
      <c r="BZ8077" s="74"/>
      <c r="CA8077" s="74"/>
      <c r="CF8077" s="79"/>
      <c r="CL8077" s="79"/>
    </row>
    <row r="8078" spans="30:90">
      <c r="AD8078" s="73"/>
      <c r="AE8078" s="74"/>
      <c r="AF8078" s="74"/>
      <c r="BX8078" s="73"/>
      <c r="BY8078" s="74"/>
      <c r="BZ8078" s="74"/>
      <c r="CA8078" s="74"/>
      <c r="CF8078" s="79"/>
      <c r="CL8078" s="79"/>
    </row>
    <row r="8079" spans="30:90">
      <c r="AD8079" s="73"/>
      <c r="AE8079" s="74"/>
      <c r="AF8079" s="74"/>
      <c r="BX8079" s="73"/>
      <c r="BY8079" s="74"/>
      <c r="BZ8079" s="74"/>
      <c r="CA8079" s="74"/>
      <c r="CF8079" s="79"/>
      <c r="CL8079" s="79"/>
    </row>
    <row r="8080" spans="30:90">
      <c r="AD8080" s="73"/>
      <c r="AE8080" s="74"/>
      <c r="AF8080" s="74"/>
      <c r="BX8080" s="73"/>
      <c r="BY8080" s="74"/>
      <c r="BZ8080" s="74"/>
      <c r="CA8080" s="74"/>
      <c r="CF8080" s="79"/>
      <c r="CL8080" s="79"/>
    </row>
    <row r="8081" spans="30:90">
      <c r="AD8081" s="73"/>
      <c r="AE8081" s="74"/>
      <c r="AF8081" s="74"/>
      <c r="BX8081" s="73"/>
      <c r="BY8081" s="74"/>
      <c r="BZ8081" s="74"/>
      <c r="CA8081" s="74"/>
      <c r="CF8081" s="79"/>
      <c r="CL8081" s="79"/>
    </row>
    <row r="8082" spans="30:90">
      <c r="AD8082" s="73"/>
      <c r="AE8082" s="74"/>
      <c r="AF8082" s="74"/>
      <c r="BX8082" s="73"/>
      <c r="BY8082" s="74"/>
      <c r="BZ8082" s="74"/>
      <c r="CA8082" s="74"/>
      <c r="CF8082" s="79"/>
      <c r="CL8082" s="79"/>
    </row>
    <row r="8083" spans="30:90">
      <c r="AD8083" s="73"/>
      <c r="AE8083" s="74"/>
      <c r="AF8083" s="74"/>
      <c r="BX8083" s="73"/>
      <c r="BY8083" s="74"/>
      <c r="BZ8083" s="74"/>
      <c r="CA8083" s="74"/>
      <c r="CF8083" s="79"/>
      <c r="CL8083" s="79"/>
    </row>
    <row r="8084" spans="30:90">
      <c r="AD8084" s="73"/>
      <c r="AE8084" s="74"/>
      <c r="AF8084" s="74"/>
      <c r="BX8084" s="73"/>
      <c r="BY8084" s="74"/>
      <c r="BZ8084" s="74"/>
      <c r="CA8084" s="74"/>
      <c r="CF8084" s="79"/>
      <c r="CL8084" s="79"/>
    </row>
    <row r="8085" spans="30:90">
      <c r="AD8085" s="73"/>
      <c r="AE8085" s="74"/>
      <c r="AF8085" s="74"/>
      <c r="BX8085" s="73"/>
      <c r="BY8085" s="74"/>
      <c r="BZ8085" s="74"/>
      <c r="CA8085" s="74"/>
      <c r="CF8085" s="79"/>
      <c r="CL8085" s="79"/>
    </row>
    <row r="8086" spans="30:90">
      <c r="AD8086" s="73"/>
      <c r="AE8086" s="74"/>
      <c r="AF8086" s="74"/>
      <c r="BX8086" s="73"/>
      <c r="BY8086" s="74"/>
      <c r="BZ8086" s="74"/>
      <c r="CA8086" s="74"/>
      <c r="CF8086" s="79"/>
      <c r="CL8086" s="79"/>
    </row>
    <row r="8087" spans="30:90">
      <c r="AD8087" s="73"/>
      <c r="AE8087" s="74"/>
      <c r="AF8087" s="74"/>
      <c r="BX8087" s="73"/>
      <c r="BY8087" s="74"/>
      <c r="BZ8087" s="74"/>
      <c r="CA8087" s="74"/>
      <c r="CF8087" s="79"/>
      <c r="CL8087" s="79"/>
    </row>
    <row r="8088" spans="30:90">
      <c r="AD8088" s="73"/>
      <c r="AE8088" s="74"/>
      <c r="AF8088" s="74"/>
      <c r="BX8088" s="73"/>
      <c r="BY8088" s="74"/>
      <c r="BZ8088" s="74"/>
      <c r="CA8088" s="74"/>
      <c r="CF8088" s="79"/>
      <c r="CL8088" s="79"/>
    </row>
    <row r="8089" spans="30:90">
      <c r="AD8089" s="73"/>
      <c r="AE8089" s="74"/>
      <c r="AF8089" s="74"/>
      <c r="BX8089" s="73"/>
      <c r="BY8089" s="74"/>
      <c r="BZ8089" s="74"/>
      <c r="CA8089" s="74"/>
      <c r="CF8089" s="79"/>
      <c r="CL8089" s="79"/>
    </row>
    <row r="8090" spans="30:90">
      <c r="AD8090" s="73"/>
      <c r="AE8090" s="74"/>
      <c r="AF8090" s="74"/>
      <c r="BX8090" s="73"/>
      <c r="BY8090" s="74"/>
      <c r="BZ8090" s="74"/>
      <c r="CA8090" s="74"/>
      <c r="CF8090" s="79"/>
      <c r="CL8090" s="79"/>
    </row>
    <row r="8091" spans="30:90">
      <c r="AD8091" s="73"/>
      <c r="AE8091" s="74"/>
      <c r="AF8091" s="74"/>
      <c r="BX8091" s="73"/>
      <c r="BY8091" s="74"/>
      <c r="BZ8091" s="74"/>
      <c r="CA8091" s="74"/>
      <c r="CF8091" s="79"/>
      <c r="CL8091" s="79"/>
    </row>
    <row r="8092" spans="30:90">
      <c r="AD8092" s="73"/>
      <c r="AE8092" s="74"/>
      <c r="AF8092" s="74"/>
      <c r="BX8092" s="73"/>
      <c r="BY8092" s="74"/>
      <c r="BZ8092" s="74"/>
      <c r="CA8092" s="74"/>
      <c r="CF8092" s="79"/>
      <c r="CL8092" s="79"/>
    </row>
    <row r="8093" spans="30:90">
      <c r="AD8093" s="73"/>
      <c r="AE8093" s="74"/>
      <c r="AF8093" s="74"/>
      <c r="BX8093" s="73"/>
      <c r="BY8093" s="74"/>
      <c r="BZ8093" s="74"/>
      <c r="CA8093" s="74"/>
      <c r="CF8093" s="79"/>
      <c r="CL8093" s="79"/>
    </row>
    <row r="8094" spans="30:90">
      <c r="AD8094" s="73"/>
      <c r="AE8094" s="74"/>
      <c r="AF8094" s="74"/>
      <c r="BX8094" s="73"/>
      <c r="BY8094" s="74"/>
      <c r="BZ8094" s="74"/>
      <c r="CA8094" s="74"/>
      <c r="CF8094" s="79"/>
      <c r="CL8094" s="79"/>
    </row>
    <row r="8095" spans="30:90">
      <c r="AD8095" s="73"/>
      <c r="AE8095" s="74"/>
      <c r="AF8095" s="74"/>
      <c r="BX8095" s="73"/>
      <c r="BY8095" s="74"/>
      <c r="BZ8095" s="74"/>
      <c r="CA8095" s="74"/>
      <c r="CF8095" s="79"/>
      <c r="CL8095" s="79"/>
    </row>
    <row r="8096" spans="30:90">
      <c r="AD8096" s="73"/>
      <c r="AE8096" s="74"/>
      <c r="AF8096" s="74"/>
      <c r="BX8096" s="73"/>
      <c r="BY8096" s="74"/>
      <c r="BZ8096" s="74"/>
      <c r="CA8096" s="74"/>
      <c r="CF8096" s="79"/>
      <c r="CL8096" s="79"/>
    </row>
    <row r="8097" spans="30:90">
      <c r="AD8097" s="73"/>
      <c r="AE8097" s="74"/>
      <c r="AF8097" s="74"/>
      <c r="BX8097" s="73"/>
      <c r="BY8097" s="74"/>
      <c r="BZ8097" s="74"/>
      <c r="CA8097" s="74"/>
      <c r="CF8097" s="79"/>
      <c r="CL8097" s="79"/>
    </row>
    <row r="8098" spans="30:90">
      <c r="AD8098" s="73"/>
      <c r="AE8098" s="74"/>
      <c r="AF8098" s="74"/>
      <c r="BX8098" s="73"/>
      <c r="BY8098" s="74"/>
      <c r="BZ8098" s="74"/>
      <c r="CA8098" s="74"/>
      <c r="CF8098" s="79"/>
      <c r="CL8098" s="79"/>
    </row>
    <row r="8099" spans="30:90">
      <c r="AD8099" s="73"/>
      <c r="AE8099" s="74"/>
      <c r="AF8099" s="74"/>
      <c r="BX8099" s="73"/>
      <c r="BY8099" s="74"/>
      <c r="BZ8099" s="74"/>
      <c r="CA8099" s="74"/>
      <c r="CF8099" s="79"/>
      <c r="CL8099" s="79"/>
    </row>
    <row r="8100" spans="30:90">
      <c r="AD8100" s="73"/>
      <c r="AE8100" s="74"/>
      <c r="AF8100" s="74"/>
      <c r="BX8100" s="73"/>
      <c r="BY8100" s="74"/>
      <c r="BZ8100" s="74"/>
      <c r="CA8100" s="74"/>
      <c r="CF8100" s="79"/>
      <c r="CL8100" s="79"/>
    </row>
    <row r="8101" spans="30:90">
      <c r="AD8101" s="73"/>
      <c r="AE8101" s="74"/>
      <c r="AF8101" s="74"/>
      <c r="BX8101" s="73"/>
      <c r="BY8101" s="74"/>
      <c r="BZ8101" s="74"/>
      <c r="CA8101" s="74"/>
      <c r="CF8101" s="79"/>
      <c r="CL8101" s="79"/>
    </row>
    <row r="8102" spans="30:90">
      <c r="AD8102" s="73"/>
      <c r="AE8102" s="74"/>
      <c r="AF8102" s="74"/>
      <c r="BX8102" s="73"/>
      <c r="BY8102" s="74"/>
      <c r="BZ8102" s="74"/>
      <c r="CA8102" s="74"/>
      <c r="CF8102" s="79"/>
      <c r="CL8102" s="79"/>
    </row>
    <row r="8103" spans="30:90">
      <c r="AD8103" s="73"/>
      <c r="AE8103" s="74"/>
      <c r="AF8103" s="74"/>
      <c r="BX8103" s="73"/>
      <c r="BY8103" s="74"/>
      <c r="BZ8103" s="74"/>
      <c r="CA8103" s="74"/>
      <c r="CF8103" s="79"/>
      <c r="CL8103" s="79"/>
    </row>
    <row r="8104" spans="30:90">
      <c r="AD8104" s="73"/>
      <c r="AE8104" s="74"/>
      <c r="AF8104" s="74"/>
      <c r="BX8104" s="73"/>
      <c r="BY8104" s="74"/>
      <c r="BZ8104" s="74"/>
      <c r="CA8104" s="74"/>
      <c r="CF8104" s="79"/>
      <c r="CL8104" s="79"/>
    </row>
    <row r="8105" spans="30:90">
      <c r="AD8105" s="73"/>
      <c r="AE8105" s="74"/>
      <c r="AF8105" s="74"/>
      <c r="BX8105" s="73"/>
      <c r="BY8105" s="74"/>
      <c r="BZ8105" s="74"/>
      <c r="CA8105" s="74"/>
      <c r="CF8105" s="79"/>
      <c r="CL8105" s="79"/>
    </row>
    <row r="8106" spans="30:90">
      <c r="AD8106" s="73"/>
      <c r="AE8106" s="74"/>
      <c r="AF8106" s="74"/>
      <c r="BX8106" s="73"/>
      <c r="BY8106" s="74"/>
      <c r="BZ8106" s="74"/>
      <c r="CA8106" s="74"/>
      <c r="CF8106" s="79"/>
      <c r="CL8106" s="79"/>
    </row>
    <row r="8107" spans="30:90">
      <c r="AD8107" s="73"/>
      <c r="AE8107" s="74"/>
      <c r="AF8107" s="74"/>
      <c r="BX8107" s="73"/>
      <c r="BY8107" s="74"/>
      <c r="BZ8107" s="74"/>
      <c r="CA8107" s="74"/>
      <c r="CF8107" s="79"/>
      <c r="CL8107" s="79"/>
    </row>
    <row r="8108" spans="30:90">
      <c r="AD8108" s="73"/>
      <c r="AE8108" s="74"/>
      <c r="AF8108" s="74"/>
      <c r="BX8108" s="73"/>
      <c r="BY8108" s="74"/>
      <c r="BZ8108" s="74"/>
      <c r="CA8108" s="74"/>
      <c r="CF8108" s="79"/>
      <c r="CL8108" s="79"/>
    </row>
    <row r="8109" spans="30:90">
      <c r="AD8109" s="73"/>
      <c r="AE8109" s="74"/>
      <c r="AF8109" s="74"/>
      <c r="BX8109" s="73"/>
      <c r="BY8109" s="74"/>
      <c r="BZ8109" s="74"/>
      <c r="CA8109" s="74"/>
      <c r="CF8109" s="79"/>
      <c r="CL8109" s="79"/>
    </row>
    <row r="8110" spans="30:90">
      <c r="AD8110" s="73"/>
      <c r="AE8110" s="74"/>
      <c r="AF8110" s="74"/>
      <c r="BX8110" s="73"/>
      <c r="BY8110" s="74"/>
      <c r="BZ8110" s="74"/>
      <c r="CA8110" s="74"/>
      <c r="CF8110" s="79"/>
      <c r="CL8110" s="79"/>
    </row>
    <row r="8111" spans="30:90">
      <c r="AD8111" s="73"/>
      <c r="AE8111" s="74"/>
      <c r="AF8111" s="74"/>
      <c r="BX8111" s="73"/>
      <c r="BY8111" s="74"/>
      <c r="BZ8111" s="74"/>
      <c r="CA8111" s="74"/>
      <c r="CF8111" s="79"/>
      <c r="CL8111" s="79"/>
    </row>
    <row r="8112" spans="30:90">
      <c r="AD8112" s="73"/>
      <c r="AE8112" s="74"/>
      <c r="AF8112" s="74"/>
      <c r="BX8112" s="73"/>
      <c r="BY8112" s="74"/>
      <c r="BZ8112" s="74"/>
      <c r="CA8112" s="74"/>
      <c r="CF8112" s="79"/>
      <c r="CL8112" s="79"/>
    </row>
    <row r="8113" spans="30:90">
      <c r="AD8113" s="73"/>
      <c r="AE8113" s="74"/>
      <c r="AF8113" s="74"/>
      <c r="BX8113" s="73"/>
      <c r="BY8113" s="74"/>
      <c r="BZ8113" s="74"/>
      <c r="CA8113" s="74"/>
      <c r="CF8113" s="79"/>
      <c r="CL8113" s="79"/>
    </row>
    <row r="8114" spans="30:90">
      <c r="AD8114" s="73"/>
      <c r="AE8114" s="74"/>
      <c r="AF8114" s="74"/>
      <c r="BX8114" s="73"/>
      <c r="BY8114" s="74"/>
      <c r="BZ8114" s="74"/>
      <c r="CA8114" s="74"/>
      <c r="CF8114" s="79"/>
      <c r="CL8114" s="79"/>
    </row>
    <row r="8115" spans="30:90">
      <c r="AD8115" s="73"/>
      <c r="AE8115" s="74"/>
      <c r="AF8115" s="74"/>
      <c r="BX8115" s="73"/>
      <c r="BY8115" s="74"/>
      <c r="BZ8115" s="74"/>
      <c r="CA8115" s="74"/>
      <c r="CF8115" s="79"/>
      <c r="CL8115" s="79"/>
    </row>
    <row r="8116" spans="30:90">
      <c r="AD8116" s="73"/>
      <c r="AE8116" s="74"/>
      <c r="AF8116" s="74"/>
      <c r="BX8116" s="73"/>
      <c r="BY8116" s="74"/>
      <c r="BZ8116" s="74"/>
      <c r="CA8116" s="74"/>
      <c r="CF8116" s="79"/>
      <c r="CL8116" s="79"/>
    </row>
    <row r="8117" spans="30:90">
      <c r="AD8117" s="73"/>
      <c r="AE8117" s="74"/>
      <c r="AF8117" s="74"/>
      <c r="BX8117" s="73"/>
      <c r="BY8117" s="74"/>
      <c r="BZ8117" s="74"/>
      <c r="CA8117" s="74"/>
      <c r="CF8117" s="79"/>
      <c r="CL8117" s="79"/>
    </row>
    <row r="8118" spans="30:90">
      <c r="AD8118" s="73"/>
      <c r="AE8118" s="74"/>
      <c r="AF8118" s="74"/>
      <c r="BX8118" s="73"/>
      <c r="BY8118" s="74"/>
      <c r="BZ8118" s="74"/>
      <c r="CA8118" s="74"/>
      <c r="CF8118" s="79"/>
      <c r="CL8118" s="79"/>
    </row>
    <row r="8119" spans="30:90">
      <c r="AD8119" s="73"/>
      <c r="AE8119" s="74"/>
      <c r="AF8119" s="74"/>
      <c r="BX8119" s="73"/>
      <c r="BY8119" s="74"/>
      <c r="BZ8119" s="74"/>
      <c r="CA8119" s="74"/>
      <c r="CF8119" s="79"/>
      <c r="CL8119" s="79"/>
    </row>
    <row r="8120" spans="30:90">
      <c r="AD8120" s="73"/>
      <c r="AE8120" s="74"/>
      <c r="AF8120" s="74"/>
      <c r="BX8120" s="73"/>
      <c r="BY8120" s="74"/>
      <c r="BZ8120" s="74"/>
      <c r="CA8120" s="74"/>
      <c r="CF8120" s="79"/>
      <c r="CL8120" s="79"/>
    </row>
    <row r="8121" spans="30:90">
      <c r="AD8121" s="73"/>
      <c r="AE8121" s="74"/>
      <c r="AF8121" s="74"/>
      <c r="BX8121" s="73"/>
      <c r="BY8121" s="74"/>
      <c r="BZ8121" s="74"/>
      <c r="CA8121" s="74"/>
      <c r="CF8121" s="79"/>
      <c r="CL8121" s="79"/>
    </row>
    <row r="8122" spans="30:90">
      <c r="AD8122" s="73"/>
      <c r="AE8122" s="74"/>
      <c r="AF8122" s="74"/>
      <c r="BX8122" s="73"/>
      <c r="BY8122" s="74"/>
      <c r="BZ8122" s="74"/>
      <c r="CA8122" s="74"/>
      <c r="CF8122" s="79"/>
      <c r="CL8122" s="79"/>
    </row>
    <row r="8123" spans="30:90">
      <c r="AD8123" s="73"/>
      <c r="AE8123" s="74"/>
      <c r="AF8123" s="74"/>
      <c r="BX8123" s="73"/>
      <c r="BY8123" s="74"/>
      <c r="BZ8123" s="74"/>
      <c r="CA8123" s="74"/>
      <c r="CF8123" s="79"/>
      <c r="CL8123" s="79"/>
    </row>
    <row r="8124" spans="30:90">
      <c r="AD8124" s="73"/>
      <c r="AE8124" s="74"/>
      <c r="AF8124" s="74"/>
      <c r="BX8124" s="73"/>
      <c r="BY8124" s="74"/>
      <c r="BZ8124" s="74"/>
      <c r="CA8124" s="74"/>
      <c r="CF8124" s="79"/>
      <c r="CL8124" s="79"/>
    </row>
    <row r="8125" spans="30:90">
      <c r="AD8125" s="73"/>
      <c r="AE8125" s="74"/>
      <c r="AF8125" s="74"/>
      <c r="BX8125" s="73"/>
      <c r="BY8125" s="74"/>
      <c r="BZ8125" s="74"/>
      <c r="CA8125" s="74"/>
      <c r="CF8125" s="79"/>
      <c r="CL8125" s="79"/>
    </row>
    <row r="8126" spans="30:90">
      <c r="AD8126" s="73"/>
      <c r="AE8126" s="74"/>
      <c r="AF8126" s="74"/>
      <c r="BX8126" s="73"/>
      <c r="BY8126" s="74"/>
      <c r="BZ8126" s="74"/>
      <c r="CA8126" s="74"/>
      <c r="CF8126" s="79"/>
      <c r="CL8126" s="79"/>
    </row>
    <row r="8127" spans="30:90">
      <c r="AD8127" s="73"/>
      <c r="AE8127" s="74"/>
      <c r="AF8127" s="74"/>
      <c r="BX8127" s="73"/>
      <c r="BY8127" s="74"/>
      <c r="BZ8127" s="74"/>
      <c r="CA8127" s="74"/>
      <c r="CF8127" s="79"/>
      <c r="CL8127" s="79"/>
    </row>
    <row r="8128" spans="30:90">
      <c r="AD8128" s="73"/>
      <c r="AE8128" s="74"/>
      <c r="AF8128" s="74"/>
      <c r="BX8128" s="73"/>
      <c r="BY8128" s="74"/>
      <c r="BZ8128" s="74"/>
      <c r="CA8128" s="74"/>
      <c r="CF8128" s="79"/>
      <c r="CL8128" s="79"/>
    </row>
    <row r="8129" spans="30:90">
      <c r="AD8129" s="73"/>
      <c r="AE8129" s="74"/>
      <c r="AF8129" s="74"/>
      <c r="BX8129" s="73"/>
      <c r="BY8129" s="74"/>
      <c r="BZ8129" s="74"/>
      <c r="CA8129" s="74"/>
      <c r="CF8129" s="79"/>
      <c r="CL8129" s="79"/>
    </row>
    <row r="8130" spans="30:90">
      <c r="AD8130" s="73"/>
      <c r="AE8130" s="74"/>
      <c r="AF8130" s="74"/>
      <c r="BX8130" s="73"/>
      <c r="BY8130" s="74"/>
      <c r="BZ8130" s="74"/>
      <c r="CA8130" s="74"/>
      <c r="CF8130" s="79"/>
      <c r="CL8130" s="79"/>
    </row>
    <row r="8131" spans="30:90">
      <c r="AD8131" s="73"/>
      <c r="AE8131" s="74"/>
      <c r="AF8131" s="74"/>
      <c r="BX8131" s="73"/>
      <c r="BY8131" s="74"/>
      <c r="BZ8131" s="74"/>
      <c r="CA8131" s="74"/>
      <c r="CF8131" s="79"/>
      <c r="CL8131" s="79"/>
    </row>
    <row r="8132" spans="30:90">
      <c r="AD8132" s="73"/>
      <c r="AE8132" s="74"/>
      <c r="AF8132" s="74"/>
      <c r="BX8132" s="73"/>
      <c r="BY8132" s="74"/>
      <c r="BZ8132" s="74"/>
      <c r="CA8132" s="74"/>
      <c r="CF8132" s="79"/>
      <c r="CL8132" s="79"/>
    </row>
    <row r="8133" spans="30:90">
      <c r="AD8133" s="73"/>
      <c r="AE8133" s="74"/>
      <c r="AF8133" s="74"/>
      <c r="BX8133" s="73"/>
      <c r="BY8133" s="74"/>
      <c r="BZ8133" s="74"/>
      <c r="CA8133" s="74"/>
      <c r="CF8133" s="79"/>
      <c r="CL8133" s="79"/>
    </row>
    <row r="8134" spans="30:90">
      <c r="AD8134" s="73"/>
      <c r="AE8134" s="74"/>
      <c r="AF8134" s="74"/>
      <c r="BX8134" s="73"/>
      <c r="BY8134" s="74"/>
      <c r="BZ8134" s="74"/>
      <c r="CA8134" s="74"/>
      <c r="CF8134" s="79"/>
      <c r="CL8134" s="79"/>
    </row>
    <row r="8135" spans="30:90">
      <c r="AD8135" s="73"/>
      <c r="AE8135" s="74"/>
      <c r="AF8135" s="74"/>
      <c r="BX8135" s="73"/>
      <c r="BY8135" s="74"/>
      <c r="BZ8135" s="74"/>
      <c r="CA8135" s="74"/>
      <c r="CF8135" s="79"/>
      <c r="CL8135" s="79"/>
    </row>
    <row r="8136" spans="30:90">
      <c r="AD8136" s="73"/>
      <c r="AE8136" s="74"/>
      <c r="AF8136" s="74"/>
      <c r="BX8136" s="73"/>
      <c r="BY8136" s="74"/>
      <c r="BZ8136" s="74"/>
      <c r="CA8136" s="74"/>
      <c r="CF8136" s="79"/>
      <c r="CL8136" s="79"/>
    </row>
    <row r="8137" spans="30:90">
      <c r="AD8137" s="73"/>
      <c r="AE8137" s="74"/>
      <c r="AF8137" s="74"/>
      <c r="BX8137" s="73"/>
      <c r="BY8137" s="74"/>
      <c r="BZ8137" s="74"/>
      <c r="CA8137" s="74"/>
      <c r="CF8137" s="79"/>
      <c r="CL8137" s="79"/>
    </row>
    <row r="8138" spans="30:90">
      <c r="AD8138" s="73"/>
      <c r="AE8138" s="74"/>
      <c r="AF8138" s="74"/>
      <c r="BX8138" s="73"/>
      <c r="BY8138" s="74"/>
      <c r="BZ8138" s="74"/>
      <c r="CA8138" s="74"/>
      <c r="CF8138" s="79"/>
      <c r="CL8138" s="79"/>
    </row>
    <row r="8139" spans="30:90">
      <c r="AD8139" s="73"/>
      <c r="AE8139" s="74"/>
      <c r="AF8139" s="74"/>
      <c r="BX8139" s="73"/>
      <c r="BY8139" s="74"/>
      <c r="BZ8139" s="74"/>
      <c r="CA8139" s="74"/>
      <c r="CF8139" s="79"/>
      <c r="CL8139" s="79"/>
    </row>
    <row r="8140" spans="30:90">
      <c r="AD8140" s="73"/>
      <c r="AE8140" s="74"/>
      <c r="AF8140" s="74"/>
      <c r="BX8140" s="73"/>
      <c r="BY8140" s="74"/>
      <c r="BZ8140" s="74"/>
      <c r="CA8140" s="74"/>
      <c r="CF8140" s="79"/>
      <c r="CL8140" s="79"/>
    </row>
    <row r="8141" spans="30:90">
      <c r="AD8141" s="73"/>
      <c r="AE8141" s="74"/>
      <c r="AF8141" s="74"/>
      <c r="BX8141" s="73"/>
      <c r="BY8141" s="74"/>
      <c r="BZ8141" s="74"/>
      <c r="CA8141" s="74"/>
      <c r="CF8141" s="79"/>
      <c r="CL8141" s="79"/>
    </row>
    <row r="8142" spans="30:90">
      <c r="AD8142" s="73"/>
      <c r="AE8142" s="74"/>
      <c r="AF8142" s="74"/>
      <c r="BX8142" s="73"/>
      <c r="BY8142" s="74"/>
      <c r="BZ8142" s="74"/>
      <c r="CA8142" s="74"/>
      <c r="CF8142" s="79"/>
      <c r="CL8142" s="79"/>
    </row>
    <row r="8143" spans="30:90">
      <c r="AD8143" s="73"/>
      <c r="AE8143" s="74"/>
      <c r="AF8143" s="74"/>
      <c r="BX8143" s="73"/>
      <c r="BY8143" s="74"/>
      <c r="BZ8143" s="74"/>
      <c r="CA8143" s="74"/>
      <c r="CF8143" s="79"/>
      <c r="CL8143" s="79"/>
    </row>
    <row r="8144" spans="30:90">
      <c r="AD8144" s="73"/>
      <c r="AE8144" s="74"/>
      <c r="AF8144" s="74"/>
      <c r="BX8144" s="73"/>
      <c r="BY8144" s="74"/>
      <c r="BZ8144" s="74"/>
      <c r="CA8144" s="74"/>
      <c r="CF8144" s="79"/>
      <c r="CL8144" s="79"/>
    </row>
    <row r="8145" spans="30:90">
      <c r="AD8145" s="73"/>
      <c r="AE8145" s="74"/>
      <c r="AF8145" s="74"/>
      <c r="BX8145" s="73"/>
      <c r="BY8145" s="74"/>
      <c r="BZ8145" s="74"/>
      <c r="CA8145" s="74"/>
      <c r="CF8145" s="79"/>
      <c r="CL8145" s="79"/>
    </row>
    <row r="8146" spans="30:90">
      <c r="AD8146" s="73"/>
      <c r="AE8146" s="74"/>
      <c r="AF8146" s="74"/>
      <c r="BX8146" s="73"/>
      <c r="BY8146" s="74"/>
      <c r="BZ8146" s="74"/>
      <c r="CA8146" s="74"/>
      <c r="CF8146" s="79"/>
      <c r="CL8146" s="79"/>
    </row>
    <row r="8147" spans="30:90">
      <c r="AD8147" s="73"/>
      <c r="AE8147" s="74"/>
      <c r="AF8147" s="74"/>
      <c r="BX8147" s="73"/>
      <c r="BY8147" s="74"/>
      <c r="BZ8147" s="74"/>
      <c r="CA8147" s="74"/>
      <c r="CF8147" s="79"/>
      <c r="CL8147" s="79"/>
    </row>
    <row r="8148" spans="30:90">
      <c r="AD8148" s="73"/>
      <c r="AE8148" s="74"/>
      <c r="AF8148" s="74"/>
      <c r="BX8148" s="73"/>
      <c r="BY8148" s="74"/>
      <c r="BZ8148" s="74"/>
      <c r="CA8148" s="74"/>
      <c r="CF8148" s="79"/>
      <c r="CL8148" s="79"/>
    </row>
    <row r="8149" spans="30:90">
      <c r="AD8149" s="73"/>
      <c r="AE8149" s="74"/>
      <c r="AF8149" s="74"/>
      <c r="BX8149" s="73"/>
      <c r="BY8149" s="74"/>
      <c r="BZ8149" s="74"/>
      <c r="CA8149" s="74"/>
      <c r="CF8149" s="79"/>
      <c r="CL8149" s="79"/>
    </row>
    <row r="8150" spans="30:90">
      <c r="AD8150" s="73"/>
      <c r="AE8150" s="74"/>
      <c r="AF8150" s="74"/>
      <c r="BX8150" s="73"/>
      <c r="BY8150" s="74"/>
      <c r="BZ8150" s="74"/>
      <c r="CA8150" s="74"/>
      <c r="CF8150" s="79"/>
      <c r="CL8150" s="79"/>
    </row>
    <row r="8151" spans="30:90">
      <c r="AD8151" s="73"/>
      <c r="AE8151" s="74"/>
      <c r="AF8151" s="74"/>
      <c r="BX8151" s="73"/>
      <c r="BY8151" s="74"/>
      <c r="BZ8151" s="74"/>
      <c r="CA8151" s="74"/>
      <c r="CF8151" s="79"/>
      <c r="CL8151" s="79"/>
    </row>
    <row r="8152" spans="30:90">
      <c r="AD8152" s="73"/>
      <c r="AE8152" s="74"/>
      <c r="AF8152" s="74"/>
      <c r="BX8152" s="73"/>
      <c r="BY8152" s="74"/>
      <c r="BZ8152" s="74"/>
      <c r="CA8152" s="74"/>
      <c r="CF8152" s="79"/>
      <c r="CL8152" s="79"/>
    </row>
    <row r="8153" spans="30:90">
      <c r="AD8153" s="73"/>
      <c r="AE8153" s="74"/>
      <c r="AF8153" s="74"/>
      <c r="BX8153" s="73"/>
      <c r="BY8153" s="74"/>
      <c r="BZ8153" s="74"/>
      <c r="CA8153" s="74"/>
      <c r="CF8153" s="79"/>
      <c r="CL8153" s="79"/>
    </row>
    <row r="8154" spans="30:90">
      <c r="AD8154" s="73"/>
      <c r="AE8154" s="74"/>
      <c r="AF8154" s="74"/>
      <c r="BX8154" s="73"/>
      <c r="BY8154" s="74"/>
      <c r="BZ8154" s="74"/>
      <c r="CA8154" s="74"/>
      <c r="CF8154" s="79"/>
      <c r="CL8154" s="79"/>
    </row>
    <row r="8155" spans="30:90">
      <c r="AD8155" s="73"/>
      <c r="AE8155" s="74"/>
      <c r="AF8155" s="74"/>
      <c r="BX8155" s="73"/>
      <c r="BY8155" s="74"/>
      <c r="BZ8155" s="74"/>
      <c r="CA8155" s="74"/>
      <c r="CF8155" s="79"/>
      <c r="CL8155" s="79"/>
    </row>
    <row r="8156" spans="30:90">
      <c r="AD8156" s="73"/>
      <c r="AE8156" s="74"/>
      <c r="AF8156" s="74"/>
      <c r="BX8156" s="73"/>
      <c r="BY8156" s="74"/>
      <c r="BZ8156" s="74"/>
      <c r="CA8156" s="74"/>
      <c r="CF8156" s="79"/>
      <c r="CL8156" s="79"/>
    </row>
    <row r="8157" spans="30:90">
      <c r="AD8157" s="73"/>
      <c r="AE8157" s="74"/>
      <c r="AF8157" s="74"/>
      <c r="BX8157" s="73"/>
      <c r="BY8157" s="74"/>
      <c r="BZ8157" s="74"/>
      <c r="CA8157" s="74"/>
      <c r="CF8157" s="79"/>
      <c r="CL8157" s="79"/>
    </row>
    <row r="8158" spans="30:90">
      <c r="AD8158" s="73"/>
      <c r="AE8158" s="74"/>
      <c r="AF8158" s="74"/>
      <c r="BX8158" s="73"/>
      <c r="BY8158" s="74"/>
      <c r="BZ8158" s="74"/>
      <c r="CA8158" s="74"/>
      <c r="CF8158" s="79"/>
      <c r="CL8158" s="79"/>
    </row>
    <row r="8159" spans="30:90">
      <c r="AD8159" s="73"/>
      <c r="AE8159" s="74"/>
      <c r="AF8159" s="74"/>
      <c r="BX8159" s="73"/>
      <c r="BY8159" s="74"/>
      <c r="BZ8159" s="74"/>
      <c r="CA8159" s="74"/>
      <c r="CF8159" s="79"/>
      <c r="CL8159" s="79"/>
    </row>
    <row r="8160" spans="30:90">
      <c r="AD8160" s="73"/>
      <c r="AE8160" s="74"/>
      <c r="AF8160" s="74"/>
      <c r="BX8160" s="73"/>
      <c r="BY8160" s="74"/>
      <c r="BZ8160" s="74"/>
      <c r="CA8160" s="74"/>
      <c r="CF8160" s="79"/>
      <c r="CL8160" s="79"/>
    </row>
    <row r="8161" spans="30:90">
      <c r="AD8161" s="73"/>
      <c r="AE8161" s="74"/>
      <c r="AF8161" s="74"/>
      <c r="BX8161" s="73"/>
      <c r="BY8161" s="74"/>
      <c r="BZ8161" s="74"/>
      <c r="CA8161" s="74"/>
      <c r="CF8161" s="79"/>
      <c r="CL8161" s="79"/>
    </row>
    <row r="8162" spans="30:90">
      <c r="AD8162" s="73"/>
      <c r="AE8162" s="74"/>
      <c r="AF8162" s="74"/>
      <c r="BX8162" s="73"/>
      <c r="BY8162" s="74"/>
      <c r="BZ8162" s="74"/>
      <c r="CA8162" s="74"/>
      <c r="CF8162" s="79"/>
      <c r="CL8162" s="79"/>
    </row>
    <row r="8163" spans="30:90">
      <c r="AD8163" s="73"/>
      <c r="AE8163" s="74"/>
      <c r="AF8163" s="74"/>
      <c r="BX8163" s="73"/>
      <c r="BY8163" s="74"/>
      <c r="BZ8163" s="74"/>
      <c r="CA8163" s="74"/>
      <c r="CF8163" s="79"/>
      <c r="CL8163" s="79"/>
    </row>
    <row r="8164" spans="30:90">
      <c r="AD8164" s="73"/>
      <c r="AE8164" s="74"/>
      <c r="AF8164" s="74"/>
      <c r="BX8164" s="73"/>
      <c r="BY8164" s="74"/>
      <c r="BZ8164" s="74"/>
      <c r="CA8164" s="74"/>
      <c r="CF8164" s="79"/>
      <c r="CL8164" s="79"/>
    </row>
    <row r="8165" spans="30:90">
      <c r="AD8165" s="73"/>
      <c r="AE8165" s="74"/>
      <c r="AF8165" s="74"/>
      <c r="BX8165" s="73"/>
      <c r="BY8165" s="74"/>
      <c r="BZ8165" s="74"/>
      <c r="CA8165" s="74"/>
      <c r="CF8165" s="79"/>
      <c r="CL8165" s="79"/>
    </row>
    <row r="8166" spans="30:90">
      <c r="AD8166" s="73"/>
      <c r="AE8166" s="74"/>
      <c r="AF8166" s="74"/>
      <c r="BX8166" s="73"/>
      <c r="BY8166" s="74"/>
      <c r="BZ8166" s="74"/>
      <c r="CA8166" s="74"/>
      <c r="CF8166" s="79"/>
      <c r="CL8166" s="79"/>
    </row>
    <row r="8167" spans="30:90">
      <c r="AD8167" s="73"/>
      <c r="AE8167" s="74"/>
      <c r="AF8167" s="74"/>
      <c r="BX8167" s="73"/>
      <c r="BY8167" s="74"/>
      <c r="BZ8167" s="74"/>
      <c r="CA8167" s="74"/>
      <c r="CF8167" s="79"/>
      <c r="CL8167" s="79"/>
    </row>
    <row r="8168" spans="30:90">
      <c r="AD8168" s="73"/>
      <c r="AE8168" s="74"/>
      <c r="AF8168" s="74"/>
      <c r="BX8168" s="73"/>
      <c r="BY8168" s="74"/>
      <c r="BZ8168" s="74"/>
      <c r="CA8168" s="74"/>
      <c r="CF8168" s="79"/>
      <c r="CL8168" s="79"/>
    </row>
    <row r="8169" spans="30:90">
      <c r="AD8169" s="73"/>
      <c r="AE8169" s="74"/>
      <c r="AF8169" s="74"/>
      <c r="BX8169" s="73"/>
      <c r="BY8169" s="74"/>
      <c r="BZ8169" s="74"/>
      <c r="CA8169" s="74"/>
      <c r="CF8169" s="79"/>
      <c r="CL8169" s="79"/>
    </row>
    <row r="8170" spans="30:90">
      <c r="AD8170" s="73"/>
      <c r="AE8170" s="74"/>
      <c r="AF8170" s="74"/>
      <c r="BX8170" s="73"/>
      <c r="BY8170" s="74"/>
      <c r="BZ8170" s="74"/>
      <c r="CA8170" s="74"/>
      <c r="CF8170" s="79"/>
      <c r="CL8170" s="79"/>
    </row>
    <row r="8171" spans="30:90">
      <c r="AD8171" s="73"/>
      <c r="AE8171" s="74"/>
      <c r="AF8171" s="74"/>
      <c r="BX8171" s="73"/>
      <c r="BY8171" s="74"/>
      <c r="BZ8171" s="74"/>
      <c r="CA8171" s="74"/>
      <c r="CF8171" s="79"/>
      <c r="CL8171" s="79"/>
    </row>
    <row r="8172" spans="30:90">
      <c r="AD8172" s="73"/>
      <c r="AE8172" s="74"/>
      <c r="AF8172" s="74"/>
      <c r="BX8172" s="73"/>
      <c r="BY8172" s="74"/>
      <c r="BZ8172" s="74"/>
      <c r="CA8172" s="74"/>
      <c r="CF8172" s="79"/>
      <c r="CL8172" s="79"/>
    </row>
    <row r="8173" spans="30:90">
      <c r="AD8173" s="73"/>
      <c r="AE8173" s="74"/>
      <c r="AF8173" s="74"/>
      <c r="BX8173" s="73"/>
      <c r="BY8173" s="74"/>
      <c r="BZ8173" s="74"/>
      <c r="CA8173" s="74"/>
      <c r="CF8173" s="79"/>
      <c r="CL8173" s="79"/>
    </row>
    <row r="8174" spans="30:90">
      <c r="AD8174" s="73"/>
      <c r="AE8174" s="74"/>
      <c r="AF8174" s="74"/>
      <c r="BX8174" s="73"/>
      <c r="BY8174" s="74"/>
      <c r="BZ8174" s="74"/>
      <c r="CA8174" s="74"/>
      <c r="CF8174" s="79"/>
      <c r="CL8174" s="79"/>
    </row>
    <row r="8175" spans="30:90">
      <c r="AD8175" s="73"/>
      <c r="AE8175" s="74"/>
      <c r="AF8175" s="74"/>
      <c r="BX8175" s="73"/>
      <c r="BY8175" s="74"/>
      <c r="BZ8175" s="74"/>
      <c r="CA8175" s="74"/>
      <c r="CF8175" s="79"/>
      <c r="CL8175" s="79"/>
    </row>
    <row r="8176" spans="30:90">
      <c r="AD8176" s="73"/>
      <c r="AE8176" s="74"/>
      <c r="AF8176" s="74"/>
      <c r="BX8176" s="73"/>
      <c r="BY8176" s="74"/>
      <c r="BZ8176" s="74"/>
      <c r="CA8176" s="74"/>
      <c r="CF8176" s="79"/>
      <c r="CL8176" s="79"/>
    </row>
    <row r="8177" spans="30:90">
      <c r="AD8177" s="73"/>
      <c r="AE8177" s="74"/>
      <c r="AF8177" s="74"/>
      <c r="BX8177" s="73"/>
      <c r="BY8177" s="74"/>
      <c r="BZ8177" s="74"/>
      <c r="CA8177" s="74"/>
      <c r="CF8177" s="79"/>
      <c r="CL8177" s="79"/>
    </row>
    <row r="8178" spans="30:90">
      <c r="AD8178" s="73"/>
      <c r="AE8178" s="74"/>
      <c r="AF8178" s="74"/>
      <c r="BX8178" s="73"/>
      <c r="BY8178" s="74"/>
      <c r="BZ8178" s="74"/>
      <c r="CA8178" s="74"/>
      <c r="CF8178" s="79"/>
      <c r="CL8178" s="79"/>
    </row>
    <row r="8179" spans="30:90">
      <c r="AD8179" s="73"/>
      <c r="AE8179" s="74"/>
      <c r="AF8179" s="74"/>
      <c r="BX8179" s="73"/>
      <c r="BY8179" s="74"/>
      <c r="BZ8179" s="74"/>
      <c r="CA8179" s="74"/>
      <c r="CF8179" s="79"/>
      <c r="CL8179" s="79"/>
    </row>
    <row r="8180" spans="30:90">
      <c r="AD8180" s="73"/>
      <c r="AE8180" s="74"/>
      <c r="AF8180" s="74"/>
      <c r="BX8180" s="73"/>
      <c r="BY8180" s="74"/>
      <c r="BZ8180" s="74"/>
      <c r="CA8180" s="74"/>
      <c r="CF8180" s="79"/>
      <c r="CL8180" s="79"/>
    </row>
    <row r="8181" spans="30:90">
      <c r="AD8181" s="73"/>
      <c r="AE8181" s="74"/>
      <c r="AF8181" s="74"/>
      <c r="BX8181" s="73"/>
      <c r="BY8181" s="74"/>
      <c r="BZ8181" s="74"/>
      <c r="CA8181" s="74"/>
      <c r="CF8181" s="79"/>
      <c r="CL8181" s="79"/>
    </row>
    <row r="8182" spans="30:90">
      <c r="AD8182" s="73"/>
      <c r="AE8182" s="74"/>
      <c r="AF8182" s="74"/>
      <c r="BX8182" s="73"/>
      <c r="BY8182" s="74"/>
      <c r="BZ8182" s="74"/>
      <c r="CA8182" s="74"/>
      <c r="CF8182" s="79"/>
      <c r="CL8182" s="79"/>
    </row>
    <row r="8183" spans="30:90">
      <c r="AD8183" s="73"/>
      <c r="AE8183" s="74"/>
      <c r="AF8183" s="74"/>
      <c r="BX8183" s="73"/>
      <c r="BY8183" s="74"/>
      <c r="BZ8183" s="74"/>
      <c r="CA8183" s="74"/>
      <c r="CF8183" s="79"/>
      <c r="CL8183" s="79"/>
    </row>
    <row r="8184" spans="30:90">
      <c r="AD8184" s="73"/>
      <c r="AE8184" s="74"/>
      <c r="AF8184" s="74"/>
      <c r="BX8184" s="73"/>
      <c r="BY8184" s="74"/>
      <c r="BZ8184" s="74"/>
      <c r="CA8184" s="74"/>
      <c r="CF8184" s="79"/>
      <c r="CL8184" s="79"/>
    </row>
    <row r="8185" spans="30:90">
      <c r="AD8185" s="73"/>
      <c r="AE8185" s="74"/>
      <c r="AF8185" s="74"/>
      <c r="BX8185" s="73"/>
      <c r="BY8185" s="74"/>
      <c r="BZ8185" s="74"/>
      <c r="CA8185" s="74"/>
      <c r="CF8185" s="79"/>
      <c r="CL8185" s="79"/>
    </row>
    <row r="8186" spans="30:90">
      <c r="AD8186" s="73"/>
      <c r="AE8186" s="74"/>
      <c r="AF8186" s="74"/>
      <c r="BX8186" s="73"/>
      <c r="BY8186" s="74"/>
      <c r="BZ8186" s="74"/>
      <c r="CA8186" s="74"/>
      <c r="CF8186" s="79"/>
      <c r="CL8186" s="79"/>
    </row>
    <row r="8187" spans="30:90">
      <c r="AD8187" s="73"/>
      <c r="AE8187" s="74"/>
      <c r="AF8187" s="74"/>
      <c r="BX8187" s="73"/>
      <c r="BY8187" s="74"/>
      <c r="BZ8187" s="74"/>
      <c r="CA8187" s="74"/>
      <c r="CF8187" s="79"/>
      <c r="CL8187" s="79"/>
    </row>
    <row r="8188" spans="30:90">
      <c r="AD8188" s="73"/>
      <c r="AE8188" s="74"/>
      <c r="AF8188" s="74"/>
      <c r="BX8188" s="73"/>
      <c r="BY8188" s="74"/>
      <c r="BZ8188" s="74"/>
      <c r="CA8188" s="74"/>
      <c r="CF8188" s="79"/>
      <c r="CL8188" s="79"/>
    </row>
    <row r="8189" spans="30:90">
      <c r="AD8189" s="73"/>
      <c r="AE8189" s="74"/>
      <c r="AF8189" s="74"/>
      <c r="BX8189" s="73"/>
      <c r="BY8189" s="74"/>
      <c r="BZ8189" s="74"/>
      <c r="CA8189" s="74"/>
      <c r="CF8189" s="79"/>
      <c r="CL8189" s="79"/>
    </row>
    <row r="8190" spans="30:90">
      <c r="AD8190" s="73"/>
      <c r="AE8190" s="74"/>
      <c r="AF8190" s="74"/>
      <c r="BX8190" s="73"/>
      <c r="BY8190" s="74"/>
      <c r="BZ8190" s="74"/>
      <c r="CA8190" s="74"/>
      <c r="CF8190" s="79"/>
      <c r="CL8190" s="79"/>
    </row>
    <row r="8191" spans="30:90">
      <c r="AD8191" s="73"/>
      <c r="AE8191" s="74"/>
      <c r="AF8191" s="74"/>
      <c r="BX8191" s="73"/>
      <c r="BY8191" s="74"/>
      <c r="BZ8191" s="74"/>
      <c r="CA8191" s="74"/>
      <c r="CF8191" s="79"/>
      <c r="CL8191" s="79"/>
    </row>
    <row r="8192" spans="30:90">
      <c r="AD8192" s="73"/>
      <c r="AE8192" s="74"/>
      <c r="AF8192" s="74"/>
      <c r="BX8192" s="73"/>
      <c r="BY8192" s="74"/>
      <c r="BZ8192" s="74"/>
      <c r="CA8192" s="74"/>
      <c r="CF8192" s="79"/>
      <c r="CL8192" s="79"/>
    </row>
    <row r="8193" spans="30:90">
      <c r="AD8193" s="73"/>
      <c r="AE8193" s="74"/>
      <c r="AF8193" s="74"/>
      <c r="BX8193" s="73"/>
      <c r="BY8193" s="74"/>
      <c r="BZ8193" s="74"/>
      <c r="CA8193" s="74"/>
      <c r="CF8193" s="79"/>
      <c r="CL8193" s="79"/>
    </row>
    <row r="8194" spans="30:90">
      <c r="AD8194" s="73"/>
      <c r="AE8194" s="74"/>
      <c r="AF8194" s="74"/>
      <c r="BX8194" s="73"/>
      <c r="BY8194" s="74"/>
      <c r="BZ8194" s="74"/>
      <c r="CA8194" s="74"/>
      <c r="CF8194" s="79"/>
      <c r="CL8194" s="79"/>
    </row>
    <row r="8195" spans="30:90">
      <c r="AD8195" s="73"/>
      <c r="AE8195" s="74"/>
      <c r="AF8195" s="74"/>
      <c r="BX8195" s="73"/>
      <c r="BY8195" s="74"/>
      <c r="BZ8195" s="74"/>
      <c r="CA8195" s="74"/>
      <c r="CF8195" s="79"/>
      <c r="CL8195" s="79"/>
    </row>
    <row r="8196" spans="30:90">
      <c r="AD8196" s="73"/>
      <c r="AE8196" s="74"/>
      <c r="AF8196" s="74"/>
      <c r="BX8196" s="73"/>
      <c r="BY8196" s="74"/>
      <c r="BZ8196" s="74"/>
      <c r="CA8196" s="74"/>
      <c r="CF8196" s="79"/>
      <c r="CL8196" s="79"/>
    </row>
    <row r="8197" spans="30:90">
      <c r="AD8197" s="73"/>
      <c r="AE8197" s="74"/>
      <c r="AF8197" s="74"/>
      <c r="BX8197" s="73"/>
      <c r="BY8197" s="74"/>
      <c r="BZ8197" s="74"/>
      <c r="CA8197" s="74"/>
      <c r="CF8197" s="79"/>
      <c r="CL8197" s="79"/>
    </row>
    <row r="8198" spans="30:90">
      <c r="AD8198" s="73"/>
      <c r="AE8198" s="74"/>
      <c r="AF8198" s="74"/>
      <c r="BX8198" s="73"/>
      <c r="BY8198" s="74"/>
      <c r="BZ8198" s="74"/>
      <c r="CA8198" s="74"/>
      <c r="CF8198" s="79"/>
      <c r="CL8198" s="79"/>
    </row>
    <row r="8199" spans="30:90">
      <c r="AD8199" s="73"/>
      <c r="AE8199" s="74"/>
      <c r="AF8199" s="74"/>
      <c r="BX8199" s="73"/>
      <c r="BY8199" s="74"/>
      <c r="BZ8199" s="74"/>
      <c r="CA8199" s="74"/>
      <c r="CF8199" s="79"/>
      <c r="CL8199" s="79"/>
    </row>
    <row r="8200" spans="30:90">
      <c r="AD8200" s="73"/>
      <c r="AE8200" s="74"/>
      <c r="AF8200" s="74"/>
      <c r="BX8200" s="73"/>
      <c r="BY8200" s="74"/>
      <c r="BZ8200" s="74"/>
      <c r="CA8200" s="74"/>
      <c r="CF8200" s="79"/>
      <c r="CL8200" s="79"/>
    </row>
    <row r="8201" spans="30:90">
      <c r="AD8201" s="73"/>
      <c r="AE8201" s="74"/>
      <c r="AF8201" s="74"/>
      <c r="BX8201" s="73"/>
      <c r="BY8201" s="74"/>
      <c r="BZ8201" s="74"/>
      <c r="CA8201" s="74"/>
      <c r="CF8201" s="79"/>
      <c r="CL8201" s="79"/>
    </row>
    <row r="8202" spans="30:90">
      <c r="AD8202" s="73"/>
      <c r="AE8202" s="74"/>
      <c r="AF8202" s="74"/>
      <c r="BX8202" s="73"/>
      <c r="BY8202" s="74"/>
      <c r="BZ8202" s="74"/>
      <c r="CA8202" s="74"/>
      <c r="CF8202" s="79"/>
      <c r="CL8202" s="79"/>
    </row>
    <row r="8203" spans="30:90">
      <c r="AD8203" s="73"/>
      <c r="AE8203" s="74"/>
      <c r="AF8203" s="74"/>
      <c r="BX8203" s="73"/>
      <c r="BY8203" s="74"/>
      <c r="BZ8203" s="74"/>
      <c r="CA8203" s="74"/>
      <c r="CF8203" s="79"/>
      <c r="CL8203" s="79"/>
    </row>
    <row r="8204" spans="30:90">
      <c r="AD8204" s="73"/>
      <c r="AE8204" s="74"/>
      <c r="AF8204" s="74"/>
      <c r="BX8204" s="73"/>
      <c r="BY8204" s="74"/>
      <c r="BZ8204" s="74"/>
      <c r="CA8204" s="74"/>
      <c r="CF8204" s="79"/>
      <c r="CL8204" s="79"/>
    </row>
    <row r="8205" spans="30:90">
      <c r="AD8205" s="73"/>
      <c r="AE8205" s="74"/>
      <c r="AF8205" s="74"/>
      <c r="BX8205" s="73"/>
      <c r="BY8205" s="74"/>
      <c r="BZ8205" s="74"/>
      <c r="CA8205" s="74"/>
      <c r="CF8205" s="79"/>
      <c r="CL8205" s="79"/>
    </row>
    <row r="8206" spans="30:90">
      <c r="AD8206" s="73"/>
      <c r="AE8206" s="74"/>
      <c r="AF8206" s="74"/>
      <c r="BX8206" s="73"/>
      <c r="BY8206" s="74"/>
      <c r="BZ8206" s="74"/>
      <c r="CA8206" s="74"/>
      <c r="CF8206" s="79"/>
      <c r="CL8206" s="79"/>
    </row>
    <row r="8207" spans="30:90">
      <c r="AD8207" s="73"/>
      <c r="AE8207" s="74"/>
      <c r="AF8207" s="74"/>
      <c r="BX8207" s="73"/>
      <c r="BY8207" s="74"/>
      <c r="BZ8207" s="74"/>
      <c r="CA8207" s="74"/>
      <c r="CF8207" s="79"/>
      <c r="CL8207" s="79"/>
    </row>
    <row r="8208" spans="30:90">
      <c r="AD8208" s="73"/>
      <c r="AE8208" s="74"/>
      <c r="AF8208" s="74"/>
      <c r="BX8208" s="73"/>
      <c r="BY8208" s="74"/>
      <c r="BZ8208" s="74"/>
      <c r="CA8208" s="74"/>
      <c r="CF8208" s="79"/>
      <c r="CL8208" s="79"/>
    </row>
    <row r="8209" spans="30:90">
      <c r="AD8209" s="73"/>
      <c r="AE8209" s="74"/>
      <c r="AF8209" s="74"/>
      <c r="BX8209" s="73"/>
      <c r="BY8209" s="74"/>
      <c r="BZ8209" s="74"/>
      <c r="CA8209" s="74"/>
      <c r="CF8209" s="79"/>
      <c r="CL8209" s="79"/>
    </row>
    <row r="8210" spans="30:90">
      <c r="AD8210" s="73"/>
      <c r="AE8210" s="74"/>
      <c r="AF8210" s="74"/>
      <c r="BX8210" s="73"/>
      <c r="BY8210" s="74"/>
      <c r="BZ8210" s="74"/>
      <c r="CA8210" s="74"/>
      <c r="CF8210" s="79"/>
      <c r="CL8210" s="79"/>
    </row>
    <row r="8211" spans="30:90">
      <c r="AD8211" s="73"/>
      <c r="AE8211" s="74"/>
      <c r="AF8211" s="74"/>
      <c r="BX8211" s="73"/>
      <c r="BY8211" s="74"/>
      <c r="BZ8211" s="74"/>
      <c r="CA8211" s="74"/>
      <c r="CF8211" s="79"/>
      <c r="CL8211" s="79"/>
    </row>
    <row r="8212" spans="30:90">
      <c r="AD8212" s="73"/>
      <c r="AE8212" s="74"/>
      <c r="AF8212" s="74"/>
      <c r="BX8212" s="73"/>
      <c r="BY8212" s="74"/>
      <c r="BZ8212" s="74"/>
      <c r="CA8212" s="74"/>
      <c r="CF8212" s="79"/>
      <c r="CL8212" s="79"/>
    </row>
    <row r="8213" spans="30:90">
      <c r="AD8213" s="73"/>
      <c r="AE8213" s="74"/>
      <c r="AF8213" s="74"/>
      <c r="BX8213" s="73"/>
      <c r="BY8213" s="74"/>
      <c r="BZ8213" s="74"/>
      <c r="CA8213" s="74"/>
      <c r="CF8213" s="79"/>
      <c r="CL8213" s="79"/>
    </row>
    <row r="8214" spans="30:90">
      <c r="AD8214" s="73"/>
      <c r="AE8214" s="74"/>
      <c r="AF8214" s="74"/>
      <c r="BX8214" s="73"/>
      <c r="BY8214" s="74"/>
      <c r="BZ8214" s="74"/>
      <c r="CA8214" s="74"/>
      <c r="CF8214" s="79"/>
      <c r="CL8214" s="79"/>
    </row>
    <row r="8215" spans="30:90">
      <c r="AD8215" s="73"/>
      <c r="AE8215" s="74"/>
      <c r="AF8215" s="74"/>
      <c r="BX8215" s="73"/>
      <c r="BY8215" s="74"/>
      <c r="BZ8215" s="74"/>
      <c r="CA8215" s="74"/>
      <c r="CF8215" s="79"/>
      <c r="CL8215" s="79"/>
    </row>
    <row r="8216" spans="30:90">
      <c r="AD8216" s="73"/>
      <c r="AE8216" s="74"/>
      <c r="AF8216" s="74"/>
      <c r="BX8216" s="73"/>
      <c r="BY8216" s="74"/>
      <c r="BZ8216" s="74"/>
      <c r="CA8216" s="74"/>
      <c r="CF8216" s="79"/>
      <c r="CL8216" s="79"/>
    </row>
    <row r="8217" spans="30:90">
      <c r="AD8217" s="73"/>
      <c r="AE8217" s="74"/>
      <c r="AF8217" s="74"/>
      <c r="BX8217" s="73"/>
      <c r="BY8217" s="74"/>
      <c r="BZ8217" s="74"/>
      <c r="CA8217" s="74"/>
      <c r="CF8217" s="79"/>
      <c r="CL8217" s="79"/>
    </row>
    <row r="8218" spans="30:90">
      <c r="AD8218" s="73"/>
      <c r="AE8218" s="74"/>
      <c r="AF8218" s="74"/>
      <c r="BX8218" s="73"/>
      <c r="BY8218" s="74"/>
      <c r="BZ8218" s="74"/>
      <c r="CA8218" s="74"/>
      <c r="CF8218" s="79"/>
      <c r="CL8218" s="79"/>
    </row>
    <row r="8219" spans="30:90">
      <c r="AD8219" s="73"/>
      <c r="AE8219" s="74"/>
      <c r="AF8219" s="74"/>
      <c r="BX8219" s="73"/>
      <c r="BY8219" s="74"/>
      <c r="BZ8219" s="74"/>
      <c r="CA8219" s="74"/>
      <c r="CF8219" s="79"/>
      <c r="CL8219" s="79"/>
    </row>
    <row r="8220" spans="30:90">
      <c r="AD8220" s="73"/>
      <c r="AE8220" s="74"/>
      <c r="AF8220" s="74"/>
      <c r="BX8220" s="73"/>
      <c r="BY8220" s="74"/>
      <c r="BZ8220" s="74"/>
      <c r="CA8220" s="74"/>
      <c r="CF8220" s="79"/>
      <c r="CL8220" s="79"/>
    </row>
    <row r="8221" spans="30:90">
      <c r="AD8221" s="73"/>
      <c r="AE8221" s="74"/>
      <c r="AF8221" s="74"/>
      <c r="BX8221" s="73"/>
      <c r="BY8221" s="74"/>
      <c r="BZ8221" s="74"/>
      <c r="CA8221" s="74"/>
      <c r="CF8221" s="79"/>
      <c r="CL8221" s="79"/>
    </row>
    <row r="8222" spans="30:90">
      <c r="AD8222" s="73"/>
      <c r="AE8222" s="74"/>
      <c r="AF8222" s="74"/>
      <c r="BX8222" s="73"/>
      <c r="BY8222" s="74"/>
      <c r="BZ8222" s="74"/>
      <c r="CA8222" s="74"/>
      <c r="CF8222" s="79"/>
      <c r="CL8222" s="79"/>
    </row>
    <row r="8223" spans="30:90">
      <c r="AD8223" s="73"/>
      <c r="AE8223" s="74"/>
      <c r="AF8223" s="74"/>
      <c r="BX8223" s="73"/>
      <c r="BY8223" s="74"/>
      <c r="BZ8223" s="74"/>
      <c r="CA8223" s="74"/>
      <c r="CF8223" s="79"/>
      <c r="CL8223" s="79"/>
    </row>
    <row r="8224" spans="30:90">
      <c r="AD8224" s="73"/>
      <c r="AE8224" s="74"/>
      <c r="AF8224" s="74"/>
      <c r="BX8224" s="73"/>
      <c r="BY8224" s="74"/>
      <c r="BZ8224" s="74"/>
      <c r="CA8224" s="74"/>
      <c r="CF8224" s="79"/>
      <c r="CL8224" s="79"/>
    </row>
    <row r="8225" spans="30:90">
      <c r="AD8225" s="73"/>
      <c r="AE8225" s="74"/>
      <c r="AF8225" s="74"/>
      <c r="BX8225" s="73"/>
      <c r="BY8225" s="74"/>
      <c r="BZ8225" s="74"/>
      <c r="CA8225" s="74"/>
      <c r="CF8225" s="79"/>
      <c r="CL8225" s="79"/>
    </row>
    <row r="8226" spans="30:90">
      <c r="AD8226" s="73"/>
      <c r="AE8226" s="74"/>
      <c r="AF8226" s="74"/>
      <c r="BX8226" s="73"/>
      <c r="BY8226" s="74"/>
      <c r="BZ8226" s="74"/>
      <c r="CA8226" s="74"/>
      <c r="CF8226" s="79"/>
      <c r="CL8226" s="79"/>
    </row>
    <row r="8227" spans="30:90">
      <c r="AD8227" s="73"/>
      <c r="AE8227" s="74"/>
      <c r="AF8227" s="74"/>
      <c r="BX8227" s="73"/>
      <c r="BY8227" s="74"/>
      <c r="BZ8227" s="74"/>
      <c r="CA8227" s="74"/>
      <c r="CF8227" s="79"/>
      <c r="CL8227" s="79"/>
    </row>
    <row r="8228" spans="30:90">
      <c r="AD8228" s="73"/>
      <c r="AE8228" s="74"/>
      <c r="AF8228" s="74"/>
      <c r="BX8228" s="73"/>
      <c r="BY8228" s="74"/>
      <c r="BZ8228" s="74"/>
      <c r="CA8228" s="74"/>
      <c r="CF8228" s="79"/>
      <c r="CL8228" s="79"/>
    </row>
    <row r="8229" spans="30:90">
      <c r="AD8229" s="73"/>
      <c r="AE8229" s="74"/>
      <c r="AF8229" s="74"/>
      <c r="BX8229" s="73"/>
      <c r="BY8229" s="74"/>
      <c r="BZ8229" s="74"/>
      <c r="CA8229" s="74"/>
      <c r="CF8229" s="79"/>
      <c r="CL8229" s="79"/>
    </row>
    <row r="8230" spans="30:90">
      <c r="AD8230" s="73"/>
      <c r="AE8230" s="74"/>
      <c r="AF8230" s="74"/>
      <c r="BX8230" s="73"/>
      <c r="BY8230" s="74"/>
      <c r="BZ8230" s="74"/>
      <c r="CA8230" s="74"/>
      <c r="CF8230" s="79"/>
      <c r="CL8230" s="79"/>
    </row>
    <row r="8231" spans="30:90">
      <c r="AD8231" s="73"/>
      <c r="AE8231" s="74"/>
      <c r="AF8231" s="74"/>
      <c r="BX8231" s="73"/>
      <c r="BY8231" s="74"/>
      <c r="BZ8231" s="74"/>
      <c r="CA8231" s="74"/>
      <c r="CF8231" s="79"/>
      <c r="CL8231" s="79"/>
    </row>
    <row r="8232" spans="30:90">
      <c r="AD8232" s="73"/>
      <c r="AE8232" s="74"/>
      <c r="AF8232" s="74"/>
      <c r="BX8232" s="73"/>
      <c r="BY8232" s="74"/>
      <c r="BZ8232" s="74"/>
      <c r="CA8232" s="74"/>
      <c r="CF8232" s="79"/>
      <c r="CL8232" s="79"/>
    </row>
    <row r="8233" spans="30:90">
      <c r="AD8233" s="73"/>
      <c r="AE8233" s="74"/>
      <c r="AF8233" s="74"/>
      <c r="BX8233" s="73"/>
      <c r="BY8233" s="74"/>
      <c r="BZ8233" s="74"/>
      <c r="CA8233" s="74"/>
      <c r="CF8233" s="79"/>
      <c r="CL8233" s="79"/>
    </row>
    <row r="8234" spans="30:90">
      <c r="AD8234" s="73"/>
      <c r="AE8234" s="74"/>
      <c r="AF8234" s="74"/>
      <c r="BX8234" s="73"/>
      <c r="BY8234" s="74"/>
      <c r="BZ8234" s="74"/>
      <c r="CA8234" s="74"/>
      <c r="CF8234" s="79"/>
      <c r="CL8234" s="79"/>
    </row>
    <row r="8235" spans="30:90">
      <c r="AD8235" s="73"/>
      <c r="AE8235" s="74"/>
      <c r="AF8235" s="74"/>
      <c r="BX8235" s="73"/>
      <c r="BY8235" s="74"/>
      <c r="BZ8235" s="74"/>
      <c r="CA8235" s="74"/>
      <c r="CF8235" s="79"/>
      <c r="CL8235" s="79"/>
    </row>
    <row r="8236" spans="30:90">
      <c r="AD8236" s="73"/>
      <c r="AE8236" s="74"/>
      <c r="AF8236" s="74"/>
      <c r="BX8236" s="73"/>
      <c r="BY8236" s="74"/>
      <c r="BZ8236" s="74"/>
      <c r="CA8236" s="74"/>
      <c r="CF8236" s="79"/>
      <c r="CL8236" s="79"/>
    </row>
    <row r="8237" spans="30:90">
      <c r="AD8237" s="73"/>
      <c r="AE8237" s="74"/>
      <c r="AF8237" s="74"/>
      <c r="BX8237" s="73"/>
      <c r="BY8237" s="74"/>
      <c r="BZ8237" s="74"/>
      <c r="CA8237" s="74"/>
      <c r="CF8237" s="79"/>
      <c r="CL8237" s="79"/>
    </row>
    <row r="8238" spans="30:90">
      <c r="AD8238" s="73"/>
      <c r="AE8238" s="74"/>
      <c r="AF8238" s="74"/>
      <c r="BX8238" s="73"/>
      <c r="BY8238" s="74"/>
      <c r="BZ8238" s="74"/>
      <c r="CA8238" s="74"/>
      <c r="CF8238" s="79"/>
      <c r="CL8238" s="79"/>
    </row>
    <row r="8239" spans="30:90">
      <c r="AD8239" s="73"/>
      <c r="AE8239" s="74"/>
      <c r="AF8239" s="74"/>
      <c r="BX8239" s="73"/>
      <c r="BY8239" s="74"/>
      <c r="BZ8239" s="74"/>
      <c r="CA8239" s="74"/>
      <c r="CF8239" s="79"/>
      <c r="CL8239" s="79"/>
    </row>
    <row r="8240" spans="30:90">
      <c r="AD8240" s="73"/>
      <c r="AE8240" s="74"/>
      <c r="AF8240" s="74"/>
      <c r="BX8240" s="73"/>
      <c r="BY8240" s="74"/>
      <c r="BZ8240" s="74"/>
      <c r="CA8240" s="74"/>
      <c r="CF8240" s="79"/>
      <c r="CL8240" s="79"/>
    </row>
    <row r="8241" spans="30:90">
      <c r="AD8241" s="73"/>
      <c r="AE8241" s="74"/>
      <c r="AF8241" s="74"/>
      <c r="BX8241" s="73"/>
      <c r="BY8241" s="74"/>
      <c r="BZ8241" s="74"/>
      <c r="CA8241" s="74"/>
      <c r="CF8241" s="79"/>
      <c r="CL8241" s="79"/>
    </row>
    <row r="8242" spans="30:90">
      <c r="AD8242" s="73"/>
      <c r="AE8242" s="74"/>
      <c r="AF8242" s="74"/>
      <c r="BX8242" s="73"/>
      <c r="BY8242" s="74"/>
      <c r="BZ8242" s="74"/>
      <c r="CA8242" s="74"/>
      <c r="CF8242" s="79"/>
      <c r="CL8242" s="79"/>
    </row>
    <row r="8243" spans="30:90">
      <c r="AD8243" s="73"/>
      <c r="AE8243" s="74"/>
      <c r="AF8243" s="74"/>
      <c r="BX8243" s="73"/>
      <c r="BY8243" s="74"/>
      <c r="BZ8243" s="74"/>
      <c r="CA8243" s="74"/>
      <c r="CF8243" s="79"/>
      <c r="CL8243" s="79"/>
    </row>
    <row r="8244" spans="30:90">
      <c r="AD8244" s="73"/>
      <c r="AE8244" s="74"/>
      <c r="AF8244" s="74"/>
      <c r="BX8244" s="73"/>
      <c r="BY8244" s="74"/>
      <c r="BZ8244" s="74"/>
      <c r="CA8244" s="74"/>
      <c r="CF8244" s="79"/>
      <c r="CL8244" s="79"/>
    </row>
    <row r="8245" spans="30:90">
      <c r="AD8245" s="73"/>
      <c r="AE8245" s="74"/>
      <c r="AF8245" s="74"/>
      <c r="BX8245" s="73"/>
      <c r="BY8245" s="74"/>
      <c r="BZ8245" s="74"/>
      <c r="CA8245" s="74"/>
      <c r="CF8245" s="79"/>
      <c r="CL8245" s="79"/>
    </row>
    <row r="8246" spans="30:90">
      <c r="AD8246" s="73"/>
      <c r="AE8246" s="74"/>
      <c r="AF8246" s="74"/>
      <c r="BX8246" s="73"/>
      <c r="BY8246" s="74"/>
      <c r="BZ8246" s="74"/>
      <c r="CA8246" s="74"/>
      <c r="CF8246" s="79"/>
      <c r="CL8246" s="79"/>
    </row>
    <row r="8247" spans="30:90">
      <c r="AD8247" s="73"/>
      <c r="AE8247" s="74"/>
      <c r="AF8247" s="74"/>
      <c r="BX8247" s="73"/>
      <c r="BY8247" s="74"/>
      <c r="BZ8247" s="74"/>
      <c r="CA8247" s="74"/>
      <c r="CF8247" s="79"/>
      <c r="CL8247" s="79"/>
    </row>
    <row r="8248" spans="30:90">
      <c r="AD8248" s="73"/>
      <c r="AE8248" s="74"/>
      <c r="AF8248" s="74"/>
      <c r="BX8248" s="73"/>
      <c r="BY8248" s="74"/>
      <c r="BZ8248" s="74"/>
      <c r="CA8248" s="74"/>
      <c r="CF8248" s="79"/>
      <c r="CL8248" s="79"/>
    </row>
    <row r="8249" spans="30:90">
      <c r="AD8249" s="73"/>
      <c r="AE8249" s="74"/>
      <c r="AF8249" s="74"/>
      <c r="BX8249" s="73"/>
      <c r="BY8249" s="74"/>
      <c r="BZ8249" s="74"/>
      <c r="CA8249" s="74"/>
      <c r="CF8249" s="79"/>
      <c r="CL8249" s="79"/>
    </row>
    <row r="8250" spans="30:90">
      <c r="AD8250" s="73"/>
      <c r="AE8250" s="74"/>
      <c r="AF8250" s="74"/>
      <c r="BX8250" s="73"/>
      <c r="BY8250" s="74"/>
      <c r="BZ8250" s="74"/>
      <c r="CA8250" s="74"/>
      <c r="CF8250" s="79"/>
      <c r="CL8250" s="79"/>
    </row>
    <row r="8251" spans="30:90">
      <c r="AD8251" s="73"/>
      <c r="AE8251" s="74"/>
      <c r="AF8251" s="74"/>
      <c r="BX8251" s="73"/>
      <c r="BY8251" s="74"/>
      <c r="BZ8251" s="74"/>
      <c r="CA8251" s="74"/>
      <c r="CF8251" s="79"/>
      <c r="CL8251" s="79"/>
    </row>
    <row r="8252" spans="30:90">
      <c r="AD8252" s="73"/>
      <c r="AE8252" s="74"/>
      <c r="AF8252" s="74"/>
      <c r="BX8252" s="73"/>
      <c r="BY8252" s="74"/>
      <c r="BZ8252" s="74"/>
      <c r="CA8252" s="74"/>
      <c r="CF8252" s="79"/>
      <c r="CL8252" s="79"/>
    </row>
    <row r="8253" spans="30:90">
      <c r="AD8253" s="73"/>
      <c r="AE8253" s="74"/>
      <c r="AF8253" s="74"/>
      <c r="BX8253" s="73"/>
      <c r="BY8253" s="74"/>
      <c r="BZ8253" s="74"/>
      <c r="CA8253" s="74"/>
      <c r="CF8253" s="79"/>
      <c r="CL8253" s="79"/>
    </row>
    <row r="8254" spans="30:90">
      <c r="AD8254" s="73"/>
      <c r="AE8254" s="74"/>
      <c r="AF8254" s="74"/>
      <c r="BX8254" s="73"/>
      <c r="BY8254" s="74"/>
      <c r="BZ8254" s="74"/>
      <c r="CA8254" s="74"/>
      <c r="CF8254" s="79"/>
      <c r="CL8254" s="79"/>
    </row>
    <row r="8255" spans="30:90">
      <c r="AD8255" s="73"/>
      <c r="AE8255" s="74"/>
      <c r="AF8255" s="74"/>
      <c r="BX8255" s="73"/>
      <c r="BY8255" s="74"/>
      <c r="BZ8255" s="74"/>
      <c r="CA8255" s="74"/>
      <c r="CF8255" s="79"/>
      <c r="CL8255" s="79"/>
    </row>
    <row r="8256" spans="30:90">
      <c r="AD8256" s="73"/>
      <c r="AE8256" s="74"/>
      <c r="AF8256" s="74"/>
      <c r="BX8256" s="73"/>
      <c r="BY8256" s="74"/>
      <c r="BZ8256" s="74"/>
      <c r="CA8256" s="74"/>
      <c r="CF8256" s="79"/>
      <c r="CL8256" s="79"/>
    </row>
    <row r="8257" spans="30:90">
      <c r="AD8257" s="73"/>
      <c r="AE8257" s="74"/>
      <c r="AF8257" s="74"/>
      <c r="BX8257" s="73"/>
      <c r="BY8257" s="74"/>
      <c r="BZ8257" s="74"/>
      <c r="CA8257" s="74"/>
      <c r="CF8257" s="79"/>
      <c r="CL8257" s="79"/>
    </row>
    <row r="8258" spans="30:90">
      <c r="AD8258" s="73"/>
      <c r="AE8258" s="74"/>
      <c r="AF8258" s="74"/>
      <c r="BX8258" s="73"/>
      <c r="BY8258" s="74"/>
      <c r="BZ8258" s="74"/>
      <c r="CA8258" s="74"/>
      <c r="CF8258" s="79"/>
      <c r="CL8258" s="79"/>
    </row>
    <row r="8259" spans="30:90">
      <c r="AD8259" s="73"/>
      <c r="AE8259" s="74"/>
      <c r="AF8259" s="74"/>
      <c r="BX8259" s="73"/>
      <c r="BY8259" s="74"/>
      <c r="BZ8259" s="74"/>
      <c r="CA8259" s="74"/>
      <c r="CF8259" s="79"/>
      <c r="CL8259" s="79"/>
    </row>
    <row r="8260" spans="30:90">
      <c r="AD8260" s="73"/>
      <c r="AE8260" s="74"/>
      <c r="AF8260" s="74"/>
      <c r="BX8260" s="73"/>
      <c r="BY8260" s="74"/>
      <c r="BZ8260" s="74"/>
      <c r="CA8260" s="74"/>
      <c r="CF8260" s="79"/>
      <c r="CL8260" s="79"/>
    </row>
    <row r="8261" spans="30:90">
      <c r="AD8261" s="73"/>
      <c r="AE8261" s="74"/>
      <c r="AF8261" s="74"/>
      <c r="BX8261" s="73"/>
      <c r="BY8261" s="74"/>
      <c r="BZ8261" s="74"/>
      <c r="CA8261" s="74"/>
      <c r="CF8261" s="79"/>
      <c r="CL8261" s="79"/>
    </row>
    <row r="8262" spans="30:90">
      <c r="AD8262" s="73"/>
      <c r="AE8262" s="74"/>
      <c r="AF8262" s="74"/>
      <c r="BX8262" s="73"/>
      <c r="BY8262" s="74"/>
      <c r="BZ8262" s="74"/>
      <c r="CA8262" s="74"/>
      <c r="CF8262" s="79"/>
      <c r="CL8262" s="79"/>
    </row>
    <row r="8263" spans="30:90">
      <c r="AD8263" s="73"/>
      <c r="AE8263" s="74"/>
      <c r="AF8263" s="74"/>
      <c r="BX8263" s="73"/>
      <c r="BY8263" s="74"/>
      <c r="BZ8263" s="74"/>
      <c r="CA8263" s="74"/>
      <c r="CF8263" s="79"/>
      <c r="CL8263" s="79"/>
    </row>
    <row r="8264" spans="30:90">
      <c r="AD8264" s="73"/>
      <c r="AE8264" s="74"/>
      <c r="AF8264" s="74"/>
      <c r="BX8264" s="73"/>
      <c r="BY8264" s="74"/>
      <c r="BZ8264" s="74"/>
      <c r="CA8264" s="74"/>
      <c r="CF8264" s="79"/>
      <c r="CL8264" s="79"/>
    </row>
    <row r="8265" spans="30:90">
      <c r="AD8265" s="73"/>
      <c r="AE8265" s="74"/>
      <c r="AF8265" s="74"/>
      <c r="BX8265" s="73"/>
      <c r="BY8265" s="74"/>
      <c r="BZ8265" s="74"/>
      <c r="CA8265" s="74"/>
      <c r="CF8265" s="79"/>
      <c r="CL8265" s="79"/>
    </row>
    <row r="8266" spans="30:90">
      <c r="AD8266" s="73"/>
      <c r="AE8266" s="74"/>
      <c r="AF8266" s="74"/>
      <c r="BX8266" s="73"/>
      <c r="BY8266" s="74"/>
      <c r="BZ8266" s="74"/>
      <c r="CA8266" s="74"/>
      <c r="CF8266" s="79"/>
      <c r="CL8266" s="79"/>
    </row>
    <row r="8267" spans="30:90">
      <c r="AD8267" s="73"/>
      <c r="AE8267" s="74"/>
      <c r="AF8267" s="74"/>
      <c r="BX8267" s="73"/>
      <c r="BY8267" s="74"/>
      <c r="BZ8267" s="74"/>
      <c r="CA8267" s="74"/>
      <c r="CF8267" s="79"/>
      <c r="CL8267" s="79"/>
    </row>
    <row r="8268" spans="30:90">
      <c r="AD8268" s="73"/>
      <c r="AE8268" s="74"/>
      <c r="AF8268" s="74"/>
      <c r="BX8268" s="73"/>
      <c r="BY8268" s="74"/>
      <c r="BZ8268" s="74"/>
      <c r="CA8268" s="74"/>
      <c r="CF8268" s="79"/>
      <c r="CL8268" s="79"/>
    </row>
    <row r="8269" spans="30:90">
      <c r="AD8269" s="73"/>
      <c r="AE8269" s="74"/>
      <c r="AF8269" s="74"/>
      <c r="BX8269" s="73"/>
      <c r="BY8269" s="74"/>
      <c r="BZ8269" s="74"/>
      <c r="CA8269" s="74"/>
      <c r="CF8269" s="79"/>
      <c r="CL8269" s="79"/>
    </row>
    <row r="8270" spans="30:90">
      <c r="AD8270" s="73"/>
      <c r="AE8270" s="74"/>
      <c r="AF8270" s="74"/>
      <c r="BX8270" s="73"/>
      <c r="BY8270" s="74"/>
      <c r="BZ8270" s="74"/>
      <c r="CA8270" s="74"/>
      <c r="CF8270" s="79"/>
      <c r="CL8270" s="79"/>
    </row>
    <row r="8271" spans="30:90">
      <c r="AD8271" s="73"/>
      <c r="AE8271" s="74"/>
      <c r="AF8271" s="74"/>
      <c r="BX8271" s="73"/>
      <c r="BY8271" s="74"/>
      <c r="BZ8271" s="74"/>
      <c r="CA8271" s="74"/>
      <c r="CF8271" s="79"/>
      <c r="CL8271" s="79"/>
    </row>
    <row r="8272" spans="30:90">
      <c r="AD8272" s="73"/>
      <c r="AE8272" s="74"/>
      <c r="AF8272" s="74"/>
      <c r="BX8272" s="73"/>
      <c r="BY8272" s="74"/>
      <c r="BZ8272" s="74"/>
      <c r="CA8272" s="74"/>
      <c r="CF8272" s="79"/>
      <c r="CL8272" s="79"/>
    </row>
    <row r="8273" spans="30:90">
      <c r="AD8273" s="73"/>
      <c r="AE8273" s="74"/>
      <c r="AF8273" s="74"/>
      <c r="BX8273" s="73"/>
      <c r="BY8273" s="74"/>
      <c r="BZ8273" s="74"/>
      <c r="CA8273" s="74"/>
      <c r="CF8273" s="79"/>
      <c r="CL8273" s="79"/>
    </row>
    <row r="8274" spans="30:90">
      <c r="AD8274" s="73"/>
      <c r="AE8274" s="74"/>
      <c r="AF8274" s="74"/>
      <c r="BX8274" s="73"/>
      <c r="BY8274" s="74"/>
      <c r="BZ8274" s="74"/>
      <c r="CA8274" s="74"/>
      <c r="CF8274" s="79"/>
      <c r="CL8274" s="79"/>
    </row>
    <row r="8275" spans="30:90">
      <c r="AD8275" s="73"/>
      <c r="AE8275" s="74"/>
      <c r="AF8275" s="74"/>
      <c r="BX8275" s="73"/>
      <c r="BY8275" s="74"/>
      <c r="BZ8275" s="74"/>
      <c r="CA8275" s="74"/>
      <c r="CF8275" s="79"/>
      <c r="CL8275" s="79"/>
    </row>
    <row r="8276" spans="30:90">
      <c r="AD8276" s="73"/>
      <c r="AE8276" s="74"/>
      <c r="AF8276" s="74"/>
      <c r="BX8276" s="73"/>
      <c r="BY8276" s="74"/>
      <c r="BZ8276" s="74"/>
      <c r="CA8276" s="74"/>
      <c r="CF8276" s="79"/>
      <c r="CL8276" s="79"/>
    </row>
    <row r="8277" spans="30:90">
      <c r="AD8277" s="73"/>
      <c r="AE8277" s="74"/>
      <c r="AF8277" s="74"/>
      <c r="BX8277" s="73"/>
      <c r="BY8277" s="74"/>
      <c r="BZ8277" s="74"/>
      <c r="CA8277" s="74"/>
      <c r="CF8277" s="79"/>
      <c r="CL8277" s="79"/>
    </row>
    <row r="8278" spans="30:90">
      <c r="AD8278" s="73"/>
      <c r="AE8278" s="74"/>
      <c r="AF8278" s="74"/>
      <c r="BX8278" s="73"/>
      <c r="BY8278" s="74"/>
      <c r="BZ8278" s="74"/>
      <c r="CA8278" s="74"/>
      <c r="CF8278" s="79"/>
      <c r="CL8278" s="79"/>
    </row>
    <row r="8279" spans="30:90">
      <c r="AD8279" s="73"/>
      <c r="AE8279" s="74"/>
      <c r="AF8279" s="74"/>
      <c r="BX8279" s="73"/>
      <c r="BY8279" s="74"/>
      <c r="BZ8279" s="74"/>
      <c r="CA8279" s="74"/>
      <c r="CF8279" s="79"/>
      <c r="CL8279" s="79"/>
    </row>
    <row r="8280" spans="30:90">
      <c r="AD8280" s="73"/>
      <c r="AE8280" s="74"/>
      <c r="AF8280" s="74"/>
      <c r="BX8280" s="73"/>
      <c r="BY8280" s="74"/>
      <c r="BZ8280" s="74"/>
      <c r="CA8280" s="74"/>
      <c r="CF8280" s="79"/>
      <c r="CL8280" s="79"/>
    </row>
    <row r="8281" spans="30:90">
      <c r="AD8281" s="73"/>
      <c r="AE8281" s="74"/>
      <c r="AF8281" s="74"/>
      <c r="BX8281" s="73"/>
      <c r="BY8281" s="74"/>
      <c r="BZ8281" s="74"/>
      <c r="CA8281" s="74"/>
      <c r="CF8281" s="79"/>
      <c r="CL8281" s="79"/>
    </row>
    <row r="8282" spans="30:90">
      <c r="AD8282" s="73"/>
      <c r="AE8282" s="74"/>
      <c r="AF8282" s="74"/>
      <c r="BX8282" s="73"/>
      <c r="BY8282" s="74"/>
      <c r="BZ8282" s="74"/>
      <c r="CA8282" s="74"/>
      <c r="CF8282" s="79"/>
      <c r="CL8282" s="79"/>
    </row>
    <row r="8283" spans="30:90">
      <c r="AD8283" s="73"/>
      <c r="AE8283" s="74"/>
      <c r="AF8283" s="74"/>
      <c r="BX8283" s="73"/>
      <c r="BY8283" s="74"/>
      <c r="BZ8283" s="74"/>
      <c r="CA8283" s="74"/>
      <c r="CF8283" s="79"/>
      <c r="CL8283" s="79"/>
    </row>
    <row r="8284" spans="30:90">
      <c r="AD8284" s="73"/>
      <c r="AE8284" s="74"/>
      <c r="AF8284" s="74"/>
      <c r="BX8284" s="73"/>
      <c r="BY8284" s="74"/>
      <c r="BZ8284" s="74"/>
      <c r="CA8284" s="74"/>
      <c r="CF8284" s="79"/>
      <c r="CL8284" s="79"/>
    </row>
    <row r="8285" spans="30:90">
      <c r="AD8285" s="73"/>
      <c r="AE8285" s="74"/>
      <c r="AF8285" s="74"/>
      <c r="BX8285" s="73"/>
      <c r="BY8285" s="74"/>
      <c r="BZ8285" s="74"/>
      <c r="CA8285" s="74"/>
      <c r="CF8285" s="79"/>
      <c r="CL8285" s="79"/>
    </row>
    <row r="8286" spans="30:90">
      <c r="AD8286" s="73"/>
      <c r="AE8286" s="74"/>
      <c r="AF8286" s="74"/>
      <c r="BX8286" s="73"/>
      <c r="BY8286" s="74"/>
      <c r="BZ8286" s="74"/>
      <c r="CA8286" s="74"/>
      <c r="CF8286" s="79"/>
      <c r="CL8286" s="79"/>
    </row>
    <row r="8287" spans="30:90">
      <c r="AD8287" s="73"/>
      <c r="AE8287" s="74"/>
      <c r="AF8287" s="74"/>
      <c r="BX8287" s="73"/>
      <c r="BY8287" s="74"/>
      <c r="BZ8287" s="74"/>
      <c r="CA8287" s="74"/>
      <c r="CF8287" s="79"/>
      <c r="CL8287" s="79"/>
    </row>
    <row r="8288" spans="30:90">
      <c r="AD8288" s="73"/>
      <c r="AE8288" s="74"/>
      <c r="AF8288" s="74"/>
      <c r="BX8288" s="73"/>
      <c r="BY8288" s="74"/>
      <c r="BZ8288" s="74"/>
      <c r="CA8288" s="74"/>
      <c r="CF8288" s="79"/>
      <c r="CL8288" s="79"/>
    </row>
    <row r="8289" spans="30:90">
      <c r="AD8289" s="73"/>
      <c r="AE8289" s="74"/>
      <c r="AF8289" s="74"/>
      <c r="BX8289" s="73"/>
      <c r="BY8289" s="74"/>
      <c r="BZ8289" s="74"/>
      <c r="CA8289" s="74"/>
      <c r="CF8289" s="79"/>
      <c r="CL8289" s="79"/>
    </row>
    <row r="8290" spans="30:90">
      <c r="AD8290" s="73"/>
      <c r="AE8290" s="74"/>
      <c r="AF8290" s="74"/>
      <c r="BX8290" s="73"/>
      <c r="BY8290" s="74"/>
      <c r="BZ8290" s="74"/>
      <c r="CA8290" s="74"/>
      <c r="CF8290" s="79"/>
      <c r="CL8290" s="79"/>
    </row>
    <row r="8291" spans="30:90">
      <c r="AD8291" s="73"/>
      <c r="AE8291" s="74"/>
      <c r="AF8291" s="74"/>
      <c r="BX8291" s="73"/>
      <c r="BY8291" s="74"/>
      <c r="BZ8291" s="74"/>
      <c r="CA8291" s="74"/>
      <c r="CF8291" s="79"/>
      <c r="CL8291" s="79"/>
    </row>
    <row r="8292" spans="30:90">
      <c r="AD8292" s="73"/>
      <c r="AE8292" s="74"/>
      <c r="AF8292" s="74"/>
      <c r="BX8292" s="73"/>
      <c r="BY8292" s="74"/>
      <c r="BZ8292" s="74"/>
      <c r="CA8292" s="74"/>
      <c r="CF8292" s="79"/>
      <c r="CL8292" s="79"/>
    </row>
    <row r="8293" spans="30:90">
      <c r="AD8293" s="73"/>
      <c r="AE8293" s="74"/>
      <c r="AF8293" s="74"/>
      <c r="BX8293" s="73"/>
      <c r="BY8293" s="74"/>
      <c r="BZ8293" s="74"/>
      <c r="CA8293" s="74"/>
      <c r="CF8293" s="79"/>
      <c r="CL8293" s="79"/>
    </row>
    <row r="8294" spans="30:90">
      <c r="AD8294" s="73"/>
      <c r="AE8294" s="74"/>
      <c r="AF8294" s="74"/>
      <c r="BX8294" s="73"/>
      <c r="BY8294" s="74"/>
      <c r="BZ8294" s="74"/>
      <c r="CA8294" s="74"/>
      <c r="CF8294" s="79"/>
      <c r="CL8294" s="79"/>
    </row>
    <row r="8295" spans="30:90">
      <c r="AD8295" s="73"/>
      <c r="AE8295" s="74"/>
      <c r="AF8295" s="74"/>
      <c r="BX8295" s="73"/>
      <c r="BY8295" s="74"/>
      <c r="BZ8295" s="74"/>
      <c r="CA8295" s="74"/>
      <c r="CF8295" s="79"/>
      <c r="CL8295" s="79"/>
    </row>
    <row r="8296" spans="30:90">
      <c r="AD8296" s="73"/>
      <c r="AE8296" s="74"/>
      <c r="AF8296" s="74"/>
      <c r="BX8296" s="73"/>
      <c r="BY8296" s="74"/>
      <c r="BZ8296" s="74"/>
      <c r="CA8296" s="74"/>
      <c r="CF8296" s="79"/>
      <c r="CL8296" s="79"/>
    </row>
    <row r="8297" spans="30:90">
      <c r="AD8297" s="73"/>
      <c r="AE8297" s="74"/>
      <c r="AF8297" s="74"/>
      <c r="BX8297" s="73"/>
      <c r="BY8297" s="74"/>
      <c r="BZ8297" s="74"/>
      <c r="CA8297" s="74"/>
      <c r="CF8297" s="79"/>
      <c r="CL8297" s="79"/>
    </row>
    <row r="8298" spans="30:90">
      <c r="AD8298" s="73"/>
      <c r="AE8298" s="74"/>
      <c r="AF8298" s="74"/>
      <c r="BX8298" s="73"/>
      <c r="BY8298" s="74"/>
      <c r="BZ8298" s="74"/>
      <c r="CA8298" s="74"/>
      <c r="CF8298" s="79"/>
      <c r="CL8298" s="79"/>
    </row>
    <row r="8299" spans="30:90">
      <c r="AD8299" s="73"/>
      <c r="AE8299" s="74"/>
      <c r="AF8299" s="74"/>
      <c r="BX8299" s="73"/>
      <c r="BY8299" s="74"/>
      <c r="BZ8299" s="74"/>
      <c r="CA8299" s="74"/>
      <c r="CF8299" s="79"/>
      <c r="CL8299" s="79"/>
    </row>
    <row r="8300" spans="30:90">
      <c r="AD8300" s="73"/>
      <c r="AE8300" s="74"/>
      <c r="AF8300" s="74"/>
      <c r="BX8300" s="73"/>
      <c r="BY8300" s="74"/>
      <c r="BZ8300" s="74"/>
      <c r="CA8300" s="74"/>
      <c r="CF8300" s="79"/>
      <c r="CL8300" s="79"/>
    </row>
    <row r="8301" spans="30:90">
      <c r="AD8301" s="73"/>
      <c r="AE8301" s="74"/>
      <c r="AF8301" s="74"/>
      <c r="BX8301" s="73"/>
      <c r="BY8301" s="74"/>
      <c r="BZ8301" s="74"/>
      <c r="CA8301" s="74"/>
      <c r="CF8301" s="79"/>
      <c r="CL8301" s="79"/>
    </row>
    <row r="8302" spans="30:90">
      <c r="AD8302" s="73"/>
      <c r="AE8302" s="74"/>
      <c r="AF8302" s="74"/>
      <c r="BX8302" s="73"/>
      <c r="BY8302" s="74"/>
      <c r="BZ8302" s="74"/>
      <c r="CA8302" s="74"/>
      <c r="CF8302" s="79"/>
      <c r="CL8302" s="79"/>
    </row>
    <row r="8303" spans="30:90">
      <c r="AD8303" s="73"/>
      <c r="AE8303" s="74"/>
      <c r="AF8303" s="74"/>
      <c r="BX8303" s="73"/>
      <c r="BY8303" s="74"/>
      <c r="BZ8303" s="74"/>
      <c r="CA8303" s="74"/>
      <c r="CF8303" s="79"/>
      <c r="CL8303" s="79"/>
    </row>
    <row r="8304" spans="30:90">
      <c r="AD8304" s="73"/>
      <c r="AE8304" s="74"/>
      <c r="AF8304" s="74"/>
      <c r="BX8304" s="73"/>
      <c r="BY8304" s="74"/>
      <c r="BZ8304" s="74"/>
      <c r="CA8304" s="74"/>
      <c r="CF8304" s="79"/>
      <c r="CL8304" s="79"/>
    </row>
    <row r="8305" spans="30:90">
      <c r="AD8305" s="73"/>
      <c r="AE8305" s="74"/>
      <c r="AF8305" s="74"/>
      <c r="BX8305" s="73"/>
      <c r="BY8305" s="74"/>
      <c r="BZ8305" s="74"/>
      <c r="CA8305" s="74"/>
      <c r="CF8305" s="79"/>
      <c r="CL8305" s="79"/>
    </row>
    <row r="8306" spans="30:90">
      <c r="AD8306" s="73"/>
      <c r="AE8306" s="74"/>
      <c r="AF8306" s="74"/>
      <c r="BX8306" s="73"/>
      <c r="BY8306" s="74"/>
      <c r="BZ8306" s="74"/>
      <c r="CA8306" s="74"/>
      <c r="CF8306" s="79"/>
      <c r="CL8306" s="79"/>
    </row>
    <row r="8307" spans="30:90">
      <c r="AD8307" s="73"/>
      <c r="AE8307" s="74"/>
      <c r="AF8307" s="74"/>
      <c r="BX8307" s="73"/>
      <c r="BY8307" s="74"/>
      <c r="BZ8307" s="74"/>
      <c r="CA8307" s="74"/>
      <c r="CF8307" s="79"/>
      <c r="CL8307" s="79"/>
    </row>
    <row r="8308" spans="30:90">
      <c r="AD8308" s="73"/>
      <c r="AE8308" s="74"/>
      <c r="AF8308" s="74"/>
      <c r="BX8308" s="73"/>
      <c r="BY8308" s="74"/>
      <c r="BZ8308" s="74"/>
      <c r="CA8308" s="74"/>
      <c r="CF8308" s="79"/>
      <c r="CL8308" s="79"/>
    </row>
    <row r="8309" spans="30:90">
      <c r="AD8309" s="73"/>
      <c r="AE8309" s="74"/>
      <c r="AF8309" s="74"/>
      <c r="BX8309" s="73"/>
      <c r="BY8309" s="74"/>
      <c r="BZ8309" s="74"/>
      <c r="CA8309" s="74"/>
      <c r="CF8309" s="79"/>
      <c r="CL8309" s="79"/>
    </row>
    <row r="8310" spans="30:90">
      <c r="AD8310" s="73"/>
      <c r="AE8310" s="74"/>
      <c r="AF8310" s="74"/>
      <c r="BX8310" s="73"/>
      <c r="BY8310" s="74"/>
      <c r="BZ8310" s="74"/>
      <c r="CA8310" s="74"/>
      <c r="CF8310" s="79"/>
      <c r="CL8310" s="79"/>
    </row>
    <row r="8311" spans="30:90">
      <c r="AD8311" s="73"/>
      <c r="AE8311" s="74"/>
      <c r="AF8311" s="74"/>
      <c r="BX8311" s="73"/>
      <c r="BY8311" s="74"/>
      <c r="BZ8311" s="74"/>
      <c r="CA8311" s="74"/>
      <c r="CF8311" s="79"/>
      <c r="CL8311" s="79"/>
    </row>
    <row r="8312" spans="30:90">
      <c r="AD8312" s="73"/>
      <c r="AE8312" s="74"/>
      <c r="AF8312" s="74"/>
      <c r="BX8312" s="73"/>
      <c r="BY8312" s="74"/>
      <c r="BZ8312" s="74"/>
      <c r="CA8312" s="74"/>
      <c r="CF8312" s="79"/>
      <c r="CL8312" s="79"/>
    </row>
    <row r="8313" spans="30:90">
      <c r="AD8313" s="73"/>
      <c r="AE8313" s="74"/>
      <c r="AF8313" s="74"/>
      <c r="BX8313" s="73"/>
      <c r="BY8313" s="74"/>
      <c r="BZ8313" s="74"/>
      <c r="CA8313" s="74"/>
      <c r="CF8313" s="79"/>
      <c r="CL8313" s="79"/>
    </row>
    <row r="8314" spans="30:90">
      <c r="AD8314" s="73"/>
      <c r="AE8314" s="74"/>
      <c r="AF8314" s="74"/>
      <c r="BX8314" s="73"/>
      <c r="BY8314" s="74"/>
      <c r="BZ8314" s="74"/>
      <c r="CA8314" s="74"/>
      <c r="CF8314" s="79"/>
      <c r="CL8314" s="79"/>
    </row>
    <row r="8315" spans="30:90">
      <c r="AD8315" s="73"/>
      <c r="AE8315" s="74"/>
      <c r="AF8315" s="74"/>
      <c r="BX8315" s="73"/>
      <c r="BY8315" s="74"/>
      <c r="BZ8315" s="74"/>
      <c r="CA8315" s="74"/>
      <c r="CF8315" s="79"/>
      <c r="CL8315" s="79"/>
    </row>
    <row r="8316" spans="30:90">
      <c r="AD8316" s="73"/>
      <c r="AE8316" s="74"/>
      <c r="AF8316" s="74"/>
      <c r="BX8316" s="73"/>
      <c r="BY8316" s="74"/>
      <c r="BZ8316" s="74"/>
      <c r="CA8316" s="74"/>
      <c r="CF8316" s="79"/>
      <c r="CL8316" s="79"/>
    </row>
    <row r="8317" spans="30:90">
      <c r="AD8317" s="73"/>
      <c r="AE8317" s="74"/>
      <c r="AF8317" s="74"/>
      <c r="BX8317" s="73"/>
      <c r="BY8317" s="74"/>
      <c r="BZ8317" s="74"/>
      <c r="CA8317" s="74"/>
      <c r="CF8317" s="79"/>
      <c r="CL8317" s="79"/>
    </row>
    <row r="8318" spans="30:90">
      <c r="AD8318" s="73"/>
      <c r="AE8318" s="74"/>
      <c r="AF8318" s="74"/>
      <c r="BX8318" s="73"/>
      <c r="BY8318" s="74"/>
      <c r="BZ8318" s="74"/>
      <c r="CA8318" s="74"/>
      <c r="CF8318" s="79"/>
      <c r="CL8318" s="79"/>
    </row>
    <row r="8319" spans="30:90">
      <c r="AD8319" s="73"/>
      <c r="AE8319" s="74"/>
      <c r="AF8319" s="74"/>
      <c r="BX8319" s="73"/>
      <c r="BY8319" s="74"/>
      <c r="BZ8319" s="74"/>
      <c r="CA8319" s="74"/>
      <c r="CF8319" s="79"/>
      <c r="CL8319" s="79"/>
    </row>
    <row r="8320" spans="30:90">
      <c r="AD8320" s="73"/>
      <c r="AE8320" s="74"/>
      <c r="AF8320" s="74"/>
      <c r="BX8320" s="73"/>
      <c r="BY8320" s="74"/>
      <c r="BZ8320" s="74"/>
      <c r="CA8320" s="74"/>
      <c r="CF8320" s="79"/>
      <c r="CL8320" s="79"/>
    </row>
    <row r="8321" spans="30:90">
      <c r="AD8321" s="73"/>
      <c r="AE8321" s="74"/>
      <c r="AF8321" s="74"/>
      <c r="BX8321" s="73"/>
      <c r="BY8321" s="74"/>
      <c r="BZ8321" s="74"/>
      <c r="CA8321" s="74"/>
      <c r="CF8321" s="79"/>
      <c r="CL8321" s="79"/>
    </row>
    <row r="8322" spans="30:90">
      <c r="AD8322" s="73"/>
      <c r="AE8322" s="74"/>
      <c r="AF8322" s="74"/>
      <c r="BX8322" s="73"/>
      <c r="BY8322" s="74"/>
      <c r="BZ8322" s="74"/>
      <c r="CA8322" s="74"/>
      <c r="CF8322" s="79"/>
      <c r="CL8322" s="79"/>
    </row>
    <row r="8323" spans="30:90">
      <c r="AD8323" s="73"/>
      <c r="AE8323" s="74"/>
      <c r="AF8323" s="74"/>
      <c r="BX8323" s="73"/>
      <c r="BY8323" s="74"/>
      <c r="BZ8323" s="74"/>
      <c r="CA8323" s="74"/>
      <c r="CF8323" s="79"/>
      <c r="CL8323" s="79"/>
    </row>
    <row r="8324" spans="30:90">
      <c r="AD8324" s="73"/>
      <c r="AE8324" s="74"/>
      <c r="AF8324" s="74"/>
      <c r="BX8324" s="73"/>
      <c r="BY8324" s="74"/>
      <c r="BZ8324" s="74"/>
      <c r="CA8324" s="74"/>
      <c r="CF8324" s="79"/>
      <c r="CL8324" s="79"/>
    </row>
    <row r="8325" spans="30:90">
      <c r="AD8325" s="73"/>
      <c r="AE8325" s="74"/>
      <c r="AF8325" s="74"/>
      <c r="BX8325" s="73"/>
      <c r="BY8325" s="74"/>
      <c r="BZ8325" s="74"/>
      <c r="CA8325" s="74"/>
      <c r="CF8325" s="79"/>
      <c r="CL8325" s="79"/>
    </row>
    <row r="8326" spans="30:90">
      <c r="AD8326" s="73"/>
      <c r="AE8326" s="74"/>
      <c r="AF8326" s="74"/>
      <c r="BX8326" s="73"/>
      <c r="BY8326" s="74"/>
      <c r="BZ8326" s="74"/>
      <c r="CA8326" s="74"/>
      <c r="CF8326" s="79"/>
      <c r="CL8326" s="79"/>
    </row>
    <row r="8327" spans="30:90">
      <c r="AD8327" s="73"/>
      <c r="AE8327" s="74"/>
      <c r="AF8327" s="74"/>
      <c r="BX8327" s="73"/>
      <c r="BY8327" s="74"/>
      <c r="BZ8327" s="74"/>
      <c r="CA8327" s="74"/>
      <c r="CF8327" s="79"/>
      <c r="CL8327" s="79"/>
    </row>
    <row r="8328" spans="30:90">
      <c r="AD8328" s="73"/>
      <c r="AE8328" s="74"/>
      <c r="AF8328" s="74"/>
      <c r="BX8328" s="73"/>
      <c r="BY8328" s="74"/>
      <c r="BZ8328" s="74"/>
      <c r="CA8328" s="74"/>
      <c r="CF8328" s="79"/>
      <c r="CL8328" s="79"/>
    </row>
    <row r="8329" spans="30:90">
      <c r="AD8329" s="73"/>
      <c r="AE8329" s="74"/>
      <c r="AF8329" s="74"/>
      <c r="BX8329" s="73"/>
      <c r="BY8329" s="74"/>
      <c r="BZ8329" s="74"/>
      <c r="CA8329" s="74"/>
      <c r="CF8329" s="79"/>
      <c r="CL8329" s="79"/>
    </row>
    <row r="8330" spans="30:90">
      <c r="AD8330" s="73"/>
      <c r="AE8330" s="74"/>
      <c r="AF8330" s="74"/>
      <c r="BX8330" s="73"/>
      <c r="BY8330" s="74"/>
      <c r="BZ8330" s="74"/>
      <c r="CA8330" s="74"/>
      <c r="CF8330" s="79"/>
      <c r="CL8330" s="79"/>
    </row>
    <row r="8331" spans="30:90">
      <c r="AD8331" s="73"/>
      <c r="AE8331" s="74"/>
      <c r="AF8331" s="74"/>
      <c r="BX8331" s="73"/>
      <c r="BY8331" s="74"/>
      <c r="BZ8331" s="74"/>
      <c r="CA8331" s="74"/>
      <c r="CF8331" s="79"/>
      <c r="CL8331" s="79"/>
    </row>
    <row r="8332" spans="30:90">
      <c r="AD8332" s="73"/>
      <c r="AE8332" s="74"/>
      <c r="AF8332" s="74"/>
      <c r="BX8332" s="73"/>
      <c r="BY8332" s="74"/>
      <c r="BZ8332" s="74"/>
      <c r="CA8332" s="74"/>
      <c r="CF8332" s="79"/>
      <c r="CL8332" s="79"/>
    </row>
    <row r="8333" spans="30:90">
      <c r="AD8333" s="73"/>
      <c r="AE8333" s="74"/>
      <c r="AF8333" s="74"/>
      <c r="BX8333" s="73"/>
      <c r="BY8333" s="74"/>
      <c r="BZ8333" s="74"/>
      <c r="CA8333" s="74"/>
      <c r="CF8333" s="79"/>
      <c r="CL8333" s="79"/>
    </row>
    <row r="8334" spans="30:90">
      <c r="AD8334" s="73"/>
      <c r="AE8334" s="74"/>
      <c r="AF8334" s="74"/>
      <c r="BX8334" s="73"/>
      <c r="BY8334" s="74"/>
      <c r="BZ8334" s="74"/>
      <c r="CA8334" s="74"/>
      <c r="CF8334" s="79"/>
      <c r="CL8334" s="79"/>
    </row>
    <row r="8335" spans="30:90">
      <c r="AD8335" s="73"/>
      <c r="AE8335" s="74"/>
      <c r="AF8335" s="74"/>
      <c r="BX8335" s="73"/>
      <c r="BY8335" s="74"/>
      <c r="BZ8335" s="74"/>
      <c r="CA8335" s="74"/>
      <c r="CF8335" s="79"/>
      <c r="CL8335" s="79"/>
    </row>
    <row r="8336" spans="30:90">
      <c r="AD8336" s="73"/>
      <c r="AE8336" s="74"/>
      <c r="AF8336" s="74"/>
      <c r="BX8336" s="73"/>
      <c r="BY8336" s="74"/>
      <c r="BZ8336" s="74"/>
      <c r="CA8336" s="74"/>
      <c r="CF8336" s="79"/>
      <c r="CL8336" s="79"/>
    </row>
    <row r="8337" spans="30:90">
      <c r="AD8337" s="73"/>
      <c r="AE8337" s="74"/>
      <c r="AF8337" s="74"/>
      <c r="BX8337" s="73"/>
      <c r="BY8337" s="74"/>
      <c r="BZ8337" s="74"/>
      <c r="CA8337" s="74"/>
      <c r="CF8337" s="79"/>
      <c r="CL8337" s="79"/>
    </row>
    <row r="8338" spans="30:90">
      <c r="AD8338" s="73"/>
      <c r="AE8338" s="74"/>
      <c r="AF8338" s="74"/>
      <c r="BX8338" s="73"/>
      <c r="BY8338" s="74"/>
      <c r="BZ8338" s="74"/>
      <c r="CA8338" s="74"/>
      <c r="CF8338" s="79"/>
      <c r="CL8338" s="79"/>
    </row>
    <row r="8339" spans="30:90">
      <c r="AD8339" s="73"/>
      <c r="AE8339" s="74"/>
      <c r="AF8339" s="74"/>
      <c r="BX8339" s="73"/>
      <c r="BY8339" s="74"/>
      <c r="BZ8339" s="74"/>
      <c r="CA8339" s="74"/>
      <c r="CF8339" s="79"/>
      <c r="CL8339" s="79"/>
    </row>
    <row r="8340" spans="30:90">
      <c r="AD8340" s="73"/>
      <c r="AE8340" s="74"/>
      <c r="AF8340" s="74"/>
      <c r="BX8340" s="73"/>
      <c r="BY8340" s="74"/>
      <c r="BZ8340" s="74"/>
      <c r="CA8340" s="74"/>
      <c r="CF8340" s="79"/>
      <c r="CL8340" s="79"/>
    </row>
    <row r="8341" spans="30:90">
      <c r="AD8341" s="73"/>
      <c r="AE8341" s="74"/>
      <c r="AF8341" s="74"/>
      <c r="BX8341" s="73"/>
      <c r="BY8341" s="74"/>
      <c r="BZ8341" s="74"/>
      <c r="CA8341" s="74"/>
      <c r="CF8341" s="79"/>
      <c r="CL8341" s="79"/>
    </row>
    <row r="8342" spans="30:90">
      <c r="AD8342" s="73"/>
      <c r="AE8342" s="74"/>
      <c r="AF8342" s="74"/>
      <c r="BX8342" s="73"/>
      <c r="BY8342" s="74"/>
      <c r="BZ8342" s="74"/>
      <c r="CA8342" s="74"/>
      <c r="CF8342" s="79"/>
      <c r="CL8342" s="79"/>
    </row>
    <row r="8343" spans="30:90">
      <c r="AD8343" s="73"/>
      <c r="AE8343" s="74"/>
      <c r="AF8343" s="74"/>
      <c r="BX8343" s="73"/>
      <c r="BY8343" s="74"/>
      <c r="BZ8343" s="74"/>
      <c r="CA8343" s="74"/>
      <c r="CF8343" s="79"/>
      <c r="CL8343" s="79"/>
    </row>
    <row r="8344" spans="30:90">
      <c r="AD8344" s="73"/>
      <c r="AE8344" s="74"/>
      <c r="AF8344" s="74"/>
      <c r="BX8344" s="73"/>
      <c r="BY8344" s="74"/>
      <c r="BZ8344" s="74"/>
      <c r="CA8344" s="74"/>
      <c r="CF8344" s="79"/>
      <c r="CL8344" s="79"/>
    </row>
    <row r="8345" spans="30:90">
      <c r="AD8345" s="73"/>
      <c r="AE8345" s="74"/>
      <c r="AF8345" s="74"/>
      <c r="BX8345" s="73"/>
      <c r="BY8345" s="74"/>
      <c r="BZ8345" s="74"/>
      <c r="CA8345" s="74"/>
      <c r="CF8345" s="79"/>
      <c r="CL8345" s="79"/>
    </row>
    <row r="8346" spans="30:90">
      <c r="AD8346" s="73"/>
      <c r="AE8346" s="74"/>
      <c r="AF8346" s="74"/>
      <c r="BX8346" s="73"/>
      <c r="BY8346" s="74"/>
      <c r="BZ8346" s="74"/>
      <c r="CA8346" s="74"/>
      <c r="CF8346" s="79"/>
      <c r="CL8346" s="79"/>
    </row>
    <row r="8347" spans="30:90">
      <c r="AD8347" s="73"/>
      <c r="AE8347" s="74"/>
      <c r="AF8347" s="74"/>
      <c r="BX8347" s="73"/>
      <c r="BY8347" s="74"/>
      <c r="BZ8347" s="74"/>
      <c r="CA8347" s="74"/>
      <c r="CF8347" s="79"/>
      <c r="CL8347" s="79"/>
    </row>
    <row r="8348" spans="30:90">
      <c r="AD8348" s="73"/>
      <c r="AE8348" s="74"/>
      <c r="AF8348" s="74"/>
      <c r="BX8348" s="73"/>
      <c r="BY8348" s="74"/>
      <c r="BZ8348" s="74"/>
      <c r="CA8348" s="74"/>
      <c r="CF8348" s="79"/>
      <c r="CL8348" s="79"/>
    </row>
    <row r="8349" spans="30:90">
      <c r="AD8349" s="73"/>
      <c r="AE8349" s="74"/>
      <c r="AF8349" s="74"/>
      <c r="BX8349" s="73"/>
      <c r="BY8349" s="74"/>
      <c r="BZ8349" s="74"/>
      <c r="CA8349" s="74"/>
      <c r="CF8349" s="79"/>
      <c r="CL8349" s="79"/>
    </row>
    <row r="8350" spans="30:90">
      <c r="AD8350" s="73"/>
      <c r="AE8350" s="74"/>
      <c r="AF8350" s="74"/>
      <c r="BX8350" s="73"/>
      <c r="BY8350" s="74"/>
      <c r="BZ8350" s="74"/>
      <c r="CA8350" s="74"/>
      <c r="CF8350" s="79"/>
      <c r="CL8350" s="79"/>
    </row>
    <row r="8351" spans="30:90">
      <c r="AD8351" s="73"/>
      <c r="AE8351" s="74"/>
      <c r="AF8351" s="74"/>
      <c r="BX8351" s="73"/>
      <c r="BY8351" s="74"/>
      <c r="BZ8351" s="74"/>
      <c r="CA8351" s="74"/>
      <c r="CF8351" s="79"/>
      <c r="CL8351" s="79"/>
    </row>
    <row r="8352" spans="30:90">
      <c r="AD8352" s="73"/>
      <c r="AE8352" s="74"/>
      <c r="AF8352" s="74"/>
      <c r="BX8352" s="73"/>
      <c r="BY8352" s="74"/>
      <c r="BZ8352" s="74"/>
      <c r="CA8352" s="74"/>
      <c r="CF8352" s="79"/>
      <c r="CL8352" s="79"/>
    </row>
    <row r="8353" spans="30:90">
      <c r="AD8353" s="73"/>
      <c r="AE8353" s="74"/>
      <c r="AF8353" s="74"/>
      <c r="BX8353" s="73"/>
      <c r="BY8353" s="74"/>
      <c r="BZ8353" s="74"/>
      <c r="CA8353" s="74"/>
      <c r="CF8353" s="79"/>
      <c r="CL8353" s="79"/>
    </row>
    <row r="8354" spans="30:90">
      <c r="AD8354" s="73"/>
      <c r="AE8354" s="74"/>
      <c r="AF8354" s="74"/>
      <c r="BX8354" s="73"/>
      <c r="BY8354" s="74"/>
      <c r="BZ8354" s="74"/>
      <c r="CA8354" s="74"/>
      <c r="CF8354" s="79"/>
      <c r="CL8354" s="79"/>
    </row>
    <row r="8355" spans="30:90">
      <c r="AD8355" s="73"/>
      <c r="AE8355" s="74"/>
      <c r="AF8355" s="74"/>
      <c r="BX8355" s="73"/>
      <c r="BY8355" s="74"/>
      <c r="BZ8355" s="74"/>
      <c r="CA8355" s="74"/>
      <c r="CF8355" s="79"/>
      <c r="CL8355" s="79"/>
    </row>
    <row r="8356" spans="30:90">
      <c r="AD8356" s="73"/>
      <c r="AE8356" s="74"/>
      <c r="AF8356" s="74"/>
      <c r="BX8356" s="73"/>
      <c r="BY8356" s="74"/>
      <c r="BZ8356" s="74"/>
      <c r="CA8356" s="74"/>
      <c r="CF8356" s="79"/>
      <c r="CL8356" s="79"/>
    </row>
    <row r="8357" spans="30:90">
      <c r="AD8357" s="73"/>
      <c r="AE8357" s="74"/>
      <c r="AF8357" s="74"/>
      <c r="BX8357" s="73"/>
      <c r="BY8357" s="74"/>
      <c r="BZ8357" s="74"/>
      <c r="CA8357" s="74"/>
      <c r="CF8357" s="79"/>
      <c r="CL8357" s="79"/>
    </row>
    <row r="8358" spans="30:90">
      <c r="AD8358" s="73"/>
      <c r="AE8358" s="74"/>
      <c r="AF8358" s="74"/>
      <c r="BX8358" s="73"/>
      <c r="BY8358" s="74"/>
      <c r="BZ8358" s="74"/>
      <c r="CA8358" s="74"/>
      <c r="CF8358" s="79"/>
      <c r="CL8358" s="79"/>
    </row>
    <row r="8359" spans="30:90">
      <c r="AD8359" s="73"/>
      <c r="AE8359" s="74"/>
      <c r="AF8359" s="74"/>
      <c r="BX8359" s="73"/>
      <c r="BY8359" s="74"/>
      <c r="BZ8359" s="74"/>
      <c r="CA8359" s="74"/>
      <c r="CF8359" s="79"/>
      <c r="CL8359" s="79"/>
    </row>
    <row r="8360" spans="30:90">
      <c r="AD8360" s="73"/>
      <c r="AE8360" s="74"/>
      <c r="AF8360" s="74"/>
      <c r="BX8360" s="73"/>
      <c r="BY8360" s="74"/>
      <c r="BZ8360" s="74"/>
      <c r="CA8360" s="74"/>
      <c r="CF8360" s="79"/>
      <c r="CL8360" s="79"/>
    </row>
    <row r="8361" spans="30:90">
      <c r="AD8361" s="73"/>
      <c r="AE8361" s="74"/>
      <c r="AF8361" s="74"/>
      <c r="BX8361" s="73"/>
      <c r="BY8361" s="74"/>
      <c r="BZ8361" s="74"/>
      <c r="CA8361" s="74"/>
      <c r="CF8361" s="79"/>
      <c r="CL8361" s="79"/>
    </row>
    <row r="8362" spans="30:90">
      <c r="AD8362" s="73"/>
      <c r="AE8362" s="74"/>
      <c r="AF8362" s="74"/>
      <c r="BX8362" s="73"/>
      <c r="BY8362" s="74"/>
      <c r="BZ8362" s="74"/>
      <c r="CA8362" s="74"/>
      <c r="CF8362" s="79"/>
      <c r="CL8362" s="79"/>
    </row>
    <row r="8363" spans="30:90">
      <c r="AD8363" s="73"/>
      <c r="AE8363" s="74"/>
      <c r="AF8363" s="74"/>
      <c r="BX8363" s="73"/>
      <c r="BY8363" s="74"/>
      <c r="BZ8363" s="74"/>
      <c r="CA8363" s="74"/>
      <c r="CF8363" s="79"/>
      <c r="CL8363" s="79"/>
    </row>
    <row r="8364" spans="30:90">
      <c r="AD8364" s="73"/>
      <c r="AE8364" s="74"/>
      <c r="AF8364" s="74"/>
      <c r="BX8364" s="73"/>
      <c r="BY8364" s="74"/>
      <c r="BZ8364" s="74"/>
      <c r="CA8364" s="74"/>
      <c r="CF8364" s="79"/>
      <c r="CL8364" s="79"/>
    </row>
    <row r="8365" spans="30:90">
      <c r="AD8365" s="73"/>
      <c r="AE8365" s="74"/>
      <c r="AF8365" s="74"/>
      <c r="BX8365" s="73"/>
      <c r="BY8365" s="74"/>
      <c r="BZ8365" s="74"/>
      <c r="CA8365" s="74"/>
      <c r="CF8365" s="79"/>
      <c r="CL8365" s="79"/>
    </row>
    <row r="8366" spans="30:90">
      <c r="AD8366" s="73"/>
      <c r="AE8366" s="74"/>
      <c r="AF8366" s="74"/>
      <c r="BX8366" s="73"/>
      <c r="BY8366" s="74"/>
      <c r="BZ8366" s="74"/>
      <c r="CA8366" s="74"/>
      <c r="CF8366" s="79"/>
      <c r="CL8366" s="79"/>
    </row>
    <row r="8367" spans="30:90">
      <c r="AD8367" s="73"/>
      <c r="AE8367" s="74"/>
      <c r="AF8367" s="74"/>
      <c r="BX8367" s="73"/>
      <c r="BY8367" s="74"/>
      <c r="BZ8367" s="74"/>
      <c r="CA8367" s="74"/>
      <c r="CF8367" s="79"/>
      <c r="CL8367" s="79"/>
    </row>
    <row r="8368" spans="30:90">
      <c r="AD8368" s="73"/>
      <c r="AE8368" s="74"/>
      <c r="AF8368" s="74"/>
      <c r="BX8368" s="73"/>
      <c r="BY8368" s="74"/>
      <c r="BZ8368" s="74"/>
      <c r="CA8368" s="74"/>
      <c r="CF8368" s="79"/>
      <c r="CL8368" s="79"/>
    </row>
    <row r="8369" spans="30:90">
      <c r="AD8369" s="73"/>
      <c r="AE8369" s="74"/>
      <c r="AF8369" s="74"/>
      <c r="BX8369" s="73"/>
      <c r="BY8369" s="74"/>
      <c r="BZ8369" s="74"/>
      <c r="CA8369" s="74"/>
      <c r="CF8369" s="79"/>
      <c r="CL8369" s="79"/>
    </row>
    <row r="8370" spans="30:90">
      <c r="AD8370" s="73"/>
      <c r="AE8370" s="74"/>
      <c r="AF8370" s="74"/>
      <c r="BX8370" s="73"/>
      <c r="BY8370" s="74"/>
      <c r="BZ8370" s="74"/>
      <c r="CA8370" s="74"/>
      <c r="CF8370" s="79"/>
      <c r="CL8370" s="79"/>
    </row>
    <row r="8371" spans="30:90">
      <c r="AD8371" s="73"/>
      <c r="AE8371" s="74"/>
      <c r="AF8371" s="74"/>
      <c r="BX8371" s="73"/>
      <c r="BY8371" s="74"/>
      <c r="BZ8371" s="74"/>
      <c r="CA8371" s="74"/>
      <c r="CF8371" s="79"/>
      <c r="CL8371" s="79"/>
    </row>
    <row r="8372" spans="30:90">
      <c r="AD8372" s="73"/>
      <c r="AE8372" s="74"/>
      <c r="AF8372" s="74"/>
      <c r="BX8372" s="73"/>
      <c r="BY8372" s="74"/>
      <c r="BZ8372" s="74"/>
      <c r="CA8372" s="74"/>
      <c r="CF8372" s="79"/>
      <c r="CL8372" s="79"/>
    </row>
    <row r="8373" spans="30:90">
      <c r="AD8373" s="73"/>
      <c r="AE8373" s="74"/>
      <c r="AF8373" s="74"/>
      <c r="BX8373" s="73"/>
      <c r="BY8373" s="74"/>
      <c r="BZ8373" s="74"/>
      <c r="CA8373" s="74"/>
      <c r="CF8373" s="79"/>
      <c r="CL8373" s="79"/>
    </row>
    <row r="8374" spans="30:90">
      <c r="AD8374" s="73"/>
      <c r="AE8374" s="74"/>
      <c r="AF8374" s="74"/>
      <c r="BX8374" s="73"/>
      <c r="BY8374" s="74"/>
      <c r="BZ8374" s="74"/>
      <c r="CA8374" s="74"/>
      <c r="CF8374" s="79"/>
      <c r="CL8374" s="79"/>
    </row>
    <row r="8375" spans="30:90">
      <c r="AD8375" s="73"/>
      <c r="AE8375" s="74"/>
      <c r="AF8375" s="74"/>
      <c r="BX8375" s="73"/>
      <c r="BY8375" s="74"/>
      <c r="BZ8375" s="74"/>
      <c r="CA8375" s="74"/>
      <c r="CF8375" s="79"/>
      <c r="CL8375" s="79"/>
    </row>
    <row r="8376" spans="30:90">
      <c r="AD8376" s="73"/>
      <c r="AE8376" s="74"/>
      <c r="AF8376" s="74"/>
      <c r="BX8376" s="73"/>
      <c r="BY8376" s="74"/>
      <c r="BZ8376" s="74"/>
      <c r="CA8376" s="74"/>
      <c r="CF8376" s="79"/>
      <c r="CL8376" s="79"/>
    </row>
    <row r="8377" spans="30:90">
      <c r="AD8377" s="73"/>
      <c r="AE8377" s="74"/>
      <c r="AF8377" s="74"/>
      <c r="BX8377" s="73"/>
      <c r="BY8377" s="74"/>
      <c r="BZ8377" s="74"/>
      <c r="CA8377" s="74"/>
      <c r="CF8377" s="79"/>
      <c r="CL8377" s="79"/>
    </row>
    <row r="8378" spans="30:90">
      <c r="AD8378" s="73"/>
      <c r="AE8378" s="74"/>
      <c r="AF8378" s="74"/>
      <c r="BX8378" s="73"/>
      <c r="BY8378" s="74"/>
      <c r="BZ8378" s="74"/>
      <c r="CA8378" s="74"/>
      <c r="CF8378" s="79"/>
      <c r="CL8378" s="79"/>
    </row>
    <row r="8379" spans="30:90">
      <c r="AD8379" s="73"/>
      <c r="AE8379" s="74"/>
      <c r="AF8379" s="74"/>
      <c r="BX8379" s="73"/>
      <c r="BY8379" s="74"/>
      <c r="BZ8379" s="74"/>
      <c r="CA8379" s="74"/>
      <c r="CF8379" s="79"/>
      <c r="CL8379" s="79"/>
    </row>
    <row r="8380" spans="30:90">
      <c r="AD8380" s="73"/>
      <c r="AE8380" s="74"/>
      <c r="AF8380" s="74"/>
      <c r="BX8380" s="73"/>
      <c r="BY8380" s="74"/>
      <c r="BZ8380" s="74"/>
      <c r="CA8380" s="74"/>
      <c r="CF8380" s="79"/>
      <c r="CL8380" s="79"/>
    </row>
    <row r="8381" spans="30:90">
      <c r="AD8381" s="73"/>
      <c r="AE8381" s="74"/>
      <c r="AF8381" s="74"/>
      <c r="BX8381" s="73"/>
      <c r="BY8381" s="74"/>
      <c r="BZ8381" s="74"/>
      <c r="CA8381" s="74"/>
      <c r="CF8381" s="79"/>
      <c r="CL8381" s="79"/>
    </row>
    <row r="8382" spans="30:90">
      <c r="AD8382" s="73"/>
      <c r="AE8382" s="74"/>
      <c r="AF8382" s="74"/>
      <c r="BX8382" s="73"/>
      <c r="BY8382" s="74"/>
      <c r="BZ8382" s="74"/>
      <c r="CA8382" s="74"/>
      <c r="CF8382" s="79"/>
      <c r="CL8382" s="79"/>
    </row>
    <row r="8383" spans="30:90">
      <c r="AD8383" s="73"/>
      <c r="AE8383" s="74"/>
      <c r="AF8383" s="74"/>
      <c r="BX8383" s="73"/>
      <c r="BY8383" s="74"/>
      <c r="BZ8383" s="74"/>
      <c r="CA8383" s="74"/>
      <c r="CF8383" s="79"/>
      <c r="CL8383" s="79"/>
    </row>
    <row r="8384" spans="30:90">
      <c r="AD8384" s="73"/>
      <c r="AE8384" s="74"/>
      <c r="AF8384" s="74"/>
      <c r="BX8384" s="73"/>
      <c r="BY8384" s="74"/>
      <c r="BZ8384" s="74"/>
      <c r="CA8384" s="74"/>
      <c r="CF8384" s="79"/>
      <c r="CL8384" s="79"/>
    </row>
    <row r="8385" spans="30:90">
      <c r="AD8385" s="73"/>
      <c r="AE8385" s="74"/>
      <c r="AF8385" s="74"/>
      <c r="BX8385" s="73"/>
      <c r="BY8385" s="74"/>
      <c r="BZ8385" s="74"/>
      <c r="CA8385" s="74"/>
      <c r="CF8385" s="79"/>
      <c r="CL8385" s="79"/>
    </row>
    <row r="8386" spans="30:90">
      <c r="AD8386" s="73"/>
      <c r="AE8386" s="74"/>
      <c r="AF8386" s="74"/>
      <c r="BX8386" s="73"/>
      <c r="BY8386" s="74"/>
      <c r="BZ8386" s="74"/>
      <c r="CA8386" s="74"/>
      <c r="CF8386" s="79"/>
      <c r="CL8386" s="79"/>
    </row>
    <row r="8387" spans="30:90">
      <c r="AD8387" s="73"/>
      <c r="AE8387" s="74"/>
      <c r="AF8387" s="74"/>
      <c r="BX8387" s="73"/>
      <c r="BY8387" s="74"/>
      <c r="BZ8387" s="74"/>
      <c r="CA8387" s="74"/>
      <c r="CF8387" s="79"/>
      <c r="CL8387" s="79"/>
    </row>
    <row r="8388" spans="30:90">
      <c r="AD8388" s="73"/>
      <c r="AE8388" s="74"/>
      <c r="AF8388" s="74"/>
      <c r="BX8388" s="73"/>
      <c r="BY8388" s="74"/>
      <c r="BZ8388" s="74"/>
      <c r="CA8388" s="74"/>
      <c r="CF8388" s="79"/>
      <c r="CL8388" s="79"/>
    </row>
    <row r="8389" spans="30:90">
      <c r="AD8389" s="73"/>
      <c r="AE8389" s="74"/>
      <c r="AF8389" s="74"/>
      <c r="BX8389" s="73"/>
      <c r="BY8389" s="74"/>
      <c r="BZ8389" s="74"/>
      <c r="CA8389" s="74"/>
      <c r="CF8389" s="79"/>
      <c r="CL8389" s="79"/>
    </row>
    <row r="8390" spans="30:90">
      <c r="AD8390" s="73"/>
      <c r="AE8390" s="74"/>
      <c r="AF8390" s="74"/>
      <c r="BX8390" s="73"/>
      <c r="BY8390" s="74"/>
      <c r="BZ8390" s="74"/>
      <c r="CA8390" s="74"/>
      <c r="CF8390" s="79"/>
      <c r="CL8390" s="79"/>
    </row>
    <row r="8391" spans="30:90">
      <c r="AD8391" s="73"/>
      <c r="AE8391" s="74"/>
      <c r="AF8391" s="74"/>
      <c r="BX8391" s="73"/>
      <c r="BY8391" s="74"/>
      <c r="BZ8391" s="74"/>
      <c r="CA8391" s="74"/>
      <c r="CF8391" s="79"/>
      <c r="CL8391" s="79"/>
    </row>
    <row r="8392" spans="30:90">
      <c r="AD8392" s="73"/>
      <c r="AE8392" s="74"/>
      <c r="AF8392" s="74"/>
      <c r="BX8392" s="73"/>
      <c r="BY8392" s="74"/>
      <c r="BZ8392" s="74"/>
      <c r="CA8392" s="74"/>
      <c r="CF8392" s="79"/>
      <c r="CL8392" s="79"/>
    </row>
    <row r="8393" spans="30:90">
      <c r="AD8393" s="73"/>
      <c r="AE8393" s="74"/>
      <c r="AF8393" s="74"/>
      <c r="BX8393" s="73"/>
      <c r="BY8393" s="74"/>
      <c r="BZ8393" s="74"/>
      <c r="CA8393" s="74"/>
      <c r="CF8393" s="79"/>
      <c r="CL8393" s="79"/>
    </row>
    <row r="8394" spans="30:90">
      <c r="AD8394" s="73"/>
      <c r="AE8394" s="74"/>
      <c r="AF8394" s="74"/>
      <c r="BX8394" s="73"/>
      <c r="BY8394" s="74"/>
      <c r="BZ8394" s="74"/>
      <c r="CA8394" s="74"/>
      <c r="CF8394" s="79"/>
      <c r="CL8394" s="79"/>
    </row>
    <row r="8395" spans="30:90">
      <c r="AD8395" s="73"/>
      <c r="AE8395" s="74"/>
      <c r="AF8395" s="74"/>
      <c r="BX8395" s="73"/>
      <c r="BY8395" s="74"/>
      <c r="BZ8395" s="74"/>
      <c r="CA8395" s="74"/>
      <c r="CF8395" s="79"/>
      <c r="CL8395" s="79"/>
    </row>
    <row r="8396" spans="30:90">
      <c r="AD8396" s="73"/>
      <c r="AE8396" s="74"/>
      <c r="AF8396" s="74"/>
      <c r="BX8396" s="73"/>
      <c r="BY8396" s="74"/>
      <c r="BZ8396" s="74"/>
      <c r="CA8396" s="74"/>
      <c r="CF8396" s="79"/>
      <c r="CL8396" s="79"/>
    </row>
    <row r="8397" spans="30:90">
      <c r="AD8397" s="73"/>
      <c r="AE8397" s="74"/>
      <c r="AF8397" s="74"/>
      <c r="BX8397" s="73"/>
      <c r="BY8397" s="74"/>
      <c r="BZ8397" s="74"/>
      <c r="CA8397" s="74"/>
      <c r="CF8397" s="79"/>
      <c r="CL8397" s="79"/>
    </row>
    <row r="8398" spans="30:90">
      <c r="AD8398" s="73"/>
      <c r="AE8398" s="74"/>
      <c r="AF8398" s="74"/>
      <c r="BX8398" s="73"/>
      <c r="BY8398" s="74"/>
      <c r="BZ8398" s="74"/>
      <c r="CA8398" s="74"/>
      <c r="CF8398" s="79"/>
      <c r="CL8398" s="79"/>
    </row>
    <row r="8399" spans="30:90">
      <c r="AD8399" s="73"/>
      <c r="AE8399" s="74"/>
      <c r="AF8399" s="74"/>
      <c r="BX8399" s="73"/>
      <c r="BY8399" s="74"/>
      <c r="BZ8399" s="74"/>
      <c r="CA8399" s="74"/>
      <c r="CF8399" s="79"/>
      <c r="CL8399" s="79"/>
    </row>
    <row r="8400" spans="30:90">
      <c r="AD8400" s="73"/>
      <c r="AE8400" s="74"/>
      <c r="AF8400" s="74"/>
      <c r="BX8400" s="73"/>
      <c r="BY8400" s="74"/>
      <c r="BZ8400" s="74"/>
      <c r="CA8400" s="74"/>
      <c r="CF8400" s="79"/>
      <c r="CL8400" s="79"/>
    </row>
    <row r="8401" spans="30:90">
      <c r="AD8401" s="73"/>
      <c r="AE8401" s="74"/>
      <c r="AF8401" s="74"/>
      <c r="BX8401" s="73"/>
      <c r="BY8401" s="74"/>
      <c r="BZ8401" s="74"/>
      <c r="CA8401" s="74"/>
      <c r="CF8401" s="79"/>
      <c r="CL8401" s="79"/>
    </row>
    <row r="8402" spans="30:90">
      <c r="AD8402" s="73"/>
      <c r="AE8402" s="74"/>
      <c r="AF8402" s="74"/>
      <c r="BX8402" s="73"/>
      <c r="BY8402" s="74"/>
      <c r="BZ8402" s="74"/>
      <c r="CA8402" s="74"/>
      <c r="CF8402" s="79"/>
      <c r="CL8402" s="79"/>
    </row>
    <row r="8403" spans="30:90">
      <c r="AD8403" s="73"/>
      <c r="AE8403" s="74"/>
      <c r="AF8403" s="74"/>
      <c r="BX8403" s="73"/>
      <c r="BY8403" s="74"/>
      <c r="BZ8403" s="74"/>
      <c r="CA8403" s="74"/>
      <c r="CF8403" s="79"/>
      <c r="CL8403" s="79"/>
    </row>
    <row r="8404" spans="30:90">
      <c r="AD8404" s="73"/>
      <c r="AE8404" s="74"/>
      <c r="AF8404" s="74"/>
      <c r="BX8404" s="73"/>
      <c r="BY8404" s="74"/>
      <c r="BZ8404" s="74"/>
      <c r="CA8404" s="74"/>
      <c r="CF8404" s="79"/>
      <c r="CL8404" s="79"/>
    </row>
    <row r="8405" spans="30:90">
      <c r="AD8405" s="73"/>
      <c r="AE8405" s="74"/>
      <c r="AF8405" s="74"/>
      <c r="BX8405" s="73"/>
      <c r="BY8405" s="74"/>
      <c r="BZ8405" s="74"/>
      <c r="CA8405" s="74"/>
      <c r="CF8405" s="79"/>
      <c r="CL8405" s="79"/>
    </row>
    <row r="8406" spans="30:90">
      <c r="AD8406" s="73"/>
      <c r="AE8406" s="74"/>
      <c r="AF8406" s="74"/>
      <c r="BX8406" s="73"/>
      <c r="BY8406" s="74"/>
      <c r="BZ8406" s="74"/>
      <c r="CA8406" s="74"/>
      <c r="CF8406" s="79"/>
      <c r="CL8406" s="79"/>
    </row>
    <row r="8407" spans="30:90">
      <c r="AD8407" s="73"/>
      <c r="AE8407" s="74"/>
      <c r="AF8407" s="74"/>
      <c r="BX8407" s="73"/>
      <c r="BY8407" s="74"/>
      <c r="BZ8407" s="74"/>
      <c r="CA8407" s="74"/>
      <c r="CF8407" s="79"/>
      <c r="CL8407" s="79"/>
    </row>
    <row r="8408" spans="30:90">
      <c r="AD8408" s="73"/>
      <c r="AE8408" s="74"/>
      <c r="AF8408" s="74"/>
      <c r="BX8408" s="73"/>
      <c r="BY8408" s="74"/>
      <c r="BZ8408" s="74"/>
      <c r="CA8408" s="74"/>
      <c r="CF8408" s="79"/>
      <c r="CL8408" s="79"/>
    </row>
    <row r="8409" spans="30:90">
      <c r="AD8409" s="73"/>
      <c r="AE8409" s="74"/>
      <c r="AF8409" s="74"/>
      <c r="BX8409" s="73"/>
      <c r="BY8409" s="74"/>
      <c r="BZ8409" s="74"/>
      <c r="CA8409" s="74"/>
      <c r="CF8409" s="79"/>
      <c r="CL8409" s="79"/>
    </row>
    <row r="8410" spans="30:90">
      <c r="AD8410" s="73"/>
      <c r="AE8410" s="74"/>
      <c r="AF8410" s="74"/>
      <c r="BX8410" s="73"/>
      <c r="BY8410" s="74"/>
      <c r="BZ8410" s="74"/>
      <c r="CA8410" s="74"/>
      <c r="CF8410" s="79"/>
      <c r="CL8410" s="79"/>
    </row>
    <row r="8411" spans="30:90">
      <c r="AD8411" s="73"/>
      <c r="AE8411" s="74"/>
      <c r="AF8411" s="74"/>
      <c r="BX8411" s="73"/>
      <c r="BY8411" s="74"/>
      <c r="BZ8411" s="74"/>
      <c r="CA8411" s="74"/>
      <c r="CF8411" s="79"/>
      <c r="CL8411" s="79"/>
    </row>
    <row r="8412" spans="30:90">
      <c r="AD8412" s="73"/>
      <c r="AE8412" s="74"/>
      <c r="AF8412" s="74"/>
      <c r="BX8412" s="73"/>
      <c r="BY8412" s="74"/>
      <c r="BZ8412" s="74"/>
      <c r="CA8412" s="74"/>
      <c r="CF8412" s="79"/>
      <c r="CL8412" s="79"/>
    </row>
    <row r="8413" spans="30:90">
      <c r="AD8413" s="73"/>
      <c r="AE8413" s="74"/>
      <c r="AF8413" s="74"/>
      <c r="BX8413" s="73"/>
      <c r="BY8413" s="74"/>
      <c r="BZ8413" s="74"/>
      <c r="CA8413" s="74"/>
      <c r="CF8413" s="79"/>
      <c r="CL8413" s="79"/>
    </row>
    <row r="8414" spans="30:90">
      <c r="AD8414" s="73"/>
      <c r="AE8414" s="74"/>
      <c r="AF8414" s="74"/>
      <c r="BX8414" s="73"/>
      <c r="BY8414" s="74"/>
      <c r="BZ8414" s="74"/>
      <c r="CA8414" s="74"/>
      <c r="CF8414" s="79"/>
      <c r="CL8414" s="79"/>
    </row>
    <row r="8415" spans="30:90">
      <c r="AD8415" s="73"/>
      <c r="AE8415" s="74"/>
      <c r="AF8415" s="74"/>
      <c r="BX8415" s="73"/>
      <c r="BY8415" s="74"/>
      <c r="BZ8415" s="74"/>
      <c r="CA8415" s="74"/>
      <c r="CF8415" s="79"/>
      <c r="CL8415" s="79"/>
    </row>
    <row r="8416" spans="30:90">
      <c r="AD8416" s="73"/>
      <c r="AE8416" s="74"/>
      <c r="AF8416" s="74"/>
      <c r="BX8416" s="73"/>
      <c r="BY8416" s="74"/>
      <c r="BZ8416" s="74"/>
      <c r="CA8416" s="74"/>
      <c r="CF8416" s="79"/>
      <c r="CL8416" s="79"/>
    </row>
    <row r="8417" spans="30:90">
      <c r="AD8417" s="73"/>
      <c r="AE8417" s="74"/>
      <c r="AF8417" s="74"/>
      <c r="BX8417" s="73"/>
      <c r="BY8417" s="74"/>
      <c r="BZ8417" s="74"/>
      <c r="CA8417" s="74"/>
      <c r="CF8417" s="79"/>
      <c r="CL8417" s="79"/>
    </row>
    <row r="8418" spans="30:90">
      <c r="AD8418" s="73"/>
      <c r="AE8418" s="74"/>
      <c r="AF8418" s="74"/>
      <c r="BX8418" s="73"/>
      <c r="BY8418" s="74"/>
      <c r="BZ8418" s="74"/>
      <c r="CA8418" s="74"/>
      <c r="CF8418" s="79"/>
      <c r="CL8418" s="79"/>
    </row>
    <row r="8419" spans="30:90">
      <c r="AD8419" s="73"/>
      <c r="AE8419" s="74"/>
      <c r="AF8419" s="74"/>
      <c r="BX8419" s="73"/>
      <c r="BY8419" s="74"/>
      <c r="BZ8419" s="74"/>
      <c r="CA8419" s="74"/>
      <c r="CF8419" s="79"/>
      <c r="CL8419" s="79"/>
    </row>
    <row r="8420" spans="30:90">
      <c r="AD8420" s="73"/>
      <c r="AE8420" s="74"/>
      <c r="AF8420" s="74"/>
      <c r="BX8420" s="73"/>
      <c r="BY8420" s="74"/>
      <c r="BZ8420" s="74"/>
      <c r="CA8420" s="74"/>
      <c r="CF8420" s="79"/>
      <c r="CL8420" s="79"/>
    </row>
    <row r="8421" spans="30:90">
      <c r="AD8421" s="73"/>
      <c r="AE8421" s="74"/>
      <c r="AF8421" s="74"/>
      <c r="BX8421" s="73"/>
      <c r="BY8421" s="74"/>
      <c r="BZ8421" s="74"/>
      <c r="CA8421" s="74"/>
      <c r="CF8421" s="79"/>
      <c r="CL8421" s="79"/>
    </row>
    <row r="8422" spans="30:90">
      <c r="AD8422" s="73"/>
      <c r="AE8422" s="74"/>
      <c r="AF8422" s="74"/>
      <c r="BX8422" s="73"/>
      <c r="BY8422" s="74"/>
      <c r="BZ8422" s="74"/>
      <c r="CA8422" s="74"/>
      <c r="CF8422" s="79"/>
      <c r="CL8422" s="79"/>
    </row>
    <row r="8423" spans="30:90">
      <c r="AD8423" s="73"/>
      <c r="AE8423" s="74"/>
      <c r="AF8423" s="74"/>
      <c r="BX8423" s="73"/>
      <c r="BY8423" s="74"/>
      <c r="BZ8423" s="74"/>
      <c r="CA8423" s="74"/>
      <c r="CF8423" s="79"/>
      <c r="CL8423" s="79"/>
    </row>
    <row r="8424" spans="30:90">
      <c r="AD8424" s="73"/>
      <c r="AE8424" s="74"/>
      <c r="AF8424" s="74"/>
      <c r="BX8424" s="73"/>
      <c r="BY8424" s="74"/>
      <c r="BZ8424" s="74"/>
      <c r="CA8424" s="74"/>
      <c r="CF8424" s="79"/>
      <c r="CL8424" s="79"/>
    </row>
    <row r="8425" spans="30:90">
      <c r="AD8425" s="73"/>
      <c r="AE8425" s="74"/>
      <c r="AF8425" s="74"/>
      <c r="BX8425" s="73"/>
      <c r="BY8425" s="74"/>
      <c r="BZ8425" s="74"/>
      <c r="CA8425" s="74"/>
      <c r="CF8425" s="79"/>
      <c r="CL8425" s="79"/>
    </row>
    <row r="8426" spans="30:90">
      <c r="AD8426" s="73"/>
      <c r="AE8426" s="74"/>
      <c r="AF8426" s="74"/>
      <c r="BX8426" s="73"/>
      <c r="BY8426" s="74"/>
      <c r="BZ8426" s="74"/>
      <c r="CA8426" s="74"/>
      <c r="CF8426" s="79"/>
      <c r="CL8426" s="79"/>
    </row>
    <row r="8427" spans="30:90">
      <c r="AD8427" s="73"/>
      <c r="AE8427" s="74"/>
      <c r="AF8427" s="74"/>
      <c r="BX8427" s="73"/>
      <c r="BY8427" s="74"/>
      <c r="BZ8427" s="74"/>
      <c r="CA8427" s="74"/>
      <c r="CF8427" s="79"/>
      <c r="CL8427" s="79"/>
    </row>
    <row r="8428" spans="30:90">
      <c r="AD8428" s="73"/>
      <c r="AE8428" s="74"/>
      <c r="AF8428" s="74"/>
      <c r="BX8428" s="73"/>
      <c r="BY8428" s="74"/>
      <c r="BZ8428" s="74"/>
      <c r="CA8428" s="74"/>
      <c r="CF8428" s="79"/>
      <c r="CL8428" s="79"/>
    </row>
    <row r="8429" spans="30:90">
      <c r="AD8429" s="73"/>
      <c r="AE8429" s="74"/>
      <c r="AF8429" s="74"/>
      <c r="BX8429" s="73"/>
      <c r="BY8429" s="74"/>
      <c r="BZ8429" s="74"/>
      <c r="CA8429" s="74"/>
      <c r="CF8429" s="79"/>
      <c r="CL8429" s="79"/>
    </row>
    <row r="8430" spans="30:90">
      <c r="AD8430" s="73"/>
      <c r="AE8430" s="74"/>
      <c r="AF8430" s="74"/>
      <c r="BX8430" s="73"/>
      <c r="BY8430" s="74"/>
      <c r="BZ8430" s="74"/>
      <c r="CA8430" s="74"/>
      <c r="CF8430" s="79"/>
      <c r="CL8430" s="79"/>
    </row>
    <row r="8431" spans="30:90">
      <c r="AD8431" s="73"/>
      <c r="AE8431" s="74"/>
      <c r="AF8431" s="74"/>
      <c r="BX8431" s="73"/>
      <c r="BY8431" s="74"/>
      <c r="BZ8431" s="74"/>
      <c r="CA8431" s="74"/>
      <c r="CF8431" s="79"/>
      <c r="CL8431" s="79"/>
    </row>
    <row r="8432" spans="30:90">
      <c r="AD8432" s="73"/>
      <c r="AE8432" s="74"/>
      <c r="AF8432" s="74"/>
      <c r="BX8432" s="73"/>
      <c r="BY8432" s="74"/>
      <c r="BZ8432" s="74"/>
      <c r="CA8432" s="74"/>
      <c r="CF8432" s="79"/>
      <c r="CL8432" s="79"/>
    </row>
    <row r="8433" spans="30:90">
      <c r="AD8433" s="73"/>
      <c r="AE8433" s="74"/>
      <c r="AF8433" s="74"/>
      <c r="BX8433" s="73"/>
      <c r="BY8433" s="74"/>
      <c r="BZ8433" s="74"/>
      <c r="CA8433" s="74"/>
      <c r="CF8433" s="79"/>
      <c r="CL8433" s="79"/>
    </row>
    <row r="8434" spans="30:90">
      <c r="AD8434" s="73"/>
      <c r="AE8434" s="74"/>
      <c r="AF8434" s="74"/>
      <c r="BX8434" s="73"/>
      <c r="BY8434" s="74"/>
      <c r="BZ8434" s="74"/>
      <c r="CA8434" s="74"/>
      <c r="CF8434" s="79"/>
      <c r="CL8434" s="79"/>
    </row>
    <row r="8435" spans="30:90">
      <c r="AD8435" s="73"/>
      <c r="AE8435" s="74"/>
      <c r="AF8435" s="74"/>
      <c r="BX8435" s="73"/>
      <c r="BY8435" s="74"/>
      <c r="BZ8435" s="74"/>
      <c r="CA8435" s="74"/>
      <c r="CF8435" s="79"/>
      <c r="CL8435" s="79"/>
    </row>
    <row r="8436" spans="30:90">
      <c r="AD8436" s="73"/>
      <c r="AE8436" s="74"/>
      <c r="AF8436" s="74"/>
      <c r="BX8436" s="73"/>
      <c r="BY8436" s="74"/>
      <c r="BZ8436" s="74"/>
      <c r="CA8436" s="74"/>
      <c r="CF8436" s="79"/>
      <c r="CL8436" s="79"/>
    </row>
    <row r="8437" spans="30:90">
      <c r="AD8437" s="73"/>
      <c r="AE8437" s="74"/>
      <c r="AF8437" s="74"/>
      <c r="BX8437" s="73"/>
      <c r="BY8437" s="74"/>
      <c r="BZ8437" s="74"/>
      <c r="CA8437" s="74"/>
      <c r="CF8437" s="79"/>
      <c r="CL8437" s="79"/>
    </row>
    <row r="8438" spans="30:90">
      <c r="AD8438" s="73"/>
      <c r="AE8438" s="74"/>
      <c r="AF8438" s="74"/>
      <c r="BX8438" s="73"/>
      <c r="BY8438" s="74"/>
      <c r="BZ8438" s="74"/>
      <c r="CA8438" s="74"/>
      <c r="CF8438" s="79"/>
      <c r="CL8438" s="79"/>
    </row>
    <row r="8439" spans="30:90">
      <c r="AD8439" s="73"/>
      <c r="AE8439" s="74"/>
      <c r="AF8439" s="74"/>
      <c r="BX8439" s="73"/>
      <c r="BY8439" s="74"/>
      <c r="BZ8439" s="74"/>
      <c r="CA8439" s="74"/>
      <c r="CF8439" s="79"/>
      <c r="CL8439" s="79"/>
    </row>
    <row r="8440" spans="30:90">
      <c r="AD8440" s="73"/>
      <c r="AE8440" s="74"/>
      <c r="AF8440" s="74"/>
      <c r="BX8440" s="73"/>
      <c r="BY8440" s="74"/>
      <c r="BZ8440" s="74"/>
      <c r="CA8440" s="74"/>
      <c r="CF8440" s="79"/>
      <c r="CL8440" s="79"/>
    </row>
    <row r="8441" spans="30:90">
      <c r="AD8441" s="73"/>
      <c r="AE8441" s="74"/>
      <c r="AF8441" s="74"/>
      <c r="BX8441" s="73"/>
      <c r="BY8441" s="74"/>
      <c r="BZ8441" s="74"/>
      <c r="CA8441" s="74"/>
      <c r="CF8441" s="79"/>
      <c r="CL8441" s="79"/>
    </row>
    <row r="8442" spans="30:90">
      <c r="AD8442" s="73"/>
      <c r="AE8442" s="74"/>
      <c r="AF8442" s="74"/>
      <c r="BX8442" s="73"/>
      <c r="BY8442" s="74"/>
      <c r="BZ8442" s="74"/>
      <c r="CA8442" s="74"/>
      <c r="CF8442" s="79"/>
      <c r="CL8442" s="79"/>
    </row>
    <row r="8443" spans="30:90">
      <c r="AD8443" s="73"/>
      <c r="AE8443" s="74"/>
      <c r="AF8443" s="74"/>
      <c r="BX8443" s="73"/>
      <c r="BY8443" s="74"/>
      <c r="BZ8443" s="74"/>
      <c r="CA8443" s="74"/>
      <c r="CF8443" s="79"/>
      <c r="CL8443" s="79"/>
    </row>
    <row r="8444" spans="30:90">
      <c r="AD8444" s="73"/>
      <c r="AE8444" s="74"/>
      <c r="AF8444" s="74"/>
      <c r="BX8444" s="73"/>
      <c r="BY8444" s="74"/>
      <c r="BZ8444" s="74"/>
      <c r="CA8444" s="74"/>
      <c r="CF8444" s="79"/>
      <c r="CL8444" s="79"/>
    </row>
    <row r="8445" spans="30:90">
      <c r="AD8445" s="73"/>
      <c r="AE8445" s="74"/>
      <c r="AF8445" s="74"/>
      <c r="BX8445" s="73"/>
      <c r="BY8445" s="74"/>
      <c r="BZ8445" s="74"/>
      <c r="CA8445" s="74"/>
      <c r="CF8445" s="79"/>
      <c r="CL8445" s="79"/>
    </row>
    <row r="8446" spans="30:90">
      <c r="AD8446" s="73"/>
      <c r="AE8446" s="74"/>
      <c r="AF8446" s="74"/>
      <c r="BX8446" s="73"/>
      <c r="BY8446" s="74"/>
      <c r="BZ8446" s="74"/>
      <c r="CA8446" s="74"/>
      <c r="CF8446" s="79"/>
      <c r="CL8446" s="79"/>
    </row>
    <row r="8447" spans="30:90">
      <c r="AD8447" s="73"/>
      <c r="AE8447" s="74"/>
      <c r="AF8447" s="74"/>
      <c r="BX8447" s="73"/>
      <c r="BY8447" s="74"/>
      <c r="BZ8447" s="74"/>
      <c r="CA8447" s="74"/>
      <c r="CF8447" s="79"/>
      <c r="CL8447" s="79"/>
    </row>
    <row r="8448" spans="30:90">
      <c r="AD8448" s="73"/>
      <c r="AE8448" s="74"/>
      <c r="AF8448" s="74"/>
      <c r="BX8448" s="73"/>
      <c r="BY8448" s="74"/>
      <c r="BZ8448" s="74"/>
      <c r="CA8448" s="74"/>
      <c r="CF8448" s="79"/>
      <c r="CL8448" s="79"/>
    </row>
    <row r="8449" spans="30:90">
      <c r="AD8449" s="73"/>
      <c r="AE8449" s="74"/>
      <c r="AF8449" s="74"/>
      <c r="BX8449" s="73"/>
      <c r="BY8449" s="74"/>
      <c r="BZ8449" s="74"/>
      <c r="CA8449" s="74"/>
      <c r="CF8449" s="79"/>
      <c r="CL8449" s="79"/>
    </row>
    <row r="8450" spans="30:90">
      <c r="AD8450" s="73"/>
      <c r="AE8450" s="74"/>
      <c r="AF8450" s="74"/>
      <c r="BX8450" s="73"/>
      <c r="BY8450" s="74"/>
      <c r="BZ8450" s="74"/>
      <c r="CA8450" s="74"/>
      <c r="CF8450" s="79"/>
      <c r="CL8450" s="79"/>
    </row>
    <row r="8451" spans="30:90">
      <c r="AD8451" s="73"/>
      <c r="AE8451" s="74"/>
      <c r="AF8451" s="74"/>
      <c r="BX8451" s="73"/>
      <c r="BY8451" s="74"/>
      <c r="BZ8451" s="74"/>
      <c r="CA8451" s="74"/>
      <c r="CF8451" s="79"/>
      <c r="CL8451" s="79"/>
    </row>
    <row r="8452" spans="30:90">
      <c r="AD8452" s="73"/>
      <c r="AE8452" s="74"/>
      <c r="AF8452" s="74"/>
      <c r="BX8452" s="73"/>
      <c r="BY8452" s="74"/>
      <c r="BZ8452" s="74"/>
      <c r="CA8452" s="74"/>
      <c r="CF8452" s="79"/>
      <c r="CL8452" s="79"/>
    </row>
    <row r="8453" spans="30:90">
      <c r="AD8453" s="73"/>
      <c r="AE8453" s="74"/>
      <c r="AF8453" s="74"/>
      <c r="BX8453" s="73"/>
      <c r="BY8453" s="74"/>
      <c r="BZ8453" s="74"/>
      <c r="CA8453" s="74"/>
      <c r="CF8453" s="79"/>
      <c r="CL8453" s="79"/>
    </row>
    <row r="8454" spans="30:90">
      <c r="AD8454" s="73"/>
      <c r="AE8454" s="74"/>
      <c r="AF8454" s="74"/>
      <c r="BX8454" s="73"/>
      <c r="BY8454" s="74"/>
      <c r="BZ8454" s="74"/>
      <c r="CA8454" s="74"/>
      <c r="CF8454" s="79"/>
      <c r="CL8454" s="79"/>
    </row>
    <row r="8455" spans="30:90">
      <c r="AD8455" s="73"/>
      <c r="AE8455" s="74"/>
      <c r="AF8455" s="74"/>
      <c r="BX8455" s="73"/>
      <c r="BY8455" s="74"/>
      <c r="BZ8455" s="74"/>
      <c r="CA8455" s="74"/>
      <c r="CF8455" s="79"/>
      <c r="CL8455" s="79"/>
    </row>
    <row r="8456" spans="30:90">
      <c r="AD8456" s="73"/>
      <c r="AE8456" s="74"/>
      <c r="AF8456" s="74"/>
      <c r="BX8456" s="73"/>
      <c r="BY8456" s="74"/>
      <c r="BZ8456" s="74"/>
      <c r="CA8456" s="74"/>
      <c r="CF8456" s="79"/>
      <c r="CL8456" s="79"/>
    </row>
    <row r="8457" spans="30:90">
      <c r="AD8457" s="73"/>
      <c r="AE8457" s="74"/>
      <c r="AF8457" s="74"/>
      <c r="BX8457" s="73"/>
      <c r="BY8457" s="74"/>
      <c r="BZ8457" s="74"/>
      <c r="CA8457" s="74"/>
      <c r="CF8457" s="79"/>
      <c r="CL8457" s="79"/>
    </row>
    <row r="8458" spans="30:90">
      <c r="AD8458" s="73"/>
      <c r="AE8458" s="74"/>
      <c r="AF8458" s="74"/>
      <c r="BX8458" s="73"/>
      <c r="BY8458" s="74"/>
      <c r="BZ8458" s="74"/>
      <c r="CA8458" s="74"/>
      <c r="CF8458" s="79"/>
      <c r="CL8458" s="79"/>
    </row>
    <row r="8459" spans="30:90">
      <c r="AD8459" s="73"/>
      <c r="AE8459" s="74"/>
      <c r="AF8459" s="74"/>
      <c r="BX8459" s="73"/>
      <c r="BY8459" s="74"/>
      <c r="BZ8459" s="74"/>
      <c r="CA8459" s="74"/>
      <c r="CF8459" s="79"/>
      <c r="CL8459" s="79"/>
    </row>
    <row r="8460" spans="30:90">
      <c r="AD8460" s="73"/>
      <c r="AE8460" s="74"/>
      <c r="AF8460" s="74"/>
      <c r="BX8460" s="73"/>
      <c r="BY8460" s="74"/>
      <c r="BZ8460" s="74"/>
      <c r="CA8460" s="74"/>
      <c r="CF8460" s="79"/>
      <c r="CL8460" s="79"/>
    </row>
    <row r="8461" spans="30:90">
      <c r="AD8461" s="73"/>
      <c r="AE8461" s="74"/>
      <c r="AF8461" s="74"/>
      <c r="BX8461" s="73"/>
      <c r="BY8461" s="74"/>
      <c r="BZ8461" s="74"/>
      <c r="CA8461" s="74"/>
      <c r="CF8461" s="79"/>
      <c r="CL8461" s="79"/>
    </row>
    <row r="8462" spans="30:90">
      <c r="AD8462" s="73"/>
      <c r="AE8462" s="74"/>
      <c r="AF8462" s="74"/>
      <c r="BX8462" s="73"/>
      <c r="BY8462" s="74"/>
      <c r="BZ8462" s="74"/>
      <c r="CA8462" s="74"/>
      <c r="CF8462" s="79"/>
      <c r="CL8462" s="79"/>
    </row>
    <row r="8463" spans="30:90">
      <c r="AD8463" s="73"/>
      <c r="AE8463" s="74"/>
      <c r="AF8463" s="74"/>
      <c r="BX8463" s="73"/>
      <c r="BY8463" s="74"/>
      <c r="BZ8463" s="74"/>
      <c r="CA8463" s="74"/>
      <c r="CF8463" s="79"/>
      <c r="CL8463" s="79"/>
    </row>
    <row r="8464" spans="30:90">
      <c r="AD8464" s="73"/>
      <c r="AE8464" s="74"/>
      <c r="AF8464" s="74"/>
      <c r="BX8464" s="73"/>
      <c r="BY8464" s="74"/>
      <c r="BZ8464" s="74"/>
      <c r="CA8464" s="74"/>
      <c r="CF8464" s="79"/>
      <c r="CL8464" s="79"/>
    </row>
    <row r="8465" spans="30:90">
      <c r="AD8465" s="73"/>
      <c r="AE8465" s="74"/>
      <c r="AF8465" s="74"/>
      <c r="BX8465" s="73"/>
      <c r="BY8465" s="74"/>
      <c r="BZ8465" s="74"/>
      <c r="CA8465" s="74"/>
      <c r="CF8465" s="79"/>
      <c r="CL8465" s="79"/>
    </row>
    <row r="8466" spans="30:90">
      <c r="AD8466" s="73"/>
      <c r="AE8466" s="74"/>
      <c r="AF8466" s="74"/>
      <c r="BX8466" s="73"/>
      <c r="BY8466" s="74"/>
      <c r="BZ8466" s="74"/>
      <c r="CA8466" s="74"/>
      <c r="CF8466" s="79"/>
      <c r="CL8466" s="79"/>
    </row>
    <row r="8467" spans="30:90">
      <c r="AD8467" s="73"/>
      <c r="AE8467" s="74"/>
      <c r="AF8467" s="74"/>
      <c r="BX8467" s="73"/>
      <c r="BY8467" s="74"/>
      <c r="BZ8467" s="74"/>
      <c r="CA8467" s="74"/>
      <c r="CF8467" s="79"/>
      <c r="CL8467" s="79"/>
    </row>
    <row r="8468" spans="30:90">
      <c r="AD8468" s="73"/>
      <c r="AE8468" s="74"/>
      <c r="AF8468" s="74"/>
      <c r="BX8468" s="73"/>
      <c r="BY8468" s="74"/>
      <c r="BZ8468" s="74"/>
      <c r="CA8468" s="74"/>
      <c r="CF8468" s="79"/>
      <c r="CL8468" s="79"/>
    </row>
    <row r="8469" spans="30:90">
      <c r="AD8469" s="73"/>
      <c r="AE8469" s="74"/>
      <c r="AF8469" s="74"/>
      <c r="BX8469" s="73"/>
      <c r="BY8469" s="74"/>
      <c r="BZ8469" s="74"/>
      <c r="CA8469" s="74"/>
      <c r="CF8469" s="79"/>
      <c r="CL8469" s="79"/>
    </row>
    <row r="8470" spans="30:90">
      <c r="AD8470" s="73"/>
      <c r="AE8470" s="74"/>
      <c r="AF8470" s="74"/>
      <c r="BX8470" s="73"/>
      <c r="BY8470" s="74"/>
      <c r="BZ8470" s="74"/>
      <c r="CA8470" s="74"/>
      <c r="CF8470" s="79"/>
      <c r="CL8470" s="79"/>
    </row>
    <row r="8471" spans="30:90">
      <c r="AD8471" s="73"/>
      <c r="AE8471" s="74"/>
      <c r="AF8471" s="74"/>
      <c r="BX8471" s="73"/>
      <c r="BY8471" s="74"/>
      <c r="BZ8471" s="74"/>
      <c r="CA8471" s="74"/>
      <c r="CF8471" s="79"/>
      <c r="CL8471" s="79"/>
    </row>
    <row r="8472" spans="30:90">
      <c r="AD8472" s="73"/>
      <c r="AE8472" s="74"/>
      <c r="AF8472" s="74"/>
      <c r="BX8472" s="73"/>
      <c r="BY8472" s="74"/>
      <c r="BZ8472" s="74"/>
      <c r="CA8472" s="74"/>
      <c r="CF8472" s="79"/>
      <c r="CL8472" s="79"/>
    </row>
    <row r="8473" spans="30:90">
      <c r="AD8473" s="73"/>
      <c r="AE8473" s="74"/>
      <c r="AF8473" s="74"/>
      <c r="BX8473" s="73"/>
      <c r="BY8473" s="74"/>
      <c r="BZ8473" s="74"/>
      <c r="CA8473" s="74"/>
      <c r="CF8473" s="79"/>
      <c r="CL8473" s="79"/>
    </row>
    <row r="8474" spans="30:90">
      <c r="AD8474" s="73"/>
      <c r="AE8474" s="74"/>
      <c r="AF8474" s="74"/>
      <c r="BX8474" s="73"/>
      <c r="BY8474" s="74"/>
      <c r="BZ8474" s="74"/>
      <c r="CA8474" s="74"/>
      <c r="CF8474" s="79"/>
      <c r="CL8474" s="79"/>
    </row>
    <row r="8475" spans="30:90">
      <c r="AD8475" s="73"/>
      <c r="AE8475" s="74"/>
      <c r="AF8475" s="74"/>
      <c r="BX8475" s="73"/>
      <c r="BY8475" s="74"/>
      <c r="BZ8475" s="74"/>
      <c r="CA8475" s="74"/>
      <c r="CF8475" s="79"/>
      <c r="CL8475" s="79"/>
    </row>
    <row r="8476" spans="30:90">
      <c r="AD8476" s="73"/>
      <c r="AE8476" s="74"/>
      <c r="AF8476" s="74"/>
      <c r="BX8476" s="73"/>
      <c r="BY8476" s="74"/>
      <c r="BZ8476" s="74"/>
      <c r="CA8476" s="74"/>
      <c r="CF8476" s="79"/>
      <c r="CL8476" s="79"/>
    </row>
    <row r="8477" spans="30:90">
      <c r="AD8477" s="73"/>
      <c r="AE8477" s="74"/>
      <c r="AF8477" s="74"/>
      <c r="BX8477" s="73"/>
      <c r="BY8477" s="74"/>
      <c r="BZ8477" s="74"/>
      <c r="CA8477" s="74"/>
      <c r="CF8477" s="79"/>
      <c r="CL8477" s="79"/>
    </row>
    <row r="8478" spans="30:90">
      <c r="AD8478" s="73"/>
      <c r="AE8478" s="74"/>
      <c r="AF8478" s="74"/>
      <c r="BX8478" s="73"/>
      <c r="BY8478" s="74"/>
      <c r="BZ8478" s="74"/>
      <c r="CA8478" s="74"/>
      <c r="CF8478" s="79"/>
      <c r="CL8478" s="79"/>
    </row>
    <row r="8479" spans="30:90">
      <c r="AD8479" s="73"/>
      <c r="AE8479" s="74"/>
      <c r="AF8479" s="74"/>
      <c r="BX8479" s="73"/>
      <c r="BY8479" s="74"/>
      <c r="BZ8479" s="74"/>
      <c r="CA8479" s="74"/>
      <c r="CF8479" s="79"/>
      <c r="CL8479" s="79"/>
    </row>
    <row r="8480" spans="30:90">
      <c r="AD8480" s="73"/>
      <c r="AE8480" s="74"/>
      <c r="AF8480" s="74"/>
      <c r="BX8480" s="73"/>
      <c r="BY8480" s="74"/>
      <c r="BZ8480" s="74"/>
      <c r="CA8480" s="74"/>
      <c r="CF8480" s="79"/>
      <c r="CL8480" s="79"/>
    </row>
    <row r="8481" spans="30:90">
      <c r="AD8481" s="73"/>
      <c r="AE8481" s="74"/>
      <c r="AF8481" s="74"/>
      <c r="BX8481" s="73"/>
      <c r="BY8481" s="74"/>
      <c r="BZ8481" s="74"/>
      <c r="CA8481" s="74"/>
      <c r="CF8481" s="79"/>
      <c r="CL8481" s="79"/>
    </row>
    <row r="8482" spans="30:90">
      <c r="AD8482" s="73"/>
      <c r="AE8482" s="74"/>
      <c r="AF8482" s="74"/>
      <c r="BX8482" s="73"/>
      <c r="BY8482" s="74"/>
      <c r="BZ8482" s="74"/>
      <c r="CA8482" s="74"/>
      <c r="CF8482" s="79"/>
      <c r="CL8482" s="79"/>
    </row>
    <row r="8483" spans="30:90">
      <c r="AD8483" s="73"/>
      <c r="AE8483" s="74"/>
      <c r="AF8483" s="74"/>
      <c r="BX8483" s="73"/>
      <c r="BY8483" s="74"/>
      <c r="BZ8483" s="74"/>
      <c r="CA8483" s="74"/>
      <c r="CF8483" s="79"/>
      <c r="CL8483" s="79"/>
    </row>
    <row r="8484" spans="30:90">
      <c r="AD8484" s="73"/>
      <c r="AE8484" s="74"/>
      <c r="AF8484" s="74"/>
      <c r="BX8484" s="73"/>
      <c r="BY8484" s="74"/>
      <c r="BZ8484" s="74"/>
      <c r="CA8484" s="74"/>
      <c r="CF8484" s="79"/>
      <c r="CL8484" s="79"/>
    </row>
    <row r="8485" spans="30:90">
      <c r="AD8485" s="73"/>
      <c r="AE8485" s="74"/>
      <c r="AF8485" s="74"/>
      <c r="BX8485" s="73"/>
      <c r="BY8485" s="74"/>
      <c r="BZ8485" s="74"/>
      <c r="CA8485" s="74"/>
      <c r="CF8485" s="79"/>
      <c r="CL8485" s="79"/>
    </row>
    <row r="8486" spans="30:90">
      <c r="AD8486" s="73"/>
      <c r="AE8486" s="74"/>
      <c r="AF8486" s="74"/>
      <c r="BX8486" s="73"/>
      <c r="BY8486" s="74"/>
      <c r="BZ8486" s="74"/>
      <c r="CA8486" s="74"/>
      <c r="CF8486" s="79"/>
      <c r="CL8486" s="79"/>
    </row>
    <row r="8487" spans="30:90">
      <c r="AD8487" s="73"/>
      <c r="AE8487" s="74"/>
      <c r="AF8487" s="74"/>
      <c r="BX8487" s="73"/>
      <c r="BY8487" s="74"/>
      <c r="BZ8487" s="74"/>
      <c r="CA8487" s="74"/>
      <c r="CF8487" s="79"/>
      <c r="CL8487" s="79"/>
    </row>
    <row r="8488" spans="30:90">
      <c r="AD8488" s="73"/>
      <c r="AE8488" s="74"/>
      <c r="AF8488" s="74"/>
      <c r="BX8488" s="73"/>
      <c r="BY8488" s="74"/>
      <c r="BZ8488" s="74"/>
      <c r="CA8488" s="74"/>
      <c r="CF8488" s="79"/>
      <c r="CL8488" s="79"/>
    </row>
    <row r="8489" spans="30:90">
      <c r="AD8489" s="73"/>
      <c r="AE8489" s="74"/>
      <c r="AF8489" s="74"/>
      <c r="BX8489" s="73"/>
      <c r="BY8489" s="74"/>
      <c r="BZ8489" s="74"/>
      <c r="CA8489" s="74"/>
      <c r="CF8489" s="79"/>
      <c r="CL8489" s="79"/>
    </row>
    <row r="8490" spans="30:90">
      <c r="AD8490" s="73"/>
      <c r="AE8490" s="74"/>
      <c r="AF8490" s="74"/>
      <c r="BX8490" s="73"/>
      <c r="BY8490" s="74"/>
      <c r="BZ8490" s="74"/>
      <c r="CA8490" s="74"/>
      <c r="CF8490" s="79"/>
      <c r="CL8490" s="79"/>
    </row>
    <row r="8491" spans="30:90">
      <c r="AD8491" s="73"/>
      <c r="AE8491" s="74"/>
      <c r="AF8491" s="74"/>
      <c r="BX8491" s="73"/>
      <c r="BY8491" s="74"/>
      <c r="BZ8491" s="74"/>
      <c r="CA8491" s="74"/>
      <c r="CF8491" s="79"/>
      <c r="CL8491" s="79"/>
    </row>
    <row r="8492" spans="30:90">
      <c r="AD8492" s="73"/>
      <c r="AE8492" s="74"/>
      <c r="AF8492" s="74"/>
      <c r="BX8492" s="73"/>
      <c r="BY8492" s="74"/>
      <c r="BZ8492" s="74"/>
      <c r="CA8492" s="74"/>
      <c r="CF8492" s="79"/>
      <c r="CL8492" s="79"/>
    </row>
    <row r="8493" spans="30:90">
      <c r="AD8493" s="73"/>
      <c r="AE8493" s="74"/>
      <c r="AF8493" s="74"/>
      <c r="BX8493" s="73"/>
      <c r="BY8493" s="74"/>
      <c r="BZ8493" s="74"/>
      <c r="CA8493" s="74"/>
      <c r="CF8493" s="79"/>
      <c r="CL8493" s="79"/>
    </row>
    <row r="8494" spans="30:90">
      <c r="AD8494" s="73"/>
      <c r="AE8494" s="74"/>
      <c r="AF8494" s="74"/>
      <c r="BX8494" s="73"/>
      <c r="BY8494" s="74"/>
      <c r="BZ8494" s="74"/>
      <c r="CA8494" s="74"/>
      <c r="CF8494" s="79"/>
      <c r="CL8494" s="79"/>
    </row>
    <row r="8495" spans="30:90">
      <c r="AD8495" s="73"/>
      <c r="AE8495" s="74"/>
      <c r="AF8495" s="74"/>
      <c r="BX8495" s="73"/>
      <c r="BY8495" s="74"/>
      <c r="BZ8495" s="74"/>
      <c r="CA8495" s="74"/>
      <c r="CF8495" s="79"/>
      <c r="CL8495" s="79"/>
    </row>
    <row r="8496" spans="30:90">
      <c r="AD8496" s="73"/>
      <c r="AE8496" s="74"/>
      <c r="AF8496" s="74"/>
      <c r="BX8496" s="73"/>
      <c r="BY8496" s="74"/>
      <c r="BZ8496" s="74"/>
      <c r="CA8496" s="74"/>
      <c r="CF8496" s="79"/>
      <c r="CL8496" s="79"/>
    </row>
    <row r="8497" spans="30:90">
      <c r="AD8497" s="73"/>
      <c r="AE8497" s="74"/>
      <c r="AF8497" s="74"/>
      <c r="BX8497" s="73"/>
      <c r="BY8497" s="74"/>
      <c r="BZ8497" s="74"/>
      <c r="CA8497" s="74"/>
      <c r="CF8497" s="79"/>
      <c r="CL8497" s="79"/>
    </row>
    <row r="8498" spans="30:90">
      <c r="AD8498" s="73"/>
      <c r="AE8498" s="74"/>
      <c r="AF8498" s="74"/>
      <c r="BX8498" s="73"/>
      <c r="BY8498" s="74"/>
      <c r="BZ8498" s="74"/>
      <c r="CA8498" s="74"/>
      <c r="CF8498" s="79"/>
      <c r="CL8498" s="79"/>
    </row>
    <row r="8499" spans="30:90">
      <c r="AD8499" s="73"/>
      <c r="AE8499" s="74"/>
      <c r="AF8499" s="74"/>
      <c r="BX8499" s="73"/>
      <c r="BY8499" s="74"/>
      <c r="BZ8499" s="74"/>
      <c r="CA8499" s="74"/>
      <c r="CF8499" s="79"/>
      <c r="CL8499" s="79"/>
    </row>
    <row r="8500" spans="30:90">
      <c r="AD8500" s="73"/>
      <c r="AE8500" s="74"/>
      <c r="AF8500" s="74"/>
      <c r="BX8500" s="73"/>
      <c r="BY8500" s="74"/>
      <c r="BZ8500" s="74"/>
      <c r="CA8500" s="74"/>
      <c r="CF8500" s="79"/>
      <c r="CL8500" s="79"/>
    </row>
    <row r="8501" spans="30:90">
      <c r="AD8501" s="73"/>
      <c r="AE8501" s="74"/>
      <c r="AF8501" s="74"/>
      <c r="BX8501" s="73"/>
      <c r="BY8501" s="74"/>
      <c r="BZ8501" s="74"/>
      <c r="CA8501" s="74"/>
      <c r="CF8501" s="79"/>
      <c r="CL8501" s="79"/>
    </row>
    <row r="8502" spans="30:90">
      <c r="AD8502" s="73"/>
      <c r="AE8502" s="74"/>
      <c r="AF8502" s="74"/>
      <c r="BX8502" s="73"/>
      <c r="BY8502" s="74"/>
      <c r="BZ8502" s="74"/>
      <c r="CA8502" s="74"/>
      <c r="CF8502" s="79"/>
      <c r="CL8502" s="79"/>
    </row>
    <row r="8503" spans="30:90">
      <c r="AD8503" s="73"/>
      <c r="AE8503" s="74"/>
      <c r="AF8503" s="74"/>
      <c r="BX8503" s="73"/>
      <c r="BY8503" s="74"/>
      <c r="BZ8503" s="74"/>
      <c r="CA8503" s="74"/>
      <c r="CF8503" s="79"/>
      <c r="CL8503" s="79"/>
    </row>
    <row r="8504" spans="30:90">
      <c r="AD8504" s="73"/>
      <c r="AE8504" s="74"/>
      <c r="AF8504" s="74"/>
      <c r="BX8504" s="73"/>
      <c r="BY8504" s="74"/>
      <c r="BZ8504" s="74"/>
      <c r="CA8504" s="74"/>
      <c r="CF8504" s="79"/>
      <c r="CL8504" s="79"/>
    </row>
    <row r="8505" spans="30:90">
      <c r="AD8505" s="73"/>
      <c r="AE8505" s="74"/>
      <c r="AF8505" s="74"/>
      <c r="BX8505" s="73"/>
      <c r="BY8505" s="74"/>
      <c r="BZ8505" s="74"/>
      <c r="CA8505" s="74"/>
      <c r="CF8505" s="79"/>
      <c r="CL8505" s="79"/>
    </row>
    <row r="8506" spans="30:90">
      <c r="AD8506" s="73"/>
      <c r="AE8506" s="74"/>
      <c r="AF8506" s="74"/>
      <c r="BX8506" s="73"/>
      <c r="BY8506" s="74"/>
      <c r="BZ8506" s="74"/>
      <c r="CA8506" s="74"/>
      <c r="CF8506" s="79"/>
      <c r="CL8506" s="79"/>
    </row>
    <row r="8507" spans="30:90">
      <c r="AD8507" s="73"/>
      <c r="AE8507" s="74"/>
      <c r="AF8507" s="74"/>
      <c r="BX8507" s="73"/>
      <c r="BY8507" s="74"/>
      <c r="BZ8507" s="74"/>
      <c r="CA8507" s="74"/>
      <c r="CF8507" s="79"/>
      <c r="CL8507" s="79"/>
    </row>
    <row r="8508" spans="30:90">
      <c r="AD8508" s="73"/>
      <c r="AE8508" s="74"/>
      <c r="AF8508" s="74"/>
      <c r="BX8508" s="73"/>
      <c r="BY8508" s="74"/>
      <c r="BZ8508" s="74"/>
      <c r="CA8508" s="74"/>
      <c r="CF8508" s="79"/>
      <c r="CL8508" s="79"/>
    </row>
    <row r="8509" spans="30:90">
      <c r="AD8509" s="73"/>
      <c r="AE8509" s="74"/>
      <c r="AF8509" s="74"/>
      <c r="BX8509" s="73"/>
      <c r="BY8509" s="74"/>
      <c r="BZ8509" s="74"/>
      <c r="CA8509" s="74"/>
      <c r="CF8509" s="79"/>
      <c r="CL8509" s="79"/>
    </row>
    <row r="8510" spans="30:90">
      <c r="AD8510" s="73"/>
      <c r="AE8510" s="74"/>
      <c r="AF8510" s="74"/>
      <c r="BX8510" s="73"/>
      <c r="BY8510" s="74"/>
      <c r="BZ8510" s="74"/>
      <c r="CA8510" s="74"/>
      <c r="CF8510" s="79"/>
      <c r="CL8510" s="79"/>
    </row>
    <row r="8511" spans="30:90">
      <c r="AD8511" s="73"/>
      <c r="AE8511" s="74"/>
      <c r="AF8511" s="74"/>
      <c r="BX8511" s="73"/>
      <c r="BY8511" s="74"/>
      <c r="BZ8511" s="74"/>
      <c r="CA8511" s="74"/>
      <c r="CF8511" s="79"/>
      <c r="CL8511" s="79"/>
    </row>
    <row r="8512" spans="30:90">
      <c r="AD8512" s="73"/>
      <c r="AE8512" s="74"/>
      <c r="AF8512" s="74"/>
      <c r="BX8512" s="73"/>
      <c r="BY8512" s="74"/>
      <c r="BZ8512" s="74"/>
      <c r="CA8512" s="74"/>
      <c r="CF8512" s="79"/>
      <c r="CL8512" s="79"/>
    </row>
    <row r="8513" spans="30:90">
      <c r="AD8513" s="73"/>
      <c r="AE8513" s="74"/>
      <c r="AF8513" s="74"/>
      <c r="BX8513" s="73"/>
      <c r="BY8513" s="74"/>
      <c r="BZ8513" s="74"/>
      <c r="CA8513" s="74"/>
      <c r="CF8513" s="79"/>
      <c r="CL8513" s="79"/>
    </row>
    <row r="8514" spans="30:90">
      <c r="AD8514" s="73"/>
      <c r="AE8514" s="74"/>
      <c r="AF8514" s="74"/>
      <c r="BX8514" s="73"/>
      <c r="BY8514" s="74"/>
      <c r="BZ8514" s="74"/>
      <c r="CA8514" s="74"/>
      <c r="CF8514" s="79"/>
      <c r="CL8514" s="79"/>
    </row>
    <row r="8515" spans="30:90">
      <c r="AD8515" s="73"/>
      <c r="AE8515" s="74"/>
      <c r="AF8515" s="74"/>
      <c r="BX8515" s="73"/>
      <c r="BY8515" s="74"/>
      <c r="BZ8515" s="74"/>
      <c r="CA8515" s="74"/>
      <c r="CF8515" s="79"/>
      <c r="CL8515" s="79"/>
    </row>
    <row r="8516" spans="30:90">
      <c r="AD8516" s="73"/>
      <c r="AE8516" s="74"/>
      <c r="AF8516" s="74"/>
      <c r="BX8516" s="73"/>
      <c r="BY8516" s="74"/>
      <c r="BZ8516" s="74"/>
      <c r="CA8516" s="74"/>
      <c r="CF8516" s="79"/>
      <c r="CL8516" s="79"/>
    </row>
    <row r="8517" spans="30:90">
      <c r="AD8517" s="73"/>
      <c r="AE8517" s="74"/>
      <c r="AF8517" s="74"/>
      <c r="BX8517" s="73"/>
      <c r="BY8517" s="74"/>
      <c r="BZ8517" s="74"/>
      <c r="CA8517" s="74"/>
      <c r="CF8517" s="79"/>
      <c r="CL8517" s="79"/>
    </row>
    <row r="8518" spans="30:90">
      <c r="AD8518" s="73"/>
      <c r="AE8518" s="74"/>
      <c r="AF8518" s="74"/>
      <c r="BX8518" s="73"/>
      <c r="BY8518" s="74"/>
      <c r="BZ8518" s="74"/>
      <c r="CA8518" s="74"/>
      <c r="CF8518" s="79"/>
      <c r="CL8518" s="79"/>
    </row>
    <row r="8519" spans="30:90">
      <c r="AD8519" s="73"/>
      <c r="AE8519" s="74"/>
      <c r="AF8519" s="74"/>
      <c r="BX8519" s="73"/>
      <c r="BY8519" s="74"/>
      <c r="BZ8519" s="74"/>
      <c r="CA8519" s="74"/>
      <c r="CF8519" s="79"/>
      <c r="CL8519" s="79"/>
    </row>
    <row r="8520" spans="30:90">
      <c r="AD8520" s="73"/>
      <c r="AE8520" s="74"/>
      <c r="AF8520" s="74"/>
      <c r="BX8520" s="73"/>
      <c r="BY8520" s="74"/>
      <c r="BZ8520" s="74"/>
      <c r="CA8520" s="74"/>
      <c r="CF8520" s="79"/>
      <c r="CL8520" s="79"/>
    </row>
    <row r="8521" spans="30:90">
      <c r="AD8521" s="73"/>
      <c r="AE8521" s="74"/>
      <c r="AF8521" s="74"/>
      <c r="BX8521" s="73"/>
      <c r="BY8521" s="74"/>
      <c r="BZ8521" s="74"/>
      <c r="CA8521" s="74"/>
      <c r="CF8521" s="79"/>
      <c r="CL8521" s="79"/>
    </row>
    <row r="8522" spans="30:90">
      <c r="AD8522" s="73"/>
      <c r="AE8522" s="74"/>
      <c r="AF8522" s="74"/>
      <c r="BX8522" s="73"/>
      <c r="BY8522" s="74"/>
      <c r="BZ8522" s="74"/>
      <c r="CA8522" s="74"/>
      <c r="CF8522" s="79"/>
      <c r="CL8522" s="79"/>
    </row>
    <row r="8523" spans="30:90">
      <c r="AD8523" s="73"/>
      <c r="AE8523" s="74"/>
      <c r="AF8523" s="74"/>
      <c r="BX8523" s="73"/>
      <c r="BY8523" s="74"/>
      <c r="BZ8523" s="74"/>
      <c r="CA8523" s="74"/>
      <c r="CF8523" s="79"/>
      <c r="CL8523" s="79"/>
    </row>
    <row r="8524" spans="30:90">
      <c r="AD8524" s="73"/>
      <c r="AE8524" s="74"/>
      <c r="AF8524" s="74"/>
      <c r="BX8524" s="73"/>
      <c r="BY8524" s="74"/>
      <c r="BZ8524" s="74"/>
      <c r="CA8524" s="74"/>
      <c r="CF8524" s="79"/>
      <c r="CL8524" s="79"/>
    </row>
    <row r="8525" spans="30:90">
      <c r="AD8525" s="73"/>
      <c r="AE8525" s="74"/>
      <c r="AF8525" s="74"/>
      <c r="BX8525" s="73"/>
      <c r="BY8525" s="74"/>
      <c r="BZ8525" s="74"/>
      <c r="CA8525" s="74"/>
      <c r="CF8525" s="79"/>
      <c r="CL8525" s="79"/>
    </row>
    <row r="8526" spans="30:90">
      <c r="AD8526" s="73"/>
      <c r="AE8526" s="74"/>
      <c r="AF8526" s="74"/>
      <c r="BX8526" s="73"/>
      <c r="BY8526" s="74"/>
      <c r="BZ8526" s="74"/>
      <c r="CA8526" s="74"/>
      <c r="CF8526" s="79"/>
      <c r="CL8526" s="79"/>
    </row>
    <row r="8527" spans="30:90">
      <c r="AD8527" s="73"/>
      <c r="AE8527" s="74"/>
      <c r="AF8527" s="74"/>
      <c r="BX8527" s="73"/>
      <c r="BY8527" s="74"/>
      <c r="BZ8527" s="74"/>
      <c r="CA8527" s="74"/>
      <c r="CF8527" s="79"/>
      <c r="CL8527" s="79"/>
    </row>
    <row r="8528" spans="30:90">
      <c r="AD8528" s="73"/>
      <c r="AE8528" s="74"/>
      <c r="AF8528" s="74"/>
      <c r="BX8528" s="73"/>
      <c r="BY8528" s="74"/>
      <c r="BZ8528" s="74"/>
      <c r="CA8528" s="74"/>
      <c r="CF8528" s="79"/>
      <c r="CL8528" s="79"/>
    </row>
    <row r="8529" spans="30:90">
      <c r="AD8529" s="73"/>
      <c r="AE8529" s="74"/>
      <c r="AF8529" s="74"/>
      <c r="BX8529" s="73"/>
      <c r="BY8529" s="74"/>
      <c r="BZ8529" s="74"/>
      <c r="CA8529" s="74"/>
      <c r="CF8529" s="79"/>
      <c r="CL8529" s="79"/>
    </row>
    <row r="8530" spans="30:90">
      <c r="AD8530" s="73"/>
      <c r="AE8530" s="74"/>
      <c r="AF8530" s="74"/>
      <c r="BX8530" s="73"/>
      <c r="BY8530" s="74"/>
      <c r="BZ8530" s="74"/>
      <c r="CA8530" s="74"/>
      <c r="CF8530" s="79"/>
      <c r="CL8530" s="79"/>
    </row>
    <row r="8531" spans="30:90">
      <c r="AD8531" s="73"/>
      <c r="AE8531" s="74"/>
      <c r="AF8531" s="74"/>
      <c r="BX8531" s="73"/>
      <c r="BY8531" s="74"/>
      <c r="BZ8531" s="74"/>
      <c r="CA8531" s="74"/>
      <c r="CF8531" s="79"/>
      <c r="CL8531" s="79"/>
    </row>
    <row r="8532" spans="30:90">
      <c r="AD8532" s="73"/>
      <c r="AE8532" s="74"/>
      <c r="AF8532" s="74"/>
      <c r="BX8532" s="73"/>
      <c r="BY8532" s="74"/>
      <c r="BZ8532" s="74"/>
      <c r="CA8532" s="74"/>
      <c r="CF8532" s="79"/>
      <c r="CL8532" s="79"/>
    </row>
    <row r="8533" spans="30:90">
      <c r="AD8533" s="73"/>
      <c r="AE8533" s="74"/>
      <c r="AF8533" s="74"/>
      <c r="BX8533" s="73"/>
      <c r="BY8533" s="74"/>
      <c r="BZ8533" s="74"/>
      <c r="CA8533" s="74"/>
      <c r="CF8533" s="79"/>
      <c r="CL8533" s="79"/>
    </row>
    <row r="8534" spans="30:90">
      <c r="AD8534" s="73"/>
      <c r="AE8534" s="74"/>
      <c r="AF8534" s="74"/>
      <c r="BX8534" s="73"/>
      <c r="BY8534" s="74"/>
      <c r="BZ8534" s="74"/>
      <c r="CA8534" s="74"/>
      <c r="CF8534" s="79"/>
      <c r="CL8534" s="79"/>
    </row>
    <row r="8535" spans="30:90">
      <c r="AD8535" s="73"/>
      <c r="AE8535" s="74"/>
      <c r="AF8535" s="74"/>
      <c r="BX8535" s="73"/>
      <c r="BY8535" s="74"/>
      <c r="BZ8535" s="74"/>
      <c r="CA8535" s="74"/>
      <c r="CF8535" s="79"/>
      <c r="CL8535" s="79"/>
    </row>
    <row r="8536" spans="30:90">
      <c r="AD8536" s="73"/>
      <c r="AE8536" s="74"/>
      <c r="AF8536" s="74"/>
      <c r="BX8536" s="73"/>
      <c r="BY8536" s="74"/>
      <c r="BZ8536" s="74"/>
      <c r="CA8536" s="74"/>
      <c r="CF8536" s="79"/>
      <c r="CL8536" s="79"/>
    </row>
    <row r="8537" spans="30:90">
      <c r="AD8537" s="73"/>
      <c r="AE8537" s="74"/>
      <c r="AF8537" s="74"/>
      <c r="BX8537" s="73"/>
      <c r="BY8537" s="74"/>
      <c r="BZ8537" s="74"/>
      <c r="CA8537" s="74"/>
      <c r="CF8537" s="79"/>
      <c r="CL8537" s="79"/>
    </row>
    <row r="8538" spans="30:90">
      <c r="AD8538" s="73"/>
      <c r="AE8538" s="74"/>
      <c r="AF8538" s="74"/>
      <c r="BX8538" s="73"/>
      <c r="BY8538" s="74"/>
      <c r="BZ8538" s="74"/>
      <c r="CA8538" s="74"/>
      <c r="CF8538" s="79"/>
      <c r="CL8538" s="79"/>
    </row>
    <row r="8539" spans="30:90">
      <c r="AD8539" s="73"/>
      <c r="AE8539" s="74"/>
      <c r="AF8539" s="74"/>
      <c r="BX8539" s="73"/>
      <c r="BY8539" s="74"/>
      <c r="BZ8539" s="74"/>
      <c r="CA8539" s="74"/>
      <c r="CF8539" s="79"/>
      <c r="CL8539" s="79"/>
    </row>
    <row r="8540" spans="30:90">
      <c r="AD8540" s="73"/>
      <c r="AE8540" s="74"/>
      <c r="AF8540" s="74"/>
      <c r="BX8540" s="73"/>
      <c r="BY8540" s="74"/>
      <c r="BZ8540" s="74"/>
      <c r="CA8540" s="74"/>
      <c r="CF8540" s="79"/>
      <c r="CL8540" s="79"/>
    </row>
    <row r="8541" spans="30:90">
      <c r="AD8541" s="73"/>
      <c r="AE8541" s="74"/>
      <c r="AF8541" s="74"/>
      <c r="BX8541" s="73"/>
      <c r="BY8541" s="74"/>
      <c r="BZ8541" s="74"/>
      <c r="CA8541" s="74"/>
      <c r="CF8541" s="79"/>
      <c r="CL8541" s="79"/>
    </row>
    <row r="8542" spans="30:90">
      <c r="AD8542" s="73"/>
      <c r="AE8542" s="74"/>
      <c r="AF8542" s="74"/>
      <c r="BX8542" s="73"/>
      <c r="BY8542" s="74"/>
      <c r="BZ8542" s="74"/>
      <c r="CA8542" s="74"/>
      <c r="CF8542" s="79"/>
      <c r="CL8542" s="79"/>
    </row>
    <row r="8543" spans="30:90">
      <c r="AD8543" s="73"/>
      <c r="AE8543" s="74"/>
      <c r="AF8543" s="74"/>
      <c r="BX8543" s="73"/>
      <c r="BY8543" s="74"/>
      <c r="BZ8543" s="74"/>
      <c r="CA8543" s="74"/>
      <c r="CF8543" s="79"/>
      <c r="CL8543" s="79"/>
    </row>
    <row r="8544" spans="30:90">
      <c r="AD8544" s="73"/>
      <c r="AE8544" s="74"/>
      <c r="AF8544" s="74"/>
      <c r="BX8544" s="73"/>
      <c r="BY8544" s="74"/>
      <c r="BZ8544" s="74"/>
      <c r="CA8544" s="74"/>
      <c r="CF8544" s="79"/>
      <c r="CL8544" s="79"/>
    </row>
    <row r="8545" spans="30:90">
      <c r="AD8545" s="73"/>
      <c r="AE8545" s="74"/>
      <c r="AF8545" s="74"/>
      <c r="BX8545" s="73"/>
      <c r="BY8545" s="74"/>
      <c r="BZ8545" s="74"/>
      <c r="CA8545" s="74"/>
      <c r="CF8545" s="79"/>
      <c r="CL8545" s="79"/>
    </row>
    <row r="8546" spans="30:90">
      <c r="AD8546" s="73"/>
      <c r="AE8546" s="74"/>
      <c r="AF8546" s="74"/>
      <c r="BX8546" s="73"/>
      <c r="BY8546" s="74"/>
      <c r="BZ8546" s="74"/>
      <c r="CA8546" s="74"/>
      <c r="CF8546" s="79"/>
      <c r="CL8546" s="79"/>
    </row>
    <row r="8547" spans="30:90">
      <c r="AD8547" s="73"/>
      <c r="AE8547" s="74"/>
      <c r="AF8547" s="74"/>
      <c r="BX8547" s="73"/>
      <c r="BY8547" s="74"/>
      <c r="BZ8547" s="74"/>
      <c r="CA8547" s="74"/>
      <c r="CF8547" s="79"/>
      <c r="CL8547" s="79"/>
    </row>
    <row r="8548" spans="30:90">
      <c r="AD8548" s="73"/>
      <c r="AE8548" s="74"/>
      <c r="AF8548" s="74"/>
      <c r="BX8548" s="73"/>
      <c r="BY8548" s="74"/>
      <c r="BZ8548" s="74"/>
      <c r="CA8548" s="74"/>
      <c r="CF8548" s="79"/>
      <c r="CL8548" s="79"/>
    </row>
    <row r="8549" spans="30:90">
      <c r="AD8549" s="73"/>
      <c r="AE8549" s="74"/>
      <c r="AF8549" s="74"/>
      <c r="BX8549" s="73"/>
      <c r="BY8549" s="74"/>
      <c r="BZ8549" s="74"/>
      <c r="CA8549" s="74"/>
      <c r="CF8549" s="79"/>
      <c r="CL8549" s="79"/>
    </row>
    <row r="8550" spans="30:90">
      <c r="AD8550" s="73"/>
      <c r="AE8550" s="74"/>
      <c r="AF8550" s="74"/>
      <c r="BX8550" s="73"/>
      <c r="BY8550" s="74"/>
      <c r="BZ8550" s="74"/>
      <c r="CA8550" s="74"/>
      <c r="CF8550" s="79"/>
      <c r="CL8550" s="79"/>
    </row>
    <row r="8551" spans="30:90">
      <c r="AD8551" s="73"/>
      <c r="AE8551" s="74"/>
      <c r="AF8551" s="74"/>
      <c r="BX8551" s="73"/>
      <c r="BY8551" s="74"/>
      <c r="BZ8551" s="74"/>
      <c r="CA8551" s="74"/>
      <c r="CF8551" s="79"/>
      <c r="CL8551" s="79"/>
    </row>
    <row r="8552" spans="30:90">
      <c r="AD8552" s="73"/>
      <c r="AE8552" s="74"/>
      <c r="AF8552" s="74"/>
      <c r="BX8552" s="73"/>
      <c r="BY8552" s="74"/>
      <c r="BZ8552" s="74"/>
      <c r="CA8552" s="74"/>
      <c r="CF8552" s="79"/>
      <c r="CL8552" s="79"/>
    </row>
    <row r="8553" spans="30:90">
      <c r="AD8553" s="73"/>
      <c r="AE8553" s="74"/>
      <c r="AF8553" s="74"/>
      <c r="BX8553" s="73"/>
      <c r="BY8553" s="74"/>
      <c r="BZ8553" s="74"/>
      <c r="CA8553" s="74"/>
      <c r="CF8553" s="79"/>
      <c r="CL8553" s="79"/>
    </row>
    <row r="8554" spans="30:90">
      <c r="AD8554" s="73"/>
      <c r="AE8554" s="74"/>
      <c r="AF8554" s="74"/>
      <c r="BX8554" s="73"/>
      <c r="BY8554" s="74"/>
      <c r="BZ8554" s="74"/>
      <c r="CA8554" s="74"/>
      <c r="CF8554" s="79"/>
      <c r="CL8554" s="79"/>
    </row>
    <row r="8555" spans="30:90">
      <c r="AD8555" s="73"/>
      <c r="AE8555" s="74"/>
      <c r="AF8555" s="74"/>
      <c r="BX8555" s="73"/>
      <c r="BY8555" s="74"/>
      <c r="BZ8555" s="74"/>
      <c r="CA8555" s="74"/>
      <c r="CF8555" s="79"/>
      <c r="CL8555" s="79"/>
    </row>
    <row r="8556" spans="30:90">
      <c r="AD8556" s="73"/>
      <c r="AE8556" s="74"/>
      <c r="AF8556" s="74"/>
      <c r="BX8556" s="73"/>
      <c r="BY8556" s="74"/>
      <c r="BZ8556" s="74"/>
      <c r="CA8556" s="74"/>
      <c r="CF8556" s="79"/>
      <c r="CL8556" s="79"/>
    </row>
    <row r="8557" spans="30:90">
      <c r="AD8557" s="73"/>
      <c r="AE8557" s="74"/>
      <c r="AF8557" s="74"/>
      <c r="BX8557" s="73"/>
      <c r="BY8557" s="74"/>
      <c r="BZ8557" s="74"/>
      <c r="CA8557" s="74"/>
      <c r="CF8557" s="79"/>
      <c r="CL8557" s="79"/>
    </row>
    <row r="8558" spans="30:90">
      <c r="AD8558" s="73"/>
      <c r="AE8558" s="74"/>
      <c r="AF8558" s="74"/>
      <c r="BX8558" s="73"/>
      <c r="BY8558" s="74"/>
      <c r="BZ8558" s="74"/>
      <c r="CA8558" s="74"/>
      <c r="CF8558" s="79"/>
      <c r="CL8558" s="79"/>
    </row>
    <row r="8559" spans="30:90">
      <c r="AD8559" s="73"/>
      <c r="AE8559" s="74"/>
      <c r="AF8559" s="74"/>
      <c r="BX8559" s="73"/>
      <c r="BY8559" s="74"/>
      <c r="BZ8559" s="74"/>
      <c r="CA8559" s="74"/>
      <c r="CF8559" s="79"/>
      <c r="CL8559" s="79"/>
    </row>
    <row r="8560" spans="30:90">
      <c r="AD8560" s="73"/>
      <c r="AE8560" s="74"/>
      <c r="AF8560" s="74"/>
      <c r="BX8560" s="73"/>
      <c r="BY8560" s="74"/>
      <c r="BZ8560" s="74"/>
      <c r="CA8560" s="74"/>
      <c r="CF8560" s="79"/>
      <c r="CL8560" s="79"/>
    </row>
    <row r="8561" spans="30:90">
      <c r="AD8561" s="73"/>
      <c r="AE8561" s="74"/>
      <c r="AF8561" s="74"/>
      <c r="BX8561" s="73"/>
      <c r="BY8561" s="74"/>
      <c r="BZ8561" s="74"/>
      <c r="CA8561" s="74"/>
      <c r="CF8561" s="79"/>
      <c r="CL8561" s="79"/>
    </row>
    <row r="8562" spans="30:90">
      <c r="AD8562" s="73"/>
      <c r="AE8562" s="74"/>
      <c r="AF8562" s="74"/>
      <c r="BX8562" s="73"/>
      <c r="BY8562" s="74"/>
      <c r="BZ8562" s="74"/>
      <c r="CA8562" s="74"/>
      <c r="CF8562" s="79"/>
      <c r="CL8562" s="79"/>
    </row>
    <row r="8563" spans="30:90">
      <c r="AD8563" s="73"/>
      <c r="AE8563" s="74"/>
      <c r="AF8563" s="74"/>
      <c r="BX8563" s="73"/>
      <c r="BY8563" s="74"/>
      <c r="BZ8563" s="74"/>
      <c r="CA8563" s="74"/>
      <c r="CF8563" s="79"/>
      <c r="CL8563" s="79"/>
    </row>
    <row r="8564" spans="30:90">
      <c r="AD8564" s="73"/>
      <c r="AE8564" s="74"/>
      <c r="AF8564" s="74"/>
      <c r="BX8564" s="73"/>
      <c r="BY8564" s="74"/>
      <c r="BZ8564" s="74"/>
      <c r="CA8564" s="74"/>
      <c r="CF8564" s="79"/>
      <c r="CL8564" s="79"/>
    </row>
    <row r="8565" spans="30:90">
      <c r="AD8565" s="73"/>
      <c r="AE8565" s="74"/>
      <c r="AF8565" s="74"/>
      <c r="BX8565" s="73"/>
      <c r="BY8565" s="74"/>
      <c r="BZ8565" s="74"/>
      <c r="CA8565" s="74"/>
      <c r="CF8565" s="79"/>
      <c r="CL8565" s="79"/>
    </row>
    <row r="8566" spans="30:90">
      <c r="AD8566" s="73"/>
      <c r="AE8566" s="74"/>
      <c r="AF8566" s="74"/>
      <c r="BX8566" s="73"/>
      <c r="BY8566" s="74"/>
      <c r="BZ8566" s="74"/>
      <c r="CA8566" s="74"/>
      <c r="CF8566" s="79"/>
      <c r="CL8566" s="79"/>
    </row>
    <row r="8567" spans="30:90">
      <c r="AD8567" s="73"/>
      <c r="AE8567" s="74"/>
      <c r="AF8567" s="74"/>
      <c r="BX8567" s="73"/>
      <c r="BY8567" s="74"/>
      <c r="BZ8567" s="74"/>
      <c r="CA8567" s="74"/>
      <c r="CF8567" s="79"/>
      <c r="CL8567" s="79"/>
    </row>
    <row r="8568" spans="30:90">
      <c r="AD8568" s="73"/>
      <c r="AE8568" s="74"/>
      <c r="AF8568" s="74"/>
      <c r="BX8568" s="73"/>
      <c r="BY8568" s="74"/>
      <c r="BZ8568" s="74"/>
      <c r="CA8568" s="74"/>
      <c r="CF8568" s="79"/>
      <c r="CL8568" s="79"/>
    </row>
    <row r="8569" spans="30:90">
      <c r="AD8569" s="73"/>
      <c r="AE8569" s="74"/>
      <c r="AF8569" s="74"/>
      <c r="BX8569" s="73"/>
      <c r="BY8569" s="74"/>
      <c r="BZ8569" s="74"/>
      <c r="CA8569" s="74"/>
      <c r="CF8569" s="79"/>
      <c r="CL8569" s="79"/>
    </row>
    <row r="8570" spans="30:90">
      <c r="AD8570" s="73"/>
      <c r="AE8570" s="74"/>
      <c r="AF8570" s="74"/>
      <c r="BX8570" s="73"/>
      <c r="BY8570" s="74"/>
      <c r="BZ8570" s="74"/>
      <c r="CA8570" s="74"/>
      <c r="CF8570" s="79"/>
      <c r="CL8570" s="79"/>
    </row>
    <row r="8571" spans="30:90">
      <c r="AD8571" s="73"/>
      <c r="AE8571" s="74"/>
      <c r="AF8571" s="74"/>
      <c r="BX8571" s="73"/>
      <c r="BY8571" s="74"/>
      <c r="BZ8571" s="74"/>
      <c r="CA8571" s="74"/>
      <c r="CF8571" s="79"/>
      <c r="CL8571" s="79"/>
    </row>
    <row r="8572" spans="30:90">
      <c r="AD8572" s="73"/>
      <c r="AE8572" s="74"/>
      <c r="AF8572" s="74"/>
      <c r="BX8572" s="73"/>
      <c r="BY8572" s="74"/>
      <c r="BZ8572" s="74"/>
      <c r="CA8572" s="74"/>
      <c r="CF8572" s="79"/>
      <c r="CL8572" s="79"/>
    </row>
    <row r="8573" spans="30:90">
      <c r="AD8573" s="73"/>
      <c r="AE8573" s="74"/>
      <c r="AF8573" s="74"/>
      <c r="BX8573" s="73"/>
      <c r="BY8573" s="74"/>
      <c r="BZ8573" s="74"/>
      <c r="CA8573" s="74"/>
      <c r="CF8573" s="79"/>
      <c r="CL8573" s="79"/>
    </row>
    <row r="8574" spans="30:90">
      <c r="AD8574" s="73"/>
      <c r="AE8574" s="74"/>
      <c r="AF8574" s="74"/>
      <c r="BX8574" s="73"/>
      <c r="BY8574" s="74"/>
      <c r="BZ8574" s="74"/>
      <c r="CA8574" s="74"/>
      <c r="CF8574" s="79"/>
      <c r="CL8574" s="79"/>
    </row>
    <row r="8575" spans="30:90">
      <c r="AD8575" s="73"/>
      <c r="AE8575" s="74"/>
      <c r="AF8575" s="74"/>
      <c r="BX8575" s="73"/>
      <c r="BY8575" s="74"/>
      <c r="BZ8575" s="74"/>
      <c r="CA8575" s="74"/>
      <c r="CF8575" s="79"/>
      <c r="CL8575" s="79"/>
    </row>
    <row r="8576" spans="30:90">
      <c r="AD8576" s="73"/>
      <c r="AE8576" s="74"/>
      <c r="AF8576" s="74"/>
      <c r="BX8576" s="73"/>
      <c r="BY8576" s="74"/>
      <c r="BZ8576" s="74"/>
      <c r="CA8576" s="74"/>
      <c r="CF8576" s="79"/>
      <c r="CL8576" s="79"/>
    </row>
    <row r="8577" spans="30:90">
      <c r="AD8577" s="73"/>
      <c r="AE8577" s="74"/>
      <c r="AF8577" s="74"/>
      <c r="BX8577" s="73"/>
      <c r="BY8577" s="74"/>
      <c r="BZ8577" s="74"/>
      <c r="CA8577" s="74"/>
      <c r="CF8577" s="79"/>
      <c r="CL8577" s="79"/>
    </row>
    <row r="8578" spans="30:90">
      <c r="AD8578" s="73"/>
      <c r="AE8578" s="74"/>
      <c r="AF8578" s="74"/>
      <c r="BX8578" s="73"/>
      <c r="BY8578" s="74"/>
      <c r="BZ8578" s="74"/>
      <c r="CA8578" s="74"/>
      <c r="CF8578" s="79"/>
      <c r="CL8578" s="79"/>
    </row>
    <row r="8579" spans="30:90">
      <c r="AD8579" s="73"/>
      <c r="AE8579" s="74"/>
      <c r="AF8579" s="74"/>
      <c r="BX8579" s="73"/>
      <c r="BY8579" s="74"/>
      <c r="BZ8579" s="74"/>
      <c r="CA8579" s="74"/>
      <c r="CF8579" s="79"/>
      <c r="CL8579" s="79"/>
    </row>
    <row r="8580" spans="30:90">
      <c r="AD8580" s="73"/>
      <c r="AE8580" s="74"/>
      <c r="AF8580" s="74"/>
      <c r="BX8580" s="73"/>
      <c r="BY8580" s="74"/>
      <c r="BZ8580" s="74"/>
      <c r="CA8580" s="74"/>
      <c r="CF8580" s="79"/>
      <c r="CL8580" s="79"/>
    </row>
    <row r="8581" spans="30:90">
      <c r="AD8581" s="73"/>
      <c r="AE8581" s="74"/>
      <c r="AF8581" s="74"/>
      <c r="BX8581" s="73"/>
      <c r="BY8581" s="74"/>
      <c r="BZ8581" s="74"/>
      <c r="CA8581" s="74"/>
      <c r="CF8581" s="79"/>
      <c r="CL8581" s="79"/>
    </row>
    <row r="8582" spans="30:90">
      <c r="AD8582" s="73"/>
      <c r="AE8582" s="74"/>
      <c r="AF8582" s="74"/>
      <c r="BX8582" s="73"/>
      <c r="BY8582" s="74"/>
      <c r="BZ8582" s="74"/>
      <c r="CA8582" s="74"/>
      <c r="CF8582" s="79"/>
      <c r="CL8582" s="79"/>
    </row>
    <row r="8583" spans="30:90">
      <c r="AD8583" s="73"/>
      <c r="AE8583" s="74"/>
      <c r="AF8583" s="74"/>
      <c r="BX8583" s="73"/>
      <c r="BY8583" s="74"/>
      <c r="BZ8583" s="74"/>
      <c r="CA8583" s="74"/>
      <c r="CF8583" s="79"/>
      <c r="CL8583" s="79"/>
    </row>
    <row r="8584" spans="30:90">
      <c r="AD8584" s="73"/>
      <c r="AE8584" s="74"/>
      <c r="AF8584" s="74"/>
      <c r="BX8584" s="73"/>
      <c r="BY8584" s="74"/>
      <c r="BZ8584" s="74"/>
      <c r="CA8584" s="74"/>
      <c r="CF8584" s="79"/>
      <c r="CL8584" s="79"/>
    </row>
    <row r="8585" spans="30:90">
      <c r="AD8585" s="73"/>
      <c r="AE8585" s="74"/>
      <c r="AF8585" s="74"/>
      <c r="BX8585" s="73"/>
      <c r="BY8585" s="74"/>
      <c r="BZ8585" s="74"/>
      <c r="CA8585" s="74"/>
      <c r="CF8585" s="79"/>
      <c r="CL8585" s="79"/>
    </row>
    <row r="8586" spans="30:90">
      <c r="AD8586" s="73"/>
      <c r="AE8586" s="74"/>
      <c r="AF8586" s="74"/>
      <c r="BX8586" s="73"/>
      <c r="BY8586" s="74"/>
      <c r="BZ8586" s="74"/>
      <c r="CA8586" s="74"/>
      <c r="CF8586" s="79"/>
      <c r="CL8586" s="79"/>
    </row>
    <row r="8587" spans="30:90">
      <c r="AD8587" s="73"/>
      <c r="AE8587" s="74"/>
      <c r="AF8587" s="74"/>
      <c r="BX8587" s="73"/>
      <c r="BY8587" s="74"/>
      <c r="BZ8587" s="74"/>
      <c r="CA8587" s="74"/>
      <c r="CF8587" s="79"/>
      <c r="CL8587" s="79"/>
    </row>
    <row r="8588" spans="30:90">
      <c r="AD8588" s="73"/>
      <c r="AE8588" s="74"/>
      <c r="AF8588" s="74"/>
      <c r="BX8588" s="73"/>
      <c r="BY8588" s="74"/>
      <c r="BZ8588" s="74"/>
      <c r="CA8588" s="74"/>
      <c r="CF8588" s="79"/>
      <c r="CL8588" s="79"/>
    </row>
    <row r="8589" spans="30:90">
      <c r="AD8589" s="73"/>
      <c r="AE8589" s="74"/>
      <c r="AF8589" s="74"/>
      <c r="BX8589" s="73"/>
      <c r="BY8589" s="74"/>
      <c r="BZ8589" s="74"/>
      <c r="CA8589" s="74"/>
      <c r="CF8589" s="79"/>
      <c r="CL8589" s="79"/>
    </row>
    <row r="8590" spans="30:90">
      <c r="AD8590" s="73"/>
      <c r="AE8590" s="74"/>
      <c r="AF8590" s="74"/>
      <c r="BX8590" s="73"/>
      <c r="BY8590" s="74"/>
      <c r="BZ8590" s="74"/>
      <c r="CA8590" s="74"/>
      <c r="CF8590" s="79"/>
      <c r="CL8590" s="79"/>
    </row>
    <row r="8591" spans="30:90">
      <c r="AD8591" s="73"/>
      <c r="AE8591" s="74"/>
      <c r="AF8591" s="74"/>
      <c r="BX8591" s="73"/>
      <c r="BY8591" s="74"/>
      <c r="BZ8591" s="74"/>
      <c r="CA8591" s="74"/>
      <c r="CF8591" s="79"/>
      <c r="CL8591" s="79"/>
    </row>
    <row r="8592" spans="30:90">
      <c r="AD8592" s="73"/>
      <c r="AE8592" s="74"/>
      <c r="AF8592" s="74"/>
      <c r="BX8592" s="73"/>
      <c r="BY8592" s="74"/>
      <c r="BZ8592" s="74"/>
      <c r="CA8592" s="74"/>
      <c r="CF8592" s="79"/>
      <c r="CL8592" s="79"/>
    </row>
    <row r="8593" spans="30:90">
      <c r="AD8593" s="73"/>
      <c r="AE8593" s="74"/>
      <c r="AF8593" s="74"/>
      <c r="BX8593" s="73"/>
      <c r="BY8593" s="74"/>
      <c r="BZ8593" s="74"/>
      <c r="CA8593" s="74"/>
      <c r="CF8593" s="79"/>
      <c r="CL8593" s="79"/>
    </row>
    <row r="8594" spans="30:90">
      <c r="AD8594" s="73"/>
      <c r="AE8594" s="74"/>
      <c r="AF8594" s="74"/>
      <c r="BX8594" s="73"/>
      <c r="BY8594" s="74"/>
      <c r="BZ8594" s="74"/>
      <c r="CA8594" s="74"/>
      <c r="CF8594" s="79"/>
      <c r="CL8594" s="79"/>
    </row>
    <row r="8595" spans="30:90">
      <c r="AD8595" s="73"/>
      <c r="AE8595" s="74"/>
      <c r="AF8595" s="74"/>
      <c r="BX8595" s="73"/>
      <c r="BY8595" s="74"/>
      <c r="BZ8595" s="74"/>
      <c r="CA8595" s="74"/>
      <c r="CF8595" s="79"/>
      <c r="CL8595" s="79"/>
    </row>
    <row r="8596" spans="30:90">
      <c r="AD8596" s="73"/>
      <c r="AE8596" s="74"/>
      <c r="AF8596" s="74"/>
      <c r="BX8596" s="73"/>
      <c r="BY8596" s="74"/>
      <c r="BZ8596" s="74"/>
      <c r="CA8596" s="74"/>
      <c r="CF8596" s="79"/>
      <c r="CL8596" s="79"/>
    </row>
    <row r="8597" spans="30:90">
      <c r="AD8597" s="73"/>
      <c r="AE8597" s="74"/>
      <c r="AF8597" s="74"/>
      <c r="BX8597" s="73"/>
      <c r="BY8597" s="74"/>
      <c r="BZ8597" s="74"/>
      <c r="CA8597" s="74"/>
      <c r="CF8597" s="79"/>
      <c r="CL8597" s="79"/>
    </row>
    <row r="8598" spans="30:90">
      <c r="AD8598" s="73"/>
      <c r="AE8598" s="74"/>
      <c r="AF8598" s="74"/>
      <c r="BX8598" s="73"/>
      <c r="BY8598" s="74"/>
      <c r="BZ8598" s="74"/>
      <c r="CA8598" s="74"/>
      <c r="CF8598" s="79"/>
      <c r="CL8598" s="79"/>
    </row>
    <row r="8599" spans="30:90">
      <c r="AD8599" s="73"/>
      <c r="AE8599" s="74"/>
      <c r="AF8599" s="74"/>
      <c r="BX8599" s="73"/>
      <c r="BY8599" s="74"/>
      <c r="BZ8599" s="74"/>
      <c r="CA8599" s="74"/>
      <c r="CF8599" s="79"/>
      <c r="CL8599" s="79"/>
    </row>
    <row r="8600" spans="30:90">
      <c r="AD8600" s="73"/>
      <c r="AE8600" s="74"/>
      <c r="AF8600" s="74"/>
      <c r="BX8600" s="73"/>
      <c r="BY8600" s="74"/>
      <c r="BZ8600" s="74"/>
      <c r="CA8600" s="74"/>
      <c r="CF8600" s="79"/>
      <c r="CL8600" s="79"/>
    </row>
    <row r="8601" spans="30:90">
      <c r="AD8601" s="73"/>
      <c r="AE8601" s="74"/>
      <c r="AF8601" s="74"/>
      <c r="BX8601" s="73"/>
      <c r="BY8601" s="74"/>
      <c r="BZ8601" s="74"/>
      <c r="CA8601" s="74"/>
      <c r="CF8601" s="79"/>
      <c r="CL8601" s="79"/>
    </row>
    <row r="8602" spans="30:90">
      <c r="AD8602" s="73"/>
      <c r="AE8602" s="74"/>
      <c r="AF8602" s="74"/>
      <c r="BX8602" s="73"/>
      <c r="BY8602" s="74"/>
      <c r="BZ8602" s="74"/>
      <c r="CA8602" s="74"/>
      <c r="CF8602" s="79"/>
      <c r="CL8602" s="79"/>
    </row>
    <row r="8603" spans="30:90">
      <c r="AD8603" s="73"/>
      <c r="AE8603" s="74"/>
      <c r="AF8603" s="74"/>
      <c r="BX8603" s="73"/>
      <c r="BY8603" s="74"/>
      <c r="BZ8603" s="74"/>
      <c r="CA8603" s="74"/>
      <c r="CF8603" s="79"/>
      <c r="CL8603" s="79"/>
    </row>
    <row r="8604" spans="30:90">
      <c r="AD8604" s="73"/>
      <c r="AE8604" s="74"/>
      <c r="AF8604" s="74"/>
      <c r="BX8604" s="73"/>
      <c r="BY8604" s="74"/>
      <c r="BZ8604" s="74"/>
      <c r="CA8604" s="74"/>
      <c r="CF8604" s="79"/>
      <c r="CL8604" s="79"/>
    </row>
    <row r="8605" spans="30:90">
      <c r="AD8605" s="73"/>
      <c r="AE8605" s="74"/>
      <c r="AF8605" s="74"/>
      <c r="BX8605" s="73"/>
      <c r="BY8605" s="74"/>
      <c r="BZ8605" s="74"/>
      <c r="CA8605" s="74"/>
      <c r="CF8605" s="79"/>
      <c r="CL8605" s="79"/>
    </row>
    <row r="8606" spans="30:90">
      <c r="AD8606" s="73"/>
      <c r="AE8606" s="74"/>
      <c r="AF8606" s="74"/>
      <c r="BX8606" s="73"/>
      <c r="BY8606" s="74"/>
      <c r="BZ8606" s="74"/>
      <c r="CA8606" s="74"/>
      <c r="CF8606" s="79"/>
      <c r="CL8606" s="79"/>
    </row>
    <row r="8607" spans="30:90">
      <c r="AD8607" s="73"/>
      <c r="AE8607" s="74"/>
      <c r="AF8607" s="74"/>
      <c r="BX8607" s="73"/>
      <c r="BY8607" s="74"/>
      <c r="BZ8607" s="74"/>
      <c r="CA8607" s="74"/>
      <c r="CF8607" s="79"/>
      <c r="CL8607" s="79"/>
    </row>
    <row r="8608" spans="30:90">
      <c r="AD8608" s="73"/>
      <c r="AE8608" s="74"/>
      <c r="AF8608" s="74"/>
      <c r="BX8608" s="73"/>
      <c r="BY8608" s="74"/>
      <c r="BZ8608" s="74"/>
      <c r="CA8608" s="74"/>
      <c r="CF8608" s="79"/>
      <c r="CL8608" s="79"/>
    </row>
    <row r="8609" spans="30:90">
      <c r="AD8609" s="73"/>
      <c r="AE8609" s="74"/>
      <c r="AF8609" s="74"/>
      <c r="BX8609" s="73"/>
      <c r="BY8609" s="74"/>
      <c r="BZ8609" s="74"/>
      <c r="CA8609" s="74"/>
      <c r="CF8609" s="79"/>
      <c r="CL8609" s="79"/>
    </row>
    <row r="8610" spans="30:90">
      <c r="AD8610" s="73"/>
      <c r="AE8610" s="74"/>
      <c r="AF8610" s="74"/>
      <c r="BX8610" s="73"/>
      <c r="BY8610" s="74"/>
      <c r="BZ8610" s="74"/>
      <c r="CA8610" s="74"/>
      <c r="CF8610" s="79"/>
      <c r="CL8610" s="79"/>
    </row>
    <row r="8611" spans="30:90">
      <c r="AD8611" s="73"/>
      <c r="AE8611" s="74"/>
      <c r="AF8611" s="74"/>
      <c r="BX8611" s="73"/>
      <c r="BY8611" s="74"/>
      <c r="BZ8611" s="74"/>
      <c r="CA8611" s="74"/>
      <c r="CF8611" s="79"/>
      <c r="CL8611" s="79"/>
    </row>
    <row r="8612" spans="30:90">
      <c r="AD8612" s="73"/>
      <c r="AE8612" s="74"/>
      <c r="AF8612" s="74"/>
      <c r="BX8612" s="73"/>
      <c r="BY8612" s="74"/>
      <c r="BZ8612" s="74"/>
      <c r="CA8612" s="74"/>
      <c r="CF8612" s="79"/>
      <c r="CL8612" s="79"/>
    </row>
    <row r="8613" spans="30:90">
      <c r="AD8613" s="73"/>
      <c r="AE8613" s="74"/>
      <c r="AF8613" s="74"/>
      <c r="BX8613" s="73"/>
      <c r="BY8613" s="74"/>
      <c r="BZ8613" s="74"/>
      <c r="CA8613" s="74"/>
      <c r="CF8613" s="79"/>
      <c r="CL8613" s="79"/>
    </row>
    <row r="8614" spans="30:90">
      <c r="AD8614" s="73"/>
      <c r="AE8614" s="74"/>
      <c r="AF8614" s="74"/>
      <c r="BX8614" s="73"/>
      <c r="BY8614" s="74"/>
      <c r="BZ8614" s="74"/>
      <c r="CA8614" s="74"/>
      <c r="CF8614" s="79"/>
      <c r="CL8614" s="79"/>
    </row>
    <row r="8615" spans="30:90">
      <c r="AD8615" s="73"/>
      <c r="AE8615" s="74"/>
      <c r="AF8615" s="74"/>
      <c r="BX8615" s="73"/>
      <c r="BY8615" s="74"/>
      <c r="BZ8615" s="74"/>
      <c r="CA8615" s="74"/>
      <c r="CF8615" s="79"/>
      <c r="CL8615" s="79"/>
    </row>
    <row r="8616" spans="30:90">
      <c r="AD8616" s="73"/>
      <c r="AE8616" s="74"/>
      <c r="AF8616" s="74"/>
      <c r="BX8616" s="73"/>
      <c r="BY8616" s="74"/>
      <c r="BZ8616" s="74"/>
      <c r="CA8616" s="74"/>
      <c r="CF8616" s="79"/>
      <c r="CL8616" s="79"/>
    </row>
    <row r="8617" spans="30:90">
      <c r="AD8617" s="73"/>
      <c r="AE8617" s="74"/>
      <c r="AF8617" s="74"/>
      <c r="BX8617" s="73"/>
      <c r="BY8617" s="74"/>
      <c r="BZ8617" s="74"/>
      <c r="CA8617" s="74"/>
      <c r="CF8617" s="79"/>
      <c r="CL8617" s="79"/>
    </row>
    <row r="8618" spans="30:90">
      <c r="AD8618" s="73"/>
      <c r="AE8618" s="74"/>
      <c r="AF8618" s="74"/>
      <c r="BX8618" s="73"/>
      <c r="BY8618" s="74"/>
      <c r="BZ8618" s="74"/>
      <c r="CA8618" s="74"/>
      <c r="CF8618" s="79"/>
      <c r="CL8618" s="79"/>
    </row>
    <row r="8619" spans="30:90">
      <c r="AD8619" s="73"/>
      <c r="AE8619" s="74"/>
      <c r="AF8619" s="74"/>
      <c r="BX8619" s="73"/>
      <c r="BY8619" s="74"/>
      <c r="BZ8619" s="74"/>
      <c r="CA8619" s="74"/>
      <c r="CF8619" s="79"/>
      <c r="CL8619" s="79"/>
    </row>
    <row r="8620" spans="30:90">
      <c r="AD8620" s="73"/>
      <c r="AE8620" s="74"/>
      <c r="AF8620" s="74"/>
      <c r="BX8620" s="73"/>
      <c r="BY8620" s="74"/>
      <c r="BZ8620" s="74"/>
      <c r="CA8620" s="74"/>
      <c r="CF8620" s="79"/>
      <c r="CL8620" s="79"/>
    </row>
    <row r="8621" spans="30:90">
      <c r="AD8621" s="73"/>
      <c r="AE8621" s="74"/>
      <c r="AF8621" s="74"/>
      <c r="BX8621" s="73"/>
      <c r="BY8621" s="74"/>
      <c r="BZ8621" s="74"/>
      <c r="CA8621" s="74"/>
      <c r="CF8621" s="79"/>
      <c r="CL8621" s="79"/>
    </row>
    <row r="8622" spans="30:90">
      <c r="AD8622" s="73"/>
      <c r="AE8622" s="74"/>
      <c r="AF8622" s="74"/>
      <c r="BX8622" s="73"/>
      <c r="BY8622" s="74"/>
      <c r="BZ8622" s="74"/>
      <c r="CA8622" s="74"/>
      <c r="CF8622" s="79"/>
      <c r="CL8622" s="79"/>
    </row>
    <row r="8623" spans="30:90">
      <c r="AD8623" s="73"/>
      <c r="AE8623" s="74"/>
      <c r="AF8623" s="74"/>
      <c r="BX8623" s="73"/>
      <c r="BY8623" s="74"/>
      <c r="BZ8623" s="74"/>
      <c r="CA8623" s="74"/>
      <c r="CF8623" s="79"/>
      <c r="CL8623" s="79"/>
    </row>
    <row r="8624" spans="30:90">
      <c r="AD8624" s="73"/>
      <c r="AE8624" s="74"/>
      <c r="AF8624" s="74"/>
      <c r="BX8624" s="73"/>
      <c r="BY8624" s="74"/>
      <c r="BZ8624" s="74"/>
      <c r="CA8624" s="74"/>
      <c r="CF8624" s="79"/>
      <c r="CL8624" s="79"/>
    </row>
    <row r="8625" spans="30:90">
      <c r="AD8625" s="73"/>
      <c r="AE8625" s="74"/>
      <c r="AF8625" s="74"/>
      <c r="BX8625" s="73"/>
      <c r="BY8625" s="74"/>
      <c r="BZ8625" s="74"/>
      <c r="CA8625" s="74"/>
      <c r="CF8625" s="79"/>
      <c r="CL8625" s="79"/>
    </row>
    <row r="8626" spans="30:90">
      <c r="AD8626" s="73"/>
      <c r="AE8626" s="74"/>
      <c r="AF8626" s="74"/>
      <c r="BX8626" s="73"/>
      <c r="BY8626" s="74"/>
      <c r="BZ8626" s="74"/>
      <c r="CA8626" s="74"/>
      <c r="CF8626" s="79"/>
      <c r="CL8626" s="79"/>
    </row>
    <row r="8627" spans="30:90">
      <c r="AD8627" s="73"/>
      <c r="AE8627" s="74"/>
      <c r="AF8627" s="74"/>
      <c r="BX8627" s="73"/>
      <c r="BY8627" s="74"/>
      <c r="BZ8627" s="74"/>
      <c r="CA8627" s="74"/>
      <c r="CF8627" s="79"/>
      <c r="CL8627" s="79"/>
    </row>
    <row r="8628" spans="30:90">
      <c r="AD8628" s="73"/>
      <c r="AE8628" s="74"/>
      <c r="AF8628" s="74"/>
      <c r="BX8628" s="73"/>
      <c r="BY8628" s="74"/>
      <c r="BZ8628" s="74"/>
      <c r="CA8628" s="74"/>
      <c r="CF8628" s="79"/>
      <c r="CL8628" s="79"/>
    </row>
    <row r="8629" spans="30:90">
      <c r="AD8629" s="73"/>
      <c r="AE8629" s="74"/>
      <c r="AF8629" s="74"/>
      <c r="BX8629" s="73"/>
      <c r="BY8629" s="74"/>
      <c r="BZ8629" s="74"/>
      <c r="CA8629" s="74"/>
      <c r="CF8629" s="79"/>
      <c r="CL8629" s="79"/>
    </row>
    <row r="8630" spans="30:90">
      <c r="AD8630" s="73"/>
      <c r="AE8630" s="74"/>
      <c r="AF8630" s="74"/>
      <c r="BX8630" s="73"/>
      <c r="BY8630" s="74"/>
      <c r="BZ8630" s="74"/>
      <c r="CA8630" s="74"/>
      <c r="CF8630" s="79"/>
      <c r="CL8630" s="79"/>
    </row>
    <row r="8631" spans="30:90">
      <c r="AD8631" s="73"/>
      <c r="AE8631" s="74"/>
      <c r="AF8631" s="74"/>
      <c r="BX8631" s="73"/>
      <c r="BY8631" s="74"/>
      <c r="BZ8631" s="74"/>
      <c r="CA8631" s="74"/>
      <c r="CF8631" s="79"/>
      <c r="CL8631" s="79"/>
    </row>
    <row r="8632" spans="30:90">
      <c r="AD8632" s="73"/>
      <c r="AE8632" s="74"/>
      <c r="AF8632" s="74"/>
      <c r="BX8632" s="73"/>
      <c r="BY8632" s="74"/>
      <c r="BZ8632" s="74"/>
      <c r="CA8632" s="74"/>
      <c r="CF8632" s="79"/>
      <c r="CL8632" s="79"/>
    </row>
    <row r="8633" spans="30:90">
      <c r="AD8633" s="73"/>
      <c r="AE8633" s="74"/>
      <c r="AF8633" s="74"/>
      <c r="BX8633" s="73"/>
      <c r="BY8633" s="74"/>
      <c r="BZ8633" s="74"/>
      <c r="CA8633" s="74"/>
      <c r="CF8633" s="79"/>
      <c r="CL8633" s="79"/>
    </row>
    <row r="8634" spans="30:90">
      <c r="AD8634" s="73"/>
      <c r="AE8634" s="74"/>
      <c r="AF8634" s="74"/>
      <c r="BX8634" s="73"/>
      <c r="BY8634" s="74"/>
      <c r="BZ8634" s="74"/>
      <c r="CA8634" s="74"/>
      <c r="CF8634" s="79"/>
      <c r="CL8634" s="79"/>
    </row>
    <row r="8635" spans="30:90">
      <c r="AD8635" s="73"/>
      <c r="AE8635" s="74"/>
      <c r="AF8635" s="74"/>
      <c r="BX8635" s="73"/>
      <c r="BY8635" s="74"/>
      <c r="BZ8635" s="74"/>
      <c r="CA8635" s="74"/>
      <c r="CF8635" s="79"/>
      <c r="CL8635" s="79"/>
    </row>
    <row r="8636" spans="30:90">
      <c r="AD8636" s="73"/>
      <c r="AE8636" s="74"/>
      <c r="AF8636" s="74"/>
      <c r="BX8636" s="73"/>
      <c r="BY8636" s="74"/>
      <c r="BZ8636" s="74"/>
      <c r="CA8636" s="74"/>
      <c r="CF8636" s="79"/>
      <c r="CL8636" s="79"/>
    </row>
    <row r="8637" spans="30:90">
      <c r="AD8637" s="73"/>
      <c r="AE8637" s="74"/>
      <c r="AF8637" s="74"/>
      <c r="BX8637" s="73"/>
      <c r="BY8637" s="74"/>
      <c r="BZ8637" s="74"/>
      <c r="CA8637" s="74"/>
      <c r="CF8637" s="79"/>
      <c r="CL8637" s="79"/>
    </row>
    <row r="8638" spans="30:90">
      <c r="AD8638" s="73"/>
      <c r="AE8638" s="74"/>
      <c r="AF8638" s="74"/>
      <c r="BX8638" s="73"/>
      <c r="BY8638" s="74"/>
      <c r="BZ8638" s="74"/>
      <c r="CA8638" s="74"/>
      <c r="CF8638" s="79"/>
      <c r="CL8638" s="79"/>
    </row>
    <row r="8639" spans="30:90">
      <c r="AD8639" s="73"/>
      <c r="AE8639" s="74"/>
      <c r="AF8639" s="74"/>
      <c r="BX8639" s="73"/>
      <c r="BY8639" s="74"/>
      <c r="BZ8639" s="74"/>
      <c r="CA8639" s="74"/>
      <c r="CF8639" s="79"/>
      <c r="CL8639" s="79"/>
    </row>
    <row r="8640" spans="30:90">
      <c r="AD8640" s="73"/>
      <c r="AE8640" s="74"/>
      <c r="AF8640" s="74"/>
      <c r="BX8640" s="73"/>
      <c r="BY8640" s="74"/>
      <c r="BZ8640" s="74"/>
      <c r="CA8640" s="74"/>
      <c r="CF8640" s="79"/>
      <c r="CL8640" s="79"/>
    </row>
    <row r="8641" spans="30:90">
      <c r="AD8641" s="73"/>
      <c r="AE8641" s="74"/>
      <c r="AF8641" s="74"/>
      <c r="BX8641" s="73"/>
      <c r="BY8641" s="74"/>
      <c r="BZ8641" s="74"/>
      <c r="CA8641" s="74"/>
      <c r="CF8641" s="79"/>
      <c r="CL8641" s="79"/>
    </row>
    <row r="8642" spans="30:90">
      <c r="AD8642" s="73"/>
      <c r="AE8642" s="74"/>
      <c r="AF8642" s="74"/>
      <c r="BX8642" s="73"/>
      <c r="BY8642" s="74"/>
      <c r="BZ8642" s="74"/>
      <c r="CA8642" s="74"/>
      <c r="CF8642" s="79"/>
      <c r="CL8642" s="79"/>
    </row>
    <row r="8643" spans="30:90">
      <c r="AD8643" s="73"/>
      <c r="AE8643" s="74"/>
      <c r="AF8643" s="74"/>
      <c r="BX8643" s="73"/>
      <c r="BY8643" s="74"/>
      <c r="BZ8643" s="74"/>
      <c r="CA8643" s="74"/>
      <c r="CF8643" s="79"/>
      <c r="CL8643" s="79"/>
    </row>
    <row r="8644" spans="30:90">
      <c r="AD8644" s="73"/>
      <c r="AE8644" s="74"/>
      <c r="AF8644" s="74"/>
      <c r="BX8644" s="73"/>
      <c r="BY8644" s="74"/>
      <c r="BZ8644" s="74"/>
      <c r="CA8644" s="74"/>
      <c r="CF8644" s="79"/>
      <c r="CL8644" s="79"/>
    </row>
    <row r="8645" spans="30:90">
      <c r="AD8645" s="73"/>
      <c r="AE8645" s="74"/>
      <c r="AF8645" s="74"/>
      <c r="BX8645" s="73"/>
      <c r="BY8645" s="74"/>
      <c r="BZ8645" s="74"/>
      <c r="CA8645" s="74"/>
      <c r="CF8645" s="79"/>
      <c r="CL8645" s="79"/>
    </row>
    <row r="8646" spans="30:90">
      <c r="AD8646" s="73"/>
      <c r="AE8646" s="74"/>
      <c r="AF8646" s="74"/>
      <c r="BX8646" s="73"/>
      <c r="BY8646" s="74"/>
      <c r="BZ8646" s="74"/>
      <c r="CA8646" s="74"/>
      <c r="CF8646" s="79"/>
      <c r="CL8646" s="79"/>
    </row>
    <row r="8647" spans="30:90">
      <c r="AD8647" s="73"/>
      <c r="AE8647" s="74"/>
      <c r="AF8647" s="74"/>
      <c r="BX8647" s="73"/>
      <c r="BY8647" s="74"/>
      <c r="BZ8647" s="74"/>
      <c r="CA8647" s="74"/>
      <c r="CF8647" s="79"/>
      <c r="CL8647" s="79"/>
    </row>
    <row r="8648" spans="30:90">
      <c r="AD8648" s="73"/>
      <c r="AE8648" s="74"/>
      <c r="AF8648" s="74"/>
      <c r="BX8648" s="73"/>
      <c r="BY8648" s="74"/>
      <c r="BZ8648" s="74"/>
      <c r="CA8648" s="74"/>
      <c r="CF8648" s="79"/>
      <c r="CL8648" s="79"/>
    </row>
    <row r="8649" spans="30:90">
      <c r="AD8649" s="73"/>
      <c r="AE8649" s="74"/>
      <c r="AF8649" s="74"/>
      <c r="BX8649" s="73"/>
      <c r="BY8649" s="74"/>
      <c r="BZ8649" s="74"/>
      <c r="CA8649" s="74"/>
      <c r="CF8649" s="79"/>
      <c r="CL8649" s="79"/>
    </row>
    <row r="8650" spans="30:90">
      <c r="AD8650" s="73"/>
      <c r="AE8650" s="74"/>
      <c r="AF8650" s="74"/>
      <c r="BX8650" s="73"/>
      <c r="BY8650" s="74"/>
      <c r="BZ8650" s="74"/>
      <c r="CA8650" s="74"/>
      <c r="CF8650" s="79"/>
      <c r="CL8650" s="79"/>
    </row>
    <row r="8651" spans="30:90">
      <c r="AD8651" s="73"/>
      <c r="AE8651" s="74"/>
      <c r="AF8651" s="74"/>
      <c r="BX8651" s="73"/>
      <c r="BY8651" s="74"/>
      <c r="BZ8651" s="74"/>
      <c r="CA8651" s="74"/>
      <c r="CF8651" s="79"/>
      <c r="CL8651" s="79"/>
    </row>
    <row r="8652" spans="30:90">
      <c r="AD8652" s="73"/>
      <c r="AE8652" s="74"/>
      <c r="AF8652" s="74"/>
      <c r="BX8652" s="73"/>
      <c r="BY8652" s="74"/>
      <c r="BZ8652" s="74"/>
      <c r="CA8652" s="74"/>
      <c r="CF8652" s="79"/>
      <c r="CL8652" s="79"/>
    </row>
    <row r="8653" spans="30:90">
      <c r="AD8653" s="73"/>
      <c r="AE8653" s="74"/>
      <c r="AF8653" s="74"/>
      <c r="BX8653" s="73"/>
      <c r="BY8653" s="74"/>
      <c r="BZ8653" s="74"/>
      <c r="CA8653" s="74"/>
      <c r="CF8653" s="79"/>
      <c r="CL8653" s="79"/>
    </row>
    <row r="8654" spans="30:90">
      <c r="AD8654" s="73"/>
      <c r="AE8654" s="74"/>
      <c r="AF8654" s="74"/>
      <c r="BX8654" s="73"/>
      <c r="BY8654" s="74"/>
      <c r="BZ8654" s="74"/>
      <c r="CA8654" s="74"/>
      <c r="CF8654" s="79"/>
      <c r="CL8654" s="79"/>
    </row>
    <row r="8655" spans="30:90">
      <c r="AD8655" s="73"/>
      <c r="AE8655" s="74"/>
      <c r="AF8655" s="74"/>
      <c r="BX8655" s="73"/>
      <c r="BY8655" s="74"/>
      <c r="BZ8655" s="74"/>
      <c r="CA8655" s="74"/>
      <c r="CF8655" s="79"/>
      <c r="CL8655" s="79"/>
    </row>
    <row r="8656" spans="30:90">
      <c r="AD8656" s="73"/>
      <c r="AE8656" s="74"/>
      <c r="AF8656" s="74"/>
      <c r="BX8656" s="73"/>
      <c r="BY8656" s="74"/>
      <c r="BZ8656" s="74"/>
      <c r="CA8656" s="74"/>
      <c r="CF8656" s="79"/>
      <c r="CL8656" s="79"/>
    </row>
    <row r="8657" spans="30:90">
      <c r="AD8657" s="73"/>
      <c r="AE8657" s="74"/>
      <c r="AF8657" s="74"/>
      <c r="BX8657" s="73"/>
      <c r="BY8657" s="74"/>
      <c r="BZ8657" s="74"/>
      <c r="CA8657" s="74"/>
      <c r="CF8657" s="79"/>
      <c r="CL8657" s="79"/>
    </row>
    <row r="8658" spans="30:90">
      <c r="AD8658" s="73"/>
      <c r="AE8658" s="74"/>
      <c r="AF8658" s="74"/>
      <c r="BX8658" s="73"/>
      <c r="BY8658" s="74"/>
      <c r="BZ8658" s="74"/>
      <c r="CA8658" s="74"/>
      <c r="CF8658" s="79"/>
      <c r="CL8658" s="79"/>
    </row>
    <row r="8659" spans="30:90">
      <c r="AD8659" s="73"/>
      <c r="AE8659" s="74"/>
      <c r="AF8659" s="74"/>
      <c r="BX8659" s="73"/>
      <c r="BY8659" s="74"/>
      <c r="BZ8659" s="74"/>
      <c r="CA8659" s="74"/>
      <c r="CF8659" s="79"/>
      <c r="CL8659" s="79"/>
    </row>
    <row r="8660" spans="30:90">
      <c r="AD8660" s="73"/>
      <c r="AE8660" s="74"/>
      <c r="AF8660" s="74"/>
      <c r="BX8660" s="73"/>
      <c r="BY8660" s="74"/>
      <c r="BZ8660" s="74"/>
      <c r="CA8660" s="74"/>
      <c r="CF8660" s="79"/>
      <c r="CL8660" s="79"/>
    </row>
    <row r="8661" spans="30:90">
      <c r="AD8661" s="73"/>
      <c r="AE8661" s="74"/>
      <c r="AF8661" s="74"/>
      <c r="BX8661" s="73"/>
      <c r="BY8661" s="74"/>
      <c r="BZ8661" s="74"/>
      <c r="CA8661" s="74"/>
      <c r="CF8661" s="79"/>
      <c r="CL8661" s="79"/>
    </row>
    <row r="8662" spans="30:90">
      <c r="AD8662" s="73"/>
      <c r="AE8662" s="74"/>
      <c r="AF8662" s="74"/>
      <c r="BX8662" s="73"/>
      <c r="BY8662" s="74"/>
      <c r="BZ8662" s="74"/>
      <c r="CA8662" s="74"/>
      <c r="CF8662" s="79"/>
      <c r="CL8662" s="79"/>
    </row>
    <row r="8663" spans="30:90">
      <c r="AD8663" s="73"/>
      <c r="AE8663" s="74"/>
      <c r="AF8663" s="74"/>
      <c r="BX8663" s="73"/>
      <c r="BY8663" s="74"/>
      <c r="BZ8663" s="74"/>
      <c r="CA8663" s="74"/>
      <c r="CF8663" s="79"/>
      <c r="CL8663" s="79"/>
    </row>
    <row r="8664" spans="30:90">
      <c r="AD8664" s="73"/>
      <c r="AE8664" s="74"/>
      <c r="AF8664" s="74"/>
      <c r="BX8664" s="73"/>
      <c r="BY8664" s="74"/>
      <c r="BZ8664" s="74"/>
      <c r="CA8664" s="74"/>
      <c r="CF8664" s="79"/>
      <c r="CL8664" s="79"/>
    </row>
    <row r="8665" spans="30:90">
      <c r="AD8665" s="73"/>
      <c r="AE8665" s="74"/>
      <c r="AF8665" s="74"/>
      <c r="BX8665" s="73"/>
      <c r="BY8665" s="74"/>
      <c r="BZ8665" s="74"/>
      <c r="CA8665" s="74"/>
      <c r="CF8665" s="79"/>
      <c r="CL8665" s="79"/>
    </row>
    <row r="8666" spans="30:90">
      <c r="AD8666" s="73"/>
      <c r="AE8666" s="74"/>
      <c r="AF8666" s="74"/>
      <c r="BX8666" s="73"/>
      <c r="BY8666" s="74"/>
      <c r="BZ8666" s="74"/>
      <c r="CA8666" s="74"/>
      <c r="CF8666" s="79"/>
      <c r="CL8666" s="79"/>
    </row>
    <row r="8667" spans="30:90">
      <c r="AD8667" s="73"/>
      <c r="AE8667" s="74"/>
      <c r="AF8667" s="74"/>
      <c r="BX8667" s="73"/>
      <c r="BY8667" s="74"/>
      <c r="BZ8667" s="74"/>
      <c r="CA8667" s="74"/>
      <c r="CF8667" s="79"/>
      <c r="CL8667" s="79"/>
    </row>
    <row r="8668" spans="30:90">
      <c r="AD8668" s="73"/>
      <c r="AE8668" s="74"/>
      <c r="AF8668" s="74"/>
      <c r="BX8668" s="73"/>
      <c r="BY8668" s="74"/>
      <c r="BZ8668" s="74"/>
      <c r="CA8668" s="74"/>
      <c r="CF8668" s="79"/>
      <c r="CL8668" s="79"/>
    </row>
    <row r="8669" spans="30:90">
      <c r="AD8669" s="73"/>
      <c r="AE8669" s="74"/>
      <c r="AF8669" s="74"/>
      <c r="BX8669" s="73"/>
      <c r="BY8669" s="74"/>
      <c r="BZ8669" s="74"/>
      <c r="CA8669" s="74"/>
      <c r="CF8669" s="79"/>
      <c r="CL8669" s="79"/>
    </row>
    <row r="8670" spans="30:90">
      <c r="AD8670" s="73"/>
      <c r="AE8670" s="74"/>
      <c r="AF8670" s="74"/>
      <c r="BX8670" s="73"/>
      <c r="BY8670" s="74"/>
      <c r="BZ8670" s="74"/>
      <c r="CA8670" s="74"/>
      <c r="CF8670" s="79"/>
      <c r="CL8670" s="79"/>
    </row>
    <row r="8671" spans="30:90">
      <c r="AD8671" s="73"/>
      <c r="AE8671" s="74"/>
      <c r="AF8671" s="74"/>
      <c r="BX8671" s="73"/>
      <c r="BY8671" s="74"/>
      <c r="BZ8671" s="74"/>
      <c r="CA8671" s="74"/>
      <c r="CF8671" s="79"/>
      <c r="CL8671" s="79"/>
    </row>
    <row r="8672" spans="30:90">
      <c r="AD8672" s="73"/>
      <c r="AE8672" s="74"/>
      <c r="AF8672" s="74"/>
      <c r="BX8672" s="73"/>
      <c r="BY8672" s="74"/>
      <c r="BZ8672" s="74"/>
      <c r="CA8672" s="74"/>
      <c r="CF8672" s="79"/>
      <c r="CL8672" s="79"/>
    </row>
    <row r="8673" spans="30:90">
      <c r="AD8673" s="73"/>
      <c r="AE8673" s="74"/>
      <c r="AF8673" s="74"/>
      <c r="BX8673" s="73"/>
      <c r="BY8673" s="74"/>
      <c r="BZ8673" s="74"/>
      <c r="CA8673" s="74"/>
      <c r="CF8673" s="79"/>
      <c r="CL8673" s="79"/>
    </row>
    <row r="8674" spans="30:90">
      <c r="AD8674" s="73"/>
      <c r="AE8674" s="74"/>
      <c r="AF8674" s="74"/>
      <c r="BX8674" s="73"/>
      <c r="BY8674" s="74"/>
      <c r="BZ8674" s="74"/>
      <c r="CA8674" s="74"/>
      <c r="CF8674" s="79"/>
      <c r="CL8674" s="79"/>
    </row>
    <row r="8675" spans="30:90">
      <c r="AD8675" s="73"/>
      <c r="AE8675" s="74"/>
      <c r="AF8675" s="74"/>
      <c r="BX8675" s="73"/>
      <c r="BY8675" s="74"/>
      <c r="BZ8675" s="74"/>
      <c r="CA8675" s="74"/>
      <c r="CF8675" s="79"/>
      <c r="CL8675" s="79"/>
    </row>
    <row r="8676" spans="30:90">
      <c r="AD8676" s="73"/>
      <c r="AE8676" s="74"/>
      <c r="AF8676" s="74"/>
      <c r="BX8676" s="73"/>
      <c r="BY8676" s="74"/>
      <c r="BZ8676" s="74"/>
      <c r="CA8676" s="74"/>
      <c r="CF8676" s="79"/>
      <c r="CL8676" s="79"/>
    </row>
    <row r="8677" spans="30:90">
      <c r="AD8677" s="73"/>
      <c r="AE8677" s="74"/>
      <c r="AF8677" s="74"/>
      <c r="BX8677" s="73"/>
      <c r="BY8677" s="74"/>
      <c r="BZ8677" s="74"/>
      <c r="CA8677" s="74"/>
      <c r="CF8677" s="79"/>
      <c r="CL8677" s="79"/>
    </row>
    <row r="8678" spans="30:90">
      <c r="AD8678" s="73"/>
      <c r="AE8678" s="74"/>
      <c r="AF8678" s="74"/>
      <c r="BX8678" s="73"/>
      <c r="BY8678" s="74"/>
      <c r="BZ8678" s="74"/>
      <c r="CA8678" s="74"/>
      <c r="CF8678" s="79"/>
      <c r="CL8678" s="79"/>
    </row>
    <row r="8679" spans="30:90">
      <c r="AD8679" s="73"/>
      <c r="AE8679" s="74"/>
      <c r="AF8679" s="74"/>
      <c r="BX8679" s="73"/>
      <c r="BY8679" s="74"/>
      <c r="BZ8679" s="74"/>
      <c r="CA8679" s="74"/>
      <c r="CF8679" s="79"/>
      <c r="CL8679" s="79"/>
    </row>
    <row r="8680" spans="30:90">
      <c r="AD8680" s="73"/>
      <c r="AE8680" s="74"/>
      <c r="AF8680" s="74"/>
      <c r="BX8680" s="73"/>
      <c r="BY8680" s="74"/>
      <c r="BZ8680" s="74"/>
      <c r="CA8680" s="74"/>
      <c r="CF8680" s="79"/>
      <c r="CL8680" s="79"/>
    </row>
    <row r="8681" spans="30:90">
      <c r="AD8681" s="73"/>
      <c r="AE8681" s="74"/>
      <c r="AF8681" s="74"/>
      <c r="BX8681" s="73"/>
      <c r="BY8681" s="74"/>
      <c r="BZ8681" s="74"/>
      <c r="CA8681" s="74"/>
      <c r="CF8681" s="79"/>
      <c r="CL8681" s="79"/>
    </row>
    <row r="8682" spans="30:90">
      <c r="AD8682" s="73"/>
      <c r="AE8682" s="74"/>
      <c r="AF8682" s="74"/>
      <c r="BX8682" s="73"/>
      <c r="BY8682" s="74"/>
      <c r="BZ8682" s="74"/>
      <c r="CA8682" s="74"/>
      <c r="CF8682" s="79"/>
      <c r="CL8682" s="79"/>
    </row>
    <row r="8683" spans="30:90">
      <c r="AD8683" s="73"/>
      <c r="AE8683" s="74"/>
      <c r="AF8683" s="74"/>
      <c r="BX8683" s="73"/>
      <c r="BY8683" s="74"/>
      <c r="BZ8683" s="74"/>
      <c r="CA8683" s="74"/>
      <c r="CF8683" s="79"/>
      <c r="CL8683" s="79"/>
    </row>
    <row r="8684" spans="30:90">
      <c r="AD8684" s="73"/>
      <c r="AE8684" s="74"/>
      <c r="AF8684" s="74"/>
      <c r="BX8684" s="73"/>
      <c r="BY8684" s="74"/>
      <c r="BZ8684" s="74"/>
      <c r="CA8684" s="74"/>
      <c r="CF8684" s="79"/>
      <c r="CL8684" s="79"/>
    </row>
    <row r="8685" spans="30:90">
      <c r="AD8685" s="73"/>
      <c r="AE8685" s="74"/>
      <c r="AF8685" s="74"/>
      <c r="BX8685" s="73"/>
      <c r="BY8685" s="74"/>
      <c r="BZ8685" s="74"/>
      <c r="CA8685" s="74"/>
      <c r="CF8685" s="79"/>
      <c r="CL8685" s="79"/>
    </row>
    <row r="8686" spans="30:90">
      <c r="AD8686" s="73"/>
      <c r="AE8686" s="74"/>
      <c r="AF8686" s="74"/>
      <c r="BX8686" s="73"/>
      <c r="BY8686" s="74"/>
      <c r="BZ8686" s="74"/>
      <c r="CA8686" s="74"/>
      <c r="CF8686" s="79"/>
      <c r="CL8686" s="79"/>
    </row>
    <row r="8687" spans="30:90">
      <c r="AD8687" s="73"/>
      <c r="AE8687" s="74"/>
      <c r="AF8687" s="74"/>
      <c r="BX8687" s="73"/>
      <c r="BY8687" s="74"/>
      <c r="BZ8687" s="74"/>
      <c r="CA8687" s="74"/>
      <c r="CF8687" s="79"/>
      <c r="CL8687" s="79"/>
    </row>
    <row r="8688" spans="30:90">
      <c r="AD8688" s="73"/>
      <c r="AE8688" s="74"/>
      <c r="AF8688" s="74"/>
      <c r="BX8688" s="73"/>
      <c r="BY8688" s="74"/>
      <c r="BZ8688" s="74"/>
      <c r="CA8688" s="74"/>
      <c r="CF8688" s="79"/>
      <c r="CL8688" s="79"/>
    </row>
    <row r="8689" spans="30:90">
      <c r="AD8689" s="73"/>
      <c r="AE8689" s="74"/>
      <c r="AF8689" s="74"/>
      <c r="BX8689" s="73"/>
      <c r="BY8689" s="74"/>
      <c r="BZ8689" s="74"/>
      <c r="CA8689" s="74"/>
      <c r="CF8689" s="79"/>
      <c r="CL8689" s="79"/>
    </row>
    <row r="8690" spans="30:90">
      <c r="AD8690" s="73"/>
      <c r="AE8690" s="74"/>
      <c r="AF8690" s="74"/>
      <c r="BX8690" s="73"/>
      <c r="BY8690" s="74"/>
      <c r="BZ8690" s="74"/>
      <c r="CA8690" s="74"/>
      <c r="CF8690" s="79"/>
      <c r="CL8690" s="79"/>
    </row>
    <row r="8691" spans="30:90">
      <c r="AD8691" s="73"/>
      <c r="AE8691" s="74"/>
      <c r="AF8691" s="74"/>
      <c r="BX8691" s="73"/>
      <c r="BY8691" s="74"/>
      <c r="BZ8691" s="74"/>
      <c r="CA8691" s="74"/>
      <c r="CF8691" s="79"/>
      <c r="CL8691" s="79"/>
    </row>
    <row r="8692" spans="30:90">
      <c r="AD8692" s="73"/>
      <c r="AE8692" s="74"/>
      <c r="AF8692" s="74"/>
      <c r="BX8692" s="73"/>
      <c r="BY8692" s="74"/>
      <c r="BZ8692" s="74"/>
      <c r="CA8692" s="74"/>
      <c r="CF8692" s="79"/>
      <c r="CL8692" s="79"/>
    </row>
    <row r="8693" spans="30:90">
      <c r="AD8693" s="73"/>
      <c r="AE8693" s="74"/>
      <c r="AF8693" s="74"/>
      <c r="BX8693" s="73"/>
      <c r="BY8693" s="74"/>
      <c r="BZ8693" s="74"/>
      <c r="CA8693" s="74"/>
      <c r="CF8693" s="79"/>
      <c r="CL8693" s="79"/>
    </row>
    <row r="8694" spans="30:90">
      <c r="AD8694" s="73"/>
      <c r="AE8694" s="74"/>
      <c r="AF8694" s="74"/>
      <c r="BX8694" s="73"/>
      <c r="BY8694" s="74"/>
      <c r="BZ8694" s="74"/>
      <c r="CA8694" s="74"/>
      <c r="CF8694" s="79"/>
      <c r="CL8694" s="79"/>
    </row>
    <row r="8695" spans="30:90">
      <c r="AD8695" s="73"/>
      <c r="AE8695" s="74"/>
      <c r="AF8695" s="74"/>
      <c r="BX8695" s="73"/>
      <c r="BY8695" s="74"/>
      <c r="BZ8695" s="74"/>
      <c r="CA8695" s="74"/>
      <c r="CF8695" s="79"/>
      <c r="CL8695" s="79"/>
    </row>
    <row r="8696" spans="30:90">
      <c r="AD8696" s="73"/>
      <c r="AE8696" s="74"/>
      <c r="AF8696" s="74"/>
      <c r="BX8696" s="73"/>
      <c r="BY8696" s="74"/>
      <c r="BZ8696" s="74"/>
      <c r="CA8696" s="74"/>
      <c r="CF8696" s="79"/>
      <c r="CL8696" s="79"/>
    </row>
    <row r="8697" spans="30:90">
      <c r="AD8697" s="73"/>
      <c r="AE8697" s="74"/>
      <c r="AF8697" s="74"/>
      <c r="BX8697" s="73"/>
      <c r="BY8697" s="74"/>
      <c r="BZ8697" s="74"/>
      <c r="CA8697" s="74"/>
      <c r="CF8697" s="79"/>
      <c r="CL8697" s="79"/>
    </row>
    <row r="8698" spans="30:90">
      <c r="AD8698" s="73"/>
      <c r="AE8698" s="74"/>
      <c r="AF8698" s="74"/>
      <c r="BX8698" s="73"/>
      <c r="BY8698" s="74"/>
      <c r="BZ8698" s="74"/>
      <c r="CA8698" s="74"/>
      <c r="CF8698" s="79"/>
      <c r="CL8698" s="79"/>
    </row>
    <row r="8699" spans="30:90">
      <c r="AD8699" s="73"/>
      <c r="AE8699" s="74"/>
      <c r="AF8699" s="74"/>
      <c r="BX8699" s="73"/>
      <c r="BY8699" s="74"/>
      <c r="BZ8699" s="74"/>
      <c r="CA8699" s="74"/>
      <c r="CF8699" s="79"/>
      <c r="CL8699" s="79"/>
    </row>
    <row r="8700" spans="30:90">
      <c r="AD8700" s="73"/>
      <c r="AE8700" s="74"/>
      <c r="AF8700" s="74"/>
      <c r="BX8700" s="73"/>
      <c r="BY8700" s="74"/>
      <c r="BZ8700" s="74"/>
      <c r="CA8700" s="74"/>
      <c r="CF8700" s="79"/>
      <c r="CL8700" s="79"/>
    </row>
    <row r="8701" spans="30:90">
      <c r="AD8701" s="73"/>
      <c r="AE8701" s="74"/>
      <c r="AF8701" s="74"/>
      <c r="BX8701" s="73"/>
      <c r="BY8701" s="74"/>
      <c r="BZ8701" s="74"/>
      <c r="CA8701" s="74"/>
      <c r="CF8701" s="79"/>
      <c r="CL8701" s="79"/>
    </row>
    <row r="8702" spans="30:90">
      <c r="AD8702" s="73"/>
      <c r="AE8702" s="74"/>
      <c r="AF8702" s="74"/>
      <c r="BX8702" s="73"/>
      <c r="BY8702" s="74"/>
      <c r="BZ8702" s="74"/>
      <c r="CA8702" s="74"/>
      <c r="CF8702" s="79"/>
      <c r="CL8702" s="79"/>
    </row>
    <row r="8703" spans="30:90">
      <c r="AD8703" s="73"/>
      <c r="AE8703" s="74"/>
      <c r="AF8703" s="74"/>
      <c r="BX8703" s="73"/>
      <c r="BY8703" s="74"/>
      <c r="BZ8703" s="74"/>
      <c r="CA8703" s="74"/>
      <c r="CF8703" s="79"/>
      <c r="CL8703" s="79"/>
    </row>
    <row r="8704" spans="30:90">
      <c r="AD8704" s="73"/>
      <c r="AE8704" s="74"/>
      <c r="AF8704" s="74"/>
      <c r="BX8704" s="73"/>
      <c r="BY8704" s="74"/>
      <c r="BZ8704" s="74"/>
      <c r="CA8704" s="74"/>
      <c r="CF8704" s="79"/>
      <c r="CL8704" s="79"/>
    </row>
    <row r="8705" spans="30:90">
      <c r="AD8705" s="73"/>
      <c r="AE8705" s="74"/>
      <c r="AF8705" s="74"/>
      <c r="BX8705" s="73"/>
      <c r="BY8705" s="74"/>
      <c r="BZ8705" s="74"/>
      <c r="CA8705" s="74"/>
      <c r="CF8705" s="79"/>
      <c r="CL8705" s="79"/>
    </row>
    <row r="8706" spans="30:90">
      <c r="AD8706" s="73"/>
      <c r="AE8706" s="74"/>
      <c r="AF8706" s="74"/>
      <c r="BX8706" s="73"/>
      <c r="BY8706" s="74"/>
      <c r="BZ8706" s="74"/>
      <c r="CA8706" s="74"/>
      <c r="CF8706" s="79"/>
      <c r="CL8706" s="79"/>
    </row>
    <row r="8707" spans="30:90">
      <c r="AD8707" s="73"/>
      <c r="AE8707" s="74"/>
      <c r="AF8707" s="74"/>
      <c r="BX8707" s="73"/>
      <c r="BY8707" s="74"/>
      <c r="BZ8707" s="74"/>
      <c r="CA8707" s="74"/>
      <c r="CF8707" s="79"/>
      <c r="CL8707" s="79"/>
    </row>
    <row r="8708" spans="30:90">
      <c r="AD8708" s="73"/>
      <c r="AE8708" s="74"/>
      <c r="AF8708" s="74"/>
      <c r="BX8708" s="73"/>
      <c r="BY8708" s="74"/>
      <c r="BZ8708" s="74"/>
      <c r="CA8708" s="74"/>
      <c r="CF8708" s="79"/>
      <c r="CL8708" s="79"/>
    </row>
    <row r="8709" spans="30:90">
      <c r="AD8709" s="73"/>
      <c r="AE8709" s="74"/>
      <c r="AF8709" s="74"/>
      <c r="BX8709" s="73"/>
      <c r="BY8709" s="74"/>
      <c r="BZ8709" s="74"/>
      <c r="CA8709" s="74"/>
      <c r="CF8709" s="79"/>
      <c r="CL8709" s="79"/>
    </row>
    <row r="8710" spans="30:90">
      <c r="AD8710" s="73"/>
      <c r="AE8710" s="74"/>
      <c r="AF8710" s="74"/>
      <c r="BX8710" s="73"/>
      <c r="BY8710" s="74"/>
      <c r="BZ8710" s="74"/>
      <c r="CA8710" s="74"/>
      <c r="CF8710" s="79"/>
      <c r="CL8710" s="79"/>
    </row>
    <row r="8711" spans="30:90">
      <c r="AD8711" s="73"/>
      <c r="AE8711" s="74"/>
      <c r="AF8711" s="74"/>
      <c r="BX8711" s="73"/>
      <c r="BY8711" s="74"/>
      <c r="BZ8711" s="74"/>
      <c r="CA8711" s="74"/>
      <c r="CF8711" s="79"/>
      <c r="CL8711" s="79"/>
    </row>
    <row r="8712" spans="30:90">
      <c r="AD8712" s="73"/>
      <c r="AE8712" s="74"/>
      <c r="AF8712" s="74"/>
      <c r="BX8712" s="73"/>
      <c r="BY8712" s="74"/>
      <c r="BZ8712" s="74"/>
      <c r="CA8712" s="74"/>
      <c r="CF8712" s="79"/>
      <c r="CL8712" s="79"/>
    </row>
    <row r="8713" spans="30:90">
      <c r="AD8713" s="73"/>
      <c r="AE8713" s="74"/>
      <c r="AF8713" s="74"/>
      <c r="BX8713" s="73"/>
      <c r="BY8713" s="74"/>
      <c r="BZ8713" s="74"/>
      <c r="CA8713" s="74"/>
      <c r="CF8713" s="79"/>
      <c r="CL8713" s="79"/>
    </row>
    <row r="8714" spans="30:90">
      <c r="AD8714" s="73"/>
      <c r="AE8714" s="74"/>
      <c r="AF8714" s="74"/>
      <c r="BX8714" s="73"/>
      <c r="BY8714" s="74"/>
      <c r="BZ8714" s="74"/>
      <c r="CA8714" s="74"/>
      <c r="CF8714" s="79"/>
      <c r="CL8714" s="79"/>
    </row>
    <row r="8715" spans="30:90">
      <c r="AD8715" s="73"/>
      <c r="AE8715" s="74"/>
      <c r="AF8715" s="74"/>
      <c r="BX8715" s="73"/>
      <c r="BY8715" s="74"/>
      <c r="BZ8715" s="74"/>
      <c r="CA8715" s="74"/>
      <c r="CF8715" s="79"/>
      <c r="CL8715" s="79"/>
    </row>
    <row r="8716" spans="30:90">
      <c r="AD8716" s="73"/>
      <c r="AE8716" s="74"/>
      <c r="AF8716" s="74"/>
      <c r="BX8716" s="73"/>
      <c r="BY8716" s="74"/>
      <c r="BZ8716" s="74"/>
      <c r="CA8716" s="74"/>
      <c r="CF8716" s="79"/>
      <c r="CL8716" s="79"/>
    </row>
    <row r="8717" spans="30:90">
      <c r="AD8717" s="73"/>
      <c r="AE8717" s="74"/>
      <c r="AF8717" s="74"/>
      <c r="BX8717" s="73"/>
      <c r="BY8717" s="74"/>
      <c r="BZ8717" s="74"/>
      <c r="CA8717" s="74"/>
      <c r="CF8717" s="79"/>
      <c r="CL8717" s="79"/>
    </row>
    <row r="8718" spans="30:90">
      <c r="AD8718" s="73"/>
      <c r="AE8718" s="74"/>
      <c r="AF8718" s="74"/>
      <c r="BX8718" s="73"/>
      <c r="BY8718" s="74"/>
      <c r="BZ8718" s="74"/>
      <c r="CA8718" s="74"/>
      <c r="CF8718" s="79"/>
      <c r="CL8718" s="79"/>
    </row>
    <row r="8719" spans="30:90">
      <c r="AD8719" s="73"/>
      <c r="AE8719" s="74"/>
      <c r="AF8719" s="74"/>
      <c r="BX8719" s="73"/>
      <c r="BY8719" s="74"/>
      <c r="BZ8719" s="74"/>
      <c r="CA8719" s="74"/>
      <c r="CF8719" s="79"/>
      <c r="CL8719" s="79"/>
    </row>
    <row r="8720" spans="30:90">
      <c r="AD8720" s="73"/>
      <c r="AE8720" s="74"/>
      <c r="AF8720" s="74"/>
      <c r="BX8720" s="73"/>
      <c r="BY8720" s="74"/>
      <c r="BZ8720" s="74"/>
      <c r="CA8720" s="74"/>
      <c r="CF8720" s="79"/>
      <c r="CL8720" s="79"/>
    </row>
    <row r="8721" spans="30:90">
      <c r="AD8721" s="73"/>
      <c r="AE8721" s="74"/>
      <c r="AF8721" s="74"/>
      <c r="BX8721" s="73"/>
      <c r="BY8721" s="74"/>
      <c r="BZ8721" s="74"/>
      <c r="CA8721" s="74"/>
      <c r="CF8721" s="79"/>
      <c r="CL8721" s="79"/>
    </row>
    <row r="8722" spans="30:90">
      <c r="AD8722" s="73"/>
      <c r="AE8722" s="74"/>
      <c r="AF8722" s="74"/>
      <c r="BX8722" s="73"/>
      <c r="BY8722" s="74"/>
      <c r="BZ8722" s="74"/>
      <c r="CA8722" s="74"/>
      <c r="CF8722" s="79"/>
      <c r="CL8722" s="79"/>
    </row>
    <row r="8723" spans="30:90">
      <c r="AD8723" s="73"/>
      <c r="AE8723" s="74"/>
      <c r="AF8723" s="74"/>
      <c r="BX8723" s="73"/>
      <c r="BY8723" s="74"/>
      <c r="BZ8723" s="74"/>
      <c r="CA8723" s="74"/>
      <c r="CF8723" s="79"/>
      <c r="CL8723" s="79"/>
    </row>
    <row r="8724" spans="30:90">
      <c r="AD8724" s="73"/>
      <c r="AE8724" s="74"/>
      <c r="AF8724" s="74"/>
      <c r="BX8724" s="73"/>
      <c r="BY8724" s="74"/>
      <c r="BZ8724" s="74"/>
      <c r="CA8724" s="74"/>
      <c r="CF8724" s="79"/>
      <c r="CL8724" s="79"/>
    </row>
    <row r="8725" spans="30:90">
      <c r="AD8725" s="73"/>
      <c r="AE8725" s="74"/>
      <c r="AF8725" s="74"/>
      <c r="BX8725" s="73"/>
      <c r="BY8725" s="74"/>
      <c r="BZ8725" s="74"/>
      <c r="CA8725" s="74"/>
      <c r="CF8725" s="79"/>
      <c r="CL8725" s="79"/>
    </row>
    <row r="8726" spans="30:90">
      <c r="AD8726" s="73"/>
      <c r="AE8726" s="74"/>
      <c r="AF8726" s="74"/>
      <c r="BX8726" s="73"/>
      <c r="BY8726" s="74"/>
      <c r="BZ8726" s="74"/>
      <c r="CA8726" s="74"/>
      <c r="CF8726" s="79"/>
      <c r="CL8726" s="79"/>
    </row>
    <row r="8727" spans="30:90">
      <c r="AD8727" s="73"/>
      <c r="AE8727" s="74"/>
      <c r="AF8727" s="74"/>
      <c r="BX8727" s="73"/>
      <c r="BY8727" s="74"/>
      <c r="BZ8727" s="74"/>
      <c r="CA8727" s="74"/>
      <c r="CF8727" s="79"/>
      <c r="CL8727" s="79"/>
    </row>
    <row r="8728" spans="30:90">
      <c r="AD8728" s="73"/>
      <c r="AE8728" s="74"/>
      <c r="AF8728" s="74"/>
      <c r="BX8728" s="73"/>
      <c r="BY8728" s="74"/>
      <c r="BZ8728" s="74"/>
      <c r="CA8728" s="74"/>
      <c r="CF8728" s="79"/>
      <c r="CL8728" s="79"/>
    </row>
    <row r="8729" spans="30:90">
      <c r="AD8729" s="73"/>
      <c r="AE8729" s="74"/>
      <c r="AF8729" s="74"/>
      <c r="BX8729" s="73"/>
      <c r="BY8729" s="74"/>
      <c r="BZ8729" s="74"/>
      <c r="CA8729" s="74"/>
      <c r="CF8729" s="79"/>
      <c r="CL8729" s="79"/>
    </row>
    <row r="8730" spans="30:90">
      <c r="AD8730" s="73"/>
      <c r="AE8730" s="74"/>
      <c r="AF8730" s="74"/>
      <c r="BX8730" s="73"/>
      <c r="BY8730" s="74"/>
      <c r="BZ8730" s="74"/>
      <c r="CA8730" s="74"/>
      <c r="CF8730" s="79"/>
      <c r="CL8730" s="79"/>
    </row>
    <row r="8731" spans="30:90">
      <c r="AD8731" s="73"/>
      <c r="AE8731" s="74"/>
      <c r="AF8731" s="74"/>
      <c r="BX8731" s="73"/>
      <c r="BY8731" s="74"/>
      <c r="BZ8731" s="74"/>
      <c r="CA8731" s="74"/>
      <c r="CF8731" s="79"/>
      <c r="CL8731" s="79"/>
    </row>
    <row r="8732" spans="30:90">
      <c r="AD8732" s="73"/>
      <c r="AE8732" s="74"/>
      <c r="AF8732" s="74"/>
      <c r="BX8732" s="73"/>
      <c r="BY8732" s="74"/>
      <c r="BZ8732" s="74"/>
      <c r="CA8732" s="74"/>
      <c r="CF8732" s="79"/>
      <c r="CL8732" s="79"/>
    </row>
    <row r="8733" spans="30:90">
      <c r="AD8733" s="73"/>
      <c r="AE8733" s="74"/>
      <c r="AF8733" s="74"/>
      <c r="BX8733" s="73"/>
      <c r="BY8733" s="74"/>
      <c r="BZ8733" s="74"/>
      <c r="CA8733" s="74"/>
      <c r="CF8733" s="79"/>
      <c r="CL8733" s="79"/>
    </row>
    <row r="8734" spans="30:90">
      <c r="AD8734" s="73"/>
      <c r="AE8734" s="74"/>
      <c r="AF8734" s="74"/>
      <c r="BX8734" s="73"/>
      <c r="BY8734" s="74"/>
      <c r="BZ8734" s="74"/>
      <c r="CA8734" s="74"/>
      <c r="CF8734" s="79"/>
      <c r="CL8734" s="79"/>
    </row>
    <row r="8735" spans="30:90">
      <c r="AD8735" s="73"/>
      <c r="AE8735" s="74"/>
      <c r="AF8735" s="74"/>
      <c r="BX8735" s="73"/>
      <c r="BY8735" s="74"/>
      <c r="BZ8735" s="74"/>
      <c r="CA8735" s="74"/>
      <c r="CF8735" s="79"/>
      <c r="CL8735" s="79"/>
    </row>
    <row r="8736" spans="30:90">
      <c r="AD8736" s="73"/>
      <c r="AE8736" s="74"/>
      <c r="AF8736" s="74"/>
      <c r="BX8736" s="73"/>
      <c r="BY8736" s="74"/>
      <c r="BZ8736" s="74"/>
      <c r="CA8736" s="74"/>
      <c r="CF8736" s="79"/>
      <c r="CL8736" s="79"/>
    </row>
    <row r="8737" spans="30:90">
      <c r="AD8737" s="73"/>
      <c r="AE8737" s="74"/>
      <c r="AF8737" s="74"/>
      <c r="BX8737" s="73"/>
      <c r="BY8737" s="74"/>
      <c r="BZ8737" s="74"/>
      <c r="CA8737" s="74"/>
      <c r="CF8737" s="79"/>
      <c r="CL8737" s="79"/>
    </row>
    <row r="8738" spans="30:90">
      <c r="AD8738" s="73"/>
      <c r="AE8738" s="74"/>
      <c r="AF8738" s="74"/>
      <c r="BX8738" s="73"/>
      <c r="BY8738" s="74"/>
      <c r="BZ8738" s="74"/>
      <c r="CA8738" s="74"/>
      <c r="CF8738" s="79"/>
      <c r="CL8738" s="79"/>
    </row>
    <row r="8739" spans="30:90">
      <c r="AD8739" s="73"/>
      <c r="AE8739" s="74"/>
      <c r="AF8739" s="74"/>
      <c r="BX8739" s="73"/>
      <c r="BY8739" s="74"/>
      <c r="BZ8739" s="74"/>
      <c r="CA8739" s="74"/>
      <c r="CF8739" s="79"/>
      <c r="CL8739" s="79"/>
    </row>
    <row r="8740" spans="30:90">
      <c r="AD8740" s="73"/>
      <c r="AE8740" s="74"/>
      <c r="AF8740" s="74"/>
      <c r="BX8740" s="73"/>
      <c r="BY8740" s="74"/>
      <c r="BZ8740" s="74"/>
      <c r="CA8740" s="74"/>
      <c r="CF8740" s="79"/>
      <c r="CL8740" s="79"/>
    </row>
    <row r="8741" spans="30:90">
      <c r="AD8741" s="73"/>
      <c r="AE8741" s="74"/>
      <c r="AF8741" s="74"/>
      <c r="BX8741" s="73"/>
      <c r="BY8741" s="74"/>
      <c r="BZ8741" s="74"/>
      <c r="CA8741" s="74"/>
      <c r="CF8741" s="79"/>
      <c r="CL8741" s="79"/>
    </row>
    <row r="8742" spans="30:90">
      <c r="AD8742" s="73"/>
      <c r="AE8742" s="74"/>
      <c r="AF8742" s="74"/>
      <c r="BX8742" s="73"/>
      <c r="BY8742" s="74"/>
      <c r="BZ8742" s="74"/>
      <c r="CA8742" s="74"/>
      <c r="CF8742" s="79"/>
      <c r="CL8742" s="79"/>
    </row>
    <row r="8743" spans="30:90">
      <c r="AD8743" s="73"/>
      <c r="AE8743" s="74"/>
      <c r="AF8743" s="74"/>
      <c r="BX8743" s="73"/>
      <c r="BY8743" s="74"/>
      <c r="BZ8743" s="74"/>
      <c r="CA8743" s="74"/>
      <c r="CF8743" s="79"/>
      <c r="CL8743" s="79"/>
    </row>
    <row r="8744" spans="30:90">
      <c r="AD8744" s="73"/>
      <c r="AE8744" s="74"/>
      <c r="AF8744" s="74"/>
      <c r="BX8744" s="73"/>
      <c r="BY8744" s="74"/>
      <c r="BZ8744" s="74"/>
      <c r="CA8744" s="74"/>
      <c r="CF8744" s="79"/>
      <c r="CL8744" s="79"/>
    </row>
    <row r="8745" spans="30:90">
      <c r="AD8745" s="73"/>
      <c r="AE8745" s="74"/>
      <c r="AF8745" s="74"/>
      <c r="BX8745" s="73"/>
      <c r="BY8745" s="74"/>
      <c r="BZ8745" s="74"/>
      <c r="CA8745" s="74"/>
      <c r="CF8745" s="79"/>
      <c r="CL8745" s="79"/>
    </row>
    <row r="8746" spans="30:90">
      <c r="AD8746" s="73"/>
      <c r="AE8746" s="74"/>
      <c r="AF8746" s="74"/>
      <c r="BX8746" s="73"/>
      <c r="BY8746" s="74"/>
      <c r="BZ8746" s="74"/>
      <c r="CA8746" s="74"/>
      <c r="CF8746" s="79"/>
      <c r="CL8746" s="79"/>
    </row>
    <row r="8747" spans="30:90">
      <c r="AD8747" s="73"/>
      <c r="AE8747" s="74"/>
      <c r="AF8747" s="74"/>
      <c r="BX8747" s="73"/>
      <c r="BY8747" s="74"/>
      <c r="BZ8747" s="74"/>
      <c r="CA8747" s="74"/>
      <c r="CF8747" s="79"/>
      <c r="CL8747" s="79"/>
    </row>
    <row r="8748" spans="30:90">
      <c r="AD8748" s="73"/>
      <c r="AE8748" s="74"/>
      <c r="AF8748" s="74"/>
      <c r="BX8748" s="73"/>
      <c r="BY8748" s="74"/>
      <c r="BZ8748" s="74"/>
      <c r="CA8748" s="74"/>
      <c r="CF8748" s="79"/>
      <c r="CL8748" s="79"/>
    </row>
    <row r="8749" spans="30:90">
      <c r="AD8749" s="73"/>
      <c r="AE8749" s="74"/>
      <c r="AF8749" s="74"/>
      <c r="BX8749" s="73"/>
      <c r="BY8749" s="74"/>
      <c r="BZ8749" s="74"/>
      <c r="CA8749" s="74"/>
      <c r="CF8749" s="79"/>
      <c r="CL8749" s="79"/>
    </row>
    <row r="8750" spans="30:90">
      <c r="AD8750" s="73"/>
      <c r="AE8750" s="74"/>
      <c r="AF8750" s="74"/>
      <c r="BX8750" s="73"/>
      <c r="BY8750" s="74"/>
      <c r="BZ8750" s="74"/>
      <c r="CA8750" s="74"/>
      <c r="CF8750" s="79"/>
      <c r="CL8750" s="79"/>
    </row>
    <row r="8751" spans="30:90">
      <c r="AD8751" s="73"/>
      <c r="AE8751" s="74"/>
      <c r="AF8751" s="74"/>
      <c r="BX8751" s="73"/>
      <c r="BY8751" s="74"/>
      <c r="BZ8751" s="74"/>
      <c r="CA8751" s="74"/>
      <c r="CF8751" s="79"/>
      <c r="CL8751" s="79"/>
    </row>
    <row r="8752" spans="30:90">
      <c r="AD8752" s="73"/>
      <c r="AE8752" s="74"/>
      <c r="AF8752" s="74"/>
      <c r="BX8752" s="73"/>
      <c r="BY8752" s="74"/>
      <c r="BZ8752" s="74"/>
      <c r="CA8752" s="74"/>
      <c r="CF8752" s="79"/>
      <c r="CL8752" s="79"/>
    </row>
    <row r="8753" spans="30:90">
      <c r="AD8753" s="73"/>
      <c r="AE8753" s="74"/>
      <c r="AF8753" s="74"/>
      <c r="BX8753" s="73"/>
      <c r="BY8753" s="74"/>
      <c r="BZ8753" s="74"/>
      <c r="CA8753" s="74"/>
      <c r="CF8753" s="79"/>
      <c r="CL8753" s="79"/>
    </row>
    <row r="8754" spans="30:90">
      <c r="AD8754" s="73"/>
      <c r="AE8754" s="74"/>
      <c r="AF8754" s="74"/>
      <c r="BX8754" s="73"/>
      <c r="BY8754" s="74"/>
      <c r="BZ8754" s="74"/>
      <c r="CA8754" s="74"/>
      <c r="CF8754" s="79"/>
      <c r="CL8754" s="79"/>
    </row>
    <row r="8755" spans="30:90">
      <c r="AD8755" s="73"/>
      <c r="AE8755" s="74"/>
      <c r="AF8755" s="74"/>
      <c r="BX8755" s="73"/>
      <c r="BY8755" s="74"/>
      <c r="BZ8755" s="74"/>
      <c r="CA8755" s="74"/>
      <c r="CF8755" s="79"/>
      <c r="CL8755" s="79"/>
    </row>
    <row r="8756" spans="30:90">
      <c r="AD8756" s="73"/>
      <c r="AE8756" s="74"/>
      <c r="AF8756" s="74"/>
      <c r="BX8756" s="73"/>
      <c r="BY8756" s="74"/>
      <c r="BZ8756" s="74"/>
      <c r="CA8756" s="74"/>
      <c r="CF8756" s="79"/>
      <c r="CL8756" s="79"/>
    </row>
    <row r="8757" spans="30:90">
      <c r="AD8757" s="73"/>
      <c r="AE8757" s="74"/>
      <c r="AF8757" s="74"/>
      <c r="BX8757" s="73"/>
      <c r="BY8757" s="74"/>
      <c r="BZ8757" s="74"/>
      <c r="CA8757" s="74"/>
      <c r="CF8757" s="79"/>
      <c r="CL8757" s="79"/>
    </row>
    <row r="8758" spans="30:90">
      <c r="AD8758" s="73"/>
      <c r="AE8758" s="74"/>
      <c r="AF8758" s="74"/>
      <c r="BX8758" s="73"/>
      <c r="BY8758" s="74"/>
      <c r="BZ8758" s="74"/>
      <c r="CA8758" s="74"/>
      <c r="CF8758" s="79"/>
      <c r="CL8758" s="79"/>
    </row>
    <row r="8759" spans="30:90">
      <c r="AD8759" s="73"/>
      <c r="AE8759" s="74"/>
      <c r="AF8759" s="74"/>
      <c r="BX8759" s="73"/>
      <c r="BY8759" s="74"/>
      <c r="BZ8759" s="74"/>
      <c r="CA8759" s="74"/>
      <c r="CF8759" s="79"/>
      <c r="CL8759" s="79"/>
    </row>
    <row r="8760" spans="30:90">
      <c r="AD8760" s="73"/>
      <c r="AE8760" s="74"/>
      <c r="AF8760" s="74"/>
      <c r="BX8760" s="73"/>
      <c r="BY8760" s="74"/>
      <c r="BZ8760" s="74"/>
      <c r="CA8760" s="74"/>
      <c r="CF8760" s="79"/>
      <c r="CL8760" s="79"/>
    </row>
    <row r="8761" spans="30:90">
      <c r="AD8761" s="73"/>
      <c r="AE8761" s="74"/>
      <c r="AF8761" s="74"/>
      <c r="BX8761" s="73"/>
      <c r="BY8761" s="74"/>
      <c r="BZ8761" s="74"/>
      <c r="CA8761" s="74"/>
      <c r="CF8761" s="79"/>
      <c r="CL8761" s="79"/>
    </row>
    <row r="8762" spans="30:90">
      <c r="AD8762" s="73"/>
      <c r="AE8762" s="74"/>
      <c r="AF8762" s="74"/>
      <c r="BX8762" s="73"/>
      <c r="BY8762" s="74"/>
      <c r="BZ8762" s="74"/>
      <c r="CA8762" s="74"/>
      <c r="CF8762" s="79"/>
      <c r="CL8762" s="79"/>
    </row>
    <row r="8763" spans="30:90">
      <c r="AD8763" s="73"/>
      <c r="AE8763" s="74"/>
      <c r="AF8763" s="74"/>
      <c r="BX8763" s="73"/>
      <c r="BY8763" s="74"/>
      <c r="BZ8763" s="74"/>
      <c r="CA8763" s="74"/>
      <c r="CF8763" s="79"/>
      <c r="CL8763" s="79"/>
    </row>
    <row r="8764" spans="30:90">
      <c r="AD8764" s="73"/>
      <c r="AE8764" s="74"/>
      <c r="AF8764" s="74"/>
      <c r="BX8764" s="73"/>
      <c r="BY8764" s="74"/>
      <c r="BZ8764" s="74"/>
      <c r="CA8764" s="74"/>
      <c r="CF8764" s="79"/>
      <c r="CL8764" s="79"/>
    </row>
    <row r="8765" spans="30:90">
      <c r="AD8765" s="73"/>
      <c r="AE8765" s="74"/>
      <c r="AF8765" s="74"/>
      <c r="BX8765" s="73"/>
      <c r="BY8765" s="74"/>
      <c r="BZ8765" s="74"/>
      <c r="CA8765" s="74"/>
      <c r="CF8765" s="79"/>
      <c r="CL8765" s="79"/>
    </row>
    <row r="8766" spans="30:90">
      <c r="AD8766" s="73"/>
      <c r="AE8766" s="74"/>
      <c r="AF8766" s="74"/>
      <c r="BX8766" s="73"/>
      <c r="BY8766" s="74"/>
      <c r="BZ8766" s="74"/>
      <c r="CA8766" s="74"/>
      <c r="CF8766" s="79"/>
      <c r="CL8766" s="79"/>
    </row>
    <row r="8767" spans="30:90">
      <c r="AD8767" s="73"/>
      <c r="AE8767" s="74"/>
      <c r="AF8767" s="74"/>
      <c r="BX8767" s="73"/>
      <c r="BY8767" s="74"/>
      <c r="BZ8767" s="74"/>
      <c r="CA8767" s="74"/>
      <c r="CF8767" s="79"/>
      <c r="CL8767" s="79"/>
    </row>
    <row r="8768" spans="30:90">
      <c r="AD8768" s="73"/>
      <c r="AE8768" s="74"/>
      <c r="AF8768" s="74"/>
      <c r="BX8768" s="73"/>
      <c r="BY8768" s="74"/>
      <c r="BZ8768" s="74"/>
      <c r="CA8768" s="74"/>
      <c r="CF8768" s="79"/>
      <c r="CL8768" s="79"/>
    </row>
    <row r="8769" spans="30:90">
      <c r="AD8769" s="73"/>
      <c r="AE8769" s="74"/>
      <c r="AF8769" s="74"/>
      <c r="BX8769" s="73"/>
      <c r="BY8769" s="74"/>
      <c r="BZ8769" s="74"/>
      <c r="CA8769" s="74"/>
      <c r="CF8769" s="79"/>
      <c r="CL8769" s="79"/>
    </row>
    <row r="8770" spans="30:90">
      <c r="AD8770" s="73"/>
      <c r="AE8770" s="74"/>
      <c r="AF8770" s="74"/>
      <c r="BX8770" s="73"/>
      <c r="BY8770" s="74"/>
      <c r="BZ8770" s="74"/>
      <c r="CA8770" s="74"/>
      <c r="CF8770" s="79"/>
      <c r="CL8770" s="79"/>
    </row>
    <row r="8771" spans="30:90">
      <c r="AD8771" s="73"/>
      <c r="AE8771" s="74"/>
      <c r="AF8771" s="74"/>
      <c r="BX8771" s="73"/>
      <c r="BY8771" s="74"/>
      <c r="BZ8771" s="74"/>
      <c r="CA8771" s="74"/>
      <c r="CF8771" s="79"/>
      <c r="CL8771" s="79"/>
    </row>
    <row r="8772" spans="30:90">
      <c r="AD8772" s="73"/>
      <c r="AE8772" s="74"/>
      <c r="AF8772" s="74"/>
      <c r="BX8772" s="73"/>
      <c r="BY8772" s="74"/>
      <c r="BZ8772" s="74"/>
      <c r="CA8772" s="74"/>
      <c r="CF8772" s="79"/>
      <c r="CL8772" s="79"/>
    </row>
    <row r="8773" spans="30:90">
      <c r="AD8773" s="73"/>
      <c r="AE8773" s="74"/>
      <c r="AF8773" s="74"/>
      <c r="BX8773" s="73"/>
      <c r="BY8773" s="74"/>
      <c r="BZ8773" s="74"/>
      <c r="CA8773" s="74"/>
      <c r="CF8773" s="79"/>
      <c r="CL8773" s="79"/>
    </row>
    <row r="8774" spans="30:90">
      <c r="AD8774" s="73"/>
      <c r="AE8774" s="74"/>
      <c r="AF8774" s="74"/>
      <c r="BX8774" s="73"/>
      <c r="BY8774" s="74"/>
      <c r="BZ8774" s="74"/>
      <c r="CA8774" s="74"/>
      <c r="CF8774" s="79"/>
      <c r="CL8774" s="79"/>
    </row>
    <row r="8775" spans="30:90">
      <c r="AD8775" s="73"/>
      <c r="AE8775" s="74"/>
      <c r="AF8775" s="74"/>
      <c r="BX8775" s="73"/>
      <c r="BY8775" s="74"/>
      <c r="BZ8775" s="74"/>
      <c r="CA8775" s="74"/>
      <c r="CF8775" s="79"/>
      <c r="CL8775" s="79"/>
    </row>
    <row r="8776" spans="30:90">
      <c r="AD8776" s="73"/>
      <c r="AE8776" s="74"/>
      <c r="AF8776" s="74"/>
      <c r="BX8776" s="73"/>
      <c r="BY8776" s="74"/>
      <c r="BZ8776" s="74"/>
      <c r="CA8776" s="74"/>
      <c r="CF8776" s="79"/>
      <c r="CL8776" s="79"/>
    </row>
    <row r="8777" spans="30:90">
      <c r="AD8777" s="73"/>
      <c r="AE8777" s="74"/>
      <c r="AF8777" s="74"/>
      <c r="BX8777" s="73"/>
      <c r="BY8777" s="74"/>
      <c r="BZ8777" s="74"/>
      <c r="CA8777" s="74"/>
      <c r="CF8777" s="79"/>
      <c r="CL8777" s="79"/>
    </row>
    <row r="8778" spans="30:90">
      <c r="AD8778" s="73"/>
      <c r="AE8778" s="74"/>
      <c r="AF8778" s="74"/>
      <c r="BX8778" s="73"/>
      <c r="BY8778" s="74"/>
      <c r="BZ8778" s="74"/>
      <c r="CA8778" s="74"/>
      <c r="CF8778" s="79"/>
      <c r="CL8778" s="79"/>
    </row>
    <row r="8779" spans="30:90">
      <c r="AD8779" s="73"/>
      <c r="AE8779" s="74"/>
      <c r="AF8779" s="74"/>
      <c r="BX8779" s="73"/>
      <c r="BY8779" s="74"/>
      <c r="BZ8779" s="74"/>
      <c r="CA8779" s="74"/>
      <c r="CF8779" s="79"/>
      <c r="CL8779" s="79"/>
    </row>
    <row r="8780" spans="30:90">
      <c r="AD8780" s="73"/>
      <c r="AE8780" s="74"/>
      <c r="AF8780" s="74"/>
      <c r="BX8780" s="73"/>
      <c r="BY8780" s="74"/>
      <c r="BZ8780" s="74"/>
      <c r="CA8780" s="74"/>
      <c r="CF8780" s="79"/>
      <c r="CL8780" s="79"/>
    </row>
    <row r="8781" spans="30:90">
      <c r="AD8781" s="73"/>
      <c r="AE8781" s="74"/>
      <c r="AF8781" s="74"/>
      <c r="BX8781" s="73"/>
      <c r="BY8781" s="74"/>
      <c r="BZ8781" s="74"/>
      <c r="CA8781" s="74"/>
      <c r="CF8781" s="79"/>
      <c r="CL8781" s="79"/>
    </row>
    <row r="8782" spans="30:90">
      <c r="AD8782" s="73"/>
      <c r="AE8782" s="74"/>
      <c r="AF8782" s="74"/>
      <c r="BX8782" s="73"/>
      <c r="BY8782" s="74"/>
      <c r="BZ8782" s="74"/>
      <c r="CA8782" s="74"/>
      <c r="CF8782" s="79"/>
      <c r="CL8782" s="79"/>
    </row>
    <row r="8783" spans="30:90">
      <c r="AD8783" s="73"/>
      <c r="AE8783" s="74"/>
      <c r="AF8783" s="74"/>
      <c r="BX8783" s="73"/>
      <c r="BY8783" s="74"/>
      <c r="BZ8783" s="74"/>
      <c r="CA8783" s="74"/>
      <c r="CF8783" s="79"/>
      <c r="CL8783" s="79"/>
    </row>
    <row r="8784" spans="30:90">
      <c r="AD8784" s="73"/>
      <c r="AE8784" s="74"/>
      <c r="AF8784" s="74"/>
      <c r="BX8784" s="73"/>
      <c r="BY8784" s="74"/>
      <c r="BZ8784" s="74"/>
      <c r="CA8784" s="74"/>
      <c r="CF8784" s="79"/>
      <c r="CL8784" s="79"/>
    </row>
    <row r="8785" spans="30:90">
      <c r="AD8785" s="73"/>
      <c r="AE8785" s="74"/>
      <c r="AF8785" s="74"/>
      <c r="BX8785" s="73"/>
      <c r="BY8785" s="74"/>
      <c r="BZ8785" s="74"/>
      <c r="CA8785" s="74"/>
      <c r="CF8785" s="79"/>
      <c r="CL8785" s="79"/>
    </row>
    <row r="8786" spans="30:90">
      <c r="AD8786" s="73"/>
      <c r="AE8786" s="74"/>
      <c r="AF8786" s="74"/>
      <c r="BX8786" s="73"/>
      <c r="BY8786" s="74"/>
      <c r="BZ8786" s="74"/>
      <c r="CA8786" s="74"/>
      <c r="CF8786" s="79"/>
      <c r="CL8786" s="79"/>
    </row>
    <row r="8787" spans="30:90">
      <c r="AD8787" s="73"/>
      <c r="AE8787" s="74"/>
      <c r="AF8787" s="74"/>
      <c r="BX8787" s="73"/>
      <c r="BY8787" s="74"/>
      <c r="BZ8787" s="74"/>
      <c r="CA8787" s="74"/>
      <c r="CF8787" s="79"/>
      <c r="CL8787" s="79"/>
    </row>
    <row r="8788" spans="30:90">
      <c r="AD8788" s="73"/>
      <c r="AE8788" s="74"/>
      <c r="AF8788" s="74"/>
      <c r="BX8788" s="73"/>
      <c r="BY8788" s="74"/>
      <c r="BZ8788" s="74"/>
      <c r="CA8788" s="74"/>
      <c r="CF8788" s="79"/>
      <c r="CL8788" s="79"/>
    </row>
    <row r="8789" spans="30:90">
      <c r="AD8789" s="73"/>
      <c r="AE8789" s="74"/>
      <c r="AF8789" s="74"/>
      <c r="BX8789" s="73"/>
      <c r="BY8789" s="74"/>
      <c r="BZ8789" s="74"/>
      <c r="CA8789" s="74"/>
      <c r="CF8789" s="79"/>
      <c r="CL8789" s="79"/>
    </row>
    <row r="8790" spans="30:90">
      <c r="AD8790" s="73"/>
      <c r="AE8790" s="74"/>
      <c r="AF8790" s="74"/>
      <c r="BX8790" s="73"/>
      <c r="BY8790" s="74"/>
      <c r="BZ8790" s="74"/>
      <c r="CA8790" s="74"/>
      <c r="CF8790" s="79"/>
      <c r="CL8790" s="79"/>
    </row>
    <row r="8791" spans="30:90">
      <c r="AD8791" s="73"/>
      <c r="AE8791" s="74"/>
      <c r="AF8791" s="74"/>
      <c r="BX8791" s="73"/>
      <c r="BY8791" s="74"/>
      <c r="BZ8791" s="74"/>
      <c r="CA8791" s="74"/>
      <c r="CF8791" s="79"/>
      <c r="CL8791" s="79"/>
    </row>
    <row r="8792" spans="30:90">
      <c r="AD8792" s="73"/>
      <c r="AE8792" s="74"/>
      <c r="AF8792" s="74"/>
      <c r="BX8792" s="73"/>
      <c r="BY8792" s="74"/>
      <c r="BZ8792" s="74"/>
      <c r="CA8792" s="74"/>
      <c r="CF8792" s="79"/>
      <c r="CL8792" s="79"/>
    </row>
    <row r="8793" spans="30:90">
      <c r="AD8793" s="73"/>
      <c r="AE8793" s="74"/>
      <c r="AF8793" s="74"/>
      <c r="BX8793" s="73"/>
      <c r="BY8793" s="74"/>
      <c r="BZ8793" s="74"/>
      <c r="CA8793" s="74"/>
      <c r="CF8793" s="79"/>
      <c r="CL8793" s="79"/>
    </row>
    <row r="8794" spans="30:90">
      <c r="AD8794" s="73"/>
      <c r="AE8794" s="74"/>
      <c r="AF8794" s="74"/>
      <c r="BX8794" s="73"/>
      <c r="BY8794" s="74"/>
      <c r="BZ8794" s="74"/>
      <c r="CA8794" s="74"/>
      <c r="CF8794" s="79"/>
      <c r="CL8794" s="79"/>
    </row>
    <row r="8795" spans="30:90">
      <c r="AD8795" s="73"/>
      <c r="AE8795" s="74"/>
      <c r="AF8795" s="74"/>
      <c r="BX8795" s="73"/>
      <c r="BY8795" s="74"/>
      <c r="BZ8795" s="74"/>
      <c r="CA8795" s="74"/>
      <c r="CF8795" s="79"/>
      <c r="CL8795" s="79"/>
    </row>
    <row r="8796" spans="30:90">
      <c r="AD8796" s="73"/>
      <c r="AE8796" s="74"/>
      <c r="AF8796" s="74"/>
      <c r="BX8796" s="73"/>
      <c r="BY8796" s="74"/>
      <c r="BZ8796" s="74"/>
      <c r="CA8796" s="74"/>
      <c r="CF8796" s="79"/>
      <c r="CL8796" s="79"/>
    </row>
    <row r="8797" spans="30:90">
      <c r="AD8797" s="73"/>
      <c r="AE8797" s="74"/>
      <c r="AF8797" s="74"/>
      <c r="BX8797" s="73"/>
      <c r="BY8797" s="74"/>
      <c r="BZ8797" s="74"/>
      <c r="CA8797" s="74"/>
      <c r="CF8797" s="79"/>
      <c r="CL8797" s="79"/>
    </row>
    <row r="8798" spans="30:90">
      <c r="AD8798" s="73"/>
      <c r="AE8798" s="74"/>
      <c r="AF8798" s="74"/>
      <c r="BX8798" s="73"/>
      <c r="BY8798" s="74"/>
      <c r="BZ8798" s="74"/>
      <c r="CA8798" s="74"/>
      <c r="CF8798" s="79"/>
      <c r="CL8798" s="79"/>
    </row>
    <row r="8799" spans="30:90">
      <c r="AD8799" s="73"/>
      <c r="AE8799" s="74"/>
      <c r="AF8799" s="74"/>
      <c r="BX8799" s="73"/>
      <c r="BY8799" s="74"/>
      <c r="BZ8799" s="74"/>
      <c r="CA8799" s="74"/>
      <c r="CF8799" s="79"/>
      <c r="CL8799" s="79"/>
    </row>
    <row r="8800" spans="30:90">
      <c r="AD8800" s="73"/>
      <c r="AE8800" s="74"/>
      <c r="AF8800" s="74"/>
      <c r="BX8800" s="73"/>
      <c r="BY8800" s="74"/>
      <c r="BZ8800" s="74"/>
      <c r="CA8800" s="74"/>
      <c r="CF8800" s="79"/>
      <c r="CL8800" s="79"/>
    </row>
    <row r="8801" spans="30:90">
      <c r="AD8801" s="73"/>
      <c r="AE8801" s="74"/>
      <c r="AF8801" s="74"/>
      <c r="BX8801" s="73"/>
      <c r="BY8801" s="74"/>
      <c r="BZ8801" s="74"/>
      <c r="CA8801" s="74"/>
      <c r="CF8801" s="79"/>
      <c r="CL8801" s="79"/>
    </row>
    <row r="8802" spans="30:90">
      <c r="AD8802" s="73"/>
      <c r="AE8802" s="74"/>
      <c r="AF8802" s="74"/>
      <c r="BX8802" s="73"/>
      <c r="BY8802" s="74"/>
      <c r="BZ8802" s="74"/>
      <c r="CA8802" s="74"/>
      <c r="CF8802" s="79"/>
      <c r="CL8802" s="79"/>
    </row>
    <row r="8803" spans="30:90">
      <c r="AD8803" s="73"/>
      <c r="AE8803" s="74"/>
      <c r="AF8803" s="74"/>
      <c r="BX8803" s="73"/>
      <c r="BY8803" s="74"/>
      <c r="BZ8803" s="74"/>
      <c r="CA8803" s="74"/>
      <c r="CF8803" s="79"/>
      <c r="CL8803" s="79"/>
    </row>
    <row r="8804" spans="30:90">
      <c r="AD8804" s="73"/>
      <c r="AE8804" s="74"/>
      <c r="AF8804" s="74"/>
      <c r="BX8804" s="73"/>
      <c r="BY8804" s="74"/>
      <c r="BZ8804" s="74"/>
      <c r="CA8804" s="74"/>
      <c r="CF8804" s="79"/>
      <c r="CL8804" s="79"/>
    </row>
    <row r="8805" spans="30:90">
      <c r="AD8805" s="73"/>
      <c r="AE8805" s="74"/>
      <c r="AF8805" s="74"/>
      <c r="BX8805" s="73"/>
      <c r="BY8805" s="74"/>
      <c r="BZ8805" s="74"/>
      <c r="CA8805" s="74"/>
      <c r="CF8805" s="79"/>
      <c r="CL8805" s="79"/>
    </row>
    <row r="8806" spans="30:90">
      <c r="AD8806" s="73"/>
      <c r="AE8806" s="74"/>
      <c r="AF8806" s="74"/>
      <c r="BX8806" s="73"/>
      <c r="BY8806" s="74"/>
      <c r="BZ8806" s="74"/>
      <c r="CA8806" s="74"/>
      <c r="CF8806" s="79"/>
      <c r="CL8806" s="79"/>
    </row>
    <row r="8807" spans="30:90">
      <c r="AD8807" s="73"/>
      <c r="AE8807" s="74"/>
      <c r="AF8807" s="74"/>
      <c r="BX8807" s="73"/>
      <c r="BY8807" s="74"/>
      <c r="BZ8807" s="74"/>
      <c r="CA8807" s="74"/>
      <c r="CF8807" s="79"/>
      <c r="CL8807" s="79"/>
    </row>
    <row r="8808" spans="30:90">
      <c r="AD8808" s="73"/>
      <c r="AE8808" s="74"/>
      <c r="AF8808" s="74"/>
      <c r="BX8808" s="73"/>
      <c r="BY8808" s="74"/>
      <c r="BZ8808" s="74"/>
      <c r="CA8808" s="74"/>
      <c r="CF8808" s="79"/>
      <c r="CL8808" s="79"/>
    </row>
    <row r="8809" spans="30:90">
      <c r="AD8809" s="73"/>
      <c r="AE8809" s="74"/>
      <c r="AF8809" s="74"/>
      <c r="BX8809" s="73"/>
      <c r="BY8809" s="74"/>
      <c r="BZ8809" s="74"/>
      <c r="CA8809" s="74"/>
      <c r="CF8809" s="79"/>
      <c r="CL8809" s="79"/>
    </row>
    <row r="8810" spans="30:90">
      <c r="AD8810" s="73"/>
      <c r="AE8810" s="74"/>
      <c r="AF8810" s="74"/>
      <c r="BX8810" s="73"/>
      <c r="BY8810" s="74"/>
      <c r="BZ8810" s="74"/>
      <c r="CA8810" s="74"/>
      <c r="CF8810" s="79"/>
      <c r="CL8810" s="79"/>
    </row>
    <row r="8811" spans="30:90">
      <c r="AD8811" s="73"/>
      <c r="AE8811" s="74"/>
      <c r="AF8811" s="74"/>
      <c r="BX8811" s="73"/>
      <c r="BY8811" s="74"/>
      <c r="BZ8811" s="74"/>
      <c r="CA8811" s="74"/>
      <c r="CF8811" s="79"/>
      <c r="CL8811" s="79"/>
    </row>
    <row r="8812" spans="30:90">
      <c r="AD8812" s="73"/>
      <c r="AE8812" s="74"/>
      <c r="AF8812" s="74"/>
      <c r="BX8812" s="73"/>
      <c r="BY8812" s="74"/>
      <c r="BZ8812" s="74"/>
      <c r="CA8812" s="74"/>
      <c r="CF8812" s="79"/>
      <c r="CL8812" s="79"/>
    </row>
    <row r="8813" spans="30:90">
      <c r="AD8813" s="73"/>
      <c r="AE8813" s="74"/>
      <c r="AF8813" s="74"/>
      <c r="BX8813" s="73"/>
      <c r="BY8813" s="74"/>
      <c r="BZ8813" s="74"/>
      <c r="CA8813" s="74"/>
      <c r="CF8813" s="79"/>
      <c r="CL8813" s="79"/>
    </row>
    <row r="8814" spans="30:90">
      <c r="AD8814" s="73"/>
      <c r="AE8814" s="74"/>
      <c r="AF8814" s="74"/>
      <c r="BX8814" s="73"/>
      <c r="BY8814" s="74"/>
      <c r="BZ8814" s="74"/>
      <c r="CA8814" s="74"/>
      <c r="CF8814" s="79"/>
      <c r="CL8814" s="79"/>
    </row>
    <row r="8815" spans="30:90">
      <c r="AD8815" s="73"/>
      <c r="AE8815" s="74"/>
      <c r="AF8815" s="74"/>
      <c r="BX8815" s="73"/>
      <c r="BY8815" s="74"/>
      <c r="BZ8815" s="74"/>
      <c r="CA8815" s="74"/>
      <c r="CF8815" s="79"/>
      <c r="CL8815" s="79"/>
    </row>
    <row r="8816" spans="30:90">
      <c r="AD8816" s="73"/>
      <c r="AE8816" s="74"/>
      <c r="AF8816" s="74"/>
      <c r="BX8816" s="73"/>
      <c r="BY8816" s="74"/>
      <c r="BZ8816" s="74"/>
      <c r="CA8816" s="74"/>
      <c r="CF8816" s="79"/>
      <c r="CL8816" s="79"/>
    </row>
    <row r="8817" spans="30:90">
      <c r="AD8817" s="73"/>
      <c r="AE8817" s="74"/>
      <c r="AF8817" s="74"/>
      <c r="BX8817" s="73"/>
      <c r="BY8817" s="74"/>
      <c r="BZ8817" s="74"/>
      <c r="CA8817" s="74"/>
      <c r="CF8817" s="79"/>
      <c r="CL8817" s="79"/>
    </row>
    <row r="8818" spans="30:90">
      <c r="AD8818" s="73"/>
      <c r="AE8818" s="74"/>
      <c r="AF8818" s="74"/>
      <c r="BX8818" s="73"/>
      <c r="BY8818" s="74"/>
      <c r="BZ8818" s="74"/>
      <c r="CA8818" s="74"/>
      <c r="CF8818" s="79"/>
      <c r="CL8818" s="79"/>
    </row>
    <row r="8819" spans="30:90">
      <c r="AD8819" s="73"/>
      <c r="AE8819" s="74"/>
      <c r="AF8819" s="74"/>
      <c r="BX8819" s="73"/>
      <c r="BY8819" s="74"/>
      <c r="BZ8819" s="74"/>
      <c r="CA8819" s="74"/>
      <c r="CF8819" s="79"/>
      <c r="CL8819" s="79"/>
    </row>
    <row r="8820" spans="30:90">
      <c r="AD8820" s="73"/>
      <c r="AE8820" s="74"/>
      <c r="AF8820" s="74"/>
      <c r="BX8820" s="73"/>
      <c r="BY8820" s="74"/>
      <c r="BZ8820" s="74"/>
      <c r="CA8820" s="74"/>
      <c r="CF8820" s="79"/>
      <c r="CL8820" s="79"/>
    </row>
    <row r="8821" spans="30:90">
      <c r="AD8821" s="73"/>
      <c r="AE8821" s="74"/>
      <c r="AF8821" s="74"/>
      <c r="BX8821" s="73"/>
      <c r="BY8821" s="74"/>
      <c r="BZ8821" s="74"/>
      <c r="CA8821" s="74"/>
      <c r="CF8821" s="79"/>
      <c r="CL8821" s="79"/>
    </row>
    <row r="8822" spans="30:90">
      <c r="AD8822" s="73"/>
      <c r="AE8822" s="74"/>
      <c r="AF8822" s="74"/>
      <c r="BX8822" s="73"/>
      <c r="BY8822" s="74"/>
      <c r="BZ8822" s="74"/>
      <c r="CA8822" s="74"/>
      <c r="CF8822" s="79"/>
      <c r="CL8822" s="79"/>
    </row>
    <row r="8823" spans="30:90">
      <c r="AD8823" s="73"/>
      <c r="AE8823" s="74"/>
      <c r="AF8823" s="74"/>
      <c r="BX8823" s="73"/>
      <c r="BY8823" s="74"/>
      <c r="BZ8823" s="74"/>
      <c r="CA8823" s="74"/>
      <c r="CF8823" s="79"/>
      <c r="CL8823" s="79"/>
    </row>
    <row r="8824" spans="30:90">
      <c r="AD8824" s="73"/>
      <c r="AE8824" s="74"/>
      <c r="AF8824" s="74"/>
      <c r="BX8824" s="73"/>
      <c r="BY8824" s="74"/>
      <c r="BZ8824" s="74"/>
      <c r="CA8824" s="74"/>
      <c r="CF8824" s="79"/>
      <c r="CL8824" s="79"/>
    </row>
    <row r="8825" spans="30:90">
      <c r="AD8825" s="73"/>
      <c r="AE8825" s="74"/>
      <c r="AF8825" s="74"/>
      <c r="BX8825" s="73"/>
      <c r="BY8825" s="74"/>
      <c r="BZ8825" s="74"/>
      <c r="CA8825" s="74"/>
      <c r="CF8825" s="79"/>
      <c r="CL8825" s="79"/>
    </row>
    <row r="8826" spans="30:90">
      <c r="AD8826" s="73"/>
      <c r="AE8826" s="74"/>
      <c r="AF8826" s="74"/>
      <c r="BX8826" s="73"/>
      <c r="BY8826" s="74"/>
      <c r="BZ8826" s="74"/>
      <c r="CA8826" s="74"/>
      <c r="CF8826" s="79"/>
      <c r="CL8826" s="79"/>
    </row>
    <row r="8827" spans="30:90">
      <c r="AD8827" s="73"/>
      <c r="AE8827" s="74"/>
      <c r="AF8827" s="74"/>
      <c r="BX8827" s="73"/>
      <c r="BY8827" s="74"/>
      <c r="BZ8827" s="74"/>
      <c r="CA8827" s="74"/>
      <c r="CF8827" s="79"/>
      <c r="CL8827" s="79"/>
    </row>
    <row r="8828" spans="30:90">
      <c r="AD8828" s="73"/>
      <c r="AE8828" s="74"/>
      <c r="AF8828" s="74"/>
      <c r="BX8828" s="73"/>
      <c r="BY8828" s="74"/>
      <c r="BZ8828" s="74"/>
      <c r="CA8828" s="74"/>
      <c r="CF8828" s="79"/>
      <c r="CL8828" s="79"/>
    </row>
    <row r="8829" spans="30:90">
      <c r="AD8829" s="73"/>
      <c r="AE8829" s="74"/>
      <c r="AF8829" s="74"/>
      <c r="BX8829" s="73"/>
      <c r="BY8829" s="74"/>
      <c r="BZ8829" s="74"/>
      <c r="CA8829" s="74"/>
      <c r="CF8829" s="79"/>
      <c r="CL8829" s="79"/>
    </row>
    <row r="8830" spans="30:90">
      <c r="AD8830" s="73"/>
      <c r="AE8830" s="74"/>
      <c r="AF8830" s="74"/>
      <c r="BX8830" s="73"/>
      <c r="BY8830" s="74"/>
      <c r="BZ8830" s="74"/>
      <c r="CA8830" s="74"/>
      <c r="CF8830" s="79"/>
      <c r="CL8830" s="79"/>
    </row>
    <row r="8831" spans="30:90">
      <c r="AD8831" s="73"/>
      <c r="AE8831" s="74"/>
      <c r="AF8831" s="74"/>
      <c r="BX8831" s="73"/>
      <c r="BY8831" s="74"/>
      <c r="BZ8831" s="74"/>
      <c r="CA8831" s="74"/>
      <c r="CF8831" s="79"/>
      <c r="CL8831" s="79"/>
    </row>
    <row r="8832" spans="30:90">
      <c r="AD8832" s="73"/>
      <c r="AE8832" s="74"/>
      <c r="AF8832" s="74"/>
      <c r="BX8832" s="73"/>
      <c r="BY8832" s="74"/>
      <c r="BZ8832" s="74"/>
      <c r="CA8832" s="74"/>
      <c r="CF8832" s="79"/>
      <c r="CL8832" s="79"/>
    </row>
    <row r="8833" spans="30:90">
      <c r="AD8833" s="73"/>
      <c r="AE8833" s="74"/>
      <c r="AF8833" s="74"/>
      <c r="BX8833" s="73"/>
      <c r="BY8833" s="74"/>
      <c r="BZ8833" s="74"/>
      <c r="CA8833" s="74"/>
      <c r="CF8833" s="79"/>
      <c r="CL8833" s="79"/>
    </row>
    <row r="8834" spans="30:90">
      <c r="AD8834" s="73"/>
      <c r="AE8834" s="74"/>
      <c r="AF8834" s="74"/>
      <c r="BX8834" s="73"/>
      <c r="BY8834" s="74"/>
      <c r="BZ8834" s="74"/>
      <c r="CA8834" s="74"/>
      <c r="CF8834" s="79"/>
      <c r="CL8834" s="79"/>
    </row>
    <row r="8835" spans="30:90">
      <c r="AD8835" s="73"/>
      <c r="AE8835" s="74"/>
      <c r="AF8835" s="74"/>
      <c r="BX8835" s="73"/>
      <c r="BY8835" s="74"/>
      <c r="BZ8835" s="74"/>
      <c r="CA8835" s="74"/>
      <c r="CF8835" s="79"/>
      <c r="CL8835" s="79"/>
    </row>
    <row r="8836" spans="30:90">
      <c r="AD8836" s="73"/>
      <c r="AE8836" s="74"/>
      <c r="AF8836" s="74"/>
      <c r="BX8836" s="73"/>
      <c r="BY8836" s="74"/>
      <c r="BZ8836" s="74"/>
      <c r="CA8836" s="74"/>
      <c r="CF8836" s="79"/>
      <c r="CL8836" s="79"/>
    </row>
    <row r="8837" spans="30:90">
      <c r="AD8837" s="73"/>
      <c r="AE8837" s="74"/>
      <c r="AF8837" s="74"/>
      <c r="BX8837" s="73"/>
      <c r="BY8837" s="74"/>
      <c r="BZ8837" s="74"/>
      <c r="CA8837" s="74"/>
      <c r="CF8837" s="79"/>
      <c r="CL8837" s="79"/>
    </row>
    <row r="8838" spans="30:90">
      <c r="AD8838" s="73"/>
      <c r="AE8838" s="74"/>
      <c r="AF8838" s="74"/>
      <c r="BX8838" s="73"/>
      <c r="BY8838" s="74"/>
      <c r="BZ8838" s="74"/>
      <c r="CA8838" s="74"/>
      <c r="CF8838" s="79"/>
      <c r="CL8838" s="79"/>
    </row>
    <row r="8839" spans="30:90">
      <c r="AD8839" s="73"/>
      <c r="AE8839" s="74"/>
      <c r="AF8839" s="74"/>
      <c r="BX8839" s="73"/>
      <c r="BY8839" s="74"/>
      <c r="BZ8839" s="74"/>
      <c r="CA8839" s="74"/>
      <c r="CF8839" s="79"/>
      <c r="CL8839" s="79"/>
    </row>
    <row r="8840" spans="30:90">
      <c r="AD8840" s="73"/>
      <c r="AE8840" s="74"/>
      <c r="AF8840" s="74"/>
      <c r="BX8840" s="73"/>
      <c r="BY8840" s="74"/>
      <c r="BZ8840" s="74"/>
      <c r="CA8840" s="74"/>
      <c r="CF8840" s="79"/>
      <c r="CL8840" s="79"/>
    </row>
    <row r="8841" spans="30:90">
      <c r="AD8841" s="73"/>
      <c r="AE8841" s="74"/>
      <c r="AF8841" s="74"/>
      <c r="BX8841" s="73"/>
      <c r="BY8841" s="74"/>
      <c r="BZ8841" s="74"/>
      <c r="CA8841" s="74"/>
      <c r="CF8841" s="79"/>
      <c r="CL8841" s="79"/>
    </row>
    <row r="8842" spans="30:90">
      <c r="AD8842" s="73"/>
      <c r="AE8842" s="74"/>
      <c r="AF8842" s="74"/>
      <c r="BX8842" s="73"/>
      <c r="BY8842" s="74"/>
      <c r="BZ8842" s="74"/>
      <c r="CA8842" s="74"/>
      <c r="CF8842" s="79"/>
      <c r="CL8842" s="79"/>
    </row>
    <row r="8843" spans="30:90">
      <c r="AD8843" s="73"/>
      <c r="AE8843" s="74"/>
      <c r="AF8843" s="74"/>
      <c r="BX8843" s="73"/>
      <c r="BY8843" s="74"/>
      <c r="BZ8843" s="74"/>
      <c r="CA8843" s="74"/>
      <c r="CF8843" s="79"/>
      <c r="CL8843" s="79"/>
    </row>
    <row r="8844" spans="30:90">
      <c r="AD8844" s="73"/>
      <c r="AE8844" s="74"/>
      <c r="AF8844" s="74"/>
      <c r="BX8844" s="73"/>
      <c r="BY8844" s="74"/>
      <c r="BZ8844" s="74"/>
      <c r="CA8844" s="74"/>
      <c r="CF8844" s="79"/>
      <c r="CL8844" s="79"/>
    </row>
    <row r="8845" spans="30:90">
      <c r="AD8845" s="73"/>
      <c r="AE8845" s="74"/>
      <c r="AF8845" s="74"/>
      <c r="BX8845" s="73"/>
      <c r="BY8845" s="74"/>
      <c r="BZ8845" s="74"/>
      <c r="CA8845" s="74"/>
      <c r="CF8845" s="79"/>
      <c r="CL8845" s="79"/>
    </row>
    <row r="8846" spans="30:90">
      <c r="AD8846" s="73"/>
      <c r="AE8846" s="74"/>
      <c r="AF8846" s="74"/>
      <c r="BX8846" s="73"/>
      <c r="BY8846" s="74"/>
      <c r="BZ8846" s="74"/>
      <c r="CA8846" s="74"/>
      <c r="CF8846" s="79"/>
      <c r="CL8846" s="79"/>
    </row>
    <row r="8847" spans="30:90">
      <c r="AD8847" s="73"/>
      <c r="AE8847" s="74"/>
      <c r="AF8847" s="74"/>
      <c r="BX8847" s="73"/>
      <c r="BY8847" s="74"/>
      <c r="BZ8847" s="74"/>
      <c r="CA8847" s="74"/>
      <c r="CF8847" s="79"/>
      <c r="CL8847" s="79"/>
    </row>
    <row r="8848" spans="30:90">
      <c r="AD8848" s="73"/>
      <c r="AE8848" s="74"/>
      <c r="AF8848" s="74"/>
      <c r="BX8848" s="73"/>
      <c r="BY8848" s="74"/>
      <c r="BZ8848" s="74"/>
      <c r="CA8848" s="74"/>
      <c r="CF8848" s="79"/>
      <c r="CL8848" s="79"/>
    </row>
    <row r="8849" spans="30:90">
      <c r="AD8849" s="73"/>
      <c r="AE8849" s="74"/>
      <c r="AF8849" s="74"/>
      <c r="BX8849" s="73"/>
      <c r="BY8849" s="74"/>
      <c r="BZ8849" s="74"/>
      <c r="CA8849" s="74"/>
      <c r="CF8849" s="79"/>
      <c r="CL8849" s="79"/>
    </row>
    <row r="8850" spans="30:90">
      <c r="AD8850" s="73"/>
      <c r="AE8850" s="74"/>
      <c r="AF8850" s="74"/>
      <c r="BX8850" s="73"/>
      <c r="BY8850" s="74"/>
      <c r="BZ8850" s="74"/>
      <c r="CA8850" s="74"/>
      <c r="CF8850" s="79"/>
      <c r="CL8850" s="79"/>
    </row>
    <row r="8851" spans="30:90">
      <c r="AD8851" s="73"/>
      <c r="AE8851" s="74"/>
      <c r="AF8851" s="74"/>
      <c r="BX8851" s="73"/>
      <c r="BY8851" s="74"/>
      <c r="BZ8851" s="74"/>
      <c r="CA8851" s="74"/>
      <c r="CF8851" s="79"/>
      <c r="CL8851" s="79"/>
    </row>
    <row r="8852" spans="30:90">
      <c r="AD8852" s="73"/>
      <c r="AE8852" s="74"/>
      <c r="AF8852" s="74"/>
      <c r="BX8852" s="73"/>
      <c r="BY8852" s="74"/>
      <c r="BZ8852" s="74"/>
      <c r="CA8852" s="74"/>
      <c r="CF8852" s="79"/>
      <c r="CL8852" s="79"/>
    </row>
    <row r="8853" spans="30:90">
      <c r="AD8853" s="73"/>
      <c r="AE8853" s="74"/>
      <c r="AF8853" s="74"/>
      <c r="BX8853" s="73"/>
      <c r="BY8853" s="74"/>
      <c r="BZ8853" s="74"/>
      <c r="CA8853" s="74"/>
      <c r="CF8853" s="79"/>
      <c r="CL8853" s="79"/>
    </row>
    <row r="8854" spans="30:90">
      <c r="AD8854" s="73"/>
      <c r="AE8854" s="74"/>
      <c r="AF8854" s="74"/>
      <c r="BX8854" s="73"/>
      <c r="BY8854" s="74"/>
      <c r="BZ8854" s="74"/>
      <c r="CA8854" s="74"/>
      <c r="CF8854" s="79"/>
      <c r="CL8854" s="79"/>
    </row>
    <row r="8855" spans="30:90">
      <c r="AD8855" s="73"/>
      <c r="AE8855" s="74"/>
      <c r="AF8855" s="74"/>
      <c r="BX8855" s="73"/>
      <c r="BY8855" s="74"/>
      <c r="BZ8855" s="74"/>
      <c r="CA8855" s="74"/>
      <c r="CF8855" s="79"/>
      <c r="CL8855" s="79"/>
    </row>
    <row r="8856" spans="30:90">
      <c r="AD8856" s="73"/>
      <c r="AE8856" s="74"/>
      <c r="AF8856" s="74"/>
      <c r="BX8856" s="73"/>
      <c r="BY8856" s="74"/>
      <c r="BZ8856" s="74"/>
      <c r="CA8856" s="74"/>
      <c r="CF8856" s="79"/>
      <c r="CL8856" s="79"/>
    </row>
    <row r="8857" spans="30:90">
      <c r="AD8857" s="73"/>
      <c r="AE8857" s="74"/>
      <c r="AF8857" s="74"/>
      <c r="BX8857" s="73"/>
      <c r="BY8857" s="74"/>
      <c r="BZ8857" s="74"/>
      <c r="CA8857" s="74"/>
      <c r="CF8857" s="79"/>
      <c r="CL8857" s="79"/>
    </row>
    <row r="8858" spans="30:90">
      <c r="AD8858" s="73"/>
      <c r="AE8858" s="74"/>
      <c r="AF8858" s="74"/>
      <c r="BX8858" s="73"/>
      <c r="BY8858" s="74"/>
      <c r="BZ8858" s="74"/>
      <c r="CA8858" s="74"/>
      <c r="CF8858" s="79"/>
      <c r="CL8858" s="79"/>
    </row>
    <row r="8859" spans="30:90">
      <c r="AD8859" s="73"/>
      <c r="AE8859" s="74"/>
      <c r="AF8859" s="74"/>
      <c r="BX8859" s="73"/>
      <c r="BY8859" s="74"/>
      <c r="BZ8859" s="74"/>
      <c r="CA8859" s="74"/>
      <c r="CF8859" s="79"/>
      <c r="CL8859" s="79"/>
    </row>
    <row r="8860" spans="30:90">
      <c r="AD8860" s="73"/>
      <c r="AE8860" s="74"/>
      <c r="AF8860" s="74"/>
      <c r="BX8860" s="73"/>
      <c r="BY8860" s="74"/>
      <c r="BZ8860" s="74"/>
      <c r="CA8860" s="74"/>
      <c r="CF8860" s="79"/>
      <c r="CL8860" s="79"/>
    </row>
    <row r="8861" spans="30:90">
      <c r="AD8861" s="73"/>
      <c r="AE8861" s="74"/>
      <c r="AF8861" s="74"/>
      <c r="BX8861" s="73"/>
      <c r="BY8861" s="74"/>
      <c r="BZ8861" s="74"/>
      <c r="CA8861" s="74"/>
      <c r="CF8861" s="79"/>
      <c r="CL8861" s="79"/>
    </row>
    <row r="8862" spans="30:90">
      <c r="AD8862" s="73"/>
      <c r="AE8862" s="74"/>
      <c r="AF8862" s="74"/>
      <c r="BX8862" s="73"/>
      <c r="BY8862" s="74"/>
      <c r="BZ8862" s="74"/>
      <c r="CA8862" s="74"/>
      <c r="CF8862" s="79"/>
      <c r="CL8862" s="79"/>
    </row>
    <row r="8863" spans="30:90">
      <c r="AD8863" s="73"/>
      <c r="AE8863" s="74"/>
      <c r="AF8863" s="74"/>
      <c r="BX8863" s="73"/>
      <c r="BY8863" s="74"/>
      <c r="BZ8863" s="74"/>
      <c r="CA8863" s="74"/>
      <c r="CF8863" s="79"/>
      <c r="CL8863" s="79"/>
    </row>
    <row r="8864" spans="30:90">
      <c r="AD8864" s="73"/>
      <c r="AE8864" s="74"/>
      <c r="AF8864" s="74"/>
      <c r="BX8864" s="73"/>
      <c r="BY8864" s="74"/>
      <c r="BZ8864" s="74"/>
      <c r="CA8864" s="74"/>
      <c r="CF8864" s="79"/>
      <c r="CL8864" s="79"/>
    </row>
    <row r="8865" spans="30:90">
      <c r="AD8865" s="73"/>
      <c r="AE8865" s="74"/>
      <c r="AF8865" s="74"/>
      <c r="BX8865" s="73"/>
      <c r="BY8865" s="74"/>
      <c r="BZ8865" s="74"/>
      <c r="CA8865" s="74"/>
      <c r="CF8865" s="79"/>
      <c r="CL8865" s="79"/>
    </row>
    <row r="8866" spans="30:90">
      <c r="AD8866" s="73"/>
      <c r="AE8866" s="74"/>
      <c r="AF8866" s="74"/>
      <c r="BX8866" s="73"/>
      <c r="BY8866" s="74"/>
      <c r="BZ8866" s="74"/>
      <c r="CA8866" s="74"/>
      <c r="CF8866" s="79"/>
      <c r="CL8866" s="79"/>
    </row>
    <row r="8867" spans="30:90">
      <c r="AD8867" s="73"/>
      <c r="AE8867" s="74"/>
      <c r="AF8867" s="74"/>
      <c r="BX8867" s="73"/>
      <c r="BY8867" s="74"/>
      <c r="BZ8867" s="74"/>
      <c r="CA8867" s="74"/>
      <c r="CF8867" s="79"/>
      <c r="CL8867" s="79"/>
    </row>
    <row r="8868" spans="30:90">
      <c r="AD8868" s="73"/>
      <c r="AE8868" s="74"/>
      <c r="AF8868" s="74"/>
      <c r="BX8868" s="73"/>
      <c r="BY8868" s="74"/>
      <c r="BZ8868" s="74"/>
      <c r="CA8868" s="74"/>
      <c r="CF8868" s="79"/>
      <c r="CL8868" s="79"/>
    </row>
    <row r="8869" spans="30:90">
      <c r="AD8869" s="73"/>
      <c r="AE8869" s="74"/>
      <c r="AF8869" s="74"/>
      <c r="BX8869" s="73"/>
      <c r="BY8869" s="74"/>
      <c r="BZ8869" s="74"/>
      <c r="CA8869" s="74"/>
      <c r="CF8869" s="79"/>
      <c r="CL8869" s="79"/>
    </row>
    <row r="8870" spans="30:90">
      <c r="AD8870" s="73"/>
      <c r="AE8870" s="74"/>
      <c r="AF8870" s="74"/>
      <c r="BX8870" s="73"/>
      <c r="BY8870" s="74"/>
      <c r="BZ8870" s="74"/>
      <c r="CA8870" s="74"/>
      <c r="CF8870" s="79"/>
      <c r="CL8870" s="79"/>
    </row>
    <row r="8871" spans="30:90">
      <c r="AD8871" s="73"/>
      <c r="AE8871" s="74"/>
      <c r="AF8871" s="74"/>
      <c r="BX8871" s="73"/>
      <c r="BY8871" s="74"/>
      <c r="BZ8871" s="74"/>
      <c r="CA8871" s="74"/>
      <c r="CF8871" s="79"/>
      <c r="CL8871" s="79"/>
    </row>
    <row r="8872" spans="30:90">
      <c r="AD8872" s="73"/>
      <c r="AE8872" s="74"/>
      <c r="AF8872" s="74"/>
      <c r="BX8872" s="73"/>
      <c r="BY8872" s="74"/>
      <c r="BZ8872" s="74"/>
      <c r="CA8872" s="74"/>
      <c r="CF8872" s="79"/>
      <c r="CL8872" s="79"/>
    </row>
    <row r="8873" spans="30:90">
      <c r="AD8873" s="73"/>
      <c r="AE8873" s="74"/>
      <c r="AF8873" s="74"/>
      <c r="BX8873" s="73"/>
      <c r="BY8873" s="74"/>
      <c r="BZ8873" s="74"/>
      <c r="CA8873" s="74"/>
      <c r="CF8873" s="79"/>
      <c r="CL8873" s="79"/>
    </row>
    <row r="8874" spans="30:90">
      <c r="AD8874" s="73"/>
      <c r="AE8874" s="74"/>
      <c r="AF8874" s="74"/>
      <c r="BX8874" s="73"/>
      <c r="BY8874" s="74"/>
      <c r="BZ8874" s="74"/>
      <c r="CA8874" s="74"/>
      <c r="CF8874" s="79"/>
      <c r="CL8874" s="79"/>
    </row>
    <row r="8875" spans="30:90">
      <c r="AD8875" s="73"/>
      <c r="AE8875" s="74"/>
      <c r="AF8875" s="74"/>
      <c r="BX8875" s="73"/>
      <c r="BY8875" s="74"/>
      <c r="BZ8875" s="74"/>
      <c r="CA8875" s="74"/>
      <c r="CF8875" s="79"/>
      <c r="CL8875" s="79"/>
    </row>
    <row r="8876" spans="30:90">
      <c r="AD8876" s="73"/>
      <c r="AE8876" s="74"/>
      <c r="AF8876" s="74"/>
      <c r="BX8876" s="73"/>
      <c r="BY8876" s="74"/>
      <c r="BZ8876" s="74"/>
      <c r="CA8876" s="74"/>
      <c r="CF8876" s="79"/>
      <c r="CL8876" s="79"/>
    </row>
    <row r="8877" spans="30:90">
      <c r="AD8877" s="73"/>
      <c r="AE8877" s="74"/>
      <c r="AF8877" s="74"/>
      <c r="BX8877" s="73"/>
      <c r="BY8877" s="74"/>
      <c r="BZ8877" s="74"/>
      <c r="CA8877" s="74"/>
      <c r="CF8877" s="79"/>
      <c r="CL8877" s="79"/>
    </row>
    <row r="8878" spans="30:90">
      <c r="AD8878" s="73"/>
      <c r="AE8878" s="74"/>
      <c r="AF8878" s="74"/>
      <c r="BX8878" s="73"/>
      <c r="BY8878" s="74"/>
      <c r="BZ8878" s="74"/>
      <c r="CA8878" s="74"/>
      <c r="CF8878" s="79"/>
      <c r="CL8878" s="79"/>
    </row>
    <row r="8879" spans="30:90">
      <c r="AD8879" s="73"/>
      <c r="AE8879" s="74"/>
      <c r="AF8879" s="74"/>
      <c r="BX8879" s="73"/>
      <c r="BY8879" s="74"/>
      <c r="BZ8879" s="74"/>
      <c r="CA8879" s="74"/>
      <c r="CF8879" s="79"/>
      <c r="CL8879" s="79"/>
    </row>
    <row r="8880" spans="30:90">
      <c r="AD8880" s="73"/>
      <c r="AE8880" s="74"/>
      <c r="AF8880" s="74"/>
      <c r="BX8880" s="73"/>
      <c r="BY8880" s="74"/>
      <c r="BZ8880" s="74"/>
      <c r="CA8880" s="74"/>
      <c r="CF8880" s="79"/>
      <c r="CL8880" s="79"/>
    </row>
    <row r="8881" spans="30:90">
      <c r="AD8881" s="73"/>
      <c r="AE8881" s="74"/>
      <c r="AF8881" s="74"/>
      <c r="BX8881" s="73"/>
      <c r="BY8881" s="74"/>
      <c r="BZ8881" s="74"/>
      <c r="CA8881" s="74"/>
      <c r="CF8881" s="79"/>
      <c r="CL8881" s="79"/>
    </row>
    <row r="8882" spans="30:90">
      <c r="AD8882" s="73"/>
      <c r="AE8882" s="74"/>
      <c r="AF8882" s="74"/>
      <c r="BX8882" s="73"/>
      <c r="BY8882" s="74"/>
      <c r="BZ8882" s="74"/>
      <c r="CA8882" s="74"/>
      <c r="CF8882" s="79"/>
      <c r="CL8882" s="79"/>
    </row>
    <row r="8883" spans="30:90">
      <c r="AD8883" s="73"/>
      <c r="AE8883" s="74"/>
      <c r="AF8883" s="74"/>
      <c r="BX8883" s="73"/>
      <c r="BY8883" s="74"/>
      <c r="BZ8883" s="74"/>
      <c r="CA8883" s="74"/>
      <c r="CF8883" s="79"/>
      <c r="CL8883" s="79"/>
    </row>
    <row r="8884" spans="30:90">
      <c r="AD8884" s="73"/>
      <c r="AE8884" s="74"/>
      <c r="AF8884" s="74"/>
      <c r="BX8884" s="73"/>
      <c r="BY8884" s="74"/>
      <c r="BZ8884" s="74"/>
      <c r="CA8884" s="74"/>
      <c r="CF8884" s="79"/>
      <c r="CL8884" s="79"/>
    </row>
    <row r="8885" spans="30:90">
      <c r="AD8885" s="73"/>
      <c r="AE8885" s="74"/>
      <c r="AF8885" s="74"/>
      <c r="BX8885" s="73"/>
      <c r="BY8885" s="74"/>
      <c r="BZ8885" s="74"/>
      <c r="CA8885" s="74"/>
      <c r="CF8885" s="79"/>
      <c r="CL8885" s="79"/>
    </row>
    <row r="8886" spans="30:90">
      <c r="AD8886" s="73"/>
      <c r="AE8886" s="74"/>
      <c r="AF8886" s="74"/>
      <c r="BX8886" s="73"/>
      <c r="BY8886" s="74"/>
      <c r="BZ8886" s="74"/>
      <c r="CA8886" s="74"/>
      <c r="CF8886" s="79"/>
      <c r="CL8886" s="79"/>
    </row>
    <row r="8887" spans="30:90">
      <c r="AD8887" s="73"/>
      <c r="AE8887" s="74"/>
      <c r="AF8887" s="74"/>
      <c r="BX8887" s="73"/>
      <c r="BY8887" s="74"/>
      <c r="BZ8887" s="74"/>
      <c r="CA8887" s="74"/>
      <c r="CF8887" s="79"/>
      <c r="CL8887" s="79"/>
    </row>
    <row r="8888" spans="30:90">
      <c r="AD8888" s="73"/>
      <c r="AE8888" s="74"/>
      <c r="AF8888" s="74"/>
      <c r="BX8888" s="73"/>
      <c r="BY8888" s="74"/>
      <c r="BZ8888" s="74"/>
      <c r="CA8888" s="74"/>
      <c r="CF8888" s="79"/>
      <c r="CL8888" s="79"/>
    </row>
    <row r="8889" spans="30:90">
      <c r="AD8889" s="73"/>
      <c r="AE8889" s="74"/>
      <c r="AF8889" s="74"/>
      <c r="BX8889" s="73"/>
      <c r="BY8889" s="74"/>
      <c r="BZ8889" s="74"/>
      <c r="CA8889" s="74"/>
      <c r="CF8889" s="79"/>
      <c r="CL8889" s="79"/>
    </row>
    <row r="8890" spans="30:90">
      <c r="AD8890" s="73"/>
      <c r="AE8890" s="74"/>
      <c r="AF8890" s="74"/>
      <c r="BX8890" s="73"/>
      <c r="BY8890" s="74"/>
      <c r="BZ8890" s="74"/>
      <c r="CA8890" s="74"/>
      <c r="CF8890" s="79"/>
      <c r="CL8890" s="79"/>
    </row>
    <row r="8891" spans="30:90">
      <c r="AD8891" s="73"/>
      <c r="AE8891" s="74"/>
      <c r="AF8891" s="74"/>
      <c r="BX8891" s="73"/>
      <c r="BY8891" s="74"/>
      <c r="BZ8891" s="74"/>
      <c r="CA8891" s="74"/>
      <c r="CF8891" s="79"/>
      <c r="CL8891" s="79"/>
    </row>
    <row r="8892" spans="30:90">
      <c r="AD8892" s="73"/>
      <c r="AE8892" s="74"/>
      <c r="AF8892" s="74"/>
      <c r="BX8892" s="73"/>
      <c r="BY8892" s="74"/>
      <c r="BZ8892" s="74"/>
      <c r="CA8892" s="74"/>
      <c r="CF8892" s="79"/>
      <c r="CL8892" s="79"/>
    </row>
    <row r="8893" spans="30:90">
      <c r="AD8893" s="73"/>
      <c r="AE8893" s="74"/>
      <c r="AF8893" s="74"/>
      <c r="BX8893" s="73"/>
      <c r="BY8893" s="74"/>
      <c r="BZ8893" s="74"/>
      <c r="CA8893" s="74"/>
      <c r="CF8893" s="79"/>
      <c r="CL8893" s="79"/>
    </row>
    <row r="8894" spans="30:90">
      <c r="AD8894" s="73"/>
      <c r="AE8894" s="74"/>
      <c r="AF8894" s="74"/>
      <c r="BX8894" s="73"/>
      <c r="BY8894" s="74"/>
      <c r="BZ8894" s="74"/>
      <c r="CA8894" s="74"/>
      <c r="CF8894" s="79"/>
      <c r="CL8894" s="79"/>
    </row>
    <row r="8895" spans="30:90">
      <c r="AD8895" s="73"/>
      <c r="AE8895" s="74"/>
      <c r="AF8895" s="74"/>
      <c r="BX8895" s="73"/>
      <c r="BY8895" s="74"/>
      <c r="BZ8895" s="74"/>
      <c r="CA8895" s="74"/>
      <c r="CF8895" s="79"/>
      <c r="CL8895" s="79"/>
    </row>
    <row r="8896" spans="30:90">
      <c r="AD8896" s="73"/>
      <c r="AE8896" s="74"/>
      <c r="AF8896" s="74"/>
      <c r="BX8896" s="73"/>
      <c r="BY8896" s="74"/>
      <c r="BZ8896" s="74"/>
      <c r="CA8896" s="74"/>
      <c r="CF8896" s="79"/>
      <c r="CL8896" s="79"/>
    </row>
    <row r="8897" spans="30:90">
      <c r="AD8897" s="73"/>
      <c r="AE8897" s="74"/>
      <c r="AF8897" s="74"/>
      <c r="BX8897" s="73"/>
      <c r="BY8897" s="74"/>
      <c r="BZ8897" s="74"/>
      <c r="CA8897" s="74"/>
      <c r="CF8897" s="79"/>
      <c r="CL8897" s="79"/>
    </row>
    <row r="8898" spans="30:90">
      <c r="AD8898" s="73"/>
      <c r="AE8898" s="74"/>
      <c r="AF8898" s="74"/>
      <c r="BX8898" s="73"/>
      <c r="BY8898" s="74"/>
      <c r="BZ8898" s="74"/>
      <c r="CA8898" s="74"/>
      <c r="CF8898" s="79"/>
      <c r="CL8898" s="79"/>
    </row>
    <row r="8899" spans="30:90">
      <c r="AD8899" s="73"/>
      <c r="AE8899" s="74"/>
      <c r="AF8899" s="74"/>
      <c r="BX8899" s="73"/>
      <c r="BY8899" s="74"/>
      <c r="BZ8899" s="74"/>
      <c r="CA8899" s="74"/>
      <c r="CF8899" s="79"/>
      <c r="CL8899" s="79"/>
    </row>
    <row r="8900" spans="30:90">
      <c r="AD8900" s="73"/>
      <c r="AE8900" s="74"/>
      <c r="AF8900" s="74"/>
      <c r="BX8900" s="73"/>
      <c r="BY8900" s="74"/>
      <c r="BZ8900" s="74"/>
      <c r="CA8900" s="74"/>
      <c r="CF8900" s="79"/>
      <c r="CL8900" s="79"/>
    </row>
    <row r="8901" spans="30:90">
      <c r="AD8901" s="73"/>
      <c r="AE8901" s="74"/>
      <c r="AF8901" s="74"/>
      <c r="BX8901" s="73"/>
      <c r="BY8901" s="74"/>
      <c r="BZ8901" s="74"/>
      <c r="CA8901" s="74"/>
      <c r="CF8901" s="79"/>
      <c r="CL8901" s="79"/>
    </row>
    <row r="8902" spans="30:90">
      <c r="AD8902" s="73"/>
      <c r="AE8902" s="74"/>
      <c r="AF8902" s="74"/>
      <c r="BX8902" s="73"/>
      <c r="BY8902" s="74"/>
      <c r="BZ8902" s="74"/>
      <c r="CA8902" s="74"/>
      <c r="CF8902" s="79"/>
      <c r="CL8902" s="79"/>
    </row>
    <row r="8903" spans="30:90">
      <c r="AD8903" s="73"/>
      <c r="AE8903" s="74"/>
      <c r="AF8903" s="74"/>
      <c r="BX8903" s="73"/>
      <c r="BY8903" s="74"/>
      <c r="BZ8903" s="74"/>
      <c r="CA8903" s="74"/>
      <c r="CF8903" s="79"/>
      <c r="CL8903" s="79"/>
    </row>
    <row r="8904" spans="30:90">
      <c r="AD8904" s="73"/>
      <c r="AE8904" s="74"/>
      <c r="AF8904" s="74"/>
      <c r="BX8904" s="73"/>
      <c r="BY8904" s="74"/>
      <c r="BZ8904" s="74"/>
      <c r="CA8904" s="74"/>
      <c r="CF8904" s="79"/>
      <c r="CL8904" s="79"/>
    </row>
    <row r="8905" spans="30:90">
      <c r="AD8905" s="73"/>
      <c r="AE8905" s="74"/>
      <c r="AF8905" s="74"/>
      <c r="BX8905" s="73"/>
      <c r="BY8905" s="74"/>
      <c r="BZ8905" s="74"/>
      <c r="CA8905" s="74"/>
      <c r="CF8905" s="79"/>
      <c r="CL8905" s="79"/>
    </row>
    <row r="8906" spans="30:90">
      <c r="AD8906" s="73"/>
      <c r="AE8906" s="74"/>
      <c r="AF8906" s="74"/>
      <c r="BX8906" s="73"/>
      <c r="BY8906" s="74"/>
      <c r="BZ8906" s="74"/>
      <c r="CA8906" s="74"/>
      <c r="CF8906" s="79"/>
      <c r="CL8906" s="79"/>
    </row>
    <row r="8907" spans="30:90">
      <c r="AD8907" s="73"/>
      <c r="AE8907" s="74"/>
      <c r="AF8907" s="74"/>
      <c r="BX8907" s="73"/>
      <c r="BY8907" s="74"/>
      <c r="BZ8907" s="74"/>
      <c r="CA8907" s="74"/>
      <c r="CF8907" s="79"/>
      <c r="CL8907" s="79"/>
    </row>
    <row r="8908" spans="30:90">
      <c r="AD8908" s="73"/>
      <c r="AE8908" s="74"/>
      <c r="AF8908" s="74"/>
      <c r="BX8908" s="73"/>
      <c r="BY8908" s="74"/>
      <c r="BZ8908" s="74"/>
      <c r="CA8908" s="74"/>
      <c r="CF8908" s="79"/>
      <c r="CL8908" s="79"/>
    </row>
    <row r="8909" spans="30:90">
      <c r="AD8909" s="73"/>
      <c r="AE8909" s="74"/>
      <c r="AF8909" s="74"/>
      <c r="BX8909" s="73"/>
      <c r="BY8909" s="74"/>
      <c r="BZ8909" s="74"/>
      <c r="CA8909" s="74"/>
      <c r="CF8909" s="79"/>
      <c r="CL8909" s="79"/>
    </row>
    <row r="8910" spans="30:90">
      <c r="AD8910" s="73"/>
      <c r="AE8910" s="74"/>
      <c r="AF8910" s="74"/>
      <c r="BX8910" s="73"/>
      <c r="BY8910" s="74"/>
      <c r="BZ8910" s="74"/>
      <c r="CA8910" s="74"/>
      <c r="CF8910" s="79"/>
      <c r="CL8910" s="79"/>
    </row>
    <row r="8911" spans="30:90">
      <c r="AD8911" s="73"/>
      <c r="AE8911" s="74"/>
      <c r="AF8911" s="74"/>
      <c r="BX8911" s="73"/>
      <c r="BY8911" s="74"/>
      <c r="BZ8911" s="74"/>
      <c r="CA8911" s="74"/>
      <c r="CF8911" s="79"/>
      <c r="CL8911" s="79"/>
    </row>
    <row r="8912" spans="30:90">
      <c r="AD8912" s="73"/>
      <c r="AE8912" s="74"/>
      <c r="AF8912" s="74"/>
      <c r="BX8912" s="73"/>
      <c r="BY8912" s="74"/>
      <c r="BZ8912" s="74"/>
      <c r="CA8912" s="74"/>
      <c r="CF8912" s="79"/>
      <c r="CL8912" s="79"/>
    </row>
    <row r="8913" spans="30:90">
      <c r="AD8913" s="73"/>
      <c r="AE8913" s="74"/>
      <c r="AF8913" s="74"/>
      <c r="BX8913" s="73"/>
      <c r="BY8913" s="74"/>
      <c r="BZ8913" s="74"/>
      <c r="CA8913" s="74"/>
      <c r="CF8913" s="79"/>
      <c r="CL8913" s="79"/>
    </row>
    <row r="8914" spans="30:90">
      <c r="AD8914" s="73"/>
      <c r="AE8914" s="74"/>
      <c r="AF8914" s="74"/>
      <c r="BX8914" s="73"/>
      <c r="BY8914" s="74"/>
      <c r="BZ8914" s="74"/>
      <c r="CA8914" s="74"/>
      <c r="CF8914" s="79"/>
      <c r="CL8914" s="79"/>
    </row>
    <row r="8915" spans="30:90">
      <c r="AD8915" s="73"/>
      <c r="AE8915" s="74"/>
      <c r="AF8915" s="74"/>
      <c r="BX8915" s="73"/>
      <c r="BY8915" s="74"/>
      <c r="BZ8915" s="74"/>
      <c r="CA8915" s="74"/>
      <c r="CF8915" s="79"/>
      <c r="CL8915" s="79"/>
    </row>
    <row r="8916" spans="30:90">
      <c r="AD8916" s="73"/>
      <c r="AE8916" s="74"/>
      <c r="AF8916" s="74"/>
      <c r="BX8916" s="73"/>
      <c r="BY8916" s="74"/>
      <c r="BZ8916" s="74"/>
      <c r="CA8916" s="74"/>
      <c r="CF8916" s="79"/>
      <c r="CL8916" s="79"/>
    </row>
    <row r="8917" spans="30:90">
      <c r="AD8917" s="73"/>
      <c r="AE8917" s="74"/>
      <c r="AF8917" s="74"/>
      <c r="BX8917" s="73"/>
      <c r="BY8917" s="74"/>
      <c r="BZ8917" s="74"/>
      <c r="CA8917" s="74"/>
      <c r="CF8917" s="79"/>
      <c r="CL8917" s="79"/>
    </row>
    <row r="8918" spans="30:90">
      <c r="AD8918" s="73"/>
      <c r="AE8918" s="74"/>
      <c r="AF8918" s="74"/>
      <c r="BX8918" s="73"/>
      <c r="BY8918" s="74"/>
      <c r="BZ8918" s="74"/>
      <c r="CA8918" s="74"/>
      <c r="CF8918" s="79"/>
      <c r="CL8918" s="79"/>
    </row>
    <row r="8919" spans="30:90">
      <c r="AD8919" s="73"/>
      <c r="AE8919" s="74"/>
      <c r="AF8919" s="74"/>
      <c r="BX8919" s="73"/>
      <c r="BY8919" s="74"/>
      <c r="BZ8919" s="74"/>
      <c r="CA8919" s="74"/>
      <c r="CF8919" s="79"/>
      <c r="CL8919" s="79"/>
    </row>
    <row r="8920" spans="30:90">
      <c r="AD8920" s="73"/>
      <c r="AE8920" s="74"/>
      <c r="AF8920" s="74"/>
      <c r="BX8920" s="73"/>
      <c r="BY8920" s="74"/>
      <c r="BZ8920" s="74"/>
      <c r="CA8920" s="74"/>
      <c r="CF8920" s="79"/>
      <c r="CL8920" s="79"/>
    </row>
    <row r="8921" spans="30:90">
      <c r="AD8921" s="73"/>
      <c r="AE8921" s="74"/>
      <c r="AF8921" s="74"/>
      <c r="BX8921" s="73"/>
      <c r="BY8921" s="74"/>
      <c r="BZ8921" s="74"/>
      <c r="CA8921" s="74"/>
      <c r="CF8921" s="79"/>
      <c r="CL8921" s="79"/>
    </row>
    <row r="8922" spans="30:90">
      <c r="AD8922" s="73"/>
      <c r="AE8922" s="74"/>
      <c r="AF8922" s="74"/>
      <c r="BX8922" s="73"/>
      <c r="BY8922" s="74"/>
      <c r="BZ8922" s="74"/>
      <c r="CA8922" s="74"/>
      <c r="CF8922" s="79"/>
      <c r="CL8922" s="79"/>
    </row>
    <row r="8923" spans="30:90">
      <c r="AD8923" s="73"/>
      <c r="AE8923" s="74"/>
      <c r="AF8923" s="74"/>
      <c r="BX8923" s="73"/>
      <c r="BY8923" s="74"/>
      <c r="BZ8923" s="74"/>
      <c r="CA8923" s="74"/>
      <c r="CF8923" s="79"/>
      <c r="CL8923" s="79"/>
    </row>
    <row r="8924" spans="30:90">
      <c r="AD8924" s="73"/>
      <c r="AE8924" s="74"/>
      <c r="AF8924" s="74"/>
      <c r="BX8924" s="73"/>
      <c r="BY8924" s="74"/>
      <c r="BZ8924" s="74"/>
      <c r="CA8924" s="74"/>
      <c r="CF8924" s="79"/>
      <c r="CL8924" s="79"/>
    </row>
    <row r="8925" spans="30:90">
      <c r="AD8925" s="73"/>
      <c r="AE8925" s="74"/>
      <c r="AF8925" s="74"/>
      <c r="BX8925" s="73"/>
      <c r="BY8925" s="74"/>
      <c r="BZ8925" s="74"/>
      <c r="CA8925" s="74"/>
      <c r="CF8925" s="79"/>
      <c r="CL8925" s="79"/>
    </row>
    <row r="8926" spans="30:90">
      <c r="AD8926" s="73"/>
      <c r="AE8926" s="74"/>
      <c r="AF8926" s="74"/>
      <c r="BX8926" s="73"/>
      <c r="BY8926" s="74"/>
      <c r="BZ8926" s="74"/>
      <c r="CA8926" s="74"/>
      <c r="CF8926" s="79"/>
      <c r="CL8926" s="79"/>
    </row>
    <row r="8927" spans="30:90">
      <c r="AD8927" s="73"/>
      <c r="AE8927" s="74"/>
      <c r="AF8927" s="74"/>
      <c r="BX8927" s="73"/>
      <c r="BY8927" s="74"/>
      <c r="BZ8927" s="74"/>
      <c r="CA8927" s="74"/>
      <c r="CF8927" s="79"/>
      <c r="CL8927" s="79"/>
    </row>
    <row r="8928" spans="30:90">
      <c r="AD8928" s="73"/>
      <c r="AE8928" s="74"/>
      <c r="AF8928" s="74"/>
      <c r="BX8928" s="73"/>
      <c r="BY8928" s="74"/>
      <c r="BZ8928" s="74"/>
      <c r="CA8928" s="74"/>
      <c r="CF8928" s="79"/>
      <c r="CL8928" s="79"/>
    </row>
    <row r="8929" spans="30:90">
      <c r="AD8929" s="73"/>
      <c r="AE8929" s="74"/>
      <c r="AF8929" s="74"/>
      <c r="BX8929" s="73"/>
      <c r="BY8929" s="74"/>
      <c r="BZ8929" s="74"/>
      <c r="CA8929" s="74"/>
      <c r="CF8929" s="79"/>
      <c r="CL8929" s="79"/>
    </row>
    <row r="8930" spans="30:90">
      <c r="AD8930" s="73"/>
      <c r="AE8930" s="74"/>
      <c r="AF8930" s="74"/>
      <c r="BX8930" s="73"/>
      <c r="BY8930" s="74"/>
      <c r="BZ8930" s="74"/>
      <c r="CA8930" s="74"/>
      <c r="CF8930" s="79"/>
      <c r="CL8930" s="79"/>
    </row>
    <row r="8931" spans="30:90">
      <c r="AD8931" s="73"/>
      <c r="AE8931" s="74"/>
      <c r="AF8931" s="74"/>
      <c r="BX8931" s="73"/>
      <c r="BY8931" s="74"/>
      <c r="BZ8931" s="74"/>
      <c r="CA8931" s="74"/>
      <c r="CF8931" s="79"/>
      <c r="CL8931" s="79"/>
    </row>
    <row r="8932" spans="30:90">
      <c r="AD8932" s="73"/>
      <c r="AE8932" s="74"/>
      <c r="AF8932" s="74"/>
      <c r="BX8932" s="73"/>
      <c r="BY8932" s="74"/>
      <c r="BZ8932" s="74"/>
      <c r="CA8932" s="74"/>
      <c r="CF8932" s="79"/>
      <c r="CL8932" s="79"/>
    </row>
    <row r="8933" spans="30:90">
      <c r="AD8933" s="73"/>
      <c r="AE8933" s="74"/>
      <c r="AF8933" s="74"/>
      <c r="BX8933" s="73"/>
      <c r="BY8933" s="74"/>
      <c r="BZ8933" s="74"/>
      <c r="CA8933" s="74"/>
      <c r="CF8933" s="79"/>
      <c r="CL8933" s="79"/>
    </row>
    <row r="8934" spans="30:90">
      <c r="AD8934" s="73"/>
      <c r="AE8934" s="74"/>
      <c r="AF8934" s="74"/>
      <c r="BX8934" s="73"/>
      <c r="BY8934" s="74"/>
      <c r="BZ8934" s="74"/>
      <c r="CA8934" s="74"/>
      <c r="CF8934" s="79"/>
      <c r="CL8934" s="79"/>
    </row>
    <row r="8935" spans="30:90">
      <c r="AD8935" s="73"/>
      <c r="AE8935" s="74"/>
      <c r="AF8935" s="74"/>
      <c r="BX8935" s="73"/>
      <c r="BY8935" s="74"/>
      <c r="BZ8935" s="74"/>
      <c r="CA8935" s="74"/>
      <c r="CF8935" s="79"/>
      <c r="CL8935" s="79"/>
    </row>
    <row r="8936" spans="30:90">
      <c r="AD8936" s="73"/>
      <c r="AE8936" s="74"/>
      <c r="AF8936" s="74"/>
      <c r="BX8936" s="73"/>
      <c r="BY8936" s="74"/>
      <c r="BZ8936" s="74"/>
      <c r="CA8936" s="74"/>
      <c r="CF8936" s="79"/>
      <c r="CL8936" s="79"/>
    </row>
    <row r="8937" spans="30:90">
      <c r="AD8937" s="73"/>
      <c r="AE8937" s="74"/>
      <c r="AF8937" s="74"/>
      <c r="BX8937" s="73"/>
      <c r="BY8937" s="74"/>
      <c r="BZ8937" s="74"/>
      <c r="CA8937" s="74"/>
      <c r="CF8937" s="79"/>
      <c r="CL8937" s="79"/>
    </row>
    <row r="8938" spans="30:90">
      <c r="AD8938" s="73"/>
      <c r="AE8938" s="74"/>
      <c r="AF8938" s="74"/>
      <c r="BX8938" s="73"/>
      <c r="BY8938" s="74"/>
      <c r="BZ8938" s="74"/>
      <c r="CA8938" s="74"/>
      <c r="CF8938" s="79"/>
      <c r="CL8938" s="79"/>
    </row>
    <row r="8939" spans="30:90">
      <c r="AD8939" s="73"/>
      <c r="AE8939" s="74"/>
      <c r="AF8939" s="74"/>
      <c r="BX8939" s="73"/>
      <c r="BY8939" s="74"/>
      <c r="BZ8939" s="74"/>
      <c r="CA8939" s="74"/>
      <c r="CF8939" s="79"/>
      <c r="CL8939" s="79"/>
    </row>
    <row r="8940" spans="30:90">
      <c r="AD8940" s="73"/>
      <c r="AE8940" s="74"/>
      <c r="AF8940" s="74"/>
      <c r="BX8940" s="73"/>
      <c r="BY8940" s="74"/>
      <c r="BZ8940" s="74"/>
      <c r="CA8940" s="74"/>
      <c r="CF8940" s="79"/>
      <c r="CL8940" s="79"/>
    </row>
    <row r="8941" spans="30:90">
      <c r="AD8941" s="73"/>
      <c r="AE8941" s="74"/>
      <c r="AF8941" s="74"/>
      <c r="BX8941" s="73"/>
      <c r="BY8941" s="74"/>
      <c r="BZ8941" s="74"/>
      <c r="CA8941" s="74"/>
      <c r="CF8941" s="79"/>
      <c r="CL8941" s="79"/>
    </row>
    <row r="8942" spans="30:90">
      <c r="AD8942" s="73"/>
      <c r="AE8942" s="74"/>
      <c r="AF8942" s="74"/>
      <c r="BX8942" s="73"/>
      <c r="BY8942" s="74"/>
      <c r="BZ8942" s="74"/>
      <c r="CA8942" s="74"/>
      <c r="CF8942" s="79"/>
      <c r="CL8942" s="79"/>
    </row>
    <row r="8943" spans="30:90">
      <c r="AD8943" s="73"/>
      <c r="AE8943" s="74"/>
      <c r="AF8943" s="74"/>
      <c r="BX8943" s="73"/>
      <c r="BY8943" s="74"/>
      <c r="BZ8943" s="74"/>
      <c r="CA8943" s="74"/>
      <c r="CF8943" s="79"/>
      <c r="CL8943" s="79"/>
    </row>
    <row r="8944" spans="30:90">
      <c r="AD8944" s="73"/>
      <c r="AE8944" s="74"/>
      <c r="AF8944" s="74"/>
      <c r="BX8944" s="73"/>
      <c r="BY8944" s="74"/>
      <c r="BZ8944" s="74"/>
      <c r="CA8944" s="74"/>
      <c r="CF8944" s="79"/>
      <c r="CL8944" s="79"/>
    </row>
    <row r="8945" spans="30:90">
      <c r="AD8945" s="73"/>
      <c r="AE8945" s="74"/>
      <c r="AF8945" s="74"/>
      <c r="BX8945" s="73"/>
      <c r="BY8945" s="74"/>
      <c r="BZ8945" s="74"/>
      <c r="CA8945" s="74"/>
      <c r="CF8945" s="79"/>
      <c r="CL8945" s="79"/>
    </row>
    <row r="8946" spans="30:90">
      <c r="AD8946" s="73"/>
      <c r="AE8946" s="74"/>
      <c r="AF8946" s="74"/>
      <c r="BX8946" s="73"/>
      <c r="BY8946" s="74"/>
      <c r="BZ8946" s="74"/>
      <c r="CA8946" s="74"/>
      <c r="CF8946" s="79"/>
      <c r="CL8946" s="79"/>
    </row>
    <row r="8947" spans="30:90">
      <c r="AD8947" s="73"/>
      <c r="AE8947" s="74"/>
      <c r="AF8947" s="74"/>
      <c r="BX8947" s="73"/>
      <c r="BY8947" s="74"/>
      <c r="BZ8947" s="74"/>
      <c r="CA8947" s="74"/>
      <c r="CF8947" s="79"/>
      <c r="CL8947" s="79"/>
    </row>
    <row r="8948" spans="30:90">
      <c r="AD8948" s="73"/>
      <c r="AE8948" s="74"/>
      <c r="AF8948" s="74"/>
      <c r="BX8948" s="73"/>
      <c r="BY8948" s="74"/>
      <c r="BZ8948" s="74"/>
      <c r="CA8948" s="74"/>
      <c r="CF8948" s="79"/>
      <c r="CL8948" s="79"/>
    </row>
    <row r="8949" spans="30:90">
      <c r="AD8949" s="73"/>
      <c r="AE8949" s="74"/>
      <c r="AF8949" s="74"/>
      <c r="BX8949" s="73"/>
      <c r="BY8949" s="74"/>
      <c r="BZ8949" s="74"/>
      <c r="CA8949" s="74"/>
      <c r="CF8949" s="79"/>
      <c r="CL8949" s="79"/>
    </row>
    <row r="8950" spans="30:90">
      <c r="AD8950" s="73"/>
      <c r="AE8950" s="74"/>
      <c r="AF8950" s="74"/>
      <c r="BX8950" s="73"/>
      <c r="BY8950" s="74"/>
      <c r="BZ8950" s="74"/>
      <c r="CA8950" s="74"/>
      <c r="CF8950" s="79"/>
      <c r="CL8950" s="79"/>
    </row>
    <row r="8951" spans="30:90">
      <c r="AD8951" s="73"/>
      <c r="AE8951" s="74"/>
      <c r="AF8951" s="74"/>
      <c r="BX8951" s="73"/>
      <c r="BY8951" s="74"/>
      <c r="BZ8951" s="74"/>
      <c r="CA8951" s="74"/>
      <c r="CF8951" s="79"/>
      <c r="CL8951" s="79"/>
    </row>
    <row r="8952" spans="30:90">
      <c r="AD8952" s="73"/>
      <c r="AE8952" s="74"/>
      <c r="AF8952" s="74"/>
      <c r="BX8952" s="73"/>
      <c r="BY8952" s="74"/>
      <c r="BZ8952" s="74"/>
      <c r="CA8952" s="74"/>
      <c r="CF8952" s="79"/>
      <c r="CL8952" s="79"/>
    </row>
    <row r="8953" spans="30:90">
      <c r="AD8953" s="73"/>
      <c r="AE8953" s="74"/>
      <c r="AF8953" s="74"/>
      <c r="BX8953" s="73"/>
      <c r="BY8953" s="74"/>
      <c r="BZ8953" s="74"/>
      <c r="CA8953" s="74"/>
      <c r="CF8953" s="79"/>
      <c r="CL8953" s="79"/>
    </row>
    <row r="8954" spans="30:90">
      <c r="AD8954" s="73"/>
      <c r="AE8954" s="74"/>
      <c r="AF8954" s="74"/>
      <c r="BX8954" s="73"/>
      <c r="BY8954" s="74"/>
      <c r="BZ8954" s="74"/>
      <c r="CA8954" s="74"/>
      <c r="CF8954" s="79"/>
      <c r="CL8954" s="79"/>
    </row>
    <row r="8955" spans="30:90">
      <c r="AD8955" s="73"/>
      <c r="AE8955" s="74"/>
      <c r="AF8955" s="74"/>
      <c r="BX8955" s="73"/>
      <c r="BY8955" s="74"/>
      <c r="BZ8955" s="74"/>
      <c r="CA8955" s="74"/>
      <c r="CF8955" s="79"/>
      <c r="CL8955" s="79"/>
    </row>
    <row r="8956" spans="30:90">
      <c r="AD8956" s="73"/>
      <c r="AE8956" s="74"/>
      <c r="AF8956" s="74"/>
      <c r="BX8956" s="73"/>
      <c r="BY8956" s="74"/>
      <c r="BZ8956" s="74"/>
      <c r="CA8956" s="74"/>
      <c r="CF8956" s="79"/>
      <c r="CL8956" s="79"/>
    </row>
    <row r="8957" spans="30:90">
      <c r="AD8957" s="73"/>
      <c r="AE8957" s="74"/>
      <c r="AF8957" s="74"/>
      <c r="BX8957" s="73"/>
      <c r="BY8957" s="74"/>
      <c r="BZ8957" s="74"/>
      <c r="CA8957" s="74"/>
      <c r="CF8957" s="79"/>
      <c r="CL8957" s="79"/>
    </row>
    <row r="8958" spans="30:90">
      <c r="AD8958" s="73"/>
      <c r="AE8958" s="74"/>
      <c r="AF8958" s="74"/>
      <c r="BX8958" s="73"/>
      <c r="BY8958" s="74"/>
      <c r="BZ8958" s="74"/>
      <c r="CA8958" s="74"/>
      <c r="CF8958" s="79"/>
      <c r="CL8958" s="79"/>
    </row>
    <row r="8959" spans="30:90">
      <c r="AD8959" s="73"/>
      <c r="AE8959" s="74"/>
      <c r="AF8959" s="74"/>
      <c r="BX8959" s="73"/>
      <c r="BY8959" s="74"/>
      <c r="BZ8959" s="74"/>
      <c r="CA8959" s="74"/>
      <c r="CF8959" s="79"/>
      <c r="CL8959" s="79"/>
    </row>
    <row r="8960" spans="30:90">
      <c r="AD8960" s="73"/>
      <c r="AE8960" s="74"/>
      <c r="AF8960" s="74"/>
      <c r="BX8960" s="73"/>
      <c r="BY8960" s="74"/>
      <c r="BZ8960" s="74"/>
      <c r="CA8960" s="74"/>
      <c r="CF8960" s="79"/>
      <c r="CL8960" s="79"/>
    </row>
    <row r="8961" spans="30:90">
      <c r="AD8961" s="73"/>
      <c r="AE8961" s="74"/>
      <c r="AF8961" s="74"/>
      <c r="BX8961" s="73"/>
      <c r="BY8961" s="74"/>
      <c r="BZ8961" s="74"/>
      <c r="CA8961" s="74"/>
      <c r="CF8961" s="79"/>
      <c r="CL8961" s="79"/>
    </row>
    <row r="8962" spans="30:90">
      <c r="AD8962" s="73"/>
      <c r="AE8962" s="74"/>
      <c r="AF8962" s="74"/>
      <c r="BX8962" s="73"/>
      <c r="BY8962" s="74"/>
      <c r="BZ8962" s="74"/>
      <c r="CA8962" s="74"/>
      <c r="CF8962" s="79"/>
      <c r="CL8962" s="79"/>
    </row>
    <row r="8963" spans="30:90">
      <c r="AD8963" s="73"/>
      <c r="AE8963" s="74"/>
      <c r="AF8963" s="74"/>
      <c r="BX8963" s="73"/>
      <c r="BY8963" s="74"/>
      <c r="BZ8963" s="74"/>
      <c r="CA8963" s="74"/>
      <c r="CF8963" s="79"/>
      <c r="CL8963" s="79"/>
    </row>
    <row r="8964" spans="30:90">
      <c r="AD8964" s="73"/>
      <c r="AE8964" s="74"/>
      <c r="AF8964" s="74"/>
      <c r="BX8964" s="73"/>
      <c r="BY8964" s="74"/>
      <c r="BZ8964" s="74"/>
      <c r="CA8964" s="74"/>
      <c r="CF8964" s="79"/>
      <c r="CL8964" s="79"/>
    </row>
    <row r="8965" spans="30:90">
      <c r="AD8965" s="73"/>
      <c r="AE8965" s="74"/>
      <c r="AF8965" s="74"/>
      <c r="BX8965" s="73"/>
      <c r="BY8965" s="74"/>
      <c r="BZ8965" s="74"/>
      <c r="CA8965" s="74"/>
      <c r="CF8965" s="79"/>
      <c r="CL8965" s="79"/>
    </row>
    <row r="8966" spans="30:90">
      <c r="AD8966" s="73"/>
      <c r="AE8966" s="74"/>
      <c r="AF8966" s="74"/>
      <c r="BX8966" s="73"/>
      <c r="BY8966" s="74"/>
      <c r="BZ8966" s="74"/>
      <c r="CA8966" s="74"/>
      <c r="CF8966" s="79"/>
      <c r="CL8966" s="79"/>
    </row>
    <row r="8967" spans="30:90">
      <c r="AD8967" s="73"/>
      <c r="AE8967" s="74"/>
      <c r="AF8967" s="74"/>
      <c r="BX8967" s="73"/>
      <c r="BY8967" s="74"/>
      <c r="BZ8967" s="74"/>
      <c r="CA8967" s="74"/>
      <c r="CF8967" s="79"/>
      <c r="CL8967" s="79"/>
    </row>
    <row r="8968" spans="30:90">
      <c r="AD8968" s="73"/>
      <c r="AE8968" s="74"/>
      <c r="AF8968" s="74"/>
      <c r="BX8968" s="73"/>
      <c r="BY8968" s="74"/>
      <c r="BZ8968" s="74"/>
      <c r="CA8968" s="74"/>
      <c r="CF8968" s="79"/>
      <c r="CL8968" s="79"/>
    </row>
    <row r="8969" spans="30:90">
      <c r="AD8969" s="73"/>
      <c r="AE8969" s="74"/>
      <c r="AF8969" s="74"/>
      <c r="BX8969" s="73"/>
      <c r="BY8969" s="74"/>
      <c r="BZ8969" s="74"/>
      <c r="CA8969" s="74"/>
      <c r="CF8969" s="79"/>
      <c r="CL8969" s="79"/>
    </row>
    <row r="8970" spans="30:90">
      <c r="AD8970" s="73"/>
      <c r="AE8970" s="74"/>
      <c r="AF8970" s="74"/>
      <c r="BX8970" s="73"/>
      <c r="BY8970" s="74"/>
      <c r="BZ8970" s="74"/>
      <c r="CA8970" s="74"/>
      <c r="CF8970" s="79"/>
      <c r="CL8970" s="79"/>
    </row>
    <row r="8971" spans="30:90">
      <c r="AD8971" s="73"/>
      <c r="AE8971" s="74"/>
      <c r="AF8971" s="74"/>
      <c r="BX8971" s="73"/>
      <c r="BY8971" s="74"/>
      <c r="BZ8971" s="74"/>
      <c r="CA8971" s="74"/>
      <c r="CF8971" s="79"/>
      <c r="CL8971" s="79"/>
    </row>
    <row r="8972" spans="30:90">
      <c r="AD8972" s="73"/>
      <c r="AE8972" s="74"/>
      <c r="AF8972" s="74"/>
      <c r="BX8972" s="73"/>
      <c r="BY8972" s="74"/>
      <c r="BZ8972" s="74"/>
      <c r="CA8972" s="74"/>
      <c r="CF8972" s="79"/>
      <c r="CL8972" s="79"/>
    </row>
    <row r="8973" spans="30:90">
      <c r="AD8973" s="73"/>
      <c r="AE8973" s="74"/>
      <c r="AF8973" s="74"/>
      <c r="BX8973" s="73"/>
      <c r="BY8973" s="74"/>
      <c r="BZ8973" s="74"/>
      <c r="CA8973" s="74"/>
      <c r="CF8973" s="79"/>
      <c r="CL8973" s="79"/>
    </row>
    <row r="8974" spans="30:90">
      <c r="AD8974" s="73"/>
      <c r="AE8974" s="74"/>
      <c r="AF8974" s="74"/>
      <c r="BX8974" s="73"/>
      <c r="BY8974" s="74"/>
      <c r="BZ8974" s="74"/>
      <c r="CA8974" s="74"/>
      <c r="CF8974" s="79"/>
      <c r="CL8974" s="79"/>
    </row>
    <row r="8975" spans="30:90">
      <c r="AD8975" s="73"/>
      <c r="AE8975" s="74"/>
      <c r="AF8975" s="74"/>
      <c r="BX8975" s="73"/>
      <c r="BY8975" s="74"/>
      <c r="BZ8975" s="74"/>
      <c r="CA8975" s="74"/>
      <c r="CF8975" s="79"/>
      <c r="CL8975" s="79"/>
    </row>
    <row r="8976" spans="30:90">
      <c r="AD8976" s="73"/>
      <c r="AE8976" s="74"/>
      <c r="AF8976" s="74"/>
      <c r="BX8976" s="73"/>
      <c r="BY8976" s="74"/>
      <c r="BZ8976" s="74"/>
      <c r="CA8976" s="74"/>
      <c r="CF8976" s="79"/>
      <c r="CL8976" s="79"/>
    </row>
    <row r="8977" spans="30:90">
      <c r="AD8977" s="73"/>
      <c r="AE8977" s="74"/>
      <c r="AF8977" s="74"/>
      <c r="BX8977" s="73"/>
      <c r="BY8977" s="74"/>
      <c r="BZ8977" s="74"/>
      <c r="CA8977" s="74"/>
      <c r="CF8977" s="79"/>
      <c r="CL8977" s="79"/>
    </row>
    <row r="8978" spans="30:90">
      <c r="AD8978" s="73"/>
      <c r="AE8978" s="74"/>
      <c r="AF8978" s="74"/>
      <c r="BX8978" s="73"/>
      <c r="BY8978" s="74"/>
      <c r="BZ8978" s="74"/>
      <c r="CA8978" s="74"/>
      <c r="CF8978" s="79"/>
      <c r="CL8978" s="79"/>
    </row>
    <row r="8979" spans="30:90">
      <c r="AD8979" s="73"/>
      <c r="AE8979" s="74"/>
      <c r="AF8979" s="74"/>
      <c r="BX8979" s="73"/>
      <c r="BY8979" s="74"/>
      <c r="BZ8979" s="74"/>
      <c r="CA8979" s="74"/>
      <c r="CF8979" s="79"/>
      <c r="CL8979" s="79"/>
    </row>
    <row r="8980" spans="30:90">
      <c r="AD8980" s="73"/>
      <c r="AE8980" s="74"/>
      <c r="AF8980" s="74"/>
      <c r="BX8980" s="73"/>
      <c r="BY8980" s="74"/>
      <c r="BZ8980" s="74"/>
      <c r="CA8980" s="74"/>
      <c r="CF8980" s="79"/>
      <c r="CL8980" s="79"/>
    </row>
    <row r="8981" spans="30:90">
      <c r="AD8981" s="73"/>
      <c r="AE8981" s="74"/>
      <c r="AF8981" s="74"/>
      <c r="BX8981" s="73"/>
      <c r="BY8981" s="74"/>
      <c r="BZ8981" s="74"/>
      <c r="CA8981" s="74"/>
      <c r="CF8981" s="79"/>
      <c r="CL8981" s="79"/>
    </row>
    <row r="8982" spans="30:90">
      <c r="AD8982" s="73"/>
      <c r="AE8982" s="74"/>
      <c r="AF8982" s="74"/>
      <c r="BX8982" s="73"/>
      <c r="BY8982" s="74"/>
      <c r="BZ8982" s="74"/>
      <c r="CA8982" s="74"/>
      <c r="CF8982" s="79"/>
      <c r="CL8982" s="79"/>
    </row>
    <row r="8983" spans="30:90">
      <c r="AD8983" s="73"/>
      <c r="AE8983" s="74"/>
      <c r="AF8983" s="74"/>
      <c r="BX8983" s="73"/>
      <c r="BY8983" s="74"/>
      <c r="BZ8983" s="74"/>
      <c r="CA8983" s="74"/>
      <c r="CF8983" s="79"/>
      <c r="CL8983" s="79"/>
    </row>
    <row r="8984" spans="30:90">
      <c r="AD8984" s="73"/>
      <c r="AE8984" s="74"/>
      <c r="AF8984" s="74"/>
      <c r="BX8984" s="73"/>
      <c r="BY8984" s="74"/>
      <c r="BZ8984" s="74"/>
      <c r="CA8984" s="74"/>
      <c r="CF8984" s="79"/>
      <c r="CL8984" s="79"/>
    </row>
    <row r="8985" spans="30:90">
      <c r="AD8985" s="73"/>
      <c r="AE8985" s="74"/>
      <c r="AF8985" s="74"/>
      <c r="BX8985" s="73"/>
      <c r="BY8985" s="74"/>
      <c r="BZ8985" s="74"/>
      <c r="CA8985" s="74"/>
      <c r="CF8985" s="79"/>
      <c r="CL8985" s="79"/>
    </row>
    <row r="8986" spans="30:90">
      <c r="AD8986" s="73"/>
      <c r="AE8986" s="74"/>
      <c r="AF8986" s="74"/>
      <c r="BX8986" s="73"/>
      <c r="BY8986" s="74"/>
      <c r="BZ8986" s="74"/>
      <c r="CA8986" s="74"/>
      <c r="CF8986" s="79"/>
      <c r="CL8986" s="79"/>
    </row>
    <row r="8987" spans="30:90">
      <c r="AD8987" s="73"/>
      <c r="AE8987" s="74"/>
      <c r="AF8987" s="74"/>
      <c r="BX8987" s="73"/>
      <c r="BY8987" s="74"/>
      <c r="BZ8987" s="74"/>
      <c r="CA8987" s="74"/>
      <c r="CF8987" s="79"/>
      <c r="CL8987" s="79"/>
    </row>
    <row r="8988" spans="30:90">
      <c r="AD8988" s="73"/>
      <c r="AE8988" s="74"/>
      <c r="AF8988" s="74"/>
      <c r="BX8988" s="73"/>
      <c r="BY8988" s="74"/>
      <c r="BZ8988" s="74"/>
      <c r="CA8988" s="74"/>
      <c r="CF8988" s="79"/>
      <c r="CL8988" s="79"/>
    </row>
    <row r="8989" spans="30:90">
      <c r="AD8989" s="73"/>
      <c r="AE8989" s="74"/>
      <c r="AF8989" s="74"/>
      <c r="BX8989" s="73"/>
      <c r="BY8989" s="74"/>
      <c r="BZ8989" s="74"/>
      <c r="CA8989" s="74"/>
      <c r="CF8989" s="79"/>
      <c r="CL8989" s="79"/>
    </row>
    <row r="8990" spans="30:90">
      <c r="AD8990" s="73"/>
      <c r="AE8990" s="74"/>
      <c r="AF8990" s="74"/>
      <c r="BX8990" s="73"/>
      <c r="BY8990" s="74"/>
      <c r="BZ8990" s="74"/>
      <c r="CA8990" s="74"/>
      <c r="CF8990" s="79"/>
      <c r="CL8990" s="79"/>
    </row>
    <row r="8991" spans="30:90">
      <c r="AD8991" s="73"/>
      <c r="AE8991" s="74"/>
      <c r="AF8991" s="74"/>
      <c r="BX8991" s="73"/>
      <c r="BY8991" s="74"/>
      <c r="BZ8991" s="74"/>
      <c r="CA8991" s="74"/>
      <c r="CF8991" s="79"/>
      <c r="CL8991" s="79"/>
    </row>
    <row r="8992" spans="30:90">
      <c r="AD8992" s="73"/>
      <c r="AE8992" s="74"/>
      <c r="AF8992" s="74"/>
      <c r="BX8992" s="73"/>
      <c r="BY8992" s="74"/>
      <c r="BZ8992" s="74"/>
      <c r="CA8992" s="74"/>
      <c r="CF8992" s="79"/>
      <c r="CL8992" s="79"/>
    </row>
    <row r="8993" spans="30:90">
      <c r="AD8993" s="73"/>
      <c r="AE8993" s="74"/>
      <c r="AF8993" s="74"/>
      <c r="BX8993" s="73"/>
      <c r="BY8993" s="74"/>
      <c r="BZ8993" s="74"/>
      <c r="CA8993" s="74"/>
      <c r="CF8993" s="79"/>
      <c r="CL8993" s="79"/>
    </row>
    <row r="8994" spans="30:90">
      <c r="AD8994" s="73"/>
      <c r="AE8994" s="74"/>
      <c r="AF8994" s="74"/>
      <c r="BX8994" s="73"/>
      <c r="BY8994" s="74"/>
      <c r="BZ8994" s="74"/>
      <c r="CA8994" s="74"/>
      <c r="CF8994" s="79"/>
      <c r="CL8994" s="79"/>
    </row>
    <row r="8995" spans="30:90">
      <c r="AD8995" s="73"/>
      <c r="AE8995" s="74"/>
      <c r="AF8995" s="74"/>
      <c r="BX8995" s="73"/>
      <c r="BY8995" s="74"/>
      <c r="BZ8995" s="74"/>
      <c r="CA8995" s="74"/>
      <c r="CF8995" s="79"/>
      <c r="CL8995" s="79"/>
    </row>
    <row r="8996" spans="30:90">
      <c r="AD8996" s="73"/>
      <c r="AE8996" s="74"/>
      <c r="AF8996" s="74"/>
      <c r="BX8996" s="73"/>
      <c r="BY8996" s="74"/>
      <c r="BZ8996" s="74"/>
      <c r="CA8996" s="74"/>
      <c r="CF8996" s="79"/>
      <c r="CL8996" s="79"/>
    </row>
    <row r="8997" spans="30:90">
      <c r="AD8997" s="73"/>
      <c r="AE8997" s="74"/>
      <c r="AF8997" s="74"/>
      <c r="BX8997" s="73"/>
      <c r="BY8997" s="74"/>
      <c r="BZ8997" s="74"/>
      <c r="CA8997" s="74"/>
      <c r="CF8997" s="79"/>
      <c r="CL8997" s="79"/>
    </row>
    <row r="8998" spans="30:90">
      <c r="AD8998" s="73"/>
      <c r="AE8998" s="74"/>
      <c r="AF8998" s="74"/>
      <c r="BX8998" s="73"/>
      <c r="BY8998" s="74"/>
      <c r="BZ8998" s="74"/>
      <c r="CA8998" s="74"/>
      <c r="CF8998" s="79"/>
      <c r="CL8998" s="79"/>
    </row>
    <row r="8999" spans="30:90">
      <c r="AD8999" s="73"/>
      <c r="AE8999" s="74"/>
      <c r="AF8999" s="74"/>
      <c r="BX8999" s="73"/>
      <c r="BY8999" s="74"/>
      <c r="BZ8999" s="74"/>
      <c r="CA8999" s="74"/>
      <c r="CF8999" s="79"/>
      <c r="CL8999" s="79"/>
    </row>
    <row r="9000" spans="30:90">
      <c r="AD9000" s="73"/>
      <c r="AE9000" s="74"/>
      <c r="AF9000" s="74"/>
      <c r="BX9000" s="73"/>
      <c r="BY9000" s="74"/>
      <c r="BZ9000" s="74"/>
      <c r="CA9000" s="74"/>
      <c r="CF9000" s="79"/>
      <c r="CL9000" s="79"/>
    </row>
    <row r="9001" spans="30:90">
      <c r="AD9001" s="73"/>
      <c r="AE9001" s="74"/>
      <c r="AF9001" s="74"/>
      <c r="BX9001" s="73"/>
      <c r="BY9001" s="74"/>
      <c r="BZ9001" s="74"/>
      <c r="CA9001" s="74"/>
      <c r="CF9001" s="79"/>
      <c r="CL9001" s="79"/>
    </row>
    <row r="9002" spans="30:90">
      <c r="AD9002" s="73"/>
      <c r="AE9002" s="74"/>
      <c r="AF9002" s="74"/>
      <c r="BX9002" s="73"/>
      <c r="BY9002" s="74"/>
      <c r="BZ9002" s="74"/>
      <c r="CA9002" s="74"/>
      <c r="CF9002" s="79"/>
      <c r="CL9002" s="79"/>
    </row>
    <row r="9003" spans="30:90">
      <c r="AD9003" s="73"/>
      <c r="AE9003" s="74"/>
      <c r="AF9003" s="74"/>
      <c r="BX9003" s="73"/>
      <c r="BY9003" s="74"/>
      <c r="BZ9003" s="74"/>
      <c r="CA9003" s="74"/>
      <c r="CF9003" s="79"/>
      <c r="CL9003" s="79"/>
    </row>
    <row r="9004" spans="30:90">
      <c r="AD9004" s="73"/>
      <c r="AE9004" s="74"/>
      <c r="AF9004" s="74"/>
      <c r="BX9004" s="73"/>
      <c r="BY9004" s="74"/>
      <c r="BZ9004" s="74"/>
      <c r="CA9004" s="74"/>
      <c r="CF9004" s="79"/>
      <c r="CL9004" s="79"/>
    </row>
    <row r="9005" spans="30:90">
      <c r="AD9005" s="73"/>
      <c r="AE9005" s="74"/>
      <c r="AF9005" s="74"/>
      <c r="BX9005" s="73"/>
      <c r="BY9005" s="74"/>
      <c r="BZ9005" s="74"/>
      <c r="CA9005" s="74"/>
      <c r="CF9005" s="79"/>
      <c r="CL9005" s="79"/>
    </row>
    <row r="9006" spans="30:90">
      <c r="AD9006" s="73"/>
      <c r="AE9006" s="74"/>
      <c r="AF9006" s="74"/>
      <c r="BX9006" s="73"/>
      <c r="BY9006" s="74"/>
      <c r="BZ9006" s="74"/>
      <c r="CA9006" s="74"/>
      <c r="CF9006" s="79"/>
      <c r="CL9006" s="79"/>
    </row>
    <row r="9007" spans="30:90">
      <c r="AD9007" s="73"/>
      <c r="AE9007" s="74"/>
      <c r="AF9007" s="74"/>
      <c r="BX9007" s="73"/>
      <c r="BY9007" s="74"/>
      <c r="BZ9007" s="74"/>
      <c r="CA9007" s="74"/>
      <c r="CF9007" s="79"/>
      <c r="CL9007" s="79"/>
    </row>
    <row r="9008" spans="30:90">
      <c r="AD9008" s="73"/>
      <c r="AE9008" s="74"/>
      <c r="AF9008" s="74"/>
      <c r="BX9008" s="73"/>
      <c r="BY9008" s="74"/>
      <c r="BZ9008" s="74"/>
      <c r="CA9008" s="74"/>
      <c r="CF9008" s="79"/>
      <c r="CL9008" s="79"/>
    </row>
    <row r="9009" spans="30:90">
      <c r="AD9009" s="73"/>
      <c r="AE9009" s="74"/>
      <c r="AF9009" s="74"/>
      <c r="BX9009" s="73"/>
      <c r="BY9009" s="74"/>
      <c r="BZ9009" s="74"/>
      <c r="CA9009" s="74"/>
      <c r="CF9009" s="79"/>
      <c r="CL9009" s="79"/>
    </row>
    <row r="9010" spans="30:90">
      <c r="AD9010" s="73"/>
      <c r="AE9010" s="74"/>
      <c r="AF9010" s="74"/>
      <c r="BX9010" s="73"/>
      <c r="BY9010" s="74"/>
      <c r="BZ9010" s="74"/>
      <c r="CA9010" s="74"/>
      <c r="CF9010" s="79"/>
      <c r="CL9010" s="79"/>
    </row>
    <row r="9011" spans="30:90">
      <c r="AD9011" s="73"/>
      <c r="AE9011" s="74"/>
      <c r="AF9011" s="74"/>
      <c r="BX9011" s="73"/>
      <c r="BY9011" s="74"/>
      <c r="BZ9011" s="74"/>
      <c r="CA9011" s="74"/>
      <c r="CF9011" s="79"/>
      <c r="CL9011" s="79"/>
    </row>
    <row r="9012" spans="30:90">
      <c r="AD9012" s="73"/>
      <c r="AE9012" s="74"/>
      <c r="AF9012" s="74"/>
      <c r="BX9012" s="73"/>
      <c r="BY9012" s="74"/>
      <c r="BZ9012" s="74"/>
      <c r="CA9012" s="74"/>
      <c r="CF9012" s="79"/>
      <c r="CL9012" s="79"/>
    </row>
    <row r="9013" spans="30:90">
      <c r="AD9013" s="73"/>
      <c r="AE9013" s="74"/>
      <c r="AF9013" s="74"/>
      <c r="BX9013" s="73"/>
      <c r="BY9013" s="74"/>
      <c r="BZ9013" s="74"/>
      <c r="CA9013" s="74"/>
      <c r="CF9013" s="79"/>
      <c r="CL9013" s="79"/>
    </row>
    <row r="9014" spans="30:90">
      <c r="AD9014" s="73"/>
      <c r="AE9014" s="74"/>
      <c r="AF9014" s="74"/>
      <c r="BX9014" s="73"/>
      <c r="BY9014" s="74"/>
      <c r="BZ9014" s="74"/>
      <c r="CA9014" s="74"/>
      <c r="CF9014" s="79"/>
      <c r="CL9014" s="79"/>
    </row>
    <row r="9015" spans="30:90">
      <c r="AD9015" s="73"/>
      <c r="AE9015" s="74"/>
      <c r="AF9015" s="74"/>
      <c r="BX9015" s="73"/>
      <c r="BY9015" s="74"/>
      <c r="BZ9015" s="74"/>
      <c r="CA9015" s="74"/>
      <c r="CF9015" s="79"/>
      <c r="CL9015" s="79"/>
    </row>
    <row r="9016" spans="30:90">
      <c r="AD9016" s="73"/>
      <c r="AE9016" s="74"/>
      <c r="AF9016" s="74"/>
      <c r="BX9016" s="73"/>
      <c r="BY9016" s="74"/>
      <c r="BZ9016" s="74"/>
      <c r="CA9016" s="74"/>
      <c r="CF9016" s="79"/>
      <c r="CL9016" s="79"/>
    </row>
    <row r="9017" spans="30:90">
      <c r="AD9017" s="73"/>
      <c r="AE9017" s="74"/>
      <c r="AF9017" s="74"/>
      <c r="BX9017" s="73"/>
      <c r="BY9017" s="74"/>
      <c r="BZ9017" s="74"/>
      <c r="CA9017" s="74"/>
      <c r="CF9017" s="79"/>
      <c r="CL9017" s="79"/>
    </row>
    <row r="9018" spans="30:90">
      <c r="AD9018" s="73"/>
      <c r="AE9018" s="74"/>
      <c r="AF9018" s="74"/>
      <c r="BX9018" s="73"/>
      <c r="BY9018" s="74"/>
      <c r="BZ9018" s="74"/>
      <c r="CA9018" s="74"/>
      <c r="CF9018" s="79"/>
      <c r="CL9018" s="79"/>
    </row>
    <row r="9019" spans="30:90">
      <c r="AD9019" s="73"/>
      <c r="AE9019" s="74"/>
      <c r="AF9019" s="74"/>
      <c r="BX9019" s="73"/>
      <c r="BY9019" s="74"/>
      <c r="BZ9019" s="74"/>
      <c r="CA9019" s="74"/>
      <c r="CF9019" s="79"/>
      <c r="CL9019" s="79"/>
    </row>
    <row r="9020" spans="30:90">
      <c r="AD9020" s="73"/>
      <c r="AE9020" s="74"/>
      <c r="AF9020" s="74"/>
      <c r="BX9020" s="73"/>
      <c r="BY9020" s="74"/>
      <c r="BZ9020" s="74"/>
      <c r="CA9020" s="74"/>
      <c r="CF9020" s="79"/>
      <c r="CL9020" s="79"/>
    </row>
    <row r="9021" spans="30:90">
      <c r="AD9021" s="73"/>
      <c r="AE9021" s="74"/>
      <c r="AF9021" s="74"/>
      <c r="BX9021" s="73"/>
      <c r="BY9021" s="74"/>
      <c r="BZ9021" s="74"/>
      <c r="CA9021" s="74"/>
      <c r="CF9021" s="79"/>
      <c r="CL9021" s="79"/>
    </row>
    <row r="9022" spans="30:90">
      <c r="AD9022" s="73"/>
      <c r="AE9022" s="74"/>
      <c r="AF9022" s="74"/>
      <c r="BX9022" s="73"/>
      <c r="BY9022" s="74"/>
      <c r="BZ9022" s="74"/>
      <c r="CA9022" s="74"/>
      <c r="CF9022" s="79"/>
      <c r="CL9022" s="79"/>
    </row>
    <row r="9023" spans="30:90">
      <c r="AD9023" s="73"/>
      <c r="AE9023" s="74"/>
      <c r="AF9023" s="74"/>
      <c r="BX9023" s="73"/>
      <c r="BY9023" s="74"/>
      <c r="BZ9023" s="74"/>
      <c r="CA9023" s="74"/>
      <c r="CF9023" s="79"/>
      <c r="CL9023" s="79"/>
    </row>
    <row r="9024" spans="30:90">
      <c r="AD9024" s="73"/>
      <c r="AE9024" s="74"/>
      <c r="AF9024" s="74"/>
      <c r="BX9024" s="73"/>
      <c r="BY9024" s="74"/>
      <c r="BZ9024" s="74"/>
      <c r="CA9024" s="74"/>
      <c r="CF9024" s="79"/>
      <c r="CL9024" s="79"/>
    </row>
    <row r="9025" spans="30:90">
      <c r="AD9025" s="73"/>
      <c r="AE9025" s="74"/>
      <c r="AF9025" s="74"/>
      <c r="BX9025" s="73"/>
      <c r="BY9025" s="74"/>
      <c r="BZ9025" s="74"/>
      <c r="CA9025" s="74"/>
      <c r="CF9025" s="79"/>
      <c r="CL9025" s="79"/>
    </row>
    <row r="9026" spans="30:90">
      <c r="AD9026" s="73"/>
      <c r="AE9026" s="74"/>
      <c r="AF9026" s="74"/>
      <c r="BX9026" s="73"/>
      <c r="BY9026" s="74"/>
      <c r="BZ9026" s="74"/>
      <c r="CA9026" s="74"/>
      <c r="CF9026" s="79"/>
      <c r="CL9026" s="79"/>
    </row>
    <row r="9027" spans="30:90">
      <c r="AD9027" s="73"/>
      <c r="AE9027" s="74"/>
      <c r="AF9027" s="74"/>
      <c r="BX9027" s="73"/>
      <c r="BY9027" s="74"/>
      <c r="BZ9027" s="74"/>
      <c r="CA9027" s="74"/>
      <c r="CF9027" s="79"/>
      <c r="CL9027" s="79"/>
    </row>
    <row r="9028" spans="30:90">
      <c r="AD9028" s="73"/>
      <c r="AE9028" s="74"/>
      <c r="AF9028" s="74"/>
      <c r="BX9028" s="73"/>
      <c r="BY9028" s="74"/>
      <c r="BZ9028" s="74"/>
      <c r="CA9028" s="74"/>
      <c r="CF9028" s="79"/>
      <c r="CL9028" s="79"/>
    </row>
    <row r="9029" spans="30:90">
      <c r="AD9029" s="73"/>
      <c r="AE9029" s="74"/>
      <c r="AF9029" s="74"/>
      <c r="BX9029" s="73"/>
      <c r="BY9029" s="74"/>
      <c r="BZ9029" s="74"/>
      <c r="CA9029" s="74"/>
      <c r="CF9029" s="79"/>
      <c r="CL9029" s="79"/>
    </row>
    <row r="9030" spans="30:90">
      <c r="AD9030" s="73"/>
      <c r="AE9030" s="74"/>
      <c r="AF9030" s="74"/>
      <c r="BX9030" s="73"/>
      <c r="BY9030" s="74"/>
      <c r="BZ9030" s="74"/>
      <c r="CA9030" s="74"/>
      <c r="CF9030" s="79"/>
      <c r="CL9030" s="79"/>
    </row>
    <row r="9031" spans="30:90">
      <c r="AD9031" s="73"/>
      <c r="AE9031" s="74"/>
      <c r="AF9031" s="74"/>
      <c r="BX9031" s="73"/>
      <c r="BY9031" s="74"/>
      <c r="BZ9031" s="74"/>
      <c r="CA9031" s="74"/>
      <c r="CF9031" s="79"/>
      <c r="CL9031" s="79"/>
    </row>
    <row r="9032" spans="30:90">
      <c r="AD9032" s="73"/>
      <c r="AE9032" s="74"/>
      <c r="AF9032" s="74"/>
      <c r="BX9032" s="73"/>
      <c r="BY9032" s="74"/>
      <c r="BZ9032" s="74"/>
      <c r="CA9032" s="74"/>
      <c r="CF9032" s="79"/>
      <c r="CL9032" s="79"/>
    </row>
    <row r="9033" spans="30:90">
      <c r="AD9033" s="73"/>
      <c r="AE9033" s="74"/>
      <c r="AF9033" s="74"/>
      <c r="BX9033" s="73"/>
      <c r="BY9033" s="74"/>
      <c r="BZ9033" s="74"/>
      <c r="CA9033" s="74"/>
      <c r="CF9033" s="79"/>
      <c r="CL9033" s="79"/>
    </row>
    <row r="9034" spans="30:90">
      <c r="AD9034" s="73"/>
      <c r="AE9034" s="74"/>
      <c r="AF9034" s="74"/>
      <c r="BX9034" s="73"/>
      <c r="BY9034" s="74"/>
      <c r="BZ9034" s="74"/>
      <c r="CA9034" s="74"/>
      <c r="CF9034" s="79"/>
      <c r="CL9034" s="79"/>
    </row>
    <row r="9035" spans="30:90">
      <c r="AD9035" s="73"/>
      <c r="AE9035" s="74"/>
      <c r="AF9035" s="74"/>
      <c r="BX9035" s="73"/>
      <c r="BY9035" s="74"/>
      <c r="BZ9035" s="74"/>
      <c r="CA9035" s="74"/>
      <c r="CF9035" s="79"/>
      <c r="CL9035" s="79"/>
    </row>
    <row r="9036" spans="30:90">
      <c r="AD9036" s="73"/>
      <c r="AE9036" s="74"/>
      <c r="AF9036" s="74"/>
      <c r="BX9036" s="73"/>
      <c r="BY9036" s="74"/>
      <c r="BZ9036" s="74"/>
      <c r="CA9036" s="74"/>
      <c r="CF9036" s="79"/>
      <c r="CL9036" s="79"/>
    </row>
    <row r="9037" spans="30:90">
      <c r="AD9037" s="73"/>
      <c r="AE9037" s="74"/>
      <c r="AF9037" s="74"/>
      <c r="BX9037" s="73"/>
      <c r="BY9037" s="74"/>
      <c r="BZ9037" s="74"/>
      <c r="CA9037" s="74"/>
      <c r="CF9037" s="79"/>
      <c r="CL9037" s="79"/>
    </row>
    <row r="9038" spans="30:90">
      <c r="AD9038" s="73"/>
      <c r="AE9038" s="74"/>
      <c r="AF9038" s="74"/>
      <c r="BX9038" s="73"/>
      <c r="BY9038" s="74"/>
      <c r="BZ9038" s="74"/>
      <c r="CA9038" s="74"/>
      <c r="CF9038" s="79"/>
      <c r="CL9038" s="79"/>
    </row>
    <row r="9039" spans="30:90">
      <c r="AD9039" s="73"/>
      <c r="AE9039" s="74"/>
      <c r="AF9039" s="74"/>
      <c r="BX9039" s="73"/>
      <c r="BY9039" s="74"/>
      <c r="BZ9039" s="74"/>
      <c r="CA9039" s="74"/>
      <c r="CF9039" s="79"/>
      <c r="CL9039" s="79"/>
    </row>
    <row r="9040" spans="30:90">
      <c r="AD9040" s="73"/>
      <c r="AE9040" s="74"/>
      <c r="AF9040" s="74"/>
      <c r="BX9040" s="73"/>
      <c r="BY9040" s="74"/>
      <c r="BZ9040" s="74"/>
      <c r="CA9040" s="74"/>
      <c r="CF9040" s="79"/>
      <c r="CL9040" s="79"/>
    </row>
    <row r="9041" spans="30:90">
      <c r="AD9041" s="73"/>
      <c r="AE9041" s="74"/>
      <c r="AF9041" s="74"/>
      <c r="BX9041" s="73"/>
      <c r="BY9041" s="74"/>
      <c r="BZ9041" s="74"/>
      <c r="CA9041" s="74"/>
      <c r="CF9041" s="79"/>
      <c r="CL9041" s="79"/>
    </row>
    <row r="9042" spans="30:90">
      <c r="AD9042" s="73"/>
      <c r="AE9042" s="74"/>
      <c r="AF9042" s="74"/>
      <c r="BX9042" s="73"/>
      <c r="BY9042" s="74"/>
      <c r="BZ9042" s="74"/>
      <c r="CA9042" s="74"/>
      <c r="CF9042" s="79"/>
      <c r="CL9042" s="79"/>
    </row>
    <row r="9043" spans="30:90">
      <c r="AD9043" s="73"/>
      <c r="AE9043" s="74"/>
      <c r="AF9043" s="74"/>
      <c r="BX9043" s="73"/>
      <c r="BY9043" s="74"/>
      <c r="BZ9043" s="74"/>
      <c r="CA9043" s="74"/>
      <c r="CF9043" s="79"/>
      <c r="CL9043" s="79"/>
    </row>
    <row r="9044" spans="30:90">
      <c r="AD9044" s="73"/>
      <c r="AE9044" s="74"/>
      <c r="AF9044" s="74"/>
      <c r="BX9044" s="73"/>
      <c r="BY9044" s="74"/>
      <c r="BZ9044" s="74"/>
      <c r="CA9044" s="74"/>
      <c r="CF9044" s="79"/>
      <c r="CL9044" s="79"/>
    </row>
    <row r="9045" spans="30:90">
      <c r="AD9045" s="73"/>
      <c r="AE9045" s="74"/>
      <c r="AF9045" s="74"/>
      <c r="BX9045" s="73"/>
      <c r="BY9045" s="74"/>
      <c r="BZ9045" s="74"/>
      <c r="CA9045" s="74"/>
      <c r="CF9045" s="79"/>
      <c r="CL9045" s="79"/>
    </row>
    <row r="9046" spans="30:90">
      <c r="AD9046" s="73"/>
      <c r="AE9046" s="74"/>
      <c r="AF9046" s="74"/>
      <c r="BX9046" s="73"/>
      <c r="BY9046" s="74"/>
      <c r="BZ9046" s="74"/>
      <c r="CA9046" s="74"/>
      <c r="CF9046" s="79"/>
      <c r="CL9046" s="79"/>
    </row>
    <row r="9047" spans="30:90">
      <c r="AD9047" s="73"/>
      <c r="AE9047" s="74"/>
      <c r="AF9047" s="74"/>
      <c r="BX9047" s="73"/>
      <c r="BY9047" s="74"/>
      <c r="BZ9047" s="74"/>
      <c r="CA9047" s="74"/>
      <c r="CF9047" s="79"/>
      <c r="CL9047" s="79"/>
    </row>
    <row r="9048" spans="30:90">
      <c r="AD9048" s="73"/>
      <c r="AE9048" s="74"/>
      <c r="AF9048" s="74"/>
      <c r="BX9048" s="73"/>
      <c r="BY9048" s="74"/>
      <c r="BZ9048" s="74"/>
      <c r="CA9048" s="74"/>
      <c r="CF9048" s="79"/>
      <c r="CL9048" s="79"/>
    </row>
    <row r="9049" spans="30:90">
      <c r="AD9049" s="73"/>
      <c r="AE9049" s="74"/>
      <c r="AF9049" s="74"/>
      <c r="BX9049" s="73"/>
      <c r="BY9049" s="74"/>
      <c r="BZ9049" s="74"/>
      <c r="CA9049" s="74"/>
      <c r="CF9049" s="79"/>
      <c r="CL9049" s="79"/>
    </row>
    <row r="9050" spans="30:90">
      <c r="AD9050" s="73"/>
      <c r="AE9050" s="74"/>
      <c r="AF9050" s="74"/>
      <c r="BX9050" s="73"/>
      <c r="BY9050" s="74"/>
      <c r="BZ9050" s="74"/>
      <c r="CA9050" s="74"/>
      <c r="CF9050" s="79"/>
      <c r="CL9050" s="79"/>
    </row>
    <row r="9051" spans="30:90">
      <c r="AD9051" s="73"/>
      <c r="AE9051" s="74"/>
      <c r="AF9051" s="74"/>
      <c r="BX9051" s="73"/>
      <c r="BY9051" s="74"/>
      <c r="BZ9051" s="74"/>
      <c r="CA9051" s="74"/>
      <c r="CF9051" s="79"/>
      <c r="CL9051" s="79"/>
    </row>
    <row r="9052" spans="30:90">
      <c r="AD9052" s="73"/>
      <c r="AE9052" s="74"/>
      <c r="AF9052" s="74"/>
      <c r="BX9052" s="73"/>
      <c r="BY9052" s="74"/>
      <c r="BZ9052" s="74"/>
      <c r="CA9052" s="74"/>
      <c r="CF9052" s="79"/>
      <c r="CL9052" s="79"/>
    </row>
    <row r="9053" spans="30:90">
      <c r="AD9053" s="73"/>
      <c r="AE9053" s="74"/>
      <c r="AF9053" s="74"/>
      <c r="BX9053" s="73"/>
      <c r="BY9053" s="74"/>
      <c r="BZ9053" s="74"/>
      <c r="CA9053" s="74"/>
      <c r="CF9053" s="79"/>
      <c r="CL9053" s="79"/>
    </row>
    <row r="9054" spans="30:90">
      <c r="AD9054" s="73"/>
      <c r="AE9054" s="74"/>
      <c r="AF9054" s="74"/>
      <c r="BX9054" s="73"/>
      <c r="BY9054" s="74"/>
      <c r="BZ9054" s="74"/>
      <c r="CA9054" s="74"/>
      <c r="CF9054" s="79"/>
      <c r="CL9054" s="79"/>
    </row>
    <row r="9055" spans="30:90">
      <c r="AD9055" s="73"/>
      <c r="AE9055" s="74"/>
      <c r="AF9055" s="74"/>
      <c r="BX9055" s="73"/>
      <c r="BY9055" s="74"/>
      <c r="BZ9055" s="74"/>
      <c r="CA9055" s="74"/>
      <c r="CF9055" s="79"/>
      <c r="CL9055" s="79"/>
    </row>
    <row r="9056" spans="30:90">
      <c r="AD9056" s="73"/>
      <c r="AE9056" s="74"/>
      <c r="AF9056" s="74"/>
      <c r="BX9056" s="73"/>
      <c r="BY9056" s="74"/>
      <c r="BZ9056" s="74"/>
      <c r="CA9056" s="74"/>
      <c r="CF9056" s="79"/>
      <c r="CL9056" s="79"/>
    </row>
    <row r="9057" spans="30:90">
      <c r="AD9057" s="73"/>
      <c r="AE9057" s="74"/>
      <c r="AF9057" s="74"/>
      <c r="BX9057" s="73"/>
      <c r="BY9057" s="74"/>
      <c r="BZ9057" s="74"/>
      <c r="CA9057" s="74"/>
      <c r="CF9057" s="79"/>
      <c r="CL9057" s="79"/>
    </row>
    <row r="9058" spans="30:90">
      <c r="AD9058" s="73"/>
      <c r="AE9058" s="74"/>
      <c r="AF9058" s="74"/>
      <c r="BX9058" s="73"/>
      <c r="BY9058" s="74"/>
      <c r="BZ9058" s="74"/>
      <c r="CA9058" s="74"/>
      <c r="CF9058" s="79"/>
      <c r="CL9058" s="79"/>
    </row>
    <row r="9059" spans="30:90">
      <c r="AD9059" s="73"/>
      <c r="AE9059" s="74"/>
      <c r="AF9059" s="74"/>
      <c r="BX9059" s="73"/>
      <c r="BY9059" s="74"/>
      <c r="BZ9059" s="74"/>
      <c r="CA9059" s="74"/>
      <c r="CF9059" s="79"/>
      <c r="CL9059" s="79"/>
    </row>
    <row r="9060" spans="30:90">
      <c r="AD9060" s="73"/>
      <c r="AE9060" s="74"/>
      <c r="AF9060" s="74"/>
      <c r="BX9060" s="73"/>
      <c r="BY9060" s="74"/>
      <c r="BZ9060" s="74"/>
      <c r="CA9060" s="74"/>
      <c r="CF9060" s="79"/>
      <c r="CL9060" s="79"/>
    </row>
    <row r="9061" spans="30:90">
      <c r="AD9061" s="73"/>
      <c r="AE9061" s="74"/>
      <c r="AF9061" s="74"/>
      <c r="BX9061" s="73"/>
      <c r="BY9061" s="74"/>
      <c r="BZ9061" s="74"/>
      <c r="CA9061" s="74"/>
      <c r="CF9061" s="79"/>
      <c r="CL9061" s="79"/>
    </row>
    <row r="9062" spans="30:90">
      <c r="AD9062" s="73"/>
      <c r="AE9062" s="74"/>
      <c r="AF9062" s="74"/>
      <c r="BX9062" s="73"/>
      <c r="BY9062" s="74"/>
      <c r="BZ9062" s="74"/>
      <c r="CA9062" s="74"/>
      <c r="CF9062" s="79"/>
      <c r="CL9062" s="79"/>
    </row>
    <row r="9063" spans="30:90">
      <c r="AD9063" s="73"/>
      <c r="AE9063" s="74"/>
      <c r="AF9063" s="74"/>
      <c r="BX9063" s="73"/>
      <c r="BY9063" s="74"/>
      <c r="BZ9063" s="74"/>
      <c r="CA9063" s="74"/>
      <c r="CF9063" s="79"/>
      <c r="CL9063" s="79"/>
    </row>
    <row r="9064" spans="30:90">
      <c r="AD9064" s="73"/>
      <c r="AE9064" s="74"/>
      <c r="AF9064" s="74"/>
      <c r="BX9064" s="73"/>
      <c r="BY9064" s="74"/>
      <c r="BZ9064" s="74"/>
      <c r="CA9064" s="74"/>
      <c r="CF9064" s="79"/>
      <c r="CL9064" s="79"/>
    </row>
    <row r="9065" spans="30:90">
      <c r="AD9065" s="73"/>
      <c r="AE9065" s="74"/>
      <c r="AF9065" s="74"/>
      <c r="BX9065" s="73"/>
      <c r="BY9065" s="74"/>
      <c r="BZ9065" s="74"/>
      <c r="CA9065" s="74"/>
      <c r="CF9065" s="79"/>
      <c r="CL9065" s="79"/>
    </row>
    <row r="9066" spans="30:90">
      <c r="AD9066" s="73"/>
      <c r="AE9066" s="74"/>
      <c r="AF9066" s="74"/>
      <c r="BX9066" s="73"/>
      <c r="BY9066" s="74"/>
      <c r="BZ9066" s="74"/>
      <c r="CA9066" s="74"/>
      <c r="CF9066" s="79"/>
      <c r="CL9066" s="79"/>
    </row>
    <row r="9067" spans="30:90">
      <c r="AD9067" s="73"/>
      <c r="AE9067" s="74"/>
      <c r="AF9067" s="74"/>
      <c r="BX9067" s="73"/>
      <c r="BY9067" s="74"/>
      <c r="BZ9067" s="74"/>
      <c r="CA9067" s="74"/>
      <c r="CF9067" s="79"/>
      <c r="CL9067" s="79"/>
    </row>
    <row r="9068" spans="30:90">
      <c r="AD9068" s="73"/>
      <c r="AE9068" s="74"/>
      <c r="AF9068" s="74"/>
      <c r="BX9068" s="73"/>
      <c r="BY9068" s="74"/>
      <c r="BZ9068" s="74"/>
      <c r="CA9068" s="74"/>
      <c r="CF9068" s="79"/>
      <c r="CL9068" s="79"/>
    </row>
    <row r="9069" spans="30:90">
      <c r="AD9069" s="73"/>
      <c r="AE9069" s="74"/>
      <c r="AF9069" s="74"/>
      <c r="BX9069" s="73"/>
      <c r="BY9069" s="74"/>
      <c r="BZ9069" s="74"/>
      <c r="CA9069" s="74"/>
      <c r="CF9069" s="79"/>
      <c r="CL9069" s="79"/>
    </row>
    <row r="9070" spans="30:90">
      <c r="AD9070" s="73"/>
      <c r="AE9070" s="74"/>
      <c r="AF9070" s="74"/>
      <c r="BX9070" s="73"/>
      <c r="BY9070" s="74"/>
      <c r="BZ9070" s="74"/>
      <c r="CA9070" s="74"/>
      <c r="CF9070" s="79"/>
      <c r="CL9070" s="79"/>
    </row>
    <row r="9071" spans="30:90">
      <c r="AD9071" s="73"/>
      <c r="AE9071" s="74"/>
      <c r="AF9071" s="74"/>
      <c r="BX9071" s="73"/>
      <c r="BY9071" s="74"/>
      <c r="BZ9071" s="74"/>
      <c r="CA9071" s="74"/>
      <c r="CF9071" s="79"/>
      <c r="CL9071" s="79"/>
    </row>
    <row r="9072" spans="30:90">
      <c r="AD9072" s="73"/>
      <c r="AE9072" s="74"/>
      <c r="AF9072" s="74"/>
      <c r="BX9072" s="73"/>
      <c r="BY9072" s="74"/>
      <c r="BZ9072" s="74"/>
      <c r="CA9072" s="74"/>
      <c r="CF9072" s="79"/>
      <c r="CL9072" s="79"/>
    </row>
    <row r="9073" spans="30:90">
      <c r="AD9073" s="73"/>
      <c r="AE9073" s="74"/>
      <c r="AF9073" s="74"/>
      <c r="BX9073" s="73"/>
      <c r="BY9073" s="74"/>
      <c r="BZ9073" s="74"/>
      <c r="CA9073" s="74"/>
      <c r="CF9073" s="79"/>
      <c r="CL9073" s="79"/>
    </row>
    <row r="9074" spans="30:90">
      <c r="AD9074" s="73"/>
      <c r="AE9074" s="74"/>
      <c r="AF9074" s="74"/>
      <c r="BX9074" s="73"/>
      <c r="BY9074" s="74"/>
      <c r="BZ9074" s="74"/>
      <c r="CA9074" s="74"/>
      <c r="CF9074" s="79"/>
      <c r="CL9074" s="79"/>
    </row>
    <row r="9075" spans="30:90">
      <c r="AD9075" s="73"/>
      <c r="AE9075" s="74"/>
      <c r="AF9075" s="74"/>
      <c r="BX9075" s="73"/>
      <c r="BY9075" s="74"/>
      <c r="BZ9075" s="74"/>
      <c r="CA9075" s="74"/>
      <c r="CF9075" s="79"/>
      <c r="CL9075" s="79"/>
    </row>
    <row r="9076" spans="30:90">
      <c r="AD9076" s="73"/>
      <c r="AE9076" s="74"/>
      <c r="AF9076" s="74"/>
      <c r="BX9076" s="73"/>
      <c r="BY9076" s="74"/>
      <c r="BZ9076" s="74"/>
      <c r="CA9076" s="74"/>
      <c r="CF9076" s="79"/>
      <c r="CL9076" s="79"/>
    </row>
    <row r="9077" spans="30:90">
      <c r="AD9077" s="73"/>
      <c r="AE9077" s="74"/>
      <c r="AF9077" s="74"/>
      <c r="BX9077" s="73"/>
      <c r="BY9077" s="74"/>
      <c r="BZ9077" s="74"/>
      <c r="CA9077" s="74"/>
      <c r="CF9077" s="79"/>
      <c r="CL9077" s="79"/>
    </row>
    <row r="9078" spans="30:90">
      <c r="AD9078" s="73"/>
      <c r="AE9078" s="74"/>
      <c r="AF9078" s="74"/>
      <c r="BX9078" s="73"/>
      <c r="BY9078" s="74"/>
      <c r="BZ9078" s="74"/>
      <c r="CA9078" s="74"/>
      <c r="CF9078" s="79"/>
      <c r="CL9078" s="79"/>
    </row>
    <row r="9079" spans="30:90">
      <c r="AD9079" s="73"/>
      <c r="AE9079" s="74"/>
      <c r="AF9079" s="74"/>
      <c r="BX9079" s="73"/>
      <c r="BY9079" s="74"/>
      <c r="BZ9079" s="74"/>
      <c r="CA9079" s="74"/>
      <c r="CF9079" s="79"/>
      <c r="CL9079" s="79"/>
    </row>
    <row r="9080" spans="30:90">
      <c r="AD9080" s="73"/>
      <c r="AE9080" s="74"/>
      <c r="AF9080" s="74"/>
      <c r="BX9080" s="73"/>
      <c r="BY9080" s="74"/>
      <c r="BZ9080" s="74"/>
      <c r="CA9080" s="74"/>
      <c r="CF9080" s="79"/>
      <c r="CL9080" s="79"/>
    </row>
    <row r="9081" spans="30:90">
      <c r="AD9081" s="73"/>
      <c r="AE9081" s="74"/>
      <c r="AF9081" s="74"/>
      <c r="BX9081" s="73"/>
      <c r="BY9081" s="74"/>
      <c r="BZ9081" s="74"/>
      <c r="CA9081" s="74"/>
      <c r="CF9081" s="79"/>
      <c r="CL9081" s="79"/>
    </row>
    <row r="9082" spans="30:90">
      <c r="AD9082" s="73"/>
      <c r="AE9082" s="74"/>
      <c r="AF9082" s="74"/>
      <c r="BX9082" s="73"/>
      <c r="BY9082" s="74"/>
      <c r="BZ9082" s="74"/>
      <c r="CA9082" s="74"/>
      <c r="CF9082" s="79"/>
      <c r="CL9082" s="79"/>
    </row>
    <row r="9083" spans="30:90">
      <c r="AD9083" s="73"/>
      <c r="AE9083" s="74"/>
      <c r="AF9083" s="74"/>
      <c r="BX9083" s="73"/>
      <c r="BY9083" s="74"/>
      <c r="BZ9083" s="74"/>
      <c r="CA9083" s="74"/>
      <c r="CF9083" s="79"/>
      <c r="CL9083" s="79"/>
    </row>
    <row r="9084" spans="30:90">
      <c r="AD9084" s="73"/>
      <c r="AE9084" s="74"/>
      <c r="AF9084" s="74"/>
      <c r="BX9084" s="73"/>
      <c r="BY9084" s="74"/>
      <c r="BZ9084" s="74"/>
      <c r="CA9084" s="74"/>
      <c r="CF9084" s="79"/>
      <c r="CL9084" s="79"/>
    </row>
    <row r="9085" spans="30:90">
      <c r="AD9085" s="73"/>
      <c r="AE9085" s="74"/>
      <c r="AF9085" s="74"/>
      <c r="BX9085" s="73"/>
      <c r="BY9085" s="74"/>
      <c r="BZ9085" s="74"/>
      <c r="CA9085" s="74"/>
      <c r="CF9085" s="79"/>
      <c r="CL9085" s="79"/>
    </row>
    <row r="9086" spans="30:90">
      <c r="AD9086" s="73"/>
      <c r="AE9086" s="74"/>
      <c r="AF9086" s="74"/>
      <c r="BX9086" s="73"/>
      <c r="BY9086" s="74"/>
      <c r="BZ9086" s="74"/>
      <c r="CA9086" s="74"/>
      <c r="CF9086" s="79"/>
      <c r="CL9086" s="79"/>
    </row>
    <row r="9087" spans="30:90">
      <c r="AD9087" s="73"/>
      <c r="AE9087" s="74"/>
      <c r="AF9087" s="74"/>
      <c r="BX9087" s="73"/>
      <c r="BY9087" s="74"/>
      <c r="BZ9087" s="74"/>
      <c r="CA9087" s="74"/>
      <c r="CF9087" s="79"/>
      <c r="CL9087" s="79"/>
    </row>
    <row r="9088" spans="30:90">
      <c r="AD9088" s="73"/>
      <c r="AE9088" s="74"/>
      <c r="AF9088" s="74"/>
      <c r="BX9088" s="73"/>
      <c r="BY9088" s="74"/>
      <c r="BZ9088" s="74"/>
      <c r="CA9088" s="74"/>
      <c r="CF9088" s="79"/>
      <c r="CL9088" s="79"/>
    </row>
    <row r="9089" spans="30:90">
      <c r="AD9089" s="73"/>
      <c r="AE9089" s="74"/>
      <c r="AF9089" s="74"/>
      <c r="BX9089" s="73"/>
      <c r="BY9089" s="74"/>
      <c r="BZ9089" s="74"/>
      <c r="CA9089" s="74"/>
      <c r="CF9089" s="79"/>
      <c r="CL9089" s="79"/>
    </row>
    <row r="9090" spans="30:90">
      <c r="AD9090" s="73"/>
      <c r="AE9090" s="74"/>
      <c r="AF9090" s="74"/>
      <c r="BX9090" s="73"/>
      <c r="BY9090" s="74"/>
      <c r="BZ9090" s="74"/>
      <c r="CA9090" s="74"/>
      <c r="CF9090" s="79"/>
      <c r="CL9090" s="79"/>
    </row>
    <row r="9091" spans="30:90">
      <c r="AD9091" s="73"/>
      <c r="AE9091" s="74"/>
      <c r="AF9091" s="74"/>
      <c r="BX9091" s="73"/>
      <c r="BY9091" s="74"/>
      <c r="BZ9091" s="74"/>
      <c r="CA9091" s="74"/>
      <c r="CF9091" s="79"/>
      <c r="CL9091" s="79"/>
    </row>
    <row r="9092" spans="30:90">
      <c r="AD9092" s="73"/>
      <c r="AE9092" s="74"/>
      <c r="AF9092" s="74"/>
      <c r="BX9092" s="73"/>
      <c r="BY9092" s="74"/>
      <c r="BZ9092" s="74"/>
      <c r="CA9092" s="74"/>
      <c r="CF9092" s="79"/>
      <c r="CL9092" s="79"/>
    </row>
    <row r="9093" spans="30:90">
      <c r="AD9093" s="73"/>
      <c r="AE9093" s="74"/>
      <c r="AF9093" s="74"/>
      <c r="BX9093" s="73"/>
      <c r="BY9093" s="74"/>
      <c r="BZ9093" s="74"/>
      <c r="CA9093" s="74"/>
      <c r="CF9093" s="79"/>
      <c r="CL9093" s="79"/>
    </row>
    <row r="9094" spans="30:90">
      <c r="AD9094" s="73"/>
      <c r="AE9094" s="74"/>
      <c r="AF9094" s="74"/>
      <c r="BX9094" s="73"/>
      <c r="BY9094" s="74"/>
      <c r="BZ9094" s="74"/>
      <c r="CA9094" s="74"/>
      <c r="CF9094" s="79"/>
      <c r="CL9094" s="79"/>
    </row>
    <row r="9095" spans="30:90">
      <c r="AD9095" s="73"/>
      <c r="AE9095" s="74"/>
      <c r="AF9095" s="74"/>
      <c r="BX9095" s="73"/>
      <c r="BY9095" s="74"/>
      <c r="BZ9095" s="74"/>
      <c r="CA9095" s="74"/>
      <c r="CF9095" s="79"/>
      <c r="CL9095" s="79"/>
    </row>
    <row r="9096" spans="30:90">
      <c r="AD9096" s="73"/>
      <c r="AE9096" s="74"/>
      <c r="AF9096" s="74"/>
      <c r="BX9096" s="73"/>
      <c r="BY9096" s="74"/>
      <c r="BZ9096" s="74"/>
      <c r="CA9096" s="74"/>
      <c r="CF9096" s="79"/>
      <c r="CL9096" s="79"/>
    </row>
    <row r="9097" spans="30:90">
      <c r="AD9097" s="73"/>
      <c r="AE9097" s="74"/>
      <c r="AF9097" s="74"/>
      <c r="BX9097" s="73"/>
      <c r="BY9097" s="74"/>
      <c r="BZ9097" s="74"/>
      <c r="CA9097" s="74"/>
      <c r="CF9097" s="79"/>
      <c r="CL9097" s="79"/>
    </row>
    <row r="9098" spans="30:90">
      <c r="AD9098" s="73"/>
      <c r="AE9098" s="74"/>
      <c r="AF9098" s="74"/>
      <c r="BX9098" s="73"/>
      <c r="BY9098" s="74"/>
      <c r="BZ9098" s="74"/>
      <c r="CA9098" s="74"/>
      <c r="CF9098" s="79"/>
      <c r="CL9098" s="79"/>
    </row>
    <row r="9099" spans="30:90">
      <c r="AD9099" s="73"/>
      <c r="AE9099" s="74"/>
      <c r="AF9099" s="74"/>
      <c r="BX9099" s="73"/>
      <c r="BY9099" s="74"/>
      <c r="BZ9099" s="74"/>
      <c r="CA9099" s="74"/>
      <c r="CF9099" s="79"/>
      <c r="CL9099" s="79"/>
    </row>
    <row r="9100" spans="30:90">
      <c r="AD9100" s="73"/>
      <c r="AE9100" s="74"/>
      <c r="AF9100" s="74"/>
      <c r="BX9100" s="73"/>
      <c r="BY9100" s="74"/>
      <c r="BZ9100" s="74"/>
      <c r="CA9100" s="74"/>
      <c r="CF9100" s="79"/>
      <c r="CL9100" s="79"/>
    </row>
    <row r="9101" spans="30:90">
      <c r="AD9101" s="73"/>
      <c r="AE9101" s="74"/>
      <c r="AF9101" s="74"/>
      <c r="BX9101" s="73"/>
      <c r="BY9101" s="74"/>
      <c r="BZ9101" s="74"/>
      <c r="CA9101" s="74"/>
      <c r="CF9101" s="79"/>
      <c r="CL9101" s="79"/>
    </row>
    <row r="9102" spans="30:90">
      <c r="AD9102" s="73"/>
      <c r="AE9102" s="74"/>
      <c r="AF9102" s="74"/>
      <c r="BX9102" s="73"/>
      <c r="BY9102" s="74"/>
      <c r="BZ9102" s="74"/>
      <c r="CA9102" s="74"/>
      <c r="CF9102" s="79"/>
      <c r="CL9102" s="79"/>
    </row>
    <row r="9103" spans="30:90">
      <c r="AD9103" s="73"/>
      <c r="AE9103" s="74"/>
      <c r="AF9103" s="74"/>
      <c r="BX9103" s="73"/>
      <c r="BY9103" s="74"/>
      <c r="BZ9103" s="74"/>
      <c r="CA9103" s="74"/>
      <c r="CF9103" s="79"/>
      <c r="CL9103" s="79"/>
    </row>
    <row r="9104" spans="30:90">
      <c r="AD9104" s="73"/>
      <c r="AE9104" s="74"/>
      <c r="AF9104" s="74"/>
      <c r="BX9104" s="73"/>
      <c r="BY9104" s="74"/>
      <c r="BZ9104" s="74"/>
      <c r="CA9104" s="74"/>
      <c r="CF9104" s="79"/>
      <c r="CL9104" s="79"/>
    </row>
    <row r="9105" spans="30:90">
      <c r="AD9105" s="73"/>
      <c r="AE9105" s="74"/>
      <c r="AF9105" s="74"/>
      <c r="BX9105" s="73"/>
      <c r="BY9105" s="74"/>
      <c r="BZ9105" s="74"/>
      <c r="CA9105" s="74"/>
      <c r="CF9105" s="79"/>
      <c r="CL9105" s="79"/>
    </row>
    <row r="9106" spans="30:90">
      <c r="AD9106" s="73"/>
      <c r="AE9106" s="74"/>
      <c r="AF9106" s="74"/>
      <c r="BX9106" s="73"/>
      <c r="BY9106" s="74"/>
      <c r="BZ9106" s="74"/>
      <c r="CA9106" s="74"/>
      <c r="CF9106" s="79"/>
      <c r="CL9106" s="79"/>
    </row>
    <row r="9107" spans="30:90">
      <c r="AD9107" s="73"/>
      <c r="AE9107" s="74"/>
      <c r="AF9107" s="74"/>
      <c r="BX9107" s="73"/>
      <c r="BY9107" s="74"/>
      <c r="BZ9107" s="74"/>
      <c r="CA9107" s="74"/>
      <c r="CF9107" s="79"/>
      <c r="CL9107" s="79"/>
    </row>
    <row r="9108" spans="30:90">
      <c r="AD9108" s="73"/>
      <c r="AE9108" s="74"/>
      <c r="AF9108" s="74"/>
      <c r="BX9108" s="73"/>
      <c r="BY9108" s="74"/>
      <c r="BZ9108" s="74"/>
      <c r="CA9108" s="74"/>
      <c r="CF9108" s="79"/>
      <c r="CL9108" s="79"/>
    </row>
    <row r="9109" spans="30:90">
      <c r="AD9109" s="73"/>
      <c r="AE9109" s="74"/>
      <c r="AF9109" s="74"/>
      <c r="BX9109" s="73"/>
      <c r="BY9109" s="74"/>
      <c r="BZ9109" s="74"/>
      <c r="CA9109" s="74"/>
      <c r="CF9109" s="79"/>
      <c r="CL9109" s="79"/>
    </row>
    <row r="9110" spans="30:90">
      <c r="AD9110" s="73"/>
      <c r="AE9110" s="74"/>
      <c r="AF9110" s="74"/>
      <c r="BX9110" s="73"/>
      <c r="BY9110" s="74"/>
      <c r="BZ9110" s="74"/>
      <c r="CA9110" s="74"/>
      <c r="CF9110" s="79"/>
      <c r="CL9110" s="79"/>
    </row>
    <row r="9111" spans="30:90">
      <c r="AD9111" s="73"/>
      <c r="AE9111" s="74"/>
      <c r="AF9111" s="74"/>
      <c r="BX9111" s="73"/>
      <c r="BY9111" s="74"/>
      <c r="BZ9111" s="74"/>
      <c r="CA9111" s="74"/>
      <c r="CF9111" s="79"/>
      <c r="CL9111" s="79"/>
    </row>
    <row r="9112" spans="30:90">
      <c r="AD9112" s="73"/>
      <c r="AE9112" s="74"/>
      <c r="AF9112" s="74"/>
      <c r="BX9112" s="73"/>
      <c r="BY9112" s="74"/>
      <c r="BZ9112" s="74"/>
      <c r="CA9112" s="74"/>
      <c r="CF9112" s="79"/>
      <c r="CL9112" s="79"/>
    </row>
    <row r="9113" spans="30:90">
      <c r="AD9113" s="73"/>
      <c r="AE9113" s="74"/>
      <c r="AF9113" s="74"/>
      <c r="BX9113" s="73"/>
      <c r="BY9113" s="74"/>
      <c r="BZ9113" s="74"/>
      <c r="CA9113" s="74"/>
      <c r="CF9113" s="79"/>
      <c r="CL9113" s="79"/>
    </row>
    <row r="9114" spans="30:90">
      <c r="AD9114" s="73"/>
      <c r="AE9114" s="74"/>
      <c r="AF9114" s="74"/>
      <c r="BX9114" s="73"/>
      <c r="BY9114" s="74"/>
      <c r="BZ9114" s="74"/>
      <c r="CA9114" s="74"/>
      <c r="CF9114" s="79"/>
      <c r="CL9114" s="79"/>
    </row>
    <row r="9115" spans="30:90">
      <c r="AD9115" s="73"/>
      <c r="AE9115" s="74"/>
      <c r="AF9115" s="74"/>
      <c r="BX9115" s="73"/>
      <c r="BY9115" s="74"/>
      <c r="BZ9115" s="74"/>
      <c r="CA9115" s="74"/>
      <c r="CF9115" s="79"/>
      <c r="CL9115" s="79"/>
    </row>
    <row r="9116" spans="30:90">
      <c r="AD9116" s="73"/>
      <c r="AE9116" s="74"/>
      <c r="AF9116" s="74"/>
      <c r="BX9116" s="73"/>
      <c r="BY9116" s="74"/>
      <c r="BZ9116" s="74"/>
      <c r="CA9116" s="74"/>
      <c r="CF9116" s="79"/>
      <c r="CL9116" s="79"/>
    </row>
    <row r="9117" spans="30:90">
      <c r="AD9117" s="73"/>
      <c r="AE9117" s="74"/>
      <c r="AF9117" s="74"/>
      <c r="BX9117" s="73"/>
      <c r="BY9117" s="74"/>
      <c r="BZ9117" s="74"/>
      <c r="CA9117" s="74"/>
      <c r="CF9117" s="79"/>
      <c r="CL9117" s="79"/>
    </row>
    <row r="9118" spans="30:90">
      <c r="AD9118" s="73"/>
      <c r="AE9118" s="74"/>
      <c r="AF9118" s="74"/>
      <c r="BX9118" s="73"/>
      <c r="BY9118" s="74"/>
      <c r="BZ9118" s="74"/>
      <c r="CA9118" s="74"/>
      <c r="CF9118" s="79"/>
      <c r="CL9118" s="79"/>
    </row>
    <row r="9119" spans="30:90">
      <c r="AD9119" s="73"/>
      <c r="AE9119" s="74"/>
      <c r="AF9119" s="74"/>
      <c r="BX9119" s="73"/>
      <c r="BY9119" s="74"/>
      <c r="BZ9119" s="74"/>
      <c r="CA9119" s="74"/>
      <c r="CF9119" s="79"/>
      <c r="CL9119" s="79"/>
    </row>
    <row r="9120" spans="30:90">
      <c r="AD9120" s="73"/>
      <c r="AE9120" s="74"/>
      <c r="AF9120" s="74"/>
      <c r="BX9120" s="73"/>
      <c r="BY9120" s="74"/>
      <c r="BZ9120" s="74"/>
      <c r="CA9120" s="74"/>
      <c r="CF9120" s="79"/>
      <c r="CL9120" s="79"/>
    </row>
    <row r="9121" spans="30:90">
      <c r="AD9121" s="73"/>
      <c r="AE9121" s="74"/>
      <c r="AF9121" s="74"/>
      <c r="BX9121" s="73"/>
      <c r="BY9121" s="74"/>
      <c r="BZ9121" s="74"/>
      <c r="CA9121" s="74"/>
      <c r="CF9121" s="79"/>
      <c r="CL9121" s="79"/>
    </row>
    <row r="9122" spans="30:90">
      <c r="AD9122" s="73"/>
      <c r="AE9122" s="74"/>
      <c r="AF9122" s="74"/>
      <c r="BX9122" s="73"/>
      <c r="BY9122" s="74"/>
      <c r="BZ9122" s="74"/>
      <c r="CA9122" s="74"/>
      <c r="CF9122" s="79"/>
      <c r="CL9122" s="79"/>
    </row>
    <row r="9123" spans="30:90">
      <c r="AD9123" s="73"/>
      <c r="AE9123" s="74"/>
      <c r="AF9123" s="74"/>
      <c r="BX9123" s="73"/>
      <c r="BY9123" s="74"/>
      <c r="BZ9123" s="74"/>
      <c r="CA9123" s="74"/>
      <c r="CF9123" s="79"/>
      <c r="CL9123" s="79"/>
    </row>
    <row r="9124" spans="30:90">
      <c r="AD9124" s="73"/>
      <c r="AE9124" s="74"/>
      <c r="AF9124" s="74"/>
      <c r="BX9124" s="73"/>
      <c r="BY9124" s="74"/>
      <c r="BZ9124" s="74"/>
      <c r="CA9124" s="74"/>
      <c r="CF9124" s="79"/>
      <c r="CL9124" s="79"/>
    </row>
    <row r="9125" spans="30:90">
      <c r="AD9125" s="73"/>
      <c r="AE9125" s="74"/>
      <c r="AF9125" s="74"/>
      <c r="BX9125" s="73"/>
      <c r="BY9125" s="74"/>
      <c r="BZ9125" s="74"/>
      <c r="CA9125" s="74"/>
      <c r="CF9125" s="79"/>
      <c r="CL9125" s="79"/>
    </row>
    <row r="9126" spans="30:90">
      <c r="AD9126" s="73"/>
      <c r="AE9126" s="74"/>
      <c r="AF9126" s="74"/>
      <c r="BX9126" s="73"/>
      <c r="BY9126" s="74"/>
      <c r="BZ9126" s="74"/>
      <c r="CA9126" s="74"/>
      <c r="CF9126" s="79"/>
      <c r="CL9126" s="79"/>
    </row>
    <row r="9127" spans="30:90">
      <c r="AD9127" s="73"/>
      <c r="AE9127" s="74"/>
      <c r="AF9127" s="74"/>
      <c r="BX9127" s="73"/>
      <c r="BY9127" s="74"/>
      <c r="BZ9127" s="74"/>
      <c r="CA9127" s="74"/>
      <c r="CF9127" s="79"/>
      <c r="CL9127" s="79"/>
    </row>
    <row r="9128" spans="30:90">
      <c r="AD9128" s="73"/>
      <c r="AE9128" s="74"/>
      <c r="AF9128" s="74"/>
      <c r="BX9128" s="73"/>
      <c r="BY9128" s="74"/>
      <c r="BZ9128" s="74"/>
      <c r="CA9128" s="74"/>
      <c r="CF9128" s="79"/>
      <c r="CL9128" s="79"/>
    </row>
    <row r="9129" spans="30:90">
      <c r="AD9129" s="73"/>
      <c r="AE9129" s="74"/>
      <c r="AF9129" s="74"/>
      <c r="BX9129" s="73"/>
      <c r="BY9129" s="74"/>
      <c r="BZ9129" s="74"/>
      <c r="CA9129" s="74"/>
      <c r="CF9129" s="79"/>
      <c r="CL9129" s="79"/>
    </row>
    <row r="9130" spans="30:90">
      <c r="AD9130" s="73"/>
      <c r="AE9130" s="74"/>
      <c r="AF9130" s="74"/>
      <c r="BX9130" s="73"/>
      <c r="BY9130" s="74"/>
      <c r="BZ9130" s="74"/>
      <c r="CA9130" s="74"/>
      <c r="CF9130" s="79"/>
      <c r="CL9130" s="79"/>
    </row>
    <row r="9131" spans="30:90">
      <c r="AD9131" s="73"/>
      <c r="AE9131" s="74"/>
      <c r="AF9131" s="74"/>
      <c r="BX9131" s="73"/>
      <c r="BY9131" s="74"/>
      <c r="BZ9131" s="74"/>
      <c r="CA9131" s="74"/>
      <c r="CF9131" s="79"/>
      <c r="CL9131" s="79"/>
    </row>
    <row r="9132" spans="30:90">
      <c r="AD9132" s="73"/>
      <c r="AE9132" s="74"/>
      <c r="AF9132" s="74"/>
      <c r="BX9132" s="73"/>
      <c r="BY9132" s="74"/>
      <c r="BZ9132" s="74"/>
      <c r="CA9132" s="74"/>
      <c r="CF9132" s="79"/>
      <c r="CL9132" s="79"/>
    </row>
    <row r="9133" spans="30:90">
      <c r="AD9133" s="73"/>
      <c r="AE9133" s="74"/>
      <c r="AF9133" s="74"/>
      <c r="BX9133" s="73"/>
      <c r="BY9133" s="74"/>
      <c r="BZ9133" s="74"/>
      <c r="CA9133" s="74"/>
      <c r="CF9133" s="79"/>
      <c r="CL9133" s="79"/>
    </row>
    <row r="9134" spans="30:90">
      <c r="AD9134" s="73"/>
      <c r="AE9134" s="74"/>
      <c r="AF9134" s="74"/>
      <c r="BX9134" s="73"/>
      <c r="BY9134" s="74"/>
      <c r="BZ9134" s="74"/>
      <c r="CA9134" s="74"/>
      <c r="CF9134" s="79"/>
      <c r="CL9134" s="79"/>
    </row>
    <row r="9135" spans="30:90">
      <c r="AD9135" s="73"/>
      <c r="AE9135" s="74"/>
      <c r="AF9135" s="74"/>
      <c r="BX9135" s="73"/>
      <c r="BY9135" s="74"/>
      <c r="BZ9135" s="74"/>
      <c r="CA9135" s="74"/>
      <c r="CF9135" s="79"/>
      <c r="CL9135" s="79"/>
    </row>
    <row r="9136" spans="30:90">
      <c r="AD9136" s="73"/>
      <c r="AE9136" s="74"/>
      <c r="AF9136" s="74"/>
      <c r="BX9136" s="73"/>
      <c r="BY9136" s="74"/>
      <c r="BZ9136" s="74"/>
      <c r="CA9136" s="74"/>
      <c r="CF9136" s="79"/>
      <c r="CL9136" s="79"/>
    </row>
    <row r="9137" spans="30:90">
      <c r="AD9137" s="73"/>
      <c r="AE9137" s="74"/>
      <c r="AF9137" s="74"/>
      <c r="BX9137" s="73"/>
      <c r="BY9137" s="74"/>
      <c r="BZ9137" s="74"/>
      <c r="CA9137" s="74"/>
      <c r="CF9137" s="79"/>
      <c r="CL9137" s="79"/>
    </row>
    <row r="9138" spans="30:90">
      <c r="AD9138" s="73"/>
      <c r="AE9138" s="74"/>
      <c r="AF9138" s="74"/>
      <c r="BX9138" s="73"/>
      <c r="BY9138" s="74"/>
      <c r="BZ9138" s="74"/>
      <c r="CA9138" s="74"/>
      <c r="CF9138" s="79"/>
      <c r="CL9138" s="79"/>
    </row>
    <row r="9139" spans="30:90">
      <c r="AD9139" s="73"/>
      <c r="AE9139" s="74"/>
      <c r="AF9139" s="74"/>
      <c r="BX9139" s="73"/>
      <c r="BY9139" s="74"/>
      <c r="BZ9139" s="74"/>
      <c r="CA9139" s="74"/>
      <c r="CF9139" s="79"/>
      <c r="CL9139" s="79"/>
    </row>
    <row r="9140" spans="30:90">
      <c r="AD9140" s="73"/>
      <c r="AE9140" s="74"/>
      <c r="AF9140" s="74"/>
      <c r="BX9140" s="73"/>
      <c r="BY9140" s="74"/>
      <c r="BZ9140" s="74"/>
      <c r="CA9140" s="74"/>
      <c r="CF9140" s="79"/>
      <c r="CL9140" s="79"/>
    </row>
    <row r="9141" spans="30:90">
      <c r="AD9141" s="73"/>
      <c r="AE9141" s="74"/>
      <c r="AF9141" s="74"/>
      <c r="BX9141" s="73"/>
      <c r="BY9141" s="74"/>
      <c r="BZ9141" s="74"/>
      <c r="CA9141" s="74"/>
      <c r="CF9141" s="79"/>
      <c r="CL9141" s="79"/>
    </row>
    <row r="9142" spans="30:90">
      <c r="AD9142" s="73"/>
      <c r="AE9142" s="74"/>
      <c r="AF9142" s="74"/>
      <c r="BX9142" s="73"/>
      <c r="BY9142" s="74"/>
      <c r="BZ9142" s="74"/>
      <c r="CA9142" s="74"/>
      <c r="CF9142" s="79"/>
      <c r="CL9142" s="79"/>
    </row>
    <row r="9143" spans="30:90">
      <c r="AD9143" s="73"/>
      <c r="AE9143" s="74"/>
      <c r="AF9143" s="74"/>
      <c r="BX9143" s="73"/>
      <c r="BY9143" s="74"/>
      <c r="BZ9143" s="74"/>
      <c r="CA9143" s="74"/>
      <c r="CF9143" s="79"/>
      <c r="CL9143" s="79"/>
    </row>
    <row r="9144" spans="30:90">
      <c r="AD9144" s="73"/>
      <c r="AE9144" s="74"/>
      <c r="AF9144" s="74"/>
      <c r="BX9144" s="73"/>
      <c r="BY9144" s="74"/>
      <c r="BZ9144" s="74"/>
      <c r="CA9144" s="74"/>
      <c r="CF9144" s="79"/>
      <c r="CL9144" s="79"/>
    </row>
    <row r="9145" spans="30:90">
      <c r="AD9145" s="73"/>
      <c r="AE9145" s="74"/>
      <c r="AF9145" s="74"/>
      <c r="BX9145" s="73"/>
      <c r="BY9145" s="74"/>
      <c r="BZ9145" s="74"/>
      <c r="CA9145" s="74"/>
      <c r="CF9145" s="79"/>
      <c r="CL9145" s="79"/>
    </row>
    <row r="9146" spans="30:90">
      <c r="AD9146" s="73"/>
      <c r="AE9146" s="74"/>
      <c r="AF9146" s="74"/>
      <c r="BX9146" s="73"/>
      <c r="BY9146" s="74"/>
      <c r="BZ9146" s="74"/>
      <c r="CA9146" s="74"/>
      <c r="CF9146" s="79"/>
      <c r="CL9146" s="79"/>
    </row>
    <row r="9147" spans="30:90">
      <c r="AD9147" s="73"/>
      <c r="AE9147" s="74"/>
      <c r="AF9147" s="74"/>
      <c r="BX9147" s="73"/>
      <c r="BY9147" s="74"/>
      <c r="BZ9147" s="74"/>
      <c r="CA9147" s="74"/>
      <c r="CF9147" s="79"/>
      <c r="CL9147" s="79"/>
    </row>
    <row r="9148" spans="30:90">
      <c r="AD9148" s="73"/>
      <c r="AE9148" s="74"/>
      <c r="AF9148" s="74"/>
      <c r="BX9148" s="73"/>
      <c r="BY9148" s="74"/>
      <c r="BZ9148" s="74"/>
      <c r="CA9148" s="74"/>
      <c r="CF9148" s="79"/>
      <c r="CL9148" s="79"/>
    </row>
    <row r="9149" spans="30:90">
      <c r="AD9149" s="73"/>
      <c r="AE9149" s="74"/>
      <c r="AF9149" s="74"/>
      <c r="BX9149" s="73"/>
      <c r="BY9149" s="74"/>
      <c r="BZ9149" s="74"/>
      <c r="CA9149" s="74"/>
      <c r="CF9149" s="79"/>
      <c r="CL9149" s="79"/>
    </row>
    <row r="9150" spans="30:90">
      <c r="AD9150" s="73"/>
      <c r="AE9150" s="74"/>
      <c r="AF9150" s="74"/>
      <c r="BX9150" s="73"/>
      <c r="BY9150" s="74"/>
      <c r="BZ9150" s="74"/>
      <c r="CA9150" s="74"/>
      <c r="CF9150" s="79"/>
      <c r="CL9150" s="79"/>
    </row>
    <row r="9151" spans="30:90">
      <c r="AD9151" s="73"/>
      <c r="AE9151" s="74"/>
      <c r="AF9151" s="74"/>
      <c r="BX9151" s="73"/>
      <c r="BY9151" s="74"/>
      <c r="BZ9151" s="74"/>
      <c r="CA9151" s="74"/>
      <c r="CF9151" s="79"/>
      <c r="CL9151" s="79"/>
    </row>
    <row r="9152" spans="30:90">
      <c r="AD9152" s="73"/>
      <c r="AE9152" s="74"/>
      <c r="AF9152" s="74"/>
      <c r="BX9152" s="73"/>
      <c r="BY9152" s="74"/>
      <c r="BZ9152" s="74"/>
      <c r="CA9152" s="74"/>
      <c r="CF9152" s="79"/>
      <c r="CL9152" s="79"/>
    </row>
    <row r="9153" spans="30:90">
      <c r="AD9153" s="73"/>
      <c r="AE9153" s="74"/>
      <c r="AF9153" s="74"/>
      <c r="BX9153" s="73"/>
      <c r="BY9153" s="74"/>
      <c r="BZ9153" s="74"/>
      <c r="CA9153" s="74"/>
      <c r="CF9153" s="79"/>
      <c r="CL9153" s="79"/>
    </row>
    <row r="9154" spans="30:90">
      <c r="AD9154" s="73"/>
      <c r="AE9154" s="74"/>
      <c r="AF9154" s="74"/>
      <c r="BX9154" s="73"/>
      <c r="BY9154" s="74"/>
      <c r="BZ9154" s="74"/>
      <c r="CA9154" s="74"/>
      <c r="CF9154" s="79"/>
      <c r="CL9154" s="79"/>
    </row>
    <row r="9155" spans="30:90">
      <c r="AD9155" s="73"/>
      <c r="AE9155" s="74"/>
      <c r="AF9155" s="74"/>
      <c r="BX9155" s="73"/>
      <c r="BY9155" s="74"/>
      <c r="BZ9155" s="74"/>
      <c r="CA9155" s="74"/>
      <c r="CF9155" s="79"/>
      <c r="CL9155" s="79"/>
    </row>
    <row r="9156" spans="30:90">
      <c r="AD9156" s="73"/>
      <c r="AE9156" s="74"/>
      <c r="AF9156" s="74"/>
      <c r="BX9156" s="73"/>
      <c r="BY9156" s="74"/>
      <c r="BZ9156" s="74"/>
      <c r="CA9156" s="74"/>
      <c r="CF9156" s="79"/>
      <c r="CL9156" s="79"/>
    </row>
    <row r="9157" spans="30:90">
      <c r="AD9157" s="73"/>
      <c r="AE9157" s="74"/>
      <c r="AF9157" s="74"/>
      <c r="BX9157" s="73"/>
      <c r="BY9157" s="74"/>
      <c r="BZ9157" s="74"/>
      <c r="CA9157" s="74"/>
      <c r="CF9157" s="79"/>
      <c r="CL9157" s="79"/>
    </row>
    <row r="9158" spans="30:90">
      <c r="AD9158" s="73"/>
      <c r="AE9158" s="74"/>
      <c r="AF9158" s="74"/>
      <c r="BX9158" s="73"/>
      <c r="BY9158" s="74"/>
      <c r="BZ9158" s="74"/>
      <c r="CA9158" s="74"/>
      <c r="CF9158" s="79"/>
      <c r="CL9158" s="79"/>
    </row>
    <row r="9159" spans="30:90">
      <c r="AD9159" s="73"/>
      <c r="AE9159" s="74"/>
      <c r="AF9159" s="74"/>
      <c r="BX9159" s="73"/>
      <c r="BY9159" s="74"/>
      <c r="BZ9159" s="74"/>
      <c r="CA9159" s="74"/>
      <c r="CF9159" s="79"/>
      <c r="CL9159" s="79"/>
    </row>
    <row r="9160" spans="30:90">
      <c r="AD9160" s="73"/>
      <c r="AE9160" s="74"/>
      <c r="AF9160" s="74"/>
      <c r="BX9160" s="73"/>
      <c r="BY9160" s="74"/>
      <c r="BZ9160" s="74"/>
      <c r="CA9160" s="74"/>
      <c r="CF9160" s="79"/>
      <c r="CL9160" s="79"/>
    </row>
    <row r="9161" spans="30:90">
      <c r="AD9161" s="73"/>
      <c r="AE9161" s="74"/>
      <c r="AF9161" s="74"/>
      <c r="BX9161" s="73"/>
      <c r="BY9161" s="74"/>
      <c r="BZ9161" s="74"/>
      <c r="CA9161" s="74"/>
      <c r="CF9161" s="79"/>
      <c r="CL9161" s="79"/>
    </row>
    <row r="9162" spans="30:90">
      <c r="AD9162" s="73"/>
      <c r="AE9162" s="74"/>
      <c r="AF9162" s="74"/>
      <c r="BX9162" s="73"/>
      <c r="BY9162" s="74"/>
      <c r="BZ9162" s="74"/>
      <c r="CA9162" s="74"/>
      <c r="CF9162" s="79"/>
      <c r="CL9162" s="79"/>
    </row>
    <row r="9163" spans="30:90">
      <c r="AD9163" s="73"/>
      <c r="AE9163" s="74"/>
      <c r="AF9163" s="74"/>
      <c r="BX9163" s="73"/>
      <c r="BY9163" s="74"/>
      <c r="BZ9163" s="74"/>
      <c r="CA9163" s="74"/>
      <c r="CF9163" s="79"/>
      <c r="CL9163" s="79"/>
    </row>
    <row r="9164" spans="30:90">
      <c r="AD9164" s="73"/>
      <c r="AE9164" s="74"/>
      <c r="AF9164" s="74"/>
      <c r="BX9164" s="73"/>
      <c r="BY9164" s="74"/>
      <c r="BZ9164" s="74"/>
      <c r="CA9164" s="74"/>
      <c r="CF9164" s="79"/>
      <c r="CL9164" s="79"/>
    </row>
    <row r="9165" spans="30:90">
      <c r="AD9165" s="73"/>
      <c r="AE9165" s="74"/>
      <c r="AF9165" s="74"/>
      <c r="BX9165" s="73"/>
      <c r="BY9165" s="74"/>
      <c r="BZ9165" s="74"/>
      <c r="CA9165" s="74"/>
      <c r="CF9165" s="79"/>
      <c r="CL9165" s="79"/>
    </row>
    <row r="9166" spans="30:90">
      <c r="AD9166" s="73"/>
      <c r="AE9166" s="74"/>
      <c r="AF9166" s="74"/>
      <c r="BX9166" s="73"/>
      <c r="BY9166" s="74"/>
      <c r="BZ9166" s="74"/>
      <c r="CA9166" s="74"/>
      <c r="CF9166" s="79"/>
      <c r="CL9166" s="79"/>
    </row>
    <row r="9167" spans="30:90">
      <c r="AD9167" s="73"/>
      <c r="AE9167" s="74"/>
      <c r="AF9167" s="74"/>
      <c r="BX9167" s="73"/>
      <c r="BY9167" s="74"/>
      <c r="BZ9167" s="74"/>
      <c r="CA9167" s="74"/>
      <c r="CF9167" s="79"/>
      <c r="CL9167" s="79"/>
    </row>
    <row r="9168" spans="30:90">
      <c r="AD9168" s="73"/>
      <c r="AE9168" s="74"/>
      <c r="AF9168" s="74"/>
      <c r="BX9168" s="73"/>
      <c r="BY9168" s="74"/>
      <c r="BZ9168" s="74"/>
      <c r="CA9168" s="74"/>
      <c r="CF9168" s="79"/>
      <c r="CL9168" s="79"/>
    </row>
    <row r="9169" spans="30:90">
      <c r="AD9169" s="73"/>
      <c r="AE9169" s="74"/>
      <c r="AF9169" s="74"/>
      <c r="BX9169" s="73"/>
      <c r="BY9169" s="74"/>
      <c r="BZ9169" s="74"/>
      <c r="CA9169" s="74"/>
      <c r="CF9169" s="79"/>
      <c r="CL9169" s="79"/>
    </row>
    <row r="9170" spans="30:90">
      <c r="AD9170" s="73"/>
      <c r="AE9170" s="74"/>
      <c r="AF9170" s="74"/>
      <c r="BX9170" s="73"/>
      <c r="BY9170" s="74"/>
      <c r="BZ9170" s="74"/>
      <c r="CA9170" s="74"/>
      <c r="CF9170" s="79"/>
      <c r="CL9170" s="79"/>
    </row>
    <row r="9171" spans="30:90">
      <c r="AD9171" s="73"/>
      <c r="AE9171" s="74"/>
      <c r="AF9171" s="74"/>
      <c r="BX9171" s="73"/>
      <c r="BY9171" s="74"/>
      <c r="BZ9171" s="74"/>
      <c r="CA9171" s="74"/>
      <c r="CF9171" s="79"/>
      <c r="CL9171" s="79"/>
    </row>
    <row r="9172" spans="30:90">
      <c r="AD9172" s="73"/>
      <c r="AE9172" s="74"/>
      <c r="AF9172" s="74"/>
      <c r="BX9172" s="73"/>
      <c r="BY9172" s="74"/>
      <c r="BZ9172" s="74"/>
      <c r="CA9172" s="74"/>
      <c r="CF9172" s="79"/>
      <c r="CL9172" s="79"/>
    </row>
    <row r="9173" spans="30:90">
      <c r="AD9173" s="73"/>
      <c r="AE9173" s="74"/>
      <c r="AF9173" s="74"/>
      <c r="BX9173" s="73"/>
      <c r="BY9173" s="74"/>
      <c r="BZ9173" s="74"/>
      <c r="CA9173" s="74"/>
      <c r="CF9173" s="79"/>
      <c r="CL9173" s="79"/>
    </row>
    <row r="9174" spans="30:90">
      <c r="AD9174" s="73"/>
      <c r="AE9174" s="74"/>
      <c r="AF9174" s="74"/>
      <c r="BX9174" s="73"/>
      <c r="BY9174" s="74"/>
      <c r="BZ9174" s="74"/>
      <c r="CA9174" s="74"/>
      <c r="CF9174" s="79"/>
      <c r="CL9174" s="79"/>
    </row>
    <row r="9175" spans="30:90">
      <c r="AD9175" s="73"/>
      <c r="AE9175" s="74"/>
      <c r="AF9175" s="74"/>
      <c r="BX9175" s="73"/>
      <c r="BY9175" s="74"/>
      <c r="BZ9175" s="74"/>
      <c r="CA9175" s="74"/>
      <c r="CF9175" s="79"/>
      <c r="CL9175" s="79"/>
    </row>
    <row r="9176" spans="30:90">
      <c r="AD9176" s="73"/>
      <c r="AE9176" s="74"/>
      <c r="AF9176" s="74"/>
      <c r="BX9176" s="73"/>
      <c r="BY9176" s="74"/>
      <c r="BZ9176" s="74"/>
      <c r="CA9176" s="74"/>
      <c r="CF9176" s="79"/>
      <c r="CL9176" s="79"/>
    </row>
    <row r="9177" spans="30:90">
      <c r="AD9177" s="73"/>
      <c r="AE9177" s="74"/>
      <c r="AF9177" s="74"/>
      <c r="BX9177" s="73"/>
      <c r="BY9177" s="74"/>
      <c r="BZ9177" s="74"/>
      <c r="CA9177" s="74"/>
      <c r="CF9177" s="79"/>
      <c r="CL9177" s="79"/>
    </row>
    <row r="9178" spans="30:90">
      <c r="AD9178" s="73"/>
      <c r="AE9178" s="74"/>
      <c r="AF9178" s="74"/>
      <c r="BX9178" s="73"/>
      <c r="BY9178" s="74"/>
      <c r="BZ9178" s="74"/>
      <c r="CA9178" s="74"/>
      <c r="CF9178" s="79"/>
      <c r="CL9178" s="79"/>
    </row>
    <row r="9179" spans="30:90">
      <c r="AD9179" s="73"/>
      <c r="AE9179" s="74"/>
      <c r="AF9179" s="74"/>
      <c r="BX9179" s="73"/>
      <c r="BY9179" s="74"/>
      <c r="BZ9179" s="74"/>
      <c r="CA9179" s="74"/>
      <c r="CF9179" s="79"/>
      <c r="CL9179" s="79"/>
    </row>
    <row r="9180" spans="30:90">
      <c r="AD9180" s="73"/>
      <c r="AE9180" s="74"/>
      <c r="AF9180" s="74"/>
      <c r="BX9180" s="73"/>
      <c r="BY9180" s="74"/>
      <c r="BZ9180" s="74"/>
      <c r="CA9180" s="74"/>
      <c r="CF9180" s="79"/>
      <c r="CL9180" s="79"/>
    </row>
    <row r="9181" spans="30:90">
      <c r="AD9181" s="73"/>
      <c r="AE9181" s="74"/>
      <c r="AF9181" s="74"/>
      <c r="BX9181" s="73"/>
      <c r="BY9181" s="74"/>
      <c r="BZ9181" s="74"/>
      <c r="CA9181" s="74"/>
      <c r="CF9181" s="79"/>
      <c r="CL9181" s="79"/>
    </row>
    <row r="9182" spans="30:90">
      <c r="AD9182" s="73"/>
      <c r="AE9182" s="74"/>
      <c r="AF9182" s="74"/>
      <c r="BX9182" s="73"/>
      <c r="BY9182" s="74"/>
      <c r="BZ9182" s="74"/>
      <c r="CA9182" s="74"/>
      <c r="CF9182" s="79"/>
      <c r="CL9182" s="79"/>
    </row>
    <row r="9183" spans="30:90">
      <c r="AD9183" s="73"/>
      <c r="AE9183" s="74"/>
      <c r="AF9183" s="74"/>
      <c r="BX9183" s="73"/>
      <c r="BY9183" s="74"/>
      <c r="BZ9183" s="74"/>
      <c r="CA9183" s="74"/>
      <c r="CF9183" s="79"/>
      <c r="CL9183" s="79"/>
    </row>
    <row r="9184" spans="30:90">
      <c r="AD9184" s="73"/>
      <c r="AE9184" s="74"/>
      <c r="AF9184" s="74"/>
      <c r="BX9184" s="73"/>
      <c r="BY9184" s="74"/>
      <c r="BZ9184" s="74"/>
      <c r="CA9184" s="74"/>
      <c r="CF9184" s="79"/>
      <c r="CL9184" s="79"/>
    </row>
    <row r="9185" spans="30:90">
      <c r="AD9185" s="73"/>
      <c r="AE9185" s="74"/>
      <c r="AF9185" s="74"/>
      <c r="BX9185" s="73"/>
      <c r="BY9185" s="74"/>
      <c r="BZ9185" s="74"/>
      <c r="CA9185" s="74"/>
      <c r="CF9185" s="79"/>
      <c r="CL9185" s="79"/>
    </row>
    <row r="9186" spans="30:90">
      <c r="AD9186" s="73"/>
      <c r="AE9186" s="74"/>
      <c r="AF9186" s="74"/>
      <c r="BX9186" s="73"/>
      <c r="BY9186" s="74"/>
      <c r="BZ9186" s="74"/>
      <c r="CA9186" s="74"/>
      <c r="CF9186" s="79"/>
      <c r="CL9186" s="79"/>
    </row>
    <row r="9187" spans="30:90">
      <c r="AD9187" s="73"/>
      <c r="AE9187" s="74"/>
      <c r="AF9187" s="74"/>
      <c r="BX9187" s="73"/>
      <c r="BY9187" s="74"/>
      <c r="BZ9187" s="74"/>
      <c r="CA9187" s="74"/>
      <c r="CF9187" s="79"/>
      <c r="CL9187" s="79"/>
    </row>
    <row r="9188" spans="30:90">
      <c r="AD9188" s="73"/>
      <c r="AE9188" s="74"/>
      <c r="AF9188" s="74"/>
      <c r="BX9188" s="73"/>
      <c r="BY9188" s="74"/>
      <c r="BZ9188" s="74"/>
      <c r="CA9188" s="74"/>
      <c r="CF9188" s="79"/>
      <c r="CL9188" s="79"/>
    </row>
    <row r="9189" spans="30:90">
      <c r="AD9189" s="73"/>
      <c r="AE9189" s="74"/>
      <c r="AF9189" s="74"/>
      <c r="BX9189" s="73"/>
      <c r="BY9189" s="74"/>
      <c r="BZ9189" s="74"/>
      <c r="CA9189" s="74"/>
      <c r="CF9189" s="79"/>
      <c r="CL9189" s="79"/>
    </row>
    <row r="9190" spans="30:90">
      <c r="AD9190" s="73"/>
      <c r="AE9190" s="74"/>
      <c r="AF9190" s="74"/>
      <c r="BX9190" s="73"/>
      <c r="BY9190" s="74"/>
      <c r="BZ9190" s="74"/>
      <c r="CA9190" s="74"/>
      <c r="CF9190" s="79"/>
      <c r="CL9190" s="79"/>
    </row>
    <row r="9191" spans="30:90">
      <c r="AD9191" s="73"/>
      <c r="AE9191" s="74"/>
      <c r="AF9191" s="74"/>
      <c r="BX9191" s="73"/>
      <c r="BY9191" s="74"/>
      <c r="BZ9191" s="74"/>
      <c r="CA9191" s="74"/>
      <c r="CF9191" s="79"/>
      <c r="CL9191" s="79"/>
    </row>
    <row r="9192" spans="30:90">
      <c r="AD9192" s="73"/>
      <c r="AE9192" s="74"/>
      <c r="AF9192" s="74"/>
      <c r="BX9192" s="73"/>
      <c r="BY9192" s="74"/>
      <c r="BZ9192" s="74"/>
      <c r="CA9192" s="74"/>
      <c r="CF9192" s="79"/>
      <c r="CL9192" s="79"/>
    </row>
    <row r="9193" spans="30:90">
      <c r="AD9193" s="73"/>
      <c r="AE9193" s="74"/>
      <c r="AF9193" s="74"/>
      <c r="BX9193" s="73"/>
      <c r="BY9193" s="74"/>
      <c r="BZ9193" s="74"/>
      <c r="CA9193" s="74"/>
      <c r="CF9193" s="79"/>
      <c r="CL9193" s="79"/>
    </row>
    <row r="9194" spans="30:90">
      <c r="AD9194" s="73"/>
      <c r="AE9194" s="74"/>
      <c r="AF9194" s="74"/>
      <c r="BX9194" s="73"/>
      <c r="BY9194" s="74"/>
      <c r="BZ9194" s="74"/>
      <c r="CA9194" s="74"/>
      <c r="CF9194" s="79"/>
      <c r="CL9194" s="79"/>
    </row>
    <row r="9195" spans="30:90">
      <c r="AD9195" s="73"/>
      <c r="AE9195" s="74"/>
      <c r="AF9195" s="74"/>
      <c r="BX9195" s="73"/>
      <c r="BY9195" s="74"/>
      <c r="BZ9195" s="74"/>
      <c r="CA9195" s="74"/>
      <c r="CF9195" s="79"/>
      <c r="CL9195" s="79"/>
    </row>
    <row r="9196" spans="30:90">
      <c r="AD9196" s="73"/>
      <c r="AE9196" s="74"/>
      <c r="AF9196" s="74"/>
      <c r="BX9196" s="73"/>
      <c r="BY9196" s="74"/>
      <c r="BZ9196" s="74"/>
      <c r="CA9196" s="74"/>
      <c r="CF9196" s="79"/>
      <c r="CL9196" s="79"/>
    </row>
    <row r="9197" spans="30:90">
      <c r="AD9197" s="73"/>
      <c r="AE9197" s="74"/>
      <c r="AF9197" s="74"/>
      <c r="BX9197" s="73"/>
      <c r="BY9197" s="74"/>
      <c r="BZ9197" s="74"/>
      <c r="CA9197" s="74"/>
      <c r="CF9197" s="79"/>
      <c r="CL9197" s="79"/>
    </row>
    <row r="9198" spans="30:90">
      <c r="AD9198" s="73"/>
      <c r="AE9198" s="74"/>
      <c r="AF9198" s="74"/>
      <c r="BX9198" s="73"/>
      <c r="BY9198" s="74"/>
      <c r="BZ9198" s="74"/>
      <c r="CA9198" s="74"/>
      <c r="CF9198" s="79"/>
      <c r="CL9198" s="79"/>
    </row>
    <row r="9199" spans="30:90">
      <c r="AD9199" s="73"/>
      <c r="AE9199" s="74"/>
      <c r="AF9199" s="74"/>
      <c r="BX9199" s="73"/>
      <c r="BY9199" s="74"/>
      <c r="BZ9199" s="74"/>
      <c r="CA9199" s="74"/>
      <c r="CF9199" s="79"/>
      <c r="CL9199" s="79"/>
    </row>
    <row r="9200" spans="30:90">
      <c r="AD9200" s="73"/>
      <c r="AE9200" s="74"/>
      <c r="AF9200" s="74"/>
      <c r="BX9200" s="73"/>
      <c r="BY9200" s="74"/>
      <c r="BZ9200" s="74"/>
      <c r="CA9200" s="74"/>
      <c r="CF9200" s="79"/>
      <c r="CL9200" s="79"/>
    </row>
    <row r="9201" spans="30:90">
      <c r="AD9201" s="73"/>
      <c r="AE9201" s="74"/>
      <c r="AF9201" s="74"/>
      <c r="BX9201" s="73"/>
      <c r="BY9201" s="74"/>
      <c r="BZ9201" s="74"/>
      <c r="CA9201" s="74"/>
      <c r="CF9201" s="79"/>
      <c r="CL9201" s="79"/>
    </row>
    <row r="9202" spans="30:90">
      <c r="AD9202" s="73"/>
      <c r="AE9202" s="74"/>
      <c r="AF9202" s="74"/>
      <c r="BX9202" s="73"/>
      <c r="BY9202" s="74"/>
      <c r="BZ9202" s="74"/>
      <c r="CA9202" s="74"/>
      <c r="CF9202" s="79"/>
      <c r="CL9202" s="79"/>
    </row>
    <row r="9203" spans="30:90">
      <c r="AD9203" s="73"/>
      <c r="AE9203" s="74"/>
      <c r="AF9203" s="74"/>
      <c r="BX9203" s="73"/>
      <c r="BY9203" s="74"/>
      <c r="BZ9203" s="74"/>
      <c r="CA9203" s="74"/>
      <c r="CF9203" s="79"/>
      <c r="CL9203" s="79"/>
    </row>
    <row r="9204" spans="30:90">
      <c r="AD9204" s="73"/>
      <c r="AE9204" s="74"/>
      <c r="AF9204" s="74"/>
      <c r="BX9204" s="73"/>
      <c r="BY9204" s="74"/>
      <c r="BZ9204" s="74"/>
      <c r="CA9204" s="74"/>
      <c r="CF9204" s="79"/>
      <c r="CL9204" s="79"/>
    </row>
    <row r="9205" spans="30:90">
      <c r="AD9205" s="73"/>
      <c r="AE9205" s="74"/>
      <c r="AF9205" s="74"/>
      <c r="BX9205" s="73"/>
      <c r="BY9205" s="74"/>
      <c r="BZ9205" s="74"/>
      <c r="CA9205" s="74"/>
      <c r="CF9205" s="79"/>
      <c r="CL9205" s="79"/>
    </row>
    <row r="9206" spans="30:90">
      <c r="AD9206" s="73"/>
      <c r="AE9206" s="74"/>
      <c r="AF9206" s="74"/>
      <c r="BX9206" s="73"/>
      <c r="BY9206" s="74"/>
      <c r="BZ9206" s="74"/>
      <c r="CA9206" s="74"/>
      <c r="CF9206" s="79"/>
      <c r="CL9206" s="79"/>
    </row>
    <row r="9207" spans="30:90">
      <c r="AD9207" s="73"/>
      <c r="AE9207" s="74"/>
      <c r="AF9207" s="74"/>
      <c r="BX9207" s="73"/>
      <c r="BY9207" s="74"/>
      <c r="BZ9207" s="74"/>
      <c r="CA9207" s="74"/>
      <c r="CF9207" s="79"/>
      <c r="CL9207" s="79"/>
    </row>
    <row r="9208" spans="30:90">
      <c r="AD9208" s="73"/>
      <c r="AE9208" s="74"/>
      <c r="AF9208" s="74"/>
      <c r="BX9208" s="73"/>
      <c r="BY9208" s="74"/>
      <c r="BZ9208" s="74"/>
      <c r="CA9208" s="74"/>
      <c r="CF9208" s="79"/>
      <c r="CL9208" s="79"/>
    </row>
    <row r="9209" spans="30:90">
      <c r="AD9209" s="73"/>
      <c r="AE9209" s="74"/>
      <c r="AF9209" s="74"/>
      <c r="BX9209" s="73"/>
      <c r="BY9209" s="74"/>
      <c r="BZ9209" s="74"/>
      <c r="CA9209" s="74"/>
      <c r="CF9209" s="79"/>
      <c r="CL9209" s="79"/>
    </row>
    <row r="9210" spans="30:90">
      <c r="AD9210" s="73"/>
      <c r="AE9210" s="74"/>
      <c r="AF9210" s="74"/>
      <c r="BX9210" s="73"/>
      <c r="BY9210" s="74"/>
      <c r="BZ9210" s="74"/>
      <c r="CA9210" s="74"/>
      <c r="CF9210" s="79"/>
      <c r="CL9210" s="79"/>
    </row>
    <row r="9211" spans="30:90">
      <c r="AD9211" s="73"/>
      <c r="AE9211" s="74"/>
      <c r="AF9211" s="74"/>
      <c r="BX9211" s="73"/>
      <c r="BY9211" s="74"/>
      <c r="BZ9211" s="74"/>
      <c r="CA9211" s="74"/>
      <c r="CF9211" s="79"/>
      <c r="CL9211" s="79"/>
    </row>
    <row r="9212" spans="30:90">
      <c r="AD9212" s="73"/>
      <c r="AE9212" s="74"/>
      <c r="AF9212" s="74"/>
      <c r="BX9212" s="73"/>
      <c r="BY9212" s="74"/>
      <c r="BZ9212" s="74"/>
      <c r="CA9212" s="74"/>
      <c r="CF9212" s="79"/>
      <c r="CL9212" s="79"/>
    </row>
    <row r="9213" spans="30:90">
      <c r="AD9213" s="73"/>
      <c r="AE9213" s="74"/>
      <c r="AF9213" s="74"/>
      <c r="BX9213" s="73"/>
      <c r="BY9213" s="74"/>
      <c r="BZ9213" s="74"/>
      <c r="CA9213" s="74"/>
      <c r="CF9213" s="79"/>
      <c r="CL9213" s="79"/>
    </row>
    <row r="9214" spans="30:90">
      <c r="AD9214" s="73"/>
      <c r="AE9214" s="74"/>
      <c r="AF9214" s="74"/>
      <c r="BX9214" s="73"/>
      <c r="BY9214" s="74"/>
      <c r="BZ9214" s="74"/>
      <c r="CA9214" s="74"/>
      <c r="CF9214" s="79"/>
      <c r="CL9214" s="79"/>
    </row>
    <row r="9215" spans="30:90">
      <c r="AD9215" s="73"/>
      <c r="AE9215" s="74"/>
      <c r="AF9215" s="74"/>
      <c r="BX9215" s="73"/>
      <c r="BY9215" s="74"/>
      <c r="BZ9215" s="74"/>
      <c r="CA9215" s="74"/>
      <c r="CF9215" s="79"/>
      <c r="CL9215" s="79"/>
    </row>
    <row r="9216" spans="30:90">
      <c r="AD9216" s="73"/>
      <c r="AE9216" s="74"/>
      <c r="AF9216" s="74"/>
      <c r="BX9216" s="73"/>
      <c r="BY9216" s="74"/>
      <c r="BZ9216" s="74"/>
      <c r="CA9216" s="74"/>
      <c r="CF9216" s="79"/>
      <c r="CL9216" s="79"/>
    </row>
    <row r="9217" spans="30:90">
      <c r="AD9217" s="73"/>
      <c r="AE9217" s="74"/>
      <c r="AF9217" s="74"/>
      <c r="BX9217" s="73"/>
      <c r="BY9217" s="74"/>
      <c r="BZ9217" s="74"/>
      <c r="CA9217" s="74"/>
      <c r="CF9217" s="79"/>
      <c r="CL9217" s="79"/>
    </row>
    <row r="9218" spans="30:90">
      <c r="AD9218" s="73"/>
      <c r="AE9218" s="74"/>
      <c r="AF9218" s="74"/>
      <c r="BX9218" s="73"/>
      <c r="BY9218" s="74"/>
      <c r="BZ9218" s="74"/>
      <c r="CA9218" s="74"/>
      <c r="CF9218" s="79"/>
      <c r="CL9218" s="79"/>
    </row>
    <row r="9219" spans="30:90">
      <c r="AD9219" s="73"/>
      <c r="AE9219" s="74"/>
      <c r="AF9219" s="74"/>
      <c r="BX9219" s="73"/>
      <c r="BY9219" s="74"/>
      <c r="BZ9219" s="74"/>
      <c r="CA9219" s="74"/>
      <c r="CF9219" s="79"/>
      <c r="CL9219" s="79"/>
    </row>
    <row r="9220" spans="30:90">
      <c r="AD9220" s="73"/>
      <c r="AE9220" s="74"/>
      <c r="AF9220" s="74"/>
      <c r="BX9220" s="73"/>
      <c r="BY9220" s="74"/>
      <c r="BZ9220" s="74"/>
      <c r="CA9220" s="74"/>
      <c r="CF9220" s="79"/>
      <c r="CL9220" s="79"/>
    </row>
    <row r="9221" spans="30:90">
      <c r="AD9221" s="73"/>
      <c r="AE9221" s="74"/>
      <c r="AF9221" s="74"/>
      <c r="BX9221" s="73"/>
      <c r="BY9221" s="74"/>
      <c r="BZ9221" s="74"/>
      <c r="CA9221" s="74"/>
      <c r="CF9221" s="79"/>
      <c r="CL9221" s="79"/>
    </row>
    <row r="9222" spans="30:90">
      <c r="AD9222" s="73"/>
      <c r="AE9222" s="74"/>
      <c r="AF9222" s="74"/>
      <c r="BX9222" s="73"/>
      <c r="BY9222" s="74"/>
      <c r="BZ9222" s="74"/>
      <c r="CA9222" s="74"/>
      <c r="CF9222" s="79"/>
      <c r="CL9222" s="79"/>
    </row>
    <row r="9223" spans="30:90">
      <c r="AD9223" s="73"/>
      <c r="AE9223" s="74"/>
      <c r="AF9223" s="74"/>
      <c r="BX9223" s="73"/>
      <c r="BY9223" s="74"/>
      <c r="BZ9223" s="74"/>
      <c r="CA9223" s="74"/>
      <c r="CF9223" s="79"/>
      <c r="CL9223" s="79"/>
    </row>
    <row r="9224" spans="30:90">
      <c r="AD9224" s="73"/>
      <c r="AE9224" s="74"/>
      <c r="AF9224" s="74"/>
      <c r="BX9224" s="73"/>
      <c r="BY9224" s="74"/>
      <c r="BZ9224" s="74"/>
      <c r="CA9224" s="74"/>
      <c r="CF9224" s="79"/>
      <c r="CL9224" s="79"/>
    </row>
    <row r="9225" spans="30:90">
      <c r="AD9225" s="73"/>
      <c r="AE9225" s="74"/>
      <c r="AF9225" s="74"/>
      <c r="BX9225" s="73"/>
      <c r="BY9225" s="74"/>
      <c r="BZ9225" s="74"/>
      <c r="CA9225" s="74"/>
      <c r="CF9225" s="79"/>
      <c r="CL9225" s="79"/>
    </row>
    <row r="9226" spans="30:90">
      <c r="AD9226" s="73"/>
      <c r="AE9226" s="74"/>
      <c r="AF9226" s="74"/>
      <c r="BX9226" s="73"/>
      <c r="BY9226" s="74"/>
      <c r="BZ9226" s="74"/>
      <c r="CA9226" s="74"/>
      <c r="CF9226" s="79"/>
      <c r="CL9226" s="79"/>
    </row>
    <row r="9227" spans="30:90">
      <c r="AD9227" s="73"/>
      <c r="AE9227" s="74"/>
      <c r="AF9227" s="74"/>
      <c r="BX9227" s="73"/>
      <c r="BY9227" s="74"/>
      <c r="BZ9227" s="74"/>
      <c r="CA9227" s="74"/>
      <c r="CF9227" s="79"/>
      <c r="CL9227" s="79"/>
    </row>
    <row r="9228" spans="30:90">
      <c r="AD9228" s="73"/>
      <c r="AE9228" s="74"/>
      <c r="AF9228" s="74"/>
      <c r="BX9228" s="73"/>
      <c r="BY9228" s="74"/>
      <c r="BZ9228" s="74"/>
      <c r="CA9228" s="74"/>
      <c r="CF9228" s="79"/>
      <c r="CL9228" s="79"/>
    </row>
    <row r="9229" spans="30:90">
      <c r="AD9229" s="73"/>
      <c r="AE9229" s="74"/>
      <c r="AF9229" s="74"/>
      <c r="BX9229" s="73"/>
      <c r="BY9229" s="74"/>
      <c r="BZ9229" s="74"/>
      <c r="CA9229" s="74"/>
      <c r="CF9229" s="79"/>
      <c r="CL9229" s="79"/>
    </row>
    <row r="9230" spans="30:90">
      <c r="AD9230" s="73"/>
      <c r="AE9230" s="74"/>
      <c r="AF9230" s="74"/>
      <c r="BX9230" s="73"/>
      <c r="BY9230" s="74"/>
      <c r="BZ9230" s="74"/>
      <c r="CA9230" s="74"/>
      <c r="CF9230" s="79"/>
      <c r="CL9230" s="79"/>
    </row>
    <row r="9231" spans="30:90">
      <c r="AD9231" s="73"/>
      <c r="AE9231" s="74"/>
      <c r="AF9231" s="74"/>
      <c r="BX9231" s="73"/>
      <c r="BY9231" s="74"/>
      <c r="BZ9231" s="74"/>
      <c r="CA9231" s="74"/>
      <c r="CF9231" s="79"/>
      <c r="CL9231" s="79"/>
    </row>
    <row r="9232" spans="30:90">
      <c r="AD9232" s="73"/>
      <c r="AE9232" s="74"/>
      <c r="AF9232" s="74"/>
      <c r="BX9232" s="73"/>
      <c r="BY9232" s="74"/>
      <c r="BZ9232" s="74"/>
      <c r="CA9232" s="74"/>
      <c r="CF9232" s="79"/>
      <c r="CL9232" s="79"/>
    </row>
    <row r="9233" spans="30:90">
      <c r="AD9233" s="73"/>
      <c r="AE9233" s="74"/>
      <c r="AF9233" s="74"/>
      <c r="BX9233" s="73"/>
      <c r="BY9233" s="74"/>
      <c r="BZ9233" s="74"/>
      <c r="CA9233" s="74"/>
      <c r="CF9233" s="79"/>
      <c r="CL9233" s="79"/>
    </row>
    <row r="9234" spans="30:90">
      <c r="AD9234" s="73"/>
      <c r="AE9234" s="74"/>
      <c r="AF9234" s="74"/>
      <c r="BX9234" s="73"/>
      <c r="BY9234" s="74"/>
      <c r="BZ9234" s="74"/>
      <c r="CA9234" s="74"/>
      <c r="CF9234" s="79"/>
      <c r="CL9234" s="79"/>
    </row>
    <row r="9235" spans="30:90">
      <c r="AD9235" s="73"/>
      <c r="AE9235" s="74"/>
      <c r="AF9235" s="74"/>
      <c r="BX9235" s="73"/>
      <c r="BY9235" s="74"/>
      <c r="BZ9235" s="74"/>
      <c r="CA9235" s="74"/>
      <c r="CF9235" s="79"/>
      <c r="CL9235" s="79"/>
    </row>
    <row r="9236" spans="30:90">
      <c r="AD9236" s="73"/>
      <c r="AE9236" s="74"/>
      <c r="AF9236" s="74"/>
      <c r="BX9236" s="73"/>
      <c r="BY9236" s="74"/>
      <c r="BZ9236" s="74"/>
      <c r="CA9236" s="74"/>
      <c r="CF9236" s="79"/>
      <c r="CL9236" s="79"/>
    </row>
    <row r="9237" spans="30:90">
      <c r="AD9237" s="73"/>
      <c r="AE9237" s="74"/>
      <c r="AF9237" s="74"/>
      <c r="BX9237" s="73"/>
      <c r="BY9237" s="74"/>
      <c r="BZ9237" s="74"/>
      <c r="CA9237" s="74"/>
      <c r="CF9237" s="79"/>
      <c r="CL9237" s="79"/>
    </row>
    <row r="9238" spans="30:90">
      <c r="AD9238" s="73"/>
      <c r="AE9238" s="74"/>
      <c r="AF9238" s="74"/>
      <c r="BX9238" s="73"/>
      <c r="BY9238" s="74"/>
      <c r="BZ9238" s="74"/>
      <c r="CA9238" s="74"/>
      <c r="CF9238" s="79"/>
      <c r="CL9238" s="79"/>
    </row>
    <row r="9239" spans="30:90">
      <c r="AD9239" s="73"/>
      <c r="AE9239" s="74"/>
      <c r="AF9239" s="74"/>
      <c r="BX9239" s="73"/>
      <c r="BY9239" s="74"/>
      <c r="BZ9239" s="74"/>
      <c r="CA9239" s="74"/>
      <c r="CF9239" s="79"/>
      <c r="CL9239" s="79"/>
    </row>
    <row r="9240" spans="30:90">
      <c r="AD9240" s="73"/>
      <c r="AE9240" s="74"/>
      <c r="AF9240" s="74"/>
      <c r="BX9240" s="73"/>
      <c r="BY9240" s="74"/>
      <c r="BZ9240" s="74"/>
      <c r="CA9240" s="74"/>
      <c r="CF9240" s="79"/>
      <c r="CL9240" s="79"/>
    </row>
    <row r="9241" spans="30:90">
      <c r="AD9241" s="73"/>
      <c r="AE9241" s="74"/>
      <c r="AF9241" s="74"/>
      <c r="BX9241" s="73"/>
      <c r="BY9241" s="74"/>
      <c r="BZ9241" s="74"/>
      <c r="CA9241" s="74"/>
      <c r="CF9241" s="79"/>
      <c r="CL9241" s="79"/>
    </row>
    <row r="9242" spans="30:90">
      <c r="AD9242" s="73"/>
      <c r="AE9242" s="74"/>
      <c r="AF9242" s="74"/>
      <c r="BX9242" s="73"/>
      <c r="BY9242" s="74"/>
      <c r="BZ9242" s="74"/>
      <c r="CA9242" s="74"/>
      <c r="CF9242" s="79"/>
      <c r="CL9242" s="79"/>
    </row>
    <row r="9243" spans="30:90">
      <c r="AD9243" s="73"/>
      <c r="AE9243" s="74"/>
      <c r="AF9243" s="74"/>
      <c r="BX9243" s="73"/>
      <c r="BY9243" s="74"/>
      <c r="BZ9243" s="74"/>
      <c r="CA9243" s="74"/>
      <c r="CF9243" s="79"/>
      <c r="CL9243" s="79"/>
    </row>
    <row r="9244" spans="30:90">
      <c r="AD9244" s="73"/>
      <c r="AE9244" s="74"/>
      <c r="AF9244" s="74"/>
      <c r="BX9244" s="73"/>
      <c r="BY9244" s="74"/>
      <c r="BZ9244" s="74"/>
      <c r="CA9244" s="74"/>
      <c r="CF9244" s="79"/>
      <c r="CL9244" s="79"/>
    </row>
    <row r="9245" spans="30:90">
      <c r="AD9245" s="73"/>
      <c r="AE9245" s="74"/>
      <c r="AF9245" s="74"/>
      <c r="BX9245" s="73"/>
      <c r="BY9245" s="74"/>
      <c r="BZ9245" s="74"/>
      <c r="CA9245" s="74"/>
      <c r="CF9245" s="79"/>
      <c r="CL9245" s="79"/>
    </row>
    <row r="9246" spans="30:90">
      <c r="AD9246" s="73"/>
      <c r="AE9246" s="74"/>
      <c r="AF9246" s="74"/>
      <c r="BX9246" s="73"/>
      <c r="BY9246" s="74"/>
      <c r="BZ9246" s="74"/>
      <c r="CA9246" s="74"/>
      <c r="CF9246" s="79"/>
      <c r="CL9246" s="79"/>
    </row>
    <row r="9247" spans="30:90">
      <c r="AD9247" s="73"/>
      <c r="AE9247" s="74"/>
      <c r="AF9247" s="74"/>
      <c r="BX9247" s="73"/>
      <c r="BY9247" s="74"/>
      <c r="BZ9247" s="74"/>
      <c r="CA9247" s="74"/>
      <c r="CF9247" s="79"/>
      <c r="CL9247" s="79"/>
    </row>
    <row r="9248" spans="30:90">
      <c r="AD9248" s="73"/>
      <c r="AE9248" s="74"/>
      <c r="AF9248" s="74"/>
      <c r="BX9248" s="73"/>
      <c r="BY9248" s="74"/>
      <c r="BZ9248" s="74"/>
      <c r="CA9248" s="74"/>
      <c r="CF9248" s="79"/>
      <c r="CL9248" s="79"/>
    </row>
    <row r="9249" spans="30:90">
      <c r="AD9249" s="73"/>
      <c r="AE9249" s="74"/>
      <c r="AF9249" s="74"/>
      <c r="BX9249" s="73"/>
      <c r="BY9249" s="74"/>
      <c r="BZ9249" s="74"/>
      <c r="CA9249" s="74"/>
      <c r="CF9249" s="79"/>
      <c r="CL9249" s="79"/>
    </row>
    <row r="9250" spans="30:90">
      <c r="AD9250" s="73"/>
      <c r="AE9250" s="74"/>
      <c r="AF9250" s="74"/>
      <c r="BX9250" s="73"/>
      <c r="BY9250" s="74"/>
      <c r="BZ9250" s="74"/>
      <c r="CA9250" s="74"/>
      <c r="CF9250" s="79"/>
      <c r="CL9250" s="79"/>
    </row>
    <row r="9251" spans="30:90">
      <c r="AD9251" s="73"/>
      <c r="AE9251" s="74"/>
      <c r="AF9251" s="74"/>
      <c r="BX9251" s="73"/>
      <c r="BY9251" s="74"/>
      <c r="BZ9251" s="74"/>
      <c r="CA9251" s="74"/>
      <c r="CF9251" s="79"/>
      <c r="CL9251" s="79"/>
    </row>
    <row r="9252" spans="30:90">
      <c r="AD9252" s="73"/>
      <c r="AE9252" s="74"/>
      <c r="AF9252" s="74"/>
      <c r="BX9252" s="73"/>
      <c r="BY9252" s="74"/>
      <c r="BZ9252" s="74"/>
      <c r="CA9252" s="74"/>
      <c r="CF9252" s="79"/>
      <c r="CL9252" s="79"/>
    </row>
    <row r="9253" spans="30:90">
      <c r="AD9253" s="73"/>
      <c r="AE9253" s="74"/>
      <c r="AF9253" s="74"/>
      <c r="BX9253" s="73"/>
      <c r="BY9253" s="74"/>
      <c r="BZ9253" s="74"/>
      <c r="CA9253" s="74"/>
      <c r="CF9253" s="79"/>
      <c r="CL9253" s="79"/>
    </row>
    <row r="9254" spans="30:90">
      <c r="AD9254" s="73"/>
      <c r="AE9254" s="74"/>
      <c r="AF9254" s="74"/>
      <c r="BX9254" s="73"/>
      <c r="BY9254" s="74"/>
      <c r="BZ9254" s="74"/>
      <c r="CA9254" s="74"/>
      <c r="CF9254" s="79"/>
      <c r="CL9254" s="79"/>
    </row>
    <row r="9255" spans="30:90">
      <c r="AD9255" s="73"/>
      <c r="AE9255" s="74"/>
      <c r="AF9255" s="74"/>
      <c r="BX9255" s="73"/>
      <c r="BY9255" s="74"/>
      <c r="BZ9255" s="74"/>
      <c r="CA9255" s="74"/>
      <c r="CF9255" s="79"/>
      <c r="CL9255" s="79"/>
    </row>
    <row r="9256" spans="30:90">
      <c r="AD9256" s="73"/>
      <c r="AE9256" s="74"/>
      <c r="AF9256" s="74"/>
      <c r="BX9256" s="73"/>
      <c r="BY9256" s="74"/>
      <c r="BZ9256" s="74"/>
      <c r="CA9256" s="74"/>
      <c r="CF9256" s="79"/>
      <c r="CL9256" s="79"/>
    </row>
    <row r="9257" spans="30:90">
      <c r="AD9257" s="73"/>
      <c r="AE9257" s="74"/>
      <c r="AF9257" s="74"/>
      <c r="BX9257" s="73"/>
      <c r="BY9257" s="74"/>
      <c r="BZ9257" s="74"/>
      <c r="CA9257" s="74"/>
      <c r="CF9257" s="79"/>
      <c r="CL9257" s="79"/>
    </row>
    <row r="9258" spans="30:90">
      <c r="AD9258" s="73"/>
      <c r="AE9258" s="74"/>
      <c r="AF9258" s="74"/>
      <c r="BX9258" s="73"/>
      <c r="BY9258" s="74"/>
      <c r="BZ9258" s="74"/>
      <c r="CA9258" s="74"/>
      <c r="CF9258" s="79"/>
      <c r="CL9258" s="79"/>
    </row>
    <row r="9259" spans="30:90">
      <c r="AD9259" s="73"/>
      <c r="AE9259" s="74"/>
      <c r="AF9259" s="74"/>
      <c r="BX9259" s="73"/>
      <c r="BY9259" s="74"/>
      <c r="BZ9259" s="74"/>
      <c r="CA9259" s="74"/>
      <c r="CF9259" s="79"/>
      <c r="CL9259" s="79"/>
    </row>
    <row r="9260" spans="30:90">
      <c r="AD9260" s="73"/>
      <c r="AE9260" s="74"/>
      <c r="AF9260" s="74"/>
      <c r="BX9260" s="73"/>
      <c r="BY9260" s="74"/>
      <c r="BZ9260" s="74"/>
      <c r="CA9260" s="74"/>
      <c r="CF9260" s="79"/>
      <c r="CL9260" s="79"/>
    </row>
    <row r="9261" spans="30:90">
      <c r="AD9261" s="73"/>
      <c r="AE9261" s="74"/>
      <c r="AF9261" s="74"/>
      <c r="BX9261" s="73"/>
      <c r="BY9261" s="74"/>
      <c r="BZ9261" s="74"/>
      <c r="CA9261" s="74"/>
      <c r="CF9261" s="79"/>
      <c r="CL9261" s="79"/>
    </row>
    <row r="9262" spans="30:90">
      <c r="AD9262" s="73"/>
      <c r="AE9262" s="74"/>
      <c r="AF9262" s="74"/>
      <c r="BX9262" s="73"/>
      <c r="BY9262" s="74"/>
      <c r="BZ9262" s="74"/>
      <c r="CA9262" s="74"/>
      <c r="CF9262" s="79"/>
      <c r="CL9262" s="79"/>
    </row>
    <row r="9263" spans="30:90">
      <c r="AD9263" s="73"/>
      <c r="AE9263" s="74"/>
      <c r="AF9263" s="74"/>
      <c r="BX9263" s="73"/>
      <c r="BY9263" s="74"/>
      <c r="BZ9263" s="74"/>
      <c r="CA9263" s="74"/>
      <c r="CF9263" s="79"/>
      <c r="CL9263" s="79"/>
    </row>
    <row r="9264" spans="30:90">
      <c r="AD9264" s="73"/>
      <c r="AE9264" s="74"/>
      <c r="AF9264" s="74"/>
      <c r="BX9264" s="73"/>
      <c r="BY9264" s="74"/>
      <c r="BZ9264" s="74"/>
      <c r="CA9264" s="74"/>
      <c r="CF9264" s="79"/>
      <c r="CL9264" s="79"/>
    </row>
    <row r="9265" spans="30:90">
      <c r="AD9265" s="73"/>
      <c r="AE9265" s="74"/>
      <c r="AF9265" s="74"/>
      <c r="BX9265" s="73"/>
      <c r="BY9265" s="74"/>
      <c r="BZ9265" s="74"/>
      <c r="CA9265" s="74"/>
      <c r="CF9265" s="79"/>
      <c r="CL9265" s="79"/>
    </row>
    <row r="9266" spans="30:90">
      <c r="AD9266" s="73"/>
      <c r="AE9266" s="74"/>
      <c r="AF9266" s="74"/>
      <c r="BX9266" s="73"/>
      <c r="BY9266" s="74"/>
      <c r="BZ9266" s="74"/>
      <c r="CA9266" s="74"/>
      <c r="CF9266" s="79"/>
      <c r="CL9266" s="79"/>
    </row>
    <row r="9267" spans="30:90">
      <c r="AD9267" s="73"/>
      <c r="AE9267" s="74"/>
      <c r="AF9267" s="74"/>
      <c r="BX9267" s="73"/>
      <c r="BY9267" s="74"/>
      <c r="BZ9267" s="74"/>
      <c r="CA9267" s="74"/>
      <c r="CF9267" s="79"/>
      <c r="CL9267" s="79"/>
    </row>
    <row r="9268" spans="30:90">
      <c r="AD9268" s="73"/>
      <c r="AE9268" s="74"/>
      <c r="AF9268" s="74"/>
      <c r="BX9268" s="73"/>
      <c r="BY9268" s="74"/>
      <c r="BZ9268" s="74"/>
      <c r="CA9268" s="74"/>
      <c r="CF9268" s="79"/>
      <c r="CL9268" s="79"/>
    </row>
    <row r="9269" spans="30:90">
      <c r="AD9269" s="73"/>
      <c r="AE9269" s="74"/>
      <c r="AF9269" s="74"/>
      <c r="BX9269" s="73"/>
      <c r="BY9269" s="74"/>
      <c r="BZ9269" s="74"/>
      <c r="CA9269" s="74"/>
      <c r="CF9269" s="79"/>
      <c r="CL9269" s="79"/>
    </row>
    <row r="9270" spans="30:90">
      <c r="AD9270" s="73"/>
      <c r="AE9270" s="74"/>
      <c r="AF9270" s="74"/>
      <c r="BX9270" s="73"/>
      <c r="BY9270" s="74"/>
      <c r="BZ9270" s="74"/>
      <c r="CA9270" s="74"/>
      <c r="CF9270" s="79"/>
      <c r="CL9270" s="79"/>
    </row>
    <row r="9271" spans="30:90">
      <c r="AD9271" s="73"/>
      <c r="AE9271" s="74"/>
      <c r="AF9271" s="74"/>
      <c r="BX9271" s="73"/>
      <c r="BY9271" s="74"/>
      <c r="BZ9271" s="74"/>
      <c r="CA9271" s="74"/>
      <c r="CF9271" s="79"/>
      <c r="CL9271" s="79"/>
    </row>
    <row r="9272" spans="30:90">
      <c r="AD9272" s="73"/>
      <c r="AE9272" s="74"/>
      <c r="AF9272" s="74"/>
      <c r="BX9272" s="73"/>
      <c r="BY9272" s="74"/>
      <c r="BZ9272" s="74"/>
      <c r="CA9272" s="74"/>
      <c r="CF9272" s="79"/>
      <c r="CL9272" s="79"/>
    </row>
    <row r="9273" spans="30:90">
      <c r="AD9273" s="73"/>
      <c r="AE9273" s="74"/>
      <c r="AF9273" s="74"/>
      <c r="BX9273" s="73"/>
      <c r="BY9273" s="74"/>
      <c r="BZ9273" s="74"/>
      <c r="CA9273" s="74"/>
      <c r="CF9273" s="79"/>
      <c r="CL9273" s="79"/>
    </row>
    <row r="9274" spans="30:90">
      <c r="AD9274" s="73"/>
      <c r="AE9274" s="74"/>
      <c r="AF9274" s="74"/>
      <c r="BX9274" s="73"/>
      <c r="BY9274" s="74"/>
      <c r="BZ9274" s="74"/>
      <c r="CA9274" s="74"/>
      <c r="CF9274" s="79"/>
      <c r="CL9274" s="79"/>
    </row>
    <row r="9275" spans="30:90">
      <c r="AD9275" s="73"/>
      <c r="AE9275" s="74"/>
      <c r="AF9275" s="74"/>
      <c r="BX9275" s="73"/>
      <c r="BY9275" s="74"/>
      <c r="BZ9275" s="74"/>
      <c r="CA9275" s="74"/>
      <c r="CF9275" s="79"/>
      <c r="CL9275" s="79"/>
    </row>
    <row r="9276" spans="30:90">
      <c r="AD9276" s="73"/>
      <c r="AE9276" s="74"/>
      <c r="AF9276" s="74"/>
      <c r="BX9276" s="73"/>
      <c r="BY9276" s="74"/>
      <c r="BZ9276" s="74"/>
      <c r="CA9276" s="74"/>
      <c r="CF9276" s="79"/>
      <c r="CL9276" s="79"/>
    </row>
    <row r="9277" spans="30:90">
      <c r="AD9277" s="73"/>
      <c r="AE9277" s="74"/>
      <c r="AF9277" s="74"/>
      <c r="BX9277" s="73"/>
      <c r="BY9277" s="74"/>
      <c r="BZ9277" s="74"/>
      <c r="CA9277" s="74"/>
      <c r="CF9277" s="79"/>
      <c r="CL9277" s="79"/>
    </row>
    <row r="9278" spans="30:90">
      <c r="AD9278" s="73"/>
      <c r="AE9278" s="74"/>
      <c r="AF9278" s="74"/>
      <c r="BX9278" s="73"/>
      <c r="BY9278" s="74"/>
      <c r="BZ9278" s="74"/>
      <c r="CA9278" s="74"/>
      <c r="CF9278" s="79"/>
      <c r="CL9278" s="79"/>
    </row>
    <row r="9279" spans="30:90">
      <c r="AD9279" s="73"/>
      <c r="AE9279" s="74"/>
      <c r="AF9279" s="74"/>
      <c r="BX9279" s="73"/>
      <c r="BY9279" s="74"/>
      <c r="BZ9279" s="74"/>
      <c r="CA9279" s="74"/>
      <c r="CF9279" s="79"/>
      <c r="CL9279" s="79"/>
    </row>
    <row r="9280" spans="30:90">
      <c r="AD9280" s="73"/>
      <c r="AE9280" s="74"/>
      <c r="AF9280" s="74"/>
      <c r="BX9280" s="73"/>
      <c r="BY9280" s="74"/>
      <c r="BZ9280" s="74"/>
      <c r="CA9280" s="74"/>
      <c r="CF9280" s="79"/>
      <c r="CL9280" s="79"/>
    </row>
    <row r="9281" spans="30:90">
      <c r="AD9281" s="73"/>
      <c r="AE9281" s="74"/>
      <c r="AF9281" s="74"/>
      <c r="BX9281" s="73"/>
      <c r="BY9281" s="74"/>
      <c r="BZ9281" s="74"/>
      <c r="CA9281" s="74"/>
      <c r="CF9281" s="79"/>
      <c r="CL9281" s="79"/>
    </row>
    <row r="9282" spans="30:90">
      <c r="AD9282" s="73"/>
      <c r="AE9282" s="74"/>
      <c r="AF9282" s="74"/>
      <c r="BX9282" s="73"/>
      <c r="BY9282" s="74"/>
      <c r="BZ9282" s="74"/>
      <c r="CA9282" s="74"/>
      <c r="CF9282" s="79"/>
      <c r="CL9282" s="79"/>
    </row>
    <row r="9283" spans="30:90">
      <c r="AD9283" s="73"/>
      <c r="AE9283" s="74"/>
      <c r="AF9283" s="74"/>
      <c r="BX9283" s="73"/>
      <c r="BY9283" s="74"/>
      <c r="BZ9283" s="74"/>
      <c r="CA9283" s="74"/>
      <c r="CF9283" s="79"/>
      <c r="CL9283" s="79"/>
    </row>
    <row r="9284" spans="30:90">
      <c r="AD9284" s="73"/>
      <c r="AE9284" s="74"/>
      <c r="AF9284" s="74"/>
      <c r="BX9284" s="73"/>
      <c r="BY9284" s="74"/>
      <c r="BZ9284" s="74"/>
      <c r="CA9284" s="74"/>
      <c r="CF9284" s="79"/>
      <c r="CL9284" s="79"/>
    </row>
    <row r="9285" spans="30:90">
      <c r="AD9285" s="73"/>
      <c r="AE9285" s="74"/>
      <c r="AF9285" s="74"/>
      <c r="BX9285" s="73"/>
      <c r="BY9285" s="74"/>
      <c r="BZ9285" s="74"/>
      <c r="CA9285" s="74"/>
      <c r="CF9285" s="79"/>
      <c r="CL9285" s="79"/>
    </row>
    <row r="9286" spans="30:90">
      <c r="AD9286" s="73"/>
      <c r="AE9286" s="74"/>
      <c r="AF9286" s="74"/>
      <c r="BX9286" s="73"/>
      <c r="BY9286" s="74"/>
      <c r="BZ9286" s="74"/>
      <c r="CA9286" s="74"/>
      <c r="CF9286" s="79"/>
      <c r="CL9286" s="79"/>
    </row>
    <row r="9287" spans="30:90">
      <c r="AD9287" s="73"/>
      <c r="AE9287" s="74"/>
      <c r="AF9287" s="74"/>
      <c r="BX9287" s="73"/>
      <c r="BY9287" s="74"/>
      <c r="BZ9287" s="74"/>
      <c r="CA9287" s="74"/>
      <c r="CF9287" s="79"/>
      <c r="CL9287" s="79"/>
    </row>
    <row r="9288" spans="30:90">
      <c r="AD9288" s="73"/>
      <c r="AE9288" s="74"/>
      <c r="AF9288" s="74"/>
      <c r="BX9288" s="73"/>
      <c r="BY9288" s="74"/>
      <c r="BZ9288" s="74"/>
      <c r="CA9288" s="74"/>
      <c r="CF9288" s="79"/>
      <c r="CL9288" s="79"/>
    </row>
    <row r="9289" spans="30:90">
      <c r="AD9289" s="73"/>
      <c r="AE9289" s="74"/>
      <c r="AF9289" s="74"/>
      <c r="BX9289" s="73"/>
      <c r="BY9289" s="74"/>
      <c r="BZ9289" s="74"/>
      <c r="CA9289" s="74"/>
      <c r="CF9289" s="79"/>
      <c r="CL9289" s="79"/>
    </row>
    <row r="9290" spans="30:90">
      <c r="AD9290" s="73"/>
      <c r="AE9290" s="74"/>
      <c r="AF9290" s="74"/>
      <c r="BX9290" s="73"/>
      <c r="BY9290" s="74"/>
      <c r="BZ9290" s="74"/>
      <c r="CA9290" s="74"/>
      <c r="CF9290" s="79"/>
      <c r="CL9290" s="79"/>
    </row>
    <row r="9291" spans="30:90">
      <c r="AD9291" s="73"/>
      <c r="AE9291" s="74"/>
      <c r="AF9291" s="74"/>
      <c r="BX9291" s="73"/>
      <c r="BY9291" s="74"/>
      <c r="BZ9291" s="74"/>
      <c r="CA9291" s="74"/>
      <c r="CF9291" s="79"/>
      <c r="CL9291" s="79"/>
    </row>
    <row r="9292" spans="30:90">
      <c r="AD9292" s="73"/>
      <c r="AE9292" s="74"/>
      <c r="AF9292" s="74"/>
      <c r="BX9292" s="73"/>
      <c r="BY9292" s="74"/>
      <c r="BZ9292" s="74"/>
      <c r="CA9292" s="74"/>
      <c r="CF9292" s="79"/>
      <c r="CL9292" s="79"/>
    </row>
    <row r="9293" spans="30:90">
      <c r="AD9293" s="73"/>
      <c r="AE9293" s="74"/>
      <c r="AF9293" s="74"/>
      <c r="BX9293" s="73"/>
      <c r="BY9293" s="74"/>
      <c r="BZ9293" s="74"/>
      <c r="CA9293" s="74"/>
      <c r="CF9293" s="79"/>
      <c r="CL9293" s="79"/>
    </row>
    <row r="9294" spans="30:90">
      <c r="AD9294" s="73"/>
      <c r="AE9294" s="74"/>
      <c r="AF9294" s="74"/>
      <c r="BX9294" s="73"/>
      <c r="BY9294" s="74"/>
      <c r="BZ9294" s="74"/>
      <c r="CA9294" s="74"/>
      <c r="CF9294" s="79"/>
      <c r="CL9294" s="79"/>
    </row>
    <row r="9295" spans="30:90">
      <c r="AD9295" s="73"/>
      <c r="AE9295" s="74"/>
      <c r="AF9295" s="74"/>
      <c r="BX9295" s="73"/>
      <c r="BY9295" s="74"/>
      <c r="BZ9295" s="74"/>
      <c r="CA9295" s="74"/>
      <c r="CF9295" s="79"/>
      <c r="CL9295" s="79"/>
    </row>
    <row r="9296" spans="30:90">
      <c r="AD9296" s="73"/>
      <c r="AE9296" s="74"/>
      <c r="AF9296" s="74"/>
      <c r="BX9296" s="73"/>
      <c r="BY9296" s="74"/>
      <c r="BZ9296" s="74"/>
      <c r="CA9296" s="74"/>
      <c r="CF9296" s="79"/>
      <c r="CL9296" s="79"/>
    </row>
    <row r="9297" spans="30:90">
      <c r="AD9297" s="73"/>
      <c r="AE9297" s="74"/>
      <c r="AF9297" s="74"/>
      <c r="BX9297" s="73"/>
      <c r="BY9297" s="74"/>
      <c r="BZ9297" s="74"/>
      <c r="CA9297" s="74"/>
      <c r="CF9297" s="79"/>
      <c r="CL9297" s="79"/>
    </row>
    <row r="9298" spans="30:90">
      <c r="AD9298" s="73"/>
      <c r="AE9298" s="74"/>
      <c r="AF9298" s="74"/>
      <c r="BX9298" s="73"/>
      <c r="BY9298" s="74"/>
      <c r="BZ9298" s="74"/>
      <c r="CA9298" s="74"/>
      <c r="CF9298" s="79"/>
      <c r="CL9298" s="79"/>
    </row>
    <row r="9299" spans="30:90">
      <c r="AD9299" s="73"/>
      <c r="AE9299" s="74"/>
      <c r="AF9299" s="74"/>
      <c r="BX9299" s="73"/>
      <c r="BY9299" s="74"/>
      <c r="BZ9299" s="74"/>
      <c r="CA9299" s="74"/>
      <c r="CF9299" s="79"/>
      <c r="CL9299" s="79"/>
    </row>
    <row r="9300" spans="30:90">
      <c r="AD9300" s="73"/>
      <c r="AE9300" s="74"/>
      <c r="AF9300" s="74"/>
      <c r="BX9300" s="73"/>
      <c r="BY9300" s="74"/>
      <c r="BZ9300" s="74"/>
      <c r="CA9300" s="74"/>
      <c r="CF9300" s="79"/>
      <c r="CL9300" s="79"/>
    </row>
    <row r="9301" spans="30:90">
      <c r="AD9301" s="73"/>
      <c r="AE9301" s="74"/>
      <c r="AF9301" s="74"/>
      <c r="BX9301" s="73"/>
      <c r="BY9301" s="74"/>
      <c r="BZ9301" s="74"/>
      <c r="CA9301" s="74"/>
      <c r="CF9301" s="79"/>
      <c r="CL9301" s="79"/>
    </row>
    <row r="9302" spans="30:90">
      <c r="AD9302" s="73"/>
      <c r="AE9302" s="74"/>
      <c r="AF9302" s="74"/>
      <c r="BX9302" s="73"/>
      <c r="BY9302" s="74"/>
      <c r="BZ9302" s="74"/>
      <c r="CA9302" s="74"/>
      <c r="CF9302" s="79"/>
      <c r="CL9302" s="79"/>
    </row>
    <row r="9303" spans="30:90">
      <c r="AD9303" s="73"/>
      <c r="AE9303" s="74"/>
      <c r="AF9303" s="74"/>
      <c r="BX9303" s="73"/>
      <c r="BY9303" s="74"/>
      <c r="BZ9303" s="74"/>
      <c r="CA9303" s="74"/>
      <c r="CF9303" s="79"/>
      <c r="CL9303" s="79"/>
    </row>
    <row r="9304" spans="30:90">
      <c r="AD9304" s="73"/>
      <c r="AE9304" s="74"/>
      <c r="AF9304" s="74"/>
      <c r="BX9304" s="73"/>
      <c r="BY9304" s="74"/>
      <c r="BZ9304" s="74"/>
      <c r="CA9304" s="74"/>
      <c r="CF9304" s="79"/>
      <c r="CL9304" s="79"/>
    </row>
    <row r="9305" spans="30:90">
      <c r="AD9305" s="73"/>
      <c r="AE9305" s="74"/>
      <c r="AF9305" s="74"/>
      <c r="BX9305" s="73"/>
      <c r="BY9305" s="74"/>
      <c r="BZ9305" s="74"/>
      <c r="CA9305" s="74"/>
      <c r="CF9305" s="79"/>
      <c r="CL9305" s="79"/>
    </row>
    <row r="9306" spans="30:90">
      <c r="AD9306" s="73"/>
      <c r="AE9306" s="74"/>
      <c r="AF9306" s="74"/>
      <c r="BX9306" s="73"/>
      <c r="BY9306" s="74"/>
      <c r="BZ9306" s="74"/>
      <c r="CA9306" s="74"/>
      <c r="CF9306" s="79"/>
      <c r="CL9306" s="79"/>
    </row>
    <row r="9307" spans="30:90">
      <c r="AD9307" s="73"/>
      <c r="AE9307" s="74"/>
      <c r="AF9307" s="74"/>
      <c r="BX9307" s="73"/>
      <c r="BY9307" s="74"/>
      <c r="BZ9307" s="74"/>
      <c r="CA9307" s="74"/>
      <c r="CF9307" s="79"/>
      <c r="CL9307" s="79"/>
    </row>
    <row r="9308" spans="30:90">
      <c r="AD9308" s="73"/>
      <c r="AE9308" s="74"/>
      <c r="AF9308" s="74"/>
      <c r="BX9308" s="73"/>
      <c r="BY9308" s="74"/>
      <c r="BZ9308" s="74"/>
      <c r="CA9308" s="74"/>
      <c r="CF9308" s="79"/>
      <c r="CL9308" s="79"/>
    </row>
    <row r="9309" spans="30:90">
      <c r="AD9309" s="73"/>
      <c r="AE9309" s="74"/>
      <c r="AF9309" s="74"/>
      <c r="BX9309" s="73"/>
      <c r="BY9309" s="74"/>
      <c r="BZ9309" s="74"/>
      <c r="CA9309" s="74"/>
      <c r="CF9309" s="79"/>
      <c r="CL9309" s="79"/>
    </row>
    <row r="9310" spans="30:90">
      <c r="AD9310" s="73"/>
      <c r="AE9310" s="74"/>
      <c r="AF9310" s="74"/>
      <c r="BX9310" s="73"/>
      <c r="BY9310" s="74"/>
      <c r="BZ9310" s="74"/>
      <c r="CA9310" s="74"/>
      <c r="CF9310" s="79"/>
      <c r="CL9310" s="79"/>
    </row>
    <row r="9311" spans="30:90">
      <c r="AD9311" s="73"/>
      <c r="AE9311" s="74"/>
      <c r="AF9311" s="74"/>
      <c r="BX9311" s="73"/>
      <c r="BY9311" s="74"/>
      <c r="BZ9311" s="74"/>
      <c r="CA9311" s="74"/>
      <c r="CF9311" s="79"/>
      <c r="CL9311" s="79"/>
    </row>
    <row r="9312" spans="30:90">
      <c r="AD9312" s="73"/>
      <c r="AE9312" s="74"/>
      <c r="AF9312" s="74"/>
      <c r="BX9312" s="73"/>
      <c r="BY9312" s="74"/>
      <c r="BZ9312" s="74"/>
      <c r="CA9312" s="74"/>
      <c r="CF9312" s="79"/>
      <c r="CL9312" s="79"/>
    </row>
    <row r="9313" spans="30:90">
      <c r="AD9313" s="73"/>
      <c r="AE9313" s="74"/>
      <c r="AF9313" s="74"/>
      <c r="BX9313" s="73"/>
      <c r="BY9313" s="74"/>
      <c r="BZ9313" s="74"/>
      <c r="CA9313" s="74"/>
      <c r="CF9313" s="79"/>
      <c r="CL9313" s="79"/>
    </row>
    <row r="9314" spans="30:90">
      <c r="AD9314" s="73"/>
      <c r="AE9314" s="74"/>
      <c r="AF9314" s="74"/>
      <c r="BX9314" s="73"/>
      <c r="BY9314" s="74"/>
      <c r="BZ9314" s="74"/>
      <c r="CA9314" s="74"/>
      <c r="CF9314" s="79"/>
      <c r="CL9314" s="79"/>
    </row>
    <row r="9315" spans="30:90">
      <c r="AD9315" s="73"/>
      <c r="AE9315" s="74"/>
      <c r="AF9315" s="74"/>
      <c r="BX9315" s="73"/>
      <c r="BY9315" s="74"/>
      <c r="BZ9315" s="74"/>
      <c r="CA9315" s="74"/>
      <c r="CF9315" s="79"/>
      <c r="CL9315" s="79"/>
    </row>
    <row r="9316" spans="30:90">
      <c r="AD9316" s="73"/>
      <c r="AE9316" s="74"/>
      <c r="AF9316" s="74"/>
      <c r="BX9316" s="73"/>
      <c r="BY9316" s="74"/>
      <c r="BZ9316" s="74"/>
      <c r="CA9316" s="74"/>
      <c r="CF9316" s="79"/>
      <c r="CL9316" s="79"/>
    </row>
    <row r="9317" spans="30:90">
      <c r="AD9317" s="73"/>
      <c r="AE9317" s="74"/>
      <c r="AF9317" s="74"/>
      <c r="BX9317" s="73"/>
      <c r="BY9317" s="74"/>
      <c r="BZ9317" s="74"/>
      <c r="CA9317" s="74"/>
      <c r="CF9317" s="79"/>
      <c r="CL9317" s="79"/>
    </row>
    <row r="9318" spans="30:90">
      <c r="AD9318" s="73"/>
      <c r="AE9318" s="74"/>
      <c r="AF9318" s="74"/>
      <c r="BX9318" s="73"/>
      <c r="BY9318" s="74"/>
      <c r="BZ9318" s="74"/>
      <c r="CA9318" s="74"/>
      <c r="CF9318" s="79"/>
      <c r="CL9318" s="79"/>
    </row>
    <row r="9319" spans="30:90">
      <c r="AD9319" s="73"/>
      <c r="AE9319" s="74"/>
      <c r="AF9319" s="74"/>
      <c r="BX9319" s="73"/>
      <c r="BY9319" s="74"/>
      <c r="BZ9319" s="74"/>
      <c r="CA9319" s="74"/>
      <c r="CF9319" s="79"/>
      <c r="CL9319" s="79"/>
    </row>
    <row r="9320" spans="30:90">
      <c r="AD9320" s="73"/>
      <c r="AE9320" s="74"/>
      <c r="AF9320" s="74"/>
      <c r="BX9320" s="73"/>
      <c r="BY9320" s="74"/>
      <c r="BZ9320" s="74"/>
      <c r="CA9320" s="74"/>
      <c r="CF9320" s="79"/>
      <c r="CL9320" s="79"/>
    </row>
    <row r="9321" spans="30:90">
      <c r="AD9321" s="73"/>
      <c r="AE9321" s="74"/>
      <c r="AF9321" s="74"/>
      <c r="BX9321" s="73"/>
      <c r="BY9321" s="74"/>
      <c r="BZ9321" s="74"/>
      <c r="CA9321" s="74"/>
      <c r="CF9321" s="79"/>
      <c r="CL9321" s="79"/>
    </row>
    <row r="9322" spans="30:90">
      <c r="AD9322" s="73"/>
      <c r="AE9322" s="74"/>
      <c r="AF9322" s="74"/>
      <c r="BX9322" s="73"/>
      <c r="BY9322" s="74"/>
      <c r="BZ9322" s="74"/>
      <c r="CA9322" s="74"/>
      <c r="CF9322" s="79"/>
      <c r="CL9322" s="79"/>
    </row>
    <row r="9323" spans="30:90">
      <c r="AD9323" s="73"/>
      <c r="AE9323" s="74"/>
      <c r="AF9323" s="74"/>
      <c r="BX9323" s="73"/>
      <c r="BY9323" s="74"/>
      <c r="BZ9323" s="74"/>
      <c r="CA9323" s="74"/>
      <c r="CF9323" s="79"/>
      <c r="CL9323" s="79"/>
    </row>
    <row r="9324" spans="30:90">
      <c r="AD9324" s="73"/>
      <c r="AE9324" s="74"/>
      <c r="AF9324" s="74"/>
      <c r="BX9324" s="73"/>
      <c r="BY9324" s="74"/>
      <c r="BZ9324" s="74"/>
      <c r="CA9324" s="74"/>
      <c r="CF9324" s="79"/>
      <c r="CL9324" s="79"/>
    </row>
    <row r="9325" spans="30:90">
      <c r="AD9325" s="73"/>
      <c r="AE9325" s="74"/>
      <c r="AF9325" s="74"/>
      <c r="BX9325" s="73"/>
      <c r="BY9325" s="74"/>
      <c r="BZ9325" s="74"/>
      <c r="CA9325" s="74"/>
      <c r="CF9325" s="79"/>
      <c r="CL9325" s="79"/>
    </row>
    <row r="9326" spans="30:90">
      <c r="AD9326" s="73"/>
      <c r="AE9326" s="74"/>
      <c r="AF9326" s="74"/>
      <c r="BX9326" s="73"/>
      <c r="BY9326" s="74"/>
      <c r="BZ9326" s="74"/>
      <c r="CA9326" s="74"/>
      <c r="CF9326" s="79"/>
      <c r="CL9326" s="79"/>
    </row>
    <row r="9327" spans="30:90">
      <c r="AD9327" s="73"/>
      <c r="AE9327" s="74"/>
      <c r="AF9327" s="74"/>
      <c r="BX9327" s="73"/>
      <c r="BY9327" s="74"/>
      <c r="BZ9327" s="74"/>
      <c r="CA9327" s="74"/>
      <c r="CF9327" s="79"/>
      <c r="CL9327" s="79"/>
    </row>
    <row r="9328" spans="30:90">
      <c r="AD9328" s="73"/>
      <c r="AE9328" s="74"/>
      <c r="AF9328" s="74"/>
      <c r="BX9328" s="73"/>
      <c r="BY9328" s="74"/>
      <c r="BZ9328" s="74"/>
      <c r="CA9328" s="74"/>
      <c r="CF9328" s="79"/>
      <c r="CL9328" s="79"/>
    </row>
    <row r="9329" spans="30:90">
      <c r="AD9329" s="73"/>
      <c r="AE9329" s="74"/>
      <c r="AF9329" s="74"/>
      <c r="BX9329" s="73"/>
      <c r="BY9329" s="74"/>
      <c r="BZ9329" s="74"/>
      <c r="CA9329" s="74"/>
      <c r="CF9329" s="79"/>
      <c r="CL9329" s="79"/>
    </row>
    <row r="9330" spans="30:90">
      <c r="AD9330" s="73"/>
      <c r="AE9330" s="74"/>
      <c r="AF9330" s="74"/>
      <c r="BX9330" s="73"/>
      <c r="BY9330" s="74"/>
      <c r="BZ9330" s="74"/>
      <c r="CA9330" s="74"/>
      <c r="CF9330" s="79"/>
      <c r="CL9330" s="79"/>
    </row>
    <row r="9331" spans="30:90">
      <c r="AD9331" s="73"/>
      <c r="AE9331" s="74"/>
      <c r="AF9331" s="74"/>
      <c r="BX9331" s="73"/>
      <c r="BY9331" s="74"/>
      <c r="BZ9331" s="74"/>
      <c r="CA9331" s="74"/>
      <c r="CF9331" s="79"/>
      <c r="CL9331" s="79"/>
    </row>
    <row r="9332" spans="30:90">
      <c r="AD9332" s="73"/>
      <c r="AE9332" s="74"/>
      <c r="AF9332" s="74"/>
      <c r="BX9332" s="73"/>
      <c r="BY9332" s="74"/>
      <c r="BZ9332" s="74"/>
      <c r="CA9332" s="74"/>
      <c r="CF9332" s="79"/>
      <c r="CL9332" s="79"/>
    </row>
    <row r="9333" spans="30:90">
      <c r="AD9333" s="73"/>
      <c r="AE9333" s="74"/>
      <c r="AF9333" s="74"/>
      <c r="BX9333" s="73"/>
      <c r="BY9333" s="74"/>
      <c r="BZ9333" s="74"/>
      <c r="CA9333" s="74"/>
      <c r="CF9333" s="79"/>
      <c r="CL9333" s="79"/>
    </row>
    <row r="9334" spans="30:90">
      <c r="AD9334" s="73"/>
      <c r="AE9334" s="74"/>
      <c r="AF9334" s="74"/>
      <c r="BX9334" s="73"/>
      <c r="BY9334" s="74"/>
      <c r="BZ9334" s="74"/>
      <c r="CA9334" s="74"/>
      <c r="CF9334" s="79"/>
      <c r="CL9334" s="79"/>
    </row>
    <row r="9335" spans="30:90">
      <c r="AD9335" s="73"/>
      <c r="AE9335" s="74"/>
      <c r="AF9335" s="74"/>
      <c r="BX9335" s="73"/>
      <c r="BY9335" s="74"/>
      <c r="BZ9335" s="74"/>
      <c r="CA9335" s="74"/>
      <c r="CF9335" s="79"/>
      <c r="CL9335" s="79"/>
    </row>
    <row r="9336" spans="30:90">
      <c r="AD9336" s="73"/>
      <c r="AE9336" s="74"/>
      <c r="AF9336" s="74"/>
      <c r="BX9336" s="73"/>
      <c r="BY9336" s="74"/>
      <c r="BZ9336" s="74"/>
      <c r="CA9336" s="74"/>
      <c r="CF9336" s="79"/>
      <c r="CL9336" s="79"/>
    </row>
    <row r="9337" spans="30:90">
      <c r="AD9337" s="73"/>
      <c r="AE9337" s="74"/>
      <c r="AF9337" s="74"/>
      <c r="BX9337" s="73"/>
      <c r="BY9337" s="74"/>
      <c r="BZ9337" s="74"/>
      <c r="CA9337" s="74"/>
      <c r="CF9337" s="79"/>
      <c r="CL9337" s="79"/>
    </row>
    <row r="9338" spans="30:90">
      <c r="AD9338" s="73"/>
      <c r="AE9338" s="74"/>
      <c r="AF9338" s="74"/>
      <c r="BX9338" s="73"/>
      <c r="BY9338" s="74"/>
      <c r="BZ9338" s="74"/>
      <c r="CA9338" s="74"/>
      <c r="CF9338" s="79"/>
      <c r="CL9338" s="79"/>
    </row>
    <row r="9339" spans="30:90">
      <c r="AD9339" s="73"/>
      <c r="AE9339" s="74"/>
      <c r="AF9339" s="74"/>
      <c r="BX9339" s="73"/>
      <c r="BY9339" s="74"/>
      <c r="BZ9339" s="74"/>
      <c r="CA9339" s="74"/>
      <c r="CF9339" s="79"/>
      <c r="CL9339" s="79"/>
    </row>
    <row r="9340" spans="30:90">
      <c r="AD9340" s="73"/>
      <c r="AE9340" s="74"/>
      <c r="AF9340" s="74"/>
      <c r="BX9340" s="73"/>
      <c r="BY9340" s="74"/>
      <c r="BZ9340" s="74"/>
      <c r="CA9340" s="74"/>
      <c r="CF9340" s="79"/>
      <c r="CL9340" s="79"/>
    </row>
    <row r="9341" spans="30:90">
      <c r="AD9341" s="73"/>
      <c r="AE9341" s="74"/>
      <c r="AF9341" s="74"/>
      <c r="BX9341" s="73"/>
      <c r="BY9341" s="74"/>
      <c r="BZ9341" s="74"/>
      <c r="CA9341" s="74"/>
      <c r="CF9341" s="79"/>
      <c r="CL9341" s="79"/>
    </row>
    <row r="9342" spans="30:90">
      <c r="AD9342" s="73"/>
      <c r="AE9342" s="74"/>
      <c r="AF9342" s="74"/>
      <c r="BX9342" s="73"/>
      <c r="BY9342" s="74"/>
      <c r="BZ9342" s="74"/>
      <c r="CA9342" s="74"/>
      <c r="CF9342" s="79"/>
      <c r="CL9342" s="79"/>
    </row>
    <row r="9343" spans="30:90">
      <c r="AD9343" s="73"/>
      <c r="AE9343" s="74"/>
      <c r="AF9343" s="74"/>
      <c r="BX9343" s="73"/>
      <c r="BY9343" s="74"/>
      <c r="BZ9343" s="74"/>
      <c r="CA9343" s="74"/>
      <c r="CF9343" s="79"/>
      <c r="CL9343" s="79"/>
    </row>
    <row r="9344" spans="30:90">
      <c r="AD9344" s="73"/>
      <c r="AE9344" s="74"/>
      <c r="AF9344" s="74"/>
      <c r="BX9344" s="73"/>
      <c r="BY9344" s="74"/>
      <c r="BZ9344" s="74"/>
      <c r="CA9344" s="74"/>
      <c r="CF9344" s="79"/>
      <c r="CL9344" s="79"/>
    </row>
    <row r="9345" spans="30:90">
      <c r="AD9345" s="73"/>
      <c r="AE9345" s="74"/>
      <c r="AF9345" s="74"/>
      <c r="BX9345" s="73"/>
      <c r="BY9345" s="74"/>
      <c r="BZ9345" s="74"/>
      <c r="CA9345" s="74"/>
      <c r="CF9345" s="79"/>
      <c r="CL9345" s="79"/>
    </row>
    <row r="9346" spans="30:90">
      <c r="AD9346" s="73"/>
      <c r="AE9346" s="74"/>
      <c r="AF9346" s="74"/>
      <c r="BX9346" s="73"/>
      <c r="BY9346" s="74"/>
      <c r="BZ9346" s="74"/>
      <c r="CA9346" s="74"/>
      <c r="CF9346" s="79"/>
      <c r="CL9346" s="79"/>
    </row>
    <row r="9347" spans="30:90">
      <c r="AD9347" s="73"/>
      <c r="AE9347" s="74"/>
      <c r="AF9347" s="74"/>
      <c r="BX9347" s="73"/>
      <c r="BY9347" s="74"/>
      <c r="BZ9347" s="74"/>
      <c r="CA9347" s="74"/>
      <c r="CF9347" s="79"/>
      <c r="CL9347" s="79"/>
    </row>
    <row r="9348" spans="30:90">
      <c r="AD9348" s="73"/>
      <c r="AE9348" s="74"/>
      <c r="AF9348" s="74"/>
      <c r="BX9348" s="73"/>
      <c r="BY9348" s="74"/>
      <c r="BZ9348" s="74"/>
      <c r="CA9348" s="74"/>
      <c r="CF9348" s="79"/>
      <c r="CL9348" s="79"/>
    </row>
    <row r="9349" spans="30:90">
      <c r="AD9349" s="73"/>
      <c r="AE9349" s="74"/>
      <c r="AF9349" s="74"/>
      <c r="BX9349" s="73"/>
      <c r="BY9349" s="74"/>
      <c r="BZ9349" s="74"/>
      <c r="CA9349" s="74"/>
      <c r="CF9349" s="79"/>
      <c r="CL9349" s="79"/>
    </row>
    <row r="9350" spans="30:90">
      <c r="AD9350" s="73"/>
      <c r="AE9350" s="74"/>
      <c r="AF9350" s="74"/>
      <c r="BX9350" s="73"/>
      <c r="BY9350" s="74"/>
      <c r="BZ9350" s="74"/>
      <c r="CA9350" s="74"/>
      <c r="CF9350" s="79"/>
      <c r="CL9350" s="79"/>
    </row>
    <row r="9351" spans="30:90">
      <c r="AD9351" s="73"/>
      <c r="AE9351" s="74"/>
      <c r="AF9351" s="74"/>
      <c r="BX9351" s="73"/>
      <c r="BY9351" s="74"/>
      <c r="BZ9351" s="74"/>
      <c r="CA9351" s="74"/>
      <c r="CF9351" s="79"/>
      <c r="CL9351" s="79"/>
    </row>
    <row r="9352" spans="30:90">
      <c r="AD9352" s="73"/>
      <c r="AE9352" s="74"/>
      <c r="AF9352" s="74"/>
      <c r="BX9352" s="73"/>
      <c r="BY9352" s="74"/>
      <c r="BZ9352" s="74"/>
      <c r="CA9352" s="74"/>
      <c r="CF9352" s="79"/>
      <c r="CL9352" s="79"/>
    </row>
    <row r="9353" spans="30:90">
      <c r="AD9353" s="73"/>
      <c r="AE9353" s="74"/>
      <c r="AF9353" s="74"/>
      <c r="BX9353" s="73"/>
      <c r="BY9353" s="74"/>
      <c r="BZ9353" s="74"/>
      <c r="CA9353" s="74"/>
      <c r="CF9353" s="79"/>
      <c r="CL9353" s="79"/>
    </row>
    <row r="9354" spans="30:90">
      <c r="AD9354" s="73"/>
      <c r="AE9354" s="74"/>
      <c r="AF9354" s="74"/>
      <c r="BX9354" s="73"/>
      <c r="BY9354" s="74"/>
      <c r="BZ9354" s="74"/>
      <c r="CA9354" s="74"/>
      <c r="CF9354" s="79"/>
      <c r="CL9354" s="79"/>
    </row>
    <row r="9355" spans="30:90">
      <c r="AD9355" s="73"/>
      <c r="AE9355" s="74"/>
      <c r="AF9355" s="74"/>
      <c r="BX9355" s="73"/>
      <c r="BY9355" s="74"/>
      <c r="BZ9355" s="74"/>
      <c r="CA9355" s="74"/>
      <c r="CF9355" s="79"/>
      <c r="CL9355" s="79"/>
    </row>
    <row r="9356" spans="30:90">
      <c r="AD9356" s="73"/>
      <c r="AE9356" s="74"/>
      <c r="AF9356" s="74"/>
      <c r="BX9356" s="73"/>
      <c r="BY9356" s="74"/>
      <c r="BZ9356" s="74"/>
      <c r="CA9356" s="74"/>
      <c r="CF9356" s="79"/>
      <c r="CL9356" s="79"/>
    </row>
    <row r="9357" spans="30:90">
      <c r="AD9357" s="73"/>
      <c r="AE9357" s="74"/>
      <c r="AF9357" s="74"/>
      <c r="BX9357" s="73"/>
      <c r="BY9357" s="74"/>
      <c r="BZ9357" s="74"/>
      <c r="CA9357" s="74"/>
      <c r="CF9357" s="79"/>
      <c r="CL9357" s="79"/>
    </row>
    <row r="9358" spans="30:90">
      <c r="AD9358" s="73"/>
      <c r="AE9358" s="74"/>
      <c r="AF9358" s="74"/>
      <c r="BX9358" s="73"/>
      <c r="BY9358" s="74"/>
      <c r="BZ9358" s="74"/>
      <c r="CA9358" s="74"/>
      <c r="CF9358" s="79"/>
      <c r="CL9358" s="79"/>
    </row>
    <row r="9359" spans="30:90">
      <c r="AD9359" s="73"/>
      <c r="AE9359" s="74"/>
      <c r="AF9359" s="74"/>
      <c r="BX9359" s="73"/>
      <c r="BY9359" s="74"/>
      <c r="BZ9359" s="74"/>
      <c r="CA9359" s="74"/>
      <c r="CF9359" s="79"/>
      <c r="CL9359" s="79"/>
    </row>
    <row r="9360" spans="30:90">
      <c r="AD9360" s="73"/>
      <c r="AE9360" s="74"/>
      <c r="AF9360" s="74"/>
      <c r="BX9360" s="73"/>
      <c r="BY9360" s="74"/>
      <c r="BZ9360" s="74"/>
      <c r="CA9360" s="74"/>
      <c r="CF9360" s="79"/>
      <c r="CL9360" s="79"/>
    </row>
    <row r="9361" spans="30:90">
      <c r="AD9361" s="73"/>
      <c r="AE9361" s="74"/>
      <c r="AF9361" s="74"/>
      <c r="BX9361" s="73"/>
      <c r="BY9361" s="74"/>
      <c r="BZ9361" s="74"/>
      <c r="CA9361" s="74"/>
      <c r="CF9361" s="79"/>
      <c r="CL9361" s="79"/>
    </row>
    <row r="9362" spans="30:90">
      <c r="AD9362" s="73"/>
      <c r="AE9362" s="74"/>
      <c r="AF9362" s="74"/>
      <c r="BX9362" s="73"/>
      <c r="BY9362" s="74"/>
      <c r="BZ9362" s="74"/>
      <c r="CA9362" s="74"/>
      <c r="CF9362" s="79"/>
      <c r="CL9362" s="79"/>
    </row>
    <row r="9363" spans="30:90">
      <c r="AD9363" s="73"/>
      <c r="AE9363" s="74"/>
      <c r="AF9363" s="74"/>
      <c r="BX9363" s="73"/>
      <c r="BY9363" s="74"/>
      <c r="BZ9363" s="74"/>
      <c r="CA9363" s="74"/>
      <c r="CF9363" s="79"/>
      <c r="CL9363" s="79"/>
    </row>
    <row r="9364" spans="30:90">
      <c r="AD9364" s="73"/>
      <c r="AE9364" s="74"/>
      <c r="AF9364" s="74"/>
      <c r="BX9364" s="73"/>
      <c r="BY9364" s="74"/>
      <c r="BZ9364" s="74"/>
      <c r="CA9364" s="74"/>
      <c r="CF9364" s="79"/>
      <c r="CL9364" s="79"/>
    </row>
    <row r="9365" spans="30:90">
      <c r="AD9365" s="73"/>
      <c r="AE9365" s="74"/>
      <c r="AF9365" s="74"/>
      <c r="BX9365" s="73"/>
      <c r="BY9365" s="74"/>
      <c r="BZ9365" s="74"/>
      <c r="CA9365" s="74"/>
      <c r="CF9365" s="79"/>
      <c r="CL9365" s="79"/>
    </row>
    <row r="9366" spans="30:90">
      <c r="AD9366" s="73"/>
      <c r="AE9366" s="74"/>
      <c r="AF9366" s="74"/>
      <c r="BX9366" s="73"/>
      <c r="BY9366" s="74"/>
      <c r="BZ9366" s="74"/>
      <c r="CA9366" s="74"/>
      <c r="CF9366" s="79"/>
      <c r="CL9366" s="79"/>
    </row>
    <row r="9367" spans="30:90">
      <c r="AD9367" s="73"/>
      <c r="AE9367" s="74"/>
      <c r="AF9367" s="74"/>
      <c r="BX9367" s="73"/>
      <c r="BY9367" s="74"/>
      <c r="BZ9367" s="74"/>
      <c r="CA9367" s="74"/>
      <c r="CF9367" s="79"/>
      <c r="CL9367" s="79"/>
    </row>
    <row r="9368" spans="30:90">
      <c r="AD9368" s="73"/>
      <c r="AE9368" s="74"/>
      <c r="AF9368" s="74"/>
      <c r="BX9368" s="73"/>
      <c r="BY9368" s="74"/>
      <c r="BZ9368" s="74"/>
      <c r="CA9368" s="74"/>
      <c r="CF9368" s="79"/>
      <c r="CL9368" s="79"/>
    </row>
    <row r="9369" spans="30:90">
      <c r="AD9369" s="73"/>
      <c r="AE9369" s="74"/>
      <c r="AF9369" s="74"/>
      <c r="BX9369" s="73"/>
      <c r="BY9369" s="74"/>
      <c r="BZ9369" s="74"/>
      <c r="CA9369" s="74"/>
      <c r="CF9369" s="79"/>
      <c r="CL9369" s="79"/>
    </row>
    <row r="9370" spans="30:90">
      <c r="AD9370" s="73"/>
      <c r="AE9370" s="74"/>
      <c r="AF9370" s="74"/>
      <c r="BX9370" s="73"/>
      <c r="BY9370" s="74"/>
      <c r="BZ9370" s="74"/>
      <c r="CA9370" s="74"/>
      <c r="CF9370" s="79"/>
      <c r="CL9370" s="79"/>
    </row>
    <row r="9371" spans="30:90">
      <c r="AD9371" s="73"/>
      <c r="AE9371" s="74"/>
      <c r="AF9371" s="74"/>
      <c r="BX9371" s="73"/>
      <c r="BY9371" s="74"/>
      <c r="BZ9371" s="74"/>
      <c r="CA9371" s="74"/>
      <c r="CF9371" s="79"/>
      <c r="CL9371" s="79"/>
    </row>
    <row r="9372" spans="30:90">
      <c r="AD9372" s="73"/>
      <c r="AE9372" s="74"/>
      <c r="AF9372" s="74"/>
      <c r="BX9372" s="73"/>
      <c r="BY9372" s="74"/>
      <c r="BZ9372" s="74"/>
      <c r="CA9372" s="74"/>
      <c r="CF9372" s="79"/>
      <c r="CL9372" s="79"/>
    </row>
    <row r="9373" spans="30:90">
      <c r="AD9373" s="73"/>
      <c r="AE9373" s="74"/>
      <c r="AF9373" s="74"/>
      <c r="BX9373" s="73"/>
      <c r="BY9373" s="74"/>
      <c r="BZ9373" s="74"/>
      <c r="CA9373" s="74"/>
      <c r="CF9373" s="79"/>
      <c r="CL9373" s="79"/>
    </row>
    <row r="9374" spans="30:90">
      <c r="AD9374" s="73"/>
      <c r="AE9374" s="74"/>
      <c r="AF9374" s="74"/>
      <c r="BX9374" s="73"/>
      <c r="BY9374" s="74"/>
      <c r="BZ9374" s="74"/>
      <c r="CA9374" s="74"/>
      <c r="CF9374" s="79"/>
      <c r="CL9374" s="79"/>
    </row>
    <row r="9375" spans="30:90">
      <c r="AD9375" s="73"/>
      <c r="AE9375" s="74"/>
      <c r="AF9375" s="74"/>
      <c r="BX9375" s="73"/>
      <c r="BY9375" s="74"/>
      <c r="BZ9375" s="74"/>
      <c r="CA9375" s="74"/>
      <c r="CF9375" s="79"/>
      <c r="CL9375" s="79"/>
    </row>
    <row r="9376" spans="30:90">
      <c r="AD9376" s="73"/>
      <c r="AE9376" s="74"/>
      <c r="AF9376" s="74"/>
      <c r="BX9376" s="73"/>
      <c r="BY9376" s="74"/>
      <c r="BZ9376" s="74"/>
      <c r="CA9376" s="74"/>
      <c r="CF9376" s="79"/>
      <c r="CL9376" s="79"/>
    </row>
    <row r="9377" spans="30:90">
      <c r="AD9377" s="73"/>
      <c r="AE9377" s="74"/>
      <c r="AF9377" s="74"/>
      <c r="BX9377" s="73"/>
      <c r="BY9377" s="74"/>
      <c r="BZ9377" s="74"/>
      <c r="CA9377" s="74"/>
      <c r="CF9377" s="79"/>
      <c r="CL9377" s="79"/>
    </row>
    <row r="9378" spans="30:90">
      <c r="AD9378" s="73"/>
      <c r="AE9378" s="74"/>
      <c r="AF9378" s="74"/>
      <c r="BX9378" s="73"/>
      <c r="BY9378" s="74"/>
      <c r="BZ9378" s="74"/>
      <c r="CA9378" s="74"/>
      <c r="CF9378" s="79"/>
      <c r="CL9378" s="79"/>
    </row>
    <row r="9379" spans="30:90">
      <c r="AD9379" s="73"/>
      <c r="AE9379" s="74"/>
      <c r="AF9379" s="74"/>
      <c r="BX9379" s="73"/>
      <c r="BY9379" s="74"/>
      <c r="BZ9379" s="74"/>
      <c r="CA9379" s="74"/>
      <c r="CF9379" s="79"/>
      <c r="CL9379" s="79"/>
    </row>
    <row r="9380" spans="30:90">
      <c r="AD9380" s="73"/>
      <c r="AE9380" s="74"/>
      <c r="AF9380" s="74"/>
      <c r="BX9380" s="73"/>
      <c r="BY9380" s="74"/>
      <c r="BZ9380" s="74"/>
      <c r="CA9380" s="74"/>
      <c r="CF9380" s="79"/>
      <c r="CL9380" s="79"/>
    </row>
    <row r="9381" spans="30:90">
      <c r="AD9381" s="73"/>
      <c r="AE9381" s="74"/>
      <c r="AF9381" s="74"/>
      <c r="BX9381" s="73"/>
      <c r="BY9381" s="74"/>
      <c r="BZ9381" s="74"/>
      <c r="CA9381" s="74"/>
      <c r="CF9381" s="79"/>
      <c r="CL9381" s="79"/>
    </row>
    <row r="9382" spans="30:90">
      <c r="AD9382" s="73"/>
      <c r="AE9382" s="74"/>
      <c r="AF9382" s="74"/>
      <c r="BX9382" s="73"/>
      <c r="BY9382" s="74"/>
      <c r="BZ9382" s="74"/>
      <c r="CA9382" s="74"/>
      <c r="CF9382" s="79"/>
      <c r="CL9382" s="79"/>
    </row>
    <row r="9383" spans="30:90">
      <c r="AD9383" s="73"/>
      <c r="AE9383" s="74"/>
      <c r="AF9383" s="74"/>
      <c r="BX9383" s="73"/>
      <c r="BY9383" s="74"/>
      <c r="BZ9383" s="74"/>
      <c r="CA9383" s="74"/>
      <c r="CF9383" s="79"/>
      <c r="CL9383" s="79"/>
    </row>
    <row r="9384" spans="30:90">
      <c r="AD9384" s="73"/>
      <c r="AE9384" s="74"/>
      <c r="AF9384" s="74"/>
      <c r="BX9384" s="73"/>
      <c r="BY9384" s="74"/>
      <c r="BZ9384" s="74"/>
      <c r="CA9384" s="74"/>
      <c r="CF9384" s="79"/>
      <c r="CL9384" s="79"/>
    </row>
    <row r="9385" spans="30:90">
      <c r="AD9385" s="73"/>
      <c r="AE9385" s="74"/>
      <c r="AF9385" s="74"/>
      <c r="BX9385" s="73"/>
      <c r="BY9385" s="74"/>
      <c r="BZ9385" s="74"/>
      <c r="CA9385" s="74"/>
      <c r="CF9385" s="79"/>
      <c r="CL9385" s="79"/>
    </row>
    <row r="9386" spans="30:90">
      <c r="AD9386" s="73"/>
      <c r="AE9386" s="74"/>
      <c r="AF9386" s="74"/>
      <c r="BX9386" s="73"/>
      <c r="BY9386" s="74"/>
      <c r="BZ9386" s="74"/>
      <c r="CA9386" s="74"/>
      <c r="CF9386" s="79"/>
      <c r="CL9386" s="79"/>
    </row>
    <row r="9387" spans="30:90">
      <c r="AD9387" s="73"/>
      <c r="AE9387" s="74"/>
      <c r="AF9387" s="74"/>
      <c r="BX9387" s="73"/>
      <c r="BY9387" s="74"/>
      <c r="BZ9387" s="74"/>
      <c r="CA9387" s="74"/>
      <c r="CF9387" s="79"/>
      <c r="CL9387" s="79"/>
    </row>
    <row r="9388" spans="30:90">
      <c r="AD9388" s="73"/>
      <c r="AE9388" s="74"/>
      <c r="AF9388" s="74"/>
      <c r="BX9388" s="73"/>
      <c r="BY9388" s="74"/>
      <c r="BZ9388" s="74"/>
      <c r="CA9388" s="74"/>
      <c r="CF9388" s="79"/>
      <c r="CL9388" s="79"/>
    </row>
    <row r="9389" spans="30:90">
      <c r="AD9389" s="73"/>
      <c r="AE9389" s="74"/>
      <c r="AF9389" s="74"/>
      <c r="BX9389" s="73"/>
      <c r="BY9389" s="74"/>
      <c r="BZ9389" s="74"/>
      <c r="CA9389" s="74"/>
      <c r="CF9389" s="79"/>
      <c r="CL9389" s="79"/>
    </row>
    <row r="9390" spans="30:90">
      <c r="AD9390" s="73"/>
      <c r="AE9390" s="74"/>
      <c r="AF9390" s="74"/>
      <c r="BX9390" s="73"/>
      <c r="BY9390" s="74"/>
      <c r="BZ9390" s="74"/>
      <c r="CA9390" s="74"/>
      <c r="CF9390" s="79"/>
      <c r="CL9390" s="79"/>
    </row>
    <row r="9391" spans="30:90">
      <c r="AD9391" s="73"/>
      <c r="AE9391" s="74"/>
      <c r="AF9391" s="74"/>
      <c r="BX9391" s="73"/>
      <c r="BY9391" s="74"/>
      <c r="BZ9391" s="74"/>
      <c r="CA9391" s="74"/>
      <c r="CF9391" s="79"/>
      <c r="CL9391" s="79"/>
    </row>
    <row r="9392" spans="30:90">
      <c r="AD9392" s="73"/>
      <c r="AE9392" s="74"/>
      <c r="AF9392" s="74"/>
      <c r="BX9392" s="73"/>
      <c r="BY9392" s="74"/>
      <c r="BZ9392" s="74"/>
      <c r="CA9392" s="74"/>
      <c r="CF9392" s="79"/>
      <c r="CL9392" s="79"/>
    </row>
    <row r="9393" spans="30:90">
      <c r="AD9393" s="73"/>
      <c r="AE9393" s="74"/>
      <c r="AF9393" s="74"/>
      <c r="BX9393" s="73"/>
      <c r="BY9393" s="74"/>
      <c r="BZ9393" s="74"/>
      <c r="CA9393" s="74"/>
      <c r="CF9393" s="79"/>
      <c r="CL9393" s="79"/>
    </row>
    <row r="9394" spans="30:90">
      <c r="AD9394" s="73"/>
      <c r="AE9394" s="74"/>
      <c r="AF9394" s="74"/>
      <c r="BX9394" s="73"/>
      <c r="BY9394" s="74"/>
      <c r="BZ9394" s="74"/>
      <c r="CA9394" s="74"/>
      <c r="CF9394" s="79"/>
      <c r="CL9394" s="79"/>
    </row>
    <row r="9395" spans="30:90">
      <c r="AD9395" s="73"/>
      <c r="AE9395" s="74"/>
      <c r="AF9395" s="74"/>
      <c r="BX9395" s="73"/>
      <c r="BY9395" s="74"/>
      <c r="BZ9395" s="74"/>
      <c r="CA9395" s="74"/>
      <c r="CF9395" s="79"/>
      <c r="CL9395" s="79"/>
    </row>
    <row r="9396" spans="30:90">
      <c r="AD9396" s="73"/>
      <c r="AE9396" s="74"/>
      <c r="AF9396" s="74"/>
      <c r="BX9396" s="73"/>
      <c r="BY9396" s="74"/>
      <c r="BZ9396" s="74"/>
      <c r="CA9396" s="74"/>
      <c r="CF9396" s="79"/>
      <c r="CL9396" s="79"/>
    </row>
    <row r="9397" spans="30:90">
      <c r="AD9397" s="73"/>
      <c r="AE9397" s="74"/>
      <c r="AF9397" s="74"/>
      <c r="BX9397" s="73"/>
      <c r="BY9397" s="74"/>
      <c r="BZ9397" s="74"/>
      <c r="CA9397" s="74"/>
      <c r="CF9397" s="79"/>
      <c r="CL9397" s="79"/>
    </row>
    <row r="9398" spans="30:90">
      <c r="AD9398" s="73"/>
      <c r="AE9398" s="74"/>
      <c r="AF9398" s="74"/>
      <c r="BX9398" s="73"/>
      <c r="BY9398" s="74"/>
      <c r="BZ9398" s="74"/>
      <c r="CA9398" s="74"/>
      <c r="CF9398" s="79"/>
      <c r="CL9398" s="79"/>
    </row>
    <row r="9399" spans="30:90">
      <c r="AD9399" s="73"/>
      <c r="AE9399" s="74"/>
      <c r="AF9399" s="74"/>
      <c r="BX9399" s="73"/>
      <c r="BY9399" s="74"/>
      <c r="BZ9399" s="74"/>
      <c r="CA9399" s="74"/>
      <c r="CF9399" s="79"/>
      <c r="CL9399" s="79"/>
    </row>
    <row r="9400" spans="30:90">
      <c r="AD9400" s="73"/>
      <c r="AE9400" s="74"/>
      <c r="AF9400" s="74"/>
      <c r="BX9400" s="73"/>
      <c r="BY9400" s="74"/>
      <c r="BZ9400" s="74"/>
      <c r="CA9400" s="74"/>
      <c r="CF9400" s="79"/>
      <c r="CL9400" s="79"/>
    </row>
    <row r="9401" spans="30:90">
      <c r="AD9401" s="73"/>
      <c r="AE9401" s="74"/>
      <c r="AF9401" s="74"/>
      <c r="BX9401" s="73"/>
      <c r="BY9401" s="74"/>
      <c r="BZ9401" s="74"/>
      <c r="CA9401" s="74"/>
      <c r="CF9401" s="79"/>
      <c r="CL9401" s="79"/>
    </row>
    <row r="9402" spans="30:90">
      <c r="AD9402" s="73"/>
      <c r="AE9402" s="74"/>
      <c r="AF9402" s="74"/>
      <c r="BX9402" s="73"/>
      <c r="BY9402" s="74"/>
      <c r="BZ9402" s="74"/>
      <c r="CA9402" s="74"/>
      <c r="CF9402" s="79"/>
      <c r="CL9402" s="79"/>
    </row>
    <row r="9403" spans="30:90">
      <c r="AD9403" s="73"/>
      <c r="AE9403" s="74"/>
      <c r="AF9403" s="74"/>
      <c r="BX9403" s="73"/>
      <c r="BY9403" s="74"/>
      <c r="BZ9403" s="74"/>
      <c r="CA9403" s="74"/>
      <c r="CF9403" s="79"/>
      <c r="CL9403" s="79"/>
    </row>
    <row r="9404" spans="30:90">
      <c r="AD9404" s="73"/>
      <c r="AE9404" s="74"/>
      <c r="AF9404" s="74"/>
      <c r="BX9404" s="73"/>
      <c r="BY9404" s="74"/>
      <c r="BZ9404" s="74"/>
      <c r="CA9404" s="74"/>
      <c r="CF9404" s="79"/>
      <c r="CL9404" s="79"/>
    </row>
    <row r="9405" spans="30:90">
      <c r="AD9405" s="73"/>
      <c r="AE9405" s="74"/>
      <c r="AF9405" s="74"/>
      <c r="BX9405" s="73"/>
      <c r="BY9405" s="74"/>
      <c r="BZ9405" s="74"/>
      <c r="CA9405" s="74"/>
      <c r="CF9405" s="79"/>
      <c r="CL9405" s="79"/>
    </row>
    <row r="9406" spans="30:90">
      <c r="AD9406" s="73"/>
      <c r="AE9406" s="74"/>
      <c r="AF9406" s="74"/>
      <c r="BX9406" s="73"/>
      <c r="BY9406" s="74"/>
      <c r="BZ9406" s="74"/>
      <c r="CA9406" s="74"/>
      <c r="CF9406" s="79"/>
      <c r="CL9406" s="79"/>
    </row>
    <row r="9407" spans="30:90">
      <c r="AD9407" s="73"/>
      <c r="AE9407" s="74"/>
      <c r="AF9407" s="74"/>
      <c r="BX9407" s="73"/>
      <c r="BY9407" s="74"/>
      <c r="BZ9407" s="74"/>
      <c r="CA9407" s="74"/>
      <c r="CF9407" s="79"/>
      <c r="CL9407" s="79"/>
    </row>
    <row r="9408" spans="30:90">
      <c r="AD9408" s="73"/>
      <c r="AE9408" s="74"/>
      <c r="AF9408" s="74"/>
      <c r="BX9408" s="73"/>
      <c r="BY9408" s="74"/>
      <c r="BZ9408" s="74"/>
      <c r="CA9408" s="74"/>
      <c r="CF9408" s="79"/>
      <c r="CL9408" s="79"/>
    </row>
    <row r="9409" spans="30:90">
      <c r="AD9409" s="73"/>
      <c r="AE9409" s="74"/>
      <c r="AF9409" s="74"/>
      <c r="BX9409" s="73"/>
      <c r="BY9409" s="74"/>
      <c r="BZ9409" s="74"/>
      <c r="CA9409" s="74"/>
      <c r="CF9409" s="79"/>
      <c r="CL9409" s="79"/>
    </row>
    <row r="9410" spans="30:90">
      <c r="AD9410" s="73"/>
      <c r="AE9410" s="74"/>
      <c r="AF9410" s="74"/>
      <c r="BX9410" s="73"/>
      <c r="BY9410" s="74"/>
      <c r="BZ9410" s="74"/>
      <c r="CA9410" s="74"/>
      <c r="CF9410" s="79"/>
      <c r="CL9410" s="79"/>
    </row>
    <row r="9411" spans="30:90">
      <c r="AD9411" s="73"/>
      <c r="AE9411" s="74"/>
      <c r="AF9411" s="74"/>
      <c r="BX9411" s="73"/>
      <c r="BY9411" s="74"/>
      <c r="BZ9411" s="74"/>
      <c r="CA9411" s="74"/>
      <c r="CF9411" s="79"/>
      <c r="CL9411" s="79"/>
    </row>
    <row r="9412" spans="30:90">
      <c r="AD9412" s="73"/>
      <c r="AE9412" s="74"/>
      <c r="AF9412" s="74"/>
      <c r="BX9412" s="73"/>
      <c r="BY9412" s="74"/>
      <c r="BZ9412" s="74"/>
      <c r="CA9412" s="74"/>
      <c r="CF9412" s="79"/>
      <c r="CL9412" s="79"/>
    </row>
    <row r="9413" spans="30:90">
      <c r="AD9413" s="73"/>
      <c r="AE9413" s="74"/>
      <c r="AF9413" s="74"/>
      <c r="BX9413" s="73"/>
      <c r="BY9413" s="74"/>
      <c r="BZ9413" s="74"/>
      <c r="CA9413" s="74"/>
      <c r="CF9413" s="79"/>
      <c r="CL9413" s="79"/>
    </row>
    <row r="9414" spans="30:90">
      <c r="AD9414" s="73"/>
      <c r="AE9414" s="74"/>
      <c r="AF9414" s="74"/>
      <c r="BX9414" s="73"/>
      <c r="BY9414" s="74"/>
      <c r="BZ9414" s="74"/>
      <c r="CA9414" s="74"/>
      <c r="CF9414" s="79"/>
      <c r="CL9414" s="79"/>
    </row>
    <row r="9415" spans="30:90">
      <c r="AD9415" s="73"/>
      <c r="AE9415" s="74"/>
      <c r="AF9415" s="74"/>
      <c r="BX9415" s="73"/>
      <c r="BY9415" s="74"/>
      <c r="BZ9415" s="74"/>
      <c r="CA9415" s="74"/>
      <c r="CF9415" s="79"/>
      <c r="CL9415" s="79"/>
    </row>
    <row r="9416" spans="30:90">
      <c r="AD9416" s="73"/>
      <c r="AE9416" s="74"/>
      <c r="AF9416" s="74"/>
      <c r="BX9416" s="73"/>
      <c r="BY9416" s="74"/>
      <c r="BZ9416" s="74"/>
      <c r="CA9416" s="74"/>
      <c r="CF9416" s="79"/>
      <c r="CL9416" s="79"/>
    </row>
    <row r="9417" spans="30:90">
      <c r="AD9417" s="73"/>
      <c r="AE9417" s="74"/>
      <c r="AF9417" s="74"/>
      <c r="BX9417" s="73"/>
      <c r="BY9417" s="74"/>
      <c r="BZ9417" s="74"/>
      <c r="CA9417" s="74"/>
      <c r="CF9417" s="79"/>
      <c r="CL9417" s="79"/>
    </row>
    <row r="9418" spans="30:90">
      <c r="AD9418" s="73"/>
      <c r="AE9418" s="74"/>
      <c r="AF9418" s="74"/>
      <c r="BX9418" s="73"/>
      <c r="BY9418" s="74"/>
      <c r="BZ9418" s="74"/>
      <c r="CA9418" s="74"/>
      <c r="CF9418" s="79"/>
      <c r="CL9418" s="79"/>
    </row>
    <row r="9419" spans="30:90">
      <c r="AD9419" s="73"/>
      <c r="AE9419" s="74"/>
      <c r="AF9419" s="74"/>
      <c r="BX9419" s="73"/>
      <c r="BY9419" s="74"/>
      <c r="BZ9419" s="74"/>
      <c r="CA9419" s="74"/>
      <c r="CF9419" s="79"/>
      <c r="CL9419" s="79"/>
    </row>
    <row r="9420" spans="30:90">
      <c r="AD9420" s="73"/>
      <c r="AE9420" s="74"/>
      <c r="AF9420" s="74"/>
      <c r="BX9420" s="73"/>
      <c r="BY9420" s="74"/>
      <c r="BZ9420" s="74"/>
      <c r="CA9420" s="74"/>
      <c r="CF9420" s="79"/>
      <c r="CL9420" s="79"/>
    </row>
    <row r="9421" spans="30:90">
      <c r="AD9421" s="73"/>
      <c r="AE9421" s="74"/>
      <c r="AF9421" s="74"/>
      <c r="BX9421" s="73"/>
      <c r="BY9421" s="74"/>
      <c r="BZ9421" s="74"/>
      <c r="CA9421" s="74"/>
      <c r="CF9421" s="79"/>
      <c r="CL9421" s="79"/>
    </row>
    <row r="9422" spans="30:90">
      <c r="AD9422" s="73"/>
      <c r="AE9422" s="74"/>
      <c r="AF9422" s="74"/>
      <c r="BX9422" s="73"/>
      <c r="BY9422" s="74"/>
      <c r="BZ9422" s="74"/>
      <c r="CA9422" s="74"/>
      <c r="CF9422" s="79"/>
      <c r="CL9422" s="79"/>
    </row>
    <row r="9423" spans="30:90">
      <c r="AD9423" s="73"/>
      <c r="AE9423" s="74"/>
      <c r="AF9423" s="74"/>
      <c r="BX9423" s="73"/>
      <c r="BY9423" s="74"/>
      <c r="BZ9423" s="74"/>
      <c r="CA9423" s="74"/>
      <c r="CF9423" s="79"/>
      <c r="CL9423" s="79"/>
    </row>
    <row r="9424" spans="30:90">
      <c r="AD9424" s="73"/>
      <c r="AE9424" s="74"/>
      <c r="AF9424" s="74"/>
      <c r="BX9424" s="73"/>
      <c r="BY9424" s="74"/>
      <c r="BZ9424" s="74"/>
      <c r="CA9424" s="74"/>
      <c r="CF9424" s="79"/>
      <c r="CL9424" s="79"/>
    </row>
    <row r="9425" spans="30:90">
      <c r="AD9425" s="73"/>
      <c r="AE9425" s="74"/>
      <c r="AF9425" s="74"/>
      <c r="BX9425" s="73"/>
      <c r="BY9425" s="74"/>
      <c r="BZ9425" s="74"/>
      <c r="CA9425" s="74"/>
      <c r="CF9425" s="79"/>
      <c r="CL9425" s="79"/>
    </row>
    <row r="9426" spans="30:90">
      <c r="AD9426" s="73"/>
      <c r="AE9426" s="74"/>
      <c r="AF9426" s="74"/>
      <c r="BX9426" s="73"/>
      <c r="BY9426" s="74"/>
      <c r="BZ9426" s="74"/>
      <c r="CA9426" s="74"/>
      <c r="CF9426" s="79"/>
      <c r="CL9426" s="79"/>
    </row>
    <row r="9427" spans="30:90">
      <c r="AD9427" s="73"/>
      <c r="AE9427" s="74"/>
      <c r="AF9427" s="74"/>
      <c r="BX9427" s="73"/>
      <c r="BY9427" s="74"/>
      <c r="BZ9427" s="74"/>
      <c r="CA9427" s="74"/>
      <c r="CF9427" s="79"/>
      <c r="CL9427" s="79"/>
    </row>
    <row r="9428" spans="30:90">
      <c r="AD9428" s="73"/>
      <c r="AE9428" s="74"/>
      <c r="AF9428" s="74"/>
      <c r="BX9428" s="73"/>
      <c r="BY9428" s="74"/>
      <c r="BZ9428" s="74"/>
      <c r="CA9428" s="74"/>
      <c r="CF9428" s="79"/>
      <c r="CL9428" s="79"/>
    </row>
    <row r="9429" spans="30:90">
      <c r="AD9429" s="73"/>
      <c r="AE9429" s="74"/>
      <c r="AF9429" s="74"/>
      <c r="BX9429" s="73"/>
      <c r="BY9429" s="74"/>
      <c r="BZ9429" s="74"/>
      <c r="CA9429" s="74"/>
      <c r="CF9429" s="79"/>
      <c r="CL9429" s="79"/>
    </row>
    <row r="9430" spans="30:90">
      <c r="AD9430" s="73"/>
      <c r="AE9430" s="74"/>
      <c r="AF9430" s="74"/>
      <c r="BX9430" s="73"/>
      <c r="BY9430" s="74"/>
      <c r="BZ9430" s="74"/>
      <c r="CA9430" s="74"/>
      <c r="CF9430" s="79"/>
      <c r="CL9430" s="79"/>
    </row>
    <row r="9431" spans="30:90">
      <c r="AD9431" s="73"/>
      <c r="AE9431" s="74"/>
      <c r="AF9431" s="74"/>
      <c r="BX9431" s="73"/>
      <c r="BY9431" s="74"/>
      <c r="BZ9431" s="74"/>
      <c r="CA9431" s="74"/>
      <c r="CF9431" s="79"/>
      <c r="CL9431" s="79"/>
    </row>
    <row r="9432" spans="30:90">
      <c r="AD9432" s="73"/>
      <c r="AE9432" s="74"/>
      <c r="AF9432" s="74"/>
      <c r="BX9432" s="73"/>
      <c r="BY9432" s="74"/>
      <c r="BZ9432" s="74"/>
      <c r="CA9432" s="74"/>
      <c r="CF9432" s="79"/>
      <c r="CL9432" s="79"/>
    </row>
    <row r="9433" spans="30:90">
      <c r="AD9433" s="73"/>
      <c r="AE9433" s="74"/>
      <c r="AF9433" s="74"/>
      <c r="BX9433" s="73"/>
      <c r="BY9433" s="74"/>
      <c r="BZ9433" s="74"/>
      <c r="CA9433" s="74"/>
      <c r="CF9433" s="79"/>
      <c r="CL9433" s="79"/>
    </row>
    <row r="9434" spans="30:90">
      <c r="AD9434" s="73"/>
      <c r="AE9434" s="74"/>
      <c r="AF9434" s="74"/>
      <c r="BX9434" s="73"/>
      <c r="BY9434" s="74"/>
      <c r="BZ9434" s="74"/>
      <c r="CA9434" s="74"/>
      <c r="CF9434" s="79"/>
      <c r="CL9434" s="79"/>
    </row>
    <row r="9435" spans="30:90">
      <c r="AD9435" s="73"/>
      <c r="AE9435" s="74"/>
      <c r="AF9435" s="74"/>
      <c r="BX9435" s="73"/>
      <c r="BY9435" s="74"/>
      <c r="BZ9435" s="74"/>
      <c r="CA9435" s="74"/>
      <c r="CF9435" s="79"/>
      <c r="CL9435" s="79"/>
    </row>
    <row r="9436" spans="30:90">
      <c r="AD9436" s="73"/>
      <c r="AE9436" s="74"/>
      <c r="AF9436" s="74"/>
      <c r="BX9436" s="73"/>
      <c r="BY9436" s="74"/>
      <c r="BZ9436" s="74"/>
      <c r="CA9436" s="74"/>
      <c r="CF9436" s="79"/>
      <c r="CL9436" s="79"/>
    </row>
    <row r="9437" spans="30:90">
      <c r="AD9437" s="73"/>
      <c r="AE9437" s="74"/>
      <c r="AF9437" s="74"/>
      <c r="BX9437" s="73"/>
      <c r="BY9437" s="74"/>
      <c r="BZ9437" s="74"/>
      <c r="CA9437" s="74"/>
      <c r="CF9437" s="79"/>
      <c r="CL9437" s="79"/>
    </row>
    <row r="9438" spans="30:90">
      <c r="AD9438" s="73"/>
      <c r="AE9438" s="74"/>
      <c r="AF9438" s="74"/>
      <c r="BX9438" s="73"/>
      <c r="BY9438" s="74"/>
      <c r="BZ9438" s="74"/>
      <c r="CA9438" s="74"/>
      <c r="CF9438" s="79"/>
      <c r="CL9438" s="79"/>
    </row>
    <row r="9439" spans="30:90">
      <c r="AD9439" s="73"/>
      <c r="AE9439" s="74"/>
      <c r="AF9439" s="74"/>
      <c r="BX9439" s="73"/>
      <c r="BY9439" s="74"/>
      <c r="BZ9439" s="74"/>
      <c r="CA9439" s="74"/>
      <c r="CF9439" s="79"/>
      <c r="CL9439" s="79"/>
    </row>
    <row r="9440" spans="30:90">
      <c r="AD9440" s="73"/>
      <c r="AE9440" s="74"/>
      <c r="AF9440" s="74"/>
      <c r="BX9440" s="73"/>
      <c r="BY9440" s="74"/>
      <c r="BZ9440" s="74"/>
      <c r="CA9440" s="74"/>
      <c r="CF9440" s="79"/>
      <c r="CL9440" s="79"/>
    </row>
    <row r="9441" spans="30:90">
      <c r="AD9441" s="73"/>
      <c r="AE9441" s="74"/>
      <c r="AF9441" s="74"/>
      <c r="BX9441" s="73"/>
      <c r="BY9441" s="74"/>
      <c r="BZ9441" s="74"/>
      <c r="CA9441" s="74"/>
      <c r="CF9441" s="79"/>
      <c r="CL9441" s="79"/>
    </row>
    <row r="9442" spans="30:90">
      <c r="AD9442" s="73"/>
      <c r="AE9442" s="74"/>
      <c r="AF9442" s="74"/>
      <c r="BX9442" s="73"/>
      <c r="BY9442" s="74"/>
      <c r="BZ9442" s="74"/>
      <c r="CA9442" s="74"/>
      <c r="CF9442" s="79"/>
      <c r="CL9442" s="79"/>
    </row>
    <row r="9443" spans="30:90">
      <c r="AD9443" s="73"/>
      <c r="AE9443" s="74"/>
      <c r="AF9443" s="74"/>
      <c r="BX9443" s="73"/>
      <c r="BY9443" s="74"/>
      <c r="BZ9443" s="74"/>
      <c r="CA9443" s="74"/>
      <c r="CF9443" s="79"/>
      <c r="CL9443" s="79"/>
    </row>
    <row r="9444" spans="30:90">
      <c r="AD9444" s="73"/>
      <c r="AE9444" s="74"/>
      <c r="AF9444" s="74"/>
      <c r="BX9444" s="73"/>
      <c r="BY9444" s="74"/>
      <c r="BZ9444" s="74"/>
      <c r="CA9444" s="74"/>
      <c r="CF9444" s="79"/>
      <c r="CL9444" s="79"/>
    </row>
    <row r="9445" spans="30:90">
      <c r="AD9445" s="73"/>
      <c r="AE9445" s="74"/>
      <c r="AF9445" s="74"/>
      <c r="BX9445" s="73"/>
      <c r="BY9445" s="74"/>
      <c r="BZ9445" s="74"/>
      <c r="CA9445" s="74"/>
      <c r="CF9445" s="79"/>
      <c r="CL9445" s="79"/>
    </row>
    <row r="9446" spans="30:90">
      <c r="AD9446" s="73"/>
      <c r="AE9446" s="74"/>
      <c r="AF9446" s="74"/>
      <c r="BX9446" s="73"/>
      <c r="BY9446" s="74"/>
      <c r="BZ9446" s="74"/>
      <c r="CA9446" s="74"/>
      <c r="CF9446" s="79"/>
      <c r="CL9446" s="79"/>
    </row>
    <row r="9447" spans="30:90">
      <c r="AD9447" s="73"/>
      <c r="AE9447" s="74"/>
      <c r="AF9447" s="74"/>
      <c r="BX9447" s="73"/>
      <c r="BY9447" s="74"/>
      <c r="BZ9447" s="74"/>
      <c r="CA9447" s="74"/>
      <c r="CF9447" s="79"/>
      <c r="CL9447" s="79"/>
    </row>
    <row r="9448" spans="30:90">
      <c r="AD9448" s="73"/>
      <c r="AE9448" s="74"/>
      <c r="AF9448" s="74"/>
      <c r="BX9448" s="73"/>
      <c r="BY9448" s="74"/>
      <c r="BZ9448" s="74"/>
      <c r="CA9448" s="74"/>
      <c r="CF9448" s="79"/>
      <c r="CL9448" s="79"/>
    </row>
    <row r="9449" spans="30:90">
      <c r="AD9449" s="73"/>
      <c r="AE9449" s="74"/>
      <c r="AF9449" s="74"/>
      <c r="BX9449" s="73"/>
      <c r="BY9449" s="74"/>
      <c r="BZ9449" s="74"/>
      <c r="CA9449" s="74"/>
      <c r="CF9449" s="79"/>
      <c r="CL9449" s="79"/>
    </row>
    <row r="9450" spans="30:90">
      <c r="AD9450" s="73"/>
      <c r="AE9450" s="74"/>
      <c r="AF9450" s="74"/>
      <c r="BX9450" s="73"/>
      <c r="BY9450" s="74"/>
      <c r="BZ9450" s="74"/>
      <c r="CA9450" s="74"/>
      <c r="CF9450" s="79"/>
      <c r="CL9450" s="79"/>
    </row>
    <row r="9451" spans="30:90">
      <c r="AD9451" s="73"/>
      <c r="AE9451" s="74"/>
      <c r="AF9451" s="74"/>
      <c r="BX9451" s="73"/>
      <c r="BY9451" s="74"/>
      <c r="BZ9451" s="74"/>
      <c r="CA9451" s="74"/>
      <c r="CF9451" s="79"/>
      <c r="CL9451" s="79"/>
    </row>
    <row r="9452" spans="30:90">
      <c r="AD9452" s="73"/>
      <c r="AE9452" s="74"/>
      <c r="AF9452" s="74"/>
      <c r="BX9452" s="73"/>
      <c r="BY9452" s="74"/>
      <c r="BZ9452" s="74"/>
      <c r="CA9452" s="74"/>
      <c r="CF9452" s="79"/>
      <c r="CL9452" s="79"/>
    </row>
    <row r="9453" spans="30:90">
      <c r="AD9453" s="73"/>
      <c r="AE9453" s="74"/>
      <c r="AF9453" s="74"/>
      <c r="BX9453" s="73"/>
      <c r="BY9453" s="74"/>
      <c r="BZ9453" s="74"/>
      <c r="CA9453" s="74"/>
      <c r="CF9453" s="79"/>
      <c r="CL9453" s="79"/>
    </row>
    <row r="9454" spans="30:90">
      <c r="AD9454" s="73"/>
      <c r="AE9454" s="74"/>
      <c r="AF9454" s="74"/>
      <c r="BX9454" s="73"/>
      <c r="BY9454" s="74"/>
      <c r="BZ9454" s="74"/>
      <c r="CA9454" s="74"/>
      <c r="CF9454" s="79"/>
      <c r="CL9454" s="79"/>
    </row>
    <row r="9455" spans="30:90">
      <c r="AD9455" s="73"/>
      <c r="AE9455" s="74"/>
      <c r="AF9455" s="74"/>
      <c r="BX9455" s="73"/>
      <c r="BY9455" s="74"/>
      <c r="BZ9455" s="74"/>
      <c r="CA9455" s="74"/>
      <c r="CF9455" s="79"/>
      <c r="CL9455" s="79"/>
    </row>
    <row r="9456" spans="30:90">
      <c r="AD9456" s="73"/>
      <c r="AE9456" s="74"/>
      <c r="AF9456" s="74"/>
      <c r="BX9456" s="73"/>
      <c r="BY9456" s="74"/>
      <c r="BZ9456" s="74"/>
      <c r="CA9456" s="74"/>
      <c r="CF9456" s="79"/>
      <c r="CL9456" s="79"/>
    </row>
    <row r="9457" spans="30:90">
      <c r="AD9457" s="73"/>
      <c r="AE9457" s="74"/>
      <c r="AF9457" s="74"/>
      <c r="BX9457" s="73"/>
      <c r="BY9457" s="74"/>
      <c r="BZ9457" s="74"/>
      <c r="CA9457" s="74"/>
      <c r="CF9457" s="79"/>
      <c r="CL9457" s="79"/>
    </row>
    <row r="9458" spans="30:90">
      <c r="AD9458" s="73"/>
      <c r="AE9458" s="74"/>
      <c r="AF9458" s="74"/>
      <c r="BX9458" s="73"/>
      <c r="BY9458" s="74"/>
      <c r="BZ9458" s="74"/>
      <c r="CA9458" s="74"/>
      <c r="CF9458" s="79"/>
      <c r="CL9458" s="79"/>
    </row>
    <row r="9459" spans="30:90">
      <c r="AD9459" s="73"/>
      <c r="AE9459" s="74"/>
      <c r="AF9459" s="74"/>
      <c r="BX9459" s="73"/>
      <c r="BY9459" s="74"/>
      <c r="BZ9459" s="74"/>
      <c r="CA9459" s="74"/>
      <c r="CF9459" s="79"/>
      <c r="CL9459" s="79"/>
    </row>
    <row r="9460" spans="30:90">
      <c r="AD9460" s="73"/>
      <c r="AE9460" s="74"/>
      <c r="AF9460" s="74"/>
      <c r="BX9460" s="73"/>
      <c r="BY9460" s="74"/>
      <c r="BZ9460" s="74"/>
      <c r="CA9460" s="74"/>
      <c r="CF9460" s="79"/>
      <c r="CL9460" s="79"/>
    </row>
    <row r="9461" spans="30:90">
      <c r="AD9461" s="73"/>
      <c r="AE9461" s="74"/>
      <c r="AF9461" s="74"/>
      <c r="BX9461" s="73"/>
      <c r="BY9461" s="74"/>
      <c r="BZ9461" s="74"/>
      <c r="CA9461" s="74"/>
      <c r="CF9461" s="79"/>
      <c r="CL9461" s="79"/>
    </row>
    <row r="9462" spans="30:90">
      <c r="AD9462" s="73"/>
      <c r="AE9462" s="74"/>
      <c r="AF9462" s="74"/>
      <c r="BX9462" s="73"/>
      <c r="BY9462" s="74"/>
      <c r="BZ9462" s="74"/>
      <c r="CA9462" s="74"/>
      <c r="CF9462" s="79"/>
      <c r="CL9462" s="79"/>
    </row>
    <row r="9463" spans="30:90">
      <c r="AD9463" s="73"/>
      <c r="AE9463" s="74"/>
      <c r="AF9463" s="74"/>
      <c r="BX9463" s="73"/>
      <c r="BY9463" s="74"/>
      <c r="BZ9463" s="74"/>
      <c r="CA9463" s="74"/>
      <c r="CF9463" s="79"/>
      <c r="CL9463" s="79"/>
    </row>
    <row r="9464" spans="30:90">
      <c r="AD9464" s="73"/>
      <c r="AE9464" s="74"/>
      <c r="AF9464" s="74"/>
      <c r="BX9464" s="73"/>
      <c r="BY9464" s="74"/>
      <c r="BZ9464" s="74"/>
      <c r="CA9464" s="74"/>
      <c r="CF9464" s="79"/>
      <c r="CL9464" s="79"/>
    </row>
    <row r="9465" spans="30:90">
      <c r="AD9465" s="73"/>
      <c r="AE9465" s="74"/>
      <c r="AF9465" s="74"/>
      <c r="BX9465" s="73"/>
      <c r="BY9465" s="74"/>
      <c r="BZ9465" s="74"/>
      <c r="CA9465" s="74"/>
      <c r="CF9465" s="79"/>
      <c r="CL9465" s="79"/>
    </row>
    <row r="9466" spans="30:90">
      <c r="AD9466" s="73"/>
      <c r="AE9466" s="74"/>
      <c r="AF9466" s="74"/>
      <c r="BX9466" s="73"/>
      <c r="BY9466" s="74"/>
      <c r="BZ9466" s="74"/>
      <c r="CA9466" s="74"/>
      <c r="CF9466" s="79"/>
      <c r="CL9466" s="79"/>
    </row>
    <row r="9467" spans="30:90">
      <c r="AD9467" s="73"/>
      <c r="AE9467" s="74"/>
      <c r="AF9467" s="74"/>
      <c r="BX9467" s="73"/>
      <c r="BY9467" s="74"/>
      <c r="BZ9467" s="74"/>
      <c r="CA9467" s="74"/>
      <c r="CF9467" s="79"/>
      <c r="CL9467" s="79"/>
    </row>
    <row r="9468" spans="30:90">
      <c r="AD9468" s="73"/>
      <c r="AE9468" s="74"/>
      <c r="AF9468" s="74"/>
      <c r="BX9468" s="73"/>
      <c r="BY9468" s="74"/>
      <c r="BZ9468" s="74"/>
      <c r="CA9468" s="74"/>
      <c r="CF9468" s="79"/>
      <c r="CL9468" s="79"/>
    </row>
    <row r="9469" spans="30:90">
      <c r="AD9469" s="73"/>
      <c r="AE9469" s="74"/>
      <c r="AF9469" s="74"/>
      <c r="BX9469" s="73"/>
      <c r="BY9469" s="74"/>
      <c r="BZ9469" s="74"/>
      <c r="CA9469" s="74"/>
      <c r="CF9469" s="79"/>
      <c r="CL9469" s="79"/>
    </row>
    <row r="9470" spans="30:90">
      <c r="AD9470" s="73"/>
      <c r="AE9470" s="74"/>
      <c r="AF9470" s="74"/>
      <c r="BX9470" s="73"/>
      <c r="BY9470" s="74"/>
      <c r="BZ9470" s="74"/>
      <c r="CA9470" s="74"/>
      <c r="CF9470" s="79"/>
      <c r="CL9470" s="79"/>
    </row>
    <row r="9471" spans="30:90">
      <c r="AD9471" s="73"/>
      <c r="AE9471" s="74"/>
      <c r="AF9471" s="74"/>
      <c r="BX9471" s="73"/>
      <c r="BY9471" s="74"/>
      <c r="BZ9471" s="74"/>
      <c r="CA9471" s="74"/>
      <c r="CF9471" s="79"/>
      <c r="CL9471" s="79"/>
    </row>
    <row r="9472" spans="30:90">
      <c r="AD9472" s="73"/>
      <c r="AE9472" s="74"/>
      <c r="AF9472" s="74"/>
      <c r="BX9472" s="73"/>
      <c r="BY9472" s="74"/>
      <c r="BZ9472" s="74"/>
      <c r="CA9472" s="74"/>
      <c r="CF9472" s="79"/>
      <c r="CL9472" s="79"/>
    </row>
    <row r="9473" spans="30:90">
      <c r="AD9473" s="73"/>
      <c r="AE9473" s="74"/>
      <c r="AF9473" s="74"/>
      <c r="BX9473" s="73"/>
      <c r="BY9473" s="74"/>
      <c r="BZ9473" s="74"/>
      <c r="CA9473" s="74"/>
      <c r="CF9473" s="79"/>
      <c r="CL9473" s="79"/>
    </row>
    <row r="9474" spans="30:90">
      <c r="AD9474" s="73"/>
      <c r="AE9474" s="74"/>
      <c r="AF9474" s="74"/>
      <c r="BX9474" s="73"/>
      <c r="BY9474" s="74"/>
      <c r="BZ9474" s="74"/>
      <c r="CA9474" s="74"/>
      <c r="CF9474" s="79"/>
      <c r="CL9474" s="79"/>
    </row>
    <row r="9475" spans="30:90">
      <c r="AD9475" s="73"/>
      <c r="AE9475" s="74"/>
      <c r="AF9475" s="74"/>
      <c r="BX9475" s="73"/>
      <c r="BY9475" s="74"/>
      <c r="BZ9475" s="74"/>
      <c r="CA9475" s="74"/>
      <c r="CF9475" s="79"/>
      <c r="CL9475" s="79"/>
    </row>
    <row r="9476" spans="30:90">
      <c r="AD9476" s="73"/>
      <c r="AE9476" s="74"/>
      <c r="AF9476" s="74"/>
      <c r="BX9476" s="73"/>
      <c r="BY9476" s="74"/>
      <c r="BZ9476" s="74"/>
      <c r="CA9476" s="74"/>
      <c r="CF9476" s="79"/>
      <c r="CL9476" s="79"/>
    </row>
    <row r="9477" spans="30:90">
      <c r="AD9477" s="73"/>
      <c r="AE9477" s="74"/>
      <c r="AF9477" s="74"/>
      <c r="BX9477" s="73"/>
      <c r="BY9477" s="74"/>
      <c r="BZ9477" s="74"/>
      <c r="CA9477" s="74"/>
      <c r="CF9477" s="79"/>
      <c r="CL9477" s="79"/>
    </row>
    <row r="9478" spans="30:90">
      <c r="AD9478" s="73"/>
      <c r="AE9478" s="74"/>
      <c r="AF9478" s="74"/>
      <c r="BX9478" s="73"/>
      <c r="BY9478" s="74"/>
      <c r="BZ9478" s="74"/>
      <c r="CA9478" s="74"/>
      <c r="CF9478" s="79"/>
      <c r="CL9478" s="79"/>
    </row>
    <row r="9479" spans="30:90">
      <c r="AD9479" s="73"/>
      <c r="AE9479" s="74"/>
      <c r="AF9479" s="74"/>
      <c r="BX9479" s="73"/>
      <c r="BY9479" s="74"/>
      <c r="BZ9479" s="74"/>
      <c r="CA9479" s="74"/>
      <c r="CF9479" s="79"/>
      <c r="CL9479" s="79"/>
    </row>
    <row r="9480" spans="30:90">
      <c r="AD9480" s="73"/>
      <c r="AE9480" s="74"/>
      <c r="AF9480" s="74"/>
      <c r="BX9480" s="73"/>
      <c r="BY9480" s="74"/>
      <c r="BZ9480" s="74"/>
      <c r="CA9480" s="74"/>
      <c r="CF9480" s="79"/>
      <c r="CL9480" s="79"/>
    </row>
    <row r="9481" spans="30:90">
      <c r="AD9481" s="73"/>
      <c r="AE9481" s="74"/>
      <c r="AF9481" s="74"/>
      <c r="BX9481" s="73"/>
      <c r="BY9481" s="74"/>
      <c r="BZ9481" s="74"/>
      <c r="CA9481" s="74"/>
      <c r="CF9481" s="79"/>
      <c r="CL9481" s="79"/>
    </row>
    <row r="9482" spans="30:90">
      <c r="AD9482" s="73"/>
      <c r="AE9482" s="74"/>
      <c r="AF9482" s="74"/>
      <c r="BX9482" s="73"/>
      <c r="BY9482" s="74"/>
      <c r="BZ9482" s="74"/>
      <c r="CA9482" s="74"/>
      <c r="CF9482" s="79"/>
      <c r="CL9482" s="79"/>
    </row>
    <row r="9483" spans="30:90">
      <c r="AD9483" s="73"/>
      <c r="AE9483" s="74"/>
      <c r="AF9483" s="74"/>
      <c r="BX9483" s="73"/>
      <c r="BY9483" s="74"/>
      <c r="BZ9483" s="74"/>
      <c r="CA9483" s="74"/>
      <c r="CF9483" s="79"/>
      <c r="CL9483" s="79"/>
    </row>
    <row r="9484" spans="30:90">
      <c r="AD9484" s="73"/>
      <c r="AE9484" s="74"/>
      <c r="AF9484" s="74"/>
      <c r="BX9484" s="73"/>
      <c r="BY9484" s="74"/>
      <c r="BZ9484" s="74"/>
      <c r="CA9484" s="74"/>
      <c r="CF9484" s="79"/>
      <c r="CL9484" s="79"/>
    </row>
    <row r="9485" spans="30:90">
      <c r="AD9485" s="73"/>
      <c r="AE9485" s="74"/>
      <c r="AF9485" s="74"/>
      <c r="BX9485" s="73"/>
      <c r="BY9485" s="74"/>
      <c r="BZ9485" s="74"/>
      <c r="CA9485" s="74"/>
      <c r="CF9485" s="79"/>
      <c r="CL9485" s="79"/>
    </row>
    <row r="9486" spans="30:90">
      <c r="AD9486" s="73"/>
      <c r="AE9486" s="74"/>
      <c r="AF9486" s="74"/>
      <c r="BX9486" s="73"/>
      <c r="BY9486" s="74"/>
      <c r="BZ9486" s="74"/>
      <c r="CA9486" s="74"/>
      <c r="CF9486" s="79"/>
      <c r="CL9486" s="79"/>
    </row>
    <row r="9487" spans="30:90">
      <c r="AD9487" s="73"/>
      <c r="AE9487" s="74"/>
      <c r="AF9487" s="74"/>
      <c r="BX9487" s="73"/>
      <c r="BY9487" s="74"/>
      <c r="BZ9487" s="74"/>
      <c r="CA9487" s="74"/>
      <c r="CF9487" s="79"/>
      <c r="CL9487" s="79"/>
    </row>
    <row r="9488" spans="30:90">
      <c r="AD9488" s="73"/>
      <c r="AE9488" s="74"/>
      <c r="AF9488" s="74"/>
      <c r="BX9488" s="73"/>
      <c r="BY9488" s="74"/>
      <c r="BZ9488" s="74"/>
      <c r="CA9488" s="74"/>
      <c r="CF9488" s="79"/>
      <c r="CL9488" s="79"/>
    </row>
    <row r="9489" spans="30:90">
      <c r="AD9489" s="73"/>
      <c r="AE9489" s="74"/>
      <c r="AF9489" s="74"/>
      <c r="BX9489" s="73"/>
      <c r="BY9489" s="74"/>
      <c r="BZ9489" s="74"/>
      <c r="CA9489" s="74"/>
      <c r="CF9489" s="79"/>
      <c r="CL9489" s="79"/>
    </row>
    <row r="9490" spans="30:90">
      <c r="AD9490" s="73"/>
      <c r="AE9490" s="74"/>
      <c r="AF9490" s="74"/>
      <c r="BX9490" s="73"/>
      <c r="BY9490" s="74"/>
      <c r="BZ9490" s="74"/>
      <c r="CA9490" s="74"/>
      <c r="CF9490" s="79"/>
      <c r="CL9490" s="79"/>
    </row>
    <row r="9491" spans="30:90">
      <c r="AD9491" s="73"/>
      <c r="AE9491" s="74"/>
      <c r="AF9491" s="74"/>
      <c r="BX9491" s="73"/>
      <c r="BY9491" s="74"/>
      <c r="BZ9491" s="74"/>
      <c r="CA9491" s="74"/>
      <c r="CF9491" s="79"/>
      <c r="CL9491" s="79"/>
    </row>
    <row r="9492" spans="30:90">
      <c r="AD9492" s="73"/>
      <c r="AE9492" s="74"/>
      <c r="AF9492" s="74"/>
      <c r="BX9492" s="73"/>
      <c r="BY9492" s="74"/>
      <c r="BZ9492" s="74"/>
      <c r="CA9492" s="74"/>
      <c r="CF9492" s="79"/>
      <c r="CL9492" s="79"/>
    </row>
    <row r="9493" spans="30:90">
      <c r="AD9493" s="73"/>
      <c r="AE9493" s="74"/>
      <c r="AF9493" s="74"/>
      <c r="BX9493" s="73"/>
      <c r="BY9493" s="74"/>
      <c r="BZ9493" s="74"/>
      <c r="CA9493" s="74"/>
      <c r="CF9493" s="79"/>
      <c r="CL9493" s="79"/>
    </row>
    <row r="9494" spans="30:90">
      <c r="AD9494" s="73"/>
      <c r="AE9494" s="74"/>
      <c r="AF9494" s="74"/>
      <c r="BX9494" s="73"/>
      <c r="BY9494" s="74"/>
      <c r="BZ9494" s="74"/>
      <c r="CA9494" s="74"/>
      <c r="CF9494" s="79"/>
      <c r="CL9494" s="79"/>
    </row>
    <row r="9495" spans="30:90">
      <c r="AD9495" s="73"/>
      <c r="AE9495" s="74"/>
      <c r="AF9495" s="74"/>
      <c r="BX9495" s="73"/>
      <c r="BY9495" s="74"/>
      <c r="BZ9495" s="74"/>
      <c r="CA9495" s="74"/>
      <c r="CF9495" s="79"/>
      <c r="CL9495" s="79"/>
    </row>
    <row r="9496" spans="30:90">
      <c r="AD9496" s="73"/>
      <c r="AE9496" s="74"/>
      <c r="AF9496" s="74"/>
      <c r="BX9496" s="73"/>
      <c r="BY9496" s="74"/>
      <c r="BZ9496" s="74"/>
      <c r="CA9496" s="74"/>
      <c r="CF9496" s="79"/>
      <c r="CL9496" s="79"/>
    </row>
    <row r="9497" spans="30:90">
      <c r="AD9497" s="73"/>
      <c r="AE9497" s="74"/>
      <c r="AF9497" s="74"/>
      <c r="BX9497" s="73"/>
      <c r="BY9497" s="74"/>
      <c r="BZ9497" s="74"/>
      <c r="CA9497" s="74"/>
      <c r="CF9497" s="79"/>
      <c r="CL9497" s="79"/>
    </row>
    <row r="9498" spans="30:90">
      <c r="AD9498" s="73"/>
      <c r="AE9498" s="74"/>
      <c r="AF9498" s="74"/>
      <c r="BX9498" s="73"/>
      <c r="BY9498" s="74"/>
      <c r="BZ9498" s="74"/>
      <c r="CA9498" s="74"/>
      <c r="CF9498" s="79"/>
      <c r="CL9498" s="79"/>
    </row>
    <row r="9499" spans="30:90">
      <c r="AD9499" s="73"/>
      <c r="AE9499" s="74"/>
      <c r="AF9499" s="74"/>
      <c r="BX9499" s="73"/>
      <c r="BY9499" s="74"/>
      <c r="BZ9499" s="74"/>
      <c r="CA9499" s="74"/>
      <c r="CF9499" s="79"/>
      <c r="CL9499" s="79"/>
    </row>
    <row r="9500" spans="30:90">
      <c r="AD9500" s="73"/>
      <c r="AE9500" s="74"/>
      <c r="AF9500" s="74"/>
      <c r="BX9500" s="73"/>
      <c r="BY9500" s="74"/>
      <c r="BZ9500" s="74"/>
      <c r="CA9500" s="74"/>
      <c r="CF9500" s="79"/>
      <c r="CL9500" s="79"/>
    </row>
    <row r="9501" spans="30:90">
      <c r="AD9501" s="73"/>
      <c r="AE9501" s="74"/>
      <c r="AF9501" s="74"/>
      <c r="BX9501" s="73"/>
      <c r="BY9501" s="74"/>
      <c r="BZ9501" s="74"/>
      <c r="CA9501" s="74"/>
      <c r="CF9501" s="79"/>
      <c r="CL9501" s="79"/>
    </row>
    <row r="9502" spans="30:90">
      <c r="AD9502" s="73"/>
      <c r="AE9502" s="74"/>
      <c r="AF9502" s="74"/>
      <c r="BX9502" s="73"/>
      <c r="BY9502" s="74"/>
      <c r="BZ9502" s="74"/>
      <c r="CA9502" s="74"/>
      <c r="CF9502" s="79"/>
      <c r="CL9502" s="79"/>
    </row>
    <row r="9503" spans="30:90">
      <c r="AD9503" s="73"/>
      <c r="AE9503" s="74"/>
      <c r="AF9503" s="74"/>
      <c r="BX9503" s="73"/>
      <c r="BY9503" s="74"/>
      <c r="BZ9503" s="74"/>
      <c r="CA9503" s="74"/>
      <c r="CF9503" s="79"/>
      <c r="CL9503" s="79"/>
    </row>
    <row r="9504" spans="30:90">
      <c r="AD9504" s="73"/>
      <c r="AE9504" s="74"/>
      <c r="AF9504" s="74"/>
      <c r="BX9504" s="73"/>
      <c r="BY9504" s="74"/>
      <c r="BZ9504" s="74"/>
      <c r="CA9504" s="74"/>
      <c r="CF9504" s="79"/>
      <c r="CL9504" s="79"/>
    </row>
    <row r="9505" spans="30:90">
      <c r="AD9505" s="73"/>
      <c r="AE9505" s="74"/>
      <c r="AF9505" s="74"/>
      <c r="BX9505" s="73"/>
      <c r="BY9505" s="74"/>
      <c r="BZ9505" s="74"/>
      <c r="CA9505" s="74"/>
      <c r="CF9505" s="79"/>
      <c r="CL9505" s="79"/>
    </row>
    <row r="9506" spans="30:90">
      <c r="AD9506" s="73"/>
      <c r="AE9506" s="74"/>
      <c r="AF9506" s="74"/>
      <c r="BX9506" s="73"/>
      <c r="BY9506" s="74"/>
      <c r="BZ9506" s="74"/>
      <c r="CA9506" s="74"/>
      <c r="CF9506" s="79"/>
      <c r="CL9506" s="79"/>
    </row>
    <row r="9507" spans="30:90">
      <c r="AD9507" s="73"/>
      <c r="AE9507" s="74"/>
      <c r="AF9507" s="74"/>
      <c r="BX9507" s="73"/>
      <c r="BY9507" s="74"/>
      <c r="BZ9507" s="74"/>
      <c r="CA9507" s="74"/>
      <c r="CF9507" s="79"/>
      <c r="CL9507" s="79"/>
    </row>
    <row r="9508" spans="30:90">
      <c r="AD9508" s="73"/>
      <c r="AE9508" s="74"/>
      <c r="AF9508" s="74"/>
      <c r="BX9508" s="73"/>
      <c r="BY9508" s="74"/>
      <c r="BZ9508" s="74"/>
      <c r="CA9508" s="74"/>
      <c r="CF9508" s="79"/>
      <c r="CL9508" s="79"/>
    </row>
    <row r="9509" spans="30:90">
      <c r="AD9509" s="73"/>
      <c r="AE9509" s="74"/>
      <c r="AF9509" s="74"/>
      <c r="BX9509" s="73"/>
      <c r="BY9509" s="74"/>
      <c r="BZ9509" s="74"/>
      <c r="CA9509" s="74"/>
      <c r="CF9509" s="79"/>
      <c r="CL9509" s="79"/>
    </row>
    <row r="9510" spans="30:90">
      <c r="AD9510" s="73"/>
      <c r="AE9510" s="74"/>
      <c r="AF9510" s="74"/>
      <c r="BX9510" s="73"/>
      <c r="BY9510" s="74"/>
      <c r="BZ9510" s="74"/>
      <c r="CA9510" s="74"/>
      <c r="CF9510" s="79"/>
      <c r="CL9510" s="79"/>
    </row>
    <row r="9511" spans="30:90">
      <c r="AD9511" s="73"/>
      <c r="AE9511" s="74"/>
      <c r="AF9511" s="74"/>
      <c r="BX9511" s="73"/>
      <c r="BY9511" s="74"/>
      <c r="BZ9511" s="74"/>
      <c r="CA9511" s="74"/>
      <c r="CF9511" s="79"/>
      <c r="CL9511" s="79"/>
    </row>
    <row r="9512" spans="30:90">
      <c r="AD9512" s="73"/>
      <c r="AE9512" s="74"/>
      <c r="AF9512" s="74"/>
      <c r="BX9512" s="73"/>
      <c r="BY9512" s="74"/>
      <c r="BZ9512" s="74"/>
      <c r="CA9512" s="74"/>
      <c r="CF9512" s="79"/>
      <c r="CL9512" s="79"/>
    </row>
    <row r="9513" spans="30:90">
      <c r="AD9513" s="73"/>
      <c r="AE9513" s="74"/>
      <c r="AF9513" s="74"/>
      <c r="BX9513" s="73"/>
      <c r="BY9513" s="74"/>
      <c r="BZ9513" s="74"/>
      <c r="CA9513" s="74"/>
      <c r="CF9513" s="79"/>
      <c r="CL9513" s="79"/>
    </row>
    <row r="9514" spans="30:90">
      <c r="AD9514" s="73"/>
      <c r="AE9514" s="74"/>
      <c r="AF9514" s="74"/>
      <c r="BX9514" s="73"/>
      <c r="BY9514" s="74"/>
      <c r="BZ9514" s="74"/>
      <c r="CA9514" s="74"/>
      <c r="CF9514" s="79"/>
      <c r="CL9514" s="79"/>
    </row>
    <row r="9515" spans="30:90">
      <c r="AD9515" s="73"/>
      <c r="AE9515" s="74"/>
      <c r="AF9515" s="74"/>
      <c r="BX9515" s="73"/>
      <c r="BY9515" s="74"/>
      <c r="BZ9515" s="74"/>
      <c r="CA9515" s="74"/>
      <c r="CF9515" s="79"/>
      <c r="CL9515" s="79"/>
    </row>
    <row r="9516" spans="30:90">
      <c r="AD9516" s="73"/>
      <c r="AE9516" s="74"/>
      <c r="AF9516" s="74"/>
      <c r="BX9516" s="73"/>
      <c r="BY9516" s="74"/>
      <c r="BZ9516" s="74"/>
      <c r="CA9516" s="74"/>
      <c r="CF9516" s="79"/>
      <c r="CL9516" s="79"/>
    </row>
    <row r="9517" spans="30:90">
      <c r="AD9517" s="73"/>
      <c r="AE9517" s="74"/>
      <c r="AF9517" s="74"/>
      <c r="BX9517" s="73"/>
      <c r="BY9517" s="74"/>
      <c r="BZ9517" s="74"/>
      <c r="CA9517" s="74"/>
      <c r="CF9517" s="79"/>
      <c r="CL9517" s="79"/>
    </row>
    <row r="9518" spans="30:90">
      <c r="AD9518" s="73"/>
      <c r="AE9518" s="74"/>
      <c r="AF9518" s="74"/>
      <c r="BX9518" s="73"/>
      <c r="BY9518" s="74"/>
      <c r="BZ9518" s="74"/>
      <c r="CA9518" s="74"/>
      <c r="CF9518" s="79"/>
      <c r="CL9518" s="79"/>
    </row>
    <row r="9519" spans="30:90">
      <c r="AD9519" s="73"/>
      <c r="AE9519" s="74"/>
      <c r="AF9519" s="74"/>
      <c r="BX9519" s="73"/>
      <c r="BY9519" s="74"/>
      <c r="BZ9519" s="74"/>
      <c r="CA9519" s="74"/>
      <c r="CF9519" s="79"/>
      <c r="CL9519" s="79"/>
    </row>
    <row r="9520" spans="30:90">
      <c r="AD9520" s="73"/>
      <c r="AE9520" s="74"/>
      <c r="AF9520" s="74"/>
      <c r="BX9520" s="73"/>
      <c r="BY9520" s="74"/>
      <c r="BZ9520" s="74"/>
      <c r="CA9520" s="74"/>
      <c r="CF9520" s="79"/>
      <c r="CL9520" s="79"/>
    </row>
    <row r="9521" spans="30:90">
      <c r="AD9521" s="73"/>
      <c r="AE9521" s="74"/>
      <c r="AF9521" s="74"/>
      <c r="BX9521" s="73"/>
      <c r="BY9521" s="74"/>
      <c r="BZ9521" s="74"/>
      <c r="CA9521" s="74"/>
      <c r="CF9521" s="79"/>
      <c r="CL9521" s="79"/>
    </row>
    <row r="9522" spans="30:90">
      <c r="AD9522" s="73"/>
      <c r="AE9522" s="74"/>
      <c r="AF9522" s="74"/>
      <c r="BX9522" s="73"/>
      <c r="BY9522" s="74"/>
      <c r="BZ9522" s="74"/>
      <c r="CA9522" s="74"/>
      <c r="CF9522" s="79"/>
      <c r="CL9522" s="79"/>
    </row>
    <row r="9523" spans="30:90">
      <c r="AD9523" s="73"/>
      <c r="AE9523" s="74"/>
      <c r="AF9523" s="74"/>
      <c r="BX9523" s="73"/>
      <c r="BY9523" s="74"/>
      <c r="BZ9523" s="74"/>
      <c r="CA9523" s="74"/>
      <c r="CF9523" s="79"/>
      <c r="CL9523" s="79"/>
    </row>
    <row r="9524" spans="30:90">
      <c r="AD9524" s="73"/>
      <c r="AE9524" s="74"/>
      <c r="AF9524" s="74"/>
      <c r="BX9524" s="73"/>
      <c r="BY9524" s="74"/>
      <c r="BZ9524" s="74"/>
      <c r="CA9524" s="74"/>
      <c r="CF9524" s="79"/>
      <c r="CL9524" s="79"/>
    </row>
    <row r="9525" spans="30:90">
      <c r="AD9525" s="73"/>
      <c r="AE9525" s="74"/>
      <c r="AF9525" s="74"/>
      <c r="BX9525" s="73"/>
      <c r="BY9525" s="74"/>
      <c r="BZ9525" s="74"/>
      <c r="CA9525" s="74"/>
      <c r="CF9525" s="79"/>
      <c r="CL9525" s="79"/>
    </row>
    <row r="9526" spans="30:90">
      <c r="AD9526" s="73"/>
      <c r="AE9526" s="74"/>
      <c r="AF9526" s="74"/>
      <c r="BX9526" s="73"/>
      <c r="BY9526" s="74"/>
      <c r="BZ9526" s="74"/>
      <c r="CA9526" s="74"/>
      <c r="CF9526" s="79"/>
      <c r="CL9526" s="79"/>
    </row>
    <row r="9527" spans="30:90">
      <c r="AD9527" s="73"/>
      <c r="AE9527" s="74"/>
      <c r="AF9527" s="74"/>
      <c r="BX9527" s="73"/>
      <c r="BY9527" s="74"/>
      <c r="BZ9527" s="74"/>
      <c r="CA9527" s="74"/>
      <c r="CF9527" s="79"/>
      <c r="CL9527" s="79"/>
    </row>
    <row r="9528" spans="30:90">
      <c r="AD9528" s="73"/>
      <c r="AE9528" s="74"/>
      <c r="AF9528" s="74"/>
      <c r="BX9528" s="73"/>
      <c r="BY9528" s="74"/>
      <c r="BZ9528" s="74"/>
      <c r="CA9528" s="74"/>
      <c r="CF9528" s="79"/>
      <c r="CL9528" s="79"/>
    </row>
    <row r="9529" spans="30:90">
      <c r="AD9529" s="73"/>
      <c r="AE9529" s="74"/>
      <c r="AF9529" s="74"/>
      <c r="BX9529" s="73"/>
      <c r="BY9529" s="74"/>
      <c r="BZ9529" s="74"/>
      <c r="CA9529" s="74"/>
      <c r="CF9529" s="79"/>
      <c r="CL9529" s="79"/>
    </row>
    <row r="9530" spans="30:90">
      <c r="AD9530" s="73"/>
      <c r="AE9530" s="74"/>
      <c r="AF9530" s="74"/>
      <c r="BX9530" s="73"/>
      <c r="BY9530" s="74"/>
      <c r="BZ9530" s="74"/>
      <c r="CA9530" s="74"/>
      <c r="CF9530" s="79"/>
      <c r="CL9530" s="79"/>
    </row>
    <row r="9531" spans="30:90">
      <c r="AD9531" s="73"/>
      <c r="AE9531" s="74"/>
      <c r="AF9531" s="74"/>
      <c r="BX9531" s="73"/>
      <c r="BY9531" s="74"/>
      <c r="BZ9531" s="74"/>
      <c r="CA9531" s="74"/>
      <c r="CF9531" s="79"/>
      <c r="CL9531" s="79"/>
    </row>
    <row r="9532" spans="30:90">
      <c r="AD9532" s="73"/>
      <c r="AE9532" s="74"/>
      <c r="AF9532" s="74"/>
      <c r="BX9532" s="73"/>
      <c r="BY9532" s="74"/>
      <c r="BZ9532" s="74"/>
      <c r="CA9532" s="74"/>
      <c r="CF9532" s="79"/>
      <c r="CL9532" s="79"/>
    </row>
    <row r="9533" spans="30:90">
      <c r="AD9533" s="73"/>
      <c r="AE9533" s="74"/>
      <c r="AF9533" s="74"/>
      <c r="BX9533" s="73"/>
      <c r="BY9533" s="74"/>
      <c r="BZ9533" s="74"/>
      <c r="CA9533" s="74"/>
      <c r="CF9533" s="79"/>
      <c r="CL9533" s="79"/>
    </row>
    <row r="9534" spans="30:90">
      <c r="AD9534" s="73"/>
      <c r="AE9534" s="74"/>
      <c r="AF9534" s="74"/>
      <c r="BX9534" s="73"/>
      <c r="BY9534" s="74"/>
      <c r="BZ9534" s="74"/>
      <c r="CA9534" s="74"/>
      <c r="CF9534" s="79"/>
      <c r="CL9534" s="79"/>
    </row>
    <row r="9535" spans="30:90">
      <c r="AD9535" s="73"/>
      <c r="AE9535" s="74"/>
      <c r="AF9535" s="74"/>
      <c r="BX9535" s="73"/>
      <c r="BY9535" s="74"/>
      <c r="BZ9535" s="74"/>
      <c r="CA9535" s="74"/>
      <c r="CF9535" s="79"/>
      <c r="CL9535" s="79"/>
    </row>
    <row r="9536" spans="30:90">
      <c r="AD9536" s="73"/>
      <c r="AE9536" s="74"/>
      <c r="AF9536" s="74"/>
      <c r="BX9536" s="73"/>
      <c r="BY9536" s="74"/>
      <c r="BZ9536" s="74"/>
      <c r="CA9536" s="74"/>
      <c r="CF9536" s="79"/>
      <c r="CL9536" s="79"/>
    </row>
    <row r="9537" spans="30:90">
      <c r="AD9537" s="73"/>
      <c r="AE9537" s="74"/>
      <c r="AF9537" s="74"/>
      <c r="BX9537" s="73"/>
      <c r="BY9537" s="74"/>
      <c r="BZ9537" s="74"/>
      <c r="CA9537" s="74"/>
      <c r="CF9537" s="79"/>
      <c r="CL9537" s="79"/>
    </row>
    <row r="9538" spans="30:90">
      <c r="AD9538" s="73"/>
      <c r="AE9538" s="74"/>
      <c r="AF9538" s="74"/>
      <c r="BX9538" s="73"/>
      <c r="BY9538" s="74"/>
      <c r="BZ9538" s="74"/>
      <c r="CA9538" s="74"/>
      <c r="CF9538" s="79"/>
      <c r="CL9538" s="79"/>
    </row>
    <row r="9539" spans="30:90">
      <c r="AD9539" s="73"/>
      <c r="AE9539" s="74"/>
      <c r="AF9539" s="74"/>
      <c r="BX9539" s="73"/>
      <c r="BY9539" s="74"/>
      <c r="BZ9539" s="74"/>
      <c r="CA9539" s="74"/>
      <c r="CF9539" s="79"/>
      <c r="CL9539" s="79"/>
    </row>
    <row r="9540" spans="30:90">
      <c r="AD9540" s="73"/>
      <c r="AE9540" s="74"/>
      <c r="AF9540" s="74"/>
      <c r="BX9540" s="73"/>
      <c r="BY9540" s="74"/>
      <c r="BZ9540" s="74"/>
      <c r="CA9540" s="74"/>
      <c r="CF9540" s="79"/>
      <c r="CL9540" s="79"/>
    </row>
    <row r="9541" spans="30:90">
      <c r="AD9541" s="73"/>
      <c r="AE9541" s="74"/>
      <c r="AF9541" s="74"/>
      <c r="BX9541" s="73"/>
      <c r="BY9541" s="74"/>
      <c r="BZ9541" s="74"/>
      <c r="CA9541" s="74"/>
      <c r="CF9541" s="79"/>
      <c r="CL9541" s="79"/>
    </row>
    <row r="9542" spans="30:90">
      <c r="AD9542" s="73"/>
      <c r="AE9542" s="74"/>
      <c r="AF9542" s="74"/>
      <c r="BX9542" s="73"/>
      <c r="BY9542" s="74"/>
      <c r="BZ9542" s="74"/>
      <c r="CA9542" s="74"/>
      <c r="CF9542" s="79"/>
      <c r="CL9542" s="79"/>
    </row>
    <row r="9543" spans="30:90">
      <c r="AD9543" s="73"/>
      <c r="AE9543" s="74"/>
      <c r="AF9543" s="74"/>
      <c r="BX9543" s="73"/>
      <c r="BY9543" s="74"/>
      <c r="BZ9543" s="74"/>
      <c r="CA9543" s="74"/>
      <c r="CF9543" s="79"/>
      <c r="CL9543" s="79"/>
    </row>
    <row r="9544" spans="30:90">
      <c r="AD9544" s="73"/>
      <c r="AE9544" s="74"/>
      <c r="AF9544" s="74"/>
      <c r="BX9544" s="73"/>
      <c r="BY9544" s="74"/>
      <c r="BZ9544" s="74"/>
      <c r="CA9544" s="74"/>
      <c r="CF9544" s="79"/>
      <c r="CL9544" s="79"/>
    </row>
    <row r="9545" spans="30:90">
      <c r="AD9545" s="73"/>
      <c r="AE9545" s="74"/>
      <c r="AF9545" s="74"/>
      <c r="BX9545" s="73"/>
      <c r="BY9545" s="74"/>
      <c r="BZ9545" s="74"/>
      <c r="CA9545" s="74"/>
      <c r="CF9545" s="79"/>
      <c r="CL9545" s="79"/>
    </row>
    <row r="9546" spans="30:90">
      <c r="AD9546" s="73"/>
      <c r="AE9546" s="74"/>
      <c r="AF9546" s="74"/>
      <c r="BX9546" s="73"/>
      <c r="BY9546" s="74"/>
      <c r="BZ9546" s="74"/>
      <c r="CA9546" s="74"/>
      <c r="CF9546" s="79"/>
      <c r="CL9546" s="79"/>
    </row>
    <row r="9547" spans="30:90">
      <c r="AD9547" s="73"/>
      <c r="AE9547" s="74"/>
      <c r="AF9547" s="74"/>
      <c r="BX9547" s="73"/>
      <c r="BY9547" s="74"/>
      <c r="BZ9547" s="74"/>
      <c r="CA9547" s="74"/>
      <c r="CF9547" s="79"/>
      <c r="CL9547" s="79"/>
    </row>
    <row r="9548" spans="30:90">
      <c r="AD9548" s="73"/>
      <c r="AE9548" s="74"/>
      <c r="AF9548" s="74"/>
      <c r="BX9548" s="73"/>
      <c r="BY9548" s="74"/>
      <c r="BZ9548" s="74"/>
      <c r="CA9548" s="74"/>
      <c r="CF9548" s="79"/>
      <c r="CL9548" s="79"/>
    </row>
    <row r="9549" spans="30:90">
      <c r="AD9549" s="73"/>
      <c r="AE9549" s="74"/>
      <c r="AF9549" s="74"/>
      <c r="BX9549" s="73"/>
      <c r="BY9549" s="74"/>
      <c r="BZ9549" s="74"/>
      <c r="CA9549" s="74"/>
      <c r="CF9549" s="79"/>
      <c r="CL9549" s="79"/>
    </row>
    <row r="9550" spans="30:90">
      <c r="AD9550" s="73"/>
      <c r="AE9550" s="74"/>
      <c r="AF9550" s="74"/>
      <c r="BX9550" s="73"/>
      <c r="BY9550" s="74"/>
      <c r="BZ9550" s="74"/>
      <c r="CA9550" s="74"/>
      <c r="CF9550" s="79"/>
      <c r="CL9550" s="79"/>
    </row>
    <row r="9551" spans="30:90">
      <c r="AD9551" s="73"/>
      <c r="AE9551" s="74"/>
      <c r="AF9551" s="74"/>
      <c r="BX9551" s="73"/>
      <c r="BY9551" s="74"/>
      <c r="BZ9551" s="74"/>
      <c r="CA9551" s="74"/>
      <c r="CF9551" s="79"/>
      <c r="CL9551" s="79"/>
    </row>
    <row r="9552" spans="30:90">
      <c r="AD9552" s="73"/>
      <c r="AE9552" s="74"/>
      <c r="AF9552" s="74"/>
      <c r="BX9552" s="73"/>
      <c r="BY9552" s="74"/>
      <c r="BZ9552" s="74"/>
      <c r="CA9552" s="74"/>
      <c r="CF9552" s="79"/>
      <c r="CL9552" s="79"/>
    </row>
    <row r="9553" spans="30:90">
      <c r="AD9553" s="73"/>
      <c r="AE9553" s="74"/>
      <c r="AF9553" s="74"/>
      <c r="BX9553" s="73"/>
      <c r="BY9553" s="74"/>
      <c r="BZ9553" s="74"/>
      <c r="CA9553" s="74"/>
      <c r="CF9553" s="79"/>
      <c r="CL9553" s="79"/>
    </row>
    <row r="9554" spans="30:90">
      <c r="AD9554" s="73"/>
      <c r="AE9554" s="74"/>
      <c r="AF9554" s="74"/>
      <c r="BX9554" s="73"/>
      <c r="BY9554" s="74"/>
      <c r="BZ9554" s="74"/>
      <c r="CA9554" s="74"/>
      <c r="CF9554" s="79"/>
      <c r="CL9554" s="79"/>
    </row>
    <row r="9555" spans="30:90">
      <c r="AD9555" s="73"/>
      <c r="AE9555" s="74"/>
      <c r="AF9555" s="74"/>
      <c r="BX9555" s="73"/>
      <c r="BY9555" s="74"/>
      <c r="BZ9555" s="74"/>
      <c r="CA9555" s="74"/>
      <c r="CF9555" s="79"/>
      <c r="CL9555" s="79"/>
    </row>
    <row r="9556" spans="30:90">
      <c r="AD9556" s="73"/>
      <c r="AE9556" s="74"/>
      <c r="AF9556" s="74"/>
      <c r="BX9556" s="73"/>
      <c r="BY9556" s="74"/>
      <c r="BZ9556" s="74"/>
      <c r="CA9556" s="74"/>
      <c r="CF9556" s="79"/>
      <c r="CL9556" s="79"/>
    </row>
    <row r="9557" spans="30:90">
      <c r="AD9557" s="73"/>
      <c r="AE9557" s="74"/>
      <c r="AF9557" s="74"/>
      <c r="BX9557" s="73"/>
      <c r="BY9557" s="74"/>
      <c r="BZ9557" s="74"/>
      <c r="CA9557" s="74"/>
      <c r="CF9557" s="79"/>
      <c r="CL9557" s="79"/>
    </row>
    <row r="9558" spans="30:90">
      <c r="AD9558" s="73"/>
      <c r="AE9558" s="74"/>
      <c r="AF9558" s="74"/>
      <c r="BX9558" s="73"/>
      <c r="BY9558" s="74"/>
      <c r="BZ9558" s="74"/>
      <c r="CA9558" s="74"/>
      <c r="CF9558" s="79"/>
      <c r="CL9558" s="79"/>
    </row>
    <row r="9559" spans="30:90">
      <c r="AD9559" s="73"/>
      <c r="AE9559" s="74"/>
      <c r="AF9559" s="74"/>
      <c r="BX9559" s="73"/>
      <c r="BY9559" s="74"/>
      <c r="BZ9559" s="74"/>
      <c r="CA9559" s="74"/>
      <c r="CF9559" s="79"/>
      <c r="CL9559" s="79"/>
    </row>
    <row r="9560" spans="30:90">
      <c r="AD9560" s="73"/>
      <c r="AE9560" s="74"/>
      <c r="AF9560" s="74"/>
      <c r="BX9560" s="73"/>
      <c r="BY9560" s="74"/>
      <c r="BZ9560" s="74"/>
      <c r="CA9560" s="74"/>
      <c r="CF9560" s="79"/>
      <c r="CL9560" s="79"/>
    </row>
    <row r="9561" spans="30:90">
      <c r="AD9561" s="73"/>
      <c r="AE9561" s="74"/>
      <c r="AF9561" s="74"/>
      <c r="BX9561" s="73"/>
      <c r="BY9561" s="74"/>
      <c r="BZ9561" s="74"/>
      <c r="CA9561" s="74"/>
      <c r="CF9561" s="79"/>
      <c r="CL9561" s="79"/>
    </row>
    <row r="9562" spans="30:90">
      <c r="AD9562" s="73"/>
      <c r="AE9562" s="74"/>
      <c r="AF9562" s="74"/>
      <c r="BX9562" s="73"/>
      <c r="BY9562" s="74"/>
      <c r="BZ9562" s="74"/>
      <c r="CA9562" s="74"/>
      <c r="CF9562" s="79"/>
      <c r="CL9562" s="79"/>
    </row>
    <row r="9563" spans="30:90">
      <c r="AD9563" s="73"/>
      <c r="AE9563" s="74"/>
      <c r="AF9563" s="74"/>
      <c r="BX9563" s="73"/>
      <c r="BY9563" s="74"/>
      <c r="BZ9563" s="74"/>
      <c r="CA9563" s="74"/>
      <c r="CF9563" s="79"/>
      <c r="CL9563" s="79"/>
    </row>
    <row r="9564" spans="30:90">
      <c r="AD9564" s="73"/>
      <c r="AE9564" s="74"/>
      <c r="AF9564" s="74"/>
      <c r="BX9564" s="73"/>
      <c r="BY9564" s="74"/>
      <c r="BZ9564" s="74"/>
      <c r="CA9564" s="74"/>
      <c r="CF9564" s="79"/>
      <c r="CL9564" s="79"/>
    </row>
    <row r="9565" spans="30:90">
      <c r="AD9565" s="73"/>
      <c r="AE9565" s="74"/>
      <c r="AF9565" s="74"/>
      <c r="BX9565" s="73"/>
      <c r="BY9565" s="74"/>
      <c r="BZ9565" s="74"/>
      <c r="CA9565" s="74"/>
      <c r="CF9565" s="79"/>
      <c r="CL9565" s="79"/>
    </row>
    <row r="9566" spans="30:90">
      <c r="AD9566" s="73"/>
      <c r="AE9566" s="74"/>
      <c r="AF9566" s="74"/>
      <c r="BX9566" s="73"/>
      <c r="BY9566" s="74"/>
      <c r="BZ9566" s="74"/>
      <c r="CA9566" s="74"/>
      <c r="CF9566" s="79"/>
      <c r="CL9566" s="79"/>
    </row>
    <row r="9567" spans="30:90">
      <c r="AD9567" s="73"/>
      <c r="AE9567" s="74"/>
      <c r="AF9567" s="74"/>
      <c r="BX9567" s="73"/>
      <c r="BY9567" s="74"/>
      <c r="BZ9567" s="74"/>
      <c r="CA9567" s="74"/>
      <c r="CF9567" s="79"/>
      <c r="CL9567" s="79"/>
    </row>
    <row r="9568" spans="30:90">
      <c r="AD9568" s="73"/>
      <c r="AE9568" s="74"/>
      <c r="AF9568" s="74"/>
      <c r="BX9568" s="73"/>
      <c r="BY9568" s="74"/>
      <c r="BZ9568" s="74"/>
      <c r="CA9568" s="74"/>
      <c r="CF9568" s="79"/>
      <c r="CL9568" s="79"/>
    </row>
    <row r="9569" spans="30:90">
      <c r="AD9569" s="73"/>
      <c r="AE9569" s="74"/>
      <c r="AF9569" s="74"/>
      <c r="BX9569" s="73"/>
      <c r="BY9569" s="74"/>
      <c r="BZ9569" s="74"/>
      <c r="CA9569" s="74"/>
      <c r="CF9569" s="79"/>
      <c r="CL9569" s="79"/>
    </row>
    <row r="9570" spans="30:90">
      <c r="AD9570" s="73"/>
      <c r="AE9570" s="74"/>
      <c r="AF9570" s="74"/>
      <c r="BX9570" s="73"/>
      <c r="BY9570" s="74"/>
      <c r="BZ9570" s="74"/>
      <c r="CA9570" s="74"/>
      <c r="CF9570" s="79"/>
      <c r="CL9570" s="79"/>
    </row>
    <row r="9571" spans="30:90">
      <c r="AD9571" s="73"/>
      <c r="AE9571" s="74"/>
      <c r="AF9571" s="74"/>
      <c r="BX9571" s="73"/>
      <c r="BY9571" s="74"/>
      <c r="BZ9571" s="74"/>
      <c r="CA9571" s="74"/>
      <c r="CF9571" s="79"/>
      <c r="CL9571" s="79"/>
    </row>
    <row r="9572" spans="30:90">
      <c r="AD9572" s="73"/>
      <c r="AE9572" s="74"/>
      <c r="AF9572" s="74"/>
      <c r="BX9572" s="73"/>
      <c r="BY9572" s="74"/>
      <c r="BZ9572" s="74"/>
      <c r="CA9572" s="74"/>
      <c r="CF9572" s="79"/>
      <c r="CL9572" s="79"/>
    </row>
    <row r="9573" spans="30:90">
      <c r="AD9573" s="73"/>
      <c r="AE9573" s="74"/>
      <c r="AF9573" s="74"/>
      <c r="BX9573" s="73"/>
      <c r="BY9573" s="74"/>
      <c r="BZ9573" s="74"/>
      <c r="CA9573" s="74"/>
      <c r="CF9573" s="79"/>
      <c r="CL9573" s="79"/>
    </row>
    <row r="9574" spans="30:90">
      <c r="AD9574" s="73"/>
      <c r="AE9574" s="74"/>
      <c r="AF9574" s="74"/>
      <c r="BX9574" s="73"/>
      <c r="BY9574" s="74"/>
      <c r="BZ9574" s="74"/>
      <c r="CA9574" s="74"/>
      <c r="CF9574" s="79"/>
      <c r="CL9574" s="79"/>
    </row>
    <row r="9575" spans="30:90">
      <c r="AD9575" s="73"/>
      <c r="AE9575" s="74"/>
      <c r="AF9575" s="74"/>
      <c r="BX9575" s="73"/>
      <c r="BY9575" s="74"/>
      <c r="BZ9575" s="74"/>
      <c r="CA9575" s="74"/>
      <c r="CF9575" s="79"/>
      <c r="CL9575" s="79"/>
    </row>
    <row r="9576" spans="30:90">
      <c r="AD9576" s="73"/>
      <c r="AE9576" s="74"/>
      <c r="AF9576" s="74"/>
      <c r="BX9576" s="73"/>
      <c r="BY9576" s="74"/>
      <c r="BZ9576" s="74"/>
      <c r="CA9576" s="74"/>
      <c r="CF9576" s="79"/>
      <c r="CL9576" s="79"/>
    </row>
    <row r="9577" spans="30:90">
      <c r="AD9577" s="73"/>
      <c r="AE9577" s="74"/>
      <c r="AF9577" s="74"/>
      <c r="BX9577" s="73"/>
      <c r="BY9577" s="74"/>
      <c r="BZ9577" s="74"/>
      <c r="CA9577" s="74"/>
      <c r="CF9577" s="79"/>
      <c r="CL9577" s="79"/>
    </row>
    <row r="9578" spans="30:90">
      <c r="AD9578" s="73"/>
      <c r="AE9578" s="74"/>
      <c r="AF9578" s="74"/>
      <c r="BX9578" s="73"/>
      <c r="BY9578" s="74"/>
      <c r="BZ9578" s="74"/>
      <c r="CA9578" s="74"/>
      <c r="CF9578" s="79"/>
      <c r="CL9578" s="79"/>
    </row>
    <row r="9579" spans="30:90">
      <c r="AD9579" s="73"/>
      <c r="AE9579" s="74"/>
      <c r="AF9579" s="74"/>
      <c r="BX9579" s="73"/>
      <c r="BY9579" s="74"/>
      <c r="BZ9579" s="74"/>
      <c r="CA9579" s="74"/>
      <c r="CF9579" s="79"/>
      <c r="CL9579" s="79"/>
    </row>
    <row r="9580" spans="30:90">
      <c r="AD9580" s="73"/>
      <c r="AE9580" s="74"/>
      <c r="AF9580" s="74"/>
      <c r="BX9580" s="73"/>
      <c r="BY9580" s="74"/>
      <c r="BZ9580" s="74"/>
      <c r="CA9580" s="74"/>
      <c r="CF9580" s="79"/>
      <c r="CL9580" s="79"/>
    </row>
    <row r="9581" spans="30:90">
      <c r="AD9581" s="73"/>
      <c r="AE9581" s="74"/>
      <c r="AF9581" s="74"/>
      <c r="BX9581" s="73"/>
      <c r="BY9581" s="74"/>
      <c r="BZ9581" s="74"/>
      <c r="CA9581" s="74"/>
      <c r="CF9581" s="79"/>
      <c r="CL9581" s="79"/>
    </row>
    <row r="9582" spans="30:90">
      <c r="AD9582" s="73"/>
      <c r="AE9582" s="74"/>
      <c r="AF9582" s="74"/>
      <c r="BX9582" s="73"/>
      <c r="BY9582" s="74"/>
      <c r="BZ9582" s="74"/>
      <c r="CA9582" s="74"/>
      <c r="CF9582" s="79"/>
      <c r="CL9582" s="79"/>
    </row>
    <row r="9583" spans="30:90">
      <c r="AD9583" s="73"/>
      <c r="AE9583" s="74"/>
      <c r="AF9583" s="74"/>
      <c r="BX9583" s="73"/>
      <c r="BY9583" s="74"/>
      <c r="BZ9583" s="74"/>
      <c r="CA9583" s="74"/>
      <c r="CF9583" s="79"/>
      <c r="CL9583" s="79"/>
    </row>
    <row r="9584" spans="30:90">
      <c r="AD9584" s="73"/>
      <c r="AE9584" s="74"/>
      <c r="AF9584" s="74"/>
      <c r="BX9584" s="73"/>
      <c r="BY9584" s="74"/>
      <c r="BZ9584" s="74"/>
      <c r="CA9584" s="74"/>
      <c r="CF9584" s="79"/>
      <c r="CL9584" s="79"/>
    </row>
    <row r="9585" spans="30:90">
      <c r="AD9585" s="73"/>
      <c r="AE9585" s="74"/>
      <c r="AF9585" s="74"/>
      <c r="BX9585" s="73"/>
      <c r="BY9585" s="74"/>
      <c r="BZ9585" s="74"/>
      <c r="CA9585" s="74"/>
      <c r="CF9585" s="79"/>
      <c r="CL9585" s="79"/>
    </row>
    <row r="9586" spans="30:90">
      <c r="AD9586" s="73"/>
      <c r="AE9586" s="74"/>
      <c r="AF9586" s="74"/>
      <c r="BX9586" s="73"/>
      <c r="BY9586" s="74"/>
      <c r="BZ9586" s="74"/>
      <c r="CA9586" s="74"/>
      <c r="CF9586" s="79"/>
      <c r="CL9586" s="79"/>
    </row>
    <row r="9587" spans="30:90">
      <c r="AD9587" s="73"/>
      <c r="AE9587" s="74"/>
      <c r="AF9587" s="74"/>
      <c r="BX9587" s="73"/>
      <c r="BY9587" s="74"/>
      <c r="BZ9587" s="74"/>
      <c r="CA9587" s="74"/>
      <c r="CF9587" s="79"/>
      <c r="CL9587" s="79"/>
    </row>
    <row r="9588" spans="30:90">
      <c r="AD9588" s="73"/>
      <c r="AE9588" s="74"/>
      <c r="AF9588" s="74"/>
      <c r="BX9588" s="73"/>
      <c r="BY9588" s="74"/>
      <c r="BZ9588" s="74"/>
      <c r="CA9588" s="74"/>
      <c r="CF9588" s="79"/>
      <c r="CL9588" s="79"/>
    </row>
    <row r="9589" spans="30:90">
      <c r="AD9589" s="73"/>
      <c r="AE9589" s="74"/>
      <c r="AF9589" s="74"/>
      <c r="BX9589" s="73"/>
      <c r="BY9589" s="74"/>
      <c r="BZ9589" s="74"/>
      <c r="CA9589" s="74"/>
      <c r="CF9589" s="79"/>
      <c r="CL9589" s="79"/>
    </row>
    <row r="9590" spans="30:90">
      <c r="AD9590" s="73"/>
      <c r="AE9590" s="74"/>
      <c r="AF9590" s="74"/>
      <c r="BX9590" s="73"/>
      <c r="BY9590" s="74"/>
      <c r="BZ9590" s="74"/>
      <c r="CA9590" s="74"/>
      <c r="CF9590" s="79"/>
      <c r="CL9590" s="79"/>
    </row>
    <row r="9591" spans="30:90">
      <c r="AD9591" s="73"/>
      <c r="AE9591" s="74"/>
      <c r="AF9591" s="74"/>
      <c r="BX9591" s="73"/>
      <c r="BY9591" s="74"/>
      <c r="BZ9591" s="74"/>
      <c r="CA9591" s="74"/>
      <c r="CF9591" s="79"/>
      <c r="CL9591" s="79"/>
    </row>
    <row r="9592" spans="30:90">
      <c r="AD9592" s="73"/>
      <c r="AE9592" s="74"/>
      <c r="AF9592" s="74"/>
      <c r="BX9592" s="73"/>
      <c r="BY9592" s="74"/>
      <c r="BZ9592" s="74"/>
      <c r="CA9592" s="74"/>
      <c r="CF9592" s="79"/>
      <c r="CL9592" s="79"/>
    </row>
    <row r="9593" spans="30:90">
      <c r="AD9593" s="73"/>
      <c r="AE9593" s="74"/>
      <c r="AF9593" s="74"/>
      <c r="BX9593" s="73"/>
      <c r="BY9593" s="74"/>
      <c r="BZ9593" s="74"/>
      <c r="CA9593" s="74"/>
      <c r="CF9593" s="79"/>
      <c r="CL9593" s="79"/>
    </row>
    <row r="9594" spans="30:90">
      <c r="AD9594" s="73"/>
      <c r="AE9594" s="74"/>
      <c r="AF9594" s="74"/>
      <c r="BX9594" s="73"/>
      <c r="BY9594" s="74"/>
      <c r="BZ9594" s="74"/>
      <c r="CA9594" s="74"/>
      <c r="CF9594" s="79"/>
      <c r="CL9594" s="79"/>
    </row>
    <row r="9595" spans="30:90">
      <c r="AD9595" s="73"/>
      <c r="AE9595" s="74"/>
      <c r="AF9595" s="74"/>
      <c r="BX9595" s="73"/>
      <c r="BY9595" s="74"/>
      <c r="BZ9595" s="74"/>
      <c r="CA9595" s="74"/>
      <c r="CF9595" s="79"/>
      <c r="CL9595" s="79"/>
    </row>
    <row r="9596" spans="30:90">
      <c r="AD9596" s="73"/>
      <c r="AE9596" s="74"/>
      <c r="AF9596" s="74"/>
      <c r="BX9596" s="73"/>
      <c r="BY9596" s="74"/>
      <c r="BZ9596" s="74"/>
      <c r="CA9596" s="74"/>
      <c r="CF9596" s="79"/>
      <c r="CL9596" s="79"/>
    </row>
    <row r="9597" spans="30:90">
      <c r="AD9597" s="73"/>
      <c r="AE9597" s="74"/>
      <c r="AF9597" s="74"/>
      <c r="BX9597" s="73"/>
      <c r="BY9597" s="74"/>
      <c r="BZ9597" s="74"/>
      <c r="CA9597" s="74"/>
      <c r="CF9597" s="79"/>
      <c r="CL9597" s="79"/>
    </row>
    <row r="9598" spans="30:90">
      <c r="AD9598" s="73"/>
      <c r="AE9598" s="74"/>
      <c r="AF9598" s="74"/>
      <c r="BX9598" s="73"/>
      <c r="BY9598" s="74"/>
      <c r="BZ9598" s="74"/>
      <c r="CA9598" s="74"/>
      <c r="CF9598" s="79"/>
      <c r="CL9598" s="79"/>
    </row>
    <row r="9599" spans="30:90">
      <c r="AD9599" s="73"/>
      <c r="AE9599" s="74"/>
      <c r="AF9599" s="74"/>
      <c r="BX9599" s="73"/>
      <c r="BY9599" s="74"/>
      <c r="BZ9599" s="74"/>
      <c r="CA9599" s="74"/>
      <c r="CF9599" s="79"/>
      <c r="CL9599" s="79"/>
    </row>
    <row r="9600" spans="30:90">
      <c r="AD9600" s="73"/>
      <c r="AE9600" s="74"/>
      <c r="AF9600" s="74"/>
      <c r="BX9600" s="73"/>
      <c r="BY9600" s="74"/>
      <c r="BZ9600" s="74"/>
      <c r="CA9600" s="74"/>
      <c r="CF9600" s="79"/>
      <c r="CL9600" s="79"/>
    </row>
    <row r="9601" spans="30:90">
      <c r="AD9601" s="73"/>
      <c r="AE9601" s="74"/>
      <c r="AF9601" s="74"/>
      <c r="BX9601" s="73"/>
      <c r="BY9601" s="74"/>
      <c r="BZ9601" s="74"/>
      <c r="CA9601" s="74"/>
      <c r="CF9601" s="79"/>
      <c r="CL9601" s="79"/>
    </row>
    <row r="9602" spans="30:90">
      <c r="AD9602" s="73"/>
      <c r="AE9602" s="74"/>
      <c r="AF9602" s="74"/>
      <c r="BX9602" s="73"/>
      <c r="BY9602" s="74"/>
      <c r="BZ9602" s="74"/>
      <c r="CA9602" s="74"/>
      <c r="CF9602" s="79"/>
      <c r="CL9602" s="79"/>
    </row>
    <row r="9603" spans="30:90">
      <c r="AD9603" s="73"/>
      <c r="AE9603" s="74"/>
      <c r="AF9603" s="74"/>
      <c r="BX9603" s="73"/>
      <c r="BY9603" s="74"/>
      <c r="BZ9603" s="74"/>
      <c r="CA9603" s="74"/>
      <c r="CF9603" s="79"/>
      <c r="CL9603" s="79"/>
    </row>
    <row r="9604" spans="30:90">
      <c r="AD9604" s="73"/>
      <c r="AE9604" s="74"/>
      <c r="AF9604" s="74"/>
      <c r="BX9604" s="73"/>
      <c r="BY9604" s="74"/>
      <c r="BZ9604" s="74"/>
      <c r="CA9604" s="74"/>
      <c r="CF9604" s="79"/>
      <c r="CL9604" s="79"/>
    </row>
    <row r="9605" spans="30:90">
      <c r="AD9605" s="73"/>
      <c r="AE9605" s="74"/>
      <c r="AF9605" s="74"/>
      <c r="BX9605" s="73"/>
      <c r="BY9605" s="74"/>
      <c r="BZ9605" s="74"/>
      <c r="CA9605" s="74"/>
      <c r="CF9605" s="79"/>
      <c r="CL9605" s="79"/>
    </row>
    <row r="9606" spans="30:90">
      <c r="AD9606" s="73"/>
      <c r="AE9606" s="74"/>
      <c r="AF9606" s="74"/>
      <c r="BX9606" s="73"/>
      <c r="BY9606" s="74"/>
      <c r="BZ9606" s="74"/>
      <c r="CA9606" s="74"/>
      <c r="CF9606" s="79"/>
      <c r="CL9606" s="79"/>
    </row>
    <row r="9607" spans="30:90">
      <c r="AD9607" s="73"/>
      <c r="AE9607" s="74"/>
      <c r="AF9607" s="74"/>
      <c r="BX9607" s="73"/>
      <c r="BY9607" s="74"/>
      <c r="BZ9607" s="74"/>
      <c r="CA9607" s="74"/>
      <c r="CF9607" s="79"/>
      <c r="CL9607" s="79"/>
    </row>
    <row r="9608" spans="30:90">
      <c r="AD9608" s="73"/>
      <c r="AE9608" s="74"/>
      <c r="AF9608" s="74"/>
      <c r="BX9608" s="73"/>
      <c r="BY9608" s="74"/>
      <c r="BZ9608" s="74"/>
      <c r="CA9608" s="74"/>
      <c r="CF9608" s="79"/>
      <c r="CL9608" s="79"/>
    </row>
    <row r="9609" spans="30:90">
      <c r="AD9609" s="73"/>
      <c r="AE9609" s="74"/>
      <c r="AF9609" s="74"/>
      <c r="BX9609" s="73"/>
      <c r="BY9609" s="74"/>
      <c r="BZ9609" s="74"/>
      <c r="CA9609" s="74"/>
      <c r="CF9609" s="79"/>
      <c r="CL9609" s="79"/>
    </row>
    <row r="9610" spans="30:90">
      <c r="AD9610" s="73"/>
      <c r="AE9610" s="74"/>
      <c r="AF9610" s="74"/>
      <c r="BX9610" s="73"/>
      <c r="BY9610" s="74"/>
      <c r="BZ9610" s="74"/>
      <c r="CA9610" s="74"/>
      <c r="CF9610" s="79"/>
      <c r="CL9610" s="79"/>
    </row>
    <row r="9611" spans="30:90">
      <c r="AD9611" s="73"/>
      <c r="AE9611" s="74"/>
      <c r="AF9611" s="74"/>
      <c r="BX9611" s="73"/>
      <c r="BY9611" s="74"/>
      <c r="BZ9611" s="74"/>
      <c r="CA9611" s="74"/>
      <c r="CF9611" s="79"/>
      <c r="CL9611" s="79"/>
    </row>
    <row r="9612" spans="30:90">
      <c r="AD9612" s="73"/>
      <c r="AE9612" s="74"/>
      <c r="AF9612" s="74"/>
      <c r="BX9612" s="73"/>
      <c r="BY9612" s="74"/>
      <c r="BZ9612" s="74"/>
      <c r="CA9612" s="74"/>
      <c r="CF9612" s="79"/>
      <c r="CL9612" s="79"/>
    </row>
    <row r="9613" spans="30:90">
      <c r="AD9613" s="73"/>
      <c r="AE9613" s="74"/>
      <c r="AF9613" s="74"/>
      <c r="BX9613" s="73"/>
      <c r="BY9613" s="74"/>
      <c r="BZ9613" s="74"/>
      <c r="CA9613" s="74"/>
      <c r="CF9613" s="79"/>
      <c r="CL9613" s="79"/>
    </row>
    <row r="9614" spans="30:90">
      <c r="AD9614" s="73"/>
      <c r="AE9614" s="74"/>
      <c r="AF9614" s="74"/>
      <c r="BX9614" s="73"/>
      <c r="BY9614" s="74"/>
      <c r="BZ9614" s="74"/>
      <c r="CA9614" s="74"/>
      <c r="CF9614" s="79"/>
      <c r="CL9614" s="79"/>
    </row>
    <row r="9615" spans="30:90">
      <c r="AD9615" s="73"/>
      <c r="AE9615" s="74"/>
      <c r="AF9615" s="74"/>
      <c r="BX9615" s="73"/>
      <c r="BY9615" s="74"/>
      <c r="BZ9615" s="74"/>
      <c r="CA9615" s="74"/>
      <c r="CF9615" s="79"/>
      <c r="CL9615" s="79"/>
    </row>
    <row r="9616" spans="30:90">
      <c r="AD9616" s="73"/>
      <c r="AE9616" s="74"/>
      <c r="AF9616" s="74"/>
      <c r="BX9616" s="73"/>
      <c r="BY9616" s="74"/>
      <c r="BZ9616" s="74"/>
      <c r="CA9616" s="74"/>
      <c r="CF9616" s="79"/>
      <c r="CL9616" s="79"/>
    </row>
    <row r="9617" spans="30:90">
      <c r="AD9617" s="73"/>
      <c r="AE9617" s="74"/>
      <c r="AF9617" s="74"/>
      <c r="BX9617" s="73"/>
      <c r="BY9617" s="74"/>
      <c r="BZ9617" s="74"/>
      <c r="CA9617" s="74"/>
      <c r="CF9617" s="79"/>
      <c r="CL9617" s="79"/>
    </row>
    <row r="9618" spans="30:90">
      <c r="AD9618" s="73"/>
      <c r="AE9618" s="74"/>
      <c r="AF9618" s="74"/>
      <c r="BX9618" s="73"/>
      <c r="BY9618" s="74"/>
      <c r="BZ9618" s="74"/>
      <c r="CA9618" s="74"/>
      <c r="CF9618" s="79"/>
      <c r="CL9618" s="79"/>
    </row>
    <row r="9619" spans="30:90">
      <c r="AD9619" s="73"/>
      <c r="AE9619" s="74"/>
      <c r="AF9619" s="74"/>
      <c r="BX9619" s="73"/>
      <c r="BY9619" s="74"/>
      <c r="BZ9619" s="74"/>
      <c r="CA9619" s="74"/>
      <c r="CF9619" s="79"/>
      <c r="CL9619" s="79"/>
    </row>
    <row r="9620" spans="30:90">
      <c r="AD9620" s="73"/>
      <c r="AE9620" s="74"/>
      <c r="AF9620" s="74"/>
      <c r="BX9620" s="73"/>
      <c r="BY9620" s="74"/>
      <c r="BZ9620" s="74"/>
      <c r="CA9620" s="74"/>
      <c r="CF9620" s="79"/>
      <c r="CL9620" s="79"/>
    </row>
    <row r="9621" spans="30:90">
      <c r="AD9621" s="73"/>
      <c r="AE9621" s="74"/>
      <c r="AF9621" s="74"/>
      <c r="BX9621" s="73"/>
      <c r="BY9621" s="74"/>
      <c r="BZ9621" s="74"/>
      <c r="CA9621" s="74"/>
      <c r="CF9621" s="79"/>
      <c r="CL9621" s="79"/>
    </row>
    <row r="9622" spans="30:90">
      <c r="AD9622" s="73"/>
      <c r="AE9622" s="74"/>
      <c r="AF9622" s="74"/>
      <c r="BX9622" s="73"/>
      <c r="BY9622" s="74"/>
      <c r="BZ9622" s="74"/>
      <c r="CA9622" s="74"/>
      <c r="CF9622" s="79"/>
      <c r="CL9622" s="79"/>
    </row>
    <row r="9623" spans="30:90">
      <c r="AD9623" s="73"/>
      <c r="AE9623" s="74"/>
      <c r="AF9623" s="74"/>
      <c r="BX9623" s="73"/>
      <c r="BY9623" s="74"/>
      <c r="BZ9623" s="74"/>
      <c r="CA9623" s="74"/>
      <c r="CF9623" s="79"/>
      <c r="CL9623" s="79"/>
    </row>
    <row r="9624" spans="30:90">
      <c r="AD9624" s="73"/>
      <c r="AE9624" s="74"/>
      <c r="AF9624" s="74"/>
      <c r="BX9624" s="73"/>
      <c r="BY9624" s="74"/>
      <c r="BZ9624" s="74"/>
      <c r="CA9624" s="74"/>
      <c r="CF9624" s="79"/>
      <c r="CL9624" s="79"/>
    </row>
    <row r="9625" spans="30:90">
      <c r="AD9625" s="73"/>
      <c r="AE9625" s="74"/>
      <c r="AF9625" s="74"/>
      <c r="BX9625" s="73"/>
      <c r="BY9625" s="74"/>
      <c r="BZ9625" s="74"/>
      <c r="CA9625" s="74"/>
      <c r="CF9625" s="79"/>
      <c r="CL9625" s="79"/>
    </row>
    <row r="9626" spans="30:90">
      <c r="AD9626" s="73"/>
      <c r="AE9626" s="74"/>
      <c r="AF9626" s="74"/>
      <c r="BX9626" s="73"/>
      <c r="BY9626" s="74"/>
      <c r="BZ9626" s="74"/>
      <c r="CA9626" s="74"/>
      <c r="CF9626" s="79"/>
      <c r="CL9626" s="79"/>
    </row>
    <row r="9627" spans="30:90">
      <c r="AD9627" s="73"/>
      <c r="AE9627" s="74"/>
      <c r="AF9627" s="74"/>
      <c r="BX9627" s="73"/>
      <c r="BY9627" s="74"/>
      <c r="BZ9627" s="74"/>
      <c r="CA9627" s="74"/>
      <c r="CF9627" s="79"/>
      <c r="CL9627" s="79"/>
    </row>
    <row r="9628" spans="30:90">
      <c r="AD9628" s="73"/>
      <c r="AE9628" s="74"/>
      <c r="AF9628" s="74"/>
      <c r="BX9628" s="73"/>
      <c r="BY9628" s="74"/>
      <c r="BZ9628" s="74"/>
      <c r="CA9628" s="74"/>
      <c r="CF9628" s="79"/>
      <c r="CL9628" s="79"/>
    </row>
    <row r="9629" spans="30:90">
      <c r="AD9629" s="73"/>
      <c r="AE9629" s="74"/>
      <c r="AF9629" s="74"/>
      <c r="BX9629" s="73"/>
      <c r="BY9629" s="74"/>
      <c r="BZ9629" s="74"/>
      <c r="CA9629" s="74"/>
      <c r="CF9629" s="79"/>
      <c r="CL9629" s="79"/>
    </row>
    <row r="9630" spans="30:90">
      <c r="AD9630" s="73"/>
      <c r="AE9630" s="74"/>
      <c r="AF9630" s="74"/>
      <c r="BX9630" s="73"/>
      <c r="BY9630" s="74"/>
      <c r="BZ9630" s="74"/>
      <c r="CA9630" s="74"/>
      <c r="CF9630" s="79"/>
      <c r="CL9630" s="79"/>
    </row>
    <row r="9631" spans="30:90">
      <c r="AD9631" s="73"/>
      <c r="AE9631" s="74"/>
      <c r="AF9631" s="74"/>
      <c r="BX9631" s="73"/>
      <c r="BY9631" s="74"/>
      <c r="BZ9631" s="74"/>
      <c r="CA9631" s="74"/>
      <c r="CF9631" s="79"/>
      <c r="CL9631" s="79"/>
    </row>
    <row r="9632" spans="30:90">
      <c r="AD9632" s="73"/>
      <c r="AE9632" s="74"/>
      <c r="AF9632" s="74"/>
      <c r="BX9632" s="73"/>
      <c r="BY9632" s="74"/>
      <c r="BZ9632" s="74"/>
      <c r="CA9632" s="74"/>
      <c r="CF9632" s="79"/>
      <c r="CL9632" s="79"/>
    </row>
    <row r="9633" spans="30:90">
      <c r="AD9633" s="73"/>
      <c r="AE9633" s="74"/>
      <c r="AF9633" s="74"/>
      <c r="BX9633" s="73"/>
      <c r="BY9633" s="74"/>
      <c r="BZ9633" s="74"/>
      <c r="CA9633" s="74"/>
      <c r="CF9633" s="79"/>
      <c r="CL9633" s="79"/>
    </row>
    <row r="9634" spans="30:90">
      <c r="AD9634" s="73"/>
      <c r="AE9634" s="74"/>
      <c r="AF9634" s="74"/>
      <c r="BX9634" s="73"/>
      <c r="BY9634" s="74"/>
      <c r="BZ9634" s="74"/>
      <c r="CA9634" s="74"/>
      <c r="CF9634" s="79"/>
      <c r="CL9634" s="79"/>
    </row>
    <row r="9635" spans="30:90">
      <c r="AD9635" s="73"/>
      <c r="AE9635" s="74"/>
      <c r="AF9635" s="74"/>
      <c r="BX9635" s="73"/>
      <c r="BY9635" s="74"/>
      <c r="BZ9635" s="74"/>
      <c r="CA9635" s="74"/>
      <c r="CF9635" s="79"/>
      <c r="CL9635" s="79"/>
    </row>
    <row r="9636" spans="30:90">
      <c r="AD9636" s="73"/>
      <c r="AE9636" s="74"/>
      <c r="AF9636" s="74"/>
      <c r="BX9636" s="73"/>
      <c r="BY9636" s="74"/>
      <c r="BZ9636" s="74"/>
      <c r="CA9636" s="74"/>
      <c r="CF9636" s="79"/>
      <c r="CL9636" s="79"/>
    </row>
    <row r="9637" spans="30:90">
      <c r="AD9637" s="73"/>
      <c r="AE9637" s="74"/>
      <c r="AF9637" s="74"/>
      <c r="BX9637" s="73"/>
      <c r="BY9637" s="74"/>
      <c r="BZ9637" s="74"/>
      <c r="CA9637" s="74"/>
      <c r="CF9637" s="79"/>
      <c r="CL9637" s="79"/>
    </row>
    <row r="9638" spans="30:90">
      <c r="AD9638" s="73"/>
      <c r="AE9638" s="74"/>
      <c r="AF9638" s="74"/>
      <c r="BX9638" s="73"/>
      <c r="BY9638" s="74"/>
      <c r="BZ9638" s="74"/>
      <c r="CA9638" s="74"/>
      <c r="CF9638" s="79"/>
      <c r="CL9638" s="79"/>
    </row>
    <row r="9639" spans="30:90">
      <c r="AD9639" s="73"/>
      <c r="AE9639" s="74"/>
      <c r="AF9639" s="74"/>
      <c r="BX9639" s="73"/>
      <c r="BY9639" s="74"/>
      <c r="BZ9639" s="74"/>
      <c r="CA9639" s="74"/>
      <c r="CF9639" s="79"/>
      <c r="CL9639" s="79"/>
    </row>
    <row r="9640" spans="30:90">
      <c r="AD9640" s="73"/>
      <c r="AE9640" s="74"/>
      <c r="AF9640" s="74"/>
      <c r="BX9640" s="73"/>
      <c r="BY9640" s="74"/>
      <c r="BZ9640" s="74"/>
      <c r="CA9640" s="74"/>
      <c r="CF9640" s="79"/>
      <c r="CL9640" s="79"/>
    </row>
    <row r="9641" spans="30:90">
      <c r="AD9641" s="73"/>
      <c r="AE9641" s="74"/>
      <c r="AF9641" s="74"/>
      <c r="BX9641" s="73"/>
      <c r="BY9641" s="74"/>
      <c r="BZ9641" s="74"/>
      <c r="CA9641" s="74"/>
      <c r="CF9641" s="79"/>
      <c r="CL9641" s="79"/>
    </row>
    <row r="9642" spans="30:90">
      <c r="AD9642" s="73"/>
      <c r="AE9642" s="74"/>
      <c r="AF9642" s="74"/>
      <c r="BX9642" s="73"/>
      <c r="BY9642" s="74"/>
      <c r="BZ9642" s="74"/>
      <c r="CA9642" s="74"/>
      <c r="CF9642" s="79"/>
      <c r="CL9642" s="79"/>
    </row>
    <row r="9643" spans="30:90">
      <c r="AD9643" s="73"/>
      <c r="AE9643" s="74"/>
      <c r="AF9643" s="74"/>
      <c r="BX9643" s="73"/>
      <c r="BY9643" s="74"/>
      <c r="BZ9643" s="74"/>
      <c r="CA9643" s="74"/>
      <c r="CF9643" s="79"/>
      <c r="CL9643" s="79"/>
    </row>
    <row r="9644" spans="30:90">
      <c r="AD9644" s="73"/>
      <c r="AE9644" s="74"/>
      <c r="AF9644" s="74"/>
      <c r="BX9644" s="73"/>
      <c r="BY9644" s="74"/>
      <c r="BZ9644" s="74"/>
      <c r="CA9644" s="74"/>
      <c r="CF9644" s="79"/>
      <c r="CL9644" s="79"/>
    </row>
    <row r="9645" spans="30:90">
      <c r="AD9645" s="73"/>
      <c r="AE9645" s="74"/>
      <c r="AF9645" s="74"/>
      <c r="BX9645" s="73"/>
      <c r="BY9645" s="74"/>
      <c r="BZ9645" s="74"/>
      <c r="CA9645" s="74"/>
      <c r="CF9645" s="79"/>
      <c r="CL9645" s="79"/>
    </row>
    <row r="9646" spans="30:90">
      <c r="AD9646" s="73"/>
      <c r="AE9646" s="74"/>
      <c r="AF9646" s="74"/>
      <c r="BX9646" s="73"/>
      <c r="BY9646" s="74"/>
      <c r="BZ9646" s="74"/>
      <c r="CA9646" s="74"/>
      <c r="CF9646" s="79"/>
      <c r="CL9646" s="79"/>
    </row>
    <row r="9647" spans="30:90">
      <c r="AD9647" s="73"/>
      <c r="AE9647" s="74"/>
      <c r="AF9647" s="74"/>
      <c r="BX9647" s="73"/>
      <c r="BY9647" s="74"/>
      <c r="BZ9647" s="74"/>
      <c r="CA9647" s="74"/>
      <c r="CF9647" s="79"/>
      <c r="CL9647" s="79"/>
    </row>
    <row r="9648" spans="30:90">
      <c r="AD9648" s="73"/>
      <c r="AE9648" s="74"/>
      <c r="AF9648" s="74"/>
      <c r="BX9648" s="73"/>
      <c r="BY9648" s="74"/>
      <c r="BZ9648" s="74"/>
      <c r="CA9648" s="74"/>
      <c r="CF9648" s="79"/>
      <c r="CL9648" s="79"/>
    </row>
    <row r="9649" spans="30:90">
      <c r="AD9649" s="73"/>
      <c r="AE9649" s="74"/>
      <c r="AF9649" s="74"/>
      <c r="BX9649" s="73"/>
      <c r="BY9649" s="74"/>
      <c r="BZ9649" s="74"/>
      <c r="CA9649" s="74"/>
      <c r="CF9649" s="79"/>
      <c r="CL9649" s="79"/>
    </row>
    <row r="9650" spans="30:90">
      <c r="AD9650" s="73"/>
      <c r="AE9650" s="74"/>
      <c r="AF9650" s="74"/>
      <c r="BX9650" s="73"/>
      <c r="BY9650" s="74"/>
      <c r="BZ9650" s="74"/>
      <c r="CA9650" s="74"/>
      <c r="CF9650" s="79"/>
      <c r="CL9650" s="79"/>
    </row>
    <row r="9651" spans="30:90">
      <c r="AD9651" s="73"/>
      <c r="AE9651" s="74"/>
      <c r="AF9651" s="74"/>
      <c r="BX9651" s="73"/>
      <c r="BY9651" s="74"/>
      <c r="BZ9651" s="74"/>
      <c r="CA9651" s="74"/>
      <c r="CF9651" s="79"/>
      <c r="CL9651" s="79"/>
    </row>
    <row r="9652" spans="30:90">
      <c r="AD9652" s="73"/>
      <c r="AE9652" s="74"/>
      <c r="AF9652" s="74"/>
      <c r="BX9652" s="73"/>
      <c r="BY9652" s="74"/>
      <c r="BZ9652" s="74"/>
      <c r="CA9652" s="74"/>
      <c r="CF9652" s="79"/>
      <c r="CL9652" s="79"/>
    </row>
    <row r="9653" spans="30:90">
      <c r="AD9653" s="73"/>
      <c r="AE9653" s="74"/>
      <c r="AF9653" s="74"/>
      <c r="BX9653" s="73"/>
      <c r="BY9653" s="74"/>
      <c r="BZ9653" s="74"/>
      <c r="CA9653" s="74"/>
      <c r="CF9653" s="79"/>
      <c r="CL9653" s="79"/>
    </row>
    <row r="9654" spans="30:90">
      <c r="AD9654" s="73"/>
      <c r="AE9654" s="74"/>
      <c r="AF9654" s="74"/>
      <c r="BX9654" s="73"/>
      <c r="BY9654" s="74"/>
      <c r="BZ9654" s="74"/>
      <c r="CA9654" s="74"/>
      <c r="CF9654" s="79"/>
      <c r="CL9654" s="79"/>
    </row>
    <row r="9655" spans="30:90">
      <c r="AD9655" s="73"/>
      <c r="AE9655" s="74"/>
      <c r="AF9655" s="74"/>
      <c r="BX9655" s="73"/>
      <c r="BY9655" s="74"/>
      <c r="BZ9655" s="74"/>
      <c r="CA9655" s="74"/>
      <c r="CF9655" s="79"/>
      <c r="CL9655" s="79"/>
    </row>
    <row r="9656" spans="30:90">
      <c r="AD9656" s="73"/>
      <c r="AE9656" s="74"/>
      <c r="AF9656" s="74"/>
      <c r="BX9656" s="73"/>
      <c r="BY9656" s="74"/>
      <c r="BZ9656" s="74"/>
      <c r="CA9656" s="74"/>
      <c r="CF9656" s="79"/>
      <c r="CL9656" s="79"/>
    </row>
    <row r="9657" spans="30:90">
      <c r="AD9657" s="73"/>
      <c r="AE9657" s="74"/>
      <c r="AF9657" s="74"/>
      <c r="BX9657" s="73"/>
      <c r="BY9657" s="74"/>
      <c r="BZ9657" s="74"/>
      <c r="CA9657" s="74"/>
      <c r="CF9657" s="79"/>
      <c r="CL9657" s="79"/>
    </row>
    <row r="9658" spans="30:90">
      <c r="AD9658" s="73"/>
      <c r="AE9658" s="74"/>
      <c r="AF9658" s="74"/>
      <c r="BX9658" s="73"/>
      <c r="BY9658" s="74"/>
      <c r="BZ9658" s="74"/>
      <c r="CA9658" s="74"/>
      <c r="CF9658" s="79"/>
      <c r="CL9658" s="79"/>
    </row>
    <row r="9659" spans="30:90">
      <c r="AD9659" s="73"/>
      <c r="AE9659" s="74"/>
      <c r="AF9659" s="74"/>
      <c r="BX9659" s="73"/>
      <c r="BY9659" s="74"/>
      <c r="BZ9659" s="74"/>
      <c r="CA9659" s="74"/>
      <c r="CF9659" s="79"/>
      <c r="CL9659" s="79"/>
    </row>
    <row r="9660" spans="30:90">
      <c r="AD9660" s="73"/>
      <c r="AE9660" s="74"/>
      <c r="AF9660" s="74"/>
      <c r="BX9660" s="73"/>
      <c r="BY9660" s="74"/>
      <c r="BZ9660" s="74"/>
      <c r="CA9660" s="74"/>
      <c r="CF9660" s="79"/>
      <c r="CL9660" s="79"/>
    </row>
    <row r="9661" spans="30:90">
      <c r="AD9661" s="73"/>
      <c r="AE9661" s="74"/>
      <c r="AF9661" s="74"/>
      <c r="BX9661" s="73"/>
      <c r="BY9661" s="74"/>
      <c r="BZ9661" s="74"/>
      <c r="CA9661" s="74"/>
      <c r="CF9661" s="79"/>
      <c r="CL9661" s="79"/>
    </row>
    <row r="9662" spans="30:90">
      <c r="AD9662" s="73"/>
      <c r="AE9662" s="74"/>
      <c r="AF9662" s="74"/>
      <c r="BX9662" s="73"/>
      <c r="BY9662" s="74"/>
      <c r="BZ9662" s="74"/>
      <c r="CA9662" s="74"/>
      <c r="CF9662" s="79"/>
      <c r="CL9662" s="79"/>
    </row>
    <row r="9663" spans="30:90">
      <c r="AD9663" s="73"/>
      <c r="AE9663" s="74"/>
      <c r="AF9663" s="74"/>
      <c r="BX9663" s="73"/>
      <c r="BY9663" s="74"/>
      <c r="BZ9663" s="74"/>
      <c r="CA9663" s="74"/>
      <c r="CF9663" s="79"/>
      <c r="CL9663" s="79"/>
    </row>
    <row r="9664" spans="30:90">
      <c r="AD9664" s="73"/>
      <c r="AE9664" s="74"/>
      <c r="AF9664" s="74"/>
      <c r="BX9664" s="73"/>
      <c r="BY9664" s="74"/>
      <c r="BZ9664" s="74"/>
      <c r="CA9664" s="74"/>
      <c r="CF9664" s="79"/>
      <c r="CL9664" s="79"/>
    </row>
    <row r="9665" spans="30:90">
      <c r="AD9665" s="73"/>
      <c r="AE9665" s="74"/>
      <c r="AF9665" s="74"/>
      <c r="BX9665" s="73"/>
      <c r="BY9665" s="74"/>
      <c r="BZ9665" s="74"/>
      <c r="CA9665" s="74"/>
      <c r="CF9665" s="79"/>
      <c r="CL9665" s="79"/>
    </row>
    <row r="9666" spans="30:90">
      <c r="AD9666" s="73"/>
      <c r="AE9666" s="74"/>
      <c r="AF9666" s="74"/>
      <c r="BX9666" s="73"/>
      <c r="BY9666" s="74"/>
      <c r="BZ9666" s="74"/>
      <c r="CA9666" s="74"/>
      <c r="CF9666" s="79"/>
      <c r="CL9666" s="79"/>
    </row>
    <row r="9667" spans="30:90">
      <c r="AD9667" s="73"/>
      <c r="AE9667" s="74"/>
      <c r="AF9667" s="74"/>
      <c r="BX9667" s="73"/>
      <c r="BY9667" s="74"/>
      <c r="BZ9667" s="74"/>
      <c r="CA9667" s="74"/>
      <c r="CF9667" s="79"/>
      <c r="CL9667" s="79"/>
    </row>
    <row r="9668" spans="30:90">
      <c r="AD9668" s="73"/>
      <c r="AE9668" s="74"/>
      <c r="AF9668" s="74"/>
      <c r="BX9668" s="73"/>
      <c r="BY9668" s="74"/>
      <c r="BZ9668" s="74"/>
      <c r="CA9668" s="74"/>
      <c r="CF9668" s="79"/>
      <c r="CL9668" s="79"/>
    </row>
    <row r="9669" spans="30:90">
      <c r="AD9669" s="73"/>
      <c r="AE9669" s="74"/>
      <c r="AF9669" s="74"/>
      <c r="BX9669" s="73"/>
      <c r="BY9669" s="74"/>
      <c r="BZ9669" s="74"/>
      <c r="CA9669" s="74"/>
      <c r="CF9669" s="79"/>
      <c r="CL9669" s="79"/>
    </row>
    <row r="9670" spans="30:90">
      <c r="AD9670" s="73"/>
      <c r="AE9670" s="74"/>
      <c r="AF9670" s="74"/>
      <c r="BX9670" s="73"/>
      <c r="BY9670" s="74"/>
      <c r="BZ9670" s="74"/>
      <c r="CA9670" s="74"/>
      <c r="CF9670" s="79"/>
      <c r="CL9670" s="79"/>
    </row>
    <row r="9671" spans="30:90">
      <c r="AD9671" s="73"/>
      <c r="AE9671" s="74"/>
      <c r="AF9671" s="74"/>
      <c r="BX9671" s="73"/>
      <c r="BY9671" s="74"/>
      <c r="BZ9671" s="74"/>
      <c r="CA9671" s="74"/>
      <c r="CF9671" s="79"/>
      <c r="CL9671" s="79"/>
    </row>
    <row r="9672" spans="30:90">
      <c r="AD9672" s="73"/>
      <c r="AE9672" s="74"/>
      <c r="AF9672" s="74"/>
      <c r="BX9672" s="73"/>
      <c r="BY9672" s="74"/>
      <c r="BZ9672" s="74"/>
      <c r="CA9672" s="74"/>
      <c r="CF9672" s="79"/>
      <c r="CL9672" s="79"/>
    </row>
    <row r="9673" spans="30:90">
      <c r="AD9673" s="73"/>
      <c r="AE9673" s="74"/>
      <c r="AF9673" s="74"/>
      <c r="BX9673" s="73"/>
      <c r="BY9673" s="74"/>
      <c r="BZ9673" s="74"/>
      <c r="CA9673" s="74"/>
      <c r="CF9673" s="79"/>
      <c r="CL9673" s="79"/>
    </row>
    <row r="9674" spans="30:90">
      <c r="AD9674" s="73"/>
      <c r="AE9674" s="74"/>
      <c r="AF9674" s="74"/>
      <c r="BX9674" s="73"/>
      <c r="BY9674" s="74"/>
      <c r="BZ9674" s="74"/>
      <c r="CA9674" s="74"/>
      <c r="CF9674" s="79"/>
      <c r="CL9674" s="79"/>
    </row>
    <row r="9675" spans="30:90">
      <c r="AD9675" s="73"/>
      <c r="AE9675" s="74"/>
      <c r="AF9675" s="74"/>
      <c r="BX9675" s="73"/>
      <c r="BY9675" s="74"/>
      <c r="BZ9675" s="74"/>
      <c r="CA9675" s="74"/>
      <c r="CF9675" s="79"/>
      <c r="CL9675" s="79"/>
    </row>
    <row r="9676" spans="30:90">
      <c r="AD9676" s="73"/>
      <c r="AE9676" s="74"/>
      <c r="AF9676" s="74"/>
      <c r="BX9676" s="73"/>
      <c r="BY9676" s="74"/>
      <c r="BZ9676" s="74"/>
      <c r="CA9676" s="74"/>
      <c r="CF9676" s="79"/>
      <c r="CL9676" s="79"/>
    </row>
    <row r="9677" spans="30:90">
      <c r="AD9677" s="73"/>
      <c r="AE9677" s="74"/>
      <c r="AF9677" s="74"/>
      <c r="BX9677" s="73"/>
      <c r="BY9677" s="74"/>
      <c r="BZ9677" s="74"/>
      <c r="CA9677" s="74"/>
      <c r="CF9677" s="79"/>
      <c r="CL9677" s="79"/>
    </row>
    <row r="9678" spans="30:90">
      <c r="AD9678" s="73"/>
      <c r="AE9678" s="74"/>
      <c r="AF9678" s="74"/>
      <c r="BX9678" s="73"/>
      <c r="BY9678" s="74"/>
      <c r="BZ9678" s="74"/>
      <c r="CA9678" s="74"/>
      <c r="CF9678" s="79"/>
      <c r="CL9678" s="79"/>
    </row>
    <row r="9679" spans="30:90">
      <c r="AD9679" s="73"/>
      <c r="AE9679" s="74"/>
      <c r="AF9679" s="74"/>
      <c r="BX9679" s="73"/>
      <c r="BY9679" s="74"/>
      <c r="BZ9679" s="74"/>
      <c r="CA9679" s="74"/>
      <c r="CF9679" s="79"/>
      <c r="CL9679" s="79"/>
    </row>
    <row r="9680" spans="30:90">
      <c r="AD9680" s="73"/>
      <c r="AE9680" s="74"/>
      <c r="AF9680" s="74"/>
      <c r="BX9680" s="73"/>
      <c r="BY9680" s="74"/>
      <c r="BZ9680" s="74"/>
      <c r="CA9680" s="74"/>
      <c r="CF9680" s="79"/>
      <c r="CL9680" s="79"/>
    </row>
    <row r="9681" spans="30:90">
      <c r="AD9681" s="73"/>
      <c r="AE9681" s="74"/>
      <c r="AF9681" s="74"/>
      <c r="BX9681" s="73"/>
      <c r="BY9681" s="74"/>
      <c r="BZ9681" s="74"/>
      <c r="CA9681" s="74"/>
      <c r="CF9681" s="79"/>
      <c r="CL9681" s="79"/>
    </row>
    <row r="9682" spans="30:90">
      <c r="AD9682" s="73"/>
      <c r="AE9682" s="74"/>
      <c r="AF9682" s="74"/>
      <c r="BX9682" s="73"/>
      <c r="BY9682" s="74"/>
      <c r="BZ9682" s="74"/>
      <c r="CA9682" s="74"/>
      <c r="CF9682" s="79"/>
      <c r="CL9682" s="79"/>
    </row>
    <row r="9683" spans="30:90">
      <c r="AD9683" s="73"/>
      <c r="AE9683" s="74"/>
      <c r="AF9683" s="74"/>
      <c r="BX9683" s="73"/>
      <c r="BY9683" s="74"/>
      <c r="BZ9683" s="74"/>
      <c r="CA9683" s="74"/>
      <c r="CF9683" s="79"/>
      <c r="CL9683" s="79"/>
    </row>
    <row r="9684" spans="30:90">
      <c r="AD9684" s="73"/>
      <c r="AE9684" s="74"/>
      <c r="AF9684" s="74"/>
      <c r="BX9684" s="73"/>
      <c r="BY9684" s="74"/>
      <c r="BZ9684" s="74"/>
      <c r="CA9684" s="74"/>
      <c r="CF9684" s="79"/>
      <c r="CL9684" s="79"/>
    </row>
    <row r="9685" spans="30:90">
      <c r="AD9685" s="73"/>
      <c r="AE9685" s="74"/>
      <c r="AF9685" s="74"/>
      <c r="BX9685" s="73"/>
      <c r="BY9685" s="74"/>
      <c r="BZ9685" s="74"/>
      <c r="CA9685" s="74"/>
      <c r="CF9685" s="79"/>
      <c r="CL9685" s="79"/>
    </row>
    <row r="9686" spans="30:90">
      <c r="AD9686" s="73"/>
      <c r="AE9686" s="74"/>
      <c r="AF9686" s="74"/>
      <c r="BX9686" s="73"/>
      <c r="BY9686" s="74"/>
      <c r="BZ9686" s="74"/>
      <c r="CA9686" s="74"/>
      <c r="CF9686" s="79"/>
      <c r="CL9686" s="79"/>
    </row>
    <row r="9687" spans="30:90">
      <c r="AD9687" s="73"/>
      <c r="AE9687" s="74"/>
      <c r="AF9687" s="74"/>
      <c r="BX9687" s="73"/>
      <c r="BY9687" s="74"/>
      <c r="BZ9687" s="74"/>
      <c r="CA9687" s="74"/>
      <c r="CF9687" s="79"/>
      <c r="CL9687" s="79"/>
    </row>
    <row r="9688" spans="30:90">
      <c r="AD9688" s="73"/>
      <c r="AE9688" s="74"/>
      <c r="AF9688" s="74"/>
      <c r="BX9688" s="73"/>
      <c r="BY9688" s="74"/>
      <c r="BZ9688" s="74"/>
      <c r="CA9688" s="74"/>
      <c r="CF9688" s="79"/>
      <c r="CL9688" s="79"/>
    </row>
    <row r="9689" spans="30:90">
      <c r="AD9689" s="73"/>
      <c r="AE9689" s="74"/>
      <c r="AF9689" s="74"/>
      <c r="BX9689" s="73"/>
      <c r="BY9689" s="74"/>
      <c r="BZ9689" s="74"/>
      <c r="CA9689" s="74"/>
      <c r="CF9689" s="79"/>
      <c r="CL9689" s="79"/>
    </row>
    <row r="9690" spans="30:90">
      <c r="AD9690" s="73"/>
      <c r="AE9690" s="74"/>
      <c r="AF9690" s="74"/>
      <c r="BX9690" s="73"/>
      <c r="BY9690" s="74"/>
      <c r="BZ9690" s="74"/>
      <c r="CA9690" s="74"/>
      <c r="CF9690" s="79"/>
      <c r="CL9690" s="79"/>
    </row>
    <row r="9691" spans="30:90">
      <c r="AD9691" s="73"/>
      <c r="AE9691" s="74"/>
      <c r="AF9691" s="74"/>
      <c r="BX9691" s="73"/>
      <c r="BY9691" s="74"/>
      <c r="BZ9691" s="74"/>
      <c r="CA9691" s="74"/>
      <c r="CF9691" s="79"/>
      <c r="CL9691" s="79"/>
    </row>
    <row r="9692" spans="30:90">
      <c r="AD9692" s="73"/>
      <c r="AE9692" s="74"/>
      <c r="AF9692" s="74"/>
      <c r="BX9692" s="73"/>
      <c r="BY9692" s="74"/>
      <c r="BZ9692" s="74"/>
      <c r="CA9692" s="74"/>
      <c r="CF9692" s="79"/>
      <c r="CL9692" s="79"/>
    </row>
    <row r="9693" spans="30:90">
      <c r="AD9693" s="73"/>
      <c r="AE9693" s="74"/>
      <c r="AF9693" s="74"/>
      <c r="BX9693" s="73"/>
      <c r="BY9693" s="74"/>
      <c r="BZ9693" s="74"/>
      <c r="CA9693" s="74"/>
      <c r="CF9693" s="79"/>
      <c r="CL9693" s="79"/>
    </row>
    <row r="9694" spans="30:90">
      <c r="AD9694" s="73"/>
      <c r="AE9694" s="74"/>
      <c r="AF9694" s="74"/>
      <c r="BX9694" s="73"/>
      <c r="BY9694" s="74"/>
      <c r="BZ9694" s="74"/>
      <c r="CA9694" s="74"/>
      <c r="CF9694" s="79"/>
      <c r="CL9694" s="79"/>
    </row>
    <row r="9695" spans="30:90">
      <c r="AD9695" s="73"/>
      <c r="AE9695" s="74"/>
      <c r="AF9695" s="74"/>
      <c r="BX9695" s="73"/>
      <c r="BY9695" s="74"/>
      <c r="BZ9695" s="74"/>
      <c r="CA9695" s="74"/>
      <c r="CF9695" s="79"/>
      <c r="CL9695" s="79"/>
    </row>
    <row r="9696" spans="30:90">
      <c r="AD9696" s="73"/>
      <c r="AE9696" s="74"/>
      <c r="AF9696" s="74"/>
      <c r="BX9696" s="73"/>
      <c r="BY9696" s="74"/>
      <c r="BZ9696" s="74"/>
      <c r="CA9696" s="74"/>
      <c r="CF9696" s="79"/>
      <c r="CL9696" s="79"/>
    </row>
    <row r="9697" spans="30:90">
      <c r="AD9697" s="73"/>
      <c r="AE9697" s="74"/>
      <c r="AF9697" s="74"/>
      <c r="BX9697" s="73"/>
      <c r="BY9697" s="74"/>
      <c r="BZ9697" s="74"/>
      <c r="CA9697" s="74"/>
      <c r="CF9697" s="79"/>
      <c r="CL9697" s="79"/>
    </row>
    <row r="9698" spans="30:90">
      <c r="AD9698" s="73"/>
      <c r="AE9698" s="74"/>
      <c r="AF9698" s="74"/>
      <c r="BX9698" s="73"/>
      <c r="BY9698" s="74"/>
      <c r="BZ9698" s="74"/>
      <c r="CA9698" s="74"/>
      <c r="CF9698" s="79"/>
      <c r="CL9698" s="79"/>
    </row>
    <row r="9699" spans="30:90">
      <c r="AD9699" s="73"/>
      <c r="AE9699" s="74"/>
      <c r="AF9699" s="74"/>
      <c r="BX9699" s="73"/>
      <c r="BY9699" s="74"/>
      <c r="BZ9699" s="74"/>
      <c r="CA9699" s="74"/>
      <c r="CF9699" s="79"/>
      <c r="CL9699" s="79"/>
    </row>
    <row r="9700" spans="30:90">
      <c r="AD9700" s="73"/>
      <c r="AE9700" s="74"/>
      <c r="AF9700" s="74"/>
      <c r="BX9700" s="73"/>
      <c r="BY9700" s="74"/>
      <c r="BZ9700" s="74"/>
      <c r="CA9700" s="74"/>
      <c r="CF9700" s="79"/>
      <c r="CL9700" s="79"/>
    </row>
    <row r="9701" spans="30:90">
      <c r="AD9701" s="73"/>
      <c r="AE9701" s="74"/>
      <c r="AF9701" s="74"/>
      <c r="BX9701" s="73"/>
      <c r="BY9701" s="74"/>
      <c r="BZ9701" s="74"/>
      <c r="CA9701" s="74"/>
      <c r="CF9701" s="79"/>
      <c r="CL9701" s="79"/>
    </row>
    <row r="9702" spans="30:90">
      <c r="AD9702" s="73"/>
      <c r="AE9702" s="74"/>
      <c r="AF9702" s="74"/>
      <c r="BX9702" s="73"/>
      <c r="BY9702" s="74"/>
      <c r="BZ9702" s="74"/>
      <c r="CA9702" s="74"/>
      <c r="CF9702" s="79"/>
      <c r="CL9702" s="79"/>
    </row>
    <row r="9703" spans="30:90">
      <c r="AD9703" s="73"/>
      <c r="AE9703" s="74"/>
      <c r="AF9703" s="74"/>
      <c r="BX9703" s="73"/>
      <c r="BY9703" s="74"/>
      <c r="BZ9703" s="74"/>
      <c r="CA9703" s="74"/>
      <c r="CF9703" s="79"/>
      <c r="CL9703" s="79"/>
    </row>
    <row r="9704" spans="30:90">
      <c r="AD9704" s="73"/>
      <c r="AE9704" s="74"/>
      <c r="AF9704" s="74"/>
      <c r="BX9704" s="73"/>
      <c r="BY9704" s="74"/>
      <c r="BZ9704" s="74"/>
      <c r="CA9704" s="74"/>
      <c r="CF9704" s="79"/>
      <c r="CL9704" s="79"/>
    </row>
    <row r="9705" spans="30:90">
      <c r="AD9705" s="73"/>
      <c r="AE9705" s="74"/>
      <c r="AF9705" s="74"/>
      <c r="BX9705" s="73"/>
      <c r="BY9705" s="74"/>
      <c r="BZ9705" s="74"/>
      <c r="CA9705" s="74"/>
      <c r="CF9705" s="79"/>
      <c r="CL9705" s="79"/>
    </row>
    <row r="9706" spans="30:90">
      <c r="AD9706" s="73"/>
      <c r="AE9706" s="74"/>
      <c r="AF9706" s="74"/>
      <c r="BX9706" s="73"/>
      <c r="BY9706" s="74"/>
      <c r="BZ9706" s="74"/>
      <c r="CA9706" s="74"/>
      <c r="CF9706" s="79"/>
      <c r="CL9706" s="79"/>
    </row>
    <row r="9707" spans="30:90">
      <c r="AD9707" s="73"/>
      <c r="AE9707" s="74"/>
      <c r="AF9707" s="74"/>
      <c r="BX9707" s="73"/>
      <c r="BY9707" s="74"/>
      <c r="BZ9707" s="74"/>
      <c r="CA9707" s="74"/>
      <c r="CF9707" s="79"/>
      <c r="CL9707" s="79"/>
    </row>
    <row r="9708" spans="30:90">
      <c r="AD9708" s="73"/>
      <c r="AE9708" s="74"/>
      <c r="AF9708" s="74"/>
      <c r="BX9708" s="73"/>
      <c r="BY9708" s="74"/>
      <c r="BZ9708" s="74"/>
      <c r="CA9708" s="74"/>
      <c r="CF9708" s="79"/>
      <c r="CL9708" s="79"/>
    </row>
    <row r="9709" spans="30:90">
      <c r="AD9709" s="73"/>
      <c r="AE9709" s="74"/>
      <c r="AF9709" s="74"/>
      <c r="BX9709" s="73"/>
      <c r="BY9709" s="74"/>
      <c r="BZ9709" s="74"/>
      <c r="CA9709" s="74"/>
      <c r="CF9709" s="79"/>
      <c r="CL9709" s="79"/>
    </row>
    <row r="9710" spans="30:90">
      <c r="AD9710" s="73"/>
      <c r="AE9710" s="74"/>
      <c r="AF9710" s="74"/>
      <c r="BX9710" s="73"/>
      <c r="BY9710" s="74"/>
      <c r="BZ9710" s="74"/>
      <c r="CA9710" s="74"/>
      <c r="CF9710" s="79"/>
      <c r="CL9710" s="79"/>
    </row>
    <row r="9711" spans="30:90">
      <c r="AD9711" s="73"/>
      <c r="AE9711" s="74"/>
      <c r="AF9711" s="74"/>
      <c r="BX9711" s="73"/>
      <c r="BY9711" s="74"/>
      <c r="BZ9711" s="74"/>
      <c r="CA9711" s="74"/>
      <c r="CF9711" s="79"/>
      <c r="CL9711" s="79"/>
    </row>
    <row r="9712" spans="30:90">
      <c r="AD9712" s="73"/>
      <c r="AE9712" s="74"/>
      <c r="AF9712" s="74"/>
      <c r="BX9712" s="73"/>
      <c r="BY9712" s="74"/>
      <c r="BZ9712" s="74"/>
      <c r="CA9712" s="74"/>
      <c r="CF9712" s="79"/>
      <c r="CL9712" s="79"/>
    </row>
    <row r="9713" spans="30:90">
      <c r="AD9713" s="73"/>
      <c r="AE9713" s="74"/>
      <c r="AF9713" s="74"/>
      <c r="BX9713" s="73"/>
      <c r="BY9713" s="74"/>
      <c r="BZ9713" s="74"/>
      <c r="CA9713" s="74"/>
      <c r="CF9713" s="79"/>
      <c r="CL9713" s="79"/>
    </row>
    <row r="9714" spans="30:90">
      <c r="AD9714" s="73"/>
      <c r="AE9714" s="74"/>
      <c r="AF9714" s="74"/>
      <c r="BX9714" s="73"/>
      <c r="BY9714" s="74"/>
      <c r="BZ9714" s="74"/>
      <c r="CA9714" s="74"/>
      <c r="CF9714" s="79"/>
      <c r="CL9714" s="79"/>
    </row>
    <row r="9715" spans="30:90">
      <c r="AD9715" s="73"/>
      <c r="AE9715" s="74"/>
      <c r="AF9715" s="74"/>
      <c r="BX9715" s="73"/>
      <c r="BY9715" s="74"/>
      <c r="BZ9715" s="74"/>
      <c r="CA9715" s="74"/>
      <c r="CF9715" s="79"/>
      <c r="CL9715" s="79"/>
    </row>
    <row r="9716" spans="30:90">
      <c r="AD9716" s="73"/>
      <c r="AE9716" s="74"/>
      <c r="AF9716" s="74"/>
      <c r="BX9716" s="73"/>
      <c r="BY9716" s="74"/>
      <c r="BZ9716" s="74"/>
      <c r="CA9716" s="74"/>
      <c r="CF9716" s="79"/>
      <c r="CL9716" s="79"/>
    </row>
    <row r="9717" spans="30:90">
      <c r="AD9717" s="73"/>
      <c r="AE9717" s="74"/>
      <c r="AF9717" s="74"/>
      <c r="BX9717" s="73"/>
      <c r="BY9717" s="74"/>
      <c r="BZ9717" s="74"/>
      <c r="CA9717" s="74"/>
      <c r="CF9717" s="79"/>
      <c r="CL9717" s="79"/>
    </row>
    <row r="9718" spans="30:90">
      <c r="AD9718" s="73"/>
      <c r="AE9718" s="74"/>
      <c r="AF9718" s="74"/>
      <c r="BX9718" s="73"/>
      <c r="BY9718" s="74"/>
      <c r="BZ9718" s="74"/>
      <c r="CA9718" s="74"/>
      <c r="CF9718" s="79"/>
      <c r="CL9718" s="79"/>
    </row>
    <row r="9719" spans="30:90">
      <c r="AD9719" s="73"/>
      <c r="AE9719" s="74"/>
      <c r="AF9719" s="74"/>
      <c r="BX9719" s="73"/>
      <c r="BY9719" s="74"/>
      <c r="BZ9719" s="74"/>
      <c r="CA9719" s="74"/>
      <c r="CF9719" s="79"/>
      <c r="CL9719" s="79"/>
    </row>
    <row r="9720" spans="30:90">
      <c r="AD9720" s="73"/>
      <c r="AE9720" s="74"/>
      <c r="AF9720" s="74"/>
      <c r="BX9720" s="73"/>
      <c r="BY9720" s="74"/>
      <c r="BZ9720" s="74"/>
      <c r="CA9720" s="74"/>
      <c r="CF9720" s="79"/>
      <c r="CL9720" s="79"/>
    </row>
    <row r="9721" spans="30:90">
      <c r="AD9721" s="73"/>
      <c r="AE9721" s="74"/>
      <c r="AF9721" s="74"/>
      <c r="BX9721" s="73"/>
      <c r="BY9721" s="74"/>
      <c r="BZ9721" s="74"/>
      <c r="CA9721" s="74"/>
      <c r="CF9721" s="79"/>
      <c r="CL9721" s="79"/>
    </row>
    <row r="9722" spans="30:90">
      <c r="AD9722" s="73"/>
      <c r="AE9722" s="74"/>
      <c r="AF9722" s="74"/>
      <c r="BX9722" s="73"/>
      <c r="BY9722" s="74"/>
      <c r="BZ9722" s="74"/>
      <c r="CA9722" s="74"/>
      <c r="CF9722" s="79"/>
      <c r="CL9722" s="79"/>
    </row>
    <row r="9723" spans="30:90">
      <c r="AD9723" s="73"/>
      <c r="AE9723" s="74"/>
      <c r="AF9723" s="74"/>
      <c r="BX9723" s="73"/>
      <c r="BY9723" s="74"/>
      <c r="BZ9723" s="74"/>
      <c r="CA9723" s="74"/>
      <c r="CF9723" s="79"/>
      <c r="CL9723" s="79"/>
    </row>
    <row r="9724" spans="30:90">
      <c r="AD9724" s="73"/>
      <c r="AE9724" s="74"/>
      <c r="AF9724" s="74"/>
      <c r="BX9724" s="73"/>
      <c r="BY9724" s="74"/>
      <c r="BZ9724" s="74"/>
      <c r="CA9724" s="74"/>
      <c r="CF9724" s="79"/>
      <c r="CL9724" s="79"/>
    </row>
    <row r="9725" spans="30:90">
      <c r="AD9725" s="73"/>
      <c r="AE9725" s="74"/>
      <c r="AF9725" s="74"/>
      <c r="BX9725" s="73"/>
      <c r="BY9725" s="74"/>
      <c r="BZ9725" s="74"/>
      <c r="CA9725" s="74"/>
      <c r="CF9725" s="79"/>
      <c r="CL9725" s="79"/>
    </row>
    <row r="9726" spans="30:90">
      <c r="AD9726" s="73"/>
      <c r="AE9726" s="74"/>
      <c r="AF9726" s="74"/>
      <c r="BX9726" s="73"/>
      <c r="BY9726" s="74"/>
      <c r="BZ9726" s="74"/>
      <c r="CA9726" s="74"/>
      <c r="CF9726" s="79"/>
      <c r="CL9726" s="79"/>
    </row>
    <row r="9727" spans="30:90">
      <c r="AD9727" s="73"/>
      <c r="AE9727" s="74"/>
      <c r="AF9727" s="74"/>
      <c r="BX9727" s="73"/>
      <c r="BY9727" s="74"/>
      <c r="BZ9727" s="74"/>
      <c r="CA9727" s="74"/>
      <c r="CF9727" s="79"/>
      <c r="CL9727" s="79"/>
    </row>
    <row r="9728" spans="30:90">
      <c r="AD9728" s="73"/>
      <c r="AE9728" s="74"/>
      <c r="AF9728" s="74"/>
      <c r="BX9728" s="73"/>
      <c r="BY9728" s="74"/>
      <c r="BZ9728" s="74"/>
      <c r="CA9728" s="74"/>
      <c r="CF9728" s="79"/>
      <c r="CL9728" s="79"/>
    </row>
    <row r="9729" spans="30:90">
      <c r="AD9729" s="73"/>
      <c r="AE9729" s="74"/>
      <c r="AF9729" s="74"/>
      <c r="BX9729" s="73"/>
      <c r="BY9729" s="74"/>
      <c r="BZ9729" s="74"/>
      <c r="CA9729" s="74"/>
      <c r="CF9729" s="79"/>
      <c r="CL9729" s="79"/>
    </row>
    <row r="9730" spans="30:90">
      <c r="AD9730" s="73"/>
      <c r="AE9730" s="74"/>
      <c r="AF9730" s="74"/>
      <c r="BX9730" s="73"/>
      <c r="BY9730" s="74"/>
      <c r="BZ9730" s="74"/>
      <c r="CA9730" s="74"/>
      <c r="CF9730" s="79"/>
      <c r="CL9730" s="79"/>
    </row>
    <row r="9731" spans="30:90">
      <c r="AD9731" s="73"/>
      <c r="AE9731" s="74"/>
      <c r="AF9731" s="74"/>
      <c r="BX9731" s="73"/>
      <c r="BY9731" s="74"/>
      <c r="BZ9731" s="74"/>
      <c r="CA9731" s="74"/>
      <c r="CF9731" s="79"/>
      <c r="CL9731" s="79"/>
    </row>
    <row r="9732" spans="30:90">
      <c r="AD9732" s="73"/>
      <c r="AE9732" s="74"/>
      <c r="AF9732" s="74"/>
      <c r="BX9732" s="73"/>
      <c r="BY9732" s="74"/>
      <c r="BZ9732" s="74"/>
      <c r="CA9732" s="74"/>
      <c r="CF9732" s="79"/>
      <c r="CL9732" s="79"/>
    </row>
    <row r="9733" spans="30:90">
      <c r="AD9733" s="73"/>
      <c r="AE9733" s="74"/>
      <c r="AF9733" s="74"/>
      <c r="BX9733" s="73"/>
      <c r="BY9733" s="74"/>
      <c r="BZ9733" s="74"/>
      <c r="CA9733" s="74"/>
      <c r="CF9733" s="79"/>
      <c r="CL9733" s="79"/>
    </row>
    <row r="9734" spans="30:90">
      <c r="AD9734" s="73"/>
      <c r="AE9734" s="74"/>
      <c r="AF9734" s="74"/>
      <c r="BX9734" s="73"/>
      <c r="BY9734" s="74"/>
      <c r="BZ9734" s="74"/>
      <c r="CA9734" s="74"/>
      <c r="CF9734" s="79"/>
      <c r="CL9734" s="79"/>
    </row>
    <row r="9735" spans="30:90">
      <c r="AD9735" s="73"/>
      <c r="AE9735" s="74"/>
      <c r="AF9735" s="74"/>
      <c r="BX9735" s="73"/>
      <c r="BY9735" s="74"/>
      <c r="BZ9735" s="74"/>
      <c r="CA9735" s="74"/>
      <c r="CF9735" s="79"/>
      <c r="CL9735" s="79"/>
    </row>
    <row r="9736" spans="30:90">
      <c r="AD9736" s="73"/>
      <c r="AE9736" s="74"/>
      <c r="AF9736" s="74"/>
      <c r="BX9736" s="73"/>
      <c r="BY9736" s="74"/>
      <c r="BZ9736" s="74"/>
      <c r="CA9736" s="74"/>
      <c r="CF9736" s="79"/>
      <c r="CL9736" s="79"/>
    </row>
    <row r="9737" spans="30:90">
      <c r="AD9737" s="73"/>
      <c r="AE9737" s="74"/>
      <c r="AF9737" s="74"/>
      <c r="BX9737" s="73"/>
      <c r="BY9737" s="74"/>
      <c r="BZ9737" s="74"/>
      <c r="CA9737" s="74"/>
      <c r="CF9737" s="79"/>
      <c r="CL9737" s="79"/>
    </row>
    <row r="9738" spans="30:90">
      <c r="AD9738" s="73"/>
      <c r="AE9738" s="74"/>
      <c r="AF9738" s="74"/>
      <c r="BX9738" s="73"/>
      <c r="BY9738" s="74"/>
      <c r="BZ9738" s="74"/>
      <c r="CA9738" s="74"/>
      <c r="CF9738" s="79"/>
      <c r="CL9738" s="79"/>
    </row>
    <row r="9739" spans="30:90">
      <c r="AD9739" s="73"/>
      <c r="AE9739" s="74"/>
      <c r="AF9739" s="74"/>
      <c r="BX9739" s="73"/>
      <c r="BY9739" s="74"/>
      <c r="BZ9739" s="74"/>
      <c r="CA9739" s="74"/>
      <c r="CF9739" s="79"/>
      <c r="CL9739" s="79"/>
    </row>
    <row r="9740" spans="30:90">
      <c r="AD9740" s="73"/>
      <c r="AE9740" s="74"/>
      <c r="AF9740" s="74"/>
      <c r="BX9740" s="73"/>
      <c r="BY9740" s="74"/>
      <c r="BZ9740" s="74"/>
      <c r="CA9740" s="74"/>
      <c r="CF9740" s="79"/>
      <c r="CL9740" s="79"/>
    </row>
    <row r="9741" spans="30:90">
      <c r="AD9741" s="73"/>
      <c r="AE9741" s="74"/>
      <c r="AF9741" s="74"/>
      <c r="BX9741" s="73"/>
      <c r="BY9741" s="74"/>
      <c r="BZ9741" s="74"/>
      <c r="CA9741" s="74"/>
      <c r="CF9741" s="79"/>
      <c r="CL9741" s="79"/>
    </row>
    <row r="9742" spans="30:90">
      <c r="AD9742" s="73"/>
      <c r="AE9742" s="74"/>
      <c r="AF9742" s="74"/>
      <c r="BX9742" s="73"/>
      <c r="BY9742" s="74"/>
      <c r="BZ9742" s="74"/>
      <c r="CA9742" s="74"/>
      <c r="CF9742" s="79"/>
      <c r="CL9742" s="79"/>
    </row>
    <row r="9743" spans="30:90">
      <c r="AD9743" s="73"/>
      <c r="AE9743" s="74"/>
      <c r="AF9743" s="74"/>
      <c r="BX9743" s="73"/>
      <c r="BY9743" s="74"/>
      <c r="BZ9743" s="74"/>
      <c r="CA9743" s="74"/>
      <c r="CF9743" s="79"/>
      <c r="CL9743" s="79"/>
    </row>
    <row r="9744" spans="30:90">
      <c r="AD9744" s="73"/>
      <c r="AE9744" s="74"/>
      <c r="AF9744" s="74"/>
      <c r="BX9744" s="73"/>
      <c r="BY9744" s="74"/>
      <c r="BZ9744" s="74"/>
      <c r="CA9744" s="74"/>
      <c r="CF9744" s="79"/>
      <c r="CL9744" s="79"/>
    </row>
    <row r="9745" spans="30:90">
      <c r="AD9745" s="73"/>
      <c r="AE9745" s="74"/>
      <c r="AF9745" s="74"/>
      <c r="BX9745" s="73"/>
      <c r="BY9745" s="74"/>
      <c r="BZ9745" s="74"/>
      <c r="CA9745" s="74"/>
      <c r="CF9745" s="79"/>
      <c r="CL9745" s="79"/>
    </row>
    <row r="9746" spans="30:90">
      <c r="AD9746" s="73"/>
      <c r="AE9746" s="74"/>
      <c r="AF9746" s="74"/>
      <c r="BX9746" s="73"/>
      <c r="BY9746" s="74"/>
      <c r="BZ9746" s="74"/>
      <c r="CA9746" s="74"/>
      <c r="CF9746" s="79"/>
      <c r="CL9746" s="79"/>
    </row>
    <row r="9747" spans="30:90">
      <c r="AD9747" s="73"/>
      <c r="AE9747" s="74"/>
      <c r="AF9747" s="74"/>
      <c r="BX9747" s="73"/>
      <c r="BY9747" s="74"/>
      <c r="BZ9747" s="74"/>
      <c r="CA9747" s="74"/>
      <c r="CF9747" s="79"/>
      <c r="CL9747" s="79"/>
    </row>
    <row r="9748" spans="30:90">
      <c r="AD9748" s="73"/>
      <c r="AE9748" s="74"/>
      <c r="AF9748" s="74"/>
      <c r="BX9748" s="73"/>
      <c r="BY9748" s="74"/>
      <c r="BZ9748" s="74"/>
      <c r="CA9748" s="74"/>
      <c r="CF9748" s="79"/>
      <c r="CL9748" s="79"/>
    </row>
    <row r="9749" spans="30:90">
      <c r="AD9749" s="73"/>
      <c r="AE9749" s="74"/>
      <c r="AF9749" s="74"/>
      <c r="BX9749" s="73"/>
      <c r="BY9749" s="74"/>
      <c r="BZ9749" s="74"/>
      <c r="CA9749" s="74"/>
      <c r="CF9749" s="79"/>
      <c r="CL9749" s="79"/>
    </row>
    <row r="9750" spans="30:90">
      <c r="AD9750" s="73"/>
      <c r="AE9750" s="74"/>
      <c r="AF9750" s="74"/>
      <c r="BX9750" s="73"/>
      <c r="BY9750" s="74"/>
      <c r="BZ9750" s="74"/>
      <c r="CA9750" s="74"/>
      <c r="CF9750" s="79"/>
      <c r="CL9750" s="79"/>
    </row>
    <row r="9751" spans="30:90">
      <c r="AD9751" s="73"/>
      <c r="AE9751" s="74"/>
      <c r="AF9751" s="74"/>
      <c r="BX9751" s="73"/>
      <c r="BY9751" s="74"/>
      <c r="BZ9751" s="74"/>
      <c r="CA9751" s="74"/>
      <c r="CF9751" s="79"/>
      <c r="CL9751" s="79"/>
    </row>
    <row r="9752" spans="30:90">
      <c r="AD9752" s="73"/>
      <c r="AE9752" s="74"/>
      <c r="AF9752" s="74"/>
      <c r="BX9752" s="73"/>
      <c r="BY9752" s="74"/>
      <c r="BZ9752" s="74"/>
      <c r="CA9752" s="74"/>
      <c r="CF9752" s="79"/>
      <c r="CL9752" s="79"/>
    </row>
    <row r="9753" spans="30:90">
      <c r="AD9753" s="73"/>
      <c r="AE9753" s="74"/>
      <c r="AF9753" s="74"/>
      <c r="BX9753" s="73"/>
      <c r="BY9753" s="74"/>
      <c r="BZ9753" s="74"/>
      <c r="CA9753" s="74"/>
      <c r="CF9753" s="79"/>
      <c r="CL9753" s="79"/>
    </row>
    <row r="9754" spans="30:90">
      <c r="AD9754" s="73"/>
      <c r="AE9754" s="74"/>
      <c r="AF9754" s="74"/>
      <c r="BX9754" s="73"/>
      <c r="BY9754" s="74"/>
      <c r="BZ9754" s="74"/>
      <c r="CA9754" s="74"/>
      <c r="CF9754" s="79"/>
      <c r="CL9754" s="79"/>
    </row>
    <row r="9755" spans="30:90">
      <c r="AD9755" s="73"/>
      <c r="AE9755" s="74"/>
      <c r="AF9755" s="74"/>
      <c r="BX9755" s="73"/>
      <c r="BY9755" s="74"/>
      <c r="BZ9755" s="74"/>
      <c r="CA9755" s="74"/>
      <c r="CF9755" s="79"/>
      <c r="CL9755" s="79"/>
    </row>
    <row r="9756" spans="30:90">
      <c r="AD9756" s="73"/>
      <c r="AE9756" s="74"/>
      <c r="AF9756" s="74"/>
      <c r="BX9756" s="73"/>
      <c r="BY9756" s="74"/>
      <c r="BZ9756" s="74"/>
      <c r="CA9756" s="74"/>
      <c r="CF9756" s="79"/>
      <c r="CL9756" s="79"/>
    </row>
    <row r="9757" spans="30:90">
      <c r="AD9757" s="73"/>
      <c r="AE9757" s="74"/>
      <c r="AF9757" s="74"/>
      <c r="BX9757" s="73"/>
      <c r="BY9757" s="74"/>
      <c r="BZ9757" s="74"/>
      <c r="CA9757" s="74"/>
      <c r="CF9757" s="79"/>
      <c r="CL9757" s="79"/>
    </row>
    <row r="9758" spans="30:90">
      <c r="AD9758" s="73"/>
      <c r="AE9758" s="74"/>
      <c r="AF9758" s="74"/>
      <c r="BX9758" s="73"/>
      <c r="BY9758" s="74"/>
      <c r="BZ9758" s="74"/>
      <c r="CA9758" s="74"/>
      <c r="CF9758" s="79"/>
      <c r="CL9758" s="79"/>
    </row>
    <row r="9759" spans="30:90">
      <c r="AD9759" s="73"/>
      <c r="AE9759" s="74"/>
      <c r="AF9759" s="74"/>
      <c r="BX9759" s="73"/>
      <c r="BY9759" s="74"/>
      <c r="BZ9759" s="74"/>
      <c r="CA9759" s="74"/>
      <c r="CF9759" s="79"/>
      <c r="CL9759" s="79"/>
    </row>
    <row r="9760" spans="30:90">
      <c r="AD9760" s="73"/>
      <c r="AE9760" s="74"/>
      <c r="AF9760" s="74"/>
      <c r="BX9760" s="73"/>
      <c r="BY9760" s="74"/>
      <c r="BZ9760" s="74"/>
      <c r="CA9760" s="74"/>
      <c r="CF9760" s="79"/>
      <c r="CL9760" s="79"/>
    </row>
    <row r="9761" spans="30:90">
      <c r="AD9761" s="73"/>
      <c r="AE9761" s="74"/>
      <c r="AF9761" s="74"/>
      <c r="BX9761" s="73"/>
      <c r="BY9761" s="74"/>
      <c r="BZ9761" s="74"/>
      <c r="CA9761" s="74"/>
      <c r="CF9761" s="79"/>
      <c r="CL9761" s="79"/>
    </row>
    <row r="9762" spans="30:90">
      <c r="AD9762" s="73"/>
      <c r="AE9762" s="74"/>
      <c r="AF9762" s="74"/>
      <c r="BX9762" s="73"/>
      <c r="BY9762" s="74"/>
      <c r="BZ9762" s="74"/>
      <c r="CA9762" s="74"/>
      <c r="CF9762" s="79"/>
      <c r="CL9762" s="79"/>
    </row>
    <row r="9763" spans="30:90">
      <c r="AD9763" s="73"/>
      <c r="AE9763" s="74"/>
      <c r="AF9763" s="74"/>
      <c r="BX9763" s="73"/>
      <c r="BY9763" s="74"/>
      <c r="BZ9763" s="74"/>
      <c r="CA9763" s="74"/>
      <c r="CF9763" s="79"/>
      <c r="CL9763" s="79"/>
    </row>
    <row r="9764" spans="30:90">
      <c r="AD9764" s="73"/>
      <c r="AE9764" s="74"/>
      <c r="AF9764" s="74"/>
      <c r="BX9764" s="73"/>
      <c r="BY9764" s="74"/>
      <c r="BZ9764" s="74"/>
      <c r="CA9764" s="74"/>
      <c r="CF9764" s="79"/>
      <c r="CL9764" s="79"/>
    </row>
    <row r="9765" spans="30:90">
      <c r="AD9765" s="73"/>
      <c r="AE9765" s="74"/>
      <c r="AF9765" s="74"/>
      <c r="BX9765" s="73"/>
      <c r="BY9765" s="74"/>
      <c r="BZ9765" s="74"/>
      <c r="CA9765" s="74"/>
      <c r="CF9765" s="79"/>
      <c r="CL9765" s="79"/>
    </row>
    <row r="9766" spans="30:90">
      <c r="AD9766" s="73"/>
      <c r="AE9766" s="74"/>
      <c r="AF9766" s="74"/>
      <c r="BX9766" s="73"/>
      <c r="BY9766" s="74"/>
      <c r="BZ9766" s="74"/>
      <c r="CA9766" s="74"/>
      <c r="CF9766" s="79"/>
      <c r="CL9766" s="79"/>
    </row>
    <row r="9767" spans="30:90">
      <c r="AD9767" s="73"/>
      <c r="AE9767" s="74"/>
      <c r="AF9767" s="74"/>
      <c r="BX9767" s="73"/>
      <c r="BY9767" s="74"/>
      <c r="BZ9767" s="74"/>
      <c r="CA9767" s="74"/>
      <c r="CF9767" s="79"/>
      <c r="CL9767" s="79"/>
    </row>
    <row r="9768" spans="30:90">
      <c r="AD9768" s="73"/>
      <c r="AE9768" s="74"/>
      <c r="AF9768" s="74"/>
      <c r="BX9768" s="73"/>
      <c r="BY9768" s="74"/>
      <c r="BZ9768" s="74"/>
      <c r="CA9768" s="74"/>
      <c r="CF9768" s="79"/>
      <c r="CL9768" s="79"/>
    </row>
    <row r="9769" spans="30:90">
      <c r="AD9769" s="73"/>
      <c r="AE9769" s="74"/>
      <c r="AF9769" s="74"/>
      <c r="BX9769" s="73"/>
      <c r="BY9769" s="74"/>
      <c r="BZ9769" s="74"/>
      <c r="CA9769" s="74"/>
      <c r="CF9769" s="79"/>
      <c r="CL9769" s="79"/>
    </row>
    <row r="9770" spans="30:90">
      <c r="AD9770" s="73"/>
      <c r="AE9770" s="74"/>
      <c r="AF9770" s="74"/>
      <c r="BX9770" s="73"/>
      <c r="BY9770" s="74"/>
      <c r="BZ9770" s="74"/>
      <c r="CA9770" s="74"/>
      <c r="CF9770" s="79"/>
      <c r="CL9770" s="79"/>
    </row>
    <row r="9771" spans="30:90">
      <c r="AD9771" s="73"/>
      <c r="AE9771" s="74"/>
      <c r="AF9771" s="74"/>
      <c r="BX9771" s="73"/>
      <c r="BY9771" s="74"/>
      <c r="BZ9771" s="74"/>
      <c r="CA9771" s="74"/>
      <c r="CF9771" s="79"/>
      <c r="CL9771" s="79"/>
    </row>
    <row r="9772" spans="30:90">
      <c r="AD9772" s="73"/>
      <c r="AE9772" s="74"/>
      <c r="AF9772" s="74"/>
      <c r="BX9772" s="73"/>
      <c r="BY9772" s="74"/>
      <c r="BZ9772" s="74"/>
      <c r="CA9772" s="74"/>
      <c r="CF9772" s="79"/>
      <c r="CL9772" s="79"/>
    </row>
    <row r="9773" spans="30:90">
      <c r="AD9773" s="73"/>
      <c r="AE9773" s="74"/>
      <c r="AF9773" s="74"/>
      <c r="BX9773" s="73"/>
      <c r="BY9773" s="74"/>
      <c r="BZ9773" s="74"/>
      <c r="CA9773" s="74"/>
      <c r="CF9773" s="79"/>
      <c r="CL9773" s="79"/>
    </row>
    <row r="9774" spans="30:90">
      <c r="AD9774" s="73"/>
      <c r="AE9774" s="74"/>
      <c r="AF9774" s="74"/>
      <c r="BX9774" s="73"/>
      <c r="BY9774" s="74"/>
      <c r="BZ9774" s="74"/>
      <c r="CA9774" s="74"/>
      <c r="CF9774" s="79"/>
      <c r="CL9774" s="79"/>
    </row>
    <row r="9775" spans="30:90">
      <c r="AD9775" s="73"/>
      <c r="AE9775" s="74"/>
      <c r="AF9775" s="74"/>
      <c r="BX9775" s="73"/>
      <c r="BY9775" s="74"/>
      <c r="BZ9775" s="74"/>
      <c r="CA9775" s="74"/>
      <c r="CF9775" s="79"/>
      <c r="CL9775" s="79"/>
    </row>
    <row r="9776" spans="30:90">
      <c r="AD9776" s="73"/>
      <c r="AE9776" s="74"/>
      <c r="AF9776" s="74"/>
      <c r="BX9776" s="73"/>
      <c r="BY9776" s="74"/>
      <c r="BZ9776" s="74"/>
      <c r="CA9776" s="74"/>
      <c r="CF9776" s="79"/>
      <c r="CL9776" s="79"/>
    </row>
    <row r="9777" spans="30:90">
      <c r="AD9777" s="73"/>
      <c r="AE9777" s="74"/>
      <c r="AF9777" s="74"/>
      <c r="BX9777" s="73"/>
      <c r="BY9777" s="74"/>
      <c r="BZ9777" s="74"/>
      <c r="CA9777" s="74"/>
      <c r="CF9777" s="79"/>
      <c r="CL9777" s="79"/>
    </row>
    <row r="9778" spans="30:90">
      <c r="AD9778" s="73"/>
      <c r="AE9778" s="74"/>
      <c r="AF9778" s="74"/>
      <c r="BX9778" s="73"/>
      <c r="BY9778" s="74"/>
      <c r="BZ9778" s="74"/>
      <c r="CA9778" s="74"/>
      <c r="CF9778" s="79"/>
      <c r="CL9778" s="79"/>
    </row>
    <row r="9779" spans="30:90">
      <c r="AD9779" s="73"/>
      <c r="AE9779" s="74"/>
      <c r="AF9779" s="74"/>
      <c r="BX9779" s="73"/>
      <c r="BY9779" s="74"/>
      <c r="BZ9779" s="74"/>
      <c r="CA9779" s="74"/>
      <c r="CF9779" s="79"/>
      <c r="CL9779" s="79"/>
    </row>
    <row r="9780" spans="30:90">
      <c r="AD9780" s="73"/>
      <c r="AE9780" s="74"/>
      <c r="AF9780" s="74"/>
      <c r="BX9780" s="73"/>
      <c r="BY9780" s="74"/>
      <c r="BZ9780" s="74"/>
      <c r="CA9780" s="74"/>
      <c r="CF9780" s="79"/>
      <c r="CL9780" s="79"/>
    </row>
    <row r="9781" spans="30:90">
      <c r="AD9781" s="73"/>
      <c r="AE9781" s="74"/>
      <c r="AF9781" s="74"/>
      <c r="BX9781" s="73"/>
      <c r="BY9781" s="74"/>
      <c r="BZ9781" s="74"/>
      <c r="CA9781" s="74"/>
      <c r="CF9781" s="79"/>
      <c r="CL9781" s="79"/>
    </row>
    <row r="9782" spans="30:90">
      <c r="AD9782" s="73"/>
      <c r="AE9782" s="74"/>
      <c r="AF9782" s="74"/>
      <c r="BX9782" s="73"/>
      <c r="BY9782" s="74"/>
      <c r="BZ9782" s="74"/>
      <c r="CA9782" s="74"/>
      <c r="CF9782" s="79"/>
      <c r="CL9782" s="79"/>
    </row>
    <row r="9783" spans="30:90">
      <c r="AD9783" s="73"/>
      <c r="AE9783" s="74"/>
      <c r="AF9783" s="74"/>
      <c r="BX9783" s="73"/>
      <c r="BY9783" s="74"/>
      <c r="BZ9783" s="74"/>
      <c r="CA9783" s="74"/>
      <c r="CF9783" s="79"/>
      <c r="CL9783" s="79"/>
    </row>
    <row r="9784" spans="30:90">
      <c r="AD9784" s="73"/>
      <c r="AE9784" s="74"/>
      <c r="AF9784" s="74"/>
      <c r="BX9784" s="73"/>
      <c r="BY9784" s="74"/>
      <c r="BZ9784" s="74"/>
      <c r="CA9784" s="74"/>
      <c r="CF9784" s="79"/>
      <c r="CL9784" s="79"/>
    </row>
    <row r="9785" spans="30:90">
      <c r="AD9785" s="73"/>
      <c r="AE9785" s="74"/>
      <c r="AF9785" s="74"/>
      <c r="BX9785" s="73"/>
      <c r="BY9785" s="74"/>
      <c r="BZ9785" s="74"/>
      <c r="CA9785" s="74"/>
      <c r="CF9785" s="79"/>
      <c r="CL9785" s="79"/>
    </row>
    <row r="9786" spans="30:90">
      <c r="AD9786" s="73"/>
      <c r="AE9786" s="74"/>
      <c r="AF9786" s="74"/>
      <c r="BX9786" s="73"/>
      <c r="BY9786" s="74"/>
      <c r="BZ9786" s="74"/>
      <c r="CA9786" s="74"/>
      <c r="CF9786" s="79"/>
      <c r="CL9786" s="79"/>
    </row>
    <row r="9787" spans="30:90">
      <c r="AD9787" s="73"/>
      <c r="AE9787" s="74"/>
      <c r="AF9787" s="74"/>
      <c r="BX9787" s="73"/>
      <c r="BY9787" s="74"/>
      <c r="BZ9787" s="74"/>
      <c r="CA9787" s="74"/>
      <c r="CF9787" s="79"/>
      <c r="CL9787" s="79"/>
    </row>
    <row r="9788" spans="30:90">
      <c r="AD9788" s="73"/>
      <c r="AE9788" s="74"/>
      <c r="AF9788" s="74"/>
      <c r="BX9788" s="73"/>
      <c r="BY9788" s="74"/>
      <c r="BZ9788" s="74"/>
      <c r="CA9788" s="74"/>
      <c r="CF9788" s="79"/>
      <c r="CL9788" s="79"/>
    </row>
    <row r="9789" spans="30:90">
      <c r="AD9789" s="73"/>
      <c r="AE9789" s="74"/>
      <c r="AF9789" s="74"/>
      <c r="BX9789" s="73"/>
      <c r="BY9789" s="74"/>
      <c r="BZ9789" s="74"/>
      <c r="CA9789" s="74"/>
      <c r="CF9789" s="79"/>
      <c r="CL9789" s="79"/>
    </row>
    <row r="9790" spans="30:90">
      <c r="AD9790" s="73"/>
      <c r="AE9790" s="74"/>
      <c r="AF9790" s="74"/>
      <c r="BX9790" s="73"/>
      <c r="BY9790" s="74"/>
      <c r="BZ9790" s="74"/>
      <c r="CA9790" s="74"/>
      <c r="CF9790" s="79"/>
      <c r="CL9790" s="79"/>
    </row>
    <row r="9791" spans="30:90">
      <c r="AD9791" s="73"/>
      <c r="AE9791" s="74"/>
      <c r="AF9791" s="74"/>
      <c r="BX9791" s="73"/>
      <c r="BY9791" s="74"/>
      <c r="BZ9791" s="74"/>
      <c r="CA9791" s="74"/>
      <c r="CF9791" s="79"/>
      <c r="CL9791" s="79"/>
    </row>
    <row r="9792" spans="30:90">
      <c r="AD9792" s="73"/>
      <c r="AE9792" s="74"/>
      <c r="AF9792" s="74"/>
      <c r="BX9792" s="73"/>
      <c r="BY9792" s="74"/>
      <c r="BZ9792" s="74"/>
      <c r="CA9792" s="74"/>
      <c r="CF9792" s="79"/>
      <c r="CL9792" s="79"/>
    </row>
    <row r="9793" spans="30:90">
      <c r="AD9793" s="73"/>
      <c r="AE9793" s="74"/>
      <c r="AF9793" s="74"/>
      <c r="BX9793" s="73"/>
      <c r="BY9793" s="74"/>
      <c r="BZ9793" s="74"/>
      <c r="CA9793" s="74"/>
      <c r="CF9793" s="79"/>
      <c r="CL9793" s="79"/>
    </row>
    <row r="9794" spans="30:90">
      <c r="AD9794" s="73"/>
      <c r="AE9794" s="74"/>
      <c r="AF9794" s="74"/>
      <c r="BX9794" s="73"/>
      <c r="BY9794" s="74"/>
      <c r="BZ9794" s="74"/>
      <c r="CA9794" s="74"/>
      <c r="CF9794" s="79"/>
      <c r="CL9794" s="79"/>
    </row>
    <row r="9795" spans="30:90">
      <c r="AD9795" s="73"/>
      <c r="AE9795" s="74"/>
      <c r="AF9795" s="74"/>
      <c r="BX9795" s="73"/>
      <c r="BY9795" s="74"/>
      <c r="BZ9795" s="74"/>
      <c r="CA9795" s="74"/>
      <c r="CF9795" s="79"/>
      <c r="CL9795" s="79"/>
    </row>
    <row r="9796" spans="30:90">
      <c r="AD9796" s="73"/>
      <c r="AE9796" s="74"/>
      <c r="AF9796" s="74"/>
      <c r="BX9796" s="73"/>
      <c r="BY9796" s="74"/>
      <c r="BZ9796" s="74"/>
      <c r="CA9796" s="74"/>
      <c r="CF9796" s="79"/>
      <c r="CL9796" s="79"/>
    </row>
    <row r="9797" spans="30:90">
      <c r="AD9797" s="73"/>
      <c r="AE9797" s="74"/>
      <c r="AF9797" s="74"/>
      <c r="BX9797" s="73"/>
      <c r="BY9797" s="74"/>
      <c r="BZ9797" s="74"/>
      <c r="CA9797" s="74"/>
      <c r="CF9797" s="79"/>
      <c r="CL9797" s="79"/>
    </row>
    <row r="9798" spans="30:90">
      <c r="AD9798" s="73"/>
      <c r="AE9798" s="74"/>
      <c r="AF9798" s="74"/>
      <c r="BX9798" s="73"/>
      <c r="BY9798" s="74"/>
      <c r="BZ9798" s="74"/>
      <c r="CA9798" s="74"/>
      <c r="CF9798" s="79"/>
      <c r="CL9798" s="79"/>
    </row>
    <row r="9799" spans="30:90">
      <c r="AD9799" s="73"/>
      <c r="AE9799" s="74"/>
      <c r="AF9799" s="74"/>
      <c r="BX9799" s="73"/>
      <c r="BY9799" s="74"/>
      <c r="BZ9799" s="74"/>
      <c r="CA9799" s="74"/>
      <c r="CF9799" s="79"/>
      <c r="CL9799" s="79"/>
    </row>
    <row r="9800" spans="30:90">
      <c r="AD9800" s="73"/>
      <c r="AE9800" s="74"/>
      <c r="AF9800" s="74"/>
      <c r="BX9800" s="73"/>
      <c r="BY9800" s="74"/>
      <c r="BZ9800" s="74"/>
      <c r="CA9800" s="74"/>
      <c r="CF9800" s="79"/>
      <c r="CL9800" s="79"/>
    </row>
    <row r="9801" spans="30:90">
      <c r="AD9801" s="73"/>
      <c r="AE9801" s="74"/>
      <c r="AF9801" s="74"/>
      <c r="BX9801" s="73"/>
      <c r="BY9801" s="74"/>
      <c r="BZ9801" s="74"/>
      <c r="CA9801" s="74"/>
      <c r="CF9801" s="79"/>
      <c r="CL9801" s="79"/>
    </row>
    <row r="9802" spans="30:90">
      <c r="AD9802" s="73"/>
      <c r="AE9802" s="74"/>
      <c r="AF9802" s="74"/>
      <c r="BX9802" s="73"/>
      <c r="BY9802" s="74"/>
      <c r="BZ9802" s="74"/>
      <c r="CA9802" s="74"/>
      <c r="CF9802" s="79"/>
      <c r="CL9802" s="79"/>
    </row>
    <row r="9803" spans="30:90">
      <c r="AD9803" s="73"/>
      <c r="AE9803" s="74"/>
      <c r="AF9803" s="74"/>
      <c r="BX9803" s="73"/>
      <c r="BY9803" s="74"/>
      <c r="BZ9803" s="74"/>
      <c r="CA9803" s="74"/>
      <c r="CF9803" s="79"/>
      <c r="CL9803" s="79"/>
    </row>
    <row r="9804" spans="30:90">
      <c r="AD9804" s="73"/>
      <c r="AE9804" s="74"/>
      <c r="AF9804" s="74"/>
      <c r="BX9804" s="73"/>
      <c r="BY9804" s="74"/>
      <c r="BZ9804" s="74"/>
      <c r="CA9804" s="74"/>
      <c r="CF9804" s="79"/>
      <c r="CL9804" s="79"/>
    </row>
    <row r="9805" spans="30:90">
      <c r="AD9805" s="73"/>
      <c r="AE9805" s="74"/>
      <c r="AF9805" s="74"/>
      <c r="BX9805" s="73"/>
      <c r="BY9805" s="74"/>
      <c r="BZ9805" s="74"/>
      <c r="CA9805" s="74"/>
      <c r="CF9805" s="79"/>
      <c r="CL9805" s="79"/>
    </row>
    <row r="9806" spans="30:90">
      <c r="AD9806" s="73"/>
      <c r="AE9806" s="74"/>
      <c r="AF9806" s="74"/>
      <c r="BX9806" s="73"/>
      <c r="BY9806" s="74"/>
      <c r="BZ9806" s="74"/>
      <c r="CA9806" s="74"/>
      <c r="CF9806" s="79"/>
      <c r="CL9806" s="79"/>
    </row>
    <row r="9807" spans="30:90">
      <c r="AD9807" s="73"/>
      <c r="AE9807" s="74"/>
      <c r="AF9807" s="74"/>
      <c r="BX9807" s="73"/>
      <c r="BY9807" s="74"/>
      <c r="BZ9807" s="74"/>
      <c r="CA9807" s="74"/>
      <c r="CF9807" s="79"/>
      <c r="CL9807" s="79"/>
    </row>
    <row r="9808" spans="30:90">
      <c r="AD9808" s="73"/>
      <c r="AE9808" s="74"/>
      <c r="AF9808" s="74"/>
      <c r="BX9808" s="73"/>
      <c r="BY9808" s="74"/>
      <c r="BZ9808" s="74"/>
      <c r="CA9808" s="74"/>
      <c r="CF9808" s="79"/>
      <c r="CL9808" s="79"/>
    </row>
    <row r="9809" spans="30:90">
      <c r="AD9809" s="73"/>
      <c r="AE9809" s="74"/>
      <c r="AF9809" s="74"/>
      <c r="BX9809" s="73"/>
      <c r="BY9809" s="74"/>
      <c r="BZ9809" s="74"/>
      <c r="CA9809" s="74"/>
      <c r="CF9809" s="79"/>
      <c r="CL9809" s="79"/>
    </row>
    <row r="9810" spans="30:90">
      <c r="AD9810" s="73"/>
      <c r="AE9810" s="74"/>
      <c r="AF9810" s="74"/>
      <c r="BX9810" s="73"/>
      <c r="BY9810" s="74"/>
      <c r="BZ9810" s="74"/>
      <c r="CA9810" s="74"/>
      <c r="CF9810" s="79"/>
      <c r="CL9810" s="79"/>
    </row>
    <row r="9811" spans="30:90">
      <c r="AD9811" s="73"/>
      <c r="AE9811" s="74"/>
      <c r="AF9811" s="74"/>
      <c r="BX9811" s="73"/>
      <c r="BY9811" s="74"/>
      <c r="BZ9811" s="74"/>
      <c r="CA9811" s="74"/>
      <c r="CF9811" s="79"/>
      <c r="CL9811" s="79"/>
    </row>
    <row r="9812" spans="30:90">
      <c r="AD9812" s="73"/>
      <c r="AE9812" s="74"/>
      <c r="AF9812" s="74"/>
      <c r="BX9812" s="73"/>
      <c r="BY9812" s="74"/>
      <c r="BZ9812" s="74"/>
      <c r="CA9812" s="74"/>
      <c r="CF9812" s="79"/>
      <c r="CL9812" s="79"/>
    </row>
    <row r="9813" spans="30:90">
      <c r="AD9813" s="73"/>
      <c r="AE9813" s="74"/>
      <c r="AF9813" s="74"/>
      <c r="BX9813" s="73"/>
      <c r="BY9813" s="74"/>
      <c r="BZ9813" s="74"/>
      <c r="CA9813" s="74"/>
      <c r="CF9813" s="79"/>
      <c r="CL9813" s="79"/>
    </row>
    <row r="9814" spans="30:90">
      <c r="AD9814" s="73"/>
      <c r="AE9814" s="74"/>
      <c r="AF9814" s="74"/>
      <c r="BX9814" s="73"/>
      <c r="BY9814" s="74"/>
      <c r="BZ9814" s="74"/>
      <c r="CA9814" s="74"/>
      <c r="CF9814" s="79"/>
      <c r="CL9814" s="79"/>
    </row>
    <row r="9815" spans="30:90">
      <c r="AD9815" s="73"/>
      <c r="AE9815" s="74"/>
      <c r="AF9815" s="74"/>
      <c r="BX9815" s="73"/>
      <c r="BY9815" s="74"/>
      <c r="BZ9815" s="74"/>
      <c r="CA9815" s="74"/>
      <c r="CF9815" s="79"/>
      <c r="CL9815" s="79"/>
    </row>
    <row r="9816" spans="30:90">
      <c r="AD9816" s="73"/>
      <c r="AE9816" s="74"/>
      <c r="AF9816" s="74"/>
      <c r="BX9816" s="73"/>
      <c r="BY9816" s="74"/>
      <c r="BZ9816" s="74"/>
      <c r="CA9816" s="74"/>
      <c r="CF9816" s="79"/>
      <c r="CL9816" s="79"/>
    </row>
    <row r="9817" spans="30:90">
      <c r="AD9817" s="73"/>
      <c r="AE9817" s="74"/>
      <c r="AF9817" s="74"/>
      <c r="BX9817" s="73"/>
      <c r="BY9817" s="74"/>
      <c r="BZ9817" s="74"/>
      <c r="CA9817" s="74"/>
      <c r="CF9817" s="79"/>
      <c r="CL9817" s="79"/>
    </row>
    <row r="9818" spans="30:90">
      <c r="AD9818" s="73"/>
      <c r="AE9818" s="74"/>
      <c r="AF9818" s="74"/>
      <c r="BX9818" s="73"/>
      <c r="BY9818" s="74"/>
      <c r="BZ9818" s="74"/>
      <c r="CA9818" s="74"/>
      <c r="CF9818" s="79"/>
      <c r="CL9818" s="79"/>
    </row>
    <row r="9819" spans="30:90">
      <c r="AD9819" s="73"/>
      <c r="AE9819" s="74"/>
      <c r="AF9819" s="74"/>
      <c r="BX9819" s="73"/>
      <c r="BY9819" s="74"/>
      <c r="BZ9819" s="74"/>
      <c r="CA9819" s="74"/>
      <c r="CF9819" s="79"/>
      <c r="CL9819" s="79"/>
    </row>
    <row r="9820" spans="30:90">
      <c r="AD9820" s="73"/>
      <c r="AE9820" s="74"/>
      <c r="AF9820" s="74"/>
      <c r="BX9820" s="73"/>
      <c r="BY9820" s="74"/>
      <c r="BZ9820" s="74"/>
      <c r="CA9820" s="74"/>
      <c r="CF9820" s="79"/>
      <c r="CL9820" s="79"/>
    </row>
    <row r="9821" spans="30:90">
      <c r="AD9821" s="73"/>
      <c r="AE9821" s="74"/>
      <c r="AF9821" s="74"/>
      <c r="BX9821" s="73"/>
      <c r="BY9821" s="74"/>
      <c r="BZ9821" s="74"/>
      <c r="CA9821" s="74"/>
      <c r="CF9821" s="79"/>
      <c r="CL9821" s="79"/>
    </row>
    <row r="9822" spans="30:90">
      <c r="AD9822" s="73"/>
      <c r="AE9822" s="74"/>
      <c r="AF9822" s="74"/>
      <c r="BX9822" s="73"/>
      <c r="BY9822" s="74"/>
      <c r="BZ9822" s="74"/>
      <c r="CA9822" s="74"/>
      <c r="CF9822" s="79"/>
      <c r="CL9822" s="79"/>
    </row>
    <row r="9823" spans="30:90">
      <c r="AD9823" s="73"/>
      <c r="AE9823" s="74"/>
      <c r="AF9823" s="74"/>
      <c r="BX9823" s="73"/>
      <c r="BY9823" s="74"/>
      <c r="BZ9823" s="74"/>
      <c r="CA9823" s="74"/>
      <c r="CF9823" s="79"/>
      <c r="CL9823" s="79"/>
    </row>
    <row r="9824" spans="30:90">
      <c r="AD9824" s="73"/>
      <c r="AE9824" s="74"/>
      <c r="AF9824" s="74"/>
      <c r="BX9824" s="73"/>
      <c r="BY9824" s="74"/>
      <c r="BZ9824" s="74"/>
      <c r="CA9824" s="74"/>
      <c r="CF9824" s="79"/>
      <c r="CL9824" s="79"/>
    </row>
    <row r="9825" spans="30:90">
      <c r="AD9825" s="73"/>
      <c r="AE9825" s="74"/>
      <c r="AF9825" s="74"/>
      <c r="BX9825" s="73"/>
      <c r="BY9825" s="74"/>
      <c r="BZ9825" s="74"/>
      <c r="CA9825" s="74"/>
      <c r="CF9825" s="79"/>
      <c r="CL9825" s="79"/>
    </row>
    <row r="9826" spans="30:90">
      <c r="AD9826" s="73"/>
      <c r="AE9826" s="74"/>
      <c r="AF9826" s="74"/>
      <c r="BX9826" s="73"/>
      <c r="BY9826" s="74"/>
      <c r="BZ9826" s="74"/>
      <c r="CA9826" s="74"/>
      <c r="CF9826" s="79"/>
      <c r="CL9826" s="79"/>
    </row>
    <row r="9827" spans="30:90">
      <c r="AD9827" s="73"/>
      <c r="AE9827" s="74"/>
      <c r="AF9827" s="74"/>
      <c r="BX9827" s="73"/>
      <c r="BY9827" s="74"/>
      <c r="BZ9827" s="74"/>
      <c r="CA9827" s="74"/>
      <c r="CF9827" s="79"/>
      <c r="CL9827" s="79"/>
    </row>
    <row r="9828" spans="30:90">
      <c r="AD9828" s="73"/>
      <c r="AE9828" s="74"/>
      <c r="AF9828" s="74"/>
      <c r="BX9828" s="73"/>
      <c r="BY9828" s="74"/>
      <c r="BZ9828" s="74"/>
      <c r="CA9828" s="74"/>
      <c r="CF9828" s="79"/>
      <c r="CL9828" s="79"/>
    </row>
    <row r="9829" spans="30:90">
      <c r="AD9829" s="73"/>
      <c r="AE9829" s="74"/>
      <c r="AF9829" s="74"/>
      <c r="BX9829" s="73"/>
      <c r="BY9829" s="74"/>
      <c r="BZ9829" s="74"/>
      <c r="CA9829" s="74"/>
      <c r="CF9829" s="79"/>
      <c r="CL9829" s="79"/>
    </row>
    <row r="9830" spans="30:90">
      <c r="AD9830" s="73"/>
      <c r="AE9830" s="74"/>
      <c r="AF9830" s="74"/>
      <c r="BX9830" s="73"/>
      <c r="BY9830" s="74"/>
      <c r="BZ9830" s="74"/>
      <c r="CA9830" s="74"/>
      <c r="CF9830" s="79"/>
      <c r="CL9830" s="79"/>
    </row>
    <row r="9831" spans="30:90">
      <c r="AD9831" s="73"/>
      <c r="AE9831" s="74"/>
      <c r="AF9831" s="74"/>
      <c r="BX9831" s="73"/>
      <c r="BY9831" s="74"/>
      <c r="BZ9831" s="74"/>
      <c r="CA9831" s="74"/>
      <c r="CF9831" s="79"/>
      <c r="CL9831" s="79"/>
    </row>
    <row r="9832" spans="30:90">
      <c r="AD9832" s="73"/>
      <c r="AE9832" s="74"/>
      <c r="AF9832" s="74"/>
      <c r="BX9832" s="73"/>
      <c r="BY9832" s="74"/>
      <c r="BZ9832" s="74"/>
      <c r="CA9832" s="74"/>
      <c r="CF9832" s="79"/>
      <c r="CL9832" s="79"/>
    </row>
    <row r="9833" spans="30:90">
      <c r="AD9833" s="73"/>
      <c r="AE9833" s="74"/>
      <c r="AF9833" s="74"/>
      <c r="BX9833" s="73"/>
      <c r="BY9833" s="74"/>
      <c r="BZ9833" s="74"/>
      <c r="CA9833" s="74"/>
      <c r="CF9833" s="79"/>
      <c r="CL9833" s="79"/>
    </row>
    <row r="9834" spans="30:90">
      <c r="AD9834" s="73"/>
      <c r="AE9834" s="74"/>
      <c r="AF9834" s="74"/>
      <c r="BX9834" s="73"/>
      <c r="BY9834" s="74"/>
      <c r="BZ9834" s="74"/>
      <c r="CA9834" s="74"/>
      <c r="CF9834" s="79"/>
      <c r="CL9834" s="79"/>
    </row>
    <row r="9835" spans="30:90">
      <c r="AD9835" s="73"/>
      <c r="AE9835" s="74"/>
      <c r="AF9835" s="74"/>
      <c r="BX9835" s="73"/>
      <c r="BY9835" s="74"/>
      <c r="BZ9835" s="74"/>
      <c r="CA9835" s="74"/>
      <c r="CF9835" s="79"/>
      <c r="CL9835" s="79"/>
    </row>
    <row r="9836" spans="30:90">
      <c r="AD9836" s="73"/>
      <c r="AE9836" s="74"/>
      <c r="AF9836" s="74"/>
      <c r="BX9836" s="73"/>
      <c r="BY9836" s="74"/>
      <c r="BZ9836" s="74"/>
      <c r="CA9836" s="74"/>
      <c r="CF9836" s="79"/>
      <c r="CL9836" s="79"/>
    </row>
    <row r="9837" spans="30:90">
      <c r="AD9837" s="73"/>
      <c r="AE9837" s="74"/>
      <c r="AF9837" s="74"/>
      <c r="BX9837" s="73"/>
      <c r="BY9837" s="74"/>
      <c r="BZ9837" s="74"/>
      <c r="CA9837" s="74"/>
      <c r="CF9837" s="79"/>
      <c r="CL9837" s="79"/>
    </row>
    <row r="9838" spans="30:90">
      <c r="AD9838" s="73"/>
      <c r="AE9838" s="74"/>
      <c r="AF9838" s="74"/>
      <c r="BX9838" s="73"/>
      <c r="BY9838" s="74"/>
      <c r="BZ9838" s="74"/>
      <c r="CA9838" s="74"/>
      <c r="CF9838" s="79"/>
      <c r="CL9838" s="79"/>
    </row>
    <row r="9839" spans="30:90">
      <c r="AD9839" s="73"/>
      <c r="AE9839" s="74"/>
      <c r="AF9839" s="74"/>
      <c r="BX9839" s="73"/>
      <c r="BY9839" s="74"/>
      <c r="BZ9839" s="74"/>
      <c r="CA9839" s="74"/>
      <c r="CF9839" s="79"/>
      <c r="CL9839" s="79"/>
    </row>
    <row r="9840" spans="30:90">
      <c r="AD9840" s="73"/>
      <c r="AE9840" s="74"/>
      <c r="AF9840" s="74"/>
      <c r="BX9840" s="73"/>
      <c r="BY9840" s="74"/>
      <c r="BZ9840" s="74"/>
      <c r="CA9840" s="74"/>
      <c r="CF9840" s="79"/>
      <c r="CL9840" s="79"/>
    </row>
    <row r="9841" spans="30:90">
      <c r="AD9841" s="73"/>
      <c r="AE9841" s="74"/>
      <c r="AF9841" s="74"/>
      <c r="BX9841" s="73"/>
      <c r="BY9841" s="74"/>
      <c r="BZ9841" s="74"/>
      <c r="CA9841" s="74"/>
      <c r="CF9841" s="79"/>
      <c r="CL9841" s="79"/>
    </row>
    <row r="9842" spans="30:90">
      <c r="AD9842" s="73"/>
      <c r="AE9842" s="74"/>
      <c r="AF9842" s="74"/>
      <c r="BX9842" s="73"/>
      <c r="BY9842" s="74"/>
      <c r="BZ9842" s="74"/>
      <c r="CA9842" s="74"/>
      <c r="CF9842" s="79"/>
      <c r="CL9842" s="79"/>
    </row>
    <row r="9843" spans="30:90">
      <c r="AD9843" s="73"/>
      <c r="AE9843" s="74"/>
      <c r="AF9843" s="74"/>
      <c r="BX9843" s="73"/>
      <c r="BY9843" s="74"/>
      <c r="BZ9843" s="74"/>
      <c r="CA9843" s="74"/>
      <c r="CF9843" s="79"/>
      <c r="CL9843" s="79"/>
    </row>
    <row r="9844" spans="30:90">
      <c r="AD9844" s="73"/>
      <c r="AE9844" s="74"/>
      <c r="AF9844" s="74"/>
      <c r="BX9844" s="73"/>
      <c r="BY9844" s="74"/>
      <c r="BZ9844" s="74"/>
      <c r="CA9844" s="74"/>
      <c r="CF9844" s="79"/>
      <c r="CL9844" s="79"/>
    </row>
    <row r="9845" spans="30:90">
      <c r="AD9845" s="73"/>
      <c r="AE9845" s="74"/>
      <c r="AF9845" s="74"/>
      <c r="BX9845" s="73"/>
      <c r="BY9845" s="74"/>
      <c r="BZ9845" s="74"/>
      <c r="CA9845" s="74"/>
      <c r="CF9845" s="79"/>
      <c r="CL9845" s="79"/>
    </row>
    <row r="9846" spans="30:90">
      <c r="AD9846" s="73"/>
      <c r="AE9846" s="74"/>
      <c r="AF9846" s="74"/>
      <c r="BX9846" s="73"/>
      <c r="BY9846" s="74"/>
      <c r="BZ9846" s="74"/>
      <c r="CA9846" s="74"/>
      <c r="CF9846" s="79"/>
      <c r="CL9846" s="79"/>
    </row>
    <row r="9847" spans="30:90">
      <c r="AD9847" s="73"/>
      <c r="AE9847" s="74"/>
      <c r="AF9847" s="74"/>
      <c r="BX9847" s="73"/>
      <c r="BY9847" s="74"/>
      <c r="BZ9847" s="74"/>
      <c r="CA9847" s="74"/>
      <c r="CF9847" s="79"/>
      <c r="CL9847" s="79"/>
    </row>
    <row r="9848" spans="30:90">
      <c r="AD9848" s="73"/>
      <c r="AE9848" s="74"/>
      <c r="AF9848" s="74"/>
      <c r="BX9848" s="73"/>
      <c r="BY9848" s="74"/>
      <c r="BZ9848" s="74"/>
      <c r="CA9848" s="74"/>
      <c r="CF9848" s="79"/>
      <c r="CL9848" s="79"/>
    </row>
    <row r="9849" spans="30:90">
      <c r="AD9849" s="73"/>
      <c r="AE9849" s="74"/>
      <c r="AF9849" s="74"/>
      <c r="BX9849" s="73"/>
      <c r="BY9849" s="74"/>
      <c r="BZ9849" s="74"/>
      <c r="CA9849" s="74"/>
      <c r="CF9849" s="79"/>
      <c r="CL9849" s="79"/>
    </row>
    <row r="9850" spans="30:90">
      <c r="AD9850" s="73"/>
      <c r="AE9850" s="74"/>
      <c r="AF9850" s="74"/>
      <c r="BX9850" s="73"/>
      <c r="BY9850" s="74"/>
      <c r="BZ9850" s="74"/>
      <c r="CA9850" s="74"/>
      <c r="CF9850" s="79"/>
      <c r="CL9850" s="79"/>
    </row>
    <row r="9851" spans="30:90">
      <c r="AD9851" s="73"/>
      <c r="AE9851" s="74"/>
      <c r="AF9851" s="74"/>
      <c r="BX9851" s="73"/>
      <c r="BY9851" s="74"/>
      <c r="BZ9851" s="74"/>
      <c r="CA9851" s="74"/>
      <c r="CF9851" s="79"/>
      <c r="CL9851" s="79"/>
    </row>
    <row r="9852" spans="30:90">
      <c r="AD9852" s="73"/>
      <c r="AE9852" s="74"/>
      <c r="AF9852" s="74"/>
      <c r="BX9852" s="73"/>
      <c r="BY9852" s="74"/>
      <c r="BZ9852" s="74"/>
      <c r="CA9852" s="74"/>
      <c r="CF9852" s="79"/>
      <c r="CL9852" s="79"/>
    </row>
    <row r="9853" spans="30:90">
      <c r="AD9853" s="73"/>
      <c r="AE9853" s="74"/>
      <c r="AF9853" s="74"/>
      <c r="BX9853" s="73"/>
      <c r="BY9853" s="74"/>
      <c r="BZ9853" s="74"/>
      <c r="CA9853" s="74"/>
      <c r="CF9853" s="79"/>
      <c r="CL9853" s="79"/>
    </row>
    <row r="9854" spans="30:90">
      <c r="AD9854" s="73"/>
      <c r="AE9854" s="74"/>
      <c r="AF9854" s="74"/>
      <c r="BX9854" s="73"/>
      <c r="BY9854" s="74"/>
      <c r="BZ9854" s="74"/>
      <c r="CA9854" s="74"/>
      <c r="CF9854" s="79"/>
      <c r="CL9854" s="79"/>
    </row>
    <row r="9855" spans="30:90">
      <c r="AD9855" s="73"/>
      <c r="AE9855" s="74"/>
      <c r="AF9855" s="74"/>
      <c r="BX9855" s="73"/>
      <c r="BY9855" s="74"/>
      <c r="BZ9855" s="74"/>
      <c r="CA9855" s="74"/>
      <c r="CF9855" s="79"/>
      <c r="CL9855" s="79"/>
    </row>
    <row r="9856" spans="30:90">
      <c r="AD9856" s="73"/>
      <c r="AE9856" s="74"/>
      <c r="AF9856" s="74"/>
      <c r="BX9856" s="73"/>
      <c r="BY9856" s="74"/>
      <c r="BZ9856" s="74"/>
      <c r="CA9856" s="74"/>
      <c r="CF9856" s="79"/>
      <c r="CL9856" s="79"/>
    </row>
    <row r="9857" spans="30:90">
      <c r="AD9857" s="73"/>
      <c r="AE9857" s="74"/>
      <c r="AF9857" s="74"/>
      <c r="BX9857" s="73"/>
      <c r="BY9857" s="74"/>
      <c r="BZ9857" s="74"/>
      <c r="CA9857" s="74"/>
      <c r="CF9857" s="79"/>
      <c r="CL9857" s="79"/>
    </row>
    <row r="9858" spans="30:90">
      <c r="AD9858" s="73"/>
      <c r="AE9858" s="74"/>
      <c r="AF9858" s="74"/>
      <c r="BX9858" s="73"/>
      <c r="BY9858" s="74"/>
      <c r="BZ9858" s="74"/>
      <c r="CA9858" s="74"/>
      <c r="CF9858" s="79"/>
      <c r="CL9858" s="79"/>
    </row>
    <row r="9859" spans="30:90">
      <c r="AD9859" s="73"/>
      <c r="AE9859" s="74"/>
      <c r="AF9859" s="74"/>
      <c r="BX9859" s="73"/>
      <c r="BY9859" s="74"/>
      <c r="BZ9859" s="74"/>
      <c r="CA9859" s="74"/>
      <c r="CF9859" s="79"/>
      <c r="CL9859" s="79"/>
    </row>
    <row r="9860" spans="30:90">
      <c r="AD9860" s="73"/>
      <c r="AE9860" s="74"/>
      <c r="AF9860" s="74"/>
      <c r="BX9860" s="73"/>
      <c r="BY9860" s="74"/>
      <c r="BZ9860" s="74"/>
      <c r="CA9860" s="74"/>
      <c r="CF9860" s="79"/>
      <c r="CL9860" s="79"/>
    </row>
    <row r="9861" spans="30:90">
      <c r="AD9861" s="73"/>
      <c r="AE9861" s="74"/>
      <c r="AF9861" s="74"/>
      <c r="BX9861" s="73"/>
      <c r="BY9861" s="74"/>
      <c r="BZ9861" s="74"/>
      <c r="CA9861" s="74"/>
      <c r="CF9861" s="79"/>
      <c r="CL9861" s="79"/>
    </row>
    <row r="9862" spans="30:90">
      <c r="AD9862" s="73"/>
      <c r="AE9862" s="74"/>
      <c r="AF9862" s="74"/>
      <c r="BX9862" s="73"/>
      <c r="BY9862" s="74"/>
      <c r="BZ9862" s="74"/>
      <c r="CA9862" s="74"/>
      <c r="CF9862" s="79"/>
      <c r="CL9862" s="79"/>
    </row>
    <row r="9863" spans="30:90">
      <c r="AD9863" s="73"/>
      <c r="AE9863" s="74"/>
      <c r="AF9863" s="74"/>
      <c r="BX9863" s="73"/>
      <c r="BY9863" s="74"/>
      <c r="BZ9863" s="74"/>
      <c r="CA9863" s="74"/>
      <c r="CF9863" s="79"/>
      <c r="CL9863" s="79"/>
    </row>
    <row r="9864" spans="30:90">
      <c r="AD9864" s="73"/>
      <c r="AE9864" s="74"/>
      <c r="AF9864" s="74"/>
      <c r="BX9864" s="73"/>
      <c r="BY9864" s="74"/>
      <c r="BZ9864" s="74"/>
      <c r="CA9864" s="74"/>
      <c r="CF9864" s="79"/>
      <c r="CL9864" s="79"/>
    </row>
    <row r="9865" spans="30:90">
      <c r="AD9865" s="73"/>
      <c r="AE9865" s="74"/>
      <c r="AF9865" s="74"/>
      <c r="BX9865" s="73"/>
      <c r="BY9865" s="74"/>
      <c r="BZ9865" s="74"/>
      <c r="CA9865" s="74"/>
      <c r="CF9865" s="79"/>
      <c r="CL9865" s="79"/>
    </row>
    <row r="9866" spans="30:90">
      <c r="AD9866" s="73"/>
      <c r="AE9866" s="74"/>
      <c r="AF9866" s="74"/>
      <c r="BX9866" s="73"/>
      <c r="BY9866" s="74"/>
      <c r="BZ9866" s="74"/>
      <c r="CA9866" s="74"/>
      <c r="CF9866" s="79"/>
      <c r="CL9866" s="79"/>
    </row>
    <row r="9867" spans="30:90">
      <c r="AD9867" s="73"/>
      <c r="AE9867" s="74"/>
      <c r="AF9867" s="74"/>
      <c r="BX9867" s="73"/>
      <c r="BY9867" s="74"/>
      <c r="BZ9867" s="74"/>
      <c r="CA9867" s="74"/>
      <c r="CF9867" s="79"/>
      <c r="CL9867" s="79"/>
    </row>
    <row r="9868" spans="30:90">
      <c r="AD9868" s="73"/>
      <c r="AE9868" s="74"/>
      <c r="AF9868" s="74"/>
      <c r="BX9868" s="73"/>
      <c r="BY9868" s="74"/>
      <c r="BZ9868" s="74"/>
      <c r="CA9868" s="74"/>
      <c r="CF9868" s="79"/>
      <c r="CL9868" s="79"/>
    </row>
    <row r="9869" spans="30:90">
      <c r="AD9869" s="73"/>
      <c r="AE9869" s="74"/>
      <c r="AF9869" s="74"/>
      <c r="BX9869" s="73"/>
      <c r="BY9869" s="74"/>
      <c r="BZ9869" s="74"/>
      <c r="CA9869" s="74"/>
      <c r="CF9869" s="79"/>
      <c r="CL9869" s="79"/>
    </row>
    <row r="9870" spans="30:90">
      <c r="AD9870" s="73"/>
      <c r="AE9870" s="74"/>
      <c r="AF9870" s="74"/>
      <c r="BX9870" s="73"/>
      <c r="BY9870" s="74"/>
      <c r="BZ9870" s="74"/>
      <c r="CA9870" s="74"/>
      <c r="CF9870" s="79"/>
      <c r="CL9870" s="79"/>
    </row>
    <row r="9871" spans="30:90">
      <c r="AD9871" s="73"/>
      <c r="AE9871" s="74"/>
      <c r="AF9871" s="74"/>
      <c r="BX9871" s="73"/>
      <c r="BY9871" s="74"/>
      <c r="BZ9871" s="74"/>
      <c r="CA9871" s="74"/>
      <c r="CF9871" s="79"/>
      <c r="CL9871" s="79"/>
    </row>
    <row r="9872" spans="30:90">
      <c r="AD9872" s="73"/>
      <c r="AE9872" s="74"/>
      <c r="AF9872" s="74"/>
      <c r="BX9872" s="73"/>
      <c r="BY9872" s="74"/>
      <c r="BZ9872" s="74"/>
      <c r="CA9872" s="74"/>
      <c r="CF9872" s="79"/>
      <c r="CL9872" s="79"/>
    </row>
    <row r="9873" spans="30:90">
      <c r="AD9873" s="73"/>
      <c r="AE9873" s="74"/>
      <c r="AF9873" s="74"/>
      <c r="BX9873" s="73"/>
      <c r="BY9873" s="74"/>
      <c r="BZ9873" s="74"/>
      <c r="CA9873" s="74"/>
      <c r="CF9873" s="79"/>
      <c r="CL9873" s="79"/>
    </row>
    <row r="9874" spans="30:90">
      <c r="AD9874" s="73"/>
      <c r="AE9874" s="74"/>
      <c r="AF9874" s="74"/>
      <c r="BX9874" s="73"/>
      <c r="BY9874" s="74"/>
      <c r="BZ9874" s="74"/>
      <c r="CA9874" s="74"/>
      <c r="CF9874" s="79"/>
      <c r="CL9874" s="79"/>
    </row>
    <row r="9875" spans="30:90">
      <c r="AD9875" s="73"/>
      <c r="AE9875" s="74"/>
      <c r="AF9875" s="74"/>
      <c r="BX9875" s="73"/>
      <c r="BY9875" s="74"/>
      <c r="BZ9875" s="74"/>
      <c r="CA9875" s="74"/>
      <c r="CF9875" s="79"/>
      <c r="CL9875" s="79"/>
    </row>
    <row r="9876" spans="30:90">
      <c r="AD9876" s="73"/>
      <c r="AE9876" s="74"/>
      <c r="AF9876" s="74"/>
      <c r="BX9876" s="73"/>
      <c r="BY9876" s="74"/>
      <c r="BZ9876" s="74"/>
      <c r="CA9876" s="74"/>
      <c r="CF9876" s="79"/>
      <c r="CL9876" s="79"/>
    </row>
    <row r="9877" spans="30:90">
      <c r="AD9877" s="73"/>
      <c r="AE9877" s="74"/>
      <c r="AF9877" s="74"/>
      <c r="BX9877" s="73"/>
      <c r="BY9877" s="74"/>
      <c r="BZ9877" s="74"/>
      <c r="CA9877" s="74"/>
      <c r="CF9877" s="79"/>
      <c r="CL9877" s="79"/>
    </row>
    <row r="9878" spans="30:90">
      <c r="AD9878" s="73"/>
      <c r="AE9878" s="74"/>
      <c r="AF9878" s="74"/>
      <c r="BX9878" s="73"/>
      <c r="BY9878" s="74"/>
      <c r="BZ9878" s="74"/>
      <c r="CA9878" s="74"/>
      <c r="CF9878" s="79"/>
      <c r="CL9878" s="79"/>
    </row>
    <row r="9879" spans="30:90">
      <c r="AD9879" s="73"/>
      <c r="AE9879" s="74"/>
      <c r="AF9879" s="74"/>
      <c r="BX9879" s="73"/>
      <c r="BY9879" s="74"/>
      <c r="BZ9879" s="74"/>
      <c r="CA9879" s="74"/>
      <c r="CF9879" s="79"/>
      <c r="CL9879" s="79"/>
    </row>
    <row r="9880" spans="30:90">
      <c r="AD9880" s="73"/>
      <c r="AE9880" s="74"/>
      <c r="AF9880" s="74"/>
      <c r="BX9880" s="73"/>
      <c r="BY9880" s="74"/>
      <c r="BZ9880" s="74"/>
      <c r="CA9880" s="74"/>
      <c r="CF9880" s="79"/>
      <c r="CL9880" s="79"/>
    </row>
    <row r="9881" spans="30:90">
      <c r="AD9881" s="73"/>
      <c r="AE9881" s="74"/>
      <c r="AF9881" s="74"/>
      <c r="BX9881" s="73"/>
      <c r="BY9881" s="74"/>
      <c r="BZ9881" s="74"/>
      <c r="CA9881" s="74"/>
      <c r="CF9881" s="79"/>
      <c r="CL9881" s="79"/>
    </row>
    <row r="9882" spans="30:90">
      <c r="AD9882" s="73"/>
      <c r="AE9882" s="74"/>
      <c r="AF9882" s="74"/>
      <c r="BX9882" s="73"/>
      <c r="BY9882" s="74"/>
      <c r="BZ9882" s="74"/>
      <c r="CA9882" s="74"/>
      <c r="CF9882" s="79"/>
      <c r="CL9882" s="79"/>
    </row>
    <row r="9883" spans="30:90">
      <c r="AD9883" s="73"/>
      <c r="AE9883" s="74"/>
      <c r="AF9883" s="74"/>
      <c r="BX9883" s="73"/>
      <c r="BY9883" s="74"/>
      <c r="BZ9883" s="74"/>
      <c r="CA9883" s="74"/>
      <c r="CF9883" s="79"/>
      <c r="CL9883" s="79"/>
    </row>
    <row r="9884" spans="30:90">
      <c r="AD9884" s="73"/>
      <c r="AE9884" s="74"/>
      <c r="AF9884" s="74"/>
      <c r="BX9884" s="73"/>
      <c r="BY9884" s="74"/>
      <c r="BZ9884" s="74"/>
      <c r="CA9884" s="74"/>
      <c r="CF9884" s="79"/>
      <c r="CL9884" s="79"/>
    </row>
    <row r="9885" spans="30:90">
      <c r="AD9885" s="73"/>
      <c r="AE9885" s="74"/>
      <c r="AF9885" s="74"/>
      <c r="BX9885" s="73"/>
      <c r="BY9885" s="74"/>
      <c r="BZ9885" s="74"/>
      <c r="CA9885" s="74"/>
      <c r="CF9885" s="79"/>
      <c r="CL9885" s="79"/>
    </row>
    <row r="9886" spans="30:90">
      <c r="AD9886" s="73"/>
      <c r="AE9886" s="74"/>
      <c r="AF9886" s="74"/>
      <c r="BX9886" s="73"/>
      <c r="BY9886" s="74"/>
      <c r="BZ9886" s="74"/>
      <c r="CA9886" s="74"/>
      <c r="CF9886" s="79"/>
      <c r="CL9886" s="79"/>
    </row>
    <row r="9887" spans="30:90">
      <c r="AD9887" s="73"/>
      <c r="AE9887" s="74"/>
      <c r="AF9887" s="74"/>
      <c r="BX9887" s="73"/>
      <c r="BY9887" s="74"/>
      <c r="BZ9887" s="74"/>
      <c r="CA9887" s="74"/>
      <c r="CF9887" s="79"/>
      <c r="CL9887" s="79"/>
    </row>
    <row r="9888" spans="30:90">
      <c r="AD9888" s="73"/>
      <c r="AE9888" s="74"/>
      <c r="AF9888" s="74"/>
      <c r="BX9888" s="73"/>
      <c r="BY9888" s="74"/>
      <c r="BZ9888" s="74"/>
      <c r="CA9888" s="74"/>
      <c r="CF9888" s="79"/>
      <c r="CL9888" s="79"/>
    </row>
    <row r="9889" spans="30:90">
      <c r="AD9889" s="73"/>
      <c r="AE9889" s="74"/>
      <c r="AF9889" s="74"/>
      <c r="BX9889" s="73"/>
      <c r="BY9889" s="74"/>
      <c r="BZ9889" s="74"/>
      <c r="CA9889" s="74"/>
      <c r="CF9889" s="79"/>
      <c r="CL9889" s="79"/>
    </row>
    <row r="9890" spans="30:90">
      <c r="AD9890" s="73"/>
      <c r="AE9890" s="74"/>
      <c r="AF9890" s="74"/>
      <c r="BX9890" s="73"/>
      <c r="BY9890" s="74"/>
      <c r="BZ9890" s="74"/>
      <c r="CA9890" s="74"/>
      <c r="CF9890" s="79"/>
      <c r="CL9890" s="79"/>
    </row>
    <row r="9891" spans="30:90">
      <c r="AD9891" s="73"/>
      <c r="AE9891" s="74"/>
      <c r="AF9891" s="74"/>
      <c r="BX9891" s="73"/>
      <c r="BY9891" s="74"/>
      <c r="BZ9891" s="74"/>
      <c r="CA9891" s="74"/>
      <c r="CF9891" s="79"/>
      <c r="CL9891" s="79"/>
    </row>
    <row r="9892" spans="30:90">
      <c r="AD9892" s="73"/>
      <c r="AE9892" s="74"/>
      <c r="AF9892" s="74"/>
      <c r="BX9892" s="73"/>
      <c r="BY9892" s="74"/>
      <c r="BZ9892" s="74"/>
      <c r="CA9892" s="74"/>
      <c r="CF9892" s="79"/>
      <c r="CL9892" s="79"/>
    </row>
    <row r="9893" spans="30:90">
      <c r="AD9893" s="73"/>
      <c r="AE9893" s="74"/>
      <c r="AF9893" s="74"/>
      <c r="BX9893" s="73"/>
      <c r="BY9893" s="74"/>
      <c r="BZ9893" s="74"/>
      <c r="CA9893" s="74"/>
      <c r="CF9893" s="79"/>
      <c r="CL9893" s="79"/>
    </row>
    <row r="9894" spans="30:90">
      <c r="AD9894" s="73"/>
      <c r="AE9894" s="74"/>
      <c r="AF9894" s="74"/>
      <c r="BX9894" s="73"/>
      <c r="BY9894" s="74"/>
      <c r="BZ9894" s="74"/>
      <c r="CA9894" s="74"/>
      <c r="CF9894" s="79"/>
      <c r="CL9894" s="79"/>
    </row>
    <row r="9895" spans="30:90">
      <c r="AD9895" s="73"/>
      <c r="AE9895" s="74"/>
      <c r="AF9895" s="74"/>
      <c r="BX9895" s="73"/>
      <c r="BY9895" s="74"/>
      <c r="BZ9895" s="74"/>
      <c r="CA9895" s="74"/>
      <c r="CF9895" s="79"/>
      <c r="CL9895" s="79"/>
    </row>
    <row r="9896" spans="30:90">
      <c r="AD9896" s="73"/>
      <c r="AE9896" s="74"/>
      <c r="AF9896" s="74"/>
      <c r="BX9896" s="73"/>
      <c r="BY9896" s="74"/>
      <c r="BZ9896" s="74"/>
      <c r="CA9896" s="74"/>
      <c r="CF9896" s="79"/>
      <c r="CL9896" s="79"/>
    </row>
    <row r="9897" spans="30:90">
      <c r="AD9897" s="73"/>
      <c r="AE9897" s="74"/>
      <c r="AF9897" s="74"/>
      <c r="BX9897" s="73"/>
      <c r="BY9897" s="74"/>
      <c r="BZ9897" s="74"/>
      <c r="CA9897" s="74"/>
      <c r="CF9897" s="79"/>
      <c r="CL9897" s="79"/>
    </row>
    <row r="9898" spans="30:90">
      <c r="AD9898" s="73"/>
      <c r="AE9898" s="74"/>
      <c r="AF9898" s="74"/>
      <c r="BX9898" s="73"/>
      <c r="BY9898" s="74"/>
      <c r="BZ9898" s="74"/>
      <c r="CA9898" s="74"/>
      <c r="CF9898" s="79"/>
      <c r="CL9898" s="79"/>
    </row>
    <row r="9899" spans="30:90">
      <c r="AD9899" s="73"/>
      <c r="AE9899" s="74"/>
      <c r="AF9899" s="74"/>
      <c r="BX9899" s="73"/>
      <c r="BY9899" s="74"/>
      <c r="BZ9899" s="74"/>
      <c r="CA9899" s="74"/>
      <c r="CF9899" s="79"/>
      <c r="CL9899" s="79"/>
    </row>
    <row r="9900" spans="30:90">
      <c r="AD9900" s="73"/>
      <c r="AE9900" s="74"/>
      <c r="AF9900" s="74"/>
      <c r="BX9900" s="73"/>
      <c r="BY9900" s="74"/>
      <c r="BZ9900" s="74"/>
      <c r="CA9900" s="74"/>
      <c r="CF9900" s="79"/>
      <c r="CL9900" s="79"/>
    </row>
    <row r="9901" spans="30:90">
      <c r="AD9901" s="73"/>
      <c r="AE9901" s="74"/>
      <c r="AF9901" s="74"/>
      <c r="BX9901" s="73"/>
      <c r="BY9901" s="74"/>
      <c r="BZ9901" s="74"/>
      <c r="CA9901" s="74"/>
      <c r="CF9901" s="79"/>
      <c r="CL9901" s="79"/>
    </row>
    <row r="9902" spans="30:90">
      <c r="AD9902" s="73"/>
      <c r="AE9902" s="74"/>
      <c r="AF9902" s="74"/>
      <c r="BX9902" s="73"/>
      <c r="BY9902" s="74"/>
      <c r="BZ9902" s="74"/>
      <c r="CA9902" s="74"/>
      <c r="CF9902" s="79"/>
      <c r="CL9902" s="79"/>
    </row>
    <row r="9903" spans="30:90">
      <c r="AD9903" s="73"/>
      <c r="AE9903" s="74"/>
      <c r="AF9903" s="74"/>
      <c r="BX9903" s="73"/>
      <c r="BY9903" s="74"/>
      <c r="BZ9903" s="74"/>
      <c r="CA9903" s="74"/>
      <c r="CF9903" s="79"/>
      <c r="CL9903" s="79"/>
    </row>
    <row r="9904" spans="30:90">
      <c r="AD9904" s="73"/>
      <c r="AE9904" s="74"/>
      <c r="AF9904" s="74"/>
      <c r="BX9904" s="73"/>
      <c r="BY9904" s="74"/>
      <c r="BZ9904" s="74"/>
      <c r="CA9904" s="74"/>
      <c r="CF9904" s="79"/>
      <c r="CL9904" s="79"/>
    </row>
    <row r="9905" spans="30:90">
      <c r="AD9905" s="73"/>
      <c r="AE9905" s="74"/>
      <c r="AF9905" s="74"/>
      <c r="BX9905" s="73"/>
      <c r="BY9905" s="74"/>
      <c r="BZ9905" s="74"/>
      <c r="CA9905" s="74"/>
      <c r="CF9905" s="79"/>
      <c r="CL9905" s="79"/>
    </row>
    <row r="9906" spans="30:90">
      <c r="AD9906" s="73"/>
      <c r="AE9906" s="74"/>
      <c r="AF9906" s="74"/>
      <c r="BX9906" s="73"/>
      <c r="BY9906" s="74"/>
      <c r="BZ9906" s="74"/>
      <c r="CA9906" s="74"/>
      <c r="CF9906" s="79"/>
      <c r="CL9906" s="79"/>
    </row>
    <row r="9907" spans="30:90">
      <c r="AD9907" s="73"/>
      <c r="AE9907" s="74"/>
      <c r="AF9907" s="74"/>
      <c r="BX9907" s="73"/>
      <c r="BY9907" s="74"/>
      <c r="BZ9907" s="74"/>
      <c r="CA9907" s="74"/>
      <c r="CF9907" s="79"/>
      <c r="CL9907" s="79"/>
    </row>
    <row r="9908" spans="30:90">
      <c r="AD9908" s="73"/>
      <c r="AE9908" s="74"/>
      <c r="AF9908" s="74"/>
      <c r="BX9908" s="73"/>
      <c r="BY9908" s="74"/>
      <c r="BZ9908" s="74"/>
      <c r="CA9908" s="74"/>
      <c r="CF9908" s="79"/>
      <c r="CL9908" s="79"/>
    </row>
    <row r="9909" spans="30:90">
      <c r="AD9909" s="73"/>
      <c r="AE9909" s="74"/>
      <c r="AF9909" s="74"/>
      <c r="BX9909" s="73"/>
      <c r="BY9909" s="74"/>
      <c r="BZ9909" s="74"/>
      <c r="CA9909" s="74"/>
      <c r="CF9909" s="79"/>
      <c r="CL9909" s="79"/>
    </row>
    <row r="9910" spans="30:90">
      <c r="AD9910" s="73"/>
      <c r="AE9910" s="74"/>
      <c r="AF9910" s="74"/>
      <c r="BX9910" s="73"/>
      <c r="BY9910" s="74"/>
      <c r="BZ9910" s="74"/>
      <c r="CA9910" s="74"/>
      <c r="CF9910" s="79"/>
      <c r="CL9910" s="79"/>
    </row>
    <row r="9911" spans="30:90">
      <c r="AD9911" s="73"/>
      <c r="AE9911" s="74"/>
      <c r="AF9911" s="74"/>
      <c r="BX9911" s="73"/>
      <c r="BY9911" s="74"/>
      <c r="BZ9911" s="74"/>
      <c r="CA9911" s="74"/>
      <c r="CF9911" s="79"/>
      <c r="CL9911" s="79"/>
    </row>
    <row r="9912" spans="30:90">
      <c r="AD9912" s="73"/>
      <c r="AE9912" s="74"/>
      <c r="AF9912" s="74"/>
      <c r="BX9912" s="73"/>
      <c r="BY9912" s="74"/>
      <c r="BZ9912" s="74"/>
      <c r="CA9912" s="74"/>
      <c r="CF9912" s="79"/>
      <c r="CL9912" s="79"/>
    </row>
    <row r="9913" spans="30:90">
      <c r="AD9913" s="73"/>
      <c r="AE9913" s="74"/>
      <c r="AF9913" s="74"/>
      <c r="BX9913" s="73"/>
      <c r="BY9913" s="74"/>
      <c r="BZ9913" s="74"/>
      <c r="CA9913" s="74"/>
      <c r="CF9913" s="79"/>
      <c r="CL9913" s="79"/>
    </row>
    <row r="9914" spans="30:90">
      <c r="AD9914" s="73"/>
      <c r="AE9914" s="74"/>
      <c r="AF9914" s="74"/>
      <c r="BX9914" s="73"/>
      <c r="BY9914" s="74"/>
      <c r="BZ9914" s="74"/>
      <c r="CA9914" s="74"/>
      <c r="CF9914" s="79"/>
      <c r="CL9914" s="79"/>
    </row>
    <row r="9915" spans="30:90">
      <c r="AD9915" s="73"/>
      <c r="AE9915" s="74"/>
      <c r="AF9915" s="74"/>
      <c r="BX9915" s="73"/>
      <c r="BY9915" s="74"/>
      <c r="BZ9915" s="74"/>
      <c r="CA9915" s="74"/>
      <c r="CF9915" s="79"/>
      <c r="CL9915" s="79"/>
    </row>
    <row r="9916" spans="30:90">
      <c r="AD9916" s="73"/>
      <c r="AE9916" s="74"/>
      <c r="AF9916" s="74"/>
      <c r="BX9916" s="73"/>
      <c r="BY9916" s="74"/>
      <c r="BZ9916" s="74"/>
      <c r="CA9916" s="74"/>
      <c r="CF9916" s="79"/>
      <c r="CL9916" s="79"/>
    </row>
    <row r="9917" spans="30:90">
      <c r="AD9917" s="73"/>
      <c r="AE9917" s="74"/>
      <c r="AF9917" s="74"/>
      <c r="BX9917" s="73"/>
      <c r="BY9917" s="74"/>
      <c r="BZ9917" s="74"/>
      <c r="CA9917" s="74"/>
      <c r="CF9917" s="79"/>
      <c r="CL9917" s="79"/>
    </row>
    <row r="9918" spans="30:90">
      <c r="AD9918" s="73"/>
      <c r="AE9918" s="74"/>
      <c r="AF9918" s="74"/>
      <c r="BX9918" s="73"/>
      <c r="BY9918" s="74"/>
      <c r="BZ9918" s="74"/>
      <c r="CA9918" s="74"/>
      <c r="CF9918" s="79"/>
      <c r="CL9918" s="79"/>
    </row>
    <row r="9919" spans="30:90">
      <c r="AD9919" s="73"/>
      <c r="AE9919" s="74"/>
      <c r="AF9919" s="74"/>
      <c r="BX9919" s="73"/>
      <c r="BY9919" s="74"/>
      <c r="BZ9919" s="74"/>
      <c r="CA9919" s="74"/>
      <c r="CF9919" s="79"/>
      <c r="CL9919" s="79"/>
    </row>
    <row r="9920" spans="30:90">
      <c r="AD9920" s="73"/>
      <c r="AE9920" s="74"/>
      <c r="AF9920" s="74"/>
      <c r="BX9920" s="73"/>
      <c r="BY9920" s="74"/>
      <c r="BZ9920" s="74"/>
      <c r="CA9920" s="74"/>
      <c r="CF9920" s="79"/>
      <c r="CL9920" s="79"/>
    </row>
    <row r="9921" spans="30:90">
      <c r="AD9921" s="73"/>
      <c r="AE9921" s="74"/>
      <c r="AF9921" s="74"/>
      <c r="BX9921" s="73"/>
      <c r="BY9921" s="74"/>
      <c r="BZ9921" s="74"/>
      <c r="CA9921" s="74"/>
      <c r="CF9921" s="79"/>
      <c r="CL9921" s="79"/>
    </row>
    <row r="9922" spans="30:90">
      <c r="AD9922" s="73"/>
      <c r="AE9922" s="74"/>
      <c r="AF9922" s="74"/>
      <c r="BX9922" s="73"/>
      <c r="BY9922" s="74"/>
      <c r="BZ9922" s="74"/>
      <c r="CA9922" s="74"/>
      <c r="CF9922" s="79"/>
      <c r="CL9922" s="79"/>
    </row>
    <row r="9923" spans="30:90">
      <c r="AD9923" s="73"/>
      <c r="AE9923" s="74"/>
      <c r="AF9923" s="74"/>
      <c r="BX9923" s="73"/>
      <c r="BY9923" s="74"/>
      <c r="BZ9923" s="74"/>
      <c r="CA9923" s="74"/>
      <c r="CF9923" s="79"/>
      <c r="CL9923" s="79"/>
    </row>
    <row r="9924" spans="30:90">
      <c r="AD9924" s="73"/>
      <c r="AE9924" s="74"/>
      <c r="AF9924" s="74"/>
      <c r="BX9924" s="73"/>
      <c r="BY9924" s="74"/>
      <c r="BZ9924" s="74"/>
      <c r="CA9924" s="74"/>
      <c r="CF9924" s="79"/>
      <c r="CL9924" s="79"/>
    </row>
    <row r="9925" spans="30:90">
      <c r="AD9925" s="73"/>
      <c r="AE9925" s="74"/>
      <c r="AF9925" s="74"/>
      <c r="BX9925" s="73"/>
      <c r="BY9925" s="74"/>
      <c r="BZ9925" s="74"/>
      <c r="CA9925" s="74"/>
      <c r="CF9925" s="79"/>
      <c r="CL9925" s="79"/>
    </row>
    <row r="9926" spans="30:90">
      <c r="AD9926" s="73"/>
      <c r="AE9926" s="74"/>
      <c r="AF9926" s="74"/>
      <c r="BX9926" s="73"/>
      <c r="BY9926" s="74"/>
      <c r="BZ9926" s="74"/>
      <c r="CA9926" s="74"/>
      <c r="CF9926" s="79"/>
      <c r="CL9926" s="79"/>
    </row>
    <row r="9927" spans="30:90">
      <c r="AD9927" s="73"/>
      <c r="AE9927" s="74"/>
      <c r="AF9927" s="74"/>
      <c r="BX9927" s="73"/>
      <c r="BY9927" s="74"/>
      <c r="BZ9927" s="74"/>
      <c r="CA9927" s="74"/>
      <c r="CF9927" s="79"/>
      <c r="CL9927" s="79"/>
    </row>
    <row r="9928" spans="30:90">
      <c r="AD9928" s="73"/>
      <c r="AE9928" s="74"/>
      <c r="AF9928" s="74"/>
      <c r="BX9928" s="73"/>
      <c r="BY9928" s="74"/>
      <c r="BZ9928" s="74"/>
      <c r="CA9928" s="74"/>
      <c r="CF9928" s="79"/>
      <c r="CL9928" s="79"/>
    </row>
    <row r="9929" spans="30:90">
      <c r="AD9929" s="73"/>
      <c r="AE9929" s="74"/>
      <c r="AF9929" s="74"/>
      <c r="BX9929" s="73"/>
      <c r="BY9929" s="74"/>
      <c r="BZ9929" s="74"/>
      <c r="CA9929" s="74"/>
      <c r="CF9929" s="79"/>
      <c r="CL9929" s="79"/>
    </row>
    <row r="9930" spans="30:90">
      <c r="AD9930" s="73"/>
      <c r="AE9930" s="74"/>
      <c r="AF9930" s="74"/>
      <c r="BX9930" s="73"/>
      <c r="BY9930" s="74"/>
      <c r="BZ9930" s="74"/>
      <c r="CA9930" s="74"/>
      <c r="CF9930" s="79"/>
      <c r="CL9930" s="79"/>
    </row>
    <row r="9931" spans="30:90">
      <c r="AD9931" s="73"/>
      <c r="AE9931" s="74"/>
      <c r="AF9931" s="74"/>
      <c r="BX9931" s="73"/>
      <c r="BY9931" s="74"/>
      <c r="BZ9931" s="74"/>
      <c r="CA9931" s="74"/>
      <c r="CF9931" s="79"/>
      <c r="CL9931" s="79"/>
    </row>
    <row r="9932" spans="30:90">
      <c r="AD9932" s="73"/>
      <c r="AE9932" s="74"/>
      <c r="AF9932" s="74"/>
      <c r="BX9932" s="73"/>
      <c r="BY9932" s="74"/>
      <c r="BZ9932" s="74"/>
      <c r="CA9932" s="74"/>
      <c r="CF9932" s="79"/>
      <c r="CL9932" s="79"/>
    </row>
    <row r="9933" spans="30:90">
      <c r="AD9933" s="73"/>
      <c r="AE9933" s="74"/>
      <c r="AF9933" s="74"/>
      <c r="BX9933" s="73"/>
      <c r="BY9933" s="74"/>
      <c r="BZ9933" s="74"/>
      <c r="CA9933" s="74"/>
      <c r="CF9933" s="79"/>
      <c r="CL9933" s="79"/>
    </row>
    <row r="9934" spans="30:90">
      <c r="AD9934" s="73"/>
      <c r="AE9934" s="74"/>
      <c r="AF9934" s="74"/>
      <c r="BX9934" s="73"/>
      <c r="BY9934" s="74"/>
      <c r="BZ9934" s="74"/>
      <c r="CA9934" s="74"/>
      <c r="CF9934" s="79"/>
      <c r="CL9934" s="79"/>
    </row>
    <row r="9935" spans="30:90">
      <c r="AD9935" s="73"/>
      <c r="AE9935" s="74"/>
      <c r="AF9935" s="74"/>
      <c r="BX9935" s="73"/>
      <c r="BY9935" s="74"/>
      <c r="BZ9935" s="74"/>
      <c r="CA9935" s="74"/>
      <c r="CF9935" s="79"/>
      <c r="CL9935" s="79"/>
    </row>
    <row r="9936" spans="30:90">
      <c r="AD9936" s="73"/>
      <c r="AE9936" s="74"/>
      <c r="AF9936" s="74"/>
      <c r="BX9936" s="73"/>
      <c r="BY9936" s="74"/>
      <c r="BZ9936" s="74"/>
      <c r="CA9936" s="74"/>
      <c r="CF9936" s="79"/>
      <c r="CL9936" s="79"/>
    </row>
    <row r="9937" spans="30:90">
      <c r="AD9937" s="73"/>
      <c r="AE9937" s="74"/>
      <c r="AF9937" s="74"/>
      <c r="BX9937" s="73"/>
      <c r="BY9937" s="74"/>
      <c r="BZ9937" s="74"/>
      <c r="CA9937" s="74"/>
      <c r="CF9937" s="79"/>
      <c r="CL9937" s="79"/>
    </row>
    <row r="9938" spans="30:90">
      <c r="AD9938" s="73"/>
      <c r="AE9938" s="74"/>
      <c r="AF9938" s="74"/>
      <c r="BX9938" s="73"/>
      <c r="BY9938" s="74"/>
      <c r="BZ9938" s="74"/>
      <c r="CA9938" s="74"/>
      <c r="CF9938" s="79"/>
      <c r="CL9938" s="79"/>
    </row>
    <row r="9939" spans="30:90">
      <c r="AD9939" s="73"/>
      <c r="AE9939" s="74"/>
      <c r="AF9939" s="74"/>
      <c r="BX9939" s="73"/>
      <c r="BY9939" s="74"/>
      <c r="BZ9939" s="74"/>
      <c r="CA9939" s="74"/>
      <c r="CF9939" s="79"/>
      <c r="CL9939" s="79"/>
    </row>
    <row r="9940" spans="30:90">
      <c r="AD9940" s="73"/>
      <c r="AE9940" s="74"/>
      <c r="AF9940" s="74"/>
      <c r="BX9940" s="73"/>
      <c r="BY9940" s="74"/>
      <c r="BZ9940" s="74"/>
      <c r="CA9940" s="74"/>
      <c r="CF9940" s="79"/>
      <c r="CL9940" s="79"/>
    </row>
    <row r="9941" spans="30:90">
      <c r="AD9941" s="73"/>
      <c r="AE9941" s="74"/>
      <c r="AF9941" s="74"/>
      <c r="BX9941" s="73"/>
      <c r="BY9941" s="74"/>
      <c r="BZ9941" s="74"/>
      <c r="CA9941" s="74"/>
      <c r="CF9941" s="79"/>
      <c r="CL9941" s="79"/>
    </row>
    <row r="9942" spans="30:90">
      <c r="AD9942" s="73"/>
      <c r="AE9942" s="74"/>
      <c r="AF9942" s="74"/>
      <c r="BX9942" s="73"/>
      <c r="BY9942" s="74"/>
      <c r="BZ9942" s="74"/>
      <c r="CA9942" s="74"/>
      <c r="CF9942" s="79"/>
      <c r="CL9942" s="79"/>
    </row>
    <row r="9943" spans="30:90">
      <c r="AD9943" s="73"/>
      <c r="AE9943" s="74"/>
      <c r="AF9943" s="74"/>
      <c r="BX9943" s="73"/>
      <c r="BY9943" s="74"/>
      <c r="BZ9943" s="74"/>
      <c r="CA9943" s="74"/>
      <c r="CF9943" s="79"/>
      <c r="CL9943" s="79"/>
    </row>
    <row r="9944" spans="30:90">
      <c r="AD9944" s="73"/>
      <c r="AE9944" s="74"/>
      <c r="AF9944" s="74"/>
      <c r="BX9944" s="73"/>
      <c r="BY9944" s="74"/>
      <c r="BZ9944" s="74"/>
      <c r="CA9944" s="74"/>
      <c r="CF9944" s="79"/>
      <c r="CL9944" s="79"/>
    </row>
    <row r="9945" spans="30:90">
      <c r="AD9945" s="73"/>
      <c r="AE9945" s="74"/>
      <c r="AF9945" s="74"/>
      <c r="BX9945" s="73"/>
      <c r="BY9945" s="74"/>
      <c r="BZ9945" s="74"/>
      <c r="CA9945" s="74"/>
      <c r="CF9945" s="79"/>
      <c r="CL9945" s="79"/>
    </row>
    <row r="9946" spans="30:90">
      <c r="AD9946" s="73"/>
      <c r="AE9946" s="74"/>
      <c r="AF9946" s="74"/>
      <c r="BX9946" s="73"/>
      <c r="BY9946" s="74"/>
      <c r="BZ9946" s="74"/>
      <c r="CA9946" s="74"/>
      <c r="CF9946" s="79"/>
      <c r="CL9946" s="79"/>
    </row>
    <row r="9947" spans="30:90">
      <c r="AD9947" s="73"/>
      <c r="AE9947" s="74"/>
      <c r="AF9947" s="74"/>
      <c r="BX9947" s="73"/>
      <c r="BY9947" s="74"/>
      <c r="BZ9947" s="74"/>
      <c r="CA9947" s="74"/>
      <c r="CF9947" s="79"/>
      <c r="CL9947" s="79"/>
    </row>
    <row r="9948" spans="30:90">
      <c r="AD9948" s="73"/>
      <c r="AE9948" s="74"/>
      <c r="AF9948" s="74"/>
      <c r="BX9948" s="73"/>
      <c r="BY9948" s="74"/>
      <c r="BZ9948" s="74"/>
      <c r="CA9948" s="74"/>
      <c r="CF9948" s="79"/>
      <c r="CL9948" s="79"/>
    </row>
    <row r="9949" spans="30:90">
      <c r="AD9949" s="73"/>
      <c r="AE9949" s="74"/>
      <c r="AF9949" s="74"/>
      <c r="BX9949" s="73"/>
      <c r="BY9949" s="74"/>
      <c r="BZ9949" s="74"/>
      <c r="CA9949" s="74"/>
      <c r="CF9949" s="79"/>
      <c r="CL9949" s="79"/>
    </row>
    <row r="9950" spans="30:90">
      <c r="AD9950" s="73"/>
      <c r="AE9950" s="74"/>
      <c r="AF9950" s="74"/>
      <c r="BX9950" s="73"/>
      <c r="BY9950" s="74"/>
      <c r="BZ9950" s="74"/>
      <c r="CA9950" s="74"/>
      <c r="CF9950" s="79"/>
      <c r="CL9950" s="79"/>
    </row>
    <row r="9951" spans="30:90">
      <c r="AD9951" s="73"/>
      <c r="AE9951" s="74"/>
      <c r="AF9951" s="74"/>
      <c r="BX9951" s="73"/>
      <c r="BY9951" s="74"/>
      <c r="BZ9951" s="74"/>
      <c r="CA9951" s="74"/>
      <c r="CF9951" s="79"/>
      <c r="CL9951" s="79"/>
    </row>
    <row r="9952" spans="30:90">
      <c r="AD9952" s="73"/>
      <c r="AE9952" s="74"/>
      <c r="AF9952" s="74"/>
      <c r="BX9952" s="73"/>
      <c r="BY9952" s="74"/>
      <c r="BZ9952" s="74"/>
      <c r="CA9952" s="74"/>
      <c r="CF9952" s="79"/>
      <c r="CL9952" s="79"/>
    </row>
    <row r="9953" spans="30:90">
      <c r="AD9953" s="73"/>
      <c r="AE9953" s="74"/>
      <c r="AF9953" s="74"/>
      <c r="BX9953" s="73"/>
      <c r="BY9953" s="74"/>
      <c r="BZ9953" s="74"/>
      <c r="CA9953" s="74"/>
      <c r="CF9953" s="79"/>
      <c r="CL9953" s="79"/>
    </row>
    <row r="9954" spans="30:90">
      <c r="AD9954" s="73"/>
      <c r="AE9954" s="74"/>
      <c r="AF9954" s="74"/>
      <c r="BX9954" s="73"/>
      <c r="BY9954" s="74"/>
      <c r="BZ9954" s="74"/>
      <c r="CA9954" s="74"/>
      <c r="CF9954" s="79"/>
      <c r="CL9954" s="79"/>
    </row>
    <row r="9955" spans="30:90">
      <c r="AD9955" s="73"/>
      <c r="AE9955" s="74"/>
      <c r="AF9955" s="74"/>
      <c r="BX9955" s="73"/>
      <c r="BY9955" s="74"/>
      <c r="BZ9955" s="74"/>
      <c r="CA9955" s="74"/>
      <c r="CF9955" s="79"/>
      <c r="CL9955" s="79"/>
    </row>
    <row r="9956" spans="30:90">
      <c r="AD9956" s="73"/>
      <c r="AE9956" s="74"/>
      <c r="AF9956" s="74"/>
      <c r="BX9956" s="73"/>
      <c r="BY9956" s="74"/>
      <c r="BZ9956" s="74"/>
      <c r="CA9956" s="74"/>
      <c r="CF9956" s="79"/>
      <c r="CL9956" s="79"/>
    </row>
    <row r="9957" spans="30:90">
      <c r="AD9957" s="73"/>
      <c r="AE9957" s="74"/>
      <c r="AF9957" s="74"/>
      <c r="BX9957" s="73"/>
      <c r="BY9957" s="74"/>
      <c r="BZ9957" s="74"/>
      <c r="CA9957" s="74"/>
      <c r="CF9957" s="79"/>
      <c r="CL9957" s="79"/>
    </row>
    <row r="9958" spans="30:90">
      <c r="AD9958" s="73"/>
      <c r="AE9958" s="74"/>
      <c r="AF9958" s="74"/>
      <c r="BX9958" s="73"/>
      <c r="BY9958" s="74"/>
      <c r="BZ9958" s="74"/>
      <c r="CA9958" s="74"/>
      <c r="CF9958" s="79"/>
      <c r="CL9958" s="79"/>
    </row>
    <row r="9959" spans="30:90">
      <c r="AD9959" s="73"/>
      <c r="AE9959" s="74"/>
      <c r="AF9959" s="74"/>
      <c r="BX9959" s="73"/>
      <c r="BY9959" s="74"/>
      <c r="BZ9959" s="74"/>
      <c r="CA9959" s="74"/>
      <c r="CF9959" s="79"/>
      <c r="CL9959" s="79"/>
    </row>
    <row r="9960" spans="30:90">
      <c r="AD9960" s="73"/>
      <c r="AE9960" s="74"/>
      <c r="AF9960" s="74"/>
      <c r="BX9960" s="73"/>
      <c r="BY9960" s="74"/>
      <c r="BZ9960" s="74"/>
      <c r="CA9960" s="74"/>
      <c r="CF9960" s="79"/>
      <c r="CL9960" s="79"/>
    </row>
    <row r="9961" spans="30:90">
      <c r="AD9961" s="73"/>
      <c r="AE9961" s="74"/>
      <c r="AF9961" s="74"/>
      <c r="BX9961" s="73"/>
      <c r="BY9961" s="74"/>
      <c r="BZ9961" s="74"/>
      <c r="CA9961" s="74"/>
      <c r="CF9961" s="79"/>
      <c r="CL9961" s="79"/>
    </row>
    <row r="9962" spans="30:90">
      <c r="AD9962" s="73"/>
      <c r="AE9962" s="74"/>
      <c r="AF9962" s="74"/>
      <c r="BX9962" s="73"/>
      <c r="BY9962" s="74"/>
      <c r="BZ9962" s="74"/>
      <c r="CA9962" s="74"/>
      <c r="CF9962" s="79"/>
      <c r="CL9962" s="79"/>
    </row>
    <row r="9963" spans="30:90">
      <c r="AD9963" s="73"/>
      <c r="AE9963" s="74"/>
      <c r="AF9963" s="74"/>
      <c r="BX9963" s="73"/>
      <c r="BY9963" s="74"/>
      <c r="BZ9963" s="74"/>
      <c r="CA9963" s="74"/>
      <c r="CF9963" s="79"/>
      <c r="CL9963" s="79"/>
    </row>
    <row r="9964" spans="30:90">
      <c r="AD9964" s="73"/>
      <c r="AE9964" s="74"/>
      <c r="AF9964" s="74"/>
      <c r="BX9964" s="73"/>
      <c r="BY9964" s="74"/>
      <c r="BZ9964" s="74"/>
      <c r="CA9964" s="74"/>
      <c r="CF9964" s="79"/>
      <c r="CL9964" s="79"/>
    </row>
    <row r="9965" spans="30:90">
      <c r="AD9965" s="73"/>
      <c r="AE9965" s="74"/>
      <c r="AF9965" s="74"/>
      <c r="BX9965" s="73"/>
      <c r="BY9965" s="74"/>
      <c r="BZ9965" s="74"/>
      <c r="CA9965" s="74"/>
      <c r="CF9965" s="79"/>
      <c r="CL9965" s="79"/>
    </row>
    <row r="9966" spans="30:90">
      <c r="AD9966" s="73"/>
      <c r="AE9966" s="74"/>
      <c r="AF9966" s="74"/>
      <c r="BX9966" s="73"/>
      <c r="BY9966" s="74"/>
      <c r="BZ9966" s="74"/>
      <c r="CA9966" s="74"/>
      <c r="CF9966" s="79"/>
      <c r="CL9966" s="79"/>
    </row>
    <row r="9967" spans="30:90">
      <c r="AD9967" s="73"/>
      <c r="AE9967" s="74"/>
      <c r="AF9967" s="74"/>
      <c r="BX9967" s="73"/>
      <c r="BY9967" s="74"/>
      <c r="BZ9967" s="74"/>
      <c r="CA9967" s="74"/>
      <c r="CF9967" s="79"/>
      <c r="CL9967" s="79"/>
    </row>
    <row r="9968" spans="30:90">
      <c r="AD9968" s="73"/>
      <c r="AE9968" s="74"/>
      <c r="AF9968" s="74"/>
      <c r="BX9968" s="73"/>
      <c r="BY9968" s="74"/>
      <c r="BZ9968" s="74"/>
      <c r="CA9968" s="74"/>
      <c r="CF9968" s="79"/>
      <c r="CL9968" s="79"/>
    </row>
    <row r="9969" spans="30:90">
      <c r="AD9969" s="73"/>
      <c r="AE9969" s="74"/>
      <c r="AF9969" s="74"/>
      <c r="BX9969" s="73"/>
      <c r="BY9969" s="74"/>
      <c r="BZ9969" s="74"/>
      <c r="CA9969" s="74"/>
      <c r="CF9969" s="79"/>
      <c r="CL9969" s="79"/>
    </row>
    <row r="9970" spans="30:90">
      <c r="AD9970" s="73"/>
      <c r="AE9970" s="74"/>
      <c r="AF9970" s="74"/>
      <c r="BX9970" s="73"/>
      <c r="BY9970" s="74"/>
      <c r="BZ9970" s="74"/>
      <c r="CA9970" s="74"/>
      <c r="CF9970" s="79"/>
      <c r="CL9970" s="79"/>
    </row>
    <row r="9971" spans="30:90">
      <c r="AD9971" s="73"/>
      <c r="AE9971" s="74"/>
      <c r="AF9971" s="74"/>
      <c r="BX9971" s="73"/>
      <c r="BY9971" s="74"/>
      <c r="BZ9971" s="74"/>
      <c r="CA9971" s="74"/>
      <c r="CF9971" s="79"/>
      <c r="CL9971" s="79"/>
    </row>
    <row r="9972" spans="30:90">
      <c r="AD9972" s="73"/>
      <c r="AE9972" s="74"/>
      <c r="AF9972" s="74"/>
      <c r="BX9972" s="73"/>
      <c r="BY9972" s="74"/>
      <c r="BZ9972" s="74"/>
      <c r="CA9972" s="74"/>
      <c r="CF9972" s="79"/>
      <c r="CL9972" s="79"/>
    </row>
    <row r="9973" spans="30:90">
      <c r="AD9973" s="73"/>
      <c r="AE9973" s="74"/>
      <c r="AF9973" s="74"/>
      <c r="BX9973" s="73"/>
      <c r="BY9973" s="74"/>
      <c r="BZ9973" s="74"/>
      <c r="CA9973" s="74"/>
      <c r="CF9973" s="79"/>
      <c r="CL9973" s="79"/>
    </row>
    <row r="9974" spans="30:90">
      <c r="AD9974" s="73"/>
      <c r="AE9974" s="74"/>
      <c r="AF9974" s="74"/>
      <c r="BX9974" s="73"/>
      <c r="BY9974" s="74"/>
      <c r="BZ9974" s="74"/>
      <c r="CA9974" s="74"/>
      <c r="CF9974" s="79"/>
      <c r="CL9974" s="79"/>
    </row>
    <row r="9975" spans="30:90">
      <c r="AD9975" s="73"/>
      <c r="AE9975" s="74"/>
      <c r="AF9975" s="74"/>
      <c r="BX9975" s="73"/>
      <c r="BY9975" s="74"/>
      <c r="BZ9975" s="74"/>
      <c r="CA9975" s="74"/>
      <c r="CF9975" s="79"/>
      <c r="CL9975" s="79"/>
    </row>
    <row r="9976" spans="30:90">
      <c r="AD9976" s="73"/>
      <c r="AE9976" s="74"/>
      <c r="AF9976" s="74"/>
      <c r="BX9976" s="73"/>
      <c r="BY9976" s="74"/>
      <c r="BZ9976" s="74"/>
      <c r="CA9976" s="74"/>
      <c r="CF9976" s="79"/>
      <c r="CL9976" s="79"/>
    </row>
    <row r="9977" spans="30:90">
      <c r="AD9977" s="73"/>
      <c r="AE9977" s="74"/>
      <c r="AF9977" s="74"/>
      <c r="BX9977" s="73"/>
      <c r="BY9977" s="74"/>
      <c r="BZ9977" s="74"/>
      <c r="CA9977" s="74"/>
      <c r="CF9977" s="79"/>
      <c r="CL9977" s="79"/>
    </row>
    <row r="9978" spans="30:90">
      <c r="AD9978" s="73"/>
      <c r="AE9978" s="74"/>
      <c r="AF9978" s="74"/>
      <c r="BX9978" s="73"/>
      <c r="BY9978" s="74"/>
      <c r="BZ9978" s="74"/>
      <c r="CA9978" s="74"/>
      <c r="CF9978" s="79"/>
      <c r="CL9978" s="79"/>
    </row>
    <row r="9979" spans="30:90">
      <c r="AD9979" s="73"/>
      <c r="AE9979" s="74"/>
      <c r="AF9979" s="74"/>
      <c r="BX9979" s="73"/>
      <c r="BY9979" s="74"/>
      <c r="BZ9979" s="74"/>
      <c r="CA9979" s="74"/>
      <c r="CF9979" s="79"/>
      <c r="CL9979" s="79"/>
    </row>
    <row r="9980" spans="30:90">
      <c r="AD9980" s="73"/>
      <c r="AE9980" s="74"/>
      <c r="AF9980" s="74"/>
      <c r="BX9980" s="73"/>
      <c r="BY9980" s="74"/>
      <c r="BZ9980" s="74"/>
      <c r="CA9980" s="74"/>
      <c r="CF9980" s="79"/>
      <c r="CL9980" s="79"/>
    </row>
    <row r="9981" spans="30:90">
      <c r="AD9981" s="73"/>
      <c r="AE9981" s="74"/>
      <c r="AF9981" s="74"/>
      <c r="BX9981" s="73"/>
      <c r="BY9981" s="74"/>
      <c r="BZ9981" s="74"/>
      <c r="CA9981" s="74"/>
      <c r="CF9981" s="79"/>
      <c r="CL9981" s="79"/>
    </row>
    <row r="9982" spans="30:90">
      <c r="AD9982" s="73"/>
      <c r="AE9982" s="74"/>
      <c r="AF9982" s="74"/>
      <c r="BX9982" s="73"/>
      <c r="BY9982" s="74"/>
      <c r="BZ9982" s="74"/>
      <c r="CA9982" s="74"/>
      <c r="CF9982" s="79"/>
      <c r="CL9982" s="79"/>
    </row>
    <row r="9983" spans="30:90">
      <c r="AD9983" s="73"/>
      <c r="AE9983" s="74"/>
      <c r="AF9983" s="74"/>
      <c r="BX9983" s="73"/>
      <c r="BY9983" s="74"/>
      <c r="BZ9983" s="74"/>
      <c r="CA9983" s="74"/>
      <c r="CF9983" s="79"/>
      <c r="CL9983" s="79"/>
    </row>
    <row r="9984" spans="30:90">
      <c r="AD9984" s="73"/>
      <c r="AE9984" s="74"/>
      <c r="AF9984" s="74"/>
      <c r="BX9984" s="73"/>
      <c r="BY9984" s="74"/>
      <c r="BZ9984" s="74"/>
      <c r="CA9984" s="74"/>
      <c r="CF9984" s="79"/>
      <c r="CL9984" s="79"/>
    </row>
    <row r="9985" spans="30:90">
      <c r="AD9985" s="73"/>
      <c r="AE9985" s="74"/>
      <c r="AF9985" s="74"/>
      <c r="BX9985" s="73"/>
      <c r="BY9985" s="74"/>
      <c r="BZ9985" s="74"/>
      <c r="CA9985" s="74"/>
      <c r="CF9985" s="79"/>
      <c r="CL9985" s="79"/>
    </row>
    <row r="9986" spans="30:90">
      <c r="AD9986" s="73"/>
      <c r="AE9986" s="74"/>
      <c r="AF9986" s="74"/>
      <c r="BX9986" s="73"/>
      <c r="BY9986" s="74"/>
      <c r="BZ9986" s="74"/>
      <c r="CA9986" s="74"/>
      <c r="CF9986" s="79"/>
      <c r="CL9986" s="79"/>
    </row>
    <row r="9987" spans="30:90">
      <c r="AD9987" s="73"/>
      <c r="AE9987" s="74"/>
      <c r="AF9987" s="74"/>
      <c r="BX9987" s="73"/>
      <c r="BY9987" s="74"/>
      <c r="BZ9987" s="74"/>
      <c r="CA9987" s="74"/>
      <c r="CF9987" s="79"/>
      <c r="CL9987" s="79"/>
    </row>
    <row r="9988" spans="30:90">
      <c r="AD9988" s="73"/>
      <c r="AE9988" s="74"/>
      <c r="AF9988" s="74"/>
      <c r="BX9988" s="73"/>
      <c r="BY9988" s="74"/>
      <c r="BZ9988" s="74"/>
      <c r="CA9988" s="74"/>
      <c r="CF9988" s="79"/>
      <c r="CL9988" s="79"/>
    </row>
    <row r="9989" spans="30:90">
      <c r="AD9989" s="73"/>
      <c r="AE9989" s="74"/>
      <c r="AF9989" s="74"/>
      <c r="BX9989" s="73"/>
      <c r="BY9989" s="74"/>
      <c r="BZ9989" s="74"/>
      <c r="CA9989" s="74"/>
      <c r="CF9989" s="79"/>
      <c r="CL9989" s="79"/>
    </row>
    <row r="9990" spans="30:90">
      <c r="AD9990" s="73"/>
      <c r="AE9990" s="74"/>
      <c r="AF9990" s="74"/>
      <c r="BX9990" s="73"/>
      <c r="BY9990" s="74"/>
      <c r="BZ9990" s="74"/>
      <c r="CA9990" s="74"/>
      <c r="CF9990" s="79"/>
      <c r="CL9990" s="79"/>
    </row>
    <row r="9991" spans="30:90">
      <c r="AD9991" s="73"/>
      <c r="AE9991" s="74"/>
      <c r="AF9991" s="74"/>
      <c r="BX9991" s="73"/>
      <c r="BY9991" s="74"/>
      <c r="BZ9991" s="74"/>
      <c r="CA9991" s="74"/>
      <c r="CF9991" s="79"/>
      <c r="CL9991" s="79"/>
    </row>
    <row r="9992" spans="30:90">
      <c r="AD9992" s="73"/>
      <c r="AE9992" s="74"/>
      <c r="AF9992" s="74"/>
      <c r="BX9992" s="73"/>
      <c r="BY9992" s="74"/>
      <c r="BZ9992" s="74"/>
      <c r="CA9992" s="74"/>
      <c r="CF9992" s="79"/>
      <c r="CL9992" s="79"/>
    </row>
    <row r="9993" spans="30:90">
      <c r="AD9993" s="73"/>
      <c r="AE9993" s="74"/>
      <c r="AF9993" s="74"/>
      <c r="BX9993" s="73"/>
      <c r="BY9993" s="74"/>
      <c r="BZ9993" s="74"/>
      <c r="CA9993" s="74"/>
      <c r="CF9993" s="79"/>
      <c r="CL9993" s="79"/>
    </row>
    <row r="9994" spans="30:90">
      <c r="AD9994" s="73"/>
      <c r="AE9994" s="74"/>
      <c r="AF9994" s="74"/>
      <c r="BX9994" s="73"/>
      <c r="BY9994" s="74"/>
      <c r="BZ9994" s="74"/>
      <c r="CA9994" s="74"/>
      <c r="CF9994" s="79"/>
      <c r="CL9994" s="79"/>
    </row>
    <row r="9995" spans="30:90">
      <c r="AD9995" s="73"/>
      <c r="AE9995" s="74"/>
      <c r="AF9995" s="74"/>
      <c r="BX9995" s="73"/>
      <c r="BY9995" s="74"/>
      <c r="BZ9995" s="74"/>
      <c r="CA9995" s="74"/>
      <c r="CF9995" s="79"/>
      <c r="CL9995" s="79"/>
    </row>
    <row r="9996" spans="30:90">
      <c r="AD9996" s="73"/>
      <c r="AE9996" s="74"/>
      <c r="AF9996" s="74"/>
      <c r="BX9996" s="73"/>
      <c r="BY9996" s="74"/>
      <c r="BZ9996" s="74"/>
      <c r="CA9996" s="74"/>
      <c r="CF9996" s="79"/>
      <c r="CL9996" s="79"/>
    </row>
    <row r="9997" spans="30:90">
      <c r="AD9997" s="73"/>
      <c r="AE9997" s="74"/>
      <c r="AF9997" s="74"/>
      <c r="BX9997" s="73"/>
      <c r="BY9997" s="74"/>
      <c r="BZ9997" s="74"/>
      <c r="CA9997" s="74"/>
      <c r="CF9997" s="79"/>
      <c r="CL9997" s="79"/>
    </row>
    <row r="9998" spans="30:90">
      <c r="AD9998" s="73"/>
      <c r="AE9998" s="74"/>
      <c r="AF9998" s="74"/>
      <c r="BX9998" s="73"/>
      <c r="BY9998" s="74"/>
      <c r="BZ9998" s="74"/>
      <c r="CA9998" s="74"/>
      <c r="CF9998" s="79"/>
      <c r="CL9998" s="79"/>
    </row>
    <row r="9999" spans="30:90">
      <c r="AD9999" s="73"/>
      <c r="AE9999" s="74"/>
      <c r="AF9999" s="74"/>
      <c r="BX9999" s="73"/>
      <c r="BY9999" s="74"/>
      <c r="BZ9999" s="74"/>
      <c r="CA9999" s="74"/>
      <c r="CF9999" s="79"/>
      <c r="CL9999" s="79"/>
    </row>
    <row r="10000" spans="30:90">
      <c r="AD10000" s="73"/>
      <c r="AE10000" s="74"/>
      <c r="AF10000" s="74"/>
      <c r="BX10000" s="73"/>
      <c r="BY10000" s="74"/>
      <c r="BZ10000" s="74"/>
      <c r="CA10000" s="74"/>
      <c r="CF10000" s="79"/>
      <c r="CL10000" s="79"/>
    </row>
    <row r="10001" spans="30:90">
      <c r="AD10001" s="73"/>
      <c r="AE10001" s="74"/>
      <c r="AF10001" s="74"/>
      <c r="BX10001" s="73"/>
      <c r="BY10001" s="74"/>
      <c r="BZ10001" s="74"/>
      <c r="CA10001" s="74"/>
      <c r="CF10001" s="79"/>
      <c r="CL10001" s="79"/>
    </row>
    <row r="10002" spans="30:90">
      <c r="AD10002" s="73"/>
      <c r="AE10002" s="74"/>
      <c r="AF10002" s="74"/>
      <c r="BX10002" s="73"/>
      <c r="BY10002" s="74"/>
      <c r="BZ10002" s="74"/>
      <c r="CA10002" s="74"/>
      <c r="CF10002" s="79"/>
      <c r="CL10002" s="79"/>
    </row>
    <row r="10003" spans="30:90">
      <c r="AD10003" s="73"/>
      <c r="AE10003" s="74"/>
      <c r="AF10003" s="74"/>
      <c r="BX10003" s="73"/>
      <c r="BY10003" s="74"/>
      <c r="BZ10003" s="74"/>
      <c r="CA10003" s="74"/>
      <c r="CF10003" s="79"/>
      <c r="CL10003" s="79"/>
    </row>
    <row r="10004" spans="30:90">
      <c r="AD10004" s="73"/>
      <c r="AE10004" s="74"/>
      <c r="AF10004" s="74"/>
      <c r="BX10004" s="73"/>
      <c r="BY10004" s="74"/>
      <c r="BZ10004" s="74"/>
      <c r="CA10004" s="74"/>
      <c r="CF10004" s="79"/>
      <c r="CL10004" s="79"/>
    </row>
    <row r="10005" spans="30:90">
      <c r="AD10005" s="73"/>
      <c r="AE10005" s="74"/>
      <c r="AF10005" s="74"/>
      <c r="BX10005" s="73"/>
      <c r="BY10005" s="74"/>
      <c r="BZ10005" s="74"/>
      <c r="CA10005" s="74"/>
      <c r="CF10005" s="79"/>
      <c r="CL10005" s="79"/>
    </row>
    <row r="10006" spans="30:90">
      <c r="AD10006" s="73"/>
      <c r="AE10006" s="74"/>
      <c r="AF10006" s="74"/>
      <c r="BX10006" s="73"/>
      <c r="BY10006" s="74"/>
      <c r="BZ10006" s="74"/>
      <c r="CA10006" s="74"/>
      <c r="CF10006" s="79"/>
      <c r="CL10006" s="79"/>
    </row>
    <row r="10007" spans="30:90">
      <c r="AD10007" s="73"/>
      <c r="AE10007" s="74"/>
      <c r="AF10007" s="74"/>
      <c r="BX10007" s="73"/>
      <c r="BY10007" s="74"/>
      <c r="BZ10007" s="74"/>
      <c r="CA10007" s="74"/>
      <c r="CF10007" s="79"/>
      <c r="CL10007" s="79"/>
    </row>
    <row r="10008" spans="30:90">
      <c r="AD10008" s="73"/>
      <c r="AE10008" s="74"/>
      <c r="AF10008" s="74"/>
      <c r="BX10008" s="73"/>
      <c r="BY10008" s="74"/>
      <c r="BZ10008" s="74"/>
      <c r="CA10008" s="74"/>
      <c r="CF10008" s="79"/>
      <c r="CL10008" s="79"/>
    </row>
    <row r="10009" spans="30:90">
      <c r="AD10009" s="73"/>
      <c r="AE10009" s="74"/>
      <c r="AF10009" s="74"/>
      <c r="BX10009" s="73"/>
      <c r="BY10009" s="74"/>
      <c r="BZ10009" s="74"/>
      <c r="CA10009" s="74"/>
      <c r="CF10009" s="79"/>
      <c r="CL10009" s="79"/>
    </row>
    <row r="10010" spans="30:90">
      <c r="AD10010" s="73"/>
      <c r="AE10010" s="74"/>
      <c r="AF10010" s="74"/>
      <c r="BX10010" s="73"/>
      <c r="BY10010" s="74"/>
      <c r="BZ10010" s="74"/>
      <c r="CA10010" s="74"/>
      <c r="CF10010" s="79"/>
      <c r="CL10010" s="79"/>
    </row>
    <row r="10011" spans="30:90">
      <c r="AD10011" s="73"/>
      <c r="AE10011" s="74"/>
      <c r="AF10011" s="74"/>
      <c r="BX10011" s="73"/>
      <c r="BY10011" s="74"/>
      <c r="BZ10011" s="74"/>
      <c r="CA10011" s="74"/>
      <c r="CF10011" s="79"/>
      <c r="CL10011" s="79"/>
    </row>
    <row r="10012" spans="30:90">
      <c r="AD10012" s="73"/>
      <c r="AE10012" s="74"/>
      <c r="AF10012" s="74"/>
      <c r="BX10012" s="73"/>
      <c r="BY10012" s="74"/>
      <c r="BZ10012" s="74"/>
      <c r="CA10012" s="74"/>
      <c r="CF10012" s="79"/>
      <c r="CL10012" s="79"/>
    </row>
    <row r="10013" spans="30:90">
      <c r="AD10013" s="73"/>
      <c r="AE10013" s="74"/>
      <c r="AF10013" s="74"/>
      <c r="BX10013" s="73"/>
      <c r="BY10013" s="74"/>
      <c r="BZ10013" s="74"/>
      <c r="CA10013" s="74"/>
      <c r="CF10013" s="79"/>
      <c r="CL10013" s="79"/>
    </row>
    <row r="10014" spans="30:90">
      <c r="AD10014" s="73"/>
      <c r="AE10014" s="74"/>
      <c r="AF10014" s="74"/>
      <c r="BX10014" s="73"/>
      <c r="BY10014" s="74"/>
      <c r="BZ10014" s="74"/>
      <c r="CA10014" s="74"/>
      <c r="CF10014" s="79"/>
      <c r="CL10014" s="79"/>
    </row>
    <row r="10015" spans="30:90">
      <c r="AD10015" s="73"/>
      <c r="AE10015" s="74"/>
      <c r="AF10015" s="74"/>
      <c r="BX10015" s="73"/>
      <c r="BY10015" s="74"/>
      <c r="BZ10015" s="74"/>
      <c r="CA10015" s="74"/>
      <c r="CF10015" s="79"/>
      <c r="CL10015" s="79"/>
    </row>
    <row r="10016" spans="30:90">
      <c r="AD10016" s="73"/>
      <c r="AE10016" s="74"/>
      <c r="AF10016" s="74"/>
      <c r="BX10016" s="73"/>
      <c r="BY10016" s="74"/>
      <c r="BZ10016" s="74"/>
      <c r="CA10016" s="74"/>
      <c r="CF10016" s="79"/>
      <c r="CL10016" s="79"/>
    </row>
    <row r="10017" spans="30:90">
      <c r="AD10017" s="73"/>
      <c r="AE10017" s="74"/>
      <c r="AF10017" s="74"/>
      <c r="BX10017" s="73"/>
      <c r="BY10017" s="74"/>
      <c r="BZ10017" s="74"/>
      <c r="CA10017" s="74"/>
      <c r="CF10017" s="79"/>
      <c r="CL10017" s="79"/>
    </row>
    <row r="10018" spans="30:90">
      <c r="AD10018" s="73"/>
      <c r="AE10018" s="74"/>
      <c r="AF10018" s="74"/>
      <c r="BX10018" s="73"/>
      <c r="BY10018" s="74"/>
      <c r="BZ10018" s="74"/>
      <c r="CA10018" s="74"/>
      <c r="CF10018" s="79"/>
      <c r="CL10018" s="79"/>
    </row>
    <row r="10019" spans="30:90">
      <c r="AD10019" s="73"/>
      <c r="AE10019" s="74"/>
      <c r="AF10019" s="74"/>
      <c r="BX10019" s="73"/>
      <c r="BY10019" s="74"/>
      <c r="BZ10019" s="74"/>
      <c r="CA10019" s="74"/>
      <c r="CF10019" s="79"/>
      <c r="CL10019" s="79"/>
    </row>
    <row r="10020" spans="30:90">
      <c r="AD10020" s="73"/>
      <c r="AE10020" s="74"/>
      <c r="AF10020" s="74"/>
      <c r="BX10020" s="73"/>
      <c r="BY10020" s="74"/>
      <c r="BZ10020" s="74"/>
      <c r="CA10020" s="74"/>
      <c r="CF10020" s="79"/>
      <c r="CL10020" s="79"/>
    </row>
    <row r="10021" spans="30:90">
      <c r="AD10021" s="73"/>
      <c r="AE10021" s="74"/>
      <c r="AF10021" s="74"/>
      <c r="BX10021" s="73"/>
      <c r="BY10021" s="74"/>
      <c r="BZ10021" s="74"/>
      <c r="CA10021" s="74"/>
      <c r="CF10021" s="79"/>
      <c r="CL10021" s="79"/>
    </row>
    <row r="10022" spans="30:90">
      <c r="AD10022" s="73"/>
      <c r="AE10022" s="74"/>
      <c r="AF10022" s="74"/>
      <c r="BX10022" s="73"/>
      <c r="BY10022" s="74"/>
      <c r="BZ10022" s="74"/>
      <c r="CA10022" s="74"/>
      <c r="CF10022" s="79"/>
      <c r="CL10022" s="79"/>
    </row>
    <row r="10023" spans="30:90">
      <c r="AD10023" s="73"/>
      <c r="AE10023" s="74"/>
      <c r="AF10023" s="74"/>
      <c r="BX10023" s="73"/>
      <c r="BY10023" s="74"/>
      <c r="BZ10023" s="74"/>
      <c r="CA10023" s="74"/>
      <c r="CF10023" s="79"/>
      <c r="CL10023" s="79"/>
    </row>
    <row r="10024" spans="30:90">
      <c r="AD10024" s="73"/>
      <c r="AE10024" s="74"/>
      <c r="AF10024" s="74"/>
      <c r="BX10024" s="73"/>
      <c r="BY10024" s="74"/>
      <c r="BZ10024" s="74"/>
      <c r="CA10024" s="74"/>
      <c r="CF10024" s="79"/>
      <c r="CL10024" s="79"/>
    </row>
    <row r="10025" spans="30:90">
      <c r="AD10025" s="73"/>
      <c r="AE10025" s="74"/>
      <c r="AF10025" s="74"/>
      <c r="BX10025" s="73"/>
      <c r="BY10025" s="74"/>
      <c r="BZ10025" s="74"/>
      <c r="CA10025" s="74"/>
      <c r="CF10025" s="79"/>
      <c r="CL10025" s="79"/>
    </row>
    <row r="10026" spans="30:90">
      <c r="AD10026" s="73"/>
      <c r="AE10026" s="74"/>
      <c r="AF10026" s="74"/>
      <c r="BX10026" s="73"/>
      <c r="BY10026" s="74"/>
      <c r="BZ10026" s="74"/>
      <c r="CA10026" s="74"/>
      <c r="CF10026" s="79"/>
      <c r="CL10026" s="79"/>
    </row>
    <row r="10027" spans="30:90">
      <c r="AD10027" s="73"/>
      <c r="AE10027" s="74"/>
      <c r="AF10027" s="74"/>
      <c r="BX10027" s="73"/>
      <c r="BY10027" s="74"/>
      <c r="BZ10027" s="74"/>
      <c r="CA10027" s="74"/>
      <c r="CF10027" s="79"/>
      <c r="CL10027" s="79"/>
    </row>
    <row r="10028" spans="30:90">
      <c r="AD10028" s="73"/>
      <c r="AE10028" s="74"/>
      <c r="AF10028" s="74"/>
      <c r="BX10028" s="73"/>
      <c r="BY10028" s="74"/>
      <c r="BZ10028" s="74"/>
      <c r="CA10028" s="74"/>
      <c r="CF10028" s="79"/>
      <c r="CL10028" s="79"/>
    </row>
    <row r="10029" spans="30:90">
      <c r="AD10029" s="73"/>
      <c r="AE10029" s="74"/>
      <c r="AF10029" s="74"/>
      <c r="BX10029" s="73"/>
      <c r="BY10029" s="74"/>
      <c r="BZ10029" s="74"/>
      <c r="CA10029" s="74"/>
      <c r="CF10029" s="79"/>
      <c r="CL10029" s="79"/>
    </row>
    <row r="10030" spans="30:90">
      <c r="AD10030" s="73"/>
      <c r="AE10030" s="74"/>
      <c r="AF10030" s="74"/>
      <c r="BX10030" s="73"/>
      <c r="BY10030" s="74"/>
      <c r="BZ10030" s="74"/>
      <c r="CA10030" s="74"/>
      <c r="CF10030" s="79"/>
      <c r="CL10030" s="79"/>
    </row>
    <row r="10031" spans="30:90">
      <c r="AD10031" s="73"/>
      <c r="AE10031" s="74"/>
      <c r="AF10031" s="74"/>
      <c r="BX10031" s="73"/>
      <c r="BY10031" s="74"/>
      <c r="BZ10031" s="74"/>
      <c r="CA10031" s="74"/>
      <c r="CF10031" s="79"/>
      <c r="CL10031" s="79"/>
    </row>
    <row r="10032" spans="30:90">
      <c r="AD10032" s="73"/>
      <c r="AE10032" s="74"/>
      <c r="AF10032" s="74"/>
      <c r="BX10032" s="73"/>
      <c r="BY10032" s="74"/>
      <c r="BZ10032" s="74"/>
      <c r="CA10032" s="74"/>
      <c r="CF10032" s="79"/>
      <c r="CL10032" s="79"/>
    </row>
    <row r="10033" spans="30:90">
      <c r="AD10033" s="73"/>
      <c r="AE10033" s="74"/>
      <c r="AF10033" s="74"/>
      <c r="BX10033" s="73"/>
      <c r="BY10033" s="74"/>
      <c r="BZ10033" s="74"/>
      <c r="CA10033" s="74"/>
      <c r="CF10033" s="79"/>
      <c r="CL10033" s="79"/>
    </row>
    <row r="10034" spans="30:90">
      <c r="AD10034" s="73"/>
      <c r="AE10034" s="74"/>
      <c r="AF10034" s="74"/>
      <c r="BX10034" s="73"/>
      <c r="BY10034" s="74"/>
      <c r="BZ10034" s="74"/>
      <c r="CA10034" s="74"/>
      <c r="CF10034" s="79"/>
      <c r="CL10034" s="79"/>
    </row>
    <row r="10035" spans="30:90">
      <c r="AD10035" s="73"/>
      <c r="AE10035" s="74"/>
      <c r="AF10035" s="74"/>
      <c r="BX10035" s="73"/>
      <c r="BY10035" s="74"/>
      <c r="BZ10035" s="74"/>
      <c r="CA10035" s="74"/>
      <c r="CF10035" s="79"/>
      <c r="CL10035" s="79"/>
    </row>
    <row r="10036" spans="30:90">
      <c r="AD10036" s="73"/>
      <c r="AE10036" s="74"/>
      <c r="AF10036" s="74"/>
      <c r="BX10036" s="73"/>
      <c r="BY10036" s="74"/>
      <c r="BZ10036" s="74"/>
      <c r="CA10036" s="74"/>
      <c r="CF10036" s="79"/>
      <c r="CL10036" s="79"/>
    </row>
    <row r="10037" spans="30:90">
      <c r="AD10037" s="73"/>
      <c r="AE10037" s="74"/>
      <c r="AF10037" s="74"/>
      <c r="BX10037" s="73"/>
      <c r="BY10037" s="74"/>
      <c r="BZ10037" s="74"/>
      <c r="CA10037" s="74"/>
      <c r="CF10037" s="79"/>
      <c r="CL10037" s="79"/>
    </row>
    <row r="10038" spans="30:90">
      <c r="AD10038" s="73"/>
      <c r="AE10038" s="74"/>
      <c r="AF10038" s="74"/>
      <c r="BX10038" s="73"/>
      <c r="BY10038" s="74"/>
      <c r="BZ10038" s="74"/>
      <c r="CA10038" s="74"/>
      <c r="CF10038" s="79"/>
      <c r="CL10038" s="79"/>
    </row>
    <row r="10039" spans="30:90">
      <c r="AD10039" s="73"/>
      <c r="AE10039" s="74"/>
      <c r="AF10039" s="74"/>
      <c r="BX10039" s="73"/>
      <c r="BY10039" s="74"/>
      <c r="BZ10039" s="74"/>
      <c r="CA10039" s="74"/>
      <c r="CF10039" s="79"/>
      <c r="CL10039" s="79"/>
    </row>
    <row r="10040" spans="30:90">
      <c r="AD10040" s="73"/>
      <c r="AE10040" s="74"/>
      <c r="AF10040" s="74"/>
      <c r="BX10040" s="73"/>
      <c r="BY10040" s="74"/>
      <c r="BZ10040" s="74"/>
      <c r="CA10040" s="74"/>
      <c r="CF10040" s="79"/>
      <c r="CL10040" s="79"/>
    </row>
    <row r="10041" spans="30:90">
      <c r="AD10041" s="73"/>
      <c r="AE10041" s="74"/>
      <c r="AF10041" s="74"/>
      <c r="BX10041" s="73"/>
      <c r="BY10041" s="74"/>
      <c r="BZ10041" s="74"/>
      <c r="CA10041" s="74"/>
      <c r="CF10041" s="79"/>
      <c r="CL10041" s="79"/>
    </row>
    <row r="10042" spans="30:90">
      <c r="AD10042" s="73"/>
      <c r="AE10042" s="74"/>
      <c r="AF10042" s="74"/>
      <c r="BX10042" s="73"/>
      <c r="BY10042" s="74"/>
      <c r="BZ10042" s="74"/>
      <c r="CA10042" s="74"/>
      <c r="CF10042" s="79"/>
      <c r="CL10042" s="79"/>
    </row>
    <row r="10043" spans="30:90">
      <c r="AD10043" s="73"/>
      <c r="AE10043" s="74"/>
      <c r="AF10043" s="74"/>
      <c r="BX10043" s="73"/>
      <c r="BY10043" s="74"/>
      <c r="BZ10043" s="74"/>
      <c r="CA10043" s="74"/>
      <c r="CF10043" s="79"/>
      <c r="CL10043" s="79"/>
    </row>
    <row r="10044" spans="30:90">
      <c r="AD10044" s="73"/>
      <c r="AE10044" s="74"/>
      <c r="AF10044" s="74"/>
      <c r="BX10044" s="73"/>
      <c r="BY10044" s="74"/>
      <c r="BZ10044" s="74"/>
      <c r="CA10044" s="74"/>
      <c r="CF10044" s="79"/>
      <c r="CL10044" s="79"/>
    </row>
    <row r="10045" spans="30:90">
      <c r="AD10045" s="73"/>
      <c r="AE10045" s="74"/>
      <c r="AF10045" s="74"/>
      <c r="BX10045" s="73"/>
      <c r="BY10045" s="74"/>
      <c r="BZ10045" s="74"/>
      <c r="CA10045" s="74"/>
      <c r="CF10045" s="79"/>
      <c r="CL10045" s="79"/>
    </row>
    <row r="10046" spans="30:90">
      <c r="AD10046" s="73"/>
      <c r="AE10046" s="74"/>
      <c r="AF10046" s="74"/>
      <c r="BX10046" s="73"/>
      <c r="BY10046" s="74"/>
      <c r="BZ10046" s="74"/>
      <c r="CA10046" s="74"/>
      <c r="CF10046" s="79"/>
      <c r="CL10046" s="79"/>
    </row>
    <row r="10047" spans="30:90">
      <c r="AD10047" s="73"/>
      <c r="AE10047" s="74"/>
      <c r="AF10047" s="74"/>
      <c r="BX10047" s="73"/>
      <c r="BY10047" s="74"/>
      <c r="BZ10047" s="74"/>
      <c r="CA10047" s="74"/>
      <c r="CF10047" s="79"/>
      <c r="CL10047" s="79"/>
    </row>
    <row r="10048" spans="30:90">
      <c r="AD10048" s="73"/>
      <c r="AE10048" s="74"/>
      <c r="AF10048" s="74"/>
      <c r="BX10048" s="73"/>
      <c r="BY10048" s="74"/>
      <c r="BZ10048" s="74"/>
      <c r="CA10048" s="74"/>
      <c r="CF10048" s="79"/>
      <c r="CL10048" s="79"/>
    </row>
    <row r="10049" spans="30:90">
      <c r="AD10049" s="73"/>
      <c r="AE10049" s="74"/>
      <c r="AF10049" s="74"/>
      <c r="BX10049" s="73"/>
      <c r="BY10049" s="74"/>
      <c r="BZ10049" s="74"/>
      <c r="CA10049" s="74"/>
      <c r="CF10049" s="79"/>
      <c r="CL10049" s="79"/>
    </row>
    <row r="10050" spans="30:90">
      <c r="AD10050" s="73"/>
      <c r="AE10050" s="74"/>
      <c r="AF10050" s="74"/>
      <c r="BX10050" s="73"/>
      <c r="BY10050" s="74"/>
      <c r="BZ10050" s="74"/>
      <c r="CA10050" s="74"/>
      <c r="CF10050" s="79"/>
      <c r="CL10050" s="79"/>
    </row>
    <row r="10051" spans="30:90">
      <c r="AD10051" s="73"/>
      <c r="AE10051" s="74"/>
      <c r="AF10051" s="74"/>
      <c r="BX10051" s="73"/>
      <c r="BY10051" s="74"/>
      <c r="BZ10051" s="74"/>
      <c r="CA10051" s="74"/>
      <c r="CF10051" s="79"/>
      <c r="CL10051" s="79"/>
    </row>
    <row r="10052" spans="30:90">
      <c r="AD10052" s="73"/>
      <c r="AE10052" s="74"/>
      <c r="AF10052" s="74"/>
      <c r="BX10052" s="73"/>
      <c r="BY10052" s="74"/>
      <c r="BZ10052" s="74"/>
      <c r="CA10052" s="74"/>
      <c r="CF10052" s="79"/>
      <c r="CL10052" s="79"/>
    </row>
    <row r="10053" spans="30:90">
      <c r="AD10053" s="73"/>
      <c r="AE10053" s="74"/>
      <c r="AF10053" s="74"/>
      <c r="BX10053" s="73"/>
      <c r="BY10053" s="74"/>
      <c r="BZ10053" s="74"/>
      <c r="CA10053" s="74"/>
      <c r="CF10053" s="79"/>
      <c r="CL10053" s="79"/>
    </row>
    <row r="10054" spans="30:90">
      <c r="AD10054" s="73"/>
      <c r="AE10054" s="74"/>
      <c r="AF10054" s="74"/>
      <c r="BX10054" s="73"/>
      <c r="BY10054" s="74"/>
      <c r="BZ10054" s="74"/>
      <c r="CA10054" s="74"/>
      <c r="CF10054" s="79"/>
      <c r="CL10054" s="79"/>
    </row>
    <row r="10055" spans="30:90">
      <c r="AD10055" s="73"/>
      <c r="AE10055" s="74"/>
      <c r="AF10055" s="74"/>
      <c r="BX10055" s="73"/>
      <c r="BY10055" s="74"/>
      <c r="BZ10055" s="74"/>
      <c r="CA10055" s="74"/>
      <c r="CF10055" s="79"/>
      <c r="CL10055" s="79"/>
    </row>
    <row r="10056" spans="30:90">
      <c r="AD10056" s="73"/>
      <c r="AE10056" s="74"/>
      <c r="AF10056" s="74"/>
      <c r="BX10056" s="73"/>
      <c r="BY10056" s="74"/>
      <c r="BZ10056" s="74"/>
      <c r="CA10056" s="74"/>
      <c r="CF10056" s="79"/>
      <c r="CL10056" s="79"/>
    </row>
    <row r="10057" spans="30:90">
      <c r="AD10057" s="73"/>
      <c r="AE10057" s="74"/>
      <c r="AF10057" s="74"/>
      <c r="BX10057" s="73"/>
      <c r="BY10057" s="74"/>
      <c r="BZ10057" s="74"/>
      <c r="CA10057" s="74"/>
      <c r="CF10057" s="79"/>
      <c r="CL10057" s="79"/>
    </row>
    <row r="10058" spans="30:90">
      <c r="AD10058" s="73"/>
      <c r="AE10058" s="74"/>
      <c r="AF10058" s="74"/>
      <c r="BX10058" s="73"/>
      <c r="BY10058" s="74"/>
      <c r="BZ10058" s="74"/>
      <c r="CA10058" s="74"/>
      <c r="CF10058" s="79"/>
      <c r="CL10058" s="79"/>
    </row>
    <row r="10059" spans="30:90">
      <c r="AD10059" s="73"/>
      <c r="AE10059" s="74"/>
      <c r="AF10059" s="74"/>
      <c r="BX10059" s="73"/>
      <c r="BY10059" s="74"/>
      <c r="BZ10059" s="74"/>
      <c r="CA10059" s="74"/>
      <c r="CF10059" s="79"/>
      <c r="CL10059" s="79"/>
    </row>
    <row r="10060" spans="30:90">
      <c r="AD10060" s="73"/>
      <c r="AE10060" s="74"/>
      <c r="AF10060" s="74"/>
      <c r="BX10060" s="73"/>
      <c r="BY10060" s="74"/>
      <c r="BZ10060" s="74"/>
      <c r="CA10060" s="74"/>
      <c r="CF10060" s="79"/>
      <c r="CL10060" s="79"/>
    </row>
    <row r="10061" spans="30:90">
      <c r="AD10061" s="73"/>
      <c r="AE10061" s="74"/>
      <c r="AF10061" s="74"/>
      <c r="BX10061" s="73"/>
      <c r="BY10061" s="74"/>
      <c r="BZ10061" s="74"/>
      <c r="CA10061" s="74"/>
      <c r="CF10061" s="79"/>
      <c r="CL10061" s="79"/>
    </row>
    <row r="10062" spans="30:90">
      <c r="AD10062" s="73"/>
      <c r="AE10062" s="74"/>
      <c r="AF10062" s="74"/>
      <c r="BX10062" s="73"/>
      <c r="BY10062" s="74"/>
      <c r="BZ10062" s="74"/>
      <c r="CA10062" s="74"/>
      <c r="CF10062" s="79"/>
      <c r="CL10062" s="79"/>
    </row>
    <row r="10063" spans="30:90">
      <c r="AD10063" s="73"/>
      <c r="AE10063" s="74"/>
      <c r="AF10063" s="74"/>
      <c r="BX10063" s="73"/>
      <c r="BY10063" s="74"/>
      <c r="BZ10063" s="74"/>
      <c r="CA10063" s="74"/>
      <c r="CF10063" s="79"/>
      <c r="CL10063" s="79"/>
    </row>
    <row r="10064" spans="30:90">
      <c r="AD10064" s="73"/>
      <c r="AE10064" s="74"/>
      <c r="AF10064" s="74"/>
      <c r="BX10064" s="73"/>
      <c r="BY10064" s="74"/>
      <c r="BZ10064" s="74"/>
      <c r="CA10064" s="74"/>
      <c r="CF10064" s="79"/>
      <c r="CL10064" s="79"/>
    </row>
    <row r="10065" spans="30:90">
      <c r="AD10065" s="73"/>
      <c r="AE10065" s="74"/>
      <c r="AF10065" s="74"/>
      <c r="BX10065" s="73"/>
      <c r="BY10065" s="74"/>
      <c r="BZ10065" s="74"/>
      <c r="CA10065" s="74"/>
      <c r="CF10065" s="79"/>
      <c r="CL10065" s="79"/>
    </row>
    <row r="10066" spans="30:90">
      <c r="AD10066" s="73"/>
      <c r="AE10066" s="74"/>
      <c r="AF10066" s="74"/>
      <c r="BX10066" s="73"/>
      <c r="BY10066" s="74"/>
      <c r="BZ10066" s="74"/>
      <c r="CA10066" s="74"/>
      <c r="CF10066" s="79"/>
      <c r="CL10066" s="79"/>
    </row>
    <row r="10067" spans="30:90">
      <c r="AD10067" s="73"/>
      <c r="AE10067" s="74"/>
      <c r="AF10067" s="74"/>
      <c r="BX10067" s="73"/>
      <c r="BY10067" s="74"/>
      <c r="BZ10067" s="74"/>
      <c r="CA10067" s="74"/>
      <c r="CF10067" s="79"/>
      <c r="CL10067" s="79"/>
    </row>
    <row r="10068" spans="30:90">
      <c r="AD10068" s="73"/>
      <c r="AE10068" s="74"/>
      <c r="AF10068" s="74"/>
      <c r="BX10068" s="73"/>
      <c r="BY10068" s="74"/>
      <c r="BZ10068" s="74"/>
      <c r="CA10068" s="74"/>
      <c r="CF10068" s="79"/>
      <c r="CL10068" s="79"/>
    </row>
    <row r="10069" spans="30:90">
      <c r="AD10069" s="73"/>
      <c r="AE10069" s="74"/>
      <c r="AF10069" s="74"/>
      <c r="BX10069" s="73"/>
      <c r="BY10069" s="74"/>
      <c r="BZ10069" s="74"/>
      <c r="CA10069" s="74"/>
      <c r="CF10069" s="79"/>
      <c r="CL10069" s="79"/>
    </row>
    <row r="10070" spans="30:90">
      <c r="AD10070" s="73"/>
      <c r="AE10070" s="74"/>
      <c r="AF10070" s="74"/>
      <c r="BX10070" s="73"/>
      <c r="BY10070" s="74"/>
      <c r="BZ10070" s="74"/>
      <c r="CA10070" s="74"/>
      <c r="CF10070" s="79"/>
      <c r="CL10070" s="79"/>
    </row>
    <row r="10071" spans="30:90">
      <c r="AD10071" s="73"/>
      <c r="AE10071" s="74"/>
      <c r="AF10071" s="74"/>
      <c r="BX10071" s="73"/>
      <c r="BY10071" s="74"/>
      <c r="BZ10071" s="74"/>
      <c r="CA10071" s="74"/>
      <c r="CF10071" s="79"/>
      <c r="CL10071" s="79"/>
    </row>
    <row r="10072" spans="30:90">
      <c r="AD10072" s="73"/>
      <c r="AE10072" s="74"/>
      <c r="AF10072" s="74"/>
      <c r="BX10072" s="73"/>
      <c r="BY10072" s="74"/>
      <c r="BZ10072" s="74"/>
      <c r="CA10072" s="74"/>
      <c r="CF10072" s="79"/>
      <c r="CL10072" s="79"/>
    </row>
    <row r="10073" spans="30:90">
      <c r="AD10073" s="73"/>
      <c r="AE10073" s="74"/>
      <c r="AF10073" s="74"/>
      <c r="BX10073" s="73"/>
      <c r="BY10073" s="74"/>
      <c r="BZ10073" s="74"/>
      <c r="CA10073" s="74"/>
      <c r="CF10073" s="79"/>
      <c r="CL10073" s="79"/>
    </row>
    <row r="10074" spans="30:90">
      <c r="AD10074" s="73"/>
      <c r="AE10074" s="74"/>
      <c r="AF10074" s="74"/>
      <c r="BX10074" s="73"/>
      <c r="BY10074" s="74"/>
      <c r="BZ10074" s="74"/>
      <c r="CA10074" s="74"/>
      <c r="CF10074" s="79"/>
      <c r="CL10074" s="79"/>
    </row>
    <row r="10075" spans="30:90">
      <c r="AD10075" s="73"/>
      <c r="AE10075" s="74"/>
      <c r="AF10075" s="74"/>
      <c r="BX10075" s="73"/>
      <c r="BY10075" s="74"/>
      <c r="BZ10075" s="74"/>
      <c r="CA10075" s="74"/>
      <c r="CF10075" s="79"/>
      <c r="CL10075" s="79"/>
    </row>
    <row r="10076" spans="30:90">
      <c r="AD10076" s="73"/>
      <c r="AE10076" s="74"/>
      <c r="AF10076" s="74"/>
      <c r="BX10076" s="73"/>
      <c r="BY10076" s="74"/>
      <c r="BZ10076" s="74"/>
      <c r="CA10076" s="74"/>
      <c r="CF10076" s="79"/>
      <c r="CL10076" s="79"/>
    </row>
    <row r="10077" spans="30:90">
      <c r="AD10077" s="73"/>
      <c r="AE10077" s="74"/>
      <c r="AF10077" s="74"/>
      <c r="BX10077" s="73"/>
      <c r="BY10077" s="74"/>
      <c r="BZ10077" s="74"/>
      <c r="CA10077" s="74"/>
      <c r="CF10077" s="79"/>
      <c r="CL10077" s="79"/>
    </row>
    <row r="10078" spans="30:90">
      <c r="AD10078" s="73"/>
      <c r="AE10078" s="74"/>
      <c r="AF10078" s="74"/>
      <c r="BX10078" s="73"/>
      <c r="BY10078" s="74"/>
      <c r="BZ10078" s="74"/>
      <c r="CA10078" s="74"/>
      <c r="CF10078" s="79"/>
      <c r="CL10078" s="79"/>
    </row>
    <row r="10079" spans="30:90">
      <c r="AD10079" s="73"/>
      <c r="AE10079" s="74"/>
      <c r="AF10079" s="74"/>
      <c r="BX10079" s="73"/>
      <c r="BY10079" s="74"/>
      <c r="BZ10079" s="74"/>
      <c r="CA10079" s="74"/>
      <c r="CF10079" s="79"/>
      <c r="CL10079" s="79"/>
    </row>
    <row r="10080" spans="30:90">
      <c r="AD10080" s="73"/>
      <c r="AE10080" s="74"/>
      <c r="AF10080" s="74"/>
      <c r="BX10080" s="73"/>
      <c r="BY10080" s="74"/>
      <c r="BZ10080" s="74"/>
      <c r="CA10080" s="74"/>
      <c r="CF10080" s="79"/>
      <c r="CL10080" s="79"/>
    </row>
    <row r="10081" spans="30:90">
      <c r="AD10081" s="73"/>
      <c r="AE10081" s="74"/>
      <c r="AF10081" s="74"/>
      <c r="BX10081" s="73"/>
      <c r="BY10081" s="74"/>
      <c r="BZ10081" s="74"/>
      <c r="CA10081" s="74"/>
      <c r="CF10081" s="79"/>
      <c r="CL10081" s="79"/>
    </row>
    <row r="10082" spans="30:90">
      <c r="AD10082" s="73"/>
      <c r="AE10082" s="74"/>
      <c r="AF10082" s="74"/>
      <c r="BX10082" s="73"/>
      <c r="BY10082" s="74"/>
      <c r="BZ10082" s="74"/>
      <c r="CA10082" s="74"/>
      <c r="CF10082" s="79"/>
      <c r="CL10082" s="79"/>
    </row>
    <row r="10083" spans="30:90">
      <c r="AD10083" s="73"/>
      <c r="AE10083" s="74"/>
      <c r="AF10083" s="74"/>
      <c r="BX10083" s="73"/>
      <c r="BY10083" s="74"/>
      <c r="BZ10083" s="74"/>
      <c r="CA10083" s="74"/>
      <c r="CF10083" s="79"/>
      <c r="CL10083" s="79"/>
    </row>
    <row r="10084" spans="30:90">
      <c r="AD10084" s="73"/>
      <c r="AE10084" s="74"/>
      <c r="AF10084" s="74"/>
      <c r="BX10084" s="73"/>
      <c r="BY10084" s="74"/>
      <c r="BZ10084" s="74"/>
      <c r="CA10084" s="74"/>
      <c r="CF10084" s="79"/>
      <c r="CL10084" s="79"/>
    </row>
    <row r="10085" spans="30:90">
      <c r="AD10085" s="73"/>
      <c r="AE10085" s="74"/>
      <c r="AF10085" s="74"/>
      <c r="BX10085" s="73"/>
      <c r="BY10085" s="74"/>
      <c r="BZ10085" s="74"/>
      <c r="CA10085" s="74"/>
      <c r="CF10085" s="79"/>
      <c r="CL10085" s="79"/>
    </row>
    <row r="10086" spans="30:90">
      <c r="AD10086" s="73"/>
      <c r="AE10086" s="74"/>
      <c r="AF10086" s="74"/>
      <c r="BX10086" s="73"/>
      <c r="BY10086" s="74"/>
      <c r="BZ10086" s="74"/>
      <c r="CA10086" s="74"/>
      <c r="CF10086" s="79"/>
      <c r="CL10086" s="79"/>
    </row>
    <row r="10087" spans="30:90">
      <c r="AD10087" s="73"/>
      <c r="AE10087" s="74"/>
      <c r="AF10087" s="74"/>
      <c r="BX10087" s="73"/>
      <c r="BY10087" s="74"/>
      <c r="BZ10087" s="74"/>
      <c r="CA10087" s="74"/>
      <c r="CF10087" s="79"/>
      <c r="CL10087" s="79"/>
    </row>
    <row r="10088" spans="30:90">
      <c r="AD10088" s="73"/>
      <c r="AE10088" s="74"/>
      <c r="AF10088" s="74"/>
      <c r="BX10088" s="73"/>
      <c r="BY10088" s="74"/>
      <c r="BZ10088" s="74"/>
      <c r="CA10088" s="74"/>
      <c r="CF10088" s="79"/>
      <c r="CL10088" s="79"/>
    </row>
    <row r="10089" spans="30:90">
      <c r="AD10089" s="73"/>
      <c r="AE10089" s="74"/>
      <c r="AF10089" s="74"/>
      <c r="BX10089" s="73"/>
      <c r="BY10089" s="74"/>
      <c r="BZ10089" s="74"/>
      <c r="CA10089" s="74"/>
      <c r="CF10089" s="79"/>
      <c r="CL10089" s="79"/>
    </row>
    <row r="10090" spans="30:90">
      <c r="AD10090" s="73"/>
      <c r="AE10090" s="74"/>
      <c r="AF10090" s="74"/>
      <c r="BX10090" s="73"/>
      <c r="BY10090" s="74"/>
      <c r="BZ10090" s="74"/>
      <c r="CA10090" s="74"/>
      <c r="CF10090" s="79"/>
      <c r="CL10090" s="79"/>
    </row>
    <row r="10091" spans="30:90">
      <c r="AD10091" s="73"/>
      <c r="AE10091" s="74"/>
      <c r="AF10091" s="74"/>
      <c r="BX10091" s="73"/>
      <c r="BY10091" s="74"/>
      <c r="BZ10091" s="74"/>
      <c r="CA10091" s="74"/>
      <c r="CF10091" s="79"/>
      <c r="CL10091" s="79"/>
    </row>
    <row r="10092" spans="30:90">
      <c r="AD10092" s="73"/>
      <c r="AE10092" s="74"/>
      <c r="AF10092" s="74"/>
      <c r="BX10092" s="73"/>
      <c r="BY10092" s="74"/>
      <c r="BZ10092" s="74"/>
      <c r="CA10092" s="74"/>
      <c r="CF10092" s="79"/>
      <c r="CL10092" s="79"/>
    </row>
    <row r="10093" spans="30:90">
      <c r="AD10093" s="73"/>
      <c r="AE10093" s="74"/>
      <c r="AF10093" s="74"/>
      <c r="BX10093" s="73"/>
      <c r="BY10093" s="74"/>
      <c r="BZ10093" s="74"/>
      <c r="CA10093" s="74"/>
      <c r="CF10093" s="79"/>
      <c r="CL10093" s="79"/>
    </row>
    <row r="10094" spans="30:90">
      <c r="AD10094" s="73"/>
      <c r="AE10094" s="74"/>
      <c r="AF10094" s="74"/>
      <c r="BX10094" s="73"/>
      <c r="BY10094" s="74"/>
      <c r="BZ10094" s="74"/>
      <c r="CA10094" s="74"/>
      <c r="CF10094" s="79"/>
      <c r="CL10094" s="79"/>
    </row>
    <row r="10095" spans="30:90">
      <c r="AD10095" s="73"/>
      <c r="AE10095" s="74"/>
      <c r="AF10095" s="74"/>
      <c r="BX10095" s="73"/>
      <c r="BY10095" s="74"/>
      <c r="BZ10095" s="74"/>
      <c r="CA10095" s="74"/>
      <c r="CF10095" s="79"/>
      <c r="CL10095" s="79"/>
    </row>
    <row r="10096" spans="30:90">
      <c r="AD10096" s="73"/>
      <c r="AE10096" s="74"/>
      <c r="AF10096" s="74"/>
      <c r="BX10096" s="73"/>
      <c r="BY10096" s="74"/>
      <c r="BZ10096" s="74"/>
      <c r="CA10096" s="74"/>
      <c r="CF10096" s="79"/>
      <c r="CL10096" s="79"/>
    </row>
    <row r="10097" spans="30:90">
      <c r="AD10097" s="73"/>
      <c r="AE10097" s="74"/>
      <c r="AF10097" s="74"/>
      <c r="BX10097" s="73"/>
      <c r="BY10097" s="74"/>
      <c r="BZ10097" s="74"/>
      <c r="CA10097" s="74"/>
      <c r="CF10097" s="79"/>
      <c r="CL10097" s="79"/>
    </row>
    <row r="10098" spans="30:90">
      <c r="AD10098" s="73"/>
      <c r="AE10098" s="74"/>
      <c r="AF10098" s="74"/>
      <c r="BX10098" s="73"/>
      <c r="BY10098" s="74"/>
      <c r="BZ10098" s="74"/>
      <c r="CA10098" s="74"/>
      <c r="CF10098" s="79"/>
      <c r="CL10098" s="79"/>
    </row>
    <row r="10099" spans="30:90">
      <c r="AD10099" s="73"/>
      <c r="AE10099" s="74"/>
      <c r="AF10099" s="74"/>
      <c r="BX10099" s="73"/>
      <c r="BY10099" s="74"/>
      <c r="BZ10099" s="74"/>
      <c r="CA10099" s="74"/>
      <c r="CF10099" s="79"/>
      <c r="CL10099" s="79"/>
    </row>
    <row r="10100" spans="30:90">
      <c r="AD10100" s="73"/>
      <c r="AE10100" s="74"/>
      <c r="AF10100" s="74"/>
      <c r="BX10100" s="73"/>
      <c r="BY10100" s="74"/>
      <c r="BZ10100" s="74"/>
      <c r="CA10100" s="74"/>
      <c r="CF10100" s="79"/>
      <c r="CL10100" s="79"/>
    </row>
    <row r="10101" spans="30:90">
      <c r="AD10101" s="73"/>
      <c r="AE10101" s="74"/>
      <c r="AF10101" s="74"/>
      <c r="BX10101" s="73"/>
      <c r="BY10101" s="74"/>
      <c r="BZ10101" s="74"/>
      <c r="CA10101" s="74"/>
      <c r="CF10101" s="79"/>
      <c r="CL10101" s="79"/>
    </row>
    <row r="10102" spans="30:90">
      <c r="AD10102" s="73"/>
      <c r="AE10102" s="74"/>
      <c r="AF10102" s="74"/>
      <c r="BX10102" s="73"/>
      <c r="BY10102" s="74"/>
      <c r="BZ10102" s="74"/>
      <c r="CA10102" s="74"/>
      <c r="CF10102" s="79"/>
      <c r="CL10102" s="79"/>
    </row>
    <row r="10103" spans="30:90">
      <c r="AD10103" s="73"/>
      <c r="AE10103" s="74"/>
      <c r="AF10103" s="74"/>
      <c r="BX10103" s="73"/>
      <c r="BY10103" s="74"/>
      <c r="BZ10103" s="74"/>
      <c r="CA10103" s="74"/>
      <c r="CF10103" s="79"/>
      <c r="CL10103" s="79"/>
    </row>
    <row r="10104" spans="30:90">
      <c r="AD10104" s="73"/>
      <c r="AE10104" s="74"/>
      <c r="AF10104" s="74"/>
      <c r="BX10104" s="73"/>
      <c r="BY10104" s="74"/>
      <c r="BZ10104" s="74"/>
      <c r="CA10104" s="74"/>
      <c r="CF10104" s="79"/>
      <c r="CL10104" s="79"/>
    </row>
    <row r="10105" spans="30:90">
      <c r="AD10105" s="73"/>
      <c r="AE10105" s="74"/>
      <c r="AF10105" s="74"/>
      <c r="BX10105" s="73"/>
      <c r="BY10105" s="74"/>
      <c r="BZ10105" s="74"/>
      <c r="CA10105" s="74"/>
      <c r="CF10105" s="79"/>
      <c r="CL10105" s="79"/>
    </row>
    <row r="10106" spans="30:90">
      <c r="AD10106" s="73"/>
      <c r="AE10106" s="74"/>
      <c r="AF10106" s="74"/>
      <c r="BX10106" s="73"/>
      <c r="BY10106" s="74"/>
      <c r="BZ10106" s="74"/>
      <c r="CA10106" s="74"/>
      <c r="CF10106" s="79"/>
      <c r="CL10106" s="79"/>
    </row>
    <row r="10107" spans="30:90">
      <c r="AD10107" s="73"/>
      <c r="AE10107" s="74"/>
      <c r="AF10107" s="74"/>
      <c r="BX10107" s="73"/>
      <c r="BY10107" s="74"/>
      <c r="BZ10107" s="74"/>
      <c r="CA10107" s="74"/>
      <c r="CF10107" s="79"/>
      <c r="CL10107" s="79"/>
    </row>
    <row r="10108" spans="30:90">
      <c r="AD10108" s="73"/>
      <c r="AE10108" s="74"/>
      <c r="AF10108" s="74"/>
      <c r="BX10108" s="73"/>
      <c r="BY10108" s="74"/>
      <c r="BZ10108" s="74"/>
      <c r="CA10108" s="74"/>
      <c r="CF10108" s="79"/>
      <c r="CL10108" s="79"/>
    </row>
    <row r="10109" spans="30:90">
      <c r="AD10109" s="73"/>
      <c r="AE10109" s="74"/>
      <c r="AF10109" s="74"/>
      <c r="BX10109" s="73"/>
      <c r="BY10109" s="74"/>
      <c r="BZ10109" s="74"/>
      <c r="CA10109" s="74"/>
      <c r="CF10109" s="79"/>
      <c r="CL10109" s="79"/>
    </row>
    <row r="10110" spans="30:90">
      <c r="AD10110" s="73"/>
      <c r="AE10110" s="74"/>
      <c r="AF10110" s="74"/>
      <c r="BX10110" s="73"/>
      <c r="BY10110" s="74"/>
      <c r="BZ10110" s="74"/>
      <c r="CA10110" s="74"/>
      <c r="CF10110" s="79"/>
      <c r="CL10110" s="79"/>
    </row>
    <row r="10111" spans="30:90">
      <c r="AD10111" s="73"/>
      <c r="AE10111" s="74"/>
      <c r="AF10111" s="74"/>
      <c r="BX10111" s="73"/>
      <c r="BY10111" s="74"/>
      <c r="BZ10111" s="74"/>
      <c r="CA10111" s="74"/>
      <c r="CF10111" s="79"/>
      <c r="CL10111" s="79"/>
    </row>
    <row r="10112" spans="30:90">
      <c r="AD10112" s="73"/>
      <c r="AE10112" s="74"/>
      <c r="AF10112" s="74"/>
      <c r="BX10112" s="73"/>
      <c r="BY10112" s="74"/>
      <c r="BZ10112" s="74"/>
      <c r="CA10112" s="74"/>
      <c r="CF10112" s="79"/>
      <c r="CL10112" s="79"/>
    </row>
    <row r="10113" spans="30:90">
      <c r="AD10113" s="73"/>
      <c r="AE10113" s="74"/>
      <c r="AF10113" s="74"/>
      <c r="BX10113" s="73"/>
      <c r="BY10113" s="74"/>
      <c r="BZ10113" s="74"/>
      <c r="CA10113" s="74"/>
      <c r="CF10113" s="79"/>
      <c r="CL10113" s="79"/>
    </row>
    <row r="10114" spans="30:90">
      <c r="AD10114" s="73"/>
      <c r="AE10114" s="74"/>
      <c r="AF10114" s="74"/>
      <c r="BX10114" s="73"/>
      <c r="BY10114" s="74"/>
      <c r="BZ10114" s="74"/>
      <c r="CA10114" s="74"/>
      <c r="CF10114" s="79"/>
      <c r="CL10114" s="79"/>
    </row>
    <row r="10115" spans="30:90">
      <c r="AD10115" s="73"/>
      <c r="AE10115" s="74"/>
      <c r="AF10115" s="74"/>
      <c r="BX10115" s="73"/>
      <c r="BY10115" s="74"/>
      <c r="BZ10115" s="74"/>
      <c r="CA10115" s="74"/>
      <c r="CF10115" s="79"/>
      <c r="CL10115" s="79"/>
    </row>
    <row r="10116" spans="30:90">
      <c r="AD10116" s="73"/>
      <c r="AE10116" s="74"/>
      <c r="AF10116" s="74"/>
      <c r="BX10116" s="73"/>
      <c r="BY10116" s="74"/>
      <c r="BZ10116" s="74"/>
      <c r="CA10116" s="74"/>
      <c r="CF10116" s="79"/>
      <c r="CL10116" s="79"/>
    </row>
    <row r="10117" spans="30:90">
      <c r="AD10117" s="73"/>
      <c r="AE10117" s="74"/>
      <c r="AF10117" s="74"/>
      <c r="BX10117" s="73"/>
      <c r="BY10117" s="74"/>
      <c r="BZ10117" s="74"/>
      <c r="CA10117" s="74"/>
      <c r="CF10117" s="79"/>
      <c r="CL10117" s="79"/>
    </row>
    <row r="10118" spans="30:90">
      <c r="AD10118" s="73"/>
      <c r="AE10118" s="74"/>
      <c r="AF10118" s="74"/>
      <c r="BX10118" s="73"/>
      <c r="BY10118" s="74"/>
      <c r="BZ10118" s="74"/>
      <c r="CA10118" s="74"/>
      <c r="CF10118" s="79"/>
      <c r="CL10118" s="79"/>
    </row>
    <row r="10119" spans="30:90">
      <c r="AD10119" s="73"/>
      <c r="AE10119" s="74"/>
      <c r="AF10119" s="74"/>
      <c r="BX10119" s="73"/>
      <c r="BY10119" s="74"/>
      <c r="BZ10119" s="74"/>
      <c r="CA10119" s="74"/>
      <c r="CF10119" s="79"/>
      <c r="CL10119" s="79"/>
    </row>
    <row r="10120" spans="30:90">
      <c r="AD10120" s="73"/>
      <c r="AE10120" s="74"/>
      <c r="AF10120" s="74"/>
      <c r="BX10120" s="73"/>
      <c r="BY10120" s="74"/>
      <c r="BZ10120" s="74"/>
      <c r="CA10120" s="74"/>
      <c r="CF10120" s="79"/>
      <c r="CL10120" s="79"/>
    </row>
    <row r="10121" spans="30:90">
      <c r="AD10121" s="73"/>
      <c r="AE10121" s="74"/>
      <c r="AF10121" s="74"/>
      <c r="BX10121" s="73"/>
      <c r="BY10121" s="74"/>
      <c r="BZ10121" s="74"/>
      <c r="CA10121" s="74"/>
      <c r="CF10121" s="79"/>
      <c r="CL10121" s="79"/>
    </row>
    <row r="10122" spans="30:90">
      <c r="AD10122" s="73"/>
      <c r="AE10122" s="74"/>
      <c r="AF10122" s="74"/>
      <c r="BX10122" s="73"/>
      <c r="BY10122" s="74"/>
      <c r="BZ10122" s="74"/>
      <c r="CA10122" s="74"/>
      <c r="CF10122" s="79"/>
      <c r="CL10122" s="79"/>
    </row>
    <row r="10123" spans="30:90">
      <c r="AD10123" s="73"/>
      <c r="AE10123" s="74"/>
      <c r="AF10123" s="74"/>
      <c r="BX10123" s="73"/>
      <c r="BY10123" s="74"/>
      <c r="BZ10123" s="74"/>
      <c r="CA10123" s="74"/>
      <c r="CF10123" s="79"/>
      <c r="CL10123" s="79"/>
    </row>
    <row r="10124" spans="30:90">
      <c r="AD10124" s="73"/>
      <c r="AE10124" s="74"/>
      <c r="AF10124" s="74"/>
      <c r="BX10124" s="73"/>
      <c r="BY10124" s="74"/>
      <c r="BZ10124" s="74"/>
      <c r="CA10124" s="74"/>
      <c r="CF10124" s="79"/>
      <c r="CL10124" s="79"/>
    </row>
    <row r="10125" spans="30:90">
      <c r="AD10125" s="73"/>
      <c r="AE10125" s="74"/>
      <c r="AF10125" s="74"/>
      <c r="BX10125" s="73"/>
      <c r="BY10125" s="74"/>
      <c r="BZ10125" s="74"/>
      <c r="CA10125" s="74"/>
      <c r="CF10125" s="79"/>
      <c r="CL10125" s="79"/>
    </row>
    <row r="10126" spans="30:90">
      <c r="AD10126" s="73"/>
      <c r="AE10126" s="74"/>
      <c r="AF10126" s="74"/>
      <c r="BX10126" s="73"/>
      <c r="BY10126" s="74"/>
      <c r="BZ10126" s="74"/>
      <c r="CA10126" s="74"/>
      <c r="CF10126" s="79"/>
      <c r="CL10126" s="79"/>
    </row>
    <row r="10127" spans="30:90">
      <c r="AD10127" s="73"/>
      <c r="AE10127" s="74"/>
      <c r="AF10127" s="74"/>
      <c r="BX10127" s="73"/>
      <c r="BY10127" s="74"/>
      <c r="BZ10127" s="74"/>
      <c r="CA10127" s="74"/>
      <c r="CF10127" s="79"/>
      <c r="CL10127" s="79"/>
    </row>
    <row r="10128" spans="30:90">
      <c r="AD10128" s="73"/>
      <c r="AE10128" s="74"/>
      <c r="AF10128" s="74"/>
      <c r="BX10128" s="73"/>
      <c r="BY10128" s="74"/>
      <c r="BZ10128" s="74"/>
      <c r="CA10128" s="74"/>
      <c r="CF10128" s="79"/>
      <c r="CL10128" s="79"/>
    </row>
    <row r="10129" spans="30:90">
      <c r="AD10129" s="73"/>
      <c r="AE10129" s="74"/>
      <c r="AF10129" s="74"/>
      <c r="BX10129" s="73"/>
      <c r="BY10129" s="74"/>
      <c r="BZ10129" s="74"/>
      <c r="CA10129" s="74"/>
      <c r="CF10129" s="79"/>
      <c r="CL10129" s="79"/>
    </row>
    <row r="10130" spans="30:90">
      <c r="AD10130" s="73"/>
      <c r="AE10130" s="74"/>
      <c r="AF10130" s="74"/>
      <c r="BX10130" s="73"/>
      <c r="BY10130" s="74"/>
      <c r="BZ10130" s="74"/>
      <c r="CA10130" s="74"/>
      <c r="CF10130" s="79"/>
      <c r="CL10130" s="79"/>
    </row>
    <row r="10131" spans="30:90">
      <c r="AD10131" s="73"/>
      <c r="AE10131" s="74"/>
      <c r="AF10131" s="74"/>
      <c r="BX10131" s="73"/>
      <c r="BY10131" s="74"/>
      <c r="BZ10131" s="74"/>
      <c r="CA10131" s="74"/>
      <c r="CF10131" s="79"/>
      <c r="CL10131" s="79"/>
    </row>
    <row r="10132" spans="30:90">
      <c r="AD10132" s="73"/>
      <c r="AE10132" s="74"/>
      <c r="AF10132" s="74"/>
      <c r="BX10132" s="73"/>
      <c r="BY10132" s="74"/>
      <c r="BZ10132" s="74"/>
      <c r="CA10132" s="74"/>
      <c r="CF10132" s="79"/>
      <c r="CL10132" s="79"/>
    </row>
    <row r="10133" spans="30:90">
      <c r="AD10133" s="73"/>
      <c r="AE10133" s="74"/>
      <c r="AF10133" s="74"/>
      <c r="BX10133" s="73"/>
      <c r="BY10133" s="74"/>
      <c r="BZ10133" s="74"/>
      <c r="CA10133" s="74"/>
      <c r="CF10133" s="79"/>
      <c r="CL10133" s="79"/>
    </row>
    <row r="10134" spans="30:90">
      <c r="AD10134" s="73"/>
      <c r="AE10134" s="74"/>
      <c r="AF10134" s="74"/>
      <c r="BX10134" s="73"/>
      <c r="BY10134" s="74"/>
      <c r="BZ10134" s="74"/>
      <c r="CA10134" s="74"/>
      <c r="CF10134" s="79"/>
      <c r="CL10134" s="79"/>
    </row>
    <row r="10135" spans="30:90">
      <c r="AD10135" s="73"/>
      <c r="AE10135" s="74"/>
      <c r="AF10135" s="74"/>
      <c r="BX10135" s="73"/>
      <c r="BY10135" s="74"/>
      <c r="BZ10135" s="74"/>
      <c r="CA10135" s="74"/>
      <c r="CF10135" s="79"/>
      <c r="CL10135" s="79"/>
    </row>
    <row r="10136" spans="30:90">
      <c r="AD10136" s="73"/>
      <c r="AE10136" s="74"/>
      <c r="AF10136" s="74"/>
      <c r="BX10136" s="73"/>
      <c r="BY10136" s="74"/>
      <c r="BZ10136" s="74"/>
      <c r="CA10136" s="74"/>
      <c r="CF10136" s="79"/>
      <c r="CL10136" s="79"/>
    </row>
    <row r="10137" spans="30:90">
      <c r="AD10137" s="73"/>
      <c r="AE10137" s="74"/>
      <c r="AF10137" s="74"/>
      <c r="BX10137" s="73"/>
      <c r="BY10137" s="74"/>
      <c r="BZ10137" s="74"/>
      <c r="CA10137" s="74"/>
      <c r="CF10137" s="79"/>
      <c r="CL10137" s="79"/>
    </row>
    <row r="10138" spans="30:90">
      <c r="AD10138" s="73"/>
      <c r="AE10138" s="74"/>
      <c r="AF10138" s="74"/>
      <c r="BX10138" s="73"/>
      <c r="BY10138" s="74"/>
      <c r="BZ10138" s="74"/>
      <c r="CA10138" s="74"/>
      <c r="CF10138" s="79"/>
      <c r="CL10138" s="79"/>
    </row>
    <row r="10139" spans="30:90">
      <c r="AD10139" s="73"/>
      <c r="AE10139" s="74"/>
      <c r="AF10139" s="74"/>
      <c r="BX10139" s="73"/>
      <c r="BY10139" s="74"/>
      <c r="BZ10139" s="74"/>
      <c r="CA10139" s="74"/>
      <c r="CF10139" s="79"/>
      <c r="CL10139" s="79"/>
    </row>
    <row r="10140" spans="30:90">
      <c r="AD10140" s="73"/>
      <c r="AE10140" s="74"/>
      <c r="AF10140" s="74"/>
      <c r="BX10140" s="73"/>
      <c r="BY10140" s="74"/>
      <c r="BZ10140" s="74"/>
      <c r="CA10140" s="74"/>
      <c r="CF10140" s="79"/>
      <c r="CL10140" s="79"/>
    </row>
    <row r="10141" spans="30:90">
      <c r="AD10141" s="73"/>
      <c r="AE10141" s="74"/>
      <c r="AF10141" s="74"/>
      <c r="BX10141" s="73"/>
      <c r="BY10141" s="74"/>
      <c r="BZ10141" s="74"/>
      <c r="CA10141" s="74"/>
      <c r="CF10141" s="79"/>
      <c r="CL10141" s="79"/>
    </row>
    <row r="10142" spans="30:90">
      <c r="AD10142" s="73"/>
      <c r="AE10142" s="74"/>
      <c r="AF10142" s="74"/>
      <c r="BX10142" s="73"/>
      <c r="BY10142" s="74"/>
      <c r="BZ10142" s="74"/>
      <c r="CA10142" s="74"/>
      <c r="CF10142" s="79"/>
      <c r="CL10142" s="79"/>
    </row>
    <row r="10143" spans="30:90">
      <c r="AD10143" s="73"/>
      <c r="AE10143" s="74"/>
      <c r="AF10143" s="74"/>
      <c r="BX10143" s="73"/>
      <c r="BY10143" s="74"/>
      <c r="BZ10143" s="74"/>
      <c r="CA10143" s="74"/>
      <c r="CF10143" s="79"/>
      <c r="CL10143" s="79"/>
    </row>
    <row r="10144" spans="30:90">
      <c r="AD10144" s="73"/>
      <c r="AE10144" s="74"/>
      <c r="AF10144" s="74"/>
      <c r="BX10144" s="73"/>
      <c r="BY10144" s="74"/>
      <c r="BZ10144" s="74"/>
      <c r="CA10144" s="74"/>
      <c r="CF10144" s="79"/>
      <c r="CL10144" s="79"/>
    </row>
    <row r="10145" spans="30:90">
      <c r="AD10145" s="73"/>
      <c r="AE10145" s="74"/>
      <c r="AF10145" s="74"/>
      <c r="BX10145" s="73"/>
      <c r="BY10145" s="74"/>
      <c r="BZ10145" s="74"/>
      <c r="CA10145" s="74"/>
      <c r="CF10145" s="79"/>
      <c r="CL10145" s="79"/>
    </row>
    <row r="10146" spans="30:90">
      <c r="AD10146" s="73"/>
      <c r="AE10146" s="74"/>
      <c r="AF10146" s="74"/>
      <c r="BX10146" s="73"/>
      <c r="BY10146" s="74"/>
      <c r="BZ10146" s="74"/>
      <c r="CA10146" s="74"/>
      <c r="CF10146" s="79"/>
      <c r="CL10146" s="79"/>
    </row>
    <row r="10147" spans="30:90">
      <c r="AD10147" s="73"/>
      <c r="AE10147" s="74"/>
      <c r="AF10147" s="74"/>
      <c r="BX10147" s="73"/>
      <c r="BY10147" s="74"/>
      <c r="BZ10147" s="74"/>
      <c r="CA10147" s="74"/>
      <c r="CF10147" s="79"/>
      <c r="CL10147" s="79"/>
    </row>
    <row r="10148" spans="30:90">
      <c r="AD10148" s="73"/>
      <c r="AE10148" s="74"/>
      <c r="AF10148" s="74"/>
      <c r="BX10148" s="73"/>
      <c r="BY10148" s="74"/>
      <c r="BZ10148" s="74"/>
      <c r="CA10148" s="74"/>
      <c r="CF10148" s="79"/>
      <c r="CL10148" s="79"/>
    </row>
    <row r="10149" spans="30:90">
      <c r="AD10149" s="73"/>
      <c r="AE10149" s="74"/>
      <c r="AF10149" s="74"/>
      <c r="BX10149" s="73"/>
      <c r="BY10149" s="74"/>
      <c r="BZ10149" s="74"/>
      <c r="CA10149" s="74"/>
      <c r="CF10149" s="79"/>
      <c r="CL10149" s="79"/>
    </row>
    <row r="10150" spans="30:90">
      <c r="AD10150" s="73"/>
      <c r="AE10150" s="74"/>
      <c r="AF10150" s="74"/>
      <c r="BX10150" s="73"/>
      <c r="BY10150" s="74"/>
      <c r="BZ10150" s="74"/>
      <c r="CA10150" s="74"/>
      <c r="CF10150" s="79"/>
      <c r="CL10150" s="79"/>
    </row>
    <row r="10151" spans="30:90">
      <c r="AD10151" s="73"/>
      <c r="AE10151" s="74"/>
      <c r="AF10151" s="74"/>
      <c r="BX10151" s="73"/>
      <c r="BY10151" s="74"/>
      <c r="BZ10151" s="74"/>
      <c r="CA10151" s="74"/>
      <c r="CF10151" s="79"/>
      <c r="CL10151" s="79"/>
    </row>
    <row r="10152" spans="30:90">
      <c r="AD10152" s="73"/>
      <c r="AE10152" s="74"/>
      <c r="AF10152" s="74"/>
      <c r="BX10152" s="73"/>
      <c r="BY10152" s="74"/>
      <c r="BZ10152" s="74"/>
      <c r="CA10152" s="74"/>
      <c r="CF10152" s="79"/>
      <c r="CL10152" s="79"/>
    </row>
    <row r="10153" spans="30:90">
      <c r="AD10153" s="73"/>
      <c r="AE10153" s="74"/>
      <c r="AF10153" s="74"/>
      <c r="BX10153" s="73"/>
      <c r="BY10153" s="74"/>
      <c r="BZ10153" s="74"/>
      <c r="CA10153" s="74"/>
      <c r="CF10153" s="79"/>
      <c r="CL10153" s="79"/>
    </row>
    <row r="10154" spans="30:90">
      <c r="AD10154" s="73"/>
      <c r="AE10154" s="74"/>
      <c r="AF10154" s="74"/>
      <c r="BX10154" s="73"/>
      <c r="BY10154" s="74"/>
      <c r="BZ10154" s="74"/>
      <c r="CA10154" s="74"/>
      <c r="CF10154" s="79"/>
      <c r="CL10154" s="79"/>
    </row>
    <row r="10155" spans="30:90">
      <c r="AD10155" s="73"/>
      <c r="AE10155" s="74"/>
      <c r="AF10155" s="74"/>
      <c r="BX10155" s="73"/>
      <c r="BY10155" s="74"/>
      <c r="BZ10155" s="74"/>
      <c r="CA10155" s="74"/>
      <c r="CF10155" s="79"/>
      <c r="CL10155" s="79"/>
    </row>
    <row r="10156" spans="30:90">
      <c r="AD10156" s="73"/>
      <c r="AE10156" s="74"/>
      <c r="AF10156" s="74"/>
      <c r="BX10156" s="73"/>
      <c r="BY10156" s="74"/>
      <c r="BZ10156" s="74"/>
      <c r="CA10156" s="74"/>
      <c r="CF10156" s="79"/>
      <c r="CL10156" s="79"/>
    </row>
    <row r="10157" spans="30:90">
      <c r="AD10157" s="73"/>
      <c r="AE10157" s="74"/>
      <c r="AF10157" s="74"/>
      <c r="BX10157" s="73"/>
      <c r="BY10157" s="74"/>
      <c r="BZ10157" s="74"/>
      <c r="CA10157" s="74"/>
      <c r="CF10157" s="79"/>
      <c r="CL10157" s="79"/>
    </row>
    <row r="10158" spans="30:90">
      <c r="AD10158" s="73"/>
      <c r="AE10158" s="74"/>
      <c r="AF10158" s="74"/>
      <c r="BX10158" s="73"/>
      <c r="BY10158" s="74"/>
      <c r="BZ10158" s="74"/>
      <c r="CA10158" s="74"/>
      <c r="CF10158" s="79"/>
      <c r="CL10158" s="79"/>
    </row>
    <row r="10159" spans="30:90">
      <c r="AD10159" s="73"/>
      <c r="AE10159" s="74"/>
      <c r="AF10159" s="74"/>
      <c r="BX10159" s="73"/>
      <c r="BY10159" s="74"/>
      <c r="BZ10159" s="74"/>
      <c r="CA10159" s="74"/>
      <c r="CF10159" s="79"/>
      <c r="CL10159" s="79"/>
    </row>
    <row r="10160" spans="30:90">
      <c r="AD10160" s="73"/>
      <c r="AE10160" s="74"/>
      <c r="AF10160" s="74"/>
      <c r="BX10160" s="73"/>
      <c r="BY10160" s="74"/>
      <c r="BZ10160" s="74"/>
      <c r="CA10160" s="74"/>
      <c r="CF10160" s="79"/>
      <c r="CL10160" s="79"/>
    </row>
    <row r="10161" spans="30:90">
      <c r="AD10161" s="73"/>
      <c r="AE10161" s="74"/>
      <c r="AF10161" s="74"/>
      <c r="BX10161" s="73"/>
      <c r="BY10161" s="74"/>
      <c r="BZ10161" s="74"/>
      <c r="CA10161" s="74"/>
      <c r="CF10161" s="79"/>
      <c r="CL10161" s="79"/>
    </row>
    <row r="10162" spans="30:90">
      <c r="AD10162" s="73"/>
      <c r="AE10162" s="74"/>
      <c r="AF10162" s="74"/>
      <c r="BX10162" s="73"/>
      <c r="BY10162" s="74"/>
      <c r="BZ10162" s="74"/>
      <c r="CA10162" s="74"/>
      <c r="CF10162" s="79"/>
      <c r="CL10162" s="79"/>
    </row>
    <row r="10163" spans="30:90">
      <c r="AD10163" s="73"/>
      <c r="AE10163" s="74"/>
      <c r="AF10163" s="74"/>
      <c r="BX10163" s="73"/>
      <c r="BY10163" s="74"/>
      <c r="BZ10163" s="74"/>
      <c r="CA10163" s="74"/>
      <c r="CF10163" s="79"/>
      <c r="CL10163" s="79"/>
    </row>
    <row r="10164" spans="30:90">
      <c r="AD10164" s="73"/>
      <c r="AE10164" s="74"/>
      <c r="AF10164" s="74"/>
      <c r="BX10164" s="73"/>
      <c r="BY10164" s="74"/>
      <c r="BZ10164" s="74"/>
      <c r="CA10164" s="74"/>
      <c r="CF10164" s="79"/>
      <c r="CL10164" s="79"/>
    </row>
    <row r="10165" spans="30:90">
      <c r="AD10165" s="73"/>
      <c r="AE10165" s="74"/>
      <c r="AF10165" s="74"/>
      <c r="BX10165" s="73"/>
      <c r="BY10165" s="74"/>
      <c r="BZ10165" s="74"/>
      <c r="CA10165" s="74"/>
      <c r="CF10165" s="79"/>
      <c r="CL10165" s="79"/>
    </row>
    <row r="10166" spans="30:90">
      <c r="AD10166" s="73"/>
      <c r="AE10166" s="74"/>
      <c r="AF10166" s="74"/>
      <c r="BX10166" s="73"/>
      <c r="BY10166" s="74"/>
      <c r="BZ10166" s="74"/>
      <c r="CA10166" s="74"/>
      <c r="CF10166" s="79"/>
      <c r="CL10166" s="79"/>
    </row>
    <row r="10167" spans="30:90">
      <c r="AD10167" s="73"/>
      <c r="AE10167" s="74"/>
      <c r="AF10167" s="74"/>
      <c r="BX10167" s="73"/>
      <c r="BY10167" s="74"/>
      <c r="BZ10167" s="74"/>
      <c r="CA10167" s="74"/>
      <c r="CF10167" s="79"/>
      <c r="CL10167" s="79"/>
    </row>
    <row r="10168" spans="30:90">
      <c r="AD10168" s="73"/>
      <c r="AE10168" s="74"/>
      <c r="AF10168" s="74"/>
      <c r="BX10168" s="73"/>
      <c r="BY10168" s="74"/>
      <c r="BZ10168" s="74"/>
      <c r="CA10168" s="74"/>
      <c r="CF10168" s="79"/>
      <c r="CL10168" s="79"/>
    </row>
    <row r="10169" spans="30:90">
      <c r="AD10169" s="73"/>
      <c r="AE10169" s="74"/>
      <c r="AF10169" s="74"/>
      <c r="BX10169" s="73"/>
      <c r="BY10169" s="74"/>
      <c r="BZ10169" s="74"/>
      <c r="CA10169" s="74"/>
      <c r="CF10169" s="79"/>
      <c r="CL10169" s="79"/>
    </row>
    <row r="10170" spans="30:90">
      <c r="AD10170" s="73"/>
      <c r="AE10170" s="74"/>
      <c r="AF10170" s="74"/>
      <c r="BX10170" s="73"/>
      <c r="BY10170" s="74"/>
      <c r="BZ10170" s="74"/>
      <c r="CA10170" s="74"/>
      <c r="CF10170" s="79"/>
      <c r="CL10170" s="79"/>
    </row>
    <row r="10171" spans="30:90">
      <c r="AD10171" s="73"/>
      <c r="AE10171" s="74"/>
      <c r="AF10171" s="74"/>
      <c r="BX10171" s="73"/>
      <c r="BY10171" s="74"/>
      <c r="BZ10171" s="74"/>
      <c r="CA10171" s="74"/>
      <c r="CF10171" s="79"/>
      <c r="CL10171" s="79"/>
    </row>
    <row r="10172" spans="30:90">
      <c r="AD10172" s="73"/>
      <c r="AE10172" s="74"/>
      <c r="AF10172" s="74"/>
      <c r="BX10172" s="73"/>
      <c r="BY10172" s="74"/>
      <c r="BZ10172" s="74"/>
      <c r="CA10172" s="74"/>
      <c r="CF10172" s="79"/>
      <c r="CL10172" s="79"/>
    </row>
    <row r="10173" spans="30:90">
      <c r="AD10173" s="73"/>
      <c r="AE10173" s="74"/>
      <c r="AF10173" s="74"/>
      <c r="BX10173" s="73"/>
      <c r="BY10173" s="74"/>
      <c r="BZ10173" s="74"/>
      <c r="CA10173" s="74"/>
      <c r="CF10173" s="79"/>
      <c r="CL10173" s="79"/>
    </row>
    <row r="10174" spans="30:90">
      <c r="AD10174" s="73"/>
      <c r="AE10174" s="74"/>
      <c r="AF10174" s="74"/>
      <c r="BX10174" s="73"/>
      <c r="BY10174" s="74"/>
      <c r="BZ10174" s="74"/>
      <c r="CA10174" s="74"/>
      <c r="CF10174" s="79"/>
      <c r="CL10174" s="79"/>
    </row>
    <row r="10175" spans="30:90">
      <c r="AD10175" s="73"/>
      <c r="AE10175" s="74"/>
      <c r="AF10175" s="74"/>
      <c r="BX10175" s="73"/>
      <c r="BY10175" s="74"/>
      <c r="BZ10175" s="74"/>
      <c r="CA10175" s="74"/>
      <c r="CF10175" s="79"/>
      <c r="CL10175" s="79"/>
    </row>
    <row r="10176" spans="30:90">
      <c r="AD10176" s="73"/>
      <c r="AE10176" s="74"/>
      <c r="AF10176" s="74"/>
      <c r="BX10176" s="73"/>
      <c r="BY10176" s="74"/>
      <c r="BZ10176" s="74"/>
      <c r="CA10176" s="74"/>
      <c r="CF10176" s="79"/>
      <c r="CL10176" s="79"/>
    </row>
    <row r="10177" spans="30:90">
      <c r="AD10177" s="73"/>
      <c r="AE10177" s="74"/>
      <c r="AF10177" s="74"/>
      <c r="BX10177" s="73"/>
      <c r="BY10177" s="74"/>
      <c r="BZ10177" s="74"/>
      <c r="CA10177" s="74"/>
      <c r="CF10177" s="79"/>
      <c r="CL10177" s="79"/>
    </row>
    <row r="10178" spans="30:90">
      <c r="AD10178" s="73"/>
      <c r="AE10178" s="74"/>
      <c r="AF10178" s="74"/>
      <c r="BX10178" s="73"/>
      <c r="BY10178" s="74"/>
      <c r="BZ10178" s="74"/>
      <c r="CA10178" s="74"/>
      <c r="CF10178" s="79"/>
      <c r="CL10178" s="79"/>
    </row>
    <row r="10179" spans="30:90">
      <c r="AD10179" s="73"/>
      <c r="AE10179" s="74"/>
      <c r="AF10179" s="74"/>
      <c r="BX10179" s="73"/>
      <c r="BY10179" s="74"/>
      <c r="BZ10179" s="74"/>
      <c r="CA10179" s="74"/>
      <c r="CF10179" s="79"/>
      <c r="CL10179" s="79"/>
    </row>
    <row r="10180" spans="30:90">
      <c r="AD10180" s="73"/>
      <c r="AE10180" s="74"/>
      <c r="AF10180" s="74"/>
      <c r="BX10180" s="73"/>
      <c r="BY10180" s="74"/>
      <c r="BZ10180" s="74"/>
      <c r="CA10180" s="74"/>
      <c r="CF10180" s="79"/>
      <c r="CL10180" s="79"/>
    </row>
    <row r="10181" spans="30:90">
      <c r="AD10181" s="73"/>
      <c r="AE10181" s="74"/>
      <c r="AF10181" s="74"/>
      <c r="BX10181" s="73"/>
      <c r="BY10181" s="74"/>
      <c r="BZ10181" s="74"/>
      <c r="CA10181" s="74"/>
      <c r="CF10181" s="79"/>
      <c r="CL10181" s="79"/>
    </row>
    <row r="10182" spans="30:90">
      <c r="AD10182" s="73"/>
      <c r="AE10182" s="74"/>
      <c r="AF10182" s="74"/>
      <c r="BX10182" s="73"/>
      <c r="BY10182" s="74"/>
      <c r="BZ10182" s="74"/>
      <c r="CA10182" s="74"/>
      <c r="CF10182" s="79"/>
      <c r="CL10182" s="79"/>
    </row>
    <row r="10183" spans="30:90">
      <c r="AD10183" s="73"/>
      <c r="AE10183" s="74"/>
      <c r="AF10183" s="74"/>
      <c r="BX10183" s="73"/>
      <c r="BY10183" s="74"/>
      <c r="BZ10183" s="74"/>
      <c r="CA10183" s="74"/>
      <c r="CF10183" s="79"/>
      <c r="CL10183" s="79"/>
    </row>
    <row r="10184" spans="30:90">
      <c r="AD10184" s="73"/>
      <c r="AE10184" s="74"/>
      <c r="AF10184" s="74"/>
      <c r="BX10184" s="73"/>
      <c r="BY10184" s="74"/>
      <c r="BZ10184" s="74"/>
      <c r="CA10184" s="74"/>
      <c r="CF10184" s="79"/>
      <c r="CL10184" s="79"/>
    </row>
    <row r="10185" spans="30:90">
      <c r="AD10185" s="73"/>
      <c r="AE10185" s="74"/>
      <c r="AF10185" s="74"/>
      <c r="BX10185" s="73"/>
      <c r="BY10185" s="74"/>
      <c r="BZ10185" s="74"/>
      <c r="CA10185" s="74"/>
      <c r="CF10185" s="79"/>
      <c r="CL10185" s="79"/>
    </row>
    <row r="10186" spans="30:90">
      <c r="AD10186" s="73"/>
      <c r="AE10186" s="74"/>
      <c r="AF10186" s="74"/>
      <c r="BX10186" s="73"/>
      <c r="BY10186" s="74"/>
      <c r="BZ10186" s="74"/>
      <c r="CA10186" s="74"/>
      <c r="CF10186" s="79"/>
      <c r="CL10186" s="79"/>
    </row>
    <row r="10187" spans="30:90">
      <c r="AD10187" s="73"/>
      <c r="AE10187" s="74"/>
      <c r="AF10187" s="74"/>
      <c r="BX10187" s="73"/>
      <c r="BY10187" s="74"/>
      <c r="BZ10187" s="74"/>
      <c r="CA10187" s="74"/>
      <c r="CF10187" s="79"/>
      <c r="CL10187" s="79"/>
    </row>
    <row r="10188" spans="30:90">
      <c r="AD10188" s="73"/>
      <c r="AE10188" s="74"/>
      <c r="AF10188" s="74"/>
      <c r="BX10188" s="73"/>
      <c r="BY10188" s="74"/>
      <c r="BZ10188" s="74"/>
      <c r="CA10188" s="74"/>
      <c r="CF10188" s="79"/>
      <c r="CL10188" s="79"/>
    </row>
    <row r="10189" spans="30:90">
      <c r="AD10189" s="73"/>
      <c r="AE10189" s="74"/>
      <c r="AF10189" s="74"/>
      <c r="BX10189" s="73"/>
      <c r="BY10189" s="74"/>
      <c r="BZ10189" s="74"/>
      <c r="CA10189" s="74"/>
      <c r="CF10189" s="79"/>
      <c r="CL10189" s="79"/>
    </row>
    <row r="10190" spans="30:90">
      <c r="AD10190" s="73"/>
      <c r="AE10190" s="74"/>
      <c r="AF10190" s="74"/>
      <c r="BX10190" s="73"/>
      <c r="BY10190" s="74"/>
      <c r="BZ10190" s="74"/>
      <c r="CA10190" s="74"/>
      <c r="CF10190" s="79"/>
      <c r="CL10190" s="79"/>
    </row>
    <row r="10191" spans="30:90">
      <c r="AD10191" s="73"/>
      <c r="AE10191" s="74"/>
      <c r="AF10191" s="74"/>
      <c r="BX10191" s="73"/>
      <c r="BY10191" s="74"/>
      <c r="BZ10191" s="74"/>
      <c r="CA10191" s="74"/>
      <c r="CF10191" s="79"/>
      <c r="CL10191" s="79"/>
    </row>
    <row r="10192" spans="30:90">
      <c r="AD10192" s="73"/>
      <c r="AE10192" s="74"/>
      <c r="AF10192" s="74"/>
      <c r="BX10192" s="73"/>
      <c r="BY10192" s="74"/>
      <c r="BZ10192" s="74"/>
      <c r="CA10192" s="74"/>
      <c r="CF10192" s="79"/>
      <c r="CL10192" s="79"/>
    </row>
    <row r="10193" spans="30:90">
      <c r="AD10193" s="73"/>
      <c r="AE10193" s="74"/>
      <c r="AF10193" s="74"/>
      <c r="BX10193" s="73"/>
      <c r="BY10193" s="74"/>
      <c r="BZ10193" s="74"/>
      <c r="CA10193" s="74"/>
      <c r="CF10193" s="79"/>
      <c r="CL10193" s="79"/>
    </row>
    <row r="10194" spans="30:90">
      <c r="AD10194" s="73"/>
      <c r="AE10194" s="74"/>
      <c r="AF10194" s="74"/>
      <c r="BX10194" s="73"/>
      <c r="BY10194" s="74"/>
      <c r="BZ10194" s="74"/>
      <c r="CA10194" s="74"/>
      <c r="CF10194" s="79"/>
      <c r="CL10194" s="79"/>
    </row>
    <row r="10195" spans="30:90">
      <c r="AD10195" s="73"/>
      <c r="AE10195" s="74"/>
      <c r="AF10195" s="74"/>
      <c r="BX10195" s="73"/>
      <c r="BY10195" s="74"/>
      <c r="BZ10195" s="74"/>
      <c r="CA10195" s="74"/>
      <c r="CF10195" s="79"/>
      <c r="CL10195" s="79"/>
    </row>
    <row r="10196" spans="30:90">
      <c r="AD10196" s="73"/>
      <c r="AE10196" s="74"/>
      <c r="AF10196" s="74"/>
      <c r="BX10196" s="73"/>
      <c r="BY10196" s="74"/>
      <c r="BZ10196" s="74"/>
      <c r="CA10196" s="74"/>
      <c r="CF10196" s="79"/>
      <c r="CL10196" s="79"/>
    </row>
    <row r="10197" spans="30:90">
      <c r="AD10197" s="73"/>
      <c r="AE10197" s="74"/>
      <c r="AF10197" s="74"/>
      <c r="BX10197" s="73"/>
      <c r="BY10197" s="74"/>
      <c r="BZ10197" s="74"/>
      <c r="CA10197" s="74"/>
      <c r="CF10197" s="79"/>
      <c r="CL10197" s="79"/>
    </row>
    <row r="10198" spans="30:90">
      <c r="AD10198" s="73"/>
      <c r="AE10198" s="74"/>
      <c r="AF10198" s="74"/>
      <c r="BX10198" s="73"/>
      <c r="BY10198" s="74"/>
      <c r="BZ10198" s="74"/>
      <c r="CA10198" s="74"/>
      <c r="CF10198" s="79"/>
      <c r="CL10198" s="79"/>
    </row>
    <row r="10199" spans="30:90">
      <c r="AD10199" s="73"/>
      <c r="AE10199" s="74"/>
      <c r="AF10199" s="74"/>
      <c r="BX10199" s="73"/>
      <c r="BY10199" s="74"/>
      <c r="BZ10199" s="74"/>
      <c r="CA10199" s="74"/>
      <c r="CF10199" s="79"/>
      <c r="CL10199" s="79"/>
    </row>
    <row r="10200" spans="30:90">
      <c r="AD10200" s="73"/>
      <c r="AE10200" s="74"/>
      <c r="AF10200" s="74"/>
      <c r="BX10200" s="73"/>
      <c r="BY10200" s="74"/>
      <c r="BZ10200" s="74"/>
      <c r="CA10200" s="74"/>
      <c r="CF10200" s="79"/>
      <c r="CL10200" s="79"/>
    </row>
    <row r="10201" spans="30:90">
      <c r="AD10201" s="73"/>
      <c r="AE10201" s="74"/>
      <c r="AF10201" s="74"/>
      <c r="BX10201" s="73"/>
      <c r="BY10201" s="74"/>
      <c r="BZ10201" s="74"/>
      <c r="CA10201" s="74"/>
      <c r="CF10201" s="79"/>
      <c r="CL10201" s="79"/>
    </row>
    <row r="10202" spans="30:90">
      <c r="AD10202" s="73"/>
      <c r="AE10202" s="74"/>
      <c r="AF10202" s="74"/>
      <c r="BX10202" s="73"/>
      <c r="BY10202" s="74"/>
      <c r="BZ10202" s="74"/>
      <c r="CA10202" s="74"/>
      <c r="CF10202" s="79"/>
      <c r="CL10202" s="79"/>
    </row>
    <row r="10203" spans="30:90">
      <c r="AD10203" s="73"/>
      <c r="AE10203" s="74"/>
      <c r="AF10203" s="74"/>
      <c r="BX10203" s="73"/>
      <c r="BY10203" s="74"/>
      <c r="BZ10203" s="74"/>
      <c r="CA10203" s="74"/>
      <c r="CF10203" s="79"/>
      <c r="CL10203" s="79"/>
    </row>
    <row r="10204" spans="30:90">
      <c r="AD10204" s="73"/>
      <c r="AE10204" s="74"/>
      <c r="AF10204" s="74"/>
      <c r="BX10204" s="73"/>
      <c r="BY10204" s="74"/>
      <c r="BZ10204" s="74"/>
      <c r="CA10204" s="74"/>
      <c r="CF10204" s="79"/>
      <c r="CL10204" s="79"/>
    </row>
    <row r="10205" spans="30:90">
      <c r="AD10205" s="73"/>
      <c r="AE10205" s="74"/>
      <c r="AF10205" s="74"/>
      <c r="BX10205" s="73"/>
      <c r="BY10205" s="74"/>
      <c r="BZ10205" s="74"/>
      <c r="CA10205" s="74"/>
      <c r="CF10205" s="79"/>
      <c r="CL10205" s="79"/>
    </row>
    <row r="10206" spans="30:90">
      <c r="AD10206" s="73"/>
      <c r="AE10206" s="74"/>
      <c r="AF10206" s="74"/>
      <c r="BX10206" s="73"/>
      <c r="BY10206" s="74"/>
      <c r="BZ10206" s="74"/>
      <c r="CA10206" s="74"/>
      <c r="CF10206" s="79"/>
      <c r="CL10206" s="79"/>
    </row>
    <row r="10207" spans="30:90">
      <c r="AD10207" s="73"/>
      <c r="AE10207" s="74"/>
      <c r="AF10207" s="74"/>
      <c r="BX10207" s="73"/>
      <c r="BY10207" s="74"/>
      <c r="BZ10207" s="74"/>
      <c r="CA10207" s="74"/>
      <c r="CF10207" s="79"/>
      <c r="CL10207" s="79"/>
    </row>
    <row r="10208" spans="30:90">
      <c r="AD10208" s="73"/>
      <c r="AE10208" s="74"/>
      <c r="AF10208" s="74"/>
      <c r="BX10208" s="73"/>
      <c r="BY10208" s="74"/>
      <c r="BZ10208" s="74"/>
      <c r="CA10208" s="74"/>
      <c r="CF10208" s="79"/>
      <c r="CL10208" s="79"/>
    </row>
    <row r="10209" spans="30:90">
      <c r="AD10209" s="73"/>
      <c r="AE10209" s="74"/>
      <c r="AF10209" s="74"/>
      <c r="BX10209" s="73"/>
      <c r="BY10209" s="74"/>
      <c r="BZ10209" s="74"/>
      <c r="CA10209" s="74"/>
      <c r="CF10209" s="79"/>
      <c r="CL10209" s="79"/>
    </row>
    <row r="10210" spans="30:90">
      <c r="AD10210" s="73"/>
      <c r="AE10210" s="74"/>
      <c r="AF10210" s="74"/>
      <c r="BX10210" s="73"/>
      <c r="BY10210" s="74"/>
      <c r="BZ10210" s="74"/>
      <c r="CA10210" s="74"/>
      <c r="CF10210" s="79"/>
      <c r="CL10210" s="79"/>
    </row>
    <row r="10211" spans="30:90">
      <c r="AD10211" s="73"/>
      <c r="AE10211" s="74"/>
      <c r="AF10211" s="74"/>
      <c r="BX10211" s="73"/>
      <c r="BY10211" s="74"/>
      <c r="BZ10211" s="74"/>
      <c r="CA10211" s="74"/>
      <c r="CF10211" s="79"/>
      <c r="CL10211" s="79"/>
    </row>
    <row r="10212" spans="30:90">
      <c r="AD10212" s="73"/>
      <c r="AE10212" s="74"/>
      <c r="AF10212" s="74"/>
      <c r="BX10212" s="73"/>
      <c r="BY10212" s="74"/>
      <c r="BZ10212" s="74"/>
      <c r="CA10212" s="74"/>
      <c r="CF10212" s="79"/>
      <c r="CL10212" s="79"/>
    </row>
    <row r="10213" spans="30:90">
      <c r="AD10213" s="73"/>
      <c r="AE10213" s="74"/>
      <c r="AF10213" s="74"/>
      <c r="BX10213" s="73"/>
      <c r="BY10213" s="74"/>
      <c r="BZ10213" s="74"/>
      <c r="CA10213" s="74"/>
      <c r="CF10213" s="79"/>
      <c r="CL10213" s="79"/>
    </row>
    <row r="10214" spans="30:90">
      <c r="AD10214" s="73"/>
      <c r="AE10214" s="74"/>
      <c r="AF10214" s="74"/>
      <c r="BX10214" s="73"/>
      <c r="BY10214" s="74"/>
      <c r="BZ10214" s="74"/>
      <c r="CA10214" s="74"/>
      <c r="CF10214" s="79"/>
      <c r="CL10214" s="79"/>
    </row>
    <row r="10215" spans="30:90">
      <c r="AD10215" s="73"/>
      <c r="AE10215" s="74"/>
      <c r="AF10215" s="74"/>
      <c r="BX10215" s="73"/>
      <c r="BY10215" s="74"/>
      <c r="BZ10215" s="74"/>
      <c r="CA10215" s="74"/>
      <c r="CF10215" s="79"/>
      <c r="CL10215" s="79"/>
    </row>
    <row r="10216" spans="30:90">
      <c r="AD10216" s="73"/>
      <c r="AE10216" s="74"/>
      <c r="AF10216" s="74"/>
      <c r="BX10216" s="73"/>
      <c r="BY10216" s="74"/>
      <c r="BZ10216" s="74"/>
      <c r="CA10216" s="74"/>
      <c r="CF10216" s="79"/>
      <c r="CL10216" s="79"/>
    </row>
    <row r="10217" spans="30:90">
      <c r="AD10217" s="73"/>
      <c r="AE10217" s="74"/>
      <c r="AF10217" s="74"/>
      <c r="BX10217" s="73"/>
      <c r="BY10217" s="74"/>
      <c r="BZ10217" s="74"/>
      <c r="CA10217" s="74"/>
      <c r="CF10217" s="79"/>
      <c r="CL10217" s="79"/>
    </row>
    <row r="10218" spans="30:90">
      <c r="AD10218" s="73"/>
      <c r="AE10218" s="74"/>
      <c r="AF10218" s="74"/>
      <c r="BX10218" s="73"/>
      <c r="BY10218" s="74"/>
      <c r="BZ10218" s="74"/>
      <c r="CA10218" s="74"/>
      <c r="CF10218" s="79"/>
      <c r="CL10218" s="79"/>
    </row>
    <row r="10219" spans="30:90">
      <c r="AD10219" s="73"/>
      <c r="AE10219" s="74"/>
      <c r="AF10219" s="74"/>
      <c r="BX10219" s="73"/>
      <c r="BY10219" s="74"/>
      <c r="BZ10219" s="74"/>
      <c r="CA10219" s="74"/>
      <c r="CF10219" s="79"/>
      <c r="CL10219" s="79"/>
    </row>
    <row r="10220" spans="30:90">
      <c r="AD10220" s="73"/>
      <c r="AE10220" s="74"/>
      <c r="AF10220" s="74"/>
      <c r="BX10220" s="73"/>
      <c r="BY10220" s="74"/>
      <c r="BZ10220" s="74"/>
      <c r="CA10220" s="74"/>
      <c r="CF10220" s="79"/>
      <c r="CL10220" s="79"/>
    </row>
    <row r="10221" spans="30:90">
      <c r="AD10221" s="73"/>
      <c r="AE10221" s="74"/>
      <c r="AF10221" s="74"/>
      <c r="BX10221" s="73"/>
      <c r="BY10221" s="74"/>
      <c r="BZ10221" s="74"/>
      <c r="CA10221" s="74"/>
      <c r="CF10221" s="79"/>
      <c r="CL10221" s="79"/>
    </row>
    <row r="10222" spans="30:90">
      <c r="AD10222" s="73"/>
      <c r="AE10222" s="74"/>
      <c r="AF10222" s="74"/>
      <c r="BX10222" s="73"/>
      <c r="BY10222" s="74"/>
      <c r="BZ10222" s="74"/>
      <c r="CA10222" s="74"/>
      <c r="CF10222" s="79"/>
      <c r="CL10222" s="79"/>
    </row>
    <row r="10223" spans="30:90">
      <c r="AD10223" s="73"/>
      <c r="AE10223" s="74"/>
      <c r="AF10223" s="74"/>
      <c r="BX10223" s="73"/>
      <c r="BY10223" s="74"/>
      <c r="BZ10223" s="74"/>
      <c r="CA10223" s="74"/>
      <c r="CF10223" s="79"/>
      <c r="CL10223" s="79"/>
    </row>
    <row r="10224" spans="30:90">
      <c r="AD10224" s="73"/>
      <c r="AE10224" s="74"/>
      <c r="AF10224" s="74"/>
      <c r="BX10224" s="73"/>
      <c r="BY10224" s="74"/>
      <c r="BZ10224" s="74"/>
      <c r="CA10224" s="74"/>
      <c r="CF10224" s="79"/>
      <c r="CL10224" s="79"/>
    </row>
    <row r="10225" spans="30:90">
      <c r="AD10225" s="73"/>
      <c r="AE10225" s="74"/>
      <c r="AF10225" s="74"/>
      <c r="BX10225" s="73"/>
      <c r="BY10225" s="74"/>
      <c r="BZ10225" s="74"/>
      <c r="CA10225" s="74"/>
      <c r="CF10225" s="79"/>
      <c r="CL10225" s="79"/>
    </row>
    <row r="10226" spans="30:90">
      <c r="AD10226" s="73"/>
      <c r="AE10226" s="74"/>
      <c r="AF10226" s="74"/>
      <c r="BX10226" s="73"/>
      <c r="BY10226" s="74"/>
      <c r="BZ10226" s="74"/>
      <c r="CA10226" s="74"/>
      <c r="CF10226" s="79"/>
      <c r="CL10226" s="79"/>
    </row>
    <row r="10227" spans="30:90">
      <c r="AD10227" s="73"/>
      <c r="AE10227" s="74"/>
      <c r="AF10227" s="74"/>
      <c r="BX10227" s="73"/>
      <c r="BY10227" s="74"/>
      <c r="BZ10227" s="74"/>
      <c r="CA10227" s="74"/>
      <c r="CF10227" s="79"/>
      <c r="CL10227" s="79"/>
    </row>
    <row r="10228" spans="30:90">
      <c r="AD10228" s="73"/>
      <c r="AE10228" s="74"/>
      <c r="AF10228" s="74"/>
      <c r="BX10228" s="73"/>
      <c r="BY10228" s="74"/>
      <c r="BZ10228" s="74"/>
      <c r="CA10228" s="74"/>
      <c r="CF10228" s="79"/>
      <c r="CL10228" s="79"/>
    </row>
    <row r="10229" spans="30:90">
      <c r="AD10229" s="73"/>
      <c r="AE10229" s="74"/>
      <c r="AF10229" s="74"/>
      <c r="BX10229" s="73"/>
      <c r="BY10229" s="74"/>
      <c r="BZ10229" s="74"/>
      <c r="CA10229" s="74"/>
      <c r="CF10229" s="79"/>
      <c r="CL10229" s="79"/>
    </row>
    <row r="10230" spans="30:90">
      <c r="AD10230" s="73"/>
      <c r="AE10230" s="74"/>
      <c r="AF10230" s="74"/>
      <c r="BX10230" s="73"/>
      <c r="BY10230" s="74"/>
      <c r="BZ10230" s="74"/>
      <c r="CA10230" s="74"/>
      <c r="CF10230" s="79"/>
      <c r="CL10230" s="79"/>
    </row>
    <row r="10231" spans="30:90">
      <c r="AD10231" s="73"/>
      <c r="AE10231" s="74"/>
      <c r="AF10231" s="74"/>
      <c r="BX10231" s="73"/>
      <c r="BY10231" s="74"/>
      <c r="BZ10231" s="74"/>
      <c r="CA10231" s="74"/>
      <c r="CF10231" s="79"/>
      <c r="CL10231" s="79"/>
    </row>
    <row r="10232" spans="30:90">
      <c r="AD10232" s="73"/>
      <c r="AE10232" s="74"/>
      <c r="AF10232" s="74"/>
      <c r="BX10232" s="73"/>
      <c r="BY10232" s="74"/>
      <c r="BZ10232" s="74"/>
      <c r="CA10232" s="74"/>
      <c r="CF10232" s="79"/>
      <c r="CL10232" s="79"/>
    </row>
    <row r="10233" spans="30:90">
      <c r="AD10233" s="73"/>
      <c r="AE10233" s="74"/>
      <c r="AF10233" s="74"/>
      <c r="BX10233" s="73"/>
      <c r="BY10233" s="74"/>
      <c r="BZ10233" s="74"/>
      <c r="CA10233" s="74"/>
      <c r="CF10233" s="79"/>
      <c r="CL10233" s="79"/>
    </row>
    <row r="10234" spans="30:90">
      <c r="AD10234" s="73"/>
      <c r="AE10234" s="74"/>
      <c r="AF10234" s="74"/>
      <c r="BX10234" s="73"/>
      <c r="BY10234" s="74"/>
      <c r="BZ10234" s="74"/>
      <c r="CA10234" s="74"/>
      <c r="CF10234" s="79"/>
      <c r="CL10234" s="79"/>
    </row>
    <row r="10235" spans="30:90">
      <c r="AD10235" s="73"/>
      <c r="AE10235" s="74"/>
      <c r="AF10235" s="74"/>
      <c r="BX10235" s="73"/>
      <c r="BY10235" s="74"/>
      <c r="BZ10235" s="74"/>
      <c r="CA10235" s="74"/>
      <c r="CF10235" s="79"/>
      <c r="CL10235" s="79"/>
    </row>
    <row r="10236" spans="30:90">
      <c r="AD10236" s="73"/>
      <c r="AE10236" s="74"/>
      <c r="AF10236" s="74"/>
      <c r="BX10236" s="73"/>
      <c r="BY10236" s="74"/>
      <c r="BZ10236" s="74"/>
      <c r="CA10236" s="74"/>
      <c r="CF10236" s="79"/>
      <c r="CL10236" s="79"/>
    </row>
    <row r="10237" spans="30:90">
      <c r="AD10237" s="73"/>
      <c r="AE10237" s="74"/>
      <c r="AF10237" s="74"/>
      <c r="BX10237" s="73"/>
      <c r="BY10237" s="74"/>
      <c r="BZ10237" s="74"/>
      <c r="CA10237" s="74"/>
      <c r="CF10237" s="79"/>
      <c r="CL10237" s="79"/>
    </row>
    <row r="10238" spans="30:90">
      <c r="AD10238" s="73"/>
      <c r="AE10238" s="74"/>
      <c r="AF10238" s="74"/>
      <c r="BX10238" s="73"/>
      <c r="BY10238" s="74"/>
      <c r="BZ10238" s="74"/>
      <c r="CA10238" s="74"/>
      <c r="CF10238" s="79"/>
      <c r="CL10238" s="79"/>
    </row>
    <row r="10239" spans="30:90">
      <c r="AD10239" s="73"/>
      <c r="AE10239" s="74"/>
      <c r="AF10239" s="74"/>
      <c r="BX10239" s="73"/>
      <c r="BY10239" s="74"/>
      <c r="BZ10239" s="74"/>
      <c r="CA10239" s="74"/>
      <c r="CF10239" s="79"/>
      <c r="CL10239" s="79"/>
    </row>
    <row r="10240" spans="30:90">
      <c r="AD10240" s="73"/>
      <c r="AE10240" s="74"/>
      <c r="AF10240" s="74"/>
      <c r="BX10240" s="73"/>
      <c r="BY10240" s="74"/>
      <c r="BZ10240" s="74"/>
      <c r="CA10240" s="74"/>
      <c r="CF10240" s="79"/>
      <c r="CL10240" s="79"/>
    </row>
    <row r="10241" spans="30:90">
      <c r="AD10241" s="73"/>
      <c r="AE10241" s="74"/>
      <c r="AF10241" s="74"/>
      <c r="BX10241" s="73"/>
      <c r="BY10241" s="74"/>
      <c r="BZ10241" s="74"/>
      <c r="CA10241" s="74"/>
      <c r="CF10241" s="79"/>
      <c r="CL10241" s="79"/>
    </row>
    <row r="10242" spans="30:90">
      <c r="AD10242" s="73"/>
      <c r="AE10242" s="74"/>
      <c r="AF10242" s="74"/>
      <c r="BX10242" s="73"/>
      <c r="BY10242" s="74"/>
      <c r="BZ10242" s="74"/>
      <c r="CA10242" s="74"/>
      <c r="CF10242" s="79"/>
      <c r="CL10242" s="79"/>
    </row>
    <row r="10243" spans="30:90">
      <c r="AD10243" s="73"/>
      <c r="AE10243" s="74"/>
      <c r="AF10243" s="74"/>
      <c r="BX10243" s="73"/>
      <c r="BY10243" s="74"/>
      <c r="BZ10243" s="74"/>
      <c r="CA10243" s="74"/>
      <c r="CF10243" s="79"/>
      <c r="CL10243" s="79"/>
    </row>
    <row r="10244" spans="30:90">
      <c r="AD10244" s="73"/>
      <c r="AE10244" s="74"/>
      <c r="AF10244" s="74"/>
      <c r="BX10244" s="73"/>
      <c r="BY10244" s="74"/>
      <c r="BZ10244" s="74"/>
      <c r="CA10244" s="74"/>
      <c r="CF10244" s="79"/>
      <c r="CL10244" s="79"/>
    </row>
    <row r="10245" spans="30:90">
      <c r="AD10245" s="73"/>
      <c r="AE10245" s="74"/>
      <c r="AF10245" s="74"/>
      <c r="BX10245" s="73"/>
      <c r="BY10245" s="74"/>
      <c r="BZ10245" s="74"/>
      <c r="CA10245" s="74"/>
      <c r="CF10245" s="79"/>
      <c r="CL10245" s="79"/>
    </row>
    <row r="10246" spans="30:90">
      <c r="AD10246" s="73"/>
      <c r="AE10246" s="74"/>
      <c r="AF10246" s="74"/>
      <c r="BX10246" s="73"/>
      <c r="BY10246" s="74"/>
      <c r="BZ10246" s="74"/>
      <c r="CA10246" s="74"/>
      <c r="CF10246" s="79"/>
      <c r="CL10246" s="79"/>
    </row>
    <row r="10247" spans="30:90">
      <c r="AD10247" s="73"/>
      <c r="AE10247" s="74"/>
      <c r="AF10247" s="74"/>
      <c r="BX10247" s="73"/>
      <c r="BY10247" s="74"/>
      <c r="BZ10247" s="74"/>
      <c r="CA10247" s="74"/>
      <c r="CF10247" s="79"/>
      <c r="CL10247" s="79"/>
    </row>
    <row r="10248" spans="30:90">
      <c r="AD10248" s="73"/>
      <c r="AE10248" s="74"/>
      <c r="AF10248" s="74"/>
      <c r="BX10248" s="73"/>
      <c r="BY10248" s="74"/>
      <c r="BZ10248" s="74"/>
      <c r="CA10248" s="74"/>
      <c r="CF10248" s="79"/>
      <c r="CL10248" s="79"/>
    </row>
    <row r="10249" spans="30:90">
      <c r="AD10249" s="73"/>
      <c r="AE10249" s="74"/>
      <c r="AF10249" s="74"/>
      <c r="BX10249" s="73"/>
      <c r="BY10249" s="74"/>
      <c r="BZ10249" s="74"/>
      <c r="CA10249" s="74"/>
      <c r="CF10249" s="79"/>
      <c r="CL10249" s="79"/>
    </row>
    <row r="10250" spans="30:90">
      <c r="AD10250" s="73"/>
      <c r="AE10250" s="74"/>
      <c r="AF10250" s="74"/>
      <c r="BX10250" s="73"/>
      <c r="BY10250" s="74"/>
      <c r="BZ10250" s="74"/>
      <c r="CA10250" s="74"/>
      <c r="CF10250" s="79"/>
      <c r="CL10250" s="79"/>
    </row>
    <row r="10251" spans="30:90">
      <c r="AD10251" s="73"/>
      <c r="AE10251" s="74"/>
      <c r="AF10251" s="74"/>
      <c r="BX10251" s="73"/>
      <c r="BY10251" s="74"/>
      <c r="BZ10251" s="74"/>
      <c r="CA10251" s="74"/>
      <c r="CF10251" s="79"/>
      <c r="CL10251" s="79"/>
    </row>
    <row r="10252" spans="30:90">
      <c r="AD10252" s="73"/>
      <c r="AE10252" s="74"/>
      <c r="AF10252" s="74"/>
      <c r="BX10252" s="73"/>
      <c r="BY10252" s="74"/>
      <c r="BZ10252" s="74"/>
      <c r="CA10252" s="74"/>
      <c r="CF10252" s="79"/>
      <c r="CL10252" s="79"/>
    </row>
    <row r="10253" spans="30:90">
      <c r="AD10253" s="73"/>
      <c r="AE10253" s="74"/>
      <c r="AF10253" s="74"/>
      <c r="BX10253" s="73"/>
      <c r="BY10253" s="74"/>
      <c r="BZ10253" s="74"/>
      <c r="CA10253" s="74"/>
      <c r="CF10253" s="79"/>
      <c r="CL10253" s="79"/>
    </row>
    <row r="10254" spans="30:90">
      <c r="AD10254" s="73"/>
      <c r="AE10254" s="74"/>
      <c r="AF10254" s="74"/>
      <c r="BX10254" s="73"/>
      <c r="BY10254" s="74"/>
      <c r="BZ10254" s="74"/>
      <c r="CA10254" s="74"/>
      <c r="CF10254" s="79"/>
      <c r="CL10254" s="79"/>
    </row>
    <row r="10255" spans="30:90">
      <c r="AD10255" s="73"/>
      <c r="AE10255" s="74"/>
      <c r="AF10255" s="74"/>
      <c r="BX10255" s="73"/>
      <c r="BY10255" s="74"/>
      <c r="BZ10255" s="74"/>
      <c r="CA10255" s="74"/>
      <c r="CF10255" s="79"/>
      <c r="CL10255" s="79"/>
    </row>
    <row r="10256" spans="30:90">
      <c r="AD10256" s="73"/>
      <c r="AE10256" s="74"/>
      <c r="AF10256" s="74"/>
      <c r="BX10256" s="73"/>
      <c r="BY10256" s="74"/>
      <c r="BZ10256" s="74"/>
      <c r="CA10256" s="74"/>
      <c r="CF10256" s="79"/>
      <c r="CL10256" s="79"/>
    </row>
    <row r="10257" spans="30:90">
      <c r="AD10257" s="73"/>
      <c r="AE10257" s="74"/>
      <c r="AF10257" s="74"/>
      <c r="BX10257" s="73"/>
      <c r="BY10257" s="74"/>
      <c r="BZ10257" s="74"/>
      <c r="CA10257" s="74"/>
      <c r="CF10257" s="79"/>
      <c r="CL10257" s="79"/>
    </row>
    <row r="10258" spans="30:90">
      <c r="AD10258" s="73"/>
      <c r="AE10258" s="74"/>
      <c r="AF10258" s="74"/>
      <c r="BX10258" s="73"/>
      <c r="BY10258" s="74"/>
      <c r="BZ10258" s="74"/>
      <c r="CA10258" s="74"/>
      <c r="CF10258" s="79"/>
      <c r="CL10258" s="79"/>
    </row>
    <row r="10259" spans="30:90">
      <c r="AD10259" s="73"/>
      <c r="AE10259" s="74"/>
      <c r="AF10259" s="74"/>
      <c r="BX10259" s="73"/>
      <c r="BY10259" s="74"/>
      <c r="BZ10259" s="74"/>
      <c r="CA10259" s="74"/>
      <c r="CF10259" s="79"/>
      <c r="CL10259" s="79"/>
    </row>
    <row r="10260" spans="30:90">
      <c r="AD10260" s="73"/>
      <c r="AE10260" s="74"/>
      <c r="AF10260" s="74"/>
      <c r="BX10260" s="73"/>
      <c r="BY10260" s="74"/>
      <c r="BZ10260" s="74"/>
      <c r="CA10260" s="74"/>
      <c r="CF10260" s="79"/>
      <c r="CL10260" s="79"/>
    </row>
    <row r="10261" spans="30:90">
      <c r="AD10261" s="73"/>
      <c r="AE10261" s="74"/>
      <c r="AF10261" s="74"/>
      <c r="BX10261" s="73"/>
      <c r="BY10261" s="74"/>
      <c r="BZ10261" s="74"/>
      <c r="CA10261" s="74"/>
      <c r="CF10261" s="79"/>
      <c r="CL10261" s="79"/>
    </row>
    <row r="10262" spans="30:90">
      <c r="AD10262" s="73"/>
      <c r="AE10262" s="74"/>
      <c r="AF10262" s="74"/>
      <c r="BX10262" s="73"/>
      <c r="BY10262" s="74"/>
      <c r="BZ10262" s="74"/>
      <c r="CA10262" s="74"/>
      <c r="CF10262" s="79"/>
      <c r="CL10262" s="79"/>
    </row>
    <row r="10263" spans="30:90">
      <c r="AD10263" s="73"/>
      <c r="AE10263" s="74"/>
      <c r="AF10263" s="74"/>
      <c r="BX10263" s="73"/>
      <c r="BY10263" s="74"/>
      <c r="BZ10263" s="74"/>
      <c r="CA10263" s="74"/>
      <c r="CF10263" s="79"/>
      <c r="CL10263" s="79"/>
    </row>
    <row r="10264" spans="30:90">
      <c r="AD10264" s="73"/>
      <c r="AE10264" s="74"/>
      <c r="AF10264" s="74"/>
      <c r="BX10264" s="73"/>
      <c r="BY10264" s="74"/>
      <c r="BZ10264" s="74"/>
      <c r="CA10264" s="74"/>
      <c r="CF10264" s="79"/>
      <c r="CL10264" s="79"/>
    </row>
    <row r="10265" spans="30:90">
      <c r="AD10265" s="73"/>
      <c r="AE10265" s="74"/>
      <c r="AF10265" s="74"/>
      <c r="BX10265" s="73"/>
      <c r="BY10265" s="74"/>
      <c r="BZ10265" s="74"/>
      <c r="CA10265" s="74"/>
      <c r="CF10265" s="79"/>
      <c r="CL10265" s="79"/>
    </row>
    <row r="10266" spans="30:90">
      <c r="AD10266" s="73"/>
      <c r="AE10266" s="74"/>
      <c r="AF10266" s="74"/>
      <c r="BX10266" s="73"/>
      <c r="BY10266" s="74"/>
      <c r="BZ10266" s="74"/>
      <c r="CA10266" s="74"/>
      <c r="CF10266" s="79"/>
      <c r="CL10266" s="79"/>
    </row>
    <row r="10267" spans="30:90">
      <c r="AD10267" s="73"/>
      <c r="AE10267" s="74"/>
      <c r="AF10267" s="74"/>
      <c r="BX10267" s="73"/>
      <c r="BY10267" s="74"/>
      <c r="BZ10267" s="74"/>
      <c r="CA10267" s="74"/>
      <c r="CF10267" s="79"/>
      <c r="CL10267" s="79"/>
    </row>
    <row r="10268" spans="30:90">
      <c r="AD10268" s="73"/>
      <c r="AE10268" s="74"/>
      <c r="AF10268" s="74"/>
      <c r="BX10268" s="73"/>
      <c r="BY10268" s="74"/>
      <c r="BZ10268" s="74"/>
      <c r="CA10268" s="74"/>
      <c r="CF10268" s="79"/>
      <c r="CL10268" s="79"/>
    </row>
    <row r="10269" spans="30:90">
      <c r="AD10269" s="73"/>
      <c r="AE10269" s="74"/>
      <c r="AF10269" s="74"/>
      <c r="BX10269" s="73"/>
      <c r="BY10269" s="74"/>
      <c r="BZ10269" s="74"/>
      <c r="CA10269" s="74"/>
      <c r="CF10269" s="79"/>
      <c r="CL10269" s="79"/>
    </row>
    <row r="10270" spans="30:90">
      <c r="AD10270" s="73"/>
      <c r="AE10270" s="74"/>
      <c r="AF10270" s="74"/>
      <c r="BX10270" s="73"/>
      <c r="BY10270" s="74"/>
      <c r="BZ10270" s="74"/>
      <c r="CA10270" s="74"/>
      <c r="CF10270" s="79"/>
      <c r="CL10270" s="79"/>
    </row>
    <row r="10271" spans="30:90">
      <c r="AD10271" s="73"/>
      <c r="AE10271" s="74"/>
      <c r="AF10271" s="74"/>
      <c r="BX10271" s="73"/>
      <c r="BY10271" s="74"/>
      <c r="BZ10271" s="74"/>
      <c r="CA10271" s="74"/>
      <c r="CF10271" s="79"/>
      <c r="CL10271" s="79"/>
    </row>
    <row r="10272" spans="30:90">
      <c r="AD10272" s="73"/>
      <c r="AE10272" s="74"/>
      <c r="AF10272" s="74"/>
      <c r="BX10272" s="73"/>
      <c r="BY10272" s="74"/>
      <c r="BZ10272" s="74"/>
      <c r="CA10272" s="74"/>
      <c r="CF10272" s="79"/>
      <c r="CL10272" s="79"/>
    </row>
    <row r="10273" spans="30:90">
      <c r="AD10273" s="73"/>
      <c r="AE10273" s="74"/>
      <c r="AF10273" s="74"/>
      <c r="BX10273" s="73"/>
      <c r="BY10273" s="74"/>
      <c r="BZ10273" s="74"/>
      <c r="CA10273" s="74"/>
      <c r="CF10273" s="79"/>
      <c r="CL10273" s="79"/>
    </row>
    <row r="10274" spans="30:90">
      <c r="AD10274" s="73"/>
      <c r="AE10274" s="74"/>
      <c r="AF10274" s="74"/>
      <c r="BX10274" s="73"/>
      <c r="BY10274" s="74"/>
      <c r="BZ10274" s="74"/>
      <c r="CA10274" s="74"/>
      <c r="CF10274" s="79"/>
      <c r="CL10274" s="79"/>
    </row>
    <row r="10275" spans="30:90">
      <c r="AD10275" s="73"/>
      <c r="AE10275" s="74"/>
      <c r="AF10275" s="74"/>
      <c r="BX10275" s="73"/>
      <c r="BY10275" s="74"/>
      <c r="BZ10275" s="74"/>
      <c r="CA10275" s="74"/>
      <c r="CF10275" s="79"/>
      <c r="CL10275" s="79"/>
    </row>
    <row r="10276" spans="30:90">
      <c r="AD10276" s="73"/>
      <c r="AE10276" s="74"/>
      <c r="AF10276" s="74"/>
      <c r="BX10276" s="73"/>
      <c r="BY10276" s="74"/>
      <c r="BZ10276" s="74"/>
      <c r="CA10276" s="74"/>
      <c r="CF10276" s="79"/>
      <c r="CL10276" s="79"/>
    </row>
    <row r="10277" spans="30:90">
      <c r="AD10277" s="73"/>
      <c r="AE10277" s="74"/>
      <c r="AF10277" s="74"/>
      <c r="BX10277" s="73"/>
      <c r="BY10277" s="74"/>
      <c r="BZ10277" s="74"/>
      <c r="CA10277" s="74"/>
      <c r="CF10277" s="79"/>
      <c r="CL10277" s="79"/>
    </row>
    <row r="10278" spans="30:90">
      <c r="AD10278" s="73"/>
      <c r="AE10278" s="74"/>
      <c r="AF10278" s="74"/>
      <c r="BX10278" s="73"/>
      <c r="BY10278" s="74"/>
      <c r="BZ10278" s="74"/>
      <c r="CA10278" s="74"/>
      <c r="CF10278" s="79"/>
      <c r="CL10278" s="79"/>
    </row>
    <row r="10279" spans="30:90">
      <c r="AD10279" s="73"/>
      <c r="AE10279" s="74"/>
      <c r="AF10279" s="74"/>
      <c r="BX10279" s="73"/>
      <c r="BY10279" s="74"/>
      <c r="BZ10279" s="74"/>
      <c r="CA10279" s="74"/>
      <c r="CF10279" s="79"/>
      <c r="CL10279" s="79"/>
    </row>
    <row r="10280" spans="30:90">
      <c r="AD10280" s="73"/>
      <c r="AE10280" s="74"/>
      <c r="AF10280" s="74"/>
      <c r="BX10280" s="73"/>
      <c r="BY10280" s="74"/>
      <c r="BZ10280" s="74"/>
      <c r="CA10280" s="74"/>
      <c r="CF10280" s="79"/>
      <c r="CL10280" s="79"/>
    </row>
    <row r="10281" spans="30:90">
      <c r="AD10281" s="73"/>
      <c r="AE10281" s="74"/>
      <c r="AF10281" s="74"/>
      <c r="BX10281" s="73"/>
      <c r="BY10281" s="74"/>
      <c r="BZ10281" s="74"/>
      <c r="CA10281" s="74"/>
      <c r="CF10281" s="79"/>
      <c r="CL10281" s="79"/>
    </row>
    <row r="10282" spans="30:90">
      <c r="AD10282" s="73"/>
      <c r="AE10282" s="74"/>
      <c r="AF10282" s="74"/>
      <c r="BX10282" s="73"/>
      <c r="BY10282" s="74"/>
      <c r="BZ10282" s="74"/>
      <c r="CA10282" s="74"/>
      <c r="CF10282" s="79"/>
      <c r="CL10282" s="79"/>
    </row>
    <row r="10283" spans="30:90">
      <c r="AD10283" s="73"/>
      <c r="AE10283" s="74"/>
      <c r="AF10283" s="74"/>
      <c r="BX10283" s="73"/>
      <c r="BY10283" s="74"/>
      <c r="BZ10283" s="74"/>
      <c r="CA10283" s="74"/>
      <c r="CF10283" s="79"/>
      <c r="CL10283" s="79"/>
    </row>
    <row r="10284" spans="30:90">
      <c r="AD10284" s="73"/>
      <c r="AE10284" s="74"/>
      <c r="AF10284" s="74"/>
      <c r="BX10284" s="73"/>
      <c r="BY10284" s="74"/>
      <c r="BZ10284" s="74"/>
      <c r="CA10284" s="74"/>
      <c r="CF10284" s="79"/>
      <c r="CL10284" s="79"/>
    </row>
    <row r="10285" spans="30:90">
      <c r="AD10285" s="73"/>
      <c r="AE10285" s="74"/>
      <c r="AF10285" s="74"/>
      <c r="BX10285" s="73"/>
      <c r="BY10285" s="74"/>
      <c r="BZ10285" s="74"/>
      <c r="CA10285" s="74"/>
      <c r="CF10285" s="79"/>
      <c r="CL10285" s="79"/>
    </row>
    <row r="10286" spans="30:90">
      <c r="AD10286" s="73"/>
      <c r="AE10286" s="74"/>
      <c r="AF10286" s="74"/>
      <c r="BX10286" s="73"/>
      <c r="BY10286" s="74"/>
      <c r="BZ10286" s="74"/>
      <c r="CA10286" s="74"/>
      <c r="CF10286" s="79"/>
      <c r="CL10286" s="79"/>
    </row>
    <row r="10287" spans="30:90">
      <c r="AD10287" s="73"/>
      <c r="AE10287" s="74"/>
      <c r="AF10287" s="74"/>
      <c r="BX10287" s="73"/>
      <c r="BY10287" s="74"/>
      <c r="BZ10287" s="74"/>
      <c r="CA10287" s="74"/>
      <c r="CF10287" s="79"/>
      <c r="CL10287" s="79"/>
    </row>
    <row r="10288" spans="30:90">
      <c r="AD10288" s="73"/>
      <c r="AE10288" s="74"/>
      <c r="AF10288" s="74"/>
      <c r="BX10288" s="73"/>
      <c r="BY10288" s="74"/>
      <c r="BZ10288" s="74"/>
      <c r="CA10288" s="74"/>
      <c r="CF10288" s="79"/>
      <c r="CL10288" s="79"/>
    </row>
    <row r="10289" spans="30:90">
      <c r="AD10289" s="73"/>
      <c r="AE10289" s="74"/>
      <c r="AF10289" s="74"/>
      <c r="BX10289" s="73"/>
      <c r="BY10289" s="74"/>
      <c r="BZ10289" s="74"/>
      <c r="CA10289" s="74"/>
      <c r="CF10289" s="79"/>
      <c r="CL10289" s="79"/>
    </row>
    <row r="10290" spans="30:90">
      <c r="AD10290" s="73"/>
      <c r="AE10290" s="74"/>
      <c r="AF10290" s="74"/>
      <c r="BX10290" s="73"/>
      <c r="BY10290" s="74"/>
      <c r="BZ10290" s="74"/>
      <c r="CA10290" s="74"/>
      <c r="CF10290" s="79"/>
      <c r="CL10290" s="79"/>
    </row>
    <row r="10291" spans="30:90">
      <c r="AD10291" s="73"/>
      <c r="AE10291" s="74"/>
      <c r="AF10291" s="74"/>
      <c r="BX10291" s="73"/>
      <c r="BY10291" s="74"/>
      <c r="BZ10291" s="74"/>
      <c r="CA10291" s="74"/>
      <c r="CF10291" s="79"/>
      <c r="CL10291" s="79"/>
    </row>
    <row r="10292" spans="30:90">
      <c r="AD10292" s="73"/>
      <c r="AE10292" s="74"/>
      <c r="AF10292" s="74"/>
      <c r="BX10292" s="73"/>
      <c r="BY10292" s="74"/>
      <c r="BZ10292" s="74"/>
      <c r="CA10292" s="74"/>
      <c r="CF10292" s="79"/>
      <c r="CL10292" s="79"/>
    </row>
    <row r="10293" spans="30:90">
      <c r="AD10293" s="73"/>
      <c r="AE10293" s="74"/>
      <c r="AF10293" s="74"/>
      <c r="BX10293" s="73"/>
      <c r="BY10293" s="74"/>
      <c r="BZ10293" s="74"/>
      <c r="CA10293" s="74"/>
      <c r="CF10293" s="79"/>
      <c r="CL10293" s="79"/>
    </row>
    <row r="10294" spans="30:90">
      <c r="AD10294" s="73"/>
      <c r="AE10294" s="74"/>
      <c r="AF10294" s="74"/>
      <c r="BX10294" s="73"/>
      <c r="BY10294" s="74"/>
      <c r="BZ10294" s="74"/>
      <c r="CA10294" s="74"/>
      <c r="CF10294" s="79"/>
      <c r="CL10294" s="79"/>
    </row>
    <row r="10295" spans="30:90">
      <c r="AD10295" s="73"/>
      <c r="AE10295" s="74"/>
      <c r="AF10295" s="74"/>
      <c r="BX10295" s="73"/>
      <c r="BY10295" s="74"/>
      <c r="BZ10295" s="74"/>
      <c r="CA10295" s="74"/>
      <c r="CF10295" s="79"/>
      <c r="CL10295" s="79"/>
    </row>
    <row r="10296" spans="30:90">
      <c r="AD10296" s="73"/>
      <c r="AE10296" s="74"/>
      <c r="AF10296" s="74"/>
      <c r="BX10296" s="73"/>
      <c r="BY10296" s="74"/>
      <c r="BZ10296" s="74"/>
      <c r="CA10296" s="74"/>
      <c r="CF10296" s="79"/>
      <c r="CL10296" s="79"/>
    </row>
    <row r="10297" spans="30:90">
      <c r="AD10297" s="73"/>
      <c r="AE10297" s="74"/>
      <c r="AF10297" s="74"/>
      <c r="BX10297" s="73"/>
      <c r="BY10297" s="74"/>
      <c r="BZ10297" s="74"/>
      <c r="CA10297" s="74"/>
      <c r="CF10297" s="79"/>
      <c r="CL10297" s="79"/>
    </row>
    <row r="10298" spans="30:90">
      <c r="AD10298" s="73"/>
      <c r="AE10298" s="74"/>
      <c r="AF10298" s="74"/>
      <c r="BX10298" s="73"/>
      <c r="BY10298" s="74"/>
      <c r="BZ10298" s="74"/>
      <c r="CA10298" s="74"/>
      <c r="CF10298" s="79"/>
      <c r="CL10298" s="79"/>
    </row>
    <row r="10299" spans="30:90">
      <c r="AD10299" s="73"/>
      <c r="AE10299" s="74"/>
      <c r="AF10299" s="74"/>
      <c r="BX10299" s="73"/>
      <c r="BY10299" s="74"/>
      <c r="BZ10299" s="74"/>
      <c r="CA10299" s="74"/>
      <c r="CF10299" s="79"/>
      <c r="CL10299" s="79"/>
    </row>
    <row r="10300" spans="30:90">
      <c r="AD10300" s="73"/>
      <c r="AE10300" s="74"/>
      <c r="AF10300" s="74"/>
      <c r="BX10300" s="73"/>
      <c r="BY10300" s="74"/>
      <c r="BZ10300" s="74"/>
      <c r="CA10300" s="74"/>
      <c r="CF10300" s="79"/>
      <c r="CL10300" s="79"/>
    </row>
    <row r="10301" spans="30:90">
      <c r="AD10301" s="73"/>
      <c r="AE10301" s="74"/>
      <c r="AF10301" s="74"/>
      <c r="BX10301" s="73"/>
      <c r="BY10301" s="74"/>
      <c r="BZ10301" s="74"/>
      <c r="CA10301" s="74"/>
      <c r="CF10301" s="79"/>
      <c r="CL10301" s="79"/>
    </row>
    <row r="10302" spans="30:90">
      <c r="AD10302" s="73"/>
      <c r="AE10302" s="74"/>
      <c r="AF10302" s="74"/>
      <c r="BX10302" s="73"/>
      <c r="BY10302" s="74"/>
      <c r="BZ10302" s="74"/>
      <c r="CA10302" s="74"/>
      <c r="CF10302" s="79"/>
      <c r="CL10302" s="79"/>
    </row>
    <row r="10303" spans="30:90">
      <c r="AD10303" s="73"/>
      <c r="AE10303" s="74"/>
      <c r="AF10303" s="74"/>
      <c r="BX10303" s="73"/>
      <c r="BY10303" s="74"/>
      <c r="BZ10303" s="74"/>
      <c r="CA10303" s="74"/>
      <c r="CF10303" s="79"/>
      <c r="CL10303" s="79"/>
    </row>
    <row r="10304" spans="30:90">
      <c r="AD10304" s="73"/>
      <c r="AE10304" s="74"/>
      <c r="AF10304" s="74"/>
      <c r="BX10304" s="73"/>
      <c r="BY10304" s="74"/>
      <c r="BZ10304" s="74"/>
      <c r="CA10304" s="74"/>
      <c r="CF10304" s="79"/>
      <c r="CL10304" s="79"/>
    </row>
    <row r="10305" spans="30:90">
      <c r="AD10305" s="73"/>
      <c r="AE10305" s="74"/>
      <c r="AF10305" s="74"/>
      <c r="BX10305" s="73"/>
      <c r="BY10305" s="74"/>
      <c r="BZ10305" s="74"/>
      <c r="CA10305" s="74"/>
      <c r="CF10305" s="79"/>
      <c r="CL10305" s="79"/>
    </row>
    <row r="10306" spans="30:90">
      <c r="AD10306" s="73"/>
      <c r="AE10306" s="74"/>
      <c r="AF10306" s="74"/>
      <c r="BX10306" s="73"/>
      <c r="BY10306" s="74"/>
      <c r="BZ10306" s="74"/>
      <c r="CA10306" s="74"/>
      <c r="CF10306" s="79"/>
      <c r="CL10306" s="79"/>
    </row>
    <row r="10307" spans="30:90">
      <c r="AD10307" s="73"/>
      <c r="AE10307" s="74"/>
      <c r="AF10307" s="74"/>
      <c r="BX10307" s="73"/>
      <c r="BY10307" s="74"/>
      <c r="BZ10307" s="74"/>
      <c r="CA10307" s="74"/>
      <c r="CF10307" s="79"/>
      <c r="CL10307" s="79"/>
    </row>
    <row r="10308" spans="30:90">
      <c r="AD10308" s="73"/>
      <c r="AE10308" s="74"/>
      <c r="AF10308" s="74"/>
      <c r="BX10308" s="73"/>
      <c r="BY10308" s="74"/>
      <c r="BZ10308" s="74"/>
      <c r="CA10308" s="74"/>
      <c r="CF10308" s="79"/>
      <c r="CL10308" s="79"/>
    </row>
    <row r="10309" spans="30:90">
      <c r="AD10309" s="73"/>
      <c r="AE10309" s="74"/>
      <c r="AF10309" s="74"/>
      <c r="BX10309" s="73"/>
      <c r="BY10309" s="74"/>
      <c r="BZ10309" s="74"/>
      <c r="CA10309" s="74"/>
      <c r="CF10309" s="79"/>
      <c r="CL10309" s="79"/>
    </row>
    <row r="10310" spans="30:90">
      <c r="AD10310" s="73"/>
      <c r="AE10310" s="74"/>
      <c r="AF10310" s="74"/>
      <c r="BX10310" s="73"/>
      <c r="BY10310" s="74"/>
      <c r="BZ10310" s="74"/>
      <c r="CA10310" s="74"/>
      <c r="CF10310" s="79"/>
      <c r="CL10310" s="79"/>
    </row>
    <row r="10311" spans="30:90">
      <c r="AD10311" s="73"/>
      <c r="AE10311" s="74"/>
      <c r="AF10311" s="74"/>
      <c r="BX10311" s="73"/>
      <c r="BY10311" s="74"/>
      <c r="BZ10311" s="74"/>
      <c r="CA10311" s="74"/>
      <c r="CF10311" s="79"/>
      <c r="CL10311" s="79"/>
    </row>
    <row r="10312" spans="30:90">
      <c r="AD10312" s="73"/>
      <c r="AE10312" s="74"/>
      <c r="AF10312" s="74"/>
      <c r="BX10312" s="73"/>
      <c r="BY10312" s="74"/>
      <c r="BZ10312" s="74"/>
      <c r="CA10312" s="74"/>
      <c r="CF10312" s="79"/>
      <c r="CL10312" s="79"/>
    </row>
    <row r="10313" spans="30:90">
      <c r="AD10313" s="73"/>
      <c r="AE10313" s="74"/>
      <c r="AF10313" s="74"/>
      <c r="BX10313" s="73"/>
      <c r="BY10313" s="74"/>
      <c r="BZ10313" s="74"/>
      <c r="CA10313" s="74"/>
      <c r="CF10313" s="79"/>
      <c r="CL10313" s="79"/>
    </row>
    <row r="10314" spans="30:90">
      <c r="AD10314" s="73"/>
      <c r="AE10314" s="74"/>
      <c r="AF10314" s="74"/>
      <c r="BX10314" s="73"/>
      <c r="BY10314" s="74"/>
      <c r="BZ10314" s="74"/>
      <c r="CA10314" s="74"/>
      <c r="CF10314" s="79"/>
      <c r="CL10314" s="79"/>
    </row>
    <row r="10315" spans="30:90">
      <c r="AD10315" s="73"/>
      <c r="AE10315" s="74"/>
      <c r="AF10315" s="74"/>
      <c r="BX10315" s="73"/>
      <c r="BY10315" s="74"/>
      <c r="BZ10315" s="74"/>
      <c r="CA10315" s="74"/>
      <c r="CF10315" s="79"/>
      <c r="CL10315" s="79"/>
    </row>
    <row r="10316" spans="30:90">
      <c r="AD10316" s="73"/>
      <c r="AE10316" s="74"/>
      <c r="AF10316" s="74"/>
      <c r="BX10316" s="73"/>
      <c r="BY10316" s="74"/>
      <c r="BZ10316" s="74"/>
      <c r="CA10316" s="74"/>
      <c r="CF10316" s="79"/>
      <c r="CL10316" s="79"/>
    </row>
    <row r="10317" spans="30:90">
      <c r="AD10317" s="73"/>
      <c r="AE10317" s="74"/>
      <c r="AF10317" s="74"/>
      <c r="BX10317" s="73"/>
      <c r="BY10317" s="74"/>
      <c r="BZ10317" s="74"/>
      <c r="CA10317" s="74"/>
      <c r="CF10317" s="79"/>
      <c r="CL10317" s="79"/>
    </row>
    <row r="10318" spans="30:90">
      <c r="AD10318" s="73"/>
      <c r="AE10318" s="74"/>
      <c r="AF10318" s="74"/>
      <c r="BX10318" s="73"/>
      <c r="BY10318" s="74"/>
      <c r="BZ10318" s="74"/>
      <c r="CA10318" s="74"/>
      <c r="CF10318" s="79"/>
      <c r="CL10318" s="79"/>
    </row>
    <row r="10319" spans="30:90">
      <c r="AD10319" s="73"/>
      <c r="AE10319" s="74"/>
      <c r="AF10319" s="74"/>
      <c r="BX10319" s="73"/>
      <c r="BY10319" s="74"/>
      <c r="BZ10319" s="74"/>
      <c r="CA10319" s="74"/>
      <c r="CF10319" s="79"/>
      <c r="CL10319" s="79"/>
    </row>
    <row r="10320" spans="30:90">
      <c r="AD10320" s="73"/>
      <c r="AE10320" s="74"/>
      <c r="AF10320" s="74"/>
      <c r="BX10320" s="73"/>
      <c r="BY10320" s="74"/>
      <c r="BZ10320" s="74"/>
      <c r="CA10320" s="74"/>
      <c r="CF10320" s="79"/>
      <c r="CL10320" s="79"/>
    </row>
    <row r="10321" spans="30:90">
      <c r="AD10321" s="73"/>
      <c r="AE10321" s="74"/>
      <c r="AF10321" s="74"/>
      <c r="BX10321" s="73"/>
      <c r="BY10321" s="74"/>
      <c r="BZ10321" s="74"/>
      <c r="CA10321" s="74"/>
      <c r="CF10321" s="79"/>
      <c r="CL10321" s="79"/>
    </row>
    <row r="10322" spans="30:90">
      <c r="AD10322" s="73"/>
      <c r="AE10322" s="74"/>
      <c r="AF10322" s="74"/>
      <c r="BX10322" s="73"/>
      <c r="BY10322" s="74"/>
      <c r="BZ10322" s="74"/>
      <c r="CA10322" s="74"/>
      <c r="CF10322" s="79"/>
      <c r="CL10322" s="79"/>
    </row>
    <row r="10323" spans="30:90">
      <c r="AD10323" s="73"/>
      <c r="AE10323" s="74"/>
      <c r="AF10323" s="74"/>
      <c r="BX10323" s="73"/>
      <c r="BY10323" s="74"/>
      <c r="BZ10323" s="74"/>
      <c r="CA10323" s="74"/>
      <c r="CF10323" s="79"/>
      <c r="CL10323" s="79"/>
    </row>
    <row r="10324" spans="30:90">
      <c r="AD10324" s="73"/>
      <c r="AE10324" s="74"/>
      <c r="AF10324" s="74"/>
      <c r="BX10324" s="73"/>
      <c r="BY10324" s="74"/>
      <c r="BZ10324" s="74"/>
      <c r="CA10324" s="74"/>
      <c r="CF10324" s="79"/>
      <c r="CL10324" s="79"/>
    </row>
    <row r="10325" spans="30:90">
      <c r="AD10325" s="73"/>
      <c r="AE10325" s="74"/>
      <c r="AF10325" s="74"/>
      <c r="BX10325" s="73"/>
      <c r="BY10325" s="74"/>
      <c r="BZ10325" s="74"/>
      <c r="CA10325" s="74"/>
      <c r="CF10325" s="79"/>
      <c r="CL10325" s="79"/>
    </row>
    <row r="10326" spans="30:90">
      <c r="AD10326" s="73"/>
      <c r="AE10326" s="74"/>
      <c r="AF10326" s="74"/>
      <c r="BX10326" s="73"/>
      <c r="BY10326" s="74"/>
      <c r="BZ10326" s="74"/>
      <c r="CA10326" s="74"/>
      <c r="CF10326" s="79"/>
      <c r="CL10326" s="79"/>
    </row>
    <row r="10327" spans="30:90">
      <c r="AD10327" s="73"/>
      <c r="AE10327" s="74"/>
      <c r="AF10327" s="74"/>
      <c r="BX10327" s="73"/>
      <c r="BY10327" s="74"/>
      <c r="BZ10327" s="74"/>
      <c r="CA10327" s="74"/>
      <c r="CF10327" s="79"/>
      <c r="CL10327" s="79"/>
    </row>
    <row r="10328" spans="30:90">
      <c r="AD10328" s="73"/>
      <c r="AE10328" s="74"/>
      <c r="AF10328" s="74"/>
      <c r="BX10328" s="73"/>
      <c r="BY10328" s="74"/>
      <c r="BZ10328" s="74"/>
      <c r="CA10328" s="74"/>
      <c r="CF10328" s="79"/>
      <c r="CL10328" s="79"/>
    </row>
    <row r="10329" spans="30:90">
      <c r="AD10329" s="73"/>
      <c r="AE10329" s="74"/>
      <c r="AF10329" s="74"/>
      <c r="BX10329" s="73"/>
      <c r="BY10329" s="74"/>
      <c r="BZ10329" s="74"/>
      <c r="CA10329" s="74"/>
      <c r="CF10329" s="79"/>
      <c r="CL10329" s="79"/>
    </row>
    <row r="10330" spans="30:90">
      <c r="AD10330" s="73"/>
      <c r="AE10330" s="74"/>
      <c r="AF10330" s="74"/>
      <c r="BX10330" s="73"/>
      <c r="BY10330" s="74"/>
      <c r="BZ10330" s="74"/>
      <c r="CA10330" s="74"/>
      <c r="CF10330" s="79"/>
      <c r="CL10330" s="79"/>
    </row>
    <row r="10331" spans="30:90">
      <c r="AD10331" s="73"/>
      <c r="AE10331" s="74"/>
      <c r="AF10331" s="74"/>
      <c r="BX10331" s="73"/>
      <c r="BY10331" s="74"/>
      <c r="BZ10331" s="74"/>
      <c r="CA10331" s="74"/>
      <c r="CF10331" s="79"/>
      <c r="CL10331" s="79"/>
    </row>
    <row r="10332" spans="30:90">
      <c r="AD10332" s="73"/>
      <c r="AE10332" s="74"/>
      <c r="AF10332" s="74"/>
      <c r="BX10332" s="73"/>
      <c r="BY10332" s="74"/>
      <c r="BZ10332" s="74"/>
      <c r="CA10332" s="74"/>
      <c r="CF10332" s="79"/>
      <c r="CL10332" s="79"/>
    </row>
    <row r="10333" spans="30:90">
      <c r="AD10333" s="73"/>
      <c r="AE10333" s="74"/>
      <c r="AF10333" s="74"/>
      <c r="BX10333" s="73"/>
      <c r="BY10333" s="74"/>
      <c r="BZ10333" s="74"/>
      <c r="CA10333" s="74"/>
      <c r="CF10333" s="79"/>
      <c r="CL10333" s="79"/>
    </row>
    <row r="10334" spans="30:90">
      <c r="AD10334" s="73"/>
      <c r="AE10334" s="74"/>
      <c r="AF10334" s="74"/>
      <c r="BX10334" s="73"/>
      <c r="BY10334" s="74"/>
      <c r="BZ10334" s="74"/>
      <c r="CA10334" s="74"/>
      <c r="CF10334" s="79"/>
      <c r="CL10334" s="79"/>
    </row>
    <row r="10335" spans="30:90">
      <c r="AD10335" s="73"/>
      <c r="AE10335" s="74"/>
      <c r="AF10335" s="74"/>
      <c r="BX10335" s="73"/>
      <c r="BY10335" s="74"/>
      <c r="BZ10335" s="74"/>
      <c r="CA10335" s="74"/>
      <c r="CF10335" s="79"/>
      <c r="CL10335" s="79"/>
    </row>
    <row r="10336" spans="30:90">
      <c r="AD10336" s="73"/>
      <c r="AE10336" s="74"/>
      <c r="AF10336" s="74"/>
      <c r="BX10336" s="73"/>
      <c r="BY10336" s="74"/>
      <c r="BZ10336" s="74"/>
      <c r="CA10336" s="74"/>
      <c r="CF10336" s="79"/>
      <c r="CL10336" s="79"/>
    </row>
    <row r="10337" spans="30:90">
      <c r="AD10337" s="73"/>
      <c r="AE10337" s="74"/>
      <c r="AF10337" s="74"/>
      <c r="BX10337" s="73"/>
      <c r="BY10337" s="74"/>
      <c r="BZ10337" s="74"/>
      <c r="CA10337" s="74"/>
      <c r="CF10337" s="79"/>
      <c r="CL10337" s="79"/>
    </row>
    <row r="10338" spans="30:90">
      <c r="AD10338" s="73"/>
      <c r="AE10338" s="74"/>
      <c r="AF10338" s="74"/>
      <c r="BX10338" s="73"/>
      <c r="BY10338" s="74"/>
      <c r="BZ10338" s="74"/>
      <c r="CA10338" s="74"/>
      <c r="CF10338" s="79"/>
      <c r="CL10338" s="79"/>
    </row>
    <row r="10339" spans="30:90">
      <c r="AD10339" s="73"/>
      <c r="AE10339" s="74"/>
      <c r="AF10339" s="74"/>
      <c r="BX10339" s="73"/>
      <c r="BY10339" s="74"/>
      <c r="BZ10339" s="74"/>
      <c r="CA10339" s="74"/>
      <c r="CF10339" s="79"/>
      <c r="CL10339" s="79"/>
    </row>
    <row r="10340" spans="30:90">
      <c r="AD10340" s="73"/>
      <c r="AE10340" s="74"/>
      <c r="AF10340" s="74"/>
      <c r="BX10340" s="73"/>
      <c r="BY10340" s="74"/>
      <c r="BZ10340" s="74"/>
      <c r="CA10340" s="74"/>
      <c r="CF10340" s="79"/>
      <c r="CL10340" s="79"/>
    </row>
    <row r="10341" spans="30:90">
      <c r="AD10341" s="73"/>
      <c r="AE10341" s="74"/>
      <c r="AF10341" s="74"/>
      <c r="BX10341" s="73"/>
      <c r="BY10341" s="74"/>
      <c r="BZ10341" s="74"/>
      <c r="CA10341" s="74"/>
      <c r="CF10341" s="79"/>
      <c r="CL10341" s="79"/>
    </row>
    <row r="10342" spans="30:90">
      <c r="AD10342" s="73"/>
      <c r="AE10342" s="74"/>
      <c r="AF10342" s="74"/>
      <c r="BX10342" s="73"/>
      <c r="BY10342" s="74"/>
      <c r="BZ10342" s="74"/>
      <c r="CA10342" s="74"/>
      <c r="CF10342" s="79"/>
      <c r="CL10342" s="79"/>
    </row>
    <row r="10343" spans="30:90">
      <c r="AD10343" s="73"/>
      <c r="AE10343" s="74"/>
      <c r="AF10343" s="74"/>
      <c r="BX10343" s="73"/>
      <c r="BY10343" s="74"/>
      <c r="BZ10343" s="74"/>
      <c r="CA10343" s="74"/>
      <c r="CF10343" s="79"/>
      <c r="CL10343" s="79"/>
    </row>
    <row r="10344" spans="30:90">
      <c r="AD10344" s="73"/>
      <c r="AE10344" s="74"/>
      <c r="AF10344" s="74"/>
      <c r="BX10344" s="73"/>
      <c r="BY10344" s="74"/>
      <c r="BZ10344" s="74"/>
      <c r="CA10344" s="74"/>
      <c r="CF10344" s="79"/>
      <c r="CL10344" s="79"/>
    </row>
    <row r="10345" spans="30:90">
      <c r="AD10345" s="73"/>
      <c r="AE10345" s="74"/>
      <c r="AF10345" s="74"/>
      <c r="BX10345" s="73"/>
      <c r="BY10345" s="74"/>
      <c r="BZ10345" s="74"/>
      <c r="CA10345" s="74"/>
      <c r="CF10345" s="79"/>
      <c r="CL10345" s="79"/>
    </row>
    <row r="10346" spans="30:90">
      <c r="AD10346" s="73"/>
      <c r="AE10346" s="74"/>
      <c r="AF10346" s="74"/>
      <c r="BX10346" s="73"/>
      <c r="BY10346" s="74"/>
      <c r="BZ10346" s="74"/>
      <c r="CA10346" s="74"/>
      <c r="CF10346" s="79"/>
      <c r="CL10346" s="79"/>
    </row>
    <row r="10347" spans="30:90">
      <c r="AD10347" s="73"/>
      <c r="AE10347" s="74"/>
      <c r="AF10347" s="74"/>
      <c r="BX10347" s="73"/>
      <c r="BY10347" s="74"/>
      <c r="BZ10347" s="74"/>
      <c r="CA10347" s="74"/>
      <c r="CF10347" s="79"/>
      <c r="CL10347" s="79"/>
    </row>
    <row r="10348" spans="30:90">
      <c r="AD10348" s="73"/>
      <c r="AE10348" s="74"/>
      <c r="AF10348" s="74"/>
      <c r="BX10348" s="73"/>
      <c r="BY10348" s="74"/>
      <c r="BZ10348" s="74"/>
      <c r="CA10348" s="74"/>
      <c r="CF10348" s="79"/>
      <c r="CL10348" s="79"/>
    </row>
    <row r="10349" spans="30:90">
      <c r="AD10349" s="73"/>
      <c r="AE10349" s="74"/>
      <c r="AF10349" s="74"/>
      <c r="BX10349" s="73"/>
      <c r="BY10349" s="74"/>
      <c r="BZ10349" s="74"/>
      <c r="CA10349" s="74"/>
      <c r="CF10349" s="79"/>
      <c r="CL10349" s="79"/>
    </row>
    <row r="10350" spans="30:90">
      <c r="AD10350" s="73"/>
      <c r="AE10350" s="74"/>
      <c r="AF10350" s="74"/>
      <c r="BX10350" s="73"/>
      <c r="BY10350" s="74"/>
      <c r="BZ10350" s="74"/>
      <c r="CA10350" s="74"/>
      <c r="CF10350" s="79"/>
      <c r="CL10350" s="79"/>
    </row>
    <row r="10351" spans="30:90">
      <c r="AD10351" s="73"/>
      <c r="AE10351" s="74"/>
      <c r="AF10351" s="74"/>
      <c r="BX10351" s="73"/>
      <c r="BY10351" s="74"/>
      <c r="BZ10351" s="74"/>
      <c r="CA10351" s="74"/>
      <c r="CF10351" s="79"/>
      <c r="CL10351" s="79"/>
    </row>
    <row r="10352" spans="30:90">
      <c r="AD10352" s="73"/>
      <c r="AE10352" s="74"/>
      <c r="AF10352" s="74"/>
      <c r="BX10352" s="73"/>
      <c r="BY10352" s="74"/>
      <c r="BZ10352" s="74"/>
      <c r="CA10352" s="74"/>
      <c r="CF10352" s="79"/>
      <c r="CL10352" s="79"/>
    </row>
    <row r="10353" spans="30:90">
      <c r="AD10353" s="73"/>
      <c r="AE10353" s="74"/>
      <c r="AF10353" s="74"/>
      <c r="BX10353" s="73"/>
      <c r="BY10353" s="74"/>
      <c r="BZ10353" s="74"/>
      <c r="CA10353" s="74"/>
      <c r="CF10353" s="79"/>
      <c r="CL10353" s="79"/>
    </row>
    <row r="10354" spans="30:90">
      <c r="AD10354" s="73"/>
      <c r="AE10354" s="74"/>
      <c r="AF10354" s="74"/>
      <c r="BX10354" s="73"/>
      <c r="BY10354" s="74"/>
      <c r="BZ10354" s="74"/>
      <c r="CA10354" s="74"/>
      <c r="CF10354" s="79"/>
      <c r="CL10354" s="79"/>
    </row>
    <row r="10355" spans="30:90">
      <c r="AD10355" s="73"/>
      <c r="AE10355" s="74"/>
      <c r="AF10355" s="74"/>
      <c r="BX10355" s="73"/>
      <c r="BY10355" s="74"/>
      <c r="BZ10355" s="74"/>
      <c r="CA10355" s="74"/>
      <c r="CF10355" s="79"/>
      <c r="CL10355" s="79"/>
    </row>
    <row r="10356" spans="30:90">
      <c r="AD10356" s="73"/>
      <c r="AE10356" s="74"/>
      <c r="AF10356" s="74"/>
      <c r="BX10356" s="73"/>
      <c r="BY10356" s="74"/>
      <c r="BZ10356" s="74"/>
      <c r="CA10356" s="74"/>
      <c r="CF10356" s="79"/>
      <c r="CL10356" s="79"/>
    </row>
    <row r="10357" spans="30:90">
      <c r="AD10357" s="73"/>
      <c r="AE10357" s="74"/>
      <c r="AF10357" s="74"/>
      <c r="BX10357" s="73"/>
      <c r="BY10357" s="74"/>
      <c r="BZ10357" s="74"/>
      <c r="CA10357" s="74"/>
      <c r="CF10357" s="79"/>
      <c r="CL10357" s="79"/>
    </row>
    <row r="10358" spans="30:90">
      <c r="AD10358" s="73"/>
      <c r="AE10358" s="74"/>
      <c r="AF10358" s="74"/>
      <c r="BX10358" s="73"/>
      <c r="BY10358" s="74"/>
      <c r="BZ10358" s="74"/>
      <c r="CA10358" s="74"/>
      <c r="CF10358" s="79"/>
      <c r="CL10358" s="79"/>
    </row>
    <row r="10359" spans="30:90">
      <c r="AD10359" s="73"/>
      <c r="AE10359" s="74"/>
      <c r="AF10359" s="74"/>
      <c r="BX10359" s="73"/>
      <c r="BY10359" s="74"/>
      <c r="BZ10359" s="74"/>
      <c r="CA10359" s="74"/>
      <c r="CF10359" s="79"/>
      <c r="CL10359" s="79"/>
    </row>
    <row r="10360" spans="30:90">
      <c r="AD10360" s="73"/>
      <c r="AE10360" s="74"/>
      <c r="AF10360" s="74"/>
      <c r="BX10360" s="73"/>
      <c r="BY10360" s="74"/>
      <c r="BZ10360" s="74"/>
      <c r="CA10360" s="74"/>
      <c r="CF10360" s="79"/>
      <c r="CL10360" s="79"/>
    </row>
    <row r="10361" spans="30:90">
      <c r="AD10361" s="73"/>
      <c r="AE10361" s="74"/>
      <c r="AF10361" s="74"/>
      <c r="BX10361" s="73"/>
      <c r="BY10361" s="74"/>
      <c r="BZ10361" s="74"/>
      <c r="CA10361" s="74"/>
      <c r="CF10361" s="79"/>
      <c r="CL10361" s="79"/>
    </row>
    <row r="10362" spans="30:90">
      <c r="AD10362" s="73"/>
      <c r="AE10362" s="74"/>
      <c r="AF10362" s="74"/>
      <c r="BX10362" s="73"/>
      <c r="BY10362" s="74"/>
      <c r="BZ10362" s="74"/>
      <c r="CA10362" s="74"/>
      <c r="CF10362" s="79"/>
      <c r="CL10362" s="79"/>
    </row>
    <row r="10363" spans="30:90">
      <c r="AD10363" s="73"/>
      <c r="AE10363" s="74"/>
      <c r="AF10363" s="74"/>
      <c r="BX10363" s="73"/>
      <c r="BY10363" s="74"/>
      <c r="BZ10363" s="74"/>
      <c r="CA10363" s="74"/>
      <c r="CF10363" s="79"/>
      <c r="CL10363" s="79"/>
    </row>
    <row r="10364" spans="30:90">
      <c r="AD10364" s="73"/>
      <c r="AE10364" s="74"/>
      <c r="AF10364" s="74"/>
      <c r="BX10364" s="73"/>
      <c r="BY10364" s="74"/>
      <c r="BZ10364" s="74"/>
      <c r="CA10364" s="74"/>
      <c r="CF10364" s="79"/>
      <c r="CL10364" s="79"/>
    </row>
    <row r="10365" spans="30:90">
      <c r="AD10365" s="73"/>
      <c r="AE10365" s="74"/>
      <c r="AF10365" s="74"/>
      <c r="BX10365" s="73"/>
      <c r="BY10365" s="74"/>
      <c r="BZ10365" s="74"/>
      <c r="CA10365" s="74"/>
      <c r="CF10365" s="79"/>
      <c r="CL10365" s="79"/>
    </row>
    <row r="10366" spans="30:90">
      <c r="AD10366" s="73"/>
      <c r="AE10366" s="74"/>
      <c r="AF10366" s="74"/>
      <c r="BX10366" s="73"/>
      <c r="BY10366" s="74"/>
      <c r="BZ10366" s="74"/>
      <c r="CA10366" s="74"/>
      <c r="CF10366" s="79"/>
      <c r="CL10366" s="79"/>
    </row>
    <row r="10367" spans="30:90">
      <c r="AD10367" s="73"/>
      <c r="AE10367" s="74"/>
      <c r="AF10367" s="74"/>
      <c r="BX10367" s="73"/>
      <c r="BY10367" s="74"/>
      <c r="BZ10367" s="74"/>
      <c r="CA10367" s="74"/>
      <c r="CF10367" s="79"/>
      <c r="CL10367" s="79"/>
    </row>
    <row r="10368" spans="30:90">
      <c r="AD10368" s="73"/>
      <c r="AE10368" s="74"/>
      <c r="AF10368" s="74"/>
      <c r="BX10368" s="73"/>
      <c r="BY10368" s="74"/>
      <c r="BZ10368" s="74"/>
      <c r="CA10368" s="74"/>
      <c r="CF10368" s="79"/>
      <c r="CL10368" s="79"/>
    </row>
    <row r="10369" spans="30:90">
      <c r="AD10369" s="73"/>
      <c r="AE10369" s="74"/>
      <c r="AF10369" s="74"/>
      <c r="BX10369" s="73"/>
      <c r="BY10369" s="74"/>
      <c r="BZ10369" s="74"/>
      <c r="CA10369" s="74"/>
      <c r="CF10369" s="79"/>
      <c r="CL10369" s="79"/>
    </row>
    <row r="10370" spans="30:90">
      <c r="AD10370" s="73"/>
      <c r="AE10370" s="74"/>
      <c r="AF10370" s="74"/>
      <c r="BX10370" s="73"/>
      <c r="BY10370" s="74"/>
      <c r="BZ10370" s="74"/>
      <c r="CA10370" s="74"/>
      <c r="CF10370" s="79"/>
      <c r="CL10370" s="79"/>
    </row>
    <row r="10371" spans="30:90">
      <c r="AD10371" s="73"/>
      <c r="AE10371" s="74"/>
      <c r="AF10371" s="74"/>
      <c r="BX10371" s="73"/>
      <c r="BY10371" s="74"/>
      <c r="BZ10371" s="74"/>
      <c r="CA10371" s="74"/>
      <c r="CF10371" s="79"/>
      <c r="CL10371" s="79"/>
    </row>
    <row r="10372" spans="30:90">
      <c r="AD10372" s="73"/>
      <c r="AE10372" s="74"/>
      <c r="AF10372" s="74"/>
      <c r="BX10372" s="73"/>
      <c r="BY10372" s="74"/>
      <c r="BZ10372" s="74"/>
      <c r="CA10372" s="74"/>
      <c r="CF10372" s="79"/>
      <c r="CL10372" s="79"/>
    </row>
    <row r="10373" spans="30:90">
      <c r="AD10373" s="73"/>
      <c r="AE10373" s="74"/>
      <c r="AF10373" s="74"/>
      <c r="BX10373" s="73"/>
      <c r="BY10373" s="74"/>
      <c r="BZ10373" s="74"/>
      <c r="CA10373" s="74"/>
      <c r="CF10373" s="79"/>
      <c r="CL10373" s="79"/>
    </row>
    <row r="10374" spans="30:90">
      <c r="AD10374" s="73"/>
      <c r="AE10374" s="74"/>
      <c r="AF10374" s="74"/>
      <c r="BX10374" s="73"/>
      <c r="BY10374" s="74"/>
      <c r="BZ10374" s="74"/>
      <c r="CA10374" s="74"/>
      <c r="CF10374" s="79"/>
      <c r="CL10374" s="79"/>
    </row>
    <row r="10375" spans="30:90">
      <c r="AD10375" s="73"/>
      <c r="AE10375" s="74"/>
      <c r="AF10375" s="74"/>
      <c r="BX10375" s="73"/>
      <c r="BY10375" s="74"/>
      <c r="BZ10375" s="74"/>
      <c r="CA10375" s="74"/>
      <c r="CF10375" s="79"/>
      <c r="CL10375" s="79"/>
    </row>
    <row r="10376" spans="30:90">
      <c r="AD10376" s="73"/>
      <c r="AE10376" s="74"/>
      <c r="AF10376" s="74"/>
      <c r="BX10376" s="73"/>
      <c r="BY10376" s="74"/>
      <c r="BZ10376" s="74"/>
      <c r="CA10376" s="74"/>
      <c r="CF10376" s="79"/>
      <c r="CL10376" s="79"/>
    </row>
    <row r="10377" spans="30:90">
      <c r="AD10377" s="73"/>
      <c r="AE10377" s="74"/>
      <c r="AF10377" s="74"/>
      <c r="BX10377" s="73"/>
      <c r="BY10377" s="74"/>
      <c r="BZ10377" s="74"/>
      <c r="CA10377" s="74"/>
      <c r="CF10377" s="79"/>
      <c r="CL10377" s="79"/>
    </row>
    <row r="10378" spans="30:90">
      <c r="AD10378" s="73"/>
      <c r="AE10378" s="74"/>
      <c r="AF10378" s="74"/>
      <c r="BX10378" s="73"/>
      <c r="BY10378" s="74"/>
      <c r="BZ10378" s="74"/>
      <c r="CA10378" s="74"/>
      <c r="CF10378" s="79"/>
      <c r="CL10378" s="79"/>
    </row>
    <row r="10379" spans="30:90">
      <c r="AD10379" s="73"/>
      <c r="AE10379" s="74"/>
      <c r="AF10379" s="74"/>
      <c r="BX10379" s="73"/>
      <c r="BY10379" s="74"/>
      <c r="BZ10379" s="74"/>
      <c r="CA10379" s="74"/>
      <c r="CF10379" s="79"/>
      <c r="CL10379" s="79"/>
    </row>
    <row r="10380" spans="30:90">
      <c r="AD10380" s="73"/>
      <c r="AE10380" s="74"/>
      <c r="AF10380" s="74"/>
      <c r="BX10380" s="73"/>
      <c r="BY10380" s="74"/>
      <c r="BZ10380" s="74"/>
      <c r="CA10380" s="74"/>
      <c r="CF10380" s="79"/>
      <c r="CL10380" s="79"/>
    </row>
    <row r="10381" spans="30:90">
      <c r="AD10381" s="73"/>
      <c r="AE10381" s="74"/>
      <c r="AF10381" s="74"/>
      <c r="BX10381" s="73"/>
      <c r="BY10381" s="74"/>
      <c r="BZ10381" s="74"/>
      <c r="CA10381" s="74"/>
      <c r="CF10381" s="79"/>
      <c r="CL10381" s="79"/>
    </row>
    <row r="10382" spans="30:90">
      <c r="AD10382" s="73"/>
      <c r="AE10382" s="74"/>
      <c r="AF10382" s="74"/>
      <c r="BX10382" s="73"/>
      <c r="BY10382" s="74"/>
      <c r="BZ10382" s="74"/>
      <c r="CA10382" s="74"/>
      <c r="CF10382" s="79"/>
      <c r="CL10382" s="79"/>
    </row>
    <row r="10383" spans="30:90">
      <c r="AD10383" s="73"/>
      <c r="AE10383" s="74"/>
      <c r="AF10383" s="74"/>
      <c r="BX10383" s="73"/>
      <c r="BY10383" s="74"/>
      <c r="BZ10383" s="74"/>
      <c r="CA10383" s="74"/>
      <c r="CF10383" s="79"/>
      <c r="CL10383" s="79"/>
    </row>
    <row r="10384" spans="30:90">
      <c r="AD10384" s="73"/>
      <c r="AE10384" s="74"/>
      <c r="AF10384" s="74"/>
      <c r="BX10384" s="73"/>
      <c r="BY10384" s="74"/>
      <c r="BZ10384" s="74"/>
      <c r="CA10384" s="74"/>
      <c r="CF10384" s="79"/>
      <c r="CL10384" s="79"/>
    </row>
    <row r="10385" spans="30:90">
      <c r="AD10385" s="73"/>
      <c r="AE10385" s="74"/>
      <c r="AF10385" s="74"/>
      <c r="BX10385" s="73"/>
      <c r="BY10385" s="74"/>
      <c r="BZ10385" s="74"/>
      <c r="CA10385" s="74"/>
      <c r="CF10385" s="79"/>
      <c r="CL10385" s="79"/>
    </row>
    <row r="10386" spans="30:90">
      <c r="AD10386" s="73"/>
      <c r="AE10386" s="74"/>
      <c r="AF10386" s="74"/>
      <c r="BX10386" s="73"/>
      <c r="BY10386" s="74"/>
      <c r="BZ10386" s="74"/>
      <c r="CA10386" s="74"/>
      <c r="CF10386" s="79"/>
      <c r="CL10386" s="79"/>
    </row>
    <row r="10387" spans="30:90">
      <c r="AD10387" s="73"/>
      <c r="AE10387" s="74"/>
      <c r="AF10387" s="74"/>
      <c r="BX10387" s="73"/>
      <c r="BY10387" s="74"/>
      <c r="BZ10387" s="74"/>
      <c r="CA10387" s="74"/>
      <c r="CF10387" s="79"/>
      <c r="CL10387" s="79"/>
    </row>
    <row r="10388" spans="30:90">
      <c r="AD10388" s="73"/>
      <c r="AE10388" s="74"/>
      <c r="AF10388" s="74"/>
      <c r="BX10388" s="73"/>
      <c r="BY10388" s="74"/>
      <c r="BZ10388" s="74"/>
      <c r="CA10388" s="74"/>
      <c r="CF10388" s="79"/>
      <c r="CL10388" s="79"/>
    </row>
    <row r="10389" spans="30:90">
      <c r="AD10389" s="73"/>
      <c r="AE10389" s="74"/>
      <c r="AF10389" s="74"/>
      <c r="BX10389" s="73"/>
      <c r="BY10389" s="74"/>
      <c r="BZ10389" s="74"/>
      <c r="CA10389" s="74"/>
      <c r="CF10389" s="79"/>
      <c r="CL10389" s="79"/>
    </row>
    <row r="10390" spans="30:90">
      <c r="AD10390" s="73"/>
      <c r="AE10390" s="74"/>
      <c r="AF10390" s="74"/>
      <c r="BX10390" s="73"/>
      <c r="BY10390" s="74"/>
      <c r="BZ10390" s="74"/>
      <c r="CA10390" s="74"/>
      <c r="CF10390" s="79"/>
      <c r="CL10390" s="79"/>
    </row>
    <row r="10391" spans="30:90">
      <c r="AD10391" s="73"/>
      <c r="AE10391" s="74"/>
      <c r="AF10391" s="74"/>
      <c r="BX10391" s="73"/>
      <c r="BY10391" s="74"/>
      <c r="BZ10391" s="74"/>
      <c r="CA10391" s="74"/>
      <c r="CF10391" s="79"/>
      <c r="CL10391" s="79"/>
    </row>
    <row r="10392" spans="30:90">
      <c r="AD10392" s="73"/>
      <c r="AE10392" s="74"/>
      <c r="AF10392" s="74"/>
      <c r="BX10392" s="73"/>
      <c r="BY10392" s="74"/>
      <c r="BZ10392" s="74"/>
      <c r="CA10392" s="74"/>
      <c r="CF10392" s="79"/>
      <c r="CL10392" s="79"/>
    </row>
    <row r="10393" spans="30:90">
      <c r="AD10393" s="73"/>
      <c r="AE10393" s="74"/>
      <c r="AF10393" s="74"/>
      <c r="BX10393" s="73"/>
      <c r="BY10393" s="74"/>
      <c r="BZ10393" s="74"/>
      <c r="CA10393" s="74"/>
      <c r="CF10393" s="79"/>
      <c r="CL10393" s="79"/>
    </row>
    <row r="10394" spans="30:90">
      <c r="AD10394" s="73"/>
      <c r="AE10394" s="74"/>
      <c r="AF10394" s="74"/>
      <c r="BX10394" s="73"/>
      <c r="BY10394" s="74"/>
      <c r="BZ10394" s="74"/>
      <c r="CA10394" s="74"/>
      <c r="CF10394" s="79"/>
      <c r="CL10394" s="79"/>
    </row>
    <row r="10395" spans="30:90">
      <c r="AD10395" s="73"/>
      <c r="AE10395" s="74"/>
      <c r="AF10395" s="74"/>
      <c r="BX10395" s="73"/>
      <c r="BY10395" s="74"/>
      <c r="BZ10395" s="74"/>
      <c r="CA10395" s="74"/>
      <c r="CF10395" s="79"/>
      <c r="CL10395" s="79"/>
    </row>
    <row r="10396" spans="30:90">
      <c r="AD10396" s="73"/>
      <c r="AE10396" s="74"/>
      <c r="AF10396" s="74"/>
      <c r="BX10396" s="73"/>
      <c r="BY10396" s="74"/>
      <c r="BZ10396" s="74"/>
      <c r="CA10396" s="74"/>
      <c r="CF10396" s="79"/>
      <c r="CL10396" s="79"/>
    </row>
    <row r="10397" spans="30:90">
      <c r="AD10397" s="73"/>
      <c r="AE10397" s="74"/>
      <c r="AF10397" s="74"/>
      <c r="BX10397" s="73"/>
      <c r="BY10397" s="74"/>
      <c r="BZ10397" s="74"/>
      <c r="CA10397" s="74"/>
      <c r="CF10397" s="79"/>
      <c r="CL10397" s="79"/>
    </row>
    <row r="10398" spans="30:90">
      <c r="AD10398" s="73"/>
      <c r="AE10398" s="74"/>
      <c r="AF10398" s="74"/>
      <c r="BX10398" s="73"/>
      <c r="BY10398" s="74"/>
      <c r="BZ10398" s="74"/>
      <c r="CA10398" s="74"/>
      <c r="CF10398" s="79"/>
      <c r="CL10398" s="79"/>
    </row>
    <row r="10399" spans="30:90">
      <c r="AD10399" s="73"/>
      <c r="AE10399" s="74"/>
      <c r="AF10399" s="74"/>
      <c r="BX10399" s="73"/>
      <c r="BY10399" s="74"/>
      <c r="BZ10399" s="74"/>
      <c r="CA10399" s="74"/>
      <c r="CF10399" s="79"/>
      <c r="CL10399" s="79"/>
    </row>
    <row r="10400" spans="30:90">
      <c r="AD10400" s="73"/>
      <c r="AE10400" s="74"/>
      <c r="AF10400" s="74"/>
      <c r="BX10400" s="73"/>
      <c r="BY10400" s="74"/>
      <c r="BZ10400" s="74"/>
      <c r="CA10400" s="74"/>
      <c r="CF10400" s="79"/>
      <c r="CL10400" s="79"/>
    </row>
    <row r="10401" spans="30:90">
      <c r="AD10401" s="73"/>
      <c r="AE10401" s="74"/>
      <c r="AF10401" s="74"/>
      <c r="BX10401" s="73"/>
      <c r="BY10401" s="74"/>
      <c r="BZ10401" s="74"/>
      <c r="CA10401" s="74"/>
      <c r="CF10401" s="79"/>
      <c r="CL10401" s="79"/>
    </row>
    <row r="10402" spans="30:90">
      <c r="AD10402" s="73"/>
      <c r="AE10402" s="74"/>
      <c r="AF10402" s="74"/>
      <c r="BX10402" s="73"/>
      <c r="BY10402" s="74"/>
      <c r="BZ10402" s="74"/>
      <c r="CA10402" s="74"/>
      <c r="CF10402" s="79"/>
      <c r="CL10402" s="79"/>
    </row>
    <row r="10403" spans="30:90">
      <c r="AD10403" s="73"/>
      <c r="AE10403" s="74"/>
      <c r="AF10403" s="74"/>
      <c r="BX10403" s="73"/>
      <c r="BY10403" s="74"/>
      <c r="BZ10403" s="74"/>
      <c r="CA10403" s="74"/>
      <c r="CF10403" s="79"/>
      <c r="CL10403" s="79"/>
    </row>
    <row r="10404" spans="30:90">
      <c r="AD10404" s="73"/>
      <c r="AE10404" s="74"/>
      <c r="AF10404" s="74"/>
      <c r="BX10404" s="73"/>
      <c r="BY10404" s="74"/>
      <c r="BZ10404" s="74"/>
      <c r="CA10404" s="74"/>
      <c r="CF10404" s="79"/>
      <c r="CL10404" s="79"/>
    </row>
    <row r="10405" spans="30:90">
      <c r="AD10405" s="73"/>
      <c r="AE10405" s="74"/>
      <c r="AF10405" s="74"/>
      <c r="BX10405" s="73"/>
      <c r="BY10405" s="74"/>
      <c r="BZ10405" s="74"/>
      <c r="CA10405" s="74"/>
      <c r="CF10405" s="79"/>
      <c r="CL10405" s="79"/>
    </row>
    <row r="10406" spans="30:90">
      <c r="AD10406" s="73"/>
      <c r="AE10406" s="74"/>
      <c r="AF10406" s="74"/>
      <c r="BX10406" s="73"/>
      <c r="BY10406" s="74"/>
      <c r="BZ10406" s="74"/>
      <c r="CA10406" s="74"/>
      <c r="CF10406" s="79"/>
      <c r="CL10406" s="79"/>
    </row>
    <row r="10407" spans="30:90">
      <c r="AD10407" s="73"/>
      <c r="AE10407" s="74"/>
      <c r="AF10407" s="74"/>
      <c r="BX10407" s="73"/>
      <c r="BY10407" s="74"/>
      <c r="BZ10407" s="74"/>
      <c r="CA10407" s="74"/>
      <c r="CF10407" s="79"/>
      <c r="CL10407" s="79"/>
    </row>
    <row r="10408" spans="30:90">
      <c r="AD10408" s="73"/>
      <c r="AE10408" s="74"/>
      <c r="AF10408" s="74"/>
      <c r="BX10408" s="73"/>
      <c r="BY10408" s="74"/>
      <c r="BZ10408" s="74"/>
      <c r="CA10408" s="74"/>
      <c r="CF10408" s="79"/>
      <c r="CL10408" s="79"/>
    </row>
    <row r="10409" spans="30:90">
      <c r="AD10409" s="73"/>
      <c r="AE10409" s="74"/>
      <c r="AF10409" s="74"/>
      <c r="BX10409" s="73"/>
      <c r="BY10409" s="74"/>
      <c r="BZ10409" s="74"/>
      <c r="CA10409" s="74"/>
      <c r="CF10409" s="79"/>
      <c r="CL10409" s="79"/>
    </row>
    <row r="10410" spans="30:90">
      <c r="AD10410" s="73"/>
      <c r="AE10410" s="74"/>
      <c r="AF10410" s="74"/>
      <c r="BX10410" s="73"/>
      <c r="BY10410" s="74"/>
      <c r="BZ10410" s="74"/>
      <c r="CA10410" s="74"/>
      <c r="CF10410" s="79"/>
      <c r="CL10410" s="79"/>
    </row>
    <row r="10411" spans="30:90">
      <c r="AD10411" s="73"/>
      <c r="AE10411" s="74"/>
      <c r="AF10411" s="74"/>
      <c r="BX10411" s="73"/>
      <c r="BY10411" s="74"/>
      <c r="BZ10411" s="74"/>
      <c r="CA10411" s="74"/>
      <c r="CF10411" s="79"/>
      <c r="CL10411" s="79"/>
    </row>
    <row r="10412" spans="30:90">
      <c r="AD10412" s="73"/>
      <c r="AE10412" s="74"/>
      <c r="AF10412" s="74"/>
      <c r="BX10412" s="73"/>
      <c r="BY10412" s="74"/>
      <c r="BZ10412" s="74"/>
      <c r="CA10412" s="74"/>
      <c r="CF10412" s="79"/>
      <c r="CL10412" s="79"/>
    </row>
    <row r="10413" spans="30:90">
      <c r="AD10413" s="73"/>
      <c r="AE10413" s="74"/>
      <c r="AF10413" s="74"/>
      <c r="BX10413" s="73"/>
      <c r="BY10413" s="74"/>
      <c r="BZ10413" s="74"/>
      <c r="CA10413" s="74"/>
      <c r="CF10413" s="79"/>
      <c r="CL10413" s="79"/>
    </row>
    <row r="10414" spans="30:90">
      <c r="AD10414" s="73"/>
      <c r="AE10414" s="74"/>
      <c r="AF10414" s="74"/>
      <c r="BX10414" s="73"/>
      <c r="BY10414" s="74"/>
      <c r="BZ10414" s="74"/>
      <c r="CA10414" s="74"/>
      <c r="CF10414" s="79"/>
      <c r="CL10414" s="79"/>
    </row>
    <row r="10415" spans="30:90">
      <c r="AD10415" s="73"/>
      <c r="AE10415" s="74"/>
      <c r="AF10415" s="74"/>
      <c r="BX10415" s="73"/>
      <c r="BY10415" s="74"/>
      <c r="BZ10415" s="74"/>
      <c r="CA10415" s="74"/>
      <c r="CF10415" s="79"/>
      <c r="CL10415" s="79"/>
    </row>
    <row r="10416" spans="30:90">
      <c r="AD10416" s="73"/>
      <c r="AE10416" s="74"/>
      <c r="AF10416" s="74"/>
      <c r="BX10416" s="73"/>
      <c r="BY10416" s="74"/>
      <c r="BZ10416" s="74"/>
      <c r="CA10416" s="74"/>
      <c r="CF10416" s="79"/>
      <c r="CL10416" s="79"/>
    </row>
    <row r="10417" spans="30:90">
      <c r="AD10417" s="73"/>
      <c r="AE10417" s="74"/>
      <c r="AF10417" s="74"/>
      <c r="BX10417" s="73"/>
      <c r="BY10417" s="74"/>
      <c r="BZ10417" s="74"/>
      <c r="CA10417" s="74"/>
      <c r="CF10417" s="79"/>
      <c r="CL10417" s="79"/>
    </row>
    <row r="10418" spans="30:90">
      <c r="AD10418" s="73"/>
      <c r="AE10418" s="74"/>
      <c r="AF10418" s="74"/>
      <c r="BX10418" s="73"/>
      <c r="BY10418" s="74"/>
      <c r="BZ10418" s="74"/>
      <c r="CA10418" s="74"/>
      <c r="CF10418" s="79"/>
      <c r="CL10418" s="79"/>
    </row>
    <row r="10419" spans="30:90">
      <c r="AD10419" s="73"/>
      <c r="AE10419" s="74"/>
      <c r="AF10419" s="74"/>
      <c r="BX10419" s="73"/>
      <c r="BY10419" s="74"/>
      <c r="BZ10419" s="74"/>
      <c r="CA10419" s="74"/>
      <c r="CF10419" s="79"/>
      <c r="CL10419" s="79"/>
    </row>
    <row r="10420" spans="30:90">
      <c r="AD10420" s="73"/>
      <c r="AE10420" s="74"/>
      <c r="AF10420" s="74"/>
      <c r="BX10420" s="73"/>
      <c r="BY10420" s="74"/>
      <c r="BZ10420" s="74"/>
      <c r="CA10420" s="74"/>
      <c r="CF10420" s="79"/>
      <c r="CL10420" s="79"/>
    </row>
    <row r="10421" spans="30:90">
      <c r="AD10421" s="73"/>
      <c r="AE10421" s="74"/>
      <c r="AF10421" s="74"/>
      <c r="BX10421" s="73"/>
      <c r="BY10421" s="74"/>
      <c r="BZ10421" s="74"/>
      <c r="CA10421" s="74"/>
      <c r="CF10421" s="79"/>
      <c r="CL10421" s="79"/>
    </row>
    <row r="10422" spans="30:90">
      <c r="AD10422" s="73"/>
      <c r="AE10422" s="74"/>
      <c r="AF10422" s="74"/>
      <c r="BX10422" s="73"/>
      <c r="BY10422" s="74"/>
      <c r="BZ10422" s="74"/>
      <c r="CA10422" s="74"/>
      <c r="CF10422" s="79"/>
      <c r="CL10422" s="79"/>
    </row>
    <row r="10423" spans="30:90">
      <c r="AD10423" s="73"/>
      <c r="AE10423" s="74"/>
      <c r="AF10423" s="74"/>
      <c r="BX10423" s="73"/>
      <c r="BY10423" s="74"/>
      <c r="BZ10423" s="74"/>
      <c r="CA10423" s="74"/>
      <c r="CF10423" s="79"/>
      <c r="CL10423" s="79"/>
    </row>
    <row r="10424" spans="30:90">
      <c r="AD10424" s="73"/>
      <c r="AE10424" s="74"/>
      <c r="AF10424" s="74"/>
      <c r="BX10424" s="73"/>
      <c r="BY10424" s="74"/>
      <c r="BZ10424" s="74"/>
      <c r="CA10424" s="74"/>
      <c r="CF10424" s="79"/>
      <c r="CL10424" s="79"/>
    </row>
    <row r="10425" spans="30:90">
      <c r="AD10425" s="73"/>
      <c r="AE10425" s="74"/>
      <c r="AF10425" s="74"/>
      <c r="BX10425" s="73"/>
      <c r="BY10425" s="74"/>
      <c r="BZ10425" s="74"/>
      <c r="CA10425" s="74"/>
      <c r="CF10425" s="79"/>
      <c r="CL10425" s="79"/>
    </row>
    <row r="10426" spans="30:90">
      <c r="AD10426" s="73"/>
      <c r="AE10426" s="74"/>
      <c r="AF10426" s="74"/>
      <c r="BX10426" s="73"/>
      <c r="BY10426" s="74"/>
      <c r="BZ10426" s="74"/>
      <c r="CA10426" s="74"/>
      <c r="CF10426" s="79"/>
      <c r="CL10426" s="79"/>
    </row>
    <row r="10427" spans="30:90">
      <c r="AD10427" s="73"/>
      <c r="AE10427" s="74"/>
      <c r="AF10427" s="74"/>
      <c r="BX10427" s="73"/>
      <c r="BY10427" s="74"/>
      <c r="BZ10427" s="74"/>
      <c r="CA10427" s="74"/>
      <c r="CF10427" s="79"/>
      <c r="CL10427" s="79"/>
    </row>
    <row r="10428" spans="30:90">
      <c r="AD10428" s="73"/>
      <c r="AE10428" s="74"/>
      <c r="AF10428" s="74"/>
      <c r="BX10428" s="73"/>
      <c r="BY10428" s="74"/>
      <c r="BZ10428" s="74"/>
      <c r="CA10428" s="74"/>
      <c r="CF10428" s="79"/>
      <c r="CL10428" s="79"/>
    </row>
    <row r="10429" spans="30:90">
      <c r="AD10429" s="73"/>
      <c r="AE10429" s="74"/>
      <c r="AF10429" s="74"/>
      <c r="BX10429" s="73"/>
      <c r="BY10429" s="74"/>
      <c r="BZ10429" s="74"/>
      <c r="CA10429" s="74"/>
      <c r="CF10429" s="79"/>
      <c r="CL10429" s="79"/>
    </row>
    <row r="10430" spans="30:90">
      <c r="AD10430" s="73"/>
      <c r="AE10430" s="74"/>
      <c r="AF10430" s="74"/>
      <c r="BX10430" s="73"/>
      <c r="BY10430" s="74"/>
      <c r="BZ10430" s="74"/>
      <c r="CA10430" s="74"/>
      <c r="CF10430" s="79"/>
      <c r="CL10430" s="79"/>
    </row>
    <row r="10431" spans="30:90">
      <c r="AD10431" s="73"/>
      <c r="AE10431" s="74"/>
      <c r="AF10431" s="74"/>
      <c r="BX10431" s="73"/>
      <c r="BY10431" s="74"/>
      <c r="BZ10431" s="74"/>
      <c r="CA10431" s="74"/>
      <c r="CF10431" s="79"/>
      <c r="CL10431" s="79"/>
    </row>
    <row r="10432" spans="30:90">
      <c r="AD10432" s="73"/>
      <c r="AE10432" s="74"/>
      <c r="AF10432" s="74"/>
      <c r="BX10432" s="73"/>
      <c r="BY10432" s="74"/>
      <c r="BZ10432" s="74"/>
      <c r="CA10432" s="74"/>
      <c r="CF10432" s="79"/>
      <c r="CL10432" s="79"/>
    </row>
    <row r="10433" spans="30:90">
      <c r="AD10433" s="73"/>
      <c r="AE10433" s="74"/>
      <c r="AF10433" s="74"/>
      <c r="BX10433" s="73"/>
      <c r="BY10433" s="74"/>
      <c r="BZ10433" s="74"/>
      <c r="CA10433" s="74"/>
      <c r="CF10433" s="79"/>
      <c r="CL10433" s="79"/>
    </row>
    <row r="10434" spans="30:90">
      <c r="AD10434" s="73"/>
      <c r="AE10434" s="74"/>
      <c r="AF10434" s="74"/>
      <c r="BX10434" s="73"/>
      <c r="BY10434" s="74"/>
      <c r="BZ10434" s="74"/>
      <c r="CA10434" s="74"/>
      <c r="CF10434" s="79"/>
      <c r="CL10434" s="79"/>
    </row>
    <row r="10435" spans="30:90">
      <c r="AD10435" s="73"/>
      <c r="AE10435" s="74"/>
      <c r="AF10435" s="74"/>
      <c r="BX10435" s="73"/>
      <c r="BY10435" s="74"/>
      <c r="BZ10435" s="74"/>
      <c r="CA10435" s="74"/>
      <c r="CF10435" s="79"/>
      <c r="CL10435" s="79"/>
    </row>
    <row r="10436" spans="30:90">
      <c r="AD10436" s="73"/>
      <c r="AE10436" s="74"/>
      <c r="AF10436" s="74"/>
      <c r="BX10436" s="73"/>
      <c r="BY10436" s="74"/>
      <c r="BZ10436" s="74"/>
      <c r="CA10436" s="74"/>
      <c r="CF10436" s="79"/>
      <c r="CL10436" s="79"/>
    </row>
    <row r="10437" spans="30:90">
      <c r="AD10437" s="73"/>
      <c r="AE10437" s="74"/>
      <c r="AF10437" s="74"/>
      <c r="BX10437" s="73"/>
      <c r="BY10437" s="74"/>
      <c r="BZ10437" s="74"/>
      <c r="CA10437" s="74"/>
      <c r="CF10437" s="79"/>
      <c r="CL10437" s="79"/>
    </row>
    <row r="10438" spans="30:90">
      <c r="AD10438" s="73"/>
      <c r="AE10438" s="74"/>
      <c r="AF10438" s="74"/>
      <c r="BX10438" s="73"/>
      <c r="BY10438" s="74"/>
      <c r="BZ10438" s="74"/>
      <c r="CA10438" s="74"/>
      <c r="CF10438" s="79"/>
      <c r="CL10438" s="79"/>
    </row>
    <row r="10439" spans="30:90">
      <c r="AD10439" s="73"/>
      <c r="AE10439" s="74"/>
      <c r="AF10439" s="74"/>
      <c r="BX10439" s="73"/>
      <c r="BY10439" s="74"/>
      <c r="BZ10439" s="74"/>
      <c r="CA10439" s="74"/>
      <c r="CF10439" s="79"/>
      <c r="CL10439" s="79"/>
    </row>
    <row r="10440" spans="30:90">
      <c r="AD10440" s="73"/>
      <c r="AE10440" s="74"/>
      <c r="AF10440" s="74"/>
      <c r="BX10440" s="73"/>
      <c r="BY10440" s="74"/>
      <c r="BZ10440" s="74"/>
      <c r="CA10440" s="74"/>
      <c r="CF10440" s="79"/>
      <c r="CL10440" s="79"/>
    </row>
    <row r="10441" spans="30:90">
      <c r="AD10441" s="73"/>
      <c r="AE10441" s="74"/>
      <c r="AF10441" s="74"/>
      <c r="BX10441" s="73"/>
      <c r="BY10441" s="74"/>
      <c r="BZ10441" s="74"/>
      <c r="CA10441" s="74"/>
      <c r="CF10441" s="79"/>
      <c r="CL10441" s="79"/>
    </row>
    <row r="10442" spans="30:90">
      <c r="AD10442" s="73"/>
      <c r="AE10442" s="74"/>
      <c r="AF10442" s="74"/>
      <c r="BX10442" s="73"/>
      <c r="BY10442" s="74"/>
      <c r="BZ10442" s="74"/>
      <c r="CA10442" s="74"/>
      <c r="CF10442" s="79"/>
      <c r="CL10442" s="79"/>
    </row>
    <row r="10443" spans="30:90">
      <c r="AD10443" s="73"/>
      <c r="AE10443" s="74"/>
      <c r="AF10443" s="74"/>
      <c r="BX10443" s="73"/>
      <c r="BY10443" s="74"/>
      <c r="BZ10443" s="74"/>
      <c r="CA10443" s="74"/>
      <c r="CF10443" s="79"/>
      <c r="CL10443" s="79"/>
    </row>
    <row r="10444" spans="30:90">
      <c r="AD10444" s="73"/>
      <c r="AE10444" s="74"/>
      <c r="AF10444" s="74"/>
      <c r="BX10444" s="73"/>
      <c r="BY10444" s="74"/>
      <c r="BZ10444" s="74"/>
      <c r="CA10444" s="74"/>
      <c r="CF10444" s="79"/>
      <c r="CL10444" s="79"/>
    </row>
    <row r="10445" spans="30:90">
      <c r="AD10445" s="73"/>
      <c r="AE10445" s="74"/>
      <c r="AF10445" s="74"/>
      <c r="BX10445" s="73"/>
      <c r="BY10445" s="74"/>
      <c r="BZ10445" s="74"/>
      <c r="CA10445" s="74"/>
      <c r="CF10445" s="79"/>
      <c r="CL10445" s="79"/>
    </row>
    <row r="10446" spans="30:90">
      <c r="AD10446" s="73"/>
      <c r="AE10446" s="74"/>
      <c r="AF10446" s="74"/>
      <c r="BX10446" s="73"/>
      <c r="BY10446" s="74"/>
      <c r="BZ10446" s="74"/>
      <c r="CA10446" s="74"/>
      <c r="CF10446" s="79"/>
      <c r="CL10446" s="79"/>
    </row>
    <row r="10447" spans="30:90">
      <c r="AD10447" s="73"/>
      <c r="AE10447" s="74"/>
      <c r="AF10447" s="74"/>
      <c r="BX10447" s="73"/>
      <c r="BY10447" s="74"/>
      <c r="BZ10447" s="74"/>
      <c r="CA10447" s="74"/>
      <c r="CF10447" s="79"/>
      <c r="CL10447" s="79"/>
    </row>
    <row r="10448" spans="30:90">
      <c r="AD10448" s="73"/>
      <c r="AE10448" s="74"/>
      <c r="AF10448" s="74"/>
      <c r="BX10448" s="73"/>
      <c r="BY10448" s="74"/>
      <c r="BZ10448" s="74"/>
      <c r="CA10448" s="74"/>
      <c r="CF10448" s="79"/>
      <c r="CL10448" s="79"/>
    </row>
    <row r="10449" spans="30:90">
      <c r="AD10449" s="73"/>
      <c r="AE10449" s="74"/>
      <c r="AF10449" s="74"/>
      <c r="BX10449" s="73"/>
      <c r="BY10449" s="74"/>
      <c r="BZ10449" s="74"/>
      <c r="CA10449" s="74"/>
      <c r="CF10449" s="79"/>
      <c r="CL10449" s="79"/>
    </row>
    <row r="10450" spans="30:90">
      <c r="AD10450" s="73"/>
      <c r="AE10450" s="74"/>
      <c r="AF10450" s="74"/>
      <c r="BX10450" s="73"/>
      <c r="BY10450" s="74"/>
      <c r="BZ10450" s="74"/>
      <c r="CA10450" s="74"/>
      <c r="CF10450" s="79"/>
      <c r="CL10450" s="79"/>
    </row>
    <row r="10451" spans="30:90">
      <c r="AD10451" s="73"/>
      <c r="AE10451" s="74"/>
      <c r="AF10451" s="74"/>
      <c r="BX10451" s="73"/>
      <c r="BY10451" s="74"/>
      <c r="BZ10451" s="74"/>
      <c r="CA10451" s="74"/>
      <c r="CF10451" s="79"/>
      <c r="CL10451" s="79"/>
    </row>
    <row r="10452" spans="30:90">
      <c r="AD10452" s="73"/>
      <c r="AE10452" s="74"/>
      <c r="AF10452" s="74"/>
      <c r="BX10452" s="73"/>
      <c r="BY10452" s="74"/>
      <c r="BZ10452" s="74"/>
      <c r="CA10452" s="74"/>
      <c r="CF10452" s="79"/>
      <c r="CL10452" s="79"/>
    </row>
    <row r="10453" spans="30:90">
      <c r="AD10453" s="73"/>
      <c r="AE10453" s="74"/>
      <c r="AF10453" s="74"/>
      <c r="BX10453" s="73"/>
      <c r="BY10453" s="74"/>
      <c r="BZ10453" s="74"/>
      <c r="CA10453" s="74"/>
      <c r="CF10453" s="79"/>
      <c r="CL10453" s="79"/>
    </row>
    <row r="10454" spans="30:90">
      <c r="AD10454" s="73"/>
      <c r="AE10454" s="74"/>
      <c r="AF10454" s="74"/>
      <c r="BX10454" s="73"/>
      <c r="BY10454" s="74"/>
      <c r="BZ10454" s="74"/>
      <c r="CA10454" s="74"/>
      <c r="CF10454" s="79"/>
      <c r="CL10454" s="79"/>
    </row>
    <row r="10455" spans="30:90">
      <c r="AD10455" s="73"/>
      <c r="AE10455" s="74"/>
      <c r="AF10455" s="74"/>
      <c r="BX10455" s="73"/>
      <c r="BY10455" s="74"/>
      <c r="BZ10455" s="74"/>
      <c r="CA10455" s="74"/>
      <c r="CF10455" s="79"/>
      <c r="CL10455" s="79"/>
    </row>
    <row r="10456" spans="30:90">
      <c r="AD10456" s="73"/>
      <c r="AE10456" s="74"/>
      <c r="AF10456" s="74"/>
      <c r="BX10456" s="73"/>
      <c r="BY10456" s="74"/>
      <c r="BZ10456" s="74"/>
      <c r="CA10456" s="74"/>
      <c r="CF10456" s="79"/>
      <c r="CL10456" s="79"/>
    </row>
    <row r="10457" spans="30:90">
      <c r="AD10457" s="73"/>
      <c r="AE10457" s="74"/>
      <c r="AF10457" s="74"/>
      <c r="BX10457" s="73"/>
      <c r="BY10457" s="74"/>
      <c r="BZ10457" s="74"/>
      <c r="CA10457" s="74"/>
      <c r="CF10457" s="79"/>
      <c r="CL10457" s="79"/>
    </row>
    <row r="10458" spans="30:90">
      <c r="AD10458" s="73"/>
      <c r="AE10458" s="74"/>
      <c r="AF10458" s="74"/>
      <c r="BX10458" s="73"/>
      <c r="BY10458" s="74"/>
      <c r="BZ10458" s="74"/>
      <c r="CA10458" s="74"/>
      <c r="CF10458" s="79"/>
      <c r="CL10458" s="79"/>
    </row>
    <row r="10459" spans="30:90">
      <c r="AD10459" s="73"/>
      <c r="AE10459" s="74"/>
      <c r="AF10459" s="74"/>
      <c r="BX10459" s="73"/>
      <c r="BY10459" s="74"/>
      <c r="BZ10459" s="74"/>
      <c r="CA10459" s="74"/>
      <c r="CF10459" s="79"/>
      <c r="CL10459" s="79"/>
    </row>
    <row r="10460" spans="30:90">
      <c r="AD10460" s="73"/>
      <c r="AE10460" s="74"/>
      <c r="AF10460" s="74"/>
      <c r="BX10460" s="73"/>
      <c r="BY10460" s="74"/>
      <c r="BZ10460" s="74"/>
      <c r="CA10460" s="74"/>
      <c r="CF10460" s="79"/>
      <c r="CL10460" s="79"/>
    </row>
    <row r="10461" spans="30:90">
      <c r="AD10461" s="73"/>
      <c r="AE10461" s="74"/>
      <c r="AF10461" s="74"/>
      <c r="BX10461" s="73"/>
      <c r="BY10461" s="74"/>
      <c r="BZ10461" s="74"/>
      <c r="CA10461" s="74"/>
      <c r="CF10461" s="79"/>
      <c r="CL10461" s="79"/>
    </row>
    <row r="10462" spans="30:90">
      <c r="AD10462" s="73"/>
      <c r="AE10462" s="74"/>
      <c r="AF10462" s="74"/>
      <c r="BX10462" s="73"/>
      <c r="BY10462" s="74"/>
      <c r="BZ10462" s="74"/>
      <c r="CA10462" s="74"/>
      <c r="CF10462" s="79"/>
      <c r="CL10462" s="79"/>
    </row>
    <row r="10463" spans="30:90">
      <c r="AD10463" s="73"/>
      <c r="AE10463" s="74"/>
      <c r="AF10463" s="74"/>
      <c r="BX10463" s="73"/>
      <c r="BY10463" s="74"/>
      <c r="BZ10463" s="74"/>
      <c r="CA10463" s="74"/>
      <c r="CF10463" s="79"/>
      <c r="CL10463" s="79"/>
    </row>
    <row r="10464" spans="30:90">
      <c r="AD10464" s="73"/>
      <c r="AE10464" s="74"/>
      <c r="AF10464" s="74"/>
      <c r="BX10464" s="73"/>
      <c r="BY10464" s="74"/>
      <c r="BZ10464" s="74"/>
      <c r="CA10464" s="74"/>
      <c r="CF10464" s="79"/>
      <c r="CL10464" s="79"/>
    </row>
    <row r="10465" spans="30:90">
      <c r="AD10465" s="73"/>
      <c r="AE10465" s="74"/>
      <c r="AF10465" s="74"/>
      <c r="BX10465" s="73"/>
      <c r="BY10465" s="74"/>
      <c r="BZ10465" s="74"/>
      <c r="CA10465" s="74"/>
      <c r="CF10465" s="79"/>
      <c r="CL10465" s="79"/>
    </row>
    <row r="10466" spans="30:90">
      <c r="AD10466" s="73"/>
      <c r="AE10466" s="74"/>
      <c r="AF10466" s="74"/>
      <c r="BX10466" s="73"/>
      <c r="BY10466" s="74"/>
      <c r="BZ10466" s="74"/>
      <c r="CA10466" s="74"/>
      <c r="CF10466" s="79"/>
      <c r="CL10466" s="79"/>
    </row>
    <row r="10467" spans="30:90">
      <c r="AD10467" s="73"/>
      <c r="AE10467" s="74"/>
      <c r="AF10467" s="74"/>
      <c r="BX10467" s="73"/>
      <c r="BY10467" s="74"/>
      <c r="BZ10467" s="74"/>
      <c r="CA10467" s="74"/>
      <c r="CF10467" s="79"/>
      <c r="CL10467" s="79"/>
    </row>
    <row r="10468" spans="30:90">
      <c r="AD10468" s="73"/>
      <c r="AE10468" s="74"/>
      <c r="AF10468" s="74"/>
      <c r="BX10468" s="73"/>
      <c r="BY10468" s="74"/>
      <c r="BZ10468" s="74"/>
      <c r="CA10468" s="74"/>
      <c r="CF10468" s="79"/>
      <c r="CL10468" s="79"/>
    </row>
    <row r="10469" spans="30:90">
      <c r="AD10469" s="73"/>
      <c r="AE10469" s="74"/>
      <c r="AF10469" s="74"/>
      <c r="BX10469" s="73"/>
      <c r="BY10469" s="74"/>
      <c r="BZ10469" s="74"/>
      <c r="CA10469" s="74"/>
      <c r="CF10469" s="79"/>
      <c r="CL10469" s="79"/>
    </row>
    <row r="10470" spans="30:90">
      <c r="AD10470" s="73"/>
      <c r="AE10470" s="74"/>
      <c r="AF10470" s="74"/>
      <c r="BX10470" s="73"/>
      <c r="BY10470" s="74"/>
      <c r="BZ10470" s="74"/>
      <c r="CA10470" s="74"/>
      <c r="CF10470" s="79"/>
      <c r="CL10470" s="79"/>
    </row>
    <row r="10471" spans="30:90">
      <c r="AD10471" s="73"/>
      <c r="AE10471" s="74"/>
      <c r="AF10471" s="74"/>
      <c r="BX10471" s="73"/>
      <c r="BY10471" s="74"/>
      <c r="BZ10471" s="74"/>
      <c r="CA10471" s="74"/>
      <c r="CF10471" s="79"/>
      <c r="CL10471" s="79"/>
    </row>
    <row r="10472" spans="30:90">
      <c r="AD10472" s="73"/>
      <c r="AE10472" s="74"/>
      <c r="AF10472" s="74"/>
      <c r="BX10472" s="73"/>
      <c r="BY10472" s="74"/>
      <c r="BZ10472" s="74"/>
      <c r="CA10472" s="74"/>
      <c r="CF10472" s="79"/>
      <c r="CL10472" s="79"/>
    </row>
    <row r="10473" spans="30:90">
      <c r="AD10473" s="73"/>
      <c r="AE10473" s="74"/>
      <c r="AF10473" s="74"/>
      <c r="BX10473" s="73"/>
      <c r="BY10473" s="74"/>
      <c r="BZ10473" s="74"/>
      <c r="CA10473" s="74"/>
      <c r="CF10473" s="79"/>
      <c r="CL10473" s="79"/>
    </row>
    <row r="10474" spans="30:90">
      <c r="AD10474" s="73"/>
      <c r="AE10474" s="74"/>
      <c r="AF10474" s="74"/>
      <c r="BX10474" s="73"/>
      <c r="BY10474" s="74"/>
      <c r="BZ10474" s="74"/>
      <c r="CA10474" s="74"/>
      <c r="CF10474" s="79"/>
      <c r="CL10474" s="79"/>
    </row>
    <row r="10475" spans="30:90">
      <c r="AD10475" s="73"/>
      <c r="AE10475" s="74"/>
      <c r="AF10475" s="74"/>
      <c r="BX10475" s="73"/>
      <c r="BY10475" s="74"/>
      <c r="BZ10475" s="74"/>
      <c r="CA10475" s="74"/>
      <c r="CF10475" s="79"/>
      <c r="CL10475" s="79"/>
    </row>
    <row r="10476" spans="30:90">
      <c r="AD10476" s="73"/>
      <c r="AE10476" s="74"/>
      <c r="AF10476" s="74"/>
      <c r="BX10476" s="73"/>
      <c r="BY10476" s="74"/>
      <c r="BZ10476" s="74"/>
      <c r="CA10476" s="74"/>
      <c r="CF10476" s="79"/>
      <c r="CL10476" s="79"/>
    </row>
    <row r="10477" spans="30:90">
      <c r="AD10477" s="73"/>
      <c r="AE10477" s="74"/>
      <c r="AF10477" s="74"/>
      <c r="BX10477" s="73"/>
      <c r="BY10477" s="74"/>
      <c r="BZ10477" s="74"/>
      <c r="CA10477" s="74"/>
      <c r="CF10477" s="79"/>
      <c r="CL10477" s="79"/>
    </row>
    <row r="10478" spans="30:90">
      <c r="AD10478" s="73"/>
      <c r="AE10478" s="74"/>
      <c r="AF10478" s="74"/>
      <c r="BX10478" s="73"/>
      <c r="BY10478" s="74"/>
      <c r="BZ10478" s="74"/>
      <c r="CA10478" s="74"/>
      <c r="CF10478" s="79"/>
      <c r="CL10478" s="79"/>
    </row>
    <row r="10479" spans="30:90">
      <c r="AD10479" s="73"/>
      <c r="AE10479" s="74"/>
      <c r="AF10479" s="74"/>
      <c r="BX10479" s="73"/>
      <c r="BY10479" s="74"/>
      <c r="BZ10479" s="74"/>
      <c r="CA10479" s="74"/>
      <c r="CF10479" s="79"/>
      <c r="CL10479" s="79"/>
    </row>
    <row r="10480" spans="30:90">
      <c r="AD10480" s="73"/>
      <c r="AE10480" s="74"/>
      <c r="AF10480" s="74"/>
      <c r="BX10480" s="73"/>
      <c r="BY10480" s="74"/>
      <c r="BZ10480" s="74"/>
      <c r="CA10480" s="74"/>
      <c r="CF10480" s="79"/>
      <c r="CL10480" s="79"/>
    </row>
    <row r="10481" spans="30:90">
      <c r="AD10481" s="73"/>
      <c r="AE10481" s="74"/>
      <c r="AF10481" s="74"/>
      <c r="BX10481" s="73"/>
      <c r="BY10481" s="74"/>
      <c r="BZ10481" s="74"/>
      <c r="CA10481" s="74"/>
      <c r="CF10481" s="79"/>
      <c r="CL10481" s="79"/>
    </row>
    <row r="10482" spans="30:90">
      <c r="AD10482" s="73"/>
      <c r="AE10482" s="74"/>
      <c r="AF10482" s="74"/>
      <c r="BX10482" s="73"/>
      <c r="BY10482" s="74"/>
      <c r="BZ10482" s="74"/>
      <c r="CA10482" s="74"/>
      <c r="CF10482" s="79"/>
      <c r="CL10482" s="79"/>
    </row>
    <row r="10483" spans="30:90">
      <c r="AD10483" s="73"/>
      <c r="AE10483" s="74"/>
      <c r="AF10483" s="74"/>
      <c r="BX10483" s="73"/>
      <c r="BY10483" s="74"/>
      <c r="BZ10483" s="74"/>
      <c r="CA10483" s="74"/>
      <c r="CF10483" s="79"/>
      <c r="CL10483" s="79"/>
    </row>
    <row r="10484" spans="30:90">
      <c r="AD10484" s="73"/>
      <c r="AE10484" s="74"/>
      <c r="AF10484" s="74"/>
      <c r="BX10484" s="73"/>
      <c r="BY10484" s="74"/>
      <c r="BZ10484" s="74"/>
      <c r="CA10484" s="74"/>
      <c r="CF10484" s="79"/>
      <c r="CL10484" s="79"/>
    </row>
    <row r="10485" spans="30:90">
      <c r="AD10485" s="73"/>
      <c r="AE10485" s="74"/>
      <c r="AF10485" s="74"/>
      <c r="BX10485" s="73"/>
      <c r="BY10485" s="74"/>
      <c r="BZ10485" s="74"/>
      <c r="CA10485" s="74"/>
      <c r="CF10485" s="79"/>
      <c r="CL10485" s="79"/>
    </row>
    <row r="10486" spans="30:90">
      <c r="AD10486" s="73"/>
      <c r="AE10486" s="74"/>
      <c r="AF10486" s="74"/>
      <c r="BX10486" s="73"/>
      <c r="BY10486" s="74"/>
      <c r="BZ10486" s="74"/>
      <c r="CA10486" s="74"/>
      <c r="CF10486" s="79"/>
      <c r="CL10486" s="79"/>
    </row>
    <row r="10487" spans="30:90">
      <c r="AD10487" s="73"/>
      <c r="AE10487" s="74"/>
      <c r="AF10487" s="74"/>
      <c r="BX10487" s="73"/>
      <c r="BY10487" s="74"/>
      <c r="BZ10487" s="74"/>
      <c r="CA10487" s="74"/>
      <c r="CF10487" s="79"/>
      <c r="CL10487" s="79"/>
    </row>
    <row r="10488" spans="30:90">
      <c r="AD10488" s="73"/>
      <c r="AE10488" s="74"/>
      <c r="AF10488" s="74"/>
      <c r="BX10488" s="73"/>
      <c r="BY10488" s="74"/>
      <c r="BZ10488" s="74"/>
      <c r="CA10488" s="74"/>
      <c r="CF10488" s="79"/>
      <c r="CL10488" s="79"/>
    </row>
    <row r="10489" spans="30:90">
      <c r="AD10489" s="73"/>
      <c r="AE10489" s="74"/>
      <c r="AF10489" s="74"/>
      <c r="BX10489" s="73"/>
      <c r="BY10489" s="74"/>
      <c r="BZ10489" s="74"/>
      <c r="CA10489" s="74"/>
      <c r="CF10489" s="79"/>
      <c r="CL10489" s="79"/>
    </row>
    <row r="10490" spans="30:90">
      <c r="AD10490" s="73"/>
      <c r="AE10490" s="74"/>
      <c r="AF10490" s="74"/>
      <c r="BX10490" s="73"/>
      <c r="BY10490" s="74"/>
      <c r="BZ10490" s="74"/>
      <c r="CA10490" s="74"/>
      <c r="CF10490" s="79"/>
      <c r="CL10490" s="79"/>
    </row>
    <row r="10491" spans="30:90">
      <c r="AD10491" s="73"/>
      <c r="AE10491" s="74"/>
      <c r="AF10491" s="74"/>
      <c r="BX10491" s="73"/>
      <c r="BY10491" s="74"/>
      <c r="BZ10491" s="74"/>
      <c r="CA10491" s="74"/>
      <c r="CF10491" s="79"/>
      <c r="CL10491" s="79"/>
    </row>
    <row r="10492" spans="30:90">
      <c r="AD10492" s="73"/>
      <c r="AE10492" s="74"/>
      <c r="AF10492" s="74"/>
      <c r="BX10492" s="73"/>
      <c r="BY10492" s="74"/>
      <c r="BZ10492" s="74"/>
      <c r="CA10492" s="74"/>
      <c r="CF10492" s="79"/>
      <c r="CL10492" s="79"/>
    </row>
    <row r="10493" spans="30:90">
      <c r="AD10493" s="73"/>
      <c r="AE10493" s="74"/>
      <c r="AF10493" s="74"/>
      <c r="BX10493" s="73"/>
      <c r="BY10493" s="74"/>
      <c r="BZ10493" s="74"/>
      <c r="CA10493" s="74"/>
      <c r="CF10493" s="79"/>
      <c r="CL10493" s="79"/>
    </row>
    <row r="10494" spans="30:90">
      <c r="AD10494" s="73"/>
      <c r="AE10494" s="74"/>
      <c r="AF10494" s="74"/>
      <c r="BX10494" s="73"/>
      <c r="BY10494" s="74"/>
      <c r="BZ10494" s="74"/>
      <c r="CA10494" s="74"/>
      <c r="CF10494" s="79"/>
      <c r="CL10494" s="79"/>
    </row>
    <row r="10495" spans="30:90">
      <c r="AD10495" s="73"/>
      <c r="AE10495" s="74"/>
      <c r="AF10495" s="74"/>
      <c r="BX10495" s="73"/>
      <c r="BY10495" s="74"/>
      <c r="BZ10495" s="74"/>
      <c r="CA10495" s="74"/>
      <c r="CF10495" s="79"/>
      <c r="CL10495" s="79"/>
    </row>
    <row r="10496" spans="30:90">
      <c r="AD10496" s="73"/>
      <c r="AE10496" s="74"/>
      <c r="AF10496" s="74"/>
      <c r="BX10496" s="73"/>
      <c r="BY10496" s="74"/>
      <c r="BZ10496" s="74"/>
      <c r="CA10496" s="74"/>
      <c r="CF10496" s="79"/>
      <c r="CL10496" s="79"/>
    </row>
    <row r="10497" spans="30:90">
      <c r="AD10497" s="73"/>
      <c r="AE10497" s="74"/>
      <c r="AF10497" s="74"/>
      <c r="BX10497" s="73"/>
      <c r="BY10497" s="74"/>
      <c r="BZ10497" s="74"/>
      <c r="CA10497" s="74"/>
      <c r="CF10497" s="79"/>
      <c r="CL10497" s="79"/>
    </row>
    <row r="10498" spans="30:90">
      <c r="AD10498" s="73"/>
      <c r="AE10498" s="74"/>
      <c r="AF10498" s="74"/>
      <c r="BX10498" s="73"/>
      <c r="BY10498" s="74"/>
      <c r="BZ10498" s="74"/>
      <c r="CA10498" s="74"/>
      <c r="CF10498" s="79"/>
      <c r="CL10498" s="79"/>
    </row>
    <row r="10499" spans="30:90">
      <c r="AD10499" s="73"/>
      <c r="AE10499" s="74"/>
      <c r="AF10499" s="74"/>
      <c r="BX10499" s="73"/>
      <c r="BY10499" s="74"/>
      <c r="BZ10499" s="74"/>
      <c r="CA10499" s="74"/>
      <c r="CF10499" s="79"/>
      <c r="CL10499" s="79"/>
    </row>
    <row r="10500" spans="30:90">
      <c r="AD10500" s="73"/>
      <c r="AE10500" s="74"/>
      <c r="AF10500" s="74"/>
      <c r="BX10500" s="73"/>
      <c r="BY10500" s="74"/>
      <c r="BZ10500" s="74"/>
      <c r="CA10500" s="74"/>
      <c r="CF10500" s="79"/>
      <c r="CL10500" s="79"/>
    </row>
    <row r="10501" spans="30:90">
      <c r="AD10501" s="73"/>
      <c r="AE10501" s="74"/>
      <c r="AF10501" s="74"/>
      <c r="BX10501" s="73"/>
      <c r="BY10501" s="74"/>
      <c r="BZ10501" s="74"/>
      <c r="CA10501" s="74"/>
      <c r="CF10501" s="79"/>
      <c r="CL10501" s="79"/>
    </row>
    <row r="10502" spans="30:90">
      <c r="AD10502" s="73"/>
      <c r="AE10502" s="74"/>
      <c r="AF10502" s="74"/>
      <c r="BX10502" s="73"/>
      <c r="BY10502" s="74"/>
      <c r="BZ10502" s="74"/>
      <c r="CA10502" s="74"/>
      <c r="CF10502" s="79"/>
      <c r="CL10502" s="79"/>
    </row>
    <row r="10503" spans="30:90">
      <c r="AD10503" s="73"/>
      <c r="AE10503" s="74"/>
      <c r="AF10503" s="74"/>
      <c r="BX10503" s="73"/>
      <c r="BY10503" s="74"/>
      <c r="BZ10503" s="74"/>
      <c r="CA10503" s="74"/>
      <c r="CF10503" s="79"/>
      <c r="CL10503" s="79"/>
    </row>
    <row r="10504" spans="30:90">
      <c r="AD10504" s="73"/>
      <c r="AE10504" s="74"/>
      <c r="AF10504" s="74"/>
      <c r="BX10504" s="73"/>
      <c r="BY10504" s="74"/>
      <c r="BZ10504" s="74"/>
      <c r="CA10504" s="74"/>
      <c r="CF10504" s="79"/>
      <c r="CL10504" s="79"/>
    </row>
    <row r="10505" spans="30:90">
      <c r="AD10505" s="73"/>
      <c r="AE10505" s="74"/>
      <c r="AF10505" s="74"/>
      <c r="BX10505" s="73"/>
      <c r="BY10505" s="74"/>
      <c r="BZ10505" s="74"/>
      <c r="CA10505" s="74"/>
      <c r="CF10505" s="79"/>
      <c r="CL10505" s="79"/>
    </row>
    <row r="10506" spans="30:90">
      <c r="AD10506" s="73"/>
      <c r="AE10506" s="74"/>
      <c r="AF10506" s="74"/>
      <c r="BX10506" s="73"/>
      <c r="BY10506" s="74"/>
      <c r="BZ10506" s="74"/>
      <c r="CA10506" s="74"/>
      <c r="CF10506" s="79"/>
      <c r="CL10506" s="79"/>
    </row>
    <row r="10507" spans="30:90">
      <c r="AD10507" s="73"/>
      <c r="AE10507" s="74"/>
      <c r="AF10507" s="74"/>
      <c r="BX10507" s="73"/>
      <c r="BY10507" s="74"/>
      <c r="BZ10507" s="74"/>
      <c r="CA10507" s="74"/>
      <c r="CF10507" s="79"/>
      <c r="CL10507" s="79"/>
    </row>
    <row r="10508" spans="30:90">
      <c r="AD10508" s="73"/>
      <c r="AE10508" s="74"/>
      <c r="AF10508" s="74"/>
      <c r="BX10508" s="73"/>
      <c r="BY10508" s="74"/>
      <c r="BZ10508" s="74"/>
      <c r="CA10508" s="74"/>
      <c r="CF10508" s="79"/>
      <c r="CL10508" s="79"/>
    </row>
    <row r="10509" spans="30:90">
      <c r="AD10509" s="73"/>
      <c r="AE10509" s="74"/>
      <c r="AF10509" s="74"/>
      <c r="BX10509" s="73"/>
      <c r="BY10509" s="74"/>
      <c r="BZ10509" s="74"/>
      <c r="CA10509" s="74"/>
      <c r="CF10509" s="79"/>
      <c r="CL10509" s="79"/>
    </row>
    <row r="10510" spans="30:90">
      <c r="AD10510" s="73"/>
      <c r="AE10510" s="74"/>
      <c r="AF10510" s="74"/>
      <c r="BX10510" s="73"/>
      <c r="BY10510" s="74"/>
      <c r="BZ10510" s="74"/>
      <c r="CA10510" s="74"/>
      <c r="CF10510" s="79"/>
      <c r="CL10510" s="79"/>
    </row>
    <row r="10511" spans="30:90">
      <c r="AD10511" s="73"/>
      <c r="AE10511" s="74"/>
      <c r="AF10511" s="74"/>
      <c r="BX10511" s="73"/>
      <c r="BY10511" s="74"/>
      <c r="BZ10511" s="74"/>
      <c r="CA10511" s="74"/>
      <c r="CF10511" s="79"/>
      <c r="CL10511" s="79"/>
    </row>
    <row r="10512" spans="30:90">
      <c r="AD10512" s="73"/>
      <c r="AE10512" s="74"/>
      <c r="AF10512" s="74"/>
      <c r="BX10512" s="73"/>
      <c r="BY10512" s="74"/>
      <c r="BZ10512" s="74"/>
      <c r="CA10512" s="74"/>
      <c r="CF10512" s="79"/>
      <c r="CL10512" s="79"/>
    </row>
    <row r="10513" spans="30:90">
      <c r="AD10513" s="73"/>
      <c r="AE10513" s="74"/>
      <c r="AF10513" s="74"/>
      <c r="BX10513" s="73"/>
      <c r="BY10513" s="74"/>
      <c r="BZ10513" s="74"/>
      <c r="CA10513" s="74"/>
      <c r="CF10513" s="79"/>
      <c r="CL10513" s="79"/>
    </row>
    <row r="10514" spans="30:90">
      <c r="AD10514" s="73"/>
      <c r="AE10514" s="74"/>
      <c r="AF10514" s="74"/>
      <c r="BX10514" s="73"/>
      <c r="BY10514" s="74"/>
      <c r="BZ10514" s="74"/>
      <c r="CA10514" s="74"/>
      <c r="CF10514" s="79"/>
      <c r="CL10514" s="79"/>
    </row>
    <row r="10515" spans="30:90">
      <c r="AD10515" s="73"/>
      <c r="AE10515" s="74"/>
      <c r="AF10515" s="74"/>
      <c r="BX10515" s="73"/>
      <c r="BY10515" s="74"/>
      <c r="BZ10515" s="74"/>
      <c r="CA10515" s="74"/>
      <c r="CF10515" s="79"/>
      <c r="CL10515" s="79"/>
    </row>
    <row r="10516" spans="30:90">
      <c r="AD10516" s="73"/>
      <c r="AE10516" s="74"/>
      <c r="AF10516" s="74"/>
      <c r="BX10516" s="73"/>
      <c r="BY10516" s="74"/>
      <c r="BZ10516" s="74"/>
      <c r="CA10516" s="74"/>
      <c r="CF10516" s="79"/>
      <c r="CL10516" s="79"/>
    </row>
    <row r="10517" spans="30:90">
      <c r="AD10517" s="73"/>
      <c r="AE10517" s="74"/>
      <c r="AF10517" s="74"/>
      <c r="BX10517" s="73"/>
      <c r="BY10517" s="74"/>
      <c r="BZ10517" s="74"/>
      <c r="CA10517" s="74"/>
      <c r="CF10517" s="79"/>
      <c r="CL10517" s="79"/>
    </row>
    <row r="10518" spans="30:90">
      <c r="AD10518" s="73"/>
      <c r="AE10518" s="74"/>
      <c r="AF10518" s="74"/>
      <c r="BX10518" s="73"/>
      <c r="BY10518" s="74"/>
      <c r="BZ10518" s="74"/>
      <c r="CA10518" s="74"/>
      <c r="CF10518" s="79"/>
      <c r="CL10518" s="79"/>
    </row>
    <row r="10519" spans="30:90">
      <c r="AD10519" s="73"/>
      <c r="AE10519" s="74"/>
      <c r="AF10519" s="74"/>
      <c r="BX10519" s="73"/>
      <c r="BY10519" s="74"/>
      <c r="BZ10519" s="74"/>
      <c r="CA10519" s="74"/>
      <c r="CF10519" s="79"/>
      <c r="CL10519" s="79"/>
    </row>
    <row r="10520" spans="30:90">
      <c r="AD10520" s="73"/>
      <c r="AE10520" s="74"/>
      <c r="AF10520" s="74"/>
      <c r="BX10520" s="73"/>
      <c r="BY10520" s="74"/>
      <c r="BZ10520" s="74"/>
      <c r="CA10520" s="74"/>
      <c r="CF10520" s="79"/>
      <c r="CL10520" s="79"/>
    </row>
    <row r="10521" spans="30:90">
      <c r="AD10521" s="73"/>
      <c r="AE10521" s="74"/>
      <c r="AF10521" s="74"/>
      <c r="BX10521" s="73"/>
      <c r="BY10521" s="74"/>
      <c r="BZ10521" s="74"/>
      <c r="CA10521" s="74"/>
      <c r="CF10521" s="79"/>
      <c r="CL10521" s="79"/>
    </row>
    <row r="10522" spans="30:90">
      <c r="AD10522" s="73"/>
      <c r="AE10522" s="74"/>
      <c r="AF10522" s="74"/>
      <c r="BX10522" s="73"/>
      <c r="BY10522" s="74"/>
      <c r="BZ10522" s="74"/>
      <c r="CA10522" s="74"/>
      <c r="CF10522" s="79"/>
      <c r="CL10522" s="79"/>
    </row>
    <row r="10523" spans="30:90">
      <c r="AD10523" s="73"/>
      <c r="AE10523" s="74"/>
      <c r="AF10523" s="74"/>
      <c r="BX10523" s="73"/>
      <c r="BY10523" s="74"/>
      <c r="BZ10523" s="74"/>
      <c r="CA10523" s="74"/>
      <c r="CF10523" s="79"/>
      <c r="CL10523" s="79"/>
    </row>
    <row r="10524" spans="30:90">
      <c r="AD10524" s="73"/>
      <c r="AE10524" s="74"/>
      <c r="AF10524" s="74"/>
      <c r="BX10524" s="73"/>
      <c r="BY10524" s="74"/>
      <c r="BZ10524" s="74"/>
      <c r="CA10524" s="74"/>
      <c r="CF10524" s="79"/>
      <c r="CL10524" s="79"/>
    </row>
    <row r="10525" spans="30:90">
      <c r="AD10525" s="73"/>
      <c r="AE10525" s="74"/>
      <c r="AF10525" s="74"/>
      <c r="BX10525" s="73"/>
      <c r="BY10525" s="74"/>
      <c r="BZ10525" s="74"/>
      <c r="CA10525" s="74"/>
      <c r="CF10525" s="79"/>
      <c r="CL10525" s="79"/>
    </row>
    <row r="10526" spans="30:90">
      <c r="AD10526" s="73"/>
      <c r="AE10526" s="74"/>
      <c r="AF10526" s="74"/>
      <c r="BX10526" s="73"/>
      <c r="BY10526" s="74"/>
      <c r="BZ10526" s="74"/>
      <c r="CA10526" s="74"/>
      <c r="CF10526" s="79"/>
      <c r="CL10526" s="79"/>
    </row>
    <row r="10527" spans="30:90">
      <c r="AD10527" s="73"/>
      <c r="AE10527" s="74"/>
      <c r="AF10527" s="74"/>
      <c r="BX10527" s="73"/>
      <c r="BY10527" s="74"/>
      <c r="BZ10527" s="74"/>
      <c r="CA10527" s="74"/>
      <c r="CF10527" s="79"/>
      <c r="CL10527" s="79"/>
    </row>
    <row r="10528" spans="30:90">
      <c r="AD10528" s="73"/>
      <c r="AE10528" s="74"/>
      <c r="AF10528" s="74"/>
      <c r="BX10528" s="73"/>
      <c r="BY10528" s="74"/>
      <c r="BZ10528" s="74"/>
      <c r="CA10528" s="74"/>
      <c r="CF10528" s="79"/>
      <c r="CL10528" s="79"/>
    </row>
    <row r="10529" spans="30:90">
      <c r="AD10529" s="73"/>
      <c r="AE10529" s="74"/>
      <c r="AF10529" s="74"/>
      <c r="BX10529" s="73"/>
      <c r="BY10529" s="74"/>
      <c r="BZ10529" s="74"/>
      <c r="CA10529" s="74"/>
      <c r="CF10529" s="79"/>
      <c r="CL10529" s="79"/>
    </row>
    <row r="10530" spans="30:90">
      <c r="AD10530" s="73"/>
      <c r="AE10530" s="74"/>
      <c r="AF10530" s="74"/>
      <c r="BX10530" s="73"/>
      <c r="BY10530" s="74"/>
      <c r="BZ10530" s="74"/>
      <c r="CA10530" s="74"/>
      <c r="CF10530" s="79"/>
      <c r="CL10530" s="79"/>
    </row>
    <row r="10531" spans="30:90">
      <c r="AD10531" s="73"/>
      <c r="AE10531" s="74"/>
      <c r="AF10531" s="74"/>
      <c r="BX10531" s="73"/>
      <c r="BY10531" s="74"/>
      <c r="BZ10531" s="74"/>
      <c r="CA10531" s="74"/>
      <c r="CF10531" s="79"/>
      <c r="CL10531" s="79"/>
    </row>
    <row r="10532" spans="30:90">
      <c r="AD10532" s="73"/>
      <c r="AE10532" s="74"/>
      <c r="AF10532" s="74"/>
      <c r="BX10532" s="73"/>
      <c r="BY10532" s="74"/>
      <c r="BZ10532" s="74"/>
      <c r="CA10532" s="74"/>
      <c r="CF10532" s="79"/>
      <c r="CL10532" s="79"/>
    </row>
    <row r="10533" spans="30:90">
      <c r="AD10533" s="73"/>
      <c r="AE10533" s="74"/>
      <c r="AF10533" s="74"/>
      <c r="BX10533" s="73"/>
      <c r="BY10533" s="74"/>
      <c r="BZ10533" s="74"/>
      <c r="CA10533" s="74"/>
      <c r="CF10533" s="79"/>
      <c r="CL10533" s="79"/>
    </row>
    <row r="10534" spans="30:90">
      <c r="AD10534" s="73"/>
      <c r="AE10534" s="74"/>
      <c r="AF10534" s="74"/>
      <c r="BX10534" s="73"/>
      <c r="BY10534" s="74"/>
      <c r="BZ10534" s="74"/>
      <c r="CA10534" s="74"/>
      <c r="CF10534" s="79"/>
      <c r="CL10534" s="79"/>
    </row>
    <row r="10535" spans="30:90">
      <c r="AD10535" s="73"/>
      <c r="AE10535" s="74"/>
      <c r="AF10535" s="74"/>
      <c r="BX10535" s="73"/>
      <c r="BY10535" s="74"/>
      <c r="BZ10535" s="74"/>
      <c r="CA10535" s="74"/>
      <c r="CF10535" s="79"/>
      <c r="CL10535" s="79"/>
    </row>
    <row r="10536" spans="30:90">
      <c r="AD10536" s="73"/>
      <c r="AE10536" s="74"/>
      <c r="AF10536" s="74"/>
      <c r="BX10536" s="73"/>
      <c r="BY10536" s="74"/>
      <c r="BZ10536" s="74"/>
      <c r="CA10536" s="74"/>
      <c r="CF10536" s="79"/>
      <c r="CL10536" s="79"/>
    </row>
    <row r="10537" spans="30:90">
      <c r="AD10537" s="73"/>
      <c r="AE10537" s="74"/>
      <c r="AF10537" s="74"/>
      <c r="BX10537" s="73"/>
      <c r="BY10537" s="74"/>
      <c r="BZ10537" s="74"/>
      <c r="CA10537" s="74"/>
      <c r="CF10537" s="79"/>
      <c r="CL10537" s="79"/>
    </row>
    <row r="10538" spans="30:90">
      <c r="AD10538" s="73"/>
      <c r="AE10538" s="74"/>
      <c r="AF10538" s="74"/>
      <c r="BX10538" s="73"/>
      <c r="BY10538" s="74"/>
      <c r="BZ10538" s="74"/>
      <c r="CA10538" s="74"/>
      <c r="CF10538" s="79"/>
      <c r="CL10538" s="79"/>
    </row>
    <row r="10539" spans="30:90">
      <c r="AD10539" s="73"/>
      <c r="AE10539" s="74"/>
      <c r="AF10539" s="74"/>
      <c r="BX10539" s="73"/>
      <c r="BY10539" s="74"/>
      <c r="BZ10539" s="74"/>
      <c r="CA10539" s="74"/>
      <c r="CF10539" s="79"/>
      <c r="CL10539" s="79"/>
    </row>
    <row r="10540" spans="30:90">
      <c r="AD10540" s="73"/>
      <c r="AE10540" s="74"/>
      <c r="AF10540" s="74"/>
      <c r="BX10540" s="73"/>
      <c r="BY10540" s="74"/>
      <c r="BZ10540" s="74"/>
      <c r="CA10540" s="74"/>
      <c r="CF10540" s="79"/>
      <c r="CL10540" s="79"/>
    </row>
    <row r="10541" spans="30:90">
      <c r="AD10541" s="73"/>
      <c r="AE10541" s="74"/>
      <c r="AF10541" s="74"/>
      <c r="BX10541" s="73"/>
      <c r="BY10541" s="74"/>
      <c r="BZ10541" s="74"/>
      <c r="CA10541" s="74"/>
      <c r="CF10541" s="79"/>
      <c r="CL10541" s="79"/>
    </row>
    <row r="10542" spans="30:90">
      <c r="AD10542" s="73"/>
      <c r="AE10542" s="74"/>
      <c r="AF10542" s="74"/>
      <c r="BX10542" s="73"/>
      <c r="BY10542" s="74"/>
      <c r="BZ10542" s="74"/>
      <c r="CA10542" s="74"/>
      <c r="CF10542" s="79"/>
      <c r="CL10542" s="79"/>
    </row>
    <row r="10543" spans="30:90">
      <c r="AD10543" s="73"/>
      <c r="AE10543" s="74"/>
      <c r="AF10543" s="74"/>
      <c r="BX10543" s="73"/>
      <c r="BY10543" s="74"/>
      <c r="BZ10543" s="74"/>
      <c r="CA10543" s="74"/>
      <c r="CF10543" s="79"/>
      <c r="CL10543" s="79"/>
    </row>
    <row r="10544" spans="30:90">
      <c r="AD10544" s="73"/>
      <c r="AE10544" s="74"/>
      <c r="AF10544" s="74"/>
      <c r="BX10544" s="73"/>
      <c r="BY10544" s="74"/>
      <c r="BZ10544" s="74"/>
      <c r="CA10544" s="74"/>
      <c r="CF10544" s="79"/>
      <c r="CL10544" s="79"/>
    </row>
    <row r="10545" spans="30:90">
      <c r="AD10545" s="73"/>
      <c r="AE10545" s="74"/>
      <c r="AF10545" s="74"/>
      <c r="BX10545" s="73"/>
      <c r="BY10545" s="74"/>
      <c r="BZ10545" s="74"/>
      <c r="CA10545" s="74"/>
      <c r="CF10545" s="79"/>
      <c r="CL10545" s="79"/>
    </row>
    <row r="10546" spans="30:90">
      <c r="AD10546" s="73"/>
      <c r="AE10546" s="74"/>
      <c r="AF10546" s="74"/>
      <c r="BX10546" s="73"/>
      <c r="BY10546" s="74"/>
      <c r="BZ10546" s="74"/>
      <c r="CA10546" s="74"/>
      <c r="CF10546" s="79"/>
      <c r="CL10546" s="79"/>
    </row>
    <row r="10547" spans="30:90">
      <c r="AD10547" s="73"/>
      <c r="AE10547" s="74"/>
      <c r="AF10547" s="74"/>
      <c r="BX10547" s="73"/>
      <c r="BY10547" s="74"/>
      <c r="BZ10547" s="74"/>
      <c r="CA10547" s="74"/>
      <c r="CF10547" s="79"/>
      <c r="CL10547" s="79"/>
    </row>
    <row r="10548" spans="30:90">
      <c r="AD10548" s="73"/>
      <c r="AE10548" s="74"/>
      <c r="AF10548" s="74"/>
      <c r="BX10548" s="73"/>
      <c r="BY10548" s="74"/>
      <c r="BZ10548" s="74"/>
      <c r="CA10548" s="74"/>
      <c r="CF10548" s="79"/>
      <c r="CL10548" s="79"/>
    </row>
    <row r="10549" spans="30:90">
      <c r="AD10549" s="73"/>
      <c r="AE10549" s="74"/>
      <c r="AF10549" s="74"/>
      <c r="BX10549" s="73"/>
      <c r="BY10549" s="74"/>
      <c r="BZ10549" s="74"/>
      <c r="CA10549" s="74"/>
      <c r="CF10549" s="79"/>
      <c r="CL10549" s="79"/>
    </row>
    <row r="10550" spans="30:90">
      <c r="AD10550" s="73"/>
      <c r="AE10550" s="74"/>
      <c r="AF10550" s="74"/>
      <c r="BX10550" s="73"/>
      <c r="BY10550" s="74"/>
      <c r="BZ10550" s="74"/>
      <c r="CA10550" s="74"/>
      <c r="CF10550" s="79"/>
      <c r="CL10550" s="79"/>
    </row>
    <row r="10551" spans="30:90">
      <c r="AD10551" s="73"/>
      <c r="AE10551" s="74"/>
      <c r="AF10551" s="74"/>
      <c r="BX10551" s="73"/>
      <c r="BY10551" s="74"/>
      <c r="BZ10551" s="74"/>
      <c r="CA10551" s="74"/>
      <c r="CF10551" s="79"/>
      <c r="CL10551" s="79"/>
    </row>
    <row r="10552" spans="30:90">
      <c r="AD10552" s="73"/>
      <c r="AE10552" s="74"/>
      <c r="AF10552" s="74"/>
      <c r="BX10552" s="73"/>
      <c r="BY10552" s="74"/>
      <c r="BZ10552" s="74"/>
      <c r="CA10552" s="74"/>
      <c r="CF10552" s="79"/>
      <c r="CL10552" s="79"/>
    </row>
    <row r="10553" spans="30:90">
      <c r="AD10553" s="73"/>
      <c r="AE10553" s="74"/>
      <c r="AF10553" s="74"/>
      <c r="BX10553" s="73"/>
      <c r="BY10553" s="74"/>
      <c r="BZ10553" s="74"/>
      <c r="CA10553" s="74"/>
      <c r="CF10553" s="79"/>
      <c r="CL10553" s="79"/>
    </row>
    <row r="10554" spans="30:90">
      <c r="AD10554" s="73"/>
      <c r="AE10554" s="74"/>
      <c r="AF10554" s="74"/>
      <c r="BX10554" s="73"/>
      <c r="BY10554" s="74"/>
      <c r="BZ10554" s="74"/>
      <c r="CA10554" s="74"/>
      <c r="CF10554" s="79"/>
      <c r="CL10554" s="79"/>
    </row>
    <row r="10555" spans="30:90">
      <c r="AD10555" s="73"/>
      <c r="AE10555" s="74"/>
      <c r="AF10555" s="74"/>
      <c r="BX10555" s="73"/>
      <c r="BY10555" s="74"/>
      <c r="BZ10555" s="74"/>
      <c r="CA10555" s="74"/>
      <c r="CF10555" s="79"/>
      <c r="CL10555" s="79"/>
    </row>
    <row r="10556" spans="30:90">
      <c r="AD10556" s="73"/>
      <c r="AE10556" s="74"/>
      <c r="AF10556" s="74"/>
      <c r="BX10556" s="73"/>
      <c r="BY10556" s="74"/>
      <c r="BZ10556" s="74"/>
      <c r="CA10556" s="74"/>
      <c r="CF10556" s="79"/>
      <c r="CL10556" s="79"/>
    </row>
    <row r="10557" spans="30:90">
      <c r="AD10557" s="73"/>
      <c r="AE10557" s="74"/>
      <c r="AF10557" s="74"/>
      <c r="BX10557" s="73"/>
      <c r="BY10557" s="74"/>
      <c r="BZ10557" s="74"/>
      <c r="CA10557" s="74"/>
      <c r="CF10557" s="79"/>
      <c r="CL10557" s="79"/>
    </row>
    <row r="10558" spans="30:90">
      <c r="AD10558" s="73"/>
      <c r="AE10558" s="74"/>
      <c r="AF10558" s="74"/>
      <c r="BX10558" s="73"/>
      <c r="BY10558" s="74"/>
      <c r="BZ10558" s="74"/>
      <c r="CA10558" s="74"/>
      <c r="CF10558" s="79"/>
      <c r="CL10558" s="79"/>
    </row>
    <row r="10559" spans="30:90">
      <c r="AD10559" s="73"/>
      <c r="AE10559" s="74"/>
      <c r="AF10559" s="74"/>
      <c r="BX10559" s="73"/>
      <c r="BY10559" s="74"/>
      <c r="BZ10559" s="74"/>
      <c r="CA10559" s="74"/>
      <c r="CF10559" s="79"/>
      <c r="CL10559" s="79"/>
    </row>
    <row r="10560" spans="30:90">
      <c r="AD10560" s="73"/>
      <c r="AE10560" s="74"/>
      <c r="AF10560" s="74"/>
      <c r="BX10560" s="73"/>
      <c r="BY10560" s="74"/>
      <c r="BZ10560" s="74"/>
      <c r="CA10560" s="74"/>
      <c r="CF10560" s="79"/>
      <c r="CL10560" s="79"/>
    </row>
    <row r="10561" spans="30:90">
      <c r="AD10561" s="73"/>
      <c r="AE10561" s="74"/>
      <c r="AF10561" s="74"/>
      <c r="BX10561" s="73"/>
      <c r="BY10561" s="74"/>
      <c r="BZ10561" s="74"/>
      <c r="CA10561" s="74"/>
      <c r="CF10561" s="79"/>
      <c r="CL10561" s="79"/>
    </row>
    <row r="10562" spans="30:90">
      <c r="AD10562" s="73"/>
      <c r="AE10562" s="74"/>
      <c r="AF10562" s="74"/>
      <c r="BX10562" s="73"/>
      <c r="BY10562" s="74"/>
      <c r="BZ10562" s="74"/>
      <c r="CA10562" s="74"/>
      <c r="CF10562" s="79"/>
      <c r="CL10562" s="79"/>
    </row>
    <row r="10563" spans="30:90">
      <c r="AD10563" s="73"/>
      <c r="AE10563" s="74"/>
      <c r="AF10563" s="74"/>
      <c r="BX10563" s="73"/>
      <c r="BY10563" s="74"/>
      <c r="BZ10563" s="74"/>
      <c r="CA10563" s="74"/>
      <c r="CF10563" s="79"/>
      <c r="CL10563" s="79"/>
    </row>
    <row r="10564" spans="30:90">
      <c r="AD10564" s="73"/>
      <c r="AE10564" s="74"/>
      <c r="AF10564" s="74"/>
      <c r="BX10564" s="73"/>
      <c r="BY10564" s="74"/>
      <c r="BZ10564" s="74"/>
      <c r="CA10564" s="74"/>
      <c r="CF10564" s="79"/>
      <c r="CL10564" s="79"/>
    </row>
    <row r="10565" spans="30:90">
      <c r="AD10565" s="73"/>
      <c r="AE10565" s="74"/>
      <c r="AF10565" s="74"/>
      <c r="BX10565" s="73"/>
      <c r="BY10565" s="74"/>
      <c r="BZ10565" s="74"/>
      <c r="CA10565" s="74"/>
      <c r="CF10565" s="79"/>
      <c r="CL10565" s="79"/>
    </row>
    <row r="10566" spans="30:90">
      <c r="AD10566" s="73"/>
      <c r="AE10566" s="74"/>
      <c r="AF10566" s="74"/>
      <c r="BX10566" s="73"/>
      <c r="BY10566" s="74"/>
      <c r="BZ10566" s="74"/>
      <c r="CA10566" s="74"/>
      <c r="CF10566" s="79"/>
      <c r="CL10566" s="79"/>
    </row>
    <row r="10567" spans="30:90">
      <c r="AD10567" s="73"/>
      <c r="AE10567" s="74"/>
      <c r="AF10567" s="74"/>
      <c r="BX10567" s="73"/>
      <c r="BY10567" s="74"/>
      <c r="BZ10567" s="74"/>
      <c r="CA10567" s="74"/>
      <c r="CF10567" s="79"/>
      <c r="CL10567" s="79"/>
    </row>
    <row r="10568" spans="30:90">
      <c r="AD10568" s="73"/>
      <c r="AE10568" s="74"/>
      <c r="AF10568" s="74"/>
      <c r="BX10568" s="73"/>
      <c r="BY10568" s="74"/>
      <c r="BZ10568" s="74"/>
      <c r="CA10568" s="74"/>
      <c r="CF10568" s="79"/>
      <c r="CL10568" s="79"/>
    </row>
    <row r="10569" spans="30:90">
      <c r="AD10569" s="73"/>
      <c r="AE10569" s="74"/>
      <c r="AF10569" s="74"/>
      <c r="BX10569" s="73"/>
      <c r="BY10569" s="74"/>
      <c r="BZ10569" s="74"/>
      <c r="CA10569" s="74"/>
      <c r="CF10569" s="79"/>
      <c r="CL10569" s="79"/>
    </row>
    <row r="10570" spans="30:90">
      <c r="AD10570" s="73"/>
      <c r="AE10570" s="74"/>
      <c r="AF10570" s="74"/>
      <c r="BX10570" s="73"/>
      <c r="BY10570" s="74"/>
      <c r="BZ10570" s="74"/>
      <c r="CA10570" s="74"/>
      <c r="CF10570" s="79"/>
      <c r="CL10570" s="79"/>
    </row>
    <row r="10571" spans="30:90">
      <c r="AD10571" s="73"/>
      <c r="AE10571" s="74"/>
      <c r="AF10571" s="74"/>
      <c r="BX10571" s="73"/>
      <c r="BY10571" s="74"/>
      <c r="BZ10571" s="74"/>
      <c r="CA10571" s="74"/>
      <c r="CF10571" s="79"/>
      <c r="CL10571" s="79"/>
    </row>
    <row r="10572" spans="30:90">
      <c r="AD10572" s="73"/>
      <c r="AE10572" s="74"/>
      <c r="AF10572" s="74"/>
      <c r="BX10572" s="73"/>
      <c r="BY10572" s="74"/>
      <c r="BZ10572" s="74"/>
      <c r="CA10572" s="74"/>
      <c r="CF10572" s="79"/>
      <c r="CL10572" s="79"/>
    </row>
    <row r="10573" spans="30:90">
      <c r="AD10573" s="73"/>
      <c r="AE10573" s="74"/>
      <c r="AF10573" s="74"/>
      <c r="BX10573" s="73"/>
      <c r="BY10573" s="74"/>
      <c r="BZ10573" s="74"/>
      <c r="CA10573" s="74"/>
      <c r="CF10573" s="79"/>
      <c r="CL10573" s="79"/>
    </row>
    <row r="10574" spans="30:90">
      <c r="AD10574" s="73"/>
      <c r="AE10574" s="74"/>
      <c r="AF10574" s="74"/>
      <c r="BX10574" s="73"/>
      <c r="BY10574" s="74"/>
      <c r="BZ10574" s="74"/>
      <c r="CA10574" s="74"/>
      <c r="CF10574" s="79"/>
      <c r="CL10574" s="79"/>
    </row>
    <row r="10575" spans="30:90">
      <c r="AD10575" s="73"/>
      <c r="AE10575" s="74"/>
      <c r="AF10575" s="74"/>
      <c r="BX10575" s="73"/>
      <c r="BY10575" s="74"/>
      <c r="BZ10575" s="74"/>
      <c r="CA10575" s="74"/>
      <c r="CF10575" s="79"/>
      <c r="CL10575" s="79"/>
    </row>
    <row r="10576" spans="30:90">
      <c r="AD10576" s="73"/>
      <c r="AE10576" s="74"/>
      <c r="AF10576" s="74"/>
      <c r="BX10576" s="73"/>
      <c r="BY10576" s="74"/>
      <c r="BZ10576" s="74"/>
      <c r="CA10576" s="74"/>
      <c r="CF10576" s="79"/>
      <c r="CL10576" s="79"/>
    </row>
    <row r="10577" spans="30:90">
      <c r="AD10577" s="73"/>
      <c r="AE10577" s="74"/>
      <c r="AF10577" s="74"/>
      <c r="BX10577" s="73"/>
      <c r="BY10577" s="74"/>
      <c r="BZ10577" s="74"/>
      <c r="CA10577" s="74"/>
      <c r="CF10577" s="79"/>
      <c r="CL10577" s="79"/>
    </row>
    <row r="10578" spans="30:90">
      <c r="AD10578" s="73"/>
      <c r="AE10578" s="74"/>
      <c r="AF10578" s="74"/>
      <c r="BX10578" s="73"/>
      <c r="BY10578" s="74"/>
      <c r="BZ10578" s="74"/>
      <c r="CA10578" s="74"/>
      <c r="CF10578" s="79"/>
      <c r="CL10578" s="79"/>
    </row>
    <row r="10579" spans="30:90">
      <c r="AD10579" s="73"/>
      <c r="AE10579" s="74"/>
      <c r="AF10579" s="74"/>
      <c r="BX10579" s="73"/>
      <c r="BY10579" s="74"/>
      <c r="BZ10579" s="74"/>
      <c r="CA10579" s="74"/>
      <c r="CF10579" s="79"/>
      <c r="CL10579" s="79"/>
    </row>
    <row r="10580" spans="30:90">
      <c r="AD10580" s="73"/>
      <c r="AE10580" s="74"/>
      <c r="AF10580" s="74"/>
      <c r="BX10580" s="73"/>
      <c r="BY10580" s="74"/>
      <c r="BZ10580" s="74"/>
      <c r="CA10580" s="74"/>
      <c r="CF10580" s="79"/>
      <c r="CL10580" s="79"/>
    </row>
    <row r="10581" spans="30:90">
      <c r="AD10581" s="73"/>
      <c r="AE10581" s="74"/>
      <c r="AF10581" s="74"/>
      <c r="BX10581" s="73"/>
      <c r="BY10581" s="74"/>
      <c r="BZ10581" s="74"/>
      <c r="CA10581" s="74"/>
      <c r="CF10581" s="79"/>
      <c r="CL10581" s="79"/>
    </row>
    <row r="10582" spans="30:90">
      <c r="AD10582" s="73"/>
      <c r="AE10582" s="74"/>
      <c r="AF10582" s="74"/>
      <c r="BX10582" s="73"/>
      <c r="BY10582" s="74"/>
      <c r="BZ10582" s="74"/>
      <c r="CA10582" s="74"/>
      <c r="CF10582" s="79"/>
      <c r="CL10582" s="79"/>
    </row>
    <row r="10583" spans="30:90">
      <c r="AD10583" s="73"/>
      <c r="AE10583" s="74"/>
      <c r="AF10583" s="74"/>
      <c r="BX10583" s="73"/>
      <c r="BY10583" s="74"/>
      <c r="BZ10583" s="74"/>
      <c r="CA10583" s="74"/>
      <c r="CF10583" s="79"/>
      <c r="CL10583" s="79"/>
    </row>
    <row r="10584" spans="30:90">
      <c r="AD10584" s="73"/>
      <c r="AE10584" s="74"/>
      <c r="AF10584" s="74"/>
      <c r="BX10584" s="73"/>
      <c r="BY10584" s="74"/>
      <c r="BZ10584" s="74"/>
      <c r="CA10584" s="74"/>
      <c r="CF10584" s="79"/>
      <c r="CL10584" s="79"/>
    </row>
    <row r="10585" spans="30:90">
      <c r="AD10585" s="73"/>
      <c r="AE10585" s="74"/>
      <c r="AF10585" s="74"/>
      <c r="BX10585" s="73"/>
      <c r="BY10585" s="74"/>
      <c r="BZ10585" s="74"/>
      <c r="CA10585" s="74"/>
      <c r="CF10585" s="79"/>
      <c r="CL10585" s="79"/>
    </row>
    <row r="10586" spans="30:90">
      <c r="AD10586" s="73"/>
      <c r="AE10586" s="74"/>
      <c r="AF10586" s="74"/>
      <c r="BX10586" s="73"/>
      <c r="BY10586" s="74"/>
      <c r="BZ10586" s="74"/>
      <c r="CA10586" s="74"/>
      <c r="CF10586" s="79"/>
      <c r="CL10586" s="79"/>
    </row>
    <row r="10587" spans="30:90">
      <c r="AD10587" s="73"/>
      <c r="AE10587" s="74"/>
      <c r="AF10587" s="74"/>
      <c r="BX10587" s="73"/>
      <c r="BY10587" s="74"/>
      <c r="BZ10587" s="74"/>
      <c r="CA10587" s="74"/>
      <c r="CF10587" s="79"/>
      <c r="CL10587" s="79"/>
    </row>
    <row r="10588" spans="30:90">
      <c r="AD10588" s="73"/>
      <c r="AE10588" s="74"/>
      <c r="AF10588" s="74"/>
      <c r="BX10588" s="73"/>
      <c r="BY10588" s="74"/>
      <c r="BZ10588" s="74"/>
      <c r="CA10588" s="74"/>
      <c r="CF10588" s="79"/>
      <c r="CL10588" s="79"/>
    </row>
    <row r="10589" spans="30:90">
      <c r="AD10589" s="73"/>
      <c r="AE10589" s="74"/>
      <c r="AF10589" s="74"/>
      <c r="BX10589" s="73"/>
      <c r="BY10589" s="74"/>
      <c r="BZ10589" s="74"/>
      <c r="CA10589" s="74"/>
      <c r="CF10589" s="79"/>
      <c r="CL10589" s="79"/>
    </row>
    <row r="10590" spans="30:90">
      <c r="AD10590" s="73"/>
      <c r="AE10590" s="74"/>
      <c r="AF10590" s="74"/>
      <c r="BX10590" s="73"/>
      <c r="BY10590" s="74"/>
      <c r="BZ10590" s="74"/>
      <c r="CA10590" s="74"/>
      <c r="CF10590" s="79"/>
      <c r="CL10590" s="79"/>
    </row>
    <row r="10591" spans="30:90">
      <c r="AD10591" s="73"/>
      <c r="AE10591" s="74"/>
      <c r="AF10591" s="74"/>
      <c r="BX10591" s="73"/>
      <c r="BY10591" s="74"/>
      <c r="BZ10591" s="74"/>
      <c r="CA10591" s="74"/>
      <c r="CF10591" s="79"/>
      <c r="CL10591" s="79"/>
    </row>
    <row r="10592" spans="30:90">
      <c r="AD10592" s="73"/>
      <c r="AE10592" s="74"/>
      <c r="AF10592" s="74"/>
      <c r="BX10592" s="73"/>
      <c r="BY10592" s="74"/>
      <c r="BZ10592" s="74"/>
      <c r="CA10592" s="74"/>
      <c r="CF10592" s="79"/>
      <c r="CL10592" s="79"/>
    </row>
    <row r="10593" spans="30:90">
      <c r="AD10593" s="73"/>
      <c r="AE10593" s="74"/>
      <c r="AF10593" s="74"/>
      <c r="BX10593" s="73"/>
      <c r="BY10593" s="74"/>
      <c r="BZ10593" s="74"/>
      <c r="CA10593" s="74"/>
      <c r="CF10593" s="79"/>
      <c r="CL10593" s="79"/>
    </row>
    <row r="10594" spans="30:90">
      <c r="AD10594" s="73"/>
      <c r="AE10594" s="74"/>
      <c r="AF10594" s="74"/>
      <c r="BX10594" s="73"/>
      <c r="BY10594" s="74"/>
      <c r="BZ10594" s="74"/>
      <c r="CA10594" s="74"/>
      <c r="CF10594" s="79"/>
      <c r="CL10594" s="79"/>
    </row>
    <row r="10595" spans="30:90">
      <c r="AD10595" s="73"/>
      <c r="AE10595" s="74"/>
      <c r="AF10595" s="74"/>
      <c r="BX10595" s="73"/>
      <c r="BY10595" s="74"/>
      <c r="BZ10595" s="74"/>
      <c r="CA10595" s="74"/>
      <c r="CF10595" s="79"/>
      <c r="CL10595" s="79"/>
    </row>
    <row r="10596" spans="30:90">
      <c r="AD10596" s="73"/>
      <c r="AE10596" s="74"/>
      <c r="AF10596" s="74"/>
      <c r="BX10596" s="73"/>
      <c r="BY10596" s="74"/>
      <c r="BZ10596" s="74"/>
      <c r="CA10596" s="74"/>
      <c r="CF10596" s="79"/>
      <c r="CL10596" s="79"/>
    </row>
    <row r="10597" spans="30:90">
      <c r="AD10597" s="73"/>
      <c r="AE10597" s="74"/>
      <c r="AF10597" s="74"/>
      <c r="BX10597" s="73"/>
      <c r="BY10597" s="74"/>
      <c r="BZ10597" s="74"/>
      <c r="CA10597" s="74"/>
      <c r="CF10597" s="79"/>
      <c r="CL10597" s="79"/>
    </row>
    <row r="10598" spans="30:90">
      <c r="AD10598" s="73"/>
      <c r="AE10598" s="74"/>
      <c r="AF10598" s="74"/>
      <c r="BX10598" s="73"/>
      <c r="BY10598" s="74"/>
      <c r="BZ10598" s="74"/>
      <c r="CA10598" s="74"/>
      <c r="CF10598" s="79"/>
      <c r="CL10598" s="79"/>
    </row>
    <row r="10599" spans="30:90">
      <c r="AD10599" s="73"/>
      <c r="AE10599" s="74"/>
      <c r="AF10599" s="74"/>
      <c r="BX10599" s="73"/>
      <c r="BY10599" s="74"/>
      <c r="BZ10599" s="74"/>
      <c r="CA10599" s="74"/>
      <c r="CF10599" s="79"/>
      <c r="CL10599" s="79"/>
    </row>
    <row r="10600" spans="30:90">
      <c r="AD10600" s="73"/>
      <c r="AE10600" s="74"/>
      <c r="AF10600" s="74"/>
      <c r="BX10600" s="73"/>
      <c r="BY10600" s="74"/>
      <c r="BZ10600" s="74"/>
      <c r="CA10600" s="74"/>
      <c r="CF10600" s="79"/>
      <c r="CL10600" s="79"/>
    </row>
    <row r="10601" spans="30:90">
      <c r="AD10601" s="73"/>
      <c r="AE10601" s="74"/>
      <c r="AF10601" s="74"/>
      <c r="BX10601" s="73"/>
      <c r="BY10601" s="74"/>
      <c r="BZ10601" s="74"/>
      <c r="CA10601" s="74"/>
      <c r="CF10601" s="79"/>
      <c r="CL10601" s="79"/>
    </row>
    <row r="10602" spans="30:90">
      <c r="AD10602" s="73"/>
      <c r="AE10602" s="74"/>
      <c r="AF10602" s="74"/>
      <c r="BX10602" s="73"/>
      <c r="BY10602" s="74"/>
      <c r="BZ10602" s="74"/>
      <c r="CA10602" s="74"/>
      <c r="CF10602" s="79"/>
      <c r="CL10602" s="79"/>
    </row>
    <row r="10603" spans="30:90">
      <c r="AD10603" s="73"/>
      <c r="AE10603" s="74"/>
      <c r="AF10603" s="74"/>
      <c r="BX10603" s="73"/>
      <c r="BY10603" s="74"/>
      <c r="BZ10603" s="74"/>
      <c r="CA10603" s="74"/>
      <c r="CF10603" s="79"/>
      <c r="CL10603" s="79"/>
    </row>
    <row r="10604" spans="30:90">
      <c r="AD10604" s="73"/>
      <c r="AE10604" s="74"/>
      <c r="AF10604" s="74"/>
      <c r="BX10604" s="73"/>
      <c r="BY10604" s="74"/>
      <c r="BZ10604" s="74"/>
      <c r="CA10604" s="74"/>
      <c r="CF10604" s="79"/>
      <c r="CL10604" s="79"/>
    </row>
    <row r="10605" spans="30:90">
      <c r="AD10605" s="73"/>
      <c r="AE10605" s="74"/>
      <c r="AF10605" s="74"/>
      <c r="BX10605" s="73"/>
      <c r="BY10605" s="74"/>
      <c r="BZ10605" s="74"/>
      <c r="CA10605" s="74"/>
      <c r="CF10605" s="79"/>
      <c r="CL10605" s="79"/>
    </row>
    <row r="10606" spans="30:90">
      <c r="AD10606" s="73"/>
      <c r="AE10606" s="74"/>
      <c r="AF10606" s="74"/>
      <c r="BX10606" s="73"/>
      <c r="BY10606" s="74"/>
      <c r="BZ10606" s="74"/>
      <c r="CA10606" s="74"/>
      <c r="CF10606" s="79"/>
      <c r="CL10606" s="79"/>
    </row>
    <row r="10607" spans="30:90">
      <c r="AD10607" s="73"/>
      <c r="AE10607" s="74"/>
      <c r="AF10607" s="74"/>
      <c r="BX10607" s="73"/>
      <c r="BY10607" s="74"/>
      <c r="BZ10607" s="74"/>
      <c r="CA10607" s="74"/>
      <c r="CF10607" s="79"/>
      <c r="CL10607" s="79"/>
    </row>
    <row r="10608" spans="30:90">
      <c r="AD10608" s="73"/>
      <c r="AE10608" s="74"/>
      <c r="AF10608" s="74"/>
      <c r="BX10608" s="73"/>
      <c r="BY10608" s="74"/>
      <c r="BZ10608" s="74"/>
      <c r="CA10608" s="74"/>
      <c r="CF10608" s="79"/>
      <c r="CL10608" s="79"/>
    </row>
    <row r="10609" spans="30:90">
      <c r="AD10609" s="73"/>
      <c r="AE10609" s="74"/>
      <c r="AF10609" s="74"/>
      <c r="BX10609" s="73"/>
      <c r="BY10609" s="74"/>
      <c r="BZ10609" s="74"/>
      <c r="CA10609" s="74"/>
      <c r="CF10609" s="79"/>
      <c r="CL10609" s="79"/>
    </row>
    <row r="10610" spans="30:90">
      <c r="AD10610" s="73"/>
      <c r="AE10610" s="74"/>
      <c r="AF10610" s="74"/>
      <c r="BX10610" s="73"/>
      <c r="BY10610" s="74"/>
      <c r="BZ10610" s="74"/>
      <c r="CA10610" s="74"/>
      <c r="CF10610" s="79"/>
      <c r="CL10610" s="79"/>
    </row>
    <row r="10611" spans="30:90">
      <c r="AD10611" s="73"/>
      <c r="AE10611" s="74"/>
      <c r="AF10611" s="74"/>
      <c r="BX10611" s="73"/>
      <c r="BY10611" s="74"/>
      <c r="BZ10611" s="74"/>
      <c r="CA10611" s="74"/>
      <c r="CF10611" s="79"/>
      <c r="CL10611" s="79"/>
    </row>
    <row r="10612" spans="30:90">
      <c r="AD10612" s="73"/>
      <c r="AE10612" s="74"/>
      <c r="AF10612" s="74"/>
      <c r="BX10612" s="73"/>
      <c r="BY10612" s="74"/>
      <c r="BZ10612" s="74"/>
      <c r="CA10612" s="74"/>
      <c r="CF10612" s="79"/>
      <c r="CL10612" s="79"/>
    </row>
    <row r="10613" spans="30:90">
      <c r="AD10613" s="73"/>
      <c r="AE10613" s="74"/>
      <c r="AF10613" s="74"/>
      <c r="BX10613" s="73"/>
      <c r="BY10613" s="74"/>
      <c r="BZ10613" s="74"/>
      <c r="CA10613" s="74"/>
      <c r="CF10613" s="79"/>
      <c r="CL10613" s="79"/>
    </row>
    <row r="10614" spans="30:90">
      <c r="AD10614" s="73"/>
      <c r="AE10614" s="74"/>
      <c r="AF10614" s="74"/>
      <c r="BX10614" s="73"/>
      <c r="BY10614" s="74"/>
      <c r="BZ10614" s="74"/>
      <c r="CA10614" s="74"/>
      <c r="CF10614" s="79"/>
      <c r="CL10614" s="79"/>
    </row>
    <row r="10615" spans="30:90">
      <c r="AD10615" s="73"/>
      <c r="AE10615" s="74"/>
      <c r="AF10615" s="74"/>
      <c r="BX10615" s="73"/>
      <c r="BY10615" s="74"/>
      <c r="BZ10615" s="74"/>
      <c r="CA10615" s="74"/>
      <c r="CF10615" s="79"/>
      <c r="CL10615" s="79"/>
    </row>
    <row r="10616" spans="30:90">
      <c r="AD10616" s="73"/>
      <c r="AE10616" s="74"/>
      <c r="AF10616" s="74"/>
      <c r="BX10616" s="73"/>
      <c r="BY10616" s="74"/>
      <c r="BZ10616" s="74"/>
      <c r="CA10616" s="74"/>
      <c r="CF10616" s="79"/>
      <c r="CL10616" s="79"/>
    </row>
    <row r="10617" spans="30:90">
      <c r="AD10617" s="73"/>
      <c r="AE10617" s="74"/>
      <c r="AF10617" s="74"/>
      <c r="BX10617" s="73"/>
      <c r="BY10617" s="74"/>
      <c r="BZ10617" s="74"/>
      <c r="CA10617" s="74"/>
      <c r="CF10617" s="79"/>
      <c r="CL10617" s="79"/>
    </row>
    <row r="10618" spans="30:90">
      <c r="AD10618" s="73"/>
      <c r="AE10618" s="74"/>
      <c r="AF10618" s="74"/>
      <c r="BX10618" s="73"/>
      <c r="BY10618" s="74"/>
      <c r="BZ10618" s="74"/>
      <c r="CA10618" s="74"/>
      <c r="CF10618" s="79"/>
      <c r="CL10618" s="79"/>
    </row>
    <row r="10619" spans="30:90">
      <c r="AD10619" s="73"/>
      <c r="AE10619" s="74"/>
      <c r="AF10619" s="74"/>
      <c r="BX10619" s="73"/>
      <c r="BY10619" s="74"/>
      <c r="BZ10619" s="74"/>
      <c r="CA10619" s="74"/>
      <c r="CF10619" s="79"/>
      <c r="CL10619" s="79"/>
    </row>
    <row r="10620" spans="30:90">
      <c r="AD10620" s="73"/>
      <c r="AE10620" s="74"/>
      <c r="AF10620" s="74"/>
      <c r="BX10620" s="73"/>
      <c r="BY10620" s="74"/>
      <c r="BZ10620" s="74"/>
      <c r="CA10620" s="74"/>
      <c r="CF10620" s="79"/>
      <c r="CL10620" s="79"/>
    </row>
    <row r="10621" spans="30:90">
      <c r="AD10621" s="73"/>
      <c r="AE10621" s="74"/>
      <c r="AF10621" s="74"/>
      <c r="BX10621" s="73"/>
      <c r="BY10621" s="74"/>
      <c r="BZ10621" s="74"/>
      <c r="CA10621" s="74"/>
      <c r="CF10621" s="79"/>
      <c r="CL10621" s="79"/>
    </row>
    <row r="10622" spans="30:90">
      <c r="AD10622" s="73"/>
      <c r="AE10622" s="74"/>
      <c r="AF10622" s="74"/>
      <c r="BX10622" s="73"/>
      <c r="BY10622" s="74"/>
      <c r="BZ10622" s="74"/>
      <c r="CA10622" s="74"/>
      <c r="CF10622" s="79"/>
      <c r="CL10622" s="79"/>
    </row>
    <row r="10623" spans="30:90">
      <c r="AD10623" s="73"/>
      <c r="AE10623" s="74"/>
      <c r="AF10623" s="74"/>
      <c r="BX10623" s="73"/>
      <c r="BY10623" s="74"/>
      <c r="BZ10623" s="74"/>
      <c r="CA10623" s="74"/>
      <c r="CF10623" s="79"/>
      <c r="CL10623" s="79"/>
    </row>
    <row r="10624" spans="30:90">
      <c r="AD10624" s="73"/>
      <c r="AE10624" s="74"/>
      <c r="AF10624" s="74"/>
      <c r="BX10624" s="73"/>
      <c r="BY10624" s="74"/>
      <c r="BZ10624" s="74"/>
      <c r="CA10624" s="74"/>
      <c r="CF10624" s="79"/>
      <c r="CL10624" s="79"/>
    </row>
    <row r="10625" spans="30:90">
      <c r="AD10625" s="73"/>
      <c r="AE10625" s="74"/>
      <c r="AF10625" s="74"/>
      <c r="BX10625" s="73"/>
      <c r="BY10625" s="74"/>
      <c r="BZ10625" s="74"/>
      <c r="CA10625" s="74"/>
      <c r="CF10625" s="79"/>
      <c r="CL10625" s="79"/>
    </row>
    <row r="10626" spans="30:90">
      <c r="AD10626" s="73"/>
      <c r="AE10626" s="74"/>
      <c r="AF10626" s="74"/>
      <c r="BX10626" s="73"/>
      <c r="BY10626" s="74"/>
      <c r="BZ10626" s="74"/>
      <c r="CA10626" s="74"/>
      <c r="CF10626" s="79"/>
      <c r="CL10626" s="79"/>
    </row>
    <row r="10627" spans="30:90">
      <c r="AD10627" s="73"/>
      <c r="AE10627" s="74"/>
      <c r="AF10627" s="74"/>
      <c r="BX10627" s="73"/>
      <c r="BY10627" s="74"/>
      <c r="BZ10627" s="74"/>
      <c r="CA10627" s="74"/>
      <c r="CF10627" s="79"/>
      <c r="CL10627" s="79"/>
    </row>
    <row r="10628" spans="30:90">
      <c r="AD10628" s="73"/>
      <c r="AE10628" s="74"/>
      <c r="AF10628" s="74"/>
      <c r="BX10628" s="73"/>
      <c r="BY10628" s="74"/>
      <c r="BZ10628" s="74"/>
      <c r="CA10628" s="74"/>
      <c r="CF10628" s="79"/>
      <c r="CL10628" s="79"/>
    </row>
    <row r="10629" spans="30:90">
      <c r="AD10629" s="73"/>
      <c r="AE10629" s="74"/>
      <c r="AF10629" s="74"/>
      <c r="BX10629" s="73"/>
      <c r="BY10629" s="74"/>
      <c r="BZ10629" s="74"/>
      <c r="CA10629" s="74"/>
      <c r="CF10629" s="79"/>
      <c r="CL10629" s="79"/>
    </row>
    <row r="10630" spans="30:90">
      <c r="AD10630" s="73"/>
      <c r="AE10630" s="74"/>
      <c r="AF10630" s="74"/>
      <c r="BX10630" s="73"/>
      <c r="BY10630" s="74"/>
      <c r="BZ10630" s="74"/>
      <c r="CA10630" s="74"/>
      <c r="CF10630" s="79"/>
      <c r="CL10630" s="79"/>
    </row>
    <row r="10631" spans="30:90">
      <c r="AD10631" s="73"/>
      <c r="AE10631" s="74"/>
      <c r="AF10631" s="74"/>
      <c r="BX10631" s="73"/>
      <c r="BY10631" s="74"/>
      <c r="BZ10631" s="74"/>
      <c r="CA10631" s="74"/>
      <c r="CF10631" s="79"/>
      <c r="CL10631" s="79"/>
    </row>
    <row r="10632" spans="30:90">
      <c r="AD10632" s="73"/>
      <c r="AE10632" s="74"/>
      <c r="AF10632" s="74"/>
      <c r="BX10632" s="73"/>
      <c r="BY10632" s="74"/>
      <c r="BZ10632" s="74"/>
      <c r="CA10632" s="74"/>
      <c r="CF10632" s="79"/>
      <c r="CL10632" s="79"/>
    </row>
    <row r="10633" spans="30:90">
      <c r="AD10633" s="73"/>
      <c r="AE10633" s="74"/>
      <c r="AF10633" s="74"/>
      <c r="BX10633" s="73"/>
      <c r="BY10633" s="74"/>
      <c r="BZ10633" s="74"/>
      <c r="CA10633" s="74"/>
      <c r="CF10633" s="79"/>
      <c r="CL10633" s="79"/>
    </row>
    <row r="10634" spans="30:90">
      <c r="AD10634" s="73"/>
      <c r="AE10634" s="74"/>
      <c r="AF10634" s="74"/>
      <c r="BX10634" s="73"/>
      <c r="BY10634" s="74"/>
      <c r="BZ10634" s="74"/>
      <c r="CA10634" s="74"/>
      <c r="CF10634" s="79"/>
      <c r="CL10634" s="79"/>
    </row>
    <row r="10635" spans="30:90">
      <c r="AD10635" s="73"/>
      <c r="AE10635" s="74"/>
      <c r="AF10635" s="74"/>
      <c r="BX10635" s="73"/>
      <c r="BY10635" s="74"/>
      <c r="BZ10635" s="74"/>
      <c r="CA10635" s="74"/>
      <c r="CF10635" s="79"/>
      <c r="CL10635" s="79"/>
    </row>
    <row r="10636" spans="30:90">
      <c r="AD10636" s="73"/>
      <c r="AE10636" s="74"/>
      <c r="AF10636" s="74"/>
      <c r="BX10636" s="73"/>
      <c r="BY10636" s="74"/>
      <c r="BZ10636" s="74"/>
      <c r="CA10636" s="74"/>
      <c r="CF10636" s="79"/>
      <c r="CL10636" s="79"/>
    </row>
    <row r="10637" spans="30:90">
      <c r="AD10637" s="73"/>
      <c r="AE10637" s="74"/>
      <c r="AF10637" s="74"/>
      <c r="BX10637" s="73"/>
      <c r="BY10637" s="74"/>
      <c r="BZ10637" s="74"/>
      <c r="CA10637" s="74"/>
      <c r="CF10637" s="79"/>
      <c r="CL10637" s="79"/>
    </row>
    <row r="10638" spans="30:90">
      <c r="AD10638" s="73"/>
      <c r="AE10638" s="74"/>
      <c r="AF10638" s="74"/>
      <c r="BX10638" s="73"/>
      <c r="BY10638" s="74"/>
      <c r="BZ10638" s="74"/>
      <c r="CA10638" s="74"/>
      <c r="CF10638" s="79"/>
      <c r="CL10638" s="79"/>
    </row>
    <row r="10639" spans="30:90">
      <c r="AD10639" s="73"/>
      <c r="AE10639" s="74"/>
      <c r="AF10639" s="74"/>
      <c r="BX10639" s="73"/>
      <c r="BY10639" s="74"/>
      <c r="BZ10639" s="74"/>
      <c r="CA10639" s="74"/>
      <c r="CF10639" s="79"/>
      <c r="CL10639" s="79"/>
    </row>
    <row r="10640" spans="30:90">
      <c r="AD10640" s="73"/>
      <c r="AE10640" s="74"/>
      <c r="AF10640" s="74"/>
      <c r="BX10640" s="73"/>
      <c r="BY10640" s="74"/>
      <c r="BZ10640" s="74"/>
      <c r="CA10640" s="74"/>
      <c r="CF10640" s="79"/>
      <c r="CL10640" s="79"/>
    </row>
    <row r="10641" spans="30:90">
      <c r="AD10641" s="73"/>
      <c r="AE10641" s="74"/>
      <c r="AF10641" s="74"/>
      <c r="BX10641" s="73"/>
      <c r="BY10641" s="74"/>
      <c r="BZ10641" s="74"/>
      <c r="CA10641" s="74"/>
      <c r="CF10641" s="79"/>
      <c r="CL10641" s="79"/>
    </row>
    <row r="10642" spans="30:90">
      <c r="AD10642" s="73"/>
      <c r="AE10642" s="74"/>
      <c r="AF10642" s="74"/>
      <c r="BX10642" s="73"/>
      <c r="BY10642" s="74"/>
      <c r="BZ10642" s="74"/>
      <c r="CA10642" s="74"/>
      <c r="CF10642" s="79"/>
      <c r="CL10642" s="79"/>
    </row>
    <row r="10643" spans="30:90">
      <c r="AD10643" s="73"/>
      <c r="AE10643" s="74"/>
      <c r="AF10643" s="74"/>
      <c r="BX10643" s="73"/>
      <c r="BY10643" s="74"/>
      <c r="BZ10643" s="74"/>
      <c r="CA10643" s="74"/>
      <c r="CF10643" s="79"/>
      <c r="CL10643" s="79"/>
    </row>
    <row r="10644" spans="30:90">
      <c r="AD10644" s="73"/>
      <c r="AE10644" s="74"/>
      <c r="AF10644" s="74"/>
      <c r="BX10644" s="73"/>
      <c r="BY10644" s="74"/>
      <c r="BZ10644" s="74"/>
      <c r="CA10644" s="74"/>
      <c r="CF10644" s="79"/>
      <c r="CL10644" s="79"/>
    </row>
    <row r="10645" spans="30:90">
      <c r="AD10645" s="73"/>
      <c r="AE10645" s="74"/>
      <c r="AF10645" s="74"/>
      <c r="BX10645" s="73"/>
      <c r="BY10645" s="74"/>
      <c r="BZ10645" s="74"/>
      <c r="CA10645" s="74"/>
      <c r="CF10645" s="79"/>
      <c r="CL10645" s="79"/>
    </row>
    <row r="10646" spans="30:90">
      <c r="AD10646" s="73"/>
      <c r="AE10646" s="74"/>
      <c r="AF10646" s="74"/>
      <c r="BX10646" s="73"/>
      <c r="BY10646" s="74"/>
      <c r="BZ10646" s="74"/>
      <c r="CA10646" s="74"/>
      <c r="CF10646" s="79"/>
      <c r="CL10646" s="79"/>
    </row>
    <row r="10647" spans="30:90">
      <c r="AD10647" s="73"/>
      <c r="AE10647" s="74"/>
      <c r="AF10647" s="74"/>
      <c r="BX10647" s="73"/>
      <c r="BY10647" s="74"/>
      <c r="BZ10647" s="74"/>
      <c r="CA10647" s="74"/>
      <c r="CF10647" s="79"/>
      <c r="CL10647" s="79"/>
    </row>
    <row r="10648" spans="30:90">
      <c r="AD10648" s="73"/>
      <c r="AE10648" s="74"/>
      <c r="AF10648" s="74"/>
      <c r="BX10648" s="73"/>
      <c r="BY10648" s="74"/>
      <c r="BZ10648" s="74"/>
      <c r="CA10648" s="74"/>
      <c r="CF10648" s="79"/>
      <c r="CL10648" s="79"/>
    </row>
    <row r="10649" spans="30:90">
      <c r="AD10649" s="73"/>
      <c r="AE10649" s="74"/>
      <c r="AF10649" s="74"/>
      <c r="BX10649" s="73"/>
      <c r="BY10649" s="74"/>
      <c r="BZ10649" s="74"/>
      <c r="CA10649" s="74"/>
      <c r="CF10649" s="79"/>
      <c r="CL10649" s="79"/>
    </row>
    <row r="10650" spans="30:90">
      <c r="AD10650" s="73"/>
      <c r="AE10650" s="74"/>
      <c r="AF10650" s="74"/>
      <c r="BX10650" s="73"/>
      <c r="BY10650" s="74"/>
      <c r="BZ10650" s="74"/>
      <c r="CA10650" s="74"/>
      <c r="CF10650" s="79"/>
      <c r="CL10650" s="79"/>
    </row>
    <row r="10651" spans="30:90">
      <c r="AD10651" s="73"/>
      <c r="AE10651" s="74"/>
      <c r="AF10651" s="74"/>
      <c r="BX10651" s="73"/>
      <c r="BY10651" s="74"/>
      <c r="BZ10651" s="74"/>
      <c r="CA10651" s="74"/>
      <c r="CF10651" s="79"/>
      <c r="CL10651" s="79"/>
    </row>
    <row r="10652" spans="30:90">
      <c r="AD10652" s="73"/>
      <c r="AE10652" s="74"/>
      <c r="AF10652" s="74"/>
      <c r="BX10652" s="73"/>
      <c r="BY10652" s="74"/>
      <c r="BZ10652" s="74"/>
      <c r="CA10652" s="74"/>
      <c r="CF10652" s="79"/>
      <c r="CL10652" s="79"/>
    </row>
    <row r="10653" spans="30:90">
      <c r="AD10653" s="73"/>
      <c r="AE10653" s="74"/>
      <c r="AF10653" s="74"/>
      <c r="BX10653" s="73"/>
      <c r="BY10653" s="74"/>
      <c r="BZ10653" s="74"/>
      <c r="CA10653" s="74"/>
      <c r="CF10653" s="79"/>
      <c r="CL10653" s="79"/>
    </row>
    <row r="10654" spans="30:90">
      <c r="AD10654" s="73"/>
      <c r="AE10654" s="74"/>
      <c r="AF10654" s="74"/>
      <c r="BX10654" s="73"/>
      <c r="BY10654" s="74"/>
      <c r="BZ10654" s="74"/>
      <c r="CA10654" s="74"/>
      <c r="CF10654" s="79"/>
      <c r="CL10654" s="79"/>
    </row>
    <row r="10655" spans="30:90">
      <c r="AD10655" s="73"/>
      <c r="AE10655" s="74"/>
      <c r="AF10655" s="74"/>
      <c r="BX10655" s="73"/>
      <c r="BY10655" s="74"/>
      <c r="BZ10655" s="74"/>
      <c r="CA10655" s="74"/>
      <c r="CF10655" s="79"/>
      <c r="CL10655" s="79"/>
    </row>
    <row r="10656" spans="30:90">
      <c r="AD10656" s="73"/>
      <c r="AE10656" s="74"/>
      <c r="AF10656" s="74"/>
      <c r="BX10656" s="73"/>
      <c r="BY10656" s="74"/>
      <c r="BZ10656" s="74"/>
      <c r="CA10656" s="74"/>
      <c r="CF10656" s="79"/>
      <c r="CL10656" s="79"/>
    </row>
    <row r="10657" spans="30:90">
      <c r="AD10657" s="73"/>
      <c r="AE10657" s="74"/>
      <c r="AF10657" s="74"/>
      <c r="BX10657" s="73"/>
      <c r="BY10657" s="74"/>
      <c r="BZ10657" s="74"/>
      <c r="CA10657" s="74"/>
      <c r="CF10657" s="79"/>
      <c r="CL10657" s="79"/>
    </row>
    <row r="10658" spans="30:90">
      <c r="AD10658" s="73"/>
      <c r="AE10658" s="74"/>
      <c r="AF10658" s="74"/>
      <c r="BX10658" s="73"/>
      <c r="BY10658" s="74"/>
      <c r="BZ10658" s="74"/>
      <c r="CA10658" s="74"/>
      <c r="CF10658" s="79"/>
      <c r="CL10658" s="79"/>
    </row>
    <row r="10659" spans="30:90">
      <c r="AD10659" s="73"/>
      <c r="AE10659" s="74"/>
      <c r="AF10659" s="74"/>
      <c r="BX10659" s="73"/>
      <c r="BY10659" s="74"/>
      <c r="BZ10659" s="74"/>
      <c r="CA10659" s="74"/>
      <c r="CF10659" s="79"/>
      <c r="CL10659" s="79"/>
    </row>
    <row r="10660" spans="30:90">
      <c r="AD10660" s="73"/>
      <c r="AE10660" s="74"/>
      <c r="AF10660" s="74"/>
      <c r="BX10660" s="73"/>
      <c r="BY10660" s="74"/>
      <c r="BZ10660" s="74"/>
      <c r="CA10660" s="74"/>
      <c r="CF10660" s="79"/>
      <c r="CL10660" s="79"/>
    </row>
    <row r="10661" spans="30:90">
      <c r="AD10661" s="73"/>
      <c r="AE10661" s="74"/>
      <c r="AF10661" s="74"/>
      <c r="BX10661" s="73"/>
      <c r="BY10661" s="74"/>
      <c r="BZ10661" s="74"/>
      <c r="CA10661" s="74"/>
      <c r="CF10661" s="79"/>
      <c r="CL10661" s="79"/>
    </row>
    <row r="10662" spans="30:90">
      <c r="AD10662" s="73"/>
      <c r="AE10662" s="74"/>
      <c r="AF10662" s="74"/>
      <c r="BX10662" s="73"/>
      <c r="BY10662" s="74"/>
      <c r="BZ10662" s="74"/>
      <c r="CA10662" s="74"/>
      <c r="CF10662" s="79"/>
      <c r="CL10662" s="79"/>
    </row>
    <row r="10663" spans="30:90">
      <c r="AD10663" s="73"/>
      <c r="AE10663" s="74"/>
      <c r="AF10663" s="74"/>
      <c r="BX10663" s="73"/>
      <c r="BY10663" s="74"/>
      <c r="BZ10663" s="74"/>
      <c r="CA10663" s="74"/>
      <c r="CF10663" s="79"/>
      <c r="CL10663" s="79"/>
    </row>
    <row r="10664" spans="30:90">
      <c r="AD10664" s="73"/>
      <c r="AE10664" s="74"/>
      <c r="AF10664" s="74"/>
      <c r="BX10664" s="73"/>
      <c r="BY10664" s="74"/>
      <c r="BZ10664" s="74"/>
      <c r="CA10664" s="74"/>
      <c r="CF10664" s="79"/>
      <c r="CL10664" s="79"/>
    </row>
    <row r="10665" spans="30:90">
      <c r="AD10665" s="73"/>
      <c r="AE10665" s="74"/>
      <c r="AF10665" s="74"/>
      <c r="BX10665" s="73"/>
      <c r="BY10665" s="74"/>
      <c r="BZ10665" s="74"/>
      <c r="CA10665" s="74"/>
      <c r="CF10665" s="79"/>
      <c r="CL10665" s="79"/>
    </row>
    <row r="10666" spans="30:90">
      <c r="AD10666" s="73"/>
      <c r="AE10666" s="74"/>
      <c r="AF10666" s="74"/>
      <c r="BX10666" s="73"/>
      <c r="BY10666" s="74"/>
      <c r="BZ10666" s="74"/>
      <c r="CA10666" s="74"/>
      <c r="CF10666" s="79"/>
      <c r="CL10666" s="79"/>
    </row>
    <row r="10667" spans="30:90">
      <c r="AD10667" s="73"/>
      <c r="AE10667" s="74"/>
      <c r="AF10667" s="74"/>
      <c r="BX10667" s="73"/>
      <c r="BY10667" s="74"/>
      <c r="BZ10667" s="74"/>
      <c r="CA10667" s="74"/>
      <c r="CF10667" s="79"/>
      <c r="CL10667" s="79"/>
    </row>
    <row r="10668" spans="30:90">
      <c r="AD10668" s="73"/>
      <c r="AE10668" s="74"/>
      <c r="AF10668" s="74"/>
      <c r="BX10668" s="73"/>
      <c r="BY10668" s="74"/>
      <c r="BZ10668" s="74"/>
      <c r="CA10668" s="74"/>
      <c r="CF10668" s="79"/>
      <c r="CL10668" s="79"/>
    </row>
    <row r="10669" spans="30:90">
      <c r="AD10669" s="73"/>
      <c r="AE10669" s="74"/>
      <c r="AF10669" s="74"/>
      <c r="BX10669" s="73"/>
      <c r="BY10669" s="74"/>
      <c r="BZ10669" s="74"/>
      <c r="CA10669" s="74"/>
      <c r="CF10669" s="79"/>
      <c r="CL10669" s="79"/>
    </row>
    <row r="10670" spans="30:90">
      <c r="AD10670" s="73"/>
      <c r="AE10670" s="74"/>
      <c r="AF10670" s="74"/>
      <c r="BX10670" s="73"/>
      <c r="BY10670" s="74"/>
      <c r="BZ10670" s="74"/>
      <c r="CA10670" s="74"/>
      <c r="CF10670" s="79"/>
      <c r="CL10670" s="79"/>
    </row>
    <row r="10671" spans="30:90">
      <c r="AD10671" s="73"/>
      <c r="AE10671" s="74"/>
      <c r="AF10671" s="74"/>
      <c r="BX10671" s="73"/>
      <c r="BY10671" s="74"/>
      <c r="BZ10671" s="74"/>
      <c r="CA10671" s="74"/>
      <c r="CF10671" s="79"/>
      <c r="CL10671" s="79"/>
    </row>
    <row r="10672" spans="30:90">
      <c r="AD10672" s="73"/>
      <c r="AE10672" s="74"/>
      <c r="AF10672" s="74"/>
      <c r="BX10672" s="73"/>
      <c r="BY10672" s="74"/>
      <c r="BZ10672" s="74"/>
      <c r="CA10672" s="74"/>
      <c r="CF10672" s="79"/>
      <c r="CL10672" s="79"/>
    </row>
    <row r="10673" spans="30:90">
      <c r="AD10673" s="73"/>
      <c r="AE10673" s="74"/>
      <c r="AF10673" s="74"/>
      <c r="BX10673" s="73"/>
      <c r="BY10673" s="74"/>
      <c r="BZ10673" s="74"/>
      <c r="CA10673" s="74"/>
      <c r="CF10673" s="79"/>
      <c r="CL10673" s="79"/>
    </row>
    <row r="10674" spans="30:90">
      <c r="AD10674" s="73"/>
      <c r="AE10674" s="74"/>
      <c r="AF10674" s="74"/>
      <c r="BX10674" s="73"/>
      <c r="BY10674" s="74"/>
      <c r="BZ10674" s="74"/>
      <c r="CA10674" s="74"/>
      <c r="CF10674" s="79"/>
      <c r="CL10674" s="79"/>
    </row>
    <row r="10675" spans="30:90">
      <c r="AD10675" s="73"/>
      <c r="AE10675" s="74"/>
      <c r="AF10675" s="74"/>
      <c r="BX10675" s="73"/>
      <c r="BY10675" s="74"/>
      <c r="BZ10675" s="74"/>
      <c r="CA10675" s="74"/>
      <c r="CF10675" s="79"/>
      <c r="CL10675" s="79"/>
    </row>
    <row r="10676" spans="30:90">
      <c r="AD10676" s="73"/>
      <c r="AE10676" s="74"/>
      <c r="AF10676" s="74"/>
      <c r="BX10676" s="73"/>
      <c r="BY10676" s="74"/>
      <c r="BZ10676" s="74"/>
      <c r="CA10676" s="74"/>
      <c r="CF10676" s="79"/>
      <c r="CL10676" s="79"/>
    </row>
    <row r="10677" spans="30:90">
      <c r="AD10677" s="73"/>
      <c r="AE10677" s="74"/>
      <c r="AF10677" s="74"/>
      <c r="BX10677" s="73"/>
      <c r="BY10677" s="74"/>
      <c r="BZ10677" s="74"/>
      <c r="CA10677" s="74"/>
      <c r="CF10677" s="79"/>
      <c r="CL10677" s="79"/>
    </row>
    <row r="10678" spans="30:90">
      <c r="AD10678" s="73"/>
      <c r="AE10678" s="74"/>
      <c r="AF10678" s="74"/>
      <c r="BX10678" s="73"/>
      <c r="BY10678" s="74"/>
      <c r="BZ10678" s="74"/>
      <c r="CA10678" s="74"/>
      <c r="CF10678" s="79"/>
      <c r="CL10678" s="79"/>
    </row>
    <row r="10679" spans="30:90">
      <c r="AD10679" s="73"/>
      <c r="AE10679" s="74"/>
      <c r="AF10679" s="74"/>
      <c r="BX10679" s="73"/>
      <c r="BY10679" s="74"/>
      <c r="BZ10679" s="74"/>
      <c r="CA10679" s="74"/>
      <c r="CF10679" s="79"/>
      <c r="CL10679" s="79"/>
    </row>
    <row r="10680" spans="30:90">
      <c r="AD10680" s="73"/>
      <c r="AE10680" s="74"/>
      <c r="AF10680" s="74"/>
      <c r="BX10680" s="73"/>
      <c r="BY10680" s="74"/>
      <c r="BZ10680" s="74"/>
      <c r="CA10680" s="74"/>
      <c r="CF10680" s="79"/>
      <c r="CL10680" s="79"/>
    </row>
    <row r="10681" spans="30:90">
      <c r="AD10681" s="73"/>
      <c r="AE10681" s="74"/>
      <c r="AF10681" s="74"/>
      <c r="BX10681" s="73"/>
      <c r="BY10681" s="74"/>
      <c r="BZ10681" s="74"/>
      <c r="CA10681" s="74"/>
      <c r="CF10681" s="79"/>
      <c r="CL10681" s="79"/>
    </row>
    <row r="10682" spans="30:90">
      <c r="AD10682" s="73"/>
      <c r="AE10682" s="74"/>
      <c r="AF10682" s="74"/>
      <c r="BX10682" s="73"/>
      <c r="BY10682" s="74"/>
      <c r="BZ10682" s="74"/>
      <c r="CA10682" s="74"/>
      <c r="CF10682" s="79"/>
      <c r="CL10682" s="79"/>
    </row>
    <row r="10683" spans="30:90">
      <c r="AD10683" s="73"/>
      <c r="AE10683" s="74"/>
      <c r="AF10683" s="74"/>
      <c r="BX10683" s="73"/>
      <c r="BY10683" s="74"/>
      <c r="BZ10683" s="74"/>
      <c r="CA10683" s="74"/>
      <c r="CF10683" s="79"/>
      <c r="CL10683" s="79"/>
    </row>
    <row r="10684" spans="30:90">
      <c r="AD10684" s="73"/>
      <c r="AE10684" s="74"/>
      <c r="AF10684" s="74"/>
      <c r="BX10684" s="73"/>
      <c r="BY10684" s="74"/>
      <c r="BZ10684" s="74"/>
      <c r="CA10684" s="74"/>
      <c r="CF10684" s="79"/>
      <c r="CL10684" s="79"/>
    </row>
    <row r="10685" spans="30:90">
      <c r="AD10685" s="73"/>
      <c r="AE10685" s="74"/>
      <c r="AF10685" s="74"/>
      <c r="BX10685" s="73"/>
      <c r="BY10685" s="74"/>
      <c r="BZ10685" s="74"/>
      <c r="CA10685" s="74"/>
      <c r="CF10685" s="79"/>
      <c r="CL10685" s="79"/>
    </row>
    <row r="10686" spans="30:90">
      <c r="AD10686" s="73"/>
      <c r="AE10686" s="74"/>
      <c r="AF10686" s="74"/>
      <c r="BX10686" s="73"/>
      <c r="BY10686" s="74"/>
      <c r="BZ10686" s="74"/>
      <c r="CA10686" s="74"/>
      <c r="CF10686" s="79"/>
      <c r="CL10686" s="79"/>
    </row>
    <row r="10687" spans="30:90">
      <c r="AD10687" s="73"/>
      <c r="AE10687" s="74"/>
      <c r="AF10687" s="74"/>
      <c r="BX10687" s="73"/>
      <c r="BY10687" s="74"/>
      <c r="BZ10687" s="74"/>
      <c r="CA10687" s="74"/>
      <c r="CF10687" s="79"/>
      <c r="CL10687" s="79"/>
    </row>
    <row r="10688" spans="30:90">
      <c r="AD10688" s="73"/>
      <c r="AE10688" s="74"/>
      <c r="AF10688" s="74"/>
      <c r="BX10688" s="73"/>
      <c r="BY10688" s="74"/>
      <c r="BZ10688" s="74"/>
      <c r="CA10688" s="74"/>
      <c r="CF10688" s="79"/>
      <c r="CL10688" s="79"/>
    </row>
    <row r="10689" spans="30:90">
      <c r="AD10689" s="73"/>
      <c r="AE10689" s="74"/>
      <c r="AF10689" s="74"/>
      <c r="BX10689" s="73"/>
      <c r="BY10689" s="74"/>
      <c r="BZ10689" s="74"/>
      <c r="CA10689" s="74"/>
      <c r="CF10689" s="79"/>
      <c r="CL10689" s="79"/>
    </row>
    <row r="10690" spans="30:90">
      <c r="AD10690" s="73"/>
      <c r="AE10690" s="74"/>
      <c r="AF10690" s="74"/>
      <c r="BX10690" s="73"/>
      <c r="BY10690" s="74"/>
      <c r="BZ10690" s="74"/>
      <c r="CA10690" s="74"/>
      <c r="CF10690" s="79"/>
      <c r="CL10690" s="79"/>
    </row>
    <row r="10691" spans="30:90">
      <c r="AD10691" s="73"/>
      <c r="AE10691" s="74"/>
      <c r="AF10691" s="74"/>
      <c r="BX10691" s="73"/>
      <c r="BY10691" s="74"/>
      <c r="BZ10691" s="74"/>
      <c r="CA10691" s="74"/>
      <c r="CF10691" s="79"/>
      <c r="CL10691" s="79"/>
    </row>
    <row r="10692" spans="30:90">
      <c r="AD10692" s="73"/>
      <c r="AE10692" s="74"/>
      <c r="AF10692" s="74"/>
      <c r="BX10692" s="73"/>
      <c r="BY10692" s="74"/>
      <c r="BZ10692" s="74"/>
      <c r="CA10692" s="74"/>
      <c r="CF10692" s="79"/>
      <c r="CL10692" s="79"/>
    </row>
    <row r="10693" spans="30:90">
      <c r="AD10693" s="73"/>
      <c r="AE10693" s="74"/>
      <c r="AF10693" s="74"/>
      <c r="BX10693" s="73"/>
      <c r="BY10693" s="74"/>
      <c r="BZ10693" s="74"/>
      <c r="CA10693" s="74"/>
      <c r="CF10693" s="79"/>
      <c r="CL10693" s="79"/>
    </row>
    <row r="10694" spans="30:90">
      <c r="AD10694" s="73"/>
      <c r="AE10694" s="74"/>
      <c r="AF10694" s="74"/>
      <c r="BX10694" s="73"/>
      <c r="BY10694" s="74"/>
      <c r="BZ10694" s="74"/>
      <c r="CA10694" s="74"/>
      <c r="CF10694" s="79"/>
      <c r="CL10694" s="79"/>
    </row>
    <row r="10695" spans="30:90">
      <c r="AD10695" s="73"/>
      <c r="AE10695" s="74"/>
      <c r="AF10695" s="74"/>
      <c r="BX10695" s="73"/>
      <c r="BY10695" s="74"/>
      <c r="BZ10695" s="74"/>
      <c r="CA10695" s="74"/>
      <c r="CF10695" s="79"/>
      <c r="CL10695" s="79"/>
    </row>
    <row r="10696" spans="30:90">
      <c r="AD10696" s="73"/>
      <c r="AE10696" s="74"/>
      <c r="AF10696" s="74"/>
      <c r="BX10696" s="73"/>
      <c r="BY10696" s="74"/>
      <c r="BZ10696" s="74"/>
      <c r="CA10696" s="74"/>
      <c r="CF10696" s="79"/>
      <c r="CL10696" s="79"/>
    </row>
    <row r="10697" spans="30:90">
      <c r="AD10697" s="73"/>
      <c r="AE10697" s="74"/>
      <c r="AF10697" s="74"/>
      <c r="BX10697" s="73"/>
      <c r="BY10697" s="74"/>
      <c r="BZ10697" s="74"/>
      <c r="CA10697" s="74"/>
      <c r="CF10697" s="79"/>
      <c r="CL10697" s="79"/>
    </row>
    <row r="10698" spans="30:90">
      <c r="AD10698" s="73"/>
      <c r="AE10698" s="74"/>
      <c r="AF10698" s="74"/>
      <c r="BX10698" s="73"/>
      <c r="BY10698" s="74"/>
      <c r="BZ10698" s="74"/>
      <c r="CA10698" s="74"/>
      <c r="CF10698" s="79"/>
      <c r="CL10698" s="79"/>
    </row>
    <row r="10699" spans="30:90">
      <c r="AD10699" s="73"/>
      <c r="AE10699" s="74"/>
      <c r="AF10699" s="74"/>
      <c r="BX10699" s="73"/>
      <c r="BY10699" s="74"/>
      <c r="BZ10699" s="74"/>
      <c r="CA10699" s="74"/>
      <c r="CF10699" s="79"/>
      <c r="CL10699" s="79"/>
    </row>
    <row r="10700" spans="30:90">
      <c r="AD10700" s="73"/>
      <c r="AE10700" s="74"/>
      <c r="AF10700" s="74"/>
      <c r="BX10700" s="73"/>
      <c r="BY10700" s="74"/>
      <c r="BZ10700" s="74"/>
      <c r="CA10700" s="74"/>
      <c r="CF10700" s="79"/>
      <c r="CL10700" s="79"/>
    </row>
    <row r="10701" spans="30:90">
      <c r="AD10701" s="73"/>
      <c r="AE10701" s="74"/>
      <c r="AF10701" s="74"/>
      <c r="BX10701" s="73"/>
      <c r="BY10701" s="74"/>
      <c r="BZ10701" s="74"/>
      <c r="CA10701" s="74"/>
      <c r="CF10701" s="79"/>
      <c r="CL10701" s="79"/>
    </row>
    <row r="10702" spans="30:90">
      <c r="AD10702" s="73"/>
      <c r="AE10702" s="74"/>
      <c r="AF10702" s="74"/>
      <c r="BX10702" s="73"/>
      <c r="BY10702" s="74"/>
      <c r="BZ10702" s="74"/>
      <c r="CA10702" s="74"/>
      <c r="CF10702" s="79"/>
      <c r="CL10702" s="79"/>
    </row>
    <row r="10703" spans="30:90">
      <c r="AD10703" s="73"/>
      <c r="AE10703" s="74"/>
      <c r="AF10703" s="74"/>
      <c r="BX10703" s="73"/>
      <c r="BY10703" s="74"/>
      <c r="BZ10703" s="74"/>
      <c r="CA10703" s="74"/>
      <c r="CF10703" s="79"/>
      <c r="CL10703" s="79"/>
    </row>
    <row r="10704" spans="30:90">
      <c r="AD10704" s="73"/>
      <c r="AE10704" s="74"/>
      <c r="AF10704" s="74"/>
      <c r="BX10704" s="73"/>
      <c r="BY10704" s="74"/>
      <c r="BZ10704" s="74"/>
      <c r="CA10704" s="74"/>
      <c r="CF10704" s="79"/>
      <c r="CL10704" s="79"/>
    </row>
    <row r="10705" spans="30:90">
      <c r="AD10705" s="73"/>
      <c r="AE10705" s="74"/>
      <c r="AF10705" s="74"/>
      <c r="BX10705" s="73"/>
      <c r="BY10705" s="74"/>
      <c r="BZ10705" s="74"/>
      <c r="CA10705" s="74"/>
      <c r="CF10705" s="79"/>
      <c r="CL10705" s="79"/>
    </row>
    <row r="10706" spans="30:90">
      <c r="AD10706" s="73"/>
      <c r="AE10706" s="74"/>
      <c r="AF10706" s="74"/>
      <c r="BX10706" s="73"/>
      <c r="BY10706" s="74"/>
      <c r="BZ10706" s="74"/>
      <c r="CA10706" s="74"/>
      <c r="CF10706" s="79"/>
      <c r="CL10706" s="79"/>
    </row>
    <row r="10707" spans="30:90">
      <c r="AD10707" s="73"/>
      <c r="AE10707" s="74"/>
      <c r="AF10707" s="74"/>
      <c r="BX10707" s="73"/>
      <c r="BY10707" s="74"/>
      <c r="BZ10707" s="74"/>
      <c r="CA10707" s="74"/>
      <c r="CF10707" s="79"/>
      <c r="CL10707" s="79"/>
    </row>
    <row r="10708" spans="30:90">
      <c r="AD10708" s="73"/>
      <c r="AE10708" s="74"/>
      <c r="AF10708" s="74"/>
      <c r="BX10708" s="73"/>
      <c r="BY10708" s="74"/>
      <c r="BZ10708" s="74"/>
      <c r="CA10708" s="74"/>
      <c r="CF10708" s="79"/>
      <c r="CL10708" s="79"/>
    </row>
    <row r="10709" spans="30:90">
      <c r="AD10709" s="73"/>
      <c r="AE10709" s="74"/>
      <c r="AF10709" s="74"/>
      <c r="BX10709" s="73"/>
      <c r="BY10709" s="74"/>
      <c r="BZ10709" s="74"/>
      <c r="CA10709" s="74"/>
      <c r="CF10709" s="79"/>
      <c r="CL10709" s="79"/>
    </row>
    <row r="10710" spans="30:90">
      <c r="AD10710" s="73"/>
      <c r="AE10710" s="74"/>
      <c r="AF10710" s="74"/>
      <c r="BX10710" s="73"/>
      <c r="BY10710" s="74"/>
      <c r="BZ10710" s="74"/>
      <c r="CA10710" s="74"/>
      <c r="CF10710" s="79"/>
      <c r="CL10710" s="79"/>
    </row>
    <row r="10711" spans="30:90">
      <c r="AD10711" s="73"/>
      <c r="AE10711" s="74"/>
      <c r="AF10711" s="74"/>
      <c r="BX10711" s="73"/>
      <c r="BY10711" s="74"/>
      <c r="BZ10711" s="74"/>
      <c r="CA10711" s="74"/>
      <c r="CF10711" s="79"/>
      <c r="CL10711" s="79"/>
    </row>
    <row r="10712" spans="30:90">
      <c r="AD10712" s="73"/>
      <c r="AE10712" s="74"/>
      <c r="AF10712" s="74"/>
      <c r="BX10712" s="73"/>
      <c r="BY10712" s="74"/>
      <c r="BZ10712" s="74"/>
      <c r="CA10712" s="74"/>
      <c r="CF10712" s="79"/>
      <c r="CL10712" s="79"/>
    </row>
    <row r="10713" spans="30:90">
      <c r="AD10713" s="73"/>
      <c r="AE10713" s="74"/>
      <c r="AF10713" s="74"/>
      <c r="BX10713" s="73"/>
      <c r="BY10713" s="74"/>
      <c r="BZ10713" s="74"/>
      <c r="CA10713" s="74"/>
      <c r="CF10713" s="79"/>
      <c r="CL10713" s="79"/>
    </row>
    <row r="10714" spans="30:90">
      <c r="AD10714" s="73"/>
      <c r="AE10714" s="74"/>
      <c r="AF10714" s="74"/>
      <c r="BX10714" s="73"/>
      <c r="BY10714" s="74"/>
      <c r="BZ10714" s="74"/>
      <c r="CA10714" s="74"/>
      <c r="CF10714" s="79"/>
      <c r="CL10714" s="79"/>
    </row>
    <row r="10715" spans="30:90">
      <c r="AD10715" s="73"/>
      <c r="AE10715" s="74"/>
      <c r="AF10715" s="74"/>
      <c r="BX10715" s="73"/>
      <c r="BY10715" s="74"/>
      <c r="BZ10715" s="74"/>
      <c r="CA10715" s="74"/>
      <c r="CF10715" s="79"/>
      <c r="CL10715" s="79"/>
    </row>
    <row r="10716" spans="30:90">
      <c r="AD10716" s="73"/>
      <c r="AE10716" s="74"/>
      <c r="AF10716" s="74"/>
      <c r="BX10716" s="73"/>
      <c r="BY10716" s="74"/>
      <c r="BZ10716" s="74"/>
      <c r="CA10716" s="74"/>
      <c r="CF10716" s="79"/>
      <c r="CL10716" s="79"/>
    </row>
    <row r="10717" spans="30:90">
      <c r="AD10717" s="73"/>
      <c r="AE10717" s="74"/>
      <c r="AF10717" s="74"/>
      <c r="BX10717" s="73"/>
      <c r="BY10717" s="74"/>
      <c r="BZ10717" s="74"/>
      <c r="CA10717" s="74"/>
      <c r="CF10717" s="79"/>
      <c r="CL10717" s="79"/>
    </row>
    <row r="10718" spans="30:90">
      <c r="AD10718" s="73"/>
      <c r="AE10718" s="74"/>
      <c r="AF10718" s="74"/>
      <c r="BX10718" s="73"/>
      <c r="BY10718" s="74"/>
      <c r="BZ10718" s="74"/>
      <c r="CA10718" s="74"/>
      <c r="CF10718" s="79"/>
      <c r="CL10718" s="79"/>
    </row>
    <row r="10719" spans="30:90">
      <c r="AD10719" s="73"/>
      <c r="AE10719" s="74"/>
      <c r="AF10719" s="74"/>
      <c r="BX10719" s="73"/>
      <c r="BY10719" s="74"/>
      <c r="BZ10719" s="74"/>
      <c r="CA10719" s="74"/>
      <c r="CF10719" s="79"/>
      <c r="CL10719" s="79"/>
    </row>
    <row r="10720" spans="30:90">
      <c r="AD10720" s="73"/>
      <c r="AE10720" s="74"/>
      <c r="AF10720" s="74"/>
      <c r="BX10720" s="73"/>
      <c r="BY10720" s="74"/>
      <c r="BZ10720" s="74"/>
      <c r="CA10720" s="74"/>
      <c r="CF10720" s="79"/>
      <c r="CL10720" s="79"/>
    </row>
    <row r="10721" spans="30:90">
      <c r="AD10721" s="73"/>
      <c r="AE10721" s="74"/>
      <c r="AF10721" s="74"/>
      <c r="BX10721" s="73"/>
      <c r="BY10721" s="74"/>
      <c r="BZ10721" s="74"/>
      <c r="CA10721" s="74"/>
      <c r="CF10721" s="79"/>
      <c r="CL10721" s="79"/>
    </row>
    <row r="10722" spans="30:90">
      <c r="AD10722" s="73"/>
      <c r="AE10722" s="74"/>
      <c r="AF10722" s="74"/>
      <c r="BX10722" s="73"/>
      <c r="BY10722" s="74"/>
      <c r="BZ10722" s="74"/>
      <c r="CA10722" s="74"/>
      <c r="CF10722" s="79"/>
      <c r="CL10722" s="79"/>
    </row>
    <row r="10723" spans="30:90">
      <c r="AD10723" s="73"/>
      <c r="AE10723" s="74"/>
      <c r="AF10723" s="74"/>
      <c r="BX10723" s="73"/>
      <c r="BY10723" s="74"/>
      <c r="BZ10723" s="74"/>
      <c r="CA10723" s="74"/>
      <c r="CF10723" s="79"/>
      <c r="CL10723" s="79"/>
    </row>
    <row r="10724" spans="30:90">
      <c r="AD10724" s="73"/>
      <c r="AE10724" s="74"/>
      <c r="AF10724" s="74"/>
      <c r="BX10724" s="73"/>
      <c r="BY10724" s="74"/>
      <c r="BZ10724" s="74"/>
      <c r="CA10724" s="74"/>
      <c r="CF10724" s="79"/>
      <c r="CL10724" s="79"/>
    </row>
    <row r="10725" spans="30:90">
      <c r="AD10725" s="73"/>
      <c r="AE10725" s="74"/>
      <c r="AF10725" s="74"/>
      <c r="BX10725" s="73"/>
      <c r="BY10725" s="74"/>
      <c r="BZ10725" s="74"/>
      <c r="CA10725" s="74"/>
      <c r="CF10725" s="79"/>
      <c r="CL10725" s="79"/>
    </row>
    <row r="10726" spans="30:90">
      <c r="AD10726" s="73"/>
      <c r="AE10726" s="74"/>
      <c r="AF10726" s="74"/>
      <c r="BX10726" s="73"/>
      <c r="BY10726" s="74"/>
      <c r="BZ10726" s="74"/>
      <c r="CA10726" s="74"/>
      <c r="CF10726" s="79"/>
      <c r="CL10726" s="79"/>
    </row>
    <row r="10727" spans="30:90">
      <c r="AD10727" s="73"/>
      <c r="AE10727" s="74"/>
      <c r="AF10727" s="74"/>
      <c r="BX10727" s="73"/>
      <c r="BY10727" s="74"/>
      <c r="BZ10727" s="74"/>
      <c r="CA10727" s="74"/>
      <c r="CF10727" s="79"/>
      <c r="CL10727" s="79"/>
    </row>
    <row r="10728" spans="30:90">
      <c r="AD10728" s="73"/>
      <c r="AE10728" s="74"/>
      <c r="AF10728" s="74"/>
      <c r="BX10728" s="73"/>
      <c r="BY10728" s="74"/>
      <c r="BZ10728" s="74"/>
      <c r="CA10728" s="74"/>
      <c r="CF10728" s="79"/>
      <c r="CL10728" s="79"/>
    </row>
    <row r="10729" spans="30:90">
      <c r="AD10729" s="73"/>
      <c r="AE10729" s="74"/>
      <c r="AF10729" s="74"/>
      <c r="BX10729" s="73"/>
      <c r="BY10729" s="74"/>
      <c r="BZ10729" s="74"/>
      <c r="CA10729" s="74"/>
      <c r="CF10729" s="79"/>
      <c r="CL10729" s="79"/>
    </row>
    <row r="10730" spans="30:90">
      <c r="AD10730" s="73"/>
      <c r="AE10730" s="74"/>
      <c r="AF10730" s="74"/>
      <c r="BX10730" s="73"/>
      <c r="BY10730" s="74"/>
      <c r="BZ10730" s="74"/>
      <c r="CA10730" s="74"/>
      <c r="CF10730" s="79"/>
      <c r="CL10730" s="79"/>
    </row>
    <row r="10731" spans="30:90">
      <c r="AD10731" s="73"/>
      <c r="AE10731" s="74"/>
      <c r="AF10731" s="74"/>
      <c r="BX10731" s="73"/>
      <c r="BY10731" s="74"/>
      <c r="BZ10731" s="74"/>
      <c r="CA10731" s="74"/>
      <c r="CF10731" s="79"/>
      <c r="CL10731" s="79"/>
    </row>
    <row r="10732" spans="30:90">
      <c r="AD10732" s="73"/>
      <c r="AE10732" s="74"/>
      <c r="AF10732" s="74"/>
      <c r="BX10732" s="73"/>
      <c r="BY10732" s="74"/>
      <c r="BZ10732" s="74"/>
      <c r="CA10732" s="74"/>
      <c r="CF10732" s="79"/>
      <c r="CL10732" s="79"/>
    </row>
    <row r="10733" spans="30:90">
      <c r="AD10733" s="73"/>
      <c r="AE10733" s="74"/>
      <c r="AF10733" s="74"/>
      <c r="BX10733" s="73"/>
      <c r="BY10733" s="74"/>
      <c r="BZ10733" s="74"/>
      <c r="CA10733" s="74"/>
      <c r="CF10733" s="79"/>
      <c r="CL10733" s="79"/>
    </row>
    <row r="10734" spans="30:90">
      <c r="AD10734" s="73"/>
      <c r="AE10734" s="74"/>
      <c r="AF10734" s="74"/>
      <c r="BX10734" s="73"/>
      <c r="BY10734" s="74"/>
      <c r="BZ10734" s="74"/>
      <c r="CA10734" s="74"/>
      <c r="CF10734" s="79"/>
      <c r="CL10734" s="79"/>
    </row>
    <row r="10735" spans="30:90">
      <c r="AD10735" s="73"/>
      <c r="AE10735" s="74"/>
      <c r="AF10735" s="74"/>
      <c r="BX10735" s="73"/>
      <c r="BY10735" s="74"/>
      <c r="BZ10735" s="74"/>
      <c r="CA10735" s="74"/>
      <c r="CF10735" s="79"/>
      <c r="CL10735" s="79"/>
    </row>
    <row r="10736" spans="30:90">
      <c r="AD10736" s="73"/>
      <c r="AE10736" s="74"/>
      <c r="AF10736" s="74"/>
      <c r="BX10736" s="73"/>
      <c r="BY10736" s="74"/>
      <c r="BZ10736" s="74"/>
      <c r="CA10736" s="74"/>
      <c r="CF10736" s="79"/>
      <c r="CL10736" s="79"/>
    </row>
    <row r="10737" spans="30:90">
      <c r="AD10737" s="73"/>
      <c r="AE10737" s="74"/>
      <c r="AF10737" s="74"/>
      <c r="BX10737" s="73"/>
      <c r="BY10737" s="74"/>
      <c r="BZ10737" s="74"/>
      <c r="CA10737" s="74"/>
      <c r="CF10737" s="79"/>
      <c r="CL10737" s="79"/>
    </row>
    <row r="10738" spans="30:90">
      <c r="AD10738" s="73"/>
      <c r="AE10738" s="74"/>
      <c r="AF10738" s="74"/>
      <c r="BX10738" s="73"/>
      <c r="BY10738" s="74"/>
      <c r="BZ10738" s="74"/>
      <c r="CA10738" s="74"/>
      <c r="CF10738" s="79"/>
      <c r="CL10738" s="79"/>
    </row>
    <row r="10739" spans="30:90">
      <c r="AD10739" s="73"/>
      <c r="AE10739" s="74"/>
      <c r="AF10739" s="74"/>
      <c r="BX10739" s="73"/>
      <c r="BY10739" s="74"/>
      <c r="BZ10739" s="74"/>
      <c r="CA10739" s="74"/>
      <c r="CF10739" s="79"/>
      <c r="CL10739" s="79"/>
    </row>
    <row r="10740" spans="30:90">
      <c r="AD10740" s="73"/>
      <c r="AE10740" s="74"/>
      <c r="AF10740" s="74"/>
      <c r="BX10740" s="73"/>
      <c r="BY10740" s="74"/>
      <c r="BZ10740" s="74"/>
      <c r="CA10740" s="74"/>
      <c r="CF10740" s="79"/>
      <c r="CL10740" s="79"/>
    </row>
    <row r="10741" spans="30:90">
      <c r="AD10741" s="73"/>
      <c r="AE10741" s="74"/>
      <c r="AF10741" s="74"/>
      <c r="BX10741" s="73"/>
      <c r="BY10741" s="74"/>
      <c r="BZ10741" s="74"/>
      <c r="CA10741" s="74"/>
      <c r="CF10741" s="79"/>
      <c r="CL10741" s="79"/>
    </row>
    <row r="10742" spans="30:90">
      <c r="AD10742" s="73"/>
      <c r="AE10742" s="74"/>
      <c r="AF10742" s="74"/>
      <c r="BX10742" s="73"/>
      <c r="BY10742" s="74"/>
      <c r="BZ10742" s="74"/>
      <c r="CA10742" s="74"/>
      <c r="CF10742" s="79"/>
      <c r="CL10742" s="79"/>
    </row>
    <row r="10743" spans="30:90">
      <c r="AD10743" s="73"/>
      <c r="AE10743" s="74"/>
      <c r="AF10743" s="74"/>
      <c r="BX10743" s="73"/>
      <c r="BY10743" s="74"/>
      <c r="BZ10743" s="74"/>
      <c r="CA10743" s="74"/>
      <c r="CF10743" s="79"/>
      <c r="CL10743" s="79"/>
    </row>
    <row r="10744" spans="30:90">
      <c r="AD10744" s="73"/>
      <c r="AE10744" s="74"/>
      <c r="AF10744" s="74"/>
      <c r="BX10744" s="73"/>
      <c r="BY10744" s="74"/>
      <c r="BZ10744" s="74"/>
      <c r="CA10744" s="74"/>
      <c r="CF10744" s="79"/>
      <c r="CL10744" s="79"/>
    </row>
    <row r="10745" spans="30:90">
      <c r="AD10745" s="73"/>
      <c r="AE10745" s="74"/>
      <c r="AF10745" s="74"/>
      <c r="BX10745" s="73"/>
      <c r="BY10745" s="74"/>
      <c r="BZ10745" s="74"/>
      <c r="CA10745" s="74"/>
      <c r="CF10745" s="79"/>
      <c r="CL10745" s="79"/>
    </row>
    <row r="10746" spans="30:90">
      <c r="AD10746" s="73"/>
      <c r="AE10746" s="74"/>
      <c r="AF10746" s="74"/>
      <c r="BX10746" s="73"/>
      <c r="BY10746" s="74"/>
      <c r="BZ10746" s="74"/>
      <c r="CA10746" s="74"/>
      <c r="CF10746" s="79"/>
      <c r="CL10746" s="79"/>
    </row>
    <row r="10747" spans="30:90">
      <c r="AD10747" s="73"/>
      <c r="AE10747" s="74"/>
      <c r="AF10747" s="74"/>
      <c r="BX10747" s="73"/>
      <c r="BY10747" s="74"/>
      <c r="BZ10747" s="74"/>
      <c r="CA10747" s="74"/>
      <c r="CF10747" s="79"/>
      <c r="CL10747" s="79"/>
    </row>
    <row r="10748" spans="30:90">
      <c r="AD10748" s="73"/>
      <c r="AE10748" s="74"/>
      <c r="AF10748" s="74"/>
      <c r="BX10748" s="73"/>
      <c r="BY10748" s="74"/>
      <c r="BZ10748" s="74"/>
      <c r="CA10748" s="74"/>
      <c r="CF10748" s="79"/>
      <c r="CL10748" s="79"/>
    </row>
    <row r="10749" spans="30:90">
      <c r="AD10749" s="73"/>
      <c r="AE10749" s="74"/>
      <c r="AF10749" s="74"/>
      <c r="BX10749" s="73"/>
      <c r="BY10749" s="74"/>
      <c r="BZ10749" s="74"/>
      <c r="CA10749" s="74"/>
      <c r="CF10749" s="79"/>
      <c r="CL10749" s="79"/>
    </row>
    <row r="10750" spans="30:90">
      <c r="AD10750" s="73"/>
      <c r="AE10750" s="74"/>
      <c r="AF10750" s="74"/>
      <c r="BX10750" s="73"/>
      <c r="BY10750" s="74"/>
      <c r="BZ10750" s="74"/>
      <c r="CA10750" s="74"/>
      <c r="CF10750" s="79"/>
      <c r="CL10750" s="79"/>
    </row>
    <row r="10751" spans="30:90">
      <c r="AD10751" s="73"/>
      <c r="AE10751" s="74"/>
      <c r="AF10751" s="74"/>
      <c r="BX10751" s="73"/>
      <c r="BY10751" s="74"/>
      <c r="BZ10751" s="74"/>
      <c r="CA10751" s="74"/>
      <c r="CF10751" s="79"/>
      <c r="CL10751" s="79"/>
    </row>
    <row r="10752" spans="30:90">
      <c r="AD10752" s="73"/>
      <c r="AE10752" s="74"/>
      <c r="AF10752" s="74"/>
      <c r="BX10752" s="73"/>
      <c r="BY10752" s="74"/>
      <c r="BZ10752" s="74"/>
      <c r="CA10752" s="74"/>
      <c r="CF10752" s="79"/>
      <c r="CL10752" s="79"/>
    </row>
    <row r="10753" spans="30:90">
      <c r="AD10753" s="73"/>
      <c r="AE10753" s="74"/>
      <c r="AF10753" s="74"/>
      <c r="BX10753" s="73"/>
      <c r="BY10753" s="74"/>
      <c r="BZ10753" s="74"/>
      <c r="CA10753" s="74"/>
      <c r="CF10753" s="79"/>
      <c r="CL10753" s="79"/>
    </row>
    <row r="10754" spans="30:90">
      <c r="AD10754" s="73"/>
      <c r="AE10754" s="74"/>
      <c r="AF10754" s="74"/>
      <c r="BX10754" s="73"/>
      <c r="BY10754" s="74"/>
      <c r="BZ10754" s="74"/>
      <c r="CA10754" s="74"/>
      <c r="CF10754" s="79"/>
      <c r="CL10754" s="79"/>
    </row>
    <row r="10755" spans="30:90">
      <c r="AD10755" s="73"/>
      <c r="AE10755" s="74"/>
      <c r="AF10755" s="74"/>
      <c r="BX10755" s="73"/>
      <c r="BY10755" s="74"/>
      <c r="BZ10755" s="74"/>
      <c r="CA10755" s="74"/>
      <c r="CF10755" s="79"/>
      <c r="CL10755" s="79"/>
    </row>
    <row r="10756" spans="30:90">
      <c r="AD10756" s="73"/>
      <c r="AE10756" s="74"/>
      <c r="AF10756" s="74"/>
      <c r="BX10756" s="73"/>
      <c r="BY10756" s="74"/>
      <c r="BZ10756" s="74"/>
      <c r="CA10756" s="74"/>
      <c r="CF10756" s="79"/>
      <c r="CL10756" s="79"/>
    </row>
    <row r="10757" spans="30:90">
      <c r="AD10757" s="73"/>
      <c r="AE10757" s="74"/>
      <c r="AF10757" s="74"/>
      <c r="BX10757" s="73"/>
      <c r="BY10757" s="74"/>
      <c r="BZ10757" s="74"/>
      <c r="CA10757" s="74"/>
      <c r="CF10757" s="79"/>
      <c r="CL10757" s="79"/>
    </row>
    <row r="10758" spans="30:90">
      <c r="AD10758" s="73"/>
      <c r="AE10758" s="74"/>
      <c r="AF10758" s="74"/>
      <c r="BX10758" s="73"/>
      <c r="BY10758" s="74"/>
      <c r="BZ10758" s="74"/>
      <c r="CA10758" s="74"/>
      <c r="CF10758" s="79"/>
      <c r="CL10758" s="79"/>
    </row>
    <row r="10759" spans="30:90">
      <c r="AD10759" s="73"/>
      <c r="AE10759" s="74"/>
      <c r="AF10759" s="74"/>
      <c r="BX10759" s="73"/>
      <c r="BY10759" s="74"/>
      <c r="BZ10759" s="74"/>
      <c r="CA10759" s="74"/>
      <c r="CF10759" s="79"/>
      <c r="CL10759" s="79"/>
    </row>
    <row r="10760" spans="30:90">
      <c r="AD10760" s="73"/>
      <c r="AE10760" s="74"/>
      <c r="AF10760" s="74"/>
      <c r="BX10760" s="73"/>
      <c r="BY10760" s="74"/>
      <c r="BZ10760" s="74"/>
      <c r="CA10760" s="74"/>
      <c r="CF10760" s="79"/>
      <c r="CL10760" s="79"/>
    </row>
    <row r="10761" spans="30:90">
      <c r="AD10761" s="73"/>
      <c r="AE10761" s="74"/>
      <c r="AF10761" s="74"/>
      <c r="BX10761" s="73"/>
      <c r="BY10761" s="74"/>
      <c r="BZ10761" s="74"/>
      <c r="CA10761" s="74"/>
      <c r="CF10761" s="79"/>
      <c r="CL10761" s="79"/>
    </row>
    <row r="10762" spans="30:90">
      <c r="AD10762" s="73"/>
      <c r="AE10762" s="74"/>
      <c r="AF10762" s="74"/>
      <c r="BX10762" s="73"/>
      <c r="BY10762" s="74"/>
      <c r="BZ10762" s="74"/>
      <c r="CA10762" s="74"/>
      <c r="CF10762" s="79"/>
      <c r="CL10762" s="79"/>
    </row>
    <row r="10763" spans="30:90">
      <c r="AD10763" s="73"/>
      <c r="AE10763" s="74"/>
      <c r="AF10763" s="74"/>
      <c r="BX10763" s="73"/>
      <c r="BY10763" s="74"/>
      <c r="BZ10763" s="74"/>
      <c r="CA10763" s="74"/>
      <c r="CF10763" s="79"/>
      <c r="CL10763" s="79"/>
    </row>
    <row r="10764" spans="30:90">
      <c r="AD10764" s="73"/>
      <c r="AE10764" s="74"/>
      <c r="AF10764" s="74"/>
      <c r="BX10764" s="73"/>
      <c r="BY10764" s="74"/>
      <c r="BZ10764" s="74"/>
      <c r="CA10764" s="74"/>
      <c r="CF10764" s="79"/>
      <c r="CL10764" s="79"/>
    </row>
    <row r="10765" spans="30:90">
      <c r="AD10765" s="73"/>
      <c r="AE10765" s="74"/>
      <c r="AF10765" s="74"/>
      <c r="BX10765" s="73"/>
      <c r="BY10765" s="74"/>
      <c r="BZ10765" s="74"/>
      <c r="CA10765" s="74"/>
      <c r="CF10765" s="79"/>
      <c r="CL10765" s="79"/>
    </row>
    <row r="10766" spans="30:90">
      <c r="AD10766" s="73"/>
      <c r="AE10766" s="74"/>
      <c r="AF10766" s="74"/>
      <c r="BX10766" s="73"/>
      <c r="BY10766" s="74"/>
      <c r="BZ10766" s="74"/>
      <c r="CA10766" s="74"/>
      <c r="CF10766" s="79"/>
      <c r="CL10766" s="79"/>
    </row>
    <row r="10767" spans="30:90">
      <c r="AD10767" s="73"/>
      <c r="AE10767" s="74"/>
      <c r="AF10767" s="74"/>
      <c r="BX10767" s="73"/>
      <c r="BY10767" s="74"/>
      <c r="BZ10767" s="74"/>
      <c r="CA10767" s="74"/>
      <c r="CF10767" s="79"/>
      <c r="CL10767" s="79"/>
    </row>
    <row r="10768" spans="30:90">
      <c r="AD10768" s="73"/>
      <c r="AE10768" s="74"/>
      <c r="AF10768" s="74"/>
      <c r="BX10768" s="73"/>
      <c r="BY10768" s="74"/>
      <c r="BZ10768" s="74"/>
      <c r="CA10768" s="74"/>
      <c r="CF10768" s="79"/>
      <c r="CL10768" s="79"/>
    </row>
    <row r="10769" spans="30:90">
      <c r="AD10769" s="73"/>
      <c r="AE10769" s="74"/>
      <c r="AF10769" s="74"/>
      <c r="BX10769" s="73"/>
      <c r="BY10769" s="74"/>
      <c r="BZ10769" s="74"/>
      <c r="CA10769" s="74"/>
      <c r="CF10769" s="79"/>
      <c r="CL10769" s="79"/>
    </row>
    <row r="10770" spans="30:90">
      <c r="AD10770" s="73"/>
      <c r="AE10770" s="74"/>
      <c r="AF10770" s="74"/>
      <c r="BX10770" s="73"/>
      <c r="BY10770" s="74"/>
      <c r="BZ10770" s="74"/>
      <c r="CA10770" s="74"/>
      <c r="CF10770" s="79"/>
      <c r="CL10770" s="79"/>
    </row>
    <row r="10771" spans="30:90">
      <c r="AD10771" s="73"/>
      <c r="AE10771" s="74"/>
      <c r="AF10771" s="74"/>
      <c r="BX10771" s="73"/>
      <c r="BY10771" s="74"/>
      <c r="BZ10771" s="74"/>
      <c r="CA10771" s="74"/>
      <c r="CF10771" s="79"/>
      <c r="CL10771" s="79"/>
    </row>
    <row r="10772" spans="30:90">
      <c r="AD10772" s="73"/>
      <c r="AE10772" s="74"/>
      <c r="AF10772" s="74"/>
      <c r="BX10772" s="73"/>
      <c r="BY10772" s="74"/>
      <c r="BZ10772" s="74"/>
      <c r="CA10772" s="74"/>
      <c r="CF10772" s="79"/>
      <c r="CL10772" s="79"/>
    </row>
    <row r="10773" spans="30:90">
      <c r="AD10773" s="73"/>
      <c r="AE10773" s="74"/>
      <c r="AF10773" s="74"/>
      <c r="BX10773" s="73"/>
      <c r="BY10773" s="74"/>
      <c r="BZ10773" s="74"/>
      <c r="CA10773" s="74"/>
      <c r="CF10773" s="79"/>
      <c r="CL10773" s="79"/>
    </row>
    <row r="10774" spans="30:90">
      <c r="AD10774" s="73"/>
      <c r="AE10774" s="74"/>
      <c r="AF10774" s="74"/>
      <c r="BX10774" s="73"/>
      <c r="BY10774" s="74"/>
      <c r="BZ10774" s="74"/>
      <c r="CA10774" s="74"/>
      <c r="CF10774" s="79"/>
      <c r="CL10774" s="79"/>
    </row>
    <row r="10775" spans="30:90">
      <c r="AD10775" s="73"/>
      <c r="AE10775" s="74"/>
      <c r="AF10775" s="74"/>
      <c r="BX10775" s="73"/>
      <c r="BY10775" s="74"/>
      <c r="BZ10775" s="74"/>
      <c r="CA10775" s="74"/>
      <c r="CF10775" s="79"/>
      <c r="CL10775" s="79"/>
    </row>
    <row r="10776" spans="30:90">
      <c r="AD10776" s="73"/>
      <c r="AE10776" s="74"/>
      <c r="AF10776" s="74"/>
      <c r="BX10776" s="73"/>
      <c r="BY10776" s="74"/>
      <c r="BZ10776" s="74"/>
      <c r="CA10776" s="74"/>
      <c r="CF10776" s="79"/>
      <c r="CL10776" s="79"/>
    </row>
    <row r="10777" spans="30:90">
      <c r="AD10777" s="73"/>
      <c r="AE10777" s="74"/>
      <c r="AF10777" s="74"/>
      <c r="BX10777" s="73"/>
      <c r="BY10777" s="74"/>
      <c r="BZ10777" s="74"/>
      <c r="CA10777" s="74"/>
      <c r="CF10777" s="79"/>
      <c r="CL10777" s="79"/>
    </row>
    <row r="10778" spans="30:90">
      <c r="AD10778" s="73"/>
      <c r="AE10778" s="74"/>
      <c r="AF10778" s="74"/>
      <c r="BX10778" s="73"/>
      <c r="BY10778" s="74"/>
      <c r="BZ10778" s="74"/>
      <c r="CA10778" s="74"/>
      <c r="CF10778" s="79"/>
      <c r="CL10778" s="79"/>
    </row>
    <row r="10779" spans="30:90">
      <c r="AD10779" s="73"/>
      <c r="AE10779" s="74"/>
      <c r="AF10779" s="74"/>
      <c r="BX10779" s="73"/>
      <c r="BY10779" s="74"/>
      <c r="BZ10779" s="74"/>
      <c r="CA10779" s="74"/>
      <c r="CF10779" s="79"/>
      <c r="CL10779" s="79"/>
    </row>
    <row r="10780" spans="30:90">
      <c r="AD10780" s="73"/>
      <c r="AE10780" s="74"/>
      <c r="AF10780" s="74"/>
      <c r="BX10780" s="73"/>
      <c r="BY10780" s="74"/>
      <c r="BZ10780" s="74"/>
      <c r="CA10780" s="74"/>
      <c r="CF10780" s="79"/>
      <c r="CL10780" s="79"/>
    </row>
    <row r="10781" spans="30:90">
      <c r="AD10781" s="73"/>
      <c r="AE10781" s="74"/>
      <c r="AF10781" s="74"/>
      <c r="BX10781" s="73"/>
      <c r="BY10781" s="74"/>
      <c r="BZ10781" s="74"/>
      <c r="CA10781" s="74"/>
      <c r="CF10781" s="79"/>
      <c r="CL10781" s="79"/>
    </row>
    <row r="10782" spans="30:90">
      <c r="AD10782" s="73"/>
      <c r="AE10782" s="74"/>
      <c r="AF10782" s="74"/>
      <c r="BX10782" s="73"/>
      <c r="BY10782" s="74"/>
      <c r="BZ10782" s="74"/>
      <c r="CA10782" s="74"/>
      <c r="CF10782" s="79"/>
      <c r="CL10782" s="79"/>
    </row>
    <row r="10783" spans="30:90">
      <c r="AD10783" s="73"/>
      <c r="AE10783" s="74"/>
      <c r="AF10783" s="74"/>
      <c r="BX10783" s="73"/>
      <c r="BY10783" s="74"/>
      <c r="BZ10783" s="74"/>
      <c r="CA10783" s="74"/>
      <c r="CF10783" s="79"/>
      <c r="CL10783" s="79"/>
    </row>
    <row r="10784" spans="30:90">
      <c r="AD10784" s="73"/>
      <c r="AE10784" s="74"/>
      <c r="AF10784" s="74"/>
      <c r="BX10784" s="73"/>
      <c r="BY10784" s="74"/>
      <c r="BZ10784" s="74"/>
      <c r="CA10784" s="74"/>
      <c r="CF10784" s="79"/>
      <c r="CL10784" s="79"/>
    </row>
    <row r="10785" spans="30:90">
      <c r="AD10785" s="73"/>
      <c r="AE10785" s="74"/>
      <c r="AF10785" s="74"/>
      <c r="BX10785" s="73"/>
      <c r="BY10785" s="74"/>
      <c r="BZ10785" s="74"/>
      <c r="CA10785" s="74"/>
      <c r="CF10785" s="79"/>
      <c r="CL10785" s="79"/>
    </row>
    <row r="10786" spans="30:90">
      <c r="AD10786" s="73"/>
      <c r="AE10786" s="74"/>
      <c r="AF10786" s="74"/>
      <c r="BX10786" s="73"/>
      <c r="BY10786" s="74"/>
      <c r="BZ10786" s="74"/>
      <c r="CA10786" s="74"/>
      <c r="CF10786" s="79"/>
      <c r="CL10786" s="79"/>
    </row>
    <row r="10787" spans="30:90">
      <c r="AD10787" s="73"/>
      <c r="AE10787" s="74"/>
      <c r="AF10787" s="74"/>
      <c r="BX10787" s="73"/>
      <c r="BY10787" s="74"/>
      <c r="BZ10787" s="74"/>
      <c r="CA10787" s="74"/>
      <c r="CF10787" s="79"/>
      <c r="CL10787" s="79"/>
    </row>
    <row r="10788" spans="30:90">
      <c r="AD10788" s="73"/>
      <c r="AE10788" s="74"/>
      <c r="AF10788" s="74"/>
      <c r="BX10788" s="73"/>
      <c r="BY10788" s="74"/>
      <c r="BZ10788" s="74"/>
      <c r="CA10788" s="74"/>
      <c r="CF10788" s="79"/>
      <c r="CL10788" s="79"/>
    </row>
    <row r="10789" spans="30:90">
      <c r="AD10789" s="73"/>
      <c r="AE10789" s="74"/>
      <c r="AF10789" s="74"/>
      <c r="BX10789" s="73"/>
      <c r="BY10789" s="74"/>
      <c r="BZ10789" s="74"/>
      <c r="CA10789" s="74"/>
      <c r="CF10789" s="79"/>
      <c r="CL10789" s="79"/>
    </row>
    <row r="10790" spans="30:90">
      <c r="AD10790" s="73"/>
      <c r="AE10790" s="74"/>
      <c r="AF10790" s="74"/>
      <c r="BX10790" s="73"/>
      <c r="BY10790" s="74"/>
      <c r="BZ10790" s="74"/>
      <c r="CA10790" s="74"/>
      <c r="CF10790" s="79"/>
      <c r="CL10790" s="79"/>
    </row>
    <row r="10791" spans="30:90">
      <c r="AD10791" s="73"/>
      <c r="AE10791" s="74"/>
      <c r="AF10791" s="74"/>
      <c r="BX10791" s="73"/>
      <c r="BY10791" s="74"/>
      <c r="BZ10791" s="74"/>
      <c r="CA10791" s="74"/>
      <c r="CF10791" s="79"/>
      <c r="CL10791" s="79"/>
    </row>
    <row r="10792" spans="30:90">
      <c r="AD10792" s="73"/>
      <c r="AE10792" s="74"/>
      <c r="AF10792" s="74"/>
      <c r="BX10792" s="73"/>
      <c r="BY10792" s="74"/>
      <c r="BZ10792" s="74"/>
      <c r="CA10792" s="74"/>
      <c r="CF10792" s="79"/>
      <c r="CL10792" s="79"/>
    </row>
    <row r="10793" spans="30:90">
      <c r="AD10793" s="73"/>
      <c r="AE10793" s="74"/>
      <c r="AF10793" s="74"/>
      <c r="BX10793" s="73"/>
      <c r="BY10793" s="74"/>
      <c r="BZ10793" s="74"/>
      <c r="CA10793" s="74"/>
      <c r="CF10793" s="79"/>
      <c r="CL10793" s="79"/>
    </row>
    <row r="10794" spans="30:90">
      <c r="AD10794" s="73"/>
      <c r="AE10794" s="74"/>
      <c r="AF10794" s="74"/>
      <c r="BX10794" s="73"/>
      <c r="BY10794" s="74"/>
      <c r="BZ10794" s="74"/>
      <c r="CA10794" s="74"/>
      <c r="CF10794" s="79"/>
      <c r="CL10794" s="79"/>
    </row>
    <row r="10795" spans="30:90">
      <c r="AD10795" s="73"/>
      <c r="AE10795" s="74"/>
      <c r="AF10795" s="74"/>
      <c r="BX10795" s="73"/>
      <c r="BY10795" s="74"/>
      <c r="BZ10795" s="74"/>
      <c r="CA10795" s="74"/>
      <c r="CF10795" s="79"/>
      <c r="CL10795" s="79"/>
    </row>
    <row r="10796" spans="30:90">
      <c r="AD10796" s="73"/>
      <c r="AE10796" s="74"/>
      <c r="AF10796" s="74"/>
      <c r="BX10796" s="73"/>
      <c r="BY10796" s="74"/>
      <c r="BZ10796" s="74"/>
      <c r="CA10796" s="74"/>
      <c r="CF10796" s="79"/>
      <c r="CL10796" s="79"/>
    </row>
    <row r="10797" spans="30:90">
      <c r="AD10797" s="73"/>
      <c r="AE10797" s="74"/>
      <c r="AF10797" s="74"/>
      <c r="BX10797" s="73"/>
      <c r="BY10797" s="74"/>
      <c r="BZ10797" s="74"/>
      <c r="CA10797" s="74"/>
      <c r="CF10797" s="79"/>
      <c r="CL10797" s="79"/>
    </row>
    <row r="10798" spans="30:90">
      <c r="AD10798" s="73"/>
      <c r="AE10798" s="74"/>
      <c r="AF10798" s="74"/>
      <c r="BX10798" s="73"/>
      <c r="BY10798" s="74"/>
      <c r="BZ10798" s="74"/>
      <c r="CA10798" s="74"/>
      <c r="CF10798" s="79"/>
      <c r="CL10798" s="79"/>
    </row>
    <row r="10799" spans="30:90">
      <c r="AD10799" s="73"/>
      <c r="AE10799" s="74"/>
      <c r="AF10799" s="74"/>
      <c r="BX10799" s="73"/>
      <c r="BY10799" s="74"/>
      <c r="BZ10799" s="74"/>
      <c r="CA10799" s="74"/>
      <c r="CF10799" s="79"/>
      <c r="CL10799" s="79"/>
    </row>
    <row r="10800" spans="30:90">
      <c r="AD10800" s="73"/>
      <c r="AE10800" s="74"/>
      <c r="AF10800" s="74"/>
      <c r="BX10800" s="73"/>
      <c r="BY10800" s="74"/>
      <c r="BZ10800" s="74"/>
      <c r="CA10800" s="74"/>
      <c r="CF10800" s="79"/>
      <c r="CL10800" s="79"/>
    </row>
    <row r="10801" spans="30:90">
      <c r="AD10801" s="73"/>
      <c r="AE10801" s="74"/>
      <c r="AF10801" s="74"/>
      <c r="BX10801" s="73"/>
      <c r="BY10801" s="74"/>
      <c r="BZ10801" s="74"/>
      <c r="CA10801" s="74"/>
      <c r="CF10801" s="79"/>
      <c r="CL10801" s="79"/>
    </row>
    <row r="10802" spans="30:90">
      <c r="AD10802" s="73"/>
      <c r="AE10802" s="74"/>
      <c r="AF10802" s="74"/>
      <c r="BX10802" s="73"/>
      <c r="BY10802" s="74"/>
      <c r="BZ10802" s="74"/>
      <c r="CA10802" s="74"/>
      <c r="CF10802" s="79"/>
      <c r="CL10802" s="79"/>
    </row>
    <row r="10803" spans="30:90">
      <c r="AD10803" s="73"/>
      <c r="AE10803" s="74"/>
      <c r="AF10803" s="74"/>
      <c r="BX10803" s="73"/>
      <c r="BY10803" s="74"/>
      <c r="BZ10803" s="74"/>
      <c r="CA10803" s="74"/>
      <c r="CF10803" s="79"/>
      <c r="CL10803" s="79"/>
    </row>
    <row r="10804" spans="30:90">
      <c r="AD10804" s="73"/>
      <c r="AE10804" s="74"/>
      <c r="AF10804" s="74"/>
      <c r="BX10804" s="73"/>
      <c r="BY10804" s="74"/>
      <c r="BZ10804" s="74"/>
      <c r="CA10804" s="74"/>
      <c r="CF10804" s="79"/>
      <c r="CL10804" s="79"/>
    </row>
    <row r="10805" spans="30:90">
      <c r="AD10805" s="73"/>
      <c r="AE10805" s="74"/>
      <c r="AF10805" s="74"/>
      <c r="BX10805" s="73"/>
      <c r="BY10805" s="74"/>
      <c r="BZ10805" s="74"/>
      <c r="CA10805" s="74"/>
      <c r="CF10805" s="79"/>
      <c r="CL10805" s="79"/>
    </row>
    <row r="10806" spans="30:90">
      <c r="AD10806" s="73"/>
      <c r="AE10806" s="74"/>
      <c r="AF10806" s="74"/>
      <c r="BX10806" s="73"/>
      <c r="BY10806" s="74"/>
      <c r="BZ10806" s="74"/>
      <c r="CA10806" s="74"/>
      <c r="CF10806" s="79"/>
      <c r="CL10806" s="79"/>
    </row>
    <row r="10807" spans="30:90">
      <c r="AD10807" s="73"/>
      <c r="AE10807" s="74"/>
      <c r="AF10807" s="74"/>
      <c r="BX10807" s="73"/>
      <c r="BY10807" s="74"/>
      <c r="BZ10807" s="74"/>
      <c r="CA10807" s="74"/>
      <c r="CF10807" s="79"/>
      <c r="CL10807" s="79"/>
    </row>
    <row r="10808" spans="30:90">
      <c r="AD10808" s="73"/>
      <c r="AE10808" s="74"/>
      <c r="AF10808" s="74"/>
      <c r="BX10808" s="73"/>
      <c r="BY10808" s="74"/>
      <c r="BZ10808" s="74"/>
      <c r="CA10808" s="74"/>
      <c r="CF10808" s="79"/>
      <c r="CL10808" s="79"/>
    </row>
    <row r="10809" spans="30:90">
      <c r="AD10809" s="73"/>
      <c r="AE10809" s="74"/>
      <c r="AF10809" s="74"/>
      <c r="BX10809" s="73"/>
      <c r="BY10809" s="74"/>
      <c r="BZ10809" s="74"/>
      <c r="CA10809" s="74"/>
      <c r="CF10809" s="79"/>
      <c r="CL10809" s="79"/>
    </row>
    <row r="10810" spans="30:90">
      <c r="AD10810" s="73"/>
      <c r="AE10810" s="74"/>
      <c r="AF10810" s="74"/>
      <c r="BX10810" s="73"/>
      <c r="BY10810" s="74"/>
      <c r="BZ10810" s="74"/>
      <c r="CA10810" s="74"/>
      <c r="CF10810" s="79"/>
      <c r="CL10810" s="79"/>
    </row>
    <row r="10811" spans="30:90">
      <c r="AD10811" s="73"/>
      <c r="AE10811" s="74"/>
      <c r="AF10811" s="74"/>
      <c r="BX10811" s="73"/>
      <c r="BY10811" s="74"/>
      <c r="BZ10811" s="74"/>
      <c r="CA10811" s="74"/>
      <c r="CF10811" s="79"/>
      <c r="CL10811" s="79"/>
    </row>
    <row r="10812" spans="30:90">
      <c r="AD10812" s="73"/>
      <c r="AE10812" s="74"/>
      <c r="AF10812" s="74"/>
      <c r="BX10812" s="73"/>
      <c r="BY10812" s="74"/>
      <c r="BZ10812" s="74"/>
      <c r="CA10812" s="74"/>
      <c r="CF10812" s="79"/>
      <c r="CL10812" s="79"/>
    </row>
    <row r="10813" spans="30:90">
      <c r="AD10813" s="73"/>
      <c r="AE10813" s="74"/>
      <c r="AF10813" s="74"/>
      <c r="BX10813" s="73"/>
      <c r="BY10813" s="74"/>
      <c r="BZ10813" s="74"/>
      <c r="CA10813" s="74"/>
      <c r="CF10813" s="79"/>
      <c r="CL10813" s="79"/>
    </row>
    <row r="10814" spans="30:90">
      <c r="AD10814" s="73"/>
      <c r="AE10814" s="74"/>
      <c r="AF10814" s="74"/>
      <c r="BX10814" s="73"/>
      <c r="BY10814" s="74"/>
      <c r="BZ10814" s="74"/>
      <c r="CA10814" s="74"/>
      <c r="CF10814" s="79"/>
      <c r="CL10814" s="79"/>
    </row>
    <row r="10815" spans="30:90">
      <c r="AD10815" s="73"/>
      <c r="AE10815" s="74"/>
      <c r="AF10815" s="74"/>
      <c r="BX10815" s="73"/>
      <c r="BY10815" s="74"/>
      <c r="BZ10815" s="74"/>
      <c r="CA10815" s="74"/>
      <c r="CF10815" s="79"/>
      <c r="CL10815" s="79"/>
    </row>
    <row r="10816" spans="30:90">
      <c r="AD10816" s="73"/>
      <c r="AE10816" s="74"/>
      <c r="AF10816" s="74"/>
      <c r="BX10816" s="73"/>
      <c r="BY10816" s="74"/>
      <c r="BZ10816" s="74"/>
      <c r="CA10816" s="74"/>
      <c r="CF10816" s="79"/>
      <c r="CL10816" s="79"/>
    </row>
    <row r="10817" spans="30:90">
      <c r="AD10817" s="73"/>
      <c r="AE10817" s="74"/>
      <c r="AF10817" s="74"/>
      <c r="BX10817" s="73"/>
      <c r="BY10817" s="74"/>
      <c r="BZ10817" s="74"/>
      <c r="CA10817" s="74"/>
      <c r="CF10817" s="79"/>
      <c r="CL10817" s="79"/>
    </row>
    <row r="10818" spans="30:90">
      <c r="AD10818" s="73"/>
      <c r="AE10818" s="74"/>
      <c r="AF10818" s="74"/>
      <c r="BX10818" s="73"/>
      <c r="BY10818" s="74"/>
      <c r="BZ10818" s="74"/>
      <c r="CA10818" s="74"/>
      <c r="CF10818" s="79"/>
      <c r="CL10818" s="79"/>
    </row>
    <row r="10819" spans="30:90">
      <c r="AD10819" s="73"/>
      <c r="AE10819" s="74"/>
      <c r="AF10819" s="74"/>
      <c r="BX10819" s="73"/>
      <c r="BY10819" s="74"/>
      <c r="BZ10819" s="74"/>
      <c r="CA10819" s="74"/>
      <c r="CF10819" s="79"/>
      <c r="CL10819" s="79"/>
    </row>
    <row r="10820" spans="30:90">
      <c r="AD10820" s="73"/>
      <c r="AE10820" s="74"/>
      <c r="AF10820" s="74"/>
      <c r="BX10820" s="73"/>
      <c r="BY10820" s="74"/>
      <c r="BZ10820" s="74"/>
      <c r="CA10820" s="74"/>
      <c r="CF10820" s="79"/>
      <c r="CL10820" s="79"/>
    </row>
    <row r="10821" spans="30:90">
      <c r="AD10821" s="73"/>
      <c r="AE10821" s="74"/>
      <c r="AF10821" s="74"/>
      <c r="BX10821" s="73"/>
      <c r="BY10821" s="74"/>
      <c r="BZ10821" s="74"/>
      <c r="CA10821" s="74"/>
      <c r="CF10821" s="79"/>
      <c r="CL10821" s="79"/>
    </row>
    <row r="10822" spans="30:90">
      <c r="AD10822" s="73"/>
      <c r="AE10822" s="74"/>
      <c r="AF10822" s="74"/>
      <c r="BX10822" s="73"/>
      <c r="BY10822" s="74"/>
      <c r="BZ10822" s="74"/>
      <c r="CA10822" s="74"/>
      <c r="CF10822" s="79"/>
      <c r="CL10822" s="79"/>
    </row>
    <row r="10823" spans="30:90">
      <c r="AD10823" s="73"/>
      <c r="AE10823" s="74"/>
      <c r="AF10823" s="74"/>
      <c r="BX10823" s="73"/>
      <c r="BY10823" s="74"/>
      <c r="BZ10823" s="74"/>
      <c r="CA10823" s="74"/>
      <c r="CF10823" s="79"/>
      <c r="CL10823" s="79"/>
    </row>
    <row r="10824" spans="30:90">
      <c r="AD10824" s="73"/>
      <c r="AE10824" s="74"/>
      <c r="AF10824" s="74"/>
      <c r="BX10824" s="73"/>
      <c r="BY10824" s="74"/>
      <c r="BZ10824" s="74"/>
      <c r="CA10824" s="74"/>
      <c r="CF10824" s="79"/>
      <c r="CL10824" s="79"/>
    </row>
    <row r="10825" spans="30:90">
      <c r="AD10825" s="73"/>
      <c r="AE10825" s="74"/>
      <c r="AF10825" s="74"/>
      <c r="BX10825" s="73"/>
      <c r="BY10825" s="74"/>
      <c r="BZ10825" s="74"/>
      <c r="CA10825" s="74"/>
      <c r="CF10825" s="79"/>
      <c r="CL10825" s="79"/>
    </row>
    <row r="10826" spans="30:90">
      <c r="AD10826" s="73"/>
      <c r="AE10826" s="74"/>
      <c r="AF10826" s="74"/>
      <c r="BX10826" s="73"/>
      <c r="BY10826" s="74"/>
      <c r="BZ10826" s="74"/>
      <c r="CA10826" s="74"/>
      <c r="CF10826" s="79"/>
      <c r="CL10826" s="79"/>
    </row>
    <row r="10827" spans="30:90">
      <c r="AD10827" s="73"/>
      <c r="AE10827" s="74"/>
      <c r="AF10827" s="74"/>
      <c r="BX10827" s="73"/>
      <c r="BY10827" s="74"/>
      <c r="BZ10827" s="74"/>
      <c r="CA10827" s="74"/>
      <c r="CF10827" s="79"/>
      <c r="CL10827" s="79"/>
    </row>
    <row r="10828" spans="30:90">
      <c r="AD10828" s="73"/>
      <c r="AE10828" s="74"/>
      <c r="AF10828" s="74"/>
      <c r="BX10828" s="73"/>
      <c r="BY10828" s="74"/>
      <c r="BZ10828" s="74"/>
      <c r="CA10828" s="74"/>
      <c r="CF10828" s="79"/>
      <c r="CL10828" s="79"/>
    </row>
    <row r="10829" spans="30:90">
      <c r="AD10829" s="73"/>
      <c r="AE10829" s="74"/>
      <c r="AF10829" s="74"/>
      <c r="BX10829" s="73"/>
      <c r="BY10829" s="74"/>
      <c r="BZ10829" s="74"/>
      <c r="CA10829" s="74"/>
      <c r="CF10829" s="79"/>
      <c r="CL10829" s="79"/>
    </row>
    <row r="10830" spans="30:90">
      <c r="AD10830" s="73"/>
      <c r="AE10830" s="74"/>
      <c r="AF10830" s="74"/>
      <c r="BX10830" s="73"/>
      <c r="BY10830" s="74"/>
      <c r="BZ10830" s="74"/>
      <c r="CA10830" s="74"/>
      <c r="CF10830" s="79"/>
      <c r="CL10830" s="79"/>
    </row>
    <row r="10831" spans="30:90">
      <c r="AD10831" s="73"/>
      <c r="AE10831" s="74"/>
      <c r="AF10831" s="74"/>
      <c r="BX10831" s="73"/>
      <c r="BY10831" s="74"/>
      <c r="BZ10831" s="74"/>
      <c r="CA10831" s="74"/>
      <c r="CF10831" s="79"/>
      <c r="CL10831" s="79"/>
    </row>
    <row r="10832" spans="30:90">
      <c r="AD10832" s="73"/>
      <c r="AE10832" s="74"/>
      <c r="AF10832" s="74"/>
      <c r="BX10832" s="73"/>
      <c r="BY10832" s="74"/>
      <c r="BZ10832" s="74"/>
      <c r="CA10832" s="74"/>
      <c r="CF10832" s="79"/>
      <c r="CL10832" s="79"/>
    </row>
    <row r="10833" spans="30:90">
      <c r="AD10833" s="73"/>
      <c r="AE10833" s="74"/>
      <c r="AF10833" s="74"/>
      <c r="BX10833" s="73"/>
      <c r="BY10833" s="74"/>
      <c r="BZ10833" s="74"/>
      <c r="CA10833" s="74"/>
      <c r="CF10833" s="79"/>
      <c r="CL10833" s="79"/>
    </row>
    <row r="10834" spans="30:90">
      <c r="AD10834" s="73"/>
      <c r="AE10834" s="74"/>
      <c r="AF10834" s="74"/>
      <c r="BX10834" s="73"/>
      <c r="BY10834" s="74"/>
      <c r="BZ10834" s="74"/>
      <c r="CA10834" s="74"/>
      <c r="CF10834" s="79"/>
      <c r="CL10834" s="79"/>
    </row>
    <row r="10835" spans="30:90">
      <c r="AD10835" s="73"/>
      <c r="AE10835" s="74"/>
      <c r="AF10835" s="74"/>
      <c r="BX10835" s="73"/>
      <c r="BY10835" s="74"/>
      <c r="BZ10835" s="74"/>
      <c r="CA10835" s="74"/>
      <c r="CF10835" s="79"/>
      <c r="CL10835" s="79"/>
    </row>
    <row r="10836" spans="30:90">
      <c r="AD10836" s="73"/>
      <c r="AE10836" s="74"/>
      <c r="AF10836" s="74"/>
      <c r="BX10836" s="73"/>
      <c r="BY10836" s="74"/>
      <c r="BZ10836" s="74"/>
      <c r="CA10836" s="74"/>
      <c r="CF10836" s="79"/>
      <c r="CL10836" s="79"/>
    </row>
    <row r="10837" spans="30:90">
      <c r="AD10837" s="73"/>
      <c r="AE10837" s="74"/>
      <c r="AF10837" s="74"/>
      <c r="BX10837" s="73"/>
      <c r="BY10837" s="74"/>
      <c r="BZ10837" s="74"/>
      <c r="CA10837" s="74"/>
      <c r="CF10837" s="79"/>
      <c r="CL10837" s="79"/>
    </row>
    <row r="10838" spans="30:90">
      <c r="AD10838" s="73"/>
      <c r="AE10838" s="74"/>
      <c r="AF10838" s="74"/>
      <c r="BX10838" s="73"/>
      <c r="BY10838" s="74"/>
      <c r="BZ10838" s="74"/>
      <c r="CA10838" s="74"/>
      <c r="CF10838" s="79"/>
      <c r="CL10838" s="79"/>
    </row>
    <row r="10839" spans="30:90">
      <c r="AD10839" s="73"/>
      <c r="AE10839" s="74"/>
      <c r="AF10839" s="74"/>
      <c r="BX10839" s="73"/>
      <c r="BY10839" s="74"/>
      <c r="BZ10839" s="74"/>
      <c r="CA10839" s="74"/>
      <c r="CF10839" s="79"/>
      <c r="CL10839" s="79"/>
    </row>
    <row r="10840" spans="30:90">
      <c r="AD10840" s="73"/>
      <c r="AE10840" s="74"/>
      <c r="AF10840" s="74"/>
      <c r="BX10840" s="73"/>
      <c r="BY10840" s="74"/>
      <c r="BZ10840" s="74"/>
      <c r="CA10840" s="74"/>
      <c r="CF10840" s="79"/>
      <c r="CL10840" s="79"/>
    </row>
    <row r="10841" spans="30:90">
      <c r="AD10841" s="73"/>
      <c r="AE10841" s="74"/>
      <c r="AF10841" s="74"/>
      <c r="BX10841" s="73"/>
      <c r="BY10841" s="74"/>
      <c r="BZ10841" s="74"/>
      <c r="CA10841" s="74"/>
      <c r="CF10841" s="79"/>
      <c r="CL10841" s="79"/>
    </row>
    <row r="10842" spans="30:90">
      <c r="AD10842" s="73"/>
      <c r="AE10842" s="74"/>
      <c r="AF10842" s="74"/>
      <c r="BX10842" s="73"/>
      <c r="BY10842" s="74"/>
      <c r="BZ10842" s="74"/>
      <c r="CA10842" s="74"/>
      <c r="CF10842" s="79"/>
      <c r="CL10842" s="79"/>
    </row>
    <row r="10843" spans="30:90">
      <c r="AD10843" s="73"/>
      <c r="AE10843" s="74"/>
      <c r="AF10843" s="74"/>
      <c r="BX10843" s="73"/>
      <c r="BY10843" s="74"/>
      <c r="BZ10843" s="74"/>
      <c r="CA10843" s="74"/>
      <c r="CF10843" s="79"/>
      <c r="CL10843" s="79"/>
    </row>
    <row r="10844" spans="30:90">
      <c r="AD10844" s="73"/>
      <c r="AE10844" s="74"/>
      <c r="AF10844" s="74"/>
      <c r="BX10844" s="73"/>
      <c r="BY10844" s="74"/>
      <c r="BZ10844" s="74"/>
      <c r="CA10844" s="74"/>
      <c r="CF10844" s="79"/>
      <c r="CL10844" s="79"/>
    </row>
    <row r="10845" spans="30:90">
      <c r="AD10845" s="73"/>
      <c r="AE10845" s="74"/>
      <c r="AF10845" s="74"/>
      <c r="BX10845" s="73"/>
      <c r="BY10845" s="74"/>
      <c r="BZ10845" s="74"/>
      <c r="CA10845" s="74"/>
      <c r="CF10845" s="79"/>
      <c r="CL10845" s="79"/>
    </row>
    <row r="10846" spans="30:90">
      <c r="AD10846" s="73"/>
      <c r="AE10846" s="74"/>
      <c r="AF10846" s="74"/>
      <c r="BX10846" s="73"/>
      <c r="BY10846" s="74"/>
      <c r="BZ10846" s="74"/>
      <c r="CA10846" s="74"/>
      <c r="CF10846" s="79"/>
      <c r="CL10846" s="79"/>
    </row>
    <row r="10847" spans="30:90">
      <c r="AD10847" s="73"/>
      <c r="AE10847" s="74"/>
      <c r="AF10847" s="74"/>
      <c r="BX10847" s="73"/>
      <c r="BY10847" s="74"/>
      <c r="BZ10847" s="74"/>
      <c r="CA10847" s="74"/>
      <c r="CF10847" s="79"/>
      <c r="CL10847" s="79"/>
    </row>
    <row r="10848" spans="30:90">
      <c r="AD10848" s="73"/>
      <c r="AE10848" s="74"/>
      <c r="AF10848" s="74"/>
      <c r="BX10848" s="73"/>
      <c r="BY10848" s="74"/>
      <c r="BZ10848" s="74"/>
      <c r="CA10848" s="74"/>
      <c r="CF10848" s="79"/>
      <c r="CL10848" s="79"/>
    </row>
    <row r="10849" spans="30:90">
      <c r="AD10849" s="73"/>
      <c r="AE10849" s="74"/>
      <c r="AF10849" s="74"/>
      <c r="BX10849" s="73"/>
      <c r="BY10849" s="74"/>
      <c r="BZ10849" s="74"/>
      <c r="CA10849" s="74"/>
      <c r="CF10849" s="79"/>
      <c r="CL10849" s="79"/>
    </row>
    <row r="10850" spans="30:90">
      <c r="AD10850" s="73"/>
      <c r="AE10850" s="74"/>
      <c r="AF10850" s="74"/>
      <c r="BX10850" s="73"/>
      <c r="BY10850" s="74"/>
      <c r="BZ10850" s="74"/>
      <c r="CA10850" s="74"/>
      <c r="CF10850" s="79"/>
      <c r="CL10850" s="79"/>
    </row>
    <row r="10851" spans="30:90">
      <c r="AD10851" s="73"/>
      <c r="AE10851" s="74"/>
      <c r="AF10851" s="74"/>
      <c r="BX10851" s="73"/>
      <c r="BY10851" s="74"/>
      <c r="BZ10851" s="74"/>
      <c r="CA10851" s="74"/>
      <c r="CF10851" s="79"/>
      <c r="CL10851" s="79"/>
    </row>
    <row r="10852" spans="30:90">
      <c r="AD10852" s="73"/>
      <c r="AE10852" s="74"/>
      <c r="AF10852" s="74"/>
      <c r="BX10852" s="73"/>
      <c r="BY10852" s="74"/>
      <c r="BZ10852" s="74"/>
      <c r="CA10852" s="74"/>
      <c r="CF10852" s="79"/>
      <c r="CL10852" s="79"/>
    </row>
    <row r="10853" spans="30:90">
      <c r="AD10853" s="73"/>
      <c r="AE10853" s="74"/>
      <c r="AF10853" s="74"/>
      <c r="BX10853" s="73"/>
      <c r="BY10853" s="74"/>
      <c r="BZ10853" s="74"/>
      <c r="CA10853" s="74"/>
      <c r="CF10853" s="79"/>
      <c r="CL10853" s="79"/>
    </row>
    <row r="10854" spans="30:90">
      <c r="AD10854" s="73"/>
      <c r="AE10854" s="74"/>
      <c r="AF10854" s="74"/>
      <c r="BX10854" s="73"/>
      <c r="BY10854" s="74"/>
      <c r="BZ10854" s="74"/>
      <c r="CA10854" s="74"/>
      <c r="CF10854" s="79"/>
      <c r="CL10854" s="79"/>
    </row>
    <row r="10855" spans="30:90">
      <c r="AD10855" s="73"/>
      <c r="AE10855" s="74"/>
      <c r="AF10855" s="74"/>
      <c r="BX10855" s="73"/>
      <c r="BY10855" s="74"/>
      <c r="BZ10855" s="74"/>
      <c r="CA10855" s="74"/>
      <c r="CF10855" s="79"/>
      <c r="CL10855" s="79"/>
    </row>
    <row r="10856" spans="30:90">
      <c r="AD10856" s="73"/>
      <c r="AE10856" s="74"/>
      <c r="AF10856" s="74"/>
      <c r="BX10856" s="73"/>
      <c r="BY10856" s="74"/>
      <c r="BZ10856" s="74"/>
      <c r="CA10856" s="74"/>
      <c r="CF10856" s="79"/>
      <c r="CL10856" s="79"/>
    </row>
    <row r="10857" spans="30:90">
      <c r="AD10857" s="73"/>
      <c r="AE10857" s="74"/>
      <c r="AF10857" s="74"/>
      <c r="BX10857" s="73"/>
      <c r="BY10857" s="74"/>
      <c r="BZ10857" s="74"/>
      <c r="CA10857" s="74"/>
      <c r="CF10857" s="79"/>
      <c r="CL10857" s="79"/>
    </row>
    <row r="10858" spans="30:90">
      <c r="AD10858" s="73"/>
      <c r="AE10858" s="74"/>
      <c r="AF10858" s="74"/>
      <c r="BX10858" s="73"/>
      <c r="BY10858" s="74"/>
      <c r="BZ10858" s="74"/>
      <c r="CA10858" s="74"/>
      <c r="CF10858" s="79"/>
      <c r="CL10858" s="79"/>
    </row>
    <row r="10859" spans="30:90">
      <c r="AD10859" s="73"/>
      <c r="AE10859" s="74"/>
      <c r="AF10859" s="74"/>
      <c r="BX10859" s="73"/>
      <c r="BY10859" s="74"/>
      <c r="BZ10859" s="74"/>
      <c r="CA10859" s="74"/>
      <c r="CF10859" s="79"/>
      <c r="CL10859" s="79"/>
    </row>
    <row r="10860" spans="30:90">
      <c r="AD10860" s="73"/>
      <c r="AE10860" s="74"/>
      <c r="AF10860" s="74"/>
      <c r="BX10860" s="73"/>
      <c r="BY10860" s="74"/>
      <c r="BZ10860" s="74"/>
      <c r="CA10860" s="74"/>
      <c r="CF10860" s="79"/>
      <c r="CL10860" s="79"/>
    </row>
    <row r="10861" spans="30:90">
      <c r="AD10861" s="73"/>
      <c r="AE10861" s="74"/>
      <c r="AF10861" s="74"/>
      <c r="BX10861" s="73"/>
      <c r="BY10861" s="74"/>
      <c r="BZ10861" s="74"/>
      <c r="CA10861" s="74"/>
      <c r="CF10861" s="79"/>
      <c r="CL10861" s="79"/>
    </row>
    <row r="10862" spans="30:90">
      <c r="AD10862" s="73"/>
      <c r="AE10862" s="74"/>
      <c r="AF10862" s="74"/>
      <c r="BX10862" s="73"/>
      <c r="BY10862" s="74"/>
      <c r="BZ10862" s="74"/>
      <c r="CA10862" s="74"/>
      <c r="CF10862" s="79"/>
      <c r="CL10862" s="79"/>
    </row>
    <row r="10863" spans="30:90">
      <c r="AD10863" s="73"/>
      <c r="AE10863" s="74"/>
      <c r="AF10863" s="74"/>
      <c r="BX10863" s="73"/>
      <c r="BY10863" s="74"/>
      <c r="BZ10863" s="74"/>
      <c r="CA10863" s="74"/>
      <c r="CF10863" s="79"/>
      <c r="CL10863" s="79"/>
    </row>
    <row r="10864" spans="30:90">
      <c r="AD10864" s="73"/>
      <c r="AE10864" s="74"/>
      <c r="AF10864" s="74"/>
      <c r="BX10864" s="73"/>
      <c r="BY10864" s="74"/>
      <c r="BZ10864" s="74"/>
      <c r="CA10864" s="74"/>
      <c r="CF10864" s="79"/>
      <c r="CL10864" s="79"/>
    </row>
    <row r="10865" spans="30:90">
      <c r="AD10865" s="73"/>
      <c r="AE10865" s="74"/>
      <c r="AF10865" s="74"/>
      <c r="BX10865" s="73"/>
      <c r="BY10865" s="74"/>
      <c r="BZ10865" s="74"/>
      <c r="CA10865" s="74"/>
      <c r="CF10865" s="79"/>
      <c r="CL10865" s="79"/>
    </row>
    <row r="10866" spans="30:90">
      <c r="AD10866" s="73"/>
      <c r="AE10866" s="74"/>
      <c r="AF10866" s="74"/>
      <c r="BX10866" s="73"/>
      <c r="BY10866" s="74"/>
      <c r="BZ10866" s="74"/>
      <c r="CA10866" s="74"/>
      <c r="CF10866" s="79"/>
      <c r="CL10866" s="79"/>
    </row>
    <row r="10867" spans="30:90">
      <c r="AD10867" s="73"/>
      <c r="AE10867" s="74"/>
      <c r="AF10867" s="74"/>
      <c r="BX10867" s="73"/>
      <c r="BY10867" s="74"/>
      <c r="BZ10867" s="74"/>
      <c r="CA10867" s="74"/>
      <c r="CF10867" s="79"/>
      <c r="CL10867" s="79"/>
    </row>
    <row r="10868" spans="30:90">
      <c r="AD10868" s="73"/>
      <c r="AE10868" s="74"/>
      <c r="AF10868" s="74"/>
      <c r="BX10868" s="73"/>
      <c r="BY10868" s="74"/>
      <c r="BZ10868" s="74"/>
      <c r="CA10868" s="74"/>
      <c r="CF10868" s="79"/>
      <c r="CL10868" s="79"/>
    </row>
    <row r="10869" spans="30:90">
      <c r="AD10869" s="73"/>
      <c r="AE10869" s="74"/>
      <c r="AF10869" s="74"/>
      <c r="BX10869" s="73"/>
      <c r="BY10869" s="74"/>
      <c r="BZ10869" s="74"/>
      <c r="CA10869" s="74"/>
      <c r="CF10869" s="79"/>
      <c r="CL10869" s="79"/>
    </row>
    <row r="10870" spans="30:90">
      <c r="AD10870" s="73"/>
      <c r="AE10870" s="74"/>
      <c r="AF10870" s="74"/>
      <c r="BX10870" s="73"/>
      <c r="BY10870" s="74"/>
      <c r="BZ10870" s="74"/>
      <c r="CA10870" s="74"/>
      <c r="CF10870" s="79"/>
      <c r="CL10870" s="79"/>
    </row>
    <row r="10871" spans="30:90">
      <c r="AD10871" s="73"/>
      <c r="AE10871" s="74"/>
      <c r="AF10871" s="74"/>
      <c r="BX10871" s="73"/>
      <c r="BY10871" s="74"/>
      <c r="BZ10871" s="74"/>
      <c r="CA10871" s="74"/>
      <c r="CF10871" s="79"/>
      <c r="CL10871" s="79"/>
    </row>
    <row r="10872" spans="30:90">
      <c r="AD10872" s="73"/>
      <c r="AE10872" s="74"/>
      <c r="AF10872" s="74"/>
      <c r="BX10872" s="73"/>
      <c r="BY10872" s="74"/>
      <c r="BZ10872" s="74"/>
      <c r="CA10872" s="74"/>
      <c r="CF10872" s="79"/>
      <c r="CL10872" s="79"/>
    </row>
    <row r="10873" spans="30:90">
      <c r="AD10873" s="73"/>
      <c r="AE10873" s="74"/>
      <c r="AF10873" s="74"/>
      <c r="BX10873" s="73"/>
      <c r="BY10873" s="74"/>
      <c r="BZ10873" s="74"/>
      <c r="CA10873" s="74"/>
      <c r="CF10873" s="79"/>
      <c r="CL10873" s="79"/>
    </row>
    <row r="10874" spans="30:90">
      <c r="AD10874" s="73"/>
      <c r="AE10874" s="74"/>
      <c r="AF10874" s="74"/>
      <c r="BX10874" s="73"/>
      <c r="BY10874" s="74"/>
      <c r="BZ10874" s="74"/>
      <c r="CA10874" s="74"/>
      <c r="CF10874" s="79"/>
      <c r="CL10874" s="79"/>
    </row>
    <row r="10875" spans="30:90">
      <c r="AD10875" s="73"/>
      <c r="AE10875" s="74"/>
      <c r="AF10875" s="74"/>
      <c r="BX10875" s="73"/>
      <c r="BY10875" s="74"/>
      <c r="BZ10875" s="74"/>
      <c r="CA10875" s="74"/>
      <c r="CF10875" s="79"/>
      <c r="CL10875" s="79"/>
    </row>
    <row r="10876" spans="30:90">
      <c r="AD10876" s="73"/>
      <c r="AE10876" s="74"/>
      <c r="AF10876" s="74"/>
      <c r="BX10876" s="73"/>
      <c r="BY10876" s="74"/>
      <c r="BZ10876" s="74"/>
      <c r="CA10876" s="74"/>
      <c r="CF10876" s="79"/>
      <c r="CL10876" s="79"/>
    </row>
    <row r="10877" spans="30:90">
      <c r="AD10877" s="73"/>
      <c r="AE10877" s="74"/>
      <c r="AF10877" s="74"/>
      <c r="BX10877" s="73"/>
      <c r="BY10877" s="74"/>
      <c r="BZ10877" s="74"/>
      <c r="CA10877" s="74"/>
      <c r="CF10877" s="79"/>
      <c r="CL10877" s="79"/>
    </row>
    <row r="10878" spans="30:90">
      <c r="AD10878" s="73"/>
      <c r="AE10878" s="74"/>
      <c r="AF10878" s="74"/>
      <c r="BX10878" s="73"/>
      <c r="BY10878" s="74"/>
      <c r="BZ10878" s="74"/>
      <c r="CA10878" s="74"/>
      <c r="CF10878" s="79"/>
      <c r="CL10878" s="79"/>
    </row>
    <row r="10879" spans="30:90">
      <c r="AD10879" s="73"/>
      <c r="AE10879" s="74"/>
      <c r="AF10879" s="74"/>
      <c r="BX10879" s="73"/>
      <c r="BY10879" s="74"/>
      <c r="BZ10879" s="74"/>
      <c r="CA10879" s="74"/>
      <c r="CF10879" s="79"/>
      <c r="CL10879" s="79"/>
    </row>
    <row r="10880" spans="30:90">
      <c r="AD10880" s="73"/>
      <c r="AE10880" s="74"/>
      <c r="AF10880" s="74"/>
      <c r="BX10880" s="73"/>
      <c r="BY10880" s="74"/>
      <c r="BZ10880" s="74"/>
      <c r="CA10880" s="74"/>
      <c r="CF10880" s="79"/>
      <c r="CL10880" s="79"/>
    </row>
    <row r="10881" spans="30:90">
      <c r="AD10881" s="73"/>
      <c r="AE10881" s="74"/>
      <c r="AF10881" s="74"/>
      <c r="BX10881" s="73"/>
      <c r="BY10881" s="74"/>
      <c r="BZ10881" s="74"/>
      <c r="CA10881" s="74"/>
      <c r="CF10881" s="79"/>
      <c r="CL10881" s="79"/>
    </row>
    <row r="10882" spans="30:90">
      <c r="AD10882" s="73"/>
      <c r="AE10882" s="74"/>
      <c r="AF10882" s="74"/>
      <c r="BX10882" s="73"/>
      <c r="BY10882" s="74"/>
      <c r="BZ10882" s="74"/>
      <c r="CA10882" s="74"/>
      <c r="CF10882" s="79"/>
      <c r="CL10882" s="79"/>
    </row>
    <row r="10883" spans="30:90">
      <c r="AD10883" s="73"/>
      <c r="AE10883" s="74"/>
      <c r="AF10883" s="74"/>
      <c r="BX10883" s="73"/>
      <c r="BY10883" s="74"/>
      <c r="BZ10883" s="74"/>
      <c r="CA10883" s="74"/>
      <c r="CF10883" s="79"/>
      <c r="CL10883" s="79"/>
    </row>
    <row r="10884" spans="30:90">
      <c r="AD10884" s="73"/>
      <c r="AE10884" s="74"/>
      <c r="AF10884" s="74"/>
      <c r="BX10884" s="73"/>
      <c r="BY10884" s="74"/>
      <c r="BZ10884" s="74"/>
      <c r="CA10884" s="74"/>
      <c r="CF10884" s="79"/>
      <c r="CL10884" s="79"/>
    </row>
    <row r="10885" spans="30:90">
      <c r="AD10885" s="73"/>
      <c r="AE10885" s="74"/>
      <c r="AF10885" s="74"/>
      <c r="BX10885" s="73"/>
      <c r="BY10885" s="74"/>
      <c r="BZ10885" s="74"/>
      <c r="CA10885" s="74"/>
      <c r="CF10885" s="79"/>
      <c r="CL10885" s="79"/>
    </row>
    <row r="10886" spans="30:90">
      <c r="AD10886" s="73"/>
      <c r="AE10886" s="74"/>
      <c r="AF10886" s="74"/>
      <c r="BX10886" s="73"/>
      <c r="BY10886" s="74"/>
      <c r="BZ10886" s="74"/>
      <c r="CA10886" s="74"/>
      <c r="CF10886" s="79"/>
      <c r="CL10886" s="79"/>
    </row>
    <row r="10887" spans="30:90">
      <c r="AD10887" s="73"/>
      <c r="AE10887" s="74"/>
      <c r="AF10887" s="74"/>
      <c r="BX10887" s="73"/>
      <c r="BY10887" s="74"/>
      <c r="BZ10887" s="74"/>
      <c r="CA10887" s="74"/>
      <c r="CF10887" s="79"/>
      <c r="CL10887" s="79"/>
    </row>
    <row r="10888" spans="30:90">
      <c r="AD10888" s="73"/>
      <c r="AE10888" s="74"/>
      <c r="AF10888" s="74"/>
      <c r="BX10888" s="73"/>
      <c r="BY10888" s="74"/>
      <c r="BZ10888" s="74"/>
      <c r="CA10888" s="74"/>
      <c r="CF10888" s="79"/>
      <c r="CL10888" s="79"/>
    </row>
    <row r="10889" spans="30:90">
      <c r="AD10889" s="73"/>
      <c r="AE10889" s="74"/>
      <c r="AF10889" s="74"/>
      <c r="BX10889" s="73"/>
      <c r="BY10889" s="74"/>
      <c r="BZ10889" s="74"/>
      <c r="CA10889" s="74"/>
      <c r="CF10889" s="79"/>
      <c r="CL10889" s="79"/>
    </row>
    <row r="10890" spans="30:90">
      <c r="AD10890" s="73"/>
      <c r="AE10890" s="74"/>
      <c r="AF10890" s="74"/>
      <c r="BX10890" s="73"/>
      <c r="BY10890" s="74"/>
      <c r="BZ10890" s="74"/>
      <c r="CA10890" s="74"/>
      <c r="CF10890" s="79"/>
      <c r="CL10890" s="79"/>
    </row>
    <row r="10891" spans="30:90">
      <c r="AD10891" s="73"/>
      <c r="AE10891" s="74"/>
      <c r="AF10891" s="74"/>
      <c r="BX10891" s="73"/>
      <c r="BY10891" s="74"/>
      <c r="BZ10891" s="74"/>
      <c r="CA10891" s="74"/>
      <c r="CF10891" s="79"/>
      <c r="CL10891" s="79"/>
    </row>
    <row r="10892" spans="30:90">
      <c r="AD10892" s="73"/>
      <c r="AE10892" s="74"/>
      <c r="AF10892" s="74"/>
      <c r="BX10892" s="73"/>
      <c r="BY10892" s="74"/>
      <c r="BZ10892" s="74"/>
      <c r="CA10892" s="74"/>
      <c r="CF10892" s="79"/>
      <c r="CL10892" s="79"/>
    </row>
    <row r="10893" spans="30:90">
      <c r="AD10893" s="73"/>
      <c r="AE10893" s="74"/>
      <c r="AF10893" s="74"/>
      <c r="BX10893" s="73"/>
      <c r="BY10893" s="74"/>
      <c r="BZ10893" s="74"/>
      <c r="CA10893" s="74"/>
      <c r="CF10893" s="79"/>
      <c r="CL10893" s="79"/>
    </row>
    <row r="10894" spans="30:90">
      <c r="AD10894" s="73"/>
      <c r="AE10894" s="74"/>
      <c r="AF10894" s="74"/>
      <c r="BX10894" s="73"/>
      <c r="BY10894" s="74"/>
      <c r="BZ10894" s="74"/>
      <c r="CA10894" s="74"/>
      <c r="CF10894" s="79"/>
      <c r="CL10894" s="79"/>
    </row>
    <row r="10895" spans="30:90">
      <c r="AD10895" s="73"/>
      <c r="AE10895" s="74"/>
      <c r="AF10895" s="74"/>
      <c r="BX10895" s="73"/>
      <c r="BY10895" s="74"/>
      <c r="BZ10895" s="74"/>
      <c r="CA10895" s="74"/>
      <c r="CF10895" s="79"/>
      <c r="CL10895" s="79"/>
    </row>
    <row r="10896" spans="30:90">
      <c r="AD10896" s="73"/>
      <c r="AE10896" s="74"/>
      <c r="AF10896" s="74"/>
      <c r="BX10896" s="73"/>
      <c r="BY10896" s="74"/>
      <c r="BZ10896" s="74"/>
      <c r="CA10896" s="74"/>
      <c r="CF10896" s="79"/>
      <c r="CL10896" s="79"/>
    </row>
    <row r="10897" spans="30:90">
      <c r="AD10897" s="73"/>
      <c r="AE10897" s="74"/>
      <c r="AF10897" s="74"/>
      <c r="BX10897" s="73"/>
      <c r="BY10897" s="74"/>
      <c r="BZ10897" s="74"/>
      <c r="CA10897" s="74"/>
      <c r="CF10897" s="79"/>
      <c r="CL10897" s="79"/>
    </row>
    <row r="10898" spans="30:90">
      <c r="AD10898" s="73"/>
      <c r="AE10898" s="74"/>
      <c r="AF10898" s="74"/>
      <c r="BX10898" s="73"/>
      <c r="BY10898" s="74"/>
      <c r="BZ10898" s="74"/>
      <c r="CA10898" s="74"/>
      <c r="CF10898" s="79"/>
      <c r="CL10898" s="79"/>
    </row>
    <row r="10899" spans="30:90">
      <c r="AD10899" s="73"/>
      <c r="AE10899" s="74"/>
      <c r="AF10899" s="74"/>
      <c r="BX10899" s="73"/>
      <c r="BY10899" s="74"/>
      <c r="BZ10899" s="74"/>
      <c r="CA10899" s="74"/>
      <c r="CF10899" s="79"/>
      <c r="CL10899" s="79"/>
    </row>
    <row r="10900" spans="30:90">
      <c r="AD10900" s="73"/>
      <c r="AE10900" s="74"/>
      <c r="AF10900" s="74"/>
      <c r="BX10900" s="73"/>
      <c r="BY10900" s="74"/>
      <c r="BZ10900" s="74"/>
      <c r="CA10900" s="74"/>
      <c r="CF10900" s="79"/>
      <c r="CL10900" s="79"/>
    </row>
    <row r="10901" spans="30:90">
      <c r="AD10901" s="73"/>
      <c r="AE10901" s="74"/>
      <c r="AF10901" s="74"/>
      <c r="BX10901" s="73"/>
      <c r="BY10901" s="74"/>
      <c r="BZ10901" s="74"/>
      <c r="CA10901" s="74"/>
      <c r="CF10901" s="79"/>
      <c r="CL10901" s="79"/>
    </row>
    <row r="10902" spans="30:90">
      <c r="AD10902" s="73"/>
      <c r="AE10902" s="74"/>
      <c r="AF10902" s="74"/>
      <c r="BX10902" s="73"/>
      <c r="BY10902" s="74"/>
      <c r="BZ10902" s="74"/>
      <c r="CA10902" s="74"/>
      <c r="CF10902" s="79"/>
      <c r="CL10902" s="79"/>
    </row>
    <row r="10903" spans="30:90">
      <c r="AD10903" s="73"/>
      <c r="AE10903" s="74"/>
      <c r="AF10903" s="74"/>
      <c r="BX10903" s="73"/>
      <c r="BY10903" s="74"/>
      <c r="BZ10903" s="74"/>
      <c r="CA10903" s="74"/>
      <c r="CF10903" s="79"/>
      <c r="CL10903" s="79"/>
    </row>
    <row r="10904" spans="30:90">
      <c r="AD10904" s="73"/>
      <c r="AE10904" s="74"/>
      <c r="AF10904" s="74"/>
      <c r="BX10904" s="73"/>
      <c r="BY10904" s="74"/>
      <c r="BZ10904" s="74"/>
      <c r="CA10904" s="74"/>
      <c r="CF10904" s="79"/>
      <c r="CL10904" s="79"/>
    </row>
    <row r="10905" spans="30:90">
      <c r="AD10905" s="73"/>
      <c r="AE10905" s="74"/>
      <c r="AF10905" s="74"/>
      <c r="BX10905" s="73"/>
      <c r="BY10905" s="74"/>
      <c r="BZ10905" s="74"/>
      <c r="CA10905" s="74"/>
      <c r="CF10905" s="79"/>
      <c r="CL10905" s="79"/>
    </row>
    <row r="10906" spans="30:90">
      <c r="AD10906" s="73"/>
      <c r="AE10906" s="74"/>
      <c r="AF10906" s="74"/>
      <c r="BX10906" s="73"/>
      <c r="BY10906" s="74"/>
      <c r="BZ10906" s="74"/>
      <c r="CA10906" s="74"/>
      <c r="CF10906" s="79"/>
      <c r="CL10906" s="79"/>
    </row>
    <row r="10907" spans="30:90">
      <c r="AD10907" s="73"/>
      <c r="AE10907" s="74"/>
      <c r="AF10907" s="74"/>
      <c r="BX10907" s="73"/>
      <c r="BY10907" s="74"/>
      <c r="BZ10907" s="74"/>
      <c r="CA10907" s="74"/>
      <c r="CF10907" s="79"/>
      <c r="CL10907" s="79"/>
    </row>
    <row r="10908" spans="30:90">
      <c r="AD10908" s="73"/>
      <c r="AE10908" s="74"/>
      <c r="AF10908" s="74"/>
      <c r="BX10908" s="73"/>
      <c r="BY10908" s="74"/>
      <c r="BZ10908" s="74"/>
      <c r="CA10908" s="74"/>
      <c r="CF10908" s="79"/>
      <c r="CL10908" s="79"/>
    </row>
    <row r="10909" spans="30:90">
      <c r="AD10909" s="73"/>
      <c r="AE10909" s="74"/>
      <c r="AF10909" s="74"/>
      <c r="BX10909" s="73"/>
      <c r="BY10909" s="74"/>
      <c r="BZ10909" s="74"/>
      <c r="CA10909" s="74"/>
      <c r="CF10909" s="79"/>
      <c r="CL10909" s="79"/>
    </row>
    <row r="10910" spans="30:90">
      <c r="AD10910" s="73"/>
      <c r="AE10910" s="74"/>
      <c r="AF10910" s="74"/>
      <c r="BX10910" s="73"/>
      <c r="BY10910" s="74"/>
      <c r="BZ10910" s="74"/>
      <c r="CA10910" s="74"/>
      <c r="CF10910" s="79"/>
      <c r="CL10910" s="79"/>
    </row>
    <row r="10911" spans="30:90">
      <c r="AD10911" s="73"/>
      <c r="AE10911" s="74"/>
      <c r="AF10911" s="74"/>
      <c r="BX10911" s="73"/>
      <c r="BY10911" s="74"/>
      <c r="BZ10911" s="74"/>
      <c r="CA10911" s="74"/>
      <c r="CF10911" s="79"/>
      <c r="CL10911" s="79"/>
    </row>
    <row r="10912" spans="30:90">
      <c r="AD10912" s="73"/>
      <c r="AE10912" s="74"/>
      <c r="AF10912" s="74"/>
      <c r="BX10912" s="73"/>
      <c r="BY10912" s="74"/>
      <c r="BZ10912" s="74"/>
      <c r="CA10912" s="74"/>
      <c r="CF10912" s="79"/>
      <c r="CL10912" s="79"/>
    </row>
    <row r="10913" spans="30:90">
      <c r="AD10913" s="73"/>
      <c r="AE10913" s="74"/>
      <c r="AF10913" s="74"/>
      <c r="BX10913" s="73"/>
      <c r="BY10913" s="74"/>
      <c r="BZ10913" s="74"/>
      <c r="CA10913" s="74"/>
      <c r="CF10913" s="79"/>
      <c r="CL10913" s="79"/>
    </row>
    <row r="10914" spans="30:90">
      <c r="AD10914" s="73"/>
      <c r="AE10914" s="74"/>
      <c r="AF10914" s="74"/>
      <c r="BX10914" s="73"/>
      <c r="BY10914" s="74"/>
      <c r="BZ10914" s="74"/>
      <c r="CA10914" s="74"/>
      <c r="CF10914" s="79"/>
      <c r="CL10914" s="79"/>
    </row>
    <row r="10915" spans="30:90">
      <c r="AD10915" s="73"/>
      <c r="AE10915" s="74"/>
      <c r="AF10915" s="74"/>
      <c r="BX10915" s="73"/>
      <c r="BY10915" s="74"/>
      <c r="BZ10915" s="74"/>
      <c r="CA10915" s="74"/>
      <c r="CF10915" s="79"/>
      <c r="CL10915" s="79"/>
    </row>
    <row r="10916" spans="30:90">
      <c r="AD10916" s="73"/>
      <c r="AE10916" s="74"/>
      <c r="AF10916" s="74"/>
      <c r="BX10916" s="73"/>
      <c r="BY10916" s="74"/>
      <c r="BZ10916" s="74"/>
      <c r="CA10916" s="74"/>
      <c r="CF10916" s="79"/>
      <c r="CL10916" s="79"/>
    </row>
    <row r="10917" spans="30:90">
      <c r="AD10917" s="73"/>
      <c r="AE10917" s="74"/>
      <c r="AF10917" s="74"/>
      <c r="BX10917" s="73"/>
      <c r="BY10917" s="74"/>
      <c r="BZ10917" s="74"/>
      <c r="CA10917" s="74"/>
      <c r="CF10917" s="79"/>
      <c r="CL10917" s="79"/>
    </row>
    <row r="10918" spans="30:90">
      <c r="AD10918" s="73"/>
      <c r="AE10918" s="74"/>
      <c r="AF10918" s="74"/>
      <c r="BX10918" s="73"/>
      <c r="BY10918" s="74"/>
      <c r="BZ10918" s="74"/>
      <c r="CA10918" s="74"/>
      <c r="CF10918" s="79"/>
      <c r="CL10918" s="79"/>
    </row>
    <row r="10919" spans="30:90">
      <c r="AD10919" s="73"/>
      <c r="AE10919" s="74"/>
      <c r="AF10919" s="74"/>
      <c r="BX10919" s="73"/>
      <c r="BY10919" s="74"/>
      <c r="BZ10919" s="74"/>
      <c r="CA10919" s="74"/>
      <c r="CF10919" s="79"/>
      <c r="CL10919" s="79"/>
    </row>
    <row r="10920" spans="30:90">
      <c r="AD10920" s="73"/>
      <c r="AE10920" s="74"/>
      <c r="AF10920" s="74"/>
      <c r="BX10920" s="73"/>
      <c r="BY10920" s="74"/>
      <c r="BZ10920" s="74"/>
      <c r="CA10920" s="74"/>
      <c r="CF10920" s="79"/>
      <c r="CL10920" s="79"/>
    </row>
    <row r="10921" spans="30:90">
      <c r="AD10921" s="73"/>
      <c r="AE10921" s="74"/>
      <c r="AF10921" s="74"/>
      <c r="BX10921" s="73"/>
      <c r="BY10921" s="74"/>
      <c r="BZ10921" s="74"/>
      <c r="CA10921" s="74"/>
      <c r="CF10921" s="79"/>
      <c r="CL10921" s="79"/>
    </row>
    <row r="10922" spans="30:90">
      <c r="AD10922" s="73"/>
      <c r="AE10922" s="74"/>
      <c r="AF10922" s="74"/>
      <c r="BX10922" s="73"/>
      <c r="BY10922" s="74"/>
      <c r="BZ10922" s="74"/>
      <c r="CA10922" s="74"/>
      <c r="CF10922" s="79"/>
      <c r="CL10922" s="79"/>
    </row>
    <row r="10923" spans="30:90">
      <c r="AD10923" s="73"/>
      <c r="AE10923" s="74"/>
      <c r="AF10923" s="74"/>
      <c r="BX10923" s="73"/>
      <c r="BY10923" s="74"/>
      <c r="BZ10923" s="74"/>
      <c r="CA10923" s="74"/>
      <c r="CF10923" s="79"/>
      <c r="CL10923" s="79"/>
    </row>
    <row r="10924" spans="30:90">
      <c r="AD10924" s="73"/>
      <c r="AE10924" s="74"/>
      <c r="AF10924" s="74"/>
      <c r="BX10924" s="73"/>
      <c r="BY10924" s="74"/>
      <c r="BZ10924" s="74"/>
      <c r="CA10924" s="74"/>
      <c r="CF10924" s="79"/>
      <c r="CL10924" s="79"/>
    </row>
    <row r="10925" spans="30:90">
      <c r="AD10925" s="73"/>
      <c r="AE10925" s="74"/>
      <c r="AF10925" s="74"/>
      <c r="BX10925" s="73"/>
      <c r="BY10925" s="74"/>
      <c r="BZ10925" s="74"/>
      <c r="CA10925" s="74"/>
      <c r="CF10925" s="79"/>
      <c r="CL10925" s="79"/>
    </row>
    <row r="10926" spans="30:90">
      <c r="AD10926" s="73"/>
      <c r="AE10926" s="74"/>
      <c r="AF10926" s="74"/>
      <c r="BX10926" s="73"/>
      <c r="BY10926" s="74"/>
      <c r="BZ10926" s="74"/>
      <c r="CA10926" s="74"/>
      <c r="CF10926" s="79"/>
      <c r="CL10926" s="79"/>
    </row>
    <row r="10927" spans="30:90">
      <c r="AD10927" s="73"/>
      <c r="AE10927" s="74"/>
      <c r="AF10927" s="74"/>
      <c r="BX10927" s="73"/>
      <c r="BY10927" s="74"/>
      <c r="BZ10927" s="74"/>
      <c r="CA10927" s="74"/>
      <c r="CF10927" s="79"/>
      <c r="CL10927" s="79"/>
    </row>
    <row r="10928" spans="30:90">
      <c r="AD10928" s="73"/>
      <c r="AE10928" s="74"/>
      <c r="AF10928" s="74"/>
      <c r="BX10928" s="73"/>
      <c r="BY10928" s="74"/>
      <c r="BZ10928" s="74"/>
      <c r="CA10928" s="74"/>
      <c r="CF10928" s="79"/>
      <c r="CL10928" s="79"/>
    </row>
    <row r="10929" spans="30:90">
      <c r="AD10929" s="73"/>
      <c r="AE10929" s="74"/>
      <c r="AF10929" s="74"/>
      <c r="BX10929" s="73"/>
      <c r="BY10929" s="74"/>
      <c r="BZ10929" s="74"/>
      <c r="CA10929" s="74"/>
      <c r="CF10929" s="79"/>
      <c r="CL10929" s="79"/>
    </row>
    <row r="10930" spans="30:90">
      <c r="AD10930" s="73"/>
      <c r="AE10930" s="74"/>
      <c r="AF10930" s="74"/>
      <c r="BX10930" s="73"/>
      <c r="BY10930" s="74"/>
      <c r="BZ10930" s="74"/>
      <c r="CA10930" s="74"/>
      <c r="CF10930" s="79"/>
      <c r="CL10930" s="79"/>
    </row>
    <row r="10931" spans="30:90">
      <c r="AD10931" s="73"/>
      <c r="AE10931" s="74"/>
      <c r="AF10931" s="74"/>
      <c r="BX10931" s="73"/>
      <c r="BY10931" s="74"/>
      <c r="BZ10931" s="74"/>
      <c r="CA10931" s="74"/>
      <c r="CF10931" s="79"/>
      <c r="CL10931" s="79"/>
    </row>
    <row r="10932" spans="30:90">
      <c r="AD10932" s="73"/>
      <c r="AE10932" s="74"/>
      <c r="AF10932" s="74"/>
      <c r="BX10932" s="73"/>
      <c r="BY10932" s="74"/>
      <c r="BZ10932" s="74"/>
      <c r="CA10932" s="74"/>
      <c r="CF10932" s="79"/>
      <c r="CL10932" s="79"/>
    </row>
    <row r="10933" spans="30:90">
      <c r="AD10933" s="73"/>
      <c r="AE10933" s="74"/>
      <c r="AF10933" s="74"/>
      <c r="BX10933" s="73"/>
      <c r="BY10933" s="74"/>
      <c r="BZ10933" s="74"/>
      <c r="CA10933" s="74"/>
      <c r="CF10933" s="79"/>
      <c r="CL10933" s="79"/>
    </row>
    <row r="10934" spans="30:90">
      <c r="AD10934" s="73"/>
      <c r="AE10934" s="74"/>
      <c r="AF10934" s="74"/>
      <c r="BX10934" s="73"/>
      <c r="BY10934" s="74"/>
      <c r="BZ10934" s="74"/>
      <c r="CA10934" s="74"/>
      <c r="CF10934" s="79"/>
      <c r="CL10934" s="79"/>
    </row>
    <row r="10935" spans="30:90">
      <c r="AD10935" s="73"/>
      <c r="AE10935" s="74"/>
      <c r="AF10935" s="74"/>
      <c r="BX10935" s="73"/>
      <c r="BY10935" s="74"/>
      <c r="BZ10935" s="74"/>
      <c r="CA10935" s="74"/>
      <c r="CF10935" s="79"/>
      <c r="CL10935" s="79"/>
    </row>
    <row r="10936" spans="30:90">
      <c r="AD10936" s="73"/>
      <c r="AE10936" s="74"/>
      <c r="AF10936" s="74"/>
      <c r="BX10936" s="73"/>
      <c r="BY10936" s="74"/>
      <c r="BZ10936" s="74"/>
      <c r="CA10936" s="74"/>
      <c r="CF10936" s="79"/>
      <c r="CL10936" s="79"/>
    </row>
    <row r="10937" spans="30:90">
      <c r="AD10937" s="73"/>
      <c r="AE10937" s="74"/>
      <c r="AF10937" s="74"/>
      <c r="BX10937" s="73"/>
      <c r="BY10937" s="74"/>
      <c r="BZ10937" s="74"/>
      <c r="CA10937" s="74"/>
      <c r="CF10937" s="79"/>
      <c r="CL10937" s="79"/>
    </row>
    <row r="10938" spans="30:90">
      <c r="AD10938" s="73"/>
      <c r="AE10938" s="74"/>
      <c r="AF10938" s="74"/>
      <c r="BX10938" s="73"/>
      <c r="BY10938" s="74"/>
      <c r="BZ10938" s="74"/>
      <c r="CA10938" s="74"/>
      <c r="CF10938" s="79"/>
      <c r="CL10938" s="79"/>
    </row>
    <row r="10939" spans="30:90">
      <c r="AD10939" s="73"/>
      <c r="AE10939" s="74"/>
      <c r="AF10939" s="74"/>
      <c r="BX10939" s="73"/>
      <c r="BY10939" s="74"/>
      <c r="BZ10939" s="74"/>
      <c r="CA10939" s="74"/>
      <c r="CF10939" s="79"/>
      <c r="CL10939" s="79"/>
    </row>
    <row r="10940" spans="30:90">
      <c r="AD10940" s="73"/>
      <c r="AE10940" s="74"/>
      <c r="AF10940" s="74"/>
      <c r="BX10940" s="73"/>
      <c r="BY10940" s="74"/>
      <c r="BZ10940" s="74"/>
      <c r="CA10940" s="74"/>
      <c r="CF10940" s="79"/>
      <c r="CL10940" s="79"/>
    </row>
    <row r="10941" spans="30:90">
      <c r="AD10941" s="73"/>
      <c r="AE10941" s="74"/>
      <c r="AF10941" s="74"/>
      <c r="BX10941" s="73"/>
      <c r="BY10941" s="74"/>
      <c r="BZ10941" s="74"/>
      <c r="CA10941" s="74"/>
      <c r="CF10941" s="79"/>
      <c r="CL10941" s="79"/>
    </row>
    <row r="10942" spans="30:90">
      <c r="AD10942" s="73"/>
      <c r="AE10942" s="74"/>
      <c r="AF10942" s="74"/>
      <c r="BX10942" s="73"/>
      <c r="BY10942" s="74"/>
      <c r="BZ10942" s="74"/>
      <c r="CA10942" s="74"/>
      <c r="CF10942" s="79"/>
      <c r="CL10942" s="79"/>
    </row>
    <row r="10943" spans="30:90">
      <c r="AD10943" s="73"/>
      <c r="AE10943" s="74"/>
      <c r="AF10943" s="74"/>
      <c r="BX10943" s="73"/>
      <c r="BY10943" s="74"/>
      <c r="BZ10943" s="74"/>
      <c r="CA10943" s="74"/>
      <c r="CF10943" s="79"/>
      <c r="CL10943" s="79"/>
    </row>
    <row r="10944" spans="30:90">
      <c r="AD10944" s="73"/>
      <c r="AE10944" s="74"/>
      <c r="AF10944" s="74"/>
      <c r="BX10944" s="73"/>
      <c r="BY10944" s="74"/>
      <c r="BZ10944" s="74"/>
      <c r="CA10944" s="74"/>
      <c r="CF10944" s="79"/>
      <c r="CL10944" s="79"/>
    </row>
    <row r="10945" spans="30:90">
      <c r="AD10945" s="73"/>
      <c r="AE10945" s="74"/>
      <c r="AF10945" s="74"/>
      <c r="BX10945" s="73"/>
      <c r="BY10945" s="74"/>
      <c r="BZ10945" s="74"/>
      <c r="CA10945" s="74"/>
      <c r="CF10945" s="79"/>
      <c r="CL10945" s="79"/>
    </row>
    <row r="10946" spans="30:90">
      <c r="AD10946" s="73"/>
      <c r="AE10946" s="74"/>
      <c r="AF10946" s="74"/>
      <c r="BX10946" s="73"/>
      <c r="BY10946" s="74"/>
      <c r="BZ10946" s="74"/>
      <c r="CA10946" s="74"/>
      <c r="CF10946" s="79"/>
      <c r="CL10946" s="79"/>
    </row>
    <row r="10947" spans="30:90">
      <c r="AD10947" s="73"/>
      <c r="AE10947" s="74"/>
      <c r="AF10947" s="74"/>
      <c r="BX10947" s="73"/>
      <c r="BY10947" s="74"/>
      <c r="BZ10947" s="74"/>
      <c r="CA10947" s="74"/>
      <c r="CF10947" s="79"/>
      <c r="CL10947" s="79"/>
    </row>
    <row r="10948" spans="30:90">
      <c r="AD10948" s="73"/>
      <c r="AE10948" s="74"/>
      <c r="AF10948" s="74"/>
      <c r="BX10948" s="73"/>
      <c r="BY10948" s="74"/>
      <c r="BZ10948" s="74"/>
      <c r="CA10948" s="74"/>
      <c r="CF10948" s="79"/>
      <c r="CL10948" s="79"/>
    </row>
    <row r="10949" spans="30:90">
      <c r="AD10949" s="73"/>
      <c r="AE10949" s="74"/>
      <c r="AF10949" s="74"/>
      <c r="BX10949" s="73"/>
      <c r="BY10949" s="74"/>
      <c r="BZ10949" s="74"/>
      <c r="CA10949" s="74"/>
      <c r="CF10949" s="79"/>
      <c r="CL10949" s="79"/>
    </row>
    <row r="10950" spans="30:90">
      <c r="AD10950" s="73"/>
      <c r="AE10950" s="74"/>
      <c r="AF10950" s="74"/>
      <c r="BX10950" s="73"/>
      <c r="BY10950" s="74"/>
      <c r="BZ10950" s="74"/>
      <c r="CA10950" s="74"/>
      <c r="CF10950" s="79"/>
      <c r="CL10950" s="79"/>
    </row>
    <row r="10951" spans="30:90">
      <c r="AD10951" s="73"/>
      <c r="AE10951" s="74"/>
      <c r="AF10951" s="74"/>
      <c r="BX10951" s="73"/>
      <c r="BY10951" s="74"/>
      <c r="BZ10951" s="74"/>
      <c r="CA10951" s="74"/>
      <c r="CF10951" s="79"/>
      <c r="CL10951" s="79"/>
    </row>
    <row r="10952" spans="30:90">
      <c r="AD10952" s="73"/>
      <c r="AE10952" s="74"/>
      <c r="AF10952" s="74"/>
      <c r="BX10952" s="73"/>
      <c r="BY10952" s="74"/>
      <c r="BZ10952" s="74"/>
      <c r="CA10952" s="74"/>
      <c r="CF10952" s="79"/>
      <c r="CL10952" s="79"/>
    </row>
    <row r="10953" spans="30:90">
      <c r="AD10953" s="73"/>
      <c r="AE10953" s="74"/>
      <c r="AF10953" s="74"/>
      <c r="BX10953" s="73"/>
      <c r="BY10953" s="74"/>
      <c r="BZ10953" s="74"/>
      <c r="CA10953" s="74"/>
      <c r="CF10953" s="79"/>
      <c r="CL10953" s="79"/>
    </row>
    <row r="10954" spans="30:90">
      <c r="AD10954" s="73"/>
      <c r="AE10954" s="74"/>
      <c r="AF10954" s="74"/>
      <c r="BX10954" s="73"/>
      <c r="BY10954" s="74"/>
      <c r="BZ10954" s="74"/>
      <c r="CA10954" s="74"/>
      <c r="CF10954" s="79"/>
      <c r="CL10954" s="79"/>
    </row>
    <row r="10955" spans="30:90">
      <c r="AD10955" s="73"/>
      <c r="AE10955" s="74"/>
      <c r="AF10955" s="74"/>
      <c r="BX10955" s="73"/>
      <c r="BY10955" s="74"/>
      <c r="BZ10955" s="74"/>
      <c r="CA10955" s="74"/>
      <c r="CF10955" s="79"/>
      <c r="CL10955" s="79"/>
    </row>
    <row r="10956" spans="30:90">
      <c r="AD10956" s="73"/>
      <c r="AE10956" s="74"/>
      <c r="AF10956" s="74"/>
      <c r="BX10956" s="73"/>
      <c r="BY10956" s="74"/>
      <c r="BZ10956" s="74"/>
      <c r="CA10956" s="74"/>
      <c r="CF10956" s="79"/>
      <c r="CL10956" s="79"/>
    </row>
    <row r="10957" spans="30:90">
      <c r="AD10957" s="73"/>
      <c r="AE10957" s="74"/>
      <c r="AF10957" s="74"/>
      <c r="BX10957" s="73"/>
      <c r="BY10957" s="74"/>
      <c r="BZ10957" s="74"/>
      <c r="CA10957" s="74"/>
      <c r="CF10957" s="79"/>
      <c r="CL10957" s="79"/>
    </row>
    <row r="10958" spans="30:90">
      <c r="AD10958" s="73"/>
      <c r="AE10958" s="74"/>
      <c r="AF10958" s="74"/>
      <c r="BX10958" s="73"/>
      <c r="BY10958" s="74"/>
      <c r="BZ10958" s="74"/>
      <c r="CA10958" s="74"/>
      <c r="CF10958" s="79"/>
      <c r="CL10958" s="79"/>
    </row>
    <row r="10959" spans="30:90">
      <c r="AD10959" s="73"/>
      <c r="AE10959" s="74"/>
      <c r="AF10959" s="74"/>
      <c r="BX10959" s="73"/>
      <c r="BY10959" s="74"/>
      <c r="BZ10959" s="74"/>
      <c r="CA10959" s="74"/>
      <c r="CF10959" s="79"/>
      <c r="CL10959" s="79"/>
    </row>
    <row r="10960" spans="30:90">
      <c r="AD10960" s="73"/>
      <c r="AE10960" s="74"/>
      <c r="AF10960" s="74"/>
      <c r="BX10960" s="73"/>
      <c r="BY10960" s="74"/>
      <c r="BZ10960" s="74"/>
      <c r="CA10960" s="74"/>
      <c r="CF10960" s="79"/>
      <c r="CL10960" s="79"/>
    </row>
    <row r="10961" spans="30:90">
      <c r="AD10961" s="73"/>
      <c r="AE10961" s="74"/>
      <c r="AF10961" s="74"/>
      <c r="BX10961" s="73"/>
      <c r="BY10961" s="74"/>
      <c r="BZ10961" s="74"/>
      <c r="CA10961" s="74"/>
      <c r="CF10961" s="79"/>
      <c r="CL10961" s="79"/>
    </row>
    <row r="10962" spans="30:90">
      <c r="AD10962" s="73"/>
      <c r="AE10962" s="74"/>
      <c r="AF10962" s="74"/>
      <c r="BX10962" s="73"/>
      <c r="BY10962" s="74"/>
      <c r="BZ10962" s="74"/>
      <c r="CA10962" s="74"/>
      <c r="CF10962" s="79"/>
      <c r="CL10962" s="79"/>
    </row>
    <row r="10963" spans="30:90">
      <c r="AD10963" s="73"/>
      <c r="AE10963" s="74"/>
      <c r="AF10963" s="74"/>
      <c r="BX10963" s="73"/>
      <c r="BY10963" s="74"/>
      <c r="BZ10963" s="74"/>
      <c r="CA10963" s="74"/>
      <c r="CF10963" s="79"/>
      <c r="CL10963" s="79"/>
    </row>
    <row r="10964" spans="30:90">
      <c r="AD10964" s="73"/>
      <c r="AE10964" s="74"/>
      <c r="AF10964" s="74"/>
      <c r="BX10964" s="73"/>
      <c r="BY10964" s="74"/>
      <c r="BZ10964" s="74"/>
      <c r="CA10964" s="74"/>
      <c r="CF10964" s="79"/>
      <c r="CL10964" s="79"/>
    </row>
    <row r="10965" spans="30:90">
      <c r="AD10965" s="73"/>
      <c r="AE10965" s="74"/>
      <c r="AF10965" s="74"/>
      <c r="BX10965" s="73"/>
      <c r="BY10965" s="74"/>
      <c r="BZ10965" s="74"/>
      <c r="CA10965" s="74"/>
      <c r="CF10965" s="79"/>
      <c r="CL10965" s="79"/>
    </row>
    <row r="10966" spans="30:90">
      <c r="AD10966" s="73"/>
      <c r="AE10966" s="74"/>
      <c r="AF10966" s="74"/>
      <c r="BX10966" s="73"/>
      <c r="BY10966" s="74"/>
      <c r="BZ10966" s="74"/>
      <c r="CA10966" s="74"/>
      <c r="CF10966" s="79"/>
      <c r="CL10966" s="79"/>
    </row>
    <row r="10967" spans="30:90">
      <c r="AD10967" s="73"/>
      <c r="AE10967" s="74"/>
      <c r="AF10967" s="74"/>
      <c r="BX10967" s="73"/>
      <c r="BY10967" s="74"/>
      <c r="BZ10967" s="74"/>
      <c r="CA10967" s="74"/>
      <c r="CF10967" s="79"/>
      <c r="CL10967" s="79"/>
    </row>
    <row r="10968" spans="30:90">
      <c r="AD10968" s="73"/>
      <c r="AE10968" s="74"/>
      <c r="AF10968" s="74"/>
      <c r="BX10968" s="73"/>
      <c r="BY10968" s="74"/>
      <c r="BZ10968" s="74"/>
      <c r="CA10968" s="74"/>
      <c r="CF10968" s="79"/>
      <c r="CL10968" s="79"/>
    </row>
    <row r="10969" spans="30:90">
      <c r="AD10969" s="73"/>
      <c r="AE10969" s="74"/>
      <c r="AF10969" s="74"/>
      <c r="BX10969" s="73"/>
      <c r="BY10969" s="74"/>
      <c r="BZ10969" s="74"/>
      <c r="CA10969" s="74"/>
      <c r="CF10969" s="79"/>
      <c r="CL10969" s="79"/>
    </row>
    <row r="10970" spans="30:90">
      <c r="AD10970" s="73"/>
      <c r="AE10970" s="74"/>
      <c r="AF10970" s="74"/>
      <c r="BX10970" s="73"/>
      <c r="BY10970" s="74"/>
      <c r="BZ10970" s="74"/>
      <c r="CA10970" s="74"/>
      <c r="CF10970" s="79"/>
      <c r="CL10970" s="79"/>
    </row>
    <row r="10971" spans="30:90">
      <c r="AD10971" s="73"/>
      <c r="AE10971" s="74"/>
      <c r="AF10971" s="74"/>
      <c r="BX10971" s="73"/>
      <c r="BY10971" s="74"/>
      <c r="BZ10971" s="74"/>
      <c r="CA10971" s="74"/>
      <c r="CF10971" s="79"/>
      <c r="CL10971" s="79"/>
    </row>
    <row r="10972" spans="30:90">
      <c r="AD10972" s="73"/>
      <c r="AE10972" s="74"/>
      <c r="AF10972" s="74"/>
      <c r="BX10972" s="73"/>
      <c r="BY10972" s="74"/>
      <c r="BZ10972" s="74"/>
      <c r="CA10972" s="74"/>
      <c r="CF10972" s="79"/>
      <c r="CL10972" s="79"/>
    </row>
    <row r="10973" spans="30:90">
      <c r="AD10973" s="73"/>
      <c r="AE10973" s="74"/>
      <c r="AF10973" s="74"/>
      <c r="BX10973" s="73"/>
      <c r="BY10973" s="74"/>
      <c r="BZ10973" s="74"/>
      <c r="CA10973" s="74"/>
      <c r="CF10973" s="79"/>
      <c r="CL10973" s="79"/>
    </row>
    <row r="10974" spans="30:90">
      <c r="AD10974" s="73"/>
      <c r="AE10974" s="74"/>
      <c r="AF10974" s="74"/>
      <c r="BX10974" s="73"/>
      <c r="BY10974" s="74"/>
      <c r="BZ10974" s="74"/>
      <c r="CA10974" s="74"/>
      <c r="CF10974" s="79"/>
      <c r="CL10974" s="79"/>
    </row>
    <row r="10975" spans="30:90">
      <c r="AD10975" s="73"/>
      <c r="AE10975" s="74"/>
      <c r="AF10975" s="74"/>
      <c r="BX10975" s="73"/>
      <c r="BY10975" s="74"/>
      <c r="BZ10975" s="74"/>
      <c r="CA10975" s="74"/>
      <c r="CF10975" s="79"/>
      <c r="CL10975" s="79"/>
    </row>
    <row r="10976" spans="30:90">
      <c r="AD10976" s="73"/>
      <c r="AE10976" s="74"/>
      <c r="AF10976" s="74"/>
      <c r="BX10976" s="73"/>
      <c r="BY10976" s="74"/>
      <c r="BZ10976" s="74"/>
      <c r="CA10976" s="74"/>
      <c r="CF10976" s="79"/>
      <c r="CL10976" s="79"/>
    </row>
    <row r="10977" spans="30:90">
      <c r="AD10977" s="73"/>
      <c r="AE10977" s="74"/>
      <c r="AF10977" s="74"/>
      <c r="BX10977" s="73"/>
      <c r="BY10977" s="74"/>
      <c r="BZ10977" s="74"/>
      <c r="CA10977" s="74"/>
      <c r="CF10977" s="79"/>
      <c r="CL10977" s="79"/>
    </row>
    <row r="10978" spans="30:90">
      <c r="AD10978" s="73"/>
      <c r="AE10978" s="74"/>
      <c r="AF10978" s="74"/>
      <c r="BX10978" s="73"/>
      <c r="BY10978" s="74"/>
      <c r="BZ10978" s="74"/>
      <c r="CA10978" s="74"/>
      <c r="CF10978" s="79"/>
      <c r="CL10978" s="79"/>
    </row>
    <row r="10979" spans="30:90">
      <c r="AD10979" s="73"/>
      <c r="AE10979" s="74"/>
      <c r="AF10979" s="74"/>
      <c r="BX10979" s="73"/>
      <c r="BY10979" s="74"/>
      <c r="BZ10979" s="74"/>
      <c r="CA10979" s="74"/>
      <c r="CF10979" s="79"/>
      <c r="CL10979" s="79"/>
    </row>
    <row r="10980" spans="30:90">
      <c r="AD10980" s="73"/>
      <c r="AE10980" s="74"/>
      <c r="AF10980" s="74"/>
      <c r="BX10980" s="73"/>
      <c r="BY10980" s="74"/>
      <c r="BZ10980" s="74"/>
      <c r="CA10980" s="74"/>
      <c r="CF10980" s="79"/>
      <c r="CL10980" s="79"/>
    </row>
    <row r="10981" spans="30:90">
      <c r="AD10981" s="73"/>
      <c r="AE10981" s="74"/>
      <c r="AF10981" s="74"/>
      <c r="BX10981" s="73"/>
      <c r="BY10981" s="74"/>
      <c r="BZ10981" s="74"/>
      <c r="CA10981" s="74"/>
      <c r="CF10981" s="79"/>
      <c r="CL10981" s="79"/>
    </row>
    <row r="10982" spans="30:90">
      <c r="AD10982" s="73"/>
      <c r="AE10982" s="74"/>
      <c r="AF10982" s="74"/>
      <c r="BX10982" s="73"/>
      <c r="BY10982" s="74"/>
      <c r="BZ10982" s="74"/>
      <c r="CA10982" s="74"/>
      <c r="CF10982" s="79"/>
      <c r="CL10982" s="79"/>
    </row>
    <row r="10983" spans="30:90">
      <c r="AD10983" s="73"/>
      <c r="AE10983" s="74"/>
      <c r="AF10983" s="74"/>
      <c r="BX10983" s="73"/>
      <c r="BY10983" s="74"/>
      <c r="BZ10983" s="74"/>
      <c r="CA10983" s="74"/>
      <c r="CF10983" s="79"/>
      <c r="CL10983" s="79"/>
    </row>
    <row r="10984" spans="30:90">
      <c r="AD10984" s="73"/>
      <c r="AE10984" s="74"/>
      <c r="AF10984" s="74"/>
      <c r="BX10984" s="73"/>
      <c r="BY10984" s="74"/>
      <c r="BZ10984" s="74"/>
      <c r="CA10984" s="74"/>
      <c r="CF10984" s="79"/>
      <c r="CL10984" s="79"/>
    </row>
    <row r="10985" spans="30:90">
      <c r="AD10985" s="73"/>
      <c r="AE10985" s="74"/>
      <c r="AF10985" s="74"/>
      <c r="BX10985" s="73"/>
      <c r="BY10985" s="74"/>
      <c r="BZ10985" s="74"/>
      <c r="CA10985" s="74"/>
      <c r="CF10985" s="79"/>
      <c r="CL10985" s="79"/>
    </row>
    <row r="10986" spans="30:90">
      <c r="AD10986" s="73"/>
      <c r="AE10986" s="74"/>
      <c r="AF10986" s="74"/>
      <c r="BX10986" s="73"/>
      <c r="BY10986" s="74"/>
      <c r="BZ10986" s="74"/>
      <c r="CA10986" s="74"/>
      <c r="CF10986" s="79"/>
      <c r="CL10986" s="79"/>
    </row>
    <row r="10987" spans="30:90">
      <c r="AD10987" s="73"/>
      <c r="AE10987" s="74"/>
      <c r="AF10987" s="74"/>
      <c r="BX10987" s="73"/>
      <c r="BY10987" s="74"/>
      <c r="BZ10987" s="74"/>
      <c r="CA10987" s="74"/>
      <c r="CF10987" s="79"/>
      <c r="CL10987" s="79"/>
    </row>
    <row r="10988" spans="30:90">
      <c r="AD10988" s="73"/>
      <c r="AE10988" s="74"/>
      <c r="AF10988" s="74"/>
      <c r="BX10988" s="73"/>
      <c r="BY10988" s="74"/>
      <c r="BZ10988" s="74"/>
      <c r="CA10988" s="74"/>
      <c r="CF10988" s="79"/>
      <c r="CL10988" s="79"/>
    </row>
    <row r="10989" spans="30:90">
      <c r="AD10989" s="73"/>
      <c r="AE10989" s="74"/>
      <c r="AF10989" s="74"/>
      <c r="BX10989" s="73"/>
      <c r="BY10989" s="74"/>
      <c r="BZ10989" s="74"/>
      <c r="CA10989" s="74"/>
      <c r="CF10989" s="79"/>
      <c r="CL10989" s="79"/>
    </row>
    <row r="10990" spans="30:90">
      <c r="AD10990" s="73"/>
      <c r="AE10990" s="74"/>
      <c r="AF10990" s="74"/>
      <c r="BX10990" s="73"/>
      <c r="BY10990" s="74"/>
      <c r="BZ10990" s="74"/>
      <c r="CA10990" s="74"/>
      <c r="CF10990" s="79"/>
      <c r="CL10990" s="79"/>
    </row>
    <row r="10991" spans="30:90">
      <c r="AD10991" s="73"/>
      <c r="AE10991" s="74"/>
      <c r="AF10991" s="74"/>
      <c r="BX10991" s="73"/>
      <c r="BY10991" s="74"/>
      <c r="BZ10991" s="74"/>
      <c r="CA10991" s="74"/>
      <c r="CF10991" s="79"/>
      <c r="CL10991" s="79"/>
    </row>
    <row r="10992" spans="30:90">
      <c r="AD10992" s="73"/>
      <c r="AE10992" s="74"/>
      <c r="AF10992" s="74"/>
      <c r="BX10992" s="73"/>
      <c r="BY10992" s="74"/>
      <c r="BZ10992" s="74"/>
      <c r="CA10992" s="74"/>
      <c r="CF10992" s="79"/>
      <c r="CL10992" s="79"/>
    </row>
    <row r="10993" spans="30:90">
      <c r="AD10993" s="73"/>
      <c r="AE10993" s="74"/>
      <c r="AF10993" s="74"/>
      <c r="BX10993" s="73"/>
      <c r="BY10993" s="74"/>
      <c r="BZ10993" s="74"/>
      <c r="CA10993" s="74"/>
      <c r="CF10993" s="79"/>
      <c r="CL10993" s="79"/>
    </row>
    <row r="10994" spans="30:90">
      <c r="AD10994" s="73"/>
      <c r="AE10994" s="74"/>
      <c r="AF10994" s="74"/>
      <c r="BX10994" s="73"/>
      <c r="BY10994" s="74"/>
      <c r="BZ10994" s="74"/>
      <c r="CA10994" s="74"/>
      <c r="CF10994" s="79"/>
      <c r="CL10994" s="79"/>
    </row>
    <row r="10995" spans="30:90">
      <c r="AD10995" s="73"/>
      <c r="AE10995" s="74"/>
      <c r="AF10995" s="74"/>
      <c r="BX10995" s="73"/>
      <c r="BY10995" s="74"/>
      <c r="BZ10995" s="74"/>
      <c r="CA10995" s="74"/>
      <c r="CF10995" s="79"/>
      <c r="CL10995" s="79"/>
    </row>
    <row r="10996" spans="30:90">
      <c r="AD10996" s="73"/>
      <c r="AE10996" s="74"/>
      <c r="AF10996" s="74"/>
      <c r="BX10996" s="73"/>
      <c r="BY10996" s="74"/>
      <c r="BZ10996" s="74"/>
      <c r="CA10996" s="74"/>
      <c r="CF10996" s="79"/>
      <c r="CL10996" s="79"/>
    </row>
    <row r="10997" spans="30:90">
      <c r="AD10997" s="73"/>
      <c r="AE10997" s="74"/>
      <c r="AF10997" s="74"/>
      <c r="BX10997" s="73"/>
      <c r="BY10997" s="74"/>
      <c r="BZ10997" s="74"/>
      <c r="CA10997" s="74"/>
      <c r="CF10997" s="79"/>
      <c r="CL10997" s="79"/>
    </row>
    <row r="10998" spans="30:90">
      <c r="AD10998" s="73"/>
      <c r="AE10998" s="74"/>
      <c r="AF10998" s="74"/>
      <c r="BX10998" s="73"/>
      <c r="BY10998" s="74"/>
      <c r="BZ10998" s="74"/>
      <c r="CA10998" s="74"/>
      <c r="CF10998" s="79"/>
      <c r="CL10998" s="79"/>
    </row>
    <row r="10999" spans="30:90">
      <c r="AD10999" s="73"/>
      <c r="AE10999" s="74"/>
      <c r="AF10999" s="74"/>
      <c r="BX10999" s="73"/>
      <c r="BY10999" s="74"/>
      <c r="BZ10999" s="74"/>
      <c r="CA10999" s="74"/>
      <c r="CF10999" s="79"/>
      <c r="CL10999" s="79"/>
    </row>
    <row r="11000" spans="30:90">
      <c r="AD11000" s="73"/>
      <c r="AE11000" s="74"/>
      <c r="AF11000" s="74"/>
      <c r="BX11000" s="73"/>
      <c r="BY11000" s="74"/>
      <c r="BZ11000" s="74"/>
      <c r="CA11000" s="74"/>
      <c r="CF11000" s="79"/>
      <c r="CL11000" s="79"/>
    </row>
    <row r="11001" spans="30:90">
      <c r="AD11001" s="73"/>
      <c r="AE11001" s="74"/>
      <c r="AF11001" s="74"/>
      <c r="BX11001" s="73"/>
      <c r="BY11001" s="74"/>
      <c r="BZ11001" s="74"/>
      <c r="CA11001" s="74"/>
      <c r="CF11001" s="79"/>
      <c r="CL11001" s="79"/>
    </row>
    <row r="11002" spans="30:90">
      <c r="AD11002" s="73"/>
      <c r="AE11002" s="74"/>
      <c r="AF11002" s="74"/>
      <c r="BX11002" s="73"/>
      <c r="BY11002" s="74"/>
      <c r="BZ11002" s="74"/>
      <c r="CA11002" s="74"/>
      <c r="CF11002" s="79"/>
      <c r="CL11002" s="79"/>
    </row>
    <row r="11003" spans="30:90">
      <c r="AD11003" s="73"/>
      <c r="AE11003" s="74"/>
      <c r="AF11003" s="74"/>
      <c r="BX11003" s="73"/>
      <c r="BY11003" s="74"/>
      <c r="BZ11003" s="74"/>
      <c r="CA11003" s="74"/>
      <c r="CF11003" s="79"/>
      <c r="CL11003" s="79"/>
    </row>
    <row r="11004" spans="30:90">
      <c r="AD11004" s="73"/>
      <c r="AE11004" s="74"/>
      <c r="AF11004" s="74"/>
      <c r="BX11004" s="73"/>
      <c r="BY11004" s="74"/>
      <c r="BZ11004" s="74"/>
      <c r="CA11004" s="74"/>
      <c r="CF11004" s="79"/>
      <c r="CL11004" s="79"/>
    </row>
    <row r="11005" spans="30:90">
      <c r="AD11005" s="73"/>
      <c r="AE11005" s="74"/>
      <c r="AF11005" s="74"/>
      <c r="BX11005" s="73"/>
      <c r="BY11005" s="74"/>
      <c r="BZ11005" s="74"/>
      <c r="CA11005" s="74"/>
      <c r="CF11005" s="79"/>
      <c r="CL11005" s="79"/>
    </row>
    <row r="11006" spans="30:90">
      <c r="AD11006" s="73"/>
      <c r="AE11006" s="74"/>
      <c r="AF11006" s="74"/>
      <c r="BX11006" s="73"/>
      <c r="BY11006" s="74"/>
      <c r="BZ11006" s="74"/>
      <c r="CA11006" s="74"/>
      <c r="CF11006" s="79"/>
      <c r="CL11006" s="79"/>
    </row>
    <row r="11007" spans="30:90">
      <c r="AD11007" s="73"/>
      <c r="AE11007" s="74"/>
      <c r="AF11007" s="74"/>
      <c r="BX11007" s="73"/>
      <c r="BY11007" s="74"/>
      <c r="BZ11007" s="74"/>
      <c r="CA11007" s="74"/>
      <c r="CF11007" s="79"/>
      <c r="CL11007" s="79"/>
    </row>
    <row r="11008" spans="30:90">
      <c r="AD11008" s="73"/>
      <c r="AE11008" s="74"/>
      <c r="AF11008" s="74"/>
      <c r="BX11008" s="73"/>
      <c r="BY11008" s="74"/>
      <c r="BZ11008" s="74"/>
      <c r="CA11008" s="74"/>
      <c r="CF11008" s="79"/>
      <c r="CL11008" s="79"/>
    </row>
    <row r="11009" spans="30:90">
      <c r="AD11009" s="73"/>
      <c r="AE11009" s="74"/>
      <c r="AF11009" s="74"/>
      <c r="BX11009" s="73"/>
      <c r="BY11009" s="74"/>
      <c r="BZ11009" s="74"/>
      <c r="CA11009" s="74"/>
      <c r="CF11009" s="79"/>
      <c r="CL11009" s="79"/>
    </row>
    <row r="11010" spans="30:90">
      <c r="AD11010" s="73"/>
      <c r="AE11010" s="74"/>
      <c r="AF11010" s="74"/>
      <c r="BX11010" s="73"/>
      <c r="BY11010" s="74"/>
      <c r="BZ11010" s="74"/>
      <c r="CA11010" s="74"/>
      <c r="CF11010" s="79"/>
      <c r="CL11010" s="79"/>
    </row>
    <row r="11011" spans="30:90">
      <c r="AD11011" s="73"/>
      <c r="AE11011" s="74"/>
      <c r="AF11011" s="74"/>
      <c r="BX11011" s="73"/>
      <c r="BY11011" s="74"/>
      <c r="BZ11011" s="74"/>
      <c r="CA11011" s="74"/>
      <c r="CF11011" s="79"/>
      <c r="CL11011" s="79"/>
    </row>
    <row r="11012" spans="30:90">
      <c r="AD11012" s="73"/>
      <c r="AE11012" s="74"/>
      <c r="AF11012" s="74"/>
      <c r="BX11012" s="73"/>
      <c r="BY11012" s="74"/>
      <c r="BZ11012" s="74"/>
      <c r="CA11012" s="74"/>
      <c r="CF11012" s="79"/>
      <c r="CL11012" s="79"/>
    </row>
    <row r="11013" spans="30:90">
      <c r="AD11013" s="73"/>
      <c r="AE11013" s="74"/>
      <c r="AF11013" s="74"/>
      <c r="BX11013" s="73"/>
      <c r="BY11013" s="74"/>
      <c r="BZ11013" s="74"/>
      <c r="CA11013" s="74"/>
      <c r="CF11013" s="79"/>
      <c r="CL11013" s="79"/>
    </row>
    <row r="11014" spans="30:90">
      <c r="AD11014" s="73"/>
      <c r="AE11014" s="74"/>
      <c r="AF11014" s="74"/>
      <c r="BX11014" s="73"/>
      <c r="BY11014" s="74"/>
      <c r="BZ11014" s="74"/>
      <c r="CA11014" s="74"/>
      <c r="CF11014" s="79"/>
      <c r="CL11014" s="79"/>
    </row>
    <row r="11015" spans="30:90">
      <c r="AD11015" s="73"/>
      <c r="AE11015" s="74"/>
      <c r="AF11015" s="74"/>
      <c r="BX11015" s="73"/>
      <c r="BY11015" s="74"/>
      <c r="BZ11015" s="74"/>
      <c r="CA11015" s="74"/>
      <c r="CF11015" s="79"/>
      <c r="CL11015" s="79"/>
    </row>
    <row r="11016" spans="30:90">
      <c r="AD11016" s="73"/>
      <c r="AE11016" s="74"/>
      <c r="AF11016" s="74"/>
      <c r="BX11016" s="73"/>
      <c r="BY11016" s="74"/>
      <c r="BZ11016" s="74"/>
      <c r="CA11016" s="74"/>
      <c r="CF11016" s="79"/>
      <c r="CL11016" s="79"/>
    </row>
    <row r="11017" spans="30:90">
      <c r="AD11017" s="73"/>
      <c r="AE11017" s="74"/>
      <c r="AF11017" s="74"/>
      <c r="BX11017" s="73"/>
      <c r="BY11017" s="74"/>
      <c r="BZ11017" s="74"/>
      <c r="CA11017" s="74"/>
      <c r="CF11017" s="79"/>
      <c r="CL11017" s="79"/>
    </row>
    <row r="11018" spans="30:90">
      <c r="AD11018" s="73"/>
      <c r="AE11018" s="74"/>
      <c r="AF11018" s="74"/>
      <c r="BX11018" s="73"/>
      <c r="BY11018" s="74"/>
      <c r="BZ11018" s="74"/>
      <c r="CA11018" s="74"/>
      <c r="CF11018" s="79"/>
      <c r="CL11018" s="79"/>
    </row>
    <row r="11019" spans="30:90">
      <c r="AD11019" s="73"/>
      <c r="AE11019" s="74"/>
      <c r="AF11019" s="74"/>
      <c r="BX11019" s="73"/>
      <c r="BY11019" s="74"/>
      <c r="BZ11019" s="74"/>
      <c r="CA11019" s="74"/>
      <c r="CF11019" s="79"/>
      <c r="CL11019" s="79"/>
    </row>
    <row r="11020" spans="30:90">
      <c r="AD11020" s="73"/>
      <c r="AE11020" s="74"/>
      <c r="AF11020" s="74"/>
      <c r="BX11020" s="73"/>
      <c r="BY11020" s="74"/>
      <c r="BZ11020" s="74"/>
      <c r="CA11020" s="74"/>
      <c r="CF11020" s="79"/>
      <c r="CL11020" s="79"/>
    </row>
    <row r="11021" spans="30:90">
      <c r="AD11021" s="73"/>
      <c r="AE11021" s="74"/>
      <c r="AF11021" s="74"/>
      <c r="BX11021" s="73"/>
      <c r="BY11021" s="74"/>
      <c r="BZ11021" s="74"/>
      <c r="CA11021" s="74"/>
      <c r="CF11021" s="79"/>
      <c r="CL11021" s="79"/>
    </row>
    <row r="11022" spans="30:90">
      <c r="AD11022" s="73"/>
      <c r="AE11022" s="74"/>
      <c r="AF11022" s="74"/>
      <c r="BX11022" s="73"/>
      <c r="BY11022" s="74"/>
      <c r="BZ11022" s="74"/>
      <c r="CA11022" s="74"/>
      <c r="CF11022" s="79"/>
      <c r="CL11022" s="79"/>
    </row>
    <row r="11023" spans="30:90">
      <c r="AD11023" s="73"/>
      <c r="AE11023" s="74"/>
      <c r="AF11023" s="74"/>
      <c r="BX11023" s="73"/>
      <c r="BY11023" s="74"/>
      <c r="BZ11023" s="74"/>
      <c r="CA11023" s="74"/>
      <c r="CF11023" s="79"/>
      <c r="CL11023" s="79"/>
    </row>
    <row r="11024" spans="30:90">
      <c r="AD11024" s="73"/>
      <c r="AE11024" s="74"/>
      <c r="AF11024" s="74"/>
      <c r="BX11024" s="73"/>
      <c r="BY11024" s="74"/>
      <c r="BZ11024" s="74"/>
      <c r="CA11024" s="74"/>
      <c r="CF11024" s="79"/>
      <c r="CL11024" s="79"/>
    </row>
    <row r="11025" spans="30:90">
      <c r="AD11025" s="73"/>
      <c r="AE11025" s="74"/>
      <c r="AF11025" s="74"/>
      <c r="BX11025" s="73"/>
      <c r="BY11025" s="74"/>
      <c r="BZ11025" s="74"/>
      <c r="CA11025" s="74"/>
      <c r="CF11025" s="79"/>
      <c r="CL11025" s="79"/>
    </row>
    <row r="11026" spans="30:90">
      <c r="AD11026" s="73"/>
      <c r="AE11026" s="74"/>
      <c r="AF11026" s="74"/>
      <c r="BX11026" s="73"/>
      <c r="BY11026" s="74"/>
      <c r="BZ11026" s="74"/>
      <c r="CA11026" s="74"/>
      <c r="CF11026" s="79"/>
      <c r="CL11026" s="79"/>
    </row>
    <row r="11027" spans="30:90">
      <c r="AD11027" s="73"/>
      <c r="AE11027" s="74"/>
      <c r="AF11027" s="74"/>
      <c r="BX11027" s="73"/>
      <c r="BY11027" s="74"/>
      <c r="BZ11027" s="74"/>
      <c r="CA11027" s="74"/>
      <c r="CF11027" s="79"/>
      <c r="CL11027" s="79"/>
    </row>
    <row r="11028" spans="30:90">
      <c r="AD11028" s="73"/>
      <c r="AE11028" s="74"/>
      <c r="AF11028" s="74"/>
      <c r="BX11028" s="73"/>
      <c r="BY11028" s="74"/>
      <c r="BZ11028" s="74"/>
      <c r="CA11028" s="74"/>
      <c r="CF11028" s="79"/>
      <c r="CL11028" s="79"/>
    </row>
    <row r="11029" spans="30:90">
      <c r="AD11029" s="73"/>
      <c r="AE11029" s="74"/>
      <c r="AF11029" s="74"/>
      <c r="BX11029" s="73"/>
      <c r="BY11029" s="74"/>
      <c r="BZ11029" s="74"/>
      <c r="CA11029" s="74"/>
      <c r="CF11029" s="79"/>
      <c r="CL11029" s="79"/>
    </row>
    <row r="11030" spans="30:90">
      <c r="AD11030" s="73"/>
      <c r="AE11030" s="74"/>
      <c r="AF11030" s="74"/>
      <c r="BX11030" s="73"/>
      <c r="BY11030" s="74"/>
      <c r="BZ11030" s="74"/>
      <c r="CA11030" s="74"/>
      <c r="CF11030" s="79"/>
      <c r="CL11030" s="79"/>
    </row>
    <row r="11031" spans="30:90">
      <c r="AD11031" s="73"/>
      <c r="AE11031" s="74"/>
      <c r="AF11031" s="74"/>
      <c r="BX11031" s="73"/>
      <c r="BY11031" s="74"/>
      <c r="BZ11031" s="74"/>
      <c r="CA11031" s="74"/>
      <c r="CF11031" s="79"/>
      <c r="CL11031" s="79"/>
    </row>
    <row r="11032" spans="30:90">
      <c r="AD11032" s="73"/>
      <c r="AE11032" s="74"/>
      <c r="AF11032" s="74"/>
      <c r="BX11032" s="73"/>
      <c r="BY11032" s="74"/>
      <c r="BZ11032" s="74"/>
      <c r="CA11032" s="74"/>
      <c r="CF11032" s="79"/>
      <c r="CL11032" s="79"/>
    </row>
    <row r="11033" spans="30:90">
      <c r="AD11033" s="73"/>
      <c r="AE11033" s="74"/>
      <c r="AF11033" s="74"/>
      <c r="BX11033" s="73"/>
      <c r="BY11033" s="74"/>
      <c r="BZ11033" s="74"/>
      <c r="CA11033" s="74"/>
      <c r="CF11033" s="79"/>
      <c r="CL11033" s="79"/>
    </row>
    <row r="11034" spans="30:90">
      <c r="AD11034" s="73"/>
      <c r="AE11034" s="74"/>
      <c r="AF11034" s="74"/>
      <c r="BX11034" s="73"/>
      <c r="BY11034" s="74"/>
      <c r="BZ11034" s="74"/>
      <c r="CA11034" s="74"/>
      <c r="CF11034" s="79"/>
      <c r="CL11034" s="79"/>
    </row>
    <row r="11035" spans="30:90">
      <c r="AD11035" s="73"/>
      <c r="AE11035" s="74"/>
      <c r="AF11035" s="74"/>
      <c r="BX11035" s="73"/>
      <c r="BY11035" s="74"/>
      <c r="BZ11035" s="74"/>
      <c r="CA11035" s="74"/>
      <c r="CF11035" s="79"/>
      <c r="CL11035" s="79"/>
    </row>
    <row r="11036" spans="30:90">
      <c r="AD11036" s="73"/>
      <c r="AE11036" s="74"/>
      <c r="AF11036" s="74"/>
      <c r="BX11036" s="73"/>
      <c r="BY11036" s="74"/>
      <c r="BZ11036" s="74"/>
      <c r="CA11036" s="74"/>
      <c r="CF11036" s="79"/>
      <c r="CL11036" s="79"/>
    </row>
    <row r="11037" spans="30:90">
      <c r="AD11037" s="73"/>
      <c r="AE11037" s="74"/>
      <c r="AF11037" s="74"/>
      <c r="BX11037" s="73"/>
      <c r="BY11037" s="74"/>
      <c r="BZ11037" s="74"/>
      <c r="CA11037" s="74"/>
      <c r="CF11037" s="79"/>
      <c r="CL11037" s="79"/>
    </row>
    <row r="11038" spans="30:90">
      <c r="AD11038" s="73"/>
      <c r="AE11038" s="74"/>
      <c r="AF11038" s="74"/>
      <c r="BX11038" s="73"/>
      <c r="BY11038" s="74"/>
      <c r="BZ11038" s="74"/>
      <c r="CA11038" s="74"/>
      <c r="CF11038" s="79"/>
      <c r="CL11038" s="79"/>
    </row>
    <row r="11039" spans="30:90">
      <c r="AD11039" s="73"/>
      <c r="AE11039" s="74"/>
      <c r="AF11039" s="74"/>
      <c r="BX11039" s="73"/>
      <c r="BY11039" s="74"/>
      <c r="BZ11039" s="74"/>
      <c r="CA11039" s="74"/>
      <c r="CF11039" s="79"/>
      <c r="CL11039" s="79"/>
    </row>
    <row r="11040" spans="30:90">
      <c r="AD11040" s="73"/>
      <c r="AE11040" s="74"/>
      <c r="AF11040" s="74"/>
      <c r="BX11040" s="73"/>
      <c r="BY11040" s="74"/>
      <c r="BZ11040" s="74"/>
      <c r="CA11040" s="74"/>
      <c r="CF11040" s="79"/>
      <c r="CL11040" s="79"/>
    </row>
    <row r="11041" spans="30:90">
      <c r="AD11041" s="73"/>
      <c r="AE11041" s="74"/>
      <c r="AF11041" s="74"/>
      <c r="BX11041" s="73"/>
      <c r="BY11041" s="74"/>
      <c r="BZ11041" s="74"/>
      <c r="CA11041" s="74"/>
      <c r="CF11041" s="79"/>
      <c r="CL11041" s="79"/>
    </row>
    <row r="11042" spans="30:90">
      <c r="AD11042" s="73"/>
      <c r="AE11042" s="74"/>
      <c r="AF11042" s="74"/>
      <c r="BX11042" s="73"/>
      <c r="BY11042" s="74"/>
      <c r="BZ11042" s="74"/>
      <c r="CA11042" s="74"/>
      <c r="CF11042" s="79"/>
      <c r="CL11042" s="79"/>
    </row>
    <row r="11043" spans="30:90">
      <c r="AD11043" s="73"/>
      <c r="AE11043" s="74"/>
      <c r="AF11043" s="74"/>
      <c r="BX11043" s="73"/>
      <c r="BY11043" s="74"/>
      <c r="BZ11043" s="74"/>
      <c r="CA11043" s="74"/>
      <c r="CF11043" s="79"/>
      <c r="CL11043" s="79"/>
    </row>
    <row r="11044" spans="30:90">
      <c r="AD11044" s="73"/>
      <c r="AE11044" s="74"/>
      <c r="AF11044" s="74"/>
      <c r="BX11044" s="73"/>
      <c r="BY11044" s="74"/>
      <c r="BZ11044" s="74"/>
      <c r="CA11044" s="74"/>
      <c r="CF11044" s="79"/>
      <c r="CL11044" s="79"/>
    </row>
    <row r="11045" spans="30:90">
      <c r="AD11045" s="73"/>
      <c r="AE11045" s="74"/>
      <c r="AF11045" s="74"/>
      <c r="BX11045" s="73"/>
      <c r="BY11045" s="74"/>
      <c r="BZ11045" s="74"/>
      <c r="CA11045" s="74"/>
      <c r="CF11045" s="79"/>
      <c r="CL11045" s="79"/>
    </row>
    <row r="11046" spans="30:90">
      <c r="AD11046" s="73"/>
      <c r="AE11046" s="74"/>
      <c r="AF11046" s="74"/>
      <c r="BX11046" s="73"/>
      <c r="BY11046" s="74"/>
      <c r="BZ11046" s="74"/>
      <c r="CA11046" s="74"/>
      <c r="CF11046" s="79"/>
      <c r="CL11046" s="79"/>
    </row>
    <row r="11047" spans="30:90">
      <c r="AD11047" s="73"/>
      <c r="AE11047" s="74"/>
      <c r="AF11047" s="74"/>
      <c r="BX11047" s="73"/>
      <c r="BY11047" s="74"/>
      <c r="BZ11047" s="74"/>
      <c r="CA11047" s="74"/>
      <c r="CF11047" s="79"/>
      <c r="CL11047" s="79"/>
    </row>
    <row r="11048" spans="30:90">
      <c r="AD11048" s="73"/>
      <c r="AE11048" s="74"/>
      <c r="AF11048" s="74"/>
      <c r="BX11048" s="73"/>
      <c r="BY11048" s="74"/>
      <c r="BZ11048" s="74"/>
      <c r="CA11048" s="74"/>
      <c r="CF11048" s="79"/>
      <c r="CL11048" s="79"/>
    </row>
    <row r="11049" spans="30:90">
      <c r="AD11049" s="73"/>
      <c r="AE11049" s="74"/>
      <c r="AF11049" s="74"/>
      <c r="BX11049" s="73"/>
      <c r="BY11049" s="74"/>
      <c r="BZ11049" s="74"/>
      <c r="CA11049" s="74"/>
      <c r="CF11049" s="79"/>
      <c r="CL11049" s="79"/>
    </row>
    <row r="11050" spans="30:90">
      <c r="AD11050" s="73"/>
      <c r="AE11050" s="74"/>
      <c r="AF11050" s="74"/>
      <c r="BX11050" s="73"/>
      <c r="BY11050" s="74"/>
      <c r="BZ11050" s="74"/>
      <c r="CA11050" s="74"/>
      <c r="CF11050" s="79"/>
      <c r="CL11050" s="79"/>
    </row>
    <row r="11051" spans="30:90">
      <c r="AD11051" s="73"/>
      <c r="AE11051" s="74"/>
      <c r="AF11051" s="74"/>
      <c r="BX11051" s="73"/>
      <c r="BY11051" s="74"/>
      <c r="BZ11051" s="74"/>
      <c r="CA11051" s="74"/>
      <c r="CF11051" s="79"/>
      <c r="CL11051" s="79"/>
    </row>
    <row r="11052" spans="30:90">
      <c r="AD11052" s="73"/>
      <c r="AE11052" s="74"/>
      <c r="AF11052" s="74"/>
      <c r="BX11052" s="73"/>
      <c r="BY11052" s="74"/>
      <c r="BZ11052" s="74"/>
      <c r="CA11052" s="74"/>
      <c r="CF11052" s="79"/>
      <c r="CL11052" s="79"/>
    </row>
    <row r="11053" spans="30:90">
      <c r="AD11053" s="73"/>
      <c r="AE11053" s="74"/>
      <c r="AF11053" s="74"/>
      <c r="BX11053" s="73"/>
      <c r="BY11053" s="74"/>
      <c r="BZ11053" s="74"/>
      <c r="CA11053" s="74"/>
      <c r="CF11053" s="79"/>
      <c r="CL11053" s="79"/>
    </row>
    <row r="11054" spans="30:90">
      <c r="AD11054" s="73"/>
      <c r="AE11054" s="74"/>
      <c r="AF11054" s="74"/>
      <c r="BX11054" s="73"/>
      <c r="BY11054" s="74"/>
      <c r="BZ11054" s="74"/>
      <c r="CA11054" s="74"/>
      <c r="CF11054" s="79"/>
      <c r="CL11054" s="79"/>
    </row>
    <row r="11055" spans="30:90">
      <c r="AD11055" s="73"/>
      <c r="AE11055" s="74"/>
      <c r="AF11055" s="74"/>
      <c r="BX11055" s="73"/>
      <c r="BY11055" s="74"/>
      <c r="BZ11055" s="74"/>
      <c r="CA11055" s="74"/>
      <c r="CF11055" s="79"/>
      <c r="CL11055" s="79"/>
    </row>
    <row r="11056" spans="30:90">
      <c r="AD11056" s="73"/>
      <c r="AE11056" s="74"/>
      <c r="AF11056" s="74"/>
      <c r="BX11056" s="73"/>
      <c r="BY11056" s="74"/>
      <c r="BZ11056" s="74"/>
      <c r="CA11056" s="74"/>
      <c r="CF11056" s="79"/>
      <c r="CL11056" s="79"/>
    </row>
    <row r="11057" spans="30:90">
      <c r="AD11057" s="73"/>
      <c r="AE11057" s="74"/>
      <c r="AF11057" s="74"/>
      <c r="BX11057" s="73"/>
      <c r="BY11057" s="74"/>
      <c r="BZ11057" s="74"/>
      <c r="CA11057" s="74"/>
      <c r="CF11057" s="79"/>
      <c r="CL11057" s="79"/>
    </row>
    <row r="11058" spans="30:90">
      <c r="AD11058" s="73"/>
      <c r="AE11058" s="74"/>
      <c r="AF11058" s="74"/>
      <c r="BX11058" s="73"/>
      <c r="BY11058" s="74"/>
      <c r="BZ11058" s="74"/>
      <c r="CA11058" s="74"/>
      <c r="CF11058" s="79"/>
      <c r="CL11058" s="79"/>
    </row>
    <row r="11059" spans="30:90">
      <c r="AD11059" s="73"/>
      <c r="AE11059" s="74"/>
      <c r="AF11059" s="74"/>
      <c r="BX11059" s="73"/>
      <c r="BY11059" s="74"/>
      <c r="BZ11059" s="74"/>
      <c r="CA11059" s="74"/>
      <c r="CF11059" s="79"/>
      <c r="CL11059" s="79"/>
    </row>
    <row r="11060" spans="30:90">
      <c r="AD11060" s="73"/>
      <c r="AE11060" s="74"/>
      <c r="AF11060" s="74"/>
      <c r="BX11060" s="73"/>
      <c r="BY11060" s="74"/>
      <c r="BZ11060" s="74"/>
      <c r="CA11060" s="74"/>
      <c r="CF11060" s="79"/>
      <c r="CL11060" s="79"/>
    </row>
    <row r="11061" spans="30:90">
      <c r="AD11061" s="73"/>
      <c r="AE11061" s="74"/>
      <c r="AF11061" s="74"/>
      <c r="BX11061" s="73"/>
      <c r="BY11061" s="74"/>
      <c r="BZ11061" s="74"/>
      <c r="CA11061" s="74"/>
      <c r="CF11061" s="79"/>
      <c r="CL11061" s="79"/>
    </row>
    <row r="11062" spans="30:90">
      <c r="AD11062" s="73"/>
      <c r="AE11062" s="74"/>
      <c r="AF11062" s="74"/>
      <c r="BX11062" s="73"/>
      <c r="BY11062" s="74"/>
      <c r="BZ11062" s="74"/>
      <c r="CA11062" s="74"/>
      <c r="CF11062" s="79"/>
      <c r="CL11062" s="79"/>
    </row>
    <row r="11063" spans="30:90">
      <c r="AD11063" s="73"/>
      <c r="AE11063" s="74"/>
      <c r="AF11063" s="74"/>
      <c r="BX11063" s="73"/>
      <c r="BY11063" s="74"/>
      <c r="BZ11063" s="74"/>
      <c r="CA11063" s="74"/>
      <c r="CF11063" s="79"/>
      <c r="CL11063" s="79"/>
    </row>
    <row r="11064" spans="30:90">
      <c r="AD11064" s="73"/>
      <c r="AE11064" s="74"/>
      <c r="AF11064" s="74"/>
      <c r="BX11064" s="73"/>
      <c r="BY11064" s="74"/>
      <c r="BZ11064" s="74"/>
      <c r="CA11064" s="74"/>
      <c r="CF11064" s="79"/>
      <c r="CL11064" s="79"/>
    </row>
    <row r="11065" spans="30:90">
      <c r="AD11065" s="73"/>
      <c r="AE11065" s="74"/>
      <c r="AF11065" s="74"/>
      <c r="BX11065" s="73"/>
      <c r="BY11065" s="74"/>
      <c r="BZ11065" s="74"/>
      <c r="CA11065" s="74"/>
      <c r="CF11065" s="79"/>
      <c r="CL11065" s="79"/>
    </row>
    <row r="11066" spans="30:90">
      <c r="AD11066" s="73"/>
      <c r="AE11066" s="74"/>
      <c r="AF11066" s="74"/>
      <c r="BX11066" s="73"/>
      <c r="BY11066" s="74"/>
      <c r="BZ11066" s="74"/>
      <c r="CA11066" s="74"/>
      <c r="CF11066" s="79"/>
      <c r="CL11066" s="79"/>
    </row>
    <row r="11067" spans="30:90">
      <c r="AD11067" s="73"/>
      <c r="AE11067" s="74"/>
      <c r="AF11067" s="74"/>
      <c r="BX11067" s="73"/>
      <c r="BY11067" s="74"/>
      <c r="BZ11067" s="74"/>
      <c r="CA11067" s="74"/>
      <c r="CF11067" s="79"/>
      <c r="CL11067" s="79"/>
    </row>
    <row r="11068" spans="30:90">
      <c r="AD11068" s="73"/>
      <c r="AE11068" s="74"/>
      <c r="AF11068" s="74"/>
      <c r="BX11068" s="73"/>
      <c r="BY11068" s="74"/>
      <c r="BZ11068" s="74"/>
      <c r="CA11068" s="74"/>
      <c r="CF11068" s="79"/>
      <c r="CL11068" s="79"/>
    </row>
    <row r="11069" spans="30:90">
      <c r="AD11069" s="73"/>
      <c r="AE11069" s="74"/>
      <c r="AF11069" s="74"/>
      <c r="BX11069" s="73"/>
      <c r="BY11069" s="74"/>
      <c r="BZ11069" s="74"/>
      <c r="CA11069" s="74"/>
      <c r="CF11069" s="79"/>
      <c r="CL11069" s="79"/>
    </row>
    <row r="11070" spans="30:90">
      <c r="AD11070" s="73"/>
      <c r="AE11070" s="74"/>
      <c r="AF11070" s="74"/>
      <c r="BX11070" s="73"/>
      <c r="BY11070" s="74"/>
      <c r="BZ11070" s="74"/>
      <c r="CA11070" s="74"/>
      <c r="CF11070" s="79"/>
      <c r="CL11070" s="79"/>
    </row>
    <row r="11071" spans="30:90">
      <c r="AD11071" s="73"/>
      <c r="AE11071" s="74"/>
      <c r="AF11071" s="74"/>
      <c r="BX11071" s="73"/>
      <c r="BY11071" s="74"/>
      <c r="BZ11071" s="74"/>
      <c r="CA11071" s="74"/>
      <c r="CF11071" s="79"/>
      <c r="CL11071" s="79"/>
    </row>
    <row r="11072" spans="30:90">
      <c r="AD11072" s="73"/>
      <c r="AE11072" s="74"/>
      <c r="AF11072" s="74"/>
      <c r="BX11072" s="73"/>
      <c r="BY11072" s="74"/>
      <c r="BZ11072" s="74"/>
      <c r="CA11072" s="74"/>
      <c r="CF11072" s="79"/>
      <c r="CL11072" s="79"/>
    </row>
    <row r="11073" spans="30:90">
      <c r="AD11073" s="73"/>
      <c r="AE11073" s="74"/>
      <c r="AF11073" s="74"/>
      <c r="BX11073" s="73"/>
      <c r="BY11073" s="74"/>
      <c r="BZ11073" s="74"/>
      <c r="CA11073" s="74"/>
      <c r="CF11073" s="79"/>
      <c r="CL11073" s="79"/>
    </row>
    <row r="11074" spans="30:90">
      <c r="AD11074" s="73"/>
      <c r="AE11074" s="74"/>
      <c r="AF11074" s="74"/>
      <c r="BX11074" s="73"/>
      <c r="BY11074" s="74"/>
      <c r="BZ11074" s="74"/>
      <c r="CA11074" s="74"/>
      <c r="CF11074" s="79"/>
      <c r="CL11074" s="79"/>
    </row>
    <row r="11075" spans="30:90">
      <c r="AD11075" s="73"/>
      <c r="AE11075" s="74"/>
      <c r="AF11075" s="74"/>
      <c r="BX11075" s="73"/>
      <c r="BY11075" s="74"/>
      <c r="BZ11075" s="74"/>
      <c r="CA11075" s="74"/>
      <c r="CF11075" s="79"/>
      <c r="CL11075" s="79"/>
    </row>
    <row r="11076" spans="30:90">
      <c r="AD11076" s="73"/>
      <c r="AE11076" s="74"/>
      <c r="AF11076" s="74"/>
      <c r="BX11076" s="73"/>
      <c r="BY11076" s="74"/>
      <c r="BZ11076" s="74"/>
      <c r="CA11076" s="74"/>
      <c r="CF11076" s="79"/>
      <c r="CL11076" s="79"/>
    </row>
    <row r="11077" spans="30:90">
      <c r="AD11077" s="73"/>
      <c r="AE11077" s="74"/>
      <c r="AF11077" s="74"/>
      <c r="BX11077" s="73"/>
      <c r="BY11077" s="74"/>
      <c r="BZ11077" s="74"/>
      <c r="CA11077" s="74"/>
      <c r="CF11077" s="79"/>
      <c r="CL11077" s="79"/>
    </row>
    <row r="11078" spans="30:90">
      <c r="AD11078" s="73"/>
      <c r="AE11078" s="74"/>
      <c r="AF11078" s="74"/>
      <c r="BX11078" s="73"/>
      <c r="BY11078" s="74"/>
      <c r="BZ11078" s="74"/>
      <c r="CA11078" s="74"/>
      <c r="CF11078" s="79"/>
      <c r="CL11078" s="79"/>
    </row>
    <row r="11079" spans="30:90">
      <c r="AD11079" s="73"/>
      <c r="AE11079" s="74"/>
      <c r="AF11079" s="74"/>
      <c r="BX11079" s="73"/>
      <c r="BY11079" s="74"/>
      <c r="BZ11079" s="74"/>
      <c r="CA11079" s="74"/>
      <c r="CF11079" s="79"/>
      <c r="CL11079" s="79"/>
    </row>
    <row r="11080" spans="30:90">
      <c r="AD11080" s="73"/>
      <c r="AE11080" s="74"/>
      <c r="AF11080" s="74"/>
      <c r="BX11080" s="73"/>
      <c r="BY11080" s="74"/>
      <c r="BZ11080" s="74"/>
      <c r="CA11080" s="74"/>
      <c r="CF11080" s="79"/>
      <c r="CL11080" s="79"/>
    </row>
    <row r="11081" spans="30:90">
      <c r="AD11081" s="73"/>
      <c r="AE11081" s="74"/>
      <c r="AF11081" s="74"/>
      <c r="BX11081" s="73"/>
      <c r="BY11081" s="74"/>
      <c r="BZ11081" s="74"/>
      <c r="CA11081" s="74"/>
      <c r="CF11081" s="79"/>
      <c r="CL11081" s="79"/>
    </row>
    <row r="11082" spans="30:90">
      <c r="AD11082" s="73"/>
      <c r="AE11082" s="74"/>
      <c r="AF11082" s="74"/>
      <c r="BX11082" s="73"/>
      <c r="BY11082" s="74"/>
      <c r="BZ11082" s="74"/>
      <c r="CA11082" s="74"/>
      <c r="CF11082" s="79"/>
      <c r="CL11082" s="79"/>
    </row>
    <row r="11083" spans="30:90">
      <c r="AD11083" s="73"/>
      <c r="AE11083" s="74"/>
      <c r="AF11083" s="74"/>
      <c r="BX11083" s="73"/>
      <c r="BY11083" s="74"/>
      <c r="BZ11083" s="74"/>
      <c r="CA11083" s="74"/>
      <c r="CF11083" s="79"/>
      <c r="CL11083" s="79"/>
    </row>
    <row r="11084" spans="30:90">
      <c r="AD11084" s="73"/>
      <c r="AE11084" s="74"/>
      <c r="AF11084" s="74"/>
      <c r="BX11084" s="73"/>
      <c r="BY11084" s="74"/>
      <c r="BZ11084" s="74"/>
      <c r="CA11084" s="74"/>
      <c r="CF11084" s="79"/>
      <c r="CL11084" s="79"/>
    </row>
    <row r="11085" spans="30:90">
      <c r="AD11085" s="73"/>
      <c r="AE11085" s="74"/>
      <c r="AF11085" s="74"/>
      <c r="BX11085" s="73"/>
      <c r="BY11085" s="74"/>
      <c r="BZ11085" s="74"/>
      <c r="CA11085" s="74"/>
      <c r="CF11085" s="79"/>
      <c r="CL11085" s="79"/>
    </row>
    <row r="11086" spans="30:90">
      <c r="AD11086" s="73"/>
      <c r="AE11086" s="74"/>
      <c r="AF11086" s="74"/>
      <c r="BX11086" s="73"/>
      <c r="BY11086" s="74"/>
      <c r="BZ11086" s="74"/>
      <c r="CA11086" s="74"/>
      <c r="CF11086" s="79"/>
      <c r="CL11086" s="79"/>
    </row>
    <row r="11087" spans="30:90">
      <c r="AD11087" s="73"/>
      <c r="AE11087" s="74"/>
      <c r="AF11087" s="74"/>
      <c r="BX11087" s="73"/>
      <c r="BY11087" s="74"/>
      <c r="BZ11087" s="74"/>
      <c r="CA11087" s="74"/>
      <c r="CF11087" s="79"/>
      <c r="CL11087" s="79"/>
    </row>
    <row r="11088" spans="30:90">
      <c r="AD11088" s="73"/>
      <c r="AE11088" s="74"/>
      <c r="AF11088" s="74"/>
      <c r="BX11088" s="73"/>
      <c r="BY11088" s="74"/>
      <c r="BZ11088" s="74"/>
      <c r="CA11088" s="74"/>
      <c r="CF11088" s="79"/>
      <c r="CL11088" s="79"/>
    </row>
    <row r="11089" spans="30:90">
      <c r="AD11089" s="73"/>
      <c r="AE11089" s="74"/>
      <c r="AF11089" s="74"/>
      <c r="BX11089" s="73"/>
      <c r="BY11089" s="74"/>
      <c r="BZ11089" s="74"/>
      <c r="CA11089" s="74"/>
      <c r="CF11089" s="79"/>
      <c r="CL11089" s="79"/>
    </row>
    <row r="11090" spans="30:90">
      <c r="AD11090" s="73"/>
      <c r="AE11090" s="74"/>
      <c r="AF11090" s="74"/>
      <c r="BX11090" s="73"/>
      <c r="BY11090" s="74"/>
      <c r="BZ11090" s="74"/>
      <c r="CA11090" s="74"/>
      <c r="CF11090" s="79"/>
      <c r="CL11090" s="79"/>
    </row>
    <row r="11091" spans="30:90">
      <c r="AD11091" s="73"/>
      <c r="AE11091" s="74"/>
      <c r="AF11091" s="74"/>
      <c r="BX11091" s="73"/>
      <c r="BY11091" s="74"/>
      <c r="BZ11091" s="74"/>
      <c r="CA11091" s="74"/>
      <c r="CF11091" s="79"/>
      <c r="CL11091" s="79"/>
    </row>
    <row r="11092" spans="30:90">
      <c r="AD11092" s="73"/>
      <c r="AE11092" s="74"/>
      <c r="AF11092" s="74"/>
      <c r="BX11092" s="73"/>
      <c r="BY11092" s="74"/>
      <c r="BZ11092" s="74"/>
      <c r="CA11092" s="74"/>
      <c r="CF11092" s="79"/>
      <c r="CL11092" s="79"/>
    </row>
    <row r="11093" spans="30:90">
      <c r="AD11093" s="73"/>
      <c r="AE11093" s="74"/>
      <c r="AF11093" s="74"/>
      <c r="BX11093" s="73"/>
      <c r="BY11093" s="74"/>
      <c r="BZ11093" s="74"/>
      <c r="CA11093" s="74"/>
      <c r="CF11093" s="79"/>
      <c r="CL11093" s="79"/>
    </row>
    <row r="11094" spans="30:90">
      <c r="AD11094" s="73"/>
      <c r="AE11094" s="74"/>
      <c r="AF11094" s="74"/>
      <c r="BX11094" s="73"/>
      <c r="BY11094" s="74"/>
      <c r="BZ11094" s="74"/>
      <c r="CA11094" s="74"/>
      <c r="CF11094" s="79"/>
      <c r="CL11094" s="79"/>
    </row>
    <row r="11095" spans="30:90">
      <c r="AD11095" s="73"/>
      <c r="AE11095" s="74"/>
      <c r="AF11095" s="74"/>
      <c r="BX11095" s="73"/>
      <c r="BY11095" s="74"/>
      <c r="BZ11095" s="74"/>
      <c r="CA11095" s="74"/>
      <c r="CF11095" s="79"/>
      <c r="CL11095" s="79"/>
    </row>
    <row r="11096" spans="30:90">
      <c r="AD11096" s="73"/>
      <c r="AE11096" s="74"/>
      <c r="AF11096" s="74"/>
      <c r="BX11096" s="73"/>
      <c r="BY11096" s="74"/>
      <c r="BZ11096" s="74"/>
      <c r="CA11096" s="74"/>
      <c r="CF11096" s="79"/>
      <c r="CL11096" s="79"/>
    </row>
    <row r="11097" spans="30:90">
      <c r="AD11097" s="73"/>
      <c r="AE11097" s="74"/>
      <c r="AF11097" s="74"/>
      <c r="BX11097" s="73"/>
      <c r="BY11097" s="74"/>
      <c r="BZ11097" s="74"/>
      <c r="CA11097" s="74"/>
      <c r="CF11097" s="79"/>
      <c r="CL11097" s="79"/>
    </row>
    <row r="11098" spans="30:90">
      <c r="AD11098" s="73"/>
      <c r="AE11098" s="74"/>
      <c r="AF11098" s="74"/>
      <c r="BX11098" s="73"/>
      <c r="BY11098" s="74"/>
      <c r="BZ11098" s="74"/>
      <c r="CA11098" s="74"/>
      <c r="CF11098" s="79"/>
      <c r="CL11098" s="79"/>
    </row>
    <row r="11099" spans="30:90">
      <c r="AD11099" s="73"/>
      <c r="AE11099" s="74"/>
      <c r="AF11099" s="74"/>
      <c r="BX11099" s="73"/>
      <c r="BY11099" s="74"/>
      <c r="BZ11099" s="74"/>
      <c r="CA11099" s="74"/>
      <c r="CF11099" s="79"/>
      <c r="CL11099" s="79"/>
    </row>
    <row r="11100" spans="30:90">
      <c r="AD11100" s="73"/>
      <c r="AE11100" s="74"/>
      <c r="AF11100" s="74"/>
      <c r="BX11100" s="73"/>
      <c r="BY11100" s="74"/>
      <c r="BZ11100" s="74"/>
      <c r="CA11100" s="74"/>
      <c r="CF11100" s="79"/>
      <c r="CL11100" s="79"/>
    </row>
    <row r="11101" spans="30:90">
      <c r="AD11101" s="73"/>
      <c r="AE11101" s="74"/>
      <c r="AF11101" s="74"/>
      <c r="BX11101" s="73"/>
      <c r="BY11101" s="74"/>
      <c r="BZ11101" s="74"/>
      <c r="CA11101" s="74"/>
      <c r="CF11101" s="79"/>
      <c r="CL11101" s="79"/>
    </row>
    <row r="11102" spans="30:90">
      <c r="AD11102" s="73"/>
      <c r="AE11102" s="74"/>
      <c r="AF11102" s="74"/>
      <c r="BX11102" s="73"/>
      <c r="BY11102" s="74"/>
      <c r="BZ11102" s="74"/>
      <c r="CA11102" s="74"/>
      <c r="CF11102" s="79"/>
      <c r="CL11102" s="79"/>
    </row>
    <row r="11103" spans="30:90">
      <c r="AD11103" s="73"/>
      <c r="AE11103" s="74"/>
      <c r="AF11103" s="74"/>
      <c r="BX11103" s="73"/>
      <c r="BY11103" s="74"/>
      <c r="BZ11103" s="74"/>
      <c r="CA11103" s="74"/>
      <c r="CF11103" s="79"/>
      <c r="CL11103" s="79"/>
    </row>
    <row r="11104" spans="30:90">
      <c r="AD11104" s="73"/>
      <c r="AE11104" s="74"/>
      <c r="AF11104" s="74"/>
      <c r="BX11104" s="73"/>
      <c r="BY11104" s="74"/>
      <c r="BZ11104" s="74"/>
      <c r="CA11104" s="74"/>
      <c r="CF11104" s="79"/>
      <c r="CL11104" s="79"/>
    </row>
    <row r="11105" spans="30:90">
      <c r="AD11105" s="73"/>
      <c r="AE11105" s="74"/>
      <c r="AF11105" s="74"/>
      <c r="BX11105" s="73"/>
      <c r="BY11105" s="74"/>
      <c r="BZ11105" s="74"/>
      <c r="CA11105" s="74"/>
      <c r="CF11105" s="79"/>
      <c r="CL11105" s="79"/>
    </row>
    <row r="11106" spans="30:90">
      <c r="AD11106" s="73"/>
      <c r="AE11106" s="74"/>
      <c r="AF11106" s="74"/>
      <c r="BX11106" s="73"/>
      <c r="BY11106" s="74"/>
      <c r="BZ11106" s="74"/>
      <c r="CA11106" s="74"/>
      <c r="CF11106" s="79"/>
      <c r="CL11106" s="79"/>
    </row>
    <row r="11107" spans="30:90">
      <c r="AD11107" s="73"/>
      <c r="AE11107" s="74"/>
      <c r="AF11107" s="74"/>
      <c r="BX11107" s="73"/>
      <c r="BY11107" s="74"/>
      <c r="BZ11107" s="74"/>
      <c r="CA11107" s="74"/>
      <c r="CF11107" s="79"/>
      <c r="CL11107" s="79"/>
    </row>
    <row r="11108" spans="30:90">
      <c r="AD11108" s="73"/>
      <c r="AE11108" s="74"/>
      <c r="AF11108" s="74"/>
      <c r="BX11108" s="73"/>
      <c r="BY11108" s="74"/>
      <c r="BZ11108" s="74"/>
      <c r="CA11108" s="74"/>
      <c r="CF11108" s="79"/>
      <c r="CL11108" s="79"/>
    </row>
    <row r="11109" spans="30:90">
      <c r="AD11109" s="73"/>
      <c r="AE11109" s="74"/>
      <c r="AF11109" s="74"/>
      <c r="BX11109" s="73"/>
      <c r="BY11109" s="74"/>
      <c r="BZ11109" s="74"/>
      <c r="CA11109" s="74"/>
      <c r="CF11109" s="79"/>
      <c r="CL11109" s="79"/>
    </row>
    <row r="11110" spans="30:90">
      <c r="AD11110" s="73"/>
      <c r="AE11110" s="74"/>
      <c r="AF11110" s="74"/>
      <c r="BX11110" s="73"/>
      <c r="BY11110" s="74"/>
      <c r="BZ11110" s="74"/>
      <c r="CA11110" s="74"/>
      <c r="CF11110" s="79"/>
      <c r="CL11110" s="79"/>
    </row>
    <row r="11111" spans="30:90">
      <c r="AD11111" s="73"/>
      <c r="AE11111" s="74"/>
      <c r="AF11111" s="74"/>
      <c r="BX11111" s="73"/>
      <c r="BY11111" s="74"/>
      <c r="BZ11111" s="74"/>
      <c r="CA11111" s="74"/>
      <c r="CF11111" s="79"/>
      <c r="CL11111" s="79"/>
    </row>
    <row r="11112" spans="30:90">
      <c r="AD11112" s="73"/>
      <c r="AE11112" s="74"/>
      <c r="AF11112" s="74"/>
      <c r="BX11112" s="73"/>
      <c r="BY11112" s="74"/>
      <c r="BZ11112" s="74"/>
      <c r="CA11112" s="74"/>
      <c r="CF11112" s="79"/>
      <c r="CL11112" s="79"/>
    </row>
    <row r="11113" spans="30:90">
      <c r="AD11113" s="73"/>
      <c r="AE11113" s="74"/>
      <c r="AF11113" s="74"/>
      <c r="BX11113" s="73"/>
      <c r="BY11113" s="74"/>
      <c r="BZ11113" s="74"/>
      <c r="CA11113" s="74"/>
      <c r="CF11113" s="79"/>
      <c r="CL11113" s="79"/>
    </row>
    <row r="11114" spans="30:90">
      <c r="AD11114" s="73"/>
      <c r="AE11114" s="74"/>
      <c r="AF11114" s="74"/>
      <c r="BX11114" s="73"/>
      <c r="BY11114" s="74"/>
      <c r="BZ11114" s="74"/>
      <c r="CA11114" s="74"/>
      <c r="CF11114" s="79"/>
      <c r="CL11114" s="79"/>
    </row>
    <row r="11115" spans="30:90">
      <c r="AD11115" s="73"/>
      <c r="AE11115" s="74"/>
      <c r="AF11115" s="74"/>
      <c r="BX11115" s="73"/>
      <c r="BY11115" s="74"/>
      <c r="BZ11115" s="74"/>
      <c r="CA11115" s="74"/>
      <c r="CF11115" s="79"/>
      <c r="CL11115" s="79"/>
    </row>
    <row r="11116" spans="30:90">
      <c r="AD11116" s="73"/>
      <c r="AE11116" s="74"/>
      <c r="AF11116" s="74"/>
      <c r="BX11116" s="73"/>
      <c r="BY11116" s="74"/>
      <c r="BZ11116" s="74"/>
      <c r="CA11116" s="74"/>
      <c r="CF11116" s="79"/>
      <c r="CL11116" s="79"/>
    </row>
    <row r="11117" spans="30:90">
      <c r="AD11117" s="73"/>
      <c r="AE11117" s="74"/>
      <c r="AF11117" s="74"/>
      <c r="BX11117" s="73"/>
      <c r="BY11117" s="74"/>
      <c r="BZ11117" s="74"/>
      <c r="CA11117" s="74"/>
      <c r="CF11117" s="79"/>
      <c r="CL11117" s="79"/>
    </row>
    <row r="11118" spans="30:90">
      <c r="AD11118" s="73"/>
      <c r="AE11118" s="74"/>
      <c r="AF11118" s="74"/>
      <c r="BX11118" s="73"/>
      <c r="BY11118" s="74"/>
      <c r="BZ11118" s="74"/>
      <c r="CA11118" s="74"/>
      <c r="CF11118" s="79"/>
      <c r="CL11118" s="79"/>
    </row>
    <row r="11119" spans="30:90">
      <c r="AD11119" s="73"/>
      <c r="AE11119" s="74"/>
      <c r="AF11119" s="74"/>
      <c r="BX11119" s="73"/>
      <c r="BY11119" s="74"/>
      <c r="BZ11119" s="74"/>
      <c r="CA11119" s="74"/>
      <c r="CF11119" s="79"/>
      <c r="CL11119" s="79"/>
    </row>
    <row r="11120" spans="30:90">
      <c r="AD11120" s="73"/>
      <c r="AE11120" s="74"/>
      <c r="AF11120" s="74"/>
      <c r="BX11120" s="73"/>
      <c r="BY11120" s="74"/>
      <c r="BZ11120" s="74"/>
      <c r="CA11120" s="74"/>
      <c r="CF11120" s="79"/>
      <c r="CL11120" s="79"/>
    </row>
    <row r="11121" spans="30:90">
      <c r="AD11121" s="73"/>
      <c r="AE11121" s="74"/>
      <c r="AF11121" s="74"/>
      <c r="BX11121" s="73"/>
      <c r="BY11121" s="74"/>
      <c r="BZ11121" s="74"/>
      <c r="CA11121" s="74"/>
      <c r="CF11121" s="79"/>
      <c r="CL11121" s="79"/>
    </row>
    <row r="11122" spans="30:90">
      <c r="AD11122" s="73"/>
      <c r="AE11122" s="74"/>
      <c r="AF11122" s="74"/>
      <c r="BX11122" s="73"/>
      <c r="BY11122" s="74"/>
      <c r="BZ11122" s="74"/>
      <c r="CA11122" s="74"/>
      <c r="CF11122" s="79"/>
      <c r="CL11122" s="79"/>
    </row>
    <row r="11123" spans="30:90">
      <c r="AD11123" s="73"/>
      <c r="AE11123" s="74"/>
      <c r="AF11123" s="74"/>
      <c r="BX11123" s="73"/>
      <c r="BY11123" s="74"/>
      <c r="BZ11123" s="74"/>
      <c r="CA11123" s="74"/>
      <c r="CF11123" s="79"/>
      <c r="CL11123" s="79"/>
    </row>
    <row r="11124" spans="30:90">
      <c r="AD11124" s="73"/>
      <c r="AE11124" s="74"/>
      <c r="AF11124" s="74"/>
      <c r="BX11124" s="73"/>
      <c r="BY11124" s="74"/>
      <c r="BZ11124" s="74"/>
      <c r="CA11124" s="74"/>
      <c r="CF11124" s="79"/>
      <c r="CL11124" s="79"/>
    </row>
    <row r="11125" spans="30:90">
      <c r="AD11125" s="73"/>
      <c r="AE11125" s="74"/>
      <c r="AF11125" s="74"/>
      <c r="BX11125" s="73"/>
      <c r="BY11125" s="74"/>
      <c r="BZ11125" s="74"/>
      <c r="CA11125" s="74"/>
      <c r="CF11125" s="79"/>
      <c r="CL11125" s="79"/>
    </row>
    <row r="11126" spans="30:90">
      <c r="AD11126" s="73"/>
      <c r="AE11126" s="74"/>
      <c r="AF11126" s="74"/>
      <c r="BX11126" s="73"/>
      <c r="BY11126" s="74"/>
      <c r="BZ11126" s="74"/>
      <c r="CA11126" s="74"/>
      <c r="CF11126" s="79"/>
      <c r="CL11126" s="79"/>
    </row>
    <row r="11127" spans="30:90">
      <c r="AD11127" s="73"/>
      <c r="AE11127" s="74"/>
      <c r="AF11127" s="74"/>
      <c r="BX11127" s="73"/>
      <c r="BY11127" s="74"/>
      <c r="BZ11127" s="74"/>
      <c r="CA11127" s="74"/>
      <c r="CF11127" s="79"/>
      <c r="CL11127" s="79"/>
    </row>
    <row r="11128" spans="30:90">
      <c r="AD11128" s="73"/>
      <c r="AE11128" s="74"/>
      <c r="AF11128" s="74"/>
      <c r="BX11128" s="73"/>
      <c r="BY11128" s="74"/>
      <c r="BZ11128" s="74"/>
      <c r="CA11128" s="74"/>
      <c r="CF11128" s="79"/>
      <c r="CL11128" s="79"/>
    </row>
    <row r="11129" spans="30:90">
      <c r="AD11129" s="73"/>
      <c r="AE11129" s="74"/>
      <c r="AF11129" s="74"/>
      <c r="BX11129" s="73"/>
      <c r="BY11129" s="74"/>
      <c r="BZ11129" s="74"/>
      <c r="CA11129" s="74"/>
      <c r="CF11129" s="79"/>
      <c r="CL11129" s="79"/>
    </row>
    <row r="11130" spans="30:90">
      <c r="AD11130" s="73"/>
      <c r="AE11130" s="74"/>
      <c r="AF11130" s="74"/>
      <c r="BX11130" s="73"/>
      <c r="BY11130" s="74"/>
      <c r="BZ11130" s="74"/>
      <c r="CA11130" s="74"/>
      <c r="CF11130" s="79"/>
      <c r="CL11130" s="79"/>
    </row>
    <row r="11131" spans="30:90">
      <c r="AD11131" s="73"/>
      <c r="AE11131" s="74"/>
      <c r="AF11131" s="74"/>
      <c r="BX11131" s="73"/>
      <c r="BY11131" s="74"/>
      <c r="BZ11131" s="74"/>
      <c r="CA11131" s="74"/>
      <c r="CF11131" s="79"/>
      <c r="CL11131" s="79"/>
    </row>
    <row r="11132" spans="30:90">
      <c r="AD11132" s="73"/>
      <c r="AE11132" s="74"/>
      <c r="AF11132" s="74"/>
      <c r="BX11132" s="73"/>
      <c r="BY11132" s="74"/>
      <c r="BZ11132" s="74"/>
      <c r="CA11132" s="74"/>
      <c r="CF11132" s="79"/>
      <c r="CL11132" s="79"/>
    </row>
    <row r="11133" spans="30:90">
      <c r="AD11133" s="73"/>
      <c r="AE11133" s="74"/>
      <c r="AF11133" s="74"/>
      <c r="BX11133" s="73"/>
      <c r="BY11133" s="74"/>
      <c r="BZ11133" s="74"/>
      <c r="CA11133" s="74"/>
      <c r="CF11133" s="79"/>
      <c r="CL11133" s="79"/>
    </row>
    <row r="11134" spans="30:90">
      <c r="AD11134" s="73"/>
      <c r="AE11134" s="74"/>
      <c r="AF11134" s="74"/>
      <c r="BX11134" s="73"/>
      <c r="BY11134" s="74"/>
      <c r="BZ11134" s="74"/>
      <c r="CA11134" s="74"/>
      <c r="CF11134" s="79"/>
      <c r="CL11134" s="79"/>
    </row>
    <row r="11135" spans="30:90">
      <c r="AD11135" s="73"/>
      <c r="AE11135" s="74"/>
      <c r="AF11135" s="74"/>
      <c r="BX11135" s="73"/>
      <c r="BY11135" s="74"/>
      <c r="BZ11135" s="74"/>
      <c r="CA11135" s="74"/>
      <c r="CF11135" s="79"/>
      <c r="CL11135" s="79"/>
    </row>
    <row r="11136" spans="30:90">
      <c r="AD11136" s="73"/>
      <c r="AE11136" s="74"/>
      <c r="AF11136" s="74"/>
      <c r="BX11136" s="73"/>
      <c r="BY11136" s="74"/>
      <c r="BZ11136" s="74"/>
      <c r="CA11136" s="74"/>
      <c r="CF11136" s="79"/>
      <c r="CL11136" s="79"/>
    </row>
    <row r="11137" spans="30:90">
      <c r="AD11137" s="73"/>
      <c r="AE11137" s="74"/>
      <c r="AF11137" s="74"/>
      <c r="BX11137" s="73"/>
      <c r="BY11137" s="74"/>
      <c r="BZ11137" s="74"/>
      <c r="CA11137" s="74"/>
      <c r="CF11137" s="79"/>
      <c r="CL11137" s="79"/>
    </row>
    <row r="11138" spans="30:90">
      <c r="AD11138" s="73"/>
      <c r="AE11138" s="74"/>
      <c r="AF11138" s="74"/>
      <c r="BX11138" s="73"/>
      <c r="BY11138" s="74"/>
      <c r="BZ11138" s="74"/>
      <c r="CA11138" s="74"/>
      <c r="CF11138" s="79"/>
      <c r="CL11138" s="79"/>
    </row>
    <row r="11139" spans="30:90">
      <c r="AD11139" s="73"/>
      <c r="AE11139" s="74"/>
      <c r="AF11139" s="74"/>
      <c r="BX11139" s="73"/>
      <c r="BY11139" s="74"/>
      <c r="BZ11139" s="74"/>
      <c r="CA11139" s="74"/>
      <c r="CF11139" s="79"/>
      <c r="CL11139" s="79"/>
    </row>
    <row r="11140" spans="30:90">
      <c r="AD11140" s="73"/>
      <c r="AE11140" s="74"/>
      <c r="AF11140" s="74"/>
      <c r="BX11140" s="73"/>
      <c r="BY11140" s="74"/>
      <c r="BZ11140" s="74"/>
      <c r="CA11140" s="74"/>
      <c r="CF11140" s="79"/>
      <c r="CL11140" s="79"/>
    </row>
    <row r="11141" spans="30:90">
      <c r="AD11141" s="73"/>
      <c r="AE11141" s="74"/>
      <c r="AF11141" s="74"/>
      <c r="BX11141" s="73"/>
      <c r="BY11141" s="74"/>
      <c r="BZ11141" s="74"/>
      <c r="CA11141" s="74"/>
      <c r="CF11141" s="79"/>
      <c r="CL11141" s="79"/>
    </row>
    <row r="11142" spans="30:90">
      <c r="AD11142" s="73"/>
      <c r="AE11142" s="74"/>
      <c r="AF11142" s="74"/>
      <c r="BX11142" s="73"/>
      <c r="BY11142" s="74"/>
      <c r="BZ11142" s="74"/>
      <c r="CA11142" s="74"/>
      <c r="CF11142" s="79"/>
      <c r="CL11142" s="79"/>
    </row>
    <row r="11143" spans="30:90">
      <c r="AD11143" s="73"/>
      <c r="AE11143" s="74"/>
      <c r="AF11143" s="74"/>
      <c r="BX11143" s="73"/>
      <c r="BY11143" s="74"/>
      <c r="BZ11143" s="74"/>
      <c r="CA11143" s="74"/>
      <c r="CF11143" s="79"/>
      <c r="CL11143" s="79"/>
    </row>
    <row r="11144" spans="30:90">
      <c r="AD11144" s="73"/>
      <c r="AE11144" s="74"/>
      <c r="AF11144" s="74"/>
      <c r="BX11144" s="73"/>
      <c r="BY11144" s="74"/>
      <c r="BZ11144" s="74"/>
      <c r="CA11144" s="74"/>
      <c r="CF11144" s="79"/>
      <c r="CL11144" s="79"/>
    </row>
    <row r="11145" spans="30:90">
      <c r="AD11145" s="73"/>
      <c r="AE11145" s="74"/>
      <c r="AF11145" s="74"/>
      <c r="BX11145" s="73"/>
      <c r="BY11145" s="74"/>
      <c r="BZ11145" s="74"/>
      <c r="CA11145" s="74"/>
      <c r="CF11145" s="79"/>
      <c r="CL11145" s="79"/>
    </row>
    <row r="11146" spans="30:90">
      <c r="AD11146" s="73"/>
      <c r="AE11146" s="74"/>
      <c r="AF11146" s="74"/>
      <c r="BX11146" s="73"/>
      <c r="BY11146" s="74"/>
      <c r="BZ11146" s="74"/>
      <c r="CA11146" s="74"/>
      <c r="CF11146" s="79"/>
      <c r="CL11146" s="79"/>
    </row>
    <row r="11147" spans="30:90">
      <c r="AD11147" s="73"/>
      <c r="AE11147" s="74"/>
      <c r="AF11147" s="74"/>
      <c r="BX11147" s="73"/>
      <c r="BY11147" s="74"/>
      <c r="BZ11147" s="74"/>
      <c r="CA11147" s="74"/>
      <c r="CF11147" s="79"/>
      <c r="CL11147" s="79"/>
    </row>
    <row r="11148" spans="30:90">
      <c r="AD11148" s="73"/>
      <c r="AE11148" s="74"/>
      <c r="AF11148" s="74"/>
      <c r="BX11148" s="73"/>
      <c r="BY11148" s="74"/>
      <c r="BZ11148" s="74"/>
      <c r="CA11148" s="74"/>
      <c r="CF11148" s="79"/>
      <c r="CL11148" s="79"/>
    </row>
    <row r="11149" spans="30:90">
      <c r="AD11149" s="73"/>
      <c r="AE11149" s="74"/>
      <c r="AF11149" s="74"/>
      <c r="BX11149" s="73"/>
      <c r="BY11149" s="74"/>
      <c r="BZ11149" s="74"/>
      <c r="CA11149" s="74"/>
      <c r="CF11149" s="79"/>
      <c r="CL11149" s="79"/>
    </row>
    <row r="11150" spans="30:90">
      <c r="AD11150" s="73"/>
      <c r="AE11150" s="74"/>
      <c r="AF11150" s="74"/>
      <c r="BX11150" s="73"/>
      <c r="BY11150" s="74"/>
      <c r="BZ11150" s="74"/>
      <c r="CA11150" s="74"/>
      <c r="CF11150" s="79"/>
      <c r="CL11150" s="79"/>
    </row>
    <row r="11151" spans="30:90">
      <c r="AD11151" s="73"/>
      <c r="AE11151" s="74"/>
      <c r="AF11151" s="74"/>
      <c r="BX11151" s="73"/>
      <c r="BY11151" s="74"/>
      <c r="BZ11151" s="74"/>
      <c r="CA11151" s="74"/>
      <c r="CF11151" s="79"/>
      <c r="CL11151" s="79"/>
    </row>
    <row r="11152" spans="30:90">
      <c r="AD11152" s="73"/>
      <c r="AE11152" s="74"/>
      <c r="AF11152" s="74"/>
      <c r="BX11152" s="73"/>
      <c r="BY11152" s="74"/>
      <c r="BZ11152" s="74"/>
      <c r="CA11152" s="74"/>
      <c r="CF11152" s="79"/>
      <c r="CL11152" s="79"/>
    </row>
    <row r="11153" spans="30:90">
      <c r="AD11153" s="73"/>
      <c r="AE11153" s="74"/>
      <c r="AF11153" s="74"/>
      <c r="BX11153" s="73"/>
      <c r="BY11153" s="74"/>
      <c r="BZ11153" s="74"/>
      <c r="CA11153" s="74"/>
      <c r="CF11153" s="79"/>
      <c r="CL11153" s="79"/>
    </row>
    <row r="11154" spans="30:90">
      <c r="AD11154" s="73"/>
      <c r="AE11154" s="74"/>
      <c r="AF11154" s="74"/>
      <c r="BX11154" s="73"/>
      <c r="BY11154" s="74"/>
      <c r="BZ11154" s="74"/>
      <c r="CA11154" s="74"/>
      <c r="CF11154" s="79"/>
      <c r="CL11154" s="79"/>
    </row>
    <row r="11155" spans="30:90">
      <c r="AD11155" s="73"/>
      <c r="AE11155" s="74"/>
      <c r="AF11155" s="74"/>
      <c r="BX11155" s="73"/>
      <c r="BY11155" s="74"/>
      <c r="BZ11155" s="74"/>
      <c r="CA11155" s="74"/>
      <c r="CF11155" s="79"/>
      <c r="CL11155" s="79"/>
    </row>
    <row r="11156" spans="30:90">
      <c r="AD11156" s="73"/>
      <c r="AE11156" s="74"/>
      <c r="AF11156" s="74"/>
      <c r="BX11156" s="73"/>
      <c r="BY11156" s="74"/>
      <c r="BZ11156" s="74"/>
      <c r="CA11156" s="74"/>
      <c r="CF11156" s="79"/>
      <c r="CL11156" s="79"/>
    </row>
    <row r="11157" spans="30:90">
      <c r="AD11157" s="73"/>
      <c r="AE11157" s="74"/>
      <c r="AF11157" s="74"/>
      <c r="BX11157" s="73"/>
      <c r="BY11157" s="74"/>
      <c r="BZ11157" s="74"/>
      <c r="CA11157" s="74"/>
      <c r="CF11157" s="79"/>
      <c r="CL11157" s="79"/>
    </row>
    <row r="11158" spans="30:90">
      <c r="AD11158" s="73"/>
      <c r="AE11158" s="74"/>
      <c r="AF11158" s="74"/>
      <c r="BX11158" s="73"/>
      <c r="BY11158" s="74"/>
      <c r="BZ11158" s="74"/>
      <c r="CA11158" s="74"/>
      <c r="CF11158" s="79"/>
      <c r="CL11158" s="79"/>
    </row>
    <row r="11159" spans="30:90">
      <c r="AD11159" s="73"/>
      <c r="AE11159" s="74"/>
      <c r="AF11159" s="74"/>
      <c r="BX11159" s="73"/>
      <c r="BY11159" s="74"/>
      <c r="BZ11159" s="74"/>
      <c r="CA11159" s="74"/>
      <c r="CF11159" s="79"/>
      <c r="CL11159" s="79"/>
    </row>
    <row r="11160" spans="30:90">
      <c r="AD11160" s="73"/>
      <c r="AE11160" s="74"/>
      <c r="AF11160" s="74"/>
      <c r="BX11160" s="73"/>
      <c r="BY11160" s="74"/>
      <c r="BZ11160" s="74"/>
      <c r="CA11160" s="74"/>
      <c r="CF11160" s="79"/>
      <c r="CL11160" s="79"/>
    </row>
    <row r="11161" spans="30:90">
      <c r="AD11161" s="73"/>
      <c r="AE11161" s="74"/>
      <c r="AF11161" s="74"/>
      <c r="BX11161" s="73"/>
      <c r="BY11161" s="74"/>
      <c r="BZ11161" s="74"/>
      <c r="CA11161" s="74"/>
      <c r="CF11161" s="79"/>
      <c r="CL11161" s="79"/>
    </row>
    <row r="11162" spans="30:90">
      <c r="AD11162" s="73"/>
      <c r="AE11162" s="74"/>
      <c r="AF11162" s="74"/>
      <c r="BX11162" s="73"/>
      <c r="BY11162" s="74"/>
      <c r="BZ11162" s="74"/>
      <c r="CA11162" s="74"/>
      <c r="CF11162" s="79"/>
      <c r="CL11162" s="79"/>
    </row>
    <row r="11163" spans="30:90">
      <c r="AD11163" s="73"/>
      <c r="AE11163" s="74"/>
      <c r="AF11163" s="74"/>
      <c r="BX11163" s="73"/>
      <c r="BY11163" s="74"/>
      <c r="BZ11163" s="74"/>
      <c r="CA11163" s="74"/>
      <c r="CF11163" s="79"/>
      <c r="CL11163" s="79"/>
    </row>
    <row r="11164" spans="30:90">
      <c r="AD11164" s="73"/>
      <c r="AE11164" s="74"/>
      <c r="AF11164" s="74"/>
      <c r="BX11164" s="73"/>
      <c r="BY11164" s="74"/>
      <c r="BZ11164" s="74"/>
      <c r="CA11164" s="74"/>
      <c r="CF11164" s="79"/>
      <c r="CL11164" s="79"/>
    </row>
    <row r="11165" spans="30:90">
      <c r="AD11165" s="73"/>
      <c r="AE11165" s="74"/>
      <c r="AF11165" s="74"/>
      <c r="BX11165" s="73"/>
      <c r="BY11165" s="74"/>
      <c r="BZ11165" s="74"/>
      <c r="CA11165" s="74"/>
      <c r="CF11165" s="79"/>
      <c r="CL11165" s="79"/>
    </row>
    <row r="11166" spans="30:90">
      <c r="AD11166" s="73"/>
      <c r="AE11166" s="74"/>
      <c r="AF11166" s="74"/>
      <c r="BX11166" s="73"/>
      <c r="BY11166" s="74"/>
      <c r="BZ11166" s="74"/>
      <c r="CA11166" s="74"/>
      <c r="CF11166" s="79"/>
      <c r="CL11166" s="79"/>
    </row>
    <row r="11167" spans="30:90">
      <c r="AD11167" s="73"/>
      <c r="AE11167" s="74"/>
      <c r="AF11167" s="74"/>
      <c r="BX11167" s="73"/>
      <c r="BY11167" s="74"/>
      <c r="BZ11167" s="74"/>
      <c r="CA11167" s="74"/>
      <c r="CF11167" s="79"/>
      <c r="CL11167" s="79"/>
    </row>
    <row r="11168" spans="30:90">
      <c r="AD11168" s="73"/>
      <c r="AE11168" s="74"/>
      <c r="AF11168" s="74"/>
      <c r="BX11168" s="73"/>
      <c r="BY11168" s="74"/>
      <c r="BZ11168" s="74"/>
      <c r="CA11168" s="74"/>
      <c r="CF11168" s="79"/>
      <c r="CL11168" s="79"/>
    </row>
    <row r="11169" spans="30:90">
      <c r="AD11169" s="73"/>
      <c r="AE11169" s="74"/>
      <c r="AF11169" s="74"/>
      <c r="BX11169" s="73"/>
      <c r="BY11169" s="74"/>
      <c r="BZ11169" s="74"/>
      <c r="CA11169" s="74"/>
      <c r="CF11169" s="79"/>
      <c r="CL11169" s="79"/>
    </row>
    <row r="11170" spans="30:90">
      <c r="AD11170" s="73"/>
      <c r="AE11170" s="74"/>
      <c r="AF11170" s="74"/>
      <c r="BX11170" s="73"/>
      <c r="BY11170" s="74"/>
      <c r="BZ11170" s="74"/>
      <c r="CA11170" s="74"/>
      <c r="CF11170" s="79"/>
      <c r="CL11170" s="79"/>
    </row>
    <row r="11171" spans="30:90">
      <c r="AD11171" s="73"/>
      <c r="AE11171" s="74"/>
      <c r="AF11171" s="74"/>
      <c r="BX11171" s="73"/>
      <c r="BY11171" s="74"/>
      <c r="BZ11171" s="74"/>
      <c r="CA11171" s="74"/>
      <c r="CF11171" s="79"/>
      <c r="CL11171" s="79"/>
    </row>
    <row r="11172" spans="30:90">
      <c r="AD11172" s="73"/>
      <c r="AE11172" s="74"/>
      <c r="AF11172" s="74"/>
      <c r="BX11172" s="73"/>
      <c r="BY11172" s="74"/>
      <c r="BZ11172" s="74"/>
      <c r="CA11172" s="74"/>
      <c r="CF11172" s="79"/>
      <c r="CL11172" s="79"/>
    </row>
    <row r="11173" spans="30:90">
      <c r="AD11173" s="73"/>
      <c r="AE11173" s="74"/>
      <c r="AF11173" s="74"/>
      <c r="BX11173" s="73"/>
      <c r="BY11173" s="74"/>
      <c r="BZ11173" s="74"/>
      <c r="CA11173" s="74"/>
      <c r="CF11173" s="79"/>
      <c r="CL11173" s="79"/>
    </row>
    <row r="11174" spans="30:90">
      <c r="AD11174" s="73"/>
      <c r="AE11174" s="74"/>
      <c r="AF11174" s="74"/>
      <c r="BX11174" s="73"/>
      <c r="BY11174" s="74"/>
      <c r="BZ11174" s="74"/>
      <c r="CA11174" s="74"/>
      <c r="CF11174" s="79"/>
      <c r="CL11174" s="79"/>
    </row>
    <row r="11175" spans="30:90">
      <c r="AD11175" s="73"/>
      <c r="AE11175" s="74"/>
      <c r="AF11175" s="74"/>
      <c r="BX11175" s="73"/>
      <c r="BY11175" s="74"/>
      <c r="BZ11175" s="74"/>
      <c r="CA11175" s="74"/>
      <c r="CF11175" s="79"/>
      <c r="CL11175" s="79"/>
    </row>
    <row r="11176" spans="30:90">
      <c r="AD11176" s="73"/>
      <c r="AE11176" s="74"/>
      <c r="AF11176" s="74"/>
      <c r="BX11176" s="73"/>
      <c r="BY11176" s="74"/>
      <c r="BZ11176" s="74"/>
      <c r="CA11176" s="74"/>
      <c r="CF11176" s="79"/>
      <c r="CL11176" s="79"/>
    </row>
    <row r="11177" spans="30:90">
      <c r="AD11177" s="73"/>
      <c r="AE11177" s="74"/>
      <c r="AF11177" s="74"/>
      <c r="BX11177" s="73"/>
      <c r="BY11177" s="74"/>
      <c r="BZ11177" s="74"/>
      <c r="CA11177" s="74"/>
      <c r="CF11177" s="79"/>
      <c r="CL11177" s="79"/>
    </row>
    <row r="11178" spans="30:90">
      <c r="AD11178" s="73"/>
      <c r="AE11178" s="74"/>
      <c r="AF11178" s="74"/>
      <c r="BX11178" s="73"/>
      <c r="BY11178" s="74"/>
      <c r="BZ11178" s="74"/>
      <c r="CA11178" s="74"/>
      <c r="CF11178" s="79"/>
      <c r="CL11178" s="79"/>
    </row>
    <row r="11179" spans="30:90">
      <c r="AD11179" s="73"/>
      <c r="AE11179" s="74"/>
      <c r="AF11179" s="74"/>
      <c r="BX11179" s="73"/>
      <c r="BY11179" s="74"/>
      <c r="BZ11179" s="74"/>
      <c r="CA11179" s="74"/>
      <c r="CF11179" s="79"/>
      <c r="CL11179" s="79"/>
    </row>
    <row r="11180" spans="30:90">
      <c r="AD11180" s="73"/>
      <c r="AE11180" s="74"/>
      <c r="AF11180" s="74"/>
      <c r="BX11180" s="73"/>
      <c r="BY11180" s="74"/>
      <c r="BZ11180" s="74"/>
      <c r="CA11180" s="74"/>
      <c r="CF11180" s="79"/>
      <c r="CL11180" s="79"/>
    </row>
    <row r="11181" spans="30:90">
      <c r="AD11181" s="73"/>
      <c r="AE11181" s="74"/>
      <c r="AF11181" s="74"/>
      <c r="BX11181" s="73"/>
      <c r="BY11181" s="74"/>
      <c r="BZ11181" s="74"/>
      <c r="CA11181" s="74"/>
      <c r="CF11181" s="79"/>
      <c r="CL11181" s="79"/>
    </row>
    <row r="11182" spans="30:90">
      <c r="AD11182" s="73"/>
      <c r="AE11182" s="74"/>
      <c r="AF11182" s="74"/>
      <c r="BX11182" s="73"/>
      <c r="BY11182" s="74"/>
      <c r="BZ11182" s="74"/>
      <c r="CA11182" s="74"/>
      <c r="CF11182" s="79"/>
      <c r="CL11182" s="79"/>
    </row>
    <row r="11183" spans="30:90">
      <c r="AD11183" s="73"/>
      <c r="AE11183" s="74"/>
      <c r="AF11183" s="74"/>
      <c r="BX11183" s="73"/>
      <c r="BY11183" s="74"/>
      <c r="BZ11183" s="74"/>
      <c r="CA11183" s="74"/>
      <c r="CF11183" s="79"/>
      <c r="CL11183" s="79"/>
    </row>
    <row r="11184" spans="30:90">
      <c r="AD11184" s="73"/>
      <c r="AE11184" s="74"/>
      <c r="AF11184" s="74"/>
      <c r="BX11184" s="73"/>
      <c r="BY11184" s="74"/>
      <c r="BZ11184" s="74"/>
      <c r="CA11184" s="74"/>
      <c r="CF11184" s="79"/>
      <c r="CL11184" s="79"/>
    </row>
    <row r="11185" spans="30:90">
      <c r="AD11185" s="73"/>
      <c r="AE11185" s="74"/>
      <c r="AF11185" s="74"/>
      <c r="BX11185" s="73"/>
      <c r="BY11185" s="74"/>
      <c r="BZ11185" s="74"/>
      <c r="CA11185" s="74"/>
      <c r="CF11185" s="79"/>
      <c r="CL11185" s="79"/>
    </row>
    <row r="11186" spans="30:90">
      <c r="AD11186" s="73"/>
      <c r="AE11186" s="74"/>
      <c r="AF11186" s="74"/>
      <c r="BX11186" s="73"/>
      <c r="BY11186" s="74"/>
      <c r="BZ11186" s="74"/>
      <c r="CA11186" s="74"/>
      <c r="CF11186" s="79"/>
      <c r="CL11186" s="79"/>
    </row>
    <row r="11187" spans="30:90">
      <c r="AD11187" s="73"/>
      <c r="AE11187" s="74"/>
      <c r="AF11187" s="74"/>
      <c r="BX11187" s="73"/>
      <c r="BY11187" s="74"/>
      <c r="BZ11187" s="74"/>
      <c r="CA11187" s="74"/>
      <c r="CF11187" s="79"/>
      <c r="CL11187" s="79"/>
    </row>
    <row r="11188" spans="30:90">
      <c r="AD11188" s="73"/>
      <c r="AE11188" s="74"/>
      <c r="AF11188" s="74"/>
      <c r="BX11188" s="73"/>
      <c r="BY11188" s="74"/>
      <c r="BZ11188" s="74"/>
      <c r="CA11188" s="74"/>
      <c r="CF11188" s="79"/>
      <c r="CL11188" s="79"/>
    </row>
    <row r="11189" spans="30:90">
      <c r="AD11189" s="73"/>
      <c r="AE11189" s="74"/>
      <c r="AF11189" s="74"/>
      <c r="BX11189" s="73"/>
      <c r="BY11189" s="74"/>
      <c r="BZ11189" s="74"/>
      <c r="CA11189" s="74"/>
      <c r="CF11189" s="79"/>
      <c r="CL11189" s="79"/>
    </row>
    <row r="11190" spans="30:90">
      <c r="AD11190" s="73"/>
      <c r="AE11190" s="74"/>
      <c r="AF11190" s="74"/>
      <c r="BX11190" s="73"/>
      <c r="BY11190" s="74"/>
      <c r="BZ11190" s="74"/>
      <c r="CA11190" s="74"/>
      <c r="CF11190" s="79"/>
      <c r="CL11190" s="79"/>
    </row>
    <row r="11191" spans="30:90">
      <c r="AD11191" s="73"/>
      <c r="AE11191" s="74"/>
      <c r="AF11191" s="74"/>
      <c r="BX11191" s="73"/>
      <c r="BY11191" s="74"/>
      <c r="BZ11191" s="74"/>
      <c r="CA11191" s="74"/>
      <c r="CF11191" s="79"/>
      <c r="CL11191" s="79"/>
    </row>
    <row r="11192" spans="30:90">
      <c r="AD11192" s="73"/>
      <c r="AE11192" s="74"/>
      <c r="AF11192" s="74"/>
      <c r="BX11192" s="73"/>
      <c r="BY11192" s="74"/>
      <c r="BZ11192" s="74"/>
      <c r="CA11192" s="74"/>
      <c r="CF11192" s="79"/>
      <c r="CL11192" s="79"/>
    </row>
    <row r="11193" spans="30:90">
      <c r="AD11193" s="73"/>
      <c r="AE11193" s="74"/>
      <c r="AF11193" s="74"/>
      <c r="BX11193" s="73"/>
      <c r="BY11193" s="74"/>
      <c r="BZ11193" s="74"/>
      <c r="CA11193" s="74"/>
      <c r="CF11193" s="79"/>
      <c r="CL11193" s="79"/>
    </row>
    <row r="11194" spans="30:90">
      <c r="AD11194" s="73"/>
      <c r="AE11194" s="74"/>
      <c r="AF11194" s="74"/>
      <c r="BX11194" s="73"/>
      <c r="BY11194" s="74"/>
      <c r="BZ11194" s="74"/>
      <c r="CA11194" s="74"/>
      <c r="CF11194" s="79"/>
      <c r="CL11194" s="79"/>
    </row>
    <row r="11195" spans="30:90">
      <c r="AD11195" s="73"/>
      <c r="AE11195" s="74"/>
      <c r="AF11195" s="74"/>
      <c r="BX11195" s="73"/>
      <c r="BY11195" s="74"/>
      <c r="BZ11195" s="74"/>
      <c r="CA11195" s="74"/>
      <c r="CF11195" s="79"/>
      <c r="CL11195" s="79"/>
    </row>
    <row r="11196" spans="30:90">
      <c r="AD11196" s="73"/>
      <c r="AE11196" s="74"/>
      <c r="AF11196" s="74"/>
      <c r="BX11196" s="73"/>
      <c r="BY11196" s="74"/>
      <c r="BZ11196" s="74"/>
      <c r="CA11196" s="74"/>
      <c r="CF11196" s="79"/>
      <c r="CL11196" s="79"/>
    </row>
    <row r="11197" spans="30:90">
      <c r="AD11197" s="73"/>
      <c r="AE11197" s="74"/>
      <c r="AF11197" s="74"/>
      <c r="BX11197" s="73"/>
      <c r="BY11197" s="74"/>
      <c r="BZ11197" s="74"/>
      <c r="CA11197" s="74"/>
      <c r="CF11197" s="79"/>
      <c r="CL11197" s="79"/>
    </row>
    <row r="11198" spans="30:90">
      <c r="AD11198" s="73"/>
      <c r="AE11198" s="74"/>
      <c r="AF11198" s="74"/>
      <c r="BX11198" s="73"/>
      <c r="BY11198" s="74"/>
      <c r="BZ11198" s="74"/>
      <c r="CA11198" s="74"/>
      <c r="CF11198" s="79"/>
      <c r="CL11198" s="79"/>
    </row>
    <row r="11199" spans="30:90">
      <c r="AD11199" s="73"/>
      <c r="AE11199" s="74"/>
      <c r="AF11199" s="74"/>
      <c r="BX11199" s="73"/>
      <c r="BY11199" s="74"/>
      <c r="BZ11199" s="74"/>
      <c r="CA11199" s="74"/>
      <c r="CF11199" s="79"/>
      <c r="CL11199" s="79"/>
    </row>
    <row r="11200" spans="30:90">
      <c r="AD11200" s="73"/>
      <c r="AE11200" s="74"/>
      <c r="AF11200" s="74"/>
      <c r="BX11200" s="73"/>
      <c r="BY11200" s="74"/>
      <c r="BZ11200" s="74"/>
      <c r="CA11200" s="74"/>
      <c r="CF11200" s="79"/>
      <c r="CL11200" s="79"/>
    </row>
    <row r="11201" spans="30:90">
      <c r="AD11201" s="73"/>
      <c r="AE11201" s="74"/>
      <c r="AF11201" s="74"/>
      <c r="BX11201" s="73"/>
      <c r="BY11201" s="74"/>
      <c r="BZ11201" s="74"/>
      <c r="CA11201" s="74"/>
      <c r="CF11201" s="79"/>
      <c r="CL11201" s="79"/>
    </row>
    <row r="11202" spans="30:90">
      <c r="AD11202" s="73"/>
      <c r="AE11202" s="74"/>
      <c r="AF11202" s="74"/>
      <c r="BX11202" s="73"/>
      <c r="BY11202" s="74"/>
      <c r="BZ11202" s="74"/>
      <c r="CA11202" s="74"/>
      <c r="CF11202" s="79"/>
      <c r="CL11202" s="79"/>
    </row>
    <row r="11203" spans="30:90">
      <c r="AD11203" s="73"/>
      <c r="AE11203" s="74"/>
      <c r="AF11203" s="74"/>
      <c r="BX11203" s="73"/>
      <c r="BY11203" s="74"/>
      <c r="BZ11203" s="74"/>
      <c r="CA11203" s="74"/>
      <c r="CF11203" s="79"/>
      <c r="CL11203" s="79"/>
    </row>
    <row r="11204" spans="30:90">
      <c r="AD11204" s="73"/>
      <c r="AE11204" s="74"/>
      <c r="AF11204" s="74"/>
      <c r="BX11204" s="73"/>
      <c r="BY11204" s="74"/>
      <c r="BZ11204" s="74"/>
      <c r="CA11204" s="74"/>
      <c r="CF11204" s="79"/>
      <c r="CL11204" s="79"/>
    </row>
    <row r="11205" spans="30:90">
      <c r="AD11205" s="73"/>
      <c r="AE11205" s="74"/>
      <c r="AF11205" s="74"/>
      <c r="BX11205" s="73"/>
      <c r="BY11205" s="74"/>
      <c r="BZ11205" s="74"/>
      <c r="CA11205" s="74"/>
      <c r="CF11205" s="79"/>
      <c r="CL11205" s="79"/>
    </row>
    <row r="11206" spans="30:90">
      <c r="AD11206" s="73"/>
      <c r="AE11206" s="74"/>
      <c r="AF11206" s="74"/>
      <c r="BX11206" s="73"/>
      <c r="BY11206" s="74"/>
      <c r="BZ11206" s="74"/>
      <c r="CA11206" s="74"/>
      <c r="CF11206" s="79"/>
      <c r="CL11206" s="79"/>
    </row>
    <row r="11207" spans="30:90">
      <c r="AD11207" s="73"/>
      <c r="AE11207" s="74"/>
      <c r="AF11207" s="74"/>
      <c r="BX11207" s="73"/>
      <c r="BY11207" s="74"/>
      <c r="BZ11207" s="74"/>
      <c r="CA11207" s="74"/>
      <c r="CF11207" s="79"/>
      <c r="CL11207" s="79"/>
    </row>
    <row r="11208" spans="30:90">
      <c r="AD11208" s="73"/>
      <c r="AE11208" s="74"/>
      <c r="AF11208" s="74"/>
      <c r="BX11208" s="73"/>
      <c r="BY11208" s="74"/>
      <c r="BZ11208" s="74"/>
      <c r="CA11208" s="74"/>
      <c r="CF11208" s="79"/>
      <c r="CL11208" s="79"/>
    </row>
    <row r="11209" spans="30:90">
      <c r="AD11209" s="73"/>
      <c r="AE11209" s="74"/>
      <c r="AF11209" s="74"/>
      <c r="BX11209" s="73"/>
      <c r="BY11209" s="74"/>
      <c r="BZ11209" s="74"/>
      <c r="CA11209" s="74"/>
      <c r="CF11209" s="79"/>
      <c r="CL11209" s="79"/>
    </row>
    <row r="11210" spans="30:90">
      <c r="AD11210" s="73"/>
      <c r="AE11210" s="74"/>
      <c r="AF11210" s="74"/>
      <c r="BX11210" s="73"/>
      <c r="BY11210" s="74"/>
      <c r="BZ11210" s="74"/>
      <c r="CA11210" s="74"/>
      <c r="CF11210" s="79"/>
      <c r="CL11210" s="79"/>
    </row>
    <row r="11211" spans="30:90">
      <c r="AD11211" s="73"/>
      <c r="AE11211" s="74"/>
      <c r="AF11211" s="74"/>
      <c r="BX11211" s="73"/>
      <c r="BY11211" s="74"/>
      <c r="BZ11211" s="74"/>
      <c r="CA11211" s="74"/>
      <c r="CF11211" s="79"/>
      <c r="CL11211" s="79"/>
    </row>
    <row r="11212" spans="30:90">
      <c r="AD11212" s="73"/>
      <c r="AE11212" s="74"/>
      <c r="AF11212" s="74"/>
      <c r="BX11212" s="73"/>
      <c r="BY11212" s="74"/>
      <c r="BZ11212" s="74"/>
      <c r="CA11212" s="74"/>
      <c r="CF11212" s="79"/>
      <c r="CL11212" s="79"/>
    </row>
    <row r="11213" spans="30:90">
      <c r="AD11213" s="73"/>
      <c r="AE11213" s="74"/>
      <c r="AF11213" s="74"/>
      <c r="BX11213" s="73"/>
      <c r="BY11213" s="74"/>
      <c r="BZ11213" s="74"/>
      <c r="CA11213" s="74"/>
      <c r="CF11213" s="79"/>
      <c r="CL11213" s="79"/>
    </row>
    <row r="11214" spans="30:90">
      <c r="AD11214" s="73"/>
      <c r="AE11214" s="74"/>
      <c r="AF11214" s="74"/>
      <c r="BX11214" s="73"/>
      <c r="BY11214" s="74"/>
      <c r="BZ11214" s="74"/>
      <c r="CA11214" s="74"/>
      <c r="CF11214" s="79"/>
      <c r="CL11214" s="79"/>
    </row>
    <row r="11215" spans="30:90">
      <c r="AD11215" s="73"/>
      <c r="AE11215" s="74"/>
      <c r="AF11215" s="74"/>
      <c r="BX11215" s="73"/>
      <c r="BY11215" s="74"/>
      <c r="BZ11215" s="74"/>
      <c r="CA11215" s="74"/>
      <c r="CF11215" s="79"/>
      <c r="CL11215" s="79"/>
    </row>
    <row r="11216" spans="30:90">
      <c r="AD11216" s="73"/>
      <c r="AE11216" s="74"/>
      <c r="AF11216" s="74"/>
      <c r="BX11216" s="73"/>
      <c r="BY11216" s="74"/>
      <c r="BZ11216" s="74"/>
      <c r="CA11216" s="74"/>
      <c r="CF11216" s="79"/>
      <c r="CL11216" s="79"/>
    </row>
    <row r="11217" spans="30:90">
      <c r="AD11217" s="73"/>
      <c r="AE11217" s="74"/>
      <c r="AF11217" s="74"/>
      <c r="BX11217" s="73"/>
      <c r="BY11217" s="74"/>
      <c r="BZ11217" s="74"/>
      <c r="CA11217" s="74"/>
      <c r="CF11217" s="79"/>
      <c r="CL11217" s="79"/>
    </row>
    <row r="11218" spans="30:90">
      <c r="AD11218" s="73"/>
      <c r="AE11218" s="74"/>
      <c r="AF11218" s="74"/>
      <c r="BX11218" s="73"/>
      <c r="BY11218" s="74"/>
      <c r="BZ11218" s="74"/>
      <c r="CA11218" s="74"/>
      <c r="CF11218" s="79"/>
      <c r="CL11218" s="79"/>
    </row>
    <row r="11219" spans="30:90">
      <c r="AD11219" s="73"/>
      <c r="AE11219" s="74"/>
      <c r="AF11219" s="74"/>
      <c r="BX11219" s="73"/>
      <c r="BY11219" s="74"/>
      <c r="BZ11219" s="74"/>
      <c r="CA11219" s="74"/>
      <c r="CF11219" s="79"/>
      <c r="CL11219" s="79"/>
    </row>
    <row r="11220" spans="30:90">
      <c r="AD11220" s="73"/>
      <c r="AE11220" s="74"/>
      <c r="AF11220" s="74"/>
      <c r="BX11220" s="73"/>
      <c r="BY11220" s="74"/>
      <c r="BZ11220" s="74"/>
      <c r="CA11220" s="74"/>
      <c r="CF11220" s="79"/>
      <c r="CL11220" s="79"/>
    </row>
    <row r="11221" spans="30:90">
      <c r="AD11221" s="73"/>
      <c r="AE11221" s="74"/>
      <c r="AF11221" s="74"/>
      <c r="BX11221" s="73"/>
      <c r="BY11221" s="74"/>
      <c r="BZ11221" s="74"/>
      <c r="CA11221" s="74"/>
      <c r="CF11221" s="79"/>
      <c r="CL11221" s="79"/>
    </row>
    <row r="11222" spans="30:90">
      <c r="AD11222" s="73"/>
      <c r="AE11222" s="74"/>
      <c r="AF11222" s="74"/>
      <c r="BX11222" s="73"/>
      <c r="BY11222" s="74"/>
      <c r="BZ11222" s="74"/>
      <c r="CA11222" s="74"/>
      <c r="CF11222" s="79"/>
      <c r="CL11222" s="79"/>
    </row>
    <row r="11223" spans="30:90">
      <c r="AD11223" s="73"/>
      <c r="AE11223" s="74"/>
      <c r="AF11223" s="74"/>
      <c r="BX11223" s="73"/>
      <c r="BY11223" s="74"/>
      <c r="BZ11223" s="74"/>
      <c r="CA11223" s="74"/>
      <c r="CF11223" s="79"/>
      <c r="CL11223" s="79"/>
    </row>
    <row r="11224" spans="30:90">
      <c r="AD11224" s="73"/>
      <c r="AE11224" s="74"/>
      <c r="AF11224" s="74"/>
      <c r="BX11224" s="73"/>
      <c r="BY11224" s="74"/>
      <c r="BZ11224" s="74"/>
      <c r="CA11224" s="74"/>
      <c r="CF11224" s="79"/>
      <c r="CL11224" s="79"/>
    </row>
    <row r="11225" spans="30:90">
      <c r="AD11225" s="73"/>
      <c r="AE11225" s="74"/>
      <c r="AF11225" s="74"/>
      <c r="BX11225" s="73"/>
      <c r="BY11225" s="74"/>
      <c r="BZ11225" s="74"/>
      <c r="CA11225" s="74"/>
      <c r="CF11225" s="79"/>
      <c r="CL11225" s="79"/>
    </row>
    <row r="11226" spans="30:90">
      <c r="AD11226" s="73"/>
      <c r="AE11226" s="74"/>
      <c r="AF11226" s="74"/>
      <c r="BX11226" s="73"/>
      <c r="BY11226" s="74"/>
      <c r="BZ11226" s="74"/>
      <c r="CA11226" s="74"/>
      <c r="CF11226" s="79"/>
      <c r="CL11226" s="79"/>
    </row>
    <row r="11227" spans="30:90">
      <c r="AD11227" s="73"/>
      <c r="AE11227" s="74"/>
      <c r="AF11227" s="74"/>
      <c r="BX11227" s="73"/>
      <c r="BY11227" s="74"/>
      <c r="BZ11227" s="74"/>
      <c r="CA11227" s="74"/>
      <c r="CF11227" s="79"/>
      <c r="CL11227" s="79"/>
    </row>
    <row r="11228" spans="30:90">
      <c r="AD11228" s="73"/>
      <c r="AE11228" s="74"/>
      <c r="AF11228" s="74"/>
      <c r="BX11228" s="73"/>
      <c r="BY11228" s="74"/>
      <c r="BZ11228" s="74"/>
      <c r="CA11228" s="74"/>
      <c r="CF11228" s="79"/>
      <c r="CL11228" s="79"/>
    </row>
    <row r="11229" spans="30:90">
      <c r="AD11229" s="73"/>
      <c r="AE11229" s="74"/>
      <c r="AF11229" s="74"/>
      <c r="BX11229" s="73"/>
      <c r="BY11229" s="74"/>
      <c r="BZ11229" s="74"/>
      <c r="CA11229" s="74"/>
      <c r="CF11229" s="79"/>
      <c r="CL11229" s="79"/>
    </row>
    <row r="11230" spans="30:90">
      <c r="AD11230" s="73"/>
      <c r="AE11230" s="74"/>
      <c r="AF11230" s="74"/>
      <c r="BX11230" s="73"/>
      <c r="BY11230" s="74"/>
      <c r="BZ11230" s="74"/>
      <c r="CA11230" s="74"/>
      <c r="CF11230" s="79"/>
      <c r="CL11230" s="79"/>
    </row>
    <row r="11231" spans="30:90">
      <c r="AD11231" s="73"/>
      <c r="AE11231" s="74"/>
      <c r="AF11231" s="74"/>
      <c r="BX11231" s="73"/>
      <c r="BY11231" s="74"/>
      <c r="BZ11231" s="74"/>
      <c r="CA11231" s="74"/>
      <c r="CF11231" s="79"/>
      <c r="CL11231" s="79"/>
    </row>
    <row r="11232" spans="30:90">
      <c r="AD11232" s="73"/>
      <c r="AE11232" s="74"/>
      <c r="AF11232" s="74"/>
      <c r="BX11232" s="73"/>
      <c r="BY11232" s="74"/>
      <c r="BZ11232" s="74"/>
      <c r="CA11232" s="74"/>
      <c r="CF11232" s="79"/>
      <c r="CL11232" s="79"/>
    </row>
    <row r="11233" spans="30:90">
      <c r="AD11233" s="73"/>
      <c r="AE11233" s="74"/>
      <c r="AF11233" s="74"/>
      <c r="BX11233" s="73"/>
      <c r="BY11233" s="74"/>
      <c r="BZ11233" s="74"/>
      <c r="CA11233" s="74"/>
      <c r="CF11233" s="79"/>
      <c r="CL11233" s="79"/>
    </row>
    <row r="11234" spans="30:90">
      <c r="AD11234" s="73"/>
      <c r="AE11234" s="74"/>
      <c r="AF11234" s="74"/>
      <c r="BX11234" s="73"/>
      <c r="BY11234" s="74"/>
      <c r="BZ11234" s="74"/>
      <c r="CA11234" s="74"/>
      <c r="CF11234" s="79"/>
      <c r="CL11234" s="79"/>
    </row>
    <row r="11235" spans="30:90">
      <c r="AD11235" s="73"/>
      <c r="AE11235" s="74"/>
      <c r="AF11235" s="74"/>
      <c r="BX11235" s="73"/>
      <c r="BY11235" s="74"/>
      <c r="BZ11235" s="74"/>
      <c r="CA11235" s="74"/>
      <c r="CF11235" s="79"/>
      <c r="CL11235" s="79"/>
    </row>
    <row r="11236" spans="30:90">
      <c r="AD11236" s="73"/>
      <c r="AE11236" s="74"/>
      <c r="AF11236" s="74"/>
      <c r="BX11236" s="73"/>
      <c r="BY11236" s="74"/>
      <c r="BZ11236" s="74"/>
      <c r="CA11236" s="74"/>
      <c r="CF11236" s="79"/>
      <c r="CL11236" s="79"/>
    </row>
    <row r="11237" spans="30:90">
      <c r="AD11237" s="73"/>
      <c r="AE11237" s="74"/>
      <c r="AF11237" s="74"/>
      <c r="BX11237" s="73"/>
      <c r="BY11237" s="74"/>
      <c r="BZ11237" s="74"/>
      <c r="CA11237" s="74"/>
      <c r="CF11237" s="79"/>
      <c r="CL11237" s="79"/>
    </row>
    <row r="11238" spans="30:90">
      <c r="AD11238" s="73"/>
      <c r="AE11238" s="74"/>
      <c r="AF11238" s="74"/>
      <c r="BX11238" s="73"/>
      <c r="BY11238" s="74"/>
      <c r="BZ11238" s="74"/>
      <c r="CA11238" s="74"/>
      <c r="CF11238" s="79"/>
      <c r="CL11238" s="79"/>
    </row>
    <row r="11239" spans="30:90">
      <c r="AD11239" s="73"/>
      <c r="AE11239" s="74"/>
      <c r="AF11239" s="74"/>
      <c r="BX11239" s="73"/>
      <c r="BY11239" s="74"/>
      <c r="BZ11239" s="74"/>
      <c r="CA11239" s="74"/>
      <c r="CF11239" s="79"/>
      <c r="CL11239" s="79"/>
    </row>
    <row r="11240" spans="30:90">
      <c r="AD11240" s="73"/>
      <c r="AE11240" s="74"/>
      <c r="AF11240" s="74"/>
      <c r="BX11240" s="73"/>
      <c r="BY11240" s="74"/>
      <c r="BZ11240" s="74"/>
      <c r="CA11240" s="74"/>
      <c r="CF11240" s="79"/>
      <c r="CL11240" s="79"/>
    </row>
    <row r="11241" spans="30:90">
      <c r="AD11241" s="73"/>
      <c r="AE11241" s="74"/>
      <c r="AF11241" s="74"/>
      <c r="BX11241" s="73"/>
      <c r="BY11241" s="74"/>
      <c r="BZ11241" s="74"/>
      <c r="CA11241" s="74"/>
      <c r="CF11241" s="79"/>
      <c r="CL11241" s="79"/>
    </row>
    <row r="11242" spans="30:90">
      <c r="AD11242" s="73"/>
      <c r="AE11242" s="74"/>
      <c r="AF11242" s="74"/>
      <c r="BX11242" s="73"/>
      <c r="BY11242" s="74"/>
      <c r="BZ11242" s="74"/>
      <c r="CA11242" s="74"/>
      <c r="CF11242" s="79"/>
      <c r="CL11242" s="79"/>
    </row>
    <row r="11243" spans="30:90">
      <c r="AD11243" s="73"/>
      <c r="AE11243" s="74"/>
      <c r="AF11243" s="74"/>
      <c r="BX11243" s="73"/>
      <c r="BY11243" s="74"/>
      <c r="BZ11243" s="74"/>
      <c r="CA11243" s="74"/>
      <c r="CF11243" s="79"/>
      <c r="CL11243" s="79"/>
    </row>
    <row r="11244" spans="30:90">
      <c r="AD11244" s="73"/>
      <c r="AE11244" s="74"/>
      <c r="AF11244" s="74"/>
      <c r="BX11244" s="73"/>
      <c r="BY11244" s="74"/>
      <c r="BZ11244" s="74"/>
      <c r="CA11244" s="74"/>
      <c r="CF11244" s="79"/>
      <c r="CL11244" s="79"/>
    </row>
    <row r="11245" spans="30:90">
      <c r="AD11245" s="73"/>
      <c r="AE11245" s="74"/>
      <c r="AF11245" s="74"/>
      <c r="BX11245" s="73"/>
      <c r="BY11245" s="74"/>
      <c r="BZ11245" s="74"/>
      <c r="CA11245" s="74"/>
      <c r="CF11245" s="79"/>
      <c r="CL11245" s="79"/>
    </row>
    <row r="11246" spans="30:90">
      <c r="AD11246" s="73"/>
      <c r="AE11246" s="74"/>
      <c r="AF11246" s="74"/>
      <c r="BX11246" s="73"/>
      <c r="BY11246" s="74"/>
      <c r="BZ11246" s="74"/>
      <c r="CA11246" s="74"/>
      <c r="CF11246" s="79"/>
      <c r="CL11246" s="79"/>
    </row>
    <row r="11247" spans="30:90">
      <c r="AD11247" s="73"/>
      <c r="AE11247" s="74"/>
      <c r="AF11247" s="74"/>
      <c r="BX11247" s="73"/>
      <c r="BY11247" s="74"/>
      <c r="BZ11247" s="74"/>
      <c r="CA11247" s="74"/>
      <c r="CF11247" s="79"/>
      <c r="CL11247" s="79"/>
    </row>
    <row r="11248" spans="30:90">
      <c r="AD11248" s="73"/>
      <c r="AE11248" s="74"/>
      <c r="AF11248" s="74"/>
      <c r="BX11248" s="73"/>
      <c r="BY11248" s="74"/>
      <c r="BZ11248" s="74"/>
      <c r="CA11248" s="74"/>
      <c r="CF11248" s="79"/>
      <c r="CL11248" s="79"/>
    </row>
    <row r="11249" spans="30:90">
      <c r="AD11249" s="73"/>
      <c r="AE11249" s="74"/>
      <c r="AF11249" s="74"/>
      <c r="BX11249" s="73"/>
      <c r="BY11249" s="74"/>
      <c r="BZ11249" s="74"/>
      <c r="CA11249" s="74"/>
      <c r="CF11249" s="79"/>
      <c r="CL11249" s="79"/>
    </row>
    <row r="11250" spans="30:90">
      <c r="AD11250" s="73"/>
      <c r="AE11250" s="74"/>
      <c r="AF11250" s="74"/>
      <c r="BX11250" s="73"/>
      <c r="BY11250" s="74"/>
      <c r="BZ11250" s="74"/>
      <c r="CA11250" s="74"/>
      <c r="CF11250" s="79"/>
      <c r="CL11250" s="79"/>
    </row>
    <row r="11251" spans="30:90">
      <c r="AD11251" s="73"/>
      <c r="AE11251" s="74"/>
      <c r="AF11251" s="74"/>
      <c r="BX11251" s="73"/>
      <c r="BY11251" s="74"/>
      <c r="BZ11251" s="74"/>
      <c r="CA11251" s="74"/>
      <c r="CF11251" s="79"/>
      <c r="CL11251" s="79"/>
    </row>
    <row r="11252" spans="30:90">
      <c r="AD11252" s="73"/>
      <c r="AE11252" s="74"/>
      <c r="AF11252" s="74"/>
      <c r="BX11252" s="73"/>
      <c r="BY11252" s="74"/>
      <c r="BZ11252" s="74"/>
      <c r="CA11252" s="74"/>
      <c r="CF11252" s="79"/>
      <c r="CL11252" s="79"/>
    </row>
    <row r="11253" spans="30:90">
      <c r="AD11253" s="73"/>
      <c r="AE11253" s="74"/>
      <c r="AF11253" s="74"/>
      <c r="BX11253" s="73"/>
      <c r="BY11253" s="74"/>
      <c r="BZ11253" s="74"/>
      <c r="CA11253" s="74"/>
      <c r="CF11253" s="79"/>
      <c r="CL11253" s="79"/>
    </row>
    <row r="11254" spans="30:90">
      <c r="AD11254" s="73"/>
      <c r="AE11254" s="74"/>
      <c r="AF11254" s="74"/>
      <c r="BX11254" s="73"/>
      <c r="BY11254" s="74"/>
      <c r="BZ11254" s="74"/>
      <c r="CA11254" s="74"/>
      <c r="CF11254" s="79"/>
      <c r="CL11254" s="79"/>
    </row>
    <row r="11255" spans="30:90">
      <c r="AD11255" s="73"/>
      <c r="AE11255" s="74"/>
      <c r="AF11255" s="74"/>
      <c r="BX11255" s="73"/>
      <c r="BY11255" s="74"/>
      <c r="BZ11255" s="74"/>
      <c r="CA11255" s="74"/>
      <c r="CF11255" s="79"/>
      <c r="CL11255" s="79"/>
    </row>
    <row r="11256" spans="30:90">
      <c r="AD11256" s="73"/>
      <c r="AE11256" s="74"/>
      <c r="AF11256" s="74"/>
      <c r="BX11256" s="73"/>
      <c r="BY11256" s="74"/>
      <c r="BZ11256" s="74"/>
      <c r="CA11256" s="74"/>
      <c r="CF11256" s="79"/>
      <c r="CL11256" s="79"/>
    </row>
    <row r="11257" spans="30:90">
      <c r="AD11257" s="73"/>
      <c r="AE11257" s="74"/>
      <c r="AF11257" s="74"/>
      <c r="BX11257" s="73"/>
      <c r="BY11257" s="74"/>
      <c r="BZ11257" s="74"/>
      <c r="CA11257" s="74"/>
      <c r="CF11257" s="79"/>
      <c r="CL11257" s="79"/>
    </row>
    <row r="11258" spans="30:90">
      <c r="AD11258" s="73"/>
      <c r="AE11258" s="74"/>
      <c r="AF11258" s="74"/>
      <c r="BX11258" s="73"/>
      <c r="BY11258" s="74"/>
      <c r="BZ11258" s="74"/>
      <c r="CA11258" s="74"/>
      <c r="CF11258" s="79"/>
      <c r="CL11258" s="79"/>
    </row>
    <row r="11259" spans="30:90">
      <c r="AD11259" s="73"/>
      <c r="AE11259" s="74"/>
      <c r="AF11259" s="74"/>
      <c r="BX11259" s="73"/>
      <c r="BY11259" s="74"/>
      <c r="BZ11259" s="74"/>
      <c r="CA11259" s="74"/>
      <c r="CF11259" s="79"/>
      <c r="CL11259" s="79"/>
    </row>
    <row r="11260" spans="30:90">
      <c r="AD11260" s="73"/>
      <c r="AE11260" s="74"/>
      <c r="AF11260" s="74"/>
      <c r="BX11260" s="73"/>
      <c r="BY11260" s="74"/>
      <c r="BZ11260" s="74"/>
      <c r="CA11260" s="74"/>
      <c r="CF11260" s="79"/>
      <c r="CL11260" s="79"/>
    </row>
    <row r="11261" spans="30:90">
      <c r="AD11261" s="73"/>
      <c r="AE11261" s="74"/>
      <c r="AF11261" s="74"/>
      <c r="BX11261" s="73"/>
      <c r="BY11261" s="74"/>
      <c r="BZ11261" s="74"/>
      <c r="CA11261" s="74"/>
      <c r="CF11261" s="79"/>
      <c r="CL11261" s="79"/>
    </row>
    <row r="11262" spans="30:90">
      <c r="AD11262" s="73"/>
      <c r="AE11262" s="74"/>
      <c r="AF11262" s="74"/>
      <c r="BX11262" s="73"/>
      <c r="BY11262" s="74"/>
      <c r="BZ11262" s="74"/>
      <c r="CA11262" s="74"/>
      <c r="CF11262" s="79"/>
      <c r="CL11262" s="79"/>
    </row>
    <row r="11263" spans="30:90">
      <c r="AD11263" s="73"/>
      <c r="AE11263" s="74"/>
      <c r="AF11263" s="74"/>
      <c r="BX11263" s="73"/>
      <c r="BY11263" s="74"/>
      <c r="BZ11263" s="74"/>
      <c r="CA11263" s="74"/>
      <c r="CF11263" s="79"/>
      <c r="CL11263" s="79"/>
    </row>
    <row r="11264" spans="30:90">
      <c r="AD11264" s="73"/>
      <c r="AE11264" s="74"/>
      <c r="AF11264" s="74"/>
      <c r="BX11264" s="73"/>
      <c r="BY11264" s="74"/>
      <c r="BZ11264" s="74"/>
      <c r="CA11264" s="74"/>
      <c r="CF11264" s="79"/>
      <c r="CL11264" s="79"/>
    </row>
    <row r="11265" spans="30:90">
      <c r="AD11265" s="73"/>
      <c r="AE11265" s="74"/>
      <c r="AF11265" s="74"/>
      <c r="BX11265" s="73"/>
      <c r="BY11265" s="74"/>
      <c r="BZ11265" s="74"/>
      <c r="CA11265" s="74"/>
      <c r="CF11265" s="79"/>
      <c r="CL11265" s="79"/>
    </row>
    <row r="11266" spans="30:90">
      <c r="AD11266" s="73"/>
      <c r="AE11266" s="74"/>
      <c r="AF11266" s="74"/>
      <c r="BX11266" s="73"/>
      <c r="BY11266" s="74"/>
      <c r="BZ11266" s="74"/>
      <c r="CA11266" s="74"/>
      <c r="CF11266" s="79"/>
      <c r="CL11266" s="79"/>
    </row>
    <row r="11267" spans="30:90">
      <c r="AD11267" s="73"/>
      <c r="AE11267" s="74"/>
      <c r="AF11267" s="74"/>
      <c r="BX11267" s="73"/>
      <c r="BY11267" s="74"/>
      <c r="BZ11267" s="74"/>
      <c r="CA11267" s="74"/>
      <c r="CF11267" s="79"/>
      <c r="CL11267" s="79"/>
    </row>
    <row r="11268" spans="30:90">
      <c r="AD11268" s="73"/>
      <c r="AE11268" s="74"/>
      <c r="AF11268" s="74"/>
      <c r="BX11268" s="73"/>
      <c r="BY11268" s="74"/>
      <c r="BZ11268" s="74"/>
      <c r="CA11268" s="74"/>
      <c r="CF11268" s="79"/>
      <c r="CL11268" s="79"/>
    </row>
    <row r="11269" spans="30:90">
      <c r="AD11269" s="73"/>
      <c r="AE11269" s="74"/>
      <c r="AF11269" s="74"/>
      <c r="BX11269" s="73"/>
      <c r="BY11269" s="74"/>
      <c r="BZ11269" s="74"/>
      <c r="CA11269" s="74"/>
      <c r="CF11269" s="79"/>
      <c r="CL11269" s="79"/>
    </row>
    <row r="11270" spans="30:90">
      <c r="AD11270" s="73"/>
      <c r="AE11270" s="74"/>
      <c r="AF11270" s="74"/>
      <c r="BX11270" s="73"/>
      <c r="BY11270" s="74"/>
      <c r="BZ11270" s="74"/>
      <c r="CA11270" s="74"/>
      <c r="CF11270" s="79"/>
      <c r="CL11270" s="79"/>
    </row>
    <row r="11271" spans="30:90">
      <c r="AD11271" s="73"/>
      <c r="AE11271" s="74"/>
      <c r="AF11271" s="74"/>
      <c r="BX11271" s="73"/>
      <c r="BY11271" s="74"/>
      <c r="BZ11271" s="74"/>
      <c r="CA11271" s="74"/>
      <c r="CF11271" s="79"/>
      <c r="CL11271" s="79"/>
    </row>
    <row r="11272" spans="30:90">
      <c r="AD11272" s="73"/>
      <c r="AE11272" s="74"/>
      <c r="AF11272" s="74"/>
      <c r="BX11272" s="73"/>
      <c r="BY11272" s="74"/>
      <c r="BZ11272" s="74"/>
      <c r="CA11272" s="74"/>
      <c r="CF11272" s="79"/>
      <c r="CL11272" s="79"/>
    </row>
    <row r="11273" spans="30:90">
      <c r="AD11273" s="73"/>
      <c r="AE11273" s="74"/>
      <c r="AF11273" s="74"/>
      <c r="BX11273" s="73"/>
      <c r="BY11273" s="74"/>
      <c r="BZ11273" s="74"/>
      <c r="CA11273" s="74"/>
      <c r="CF11273" s="79"/>
      <c r="CL11273" s="79"/>
    </row>
    <row r="11274" spans="30:90">
      <c r="AD11274" s="73"/>
      <c r="AE11274" s="74"/>
      <c r="AF11274" s="74"/>
      <c r="BX11274" s="73"/>
      <c r="BY11274" s="74"/>
      <c r="BZ11274" s="74"/>
      <c r="CA11274" s="74"/>
      <c r="CF11274" s="79"/>
      <c r="CL11274" s="79"/>
    </row>
    <row r="11275" spans="30:90">
      <c r="AD11275" s="73"/>
      <c r="AE11275" s="74"/>
      <c r="AF11275" s="74"/>
      <c r="BX11275" s="73"/>
      <c r="BY11275" s="74"/>
      <c r="BZ11275" s="74"/>
      <c r="CA11275" s="74"/>
      <c r="CF11275" s="79"/>
      <c r="CL11275" s="79"/>
    </row>
    <row r="11276" spans="30:90">
      <c r="AD11276" s="73"/>
      <c r="AE11276" s="74"/>
      <c r="AF11276" s="74"/>
      <c r="BX11276" s="73"/>
      <c r="BY11276" s="74"/>
      <c r="BZ11276" s="74"/>
      <c r="CA11276" s="74"/>
      <c r="CF11276" s="79"/>
      <c r="CL11276" s="79"/>
    </row>
    <row r="11277" spans="30:90">
      <c r="AD11277" s="73"/>
      <c r="AE11277" s="74"/>
      <c r="AF11277" s="74"/>
      <c r="BX11277" s="73"/>
      <c r="BY11277" s="74"/>
      <c r="BZ11277" s="74"/>
      <c r="CA11277" s="74"/>
      <c r="CF11277" s="79"/>
      <c r="CL11277" s="79"/>
    </row>
    <row r="11278" spans="30:90">
      <c r="AD11278" s="73"/>
      <c r="AE11278" s="74"/>
      <c r="AF11278" s="74"/>
      <c r="BX11278" s="73"/>
      <c r="BY11278" s="74"/>
      <c r="BZ11278" s="74"/>
      <c r="CA11278" s="74"/>
      <c r="CF11278" s="79"/>
      <c r="CL11278" s="79"/>
    </row>
    <row r="11279" spans="30:90">
      <c r="AD11279" s="73"/>
      <c r="AE11279" s="74"/>
      <c r="AF11279" s="74"/>
      <c r="BX11279" s="73"/>
      <c r="BY11279" s="74"/>
      <c r="BZ11279" s="74"/>
      <c r="CA11279" s="74"/>
      <c r="CF11279" s="79"/>
      <c r="CL11279" s="79"/>
    </row>
    <row r="11280" spans="30:90">
      <c r="AD11280" s="73"/>
      <c r="AE11280" s="74"/>
      <c r="AF11280" s="74"/>
      <c r="BX11280" s="73"/>
      <c r="BY11280" s="74"/>
      <c r="BZ11280" s="74"/>
      <c r="CA11280" s="74"/>
      <c r="CF11280" s="79"/>
      <c r="CL11280" s="79"/>
    </row>
    <row r="11281" spans="30:90">
      <c r="AD11281" s="73"/>
      <c r="AE11281" s="74"/>
      <c r="AF11281" s="74"/>
      <c r="BX11281" s="73"/>
      <c r="BY11281" s="74"/>
      <c r="BZ11281" s="74"/>
      <c r="CA11281" s="74"/>
      <c r="CF11281" s="79"/>
      <c r="CL11281" s="79"/>
    </row>
    <row r="11282" spans="30:90">
      <c r="AD11282" s="73"/>
      <c r="AE11282" s="74"/>
      <c r="AF11282" s="74"/>
      <c r="BX11282" s="73"/>
      <c r="BY11282" s="74"/>
      <c r="BZ11282" s="74"/>
      <c r="CA11282" s="74"/>
      <c r="CF11282" s="79"/>
      <c r="CL11282" s="79"/>
    </row>
    <row r="11283" spans="30:90">
      <c r="AD11283" s="73"/>
      <c r="AE11283" s="74"/>
      <c r="AF11283" s="74"/>
      <c r="BX11283" s="73"/>
      <c r="BY11283" s="74"/>
      <c r="BZ11283" s="74"/>
      <c r="CA11283" s="74"/>
      <c r="CF11283" s="79"/>
      <c r="CL11283" s="79"/>
    </row>
    <row r="11284" spans="30:90">
      <c r="AD11284" s="73"/>
      <c r="AE11284" s="74"/>
      <c r="AF11284" s="74"/>
      <c r="BX11284" s="73"/>
      <c r="BY11284" s="74"/>
      <c r="BZ11284" s="74"/>
      <c r="CA11284" s="74"/>
      <c r="CF11284" s="79"/>
      <c r="CL11284" s="79"/>
    </row>
    <row r="11285" spans="30:90">
      <c r="AD11285" s="73"/>
      <c r="AE11285" s="74"/>
      <c r="AF11285" s="74"/>
      <c r="BX11285" s="73"/>
      <c r="BY11285" s="74"/>
      <c r="BZ11285" s="74"/>
      <c r="CA11285" s="74"/>
      <c r="CF11285" s="79"/>
      <c r="CL11285" s="79"/>
    </row>
    <row r="11286" spans="30:90">
      <c r="AD11286" s="73"/>
      <c r="AE11286" s="74"/>
      <c r="AF11286" s="74"/>
      <c r="BX11286" s="73"/>
      <c r="BY11286" s="74"/>
      <c r="BZ11286" s="74"/>
      <c r="CA11286" s="74"/>
      <c r="CF11286" s="79"/>
      <c r="CL11286" s="79"/>
    </row>
    <row r="11287" spans="30:90">
      <c r="AD11287" s="73"/>
      <c r="AE11287" s="74"/>
      <c r="AF11287" s="74"/>
      <c r="BX11287" s="73"/>
      <c r="BY11287" s="74"/>
      <c r="BZ11287" s="74"/>
      <c r="CA11287" s="74"/>
      <c r="CF11287" s="79"/>
      <c r="CL11287" s="79"/>
    </row>
    <row r="11288" spans="30:90">
      <c r="AD11288" s="73"/>
      <c r="AE11288" s="74"/>
      <c r="AF11288" s="74"/>
      <c r="BX11288" s="73"/>
      <c r="BY11288" s="74"/>
      <c r="BZ11288" s="74"/>
      <c r="CA11288" s="74"/>
      <c r="CF11288" s="79"/>
      <c r="CL11288" s="79"/>
    </row>
    <row r="11289" spans="30:90">
      <c r="AD11289" s="73"/>
      <c r="AE11289" s="74"/>
      <c r="AF11289" s="74"/>
      <c r="BX11289" s="73"/>
      <c r="BY11289" s="74"/>
      <c r="BZ11289" s="74"/>
      <c r="CA11289" s="74"/>
      <c r="CF11289" s="79"/>
      <c r="CL11289" s="79"/>
    </row>
    <row r="11290" spans="30:90">
      <c r="AD11290" s="73"/>
      <c r="AE11290" s="74"/>
      <c r="AF11290" s="74"/>
      <c r="BX11290" s="73"/>
      <c r="BY11290" s="74"/>
      <c r="BZ11290" s="74"/>
      <c r="CA11290" s="74"/>
      <c r="CF11290" s="79"/>
      <c r="CL11290" s="79"/>
    </row>
    <row r="11291" spans="30:90">
      <c r="AD11291" s="73"/>
      <c r="AE11291" s="74"/>
      <c r="AF11291" s="74"/>
      <c r="BX11291" s="73"/>
      <c r="BY11291" s="74"/>
      <c r="BZ11291" s="74"/>
      <c r="CA11291" s="74"/>
      <c r="CF11291" s="79"/>
      <c r="CL11291" s="79"/>
    </row>
    <row r="11292" spans="30:90">
      <c r="AD11292" s="73"/>
      <c r="AE11292" s="74"/>
      <c r="AF11292" s="74"/>
      <c r="BX11292" s="73"/>
      <c r="BY11292" s="74"/>
      <c r="BZ11292" s="74"/>
      <c r="CA11292" s="74"/>
      <c r="CF11292" s="79"/>
      <c r="CL11292" s="79"/>
    </row>
    <row r="11293" spans="30:90">
      <c r="AD11293" s="73"/>
      <c r="AE11293" s="74"/>
      <c r="AF11293" s="74"/>
      <c r="BX11293" s="73"/>
      <c r="BY11293" s="74"/>
      <c r="BZ11293" s="74"/>
      <c r="CA11293" s="74"/>
      <c r="CF11293" s="79"/>
      <c r="CL11293" s="79"/>
    </row>
    <row r="11294" spans="30:90">
      <c r="AD11294" s="73"/>
      <c r="AE11294" s="74"/>
      <c r="AF11294" s="74"/>
      <c r="BX11294" s="73"/>
      <c r="BY11294" s="74"/>
      <c r="BZ11294" s="74"/>
      <c r="CA11294" s="74"/>
      <c r="CF11294" s="79"/>
      <c r="CL11294" s="79"/>
    </row>
    <row r="11295" spans="30:90">
      <c r="AD11295" s="73"/>
      <c r="AE11295" s="74"/>
      <c r="AF11295" s="74"/>
      <c r="BX11295" s="73"/>
      <c r="BY11295" s="74"/>
      <c r="BZ11295" s="74"/>
      <c r="CA11295" s="74"/>
      <c r="CF11295" s="79"/>
      <c r="CL11295" s="79"/>
    </row>
    <row r="11296" spans="30:90">
      <c r="AD11296" s="73"/>
      <c r="AE11296" s="74"/>
      <c r="AF11296" s="74"/>
      <c r="BX11296" s="73"/>
      <c r="BY11296" s="74"/>
      <c r="BZ11296" s="74"/>
      <c r="CA11296" s="74"/>
      <c r="CF11296" s="79"/>
      <c r="CL11296" s="79"/>
    </row>
    <row r="11297" spans="30:90">
      <c r="AD11297" s="73"/>
      <c r="AE11297" s="74"/>
      <c r="AF11297" s="74"/>
      <c r="BX11297" s="73"/>
      <c r="BY11297" s="74"/>
      <c r="BZ11297" s="74"/>
      <c r="CA11297" s="74"/>
      <c r="CF11297" s="79"/>
      <c r="CL11297" s="79"/>
    </row>
    <row r="11298" spans="30:90">
      <c r="AD11298" s="73"/>
      <c r="AE11298" s="74"/>
      <c r="AF11298" s="74"/>
      <c r="BX11298" s="73"/>
      <c r="BY11298" s="74"/>
      <c r="BZ11298" s="74"/>
      <c r="CA11298" s="74"/>
      <c r="CF11298" s="79"/>
      <c r="CL11298" s="79"/>
    </row>
    <row r="11299" spans="30:90">
      <c r="AD11299" s="73"/>
      <c r="AE11299" s="74"/>
      <c r="AF11299" s="74"/>
      <c r="BX11299" s="73"/>
      <c r="BY11299" s="74"/>
      <c r="BZ11299" s="74"/>
      <c r="CA11299" s="74"/>
      <c r="CF11299" s="79"/>
      <c r="CL11299" s="79"/>
    </row>
    <row r="11300" spans="30:90">
      <c r="AD11300" s="73"/>
      <c r="AE11300" s="74"/>
      <c r="AF11300" s="74"/>
      <c r="BX11300" s="73"/>
      <c r="BY11300" s="74"/>
      <c r="BZ11300" s="74"/>
      <c r="CA11300" s="74"/>
      <c r="CF11300" s="79"/>
      <c r="CL11300" s="79"/>
    </row>
    <row r="11301" spans="30:90">
      <c r="AD11301" s="73"/>
      <c r="AE11301" s="74"/>
      <c r="AF11301" s="74"/>
      <c r="BX11301" s="73"/>
      <c r="BY11301" s="74"/>
      <c r="BZ11301" s="74"/>
      <c r="CA11301" s="74"/>
      <c r="CF11301" s="79"/>
      <c r="CL11301" s="79"/>
    </row>
    <row r="11302" spans="30:90">
      <c r="AD11302" s="73"/>
      <c r="AE11302" s="74"/>
      <c r="AF11302" s="74"/>
      <c r="BX11302" s="73"/>
      <c r="BY11302" s="74"/>
      <c r="BZ11302" s="74"/>
      <c r="CA11302" s="74"/>
      <c r="CF11302" s="79"/>
      <c r="CL11302" s="79"/>
    </row>
    <row r="11303" spans="30:90">
      <c r="AD11303" s="73"/>
      <c r="AE11303" s="74"/>
      <c r="AF11303" s="74"/>
      <c r="BX11303" s="73"/>
      <c r="BY11303" s="74"/>
      <c r="BZ11303" s="74"/>
      <c r="CA11303" s="74"/>
      <c r="CF11303" s="79"/>
      <c r="CL11303" s="79"/>
    </row>
    <row r="11304" spans="30:90">
      <c r="AD11304" s="73"/>
      <c r="AE11304" s="74"/>
      <c r="AF11304" s="74"/>
      <c r="BX11304" s="73"/>
      <c r="BY11304" s="74"/>
      <c r="BZ11304" s="74"/>
      <c r="CA11304" s="74"/>
      <c r="CF11304" s="79"/>
      <c r="CL11304" s="79"/>
    </row>
    <row r="11305" spans="30:90">
      <c r="AD11305" s="73"/>
      <c r="AE11305" s="74"/>
      <c r="AF11305" s="74"/>
      <c r="BX11305" s="73"/>
      <c r="BY11305" s="74"/>
      <c r="BZ11305" s="74"/>
      <c r="CA11305" s="74"/>
      <c r="CF11305" s="79"/>
      <c r="CL11305" s="79"/>
    </row>
    <row r="11306" spans="30:90">
      <c r="AD11306" s="73"/>
      <c r="AE11306" s="74"/>
      <c r="AF11306" s="74"/>
      <c r="BX11306" s="73"/>
      <c r="BY11306" s="74"/>
      <c r="BZ11306" s="74"/>
      <c r="CA11306" s="74"/>
      <c r="CF11306" s="79"/>
      <c r="CL11306" s="79"/>
    </row>
    <row r="11307" spans="30:90">
      <c r="AD11307" s="73"/>
      <c r="AE11307" s="74"/>
      <c r="AF11307" s="74"/>
      <c r="BX11307" s="73"/>
      <c r="BY11307" s="74"/>
      <c r="BZ11307" s="74"/>
      <c r="CA11307" s="74"/>
      <c r="CF11307" s="79"/>
      <c r="CL11307" s="79"/>
    </row>
    <row r="11308" spans="30:90">
      <c r="AD11308" s="73"/>
      <c r="AE11308" s="74"/>
      <c r="AF11308" s="74"/>
      <c r="BX11308" s="73"/>
      <c r="BY11308" s="74"/>
      <c r="BZ11308" s="74"/>
      <c r="CA11308" s="74"/>
      <c r="CF11308" s="79"/>
      <c r="CL11308" s="79"/>
    </row>
    <row r="11309" spans="30:90">
      <c r="AD11309" s="73"/>
      <c r="AE11309" s="74"/>
      <c r="AF11309" s="74"/>
      <c r="BX11309" s="73"/>
      <c r="BY11309" s="74"/>
      <c r="BZ11309" s="74"/>
      <c r="CA11309" s="74"/>
      <c r="CF11309" s="79"/>
      <c r="CL11309" s="79"/>
    </row>
    <row r="11310" spans="30:90">
      <c r="AD11310" s="73"/>
      <c r="AE11310" s="74"/>
      <c r="AF11310" s="74"/>
      <c r="BX11310" s="73"/>
      <c r="BY11310" s="74"/>
      <c r="BZ11310" s="74"/>
      <c r="CA11310" s="74"/>
      <c r="CF11310" s="79"/>
      <c r="CL11310" s="79"/>
    </row>
    <row r="11311" spans="30:90">
      <c r="AD11311" s="73"/>
      <c r="AE11311" s="74"/>
      <c r="AF11311" s="74"/>
      <c r="BX11311" s="73"/>
      <c r="BY11311" s="74"/>
      <c r="BZ11311" s="74"/>
      <c r="CA11311" s="74"/>
      <c r="CF11311" s="79"/>
      <c r="CL11311" s="79"/>
    </row>
    <row r="11312" spans="30:90">
      <c r="AD11312" s="73"/>
      <c r="AE11312" s="74"/>
      <c r="AF11312" s="74"/>
      <c r="BX11312" s="73"/>
      <c r="BY11312" s="74"/>
      <c r="BZ11312" s="74"/>
      <c r="CA11312" s="74"/>
      <c r="CF11312" s="79"/>
      <c r="CL11312" s="79"/>
    </row>
    <row r="11313" spans="30:90">
      <c r="AD11313" s="73"/>
      <c r="AE11313" s="74"/>
      <c r="AF11313" s="74"/>
      <c r="BX11313" s="73"/>
      <c r="BY11313" s="74"/>
      <c r="BZ11313" s="74"/>
      <c r="CA11313" s="74"/>
      <c r="CF11313" s="79"/>
      <c r="CL11313" s="79"/>
    </row>
    <row r="11314" spans="30:90">
      <c r="AD11314" s="73"/>
      <c r="AE11314" s="74"/>
      <c r="AF11314" s="74"/>
      <c r="BX11314" s="73"/>
      <c r="BY11314" s="74"/>
      <c r="BZ11314" s="74"/>
      <c r="CA11314" s="74"/>
      <c r="CF11314" s="79"/>
      <c r="CL11314" s="79"/>
    </row>
    <row r="11315" spans="30:90">
      <c r="AD11315" s="73"/>
      <c r="AE11315" s="74"/>
      <c r="AF11315" s="74"/>
      <c r="BX11315" s="73"/>
      <c r="BY11315" s="74"/>
      <c r="BZ11315" s="74"/>
      <c r="CA11315" s="74"/>
      <c r="CF11315" s="79"/>
      <c r="CL11315" s="79"/>
    </row>
    <row r="11316" spans="30:90">
      <c r="AD11316" s="73"/>
      <c r="AE11316" s="74"/>
      <c r="AF11316" s="74"/>
      <c r="BX11316" s="73"/>
      <c r="BY11316" s="74"/>
      <c r="BZ11316" s="74"/>
      <c r="CA11316" s="74"/>
      <c r="CF11316" s="79"/>
      <c r="CL11316" s="79"/>
    </row>
    <row r="11317" spans="30:90">
      <c r="AD11317" s="73"/>
      <c r="AE11317" s="74"/>
      <c r="AF11317" s="74"/>
      <c r="BX11317" s="73"/>
      <c r="BY11317" s="74"/>
      <c r="BZ11317" s="74"/>
      <c r="CA11317" s="74"/>
      <c r="CF11317" s="79"/>
      <c r="CL11317" s="79"/>
    </row>
    <row r="11318" spans="30:90">
      <c r="AD11318" s="73"/>
      <c r="AE11318" s="74"/>
      <c r="AF11318" s="74"/>
      <c r="BX11318" s="73"/>
      <c r="BY11318" s="74"/>
      <c r="BZ11318" s="74"/>
      <c r="CA11318" s="74"/>
      <c r="CF11318" s="79"/>
      <c r="CL11318" s="79"/>
    </row>
    <row r="11319" spans="30:90">
      <c r="AD11319" s="73"/>
      <c r="AE11319" s="74"/>
      <c r="AF11319" s="74"/>
      <c r="BX11319" s="73"/>
      <c r="BY11319" s="74"/>
      <c r="BZ11319" s="74"/>
      <c r="CA11319" s="74"/>
      <c r="CF11319" s="79"/>
      <c r="CL11319" s="79"/>
    </row>
    <row r="11320" spans="30:90">
      <c r="AD11320" s="73"/>
      <c r="AE11320" s="74"/>
      <c r="AF11320" s="74"/>
      <c r="BX11320" s="73"/>
      <c r="BY11320" s="74"/>
      <c r="BZ11320" s="74"/>
      <c r="CA11320" s="74"/>
      <c r="CF11320" s="79"/>
      <c r="CL11320" s="79"/>
    </row>
    <row r="11321" spans="30:90">
      <c r="AD11321" s="73"/>
      <c r="AE11321" s="74"/>
      <c r="AF11321" s="74"/>
      <c r="BX11321" s="73"/>
      <c r="BY11321" s="74"/>
      <c r="BZ11321" s="74"/>
      <c r="CA11321" s="74"/>
      <c r="CF11321" s="79"/>
      <c r="CL11321" s="79"/>
    </row>
    <row r="11322" spans="30:90">
      <c r="AD11322" s="73"/>
      <c r="AE11322" s="74"/>
      <c r="AF11322" s="74"/>
      <c r="BX11322" s="73"/>
      <c r="BY11322" s="74"/>
      <c r="BZ11322" s="74"/>
      <c r="CA11322" s="74"/>
      <c r="CF11322" s="79"/>
      <c r="CL11322" s="79"/>
    </row>
    <row r="11323" spans="30:90">
      <c r="AD11323" s="73"/>
      <c r="AE11323" s="74"/>
      <c r="AF11323" s="74"/>
      <c r="BX11323" s="73"/>
      <c r="BY11323" s="74"/>
      <c r="BZ11323" s="74"/>
      <c r="CA11323" s="74"/>
      <c r="CF11323" s="79"/>
      <c r="CL11323" s="79"/>
    </row>
    <row r="11324" spans="30:90">
      <c r="AD11324" s="73"/>
      <c r="AE11324" s="74"/>
      <c r="AF11324" s="74"/>
      <c r="BX11324" s="73"/>
      <c r="BY11324" s="74"/>
      <c r="BZ11324" s="74"/>
      <c r="CA11324" s="74"/>
      <c r="CF11324" s="79"/>
      <c r="CL11324" s="79"/>
    </row>
    <row r="11325" spans="30:90">
      <c r="AD11325" s="73"/>
      <c r="AE11325" s="74"/>
      <c r="AF11325" s="74"/>
      <c r="BX11325" s="73"/>
      <c r="BY11325" s="74"/>
      <c r="BZ11325" s="74"/>
      <c r="CA11325" s="74"/>
      <c r="CF11325" s="79"/>
      <c r="CL11325" s="79"/>
    </row>
    <row r="11326" spans="30:90">
      <c r="AD11326" s="73"/>
      <c r="AE11326" s="74"/>
      <c r="AF11326" s="74"/>
      <c r="BX11326" s="73"/>
      <c r="BY11326" s="74"/>
      <c r="BZ11326" s="74"/>
      <c r="CA11326" s="74"/>
      <c r="CF11326" s="79"/>
      <c r="CL11326" s="79"/>
    </row>
    <row r="11327" spans="30:90">
      <c r="AD11327" s="73"/>
      <c r="AE11327" s="74"/>
      <c r="AF11327" s="74"/>
      <c r="BX11327" s="73"/>
      <c r="BY11327" s="74"/>
      <c r="BZ11327" s="74"/>
      <c r="CA11327" s="74"/>
      <c r="CF11327" s="79"/>
      <c r="CL11327" s="79"/>
    </row>
    <row r="11328" spans="30:90">
      <c r="AD11328" s="73"/>
      <c r="AE11328" s="74"/>
      <c r="AF11328" s="74"/>
      <c r="BX11328" s="73"/>
      <c r="BY11328" s="74"/>
      <c r="BZ11328" s="74"/>
      <c r="CA11328" s="74"/>
      <c r="CF11328" s="79"/>
      <c r="CL11328" s="79"/>
    </row>
    <row r="11329" spans="30:90">
      <c r="AD11329" s="73"/>
      <c r="AE11329" s="74"/>
      <c r="AF11329" s="74"/>
      <c r="BX11329" s="73"/>
      <c r="BY11329" s="74"/>
      <c r="BZ11329" s="74"/>
      <c r="CA11329" s="74"/>
      <c r="CF11329" s="79"/>
      <c r="CL11329" s="79"/>
    </row>
    <row r="11330" spans="30:90">
      <c r="AD11330" s="73"/>
      <c r="AE11330" s="74"/>
      <c r="AF11330" s="74"/>
      <c r="BX11330" s="73"/>
      <c r="BY11330" s="74"/>
      <c r="BZ11330" s="74"/>
      <c r="CA11330" s="74"/>
      <c r="CF11330" s="79"/>
      <c r="CL11330" s="79"/>
    </row>
    <row r="11331" spans="30:90">
      <c r="AD11331" s="73"/>
      <c r="AE11331" s="74"/>
      <c r="AF11331" s="74"/>
      <c r="BX11331" s="73"/>
      <c r="BY11331" s="74"/>
      <c r="BZ11331" s="74"/>
      <c r="CA11331" s="74"/>
      <c r="CF11331" s="79"/>
      <c r="CL11331" s="79"/>
    </row>
    <row r="11332" spans="30:90">
      <c r="AD11332" s="73"/>
      <c r="AE11332" s="74"/>
      <c r="AF11332" s="74"/>
      <c r="BX11332" s="73"/>
      <c r="BY11332" s="74"/>
      <c r="BZ11332" s="74"/>
      <c r="CA11332" s="74"/>
      <c r="CF11332" s="79"/>
      <c r="CL11332" s="79"/>
    </row>
    <row r="11333" spans="30:90">
      <c r="AD11333" s="73"/>
      <c r="AE11333" s="74"/>
      <c r="AF11333" s="74"/>
      <c r="BX11333" s="73"/>
      <c r="BY11333" s="74"/>
      <c r="BZ11333" s="74"/>
      <c r="CA11333" s="74"/>
      <c r="CF11333" s="79"/>
      <c r="CL11333" s="79"/>
    </row>
    <row r="11334" spans="30:90">
      <c r="AD11334" s="73"/>
      <c r="AE11334" s="74"/>
      <c r="AF11334" s="74"/>
      <c r="BX11334" s="73"/>
      <c r="BY11334" s="74"/>
      <c r="BZ11334" s="74"/>
      <c r="CA11334" s="74"/>
      <c r="CF11334" s="79"/>
      <c r="CL11334" s="79"/>
    </row>
    <row r="11335" spans="30:90">
      <c r="AD11335" s="73"/>
      <c r="AE11335" s="74"/>
      <c r="AF11335" s="74"/>
      <c r="BX11335" s="73"/>
      <c r="BY11335" s="74"/>
      <c r="BZ11335" s="74"/>
      <c r="CA11335" s="74"/>
      <c r="CF11335" s="79"/>
      <c r="CL11335" s="79"/>
    </row>
    <row r="11336" spans="30:90">
      <c r="AD11336" s="73"/>
      <c r="AE11336" s="74"/>
      <c r="AF11336" s="74"/>
      <c r="BX11336" s="73"/>
      <c r="BY11336" s="74"/>
      <c r="BZ11336" s="74"/>
      <c r="CA11336" s="74"/>
      <c r="CF11336" s="79"/>
      <c r="CL11336" s="79"/>
    </row>
    <row r="11337" spans="30:90">
      <c r="AD11337" s="73"/>
      <c r="AE11337" s="74"/>
      <c r="AF11337" s="74"/>
      <c r="BX11337" s="73"/>
      <c r="BY11337" s="74"/>
      <c r="BZ11337" s="74"/>
      <c r="CA11337" s="74"/>
      <c r="CF11337" s="79"/>
      <c r="CL11337" s="79"/>
    </row>
    <row r="11338" spans="30:90">
      <c r="AD11338" s="73"/>
      <c r="AE11338" s="74"/>
      <c r="AF11338" s="74"/>
      <c r="BX11338" s="73"/>
      <c r="BY11338" s="74"/>
      <c r="BZ11338" s="74"/>
      <c r="CA11338" s="74"/>
      <c r="CF11338" s="79"/>
      <c r="CL11338" s="79"/>
    </row>
    <row r="11339" spans="30:90">
      <c r="AD11339" s="73"/>
      <c r="AE11339" s="74"/>
      <c r="AF11339" s="74"/>
      <c r="BX11339" s="73"/>
      <c r="BY11339" s="74"/>
      <c r="BZ11339" s="74"/>
      <c r="CA11339" s="74"/>
      <c r="CF11339" s="79"/>
      <c r="CL11339" s="79"/>
    </row>
    <row r="11340" spans="30:90">
      <c r="AD11340" s="73"/>
      <c r="AE11340" s="74"/>
      <c r="AF11340" s="74"/>
      <c r="BX11340" s="73"/>
      <c r="BY11340" s="74"/>
      <c r="BZ11340" s="74"/>
      <c r="CA11340" s="74"/>
      <c r="CF11340" s="79"/>
      <c r="CL11340" s="79"/>
    </row>
    <row r="11341" spans="30:90">
      <c r="AD11341" s="73"/>
      <c r="AE11341" s="74"/>
      <c r="AF11341" s="74"/>
      <c r="BX11341" s="73"/>
      <c r="BY11341" s="74"/>
      <c r="BZ11341" s="74"/>
      <c r="CA11341" s="74"/>
      <c r="CF11341" s="79"/>
      <c r="CL11341" s="79"/>
    </row>
    <row r="11342" spans="30:90">
      <c r="AD11342" s="73"/>
      <c r="AE11342" s="74"/>
      <c r="AF11342" s="74"/>
      <c r="BX11342" s="73"/>
      <c r="BY11342" s="74"/>
      <c r="BZ11342" s="74"/>
      <c r="CA11342" s="74"/>
      <c r="CF11342" s="79"/>
      <c r="CL11342" s="79"/>
    </row>
    <row r="11343" spans="30:90">
      <c r="AD11343" s="73"/>
      <c r="AE11343" s="74"/>
      <c r="AF11343" s="74"/>
      <c r="BX11343" s="73"/>
      <c r="BY11343" s="74"/>
      <c r="BZ11343" s="74"/>
      <c r="CA11343" s="74"/>
      <c r="CF11343" s="79"/>
      <c r="CL11343" s="79"/>
    </row>
    <row r="11344" spans="30:90">
      <c r="AD11344" s="73"/>
      <c r="AE11344" s="74"/>
      <c r="AF11344" s="74"/>
      <c r="BX11344" s="73"/>
      <c r="BY11344" s="74"/>
      <c r="BZ11344" s="74"/>
      <c r="CA11344" s="74"/>
      <c r="CF11344" s="79"/>
      <c r="CL11344" s="79"/>
    </row>
    <row r="11345" spans="30:90">
      <c r="AD11345" s="73"/>
      <c r="AE11345" s="74"/>
      <c r="AF11345" s="74"/>
      <c r="BX11345" s="73"/>
      <c r="BY11345" s="74"/>
      <c r="BZ11345" s="74"/>
      <c r="CA11345" s="74"/>
      <c r="CF11345" s="79"/>
      <c r="CL11345" s="79"/>
    </row>
    <row r="11346" spans="30:90">
      <c r="AD11346" s="73"/>
      <c r="AE11346" s="74"/>
      <c r="AF11346" s="74"/>
      <c r="BX11346" s="73"/>
      <c r="BY11346" s="74"/>
      <c r="BZ11346" s="74"/>
      <c r="CA11346" s="74"/>
      <c r="CF11346" s="79"/>
      <c r="CL11346" s="79"/>
    </row>
    <row r="11347" spans="30:90">
      <c r="AD11347" s="73"/>
      <c r="AE11347" s="74"/>
      <c r="AF11347" s="74"/>
      <c r="BX11347" s="73"/>
      <c r="BY11347" s="74"/>
      <c r="BZ11347" s="74"/>
      <c r="CA11347" s="74"/>
      <c r="CF11347" s="79"/>
      <c r="CL11347" s="79"/>
    </row>
    <row r="11348" spans="30:90">
      <c r="AD11348" s="73"/>
      <c r="AE11348" s="74"/>
      <c r="AF11348" s="74"/>
      <c r="BX11348" s="73"/>
      <c r="BY11348" s="74"/>
      <c r="BZ11348" s="74"/>
      <c r="CA11348" s="74"/>
      <c r="CF11348" s="79"/>
      <c r="CL11348" s="79"/>
    </row>
    <row r="11349" spans="30:90">
      <c r="AD11349" s="73"/>
      <c r="AE11349" s="74"/>
      <c r="AF11349" s="74"/>
      <c r="BX11349" s="73"/>
      <c r="BY11349" s="74"/>
      <c r="BZ11349" s="74"/>
      <c r="CA11349" s="74"/>
      <c r="CF11349" s="79"/>
      <c r="CL11349" s="79"/>
    </row>
    <row r="11350" spans="30:90">
      <c r="AD11350" s="73"/>
      <c r="AE11350" s="74"/>
      <c r="AF11350" s="74"/>
      <c r="BX11350" s="73"/>
      <c r="BY11350" s="74"/>
      <c r="BZ11350" s="74"/>
      <c r="CA11350" s="74"/>
      <c r="CF11350" s="79"/>
      <c r="CL11350" s="79"/>
    </row>
    <row r="11351" spans="30:90">
      <c r="AD11351" s="73"/>
      <c r="AE11351" s="74"/>
      <c r="AF11351" s="74"/>
      <c r="BX11351" s="73"/>
      <c r="BY11351" s="74"/>
      <c r="BZ11351" s="74"/>
      <c r="CA11351" s="74"/>
      <c r="CF11351" s="79"/>
      <c r="CL11351" s="79"/>
    </row>
    <row r="11352" spans="30:90">
      <c r="AD11352" s="73"/>
      <c r="AE11352" s="74"/>
      <c r="AF11352" s="74"/>
      <c r="BX11352" s="73"/>
      <c r="BY11352" s="74"/>
      <c r="BZ11352" s="74"/>
      <c r="CA11352" s="74"/>
      <c r="CF11352" s="79"/>
      <c r="CL11352" s="79"/>
    </row>
    <row r="11353" spans="30:90">
      <c r="AD11353" s="73"/>
      <c r="AE11353" s="74"/>
      <c r="AF11353" s="74"/>
      <c r="BX11353" s="73"/>
      <c r="BY11353" s="74"/>
      <c r="BZ11353" s="74"/>
      <c r="CA11353" s="74"/>
      <c r="CF11353" s="79"/>
      <c r="CL11353" s="79"/>
    </row>
    <row r="11354" spans="30:90">
      <c r="AD11354" s="73"/>
      <c r="AE11354" s="74"/>
      <c r="AF11354" s="74"/>
      <c r="BX11354" s="73"/>
      <c r="BY11354" s="74"/>
      <c r="BZ11354" s="74"/>
      <c r="CA11354" s="74"/>
      <c r="CF11354" s="79"/>
      <c r="CL11354" s="79"/>
    </row>
    <row r="11355" spans="30:90">
      <c r="AD11355" s="73"/>
      <c r="AE11355" s="74"/>
      <c r="AF11355" s="74"/>
      <c r="BX11355" s="73"/>
      <c r="BY11355" s="74"/>
      <c r="BZ11355" s="74"/>
      <c r="CA11355" s="74"/>
      <c r="CF11355" s="79"/>
      <c r="CL11355" s="79"/>
    </row>
    <row r="11356" spans="30:90">
      <c r="AD11356" s="73"/>
      <c r="AE11356" s="74"/>
      <c r="AF11356" s="74"/>
      <c r="BX11356" s="73"/>
      <c r="BY11356" s="74"/>
      <c r="BZ11356" s="74"/>
      <c r="CA11356" s="74"/>
      <c r="CF11356" s="79"/>
      <c r="CL11356" s="79"/>
    </row>
    <row r="11357" spans="30:90">
      <c r="AD11357" s="73"/>
      <c r="AE11357" s="74"/>
      <c r="AF11357" s="74"/>
      <c r="BX11357" s="73"/>
      <c r="BY11357" s="74"/>
      <c r="BZ11357" s="74"/>
      <c r="CA11357" s="74"/>
      <c r="CF11357" s="79"/>
      <c r="CL11357" s="79"/>
    </row>
    <row r="11358" spans="30:90">
      <c r="AD11358" s="73"/>
      <c r="AE11358" s="74"/>
      <c r="AF11358" s="74"/>
      <c r="BX11358" s="73"/>
      <c r="BY11358" s="74"/>
      <c r="BZ11358" s="74"/>
      <c r="CA11358" s="74"/>
      <c r="CF11358" s="79"/>
      <c r="CL11358" s="79"/>
    </row>
    <row r="11359" spans="30:90">
      <c r="AD11359" s="73"/>
      <c r="AE11359" s="74"/>
      <c r="AF11359" s="74"/>
      <c r="BX11359" s="73"/>
      <c r="BY11359" s="74"/>
      <c r="BZ11359" s="74"/>
      <c r="CA11359" s="74"/>
      <c r="CF11359" s="79"/>
      <c r="CL11359" s="79"/>
    </row>
    <row r="11360" spans="30:90">
      <c r="AD11360" s="73"/>
      <c r="AE11360" s="74"/>
      <c r="AF11360" s="74"/>
      <c r="BX11360" s="73"/>
      <c r="BY11360" s="74"/>
      <c r="BZ11360" s="74"/>
      <c r="CA11360" s="74"/>
      <c r="CF11360" s="79"/>
      <c r="CL11360" s="79"/>
    </row>
    <row r="11361" spans="30:90">
      <c r="AD11361" s="73"/>
      <c r="AE11361" s="74"/>
      <c r="AF11361" s="74"/>
      <c r="BX11361" s="73"/>
      <c r="BY11361" s="74"/>
      <c r="BZ11361" s="74"/>
      <c r="CA11361" s="74"/>
      <c r="CF11361" s="79"/>
      <c r="CL11361" s="79"/>
    </row>
    <row r="11362" spans="30:90">
      <c r="AD11362" s="73"/>
      <c r="AE11362" s="74"/>
      <c r="AF11362" s="74"/>
      <c r="BX11362" s="73"/>
      <c r="BY11362" s="74"/>
      <c r="BZ11362" s="74"/>
      <c r="CA11362" s="74"/>
      <c r="CF11362" s="79"/>
      <c r="CL11362" s="79"/>
    </row>
    <row r="11363" spans="30:90">
      <c r="AD11363" s="73"/>
      <c r="AE11363" s="74"/>
      <c r="AF11363" s="74"/>
      <c r="BX11363" s="73"/>
      <c r="BY11363" s="74"/>
      <c r="BZ11363" s="74"/>
      <c r="CA11363" s="74"/>
      <c r="CF11363" s="79"/>
      <c r="CL11363" s="79"/>
    </row>
    <row r="11364" spans="30:90">
      <c r="AD11364" s="73"/>
      <c r="AE11364" s="74"/>
      <c r="AF11364" s="74"/>
      <c r="BX11364" s="73"/>
      <c r="BY11364" s="74"/>
      <c r="BZ11364" s="74"/>
      <c r="CA11364" s="74"/>
      <c r="CF11364" s="79"/>
      <c r="CL11364" s="79"/>
    </row>
    <row r="11365" spans="30:90">
      <c r="AD11365" s="73"/>
      <c r="AE11365" s="74"/>
      <c r="AF11365" s="74"/>
      <c r="BX11365" s="73"/>
      <c r="BY11365" s="74"/>
      <c r="BZ11365" s="74"/>
      <c r="CA11365" s="74"/>
      <c r="CF11365" s="79"/>
      <c r="CL11365" s="79"/>
    </row>
    <row r="11366" spans="30:90">
      <c r="AD11366" s="73"/>
      <c r="AE11366" s="74"/>
      <c r="AF11366" s="74"/>
      <c r="BX11366" s="73"/>
      <c r="BY11366" s="74"/>
      <c r="BZ11366" s="74"/>
      <c r="CA11366" s="74"/>
      <c r="CF11366" s="79"/>
      <c r="CL11366" s="79"/>
    </row>
    <row r="11367" spans="30:90">
      <c r="AD11367" s="73"/>
      <c r="AE11367" s="74"/>
      <c r="AF11367" s="74"/>
      <c r="BX11367" s="73"/>
      <c r="BY11367" s="74"/>
      <c r="BZ11367" s="74"/>
      <c r="CA11367" s="74"/>
      <c r="CF11367" s="79"/>
      <c r="CL11367" s="79"/>
    </row>
    <row r="11368" spans="30:90">
      <c r="AD11368" s="73"/>
      <c r="AE11368" s="74"/>
      <c r="AF11368" s="74"/>
      <c r="BX11368" s="73"/>
      <c r="BY11368" s="74"/>
      <c r="BZ11368" s="74"/>
      <c r="CA11368" s="74"/>
      <c r="CF11368" s="79"/>
      <c r="CL11368" s="79"/>
    </row>
    <row r="11369" spans="30:90">
      <c r="AD11369" s="73"/>
      <c r="AE11369" s="74"/>
      <c r="AF11369" s="74"/>
      <c r="BX11369" s="73"/>
      <c r="BY11369" s="74"/>
      <c r="BZ11369" s="74"/>
      <c r="CA11369" s="74"/>
      <c r="CF11369" s="79"/>
      <c r="CL11369" s="79"/>
    </row>
    <row r="11370" spans="30:90">
      <c r="AD11370" s="73"/>
      <c r="AE11370" s="74"/>
      <c r="AF11370" s="74"/>
      <c r="BX11370" s="73"/>
      <c r="BY11370" s="74"/>
      <c r="BZ11370" s="74"/>
      <c r="CA11370" s="74"/>
      <c r="CF11370" s="79"/>
      <c r="CL11370" s="79"/>
    </row>
    <row r="11371" spans="30:90">
      <c r="AD11371" s="73"/>
      <c r="AE11371" s="74"/>
      <c r="AF11371" s="74"/>
      <c r="BX11371" s="73"/>
      <c r="BY11371" s="74"/>
      <c r="BZ11371" s="74"/>
      <c r="CA11371" s="74"/>
      <c r="CF11371" s="79"/>
      <c r="CL11371" s="79"/>
    </row>
    <row r="11372" spans="30:90">
      <c r="AD11372" s="73"/>
      <c r="AE11372" s="74"/>
      <c r="AF11372" s="74"/>
      <c r="BX11372" s="73"/>
      <c r="BY11372" s="74"/>
      <c r="BZ11372" s="74"/>
      <c r="CA11372" s="74"/>
      <c r="CF11372" s="79"/>
      <c r="CL11372" s="79"/>
    </row>
    <row r="11373" spans="30:90">
      <c r="AD11373" s="73"/>
      <c r="AE11373" s="74"/>
      <c r="AF11373" s="74"/>
      <c r="BX11373" s="73"/>
      <c r="BY11373" s="74"/>
      <c r="BZ11373" s="74"/>
      <c r="CA11373" s="74"/>
      <c r="CF11373" s="79"/>
      <c r="CL11373" s="79"/>
    </row>
    <row r="11374" spans="30:90">
      <c r="AD11374" s="73"/>
      <c r="AE11374" s="74"/>
      <c r="AF11374" s="74"/>
      <c r="BX11374" s="73"/>
      <c r="BY11374" s="74"/>
      <c r="BZ11374" s="74"/>
      <c r="CA11374" s="74"/>
      <c r="CF11374" s="79"/>
      <c r="CL11374" s="79"/>
    </row>
    <row r="11375" spans="30:90">
      <c r="AD11375" s="73"/>
      <c r="AE11375" s="74"/>
      <c r="AF11375" s="74"/>
      <c r="BX11375" s="73"/>
      <c r="BY11375" s="74"/>
      <c r="BZ11375" s="74"/>
      <c r="CA11375" s="74"/>
      <c r="CF11375" s="79"/>
      <c r="CL11375" s="79"/>
    </row>
    <row r="11376" spans="30:90">
      <c r="AD11376" s="73"/>
      <c r="AE11376" s="74"/>
      <c r="AF11376" s="74"/>
      <c r="BX11376" s="73"/>
      <c r="BY11376" s="74"/>
      <c r="BZ11376" s="74"/>
      <c r="CA11376" s="74"/>
      <c r="CF11376" s="79"/>
      <c r="CL11376" s="79"/>
    </row>
    <row r="11377" spans="30:90">
      <c r="AD11377" s="73"/>
      <c r="AE11377" s="74"/>
      <c r="AF11377" s="74"/>
      <c r="BX11377" s="73"/>
      <c r="BY11377" s="74"/>
      <c r="BZ11377" s="74"/>
      <c r="CA11377" s="74"/>
      <c r="CF11377" s="79"/>
      <c r="CL11377" s="79"/>
    </row>
    <row r="11378" spans="30:90">
      <c r="AD11378" s="73"/>
      <c r="AE11378" s="74"/>
      <c r="AF11378" s="74"/>
      <c r="BX11378" s="73"/>
      <c r="BY11378" s="74"/>
      <c r="BZ11378" s="74"/>
      <c r="CA11378" s="74"/>
      <c r="CF11378" s="79"/>
      <c r="CL11378" s="79"/>
    </row>
    <row r="11379" spans="30:90">
      <c r="AD11379" s="73"/>
      <c r="AE11379" s="74"/>
      <c r="AF11379" s="74"/>
      <c r="BX11379" s="73"/>
      <c r="BY11379" s="74"/>
      <c r="BZ11379" s="74"/>
      <c r="CA11379" s="74"/>
      <c r="CF11379" s="79"/>
      <c r="CL11379" s="79"/>
    </row>
    <row r="11380" spans="30:90">
      <c r="AD11380" s="73"/>
      <c r="AE11380" s="74"/>
      <c r="AF11380" s="74"/>
      <c r="BX11380" s="73"/>
      <c r="BY11380" s="74"/>
      <c r="BZ11380" s="74"/>
      <c r="CA11380" s="74"/>
      <c r="CF11380" s="79"/>
      <c r="CL11380" s="79"/>
    </row>
    <row r="11381" spans="30:90">
      <c r="AD11381" s="73"/>
      <c r="AE11381" s="74"/>
      <c r="AF11381" s="74"/>
      <c r="BX11381" s="73"/>
      <c r="BY11381" s="74"/>
      <c r="BZ11381" s="74"/>
      <c r="CA11381" s="74"/>
      <c r="CF11381" s="79"/>
      <c r="CL11381" s="79"/>
    </row>
    <row r="11382" spans="30:90">
      <c r="AD11382" s="73"/>
      <c r="AE11382" s="74"/>
      <c r="AF11382" s="74"/>
      <c r="BX11382" s="73"/>
      <c r="BY11382" s="74"/>
      <c r="BZ11382" s="74"/>
      <c r="CA11382" s="74"/>
      <c r="CF11382" s="79"/>
      <c r="CL11382" s="79"/>
    </row>
    <row r="11383" spans="30:90">
      <c r="AD11383" s="73"/>
      <c r="AE11383" s="74"/>
      <c r="AF11383" s="74"/>
      <c r="BX11383" s="73"/>
      <c r="BY11383" s="74"/>
      <c r="BZ11383" s="74"/>
      <c r="CA11383" s="74"/>
      <c r="CF11383" s="79"/>
      <c r="CL11383" s="79"/>
    </row>
    <row r="11384" spans="30:90">
      <c r="AD11384" s="73"/>
      <c r="AE11384" s="74"/>
      <c r="AF11384" s="74"/>
      <c r="BX11384" s="73"/>
      <c r="BY11384" s="74"/>
      <c r="BZ11384" s="74"/>
      <c r="CA11384" s="74"/>
      <c r="CF11384" s="79"/>
      <c r="CL11384" s="79"/>
    </row>
    <row r="11385" spans="30:90">
      <c r="AD11385" s="73"/>
      <c r="AE11385" s="74"/>
      <c r="AF11385" s="74"/>
      <c r="BX11385" s="73"/>
      <c r="BY11385" s="74"/>
      <c r="BZ11385" s="74"/>
      <c r="CA11385" s="74"/>
      <c r="CF11385" s="79"/>
      <c r="CL11385" s="79"/>
    </row>
    <row r="11386" spans="30:90">
      <c r="AD11386" s="73"/>
      <c r="AE11386" s="74"/>
      <c r="AF11386" s="74"/>
      <c r="BX11386" s="73"/>
      <c r="BY11386" s="74"/>
      <c r="BZ11386" s="74"/>
      <c r="CA11386" s="74"/>
      <c r="CF11386" s="79"/>
      <c r="CL11386" s="79"/>
    </row>
    <row r="11387" spans="30:90">
      <c r="AD11387" s="73"/>
      <c r="AE11387" s="74"/>
      <c r="AF11387" s="74"/>
      <c r="BX11387" s="73"/>
      <c r="BY11387" s="74"/>
      <c r="BZ11387" s="74"/>
      <c r="CA11387" s="74"/>
      <c r="CF11387" s="79"/>
      <c r="CL11387" s="79"/>
    </row>
    <row r="11388" spans="30:90">
      <c r="AD11388" s="73"/>
      <c r="AE11388" s="74"/>
      <c r="AF11388" s="74"/>
      <c r="BX11388" s="73"/>
      <c r="BY11388" s="74"/>
      <c r="BZ11388" s="74"/>
      <c r="CA11388" s="74"/>
      <c r="CF11388" s="79"/>
      <c r="CL11388" s="79"/>
    </row>
    <row r="11389" spans="30:90">
      <c r="AD11389" s="73"/>
      <c r="AE11389" s="74"/>
      <c r="AF11389" s="74"/>
      <c r="BX11389" s="73"/>
      <c r="BY11389" s="74"/>
      <c r="BZ11389" s="74"/>
      <c r="CA11389" s="74"/>
      <c r="CF11389" s="79"/>
      <c r="CL11389" s="79"/>
    </row>
    <row r="11390" spans="30:90">
      <c r="AD11390" s="73"/>
      <c r="AE11390" s="74"/>
      <c r="AF11390" s="74"/>
      <c r="BX11390" s="73"/>
      <c r="BY11390" s="74"/>
      <c r="BZ11390" s="74"/>
      <c r="CA11390" s="74"/>
      <c r="CF11390" s="79"/>
      <c r="CL11390" s="79"/>
    </row>
    <row r="11391" spans="30:90">
      <c r="AD11391" s="73"/>
      <c r="AE11391" s="74"/>
      <c r="AF11391" s="74"/>
      <c r="BX11391" s="73"/>
      <c r="BY11391" s="74"/>
      <c r="BZ11391" s="74"/>
      <c r="CA11391" s="74"/>
      <c r="CF11391" s="79"/>
      <c r="CL11391" s="79"/>
    </row>
    <row r="11392" spans="30:90">
      <c r="AD11392" s="73"/>
      <c r="AE11392" s="74"/>
      <c r="AF11392" s="74"/>
      <c r="BX11392" s="73"/>
      <c r="BY11392" s="74"/>
      <c r="BZ11392" s="74"/>
      <c r="CA11392" s="74"/>
      <c r="CF11392" s="79"/>
      <c r="CL11392" s="79"/>
    </row>
    <row r="11393" spans="30:90">
      <c r="AD11393" s="73"/>
      <c r="AE11393" s="74"/>
      <c r="AF11393" s="74"/>
      <c r="BX11393" s="73"/>
      <c r="BY11393" s="74"/>
      <c r="BZ11393" s="74"/>
      <c r="CA11393" s="74"/>
      <c r="CF11393" s="79"/>
      <c r="CL11393" s="79"/>
    </row>
    <row r="11394" spans="30:90">
      <c r="AD11394" s="73"/>
      <c r="AE11394" s="74"/>
      <c r="AF11394" s="74"/>
      <c r="BX11394" s="73"/>
      <c r="BY11394" s="74"/>
      <c r="BZ11394" s="74"/>
      <c r="CA11394" s="74"/>
      <c r="CF11394" s="79"/>
      <c r="CL11394" s="79"/>
    </row>
    <row r="11395" spans="30:90">
      <c r="AD11395" s="73"/>
      <c r="AE11395" s="74"/>
      <c r="AF11395" s="74"/>
      <c r="BX11395" s="73"/>
      <c r="BY11395" s="74"/>
      <c r="BZ11395" s="74"/>
      <c r="CA11395" s="74"/>
      <c r="CF11395" s="79"/>
      <c r="CL11395" s="79"/>
    </row>
    <row r="11396" spans="30:90">
      <c r="AD11396" s="73"/>
      <c r="AE11396" s="74"/>
      <c r="AF11396" s="74"/>
      <c r="BX11396" s="73"/>
      <c r="BY11396" s="74"/>
      <c r="BZ11396" s="74"/>
      <c r="CA11396" s="74"/>
      <c r="CF11396" s="79"/>
      <c r="CL11396" s="79"/>
    </row>
    <row r="11397" spans="30:90">
      <c r="AD11397" s="73"/>
      <c r="AE11397" s="74"/>
      <c r="AF11397" s="74"/>
      <c r="BX11397" s="73"/>
      <c r="BY11397" s="74"/>
      <c r="BZ11397" s="74"/>
      <c r="CA11397" s="74"/>
      <c r="CF11397" s="79"/>
      <c r="CL11397" s="79"/>
    </row>
    <row r="11398" spans="30:90">
      <c r="AD11398" s="73"/>
      <c r="AE11398" s="74"/>
      <c r="AF11398" s="74"/>
      <c r="BX11398" s="73"/>
      <c r="BY11398" s="74"/>
      <c r="BZ11398" s="74"/>
      <c r="CA11398" s="74"/>
      <c r="CF11398" s="79"/>
      <c r="CL11398" s="79"/>
    </row>
    <row r="11399" spans="30:90">
      <c r="AD11399" s="73"/>
      <c r="AE11399" s="74"/>
      <c r="AF11399" s="74"/>
      <c r="BX11399" s="73"/>
      <c r="BY11399" s="74"/>
      <c r="BZ11399" s="74"/>
      <c r="CA11399" s="74"/>
      <c r="CF11399" s="79"/>
      <c r="CL11399" s="79"/>
    </row>
    <row r="11400" spans="30:90">
      <c r="AD11400" s="73"/>
      <c r="AE11400" s="74"/>
      <c r="AF11400" s="74"/>
      <c r="BX11400" s="73"/>
      <c r="BY11400" s="74"/>
      <c r="BZ11400" s="74"/>
      <c r="CA11400" s="74"/>
      <c r="CF11400" s="79"/>
      <c r="CL11400" s="79"/>
    </row>
    <row r="11401" spans="30:90">
      <c r="AD11401" s="73"/>
      <c r="AE11401" s="74"/>
      <c r="AF11401" s="74"/>
      <c r="BX11401" s="73"/>
      <c r="BY11401" s="74"/>
      <c r="BZ11401" s="74"/>
      <c r="CA11401" s="74"/>
      <c r="CF11401" s="79"/>
      <c r="CL11401" s="79"/>
    </row>
    <row r="11402" spans="30:90">
      <c r="AD11402" s="73"/>
      <c r="AE11402" s="74"/>
      <c r="AF11402" s="74"/>
      <c r="BX11402" s="73"/>
      <c r="BY11402" s="74"/>
      <c r="BZ11402" s="74"/>
      <c r="CA11402" s="74"/>
      <c r="CF11402" s="79"/>
      <c r="CL11402" s="79"/>
    </row>
    <row r="11403" spans="30:90">
      <c r="AD11403" s="73"/>
      <c r="AE11403" s="74"/>
      <c r="AF11403" s="74"/>
      <c r="BX11403" s="73"/>
      <c r="BY11403" s="74"/>
      <c r="BZ11403" s="74"/>
      <c r="CA11403" s="74"/>
      <c r="CF11403" s="79"/>
      <c r="CL11403" s="79"/>
    </row>
    <row r="11404" spans="30:90">
      <c r="AD11404" s="73"/>
      <c r="AE11404" s="74"/>
      <c r="AF11404" s="74"/>
      <c r="BX11404" s="73"/>
      <c r="BY11404" s="74"/>
      <c r="BZ11404" s="74"/>
      <c r="CA11404" s="74"/>
      <c r="CF11404" s="79"/>
      <c r="CL11404" s="79"/>
    </row>
    <row r="11405" spans="30:90">
      <c r="AD11405" s="73"/>
      <c r="AE11405" s="74"/>
      <c r="AF11405" s="74"/>
      <c r="BX11405" s="73"/>
      <c r="BY11405" s="74"/>
      <c r="BZ11405" s="74"/>
      <c r="CA11405" s="74"/>
      <c r="CF11405" s="79"/>
      <c r="CL11405" s="79"/>
    </row>
    <row r="11406" spans="30:90">
      <c r="AD11406" s="73"/>
      <c r="AE11406" s="74"/>
      <c r="AF11406" s="74"/>
      <c r="BX11406" s="73"/>
      <c r="BY11406" s="74"/>
      <c r="BZ11406" s="74"/>
      <c r="CA11406" s="74"/>
      <c r="CF11406" s="79"/>
      <c r="CL11406" s="79"/>
    </row>
    <row r="11407" spans="30:90">
      <c r="AD11407" s="73"/>
      <c r="AE11407" s="74"/>
      <c r="AF11407" s="74"/>
      <c r="BX11407" s="73"/>
      <c r="BY11407" s="74"/>
      <c r="BZ11407" s="74"/>
      <c r="CA11407" s="74"/>
      <c r="CF11407" s="79"/>
      <c r="CL11407" s="79"/>
    </row>
    <row r="11408" spans="30:90">
      <c r="AD11408" s="73"/>
      <c r="AE11408" s="74"/>
      <c r="AF11408" s="74"/>
      <c r="BX11408" s="73"/>
      <c r="BY11408" s="74"/>
      <c r="BZ11408" s="74"/>
      <c r="CA11408" s="74"/>
      <c r="CF11408" s="79"/>
      <c r="CL11408" s="79"/>
    </row>
    <row r="11409" spans="30:90">
      <c r="AD11409" s="73"/>
      <c r="AE11409" s="74"/>
      <c r="AF11409" s="74"/>
      <c r="BX11409" s="73"/>
      <c r="BY11409" s="74"/>
      <c r="BZ11409" s="74"/>
      <c r="CA11409" s="74"/>
      <c r="CF11409" s="79"/>
      <c r="CL11409" s="79"/>
    </row>
    <row r="11410" spans="30:90">
      <c r="AD11410" s="73"/>
      <c r="AE11410" s="74"/>
      <c r="AF11410" s="74"/>
      <c r="BX11410" s="73"/>
      <c r="BY11410" s="74"/>
      <c r="BZ11410" s="74"/>
      <c r="CA11410" s="74"/>
      <c r="CF11410" s="79"/>
      <c r="CL11410" s="79"/>
    </row>
    <row r="11411" spans="30:90">
      <c r="AD11411" s="73"/>
      <c r="AE11411" s="74"/>
      <c r="AF11411" s="74"/>
      <c r="BX11411" s="73"/>
      <c r="BY11411" s="74"/>
      <c r="BZ11411" s="74"/>
      <c r="CA11411" s="74"/>
      <c r="CF11411" s="79"/>
      <c r="CL11411" s="79"/>
    </row>
    <row r="11412" spans="30:90">
      <c r="AD11412" s="73"/>
      <c r="AE11412" s="74"/>
      <c r="AF11412" s="74"/>
      <c r="BX11412" s="73"/>
      <c r="BY11412" s="74"/>
      <c r="BZ11412" s="74"/>
      <c r="CA11412" s="74"/>
      <c r="CF11412" s="79"/>
      <c r="CL11412" s="79"/>
    </row>
    <row r="11413" spans="30:90">
      <c r="AD11413" s="73"/>
      <c r="AE11413" s="74"/>
      <c r="AF11413" s="74"/>
      <c r="BX11413" s="73"/>
      <c r="BY11413" s="74"/>
      <c r="BZ11413" s="74"/>
      <c r="CA11413" s="74"/>
      <c r="CF11413" s="79"/>
      <c r="CL11413" s="79"/>
    </row>
    <row r="11414" spans="30:90">
      <c r="AD11414" s="73"/>
      <c r="AE11414" s="74"/>
      <c r="AF11414" s="74"/>
      <c r="BX11414" s="73"/>
      <c r="BY11414" s="74"/>
      <c r="BZ11414" s="74"/>
      <c r="CA11414" s="74"/>
      <c r="CF11414" s="79"/>
      <c r="CL11414" s="79"/>
    </row>
    <row r="11415" spans="30:90">
      <c r="AD11415" s="73"/>
      <c r="AE11415" s="74"/>
      <c r="AF11415" s="74"/>
      <c r="BX11415" s="73"/>
      <c r="BY11415" s="74"/>
      <c r="BZ11415" s="74"/>
      <c r="CA11415" s="74"/>
      <c r="CF11415" s="79"/>
      <c r="CL11415" s="79"/>
    </row>
    <row r="11416" spans="30:90">
      <c r="AD11416" s="73"/>
      <c r="AE11416" s="74"/>
      <c r="AF11416" s="74"/>
      <c r="BX11416" s="73"/>
      <c r="BY11416" s="74"/>
      <c r="BZ11416" s="74"/>
      <c r="CA11416" s="74"/>
      <c r="CF11416" s="79"/>
      <c r="CL11416" s="79"/>
    </row>
    <row r="11417" spans="30:90">
      <c r="AD11417" s="73"/>
      <c r="AE11417" s="74"/>
      <c r="AF11417" s="74"/>
      <c r="BX11417" s="73"/>
      <c r="BY11417" s="74"/>
      <c r="BZ11417" s="74"/>
      <c r="CA11417" s="74"/>
      <c r="CF11417" s="79"/>
      <c r="CL11417" s="79"/>
    </row>
    <row r="11418" spans="30:90">
      <c r="AD11418" s="73"/>
      <c r="AE11418" s="74"/>
      <c r="AF11418" s="74"/>
      <c r="BX11418" s="73"/>
      <c r="BY11418" s="74"/>
      <c r="BZ11418" s="74"/>
      <c r="CA11418" s="74"/>
      <c r="CF11418" s="79"/>
      <c r="CL11418" s="79"/>
    </row>
    <row r="11419" spans="30:90">
      <c r="AD11419" s="73"/>
      <c r="AE11419" s="74"/>
      <c r="AF11419" s="74"/>
      <c r="BX11419" s="73"/>
      <c r="BY11419" s="74"/>
      <c r="BZ11419" s="74"/>
      <c r="CA11419" s="74"/>
      <c r="CF11419" s="79"/>
      <c r="CL11419" s="79"/>
    </row>
    <row r="11420" spans="30:90">
      <c r="AD11420" s="73"/>
      <c r="AE11420" s="74"/>
      <c r="AF11420" s="74"/>
      <c r="BX11420" s="73"/>
      <c r="BY11420" s="74"/>
      <c r="BZ11420" s="74"/>
      <c r="CA11420" s="74"/>
      <c r="CF11420" s="79"/>
      <c r="CL11420" s="79"/>
    </row>
    <row r="11421" spans="30:90">
      <c r="AD11421" s="73"/>
      <c r="AE11421" s="74"/>
      <c r="AF11421" s="74"/>
      <c r="BX11421" s="73"/>
      <c r="BY11421" s="74"/>
      <c r="BZ11421" s="74"/>
      <c r="CA11421" s="74"/>
      <c r="CF11421" s="79"/>
      <c r="CL11421" s="79"/>
    </row>
    <row r="11422" spans="30:90">
      <c r="AD11422" s="73"/>
      <c r="AE11422" s="74"/>
      <c r="AF11422" s="74"/>
      <c r="BX11422" s="73"/>
      <c r="BY11422" s="74"/>
      <c r="BZ11422" s="74"/>
      <c r="CA11422" s="74"/>
      <c r="CF11422" s="79"/>
      <c r="CL11422" s="79"/>
    </row>
    <row r="11423" spans="30:90">
      <c r="AD11423" s="73"/>
      <c r="AE11423" s="74"/>
      <c r="AF11423" s="74"/>
      <c r="BX11423" s="73"/>
      <c r="BY11423" s="74"/>
      <c r="BZ11423" s="74"/>
      <c r="CA11423" s="74"/>
      <c r="CF11423" s="79"/>
      <c r="CL11423" s="79"/>
    </row>
    <row r="11424" spans="30:90">
      <c r="AD11424" s="73"/>
      <c r="AE11424" s="74"/>
      <c r="AF11424" s="74"/>
      <c r="BX11424" s="73"/>
      <c r="BY11424" s="74"/>
      <c r="BZ11424" s="74"/>
      <c r="CA11424" s="74"/>
      <c r="CF11424" s="79"/>
      <c r="CL11424" s="79"/>
    </row>
    <row r="11425" spans="30:90">
      <c r="AD11425" s="73"/>
      <c r="AE11425" s="74"/>
      <c r="AF11425" s="74"/>
      <c r="BX11425" s="73"/>
      <c r="BY11425" s="74"/>
      <c r="BZ11425" s="74"/>
      <c r="CA11425" s="74"/>
      <c r="CF11425" s="79"/>
      <c r="CL11425" s="79"/>
    </row>
    <row r="11426" spans="30:90">
      <c r="AD11426" s="73"/>
      <c r="AE11426" s="74"/>
      <c r="AF11426" s="74"/>
      <c r="BX11426" s="73"/>
      <c r="BY11426" s="74"/>
      <c r="BZ11426" s="74"/>
      <c r="CA11426" s="74"/>
      <c r="CF11426" s="79"/>
      <c r="CL11426" s="79"/>
    </row>
    <row r="11427" spans="30:90">
      <c r="AD11427" s="73"/>
      <c r="AE11427" s="74"/>
      <c r="AF11427" s="74"/>
      <c r="BX11427" s="73"/>
      <c r="BY11427" s="74"/>
      <c r="BZ11427" s="74"/>
      <c r="CA11427" s="74"/>
      <c r="CF11427" s="79"/>
      <c r="CL11427" s="79"/>
    </row>
    <row r="11428" spans="30:90">
      <c r="AD11428" s="73"/>
      <c r="AE11428" s="74"/>
      <c r="AF11428" s="74"/>
      <c r="BX11428" s="73"/>
      <c r="BY11428" s="74"/>
      <c r="BZ11428" s="74"/>
      <c r="CA11428" s="74"/>
      <c r="CF11428" s="79"/>
      <c r="CL11428" s="79"/>
    </row>
    <row r="11429" spans="30:90">
      <c r="AD11429" s="73"/>
      <c r="AE11429" s="74"/>
      <c r="AF11429" s="74"/>
      <c r="BX11429" s="73"/>
      <c r="BY11429" s="74"/>
      <c r="BZ11429" s="74"/>
      <c r="CA11429" s="74"/>
      <c r="CF11429" s="79"/>
      <c r="CL11429" s="79"/>
    </row>
    <row r="11430" spans="30:90">
      <c r="AD11430" s="73"/>
      <c r="AE11430" s="74"/>
      <c r="AF11430" s="74"/>
      <c r="BX11430" s="73"/>
      <c r="BY11430" s="74"/>
      <c r="BZ11430" s="74"/>
      <c r="CA11430" s="74"/>
      <c r="CF11430" s="79"/>
      <c r="CL11430" s="79"/>
    </row>
    <row r="11431" spans="30:90">
      <c r="AD11431" s="73"/>
      <c r="AE11431" s="74"/>
      <c r="AF11431" s="74"/>
      <c r="BX11431" s="73"/>
      <c r="BY11431" s="74"/>
      <c r="BZ11431" s="74"/>
      <c r="CA11431" s="74"/>
      <c r="CF11431" s="79"/>
      <c r="CL11431" s="79"/>
    </row>
    <row r="11432" spans="30:90">
      <c r="AD11432" s="73"/>
      <c r="AE11432" s="74"/>
      <c r="AF11432" s="74"/>
      <c r="BX11432" s="73"/>
      <c r="BY11432" s="74"/>
      <c r="BZ11432" s="74"/>
      <c r="CA11432" s="74"/>
      <c r="CF11432" s="79"/>
      <c r="CL11432" s="79"/>
    </row>
    <row r="11433" spans="30:90">
      <c r="AD11433" s="73"/>
      <c r="AE11433" s="74"/>
      <c r="AF11433" s="74"/>
      <c r="BX11433" s="73"/>
      <c r="BY11433" s="74"/>
      <c r="BZ11433" s="74"/>
      <c r="CA11433" s="74"/>
      <c r="CF11433" s="79"/>
      <c r="CL11433" s="79"/>
    </row>
    <row r="11434" spans="30:90">
      <c r="AD11434" s="73"/>
      <c r="AE11434" s="74"/>
      <c r="AF11434" s="74"/>
      <c r="BX11434" s="73"/>
      <c r="BY11434" s="74"/>
      <c r="BZ11434" s="74"/>
      <c r="CA11434" s="74"/>
      <c r="CF11434" s="79"/>
      <c r="CL11434" s="79"/>
    </row>
    <row r="11435" spans="30:90">
      <c r="AD11435" s="73"/>
      <c r="AE11435" s="74"/>
      <c r="AF11435" s="74"/>
      <c r="BX11435" s="73"/>
      <c r="BY11435" s="74"/>
      <c r="BZ11435" s="74"/>
      <c r="CA11435" s="74"/>
      <c r="CF11435" s="79"/>
      <c r="CL11435" s="79"/>
    </row>
    <row r="11436" spans="30:90">
      <c r="AD11436" s="73"/>
      <c r="AE11436" s="74"/>
      <c r="AF11436" s="74"/>
      <c r="BX11436" s="73"/>
      <c r="BY11436" s="74"/>
      <c r="BZ11436" s="74"/>
      <c r="CA11436" s="74"/>
      <c r="CF11436" s="79"/>
      <c r="CL11436" s="79"/>
    </row>
    <row r="11437" spans="30:90">
      <c r="AD11437" s="73"/>
      <c r="AE11437" s="74"/>
      <c r="AF11437" s="74"/>
      <c r="BX11437" s="73"/>
      <c r="BY11437" s="74"/>
      <c r="BZ11437" s="74"/>
      <c r="CA11437" s="74"/>
      <c r="CF11437" s="79"/>
      <c r="CL11437" s="79"/>
    </row>
    <row r="11438" spans="30:90">
      <c r="AD11438" s="73"/>
      <c r="AE11438" s="74"/>
      <c r="AF11438" s="74"/>
      <c r="BX11438" s="73"/>
      <c r="BY11438" s="74"/>
      <c r="BZ11438" s="74"/>
      <c r="CA11438" s="74"/>
      <c r="CF11438" s="79"/>
      <c r="CL11438" s="79"/>
    </row>
    <row r="11439" spans="30:90">
      <c r="AD11439" s="73"/>
      <c r="AE11439" s="74"/>
      <c r="AF11439" s="74"/>
      <c r="BX11439" s="73"/>
      <c r="BY11439" s="74"/>
      <c r="BZ11439" s="74"/>
      <c r="CA11439" s="74"/>
      <c r="CF11439" s="79"/>
      <c r="CL11439" s="79"/>
    </row>
    <row r="11440" spans="30:90">
      <c r="AD11440" s="73"/>
      <c r="AE11440" s="74"/>
      <c r="AF11440" s="74"/>
      <c r="BX11440" s="73"/>
      <c r="BY11440" s="74"/>
      <c r="BZ11440" s="74"/>
      <c r="CA11440" s="74"/>
      <c r="CF11440" s="79"/>
      <c r="CL11440" s="79"/>
    </row>
    <row r="11441" spans="30:90">
      <c r="AD11441" s="73"/>
      <c r="AE11441" s="74"/>
      <c r="AF11441" s="74"/>
      <c r="BX11441" s="73"/>
      <c r="BY11441" s="74"/>
      <c r="BZ11441" s="74"/>
      <c r="CA11441" s="74"/>
      <c r="CF11441" s="79"/>
      <c r="CL11441" s="79"/>
    </row>
    <row r="11442" spans="30:90">
      <c r="AD11442" s="73"/>
      <c r="AE11442" s="74"/>
      <c r="AF11442" s="74"/>
      <c r="BX11442" s="73"/>
      <c r="BY11442" s="74"/>
      <c r="BZ11442" s="74"/>
      <c r="CA11442" s="74"/>
      <c r="CF11442" s="79"/>
      <c r="CL11442" s="79"/>
    </row>
    <row r="11443" spans="30:90">
      <c r="AD11443" s="73"/>
      <c r="AE11443" s="74"/>
      <c r="AF11443" s="74"/>
      <c r="BX11443" s="73"/>
      <c r="BY11443" s="74"/>
      <c r="BZ11443" s="74"/>
      <c r="CA11443" s="74"/>
      <c r="CF11443" s="79"/>
      <c r="CL11443" s="79"/>
    </row>
    <row r="11444" spans="30:90">
      <c r="AD11444" s="73"/>
      <c r="AE11444" s="74"/>
      <c r="AF11444" s="74"/>
      <c r="BX11444" s="73"/>
      <c r="BY11444" s="74"/>
      <c r="BZ11444" s="74"/>
      <c r="CA11444" s="74"/>
      <c r="CF11444" s="79"/>
      <c r="CL11444" s="79"/>
    </row>
    <row r="11445" spans="30:90">
      <c r="AD11445" s="73"/>
      <c r="AE11445" s="74"/>
      <c r="AF11445" s="74"/>
      <c r="BX11445" s="73"/>
      <c r="BY11445" s="74"/>
      <c r="BZ11445" s="74"/>
      <c r="CA11445" s="74"/>
      <c r="CF11445" s="79"/>
      <c r="CL11445" s="79"/>
    </row>
    <row r="11446" spans="30:90">
      <c r="AD11446" s="73"/>
      <c r="AE11446" s="74"/>
      <c r="AF11446" s="74"/>
      <c r="BX11446" s="73"/>
      <c r="BY11446" s="74"/>
      <c r="BZ11446" s="74"/>
      <c r="CA11446" s="74"/>
      <c r="CF11446" s="79"/>
      <c r="CL11446" s="79"/>
    </row>
    <row r="11447" spans="30:90">
      <c r="AD11447" s="73"/>
      <c r="AE11447" s="74"/>
      <c r="AF11447" s="74"/>
      <c r="BX11447" s="73"/>
      <c r="BY11447" s="74"/>
      <c r="BZ11447" s="74"/>
      <c r="CA11447" s="74"/>
      <c r="CF11447" s="79"/>
      <c r="CL11447" s="79"/>
    </row>
    <row r="11448" spans="30:90">
      <c r="AD11448" s="73"/>
      <c r="AE11448" s="74"/>
      <c r="AF11448" s="74"/>
      <c r="BX11448" s="73"/>
      <c r="BY11448" s="74"/>
      <c r="BZ11448" s="74"/>
      <c r="CA11448" s="74"/>
      <c r="CF11448" s="79"/>
      <c r="CL11448" s="79"/>
    </row>
    <row r="11449" spans="30:90">
      <c r="AD11449" s="73"/>
      <c r="AE11449" s="74"/>
      <c r="AF11449" s="74"/>
      <c r="BX11449" s="73"/>
      <c r="BY11449" s="74"/>
      <c r="BZ11449" s="74"/>
      <c r="CA11449" s="74"/>
      <c r="CF11449" s="79"/>
      <c r="CL11449" s="79"/>
    </row>
    <row r="11450" spans="30:90">
      <c r="AD11450" s="73"/>
      <c r="AE11450" s="74"/>
      <c r="AF11450" s="74"/>
      <c r="BX11450" s="73"/>
      <c r="BY11450" s="74"/>
      <c r="BZ11450" s="74"/>
      <c r="CA11450" s="74"/>
      <c r="CF11450" s="79"/>
      <c r="CL11450" s="79"/>
    </row>
    <row r="11451" spans="30:90">
      <c r="AD11451" s="73"/>
      <c r="AE11451" s="74"/>
      <c r="AF11451" s="74"/>
      <c r="BX11451" s="73"/>
      <c r="BY11451" s="74"/>
      <c r="BZ11451" s="74"/>
      <c r="CA11451" s="74"/>
      <c r="CF11451" s="79"/>
      <c r="CL11451" s="79"/>
    </row>
    <row r="11452" spans="30:90">
      <c r="AD11452" s="73"/>
      <c r="AE11452" s="74"/>
      <c r="AF11452" s="74"/>
      <c r="BX11452" s="73"/>
      <c r="BY11452" s="74"/>
      <c r="BZ11452" s="74"/>
      <c r="CA11452" s="74"/>
      <c r="CF11452" s="79"/>
      <c r="CL11452" s="79"/>
    </row>
    <row r="11453" spans="30:90">
      <c r="AD11453" s="73"/>
      <c r="AE11453" s="74"/>
      <c r="AF11453" s="74"/>
      <c r="BX11453" s="73"/>
      <c r="BY11453" s="74"/>
      <c r="BZ11453" s="74"/>
      <c r="CA11453" s="74"/>
      <c r="CF11453" s="79"/>
      <c r="CL11453" s="79"/>
    </row>
    <row r="11454" spans="30:90">
      <c r="AD11454" s="73"/>
      <c r="AE11454" s="74"/>
      <c r="AF11454" s="74"/>
      <c r="BX11454" s="73"/>
      <c r="BY11454" s="74"/>
      <c r="BZ11454" s="74"/>
      <c r="CA11454" s="74"/>
      <c r="CF11454" s="79"/>
      <c r="CL11454" s="79"/>
    </row>
    <row r="11455" spans="30:90">
      <c r="AD11455" s="73"/>
      <c r="AE11455" s="74"/>
      <c r="AF11455" s="74"/>
      <c r="BX11455" s="73"/>
      <c r="BY11455" s="74"/>
      <c r="BZ11455" s="74"/>
      <c r="CA11455" s="74"/>
      <c r="CF11455" s="79"/>
      <c r="CL11455" s="79"/>
    </row>
    <row r="11456" spans="30:90">
      <c r="AD11456" s="73"/>
      <c r="AE11456" s="74"/>
      <c r="AF11456" s="74"/>
      <c r="BX11456" s="73"/>
      <c r="BY11456" s="74"/>
      <c r="BZ11456" s="74"/>
      <c r="CA11456" s="74"/>
      <c r="CF11456" s="79"/>
      <c r="CL11456" s="79"/>
    </row>
    <row r="11457" spans="30:90">
      <c r="AD11457" s="73"/>
      <c r="AE11457" s="74"/>
      <c r="AF11457" s="74"/>
      <c r="BX11457" s="73"/>
      <c r="BY11457" s="74"/>
      <c r="BZ11457" s="74"/>
      <c r="CA11457" s="74"/>
      <c r="CF11457" s="79"/>
      <c r="CL11457" s="79"/>
    </row>
    <row r="11458" spans="30:90">
      <c r="AD11458" s="73"/>
      <c r="AE11458" s="74"/>
      <c r="AF11458" s="74"/>
      <c r="BX11458" s="73"/>
      <c r="BY11458" s="74"/>
      <c r="BZ11458" s="74"/>
      <c r="CA11458" s="74"/>
      <c r="CF11458" s="79"/>
      <c r="CL11458" s="79"/>
    </row>
    <row r="11459" spans="30:90">
      <c r="AD11459" s="73"/>
      <c r="AE11459" s="74"/>
      <c r="AF11459" s="74"/>
      <c r="BX11459" s="73"/>
      <c r="BY11459" s="74"/>
      <c r="BZ11459" s="74"/>
      <c r="CA11459" s="74"/>
      <c r="CF11459" s="79"/>
      <c r="CL11459" s="79"/>
    </row>
    <row r="11460" spans="30:90">
      <c r="AD11460" s="73"/>
      <c r="AE11460" s="74"/>
      <c r="AF11460" s="74"/>
      <c r="BX11460" s="73"/>
      <c r="BY11460" s="74"/>
      <c r="BZ11460" s="74"/>
      <c r="CA11460" s="74"/>
      <c r="CF11460" s="79"/>
      <c r="CL11460" s="79"/>
    </row>
    <row r="11461" spans="30:90">
      <c r="AD11461" s="73"/>
      <c r="AE11461" s="74"/>
      <c r="AF11461" s="74"/>
      <c r="BX11461" s="73"/>
      <c r="BY11461" s="74"/>
      <c r="BZ11461" s="74"/>
      <c r="CA11461" s="74"/>
      <c r="CF11461" s="79"/>
      <c r="CL11461" s="79"/>
    </row>
    <row r="11462" spans="30:90">
      <c r="AD11462" s="73"/>
      <c r="AE11462" s="74"/>
      <c r="AF11462" s="74"/>
      <c r="BX11462" s="73"/>
      <c r="BY11462" s="74"/>
      <c r="BZ11462" s="74"/>
      <c r="CA11462" s="74"/>
      <c r="CF11462" s="79"/>
      <c r="CL11462" s="79"/>
    </row>
    <row r="11463" spans="30:90">
      <c r="AD11463" s="73"/>
      <c r="AE11463" s="74"/>
      <c r="AF11463" s="74"/>
      <c r="BX11463" s="73"/>
      <c r="BY11463" s="74"/>
      <c r="BZ11463" s="74"/>
      <c r="CA11463" s="74"/>
      <c r="CF11463" s="79"/>
      <c r="CL11463" s="79"/>
    </row>
    <row r="11464" spans="30:90">
      <c r="AD11464" s="73"/>
      <c r="AE11464" s="74"/>
      <c r="AF11464" s="74"/>
      <c r="BX11464" s="73"/>
      <c r="BY11464" s="74"/>
      <c r="BZ11464" s="74"/>
      <c r="CA11464" s="74"/>
      <c r="CF11464" s="79"/>
      <c r="CL11464" s="79"/>
    </row>
    <row r="11465" spans="30:90">
      <c r="AD11465" s="73"/>
      <c r="AE11465" s="74"/>
      <c r="AF11465" s="74"/>
      <c r="BX11465" s="73"/>
      <c r="BY11465" s="74"/>
      <c r="BZ11465" s="74"/>
      <c r="CA11465" s="74"/>
      <c r="CF11465" s="79"/>
      <c r="CL11465" s="79"/>
    </row>
    <row r="11466" spans="30:90">
      <c r="AD11466" s="73"/>
      <c r="AE11466" s="74"/>
      <c r="AF11466" s="74"/>
      <c r="BX11466" s="73"/>
      <c r="BY11466" s="74"/>
      <c r="BZ11466" s="74"/>
      <c r="CA11466" s="74"/>
      <c r="CF11466" s="79"/>
      <c r="CL11466" s="79"/>
    </row>
    <row r="11467" spans="30:90">
      <c r="AD11467" s="73"/>
      <c r="AE11467" s="74"/>
      <c r="AF11467" s="74"/>
      <c r="BX11467" s="73"/>
      <c r="BY11467" s="74"/>
      <c r="BZ11467" s="74"/>
      <c r="CA11467" s="74"/>
      <c r="CF11467" s="79"/>
      <c r="CL11467" s="79"/>
    </row>
    <row r="11468" spans="30:90">
      <c r="AD11468" s="73"/>
      <c r="AE11468" s="74"/>
      <c r="AF11468" s="74"/>
      <c r="BX11468" s="73"/>
      <c r="BY11468" s="74"/>
      <c r="BZ11468" s="74"/>
      <c r="CA11468" s="74"/>
      <c r="CF11468" s="79"/>
      <c r="CL11468" s="79"/>
    </row>
    <row r="11469" spans="30:90">
      <c r="AD11469" s="73"/>
      <c r="AE11469" s="74"/>
      <c r="AF11469" s="74"/>
      <c r="BX11469" s="73"/>
      <c r="BY11469" s="74"/>
      <c r="BZ11469" s="74"/>
      <c r="CA11469" s="74"/>
      <c r="CF11469" s="79"/>
      <c r="CL11469" s="79"/>
    </row>
    <row r="11470" spans="30:90">
      <c r="AD11470" s="73"/>
      <c r="AE11470" s="74"/>
      <c r="AF11470" s="74"/>
      <c r="BX11470" s="73"/>
      <c r="BY11470" s="74"/>
      <c r="BZ11470" s="74"/>
      <c r="CA11470" s="74"/>
      <c r="CF11470" s="79"/>
      <c r="CL11470" s="79"/>
    </row>
    <row r="11471" spans="30:90">
      <c r="AD11471" s="73"/>
      <c r="AE11471" s="74"/>
      <c r="AF11471" s="74"/>
      <c r="BX11471" s="73"/>
      <c r="BY11471" s="74"/>
      <c r="BZ11471" s="74"/>
      <c r="CA11471" s="74"/>
      <c r="CF11471" s="79"/>
      <c r="CL11471" s="79"/>
    </row>
    <row r="11472" spans="30:90">
      <c r="AD11472" s="73"/>
      <c r="AE11472" s="74"/>
      <c r="AF11472" s="74"/>
      <c r="BX11472" s="73"/>
      <c r="BY11472" s="74"/>
      <c r="BZ11472" s="74"/>
      <c r="CA11472" s="74"/>
      <c r="CF11472" s="79"/>
      <c r="CL11472" s="79"/>
    </row>
    <row r="11473" spans="30:90">
      <c r="AD11473" s="73"/>
      <c r="AE11473" s="74"/>
      <c r="AF11473" s="74"/>
      <c r="BX11473" s="73"/>
      <c r="BY11473" s="74"/>
      <c r="BZ11473" s="74"/>
      <c r="CA11473" s="74"/>
      <c r="CF11473" s="79"/>
      <c r="CL11473" s="79"/>
    </row>
    <row r="11474" spans="30:90">
      <c r="AD11474" s="73"/>
      <c r="AE11474" s="74"/>
      <c r="AF11474" s="74"/>
      <c r="BX11474" s="73"/>
      <c r="BY11474" s="74"/>
      <c r="BZ11474" s="74"/>
      <c r="CA11474" s="74"/>
      <c r="CF11474" s="79"/>
      <c r="CL11474" s="79"/>
    </row>
    <row r="11475" spans="30:90">
      <c r="AD11475" s="73"/>
      <c r="AE11475" s="74"/>
      <c r="AF11475" s="74"/>
      <c r="BX11475" s="73"/>
      <c r="BY11475" s="74"/>
      <c r="BZ11475" s="74"/>
      <c r="CA11475" s="74"/>
      <c r="CF11475" s="79"/>
      <c r="CL11475" s="79"/>
    </row>
    <row r="11476" spans="30:90">
      <c r="AD11476" s="73"/>
      <c r="AE11476" s="74"/>
      <c r="AF11476" s="74"/>
      <c r="BX11476" s="73"/>
      <c r="BY11476" s="74"/>
      <c r="BZ11476" s="74"/>
      <c r="CA11476" s="74"/>
      <c r="CF11476" s="79"/>
      <c r="CL11476" s="79"/>
    </row>
    <row r="11477" spans="30:90">
      <c r="AD11477" s="73"/>
      <c r="AE11477" s="74"/>
      <c r="AF11477" s="74"/>
      <c r="BX11477" s="73"/>
      <c r="BY11477" s="74"/>
      <c r="BZ11477" s="74"/>
      <c r="CA11477" s="74"/>
      <c r="CF11477" s="79"/>
      <c r="CL11477" s="79"/>
    </row>
    <row r="11478" spans="30:90">
      <c r="AD11478" s="73"/>
      <c r="AE11478" s="74"/>
      <c r="AF11478" s="74"/>
      <c r="BX11478" s="73"/>
      <c r="BY11478" s="74"/>
      <c r="BZ11478" s="74"/>
      <c r="CA11478" s="74"/>
      <c r="CF11478" s="79"/>
      <c r="CL11478" s="79"/>
    </row>
    <row r="11479" spans="30:90">
      <c r="AD11479" s="73"/>
      <c r="AE11479" s="74"/>
      <c r="AF11479" s="74"/>
      <c r="BX11479" s="73"/>
      <c r="BY11479" s="74"/>
      <c r="BZ11479" s="74"/>
      <c r="CA11479" s="74"/>
      <c r="CF11479" s="79"/>
      <c r="CL11479" s="79"/>
    </row>
    <row r="11480" spans="30:90">
      <c r="AD11480" s="73"/>
      <c r="AE11480" s="74"/>
      <c r="AF11480" s="74"/>
      <c r="BX11480" s="73"/>
      <c r="BY11480" s="74"/>
      <c r="BZ11480" s="74"/>
      <c r="CA11480" s="74"/>
      <c r="CF11480" s="79"/>
      <c r="CL11480" s="79"/>
    </row>
    <row r="11481" spans="30:90">
      <c r="AD11481" s="73"/>
      <c r="AE11481" s="74"/>
      <c r="AF11481" s="74"/>
      <c r="BX11481" s="73"/>
      <c r="BY11481" s="74"/>
      <c r="BZ11481" s="74"/>
      <c r="CA11481" s="74"/>
      <c r="CF11481" s="79"/>
      <c r="CL11481" s="79"/>
    </row>
    <row r="11482" spans="30:90">
      <c r="AD11482" s="73"/>
      <c r="AE11482" s="74"/>
      <c r="AF11482" s="74"/>
      <c r="BX11482" s="73"/>
      <c r="BY11482" s="74"/>
      <c r="BZ11482" s="74"/>
      <c r="CA11482" s="74"/>
      <c r="CF11482" s="79"/>
      <c r="CL11482" s="79"/>
    </row>
    <row r="11483" spans="30:90">
      <c r="AD11483" s="73"/>
      <c r="AE11483" s="74"/>
      <c r="AF11483" s="74"/>
      <c r="BX11483" s="73"/>
      <c r="BY11483" s="74"/>
      <c r="BZ11483" s="74"/>
      <c r="CA11483" s="74"/>
      <c r="CF11483" s="79"/>
      <c r="CL11483" s="79"/>
    </row>
    <row r="11484" spans="30:90">
      <c r="AD11484" s="73"/>
      <c r="AE11484" s="74"/>
      <c r="AF11484" s="74"/>
      <c r="BX11484" s="73"/>
      <c r="BY11484" s="74"/>
      <c r="BZ11484" s="74"/>
      <c r="CA11484" s="74"/>
      <c r="CF11484" s="79"/>
      <c r="CL11484" s="79"/>
    </row>
    <row r="11485" spans="30:90">
      <c r="AD11485" s="73"/>
      <c r="AE11485" s="74"/>
      <c r="AF11485" s="74"/>
      <c r="BX11485" s="73"/>
      <c r="BY11485" s="74"/>
      <c r="BZ11485" s="74"/>
      <c r="CA11485" s="74"/>
      <c r="CF11485" s="79"/>
      <c r="CL11485" s="79"/>
    </row>
    <row r="11486" spans="30:90">
      <c r="AD11486" s="73"/>
      <c r="AE11486" s="74"/>
      <c r="AF11486" s="74"/>
      <c r="BX11486" s="73"/>
      <c r="BY11486" s="74"/>
      <c r="BZ11486" s="74"/>
      <c r="CA11486" s="74"/>
      <c r="CF11486" s="79"/>
      <c r="CL11486" s="79"/>
    </row>
    <row r="11487" spans="30:90">
      <c r="AD11487" s="73"/>
      <c r="AE11487" s="74"/>
      <c r="AF11487" s="74"/>
      <c r="BX11487" s="73"/>
      <c r="BY11487" s="74"/>
      <c r="BZ11487" s="74"/>
      <c r="CA11487" s="74"/>
      <c r="CF11487" s="79"/>
      <c r="CL11487" s="79"/>
    </row>
    <row r="11488" spans="30:90">
      <c r="AD11488" s="73"/>
      <c r="AE11488" s="74"/>
      <c r="AF11488" s="74"/>
      <c r="BX11488" s="73"/>
      <c r="BY11488" s="74"/>
      <c r="BZ11488" s="74"/>
      <c r="CA11488" s="74"/>
      <c r="CF11488" s="79"/>
      <c r="CL11488" s="79"/>
    </row>
    <row r="11489" spans="30:90">
      <c r="AD11489" s="73"/>
      <c r="AE11489" s="74"/>
      <c r="AF11489" s="74"/>
      <c r="BX11489" s="73"/>
      <c r="BY11489" s="74"/>
      <c r="BZ11489" s="74"/>
      <c r="CA11489" s="74"/>
      <c r="CF11489" s="79"/>
      <c r="CL11489" s="79"/>
    </row>
    <row r="11490" spans="30:90">
      <c r="AD11490" s="73"/>
      <c r="AE11490" s="74"/>
      <c r="AF11490" s="74"/>
      <c r="BX11490" s="73"/>
      <c r="BY11490" s="74"/>
      <c r="BZ11490" s="74"/>
      <c r="CA11490" s="74"/>
      <c r="CF11490" s="79"/>
      <c r="CL11490" s="79"/>
    </row>
    <row r="11491" spans="30:90">
      <c r="AD11491" s="73"/>
      <c r="AE11491" s="74"/>
      <c r="AF11491" s="74"/>
      <c r="BX11491" s="73"/>
      <c r="BY11491" s="74"/>
      <c r="BZ11491" s="74"/>
      <c r="CA11491" s="74"/>
      <c r="CF11491" s="79"/>
      <c r="CL11491" s="79"/>
    </row>
    <row r="11492" spans="30:90">
      <c r="AD11492" s="73"/>
      <c r="AE11492" s="74"/>
      <c r="AF11492" s="74"/>
      <c r="BX11492" s="73"/>
      <c r="BY11492" s="74"/>
      <c r="BZ11492" s="74"/>
      <c r="CA11492" s="74"/>
      <c r="CF11492" s="79"/>
      <c r="CL11492" s="79"/>
    </row>
    <row r="11493" spans="30:90">
      <c r="AD11493" s="73"/>
      <c r="AE11493" s="74"/>
      <c r="AF11493" s="74"/>
      <c r="BX11493" s="73"/>
      <c r="BY11493" s="74"/>
      <c r="BZ11493" s="74"/>
      <c r="CA11493" s="74"/>
      <c r="CF11493" s="79"/>
      <c r="CL11493" s="79"/>
    </row>
    <row r="11494" spans="30:90">
      <c r="AD11494" s="73"/>
      <c r="AE11494" s="74"/>
      <c r="AF11494" s="74"/>
      <c r="BX11494" s="73"/>
      <c r="BY11494" s="74"/>
      <c r="BZ11494" s="74"/>
      <c r="CA11494" s="74"/>
      <c r="CF11494" s="79"/>
      <c r="CL11494" s="79"/>
    </row>
    <row r="11495" spans="30:90">
      <c r="AD11495" s="73"/>
      <c r="AE11495" s="74"/>
      <c r="AF11495" s="74"/>
      <c r="BX11495" s="73"/>
      <c r="BY11495" s="74"/>
      <c r="BZ11495" s="74"/>
      <c r="CA11495" s="74"/>
      <c r="CF11495" s="79"/>
      <c r="CL11495" s="79"/>
    </row>
    <row r="11496" spans="30:90">
      <c r="AD11496" s="73"/>
      <c r="AE11496" s="74"/>
      <c r="AF11496" s="74"/>
      <c r="BX11496" s="73"/>
      <c r="BY11496" s="74"/>
      <c r="BZ11496" s="74"/>
      <c r="CA11496" s="74"/>
      <c r="CF11496" s="79"/>
      <c r="CL11496" s="79"/>
    </row>
    <row r="11497" spans="30:90">
      <c r="AD11497" s="73"/>
      <c r="AE11497" s="74"/>
      <c r="AF11497" s="74"/>
      <c r="BX11497" s="73"/>
      <c r="BY11497" s="74"/>
      <c r="BZ11497" s="74"/>
      <c r="CA11497" s="74"/>
      <c r="CF11497" s="79"/>
      <c r="CL11497" s="79"/>
    </row>
    <row r="11498" spans="30:90">
      <c r="AD11498" s="73"/>
      <c r="AE11498" s="74"/>
      <c r="AF11498" s="74"/>
      <c r="BX11498" s="73"/>
      <c r="BY11498" s="74"/>
      <c r="BZ11498" s="74"/>
      <c r="CA11498" s="74"/>
      <c r="CF11498" s="79"/>
      <c r="CL11498" s="79"/>
    </row>
    <row r="11499" spans="30:90">
      <c r="AD11499" s="73"/>
      <c r="AE11499" s="74"/>
      <c r="AF11499" s="74"/>
      <c r="BX11499" s="73"/>
      <c r="BY11499" s="74"/>
      <c r="BZ11499" s="74"/>
      <c r="CA11499" s="74"/>
      <c r="CF11499" s="79"/>
      <c r="CL11499" s="79"/>
    </row>
    <row r="11500" spans="30:90">
      <c r="AD11500" s="73"/>
      <c r="AE11500" s="74"/>
      <c r="AF11500" s="74"/>
      <c r="BX11500" s="73"/>
      <c r="BY11500" s="74"/>
      <c r="BZ11500" s="74"/>
      <c r="CA11500" s="74"/>
      <c r="CF11500" s="79"/>
      <c r="CL11500" s="79"/>
    </row>
    <row r="11501" spans="30:90">
      <c r="AD11501" s="73"/>
      <c r="AE11501" s="74"/>
      <c r="AF11501" s="74"/>
      <c r="BX11501" s="73"/>
      <c r="BY11501" s="74"/>
      <c r="BZ11501" s="74"/>
      <c r="CA11501" s="74"/>
      <c r="CF11501" s="79"/>
      <c r="CL11501" s="79"/>
    </row>
    <row r="11502" spans="30:90">
      <c r="AD11502" s="73"/>
      <c r="AE11502" s="74"/>
      <c r="AF11502" s="74"/>
      <c r="BX11502" s="73"/>
      <c r="BY11502" s="74"/>
      <c r="BZ11502" s="74"/>
      <c r="CA11502" s="74"/>
      <c r="CF11502" s="79"/>
      <c r="CL11502" s="79"/>
    </row>
    <row r="11503" spans="30:90">
      <c r="AD11503" s="73"/>
      <c r="AE11503" s="74"/>
      <c r="AF11503" s="74"/>
      <c r="BX11503" s="73"/>
      <c r="BY11503" s="74"/>
      <c r="BZ11503" s="74"/>
      <c r="CA11503" s="74"/>
      <c r="CF11503" s="79"/>
      <c r="CL11503" s="79"/>
    </row>
    <row r="11504" spans="30:90">
      <c r="AD11504" s="73"/>
      <c r="AE11504" s="74"/>
      <c r="AF11504" s="74"/>
      <c r="BX11504" s="73"/>
      <c r="BY11504" s="74"/>
      <c r="BZ11504" s="74"/>
      <c r="CA11504" s="74"/>
      <c r="CF11504" s="79"/>
      <c r="CL11504" s="79"/>
    </row>
    <row r="11505" spans="30:90">
      <c r="AD11505" s="73"/>
      <c r="AE11505" s="74"/>
      <c r="AF11505" s="74"/>
      <c r="BX11505" s="73"/>
      <c r="BY11505" s="74"/>
      <c r="BZ11505" s="74"/>
      <c r="CA11505" s="74"/>
      <c r="CF11505" s="79"/>
      <c r="CL11505" s="79"/>
    </row>
    <row r="11506" spans="30:90">
      <c r="AD11506" s="73"/>
      <c r="AE11506" s="74"/>
      <c r="AF11506" s="74"/>
      <c r="BX11506" s="73"/>
      <c r="BY11506" s="74"/>
      <c r="BZ11506" s="74"/>
      <c r="CA11506" s="74"/>
      <c r="CF11506" s="79"/>
      <c r="CL11506" s="79"/>
    </row>
    <row r="11507" spans="30:90">
      <c r="AD11507" s="73"/>
      <c r="AE11507" s="74"/>
      <c r="AF11507" s="74"/>
      <c r="BX11507" s="73"/>
      <c r="BY11507" s="74"/>
      <c r="BZ11507" s="74"/>
      <c r="CA11507" s="74"/>
      <c r="CF11507" s="79"/>
      <c r="CL11507" s="79"/>
    </row>
    <row r="11508" spans="30:90">
      <c r="AD11508" s="73"/>
      <c r="AE11508" s="74"/>
      <c r="AF11508" s="74"/>
      <c r="BX11508" s="73"/>
      <c r="BY11508" s="74"/>
      <c r="BZ11508" s="74"/>
      <c r="CA11508" s="74"/>
      <c r="CF11508" s="79"/>
      <c r="CL11508" s="79"/>
    </row>
    <row r="11509" spans="30:90">
      <c r="AD11509" s="73"/>
      <c r="AE11509" s="74"/>
      <c r="AF11509" s="74"/>
      <c r="BX11509" s="73"/>
      <c r="BY11509" s="74"/>
      <c r="BZ11509" s="74"/>
      <c r="CA11509" s="74"/>
      <c r="CF11509" s="79"/>
      <c r="CL11509" s="79"/>
    </row>
    <row r="11510" spans="30:90">
      <c r="AD11510" s="73"/>
      <c r="AE11510" s="74"/>
      <c r="AF11510" s="74"/>
      <c r="BX11510" s="73"/>
      <c r="BY11510" s="74"/>
      <c r="BZ11510" s="74"/>
      <c r="CA11510" s="74"/>
      <c r="CF11510" s="79"/>
      <c r="CL11510" s="79"/>
    </row>
    <row r="11511" spans="30:90">
      <c r="AD11511" s="73"/>
      <c r="AE11511" s="74"/>
      <c r="AF11511" s="74"/>
      <c r="BX11511" s="73"/>
      <c r="BY11511" s="74"/>
      <c r="BZ11511" s="74"/>
      <c r="CA11511" s="74"/>
      <c r="CF11511" s="79"/>
      <c r="CL11511" s="79"/>
    </row>
    <row r="11512" spans="30:90">
      <c r="AD11512" s="73"/>
      <c r="AE11512" s="74"/>
      <c r="AF11512" s="74"/>
      <c r="BX11512" s="73"/>
      <c r="BY11512" s="74"/>
      <c r="BZ11512" s="74"/>
      <c r="CA11512" s="74"/>
      <c r="CF11512" s="79"/>
      <c r="CL11512" s="79"/>
    </row>
    <row r="11513" spans="30:90">
      <c r="AD11513" s="73"/>
      <c r="AE11513" s="74"/>
      <c r="AF11513" s="74"/>
      <c r="BX11513" s="73"/>
      <c r="BY11513" s="74"/>
      <c r="BZ11513" s="74"/>
      <c r="CA11513" s="74"/>
      <c r="CF11513" s="79"/>
      <c r="CL11513" s="79"/>
    </row>
    <row r="11514" spans="30:90">
      <c r="AD11514" s="73"/>
      <c r="AE11514" s="74"/>
      <c r="AF11514" s="74"/>
      <c r="BX11514" s="73"/>
      <c r="BY11514" s="74"/>
      <c r="BZ11514" s="74"/>
      <c r="CA11514" s="74"/>
      <c r="CF11514" s="79"/>
      <c r="CL11514" s="79"/>
    </row>
    <row r="11515" spans="30:90">
      <c r="AD11515" s="73"/>
      <c r="AE11515" s="74"/>
      <c r="AF11515" s="74"/>
      <c r="BX11515" s="73"/>
      <c r="BY11515" s="74"/>
      <c r="BZ11515" s="74"/>
      <c r="CA11515" s="74"/>
      <c r="CF11515" s="79"/>
      <c r="CL11515" s="79"/>
    </row>
    <row r="11516" spans="30:90">
      <c r="AD11516" s="73"/>
      <c r="AE11516" s="74"/>
      <c r="AF11516" s="74"/>
      <c r="BX11516" s="73"/>
      <c r="BY11516" s="74"/>
      <c r="BZ11516" s="74"/>
      <c r="CA11516" s="74"/>
      <c r="CF11516" s="79"/>
      <c r="CL11516" s="79"/>
    </row>
    <row r="11517" spans="30:90">
      <c r="AD11517" s="73"/>
      <c r="AE11517" s="74"/>
      <c r="AF11517" s="74"/>
      <c r="BX11517" s="73"/>
      <c r="BY11517" s="74"/>
      <c r="BZ11517" s="74"/>
      <c r="CA11517" s="74"/>
      <c r="CF11517" s="79"/>
      <c r="CL11517" s="79"/>
    </row>
    <row r="11518" spans="30:90">
      <c r="AD11518" s="73"/>
      <c r="AE11518" s="74"/>
      <c r="AF11518" s="74"/>
      <c r="BX11518" s="73"/>
      <c r="BY11518" s="74"/>
      <c r="BZ11518" s="74"/>
      <c r="CA11518" s="74"/>
      <c r="CF11518" s="79"/>
      <c r="CL11518" s="79"/>
    </row>
    <row r="11519" spans="30:90">
      <c r="AD11519" s="73"/>
      <c r="AE11519" s="74"/>
      <c r="AF11519" s="74"/>
      <c r="BX11519" s="73"/>
      <c r="BY11519" s="74"/>
      <c r="BZ11519" s="74"/>
      <c r="CA11519" s="74"/>
      <c r="CF11519" s="79"/>
      <c r="CL11519" s="79"/>
    </row>
    <row r="11520" spans="30:90">
      <c r="AD11520" s="73"/>
      <c r="AE11520" s="74"/>
      <c r="AF11520" s="74"/>
      <c r="BX11520" s="73"/>
      <c r="BY11520" s="74"/>
      <c r="BZ11520" s="74"/>
      <c r="CA11520" s="74"/>
      <c r="CF11520" s="79"/>
      <c r="CL11520" s="79"/>
    </row>
    <row r="11521" spans="30:90">
      <c r="AD11521" s="73"/>
      <c r="AE11521" s="74"/>
      <c r="AF11521" s="74"/>
      <c r="BX11521" s="73"/>
      <c r="BY11521" s="74"/>
      <c r="BZ11521" s="74"/>
      <c r="CA11521" s="74"/>
      <c r="CF11521" s="79"/>
      <c r="CL11521" s="79"/>
    </row>
    <row r="11522" spans="30:90">
      <c r="AD11522" s="73"/>
      <c r="AE11522" s="74"/>
      <c r="AF11522" s="74"/>
      <c r="BX11522" s="73"/>
      <c r="BY11522" s="74"/>
      <c r="BZ11522" s="74"/>
      <c r="CA11522" s="74"/>
      <c r="CF11522" s="79"/>
      <c r="CL11522" s="79"/>
    </row>
    <row r="11523" spans="30:90">
      <c r="AD11523" s="73"/>
      <c r="AE11523" s="74"/>
      <c r="AF11523" s="74"/>
      <c r="BX11523" s="73"/>
      <c r="BY11523" s="74"/>
      <c r="BZ11523" s="74"/>
      <c r="CA11523" s="74"/>
      <c r="CF11523" s="79"/>
      <c r="CL11523" s="79"/>
    </row>
    <row r="11524" spans="30:90">
      <c r="AD11524" s="73"/>
      <c r="AE11524" s="74"/>
      <c r="AF11524" s="74"/>
      <c r="BX11524" s="73"/>
      <c r="BY11524" s="74"/>
      <c r="BZ11524" s="74"/>
      <c r="CA11524" s="74"/>
      <c r="CF11524" s="79"/>
      <c r="CL11524" s="79"/>
    </row>
    <row r="11525" spans="30:90">
      <c r="AD11525" s="73"/>
      <c r="AE11525" s="74"/>
      <c r="AF11525" s="74"/>
      <c r="BX11525" s="73"/>
      <c r="BY11525" s="74"/>
      <c r="BZ11525" s="74"/>
      <c r="CA11525" s="74"/>
      <c r="CF11525" s="79"/>
      <c r="CL11525" s="79"/>
    </row>
    <row r="11526" spans="30:90">
      <c r="AD11526" s="73"/>
      <c r="AE11526" s="74"/>
      <c r="AF11526" s="74"/>
      <c r="BX11526" s="73"/>
      <c r="BY11526" s="74"/>
      <c r="BZ11526" s="74"/>
      <c r="CA11526" s="74"/>
      <c r="CF11526" s="79"/>
      <c r="CL11526" s="79"/>
    </row>
    <row r="11527" spans="30:90">
      <c r="AD11527" s="73"/>
      <c r="AE11527" s="74"/>
      <c r="AF11527" s="74"/>
      <c r="BX11527" s="73"/>
      <c r="BY11527" s="74"/>
      <c r="BZ11527" s="74"/>
      <c r="CA11527" s="74"/>
      <c r="CF11527" s="79"/>
      <c r="CL11527" s="79"/>
    </row>
    <row r="11528" spans="30:90">
      <c r="AD11528" s="73"/>
      <c r="AE11528" s="74"/>
      <c r="AF11528" s="74"/>
      <c r="BX11528" s="73"/>
      <c r="BY11528" s="74"/>
      <c r="BZ11528" s="74"/>
      <c r="CA11528" s="74"/>
      <c r="CF11528" s="79"/>
      <c r="CL11528" s="79"/>
    </row>
    <row r="11529" spans="30:90">
      <c r="AD11529" s="73"/>
      <c r="AE11529" s="74"/>
      <c r="AF11529" s="74"/>
      <c r="BX11529" s="73"/>
      <c r="BY11529" s="74"/>
      <c r="BZ11529" s="74"/>
      <c r="CA11529" s="74"/>
      <c r="CF11529" s="79"/>
      <c r="CL11529" s="79"/>
    </row>
    <row r="11530" spans="30:90">
      <c r="AD11530" s="73"/>
      <c r="AE11530" s="74"/>
      <c r="AF11530" s="74"/>
      <c r="BX11530" s="73"/>
      <c r="BY11530" s="74"/>
      <c r="BZ11530" s="74"/>
      <c r="CA11530" s="74"/>
      <c r="CF11530" s="79"/>
      <c r="CL11530" s="79"/>
    </row>
    <row r="11531" spans="30:90">
      <c r="AD11531" s="73"/>
      <c r="AE11531" s="74"/>
      <c r="AF11531" s="74"/>
      <c r="BX11531" s="73"/>
      <c r="BY11531" s="74"/>
      <c r="BZ11531" s="74"/>
      <c r="CA11531" s="74"/>
      <c r="CF11531" s="79"/>
      <c r="CL11531" s="79"/>
    </row>
    <row r="11532" spans="30:90">
      <c r="AD11532" s="73"/>
      <c r="AE11532" s="74"/>
      <c r="AF11532" s="74"/>
      <c r="BX11532" s="73"/>
      <c r="BY11532" s="74"/>
      <c r="BZ11532" s="74"/>
      <c r="CA11532" s="74"/>
      <c r="CF11532" s="79"/>
      <c r="CL11532" s="79"/>
    </row>
    <row r="11533" spans="30:90">
      <c r="AD11533" s="73"/>
      <c r="AE11533" s="74"/>
      <c r="AF11533" s="74"/>
      <c r="BX11533" s="73"/>
      <c r="BY11533" s="74"/>
      <c r="BZ11533" s="74"/>
      <c r="CA11533" s="74"/>
      <c r="CF11533" s="79"/>
      <c r="CL11533" s="79"/>
    </row>
    <row r="11534" spans="30:90">
      <c r="AD11534" s="73"/>
      <c r="AE11534" s="74"/>
      <c r="AF11534" s="74"/>
      <c r="BX11534" s="73"/>
      <c r="BY11534" s="74"/>
      <c r="BZ11534" s="74"/>
      <c r="CA11534" s="74"/>
      <c r="CF11534" s="79"/>
      <c r="CL11534" s="79"/>
    </row>
    <row r="11535" spans="30:90">
      <c r="AD11535" s="73"/>
      <c r="AE11535" s="74"/>
      <c r="AF11535" s="74"/>
      <c r="BX11535" s="73"/>
      <c r="BY11535" s="74"/>
      <c r="BZ11535" s="74"/>
      <c r="CA11535" s="74"/>
      <c r="CF11535" s="79"/>
      <c r="CL11535" s="79"/>
    </row>
    <row r="11536" spans="30:90">
      <c r="AD11536" s="73"/>
      <c r="AE11536" s="74"/>
      <c r="AF11536" s="74"/>
      <c r="BX11536" s="73"/>
      <c r="BY11536" s="74"/>
      <c r="BZ11536" s="74"/>
      <c r="CA11536" s="74"/>
      <c r="CF11536" s="79"/>
      <c r="CL11536" s="79"/>
    </row>
    <row r="11537" spans="30:90">
      <c r="AD11537" s="73"/>
      <c r="AE11537" s="74"/>
      <c r="AF11537" s="74"/>
      <c r="BX11537" s="73"/>
      <c r="BY11537" s="74"/>
      <c r="BZ11537" s="74"/>
      <c r="CA11537" s="74"/>
      <c r="CF11537" s="79"/>
      <c r="CL11537" s="79"/>
    </row>
    <row r="11538" spans="30:90">
      <c r="AD11538" s="73"/>
      <c r="AE11538" s="74"/>
      <c r="AF11538" s="74"/>
      <c r="BX11538" s="73"/>
      <c r="BY11538" s="74"/>
      <c r="BZ11538" s="74"/>
      <c r="CA11538" s="74"/>
      <c r="CF11538" s="79"/>
      <c r="CL11538" s="79"/>
    </row>
    <row r="11539" spans="30:90">
      <c r="AD11539" s="73"/>
      <c r="AE11539" s="74"/>
      <c r="AF11539" s="74"/>
      <c r="BX11539" s="73"/>
      <c r="BY11539" s="74"/>
      <c r="BZ11539" s="74"/>
      <c r="CA11539" s="74"/>
      <c r="CF11539" s="79"/>
      <c r="CL11539" s="79"/>
    </row>
    <row r="11540" spans="30:90">
      <c r="AD11540" s="73"/>
      <c r="AE11540" s="74"/>
      <c r="AF11540" s="74"/>
      <c r="BX11540" s="73"/>
      <c r="BY11540" s="74"/>
      <c r="BZ11540" s="74"/>
      <c r="CA11540" s="74"/>
      <c r="CF11540" s="79"/>
      <c r="CL11540" s="79"/>
    </row>
    <row r="11541" spans="30:90">
      <c r="AD11541" s="73"/>
      <c r="AE11541" s="74"/>
      <c r="AF11541" s="74"/>
      <c r="BX11541" s="73"/>
      <c r="BY11541" s="74"/>
      <c r="BZ11541" s="74"/>
      <c r="CA11541" s="74"/>
      <c r="CF11541" s="79"/>
      <c r="CL11541" s="79"/>
    </row>
    <row r="11542" spans="30:90">
      <c r="AD11542" s="73"/>
      <c r="AE11542" s="74"/>
      <c r="AF11542" s="74"/>
      <c r="BX11542" s="73"/>
      <c r="BY11542" s="74"/>
      <c r="BZ11542" s="74"/>
      <c r="CA11542" s="74"/>
      <c r="CF11542" s="79"/>
      <c r="CL11542" s="79"/>
    </row>
    <row r="11543" spans="30:90">
      <c r="AD11543" s="73"/>
      <c r="AE11543" s="74"/>
      <c r="AF11543" s="74"/>
      <c r="BX11543" s="73"/>
      <c r="BY11543" s="74"/>
      <c r="BZ11543" s="74"/>
      <c r="CA11543" s="74"/>
      <c r="CF11543" s="79"/>
      <c r="CL11543" s="79"/>
    </row>
    <row r="11544" spans="30:90">
      <c r="AD11544" s="73"/>
      <c r="AE11544" s="74"/>
      <c r="AF11544" s="74"/>
      <c r="BX11544" s="73"/>
      <c r="BY11544" s="74"/>
      <c r="BZ11544" s="74"/>
      <c r="CA11544" s="74"/>
      <c r="CF11544" s="79"/>
      <c r="CL11544" s="79"/>
    </row>
    <row r="11545" spans="30:90">
      <c r="AD11545" s="73"/>
      <c r="AE11545" s="74"/>
      <c r="AF11545" s="74"/>
      <c r="BX11545" s="73"/>
      <c r="BY11545" s="74"/>
      <c r="BZ11545" s="74"/>
      <c r="CA11545" s="74"/>
      <c r="CF11545" s="79"/>
      <c r="CL11545" s="79"/>
    </row>
    <row r="11546" spans="30:90">
      <c r="AD11546" s="73"/>
      <c r="AE11546" s="74"/>
      <c r="AF11546" s="74"/>
      <c r="BX11546" s="73"/>
      <c r="BY11546" s="74"/>
      <c r="BZ11546" s="74"/>
      <c r="CA11546" s="74"/>
      <c r="CF11546" s="79"/>
      <c r="CL11546" s="79"/>
    </row>
    <row r="11547" spans="30:90">
      <c r="AD11547" s="73"/>
      <c r="AE11547" s="74"/>
      <c r="AF11547" s="74"/>
      <c r="BX11547" s="73"/>
      <c r="BY11547" s="74"/>
      <c r="BZ11547" s="74"/>
      <c r="CA11547" s="74"/>
      <c r="CF11547" s="79"/>
      <c r="CL11547" s="79"/>
    </row>
    <row r="11548" spans="30:90">
      <c r="AD11548" s="73"/>
      <c r="AE11548" s="74"/>
      <c r="AF11548" s="74"/>
      <c r="BX11548" s="73"/>
      <c r="BY11548" s="74"/>
      <c r="BZ11548" s="74"/>
      <c r="CA11548" s="74"/>
      <c r="CF11548" s="79"/>
      <c r="CL11548" s="79"/>
    </row>
    <row r="11549" spans="30:90">
      <c r="AD11549" s="73"/>
      <c r="AE11549" s="74"/>
      <c r="AF11549" s="74"/>
      <c r="BX11549" s="73"/>
      <c r="BY11549" s="74"/>
      <c r="BZ11549" s="74"/>
      <c r="CA11549" s="74"/>
      <c r="CF11549" s="79"/>
      <c r="CL11549" s="79"/>
    </row>
    <row r="11550" spans="30:90">
      <c r="AD11550" s="73"/>
      <c r="AE11550" s="74"/>
      <c r="AF11550" s="74"/>
      <c r="BX11550" s="73"/>
      <c r="BY11550" s="74"/>
      <c r="BZ11550" s="74"/>
      <c r="CA11550" s="74"/>
      <c r="CF11550" s="79"/>
      <c r="CL11550" s="79"/>
    </row>
    <row r="11551" spans="30:90">
      <c r="AD11551" s="73"/>
      <c r="AE11551" s="74"/>
      <c r="AF11551" s="74"/>
      <c r="BX11551" s="73"/>
      <c r="BY11551" s="74"/>
      <c r="BZ11551" s="74"/>
      <c r="CA11551" s="74"/>
      <c r="CF11551" s="79"/>
      <c r="CL11551" s="79"/>
    </row>
    <row r="11552" spans="30:90">
      <c r="AD11552" s="73"/>
      <c r="AE11552" s="74"/>
      <c r="AF11552" s="74"/>
      <c r="BX11552" s="73"/>
      <c r="BY11552" s="74"/>
      <c r="BZ11552" s="74"/>
      <c r="CA11552" s="74"/>
      <c r="CF11552" s="79"/>
      <c r="CL11552" s="79"/>
    </row>
    <row r="11553" spans="30:90">
      <c r="AD11553" s="73"/>
      <c r="AE11553" s="74"/>
      <c r="AF11553" s="74"/>
      <c r="BX11553" s="73"/>
      <c r="BY11553" s="74"/>
      <c r="BZ11553" s="74"/>
      <c r="CA11553" s="74"/>
      <c r="CF11553" s="79"/>
      <c r="CL11553" s="79"/>
    </row>
    <row r="11554" spans="30:90">
      <c r="AD11554" s="73"/>
      <c r="AE11554" s="74"/>
      <c r="AF11554" s="74"/>
      <c r="BX11554" s="73"/>
      <c r="BY11554" s="74"/>
      <c r="BZ11554" s="74"/>
      <c r="CA11554" s="74"/>
      <c r="CF11554" s="79"/>
      <c r="CL11554" s="79"/>
    </row>
    <row r="11555" spans="30:90">
      <c r="AD11555" s="73"/>
      <c r="AE11555" s="74"/>
      <c r="AF11555" s="74"/>
      <c r="BX11555" s="73"/>
      <c r="BY11555" s="74"/>
      <c r="BZ11555" s="74"/>
      <c r="CA11555" s="74"/>
      <c r="CF11555" s="79"/>
      <c r="CL11555" s="79"/>
    </row>
    <row r="11556" spans="30:90">
      <c r="AD11556" s="73"/>
      <c r="AE11556" s="74"/>
      <c r="AF11556" s="74"/>
      <c r="BX11556" s="73"/>
      <c r="BY11556" s="74"/>
      <c r="BZ11556" s="74"/>
      <c r="CA11556" s="74"/>
      <c r="CF11556" s="79"/>
      <c r="CL11556" s="79"/>
    </row>
    <row r="11557" spans="30:90">
      <c r="AD11557" s="73"/>
      <c r="AE11557" s="74"/>
      <c r="AF11557" s="74"/>
      <c r="BX11557" s="73"/>
      <c r="BY11557" s="74"/>
      <c r="BZ11557" s="74"/>
      <c r="CA11557" s="74"/>
      <c r="CF11557" s="79"/>
      <c r="CL11557" s="79"/>
    </row>
    <row r="11558" spans="30:90">
      <c r="AD11558" s="73"/>
      <c r="AE11558" s="74"/>
      <c r="AF11558" s="74"/>
      <c r="BX11558" s="73"/>
      <c r="BY11558" s="74"/>
      <c r="BZ11558" s="74"/>
      <c r="CA11558" s="74"/>
      <c r="CF11558" s="79"/>
      <c r="CL11558" s="79"/>
    </row>
    <row r="11559" spans="30:90">
      <c r="AD11559" s="73"/>
      <c r="AE11559" s="74"/>
      <c r="AF11559" s="74"/>
      <c r="BX11559" s="73"/>
      <c r="BY11559" s="74"/>
      <c r="BZ11559" s="74"/>
      <c r="CA11559" s="74"/>
      <c r="CF11559" s="79"/>
      <c r="CL11559" s="79"/>
    </row>
    <row r="11560" spans="30:90">
      <c r="AD11560" s="73"/>
      <c r="AE11560" s="74"/>
      <c r="AF11560" s="74"/>
      <c r="BX11560" s="73"/>
      <c r="BY11560" s="74"/>
      <c r="BZ11560" s="74"/>
      <c r="CA11560" s="74"/>
      <c r="CF11560" s="79"/>
      <c r="CL11560" s="79"/>
    </row>
    <row r="11561" spans="30:90">
      <c r="AD11561" s="73"/>
      <c r="AE11561" s="74"/>
      <c r="AF11561" s="74"/>
      <c r="BX11561" s="73"/>
      <c r="BY11561" s="74"/>
      <c r="BZ11561" s="74"/>
      <c r="CA11561" s="74"/>
      <c r="CF11561" s="79"/>
      <c r="CL11561" s="79"/>
    </row>
    <row r="11562" spans="30:90">
      <c r="AD11562" s="73"/>
      <c r="AE11562" s="74"/>
      <c r="AF11562" s="74"/>
      <c r="BX11562" s="73"/>
      <c r="BY11562" s="74"/>
      <c r="BZ11562" s="74"/>
      <c r="CA11562" s="74"/>
      <c r="CF11562" s="79"/>
      <c r="CL11562" s="79"/>
    </row>
    <row r="11563" spans="30:90">
      <c r="AD11563" s="73"/>
      <c r="AE11563" s="74"/>
      <c r="AF11563" s="74"/>
      <c r="BX11563" s="73"/>
      <c r="BY11563" s="74"/>
      <c r="BZ11563" s="74"/>
      <c r="CA11563" s="74"/>
      <c r="CF11563" s="79"/>
      <c r="CL11563" s="79"/>
    </row>
    <row r="11564" spans="30:90">
      <c r="AD11564" s="73"/>
      <c r="AE11564" s="74"/>
      <c r="AF11564" s="74"/>
      <c r="BX11564" s="73"/>
      <c r="BY11564" s="74"/>
      <c r="BZ11564" s="74"/>
      <c r="CA11564" s="74"/>
      <c r="CF11564" s="79"/>
      <c r="CL11564" s="79"/>
    </row>
    <row r="11565" spans="30:90">
      <c r="AD11565" s="73"/>
      <c r="AE11565" s="74"/>
      <c r="AF11565" s="74"/>
      <c r="BX11565" s="73"/>
      <c r="BY11565" s="74"/>
      <c r="BZ11565" s="74"/>
      <c r="CA11565" s="74"/>
      <c r="CF11565" s="79"/>
      <c r="CL11565" s="79"/>
    </row>
    <row r="11566" spans="30:90">
      <c r="AD11566" s="73"/>
      <c r="AE11566" s="74"/>
      <c r="AF11566" s="74"/>
      <c r="BX11566" s="73"/>
      <c r="BY11566" s="74"/>
      <c r="BZ11566" s="74"/>
      <c r="CA11566" s="74"/>
      <c r="CF11566" s="79"/>
      <c r="CL11566" s="79"/>
    </row>
    <row r="11567" spans="30:90">
      <c r="AD11567" s="73"/>
      <c r="AE11567" s="74"/>
      <c r="AF11567" s="74"/>
      <c r="BX11567" s="73"/>
      <c r="BY11567" s="74"/>
      <c r="BZ11567" s="74"/>
      <c r="CA11567" s="74"/>
      <c r="CF11567" s="79"/>
      <c r="CL11567" s="79"/>
    </row>
    <row r="11568" spans="30:90">
      <c r="AD11568" s="73"/>
      <c r="AE11568" s="74"/>
      <c r="AF11568" s="74"/>
      <c r="BX11568" s="73"/>
      <c r="BY11568" s="74"/>
      <c r="BZ11568" s="74"/>
      <c r="CA11568" s="74"/>
      <c r="CF11568" s="79"/>
      <c r="CL11568" s="79"/>
    </row>
    <row r="11569" spans="30:90">
      <c r="AD11569" s="73"/>
      <c r="AE11569" s="74"/>
      <c r="AF11569" s="74"/>
      <c r="BX11569" s="73"/>
      <c r="BY11569" s="74"/>
      <c r="BZ11569" s="74"/>
      <c r="CA11569" s="74"/>
      <c r="CF11569" s="79"/>
      <c r="CL11569" s="79"/>
    </row>
    <row r="11570" spans="30:90">
      <c r="AD11570" s="73"/>
      <c r="AE11570" s="74"/>
      <c r="AF11570" s="74"/>
      <c r="BX11570" s="73"/>
      <c r="BY11570" s="74"/>
      <c r="BZ11570" s="74"/>
      <c r="CA11570" s="74"/>
      <c r="CF11570" s="79"/>
      <c r="CL11570" s="79"/>
    </row>
    <row r="11571" spans="30:90">
      <c r="AD11571" s="73"/>
      <c r="AE11571" s="74"/>
      <c r="AF11571" s="74"/>
      <c r="BX11571" s="73"/>
      <c r="BY11571" s="74"/>
      <c r="BZ11571" s="74"/>
      <c r="CA11571" s="74"/>
      <c r="CF11571" s="79"/>
      <c r="CL11571" s="79"/>
    </row>
    <row r="11572" spans="30:90">
      <c r="AD11572" s="73"/>
      <c r="AE11572" s="74"/>
      <c r="AF11572" s="74"/>
      <c r="BX11572" s="73"/>
      <c r="BY11572" s="74"/>
      <c r="BZ11572" s="74"/>
      <c r="CA11572" s="74"/>
      <c r="CF11572" s="79"/>
      <c r="CL11572" s="79"/>
    </row>
    <row r="11573" spans="30:90">
      <c r="AD11573" s="73"/>
      <c r="AE11573" s="74"/>
      <c r="AF11573" s="74"/>
      <c r="BX11573" s="73"/>
      <c r="BY11573" s="74"/>
      <c r="BZ11573" s="74"/>
      <c r="CA11573" s="74"/>
      <c r="CF11573" s="79"/>
      <c r="CL11573" s="79"/>
    </row>
    <row r="11574" spans="30:90">
      <c r="AD11574" s="73"/>
      <c r="AE11574" s="74"/>
      <c r="AF11574" s="74"/>
      <c r="BX11574" s="73"/>
      <c r="BY11574" s="74"/>
      <c r="BZ11574" s="74"/>
      <c r="CA11574" s="74"/>
      <c r="CF11574" s="79"/>
      <c r="CL11574" s="79"/>
    </row>
    <row r="11575" spans="30:90">
      <c r="AD11575" s="73"/>
      <c r="AE11575" s="74"/>
      <c r="AF11575" s="74"/>
      <c r="BX11575" s="73"/>
      <c r="BY11575" s="74"/>
      <c r="BZ11575" s="74"/>
      <c r="CA11575" s="74"/>
      <c r="CF11575" s="79"/>
      <c r="CL11575" s="79"/>
    </row>
    <row r="11576" spans="30:90">
      <c r="AD11576" s="73"/>
      <c r="AE11576" s="74"/>
      <c r="AF11576" s="74"/>
      <c r="BX11576" s="73"/>
      <c r="BY11576" s="74"/>
      <c r="BZ11576" s="74"/>
      <c r="CA11576" s="74"/>
      <c r="CF11576" s="79"/>
      <c r="CL11576" s="79"/>
    </row>
    <row r="11577" spans="30:90">
      <c r="AD11577" s="73"/>
      <c r="AE11577" s="74"/>
      <c r="AF11577" s="74"/>
      <c r="BX11577" s="73"/>
      <c r="BY11577" s="74"/>
      <c r="BZ11577" s="74"/>
      <c r="CA11577" s="74"/>
      <c r="CF11577" s="79"/>
      <c r="CL11577" s="79"/>
    </row>
    <row r="11578" spans="30:90">
      <c r="AD11578" s="73"/>
      <c r="AE11578" s="74"/>
      <c r="AF11578" s="74"/>
      <c r="BX11578" s="73"/>
      <c r="BY11578" s="74"/>
      <c r="BZ11578" s="74"/>
      <c r="CA11578" s="74"/>
      <c r="CF11578" s="79"/>
      <c r="CL11578" s="79"/>
    </row>
    <row r="11579" spans="30:90">
      <c r="AD11579" s="73"/>
      <c r="AE11579" s="74"/>
      <c r="AF11579" s="74"/>
      <c r="BX11579" s="73"/>
      <c r="BY11579" s="74"/>
      <c r="BZ11579" s="74"/>
      <c r="CA11579" s="74"/>
      <c r="CF11579" s="79"/>
      <c r="CL11579" s="79"/>
    </row>
    <row r="11580" spans="30:90">
      <c r="AD11580" s="73"/>
      <c r="AE11580" s="74"/>
      <c r="AF11580" s="74"/>
      <c r="BX11580" s="73"/>
      <c r="BY11580" s="74"/>
      <c r="BZ11580" s="74"/>
      <c r="CA11580" s="74"/>
      <c r="CF11580" s="79"/>
      <c r="CL11580" s="79"/>
    </row>
    <row r="11581" spans="30:90">
      <c r="AD11581" s="73"/>
      <c r="AE11581" s="74"/>
      <c r="AF11581" s="74"/>
      <c r="BX11581" s="73"/>
      <c r="BY11581" s="74"/>
      <c r="BZ11581" s="74"/>
      <c r="CA11581" s="74"/>
      <c r="CF11581" s="79"/>
      <c r="CL11581" s="79"/>
    </row>
    <row r="11582" spans="30:90">
      <c r="AD11582" s="73"/>
      <c r="AE11582" s="74"/>
      <c r="AF11582" s="74"/>
      <c r="BX11582" s="73"/>
      <c r="BY11582" s="74"/>
      <c r="BZ11582" s="74"/>
      <c r="CA11582" s="74"/>
      <c r="CF11582" s="79"/>
      <c r="CL11582" s="79"/>
    </row>
    <row r="11583" spans="30:90">
      <c r="AD11583" s="73"/>
      <c r="AE11583" s="74"/>
      <c r="AF11583" s="74"/>
      <c r="BX11583" s="73"/>
      <c r="BY11583" s="74"/>
      <c r="BZ11583" s="74"/>
      <c r="CA11583" s="74"/>
      <c r="CF11583" s="79"/>
      <c r="CL11583" s="79"/>
    </row>
    <row r="11584" spans="30:90">
      <c r="AD11584" s="73"/>
      <c r="AE11584" s="74"/>
      <c r="AF11584" s="74"/>
      <c r="BX11584" s="73"/>
      <c r="BY11584" s="74"/>
      <c r="BZ11584" s="74"/>
      <c r="CA11584" s="74"/>
      <c r="CF11584" s="79"/>
      <c r="CL11584" s="79"/>
    </row>
    <row r="11585" spans="30:90">
      <c r="AD11585" s="73"/>
      <c r="AE11585" s="74"/>
      <c r="AF11585" s="74"/>
      <c r="BX11585" s="73"/>
      <c r="BY11585" s="74"/>
      <c r="BZ11585" s="74"/>
      <c r="CA11585" s="74"/>
      <c r="CF11585" s="79"/>
      <c r="CL11585" s="79"/>
    </row>
    <row r="11586" spans="30:90">
      <c r="AD11586" s="73"/>
      <c r="AE11586" s="74"/>
      <c r="AF11586" s="74"/>
      <c r="BX11586" s="73"/>
      <c r="BY11586" s="74"/>
      <c r="BZ11586" s="74"/>
      <c r="CA11586" s="74"/>
      <c r="CF11586" s="79"/>
      <c r="CL11586" s="79"/>
    </row>
    <row r="11587" spans="30:90">
      <c r="AD11587" s="73"/>
      <c r="AE11587" s="74"/>
      <c r="AF11587" s="74"/>
      <c r="BX11587" s="73"/>
      <c r="BY11587" s="74"/>
      <c r="BZ11587" s="74"/>
      <c r="CA11587" s="74"/>
      <c r="CF11587" s="79"/>
      <c r="CL11587" s="79"/>
    </row>
    <row r="11588" spans="30:90">
      <c r="AD11588" s="73"/>
      <c r="AE11588" s="74"/>
      <c r="AF11588" s="74"/>
      <c r="BX11588" s="73"/>
      <c r="BY11588" s="74"/>
      <c r="BZ11588" s="74"/>
      <c r="CA11588" s="74"/>
      <c r="CF11588" s="79"/>
      <c r="CL11588" s="79"/>
    </row>
    <row r="11589" spans="30:90">
      <c r="AD11589" s="73"/>
      <c r="AE11589" s="74"/>
      <c r="AF11589" s="74"/>
      <c r="BX11589" s="73"/>
      <c r="BY11589" s="74"/>
      <c r="BZ11589" s="74"/>
      <c r="CA11589" s="74"/>
      <c r="CF11589" s="79"/>
      <c r="CL11589" s="79"/>
    </row>
    <row r="11590" spans="30:90">
      <c r="AD11590" s="73"/>
      <c r="AE11590" s="74"/>
      <c r="AF11590" s="74"/>
      <c r="BX11590" s="73"/>
      <c r="BY11590" s="74"/>
      <c r="BZ11590" s="74"/>
      <c r="CA11590" s="74"/>
      <c r="CF11590" s="79"/>
      <c r="CL11590" s="79"/>
    </row>
    <row r="11591" spans="30:90">
      <c r="AD11591" s="73"/>
      <c r="AE11591" s="74"/>
      <c r="AF11591" s="74"/>
      <c r="BX11591" s="73"/>
      <c r="BY11591" s="74"/>
      <c r="BZ11591" s="74"/>
      <c r="CA11591" s="74"/>
      <c r="CF11591" s="79"/>
      <c r="CL11591" s="79"/>
    </row>
    <row r="11592" spans="30:90">
      <c r="AD11592" s="73"/>
      <c r="AE11592" s="74"/>
      <c r="AF11592" s="74"/>
      <c r="BX11592" s="73"/>
      <c r="BY11592" s="74"/>
      <c r="BZ11592" s="74"/>
      <c r="CA11592" s="74"/>
      <c r="CF11592" s="79"/>
      <c r="CL11592" s="79"/>
    </row>
    <row r="11593" spans="30:90">
      <c r="AD11593" s="73"/>
      <c r="AE11593" s="74"/>
      <c r="AF11593" s="74"/>
      <c r="BX11593" s="73"/>
      <c r="BY11593" s="74"/>
      <c r="BZ11593" s="74"/>
      <c r="CA11593" s="74"/>
      <c r="CF11593" s="79"/>
      <c r="CL11593" s="79"/>
    </row>
    <row r="11594" spans="30:90">
      <c r="AD11594" s="73"/>
      <c r="AE11594" s="74"/>
      <c r="AF11594" s="74"/>
      <c r="BX11594" s="73"/>
      <c r="BY11594" s="74"/>
      <c r="BZ11594" s="74"/>
      <c r="CA11594" s="74"/>
      <c r="CF11594" s="79"/>
      <c r="CL11594" s="79"/>
    </row>
    <row r="11595" spans="30:90">
      <c r="AD11595" s="73"/>
      <c r="AE11595" s="74"/>
      <c r="AF11595" s="74"/>
      <c r="BX11595" s="73"/>
      <c r="BY11595" s="74"/>
      <c r="BZ11595" s="74"/>
      <c r="CA11595" s="74"/>
      <c r="CF11595" s="79"/>
      <c r="CL11595" s="79"/>
    </row>
    <row r="11596" spans="30:90">
      <c r="AD11596" s="73"/>
      <c r="AE11596" s="74"/>
      <c r="AF11596" s="74"/>
      <c r="BX11596" s="73"/>
      <c r="BY11596" s="74"/>
      <c r="BZ11596" s="74"/>
      <c r="CA11596" s="74"/>
      <c r="CF11596" s="79"/>
      <c r="CL11596" s="79"/>
    </row>
    <row r="11597" spans="30:90">
      <c r="AD11597" s="73"/>
      <c r="AE11597" s="74"/>
      <c r="AF11597" s="74"/>
      <c r="BX11597" s="73"/>
      <c r="BY11597" s="74"/>
      <c r="BZ11597" s="74"/>
      <c r="CA11597" s="74"/>
      <c r="CF11597" s="79"/>
      <c r="CL11597" s="79"/>
    </row>
    <row r="11598" spans="30:90">
      <c r="AD11598" s="73"/>
      <c r="AE11598" s="74"/>
      <c r="AF11598" s="74"/>
      <c r="BX11598" s="73"/>
      <c r="BY11598" s="74"/>
      <c r="BZ11598" s="74"/>
      <c r="CA11598" s="74"/>
      <c r="CF11598" s="79"/>
      <c r="CL11598" s="79"/>
    </row>
    <row r="11599" spans="30:90">
      <c r="AD11599" s="73"/>
      <c r="AE11599" s="74"/>
      <c r="AF11599" s="74"/>
      <c r="BX11599" s="73"/>
      <c r="BY11599" s="74"/>
      <c r="BZ11599" s="74"/>
      <c r="CA11599" s="74"/>
      <c r="CF11599" s="79"/>
      <c r="CL11599" s="79"/>
    </row>
    <row r="11600" spans="30:90">
      <c r="AD11600" s="73"/>
      <c r="AE11600" s="74"/>
      <c r="AF11600" s="74"/>
      <c r="BX11600" s="73"/>
      <c r="BY11600" s="74"/>
      <c r="BZ11600" s="74"/>
      <c r="CA11600" s="74"/>
      <c r="CF11600" s="79"/>
      <c r="CL11600" s="79"/>
    </row>
    <row r="11601" spans="30:90">
      <c r="AD11601" s="73"/>
      <c r="AE11601" s="74"/>
      <c r="AF11601" s="74"/>
      <c r="BX11601" s="73"/>
      <c r="BY11601" s="74"/>
      <c r="BZ11601" s="74"/>
      <c r="CA11601" s="74"/>
      <c r="CF11601" s="79"/>
      <c r="CL11601" s="79"/>
    </row>
    <row r="11602" spans="30:90">
      <c r="AD11602" s="73"/>
      <c r="AE11602" s="74"/>
      <c r="AF11602" s="74"/>
      <c r="BX11602" s="73"/>
      <c r="BY11602" s="74"/>
      <c r="BZ11602" s="74"/>
      <c r="CA11602" s="74"/>
      <c r="CF11602" s="79"/>
      <c r="CL11602" s="79"/>
    </row>
    <row r="11603" spans="30:90">
      <c r="AD11603" s="73"/>
      <c r="AE11603" s="74"/>
      <c r="AF11603" s="74"/>
      <c r="BX11603" s="73"/>
      <c r="BY11603" s="74"/>
      <c r="BZ11603" s="74"/>
      <c r="CA11603" s="74"/>
      <c r="CF11603" s="79"/>
      <c r="CL11603" s="79"/>
    </row>
    <row r="11604" spans="30:90">
      <c r="AD11604" s="73"/>
      <c r="AE11604" s="74"/>
      <c r="AF11604" s="74"/>
      <c r="BX11604" s="73"/>
      <c r="BY11604" s="74"/>
      <c r="BZ11604" s="74"/>
      <c r="CA11604" s="74"/>
      <c r="CF11604" s="79"/>
      <c r="CL11604" s="79"/>
    </row>
    <row r="11605" spans="30:90">
      <c r="AD11605" s="73"/>
      <c r="AE11605" s="74"/>
      <c r="AF11605" s="74"/>
      <c r="BX11605" s="73"/>
      <c r="BY11605" s="74"/>
      <c r="BZ11605" s="74"/>
      <c r="CA11605" s="74"/>
      <c r="CF11605" s="79"/>
      <c r="CL11605" s="79"/>
    </row>
    <row r="11606" spans="30:90">
      <c r="AD11606" s="73"/>
      <c r="AE11606" s="74"/>
      <c r="AF11606" s="74"/>
      <c r="BX11606" s="73"/>
      <c r="BY11606" s="74"/>
      <c r="BZ11606" s="74"/>
      <c r="CA11606" s="74"/>
      <c r="CF11606" s="79"/>
      <c r="CL11606" s="79"/>
    </row>
    <row r="11607" spans="30:90">
      <c r="AD11607" s="73"/>
      <c r="AE11607" s="74"/>
      <c r="AF11607" s="74"/>
      <c r="BX11607" s="73"/>
      <c r="BY11607" s="74"/>
      <c r="BZ11607" s="74"/>
      <c r="CA11607" s="74"/>
      <c r="CF11607" s="79"/>
      <c r="CL11607" s="79"/>
    </row>
    <row r="11608" spans="30:90">
      <c r="AD11608" s="73"/>
      <c r="AE11608" s="74"/>
      <c r="AF11608" s="74"/>
      <c r="BX11608" s="73"/>
      <c r="BY11608" s="74"/>
      <c r="BZ11608" s="74"/>
      <c r="CA11608" s="74"/>
      <c r="CF11608" s="79"/>
      <c r="CL11608" s="79"/>
    </row>
    <row r="11609" spans="30:90">
      <c r="AD11609" s="73"/>
      <c r="AE11609" s="74"/>
      <c r="AF11609" s="74"/>
      <c r="BX11609" s="73"/>
      <c r="BY11609" s="74"/>
      <c r="BZ11609" s="74"/>
      <c r="CA11609" s="74"/>
      <c r="CF11609" s="79"/>
      <c r="CL11609" s="79"/>
    </row>
    <row r="11610" spans="30:90">
      <c r="AD11610" s="73"/>
      <c r="AE11610" s="74"/>
      <c r="AF11610" s="74"/>
      <c r="BX11610" s="73"/>
      <c r="BY11610" s="74"/>
      <c r="BZ11610" s="74"/>
      <c r="CA11610" s="74"/>
      <c r="CF11610" s="79"/>
      <c r="CL11610" s="79"/>
    </row>
    <row r="11611" spans="30:90">
      <c r="AD11611" s="73"/>
      <c r="AE11611" s="74"/>
      <c r="AF11611" s="74"/>
      <c r="BX11611" s="73"/>
      <c r="BY11611" s="74"/>
      <c r="BZ11611" s="74"/>
      <c r="CA11611" s="74"/>
      <c r="CF11611" s="79"/>
      <c r="CL11611" s="79"/>
    </row>
    <row r="11612" spans="30:90">
      <c r="AD11612" s="73"/>
      <c r="AE11612" s="74"/>
      <c r="AF11612" s="74"/>
      <c r="BX11612" s="73"/>
      <c r="BY11612" s="74"/>
      <c r="BZ11612" s="74"/>
      <c r="CA11612" s="74"/>
      <c r="CF11612" s="79"/>
      <c r="CL11612" s="79"/>
    </row>
    <row r="11613" spans="30:90">
      <c r="AD11613" s="73"/>
      <c r="AE11613" s="74"/>
      <c r="AF11613" s="74"/>
      <c r="BX11613" s="73"/>
      <c r="BY11613" s="74"/>
      <c r="BZ11613" s="74"/>
      <c r="CA11613" s="74"/>
      <c r="CF11613" s="79"/>
      <c r="CL11613" s="79"/>
    </row>
    <row r="11614" spans="30:90">
      <c r="AD11614" s="73"/>
      <c r="AE11614" s="74"/>
      <c r="AF11614" s="74"/>
      <c r="BX11614" s="73"/>
      <c r="BY11614" s="74"/>
      <c r="BZ11614" s="74"/>
      <c r="CA11614" s="74"/>
      <c r="CF11614" s="79"/>
      <c r="CL11614" s="79"/>
    </row>
    <row r="11615" spans="30:90">
      <c r="AD11615" s="73"/>
      <c r="AE11615" s="74"/>
      <c r="AF11615" s="74"/>
      <c r="BX11615" s="73"/>
      <c r="BY11615" s="74"/>
      <c r="BZ11615" s="74"/>
      <c r="CA11615" s="74"/>
      <c r="CF11615" s="79"/>
      <c r="CL11615" s="79"/>
    </row>
    <row r="11616" spans="30:90">
      <c r="AD11616" s="73"/>
      <c r="AE11616" s="74"/>
      <c r="AF11616" s="74"/>
      <c r="BX11616" s="73"/>
      <c r="BY11616" s="74"/>
      <c r="BZ11616" s="74"/>
      <c r="CA11616" s="74"/>
      <c r="CF11616" s="79"/>
      <c r="CL11616" s="79"/>
    </row>
    <row r="11617" spans="30:90">
      <c r="AD11617" s="73"/>
      <c r="AE11617" s="74"/>
      <c r="AF11617" s="74"/>
      <c r="BX11617" s="73"/>
      <c r="BY11617" s="74"/>
      <c r="BZ11617" s="74"/>
      <c r="CA11617" s="74"/>
      <c r="CF11617" s="79"/>
      <c r="CL11617" s="79"/>
    </row>
    <row r="11618" spans="30:90">
      <c r="AD11618" s="73"/>
      <c r="AE11618" s="74"/>
      <c r="AF11618" s="74"/>
      <c r="BX11618" s="73"/>
      <c r="BY11618" s="74"/>
      <c r="BZ11618" s="74"/>
      <c r="CA11618" s="74"/>
      <c r="CF11618" s="79"/>
      <c r="CL11618" s="79"/>
    </row>
    <row r="11619" spans="30:90">
      <c r="AD11619" s="73"/>
      <c r="AE11619" s="74"/>
      <c r="AF11619" s="74"/>
      <c r="BX11619" s="73"/>
      <c r="BY11619" s="74"/>
      <c r="BZ11619" s="74"/>
      <c r="CA11619" s="74"/>
      <c r="CF11619" s="79"/>
      <c r="CL11619" s="79"/>
    </row>
    <row r="11620" spans="30:90">
      <c r="AD11620" s="73"/>
      <c r="AE11620" s="74"/>
      <c r="AF11620" s="74"/>
      <c r="BX11620" s="73"/>
      <c r="BY11620" s="74"/>
      <c r="BZ11620" s="74"/>
      <c r="CA11620" s="74"/>
      <c r="CF11620" s="79"/>
      <c r="CL11620" s="79"/>
    </row>
    <row r="11621" spans="30:90">
      <c r="AD11621" s="73"/>
      <c r="AE11621" s="74"/>
      <c r="AF11621" s="74"/>
      <c r="BX11621" s="73"/>
      <c r="BY11621" s="74"/>
      <c r="BZ11621" s="74"/>
      <c r="CA11621" s="74"/>
      <c r="CF11621" s="79"/>
      <c r="CL11621" s="79"/>
    </row>
    <row r="11622" spans="30:90">
      <c r="AD11622" s="73"/>
      <c r="AE11622" s="74"/>
      <c r="AF11622" s="74"/>
      <c r="BX11622" s="73"/>
      <c r="BY11622" s="74"/>
      <c r="BZ11622" s="74"/>
      <c r="CA11622" s="74"/>
      <c r="CF11622" s="79"/>
      <c r="CL11622" s="79"/>
    </row>
    <row r="11623" spans="30:90">
      <c r="AD11623" s="73"/>
      <c r="AE11623" s="74"/>
      <c r="AF11623" s="74"/>
      <c r="BX11623" s="73"/>
      <c r="BY11623" s="74"/>
      <c r="BZ11623" s="74"/>
      <c r="CA11623" s="74"/>
      <c r="CF11623" s="79"/>
      <c r="CL11623" s="79"/>
    </row>
    <row r="11624" spans="30:90">
      <c r="AD11624" s="73"/>
      <c r="AE11624" s="74"/>
      <c r="AF11624" s="74"/>
      <c r="BX11624" s="73"/>
      <c r="BY11624" s="74"/>
      <c r="BZ11624" s="74"/>
      <c r="CA11624" s="74"/>
      <c r="CF11624" s="79"/>
      <c r="CL11624" s="79"/>
    </row>
    <row r="11625" spans="30:90">
      <c r="AD11625" s="73"/>
      <c r="AE11625" s="74"/>
      <c r="AF11625" s="74"/>
      <c r="BX11625" s="73"/>
      <c r="BY11625" s="74"/>
      <c r="BZ11625" s="74"/>
      <c r="CA11625" s="74"/>
      <c r="CF11625" s="79"/>
      <c r="CL11625" s="79"/>
    </row>
    <row r="11626" spans="30:90">
      <c r="AD11626" s="73"/>
      <c r="AE11626" s="74"/>
      <c r="AF11626" s="74"/>
      <c r="BX11626" s="73"/>
      <c r="BY11626" s="74"/>
      <c r="BZ11626" s="74"/>
      <c r="CA11626" s="74"/>
      <c r="CF11626" s="79"/>
      <c r="CL11626" s="79"/>
    </row>
    <row r="11627" spans="30:90">
      <c r="AD11627" s="73"/>
      <c r="AE11627" s="74"/>
      <c r="AF11627" s="74"/>
      <c r="BX11627" s="73"/>
      <c r="BY11627" s="74"/>
      <c r="BZ11627" s="74"/>
      <c r="CA11627" s="74"/>
      <c r="CF11627" s="79"/>
      <c r="CL11627" s="79"/>
    </row>
    <row r="11628" spans="30:90">
      <c r="AD11628" s="73"/>
      <c r="AE11628" s="74"/>
      <c r="AF11628" s="74"/>
      <c r="BX11628" s="73"/>
      <c r="BY11628" s="74"/>
      <c r="BZ11628" s="74"/>
      <c r="CA11628" s="74"/>
      <c r="CF11628" s="79"/>
      <c r="CL11628" s="79"/>
    </row>
    <row r="11629" spans="30:90">
      <c r="AD11629" s="73"/>
      <c r="AE11629" s="74"/>
      <c r="AF11629" s="74"/>
      <c r="BX11629" s="73"/>
      <c r="BY11629" s="74"/>
      <c r="BZ11629" s="74"/>
      <c r="CA11629" s="74"/>
      <c r="CF11629" s="79"/>
      <c r="CL11629" s="79"/>
    </row>
    <row r="11630" spans="30:90">
      <c r="AD11630" s="73"/>
      <c r="AE11630" s="74"/>
      <c r="AF11630" s="74"/>
      <c r="BX11630" s="73"/>
      <c r="BY11630" s="74"/>
      <c r="BZ11630" s="74"/>
      <c r="CA11630" s="74"/>
      <c r="CF11630" s="79"/>
      <c r="CL11630" s="79"/>
    </row>
    <row r="11631" spans="30:90">
      <c r="AD11631" s="73"/>
      <c r="AE11631" s="74"/>
      <c r="AF11631" s="74"/>
      <c r="BX11631" s="73"/>
      <c r="BY11631" s="74"/>
      <c r="BZ11631" s="74"/>
      <c r="CA11631" s="74"/>
      <c r="CF11631" s="79"/>
      <c r="CL11631" s="79"/>
    </row>
    <row r="11632" spans="30:90">
      <c r="AD11632" s="73"/>
      <c r="AE11632" s="74"/>
      <c r="AF11632" s="74"/>
      <c r="BX11632" s="73"/>
      <c r="BY11632" s="74"/>
      <c r="BZ11632" s="74"/>
      <c r="CA11632" s="74"/>
      <c r="CF11632" s="79"/>
      <c r="CL11632" s="79"/>
    </row>
    <row r="11633" spans="30:90">
      <c r="AD11633" s="73"/>
      <c r="AE11633" s="74"/>
      <c r="AF11633" s="74"/>
      <c r="BX11633" s="73"/>
      <c r="BY11633" s="74"/>
      <c r="BZ11633" s="74"/>
      <c r="CA11633" s="74"/>
      <c r="CF11633" s="79"/>
      <c r="CL11633" s="79"/>
    </row>
    <row r="11634" spans="30:90">
      <c r="AD11634" s="73"/>
      <c r="AE11634" s="74"/>
      <c r="AF11634" s="74"/>
      <c r="BX11634" s="73"/>
      <c r="BY11634" s="74"/>
      <c r="BZ11634" s="74"/>
      <c r="CA11634" s="74"/>
      <c r="CF11634" s="79"/>
      <c r="CL11634" s="79"/>
    </row>
    <row r="11635" spans="30:90">
      <c r="AD11635" s="73"/>
      <c r="AE11635" s="74"/>
      <c r="AF11635" s="74"/>
      <c r="BX11635" s="73"/>
      <c r="BY11635" s="74"/>
      <c r="BZ11635" s="74"/>
      <c r="CA11635" s="74"/>
      <c r="CF11635" s="79"/>
      <c r="CL11635" s="79"/>
    </row>
    <row r="11636" spans="30:90">
      <c r="AD11636" s="73"/>
      <c r="AE11636" s="74"/>
      <c r="AF11636" s="74"/>
      <c r="BX11636" s="73"/>
      <c r="BY11636" s="74"/>
      <c r="BZ11636" s="74"/>
      <c r="CA11636" s="74"/>
      <c r="CF11636" s="79"/>
      <c r="CL11636" s="79"/>
    </row>
    <row r="11637" spans="30:90">
      <c r="AD11637" s="73"/>
      <c r="AE11637" s="74"/>
      <c r="AF11637" s="74"/>
      <c r="BX11637" s="73"/>
      <c r="BY11637" s="74"/>
      <c r="BZ11637" s="74"/>
      <c r="CA11637" s="74"/>
      <c r="CF11637" s="79"/>
      <c r="CL11637" s="79"/>
    </row>
    <row r="11638" spans="30:90">
      <c r="AD11638" s="73"/>
      <c r="AE11638" s="74"/>
      <c r="AF11638" s="74"/>
      <c r="BX11638" s="73"/>
      <c r="BY11638" s="74"/>
      <c r="BZ11638" s="74"/>
      <c r="CA11638" s="74"/>
      <c r="CF11638" s="79"/>
      <c r="CL11638" s="79"/>
    </row>
    <row r="11639" spans="30:90">
      <c r="AD11639" s="73"/>
      <c r="AE11639" s="74"/>
      <c r="AF11639" s="74"/>
      <c r="BX11639" s="73"/>
      <c r="BY11639" s="74"/>
      <c r="BZ11639" s="74"/>
      <c r="CA11639" s="74"/>
      <c r="CF11639" s="79"/>
      <c r="CL11639" s="79"/>
    </row>
    <row r="11640" spans="30:90">
      <c r="AD11640" s="73"/>
      <c r="AE11640" s="74"/>
      <c r="AF11640" s="74"/>
      <c r="BX11640" s="73"/>
      <c r="BY11640" s="74"/>
      <c r="BZ11640" s="74"/>
      <c r="CA11640" s="74"/>
      <c r="CF11640" s="79"/>
      <c r="CL11640" s="79"/>
    </row>
    <row r="11641" spans="30:90">
      <c r="AD11641" s="73"/>
      <c r="AE11641" s="74"/>
      <c r="AF11641" s="74"/>
      <c r="BX11641" s="73"/>
      <c r="BY11641" s="74"/>
      <c r="BZ11641" s="74"/>
      <c r="CA11641" s="74"/>
      <c r="CF11641" s="79"/>
      <c r="CL11641" s="79"/>
    </row>
    <row r="11642" spans="30:90">
      <c r="AD11642" s="73"/>
      <c r="AE11642" s="74"/>
      <c r="AF11642" s="74"/>
      <c r="BX11642" s="73"/>
      <c r="BY11642" s="74"/>
      <c r="BZ11642" s="74"/>
      <c r="CA11642" s="74"/>
      <c r="CF11642" s="79"/>
      <c r="CL11642" s="79"/>
    </row>
    <row r="11643" spans="30:90">
      <c r="AD11643" s="73"/>
      <c r="AE11643" s="74"/>
      <c r="AF11643" s="74"/>
      <c r="BX11643" s="73"/>
      <c r="BY11643" s="74"/>
      <c r="BZ11643" s="74"/>
      <c r="CA11643" s="74"/>
      <c r="CF11643" s="79"/>
      <c r="CL11643" s="79"/>
    </row>
    <row r="11644" spans="30:90">
      <c r="AD11644" s="73"/>
      <c r="AE11644" s="74"/>
      <c r="AF11644" s="74"/>
      <c r="BX11644" s="73"/>
      <c r="BY11644" s="74"/>
      <c r="BZ11644" s="74"/>
      <c r="CA11644" s="74"/>
      <c r="CF11644" s="79"/>
      <c r="CL11644" s="79"/>
    </row>
    <row r="11645" spans="30:90">
      <c r="AD11645" s="73"/>
      <c r="AE11645" s="74"/>
      <c r="AF11645" s="74"/>
      <c r="BX11645" s="73"/>
      <c r="BY11645" s="74"/>
      <c r="BZ11645" s="74"/>
      <c r="CA11645" s="74"/>
      <c r="CF11645" s="79"/>
      <c r="CL11645" s="79"/>
    </row>
    <row r="11646" spans="30:90">
      <c r="AD11646" s="73"/>
      <c r="AE11646" s="74"/>
      <c r="AF11646" s="74"/>
      <c r="BX11646" s="73"/>
      <c r="BY11646" s="74"/>
      <c r="BZ11646" s="74"/>
      <c r="CA11646" s="74"/>
      <c r="CF11646" s="79"/>
      <c r="CL11646" s="79"/>
    </row>
    <row r="11647" spans="30:90">
      <c r="AD11647" s="73"/>
      <c r="AE11647" s="74"/>
      <c r="AF11647" s="74"/>
      <c r="BX11647" s="73"/>
      <c r="BY11647" s="74"/>
      <c r="BZ11647" s="74"/>
      <c r="CA11647" s="74"/>
      <c r="CF11647" s="79"/>
      <c r="CL11647" s="79"/>
    </row>
    <row r="11648" spans="30:90">
      <c r="AD11648" s="73"/>
      <c r="AE11648" s="74"/>
      <c r="AF11648" s="74"/>
      <c r="BX11648" s="73"/>
      <c r="BY11648" s="74"/>
      <c r="BZ11648" s="74"/>
      <c r="CA11648" s="74"/>
      <c r="CF11648" s="79"/>
      <c r="CL11648" s="79"/>
    </row>
    <row r="11649" spans="30:90">
      <c r="AD11649" s="73"/>
      <c r="AE11649" s="74"/>
      <c r="AF11649" s="74"/>
      <c r="BX11649" s="73"/>
      <c r="BY11649" s="74"/>
      <c r="BZ11649" s="74"/>
      <c r="CA11649" s="74"/>
      <c r="CF11649" s="79"/>
      <c r="CL11649" s="79"/>
    </row>
    <row r="11650" spans="30:90">
      <c r="AD11650" s="73"/>
      <c r="AE11650" s="74"/>
      <c r="AF11650" s="74"/>
      <c r="BX11650" s="73"/>
      <c r="BY11650" s="74"/>
      <c r="BZ11650" s="74"/>
      <c r="CA11650" s="74"/>
      <c r="CF11650" s="79"/>
      <c r="CL11650" s="79"/>
    </row>
    <row r="11651" spans="30:90">
      <c r="AD11651" s="73"/>
      <c r="AE11651" s="74"/>
      <c r="AF11651" s="74"/>
      <c r="BX11651" s="73"/>
      <c r="BY11651" s="74"/>
      <c r="BZ11651" s="74"/>
      <c r="CA11651" s="74"/>
      <c r="CF11651" s="79"/>
      <c r="CL11651" s="79"/>
    </row>
    <row r="11652" spans="30:90">
      <c r="AD11652" s="73"/>
      <c r="AE11652" s="74"/>
      <c r="AF11652" s="74"/>
      <c r="BX11652" s="73"/>
      <c r="BY11652" s="74"/>
      <c r="BZ11652" s="74"/>
      <c r="CA11652" s="74"/>
      <c r="CF11652" s="79"/>
      <c r="CL11652" s="79"/>
    </row>
    <row r="11653" spans="30:90">
      <c r="AD11653" s="73"/>
      <c r="AE11653" s="74"/>
      <c r="AF11653" s="74"/>
      <c r="BX11653" s="73"/>
      <c r="BY11653" s="74"/>
      <c r="BZ11653" s="74"/>
      <c r="CA11653" s="74"/>
      <c r="CF11653" s="79"/>
      <c r="CL11653" s="79"/>
    </row>
    <row r="11654" spans="30:90">
      <c r="AD11654" s="73"/>
      <c r="AE11654" s="74"/>
      <c r="AF11654" s="74"/>
      <c r="BX11654" s="73"/>
      <c r="BY11654" s="74"/>
      <c r="BZ11654" s="74"/>
      <c r="CA11654" s="74"/>
      <c r="CF11654" s="79"/>
      <c r="CL11654" s="79"/>
    </row>
    <row r="11655" spans="30:90">
      <c r="AD11655" s="73"/>
      <c r="AE11655" s="74"/>
      <c r="AF11655" s="74"/>
      <c r="BX11655" s="73"/>
      <c r="BY11655" s="74"/>
      <c r="BZ11655" s="74"/>
      <c r="CA11655" s="74"/>
      <c r="CF11655" s="79"/>
      <c r="CL11655" s="79"/>
    </row>
    <row r="11656" spans="30:90">
      <c r="AD11656" s="73"/>
      <c r="AE11656" s="74"/>
      <c r="AF11656" s="74"/>
      <c r="BX11656" s="73"/>
      <c r="BY11656" s="74"/>
      <c r="BZ11656" s="74"/>
      <c r="CA11656" s="74"/>
      <c r="CF11656" s="79"/>
      <c r="CL11656" s="79"/>
    </row>
    <row r="11657" spans="30:90">
      <c r="AD11657" s="73"/>
      <c r="AE11657" s="74"/>
      <c r="AF11657" s="74"/>
      <c r="BX11657" s="73"/>
      <c r="BY11657" s="74"/>
      <c r="BZ11657" s="74"/>
      <c r="CA11657" s="74"/>
      <c r="CF11657" s="79"/>
      <c r="CL11657" s="79"/>
    </row>
    <row r="11658" spans="30:90">
      <c r="AD11658" s="73"/>
      <c r="AE11658" s="74"/>
      <c r="AF11658" s="74"/>
      <c r="BX11658" s="73"/>
      <c r="BY11658" s="74"/>
      <c r="BZ11658" s="74"/>
      <c r="CA11658" s="74"/>
      <c r="CF11658" s="79"/>
      <c r="CL11658" s="79"/>
    </row>
    <row r="11659" spans="30:90">
      <c r="AD11659" s="73"/>
      <c r="AE11659" s="74"/>
      <c r="AF11659" s="74"/>
      <c r="BX11659" s="73"/>
      <c r="BY11659" s="74"/>
      <c r="BZ11659" s="74"/>
      <c r="CA11659" s="74"/>
      <c r="CF11659" s="79"/>
      <c r="CL11659" s="79"/>
    </row>
    <row r="11660" spans="30:90">
      <c r="AD11660" s="73"/>
      <c r="AE11660" s="74"/>
      <c r="AF11660" s="74"/>
      <c r="BX11660" s="73"/>
      <c r="BY11660" s="74"/>
      <c r="BZ11660" s="74"/>
      <c r="CA11660" s="74"/>
      <c r="CF11660" s="79"/>
      <c r="CL11660" s="79"/>
    </row>
    <row r="11661" spans="30:90">
      <c r="AD11661" s="73"/>
      <c r="AE11661" s="74"/>
      <c r="AF11661" s="74"/>
      <c r="BX11661" s="73"/>
      <c r="BY11661" s="74"/>
      <c r="BZ11661" s="74"/>
      <c r="CA11661" s="74"/>
      <c r="CF11661" s="79"/>
      <c r="CL11661" s="79"/>
    </row>
    <row r="11662" spans="30:90">
      <c r="AD11662" s="73"/>
      <c r="AE11662" s="74"/>
      <c r="AF11662" s="74"/>
      <c r="BX11662" s="73"/>
      <c r="BY11662" s="74"/>
      <c r="BZ11662" s="74"/>
      <c r="CA11662" s="74"/>
      <c r="CF11662" s="79"/>
      <c r="CL11662" s="79"/>
    </row>
    <row r="11663" spans="30:90">
      <c r="AD11663" s="73"/>
      <c r="AE11663" s="74"/>
      <c r="AF11663" s="74"/>
      <c r="BX11663" s="73"/>
      <c r="BY11663" s="74"/>
      <c r="BZ11663" s="74"/>
      <c r="CA11663" s="74"/>
      <c r="CF11663" s="79"/>
      <c r="CL11663" s="79"/>
    </row>
    <row r="11664" spans="30:90">
      <c r="AD11664" s="73"/>
      <c r="AE11664" s="74"/>
      <c r="AF11664" s="74"/>
      <c r="BX11664" s="73"/>
      <c r="BY11664" s="74"/>
      <c r="BZ11664" s="74"/>
      <c r="CA11664" s="74"/>
      <c r="CF11664" s="79"/>
      <c r="CL11664" s="79"/>
    </row>
    <row r="11665" spans="30:90">
      <c r="AD11665" s="73"/>
      <c r="AE11665" s="74"/>
      <c r="AF11665" s="74"/>
      <c r="BX11665" s="73"/>
      <c r="BY11665" s="74"/>
      <c r="BZ11665" s="74"/>
      <c r="CA11665" s="74"/>
      <c r="CF11665" s="79"/>
      <c r="CL11665" s="79"/>
    </row>
    <row r="11666" spans="30:90">
      <c r="AD11666" s="73"/>
      <c r="AE11666" s="74"/>
      <c r="AF11666" s="74"/>
      <c r="BX11666" s="73"/>
      <c r="BY11666" s="74"/>
      <c r="BZ11666" s="74"/>
      <c r="CA11666" s="74"/>
      <c r="CF11666" s="79"/>
      <c r="CL11666" s="79"/>
    </row>
    <row r="11667" spans="30:90">
      <c r="AD11667" s="73"/>
      <c r="AE11667" s="74"/>
      <c r="AF11667" s="74"/>
      <c r="BX11667" s="73"/>
      <c r="BY11667" s="74"/>
      <c r="BZ11667" s="74"/>
      <c r="CA11667" s="74"/>
      <c r="CF11667" s="79"/>
      <c r="CL11667" s="79"/>
    </row>
    <row r="11668" spans="30:90">
      <c r="AD11668" s="73"/>
      <c r="AE11668" s="74"/>
      <c r="AF11668" s="74"/>
      <c r="BX11668" s="73"/>
      <c r="BY11668" s="74"/>
      <c r="BZ11668" s="74"/>
      <c r="CA11668" s="74"/>
      <c r="CF11668" s="79"/>
      <c r="CL11668" s="79"/>
    </row>
    <row r="11669" spans="30:90">
      <c r="AD11669" s="73"/>
      <c r="AE11669" s="74"/>
      <c r="AF11669" s="74"/>
      <c r="BX11669" s="73"/>
      <c r="BY11669" s="74"/>
      <c r="BZ11669" s="74"/>
      <c r="CA11669" s="74"/>
      <c r="CF11669" s="79"/>
      <c r="CL11669" s="79"/>
    </row>
    <row r="11670" spans="30:90">
      <c r="AD11670" s="73"/>
      <c r="AE11670" s="74"/>
      <c r="AF11670" s="74"/>
      <c r="BX11670" s="73"/>
      <c r="BY11670" s="74"/>
      <c r="BZ11670" s="74"/>
      <c r="CA11670" s="74"/>
      <c r="CF11670" s="79"/>
      <c r="CL11670" s="79"/>
    </row>
    <row r="11671" spans="30:90">
      <c r="AD11671" s="73"/>
      <c r="AE11671" s="74"/>
      <c r="AF11671" s="74"/>
      <c r="BX11671" s="73"/>
      <c r="BY11671" s="74"/>
      <c r="BZ11671" s="74"/>
      <c r="CA11671" s="74"/>
      <c r="CF11671" s="79"/>
      <c r="CL11671" s="79"/>
    </row>
    <row r="11672" spans="30:90">
      <c r="AD11672" s="73"/>
      <c r="AE11672" s="74"/>
      <c r="AF11672" s="74"/>
      <c r="BX11672" s="73"/>
      <c r="BY11672" s="74"/>
      <c r="BZ11672" s="74"/>
      <c r="CA11672" s="74"/>
      <c r="CF11672" s="79"/>
      <c r="CL11672" s="79"/>
    </row>
    <row r="11673" spans="30:90">
      <c r="AD11673" s="73"/>
      <c r="AE11673" s="74"/>
      <c r="AF11673" s="74"/>
      <c r="BX11673" s="73"/>
      <c r="BY11673" s="74"/>
      <c r="BZ11673" s="74"/>
      <c r="CA11673" s="74"/>
      <c r="CF11673" s="79"/>
      <c r="CL11673" s="79"/>
    </row>
    <row r="11674" spans="30:90">
      <c r="AD11674" s="73"/>
      <c r="AE11674" s="74"/>
      <c r="AF11674" s="74"/>
      <c r="BX11674" s="73"/>
      <c r="BY11674" s="74"/>
      <c r="BZ11674" s="74"/>
      <c r="CA11674" s="74"/>
      <c r="CF11674" s="79"/>
      <c r="CL11674" s="79"/>
    </row>
    <row r="11675" spans="30:90">
      <c r="AD11675" s="73"/>
      <c r="AE11675" s="74"/>
      <c r="AF11675" s="74"/>
      <c r="BX11675" s="73"/>
      <c r="BY11675" s="74"/>
      <c r="BZ11675" s="74"/>
      <c r="CA11675" s="74"/>
      <c r="CF11675" s="79"/>
      <c r="CL11675" s="79"/>
    </row>
    <row r="11676" spans="30:90">
      <c r="AD11676" s="73"/>
      <c r="AE11676" s="74"/>
      <c r="AF11676" s="74"/>
      <c r="BX11676" s="73"/>
      <c r="BY11676" s="74"/>
      <c r="BZ11676" s="74"/>
      <c r="CA11676" s="74"/>
      <c r="CF11676" s="79"/>
      <c r="CL11676" s="79"/>
    </row>
    <row r="11677" spans="30:90">
      <c r="AD11677" s="73"/>
      <c r="AE11677" s="74"/>
      <c r="AF11677" s="74"/>
      <c r="BX11677" s="73"/>
      <c r="BY11677" s="74"/>
      <c r="BZ11677" s="74"/>
      <c r="CA11677" s="74"/>
      <c r="CF11677" s="79"/>
      <c r="CL11677" s="79"/>
    </row>
    <row r="11678" spans="30:90">
      <c r="AD11678" s="73"/>
      <c r="AE11678" s="74"/>
      <c r="AF11678" s="74"/>
      <c r="BX11678" s="73"/>
      <c r="BY11678" s="74"/>
      <c r="BZ11678" s="74"/>
      <c r="CA11678" s="74"/>
      <c r="CF11678" s="79"/>
      <c r="CL11678" s="79"/>
    </row>
    <row r="11679" spans="30:90">
      <c r="AD11679" s="73"/>
      <c r="AE11679" s="74"/>
      <c r="AF11679" s="74"/>
      <c r="BX11679" s="73"/>
      <c r="BY11679" s="74"/>
      <c r="BZ11679" s="74"/>
      <c r="CA11679" s="74"/>
      <c r="CF11679" s="79"/>
      <c r="CL11679" s="79"/>
    </row>
    <row r="11680" spans="30:90">
      <c r="AD11680" s="73"/>
      <c r="AE11680" s="74"/>
      <c r="AF11680" s="74"/>
      <c r="BX11680" s="73"/>
      <c r="BY11680" s="74"/>
      <c r="BZ11680" s="74"/>
      <c r="CA11680" s="74"/>
      <c r="CF11680" s="79"/>
      <c r="CL11680" s="79"/>
    </row>
    <row r="11681" spans="30:90">
      <c r="AD11681" s="73"/>
      <c r="AE11681" s="74"/>
      <c r="AF11681" s="74"/>
      <c r="BX11681" s="73"/>
      <c r="BY11681" s="74"/>
      <c r="BZ11681" s="74"/>
      <c r="CA11681" s="74"/>
      <c r="CF11681" s="79"/>
      <c r="CL11681" s="79"/>
    </row>
    <row r="11682" spans="30:90">
      <c r="AD11682" s="73"/>
      <c r="AE11682" s="74"/>
      <c r="AF11682" s="74"/>
      <c r="BX11682" s="73"/>
      <c r="BY11682" s="74"/>
      <c r="BZ11682" s="74"/>
      <c r="CA11682" s="74"/>
      <c r="CF11682" s="79"/>
      <c r="CL11682" s="79"/>
    </row>
    <row r="11683" spans="30:90">
      <c r="AD11683" s="73"/>
      <c r="AE11683" s="74"/>
      <c r="AF11683" s="74"/>
      <c r="BX11683" s="73"/>
      <c r="BY11683" s="74"/>
      <c r="BZ11683" s="74"/>
      <c r="CA11683" s="74"/>
      <c r="CF11683" s="79"/>
      <c r="CL11683" s="79"/>
    </row>
    <row r="11684" spans="30:90">
      <c r="AD11684" s="73"/>
      <c r="AE11684" s="74"/>
      <c r="AF11684" s="74"/>
      <c r="BX11684" s="73"/>
      <c r="BY11684" s="74"/>
      <c r="BZ11684" s="74"/>
      <c r="CA11684" s="74"/>
      <c r="CF11684" s="79"/>
      <c r="CL11684" s="79"/>
    </row>
    <row r="11685" spans="30:90">
      <c r="AD11685" s="73"/>
      <c r="AE11685" s="74"/>
      <c r="AF11685" s="74"/>
      <c r="BX11685" s="73"/>
      <c r="BY11685" s="74"/>
      <c r="BZ11685" s="74"/>
      <c r="CA11685" s="74"/>
      <c r="CF11685" s="79"/>
      <c r="CL11685" s="79"/>
    </row>
    <row r="11686" spans="30:90">
      <c r="AD11686" s="73"/>
      <c r="AE11686" s="74"/>
      <c r="AF11686" s="74"/>
      <c r="BX11686" s="73"/>
      <c r="BY11686" s="74"/>
      <c r="BZ11686" s="74"/>
      <c r="CA11686" s="74"/>
      <c r="CF11686" s="79"/>
      <c r="CL11686" s="79"/>
    </row>
    <row r="11687" spans="30:90">
      <c r="AD11687" s="73"/>
      <c r="AE11687" s="74"/>
      <c r="AF11687" s="74"/>
      <c r="BX11687" s="73"/>
      <c r="BY11687" s="74"/>
      <c r="BZ11687" s="74"/>
      <c r="CA11687" s="74"/>
      <c r="CF11687" s="79"/>
      <c r="CL11687" s="79"/>
    </row>
    <row r="11688" spans="30:90">
      <c r="AD11688" s="73"/>
      <c r="AE11688" s="74"/>
      <c r="AF11688" s="74"/>
      <c r="BX11688" s="73"/>
      <c r="BY11688" s="74"/>
      <c r="BZ11688" s="74"/>
      <c r="CA11688" s="74"/>
      <c r="CF11688" s="79"/>
      <c r="CL11688" s="79"/>
    </row>
    <row r="11689" spans="30:90">
      <c r="AD11689" s="73"/>
      <c r="AE11689" s="74"/>
      <c r="AF11689" s="74"/>
      <c r="BX11689" s="73"/>
      <c r="BY11689" s="74"/>
      <c r="BZ11689" s="74"/>
      <c r="CA11689" s="74"/>
      <c r="CF11689" s="79"/>
      <c r="CL11689" s="79"/>
    </row>
    <row r="11690" spans="30:90">
      <c r="AD11690" s="73"/>
      <c r="AE11690" s="74"/>
      <c r="AF11690" s="74"/>
      <c r="BX11690" s="73"/>
      <c r="BY11690" s="74"/>
      <c r="BZ11690" s="74"/>
      <c r="CA11690" s="74"/>
      <c r="CF11690" s="79"/>
      <c r="CL11690" s="79"/>
    </row>
    <row r="11691" spans="30:90">
      <c r="AD11691" s="73"/>
      <c r="AE11691" s="74"/>
      <c r="AF11691" s="74"/>
      <c r="BX11691" s="73"/>
      <c r="BY11691" s="74"/>
      <c r="BZ11691" s="74"/>
      <c r="CA11691" s="74"/>
      <c r="CF11691" s="79"/>
      <c r="CL11691" s="79"/>
    </row>
    <row r="11692" spans="30:90">
      <c r="AD11692" s="73"/>
      <c r="AE11692" s="74"/>
      <c r="AF11692" s="74"/>
      <c r="BX11692" s="73"/>
      <c r="BY11692" s="74"/>
      <c r="BZ11692" s="74"/>
      <c r="CA11692" s="74"/>
      <c r="CF11692" s="79"/>
      <c r="CL11692" s="79"/>
    </row>
    <row r="11693" spans="30:90">
      <c r="AD11693" s="73"/>
      <c r="AE11693" s="74"/>
      <c r="AF11693" s="74"/>
      <c r="BX11693" s="73"/>
      <c r="BY11693" s="74"/>
      <c r="BZ11693" s="74"/>
      <c r="CA11693" s="74"/>
      <c r="CF11693" s="79"/>
      <c r="CL11693" s="79"/>
    </row>
    <row r="11694" spans="30:90">
      <c r="AD11694" s="73"/>
      <c r="AE11694" s="74"/>
      <c r="AF11694" s="74"/>
      <c r="BX11694" s="73"/>
      <c r="BY11694" s="74"/>
      <c r="BZ11694" s="74"/>
      <c r="CA11694" s="74"/>
      <c r="CF11694" s="79"/>
      <c r="CL11694" s="79"/>
    </row>
    <row r="11695" spans="30:90">
      <c r="AD11695" s="73"/>
      <c r="AE11695" s="74"/>
      <c r="AF11695" s="74"/>
      <c r="BX11695" s="73"/>
      <c r="BY11695" s="74"/>
      <c r="BZ11695" s="74"/>
      <c r="CA11695" s="74"/>
      <c r="CF11695" s="79"/>
      <c r="CL11695" s="79"/>
    </row>
    <row r="11696" spans="30:90">
      <c r="AD11696" s="73"/>
      <c r="AE11696" s="74"/>
      <c r="AF11696" s="74"/>
      <c r="BX11696" s="73"/>
      <c r="BY11696" s="74"/>
      <c r="BZ11696" s="74"/>
      <c r="CA11696" s="74"/>
      <c r="CF11696" s="79"/>
      <c r="CL11696" s="79"/>
    </row>
    <row r="11697" spans="30:90">
      <c r="AD11697" s="73"/>
      <c r="AE11697" s="74"/>
      <c r="AF11697" s="74"/>
      <c r="BX11697" s="73"/>
      <c r="BY11697" s="74"/>
      <c r="BZ11697" s="74"/>
      <c r="CA11697" s="74"/>
      <c r="CF11697" s="79"/>
      <c r="CL11697" s="79"/>
    </row>
    <row r="11698" spans="30:90">
      <c r="AD11698" s="73"/>
      <c r="AE11698" s="74"/>
      <c r="AF11698" s="74"/>
      <c r="BX11698" s="73"/>
      <c r="BY11698" s="74"/>
      <c r="BZ11698" s="74"/>
      <c r="CA11698" s="74"/>
      <c r="CF11698" s="79"/>
      <c r="CL11698" s="79"/>
    </row>
    <row r="11699" spans="30:90">
      <c r="AD11699" s="73"/>
      <c r="AE11699" s="74"/>
      <c r="AF11699" s="74"/>
      <c r="BX11699" s="73"/>
      <c r="BY11699" s="74"/>
      <c r="BZ11699" s="74"/>
      <c r="CA11699" s="74"/>
      <c r="CF11699" s="79"/>
      <c r="CL11699" s="79"/>
    </row>
    <row r="11700" spans="30:90">
      <c r="AD11700" s="73"/>
      <c r="AE11700" s="74"/>
      <c r="AF11700" s="74"/>
      <c r="BX11700" s="73"/>
      <c r="BY11700" s="74"/>
      <c r="BZ11700" s="74"/>
      <c r="CA11700" s="74"/>
      <c r="CF11700" s="79"/>
      <c r="CL11700" s="79"/>
    </row>
    <row r="11701" spans="30:90">
      <c r="AD11701" s="73"/>
      <c r="AE11701" s="74"/>
      <c r="AF11701" s="74"/>
      <c r="BX11701" s="73"/>
      <c r="BY11701" s="74"/>
      <c r="BZ11701" s="74"/>
      <c r="CA11701" s="74"/>
      <c r="CF11701" s="79"/>
      <c r="CL11701" s="79"/>
    </row>
    <row r="11702" spans="30:90">
      <c r="AD11702" s="73"/>
      <c r="AE11702" s="74"/>
      <c r="AF11702" s="74"/>
      <c r="BX11702" s="73"/>
      <c r="BY11702" s="74"/>
      <c r="BZ11702" s="74"/>
      <c r="CA11702" s="74"/>
      <c r="CF11702" s="79"/>
      <c r="CL11702" s="79"/>
    </row>
    <row r="11703" spans="30:90">
      <c r="AD11703" s="73"/>
      <c r="AE11703" s="74"/>
      <c r="AF11703" s="74"/>
      <c r="BX11703" s="73"/>
      <c r="BY11703" s="74"/>
      <c r="BZ11703" s="74"/>
      <c r="CA11703" s="74"/>
      <c r="CF11703" s="79"/>
      <c r="CL11703" s="79"/>
    </row>
    <row r="11704" spans="30:90">
      <c r="AD11704" s="73"/>
      <c r="AE11704" s="74"/>
      <c r="AF11704" s="74"/>
      <c r="BX11704" s="73"/>
      <c r="BY11704" s="74"/>
      <c r="BZ11704" s="74"/>
      <c r="CA11704" s="74"/>
      <c r="CF11704" s="79"/>
      <c r="CL11704" s="79"/>
    </row>
    <row r="11705" spans="30:90">
      <c r="AD11705" s="73"/>
      <c r="AE11705" s="74"/>
      <c r="AF11705" s="74"/>
      <c r="BX11705" s="73"/>
      <c r="BY11705" s="74"/>
      <c r="BZ11705" s="74"/>
      <c r="CA11705" s="74"/>
      <c r="CF11705" s="79"/>
      <c r="CL11705" s="79"/>
    </row>
    <row r="11706" spans="30:90">
      <c r="AD11706" s="73"/>
      <c r="AE11706" s="74"/>
      <c r="AF11706" s="74"/>
      <c r="BX11706" s="73"/>
      <c r="BY11706" s="74"/>
      <c r="BZ11706" s="74"/>
      <c r="CA11706" s="74"/>
      <c r="CF11706" s="79"/>
      <c r="CL11706" s="79"/>
    </row>
    <row r="11707" spans="30:90">
      <c r="AD11707" s="73"/>
      <c r="AE11707" s="74"/>
      <c r="AF11707" s="74"/>
      <c r="BX11707" s="73"/>
      <c r="BY11707" s="74"/>
      <c r="BZ11707" s="74"/>
      <c r="CA11707" s="74"/>
      <c r="CF11707" s="79"/>
      <c r="CL11707" s="79"/>
    </row>
    <row r="11708" spans="30:90">
      <c r="AD11708" s="73"/>
      <c r="AE11708" s="74"/>
      <c r="AF11708" s="74"/>
      <c r="BX11708" s="73"/>
      <c r="BY11708" s="74"/>
      <c r="BZ11708" s="74"/>
      <c r="CA11708" s="74"/>
      <c r="CF11708" s="79"/>
      <c r="CL11708" s="79"/>
    </row>
    <row r="11709" spans="30:90">
      <c r="AD11709" s="73"/>
      <c r="AE11709" s="74"/>
      <c r="AF11709" s="74"/>
      <c r="BX11709" s="73"/>
      <c r="BY11709" s="74"/>
      <c r="BZ11709" s="74"/>
      <c r="CA11709" s="74"/>
      <c r="CF11709" s="79"/>
      <c r="CL11709" s="79"/>
    </row>
    <row r="11710" spans="30:90">
      <c r="AD11710" s="73"/>
      <c r="AE11710" s="74"/>
      <c r="AF11710" s="74"/>
      <c r="BX11710" s="73"/>
      <c r="BY11710" s="74"/>
      <c r="BZ11710" s="74"/>
      <c r="CA11710" s="74"/>
      <c r="CF11710" s="79"/>
      <c r="CL11710" s="79"/>
    </row>
    <row r="11711" spans="30:90">
      <c r="AD11711" s="73"/>
      <c r="AE11711" s="74"/>
      <c r="AF11711" s="74"/>
      <c r="BX11711" s="73"/>
      <c r="BY11711" s="74"/>
      <c r="BZ11711" s="74"/>
      <c r="CA11711" s="74"/>
      <c r="CF11711" s="79"/>
      <c r="CL11711" s="79"/>
    </row>
    <row r="11712" spans="30:90">
      <c r="AD11712" s="73"/>
      <c r="AE11712" s="74"/>
      <c r="AF11712" s="74"/>
      <c r="BX11712" s="73"/>
      <c r="BY11712" s="74"/>
      <c r="BZ11712" s="74"/>
      <c r="CA11712" s="74"/>
      <c r="CF11712" s="79"/>
      <c r="CL11712" s="79"/>
    </row>
    <row r="11713" spans="30:90">
      <c r="AD11713" s="73"/>
      <c r="AE11713" s="74"/>
      <c r="AF11713" s="74"/>
      <c r="BX11713" s="73"/>
      <c r="BY11713" s="74"/>
      <c r="BZ11713" s="74"/>
      <c r="CA11713" s="74"/>
      <c r="CF11713" s="79"/>
      <c r="CL11713" s="79"/>
    </row>
    <row r="11714" spans="30:90">
      <c r="AD11714" s="73"/>
      <c r="AE11714" s="74"/>
      <c r="AF11714" s="74"/>
      <c r="BX11714" s="73"/>
      <c r="BY11714" s="74"/>
      <c r="BZ11714" s="74"/>
      <c r="CA11714" s="74"/>
      <c r="CF11714" s="79"/>
      <c r="CL11714" s="79"/>
    </row>
    <row r="11715" spans="30:90">
      <c r="AD11715" s="73"/>
      <c r="AE11715" s="74"/>
      <c r="AF11715" s="74"/>
      <c r="BX11715" s="73"/>
      <c r="BY11715" s="74"/>
      <c r="BZ11715" s="74"/>
      <c r="CA11715" s="74"/>
      <c r="CF11715" s="79"/>
      <c r="CL11715" s="79"/>
    </row>
    <row r="11716" spans="30:90">
      <c r="AD11716" s="73"/>
      <c r="AE11716" s="74"/>
      <c r="AF11716" s="74"/>
      <c r="BX11716" s="73"/>
      <c r="BY11716" s="74"/>
      <c r="BZ11716" s="74"/>
      <c r="CA11716" s="74"/>
      <c r="CF11716" s="79"/>
      <c r="CL11716" s="79"/>
    </row>
    <row r="11717" spans="30:90">
      <c r="AD11717" s="73"/>
      <c r="AE11717" s="74"/>
      <c r="AF11717" s="74"/>
      <c r="BX11717" s="73"/>
      <c r="BY11717" s="74"/>
      <c r="BZ11717" s="74"/>
      <c r="CA11717" s="74"/>
      <c r="CF11717" s="79"/>
      <c r="CL11717" s="79"/>
    </row>
    <row r="11718" spans="30:90">
      <c r="AD11718" s="73"/>
      <c r="AE11718" s="74"/>
      <c r="AF11718" s="74"/>
      <c r="BX11718" s="73"/>
      <c r="BY11718" s="74"/>
      <c r="BZ11718" s="74"/>
      <c r="CA11718" s="74"/>
      <c r="CF11718" s="79"/>
      <c r="CL11718" s="79"/>
    </row>
    <row r="11719" spans="30:90">
      <c r="AD11719" s="73"/>
      <c r="AE11719" s="74"/>
      <c r="AF11719" s="74"/>
      <c r="BX11719" s="73"/>
      <c r="BY11719" s="74"/>
      <c r="BZ11719" s="74"/>
      <c r="CA11719" s="74"/>
      <c r="CF11719" s="79"/>
      <c r="CL11719" s="79"/>
    </row>
    <row r="11720" spans="30:90">
      <c r="AD11720" s="73"/>
      <c r="AE11720" s="74"/>
      <c r="AF11720" s="74"/>
      <c r="BX11720" s="73"/>
      <c r="BY11720" s="74"/>
      <c r="BZ11720" s="74"/>
      <c r="CA11720" s="74"/>
      <c r="CF11720" s="79"/>
      <c r="CL11720" s="79"/>
    </row>
    <row r="11721" spans="30:90">
      <c r="AD11721" s="73"/>
      <c r="AE11721" s="74"/>
      <c r="AF11721" s="74"/>
      <c r="BX11721" s="73"/>
      <c r="BY11721" s="74"/>
      <c r="BZ11721" s="74"/>
      <c r="CA11721" s="74"/>
      <c r="CF11721" s="79"/>
      <c r="CL11721" s="79"/>
    </row>
    <row r="11722" spans="30:90">
      <c r="AD11722" s="73"/>
      <c r="AE11722" s="74"/>
      <c r="AF11722" s="74"/>
      <c r="BX11722" s="73"/>
      <c r="BY11722" s="74"/>
      <c r="BZ11722" s="74"/>
      <c r="CA11722" s="74"/>
      <c r="CF11722" s="79"/>
      <c r="CL11722" s="79"/>
    </row>
    <row r="11723" spans="30:90">
      <c r="AD11723" s="73"/>
      <c r="AE11723" s="74"/>
      <c r="AF11723" s="74"/>
      <c r="BX11723" s="73"/>
      <c r="BY11723" s="74"/>
      <c r="BZ11723" s="74"/>
      <c r="CA11723" s="74"/>
      <c r="CF11723" s="79"/>
      <c r="CL11723" s="79"/>
    </row>
    <row r="11724" spans="30:90">
      <c r="AD11724" s="73"/>
      <c r="AE11724" s="74"/>
      <c r="AF11724" s="74"/>
      <c r="BX11724" s="73"/>
      <c r="BY11724" s="74"/>
      <c r="BZ11724" s="74"/>
      <c r="CA11724" s="74"/>
      <c r="CF11724" s="79"/>
      <c r="CL11724" s="79"/>
    </row>
    <row r="11725" spans="30:90">
      <c r="AD11725" s="73"/>
      <c r="AE11725" s="74"/>
      <c r="AF11725" s="74"/>
      <c r="BX11725" s="73"/>
      <c r="BY11725" s="74"/>
      <c r="BZ11725" s="74"/>
      <c r="CA11725" s="74"/>
      <c r="CF11725" s="79"/>
      <c r="CL11725" s="79"/>
    </row>
    <row r="11726" spans="30:90">
      <c r="AD11726" s="73"/>
      <c r="AE11726" s="74"/>
      <c r="AF11726" s="74"/>
      <c r="BX11726" s="73"/>
      <c r="BY11726" s="74"/>
      <c r="BZ11726" s="74"/>
      <c r="CA11726" s="74"/>
      <c r="CF11726" s="79"/>
      <c r="CL11726" s="79"/>
    </row>
    <row r="11727" spans="30:90">
      <c r="AD11727" s="73"/>
      <c r="AE11727" s="74"/>
      <c r="AF11727" s="74"/>
      <c r="BX11727" s="73"/>
      <c r="BY11727" s="74"/>
      <c r="BZ11727" s="74"/>
      <c r="CA11727" s="74"/>
      <c r="CF11727" s="79"/>
      <c r="CL11727" s="79"/>
    </row>
    <row r="11728" spans="30:90">
      <c r="AD11728" s="73"/>
      <c r="AE11728" s="74"/>
      <c r="AF11728" s="74"/>
      <c r="BX11728" s="73"/>
      <c r="BY11728" s="74"/>
      <c r="BZ11728" s="74"/>
      <c r="CA11728" s="74"/>
      <c r="CF11728" s="79"/>
      <c r="CL11728" s="79"/>
    </row>
    <row r="11729" spans="30:90">
      <c r="AD11729" s="73"/>
      <c r="AE11729" s="74"/>
      <c r="AF11729" s="74"/>
      <c r="BX11729" s="73"/>
      <c r="BY11729" s="74"/>
      <c r="BZ11729" s="74"/>
      <c r="CA11729" s="74"/>
      <c r="CF11729" s="79"/>
      <c r="CL11729" s="79"/>
    </row>
    <row r="11730" spans="30:90">
      <c r="AD11730" s="73"/>
      <c r="AE11730" s="74"/>
      <c r="AF11730" s="74"/>
      <c r="BX11730" s="73"/>
      <c r="BY11730" s="74"/>
      <c r="BZ11730" s="74"/>
      <c r="CA11730" s="74"/>
      <c r="CF11730" s="79"/>
      <c r="CL11730" s="79"/>
    </row>
    <row r="11731" spans="30:90">
      <c r="AD11731" s="73"/>
      <c r="AE11731" s="74"/>
      <c r="AF11731" s="74"/>
      <c r="BX11731" s="73"/>
      <c r="BY11731" s="74"/>
      <c r="BZ11731" s="74"/>
      <c r="CA11731" s="74"/>
      <c r="CF11731" s="79"/>
      <c r="CL11731" s="79"/>
    </row>
    <row r="11732" spans="30:90">
      <c r="AD11732" s="73"/>
      <c r="AE11732" s="74"/>
      <c r="AF11732" s="74"/>
      <c r="BX11732" s="73"/>
      <c r="BY11732" s="74"/>
      <c r="BZ11732" s="74"/>
      <c r="CA11732" s="74"/>
      <c r="CF11732" s="79"/>
      <c r="CL11732" s="79"/>
    </row>
    <row r="11733" spans="30:90">
      <c r="AD11733" s="73"/>
      <c r="AE11733" s="74"/>
      <c r="AF11733" s="74"/>
      <c r="BX11733" s="73"/>
      <c r="BY11733" s="74"/>
      <c r="BZ11733" s="74"/>
      <c r="CA11733" s="74"/>
      <c r="CF11733" s="79"/>
      <c r="CL11733" s="79"/>
    </row>
    <row r="11734" spans="30:90">
      <c r="AD11734" s="73"/>
      <c r="AE11734" s="74"/>
      <c r="AF11734" s="74"/>
      <c r="BX11734" s="73"/>
      <c r="BY11734" s="74"/>
      <c r="BZ11734" s="74"/>
      <c r="CA11734" s="74"/>
      <c r="CF11734" s="79"/>
      <c r="CL11734" s="79"/>
    </row>
    <row r="11735" spans="30:90">
      <c r="AD11735" s="73"/>
      <c r="AE11735" s="74"/>
      <c r="AF11735" s="74"/>
      <c r="BX11735" s="73"/>
      <c r="BY11735" s="74"/>
      <c r="BZ11735" s="74"/>
      <c r="CA11735" s="74"/>
      <c r="CF11735" s="79"/>
      <c r="CL11735" s="79"/>
    </row>
    <row r="11736" spans="30:90">
      <c r="AD11736" s="73"/>
      <c r="AE11736" s="74"/>
      <c r="AF11736" s="74"/>
      <c r="BX11736" s="73"/>
      <c r="BY11736" s="74"/>
      <c r="BZ11736" s="74"/>
      <c r="CA11736" s="74"/>
      <c r="CF11736" s="79"/>
      <c r="CL11736" s="79"/>
    </row>
    <row r="11737" spans="30:90">
      <c r="AD11737" s="73"/>
      <c r="AE11737" s="74"/>
      <c r="AF11737" s="74"/>
      <c r="BX11737" s="73"/>
      <c r="BY11737" s="74"/>
      <c r="BZ11737" s="74"/>
      <c r="CA11737" s="74"/>
      <c r="CF11737" s="79"/>
      <c r="CL11737" s="79"/>
    </row>
    <row r="11738" spans="30:90">
      <c r="AD11738" s="73"/>
      <c r="AE11738" s="74"/>
      <c r="AF11738" s="74"/>
      <c r="BX11738" s="73"/>
      <c r="BY11738" s="74"/>
      <c r="BZ11738" s="74"/>
      <c r="CA11738" s="74"/>
      <c r="CF11738" s="79"/>
      <c r="CL11738" s="79"/>
    </row>
    <row r="11739" spans="30:90">
      <c r="AD11739" s="73"/>
      <c r="AE11739" s="74"/>
      <c r="AF11739" s="74"/>
      <c r="BX11739" s="73"/>
      <c r="BY11739" s="74"/>
      <c r="BZ11739" s="74"/>
      <c r="CA11739" s="74"/>
      <c r="CF11739" s="79"/>
      <c r="CL11739" s="79"/>
    </row>
    <row r="11740" spans="30:90">
      <c r="AD11740" s="73"/>
      <c r="AE11740" s="74"/>
      <c r="AF11740" s="74"/>
      <c r="BX11740" s="73"/>
      <c r="BY11740" s="74"/>
      <c r="BZ11740" s="74"/>
      <c r="CA11740" s="74"/>
      <c r="CF11740" s="79"/>
      <c r="CL11740" s="79"/>
    </row>
    <row r="11741" spans="30:90">
      <c r="AD11741" s="73"/>
      <c r="AE11741" s="74"/>
      <c r="AF11741" s="74"/>
      <c r="BX11741" s="73"/>
      <c r="BY11741" s="74"/>
      <c r="BZ11741" s="74"/>
      <c r="CA11741" s="74"/>
      <c r="CF11741" s="79"/>
      <c r="CL11741" s="79"/>
    </row>
    <row r="11742" spans="30:90">
      <c r="AD11742" s="73"/>
      <c r="AE11742" s="74"/>
      <c r="AF11742" s="74"/>
      <c r="BX11742" s="73"/>
      <c r="BY11742" s="74"/>
      <c r="BZ11742" s="74"/>
      <c r="CA11742" s="74"/>
      <c r="CF11742" s="79"/>
      <c r="CL11742" s="79"/>
    </row>
    <row r="11743" spans="30:90">
      <c r="AD11743" s="73"/>
      <c r="AE11743" s="74"/>
      <c r="AF11743" s="74"/>
      <c r="BX11743" s="73"/>
      <c r="BY11743" s="74"/>
      <c r="BZ11743" s="74"/>
      <c r="CA11743" s="74"/>
      <c r="CF11743" s="79"/>
      <c r="CL11743" s="79"/>
    </row>
    <row r="11744" spans="30:90">
      <c r="AD11744" s="73"/>
      <c r="AE11744" s="74"/>
      <c r="AF11744" s="74"/>
      <c r="BX11744" s="73"/>
      <c r="BY11744" s="74"/>
      <c r="BZ11744" s="74"/>
      <c r="CA11744" s="74"/>
      <c r="CF11744" s="79"/>
      <c r="CL11744" s="79"/>
    </row>
    <row r="11745" spans="30:90">
      <c r="AD11745" s="73"/>
      <c r="AE11745" s="74"/>
      <c r="AF11745" s="74"/>
      <c r="BX11745" s="73"/>
      <c r="BY11745" s="74"/>
      <c r="BZ11745" s="74"/>
      <c r="CA11745" s="74"/>
      <c r="CF11745" s="79"/>
      <c r="CL11745" s="79"/>
    </row>
    <row r="11746" spans="30:90">
      <c r="AD11746" s="73"/>
      <c r="AE11746" s="74"/>
      <c r="AF11746" s="74"/>
      <c r="BX11746" s="73"/>
      <c r="BY11746" s="74"/>
      <c r="BZ11746" s="74"/>
      <c r="CA11746" s="74"/>
      <c r="CF11746" s="79"/>
      <c r="CL11746" s="79"/>
    </row>
    <row r="11747" spans="30:90">
      <c r="AD11747" s="73"/>
      <c r="AE11747" s="74"/>
      <c r="AF11747" s="74"/>
      <c r="BX11747" s="73"/>
      <c r="BY11747" s="74"/>
      <c r="BZ11747" s="74"/>
      <c r="CA11747" s="74"/>
      <c r="CF11747" s="79"/>
      <c r="CL11747" s="79"/>
    </row>
    <row r="11748" spans="30:90">
      <c r="AD11748" s="73"/>
      <c r="AE11748" s="74"/>
      <c r="AF11748" s="74"/>
      <c r="BX11748" s="73"/>
      <c r="BY11748" s="74"/>
      <c r="BZ11748" s="74"/>
      <c r="CA11748" s="74"/>
      <c r="CF11748" s="79"/>
      <c r="CL11748" s="79"/>
    </row>
    <row r="11749" spans="30:90">
      <c r="AD11749" s="73"/>
      <c r="AE11749" s="74"/>
      <c r="AF11749" s="74"/>
      <c r="BX11749" s="73"/>
      <c r="BY11749" s="74"/>
      <c r="BZ11749" s="74"/>
      <c r="CA11749" s="74"/>
      <c r="CF11749" s="79"/>
      <c r="CL11749" s="79"/>
    </row>
    <row r="11750" spans="30:90">
      <c r="AD11750" s="73"/>
      <c r="AE11750" s="74"/>
      <c r="AF11750" s="74"/>
      <c r="BX11750" s="73"/>
      <c r="BY11750" s="74"/>
      <c r="BZ11750" s="74"/>
      <c r="CA11750" s="74"/>
      <c r="CF11750" s="79"/>
      <c r="CL11750" s="79"/>
    </row>
    <row r="11751" spans="30:90">
      <c r="AD11751" s="73"/>
      <c r="AE11751" s="74"/>
      <c r="AF11751" s="74"/>
      <c r="BX11751" s="73"/>
      <c r="BY11751" s="74"/>
      <c r="BZ11751" s="74"/>
      <c r="CA11751" s="74"/>
      <c r="CF11751" s="79"/>
      <c r="CL11751" s="79"/>
    </row>
    <row r="11752" spans="30:90">
      <c r="AD11752" s="73"/>
      <c r="AE11752" s="74"/>
      <c r="AF11752" s="74"/>
      <c r="BX11752" s="73"/>
      <c r="BY11752" s="74"/>
      <c r="BZ11752" s="74"/>
      <c r="CA11752" s="74"/>
      <c r="CF11752" s="79"/>
      <c r="CL11752" s="79"/>
    </row>
    <row r="11753" spans="30:90">
      <c r="AD11753" s="73"/>
      <c r="AE11753" s="74"/>
      <c r="AF11753" s="74"/>
      <c r="BX11753" s="73"/>
      <c r="BY11753" s="74"/>
      <c r="BZ11753" s="74"/>
      <c r="CA11753" s="74"/>
      <c r="CF11753" s="79"/>
      <c r="CL11753" s="79"/>
    </row>
    <row r="11754" spans="30:90">
      <c r="AD11754" s="73"/>
      <c r="AE11754" s="74"/>
      <c r="AF11754" s="74"/>
      <c r="BX11754" s="73"/>
      <c r="BY11754" s="74"/>
      <c r="BZ11754" s="74"/>
      <c r="CA11754" s="74"/>
      <c r="CF11754" s="79"/>
      <c r="CL11754" s="79"/>
    </row>
    <row r="11755" spans="30:90">
      <c r="AD11755" s="73"/>
      <c r="AE11755" s="74"/>
      <c r="AF11755" s="74"/>
      <c r="BX11755" s="73"/>
      <c r="BY11755" s="74"/>
      <c r="BZ11755" s="74"/>
      <c r="CA11755" s="74"/>
      <c r="CF11755" s="79"/>
      <c r="CL11755" s="79"/>
    </row>
    <row r="11756" spans="30:90">
      <c r="AD11756" s="73"/>
      <c r="AE11756" s="74"/>
      <c r="AF11756" s="74"/>
      <c r="BX11756" s="73"/>
      <c r="BY11756" s="74"/>
      <c r="BZ11756" s="74"/>
      <c r="CA11756" s="74"/>
      <c r="CF11756" s="79"/>
      <c r="CL11756" s="79"/>
    </row>
    <row r="11757" spans="30:90">
      <c r="AD11757" s="73"/>
      <c r="AE11757" s="74"/>
      <c r="AF11757" s="74"/>
      <c r="BX11757" s="73"/>
      <c r="BY11757" s="74"/>
      <c r="BZ11757" s="74"/>
      <c r="CA11757" s="74"/>
      <c r="CF11757" s="79"/>
      <c r="CL11757" s="79"/>
    </row>
    <row r="11758" spans="30:90">
      <c r="AD11758" s="73"/>
      <c r="AE11758" s="74"/>
      <c r="AF11758" s="74"/>
      <c r="BX11758" s="73"/>
      <c r="BY11758" s="74"/>
      <c r="BZ11758" s="74"/>
      <c r="CA11758" s="74"/>
      <c r="CF11758" s="79"/>
      <c r="CL11758" s="79"/>
    </row>
    <row r="11759" spans="30:90">
      <c r="AD11759" s="73"/>
      <c r="AE11759" s="74"/>
      <c r="AF11759" s="74"/>
      <c r="BX11759" s="73"/>
      <c r="BY11759" s="74"/>
      <c r="BZ11759" s="74"/>
      <c r="CA11759" s="74"/>
      <c r="CF11759" s="79"/>
      <c r="CL11759" s="79"/>
    </row>
    <row r="11760" spans="30:90">
      <c r="AD11760" s="73"/>
      <c r="AE11760" s="74"/>
      <c r="AF11760" s="74"/>
      <c r="BX11760" s="73"/>
      <c r="BY11760" s="74"/>
      <c r="BZ11760" s="74"/>
      <c r="CA11760" s="74"/>
      <c r="CF11760" s="79"/>
      <c r="CL11760" s="79"/>
    </row>
    <row r="11761" spans="30:90">
      <c r="AD11761" s="73"/>
      <c r="AE11761" s="74"/>
      <c r="AF11761" s="74"/>
      <c r="BX11761" s="73"/>
      <c r="BY11761" s="74"/>
      <c r="BZ11761" s="74"/>
      <c r="CA11761" s="74"/>
      <c r="CF11761" s="79"/>
      <c r="CL11761" s="79"/>
    </row>
    <row r="11762" spans="30:90">
      <c r="AD11762" s="73"/>
      <c r="AE11762" s="74"/>
      <c r="AF11762" s="74"/>
      <c r="BX11762" s="73"/>
      <c r="BY11762" s="74"/>
      <c r="BZ11762" s="74"/>
      <c r="CA11762" s="74"/>
      <c r="CF11762" s="79"/>
      <c r="CL11762" s="79"/>
    </row>
    <row r="11763" spans="30:90">
      <c r="AD11763" s="73"/>
      <c r="AE11763" s="74"/>
      <c r="AF11763" s="74"/>
      <c r="BX11763" s="73"/>
      <c r="BY11763" s="74"/>
      <c r="BZ11763" s="74"/>
      <c r="CA11763" s="74"/>
      <c r="CF11763" s="79"/>
      <c r="CL11763" s="79"/>
    </row>
    <row r="11764" spans="30:90">
      <c r="AD11764" s="73"/>
      <c r="AE11764" s="74"/>
      <c r="AF11764" s="74"/>
      <c r="BX11764" s="73"/>
      <c r="BY11764" s="74"/>
      <c r="BZ11764" s="74"/>
      <c r="CA11764" s="74"/>
      <c r="CF11764" s="79"/>
      <c r="CL11764" s="79"/>
    </row>
    <row r="11765" spans="30:90">
      <c r="AD11765" s="73"/>
      <c r="AE11765" s="74"/>
      <c r="AF11765" s="74"/>
      <c r="BX11765" s="73"/>
      <c r="BY11765" s="74"/>
      <c r="BZ11765" s="74"/>
      <c r="CA11765" s="74"/>
      <c r="CF11765" s="79"/>
      <c r="CL11765" s="79"/>
    </row>
    <row r="11766" spans="30:90">
      <c r="AD11766" s="73"/>
      <c r="AE11766" s="74"/>
      <c r="AF11766" s="74"/>
      <c r="BX11766" s="73"/>
      <c r="BY11766" s="74"/>
      <c r="BZ11766" s="74"/>
      <c r="CA11766" s="74"/>
      <c r="CF11766" s="79"/>
      <c r="CL11766" s="79"/>
    </row>
    <row r="11767" spans="30:90">
      <c r="AD11767" s="73"/>
      <c r="AE11767" s="74"/>
      <c r="AF11767" s="74"/>
      <c r="BX11767" s="73"/>
      <c r="BY11767" s="74"/>
      <c r="BZ11767" s="74"/>
      <c r="CA11767" s="74"/>
      <c r="CF11767" s="79"/>
      <c r="CL11767" s="79"/>
    </row>
    <row r="11768" spans="30:90">
      <c r="AD11768" s="73"/>
      <c r="AE11768" s="74"/>
      <c r="AF11768" s="74"/>
      <c r="BX11768" s="73"/>
      <c r="BY11768" s="74"/>
      <c r="BZ11768" s="74"/>
      <c r="CA11768" s="74"/>
      <c r="CF11768" s="79"/>
      <c r="CL11768" s="79"/>
    </row>
    <row r="11769" spans="30:90">
      <c r="AD11769" s="73"/>
      <c r="AE11769" s="74"/>
      <c r="AF11769" s="74"/>
      <c r="BX11769" s="73"/>
      <c r="BY11769" s="74"/>
      <c r="BZ11769" s="74"/>
      <c r="CA11769" s="74"/>
      <c r="CF11769" s="79"/>
      <c r="CL11769" s="79"/>
    </row>
    <row r="11770" spans="30:90">
      <c r="AD11770" s="73"/>
      <c r="AE11770" s="74"/>
      <c r="AF11770" s="74"/>
      <c r="BX11770" s="73"/>
      <c r="BY11770" s="74"/>
      <c r="BZ11770" s="74"/>
      <c r="CA11770" s="74"/>
      <c r="CF11770" s="79"/>
      <c r="CL11770" s="79"/>
    </row>
    <row r="11771" spans="30:90">
      <c r="AD11771" s="73"/>
      <c r="AE11771" s="74"/>
      <c r="AF11771" s="74"/>
      <c r="BX11771" s="73"/>
      <c r="BY11771" s="74"/>
      <c r="BZ11771" s="74"/>
      <c r="CA11771" s="74"/>
      <c r="CF11771" s="79"/>
      <c r="CL11771" s="79"/>
    </row>
    <row r="11772" spans="30:90">
      <c r="AD11772" s="73"/>
      <c r="AE11772" s="74"/>
      <c r="AF11772" s="74"/>
      <c r="BX11772" s="73"/>
      <c r="BY11772" s="74"/>
      <c r="BZ11772" s="74"/>
      <c r="CA11772" s="74"/>
      <c r="CF11772" s="79"/>
      <c r="CL11772" s="79"/>
    </row>
    <row r="11773" spans="30:90">
      <c r="AD11773" s="73"/>
      <c r="AE11773" s="74"/>
      <c r="AF11773" s="74"/>
      <c r="BX11773" s="73"/>
      <c r="BY11773" s="74"/>
      <c r="BZ11773" s="74"/>
      <c r="CA11773" s="74"/>
      <c r="CF11773" s="79"/>
      <c r="CL11773" s="79"/>
    </row>
    <row r="11774" spans="30:90">
      <c r="AD11774" s="73"/>
      <c r="AE11774" s="74"/>
      <c r="AF11774" s="74"/>
      <c r="BX11774" s="73"/>
      <c r="BY11774" s="74"/>
      <c r="BZ11774" s="74"/>
      <c r="CA11774" s="74"/>
      <c r="CF11774" s="79"/>
      <c r="CL11774" s="79"/>
    </row>
    <row r="11775" spans="30:90">
      <c r="AD11775" s="73"/>
      <c r="AE11775" s="74"/>
      <c r="AF11775" s="74"/>
      <c r="BX11775" s="73"/>
      <c r="BY11775" s="74"/>
      <c r="BZ11775" s="74"/>
      <c r="CA11775" s="74"/>
      <c r="CF11775" s="79"/>
      <c r="CL11775" s="79"/>
    </row>
    <row r="11776" spans="30:90">
      <c r="AD11776" s="73"/>
      <c r="AE11776" s="74"/>
      <c r="AF11776" s="74"/>
      <c r="BX11776" s="73"/>
      <c r="BY11776" s="74"/>
      <c r="BZ11776" s="74"/>
      <c r="CA11776" s="74"/>
      <c r="CF11776" s="79"/>
      <c r="CL11776" s="79"/>
    </row>
    <row r="11777" spans="30:90">
      <c r="AD11777" s="73"/>
      <c r="AE11777" s="74"/>
      <c r="AF11777" s="74"/>
      <c r="BX11777" s="73"/>
      <c r="BY11777" s="74"/>
      <c r="BZ11777" s="74"/>
      <c r="CA11777" s="74"/>
      <c r="CF11777" s="79"/>
      <c r="CL11777" s="79"/>
    </row>
    <row r="11778" spans="30:90">
      <c r="AD11778" s="73"/>
      <c r="AE11778" s="74"/>
      <c r="AF11778" s="74"/>
      <c r="BX11778" s="73"/>
      <c r="BY11778" s="74"/>
      <c r="BZ11778" s="74"/>
      <c r="CA11778" s="74"/>
      <c r="CF11778" s="79"/>
      <c r="CL11778" s="79"/>
    </row>
    <row r="11779" spans="30:90">
      <c r="AD11779" s="73"/>
      <c r="AE11779" s="74"/>
      <c r="AF11779" s="74"/>
      <c r="BX11779" s="73"/>
      <c r="BY11779" s="74"/>
      <c r="BZ11779" s="74"/>
      <c r="CA11779" s="74"/>
      <c r="CF11779" s="79"/>
      <c r="CL11779" s="79"/>
    </row>
    <row r="11780" spans="30:90">
      <c r="AD11780" s="73"/>
      <c r="AE11780" s="74"/>
      <c r="AF11780" s="74"/>
      <c r="BX11780" s="73"/>
      <c r="BY11780" s="74"/>
      <c r="BZ11780" s="74"/>
      <c r="CA11780" s="74"/>
      <c r="CF11780" s="79"/>
      <c r="CL11780" s="79"/>
    </row>
    <row r="11781" spans="30:90">
      <c r="AD11781" s="73"/>
      <c r="AE11781" s="74"/>
      <c r="AF11781" s="74"/>
      <c r="BX11781" s="73"/>
      <c r="BY11781" s="74"/>
      <c r="BZ11781" s="74"/>
      <c r="CA11781" s="74"/>
      <c r="CF11781" s="79"/>
      <c r="CL11781" s="79"/>
    </row>
    <row r="11782" spans="30:90">
      <c r="AD11782" s="73"/>
      <c r="AE11782" s="74"/>
      <c r="AF11782" s="74"/>
      <c r="BX11782" s="73"/>
      <c r="BY11782" s="74"/>
      <c r="BZ11782" s="74"/>
      <c r="CA11782" s="74"/>
      <c r="CF11782" s="79"/>
      <c r="CL11782" s="79"/>
    </row>
    <row r="11783" spans="30:90">
      <c r="AD11783" s="73"/>
      <c r="AE11783" s="74"/>
      <c r="AF11783" s="74"/>
      <c r="BX11783" s="73"/>
      <c r="BY11783" s="74"/>
      <c r="BZ11783" s="74"/>
      <c r="CA11783" s="74"/>
      <c r="CF11783" s="79"/>
      <c r="CL11783" s="79"/>
    </row>
    <row r="11784" spans="30:90">
      <c r="AD11784" s="73"/>
      <c r="AE11784" s="74"/>
      <c r="AF11784" s="74"/>
      <c r="BX11784" s="73"/>
      <c r="BY11784" s="74"/>
      <c r="BZ11784" s="74"/>
      <c r="CA11784" s="74"/>
      <c r="CF11784" s="79"/>
      <c r="CL11784" s="79"/>
    </row>
    <row r="11785" spans="30:90">
      <c r="AD11785" s="73"/>
      <c r="AE11785" s="74"/>
      <c r="AF11785" s="74"/>
      <c r="BX11785" s="73"/>
      <c r="BY11785" s="74"/>
      <c r="BZ11785" s="74"/>
      <c r="CA11785" s="74"/>
      <c r="CF11785" s="79"/>
      <c r="CL11785" s="79"/>
    </row>
    <row r="11786" spans="30:90">
      <c r="AD11786" s="73"/>
      <c r="AE11786" s="74"/>
      <c r="AF11786" s="74"/>
      <c r="BX11786" s="73"/>
      <c r="BY11786" s="74"/>
      <c r="BZ11786" s="74"/>
      <c r="CA11786" s="74"/>
      <c r="CF11786" s="79"/>
      <c r="CL11786" s="79"/>
    </row>
    <row r="11787" spans="30:90">
      <c r="AD11787" s="73"/>
      <c r="AE11787" s="74"/>
      <c r="AF11787" s="74"/>
      <c r="BX11787" s="73"/>
      <c r="BY11787" s="74"/>
      <c r="BZ11787" s="74"/>
      <c r="CA11787" s="74"/>
      <c r="CF11787" s="79"/>
      <c r="CL11787" s="79"/>
    </row>
    <row r="11788" spans="30:90">
      <c r="AD11788" s="73"/>
      <c r="AE11788" s="74"/>
      <c r="AF11788" s="74"/>
      <c r="BX11788" s="73"/>
      <c r="BY11788" s="74"/>
      <c r="BZ11788" s="74"/>
      <c r="CA11788" s="74"/>
      <c r="CF11788" s="79"/>
      <c r="CL11788" s="79"/>
    </row>
    <row r="11789" spans="30:90">
      <c r="AD11789" s="73"/>
      <c r="AE11789" s="74"/>
      <c r="AF11789" s="74"/>
      <c r="BX11789" s="73"/>
      <c r="BY11789" s="74"/>
      <c r="BZ11789" s="74"/>
      <c r="CA11789" s="74"/>
      <c r="CF11789" s="79"/>
      <c r="CL11789" s="79"/>
    </row>
    <row r="11790" spans="30:90">
      <c r="AD11790" s="73"/>
      <c r="AE11790" s="74"/>
      <c r="AF11790" s="74"/>
      <c r="BX11790" s="73"/>
      <c r="BY11790" s="74"/>
      <c r="BZ11790" s="74"/>
      <c r="CA11790" s="74"/>
      <c r="CF11790" s="79"/>
      <c r="CL11790" s="79"/>
    </row>
    <row r="11791" spans="30:90">
      <c r="AD11791" s="73"/>
      <c r="AE11791" s="74"/>
      <c r="AF11791" s="74"/>
      <c r="BX11791" s="73"/>
      <c r="BY11791" s="74"/>
      <c r="BZ11791" s="74"/>
      <c r="CA11791" s="74"/>
      <c r="CF11791" s="79"/>
      <c r="CL11791" s="79"/>
    </row>
    <row r="11792" spans="30:90">
      <c r="AD11792" s="73"/>
      <c r="AE11792" s="74"/>
      <c r="AF11792" s="74"/>
      <c r="BX11792" s="73"/>
      <c r="BY11792" s="74"/>
      <c r="BZ11792" s="74"/>
      <c r="CA11792" s="74"/>
      <c r="CF11792" s="79"/>
      <c r="CL11792" s="79"/>
    </row>
    <row r="11793" spans="30:90">
      <c r="AD11793" s="73"/>
      <c r="AE11793" s="74"/>
      <c r="AF11793" s="74"/>
      <c r="BX11793" s="73"/>
      <c r="BY11793" s="74"/>
      <c r="BZ11793" s="74"/>
      <c r="CA11793" s="74"/>
      <c r="CF11793" s="79"/>
      <c r="CL11793" s="79"/>
    </row>
    <row r="11794" spans="30:90">
      <c r="AD11794" s="73"/>
      <c r="AE11794" s="74"/>
      <c r="AF11794" s="74"/>
      <c r="BX11794" s="73"/>
      <c r="BY11794" s="74"/>
      <c r="BZ11794" s="74"/>
      <c r="CA11794" s="74"/>
      <c r="CF11794" s="79"/>
      <c r="CL11794" s="79"/>
    </row>
    <row r="11795" spans="30:90">
      <c r="AD11795" s="73"/>
      <c r="AE11795" s="74"/>
      <c r="AF11795" s="74"/>
      <c r="BX11795" s="73"/>
      <c r="BY11795" s="74"/>
      <c r="BZ11795" s="74"/>
      <c r="CA11795" s="74"/>
      <c r="CF11795" s="79"/>
      <c r="CL11795" s="79"/>
    </row>
    <row r="11796" spans="30:90">
      <c r="AD11796" s="73"/>
      <c r="AE11796" s="74"/>
      <c r="AF11796" s="74"/>
      <c r="BX11796" s="73"/>
      <c r="BY11796" s="74"/>
      <c r="BZ11796" s="74"/>
      <c r="CA11796" s="74"/>
      <c r="CF11796" s="79"/>
      <c r="CL11796" s="79"/>
    </row>
    <row r="11797" spans="30:90">
      <c r="AD11797" s="73"/>
      <c r="AE11797" s="74"/>
      <c r="AF11797" s="74"/>
      <c r="BX11797" s="73"/>
      <c r="BY11797" s="74"/>
      <c r="BZ11797" s="74"/>
      <c r="CA11797" s="74"/>
      <c r="CF11797" s="79"/>
      <c r="CL11797" s="79"/>
    </row>
    <row r="11798" spans="30:90">
      <c r="AD11798" s="73"/>
      <c r="AE11798" s="74"/>
      <c r="AF11798" s="74"/>
      <c r="BX11798" s="73"/>
      <c r="BY11798" s="74"/>
      <c r="BZ11798" s="74"/>
      <c r="CA11798" s="74"/>
      <c r="CF11798" s="79"/>
      <c r="CL11798" s="79"/>
    </row>
    <row r="11799" spans="30:90">
      <c r="AD11799" s="73"/>
      <c r="AE11799" s="74"/>
      <c r="AF11799" s="74"/>
      <c r="BX11799" s="73"/>
      <c r="BY11799" s="74"/>
      <c r="BZ11799" s="74"/>
      <c r="CA11799" s="74"/>
      <c r="CF11799" s="79"/>
      <c r="CL11799" s="79"/>
    </row>
    <row r="11800" spans="30:90">
      <c r="AD11800" s="73"/>
      <c r="AE11800" s="74"/>
      <c r="AF11800" s="74"/>
      <c r="BX11800" s="73"/>
      <c r="BY11800" s="74"/>
      <c r="BZ11800" s="74"/>
      <c r="CA11800" s="74"/>
      <c r="CF11800" s="79"/>
      <c r="CL11800" s="79"/>
    </row>
    <row r="11801" spans="30:90">
      <c r="AD11801" s="73"/>
      <c r="AE11801" s="74"/>
      <c r="AF11801" s="74"/>
      <c r="BX11801" s="73"/>
      <c r="BY11801" s="74"/>
      <c r="BZ11801" s="74"/>
      <c r="CA11801" s="74"/>
      <c r="CF11801" s="79"/>
      <c r="CL11801" s="79"/>
    </row>
    <row r="11802" spans="30:90">
      <c r="AD11802" s="73"/>
      <c r="AE11802" s="74"/>
      <c r="AF11802" s="74"/>
      <c r="BX11802" s="73"/>
      <c r="BY11802" s="74"/>
      <c r="BZ11802" s="74"/>
      <c r="CA11802" s="74"/>
      <c r="CF11802" s="79"/>
      <c r="CL11802" s="79"/>
    </row>
    <row r="11803" spans="30:90">
      <c r="AD11803" s="73"/>
      <c r="AE11803" s="74"/>
      <c r="AF11803" s="74"/>
      <c r="BX11803" s="73"/>
      <c r="BY11803" s="74"/>
      <c r="BZ11803" s="74"/>
      <c r="CA11803" s="74"/>
      <c r="CF11803" s="79"/>
      <c r="CL11803" s="79"/>
    </row>
    <row r="11804" spans="30:90">
      <c r="AD11804" s="73"/>
      <c r="AE11804" s="74"/>
      <c r="AF11804" s="74"/>
      <c r="BX11804" s="73"/>
      <c r="BY11804" s="74"/>
      <c r="BZ11804" s="74"/>
      <c r="CA11804" s="74"/>
      <c r="CF11804" s="79"/>
      <c r="CL11804" s="79"/>
    </row>
    <row r="11805" spans="30:90">
      <c r="AD11805" s="73"/>
      <c r="AE11805" s="74"/>
      <c r="AF11805" s="74"/>
      <c r="BX11805" s="73"/>
      <c r="BY11805" s="74"/>
      <c r="BZ11805" s="74"/>
      <c r="CA11805" s="74"/>
      <c r="CF11805" s="79"/>
      <c r="CL11805" s="79"/>
    </row>
    <row r="11806" spans="30:90">
      <c r="AD11806" s="73"/>
      <c r="AE11806" s="74"/>
      <c r="AF11806" s="74"/>
      <c r="BX11806" s="73"/>
      <c r="BY11806" s="74"/>
      <c r="BZ11806" s="74"/>
      <c r="CA11806" s="74"/>
      <c r="CF11806" s="79"/>
      <c r="CL11806" s="79"/>
    </row>
    <row r="11807" spans="30:90">
      <c r="AD11807" s="73"/>
      <c r="AE11807" s="74"/>
      <c r="AF11807" s="74"/>
      <c r="BX11807" s="73"/>
      <c r="BY11807" s="74"/>
      <c r="BZ11807" s="74"/>
      <c r="CA11807" s="74"/>
      <c r="CF11807" s="79"/>
      <c r="CL11807" s="79"/>
    </row>
    <row r="11808" spans="30:90">
      <c r="AD11808" s="73"/>
      <c r="AE11808" s="74"/>
      <c r="AF11808" s="74"/>
      <c r="BX11808" s="73"/>
      <c r="BY11808" s="74"/>
      <c r="BZ11808" s="74"/>
      <c r="CA11808" s="74"/>
      <c r="CF11808" s="79"/>
      <c r="CL11808" s="79"/>
    </row>
    <row r="11809" spans="30:90">
      <c r="AD11809" s="73"/>
      <c r="AE11809" s="74"/>
      <c r="AF11809" s="74"/>
      <c r="BX11809" s="73"/>
      <c r="BY11809" s="74"/>
      <c r="BZ11809" s="74"/>
      <c r="CA11809" s="74"/>
      <c r="CF11809" s="79"/>
      <c r="CL11809" s="79"/>
    </row>
    <row r="11810" spans="30:90">
      <c r="AD11810" s="73"/>
      <c r="AE11810" s="74"/>
      <c r="AF11810" s="74"/>
      <c r="BX11810" s="73"/>
      <c r="BY11810" s="74"/>
      <c r="BZ11810" s="74"/>
      <c r="CA11810" s="74"/>
      <c r="CF11810" s="79"/>
      <c r="CL11810" s="79"/>
    </row>
    <row r="11811" spans="30:90">
      <c r="AD11811" s="73"/>
      <c r="AE11811" s="74"/>
      <c r="AF11811" s="74"/>
      <c r="BX11811" s="73"/>
      <c r="BY11811" s="74"/>
      <c r="BZ11811" s="74"/>
      <c r="CA11811" s="74"/>
      <c r="CF11811" s="79"/>
      <c r="CL11811" s="79"/>
    </row>
    <row r="11812" spans="30:90">
      <c r="AD11812" s="73"/>
      <c r="AE11812" s="74"/>
      <c r="AF11812" s="74"/>
      <c r="BX11812" s="73"/>
      <c r="BY11812" s="74"/>
      <c r="BZ11812" s="74"/>
      <c r="CA11812" s="74"/>
      <c r="CF11812" s="79"/>
      <c r="CL11812" s="79"/>
    </row>
    <row r="11813" spans="30:90">
      <c r="AD11813" s="73"/>
      <c r="AE11813" s="74"/>
      <c r="AF11813" s="74"/>
      <c r="BX11813" s="73"/>
      <c r="BY11813" s="74"/>
      <c r="BZ11813" s="74"/>
      <c r="CA11813" s="74"/>
      <c r="CF11813" s="79"/>
      <c r="CL11813" s="79"/>
    </row>
    <row r="11814" spans="30:90">
      <c r="AD11814" s="73"/>
      <c r="AE11814" s="74"/>
      <c r="AF11814" s="74"/>
      <c r="BX11814" s="73"/>
      <c r="BY11814" s="74"/>
      <c r="BZ11814" s="74"/>
      <c r="CA11814" s="74"/>
      <c r="CF11814" s="79"/>
      <c r="CL11814" s="79"/>
    </row>
    <row r="11815" spans="30:90">
      <c r="AD11815" s="73"/>
      <c r="AE11815" s="74"/>
      <c r="AF11815" s="74"/>
      <c r="BX11815" s="73"/>
      <c r="BY11815" s="74"/>
      <c r="BZ11815" s="74"/>
      <c r="CA11815" s="74"/>
      <c r="CF11815" s="79"/>
      <c r="CL11815" s="79"/>
    </row>
    <row r="11816" spans="30:90">
      <c r="AD11816" s="73"/>
      <c r="AE11816" s="74"/>
      <c r="AF11816" s="74"/>
      <c r="BX11816" s="73"/>
      <c r="BY11816" s="74"/>
      <c r="BZ11816" s="74"/>
      <c r="CA11816" s="74"/>
      <c r="CF11816" s="79"/>
      <c r="CL11816" s="79"/>
    </row>
    <row r="11817" spans="30:90">
      <c r="AD11817" s="73"/>
      <c r="AE11817" s="74"/>
      <c r="AF11817" s="74"/>
      <c r="BX11817" s="73"/>
      <c r="BY11817" s="74"/>
      <c r="BZ11817" s="74"/>
      <c r="CA11817" s="74"/>
      <c r="CF11817" s="79"/>
      <c r="CL11817" s="79"/>
    </row>
    <row r="11818" spans="30:90">
      <c r="AD11818" s="73"/>
      <c r="AE11818" s="74"/>
      <c r="AF11818" s="74"/>
      <c r="BX11818" s="73"/>
      <c r="BY11818" s="74"/>
      <c r="BZ11818" s="74"/>
      <c r="CA11818" s="74"/>
      <c r="CF11818" s="79"/>
      <c r="CL11818" s="79"/>
    </row>
    <row r="11819" spans="30:90">
      <c r="AD11819" s="73"/>
      <c r="AE11819" s="74"/>
      <c r="AF11819" s="74"/>
      <c r="BX11819" s="73"/>
      <c r="BY11819" s="74"/>
      <c r="BZ11819" s="74"/>
      <c r="CA11819" s="74"/>
      <c r="CF11819" s="79"/>
      <c r="CL11819" s="79"/>
    </row>
    <row r="11820" spans="30:90">
      <c r="AD11820" s="73"/>
      <c r="AE11820" s="74"/>
      <c r="AF11820" s="74"/>
      <c r="BX11820" s="73"/>
      <c r="BY11820" s="74"/>
      <c r="BZ11820" s="74"/>
      <c r="CA11820" s="74"/>
      <c r="CF11820" s="79"/>
      <c r="CL11820" s="79"/>
    </row>
    <row r="11821" spans="30:90">
      <c r="AD11821" s="73"/>
      <c r="AE11821" s="74"/>
      <c r="AF11821" s="74"/>
      <c r="BX11821" s="73"/>
      <c r="BY11821" s="74"/>
      <c r="BZ11821" s="74"/>
      <c r="CA11821" s="74"/>
      <c r="CF11821" s="79"/>
      <c r="CL11821" s="79"/>
    </row>
    <row r="11822" spans="30:90">
      <c r="AD11822" s="73"/>
      <c r="AE11822" s="74"/>
      <c r="AF11822" s="74"/>
      <c r="BX11822" s="73"/>
      <c r="BY11822" s="74"/>
      <c r="BZ11822" s="74"/>
      <c r="CA11822" s="74"/>
      <c r="CF11822" s="79"/>
      <c r="CL11822" s="79"/>
    </row>
    <row r="11823" spans="30:90">
      <c r="AD11823" s="73"/>
      <c r="AE11823" s="74"/>
      <c r="AF11823" s="74"/>
      <c r="BX11823" s="73"/>
      <c r="BY11823" s="74"/>
      <c r="BZ11823" s="74"/>
      <c r="CA11823" s="74"/>
      <c r="CF11823" s="79"/>
      <c r="CL11823" s="79"/>
    </row>
    <row r="11824" spans="30:90">
      <c r="AD11824" s="73"/>
      <c r="AE11824" s="74"/>
      <c r="AF11824" s="74"/>
      <c r="BX11824" s="73"/>
      <c r="BY11824" s="74"/>
      <c r="BZ11824" s="74"/>
      <c r="CA11824" s="74"/>
      <c r="CF11824" s="79"/>
      <c r="CL11824" s="79"/>
    </row>
    <row r="11825" spans="30:90">
      <c r="AD11825" s="73"/>
      <c r="AE11825" s="74"/>
      <c r="AF11825" s="74"/>
      <c r="BX11825" s="73"/>
      <c r="BY11825" s="74"/>
      <c r="BZ11825" s="74"/>
      <c r="CA11825" s="74"/>
      <c r="CF11825" s="79"/>
      <c r="CL11825" s="79"/>
    </row>
    <row r="11826" spans="30:90">
      <c r="AD11826" s="73"/>
      <c r="AE11826" s="74"/>
      <c r="AF11826" s="74"/>
      <c r="BX11826" s="73"/>
      <c r="BY11826" s="74"/>
      <c r="BZ11826" s="74"/>
      <c r="CA11826" s="74"/>
      <c r="CF11826" s="79"/>
      <c r="CL11826" s="79"/>
    </row>
    <row r="11827" spans="30:90">
      <c r="AD11827" s="73"/>
      <c r="AE11827" s="74"/>
      <c r="AF11827" s="74"/>
      <c r="BX11827" s="73"/>
      <c r="BY11827" s="74"/>
      <c r="BZ11827" s="74"/>
      <c r="CA11827" s="74"/>
      <c r="CF11827" s="79"/>
      <c r="CL11827" s="79"/>
    </row>
    <row r="11828" spans="30:90">
      <c r="AD11828" s="73"/>
      <c r="AE11828" s="74"/>
      <c r="AF11828" s="74"/>
      <c r="BX11828" s="73"/>
      <c r="BY11828" s="74"/>
      <c r="BZ11828" s="74"/>
      <c r="CA11828" s="74"/>
      <c r="CF11828" s="79"/>
      <c r="CL11828" s="79"/>
    </row>
    <row r="11829" spans="30:90">
      <c r="AD11829" s="73"/>
      <c r="AE11829" s="74"/>
      <c r="AF11829" s="74"/>
      <c r="BX11829" s="73"/>
      <c r="BY11829" s="74"/>
      <c r="BZ11829" s="74"/>
      <c r="CA11829" s="74"/>
      <c r="CF11829" s="79"/>
      <c r="CL11829" s="79"/>
    </row>
    <row r="11830" spans="30:90">
      <c r="AD11830" s="73"/>
      <c r="AE11830" s="74"/>
      <c r="AF11830" s="74"/>
      <c r="BX11830" s="73"/>
      <c r="BY11830" s="74"/>
      <c r="BZ11830" s="74"/>
      <c r="CA11830" s="74"/>
      <c r="CF11830" s="79"/>
      <c r="CL11830" s="79"/>
    </row>
    <row r="11831" spans="30:90">
      <c r="AD11831" s="73"/>
      <c r="AE11831" s="74"/>
      <c r="AF11831" s="74"/>
      <c r="BX11831" s="73"/>
      <c r="BY11831" s="74"/>
      <c r="BZ11831" s="74"/>
      <c r="CA11831" s="74"/>
      <c r="CF11831" s="79"/>
      <c r="CL11831" s="79"/>
    </row>
    <row r="11832" spans="30:90">
      <c r="AD11832" s="73"/>
      <c r="AE11832" s="74"/>
      <c r="AF11832" s="74"/>
      <c r="BX11832" s="73"/>
      <c r="BY11832" s="74"/>
      <c r="BZ11832" s="74"/>
      <c r="CA11832" s="74"/>
      <c r="CF11832" s="79"/>
      <c r="CL11832" s="79"/>
    </row>
    <row r="11833" spans="30:90">
      <c r="AD11833" s="73"/>
      <c r="AE11833" s="74"/>
      <c r="AF11833" s="74"/>
      <c r="BX11833" s="73"/>
      <c r="BY11833" s="74"/>
      <c r="BZ11833" s="74"/>
      <c r="CA11833" s="74"/>
      <c r="CF11833" s="79"/>
      <c r="CL11833" s="79"/>
    </row>
    <row r="11834" spans="30:90">
      <c r="AD11834" s="73"/>
      <c r="AE11834" s="74"/>
      <c r="AF11834" s="74"/>
      <c r="BX11834" s="73"/>
      <c r="BY11834" s="74"/>
      <c r="BZ11834" s="74"/>
      <c r="CA11834" s="74"/>
      <c r="CF11834" s="79"/>
      <c r="CL11834" s="79"/>
    </row>
    <row r="11835" spans="30:90">
      <c r="AD11835" s="73"/>
      <c r="AE11835" s="74"/>
      <c r="AF11835" s="74"/>
      <c r="BX11835" s="73"/>
      <c r="BY11835" s="74"/>
      <c r="BZ11835" s="74"/>
      <c r="CA11835" s="74"/>
      <c r="CF11835" s="79"/>
      <c r="CL11835" s="79"/>
    </row>
    <row r="11836" spans="30:90">
      <c r="AD11836" s="73"/>
      <c r="AE11836" s="74"/>
      <c r="AF11836" s="74"/>
      <c r="BX11836" s="73"/>
      <c r="BY11836" s="74"/>
      <c r="BZ11836" s="74"/>
      <c r="CA11836" s="74"/>
      <c r="CF11836" s="79"/>
      <c r="CL11836" s="79"/>
    </row>
    <row r="11837" spans="30:90">
      <c r="AD11837" s="73"/>
      <c r="AE11837" s="74"/>
      <c r="AF11837" s="74"/>
      <c r="BX11837" s="73"/>
      <c r="BY11837" s="74"/>
      <c r="BZ11837" s="74"/>
      <c r="CA11837" s="74"/>
      <c r="CF11837" s="79"/>
      <c r="CL11837" s="79"/>
    </row>
    <row r="11838" spans="30:90">
      <c r="AD11838" s="73"/>
      <c r="AE11838" s="74"/>
      <c r="AF11838" s="74"/>
      <c r="BX11838" s="73"/>
      <c r="BY11838" s="74"/>
      <c r="BZ11838" s="74"/>
      <c r="CA11838" s="74"/>
      <c r="CF11838" s="79"/>
      <c r="CL11838" s="79"/>
    </row>
    <row r="11839" spans="30:90">
      <c r="AD11839" s="73"/>
      <c r="AE11839" s="74"/>
      <c r="AF11839" s="74"/>
      <c r="BX11839" s="73"/>
      <c r="BY11839" s="74"/>
      <c r="BZ11839" s="74"/>
      <c r="CA11839" s="74"/>
      <c r="CF11839" s="79"/>
      <c r="CL11839" s="79"/>
    </row>
    <row r="11840" spans="30:90">
      <c r="AD11840" s="73"/>
      <c r="AE11840" s="74"/>
      <c r="AF11840" s="74"/>
      <c r="BX11840" s="73"/>
      <c r="BY11840" s="74"/>
      <c r="BZ11840" s="74"/>
      <c r="CA11840" s="74"/>
      <c r="CF11840" s="79"/>
      <c r="CL11840" s="79"/>
    </row>
    <row r="11841" spans="30:90">
      <c r="AD11841" s="73"/>
      <c r="AE11841" s="74"/>
      <c r="AF11841" s="74"/>
      <c r="BX11841" s="73"/>
      <c r="BY11841" s="74"/>
      <c r="BZ11841" s="74"/>
      <c r="CA11841" s="74"/>
      <c r="CF11841" s="79"/>
      <c r="CL11841" s="79"/>
    </row>
    <row r="11842" spans="30:90">
      <c r="AD11842" s="73"/>
      <c r="AE11842" s="74"/>
      <c r="AF11842" s="74"/>
      <c r="BX11842" s="73"/>
      <c r="BY11842" s="74"/>
      <c r="BZ11842" s="74"/>
      <c r="CA11842" s="74"/>
      <c r="CF11842" s="79"/>
      <c r="CL11842" s="79"/>
    </row>
    <row r="11843" spans="30:90">
      <c r="AD11843" s="73"/>
      <c r="AE11843" s="74"/>
      <c r="AF11843" s="74"/>
      <c r="BX11843" s="73"/>
      <c r="BY11843" s="74"/>
      <c r="BZ11843" s="74"/>
      <c r="CA11843" s="74"/>
      <c r="CF11843" s="79"/>
      <c r="CL11843" s="79"/>
    </row>
    <row r="11844" spans="30:90">
      <c r="AD11844" s="73"/>
      <c r="AE11844" s="74"/>
      <c r="AF11844" s="74"/>
      <c r="BX11844" s="73"/>
      <c r="BY11844" s="74"/>
      <c r="BZ11844" s="74"/>
      <c r="CA11844" s="74"/>
      <c r="CF11844" s="79"/>
      <c r="CL11844" s="79"/>
    </row>
    <row r="11845" spans="30:90">
      <c r="AD11845" s="73"/>
      <c r="AE11845" s="74"/>
      <c r="AF11845" s="74"/>
      <c r="BX11845" s="73"/>
      <c r="BY11845" s="74"/>
      <c r="BZ11845" s="74"/>
      <c r="CA11845" s="74"/>
      <c r="CF11845" s="79"/>
      <c r="CL11845" s="79"/>
    </row>
    <row r="11846" spans="30:90">
      <c r="AD11846" s="73"/>
      <c r="AE11846" s="74"/>
      <c r="AF11846" s="74"/>
      <c r="BX11846" s="73"/>
      <c r="BY11846" s="74"/>
      <c r="BZ11846" s="74"/>
      <c r="CA11846" s="74"/>
      <c r="CF11846" s="79"/>
      <c r="CL11846" s="79"/>
    </row>
    <row r="11847" spans="30:90">
      <c r="AD11847" s="73"/>
      <c r="AE11847" s="74"/>
      <c r="AF11847" s="74"/>
      <c r="BX11847" s="73"/>
      <c r="BY11847" s="74"/>
      <c r="BZ11847" s="74"/>
      <c r="CA11847" s="74"/>
      <c r="CF11847" s="79"/>
      <c r="CL11847" s="79"/>
    </row>
    <row r="11848" spans="30:90">
      <c r="AD11848" s="73"/>
      <c r="AE11848" s="74"/>
      <c r="AF11848" s="74"/>
      <c r="BX11848" s="73"/>
      <c r="BY11848" s="74"/>
      <c r="BZ11848" s="74"/>
      <c r="CA11848" s="74"/>
      <c r="CF11848" s="79"/>
      <c r="CL11848" s="79"/>
    </row>
    <row r="11849" spans="30:90">
      <c r="AD11849" s="73"/>
      <c r="AE11849" s="74"/>
      <c r="AF11849" s="74"/>
      <c r="BX11849" s="73"/>
      <c r="BY11849" s="74"/>
      <c r="BZ11849" s="74"/>
      <c r="CA11849" s="74"/>
      <c r="CF11849" s="79"/>
      <c r="CL11849" s="79"/>
    </row>
    <row r="11850" spans="30:90">
      <c r="AD11850" s="73"/>
      <c r="AE11850" s="74"/>
      <c r="AF11850" s="74"/>
      <c r="BX11850" s="73"/>
      <c r="BY11850" s="74"/>
      <c r="BZ11850" s="74"/>
      <c r="CA11850" s="74"/>
      <c r="CF11850" s="79"/>
      <c r="CL11850" s="79"/>
    </row>
    <row r="11851" spans="30:90">
      <c r="AD11851" s="73"/>
      <c r="AE11851" s="74"/>
      <c r="AF11851" s="74"/>
      <c r="BX11851" s="73"/>
      <c r="BY11851" s="74"/>
      <c r="BZ11851" s="74"/>
      <c r="CA11851" s="74"/>
      <c r="CF11851" s="79"/>
      <c r="CL11851" s="79"/>
    </row>
    <row r="11852" spans="30:90">
      <c r="AD11852" s="73"/>
      <c r="AE11852" s="74"/>
      <c r="AF11852" s="74"/>
      <c r="BX11852" s="73"/>
      <c r="BY11852" s="74"/>
      <c r="BZ11852" s="74"/>
      <c r="CA11852" s="74"/>
      <c r="CF11852" s="79"/>
      <c r="CL11852" s="79"/>
    </row>
    <row r="11853" spans="30:90">
      <c r="AD11853" s="73"/>
      <c r="AE11853" s="74"/>
      <c r="AF11853" s="74"/>
      <c r="BX11853" s="73"/>
      <c r="BY11853" s="74"/>
      <c r="BZ11853" s="74"/>
      <c r="CA11853" s="74"/>
      <c r="CF11853" s="79"/>
      <c r="CL11853" s="79"/>
    </row>
    <row r="11854" spans="30:90">
      <c r="AD11854" s="73"/>
      <c r="AE11854" s="74"/>
      <c r="AF11854" s="74"/>
      <c r="BX11854" s="73"/>
      <c r="BY11854" s="74"/>
      <c r="BZ11854" s="74"/>
      <c r="CA11854" s="74"/>
      <c r="CF11854" s="79"/>
      <c r="CL11854" s="79"/>
    </row>
    <row r="11855" spans="30:90">
      <c r="AD11855" s="73"/>
      <c r="AE11855" s="74"/>
      <c r="AF11855" s="74"/>
      <c r="BX11855" s="73"/>
      <c r="BY11855" s="74"/>
      <c r="BZ11855" s="74"/>
      <c r="CA11855" s="74"/>
      <c r="CF11855" s="79"/>
      <c r="CL11855" s="79"/>
    </row>
    <row r="11856" spans="30:90">
      <c r="AD11856" s="73"/>
      <c r="AE11856" s="74"/>
      <c r="AF11856" s="74"/>
      <c r="BX11856" s="73"/>
      <c r="BY11856" s="74"/>
      <c r="BZ11856" s="74"/>
      <c r="CA11856" s="74"/>
      <c r="CF11856" s="79"/>
      <c r="CL11856" s="79"/>
    </row>
    <row r="11857" spans="30:90">
      <c r="AD11857" s="73"/>
      <c r="AE11857" s="74"/>
      <c r="AF11857" s="74"/>
      <c r="BX11857" s="73"/>
      <c r="BY11857" s="74"/>
      <c r="BZ11857" s="74"/>
      <c r="CA11857" s="74"/>
      <c r="CF11857" s="79"/>
      <c r="CL11857" s="79"/>
    </row>
    <row r="11858" spans="30:90">
      <c r="AD11858" s="73"/>
      <c r="AE11858" s="74"/>
      <c r="AF11858" s="74"/>
      <c r="BX11858" s="73"/>
      <c r="BY11858" s="74"/>
      <c r="BZ11858" s="74"/>
      <c r="CA11858" s="74"/>
      <c r="CF11858" s="79"/>
      <c r="CL11858" s="79"/>
    </row>
    <row r="11859" spans="30:90">
      <c r="AD11859" s="73"/>
      <c r="AE11859" s="74"/>
      <c r="AF11859" s="74"/>
      <c r="BX11859" s="73"/>
      <c r="BY11859" s="74"/>
      <c r="BZ11859" s="74"/>
      <c r="CA11859" s="74"/>
      <c r="CF11859" s="79"/>
      <c r="CL11859" s="79"/>
    </row>
    <row r="11860" spans="30:90">
      <c r="AD11860" s="73"/>
      <c r="AE11860" s="74"/>
      <c r="AF11860" s="74"/>
      <c r="BX11860" s="73"/>
      <c r="BY11860" s="74"/>
      <c r="BZ11860" s="74"/>
      <c r="CA11860" s="74"/>
      <c r="CF11860" s="79"/>
      <c r="CL11860" s="79"/>
    </row>
    <row r="11861" spans="30:90">
      <c r="AD11861" s="73"/>
      <c r="AE11861" s="74"/>
      <c r="AF11861" s="74"/>
      <c r="BX11861" s="73"/>
      <c r="BY11861" s="74"/>
      <c r="BZ11861" s="74"/>
      <c r="CA11861" s="74"/>
      <c r="CF11861" s="79"/>
      <c r="CL11861" s="79"/>
    </row>
    <row r="11862" spans="30:90">
      <c r="AD11862" s="73"/>
      <c r="AE11862" s="74"/>
      <c r="AF11862" s="74"/>
      <c r="BX11862" s="73"/>
      <c r="BY11862" s="74"/>
      <c r="BZ11862" s="74"/>
      <c r="CA11862" s="74"/>
      <c r="CF11862" s="79"/>
      <c r="CL11862" s="79"/>
    </row>
    <row r="11863" spans="30:90">
      <c r="AD11863" s="73"/>
      <c r="AE11863" s="74"/>
      <c r="AF11863" s="74"/>
      <c r="BX11863" s="73"/>
      <c r="BY11863" s="74"/>
      <c r="BZ11863" s="74"/>
      <c r="CA11863" s="74"/>
      <c r="CF11863" s="79"/>
      <c r="CL11863" s="79"/>
    </row>
    <row r="11864" spans="30:90">
      <c r="AD11864" s="73"/>
      <c r="AE11864" s="74"/>
      <c r="AF11864" s="74"/>
      <c r="BX11864" s="73"/>
      <c r="BY11864" s="74"/>
      <c r="BZ11864" s="74"/>
      <c r="CA11864" s="74"/>
      <c r="CF11864" s="79"/>
      <c r="CL11864" s="79"/>
    </row>
    <row r="11865" spans="30:90">
      <c r="AD11865" s="73"/>
      <c r="AE11865" s="74"/>
      <c r="AF11865" s="74"/>
      <c r="BX11865" s="73"/>
      <c r="BY11865" s="74"/>
      <c r="BZ11865" s="74"/>
      <c r="CA11865" s="74"/>
      <c r="CF11865" s="79"/>
      <c r="CL11865" s="79"/>
    </row>
    <row r="11866" spans="30:90">
      <c r="AD11866" s="73"/>
      <c r="AE11866" s="74"/>
      <c r="AF11866" s="74"/>
      <c r="BX11866" s="73"/>
      <c r="BY11866" s="74"/>
      <c r="BZ11866" s="74"/>
      <c r="CA11866" s="74"/>
      <c r="CF11866" s="79"/>
      <c r="CL11866" s="79"/>
    </row>
    <row r="11867" spans="30:90">
      <c r="AD11867" s="73"/>
      <c r="AE11867" s="74"/>
      <c r="AF11867" s="74"/>
      <c r="BX11867" s="73"/>
      <c r="BY11867" s="74"/>
      <c r="BZ11867" s="74"/>
      <c r="CA11867" s="74"/>
      <c r="CF11867" s="79"/>
      <c r="CL11867" s="79"/>
    </row>
    <row r="11868" spans="30:90">
      <c r="AD11868" s="73"/>
      <c r="AE11868" s="74"/>
      <c r="AF11868" s="74"/>
      <c r="BX11868" s="73"/>
      <c r="BY11868" s="74"/>
      <c r="BZ11868" s="74"/>
      <c r="CA11868" s="74"/>
      <c r="CF11868" s="79"/>
      <c r="CL11868" s="79"/>
    </row>
    <row r="11869" spans="30:90">
      <c r="AD11869" s="73"/>
      <c r="AE11869" s="74"/>
      <c r="AF11869" s="74"/>
      <c r="BX11869" s="73"/>
      <c r="BY11869" s="74"/>
      <c r="BZ11869" s="74"/>
      <c r="CA11869" s="74"/>
      <c r="CF11869" s="79"/>
      <c r="CL11869" s="79"/>
    </row>
    <row r="11870" spans="30:90">
      <c r="AD11870" s="73"/>
      <c r="AE11870" s="74"/>
      <c r="AF11870" s="74"/>
      <c r="BX11870" s="73"/>
      <c r="BY11870" s="74"/>
      <c r="BZ11870" s="74"/>
      <c r="CA11870" s="74"/>
      <c r="CF11870" s="79"/>
      <c r="CL11870" s="79"/>
    </row>
    <row r="11871" spans="30:90">
      <c r="AD11871" s="73"/>
      <c r="AE11871" s="74"/>
      <c r="AF11871" s="74"/>
      <c r="BX11871" s="73"/>
      <c r="BY11871" s="74"/>
      <c r="BZ11871" s="74"/>
      <c r="CA11871" s="74"/>
      <c r="CF11871" s="79"/>
      <c r="CL11871" s="79"/>
    </row>
    <row r="11872" spans="30:90">
      <c r="AD11872" s="73"/>
      <c r="AE11872" s="74"/>
      <c r="AF11872" s="74"/>
      <c r="BX11872" s="73"/>
      <c r="BY11872" s="74"/>
      <c r="BZ11872" s="74"/>
      <c r="CA11872" s="74"/>
      <c r="CF11872" s="79"/>
      <c r="CL11872" s="79"/>
    </row>
    <row r="11873" spans="30:90">
      <c r="AD11873" s="73"/>
      <c r="AE11873" s="74"/>
      <c r="AF11873" s="74"/>
      <c r="BX11873" s="73"/>
      <c r="BY11873" s="74"/>
      <c r="BZ11873" s="74"/>
      <c r="CA11873" s="74"/>
      <c r="CF11873" s="79"/>
      <c r="CL11873" s="79"/>
    </row>
    <row r="11874" spans="30:90">
      <c r="AD11874" s="73"/>
      <c r="AE11874" s="74"/>
      <c r="AF11874" s="74"/>
      <c r="BX11874" s="73"/>
      <c r="BY11874" s="74"/>
      <c r="BZ11874" s="74"/>
      <c r="CA11874" s="74"/>
      <c r="CF11874" s="79"/>
      <c r="CL11874" s="79"/>
    </row>
    <row r="11875" spans="30:90">
      <c r="AD11875" s="73"/>
      <c r="AE11875" s="74"/>
      <c r="AF11875" s="74"/>
      <c r="BX11875" s="73"/>
      <c r="BY11875" s="74"/>
      <c r="BZ11875" s="74"/>
      <c r="CA11875" s="74"/>
      <c r="CF11875" s="79"/>
      <c r="CL11875" s="79"/>
    </row>
    <row r="11876" spans="30:90">
      <c r="AD11876" s="73"/>
      <c r="AE11876" s="74"/>
      <c r="AF11876" s="74"/>
      <c r="BX11876" s="73"/>
      <c r="BY11876" s="74"/>
      <c r="BZ11876" s="74"/>
      <c r="CA11876" s="74"/>
      <c r="CF11876" s="79"/>
      <c r="CL11876" s="79"/>
    </row>
    <row r="11877" spans="30:90">
      <c r="AD11877" s="73"/>
      <c r="AE11877" s="74"/>
      <c r="AF11877" s="74"/>
      <c r="BX11877" s="73"/>
      <c r="BY11877" s="74"/>
      <c r="BZ11877" s="74"/>
      <c r="CA11877" s="74"/>
      <c r="CF11877" s="79"/>
      <c r="CL11877" s="79"/>
    </row>
    <row r="11878" spans="30:90">
      <c r="AD11878" s="73"/>
      <c r="AE11878" s="74"/>
      <c r="AF11878" s="74"/>
      <c r="BX11878" s="73"/>
      <c r="BY11878" s="74"/>
      <c r="BZ11878" s="74"/>
      <c r="CA11878" s="74"/>
      <c r="CF11878" s="79"/>
      <c r="CL11878" s="79"/>
    </row>
    <row r="11879" spans="30:90">
      <c r="AD11879" s="73"/>
      <c r="AE11879" s="74"/>
      <c r="AF11879" s="74"/>
      <c r="BX11879" s="73"/>
      <c r="BY11879" s="74"/>
      <c r="BZ11879" s="74"/>
      <c r="CA11879" s="74"/>
      <c r="CF11879" s="79"/>
      <c r="CL11879" s="79"/>
    </row>
    <row r="11880" spans="30:90">
      <c r="AD11880" s="73"/>
      <c r="AE11880" s="74"/>
      <c r="AF11880" s="74"/>
      <c r="BX11880" s="73"/>
      <c r="BY11880" s="74"/>
      <c r="BZ11880" s="74"/>
      <c r="CA11880" s="74"/>
      <c r="CF11880" s="79"/>
      <c r="CL11880" s="79"/>
    </row>
    <row r="11881" spans="30:90">
      <c r="AD11881" s="73"/>
      <c r="AE11881" s="74"/>
      <c r="AF11881" s="74"/>
      <c r="BX11881" s="73"/>
      <c r="BY11881" s="74"/>
      <c r="BZ11881" s="74"/>
      <c r="CA11881" s="74"/>
      <c r="CF11881" s="79"/>
      <c r="CL11881" s="79"/>
    </row>
    <row r="11882" spans="30:90">
      <c r="AD11882" s="73"/>
      <c r="AE11882" s="74"/>
      <c r="AF11882" s="74"/>
      <c r="BX11882" s="73"/>
      <c r="BY11882" s="74"/>
      <c r="BZ11882" s="74"/>
      <c r="CA11882" s="74"/>
      <c r="CF11882" s="79"/>
      <c r="CL11882" s="79"/>
    </row>
    <row r="11883" spans="30:90">
      <c r="AD11883" s="73"/>
      <c r="AE11883" s="74"/>
      <c r="AF11883" s="74"/>
      <c r="BX11883" s="73"/>
      <c r="BY11883" s="74"/>
      <c r="BZ11883" s="74"/>
      <c r="CA11883" s="74"/>
      <c r="CF11883" s="79"/>
      <c r="CL11883" s="79"/>
    </row>
    <row r="11884" spans="30:90">
      <c r="AD11884" s="73"/>
      <c r="AE11884" s="74"/>
      <c r="AF11884" s="74"/>
      <c r="BX11884" s="73"/>
      <c r="BY11884" s="74"/>
      <c r="BZ11884" s="74"/>
      <c r="CA11884" s="74"/>
      <c r="CF11884" s="79"/>
      <c r="CL11884" s="79"/>
    </row>
    <row r="11885" spans="30:90">
      <c r="AD11885" s="73"/>
      <c r="AE11885" s="74"/>
      <c r="AF11885" s="74"/>
      <c r="BX11885" s="73"/>
      <c r="BY11885" s="74"/>
      <c r="BZ11885" s="74"/>
      <c r="CA11885" s="74"/>
      <c r="CF11885" s="79"/>
      <c r="CL11885" s="79"/>
    </row>
    <row r="11886" spans="30:90">
      <c r="AD11886" s="73"/>
      <c r="AE11886" s="74"/>
      <c r="AF11886" s="74"/>
      <c r="BX11886" s="73"/>
      <c r="BY11886" s="74"/>
      <c r="BZ11886" s="74"/>
      <c r="CA11886" s="74"/>
      <c r="CF11886" s="79"/>
      <c r="CL11886" s="79"/>
    </row>
    <row r="11887" spans="30:90">
      <c r="AD11887" s="73"/>
      <c r="AE11887" s="74"/>
      <c r="AF11887" s="74"/>
      <c r="BX11887" s="73"/>
      <c r="BY11887" s="74"/>
      <c r="BZ11887" s="74"/>
      <c r="CA11887" s="74"/>
      <c r="CF11887" s="79"/>
      <c r="CL11887" s="79"/>
    </row>
    <row r="11888" spans="30:90">
      <c r="AD11888" s="73"/>
      <c r="AE11888" s="74"/>
      <c r="AF11888" s="74"/>
      <c r="BX11888" s="73"/>
      <c r="BY11888" s="74"/>
      <c r="BZ11888" s="74"/>
      <c r="CA11888" s="74"/>
      <c r="CF11888" s="79"/>
      <c r="CL11888" s="79"/>
    </row>
    <row r="11889" spans="30:90">
      <c r="AD11889" s="73"/>
      <c r="AE11889" s="74"/>
      <c r="AF11889" s="74"/>
      <c r="BX11889" s="73"/>
      <c r="BY11889" s="74"/>
      <c r="BZ11889" s="74"/>
      <c r="CA11889" s="74"/>
      <c r="CF11889" s="79"/>
      <c r="CL11889" s="79"/>
    </row>
    <row r="11890" spans="30:90">
      <c r="AD11890" s="73"/>
      <c r="AE11890" s="74"/>
      <c r="AF11890" s="74"/>
      <c r="BX11890" s="73"/>
      <c r="BY11890" s="74"/>
      <c r="BZ11890" s="74"/>
      <c r="CA11890" s="74"/>
      <c r="CF11890" s="79"/>
      <c r="CL11890" s="79"/>
    </row>
    <row r="11891" spans="30:90">
      <c r="AD11891" s="73"/>
      <c r="AE11891" s="74"/>
      <c r="AF11891" s="74"/>
      <c r="BX11891" s="73"/>
      <c r="BY11891" s="74"/>
      <c r="BZ11891" s="74"/>
      <c r="CA11891" s="74"/>
      <c r="CF11891" s="79"/>
      <c r="CL11891" s="79"/>
    </row>
    <row r="11892" spans="30:90">
      <c r="AD11892" s="73"/>
      <c r="AE11892" s="74"/>
      <c r="AF11892" s="74"/>
      <c r="BX11892" s="73"/>
      <c r="BY11892" s="74"/>
      <c r="BZ11892" s="74"/>
      <c r="CA11892" s="74"/>
      <c r="CF11892" s="79"/>
      <c r="CL11892" s="79"/>
    </row>
    <row r="11893" spans="30:90">
      <c r="AD11893" s="73"/>
      <c r="AE11893" s="74"/>
      <c r="AF11893" s="74"/>
      <c r="BX11893" s="73"/>
      <c r="BY11893" s="74"/>
      <c r="BZ11893" s="74"/>
      <c r="CA11893" s="74"/>
      <c r="CF11893" s="79"/>
      <c r="CL11893" s="79"/>
    </row>
    <row r="11894" spans="30:90">
      <c r="AD11894" s="73"/>
      <c r="AE11894" s="74"/>
      <c r="AF11894" s="74"/>
      <c r="BX11894" s="73"/>
      <c r="BY11894" s="74"/>
      <c r="BZ11894" s="74"/>
      <c r="CA11894" s="74"/>
      <c r="CF11894" s="79"/>
      <c r="CL11894" s="79"/>
    </row>
    <row r="11895" spans="30:90">
      <c r="AD11895" s="73"/>
      <c r="AE11895" s="74"/>
      <c r="AF11895" s="74"/>
      <c r="BX11895" s="73"/>
      <c r="BY11895" s="74"/>
      <c r="BZ11895" s="74"/>
      <c r="CA11895" s="74"/>
      <c r="CF11895" s="79"/>
      <c r="CL11895" s="79"/>
    </row>
    <row r="11896" spans="30:90">
      <c r="AD11896" s="73"/>
      <c r="AE11896" s="74"/>
      <c r="AF11896" s="74"/>
      <c r="BX11896" s="73"/>
      <c r="BY11896" s="74"/>
      <c r="BZ11896" s="74"/>
      <c r="CA11896" s="74"/>
      <c r="CF11896" s="79"/>
      <c r="CL11896" s="79"/>
    </row>
    <row r="11897" spans="30:90">
      <c r="AD11897" s="73"/>
      <c r="AE11897" s="74"/>
      <c r="AF11897" s="74"/>
      <c r="BX11897" s="73"/>
      <c r="BY11897" s="74"/>
      <c r="BZ11897" s="74"/>
      <c r="CA11897" s="74"/>
      <c r="CF11897" s="79"/>
      <c r="CL11897" s="79"/>
    </row>
    <row r="11898" spans="30:90">
      <c r="AD11898" s="73"/>
      <c r="AE11898" s="74"/>
      <c r="AF11898" s="74"/>
      <c r="BX11898" s="73"/>
      <c r="BY11898" s="74"/>
      <c r="BZ11898" s="74"/>
      <c r="CA11898" s="74"/>
      <c r="CF11898" s="79"/>
      <c r="CL11898" s="79"/>
    </row>
    <row r="11899" spans="30:90">
      <c r="AD11899" s="73"/>
      <c r="AE11899" s="74"/>
      <c r="AF11899" s="74"/>
      <c r="BX11899" s="73"/>
      <c r="BY11899" s="74"/>
      <c r="BZ11899" s="74"/>
      <c r="CA11899" s="74"/>
      <c r="CF11899" s="79"/>
      <c r="CL11899" s="79"/>
    </row>
    <row r="11900" spans="30:90">
      <c r="AD11900" s="73"/>
      <c r="AE11900" s="74"/>
      <c r="AF11900" s="74"/>
      <c r="BX11900" s="73"/>
      <c r="BY11900" s="74"/>
      <c r="BZ11900" s="74"/>
      <c r="CA11900" s="74"/>
      <c r="CF11900" s="79"/>
      <c r="CL11900" s="79"/>
    </row>
    <row r="11901" spans="30:90">
      <c r="AD11901" s="73"/>
      <c r="AE11901" s="74"/>
      <c r="AF11901" s="74"/>
      <c r="BX11901" s="73"/>
      <c r="BY11901" s="74"/>
      <c r="BZ11901" s="74"/>
      <c r="CA11901" s="74"/>
      <c r="CF11901" s="79"/>
      <c r="CL11901" s="79"/>
    </row>
    <row r="11902" spans="30:90">
      <c r="AD11902" s="73"/>
      <c r="AE11902" s="74"/>
      <c r="AF11902" s="74"/>
      <c r="BX11902" s="73"/>
      <c r="BY11902" s="74"/>
      <c r="BZ11902" s="74"/>
      <c r="CA11902" s="74"/>
      <c r="CF11902" s="79"/>
      <c r="CL11902" s="79"/>
    </row>
    <row r="11903" spans="30:90">
      <c r="AD11903" s="73"/>
      <c r="AE11903" s="74"/>
      <c r="AF11903" s="74"/>
      <c r="BX11903" s="73"/>
      <c r="BY11903" s="74"/>
      <c r="BZ11903" s="74"/>
      <c r="CA11903" s="74"/>
      <c r="CF11903" s="79"/>
      <c r="CL11903" s="79"/>
    </row>
    <row r="11904" spans="30:90">
      <c r="AD11904" s="73"/>
      <c r="AE11904" s="74"/>
      <c r="AF11904" s="74"/>
      <c r="BX11904" s="73"/>
      <c r="BY11904" s="74"/>
      <c r="BZ11904" s="74"/>
      <c r="CA11904" s="74"/>
      <c r="CF11904" s="79"/>
      <c r="CL11904" s="79"/>
    </row>
    <row r="11905" spans="30:90">
      <c r="AD11905" s="73"/>
      <c r="AE11905" s="74"/>
      <c r="AF11905" s="74"/>
      <c r="BX11905" s="73"/>
      <c r="BY11905" s="74"/>
      <c r="BZ11905" s="74"/>
      <c r="CA11905" s="74"/>
      <c r="CF11905" s="79"/>
      <c r="CL11905" s="79"/>
    </row>
    <row r="11906" spans="30:90">
      <c r="AD11906" s="73"/>
      <c r="AE11906" s="74"/>
      <c r="AF11906" s="74"/>
      <c r="BX11906" s="73"/>
      <c r="BY11906" s="74"/>
      <c r="BZ11906" s="74"/>
      <c r="CA11906" s="74"/>
      <c r="CF11906" s="79"/>
      <c r="CL11906" s="79"/>
    </row>
    <row r="11907" spans="30:90">
      <c r="AD11907" s="73"/>
      <c r="AE11907" s="74"/>
      <c r="AF11907" s="74"/>
      <c r="BX11907" s="73"/>
      <c r="BY11907" s="74"/>
      <c r="BZ11907" s="74"/>
      <c r="CA11907" s="74"/>
      <c r="CF11907" s="79"/>
      <c r="CL11907" s="79"/>
    </row>
    <row r="11908" spans="30:90">
      <c r="AD11908" s="73"/>
      <c r="AE11908" s="74"/>
      <c r="AF11908" s="74"/>
      <c r="BX11908" s="73"/>
      <c r="BY11908" s="74"/>
      <c r="BZ11908" s="74"/>
      <c r="CA11908" s="74"/>
      <c r="CF11908" s="79"/>
      <c r="CL11908" s="79"/>
    </row>
    <row r="11909" spans="30:90">
      <c r="AD11909" s="73"/>
      <c r="AE11909" s="74"/>
      <c r="AF11909" s="74"/>
      <c r="BX11909" s="73"/>
      <c r="BY11909" s="74"/>
      <c r="BZ11909" s="74"/>
      <c r="CA11909" s="74"/>
      <c r="CF11909" s="79"/>
      <c r="CL11909" s="79"/>
    </row>
    <row r="11910" spans="30:90">
      <c r="AD11910" s="73"/>
      <c r="AE11910" s="74"/>
      <c r="AF11910" s="74"/>
      <c r="BX11910" s="73"/>
      <c r="BY11910" s="74"/>
      <c r="BZ11910" s="74"/>
      <c r="CA11910" s="74"/>
      <c r="CF11910" s="79"/>
      <c r="CL11910" s="79"/>
    </row>
    <row r="11911" spans="30:90">
      <c r="AD11911" s="73"/>
      <c r="AE11911" s="74"/>
      <c r="AF11911" s="74"/>
      <c r="BX11911" s="73"/>
      <c r="BY11911" s="74"/>
      <c r="BZ11911" s="74"/>
      <c r="CA11911" s="74"/>
      <c r="CF11911" s="79"/>
      <c r="CL11911" s="79"/>
    </row>
    <row r="11912" spans="30:90">
      <c r="AD11912" s="73"/>
      <c r="AE11912" s="74"/>
      <c r="AF11912" s="74"/>
      <c r="BX11912" s="73"/>
      <c r="BY11912" s="74"/>
      <c r="BZ11912" s="74"/>
      <c r="CA11912" s="74"/>
      <c r="CF11912" s="79"/>
      <c r="CL11912" s="79"/>
    </row>
    <row r="11913" spans="30:90">
      <c r="AD11913" s="73"/>
      <c r="AE11913" s="74"/>
      <c r="AF11913" s="74"/>
      <c r="BX11913" s="73"/>
      <c r="BY11913" s="74"/>
      <c r="BZ11913" s="74"/>
      <c r="CA11913" s="74"/>
      <c r="CF11913" s="79"/>
      <c r="CL11913" s="79"/>
    </row>
    <row r="11914" spans="30:90">
      <c r="AD11914" s="73"/>
      <c r="AE11914" s="74"/>
      <c r="AF11914" s="74"/>
      <c r="BX11914" s="73"/>
      <c r="BY11914" s="74"/>
      <c r="BZ11914" s="74"/>
      <c r="CA11914" s="74"/>
      <c r="CF11914" s="79"/>
      <c r="CL11914" s="79"/>
    </row>
    <row r="11915" spans="30:90">
      <c r="AD11915" s="73"/>
      <c r="AE11915" s="74"/>
      <c r="AF11915" s="74"/>
      <c r="BX11915" s="73"/>
      <c r="BY11915" s="74"/>
      <c r="BZ11915" s="74"/>
      <c r="CA11915" s="74"/>
      <c r="CF11915" s="79"/>
      <c r="CL11915" s="79"/>
    </row>
    <row r="11916" spans="30:90">
      <c r="AD11916" s="73"/>
      <c r="AE11916" s="74"/>
      <c r="AF11916" s="74"/>
      <c r="BX11916" s="73"/>
      <c r="BY11916" s="74"/>
      <c r="BZ11916" s="74"/>
      <c r="CA11916" s="74"/>
      <c r="CF11916" s="79"/>
      <c r="CL11916" s="79"/>
    </row>
    <row r="11917" spans="30:90">
      <c r="AD11917" s="73"/>
      <c r="AE11917" s="74"/>
      <c r="AF11917" s="74"/>
      <c r="BX11917" s="73"/>
      <c r="BY11917" s="74"/>
      <c r="BZ11917" s="74"/>
      <c r="CA11917" s="74"/>
      <c r="CF11917" s="79"/>
      <c r="CL11917" s="79"/>
    </row>
    <row r="11918" spans="30:90">
      <c r="AD11918" s="73"/>
      <c r="AE11918" s="74"/>
      <c r="AF11918" s="74"/>
      <c r="BX11918" s="73"/>
      <c r="BY11918" s="74"/>
      <c r="BZ11918" s="74"/>
      <c r="CA11918" s="74"/>
      <c r="CF11918" s="79"/>
      <c r="CL11918" s="79"/>
    </row>
    <row r="11919" spans="30:90">
      <c r="AD11919" s="73"/>
      <c r="AE11919" s="74"/>
      <c r="AF11919" s="74"/>
      <c r="BX11919" s="73"/>
      <c r="BY11919" s="74"/>
      <c r="BZ11919" s="74"/>
      <c r="CA11919" s="74"/>
      <c r="CF11919" s="79"/>
      <c r="CL11919" s="79"/>
    </row>
    <row r="11920" spans="30:90">
      <c r="AD11920" s="73"/>
      <c r="AE11920" s="74"/>
      <c r="AF11920" s="74"/>
      <c r="BX11920" s="73"/>
      <c r="BY11920" s="74"/>
      <c r="BZ11920" s="74"/>
      <c r="CA11920" s="74"/>
      <c r="CF11920" s="79"/>
      <c r="CL11920" s="79"/>
    </row>
    <row r="11921" spans="30:90">
      <c r="AD11921" s="73"/>
      <c r="AE11921" s="74"/>
      <c r="AF11921" s="74"/>
      <c r="BX11921" s="73"/>
      <c r="BY11921" s="74"/>
      <c r="BZ11921" s="74"/>
      <c r="CA11921" s="74"/>
      <c r="CF11921" s="79"/>
      <c r="CL11921" s="79"/>
    </row>
    <row r="11922" spans="30:90">
      <c r="AD11922" s="73"/>
      <c r="AE11922" s="74"/>
      <c r="AF11922" s="74"/>
      <c r="BX11922" s="73"/>
      <c r="BY11922" s="74"/>
      <c r="BZ11922" s="74"/>
      <c r="CA11922" s="74"/>
      <c r="CF11922" s="79"/>
      <c r="CL11922" s="79"/>
    </row>
    <row r="11923" spans="30:90">
      <c r="AD11923" s="73"/>
      <c r="AE11923" s="74"/>
      <c r="AF11923" s="74"/>
      <c r="BX11923" s="73"/>
      <c r="BY11923" s="74"/>
      <c r="BZ11923" s="74"/>
      <c r="CA11923" s="74"/>
      <c r="CF11923" s="79"/>
      <c r="CL11923" s="79"/>
    </row>
    <row r="11924" spans="30:90">
      <c r="AD11924" s="73"/>
      <c r="AE11924" s="74"/>
      <c r="AF11924" s="74"/>
      <c r="BX11924" s="73"/>
      <c r="BY11924" s="74"/>
      <c r="BZ11924" s="74"/>
      <c r="CA11924" s="74"/>
      <c r="CF11924" s="79"/>
      <c r="CL11924" s="79"/>
    </row>
    <row r="11925" spans="30:90">
      <c r="AD11925" s="73"/>
      <c r="AE11925" s="74"/>
      <c r="AF11925" s="74"/>
      <c r="BX11925" s="73"/>
      <c r="BY11925" s="74"/>
      <c r="BZ11925" s="74"/>
      <c r="CA11925" s="74"/>
      <c r="CF11925" s="79"/>
      <c r="CL11925" s="79"/>
    </row>
    <row r="11926" spans="30:90">
      <c r="AD11926" s="73"/>
      <c r="AE11926" s="74"/>
      <c r="AF11926" s="74"/>
      <c r="BX11926" s="73"/>
      <c r="BY11926" s="74"/>
      <c r="BZ11926" s="74"/>
      <c r="CA11926" s="74"/>
      <c r="CF11926" s="79"/>
      <c r="CL11926" s="79"/>
    </row>
    <row r="11927" spans="30:90">
      <c r="AD11927" s="73"/>
      <c r="AE11927" s="74"/>
      <c r="AF11927" s="74"/>
      <c r="BX11927" s="73"/>
      <c r="BY11927" s="74"/>
      <c r="BZ11927" s="74"/>
      <c r="CA11927" s="74"/>
      <c r="CF11927" s="79"/>
      <c r="CL11927" s="79"/>
    </row>
    <row r="11928" spans="30:90">
      <c r="AD11928" s="73"/>
      <c r="AE11928" s="74"/>
      <c r="AF11928" s="74"/>
      <c r="BX11928" s="73"/>
      <c r="BY11928" s="74"/>
      <c r="BZ11928" s="74"/>
      <c r="CA11928" s="74"/>
      <c r="CF11928" s="79"/>
      <c r="CL11928" s="79"/>
    </row>
    <row r="11929" spans="30:90">
      <c r="AD11929" s="73"/>
      <c r="AE11929" s="74"/>
      <c r="AF11929" s="74"/>
      <c r="BX11929" s="73"/>
      <c r="BY11929" s="74"/>
      <c r="BZ11929" s="74"/>
      <c r="CA11929" s="74"/>
      <c r="CF11929" s="79"/>
      <c r="CL11929" s="79"/>
    </row>
    <row r="11930" spans="30:90">
      <c r="AD11930" s="73"/>
      <c r="AE11930" s="74"/>
      <c r="AF11930" s="74"/>
      <c r="BX11930" s="73"/>
      <c r="BY11930" s="74"/>
      <c r="BZ11930" s="74"/>
      <c r="CA11930" s="74"/>
      <c r="CF11930" s="79"/>
      <c r="CL11930" s="79"/>
    </row>
    <row r="11931" spans="30:90">
      <c r="AD11931" s="73"/>
      <c r="AE11931" s="74"/>
      <c r="AF11931" s="74"/>
      <c r="BX11931" s="73"/>
      <c r="BY11931" s="74"/>
      <c r="BZ11931" s="74"/>
      <c r="CA11931" s="74"/>
      <c r="CF11931" s="79"/>
      <c r="CL11931" s="79"/>
    </row>
    <row r="11932" spans="30:90">
      <c r="AD11932" s="73"/>
      <c r="AE11932" s="74"/>
      <c r="AF11932" s="74"/>
      <c r="BX11932" s="73"/>
      <c r="BY11932" s="74"/>
      <c r="BZ11932" s="74"/>
      <c r="CA11932" s="74"/>
      <c r="CF11932" s="79"/>
      <c r="CL11932" s="79"/>
    </row>
    <row r="11933" spans="30:90">
      <c r="AD11933" s="73"/>
      <c r="AE11933" s="74"/>
      <c r="AF11933" s="74"/>
      <c r="BX11933" s="73"/>
      <c r="BY11933" s="74"/>
      <c r="BZ11933" s="74"/>
      <c r="CA11933" s="74"/>
      <c r="CF11933" s="79"/>
      <c r="CL11933" s="79"/>
    </row>
    <row r="11934" spans="30:90">
      <c r="AD11934" s="73"/>
      <c r="AE11934" s="74"/>
      <c r="AF11934" s="74"/>
      <c r="BX11934" s="73"/>
      <c r="BY11934" s="74"/>
      <c r="BZ11934" s="74"/>
      <c r="CA11934" s="74"/>
      <c r="CF11934" s="79"/>
      <c r="CL11934" s="79"/>
    </row>
    <row r="11935" spans="30:90">
      <c r="AD11935" s="73"/>
      <c r="AE11935" s="74"/>
      <c r="AF11935" s="74"/>
      <c r="BX11935" s="73"/>
      <c r="BY11935" s="74"/>
      <c r="BZ11935" s="74"/>
      <c r="CA11935" s="74"/>
      <c r="CF11935" s="79"/>
      <c r="CL11935" s="79"/>
    </row>
    <row r="11936" spans="30:90">
      <c r="AD11936" s="73"/>
      <c r="AE11936" s="74"/>
      <c r="AF11936" s="74"/>
      <c r="BX11936" s="73"/>
      <c r="BY11936" s="74"/>
      <c r="BZ11936" s="74"/>
      <c r="CA11936" s="74"/>
      <c r="CF11936" s="79"/>
      <c r="CL11936" s="79"/>
    </row>
    <row r="11937" spans="30:90">
      <c r="AD11937" s="73"/>
      <c r="AE11937" s="74"/>
      <c r="AF11937" s="74"/>
      <c r="BX11937" s="73"/>
      <c r="BY11937" s="74"/>
      <c r="BZ11937" s="74"/>
      <c r="CA11937" s="74"/>
      <c r="CF11937" s="79"/>
      <c r="CL11937" s="79"/>
    </row>
    <row r="11938" spans="30:90">
      <c r="AD11938" s="73"/>
      <c r="AE11938" s="74"/>
      <c r="AF11938" s="74"/>
      <c r="BX11938" s="73"/>
      <c r="BY11938" s="74"/>
      <c r="BZ11938" s="74"/>
      <c r="CA11938" s="74"/>
      <c r="CF11938" s="79"/>
      <c r="CL11938" s="79"/>
    </row>
    <row r="11939" spans="30:90">
      <c r="AD11939" s="73"/>
      <c r="AE11939" s="74"/>
      <c r="AF11939" s="74"/>
      <c r="BX11939" s="73"/>
      <c r="BY11939" s="74"/>
      <c r="BZ11939" s="74"/>
      <c r="CA11939" s="74"/>
      <c r="CF11939" s="79"/>
      <c r="CL11939" s="79"/>
    </row>
    <row r="11940" spans="30:90">
      <c r="AD11940" s="73"/>
      <c r="AE11940" s="74"/>
      <c r="AF11940" s="74"/>
      <c r="BX11940" s="73"/>
      <c r="BY11940" s="74"/>
      <c r="BZ11940" s="74"/>
      <c r="CA11940" s="74"/>
      <c r="CF11940" s="79"/>
      <c r="CL11940" s="79"/>
    </row>
    <row r="11941" spans="30:90">
      <c r="AD11941" s="73"/>
      <c r="AE11941" s="74"/>
      <c r="AF11941" s="74"/>
      <c r="BX11941" s="73"/>
      <c r="BY11941" s="74"/>
      <c r="BZ11941" s="74"/>
      <c r="CA11941" s="74"/>
      <c r="CF11941" s="79"/>
      <c r="CL11941" s="79"/>
    </row>
    <row r="11942" spans="30:90">
      <c r="AD11942" s="73"/>
      <c r="AE11942" s="74"/>
      <c r="AF11942" s="74"/>
      <c r="BX11942" s="73"/>
      <c r="BY11942" s="74"/>
      <c r="BZ11942" s="74"/>
      <c r="CA11942" s="74"/>
      <c r="CF11942" s="79"/>
      <c r="CL11942" s="79"/>
    </row>
    <row r="11943" spans="30:90">
      <c r="AD11943" s="73"/>
      <c r="AE11943" s="74"/>
      <c r="AF11943" s="74"/>
      <c r="BX11943" s="73"/>
      <c r="BY11943" s="74"/>
      <c r="BZ11943" s="74"/>
      <c r="CA11943" s="74"/>
      <c r="CF11943" s="79"/>
      <c r="CL11943" s="79"/>
    </row>
    <row r="11944" spans="30:90">
      <c r="AD11944" s="73"/>
      <c r="AE11944" s="74"/>
      <c r="AF11944" s="74"/>
      <c r="BX11944" s="73"/>
      <c r="BY11944" s="74"/>
      <c r="BZ11944" s="74"/>
      <c r="CA11944" s="74"/>
      <c r="CF11944" s="79"/>
      <c r="CL11944" s="79"/>
    </row>
    <row r="11945" spans="30:90">
      <c r="AD11945" s="73"/>
      <c r="AE11945" s="74"/>
      <c r="AF11945" s="74"/>
      <c r="BX11945" s="73"/>
      <c r="BY11945" s="74"/>
      <c r="BZ11945" s="74"/>
      <c r="CA11945" s="74"/>
      <c r="CF11945" s="79"/>
      <c r="CL11945" s="79"/>
    </row>
    <row r="11946" spans="30:90">
      <c r="AD11946" s="73"/>
      <c r="AE11946" s="74"/>
      <c r="AF11946" s="74"/>
      <c r="BX11946" s="73"/>
      <c r="BY11946" s="74"/>
      <c r="BZ11946" s="74"/>
      <c r="CA11946" s="74"/>
      <c r="CF11946" s="79"/>
      <c r="CL11946" s="79"/>
    </row>
    <row r="11947" spans="30:90">
      <c r="AD11947" s="73"/>
      <c r="AE11947" s="74"/>
      <c r="AF11947" s="74"/>
      <c r="BX11947" s="73"/>
      <c r="BY11947" s="74"/>
      <c r="BZ11947" s="74"/>
      <c r="CA11947" s="74"/>
      <c r="CF11947" s="79"/>
      <c r="CL11947" s="79"/>
    </row>
    <row r="11948" spans="30:90">
      <c r="AD11948" s="73"/>
      <c r="AE11948" s="74"/>
      <c r="AF11948" s="74"/>
      <c r="BX11948" s="73"/>
      <c r="BY11948" s="74"/>
      <c r="BZ11948" s="74"/>
      <c r="CA11948" s="74"/>
      <c r="CF11948" s="79"/>
      <c r="CL11948" s="79"/>
    </row>
    <row r="11949" spans="30:90">
      <c r="AD11949" s="73"/>
      <c r="AE11949" s="74"/>
      <c r="AF11949" s="74"/>
      <c r="BX11949" s="73"/>
      <c r="BY11949" s="74"/>
      <c r="BZ11949" s="74"/>
      <c r="CA11949" s="74"/>
      <c r="CF11949" s="79"/>
      <c r="CL11949" s="79"/>
    </row>
    <row r="11950" spans="30:90">
      <c r="AD11950" s="73"/>
      <c r="AE11950" s="74"/>
      <c r="AF11950" s="74"/>
      <c r="BX11950" s="73"/>
      <c r="BY11950" s="74"/>
      <c r="BZ11950" s="74"/>
      <c r="CA11950" s="74"/>
      <c r="CF11950" s="79"/>
      <c r="CL11950" s="79"/>
    </row>
    <row r="11951" spans="30:90">
      <c r="AD11951" s="73"/>
      <c r="AE11951" s="74"/>
      <c r="AF11951" s="74"/>
      <c r="BX11951" s="73"/>
      <c r="BY11951" s="74"/>
      <c r="BZ11951" s="74"/>
      <c r="CA11951" s="74"/>
      <c r="CF11951" s="79"/>
      <c r="CL11951" s="79"/>
    </row>
    <row r="11952" spans="30:90">
      <c r="AD11952" s="73"/>
      <c r="AE11952" s="74"/>
      <c r="AF11952" s="74"/>
      <c r="BX11952" s="73"/>
      <c r="BY11952" s="74"/>
      <c r="BZ11952" s="74"/>
      <c r="CA11952" s="74"/>
      <c r="CF11952" s="79"/>
      <c r="CL11952" s="79"/>
    </row>
    <row r="11953" spans="30:90">
      <c r="AD11953" s="73"/>
      <c r="AE11953" s="74"/>
      <c r="AF11953" s="74"/>
      <c r="BX11953" s="73"/>
      <c r="BY11953" s="74"/>
      <c r="BZ11953" s="74"/>
      <c r="CA11953" s="74"/>
      <c r="CF11953" s="79"/>
      <c r="CL11953" s="79"/>
    </row>
    <row r="11954" spans="30:90">
      <c r="AD11954" s="73"/>
      <c r="AE11954" s="74"/>
      <c r="AF11954" s="74"/>
      <c r="BX11954" s="73"/>
      <c r="BY11954" s="74"/>
      <c r="BZ11954" s="74"/>
      <c r="CA11954" s="74"/>
      <c r="CF11954" s="79"/>
      <c r="CL11954" s="79"/>
    </row>
    <row r="11955" spans="30:90">
      <c r="AD11955" s="73"/>
      <c r="AE11955" s="74"/>
      <c r="AF11955" s="74"/>
      <c r="BX11955" s="73"/>
      <c r="BY11955" s="74"/>
      <c r="BZ11955" s="74"/>
      <c r="CA11955" s="74"/>
      <c r="CF11955" s="79"/>
      <c r="CL11955" s="79"/>
    </row>
    <row r="11956" spans="30:90">
      <c r="AD11956" s="73"/>
      <c r="AE11956" s="74"/>
      <c r="AF11956" s="74"/>
      <c r="BX11956" s="73"/>
      <c r="BY11956" s="74"/>
      <c r="BZ11956" s="74"/>
      <c r="CA11956" s="74"/>
      <c r="CF11956" s="79"/>
      <c r="CL11956" s="79"/>
    </row>
    <row r="11957" spans="30:90">
      <c r="AD11957" s="73"/>
      <c r="AE11957" s="74"/>
      <c r="AF11957" s="74"/>
      <c r="BX11957" s="73"/>
      <c r="BY11957" s="74"/>
      <c r="BZ11957" s="74"/>
      <c r="CA11957" s="74"/>
      <c r="CF11957" s="79"/>
      <c r="CL11957" s="79"/>
    </row>
    <row r="11958" spans="30:90">
      <c r="AD11958" s="73"/>
      <c r="AE11958" s="74"/>
      <c r="AF11958" s="74"/>
      <c r="BX11958" s="73"/>
      <c r="BY11958" s="74"/>
      <c r="BZ11958" s="74"/>
      <c r="CA11958" s="74"/>
      <c r="CF11958" s="79"/>
      <c r="CL11958" s="79"/>
    </row>
    <row r="11959" spans="30:90">
      <c r="AD11959" s="73"/>
      <c r="AE11959" s="74"/>
      <c r="AF11959" s="74"/>
      <c r="BX11959" s="73"/>
      <c r="BY11959" s="74"/>
      <c r="BZ11959" s="74"/>
      <c r="CA11959" s="74"/>
      <c r="CF11959" s="79"/>
      <c r="CL11959" s="79"/>
    </row>
    <row r="11960" spans="30:90">
      <c r="AD11960" s="73"/>
      <c r="AE11960" s="74"/>
      <c r="AF11960" s="74"/>
      <c r="BX11960" s="73"/>
      <c r="BY11960" s="74"/>
      <c r="BZ11960" s="74"/>
      <c r="CA11960" s="74"/>
      <c r="CF11960" s="79"/>
      <c r="CL11960" s="79"/>
    </row>
    <row r="11961" spans="30:90">
      <c r="AD11961" s="73"/>
      <c r="AE11961" s="74"/>
      <c r="AF11961" s="74"/>
      <c r="BX11961" s="73"/>
      <c r="BY11961" s="74"/>
      <c r="BZ11961" s="74"/>
      <c r="CA11961" s="74"/>
      <c r="CF11961" s="79"/>
      <c r="CL11961" s="79"/>
    </row>
    <row r="11962" spans="30:90">
      <c r="AD11962" s="73"/>
      <c r="AE11962" s="74"/>
      <c r="AF11962" s="74"/>
      <c r="BX11962" s="73"/>
      <c r="BY11962" s="74"/>
      <c r="BZ11962" s="74"/>
      <c r="CA11962" s="74"/>
      <c r="CF11962" s="79"/>
      <c r="CL11962" s="79"/>
    </row>
    <row r="11963" spans="30:90">
      <c r="AD11963" s="73"/>
      <c r="AE11963" s="74"/>
      <c r="AF11963" s="74"/>
      <c r="BX11963" s="73"/>
      <c r="BY11963" s="74"/>
      <c r="BZ11963" s="74"/>
      <c r="CA11963" s="74"/>
      <c r="CF11963" s="79"/>
      <c r="CL11963" s="79"/>
    </row>
    <row r="11964" spans="30:90">
      <c r="AD11964" s="73"/>
      <c r="AE11964" s="74"/>
      <c r="AF11964" s="74"/>
      <c r="BX11964" s="73"/>
      <c r="BY11964" s="74"/>
      <c r="BZ11964" s="74"/>
      <c r="CA11964" s="74"/>
      <c r="CF11964" s="79"/>
      <c r="CL11964" s="79"/>
    </row>
    <row r="11965" spans="30:90">
      <c r="AD11965" s="73"/>
      <c r="AE11965" s="74"/>
      <c r="AF11965" s="74"/>
      <c r="BX11965" s="73"/>
      <c r="BY11965" s="74"/>
      <c r="BZ11965" s="74"/>
      <c r="CA11965" s="74"/>
      <c r="CF11965" s="79"/>
      <c r="CL11965" s="79"/>
    </row>
    <row r="11966" spans="30:90">
      <c r="AD11966" s="73"/>
      <c r="AE11966" s="74"/>
      <c r="AF11966" s="74"/>
      <c r="BX11966" s="73"/>
      <c r="BY11966" s="74"/>
      <c r="BZ11966" s="74"/>
      <c r="CA11966" s="74"/>
      <c r="CF11966" s="79"/>
      <c r="CL11966" s="79"/>
    </row>
    <row r="11967" spans="30:90">
      <c r="AD11967" s="73"/>
      <c r="AE11967" s="74"/>
      <c r="AF11967" s="74"/>
      <c r="BX11967" s="73"/>
      <c r="BY11967" s="74"/>
      <c r="BZ11967" s="74"/>
      <c r="CA11967" s="74"/>
      <c r="CF11967" s="79"/>
      <c r="CL11967" s="79"/>
    </row>
    <row r="11968" spans="30:90">
      <c r="AD11968" s="73"/>
      <c r="AE11968" s="74"/>
      <c r="AF11968" s="74"/>
      <c r="BX11968" s="73"/>
      <c r="BY11968" s="74"/>
      <c r="BZ11968" s="74"/>
      <c r="CA11968" s="74"/>
      <c r="CF11968" s="79"/>
      <c r="CL11968" s="79"/>
    </row>
    <row r="11969" spans="30:90">
      <c r="AD11969" s="73"/>
      <c r="AE11969" s="74"/>
      <c r="AF11969" s="74"/>
      <c r="BX11969" s="73"/>
      <c r="BY11969" s="74"/>
      <c r="BZ11969" s="74"/>
      <c r="CA11969" s="74"/>
      <c r="CF11969" s="79"/>
      <c r="CL11969" s="79"/>
    </row>
    <row r="11970" spans="30:90">
      <c r="AD11970" s="73"/>
      <c r="AE11970" s="74"/>
      <c r="AF11970" s="74"/>
      <c r="BX11970" s="73"/>
      <c r="BY11970" s="74"/>
      <c r="BZ11970" s="74"/>
      <c r="CA11970" s="74"/>
      <c r="CF11970" s="79"/>
      <c r="CL11970" s="79"/>
    </row>
    <row r="11971" spans="30:90">
      <c r="AD11971" s="73"/>
      <c r="AE11971" s="74"/>
      <c r="AF11971" s="74"/>
      <c r="BX11971" s="73"/>
      <c r="BY11971" s="74"/>
      <c r="BZ11971" s="74"/>
      <c r="CA11971" s="74"/>
      <c r="CF11971" s="79"/>
      <c r="CL11971" s="79"/>
    </row>
    <row r="11972" spans="30:90">
      <c r="AD11972" s="73"/>
      <c r="AE11972" s="74"/>
      <c r="AF11972" s="74"/>
      <c r="BX11972" s="73"/>
      <c r="BY11972" s="74"/>
      <c r="BZ11972" s="74"/>
      <c r="CA11972" s="74"/>
      <c r="CF11972" s="79"/>
      <c r="CL11972" s="79"/>
    </row>
    <row r="11973" spans="30:90">
      <c r="AD11973" s="73"/>
      <c r="AE11973" s="74"/>
      <c r="AF11973" s="74"/>
      <c r="BX11973" s="73"/>
      <c r="BY11973" s="74"/>
      <c r="BZ11973" s="74"/>
      <c r="CA11973" s="74"/>
      <c r="CF11973" s="79"/>
      <c r="CL11973" s="79"/>
    </row>
    <row r="11974" spans="30:90">
      <c r="AD11974" s="73"/>
      <c r="AE11974" s="74"/>
      <c r="AF11974" s="74"/>
      <c r="BX11974" s="73"/>
      <c r="BY11974" s="74"/>
      <c r="BZ11974" s="74"/>
      <c r="CA11974" s="74"/>
      <c r="CF11974" s="79"/>
      <c r="CL11974" s="79"/>
    </row>
    <row r="11975" spans="30:90">
      <c r="AD11975" s="73"/>
      <c r="AE11975" s="74"/>
      <c r="AF11975" s="74"/>
      <c r="BX11975" s="73"/>
      <c r="BY11975" s="74"/>
      <c r="BZ11975" s="74"/>
      <c r="CA11975" s="74"/>
      <c r="CF11975" s="79"/>
      <c r="CL11975" s="79"/>
    </row>
    <row r="11976" spans="30:90">
      <c r="AD11976" s="73"/>
      <c r="AE11976" s="74"/>
      <c r="AF11976" s="74"/>
      <c r="BX11976" s="73"/>
      <c r="BY11976" s="74"/>
      <c r="BZ11976" s="74"/>
      <c r="CA11976" s="74"/>
      <c r="CF11976" s="79"/>
      <c r="CL11976" s="79"/>
    </row>
    <row r="11977" spans="30:90">
      <c r="AD11977" s="73"/>
      <c r="AE11977" s="74"/>
      <c r="AF11977" s="74"/>
      <c r="BX11977" s="73"/>
      <c r="BY11977" s="74"/>
      <c r="BZ11977" s="74"/>
      <c r="CA11977" s="74"/>
      <c r="CF11977" s="79"/>
      <c r="CL11977" s="79"/>
    </row>
    <row r="11978" spans="30:90">
      <c r="AD11978" s="73"/>
      <c r="AE11978" s="74"/>
      <c r="AF11978" s="74"/>
      <c r="BX11978" s="73"/>
      <c r="BY11978" s="74"/>
      <c r="BZ11978" s="74"/>
      <c r="CA11978" s="74"/>
      <c r="CF11978" s="79"/>
      <c r="CL11978" s="79"/>
    </row>
    <row r="11979" spans="30:90">
      <c r="AD11979" s="73"/>
      <c r="AE11979" s="74"/>
      <c r="AF11979" s="74"/>
      <c r="BX11979" s="73"/>
      <c r="BY11979" s="74"/>
      <c r="BZ11979" s="74"/>
      <c r="CA11979" s="74"/>
      <c r="CF11979" s="79"/>
      <c r="CL11979" s="79"/>
    </row>
    <row r="11980" spans="30:90">
      <c r="AD11980" s="73"/>
      <c r="AE11980" s="74"/>
      <c r="AF11980" s="74"/>
      <c r="BX11980" s="73"/>
      <c r="BY11980" s="74"/>
      <c r="BZ11980" s="74"/>
      <c r="CA11980" s="74"/>
      <c r="CF11980" s="79"/>
      <c r="CL11980" s="79"/>
    </row>
    <row r="11981" spans="30:90">
      <c r="AD11981" s="73"/>
      <c r="AE11981" s="74"/>
      <c r="AF11981" s="74"/>
      <c r="BX11981" s="73"/>
      <c r="BY11981" s="74"/>
      <c r="BZ11981" s="74"/>
      <c r="CA11981" s="74"/>
      <c r="CF11981" s="79"/>
      <c r="CL11981" s="79"/>
    </row>
    <row r="11982" spans="30:90">
      <c r="AD11982" s="73"/>
      <c r="AE11982" s="74"/>
      <c r="AF11982" s="74"/>
      <c r="BX11982" s="73"/>
      <c r="BY11982" s="74"/>
      <c r="BZ11982" s="74"/>
      <c r="CA11982" s="74"/>
      <c r="CF11982" s="79"/>
      <c r="CL11982" s="79"/>
    </row>
    <row r="11983" spans="30:90">
      <c r="AD11983" s="73"/>
      <c r="AE11983" s="74"/>
      <c r="AF11983" s="74"/>
      <c r="BX11983" s="73"/>
      <c r="BY11983" s="74"/>
      <c r="BZ11983" s="74"/>
      <c r="CA11983" s="74"/>
      <c r="CF11983" s="79"/>
      <c r="CL11983" s="79"/>
    </row>
    <row r="11984" spans="30:90">
      <c r="AD11984" s="73"/>
      <c r="AE11984" s="74"/>
      <c r="AF11984" s="74"/>
      <c r="BX11984" s="73"/>
      <c r="BY11984" s="74"/>
      <c r="BZ11984" s="74"/>
      <c r="CA11984" s="74"/>
      <c r="CF11984" s="79"/>
      <c r="CL11984" s="79"/>
    </row>
    <row r="11985" spans="30:90">
      <c r="AD11985" s="73"/>
      <c r="AE11985" s="74"/>
      <c r="AF11985" s="74"/>
      <c r="BX11985" s="73"/>
      <c r="BY11985" s="74"/>
      <c r="BZ11985" s="74"/>
      <c r="CA11985" s="74"/>
      <c r="CF11985" s="79"/>
      <c r="CL11985" s="79"/>
    </row>
    <row r="11986" spans="30:90">
      <c r="AD11986" s="73"/>
      <c r="AE11986" s="74"/>
      <c r="AF11986" s="74"/>
      <c r="BX11986" s="73"/>
      <c r="BY11986" s="74"/>
      <c r="BZ11986" s="74"/>
      <c r="CA11986" s="74"/>
      <c r="CF11986" s="79"/>
      <c r="CL11986" s="79"/>
    </row>
    <row r="11987" spans="30:90">
      <c r="AD11987" s="73"/>
      <c r="AE11987" s="74"/>
      <c r="AF11987" s="74"/>
      <c r="BX11987" s="73"/>
      <c r="BY11987" s="74"/>
      <c r="BZ11987" s="74"/>
      <c r="CA11987" s="74"/>
      <c r="CF11987" s="79"/>
      <c r="CL11987" s="79"/>
    </row>
    <row r="11988" spans="30:90">
      <c r="AD11988" s="73"/>
      <c r="AE11988" s="74"/>
      <c r="AF11988" s="74"/>
      <c r="BX11988" s="73"/>
      <c r="BY11988" s="74"/>
      <c r="BZ11988" s="74"/>
      <c r="CA11988" s="74"/>
      <c r="CF11988" s="79"/>
      <c r="CL11988" s="79"/>
    </row>
    <row r="11989" spans="30:90">
      <c r="AD11989" s="73"/>
      <c r="AE11989" s="74"/>
      <c r="AF11989" s="74"/>
      <c r="BX11989" s="73"/>
      <c r="BY11989" s="74"/>
      <c r="BZ11989" s="74"/>
      <c r="CA11989" s="74"/>
      <c r="CF11989" s="79"/>
      <c r="CL11989" s="79"/>
    </row>
    <row r="11990" spans="30:90">
      <c r="AD11990" s="73"/>
      <c r="AE11990" s="74"/>
      <c r="AF11990" s="74"/>
      <c r="BX11990" s="73"/>
      <c r="BY11990" s="74"/>
      <c r="BZ11990" s="74"/>
      <c r="CA11990" s="74"/>
      <c r="CF11990" s="79"/>
      <c r="CL11990" s="79"/>
    </row>
    <row r="11991" spans="30:90">
      <c r="AD11991" s="73"/>
      <c r="AE11991" s="74"/>
      <c r="AF11991" s="74"/>
      <c r="BX11991" s="73"/>
      <c r="BY11991" s="74"/>
      <c r="BZ11991" s="74"/>
      <c r="CA11991" s="74"/>
      <c r="CF11991" s="79"/>
      <c r="CL11991" s="79"/>
    </row>
    <row r="11992" spans="30:90">
      <c r="AD11992" s="73"/>
      <c r="AE11992" s="74"/>
      <c r="AF11992" s="74"/>
      <c r="BX11992" s="73"/>
      <c r="BY11992" s="74"/>
      <c r="BZ11992" s="74"/>
      <c r="CA11992" s="74"/>
      <c r="CF11992" s="79"/>
      <c r="CL11992" s="79"/>
    </row>
    <row r="11993" spans="30:90">
      <c r="AD11993" s="73"/>
      <c r="AE11993" s="74"/>
      <c r="AF11993" s="74"/>
      <c r="BX11993" s="73"/>
      <c r="BY11993" s="74"/>
      <c r="BZ11993" s="74"/>
      <c r="CA11993" s="74"/>
      <c r="CF11993" s="79"/>
      <c r="CL11993" s="79"/>
    </row>
    <row r="11994" spans="30:90">
      <c r="AD11994" s="73"/>
      <c r="AE11994" s="74"/>
      <c r="AF11994" s="74"/>
      <c r="BX11994" s="73"/>
      <c r="BY11994" s="74"/>
      <c r="BZ11994" s="74"/>
      <c r="CA11994" s="74"/>
      <c r="CF11994" s="79"/>
      <c r="CL11994" s="79"/>
    </row>
    <row r="11995" spans="30:90">
      <c r="AD11995" s="73"/>
      <c r="AE11995" s="74"/>
      <c r="AF11995" s="74"/>
      <c r="BX11995" s="73"/>
      <c r="BY11995" s="74"/>
      <c r="BZ11995" s="74"/>
      <c r="CA11995" s="74"/>
      <c r="CF11995" s="79"/>
      <c r="CL11995" s="79"/>
    </row>
    <row r="11996" spans="30:90">
      <c r="AD11996" s="73"/>
      <c r="AE11996" s="74"/>
      <c r="AF11996" s="74"/>
      <c r="BX11996" s="73"/>
      <c r="BY11996" s="74"/>
      <c r="BZ11996" s="74"/>
      <c r="CA11996" s="74"/>
      <c r="CF11996" s="79"/>
      <c r="CL11996" s="79"/>
    </row>
    <row r="11997" spans="30:90">
      <c r="AD11997" s="73"/>
      <c r="AE11997" s="74"/>
      <c r="AF11997" s="74"/>
      <c r="BX11997" s="73"/>
      <c r="BY11997" s="74"/>
      <c r="BZ11997" s="74"/>
      <c r="CA11997" s="74"/>
      <c r="CF11997" s="79"/>
      <c r="CL11997" s="79"/>
    </row>
    <row r="11998" spans="30:90">
      <c r="AD11998" s="73"/>
      <c r="AE11998" s="74"/>
      <c r="AF11998" s="74"/>
      <c r="BX11998" s="73"/>
      <c r="BY11998" s="74"/>
      <c r="BZ11998" s="74"/>
      <c r="CA11998" s="74"/>
      <c r="CF11998" s="79"/>
      <c r="CL11998" s="79"/>
    </row>
    <row r="11999" spans="30:90">
      <c r="AD11999" s="73"/>
      <c r="AE11999" s="74"/>
      <c r="AF11999" s="74"/>
      <c r="BX11999" s="73"/>
      <c r="BY11999" s="74"/>
      <c r="BZ11999" s="74"/>
      <c r="CA11999" s="74"/>
      <c r="CF11999" s="79"/>
      <c r="CL11999" s="79"/>
    </row>
    <row r="12000" spans="30:90">
      <c r="AD12000" s="73"/>
      <c r="AE12000" s="74"/>
      <c r="AF12000" s="74"/>
      <c r="BX12000" s="73"/>
      <c r="BY12000" s="74"/>
      <c r="BZ12000" s="74"/>
      <c r="CA12000" s="74"/>
      <c r="CF12000" s="79"/>
      <c r="CL12000" s="79"/>
    </row>
    <row r="12001" spans="30:90">
      <c r="AD12001" s="73"/>
      <c r="AE12001" s="74"/>
      <c r="AF12001" s="74"/>
      <c r="BX12001" s="73"/>
      <c r="BY12001" s="74"/>
      <c r="BZ12001" s="74"/>
      <c r="CA12001" s="74"/>
      <c r="CF12001" s="79"/>
      <c r="CL12001" s="79"/>
    </row>
    <row r="12002" spans="30:90">
      <c r="AD12002" s="73"/>
      <c r="AE12002" s="74"/>
      <c r="AF12002" s="74"/>
      <c r="BX12002" s="73"/>
      <c r="BY12002" s="74"/>
      <c r="BZ12002" s="74"/>
      <c r="CA12002" s="74"/>
      <c r="CF12002" s="79"/>
      <c r="CL12002" s="79"/>
    </row>
    <row r="12003" spans="30:90">
      <c r="AD12003" s="73"/>
      <c r="AE12003" s="74"/>
      <c r="AF12003" s="74"/>
      <c r="BX12003" s="73"/>
      <c r="BY12003" s="74"/>
      <c r="BZ12003" s="74"/>
      <c r="CA12003" s="74"/>
      <c r="CF12003" s="79"/>
      <c r="CL12003" s="79"/>
    </row>
    <row r="12004" spans="30:90">
      <c r="AD12004" s="73"/>
      <c r="AE12004" s="74"/>
      <c r="AF12004" s="74"/>
      <c r="BX12004" s="73"/>
      <c r="BY12004" s="74"/>
      <c r="BZ12004" s="74"/>
      <c r="CA12004" s="74"/>
      <c r="CF12004" s="79"/>
      <c r="CL12004" s="79"/>
    </row>
    <row r="12005" spans="30:90">
      <c r="AD12005" s="73"/>
      <c r="AE12005" s="74"/>
      <c r="AF12005" s="74"/>
      <c r="BX12005" s="73"/>
      <c r="BY12005" s="74"/>
      <c r="BZ12005" s="74"/>
      <c r="CA12005" s="74"/>
      <c r="CF12005" s="79"/>
      <c r="CL12005" s="79"/>
    </row>
    <row r="12006" spans="30:90">
      <c r="AD12006" s="73"/>
      <c r="AE12006" s="74"/>
      <c r="AF12006" s="74"/>
      <c r="BX12006" s="73"/>
      <c r="BY12006" s="74"/>
      <c r="BZ12006" s="74"/>
      <c r="CA12006" s="74"/>
      <c r="CF12006" s="79"/>
      <c r="CL12006" s="79"/>
    </row>
    <row r="12007" spans="30:90">
      <c r="AD12007" s="73"/>
      <c r="AE12007" s="74"/>
      <c r="AF12007" s="74"/>
      <c r="BX12007" s="73"/>
      <c r="BY12007" s="74"/>
      <c r="BZ12007" s="74"/>
      <c r="CA12007" s="74"/>
      <c r="CF12007" s="79"/>
      <c r="CL12007" s="79"/>
    </row>
    <row r="12008" spans="30:90">
      <c r="AD12008" s="73"/>
      <c r="AE12008" s="74"/>
      <c r="AF12008" s="74"/>
      <c r="BX12008" s="73"/>
      <c r="BY12008" s="74"/>
      <c r="BZ12008" s="74"/>
      <c r="CA12008" s="74"/>
      <c r="CF12008" s="79"/>
      <c r="CL12008" s="79"/>
    </row>
    <row r="12009" spans="30:90">
      <c r="AD12009" s="73"/>
      <c r="AE12009" s="74"/>
      <c r="AF12009" s="74"/>
      <c r="BX12009" s="73"/>
      <c r="BY12009" s="74"/>
      <c r="BZ12009" s="74"/>
      <c r="CA12009" s="74"/>
      <c r="CF12009" s="79"/>
      <c r="CL12009" s="79"/>
    </row>
    <row r="12010" spans="30:90">
      <c r="AD12010" s="73"/>
      <c r="AE12010" s="74"/>
      <c r="AF12010" s="74"/>
      <c r="BX12010" s="73"/>
      <c r="BY12010" s="74"/>
      <c r="BZ12010" s="74"/>
      <c r="CA12010" s="74"/>
      <c r="CF12010" s="79"/>
      <c r="CL12010" s="79"/>
    </row>
    <row r="12011" spans="30:90">
      <c r="AD12011" s="73"/>
      <c r="AE12011" s="74"/>
      <c r="AF12011" s="74"/>
      <c r="BX12011" s="73"/>
      <c r="BY12011" s="74"/>
      <c r="BZ12011" s="74"/>
      <c r="CA12011" s="74"/>
      <c r="CF12011" s="79"/>
      <c r="CL12011" s="79"/>
    </row>
    <row r="12012" spans="30:90">
      <c r="AD12012" s="73"/>
      <c r="AE12012" s="74"/>
      <c r="AF12012" s="74"/>
      <c r="BX12012" s="73"/>
      <c r="BY12012" s="74"/>
      <c r="BZ12012" s="74"/>
      <c r="CA12012" s="74"/>
      <c r="CF12012" s="79"/>
      <c r="CL12012" s="79"/>
    </row>
    <row r="12013" spans="30:90">
      <c r="AD12013" s="73"/>
      <c r="AE12013" s="74"/>
      <c r="AF12013" s="74"/>
      <c r="BX12013" s="73"/>
      <c r="BY12013" s="74"/>
      <c r="BZ12013" s="74"/>
      <c r="CA12013" s="74"/>
      <c r="CF12013" s="79"/>
      <c r="CL12013" s="79"/>
    </row>
    <row r="12014" spans="30:90">
      <c r="AD12014" s="73"/>
      <c r="AE12014" s="74"/>
      <c r="AF12014" s="74"/>
      <c r="BX12014" s="73"/>
      <c r="BY12014" s="74"/>
      <c r="BZ12014" s="74"/>
      <c r="CA12014" s="74"/>
      <c r="CF12014" s="79"/>
      <c r="CL12014" s="79"/>
    </row>
    <row r="12015" spans="30:90">
      <c r="AD12015" s="73"/>
      <c r="AE12015" s="74"/>
      <c r="AF12015" s="74"/>
      <c r="BX12015" s="73"/>
      <c r="BY12015" s="74"/>
      <c r="BZ12015" s="74"/>
      <c r="CA12015" s="74"/>
      <c r="CF12015" s="79"/>
      <c r="CL12015" s="79"/>
    </row>
    <row r="12016" spans="30:90">
      <c r="AD12016" s="73"/>
      <c r="AE12016" s="74"/>
      <c r="AF12016" s="74"/>
      <c r="BX12016" s="73"/>
      <c r="BY12016" s="74"/>
      <c r="BZ12016" s="74"/>
      <c r="CA12016" s="74"/>
      <c r="CF12016" s="79"/>
      <c r="CL12016" s="79"/>
    </row>
    <row r="12017" spans="30:90">
      <c r="AD12017" s="73"/>
      <c r="AE12017" s="74"/>
      <c r="AF12017" s="74"/>
      <c r="BX12017" s="73"/>
      <c r="BY12017" s="74"/>
      <c r="BZ12017" s="74"/>
      <c r="CA12017" s="74"/>
      <c r="CF12017" s="79"/>
      <c r="CL12017" s="79"/>
    </row>
    <row r="12018" spans="30:90">
      <c r="AD12018" s="73"/>
      <c r="AE12018" s="74"/>
      <c r="AF12018" s="74"/>
      <c r="BX12018" s="73"/>
      <c r="BY12018" s="74"/>
      <c r="BZ12018" s="74"/>
      <c r="CA12018" s="74"/>
      <c r="CF12018" s="79"/>
      <c r="CL12018" s="79"/>
    </row>
    <row r="12019" spans="30:90">
      <c r="AD12019" s="73"/>
      <c r="AE12019" s="74"/>
      <c r="AF12019" s="74"/>
      <c r="BX12019" s="73"/>
      <c r="BY12019" s="74"/>
      <c r="BZ12019" s="74"/>
      <c r="CA12019" s="74"/>
      <c r="CF12019" s="79"/>
      <c r="CL12019" s="79"/>
    </row>
    <row r="12020" spans="30:90">
      <c r="AD12020" s="73"/>
      <c r="AE12020" s="74"/>
      <c r="AF12020" s="74"/>
      <c r="BX12020" s="73"/>
      <c r="BY12020" s="74"/>
      <c r="BZ12020" s="74"/>
      <c r="CA12020" s="74"/>
      <c r="CF12020" s="79"/>
      <c r="CL12020" s="79"/>
    </row>
    <row r="12021" spans="30:90">
      <c r="AD12021" s="73"/>
      <c r="AE12021" s="74"/>
      <c r="AF12021" s="74"/>
      <c r="BX12021" s="73"/>
      <c r="BY12021" s="74"/>
      <c r="BZ12021" s="74"/>
      <c r="CA12021" s="74"/>
      <c r="CF12021" s="79"/>
      <c r="CL12021" s="79"/>
    </row>
    <row r="12022" spans="30:90">
      <c r="AD12022" s="73"/>
      <c r="AE12022" s="74"/>
      <c r="AF12022" s="74"/>
      <c r="BX12022" s="73"/>
      <c r="BY12022" s="74"/>
      <c r="BZ12022" s="74"/>
      <c r="CA12022" s="74"/>
      <c r="CF12022" s="79"/>
      <c r="CL12022" s="79"/>
    </row>
    <row r="12023" spans="30:90">
      <c r="AD12023" s="73"/>
      <c r="AE12023" s="74"/>
      <c r="AF12023" s="74"/>
      <c r="BX12023" s="73"/>
      <c r="BY12023" s="74"/>
      <c r="BZ12023" s="74"/>
      <c r="CA12023" s="74"/>
      <c r="CF12023" s="79"/>
      <c r="CL12023" s="79"/>
    </row>
    <row r="12024" spans="30:90">
      <c r="AD12024" s="73"/>
      <c r="AE12024" s="74"/>
      <c r="AF12024" s="74"/>
      <c r="BX12024" s="73"/>
      <c r="BY12024" s="74"/>
      <c r="BZ12024" s="74"/>
      <c r="CA12024" s="74"/>
      <c r="CF12024" s="79"/>
      <c r="CL12024" s="79"/>
    </row>
    <row r="12025" spans="30:90">
      <c r="AD12025" s="73"/>
      <c r="AE12025" s="74"/>
      <c r="AF12025" s="74"/>
      <c r="BX12025" s="73"/>
      <c r="BY12025" s="74"/>
      <c r="BZ12025" s="74"/>
      <c r="CA12025" s="74"/>
      <c r="CF12025" s="79"/>
      <c r="CL12025" s="79"/>
    </row>
    <row r="12026" spans="30:90">
      <c r="AD12026" s="73"/>
      <c r="AE12026" s="74"/>
      <c r="AF12026" s="74"/>
      <c r="BX12026" s="73"/>
      <c r="BY12026" s="74"/>
      <c r="BZ12026" s="74"/>
      <c r="CA12026" s="74"/>
      <c r="CF12026" s="79"/>
      <c r="CL12026" s="79"/>
    </row>
    <row r="12027" spans="30:90">
      <c r="AD12027" s="73"/>
      <c r="AE12027" s="74"/>
      <c r="AF12027" s="74"/>
      <c r="BX12027" s="73"/>
      <c r="BY12027" s="74"/>
      <c r="BZ12027" s="74"/>
      <c r="CA12027" s="74"/>
      <c r="CF12027" s="79"/>
      <c r="CL12027" s="79"/>
    </row>
    <row r="12028" spans="30:90">
      <c r="AD12028" s="73"/>
      <c r="AE12028" s="74"/>
      <c r="AF12028" s="74"/>
      <c r="BX12028" s="73"/>
      <c r="BY12028" s="74"/>
      <c r="BZ12028" s="74"/>
      <c r="CA12028" s="74"/>
      <c r="CF12028" s="79"/>
      <c r="CL12028" s="79"/>
    </row>
    <row r="12029" spans="30:90">
      <c r="AD12029" s="73"/>
      <c r="AE12029" s="74"/>
      <c r="AF12029" s="74"/>
      <c r="BX12029" s="73"/>
      <c r="BY12029" s="74"/>
      <c r="BZ12029" s="74"/>
      <c r="CA12029" s="74"/>
      <c r="CF12029" s="79"/>
      <c r="CL12029" s="79"/>
    </row>
    <row r="12030" spans="30:90">
      <c r="AD12030" s="73"/>
      <c r="AE12030" s="74"/>
      <c r="AF12030" s="74"/>
      <c r="BX12030" s="73"/>
      <c r="BY12030" s="74"/>
      <c r="BZ12030" s="74"/>
      <c r="CA12030" s="74"/>
      <c r="CF12030" s="79"/>
      <c r="CL12030" s="79"/>
    </row>
    <row r="12031" spans="30:90">
      <c r="AD12031" s="73"/>
      <c r="AE12031" s="74"/>
      <c r="AF12031" s="74"/>
      <c r="BX12031" s="73"/>
      <c r="BY12031" s="74"/>
      <c r="BZ12031" s="74"/>
      <c r="CA12031" s="74"/>
      <c r="CF12031" s="79"/>
      <c r="CL12031" s="79"/>
    </row>
    <row r="12032" spans="30:90">
      <c r="AD12032" s="73"/>
      <c r="AE12032" s="74"/>
      <c r="AF12032" s="74"/>
      <c r="BX12032" s="73"/>
      <c r="BY12032" s="74"/>
      <c r="BZ12032" s="74"/>
      <c r="CA12032" s="74"/>
      <c r="CF12032" s="79"/>
      <c r="CL12032" s="79"/>
    </row>
    <row r="12033" spans="30:90">
      <c r="AD12033" s="73"/>
      <c r="AE12033" s="74"/>
      <c r="AF12033" s="74"/>
      <c r="BX12033" s="73"/>
      <c r="BY12033" s="74"/>
      <c r="BZ12033" s="74"/>
      <c r="CA12033" s="74"/>
      <c r="CF12033" s="79"/>
      <c r="CL12033" s="79"/>
    </row>
    <row r="12034" spans="30:90">
      <c r="AD12034" s="73"/>
      <c r="AE12034" s="74"/>
      <c r="AF12034" s="74"/>
      <c r="BX12034" s="73"/>
      <c r="BY12034" s="74"/>
      <c r="BZ12034" s="74"/>
      <c r="CA12034" s="74"/>
      <c r="CF12034" s="79"/>
      <c r="CL12034" s="79"/>
    </row>
    <row r="12035" spans="30:90">
      <c r="AD12035" s="73"/>
      <c r="AE12035" s="74"/>
      <c r="AF12035" s="74"/>
      <c r="BX12035" s="73"/>
      <c r="BY12035" s="74"/>
      <c r="BZ12035" s="74"/>
      <c r="CA12035" s="74"/>
      <c r="CF12035" s="79"/>
      <c r="CL12035" s="79"/>
    </row>
    <row r="12036" spans="30:90">
      <c r="AD12036" s="73"/>
      <c r="AE12036" s="74"/>
      <c r="AF12036" s="74"/>
      <c r="BX12036" s="73"/>
      <c r="BY12036" s="74"/>
      <c r="BZ12036" s="74"/>
      <c r="CA12036" s="74"/>
      <c r="CF12036" s="79"/>
      <c r="CL12036" s="79"/>
    </row>
    <row r="12037" spans="30:90">
      <c r="AD12037" s="73"/>
      <c r="AE12037" s="74"/>
      <c r="AF12037" s="74"/>
      <c r="BX12037" s="73"/>
      <c r="BY12037" s="74"/>
      <c r="BZ12037" s="74"/>
      <c r="CA12037" s="74"/>
      <c r="CF12037" s="79"/>
      <c r="CL12037" s="79"/>
    </row>
    <row r="12038" spans="30:90">
      <c r="AD12038" s="73"/>
      <c r="AE12038" s="74"/>
      <c r="AF12038" s="74"/>
      <c r="BX12038" s="73"/>
      <c r="BY12038" s="74"/>
      <c r="BZ12038" s="74"/>
      <c r="CA12038" s="74"/>
      <c r="CF12038" s="79"/>
      <c r="CL12038" s="79"/>
    </row>
    <row r="12039" spans="30:90">
      <c r="AD12039" s="73"/>
      <c r="AE12039" s="74"/>
      <c r="AF12039" s="74"/>
      <c r="BX12039" s="73"/>
      <c r="BY12039" s="74"/>
      <c r="BZ12039" s="74"/>
      <c r="CA12039" s="74"/>
      <c r="CF12039" s="79"/>
      <c r="CL12039" s="79"/>
    </row>
    <row r="12040" spans="30:90">
      <c r="AD12040" s="73"/>
      <c r="AE12040" s="74"/>
      <c r="AF12040" s="74"/>
      <c r="BX12040" s="73"/>
      <c r="BY12040" s="74"/>
      <c r="BZ12040" s="74"/>
      <c r="CA12040" s="74"/>
      <c r="CF12040" s="79"/>
      <c r="CL12040" s="79"/>
    </row>
    <row r="12041" spans="30:90">
      <c r="AD12041" s="73"/>
      <c r="AE12041" s="74"/>
      <c r="AF12041" s="74"/>
      <c r="BX12041" s="73"/>
      <c r="BY12041" s="74"/>
      <c r="BZ12041" s="74"/>
      <c r="CA12041" s="74"/>
      <c r="CF12041" s="79"/>
      <c r="CL12041" s="79"/>
    </row>
    <row r="12042" spans="30:90">
      <c r="AD12042" s="73"/>
      <c r="AE12042" s="74"/>
      <c r="AF12042" s="74"/>
      <c r="BX12042" s="73"/>
      <c r="BY12042" s="74"/>
      <c r="BZ12042" s="74"/>
      <c r="CA12042" s="74"/>
      <c r="CF12042" s="79"/>
      <c r="CL12042" s="79"/>
    </row>
    <row r="12043" spans="30:90">
      <c r="AD12043" s="73"/>
      <c r="AE12043" s="74"/>
      <c r="AF12043" s="74"/>
      <c r="BX12043" s="73"/>
      <c r="BY12043" s="74"/>
      <c r="BZ12043" s="74"/>
      <c r="CA12043" s="74"/>
      <c r="CF12043" s="79"/>
      <c r="CL12043" s="79"/>
    </row>
    <row r="12044" spans="30:90">
      <c r="AD12044" s="73"/>
      <c r="AE12044" s="74"/>
      <c r="AF12044" s="74"/>
      <c r="BX12044" s="73"/>
      <c r="BY12044" s="74"/>
      <c r="BZ12044" s="74"/>
      <c r="CA12044" s="74"/>
      <c r="CF12044" s="79"/>
      <c r="CL12044" s="79"/>
    </row>
    <row r="12045" spans="30:90">
      <c r="AD12045" s="73"/>
      <c r="AE12045" s="74"/>
      <c r="AF12045" s="74"/>
      <c r="BX12045" s="73"/>
      <c r="BY12045" s="74"/>
      <c r="BZ12045" s="74"/>
      <c r="CA12045" s="74"/>
      <c r="CF12045" s="79"/>
      <c r="CL12045" s="79"/>
    </row>
    <row r="12046" spans="30:90">
      <c r="AD12046" s="73"/>
      <c r="AE12046" s="74"/>
      <c r="AF12046" s="74"/>
      <c r="BX12046" s="73"/>
      <c r="BY12046" s="74"/>
      <c r="BZ12046" s="74"/>
      <c r="CA12046" s="74"/>
      <c r="CF12046" s="79"/>
      <c r="CL12046" s="79"/>
    </row>
    <row r="12047" spans="30:90">
      <c r="AD12047" s="73"/>
      <c r="AE12047" s="74"/>
      <c r="AF12047" s="74"/>
      <c r="BX12047" s="73"/>
      <c r="BY12047" s="74"/>
      <c r="BZ12047" s="74"/>
      <c r="CA12047" s="74"/>
      <c r="CF12047" s="79"/>
      <c r="CL12047" s="79"/>
    </row>
    <row r="12048" spans="30:90">
      <c r="AD12048" s="73"/>
      <c r="AE12048" s="74"/>
      <c r="AF12048" s="74"/>
      <c r="BX12048" s="73"/>
      <c r="BY12048" s="74"/>
      <c r="BZ12048" s="74"/>
      <c r="CA12048" s="74"/>
      <c r="CF12048" s="79"/>
      <c r="CL12048" s="79"/>
    </row>
    <row r="12049" spans="30:90">
      <c r="AD12049" s="73"/>
      <c r="AE12049" s="74"/>
      <c r="AF12049" s="74"/>
      <c r="BX12049" s="73"/>
      <c r="BY12049" s="74"/>
      <c r="BZ12049" s="74"/>
      <c r="CA12049" s="74"/>
      <c r="CF12049" s="79"/>
      <c r="CL12049" s="79"/>
    </row>
    <row r="12050" spans="30:90">
      <c r="AD12050" s="73"/>
      <c r="AE12050" s="74"/>
      <c r="AF12050" s="74"/>
      <c r="BX12050" s="73"/>
      <c r="BY12050" s="74"/>
      <c r="BZ12050" s="74"/>
      <c r="CA12050" s="74"/>
      <c r="CF12050" s="79"/>
      <c r="CL12050" s="79"/>
    </row>
    <row r="12051" spans="30:90">
      <c r="AD12051" s="73"/>
      <c r="AE12051" s="74"/>
      <c r="AF12051" s="74"/>
      <c r="BX12051" s="73"/>
      <c r="BY12051" s="74"/>
      <c r="BZ12051" s="74"/>
      <c r="CA12051" s="74"/>
      <c r="CF12051" s="79"/>
      <c r="CL12051" s="79"/>
    </row>
    <row r="12052" spans="30:90">
      <c r="AD12052" s="73"/>
      <c r="AE12052" s="74"/>
      <c r="AF12052" s="74"/>
      <c r="BX12052" s="73"/>
      <c r="BY12052" s="74"/>
      <c r="BZ12052" s="74"/>
      <c r="CA12052" s="74"/>
      <c r="CF12052" s="79"/>
      <c r="CL12052" s="79"/>
    </row>
    <row r="12053" spans="30:90">
      <c r="AD12053" s="73"/>
      <c r="AE12053" s="74"/>
      <c r="AF12053" s="74"/>
      <c r="BX12053" s="73"/>
      <c r="BY12053" s="74"/>
      <c r="BZ12053" s="74"/>
      <c r="CA12053" s="74"/>
      <c r="CF12053" s="79"/>
      <c r="CL12053" s="79"/>
    </row>
    <row r="12054" spans="30:90">
      <c r="AD12054" s="73"/>
      <c r="AE12054" s="74"/>
      <c r="AF12054" s="74"/>
      <c r="BX12054" s="73"/>
      <c r="BY12054" s="74"/>
      <c r="BZ12054" s="74"/>
      <c r="CA12054" s="74"/>
      <c r="CF12054" s="79"/>
      <c r="CL12054" s="79"/>
    </row>
    <row r="12055" spans="30:90">
      <c r="AD12055" s="73"/>
      <c r="AE12055" s="74"/>
      <c r="AF12055" s="74"/>
      <c r="BX12055" s="73"/>
      <c r="BY12055" s="74"/>
      <c r="BZ12055" s="74"/>
      <c r="CA12055" s="74"/>
      <c r="CF12055" s="79"/>
      <c r="CL12055" s="79"/>
    </row>
    <row r="12056" spans="30:90">
      <c r="AD12056" s="73"/>
      <c r="AE12056" s="74"/>
      <c r="AF12056" s="74"/>
      <c r="BX12056" s="73"/>
      <c r="BY12056" s="74"/>
      <c r="BZ12056" s="74"/>
      <c r="CA12056" s="74"/>
      <c r="CF12056" s="79"/>
      <c r="CL12056" s="79"/>
    </row>
    <row r="12057" spans="30:90">
      <c r="AD12057" s="73"/>
      <c r="AE12057" s="74"/>
      <c r="AF12057" s="74"/>
      <c r="BX12057" s="73"/>
      <c r="BY12057" s="74"/>
      <c r="BZ12057" s="74"/>
      <c r="CA12057" s="74"/>
      <c r="CF12057" s="79"/>
      <c r="CL12057" s="79"/>
    </row>
    <row r="12058" spans="30:90">
      <c r="AD12058" s="73"/>
      <c r="AE12058" s="74"/>
      <c r="AF12058" s="74"/>
      <c r="BX12058" s="73"/>
      <c r="BY12058" s="74"/>
      <c r="BZ12058" s="74"/>
      <c r="CA12058" s="74"/>
      <c r="CF12058" s="79"/>
      <c r="CL12058" s="79"/>
    </row>
    <row r="12059" spans="30:90">
      <c r="AD12059" s="73"/>
      <c r="AE12059" s="74"/>
      <c r="AF12059" s="74"/>
      <c r="BX12059" s="73"/>
      <c r="BY12059" s="74"/>
      <c r="BZ12059" s="74"/>
      <c r="CA12059" s="74"/>
      <c r="CF12059" s="79"/>
      <c r="CL12059" s="79"/>
    </row>
    <row r="12060" spans="30:90">
      <c r="AD12060" s="73"/>
      <c r="AE12060" s="74"/>
      <c r="AF12060" s="74"/>
      <c r="BX12060" s="73"/>
      <c r="BY12060" s="74"/>
      <c r="BZ12060" s="74"/>
      <c r="CA12060" s="74"/>
      <c r="CF12060" s="79"/>
      <c r="CL12060" s="79"/>
    </row>
    <row r="12061" spans="30:90">
      <c r="AD12061" s="73"/>
      <c r="AE12061" s="74"/>
      <c r="AF12061" s="74"/>
      <c r="BX12061" s="73"/>
      <c r="BY12061" s="74"/>
      <c r="BZ12061" s="74"/>
      <c r="CA12061" s="74"/>
      <c r="CF12061" s="79"/>
      <c r="CL12061" s="79"/>
    </row>
    <row r="12062" spans="30:90">
      <c r="AD12062" s="73"/>
      <c r="AE12062" s="74"/>
      <c r="AF12062" s="74"/>
      <c r="BX12062" s="73"/>
      <c r="BY12062" s="74"/>
      <c r="BZ12062" s="74"/>
      <c r="CA12062" s="74"/>
      <c r="CF12062" s="79"/>
      <c r="CL12062" s="79"/>
    </row>
    <row r="12063" spans="30:90">
      <c r="AD12063" s="73"/>
      <c r="AE12063" s="74"/>
      <c r="AF12063" s="74"/>
      <c r="BX12063" s="73"/>
      <c r="BY12063" s="74"/>
      <c r="BZ12063" s="74"/>
      <c r="CA12063" s="74"/>
      <c r="CF12063" s="79"/>
      <c r="CL12063" s="79"/>
    </row>
    <row r="12064" spans="30:90">
      <c r="AD12064" s="73"/>
      <c r="AE12064" s="74"/>
      <c r="AF12064" s="74"/>
      <c r="BX12064" s="73"/>
      <c r="BY12064" s="74"/>
      <c r="BZ12064" s="74"/>
      <c r="CA12064" s="74"/>
      <c r="CF12064" s="79"/>
      <c r="CL12064" s="79"/>
    </row>
    <row r="12065" spans="30:90">
      <c r="AD12065" s="73"/>
      <c r="AE12065" s="74"/>
      <c r="AF12065" s="74"/>
      <c r="BX12065" s="73"/>
      <c r="BY12065" s="74"/>
      <c r="BZ12065" s="74"/>
      <c r="CA12065" s="74"/>
      <c r="CF12065" s="79"/>
      <c r="CL12065" s="79"/>
    </row>
    <row r="12066" spans="30:90">
      <c r="AD12066" s="73"/>
      <c r="AE12066" s="74"/>
      <c r="AF12066" s="74"/>
      <c r="BX12066" s="73"/>
      <c r="BY12066" s="74"/>
      <c r="BZ12066" s="74"/>
      <c r="CA12066" s="74"/>
      <c r="CF12066" s="79"/>
      <c r="CL12066" s="79"/>
    </row>
    <row r="12067" spans="30:90">
      <c r="AD12067" s="73"/>
      <c r="AE12067" s="74"/>
      <c r="AF12067" s="74"/>
      <c r="BX12067" s="73"/>
      <c r="BY12067" s="74"/>
      <c r="BZ12067" s="74"/>
      <c r="CA12067" s="74"/>
      <c r="CF12067" s="79"/>
      <c r="CL12067" s="79"/>
    </row>
    <row r="12068" spans="30:90">
      <c r="AD12068" s="73"/>
      <c r="AE12068" s="74"/>
      <c r="AF12068" s="74"/>
      <c r="BX12068" s="73"/>
      <c r="BY12068" s="74"/>
      <c r="BZ12068" s="74"/>
      <c r="CA12068" s="74"/>
      <c r="CF12068" s="79"/>
      <c r="CL12068" s="79"/>
    </row>
    <row r="12069" spans="30:90">
      <c r="AD12069" s="73"/>
      <c r="AE12069" s="74"/>
      <c r="AF12069" s="74"/>
      <c r="BX12069" s="73"/>
      <c r="BY12069" s="74"/>
      <c r="BZ12069" s="74"/>
      <c r="CA12069" s="74"/>
      <c r="CF12069" s="79"/>
      <c r="CL12069" s="79"/>
    </row>
    <row r="12070" spans="30:90">
      <c r="AD12070" s="73"/>
      <c r="AE12070" s="74"/>
      <c r="AF12070" s="74"/>
      <c r="BX12070" s="73"/>
      <c r="BY12070" s="74"/>
      <c r="BZ12070" s="74"/>
      <c r="CA12070" s="74"/>
      <c r="CF12070" s="79"/>
      <c r="CL12070" s="79"/>
    </row>
    <row r="12071" spans="30:90">
      <c r="AD12071" s="73"/>
      <c r="AE12071" s="74"/>
      <c r="AF12071" s="74"/>
      <c r="BX12071" s="73"/>
      <c r="BY12071" s="74"/>
      <c r="BZ12071" s="74"/>
      <c r="CA12071" s="74"/>
      <c r="CF12071" s="79"/>
      <c r="CL12071" s="79"/>
    </row>
    <row r="12072" spans="30:90">
      <c r="AD12072" s="73"/>
      <c r="AE12072" s="74"/>
      <c r="AF12072" s="74"/>
      <c r="BX12072" s="73"/>
      <c r="BY12072" s="74"/>
      <c r="BZ12072" s="74"/>
      <c r="CA12072" s="74"/>
      <c r="CF12072" s="79"/>
      <c r="CL12072" s="79"/>
    </row>
    <row r="12073" spans="30:90">
      <c r="AD12073" s="73"/>
      <c r="AE12073" s="74"/>
      <c r="AF12073" s="74"/>
      <c r="BX12073" s="73"/>
      <c r="BY12073" s="74"/>
      <c r="BZ12073" s="74"/>
      <c r="CA12073" s="74"/>
      <c r="CF12073" s="79"/>
      <c r="CL12073" s="79"/>
    </row>
    <row r="12074" spans="30:90">
      <c r="AD12074" s="73"/>
      <c r="AE12074" s="74"/>
      <c r="AF12074" s="74"/>
      <c r="BX12074" s="73"/>
      <c r="BY12074" s="74"/>
      <c r="BZ12074" s="74"/>
      <c r="CA12074" s="74"/>
      <c r="CF12074" s="79"/>
      <c r="CL12074" s="79"/>
    </row>
    <row r="12075" spans="30:90">
      <c r="AD12075" s="73"/>
      <c r="AE12075" s="74"/>
      <c r="AF12075" s="74"/>
      <c r="BX12075" s="73"/>
      <c r="BY12075" s="74"/>
      <c r="BZ12075" s="74"/>
      <c r="CA12075" s="74"/>
      <c r="CF12075" s="79"/>
      <c r="CL12075" s="79"/>
    </row>
    <row r="12076" spans="30:90">
      <c r="AD12076" s="73"/>
      <c r="AE12076" s="74"/>
      <c r="AF12076" s="74"/>
      <c r="BX12076" s="73"/>
      <c r="BY12076" s="74"/>
      <c r="BZ12076" s="74"/>
      <c r="CA12076" s="74"/>
      <c r="CF12076" s="79"/>
      <c r="CL12076" s="79"/>
    </row>
    <row r="12077" spans="30:90">
      <c r="AD12077" s="73"/>
      <c r="AE12077" s="74"/>
      <c r="AF12077" s="74"/>
      <c r="BX12077" s="73"/>
      <c r="BY12077" s="74"/>
      <c r="BZ12077" s="74"/>
      <c r="CA12077" s="74"/>
      <c r="CF12077" s="79"/>
      <c r="CL12077" s="79"/>
    </row>
    <row r="12078" spans="30:90">
      <c r="AD12078" s="73"/>
      <c r="AE12078" s="74"/>
      <c r="AF12078" s="74"/>
      <c r="BX12078" s="73"/>
      <c r="BY12078" s="74"/>
      <c r="BZ12078" s="74"/>
      <c r="CA12078" s="74"/>
      <c r="CF12078" s="79"/>
      <c r="CL12078" s="79"/>
    </row>
    <row r="12079" spans="30:90">
      <c r="AD12079" s="73"/>
      <c r="AE12079" s="74"/>
      <c r="AF12079" s="74"/>
      <c r="BX12079" s="73"/>
      <c r="BY12079" s="74"/>
      <c r="BZ12079" s="74"/>
      <c r="CA12079" s="74"/>
      <c r="CF12079" s="79"/>
      <c r="CL12079" s="79"/>
    </row>
    <row r="12080" spans="30:90">
      <c r="AD12080" s="73"/>
      <c r="AE12080" s="74"/>
      <c r="AF12080" s="74"/>
      <c r="BX12080" s="73"/>
      <c r="BY12080" s="74"/>
      <c r="BZ12080" s="74"/>
      <c r="CA12080" s="74"/>
      <c r="CF12080" s="79"/>
      <c r="CL12080" s="79"/>
    </row>
    <row r="12081" spans="30:90">
      <c r="AD12081" s="73"/>
      <c r="AE12081" s="74"/>
      <c r="AF12081" s="74"/>
      <c r="BX12081" s="73"/>
      <c r="BY12081" s="74"/>
      <c r="BZ12081" s="74"/>
      <c r="CA12081" s="74"/>
      <c r="CF12081" s="79"/>
      <c r="CL12081" s="79"/>
    </row>
    <row r="12082" spans="30:90">
      <c r="AD12082" s="73"/>
      <c r="AE12082" s="74"/>
      <c r="AF12082" s="74"/>
      <c r="BX12082" s="73"/>
      <c r="BY12082" s="74"/>
      <c r="BZ12082" s="74"/>
      <c r="CA12082" s="74"/>
      <c r="CF12082" s="79"/>
      <c r="CL12082" s="79"/>
    </row>
    <row r="12083" spans="30:90">
      <c r="AD12083" s="73"/>
      <c r="AE12083" s="74"/>
      <c r="AF12083" s="74"/>
      <c r="BX12083" s="73"/>
      <c r="BY12083" s="74"/>
      <c r="BZ12083" s="74"/>
      <c r="CA12083" s="74"/>
      <c r="CF12083" s="79"/>
      <c r="CL12083" s="79"/>
    </row>
    <row r="12084" spans="30:90">
      <c r="AD12084" s="73"/>
      <c r="AE12084" s="74"/>
      <c r="AF12084" s="74"/>
      <c r="BX12084" s="73"/>
      <c r="BY12084" s="74"/>
      <c r="BZ12084" s="74"/>
      <c r="CA12084" s="74"/>
      <c r="CF12084" s="79"/>
      <c r="CL12084" s="79"/>
    </row>
    <row r="12085" spans="30:90">
      <c r="AD12085" s="73"/>
      <c r="AE12085" s="74"/>
      <c r="AF12085" s="74"/>
      <c r="BX12085" s="73"/>
      <c r="BY12085" s="74"/>
      <c r="BZ12085" s="74"/>
      <c r="CA12085" s="74"/>
      <c r="CF12085" s="79"/>
      <c r="CL12085" s="79"/>
    </row>
    <row r="12086" spans="30:90">
      <c r="AD12086" s="73"/>
      <c r="AE12086" s="74"/>
      <c r="AF12086" s="74"/>
      <c r="BX12086" s="73"/>
      <c r="BY12086" s="74"/>
      <c r="BZ12086" s="74"/>
      <c r="CA12086" s="74"/>
      <c r="CF12086" s="79"/>
      <c r="CL12086" s="79"/>
    </row>
    <row r="12087" spans="30:90">
      <c r="AD12087" s="73"/>
      <c r="AE12087" s="74"/>
      <c r="AF12087" s="74"/>
      <c r="BX12087" s="73"/>
      <c r="BY12087" s="74"/>
      <c r="BZ12087" s="74"/>
      <c r="CA12087" s="74"/>
      <c r="CF12087" s="79"/>
      <c r="CL12087" s="79"/>
    </row>
    <row r="12088" spans="30:90">
      <c r="AD12088" s="73"/>
      <c r="AE12088" s="74"/>
      <c r="AF12088" s="74"/>
      <c r="BX12088" s="73"/>
      <c r="BY12088" s="74"/>
      <c r="BZ12088" s="74"/>
      <c r="CA12088" s="74"/>
      <c r="CF12088" s="79"/>
      <c r="CL12088" s="79"/>
    </row>
    <row r="12089" spans="30:90">
      <c r="AD12089" s="73"/>
      <c r="AE12089" s="74"/>
      <c r="AF12089" s="74"/>
      <c r="BX12089" s="73"/>
      <c r="BY12089" s="74"/>
      <c r="BZ12089" s="74"/>
      <c r="CA12089" s="74"/>
      <c r="CF12089" s="79"/>
      <c r="CL12089" s="79"/>
    </row>
    <row r="12090" spans="30:90">
      <c r="AD12090" s="73"/>
      <c r="AE12090" s="74"/>
      <c r="AF12090" s="74"/>
      <c r="BX12090" s="73"/>
      <c r="BY12090" s="74"/>
      <c r="BZ12090" s="74"/>
      <c r="CA12090" s="74"/>
      <c r="CF12090" s="79"/>
      <c r="CL12090" s="79"/>
    </row>
    <row r="12091" spans="30:90">
      <c r="AD12091" s="73"/>
      <c r="AE12091" s="74"/>
      <c r="AF12091" s="74"/>
      <c r="BX12091" s="73"/>
      <c r="BY12091" s="74"/>
      <c r="BZ12091" s="74"/>
      <c r="CA12091" s="74"/>
      <c r="CF12091" s="79"/>
      <c r="CL12091" s="79"/>
    </row>
    <row r="12092" spans="30:90">
      <c r="AD12092" s="73"/>
      <c r="AE12092" s="74"/>
      <c r="AF12092" s="74"/>
      <c r="BX12092" s="73"/>
      <c r="BY12092" s="74"/>
      <c r="BZ12092" s="74"/>
      <c r="CA12092" s="74"/>
      <c r="CF12092" s="79"/>
      <c r="CL12092" s="79"/>
    </row>
    <row r="12093" spans="30:90">
      <c r="AD12093" s="73"/>
      <c r="AE12093" s="74"/>
      <c r="AF12093" s="74"/>
      <c r="BX12093" s="73"/>
      <c r="BY12093" s="74"/>
      <c r="BZ12093" s="74"/>
      <c r="CA12093" s="74"/>
      <c r="CF12093" s="79"/>
      <c r="CL12093" s="79"/>
    </row>
    <row r="12094" spans="30:90">
      <c r="AD12094" s="73"/>
      <c r="AE12094" s="74"/>
      <c r="AF12094" s="74"/>
      <c r="BX12094" s="73"/>
      <c r="BY12094" s="74"/>
      <c r="BZ12094" s="74"/>
      <c r="CA12094" s="74"/>
      <c r="CF12094" s="79"/>
      <c r="CL12094" s="79"/>
    </row>
    <row r="12095" spans="30:90">
      <c r="AD12095" s="73"/>
      <c r="AE12095" s="74"/>
      <c r="AF12095" s="74"/>
      <c r="BX12095" s="73"/>
      <c r="BY12095" s="74"/>
      <c r="BZ12095" s="74"/>
      <c r="CA12095" s="74"/>
      <c r="CF12095" s="79"/>
      <c r="CL12095" s="79"/>
    </row>
    <row r="12096" spans="30:90">
      <c r="AD12096" s="73"/>
      <c r="AE12096" s="74"/>
      <c r="AF12096" s="74"/>
      <c r="BX12096" s="73"/>
      <c r="BY12096" s="74"/>
      <c r="BZ12096" s="74"/>
      <c r="CA12096" s="74"/>
      <c r="CF12096" s="79"/>
      <c r="CL12096" s="79"/>
    </row>
    <row r="12097" spans="30:90">
      <c r="AD12097" s="73"/>
      <c r="AE12097" s="74"/>
      <c r="AF12097" s="74"/>
      <c r="BX12097" s="73"/>
      <c r="BY12097" s="74"/>
      <c r="BZ12097" s="74"/>
      <c r="CA12097" s="74"/>
      <c r="CF12097" s="79"/>
      <c r="CL12097" s="79"/>
    </row>
    <row r="12098" spans="30:90">
      <c r="AD12098" s="73"/>
      <c r="AE12098" s="74"/>
      <c r="AF12098" s="74"/>
      <c r="BX12098" s="73"/>
      <c r="BY12098" s="74"/>
      <c r="BZ12098" s="74"/>
      <c r="CA12098" s="74"/>
      <c r="CF12098" s="79"/>
      <c r="CL12098" s="79"/>
    </row>
    <row r="12099" spans="30:90">
      <c r="AD12099" s="73"/>
      <c r="AE12099" s="74"/>
      <c r="AF12099" s="74"/>
      <c r="BX12099" s="73"/>
      <c r="BY12099" s="74"/>
      <c r="BZ12099" s="74"/>
      <c r="CA12099" s="74"/>
      <c r="CF12099" s="79"/>
      <c r="CL12099" s="79"/>
    </row>
    <row r="12100" spans="30:90">
      <c r="AD12100" s="73"/>
      <c r="AE12100" s="74"/>
      <c r="AF12100" s="74"/>
      <c r="BX12100" s="73"/>
      <c r="BY12100" s="74"/>
      <c r="BZ12100" s="74"/>
      <c r="CA12100" s="74"/>
      <c r="CF12100" s="79"/>
      <c r="CL12100" s="79"/>
    </row>
    <row r="12101" spans="30:90">
      <c r="AD12101" s="73"/>
      <c r="AE12101" s="74"/>
      <c r="AF12101" s="74"/>
      <c r="BX12101" s="73"/>
      <c r="BY12101" s="74"/>
      <c r="BZ12101" s="74"/>
      <c r="CA12101" s="74"/>
      <c r="CF12101" s="79"/>
      <c r="CL12101" s="79"/>
    </row>
    <row r="12102" spans="30:90">
      <c r="AD12102" s="73"/>
      <c r="AE12102" s="74"/>
      <c r="AF12102" s="74"/>
      <c r="BX12102" s="73"/>
      <c r="BY12102" s="74"/>
      <c r="BZ12102" s="74"/>
      <c r="CA12102" s="74"/>
      <c r="CF12102" s="79"/>
      <c r="CL12102" s="79"/>
    </row>
    <row r="12103" spans="30:90">
      <c r="AD12103" s="73"/>
      <c r="AE12103" s="74"/>
      <c r="AF12103" s="74"/>
      <c r="BX12103" s="73"/>
      <c r="BY12103" s="74"/>
      <c r="BZ12103" s="74"/>
      <c r="CA12103" s="74"/>
      <c r="CF12103" s="79"/>
      <c r="CL12103" s="79"/>
    </row>
    <row r="12104" spans="30:90">
      <c r="AD12104" s="73"/>
      <c r="AE12104" s="74"/>
      <c r="AF12104" s="74"/>
      <c r="BX12104" s="73"/>
      <c r="BY12104" s="74"/>
      <c r="BZ12104" s="74"/>
      <c r="CA12104" s="74"/>
      <c r="CF12104" s="79"/>
      <c r="CL12104" s="79"/>
    </row>
    <row r="12105" spans="30:90">
      <c r="AD12105" s="73"/>
      <c r="AE12105" s="74"/>
      <c r="AF12105" s="74"/>
      <c r="BX12105" s="73"/>
      <c r="BY12105" s="74"/>
      <c r="BZ12105" s="74"/>
      <c r="CA12105" s="74"/>
      <c r="CF12105" s="79"/>
      <c r="CL12105" s="79"/>
    </row>
    <row r="12106" spans="30:90">
      <c r="AD12106" s="73"/>
      <c r="AE12106" s="74"/>
      <c r="AF12106" s="74"/>
      <c r="BX12106" s="73"/>
      <c r="BY12106" s="74"/>
      <c r="BZ12106" s="74"/>
      <c r="CA12106" s="74"/>
      <c r="CF12106" s="79"/>
      <c r="CL12106" s="79"/>
    </row>
    <row r="12107" spans="30:90">
      <c r="AD12107" s="73"/>
      <c r="AE12107" s="74"/>
      <c r="AF12107" s="74"/>
      <c r="BX12107" s="73"/>
      <c r="BY12107" s="74"/>
      <c r="BZ12107" s="74"/>
      <c r="CA12107" s="74"/>
      <c r="CF12107" s="79"/>
      <c r="CL12107" s="79"/>
    </row>
    <row r="12108" spans="30:90">
      <c r="AD12108" s="73"/>
      <c r="AE12108" s="74"/>
      <c r="AF12108" s="74"/>
      <c r="BX12108" s="73"/>
      <c r="BY12108" s="74"/>
      <c r="BZ12108" s="74"/>
      <c r="CA12108" s="74"/>
      <c r="CF12108" s="79"/>
      <c r="CL12108" s="79"/>
    </row>
    <row r="12109" spans="30:90">
      <c r="AD12109" s="73"/>
      <c r="AE12109" s="74"/>
      <c r="AF12109" s="74"/>
      <c r="BX12109" s="73"/>
      <c r="BY12109" s="74"/>
      <c r="BZ12109" s="74"/>
      <c r="CA12109" s="74"/>
      <c r="CF12109" s="79"/>
      <c r="CL12109" s="79"/>
    </row>
    <row r="12110" spans="30:90">
      <c r="AD12110" s="73"/>
      <c r="AE12110" s="74"/>
      <c r="AF12110" s="74"/>
      <c r="BX12110" s="73"/>
      <c r="BY12110" s="74"/>
      <c r="BZ12110" s="74"/>
      <c r="CA12110" s="74"/>
      <c r="CF12110" s="79"/>
      <c r="CL12110" s="79"/>
    </row>
    <row r="12111" spans="30:90">
      <c r="AD12111" s="73"/>
      <c r="AE12111" s="74"/>
      <c r="AF12111" s="74"/>
      <c r="BX12111" s="73"/>
      <c r="BY12111" s="74"/>
      <c r="BZ12111" s="74"/>
      <c r="CA12111" s="74"/>
      <c r="CF12111" s="79"/>
      <c r="CL12111" s="79"/>
    </row>
    <row r="12112" spans="30:90">
      <c r="AD12112" s="73"/>
      <c r="AE12112" s="74"/>
      <c r="AF12112" s="74"/>
      <c r="BX12112" s="73"/>
      <c r="BY12112" s="74"/>
      <c r="BZ12112" s="74"/>
      <c r="CA12112" s="74"/>
      <c r="CF12112" s="79"/>
      <c r="CL12112" s="79"/>
    </row>
    <row r="12113" spans="30:90">
      <c r="AD12113" s="73"/>
      <c r="AE12113" s="74"/>
      <c r="AF12113" s="74"/>
      <c r="BX12113" s="73"/>
      <c r="BY12113" s="74"/>
      <c r="BZ12113" s="74"/>
      <c r="CA12113" s="74"/>
      <c r="CF12113" s="79"/>
      <c r="CL12113" s="79"/>
    </row>
    <row r="12114" spans="30:90">
      <c r="AD12114" s="73"/>
      <c r="AE12114" s="74"/>
      <c r="AF12114" s="74"/>
      <c r="BX12114" s="73"/>
      <c r="BY12114" s="74"/>
      <c r="BZ12114" s="74"/>
      <c r="CA12114" s="74"/>
      <c r="CF12114" s="79"/>
      <c r="CL12114" s="79"/>
    </row>
    <row r="12115" spans="30:90">
      <c r="AD12115" s="73"/>
      <c r="AE12115" s="74"/>
      <c r="AF12115" s="74"/>
      <c r="BX12115" s="73"/>
      <c r="BY12115" s="74"/>
      <c r="BZ12115" s="74"/>
      <c r="CA12115" s="74"/>
      <c r="CF12115" s="79"/>
      <c r="CL12115" s="79"/>
    </row>
    <row r="12116" spans="30:90">
      <c r="AD12116" s="73"/>
      <c r="AE12116" s="74"/>
      <c r="AF12116" s="74"/>
      <c r="BX12116" s="73"/>
      <c r="BY12116" s="74"/>
      <c r="BZ12116" s="74"/>
      <c r="CA12116" s="74"/>
      <c r="CF12116" s="79"/>
      <c r="CL12116" s="79"/>
    </row>
    <row r="12117" spans="30:90">
      <c r="AD12117" s="73"/>
      <c r="AE12117" s="74"/>
      <c r="AF12117" s="74"/>
      <c r="BX12117" s="73"/>
      <c r="BY12117" s="74"/>
      <c r="BZ12117" s="74"/>
      <c r="CA12117" s="74"/>
      <c r="CF12117" s="79"/>
      <c r="CL12117" s="79"/>
    </row>
    <row r="12118" spans="30:90">
      <c r="AD12118" s="73"/>
      <c r="AE12118" s="74"/>
      <c r="AF12118" s="74"/>
      <c r="BX12118" s="73"/>
      <c r="BY12118" s="74"/>
      <c r="BZ12118" s="74"/>
      <c r="CA12118" s="74"/>
      <c r="CF12118" s="79"/>
      <c r="CL12118" s="79"/>
    </row>
    <row r="12119" spans="30:90">
      <c r="AD12119" s="73"/>
      <c r="AE12119" s="74"/>
      <c r="AF12119" s="74"/>
      <c r="BX12119" s="73"/>
      <c r="BY12119" s="74"/>
      <c r="BZ12119" s="74"/>
      <c r="CA12119" s="74"/>
      <c r="CF12119" s="79"/>
      <c r="CL12119" s="79"/>
    </row>
    <row r="12120" spans="30:90">
      <c r="AD12120" s="73"/>
      <c r="AE12120" s="74"/>
      <c r="AF12120" s="74"/>
      <c r="BX12120" s="73"/>
      <c r="BY12120" s="74"/>
      <c r="BZ12120" s="74"/>
      <c r="CA12120" s="74"/>
      <c r="CF12120" s="79"/>
      <c r="CL12120" s="79"/>
    </row>
    <row r="12121" spans="30:90">
      <c r="AD12121" s="73"/>
      <c r="AE12121" s="74"/>
      <c r="AF12121" s="74"/>
      <c r="BX12121" s="73"/>
      <c r="BY12121" s="74"/>
      <c r="BZ12121" s="74"/>
      <c r="CA12121" s="74"/>
      <c r="CF12121" s="79"/>
      <c r="CL12121" s="79"/>
    </row>
    <row r="12122" spans="30:90">
      <c r="AD12122" s="73"/>
      <c r="AE12122" s="74"/>
      <c r="AF12122" s="74"/>
      <c r="BX12122" s="73"/>
      <c r="BY12122" s="74"/>
      <c r="BZ12122" s="74"/>
      <c r="CA12122" s="74"/>
      <c r="CF12122" s="79"/>
      <c r="CL12122" s="79"/>
    </row>
    <row r="12123" spans="30:90">
      <c r="AD12123" s="73"/>
      <c r="AE12123" s="74"/>
      <c r="AF12123" s="74"/>
      <c r="BX12123" s="73"/>
      <c r="BY12123" s="74"/>
      <c r="BZ12123" s="74"/>
      <c r="CA12123" s="74"/>
      <c r="CF12123" s="79"/>
      <c r="CL12123" s="79"/>
    </row>
    <row r="12124" spans="30:90">
      <c r="AD12124" s="73"/>
      <c r="AE12124" s="74"/>
      <c r="AF12124" s="74"/>
      <c r="BX12124" s="73"/>
      <c r="BY12124" s="74"/>
      <c r="BZ12124" s="74"/>
      <c r="CA12124" s="74"/>
      <c r="CF12124" s="79"/>
      <c r="CL12124" s="79"/>
    </row>
    <row r="12125" spans="30:90">
      <c r="AD12125" s="73"/>
      <c r="AE12125" s="74"/>
      <c r="AF12125" s="74"/>
      <c r="BX12125" s="73"/>
      <c r="BY12125" s="74"/>
      <c r="BZ12125" s="74"/>
      <c r="CA12125" s="74"/>
      <c r="CF12125" s="79"/>
      <c r="CL12125" s="79"/>
    </row>
    <row r="12126" spans="30:90">
      <c r="AD12126" s="73"/>
      <c r="AE12126" s="74"/>
      <c r="AF12126" s="74"/>
      <c r="BX12126" s="73"/>
      <c r="BY12126" s="74"/>
      <c r="BZ12126" s="74"/>
      <c r="CA12126" s="74"/>
      <c r="CF12126" s="79"/>
      <c r="CL12126" s="79"/>
    </row>
    <row r="12127" spans="30:90">
      <c r="AD12127" s="73"/>
      <c r="AE12127" s="74"/>
      <c r="AF12127" s="74"/>
      <c r="BX12127" s="73"/>
      <c r="BY12127" s="74"/>
      <c r="BZ12127" s="74"/>
      <c r="CA12127" s="74"/>
      <c r="CF12127" s="79"/>
      <c r="CL12127" s="79"/>
    </row>
    <row r="12128" spans="30:90">
      <c r="AD12128" s="73"/>
      <c r="AE12128" s="74"/>
      <c r="AF12128" s="74"/>
      <c r="BX12128" s="73"/>
      <c r="BY12128" s="74"/>
      <c r="BZ12128" s="74"/>
      <c r="CA12128" s="74"/>
      <c r="CF12128" s="79"/>
      <c r="CL12128" s="79"/>
    </row>
    <row r="12129" spans="30:90">
      <c r="AD12129" s="73"/>
      <c r="AE12129" s="74"/>
      <c r="AF12129" s="74"/>
      <c r="BX12129" s="73"/>
      <c r="BY12129" s="74"/>
      <c r="BZ12129" s="74"/>
      <c r="CA12129" s="74"/>
      <c r="CF12129" s="79"/>
      <c r="CL12129" s="79"/>
    </row>
    <row r="12130" spans="30:90">
      <c r="AD12130" s="73"/>
      <c r="AE12130" s="74"/>
      <c r="AF12130" s="74"/>
      <c r="BX12130" s="73"/>
      <c r="BY12130" s="74"/>
      <c r="BZ12130" s="74"/>
      <c r="CA12130" s="74"/>
      <c r="CF12130" s="79"/>
      <c r="CL12130" s="79"/>
    </row>
    <row r="12131" spans="30:90">
      <c r="AD12131" s="73"/>
      <c r="AE12131" s="74"/>
      <c r="AF12131" s="74"/>
      <c r="BX12131" s="73"/>
      <c r="BY12131" s="74"/>
      <c r="BZ12131" s="74"/>
      <c r="CA12131" s="74"/>
      <c r="CF12131" s="79"/>
      <c r="CL12131" s="79"/>
    </row>
    <row r="12132" spans="30:90">
      <c r="AD12132" s="73"/>
      <c r="AE12132" s="74"/>
      <c r="AF12132" s="74"/>
      <c r="BX12132" s="73"/>
      <c r="BY12132" s="74"/>
      <c r="BZ12132" s="74"/>
      <c r="CA12132" s="74"/>
      <c r="CF12132" s="79"/>
      <c r="CL12132" s="79"/>
    </row>
    <row r="12133" spans="30:90">
      <c r="AD12133" s="73"/>
      <c r="AE12133" s="74"/>
      <c r="AF12133" s="74"/>
      <c r="BX12133" s="73"/>
      <c r="BY12133" s="74"/>
      <c r="BZ12133" s="74"/>
      <c r="CA12133" s="74"/>
      <c r="CF12133" s="79"/>
      <c r="CL12133" s="79"/>
    </row>
    <row r="12134" spans="30:90">
      <c r="AD12134" s="73"/>
      <c r="AE12134" s="74"/>
      <c r="AF12134" s="74"/>
      <c r="BX12134" s="73"/>
      <c r="BY12134" s="74"/>
      <c r="BZ12134" s="74"/>
      <c r="CA12134" s="74"/>
      <c r="CF12134" s="79"/>
      <c r="CL12134" s="79"/>
    </row>
    <row r="12135" spans="30:90">
      <c r="AD12135" s="73"/>
      <c r="AE12135" s="74"/>
      <c r="AF12135" s="74"/>
      <c r="BX12135" s="73"/>
      <c r="BY12135" s="74"/>
      <c r="BZ12135" s="74"/>
      <c r="CA12135" s="74"/>
      <c r="CF12135" s="79"/>
      <c r="CL12135" s="79"/>
    </row>
    <row r="12136" spans="30:90">
      <c r="AD12136" s="73"/>
      <c r="AE12136" s="74"/>
      <c r="AF12136" s="74"/>
      <c r="BX12136" s="73"/>
      <c r="BY12136" s="74"/>
      <c r="BZ12136" s="74"/>
      <c r="CA12136" s="74"/>
      <c r="CF12136" s="79"/>
      <c r="CL12136" s="79"/>
    </row>
    <row r="12137" spans="30:90">
      <c r="AD12137" s="73"/>
      <c r="AE12137" s="74"/>
      <c r="AF12137" s="74"/>
      <c r="BX12137" s="73"/>
      <c r="BY12137" s="74"/>
      <c r="BZ12137" s="74"/>
      <c r="CA12137" s="74"/>
      <c r="CF12137" s="79"/>
      <c r="CL12137" s="79"/>
    </row>
    <row r="12138" spans="30:90">
      <c r="AD12138" s="73"/>
      <c r="AE12138" s="74"/>
      <c r="AF12138" s="74"/>
      <c r="BX12138" s="73"/>
      <c r="BY12138" s="74"/>
      <c r="BZ12138" s="74"/>
      <c r="CA12138" s="74"/>
      <c r="CF12138" s="79"/>
      <c r="CL12138" s="79"/>
    </row>
    <row r="12139" spans="30:90">
      <c r="AD12139" s="73"/>
      <c r="AE12139" s="74"/>
      <c r="AF12139" s="74"/>
      <c r="BX12139" s="73"/>
      <c r="BY12139" s="74"/>
      <c r="BZ12139" s="74"/>
      <c r="CA12139" s="74"/>
      <c r="CF12139" s="79"/>
      <c r="CL12139" s="79"/>
    </row>
    <row r="12140" spans="30:90">
      <c r="AD12140" s="73"/>
      <c r="AE12140" s="74"/>
      <c r="AF12140" s="74"/>
      <c r="BX12140" s="73"/>
      <c r="BY12140" s="74"/>
      <c r="BZ12140" s="74"/>
      <c r="CA12140" s="74"/>
      <c r="CF12140" s="79"/>
      <c r="CL12140" s="79"/>
    </row>
    <row r="12141" spans="30:90">
      <c r="AD12141" s="73"/>
      <c r="AE12141" s="74"/>
      <c r="AF12141" s="74"/>
      <c r="BX12141" s="73"/>
      <c r="BY12141" s="74"/>
      <c r="BZ12141" s="74"/>
      <c r="CA12141" s="74"/>
      <c r="CF12141" s="79"/>
      <c r="CL12141" s="79"/>
    </row>
    <row r="12142" spans="30:90">
      <c r="AD12142" s="73"/>
      <c r="AE12142" s="74"/>
      <c r="AF12142" s="74"/>
      <c r="BX12142" s="73"/>
      <c r="BY12142" s="74"/>
      <c r="BZ12142" s="74"/>
      <c r="CA12142" s="74"/>
      <c r="CF12142" s="79"/>
      <c r="CL12142" s="79"/>
    </row>
    <row r="12143" spans="30:90">
      <c r="AD12143" s="73"/>
      <c r="AE12143" s="74"/>
      <c r="AF12143" s="74"/>
      <c r="BX12143" s="73"/>
      <c r="BY12143" s="74"/>
      <c r="BZ12143" s="74"/>
      <c r="CA12143" s="74"/>
      <c r="CF12143" s="79"/>
      <c r="CL12143" s="79"/>
    </row>
    <row r="12144" spans="30:90">
      <c r="AD12144" s="73"/>
      <c r="AE12144" s="74"/>
      <c r="AF12144" s="74"/>
      <c r="BX12144" s="73"/>
      <c r="BY12144" s="74"/>
      <c r="BZ12144" s="74"/>
      <c r="CA12144" s="74"/>
      <c r="CF12144" s="79"/>
      <c r="CL12144" s="79"/>
    </row>
    <row r="12145" spans="30:90">
      <c r="AD12145" s="73"/>
      <c r="AE12145" s="74"/>
      <c r="AF12145" s="74"/>
      <c r="BX12145" s="73"/>
      <c r="BY12145" s="74"/>
      <c r="BZ12145" s="74"/>
      <c r="CA12145" s="74"/>
      <c r="CF12145" s="79"/>
      <c r="CL12145" s="79"/>
    </row>
    <row r="12146" spans="30:90">
      <c r="AD12146" s="73"/>
      <c r="AE12146" s="74"/>
      <c r="AF12146" s="74"/>
      <c r="BX12146" s="73"/>
      <c r="BY12146" s="74"/>
      <c r="BZ12146" s="74"/>
      <c r="CA12146" s="74"/>
      <c r="CF12146" s="79"/>
      <c r="CL12146" s="79"/>
    </row>
    <row r="12147" spans="30:90">
      <c r="AD12147" s="73"/>
      <c r="AE12147" s="74"/>
      <c r="AF12147" s="74"/>
      <c r="BX12147" s="73"/>
      <c r="BY12147" s="74"/>
      <c r="BZ12147" s="74"/>
      <c r="CA12147" s="74"/>
      <c r="CF12147" s="79"/>
      <c r="CL12147" s="79"/>
    </row>
    <row r="12148" spans="30:90">
      <c r="AD12148" s="73"/>
      <c r="AE12148" s="74"/>
      <c r="AF12148" s="74"/>
      <c r="BX12148" s="73"/>
      <c r="BY12148" s="74"/>
      <c r="BZ12148" s="74"/>
      <c r="CA12148" s="74"/>
      <c r="CF12148" s="79"/>
      <c r="CL12148" s="79"/>
    </row>
    <row r="12149" spans="30:90">
      <c r="AD12149" s="73"/>
      <c r="AE12149" s="74"/>
      <c r="AF12149" s="74"/>
      <c r="BX12149" s="73"/>
      <c r="BY12149" s="74"/>
      <c r="BZ12149" s="74"/>
      <c r="CA12149" s="74"/>
      <c r="CF12149" s="79"/>
      <c r="CL12149" s="79"/>
    </row>
    <row r="12150" spans="30:90">
      <c r="AD12150" s="73"/>
      <c r="AE12150" s="74"/>
      <c r="AF12150" s="74"/>
      <c r="BX12150" s="73"/>
      <c r="BY12150" s="74"/>
      <c r="BZ12150" s="74"/>
      <c r="CA12150" s="74"/>
      <c r="CF12150" s="79"/>
      <c r="CL12150" s="79"/>
    </row>
    <row r="12151" spans="30:90">
      <c r="AD12151" s="73"/>
      <c r="AE12151" s="74"/>
      <c r="AF12151" s="74"/>
      <c r="BX12151" s="73"/>
      <c r="BY12151" s="74"/>
      <c r="BZ12151" s="74"/>
      <c r="CA12151" s="74"/>
      <c r="CF12151" s="79"/>
      <c r="CL12151" s="79"/>
    </row>
    <row r="12152" spans="30:90">
      <c r="AD12152" s="73"/>
      <c r="AE12152" s="74"/>
      <c r="AF12152" s="74"/>
      <c r="BX12152" s="73"/>
      <c r="BY12152" s="74"/>
      <c r="BZ12152" s="74"/>
      <c r="CA12152" s="74"/>
      <c r="CF12152" s="79"/>
      <c r="CL12152" s="79"/>
    </row>
    <row r="12153" spans="30:90">
      <c r="AD12153" s="73"/>
      <c r="AE12153" s="74"/>
      <c r="AF12153" s="74"/>
      <c r="BX12153" s="73"/>
      <c r="BY12153" s="74"/>
      <c r="BZ12153" s="74"/>
      <c r="CA12153" s="74"/>
      <c r="CF12153" s="79"/>
      <c r="CL12153" s="79"/>
    </row>
    <row r="12154" spans="30:90">
      <c r="AD12154" s="73"/>
      <c r="AE12154" s="74"/>
      <c r="AF12154" s="74"/>
      <c r="BX12154" s="73"/>
      <c r="BY12154" s="74"/>
      <c r="BZ12154" s="74"/>
      <c r="CA12154" s="74"/>
      <c r="CF12154" s="79"/>
      <c r="CL12154" s="79"/>
    </row>
    <row r="12155" spans="30:90">
      <c r="AD12155" s="73"/>
      <c r="AE12155" s="74"/>
      <c r="AF12155" s="74"/>
      <c r="BX12155" s="73"/>
      <c r="BY12155" s="74"/>
      <c r="BZ12155" s="74"/>
      <c r="CA12155" s="74"/>
      <c r="CF12155" s="79"/>
      <c r="CL12155" s="79"/>
    </row>
    <row r="12156" spans="30:90">
      <c r="AD12156" s="73"/>
      <c r="AE12156" s="74"/>
      <c r="AF12156" s="74"/>
      <c r="BX12156" s="73"/>
      <c r="BY12156" s="74"/>
      <c r="BZ12156" s="74"/>
      <c r="CA12156" s="74"/>
      <c r="CF12156" s="79"/>
      <c r="CL12156" s="79"/>
    </row>
    <row r="12157" spans="30:90">
      <c r="AD12157" s="73"/>
      <c r="AE12157" s="74"/>
      <c r="AF12157" s="74"/>
      <c r="BX12157" s="73"/>
      <c r="BY12157" s="74"/>
      <c r="BZ12157" s="74"/>
      <c r="CA12157" s="74"/>
      <c r="CF12157" s="79"/>
      <c r="CL12157" s="79"/>
    </row>
    <row r="12158" spans="30:90">
      <c r="AD12158" s="73"/>
      <c r="AE12158" s="74"/>
      <c r="AF12158" s="74"/>
      <c r="BX12158" s="73"/>
      <c r="BY12158" s="74"/>
      <c r="BZ12158" s="74"/>
      <c r="CA12158" s="74"/>
      <c r="CF12158" s="79"/>
      <c r="CL12158" s="79"/>
    </row>
    <row r="12159" spans="30:90">
      <c r="AD12159" s="73"/>
      <c r="AE12159" s="74"/>
      <c r="AF12159" s="74"/>
      <c r="BX12159" s="73"/>
      <c r="BY12159" s="74"/>
      <c r="BZ12159" s="74"/>
      <c r="CA12159" s="74"/>
      <c r="CF12159" s="79"/>
      <c r="CL12159" s="79"/>
    </row>
    <row r="12160" spans="30:90">
      <c r="AD12160" s="73"/>
      <c r="AE12160" s="74"/>
      <c r="AF12160" s="74"/>
      <c r="BX12160" s="73"/>
      <c r="BY12160" s="74"/>
      <c r="BZ12160" s="74"/>
      <c r="CA12160" s="74"/>
      <c r="CF12160" s="79"/>
      <c r="CL12160" s="79"/>
    </row>
    <row r="12161" spans="30:90">
      <c r="AD12161" s="73"/>
      <c r="AE12161" s="74"/>
      <c r="AF12161" s="74"/>
      <c r="BX12161" s="73"/>
      <c r="BY12161" s="74"/>
      <c r="BZ12161" s="74"/>
      <c r="CA12161" s="74"/>
      <c r="CF12161" s="79"/>
      <c r="CL12161" s="79"/>
    </row>
    <row r="12162" spans="30:90">
      <c r="AD12162" s="73"/>
      <c r="AE12162" s="74"/>
      <c r="AF12162" s="74"/>
      <c r="BX12162" s="73"/>
      <c r="BY12162" s="74"/>
      <c r="BZ12162" s="74"/>
      <c r="CA12162" s="74"/>
      <c r="CF12162" s="79"/>
      <c r="CL12162" s="79"/>
    </row>
    <row r="12163" spans="30:90">
      <c r="AD12163" s="73"/>
      <c r="AE12163" s="74"/>
      <c r="AF12163" s="74"/>
      <c r="BX12163" s="73"/>
      <c r="BY12163" s="74"/>
      <c r="BZ12163" s="74"/>
      <c r="CA12163" s="74"/>
      <c r="CF12163" s="79"/>
      <c r="CL12163" s="79"/>
    </row>
    <row r="12164" spans="30:90">
      <c r="AD12164" s="73"/>
      <c r="AE12164" s="74"/>
      <c r="AF12164" s="74"/>
      <c r="BX12164" s="73"/>
      <c r="BY12164" s="74"/>
      <c r="BZ12164" s="74"/>
      <c r="CA12164" s="74"/>
      <c r="CF12164" s="79"/>
      <c r="CL12164" s="79"/>
    </row>
    <row r="12165" spans="30:90">
      <c r="AD12165" s="73"/>
      <c r="AE12165" s="74"/>
      <c r="AF12165" s="74"/>
      <c r="BX12165" s="73"/>
      <c r="BY12165" s="74"/>
      <c r="BZ12165" s="74"/>
      <c r="CA12165" s="74"/>
      <c r="CF12165" s="79"/>
      <c r="CL12165" s="79"/>
    </row>
    <row r="12166" spans="30:90">
      <c r="AD12166" s="73"/>
      <c r="AE12166" s="74"/>
      <c r="AF12166" s="74"/>
      <c r="BX12166" s="73"/>
      <c r="BY12166" s="74"/>
      <c r="BZ12166" s="74"/>
      <c r="CA12166" s="74"/>
      <c r="CF12166" s="79"/>
      <c r="CL12166" s="79"/>
    </row>
    <row r="12167" spans="30:90">
      <c r="AD12167" s="73"/>
      <c r="AE12167" s="74"/>
      <c r="AF12167" s="74"/>
      <c r="BX12167" s="73"/>
      <c r="BY12167" s="74"/>
      <c r="BZ12167" s="74"/>
      <c r="CA12167" s="74"/>
      <c r="CF12167" s="79"/>
      <c r="CL12167" s="79"/>
    </row>
    <row r="12168" spans="30:90">
      <c r="AD12168" s="73"/>
      <c r="AE12168" s="74"/>
      <c r="AF12168" s="74"/>
      <c r="BX12168" s="73"/>
      <c r="BY12168" s="74"/>
      <c r="BZ12168" s="74"/>
      <c r="CA12168" s="74"/>
      <c r="CF12168" s="79"/>
      <c r="CL12168" s="79"/>
    </row>
    <row r="12169" spans="30:90">
      <c r="AD12169" s="73"/>
      <c r="AE12169" s="74"/>
      <c r="AF12169" s="74"/>
      <c r="BX12169" s="73"/>
      <c r="BY12169" s="74"/>
      <c r="BZ12169" s="74"/>
      <c r="CA12169" s="74"/>
      <c r="CF12169" s="79"/>
      <c r="CL12169" s="79"/>
    </row>
    <row r="12170" spans="30:90">
      <c r="AD12170" s="73"/>
      <c r="AE12170" s="74"/>
      <c r="AF12170" s="74"/>
      <c r="BX12170" s="73"/>
      <c r="BY12170" s="74"/>
      <c r="BZ12170" s="74"/>
      <c r="CA12170" s="74"/>
      <c r="CF12170" s="79"/>
      <c r="CL12170" s="79"/>
    </row>
    <row r="12171" spans="30:90">
      <c r="AD12171" s="73"/>
      <c r="AE12171" s="74"/>
      <c r="AF12171" s="74"/>
      <c r="BX12171" s="73"/>
      <c r="BY12171" s="74"/>
      <c r="BZ12171" s="74"/>
      <c r="CA12171" s="74"/>
      <c r="CF12171" s="79"/>
      <c r="CL12171" s="79"/>
    </row>
    <row r="12172" spans="30:90">
      <c r="AD12172" s="73"/>
      <c r="AE12172" s="74"/>
      <c r="AF12172" s="74"/>
      <c r="BX12172" s="73"/>
      <c r="BY12172" s="74"/>
      <c r="BZ12172" s="74"/>
      <c r="CA12172" s="74"/>
      <c r="CF12172" s="79"/>
      <c r="CL12172" s="79"/>
    </row>
    <row r="12173" spans="30:90">
      <c r="AD12173" s="73"/>
      <c r="AE12173" s="74"/>
      <c r="AF12173" s="74"/>
      <c r="BX12173" s="73"/>
      <c r="BY12173" s="74"/>
      <c r="BZ12173" s="74"/>
      <c r="CA12173" s="74"/>
      <c r="CF12173" s="79"/>
      <c r="CL12173" s="79"/>
    </row>
    <row r="12174" spans="30:90">
      <c r="AD12174" s="73"/>
      <c r="AE12174" s="74"/>
      <c r="AF12174" s="74"/>
      <c r="BX12174" s="73"/>
      <c r="BY12174" s="74"/>
      <c r="BZ12174" s="74"/>
      <c r="CA12174" s="74"/>
      <c r="CF12174" s="79"/>
      <c r="CL12174" s="79"/>
    </row>
    <row r="12175" spans="30:90">
      <c r="AD12175" s="73"/>
      <c r="AE12175" s="74"/>
      <c r="AF12175" s="74"/>
      <c r="BX12175" s="73"/>
      <c r="BY12175" s="74"/>
      <c r="BZ12175" s="74"/>
      <c r="CA12175" s="74"/>
      <c r="CF12175" s="79"/>
      <c r="CL12175" s="79"/>
    </row>
    <row r="12176" spans="30:90">
      <c r="AD12176" s="73"/>
      <c r="AE12176" s="74"/>
      <c r="AF12176" s="74"/>
      <c r="BX12176" s="73"/>
      <c r="BY12176" s="74"/>
      <c r="BZ12176" s="74"/>
      <c r="CA12176" s="74"/>
      <c r="CF12176" s="79"/>
      <c r="CL12176" s="79"/>
    </row>
    <row r="12177" spans="30:90">
      <c r="AD12177" s="73"/>
      <c r="AE12177" s="74"/>
      <c r="AF12177" s="74"/>
      <c r="BX12177" s="73"/>
      <c r="BY12177" s="74"/>
      <c r="BZ12177" s="74"/>
      <c r="CA12177" s="74"/>
      <c r="CF12177" s="79"/>
      <c r="CL12177" s="79"/>
    </row>
    <row r="12178" spans="30:90">
      <c r="AD12178" s="73"/>
      <c r="AE12178" s="74"/>
      <c r="AF12178" s="74"/>
      <c r="BX12178" s="73"/>
      <c r="BY12178" s="74"/>
      <c r="BZ12178" s="74"/>
      <c r="CA12178" s="74"/>
      <c r="CF12178" s="79"/>
      <c r="CL12178" s="79"/>
    </row>
    <row r="12179" spans="30:90">
      <c r="AD12179" s="73"/>
      <c r="AE12179" s="74"/>
      <c r="AF12179" s="74"/>
      <c r="BX12179" s="73"/>
      <c r="BY12179" s="74"/>
      <c r="BZ12179" s="74"/>
      <c r="CA12179" s="74"/>
      <c r="CF12179" s="79"/>
      <c r="CL12179" s="79"/>
    </row>
    <row r="12180" spans="30:90">
      <c r="AD12180" s="73"/>
      <c r="AE12180" s="74"/>
      <c r="AF12180" s="74"/>
      <c r="BX12180" s="73"/>
      <c r="BY12180" s="74"/>
      <c r="BZ12180" s="74"/>
      <c r="CA12180" s="74"/>
      <c r="CF12180" s="79"/>
      <c r="CL12180" s="79"/>
    </row>
    <row r="12181" spans="30:90">
      <c r="AD12181" s="73"/>
      <c r="AE12181" s="74"/>
      <c r="AF12181" s="74"/>
      <c r="BX12181" s="73"/>
      <c r="BY12181" s="74"/>
      <c r="BZ12181" s="74"/>
      <c r="CA12181" s="74"/>
      <c r="CF12181" s="79"/>
      <c r="CL12181" s="79"/>
    </row>
    <row r="12182" spans="30:90">
      <c r="AD12182" s="73"/>
      <c r="AE12182" s="74"/>
      <c r="AF12182" s="74"/>
      <c r="BX12182" s="73"/>
      <c r="BY12182" s="74"/>
      <c r="BZ12182" s="74"/>
      <c r="CA12182" s="74"/>
      <c r="CF12182" s="79"/>
      <c r="CL12182" s="79"/>
    </row>
    <row r="12183" spans="30:90">
      <c r="AD12183" s="73"/>
      <c r="AE12183" s="74"/>
      <c r="AF12183" s="74"/>
      <c r="BX12183" s="73"/>
      <c r="BY12183" s="74"/>
      <c r="BZ12183" s="74"/>
      <c r="CA12183" s="74"/>
      <c r="CF12183" s="79"/>
      <c r="CL12183" s="79"/>
    </row>
    <row r="12184" spans="30:90">
      <c r="AD12184" s="73"/>
      <c r="AE12184" s="74"/>
      <c r="AF12184" s="74"/>
      <c r="BX12184" s="73"/>
      <c r="BY12184" s="74"/>
      <c r="BZ12184" s="74"/>
      <c r="CA12184" s="74"/>
      <c r="CF12184" s="79"/>
      <c r="CL12184" s="79"/>
    </row>
    <row r="12185" spans="30:90">
      <c r="AD12185" s="73"/>
      <c r="AE12185" s="74"/>
      <c r="AF12185" s="74"/>
      <c r="BX12185" s="73"/>
      <c r="BY12185" s="74"/>
      <c r="BZ12185" s="74"/>
      <c r="CA12185" s="74"/>
      <c r="CF12185" s="79"/>
      <c r="CL12185" s="79"/>
    </row>
    <row r="12186" spans="30:90">
      <c r="AD12186" s="73"/>
      <c r="AE12186" s="74"/>
      <c r="AF12186" s="74"/>
      <c r="BX12186" s="73"/>
      <c r="BY12186" s="74"/>
      <c r="BZ12186" s="74"/>
      <c r="CA12186" s="74"/>
      <c r="CF12186" s="79"/>
      <c r="CL12186" s="79"/>
    </row>
    <row r="12187" spans="30:90">
      <c r="AD12187" s="73"/>
      <c r="AE12187" s="74"/>
      <c r="AF12187" s="74"/>
      <c r="BX12187" s="73"/>
      <c r="BY12187" s="74"/>
      <c r="BZ12187" s="74"/>
      <c r="CA12187" s="74"/>
      <c r="CF12187" s="79"/>
      <c r="CL12187" s="79"/>
    </row>
    <row r="12188" spans="30:90">
      <c r="AD12188" s="73"/>
      <c r="AE12188" s="74"/>
      <c r="AF12188" s="74"/>
      <c r="BX12188" s="73"/>
      <c r="BY12188" s="74"/>
      <c r="BZ12188" s="74"/>
      <c r="CA12188" s="74"/>
      <c r="CF12188" s="79"/>
      <c r="CL12188" s="79"/>
    </row>
    <row r="12189" spans="30:90">
      <c r="AD12189" s="73"/>
      <c r="AE12189" s="74"/>
      <c r="AF12189" s="74"/>
      <c r="BX12189" s="73"/>
      <c r="BY12189" s="74"/>
      <c r="BZ12189" s="74"/>
      <c r="CA12189" s="74"/>
      <c r="CF12189" s="79"/>
      <c r="CL12189" s="79"/>
    </row>
    <row r="12190" spans="30:90">
      <c r="AD12190" s="73"/>
      <c r="AE12190" s="74"/>
      <c r="AF12190" s="74"/>
      <c r="BX12190" s="73"/>
      <c r="BY12190" s="74"/>
      <c r="BZ12190" s="74"/>
      <c r="CA12190" s="74"/>
      <c r="CF12190" s="79"/>
      <c r="CL12190" s="79"/>
    </row>
    <row r="12191" spans="30:90">
      <c r="AD12191" s="73"/>
      <c r="AE12191" s="74"/>
      <c r="AF12191" s="74"/>
      <c r="BX12191" s="73"/>
      <c r="BY12191" s="74"/>
      <c r="BZ12191" s="74"/>
      <c r="CA12191" s="74"/>
      <c r="CF12191" s="79"/>
      <c r="CL12191" s="79"/>
    </row>
    <row r="12192" spans="30:90">
      <c r="AD12192" s="73"/>
      <c r="AE12192" s="74"/>
      <c r="AF12192" s="74"/>
      <c r="BX12192" s="73"/>
      <c r="BY12192" s="74"/>
      <c r="BZ12192" s="74"/>
      <c r="CA12192" s="74"/>
      <c r="CF12192" s="79"/>
      <c r="CL12192" s="79"/>
    </row>
    <row r="12193" spans="30:90">
      <c r="AD12193" s="73"/>
      <c r="AE12193" s="74"/>
      <c r="AF12193" s="74"/>
      <c r="BX12193" s="73"/>
      <c r="BY12193" s="74"/>
      <c r="BZ12193" s="74"/>
      <c r="CA12193" s="74"/>
      <c r="CF12193" s="79"/>
      <c r="CL12193" s="79"/>
    </row>
    <row r="12194" spans="30:90">
      <c r="AD12194" s="73"/>
      <c r="AE12194" s="74"/>
      <c r="AF12194" s="74"/>
      <c r="BX12194" s="73"/>
      <c r="BY12194" s="74"/>
      <c r="BZ12194" s="74"/>
      <c r="CA12194" s="74"/>
      <c r="CF12194" s="79"/>
      <c r="CL12194" s="79"/>
    </row>
    <row r="12195" spans="30:90">
      <c r="AD12195" s="73"/>
      <c r="AE12195" s="74"/>
      <c r="AF12195" s="74"/>
      <c r="BX12195" s="73"/>
      <c r="BY12195" s="74"/>
      <c r="BZ12195" s="74"/>
      <c r="CA12195" s="74"/>
      <c r="CF12195" s="79"/>
      <c r="CL12195" s="79"/>
    </row>
    <row r="12196" spans="30:90">
      <c r="AD12196" s="73"/>
      <c r="AE12196" s="74"/>
      <c r="AF12196" s="74"/>
      <c r="BX12196" s="73"/>
      <c r="BY12196" s="74"/>
      <c r="BZ12196" s="74"/>
      <c r="CA12196" s="74"/>
      <c r="CF12196" s="79"/>
      <c r="CL12196" s="79"/>
    </row>
    <row r="12197" spans="30:90">
      <c r="AD12197" s="73"/>
      <c r="AE12197" s="74"/>
      <c r="AF12197" s="74"/>
      <c r="BX12197" s="73"/>
      <c r="BY12197" s="74"/>
      <c r="BZ12197" s="74"/>
      <c r="CA12197" s="74"/>
      <c r="CF12197" s="79"/>
      <c r="CL12197" s="79"/>
    </row>
    <row r="12198" spans="30:90">
      <c r="AD12198" s="73"/>
      <c r="AE12198" s="74"/>
      <c r="AF12198" s="74"/>
      <c r="BX12198" s="73"/>
      <c r="BY12198" s="74"/>
      <c r="BZ12198" s="74"/>
      <c r="CA12198" s="74"/>
      <c r="CF12198" s="79"/>
      <c r="CL12198" s="79"/>
    </row>
    <row r="12199" spans="30:90">
      <c r="AD12199" s="73"/>
      <c r="AE12199" s="74"/>
      <c r="AF12199" s="74"/>
      <c r="BX12199" s="73"/>
      <c r="BY12199" s="74"/>
      <c r="BZ12199" s="74"/>
      <c r="CA12199" s="74"/>
      <c r="CF12199" s="79"/>
      <c r="CL12199" s="79"/>
    </row>
    <row r="12200" spans="30:90">
      <c r="AD12200" s="73"/>
      <c r="AE12200" s="74"/>
      <c r="AF12200" s="74"/>
      <c r="BX12200" s="73"/>
      <c r="BY12200" s="74"/>
      <c r="BZ12200" s="74"/>
      <c r="CA12200" s="74"/>
      <c r="CF12200" s="79"/>
      <c r="CL12200" s="79"/>
    </row>
    <row r="12201" spans="30:90">
      <c r="AD12201" s="73"/>
      <c r="AE12201" s="74"/>
      <c r="AF12201" s="74"/>
      <c r="BX12201" s="73"/>
      <c r="BY12201" s="74"/>
      <c r="BZ12201" s="74"/>
      <c r="CA12201" s="74"/>
      <c r="CF12201" s="79"/>
      <c r="CL12201" s="79"/>
    </row>
    <row r="12202" spans="30:90">
      <c r="AD12202" s="73"/>
      <c r="AE12202" s="74"/>
      <c r="AF12202" s="74"/>
      <c r="BX12202" s="73"/>
      <c r="BY12202" s="74"/>
      <c r="BZ12202" s="74"/>
      <c r="CA12202" s="74"/>
      <c r="CF12202" s="79"/>
      <c r="CL12202" s="79"/>
    </row>
    <row r="12203" spans="30:90">
      <c r="AD12203" s="73"/>
      <c r="AE12203" s="74"/>
      <c r="AF12203" s="74"/>
      <c r="BX12203" s="73"/>
      <c r="BY12203" s="74"/>
      <c r="BZ12203" s="74"/>
      <c r="CA12203" s="74"/>
      <c r="CF12203" s="79"/>
      <c r="CL12203" s="79"/>
    </row>
    <row r="12204" spans="30:90">
      <c r="AD12204" s="73"/>
      <c r="AE12204" s="74"/>
      <c r="AF12204" s="74"/>
      <c r="BX12204" s="73"/>
      <c r="BY12204" s="74"/>
      <c r="BZ12204" s="74"/>
      <c r="CA12204" s="74"/>
      <c r="CF12204" s="79"/>
      <c r="CL12204" s="79"/>
    </row>
    <row r="12205" spans="30:90">
      <c r="AD12205" s="73"/>
      <c r="AE12205" s="74"/>
      <c r="AF12205" s="74"/>
      <c r="BX12205" s="73"/>
      <c r="BY12205" s="74"/>
      <c r="BZ12205" s="74"/>
      <c r="CA12205" s="74"/>
      <c r="CF12205" s="79"/>
      <c r="CL12205" s="79"/>
    </row>
    <row r="12206" spans="30:90">
      <c r="AD12206" s="73"/>
      <c r="AE12206" s="74"/>
      <c r="AF12206" s="74"/>
      <c r="BX12206" s="73"/>
      <c r="BY12206" s="74"/>
      <c r="BZ12206" s="74"/>
      <c r="CA12206" s="74"/>
      <c r="CF12206" s="79"/>
      <c r="CL12206" s="79"/>
    </row>
    <row r="12207" spans="30:90">
      <c r="AD12207" s="73"/>
      <c r="AE12207" s="74"/>
      <c r="AF12207" s="74"/>
      <c r="BX12207" s="73"/>
      <c r="BY12207" s="74"/>
      <c r="BZ12207" s="74"/>
      <c r="CA12207" s="74"/>
      <c r="CF12207" s="79"/>
      <c r="CL12207" s="79"/>
    </row>
    <row r="12208" spans="30:90">
      <c r="AD12208" s="73"/>
      <c r="AE12208" s="74"/>
      <c r="AF12208" s="74"/>
      <c r="BX12208" s="73"/>
      <c r="BY12208" s="74"/>
      <c r="BZ12208" s="74"/>
      <c r="CA12208" s="74"/>
      <c r="CF12208" s="79"/>
      <c r="CL12208" s="79"/>
    </row>
    <row r="12209" spans="30:90">
      <c r="AD12209" s="73"/>
      <c r="AE12209" s="74"/>
      <c r="AF12209" s="74"/>
      <c r="BX12209" s="73"/>
      <c r="BY12209" s="74"/>
      <c r="BZ12209" s="74"/>
      <c r="CA12209" s="74"/>
      <c r="CF12209" s="79"/>
      <c r="CL12209" s="79"/>
    </row>
    <row r="12210" spans="30:90">
      <c r="AD12210" s="73"/>
      <c r="AE12210" s="74"/>
      <c r="AF12210" s="74"/>
      <c r="BX12210" s="73"/>
      <c r="BY12210" s="74"/>
      <c r="BZ12210" s="74"/>
      <c r="CA12210" s="74"/>
      <c r="CF12210" s="79"/>
      <c r="CL12210" s="79"/>
    </row>
    <row r="12211" spans="30:90">
      <c r="AD12211" s="73"/>
      <c r="AE12211" s="74"/>
      <c r="AF12211" s="74"/>
      <c r="BX12211" s="73"/>
      <c r="BY12211" s="74"/>
      <c r="BZ12211" s="74"/>
      <c r="CA12211" s="74"/>
      <c r="CF12211" s="79"/>
      <c r="CL12211" s="79"/>
    </row>
    <row r="12212" spans="30:90">
      <c r="AD12212" s="73"/>
      <c r="AE12212" s="74"/>
      <c r="AF12212" s="74"/>
      <c r="BX12212" s="73"/>
      <c r="BY12212" s="74"/>
      <c r="BZ12212" s="74"/>
      <c r="CA12212" s="74"/>
      <c r="CF12212" s="79"/>
      <c r="CL12212" s="79"/>
    </row>
    <row r="12213" spans="30:90">
      <c r="AD12213" s="73"/>
      <c r="AE12213" s="74"/>
      <c r="AF12213" s="74"/>
      <c r="BX12213" s="73"/>
      <c r="BY12213" s="74"/>
      <c r="BZ12213" s="74"/>
      <c r="CA12213" s="74"/>
      <c r="CF12213" s="79"/>
      <c r="CL12213" s="79"/>
    </row>
    <row r="12214" spans="30:90">
      <c r="AD12214" s="73"/>
      <c r="AE12214" s="74"/>
      <c r="AF12214" s="74"/>
      <c r="BX12214" s="73"/>
      <c r="BY12214" s="74"/>
      <c r="BZ12214" s="74"/>
      <c r="CA12214" s="74"/>
      <c r="CF12214" s="79"/>
      <c r="CL12214" s="79"/>
    </row>
    <row r="12215" spans="30:90">
      <c r="AD12215" s="73"/>
      <c r="AE12215" s="74"/>
      <c r="AF12215" s="74"/>
      <c r="BX12215" s="73"/>
      <c r="BY12215" s="74"/>
      <c r="BZ12215" s="74"/>
      <c r="CA12215" s="74"/>
      <c r="CF12215" s="79"/>
      <c r="CL12215" s="79"/>
    </row>
    <row r="12216" spans="30:90">
      <c r="AD12216" s="73"/>
      <c r="AE12216" s="74"/>
      <c r="AF12216" s="74"/>
      <c r="BX12216" s="73"/>
      <c r="BY12216" s="74"/>
      <c r="BZ12216" s="74"/>
      <c r="CA12216" s="74"/>
      <c r="CF12216" s="79"/>
      <c r="CL12216" s="79"/>
    </row>
    <row r="12217" spans="30:90">
      <c r="AD12217" s="73"/>
      <c r="AE12217" s="74"/>
      <c r="AF12217" s="74"/>
      <c r="BX12217" s="73"/>
      <c r="BY12217" s="74"/>
      <c r="BZ12217" s="74"/>
      <c r="CA12217" s="74"/>
      <c r="CF12217" s="79"/>
      <c r="CL12217" s="79"/>
    </row>
    <row r="12218" spans="30:90">
      <c r="AD12218" s="73"/>
      <c r="AE12218" s="74"/>
      <c r="AF12218" s="74"/>
      <c r="BX12218" s="73"/>
      <c r="BY12218" s="74"/>
      <c r="BZ12218" s="74"/>
      <c r="CA12218" s="74"/>
      <c r="CF12218" s="79"/>
      <c r="CL12218" s="79"/>
    </row>
    <row r="12219" spans="30:90">
      <c r="AD12219" s="73"/>
      <c r="AE12219" s="74"/>
      <c r="AF12219" s="74"/>
      <c r="BX12219" s="73"/>
      <c r="BY12219" s="74"/>
      <c r="BZ12219" s="74"/>
      <c r="CA12219" s="74"/>
      <c r="CF12219" s="79"/>
      <c r="CL12219" s="79"/>
    </row>
    <row r="12220" spans="30:90">
      <c r="AD12220" s="73"/>
      <c r="AE12220" s="74"/>
      <c r="AF12220" s="74"/>
      <c r="BX12220" s="73"/>
      <c r="BY12220" s="74"/>
      <c r="BZ12220" s="74"/>
      <c r="CA12220" s="74"/>
      <c r="CF12220" s="79"/>
      <c r="CL12220" s="79"/>
    </row>
    <row r="12221" spans="30:90">
      <c r="AD12221" s="73"/>
      <c r="AE12221" s="74"/>
      <c r="AF12221" s="74"/>
      <c r="BX12221" s="73"/>
      <c r="BY12221" s="74"/>
      <c r="BZ12221" s="74"/>
      <c r="CA12221" s="74"/>
      <c r="CF12221" s="79"/>
      <c r="CL12221" s="79"/>
    </row>
    <row r="12222" spans="30:90">
      <c r="AD12222" s="73"/>
      <c r="AE12222" s="74"/>
      <c r="AF12222" s="74"/>
      <c r="BX12222" s="73"/>
      <c r="BY12222" s="74"/>
      <c r="BZ12222" s="74"/>
      <c r="CA12222" s="74"/>
      <c r="CF12222" s="79"/>
      <c r="CL12222" s="79"/>
    </row>
    <row r="12223" spans="30:90">
      <c r="AD12223" s="73"/>
      <c r="AE12223" s="74"/>
      <c r="AF12223" s="74"/>
      <c r="BX12223" s="73"/>
      <c r="BY12223" s="74"/>
      <c r="BZ12223" s="74"/>
      <c r="CA12223" s="74"/>
      <c r="CF12223" s="79"/>
      <c r="CL12223" s="79"/>
    </row>
    <row r="12224" spans="30:90">
      <c r="AD12224" s="73"/>
      <c r="AE12224" s="74"/>
      <c r="AF12224" s="74"/>
      <c r="BX12224" s="73"/>
      <c r="BY12224" s="74"/>
      <c r="BZ12224" s="74"/>
      <c r="CA12224" s="74"/>
      <c r="CF12224" s="79"/>
      <c r="CL12224" s="79"/>
    </row>
    <row r="12225" spans="30:90">
      <c r="AD12225" s="73"/>
      <c r="AE12225" s="74"/>
      <c r="AF12225" s="74"/>
      <c r="BX12225" s="73"/>
      <c r="BY12225" s="74"/>
      <c r="BZ12225" s="74"/>
      <c r="CA12225" s="74"/>
      <c r="CF12225" s="79"/>
      <c r="CL12225" s="79"/>
    </row>
    <row r="12226" spans="30:90">
      <c r="AD12226" s="73"/>
      <c r="AE12226" s="74"/>
      <c r="AF12226" s="74"/>
      <c r="BX12226" s="73"/>
      <c r="BY12226" s="74"/>
      <c r="BZ12226" s="74"/>
      <c r="CA12226" s="74"/>
      <c r="CF12226" s="79"/>
      <c r="CL12226" s="79"/>
    </row>
    <row r="12227" spans="30:90">
      <c r="AD12227" s="73"/>
      <c r="AE12227" s="74"/>
      <c r="AF12227" s="74"/>
      <c r="BX12227" s="73"/>
      <c r="BY12227" s="74"/>
      <c r="BZ12227" s="74"/>
      <c r="CA12227" s="74"/>
      <c r="CF12227" s="79"/>
      <c r="CL12227" s="79"/>
    </row>
    <row r="12228" spans="30:90">
      <c r="AD12228" s="73"/>
      <c r="AE12228" s="74"/>
      <c r="AF12228" s="74"/>
      <c r="BX12228" s="73"/>
      <c r="BY12228" s="74"/>
      <c r="BZ12228" s="74"/>
      <c r="CA12228" s="74"/>
      <c r="CF12228" s="79"/>
      <c r="CL12228" s="79"/>
    </row>
    <row r="12229" spans="30:90">
      <c r="AD12229" s="73"/>
      <c r="AE12229" s="74"/>
      <c r="AF12229" s="74"/>
      <c r="BX12229" s="73"/>
      <c r="BY12229" s="74"/>
      <c r="BZ12229" s="74"/>
      <c r="CA12229" s="74"/>
      <c r="CF12229" s="79"/>
      <c r="CL12229" s="79"/>
    </row>
    <row r="12230" spans="30:90">
      <c r="AD12230" s="73"/>
      <c r="AE12230" s="74"/>
      <c r="AF12230" s="74"/>
      <c r="BX12230" s="73"/>
      <c r="BY12230" s="74"/>
      <c r="BZ12230" s="74"/>
      <c r="CA12230" s="74"/>
      <c r="CF12230" s="79"/>
      <c r="CL12230" s="79"/>
    </row>
    <row r="12231" spans="30:90">
      <c r="AD12231" s="73"/>
      <c r="AE12231" s="74"/>
      <c r="AF12231" s="74"/>
      <c r="BX12231" s="73"/>
      <c r="BY12231" s="74"/>
      <c r="BZ12231" s="74"/>
      <c r="CA12231" s="74"/>
      <c r="CF12231" s="79"/>
      <c r="CL12231" s="79"/>
    </row>
    <row r="12232" spans="30:90">
      <c r="AD12232" s="73"/>
      <c r="AE12232" s="74"/>
      <c r="AF12232" s="74"/>
      <c r="BX12232" s="73"/>
      <c r="BY12232" s="74"/>
      <c r="BZ12232" s="74"/>
      <c r="CA12232" s="74"/>
      <c r="CF12232" s="79"/>
      <c r="CL12232" s="79"/>
    </row>
    <row r="12233" spans="30:90">
      <c r="AD12233" s="73"/>
      <c r="AE12233" s="74"/>
      <c r="AF12233" s="74"/>
      <c r="BX12233" s="73"/>
      <c r="BY12233" s="74"/>
      <c r="BZ12233" s="74"/>
      <c r="CA12233" s="74"/>
      <c r="CF12233" s="79"/>
      <c r="CL12233" s="79"/>
    </row>
    <row r="12234" spans="30:90">
      <c r="AD12234" s="73"/>
      <c r="AE12234" s="74"/>
      <c r="AF12234" s="74"/>
      <c r="BX12234" s="73"/>
      <c r="BY12234" s="74"/>
      <c r="BZ12234" s="74"/>
      <c r="CA12234" s="74"/>
      <c r="CF12234" s="79"/>
      <c r="CL12234" s="79"/>
    </row>
    <row r="12235" spans="30:90">
      <c r="AD12235" s="73"/>
      <c r="AE12235" s="74"/>
      <c r="AF12235" s="74"/>
      <c r="BX12235" s="73"/>
      <c r="BY12235" s="74"/>
      <c r="BZ12235" s="74"/>
      <c r="CA12235" s="74"/>
      <c r="CF12235" s="79"/>
      <c r="CL12235" s="79"/>
    </row>
    <row r="12236" spans="30:90">
      <c r="AD12236" s="73"/>
      <c r="AE12236" s="74"/>
      <c r="AF12236" s="74"/>
      <c r="BX12236" s="73"/>
      <c r="BY12236" s="74"/>
      <c r="BZ12236" s="74"/>
      <c r="CA12236" s="74"/>
      <c r="CF12236" s="79"/>
      <c r="CL12236" s="79"/>
    </row>
    <row r="12237" spans="30:90">
      <c r="AD12237" s="73"/>
      <c r="AE12237" s="74"/>
      <c r="AF12237" s="74"/>
      <c r="BX12237" s="73"/>
      <c r="BY12237" s="74"/>
      <c r="BZ12237" s="74"/>
      <c r="CA12237" s="74"/>
      <c r="CF12237" s="79"/>
      <c r="CL12237" s="79"/>
    </row>
    <row r="12238" spans="30:90">
      <c r="AD12238" s="73"/>
      <c r="AE12238" s="74"/>
      <c r="AF12238" s="74"/>
      <c r="BX12238" s="73"/>
      <c r="BY12238" s="74"/>
      <c r="BZ12238" s="74"/>
      <c r="CA12238" s="74"/>
      <c r="CF12238" s="79"/>
      <c r="CL12238" s="79"/>
    </row>
    <row r="12239" spans="30:90">
      <c r="AD12239" s="73"/>
      <c r="AE12239" s="74"/>
      <c r="AF12239" s="74"/>
      <c r="BX12239" s="73"/>
      <c r="BY12239" s="74"/>
      <c r="BZ12239" s="74"/>
      <c r="CA12239" s="74"/>
      <c r="CF12239" s="79"/>
      <c r="CL12239" s="79"/>
    </row>
    <row r="12240" spans="30:90">
      <c r="AD12240" s="73"/>
      <c r="AE12240" s="74"/>
      <c r="AF12240" s="74"/>
      <c r="BX12240" s="73"/>
      <c r="BY12240" s="74"/>
      <c r="BZ12240" s="74"/>
      <c r="CA12240" s="74"/>
      <c r="CF12240" s="79"/>
      <c r="CL12240" s="79"/>
    </row>
    <row r="12241" spans="30:90">
      <c r="AD12241" s="73"/>
      <c r="AE12241" s="74"/>
      <c r="AF12241" s="74"/>
      <c r="BX12241" s="73"/>
      <c r="BY12241" s="74"/>
      <c r="BZ12241" s="74"/>
      <c r="CA12241" s="74"/>
      <c r="CF12241" s="79"/>
      <c r="CL12241" s="79"/>
    </row>
    <row r="12242" spans="30:90">
      <c r="AD12242" s="73"/>
      <c r="AE12242" s="74"/>
      <c r="AF12242" s="74"/>
      <c r="BX12242" s="73"/>
      <c r="BY12242" s="74"/>
      <c r="BZ12242" s="74"/>
      <c r="CA12242" s="74"/>
      <c r="CF12242" s="79"/>
      <c r="CL12242" s="79"/>
    </row>
    <row r="12243" spans="30:90">
      <c r="AD12243" s="73"/>
      <c r="AE12243" s="74"/>
      <c r="AF12243" s="74"/>
      <c r="BX12243" s="73"/>
      <c r="BY12243" s="74"/>
      <c r="BZ12243" s="74"/>
      <c r="CA12243" s="74"/>
      <c r="CF12243" s="79"/>
      <c r="CL12243" s="79"/>
    </row>
    <row r="12244" spans="30:90">
      <c r="AD12244" s="73"/>
      <c r="AE12244" s="74"/>
      <c r="AF12244" s="74"/>
      <c r="BX12244" s="73"/>
      <c r="BY12244" s="74"/>
      <c r="BZ12244" s="74"/>
      <c r="CA12244" s="74"/>
      <c r="CF12244" s="79"/>
      <c r="CL12244" s="79"/>
    </row>
    <row r="12245" spans="30:90">
      <c r="AD12245" s="73"/>
      <c r="AE12245" s="74"/>
      <c r="AF12245" s="74"/>
      <c r="BX12245" s="73"/>
      <c r="BY12245" s="74"/>
      <c r="BZ12245" s="74"/>
      <c r="CA12245" s="74"/>
      <c r="CF12245" s="79"/>
      <c r="CL12245" s="79"/>
    </row>
    <row r="12246" spans="30:90">
      <c r="AD12246" s="73"/>
      <c r="AE12246" s="74"/>
      <c r="AF12246" s="74"/>
      <c r="BX12246" s="73"/>
      <c r="BY12246" s="74"/>
      <c r="BZ12246" s="74"/>
      <c r="CA12246" s="74"/>
      <c r="CF12246" s="79"/>
      <c r="CL12246" s="79"/>
    </row>
    <row r="12247" spans="30:90">
      <c r="AD12247" s="73"/>
      <c r="AE12247" s="74"/>
      <c r="AF12247" s="74"/>
      <c r="BX12247" s="73"/>
      <c r="BY12247" s="74"/>
      <c r="BZ12247" s="74"/>
      <c r="CA12247" s="74"/>
      <c r="CF12247" s="79"/>
      <c r="CL12247" s="79"/>
    </row>
    <row r="12248" spans="30:90">
      <c r="AD12248" s="73"/>
      <c r="AE12248" s="74"/>
      <c r="AF12248" s="74"/>
      <c r="BX12248" s="73"/>
      <c r="BY12248" s="74"/>
      <c r="BZ12248" s="74"/>
      <c r="CA12248" s="74"/>
      <c r="CF12248" s="79"/>
      <c r="CL12248" s="79"/>
    </row>
    <row r="12249" spans="30:90">
      <c r="AD12249" s="73"/>
      <c r="AE12249" s="74"/>
      <c r="AF12249" s="74"/>
      <c r="BX12249" s="73"/>
      <c r="BY12249" s="74"/>
      <c r="BZ12249" s="74"/>
      <c r="CA12249" s="74"/>
      <c r="CF12249" s="79"/>
      <c r="CL12249" s="79"/>
    </row>
    <row r="12250" spans="30:90">
      <c r="AD12250" s="73"/>
      <c r="AE12250" s="74"/>
      <c r="AF12250" s="74"/>
      <c r="BX12250" s="73"/>
      <c r="BY12250" s="74"/>
      <c r="BZ12250" s="74"/>
      <c r="CA12250" s="74"/>
      <c r="CF12250" s="79"/>
      <c r="CL12250" s="79"/>
    </row>
    <row r="12251" spans="30:90">
      <c r="AD12251" s="73"/>
      <c r="AE12251" s="74"/>
      <c r="AF12251" s="74"/>
      <c r="BX12251" s="73"/>
      <c r="BY12251" s="74"/>
      <c r="BZ12251" s="74"/>
      <c r="CA12251" s="74"/>
      <c r="CF12251" s="79"/>
      <c r="CL12251" s="79"/>
    </row>
    <row r="12252" spans="30:90">
      <c r="AD12252" s="73"/>
      <c r="AE12252" s="74"/>
      <c r="AF12252" s="74"/>
      <c r="BX12252" s="73"/>
      <c r="BY12252" s="74"/>
      <c r="BZ12252" s="74"/>
      <c r="CA12252" s="74"/>
      <c r="CF12252" s="79"/>
      <c r="CL12252" s="79"/>
    </row>
    <row r="12253" spans="30:90">
      <c r="AD12253" s="73"/>
      <c r="AE12253" s="74"/>
      <c r="AF12253" s="74"/>
      <c r="BX12253" s="73"/>
      <c r="BY12253" s="74"/>
      <c r="BZ12253" s="74"/>
      <c r="CA12253" s="74"/>
      <c r="CF12253" s="79"/>
      <c r="CL12253" s="79"/>
    </row>
    <row r="12254" spans="30:90">
      <c r="AD12254" s="73"/>
      <c r="AE12254" s="74"/>
      <c r="AF12254" s="74"/>
      <c r="BX12254" s="73"/>
      <c r="BY12254" s="74"/>
      <c r="BZ12254" s="74"/>
      <c r="CA12254" s="74"/>
      <c r="CF12254" s="79"/>
      <c r="CL12254" s="79"/>
    </row>
    <row r="12255" spans="30:90">
      <c r="AD12255" s="73"/>
      <c r="AE12255" s="74"/>
      <c r="AF12255" s="74"/>
      <c r="BX12255" s="73"/>
      <c r="BY12255" s="74"/>
      <c r="BZ12255" s="74"/>
      <c r="CA12255" s="74"/>
      <c r="CF12255" s="79"/>
      <c r="CL12255" s="79"/>
    </row>
    <row r="12256" spans="30:90">
      <c r="AD12256" s="73"/>
      <c r="AE12256" s="74"/>
      <c r="AF12256" s="74"/>
      <c r="BX12256" s="73"/>
      <c r="BY12256" s="74"/>
      <c r="BZ12256" s="74"/>
      <c r="CA12256" s="74"/>
      <c r="CF12256" s="79"/>
      <c r="CL12256" s="79"/>
    </row>
    <row r="12257" spans="30:90">
      <c r="AD12257" s="73"/>
      <c r="AE12257" s="74"/>
      <c r="AF12257" s="74"/>
      <c r="BX12257" s="73"/>
      <c r="BY12257" s="74"/>
      <c r="BZ12257" s="74"/>
      <c r="CA12257" s="74"/>
      <c r="CF12257" s="79"/>
      <c r="CL12257" s="79"/>
    </row>
    <row r="12258" spans="30:90">
      <c r="AD12258" s="73"/>
      <c r="AE12258" s="74"/>
      <c r="AF12258" s="74"/>
      <c r="BX12258" s="73"/>
      <c r="BY12258" s="74"/>
      <c r="BZ12258" s="74"/>
      <c r="CA12258" s="74"/>
      <c r="CF12258" s="79"/>
      <c r="CL12258" s="79"/>
    </row>
    <row r="12259" spans="30:90">
      <c r="AD12259" s="73"/>
      <c r="AE12259" s="74"/>
      <c r="AF12259" s="74"/>
      <c r="BX12259" s="73"/>
      <c r="BY12259" s="74"/>
      <c r="BZ12259" s="74"/>
      <c r="CA12259" s="74"/>
      <c r="CF12259" s="79"/>
      <c r="CL12259" s="79"/>
    </row>
    <row r="12260" spans="30:90">
      <c r="AD12260" s="73"/>
      <c r="AE12260" s="74"/>
      <c r="AF12260" s="74"/>
      <c r="BX12260" s="73"/>
      <c r="BY12260" s="74"/>
      <c r="BZ12260" s="74"/>
      <c r="CA12260" s="74"/>
      <c r="CF12260" s="79"/>
      <c r="CL12260" s="79"/>
    </row>
    <row r="12261" spans="30:90">
      <c r="AD12261" s="73"/>
      <c r="AE12261" s="74"/>
      <c r="AF12261" s="74"/>
      <c r="BX12261" s="73"/>
      <c r="BY12261" s="74"/>
      <c r="BZ12261" s="74"/>
      <c r="CA12261" s="74"/>
      <c r="CF12261" s="79"/>
      <c r="CL12261" s="79"/>
    </row>
    <row r="12262" spans="30:90">
      <c r="AD12262" s="73"/>
      <c r="AE12262" s="74"/>
      <c r="AF12262" s="74"/>
      <c r="BX12262" s="73"/>
      <c r="BY12262" s="74"/>
      <c r="BZ12262" s="74"/>
      <c r="CA12262" s="74"/>
      <c r="CF12262" s="79"/>
      <c r="CL12262" s="79"/>
    </row>
    <row r="12263" spans="30:90">
      <c r="AD12263" s="73"/>
      <c r="AE12263" s="74"/>
      <c r="AF12263" s="74"/>
      <c r="BX12263" s="73"/>
      <c r="BY12263" s="74"/>
      <c r="BZ12263" s="74"/>
      <c r="CA12263" s="74"/>
      <c r="CF12263" s="79"/>
      <c r="CL12263" s="79"/>
    </row>
    <row r="12264" spans="30:90">
      <c r="AD12264" s="73"/>
      <c r="AE12264" s="74"/>
      <c r="AF12264" s="74"/>
      <c r="BX12264" s="73"/>
      <c r="BY12264" s="74"/>
      <c r="BZ12264" s="74"/>
      <c r="CA12264" s="74"/>
      <c r="CF12264" s="79"/>
      <c r="CL12264" s="79"/>
    </row>
    <row r="12265" spans="30:90">
      <c r="AD12265" s="73"/>
      <c r="AE12265" s="74"/>
      <c r="AF12265" s="74"/>
      <c r="BX12265" s="73"/>
      <c r="BY12265" s="74"/>
      <c r="BZ12265" s="74"/>
      <c r="CA12265" s="74"/>
      <c r="CF12265" s="79"/>
      <c r="CL12265" s="79"/>
    </row>
    <row r="12266" spans="30:90">
      <c r="AD12266" s="73"/>
      <c r="AE12266" s="74"/>
      <c r="AF12266" s="74"/>
      <c r="BX12266" s="73"/>
      <c r="BY12266" s="74"/>
      <c r="BZ12266" s="74"/>
      <c r="CA12266" s="74"/>
      <c r="CF12266" s="79"/>
      <c r="CL12266" s="79"/>
    </row>
    <row r="12267" spans="30:90">
      <c r="AD12267" s="73"/>
      <c r="AE12267" s="74"/>
      <c r="AF12267" s="74"/>
      <c r="BX12267" s="73"/>
      <c r="BY12267" s="74"/>
      <c r="BZ12267" s="74"/>
      <c r="CA12267" s="74"/>
      <c r="CF12267" s="79"/>
      <c r="CL12267" s="79"/>
    </row>
    <row r="12268" spans="30:90">
      <c r="AD12268" s="73"/>
      <c r="AE12268" s="74"/>
      <c r="AF12268" s="74"/>
      <c r="BX12268" s="73"/>
      <c r="BY12268" s="74"/>
      <c r="BZ12268" s="74"/>
      <c r="CA12268" s="74"/>
      <c r="CF12268" s="79"/>
      <c r="CL12268" s="79"/>
    </row>
    <row r="12269" spans="30:90">
      <c r="AD12269" s="73"/>
      <c r="AE12269" s="74"/>
      <c r="AF12269" s="74"/>
      <c r="BX12269" s="73"/>
      <c r="BY12269" s="74"/>
      <c r="BZ12269" s="74"/>
      <c r="CA12269" s="74"/>
      <c r="CF12269" s="79"/>
      <c r="CL12269" s="79"/>
    </row>
    <row r="12270" spans="30:90">
      <c r="AD12270" s="73"/>
      <c r="AE12270" s="74"/>
      <c r="AF12270" s="74"/>
      <c r="BX12270" s="73"/>
      <c r="BY12270" s="74"/>
      <c r="BZ12270" s="74"/>
      <c r="CA12270" s="74"/>
      <c r="CF12270" s="79"/>
      <c r="CL12270" s="79"/>
    </row>
    <row r="12271" spans="30:90">
      <c r="AD12271" s="73"/>
      <c r="AE12271" s="74"/>
      <c r="AF12271" s="74"/>
      <c r="BX12271" s="73"/>
      <c r="BY12271" s="74"/>
      <c r="BZ12271" s="74"/>
      <c r="CA12271" s="74"/>
      <c r="CF12271" s="79"/>
      <c r="CL12271" s="79"/>
    </row>
    <row r="12272" spans="30:90">
      <c r="AD12272" s="73"/>
      <c r="AE12272" s="74"/>
      <c r="AF12272" s="74"/>
      <c r="BX12272" s="73"/>
      <c r="BY12272" s="74"/>
      <c r="BZ12272" s="74"/>
      <c r="CA12272" s="74"/>
      <c r="CF12272" s="79"/>
      <c r="CL12272" s="79"/>
    </row>
    <row r="12273" spans="30:90">
      <c r="AD12273" s="73"/>
      <c r="AE12273" s="74"/>
      <c r="AF12273" s="74"/>
      <c r="BX12273" s="73"/>
      <c r="BY12273" s="74"/>
      <c r="BZ12273" s="74"/>
      <c r="CA12273" s="74"/>
      <c r="CF12273" s="79"/>
      <c r="CL12273" s="79"/>
    </row>
    <row r="12274" spans="30:90">
      <c r="AD12274" s="73"/>
      <c r="AE12274" s="74"/>
      <c r="AF12274" s="74"/>
      <c r="BX12274" s="73"/>
      <c r="BY12274" s="74"/>
      <c r="BZ12274" s="74"/>
      <c r="CA12274" s="74"/>
      <c r="CF12274" s="79"/>
      <c r="CL12274" s="79"/>
    </row>
    <row r="12275" spans="30:90">
      <c r="AD12275" s="73"/>
      <c r="AE12275" s="74"/>
      <c r="AF12275" s="74"/>
      <c r="BX12275" s="73"/>
      <c r="BY12275" s="74"/>
      <c r="BZ12275" s="74"/>
      <c r="CA12275" s="74"/>
      <c r="CF12275" s="79"/>
      <c r="CL12275" s="79"/>
    </row>
    <row r="12276" spans="30:90">
      <c r="AD12276" s="73"/>
      <c r="AE12276" s="74"/>
      <c r="AF12276" s="74"/>
      <c r="BX12276" s="73"/>
      <c r="BY12276" s="74"/>
      <c r="BZ12276" s="74"/>
      <c r="CA12276" s="74"/>
      <c r="CF12276" s="79"/>
      <c r="CL12276" s="79"/>
    </row>
    <row r="12277" spans="30:90">
      <c r="AD12277" s="73"/>
      <c r="AE12277" s="74"/>
      <c r="AF12277" s="74"/>
      <c r="BX12277" s="73"/>
      <c r="BY12277" s="74"/>
      <c r="BZ12277" s="74"/>
      <c r="CA12277" s="74"/>
      <c r="CF12277" s="79"/>
      <c r="CL12277" s="79"/>
    </row>
    <row r="12278" spans="30:90">
      <c r="AD12278" s="73"/>
      <c r="AE12278" s="74"/>
      <c r="AF12278" s="74"/>
      <c r="BX12278" s="73"/>
      <c r="BY12278" s="74"/>
      <c r="BZ12278" s="74"/>
      <c r="CA12278" s="74"/>
      <c r="CF12278" s="79"/>
      <c r="CL12278" s="79"/>
    </row>
    <row r="12279" spans="30:90">
      <c r="AD12279" s="73"/>
      <c r="AE12279" s="74"/>
      <c r="AF12279" s="74"/>
      <c r="BX12279" s="73"/>
      <c r="BY12279" s="74"/>
      <c r="BZ12279" s="74"/>
      <c r="CA12279" s="74"/>
      <c r="CF12279" s="79"/>
      <c r="CL12279" s="79"/>
    </row>
    <row r="12280" spans="30:90">
      <c r="AD12280" s="73"/>
      <c r="AE12280" s="74"/>
      <c r="AF12280" s="74"/>
      <c r="BX12280" s="73"/>
      <c r="BY12280" s="74"/>
      <c r="BZ12280" s="74"/>
      <c r="CA12280" s="74"/>
      <c r="CF12280" s="79"/>
      <c r="CL12280" s="79"/>
    </row>
    <row r="12281" spans="30:90">
      <c r="AD12281" s="73"/>
      <c r="AE12281" s="74"/>
      <c r="AF12281" s="74"/>
      <c r="BX12281" s="73"/>
      <c r="BY12281" s="74"/>
      <c r="BZ12281" s="74"/>
      <c r="CA12281" s="74"/>
      <c r="CF12281" s="79"/>
      <c r="CL12281" s="79"/>
    </row>
    <row r="12282" spans="30:90">
      <c r="AD12282" s="73"/>
      <c r="AE12282" s="74"/>
      <c r="AF12282" s="74"/>
      <c r="BX12282" s="73"/>
      <c r="BY12282" s="74"/>
      <c r="BZ12282" s="74"/>
      <c r="CA12282" s="74"/>
      <c r="CF12282" s="79"/>
      <c r="CL12282" s="79"/>
    </row>
    <row r="12283" spans="30:90">
      <c r="AD12283" s="73"/>
      <c r="AE12283" s="74"/>
      <c r="AF12283" s="74"/>
      <c r="BX12283" s="73"/>
      <c r="BY12283" s="74"/>
      <c r="BZ12283" s="74"/>
      <c r="CA12283" s="74"/>
      <c r="CF12283" s="79"/>
      <c r="CL12283" s="79"/>
    </row>
    <row r="12284" spans="30:90">
      <c r="AD12284" s="73"/>
      <c r="AE12284" s="74"/>
      <c r="AF12284" s="74"/>
      <c r="BX12284" s="73"/>
      <c r="BY12284" s="74"/>
      <c r="BZ12284" s="74"/>
      <c r="CA12284" s="74"/>
      <c r="CF12284" s="79"/>
      <c r="CL12284" s="79"/>
    </row>
    <row r="12285" spans="30:90">
      <c r="AD12285" s="73"/>
      <c r="AE12285" s="74"/>
      <c r="AF12285" s="74"/>
      <c r="BX12285" s="73"/>
      <c r="BY12285" s="74"/>
      <c r="BZ12285" s="74"/>
      <c r="CA12285" s="74"/>
      <c r="CF12285" s="79"/>
      <c r="CL12285" s="79"/>
    </row>
    <row r="12286" spans="30:90">
      <c r="AD12286" s="73"/>
      <c r="AE12286" s="74"/>
      <c r="AF12286" s="74"/>
      <c r="BX12286" s="73"/>
      <c r="BY12286" s="74"/>
      <c r="BZ12286" s="74"/>
      <c r="CA12286" s="74"/>
      <c r="CF12286" s="79"/>
      <c r="CL12286" s="79"/>
    </row>
    <row r="12287" spans="30:90">
      <c r="AD12287" s="73"/>
      <c r="AE12287" s="74"/>
      <c r="AF12287" s="74"/>
      <c r="BX12287" s="73"/>
      <c r="BY12287" s="74"/>
      <c r="BZ12287" s="74"/>
      <c r="CA12287" s="74"/>
      <c r="CF12287" s="79"/>
      <c r="CL12287" s="79"/>
    </row>
    <row r="12288" spans="30:90">
      <c r="AD12288" s="73"/>
      <c r="AE12288" s="74"/>
      <c r="AF12288" s="74"/>
      <c r="BX12288" s="73"/>
      <c r="BY12288" s="74"/>
      <c r="BZ12288" s="74"/>
      <c r="CA12288" s="74"/>
      <c r="CF12288" s="79"/>
      <c r="CL12288" s="79"/>
    </row>
    <row r="12289" spans="30:90">
      <c r="AD12289" s="73"/>
      <c r="AE12289" s="74"/>
      <c r="AF12289" s="74"/>
      <c r="BX12289" s="73"/>
      <c r="BY12289" s="74"/>
      <c r="BZ12289" s="74"/>
      <c r="CA12289" s="74"/>
      <c r="CF12289" s="79"/>
      <c r="CL12289" s="79"/>
    </row>
    <row r="12290" spans="30:90">
      <c r="AD12290" s="73"/>
      <c r="AE12290" s="74"/>
      <c r="AF12290" s="74"/>
      <c r="BX12290" s="73"/>
      <c r="BY12290" s="74"/>
      <c r="BZ12290" s="74"/>
      <c r="CA12290" s="74"/>
      <c r="CF12290" s="79"/>
      <c r="CL12290" s="79"/>
    </row>
    <row r="12291" spans="30:90">
      <c r="AD12291" s="73"/>
      <c r="AE12291" s="74"/>
      <c r="AF12291" s="74"/>
      <c r="BX12291" s="73"/>
      <c r="BY12291" s="74"/>
      <c r="BZ12291" s="74"/>
      <c r="CA12291" s="74"/>
      <c r="CF12291" s="79"/>
      <c r="CL12291" s="79"/>
    </row>
    <row r="12292" spans="30:90">
      <c r="AD12292" s="73"/>
      <c r="AE12292" s="74"/>
      <c r="AF12292" s="74"/>
      <c r="BX12292" s="73"/>
      <c r="BY12292" s="74"/>
      <c r="BZ12292" s="74"/>
      <c r="CA12292" s="74"/>
      <c r="CF12292" s="79"/>
      <c r="CL12292" s="79"/>
    </row>
    <row r="12293" spans="30:90">
      <c r="AD12293" s="73"/>
      <c r="AE12293" s="74"/>
      <c r="AF12293" s="74"/>
      <c r="BX12293" s="73"/>
      <c r="BY12293" s="74"/>
      <c r="BZ12293" s="74"/>
      <c r="CA12293" s="74"/>
      <c r="CF12293" s="79"/>
      <c r="CL12293" s="79"/>
    </row>
    <row r="12294" spans="30:90">
      <c r="AD12294" s="73"/>
      <c r="AE12294" s="74"/>
      <c r="AF12294" s="74"/>
      <c r="BX12294" s="73"/>
      <c r="BY12294" s="74"/>
      <c r="BZ12294" s="74"/>
      <c r="CA12294" s="74"/>
      <c r="CF12294" s="79"/>
      <c r="CL12294" s="79"/>
    </row>
    <row r="12295" spans="30:90">
      <c r="AD12295" s="73"/>
      <c r="AE12295" s="74"/>
      <c r="AF12295" s="74"/>
      <c r="BX12295" s="73"/>
      <c r="BY12295" s="74"/>
      <c r="BZ12295" s="74"/>
      <c r="CA12295" s="74"/>
      <c r="CF12295" s="79"/>
      <c r="CL12295" s="79"/>
    </row>
    <row r="12296" spans="30:90">
      <c r="AD12296" s="73"/>
      <c r="AE12296" s="74"/>
      <c r="AF12296" s="74"/>
      <c r="BX12296" s="73"/>
      <c r="BY12296" s="74"/>
      <c r="BZ12296" s="74"/>
      <c r="CA12296" s="74"/>
      <c r="CF12296" s="79"/>
      <c r="CL12296" s="79"/>
    </row>
    <row r="12297" spans="30:90">
      <c r="AD12297" s="73"/>
      <c r="AE12297" s="74"/>
      <c r="AF12297" s="74"/>
      <c r="BX12297" s="73"/>
      <c r="BY12297" s="74"/>
      <c r="BZ12297" s="74"/>
      <c r="CA12297" s="74"/>
      <c r="CF12297" s="79"/>
      <c r="CL12297" s="79"/>
    </row>
    <row r="12298" spans="30:90">
      <c r="AD12298" s="73"/>
      <c r="AE12298" s="74"/>
      <c r="AF12298" s="74"/>
      <c r="BX12298" s="73"/>
      <c r="BY12298" s="74"/>
      <c r="BZ12298" s="74"/>
      <c r="CA12298" s="74"/>
      <c r="CF12298" s="79"/>
      <c r="CL12298" s="79"/>
    </row>
    <row r="12299" spans="30:90">
      <c r="AD12299" s="73"/>
      <c r="AE12299" s="74"/>
      <c r="AF12299" s="74"/>
      <c r="BX12299" s="73"/>
      <c r="BY12299" s="74"/>
      <c r="BZ12299" s="74"/>
      <c r="CA12299" s="74"/>
      <c r="CF12299" s="79"/>
      <c r="CL12299" s="79"/>
    </row>
    <row r="12300" spans="30:90">
      <c r="AD12300" s="73"/>
      <c r="AE12300" s="74"/>
      <c r="AF12300" s="74"/>
      <c r="BX12300" s="73"/>
      <c r="BY12300" s="74"/>
      <c r="BZ12300" s="74"/>
      <c r="CA12300" s="74"/>
      <c r="CF12300" s="79"/>
      <c r="CL12300" s="79"/>
    </row>
    <row r="12301" spans="30:90">
      <c r="AD12301" s="73"/>
      <c r="AE12301" s="74"/>
      <c r="AF12301" s="74"/>
      <c r="BX12301" s="73"/>
      <c r="BY12301" s="74"/>
      <c r="BZ12301" s="74"/>
      <c r="CA12301" s="74"/>
      <c r="CF12301" s="79"/>
      <c r="CL12301" s="79"/>
    </row>
    <row r="12302" spans="30:90">
      <c r="AD12302" s="73"/>
      <c r="AE12302" s="74"/>
      <c r="AF12302" s="74"/>
      <c r="BX12302" s="73"/>
      <c r="BY12302" s="74"/>
      <c r="BZ12302" s="74"/>
      <c r="CA12302" s="74"/>
      <c r="CF12302" s="79"/>
      <c r="CL12302" s="79"/>
    </row>
    <row r="12303" spans="30:90">
      <c r="AD12303" s="73"/>
      <c r="AE12303" s="74"/>
      <c r="AF12303" s="74"/>
      <c r="BX12303" s="73"/>
      <c r="BY12303" s="74"/>
      <c r="BZ12303" s="74"/>
      <c r="CA12303" s="74"/>
      <c r="CF12303" s="79"/>
      <c r="CL12303" s="79"/>
    </row>
    <row r="12304" spans="30:90">
      <c r="AD12304" s="73"/>
      <c r="AE12304" s="74"/>
      <c r="AF12304" s="74"/>
      <c r="BX12304" s="73"/>
      <c r="BY12304" s="74"/>
      <c r="BZ12304" s="74"/>
      <c r="CA12304" s="74"/>
      <c r="CF12304" s="79"/>
      <c r="CL12304" s="79"/>
    </row>
    <row r="12305" spans="30:90">
      <c r="AD12305" s="73"/>
      <c r="AE12305" s="74"/>
      <c r="AF12305" s="74"/>
      <c r="BX12305" s="73"/>
      <c r="BY12305" s="74"/>
      <c r="BZ12305" s="74"/>
      <c r="CA12305" s="74"/>
      <c r="CF12305" s="79"/>
      <c r="CL12305" s="79"/>
    </row>
    <row r="12306" spans="30:90">
      <c r="AD12306" s="73"/>
      <c r="AE12306" s="74"/>
      <c r="AF12306" s="74"/>
      <c r="BX12306" s="73"/>
      <c r="BY12306" s="74"/>
      <c r="BZ12306" s="74"/>
      <c r="CA12306" s="74"/>
      <c r="CF12306" s="79"/>
      <c r="CL12306" s="79"/>
    </row>
    <row r="12307" spans="30:90">
      <c r="AD12307" s="73"/>
      <c r="AE12307" s="74"/>
      <c r="AF12307" s="74"/>
      <c r="BX12307" s="73"/>
      <c r="BY12307" s="74"/>
      <c r="BZ12307" s="74"/>
      <c r="CA12307" s="74"/>
      <c r="CF12307" s="79"/>
      <c r="CL12307" s="79"/>
    </row>
    <row r="12308" spans="30:90">
      <c r="AD12308" s="73"/>
      <c r="AE12308" s="74"/>
      <c r="AF12308" s="74"/>
      <c r="BX12308" s="73"/>
      <c r="BY12308" s="74"/>
      <c r="BZ12308" s="74"/>
      <c r="CA12308" s="74"/>
      <c r="CF12308" s="79"/>
      <c r="CL12308" s="79"/>
    </row>
    <row r="12309" spans="30:90">
      <c r="AD12309" s="73"/>
      <c r="AE12309" s="74"/>
      <c r="AF12309" s="74"/>
      <c r="BX12309" s="73"/>
      <c r="BY12309" s="74"/>
      <c r="BZ12309" s="74"/>
      <c r="CA12309" s="74"/>
      <c r="CF12309" s="79"/>
      <c r="CL12309" s="79"/>
    </row>
    <row r="12310" spans="30:90">
      <c r="AD12310" s="73"/>
      <c r="AE12310" s="74"/>
      <c r="AF12310" s="74"/>
      <c r="BX12310" s="73"/>
      <c r="BY12310" s="74"/>
      <c r="BZ12310" s="74"/>
      <c r="CA12310" s="74"/>
      <c r="CF12310" s="79"/>
      <c r="CL12310" s="79"/>
    </row>
    <row r="12311" spans="30:90">
      <c r="AD12311" s="73"/>
      <c r="AE12311" s="74"/>
      <c r="AF12311" s="74"/>
      <c r="BX12311" s="73"/>
      <c r="BY12311" s="74"/>
      <c r="BZ12311" s="74"/>
      <c r="CA12311" s="74"/>
      <c r="CF12311" s="79"/>
      <c r="CL12311" s="79"/>
    </row>
    <row r="12312" spans="30:90">
      <c r="AD12312" s="73"/>
      <c r="AE12312" s="74"/>
      <c r="AF12312" s="74"/>
      <c r="BX12312" s="73"/>
      <c r="BY12312" s="74"/>
      <c r="BZ12312" s="74"/>
      <c r="CA12312" s="74"/>
      <c r="CF12312" s="79"/>
      <c r="CL12312" s="79"/>
    </row>
    <row r="12313" spans="30:90">
      <c r="AD12313" s="73"/>
      <c r="AE12313" s="74"/>
      <c r="AF12313" s="74"/>
      <c r="BX12313" s="73"/>
      <c r="BY12313" s="74"/>
      <c r="BZ12313" s="74"/>
      <c r="CA12313" s="74"/>
      <c r="CF12313" s="79"/>
      <c r="CL12313" s="79"/>
    </row>
    <row r="12314" spans="30:90">
      <c r="AD12314" s="73"/>
      <c r="AE12314" s="74"/>
      <c r="AF12314" s="74"/>
      <c r="BX12314" s="73"/>
      <c r="BY12314" s="74"/>
      <c r="BZ12314" s="74"/>
      <c r="CA12314" s="74"/>
      <c r="CF12314" s="79"/>
      <c r="CL12314" s="79"/>
    </row>
    <row r="12315" spans="30:90">
      <c r="AD12315" s="73"/>
      <c r="AE12315" s="74"/>
      <c r="AF12315" s="74"/>
      <c r="BX12315" s="73"/>
      <c r="BY12315" s="74"/>
      <c r="BZ12315" s="74"/>
      <c r="CA12315" s="74"/>
      <c r="CF12315" s="79"/>
      <c r="CL12315" s="79"/>
    </row>
    <row r="12316" spans="30:90">
      <c r="AD12316" s="73"/>
      <c r="AE12316" s="74"/>
      <c r="AF12316" s="74"/>
      <c r="BX12316" s="73"/>
      <c r="BY12316" s="74"/>
      <c r="BZ12316" s="74"/>
      <c r="CA12316" s="74"/>
      <c r="CF12316" s="79"/>
      <c r="CL12316" s="79"/>
    </row>
    <row r="12317" spans="30:90">
      <c r="AD12317" s="73"/>
      <c r="AE12317" s="74"/>
      <c r="AF12317" s="74"/>
      <c r="BX12317" s="73"/>
      <c r="BY12317" s="74"/>
      <c r="BZ12317" s="74"/>
      <c r="CA12317" s="74"/>
      <c r="CF12317" s="79"/>
      <c r="CL12317" s="79"/>
    </row>
    <row r="12318" spans="30:90">
      <c r="AD12318" s="73"/>
      <c r="AE12318" s="74"/>
      <c r="AF12318" s="74"/>
      <c r="BX12318" s="73"/>
      <c r="BY12318" s="74"/>
      <c r="BZ12318" s="74"/>
      <c r="CA12318" s="74"/>
      <c r="CF12318" s="79"/>
      <c r="CL12318" s="79"/>
    </row>
    <row r="12319" spans="30:90">
      <c r="AD12319" s="73"/>
      <c r="AE12319" s="74"/>
      <c r="AF12319" s="74"/>
      <c r="BX12319" s="73"/>
      <c r="BY12319" s="74"/>
      <c r="BZ12319" s="74"/>
      <c r="CA12319" s="74"/>
      <c r="CF12319" s="79"/>
      <c r="CL12319" s="79"/>
    </row>
    <row r="12320" spans="30:90">
      <c r="AD12320" s="73"/>
      <c r="AE12320" s="74"/>
      <c r="AF12320" s="74"/>
      <c r="BX12320" s="73"/>
      <c r="BY12320" s="74"/>
      <c r="BZ12320" s="74"/>
      <c r="CA12320" s="74"/>
      <c r="CF12320" s="79"/>
      <c r="CL12320" s="79"/>
    </row>
    <row r="12321" spans="30:90">
      <c r="AD12321" s="73"/>
      <c r="AE12321" s="74"/>
      <c r="AF12321" s="74"/>
      <c r="BX12321" s="73"/>
      <c r="BY12321" s="74"/>
      <c r="BZ12321" s="74"/>
      <c r="CA12321" s="74"/>
      <c r="CF12321" s="79"/>
      <c r="CL12321" s="79"/>
    </row>
    <row r="12322" spans="30:90">
      <c r="AD12322" s="73"/>
      <c r="AE12322" s="74"/>
      <c r="AF12322" s="74"/>
      <c r="BX12322" s="73"/>
      <c r="BY12322" s="74"/>
      <c r="BZ12322" s="74"/>
      <c r="CA12322" s="74"/>
      <c r="CF12322" s="79"/>
      <c r="CL12322" s="79"/>
    </row>
    <row r="12323" spans="30:90">
      <c r="AD12323" s="73"/>
      <c r="AE12323" s="74"/>
      <c r="AF12323" s="74"/>
      <c r="BX12323" s="73"/>
      <c r="BY12323" s="74"/>
      <c r="BZ12323" s="74"/>
      <c r="CA12323" s="74"/>
      <c r="CF12323" s="79"/>
      <c r="CL12323" s="79"/>
    </row>
    <row r="12324" spans="30:90">
      <c r="AD12324" s="73"/>
      <c r="AE12324" s="74"/>
      <c r="AF12324" s="74"/>
      <c r="BX12324" s="73"/>
      <c r="BY12324" s="74"/>
      <c r="BZ12324" s="74"/>
      <c r="CA12324" s="74"/>
      <c r="CF12324" s="79"/>
      <c r="CL12324" s="79"/>
    </row>
    <row r="12325" spans="30:90">
      <c r="AD12325" s="73"/>
      <c r="AE12325" s="74"/>
      <c r="AF12325" s="74"/>
      <c r="BX12325" s="73"/>
      <c r="BY12325" s="74"/>
      <c r="BZ12325" s="74"/>
      <c r="CA12325" s="74"/>
      <c r="CF12325" s="79"/>
      <c r="CL12325" s="79"/>
    </row>
    <row r="12326" spans="30:90">
      <c r="AD12326" s="73"/>
      <c r="AE12326" s="74"/>
      <c r="AF12326" s="74"/>
      <c r="BX12326" s="73"/>
      <c r="BY12326" s="74"/>
      <c r="BZ12326" s="74"/>
      <c r="CA12326" s="74"/>
      <c r="CF12326" s="79"/>
      <c r="CL12326" s="79"/>
    </row>
    <row r="12327" spans="30:90">
      <c r="AD12327" s="73"/>
      <c r="AE12327" s="74"/>
      <c r="AF12327" s="74"/>
      <c r="BX12327" s="73"/>
      <c r="BY12327" s="74"/>
      <c r="BZ12327" s="74"/>
      <c r="CA12327" s="74"/>
      <c r="CF12327" s="79"/>
      <c r="CL12327" s="79"/>
    </row>
    <row r="12328" spans="30:90">
      <c r="AD12328" s="73"/>
      <c r="AE12328" s="74"/>
      <c r="AF12328" s="74"/>
      <c r="BX12328" s="73"/>
      <c r="BY12328" s="74"/>
      <c r="BZ12328" s="74"/>
      <c r="CA12328" s="74"/>
      <c r="CF12328" s="79"/>
      <c r="CL12328" s="79"/>
    </row>
    <row r="12329" spans="30:90">
      <c r="AD12329" s="73"/>
      <c r="AE12329" s="74"/>
      <c r="AF12329" s="74"/>
      <c r="BX12329" s="73"/>
      <c r="BY12329" s="74"/>
      <c r="BZ12329" s="74"/>
      <c r="CA12329" s="74"/>
      <c r="CF12329" s="79"/>
      <c r="CL12329" s="79"/>
    </row>
    <row r="12330" spans="30:90">
      <c r="AD12330" s="73"/>
      <c r="AE12330" s="74"/>
      <c r="AF12330" s="74"/>
      <c r="BX12330" s="73"/>
      <c r="BY12330" s="74"/>
      <c r="BZ12330" s="74"/>
      <c r="CA12330" s="74"/>
      <c r="CF12330" s="79"/>
      <c r="CL12330" s="79"/>
    </row>
    <row r="12331" spans="30:90">
      <c r="AD12331" s="73"/>
      <c r="AE12331" s="74"/>
      <c r="AF12331" s="74"/>
      <c r="BX12331" s="73"/>
      <c r="BY12331" s="74"/>
      <c r="BZ12331" s="74"/>
      <c r="CA12331" s="74"/>
      <c r="CF12331" s="79"/>
      <c r="CL12331" s="79"/>
    </row>
    <row r="12332" spans="30:90">
      <c r="AD12332" s="73"/>
      <c r="AE12332" s="74"/>
      <c r="AF12332" s="74"/>
      <c r="BX12332" s="73"/>
      <c r="BY12332" s="74"/>
      <c r="BZ12332" s="74"/>
      <c r="CA12332" s="74"/>
      <c r="CF12332" s="79"/>
      <c r="CL12332" s="79"/>
    </row>
    <row r="12333" spans="30:90">
      <c r="AD12333" s="73"/>
      <c r="AE12333" s="74"/>
      <c r="AF12333" s="74"/>
      <c r="BX12333" s="73"/>
      <c r="BY12333" s="74"/>
      <c r="BZ12333" s="74"/>
      <c r="CA12333" s="74"/>
      <c r="CF12333" s="79"/>
      <c r="CL12333" s="79"/>
    </row>
    <row r="12334" spans="30:90">
      <c r="AD12334" s="73"/>
      <c r="AE12334" s="74"/>
      <c r="AF12334" s="74"/>
      <c r="BX12334" s="73"/>
      <c r="BY12334" s="74"/>
      <c r="BZ12334" s="74"/>
      <c r="CA12334" s="74"/>
      <c r="CF12334" s="79"/>
      <c r="CL12334" s="79"/>
    </row>
    <row r="12335" spans="30:90">
      <c r="AD12335" s="73"/>
      <c r="AE12335" s="74"/>
      <c r="AF12335" s="74"/>
      <c r="BX12335" s="73"/>
      <c r="BY12335" s="74"/>
      <c r="BZ12335" s="74"/>
      <c r="CA12335" s="74"/>
      <c r="CF12335" s="79"/>
      <c r="CL12335" s="79"/>
    </row>
    <row r="12336" spans="30:90">
      <c r="AD12336" s="73"/>
      <c r="AE12336" s="74"/>
      <c r="AF12336" s="74"/>
      <c r="BX12336" s="73"/>
      <c r="BY12336" s="74"/>
      <c r="BZ12336" s="74"/>
      <c r="CA12336" s="74"/>
      <c r="CF12336" s="79"/>
      <c r="CL12336" s="79"/>
    </row>
    <row r="12337" spans="30:90">
      <c r="AD12337" s="73"/>
      <c r="AE12337" s="74"/>
      <c r="AF12337" s="74"/>
      <c r="BX12337" s="73"/>
      <c r="BY12337" s="74"/>
      <c r="BZ12337" s="74"/>
      <c r="CA12337" s="74"/>
      <c r="CF12337" s="79"/>
      <c r="CL12337" s="79"/>
    </row>
    <row r="12338" spans="30:90">
      <c r="AD12338" s="73"/>
      <c r="AE12338" s="74"/>
      <c r="AF12338" s="74"/>
      <c r="BX12338" s="73"/>
      <c r="BY12338" s="74"/>
      <c r="BZ12338" s="74"/>
      <c r="CA12338" s="74"/>
      <c r="CF12338" s="79"/>
      <c r="CL12338" s="79"/>
    </row>
    <row r="12339" spans="30:90">
      <c r="AD12339" s="73"/>
      <c r="AE12339" s="74"/>
      <c r="AF12339" s="74"/>
      <c r="BX12339" s="73"/>
      <c r="BY12339" s="74"/>
      <c r="BZ12339" s="74"/>
      <c r="CA12339" s="74"/>
      <c r="CF12339" s="79"/>
      <c r="CL12339" s="79"/>
    </row>
    <row r="12340" spans="30:90">
      <c r="AD12340" s="73"/>
      <c r="AE12340" s="74"/>
      <c r="AF12340" s="74"/>
      <c r="BX12340" s="73"/>
      <c r="BY12340" s="74"/>
      <c r="BZ12340" s="74"/>
      <c r="CA12340" s="74"/>
      <c r="CF12340" s="79"/>
      <c r="CL12340" s="79"/>
    </row>
    <row r="12341" spans="30:90">
      <c r="AD12341" s="73"/>
      <c r="AE12341" s="74"/>
      <c r="AF12341" s="74"/>
      <c r="BX12341" s="73"/>
      <c r="BY12341" s="74"/>
      <c r="BZ12341" s="74"/>
      <c r="CA12341" s="74"/>
      <c r="CF12341" s="79"/>
      <c r="CL12341" s="79"/>
    </row>
    <row r="12342" spans="30:90">
      <c r="AD12342" s="73"/>
      <c r="AE12342" s="74"/>
      <c r="AF12342" s="74"/>
      <c r="BX12342" s="73"/>
      <c r="BY12342" s="74"/>
      <c r="BZ12342" s="74"/>
      <c r="CA12342" s="74"/>
      <c r="CF12342" s="79"/>
      <c r="CL12342" s="79"/>
    </row>
    <row r="12343" spans="30:90">
      <c r="AD12343" s="73"/>
      <c r="AE12343" s="74"/>
      <c r="AF12343" s="74"/>
      <c r="BX12343" s="73"/>
      <c r="BY12343" s="74"/>
      <c r="BZ12343" s="74"/>
      <c r="CA12343" s="74"/>
      <c r="CF12343" s="79"/>
      <c r="CL12343" s="79"/>
    </row>
    <row r="12344" spans="30:90">
      <c r="AD12344" s="73"/>
      <c r="AE12344" s="74"/>
      <c r="AF12344" s="74"/>
      <c r="BX12344" s="73"/>
      <c r="BY12344" s="74"/>
      <c r="BZ12344" s="74"/>
      <c r="CA12344" s="74"/>
      <c r="CF12344" s="79"/>
      <c r="CL12344" s="79"/>
    </row>
    <row r="12345" spans="30:90">
      <c r="AD12345" s="73"/>
      <c r="AE12345" s="74"/>
      <c r="AF12345" s="74"/>
      <c r="BX12345" s="73"/>
      <c r="BY12345" s="74"/>
      <c r="BZ12345" s="74"/>
      <c r="CA12345" s="74"/>
      <c r="CF12345" s="79"/>
      <c r="CL12345" s="79"/>
    </row>
    <row r="12346" spans="30:90">
      <c r="AD12346" s="73"/>
      <c r="AE12346" s="74"/>
      <c r="AF12346" s="74"/>
      <c r="BX12346" s="73"/>
      <c r="BY12346" s="74"/>
      <c r="BZ12346" s="74"/>
      <c r="CA12346" s="74"/>
      <c r="CF12346" s="79"/>
      <c r="CL12346" s="79"/>
    </row>
    <row r="12347" spans="30:90">
      <c r="AD12347" s="73"/>
      <c r="AE12347" s="74"/>
      <c r="AF12347" s="74"/>
      <c r="BX12347" s="73"/>
      <c r="BY12347" s="74"/>
      <c r="BZ12347" s="74"/>
      <c r="CA12347" s="74"/>
      <c r="CF12347" s="79"/>
      <c r="CL12347" s="79"/>
    </row>
    <row r="12348" spans="30:90">
      <c r="AD12348" s="73"/>
      <c r="AE12348" s="74"/>
      <c r="AF12348" s="74"/>
      <c r="BX12348" s="73"/>
      <c r="BY12348" s="74"/>
      <c r="BZ12348" s="74"/>
      <c r="CA12348" s="74"/>
      <c r="CF12348" s="79"/>
      <c r="CL12348" s="79"/>
    </row>
    <row r="12349" spans="30:90">
      <c r="AD12349" s="73"/>
      <c r="AE12349" s="74"/>
      <c r="AF12349" s="74"/>
      <c r="BX12349" s="73"/>
      <c r="BY12349" s="74"/>
      <c r="BZ12349" s="74"/>
      <c r="CA12349" s="74"/>
      <c r="CF12349" s="79"/>
      <c r="CL12349" s="79"/>
    </row>
    <row r="12350" spans="30:90">
      <c r="AD12350" s="73"/>
      <c r="AE12350" s="74"/>
      <c r="AF12350" s="74"/>
      <c r="BX12350" s="73"/>
      <c r="BY12350" s="74"/>
      <c r="BZ12350" s="74"/>
      <c r="CA12350" s="74"/>
      <c r="CF12350" s="79"/>
      <c r="CL12350" s="79"/>
    </row>
    <row r="12351" spans="30:90">
      <c r="AD12351" s="73"/>
      <c r="AE12351" s="74"/>
      <c r="AF12351" s="74"/>
      <c r="BX12351" s="73"/>
      <c r="BY12351" s="74"/>
      <c r="BZ12351" s="74"/>
      <c r="CA12351" s="74"/>
      <c r="CF12351" s="79"/>
      <c r="CL12351" s="79"/>
    </row>
    <row r="12352" spans="30:90">
      <c r="AD12352" s="73"/>
      <c r="AE12352" s="74"/>
      <c r="AF12352" s="74"/>
      <c r="BX12352" s="73"/>
      <c r="BY12352" s="74"/>
      <c r="BZ12352" s="74"/>
      <c r="CA12352" s="74"/>
      <c r="CF12352" s="79"/>
      <c r="CL12352" s="79"/>
    </row>
    <row r="12353" spans="30:90">
      <c r="AD12353" s="73"/>
      <c r="AE12353" s="74"/>
      <c r="AF12353" s="74"/>
      <c r="BX12353" s="73"/>
      <c r="BY12353" s="74"/>
      <c r="BZ12353" s="74"/>
      <c r="CA12353" s="74"/>
      <c r="CF12353" s="79"/>
      <c r="CL12353" s="79"/>
    </row>
    <row r="12354" spans="30:90">
      <c r="AD12354" s="73"/>
      <c r="AE12354" s="74"/>
      <c r="AF12354" s="74"/>
      <c r="BX12354" s="73"/>
      <c r="BY12354" s="74"/>
      <c r="BZ12354" s="74"/>
      <c r="CA12354" s="74"/>
      <c r="CF12354" s="79"/>
      <c r="CL12354" s="79"/>
    </row>
    <row r="12355" spans="30:90">
      <c r="AD12355" s="73"/>
      <c r="AE12355" s="74"/>
      <c r="AF12355" s="74"/>
      <c r="BX12355" s="73"/>
      <c r="BY12355" s="74"/>
      <c r="BZ12355" s="74"/>
      <c r="CA12355" s="74"/>
      <c r="CF12355" s="79"/>
      <c r="CL12355" s="79"/>
    </row>
    <row r="12356" spans="30:90">
      <c r="AD12356" s="73"/>
      <c r="AE12356" s="74"/>
      <c r="AF12356" s="74"/>
      <c r="BX12356" s="73"/>
      <c r="BY12356" s="74"/>
      <c r="BZ12356" s="74"/>
      <c r="CA12356" s="74"/>
      <c r="CF12356" s="79"/>
      <c r="CL12356" s="79"/>
    </row>
    <row r="12357" spans="30:90">
      <c r="AD12357" s="73"/>
      <c r="AE12357" s="74"/>
      <c r="AF12357" s="74"/>
      <c r="BX12357" s="73"/>
      <c r="BY12357" s="74"/>
      <c r="BZ12357" s="74"/>
      <c r="CA12357" s="74"/>
      <c r="CF12357" s="79"/>
      <c r="CL12357" s="79"/>
    </row>
    <row r="12358" spans="30:90">
      <c r="AD12358" s="73"/>
      <c r="AE12358" s="74"/>
      <c r="AF12358" s="74"/>
      <c r="BX12358" s="73"/>
      <c r="BY12358" s="74"/>
      <c r="BZ12358" s="74"/>
      <c r="CA12358" s="74"/>
      <c r="CF12358" s="79"/>
      <c r="CL12358" s="79"/>
    </row>
    <row r="12359" spans="30:90">
      <c r="AD12359" s="73"/>
      <c r="AE12359" s="74"/>
      <c r="AF12359" s="74"/>
      <c r="BX12359" s="73"/>
      <c r="BY12359" s="74"/>
      <c r="BZ12359" s="74"/>
      <c r="CA12359" s="74"/>
      <c r="CF12359" s="79"/>
      <c r="CL12359" s="79"/>
    </row>
    <row r="12360" spans="30:90">
      <c r="AD12360" s="73"/>
      <c r="AE12360" s="74"/>
      <c r="AF12360" s="74"/>
      <c r="BX12360" s="73"/>
      <c r="BY12360" s="74"/>
      <c r="BZ12360" s="74"/>
      <c r="CA12360" s="74"/>
      <c r="CF12360" s="79"/>
      <c r="CL12360" s="79"/>
    </row>
    <row r="12361" spans="30:90">
      <c r="AD12361" s="73"/>
      <c r="AE12361" s="74"/>
      <c r="AF12361" s="74"/>
      <c r="BX12361" s="73"/>
      <c r="BY12361" s="74"/>
      <c r="BZ12361" s="74"/>
      <c r="CA12361" s="74"/>
      <c r="CF12361" s="79"/>
      <c r="CL12361" s="79"/>
    </row>
    <row r="12362" spans="30:90">
      <c r="AD12362" s="73"/>
      <c r="AE12362" s="74"/>
      <c r="AF12362" s="74"/>
      <c r="BX12362" s="73"/>
      <c r="BY12362" s="74"/>
      <c r="BZ12362" s="74"/>
      <c r="CA12362" s="74"/>
      <c r="CF12362" s="79"/>
      <c r="CL12362" s="79"/>
    </row>
    <row r="12363" spans="30:90">
      <c r="AD12363" s="73"/>
      <c r="AE12363" s="74"/>
      <c r="AF12363" s="74"/>
      <c r="BX12363" s="73"/>
      <c r="BY12363" s="74"/>
      <c r="BZ12363" s="74"/>
      <c r="CA12363" s="74"/>
      <c r="CF12363" s="79"/>
      <c r="CL12363" s="79"/>
    </row>
    <row r="12364" spans="30:90">
      <c r="AD12364" s="73"/>
      <c r="AE12364" s="74"/>
      <c r="AF12364" s="74"/>
      <c r="BX12364" s="73"/>
      <c r="BY12364" s="74"/>
      <c r="BZ12364" s="74"/>
      <c r="CA12364" s="74"/>
      <c r="CF12364" s="79"/>
      <c r="CL12364" s="79"/>
    </row>
    <row r="12365" spans="30:90">
      <c r="AD12365" s="73"/>
      <c r="AE12365" s="74"/>
      <c r="AF12365" s="74"/>
      <c r="BX12365" s="73"/>
      <c r="BY12365" s="74"/>
      <c r="BZ12365" s="74"/>
      <c r="CA12365" s="74"/>
      <c r="CF12365" s="79"/>
      <c r="CL12365" s="79"/>
    </row>
    <row r="12366" spans="30:90">
      <c r="AD12366" s="73"/>
      <c r="AE12366" s="74"/>
      <c r="AF12366" s="74"/>
      <c r="BX12366" s="73"/>
      <c r="BY12366" s="74"/>
      <c r="BZ12366" s="74"/>
      <c r="CA12366" s="74"/>
      <c r="CF12366" s="79"/>
      <c r="CL12366" s="79"/>
    </row>
    <row r="12367" spans="30:90">
      <c r="AD12367" s="73"/>
      <c r="AE12367" s="74"/>
      <c r="AF12367" s="74"/>
      <c r="BX12367" s="73"/>
      <c r="BY12367" s="74"/>
      <c r="BZ12367" s="74"/>
      <c r="CA12367" s="74"/>
      <c r="CF12367" s="79"/>
      <c r="CL12367" s="79"/>
    </row>
    <row r="12368" spans="30:90">
      <c r="AD12368" s="73"/>
      <c r="AE12368" s="74"/>
      <c r="AF12368" s="74"/>
      <c r="BX12368" s="73"/>
      <c r="BY12368" s="74"/>
      <c r="BZ12368" s="74"/>
      <c r="CA12368" s="74"/>
      <c r="CF12368" s="79"/>
      <c r="CL12368" s="79"/>
    </row>
    <row r="12369" spans="30:90">
      <c r="AD12369" s="73"/>
      <c r="AE12369" s="74"/>
      <c r="AF12369" s="74"/>
      <c r="BX12369" s="73"/>
      <c r="BY12369" s="74"/>
      <c r="BZ12369" s="74"/>
      <c r="CA12369" s="74"/>
      <c r="CF12369" s="79"/>
      <c r="CL12369" s="79"/>
    </row>
    <row r="12370" spans="30:90">
      <c r="AD12370" s="73"/>
      <c r="AE12370" s="74"/>
      <c r="AF12370" s="74"/>
      <c r="BX12370" s="73"/>
      <c r="BY12370" s="74"/>
      <c r="BZ12370" s="74"/>
      <c r="CA12370" s="74"/>
      <c r="CF12370" s="79"/>
      <c r="CL12370" s="79"/>
    </row>
    <row r="12371" spans="30:90">
      <c r="AD12371" s="73"/>
      <c r="AE12371" s="74"/>
      <c r="AF12371" s="74"/>
      <c r="BX12371" s="73"/>
      <c r="BY12371" s="74"/>
      <c r="BZ12371" s="74"/>
      <c r="CA12371" s="74"/>
      <c r="CF12371" s="79"/>
      <c r="CL12371" s="79"/>
    </row>
    <row r="12372" spans="30:90">
      <c r="AD12372" s="73"/>
      <c r="AE12372" s="74"/>
      <c r="AF12372" s="74"/>
      <c r="BX12372" s="73"/>
      <c r="BY12372" s="74"/>
      <c r="BZ12372" s="74"/>
      <c r="CA12372" s="74"/>
      <c r="CF12372" s="79"/>
      <c r="CL12372" s="79"/>
    </row>
    <row r="12373" spans="30:90">
      <c r="AD12373" s="73"/>
      <c r="AE12373" s="74"/>
      <c r="AF12373" s="74"/>
      <c r="BX12373" s="73"/>
      <c r="BY12373" s="74"/>
      <c r="BZ12373" s="74"/>
      <c r="CA12373" s="74"/>
      <c r="CF12373" s="79"/>
      <c r="CL12373" s="79"/>
    </row>
    <row r="12374" spans="30:90">
      <c r="AD12374" s="73"/>
      <c r="AE12374" s="74"/>
      <c r="AF12374" s="74"/>
      <c r="BX12374" s="73"/>
      <c r="BY12374" s="74"/>
      <c r="BZ12374" s="74"/>
      <c r="CA12374" s="74"/>
      <c r="CF12374" s="79"/>
      <c r="CL12374" s="79"/>
    </row>
    <row r="12375" spans="30:90">
      <c r="AD12375" s="73"/>
      <c r="AE12375" s="74"/>
      <c r="AF12375" s="74"/>
      <c r="BX12375" s="73"/>
      <c r="BY12375" s="74"/>
      <c r="BZ12375" s="74"/>
      <c r="CA12375" s="74"/>
      <c r="CF12375" s="79"/>
      <c r="CL12375" s="79"/>
    </row>
    <row r="12376" spans="30:90">
      <c r="AD12376" s="73"/>
      <c r="AE12376" s="74"/>
      <c r="AF12376" s="74"/>
      <c r="BX12376" s="73"/>
      <c r="BY12376" s="74"/>
      <c r="BZ12376" s="74"/>
      <c r="CA12376" s="74"/>
      <c r="CF12376" s="79"/>
      <c r="CL12376" s="79"/>
    </row>
    <row r="12377" spans="30:90">
      <c r="AD12377" s="73"/>
      <c r="AE12377" s="74"/>
      <c r="AF12377" s="74"/>
      <c r="BX12377" s="73"/>
      <c r="BY12377" s="74"/>
      <c r="BZ12377" s="74"/>
      <c r="CA12377" s="74"/>
      <c r="CF12377" s="79"/>
      <c r="CL12377" s="79"/>
    </row>
    <row r="12378" spans="30:90">
      <c r="AD12378" s="73"/>
      <c r="AE12378" s="74"/>
      <c r="AF12378" s="74"/>
      <c r="BX12378" s="73"/>
      <c r="BY12378" s="74"/>
      <c r="BZ12378" s="74"/>
      <c r="CA12378" s="74"/>
      <c r="CF12378" s="79"/>
      <c r="CL12378" s="79"/>
    </row>
    <row r="12379" spans="30:90">
      <c r="AD12379" s="73"/>
      <c r="AE12379" s="74"/>
      <c r="AF12379" s="74"/>
      <c r="BX12379" s="73"/>
      <c r="BY12379" s="74"/>
      <c r="BZ12379" s="74"/>
      <c r="CA12379" s="74"/>
      <c r="CF12379" s="79"/>
      <c r="CL12379" s="79"/>
    </row>
    <row r="12380" spans="30:90">
      <c r="AD12380" s="73"/>
      <c r="AE12380" s="74"/>
      <c r="AF12380" s="74"/>
      <c r="BX12380" s="73"/>
      <c r="BY12380" s="74"/>
      <c r="BZ12380" s="74"/>
      <c r="CA12380" s="74"/>
      <c r="CF12380" s="79"/>
      <c r="CL12380" s="79"/>
    </row>
    <row r="12381" spans="30:90">
      <c r="AD12381" s="73"/>
      <c r="AE12381" s="74"/>
      <c r="AF12381" s="74"/>
      <c r="BX12381" s="73"/>
      <c r="BY12381" s="74"/>
      <c r="BZ12381" s="74"/>
      <c r="CA12381" s="74"/>
      <c r="CF12381" s="79"/>
      <c r="CL12381" s="79"/>
    </row>
    <row r="12382" spans="30:90">
      <c r="AD12382" s="73"/>
      <c r="AE12382" s="74"/>
      <c r="AF12382" s="74"/>
      <c r="BX12382" s="73"/>
      <c r="BY12382" s="74"/>
      <c r="BZ12382" s="74"/>
      <c r="CA12382" s="74"/>
      <c r="CF12382" s="79"/>
      <c r="CL12382" s="79"/>
    </row>
    <row r="12383" spans="30:90">
      <c r="AD12383" s="73"/>
      <c r="AE12383" s="74"/>
      <c r="AF12383" s="74"/>
      <c r="BX12383" s="73"/>
      <c r="BY12383" s="74"/>
      <c r="BZ12383" s="74"/>
      <c r="CA12383" s="74"/>
      <c r="CF12383" s="79"/>
      <c r="CL12383" s="79"/>
    </row>
    <row r="12384" spans="30:90">
      <c r="AD12384" s="73"/>
      <c r="AE12384" s="74"/>
      <c r="AF12384" s="74"/>
      <c r="BX12384" s="73"/>
      <c r="BY12384" s="74"/>
      <c r="BZ12384" s="74"/>
      <c r="CA12384" s="74"/>
      <c r="CF12384" s="79"/>
      <c r="CL12384" s="79"/>
    </row>
    <row r="12385" spans="30:90">
      <c r="AD12385" s="73"/>
      <c r="AE12385" s="74"/>
      <c r="AF12385" s="74"/>
      <c r="BX12385" s="73"/>
      <c r="BY12385" s="74"/>
      <c r="BZ12385" s="74"/>
      <c r="CA12385" s="74"/>
      <c r="CF12385" s="79"/>
      <c r="CL12385" s="79"/>
    </row>
    <row r="12386" spans="30:90">
      <c r="AD12386" s="73"/>
      <c r="AE12386" s="74"/>
      <c r="AF12386" s="74"/>
      <c r="BX12386" s="73"/>
      <c r="BY12386" s="74"/>
      <c r="BZ12386" s="74"/>
      <c r="CA12386" s="74"/>
      <c r="CF12386" s="79"/>
      <c r="CL12386" s="79"/>
    </row>
    <row r="12387" spans="30:90">
      <c r="AD12387" s="73"/>
      <c r="AE12387" s="74"/>
      <c r="AF12387" s="74"/>
      <c r="BX12387" s="73"/>
      <c r="BY12387" s="74"/>
      <c r="BZ12387" s="74"/>
      <c r="CA12387" s="74"/>
      <c r="CF12387" s="79"/>
      <c r="CL12387" s="79"/>
    </row>
    <row r="12388" spans="30:90">
      <c r="AD12388" s="73"/>
      <c r="AE12388" s="74"/>
      <c r="AF12388" s="74"/>
      <c r="BX12388" s="73"/>
      <c r="BY12388" s="74"/>
      <c r="BZ12388" s="74"/>
      <c r="CA12388" s="74"/>
      <c r="CF12388" s="79"/>
      <c r="CL12388" s="79"/>
    </row>
    <row r="12389" spans="30:90">
      <c r="AD12389" s="73"/>
      <c r="AE12389" s="74"/>
      <c r="AF12389" s="74"/>
      <c r="BX12389" s="73"/>
      <c r="BY12389" s="74"/>
      <c r="BZ12389" s="74"/>
      <c r="CA12389" s="74"/>
      <c r="CF12389" s="79"/>
      <c r="CL12389" s="79"/>
    </row>
    <row r="12390" spans="30:90">
      <c r="AD12390" s="73"/>
      <c r="AE12390" s="74"/>
      <c r="AF12390" s="74"/>
      <c r="BX12390" s="73"/>
      <c r="BY12390" s="74"/>
      <c r="BZ12390" s="74"/>
      <c r="CA12390" s="74"/>
      <c r="CF12390" s="79"/>
      <c r="CL12390" s="79"/>
    </row>
    <row r="12391" spans="30:90">
      <c r="AD12391" s="73"/>
      <c r="AE12391" s="74"/>
      <c r="AF12391" s="74"/>
      <c r="BX12391" s="73"/>
      <c r="BY12391" s="74"/>
      <c r="BZ12391" s="74"/>
      <c r="CA12391" s="74"/>
      <c r="CF12391" s="79"/>
      <c r="CL12391" s="79"/>
    </row>
    <row r="12392" spans="30:90">
      <c r="AD12392" s="73"/>
      <c r="AE12392" s="74"/>
      <c r="AF12392" s="74"/>
      <c r="BX12392" s="73"/>
      <c r="BY12392" s="74"/>
      <c r="BZ12392" s="74"/>
      <c r="CA12392" s="74"/>
      <c r="CF12392" s="79"/>
      <c r="CL12392" s="79"/>
    </row>
    <row r="12393" spans="30:90">
      <c r="AD12393" s="73"/>
      <c r="AE12393" s="74"/>
      <c r="AF12393" s="74"/>
      <c r="BX12393" s="73"/>
      <c r="BY12393" s="74"/>
      <c r="BZ12393" s="74"/>
      <c r="CA12393" s="74"/>
      <c r="CF12393" s="79"/>
      <c r="CL12393" s="79"/>
    </row>
    <row r="12394" spans="30:90">
      <c r="AD12394" s="73"/>
      <c r="AE12394" s="74"/>
      <c r="AF12394" s="74"/>
      <c r="BX12394" s="73"/>
      <c r="BY12394" s="74"/>
      <c r="BZ12394" s="74"/>
      <c r="CA12394" s="74"/>
      <c r="CF12394" s="79"/>
      <c r="CL12394" s="79"/>
    </row>
    <row r="12395" spans="30:90">
      <c r="AD12395" s="73"/>
      <c r="AE12395" s="74"/>
      <c r="AF12395" s="74"/>
      <c r="BX12395" s="73"/>
      <c r="BY12395" s="74"/>
      <c r="BZ12395" s="74"/>
      <c r="CA12395" s="74"/>
      <c r="CF12395" s="79"/>
      <c r="CL12395" s="79"/>
    </row>
    <row r="12396" spans="30:90">
      <c r="AD12396" s="73"/>
      <c r="AE12396" s="74"/>
      <c r="AF12396" s="74"/>
      <c r="BX12396" s="73"/>
      <c r="BY12396" s="74"/>
      <c r="BZ12396" s="74"/>
      <c r="CA12396" s="74"/>
      <c r="CF12396" s="79"/>
      <c r="CL12396" s="79"/>
    </row>
    <row r="12397" spans="30:90">
      <c r="AD12397" s="73"/>
      <c r="AE12397" s="74"/>
      <c r="AF12397" s="74"/>
      <c r="BX12397" s="73"/>
      <c r="BY12397" s="74"/>
      <c r="BZ12397" s="74"/>
      <c r="CA12397" s="74"/>
      <c r="CF12397" s="79"/>
      <c r="CL12397" s="79"/>
    </row>
    <row r="12398" spans="30:90">
      <c r="AD12398" s="73"/>
      <c r="AE12398" s="74"/>
      <c r="AF12398" s="74"/>
      <c r="BX12398" s="73"/>
      <c r="BY12398" s="74"/>
      <c r="BZ12398" s="74"/>
      <c r="CA12398" s="74"/>
      <c r="CF12398" s="79"/>
      <c r="CL12398" s="79"/>
    </row>
    <row r="12399" spans="30:90">
      <c r="AD12399" s="73"/>
      <c r="AE12399" s="74"/>
      <c r="AF12399" s="74"/>
      <c r="BX12399" s="73"/>
      <c r="BY12399" s="74"/>
      <c r="BZ12399" s="74"/>
      <c r="CA12399" s="74"/>
      <c r="CF12399" s="79"/>
      <c r="CL12399" s="79"/>
    </row>
    <row r="12400" spans="30:90">
      <c r="AD12400" s="73"/>
      <c r="AE12400" s="74"/>
      <c r="AF12400" s="74"/>
      <c r="BX12400" s="73"/>
      <c r="BY12400" s="74"/>
      <c r="BZ12400" s="74"/>
      <c r="CA12400" s="74"/>
      <c r="CF12400" s="79"/>
      <c r="CL12400" s="79"/>
    </row>
    <row r="12401" spans="30:90">
      <c r="AD12401" s="73"/>
      <c r="AE12401" s="74"/>
      <c r="AF12401" s="74"/>
      <c r="BX12401" s="73"/>
      <c r="BY12401" s="74"/>
      <c r="BZ12401" s="74"/>
      <c r="CA12401" s="74"/>
      <c r="CF12401" s="79"/>
      <c r="CL12401" s="79"/>
    </row>
    <row r="12402" spans="30:90">
      <c r="AD12402" s="73"/>
      <c r="AE12402" s="74"/>
      <c r="AF12402" s="74"/>
      <c r="BX12402" s="73"/>
      <c r="BY12402" s="74"/>
      <c r="BZ12402" s="74"/>
      <c r="CA12402" s="74"/>
      <c r="CF12402" s="79"/>
      <c r="CL12402" s="79"/>
    </row>
    <row r="12403" spans="30:90">
      <c r="AD12403" s="73"/>
      <c r="AE12403" s="74"/>
      <c r="AF12403" s="74"/>
      <c r="BX12403" s="73"/>
      <c r="BY12403" s="74"/>
      <c r="BZ12403" s="74"/>
      <c r="CA12403" s="74"/>
      <c r="CF12403" s="79"/>
      <c r="CL12403" s="79"/>
    </row>
    <row r="12404" spans="30:90">
      <c r="AD12404" s="73"/>
      <c r="AE12404" s="74"/>
      <c r="AF12404" s="74"/>
      <c r="BX12404" s="73"/>
      <c r="BY12404" s="74"/>
      <c r="BZ12404" s="74"/>
      <c r="CA12404" s="74"/>
      <c r="CF12404" s="79"/>
      <c r="CL12404" s="79"/>
    </row>
    <row r="12405" spans="30:90">
      <c r="AD12405" s="73"/>
      <c r="AE12405" s="74"/>
      <c r="AF12405" s="74"/>
      <c r="BX12405" s="73"/>
      <c r="BY12405" s="74"/>
      <c r="BZ12405" s="74"/>
      <c r="CA12405" s="74"/>
      <c r="CF12405" s="79"/>
      <c r="CL12405" s="79"/>
    </row>
    <row r="12406" spans="30:90">
      <c r="AD12406" s="73"/>
      <c r="AE12406" s="74"/>
      <c r="AF12406" s="74"/>
      <c r="BX12406" s="73"/>
      <c r="BY12406" s="74"/>
      <c r="BZ12406" s="74"/>
      <c r="CA12406" s="74"/>
      <c r="CF12406" s="79"/>
      <c r="CL12406" s="79"/>
    </row>
    <row r="12407" spans="30:90">
      <c r="AD12407" s="73"/>
      <c r="AE12407" s="74"/>
      <c r="AF12407" s="74"/>
      <c r="BX12407" s="73"/>
      <c r="BY12407" s="74"/>
      <c r="BZ12407" s="74"/>
      <c r="CA12407" s="74"/>
      <c r="CF12407" s="79"/>
      <c r="CL12407" s="79"/>
    </row>
    <row r="12408" spans="30:90">
      <c r="AD12408" s="73"/>
      <c r="AE12408" s="74"/>
      <c r="AF12408" s="74"/>
      <c r="BX12408" s="73"/>
      <c r="BY12408" s="74"/>
      <c r="BZ12408" s="74"/>
      <c r="CA12408" s="74"/>
      <c r="CF12408" s="79"/>
      <c r="CL12408" s="79"/>
    </row>
    <row r="12409" spans="30:90">
      <c r="AD12409" s="73"/>
      <c r="AE12409" s="74"/>
      <c r="AF12409" s="74"/>
      <c r="BX12409" s="73"/>
      <c r="BY12409" s="74"/>
      <c r="BZ12409" s="74"/>
      <c r="CA12409" s="74"/>
      <c r="CF12409" s="79"/>
      <c r="CL12409" s="79"/>
    </row>
    <row r="12410" spans="30:90">
      <c r="AD12410" s="73"/>
      <c r="AE12410" s="74"/>
      <c r="AF12410" s="74"/>
      <c r="BX12410" s="73"/>
      <c r="BY12410" s="74"/>
      <c r="BZ12410" s="74"/>
      <c r="CA12410" s="74"/>
      <c r="CF12410" s="79"/>
      <c r="CL12410" s="79"/>
    </row>
    <row r="12411" spans="30:90">
      <c r="AD12411" s="73"/>
      <c r="AE12411" s="74"/>
      <c r="AF12411" s="74"/>
      <c r="BX12411" s="73"/>
      <c r="BY12411" s="74"/>
      <c r="BZ12411" s="74"/>
      <c r="CA12411" s="74"/>
      <c r="CF12411" s="79"/>
      <c r="CL12411" s="79"/>
    </row>
    <row r="12412" spans="30:90">
      <c r="AD12412" s="73"/>
      <c r="AE12412" s="74"/>
      <c r="AF12412" s="74"/>
      <c r="BX12412" s="73"/>
      <c r="BY12412" s="74"/>
      <c r="BZ12412" s="74"/>
      <c r="CA12412" s="74"/>
      <c r="CF12412" s="79"/>
      <c r="CL12412" s="79"/>
    </row>
    <row r="12413" spans="30:90">
      <c r="AD12413" s="73"/>
      <c r="AE12413" s="74"/>
      <c r="AF12413" s="74"/>
      <c r="BX12413" s="73"/>
      <c r="BY12413" s="74"/>
      <c r="BZ12413" s="74"/>
      <c r="CA12413" s="74"/>
      <c r="CF12413" s="79"/>
      <c r="CL12413" s="79"/>
    </row>
    <row r="12414" spans="30:90">
      <c r="AD12414" s="73"/>
      <c r="AE12414" s="74"/>
      <c r="AF12414" s="74"/>
      <c r="BX12414" s="73"/>
      <c r="BY12414" s="74"/>
      <c r="BZ12414" s="74"/>
      <c r="CA12414" s="74"/>
      <c r="CF12414" s="79"/>
      <c r="CL12414" s="79"/>
    </row>
    <row r="12415" spans="30:90">
      <c r="AD12415" s="73"/>
      <c r="AE12415" s="74"/>
      <c r="AF12415" s="74"/>
      <c r="BX12415" s="73"/>
      <c r="BY12415" s="74"/>
      <c r="BZ12415" s="74"/>
      <c r="CA12415" s="74"/>
      <c r="CF12415" s="79"/>
      <c r="CL12415" s="79"/>
    </row>
    <row r="12416" spans="30:90">
      <c r="AD12416" s="73"/>
      <c r="AE12416" s="74"/>
      <c r="AF12416" s="74"/>
      <c r="BX12416" s="73"/>
      <c r="BY12416" s="74"/>
      <c r="BZ12416" s="74"/>
      <c r="CA12416" s="74"/>
      <c r="CF12416" s="79"/>
      <c r="CL12416" s="79"/>
    </row>
    <row r="12417" spans="30:90">
      <c r="AD12417" s="73"/>
      <c r="AE12417" s="74"/>
      <c r="AF12417" s="74"/>
      <c r="BX12417" s="73"/>
      <c r="BY12417" s="74"/>
      <c r="BZ12417" s="74"/>
      <c r="CA12417" s="74"/>
      <c r="CF12417" s="79"/>
      <c r="CL12417" s="79"/>
    </row>
    <row r="12418" spans="30:90">
      <c r="AD12418" s="73"/>
      <c r="AE12418" s="74"/>
      <c r="AF12418" s="74"/>
      <c r="BX12418" s="73"/>
      <c r="BY12418" s="74"/>
      <c r="BZ12418" s="74"/>
      <c r="CA12418" s="74"/>
      <c r="CF12418" s="79"/>
      <c r="CL12418" s="79"/>
    </row>
    <row r="12419" spans="30:90">
      <c r="AD12419" s="73"/>
      <c r="AE12419" s="74"/>
      <c r="AF12419" s="74"/>
      <c r="BX12419" s="73"/>
      <c r="BY12419" s="74"/>
      <c r="BZ12419" s="74"/>
      <c r="CA12419" s="74"/>
      <c r="CF12419" s="79"/>
      <c r="CL12419" s="79"/>
    </row>
    <row r="12420" spans="30:90">
      <c r="AD12420" s="73"/>
      <c r="AE12420" s="74"/>
      <c r="AF12420" s="74"/>
      <c r="BX12420" s="73"/>
      <c r="BY12420" s="74"/>
      <c r="BZ12420" s="74"/>
      <c r="CA12420" s="74"/>
      <c r="CF12420" s="79"/>
      <c r="CL12420" s="79"/>
    </row>
    <row r="12421" spans="30:90">
      <c r="AD12421" s="73"/>
      <c r="AE12421" s="74"/>
      <c r="AF12421" s="74"/>
      <c r="BX12421" s="73"/>
      <c r="BY12421" s="74"/>
      <c r="BZ12421" s="74"/>
      <c r="CA12421" s="74"/>
      <c r="CF12421" s="79"/>
      <c r="CL12421" s="79"/>
    </row>
    <row r="12422" spans="30:90">
      <c r="AD12422" s="73"/>
      <c r="AE12422" s="74"/>
      <c r="AF12422" s="74"/>
      <c r="BX12422" s="73"/>
      <c r="BY12422" s="74"/>
      <c r="BZ12422" s="74"/>
      <c r="CA12422" s="74"/>
      <c r="CF12422" s="79"/>
      <c r="CL12422" s="79"/>
    </row>
    <row r="12423" spans="30:90">
      <c r="AD12423" s="73"/>
      <c r="AE12423" s="74"/>
      <c r="AF12423" s="74"/>
      <c r="BX12423" s="73"/>
      <c r="BY12423" s="74"/>
      <c r="BZ12423" s="74"/>
      <c r="CA12423" s="74"/>
      <c r="CF12423" s="79"/>
      <c r="CL12423" s="79"/>
    </row>
    <row r="12424" spans="30:90">
      <c r="AD12424" s="73"/>
      <c r="AE12424" s="74"/>
      <c r="AF12424" s="74"/>
      <c r="BX12424" s="73"/>
      <c r="BY12424" s="74"/>
      <c r="BZ12424" s="74"/>
      <c r="CA12424" s="74"/>
      <c r="CF12424" s="79"/>
      <c r="CL12424" s="79"/>
    </row>
    <row r="12425" spans="30:90">
      <c r="AD12425" s="73"/>
      <c r="AE12425" s="74"/>
      <c r="AF12425" s="74"/>
      <c r="BX12425" s="73"/>
      <c r="BY12425" s="74"/>
      <c r="BZ12425" s="74"/>
      <c r="CA12425" s="74"/>
      <c r="CF12425" s="79"/>
      <c r="CL12425" s="79"/>
    </row>
    <row r="12426" spans="30:90">
      <c r="AD12426" s="73"/>
      <c r="AE12426" s="74"/>
      <c r="AF12426" s="74"/>
      <c r="BX12426" s="73"/>
      <c r="BY12426" s="74"/>
      <c r="BZ12426" s="74"/>
      <c r="CA12426" s="74"/>
      <c r="CF12426" s="79"/>
      <c r="CL12426" s="79"/>
    </row>
    <row r="12427" spans="30:90">
      <c r="AD12427" s="73"/>
      <c r="AE12427" s="74"/>
      <c r="AF12427" s="74"/>
      <c r="BX12427" s="73"/>
      <c r="BY12427" s="74"/>
      <c r="BZ12427" s="74"/>
      <c r="CA12427" s="74"/>
      <c r="CF12427" s="79"/>
      <c r="CL12427" s="79"/>
    </row>
    <row r="12428" spans="30:90">
      <c r="AD12428" s="73"/>
      <c r="AE12428" s="74"/>
      <c r="AF12428" s="74"/>
      <c r="BX12428" s="73"/>
      <c r="BY12428" s="74"/>
      <c r="BZ12428" s="74"/>
      <c r="CA12428" s="74"/>
      <c r="CF12428" s="79"/>
      <c r="CL12428" s="79"/>
    </row>
    <row r="12429" spans="30:90">
      <c r="AD12429" s="73"/>
      <c r="AE12429" s="74"/>
      <c r="AF12429" s="74"/>
      <c r="BX12429" s="73"/>
      <c r="BY12429" s="74"/>
      <c r="BZ12429" s="74"/>
      <c r="CA12429" s="74"/>
      <c r="CF12429" s="79"/>
      <c r="CL12429" s="79"/>
    </row>
    <row r="12430" spans="30:90">
      <c r="AD12430" s="73"/>
      <c r="AE12430" s="74"/>
      <c r="AF12430" s="74"/>
      <c r="BX12430" s="73"/>
      <c r="BY12430" s="74"/>
      <c r="BZ12430" s="74"/>
      <c r="CA12430" s="74"/>
      <c r="CF12430" s="79"/>
      <c r="CL12430" s="79"/>
    </row>
    <row r="12431" spans="30:90">
      <c r="AD12431" s="73"/>
      <c r="AE12431" s="74"/>
      <c r="AF12431" s="74"/>
      <c r="BX12431" s="73"/>
      <c r="BY12431" s="74"/>
      <c r="BZ12431" s="74"/>
      <c r="CA12431" s="74"/>
      <c r="CF12431" s="79"/>
      <c r="CL12431" s="79"/>
    </row>
    <row r="12432" spans="30:90">
      <c r="AD12432" s="73"/>
      <c r="AE12432" s="74"/>
      <c r="AF12432" s="74"/>
      <c r="BX12432" s="73"/>
      <c r="BY12432" s="74"/>
      <c r="BZ12432" s="74"/>
      <c r="CA12432" s="74"/>
      <c r="CF12432" s="79"/>
      <c r="CL12432" s="79"/>
    </row>
    <row r="12433" spans="30:90">
      <c r="AD12433" s="73"/>
      <c r="AE12433" s="74"/>
      <c r="AF12433" s="74"/>
      <c r="BX12433" s="73"/>
      <c r="BY12433" s="74"/>
      <c r="BZ12433" s="74"/>
      <c r="CA12433" s="74"/>
      <c r="CF12433" s="79"/>
      <c r="CL12433" s="79"/>
    </row>
    <row r="12434" spans="30:90">
      <c r="AD12434" s="73"/>
      <c r="AE12434" s="74"/>
      <c r="AF12434" s="74"/>
      <c r="BX12434" s="73"/>
      <c r="BY12434" s="74"/>
      <c r="BZ12434" s="74"/>
      <c r="CA12434" s="74"/>
      <c r="CF12434" s="79"/>
      <c r="CL12434" s="79"/>
    </row>
    <row r="12435" spans="30:90">
      <c r="AD12435" s="73"/>
      <c r="AE12435" s="74"/>
      <c r="AF12435" s="74"/>
      <c r="BX12435" s="73"/>
      <c r="BY12435" s="74"/>
      <c r="BZ12435" s="74"/>
      <c r="CA12435" s="74"/>
      <c r="CF12435" s="79"/>
      <c r="CL12435" s="79"/>
    </row>
    <row r="12436" spans="30:90">
      <c r="AD12436" s="73"/>
      <c r="AE12436" s="74"/>
      <c r="AF12436" s="74"/>
      <c r="BX12436" s="73"/>
      <c r="BY12436" s="74"/>
      <c r="BZ12436" s="74"/>
      <c r="CA12436" s="74"/>
      <c r="CF12436" s="79"/>
      <c r="CL12436" s="79"/>
    </row>
    <row r="12437" spans="30:90">
      <c r="AD12437" s="73"/>
      <c r="AE12437" s="74"/>
      <c r="AF12437" s="74"/>
      <c r="BX12437" s="73"/>
      <c r="BY12437" s="74"/>
      <c r="BZ12437" s="74"/>
      <c r="CA12437" s="74"/>
      <c r="CF12437" s="79"/>
      <c r="CL12437" s="79"/>
    </row>
    <row r="12438" spans="30:90">
      <c r="AD12438" s="73"/>
      <c r="AE12438" s="74"/>
      <c r="AF12438" s="74"/>
      <c r="BX12438" s="73"/>
      <c r="BY12438" s="74"/>
      <c r="BZ12438" s="74"/>
      <c r="CA12438" s="74"/>
      <c r="CF12438" s="79"/>
      <c r="CL12438" s="79"/>
    </row>
    <row r="12439" spans="30:90">
      <c r="AD12439" s="73"/>
      <c r="AE12439" s="74"/>
      <c r="AF12439" s="74"/>
      <c r="BX12439" s="73"/>
      <c r="BY12439" s="74"/>
      <c r="BZ12439" s="74"/>
      <c r="CA12439" s="74"/>
      <c r="CF12439" s="79"/>
      <c r="CL12439" s="79"/>
    </row>
    <row r="12440" spans="30:90">
      <c r="AD12440" s="73"/>
      <c r="AE12440" s="74"/>
      <c r="AF12440" s="74"/>
      <c r="BX12440" s="73"/>
      <c r="BY12440" s="74"/>
      <c r="BZ12440" s="74"/>
      <c r="CA12440" s="74"/>
      <c r="CF12440" s="79"/>
      <c r="CL12440" s="79"/>
    </row>
    <row r="12441" spans="30:90">
      <c r="AD12441" s="73"/>
      <c r="AE12441" s="74"/>
      <c r="AF12441" s="74"/>
      <c r="BX12441" s="73"/>
      <c r="BY12441" s="74"/>
      <c r="BZ12441" s="74"/>
      <c r="CA12441" s="74"/>
      <c r="CF12441" s="79"/>
      <c r="CL12441" s="79"/>
    </row>
    <row r="12442" spans="30:90">
      <c r="AD12442" s="73"/>
      <c r="AE12442" s="74"/>
      <c r="AF12442" s="74"/>
      <c r="BX12442" s="73"/>
      <c r="BY12442" s="74"/>
      <c r="BZ12442" s="74"/>
      <c r="CA12442" s="74"/>
      <c r="CF12442" s="79"/>
      <c r="CL12442" s="79"/>
    </row>
    <row r="12443" spans="30:90">
      <c r="AD12443" s="73"/>
      <c r="AE12443" s="74"/>
      <c r="AF12443" s="74"/>
      <c r="BX12443" s="73"/>
      <c r="BY12443" s="74"/>
      <c r="BZ12443" s="74"/>
      <c r="CA12443" s="74"/>
      <c r="CF12443" s="79"/>
      <c r="CL12443" s="79"/>
    </row>
    <row r="12444" spans="30:90">
      <c r="AD12444" s="73"/>
      <c r="AE12444" s="74"/>
      <c r="AF12444" s="74"/>
      <c r="BX12444" s="73"/>
      <c r="BY12444" s="74"/>
      <c r="BZ12444" s="74"/>
      <c r="CA12444" s="74"/>
      <c r="CF12444" s="79"/>
      <c r="CL12444" s="79"/>
    </row>
    <row r="12445" spans="30:90">
      <c r="AD12445" s="73"/>
      <c r="AE12445" s="74"/>
      <c r="AF12445" s="74"/>
      <c r="BX12445" s="73"/>
      <c r="BY12445" s="74"/>
      <c r="BZ12445" s="74"/>
      <c r="CA12445" s="74"/>
      <c r="CF12445" s="79"/>
      <c r="CL12445" s="79"/>
    </row>
    <row r="12446" spans="30:90">
      <c r="AD12446" s="73"/>
      <c r="AE12446" s="74"/>
      <c r="AF12446" s="74"/>
      <c r="BX12446" s="73"/>
      <c r="BY12446" s="74"/>
      <c r="BZ12446" s="74"/>
      <c r="CA12446" s="74"/>
      <c r="CF12446" s="79"/>
      <c r="CL12446" s="79"/>
    </row>
    <row r="12447" spans="30:90">
      <c r="AD12447" s="73"/>
      <c r="AE12447" s="74"/>
      <c r="AF12447" s="74"/>
      <c r="BX12447" s="73"/>
      <c r="BY12447" s="74"/>
      <c r="BZ12447" s="74"/>
      <c r="CA12447" s="74"/>
      <c r="CF12447" s="79"/>
      <c r="CL12447" s="79"/>
    </row>
    <row r="12448" spans="30:90">
      <c r="AD12448" s="73"/>
      <c r="AE12448" s="74"/>
      <c r="AF12448" s="74"/>
      <c r="BX12448" s="73"/>
      <c r="BY12448" s="74"/>
      <c r="BZ12448" s="74"/>
      <c r="CA12448" s="74"/>
      <c r="CF12448" s="79"/>
      <c r="CL12448" s="79"/>
    </row>
    <row r="12449" spans="30:90">
      <c r="AD12449" s="73"/>
      <c r="AE12449" s="74"/>
      <c r="AF12449" s="74"/>
      <c r="BX12449" s="73"/>
      <c r="BY12449" s="74"/>
      <c r="BZ12449" s="74"/>
      <c r="CA12449" s="74"/>
      <c r="CF12449" s="79"/>
      <c r="CL12449" s="79"/>
    </row>
    <row r="12450" spans="30:90">
      <c r="AD12450" s="73"/>
      <c r="AE12450" s="74"/>
      <c r="AF12450" s="74"/>
      <c r="BX12450" s="73"/>
      <c r="BY12450" s="74"/>
      <c r="BZ12450" s="74"/>
      <c r="CA12450" s="74"/>
      <c r="CF12450" s="79"/>
      <c r="CL12450" s="79"/>
    </row>
    <row r="12451" spans="30:90">
      <c r="AD12451" s="73"/>
      <c r="AE12451" s="74"/>
      <c r="AF12451" s="74"/>
      <c r="BX12451" s="73"/>
      <c r="BY12451" s="74"/>
      <c r="BZ12451" s="74"/>
      <c r="CA12451" s="74"/>
      <c r="CF12451" s="79"/>
      <c r="CL12451" s="79"/>
    </row>
    <row r="12452" spans="30:90">
      <c r="AD12452" s="73"/>
      <c r="AE12452" s="74"/>
      <c r="AF12452" s="74"/>
      <c r="BX12452" s="73"/>
      <c r="BY12452" s="74"/>
      <c r="BZ12452" s="74"/>
      <c r="CA12452" s="74"/>
      <c r="CF12452" s="79"/>
      <c r="CL12452" s="79"/>
    </row>
    <row r="12453" spans="30:90">
      <c r="AD12453" s="73"/>
      <c r="AE12453" s="74"/>
      <c r="AF12453" s="74"/>
      <c r="BX12453" s="73"/>
      <c r="BY12453" s="74"/>
      <c r="BZ12453" s="74"/>
      <c r="CA12453" s="74"/>
      <c r="CF12453" s="79"/>
      <c r="CL12453" s="79"/>
    </row>
    <row r="12454" spans="30:90">
      <c r="AD12454" s="73"/>
      <c r="AE12454" s="74"/>
      <c r="AF12454" s="74"/>
      <c r="BX12454" s="73"/>
      <c r="BY12454" s="74"/>
      <c r="BZ12454" s="74"/>
      <c r="CA12454" s="74"/>
      <c r="CF12454" s="79"/>
      <c r="CL12454" s="79"/>
    </row>
    <row r="12455" spans="30:90">
      <c r="AD12455" s="73"/>
      <c r="AE12455" s="74"/>
      <c r="AF12455" s="74"/>
      <c r="BX12455" s="73"/>
      <c r="BY12455" s="74"/>
      <c r="BZ12455" s="74"/>
      <c r="CA12455" s="74"/>
      <c r="CF12455" s="79"/>
      <c r="CL12455" s="79"/>
    </row>
    <row r="12456" spans="30:90">
      <c r="AD12456" s="73"/>
      <c r="AE12456" s="74"/>
      <c r="AF12456" s="74"/>
      <c r="BX12456" s="73"/>
      <c r="BY12456" s="74"/>
      <c r="BZ12456" s="74"/>
      <c r="CA12456" s="74"/>
      <c r="CF12456" s="79"/>
      <c r="CL12456" s="79"/>
    </row>
    <row r="12457" spans="30:90">
      <c r="AD12457" s="73"/>
      <c r="AE12457" s="74"/>
      <c r="AF12457" s="74"/>
      <c r="BX12457" s="73"/>
      <c r="BY12457" s="74"/>
      <c r="BZ12457" s="74"/>
      <c r="CA12457" s="74"/>
      <c r="CF12457" s="79"/>
      <c r="CL12457" s="79"/>
    </row>
    <row r="12458" spans="30:90">
      <c r="AD12458" s="73"/>
      <c r="AE12458" s="74"/>
      <c r="AF12458" s="74"/>
      <c r="BX12458" s="73"/>
      <c r="BY12458" s="74"/>
      <c r="BZ12458" s="74"/>
      <c r="CA12458" s="74"/>
      <c r="CF12458" s="79"/>
      <c r="CL12458" s="79"/>
    </row>
    <row r="12459" spans="30:90">
      <c r="AD12459" s="73"/>
      <c r="AE12459" s="74"/>
      <c r="AF12459" s="74"/>
      <c r="BX12459" s="73"/>
      <c r="BY12459" s="74"/>
      <c r="BZ12459" s="74"/>
      <c r="CA12459" s="74"/>
      <c r="CF12459" s="79"/>
      <c r="CL12459" s="79"/>
    </row>
    <row r="12460" spans="30:90">
      <c r="AD12460" s="73"/>
      <c r="AE12460" s="74"/>
      <c r="AF12460" s="74"/>
      <c r="BX12460" s="73"/>
      <c r="BY12460" s="74"/>
      <c r="BZ12460" s="74"/>
      <c r="CA12460" s="74"/>
      <c r="CF12460" s="79"/>
      <c r="CL12460" s="79"/>
    </row>
    <row r="12461" spans="30:90">
      <c r="AD12461" s="73"/>
      <c r="AE12461" s="74"/>
      <c r="AF12461" s="74"/>
      <c r="BX12461" s="73"/>
      <c r="BY12461" s="74"/>
      <c r="BZ12461" s="74"/>
      <c r="CA12461" s="74"/>
      <c r="CF12461" s="79"/>
      <c r="CL12461" s="79"/>
    </row>
    <row r="12462" spans="30:90">
      <c r="AD12462" s="73"/>
      <c r="AE12462" s="74"/>
      <c r="AF12462" s="74"/>
      <c r="BX12462" s="73"/>
      <c r="BY12462" s="74"/>
      <c r="BZ12462" s="74"/>
      <c r="CA12462" s="74"/>
      <c r="CF12462" s="79"/>
      <c r="CL12462" s="79"/>
    </row>
    <row r="12463" spans="30:90">
      <c r="AD12463" s="73"/>
      <c r="AE12463" s="74"/>
      <c r="AF12463" s="74"/>
      <c r="BX12463" s="73"/>
      <c r="BY12463" s="74"/>
      <c r="BZ12463" s="74"/>
      <c r="CA12463" s="74"/>
      <c r="CF12463" s="79"/>
      <c r="CL12463" s="79"/>
    </row>
    <row r="12464" spans="30:90">
      <c r="AD12464" s="73"/>
      <c r="AE12464" s="74"/>
      <c r="AF12464" s="74"/>
      <c r="BX12464" s="73"/>
      <c r="BY12464" s="74"/>
      <c r="BZ12464" s="74"/>
      <c r="CA12464" s="74"/>
      <c r="CF12464" s="79"/>
      <c r="CL12464" s="79"/>
    </row>
    <row r="12465" spans="30:90">
      <c r="AD12465" s="73"/>
      <c r="AE12465" s="74"/>
      <c r="AF12465" s="74"/>
      <c r="BX12465" s="73"/>
      <c r="BY12465" s="74"/>
      <c r="BZ12465" s="74"/>
      <c r="CA12465" s="74"/>
      <c r="CF12465" s="79"/>
      <c r="CL12465" s="79"/>
    </row>
    <row r="12466" spans="30:90">
      <c r="AD12466" s="73"/>
      <c r="AE12466" s="74"/>
      <c r="AF12466" s="74"/>
      <c r="BX12466" s="73"/>
      <c r="BY12466" s="74"/>
      <c r="BZ12466" s="74"/>
      <c r="CA12466" s="74"/>
      <c r="CF12466" s="79"/>
      <c r="CL12466" s="79"/>
    </row>
    <row r="12467" spans="30:90">
      <c r="AD12467" s="73"/>
      <c r="AE12467" s="74"/>
      <c r="AF12467" s="74"/>
      <c r="BX12467" s="73"/>
      <c r="BY12467" s="74"/>
      <c r="BZ12467" s="74"/>
      <c r="CA12467" s="74"/>
      <c r="CF12467" s="79"/>
      <c r="CL12467" s="79"/>
    </row>
    <row r="12468" spans="30:90">
      <c r="AD12468" s="73"/>
      <c r="AE12468" s="74"/>
      <c r="AF12468" s="74"/>
      <c r="BX12468" s="73"/>
      <c r="BY12468" s="74"/>
      <c r="BZ12468" s="74"/>
      <c r="CA12468" s="74"/>
      <c r="CF12468" s="79"/>
      <c r="CL12468" s="79"/>
    </row>
    <row r="12469" spans="30:90">
      <c r="AD12469" s="73"/>
      <c r="AE12469" s="74"/>
      <c r="AF12469" s="74"/>
      <c r="BX12469" s="73"/>
      <c r="BY12469" s="74"/>
      <c r="BZ12469" s="74"/>
      <c r="CA12469" s="74"/>
      <c r="CF12469" s="79"/>
      <c r="CL12469" s="79"/>
    </row>
    <row r="12470" spans="30:90">
      <c r="AD12470" s="73"/>
      <c r="AE12470" s="74"/>
      <c r="AF12470" s="74"/>
      <c r="BX12470" s="73"/>
      <c r="BY12470" s="74"/>
      <c r="BZ12470" s="74"/>
      <c r="CA12470" s="74"/>
      <c r="CF12470" s="79"/>
      <c r="CL12470" s="79"/>
    </row>
    <row r="12471" spans="30:90">
      <c r="AD12471" s="73"/>
      <c r="AE12471" s="74"/>
      <c r="AF12471" s="74"/>
      <c r="BX12471" s="73"/>
      <c r="BY12471" s="74"/>
      <c r="BZ12471" s="74"/>
      <c r="CA12471" s="74"/>
      <c r="CF12471" s="79"/>
      <c r="CL12471" s="79"/>
    </row>
    <row r="12472" spans="30:90">
      <c r="AD12472" s="73"/>
      <c r="AE12472" s="74"/>
      <c r="AF12472" s="74"/>
      <c r="BX12472" s="73"/>
      <c r="BY12472" s="74"/>
      <c r="BZ12472" s="74"/>
      <c r="CA12472" s="74"/>
      <c r="CF12472" s="79"/>
      <c r="CL12472" s="79"/>
    </row>
    <row r="12473" spans="30:90">
      <c r="AD12473" s="73"/>
      <c r="AE12473" s="74"/>
      <c r="AF12473" s="74"/>
      <c r="BX12473" s="73"/>
      <c r="BY12473" s="74"/>
      <c r="BZ12473" s="74"/>
      <c r="CA12473" s="74"/>
      <c r="CF12473" s="79"/>
      <c r="CL12473" s="79"/>
    </row>
    <row r="12474" spans="30:90">
      <c r="AD12474" s="73"/>
      <c r="AE12474" s="74"/>
      <c r="AF12474" s="74"/>
      <c r="BX12474" s="73"/>
      <c r="BY12474" s="74"/>
      <c r="BZ12474" s="74"/>
      <c r="CA12474" s="74"/>
      <c r="CF12474" s="79"/>
      <c r="CL12474" s="79"/>
    </row>
    <row r="12475" spans="30:90">
      <c r="AD12475" s="73"/>
      <c r="AE12475" s="74"/>
      <c r="AF12475" s="74"/>
      <c r="BX12475" s="73"/>
      <c r="BY12475" s="74"/>
      <c r="BZ12475" s="74"/>
      <c r="CA12475" s="74"/>
      <c r="CF12475" s="79"/>
      <c r="CL12475" s="79"/>
    </row>
    <row r="12476" spans="30:90">
      <c r="AD12476" s="73"/>
      <c r="AE12476" s="74"/>
      <c r="AF12476" s="74"/>
      <c r="BX12476" s="73"/>
      <c r="BY12476" s="74"/>
      <c r="BZ12476" s="74"/>
      <c r="CA12476" s="74"/>
      <c r="CF12476" s="79"/>
      <c r="CL12476" s="79"/>
    </row>
    <row r="12477" spans="30:90">
      <c r="AD12477" s="73"/>
      <c r="AE12477" s="74"/>
      <c r="AF12477" s="74"/>
      <c r="BX12477" s="73"/>
      <c r="BY12477" s="74"/>
      <c r="BZ12477" s="74"/>
      <c r="CA12477" s="74"/>
      <c r="CF12477" s="79"/>
      <c r="CL12477" s="79"/>
    </row>
    <row r="12478" spans="30:90">
      <c r="AD12478" s="73"/>
      <c r="AE12478" s="74"/>
      <c r="AF12478" s="74"/>
      <c r="BX12478" s="73"/>
      <c r="BY12478" s="74"/>
      <c r="BZ12478" s="74"/>
      <c r="CA12478" s="74"/>
      <c r="CF12478" s="79"/>
      <c r="CL12478" s="79"/>
    </row>
    <row r="12479" spans="30:90">
      <c r="AD12479" s="73"/>
      <c r="AE12479" s="74"/>
      <c r="AF12479" s="74"/>
      <c r="BX12479" s="73"/>
      <c r="BY12479" s="74"/>
      <c r="BZ12479" s="74"/>
      <c r="CA12479" s="74"/>
      <c r="CF12479" s="79"/>
      <c r="CL12479" s="79"/>
    </row>
    <row r="12480" spans="30:90">
      <c r="AD12480" s="73"/>
      <c r="AE12480" s="74"/>
      <c r="AF12480" s="74"/>
      <c r="BX12480" s="73"/>
      <c r="BY12480" s="74"/>
      <c r="BZ12480" s="74"/>
      <c r="CA12480" s="74"/>
      <c r="CF12480" s="79"/>
      <c r="CL12480" s="79"/>
    </row>
    <row r="12481" spans="30:90">
      <c r="AD12481" s="73"/>
      <c r="AE12481" s="74"/>
      <c r="AF12481" s="74"/>
      <c r="BX12481" s="73"/>
      <c r="BY12481" s="74"/>
      <c r="BZ12481" s="74"/>
      <c r="CA12481" s="74"/>
      <c r="CF12481" s="79"/>
      <c r="CL12481" s="79"/>
    </row>
    <row r="12482" spans="30:90">
      <c r="AD12482" s="73"/>
      <c r="AE12482" s="74"/>
      <c r="AF12482" s="74"/>
      <c r="BX12482" s="73"/>
      <c r="BY12482" s="74"/>
      <c r="BZ12482" s="74"/>
      <c r="CA12482" s="74"/>
      <c r="CF12482" s="79"/>
      <c r="CL12482" s="79"/>
    </row>
    <row r="12483" spans="30:90">
      <c r="AD12483" s="73"/>
      <c r="AE12483" s="74"/>
      <c r="AF12483" s="74"/>
      <c r="BX12483" s="73"/>
      <c r="BY12483" s="74"/>
      <c r="BZ12483" s="74"/>
      <c r="CA12483" s="74"/>
      <c r="CF12483" s="79"/>
      <c r="CL12483" s="79"/>
    </row>
    <row r="12484" spans="30:90">
      <c r="AD12484" s="73"/>
      <c r="AE12484" s="74"/>
      <c r="AF12484" s="74"/>
      <c r="BX12484" s="73"/>
      <c r="BY12484" s="74"/>
      <c r="BZ12484" s="74"/>
      <c r="CA12484" s="74"/>
      <c r="CF12484" s="79"/>
      <c r="CL12484" s="79"/>
    </row>
    <row r="12485" spans="30:90">
      <c r="AD12485" s="73"/>
      <c r="AE12485" s="74"/>
      <c r="AF12485" s="74"/>
      <c r="BX12485" s="73"/>
      <c r="BY12485" s="74"/>
      <c r="BZ12485" s="74"/>
      <c r="CA12485" s="74"/>
      <c r="CF12485" s="79"/>
      <c r="CL12485" s="79"/>
    </row>
    <row r="12486" spans="30:90">
      <c r="AD12486" s="73"/>
      <c r="AE12486" s="74"/>
      <c r="AF12486" s="74"/>
      <c r="BX12486" s="73"/>
      <c r="BY12486" s="74"/>
      <c r="BZ12486" s="74"/>
      <c r="CA12486" s="74"/>
      <c r="CF12486" s="79"/>
      <c r="CL12486" s="79"/>
    </row>
    <row r="12487" spans="30:90">
      <c r="AD12487" s="73"/>
      <c r="AE12487" s="74"/>
      <c r="AF12487" s="74"/>
      <c r="BX12487" s="73"/>
      <c r="BY12487" s="74"/>
      <c r="BZ12487" s="74"/>
      <c r="CA12487" s="74"/>
      <c r="CF12487" s="79"/>
      <c r="CL12487" s="79"/>
    </row>
    <row r="12488" spans="30:90">
      <c r="AD12488" s="73"/>
      <c r="AE12488" s="74"/>
      <c r="AF12488" s="74"/>
      <c r="BX12488" s="73"/>
      <c r="BY12488" s="74"/>
      <c r="BZ12488" s="74"/>
      <c r="CA12488" s="74"/>
      <c r="CF12488" s="79"/>
      <c r="CL12488" s="79"/>
    </row>
    <row r="12489" spans="30:90">
      <c r="AD12489" s="73"/>
      <c r="AE12489" s="74"/>
      <c r="AF12489" s="74"/>
      <c r="BX12489" s="73"/>
      <c r="BY12489" s="74"/>
      <c r="BZ12489" s="74"/>
      <c r="CA12489" s="74"/>
      <c r="CF12489" s="79"/>
      <c r="CL12489" s="79"/>
    </row>
    <row r="12490" spans="30:90">
      <c r="AD12490" s="73"/>
      <c r="AE12490" s="74"/>
      <c r="AF12490" s="74"/>
      <c r="BX12490" s="73"/>
      <c r="BY12490" s="74"/>
      <c r="BZ12490" s="74"/>
      <c r="CA12490" s="74"/>
      <c r="CF12490" s="79"/>
      <c r="CL12490" s="79"/>
    </row>
    <row r="12491" spans="30:90">
      <c r="AD12491" s="73"/>
      <c r="AE12491" s="74"/>
      <c r="AF12491" s="74"/>
      <c r="BX12491" s="73"/>
      <c r="BY12491" s="74"/>
      <c r="BZ12491" s="74"/>
      <c r="CA12491" s="74"/>
      <c r="CF12491" s="79"/>
      <c r="CL12491" s="79"/>
    </row>
    <row r="12492" spans="30:90">
      <c r="AD12492" s="73"/>
      <c r="AE12492" s="74"/>
      <c r="AF12492" s="74"/>
      <c r="BX12492" s="73"/>
      <c r="BY12492" s="74"/>
      <c r="BZ12492" s="74"/>
      <c r="CA12492" s="74"/>
      <c r="CF12492" s="79"/>
      <c r="CL12492" s="79"/>
    </row>
    <row r="12493" spans="30:90">
      <c r="AD12493" s="73"/>
      <c r="AE12493" s="74"/>
      <c r="AF12493" s="74"/>
      <c r="BX12493" s="73"/>
      <c r="BY12493" s="74"/>
      <c r="BZ12493" s="74"/>
      <c r="CA12493" s="74"/>
      <c r="CF12493" s="79"/>
      <c r="CL12493" s="79"/>
    </row>
    <row r="12494" spans="30:90">
      <c r="AD12494" s="73"/>
      <c r="AE12494" s="74"/>
      <c r="AF12494" s="74"/>
      <c r="BX12494" s="73"/>
      <c r="BY12494" s="74"/>
      <c r="BZ12494" s="74"/>
      <c r="CA12494" s="74"/>
      <c r="CF12494" s="79"/>
      <c r="CL12494" s="79"/>
    </row>
    <row r="12495" spans="30:90">
      <c r="AD12495" s="73"/>
      <c r="AE12495" s="74"/>
      <c r="AF12495" s="74"/>
      <c r="BX12495" s="73"/>
      <c r="BY12495" s="74"/>
      <c r="BZ12495" s="74"/>
      <c r="CA12495" s="74"/>
      <c r="CF12495" s="79"/>
      <c r="CL12495" s="79"/>
    </row>
    <row r="12496" spans="30:90">
      <c r="AD12496" s="73"/>
      <c r="AE12496" s="74"/>
      <c r="AF12496" s="74"/>
      <c r="BX12496" s="73"/>
      <c r="BY12496" s="74"/>
      <c r="BZ12496" s="74"/>
      <c r="CA12496" s="74"/>
      <c r="CF12496" s="79"/>
      <c r="CL12496" s="79"/>
    </row>
    <row r="12497" spans="30:90">
      <c r="AD12497" s="73"/>
      <c r="AE12497" s="74"/>
      <c r="AF12497" s="74"/>
      <c r="BX12497" s="73"/>
      <c r="BY12497" s="74"/>
      <c r="BZ12497" s="74"/>
      <c r="CA12497" s="74"/>
      <c r="CF12497" s="79"/>
      <c r="CL12497" s="79"/>
    </row>
    <row r="12498" spans="30:90">
      <c r="AD12498" s="73"/>
      <c r="AE12498" s="74"/>
      <c r="AF12498" s="74"/>
      <c r="BX12498" s="73"/>
      <c r="BY12498" s="74"/>
      <c r="BZ12498" s="74"/>
      <c r="CA12498" s="74"/>
      <c r="CF12498" s="79"/>
      <c r="CL12498" s="79"/>
    </row>
    <row r="12499" spans="30:90">
      <c r="AD12499" s="73"/>
      <c r="AE12499" s="74"/>
      <c r="AF12499" s="74"/>
      <c r="BX12499" s="73"/>
      <c r="BY12499" s="74"/>
      <c r="BZ12499" s="74"/>
      <c r="CA12499" s="74"/>
      <c r="CF12499" s="79"/>
      <c r="CL12499" s="79"/>
    </row>
    <row r="12500" spans="30:90">
      <c r="AD12500" s="73"/>
      <c r="AE12500" s="74"/>
      <c r="AF12500" s="74"/>
      <c r="BX12500" s="73"/>
      <c r="BY12500" s="74"/>
      <c r="BZ12500" s="74"/>
      <c r="CA12500" s="74"/>
      <c r="CF12500" s="79"/>
      <c r="CL12500" s="79"/>
    </row>
    <row r="12501" spans="30:90">
      <c r="AD12501" s="73"/>
      <c r="AE12501" s="74"/>
      <c r="AF12501" s="74"/>
      <c r="BX12501" s="73"/>
      <c r="BY12501" s="74"/>
      <c r="BZ12501" s="74"/>
      <c r="CA12501" s="74"/>
      <c r="CF12501" s="79"/>
      <c r="CL12501" s="79"/>
    </row>
    <row r="12502" spans="30:90">
      <c r="AD12502" s="73"/>
      <c r="AE12502" s="74"/>
      <c r="AF12502" s="74"/>
      <c r="BX12502" s="73"/>
      <c r="BY12502" s="74"/>
      <c r="BZ12502" s="74"/>
      <c r="CA12502" s="74"/>
      <c r="CF12502" s="79"/>
      <c r="CL12502" s="79"/>
    </row>
    <row r="12503" spans="30:90">
      <c r="AD12503" s="73"/>
      <c r="AE12503" s="74"/>
      <c r="AF12503" s="74"/>
      <c r="BX12503" s="73"/>
      <c r="BY12503" s="74"/>
      <c r="BZ12503" s="74"/>
      <c r="CA12503" s="74"/>
      <c r="CF12503" s="79"/>
      <c r="CL12503" s="79"/>
    </row>
    <row r="12504" spans="30:90">
      <c r="AD12504" s="73"/>
      <c r="AE12504" s="74"/>
      <c r="AF12504" s="74"/>
      <c r="BX12504" s="73"/>
      <c r="BY12504" s="74"/>
      <c r="BZ12504" s="74"/>
      <c r="CA12504" s="74"/>
      <c r="CF12504" s="79"/>
      <c r="CL12504" s="79"/>
    </row>
    <row r="12505" spans="30:90">
      <c r="AD12505" s="73"/>
      <c r="AE12505" s="74"/>
      <c r="AF12505" s="74"/>
      <c r="BX12505" s="73"/>
      <c r="BY12505" s="74"/>
      <c r="BZ12505" s="74"/>
      <c r="CA12505" s="74"/>
      <c r="CF12505" s="79"/>
      <c r="CL12505" s="79"/>
    </row>
    <row r="12506" spans="30:90">
      <c r="AD12506" s="73"/>
      <c r="AE12506" s="74"/>
      <c r="AF12506" s="74"/>
      <c r="BX12506" s="73"/>
      <c r="BY12506" s="74"/>
      <c r="BZ12506" s="74"/>
      <c r="CA12506" s="74"/>
      <c r="CF12506" s="79"/>
      <c r="CL12506" s="79"/>
    </row>
    <row r="12507" spans="30:90">
      <c r="AD12507" s="73"/>
      <c r="AE12507" s="74"/>
      <c r="AF12507" s="74"/>
      <c r="BX12507" s="73"/>
      <c r="BY12507" s="74"/>
      <c r="BZ12507" s="74"/>
      <c r="CA12507" s="74"/>
      <c r="CF12507" s="79"/>
      <c r="CL12507" s="79"/>
    </row>
    <row r="12508" spans="30:90">
      <c r="AD12508" s="73"/>
      <c r="AE12508" s="74"/>
      <c r="AF12508" s="74"/>
      <c r="BX12508" s="73"/>
      <c r="BY12508" s="74"/>
      <c r="BZ12508" s="74"/>
      <c r="CA12508" s="74"/>
      <c r="CF12508" s="79"/>
      <c r="CL12508" s="79"/>
    </row>
    <row r="12509" spans="30:90">
      <c r="AD12509" s="73"/>
      <c r="AE12509" s="74"/>
      <c r="AF12509" s="74"/>
      <c r="BX12509" s="73"/>
      <c r="BY12509" s="74"/>
      <c r="BZ12509" s="74"/>
      <c r="CA12509" s="74"/>
      <c r="CF12509" s="79"/>
      <c r="CL12509" s="79"/>
    </row>
    <row r="12510" spans="30:90">
      <c r="AD12510" s="73"/>
      <c r="AE12510" s="74"/>
      <c r="AF12510" s="74"/>
      <c r="BX12510" s="73"/>
      <c r="BY12510" s="74"/>
      <c r="BZ12510" s="74"/>
      <c r="CA12510" s="74"/>
      <c r="CF12510" s="79"/>
      <c r="CL12510" s="79"/>
    </row>
    <row r="12511" spans="30:90">
      <c r="AD12511" s="73"/>
      <c r="AE12511" s="74"/>
      <c r="AF12511" s="74"/>
      <c r="BX12511" s="73"/>
      <c r="BY12511" s="74"/>
      <c r="BZ12511" s="74"/>
      <c r="CA12511" s="74"/>
      <c r="CF12511" s="79"/>
      <c r="CL12511" s="79"/>
    </row>
    <row r="12512" spans="30:90">
      <c r="AD12512" s="73"/>
      <c r="AE12512" s="74"/>
      <c r="AF12512" s="74"/>
      <c r="BX12512" s="73"/>
      <c r="BY12512" s="74"/>
      <c r="BZ12512" s="74"/>
      <c r="CA12512" s="74"/>
      <c r="CF12512" s="79"/>
      <c r="CL12512" s="79"/>
    </row>
    <row r="12513" spans="30:90">
      <c r="AD12513" s="73"/>
      <c r="AE12513" s="74"/>
      <c r="AF12513" s="74"/>
      <c r="BX12513" s="73"/>
      <c r="BY12513" s="74"/>
      <c r="BZ12513" s="74"/>
      <c r="CA12513" s="74"/>
      <c r="CF12513" s="79"/>
      <c r="CL12513" s="79"/>
    </row>
    <row r="12514" spans="30:90">
      <c r="AD12514" s="73"/>
      <c r="AE12514" s="74"/>
      <c r="AF12514" s="74"/>
      <c r="BX12514" s="73"/>
      <c r="BY12514" s="74"/>
      <c r="BZ12514" s="74"/>
      <c r="CA12514" s="74"/>
      <c r="CF12514" s="79"/>
      <c r="CL12514" s="79"/>
    </row>
    <row r="12515" spans="30:90">
      <c r="AD12515" s="73"/>
      <c r="AE12515" s="74"/>
      <c r="AF12515" s="74"/>
      <c r="BX12515" s="73"/>
      <c r="BY12515" s="74"/>
      <c r="BZ12515" s="74"/>
      <c r="CA12515" s="74"/>
      <c r="CF12515" s="79"/>
      <c r="CL12515" s="79"/>
    </row>
    <row r="12516" spans="30:90">
      <c r="AD12516" s="73"/>
      <c r="AE12516" s="74"/>
      <c r="AF12516" s="74"/>
      <c r="BX12516" s="73"/>
      <c r="BY12516" s="74"/>
      <c r="BZ12516" s="74"/>
      <c r="CA12516" s="74"/>
      <c r="CF12516" s="79"/>
      <c r="CL12516" s="79"/>
    </row>
    <row r="12517" spans="30:90">
      <c r="AD12517" s="73"/>
      <c r="AE12517" s="74"/>
      <c r="AF12517" s="74"/>
      <c r="BX12517" s="73"/>
      <c r="BY12517" s="74"/>
      <c r="BZ12517" s="74"/>
      <c r="CA12517" s="74"/>
      <c r="CF12517" s="79"/>
      <c r="CL12517" s="79"/>
    </row>
    <row r="12518" spans="30:90">
      <c r="AD12518" s="73"/>
      <c r="AE12518" s="74"/>
      <c r="AF12518" s="74"/>
      <c r="BX12518" s="73"/>
      <c r="BY12518" s="74"/>
      <c r="BZ12518" s="74"/>
      <c r="CA12518" s="74"/>
      <c r="CF12518" s="79"/>
      <c r="CL12518" s="79"/>
    </row>
    <row r="12519" spans="30:90">
      <c r="AD12519" s="73"/>
      <c r="AE12519" s="74"/>
      <c r="AF12519" s="74"/>
      <c r="BX12519" s="73"/>
      <c r="BY12519" s="74"/>
      <c r="BZ12519" s="74"/>
      <c r="CA12519" s="74"/>
      <c r="CF12519" s="79"/>
      <c r="CL12519" s="79"/>
    </row>
    <row r="12520" spans="30:90">
      <c r="AD12520" s="73"/>
      <c r="AE12520" s="74"/>
      <c r="AF12520" s="74"/>
      <c r="BX12520" s="73"/>
      <c r="BY12520" s="74"/>
      <c r="BZ12520" s="74"/>
      <c r="CA12520" s="74"/>
      <c r="CF12520" s="79"/>
      <c r="CL12520" s="79"/>
    </row>
    <row r="12521" spans="30:90">
      <c r="AD12521" s="73"/>
      <c r="AE12521" s="74"/>
      <c r="AF12521" s="74"/>
      <c r="BX12521" s="73"/>
      <c r="BY12521" s="74"/>
      <c r="BZ12521" s="74"/>
      <c r="CA12521" s="74"/>
      <c r="CF12521" s="79"/>
      <c r="CL12521" s="79"/>
    </row>
    <row r="12522" spans="30:90">
      <c r="AD12522" s="73"/>
      <c r="AE12522" s="74"/>
      <c r="AF12522" s="74"/>
      <c r="BX12522" s="73"/>
      <c r="BY12522" s="74"/>
      <c r="BZ12522" s="74"/>
      <c r="CA12522" s="74"/>
      <c r="CF12522" s="79"/>
      <c r="CL12522" s="79"/>
    </row>
    <row r="12523" spans="30:90">
      <c r="AD12523" s="73"/>
      <c r="AE12523" s="74"/>
      <c r="AF12523" s="74"/>
      <c r="BX12523" s="73"/>
      <c r="BY12523" s="74"/>
      <c r="BZ12523" s="74"/>
      <c r="CA12523" s="74"/>
      <c r="CF12523" s="79"/>
      <c r="CL12523" s="79"/>
    </row>
    <row r="12524" spans="30:90">
      <c r="AD12524" s="73"/>
      <c r="AE12524" s="74"/>
      <c r="AF12524" s="74"/>
      <c r="BX12524" s="73"/>
      <c r="BY12524" s="74"/>
      <c r="BZ12524" s="74"/>
      <c r="CA12524" s="74"/>
      <c r="CF12524" s="79"/>
      <c r="CL12524" s="79"/>
    </row>
    <row r="12525" spans="30:90">
      <c r="AD12525" s="73"/>
      <c r="AE12525" s="74"/>
      <c r="AF12525" s="74"/>
      <c r="BX12525" s="73"/>
      <c r="BY12525" s="74"/>
      <c r="BZ12525" s="74"/>
      <c r="CA12525" s="74"/>
      <c r="CF12525" s="79"/>
      <c r="CL12525" s="79"/>
    </row>
    <row r="12526" spans="30:90">
      <c r="AD12526" s="73"/>
      <c r="AE12526" s="74"/>
      <c r="AF12526" s="74"/>
      <c r="BX12526" s="73"/>
      <c r="BY12526" s="74"/>
      <c r="BZ12526" s="74"/>
      <c r="CA12526" s="74"/>
      <c r="CF12526" s="79"/>
      <c r="CL12526" s="79"/>
    </row>
    <row r="12527" spans="30:90">
      <c r="AD12527" s="73"/>
      <c r="AE12527" s="74"/>
      <c r="AF12527" s="74"/>
      <c r="BX12527" s="73"/>
      <c r="BY12527" s="74"/>
      <c r="BZ12527" s="74"/>
      <c r="CA12527" s="74"/>
      <c r="CF12527" s="79"/>
      <c r="CL12527" s="79"/>
    </row>
    <row r="12528" spans="30:90">
      <c r="AD12528" s="73"/>
      <c r="AE12528" s="74"/>
      <c r="AF12528" s="74"/>
      <c r="BX12528" s="73"/>
      <c r="BY12528" s="74"/>
      <c r="BZ12528" s="74"/>
      <c r="CA12528" s="74"/>
      <c r="CF12528" s="79"/>
      <c r="CL12528" s="79"/>
    </row>
    <row r="12529" spans="30:90">
      <c r="AD12529" s="73"/>
      <c r="AE12529" s="74"/>
      <c r="AF12529" s="74"/>
      <c r="BX12529" s="73"/>
      <c r="BY12529" s="74"/>
      <c r="BZ12529" s="74"/>
      <c r="CA12529" s="74"/>
      <c r="CF12529" s="79"/>
      <c r="CL12529" s="79"/>
    </row>
    <row r="12530" spans="30:90">
      <c r="AD12530" s="73"/>
      <c r="AE12530" s="74"/>
      <c r="AF12530" s="74"/>
      <c r="BX12530" s="73"/>
      <c r="BY12530" s="74"/>
      <c r="BZ12530" s="74"/>
      <c r="CA12530" s="74"/>
      <c r="CF12530" s="79"/>
      <c r="CL12530" s="79"/>
    </row>
    <row r="12531" spans="30:90">
      <c r="AD12531" s="73"/>
      <c r="AE12531" s="74"/>
      <c r="AF12531" s="74"/>
      <c r="BX12531" s="73"/>
      <c r="BY12531" s="74"/>
      <c r="BZ12531" s="74"/>
      <c r="CA12531" s="74"/>
      <c r="CF12531" s="79"/>
      <c r="CL12531" s="79"/>
    </row>
    <row r="12532" spans="30:90">
      <c r="AD12532" s="73"/>
      <c r="AE12532" s="74"/>
      <c r="AF12532" s="74"/>
      <c r="BX12532" s="73"/>
      <c r="BY12532" s="74"/>
      <c r="BZ12532" s="74"/>
      <c r="CA12532" s="74"/>
      <c r="CF12532" s="79"/>
      <c r="CL12532" s="79"/>
    </row>
    <row r="12533" spans="30:90">
      <c r="AD12533" s="73"/>
      <c r="AE12533" s="74"/>
      <c r="AF12533" s="74"/>
      <c r="BX12533" s="73"/>
      <c r="BY12533" s="74"/>
      <c r="BZ12533" s="74"/>
      <c r="CA12533" s="74"/>
      <c r="CF12533" s="79"/>
      <c r="CL12533" s="79"/>
    </row>
    <row r="12534" spans="30:90">
      <c r="AD12534" s="73"/>
      <c r="AE12534" s="74"/>
      <c r="AF12534" s="74"/>
      <c r="BX12534" s="73"/>
      <c r="BY12534" s="74"/>
      <c r="BZ12534" s="74"/>
      <c r="CA12534" s="74"/>
      <c r="CF12534" s="79"/>
      <c r="CL12534" s="79"/>
    </row>
    <row r="12535" spans="30:90">
      <c r="AD12535" s="73"/>
      <c r="AE12535" s="74"/>
      <c r="AF12535" s="74"/>
      <c r="BX12535" s="73"/>
      <c r="BY12535" s="74"/>
      <c r="BZ12535" s="74"/>
      <c r="CA12535" s="74"/>
      <c r="CF12535" s="79"/>
      <c r="CL12535" s="79"/>
    </row>
    <row r="12536" spans="30:90">
      <c r="AD12536" s="73"/>
      <c r="AE12536" s="74"/>
      <c r="AF12536" s="74"/>
      <c r="BX12536" s="73"/>
      <c r="BY12536" s="74"/>
      <c r="BZ12536" s="74"/>
      <c r="CA12536" s="74"/>
      <c r="CF12536" s="79"/>
      <c r="CL12536" s="79"/>
    </row>
    <row r="12537" spans="30:90">
      <c r="AD12537" s="73"/>
      <c r="AE12537" s="74"/>
      <c r="AF12537" s="74"/>
      <c r="BX12537" s="73"/>
      <c r="BY12537" s="74"/>
      <c r="BZ12537" s="74"/>
      <c r="CA12537" s="74"/>
      <c r="CF12537" s="79"/>
      <c r="CL12537" s="79"/>
    </row>
    <row r="12538" spans="30:90">
      <c r="AD12538" s="73"/>
      <c r="AE12538" s="74"/>
      <c r="AF12538" s="74"/>
      <c r="BX12538" s="73"/>
      <c r="BY12538" s="74"/>
      <c r="BZ12538" s="74"/>
      <c r="CA12538" s="74"/>
      <c r="CF12538" s="79"/>
      <c r="CL12538" s="79"/>
    </row>
    <row r="12539" spans="30:90">
      <c r="AD12539" s="73"/>
      <c r="AE12539" s="74"/>
      <c r="AF12539" s="74"/>
      <c r="BX12539" s="73"/>
      <c r="BY12539" s="74"/>
      <c r="BZ12539" s="74"/>
      <c r="CA12539" s="74"/>
      <c r="CF12539" s="79"/>
      <c r="CL12539" s="79"/>
    </row>
    <row r="12540" spans="30:90">
      <c r="AD12540" s="73"/>
      <c r="AE12540" s="74"/>
      <c r="AF12540" s="74"/>
      <c r="BX12540" s="73"/>
      <c r="BY12540" s="74"/>
      <c r="BZ12540" s="74"/>
      <c r="CA12540" s="74"/>
      <c r="CF12540" s="79"/>
      <c r="CL12540" s="79"/>
    </row>
    <row r="12541" spans="30:90">
      <c r="AD12541" s="73"/>
      <c r="AE12541" s="74"/>
      <c r="AF12541" s="74"/>
      <c r="BX12541" s="73"/>
      <c r="BY12541" s="74"/>
      <c r="BZ12541" s="74"/>
      <c r="CA12541" s="74"/>
      <c r="CF12541" s="79"/>
      <c r="CL12541" s="79"/>
    </row>
    <row r="12542" spans="30:90">
      <c r="AD12542" s="73"/>
      <c r="AE12542" s="74"/>
      <c r="AF12542" s="74"/>
      <c r="BX12542" s="73"/>
      <c r="BY12542" s="74"/>
      <c r="BZ12542" s="74"/>
      <c r="CA12542" s="74"/>
      <c r="CF12542" s="79"/>
      <c r="CL12542" s="79"/>
    </row>
    <row r="12543" spans="30:90">
      <c r="AD12543" s="73"/>
      <c r="AE12543" s="74"/>
      <c r="AF12543" s="74"/>
      <c r="BX12543" s="73"/>
      <c r="BY12543" s="74"/>
      <c r="BZ12543" s="74"/>
      <c r="CA12543" s="74"/>
      <c r="CF12543" s="79"/>
      <c r="CL12543" s="79"/>
    </row>
    <row r="12544" spans="30:90">
      <c r="AD12544" s="73"/>
      <c r="AE12544" s="74"/>
      <c r="AF12544" s="74"/>
      <c r="BX12544" s="73"/>
      <c r="BY12544" s="74"/>
      <c r="BZ12544" s="74"/>
      <c r="CA12544" s="74"/>
      <c r="CF12544" s="79"/>
      <c r="CL12544" s="79"/>
    </row>
    <row r="12545" spans="30:90">
      <c r="AD12545" s="73"/>
      <c r="AE12545" s="74"/>
      <c r="AF12545" s="74"/>
      <c r="BX12545" s="73"/>
      <c r="BY12545" s="74"/>
      <c r="BZ12545" s="74"/>
      <c r="CA12545" s="74"/>
      <c r="CF12545" s="79"/>
      <c r="CL12545" s="79"/>
    </row>
    <row r="12546" spans="30:90">
      <c r="AD12546" s="73"/>
      <c r="AE12546" s="74"/>
      <c r="AF12546" s="74"/>
      <c r="BX12546" s="73"/>
      <c r="BY12546" s="74"/>
      <c r="BZ12546" s="74"/>
      <c r="CA12546" s="74"/>
      <c r="CF12546" s="79"/>
      <c r="CL12546" s="79"/>
    </row>
    <row r="12547" spans="30:90">
      <c r="AD12547" s="73"/>
      <c r="AE12547" s="74"/>
      <c r="AF12547" s="74"/>
      <c r="BX12547" s="73"/>
      <c r="BY12547" s="74"/>
      <c r="BZ12547" s="74"/>
      <c r="CA12547" s="74"/>
      <c r="CF12547" s="79"/>
      <c r="CL12547" s="79"/>
    </row>
    <row r="12548" spans="30:90">
      <c r="AD12548" s="73"/>
      <c r="AE12548" s="74"/>
      <c r="AF12548" s="74"/>
      <c r="BX12548" s="73"/>
      <c r="BY12548" s="74"/>
      <c r="BZ12548" s="74"/>
      <c r="CA12548" s="74"/>
      <c r="CF12548" s="79"/>
      <c r="CL12548" s="79"/>
    </row>
    <row r="12549" spans="30:90">
      <c r="AD12549" s="73"/>
      <c r="AE12549" s="74"/>
      <c r="AF12549" s="74"/>
      <c r="BX12549" s="73"/>
      <c r="BY12549" s="74"/>
      <c r="BZ12549" s="74"/>
      <c r="CA12549" s="74"/>
      <c r="CF12549" s="79"/>
      <c r="CL12549" s="79"/>
    </row>
    <row r="12550" spans="30:90">
      <c r="AD12550" s="73"/>
      <c r="AE12550" s="74"/>
      <c r="AF12550" s="74"/>
      <c r="BX12550" s="73"/>
      <c r="BY12550" s="74"/>
      <c r="BZ12550" s="74"/>
      <c r="CA12550" s="74"/>
      <c r="CF12550" s="79"/>
      <c r="CL12550" s="79"/>
    </row>
    <row r="12551" spans="30:90">
      <c r="AD12551" s="73"/>
      <c r="AE12551" s="74"/>
      <c r="AF12551" s="74"/>
      <c r="BX12551" s="73"/>
      <c r="BY12551" s="74"/>
      <c r="BZ12551" s="74"/>
      <c r="CA12551" s="74"/>
      <c r="CF12551" s="79"/>
      <c r="CL12551" s="79"/>
    </row>
    <row r="12552" spans="30:90">
      <c r="AD12552" s="73"/>
      <c r="AE12552" s="74"/>
      <c r="AF12552" s="74"/>
      <c r="BX12552" s="73"/>
      <c r="BY12552" s="74"/>
      <c r="BZ12552" s="74"/>
      <c r="CA12552" s="74"/>
      <c r="CF12552" s="79"/>
      <c r="CL12552" s="79"/>
    </row>
    <row r="12553" spans="30:90">
      <c r="AD12553" s="73"/>
      <c r="AE12553" s="74"/>
      <c r="AF12553" s="74"/>
      <c r="BX12553" s="73"/>
      <c r="BY12553" s="74"/>
      <c r="BZ12553" s="74"/>
      <c r="CA12553" s="74"/>
      <c r="CF12553" s="79"/>
      <c r="CL12553" s="79"/>
    </row>
    <row r="12554" spans="30:90">
      <c r="AD12554" s="73"/>
      <c r="AE12554" s="74"/>
      <c r="AF12554" s="74"/>
      <c r="BX12554" s="73"/>
      <c r="BY12554" s="74"/>
      <c r="BZ12554" s="74"/>
      <c r="CA12554" s="74"/>
      <c r="CF12554" s="79"/>
      <c r="CL12554" s="79"/>
    </row>
    <row r="12555" spans="30:90">
      <c r="AD12555" s="73"/>
      <c r="AE12555" s="74"/>
      <c r="AF12555" s="74"/>
      <c r="BX12555" s="73"/>
      <c r="BY12555" s="74"/>
      <c r="BZ12555" s="74"/>
      <c r="CA12555" s="74"/>
      <c r="CF12555" s="79"/>
      <c r="CL12555" s="79"/>
    </row>
    <row r="12556" spans="30:90">
      <c r="AD12556" s="73"/>
      <c r="AE12556" s="74"/>
      <c r="AF12556" s="74"/>
      <c r="BX12556" s="73"/>
      <c r="BY12556" s="74"/>
      <c r="BZ12556" s="74"/>
      <c r="CA12556" s="74"/>
      <c r="CF12556" s="79"/>
      <c r="CL12556" s="79"/>
    </row>
    <row r="12557" spans="30:90">
      <c r="AD12557" s="73"/>
      <c r="AE12557" s="74"/>
      <c r="AF12557" s="74"/>
      <c r="BX12557" s="73"/>
      <c r="BY12557" s="74"/>
      <c r="BZ12557" s="74"/>
      <c r="CA12557" s="74"/>
      <c r="CF12557" s="79"/>
      <c r="CL12557" s="79"/>
    </row>
    <row r="12558" spans="30:90">
      <c r="AD12558" s="73"/>
      <c r="AE12558" s="74"/>
      <c r="AF12558" s="74"/>
      <c r="BX12558" s="73"/>
      <c r="BY12558" s="74"/>
      <c r="BZ12558" s="74"/>
      <c r="CA12558" s="74"/>
      <c r="CF12558" s="79"/>
      <c r="CL12558" s="79"/>
    </row>
    <row r="12559" spans="30:90">
      <c r="AD12559" s="73"/>
      <c r="AE12559" s="74"/>
      <c r="AF12559" s="74"/>
      <c r="BX12559" s="73"/>
      <c r="BY12559" s="74"/>
      <c r="BZ12559" s="74"/>
      <c r="CA12559" s="74"/>
      <c r="CF12559" s="79"/>
      <c r="CL12559" s="79"/>
    </row>
    <row r="12560" spans="30:90">
      <c r="AD12560" s="73"/>
      <c r="AE12560" s="74"/>
      <c r="AF12560" s="74"/>
      <c r="BX12560" s="73"/>
      <c r="BY12560" s="74"/>
      <c r="BZ12560" s="74"/>
      <c r="CA12560" s="74"/>
      <c r="CF12560" s="79"/>
      <c r="CL12560" s="79"/>
    </row>
    <row r="12561" spans="30:90">
      <c r="AD12561" s="73"/>
      <c r="AE12561" s="74"/>
      <c r="AF12561" s="74"/>
      <c r="BX12561" s="73"/>
      <c r="BY12561" s="74"/>
      <c r="BZ12561" s="74"/>
      <c r="CA12561" s="74"/>
      <c r="CF12561" s="79"/>
      <c r="CL12561" s="79"/>
    </row>
    <row r="12562" spans="30:90">
      <c r="AD12562" s="73"/>
      <c r="AE12562" s="74"/>
      <c r="AF12562" s="74"/>
      <c r="BX12562" s="73"/>
      <c r="BY12562" s="74"/>
      <c r="BZ12562" s="74"/>
      <c r="CA12562" s="74"/>
      <c r="CF12562" s="79"/>
      <c r="CL12562" s="79"/>
    </row>
    <row r="12563" spans="30:90">
      <c r="AD12563" s="73"/>
      <c r="AE12563" s="74"/>
      <c r="AF12563" s="74"/>
      <c r="BX12563" s="73"/>
      <c r="BY12563" s="74"/>
      <c r="BZ12563" s="74"/>
      <c r="CA12563" s="74"/>
      <c r="CF12563" s="79"/>
      <c r="CL12563" s="79"/>
    </row>
    <row r="12564" spans="30:90">
      <c r="AD12564" s="73"/>
      <c r="AE12564" s="74"/>
      <c r="AF12564" s="74"/>
      <c r="BX12564" s="73"/>
      <c r="BY12564" s="74"/>
      <c r="BZ12564" s="74"/>
      <c r="CA12564" s="74"/>
      <c r="CF12564" s="79"/>
      <c r="CL12564" s="79"/>
    </row>
    <row r="12565" spans="30:90">
      <c r="AD12565" s="73"/>
      <c r="AE12565" s="74"/>
      <c r="AF12565" s="74"/>
      <c r="BX12565" s="73"/>
      <c r="BY12565" s="74"/>
      <c r="BZ12565" s="74"/>
      <c r="CA12565" s="74"/>
      <c r="CF12565" s="79"/>
      <c r="CL12565" s="79"/>
    </row>
    <row r="12566" spans="30:90">
      <c r="AD12566" s="73"/>
      <c r="AE12566" s="74"/>
      <c r="AF12566" s="74"/>
      <c r="BX12566" s="73"/>
      <c r="BY12566" s="74"/>
      <c r="BZ12566" s="74"/>
      <c r="CA12566" s="74"/>
      <c r="CF12566" s="79"/>
      <c r="CL12566" s="79"/>
    </row>
    <row r="12567" spans="30:90">
      <c r="AD12567" s="73"/>
      <c r="AE12567" s="74"/>
      <c r="AF12567" s="74"/>
      <c r="BX12567" s="73"/>
      <c r="BY12567" s="74"/>
      <c r="BZ12567" s="74"/>
      <c r="CA12567" s="74"/>
      <c r="CF12567" s="79"/>
      <c r="CL12567" s="79"/>
    </row>
    <row r="12568" spans="30:90">
      <c r="AD12568" s="73"/>
      <c r="AE12568" s="74"/>
      <c r="AF12568" s="74"/>
      <c r="BX12568" s="73"/>
      <c r="BY12568" s="74"/>
      <c r="BZ12568" s="74"/>
      <c r="CA12568" s="74"/>
      <c r="CF12568" s="79"/>
      <c r="CL12568" s="79"/>
    </row>
    <row r="12569" spans="30:90">
      <c r="AD12569" s="73"/>
      <c r="AE12569" s="74"/>
      <c r="AF12569" s="74"/>
      <c r="BX12569" s="73"/>
      <c r="BY12569" s="74"/>
      <c r="BZ12569" s="74"/>
      <c r="CA12569" s="74"/>
      <c r="CF12569" s="79"/>
      <c r="CL12569" s="79"/>
    </row>
    <row r="12570" spans="30:90">
      <c r="AD12570" s="73"/>
      <c r="AE12570" s="74"/>
      <c r="AF12570" s="74"/>
      <c r="BX12570" s="73"/>
      <c r="BY12570" s="74"/>
      <c r="BZ12570" s="74"/>
      <c r="CA12570" s="74"/>
      <c r="CF12570" s="79"/>
      <c r="CL12570" s="79"/>
    </row>
    <row r="12571" spans="30:90">
      <c r="AD12571" s="73"/>
      <c r="AE12571" s="74"/>
      <c r="AF12571" s="74"/>
      <c r="BX12571" s="73"/>
      <c r="BY12571" s="74"/>
      <c r="BZ12571" s="74"/>
      <c r="CA12571" s="74"/>
      <c r="CF12571" s="79"/>
      <c r="CL12571" s="79"/>
    </row>
    <row r="12572" spans="30:90">
      <c r="AD12572" s="73"/>
      <c r="AE12572" s="74"/>
      <c r="AF12572" s="74"/>
      <c r="BX12572" s="73"/>
      <c r="BY12572" s="74"/>
      <c r="BZ12572" s="74"/>
      <c r="CA12572" s="74"/>
      <c r="CF12572" s="79"/>
      <c r="CL12572" s="79"/>
    </row>
    <row r="12573" spans="30:90">
      <c r="AD12573" s="73"/>
      <c r="AE12573" s="74"/>
      <c r="AF12573" s="74"/>
      <c r="BX12573" s="73"/>
      <c r="BY12573" s="74"/>
      <c r="BZ12573" s="74"/>
      <c r="CA12573" s="74"/>
      <c r="CF12573" s="79"/>
      <c r="CL12573" s="79"/>
    </row>
    <row r="12574" spans="30:90">
      <c r="AD12574" s="73"/>
      <c r="AE12574" s="74"/>
      <c r="AF12574" s="74"/>
      <c r="BX12574" s="73"/>
      <c r="BY12574" s="74"/>
      <c r="BZ12574" s="74"/>
      <c r="CA12574" s="74"/>
      <c r="CF12574" s="79"/>
      <c r="CL12574" s="79"/>
    </row>
    <row r="12575" spans="30:90">
      <c r="AD12575" s="73"/>
      <c r="AE12575" s="74"/>
      <c r="AF12575" s="74"/>
      <c r="BX12575" s="73"/>
      <c r="BY12575" s="74"/>
      <c r="BZ12575" s="74"/>
      <c r="CA12575" s="74"/>
      <c r="CF12575" s="79"/>
      <c r="CL12575" s="79"/>
    </row>
    <row r="12576" spans="30:90">
      <c r="AD12576" s="73"/>
      <c r="AE12576" s="74"/>
      <c r="AF12576" s="74"/>
      <c r="BX12576" s="73"/>
      <c r="BY12576" s="74"/>
      <c r="BZ12576" s="74"/>
      <c r="CA12576" s="74"/>
      <c r="CF12576" s="79"/>
      <c r="CL12576" s="79"/>
    </row>
    <row r="12577" spans="30:90">
      <c r="AD12577" s="73"/>
      <c r="AE12577" s="74"/>
      <c r="AF12577" s="74"/>
      <c r="BX12577" s="73"/>
      <c r="BY12577" s="74"/>
      <c r="BZ12577" s="74"/>
      <c r="CA12577" s="74"/>
      <c r="CF12577" s="79"/>
      <c r="CL12577" s="79"/>
    </row>
    <row r="12578" spans="30:90">
      <c r="AD12578" s="73"/>
      <c r="AE12578" s="74"/>
      <c r="AF12578" s="74"/>
      <c r="BX12578" s="73"/>
      <c r="BY12578" s="74"/>
      <c r="BZ12578" s="74"/>
      <c r="CA12578" s="74"/>
      <c r="CF12578" s="79"/>
      <c r="CL12578" s="79"/>
    </row>
    <row r="12579" spans="30:90">
      <c r="AD12579" s="73"/>
      <c r="AE12579" s="74"/>
      <c r="AF12579" s="74"/>
      <c r="BX12579" s="73"/>
      <c r="BY12579" s="74"/>
      <c r="BZ12579" s="74"/>
      <c r="CA12579" s="74"/>
      <c r="CF12579" s="79"/>
      <c r="CL12579" s="79"/>
    </row>
    <row r="12580" spans="30:90">
      <c r="AD12580" s="73"/>
      <c r="AE12580" s="74"/>
      <c r="AF12580" s="74"/>
      <c r="BX12580" s="73"/>
      <c r="BY12580" s="74"/>
      <c r="BZ12580" s="74"/>
      <c r="CA12580" s="74"/>
      <c r="CF12580" s="79"/>
      <c r="CL12580" s="79"/>
    </row>
    <row r="12581" spans="30:90">
      <c r="AD12581" s="73"/>
      <c r="AE12581" s="74"/>
      <c r="AF12581" s="74"/>
      <c r="BX12581" s="73"/>
      <c r="BY12581" s="74"/>
      <c r="BZ12581" s="74"/>
      <c r="CA12581" s="74"/>
      <c r="CF12581" s="79"/>
      <c r="CL12581" s="79"/>
    </row>
    <row r="12582" spans="30:90">
      <c r="AD12582" s="73"/>
      <c r="AE12582" s="74"/>
      <c r="AF12582" s="74"/>
      <c r="BX12582" s="73"/>
      <c r="BY12582" s="74"/>
      <c r="BZ12582" s="74"/>
      <c r="CA12582" s="74"/>
      <c r="CF12582" s="79"/>
      <c r="CL12582" s="79"/>
    </row>
    <row r="12583" spans="30:90">
      <c r="AD12583" s="73"/>
      <c r="AE12583" s="74"/>
      <c r="AF12583" s="74"/>
      <c r="BX12583" s="73"/>
      <c r="BY12583" s="74"/>
      <c r="BZ12583" s="74"/>
      <c r="CA12583" s="74"/>
      <c r="CF12583" s="79"/>
      <c r="CL12583" s="79"/>
    </row>
    <row r="12584" spans="30:90">
      <c r="AD12584" s="73"/>
      <c r="AE12584" s="74"/>
      <c r="AF12584" s="74"/>
      <c r="BX12584" s="73"/>
      <c r="BY12584" s="74"/>
      <c r="BZ12584" s="74"/>
      <c r="CA12584" s="74"/>
      <c r="CF12584" s="79"/>
      <c r="CL12584" s="79"/>
    </row>
    <row r="12585" spans="30:90">
      <c r="AD12585" s="73"/>
      <c r="AE12585" s="74"/>
      <c r="AF12585" s="74"/>
      <c r="BX12585" s="73"/>
      <c r="BY12585" s="74"/>
      <c r="BZ12585" s="74"/>
      <c r="CA12585" s="74"/>
      <c r="CF12585" s="79"/>
      <c r="CL12585" s="79"/>
    </row>
    <row r="12586" spans="30:90">
      <c r="AD12586" s="73"/>
      <c r="AE12586" s="74"/>
      <c r="AF12586" s="74"/>
      <c r="BX12586" s="73"/>
      <c r="BY12586" s="74"/>
      <c r="BZ12586" s="74"/>
      <c r="CA12586" s="74"/>
      <c r="CF12586" s="79"/>
      <c r="CL12586" s="79"/>
    </row>
    <row r="12587" spans="30:90">
      <c r="AD12587" s="73"/>
      <c r="AE12587" s="74"/>
      <c r="AF12587" s="74"/>
      <c r="BX12587" s="73"/>
      <c r="BY12587" s="74"/>
      <c r="BZ12587" s="74"/>
      <c r="CA12587" s="74"/>
      <c r="CF12587" s="79"/>
      <c r="CL12587" s="79"/>
    </row>
    <row r="12588" spans="30:90">
      <c r="AD12588" s="73"/>
      <c r="AE12588" s="74"/>
      <c r="AF12588" s="74"/>
      <c r="BX12588" s="73"/>
      <c r="BY12588" s="74"/>
      <c r="BZ12588" s="74"/>
      <c r="CA12588" s="74"/>
      <c r="CF12588" s="79"/>
      <c r="CL12588" s="79"/>
    </row>
    <row r="12589" spans="30:90">
      <c r="AD12589" s="73"/>
      <c r="AE12589" s="74"/>
      <c r="AF12589" s="74"/>
      <c r="BX12589" s="73"/>
      <c r="BY12589" s="74"/>
      <c r="BZ12589" s="74"/>
      <c r="CA12589" s="74"/>
      <c r="CF12589" s="79"/>
      <c r="CL12589" s="79"/>
    </row>
    <row r="12590" spans="30:90">
      <c r="AD12590" s="73"/>
      <c r="AE12590" s="74"/>
      <c r="AF12590" s="74"/>
      <c r="BX12590" s="73"/>
      <c r="BY12590" s="74"/>
      <c r="BZ12590" s="74"/>
      <c r="CA12590" s="74"/>
      <c r="CF12590" s="79"/>
      <c r="CL12590" s="79"/>
    </row>
    <row r="12591" spans="30:90">
      <c r="AD12591" s="73"/>
      <c r="AE12591" s="74"/>
      <c r="AF12591" s="74"/>
      <c r="BX12591" s="73"/>
      <c r="BY12591" s="74"/>
      <c r="BZ12591" s="74"/>
      <c r="CA12591" s="74"/>
      <c r="CF12591" s="79"/>
      <c r="CL12591" s="79"/>
    </row>
    <row r="12592" spans="30:90">
      <c r="AD12592" s="73"/>
      <c r="AE12592" s="74"/>
      <c r="AF12592" s="74"/>
      <c r="BX12592" s="73"/>
      <c r="BY12592" s="74"/>
      <c r="BZ12592" s="74"/>
      <c r="CA12592" s="74"/>
      <c r="CF12592" s="79"/>
      <c r="CL12592" s="79"/>
    </row>
    <row r="12593" spans="30:90">
      <c r="AD12593" s="73"/>
      <c r="AE12593" s="74"/>
      <c r="AF12593" s="74"/>
      <c r="BX12593" s="73"/>
      <c r="BY12593" s="74"/>
      <c r="BZ12593" s="74"/>
      <c r="CA12593" s="74"/>
      <c r="CF12593" s="79"/>
      <c r="CL12593" s="79"/>
    </row>
    <row r="12594" spans="30:90">
      <c r="AD12594" s="73"/>
      <c r="AE12594" s="74"/>
      <c r="AF12594" s="74"/>
      <c r="BX12594" s="73"/>
      <c r="BY12594" s="74"/>
      <c r="BZ12594" s="74"/>
      <c r="CA12594" s="74"/>
      <c r="CF12594" s="79"/>
      <c r="CL12594" s="79"/>
    </row>
    <row r="12595" spans="30:90">
      <c r="AD12595" s="73"/>
      <c r="AE12595" s="74"/>
      <c r="AF12595" s="74"/>
      <c r="BX12595" s="73"/>
      <c r="BY12595" s="74"/>
      <c r="BZ12595" s="74"/>
      <c r="CA12595" s="74"/>
      <c r="CF12595" s="79"/>
      <c r="CL12595" s="79"/>
    </row>
    <row r="12596" spans="30:90">
      <c r="AD12596" s="73"/>
      <c r="AE12596" s="74"/>
      <c r="AF12596" s="74"/>
      <c r="BX12596" s="73"/>
      <c r="BY12596" s="74"/>
      <c r="BZ12596" s="74"/>
      <c r="CA12596" s="74"/>
      <c r="CF12596" s="79"/>
      <c r="CL12596" s="79"/>
    </row>
    <row r="12597" spans="30:90">
      <c r="AD12597" s="73"/>
      <c r="AE12597" s="74"/>
      <c r="AF12597" s="74"/>
      <c r="BX12597" s="73"/>
      <c r="BY12597" s="74"/>
      <c r="BZ12597" s="74"/>
      <c r="CA12597" s="74"/>
      <c r="CF12597" s="79"/>
      <c r="CL12597" s="79"/>
    </row>
    <row r="12598" spans="30:90">
      <c r="AD12598" s="73"/>
      <c r="AE12598" s="74"/>
      <c r="AF12598" s="74"/>
      <c r="BX12598" s="73"/>
      <c r="BY12598" s="74"/>
      <c r="BZ12598" s="74"/>
      <c r="CA12598" s="74"/>
      <c r="CF12598" s="79"/>
      <c r="CL12598" s="79"/>
    </row>
    <row r="12599" spans="30:90">
      <c r="AD12599" s="73"/>
      <c r="AE12599" s="74"/>
      <c r="AF12599" s="74"/>
      <c r="BX12599" s="73"/>
      <c r="BY12599" s="74"/>
      <c r="BZ12599" s="74"/>
      <c r="CA12599" s="74"/>
      <c r="CF12599" s="79"/>
      <c r="CL12599" s="79"/>
    </row>
    <row r="12600" spans="30:90">
      <c r="AD12600" s="73"/>
      <c r="AE12600" s="74"/>
      <c r="AF12600" s="74"/>
      <c r="BX12600" s="73"/>
      <c r="BY12600" s="74"/>
      <c r="BZ12600" s="74"/>
      <c r="CA12600" s="74"/>
      <c r="CF12600" s="79"/>
      <c r="CL12600" s="79"/>
    </row>
    <row r="12601" spans="30:90">
      <c r="AD12601" s="73"/>
      <c r="AE12601" s="74"/>
      <c r="AF12601" s="74"/>
      <c r="BX12601" s="73"/>
      <c r="BY12601" s="74"/>
      <c r="BZ12601" s="74"/>
      <c r="CA12601" s="74"/>
      <c r="CF12601" s="79"/>
      <c r="CL12601" s="79"/>
    </row>
    <row r="12602" spans="30:90">
      <c r="AD12602" s="73"/>
      <c r="AE12602" s="74"/>
      <c r="AF12602" s="74"/>
      <c r="BX12602" s="73"/>
      <c r="BY12602" s="74"/>
      <c r="BZ12602" s="74"/>
      <c r="CA12602" s="74"/>
      <c r="CF12602" s="79"/>
      <c r="CL12602" s="79"/>
    </row>
    <row r="12603" spans="30:90">
      <c r="AD12603" s="73"/>
      <c r="AE12603" s="74"/>
      <c r="AF12603" s="74"/>
      <c r="BX12603" s="73"/>
      <c r="BY12603" s="74"/>
      <c r="BZ12603" s="74"/>
      <c r="CA12603" s="74"/>
      <c r="CF12603" s="79"/>
      <c r="CL12603" s="79"/>
    </row>
    <row r="12604" spans="30:90">
      <c r="AD12604" s="73"/>
      <c r="AE12604" s="74"/>
      <c r="AF12604" s="74"/>
      <c r="BX12604" s="73"/>
      <c r="BY12604" s="74"/>
      <c r="BZ12604" s="74"/>
      <c r="CA12604" s="74"/>
      <c r="CF12604" s="79"/>
      <c r="CL12604" s="79"/>
    </row>
    <row r="12605" spans="30:90">
      <c r="AD12605" s="73"/>
      <c r="AE12605" s="74"/>
      <c r="AF12605" s="74"/>
      <c r="BX12605" s="73"/>
      <c r="BY12605" s="74"/>
      <c r="BZ12605" s="74"/>
      <c r="CA12605" s="74"/>
      <c r="CF12605" s="79"/>
      <c r="CL12605" s="79"/>
    </row>
    <row r="12606" spans="30:90">
      <c r="AD12606" s="73"/>
      <c r="AE12606" s="74"/>
      <c r="AF12606" s="74"/>
      <c r="BX12606" s="73"/>
      <c r="BY12606" s="74"/>
      <c r="BZ12606" s="74"/>
      <c r="CA12606" s="74"/>
      <c r="CF12606" s="79"/>
      <c r="CL12606" s="79"/>
    </row>
    <row r="12607" spans="30:90">
      <c r="AD12607" s="73"/>
      <c r="AE12607" s="74"/>
      <c r="AF12607" s="74"/>
      <c r="BX12607" s="73"/>
      <c r="BY12607" s="74"/>
      <c r="BZ12607" s="74"/>
      <c r="CA12607" s="74"/>
      <c r="CF12607" s="79"/>
      <c r="CL12607" s="79"/>
    </row>
    <row r="12608" spans="30:90">
      <c r="AD12608" s="73"/>
      <c r="AE12608" s="74"/>
      <c r="AF12608" s="74"/>
      <c r="BX12608" s="73"/>
      <c r="BY12608" s="74"/>
      <c r="BZ12608" s="74"/>
      <c r="CA12608" s="74"/>
      <c r="CF12608" s="79"/>
      <c r="CL12608" s="79"/>
    </row>
    <row r="12609" spans="30:90">
      <c r="AD12609" s="73"/>
      <c r="AE12609" s="74"/>
      <c r="AF12609" s="74"/>
      <c r="BX12609" s="73"/>
      <c r="BY12609" s="74"/>
      <c r="BZ12609" s="74"/>
      <c r="CA12609" s="74"/>
      <c r="CF12609" s="79"/>
      <c r="CL12609" s="79"/>
    </row>
    <row r="12610" spans="30:90">
      <c r="AD12610" s="73"/>
      <c r="AE12610" s="74"/>
      <c r="AF12610" s="74"/>
      <c r="BX12610" s="73"/>
      <c r="BY12610" s="74"/>
      <c r="BZ12610" s="74"/>
      <c r="CA12610" s="74"/>
      <c r="CF12610" s="79"/>
      <c r="CL12610" s="79"/>
    </row>
    <row r="12611" spans="30:90">
      <c r="AD12611" s="73"/>
      <c r="AE12611" s="74"/>
      <c r="AF12611" s="74"/>
      <c r="BX12611" s="73"/>
      <c r="BY12611" s="74"/>
      <c r="BZ12611" s="74"/>
      <c r="CA12611" s="74"/>
      <c r="CF12611" s="79"/>
      <c r="CL12611" s="79"/>
    </row>
    <row r="12612" spans="30:90">
      <c r="AD12612" s="73"/>
      <c r="AE12612" s="74"/>
      <c r="AF12612" s="74"/>
      <c r="BX12612" s="73"/>
      <c r="BY12612" s="74"/>
      <c r="BZ12612" s="74"/>
      <c r="CA12612" s="74"/>
      <c r="CF12612" s="79"/>
      <c r="CL12612" s="79"/>
    </row>
    <row r="12613" spans="30:90">
      <c r="AD12613" s="73"/>
      <c r="AE12613" s="74"/>
      <c r="AF12613" s="74"/>
      <c r="BX12613" s="73"/>
      <c r="BY12613" s="74"/>
      <c r="BZ12613" s="74"/>
      <c r="CA12613" s="74"/>
      <c r="CF12613" s="79"/>
      <c r="CL12613" s="79"/>
    </row>
    <row r="12614" spans="30:90">
      <c r="AD12614" s="73"/>
      <c r="AE12614" s="74"/>
      <c r="AF12614" s="74"/>
      <c r="BX12614" s="73"/>
      <c r="BY12614" s="74"/>
      <c r="BZ12614" s="74"/>
      <c r="CA12614" s="74"/>
      <c r="CF12614" s="79"/>
      <c r="CL12614" s="79"/>
    </row>
    <row r="12615" spans="30:90">
      <c r="AD12615" s="73"/>
      <c r="AE12615" s="74"/>
      <c r="AF12615" s="74"/>
      <c r="BX12615" s="73"/>
      <c r="BY12615" s="74"/>
      <c r="BZ12615" s="74"/>
      <c r="CA12615" s="74"/>
      <c r="CF12615" s="79"/>
      <c r="CL12615" s="79"/>
    </row>
    <row r="12616" spans="30:90">
      <c r="AD12616" s="73"/>
      <c r="AE12616" s="74"/>
      <c r="AF12616" s="74"/>
      <c r="BX12616" s="73"/>
      <c r="BY12616" s="74"/>
      <c r="BZ12616" s="74"/>
      <c r="CA12616" s="74"/>
      <c r="CF12616" s="79"/>
      <c r="CL12616" s="79"/>
    </row>
    <row r="12617" spans="30:90">
      <c r="AD12617" s="73"/>
      <c r="AE12617" s="74"/>
      <c r="AF12617" s="74"/>
      <c r="BX12617" s="73"/>
      <c r="BY12617" s="74"/>
      <c r="BZ12617" s="74"/>
      <c r="CA12617" s="74"/>
      <c r="CF12617" s="79"/>
      <c r="CL12617" s="79"/>
    </row>
    <row r="12618" spans="30:90">
      <c r="AD12618" s="73"/>
      <c r="AE12618" s="74"/>
      <c r="AF12618" s="74"/>
      <c r="BX12618" s="73"/>
      <c r="BY12618" s="74"/>
      <c r="BZ12618" s="74"/>
      <c r="CA12618" s="74"/>
      <c r="CF12618" s="79"/>
      <c r="CL12618" s="79"/>
    </row>
    <row r="12619" spans="30:90">
      <c r="AD12619" s="73"/>
      <c r="AE12619" s="74"/>
      <c r="AF12619" s="74"/>
      <c r="BX12619" s="73"/>
      <c r="BY12619" s="74"/>
      <c r="BZ12619" s="74"/>
      <c r="CA12619" s="74"/>
      <c r="CF12619" s="79"/>
      <c r="CL12619" s="79"/>
    </row>
    <row r="12620" spans="30:90">
      <c r="AD12620" s="73"/>
      <c r="AE12620" s="74"/>
      <c r="AF12620" s="74"/>
      <c r="BX12620" s="73"/>
      <c r="BY12620" s="74"/>
      <c r="BZ12620" s="74"/>
      <c r="CA12620" s="74"/>
      <c r="CF12620" s="79"/>
      <c r="CL12620" s="79"/>
    </row>
    <row r="12621" spans="30:90">
      <c r="AD12621" s="73"/>
      <c r="AE12621" s="74"/>
      <c r="AF12621" s="74"/>
      <c r="BX12621" s="73"/>
      <c r="BY12621" s="74"/>
      <c r="BZ12621" s="74"/>
      <c r="CA12621" s="74"/>
      <c r="CF12621" s="79"/>
      <c r="CL12621" s="79"/>
    </row>
    <row r="12622" spans="30:90">
      <c r="AD12622" s="73"/>
      <c r="AE12622" s="74"/>
      <c r="AF12622" s="74"/>
      <c r="BX12622" s="73"/>
      <c r="BY12622" s="74"/>
      <c r="BZ12622" s="74"/>
      <c r="CA12622" s="74"/>
      <c r="CF12622" s="79"/>
      <c r="CL12622" s="79"/>
    </row>
    <row r="12623" spans="30:90">
      <c r="AD12623" s="73"/>
      <c r="AE12623" s="74"/>
      <c r="AF12623" s="74"/>
      <c r="BX12623" s="73"/>
      <c r="BY12623" s="74"/>
      <c r="BZ12623" s="74"/>
      <c r="CA12623" s="74"/>
      <c r="CF12623" s="79"/>
      <c r="CL12623" s="79"/>
    </row>
    <row r="12624" spans="30:90">
      <c r="AD12624" s="73"/>
      <c r="AE12624" s="74"/>
      <c r="AF12624" s="74"/>
      <c r="BX12624" s="73"/>
      <c r="BY12624" s="74"/>
      <c r="BZ12624" s="74"/>
      <c r="CA12624" s="74"/>
      <c r="CF12624" s="79"/>
      <c r="CL12624" s="79"/>
    </row>
    <row r="12625" spans="30:90">
      <c r="AD12625" s="73"/>
      <c r="AE12625" s="74"/>
      <c r="AF12625" s="74"/>
      <c r="BX12625" s="73"/>
      <c r="BY12625" s="74"/>
      <c r="BZ12625" s="74"/>
      <c r="CA12625" s="74"/>
      <c r="CF12625" s="79"/>
      <c r="CL12625" s="79"/>
    </row>
    <row r="12626" spans="30:90">
      <c r="AD12626" s="73"/>
      <c r="AE12626" s="74"/>
      <c r="AF12626" s="74"/>
      <c r="BX12626" s="73"/>
      <c r="BY12626" s="74"/>
      <c r="BZ12626" s="74"/>
      <c r="CA12626" s="74"/>
      <c r="CF12626" s="79"/>
      <c r="CL12626" s="79"/>
    </row>
    <row r="12627" spans="30:90">
      <c r="AD12627" s="73"/>
      <c r="AE12627" s="74"/>
      <c r="AF12627" s="74"/>
      <c r="BX12627" s="73"/>
      <c r="BY12627" s="74"/>
      <c r="BZ12627" s="74"/>
      <c r="CA12627" s="74"/>
      <c r="CF12627" s="79"/>
      <c r="CL12627" s="79"/>
    </row>
    <row r="12628" spans="30:90">
      <c r="AD12628" s="73"/>
      <c r="AE12628" s="74"/>
      <c r="AF12628" s="74"/>
      <c r="BX12628" s="73"/>
      <c r="BY12628" s="74"/>
      <c r="BZ12628" s="74"/>
      <c r="CA12628" s="74"/>
      <c r="CF12628" s="79"/>
      <c r="CL12628" s="79"/>
    </row>
    <row r="12629" spans="30:90">
      <c r="AD12629" s="73"/>
      <c r="AE12629" s="74"/>
      <c r="AF12629" s="74"/>
      <c r="BX12629" s="73"/>
      <c r="BY12629" s="74"/>
      <c r="BZ12629" s="74"/>
      <c r="CA12629" s="74"/>
      <c r="CF12629" s="79"/>
      <c r="CL12629" s="79"/>
    </row>
    <row r="12630" spans="30:90">
      <c r="AD12630" s="73"/>
      <c r="AE12630" s="74"/>
      <c r="AF12630" s="74"/>
      <c r="BX12630" s="73"/>
      <c r="BY12630" s="74"/>
      <c r="BZ12630" s="74"/>
      <c r="CA12630" s="74"/>
      <c r="CF12630" s="79"/>
      <c r="CL12630" s="79"/>
    </row>
    <row r="12631" spans="30:90">
      <c r="AD12631" s="73"/>
      <c r="AE12631" s="74"/>
      <c r="AF12631" s="74"/>
      <c r="BX12631" s="73"/>
      <c r="BY12631" s="74"/>
      <c r="BZ12631" s="74"/>
      <c r="CA12631" s="74"/>
      <c r="CF12631" s="79"/>
      <c r="CL12631" s="79"/>
    </row>
    <row r="12632" spans="30:90">
      <c r="AD12632" s="73"/>
      <c r="AE12632" s="74"/>
      <c r="AF12632" s="74"/>
      <c r="BX12632" s="73"/>
      <c r="BY12632" s="74"/>
      <c r="BZ12632" s="74"/>
      <c r="CA12632" s="74"/>
      <c r="CF12632" s="79"/>
      <c r="CL12632" s="79"/>
    </row>
    <row r="12633" spans="30:90">
      <c r="AD12633" s="73"/>
      <c r="AE12633" s="74"/>
      <c r="AF12633" s="74"/>
      <c r="BX12633" s="73"/>
      <c r="BY12633" s="74"/>
      <c r="BZ12633" s="74"/>
      <c r="CA12633" s="74"/>
      <c r="CF12633" s="79"/>
      <c r="CL12633" s="79"/>
    </row>
    <row r="12634" spans="30:90">
      <c r="AD12634" s="73"/>
      <c r="AE12634" s="74"/>
      <c r="AF12634" s="74"/>
      <c r="BX12634" s="73"/>
      <c r="BY12634" s="74"/>
      <c r="BZ12634" s="74"/>
      <c r="CA12634" s="74"/>
      <c r="CF12634" s="79"/>
      <c r="CL12634" s="79"/>
    </row>
    <row r="12635" spans="30:90">
      <c r="AD12635" s="73"/>
      <c r="AE12635" s="74"/>
      <c r="AF12635" s="74"/>
      <c r="BX12635" s="73"/>
      <c r="BY12635" s="74"/>
      <c r="BZ12635" s="74"/>
      <c r="CA12635" s="74"/>
      <c r="CF12635" s="79"/>
      <c r="CL12635" s="79"/>
    </row>
    <row r="12636" spans="30:90">
      <c r="AD12636" s="73"/>
      <c r="AE12636" s="74"/>
      <c r="AF12636" s="74"/>
      <c r="BX12636" s="73"/>
      <c r="BY12636" s="74"/>
      <c r="BZ12636" s="74"/>
      <c r="CA12636" s="74"/>
      <c r="CF12636" s="79"/>
      <c r="CL12636" s="79"/>
    </row>
    <row r="12637" spans="30:90">
      <c r="AD12637" s="73"/>
      <c r="AE12637" s="74"/>
      <c r="AF12637" s="74"/>
      <c r="BX12637" s="73"/>
      <c r="BY12637" s="74"/>
      <c r="BZ12637" s="74"/>
      <c r="CA12637" s="74"/>
      <c r="CF12637" s="79"/>
      <c r="CL12637" s="79"/>
    </row>
    <row r="12638" spans="30:90">
      <c r="AD12638" s="73"/>
      <c r="AE12638" s="74"/>
      <c r="AF12638" s="74"/>
      <c r="BX12638" s="73"/>
      <c r="BY12638" s="74"/>
      <c r="BZ12638" s="74"/>
      <c r="CA12638" s="74"/>
      <c r="CF12638" s="79"/>
      <c r="CL12638" s="79"/>
    </row>
    <row r="12639" spans="30:90">
      <c r="AD12639" s="73"/>
      <c r="AE12639" s="74"/>
      <c r="AF12639" s="74"/>
      <c r="BX12639" s="73"/>
      <c r="BY12639" s="74"/>
      <c r="BZ12639" s="74"/>
      <c r="CA12639" s="74"/>
      <c r="CF12639" s="79"/>
      <c r="CL12639" s="79"/>
    </row>
    <row r="12640" spans="30:90">
      <c r="AD12640" s="73"/>
      <c r="AE12640" s="74"/>
      <c r="AF12640" s="74"/>
      <c r="BX12640" s="73"/>
      <c r="BY12640" s="74"/>
      <c r="BZ12640" s="74"/>
      <c r="CA12640" s="74"/>
      <c r="CF12640" s="79"/>
      <c r="CL12640" s="79"/>
    </row>
    <row r="12641" spans="30:90">
      <c r="AD12641" s="73"/>
      <c r="AE12641" s="74"/>
      <c r="AF12641" s="74"/>
      <c r="BX12641" s="73"/>
      <c r="BY12641" s="74"/>
      <c r="BZ12641" s="74"/>
      <c r="CA12641" s="74"/>
      <c r="CF12641" s="79"/>
      <c r="CL12641" s="79"/>
    </row>
    <row r="12642" spans="30:90">
      <c r="AD12642" s="73"/>
      <c r="AE12642" s="74"/>
      <c r="AF12642" s="74"/>
      <c r="BX12642" s="73"/>
      <c r="BY12642" s="74"/>
      <c r="BZ12642" s="74"/>
      <c r="CA12642" s="74"/>
      <c r="CF12642" s="79"/>
      <c r="CL12642" s="79"/>
    </row>
    <row r="12643" spans="30:90">
      <c r="AD12643" s="73"/>
      <c r="AE12643" s="74"/>
      <c r="AF12643" s="74"/>
      <c r="BX12643" s="73"/>
      <c r="BY12643" s="74"/>
      <c r="BZ12643" s="74"/>
      <c r="CA12643" s="74"/>
      <c r="CF12643" s="79"/>
      <c r="CL12643" s="79"/>
    </row>
    <row r="12644" spans="30:90">
      <c r="AD12644" s="73"/>
      <c r="AE12644" s="74"/>
      <c r="AF12644" s="74"/>
      <c r="BX12644" s="73"/>
      <c r="BY12644" s="74"/>
      <c r="BZ12644" s="74"/>
      <c r="CA12644" s="74"/>
      <c r="CF12644" s="79"/>
      <c r="CL12644" s="79"/>
    </row>
    <row r="12645" spans="30:90">
      <c r="AD12645" s="73"/>
      <c r="AE12645" s="74"/>
      <c r="AF12645" s="74"/>
      <c r="BX12645" s="73"/>
      <c r="BY12645" s="74"/>
      <c r="BZ12645" s="74"/>
      <c r="CA12645" s="74"/>
      <c r="CF12645" s="79"/>
      <c r="CL12645" s="79"/>
    </row>
    <row r="12646" spans="30:90">
      <c r="AD12646" s="73"/>
      <c r="AE12646" s="74"/>
      <c r="AF12646" s="74"/>
      <c r="BX12646" s="73"/>
      <c r="BY12646" s="74"/>
      <c r="BZ12646" s="74"/>
      <c r="CA12646" s="74"/>
      <c r="CF12646" s="79"/>
      <c r="CL12646" s="79"/>
    </row>
    <row r="12647" spans="30:90">
      <c r="AD12647" s="73"/>
      <c r="AE12647" s="74"/>
      <c r="AF12647" s="74"/>
      <c r="BX12647" s="73"/>
      <c r="BY12647" s="74"/>
      <c r="BZ12647" s="74"/>
      <c r="CA12647" s="74"/>
      <c r="CF12647" s="79"/>
      <c r="CL12647" s="79"/>
    </row>
    <row r="12648" spans="30:90">
      <c r="AD12648" s="73"/>
      <c r="AE12648" s="74"/>
      <c r="AF12648" s="74"/>
      <c r="BX12648" s="73"/>
      <c r="BY12648" s="74"/>
      <c r="BZ12648" s="74"/>
      <c r="CA12648" s="74"/>
      <c r="CF12648" s="79"/>
      <c r="CL12648" s="79"/>
    </row>
    <row r="12649" spans="30:90">
      <c r="AD12649" s="73"/>
      <c r="AE12649" s="74"/>
      <c r="AF12649" s="74"/>
      <c r="BX12649" s="73"/>
      <c r="BY12649" s="74"/>
      <c r="BZ12649" s="74"/>
      <c r="CA12649" s="74"/>
      <c r="CF12649" s="79"/>
      <c r="CL12649" s="79"/>
    </row>
    <row r="12650" spans="30:90">
      <c r="AD12650" s="73"/>
      <c r="AE12650" s="74"/>
      <c r="AF12650" s="74"/>
      <c r="BX12650" s="73"/>
      <c r="BY12650" s="74"/>
      <c r="BZ12650" s="74"/>
      <c r="CA12650" s="74"/>
      <c r="CF12650" s="79"/>
      <c r="CL12650" s="79"/>
    </row>
    <row r="12651" spans="30:90">
      <c r="AD12651" s="73"/>
      <c r="AE12651" s="74"/>
      <c r="AF12651" s="74"/>
      <c r="BX12651" s="73"/>
      <c r="BY12651" s="74"/>
      <c r="BZ12651" s="74"/>
      <c r="CA12651" s="74"/>
      <c r="CF12651" s="79"/>
      <c r="CL12651" s="79"/>
    </row>
    <row r="12652" spans="30:90">
      <c r="AD12652" s="73"/>
      <c r="AE12652" s="74"/>
      <c r="AF12652" s="74"/>
      <c r="BX12652" s="73"/>
      <c r="BY12652" s="74"/>
      <c r="BZ12652" s="74"/>
      <c r="CA12652" s="74"/>
      <c r="CF12652" s="79"/>
      <c r="CL12652" s="79"/>
    </row>
    <row r="12653" spans="30:90">
      <c r="AD12653" s="73"/>
      <c r="AE12653" s="74"/>
      <c r="AF12653" s="74"/>
      <c r="BX12653" s="73"/>
      <c r="BY12653" s="74"/>
      <c r="BZ12653" s="74"/>
      <c r="CA12653" s="74"/>
      <c r="CF12653" s="79"/>
      <c r="CL12653" s="79"/>
    </row>
    <row r="12654" spans="30:90">
      <c r="AD12654" s="73"/>
      <c r="AE12654" s="74"/>
      <c r="AF12654" s="74"/>
      <c r="BX12654" s="73"/>
      <c r="BY12654" s="74"/>
      <c r="BZ12654" s="74"/>
      <c r="CA12654" s="74"/>
      <c r="CF12654" s="79"/>
      <c r="CL12654" s="79"/>
    </row>
    <row r="12655" spans="30:90">
      <c r="AD12655" s="73"/>
      <c r="AE12655" s="74"/>
      <c r="AF12655" s="74"/>
      <c r="BX12655" s="73"/>
      <c r="BY12655" s="74"/>
      <c r="BZ12655" s="74"/>
      <c r="CA12655" s="74"/>
      <c r="CF12655" s="79"/>
      <c r="CL12655" s="79"/>
    </row>
    <row r="12656" spans="30:90">
      <c r="AD12656" s="73"/>
      <c r="AE12656" s="74"/>
      <c r="AF12656" s="74"/>
      <c r="BX12656" s="73"/>
      <c r="BY12656" s="74"/>
      <c r="BZ12656" s="74"/>
      <c r="CA12656" s="74"/>
      <c r="CF12656" s="79"/>
      <c r="CL12656" s="79"/>
    </row>
    <row r="12657" spans="30:90">
      <c r="AD12657" s="73"/>
      <c r="AE12657" s="74"/>
      <c r="AF12657" s="74"/>
      <c r="BX12657" s="73"/>
      <c r="BY12657" s="74"/>
      <c r="BZ12657" s="74"/>
      <c r="CA12657" s="74"/>
      <c r="CF12657" s="79"/>
      <c r="CL12657" s="79"/>
    </row>
    <row r="12658" spans="30:90">
      <c r="AD12658" s="73"/>
      <c r="AE12658" s="74"/>
      <c r="AF12658" s="74"/>
      <c r="BX12658" s="73"/>
      <c r="BY12658" s="74"/>
      <c r="BZ12658" s="74"/>
      <c r="CA12658" s="74"/>
      <c r="CF12658" s="79"/>
      <c r="CL12658" s="79"/>
    </row>
    <row r="12659" spans="30:90">
      <c r="AD12659" s="73"/>
      <c r="AE12659" s="74"/>
      <c r="AF12659" s="74"/>
      <c r="BX12659" s="73"/>
      <c r="BY12659" s="74"/>
      <c r="BZ12659" s="74"/>
      <c r="CA12659" s="74"/>
      <c r="CF12659" s="79"/>
      <c r="CL12659" s="79"/>
    </row>
    <row r="12660" spans="30:90">
      <c r="AD12660" s="73"/>
      <c r="AE12660" s="74"/>
      <c r="AF12660" s="74"/>
      <c r="BX12660" s="73"/>
      <c r="BY12660" s="74"/>
      <c r="BZ12660" s="74"/>
      <c r="CA12660" s="74"/>
      <c r="CF12660" s="79"/>
      <c r="CL12660" s="79"/>
    </row>
    <row r="12661" spans="30:90">
      <c r="AD12661" s="73"/>
      <c r="AE12661" s="74"/>
      <c r="AF12661" s="74"/>
      <c r="BX12661" s="73"/>
      <c r="BY12661" s="74"/>
      <c r="BZ12661" s="74"/>
      <c r="CA12661" s="74"/>
      <c r="CF12661" s="79"/>
      <c r="CL12661" s="79"/>
    </row>
    <row r="12662" spans="30:90">
      <c r="AD12662" s="73"/>
      <c r="AE12662" s="74"/>
      <c r="AF12662" s="74"/>
      <c r="BX12662" s="73"/>
      <c r="BY12662" s="74"/>
      <c r="BZ12662" s="74"/>
      <c r="CA12662" s="74"/>
      <c r="CF12662" s="79"/>
      <c r="CL12662" s="79"/>
    </row>
    <row r="12663" spans="30:90">
      <c r="AD12663" s="73"/>
      <c r="AE12663" s="74"/>
      <c r="AF12663" s="74"/>
      <c r="BX12663" s="73"/>
      <c r="BY12663" s="74"/>
      <c r="BZ12663" s="74"/>
      <c r="CA12663" s="74"/>
      <c r="CF12663" s="79"/>
      <c r="CL12663" s="79"/>
    </row>
    <row r="12664" spans="30:90">
      <c r="AD12664" s="73"/>
      <c r="AE12664" s="74"/>
      <c r="AF12664" s="74"/>
      <c r="BX12664" s="73"/>
      <c r="BY12664" s="74"/>
      <c r="BZ12664" s="74"/>
      <c r="CA12664" s="74"/>
      <c r="CF12664" s="79"/>
      <c r="CL12664" s="79"/>
    </row>
    <row r="12665" spans="30:90">
      <c r="AD12665" s="73"/>
      <c r="AE12665" s="74"/>
      <c r="AF12665" s="74"/>
      <c r="BX12665" s="73"/>
      <c r="BY12665" s="74"/>
      <c r="BZ12665" s="74"/>
      <c r="CA12665" s="74"/>
      <c r="CF12665" s="79"/>
      <c r="CL12665" s="79"/>
    </row>
    <row r="12666" spans="30:90">
      <c r="AD12666" s="73"/>
      <c r="AE12666" s="74"/>
      <c r="AF12666" s="74"/>
      <c r="BX12666" s="73"/>
      <c r="BY12666" s="74"/>
      <c r="BZ12666" s="74"/>
      <c r="CA12666" s="74"/>
      <c r="CF12666" s="79"/>
      <c r="CL12666" s="79"/>
    </row>
    <row r="12667" spans="30:90">
      <c r="AD12667" s="73"/>
      <c r="AE12667" s="74"/>
      <c r="AF12667" s="74"/>
      <c r="BX12667" s="73"/>
      <c r="BY12667" s="74"/>
      <c r="BZ12667" s="74"/>
      <c r="CA12667" s="74"/>
      <c r="CF12667" s="79"/>
      <c r="CL12667" s="79"/>
    </row>
    <row r="12668" spans="30:90">
      <c r="AD12668" s="73"/>
      <c r="AE12668" s="74"/>
      <c r="AF12668" s="74"/>
      <c r="BX12668" s="73"/>
      <c r="BY12668" s="74"/>
      <c r="BZ12668" s="74"/>
      <c r="CA12668" s="74"/>
      <c r="CF12668" s="79"/>
      <c r="CL12668" s="79"/>
    </row>
    <row r="12669" spans="30:90">
      <c r="AD12669" s="73"/>
      <c r="AE12669" s="74"/>
      <c r="AF12669" s="74"/>
      <c r="BX12669" s="73"/>
      <c r="BY12669" s="74"/>
      <c r="BZ12669" s="74"/>
      <c r="CA12669" s="74"/>
      <c r="CF12669" s="79"/>
      <c r="CL12669" s="79"/>
    </row>
    <row r="12670" spans="30:90">
      <c r="AD12670" s="73"/>
      <c r="AE12670" s="74"/>
      <c r="AF12670" s="74"/>
      <c r="BX12670" s="73"/>
      <c r="BY12670" s="74"/>
      <c r="BZ12670" s="74"/>
      <c r="CA12670" s="74"/>
      <c r="CF12670" s="79"/>
      <c r="CL12670" s="79"/>
    </row>
    <row r="12671" spans="30:90">
      <c r="AD12671" s="73"/>
      <c r="AE12671" s="74"/>
      <c r="AF12671" s="74"/>
      <c r="BX12671" s="73"/>
      <c r="BY12671" s="74"/>
      <c r="BZ12671" s="74"/>
      <c r="CA12671" s="74"/>
      <c r="CF12671" s="79"/>
      <c r="CL12671" s="79"/>
    </row>
    <row r="12672" spans="30:90">
      <c r="AD12672" s="73"/>
      <c r="AE12672" s="74"/>
      <c r="AF12672" s="74"/>
      <c r="BX12672" s="73"/>
      <c r="BY12672" s="74"/>
      <c r="BZ12672" s="74"/>
      <c r="CA12672" s="74"/>
      <c r="CF12672" s="79"/>
      <c r="CL12672" s="79"/>
    </row>
    <row r="12673" spans="30:90">
      <c r="AD12673" s="73"/>
      <c r="AE12673" s="74"/>
      <c r="AF12673" s="74"/>
      <c r="BX12673" s="73"/>
      <c r="BY12673" s="74"/>
      <c r="BZ12673" s="74"/>
      <c r="CA12673" s="74"/>
      <c r="CF12673" s="79"/>
      <c r="CL12673" s="79"/>
    </row>
    <row r="12674" spans="30:90">
      <c r="AD12674" s="73"/>
      <c r="AE12674" s="74"/>
      <c r="AF12674" s="74"/>
      <c r="BX12674" s="73"/>
      <c r="BY12674" s="74"/>
      <c r="BZ12674" s="74"/>
      <c r="CA12674" s="74"/>
      <c r="CF12674" s="79"/>
      <c r="CL12674" s="79"/>
    </row>
    <row r="12675" spans="30:90">
      <c r="AD12675" s="73"/>
      <c r="AE12675" s="74"/>
      <c r="AF12675" s="74"/>
      <c r="BX12675" s="73"/>
      <c r="BY12675" s="74"/>
      <c r="BZ12675" s="74"/>
      <c r="CA12675" s="74"/>
      <c r="CF12675" s="79"/>
      <c r="CL12675" s="79"/>
    </row>
    <row r="12676" spans="30:90">
      <c r="AD12676" s="73"/>
      <c r="AE12676" s="74"/>
      <c r="AF12676" s="74"/>
      <c r="BX12676" s="73"/>
      <c r="BY12676" s="74"/>
      <c r="BZ12676" s="74"/>
      <c r="CA12676" s="74"/>
      <c r="CF12676" s="79"/>
      <c r="CL12676" s="79"/>
    </row>
    <row r="12677" spans="30:90">
      <c r="AD12677" s="73"/>
      <c r="AE12677" s="74"/>
      <c r="AF12677" s="74"/>
      <c r="BX12677" s="73"/>
      <c r="BY12677" s="74"/>
      <c r="BZ12677" s="74"/>
      <c r="CA12677" s="74"/>
      <c r="CF12677" s="79"/>
      <c r="CL12677" s="79"/>
    </row>
    <row r="12678" spans="30:90">
      <c r="AD12678" s="73"/>
      <c r="AE12678" s="74"/>
      <c r="AF12678" s="74"/>
      <c r="BX12678" s="73"/>
      <c r="BY12678" s="74"/>
      <c r="BZ12678" s="74"/>
      <c r="CA12678" s="74"/>
      <c r="CF12678" s="79"/>
      <c r="CL12678" s="79"/>
    </row>
    <row r="12679" spans="30:90">
      <c r="AD12679" s="73"/>
      <c r="AE12679" s="74"/>
      <c r="AF12679" s="74"/>
      <c r="BX12679" s="73"/>
      <c r="BY12679" s="74"/>
      <c r="BZ12679" s="74"/>
      <c r="CA12679" s="74"/>
      <c r="CF12679" s="79"/>
      <c r="CL12679" s="79"/>
    </row>
    <row r="12680" spans="30:90">
      <c r="AD12680" s="73"/>
      <c r="AE12680" s="74"/>
      <c r="AF12680" s="74"/>
      <c r="BX12680" s="73"/>
      <c r="BY12680" s="74"/>
      <c r="BZ12680" s="74"/>
      <c r="CA12680" s="74"/>
      <c r="CF12680" s="79"/>
      <c r="CL12680" s="79"/>
    </row>
    <row r="12681" spans="30:90">
      <c r="AD12681" s="73"/>
      <c r="AE12681" s="74"/>
      <c r="AF12681" s="74"/>
      <c r="BX12681" s="73"/>
      <c r="BY12681" s="74"/>
      <c r="BZ12681" s="74"/>
      <c r="CA12681" s="74"/>
      <c r="CF12681" s="79"/>
      <c r="CL12681" s="79"/>
    </row>
    <row r="12682" spans="30:90">
      <c r="AD12682" s="73"/>
      <c r="AE12682" s="74"/>
      <c r="AF12682" s="74"/>
      <c r="BX12682" s="73"/>
      <c r="BY12682" s="74"/>
      <c r="BZ12682" s="74"/>
      <c r="CA12682" s="74"/>
      <c r="CF12682" s="79"/>
      <c r="CL12682" s="79"/>
    </row>
    <row r="12683" spans="30:90">
      <c r="AD12683" s="73"/>
      <c r="AE12683" s="74"/>
      <c r="AF12683" s="74"/>
      <c r="BX12683" s="73"/>
      <c r="BY12683" s="74"/>
      <c r="BZ12683" s="74"/>
      <c r="CA12683" s="74"/>
      <c r="CF12683" s="79"/>
      <c r="CL12683" s="79"/>
    </row>
    <row r="12684" spans="30:90">
      <c r="AD12684" s="73"/>
      <c r="AE12684" s="74"/>
      <c r="AF12684" s="74"/>
      <c r="BX12684" s="73"/>
      <c r="BY12684" s="74"/>
      <c r="BZ12684" s="74"/>
      <c r="CA12684" s="74"/>
      <c r="CF12684" s="79"/>
      <c r="CL12684" s="79"/>
    </row>
    <row r="12685" spans="30:90">
      <c r="AD12685" s="73"/>
      <c r="AE12685" s="74"/>
      <c r="AF12685" s="74"/>
      <c r="BX12685" s="73"/>
      <c r="BY12685" s="74"/>
      <c r="BZ12685" s="74"/>
      <c r="CA12685" s="74"/>
      <c r="CF12685" s="79"/>
      <c r="CL12685" s="79"/>
    </row>
    <row r="12686" spans="30:90">
      <c r="AD12686" s="73"/>
      <c r="AE12686" s="74"/>
      <c r="AF12686" s="74"/>
      <c r="BX12686" s="73"/>
      <c r="BY12686" s="74"/>
      <c r="BZ12686" s="74"/>
      <c r="CA12686" s="74"/>
      <c r="CF12686" s="79"/>
      <c r="CL12686" s="79"/>
    </row>
    <row r="12687" spans="30:90">
      <c r="AD12687" s="73"/>
      <c r="AE12687" s="74"/>
      <c r="AF12687" s="74"/>
      <c r="BX12687" s="73"/>
      <c r="BY12687" s="74"/>
      <c r="BZ12687" s="74"/>
      <c r="CA12687" s="74"/>
      <c r="CF12687" s="79"/>
      <c r="CL12687" s="79"/>
    </row>
    <row r="12688" spans="30:90">
      <c r="AD12688" s="73"/>
      <c r="AE12688" s="74"/>
      <c r="AF12688" s="74"/>
      <c r="BX12688" s="73"/>
      <c r="BY12688" s="74"/>
      <c r="BZ12688" s="74"/>
      <c r="CA12688" s="74"/>
      <c r="CF12688" s="79"/>
      <c r="CL12688" s="79"/>
    </row>
    <row r="12689" spans="30:90">
      <c r="AD12689" s="73"/>
      <c r="AE12689" s="74"/>
      <c r="AF12689" s="74"/>
      <c r="BX12689" s="73"/>
      <c r="BY12689" s="74"/>
      <c r="BZ12689" s="74"/>
      <c r="CA12689" s="74"/>
      <c r="CF12689" s="79"/>
      <c r="CL12689" s="79"/>
    </row>
    <row r="12690" spans="30:90">
      <c r="AD12690" s="73"/>
      <c r="AE12690" s="74"/>
      <c r="AF12690" s="74"/>
      <c r="BX12690" s="73"/>
      <c r="BY12690" s="74"/>
      <c r="BZ12690" s="74"/>
      <c r="CA12690" s="74"/>
      <c r="CF12690" s="79"/>
      <c r="CL12690" s="79"/>
    </row>
    <row r="12691" spans="30:90">
      <c r="AD12691" s="73"/>
      <c r="AE12691" s="74"/>
      <c r="AF12691" s="74"/>
      <c r="BX12691" s="73"/>
      <c r="BY12691" s="74"/>
      <c r="BZ12691" s="74"/>
      <c r="CA12691" s="74"/>
      <c r="CF12691" s="79"/>
      <c r="CL12691" s="79"/>
    </row>
    <row r="12692" spans="30:90">
      <c r="AD12692" s="73"/>
      <c r="AE12692" s="74"/>
      <c r="AF12692" s="74"/>
      <c r="BX12692" s="73"/>
      <c r="BY12692" s="74"/>
      <c r="BZ12692" s="74"/>
      <c r="CA12692" s="74"/>
      <c r="CF12692" s="79"/>
      <c r="CL12692" s="79"/>
    </row>
    <row r="12693" spans="30:90">
      <c r="AD12693" s="73"/>
      <c r="AE12693" s="74"/>
      <c r="AF12693" s="74"/>
      <c r="BX12693" s="73"/>
      <c r="BY12693" s="74"/>
      <c r="BZ12693" s="74"/>
      <c r="CA12693" s="74"/>
      <c r="CF12693" s="79"/>
      <c r="CL12693" s="79"/>
    </row>
    <row r="12694" spans="30:90">
      <c r="AD12694" s="73"/>
      <c r="AE12694" s="74"/>
      <c r="AF12694" s="74"/>
      <c r="BX12694" s="73"/>
      <c r="BY12694" s="74"/>
      <c r="BZ12694" s="74"/>
      <c r="CA12694" s="74"/>
      <c r="CF12694" s="79"/>
      <c r="CL12694" s="79"/>
    </row>
    <row r="12695" spans="30:90">
      <c r="AD12695" s="73"/>
      <c r="AE12695" s="74"/>
      <c r="AF12695" s="74"/>
      <c r="BX12695" s="73"/>
      <c r="BY12695" s="74"/>
      <c r="BZ12695" s="74"/>
      <c r="CA12695" s="74"/>
      <c r="CF12695" s="79"/>
      <c r="CL12695" s="79"/>
    </row>
    <row r="12696" spans="30:90">
      <c r="AD12696" s="73"/>
      <c r="AE12696" s="74"/>
      <c r="AF12696" s="74"/>
      <c r="BX12696" s="73"/>
      <c r="BY12696" s="74"/>
      <c r="BZ12696" s="74"/>
      <c r="CA12696" s="74"/>
      <c r="CF12696" s="79"/>
      <c r="CL12696" s="79"/>
    </row>
    <row r="12697" spans="30:90">
      <c r="AD12697" s="73"/>
      <c r="AE12697" s="74"/>
      <c r="AF12697" s="74"/>
      <c r="BX12697" s="73"/>
      <c r="BY12697" s="74"/>
      <c r="BZ12697" s="74"/>
      <c r="CA12697" s="74"/>
      <c r="CF12697" s="79"/>
      <c r="CL12697" s="79"/>
    </row>
    <row r="12698" spans="30:90">
      <c r="AD12698" s="73"/>
      <c r="AE12698" s="74"/>
      <c r="AF12698" s="74"/>
      <c r="BX12698" s="73"/>
      <c r="BY12698" s="74"/>
      <c r="BZ12698" s="74"/>
      <c r="CA12698" s="74"/>
      <c r="CF12698" s="79"/>
      <c r="CL12698" s="79"/>
    </row>
    <row r="12699" spans="30:90">
      <c r="AD12699" s="73"/>
      <c r="AE12699" s="74"/>
      <c r="AF12699" s="74"/>
      <c r="BX12699" s="73"/>
      <c r="BY12699" s="74"/>
      <c r="BZ12699" s="74"/>
      <c r="CA12699" s="74"/>
      <c r="CF12699" s="79"/>
      <c r="CL12699" s="79"/>
    </row>
    <row r="12700" spans="30:90">
      <c r="AD12700" s="73"/>
      <c r="AE12700" s="74"/>
      <c r="AF12700" s="74"/>
      <c r="BX12700" s="73"/>
      <c r="BY12700" s="74"/>
      <c r="BZ12700" s="74"/>
      <c r="CA12700" s="74"/>
      <c r="CF12700" s="79"/>
      <c r="CL12700" s="79"/>
    </row>
    <row r="12701" spans="30:90">
      <c r="AD12701" s="73"/>
      <c r="AE12701" s="74"/>
      <c r="AF12701" s="74"/>
      <c r="BX12701" s="73"/>
      <c r="BY12701" s="74"/>
      <c r="BZ12701" s="74"/>
      <c r="CA12701" s="74"/>
      <c r="CF12701" s="79"/>
      <c r="CL12701" s="79"/>
    </row>
    <row r="12702" spans="30:90">
      <c r="AD12702" s="73"/>
      <c r="AE12702" s="74"/>
      <c r="AF12702" s="74"/>
      <c r="BX12702" s="73"/>
      <c r="BY12702" s="74"/>
      <c r="BZ12702" s="74"/>
      <c r="CA12702" s="74"/>
      <c r="CF12702" s="79"/>
      <c r="CL12702" s="79"/>
    </row>
    <row r="12703" spans="30:90">
      <c r="AD12703" s="73"/>
      <c r="AE12703" s="74"/>
      <c r="AF12703" s="74"/>
      <c r="BX12703" s="73"/>
      <c r="BY12703" s="74"/>
      <c r="BZ12703" s="74"/>
      <c r="CA12703" s="74"/>
      <c r="CF12703" s="79"/>
      <c r="CL12703" s="79"/>
    </row>
    <row r="12704" spans="30:90">
      <c r="AD12704" s="73"/>
      <c r="AE12704" s="74"/>
      <c r="AF12704" s="74"/>
      <c r="BX12704" s="73"/>
      <c r="BY12704" s="74"/>
      <c r="BZ12704" s="74"/>
      <c r="CA12704" s="74"/>
      <c r="CF12704" s="79"/>
      <c r="CL12704" s="79"/>
    </row>
    <row r="12705" spans="30:90">
      <c r="AD12705" s="73"/>
      <c r="AE12705" s="74"/>
      <c r="AF12705" s="74"/>
      <c r="BX12705" s="73"/>
      <c r="BY12705" s="74"/>
      <c r="BZ12705" s="74"/>
      <c r="CA12705" s="74"/>
      <c r="CF12705" s="79"/>
      <c r="CL12705" s="79"/>
    </row>
    <row r="12706" spans="30:90">
      <c r="AD12706" s="73"/>
      <c r="AE12706" s="74"/>
      <c r="AF12706" s="74"/>
      <c r="BX12706" s="73"/>
      <c r="BY12706" s="74"/>
      <c r="BZ12706" s="74"/>
      <c r="CA12706" s="74"/>
      <c r="CF12706" s="79"/>
      <c r="CL12706" s="79"/>
    </row>
    <row r="12707" spans="30:90">
      <c r="AD12707" s="73"/>
      <c r="AE12707" s="74"/>
      <c r="AF12707" s="74"/>
      <c r="BX12707" s="73"/>
      <c r="BY12707" s="74"/>
      <c r="BZ12707" s="74"/>
      <c r="CA12707" s="74"/>
      <c r="CF12707" s="79"/>
      <c r="CL12707" s="79"/>
    </row>
    <row r="12708" spans="30:90">
      <c r="AD12708" s="73"/>
      <c r="AE12708" s="74"/>
      <c r="AF12708" s="74"/>
      <c r="BX12708" s="73"/>
      <c r="BY12708" s="74"/>
      <c r="BZ12708" s="74"/>
      <c r="CA12708" s="74"/>
      <c r="CF12708" s="79"/>
      <c r="CL12708" s="79"/>
    </row>
    <row r="12709" spans="30:90">
      <c r="AD12709" s="73"/>
      <c r="AE12709" s="74"/>
      <c r="AF12709" s="74"/>
      <c r="BX12709" s="73"/>
      <c r="BY12709" s="74"/>
      <c r="BZ12709" s="74"/>
      <c r="CA12709" s="74"/>
      <c r="CF12709" s="79"/>
      <c r="CL12709" s="79"/>
    </row>
    <row r="12710" spans="30:90">
      <c r="AD12710" s="73"/>
      <c r="AE12710" s="74"/>
      <c r="AF12710" s="74"/>
      <c r="BX12710" s="73"/>
      <c r="BY12710" s="74"/>
      <c r="BZ12710" s="74"/>
      <c r="CA12710" s="74"/>
      <c r="CF12710" s="79"/>
      <c r="CL12710" s="79"/>
    </row>
    <row r="12711" spans="30:90">
      <c r="AD12711" s="73"/>
      <c r="AE12711" s="74"/>
      <c r="AF12711" s="74"/>
      <c r="BX12711" s="73"/>
      <c r="BY12711" s="74"/>
      <c r="BZ12711" s="74"/>
      <c r="CA12711" s="74"/>
      <c r="CF12711" s="79"/>
      <c r="CL12711" s="79"/>
    </row>
    <row r="12712" spans="30:90">
      <c r="AD12712" s="73"/>
      <c r="AE12712" s="74"/>
      <c r="AF12712" s="74"/>
      <c r="BX12712" s="73"/>
      <c r="BY12712" s="74"/>
      <c r="BZ12712" s="74"/>
      <c r="CA12712" s="74"/>
      <c r="CF12712" s="79"/>
      <c r="CL12712" s="79"/>
    </row>
    <row r="12713" spans="30:90">
      <c r="AD12713" s="73"/>
      <c r="AE12713" s="74"/>
      <c r="AF12713" s="74"/>
      <c r="BX12713" s="73"/>
      <c r="BY12713" s="74"/>
      <c r="BZ12713" s="74"/>
      <c r="CA12713" s="74"/>
      <c r="CF12713" s="79"/>
      <c r="CL12713" s="79"/>
    </row>
    <row r="12714" spans="30:90">
      <c r="AD12714" s="73"/>
      <c r="AE12714" s="74"/>
      <c r="AF12714" s="74"/>
      <c r="BX12714" s="73"/>
      <c r="BY12714" s="74"/>
      <c r="BZ12714" s="74"/>
      <c r="CA12714" s="74"/>
      <c r="CF12714" s="79"/>
      <c r="CL12714" s="79"/>
    </row>
    <row r="12715" spans="30:90">
      <c r="AD12715" s="73"/>
      <c r="AE12715" s="74"/>
      <c r="AF12715" s="74"/>
      <c r="BX12715" s="73"/>
      <c r="BY12715" s="74"/>
      <c r="BZ12715" s="74"/>
      <c r="CA12715" s="74"/>
      <c r="CF12715" s="79"/>
      <c r="CL12715" s="79"/>
    </row>
    <row r="12716" spans="30:90">
      <c r="AD12716" s="73"/>
      <c r="AE12716" s="74"/>
      <c r="AF12716" s="74"/>
      <c r="BX12716" s="73"/>
      <c r="BY12716" s="74"/>
      <c r="BZ12716" s="74"/>
      <c r="CA12716" s="74"/>
      <c r="CF12716" s="79"/>
      <c r="CL12716" s="79"/>
    </row>
    <row r="12717" spans="30:90">
      <c r="AD12717" s="73"/>
      <c r="AE12717" s="74"/>
      <c r="AF12717" s="74"/>
      <c r="BX12717" s="73"/>
      <c r="BY12717" s="74"/>
      <c r="BZ12717" s="74"/>
      <c r="CA12717" s="74"/>
      <c r="CF12717" s="79"/>
      <c r="CL12717" s="79"/>
    </row>
    <row r="12718" spans="30:90">
      <c r="AD12718" s="73"/>
      <c r="AE12718" s="74"/>
      <c r="AF12718" s="74"/>
      <c r="BX12718" s="73"/>
      <c r="BY12718" s="74"/>
      <c r="BZ12718" s="74"/>
      <c r="CA12718" s="74"/>
      <c r="CF12718" s="79"/>
      <c r="CL12718" s="79"/>
    </row>
    <row r="12719" spans="30:90">
      <c r="AD12719" s="73"/>
      <c r="AE12719" s="74"/>
      <c r="AF12719" s="74"/>
      <c r="BX12719" s="73"/>
      <c r="BY12719" s="74"/>
      <c r="BZ12719" s="74"/>
      <c r="CA12719" s="74"/>
      <c r="CF12719" s="79"/>
      <c r="CL12719" s="79"/>
    </row>
    <row r="12720" spans="30:90">
      <c r="AD12720" s="73"/>
      <c r="AE12720" s="74"/>
      <c r="AF12720" s="74"/>
      <c r="BX12720" s="73"/>
      <c r="BY12720" s="74"/>
      <c r="BZ12720" s="74"/>
      <c r="CA12720" s="74"/>
      <c r="CF12720" s="79"/>
      <c r="CL12720" s="79"/>
    </row>
    <row r="12721" spans="30:90">
      <c r="AD12721" s="73"/>
      <c r="AE12721" s="74"/>
      <c r="AF12721" s="74"/>
      <c r="BX12721" s="73"/>
      <c r="BY12721" s="74"/>
      <c r="BZ12721" s="74"/>
      <c r="CA12721" s="74"/>
      <c r="CF12721" s="79"/>
      <c r="CL12721" s="79"/>
    </row>
    <row r="12722" spans="30:90">
      <c r="AD12722" s="73"/>
      <c r="AE12722" s="74"/>
      <c r="AF12722" s="74"/>
      <c r="BX12722" s="73"/>
      <c r="BY12722" s="74"/>
      <c r="BZ12722" s="74"/>
      <c r="CA12722" s="74"/>
      <c r="CF12722" s="79"/>
      <c r="CL12722" s="79"/>
    </row>
    <row r="12723" spans="30:90">
      <c r="AD12723" s="73"/>
      <c r="AE12723" s="74"/>
      <c r="AF12723" s="74"/>
      <c r="BX12723" s="73"/>
      <c r="BY12723" s="74"/>
      <c r="BZ12723" s="74"/>
      <c r="CA12723" s="74"/>
      <c r="CF12723" s="79"/>
      <c r="CL12723" s="79"/>
    </row>
    <row r="12724" spans="30:90">
      <c r="AD12724" s="73"/>
      <c r="AE12724" s="74"/>
      <c r="AF12724" s="74"/>
      <c r="BX12724" s="73"/>
      <c r="BY12724" s="74"/>
      <c r="BZ12724" s="74"/>
      <c r="CA12724" s="74"/>
      <c r="CF12724" s="79"/>
      <c r="CL12724" s="79"/>
    </row>
    <row r="12725" spans="30:90">
      <c r="AD12725" s="73"/>
      <c r="AE12725" s="74"/>
      <c r="AF12725" s="74"/>
      <c r="BX12725" s="73"/>
      <c r="BY12725" s="74"/>
      <c r="BZ12725" s="74"/>
      <c r="CA12725" s="74"/>
      <c r="CF12725" s="79"/>
      <c r="CL12725" s="79"/>
    </row>
    <row r="12726" spans="30:90">
      <c r="AD12726" s="73"/>
      <c r="AE12726" s="74"/>
      <c r="AF12726" s="74"/>
      <c r="BX12726" s="73"/>
      <c r="BY12726" s="74"/>
      <c r="BZ12726" s="74"/>
      <c r="CA12726" s="74"/>
      <c r="CF12726" s="79"/>
      <c r="CL12726" s="79"/>
    </row>
    <row r="12727" spans="30:90">
      <c r="AD12727" s="73"/>
      <c r="AE12727" s="74"/>
      <c r="AF12727" s="74"/>
      <c r="BX12727" s="73"/>
      <c r="BY12727" s="74"/>
      <c r="BZ12727" s="74"/>
      <c r="CA12727" s="74"/>
      <c r="CF12727" s="79"/>
      <c r="CL12727" s="79"/>
    </row>
    <row r="12728" spans="30:90">
      <c r="AD12728" s="73"/>
      <c r="AE12728" s="74"/>
      <c r="AF12728" s="74"/>
      <c r="BX12728" s="73"/>
      <c r="BY12728" s="74"/>
      <c r="BZ12728" s="74"/>
      <c r="CA12728" s="74"/>
      <c r="CF12728" s="79"/>
      <c r="CL12728" s="79"/>
    </row>
    <row r="12729" spans="30:90">
      <c r="AD12729" s="73"/>
      <c r="AE12729" s="74"/>
      <c r="AF12729" s="74"/>
      <c r="BX12729" s="73"/>
      <c r="BY12729" s="74"/>
      <c r="BZ12729" s="74"/>
      <c r="CA12729" s="74"/>
      <c r="CF12729" s="79"/>
      <c r="CL12729" s="79"/>
    </row>
    <row r="12730" spans="30:90">
      <c r="AD12730" s="73"/>
      <c r="AE12730" s="74"/>
      <c r="AF12730" s="74"/>
      <c r="BX12730" s="73"/>
      <c r="BY12730" s="74"/>
      <c r="BZ12730" s="74"/>
      <c r="CA12730" s="74"/>
      <c r="CF12730" s="79"/>
      <c r="CL12730" s="79"/>
    </row>
    <row r="12731" spans="30:90">
      <c r="AD12731" s="73"/>
      <c r="AE12731" s="74"/>
      <c r="AF12731" s="74"/>
      <c r="BX12731" s="73"/>
      <c r="BY12731" s="74"/>
      <c r="BZ12731" s="74"/>
      <c r="CA12731" s="74"/>
      <c r="CF12731" s="79"/>
      <c r="CL12731" s="79"/>
    </row>
    <row r="12732" spans="30:90">
      <c r="AD12732" s="73"/>
      <c r="AE12732" s="74"/>
      <c r="AF12732" s="74"/>
      <c r="BX12732" s="73"/>
      <c r="BY12732" s="74"/>
      <c r="BZ12732" s="74"/>
      <c r="CA12732" s="74"/>
      <c r="CF12732" s="79"/>
      <c r="CL12732" s="79"/>
    </row>
    <row r="12733" spans="30:90">
      <c r="AD12733" s="73"/>
      <c r="AE12733" s="74"/>
      <c r="AF12733" s="74"/>
      <c r="BX12733" s="73"/>
      <c r="BY12733" s="74"/>
      <c r="BZ12733" s="74"/>
      <c r="CA12733" s="74"/>
      <c r="CF12733" s="79"/>
      <c r="CL12733" s="79"/>
    </row>
    <row r="12734" spans="30:90">
      <c r="AD12734" s="73"/>
      <c r="AE12734" s="74"/>
      <c r="AF12734" s="74"/>
      <c r="BX12734" s="73"/>
      <c r="BY12734" s="74"/>
      <c r="BZ12734" s="74"/>
      <c r="CA12734" s="74"/>
      <c r="CF12734" s="79"/>
      <c r="CL12734" s="79"/>
    </row>
    <row r="12735" spans="30:90">
      <c r="AD12735" s="73"/>
      <c r="AE12735" s="74"/>
      <c r="AF12735" s="74"/>
      <c r="BX12735" s="73"/>
      <c r="BY12735" s="74"/>
      <c r="BZ12735" s="74"/>
      <c r="CA12735" s="74"/>
      <c r="CF12735" s="79"/>
      <c r="CL12735" s="79"/>
    </row>
    <row r="12736" spans="30:90">
      <c r="AD12736" s="73"/>
      <c r="AE12736" s="74"/>
      <c r="AF12736" s="74"/>
      <c r="BX12736" s="73"/>
      <c r="BY12736" s="74"/>
      <c r="BZ12736" s="74"/>
      <c r="CA12736" s="74"/>
      <c r="CF12736" s="79"/>
      <c r="CL12736" s="79"/>
    </row>
    <row r="12737" spans="30:90">
      <c r="AD12737" s="73"/>
      <c r="AE12737" s="74"/>
      <c r="AF12737" s="74"/>
      <c r="BX12737" s="73"/>
      <c r="BY12737" s="74"/>
      <c r="BZ12737" s="74"/>
      <c r="CA12737" s="74"/>
      <c r="CF12737" s="79"/>
      <c r="CL12737" s="79"/>
    </row>
    <row r="12738" spans="30:90">
      <c r="AD12738" s="73"/>
      <c r="AE12738" s="74"/>
      <c r="AF12738" s="74"/>
      <c r="BX12738" s="73"/>
      <c r="BY12738" s="74"/>
      <c r="BZ12738" s="74"/>
      <c r="CA12738" s="74"/>
      <c r="CF12738" s="79"/>
      <c r="CL12738" s="79"/>
    </row>
    <row r="12739" spans="30:90">
      <c r="AD12739" s="73"/>
      <c r="AE12739" s="74"/>
      <c r="AF12739" s="74"/>
      <c r="BX12739" s="73"/>
      <c r="BY12739" s="74"/>
      <c r="BZ12739" s="74"/>
      <c r="CA12739" s="74"/>
      <c r="CF12739" s="79"/>
      <c r="CL12739" s="79"/>
    </row>
    <row r="12740" spans="30:90">
      <c r="AD12740" s="73"/>
      <c r="AE12740" s="74"/>
      <c r="AF12740" s="74"/>
      <c r="BX12740" s="73"/>
      <c r="BY12740" s="74"/>
      <c r="BZ12740" s="74"/>
      <c r="CA12740" s="74"/>
      <c r="CF12740" s="79"/>
      <c r="CL12740" s="79"/>
    </row>
    <row r="12741" spans="30:90">
      <c r="AD12741" s="73"/>
      <c r="AE12741" s="74"/>
      <c r="AF12741" s="74"/>
      <c r="BX12741" s="73"/>
      <c r="BY12741" s="74"/>
      <c r="BZ12741" s="74"/>
      <c r="CA12741" s="74"/>
      <c r="CF12741" s="79"/>
      <c r="CL12741" s="79"/>
    </row>
    <row r="12742" spans="30:90">
      <c r="AD12742" s="73"/>
      <c r="AE12742" s="74"/>
      <c r="AF12742" s="74"/>
      <c r="BX12742" s="73"/>
      <c r="BY12742" s="74"/>
      <c r="BZ12742" s="74"/>
      <c r="CA12742" s="74"/>
      <c r="CF12742" s="79"/>
      <c r="CL12742" s="79"/>
    </row>
    <row r="12743" spans="30:90">
      <c r="AD12743" s="73"/>
      <c r="AE12743" s="74"/>
      <c r="AF12743" s="74"/>
      <c r="BX12743" s="73"/>
      <c r="BY12743" s="74"/>
      <c r="BZ12743" s="74"/>
      <c r="CA12743" s="74"/>
      <c r="CF12743" s="79"/>
      <c r="CL12743" s="79"/>
    </row>
    <row r="12744" spans="30:90">
      <c r="AD12744" s="73"/>
      <c r="AE12744" s="74"/>
      <c r="AF12744" s="74"/>
      <c r="BX12744" s="73"/>
      <c r="BY12744" s="74"/>
      <c r="BZ12744" s="74"/>
      <c r="CA12744" s="74"/>
      <c r="CF12744" s="79"/>
      <c r="CL12744" s="79"/>
    </row>
    <row r="12745" spans="30:90">
      <c r="AD12745" s="73"/>
      <c r="AE12745" s="74"/>
      <c r="AF12745" s="74"/>
      <c r="BX12745" s="73"/>
      <c r="BY12745" s="74"/>
      <c r="BZ12745" s="74"/>
      <c r="CA12745" s="74"/>
      <c r="CF12745" s="79"/>
      <c r="CL12745" s="79"/>
    </row>
    <row r="12746" spans="30:90">
      <c r="AD12746" s="73"/>
      <c r="AE12746" s="74"/>
      <c r="AF12746" s="74"/>
      <c r="BX12746" s="73"/>
      <c r="BY12746" s="74"/>
      <c r="BZ12746" s="74"/>
      <c r="CA12746" s="74"/>
      <c r="CF12746" s="79"/>
      <c r="CL12746" s="79"/>
    </row>
    <row r="12747" spans="30:90">
      <c r="AD12747" s="73"/>
      <c r="AE12747" s="74"/>
      <c r="AF12747" s="74"/>
      <c r="BX12747" s="73"/>
      <c r="BY12747" s="74"/>
      <c r="BZ12747" s="74"/>
      <c r="CA12747" s="74"/>
      <c r="CF12747" s="79"/>
      <c r="CL12747" s="79"/>
    </row>
    <row r="12748" spans="30:90">
      <c r="AD12748" s="73"/>
      <c r="AE12748" s="74"/>
      <c r="AF12748" s="74"/>
      <c r="BX12748" s="73"/>
      <c r="BY12748" s="74"/>
      <c r="BZ12748" s="74"/>
      <c r="CA12748" s="74"/>
      <c r="CF12748" s="79"/>
      <c r="CL12748" s="79"/>
    </row>
    <row r="12749" spans="30:90">
      <c r="AD12749" s="73"/>
      <c r="AE12749" s="74"/>
      <c r="AF12749" s="74"/>
      <c r="BX12749" s="73"/>
      <c r="BY12749" s="74"/>
      <c r="BZ12749" s="74"/>
      <c r="CA12749" s="74"/>
      <c r="CF12749" s="79"/>
      <c r="CL12749" s="79"/>
    </row>
    <row r="12750" spans="30:90">
      <c r="AD12750" s="73"/>
      <c r="AE12750" s="74"/>
      <c r="AF12750" s="74"/>
      <c r="BX12750" s="73"/>
      <c r="BY12750" s="74"/>
      <c r="BZ12750" s="74"/>
      <c r="CA12750" s="74"/>
      <c r="CF12750" s="79"/>
      <c r="CL12750" s="79"/>
    </row>
    <row r="12751" spans="30:90">
      <c r="AD12751" s="73"/>
      <c r="AE12751" s="74"/>
      <c r="AF12751" s="74"/>
      <c r="BX12751" s="73"/>
      <c r="BY12751" s="74"/>
      <c r="BZ12751" s="74"/>
      <c r="CA12751" s="74"/>
      <c r="CF12751" s="79"/>
      <c r="CL12751" s="79"/>
    </row>
    <row r="12752" spans="30:90">
      <c r="AD12752" s="73"/>
      <c r="AE12752" s="74"/>
      <c r="AF12752" s="74"/>
      <c r="BX12752" s="73"/>
      <c r="BY12752" s="74"/>
      <c r="BZ12752" s="74"/>
      <c r="CA12752" s="74"/>
      <c r="CF12752" s="79"/>
      <c r="CL12752" s="79"/>
    </row>
    <row r="12753" spans="30:90">
      <c r="AD12753" s="73"/>
      <c r="AE12753" s="74"/>
      <c r="AF12753" s="74"/>
      <c r="BX12753" s="73"/>
      <c r="BY12753" s="74"/>
      <c r="BZ12753" s="74"/>
      <c r="CA12753" s="74"/>
      <c r="CF12753" s="79"/>
      <c r="CL12753" s="79"/>
    </row>
    <row r="12754" spans="30:90">
      <c r="AD12754" s="73"/>
      <c r="AE12754" s="74"/>
      <c r="AF12754" s="74"/>
      <c r="BX12754" s="73"/>
      <c r="BY12754" s="74"/>
      <c r="BZ12754" s="74"/>
      <c r="CA12754" s="74"/>
      <c r="CF12754" s="79"/>
      <c r="CL12754" s="79"/>
    </row>
    <row r="12755" spans="30:90">
      <c r="AD12755" s="73"/>
      <c r="AE12755" s="74"/>
      <c r="AF12755" s="74"/>
      <c r="BX12755" s="73"/>
      <c r="BY12755" s="74"/>
      <c r="BZ12755" s="74"/>
      <c r="CA12755" s="74"/>
      <c r="CF12755" s="79"/>
      <c r="CL12755" s="79"/>
    </row>
    <row r="12756" spans="30:90">
      <c r="AD12756" s="73"/>
      <c r="AE12756" s="74"/>
      <c r="AF12756" s="74"/>
      <c r="BX12756" s="73"/>
      <c r="BY12756" s="74"/>
      <c r="BZ12756" s="74"/>
      <c r="CA12756" s="74"/>
      <c r="CF12756" s="79"/>
      <c r="CL12756" s="79"/>
    </row>
    <row r="12757" spans="30:90">
      <c r="AD12757" s="73"/>
      <c r="AE12757" s="74"/>
      <c r="AF12757" s="74"/>
      <c r="BX12757" s="73"/>
      <c r="BY12757" s="74"/>
      <c r="BZ12757" s="74"/>
      <c r="CA12757" s="74"/>
      <c r="CF12757" s="79"/>
      <c r="CL12757" s="79"/>
    </row>
    <row r="12758" spans="30:90">
      <c r="AD12758" s="73"/>
      <c r="AE12758" s="74"/>
      <c r="AF12758" s="74"/>
      <c r="BX12758" s="73"/>
      <c r="BY12758" s="74"/>
      <c r="BZ12758" s="74"/>
      <c r="CA12758" s="74"/>
      <c r="CF12758" s="79"/>
      <c r="CL12758" s="79"/>
    </row>
    <row r="12759" spans="30:90">
      <c r="AD12759" s="73"/>
      <c r="AE12759" s="74"/>
      <c r="AF12759" s="74"/>
      <c r="BX12759" s="73"/>
      <c r="BY12759" s="74"/>
      <c r="BZ12759" s="74"/>
      <c r="CA12759" s="74"/>
      <c r="CF12759" s="79"/>
      <c r="CL12759" s="79"/>
    </row>
    <row r="12760" spans="30:90">
      <c r="AD12760" s="73"/>
      <c r="AE12760" s="74"/>
      <c r="AF12760" s="74"/>
      <c r="BX12760" s="73"/>
      <c r="BY12760" s="74"/>
      <c r="BZ12760" s="74"/>
      <c r="CA12760" s="74"/>
      <c r="CF12760" s="79"/>
      <c r="CL12760" s="79"/>
    </row>
    <row r="12761" spans="30:90">
      <c r="AD12761" s="73"/>
      <c r="AE12761" s="74"/>
      <c r="AF12761" s="74"/>
      <c r="BX12761" s="73"/>
      <c r="BY12761" s="74"/>
      <c r="BZ12761" s="74"/>
      <c r="CA12761" s="74"/>
      <c r="CF12761" s="79"/>
      <c r="CL12761" s="79"/>
    </row>
    <row r="12762" spans="30:90">
      <c r="AD12762" s="73"/>
      <c r="AE12762" s="74"/>
      <c r="AF12762" s="74"/>
      <c r="BX12762" s="73"/>
      <c r="BY12762" s="74"/>
      <c r="BZ12762" s="74"/>
      <c r="CA12762" s="74"/>
      <c r="CF12762" s="79"/>
      <c r="CL12762" s="79"/>
    </row>
    <row r="12763" spans="30:90">
      <c r="AD12763" s="73"/>
      <c r="AE12763" s="74"/>
      <c r="AF12763" s="74"/>
      <c r="BX12763" s="73"/>
      <c r="BY12763" s="74"/>
      <c r="BZ12763" s="74"/>
      <c r="CA12763" s="74"/>
      <c r="CF12763" s="79"/>
      <c r="CL12763" s="79"/>
    </row>
    <row r="12764" spans="30:90">
      <c r="AD12764" s="73"/>
      <c r="AE12764" s="74"/>
      <c r="AF12764" s="74"/>
      <c r="BX12764" s="73"/>
      <c r="BY12764" s="74"/>
      <c r="BZ12764" s="74"/>
      <c r="CA12764" s="74"/>
      <c r="CF12764" s="79"/>
      <c r="CL12764" s="79"/>
    </row>
    <row r="12765" spans="30:90">
      <c r="AD12765" s="73"/>
      <c r="AE12765" s="74"/>
      <c r="AF12765" s="74"/>
      <c r="BX12765" s="73"/>
      <c r="BY12765" s="74"/>
      <c r="BZ12765" s="74"/>
      <c r="CA12765" s="74"/>
      <c r="CF12765" s="79"/>
      <c r="CL12765" s="79"/>
    </row>
    <row r="12766" spans="30:90">
      <c r="AD12766" s="73"/>
      <c r="AE12766" s="74"/>
      <c r="AF12766" s="74"/>
      <c r="BX12766" s="73"/>
      <c r="BY12766" s="74"/>
      <c r="BZ12766" s="74"/>
      <c r="CA12766" s="74"/>
      <c r="CF12766" s="79"/>
      <c r="CL12766" s="79"/>
    </row>
    <row r="12767" spans="30:90">
      <c r="AD12767" s="73"/>
      <c r="AE12767" s="74"/>
      <c r="AF12767" s="74"/>
      <c r="BX12767" s="73"/>
      <c r="BY12767" s="74"/>
      <c r="BZ12767" s="74"/>
      <c r="CA12767" s="74"/>
      <c r="CF12767" s="79"/>
      <c r="CL12767" s="79"/>
    </row>
    <row r="12768" spans="30:90">
      <c r="AD12768" s="73"/>
      <c r="AE12768" s="74"/>
      <c r="AF12768" s="74"/>
      <c r="BX12768" s="73"/>
      <c r="BY12768" s="74"/>
      <c r="BZ12768" s="74"/>
      <c r="CA12768" s="74"/>
      <c r="CF12768" s="79"/>
      <c r="CL12768" s="79"/>
    </row>
    <row r="12769" spans="30:90">
      <c r="AD12769" s="73"/>
      <c r="AE12769" s="74"/>
      <c r="AF12769" s="74"/>
      <c r="BX12769" s="73"/>
      <c r="BY12769" s="74"/>
      <c r="BZ12769" s="74"/>
      <c r="CA12769" s="74"/>
      <c r="CF12769" s="79"/>
      <c r="CL12769" s="79"/>
    </row>
    <row r="12770" spans="30:90">
      <c r="AD12770" s="73"/>
      <c r="AE12770" s="74"/>
      <c r="AF12770" s="74"/>
      <c r="BX12770" s="73"/>
      <c r="BY12770" s="74"/>
      <c r="BZ12770" s="74"/>
      <c r="CA12770" s="74"/>
      <c r="CF12770" s="79"/>
      <c r="CL12770" s="79"/>
    </row>
    <row r="12771" spans="30:90">
      <c r="AD12771" s="73"/>
      <c r="AE12771" s="74"/>
      <c r="AF12771" s="74"/>
      <c r="BX12771" s="73"/>
      <c r="BY12771" s="74"/>
      <c r="BZ12771" s="74"/>
      <c r="CA12771" s="74"/>
      <c r="CF12771" s="79"/>
      <c r="CL12771" s="79"/>
    </row>
    <row r="12772" spans="30:90">
      <c r="AD12772" s="73"/>
      <c r="AE12772" s="74"/>
      <c r="AF12772" s="74"/>
      <c r="BX12772" s="73"/>
      <c r="BY12772" s="74"/>
      <c r="BZ12772" s="74"/>
      <c r="CA12772" s="74"/>
      <c r="CF12772" s="79"/>
      <c r="CL12772" s="79"/>
    </row>
    <row r="12773" spans="30:90">
      <c r="AD12773" s="73"/>
      <c r="AE12773" s="74"/>
      <c r="AF12773" s="74"/>
      <c r="BX12773" s="73"/>
      <c r="BY12773" s="74"/>
      <c r="BZ12773" s="74"/>
      <c r="CA12773" s="74"/>
      <c r="CF12773" s="79"/>
      <c r="CL12773" s="79"/>
    </row>
    <row r="12774" spans="30:90">
      <c r="AD12774" s="73"/>
      <c r="AE12774" s="74"/>
      <c r="AF12774" s="74"/>
      <c r="BX12774" s="73"/>
      <c r="BY12774" s="74"/>
      <c r="BZ12774" s="74"/>
      <c r="CA12774" s="74"/>
      <c r="CF12774" s="79"/>
      <c r="CL12774" s="79"/>
    </row>
    <row r="12775" spans="30:90">
      <c r="AD12775" s="73"/>
      <c r="AE12775" s="74"/>
      <c r="AF12775" s="74"/>
      <c r="BX12775" s="73"/>
      <c r="BY12775" s="74"/>
      <c r="BZ12775" s="74"/>
      <c r="CA12775" s="74"/>
      <c r="CF12775" s="79"/>
      <c r="CL12775" s="79"/>
    </row>
    <row r="12776" spans="30:90">
      <c r="AD12776" s="73"/>
      <c r="AE12776" s="74"/>
      <c r="AF12776" s="74"/>
      <c r="BX12776" s="73"/>
      <c r="BY12776" s="74"/>
      <c r="BZ12776" s="74"/>
      <c r="CA12776" s="74"/>
      <c r="CF12776" s="79"/>
      <c r="CL12776" s="79"/>
    </row>
    <row r="12777" spans="30:90">
      <c r="AD12777" s="73"/>
      <c r="AE12777" s="74"/>
      <c r="AF12777" s="74"/>
      <c r="BX12777" s="73"/>
      <c r="BY12777" s="74"/>
      <c r="BZ12777" s="74"/>
      <c r="CA12777" s="74"/>
      <c r="CF12777" s="79"/>
      <c r="CL12777" s="79"/>
    </row>
    <row r="12778" spans="30:90">
      <c r="AD12778" s="73"/>
      <c r="AE12778" s="74"/>
      <c r="AF12778" s="74"/>
      <c r="BX12778" s="73"/>
      <c r="BY12778" s="74"/>
      <c r="BZ12778" s="74"/>
      <c r="CA12778" s="74"/>
      <c r="CF12778" s="79"/>
      <c r="CL12778" s="79"/>
    </row>
    <row r="12779" spans="30:90">
      <c r="AD12779" s="73"/>
      <c r="AE12779" s="74"/>
      <c r="AF12779" s="74"/>
      <c r="BX12779" s="73"/>
      <c r="BY12779" s="74"/>
      <c r="BZ12779" s="74"/>
      <c r="CA12779" s="74"/>
      <c r="CF12779" s="79"/>
      <c r="CL12779" s="79"/>
    </row>
    <row r="12780" spans="30:90">
      <c r="AD12780" s="73"/>
      <c r="AE12780" s="74"/>
      <c r="AF12780" s="74"/>
      <c r="BX12780" s="73"/>
      <c r="BY12780" s="74"/>
      <c r="BZ12780" s="74"/>
      <c r="CA12780" s="74"/>
      <c r="CF12780" s="79"/>
      <c r="CL12780" s="79"/>
    </row>
    <row r="12781" spans="30:90">
      <c r="AD12781" s="73"/>
      <c r="AE12781" s="74"/>
      <c r="AF12781" s="74"/>
      <c r="BX12781" s="73"/>
      <c r="BY12781" s="74"/>
      <c r="BZ12781" s="74"/>
      <c r="CA12781" s="74"/>
      <c r="CF12781" s="79"/>
      <c r="CL12781" s="79"/>
    </row>
    <row r="12782" spans="30:90">
      <c r="AD12782" s="73"/>
      <c r="AE12782" s="74"/>
      <c r="AF12782" s="74"/>
      <c r="BX12782" s="73"/>
      <c r="BY12782" s="74"/>
      <c r="BZ12782" s="74"/>
      <c r="CA12782" s="74"/>
      <c r="CF12782" s="79"/>
      <c r="CL12782" s="79"/>
    </row>
    <row r="12783" spans="30:90">
      <c r="AD12783" s="73"/>
      <c r="AE12783" s="74"/>
      <c r="AF12783" s="74"/>
      <c r="BX12783" s="73"/>
      <c r="BY12783" s="74"/>
      <c r="BZ12783" s="74"/>
      <c r="CA12783" s="74"/>
      <c r="CF12783" s="79"/>
      <c r="CL12783" s="79"/>
    </row>
    <row r="12784" spans="30:90">
      <c r="AD12784" s="73"/>
      <c r="AE12784" s="74"/>
      <c r="AF12784" s="74"/>
      <c r="BX12784" s="73"/>
      <c r="BY12784" s="74"/>
      <c r="BZ12784" s="74"/>
      <c r="CA12784" s="74"/>
      <c r="CF12784" s="79"/>
      <c r="CL12784" s="79"/>
    </row>
    <row r="12785" spans="30:90">
      <c r="AD12785" s="73"/>
      <c r="AE12785" s="74"/>
      <c r="AF12785" s="74"/>
      <c r="BX12785" s="73"/>
      <c r="BY12785" s="74"/>
      <c r="BZ12785" s="74"/>
      <c r="CA12785" s="74"/>
      <c r="CF12785" s="79"/>
      <c r="CL12785" s="79"/>
    </row>
    <row r="12786" spans="30:90">
      <c r="AD12786" s="73"/>
      <c r="AE12786" s="74"/>
      <c r="AF12786" s="74"/>
      <c r="BX12786" s="73"/>
      <c r="BY12786" s="74"/>
      <c r="BZ12786" s="74"/>
      <c r="CA12786" s="74"/>
      <c r="CF12786" s="79"/>
      <c r="CL12786" s="79"/>
    </row>
    <row r="12787" spans="30:90">
      <c r="AD12787" s="73"/>
      <c r="AE12787" s="74"/>
      <c r="AF12787" s="74"/>
      <c r="BX12787" s="73"/>
      <c r="BY12787" s="74"/>
      <c r="BZ12787" s="74"/>
      <c r="CA12787" s="74"/>
      <c r="CF12787" s="79"/>
      <c r="CL12787" s="79"/>
    </row>
    <row r="12788" spans="30:90">
      <c r="AD12788" s="73"/>
      <c r="AE12788" s="74"/>
      <c r="AF12788" s="74"/>
      <c r="BX12788" s="73"/>
      <c r="BY12788" s="74"/>
      <c r="BZ12788" s="74"/>
      <c r="CA12788" s="74"/>
      <c r="CF12788" s="79"/>
      <c r="CL12788" s="79"/>
    </row>
    <row r="12789" spans="30:90">
      <c r="AD12789" s="73"/>
      <c r="AE12789" s="74"/>
      <c r="AF12789" s="74"/>
      <c r="BX12789" s="73"/>
      <c r="BY12789" s="74"/>
      <c r="BZ12789" s="74"/>
      <c r="CA12789" s="74"/>
      <c r="CF12789" s="79"/>
      <c r="CL12789" s="79"/>
    </row>
    <row r="12790" spans="30:90">
      <c r="AD12790" s="73"/>
      <c r="AE12790" s="74"/>
      <c r="AF12790" s="74"/>
      <c r="BX12790" s="73"/>
      <c r="BY12790" s="74"/>
      <c r="BZ12790" s="74"/>
      <c r="CA12790" s="74"/>
      <c r="CF12790" s="79"/>
      <c r="CL12790" s="79"/>
    </row>
    <row r="12791" spans="30:90">
      <c r="AD12791" s="73"/>
      <c r="AE12791" s="74"/>
      <c r="AF12791" s="74"/>
      <c r="BX12791" s="73"/>
      <c r="BY12791" s="74"/>
      <c r="BZ12791" s="74"/>
      <c r="CA12791" s="74"/>
      <c r="CF12791" s="79"/>
      <c r="CL12791" s="79"/>
    </row>
    <row r="12792" spans="30:90">
      <c r="AD12792" s="73"/>
      <c r="AE12792" s="74"/>
      <c r="AF12792" s="74"/>
      <c r="BX12792" s="73"/>
      <c r="BY12792" s="74"/>
      <c r="BZ12792" s="74"/>
      <c r="CA12792" s="74"/>
      <c r="CF12792" s="79"/>
      <c r="CL12792" s="79"/>
    </row>
    <row r="12793" spans="30:90">
      <c r="AD12793" s="73"/>
      <c r="AE12793" s="74"/>
      <c r="AF12793" s="74"/>
      <c r="BX12793" s="73"/>
      <c r="BY12793" s="74"/>
      <c r="BZ12793" s="74"/>
      <c r="CA12793" s="74"/>
      <c r="CF12793" s="79"/>
      <c r="CL12793" s="79"/>
    </row>
    <row r="12794" spans="30:90">
      <c r="AD12794" s="73"/>
      <c r="AE12794" s="74"/>
      <c r="AF12794" s="74"/>
      <c r="BX12794" s="73"/>
      <c r="BY12794" s="74"/>
      <c r="BZ12794" s="74"/>
      <c r="CA12794" s="74"/>
      <c r="CF12794" s="79"/>
      <c r="CL12794" s="79"/>
    </row>
    <row r="12795" spans="30:90">
      <c r="AD12795" s="73"/>
      <c r="AE12795" s="74"/>
      <c r="AF12795" s="74"/>
      <c r="BX12795" s="73"/>
      <c r="BY12795" s="74"/>
      <c r="BZ12795" s="74"/>
      <c r="CA12795" s="74"/>
      <c r="CF12795" s="79"/>
      <c r="CL12795" s="79"/>
    </row>
    <row r="12796" spans="30:90">
      <c r="AD12796" s="73"/>
      <c r="AE12796" s="74"/>
      <c r="AF12796" s="74"/>
      <c r="BX12796" s="73"/>
      <c r="BY12796" s="74"/>
      <c r="BZ12796" s="74"/>
      <c r="CA12796" s="74"/>
      <c r="CF12796" s="79"/>
      <c r="CL12796" s="79"/>
    </row>
    <row r="12797" spans="30:90">
      <c r="AD12797" s="73"/>
      <c r="AE12797" s="74"/>
      <c r="AF12797" s="74"/>
      <c r="BX12797" s="73"/>
      <c r="BY12797" s="74"/>
      <c r="BZ12797" s="74"/>
      <c r="CA12797" s="74"/>
      <c r="CF12797" s="79"/>
      <c r="CL12797" s="79"/>
    </row>
    <row r="12798" spans="30:90">
      <c r="AD12798" s="73"/>
      <c r="AE12798" s="74"/>
      <c r="AF12798" s="74"/>
      <c r="BX12798" s="73"/>
      <c r="BY12798" s="74"/>
      <c r="BZ12798" s="74"/>
      <c r="CA12798" s="74"/>
      <c r="CF12798" s="79"/>
      <c r="CL12798" s="79"/>
    </row>
    <row r="12799" spans="30:90">
      <c r="AD12799" s="73"/>
      <c r="AE12799" s="74"/>
      <c r="AF12799" s="74"/>
      <c r="BX12799" s="73"/>
      <c r="BY12799" s="74"/>
      <c r="BZ12799" s="74"/>
      <c r="CA12799" s="74"/>
      <c r="CF12799" s="79"/>
      <c r="CL12799" s="79"/>
    </row>
    <row r="12800" spans="30:90">
      <c r="AD12800" s="73"/>
      <c r="AE12800" s="74"/>
      <c r="AF12800" s="74"/>
      <c r="BX12800" s="73"/>
      <c r="BY12800" s="74"/>
      <c r="BZ12800" s="74"/>
      <c r="CA12800" s="74"/>
      <c r="CF12800" s="79"/>
      <c r="CL12800" s="79"/>
    </row>
    <row r="12801" spans="30:90">
      <c r="AD12801" s="73"/>
      <c r="AE12801" s="74"/>
      <c r="AF12801" s="74"/>
      <c r="BX12801" s="73"/>
      <c r="BY12801" s="74"/>
      <c r="BZ12801" s="74"/>
      <c r="CA12801" s="74"/>
      <c r="CF12801" s="79"/>
      <c r="CL12801" s="79"/>
    </row>
    <row r="12802" spans="30:90">
      <c r="AD12802" s="73"/>
      <c r="AE12802" s="74"/>
      <c r="AF12802" s="74"/>
      <c r="BX12802" s="73"/>
      <c r="BY12802" s="74"/>
      <c r="BZ12802" s="74"/>
      <c r="CA12802" s="74"/>
      <c r="CF12802" s="79"/>
      <c r="CL12802" s="79"/>
    </row>
    <row r="12803" spans="30:90">
      <c r="AD12803" s="73"/>
      <c r="AE12803" s="74"/>
      <c r="AF12803" s="74"/>
      <c r="BX12803" s="73"/>
      <c r="BY12803" s="74"/>
      <c r="BZ12803" s="74"/>
      <c r="CA12803" s="74"/>
      <c r="CF12803" s="79"/>
      <c r="CL12803" s="79"/>
    </row>
    <row r="12804" spans="30:90">
      <c r="AD12804" s="73"/>
      <c r="AE12804" s="74"/>
      <c r="AF12804" s="74"/>
      <c r="BX12804" s="73"/>
      <c r="BY12804" s="74"/>
      <c r="BZ12804" s="74"/>
      <c r="CA12804" s="74"/>
      <c r="CF12804" s="79"/>
      <c r="CL12804" s="79"/>
    </row>
    <row r="12805" spans="30:90">
      <c r="AD12805" s="73"/>
      <c r="AE12805" s="74"/>
      <c r="AF12805" s="74"/>
      <c r="BX12805" s="73"/>
      <c r="BY12805" s="74"/>
      <c r="BZ12805" s="74"/>
      <c r="CA12805" s="74"/>
      <c r="CF12805" s="79"/>
      <c r="CL12805" s="79"/>
    </row>
    <row r="12806" spans="30:90">
      <c r="AD12806" s="73"/>
      <c r="AE12806" s="74"/>
      <c r="AF12806" s="74"/>
      <c r="BX12806" s="73"/>
      <c r="BY12806" s="74"/>
      <c r="BZ12806" s="74"/>
      <c r="CA12806" s="74"/>
      <c r="CF12806" s="79"/>
      <c r="CL12806" s="79"/>
    </row>
    <row r="12807" spans="30:90">
      <c r="AD12807" s="73"/>
      <c r="AE12807" s="74"/>
      <c r="AF12807" s="74"/>
      <c r="BX12807" s="73"/>
      <c r="BY12807" s="74"/>
      <c r="BZ12807" s="74"/>
      <c r="CA12807" s="74"/>
      <c r="CF12807" s="79"/>
      <c r="CL12807" s="79"/>
    </row>
    <row r="12808" spans="30:90">
      <c r="AD12808" s="73"/>
      <c r="AE12808" s="74"/>
      <c r="AF12808" s="74"/>
      <c r="BX12808" s="73"/>
      <c r="BY12808" s="74"/>
      <c r="BZ12808" s="74"/>
      <c r="CA12808" s="74"/>
      <c r="CF12808" s="79"/>
      <c r="CL12808" s="79"/>
    </row>
    <row r="12809" spans="30:90">
      <c r="AD12809" s="73"/>
      <c r="AE12809" s="74"/>
      <c r="AF12809" s="74"/>
      <c r="BX12809" s="73"/>
      <c r="BY12809" s="74"/>
      <c r="BZ12809" s="74"/>
      <c r="CA12809" s="74"/>
      <c r="CF12809" s="79"/>
      <c r="CL12809" s="79"/>
    </row>
    <row r="12810" spans="30:90">
      <c r="AD12810" s="73"/>
      <c r="AE12810" s="74"/>
      <c r="AF12810" s="74"/>
      <c r="BX12810" s="73"/>
      <c r="BY12810" s="74"/>
      <c r="BZ12810" s="74"/>
      <c r="CA12810" s="74"/>
      <c r="CF12810" s="79"/>
      <c r="CL12810" s="79"/>
    </row>
    <row r="12811" spans="30:90">
      <c r="AD12811" s="73"/>
      <c r="AE12811" s="74"/>
      <c r="AF12811" s="74"/>
      <c r="BX12811" s="73"/>
      <c r="BY12811" s="74"/>
      <c r="BZ12811" s="74"/>
      <c r="CA12811" s="74"/>
      <c r="CF12811" s="79"/>
      <c r="CL12811" s="79"/>
    </row>
    <row r="12812" spans="30:90">
      <c r="AD12812" s="73"/>
      <c r="AE12812" s="74"/>
      <c r="AF12812" s="74"/>
      <c r="BX12812" s="73"/>
      <c r="BY12812" s="74"/>
      <c r="BZ12812" s="74"/>
      <c r="CA12812" s="74"/>
      <c r="CF12812" s="79"/>
      <c r="CL12812" s="79"/>
    </row>
    <row r="12813" spans="30:90">
      <c r="AD12813" s="73"/>
      <c r="AE12813" s="74"/>
      <c r="AF12813" s="74"/>
      <c r="BX12813" s="73"/>
      <c r="BY12813" s="74"/>
      <c r="BZ12813" s="74"/>
      <c r="CA12813" s="74"/>
      <c r="CF12813" s="79"/>
      <c r="CL12813" s="79"/>
    </row>
    <row r="12814" spans="30:90">
      <c r="AD12814" s="73"/>
      <c r="AE12814" s="74"/>
      <c r="AF12814" s="74"/>
      <c r="BX12814" s="73"/>
      <c r="BY12814" s="74"/>
      <c r="BZ12814" s="74"/>
      <c r="CA12814" s="74"/>
      <c r="CF12814" s="79"/>
      <c r="CL12814" s="79"/>
    </row>
    <row r="12815" spans="30:90">
      <c r="AD12815" s="73"/>
      <c r="AE12815" s="74"/>
      <c r="AF12815" s="74"/>
      <c r="BX12815" s="73"/>
      <c r="BY12815" s="74"/>
      <c r="BZ12815" s="74"/>
      <c r="CA12815" s="74"/>
      <c r="CF12815" s="79"/>
      <c r="CL12815" s="79"/>
    </row>
    <row r="12816" spans="30:90">
      <c r="AD12816" s="73"/>
      <c r="AE12816" s="74"/>
      <c r="AF12816" s="74"/>
      <c r="BX12816" s="73"/>
      <c r="BY12816" s="74"/>
      <c r="BZ12816" s="74"/>
      <c r="CA12816" s="74"/>
      <c r="CF12816" s="79"/>
      <c r="CL12816" s="79"/>
    </row>
    <row r="12817" spans="30:90">
      <c r="AD12817" s="73"/>
      <c r="AE12817" s="74"/>
      <c r="AF12817" s="74"/>
      <c r="BX12817" s="73"/>
      <c r="BY12817" s="74"/>
      <c r="BZ12817" s="74"/>
      <c r="CA12817" s="74"/>
      <c r="CF12817" s="79"/>
      <c r="CL12817" s="79"/>
    </row>
    <row r="12818" spans="30:90">
      <c r="AD12818" s="73"/>
      <c r="AE12818" s="74"/>
      <c r="AF12818" s="74"/>
      <c r="BX12818" s="73"/>
      <c r="BY12818" s="74"/>
      <c r="BZ12818" s="74"/>
      <c r="CA12818" s="74"/>
      <c r="CF12818" s="79"/>
      <c r="CL12818" s="79"/>
    </row>
    <row r="12819" spans="30:90">
      <c r="AD12819" s="73"/>
      <c r="AE12819" s="74"/>
      <c r="AF12819" s="74"/>
      <c r="BX12819" s="73"/>
      <c r="BY12819" s="74"/>
      <c r="BZ12819" s="74"/>
      <c r="CA12819" s="74"/>
      <c r="CF12819" s="79"/>
      <c r="CL12819" s="79"/>
    </row>
    <row r="12820" spans="30:90">
      <c r="AD12820" s="73"/>
      <c r="AE12820" s="74"/>
      <c r="AF12820" s="74"/>
      <c r="BX12820" s="73"/>
      <c r="BY12820" s="74"/>
      <c r="BZ12820" s="74"/>
      <c r="CA12820" s="74"/>
      <c r="CF12820" s="79"/>
      <c r="CL12820" s="79"/>
    </row>
    <row r="12821" spans="30:90">
      <c r="AD12821" s="73"/>
      <c r="AE12821" s="74"/>
      <c r="AF12821" s="74"/>
      <c r="BX12821" s="73"/>
      <c r="BY12821" s="74"/>
      <c r="BZ12821" s="74"/>
      <c r="CA12821" s="74"/>
      <c r="CF12821" s="79"/>
      <c r="CL12821" s="79"/>
    </row>
    <row r="12822" spans="30:90">
      <c r="AD12822" s="73"/>
      <c r="AE12822" s="74"/>
      <c r="AF12822" s="74"/>
      <c r="BX12822" s="73"/>
      <c r="BY12822" s="74"/>
      <c r="BZ12822" s="74"/>
      <c r="CA12822" s="74"/>
      <c r="CF12822" s="79"/>
      <c r="CL12822" s="79"/>
    </row>
    <row r="12823" spans="30:90">
      <c r="AD12823" s="73"/>
      <c r="AE12823" s="74"/>
      <c r="AF12823" s="74"/>
      <c r="BX12823" s="73"/>
      <c r="BY12823" s="74"/>
      <c r="BZ12823" s="74"/>
      <c r="CA12823" s="74"/>
      <c r="CF12823" s="79"/>
      <c r="CL12823" s="79"/>
    </row>
    <row r="12824" spans="30:90">
      <c r="AD12824" s="73"/>
      <c r="AE12824" s="74"/>
      <c r="AF12824" s="74"/>
      <c r="BX12824" s="73"/>
      <c r="BY12824" s="74"/>
      <c r="BZ12824" s="74"/>
      <c r="CA12824" s="74"/>
      <c r="CF12824" s="79"/>
      <c r="CL12824" s="79"/>
    </row>
    <row r="12825" spans="30:90">
      <c r="AD12825" s="73"/>
      <c r="AE12825" s="74"/>
      <c r="AF12825" s="74"/>
      <c r="BX12825" s="73"/>
      <c r="BY12825" s="74"/>
      <c r="BZ12825" s="74"/>
      <c r="CA12825" s="74"/>
      <c r="CF12825" s="79"/>
      <c r="CL12825" s="79"/>
    </row>
    <row r="12826" spans="30:90">
      <c r="AD12826" s="73"/>
      <c r="AE12826" s="74"/>
      <c r="AF12826" s="74"/>
      <c r="BX12826" s="73"/>
      <c r="BY12826" s="74"/>
      <c r="BZ12826" s="74"/>
      <c r="CA12826" s="74"/>
      <c r="CF12826" s="79"/>
      <c r="CL12826" s="79"/>
    </row>
    <row r="12827" spans="30:90">
      <c r="AD12827" s="73"/>
      <c r="AE12827" s="74"/>
      <c r="AF12827" s="74"/>
      <c r="BX12827" s="73"/>
      <c r="BY12827" s="74"/>
      <c r="BZ12827" s="74"/>
      <c r="CA12827" s="74"/>
      <c r="CF12827" s="79"/>
      <c r="CL12827" s="79"/>
    </row>
    <row r="12828" spans="30:90">
      <c r="AD12828" s="73"/>
      <c r="AE12828" s="74"/>
      <c r="AF12828" s="74"/>
      <c r="BX12828" s="73"/>
      <c r="BY12828" s="74"/>
      <c r="BZ12828" s="74"/>
      <c r="CA12828" s="74"/>
      <c r="CF12828" s="79"/>
      <c r="CL12828" s="79"/>
    </row>
    <row r="12829" spans="30:90">
      <c r="AD12829" s="73"/>
      <c r="AE12829" s="74"/>
      <c r="AF12829" s="74"/>
      <c r="BX12829" s="73"/>
      <c r="BY12829" s="74"/>
      <c r="BZ12829" s="74"/>
      <c r="CA12829" s="74"/>
      <c r="CF12829" s="79"/>
      <c r="CL12829" s="79"/>
    </row>
    <row r="12830" spans="30:90">
      <c r="AD12830" s="73"/>
      <c r="AE12830" s="74"/>
      <c r="AF12830" s="74"/>
      <c r="BX12830" s="73"/>
      <c r="BY12830" s="74"/>
      <c r="BZ12830" s="74"/>
      <c r="CA12830" s="74"/>
      <c r="CF12830" s="79"/>
      <c r="CL12830" s="79"/>
    </row>
    <row r="12831" spans="30:90">
      <c r="AD12831" s="73"/>
      <c r="AE12831" s="74"/>
      <c r="AF12831" s="74"/>
      <c r="BX12831" s="73"/>
      <c r="BY12831" s="74"/>
      <c r="BZ12831" s="74"/>
      <c r="CA12831" s="74"/>
      <c r="CF12831" s="79"/>
      <c r="CL12831" s="79"/>
    </row>
    <row r="12832" spans="30:90">
      <c r="AD12832" s="73"/>
      <c r="AE12832" s="74"/>
      <c r="AF12832" s="74"/>
      <c r="BX12832" s="73"/>
      <c r="BY12832" s="74"/>
      <c r="BZ12832" s="74"/>
      <c r="CA12832" s="74"/>
      <c r="CF12832" s="79"/>
      <c r="CL12832" s="79"/>
    </row>
    <row r="12833" spans="30:90">
      <c r="AD12833" s="73"/>
      <c r="AE12833" s="74"/>
      <c r="AF12833" s="74"/>
      <c r="BX12833" s="73"/>
      <c r="BY12833" s="74"/>
      <c r="BZ12833" s="74"/>
      <c r="CA12833" s="74"/>
      <c r="CF12833" s="79"/>
      <c r="CL12833" s="79"/>
    </row>
    <row r="12834" spans="30:90">
      <c r="AD12834" s="73"/>
      <c r="AE12834" s="74"/>
      <c r="AF12834" s="74"/>
      <c r="BX12834" s="73"/>
      <c r="BY12834" s="74"/>
      <c r="BZ12834" s="74"/>
      <c r="CA12834" s="74"/>
      <c r="CF12834" s="79"/>
      <c r="CL12834" s="79"/>
    </row>
    <row r="12835" spans="30:90">
      <c r="AD12835" s="73"/>
      <c r="AE12835" s="74"/>
      <c r="AF12835" s="74"/>
      <c r="BX12835" s="73"/>
      <c r="BY12835" s="74"/>
      <c r="BZ12835" s="74"/>
      <c r="CA12835" s="74"/>
      <c r="CF12835" s="79"/>
      <c r="CL12835" s="79"/>
    </row>
    <row r="12836" spans="30:90">
      <c r="AD12836" s="73"/>
      <c r="AE12836" s="74"/>
      <c r="AF12836" s="74"/>
      <c r="BX12836" s="73"/>
      <c r="BY12836" s="74"/>
      <c r="BZ12836" s="74"/>
      <c r="CA12836" s="74"/>
      <c r="CF12836" s="79"/>
      <c r="CL12836" s="79"/>
    </row>
    <row r="12837" spans="30:90">
      <c r="AD12837" s="73"/>
      <c r="AE12837" s="74"/>
      <c r="AF12837" s="74"/>
      <c r="BX12837" s="73"/>
      <c r="BY12837" s="74"/>
      <c r="BZ12837" s="74"/>
      <c r="CA12837" s="74"/>
      <c r="CF12837" s="79"/>
      <c r="CL12837" s="79"/>
    </row>
    <row r="12838" spans="30:90">
      <c r="AD12838" s="73"/>
      <c r="AE12838" s="74"/>
      <c r="AF12838" s="74"/>
      <c r="BX12838" s="73"/>
      <c r="BY12838" s="74"/>
      <c r="BZ12838" s="74"/>
      <c r="CA12838" s="74"/>
      <c r="CF12838" s="79"/>
      <c r="CL12838" s="79"/>
    </row>
    <row r="12839" spans="30:90">
      <c r="AD12839" s="73"/>
      <c r="AE12839" s="74"/>
      <c r="AF12839" s="74"/>
      <c r="BX12839" s="73"/>
      <c r="BY12839" s="74"/>
      <c r="BZ12839" s="74"/>
      <c r="CA12839" s="74"/>
      <c r="CF12839" s="79"/>
      <c r="CL12839" s="79"/>
    </row>
    <row r="12840" spans="30:90">
      <c r="AD12840" s="73"/>
      <c r="AE12840" s="74"/>
      <c r="AF12840" s="74"/>
      <c r="BX12840" s="73"/>
      <c r="BY12840" s="74"/>
      <c r="BZ12840" s="74"/>
      <c r="CA12840" s="74"/>
      <c r="CF12840" s="79"/>
      <c r="CL12840" s="79"/>
    </row>
    <row r="12841" spans="30:90">
      <c r="AD12841" s="73"/>
      <c r="AE12841" s="74"/>
      <c r="AF12841" s="74"/>
      <c r="BX12841" s="73"/>
      <c r="BY12841" s="74"/>
      <c r="BZ12841" s="74"/>
      <c r="CA12841" s="74"/>
      <c r="CF12841" s="79"/>
      <c r="CL12841" s="79"/>
    </row>
    <row r="12842" spans="30:90">
      <c r="AD12842" s="73"/>
      <c r="AE12842" s="74"/>
      <c r="AF12842" s="74"/>
      <c r="BX12842" s="73"/>
      <c r="BY12842" s="74"/>
      <c r="BZ12842" s="74"/>
      <c r="CA12842" s="74"/>
      <c r="CF12842" s="79"/>
      <c r="CL12842" s="79"/>
    </row>
    <row r="12843" spans="30:90">
      <c r="AD12843" s="73"/>
      <c r="AE12843" s="74"/>
      <c r="AF12843" s="74"/>
      <c r="BX12843" s="73"/>
      <c r="BY12843" s="74"/>
      <c r="BZ12843" s="74"/>
      <c r="CA12843" s="74"/>
      <c r="CF12843" s="79"/>
      <c r="CL12843" s="79"/>
    </row>
    <row r="12844" spans="30:90">
      <c r="AD12844" s="73"/>
      <c r="AE12844" s="74"/>
      <c r="AF12844" s="74"/>
      <c r="BX12844" s="73"/>
      <c r="BY12844" s="74"/>
      <c r="BZ12844" s="74"/>
      <c r="CA12844" s="74"/>
      <c r="CF12844" s="79"/>
      <c r="CL12844" s="79"/>
    </row>
    <row r="12845" spans="30:90">
      <c r="AD12845" s="73"/>
      <c r="AE12845" s="74"/>
      <c r="AF12845" s="74"/>
      <c r="BX12845" s="73"/>
      <c r="BY12845" s="74"/>
      <c r="BZ12845" s="74"/>
      <c r="CA12845" s="74"/>
      <c r="CF12845" s="79"/>
      <c r="CL12845" s="79"/>
    </row>
    <row r="12846" spans="30:90">
      <c r="AD12846" s="73"/>
      <c r="AE12846" s="74"/>
      <c r="AF12846" s="74"/>
      <c r="BX12846" s="73"/>
      <c r="BY12846" s="74"/>
      <c r="BZ12846" s="74"/>
      <c r="CA12846" s="74"/>
      <c r="CF12846" s="79"/>
      <c r="CL12846" s="79"/>
    </row>
    <row r="12847" spans="30:90">
      <c r="AD12847" s="73"/>
      <c r="AE12847" s="74"/>
      <c r="AF12847" s="74"/>
      <c r="BX12847" s="73"/>
      <c r="BY12847" s="74"/>
      <c r="BZ12847" s="74"/>
      <c r="CA12847" s="74"/>
      <c r="CF12847" s="79"/>
      <c r="CL12847" s="79"/>
    </row>
    <row r="12848" spans="30:90">
      <c r="AD12848" s="73"/>
      <c r="AE12848" s="74"/>
      <c r="AF12848" s="74"/>
      <c r="BX12848" s="73"/>
      <c r="BY12848" s="74"/>
      <c r="BZ12848" s="74"/>
      <c r="CA12848" s="74"/>
      <c r="CF12848" s="79"/>
      <c r="CL12848" s="79"/>
    </row>
    <row r="12849" spans="30:90">
      <c r="AD12849" s="73"/>
      <c r="AE12849" s="74"/>
      <c r="AF12849" s="74"/>
      <c r="BX12849" s="73"/>
      <c r="BY12849" s="74"/>
      <c r="BZ12849" s="74"/>
      <c r="CA12849" s="74"/>
      <c r="CF12849" s="79"/>
      <c r="CL12849" s="79"/>
    </row>
    <row r="12850" spans="30:90">
      <c r="AD12850" s="73"/>
      <c r="AE12850" s="74"/>
      <c r="AF12850" s="74"/>
      <c r="BX12850" s="73"/>
      <c r="BY12850" s="74"/>
      <c r="BZ12850" s="74"/>
      <c r="CA12850" s="74"/>
      <c r="CF12850" s="79"/>
      <c r="CL12850" s="79"/>
    </row>
    <row r="12851" spans="30:90">
      <c r="AD12851" s="73"/>
      <c r="AE12851" s="74"/>
      <c r="AF12851" s="74"/>
      <c r="BX12851" s="73"/>
      <c r="BY12851" s="74"/>
      <c r="BZ12851" s="74"/>
      <c r="CA12851" s="74"/>
      <c r="CF12851" s="79"/>
      <c r="CL12851" s="79"/>
    </row>
    <row r="12852" spans="30:90">
      <c r="AD12852" s="73"/>
      <c r="AE12852" s="74"/>
      <c r="AF12852" s="74"/>
      <c r="BX12852" s="73"/>
      <c r="BY12852" s="74"/>
      <c r="BZ12852" s="74"/>
      <c r="CA12852" s="74"/>
      <c r="CF12852" s="79"/>
      <c r="CL12852" s="79"/>
    </row>
    <row r="12853" spans="30:90">
      <c r="AD12853" s="73"/>
      <c r="AE12853" s="74"/>
      <c r="AF12853" s="74"/>
      <c r="BX12853" s="73"/>
      <c r="BY12853" s="74"/>
      <c r="BZ12853" s="74"/>
      <c r="CA12853" s="74"/>
      <c r="CF12853" s="79"/>
      <c r="CL12853" s="79"/>
    </row>
    <row r="12854" spans="30:90">
      <c r="AD12854" s="73"/>
      <c r="AE12854" s="74"/>
      <c r="AF12854" s="74"/>
      <c r="BX12854" s="73"/>
      <c r="BY12854" s="74"/>
      <c r="BZ12854" s="74"/>
      <c r="CA12854" s="74"/>
      <c r="CF12854" s="79"/>
      <c r="CL12854" s="79"/>
    </row>
    <row r="12855" spans="30:90">
      <c r="AD12855" s="73"/>
      <c r="AE12855" s="74"/>
      <c r="AF12855" s="74"/>
      <c r="BX12855" s="73"/>
      <c r="BY12855" s="74"/>
      <c r="BZ12855" s="74"/>
      <c r="CA12855" s="74"/>
      <c r="CF12855" s="79"/>
      <c r="CL12855" s="79"/>
    </row>
    <row r="12856" spans="30:90">
      <c r="AD12856" s="73"/>
      <c r="AE12856" s="74"/>
      <c r="AF12856" s="74"/>
      <c r="BX12856" s="73"/>
      <c r="BY12856" s="74"/>
      <c r="BZ12856" s="74"/>
      <c r="CA12856" s="74"/>
      <c r="CF12856" s="79"/>
      <c r="CL12856" s="79"/>
    </row>
    <row r="12857" spans="30:90">
      <c r="AD12857" s="73"/>
      <c r="AE12857" s="74"/>
      <c r="AF12857" s="74"/>
      <c r="BX12857" s="73"/>
      <c r="BY12857" s="74"/>
      <c r="BZ12857" s="74"/>
      <c r="CA12857" s="74"/>
      <c r="CF12857" s="79"/>
      <c r="CL12857" s="79"/>
    </row>
    <row r="12858" spans="30:90">
      <c r="AD12858" s="73"/>
      <c r="AE12858" s="74"/>
      <c r="AF12858" s="74"/>
      <c r="BX12858" s="73"/>
      <c r="BY12858" s="74"/>
      <c r="BZ12858" s="74"/>
      <c r="CA12858" s="74"/>
      <c r="CF12858" s="79"/>
      <c r="CL12858" s="79"/>
    </row>
    <row r="12859" spans="30:90">
      <c r="AD12859" s="73"/>
      <c r="AE12859" s="74"/>
      <c r="AF12859" s="74"/>
      <c r="BX12859" s="73"/>
      <c r="BY12859" s="74"/>
      <c r="BZ12859" s="74"/>
      <c r="CA12859" s="74"/>
      <c r="CF12859" s="79"/>
      <c r="CL12859" s="79"/>
    </row>
    <row r="12860" spans="30:90">
      <c r="AD12860" s="73"/>
      <c r="AE12860" s="74"/>
      <c r="AF12860" s="74"/>
      <c r="BX12860" s="73"/>
      <c r="BY12860" s="74"/>
      <c r="BZ12860" s="74"/>
      <c r="CA12860" s="74"/>
      <c r="CF12860" s="79"/>
      <c r="CL12860" s="79"/>
    </row>
    <row r="12861" spans="30:90">
      <c r="AD12861" s="73"/>
      <c r="AE12861" s="74"/>
      <c r="AF12861" s="74"/>
      <c r="BX12861" s="73"/>
      <c r="BY12861" s="74"/>
      <c r="BZ12861" s="74"/>
      <c r="CA12861" s="74"/>
      <c r="CF12861" s="79"/>
      <c r="CL12861" s="79"/>
    </row>
    <row r="12862" spans="30:90">
      <c r="AD12862" s="73"/>
      <c r="AE12862" s="74"/>
      <c r="AF12862" s="74"/>
      <c r="BX12862" s="73"/>
      <c r="BY12862" s="74"/>
      <c r="BZ12862" s="74"/>
      <c r="CA12862" s="74"/>
      <c r="CF12862" s="79"/>
      <c r="CL12862" s="79"/>
    </row>
    <row r="12863" spans="30:90">
      <c r="AD12863" s="73"/>
      <c r="AE12863" s="74"/>
      <c r="AF12863" s="74"/>
      <c r="BX12863" s="73"/>
      <c r="BY12863" s="74"/>
      <c r="BZ12863" s="74"/>
      <c r="CA12863" s="74"/>
      <c r="CF12863" s="79"/>
      <c r="CL12863" s="79"/>
    </row>
    <row r="12864" spans="30:90">
      <c r="AD12864" s="73"/>
      <c r="AE12864" s="74"/>
      <c r="AF12864" s="74"/>
      <c r="BX12864" s="73"/>
      <c r="BY12864" s="74"/>
      <c r="BZ12864" s="74"/>
      <c r="CA12864" s="74"/>
      <c r="CF12864" s="79"/>
      <c r="CL12864" s="79"/>
    </row>
    <row r="12865" spans="30:90">
      <c r="AD12865" s="73"/>
      <c r="AE12865" s="74"/>
      <c r="AF12865" s="74"/>
      <c r="BX12865" s="73"/>
      <c r="BY12865" s="74"/>
      <c r="BZ12865" s="74"/>
      <c r="CA12865" s="74"/>
      <c r="CF12865" s="79"/>
      <c r="CL12865" s="79"/>
    </row>
    <row r="12866" spans="30:90">
      <c r="AD12866" s="73"/>
      <c r="AE12866" s="74"/>
      <c r="AF12866" s="74"/>
      <c r="BX12866" s="73"/>
      <c r="BY12866" s="74"/>
      <c r="BZ12866" s="74"/>
      <c r="CA12866" s="74"/>
      <c r="CF12866" s="79"/>
      <c r="CL12866" s="79"/>
    </row>
    <row r="12867" spans="30:90">
      <c r="AD12867" s="73"/>
      <c r="AE12867" s="74"/>
      <c r="AF12867" s="74"/>
      <c r="BX12867" s="73"/>
      <c r="BY12867" s="74"/>
      <c r="BZ12867" s="74"/>
      <c r="CA12867" s="74"/>
      <c r="CF12867" s="79"/>
      <c r="CL12867" s="79"/>
    </row>
    <row r="12868" spans="30:90">
      <c r="AD12868" s="73"/>
      <c r="AE12868" s="74"/>
      <c r="AF12868" s="74"/>
      <c r="BX12868" s="73"/>
      <c r="BY12868" s="74"/>
      <c r="BZ12868" s="74"/>
      <c r="CA12868" s="74"/>
      <c r="CF12868" s="79"/>
      <c r="CL12868" s="79"/>
    </row>
    <row r="12869" spans="30:90">
      <c r="AD12869" s="73"/>
      <c r="AE12869" s="74"/>
      <c r="AF12869" s="74"/>
      <c r="BX12869" s="73"/>
      <c r="BY12869" s="74"/>
      <c r="BZ12869" s="74"/>
      <c r="CA12869" s="74"/>
      <c r="CF12869" s="79"/>
      <c r="CL12869" s="79"/>
    </row>
    <row r="12870" spans="30:90">
      <c r="AD12870" s="73"/>
      <c r="AE12870" s="74"/>
      <c r="AF12870" s="74"/>
      <c r="BX12870" s="73"/>
      <c r="BY12870" s="74"/>
      <c r="BZ12870" s="74"/>
      <c r="CA12870" s="74"/>
      <c r="CF12870" s="79"/>
      <c r="CL12870" s="79"/>
    </row>
    <row r="12871" spans="30:90">
      <c r="AD12871" s="73"/>
      <c r="AE12871" s="74"/>
      <c r="AF12871" s="74"/>
      <c r="BX12871" s="73"/>
      <c r="BY12871" s="74"/>
      <c r="BZ12871" s="74"/>
      <c r="CA12871" s="74"/>
      <c r="CF12871" s="79"/>
      <c r="CL12871" s="79"/>
    </row>
    <row r="12872" spans="30:90">
      <c r="AD12872" s="73"/>
      <c r="AE12872" s="74"/>
      <c r="AF12872" s="74"/>
      <c r="BX12872" s="73"/>
      <c r="BY12872" s="74"/>
      <c r="BZ12872" s="74"/>
      <c r="CA12872" s="74"/>
      <c r="CF12872" s="79"/>
      <c r="CL12872" s="79"/>
    </row>
    <row r="12873" spans="30:90">
      <c r="AD12873" s="73"/>
      <c r="AE12873" s="74"/>
      <c r="AF12873" s="74"/>
      <c r="BX12873" s="73"/>
      <c r="BY12873" s="74"/>
      <c r="BZ12873" s="74"/>
      <c r="CA12873" s="74"/>
      <c r="CF12873" s="79"/>
      <c r="CL12873" s="79"/>
    </row>
    <row r="12874" spans="30:90">
      <c r="AD12874" s="73"/>
      <c r="AE12874" s="74"/>
      <c r="AF12874" s="74"/>
      <c r="BX12874" s="73"/>
      <c r="BY12874" s="74"/>
      <c r="BZ12874" s="74"/>
      <c r="CA12874" s="74"/>
      <c r="CF12874" s="79"/>
      <c r="CL12874" s="79"/>
    </row>
    <row r="12875" spans="30:90">
      <c r="AD12875" s="73"/>
      <c r="AE12875" s="74"/>
      <c r="AF12875" s="74"/>
      <c r="BX12875" s="73"/>
      <c r="BY12875" s="74"/>
      <c r="BZ12875" s="74"/>
      <c r="CA12875" s="74"/>
      <c r="CF12875" s="79"/>
      <c r="CL12875" s="79"/>
    </row>
    <row r="12876" spans="30:90">
      <c r="AD12876" s="73"/>
      <c r="AE12876" s="74"/>
      <c r="AF12876" s="74"/>
      <c r="BX12876" s="73"/>
      <c r="BY12876" s="74"/>
      <c r="BZ12876" s="74"/>
      <c r="CA12876" s="74"/>
      <c r="CF12876" s="79"/>
      <c r="CL12876" s="79"/>
    </row>
    <row r="12877" spans="30:90">
      <c r="AD12877" s="73"/>
      <c r="AE12877" s="74"/>
      <c r="AF12877" s="74"/>
      <c r="BX12877" s="73"/>
      <c r="BY12877" s="74"/>
      <c r="BZ12877" s="74"/>
      <c r="CA12877" s="74"/>
      <c r="CF12877" s="79"/>
      <c r="CL12877" s="79"/>
    </row>
    <row r="12878" spans="30:90">
      <c r="AD12878" s="73"/>
      <c r="AE12878" s="74"/>
      <c r="AF12878" s="74"/>
      <c r="BX12878" s="73"/>
      <c r="BY12878" s="74"/>
      <c r="BZ12878" s="74"/>
      <c r="CA12878" s="74"/>
      <c r="CF12878" s="79"/>
      <c r="CL12878" s="79"/>
    </row>
    <row r="12879" spans="30:90">
      <c r="AD12879" s="73"/>
      <c r="AE12879" s="74"/>
      <c r="AF12879" s="74"/>
      <c r="BX12879" s="73"/>
      <c r="BY12879" s="74"/>
      <c r="BZ12879" s="74"/>
      <c r="CA12879" s="74"/>
      <c r="CF12879" s="79"/>
      <c r="CL12879" s="79"/>
    </row>
    <row r="12880" spans="30:90">
      <c r="AD12880" s="73"/>
      <c r="AE12880" s="74"/>
      <c r="AF12880" s="74"/>
      <c r="BX12880" s="73"/>
      <c r="BY12880" s="74"/>
      <c r="BZ12880" s="74"/>
      <c r="CA12880" s="74"/>
      <c r="CF12880" s="79"/>
      <c r="CL12880" s="79"/>
    </row>
    <row r="12881" spans="30:90">
      <c r="AD12881" s="73"/>
      <c r="AE12881" s="74"/>
      <c r="AF12881" s="74"/>
      <c r="BX12881" s="73"/>
      <c r="BY12881" s="74"/>
      <c r="BZ12881" s="74"/>
      <c r="CA12881" s="74"/>
      <c r="CF12881" s="79"/>
      <c r="CL12881" s="79"/>
    </row>
    <row r="12882" spans="30:90">
      <c r="AD12882" s="73"/>
      <c r="AE12882" s="74"/>
      <c r="AF12882" s="74"/>
      <c r="BX12882" s="73"/>
      <c r="BY12882" s="74"/>
      <c r="BZ12882" s="74"/>
      <c r="CA12882" s="74"/>
      <c r="CF12882" s="79"/>
      <c r="CL12882" s="79"/>
    </row>
    <row r="12883" spans="30:90">
      <c r="AD12883" s="73"/>
      <c r="AE12883" s="74"/>
      <c r="AF12883" s="74"/>
      <c r="BX12883" s="73"/>
      <c r="BY12883" s="74"/>
      <c r="BZ12883" s="74"/>
      <c r="CA12883" s="74"/>
      <c r="CF12883" s="79"/>
      <c r="CL12883" s="79"/>
    </row>
    <row r="12884" spans="30:90">
      <c r="AD12884" s="73"/>
      <c r="AE12884" s="74"/>
      <c r="AF12884" s="74"/>
      <c r="BX12884" s="73"/>
      <c r="BY12884" s="74"/>
      <c r="BZ12884" s="74"/>
      <c r="CA12884" s="74"/>
      <c r="CF12884" s="79"/>
      <c r="CL12884" s="79"/>
    </row>
    <row r="12885" spans="30:90">
      <c r="AD12885" s="73"/>
      <c r="AE12885" s="74"/>
      <c r="AF12885" s="74"/>
      <c r="BX12885" s="73"/>
      <c r="BY12885" s="74"/>
      <c r="BZ12885" s="74"/>
      <c r="CA12885" s="74"/>
      <c r="CF12885" s="79"/>
      <c r="CL12885" s="79"/>
    </row>
    <row r="12886" spans="30:90">
      <c r="AD12886" s="73"/>
      <c r="AE12886" s="74"/>
      <c r="AF12886" s="74"/>
      <c r="BX12886" s="73"/>
      <c r="BY12886" s="74"/>
      <c r="BZ12886" s="74"/>
      <c r="CA12886" s="74"/>
      <c r="CF12886" s="79"/>
      <c r="CL12886" s="79"/>
    </row>
    <row r="12887" spans="30:90">
      <c r="AD12887" s="73"/>
      <c r="AE12887" s="74"/>
      <c r="AF12887" s="74"/>
      <c r="BX12887" s="73"/>
      <c r="BY12887" s="74"/>
      <c r="BZ12887" s="74"/>
      <c r="CA12887" s="74"/>
      <c r="CF12887" s="79"/>
      <c r="CL12887" s="79"/>
    </row>
    <row r="12888" spans="30:90">
      <c r="AD12888" s="73"/>
      <c r="AE12888" s="74"/>
      <c r="AF12888" s="74"/>
      <c r="BX12888" s="73"/>
      <c r="BY12888" s="74"/>
      <c r="BZ12888" s="74"/>
      <c r="CA12888" s="74"/>
      <c r="CF12888" s="79"/>
      <c r="CL12888" s="79"/>
    </row>
    <row r="12889" spans="30:90">
      <c r="AD12889" s="73"/>
      <c r="AE12889" s="74"/>
      <c r="AF12889" s="74"/>
      <c r="BX12889" s="73"/>
      <c r="BY12889" s="74"/>
      <c r="BZ12889" s="74"/>
      <c r="CA12889" s="74"/>
      <c r="CF12889" s="79"/>
      <c r="CL12889" s="79"/>
    </row>
    <row r="12890" spans="30:90">
      <c r="AD12890" s="73"/>
      <c r="AE12890" s="74"/>
      <c r="AF12890" s="74"/>
      <c r="BX12890" s="73"/>
      <c r="BY12890" s="74"/>
      <c r="BZ12890" s="74"/>
      <c r="CA12890" s="74"/>
      <c r="CF12890" s="79"/>
      <c r="CL12890" s="79"/>
    </row>
    <row r="12891" spans="30:90">
      <c r="AD12891" s="73"/>
      <c r="AE12891" s="74"/>
      <c r="AF12891" s="74"/>
      <c r="BX12891" s="73"/>
      <c r="BY12891" s="74"/>
      <c r="BZ12891" s="74"/>
      <c r="CA12891" s="74"/>
      <c r="CF12891" s="79"/>
      <c r="CL12891" s="79"/>
    </row>
    <row r="12892" spans="30:90">
      <c r="AD12892" s="73"/>
      <c r="AE12892" s="74"/>
      <c r="AF12892" s="74"/>
      <c r="BX12892" s="73"/>
      <c r="BY12892" s="74"/>
      <c r="BZ12892" s="74"/>
      <c r="CA12892" s="74"/>
      <c r="CF12892" s="79"/>
      <c r="CL12892" s="79"/>
    </row>
    <row r="12893" spans="30:90">
      <c r="AD12893" s="73"/>
      <c r="AE12893" s="74"/>
      <c r="AF12893" s="74"/>
      <c r="BX12893" s="73"/>
      <c r="BY12893" s="74"/>
      <c r="BZ12893" s="74"/>
      <c r="CA12893" s="74"/>
      <c r="CF12893" s="79"/>
      <c r="CL12893" s="79"/>
    </row>
    <row r="12894" spans="30:90">
      <c r="AD12894" s="73"/>
      <c r="AE12894" s="74"/>
      <c r="AF12894" s="74"/>
      <c r="BX12894" s="73"/>
      <c r="BY12894" s="74"/>
      <c r="BZ12894" s="74"/>
      <c r="CA12894" s="74"/>
      <c r="CF12894" s="79"/>
      <c r="CL12894" s="79"/>
    </row>
    <row r="12895" spans="30:90">
      <c r="AD12895" s="73"/>
      <c r="AE12895" s="74"/>
      <c r="AF12895" s="74"/>
      <c r="BX12895" s="73"/>
      <c r="BY12895" s="74"/>
      <c r="BZ12895" s="74"/>
      <c r="CA12895" s="74"/>
      <c r="CF12895" s="79"/>
      <c r="CL12895" s="79"/>
    </row>
    <row r="12896" spans="30:90">
      <c r="AD12896" s="73"/>
      <c r="AE12896" s="74"/>
      <c r="AF12896" s="74"/>
      <c r="BX12896" s="73"/>
      <c r="BY12896" s="74"/>
      <c r="BZ12896" s="74"/>
      <c r="CA12896" s="74"/>
      <c r="CF12896" s="79"/>
      <c r="CL12896" s="79"/>
    </row>
    <row r="12897" spans="30:90">
      <c r="AD12897" s="73"/>
      <c r="AE12897" s="74"/>
      <c r="AF12897" s="74"/>
      <c r="BX12897" s="73"/>
      <c r="BY12897" s="74"/>
      <c r="BZ12897" s="74"/>
      <c r="CA12897" s="74"/>
      <c r="CF12897" s="79"/>
      <c r="CL12897" s="79"/>
    </row>
    <row r="12898" spans="30:90">
      <c r="AD12898" s="73"/>
      <c r="AE12898" s="74"/>
      <c r="AF12898" s="74"/>
      <c r="BX12898" s="73"/>
      <c r="BY12898" s="74"/>
      <c r="BZ12898" s="74"/>
      <c r="CA12898" s="74"/>
      <c r="CF12898" s="79"/>
      <c r="CL12898" s="79"/>
    </row>
    <row r="12899" spans="30:90">
      <c r="AD12899" s="73"/>
      <c r="AE12899" s="74"/>
      <c r="AF12899" s="74"/>
      <c r="BX12899" s="73"/>
      <c r="BY12899" s="74"/>
      <c r="BZ12899" s="74"/>
      <c r="CA12899" s="74"/>
      <c r="CF12899" s="79"/>
      <c r="CL12899" s="79"/>
    </row>
    <row r="12900" spans="30:90">
      <c r="AD12900" s="73"/>
      <c r="AE12900" s="74"/>
      <c r="AF12900" s="74"/>
      <c r="BX12900" s="73"/>
      <c r="BY12900" s="74"/>
      <c r="BZ12900" s="74"/>
      <c r="CA12900" s="74"/>
      <c r="CF12900" s="79"/>
      <c r="CL12900" s="79"/>
    </row>
    <row r="12901" spans="30:90">
      <c r="AD12901" s="73"/>
      <c r="AE12901" s="74"/>
      <c r="AF12901" s="74"/>
      <c r="BX12901" s="73"/>
      <c r="BY12901" s="74"/>
      <c r="BZ12901" s="74"/>
      <c r="CA12901" s="74"/>
      <c r="CF12901" s="79"/>
      <c r="CL12901" s="79"/>
    </row>
    <row r="12902" spans="30:90">
      <c r="AD12902" s="73"/>
      <c r="AE12902" s="74"/>
      <c r="AF12902" s="74"/>
      <c r="BX12902" s="73"/>
      <c r="BY12902" s="74"/>
      <c r="BZ12902" s="74"/>
      <c r="CA12902" s="74"/>
      <c r="CF12902" s="79"/>
      <c r="CL12902" s="79"/>
    </row>
    <row r="12903" spans="30:90">
      <c r="AD12903" s="73"/>
      <c r="AE12903" s="74"/>
      <c r="AF12903" s="74"/>
      <c r="BX12903" s="73"/>
      <c r="BY12903" s="74"/>
      <c r="BZ12903" s="74"/>
      <c r="CA12903" s="74"/>
      <c r="CF12903" s="79"/>
      <c r="CL12903" s="79"/>
    </row>
    <row r="12904" spans="30:90">
      <c r="AD12904" s="73"/>
      <c r="AE12904" s="74"/>
      <c r="AF12904" s="74"/>
      <c r="BX12904" s="73"/>
      <c r="BY12904" s="74"/>
      <c r="BZ12904" s="74"/>
      <c r="CA12904" s="74"/>
      <c r="CF12904" s="79"/>
      <c r="CL12904" s="79"/>
    </row>
    <row r="12905" spans="30:90">
      <c r="AD12905" s="73"/>
      <c r="AE12905" s="74"/>
      <c r="AF12905" s="74"/>
      <c r="BX12905" s="73"/>
      <c r="BY12905" s="74"/>
      <c r="BZ12905" s="74"/>
      <c r="CA12905" s="74"/>
      <c r="CF12905" s="79"/>
      <c r="CL12905" s="79"/>
    </row>
    <row r="12906" spans="30:90">
      <c r="AD12906" s="73"/>
      <c r="AE12906" s="74"/>
      <c r="AF12906" s="74"/>
      <c r="BX12906" s="73"/>
      <c r="BY12906" s="74"/>
      <c r="BZ12906" s="74"/>
      <c r="CA12906" s="74"/>
      <c r="CF12906" s="79"/>
      <c r="CL12906" s="79"/>
    </row>
    <row r="12907" spans="30:90">
      <c r="AD12907" s="73"/>
      <c r="AE12907" s="74"/>
      <c r="AF12907" s="74"/>
      <c r="BX12907" s="73"/>
      <c r="BY12907" s="74"/>
      <c r="BZ12907" s="74"/>
      <c r="CA12907" s="74"/>
      <c r="CF12907" s="79"/>
      <c r="CL12907" s="79"/>
    </row>
    <row r="12908" spans="30:90">
      <c r="AD12908" s="73"/>
      <c r="AE12908" s="74"/>
      <c r="AF12908" s="74"/>
      <c r="BX12908" s="73"/>
      <c r="BY12908" s="74"/>
      <c r="BZ12908" s="74"/>
      <c r="CA12908" s="74"/>
      <c r="CF12908" s="79"/>
      <c r="CL12908" s="79"/>
    </row>
    <row r="12909" spans="30:90">
      <c r="AD12909" s="73"/>
      <c r="AE12909" s="74"/>
      <c r="AF12909" s="74"/>
      <c r="BX12909" s="73"/>
      <c r="BY12909" s="74"/>
      <c r="BZ12909" s="74"/>
      <c r="CA12909" s="74"/>
      <c r="CF12909" s="79"/>
      <c r="CL12909" s="79"/>
    </row>
    <row r="12910" spans="30:90">
      <c r="AD12910" s="73"/>
      <c r="AE12910" s="74"/>
      <c r="AF12910" s="74"/>
      <c r="BX12910" s="73"/>
      <c r="BY12910" s="74"/>
      <c r="BZ12910" s="74"/>
      <c r="CA12910" s="74"/>
      <c r="CF12910" s="79"/>
      <c r="CL12910" s="79"/>
    </row>
    <row r="12911" spans="30:90">
      <c r="AD12911" s="73"/>
      <c r="AE12911" s="74"/>
      <c r="AF12911" s="74"/>
      <c r="BX12911" s="73"/>
      <c r="BY12911" s="74"/>
      <c r="BZ12911" s="74"/>
      <c r="CA12911" s="74"/>
      <c r="CF12911" s="79"/>
      <c r="CL12911" s="79"/>
    </row>
    <row r="12912" spans="30:90">
      <c r="AD12912" s="73"/>
      <c r="AE12912" s="74"/>
      <c r="AF12912" s="74"/>
      <c r="BX12912" s="73"/>
      <c r="BY12912" s="74"/>
      <c r="BZ12912" s="74"/>
      <c r="CA12912" s="74"/>
      <c r="CF12912" s="79"/>
      <c r="CL12912" s="79"/>
    </row>
    <row r="12913" spans="30:90">
      <c r="AD12913" s="73"/>
      <c r="AE12913" s="74"/>
      <c r="AF12913" s="74"/>
      <c r="BX12913" s="73"/>
      <c r="BY12913" s="74"/>
      <c r="BZ12913" s="74"/>
      <c r="CA12913" s="74"/>
      <c r="CF12913" s="79"/>
      <c r="CL12913" s="79"/>
    </row>
    <row r="12914" spans="30:90">
      <c r="AD12914" s="73"/>
      <c r="AE12914" s="74"/>
      <c r="AF12914" s="74"/>
      <c r="BX12914" s="73"/>
      <c r="BY12914" s="74"/>
      <c r="BZ12914" s="74"/>
      <c r="CA12914" s="74"/>
      <c r="CF12914" s="79"/>
      <c r="CL12914" s="79"/>
    </row>
    <row r="12915" spans="30:90">
      <c r="AD12915" s="73"/>
      <c r="AE12915" s="74"/>
      <c r="AF12915" s="74"/>
      <c r="BX12915" s="73"/>
      <c r="BY12915" s="74"/>
      <c r="BZ12915" s="74"/>
      <c r="CA12915" s="74"/>
      <c r="CF12915" s="79"/>
      <c r="CL12915" s="79"/>
    </row>
    <row r="12916" spans="30:90">
      <c r="AD12916" s="73"/>
      <c r="AE12916" s="74"/>
      <c r="AF12916" s="74"/>
      <c r="BX12916" s="73"/>
      <c r="BY12916" s="74"/>
      <c r="BZ12916" s="74"/>
      <c r="CA12916" s="74"/>
      <c r="CF12916" s="79"/>
      <c r="CL12916" s="79"/>
    </row>
    <row r="12917" spans="30:90">
      <c r="AD12917" s="73"/>
      <c r="AE12917" s="74"/>
      <c r="AF12917" s="74"/>
      <c r="BX12917" s="73"/>
      <c r="BY12917" s="74"/>
      <c r="BZ12917" s="74"/>
      <c r="CA12917" s="74"/>
      <c r="CF12917" s="79"/>
      <c r="CL12917" s="79"/>
    </row>
    <row r="12918" spans="30:90">
      <c r="AD12918" s="73"/>
      <c r="AE12918" s="74"/>
      <c r="AF12918" s="74"/>
      <c r="BX12918" s="73"/>
      <c r="BY12918" s="74"/>
      <c r="BZ12918" s="74"/>
      <c r="CA12918" s="74"/>
      <c r="CF12918" s="79"/>
      <c r="CL12918" s="79"/>
    </row>
    <row r="12919" spans="30:90">
      <c r="AD12919" s="73"/>
      <c r="AE12919" s="74"/>
      <c r="AF12919" s="74"/>
      <c r="BX12919" s="73"/>
      <c r="BY12919" s="74"/>
      <c r="BZ12919" s="74"/>
      <c r="CA12919" s="74"/>
      <c r="CF12919" s="79"/>
      <c r="CL12919" s="79"/>
    </row>
    <row r="12920" spans="30:90">
      <c r="AD12920" s="73"/>
      <c r="AE12920" s="74"/>
      <c r="AF12920" s="74"/>
      <c r="BX12920" s="73"/>
      <c r="BY12920" s="74"/>
      <c r="BZ12920" s="74"/>
      <c r="CA12920" s="74"/>
      <c r="CF12920" s="79"/>
      <c r="CL12920" s="79"/>
    </row>
    <row r="12921" spans="30:90">
      <c r="AD12921" s="73"/>
      <c r="AE12921" s="74"/>
      <c r="AF12921" s="74"/>
      <c r="BX12921" s="73"/>
      <c r="BY12921" s="74"/>
      <c r="BZ12921" s="74"/>
      <c r="CA12921" s="74"/>
      <c r="CF12921" s="79"/>
      <c r="CL12921" s="79"/>
    </row>
    <row r="12922" spans="30:90">
      <c r="AD12922" s="73"/>
      <c r="AE12922" s="74"/>
      <c r="AF12922" s="74"/>
      <c r="BX12922" s="73"/>
      <c r="BY12922" s="74"/>
      <c r="BZ12922" s="74"/>
      <c r="CA12922" s="74"/>
      <c r="CF12922" s="79"/>
      <c r="CL12922" s="79"/>
    </row>
    <row r="12923" spans="30:90">
      <c r="AD12923" s="73"/>
      <c r="AE12923" s="74"/>
      <c r="AF12923" s="74"/>
      <c r="BX12923" s="73"/>
      <c r="BY12923" s="74"/>
      <c r="BZ12923" s="74"/>
      <c r="CA12923" s="74"/>
      <c r="CF12923" s="79"/>
      <c r="CL12923" s="79"/>
    </row>
    <row r="12924" spans="30:90">
      <c r="AD12924" s="73"/>
      <c r="AE12924" s="74"/>
      <c r="AF12924" s="74"/>
      <c r="BX12924" s="73"/>
      <c r="BY12924" s="74"/>
      <c r="BZ12924" s="74"/>
      <c r="CA12924" s="74"/>
      <c r="CF12924" s="79"/>
      <c r="CL12924" s="79"/>
    </row>
    <row r="12925" spans="30:90">
      <c r="AD12925" s="73"/>
      <c r="AE12925" s="74"/>
      <c r="AF12925" s="74"/>
      <c r="BX12925" s="73"/>
      <c r="BY12925" s="74"/>
      <c r="BZ12925" s="74"/>
      <c r="CA12925" s="74"/>
      <c r="CF12925" s="79"/>
      <c r="CL12925" s="79"/>
    </row>
    <row r="12926" spans="30:90">
      <c r="AD12926" s="73"/>
      <c r="AE12926" s="74"/>
      <c r="AF12926" s="74"/>
      <c r="BX12926" s="73"/>
      <c r="BY12926" s="74"/>
      <c r="BZ12926" s="74"/>
      <c r="CA12926" s="74"/>
      <c r="CF12926" s="79"/>
      <c r="CL12926" s="79"/>
    </row>
    <row r="12927" spans="30:90">
      <c r="AD12927" s="73"/>
      <c r="AE12927" s="74"/>
      <c r="AF12927" s="74"/>
      <c r="BX12927" s="73"/>
      <c r="BY12927" s="74"/>
      <c r="BZ12927" s="74"/>
      <c r="CA12927" s="74"/>
      <c r="CF12927" s="79"/>
      <c r="CL12927" s="79"/>
    </row>
    <row r="12928" spans="30:90">
      <c r="AD12928" s="73"/>
      <c r="AE12928" s="74"/>
      <c r="AF12928" s="74"/>
      <c r="BX12928" s="73"/>
      <c r="BY12928" s="74"/>
      <c r="BZ12928" s="74"/>
      <c r="CA12928" s="74"/>
      <c r="CF12928" s="79"/>
      <c r="CL12928" s="79"/>
    </row>
    <row r="12929" spans="30:90">
      <c r="AD12929" s="73"/>
      <c r="AE12929" s="74"/>
      <c r="AF12929" s="74"/>
      <c r="BX12929" s="73"/>
      <c r="BY12929" s="74"/>
      <c r="BZ12929" s="74"/>
      <c r="CA12929" s="74"/>
      <c r="CF12929" s="79"/>
      <c r="CL12929" s="79"/>
    </row>
    <row r="12930" spans="30:90">
      <c r="AD12930" s="73"/>
      <c r="AE12930" s="74"/>
      <c r="AF12930" s="74"/>
      <c r="BX12930" s="73"/>
      <c r="BY12930" s="74"/>
      <c r="BZ12930" s="74"/>
      <c r="CA12930" s="74"/>
      <c r="CF12930" s="79"/>
      <c r="CL12930" s="79"/>
    </row>
    <row r="12931" spans="30:90">
      <c r="AD12931" s="73"/>
      <c r="AE12931" s="74"/>
      <c r="AF12931" s="74"/>
      <c r="BX12931" s="73"/>
      <c r="BY12931" s="74"/>
      <c r="BZ12931" s="74"/>
      <c r="CA12931" s="74"/>
      <c r="CF12931" s="79"/>
      <c r="CL12931" s="79"/>
    </row>
    <row r="12932" spans="30:90">
      <c r="AD12932" s="73"/>
      <c r="AE12932" s="74"/>
      <c r="AF12932" s="74"/>
      <c r="BX12932" s="73"/>
      <c r="BY12932" s="74"/>
      <c r="BZ12932" s="74"/>
      <c r="CA12932" s="74"/>
      <c r="CF12932" s="79"/>
      <c r="CL12932" s="79"/>
    </row>
    <row r="12933" spans="30:90">
      <c r="AD12933" s="73"/>
      <c r="AE12933" s="74"/>
      <c r="AF12933" s="74"/>
      <c r="BX12933" s="73"/>
      <c r="BY12933" s="74"/>
      <c r="BZ12933" s="74"/>
      <c r="CA12933" s="74"/>
      <c r="CF12933" s="79"/>
      <c r="CL12933" s="79"/>
    </row>
    <row r="12934" spans="30:90">
      <c r="AD12934" s="73"/>
      <c r="AE12934" s="74"/>
      <c r="AF12934" s="74"/>
      <c r="BX12934" s="73"/>
      <c r="BY12934" s="74"/>
      <c r="BZ12934" s="74"/>
      <c r="CA12934" s="74"/>
      <c r="CF12934" s="79"/>
      <c r="CL12934" s="79"/>
    </row>
    <row r="12935" spans="30:90">
      <c r="AD12935" s="73"/>
      <c r="AE12935" s="74"/>
      <c r="AF12935" s="74"/>
      <c r="BX12935" s="73"/>
      <c r="BY12935" s="74"/>
      <c r="BZ12935" s="74"/>
      <c r="CA12935" s="74"/>
      <c r="CF12935" s="79"/>
      <c r="CL12935" s="79"/>
    </row>
    <row r="12936" spans="30:90">
      <c r="AD12936" s="73"/>
      <c r="AE12936" s="74"/>
      <c r="AF12936" s="74"/>
      <c r="BX12936" s="73"/>
      <c r="BY12936" s="74"/>
      <c r="BZ12936" s="74"/>
      <c r="CA12936" s="74"/>
      <c r="CF12936" s="79"/>
      <c r="CL12936" s="79"/>
    </row>
    <row r="12937" spans="30:90">
      <c r="AD12937" s="73"/>
      <c r="AE12937" s="74"/>
      <c r="AF12937" s="74"/>
      <c r="BX12937" s="73"/>
      <c r="BY12937" s="74"/>
      <c r="BZ12937" s="74"/>
      <c r="CA12937" s="74"/>
      <c r="CF12937" s="79"/>
      <c r="CL12937" s="79"/>
    </row>
    <row r="12938" spans="30:90">
      <c r="AD12938" s="73"/>
      <c r="AE12938" s="74"/>
      <c r="AF12938" s="74"/>
      <c r="BX12938" s="73"/>
      <c r="BY12938" s="74"/>
      <c r="BZ12938" s="74"/>
      <c r="CA12938" s="74"/>
      <c r="CF12938" s="79"/>
      <c r="CL12938" s="79"/>
    </row>
    <row r="12939" spans="30:90">
      <c r="AD12939" s="73"/>
      <c r="AE12939" s="74"/>
      <c r="AF12939" s="74"/>
      <c r="BX12939" s="73"/>
      <c r="BY12939" s="74"/>
      <c r="BZ12939" s="74"/>
      <c r="CA12939" s="74"/>
      <c r="CF12939" s="79"/>
      <c r="CL12939" s="79"/>
    </row>
    <row r="12940" spans="30:90">
      <c r="AD12940" s="73"/>
      <c r="AE12940" s="74"/>
      <c r="AF12940" s="74"/>
      <c r="BX12940" s="73"/>
      <c r="BY12940" s="74"/>
      <c r="BZ12940" s="74"/>
      <c r="CA12940" s="74"/>
      <c r="CF12940" s="79"/>
      <c r="CL12940" s="79"/>
    </row>
    <row r="12941" spans="30:90">
      <c r="AD12941" s="73"/>
      <c r="AE12941" s="74"/>
      <c r="AF12941" s="74"/>
      <c r="BX12941" s="73"/>
      <c r="BY12941" s="74"/>
      <c r="BZ12941" s="74"/>
      <c r="CA12941" s="74"/>
      <c r="CF12941" s="79"/>
      <c r="CL12941" s="79"/>
    </row>
    <row r="12942" spans="30:90">
      <c r="AD12942" s="73"/>
      <c r="AE12942" s="74"/>
      <c r="AF12942" s="74"/>
      <c r="BX12942" s="73"/>
      <c r="BY12942" s="74"/>
      <c r="BZ12942" s="74"/>
      <c r="CA12942" s="74"/>
      <c r="CF12942" s="79"/>
      <c r="CL12942" s="79"/>
    </row>
    <row r="12943" spans="30:90">
      <c r="AD12943" s="73"/>
      <c r="AE12943" s="74"/>
      <c r="AF12943" s="74"/>
      <c r="BX12943" s="73"/>
      <c r="BY12943" s="74"/>
      <c r="BZ12943" s="74"/>
      <c r="CA12943" s="74"/>
      <c r="CF12943" s="79"/>
      <c r="CL12943" s="79"/>
    </row>
    <row r="12944" spans="30:90">
      <c r="AD12944" s="73"/>
      <c r="AE12944" s="74"/>
      <c r="AF12944" s="74"/>
      <c r="BX12944" s="73"/>
      <c r="BY12944" s="74"/>
      <c r="BZ12944" s="74"/>
      <c r="CA12944" s="74"/>
      <c r="CF12944" s="79"/>
      <c r="CL12944" s="79"/>
    </row>
    <row r="12945" spans="30:90">
      <c r="AD12945" s="73"/>
      <c r="AE12945" s="74"/>
      <c r="AF12945" s="74"/>
      <c r="BX12945" s="73"/>
      <c r="BY12945" s="74"/>
      <c r="BZ12945" s="74"/>
      <c r="CA12945" s="74"/>
      <c r="CF12945" s="79"/>
      <c r="CL12945" s="79"/>
    </row>
    <row r="12946" spans="30:90">
      <c r="AD12946" s="73"/>
      <c r="AE12946" s="74"/>
      <c r="AF12946" s="74"/>
      <c r="BX12946" s="73"/>
      <c r="BY12946" s="74"/>
      <c r="BZ12946" s="74"/>
      <c r="CA12946" s="74"/>
      <c r="CF12946" s="79"/>
      <c r="CL12946" s="79"/>
    </row>
    <row r="12947" spans="30:90">
      <c r="AD12947" s="73"/>
      <c r="AE12947" s="74"/>
      <c r="AF12947" s="74"/>
      <c r="BX12947" s="73"/>
      <c r="BY12947" s="74"/>
      <c r="BZ12947" s="74"/>
      <c r="CA12947" s="74"/>
      <c r="CF12947" s="79"/>
      <c r="CL12947" s="79"/>
    </row>
    <row r="12948" spans="30:90">
      <c r="AD12948" s="73"/>
      <c r="AE12948" s="74"/>
      <c r="AF12948" s="74"/>
      <c r="BX12948" s="73"/>
      <c r="BY12948" s="74"/>
      <c r="BZ12948" s="74"/>
      <c r="CA12948" s="74"/>
      <c r="CF12948" s="79"/>
      <c r="CL12948" s="79"/>
    </row>
    <row r="12949" spans="30:90">
      <c r="AD12949" s="73"/>
      <c r="AE12949" s="74"/>
      <c r="AF12949" s="74"/>
      <c r="BX12949" s="73"/>
      <c r="BY12949" s="74"/>
      <c r="BZ12949" s="74"/>
      <c r="CA12949" s="74"/>
      <c r="CF12949" s="79"/>
      <c r="CL12949" s="79"/>
    </row>
    <row r="12950" spans="30:90">
      <c r="AD12950" s="73"/>
      <c r="AE12950" s="74"/>
      <c r="AF12950" s="74"/>
      <c r="BX12950" s="73"/>
      <c r="BY12950" s="74"/>
      <c r="BZ12950" s="74"/>
      <c r="CA12950" s="74"/>
      <c r="CF12950" s="79"/>
      <c r="CL12950" s="79"/>
    </row>
    <row r="12951" spans="30:90">
      <c r="AD12951" s="73"/>
      <c r="AE12951" s="74"/>
      <c r="AF12951" s="74"/>
      <c r="BX12951" s="73"/>
      <c r="BY12951" s="74"/>
      <c r="BZ12951" s="74"/>
      <c r="CA12951" s="74"/>
      <c r="CF12951" s="79"/>
      <c r="CL12951" s="79"/>
    </row>
    <row r="12952" spans="30:90">
      <c r="AD12952" s="73"/>
      <c r="AE12952" s="74"/>
      <c r="AF12952" s="74"/>
      <c r="BX12952" s="73"/>
      <c r="BY12952" s="74"/>
      <c r="BZ12952" s="74"/>
      <c r="CA12952" s="74"/>
      <c r="CF12952" s="79"/>
      <c r="CL12952" s="79"/>
    </row>
    <row r="12953" spans="30:90">
      <c r="AD12953" s="73"/>
      <c r="AE12953" s="74"/>
      <c r="AF12953" s="74"/>
      <c r="BX12953" s="73"/>
      <c r="BY12953" s="74"/>
      <c r="BZ12953" s="74"/>
      <c r="CA12953" s="74"/>
      <c r="CF12953" s="79"/>
      <c r="CL12953" s="79"/>
    </row>
    <row r="12954" spans="30:90">
      <c r="AD12954" s="73"/>
      <c r="AE12954" s="74"/>
      <c r="AF12954" s="74"/>
      <c r="BX12954" s="73"/>
      <c r="BY12954" s="74"/>
      <c r="BZ12954" s="74"/>
      <c r="CA12954" s="74"/>
      <c r="CF12954" s="79"/>
      <c r="CL12954" s="79"/>
    </row>
    <row r="12955" spans="30:90">
      <c r="AD12955" s="73"/>
      <c r="AE12955" s="74"/>
      <c r="AF12955" s="74"/>
      <c r="BX12955" s="73"/>
      <c r="BY12955" s="74"/>
      <c r="BZ12955" s="74"/>
      <c r="CA12955" s="74"/>
      <c r="CF12955" s="79"/>
      <c r="CL12955" s="79"/>
    </row>
    <row r="12956" spans="30:90">
      <c r="AD12956" s="73"/>
      <c r="AE12956" s="74"/>
      <c r="AF12956" s="74"/>
      <c r="BX12956" s="73"/>
      <c r="BY12956" s="74"/>
      <c r="BZ12956" s="74"/>
      <c r="CA12956" s="74"/>
      <c r="CF12956" s="79"/>
      <c r="CL12956" s="79"/>
    </row>
    <row r="12957" spans="30:90">
      <c r="AD12957" s="73"/>
      <c r="AE12957" s="74"/>
      <c r="AF12957" s="74"/>
      <c r="BX12957" s="73"/>
      <c r="BY12957" s="74"/>
      <c r="BZ12957" s="74"/>
      <c r="CA12957" s="74"/>
      <c r="CF12957" s="79"/>
      <c r="CL12957" s="79"/>
    </row>
    <row r="12958" spans="30:90">
      <c r="AD12958" s="73"/>
      <c r="AE12958" s="74"/>
      <c r="AF12958" s="74"/>
      <c r="BX12958" s="73"/>
      <c r="BY12958" s="74"/>
      <c r="BZ12958" s="74"/>
      <c r="CA12958" s="74"/>
      <c r="CF12958" s="79"/>
      <c r="CL12958" s="79"/>
    </row>
    <row r="12959" spans="30:90">
      <c r="AD12959" s="73"/>
      <c r="AE12959" s="74"/>
      <c r="AF12959" s="74"/>
      <c r="BX12959" s="73"/>
      <c r="BY12959" s="74"/>
      <c r="BZ12959" s="74"/>
      <c r="CA12959" s="74"/>
      <c r="CF12959" s="79"/>
      <c r="CL12959" s="79"/>
    </row>
    <row r="12960" spans="30:90">
      <c r="AD12960" s="73"/>
      <c r="AE12960" s="74"/>
      <c r="AF12960" s="74"/>
      <c r="BX12960" s="73"/>
      <c r="BY12960" s="74"/>
      <c r="BZ12960" s="74"/>
      <c r="CA12960" s="74"/>
      <c r="CF12960" s="79"/>
      <c r="CL12960" s="79"/>
    </row>
    <row r="12961" spans="30:90">
      <c r="AD12961" s="73"/>
      <c r="AE12961" s="74"/>
      <c r="AF12961" s="74"/>
      <c r="BX12961" s="73"/>
      <c r="BY12961" s="74"/>
      <c r="BZ12961" s="74"/>
      <c r="CA12961" s="74"/>
      <c r="CF12961" s="79"/>
      <c r="CL12961" s="79"/>
    </row>
    <row r="12962" spans="30:90">
      <c r="AD12962" s="73"/>
      <c r="AE12962" s="74"/>
      <c r="AF12962" s="74"/>
      <c r="BX12962" s="73"/>
      <c r="BY12962" s="74"/>
      <c r="BZ12962" s="74"/>
      <c r="CA12962" s="74"/>
      <c r="CF12962" s="79"/>
      <c r="CL12962" s="79"/>
    </row>
    <row r="12963" spans="30:90">
      <c r="AD12963" s="73"/>
      <c r="AE12963" s="74"/>
      <c r="AF12963" s="74"/>
      <c r="BX12963" s="73"/>
      <c r="BY12963" s="74"/>
      <c r="BZ12963" s="74"/>
      <c r="CA12963" s="74"/>
      <c r="CF12963" s="79"/>
      <c r="CL12963" s="79"/>
    </row>
    <row r="12964" spans="30:90">
      <c r="AD12964" s="73"/>
      <c r="AE12964" s="74"/>
      <c r="AF12964" s="74"/>
      <c r="BX12964" s="73"/>
      <c r="BY12964" s="74"/>
      <c r="BZ12964" s="74"/>
      <c r="CA12964" s="74"/>
      <c r="CF12964" s="79"/>
      <c r="CL12964" s="79"/>
    </row>
    <row r="12965" spans="30:90">
      <c r="AD12965" s="73"/>
      <c r="AE12965" s="74"/>
      <c r="AF12965" s="74"/>
      <c r="BX12965" s="73"/>
      <c r="BY12965" s="74"/>
      <c r="BZ12965" s="74"/>
      <c r="CA12965" s="74"/>
      <c r="CF12965" s="79"/>
      <c r="CL12965" s="79"/>
    </row>
    <row r="12966" spans="30:90">
      <c r="AD12966" s="73"/>
      <c r="AE12966" s="74"/>
      <c r="AF12966" s="74"/>
      <c r="BX12966" s="73"/>
      <c r="BY12966" s="74"/>
      <c r="BZ12966" s="74"/>
      <c r="CA12966" s="74"/>
      <c r="CF12966" s="79"/>
      <c r="CL12966" s="79"/>
    </row>
    <row r="12967" spans="30:90">
      <c r="AD12967" s="73"/>
      <c r="AE12967" s="74"/>
      <c r="AF12967" s="74"/>
      <c r="BX12967" s="73"/>
      <c r="BY12967" s="74"/>
      <c r="BZ12967" s="74"/>
      <c r="CA12967" s="74"/>
      <c r="CF12967" s="79"/>
      <c r="CL12967" s="79"/>
    </row>
    <row r="12968" spans="30:90">
      <c r="AD12968" s="73"/>
      <c r="AE12968" s="74"/>
      <c r="AF12968" s="74"/>
      <c r="BX12968" s="73"/>
      <c r="BY12968" s="74"/>
      <c r="BZ12968" s="74"/>
      <c r="CA12968" s="74"/>
      <c r="CF12968" s="79"/>
      <c r="CL12968" s="79"/>
    </row>
    <row r="12969" spans="30:90">
      <c r="AD12969" s="73"/>
      <c r="AE12969" s="74"/>
      <c r="AF12969" s="74"/>
      <c r="BX12969" s="73"/>
      <c r="BY12969" s="74"/>
      <c r="BZ12969" s="74"/>
      <c r="CA12969" s="74"/>
      <c r="CF12969" s="79"/>
      <c r="CL12969" s="79"/>
    </row>
    <row r="12970" spans="30:90">
      <c r="AD12970" s="73"/>
      <c r="AE12970" s="74"/>
      <c r="AF12970" s="74"/>
      <c r="BX12970" s="73"/>
      <c r="BY12970" s="74"/>
      <c r="BZ12970" s="74"/>
      <c r="CA12970" s="74"/>
      <c r="CF12970" s="79"/>
      <c r="CL12970" s="79"/>
    </row>
    <row r="12971" spans="30:90">
      <c r="AD12971" s="73"/>
      <c r="AE12971" s="74"/>
      <c r="AF12971" s="74"/>
      <c r="BX12971" s="73"/>
      <c r="BY12971" s="74"/>
      <c r="BZ12971" s="74"/>
      <c r="CA12971" s="74"/>
      <c r="CF12971" s="79"/>
      <c r="CL12971" s="79"/>
    </row>
    <row r="12972" spans="30:90">
      <c r="AD12972" s="73"/>
      <c r="AE12972" s="74"/>
      <c r="AF12972" s="74"/>
      <c r="BX12972" s="73"/>
      <c r="BY12972" s="74"/>
      <c r="BZ12972" s="74"/>
      <c r="CA12972" s="74"/>
      <c r="CF12972" s="79"/>
      <c r="CL12972" s="79"/>
    </row>
    <row r="12973" spans="30:90">
      <c r="AD12973" s="73"/>
      <c r="AE12973" s="74"/>
      <c r="AF12973" s="74"/>
      <c r="BX12973" s="73"/>
      <c r="BY12973" s="74"/>
      <c r="BZ12973" s="74"/>
      <c r="CA12973" s="74"/>
      <c r="CF12973" s="79"/>
      <c r="CL12973" s="79"/>
    </row>
    <row r="12974" spans="30:90">
      <c r="AD12974" s="73"/>
      <c r="AE12974" s="74"/>
      <c r="AF12974" s="74"/>
      <c r="BX12974" s="73"/>
      <c r="BY12974" s="74"/>
      <c r="BZ12974" s="74"/>
      <c r="CA12974" s="74"/>
      <c r="CF12974" s="79"/>
      <c r="CL12974" s="79"/>
    </row>
    <row r="12975" spans="30:90">
      <c r="AD12975" s="73"/>
      <c r="AE12975" s="74"/>
      <c r="AF12975" s="74"/>
      <c r="BX12975" s="73"/>
      <c r="BY12975" s="74"/>
      <c r="BZ12975" s="74"/>
      <c r="CA12975" s="74"/>
      <c r="CF12975" s="79"/>
      <c r="CL12975" s="79"/>
    </row>
    <row r="12976" spans="30:90">
      <c r="AD12976" s="73"/>
      <c r="AE12976" s="74"/>
      <c r="AF12976" s="74"/>
      <c r="BX12976" s="73"/>
      <c r="BY12976" s="74"/>
      <c r="BZ12976" s="74"/>
      <c r="CA12976" s="74"/>
      <c r="CF12976" s="79"/>
      <c r="CL12976" s="79"/>
    </row>
    <row r="12977" spans="30:90">
      <c r="AD12977" s="73"/>
      <c r="AE12977" s="74"/>
      <c r="AF12977" s="74"/>
      <c r="BX12977" s="73"/>
      <c r="BY12977" s="74"/>
      <c r="BZ12977" s="74"/>
      <c r="CA12977" s="74"/>
      <c r="CF12977" s="79"/>
      <c r="CL12977" s="79"/>
    </row>
    <row r="12978" spans="30:90">
      <c r="AD12978" s="73"/>
      <c r="AE12978" s="74"/>
      <c r="AF12978" s="74"/>
      <c r="BX12978" s="73"/>
      <c r="BY12978" s="74"/>
      <c r="BZ12978" s="74"/>
      <c r="CA12978" s="74"/>
      <c r="CF12978" s="79"/>
      <c r="CL12978" s="79"/>
    </row>
    <row r="12979" spans="30:90">
      <c r="AD12979" s="73"/>
      <c r="AE12979" s="74"/>
      <c r="AF12979" s="74"/>
      <c r="BX12979" s="73"/>
      <c r="BY12979" s="74"/>
      <c r="BZ12979" s="74"/>
      <c r="CA12979" s="74"/>
      <c r="CF12979" s="79"/>
      <c r="CL12979" s="79"/>
    </row>
    <row r="12980" spans="30:90">
      <c r="AD12980" s="73"/>
      <c r="AE12980" s="74"/>
      <c r="AF12980" s="74"/>
      <c r="BX12980" s="73"/>
      <c r="BY12980" s="74"/>
      <c r="BZ12980" s="74"/>
      <c r="CA12980" s="74"/>
      <c r="CF12980" s="79"/>
      <c r="CL12980" s="79"/>
    </row>
    <row r="12981" spans="30:90">
      <c r="AD12981" s="73"/>
      <c r="AE12981" s="74"/>
      <c r="AF12981" s="74"/>
      <c r="BX12981" s="73"/>
      <c r="BY12981" s="74"/>
      <c r="BZ12981" s="74"/>
      <c r="CA12981" s="74"/>
      <c r="CF12981" s="79"/>
      <c r="CL12981" s="79"/>
    </row>
    <row r="12982" spans="30:90">
      <c r="AD12982" s="73"/>
      <c r="AE12982" s="74"/>
      <c r="AF12982" s="74"/>
      <c r="BX12982" s="73"/>
      <c r="BY12982" s="74"/>
      <c r="BZ12982" s="74"/>
      <c r="CA12982" s="74"/>
      <c r="CF12982" s="79"/>
      <c r="CL12982" s="79"/>
    </row>
    <row r="12983" spans="30:90">
      <c r="AD12983" s="73"/>
      <c r="AE12983" s="74"/>
      <c r="AF12983" s="74"/>
      <c r="BX12983" s="73"/>
      <c r="BY12983" s="74"/>
      <c r="BZ12983" s="74"/>
      <c r="CA12983" s="74"/>
      <c r="CF12983" s="79"/>
      <c r="CL12983" s="79"/>
    </row>
    <row r="12984" spans="30:90">
      <c r="AD12984" s="73"/>
      <c r="AE12984" s="74"/>
      <c r="AF12984" s="74"/>
      <c r="BX12984" s="73"/>
      <c r="BY12984" s="74"/>
      <c r="BZ12984" s="74"/>
      <c r="CA12984" s="74"/>
      <c r="CF12984" s="79"/>
      <c r="CL12984" s="79"/>
    </row>
    <row r="12985" spans="30:90">
      <c r="AD12985" s="73"/>
      <c r="AE12985" s="74"/>
      <c r="AF12985" s="74"/>
      <c r="BX12985" s="73"/>
      <c r="BY12985" s="74"/>
      <c r="BZ12985" s="74"/>
      <c r="CA12985" s="74"/>
      <c r="CF12985" s="79"/>
      <c r="CL12985" s="79"/>
    </row>
    <row r="12986" spans="30:90">
      <c r="AD12986" s="73"/>
      <c r="AE12986" s="74"/>
      <c r="AF12986" s="74"/>
      <c r="BX12986" s="73"/>
      <c r="BY12986" s="74"/>
      <c r="BZ12986" s="74"/>
      <c r="CA12986" s="74"/>
      <c r="CF12986" s="79"/>
      <c r="CL12986" s="79"/>
    </row>
    <row r="12987" spans="30:90">
      <c r="AD12987" s="73"/>
      <c r="AE12987" s="74"/>
      <c r="AF12987" s="74"/>
      <c r="BX12987" s="73"/>
      <c r="BY12987" s="74"/>
      <c r="BZ12987" s="74"/>
      <c r="CA12987" s="74"/>
      <c r="CF12987" s="79"/>
      <c r="CL12987" s="79"/>
    </row>
    <row r="12988" spans="30:90">
      <c r="AD12988" s="73"/>
      <c r="AE12988" s="74"/>
      <c r="AF12988" s="74"/>
      <c r="BX12988" s="73"/>
      <c r="BY12988" s="74"/>
      <c r="BZ12988" s="74"/>
      <c r="CA12988" s="74"/>
      <c r="CF12988" s="79"/>
      <c r="CL12988" s="79"/>
    </row>
    <row r="12989" spans="30:90">
      <c r="AD12989" s="73"/>
      <c r="AE12989" s="74"/>
      <c r="AF12989" s="74"/>
      <c r="BX12989" s="73"/>
      <c r="BY12989" s="74"/>
      <c r="BZ12989" s="74"/>
      <c r="CA12989" s="74"/>
      <c r="CF12989" s="79"/>
      <c r="CL12989" s="79"/>
    </row>
    <row r="12990" spans="30:90">
      <c r="AD12990" s="73"/>
      <c r="AE12990" s="74"/>
      <c r="AF12990" s="74"/>
      <c r="BX12990" s="73"/>
      <c r="BY12990" s="74"/>
      <c r="BZ12990" s="74"/>
      <c r="CA12990" s="74"/>
      <c r="CF12990" s="79"/>
      <c r="CL12990" s="79"/>
    </row>
    <row r="12991" spans="30:90">
      <c r="AD12991" s="73"/>
      <c r="AE12991" s="74"/>
      <c r="AF12991" s="74"/>
      <c r="BX12991" s="73"/>
      <c r="BY12991" s="74"/>
      <c r="BZ12991" s="74"/>
      <c r="CA12991" s="74"/>
      <c r="CF12991" s="79"/>
      <c r="CL12991" s="79"/>
    </row>
    <row r="12992" spans="30:90">
      <c r="AD12992" s="73"/>
      <c r="AE12992" s="74"/>
      <c r="AF12992" s="74"/>
      <c r="BX12992" s="73"/>
      <c r="BY12992" s="74"/>
      <c r="BZ12992" s="74"/>
      <c r="CA12992" s="74"/>
      <c r="CF12992" s="79"/>
      <c r="CL12992" s="79"/>
    </row>
    <row r="12993" spans="30:90">
      <c r="AD12993" s="73"/>
      <c r="AE12993" s="74"/>
      <c r="AF12993" s="74"/>
      <c r="BX12993" s="73"/>
      <c r="BY12993" s="74"/>
      <c r="BZ12993" s="74"/>
      <c r="CA12993" s="74"/>
      <c r="CF12993" s="79"/>
      <c r="CL12993" s="79"/>
    </row>
    <row r="12994" spans="30:90">
      <c r="AD12994" s="73"/>
      <c r="AE12994" s="74"/>
      <c r="AF12994" s="74"/>
      <c r="BX12994" s="73"/>
      <c r="BY12994" s="74"/>
      <c r="BZ12994" s="74"/>
      <c r="CA12994" s="74"/>
      <c r="CF12994" s="79"/>
      <c r="CL12994" s="79"/>
    </row>
    <row r="12995" spans="30:90">
      <c r="AD12995" s="73"/>
      <c r="AE12995" s="74"/>
      <c r="AF12995" s="74"/>
      <c r="BX12995" s="73"/>
      <c r="BY12995" s="74"/>
      <c r="BZ12995" s="74"/>
      <c r="CA12995" s="74"/>
      <c r="CF12995" s="79"/>
      <c r="CL12995" s="79"/>
    </row>
    <row r="12996" spans="30:90">
      <c r="AD12996" s="73"/>
      <c r="AE12996" s="74"/>
      <c r="AF12996" s="74"/>
      <c r="BX12996" s="73"/>
      <c r="BY12996" s="74"/>
      <c r="BZ12996" s="74"/>
      <c r="CA12996" s="74"/>
      <c r="CF12996" s="79"/>
      <c r="CL12996" s="79"/>
    </row>
    <row r="12997" spans="30:90">
      <c r="AD12997" s="73"/>
      <c r="AE12997" s="74"/>
      <c r="AF12997" s="74"/>
      <c r="BX12997" s="73"/>
      <c r="BY12997" s="74"/>
      <c r="BZ12997" s="74"/>
      <c r="CA12997" s="74"/>
      <c r="CF12997" s="79"/>
      <c r="CL12997" s="79"/>
    </row>
    <row r="12998" spans="30:90">
      <c r="AD12998" s="73"/>
      <c r="AE12998" s="74"/>
      <c r="AF12998" s="74"/>
      <c r="BX12998" s="73"/>
      <c r="BY12998" s="74"/>
      <c r="BZ12998" s="74"/>
      <c r="CA12998" s="74"/>
      <c r="CF12998" s="79"/>
      <c r="CL12998" s="79"/>
    </row>
    <row r="12999" spans="30:90">
      <c r="AD12999" s="73"/>
      <c r="AE12999" s="74"/>
      <c r="AF12999" s="74"/>
      <c r="BX12999" s="73"/>
      <c r="BY12999" s="74"/>
      <c r="BZ12999" s="74"/>
      <c r="CA12999" s="74"/>
      <c r="CF12999" s="79"/>
      <c r="CL12999" s="79"/>
    </row>
    <row r="13000" spans="30:90">
      <c r="AD13000" s="73"/>
      <c r="AE13000" s="74"/>
      <c r="AF13000" s="74"/>
      <c r="BX13000" s="73"/>
      <c r="BY13000" s="74"/>
      <c r="BZ13000" s="74"/>
      <c r="CA13000" s="74"/>
      <c r="CF13000" s="79"/>
      <c r="CL13000" s="79"/>
    </row>
    <row r="13001" spans="30:90">
      <c r="AD13001" s="73"/>
      <c r="AE13001" s="74"/>
      <c r="AF13001" s="74"/>
      <c r="BX13001" s="73"/>
      <c r="BY13001" s="74"/>
      <c r="BZ13001" s="74"/>
      <c r="CA13001" s="74"/>
      <c r="CF13001" s="79"/>
      <c r="CL13001" s="79"/>
    </row>
    <row r="13002" spans="30:90">
      <c r="AD13002" s="73"/>
      <c r="AE13002" s="74"/>
      <c r="AF13002" s="74"/>
      <c r="BX13002" s="73"/>
      <c r="BY13002" s="74"/>
      <c r="BZ13002" s="74"/>
      <c r="CA13002" s="74"/>
      <c r="CF13002" s="79"/>
      <c r="CL13002" s="79"/>
    </row>
    <row r="13003" spans="30:90">
      <c r="AD13003" s="73"/>
      <c r="AE13003" s="74"/>
      <c r="AF13003" s="74"/>
      <c r="BX13003" s="73"/>
      <c r="BY13003" s="74"/>
      <c r="BZ13003" s="74"/>
      <c r="CA13003" s="74"/>
      <c r="CF13003" s="79"/>
      <c r="CL13003" s="79"/>
    </row>
    <row r="13004" spans="30:90">
      <c r="AD13004" s="73"/>
      <c r="AE13004" s="74"/>
      <c r="AF13004" s="74"/>
      <c r="BX13004" s="73"/>
      <c r="BY13004" s="74"/>
      <c r="BZ13004" s="74"/>
      <c r="CA13004" s="74"/>
      <c r="CF13004" s="79"/>
      <c r="CL13004" s="79"/>
    </row>
    <row r="13005" spans="30:90">
      <c r="AD13005" s="73"/>
      <c r="AE13005" s="74"/>
      <c r="AF13005" s="74"/>
      <c r="BX13005" s="73"/>
      <c r="BY13005" s="74"/>
      <c r="BZ13005" s="74"/>
      <c r="CA13005" s="74"/>
      <c r="CF13005" s="79"/>
      <c r="CL13005" s="79"/>
    </row>
    <row r="13006" spans="30:90">
      <c r="AD13006" s="73"/>
      <c r="AE13006" s="74"/>
      <c r="AF13006" s="74"/>
      <c r="BX13006" s="73"/>
      <c r="BY13006" s="74"/>
      <c r="BZ13006" s="74"/>
      <c r="CA13006" s="74"/>
      <c r="CF13006" s="79"/>
      <c r="CL13006" s="79"/>
    </row>
    <row r="13007" spans="30:90">
      <c r="AD13007" s="73"/>
      <c r="AE13007" s="74"/>
      <c r="AF13007" s="74"/>
      <c r="BX13007" s="73"/>
      <c r="BY13007" s="74"/>
      <c r="BZ13007" s="74"/>
      <c r="CA13007" s="74"/>
      <c r="CF13007" s="79"/>
      <c r="CL13007" s="79"/>
    </row>
    <row r="13008" spans="30:90">
      <c r="AD13008" s="73"/>
      <c r="AE13008" s="74"/>
      <c r="AF13008" s="74"/>
      <c r="BX13008" s="73"/>
      <c r="BY13008" s="74"/>
      <c r="BZ13008" s="74"/>
      <c r="CA13008" s="74"/>
      <c r="CF13008" s="79"/>
      <c r="CL13008" s="79"/>
    </row>
    <row r="13009" spans="30:90">
      <c r="AD13009" s="73"/>
      <c r="AE13009" s="74"/>
      <c r="AF13009" s="74"/>
      <c r="BX13009" s="73"/>
      <c r="BY13009" s="74"/>
      <c r="BZ13009" s="74"/>
      <c r="CA13009" s="74"/>
      <c r="CF13009" s="79"/>
      <c r="CL13009" s="79"/>
    </row>
    <row r="13010" spans="30:90">
      <c r="AD13010" s="73"/>
      <c r="AE13010" s="74"/>
      <c r="AF13010" s="74"/>
      <c r="BX13010" s="73"/>
      <c r="BY13010" s="74"/>
      <c r="BZ13010" s="74"/>
      <c r="CA13010" s="74"/>
      <c r="CF13010" s="79"/>
      <c r="CL13010" s="79"/>
    </row>
    <row r="13011" spans="30:90">
      <c r="AD13011" s="73"/>
      <c r="AE13011" s="74"/>
      <c r="AF13011" s="74"/>
      <c r="BX13011" s="73"/>
      <c r="BY13011" s="74"/>
      <c r="BZ13011" s="74"/>
      <c r="CA13011" s="74"/>
      <c r="CF13011" s="79"/>
      <c r="CL13011" s="79"/>
    </row>
    <row r="13012" spans="30:90">
      <c r="AD13012" s="73"/>
      <c r="AE13012" s="74"/>
      <c r="AF13012" s="74"/>
      <c r="BX13012" s="73"/>
      <c r="BY13012" s="74"/>
      <c r="BZ13012" s="74"/>
      <c r="CA13012" s="74"/>
      <c r="CF13012" s="79"/>
      <c r="CL13012" s="79"/>
    </row>
    <row r="13013" spans="30:90">
      <c r="AD13013" s="73"/>
      <c r="AE13013" s="74"/>
      <c r="AF13013" s="74"/>
      <c r="BX13013" s="73"/>
      <c r="BY13013" s="74"/>
      <c r="BZ13013" s="74"/>
      <c r="CA13013" s="74"/>
      <c r="CF13013" s="79"/>
      <c r="CL13013" s="79"/>
    </row>
    <row r="13014" spans="30:90">
      <c r="AD13014" s="73"/>
      <c r="AE13014" s="74"/>
      <c r="AF13014" s="74"/>
      <c r="BX13014" s="73"/>
      <c r="BY13014" s="74"/>
      <c r="BZ13014" s="74"/>
      <c r="CA13014" s="74"/>
      <c r="CF13014" s="79"/>
      <c r="CL13014" s="79"/>
    </row>
    <row r="13015" spans="30:90">
      <c r="AD13015" s="73"/>
      <c r="AE13015" s="74"/>
      <c r="AF13015" s="74"/>
      <c r="BX13015" s="73"/>
      <c r="BY13015" s="74"/>
      <c r="BZ13015" s="74"/>
      <c r="CA13015" s="74"/>
      <c r="CF13015" s="79"/>
      <c r="CL13015" s="79"/>
    </row>
    <row r="13016" spans="30:90">
      <c r="AD13016" s="73"/>
      <c r="AE13016" s="74"/>
      <c r="AF13016" s="74"/>
      <c r="BX13016" s="73"/>
      <c r="BY13016" s="74"/>
      <c r="BZ13016" s="74"/>
      <c r="CA13016" s="74"/>
      <c r="CF13016" s="79"/>
      <c r="CL13016" s="79"/>
    </row>
    <row r="13017" spans="30:90">
      <c r="AD13017" s="73"/>
      <c r="AE13017" s="74"/>
      <c r="AF13017" s="74"/>
      <c r="BX13017" s="73"/>
      <c r="BY13017" s="74"/>
      <c r="BZ13017" s="74"/>
      <c r="CA13017" s="74"/>
      <c r="CF13017" s="79"/>
      <c r="CL13017" s="79"/>
    </row>
    <row r="13018" spans="30:90">
      <c r="AD13018" s="73"/>
      <c r="AE13018" s="74"/>
      <c r="AF13018" s="74"/>
      <c r="BX13018" s="73"/>
      <c r="BY13018" s="74"/>
      <c r="BZ13018" s="74"/>
      <c r="CA13018" s="74"/>
      <c r="CF13018" s="79"/>
      <c r="CL13018" s="79"/>
    </row>
    <row r="13019" spans="30:90">
      <c r="AD13019" s="73"/>
      <c r="AE13019" s="74"/>
      <c r="AF13019" s="74"/>
      <c r="BX13019" s="73"/>
      <c r="BY13019" s="74"/>
      <c r="BZ13019" s="74"/>
      <c r="CA13019" s="74"/>
      <c r="CF13019" s="79"/>
      <c r="CL13019" s="79"/>
    </row>
    <row r="13020" spans="30:90">
      <c r="AD13020" s="73"/>
      <c r="AE13020" s="74"/>
      <c r="AF13020" s="74"/>
      <c r="BX13020" s="73"/>
      <c r="BY13020" s="74"/>
      <c r="BZ13020" s="74"/>
      <c r="CA13020" s="74"/>
      <c r="CF13020" s="79"/>
      <c r="CL13020" s="79"/>
    </row>
    <row r="13021" spans="30:90">
      <c r="AD13021" s="73"/>
      <c r="AE13021" s="74"/>
      <c r="AF13021" s="74"/>
      <c r="BX13021" s="73"/>
      <c r="BY13021" s="74"/>
      <c r="BZ13021" s="74"/>
      <c r="CA13021" s="74"/>
      <c r="CF13021" s="79"/>
      <c r="CL13021" s="79"/>
    </row>
    <row r="13022" spans="30:90">
      <c r="AD13022" s="73"/>
      <c r="AE13022" s="74"/>
      <c r="AF13022" s="74"/>
      <c r="BX13022" s="73"/>
      <c r="BY13022" s="74"/>
      <c r="BZ13022" s="74"/>
      <c r="CA13022" s="74"/>
      <c r="CF13022" s="79"/>
      <c r="CL13022" s="79"/>
    </row>
    <row r="13023" spans="30:90">
      <c r="AD13023" s="73"/>
      <c r="AE13023" s="74"/>
      <c r="AF13023" s="74"/>
      <c r="BX13023" s="73"/>
      <c r="BY13023" s="74"/>
      <c r="BZ13023" s="74"/>
      <c r="CA13023" s="74"/>
      <c r="CF13023" s="79"/>
      <c r="CL13023" s="79"/>
    </row>
    <row r="13024" spans="30:90">
      <c r="AD13024" s="73"/>
      <c r="AE13024" s="74"/>
      <c r="AF13024" s="74"/>
      <c r="BX13024" s="73"/>
      <c r="BY13024" s="74"/>
      <c r="BZ13024" s="74"/>
      <c r="CA13024" s="74"/>
      <c r="CF13024" s="79"/>
      <c r="CL13024" s="79"/>
    </row>
    <row r="13025" spans="30:90">
      <c r="AD13025" s="73"/>
      <c r="AE13025" s="74"/>
      <c r="AF13025" s="74"/>
      <c r="BX13025" s="73"/>
      <c r="BY13025" s="74"/>
      <c r="BZ13025" s="74"/>
      <c r="CA13025" s="74"/>
      <c r="CF13025" s="79"/>
      <c r="CL13025" s="79"/>
    </row>
    <row r="13026" spans="30:90">
      <c r="AD13026" s="73"/>
      <c r="AE13026" s="74"/>
      <c r="AF13026" s="74"/>
      <c r="BX13026" s="73"/>
      <c r="BY13026" s="74"/>
      <c r="BZ13026" s="74"/>
      <c r="CA13026" s="74"/>
      <c r="CF13026" s="79"/>
      <c r="CL13026" s="79"/>
    </row>
    <row r="13027" spans="30:90">
      <c r="AD13027" s="73"/>
      <c r="AE13027" s="74"/>
      <c r="AF13027" s="74"/>
      <c r="BX13027" s="73"/>
      <c r="BY13027" s="74"/>
      <c r="BZ13027" s="74"/>
      <c r="CA13027" s="74"/>
      <c r="CF13027" s="79"/>
      <c r="CL13027" s="79"/>
    </row>
    <row r="13028" spans="30:90">
      <c r="AD13028" s="73"/>
      <c r="AE13028" s="74"/>
      <c r="AF13028" s="74"/>
      <c r="BX13028" s="73"/>
      <c r="BY13028" s="74"/>
      <c r="BZ13028" s="74"/>
      <c r="CA13028" s="74"/>
      <c r="CF13028" s="79"/>
      <c r="CL13028" s="79"/>
    </row>
    <row r="13029" spans="30:90">
      <c r="AD13029" s="73"/>
      <c r="AE13029" s="74"/>
      <c r="AF13029" s="74"/>
      <c r="BX13029" s="73"/>
      <c r="BY13029" s="74"/>
      <c r="BZ13029" s="74"/>
      <c r="CA13029" s="74"/>
      <c r="CF13029" s="79"/>
      <c r="CL13029" s="79"/>
    </row>
    <row r="13030" spans="30:90">
      <c r="AD13030" s="73"/>
      <c r="AE13030" s="74"/>
      <c r="AF13030" s="74"/>
      <c r="BX13030" s="73"/>
      <c r="BY13030" s="74"/>
      <c r="BZ13030" s="74"/>
      <c r="CA13030" s="74"/>
      <c r="CF13030" s="79"/>
      <c r="CL13030" s="79"/>
    </row>
    <row r="13031" spans="30:90">
      <c r="AD13031" s="73"/>
      <c r="AE13031" s="74"/>
      <c r="AF13031" s="74"/>
      <c r="BX13031" s="73"/>
      <c r="BY13031" s="74"/>
      <c r="BZ13031" s="74"/>
      <c r="CA13031" s="74"/>
      <c r="CF13031" s="79"/>
      <c r="CL13031" s="79"/>
    </row>
    <row r="13032" spans="30:90">
      <c r="AD13032" s="73"/>
      <c r="AE13032" s="74"/>
      <c r="AF13032" s="74"/>
      <c r="BX13032" s="73"/>
      <c r="BY13032" s="74"/>
      <c r="BZ13032" s="74"/>
      <c r="CA13032" s="74"/>
      <c r="CF13032" s="79"/>
      <c r="CL13032" s="79"/>
    </row>
    <row r="13033" spans="30:90">
      <c r="AD13033" s="73"/>
      <c r="AE13033" s="74"/>
      <c r="AF13033" s="74"/>
      <c r="BX13033" s="73"/>
      <c r="BY13033" s="74"/>
      <c r="BZ13033" s="74"/>
      <c r="CA13033" s="74"/>
      <c r="CF13033" s="79"/>
      <c r="CL13033" s="79"/>
    </row>
    <row r="13034" spans="30:90">
      <c r="AD13034" s="73"/>
      <c r="AE13034" s="74"/>
      <c r="AF13034" s="74"/>
      <c r="BX13034" s="73"/>
      <c r="BY13034" s="74"/>
      <c r="BZ13034" s="74"/>
      <c r="CA13034" s="74"/>
      <c r="CF13034" s="79"/>
      <c r="CL13034" s="79"/>
    </row>
    <row r="13035" spans="30:90">
      <c r="AD13035" s="73"/>
      <c r="AE13035" s="74"/>
      <c r="AF13035" s="74"/>
      <c r="BX13035" s="73"/>
      <c r="BY13035" s="74"/>
      <c r="BZ13035" s="74"/>
      <c r="CA13035" s="74"/>
      <c r="CF13035" s="79"/>
      <c r="CL13035" s="79"/>
    </row>
    <row r="13036" spans="30:90">
      <c r="AD13036" s="73"/>
      <c r="AE13036" s="74"/>
      <c r="AF13036" s="74"/>
      <c r="BX13036" s="73"/>
      <c r="BY13036" s="74"/>
      <c r="BZ13036" s="74"/>
      <c r="CA13036" s="74"/>
      <c r="CF13036" s="79"/>
      <c r="CL13036" s="79"/>
    </row>
    <row r="13037" spans="30:90">
      <c r="AD13037" s="73"/>
      <c r="AE13037" s="74"/>
      <c r="AF13037" s="74"/>
      <c r="BX13037" s="73"/>
      <c r="BY13037" s="74"/>
      <c r="BZ13037" s="74"/>
      <c r="CA13037" s="74"/>
      <c r="CF13037" s="79"/>
      <c r="CL13037" s="79"/>
    </row>
    <row r="13038" spans="30:90">
      <c r="AD13038" s="73"/>
      <c r="AE13038" s="74"/>
      <c r="AF13038" s="74"/>
      <c r="BX13038" s="73"/>
      <c r="BY13038" s="74"/>
      <c r="BZ13038" s="74"/>
      <c r="CA13038" s="74"/>
      <c r="CF13038" s="79"/>
      <c r="CL13038" s="79"/>
    </row>
    <row r="13039" spans="30:90">
      <c r="AD13039" s="73"/>
      <c r="AE13039" s="74"/>
      <c r="AF13039" s="74"/>
      <c r="BX13039" s="73"/>
      <c r="BY13039" s="74"/>
      <c r="BZ13039" s="74"/>
      <c r="CA13039" s="74"/>
      <c r="CF13039" s="79"/>
      <c r="CL13039" s="79"/>
    </row>
    <row r="13040" spans="30:90">
      <c r="AD13040" s="73"/>
      <c r="AE13040" s="74"/>
      <c r="AF13040" s="74"/>
      <c r="BX13040" s="73"/>
      <c r="BY13040" s="74"/>
      <c r="BZ13040" s="74"/>
      <c r="CA13040" s="74"/>
      <c r="CF13040" s="79"/>
      <c r="CL13040" s="79"/>
    </row>
    <row r="13041" spans="30:90">
      <c r="AD13041" s="73"/>
      <c r="AE13041" s="74"/>
      <c r="AF13041" s="74"/>
      <c r="BX13041" s="73"/>
      <c r="BY13041" s="74"/>
      <c r="BZ13041" s="74"/>
      <c r="CA13041" s="74"/>
      <c r="CF13041" s="79"/>
      <c r="CL13041" s="79"/>
    </row>
    <row r="13042" spans="30:90">
      <c r="AD13042" s="73"/>
      <c r="AE13042" s="74"/>
      <c r="AF13042" s="74"/>
      <c r="BX13042" s="73"/>
      <c r="BY13042" s="74"/>
      <c r="BZ13042" s="74"/>
      <c r="CA13042" s="74"/>
      <c r="CF13042" s="79"/>
      <c r="CL13042" s="79"/>
    </row>
    <row r="13043" spans="30:90">
      <c r="AD13043" s="73"/>
      <c r="AE13043" s="74"/>
      <c r="AF13043" s="74"/>
      <c r="BX13043" s="73"/>
      <c r="BY13043" s="74"/>
      <c r="BZ13043" s="74"/>
      <c r="CA13043" s="74"/>
      <c r="CF13043" s="79"/>
      <c r="CL13043" s="79"/>
    </row>
    <row r="13044" spans="30:90">
      <c r="AD13044" s="73"/>
      <c r="AE13044" s="74"/>
      <c r="AF13044" s="74"/>
      <c r="BX13044" s="73"/>
      <c r="BY13044" s="74"/>
      <c r="BZ13044" s="74"/>
      <c r="CA13044" s="74"/>
      <c r="CF13044" s="79"/>
      <c r="CL13044" s="79"/>
    </row>
    <row r="13045" spans="30:90">
      <c r="AD13045" s="73"/>
      <c r="AE13045" s="74"/>
      <c r="AF13045" s="74"/>
      <c r="BX13045" s="73"/>
      <c r="BY13045" s="74"/>
      <c r="BZ13045" s="74"/>
      <c r="CA13045" s="74"/>
      <c r="CF13045" s="79"/>
      <c r="CL13045" s="79"/>
    </row>
    <row r="13046" spans="30:90">
      <c r="AD13046" s="73"/>
      <c r="AE13046" s="74"/>
      <c r="AF13046" s="74"/>
      <c r="BX13046" s="73"/>
      <c r="BY13046" s="74"/>
      <c r="BZ13046" s="74"/>
      <c r="CA13046" s="74"/>
      <c r="CF13046" s="79"/>
      <c r="CL13046" s="79"/>
    </row>
    <row r="13047" spans="30:90">
      <c r="AD13047" s="73"/>
      <c r="AE13047" s="74"/>
      <c r="AF13047" s="74"/>
      <c r="BX13047" s="73"/>
      <c r="BY13047" s="74"/>
      <c r="BZ13047" s="74"/>
      <c r="CA13047" s="74"/>
      <c r="CF13047" s="79"/>
      <c r="CL13047" s="79"/>
    </row>
    <row r="13048" spans="30:90">
      <c r="AD13048" s="73"/>
      <c r="AE13048" s="74"/>
      <c r="AF13048" s="74"/>
      <c r="BX13048" s="73"/>
      <c r="BY13048" s="74"/>
      <c r="BZ13048" s="74"/>
      <c r="CA13048" s="74"/>
      <c r="CF13048" s="79"/>
      <c r="CL13048" s="79"/>
    </row>
    <row r="13049" spans="30:90">
      <c r="AD13049" s="73"/>
      <c r="AE13049" s="74"/>
      <c r="AF13049" s="74"/>
      <c r="BX13049" s="73"/>
      <c r="BY13049" s="74"/>
      <c r="BZ13049" s="74"/>
      <c r="CA13049" s="74"/>
      <c r="CF13049" s="79"/>
      <c r="CL13049" s="79"/>
    </row>
    <row r="13050" spans="30:90">
      <c r="AD13050" s="73"/>
      <c r="AE13050" s="74"/>
      <c r="AF13050" s="74"/>
      <c r="BX13050" s="73"/>
      <c r="BY13050" s="74"/>
      <c r="BZ13050" s="74"/>
      <c r="CA13050" s="74"/>
      <c r="CF13050" s="79"/>
      <c r="CL13050" s="79"/>
    </row>
    <row r="13051" spans="30:90">
      <c r="AD13051" s="73"/>
      <c r="AE13051" s="74"/>
      <c r="AF13051" s="74"/>
      <c r="BX13051" s="73"/>
      <c r="BY13051" s="74"/>
      <c r="BZ13051" s="74"/>
      <c r="CA13051" s="74"/>
      <c r="CF13051" s="79"/>
      <c r="CL13051" s="79"/>
    </row>
    <row r="13052" spans="30:90">
      <c r="AD13052" s="73"/>
      <c r="AE13052" s="74"/>
      <c r="AF13052" s="74"/>
      <c r="BX13052" s="73"/>
      <c r="BY13052" s="74"/>
      <c r="BZ13052" s="74"/>
      <c r="CA13052" s="74"/>
      <c r="CF13052" s="79"/>
      <c r="CL13052" s="79"/>
    </row>
    <row r="13053" spans="30:90">
      <c r="AD13053" s="73"/>
      <c r="AE13053" s="74"/>
      <c r="AF13053" s="74"/>
      <c r="BX13053" s="73"/>
      <c r="BY13053" s="74"/>
      <c r="BZ13053" s="74"/>
      <c r="CA13053" s="74"/>
      <c r="CF13053" s="79"/>
      <c r="CL13053" s="79"/>
    </row>
    <row r="13054" spans="30:90">
      <c r="AD13054" s="73"/>
      <c r="AE13054" s="74"/>
      <c r="AF13054" s="74"/>
      <c r="BX13054" s="73"/>
      <c r="BY13054" s="74"/>
      <c r="BZ13054" s="74"/>
      <c r="CA13054" s="74"/>
      <c r="CF13054" s="79"/>
      <c r="CL13054" s="79"/>
    </row>
    <row r="13055" spans="30:90">
      <c r="AD13055" s="73"/>
      <c r="AE13055" s="74"/>
      <c r="AF13055" s="74"/>
      <c r="BX13055" s="73"/>
      <c r="BY13055" s="74"/>
      <c r="BZ13055" s="74"/>
      <c r="CA13055" s="74"/>
      <c r="CF13055" s="79"/>
      <c r="CL13055" s="79"/>
    </row>
    <row r="13056" spans="30:90">
      <c r="AD13056" s="73"/>
      <c r="AE13056" s="74"/>
      <c r="AF13056" s="74"/>
      <c r="BX13056" s="73"/>
      <c r="BY13056" s="74"/>
      <c r="BZ13056" s="74"/>
      <c r="CA13056" s="74"/>
      <c r="CF13056" s="79"/>
      <c r="CL13056" s="79"/>
    </row>
    <row r="13057" spans="30:90">
      <c r="AD13057" s="73"/>
      <c r="AE13057" s="74"/>
      <c r="AF13057" s="74"/>
      <c r="BX13057" s="73"/>
      <c r="BY13057" s="74"/>
      <c r="BZ13057" s="74"/>
      <c r="CA13057" s="74"/>
      <c r="CF13057" s="79"/>
      <c r="CL13057" s="79"/>
    </row>
    <row r="13058" spans="30:90">
      <c r="AD13058" s="73"/>
      <c r="AE13058" s="74"/>
      <c r="AF13058" s="74"/>
      <c r="BX13058" s="73"/>
      <c r="BY13058" s="74"/>
      <c r="BZ13058" s="74"/>
      <c r="CA13058" s="74"/>
      <c r="CF13058" s="79"/>
      <c r="CL13058" s="79"/>
    </row>
    <row r="13059" spans="30:90">
      <c r="AD13059" s="73"/>
      <c r="AE13059" s="74"/>
      <c r="AF13059" s="74"/>
      <c r="BX13059" s="73"/>
      <c r="BY13059" s="74"/>
      <c r="BZ13059" s="74"/>
      <c r="CA13059" s="74"/>
      <c r="CF13059" s="79"/>
      <c r="CL13059" s="79"/>
    </row>
    <row r="13060" spans="30:90">
      <c r="AD13060" s="73"/>
      <c r="AE13060" s="74"/>
      <c r="AF13060" s="74"/>
      <c r="BX13060" s="73"/>
      <c r="BY13060" s="74"/>
      <c r="BZ13060" s="74"/>
      <c r="CA13060" s="74"/>
      <c r="CF13060" s="79"/>
      <c r="CL13060" s="79"/>
    </row>
    <row r="13061" spans="30:90">
      <c r="AD13061" s="73"/>
      <c r="AE13061" s="74"/>
      <c r="AF13061" s="74"/>
      <c r="BX13061" s="73"/>
      <c r="BY13061" s="74"/>
      <c r="BZ13061" s="74"/>
      <c r="CA13061" s="74"/>
      <c r="CF13061" s="79"/>
      <c r="CL13061" s="79"/>
    </row>
    <row r="13062" spans="30:90">
      <c r="AD13062" s="73"/>
      <c r="AE13062" s="74"/>
      <c r="AF13062" s="74"/>
      <c r="BX13062" s="73"/>
      <c r="BY13062" s="74"/>
      <c r="BZ13062" s="74"/>
      <c r="CA13062" s="74"/>
      <c r="CF13062" s="79"/>
      <c r="CL13062" s="79"/>
    </row>
    <row r="13063" spans="30:90">
      <c r="AD13063" s="73"/>
      <c r="AE13063" s="74"/>
      <c r="AF13063" s="74"/>
      <c r="BX13063" s="73"/>
      <c r="BY13063" s="74"/>
      <c r="BZ13063" s="74"/>
      <c r="CA13063" s="74"/>
      <c r="CF13063" s="79"/>
      <c r="CL13063" s="79"/>
    </row>
    <row r="13064" spans="30:90">
      <c r="AD13064" s="73"/>
      <c r="AE13064" s="74"/>
      <c r="AF13064" s="74"/>
      <c r="BX13064" s="73"/>
      <c r="BY13064" s="74"/>
      <c r="BZ13064" s="74"/>
      <c r="CA13064" s="74"/>
      <c r="CF13064" s="79"/>
      <c r="CL13064" s="79"/>
    </row>
    <row r="13065" spans="30:90">
      <c r="AD13065" s="73"/>
      <c r="AE13065" s="74"/>
      <c r="AF13065" s="74"/>
      <c r="BX13065" s="73"/>
      <c r="BY13065" s="74"/>
      <c r="BZ13065" s="74"/>
      <c r="CA13065" s="74"/>
      <c r="CF13065" s="79"/>
      <c r="CL13065" s="79"/>
    </row>
    <row r="13066" spans="30:90">
      <c r="AD13066" s="73"/>
      <c r="AE13066" s="74"/>
      <c r="AF13066" s="74"/>
      <c r="BX13066" s="73"/>
      <c r="BY13066" s="74"/>
      <c r="BZ13066" s="74"/>
      <c r="CA13066" s="74"/>
      <c r="CF13066" s="79"/>
      <c r="CL13066" s="79"/>
    </row>
    <row r="13067" spans="30:90">
      <c r="AD13067" s="73"/>
      <c r="AE13067" s="74"/>
      <c r="AF13067" s="74"/>
      <c r="BX13067" s="73"/>
      <c r="BY13067" s="74"/>
      <c r="BZ13067" s="74"/>
      <c r="CA13067" s="74"/>
      <c r="CF13067" s="79"/>
      <c r="CL13067" s="79"/>
    </row>
    <row r="13068" spans="30:90">
      <c r="AD13068" s="73"/>
      <c r="AE13068" s="74"/>
      <c r="AF13068" s="74"/>
      <c r="BX13068" s="73"/>
      <c r="BY13068" s="74"/>
      <c r="BZ13068" s="74"/>
      <c r="CA13068" s="74"/>
      <c r="CF13068" s="79"/>
      <c r="CL13068" s="79"/>
    </row>
    <row r="13069" spans="30:90">
      <c r="AD13069" s="73"/>
      <c r="AE13069" s="74"/>
      <c r="AF13069" s="74"/>
      <c r="BX13069" s="73"/>
      <c r="BY13069" s="74"/>
      <c r="BZ13069" s="74"/>
      <c r="CA13069" s="74"/>
      <c r="CF13069" s="79"/>
      <c r="CL13069" s="79"/>
    </row>
    <row r="13070" spans="30:90">
      <c r="AD13070" s="73"/>
      <c r="AE13070" s="74"/>
      <c r="AF13070" s="74"/>
      <c r="BX13070" s="73"/>
      <c r="BY13070" s="74"/>
      <c r="BZ13070" s="74"/>
      <c r="CA13070" s="74"/>
      <c r="CF13070" s="79"/>
      <c r="CL13070" s="79"/>
    </row>
    <row r="13071" spans="30:90">
      <c r="AD13071" s="73"/>
      <c r="AE13071" s="74"/>
      <c r="AF13071" s="74"/>
      <c r="BX13071" s="73"/>
      <c r="BY13071" s="74"/>
      <c r="BZ13071" s="74"/>
      <c r="CA13071" s="74"/>
      <c r="CF13071" s="79"/>
      <c r="CL13071" s="79"/>
    </row>
    <row r="13072" spans="30:90">
      <c r="AD13072" s="73"/>
      <c r="AE13072" s="74"/>
      <c r="AF13072" s="74"/>
      <c r="BX13072" s="73"/>
      <c r="BY13072" s="74"/>
      <c r="BZ13072" s="74"/>
      <c r="CA13072" s="74"/>
      <c r="CF13072" s="79"/>
      <c r="CL13072" s="79"/>
    </row>
    <row r="13073" spans="30:90">
      <c r="AD13073" s="73"/>
      <c r="AE13073" s="74"/>
      <c r="AF13073" s="74"/>
      <c r="BX13073" s="73"/>
      <c r="BY13073" s="74"/>
      <c r="BZ13073" s="74"/>
      <c r="CA13073" s="74"/>
      <c r="CF13073" s="79"/>
      <c r="CL13073" s="79"/>
    </row>
    <row r="13074" spans="30:90">
      <c r="AD13074" s="73"/>
      <c r="AE13074" s="74"/>
      <c r="AF13074" s="74"/>
      <c r="BX13074" s="73"/>
      <c r="BY13074" s="74"/>
      <c r="BZ13074" s="74"/>
      <c r="CA13074" s="74"/>
      <c r="CF13074" s="79"/>
      <c r="CL13074" s="79"/>
    </row>
    <row r="13075" spans="30:90">
      <c r="AD13075" s="73"/>
      <c r="AE13075" s="74"/>
      <c r="AF13075" s="74"/>
      <c r="BX13075" s="73"/>
      <c r="BY13075" s="74"/>
      <c r="BZ13075" s="74"/>
      <c r="CA13075" s="74"/>
      <c r="CF13075" s="79"/>
      <c r="CL13075" s="79"/>
    </row>
    <row r="13076" spans="30:90">
      <c r="AD13076" s="73"/>
      <c r="AE13076" s="74"/>
      <c r="AF13076" s="74"/>
      <c r="BX13076" s="73"/>
      <c r="BY13076" s="74"/>
      <c r="BZ13076" s="74"/>
      <c r="CA13076" s="74"/>
      <c r="CF13076" s="79"/>
      <c r="CL13076" s="79"/>
    </row>
    <row r="13077" spans="30:90">
      <c r="AD13077" s="73"/>
      <c r="AE13077" s="74"/>
      <c r="AF13077" s="74"/>
      <c r="BX13077" s="73"/>
      <c r="BY13077" s="74"/>
      <c r="BZ13077" s="74"/>
      <c r="CA13077" s="74"/>
      <c r="CF13077" s="79"/>
      <c r="CL13077" s="79"/>
    </row>
    <row r="13078" spans="30:90">
      <c r="AD13078" s="73"/>
      <c r="AE13078" s="74"/>
      <c r="AF13078" s="74"/>
      <c r="BX13078" s="73"/>
      <c r="BY13078" s="74"/>
      <c r="BZ13078" s="74"/>
      <c r="CA13078" s="74"/>
      <c r="CF13078" s="79"/>
      <c r="CL13078" s="79"/>
    </row>
    <row r="13079" spans="30:90">
      <c r="AD13079" s="73"/>
      <c r="AE13079" s="74"/>
      <c r="AF13079" s="74"/>
      <c r="BX13079" s="73"/>
      <c r="BY13079" s="74"/>
      <c r="BZ13079" s="74"/>
      <c r="CA13079" s="74"/>
      <c r="CF13079" s="79"/>
      <c r="CL13079" s="79"/>
    </row>
    <row r="13080" spans="30:90">
      <c r="AD13080" s="73"/>
      <c r="AE13080" s="74"/>
      <c r="AF13080" s="74"/>
      <c r="BX13080" s="73"/>
      <c r="BY13080" s="74"/>
      <c r="BZ13080" s="74"/>
      <c r="CA13080" s="74"/>
      <c r="CF13080" s="79"/>
      <c r="CL13080" s="79"/>
    </row>
    <row r="13081" spans="30:90">
      <c r="AD13081" s="73"/>
      <c r="AE13081" s="74"/>
      <c r="AF13081" s="74"/>
      <c r="BX13081" s="73"/>
      <c r="BY13081" s="74"/>
      <c r="BZ13081" s="74"/>
      <c r="CA13081" s="74"/>
      <c r="CF13081" s="79"/>
      <c r="CL13081" s="79"/>
    </row>
    <row r="13082" spans="30:90">
      <c r="AD13082" s="73"/>
      <c r="AE13082" s="74"/>
      <c r="AF13082" s="74"/>
      <c r="BX13082" s="73"/>
      <c r="BY13082" s="74"/>
      <c r="BZ13082" s="74"/>
      <c r="CA13082" s="74"/>
      <c r="CF13082" s="79"/>
      <c r="CL13082" s="79"/>
    </row>
    <row r="13083" spans="30:90">
      <c r="AD13083" s="73"/>
      <c r="AE13083" s="74"/>
      <c r="AF13083" s="74"/>
      <c r="BX13083" s="73"/>
      <c r="BY13083" s="74"/>
      <c r="BZ13083" s="74"/>
      <c r="CA13083" s="74"/>
      <c r="CF13083" s="79"/>
      <c r="CL13083" s="79"/>
    </row>
    <row r="13084" spans="30:90">
      <c r="AD13084" s="73"/>
      <c r="AE13084" s="74"/>
      <c r="AF13084" s="74"/>
      <c r="BX13084" s="73"/>
      <c r="BY13084" s="74"/>
      <c r="BZ13084" s="74"/>
      <c r="CA13084" s="74"/>
      <c r="CF13084" s="79"/>
      <c r="CL13084" s="79"/>
    </row>
    <row r="13085" spans="30:90">
      <c r="AD13085" s="73"/>
      <c r="AE13085" s="74"/>
      <c r="AF13085" s="74"/>
      <c r="BX13085" s="73"/>
      <c r="BY13085" s="74"/>
      <c r="BZ13085" s="74"/>
      <c r="CA13085" s="74"/>
      <c r="CF13085" s="79"/>
      <c r="CL13085" s="79"/>
    </row>
    <row r="13086" spans="30:90">
      <c r="AD13086" s="73"/>
      <c r="AE13086" s="74"/>
      <c r="AF13086" s="74"/>
      <c r="BX13086" s="73"/>
      <c r="BY13086" s="74"/>
      <c r="BZ13086" s="74"/>
      <c r="CA13086" s="74"/>
      <c r="CF13086" s="79"/>
      <c r="CL13086" s="79"/>
    </row>
    <row r="13087" spans="30:90">
      <c r="AD13087" s="73"/>
      <c r="AE13087" s="74"/>
      <c r="AF13087" s="74"/>
      <c r="BX13087" s="73"/>
      <c r="BY13087" s="74"/>
      <c r="BZ13087" s="74"/>
      <c r="CA13087" s="74"/>
      <c r="CF13087" s="79"/>
      <c r="CL13087" s="79"/>
    </row>
    <row r="13088" spans="30:90">
      <c r="AD13088" s="73"/>
      <c r="AE13088" s="74"/>
      <c r="AF13088" s="74"/>
      <c r="BX13088" s="73"/>
      <c r="BY13088" s="74"/>
      <c r="BZ13088" s="74"/>
      <c r="CA13088" s="74"/>
      <c r="CF13088" s="79"/>
      <c r="CL13088" s="79"/>
    </row>
    <row r="13089" spans="30:90">
      <c r="AD13089" s="73"/>
      <c r="AE13089" s="74"/>
      <c r="AF13089" s="74"/>
      <c r="BX13089" s="73"/>
      <c r="BY13089" s="74"/>
      <c r="BZ13089" s="74"/>
      <c r="CA13089" s="74"/>
      <c r="CF13089" s="79"/>
      <c r="CL13089" s="79"/>
    </row>
    <row r="13090" spans="30:90">
      <c r="AD13090" s="73"/>
      <c r="AE13090" s="74"/>
      <c r="AF13090" s="74"/>
      <c r="BX13090" s="73"/>
      <c r="BY13090" s="74"/>
      <c r="BZ13090" s="74"/>
      <c r="CA13090" s="74"/>
      <c r="CF13090" s="79"/>
      <c r="CL13090" s="79"/>
    </row>
    <row r="13091" spans="30:90">
      <c r="AD13091" s="73"/>
      <c r="AE13091" s="74"/>
      <c r="AF13091" s="74"/>
      <c r="BX13091" s="73"/>
      <c r="BY13091" s="74"/>
      <c r="BZ13091" s="74"/>
      <c r="CA13091" s="74"/>
      <c r="CF13091" s="79"/>
      <c r="CL13091" s="79"/>
    </row>
    <row r="13092" spans="30:90">
      <c r="AD13092" s="73"/>
      <c r="AE13092" s="74"/>
      <c r="AF13092" s="74"/>
      <c r="BX13092" s="73"/>
      <c r="BY13092" s="74"/>
      <c r="BZ13092" s="74"/>
      <c r="CA13092" s="74"/>
      <c r="CF13092" s="79"/>
      <c r="CL13092" s="79"/>
    </row>
    <row r="13093" spans="30:90">
      <c r="AD13093" s="73"/>
      <c r="AE13093" s="74"/>
      <c r="AF13093" s="74"/>
      <c r="BX13093" s="73"/>
      <c r="BY13093" s="74"/>
      <c r="BZ13093" s="74"/>
      <c r="CA13093" s="74"/>
      <c r="CF13093" s="79"/>
      <c r="CL13093" s="79"/>
    </row>
    <row r="13094" spans="30:90">
      <c r="AD13094" s="73"/>
      <c r="AE13094" s="74"/>
      <c r="AF13094" s="74"/>
      <c r="BX13094" s="73"/>
      <c r="BY13094" s="74"/>
      <c r="BZ13094" s="74"/>
      <c r="CA13094" s="74"/>
      <c r="CF13094" s="79"/>
      <c r="CL13094" s="79"/>
    </row>
    <row r="13095" spans="30:90">
      <c r="AD13095" s="73"/>
      <c r="AE13095" s="74"/>
      <c r="AF13095" s="74"/>
      <c r="BX13095" s="73"/>
      <c r="BY13095" s="74"/>
      <c r="BZ13095" s="74"/>
      <c r="CA13095" s="74"/>
      <c r="CF13095" s="79"/>
      <c r="CL13095" s="79"/>
    </row>
    <row r="13096" spans="30:90">
      <c r="AD13096" s="73"/>
      <c r="AE13096" s="74"/>
      <c r="AF13096" s="74"/>
      <c r="BX13096" s="73"/>
      <c r="BY13096" s="74"/>
      <c r="BZ13096" s="74"/>
      <c r="CA13096" s="74"/>
      <c r="CF13096" s="79"/>
      <c r="CL13096" s="79"/>
    </row>
    <row r="13097" spans="30:90">
      <c r="AD13097" s="73"/>
      <c r="AE13097" s="74"/>
      <c r="AF13097" s="74"/>
      <c r="BX13097" s="73"/>
      <c r="BY13097" s="74"/>
      <c r="BZ13097" s="74"/>
      <c r="CA13097" s="74"/>
      <c r="CF13097" s="79"/>
      <c r="CL13097" s="79"/>
    </row>
    <row r="13098" spans="30:90">
      <c r="AD13098" s="73"/>
      <c r="AE13098" s="74"/>
      <c r="AF13098" s="74"/>
      <c r="BX13098" s="73"/>
      <c r="BY13098" s="74"/>
      <c r="BZ13098" s="74"/>
      <c r="CA13098" s="74"/>
      <c r="CF13098" s="79"/>
      <c r="CL13098" s="79"/>
    </row>
    <row r="13099" spans="30:90">
      <c r="AD13099" s="73"/>
      <c r="AE13099" s="74"/>
      <c r="AF13099" s="74"/>
      <c r="BX13099" s="73"/>
      <c r="BY13099" s="74"/>
      <c r="BZ13099" s="74"/>
      <c r="CA13099" s="74"/>
      <c r="CF13099" s="79"/>
      <c r="CL13099" s="79"/>
    </row>
    <row r="13100" spans="30:90">
      <c r="AD13100" s="73"/>
      <c r="AE13100" s="74"/>
      <c r="AF13100" s="74"/>
      <c r="BX13100" s="73"/>
      <c r="BY13100" s="74"/>
      <c r="BZ13100" s="74"/>
      <c r="CA13100" s="74"/>
      <c r="CF13100" s="79"/>
      <c r="CL13100" s="79"/>
    </row>
    <row r="13101" spans="30:90">
      <c r="AD13101" s="73"/>
      <c r="AE13101" s="74"/>
      <c r="AF13101" s="74"/>
      <c r="BX13101" s="73"/>
      <c r="BY13101" s="74"/>
      <c r="BZ13101" s="74"/>
      <c r="CA13101" s="74"/>
      <c r="CF13101" s="79"/>
      <c r="CL13101" s="79"/>
    </row>
    <row r="13102" spans="30:90">
      <c r="AD13102" s="73"/>
      <c r="AE13102" s="74"/>
      <c r="AF13102" s="74"/>
      <c r="BX13102" s="73"/>
      <c r="BY13102" s="74"/>
      <c r="BZ13102" s="74"/>
      <c r="CA13102" s="74"/>
      <c r="CF13102" s="79"/>
      <c r="CL13102" s="79"/>
    </row>
    <row r="13103" spans="30:90">
      <c r="AD13103" s="73"/>
      <c r="AE13103" s="74"/>
      <c r="AF13103" s="74"/>
      <c r="BX13103" s="73"/>
      <c r="BY13103" s="74"/>
      <c r="BZ13103" s="74"/>
      <c r="CA13103" s="74"/>
      <c r="CF13103" s="79"/>
      <c r="CL13103" s="79"/>
    </row>
    <row r="13104" spans="30:90">
      <c r="AD13104" s="73"/>
      <c r="AE13104" s="74"/>
      <c r="AF13104" s="74"/>
      <c r="BX13104" s="73"/>
      <c r="BY13104" s="74"/>
      <c r="BZ13104" s="74"/>
      <c r="CA13104" s="74"/>
      <c r="CF13104" s="79"/>
      <c r="CL13104" s="79"/>
    </row>
    <row r="13105" spans="30:90">
      <c r="AD13105" s="73"/>
      <c r="AE13105" s="74"/>
      <c r="AF13105" s="74"/>
      <c r="BX13105" s="73"/>
      <c r="BY13105" s="74"/>
      <c r="BZ13105" s="74"/>
      <c r="CA13105" s="74"/>
      <c r="CF13105" s="79"/>
      <c r="CL13105" s="79"/>
    </row>
    <row r="13106" spans="30:90">
      <c r="AD13106" s="73"/>
      <c r="AE13106" s="74"/>
      <c r="AF13106" s="74"/>
      <c r="BX13106" s="73"/>
      <c r="BY13106" s="74"/>
      <c r="BZ13106" s="74"/>
      <c r="CA13106" s="74"/>
      <c r="CF13106" s="79"/>
      <c r="CL13106" s="79"/>
    </row>
    <row r="13107" spans="30:90">
      <c r="AD13107" s="73"/>
      <c r="AE13107" s="74"/>
      <c r="AF13107" s="74"/>
      <c r="BX13107" s="73"/>
      <c r="BY13107" s="74"/>
      <c r="BZ13107" s="74"/>
      <c r="CA13107" s="74"/>
      <c r="CF13107" s="79"/>
      <c r="CL13107" s="79"/>
    </row>
    <row r="13108" spans="30:90">
      <c r="AD13108" s="73"/>
      <c r="AE13108" s="74"/>
      <c r="AF13108" s="74"/>
      <c r="BX13108" s="73"/>
      <c r="BY13108" s="74"/>
      <c r="BZ13108" s="74"/>
      <c r="CA13108" s="74"/>
      <c r="CF13108" s="79"/>
      <c r="CL13108" s="79"/>
    </row>
    <row r="13109" spans="30:90">
      <c r="AD13109" s="73"/>
      <c r="AE13109" s="74"/>
      <c r="AF13109" s="74"/>
      <c r="BX13109" s="73"/>
      <c r="BY13109" s="74"/>
      <c r="BZ13109" s="74"/>
      <c r="CA13109" s="74"/>
      <c r="CF13109" s="79"/>
      <c r="CL13109" s="79"/>
    </row>
    <row r="13110" spans="30:90">
      <c r="AD13110" s="73"/>
      <c r="AE13110" s="74"/>
      <c r="AF13110" s="74"/>
      <c r="BX13110" s="73"/>
      <c r="BY13110" s="74"/>
      <c r="BZ13110" s="74"/>
      <c r="CA13110" s="74"/>
      <c r="CF13110" s="79"/>
      <c r="CL13110" s="79"/>
    </row>
    <row r="13111" spans="30:90">
      <c r="AD13111" s="73"/>
      <c r="AE13111" s="74"/>
      <c r="AF13111" s="74"/>
      <c r="BX13111" s="73"/>
      <c r="BY13111" s="74"/>
      <c r="BZ13111" s="74"/>
      <c r="CA13111" s="74"/>
      <c r="CF13111" s="79"/>
      <c r="CL13111" s="79"/>
    </row>
    <row r="13112" spans="30:90">
      <c r="AD13112" s="73"/>
      <c r="AE13112" s="74"/>
      <c r="AF13112" s="74"/>
      <c r="BX13112" s="73"/>
      <c r="BY13112" s="74"/>
      <c r="BZ13112" s="74"/>
      <c r="CA13112" s="74"/>
      <c r="CF13112" s="79"/>
      <c r="CL13112" s="79"/>
    </row>
    <row r="13113" spans="30:90">
      <c r="AD13113" s="73"/>
      <c r="AE13113" s="74"/>
      <c r="AF13113" s="74"/>
      <c r="BX13113" s="73"/>
      <c r="BY13113" s="74"/>
      <c r="BZ13113" s="74"/>
      <c r="CA13113" s="74"/>
      <c r="CF13113" s="79"/>
      <c r="CL13113" s="79"/>
    </row>
    <row r="13114" spans="30:90">
      <c r="AD13114" s="73"/>
      <c r="AE13114" s="74"/>
      <c r="AF13114" s="74"/>
      <c r="BX13114" s="73"/>
      <c r="BY13114" s="74"/>
      <c r="BZ13114" s="74"/>
      <c r="CA13114" s="74"/>
      <c r="CF13114" s="79"/>
      <c r="CL13114" s="79"/>
    </row>
    <row r="13115" spans="30:90">
      <c r="AD13115" s="73"/>
      <c r="AE13115" s="74"/>
      <c r="AF13115" s="74"/>
      <c r="BX13115" s="73"/>
      <c r="BY13115" s="74"/>
      <c r="BZ13115" s="74"/>
      <c r="CA13115" s="74"/>
      <c r="CF13115" s="79"/>
      <c r="CL13115" s="79"/>
    </row>
    <row r="13116" spans="30:90">
      <c r="AD13116" s="73"/>
      <c r="AE13116" s="74"/>
      <c r="AF13116" s="74"/>
      <c r="BX13116" s="73"/>
      <c r="BY13116" s="74"/>
      <c r="BZ13116" s="74"/>
      <c r="CA13116" s="74"/>
      <c r="CF13116" s="79"/>
      <c r="CL13116" s="79"/>
    </row>
    <row r="13117" spans="30:90">
      <c r="AD13117" s="73"/>
      <c r="AE13117" s="74"/>
      <c r="AF13117" s="74"/>
      <c r="BX13117" s="73"/>
      <c r="BY13117" s="74"/>
      <c r="BZ13117" s="74"/>
      <c r="CA13117" s="74"/>
      <c r="CF13117" s="79"/>
      <c r="CL13117" s="79"/>
    </row>
    <row r="13118" spans="30:90">
      <c r="AD13118" s="73"/>
      <c r="AE13118" s="74"/>
      <c r="AF13118" s="74"/>
      <c r="BX13118" s="73"/>
      <c r="BY13118" s="74"/>
      <c r="BZ13118" s="74"/>
      <c r="CA13118" s="74"/>
      <c r="CF13118" s="79"/>
      <c r="CL13118" s="79"/>
    </row>
    <row r="13119" spans="30:90">
      <c r="AD13119" s="73"/>
      <c r="AE13119" s="74"/>
      <c r="AF13119" s="74"/>
      <c r="BX13119" s="73"/>
      <c r="BY13119" s="74"/>
      <c r="BZ13119" s="74"/>
      <c r="CA13119" s="74"/>
      <c r="CF13119" s="79"/>
      <c r="CL13119" s="79"/>
    </row>
    <row r="13120" spans="30:90">
      <c r="AD13120" s="73"/>
      <c r="AE13120" s="74"/>
      <c r="AF13120" s="74"/>
      <c r="BX13120" s="73"/>
      <c r="BY13120" s="74"/>
      <c r="BZ13120" s="74"/>
      <c r="CA13120" s="74"/>
      <c r="CF13120" s="79"/>
      <c r="CL13120" s="79"/>
    </row>
    <row r="13121" spans="30:90">
      <c r="AD13121" s="73"/>
      <c r="AE13121" s="74"/>
      <c r="AF13121" s="74"/>
      <c r="BX13121" s="73"/>
      <c r="BY13121" s="74"/>
      <c r="BZ13121" s="74"/>
      <c r="CA13121" s="74"/>
      <c r="CF13121" s="79"/>
      <c r="CL13121" s="79"/>
    </row>
    <row r="13122" spans="30:90">
      <c r="AD13122" s="73"/>
      <c r="AE13122" s="74"/>
      <c r="AF13122" s="74"/>
      <c r="BX13122" s="73"/>
      <c r="BY13122" s="74"/>
      <c r="BZ13122" s="74"/>
      <c r="CA13122" s="74"/>
      <c r="CF13122" s="79"/>
      <c r="CL13122" s="79"/>
    </row>
    <row r="13123" spans="30:90">
      <c r="AD13123" s="73"/>
      <c r="AE13123" s="74"/>
      <c r="AF13123" s="74"/>
      <c r="BX13123" s="73"/>
      <c r="BY13123" s="74"/>
      <c r="BZ13123" s="74"/>
      <c r="CA13123" s="74"/>
      <c r="CF13123" s="79"/>
      <c r="CL13123" s="79"/>
    </row>
    <row r="13124" spans="30:90">
      <c r="AD13124" s="73"/>
      <c r="AE13124" s="74"/>
      <c r="AF13124" s="74"/>
      <c r="BX13124" s="73"/>
      <c r="BY13124" s="74"/>
      <c r="BZ13124" s="74"/>
      <c r="CA13124" s="74"/>
      <c r="CF13124" s="79"/>
      <c r="CL13124" s="79"/>
    </row>
    <row r="13125" spans="30:90">
      <c r="AD13125" s="73"/>
      <c r="AE13125" s="74"/>
      <c r="AF13125" s="74"/>
      <c r="BX13125" s="73"/>
      <c r="BY13125" s="74"/>
      <c r="BZ13125" s="74"/>
      <c r="CA13125" s="74"/>
      <c r="CF13125" s="79"/>
      <c r="CL13125" s="79"/>
    </row>
    <row r="13126" spans="30:90">
      <c r="AD13126" s="73"/>
      <c r="AE13126" s="74"/>
      <c r="AF13126" s="74"/>
      <c r="BX13126" s="73"/>
      <c r="BY13126" s="74"/>
      <c r="BZ13126" s="74"/>
      <c r="CA13126" s="74"/>
      <c r="CF13126" s="79"/>
      <c r="CL13126" s="79"/>
    </row>
    <row r="13127" spans="30:90">
      <c r="AD13127" s="73"/>
      <c r="AE13127" s="74"/>
      <c r="AF13127" s="74"/>
      <c r="BX13127" s="73"/>
      <c r="BY13127" s="74"/>
      <c r="BZ13127" s="74"/>
      <c r="CA13127" s="74"/>
      <c r="CF13127" s="79"/>
      <c r="CL13127" s="79"/>
    </row>
    <row r="13128" spans="30:90">
      <c r="AD13128" s="73"/>
      <c r="AE13128" s="74"/>
      <c r="AF13128" s="74"/>
      <c r="BX13128" s="73"/>
      <c r="BY13128" s="74"/>
      <c r="BZ13128" s="74"/>
      <c r="CA13128" s="74"/>
      <c r="CF13128" s="79"/>
      <c r="CL13128" s="79"/>
    </row>
    <row r="13129" spans="30:90">
      <c r="AD13129" s="73"/>
      <c r="AE13129" s="74"/>
      <c r="AF13129" s="74"/>
      <c r="BX13129" s="73"/>
      <c r="BY13129" s="74"/>
      <c r="BZ13129" s="74"/>
      <c r="CA13129" s="74"/>
      <c r="CF13129" s="79"/>
      <c r="CL13129" s="79"/>
    </row>
    <row r="13130" spans="30:90">
      <c r="AD13130" s="73"/>
      <c r="AE13130" s="74"/>
      <c r="AF13130" s="74"/>
      <c r="BX13130" s="73"/>
      <c r="BY13130" s="74"/>
      <c r="BZ13130" s="74"/>
      <c r="CA13130" s="74"/>
      <c r="CF13130" s="79"/>
      <c r="CL13130" s="79"/>
    </row>
    <row r="13131" spans="30:90">
      <c r="AD13131" s="73"/>
      <c r="AE13131" s="74"/>
      <c r="AF13131" s="74"/>
      <c r="BX13131" s="73"/>
      <c r="BY13131" s="74"/>
      <c r="BZ13131" s="74"/>
      <c r="CA13131" s="74"/>
      <c r="CF13131" s="79"/>
      <c r="CL13131" s="79"/>
    </row>
    <row r="13132" spans="30:90">
      <c r="AD13132" s="73"/>
      <c r="AE13132" s="74"/>
      <c r="AF13132" s="74"/>
      <c r="BX13132" s="73"/>
      <c r="BY13132" s="74"/>
      <c r="BZ13132" s="74"/>
      <c r="CA13132" s="74"/>
      <c r="CF13132" s="79"/>
      <c r="CL13132" s="79"/>
    </row>
    <row r="13133" spans="30:90">
      <c r="AD13133" s="73"/>
      <c r="AE13133" s="74"/>
      <c r="AF13133" s="74"/>
      <c r="BX13133" s="73"/>
      <c r="BY13133" s="74"/>
      <c r="BZ13133" s="74"/>
      <c r="CA13133" s="74"/>
      <c r="CF13133" s="79"/>
      <c r="CL13133" s="79"/>
    </row>
    <row r="13134" spans="30:90">
      <c r="AD13134" s="73"/>
      <c r="AE13134" s="74"/>
      <c r="AF13134" s="74"/>
      <c r="BX13134" s="73"/>
      <c r="BY13134" s="74"/>
      <c r="BZ13134" s="74"/>
      <c r="CA13134" s="74"/>
      <c r="CF13134" s="79"/>
      <c r="CL13134" s="79"/>
    </row>
    <row r="13135" spans="30:90">
      <c r="AD13135" s="73"/>
      <c r="AE13135" s="74"/>
      <c r="AF13135" s="74"/>
      <c r="BX13135" s="73"/>
      <c r="BY13135" s="74"/>
      <c r="BZ13135" s="74"/>
      <c r="CA13135" s="74"/>
      <c r="CF13135" s="79"/>
      <c r="CL13135" s="79"/>
    </row>
    <row r="13136" spans="30:90">
      <c r="AD13136" s="73"/>
      <c r="AE13136" s="74"/>
      <c r="AF13136" s="74"/>
      <c r="BX13136" s="73"/>
      <c r="BY13136" s="74"/>
      <c r="BZ13136" s="74"/>
      <c r="CA13136" s="74"/>
      <c r="CF13136" s="79"/>
      <c r="CL13136" s="79"/>
    </row>
    <row r="13137" spans="30:90">
      <c r="AD13137" s="73"/>
      <c r="AE13137" s="74"/>
      <c r="AF13137" s="74"/>
      <c r="BX13137" s="73"/>
      <c r="BY13137" s="74"/>
      <c r="BZ13137" s="74"/>
      <c r="CA13137" s="74"/>
      <c r="CF13137" s="79"/>
      <c r="CL13137" s="79"/>
    </row>
    <row r="13138" spans="30:90">
      <c r="AD13138" s="73"/>
      <c r="AE13138" s="74"/>
      <c r="AF13138" s="74"/>
      <c r="BX13138" s="73"/>
      <c r="BY13138" s="74"/>
      <c r="BZ13138" s="74"/>
      <c r="CA13138" s="74"/>
      <c r="CF13138" s="79"/>
      <c r="CL13138" s="79"/>
    </row>
    <row r="13139" spans="30:90">
      <c r="AD13139" s="73"/>
      <c r="AE13139" s="74"/>
      <c r="AF13139" s="74"/>
      <c r="BX13139" s="73"/>
      <c r="BY13139" s="74"/>
      <c r="BZ13139" s="74"/>
      <c r="CA13139" s="74"/>
      <c r="CF13139" s="79"/>
      <c r="CL13139" s="79"/>
    </row>
    <row r="13140" spans="30:90">
      <c r="AD13140" s="73"/>
      <c r="AE13140" s="74"/>
      <c r="AF13140" s="74"/>
      <c r="BX13140" s="73"/>
      <c r="BY13140" s="74"/>
      <c r="BZ13140" s="74"/>
      <c r="CA13140" s="74"/>
      <c r="CF13140" s="79"/>
      <c r="CL13140" s="79"/>
    </row>
    <row r="13141" spans="30:90">
      <c r="AD13141" s="73"/>
      <c r="AE13141" s="74"/>
      <c r="AF13141" s="74"/>
      <c r="BX13141" s="73"/>
      <c r="BY13141" s="74"/>
      <c r="BZ13141" s="74"/>
      <c r="CA13141" s="74"/>
      <c r="CF13141" s="79"/>
      <c r="CL13141" s="79"/>
    </row>
    <row r="13142" spans="30:90">
      <c r="AD13142" s="73"/>
      <c r="AE13142" s="74"/>
      <c r="AF13142" s="74"/>
      <c r="BX13142" s="73"/>
      <c r="BY13142" s="74"/>
      <c r="BZ13142" s="74"/>
      <c r="CA13142" s="74"/>
      <c r="CF13142" s="79"/>
      <c r="CL13142" s="79"/>
    </row>
    <row r="13143" spans="30:90">
      <c r="AD13143" s="73"/>
      <c r="AE13143" s="74"/>
      <c r="AF13143" s="74"/>
      <c r="BX13143" s="73"/>
      <c r="BY13143" s="74"/>
      <c r="BZ13143" s="74"/>
      <c r="CA13143" s="74"/>
      <c r="CF13143" s="79"/>
      <c r="CL13143" s="79"/>
    </row>
    <row r="13144" spans="30:90">
      <c r="AD13144" s="73"/>
      <c r="AE13144" s="74"/>
      <c r="AF13144" s="74"/>
      <c r="BX13144" s="73"/>
      <c r="BY13144" s="74"/>
      <c r="BZ13144" s="74"/>
      <c r="CA13144" s="74"/>
      <c r="CF13144" s="79"/>
      <c r="CL13144" s="79"/>
    </row>
    <row r="13145" spans="30:90">
      <c r="AD13145" s="73"/>
      <c r="AE13145" s="74"/>
      <c r="AF13145" s="74"/>
      <c r="BX13145" s="73"/>
      <c r="BY13145" s="74"/>
      <c r="BZ13145" s="74"/>
      <c r="CA13145" s="74"/>
      <c r="CF13145" s="79"/>
      <c r="CL13145" s="79"/>
    </row>
    <row r="13146" spans="30:90">
      <c r="AD13146" s="73"/>
      <c r="AE13146" s="74"/>
      <c r="AF13146" s="74"/>
      <c r="BX13146" s="73"/>
      <c r="BY13146" s="74"/>
      <c r="BZ13146" s="74"/>
      <c r="CA13146" s="74"/>
      <c r="CF13146" s="79"/>
      <c r="CL13146" s="79"/>
    </row>
    <row r="13147" spans="30:90">
      <c r="AD13147" s="73"/>
      <c r="AE13147" s="74"/>
      <c r="AF13147" s="74"/>
      <c r="BX13147" s="73"/>
      <c r="BY13147" s="74"/>
      <c r="BZ13147" s="74"/>
      <c r="CA13147" s="74"/>
      <c r="CF13147" s="79"/>
      <c r="CL13147" s="79"/>
    </row>
    <row r="13148" spans="30:90">
      <c r="AD13148" s="73"/>
      <c r="AE13148" s="74"/>
      <c r="AF13148" s="74"/>
      <c r="BX13148" s="73"/>
      <c r="BY13148" s="74"/>
      <c r="BZ13148" s="74"/>
      <c r="CA13148" s="74"/>
      <c r="CF13148" s="79"/>
      <c r="CL13148" s="79"/>
    </row>
    <row r="13149" spans="30:90">
      <c r="AD13149" s="73"/>
      <c r="AE13149" s="74"/>
      <c r="AF13149" s="74"/>
      <c r="BX13149" s="73"/>
      <c r="BY13149" s="74"/>
      <c r="BZ13149" s="74"/>
      <c r="CA13149" s="74"/>
      <c r="CF13149" s="79"/>
      <c r="CL13149" s="79"/>
    </row>
    <row r="13150" spans="30:90">
      <c r="AD13150" s="73"/>
      <c r="AE13150" s="74"/>
      <c r="AF13150" s="74"/>
      <c r="BX13150" s="73"/>
      <c r="BY13150" s="74"/>
      <c r="BZ13150" s="74"/>
      <c r="CA13150" s="74"/>
      <c r="CF13150" s="79"/>
      <c r="CL13150" s="79"/>
    </row>
    <row r="13151" spans="30:90">
      <c r="AD13151" s="73"/>
      <c r="AE13151" s="74"/>
      <c r="AF13151" s="74"/>
      <c r="BX13151" s="73"/>
      <c r="BY13151" s="74"/>
      <c r="BZ13151" s="74"/>
      <c r="CA13151" s="74"/>
      <c r="CF13151" s="79"/>
      <c r="CL13151" s="79"/>
    </row>
    <row r="13152" spans="30:90">
      <c r="AD13152" s="73"/>
      <c r="AE13152" s="74"/>
      <c r="AF13152" s="74"/>
      <c r="BX13152" s="73"/>
      <c r="BY13152" s="74"/>
      <c r="BZ13152" s="74"/>
      <c r="CA13152" s="74"/>
      <c r="CF13152" s="79"/>
      <c r="CL13152" s="79"/>
    </row>
    <row r="13153" spans="30:90">
      <c r="AD13153" s="73"/>
      <c r="AE13153" s="74"/>
      <c r="AF13153" s="74"/>
      <c r="BX13153" s="73"/>
      <c r="BY13153" s="74"/>
      <c r="BZ13153" s="74"/>
      <c r="CA13153" s="74"/>
      <c r="CF13153" s="79"/>
      <c r="CL13153" s="79"/>
    </row>
    <row r="13154" spans="30:90">
      <c r="AD13154" s="73"/>
      <c r="AE13154" s="74"/>
      <c r="AF13154" s="74"/>
      <c r="BX13154" s="73"/>
      <c r="BY13154" s="74"/>
      <c r="BZ13154" s="74"/>
      <c r="CA13154" s="74"/>
      <c r="CF13154" s="79"/>
      <c r="CL13154" s="79"/>
    </row>
    <row r="13155" spans="30:90">
      <c r="AD13155" s="73"/>
      <c r="AE13155" s="74"/>
      <c r="AF13155" s="74"/>
      <c r="BX13155" s="73"/>
      <c r="BY13155" s="74"/>
      <c r="BZ13155" s="74"/>
      <c r="CA13155" s="74"/>
      <c r="CF13155" s="79"/>
      <c r="CL13155" s="79"/>
    </row>
    <row r="13156" spans="30:90">
      <c r="AD13156" s="73"/>
      <c r="AE13156" s="74"/>
      <c r="AF13156" s="74"/>
      <c r="BX13156" s="73"/>
      <c r="BY13156" s="74"/>
      <c r="BZ13156" s="74"/>
      <c r="CA13156" s="74"/>
      <c r="CF13156" s="79"/>
      <c r="CL13156" s="79"/>
    </row>
    <row r="13157" spans="30:90">
      <c r="AD13157" s="73"/>
      <c r="AE13157" s="74"/>
      <c r="AF13157" s="74"/>
      <c r="BX13157" s="73"/>
      <c r="BY13157" s="74"/>
      <c r="BZ13157" s="74"/>
      <c r="CA13157" s="74"/>
      <c r="CF13157" s="79"/>
      <c r="CL13157" s="79"/>
    </row>
    <row r="13158" spans="30:90">
      <c r="AD13158" s="73"/>
      <c r="AE13158" s="74"/>
      <c r="AF13158" s="74"/>
      <c r="BX13158" s="73"/>
      <c r="BY13158" s="74"/>
      <c r="BZ13158" s="74"/>
      <c r="CA13158" s="74"/>
      <c r="CF13158" s="79"/>
      <c r="CL13158" s="79"/>
    </row>
    <row r="13159" spans="30:90">
      <c r="AD13159" s="73"/>
      <c r="AE13159" s="74"/>
      <c r="AF13159" s="74"/>
      <c r="BX13159" s="73"/>
      <c r="BY13159" s="74"/>
      <c r="BZ13159" s="74"/>
      <c r="CA13159" s="74"/>
      <c r="CF13159" s="79"/>
      <c r="CL13159" s="79"/>
    </row>
    <row r="13160" spans="30:90">
      <c r="AD13160" s="73"/>
      <c r="AE13160" s="74"/>
      <c r="AF13160" s="74"/>
      <c r="BX13160" s="73"/>
      <c r="BY13160" s="74"/>
      <c r="BZ13160" s="74"/>
      <c r="CA13160" s="74"/>
      <c r="CF13160" s="79"/>
      <c r="CL13160" s="79"/>
    </row>
    <row r="13161" spans="30:90">
      <c r="AD13161" s="73"/>
      <c r="AE13161" s="74"/>
      <c r="AF13161" s="74"/>
      <c r="BX13161" s="73"/>
      <c r="BY13161" s="74"/>
      <c r="BZ13161" s="74"/>
      <c r="CA13161" s="74"/>
      <c r="CF13161" s="79"/>
      <c r="CL13161" s="79"/>
    </row>
    <row r="13162" spans="30:90">
      <c r="AD13162" s="73"/>
      <c r="AE13162" s="74"/>
      <c r="AF13162" s="74"/>
      <c r="BX13162" s="73"/>
      <c r="BY13162" s="74"/>
      <c r="BZ13162" s="74"/>
      <c r="CA13162" s="74"/>
      <c r="CF13162" s="79"/>
      <c r="CL13162" s="79"/>
    </row>
    <row r="13163" spans="30:90">
      <c r="AD13163" s="73"/>
      <c r="AE13163" s="74"/>
      <c r="AF13163" s="74"/>
      <c r="BX13163" s="73"/>
      <c r="BY13163" s="74"/>
      <c r="BZ13163" s="74"/>
      <c r="CA13163" s="74"/>
      <c r="CF13163" s="79"/>
      <c r="CL13163" s="79"/>
    </row>
    <row r="13164" spans="30:90">
      <c r="AD13164" s="73"/>
      <c r="AE13164" s="74"/>
      <c r="AF13164" s="74"/>
      <c r="BX13164" s="73"/>
      <c r="BY13164" s="74"/>
      <c r="BZ13164" s="74"/>
      <c r="CA13164" s="74"/>
      <c r="CF13164" s="79"/>
      <c r="CL13164" s="79"/>
    </row>
    <row r="13165" spans="30:90">
      <c r="AD13165" s="73"/>
      <c r="AE13165" s="74"/>
      <c r="AF13165" s="74"/>
      <c r="BX13165" s="73"/>
      <c r="BY13165" s="74"/>
      <c r="BZ13165" s="74"/>
      <c r="CA13165" s="74"/>
      <c r="CF13165" s="79"/>
      <c r="CL13165" s="79"/>
    </row>
    <row r="13166" spans="30:90">
      <c r="AD13166" s="73"/>
      <c r="AE13166" s="74"/>
      <c r="AF13166" s="74"/>
      <c r="BX13166" s="73"/>
      <c r="BY13166" s="74"/>
      <c r="BZ13166" s="74"/>
      <c r="CA13166" s="74"/>
      <c r="CF13166" s="79"/>
      <c r="CL13166" s="79"/>
    </row>
    <row r="13167" spans="30:90">
      <c r="AD13167" s="73"/>
      <c r="AE13167" s="74"/>
      <c r="AF13167" s="74"/>
      <c r="BX13167" s="73"/>
      <c r="BY13167" s="74"/>
      <c r="BZ13167" s="74"/>
      <c r="CA13167" s="74"/>
      <c r="CF13167" s="79"/>
      <c r="CL13167" s="79"/>
    </row>
    <row r="13168" spans="30:90">
      <c r="AD13168" s="73"/>
      <c r="AE13168" s="74"/>
      <c r="AF13168" s="74"/>
      <c r="BX13168" s="73"/>
      <c r="BY13168" s="74"/>
      <c r="BZ13168" s="74"/>
      <c r="CA13168" s="74"/>
      <c r="CF13168" s="79"/>
      <c r="CL13168" s="79"/>
    </row>
    <row r="13169" spans="30:90">
      <c r="AD13169" s="73"/>
      <c r="AE13169" s="74"/>
      <c r="AF13169" s="74"/>
      <c r="BX13169" s="73"/>
      <c r="BY13169" s="74"/>
      <c r="BZ13169" s="74"/>
      <c r="CA13169" s="74"/>
      <c r="CF13169" s="79"/>
      <c r="CL13169" s="79"/>
    </row>
    <row r="13170" spans="30:90">
      <c r="AD13170" s="73"/>
      <c r="AE13170" s="74"/>
      <c r="AF13170" s="74"/>
      <c r="BX13170" s="73"/>
      <c r="BY13170" s="74"/>
      <c r="BZ13170" s="74"/>
      <c r="CA13170" s="74"/>
      <c r="CF13170" s="79"/>
      <c r="CL13170" s="79"/>
    </row>
    <row r="13171" spans="30:90">
      <c r="AD13171" s="73"/>
      <c r="AE13171" s="74"/>
      <c r="AF13171" s="74"/>
      <c r="BX13171" s="73"/>
      <c r="BY13171" s="74"/>
      <c r="BZ13171" s="74"/>
      <c r="CA13171" s="74"/>
      <c r="CF13171" s="79"/>
      <c r="CL13171" s="79"/>
    </row>
    <row r="13172" spans="30:90">
      <c r="AD13172" s="73"/>
      <c r="AE13172" s="74"/>
      <c r="AF13172" s="74"/>
      <c r="BX13172" s="73"/>
      <c r="BY13172" s="74"/>
      <c r="BZ13172" s="74"/>
      <c r="CA13172" s="74"/>
      <c r="CF13172" s="79"/>
      <c r="CL13172" s="79"/>
    </row>
    <row r="13173" spans="30:90">
      <c r="AD13173" s="73"/>
      <c r="AE13173" s="74"/>
      <c r="AF13173" s="74"/>
      <c r="BX13173" s="73"/>
      <c r="BY13173" s="74"/>
      <c r="BZ13173" s="74"/>
      <c r="CA13173" s="74"/>
      <c r="CF13173" s="79"/>
      <c r="CL13173" s="79"/>
    </row>
    <row r="13174" spans="30:90">
      <c r="AD13174" s="73"/>
      <c r="AE13174" s="74"/>
      <c r="AF13174" s="74"/>
      <c r="BX13174" s="73"/>
      <c r="BY13174" s="74"/>
      <c r="BZ13174" s="74"/>
      <c r="CA13174" s="74"/>
      <c r="CF13174" s="79"/>
      <c r="CL13174" s="79"/>
    </row>
    <row r="13175" spans="30:90">
      <c r="AD13175" s="73"/>
      <c r="AE13175" s="74"/>
      <c r="AF13175" s="74"/>
      <c r="BX13175" s="73"/>
      <c r="BY13175" s="74"/>
      <c r="BZ13175" s="74"/>
      <c r="CA13175" s="74"/>
      <c r="CF13175" s="79"/>
      <c r="CL13175" s="79"/>
    </row>
    <row r="13176" spans="30:90">
      <c r="AD13176" s="73"/>
      <c r="AE13176" s="74"/>
      <c r="AF13176" s="74"/>
      <c r="BX13176" s="73"/>
      <c r="BY13176" s="74"/>
      <c r="BZ13176" s="74"/>
      <c r="CA13176" s="74"/>
      <c r="CF13176" s="79"/>
      <c r="CL13176" s="79"/>
    </row>
    <row r="13177" spans="30:90">
      <c r="AD13177" s="73"/>
      <c r="AE13177" s="74"/>
      <c r="AF13177" s="74"/>
      <c r="BX13177" s="73"/>
      <c r="BY13177" s="74"/>
      <c r="BZ13177" s="74"/>
      <c r="CA13177" s="74"/>
      <c r="CF13177" s="79"/>
      <c r="CL13177" s="79"/>
    </row>
    <row r="13178" spans="30:90">
      <c r="AD13178" s="73"/>
      <c r="AE13178" s="74"/>
      <c r="AF13178" s="74"/>
      <c r="BX13178" s="73"/>
      <c r="BY13178" s="74"/>
      <c r="BZ13178" s="74"/>
      <c r="CA13178" s="74"/>
      <c r="CF13178" s="79"/>
      <c r="CL13178" s="79"/>
    </row>
    <row r="13179" spans="30:90">
      <c r="AD13179" s="73"/>
      <c r="AE13179" s="74"/>
      <c r="AF13179" s="74"/>
      <c r="BX13179" s="73"/>
      <c r="BY13179" s="74"/>
      <c r="BZ13179" s="74"/>
      <c r="CA13179" s="74"/>
      <c r="CF13179" s="79"/>
      <c r="CL13179" s="79"/>
    </row>
    <row r="13180" spans="30:90">
      <c r="AD13180" s="73"/>
      <c r="AE13180" s="74"/>
      <c r="AF13180" s="74"/>
      <c r="BX13180" s="73"/>
      <c r="BY13180" s="74"/>
      <c r="BZ13180" s="74"/>
      <c r="CA13180" s="74"/>
      <c r="CF13180" s="79"/>
      <c r="CL13180" s="79"/>
    </row>
    <row r="13181" spans="30:90">
      <c r="AD13181" s="73"/>
      <c r="AE13181" s="74"/>
      <c r="AF13181" s="74"/>
      <c r="BX13181" s="73"/>
      <c r="BY13181" s="74"/>
      <c r="BZ13181" s="74"/>
      <c r="CA13181" s="74"/>
      <c r="CF13181" s="79"/>
      <c r="CL13181" s="79"/>
    </row>
    <row r="13182" spans="30:90">
      <c r="AD13182" s="73"/>
      <c r="AE13182" s="74"/>
      <c r="AF13182" s="74"/>
      <c r="BX13182" s="73"/>
      <c r="BY13182" s="74"/>
      <c r="BZ13182" s="74"/>
      <c r="CA13182" s="74"/>
      <c r="CF13182" s="79"/>
      <c r="CL13182" s="79"/>
    </row>
    <row r="13183" spans="30:90">
      <c r="AD13183" s="73"/>
      <c r="AE13183" s="74"/>
      <c r="AF13183" s="74"/>
      <c r="BX13183" s="73"/>
      <c r="BY13183" s="74"/>
      <c r="BZ13183" s="74"/>
      <c r="CA13183" s="74"/>
      <c r="CF13183" s="79"/>
      <c r="CL13183" s="79"/>
    </row>
    <row r="13184" spans="30:90">
      <c r="AD13184" s="73"/>
      <c r="AE13184" s="74"/>
      <c r="AF13184" s="74"/>
      <c r="BX13184" s="73"/>
      <c r="BY13184" s="74"/>
      <c r="BZ13184" s="74"/>
      <c r="CA13184" s="74"/>
      <c r="CF13184" s="79"/>
      <c r="CL13184" s="79"/>
    </row>
    <row r="13185" spans="30:90">
      <c r="AD13185" s="73"/>
      <c r="AE13185" s="74"/>
      <c r="AF13185" s="74"/>
      <c r="BX13185" s="73"/>
      <c r="BY13185" s="74"/>
      <c r="BZ13185" s="74"/>
      <c r="CA13185" s="74"/>
      <c r="CF13185" s="79"/>
      <c r="CL13185" s="79"/>
    </row>
    <row r="13186" spans="30:90">
      <c r="AD13186" s="73"/>
      <c r="AE13186" s="74"/>
      <c r="AF13186" s="74"/>
      <c r="BX13186" s="73"/>
      <c r="BY13186" s="74"/>
      <c r="BZ13186" s="74"/>
      <c r="CA13186" s="74"/>
      <c r="CF13186" s="79"/>
      <c r="CL13186" s="79"/>
    </row>
    <row r="13187" spans="30:90">
      <c r="AD13187" s="73"/>
      <c r="AE13187" s="74"/>
      <c r="AF13187" s="74"/>
      <c r="BX13187" s="73"/>
      <c r="BY13187" s="74"/>
      <c r="BZ13187" s="74"/>
      <c r="CA13187" s="74"/>
      <c r="CF13187" s="79"/>
      <c r="CL13187" s="79"/>
    </row>
    <row r="13188" spans="30:90">
      <c r="AD13188" s="73"/>
      <c r="AE13188" s="74"/>
      <c r="AF13188" s="74"/>
      <c r="BX13188" s="73"/>
      <c r="BY13188" s="74"/>
      <c r="BZ13188" s="74"/>
      <c r="CA13188" s="74"/>
      <c r="CF13188" s="79"/>
      <c r="CL13188" s="79"/>
    </row>
    <row r="13189" spans="30:90">
      <c r="AD13189" s="73"/>
      <c r="AE13189" s="74"/>
      <c r="AF13189" s="74"/>
      <c r="BX13189" s="73"/>
      <c r="BY13189" s="74"/>
      <c r="BZ13189" s="74"/>
      <c r="CA13189" s="74"/>
      <c r="CF13189" s="79"/>
      <c r="CL13189" s="79"/>
    </row>
    <row r="13190" spans="30:90">
      <c r="AD13190" s="73"/>
      <c r="AE13190" s="74"/>
      <c r="AF13190" s="74"/>
      <c r="BX13190" s="73"/>
      <c r="BY13190" s="74"/>
      <c r="BZ13190" s="74"/>
      <c r="CA13190" s="74"/>
      <c r="CF13190" s="79"/>
      <c r="CL13190" s="79"/>
    </row>
    <row r="13191" spans="30:90">
      <c r="AD13191" s="73"/>
      <c r="AE13191" s="74"/>
      <c r="AF13191" s="74"/>
      <c r="BX13191" s="73"/>
      <c r="BY13191" s="74"/>
      <c r="BZ13191" s="74"/>
      <c r="CA13191" s="74"/>
      <c r="CF13191" s="79"/>
      <c r="CL13191" s="79"/>
    </row>
    <row r="13192" spans="30:90">
      <c r="AD13192" s="73"/>
      <c r="AE13192" s="74"/>
      <c r="AF13192" s="74"/>
      <c r="BX13192" s="73"/>
      <c r="BY13192" s="74"/>
      <c r="BZ13192" s="74"/>
      <c r="CA13192" s="74"/>
      <c r="CF13192" s="79"/>
      <c r="CL13192" s="79"/>
    </row>
    <row r="13193" spans="30:90">
      <c r="AD13193" s="73"/>
      <c r="AE13193" s="74"/>
      <c r="AF13193" s="74"/>
      <c r="BX13193" s="73"/>
      <c r="BY13193" s="74"/>
      <c r="BZ13193" s="74"/>
      <c r="CA13193" s="74"/>
      <c r="CF13193" s="79"/>
      <c r="CL13193" s="79"/>
    </row>
    <row r="13194" spans="30:90">
      <c r="AD13194" s="73"/>
      <c r="AE13194" s="74"/>
      <c r="AF13194" s="74"/>
      <c r="BX13194" s="73"/>
      <c r="BY13194" s="74"/>
      <c r="BZ13194" s="74"/>
      <c r="CA13194" s="74"/>
      <c r="CF13194" s="79"/>
      <c r="CL13194" s="79"/>
    </row>
    <row r="13195" spans="30:90">
      <c r="AD13195" s="73"/>
      <c r="AE13195" s="74"/>
      <c r="AF13195" s="74"/>
      <c r="BX13195" s="73"/>
      <c r="BY13195" s="74"/>
      <c r="BZ13195" s="74"/>
      <c r="CA13195" s="74"/>
      <c r="CF13195" s="79"/>
      <c r="CL13195" s="79"/>
    </row>
    <row r="13196" spans="30:90">
      <c r="AD13196" s="73"/>
      <c r="AE13196" s="74"/>
      <c r="AF13196" s="74"/>
      <c r="BX13196" s="73"/>
      <c r="BY13196" s="74"/>
      <c r="BZ13196" s="74"/>
      <c r="CA13196" s="74"/>
      <c r="CF13196" s="79"/>
      <c r="CL13196" s="79"/>
    </row>
    <row r="13197" spans="30:90">
      <c r="AD13197" s="73"/>
      <c r="AE13197" s="74"/>
      <c r="AF13197" s="74"/>
      <c r="BX13197" s="73"/>
      <c r="BY13197" s="74"/>
      <c r="BZ13197" s="74"/>
      <c r="CA13197" s="74"/>
      <c r="CF13197" s="79"/>
      <c r="CL13197" s="79"/>
    </row>
    <row r="13198" spans="30:90">
      <c r="AD13198" s="73"/>
      <c r="AE13198" s="74"/>
      <c r="AF13198" s="74"/>
      <c r="BX13198" s="73"/>
      <c r="BY13198" s="74"/>
      <c r="BZ13198" s="74"/>
      <c r="CA13198" s="74"/>
      <c r="CF13198" s="79"/>
      <c r="CL13198" s="79"/>
    </row>
    <row r="13199" spans="30:90">
      <c r="AD13199" s="73"/>
      <c r="AE13199" s="74"/>
      <c r="AF13199" s="74"/>
      <c r="BX13199" s="73"/>
      <c r="BY13199" s="74"/>
      <c r="BZ13199" s="74"/>
      <c r="CA13199" s="74"/>
      <c r="CF13199" s="79"/>
      <c r="CL13199" s="79"/>
    </row>
    <row r="13200" spans="30:90">
      <c r="AD13200" s="73"/>
      <c r="AE13200" s="74"/>
      <c r="AF13200" s="74"/>
      <c r="BX13200" s="73"/>
      <c r="BY13200" s="74"/>
      <c r="BZ13200" s="74"/>
      <c r="CA13200" s="74"/>
      <c r="CF13200" s="79"/>
      <c r="CL13200" s="79"/>
    </row>
    <row r="13201" spans="30:90">
      <c r="AD13201" s="73"/>
      <c r="AE13201" s="74"/>
      <c r="AF13201" s="74"/>
      <c r="BX13201" s="73"/>
      <c r="BY13201" s="74"/>
      <c r="BZ13201" s="74"/>
      <c r="CA13201" s="74"/>
      <c r="CF13201" s="79"/>
      <c r="CL13201" s="79"/>
    </row>
    <row r="13202" spans="30:90">
      <c r="AD13202" s="73"/>
      <c r="AE13202" s="74"/>
      <c r="AF13202" s="74"/>
      <c r="BX13202" s="73"/>
      <c r="BY13202" s="74"/>
      <c r="BZ13202" s="74"/>
      <c r="CA13202" s="74"/>
      <c r="CF13202" s="79"/>
      <c r="CL13202" s="79"/>
    </row>
    <row r="13203" spans="30:90">
      <c r="AD13203" s="73"/>
      <c r="AE13203" s="74"/>
      <c r="AF13203" s="74"/>
      <c r="BX13203" s="73"/>
      <c r="BY13203" s="74"/>
      <c r="BZ13203" s="74"/>
      <c r="CA13203" s="74"/>
      <c r="CF13203" s="79"/>
      <c r="CL13203" s="79"/>
    </row>
    <row r="13204" spans="30:90">
      <c r="AD13204" s="73"/>
      <c r="AE13204" s="74"/>
      <c r="AF13204" s="74"/>
      <c r="BX13204" s="73"/>
      <c r="BY13204" s="74"/>
      <c r="BZ13204" s="74"/>
      <c r="CA13204" s="74"/>
      <c r="CF13204" s="79"/>
      <c r="CL13204" s="79"/>
    </row>
    <row r="13205" spans="30:90">
      <c r="AD13205" s="73"/>
      <c r="AE13205" s="74"/>
      <c r="AF13205" s="74"/>
      <c r="BX13205" s="73"/>
      <c r="BY13205" s="74"/>
      <c r="BZ13205" s="74"/>
      <c r="CA13205" s="74"/>
      <c r="CF13205" s="79"/>
      <c r="CL13205" s="79"/>
    </row>
    <row r="13206" spans="30:90">
      <c r="AD13206" s="73"/>
      <c r="AE13206" s="74"/>
      <c r="AF13206" s="74"/>
      <c r="BX13206" s="73"/>
      <c r="BY13206" s="74"/>
      <c r="BZ13206" s="74"/>
      <c r="CA13206" s="74"/>
      <c r="CF13206" s="79"/>
      <c r="CL13206" s="79"/>
    </row>
    <row r="13207" spans="30:90">
      <c r="AD13207" s="73"/>
      <c r="AE13207" s="74"/>
      <c r="AF13207" s="74"/>
      <c r="BX13207" s="73"/>
      <c r="BY13207" s="74"/>
      <c r="BZ13207" s="74"/>
      <c r="CA13207" s="74"/>
      <c r="CF13207" s="79"/>
      <c r="CL13207" s="79"/>
    </row>
    <row r="13208" spans="30:90">
      <c r="AD13208" s="73"/>
      <c r="AE13208" s="74"/>
      <c r="AF13208" s="74"/>
      <c r="BX13208" s="73"/>
      <c r="BY13208" s="74"/>
      <c r="BZ13208" s="74"/>
      <c r="CA13208" s="74"/>
      <c r="CF13208" s="79"/>
      <c r="CL13208" s="79"/>
    </row>
    <row r="13209" spans="30:90">
      <c r="AD13209" s="73"/>
      <c r="AE13209" s="74"/>
      <c r="AF13209" s="74"/>
      <c r="BX13209" s="73"/>
      <c r="BY13209" s="74"/>
      <c r="BZ13209" s="74"/>
      <c r="CA13209" s="74"/>
      <c r="CF13209" s="79"/>
      <c r="CL13209" s="79"/>
    </row>
    <row r="13210" spans="30:90">
      <c r="AD13210" s="73"/>
      <c r="AE13210" s="74"/>
      <c r="AF13210" s="74"/>
      <c r="BX13210" s="73"/>
      <c r="BY13210" s="74"/>
      <c r="BZ13210" s="74"/>
      <c r="CA13210" s="74"/>
      <c r="CF13210" s="79"/>
      <c r="CL13210" s="79"/>
    </row>
    <row r="13211" spans="30:90">
      <c r="AD13211" s="73"/>
      <c r="AE13211" s="74"/>
      <c r="AF13211" s="74"/>
      <c r="BX13211" s="73"/>
      <c r="BY13211" s="74"/>
      <c r="BZ13211" s="74"/>
      <c r="CA13211" s="74"/>
      <c r="CF13211" s="79"/>
      <c r="CL13211" s="79"/>
    </row>
    <row r="13212" spans="30:90">
      <c r="AD13212" s="73"/>
      <c r="AE13212" s="74"/>
      <c r="AF13212" s="74"/>
      <c r="BX13212" s="73"/>
      <c r="BY13212" s="74"/>
      <c r="BZ13212" s="74"/>
      <c r="CA13212" s="74"/>
      <c r="CF13212" s="79"/>
      <c r="CL13212" s="79"/>
    </row>
    <row r="13213" spans="30:90">
      <c r="AD13213" s="73"/>
      <c r="AE13213" s="74"/>
      <c r="AF13213" s="74"/>
      <c r="BX13213" s="73"/>
      <c r="BY13213" s="74"/>
      <c r="BZ13213" s="74"/>
      <c r="CA13213" s="74"/>
      <c r="CF13213" s="79"/>
      <c r="CL13213" s="79"/>
    </row>
    <row r="13214" spans="30:90">
      <c r="AD13214" s="73"/>
      <c r="AE13214" s="74"/>
      <c r="AF13214" s="74"/>
      <c r="BX13214" s="73"/>
      <c r="BY13214" s="74"/>
      <c r="BZ13214" s="74"/>
      <c r="CA13214" s="74"/>
      <c r="CF13214" s="79"/>
      <c r="CL13214" s="79"/>
    </row>
    <row r="13215" spans="30:90">
      <c r="AD13215" s="73"/>
      <c r="AE13215" s="74"/>
      <c r="AF13215" s="74"/>
      <c r="BX13215" s="73"/>
      <c r="BY13215" s="74"/>
      <c r="BZ13215" s="74"/>
      <c r="CA13215" s="74"/>
      <c r="CF13215" s="79"/>
      <c r="CL13215" s="79"/>
    </row>
    <row r="13216" spans="30:90">
      <c r="AD13216" s="73"/>
      <c r="AE13216" s="74"/>
      <c r="AF13216" s="74"/>
      <c r="BX13216" s="73"/>
      <c r="BY13216" s="74"/>
      <c r="BZ13216" s="74"/>
      <c r="CA13216" s="74"/>
      <c r="CF13216" s="79"/>
      <c r="CL13216" s="79"/>
    </row>
    <row r="13217" spans="30:90">
      <c r="AD13217" s="73"/>
      <c r="AE13217" s="74"/>
      <c r="AF13217" s="74"/>
      <c r="BX13217" s="73"/>
      <c r="BY13217" s="74"/>
      <c r="BZ13217" s="74"/>
      <c r="CA13217" s="74"/>
      <c r="CF13217" s="79"/>
      <c r="CL13217" s="79"/>
    </row>
    <row r="13218" spans="30:90">
      <c r="AD13218" s="73"/>
      <c r="AE13218" s="74"/>
      <c r="AF13218" s="74"/>
      <c r="BX13218" s="73"/>
      <c r="BY13218" s="74"/>
      <c r="BZ13218" s="74"/>
      <c r="CA13218" s="74"/>
      <c r="CF13218" s="79"/>
      <c r="CL13218" s="79"/>
    </row>
    <row r="13219" spans="30:90">
      <c r="AD13219" s="73"/>
      <c r="AE13219" s="74"/>
      <c r="AF13219" s="74"/>
      <c r="BX13219" s="73"/>
      <c r="BY13219" s="74"/>
      <c r="BZ13219" s="74"/>
      <c r="CA13219" s="74"/>
      <c r="CF13219" s="79"/>
      <c r="CL13219" s="79"/>
    </row>
    <row r="13220" spans="30:90">
      <c r="AD13220" s="73"/>
      <c r="AE13220" s="74"/>
      <c r="AF13220" s="74"/>
      <c r="BX13220" s="73"/>
      <c r="BY13220" s="74"/>
      <c r="BZ13220" s="74"/>
      <c r="CA13220" s="74"/>
      <c r="CF13220" s="79"/>
      <c r="CL13220" s="79"/>
    </row>
    <row r="13221" spans="30:90">
      <c r="AD13221" s="73"/>
      <c r="AE13221" s="74"/>
      <c r="AF13221" s="74"/>
      <c r="BX13221" s="73"/>
      <c r="BY13221" s="74"/>
      <c r="BZ13221" s="74"/>
      <c r="CA13221" s="74"/>
      <c r="CF13221" s="79"/>
      <c r="CL13221" s="79"/>
    </row>
    <row r="13222" spans="30:90">
      <c r="AD13222" s="73"/>
      <c r="AE13222" s="74"/>
      <c r="AF13222" s="74"/>
      <c r="BX13222" s="73"/>
      <c r="BY13222" s="74"/>
      <c r="BZ13222" s="74"/>
      <c r="CA13222" s="74"/>
      <c r="CF13222" s="79"/>
      <c r="CL13222" s="79"/>
    </row>
    <row r="13223" spans="30:90">
      <c r="AD13223" s="73"/>
      <c r="AE13223" s="74"/>
      <c r="AF13223" s="74"/>
      <c r="BX13223" s="73"/>
      <c r="BY13223" s="74"/>
      <c r="BZ13223" s="74"/>
      <c r="CA13223" s="74"/>
      <c r="CF13223" s="79"/>
      <c r="CL13223" s="79"/>
    </row>
    <row r="13224" spans="30:90">
      <c r="AD13224" s="73"/>
      <c r="AE13224" s="74"/>
      <c r="AF13224" s="74"/>
      <c r="BX13224" s="73"/>
      <c r="BY13224" s="74"/>
      <c r="BZ13224" s="74"/>
      <c r="CA13224" s="74"/>
      <c r="CF13224" s="79"/>
      <c r="CL13224" s="79"/>
    </row>
    <row r="13225" spans="30:90">
      <c r="AD13225" s="73"/>
      <c r="AE13225" s="74"/>
      <c r="AF13225" s="74"/>
      <c r="BX13225" s="73"/>
      <c r="BY13225" s="74"/>
      <c r="BZ13225" s="74"/>
      <c r="CA13225" s="74"/>
      <c r="CF13225" s="79"/>
      <c r="CL13225" s="79"/>
    </row>
    <row r="13226" spans="30:90">
      <c r="AD13226" s="73"/>
      <c r="AE13226" s="74"/>
      <c r="AF13226" s="74"/>
      <c r="BX13226" s="73"/>
      <c r="BY13226" s="74"/>
      <c r="BZ13226" s="74"/>
      <c r="CA13226" s="74"/>
      <c r="CF13226" s="79"/>
      <c r="CL13226" s="79"/>
    </row>
    <row r="13227" spans="30:90">
      <c r="AD13227" s="73"/>
      <c r="AE13227" s="74"/>
      <c r="AF13227" s="74"/>
      <c r="BX13227" s="73"/>
      <c r="BY13227" s="74"/>
      <c r="BZ13227" s="74"/>
      <c r="CA13227" s="74"/>
      <c r="CF13227" s="79"/>
      <c r="CL13227" s="79"/>
    </row>
    <row r="13228" spans="30:90">
      <c r="AD13228" s="73"/>
      <c r="AE13228" s="74"/>
      <c r="AF13228" s="74"/>
      <c r="BX13228" s="73"/>
      <c r="BY13228" s="74"/>
      <c r="BZ13228" s="74"/>
      <c r="CA13228" s="74"/>
      <c r="CF13228" s="79"/>
      <c r="CL13228" s="79"/>
    </row>
    <row r="13229" spans="30:90">
      <c r="AD13229" s="73"/>
      <c r="AE13229" s="74"/>
      <c r="AF13229" s="74"/>
      <c r="BX13229" s="73"/>
      <c r="BY13229" s="74"/>
      <c r="BZ13229" s="74"/>
      <c r="CA13229" s="74"/>
      <c r="CF13229" s="79"/>
      <c r="CL13229" s="79"/>
    </row>
    <row r="13230" spans="30:90">
      <c r="AD13230" s="73"/>
      <c r="AE13230" s="74"/>
      <c r="AF13230" s="74"/>
      <c r="BX13230" s="73"/>
      <c r="BY13230" s="74"/>
      <c r="BZ13230" s="74"/>
      <c r="CA13230" s="74"/>
      <c r="CF13230" s="79"/>
      <c r="CL13230" s="79"/>
    </row>
    <row r="13231" spans="30:90">
      <c r="AD13231" s="73"/>
      <c r="AE13231" s="74"/>
      <c r="AF13231" s="74"/>
      <c r="BX13231" s="73"/>
      <c r="BY13231" s="74"/>
      <c r="BZ13231" s="74"/>
      <c r="CA13231" s="74"/>
      <c r="CF13231" s="79"/>
      <c r="CL13231" s="79"/>
    </row>
    <row r="13232" spans="30:90">
      <c r="AD13232" s="73"/>
      <c r="AE13232" s="74"/>
      <c r="AF13232" s="74"/>
      <c r="BX13232" s="73"/>
      <c r="BY13232" s="74"/>
      <c r="BZ13232" s="74"/>
      <c r="CA13232" s="74"/>
      <c r="CF13232" s="79"/>
      <c r="CL13232" s="79"/>
    </row>
    <row r="13233" spans="30:90">
      <c r="AD13233" s="73"/>
      <c r="AE13233" s="74"/>
      <c r="AF13233" s="74"/>
      <c r="BX13233" s="73"/>
      <c r="BY13233" s="74"/>
      <c r="BZ13233" s="74"/>
      <c r="CA13233" s="74"/>
      <c r="CF13233" s="79"/>
      <c r="CL13233" s="79"/>
    </row>
    <row r="13234" spans="30:90">
      <c r="AD13234" s="73"/>
      <c r="AE13234" s="74"/>
      <c r="AF13234" s="74"/>
      <c r="BX13234" s="73"/>
      <c r="BY13234" s="74"/>
      <c r="BZ13234" s="74"/>
      <c r="CA13234" s="74"/>
      <c r="CF13234" s="79"/>
      <c r="CL13234" s="79"/>
    </row>
    <row r="13235" spans="30:90">
      <c r="AD13235" s="73"/>
      <c r="AE13235" s="74"/>
      <c r="AF13235" s="74"/>
      <c r="BX13235" s="73"/>
      <c r="BY13235" s="74"/>
      <c r="BZ13235" s="74"/>
      <c r="CA13235" s="74"/>
      <c r="CF13235" s="79"/>
      <c r="CL13235" s="79"/>
    </row>
    <row r="13236" spans="30:90">
      <c r="AD13236" s="73"/>
      <c r="AE13236" s="74"/>
      <c r="AF13236" s="74"/>
      <c r="BX13236" s="73"/>
      <c r="BY13236" s="74"/>
      <c r="BZ13236" s="74"/>
      <c r="CA13236" s="74"/>
      <c r="CF13236" s="79"/>
      <c r="CL13236" s="79"/>
    </row>
    <row r="13237" spans="30:90">
      <c r="AD13237" s="73"/>
      <c r="AE13237" s="74"/>
      <c r="AF13237" s="74"/>
      <c r="BX13237" s="73"/>
      <c r="BY13237" s="74"/>
      <c r="BZ13237" s="74"/>
      <c r="CA13237" s="74"/>
      <c r="CF13237" s="79"/>
      <c r="CL13237" s="79"/>
    </row>
    <row r="13238" spans="30:90">
      <c r="AD13238" s="73"/>
      <c r="AE13238" s="74"/>
      <c r="AF13238" s="74"/>
      <c r="BX13238" s="73"/>
      <c r="BY13238" s="74"/>
      <c r="BZ13238" s="74"/>
      <c r="CA13238" s="74"/>
      <c r="CF13238" s="79"/>
      <c r="CL13238" s="79"/>
    </row>
    <row r="13239" spans="30:90">
      <c r="AD13239" s="73"/>
      <c r="AE13239" s="74"/>
      <c r="AF13239" s="74"/>
      <c r="BX13239" s="73"/>
      <c r="BY13239" s="74"/>
      <c r="BZ13239" s="74"/>
      <c r="CA13239" s="74"/>
      <c r="CF13239" s="79"/>
      <c r="CL13239" s="79"/>
    </row>
    <row r="13240" spans="30:90">
      <c r="AD13240" s="73"/>
      <c r="AE13240" s="74"/>
      <c r="AF13240" s="74"/>
      <c r="BX13240" s="73"/>
      <c r="BY13240" s="74"/>
      <c r="BZ13240" s="74"/>
      <c r="CA13240" s="74"/>
      <c r="CF13240" s="79"/>
      <c r="CL13240" s="79"/>
    </row>
    <row r="13241" spans="30:90">
      <c r="AD13241" s="73"/>
      <c r="AE13241" s="74"/>
      <c r="AF13241" s="74"/>
      <c r="BX13241" s="73"/>
      <c r="BY13241" s="74"/>
      <c r="BZ13241" s="74"/>
      <c r="CA13241" s="74"/>
      <c r="CF13241" s="79"/>
      <c r="CL13241" s="79"/>
    </row>
    <row r="13242" spans="30:90">
      <c r="AD13242" s="73"/>
      <c r="AE13242" s="74"/>
      <c r="AF13242" s="74"/>
      <c r="BX13242" s="73"/>
      <c r="BY13242" s="74"/>
      <c r="BZ13242" s="74"/>
      <c r="CA13242" s="74"/>
      <c r="CF13242" s="79"/>
      <c r="CL13242" s="79"/>
    </row>
    <row r="13243" spans="30:90">
      <c r="AD13243" s="73"/>
      <c r="AE13243" s="74"/>
      <c r="AF13243" s="74"/>
      <c r="BX13243" s="73"/>
      <c r="BY13243" s="74"/>
      <c r="BZ13243" s="74"/>
      <c r="CA13243" s="74"/>
      <c r="CF13243" s="79"/>
      <c r="CL13243" s="79"/>
    </row>
    <row r="13244" spans="30:90">
      <c r="AD13244" s="73"/>
      <c r="AE13244" s="74"/>
      <c r="AF13244" s="74"/>
      <c r="BX13244" s="73"/>
      <c r="BY13244" s="74"/>
      <c r="BZ13244" s="74"/>
      <c r="CA13244" s="74"/>
      <c r="CF13244" s="79"/>
      <c r="CL13244" s="79"/>
    </row>
    <row r="13245" spans="30:90">
      <c r="AD13245" s="73"/>
      <c r="AE13245" s="74"/>
      <c r="AF13245" s="74"/>
      <c r="BX13245" s="73"/>
      <c r="BY13245" s="74"/>
      <c r="BZ13245" s="74"/>
      <c r="CA13245" s="74"/>
      <c r="CF13245" s="79"/>
      <c r="CL13245" s="79"/>
    </row>
    <row r="13246" spans="30:90">
      <c r="AD13246" s="73"/>
      <c r="AE13246" s="74"/>
      <c r="AF13246" s="74"/>
      <c r="BX13246" s="73"/>
      <c r="BY13246" s="74"/>
      <c r="BZ13246" s="74"/>
      <c r="CA13246" s="74"/>
      <c r="CF13246" s="79"/>
      <c r="CL13246" s="79"/>
    </row>
    <row r="13247" spans="30:90">
      <c r="AD13247" s="73"/>
      <c r="AE13247" s="74"/>
      <c r="AF13247" s="74"/>
      <c r="BX13247" s="73"/>
      <c r="BY13247" s="74"/>
      <c r="BZ13247" s="74"/>
      <c r="CA13247" s="74"/>
      <c r="CF13247" s="79"/>
      <c r="CL13247" s="79"/>
    </row>
    <row r="13248" spans="30:90">
      <c r="AD13248" s="73"/>
      <c r="AE13248" s="74"/>
      <c r="AF13248" s="74"/>
      <c r="BX13248" s="73"/>
      <c r="BY13248" s="74"/>
      <c r="BZ13248" s="74"/>
      <c r="CA13248" s="74"/>
      <c r="CF13248" s="79"/>
      <c r="CL13248" s="79"/>
    </row>
    <row r="13249" spans="30:90">
      <c r="AD13249" s="73"/>
      <c r="AE13249" s="74"/>
      <c r="AF13249" s="74"/>
      <c r="BX13249" s="73"/>
      <c r="BY13249" s="74"/>
      <c r="BZ13249" s="74"/>
      <c r="CA13249" s="74"/>
      <c r="CF13249" s="79"/>
      <c r="CL13249" s="79"/>
    </row>
    <row r="13250" spans="30:90">
      <c r="AD13250" s="73"/>
      <c r="AE13250" s="74"/>
      <c r="AF13250" s="74"/>
      <c r="BX13250" s="73"/>
      <c r="BY13250" s="74"/>
      <c r="BZ13250" s="74"/>
      <c r="CA13250" s="74"/>
      <c r="CF13250" s="79"/>
      <c r="CL13250" s="79"/>
    </row>
    <row r="13251" spans="30:90">
      <c r="AD13251" s="73"/>
      <c r="AE13251" s="74"/>
      <c r="AF13251" s="74"/>
      <c r="BX13251" s="73"/>
      <c r="BY13251" s="74"/>
      <c r="BZ13251" s="74"/>
      <c r="CA13251" s="74"/>
      <c r="CF13251" s="79"/>
      <c r="CL13251" s="79"/>
    </row>
    <row r="13252" spans="30:90">
      <c r="AD13252" s="73"/>
      <c r="AE13252" s="74"/>
      <c r="AF13252" s="74"/>
      <c r="BX13252" s="73"/>
      <c r="BY13252" s="74"/>
      <c r="BZ13252" s="74"/>
      <c r="CA13252" s="74"/>
      <c r="CF13252" s="79"/>
      <c r="CL13252" s="79"/>
    </row>
    <row r="13253" spans="30:90">
      <c r="AD13253" s="73"/>
      <c r="AE13253" s="74"/>
      <c r="AF13253" s="74"/>
      <c r="BX13253" s="73"/>
      <c r="BY13253" s="74"/>
      <c r="BZ13253" s="74"/>
      <c r="CA13253" s="74"/>
      <c r="CF13253" s="79"/>
      <c r="CL13253" s="79"/>
    </row>
    <row r="13254" spans="30:90">
      <c r="AD13254" s="73"/>
      <c r="AE13254" s="74"/>
      <c r="AF13254" s="74"/>
      <c r="BX13254" s="73"/>
      <c r="BY13254" s="74"/>
      <c r="BZ13254" s="74"/>
      <c r="CA13254" s="74"/>
      <c r="CF13254" s="79"/>
      <c r="CL13254" s="79"/>
    </row>
    <row r="13255" spans="30:90">
      <c r="AD13255" s="73"/>
      <c r="AE13255" s="74"/>
      <c r="AF13255" s="74"/>
      <c r="BX13255" s="73"/>
      <c r="BY13255" s="74"/>
      <c r="BZ13255" s="74"/>
      <c r="CA13255" s="74"/>
      <c r="CF13255" s="79"/>
      <c r="CL13255" s="79"/>
    </row>
    <row r="13256" spans="30:90">
      <c r="AD13256" s="73"/>
      <c r="AE13256" s="74"/>
      <c r="AF13256" s="74"/>
      <c r="BX13256" s="73"/>
      <c r="BY13256" s="74"/>
      <c r="BZ13256" s="74"/>
      <c r="CA13256" s="74"/>
      <c r="CF13256" s="79"/>
      <c r="CL13256" s="79"/>
    </row>
    <row r="13257" spans="30:90">
      <c r="AD13257" s="73"/>
      <c r="AE13257" s="74"/>
      <c r="AF13257" s="74"/>
      <c r="BX13257" s="73"/>
      <c r="BY13257" s="74"/>
      <c r="BZ13257" s="74"/>
      <c r="CA13257" s="74"/>
      <c r="CF13257" s="79"/>
      <c r="CL13257" s="79"/>
    </row>
    <row r="13258" spans="30:90">
      <c r="AD13258" s="73"/>
      <c r="AE13258" s="74"/>
      <c r="AF13258" s="74"/>
      <c r="BX13258" s="73"/>
      <c r="BY13258" s="74"/>
      <c r="BZ13258" s="74"/>
      <c r="CA13258" s="74"/>
      <c r="CF13258" s="79"/>
      <c r="CL13258" s="79"/>
    </row>
    <row r="13259" spans="30:90">
      <c r="AD13259" s="73"/>
      <c r="AE13259" s="74"/>
      <c r="AF13259" s="74"/>
      <c r="BX13259" s="73"/>
      <c r="BY13259" s="74"/>
      <c r="BZ13259" s="74"/>
      <c r="CA13259" s="74"/>
      <c r="CF13259" s="79"/>
      <c r="CL13259" s="79"/>
    </row>
    <row r="13260" spans="30:90">
      <c r="AD13260" s="73"/>
      <c r="AE13260" s="74"/>
      <c r="AF13260" s="74"/>
      <c r="BX13260" s="73"/>
      <c r="BY13260" s="74"/>
      <c r="BZ13260" s="74"/>
      <c r="CA13260" s="74"/>
      <c r="CF13260" s="79"/>
      <c r="CL13260" s="79"/>
    </row>
    <row r="13261" spans="30:90">
      <c r="AD13261" s="73"/>
      <c r="AE13261" s="74"/>
      <c r="AF13261" s="74"/>
      <c r="BX13261" s="73"/>
      <c r="BY13261" s="74"/>
      <c r="BZ13261" s="74"/>
      <c r="CA13261" s="74"/>
      <c r="CF13261" s="79"/>
      <c r="CL13261" s="79"/>
    </row>
    <row r="13262" spans="30:90">
      <c r="AD13262" s="73"/>
      <c r="AE13262" s="74"/>
      <c r="AF13262" s="74"/>
      <c r="BX13262" s="73"/>
      <c r="BY13262" s="74"/>
      <c r="BZ13262" s="74"/>
      <c r="CA13262" s="74"/>
      <c r="CF13262" s="79"/>
      <c r="CL13262" s="79"/>
    </row>
    <row r="13263" spans="30:90">
      <c r="AD13263" s="73"/>
      <c r="AE13263" s="74"/>
      <c r="AF13263" s="74"/>
      <c r="BX13263" s="73"/>
      <c r="BY13263" s="74"/>
      <c r="BZ13263" s="74"/>
      <c r="CA13263" s="74"/>
      <c r="CF13263" s="79"/>
      <c r="CL13263" s="79"/>
    </row>
    <row r="13264" spans="30:90">
      <c r="AD13264" s="73"/>
      <c r="AE13264" s="74"/>
      <c r="AF13264" s="74"/>
      <c r="BX13264" s="73"/>
      <c r="BY13264" s="74"/>
      <c r="BZ13264" s="74"/>
      <c r="CA13264" s="74"/>
      <c r="CF13264" s="79"/>
      <c r="CL13264" s="79"/>
    </row>
    <row r="13265" spans="30:90">
      <c r="AD13265" s="73"/>
      <c r="AE13265" s="74"/>
      <c r="AF13265" s="74"/>
      <c r="BX13265" s="73"/>
      <c r="BY13265" s="74"/>
      <c r="BZ13265" s="74"/>
      <c r="CA13265" s="74"/>
      <c r="CF13265" s="79"/>
      <c r="CL13265" s="79"/>
    </row>
    <row r="13266" spans="30:90">
      <c r="AD13266" s="73"/>
      <c r="AE13266" s="74"/>
      <c r="AF13266" s="74"/>
      <c r="BX13266" s="73"/>
      <c r="BY13266" s="74"/>
      <c r="BZ13266" s="74"/>
      <c r="CA13266" s="74"/>
      <c r="CF13266" s="79"/>
      <c r="CL13266" s="79"/>
    </row>
    <row r="13267" spans="30:90">
      <c r="AD13267" s="73"/>
      <c r="AE13267" s="74"/>
      <c r="AF13267" s="74"/>
      <c r="BX13267" s="73"/>
      <c r="BY13267" s="74"/>
      <c r="BZ13267" s="74"/>
      <c r="CA13267" s="74"/>
      <c r="CF13267" s="79"/>
      <c r="CL13267" s="79"/>
    </row>
    <row r="13268" spans="30:90">
      <c r="AD13268" s="73"/>
      <c r="AE13268" s="74"/>
      <c r="AF13268" s="74"/>
      <c r="BX13268" s="73"/>
      <c r="BY13268" s="74"/>
      <c r="BZ13268" s="74"/>
      <c r="CA13268" s="74"/>
      <c r="CF13268" s="79"/>
      <c r="CL13268" s="79"/>
    </row>
    <row r="13269" spans="30:90">
      <c r="AD13269" s="73"/>
      <c r="AE13269" s="74"/>
      <c r="AF13269" s="74"/>
      <c r="BX13269" s="73"/>
      <c r="BY13269" s="74"/>
      <c r="BZ13269" s="74"/>
      <c r="CA13269" s="74"/>
      <c r="CF13269" s="79"/>
      <c r="CL13269" s="79"/>
    </row>
    <row r="13270" spans="30:90">
      <c r="AD13270" s="73"/>
      <c r="AE13270" s="74"/>
      <c r="AF13270" s="74"/>
      <c r="BX13270" s="73"/>
      <c r="BY13270" s="74"/>
      <c r="BZ13270" s="74"/>
      <c r="CA13270" s="74"/>
      <c r="CF13270" s="79"/>
      <c r="CL13270" s="79"/>
    </row>
    <row r="13271" spans="30:90">
      <c r="AD13271" s="73"/>
      <c r="AE13271" s="74"/>
      <c r="AF13271" s="74"/>
      <c r="BX13271" s="73"/>
      <c r="BY13271" s="74"/>
      <c r="BZ13271" s="74"/>
      <c r="CA13271" s="74"/>
      <c r="CF13271" s="79"/>
      <c r="CL13271" s="79"/>
    </row>
    <row r="13272" spans="30:90">
      <c r="AD13272" s="73"/>
      <c r="AE13272" s="74"/>
      <c r="AF13272" s="74"/>
      <c r="BX13272" s="73"/>
      <c r="BY13272" s="74"/>
      <c r="BZ13272" s="74"/>
      <c r="CA13272" s="74"/>
      <c r="CF13272" s="79"/>
      <c r="CL13272" s="79"/>
    </row>
    <row r="13273" spans="30:90">
      <c r="AD13273" s="73"/>
      <c r="AE13273" s="74"/>
      <c r="AF13273" s="74"/>
      <c r="BX13273" s="73"/>
      <c r="BY13273" s="74"/>
      <c r="BZ13273" s="74"/>
      <c r="CA13273" s="74"/>
      <c r="CF13273" s="79"/>
      <c r="CL13273" s="79"/>
    </row>
    <row r="13274" spans="30:90">
      <c r="AD13274" s="73"/>
      <c r="AE13274" s="74"/>
      <c r="AF13274" s="74"/>
      <c r="BX13274" s="73"/>
      <c r="BY13274" s="74"/>
      <c r="BZ13274" s="74"/>
      <c r="CA13274" s="74"/>
      <c r="CF13274" s="79"/>
      <c r="CL13274" s="79"/>
    </row>
    <row r="13275" spans="30:90">
      <c r="AD13275" s="73"/>
      <c r="AE13275" s="74"/>
      <c r="AF13275" s="74"/>
      <c r="BX13275" s="73"/>
      <c r="BY13275" s="74"/>
      <c r="BZ13275" s="74"/>
      <c r="CA13275" s="74"/>
      <c r="CF13275" s="79"/>
      <c r="CL13275" s="79"/>
    </row>
    <row r="13276" spans="30:90">
      <c r="AD13276" s="73"/>
      <c r="AE13276" s="74"/>
      <c r="AF13276" s="74"/>
      <c r="BX13276" s="73"/>
      <c r="BY13276" s="74"/>
      <c r="BZ13276" s="74"/>
      <c r="CA13276" s="74"/>
      <c r="CF13276" s="79"/>
      <c r="CL13276" s="79"/>
    </row>
    <row r="13277" spans="30:90">
      <c r="AD13277" s="73"/>
      <c r="AE13277" s="74"/>
      <c r="AF13277" s="74"/>
      <c r="BX13277" s="73"/>
      <c r="BY13277" s="74"/>
      <c r="BZ13277" s="74"/>
      <c r="CA13277" s="74"/>
      <c r="CF13277" s="79"/>
      <c r="CL13277" s="79"/>
    </row>
    <row r="13278" spans="30:90">
      <c r="AD13278" s="73"/>
      <c r="AE13278" s="74"/>
      <c r="AF13278" s="74"/>
      <c r="BX13278" s="73"/>
      <c r="BY13278" s="74"/>
      <c r="BZ13278" s="74"/>
      <c r="CA13278" s="74"/>
      <c r="CF13278" s="79"/>
      <c r="CL13278" s="79"/>
    </row>
    <row r="13279" spans="30:90">
      <c r="AD13279" s="73"/>
      <c r="AE13279" s="74"/>
      <c r="AF13279" s="74"/>
      <c r="BX13279" s="73"/>
      <c r="BY13279" s="74"/>
      <c r="BZ13279" s="74"/>
      <c r="CA13279" s="74"/>
      <c r="CF13279" s="79"/>
      <c r="CL13279" s="79"/>
    </row>
    <row r="13280" spans="30:90">
      <c r="AD13280" s="73"/>
      <c r="AE13280" s="74"/>
      <c r="AF13280" s="74"/>
      <c r="BX13280" s="73"/>
      <c r="BY13280" s="74"/>
      <c r="BZ13280" s="74"/>
      <c r="CA13280" s="74"/>
      <c r="CF13280" s="79"/>
      <c r="CL13280" s="79"/>
    </row>
    <row r="13281" spans="30:90">
      <c r="AD13281" s="73"/>
      <c r="AE13281" s="74"/>
      <c r="AF13281" s="74"/>
      <c r="BX13281" s="73"/>
      <c r="BY13281" s="74"/>
      <c r="BZ13281" s="74"/>
      <c r="CA13281" s="74"/>
      <c r="CF13281" s="79"/>
      <c r="CL13281" s="79"/>
    </row>
    <row r="13282" spans="30:90">
      <c r="AD13282" s="73"/>
      <c r="AE13282" s="74"/>
      <c r="AF13282" s="74"/>
      <c r="BX13282" s="73"/>
      <c r="BY13282" s="74"/>
      <c r="BZ13282" s="74"/>
      <c r="CA13282" s="74"/>
      <c r="CF13282" s="79"/>
      <c r="CL13282" s="79"/>
    </row>
    <row r="13283" spans="30:90">
      <c r="AD13283" s="73"/>
      <c r="AE13283" s="74"/>
      <c r="AF13283" s="74"/>
      <c r="BX13283" s="73"/>
      <c r="BY13283" s="74"/>
      <c r="BZ13283" s="74"/>
      <c r="CA13283" s="74"/>
      <c r="CF13283" s="79"/>
      <c r="CL13283" s="79"/>
    </row>
    <row r="13284" spans="30:90">
      <c r="AD13284" s="73"/>
      <c r="AE13284" s="74"/>
      <c r="AF13284" s="74"/>
      <c r="BX13284" s="73"/>
      <c r="BY13284" s="74"/>
      <c r="BZ13284" s="74"/>
      <c r="CA13284" s="74"/>
      <c r="CF13284" s="79"/>
      <c r="CL13284" s="79"/>
    </row>
    <row r="13285" spans="30:90">
      <c r="AD13285" s="73"/>
      <c r="AE13285" s="74"/>
      <c r="AF13285" s="74"/>
      <c r="BX13285" s="73"/>
      <c r="BY13285" s="74"/>
      <c r="BZ13285" s="74"/>
      <c r="CA13285" s="74"/>
      <c r="CF13285" s="79"/>
      <c r="CL13285" s="79"/>
    </row>
    <row r="13286" spans="30:90">
      <c r="AD13286" s="73"/>
      <c r="AE13286" s="74"/>
      <c r="AF13286" s="74"/>
      <c r="BX13286" s="73"/>
      <c r="BY13286" s="74"/>
      <c r="BZ13286" s="74"/>
      <c r="CA13286" s="74"/>
      <c r="CF13286" s="79"/>
      <c r="CL13286" s="79"/>
    </row>
    <row r="13287" spans="30:90">
      <c r="AD13287" s="73"/>
      <c r="AE13287" s="74"/>
      <c r="AF13287" s="74"/>
      <c r="BX13287" s="73"/>
      <c r="BY13287" s="74"/>
      <c r="BZ13287" s="74"/>
      <c r="CA13287" s="74"/>
      <c r="CF13287" s="79"/>
      <c r="CL13287" s="79"/>
    </row>
    <row r="13288" spans="30:90">
      <c r="AD13288" s="73"/>
      <c r="AE13288" s="74"/>
      <c r="AF13288" s="74"/>
      <c r="BX13288" s="73"/>
      <c r="BY13288" s="74"/>
      <c r="BZ13288" s="74"/>
      <c r="CA13288" s="74"/>
      <c r="CF13288" s="79"/>
      <c r="CL13288" s="79"/>
    </row>
    <row r="13289" spans="30:90">
      <c r="AD13289" s="73"/>
      <c r="AE13289" s="74"/>
      <c r="AF13289" s="74"/>
      <c r="BX13289" s="73"/>
      <c r="BY13289" s="74"/>
      <c r="BZ13289" s="74"/>
      <c r="CA13289" s="74"/>
      <c r="CF13289" s="79"/>
      <c r="CL13289" s="79"/>
    </row>
    <row r="13290" spans="30:90">
      <c r="AD13290" s="73"/>
      <c r="AE13290" s="74"/>
      <c r="AF13290" s="74"/>
      <c r="BX13290" s="73"/>
      <c r="BY13290" s="74"/>
      <c r="BZ13290" s="74"/>
      <c r="CA13290" s="74"/>
      <c r="CF13290" s="79"/>
      <c r="CL13290" s="79"/>
    </row>
    <row r="13291" spans="30:90">
      <c r="AD13291" s="73"/>
      <c r="AE13291" s="74"/>
      <c r="AF13291" s="74"/>
      <c r="BX13291" s="73"/>
      <c r="BY13291" s="74"/>
      <c r="BZ13291" s="74"/>
      <c r="CA13291" s="74"/>
      <c r="CF13291" s="79"/>
      <c r="CL13291" s="79"/>
    </row>
    <row r="13292" spans="30:90">
      <c r="AD13292" s="73"/>
      <c r="AE13292" s="74"/>
      <c r="AF13292" s="74"/>
      <c r="BX13292" s="73"/>
      <c r="BY13292" s="74"/>
      <c r="BZ13292" s="74"/>
      <c r="CA13292" s="74"/>
      <c r="CF13292" s="79"/>
      <c r="CL13292" s="79"/>
    </row>
    <row r="13293" spans="30:90">
      <c r="AD13293" s="73"/>
      <c r="AE13293" s="74"/>
      <c r="AF13293" s="74"/>
      <c r="BX13293" s="73"/>
      <c r="BY13293" s="74"/>
      <c r="BZ13293" s="74"/>
      <c r="CA13293" s="74"/>
      <c r="CF13293" s="79"/>
      <c r="CL13293" s="79"/>
    </row>
    <row r="13294" spans="30:90">
      <c r="AD13294" s="73"/>
      <c r="AE13294" s="74"/>
      <c r="AF13294" s="74"/>
      <c r="BX13294" s="73"/>
      <c r="BY13294" s="74"/>
      <c r="BZ13294" s="74"/>
      <c r="CA13294" s="74"/>
      <c r="CF13294" s="79"/>
      <c r="CL13294" s="79"/>
    </row>
    <row r="13295" spans="30:90">
      <c r="AD13295" s="73"/>
      <c r="AE13295" s="74"/>
      <c r="AF13295" s="74"/>
      <c r="BX13295" s="73"/>
      <c r="BY13295" s="74"/>
      <c r="BZ13295" s="74"/>
      <c r="CA13295" s="74"/>
      <c r="CF13295" s="79"/>
      <c r="CL13295" s="79"/>
    </row>
    <row r="13296" spans="30:90">
      <c r="AD13296" s="73"/>
      <c r="AE13296" s="74"/>
      <c r="AF13296" s="74"/>
      <c r="BX13296" s="73"/>
      <c r="BY13296" s="74"/>
      <c r="BZ13296" s="74"/>
      <c r="CA13296" s="74"/>
      <c r="CF13296" s="79"/>
      <c r="CL13296" s="79"/>
    </row>
    <row r="13297" spans="30:90">
      <c r="AD13297" s="73"/>
      <c r="AE13297" s="74"/>
      <c r="AF13297" s="74"/>
      <c r="BX13297" s="73"/>
      <c r="BY13297" s="74"/>
      <c r="BZ13297" s="74"/>
      <c r="CA13297" s="74"/>
      <c r="CF13297" s="79"/>
      <c r="CL13297" s="79"/>
    </row>
    <row r="13298" spans="30:90">
      <c r="AD13298" s="73"/>
      <c r="AE13298" s="74"/>
      <c r="AF13298" s="74"/>
      <c r="BX13298" s="73"/>
      <c r="BY13298" s="74"/>
      <c r="BZ13298" s="74"/>
      <c r="CA13298" s="74"/>
      <c r="CF13298" s="79"/>
      <c r="CL13298" s="79"/>
    </row>
    <row r="13299" spans="30:90">
      <c r="AD13299" s="73"/>
      <c r="AE13299" s="74"/>
      <c r="AF13299" s="74"/>
      <c r="BX13299" s="73"/>
      <c r="BY13299" s="74"/>
      <c r="BZ13299" s="74"/>
      <c r="CA13299" s="74"/>
      <c r="CF13299" s="79"/>
      <c r="CL13299" s="79"/>
    </row>
    <row r="13300" spans="30:90">
      <c r="AD13300" s="73"/>
      <c r="AE13300" s="74"/>
      <c r="AF13300" s="74"/>
      <c r="BX13300" s="73"/>
      <c r="BY13300" s="74"/>
      <c r="BZ13300" s="74"/>
      <c r="CA13300" s="74"/>
      <c r="CF13300" s="79"/>
      <c r="CL13300" s="79"/>
    </row>
    <row r="13301" spans="30:90">
      <c r="AD13301" s="73"/>
      <c r="AE13301" s="74"/>
      <c r="AF13301" s="74"/>
      <c r="BX13301" s="73"/>
      <c r="BY13301" s="74"/>
      <c r="BZ13301" s="74"/>
      <c r="CA13301" s="74"/>
      <c r="CF13301" s="79"/>
      <c r="CL13301" s="79"/>
    </row>
    <row r="13302" spans="30:90">
      <c r="AD13302" s="73"/>
      <c r="AE13302" s="74"/>
      <c r="AF13302" s="74"/>
      <c r="BX13302" s="73"/>
      <c r="BY13302" s="74"/>
      <c r="BZ13302" s="74"/>
      <c r="CA13302" s="74"/>
      <c r="CF13302" s="79"/>
      <c r="CL13302" s="79"/>
    </row>
    <row r="13303" spans="30:90">
      <c r="AD13303" s="73"/>
      <c r="AE13303" s="74"/>
      <c r="AF13303" s="74"/>
      <c r="BX13303" s="73"/>
      <c r="BY13303" s="74"/>
      <c r="BZ13303" s="74"/>
      <c r="CA13303" s="74"/>
      <c r="CF13303" s="79"/>
      <c r="CL13303" s="79"/>
    </row>
    <row r="13304" spans="30:90">
      <c r="AD13304" s="73"/>
      <c r="AE13304" s="74"/>
      <c r="AF13304" s="74"/>
      <c r="BX13304" s="73"/>
      <c r="BY13304" s="74"/>
      <c r="BZ13304" s="74"/>
      <c r="CA13304" s="74"/>
      <c r="CF13304" s="79"/>
      <c r="CL13304" s="79"/>
    </row>
    <row r="13305" spans="30:90">
      <c r="AD13305" s="73"/>
      <c r="AE13305" s="74"/>
      <c r="AF13305" s="74"/>
      <c r="BX13305" s="73"/>
      <c r="BY13305" s="74"/>
      <c r="BZ13305" s="74"/>
      <c r="CA13305" s="74"/>
      <c r="CF13305" s="79"/>
      <c r="CL13305" s="79"/>
    </row>
    <row r="13306" spans="30:90">
      <c r="AD13306" s="73"/>
      <c r="AE13306" s="74"/>
      <c r="AF13306" s="74"/>
      <c r="BX13306" s="73"/>
      <c r="BY13306" s="74"/>
      <c r="BZ13306" s="74"/>
      <c r="CA13306" s="74"/>
      <c r="CF13306" s="79"/>
      <c r="CL13306" s="79"/>
    </row>
    <row r="13307" spans="30:90">
      <c r="AD13307" s="73"/>
      <c r="AE13307" s="74"/>
      <c r="AF13307" s="74"/>
      <c r="BX13307" s="73"/>
      <c r="BY13307" s="74"/>
      <c r="BZ13307" s="74"/>
      <c r="CA13307" s="74"/>
      <c r="CF13307" s="79"/>
      <c r="CL13307" s="79"/>
    </row>
    <row r="13308" spans="30:90">
      <c r="AD13308" s="73"/>
      <c r="AE13308" s="74"/>
      <c r="AF13308" s="74"/>
      <c r="BX13308" s="73"/>
      <c r="BY13308" s="74"/>
      <c r="BZ13308" s="74"/>
      <c r="CA13308" s="74"/>
      <c r="CF13308" s="79"/>
      <c r="CL13308" s="79"/>
    </row>
    <row r="13309" spans="30:90">
      <c r="AD13309" s="73"/>
      <c r="AE13309" s="74"/>
      <c r="AF13309" s="74"/>
      <c r="BX13309" s="73"/>
      <c r="BY13309" s="74"/>
      <c r="BZ13309" s="74"/>
      <c r="CA13309" s="74"/>
      <c r="CF13309" s="79"/>
      <c r="CL13309" s="79"/>
    </row>
    <row r="13310" spans="30:90">
      <c r="AD13310" s="73"/>
      <c r="AE13310" s="74"/>
      <c r="AF13310" s="74"/>
      <c r="BX13310" s="73"/>
      <c r="BY13310" s="74"/>
      <c r="BZ13310" s="74"/>
      <c r="CA13310" s="74"/>
      <c r="CF13310" s="79"/>
      <c r="CL13310" s="79"/>
    </row>
    <row r="13311" spans="30:90">
      <c r="AD13311" s="73"/>
      <c r="AE13311" s="74"/>
      <c r="AF13311" s="74"/>
      <c r="BX13311" s="73"/>
      <c r="BY13311" s="74"/>
      <c r="BZ13311" s="74"/>
      <c r="CA13311" s="74"/>
      <c r="CF13311" s="79"/>
      <c r="CL13311" s="79"/>
    </row>
    <row r="13312" spans="30:90">
      <c r="AD13312" s="73"/>
      <c r="AE13312" s="74"/>
      <c r="AF13312" s="74"/>
      <c r="BX13312" s="73"/>
      <c r="BY13312" s="74"/>
      <c r="BZ13312" s="74"/>
      <c r="CA13312" s="74"/>
      <c r="CF13312" s="79"/>
      <c r="CL13312" s="79"/>
    </row>
    <row r="13313" spans="30:90">
      <c r="AD13313" s="73"/>
      <c r="AE13313" s="74"/>
      <c r="AF13313" s="74"/>
      <c r="BX13313" s="73"/>
      <c r="BY13313" s="74"/>
      <c r="BZ13313" s="74"/>
      <c r="CA13313" s="74"/>
      <c r="CF13313" s="79"/>
      <c r="CL13313" s="79"/>
    </row>
    <row r="13314" spans="30:90">
      <c r="AD13314" s="73"/>
      <c r="AE13314" s="74"/>
      <c r="AF13314" s="74"/>
      <c r="BX13314" s="73"/>
      <c r="BY13314" s="74"/>
      <c r="BZ13314" s="74"/>
      <c r="CA13314" s="74"/>
      <c r="CF13314" s="79"/>
      <c r="CL13314" s="79"/>
    </row>
    <row r="13315" spans="30:90">
      <c r="AD13315" s="73"/>
      <c r="AE13315" s="74"/>
      <c r="AF13315" s="74"/>
      <c r="BX13315" s="73"/>
      <c r="BY13315" s="74"/>
      <c r="BZ13315" s="74"/>
      <c r="CA13315" s="74"/>
      <c r="CF13315" s="79"/>
      <c r="CL13315" s="79"/>
    </row>
    <row r="13316" spans="30:90">
      <c r="AD13316" s="73"/>
      <c r="AE13316" s="74"/>
      <c r="AF13316" s="74"/>
      <c r="BX13316" s="73"/>
      <c r="BY13316" s="74"/>
      <c r="BZ13316" s="74"/>
      <c r="CA13316" s="74"/>
      <c r="CF13316" s="79"/>
      <c r="CL13316" s="79"/>
    </row>
    <row r="13317" spans="30:90">
      <c r="AD13317" s="73"/>
      <c r="AE13317" s="74"/>
      <c r="AF13317" s="74"/>
      <c r="BX13317" s="73"/>
      <c r="BY13317" s="74"/>
      <c r="BZ13317" s="74"/>
      <c r="CA13317" s="74"/>
      <c r="CF13317" s="79"/>
      <c r="CL13317" s="79"/>
    </row>
    <row r="13318" spans="30:90">
      <c r="AD13318" s="73"/>
      <c r="AE13318" s="74"/>
      <c r="AF13318" s="74"/>
      <c r="BX13318" s="73"/>
      <c r="BY13318" s="74"/>
      <c r="BZ13318" s="74"/>
      <c r="CA13318" s="74"/>
      <c r="CF13318" s="79"/>
      <c r="CL13318" s="79"/>
    </row>
    <row r="13319" spans="30:90">
      <c r="AD13319" s="73"/>
      <c r="AE13319" s="74"/>
      <c r="AF13319" s="74"/>
      <c r="BX13319" s="73"/>
      <c r="BY13319" s="74"/>
      <c r="BZ13319" s="74"/>
      <c r="CA13319" s="74"/>
      <c r="CF13319" s="79"/>
      <c r="CL13319" s="79"/>
    </row>
    <row r="13320" spans="30:90">
      <c r="AD13320" s="73"/>
      <c r="AE13320" s="74"/>
      <c r="AF13320" s="74"/>
      <c r="BX13320" s="73"/>
      <c r="BY13320" s="74"/>
      <c r="BZ13320" s="74"/>
      <c r="CA13320" s="74"/>
      <c r="CF13320" s="79"/>
      <c r="CL13320" s="79"/>
    </row>
    <row r="13321" spans="30:90">
      <c r="AD13321" s="73"/>
      <c r="AE13321" s="74"/>
      <c r="AF13321" s="74"/>
      <c r="BX13321" s="73"/>
      <c r="BY13321" s="74"/>
      <c r="BZ13321" s="74"/>
      <c r="CA13321" s="74"/>
      <c r="CF13321" s="79"/>
      <c r="CL13321" s="79"/>
    </row>
    <row r="13322" spans="30:90">
      <c r="AD13322" s="73"/>
      <c r="AE13322" s="74"/>
      <c r="AF13322" s="74"/>
      <c r="BX13322" s="73"/>
      <c r="BY13322" s="74"/>
      <c r="BZ13322" s="74"/>
      <c r="CA13322" s="74"/>
      <c r="CF13322" s="79"/>
      <c r="CL13322" s="79"/>
    </row>
    <row r="13323" spans="30:90">
      <c r="AD13323" s="73"/>
      <c r="AE13323" s="74"/>
      <c r="AF13323" s="74"/>
      <c r="BX13323" s="73"/>
      <c r="BY13323" s="74"/>
      <c r="BZ13323" s="74"/>
      <c r="CA13323" s="74"/>
      <c r="CF13323" s="79"/>
      <c r="CL13323" s="79"/>
    </row>
    <row r="13324" spans="30:90">
      <c r="AD13324" s="73"/>
      <c r="AE13324" s="74"/>
      <c r="AF13324" s="74"/>
      <c r="BX13324" s="73"/>
      <c r="BY13324" s="74"/>
      <c r="BZ13324" s="74"/>
      <c r="CA13324" s="74"/>
      <c r="CF13324" s="79"/>
      <c r="CL13324" s="79"/>
    </row>
    <row r="13325" spans="30:90">
      <c r="AD13325" s="73"/>
      <c r="AE13325" s="74"/>
      <c r="AF13325" s="74"/>
      <c r="BX13325" s="73"/>
      <c r="BY13325" s="74"/>
      <c r="BZ13325" s="74"/>
      <c r="CA13325" s="74"/>
      <c r="CF13325" s="79"/>
      <c r="CL13325" s="79"/>
    </row>
    <row r="13326" spans="30:90">
      <c r="AD13326" s="73"/>
      <c r="AE13326" s="74"/>
      <c r="AF13326" s="74"/>
      <c r="BX13326" s="73"/>
      <c r="BY13326" s="74"/>
      <c r="BZ13326" s="74"/>
      <c r="CA13326" s="74"/>
      <c r="CF13326" s="79"/>
      <c r="CL13326" s="79"/>
    </row>
    <row r="13327" spans="30:90">
      <c r="AD13327" s="73"/>
      <c r="AE13327" s="74"/>
      <c r="AF13327" s="74"/>
      <c r="BX13327" s="73"/>
      <c r="BY13327" s="74"/>
      <c r="BZ13327" s="74"/>
      <c r="CA13327" s="74"/>
      <c r="CF13327" s="79"/>
      <c r="CL13327" s="79"/>
    </row>
    <row r="13328" spans="30:90">
      <c r="AD13328" s="73"/>
      <c r="AE13328" s="74"/>
      <c r="AF13328" s="74"/>
      <c r="BX13328" s="73"/>
      <c r="BY13328" s="74"/>
      <c r="BZ13328" s="74"/>
      <c r="CA13328" s="74"/>
      <c r="CF13328" s="79"/>
      <c r="CL13328" s="79"/>
    </row>
    <row r="13329" spans="30:90">
      <c r="AD13329" s="73"/>
      <c r="AE13329" s="74"/>
      <c r="AF13329" s="74"/>
      <c r="BX13329" s="73"/>
      <c r="BY13329" s="74"/>
      <c r="BZ13329" s="74"/>
      <c r="CA13329" s="74"/>
      <c r="CF13329" s="79"/>
      <c r="CL13329" s="79"/>
    </row>
    <row r="13330" spans="30:90">
      <c r="AD13330" s="73"/>
      <c r="AE13330" s="74"/>
      <c r="AF13330" s="74"/>
      <c r="BX13330" s="73"/>
      <c r="BY13330" s="74"/>
      <c r="BZ13330" s="74"/>
      <c r="CA13330" s="74"/>
      <c r="CF13330" s="79"/>
      <c r="CL13330" s="79"/>
    </row>
    <row r="13331" spans="30:90">
      <c r="AD13331" s="73"/>
      <c r="AE13331" s="74"/>
      <c r="AF13331" s="74"/>
      <c r="BX13331" s="73"/>
      <c r="BY13331" s="74"/>
      <c r="BZ13331" s="74"/>
      <c r="CA13331" s="74"/>
      <c r="CF13331" s="79"/>
      <c r="CL13331" s="79"/>
    </row>
    <row r="13332" spans="30:90">
      <c r="AD13332" s="73"/>
      <c r="AE13332" s="74"/>
      <c r="AF13332" s="74"/>
      <c r="BX13332" s="73"/>
      <c r="BY13332" s="74"/>
      <c r="BZ13332" s="74"/>
      <c r="CA13332" s="74"/>
      <c r="CF13332" s="79"/>
      <c r="CL13332" s="79"/>
    </row>
    <row r="13333" spans="30:90">
      <c r="AD13333" s="73"/>
      <c r="AE13333" s="74"/>
      <c r="AF13333" s="74"/>
      <c r="BX13333" s="73"/>
      <c r="BY13333" s="74"/>
      <c r="BZ13333" s="74"/>
      <c r="CA13333" s="74"/>
      <c r="CF13333" s="79"/>
      <c r="CL13333" s="79"/>
    </row>
    <row r="13334" spans="30:90">
      <c r="AD13334" s="73"/>
      <c r="AE13334" s="74"/>
      <c r="AF13334" s="74"/>
      <c r="BX13334" s="73"/>
      <c r="BY13334" s="74"/>
      <c r="BZ13334" s="74"/>
      <c r="CA13334" s="74"/>
      <c r="CF13334" s="79"/>
      <c r="CL13334" s="79"/>
    </row>
    <row r="13335" spans="30:90">
      <c r="AD13335" s="73"/>
      <c r="AE13335" s="74"/>
      <c r="AF13335" s="74"/>
      <c r="BX13335" s="73"/>
      <c r="BY13335" s="74"/>
      <c r="BZ13335" s="74"/>
      <c r="CA13335" s="74"/>
      <c r="CF13335" s="79"/>
      <c r="CL13335" s="79"/>
    </row>
    <row r="13336" spans="30:90">
      <c r="AD13336" s="73"/>
      <c r="AE13336" s="74"/>
      <c r="AF13336" s="74"/>
      <c r="BX13336" s="73"/>
      <c r="BY13336" s="74"/>
      <c r="BZ13336" s="74"/>
      <c r="CA13336" s="74"/>
      <c r="CF13336" s="79"/>
      <c r="CL13336" s="79"/>
    </row>
    <row r="13337" spans="30:90">
      <c r="AD13337" s="73"/>
      <c r="AE13337" s="74"/>
      <c r="AF13337" s="74"/>
      <c r="BX13337" s="73"/>
      <c r="BY13337" s="74"/>
      <c r="BZ13337" s="74"/>
      <c r="CA13337" s="74"/>
      <c r="CF13337" s="79"/>
      <c r="CL13337" s="79"/>
    </row>
    <row r="13338" spans="30:90">
      <c r="AD13338" s="73"/>
      <c r="AE13338" s="74"/>
      <c r="AF13338" s="74"/>
      <c r="BX13338" s="73"/>
      <c r="BY13338" s="74"/>
      <c r="BZ13338" s="74"/>
      <c r="CA13338" s="74"/>
      <c r="CF13338" s="79"/>
      <c r="CL13338" s="79"/>
    </row>
    <row r="13339" spans="30:90">
      <c r="AD13339" s="73"/>
      <c r="AE13339" s="74"/>
      <c r="AF13339" s="74"/>
      <c r="BX13339" s="73"/>
      <c r="BY13339" s="74"/>
      <c r="BZ13339" s="74"/>
      <c r="CA13339" s="74"/>
      <c r="CF13339" s="79"/>
      <c r="CL13339" s="79"/>
    </row>
    <row r="13340" spans="30:90">
      <c r="AD13340" s="73"/>
      <c r="AE13340" s="74"/>
      <c r="AF13340" s="74"/>
      <c r="BX13340" s="73"/>
      <c r="BY13340" s="74"/>
      <c r="BZ13340" s="74"/>
      <c r="CA13340" s="74"/>
      <c r="CF13340" s="79"/>
      <c r="CL13340" s="79"/>
    </row>
    <row r="13341" spans="30:90">
      <c r="AD13341" s="73"/>
      <c r="AE13341" s="74"/>
      <c r="AF13341" s="74"/>
      <c r="BX13341" s="73"/>
      <c r="BY13341" s="74"/>
      <c r="BZ13341" s="74"/>
      <c r="CA13341" s="74"/>
      <c r="CF13341" s="79"/>
      <c r="CL13341" s="79"/>
    </row>
    <row r="13342" spans="30:90">
      <c r="AD13342" s="73"/>
      <c r="AE13342" s="74"/>
      <c r="AF13342" s="74"/>
      <c r="BX13342" s="73"/>
      <c r="BY13342" s="74"/>
      <c r="BZ13342" s="74"/>
      <c r="CA13342" s="74"/>
      <c r="CF13342" s="79"/>
      <c r="CL13342" s="79"/>
    </row>
    <row r="13343" spans="30:90">
      <c r="AD13343" s="73"/>
      <c r="AE13343" s="74"/>
      <c r="AF13343" s="74"/>
      <c r="BX13343" s="73"/>
      <c r="BY13343" s="74"/>
      <c r="BZ13343" s="74"/>
      <c r="CA13343" s="74"/>
      <c r="CF13343" s="79"/>
      <c r="CL13343" s="79"/>
    </row>
    <row r="13344" spans="30:90">
      <c r="AD13344" s="73"/>
      <c r="AE13344" s="74"/>
      <c r="AF13344" s="74"/>
      <c r="BX13344" s="73"/>
      <c r="BY13344" s="74"/>
      <c r="BZ13344" s="74"/>
      <c r="CA13344" s="74"/>
      <c r="CF13344" s="79"/>
      <c r="CL13344" s="79"/>
    </row>
    <row r="13345" spans="30:90">
      <c r="AD13345" s="73"/>
      <c r="AE13345" s="74"/>
      <c r="AF13345" s="74"/>
      <c r="BX13345" s="73"/>
      <c r="BY13345" s="74"/>
      <c r="BZ13345" s="74"/>
      <c r="CA13345" s="74"/>
      <c r="CF13345" s="79"/>
      <c r="CL13345" s="79"/>
    </row>
    <row r="13346" spans="30:90">
      <c r="AD13346" s="73"/>
      <c r="AE13346" s="74"/>
      <c r="AF13346" s="74"/>
      <c r="BX13346" s="73"/>
      <c r="BY13346" s="74"/>
      <c r="BZ13346" s="74"/>
      <c r="CA13346" s="74"/>
      <c r="CF13346" s="79"/>
      <c r="CL13346" s="79"/>
    </row>
    <row r="13347" spans="30:90">
      <c r="AD13347" s="73"/>
      <c r="AE13347" s="74"/>
      <c r="AF13347" s="74"/>
      <c r="BX13347" s="73"/>
      <c r="BY13347" s="74"/>
      <c r="BZ13347" s="74"/>
      <c r="CA13347" s="74"/>
      <c r="CF13347" s="79"/>
      <c r="CL13347" s="79"/>
    </row>
    <row r="13348" spans="30:90">
      <c r="AD13348" s="73"/>
      <c r="AE13348" s="74"/>
      <c r="AF13348" s="74"/>
      <c r="BX13348" s="73"/>
      <c r="BY13348" s="74"/>
      <c r="BZ13348" s="74"/>
      <c r="CA13348" s="74"/>
      <c r="CF13348" s="79"/>
      <c r="CL13348" s="79"/>
    </row>
    <row r="13349" spans="30:90">
      <c r="AD13349" s="73"/>
      <c r="AE13349" s="74"/>
      <c r="AF13349" s="74"/>
      <c r="BX13349" s="73"/>
      <c r="BY13349" s="74"/>
      <c r="BZ13349" s="74"/>
      <c r="CA13349" s="74"/>
      <c r="CF13349" s="79"/>
      <c r="CL13349" s="79"/>
    </row>
    <row r="13350" spans="30:90">
      <c r="AD13350" s="73"/>
      <c r="AE13350" s="74"/>
      <c r="AF13350" s="74"/>
      <c r="BX13350" s="73"/>
      <c r="BY13350" s="74"/>
      <c r="BZ13350" s="74"/>
      <c r="CA13350" s="74"/>
      <c r="CF13350" s="79"/>
      <c r="CL13350" s="79"/>
    </row>
    <row r="13351" spans="30:90">
      <c r="AD13351" s="73"/>
      <c r="AE13351" s="74"/>
      <c r="AF13351" s="74"/>
      <c r="BX13351" s="73"/>
      <c r="BY13351" s="74"/>
      <c r="BZ13351" s="74"/>
      <c r="CA13351" s="74"/>
      <c r="CF13351" s="79"/>
      <c r="CL13351" s="79"/>
    </row>
    <row r="13352" spans="30:90">
      <c r="AD13352" s="73"/>
      <c r="AE13352" s="74"/>
      <c r="AF13352" s="74"/>
      <c r="BX13352" s="73"/>
      <c r="BY13352" s="74"/>
      <c r="BZ13352" s="74"/>
      <c r="CA13352" s="74"/>
      <c r="CF13352" s="79"/>
      <c r="CL13352" s="79"/>
    </row>
    <row r="13353" spans="30:90">
      <c r="AD13353" s="73"/>
      <c r="AE13353" s="74"/>
      <c r="AF13353" s="74"/>
      <c r="BX13353" s="73"/>
      <c r="BY13353" s="74"/>
      <c r="BZ13353" s="74"/>
      <c r="CA13353" s="74"/>
      <c r="CF13353" s="79"/>
      <c r="CL13353" s="79"/>
    </row>
    <row r="13354" spans="30:90">
      <c r="AD13354" s="73"/>
      <c r="AE13354" s="74"/>
      <c r="AF13354" s="74"/>
      <c r="BX13354" s="73"/>
      <c r="BY13354" s="74"/>
      <c r="BZ13354" s="74"/>
      <c r="CA13354" s="74"/>
      <c r="CF13354" s="79"/>
      <c r="CL13354" s="79"/>
    </row>
    <row r="13355" spans="30:90">
      <c r="AD13355" s="73"/>
      <c r="AE13355" s="74"/>
      <c r="AF13355" s="74"/>
      <c r="BX13355" s="73"/>
      <c r="BY13355" s="74"/>
      <c r="BZ13355" s="74"/>
      <c r="CA13355" s="74"/>
      <c r="CF13355" s="79"/>
      <c r="CL13355" s="79"/>
    </row>
    <row r="13356" spans="30:90">
      <c r="AD13356" s="73"/>
      <c r="AE13356" s="74"/>
      <c r="AF13356" s="74"/>
      <c r="BX13356" s="73"/>
      <c r="BY13356" s="74"/>
      <c r="BZ13356" s="74"/>
      <c r="CA13356" s="74"/>
      <c r="CF13356" s="79"/>
      <c r="CL13356" s="79"/>
    </row>
    <row r="13357" spans="30:90">
      <c r="AD13357" s="73"/>
      <c r="AE13357" s="74"/>
      <c r="AF13357" s="74"/>
      <c r="BX13357" s="73"/>
      <c r="BY13357" s="74"/>
      <c r="BZ13357" s="74"/>
      <c r="CA13357" s="74"/>
      <c r="CF13357" s="79"/>
      <c r="CL13357" s="79"/>
    </row>
    <row r="13358" spans="30:90">
      <c r="AD13358" s="73"/>
      <c r="AE13358" s="74"/>
      <c r="AF13358" s="74"/>
      <c r="BX13358" s="73"/>
      <c r="BY13358" s="74"/>
      <c r="BZ13358" s="74"/>
      <c r="CA13358" s="74"/>
      <c r="CF13358" s="79"/>
      <c r="CL13358" s="79"/>
    </row>
    <row r="13359" spans="30:90">
      <c r="AD13359" s="73"/>
      <c r="AE13359" s="74"/>
      <c r="AF13359" s="74"/>
      <c r="BX13359" s="73"/>
      <c r="BY13359" s="74"/>
      <c r="BZ13359" s="74"/>
      <c r="CA13359" s="74"/>
      <c r="CF13359" s="79"/>
      <c r="CL13359" s="79"/>
    </row>
    <row r="13360" spans="30:90">
      <c r="AD13360" s="73"/>
      <c r="AE13360" s="74"/>
      <c r="AF13360" s="74"/>
      <c r="BX13360" s="73"/>
      <c r="BY13360" s="74"/>
      <c r="BZ13360" s="74"/>
      <c r="CA13360" s="74"/>
      <c r="CF13360" s="79"/>
      <c r="CL13360" s="79"/>
    </row>
    <row r="13361" spans="30:90">
      <c r="AD13361" s="73"/>
      <c r="AE13361" s="74"/>
      <c r="AF13361" s="74"/>
      <c r="BX13361" s="73"/>
      <c r="BY13361" s="74"/>
      <c r="BZ13361" s="74"/>
      <c r="CA13361" s="74"/>
      <c r="CF13361" s="79"/>
      <c r="CL13361" s="79"/>
    </row>
    <row r="13362" spans="30:90">
      <c r="AD13362" s="73"/>
      <c r="AE13362" s="74"/>
      <c r="AF13362" s="74"/>
      <c r="BX13362" s="73"/>
      <c r="BY13362" s="74"/>
      <c r="BZ13362" s="74"/>
      <c r="CA13362" s="74"/>
      <c r="CF13362" s="79"/>
      <c r="CL13362" s="79"/>
    </row>
    <row r="13363" spans="30:90">
      <c r="AD13363" s="73"/>
      <c r="AE13363" s="74"/>
      <c r="AF13363" s="74"/>
      <c r="BX13363" s="73"/>
      <c r="BY13363" s="74"/>
      <c r="BZ13363" s="74"/>
      <c r="CA13363" s="74"/>
      <c r="CF13363" s="79"/>
      <c r="CL13363" s="79"/>
    </row>
    <row r="13364" spans="30:90">
      <c r="AD13364" s="73"/>
      <c r="AE13364" s="74"/>
      <c r="AF13364" s="74"/>
      <c r="BX13364" s="73"/>
      <c r="BY13364" s="74"/>
      <c r="BZ13364" s="74"/>
      <c r="CA13364" s="74"/>
      <c r="CF13364" s="79"/>
      <c r="CL13364" s="79"/>
    </row>
    <row r="13365" spans="30:90">
      <c r="AD13365" s="73"/>
      <c r="AE13365" s="74"/>
      <c r="AF13365" s="74"/>
      <c r="BX13365" s="73"/>
      <c r="BY13365" s="74"/>
      <c r="BZ13365" s="74"/>
      <c r="CA13365" s="74"/>
      <c r="CF13365" s="79"/>
      <c r="CL13365" s="79"/>
    </row>
    <row r="13366" spans="30:90">
      <c r="AD13366" s="73"/>
      <c r="AE13366" s="74"/>
      <c r="AF13366" s="74"/>
      <c r="BX13366" s="73"/>
      <c r="BY13366" s="74"/>
      <c r="BZ13366" s="74"/>
      <c r="CA13366" s="74"/>
      <c r="CF13366" s="79"/>
      <c r="CL13366" s="79"/>
    </row>
    <row r="13367" spans="30:90">
      <c r="AD13367" s="73"/>
      <c r="AE13367" s="74"/>
      <c r="AF13367" s="74"/>
      <c r="BX13367" s="73"/>
      <c r="BY13367" s="74"/>
      <c r="BZ13367" s="74"/>
      <c r="CA13367" s="74"/>
      <c r="CF13367" s="79"/>
      <c r="CL13367" s="79"/>
    </row>
    <row r="13368" spans="30:90">
      <c r="AD13368" s="73"/>
      <c r="AE13368" s="74"/>
      <c r="AF13368" s="74"/>
      <c r="BX13368" s="73"/>
      <c r="BY13368" s="74"/>
      <c r="BZ13368" s="74"/>
      <c r="CA13368" s="74"/>
      <c r="CF13368" s="79"/>
      <c r="CL13368" s="79"/>
    </row>
    <row r="13369" spans="30:90">
      <c r="AD13369" s="73"/>
      <c r="AE13369" s="74"/>
      <c r="AF13369" s="74"/>
      <c r="BX13369" s="73"/>
      <c r="BY13369" s="74"/>
      <c r="BZ13369" s="74"/>
      <c r="CA13369" s="74"/>
      <c r="CF13369" s="79"/>
      <c r="CL13369" s="79"/>
    </row>
    <row r="13370" spans="30:90">
      <c r="AD13370" s="73"/>
      <c r="AE13370" s="74"/>
      <c r="AF13370" s="74"/>
      <c r="BX13370" s="73"/>
      <c r="BY13370" s="74"/>
      <c r="BZ13370" s="74"/>
      <c r="CA13370" s="74"/>
      <c r="CF13370" s="79"/>
      <c r="CL13370" s="79"/>
    </row>
    <row r="13371" spans="30:90">
      <c r="AD13371" s="73"/>
      <c r="AE13371" s="74"/>
      <c r="AF13371" s="74"/>
      <c r="BX13371" s="73"/>
      <c r="BY13371" s="74"/>
      <c r="BZ13371" s="74"/>
      <c r="CA13371" s="74"/>
      <c r="CF13371" s="79"/>
      <c r="CL13371" s="79"/>
    </row>
    <row r="13372" spans="30:90">
      <c r="AD13372" s="73"/>
      <c r="AE13372" s="74"/>
      <c r="AF13372" s="74"/>
      <c r="BX13372" s="73"/>
      <c r="BY13372" s="74"/>
      <c r="BZ13372" s="74"/>
      <c r="CA13372" s="74"/>
      <c r="CF13372" s="79"/>
      <c r="CL13372" s="79"/>
    </row>
    <row r="13373" spans="30:90">
      <c r="AD13373" s="73"/>
      <c r="AE13373" s="74"/>
      <c r="AF13373" s="74"/>
      <c r="BX13373" s="73"/>
      <c r="BY13373" s="74"/>
      <c r="BZ13373" s="74"/>
      <c r="CA13373" s="74"/>
      <c r="CF13373" s="79"/>
      <c r="CL13373" s="79"/>
    </row>
    <row r="13374" spans="30:90">
      <c r="AD13374" s="73"/>
      <c r="AE13374" s="74"/>
      <c r="AF13374" s="74"/>
      <c r="BX13374" s="73"/>
      <c r="BY13374" s="74"/>
      <c r="BZ13374" s="74"/>
      <c r="CA13374" s="74"/>
      <c r="CF13374" s="79"/>
      <c r="CL13374" s="79"/>
    </row>
    <row r="13375" spans="30:90">
      <c r="AD13375" s="73"/>
      <c r="AE13375" s="74"/>
      <c r="AF13375" s="74"/>
      <c r="BX13375" s="73"/>
      <c r="BY13375" s="74"/>
      <c r="BZ13375" s="74"/>
      <c r="CA13375" s="74"/>
      <c r="CF13375" s="79"/>
      <c r="CL13375" s="79"/>
    </row>
    <row r="13376" spans="30:90">
      <c r="AD13376" s="73"/>
      <c r="AE13376" s="74"/>
      <c r="AF13376" s="74"/>
      <c r="BX13376" s="73"/>
      <c r="BY13376" s="74"/>
      <c r="BZ13376" s="74"/>
      <c r="CA13376" s="74"/>
      <c r="CF13376" s="79"/>
      <c r="CL13376" s="79"/>
    </row>
    <row r="13377" spans="30:90">
      <c r="AD13377" s="73"/>
      <c r="AE13377" s="74"/>
      <c r="AF13377" s="74"/>
      <c r="BX13377" s="73"/>
      <c r="BY13377" s="74"/>
      <c r="BZ13377" s="74"/>
      <c r="CA13377" s="74"/>
      <c r="CF13377" s="79"/>
      <c r="CL13377" s="79"/>
    </row>
    <row r="13378" spans="30:90">
      <c r="AD13378" s="73"/>
      <c r="AE13378" s="74"/>
      <c r="AF13378" s="74"/>
      <c r="BX13378" s="73"/>
      <c r="BY13378" s="74"/>
      <c r="BZ13378" s="74"/>
      <c r="CA13378" s="74"/>
      <c r="CF13378" s="79"/>
      <c r="CL13378" s="79"/>
    </row>
    <row r="13379" spans="30:90">
      <c r="AD13379" s="73"/>
      <c r="AE13379" s="74"/>
      <c r="AF13379" s="74"/>
      <c r="BX13379" s="73"/>
      <c r="BY13379" s="74"/>
      <c r="BZ13379" s="74"/>
      <c r="CA13379" s="74"/>
      <c r="CF13379" s="79"/>
      <c r="CL13379" s="79"/>
    </row>
    <row r="13380" spans="30:90">
      <c r="AD13380" s="73"/>
      <c r="AE13380" s="74"/>
      <c r="AF13380" s="74"/>
      <c r="BX13380" s="73"/>
      <c r="BY13380" s="74"/>
      <c r="BZ13380" s="74"/>
      <c r="CA13380" s="74"/>
      <c r="CF13380" s="79"/>
      <c r="CL13380" s="79"/>
    </row>
    <row r="13381" spans="30:90">
      <c r="AD13381" s="73"/>
      <c r="AE13381" s="74"/>
      <c r="AF13381" s="74"/>
      <c r="BX13381" s="73"/>
      <c r="BY13381" s="74"/>
      <c r="BZ13381" s="74"/>
      <c r="CA13381" s="74"/>
      <c r="CF13381" s="79"/>
      <c r="CL13381" s="79"/>
    </row>
    <row r="13382" spans="30:90">
      <c r="AD13382" s="73"/>
      <c r="AE13382" s="74"/>
      <c r="AF13382" s="74"/>
      <c r="BX13382" s="73"/>
      <c r="BY13382" s="74"/>
      <c r="BZ13382" s="74"/>
      <c r="CA13382" s="74"/>
      <c r="CF13382" s="79"/>
      <c r="CL13382" s="79"/>
    </row>
    <row r="13383" spans="30:90">
      <c r="AD13383" s="73"/>
      <c r="AE13383" s="74"/>
      <c r="AF13383" s="74"/>
      <c r="BX13383" s="73"/>
      <c r="BY13383" s="74"/>
      <c r="BZ13383" s="74"/>
      <c r="CA13383" s="74"/>
      <c r="CF13383" s="79"/>
      <c r="CL13383" s="79"/>
    </row>
    <row r="13384" spans="30:90">
      <c r="AD13384" s="73"/>
      <c r="AE13384" s="74"/>
      <c r="AF13384" s="74"/>
      <c r="BX13384" s="73"/>
      <c r="BY13384" s="74"/>
      <c r="BZ13384" s="74"/>
      <c r="CA13384" s="74"/>
      <c r="CF13384" s="79"/>
      <c r="CL13384" s="79"/>
    </row>
    <row r="13385" spans="30:90">
      <c r="AD13385" s="73"/>
      <c r="AE13385" s="74"/>
      <c r="AF13385" s="74"/>
      <c r="BX13385" s="73"/>
      <c r="BY13385" s="74"/>
      <c r="BZ13385" s="74"/>
      <c r="CA13385" s="74"/>
      <c r="CF13385" s="79"/>
      <c r="CL13385" s="79"/>
    </row>
    <row r="13386" spans="30:90">
      <c r="AD13386" s="73"/>
      <c r="AE13386" s="74"/>
      <c r="AF13386" s="74"/>
      <c r="BX13386" s="73"/>
      <c r="BY13386" s="74"/>
      <c r="BZ13386" s="74"/>
      <c r="CA13386" s="74"/>
      <c r="CF13386" s="79"/>
      <c r="CL13386" s="79"/>
    </row>
    <row r="13387" spans="30:90">
      <c r="AD13387" s="73"/>
      <c r="AE13387" s="74"/>
      <c r="AF13387" s="74"/>
      <c r="BX13387" s="73"/>
      <c r="BY13387" s="74"/>
      <c r="BZ13387" s="74"/>
      <c r="CA13387" s="74"/>
      <c r="CF13387" s="79"/>
      <c r="CL13387" s="79"/>
    </row>
    <row r="13388" spans="30:90">
      <c r="AD13388" s="73"/>
      <c r="AE13388" s="74"/>
      <c r="AF13388" s="74"/>
      <c r="BX13388" s="73"/>
      <c r="BY13388" s="74"/>
      <c r="BZ13388" s="74"/>
      <c r="CA13388" s="74"/>
      <c r="CF13388" s="79"/>
      <c r="CL13388" s="79"/>
    </row>
    <row r="13389" spans="30:90">
      <c r="AD13389" s="73"/>
      <c r="AE13389" s="74"/>
      <c r="AF13389" s="74"/>
      <c r="BX13389" s="73"/>
      <c r="BY13389" s="74"/>
      <c r="BZ13389" s="74"/>
      <c r="CA13389" s="74"/>
      <c r="CF13389" s="79"/>
      <c r="CL13389" s="79"/>
    </row>
    <row r="13390" spans="30:90">
      <c r="AD13390" s="73"/>
      <c r="AE13390" s="74"/>
      <c r="AF13390" s="74"/>
      <c r="BX13390" s="73"/>
      <c r="BY13390" s="74"/>
      <c r="BZ13390" s="74"/>
      <c r="CA13390" s="74"/>
      <c r="CF13390" s="79"/>
      <c r="CL13390" s="79"/>
    </row>
    <row r="13391" spans="30:90">
      <c r="AD13391" s="73"/>
      <c r="AE13391" s="74"/>
      <c r="AF13391" s="74"/>
      <c r="BX13391" s="73"/>
      <c r="BY13391" s="74"/>
      <c r="BZ13391" s="74"/>
      <c r="CA13391" s="74"/>
      <c r="CF13391" s="79"/>
      <c r="CL13391" s="79"/>
    </row>
    <row r="13392" spans="30:90">
      <c r="AD13392" s="73"/>
      <c r="AE13392" s="74"/>
      <c r="AF13392" s="74"/>
      <c r="BX13392" s="73"/>
      <c r="BY13392" s="74"/>
      <c r="BZ13392" s="74"/>
      <c r="CA13392" s="74"/>
      <c r="CF13392" s="79"/>
      <c r="CL13392" s="79"/>
    </row>
    <row r="13393" spans="30:90">
      <c r="AD13393" s="73"/>
      <c r="AE13393" s="74"/>
      <c r="AF13393" s="74"/>
      <c r="BX13393" s="73"/>
      <c r="BY13393" s="74"/>
      <c r="BZ13393" s="74"/>
      <c r="CA13393" s="74"/>
      <c r="CF13393" s="79"/>
      <c r="CL13393" s="79"/>
    </row>
    <row r="13394" spans="30:90">
      <c r="AD13394" s="73"/>
      <c r="AE13394" s="74"/>
      <c r="AF13394" s="74"/>
      <c r="BX13394" s="73"/>
      <c r="BY13394" s="74"/>
      <c r="BZ13394" s="74"/>
      <c r="CA13394" s="74"/>
      <c r="CF13394" s="79"/>
      <c r="CL13394" s="79"/>
    </row>
    <row r="13395" spans="30:90">
      <c r="AD13395" s="73"/>
      <c r="AE13395" s="74"/>
      <c r="AF13395" s="74"/>
      <c r="BX13395" s="73"/>
      <c r="BY13395" s="74"/>
      <c r="BZ13395" s="74"/>
      <c r="CA13395" s="74"/>
      <c r="CF13395" s="79"/>
      <c r="CL13395" s="79"/>
    </row>
    <row r="13396" spans="30:90">
      <c r="AD13396" s="73"/>
      <c r="AE13396" s="74"/>
      <c r="AF13396" s="74"/>
      <c r="BX13396" s="73"/>
      <c r="BY13396" s="74"/>
      <c r="BZ13396" s="74"/>
      <c r="CA13396" s="74"/>
      <c r="CF13396" s="79"/>
      <c r="CL13396" s="79"/>
    </row>
    <row r="13397" spans="30:90">
      <c r="AD13397" s="73"/>
      <c r="AE13397" s="74"/>
      <c r="AF13397" s="74"/>
      <c r="BX13397" s="73"/>
      <c r="BY13397" s="74"/>
      <c r="BZ13397" s="74"/>
      <c r="CA13397" s="74"/>
      <c r="CF13397" s="79"/>
      <c r="CL13397" s="79"/>
    </row>
    <row r="13398" spans="30:90">
      <c r="AD13398" s="73"/>
      <c r="AE13398" s="74"/>
      <c r="AF13398" s="74"/>
      <c r="BX13398" s="73"/>
      <c r="BY13398" s="74"/>
      <c r="BZ13398" s="74"/>
      <c r="CA13398" s="74"/>
      <c r="CF13398" s="79"/>
      <c r="CL13398" s="79"/>
    </row>
    <row r="13399" spans="30:90">
      <c r="AD13399" s="73"/>
      <c r="AE13399" s="74"/>
      <c r="AF13399" s="74"/>
      <c r="BX13399" s="73"/>
      <c r="BY13399" s="74"/>
      <c r="BZ13399" s="74"/>
      <c r="CA13399" s="74"/>
      <c r="CF13399" s="79"/>
      <c r="CL13399" s="79"/>
    </row>
    <row r="13400" spans="30:90">
      <c r="AD13400" s="73"/>
      <c r="AE13400" s="74"/>
      <c r="AF13400" s="74"/>
      <c r="BX13400" s="73"/>
      <c r="BY13400" s="74"/>
      <c r="BZ13400" s="74"/>
      <c r="CA13400" s="74"/>
      <c r="CF13400" s="79"/>
      <c r="CL13400" s="79"/>
    </row>
    <row r="13401" spans="30:90">
      <c r="AD13401" s="73"/>
      <c r="AE13401" s="74"/>
      <c r="AF13401" s="74"/>
      <c r="BX13401" s="73"/>
      <c r="BY13401" s="74"/>
      <c r="BZ13401" s="74"/>
      <c r="CA13401" s="74"/>
      <c r="CF13401" s="79"/>
      <c r="CL13401" s="79"/>
    </row>
    <row r="13402" spans="30:90">
      <c r="AD13402" s="73"/>
      <c r="AE13402" s="74"/>
      <c r="AF13402" s="74"/>
      <c r="BX13402" s="73"/>
      <c r="BY13402" s="74"/>
      <c r="BZ13402" s="74"/>
      <c r="CA13402" s="74"/>
      <c r="CF13402" s="79"/>
      <c r="CL13402" s="79"/>
    </row>
    <row r="13403" spans="30:90">
      <c r="AD13403" s="73"/>
      <c r="AE13403" s="74"/>
      <c r="AF13403" s="74"/>
      <c r="BX13403" s="73"/>
      <c r="BY13403" s="74"/>
      <c r="BZ13403" s="74"/>
      <c r="CA13403" s="74"/>
      <c r="CF13403" s="79"/>
      <c r="CL13403" s="79"/>
    </row>
    <row r="13404" spans="30:90">
      <c r="AD13404" s="73"/>
      <c r="AE13404" s="74"/>
      <c r="AF13404" s="74"/>
      <c r="BX13404" s="73"/>
      <c r="BY13404" s="74"/>
      <c r="BZ13404" s="74"/>
      <c r="CA13404" s="74"/>
      <c r="CF13404" s="79"/>
      <c r="CL13404" s="79"/>
    </row>
    <row r="13405" spans="30:90">
      <c r="AD13405" s="73"/>
      <c r="AE13405" s="74"/>
      <c r="AF13405" s="74"/>
      <c r="BX13405" s="73"/>
      <c r="BY13405" s="74"/>
      <c r="BZ13405" s="74"/>
      <c r="CA13405" s="74"/>
      <c r="CF13405" s="79"/>
      <c r="CL13405" s="79"/>
    </row>
    <row r="13406" spans="30:90">
      <c r="AD13406" s="73"/>
      <c r="AE13406" s="74"/>
      <c r="AF13406" s="74"/>
      <c r="BX13406" s="73"/>
      <c r="BY13406" s="74"/>
      <c r="BZ13406" s="74"/>
      <c r="CA13406" s="74"/>
      <c r="CF13406" s="79"/>
      <c r="CL13406" s="79"/>
    </row>
    <row r="13407" spans="30:90">
      <c r="AD13407" s="73"/>
      <c r="AE13407" s="74"/>
      <c r="AF13407" s="74"/>
      <c r="BX13407" s="73"/>
      <c r="BY13407" s="74"/>
      <c r="BZ13407" s="74"/>
      <c r="CA13407" s="74"/>
      <c r="CF13407" s="79"/>
      <c r="CL13407" s="79"/>
    </row>
    <row r="13408" spans="30:90">
      <c r="AD13408" s="73"/>
      <c r="AE13408" s="74"/>
      <c r="AF13408" s="74"/>
      <c r="BX13408" s="73"/>
      <c r="BY13408" s="74"/>
      <c r="BZ13408" s="74"/>
      <c r="CA13408" s="74"/>
      <c r="CF13408" s="79"/>
      <c r="CL13408" s="79"/>
    </row>
    <row r="13409" spans="30:90">
      <c r="AD13409" s="73"/>
      <c r="AE13409" s="74"/>
      <c r="AF13409" s="74"/>
      <c r="BX13409" s="73"/>
      <c r="BY13409" s="74"/>
      <c r="BZ13409" s="74"/>
      <c r="CA13409" s="74"/>
      <c r="CF13409" s="79"/>
      <c r="CL13409" s="79"/>
    </row>
    <row r="13410" spans="30:90">
      <c r="AD13410" s="73"/>
      <c r="AE13410" s="74"/>
      <c r="AF13410" s="74"/>
      <c r="BX13410" s="73"/>
      <c r="BY13410" s="74"/>
      <c r="BZ13410" s="74"/>
      <c r="CA13410" s="74"/>
      <c r="CF13410" s="79"/>
      <c r="CL13410" s="79"/>
    </row>
    <row r="13411" spans="30:90">
      <c r="AD13411" s="73"/>
      <c r="AE13411" s="74"/>
      <c r="AF13411" s="74"/>
      <c r="BX13411" s="73"/>
      <c r="BY13411" s="74"/>
      <c r="BZ13411" s="74"/>
      <c r="CA13411" s="74"/>
      <c r="CF13411" s="79"/>
      <c r="CL13411" s="79"/>
    </row>
    <row r="13412" spans="30:90">
      <c r="AD13412" s="73"/>
      <c r="AE13412" s="74"/>
      <c r="AF13412" s="74"/>
      <c r="BX13412" s="73"/>
      <c r="BY13412" s="74"/>
      <c r="BZ13412" s="74"/>
      <c r="CA13412" s="74"/>
      <c r="CF13412" s="79"/>
      <c r="CL13412" s="79"/>
    </row>
    <row r="13413" spans="30:90">
      <c r="AD13413" s="73"/>
      <c r="AE13413" s="74"/>
      <c r="AF13413" s="74"/>
      <c r="BX13413" s="73"/>
      <c r="BY13413" s="74"/>
      <c r="BZ13413" s="74"/>
      <c r="CA13413" s="74"/>
      <c r="CF13413" s="79"/>
      <c r="CL13413" s="79"/>
    </row>
    <row r="13414" spans="30:90">
      <c r="AD13414" s="73"/>
      <c r="AE13414" s="74"/>
      <c r="AF13414" s="74"/>
      <c r="BX13414" s="73"/>
      <c r="BY13414" s="74"/>
      <c r="BZ13414" s="74"/>
      <c r="CA13414" s="74"/>
      <c r="CF13414" s="79"/>
      <c r="CL13414" s="79"/>
    </row>
    <row r="13415" spans="30:90">
      <c r="AD13415" s="73"/>
      <c r="AE13415" s="74"/>
      <c r="AF13415" s="74"/>
      <c r="BX13415" s="73"/>
      <c r="BY13415" s="74"/>
      <c r="BZ13415" s="74"/>
      <c r="CA13415" s="74"/>
      <c r="CF13415" s="79"/>
      <c r="CL13415" s="79"/>
    </row>
    <row r="13416" spans="30:90">
      <c r="AD13416" s="73"/>
      <c r="AE13416" s="74"/>
      <c r="AF13416" s="74"/>
      <c r="BX13416" s="73"/>
      <c r="BY13416" s="74"/>
      <c r="BZ13416" s="74"/>
      <c r="CA13416" s="74"/>
      <c r="CF13416" s="79"/>
      <c r="CL13416" s="79"/>
    </row>
    <row r="13417" spans="30:90">
      <c r="AD13417" s="73"/>
      <c r="AE13417" s="74"/>
      <c r="AF13417" s="74"/>
      <c r="BX13417" s="73"/>
      <c r="BY13417" s="74"/>
      <c r="BZ13417" s="74"/>
      <c r="CA13417" s="74"/>
      <c r="CF13417" s="79"/>
      <c r="CL13417" s="79"/>
    </row>
    <row r="13418" spans="30:90">
      <c r="AD13418" s="73"/>
      <c r="AE13418" s="74"/>
      <c r="AF13418" s="74"/>
      <c r="BX13418" s="73"/>
      <c r="BY13418" s="74"/>
      <c r="BZ13418" s="74"/>
      <c r="CA13418" s="74"/>
      <c r="CF13418" s="79"/>
      <c r="CL13418" s="79"/>
    </row>
    <row r="13419" spans="30:90">
      <c r="AD13419" s="73"/>
      <c r="AE13419" s="74"/>
      <c r="AF13419" s="74"/>
      <c r="BX13419" s="73"/>
      <c r="BY13419" s="74"/>
      <c r="BZ13419" s="74"/>
      <c r="CA13419" s="74"/>
      <c r="CF13419" s="79"/>
      <c r="CL13419" s="79"/>
    </row>
    <row r="13420" spans="30:90">
      <c r="AD13420" s="73"/>
      <c r="AE13420" s="74"/>
      <c r="AF13420" s="74"/>
      <c r="BX13420" s="73"/>
      <c r="BY13420" s="74"/>
      <c r="BZ13420" s="74"/>
      <c r="CA13420" s="74"/>
      <c r="CF13420" s="79"/>
      <c r="CL13420" s="79"/>
    </row>
    <row r="13421" spans="30:90">
      <c r="AD13421" s="73"/>
      <c r="AE13421" s="74"/>
      <c r="AF13421" s="74"/>
      <c r="BX13421" s="73"/>
      <c r="BY13421" s="74"/>
      <c r="BZ13421" s="74"/>
      <c r="CA13421" s="74"/>
      <c r="CF13421" s="79"/>
      <c r="CL13421" s="79"/>
    </row>
    <row r="13422" spans="30:90">
      <c r="AD13422" s="73"/>
      <c r="AE13422" s="74"/>
      <c r="AF13422" s="74"/>
      <c r="BX13422" s="73"/>
      <c r="BY13422" s="74"/>
      <c r="BZ13422" s="74"/>
      <c r="CA13422" s="74"/>
      <c r="CF13422" s="79"/>
      <c r="CL13422" s="79"/>
    </row>
    <row r="13423" spans="30:90">
      <c r="AD13423" s="73"/>
      <c r="AE13423" s="74"/>
      <c r="AF13423" s="74"/>
      <c r="BX13423" s="73"/>
      <c r="BY13423" s="74"/>
      <c r="BZ13423" s="74"/>
      <c r="CA13423" s="74"/>
      <c r="CF13423" s="79"/>
      <c r="CL13423" s="79"/>
    </row>
    <row r="13424" spans="30:90">
      <c r="AD13424" s="73"/>
      <c r="AE13424" s="74"/>
      <c r="AF13424" s="74"/>
      <c r="BX13424" s="73"/>
      <c r="BY13424" s="74"/>
      <c r="BZ13424" s="74"/>
      <c r="CA13424" s="74"/>
      <c r="CF13424" s="79"/>
      <c r="CL13424" s="79"/>
    </row>
    <row r="13425" spans="30:90">
      <c r="AD13425" s="73"/>
      <c r="AE13425" s="74"/>
      <c r="AF13425" s="74"/>
      <c r="BX13425" s="73"/>
      <c r="BY13425" s="74"/>
      <c r="BZ13425" s="74"/>
      <c r="CA13425" s="74"/>
      <c r="CF13425" s="79"/>
      <c r="CL13425" s="79"/>
    </row>
    <row r="13426" spans="30:90">
      <c r="AD13426" s="73"/>
      <c r="AE13426" s="74"/>
      <c r="AF13426" s="74"/>
      <c r="BX13426" s="73"/>
      <c r="BY13426" s="74"/>
      <c r="BZ13426" s="74"/>
      <c r="CA13426" s="74"/>
      <c r="CF13426" s="79"/>
      <c r="CL13426" s="79"/>
    </row>
    <row r="13427" spans="30:90">
      <c r="AD13427" s="73"/>
      <c r="AE13427" s="74"/>
      <c r="AF13427" s="74"/>
      <c r="BX13427" s="73"/>
      <c r="BY13427" s="74"/>
      <c r="BZ13427" s="74"/>
      <c r="CA13427" s="74"/>
      <c r="CF13427" s="79"/>
      <c r="CL13427" s="79"/>
    </row>
    <row r="13428" spans="30:90">
      <c r="AD13428" s="73"/>
      <c r="AE13428" s="74"/>
      <c r="AF13428" s="74"/>
      <c r="BX13428" s="73"/>
      <c r="BY13428" s="74"/>
      <c r="BZ13428" s="74"/>
      <c r="CA13428" s="74"/>
      <c r="CF13428" s="79"/>
      <c r="CL13428" s="79"/>
    </row>
    <row r="13429" spans="30:90">
      <c r="AD13429" s="73"/>
      <c r="AE13429" s="74"/>
      <c r="AF13429" s="74"/>
      <c r="BX13429" s="73"/>
      <c r="BY13429" s="74"/>
      <c r="BZ13429" s="74"/>
      <c r="CA13429" s="74"/>
      <c r="CF13429" s="79"/>
      <c r="CL13429" s="79"/>
    </row>
    <row r="13430" spans="30:90">
      <c r="AD13430" s="73"/>
      <c r="AE13430" s="74"/>
      <c r="AF13430" s="74"/>
      <c r="BX13430" s="73"/>
      <c r="BY13430" s="74"/>
      <c r="BZ13430" s="74"/>
      <c r="CA13430" s="74"/>
      <c r="CF13430" s="79"/>
      <c r="CL13430" s="79"/>
    </row>
    <row r="13431" spans="30:90">
      <c r="AD13431" s="73"/>
      <c r="AE13431" s="74"/>
      <c r="AF13431" s="74"/>
      <c r="BX13431" s="73"/>
      <c r="BY13431" s="74"/>
      <c r="BZ13431" s="74"/>
      <c r="CA13431" s="74"/>
      <c r="CF13431" s="79"/>
      <c r="CL13431" s="79"/>
    </row>
    <row r="13432" spans="30:90">
      <c r="AD13432" s="73"/>
      <c r="AE13432" s="74"/>
      <c r="AF13432" s="74"/>
      <c r="BX13432" s="73"/>
      <c r="BY13432" s="74"/>
      <c r="BZ13432" s="74"/>
      <c r="CA13432" s="74"/>
      <c r="CF13432" s="79"/>
      <c r="CL13432" s="79"/>
    </row>
    <row r="13433" spans="30:90">
      <c r="AD13433" s="73"/>
      <c r="AE13433" s="74"/>
      <c r="AF13433" s="74"/>
      <c r="BX13433" s="73"/>
      <c r="BY13433" s="74"/>
      <c r="BZ13433" s="74"/>
      <c r="CA13433" s="74"/>
      <c r="CF13433" s="79"/>
      <c r="CL13433" s="79"/>
    </row>
    <row r="13434" spans="30:90">
      <c r="AD13434" s="73"/>
      <c r="AE13434" s="74"/>
      <c r="AF13434" s="74"/>
      <c r="BX13434" s="73"/>
      <c r="BY13434" s="74"/>
      <c r="BZ13434" s="74"/>
      <c r="CA13434" s="74"/>
      <c r="CF13434" s="79"/>
      <c r="CL13434" s="79"/>
    </row>
    <row r="13435" spans="30:90">
      <c r="AD13435" s="73"/>
      <c r="AE13435" s="74"/>
      <c r="AF13435" s="74"/>
      <c r="BX13435" s="73"/>
      <c r="BY13435" s="74"/>
      <c r="BZ13435" s="74"/>
      <c r="CA13435" s="74"/>
      <c r="CF13435" s="79"/>
      <c r="CL13435" s="79"/>
    </row>
    <row r="13436" spans="30:90">
      <c r="AD13436" s="73"/>
      <c r="AE13436" s="74"/>
      <c r="AF13436" s="74"/>
      <c r="BX13436" s="73"/>
      <c r="BY13436" s="74"/>
      <c r="BZ13436" s="74"/>
      <c r="CA13436" s="74"/>
      <c r="CF13436" s="79"/>
      <c r="CL13436" s="79"/>
    </row>
    <row r="13437" spans="30:90">
      <c r="AD13437" s="73"/>
      <c r="AE13437" s="74"/>
      <c r="AF13437" s="74"/>
      <c r="BX13437" s="73"/>
      <c r="BY13437" s="74"/>
      <c r="BZ13437" s="74"/>
      <c r="CA13437" s="74"/>
      <c r="CF13437" s="79"/>
      <c r="CL13437" s="79"/>
    </row>
    <row r="13438" spans="30:90">
      <c r="AD13438" s="73"/>
      <c r="AE13438" s="74"/>
      <c r="AF13438" s="74"/>
      <c r="BX13438" s="73"/>
      <c r="BY13438" s="74"/>
      <c r="BZ13438" s="74"/>
      <c r="CA13438" s="74"/>
      <c r="CF13438" s="79"/>
      <c r="CL13438" s="79"/>
    </row>
    <row r="13439" spans="30:90">
      <c r="AD13439" s="73"/>
      <c r="AE13439" s="74"/>
      <c r="AF13439" s="74"/>
      <c r="BX13439" s="73"/>
      <c r="BY13439" s="74"/>
      <c r="BZ13439" s="74"/>
      <c r="CA13439" s="74"/>
      <c r="CF13439" s="79"/>
      <c r="CL13439" s="79"/>
    </row>
    <row r="13440" spans="30:90">
      <c r="AD13440" s="73"/>
      <c r="AE13440" s="74"/>
      <c r="AF13440" s="74"/>
      <c r="BX13440" s="73"/>
      <c r="BY13440" s="74"/>
      <c r="BZ13440" s="74"/>
      <c r="CA13440" s="74"/>
      <c r="CF13440" s="79"/>
      <c r="CL13440" s="79"/>
    </row>
    <row r="13441" spans="30:90">
      <c r="AD13441" s="73"/>
      <c r="AE13441" s="74"/>
      <c r="AF13441" s="74"/>
      <c r="BX13441" s="73"/>
      <c r="BY13441" s="74"/>
      <c r="BZ13441" s="74"/>
      <c r="CA13441" s="74"/>
      <c r="CF13441" s="79"/>
      <c r="CL13441" s="79"/>
    </row>
    <row r="13442" spans="30:90">
      <c r="AD13442" s="73"/>
      <c r="AE13442" s="74"/>
      <c r="AF13442" s="74"/>
      <c r="BX13442" s="73"/>
      <c r="BY13442" s="74"/>
      <c r="BZ13442" s="74"/>
      <c r="CA13442" s="74"/>
      <c r="CF13442" s="79"/>
      <c r="CL13442" s="79"/>
    </row>
    <row r="13443" spans="30:90">
      <c r="AD13443" s="73"/>
      <c r="AE13443" s="74"/>
      <c r="AF13443" s="74"/>
      <c r="BX13443" s="73"/>
      <c r="BY13443" s="74"/>
      <c r="BZ13443" s="74"/>
      <c r="CA13443" s="74"/>
      <c r="CF13443" s="79"/>
      <c r="CL13443" s="79"/>
    </row>
    <row r="13444" spans="30:90">
      <c r="AD13444" s="73"/>
      <c r="AE13444" s="74"/>
      <c r="AF13444" s="74"/>
      <c r="BX13444" s="73"/>
      <c r="BY13444" s="74"/>
      <c r="BZ13444" s="74"/>
      <c r="CA13444" s="74"/>
      <c r="CF13444" s="79"/>
      <c r="CL13444" s="79"/>
    </row>
    <row r="13445" spans="30:90">
      <c r="AD13445" s="73"/>
      <c r="AE13445" s="74"/>
      <c r="AF13445" s="74"/>
      <c r="BX13445" s="73"/>
      <c r="BY13445" s="74"/>
      <c r="BZ13445" s="74"/>
      <c r="CA13445" s="74"/>
      <c r="CF13445" s="79"/>
      <c r="CL13445" s="79"/>
    </row>
    <row r="13446" spans="30:90">
      <c r="AD13446" s="73"/>
      <c r="AE13446" s="74"/>
      <c r="AF13446" s="74"/>
      <c r="BX13446" s="73"/>
      <c r="BY13446" s="74"/>
      <c r="BZ13446" s="74"/>
      <c r="CA13446" s="74"/>
      <c r="CF13446" s="79"/>
      <c r="CL13446" s="79"/>
    </row>
    <row r="13447" spans="30:90">
      <c r="AD13447" s="73"/>
      <c r="AE13447" s="74"/>
      <c r="AF13447" s="74"/>
      <c r="BX13447" s="73"/>
      <c r="BY13447" s="74"/>
      <c r="BZ13447" s="74"/>
      <c r="CA13447" s="74"/>
      <c r="CF13447" s="79"/>
      <c r="CL13447" s="79"/>
    </row>
    <row r="13448" spans="30:90">
      <c r="AD13448" s="73"/>
      <c r="AE13448" s="74"/>
      <c r="AF13448" s="74"/>
      <c r="BX13448" s="73"/>
      <c r="BY13448" s="74"/>
      <c r="BZ13448" s="74"/>
      <c r="CA13448" s="74"/>
      <c r="CF13448" s="79"/>
      <c r="CL13448" s="79"/>
    </row>
    <row r="13449" spans="30:90">
      <c r="AD13449" s="73"/>
      <c r="AE13449" s="74"/>
      <c r="AF13449" s="74"/>
      <c r="BX13449" s="73"/>
      <c r="BY13449" s="74"/>
      <c r="BZ13449" s="74"/>
      <c r="CA13449" s="74"/>
      <c r="CF13449" s="79"/>
      <c r="CL13449" s="79"/>
    </row>
    <row r="13450" spans="30:90">
      <c r="AD13450" s="73"/>
      <c r="AE13450" s="74"/>
      <c r="AF13450" s="74"/>
      <c r="BX13450" s="73"/>
      <c r="BY13450" s="74"/>
      <c r="BZ13450" s="74"/>
      <c r="CA13450" s="74"/>
      <c r="CF13450" s="79"/>
      <c r="CL13450" s="79"/>
    </row>
    <row r="13451" spans="30:90">
      <c r="AD13451" s="73"/>
      <c r="AE13451" s="74"/>
      <c r="AF13451" s="74"/>
      <c r="BX13451" s="73"/>
      <c r="BY13451" s="74"/>
      <c r="BZ13451" s="74"/>
      <c r="CA13451" s="74"/>
      <c r="CF13451" s="79"/>
      <c r="CL13451" s="79"/>
    </row>
    <row r="13452" spans="30:90">
      <c r="AD13452" s="73"/>
      <c r="AE13452" s="74"/>
      <c r="AF13452" s="74"/>
      <c r="BX13452" s="73"/>
      <c r="BY13452" s="74"/>
      <c r="BZ13452" s="74"/>
      <c r="CA13452" s="74"/>
      <c r="CF13452" s="79"/>
      <c r="CL13452" s="79"/>
    </row>
    <row r="13453" spans="30:90">
      <c r="AD13453" s="73"/>
      <c r="AE13453" s="74"/>
      <c r="AF13453" s="74"/>
      <c r="BX13453" s="73"/>
      <c r="BY13453" s="74"/>
      <c r="BZ13453" s="74"/>
      <c r="CA13453" s="74"/>
      <c r="CF13453" s="79"/>
      <c r="CL13453" s="79"/>
    </row>
    <row r="13454" spans="30:90">
      <c r="AD13454" s="73"/>
      <c r="AE13454" s="74"/>
      <c r="AF13454" s="74"/>
      <c r="BX13454" s="73"/>
      <c r="BY13454" s="74"/>
      <c r="BZ13454" s="74"/>
      <c r="CA13454" s="74"/>
      <c r="CF13454" s="79"/>
      <c r="CL13454" s="79"/>
    </row>
    <row r="13455" spans="30:90">
      <c r="AD13455" s="73"/>
      <c r="AE13455" s="74"/>
      <c r="AF13455" s="74"/>
      <c r="BX13455" s="73"/>
      <c r="BY13455" s="74"/>
      <c r="BZ13455" s="74"/>
      <c r="CA13455" s="74"/>
      <c r="CF13455" s="79"/>
      <c r="CL13455" s="79"/>
    </row>
    <row r="13456" spans="30:90">
      <c r="AD13456" s="73"/>
      <c r="AE13456" s="74"/>
      <c r="AF13456" s="74"/>
      <c r="BX13456" s="73"/>
      <c r="BY13456" s="74"/>
      <c r="BZ13456" s="74"/>
      <c r="CA13456" s="74"/>
      <c r="CF13456" s="79"/>
      <c r="CL13456" s="79"/>
    </row>
    <row r="13457" spans="30:90">
      <c r="AD13457" s="73"/>
      <c r="AE13457" s="74"/>
      <c r="AF13457" s="74"/>
      <c r="BX13457" s="73"/>
      <c r="BY13457" s="74"/>
      <c r="BZ13457" s="74"/>
      <c r="CA13457" s="74"/>
      <c r="CF13457" s="79"/>
      <c r="CL13457" s="79"/>
    </row>
    <row r="13458" spans="30:90">
      <c r="AD13458" s="73"/>
      <c r="AE13458" s="74"/>
      <c r="AF13458" s="74"/>
      <c r="BX13458" s="73"/>
      <c r="BY13458" s="74"/>
      <c r="BZ13458" s="74"/>
      <c r="CA13458" s="74"/>
      <c r="CF13458" s="79"/>
      <c r="CL13458" s="79"/>
    </row>
    <row r="13459" spans="30:90">
      <c r="AD13459" s="73"/>
      <c r="AE13459" s="74"/>
      <c r="AF13459" s="74"/>
      <c r="BX13459" s="73"/>
      <c r="BY13459" s="74"/>
      <c r="BZ13459" s="74"/>
      <c r="CA13459" s="74"/>
      <c r="CF13459" s="79"/>
      <c r="CL13459" s="79"/>
    </row>
    <row r="13460" spans="30:90">
      <c r="AD13460" s="73"/>
      <c r="AE13460" s="74"/>
      <c r="AF13460" s="74"/>
      <c r="BX13460" s="73"/>
      <c r="BY13460" s="74"/>
      <c r="BZ13460" s="74"/>
      <c r="CA13460" s="74"/>
      <c r="CF13460" s="79"/>
      <c r="CL13460" s="79"/>
    </row>
    <row r="13461" spans="30:90">
      <c r="AD13461" s="73"/>
      <c r="AE13461" s="74"/>
      <c r="AF13461" s="74"/>
      <c r="BX13461" s="73"/>
      <c r="BY13461" s="74"/>
      <c r="BZ13461" s="74"/>
      <c r="CA13461" s="74"/>
      <c r="CF13461" s="79"/>
      <c r="CL13461" s="79"/>
    </row>
    <row r="13462" spans="30:90">
      <c r="AD13462" s="73"/>
      <c r="AE13462" s="74"/>
      <c r="AF13462" s="74"/>
      <c r="BX13462" s="73"/>
      <c r="BY13462" s="74"/>
      <c r="BZ13462" s="74"/>
      <c r="CA13462" s="74"/>
      <c r="CF13462" s="79"/>
      <c r="CL13462" s="79"/>
    </row>
    <row r="13463" spans="30:90">
      <c r="AD13463" s="73"/>
      <c r="AE13463" s="74"/>
      <c r="AF13463" s="74"/>
      <c r="BX13463" s="73"/>
      <c r="BY13463" s="74"/>
      <c r="BZ13463" s="74"/>
      <c r="CA13463" s="74"/>
      <c r="CF13463" s="79"/>
      <c r="CL13463" s="79"/>
    </row>
    <row r="13464" spans="30:90">
      <c r="AD13464" s="73"/>
      <c r="AE13464" s="74"/>
      <c r="AF13464" s="74"/>
      <c r="BX13464" s="73"/>
      <c r="BY13464" s="74"/>
      <c r="BZ13464" s="74"/>
      <c r="CA13464" s="74"/>
      <c r="CF13464" s="79"/>
      <c r="CL13464" s="79"/>
    </row>
    <row r="13465" spans="30:90">
      <c r="AD13465" s="73"/>
      <c r="AE13465" s="74"/>
      <c r="AF13465" s="74"/>
      <c r="BX13465" s="73"/>
      <c r="BY13465" s="74"/>
      <c r="BZ13465" s="74"/>
      <c r="CA13465" s="74"/>
      <c r="CF13465" s="79"/>
      <c r="CL13465" s="79"/>
    </row>
    <row r="13466" spans="30:90">
      <c r="AD13466" s="73"/>
      <c r="AE13466" s="74"/>
      <c r="AF13466" s="74"/>
      <c r="BX13466" s="73"/>
      <c r="BY13466" s="74"/>
      <c r="BZ13466" s="74"/>
      <c r="CA13466" s="74"/>
      <c r="CF13466" s="79"/>
      <c r="CL13466" s="79"/>
    </row>
    <row r="13467" spans="30:90">
      <c r="AD13467" s="73"/>
      <c r="AE13467" s="74"/>
      <c r="AF13467" s="74"/>
      <c r="BX13467" s="73"/>
      <c r="BY13467" s="74"/>
      <c r="BZ13467" s="74"/>
      <c r="CA13467" s="74"/>
      <c r="CF13467" s="79"/>
      <c r="CL13467" s="79"/>
    </row>
    <row r="13468" spans="30:90">
      <c r="AD13468" s="73"/>
      <c r="AE13468" s="74"/>
      <c r="AF13468" s="74"/>
      <c r="BX13468" s="73"/>
      <c r="BY13468" s="74"/>
      <c r="BZ13468" s="74"/>
      <c r="CA13468" s="74"/>
      <c r="CF13468" s="79"/>
      <c r="CL13468" s="79"/>
    </row>
    <row r="13469" spans="30:90">
      <c r="AD13469" s="73"/>
      <c r="AE13469" s="74"/>
      <c r="AF13469" s="74"/>
      <c r="BX13469" s="73"/>
      <c r="BY13469" s="74"/>
      <c r="BZ13469" s="74"/>
      <c r="CA13469" s="74"/>
      <c r="CF13469" s="79"/>
      <c r="CL13469" s="79"/>
    </row>
    <row r="13470" spans="30:90">
      <c r="AD13470" s="73"/>
      <c r="AE13470" s="74"/>
      <c r="AF13470" s="74"/>
      <c r="BX13470" s="73"/>
      <c r="BY13470" s="74"/>
      <c r="BZ13470" s="74"/>
      <c r="CA13470" s="74"/>
      <c r="CF13470" s="79"/>
      <c r="CL13470" s="79"/>
    </row>
    <row r="13471" spans="30:90">
      <c r="AD13471" s="73"/>
      <c r="AE13471" s="74"/>
      <c r="AF13471" s="74"/>
      <c r="BX13471" s="73"/>
      <c r="BY13471" s="74"/>
      <c r="BZ13471" s="74"/>
      <c r="CA13471" s="74"/>
      <c r="CF13471" s="79"/>
      <c r="CL13471" s="79"/>
    </row>
    <row r="13472" spans="30:90">
      <c r="AD13472" s="73"/>
      <c r="AE13472" s="74"/>
      <c r="AF13472" s="74"/>
      <c r="BX13472" s="73"/>
      <c r="BY13472" s="74"/>
      <c r="BZ13472" s="74"/>
      <c r="CA13472" s="74"/>
      <c r="CF13472" s="79"/>
      <c r="CL13472" s="79"/>
    </row>
    <row r="13473" spans="30:90">
      <c r="AD13473" s="73"/>
      <c r="AE13473" s="74"/>
      <c r="AF13473" s="74"/>
      <c r="BX13473" s="73"/>
      <c r="BY13473" s="74"/>
      <c r="BZ13473" s="74"/>
      <c r="CA13473" s="74"/>
      <c r="CF13473" s="79"/>
      <c r="CL13473" s="79"/>
    </row>
    <row r="13474" spans="30:90">
      <c r="AD13474" s="73"/>
      <c r="AE13474" s="74"/>
      <c r="AF13474" s="74"/>
      <c r="BX13474" s="73"/>
      <c r="BY13474" s="74"/>
      <c r="BZ13474" s="74"/>
      <c r="CA13474" s="74"/>
      <c r="CF13474" s="79"/>
      <c r="CL13474" s="79"/>
    </row>
    <row r="13475" spans="30:90">
      <c r="AD13475" s="73"/>
      <c r="AE13475" s="74"/>
      <c r="AF13475" s="74"/>
      <c r="BX13475" s="73"/>
      <c r="BY13475" s="74"/>
      <c r="BZ13475" s="74"/>
      <c r="CA13475" s="74"/>
      <c r="CF13475" s="79"/>
      <c r="CL13475" s="79"/>
    </row>
    <row r="13476" spans="30:90">
      <c r="AD13476" s="73"/>
      <c r="AE13476" s="74"/>
      <c r="AF13476" s="74"/>
      <c r="BX13476" s="73"/>
      <c r="BY13476" s="74"/>
      <c r="BZ13476" s="74"/>
      <c r="CA13476" s="74"/>
      <c r="CF13476" s="79"/>
      <c r="CL13476" s="79"/>
    </row>
    <row r="13477" spans="30:90">
      <c r="AD13477" s="73"/>
      <c r="AE13477" s="74"/>
      <c r="AF13477" s="74"/>
      <c r="BX13477" s="73"/>
      <c r="BY13477" s="74"/>
      <c r="BZ13477" s="74"/>
      <c r="CA13477" s="74"/>
      <c r="CF13477" s="79"/>
      <c r="CL13477" s="79"/>
    </row>
    <row r="13478" spans="30:90">
      <c r="AD13478" s="73"/>
      <c r="AE13478" s="74"/>
      <c r="AF13478" s="74"/>
      <c r="BX13478" s="73"/>
      <c r="BY13478" s="74"/>
      <c r="BZ13478" s="74"/>
      <c r="CA13478" s="74"/>
      <c r="CF13478" s="79"/>
      <c r="CL13478" s="79"/>
    </row>
    <row r="13479" spans="30:90">
      <c r="AD13479" s="73"/>
      <c r="AE13479" s="74"/>
      <c r="AF13479" s="74"/>
      <c r="BX13479" s="73"/>
      <c r="BY13479" s="74"/>
      <c r="BZ13479" s="74"/>
      <c r="CA13479" s="74"/>
      <c r="CF13479" s="79"/>
      <c r="CL13479" s="79"/>
    </row>
    <row r="13480" spans="30:90">
      <c r="AD13480" s="73"/>
      <c r="AE13480" s="74"/>
      <c r="AF13480" s="74"/>
      <c r="BX13480" s="73"/>
      <c r="BY13480" s="74"/>
      <c r="BZ13480" s="74"/>
      <c r="CA13480" s="74"/>
      <c r="CF13480" s="79"/>
      <c r="CL13480" s="79"/>
    </row>
    <row r="13481" spans="30:90">
      <c r="AD13481" s="73"/>
      <c r="AE13481" s="74"/>
      <c r="AF13481" s="74"/>
      <c r="BX13481" s="73"/>
      <c r="BY13481" s="74"/>
      <c r="BZ13481" s="74"/>
      <c r="CA13481" s="74"/>
      <c r="CF13481" s="79"/>
      <c r="CL13481" s="79"/>
    </row>
    <row r="13482" spans="30:90">
      <c r="AD13482" s="73"/>
      <c r="AE13482" s="74"/>
      <c r="AF13482" s="74"/>
      <c r="BX13482" s="73"/>
      <c r="BY13482" s="74"/>
      <c r="BZ13482" s="74"/>
      <c r="CA13482" s="74"/>
      <c r="CF13482" s="79"/>
      <c r="CL13482" s="79"/>
    </row>
    <row r="13483" spans="30:90">
      <c r="AD13483" s="73"/>
      <c r="AE13483" s="74"/>
      <c r="AF13483" s="74"/>
      <c r="BX13483" s="73"/>
      <c r="BY13483" s="74"/>
      <c r="BZ13483" s="74"/>
      <c r="CA13483" s="74"/>
      <c r="CF13483" s="79"/>
      <c r="CL13483" s="79"/>
    </row>
    <row r="13484" spans="30:90">
      <c r="AD13484" s="73"/>
      <c r="AE13484" s="74"/>
      <c r="AF13484" s="74"/>
      <c r="BX13484" s="73"/>
      <c r="BY13484" s="74"/>
      <c r="BZ13484" s="74"/>
      <c r="CA13484" s="74"/>
      <c r="CF13484" s="79"/>
      <c r="CL13484" s="79"/>
    </row>
    <row r="13485" spans="30:90">
      <c r="AD13485" s="73"/>
      <c r="AE13485" s="74"/>
      <c r="AF13485" s="74"/>
      <c r="BX13485" s="73"/>
      <c r="BY13485" s="74"/>
      <c r="BZ13485" s="74"/>
      <c r="CA13485" s="74"/>
      <c r="CF13485" s="79"/>
      <c r="CL13485" s="79"/>
    </row>
    <row r="13486" spans="30:90">
      <c r="AD13486" s="73"/>
      <c r="AE13486" s="74"/>
      <c r="AF13486" s="74"/>
      <c r="BX13486" s="73"/>
      <c r="BY13486" s="74"/>
      <c r="BZ13486" s="74"/>
      <c r="CA13486" s="74"/>
      <c r="CF13486" s="79"/>
      <c r="CL13486" s="79"/>
    </row>
    <row r="13487" spans="30:90">
      <c r="AD13487" s="73"/>
      <c r="AE13487" s="74"/>
      <c r="AF13487" s="74"/>
      <c r="BX13487" s="73"/>
      <c r="BY13487" s="74"/>
      <c r="BZ13487" s="74"/>
      <c r="CA13487" s="74"/>
      <c r="CF13487" s="79"/>
      <c r="CL13487" s="79"/>
    </row>
    <row r="13488" spans="30:90">
      <c r="AD13488" s="73"/>
      <c r="AE13488" s="74"/>
      <c r="AF13488" s="74"/>
      <c r="BX13488" s="73"/>
      <c r="BY13488" s="74"/>
      <c r="BZ13488" s="74"/>
      <c r="CA13488" s="74"/>
      <c r="CF13488" s="79"/>
      <c r="CL13488" s="79"/>
    </row>
    <row r="13489" spans="30:90">
      <c r="AD13489" s="73"/>
      <c r="AE13489" s="74"/>
      <c r="AF13489" s="74"/>
      <c r="BX13489" s="73"/>
      <c r="BY13489" s="74"/>
      <c r="BZ13489" s="74"/>
      <c r="CA13489" s="74"/>
      <c r="CF13489" s="79"/>
      <c r="CL13489" s="79"/>
    </row>
    <row r="13490" spans="30:90">
      <c r="AD13490" s="73"/>
      <c r="AE13490" s="74"/>
      <c r="AF13490" s="74"/>
      <c r="BX13490" s="73"/>
      <c r="BY13490" s="74"/>
      <c r="BZ13490" s="74"/>
      <c r="CA13490" s="74"/>
      <c r="CF13490" s="79"/>
      <c r="CL13490" s="79"/>
    </row>
    <row r="13491" spans="30:90">
      <c r="AD13491" s="73"/>
      <c r="AE13491" s="74"/>
      <c r="AF13491" s="74"/>
      <c r="BX13491" s="73"/>
      <c r="BY13491" s="74"/>
      <c r="BZ13491" s="74"/>
      <c r="CA13491" s="74"/>
      <c r="CF13491" s="79"/>
      <c r="CL13491" s="79"/>
    </row>
    <row r="13492" spans="30:90">
      <c r="AD13492" s="73"/>
      <c r="AE13492" s="74"/>
      <c r="AF13492" s="74"/>
      <c r="BX13492" s="73"/>
      <c r="BY13492" s="74"/>
      <c r="BZ13492" s="74"/>
      <c r="CA13492" s="74"/>
      <c r="CF13492" s="79"/>
      <c r="CL13492" s="79"/>
    </row>
    <row r="13493" spans="30:90">
      <c r="AD13493" s="73"/>
      <c r="AE13493" s="74"/>
      <c r="AF13493" s="74"/>
      <c r="BX13493" s="73"/>
      <c r="BY13493" s="74"/>
      <c r="BZ13493" s="74"/>
      <c r="CA13493" s="74"/>
      <c r="CF13493" s="79"/>
      <c r="CL13493" s="79"/>
    </row>
    <row r="13494" spans="30:90">
      <c r="AD13494" s="73"/>
      <c r="AE13494" s="74"/>
      <c r="AF13494" s="74"/>
      <c r="BX13494" s="73"/>
      <c r="BY13494" s="74"/>
      <c r="BZ13494" s="74"/>
      <c r="CA13494" s="74"/>
      <c r="CF13494" s="79"/>
      <c r="CL13494" s="79"/>
    </row>
    <row r="13495" spans="30:90">
      <c r="AD13495" s="73"/>
      <c r="AE13495" s="74"/>
      <c r="AF13495" s="74"/>
      <c r="BX13495" s="73"/>
      <c r="BY13495" s="74"/>
      <c r="BZ13495" s="74"/>
      <c r="CA13495" s="74"/>
      <c r="CF13495" s="79"/>
      <c r="CL13495" s="79"/>
    </row>
    <row r="13496" spans="30:90">
      <c r="AD13496" s="73"/>
      <c r="AE13496" s="74"/>
      <c r="AF13496" s="74"/>
      <c r="BX13496" s="73"/>
      <c r="BY13496" s="74"/>
      <c r="BZ13496" s="74"/>
      <c r="CA13496" s="74"/>
      <c r="CF13496" s="79"/>
      <c r="CL13496" s="79"/>
    </row>
    <row r="13497" spans="30:90">
      <c r="AD13497" s="73"/>
      <c r="AE13497" s="74"/>
      <c r="AF13497" s="74"/>
      <c r="BX13497" s="73"/>
      <c r="BY13497" s="74"/>
      <c r="BZ13497" s="74"/>
      <c r="CA13497" s="74"/>
      <c r="CF13497" s="79"/>
      <c r="CL13497" s="79"/>
    </row>
    <row r="13498" spans="30:90">
      <c r="AD13498" s="73"/>
      <c r="AE13498" s="74"/>
      <c r="AF13498" s="74"/>
      <c r="BX13498" s="73"/>
      <c r="BY13498" s="74"/>
      <c r="BZ13498" s="74"/>
      <c r="CA13498" s="74"/>
      <c r="CF13498" s="79"/>
      <c r="CL13498" s="79"/>
    </row>
    <row r="13499" spans="30:90">
      <c r="AD13499" s="73"/>
      <c r="AE13499" s="74"/>
      <c r="AF13499" s="74"/>
      <c r="BX13499" s="73"/>
      <c r="BY13499" s="74"/>
      <c r="BZ13499" s="74"/>
      <c r="CA13499" s="74"/>
      <c r="CF13499" s="79"/>
      <c r="CL13499" s="79"/>
    </row>
    <row r="13500" spans="30:90">
      <c r="AD13500" s="73"/>
      <c r="AE13500" s="74"/>
      <c r="AF13500" s="74"/>
      <c r="BX13500" s="73"/>
      <c r="BY13500" s="74"/>
      <c r="BZ13500" s="74"/>
      <c r="CA13500" s="74"/>
      <c r="CF13500" s="79"/>
      <c r="CL13500" s="79"/>
    </row>
    <row r="13501" spans="30:90">
      <c r="AD13501" s="73"/>
      <c r="AE13501" s="74"/>
      <c r="AF13501" s="74"/>
      <c r="BX13501" s="73"/>
      <c r="BY13501" s="74"/>
      <c r="BZ13501" s="74"/>
      <c r="CA13501" s="74"/>
      <c r="CF13501" s="79"/>
      <c r="CL13501" s="79"/>
    </row>
    <row r="13502" spans="30:90">
      <c r="AD13502" s="73"/>
      <c r="AE13502" s="74"/>
      <c r="AF13502" s="74"/>
      <c r="BX13502" s="73"/>
      <c r="BY13502" s="74"/>
      <c r="BZ13502" s="74"/>
      <c r="CA13502" s="74"/>
      <c r="CF13502" s="79"/>
      <c r="CL13502" s="79"/>
    </row>
    <row r="13503" spans="30:90">
      <c r="AD13503" s="73"/>
      <c r="AE13503" s="74"/>
      <c r="AF13503" s="74"/>
      <c r="BX13503" s="73"/>
      <c r="BY13503" s="74"/>
      <c r="BZ13503" s="74"/>
      <c r="CA13503" s="74"/>
      <c r="CF13503" s="79"/>
      <c r="CL13503" s="79"/>
    </row>
    <row r="13504" spans="30:90">
      <c r="AD13504" s="73"/>
      <c r="AE13504" s="74"/>
      <c r="AF13504" s="74"/>
      <c r="BX13504" s="73"/>
      <c r="BY13504" s="74"/>
      <c r="BZ13504" s="74"/>
      <c r="CA13504" s="74"/>
      <c r="CF13504" s="79"/>
      <c r="CL13504" s="79"/>
    </row>
    <row r="13505" spans="30:90">
      <c r="AD13505" s="73"/>
      <c r="AE13505" s="74"/>
      <c r="AF13505" s="74"/>
      <c r="BX13505" s="73"/>
      <c r="BY13505" s="74"/>
      <c r="BZ13505" s="74"/>
      <c r="CA13505" s="74"/>
      <c r="CF13505" s="79"/>
      <c r="CL13505" s="79"/>
    </row>
    <row r="13506" spans="30:90">
      <c r="AD13506" s="73"/>
      <c r="AE13506" s="74"/>
      <c r="AF13506" s="74"/>
      <c r="BX13506" s="73"/>
      <c r="BY13506" s="74"/>
      <c r="BZ13506" s="74"/>
      <c r="CA13506" s="74"/>
      <c r="CF13506" s="79"/>
      <c r="CL13506" s="79"/>
    </row>
    <row r="13507" spans="30:90">
      <c r="AD13507" s="73"/>
      <c r="AE13507" s="74"/>
      <c r="AF13507" s="74"/>
      <c r="BX13507" s="73"/>
      <c r="BY13507" s="74"/>
      <c r="BZ13507" s="74"/>
      <c r="CA13507" s="74"/>
      <c r="CF13507" s="79"/>
      <c r="CL13507" s="79"/>
    </row>
    <row r="13508" spans="30:90">
      <c r="AD13508" s="73"/>
      <c r="AE13508" s="74"/>
      <c r="AF13508" s="74"/>
      <c r="BX13508" s="73"/>
      <c r="BY13508" s="74"/>
      <c r="BZ13508" s="74"/>
      <c r="CA13508" s="74"/>
      <c r="CF13508" s="79"/>
      <c r="CL13508" s="79"/>
    </row>
    <row r="13509" spans="30:90">
      <c r="AD13509" s="73"/>
      <c r="AE13509" s="74"/>
      <c r="AF13509" s="74"/>
      <c r="BX13509" s="73"/>
      <c r="BY13509" s="74"/>
      <c r="BZ13509" s="74"/>
      <c r="CA13509" s="74"/>
      <c r="CF13509" s="79"/>
      <c r="CL13509" s="79"/>
    </row>
    <row r="13510" spans="30:90">
      <c r="AD13510" s="73"/>
      <c r="AE13510" s="74"/>
      <c r="AF13510" s="74"/>
      <c r="BX13510" s="73"/>
      <c r="BY13510" s="74"/>
      <c r="BZ13510" s="74"/>
      <c r="CA13510" s="74"/>
      <c r="CF13510" s="79"/>
      <c r="CL13510" s="79"/>
    </row>
    <row r="13511" spans="30:90">
      <c r="AD13511" s="73"/>
      <c r="AE13511" s="74"/>
      <c r="AF13511" s="74"/>
      <c r="BX13511" s="73"/>
      <c r="BY13511" s="74"/>
      <c r="BZ13511" s="74"/>
      <c r="CA13511" s="74"/>
      <c r="CF13511" s="79"/>
      <c r="CL13511" s="79"/>
    </row>
    <row r="13512" spans="30:90">
      <c r="AD13512" s="73"/>
      <c r="AE13512" s="74"/>
      <c r="AF13512" s="74"/>
      <c r="BX13512" s="73"/>
      <c r="BY13512" s="74"/>
      <c r="BZ13512" s="74"/>
      <c r="CA13512" s="74"/>
      <c r="CF13512" s="79"/>
      <c r="CL13512" s="79"/>
    </row>
    <row r="13513" spans="30:90">
      <c r="AD13513" s="73"/>
      <c r="AE13513" s="74"/>
      <c r="AF13513" s="74"/>
      <c r="BX13513" s="73"/>
      <c r="BY13513" s="74"/>
      <c r="BZ13513" s="74"/>
      <c r="CA13513" s="74"/>
      <c r="CF13513" s="79"/>
      <c r="CL13513" s="79"/>
    </row>
    <row r="13514" spans="30:90">
      <c r="AD13514" s="73"/>
      <c r="AE13514" s="74"/>
      <c r="AF13514" s="74"/>
      <c r="BX13514" s="73"/>
      <c r="BY13514" s="74"/>
      <c r="BZ13514" s="74"/>
      <c r="CA13514" s="74"/>
      <c r="CF13514" s="79"/>
      <c r="CL13514" s="79"/>
    </row>
    <row r="13515" spans="30:90">
      <c r="AD13515" s="73"/>
      <c r="AE13515" s="74"/>
      <c r="AF13515" s="74"/>
      <c r="BX13515" s="73"/>
      <c r="BY13515" s="74"/>
      <c r="BZ13515" s="74"/>
      <c r="CA13515" s="74"/>
      <c r="CF13515" s="79"/>
      <c r="CL13515" s="79"/>
    </row>
    <row r="13516" spans="30:90">
      <c r="AD13516" s="73"/>
      <c r="AE13516" s="74"/>
      <c r="AF13516" s="74"/>
      <c r="BX13516" s="73"/>
      <c r="BY13516" s="74"/>
      <c r="BZ13516" s="74"/>
      <c r="CA13516" s="74"/>
      <c r="CF13516" s="79"/>
      <c r="CL13516" s="79"/>
    </row>
    <row r="13517" spans="30:90">
      <c r="AD13517" s="73"/>
      <c r="AE13517" s="74"/>
      <c r="AF13517" s="74"/>
      <c r="BX13517" s="73"/>
      <c r="BY13517" s="74"/>
      <c r="BZ13517" s="74"/>
      <c r="CA13517" s="74"/>
      <c r="CF13517" s="79"/>
      <c r="CL13517" s="79"/>
    </row>
    <row r="13518" spans="30:90">
      <c r="AD13518" s="73"/>
      <c r="AE13518" s="74"/>
      <c r="AF13518" s="74"/>
      <c r="BX13518" s="73"/>
      <c r="BY13518" s="74"/>
      <c r="BZ13518" s="74"/>
      <c r="CA13518" s="74"/>
      <c r="CF13518" s="79"/>
      <c r="CL13518" s="79"/>
    </row>
    <row r="13519" spans="30:90">
      <c r="AD13519" s="73"/>
      <c r="AE13519" s="74"/>
      <c r="AF13519" s="74"/>
      <c r="BX13519" s="73"/>
      <c r="BY13519" s="74"/>
      <c r="BZ13519" s="74"/>
      <c r="CA13519" s="74"/>
      <c r="CF13519" s="79"/>
      <c r="CL13519" s="79"/>
    </row>
    <row r="13520" spans="30:90">
      <c r="AD13520" s="73"/>
      <c r="AE13520" s="74"/>
      <c r="AF13520" s="74"/>
      <c r="BX13520" s="73"/>
      <c r="BY13520" s="74"/>
      <c r="BZ13520" s="74"/>
      <c r="CA13520" s="74"/>
      <c r="CF13520" s="79"/>
      <c r="CL13520" s="79"/>
    </row>
    <row r="13521" spans="30:90">
      <c r="AD13521" s="73"/>
      <c r="AE13521" s="74"/>
      <c r="AF13521" s="74"/>
      <c r="BX13521" s="73"/>
      <c r="BY13521" s="74"/>
      <c r="BZ13521" s="74"/>
      <c r="CA13521" s="74"/>
      <c r="CF13521" s="79"/>
      <c r="CL13521" s="79"/>
    </row>
    <row r="13522" spans="30:90">
      <c r="AD13522" s="73"/>
      <c r="AE13522" s="74"/>
      <c r="AF13522" s="74"/>
      <c r="BX13522" s="73"/>
      <c r="BY13522" s="74"/>
      <c r="BZ13522" s="74"/>
      <c r="CA13522" s="74"/>
      <c r="CF13522" s="79"/>
      <c r="CL13522" s="79"/>
    </row>
    <row r="13523" spans="30:90">
      <c r="AD13523" s="73"/>
      <c r="AE13523" s="74"/>
      <c r="AF13523" s="74"/>
      <c r="BX13523" s="73"/>
      <c r="BY13523" s="74"/>
      <c r="BZ13523" s="74"/>
      <c r="CA13523" s="74"/>
      <c r="CF13523" s="79"/>
      <c r="CL13523" s="79"/>
    </row>
    <row r="13524" spans="30:90">
      <c r="AD13524" s="73"/>
      <c r="AE13524" s="74"/>
      <c r="AF13524" s="74"/>
      <c r="BX13524" s="73"/>
      <c r="BY13524" s="74"/>
      <c r="BZ13524" s="74"/>
      <c r="CA13524" s="74"/>
      <c r="CF13524" s="79"/>
      <c r="CL13524" s="79"/>
    </row>
    <row r="13525" spans="30:90">
      <c r="AD13525" s="73"/>
      <c r="AE13525" s="74"/>
      <c r="AF13525" s="74"/>
      <c r="BX13525" s="73"/>
      <c r="BY13525" s="74"/>
      <c r="BZ13525" s="74"/>
      <c r="CA13525" s="74"/>
      <c r="CF13525" s="79"/>
      <c r="CL13525" s="79"/>
    </row>
    <row r="13526" spans="30:90">
      <c r="AD13526" s="73"/>
      <c r="AE13526" s="74"/>
      <c r="AF13526" s="74"/>
      <c r="BX13526" s="73"/>
      <c r="BY13526" s="74"/>
      <c r="BZ13526" s="74"/>
      <c r="CA13526" s="74"/>
      <c r="CF13526" s="79"/>
      <c r="CL13526" s="79"/>
    </row>
    <row r="13527" spans="30:90">
      <c r="AD13527" s="73"/>
      <c r="AE13527" s="74"/>
      <c r="AF13527" s="74"/>
      <c r="BX13527" s="73"/>
      <c r="BY13527" s="74"/>
      <c r="BZ13527" s="74"/>
      <c r="CA13527" s="74"/>
      <c r="CF13527" s="79"/>
      <c r="CL13527" s="79"/>
    </row>
    <row r="13528" spans="30:90">
      <c r="AD13528" s="73"/>
      <c r="AE13528" s="74"/>
      <c r="AF13528" s="74"/>
      <c r="BX13528" s="73"/>
      <c r="BY13528" s="74"/>
      <c r="BZ13528" s="74"/>
      <c r="CA13528" s="74"/>
      <c r="CF13528" s="79"/>
      <c r="CL13528" s="79"/>
    </row>
    <row r="13529" spans="30:90">
      <c r="AD13529" s="73"/>
      <c r="AE13529" s="74"/>
      <c r="AF13529" s="74"/>
      <c r="BX13529" s="73"/>
      <c r="BY13529" s="74"/>
      <c r="BZ13529" s="74"/>
      <c r="CA13529" s="74"/>
      <c r="CF13529" s="79"/>
      <c r="CL13529" s="79"/>
    </row>
    <row r="13530" spans="30:90">
      <c r="AD13530" s="73"/>
      <c r="AE13530" s="74"/>
      <c r="AF13530" s="74"/>
      <c r="BX13530" s="73"/>
      <c r="BY13530" s="74"/>
      <c r="BZ13530" s="74"/>
      <c r="CA13530" s="74"/>
      <c r="CF13530" s="79"/>
      <c r="CL13530" s="79"/>
    </row>
    <row r="13531" spans="30:90">
      <c r="AD13531" s="73"/>
      <c r="AE13531" s="74"/>
      <c r="AF13531" s="74"/>
      <c r="BX13531" s="73"/>
      <c r="BY13531" s="74"/>
      <c r="BZ13531" s="74"/>
      <c r="CA13531" s="74"/>
      <c r="CF13531" s="79"/>
      <c r="CL13531" s="79"/>
    </row>
    <row r="13532" spans="30:90">
      <c r="AD13532" s="73"/>
      <c r="AE13532" s="74"/>
      <c r="AF13532" s="74"/>
      <c r="BX13532" s="73"/>
      <c r="BY13532" s="74"/>
      <c r="BZ13532" s="74"/>
      <c r="CA13532" s="74"/>
      <c r="CF13532" s="79"/>
      <c r="CL13532" s="79"/>
    </row>
    <row r="13533" spans="30:90">
      <c r="AD13533" s="73"/>
      <c r="AE13533" s="74"/>
      <c r="AF13533" s="74"/>
      <c r="BX13533" s="73"/>
      <c r="BY13533" s="74"/>
      <c r="BZ13533" s="74"/>
      <c r="CA13533" s="74"/>
      <c r="CF13533" s="79"/>
      <c r="CL13533" s="79"/>
    </row>
    <row r="13534" spans="30:90">
      <c r="AD13534" s="73"/>
      <c r="AE13534" s="74"/>
      <c r="AF13534" s="74"/>
      <c r="BX13534" s="73"/>
      <c r="BY13534" s="74"/>
      <c r="BZ13534" s="74"/>
      <c r="CA13534" s="74"/>
      <c r="CF13534" s="79"/>
      <c r="CL13534" s="79"/>
    </row>
    <row r="13535" spans="30:90">
      <c r="AD13535" s="73"/>
      <c r="AE13535" s="74"/>
      <c r="AF13535" s="74"/>
      <c r="BX13535" s="73"/>
      <c r="BY13535" s="74"/>
      <c r="BZ13535" s="74"/>
      <c r="CA13535" s="74"/>
      <c r="CF13535" s="79"/>
      <c r="CL13535" s="79"/>
    </row>
    <row r="13536" spans="30:90">
      <c r="AD13536" s="73"/>
      <c r="AE13536" s="74"/>
      <c r="AF13536" s="74"/>
      <c r="BX13536" s="73"/>
      <c r="BY13536" s="74"/>
      <c r="BZ13536" s="74"/>
      <c r="CA13536" s="74"/>
      <c r="CF13536" s="79"/>
      <c r="CL13536" s="79"/>
    </row>
    <row r="13537" spans="30:90">
      <c r="AD13537" s="73"/>
      <c r="AE13537" s="74"/>
      <c r="AF13537" s="74"/>
      <c r="BX13537" s="73"/>
      <c r="BY13537" s="74"/>
      <c r="BZ13537" s="74"/>
      <c r="CA13537" s="74"/>
      <c r="CF13537" s="79"/>
      <c r="CL13537" s="79"/>
    </row>
    <row r="13538" spans="30:90">
      <c r="AD13538" s="73"/>
      <c r="AE13538" s="74"/>
      <c r="AF13538" s="74"/>
      <c r="BX13538" s="73"/>
      <c r="BY13538" s="74"/>
      <c r="BZ13538" s="74"/>
      <c r="CA13538" s="74"/>
      <c r="CF13538" s="79"/>
      <c r="CL13538" s="79"/>
    </row>
    <row r="13539" spans="30:90">
      <c r="AD13539" s="73"/>
      <c r="AE13539" s="74"/>
      <c r="AF13539" s="74"/>
      <c r="BX13539" s="73"/>
      <c r="BY13539" s="74"/>
      <c r="BZ13539" s="74"/>
      <c r="CA13539" s="74"/>
      <c r="CF13539" s="79"/>
      <c r="CL13539" s="79"/>
    </row>
    <row r="13540" spans="30:90">
      <c r="AD13540" s="73"/>
      <c r="AE13540" s="74"/>
      <c r="AF13540" s="74"/>
      <c r="BX13540" s="73"/>
      <c r="BY13540" s="74"/>
      <c r="BZ13540" s="74"/>
      <c r="CA13540" s="74"/>
      <c r="CF13540" s="79"/>
      <c r="CL13540" s="79"/>
    </row>
    <row r="13541" spans="30:90">
      <c r="AD13541" s="73"/>
      <c r="AE13541" s="74"/>
      <c r="AF13541" s="74"/>
      <c r="BX13541" s="73"/>
      <c r="BY13541" s="74"/>
      <c r="BZ13541" s="74"/>
      <c r="CA13541" s="74"/>
      <c r="CF13541" s="79"/>
      <c r="CL13541" s="79"/>
    </row>
    <row r="13542" spans="30:90">
      <c r="AD13542" s="73"/>
      <c r="AE13542" s="74"/>
      <c r="AF13542" s="74"/>
      <c r="BX13542" s="73"/>
      <c r="BY13542" s="74"/>
      <c r="BZ13542" s="74"/>
      <c r="CA13542" s="74"/>
      <c r="CF13542" s="79"/>
      <c r="CL13542" s="79"/>
    </row>
    <row r="13543" spans="30:90">
      <c r="AD13543" s="73"/>
      <c r="AE13543" s="74"/>
      <c r="AF13543" s="74"/>
      <c r="BX13543" s="73"/>
      <c r="BY13543" s="74"/>
      <c r="BZ13543" s="74"/>
      <c r="CA13543" s="74"/>
      <c r="CF13543" s="79"/>
      <c r="CL13543" s="79"/>
    </row>
    <row r="13544" spans="30:90">
      <c r="AD13544" s="73"/>
      <c r="AE13544" s="74"/>
      <c r="AF13544" s="74"/>
      <c r="BX13544" s="73"/>
      <c r="BY13544" s="74"/>
      <c r="BZ13544" s="74"/>
      <c r="CA13544" s="74"/>
      <c r="CF13544" s="79"/>
      <c r="CL13544" s="79"/>
    </row>
    <row r="13545" spans="30:90">
      <c r="AD13545" s="73"/>
      <c r="AE13545" s="74"/>
      <c r="AF13545" s="74"/>
      <c r="BX13545" s="73"/>
      <c r="BY13545" s="74"/>
      <c r="BZ13545" s="74"/>
      <c r="CA13545" s="74"/>
      <c r="CF13545" s="79"/>
      <c r="CL13545" s="79"/>
    </row>
    <row r="13546" spans="30:90">
      <c r="AD13546" s="73"/>
      <c r="AE13546" s="74"/>
      <c r="AF13546" s="74"/>
      <c r="BX13546" s="73"/>
      <c r="BY13546" s="74"/>
      <c r="BZ13546" s="74"/>
      <c r="CA13546" s="74"/>
      <c r="CF13546" s="79"/>
      <c r="CL13546" s="79"/>
    </row>
    <row r="13547" spans="30:90">
      <c r="AD13547" s="73"/>
      <c r="AE13547" s="74"/>
      <c r="AF13547" s="74"/>
      <c r="BX13547" s="73"/>
      <c r="BY13547" s="74"/>
      <c r="BZ13547" s="74"/>
      <c r="CA13547" s="74"/>
      <c r="CF13547" s="79"/>
      <c r="CL13547" s="79"/>
    </row>
    <row r="13548" spans="30:90">
      <c r="AD13548" s="73"/>
      <c r="AE13548" s="74"/>
      <c r="AF13548" s="74"/>
      <c r="BX13548" s="73"/>
      <c r="BY13548" s="74"/>
      <c r="BZ13548" s="74"/>
      <c r="CA13548" s="74"/>
      <c r="CF13548" s="79"/>
      <c r="CL13548" s="79"/>
    </row>
    <row r="13549" spans="30:90">
      <c r="AD13549" s="73"/>
      <c r="AE13549" s="74"/>
      <c r="AF13549" s="74"/>
      <c r="BX13549" s="73"/>
      <c r="BY13549" s="74"/>
      <c r="BZ13549" s="74"/>
      <c r="CA13549" s="74"/>
      <c r="CF13549" s="79"/>
      <c r="CL13549" s="79"/>
    </row>
    <row r="13550" spans="30:90">
      <c r="AD13550" s="73"/>
      <c r="AE13550" s="74"/>
      <c r="AF13550" s="74"/>
      <c r="BX13550" s="73"/>
      <c r="BY13550" s="74"/>
      <c r="BZ13550" s="74"/>
      <c r="CA13550" s="74"/>
      <c r="CF13550" s="79"/>
      <c r="CL13550" s="79"/>
    </row>
    <row r="13551" spans="30:90">
      <c r="AD13551" s="73"/>
      <c r="AE13551" s="74"/>
      <c r="AF13551" s="74"/>
      <c r="BX13551" s="73"/>
      <c r="BY13551" s="74"/>
      <c r="BZ13551" s="74"/>
      <c r="CA13551" s="74"/>
      <c r="CF13551" s="79"/>
      <c r="CL13551" s="79"/>
    </row>
    <row r="13552" spans="30:90">
      <c r="AD13552" s="73"/>
      <c r="AE13552" s="74"/>
      <c r="AF13552" s="74"/>
      <c r="BX13552" s="73"/>
      <c r="BY13552" s="74"/>
      <c r="BZ13552" s="74"/>
      <c r="CA13552" s="74"/>
      <c r="CF13552" s="79"/>
      <c r="CL13552" s="79"/>
    </row>
    <row r="13553" spans="30:90">
      <c r="AD13553" s="73"/>
      <c r="AE13553" s="74"/>
      <c r="AF13553" s="74"/>
      <c r="BX13553" s="73"/>
      <c r="BY13553" s="74"/>
      <c r="BZ13553" s="74"/>
      <c r="CA13553" s="74"/>
      <c r="CF13553" s="79"/>
      <c r="CL13553" s="79"/>
    </row>
    <row r="13554" spans="30:90">
      <c r="AD13554" s="73"/>
      <c r="AE13554" s="74"/>
      <c r="AF13554" s="74"/>
      <c r="BX13554" s="73"/>
      <c r="BY13554" s="74"/>
      <c r="BZ13554" s="74"/>
      <c r="CA13554" s="74"/>
      <c r="CF13554" s="79"/>
      <c r="CL13554" s="79"/>
    </row>
    <row r="13555" spans="30:90">
      <c r="AD13555" s="73"/>
      <c r="AE13555" s="74"/>
      <c r="AF13555" s="74"/>
      <c r="BX13555" s="73"/>
      <c r="BY13555" s="74"/>
      <c r="BZ13555" s="74"/>
      <c r="CA13555" s="74"/>
      <c r="CF13555" s="79"/>
      <c r="CL13555" s="79"/>
    </row>
    <row r="13556" spans="30:90">
      <c r="AD13556" s="73"/>
      <c r="AE13556" s="74"/>
      <c r="AF13556" s="74"/>
      <c r="BX13556" s="73"/>
      <c r="BY13556" s="74"/>
      <c r="BZ13556" s="74"/>
      <c r="CA13556" s="74"/>
      <c r="CF13556" s="79"/>
      <c r="CL13556" s="79"/>
    </row>
    <row r="13557" spans="30:90">
      <c r="AD13557" s="73"/>
      <c r="AE13557" s="74"/>
      <c r="AF13557" s="74"/>
      <c r="BX13557" s="73"/>
      <c r="BY13557" s="74"/>
      <c r="BZ13557" s="74"/>
      <c r="CA13557" s="74"/>
      <c r="CF13557" s="79"/>
      <c r="CL13557" s="79"/>
    </row>
    <row r="13558" spans="30:90">
      <c r="AD13558" s="73"/>
      <c r="AE13558" s="74"/>
      <c r="AF13558" s="74"/>
      <c r="BX13558" s="73"/>
      <c r="BY13558" s="74"/>
      <c r="BZ13558" s="74"/>
      <c r="CA13558" s="74"/>
      <c r="CF13558" s="79"/>
      <c r="CL13558" s="79"/>
    </row>
    <row r="13559" spans="30:90">
      <c r="AD13559" s="73"/>
      <c r="AE13559" s="74"/>
      <c r="AF13559" s="74"/>
      <c r="BX13559" s="73"/>
      <c r="BY13559" s="74"/>
      <c r="BZ13559" s="74"/>
      <c r="CA13559" s="74"/>
      <c r="CF13559" s="79"/>
      <c r="CL13559" s="79"/>
    </row>
    <row r="13560" spans="30:90">
      <c r="AD13560" s="73"/>
      <c r="AE13560" s="74"/>
      <c r="AF13560" s="74"/>
      <c r="BX13560" s="73"/>
      <c r="BY13560" s="74"/>
      <c r="BZ13560" s="74"/>
      <c r="CA13560" s="74"/>
      <c r="CF13560" s="79"/>
      <c r="CL13560" s="79"/>
    </row>
    <row r="13561" spans="30:90">
      <c r="AD13561" s="73"/>
      <c r="AE13561" s="74"/>
      <c r="AF13561" s="74"/>
      <c r="BX13561" s="73"/>
      <c r="BY13561" s="74"/>
      <c r="BZ13561" s="74"/>
      <c r="CA13561" s="74"/>
      <c r="CF13561" s="79"/>
      <c r="CL13561" s="79"/>
    </row>
    <row r="13562" spans="30:90">
      <c r="AD13562" s="73"/>
      <c r="AE13562" s="74"/>
      <c r="AF13562" s="74"/>
      <c r="BX13562" s="73"/>
      <c r="BY13562" s="74"/>
      <c r="BZ13562" s="74"/>
      <c r="CA13562" s="74"/>
      <c r="CF13562" s="79"/>
      <c r="CL13562" s="79"/>
    </row>
    <row r="13563" spans="30:90">
      <c r="AD13563" s="73"/>
      <c r="AE13563" s="74"/>
      <c r="AF13563" s="74"/>
      <c r="BX13563" s="73"/>
      <c r="BY13563" s="74"/>
      <c r="BZ13563" s="74"/>
      <c r="CA13563" s="74"/>
      <c r="CF13563" s="79"/>
      <c r="CL13563" s="79"/>
    </row>
    <row r="13564" spans="30:90">
      <c r="AD13564" s="73"/>
      <c r="AE13564" s="74"/>
      <c r="AF13564" s="74"/>
      <c r="BX13564" s="73"/>
      <c r="BY13564" s="74"/>
      <c r="BZ13564" s="74"/>
      <c r="CA13564" s="74"/>
      <c r="CF13564" s="79"/>
      <c r="CL13564" s="79"/>
    </row>
    <row r="13565" spans="30:90">
      <c r="AD13565" s="73"/>
      <c r="AE13565" s="74"/>
      <c r="AF13565" s="74"/>
      <c r="BX13565" s="73"/>
      <c r="BY13565" s="74"/>
      <c r="BZ13565" s="74"/>
      <c r="CA13565" s="74"/>
      <c r="CF13565" s="79"/>
      <c r="CL13565" s="79"/>
    </row>
    <row r="13566" spans="30:90">
      <c r="AD13566" s="73"/>
      <c r="AE13566" s="74"/>
      <c r="AF13566" s="74"/>
      <c r="BX13566" s="73"/>
      <c r="BY13566" s="74"/>
      <c r="BZ13566" s="74"/>
      <c r="CA13566" s="74"/>
      <c r="CF13566" s="79"/>
      <c r="CL13566" s="79"/>
    </row>
    <row r="13567" spans="30:90">
      <c r="AD13567" s="73"/>
      <c r="AE13567" s="74"/>
      <c r="AF13567" s="74"/>
      <c r="BX13567" s="73"/>
      <c r="BY13567" s="74"/>
      <c r="BZ13567" s="74"/>
      <c r="CA13567" s="74"/>
      <c r="CF13567" s="79"/>
      <c r="CL13567" s="79"/>
    </row>
    <row r="13568" spans="30:90">
      <c r="AD13568" s="73"/>
      <c r="AE13568" s="74"/>
      <c r="AF13568" s="74"/>
      <c r="BX13568" s="73"/>
      <c r="BY13568" s="74"/>
      <c r="BZ13568" s="74"/>
      <c r="CA13568" s="74"/>
      <c r="CF13568" s="79"/>
      <c r="CL13568" s="79"/>
    </row>
    <row r="13569" spans="30:90">
      <c r="AD13569" s="73"/>
      <c r="AE13569" s="74"/>
      <c r="AF13569" s="74"/>
      <c r="BX13569" s="73"/>
      <c r="BY13569" s="74"/>
      <c r="BZ13569" s="74"/>
      <c r="CA13569" s="74"/>
      <c r="CF13569" s="79"/>
      <c r="CL13569" s="79"/>
    </row>
    <row r="13570" spans="30:90">
      <c r="AD13570" s="73"/>
      <c r="AE13570" s="74"/>
      <c r="AF13570" s="74"/>
      <c r="BX13570" s="73"/>
      <c r="BY13570" s="74"/>
      <c r="BZ13570" s="74"/>
      <c r="CA13570" s="74"/>
      <c r="CF13570" s="79"/>
      <c r="CL13570" s="79"/>
    </row>
    <row r="13571" spans="30:90">
      <c r="AD13571" s="73"/>
      <c r="AE13571" s="74"/>
      <c r="AF13571" s="74"/>
      <c r="BX13571" s="73"/>
      <c r="BY13571" s="74"/>
      <c r="BZ13571" s="74"/>
      <c r="CA13571" s="74"/>
      <c r="CF13571" s="79"/>
      <c r="CL13571" s="79"/>
    </row>
    <row r="13572" spans="30:90">
      <c r="AD13572" s="73"/>
      <c r="AE13572" s="74"/>
      <c r="AF13572" s="74"/>
      <c r="BX13572" s="73"/>
      <c r="BY13572" s="74"/>
      <c r="BZ13572" s="74"/>
      <c r="CA13572" s="74"/>
      <c r="CF13572" s="79"/>
      <c r="CL13572" s="79"/>
    </row>
    <row r="13573" spans="30:90">
      <c r="AD13573" s="73"/>
      <c r="AE13573" s="74"/>
      <c r="AF13573" s="74"/>
      <c r="BX13573" s="73"/>
      <c r="BY13573" s="74"/>
      <c r="BZ13573" s="74"/>
      <c r="CA13573" s="74"/>
      <c r="CF13573" s="79"/>
      <c r="CL13573" s="79"/>
    </row>
    <row r="13574" spans="30:90">
      <c r="AD13574" s="73"/>
      <c r="AE13574" s="74"/>
      <c r="AF13574" s="74"/>
      <c r="BX13574" s="73"/>
      <c r="BY13574" s="74"/>
      <c r="BZ13574" s="74"/>
      <c r="CA13574" s="74"/>
      <c r="CF13574" s="79"/>
      <c r="CL13574" s="79"/>
    </row>
    <row r="13575" spans="30:90">
      <c r="AD13575" s="73"/>
      <c r="AE13575" s="74"/>
      <c r="AF13575" s="74"/>
      <c r="BX13575" s="73"/>
      <c r="BY13575" s="74"/>
      <c r="BZ13575" s="74"/>
      <c r="CA13575" s="74"/>
      <c r="CF13575" s="79"/>
      <c r="CL13575" s="79"/>
    </row>
    <row r="13576" spans="30:90">
      <c r="AD13576" s="73"/>
      <c r="AE13576" s="74"/>
      <c r="AF13576" s="74"/>
      <c r="BX13576" s="73"/>
      <c r="BY13576" s="74"/>
      <c r="BZ13576" s="74"/>
      <c r="CA13576" s="74"/>
      <c r="CF13576" s="79"/>
      <c r="CL13576" s="79"/>
    </row>
    <row r="13577" spans="30:90">
      <c r="AD13577" s="73"/>
      <c r="AE13577" s="74"/>
      <c r="AF13577" s="74"/>
      <c r="BX13577" s="73"/>
      <c r="BY13577" s="74"/>
      <c r="BZ13577" s="74"/>
      <c r="CA13577" s="74"/>
      <c r="CF13577" s="79"/>
      <c r="CL13577" s="79"/>
    </row>
    <row r="13578" spans="30:90">
      <c r="AD13578" s="73"/>
      <c r="AE13578" s="74"/>
      <c r="AF13578" s="74"/>
      <c r="BX13578" s="73"/>
      <c r="BY13578" s="74"/>
      <c r="BZ13578" s="74"/>
      <c r="CA13578" s="74"/>
      <c r="CF13578" s="79"/>
      <c r="CL13578" s="79"/>
    </row>
    <row r="13579" spans="30:90">
      <c r="AD13579" s="73"/>
      <c r="AE13579" s="74"/>
      <c r="AF13579" s="74"/>
      <c r="BX13579" s="73"/>
      <c r="BY13579" s="74"/>
      <c r="BZ13579" s="74"/>
      <c r="CA13579" s="74"/>
      <c r="CF13579" s="79"/>
      <c r="CL13579" s="79"/>
    </row>
    <row r="13580" spans="30:90">
      <c r="AD13580" s="73"/>
      <c r="AE13580" s="74"/>
      <c r="AF13580" s="74"/>
      <c r="BX13580" s="73"/>
      <c r="BY13580" s="74"/>
      <c r="BZ13580" s="74"/>
      <c r="CA13580" s="74"/>
      <c r="CF13580" s="79"/>
      <c r="CL13580" s="79"/>
    </row>
    <row r="13581" spans="30:90">
      <c r="AD13581" s="73"/>
      <c r="AE13581" s="74"/>
      <c r="AF13581" s="74"/>
      <c r="BX13581" s="73"/>
      <c r="BY13581" s="74"/>
      <c r="BZ13581" s="74"/>
      <c r="CA13581" s="74"/>
      <c r="CF13581" s="79"/>
      <c r="CL13581" s="79"/>
    </row>
    <row r="13582" spans="30:90">
      <c r="AD13582" s="73"/>
      <c r="AE13582" s="74"/>
      <c r="AF13582" s="74"/>
      <c r="BX13582" s="73"/>
      <c r="BY13582" s="74"/>
      <c r="BZ13582" s="74"/>
      <c r="CA13582" s="74"/>
      <c r="CF13582" s="79"/>
      <c r="CL13582" s="79"/>
    </row>
    <row r="13583" spans="30:90">
      <c r="AD13583" s="73"/>
      <c r="AE13583" s="74"/>
      <c r="AF13583" s="74"/>
      <c r="BX13583" s="73"/>
      <c r="BY13583" s="74"/>
      <c r="BZ13583" s="74"/>
      <c r="CA13583" s="74"/>
      <c r="CF13583" s="79"/>
      <c r="CL13583" s="79"/>
    </row>
    <row r="13584" spans="30:90">
      <c r="AD13584" s="73"/>
      <c r="AE13584" s="74"/>
      <c r="AF13584" s="74"/>
      <c r="BX13584" s="73"/>
      <c r="BY13584" s="74"/>
      <c r="BZ13584" s="74"/>
      <c r="CA13584" s="74"/>
      <c r="CF13584" s="79"/>
      <c r="CL13584" s="79"/>
    </row>
    <row r="13585" spans="30:90">
      <c r="AD13585" s="73"/>
      <c r="AE13585" s="74"/>
      <c r="AF13585" s="74"/>
      <c r="BX13585" s="73"/>
      <c r="BY13585" s="74"/>
      <c r="BZ13585" s="74"/>
      <c r="CA13585" s="74"/>
      <c r="CF13585" s="79"/>
      <c r="CL13585" s="79"/>
    </row>
    <row r="13586" spans="30:90">
      <c r="AD13586" s="73"/>
      <c r="AE13586" s="74"/>
      <c r="AF13586" s="74"/>
      <c r="BX13586" s="73"/>
      <c r="BY13586" s="74"/>
      <c r="BZ13586" s="74"/>
      <c r="CA13586" s="74"/>
      <c r="CF13586" s="79"/>
      <c r="CL13586" s="79"/>
    </row>
    <row r="13587" spans="30:90">
      <c r="AD13587" s="73"/>
      <c r="AE13587" s="74"/>
      <c r="AF13587" s="74"/>
      <c r="BX13587" s="73"/>
      <c r="BY13587" s="74"/>
      <c r="BZ13587" s="74"/>
      <c r="CA13587" s="74"/>
      <c r="CF13587" s="79"/>
      <c r="CL13587" s="79"/>
    </row>
    <row r="13588" spans="30:90">
      <c r="AD13588" s="73"/>
      <c r="AE13588" s="74"/>
      <c r="AF13588" s="74"/>
      <c r="BX13588" s="73"/>
      <c r="BY13588" s="74"/>
      <c r="BZ13588" s="74"/>
      <c r="CA13588" s="74"/>
      <c r="CF13588" s="79"/>
      <c r="CL13588" s="79"/>
    </row>
    <row r="13589" spans="30:90">
      <c r="AD13589" s="73"/>
      <c r="AE13589" s="74"/>
      <c r="AF13589" s="74"/>
      <c r="BX13589" s="73"/>
      <c r="BY13589" s="74"/>
      <c r="BZ13589" s="74"/>
      <c r="CA13589" s="74"/>
      <c r="CF13589" s="79"/>
      <c r="CL13589" s="79"/>
    </row>
    <row r="13590" spans="30:90">
      <c r="AD13590" s="73"/>
      <c r="AE13590" s="74"/>
      <c r="AF13590" s="74"/>
      <c r="BX13590" s="73"/>
      <c r="BY13590" s="74"/>
      <c r="BZ13590" s="74"/>
      <c r="CA13590" s="74"/>
      <c r="CF13590" s="79"/>
      <c r="CL13590" s="79"/>
    </row>
    <row r="13591" spans="30:90">
      <c r="AD13591" s="73"/>
      <c r="AE13591" s="74"/>
      <c r="AF13591" s="74"/>
      <c r="BX13591" s="73"/>
      <c r="BY13591" s="74"/>
      <c r="BZ13591" s="74"/>
      <c r="CA13591" s="74"/>
      <c r="CF13591" s="79"/>
      <c r="CL13591" s="79"/>
    </row>
    <row r="13592" spans="30:90">
      <c r="AD13592" s="73"/>
      <c r="AE13592" s="74"/>
      <c r="AF13592" s="74"/>
      <c r="BX13592" s="73"/>
      <c r="BY13592" s="74"/>
      <c r="BZ13592" s="74"/>
      <c r="CA13592" s="74"/>
      <c r="CF13592" s="79"/>
      <c r="CL13592" s="79"/>
    </row>
    <row r="13593" spans="30:90">
      <c r="AD13593" s="73"/>
      <c r="AE13593" s="74"/>
      <c r="AF13593" s="74"/>
      <c r="BX13593" s="73"/>
      <c r="BY13593" s="74"/>
      <c r="BZ13593" s="74"/>
      <c r="CA13593" s="74"/>
      <c r="CF13593" s="79"/>
      <c r="CL13593" s="79"/>
    </row>
    <row r="13594" spans="30:90">
      <c r="AD13594" s="73"/>
      <c r="AE13594" s="74"/>
      <c r="AF13594" s="74"/>
      <c r="BX13594" s="73"/>
      <c r="BY13594" s="74"/>
      <c r="BZ13594" s="74"/>
      <c r="CA13594" s="74"/>
      <c r="CF13594" s="79"/>
      <c r="CL13594" s="79"/>
    </row>
    <row r="13595" spans="30:90">
      <c r="AD13595" s="73"/>
      <c r="AE13595" s="74"/>
      <c r="AF13595" s="74"/>
      <c r="BX13595" s="73"/>
      <c r="BY13595" s="74"/>
      <c r="BZ13595" s="74"/>
      <c r="CA13595" s="74"/>
      <c r="CF13595" s="79"/>
      <c r="CL13595" s="79"/>
    </row>
    <row r="13596" spans="30:90">
      <c r="AD13596" s="73"/>
      <c r="AE13596" s="74"/>
      <c r="AF13596" s="74"/>
      <c r="BX13596" s="73"/>
      <c r="BY13596" s="74"/>
      <c r="BZ13596" s="74"/>
      <c r="CA13596" s="74"/>
      <c r="CF13596" s="79"/>
      <c r="CL13596" s="79"/>
    </row>
    <row r="13597" spans="30:90">
      <c r="AD13597" s="73"/>
      <c r="AE13597" s="74"/>
      <c r="AF13597" s="74"/>
      <c r="BX13597" s="73"/>
      <c r="BY13597" s="74"/>
      <c r="BZ13597" s="74"/>
      <c r="CA13597" s="74"/>
      <c r="CF13597" s="79"/>
      <c r="CL13597" s="79"/>
    </row>
    <row r="13598" spans="30:90">
      <c r="AD13598" s="73"/>
      <c r="AE13598" s="74"/>
      <c r="AF13598" s="74"/>
      <c r="BX13598" s="73"/>
      <c r="BY13598" s="74"/>
      <c r="BZ13598" s="74"/>
      <c r="CA13598" s="74"/>
      <c r="CF13598" s="79"/>
      <c r="CL13598" s="79"/>
    </row>
    <row r="13599" spans="30:90">
      <c r="AD13599" s="73"/>
      <c r="AE13599" s="74"/>
      <c r="AF13599" s="74"/>
      <c r="BX13599" s="73"/>
      <c r="BY13599" s="74"/>
      <c r="BZ13599" s="74"/>
      <c r="CA13599" s="74"/>
      <c r="CF13599" s="79"/>
      <c r="CL13599" s="79"/>
    </row>
    <row r="13600" spans="30:90">
      <c r="AD13600" s="73"/>
      <c r="AE13600" s="74"/>
      <c r="AF13600" s="74"/>
      <c r="BX13600" s="73"/>
      <c r="BY13600" s="74"/>
      <c r="BZ13600" s="74"/>
      <c r="CA13600" s="74"/>
      <c r="CF13600" s="79"/>
      <c r="CL13600" s="79"/>
    </row>
    <row r="13601" spans="30:90">
      <c r="AD13601" s="73"/>
      <c r="AE13601" s="74"/>
      <c r="AF13601" s="74"/>
      <c r="BX13601" s="73"/>
      <c r="BY13601" s="74"/>
      <c r="BZ13601" s="74"/>
      <c r="CA13601" s="74"/>
      <c r="CF13601" s="79"/>
      <c r="CL13601" s="79"/>
    </row>
    <row r="13602" spans="30:90">
      <c r="AD13602" s="73"/>
      <c r="AE13602" s="74"/>
      <c r="AF13602" s="74"/>
      <c r="BX13602" s="73"/>
      <c r="BY13602" s="74"/>
      <c r="BZ13602" s="74"/>
      <c r="CA13602" s="74"/>
      <c r="CF13602" s="79"/>
      <c r="CL13602" s="79"/>
    </row>
    <row r="13603" spans="30:90">
      <c r="AD13603" s="73"/>
      <c r="AE13603" s="74"/>
      <c r="AF13603" s="74"/>
      <c r="BX13603" s="73"/>
      <c r="BY13603" s="74"/>
      <c r="BZ13603" s="74"/>
      <c r="CA13603" s="74"/>
      <c r="CF13603" s="79"/>
      <c r="CL13603" s="79"/>
    </row>
    <row r="13604" spans="30:90">
      <c r="AD13604" s="73"/>
      <c r="AE13604" s="74"/>
      <c r="AF13604" s="74"/>
      <c r="BX13604" s="73"/>
      <c r="BY13604" s="74"/>
      <c r="BZ13604" s="74"/>
      <c r="CA13604" s="74"/>
      <c r="CF13604" s="79"/>
      <c r="CL13604" s="79"/>
    </row>
    <row r="13605" spans="30:90">
      <c r="AD13605" s="73"/>
      <c r="AE13605" s="74"/>
      <c r="AF13605" s="74"/>
      <c r="BX13605" s="73"/>
      <c r="BY13605" s="74"/>
      <c r="BZ13605" s="74"/>
      <c r="CA13605" s="74"/>
      <c r="CF13605" s="79"/>
      <c r="CL13605" s="79"/>
    </row>
    <row r="13606" spans="30:90">
      <c r="AD13606" s="73"/>
      <c r="AE13606" s="74"/>
      <c r="AF13606" s="74"/>
      <c r="BX13606" s="73"/>
      <c r="BY13606" s="74"/>
      <c r="BZ13606" s="74"/>
      <c r="CA13606" s="74"/>
      <c r="CF13606" s="79"/>
      <c r="CL13606" s="79"/>
    </row>
    <row r="13607" spans="30:90">
      <c r="AD13607" s="73"/>
      <c r="AE13607" s="74"/>
      <c r="AF13607" s="74"/>
      <c r="BX13607" s="73"/>
      <c r="BY13607" s="74"/>
      <c r="BZ13607" s="74"/>
      <c r="CA13607" s="74"/>
      <c r="CF13607" s="79"/>
      <c r="CL13607" s="79"/>
    </row>
    <row r="13608" spans="30:90">
      <c r="AD13608" s="73"/>
      <c r="AE13608" s="74"/>
      <c r="AF13608" s="74"/>
      <c r="BX13608" s="73"/>
      <c r="BY13608" s="74"/>
      <c r="BZ13608" s="74"/>
      <c r="CA13608" s="74"/>
      <c r="CF13608" s="79"/>
      <c r="CL13608" s="79"/>
    </row>
    <row r="13609" spans="30:90">
      <c r="AD13609" s="73"/>
      <c r="AE13609" s="74"/>
      <c r="AF13609" s="74"/>
      <c r="BX13609" s="73"/>
      <c r="BY13609" s="74"/>
      <c r="BZ13609" s="74"/>
      <c r="CA13609" s="74"/>
      <c r="CF13609" s="79"/>
      <c r="CL13609" s="79"/>
    </row>
    <row r="13610" spans="30:90">
      <c r="AD13610" s="73"/>
      <c r="AE13610" s="74"/>
      <c r="AF13610" s="74"/>
      <c r="BX13610" s="73"/>
      <c r="BY13610" s="74"/>
      <c r="BZ13610" s="74"/>
      <c r="CA13610" s="74"/>
      <c r="CF13610" s="79"/>
      <c r="CL13610" s="79"/>
    </row>
    <row r="13611" spans="30:90">
      <c r="AD13611" s="73"/>
      <c r="AE13611" s="74"/>
      <c r="AF13611" s="74"/>
      <c r="BX13611" s="73"/>
      <c r="BY13611" s="74"/>
      <c r="BZ13611" s="74"/>
      <c r="CA13611" s="74"/>
      <c r="CF13611" s="79"/>
      <c r="CL13611" s="79"/>
    </row>
    <row r="13612" spans="30:90">
      <c r="AD13612" s="73"/>
      <c r="AE13612" s="74"/>
      <c r="AF13612" s="74"/>
      <c r="BX13612" s="73"/>
      <c r="BY13612" s="74"/>
      <c r="BZ13612" s="74"/>
      <c r="CA13612" s="74"/>
      <c r="CF13612" s="79"/>
      <c r="CL13612" s="79"/>
    </row>
    <row r="13613" spans="30:90">
      <c r="AD13613" s="73"/>
      <c r="AE13613" s="74"/>
      <c r="AF13613" s="74"/>
      <c r="BX13613" s="73"/>
      <c r="BY13613" s="74"/>
      <c r="BZ13613" s="74"/>
      <c r="CA13613" s="74"/>
      <c r="CF13613" s="79"/>
      <c r="CL13613" s="79"/>
    </row>
    <row r="13614" spans="30:90">
      <c r="AD13614" s="73"/>
      <c r="AE13614" s="74"/>
      <c r="AF13614" s="74"/>
      <c r="BX13614" s="73"/>
      <c r="BY13614" s="74"/>
      <c r="BZ13614" s="74"/>
      <c r="CA13614" s="74"/>
      <c r="CF13614" s="79"/>
      <c r="CL13614" s="79"/>
    </row>
    <row r="13615" spans="30:90">
      <c r="AD13615" s="73"/>
      <c r="AE13615" s="74"/>
      <c r="AF13615" s="74"/>
      <c r="BX13615" s="73"/>
      <c r="BY13615" s="74"/>
      <c r="BZ13615" s="74"/>
      <c r="CA13615" s="74"/>
      <c r="CF13615" s="79"/>
      <c r="CL13615" s="79"/>
    </row>
    <row r="13616" spans="30:90">
      <c r="AD13616" s="73"/>
      <c r="AE13616" s="74"/>
      <c r="AF13616" s="74"/>
      <c r="BX13616" s="73"/>
      <c r="BY13616" s="74"/>
      <c r="BZ13616" s="74"/>
      <c r="CA13616" s="74"/>
      <c r="CF13616" s="79"/>
      <c r="CL13616" s="79"/>
    </row>
    <row r="13617" spans="30:90">
      <c r="AD13617" s="73"/>
      <c r="AE13617" s="74"/>
      <c r="AF13617" s="74"/>
      <c r="BX13617" s="73"/>
      <c r="BY13617" s="74"/>
      <c r="BZ13617" s="74"/>
      <c r="CA13617" s="74"/>
      <c r="CF13617" s="79"/>
      <c r="CL13617" s="79"/>
    </row>
    <row r="13618" spans="30:90">
      <c r="AD13618" s="73"/>
      <c r="AE13618" s="74"/>
      <c r="AF13618" s="74"/>
      <c r="BX13618" s="73"/>
      <c r="BY13618" s="74"/>
      <c r="BZ13618" s="74"/>
      <c r="CA13618" s="74"/>
      <c r="CF13618" s="79"/>
      <c r="CL13618" s="79"/>
    </row>
    <row r="13619" spans="30:90">
      <c r="AD13619" s="73"/>
      <c r="AE13619" s="74"/>
      <c r="AF13619" s="74"/>
      <c r="BX13619" s="73"/>
      <c r="BY13619" s="74"/>
      <c r="BZ13619" s="74"/>
      <c r="CA13619" s="74"/>
      <c r="CF13619" s="79"/>
      <c r="CL13619" s="79"/>
    </row>
    <row r="13620" spans="30:90">
      <c r="AD13620" s="73"/>
      <c r="AE13620" s="74"/>
      <c r="AF13620" s="74"/>
      <c r="BX13620" s="73"/>
      <c r="BY13620" s="74"/>
      <c r="BZ13620" s="74"/>
      <c r="CA13620" s="74"/>
      <c r="CF13620" s="79"/>
      <c r="CL13620" s="79"/>
    </row>
    <row r="13621" spans="30:90">
      <c r="AD13621" s="73"/>
      <c r="AE13621" s="74"/>
      <c r="AF13621" s="74"/>
      <c r="BX13621" s="73"/>
      <c r="BY13621" s="74"/>
      <c r="BZ13621" s="74"/>
      <c r="CA13621" s="74"/>
      <c r="CF13621" s="79"/>
      <c r="CL13621" s="79"/>
    </row>
    <row r="13622" spans="30:90">
      <c r="AD13622" s="73"/>
      <c r="AE13622" s="74"/>
      <c r="AF13622" s="74"/>
      <c r="BX13622" s="73"/>
      <c r="BY13622" s="74"/>
      <c r="BZ13622" s="74"/>
      <c r="CA13622" s="74"/>
      <c r="CF13622" s="79"/>
      <c r="CL13622" s="79"/>
    </row>
    <row r="13623" spans="30:90">
      <c r="AD13623" s="73"/>
      <c r="AE13623" s="74"/>
      <c r="AF13623" s="74"/>
      <c r="BX13623" s="73"/>
      <c r="BY13623" s="74"/>
      <c r="BZ13623" s="74"/>
      <c r="CA13623" s="74"/>
      <c r="CF13623" s="79"/>
      <c r="CL13623" s="79"/>
    </row>
    <row r="13624" spans="30:90">
      <c r="AD13624" s="73"/>
      <c r="AE13624" s="74"/>
      <c r="AF13624" s="74"/>
      <c r="BX13624" s="73"/>
      <c r="BY13624" s="74"/>
      <c r="BZ13624" s="74"/>
      <c r="CA13624" s="74"/>
      <c r="CF13624" s="79"/>
      <c r="CL13624" s="79"/>
    </row>
    <row r="13625" spans="30:90">
      <c r="AD13625" s="73"/>
      <c r="AE13625" s="74"/>
      <c r="AF13625" s="74"/>
      <c r="BX13625" s="73"/>
      <c r="BY13625" s="74"/>
      <c r="BZ13625" s="74"/>
      <c r="CA13625" s="74"/>
      <c r="CF13625" s="79"/>
      <c r="CL13625" s="79"/>
    </row>
    <row r="13626" spans="30:90">
      <c r="AD13626" s="73"/>
      <c r="AE13626" s="74"/>
      <c r="AF13626" s="74"/>
      <c r="BX13626" s="73"/>
      <c r="BY13626" s="74"/>
      <c r="BZ13626" s="74"/>
      <c r="CA13626" s="74"/>
      <c r="CF13626" s="79"/>
      <c r="CL13626" s="79"/>
    </row>
    <row r="13627" spans="30:90">
      <c r="AD13627" s="73"/>
      <c r="AE13627" s="74"/>
      <c r="AF13627" s="74"/>
      <c r="BX13627" s="73"/>
      <c r="BY13627" s="74"/>
      <c r="BZ13627" s="74"/>
      <c r="CA13627" s="74"/>
      <c r="CF13627" s="79"/>
      <c r="CL13627" s="79"/>
    </row>
    <row r="13628" spans="30:90">
      <c r="AD13628" s="73"/>
      <c r="AE13628" s="74"/>
      <c r="AF13628" s="74"/>
      <c r="BX13628" s="73"/>
      <c r="BY13628" s="74"/>
      <c r="BZ13628" s="74"/>
      <c r="CA13628" s="74"/>
      <c r="CF13628" s="79"/>
      <c r="CL13628" s="79"/>
    </row>
    <row r="13629" spans="30:90">
      <c r="AD13629" s="73"/>
      <c r="AE13629" s="74"/>
      <c r="AF13629" s="74"/>
      <c r="BX13629" s="73"/>
      <c r="BY13629" s="74"/>
      <c r="BZ13629" s="74"/>
      <c r="CA13629" s="74"/>
      <c r="CF13629" s="79"/>
      <c r="CL13629" s="79"/>
    </row>
    <row r="13630" spans="30:90">
      <c r="AD13630" s="73"/>
      <c r="AE13630" s="74"/>
      <c r="AF13630" s="74"/>
      <c r="BX13630" s="73"/>
      <c r="BY13630" s="74"/>
      <c r="BZ13630" s="74"/>
      <c r="CA13630" s="74"/>
      <c r="CF13630" s="79"/>
      <c r="CL13630" s="79"/>
    </row>
    <row r="13631" spans="30:90">
      <c r="AD13631" s="73"/>
      <c r="AE13631" s="74"/>
      <c r="AF13631" s="74"/>
      <c r="BX13631" s="73"/>
      <c r="BY13631" s="74"/>
      <c r="BZ13631" s="74"/>
      <c r="CA13631" s="74"/>
      <c r="CF13631" s="79"/>
      <c r="CL13631" s="79"/>
    </row>
    <row r="13632" spans="30:90">
      <c r="AD13632" s="73"/>
      <c r="AE13632" s="74"/>
      <c r="AF13632" s="74"/>
      <c r="BX13632" s="73"/>
      <c r="BY13632" s="74"/>
      <c r="BZ13632" s="74"/>
      <c r="CA13632" s="74"/>
      <c r="CF13632" s="79"/>
      <c r="CL13632" s="79"/>
    </row>
    <row r="13633" spans="30:90">
      <c r="AD13633" s="73"/>
      <c r="AE13633" s="74"/>
      <c r="AF13633" s="74"/>
      <c r="BX13633" s="73"/>
      <c r="BY13633" s="74"/>
      <c r="BZ13633" s="74"/>
      <c r="CA13633" s="74"/>
      <c r="CF13633" s="79"/>
      <c r="CL13633" s="79"/>
    </row>
    <row r="13634" spans="30:90">
      <c r="AD13634" s="73"/>
      <c r="AE13634" s="74"/>
      <c r="AF13634" s="74"/>
      <c r="BX13634" s="73"/>
      <c r="BY13634" s="74"/>
      <c r="BZ13634" s="74"/>
      <c r="CA13634" s="74"/>
      <c r="CF13634" s="79"/>
      <c r="CL13634" s="79"/>
    </row>
    <row r="13635" spans="30:90">
      <c r="AD13635" s="73"/>
      <c r="AE13635" s="74"/>
      <c r="AF13635" s="74"/>
      <c r="BX13635" s="73"/>
      <c r="BY13635" s="74"/>
      <c r="BZ13635" s="74"/>
      <c r="CA13635" s="74"/>
      <c r="CF13635" s="79"/>
      <c r="CL13635" s="79"/>
    </row>
    <row r="13636" spans="30:90">
      <c r="AD13636" s="73"/>
      <c r="AE13636" s="74"/>
      <c r="AF13636" s="74"/>
      <c r="BX13636" s="73"/>
      <c r="BY13636" s="74"/>
      <c r="BZ13636" s="74"/>
      <c r="CA13636" s="74"/>
      <c r="CF13636" s="79"/>
      <c r="CL13636" s="79"/>
    </row>
    <row r="13637" spans="30:90">
      <c r="AD13637" s="73"/>
      <c r="AE13637" s="74"/>
      <c r="AF13637" s="74"/>
      <c r="BX13637" s="73"/>
      <c r="BY13637" s="74"/>
      <c r="BZ13637" s="74"/>
      <c r="CA13637" s="74"/>
      <c r="CF13637" s="79"/>
      <c r="CL13637" s="79"/>
    </row>
    <row r="13638" spans="30:90">
      <c r="AD13638" s="73"/>
      <c r="AE13638" s="74"/>
      <c r="AF13638" s="74"/>
      <c r="BX13638" s="73"/>
      <c r="BY13638" s="74"/>
      <c r="BZ13638" s="74"/>
      <c r="CA13638" s="74"/>
      <c r="CF13638" s="79"/>
      <c r="CL13638" s="79"/>
    </row>
    <row r="13639" spans="30:90">
      <c r="AD13639" s="73"/>
      <c r="AE13639" s="74"/>
      <c r="AF13639" s="74"/>
      <c r="BX13639" s="73"/>
      <c r="BY13639" s="74"/>
      <c r="BZ13639" s="74"/>
      <c r="CA13639" s="74"/>
      <c r="CF13639" s="79"/>
      <c r="CL13639" s="79"/>
    </row>
    <row r="13640" spans="30:90">
      <c r="AD13640" s="73"/>
      <c r="AE13640" s="74"/>
      <c r="AF13640" s="74"/>
      <c r="BX13640" s="73"/>
      <c r="BY13640" s="74"/>
      <c r="BZ13640" s="74"/>
      <c r="CA13640" s="74"/>
      <c r="CF13640" s="79"/>
      <c r="CL13640" s="79"/>
    </row>
    <row r="13641" spans="30:90">
      <c r="AD13641" s="73"/>
      <c r="AE13641" s="74"/>
      <c r="AF13641" s="74"/>
      <c r="BX13641" s="73"/>
      <c r="BY13641" s="74"/>
      <c r="BZ13641" s="74"/>
      <c r="CA13641" s="74"/>
      <c r="CF13641" s="79"/>
      <c r="CL13641" s="79"/>
    </row>
    <row r="13642" spans="30:90">
      <c r="AD13642" s="73"/>
      <c r="AE13642" s="74"/>
      <c r="AF13642" s="74"/>
      <c r="BX13642" s="73"/>
      <c r="BY13642" s="74"/>
      <c r="BZ13642" s="74"/>
      <c r="CA13642" s="74"/>
      <c r="CF13642" s="79"/>
      <c r="CL13642" s="79"/>
    </row>
    <row r="13643" spans="30:90">
      <c r="AD13643" s="73"/>
      <c r="AE13643" s="74"/>
      <c r="AF13643" s="74"/>
      <c r="BX13643" s="73"/>
      <c r="BY13643" s="74"/>
      <c r="BZ13643" s="74"/>
      <c r="CA13643" s="74"/>
      <c r="CF13643" s="79"/>
      <c r="CL13643" s="79"/>
    </row>
    <row r="13644" spans="30:90">
      <c r="AD13644" s="73"/>
      <c r="AE13644" s="74"/>
      <c r="AF13644" s="74"/>
      <c r="BX13644" s="73"/>
      <c r="BY13644" s="74"/>
      <c r="BZ13644" s="74"/>
      <c r="CA13644" s="74"/>
      <c r="CF13644" s="79"/>
      <c r="CL13644" s="79"/>
    </row>
    <row r="13645" spans="30:90">
      <c r="AD13645" s="73"/>
      <c r="AE13645" s="74"/>
      <c r="AF13645" s="74"/>
      <c r="BX13645" s="73"/>
      <c r="BY13645" s="74"/>
      <c r="BZ13645" s="74"/>
      <c r="CA13645" s="74"/>
      <c r="CF13645" s="79"/>
      <c r="CL13645" s="79"/>
    </row>
    <row r="13646" spans="30:90">
      <c r="AD13646" s="73"/>
      <c r="AE13646" s="74"/>
      <c r="AF13646" s="74"/>
      <c r="BX13646" s="73"/>
      <c r="BY13646" s="74"/>
      <c r="BZ13646" s="74"/>
      <c r="CA13646" s="74"/>
      <c r="CF13646" s="79"/>
      <c r="CL13646" s="79"/>
    </row>
    <row r="13647" spans="30:90">
      <c r="AD13647" s="73"/>
      <c r="AE13647" s="74"/>
      <c r="AF13647" s="74"/>
      <c r="BX13647" s="73"/>
      <c r="BY13647" s="74"/>
      <c r="BZ13647" s="74"/>
      <c r="CA13647" s="74"/>
      <c r="CF13647" s="79"/>
      <c r="CL13647" s="79"/>
    </row>
    <row r="13648" spans="30:90">
      <c r="AD13648" s="73"/>
      <c r="AE13648" s="74"/>
      <c r="AF13648" s="74"/>
      <c r="BX13648" s="73"/>
      <c r="BY13648" s="74"/>
      <c r="BZ13648" s="74"/>
      <c r="CA13648" s="74"/>
      <c r="CF13648" s="79"/>
      <c r="CL13648" s="79"/>
    </row>
    <row r="13649" spans="30:90">
      <c r="AD13649" s="73"/>
      <c r="AE13649" s="74"/>
      <c r="AF13649" s="74"/>
      <c r="BX13649" s="73"/>
      <c r="BY13649" s="74"/>
      <c r="BZ13649" s="74"/>
      <c r="CA13649" s="74"/>
      <c r="CF13649" s="79"/>
      <c r="CL13649" s="79"/>
    </row>
    <row r="13650" spans="30:90">
      <c r="AD13650" s="73"/>
      <c r="AE13650" s="74"/>
      <c r="AF13650" s="74"/>
      <c r="BX13650" s="73"/>
      <c r="BY13650" s="74"/>
      <c r="BZ13650" s="74"/>
      <c r="CA13650" s="74"/>
      <c r="CF13650" s="79"/>
      <c r="CL13650" s="79"/>
    </row>
    <row r="13651" spans="30:90">
      <c r="AD13651" s="73"/>
      <c r="AE13651" s="74"/>
      <c r="AF13651" s="74"/>
      <c r="BX13651" s="73"/>
      <c r="BY13651" s="74"/>
      <c r="BZ13651" s="74"/>
      <c r="CA13651" s="74"/>
      <c r="CF13651" s="79"/>
      <c r="CL13651" s="79"/>
    </row>
    <row r="13652" spans="30:90">
      <c r="AD13652" s="73"/>
      <c r="AE13652" s="74"/>
      <c r="AF13652" s="74"/>
      <c r="BX13652" s="73"/>
      <c r="BY13652" s="74"/>
      <c r="BZ13652" s="74"/>
      <c r="CA13652" s="74"/>
      <c r="CF13652" s="79"/>
      <c r="CL13652" s="79"/>
    </row>
    <row r="13653" spans="30:90">
      <c r="AD13653" s="73"/>
      <c r="AE13653" s="74"/>
      <c r="AF13653" s="74"/>
      <c r="BX13653" s="73"/>
      <c r="BY13653" s="74"/>
      <c r="BZ13653" s="74"/>
      <c r="CA13653" s="74"/>
      <c r="CF13653" s="79"/>
      <c r="CL13653" s="79"/>
    </row>
    <row r="13654" spans="30:90">
      <c r="AD13654" s="73"/>
      <c r="AE13654" s="74"/>
      <c r="AF13654" s="74"/>
      <c r="BX13654" s="73"/>
      <c r="BY13654" s="74"/>
      <c r="BZ13654" s="74"/>
      <c r="CA13654" s="74"/>
      <c r="CF13654" s="79"/>
      <c r="CL13654" s="79"/>
    </row>
    <row r="13655" spans="30:90">
      <c r="AD13655" s="73"/>
      <c r="AE13655" s="74"/>
      <c r="AF13655" s="74"/>
      <c r="BX13655" s="73"/>
      <c r="BY13655" s="74"/>
      <c r="BZ13655" s="74"/>
      <c r="CA13655" s="74"/>
      <c r="CF13655" s="79"/>
      <c r="CL13655" s="79"/>
    </row>
    <row r="13656" spans="30:90">
      <c r="AD13656" s="73"/>
      <c r="AE13656" s="74"/>
      <c r="AF13656" s="74"/>
      <c r="BX13656" s="73"/>
      <c r="BY13656" s="74"/>
      <c r="BZ13656" s="74"/>
      <c r="CA13656" s="74"/>
      <c r="CF13656" s="79"/>
      <c r="CL13656" s="79"/>
    </row>
    <row r="13657" spans="30:90">
      <c r="AD13657" s="73"/>
      <c r="AE13657" s="74"/>
      <c r="AF13657" s="74"/>
      <c r="BX13657" s="73"/>
      <c r="BY13657" s="74"/>
      <c r="BZ13657" s="74"/>
      <c r="CA13657" s="74"/>
      <c r="CF13657" s="79"/>
      <c r="CL13657" s="79"/>
    </row>
    <row r="13658" spans="30:90">
      <c r="AD13658" s="73"/>
      <c r="AE13658" s="74"/>
      <c r="AF13658" s="74"/>
      <c r="BX13658" s="73"/>
      <c r="BY13658" s="74"/>
      <c r="BZ13658" s="74"/>
      <c r="CA13658" s="74"/>
      <c r="CF13658" s="79"/>
      <c r="CL13658" s="79"/>
    </row>
    <row r="13659" spans="30:90">
      <c r="AD13659" s="73"/>
      <c r="AE13659" s="74"/>
      <c r="AF13659" s="74"/>
      <c r="BX13659" s="73"/>
      <c r="BY13659" s="74"/>
      <c r="BZ13659" s="74"/>
      <c r="CA13659" s="74"/>
      <c r="CF13659" s="79"/>
      <c r="CL13659" s="79"/>
    </row>
    <row r="13660" spans="30:90">
      <c r="AD13660" s="73"/>
      <c r="AE13660" s="74"/>
      <c r="AF13660" s="74"/>
      <c r="BX13660" s="73"/>
      <c r="BY13660" s="74"/>
      <c r="BZ13660" s="74"/>
      <c r="CA13660" s="74"/>
      <c r="CF13660" s="79"/>
      <c r="CL13660" s="79"/>
    </row>
    <row r="13661" spans="30:90">
      <c r="AD13661" s="73"/>
      <c r="AE13661" s="74"/>
      <c r="AF13661" s="74"/>
      <c r="BX13661" s="73"/>
      <c r="BY13661" s="74"/>
      <c r="BZ13661" s="74"/>
      <c r="CA13661" s="74"/>
      <c r="CF13661" s="79"/>
      <c r="CL13661" s="79"/>
    </row>
    <row r="13662" spans="30:90">
      <c r="AD13662" s="73"/>
      <c r="AE13662" s="74"/>
      <c r="AF13662" s="74"/>
      <c r="BX13662" s="73"/>
      <c r="BY13662" s="74"/>
      <c r="BZ13662" s="74"/>
      <c r="CA13662" s="74"/>
      <c r="CF13662" s="79"/>
      <c r="CL13662" s="79"/>
    </row>
    <row r="13663" spans="30:90">
      <c r="AD13663" s="73"/>
      <c r="AE13663" s="74"/>
      <c r="AF13663" s="74"/>
      <c r="BX13663" s="73"/>
      <c r="BY13663" s="74"/>
      <c r="BZ13663" s="74"/>
      <c r="CA13663" s="74"/>
      <c r="CF13663" s="79"/>
      <c r="CL13663" s="79"/>
    </row>
    <row r="13664" spans="30:90">
      <c r="AD13664" s="73"/>
      <c r="AE13664" s="74"/>
      <c r="AF13664" s="74"/>
      <c r="BX13664" s="73"/>
      <c r="BY13664" s="74"/>
      <c r="BZ13664" s="74"/>
      <c r="CA13664" s="74"/>
      <c r="CF13664" s="79"/>
      <c r="CL13664" s="79"/>
    </row>
    <row r="13665" spans="30:90">
      <c r="AD13665" s="73"/>
      <c r="AE13665" s="74"/>
      <c r="AF13665" s="74"/>
      <c r="BX13665" s="73"/>
      <c r="BY13665" s="74"/>
      <c r="BZ13665" s="74"/>
      <c r="CA13665" s="74"/>
      <c r="CF13665" s="79"/>
      <c r="CL13665" s="79"/>
    </row>
    <row r="13666" spans="30:90">
      <c r="AD13666" s="73"/>
      <c r="AE13666" s="74"/>
      <c r="AF13666" s="74"/>
      <c r="BX13666" s="73"/>
      <c r="BY13666" s="74"/>
      <c r="BZ13666" s="74"/>
      <c r="CA13666" s="74"/>
      <c r="CF13666" s="79"/>
      <c r="CL13666" s="79"/>
    </row>
    <row r="13667" spans="30:90">
      <c r="AD13667" s="73"/>
      <c r="AE13667" s="74"/>
      <c r="AF13667" s="74"/>
      <c r="BX13667" s="73"/>
      <c r="BY13667" s="74"/>
      <c r="BZ13667" s="74"/>
      <c r="CA13667" s="74"/>
      <c r="CF13667" s="79"/>
      <c r="CL13667" s="79"/>
    </row>
    <row r="13668" spans="30:90">
      <c r="AD13668" s="73"/>
      <c r="AE13668" s="74"/>
      <c r="AF13668" s="74"/>
      <c r="BX13668" s="73"/>
      <c r="BY13668" s="74"/>
      <c r="BZ13668" s="74"/>
      <c r="CA13668" s="74"/>
      <c r="CF13668" s="79"/>
      <c r="CL13668" s="79"/>
    </row>
    <row r="13669" spans="30:90">
      <c r="AD13669" s="73"/>
      <c r="AE13669" s="74"/>
      <c r="AF13669" s="74"/>
      <c r="BX13669" s="73"/>
      <c r="BY13669" s="74"/>
      <c r="BZ13669" s="74"/>
      <c r="CA13669" s="74"/>
      <c r="CF13669" s="79"/>
      <c r="CL13669" s="79"/>
    </row>
    <row r="13670" spans="30:90">
      <c r="AD13670" s="73"/>
      <c r="AE13670" s="74"/>
      <c r="AF13670" s="74"/>
      <c r="BX13670" s="73"/>
      <c r="BY13670" s="74"/>
      <c r="BZ13670" s="74"/>
      <c r="CA13670" s="74"/>
      <c r="CF13670" s="79"/>
      <c r="CL13670" s="79"/>
    </row>
    <row r="13671" spans="30:90">
      <c r="AD13671" s="73"/>
      <c r="AE13671" s="74"/>
      <c r="AF13671" s="74"/>
      <c r="BX13671" s="73"/>
      <c r="BY13671" s="74"/>
      <c r="BZ13671" s="74"/>
      <c r="CA13671" s="74"/>
      <c r="CF13671" s="79"/>
      <c r="CL13671" s="79"/>
    </row>
    <row r="13672" spans="30:90">
      <c r="AD13672" s="73"/>
      <c r="AE13672" s="74"/>
      <c r="AF13672" s="74"/>
      <c r="BX13672" s="73"/>
      <c r="BY13672" s="74"/>
      <c r="BZ13672" s="74"/>
      <c r="CA13672" s="74"/>
      <c r="CF13672" s="79"/>
      <c r="CL13672" s="79"/>
    </row>
    <row r="13673" spans="30:90">
      <c r="AD13673" s="73"/>
      <c r="AE13673" s="74"/>
      <c r="AF13673" s="74"/>
      <c r="BX13673" s="73"/>
      <c r="BY13673" s="74"/>
      <c r="BZ13673" s="74"/>
      <c r="CA13673" s="74"/>
      <c r="CF13673" s="79"/>
      <c r="CL13673" s="79"/>
    </row>
    <row r="13674" spans="30:90">
      <c r="AD13674" s="73"/>
      <c r="AE13674" s="74"/>
      <c r="AF13674" s="74"/>
      <c r="BX13674" s="73"/>
      <c r="BY13674" s="74"/>
      <c r="BZ13674" s="74"/>
      <c r="CA13674" s="74"/>
      <c r="CF13674" s="79"/>
      <c r="CL13674" s="79"/>
    </row>
    <row r="13675" spans="30:90">
      <c r="AD13675" s="73"/>
      <c r="AE13675" s="74"/>
      <c r="AF13675" s="74"/>
      <c r="BX13675" s="73"/>
      <c r="BY13675" s="74"/>
      <c r="BZ13675" s="74"/>
      <c r="CA13675" s="74"/>
      <c r="CF13675" s="79"/>
      <c r="CL13675" s="79"/>
    </row>
    <row r="13676" spans="30:90">
      <c r="AD13676" s="73"/>
      <c r="AE13676" s="74"/>
      <c r="AF13676" s="74"/>
      <c r="BX13676" s="73"/>
      <c r="BY13676" s="74"/>
      <c r="BZ13676" s="74"/>
      <c r="CA13676" s="74"/>
      <c r="CF13676" s="79"/>
      <c r="CL13676" s="79"/>
    </row>
    <row r="13677" spans="30:90">
      <c r="AD13677" s="73"/>
      <c r="AE13677" s="74"/>
      <c r="AF13677" s="74"/>
      <c r="BX13677" s="73"/>
      <c r="BY13677" s="74"/>
      <c r="BZ13677" s="74"/>
      <c r="CA13677" s="74"/>
      <c r="CF13677" s="79"/>
      <c r="CL13677" s="79"/>
    </row>
    <row r="13678" spans="30:90">
      <c r="AD13678" s="73"/>
      <c r="AE13678" s="74"/>
      <c r="AF13678" s="74"/>
      <c r="BX13678" s="73"/>
      <c r="BY13678" s="74"/>
      <c r="BZ13678" s="74"/>
      <c r="CA13678" s="74"/>
      <c r="CF13678" s="79"/>
      <c r="CL13678" s="79"/>
    </row>
    <row r="13679" spans="30:90">
      <c r="AD13679" s="73"/>
      <c r="AE13679" s="74"/>
      <c r="AF13679" s="74"/>
      <c r="BX13679" s="73"/>
      <c r="BY13679" s="74"/>
      <c r="BZ13679" s="74"/>
      <c r="CA13679" s="74"/>
      <c r="CF13679" s="79"/>
      <c r="CL13679" s="79"/>
    </row>
    <row r="13680" spans="30:90">
      <c r="AD13680" s="73"/>
      <c r="AE13680" s="74"/>
      <c r="AF13680" s="74"/>
      <c r="BX13680" s="73"/>
      <c r="BY13680" s="74"/>
      <c r="BZ13680" s="74"/>
      <c r="CA13680" s="74"/>
      <c r="CF13680" s="79"/>
      <c r="CL13680" s="79"/>
    </row>
    <row r="13681" spans="30:90">
      <c r="AD13681" s="73"/>
      <c r="AE13681" s="74"/>
      <c r="AF13681" s="74"/>
      <c r="BX13681" s="73"/>
      <c r="BY13681" s="74"/>
      <c r="BZ13681" s="74"/>
      <c r="CA13681" s="74"/>
      <c r="CF13681" s="79"/>
      <c r="CL13681" s="79"/>
    </row>
    <row r="13682" spans="30:90">
      <c r="AD13682" s="73"/>
      <c r="AE13682" s="74"/>
      <c r="AF13682" s="74"/>
      <c r="BX13682" s="73"/>
      <c r="BY13682" s="74"/>
      <c r="BZ13682" s="74"/>
      <c r="CA13682" s="74"/>
      <c r="CF13682" s="79"/>
      <c r="CL13682" s="79"/>
    </row>
    <row r="13683" spans="30:90">
      <c r="AD13683" s="73"/>
      <c r="AE13683" s="74"/>
      <c r="AF13683" s="74"/>
      <c r="BX13683" s="73"/>
      <c r="BY13683" s="74"/>
      <c r="BZ13683" s="74"/>
      <c r="CA13683" s="74"/>
      <c r="CF13683" s="79"/>
      <c r="CL13683" s="79"/>
    </row>
    <row r="13684" spans="30:90">
      <c r="AD13684" s="73"/>
      <c r="AE13684" s="74"/>
      <c r="AF13684" s="74"/>
      <c r="BX13684" s="73"/>
      <c r="BY13684" s="74"/>
      <c r="BZ13684" s="74"/>
      <c r="CA13684" s="74"/>
      <c r="CF13684" s="79"/>
      <c r="CL13684" s="79"/>
    </row>
    <row r="13685" spans="30:90">
      <c r="AD13685" s="73"/>
      <c r="AE13685" s="74"/>
      <c r="AF13685" s="74"/>
      <c r="BX13685" s="73"/>
      <c r="BY13685" s="74"/>
      <c r="BZ13685" s="74"/>
      <c r="CA13685" s="74"/>
      <c r="CF13685" s="79"/>
      <c r="CL13685" s="79"/>
    </row>
    <row r="13686" spans="30:90">
      <c r="AD13686" s="73"/>
      <c r="AE13686" s="74"/>
      <c r="AF13686" s="74"/>
      <c r="BX13686" s="73"/>
      <c r="BY13686" s="74"/>
      <c r="BZ13686" s="74"/>
      <c r="CA13686" s="74"/>
      <c r="CF13686" s="79"/>
      <c r="CL13686" s="79"/>
    </row>
    <row r="13687" spans="30:90">
      <c r="AD13687" s="73"/>
      <c r="AE13687" s="74"/>
      <c r="AF13687" s="74"/>
      <c r="BX13687" s="73"/>
      <c r="BY13687" s="74"/>
      <c r="BZ13687" s="74"/>
      <c r="CA13687" s="74"/>
      <c r="CF13687" s="79"/>
      <c r="CL13687" s="79"/>
    </row>
    <row r="13688" spans="30:90">
      <c r="AD13688" s="73"/>
      <c r="AE13688" s="74"/>
      <c r="AF13688" s="74"/>
      <c r="BX13688" s="73"/>
      <c r="BY13688" s="74"/>
      <c r="BZ13688" s="74"/>
      <c r="CA13688" s="74"/>
      <c r="CF13688" s="79"/>
      <c r="CL13688" s="79"/>
    </row>
    <row r="13689" spans="30:90">
      <c r="AD13689" s="73"/>
      <c r="AE13689" s="74"/>
      <c r="AF13689" s="74"/>
      <c r="BX13689" s="73"/>
      <c r="BY13689" s="74"/>
      <c r="BZ13689" s="74"/>
      <c r="CA13689" s="74"/>
      <c r="CF13689" s="79"/>
      <c r="CL13689" s="79"/>
    </row>
    <row r="13690" spans="30:90">
      <c r="AD13690" s="73"/>
      <c r="AE13690" s="74"/>
      <c r="AF13690" s="74"/>
      <c r="BX13690" s="73"/>
      <c r="BY13690" s="74"/>
      <c r="BZ13690" s="74"/>
      <c r="CA13690" s="74"/>
      <c r="CF13690" s="79"/>
      <c r="CL13690" s="79"/>
    </row>
    <row r="13691" spans="30:90">
      <c r="AD13691" s="73"/>
      <c r="AE13691" s="74"/>
      <c r="AF13691" s="74"/>
      <c r="BX13691" s="73"/>
      <c r="BY13691" s="74"/>
      <c r="BZ13691" s="74"/>
      <c r="CA13691" s="74"/>
      <c r="CF13691" s="79"/>
      <c r="CL13691" s="79"/>
    </row>
    <row r="13692" spans="30:90">
      <c r="AD13692" s="73"/>
      <c r="AE13692" s="74"/>
      <c r="AF13692" s="74"/>
      <c r="BX13692" s="73"/>
      <c r="BY13692" s="74"/>
      <c r="BZ13692" s="74"/>
      <c r="CA13692" s="74"/>
      <c r="CF13692" s="79"/>
      <c r="CL13692" s="79"/>
    </row>
    <row r="13693" spans="30:90">
      <c r="AD13693" s="73"/>
      <c r="AE13693" s="74"/>
      <c r="AF13693" s="74"/>
      <c r="BX13693" s="73"/>
      <c r="BY13693" s="74"/>
      <c r="BZ13693" s="74"/>
      <c r="CA13693" s="74"/>
      <c r="CF13693" s="79"/>
      <c r="CL13693" s="79"/>
    </row>
    <row r="13694" spans="30:90">
      <c r="AD13694" s="73"/>
      <c r="AE13694" s="74"/>
      <c r="AF13694" s="74"/>
      <c r="BX13694" s="73"/>
      <c r="BY13694" s="74"/>
      <c r="BZ13694" s="74"/>
      <c r="CA13694" s="74"/>
      <c r="CF13694" s="79"/>
      <c r="CL13694" s="79"/>
    </row>
    <row r="13695" spans="30:90">
      <c r="AD13695" s="73"/>
      <c r="AE13695" s="74"/>
      <c r="AF13695" s="74"/>
      <c r="BX13695" s="73"/>
      <c r="BY13695" s="74"/>
      <c r="BZ13695" s="74"/>
      <c r="CA13695" s="74"/>
      <c r="CF13695" s="79"/>
      <c r="CL13695" s="79"/>
    </row>
    <row r="13696" spans="30:90">
      <c r="AD13696" s="73"/>
      <c r="AE13696" s="74"/>
      <c r="AF13696" s="74"/>
      <c r="BX13696" s="73"/>
      <c r="BY13696" s="74"/>
      <c r="BZ13696" s="74"/>
      <c r="CA13696" s="74"/>
      <c r="CF13696" s="79"/>
      <c r="CL13696" s="79"/>
    </row>
    <row r="13697" spans="30:90">
      <c r="AD13697" s="73"/>
      <c r="AE13697" s="74"/>
      <c r="AF13697" s="74"/>
      <c r="BX13697" s="73"/>
      <c r="BY13697" s="74"/>
      <c r="BZ13697" s="74"/>
      <c r="CA13697" s="74"/>
      <c r="CF13697" s="79"/>
      <c r="CL13697" s="79"/>
    </row>
    <row r="13698" spans="30:90">
      <c r="AD13698" s="73"/>
      <c r="AE13698" s="74"/>
      <c r="AF13698" s="74"/>
      <c r="BX13698" s="73"/>
      <c r="BY13698" s="74"/>
      <c r="BZ13698" s="74"/>
      <c r="CA13698" s="74"/>
      <c r="CF13698" s="79"/>
      <c r="CL13698" s="79"/>
    </row>
    <row r="13699" spans="30:90">
      <c r="AD13699" s="73"/>
      <c r="AE13699" s="74"/>
      <c r="AF13699" s="74"/>
      <c r="BX13699" s="73"/>
      <c r="BY13699" s="74"/>
      <c r="BZ13699" s="74"/>
      <c r="CA13699" s="74"/>
      <c r="CF13699" s="79"/>
      <c r="CL13699" s="79"/>
    </row>
    <row r="13700" spans="30:90">
      <c r="AD13700" s="73"/>
      <c r="AE13700" s="74"/>
      <c r="AF13700" s="74"/>
      <c r="BX13700" s="73"/>
      <c r="BY13700" s="74"/>
      <c r="BZ13700" s="74"/>
      <c r="CA13700" s="74"/>
      <c r="CF13700" s="79"/>
      <c r="CL13700" s="79"/>
    </row>
    <row r="13701" spans="30:90">
      <c r="AD13701" s="73"/>
      <c r="AE13701" s="74"/>
      <c r="AF13701" s="74"/>
      <c r="BX13701" s="73"/>
      <c r="BY13701" s="74"/>
      <c r="BZ13701" s="74"/>
      <c r="CA13701" s="74"/>
      <c r="CF13701" s="79"/>
      <c r="CL13701" s="79"/>
    </row>
    <row r="13702" spans="30:90">
      <c r="AD13702" s="73"/>
      <c r="AE13702" s="74"/>
      <c r="AF13702" s="74"/>
      <c r="BX13702" s="73"/>
      <c r="BY13702" s="74"/>
      <c r="BZ13702" s="74"/>
      <c r="CA13702" s="74"/>
      <c r="CF13702" s="79"/>
      <c r="CL13702" s="79"/>
    </row>
    <row r="13703" spans="30:90">
      <c r="AD13703" s="73"/>
      <c r="AE13703" s="74"/>
      <c r="AF13703" s="74"/>
      <c r="BX13703" s="73"/>
      <c r="BY13703" s="74"/>
      <c r="BZ13703" s="74"/>
      <c r="CA13703" s="74"/>
      <c r="CF13703" s="79"/>
      <c r="CL13703" s="79"/>
    </row>
    <row r="13704" spans="30:90">
      <c r="AD13704" s="73"/>
      <c r="AE13704" s="74"/>
      <c r="AF13704" s="74"/>
      <c r="BX13704" s="73"/>
      <c r="BY13704" s="74"/>
      <c r="BZ13704" s="74"/>
      <c r="CA13704" s="74"/>
      <c r="CF13704" s="79"/>
      <c r="CL13704" s="79"/>
    </row>
    <row r="13705" spans="30:90">
      <c r="AD13705" s="73"/>
      <c r="AE13705" s="74"/>
      <c r="AF13705" s="74"/>
      <c r="BX13705" s="73"/>
      <c r="BY13705" s="74"/>
      <c r="BZ13705" s="74"/>
      <c r="CA13705" s="74"/>
      <c r="CF13705" s="79"/>
      <c r="CL13705" s="79"/>
    </row>
    <row r="13706" spans="30:90">
      <c r="AD13706" s="73"/>
      <c r="AE13706" s="74"/>
      <c r="AF13706" s="74"/>
      <c r="BX13706" s="73"/>
      <c r="BY13706" s="74"/>
      <c r="BZ13706" s="74"/>
      <c r="CA13706" s="74"/>
      <c r="CF13706" s="79"/>
      <c r="CL13706" s="79"/>
    </row>
    <row r="13707" spans="30:90">
      <c r="AD13707" s="73"/>
      <c r="AE13707" s="74"/>
      <c r="AF13707" s="74"/>
      <c r="BX13707" s="73"/>
      <c r="BY13707" s="74"/>
      <c r="BZ13707" s="74"/>
      <c r="CA13707" s="74"/>
      <c r="CF13707" s="79"/>
      <c r="CL13707" s="79"/>
    </row>
    <row r="13708" spans="30:90">
      <c r="AD13708" s="73"/>
      <c r="AE13708" s="74"/>
      <c r="AF13708" s="74"/>
      <c r="BX13708" s="73"/>
      <c r="BY13708" s="74"/>
      <c r="BZ13708" s="74"/>
      <c r="CA13708" s="74"/>
      <c r="CF13708" s="79"/>
      <c r="CL13708" s="79"/>
    </row>
    <row r="13709" spans="30:90">
      <c r="AD13709" s="73"/>
      <c r="AE13709" s="74"/>
      <c r="AF13709" s="74"/>
      <c r="BX13709" s="73"/>
      <c r="BY13709" s="74"/>
      <c r="BZ13709" s="74"/>
      <c r="CA13709" s="74"/>
      <c r="CF13709" s="79"/>
      <c r="CL13709" s="79"/>
    </row>
    <row r="13710" spans="30:90">
      <c r="AD13710" s="73"/>
      <c r="AE13710" s="74"/>
      <c r="AF13710" s="74"/>
      <c r="BX13710" s="73"/>
      <c r="BY13710" s="74"/>
      <c r="BZ13710" s="74"/>
      <c r="CA13710" s="74"/>
      <c r="CF13710" s="79"/>
      <c r="CL13710" s="79"/>
    </row>
    <row r="13711" spans="30:90">
      <c r="AD13711" s="73"/>
      <c r="AE13711" s="74"/>
      <c r="AF13711" s="74"/>
      <c r="BX13711" s="73"/>
      <c r="BY13711" s="74"/>
      <c r="BZ13711" s="74"/>
      <c r="CA13711" s="74"/>
      <c r="CF13711" s="79"/>
      <c r="CL13711" s="79"/>
    </row>
    <row r="13712" spans="30:90">
      <c r="AD13712" s="73"/>
      <c r="AE13712" s="74"/>
      <c r="AF13712" s="74"/>
      <c r="BX13712" s="73"/>
      <c r="BY13712" s="74"/>
      <c r="BZ13712" s="74"/>
      <c r="CA13712" s="74"/>
      <c r="CF13712" s="79"/>
      <c r="CL13712" s="79"/>
    </row>
    <row r="13713" spans="30:90">
      <c r="AD13713" s="73"/>
      <c r="AE13713" s="74"/>
      <c r="AF13713" s="74"/>
      <c r="BX13713" s="73"/>
      <c r="BY13713" s="74"/>
      <c r="BZ13713" s="74"/>
      <c r="CA13713" s="74"/>
      <c r="CF13713" s="79"/>
      <c r="CL13713" s="79"/>
    </row>
    <row r="13714" spans="30:90">
      <c r="AD13714" s="73"/>
      <c r="AE13714" s="74"/>
      <c r="AF13714" s="74"/>
      <c r="BX13714" s="73"/>
      <c r="BY13714" s="74"/>
      <c r="BZ13714" s="74"/>
      <c r="CA13714" s="74"/>
      <c r="CF13714" s="79"/>
      <c r="CL13714" s="79"/>
    </row>
    <row r="13715" spans="30:90">
      <c r="AD13715" s="73"/>
      <c r="AE13715" s="74"/>
      <c r="AF13715" s="74"/>
      <c r="BX13715" s="73"/>
      <c r="BY13715" s="74"/>
      <c r="BZ13715" s="74"/>
      <c r="CA13715" s="74"/>
      <c r="CF13715" s="79"/>
      <c r="CL13715" s="79"/>
    </row>
    <row r="13716" spans="30:90">
      <c r="AD13716" s="73"/>
      <c r="AE13716" s="74"/>
      <c r="AF13716" s="74"/>
      <c r="BX13716" s="73"/>
      <c r="BY13716" s="74"/>
      <c r="BZ13716" s="74"/>
      <c r="CA13716" s="74"/>
      <c r="CF13716" s="79"/>
      <c r="CL13716" s="79"/>
    </row>
    <row r="13717" spans="30:90">
      <c r="AD13717" s="73"/>
      <c r="AE13717" s="74"/>
      <c r="AF13717" s="74"/>
      <c r="BX13717" s="73"/>
      <c r="BY13717" s="74"/>
      <c r="BZ13717" s="74"/>
      <c r="CA13717" s="74"/>
      <c r="CF13717" s="79"/>
      <c r="CL13717" s="79"/>
    </row>
    <row r="13718" spans="30:90">
      <c r="AD13718" s="73"/>
      <c r="AE13718" s="74"/>
      <c r="AF13718" s="74"/>
      <c r="BX13718" s="73"/>
      <c r="BY13718" s="74"/>
      <c r="BZ13718" s="74"/>
      <c r="CA13718" s="74"/>
      <c r="CF13718" s="79"/>
      <c r="CL13718" s="79"/>
    </row>
    <row r="13719" spans="30:90">
      <c r="AD13719" s="73"/>
      <c r="AE13719" s="74"/>
      <c r="AF13719" s="74"/>
      <c r="BX13719" s="73"/>
      <c r="BY13719" s="74"/>
      <c r="BZ13719" s="74"/>
      <c r="CA13719" s="74"/>
      <c r="CF13719" s="79"/>
      <c r="CL13719" s="79"/>
    </row>
    <row r="13720" spans="30:90">
      <c r="AD13720" s="73"/>
      <c r="AE13720" s="74"/>
      <c r="AF13720" s="74"/>
      <c r="BX13720" s="73"/>
      <c r="BY13720" s="74"/>
      <c r="BZ13720" s="74"/>
      <c r="CA13720" s="74"/>
      <c r="CF13720" s="79"/>
      <c r="CL13720" s="79"/>
    </row>
    <row r="13721" spans="30:90">
      <c r="AD13721" s="73"/>
      <c r="AE13721" s="74"/>
      <c r="AF13721" s="74"/>
      <c r="BX13721" s="73"/>
      <c r="BY13721" s="74"/>
      <c r="BZ13721" s="74"/>
      <c r="CA13721" s="74"/>
      <c r="CF13721" s="79"/>
      <c r="CL13721" s="79"/>
    </row>
    <row r="13722" spans="30:90">
      <c r="AD13722" s="73"/>
      <c r="AE13722" s="74"/>
      <c r="AF13722" s="74"/>
      <c r="BX13722" s="73"/>
      <c r="BY13722" s="74"/>
      <c r="BZ13722" s="74"/>
      <c r="CA13722" s="74"/>
      <c r="CF13722" s="79"/>
      <c r="CL13722" s="79"/>
    </row>
    <row r="13723" spans="30:90">
      <c r="AD13723" s="73"/>
      <c r="AE13723" s="74"/>
      <c r="AF13723" s="74"/>
      <c r="BX13723" s="73"/>
      <c r="BY13723" s="74"/>
      <c r="BZ13723" s="74"/>
      <c r="CA13723" s="74"/>
      <c r="CF13723" s="79"/>
      <c r="CL13723" s="79"/>
    </row>
    <row r="13724" spans="30:90">
      <c r="AD13724" s="73"/>
      <c r="AE13724" s="74"/>
      <c r="AF13724" s="74"/>
      <c r="BX13724" s="73"/>
      <c r="BY13724" s="74"/>
      <c r="BZ13724" s="74"/>
      <c r="CA13724" s="74"/>
      <c r="CF13724" s="79"/>
      <c r="CL13724" s="79"/>
    </row>
    <row r="13725" spans="30:90">
      <c r="AD13725" s="73"/>
      <c r="AE13725" s="74"/>
      <c r="AF13725" s="74"/>
      <c r="BX13725" s="73"/>
      <c r="BY13725" s="74"/>
      <c r="BZ13725" s="74"/>
      <c r="CA13725" s="74"/>
      <c r="CF13725" s="79"/>
      <c r="CL13725" s="79"/>
    </row>
    <row r="13726" spans="30:90">
      <c r="AD13726" s="73"/>
      <c r="AE13726" s="74"/>
      <c r="AF13726" s="74"/>
      <c r="BX13726" s="73"/>
      <c r="BY13726" s="74"/>
      <c r="BZ13726" s="74"/>
      <c r="CA13726" s="74"/>
      <c r="CF13726" s="79"/>
      <c r="CL13726" s="79"/>
    </row>
    <row r="13727" spans="30:90">
      <c r="AD13727" s="73"/>
      <c r="AE13727" s="74"/>
      <c r="AF13727" s="74"/>
      <c r="BX13727" s="73"/>
      <c r="BY13727" s="74"/>
      <c r="BZ13727" s="74"/>
      <c r="CA13727" s="74"/>
      <c r="CF13727" s="79"/>
      <c r="CL13727" s="79"/>
    </row>
    <row r="13728" spans="30:90">
      <c r="AD13728" s="73"/>
      <c r="AE13728" s="74"/>
      <c r="AF13728" s="74"/>
      <c r="BX13728" s="73"/>
      <c r="BY13728" s="74"/>
      <c r="BZ13728" s="74"/>
      <c r="CA13728" s="74"/>
      <c r="CF13728" s="79"/>
      <c r="CL13728" s="79"/>
    </row>
    <row r="13729" spans="30:90">
      <c r="AD13729" s="73"/>
      <c r="AE13729" s="74"/>
      <c r="AF13729" s="74"/>
      <c r="BX13729" s="73"/>
      <c r="BY13729" s="74"/>
      <c r="BZ13729" s="74"/>
      <c r="CA13729" s="74"/>
      <c r="CF13729" s="79"/>
      <c r="CL13729" s="79"/>
    </row>
    <row r="13730" spans="30:90">
      <c r="AD13730" s="73"/>
      <c r="AE13730" s="74"/>
      <c r="AF13730" s="74"/>
      <c r="BX13730" s="73"/>
      <c r="BY13730" s="74"/>
      <c r="BZ13730" s="74"/>
      <c r="CA13730" s="74"/>
      <c r="CF13730" s="79"/>
      <c r="CL13730" s="79"/>
    </row>
    <row r="13731" spans="30:90">
      <c r="AD13731" s="73"/>
      <c r="AE13731" s="74"/>
      <c r="AF13731" s="74"/>
      <c r="BX13731" s="73"/>
      <c r="BY13731" s="74"/>
      <c r="BZ13731" s="74"/>
      <c r="CA13731" s="74"/>
      <c r="CF13731" s="79"/>
      <c r="CL13731" s="79"/>
    </row>
    <row r="13732" spans="30:90">
      <c r="AD13732" s="73"/>
      <c r="AE13732" s="74"/>
      <c r="AF13732" s="74"/>
      <c r="BX13732" s="73"/>
      <c r="BY13732" s="74"/>
      <c r="BZ13732" s="74"/>
      <c r="CA13732" s="74"/>
      <c r="CF13732" s="79"/>
      <c r="CL13732" s="79"/>
    </row>
    <row r="13733" spans="30:90">
      <c r="AD13733" s="73"/>
      <c r="AE13733" s="74"/>
      <c r="AF13733" s="74"/>
      <c r="BX13733" s="73"/>
      <c r="BY13733" s="74"/>
      <c r="BZ13733" s="74"/>
      <c r="CA13733" s="74"/>
      <c r="CF13733" s="79"/>
      <c r="CL13733" s="79"/>
    </row>
    <row r="13734" spans="30:90">
      <c r="AD13734" s="73"/>
      <c r="AE13734" s="74"/>
      <c r="AF13734" s="74"/>
      <c r="BX13734" s="73"/>
      <c r="BY13734" s="74"/>
      <c r="BZ13734" s="74"/>
      <c r="CA13734" s="74"/>
      <c r="CF13734" s="79"/>
      <c r="CL13734" s="79"/>
    </row>
    <row r="13735" spans="30:90">
      <c r="AD13735" s="73"/>
      <c r="AE13735" s="74"/>
      <c r="AF13735" s="74"/>
      <c r="BX13735" s="73"/>
      <c r="BY13735" s="74"/>
      <c r="BZ13735" s="74"/>
      <c r="CA13735" s="74"/>
      <c r="CF13735" s="79"/>
      <c r="CL13735" s="79"/>
    </row>
    <row r="13736" spans="30:90">
      <c r="AD13736" s="73"/>
      <c r="AE13736" s="74"/>
      <c r="AF13736" s="74"/>
      <c r="BX13736" s="73"/>
      <c r="BY13736" s="74"/>
      <c r="BZ13736" s="74"/>
      <c r="CA13736" s="74"/>
      <c r="CF13736" s="79"/>
      <c r="CL13736" s="79"/>
    </row>
    <row r="13737" spans="30:90">
      <c r="AD13737" s="73"/>
      <c r="AE13737" s="74"/>
      <c r="AF13737" s="74"/>
      <c r="BX13737" s="73"/>
      <c r="BY13737" s="74"/>
      <c r="BZ13737" s="74"/>
      <c r="CA13737" s="74"/>
      <c r="CF13737" s="79"/>
      <c r="CL13737" s="79"/>
    </row>
    <row r="13738" spans="30:90">
      <c r="AD13738" s="73"/>
      <c r="AE13738" s="74"/>
      <c r="AF13738" s="74"/>
      <c r="BX13738" s="73"/>
      <c r="BY13738" s="74"/>
      <c r="BZ13738" s="74"/>
      <c r="CA13738" s="74"/>
      <c r="CF13738" s="79"/>
      <c r="CL13738" s="79"/>
    </row>
    <row r="13739" spans="30:90">
      <c r="AD13739" s="73"/>
      <c r="AE13739" s="74"/>
      <c r="AF13739" s="74"/>
      <c r="BX13739" s="73"/>
      <c r="BY13739" s="74"/>
      <c r="BZ13739" s="74"/>
      <c r="CA13739" s="74"/>
      <c r="CF13739" s="79"/>
      <c r="CL13739" s="79"/>
    </row>
    <row r="13740" spans="30:90">
      <c r="AD13740" s="73"/>
      <c r="AE13740" s="74"/>
      <c r="AF13740" s="74"/>
      <c r="BX13740" s="73"/>
      <c r="BY13740" s="74"/>
      <c r="BZ13740" s="74"/>
      <c r="CA13740" s="74"/>
      <c r="CF13740" s="79"/>
      <c r="CL13740" s="79"/>
    </row>
    <row r="13741" spans="30:90">
      <c r="AD13741" s="73"/>
      <c r="AE13741" s="74"/>
      <c r="AF13741" s="74"/>
      <c r="BX13741" s="73"/>
      <c r="BY13741" s="74"/>
      <c r="BZ13741" s="74"/>
      <c r="CA13741" s="74"/>
      <c r="CF13741" s="79"/>
      <c r="CL13741" s="79"/>
    </row>
    <row r="13742" spans="30:90">
      <c r="AD13742" s="73"/>
      <c r="AE13742" s="74"/>
      <c r="AF13742" s="74"/>
      <c r="BX13742" s="73"/>
      <c r="BY13742" s="74"/>
      <c r="BZ13742" s="74"/>
      <c r="CA13742" s="74"/>
      <c r="CF13742" s="79"/>
      <c r="CL13742" s="79"/>
    </row>
    <row r="13743" spans="30:90">
      <c r="AD13743" s="73"/>
      <c r="AE13743" s="74"/>
      <c r="AF13743" s="74"/>
      <c r="BX13743" s="73"/>
      <c r="BY13743" s="74"/>
      <c r="BZ13743" s="74"/>
      <c r="CA13743" s="74"/>
      <c r="CF13743" s="79"/>
      <c r="CL13743" s="79"/>
    </row>
    <row r="13744" spans="30:90">
      <c r="AD13744" s="73"/>
      <c r="AE13744" s="74"/>
      <c r="AF13744" s="74"/>
      <c r="BX13744" s="73"/>
      <c r="BY13744" s="74"/>
      <c r="BZ13744" s="74"/>
      <c r="CA13744" s="74"/>
      <c r="CF13744" s="79"/>
      <c r="CL13744" s="79"/>
    </row>
    <row r="13745" spans="30:90">
      <c r="AD13745" s="73"/>
      <c r="AE13745" s="74"/>
      <c r="AF13745" s="74"/>
      <c r="BX13745" s="73"/>
      <c r="BY13745" s="74"/>
      <c r="BZ13745" s="74"/>
      <c r="CA13745" s="74"/>
      <c r="CF13745" s="79"/>
      <c r="CL13745" s="79"/>
    </row>
    <row r="13746" spans="30:90">
      <c r="AD13746" s="73"/>
      <c r="AE13746" s="74"/>
      <c r="AF13746" s="74"/>
      <c r="BX13746" s="73"/>
      <c r="BY13746" s="74"/>
      <c r="BZ13746" s="74"/>
      <c r="CA13746" s="74"/>
      <c r="CF13746" s="79"/>
      <c r="CL13746" s="79"/>
    </row>
    <row r="13747" spans="30:90">
      <c r="AD13747" s="73"/>
      <c r="AE13747" s="74"/>
      <c r="AF13747" s="74"/>
      <c r="BX13747" s="73"/>
      <c r="BY13747" s="74"/>
      <c r="BZ13747" s="74"/>
      <c r="CA13747" s="74"/>
      <c r="CF13747" s="79"/>
      <c r="CL13747" s="79"/>
    </row>
    <row r="13748" spans="30:90">
      <c r="AD13748" s="73"/>
      <c r="AE13748" s="74"/>
      <c r="AF13748" s="74"/>
      <c r="BX13748" s="73"/>
      <c r="BY13748" s="74"/>
      <c r="BZ13748" s="74"/>
      <c r="CA13748" s="74"/>
      <c r="CF13748" s="79"/>
      <c r="CL13748" s="79"/>
    </row>
    <row r="13749" spans="30:90">
      <c r="AD13749" s="73"/>
      <c r="AE13749" s="74"/>
      <c r="AF13749" s="74"/>
      <c r="BX13749" s="73"/>
      <c r="BY13749" s="74"/>
      <c r="BZ13749" s="74"/>
      <c r="CA13749" s="74"/>
      <c r="CF13749" s="79"/>
      <c r="CL13749" s="79"/>
    </row>
    <row r="13750" spans="30:90">
      <c r="AD13750" s="73"/>
      <c r="AE13750" s="74"/>
      <c r="AF13750" s="74"/>
      <c r="BX13750" s="73"/>
      <c r="BY13750" s="74"/>
      <c r="BZ13750" s="74"/>
      <c r="CA13750" s="74"/>
      <c r="CF13750" s="79"/>
      <c r="CL13750" s="79"/>
    </row>
    <row r="13751" spans="30:90">
      <c r="AD13751" s="73"/>
      <c r="AE13751" s="74"/>
      <c r="AF13751" s="74"/>
      <c r="BX13751" s="73"/>
      <c r="BY13751" s="74"/>
      <c r="BZ13751" s="74"/>
      <c r="CA13751" s="74"/>
      <c r="CF13751" s="79"/>
      <c r="CL13751" s="79"/>
    </row>
    <row r="13752" spans="30:90">
      <c r="AD13752" s="73"/>
      <c r="AE13752" s="74"/>
      <c r="AF13752" s="74"/>
      <c r="BX13752" s="73"/>
      <c r="BY13752" s="74"/>
      <c r="BZ13752" s="74"/>
      <c r="CA13752" s="74"/>
      <c r="CF13752" s="79"/>
      <c r="CL13752" s="79"/>
    </row>
    <row r="13753" spans="30:90">
      <c r="AD13753" s="73"/>
      <c r="AE13753" s="74"/>
      <c r="AF13753" s="74"/>
      <c r="BX13753" s="73"/>
      <c r="BY13753" s="74"/>
      <c r="BZ13753" s="74"/>
      <c r="CA13753" s="74"/>
      <c r="CF13753" s="79"/>
      <c r="CL13753" s="79"/>
    </row>
    <row r="13754" spans="30:90">
      <c r="AD13754" s="73"/>
      <c r="AE13754" s="74"/>
      <c r="AF13754" s="74"/>
      <c r="BX13754" s="73"/>
      <c r="BY13754" s="74"/>
      <c r="BZ13754" s="74"/>
      <c r="CA13754" s="74"/>
      <c r="CF13754" s="79"/>
      <c r="CL13754" s="79"/>
    </row>
    <row r="13755" spans="30:90">
      <c r="AD13755" s="73"/>
      <c r="AE13755" s="74"/>
      <c r="AF13755" s="74"/>
      <c r="BX13755" s="73"/>
      <c r="BY13755" s="74"/>
      <c r="BZ13755" s="74"/>
      <c r="CA13755" s="74"/>
      <c r="CF13755" s="79"/>
      <c r="CL13755" s="79"/>
    </row>
    <row r="13756" spans="30:90">
      <c r="AD13756" s="73"/>
      <c r="AE13756" s="74"/>
      <c r="AF13756" s="74"/>
      <c r="BX13756" s="73"/>
      <c r="BY13756" s="74"/>
      <c r="BZ13756" s="74"/>
      <c r="CA13756" s="74"/>
      <c r="CF13756" s="79"/>
      <c r="CL13756" s="79"/>
    </row>
    <row r="13757" spans="30:90">
      <c r="AD13757" s="73"/>
      <c r="AE13757" s="74"/>
      <c r="AF13757" s="74"/>
      <c r="BX13757" s="73"/>
      <c r="BY13757" s="74"/>
      <c r="BZ13757" s="74"/>
      <c r="CA13757" s="74"/>
      <c r="CF13757" s="79"/>
      <c r="CL13757" s="79"/>
    </row>
    <row r="13758" spans="30:90">
      <c r="AD13758" s="73"/>
      <c r="AE13758" s="74"/>
      <c r="AF13758" s="74"/>
      <c r="BX13758" s="73"/>
      <c r="BY13758" s="74"/>
      <c r="BZ13758" s="74"/>
      <c r="CA13758" s="74"/>
      <c r="CF13758" s="79"/>
      <c r="CL13758" s="79"/>
    </row>
    <row r="13759" spans="30:90">
      <c r="AD13759" s="73"/>
      <c r="AE13759" s="74"/>
      <c r="AF13759" s="74"/>
      <c r="BX13759" s="73"/>
      <c r="BY13759" s="74"/>
      <c r="BZ13759" s="74"/>
      <c r="CA13759" s="74"/>
      <c r="CF13759" s="79"/>
      <c r="CL13759" s="79"/>
    </row>
    <row r="13760" spans="30:90">
      <c r="AD13760" s="73"/>
      <c r="AE13760" s="74"/>
      <c r="AF13760" s="74"/>
      <c r="BX13760" s="73"/>
      <c r="BY13760" s="74"/>
      <c r="BZ13760" s="74"/>
      <c r="CA13760" s="74"/>
      <c r="CF13760" s="79"/>
      <c r="CL13760" s="79"/>
    </row>
    <row r="13761" spans="30:90">
      <c r="AD13761" s="73"/>
      <c r="AE13761" s="74"/>
      <c r="AF13761" s="74"/>
      <c r="BX13761" s="73"/>
      <c r="BY13761" s="74"/>
      <c r="BZ13761" s="74"/>
      <c r="CA13761" s="74"/>
      <c r="CF13761" s="79"/>
      <c r="CL13761" s="79"/>
    </row>
    <row r="13762" spans="30:90">
      <c r="AD13762" s="73"/>
      <c r="AE13762" s="74"/>
      <c r="AF13762" s="74"/>
      <c r="BX13762" s="73"/>
      <c r="BY13762" s="74"/>
      <c r="BZ13762" s="74"/>
      <c r="CA13762" s="74"/>
      <c r="CF13762" s="79"/>
      <c r="CL13762" s="79"/>
    </row>
    <row r="13763" spans="30:90">
      <c r="AD13763" s="73"/>
      <c r="AE13763" s="74"/>
      <c r="AF13763" s="74"/>
      <c r="BX13763" s="73"/>
      <c r="BY13763" s="74"/>
      <c r="BZ13763" s="74"/>
      <c r="CA13763" s="74"/>
      <c r="CF13763" s="79"/>
      <c r="CL13763" s="79"/>
    </row>
    <row r="13764" spans="30:90">
      <c r="AD13764" s="73"/>
      <c r="AE13764" s="74"/>
      <c r="AF13764" s="74"/>
      <c r="BX13764" s="73"/>
      <c r="BY13764" s="74"/>
      <c r="BZ13764" s="74"/>
      <c r="CA13764" s="74"/>
      <c r="CF13764" s="79"/>
      <c r="CL13764" s="79"/>
    </row>
    <row r="13765" spans="30:90">
      <c r="AD13765" s="73"/>
      <c r="AE13765" s="74"/>
      <c r="AF13765" s="74"/>
      <c r="BX13765" s="73"/>
      <c r="BY13765" s="74"/>
      <c r="BZ13765" s="74"/>
      <c r="CA13765" s="74"/>
      <c r="CF13765" s="79"/>
      <c r="CL13765" s="79"/>
    </row>
    <row r="13766" spans="30:90">
      <c r="AD13766" s="73"/>
      <c r="AE13766" s="74"/>
      <c r="AF13766" s="74"/>
      <c r="BX13766" s="73"/>
      <c r="BY13766" s="74"/>
      <c r="BZ13766" s="74"/>
      <c r="CA13766" s="74"/>
      <c r="CF13766" s="79"/>
      <c r="CL13766" s="79"/>
    </row>
    <row r="13767" spans="30:90">
      <c r="AD13767" s="73"/>
      <c r="AE13767" s="74"/>
      <c r="AF13767" s="74"/>
      <c r="BX13767" s="73"/>
      <c r="BY13767" s="74"/>
      <c r="BZ13767" s="74"/>
      <c r="CA13767" s="74"/>
      <c r="CF13767" s="79"/>
      <c r="CL13767" s="79"/>
    </row>
    <row r="13768" spans="30:90">
      <c r="AD13768" s="73"/>
      <c r="AE13768" s="74"/>
      <c r="AF13768" s="74"/>
      <c r="BX13768" s="73"/>
      <c r="BY13768" s="74"/>
      <c r="BZ13768" s="74"/>
      <c r="CA13768" s="74"/>
      <c r="CF13768" s="79"/>
      <c r="CL13768" s="79"/>
    </row>
    <row r="13769" spans="30:90">
      <c r="AD13769" s="73"/>
      <c r="AE13769" s="74"/>
      <c r="AF13769" s="74"/>
      <c r="BX13769" s="73"/>
      <c r="BY13769" s="74"/>
      <c r="BZ13769" s="74"/>
      <c r="CA13769" s="74"/>
      <c r="CF13769" s="79"/>
      <c r="CL13769" s="79"/>
    </row>
    <row r="13770" spans="30:90">
      <c r="AD13770" s="73"/>
      <c r="AE13770" s="74"/>
      <c r="AF13770" s="74"/>
      <c r="BX13770" s="73"/>
      <c r="BY13770" s="74"/>
      <c r="BZ13770" s="74"/>
      <c r="CA13770" s="74"/>
      <c r="CF13770" s="79"/>
      <c r="CL13770" s="79"/>
    </row>
    <row r="13771" spans="30:90">
      <c r="AD13771" s="73"/>
      <c r="AE13771" s="74"/>
      <c r="AF13771" s="74"/>
      <c r="BX13771" s="73"/>
      <c r="BY13771" s="74"/>
      <c r="BZ13771" s="74"/>
      <c r="CA13771" s="74"/>
      <c r="CF13771" s="79"/>
      <c r="CL13771" s="79"/>
    </row>
    <row r="13772" spans="30:90">
      <c r="AD13772" s="73"/>
      <c r="AE13772" s="74"/>
      <c r="AF13772" s="74"/>
      <c r="BX13772" s="73"/>
      <c r="BY13772" s="74"/>
      <c r="BZ13772" s="74"/>
      <c r="CA13772" s="74"/>
      <c r="CF13772" s="79"/>
      <c r="CL13772" s="79"/>
    </row>
    <row r="13773" spans="30:90">
      <c r="AD13773" s="73"/>
      <c r="AE13773" s="74"/>
      <c r="AF13773" s="74"/>
      <c r="BX13773" s="73"/>
      <c r="BY13773" s="74"/>
      <c r="BZ13773" s="74"/>
      <c r="CA13773" s="74"/>
      <c r="CF13773" s="79"/>
      <c r="CL13773" s="79"/>
    </row>
    <row r="13774" spans="30:90">
      <c r="AD13774" s="73"/>
      <c r="AE13774" s="74"/>
      <c r="AF13774" s="74"/>
      <c r="BX13774" s="73"/>
      <c r="BY13774" s="74"/>
      <c r="BZ13774" s="74"/>
      <c r="CA13774" s="74"/>
      <c r="CF13774" s="79"/>
      <c r="CL13774" s="79"/>
    </row>
    <row r="13775" spans="30:90">
      <c r="AD13775" s="73"/>
      <c r="AE13775" s="74"/>
      <c r="AF13775" s="74"/>
      <c r="BX13775" s="73"/>
      <c r="BY13775" s="74"/>
      <c r="BZ13775" s="74"/>
      <c r="CA13775" s="74"/>
      <c r="CF13775" s="79"/>
      <c r="CL13775" s="79"/>
    </row>
    <row r="13776" spans="30:90">
      <c r="AD13776" s="73"/>
      <c r="AE13776" s="74"/>
      <c r="AF13776" s="74"/>
      <c r="BX13776" s="73"/>
      <c r="BY13776" s="74"/>
      <c r="BZ13776" s="74"/>
      <c r="CA13776" s="74"/>
      <c r="CF13776" s="79"/>
      <c r="CL13776" s="79"/>
    </row>
    <row r="13777" spans="30:90">
      <c r="AD13777" s="73"/>
      <c r="AE13777" s="74"/>
      <c r="AF13777" s="74"/>
      <c r="BX13777" s="73"/>
      <c r="BY13777" s="74"/>
      <c r="BZ13777" s="74"/>
      <c r="CA13777" s="74"/>
      <c r="CF13777" s="79"/>
      <c r="CL13777" s="79"/>
    </row>
    <row r="13778" spans="30:90">
      <c r="AD13778" s="73"/>
      <c r="AE13778" s="74"/>
      <c r="AF13778" s="74"/>
      <c r="BX13778" s="73"/>
      <c r="BY13778" s="74"/>
      <c r="BZ13778" s="74"/>
      <c r="CA13778" s="74"/>
      <c r="CF13778" s="79"/>
      <c r="CL13778" s="79"/>
    </row>
    <row r="13779" spans="30:90">
      <c r="AD13779" s="73"/>
      <c r="AE13779" s="74"/>
      <c r="AF13779" s="74"/>
      <c r="BX13779" s="73"/>
      <c r="BY13779" s="74"/>
      <c r="BZ13779" s="74"/>
      <c r="CA13779" s="74"/>
      <c r="CF13779" s="79"/>
      <c r="CL13779" s="79"/>
    </row>
    <row r="13780" spans="30:90">
      <c r="AD13780" s="73"/>
      <c r="AE13780" s="74"/>
      <c r="AF13780" s="74"/>
      <c r="BX13780" s="73"/>
      <c r="BY13780" s="74"/>
      <c r="BZ13780" s="74"/>
      <c r="CA13780" s="74"/>
      <c r="CF13780" s="79"/>
      <c r="CL13780" s="79"/>
    </row>
    <row r="13781" spans="30:90">
      <c r="AD13781" s="73"/>
      <c r="AE13781" s="74"/>
      <c r="AF13781" s="74"/>
      <c r="BX13781" s="73"/>
      <c r="BY13781" s="74"/>
      <c r="BZ13781" s="74"/>
      <c r="CA13781" s="74"/>
      <c r="CF13781" s="79"/>
      <c r="CL13781" s="79"/>
    </row>
    <row r="13782" spans="30:90">
      <c r="AD13782" s="73"/>
      <c r="AE13782" s="74"/>
      <c r="AF13782" s="74"/>
      <c r="BX13782" s="73"/>
      <c r="BY13782" s="74"/>
      <c r="BZ13782" s="74"/>
      <c r="CA13782" s="74"/>
      <c r="CF13782" s="79"/>
      <c r="CL13782" s="79"/>
    </row>
    <row r="13783" spans="30:90">
      <c r="AD13783" s="73"/>
      <c r="AE13783" s="74"/>
      <c r="AF13783" s="74"/>
      <c r="BX13783" s="73"/>
      <c r="BY13783" s="74"/>
      <c r="BZ13783" s="74"/>
      <c r="CA13783" s="74"/>
      <c r="CF13783" s="79"/>
      <c r="CL13783" s="79"/>
    </row>
    <row r="13784" spans="30:90">
      <c r="AD13784" s="73"/>
      <c r="AE13784" s="74"/>
      <c r="AF13784" s="74"/>
      <c r="BX13784" s="73"/>
      <c r="BY13784" s="74"/>
      <c r="BZ13784" s="74"/>
      <c r="CA13784" s="74"/>
      <c r="CF13784" s="79"/>
      <c r="CL13784" s="79"/>
    </row>
    <row r="13785" spans="30:90">
      <c r="AD13785" s="73"/>
      <c r="AE13785" s="74"/>
      <c r="AF13785" s="74"/>
      <c r="BX13785" s="73"/>
      <c r="BY13785" s="74"/>
      <c r="BZ13785" s="74"/>
      <c r="CA13785" s="74"/>
      <c r="CF13785" s="79"/>
      <c r="CL13785" s="79"/>
    </row>
    <row r="13786" spans="30:90">
      <c r="AD13786" s="73"/>
      <c r="AE13786" s="74"/>
      <c r="AF13786" s="74"/>
      <c r="BX13786" s="73"/>
      <c r="BY13786" s="74"/>
      <c r="BZ13786" s="74"/>
      <c r="CA13786" s="74"/>
      <c r="CF13786" s="79"/>
      <c r="CL13786" s="79"/>
    </row>
    <row r="13787" spans="30:90">
      <c r="AD13787" s="73"/>
      <c r="AE13787" s="74"/>
      <c r="AF13787" s="74"/>
      <c r="BX13787" s="73"/>
      <c r="BY13787" s="74"/>
      <c r="BZ13787" s="74"/>
      <c r="CA13787" s="74"/>
      <c r="CF13787" s="79"/>
      <c r="CL13787" s="79"/>
    </row>
    <row r="13788" spans="30:90">
      <c r="AD13788" s="73"/>
      <c r="AE13788" s="74"/>
      <c r="AF13788" s="74"/>
      <c r="BX13788" s="73"/>
      <c r="BY13788" s="74"/>
      <c r="BZ13788" s="74"/>
      <c r="CA13788" s="74"/>
      <c r="CF13788" s="79"/>
      <c r="CL13788" s="79"/>
    </row>
    <row r="13789" spans="30:90">
      <c r="AD13789" s="73"/>
      <c r="AE13789" s="74"/>
      <c r="AF13789" s="74"/>
      <c r="BX13789" s="73"/>
      <c r="BY13789" s="74"/>
      <c r="BZ13789" s="74"/>
      <c r="CA13789" s="74"/>
      <c r="CF13789" s="79"/>
      <c r="CL13789" s="79"/>
    </row>
    <row r="13790" spans="30:90">
      <c r="AD13790" s="73"/>
      <c r="AE13790" s="74"/>
      <c r="AF13790" s="74"/>
      <c r="BX13790" s="73"/>
      <c r="BY13790" s="74"/>
      <c r="BZ13790" s="74"/>
      <c r="CA13790" s="74"/>
      <c r="CF13790" s="79"/>
      <c r="CL13790" s="79"/>
    </row>
    <row r="13791" spans="30:90">
      <c r="AD13791" s="73"/>
      <c r="AE13791" s="74"/>
      <c r="AF13791" s="74"/>
      <c r="BX13791" s="73"/>
      <c r="BY13791" s="74"/>
      <c r="BZ13791" s="74"/>
      <c r="CA13791" s="74"/>
      <c r="CF13791" s="79"/>
      <c r="CL13791" s="79"/>
    </row>
    <row r="13792" spans="30:90">
      <c r="AD13792" s="73"/>
      <c r="AE13792" s="74"/>
      <c r="AF13792" s="74"/>
      <c r="BX13792" s="73"/>
      <c r="BY13792" s="74"/>
      <c r="BZ13792" s="74"/>
      <c r="CA13792" s="74"/>
      <c r="CF13792" s="79"/>
      <c r="CL13792" s="79"/>
    </row>
    <row r="13793" spans="30:90">
      <c r="AD13793" s="73"/>
      <c r="AE13793" s="74"/>
      <c r="AF13793" s="74"/>
      <c r="BX13793" s="73"/>
      <c r="BY13793" s="74"/>
      <c r="BZ13793" s="74"/>
      <c r="CA13793" s="74"/>
      <c r="CF13793" s="79"/>
      <c r="CL13793" s="79"/>
    </row>
    <row r="13794" spans="30:90">
      <c r="AD13794" s="73"/>
      <c r="AE13794" s="74"/>
      <c r="AF13794" s="74"/>
      <c r="BX13794" s="73"/>
      <c r="BY13794" s="74"/>
      <c r="BZ13794" s="74"/>
      <c r="CA13794" s="74"/>
      <c r="CF13794" s="79"/>
      <c r="CL13794" s="79"/>
    </row>
    <row r="13795" spans="30:90">
      <c r="AD13795" s="73"/>
      <c r="AE13795" s="74"/>
      <c r="AF13795" s="74"/>
      <c r="BX13795" s="73"/>
      <c r="BY13795" s="74"/>
      <c r="BZ13795" s="74"/>
      <c r="CA13795" s="74"/>
      <c r="CF13795" s="79"/>
      <c r="CL13795" s="79"/>
    </row>
    <row r="13796" spans="30:90">
      <c r="AD13796" s="73"/>
      <c r="AE13796" s="74"/>
      <c r="AF13796" s="74"/>
      <c r="BX13796" s="73"/>
      <c r="BY13796" s="74"/>
      <c r="BZ13796" s="74"/>
      <c r="CA13796" s="74"/>
      <c r="CF13796" s="79"/>
      <c r="CL13796" s="79"/>
    </row>
    <row r="13797" spans="30:90">
      <c r="AD13797" s="73"/>
      <c r="AE13797" s="74"/>
      <c r="AF13797" s="74"/>
      <c r="BX13797" s="73"/>
      <c r="BY13797" s="74"/>
      <c r="BZ13797" s="74"/>
      <c r="CA13797" s="74"/>
      <c r="CF13797" s="79"/>
      <c r="CL13797" s="79"/>
    </row>
    <row r="13798" spans="30:90">
      <c r="AD13798" s="73"/>
      <c r="AE13798" s="74"/>
      <c r="AF13798" s="74"/>
      <c r="BX13798" s="73"/>
      <c r="BY13798" s="74"/>
      <c r="BZ13798" s="74"/>
      <c r="CA13798" s="74"/>
      <c r="CF13798" s="79"/>
      <c r="CL13798" s="79"/>
    </row>
    <row r="13799" spans="30:90">
      <c r="AD13799" s="73"/>
      <c r="AE13799" s="74"/>
      <c r="AF13799" s="74"/>
      <c r="BX13799" s="73"/>
      <c r="BY13799" s="74"/>
      <c r="BZ13799" s="74"/>
      <c r="CA13799" s="74"/>
      <c r="CF13799" s="79"/>
      <c r="CL13799" s="79"/>
    </row>
    <row r="13800" spans="30:90">
      <c r="AD13800" s="73"/>
      <c r="AE13800" s="74"/>
      <c r="AF13800" s="74"/>
      <c r="BX13800" s="73"/>
      <c r="BY13800" s="74"/>
      <c r="BZ13800" s="74"/>
      <c r="CA13800" s="74"/>
      <c r="CF13800" s="79"/>
      <c r="CL13800" s="79"/>
    </row>
    <row r="13801" spans="30:90">
      <c r="AD13801" s="73"/>
      <c r="AE13801" s="74"/>
      <c r="AF13801" s="74"/>
      <c r="BX13801" s="73"/>
      <c r="BY13801" s="74"/>
      <c r="BZ13801" s="74"/>
      <c r="CA13801" s="74"/>
      <c r="CF13801" s="79"/>
      <c r="CL13801" s="79"/>
    </row>
    <row r="13802" spans="30:90">
      <c r="AD13802" s="73"/>
      <c r="AE13802" s="74"/>
      <c r="AF13802" s="74"/>
      <c r="BX13802" s="73"/>
      <c r="BY13802" s="74"/>
      <c r="BZ13802" s="74"/>
      <c r="CA13802" s="74"/>
      <c r="CF13802" s="79"/>
      <c r="CL13802" s="79"/>
    </row>
    <row r="13803" spans="30:90">
      <c r="AD13803" s="73"/>
      <c r="AE13803" s="74"/>
      <c r="AF13803" s="74"/>
      <c r="BX13803" s="73"/>
      <c r="BY13803" s="74"/>
      <c r="BZ13803" s="74"/>
      <c r="CA13803" s="74"/>
      <c r="CF13803" s="79"/>
      <c r="CL13803" s="79"/>
    </row>
    <row r="13804" spans="30:90">
      <c r="AD13804" s="73"/>
      <c r="AE13804" s="74"/>
      <c r="AF13804" s="74"/>
      <c r="BX13804" s="73"/>
      <c r="BY13804" s="74"/>
      <c r="BZ13804" s="74"/>
      <c r="CA13804" s="74"/>
      <c r="CF13804" s="79"/>
      <c r="CL13804" s="79"/>
    </row>
    <row r="13805" spans="30:90">
      <c r="AD13805" s="73"/>
      <c r="AE13805" s="74"/>
      <c r="AF13805" s="74"/>
      <c r="BX13805" s="73"/>
      <c r="BY13805" s="74"/>
      <c r="BZ13805" s="74"/>
      <c r="CA13805" s="74"/>
      <c r="CF13805" s="79"/>
      <c r="CL13805" s="79"/>
    </row>
    <row r="13806" spans="30:90">
      <c r="AD13806" s="73"/>
      <c r="AE13806" s="74"/>
      <c r="AF13806" s="74"/>
      <c r="BX13806" s="73"/>
      <c r="BY13806" s="74"/>
      <c r="BZ13806" s="74"/>
      <c r="CA13806" s="74"/>
      <c r="CF13806" s="79"/>
      <c r="CL13806" s="79"/>
    </row>
    <row r="13807" spans="30:90">
      <c r="AD13807" s="73"/>
      <c r="AE13807" s="74"/>
      <c r="AF13807" s="74"/>
      <c r="BX13807" s="73"/>
      <c r="BY13807" s="74"/>
      <c r="BZ13807" s="74"/>
      <c r="CA13807" s="74"/>
      <c r="CF13807" s="79"/>
      <c r="CL13807" s="79"/>
    </row>
    <row r="13808" spans="30:90">
      <c r="AD13808" s="73"/>
      <c r="AE13808" s="74"/>
      <c r="AF13808" s="74"/>
      <c r="BX13808" s="73"/>
      <c r="BY13808" s="74"/>
      <c r="BZ13808" s="74"/>
      <c r="CA13808" s="74"/>
      <c r="CF13808" s="79"/>
      <c r="CL13808" s="79"/>
    </row>
    <row r="13809" spans="30:90">
      <c r="AD13809" s="73"/>
      <c r="AE13809" s="74"/>
      <c r="AF13809" s="74"/>
      <c r="BX13809" s="73"/>
      <c r="BY13809" s="74"/>
      <c r="BZ13809" s="74"/>
      <c r="CA13809" s="74"/>
      <c r="CF13809" s="79"/>
      <c r="CL13809" s="79"/>
    </row>
    <row r="13810" spans="30:90">
      <c r="AD13810" s="73"/>
      <c r="AE13810" s="74"/>
      <c r="AF13810" s="74"/>
      <c r="BX13810" s="73"/>
      <c r="BY13810" s="74"/>
      <c r="BZ13810" s="74"/>
      <c r="CA13810" s="74"/>
      <c r="CF13810" s="79"/>
      <c r="CL13810" s="79"/>
    </row>
    <row r="13811" spans="30:90">
      <c r="AD13811" s="73"/>
      <c r="AE13811" s="74"/>
      <c r="AF13811" s="74"/>
      <c r="BX13811" s="73"/>
      <c r="BY13811" s="74"/>
      <c r="BZ13811" s="74"/>
      <c r="CA13811" s="74"/>
      <c r="CF13811" s="79"/>
      <c r="CL13811" s="79"/>
    </row>
    <row r="13812" spans="30:90">
      <c r="AD13812" s="73"/>
      <c r="AE13812" s="74"/>
      <c r="AF13812" s="74"/>
      <c r="BX13812" s="73"/>
      <c r="BY13812" s="74"/>
      <c r="BZ13812" s="74"/>
      <c r="CA13812" s="74"/>
      <c r="CF13812" s="79"/>
      <c r="CL13812" s="79"/>
    </row>
    <row r="13813" spans="30:90">
      <c r="AD13813" s="73"/>
      <c r="AE13813" s="74"/>
      <c r="AF13813" s="74"/>
      <c r="BX13813" s="73"/>
      <c r="BY13813" s="74"/>
      <c r="BZ13813" s="74"/>
      <c r="CA13813" s="74"/>
      <c r="CF13813" s="79"/>
      <c r="CL13813" s="79"/>
    </row>
    <row r="13814" spans="30:90">
      <c r="AD13814" s="73"/>
      <c r="AE13814" s="74"/>
      <c r="AF13814" s="74"/>
      <c r="BX13814" s="73"/>
      <c r="BY13814" s="74"/>
      <c r="BZ13814" s="74"/>
      <c r="CA13814" s="74"/>
      <c r="CF13814" s="79"/>
      <c r="CL13814" s="79"/>
    </row>
    <row r="13815" spans="30:90">
      <c r="AD13815" s="73"/>
      <c r="AE13815" s="74"/>
      <c r="AF13815" s="74"/>
      <c r="BX13815" s="73"/>
      <c r="BY13815" s="74"/>
      <c r="BZ13815" s="74"/>
      <c r="CA13815" s="74"/>
      <c r="CF13815" s="79"/>
      <c r="CL13815" s="79"/>
    </row>
    <row r="13816" spans="30:90">
      <c r="AD13816" s="73"/>
      <c r="AE13816" s="74"/>
      <c r="AF13816" s="74"/>
      <c r="BX13816" s="73"/>
      <c r="BY13816" s="74"/>
      <c r="BZ13816" s="74"/>
      <c r="CA13816" s="74"/>
      <c r="CF13816" s="79"/>
      <c r="CL13816" s="79"/>
    </row>
    <row r="13817" spans="30:90">
      <c r="AD13817" s="73"/>
      <c r="AE13817" s="74"/>
      <c r="AF13817" s="74"/>
      <c r="BX13817" s="73"/>
      <c r="BY13817" s="74"/>
      <c r="BZ13817" s="74"/>
      <c r="CA13817" s="74"/>
      <c r="CF13817" s="79"/>
      <c r="CL13817" s="79"/>
    </row>
    <row r="13818" spans="30:90">
      <c r="AD13818" s="73"/>
      <c r="AE13818" s="74"/>
      <c r="AF13818" s="74"/>
      <c r="BX13818" s="73"/>
      <c r="BY13818" s="74"/>
      <c r="BZ13818" s="74"/>
      <c r="CA13818" s="74"/>
      <c r="CF13818" s="79"/>
      <c r="CL13818" s="79"/>
    </row>
    <row r="13819" spans="30:90">
      <c r="AD13819" s="73"/>
      <c r="AE13819" s="74"/>
      <c r="AF13819" s="74"/>
      <c r="BX13819" s="73"/>
      <c r="BY13819" s="74"/>
      <c r="BZ13819" s="74"/>
      <c r="CA13819" s="74"/>
      <c r="CF13819" s="79"/>
      <c r="CL13819" s="79"/>
    </row>
    <row r="13820" spans="30:90">
      <c r="AD13820" s="73"/>
      <c r="AE13820" s="74"/>
      <c r="AF13820" s="74"/>
      <c r="BX13820" s="73"/>
      <c r="BY13820" s="74"/>
      <c r="BZ13820" s="74"/>
      <c r="CA13820" s="74"/>
      <c r="CF13820" s="79"/>
      <c r="CL13820" s="79"/>
    </row>
    <row r="13821" spans="30:90">
      <c r="AD13821" s="73"/>
      <c r="AE13821" s="74"/>
      <c r="AF13821" s="74"/>
      <c r="BX13821" s="73"/>
      <c r="BY13821" s="74"/>
      <c r="BZ13821" s="74"/>
      <c r="CA13821" s="74"/>
      <c r="CF13821" s="79"/>
      <c r="CL13821" s="79"/>
    </row>
    <row r="13822" spans="30:90">
      <c r="AD13822" s="73"/>
      <c r="AE13822" s="74"/>
      <c r="AF13822" s="74"/>
      <c r="BX13822" s="73"/>
      <c r="BY13822" s="74"/>
      <c r="BZ13822" s="74"/>
      <c r="CA13822" s="74"/>
      <c r="CF13822" s="79"/>
      <c r="CL13822" s="79"/>
    </row>
    <row r="13823" spans="30:90">
      <c r="AD13823" s="73"/>
      <c r="AE13823" s="74"/>
      <c r="AF13823" s="74"/>
      <c r="BX13823" s="73"/>
      <c r="BY13823" s="74"/>
      <c r="BZ13823" s="74"/>
      <c r="CA13823" s="74"/>
      <c r="CF13823" s="79"/>
      <c r="CL13823" s="79"/>
    </row>
    <row r="13824" spans="30:90">
      <c r="AD13824" s="73"/>
      <c r="AE13824" s="74"/>
      <c r="AF13824" s="74"/>
      <c r="BX13824" s="73"/>
      <c r="BY13824" s="74"/>
      <c r="BZ13824" s="74"/>
      <c r="CA13824" s="74"/>
      <c r="CF13824" s="79"/>
      <c r="CL13824" s="79"/>
    </row>
    <row r="13825" spans="30:90">
      <c r="AD13825" s="73"/>
      <c r="AE13825" s="74"/>
      <c r="AF13825" s="74"/>
      <c r="BX13825" s="73"/>
      <c r="BY13825" s="74"/>
      <c r="BZ13825" s="74"/>
      <c r="CA13825" s="74"/>
      <c r="CF13825" s="79"/>
      <c r="CL13825" s="79"/>
    </row>
    <row r="13826" spans="30:90">
      <c r="AD13826" s="73"/>
      <c r="AE13826" s="74"/>
      <c r="AF13826" s="74"/>
      <c r="BX13826" s="73"/>
      <c r="BY13826" s="74"/>
      <c r="BZ13826" s="74"/>
      <c r="CA13826" s="74"/>
      <c r="CF13826" s="79"/>
      <c r="CL13826" s="79"/>
    </row>
    <row r="13827" spans="30:90">
      <c r="AD13827" s="73"/>
      <c r="AE13827" s="74"/>
      <c r="AF13827" s="74"/>
      <c r="BX13827" s="73"/>
      <c r="BY13827" s="74"/>
      <c r="BZ13827" s="74"/>
      <c r="CA13827" s="74"/>
      <c r="CF13827" s="79"/>
      <c r="CL13827" s="79"/>
    </row>
    <row r="13828" spans="30:90">
      <c r="AD13828" s="73"/>
      <c r="AE13828" s="74"/>
      <c r="AF13828" s="74"/>
      <c r="BX13828" s="73"/>
      <c r="BY13828" s="74"/>
      <c r="BZ13828" s="74"/>
      <c r="CA13828" s="74"/>
      <c r="CF13828" s="79"/>
      <c r="CL13828" s="79"/>
    </row>
    <row r="13829" spans="30:90">
      <c r="AD13829" s="73"/>
      <c r="AE13829" s="74"/>
      <c r="AF13829" s="74"/>
      <c r="BX13829" s="73"/>
      <c r="BY13829" s="74"/>
      <c r="BZ13829" s="74"/>
      <c r="CA13829" s="74"/>
      <c r="CF13829" s="79"/>
      <c r="CL13829" s="79"/>
    </row>
    <row r="13830" spans="30:90">
      <c r="AD13830" s="73"/>
      <c r="AE13830" s="74"/>
      <c r="AF13830" s="74"/>
      <c r="BX13830" s="73"/>
      <c r="BY13830" s="74"/>
      <c r="BZ13830" s="74"/>
      <c r="CA13830" s="74"/>
      <c r="CF13830" s="79"/>
      <c r="CL13830" s="79"/>
    </row>
    <row r="13831" spans="30:90">
      <c r="AD13831" s="73"/>
      <c r="AE13831" s="74"/>
      <c r="AF13831" s="74"/>
      <c r="BX13831" s="73"/>
      <c r="BY13831" s="74"/>
      <c r="BZ13831" s="74"/>
      <c r="CA13831" s="74"/>
      <c r="CF13831" s="79"/>
      <c r="CL13831" s="79"/>
    </row>
    <row r="13832" spans="30:90">
      <c r="AD13832" s="73"/>
      <c r="AE13832" s="74"/>
      <c r="AF13832" s="74"/>
      <c r="BX13832" s="73"/>
      <c r="BY13832" s="74"/>
      <c r="BZ13832" s="74"/>
      <c r="CA13832" s="74"/>
      <c r="CF13832" s="79"/>
      <c r="CL13832" s="79"/>
    </row>
    <row r="13833" spans="30:90">
      <c r="AD13833" s="73"/>
      <c r="AE13833" s="74"/>
      <c r="AF13833" s="74"/>
      <c r="BX13833" s="73"/>
      <c r="BY13833" s="74"/>
      <c r="BZ13833" s="74"/>
      <c r="CA13833" s="74"/>
      <c r="CF13833" s="79"/>
      <c r="CL13833" s="79"/>
    </row>
    <row r="13834" spans="30:90">
      <c r="AD13834" s="73"/>
      <c r="AE13834" s="74"/>
      <c r="AF13834" s="74"/>
      <c r="BX13834" s="73"/>
      <c r="BY13834" s="74"/>
      <c r="BZ13834" s="74"/>
      <c r="CA13834" s="74"/>
      <c r="CF13834" s="79"/>
      <c r="CL13834" s="79"/>
    </row>
    <row r="13835" spans="30:90">
      <c r="AD13835" s="73"/>
      <c r="AE13835" s="74"/>
      <c r="AF13835" s="74"/>
      <c r="BX13835" s="73"/>
      <c r="BY13835" s="74"/>
      <c r="BZ13835" s="74"/>
      <c r="CA13835" s="74"/>
      <c r="CF13835" s="79"/>
      <c r="CL13835" s="79"/>
    </row>
    <row r="13836" spans="30:90">
      <c r="AD13836" s="73"/>
      <c r="AE13836" s="74"/>
      <c r="AF13836" s="74"/>
      <c r="BX13836" s="73"/>
      <c r="BY13836" s="74"/>
      <c r="BZ13836" s="74"/>
      <c r="CA13836" s="74"/>
      <c r="CF13836" s="79"/>
      <c r="CL13836" s="79"/>
    </row>
    <row r="13837" spans="30:90">
      <c r="AD13837" s="73"/>
      <c r="AE13837" s="74"/>
      <c r="AF13837" s="74"/>
      <c r="BX13837" s="73"/>
      <c r="BY13837" s="74"/>
      <c r="BZ13837" s="74"/>
      <c r="CA13837" s="74"/>
      <c r="CF13837" s="79"/>
      <c r="CL13837" s="79"/>
    </row>
    <row r="13838" spans="30:90">
      <c r="AD13838" s="73"/>
      <c r="AE13838" s="74"/>
      <c r="AF13838" s="74"/>
      <c r="BX13838" s="73"/>
      <c r="BY13838" s="74"/>
      <c r="BZ13838" s="74"/>
      <c r="CA13838" s="74"/>
      <c r="CF13838" s="79"/>
      <c r="CL13838" s="79"/>
    </row>
    <row r="13839" spans="30:90">
      <c r="AD13839" s="73"/>
      <c r="AE13839" s="74"/>
      <c r="AF13839" s="74"/>
      <c r="BX13839" s="73"/>
      <c r="BY13839" s="74"/>
      <c r="BZ13839" s="74"/>
      <c r="CA13839" s="74"/>
      <c r="CF13839" s="79"/>
      <c r="CL13839" s="79"/>
    </row>
    <row r="13840" spans="30:90">
      <c r="AD13840" s="73"/>
      <c r="AE13840" s="74"/>
      <c r="AF13840" s="74"/>
      <c r="BX13840" s="73"/>
      <c r="BY13840" s="74"/>
      <c r="BZ13840" s="74"/>
      <c r="CA13840" s="74"/>
      <c r="CF13840" s="79"/>
      <c r="CL13840" s="79"/>
    </row>
    <row r="13841" spans="30:90">
      <c r="AD13841" s="73"/>
      <c r="AE13841" s="74"/>
      <c r="AF13841" s="74"/>
      <c r="BX13841" s="73"/>
      <c r="BY13841" s="74"/>
      <c r="BZ13841" s="74"/>
      <c r="CA13841" s="74"/>
      <c r="CF13841" s="79"/>
      <c r="CL13841" s="79"/>
    </row>
    <row r="13842" spans="30:90">
      <c r="AD13842" s="73"/>
      <c r="AE13842" s="74"/>
      <c r="AF13842" s="74"/>
      <c r="BX13842" s="73"/>
      <c r="BY13842" s="74"/>
      <c r="BZ13842" s="74"/>
      <c r="CA13842" s="74"/>
      <c r="CF13842" s="79"/>
      <c r="CL13842" s="79"/>
    </row>
    <row r="13843" spans="30:90">
      <c r="AD13843" s="73"/>
      <c r="AE13843" s="74"/>
      <c r="AF13843" s="74"/>
      <c r="BX13843" s="73"/>
      <c r="BY13843" s="74"/>
      <c r="BZ13843" s="74"/>
      <c r="CA13843" s="74"/>
      <c r="CF13843" s="79"/>
      <c r="CL13843" s="79"/>
    </row>
    <row r="13844" spans="30:90">
      <c r="AD13844" s="73"/>
      <c r="AE13844" s="74"/>
      <c r="AF13844" s="74"/>
      <c r="BX13844" s="73"/>
      <c r="BY13844" s="74"/>
      <c r="BZ13844" s="74"/>
      <c r="CA13844" s="74"/>
      <c r="CF13844" s="79"/>
      <c r="CL13844" s="79"/>
    </row>
    <row r="13845" spans="30:90">
      <c r="AD13845" s="73"/>
      <c r="AE13845" s="74"/>
      <c r="AF13845" s="74"/>
      <c r="BX13845" s="73"/>
      <c r="BY13845" s="74"/>
      <c r="BZ13845" s="74"/>
      <c r="CA13845" s="74"/>
      <c r="CF13845" s="79"/>
      <c r="CL13845" s="79"/>
    </row>
    <row r="13846" spans="30:90">
      <c r="AD13846" s="73"/>
      <c r="AE13846" s="74"/>
      <c r="AF13846" s="74"/>
      <c r="BX13846" s="73"/>
      <c r="BY13846" s="74"/>
      <c r="BZ13846" s="74"/>
      <c r="CA13846" s="74"/>
      <c r="CF13846" s="79"/>
      <c r="CL13846" s="79"/>
    </row>
    <row r="13847" spans="30:90">
      <c r="AD13847" s="73"/>
      <c r="AE13847" s="74"/>
      <c r="AF13847" s="74"/>
      <c r="BX13847" s="73"/>
      <c r="BY13847" s="74"/>
      <c r="BZ13847" s="74"/>
      <c r="CA13847" s="74"/>
      <c r="CF13847" s="79"/>
      <c r="CL13847" s="79"/>
    </row>
    <row r="13848" spans="30:90">
      <c r="AD13848" s="73"/>
      <c r="AE13848" s="74"/>
      <c r="AF13848" s="74"/>
      <c r="BX13848" s="73"/>
      <c r="BY13848" s="74"/>
      <c r="BZ13848" s="74"/>
      <c r="CA13848" s="74"/>
      <c r="CF13848" s="79"/>
      <c r="CL13848" s="79"/>
    </row>
    <row r="13849" spans="30:90">
      <c r="AD13849" s="73"/>
      <c r="AE13849" s="74"/>
      <c r="AF13849" s="74"/>
      <c r="BX13849" s="73"/>
      <c r="BY13849" s="74"/>
      <c r="BZ13849" s="74"/>
      <c r="CA13849" s="74"/>
      <c r="CF13849" s="79"/>
      <c r="CL13849" s="79"/>
    </row>
    <row r="13850" spans="30:90">
      <c r="AD13850" s="73"/>
      <c r="AE13850" s="74"/>
      <c r="AF13850" s="74"/>
      <c r="BX13850" s="73"/>
      <c r="BY13850" s="74"/>
      <c r="BZ13850" s="74"/>
      <c r="CA13850" s="74"/>
      <c r="CF13850" s="79"/>
      <c r="CL13850" s="79"/>
    </row>
    <row r="13851" spans="30:90">
      <c r="AD13851" s="73"/>
      <c r="AE13851" s="74"/>
      <c r="AF13851" s="74"/>
      <c r="BX13851" s="73"/>
      <c r="BY13851" s="74"/>
      <c r="BZ13851" s="74"/>
      <c r="CA13851" s="74"/>
      <c r="CF13851" s="79"/>
      <c r="CL13851" s="79"/>
    </row>
    <row r="13852" spans="30:90">
      <c r="AD13852" s="73"/>
      <c r="AE13852" s="74"/>
      <c r="AF13852" s="74"/>
      <c r="BX13852" s="73"/>
      <c r="BY13852" s="74"/>
      <c r="BZ13852" s="74"/>
      <c r="CA13852" s="74"/>
      <c r="CF13852" s="79"/>
      <c r="CL13852" s="79"/>
    </row>
    <row r="13853" spans="30:90">
      <c r="AD13853" s="73"/>
      <c r="AE13853" s="74"/>
      <c r="AF13853" s="74"/>
      <c r="BX13853" s="73"/>
      <c r="BY13853" s="74"/>
      <c r="BZ13853" s="74"/>
      <c r="CA13853" s="74"/>
      <c r="CF13853" s="79"/>
      <c r="CL13853" s="79"/>
    </row>
    <row r="13854" spans="30:90">
      <c r="AD13854" s="73"/>
      <c r="AE13854" s="74"/>
      <c r="AF13854" s="74"/>
      <c r="BX13854" s="73"/>
      <c r="BY13854" s="74"/>
      <c r="BZ13854" s="74"/>
      <c r="CA13854" s="74"/>
      <c r="CF13854" s="79"/>
      <c r="CL13854" s="79"/>
    </row>
    <row r="13855" spans="30:90">
      <c r="AD13855" s="73"/>
      <c r="AE13855" s="74"/>
      <c r="AF13855" s="74"/>
      <c r="BX13855" s="73"/>
      <c r="BY13855" s="74"/>
      <c r="BZ13855" s="74"/>
      <c r="CA13855" s="74"/>
      <c r="CF13855" s="79"/>
      <c r="CL13855" s="79"/>
    </row>
    <row r="13856" spans="30:90">
      <c r="AD13856" s="73"/>
      <c r="AE13856" s="74"/>
      <c r="AF13856" s="74"/>
      <c r="BX13856" s="73"/>
      <c r="BY13856" s="74"/>
      <c r="BZ13856" s="74"/>
      <c r="CA13856" s="74"/>
      <c r="CF13856" s="79"/>
      <c r="CL13856" s="79"/>
    </row>
    <row r="13857" spans="30:90">
      <c r="AD13857" s="73"/>
      <c r="AE13857" s="74"/>
      <c r="AF13857" s="74"/>
      <c r="BX13857" s="73"/>
      <c r="BY13857" s="74"/>
      <c r="BZ13857" s="74"/>
      <c r="CA13857" s="74"/>
      <c r="CF13857" s="79"/>
      <c r="CL13857" s="79"/>
    </row>
    <row r="13858" spans="30:90">
      <c r="AD13858" s="73"/>
      <c r="AE13858" s="74"/>
      <c r="AF13858" s="74"/>
      <c r="BX13858" s="73"/>
      <c r="BY13858" s="74"/>
      <c r="BZ13858" s="74"/>
      <c r="CA13858" s="74"/>
      <c r="CF13858" s="79"/>
      <c r="CL13858" s="79"/>
    </row>
    <row r="13859" spans="30:90">
      <c r="AD13859" s="73"/>
      <c r="AE13859" s="74"/>
      <c r="AF13859" s="74"/>
      <c r="BX13859" s="73"/>
      <c r="BY13859" s="74"/>
      <c r="BZ13859" s="74"/>
      <c r="CA13859" s="74"/>
      <c r="CF13859" s="79"/>
      <c r="CL13859" s="79"/>
    </row>
    <row r="13860" spans="30:90">
      <c r="AD13860" s="73"/>
      <c r="AE13860" s="74"/>
      <c r="AF13860" s="74"/>
      <c r="BX13860" s="73"/>
      <c r="BY13860" s="74"/>
      <c r="BZ13860" s="74"/>
      <c r="CA13860" s="74"/>
      <c r="CF13860" s="79"/>
      <c r="CL13860" s="79"/>
    </row>
    <row r="13861" spans="30:90">
      <c r="AD13861" s="73"/>
      <c r="AE13861" s="74"/>
      <c r="AF13861" s="74"/>
      <c r="BX13861" s="73"/>
      <c r="BY13861" s="74"/>
      <c r="BZ13861" s="74"/>
      <c r="CA13861" s="74"/>
      <c r="CF13861" s="79"/>
      <c r="CL13861" s="79"/>
    </row>
    <row r="13862" spans="30:90">
      <c r="AD13862" s="73"/>
      <c r="AE13862" s="74"/>
      <c r="AF13862" s="74"/>
      <c r="BX13862" s="73"/>
      <c r="BY13862" s="74"/>
      <c r="BZ13862" s="74"/>
      <c r="CA13862" s="74"/>
      <c r="CF13862" s="79"/>
      <c r="CL13862" s="79"/>
    </row>
    <row r="13863" spans="30:90">
      <c r="AD13863" s="73"/>
      <c r="AE13863" s="74"/>
      <c r="AF13863" s="74"/>
      <c r="BX13863" s="73"/>
      <c r="BY13863" s="74"/>
      <c r="BZ13863" s="74"/>
      <c r="CA13863" s="74"/>
      <c r="CF13863" s="79"/>
      <c r="CL13863" s="79"/>
    </row>
    <row r="13864" spans="30:90">
      <c r="AD13864" s="73"/>
      <c r="AE13864" s="74"/>
      <c r="AF13864" s="74"/>
      <c r="BX13864" s="73"/>
      <c r="BY13864" s="74"/>
      <c r="BZ13864" s="74"/>
      <c r="CA13864" s="74"/>
      <c r="CF13864" s="79"/>
      <c r="CL13864" s="79"/>
    </row>
    <row r="13865" spans="30:90">
      <c r="AD13865" s="73"/>
      <c r="AE13865" s="74"/>
      <c r="AF13865" s="74"/>
      <c r="BX13865" s="73"/>
      <c r="BY13865" s="74"/>
      <c r="BZ13865" s="74"/>
      <c r="CA13865" s="74"/>
      <c r="CF13865" s="79"/>
      <c r="CL13865" s="79"/>
    </row>
    <row r="13866" spans="30:90">
      <c r="AD13866" s="73"/>
      <c r="AE13866" s="74"/>
      <c r="AF13866" s="74"/>
      <c r="BX13866" s="73"/>
      <c r="BY13866" s="74"/>
      <c r="BZ13866" s="74"/>
      <c r="CA13866" s="74"/>
      <c r="CF13866" s="79"/>
      <c r="CL13866" s="79"/>
    </row>
    <row r="13867" spans="30:90">
      <c r="AD13867" s="73"/>
      <c r="AE13867" s="74"/>
      <c r="AF13867" s="74"/>
      <c r="BX13867" s="73"/>
      <c r="BY13867" s="74"/>
      <c r="BZ13867" s="74"/>
      <c r="CA13867" s="74"/>
      <c r="CF13867" s="79"/>
      <c r="CL13867" s="79"/>
    </row>
    <row r="13868" spans="30:90">
      <c r="AD13868" s="73"/>
      <c r="AE13868" s="74"/>
      <c r="AF13868" s="74"/>
      <c r="BX13868" s="73"/>
      <c r="BY13868" s="74"/>
      <c r="BZ13868" s="74"/>
      <c r="CA13868" s="74"/>
      <c r="CF13868" s="79"/>
      <c r="CL13868" s="79"/>
    </row>
    <row r="13869" spans="30:90">
      <c r="AD13869" s="73"/>
      <c r="AE13869" s="74"/>
      <c r="AF13869" s="74"/>
      <c r="BX13869" s="73"/>
      <c r="BY13869" s="74"/>
      <c r="BZ13869" s="74"/>
      <c r="CA13869" s="74"/>
      <c r="CF13869" s="79"/>
      <c r="CL13869" s="79"/>
    </row>
    <row r="13870" spans="30:90">
      <c r="AD13870" s="73"/>
      <c r="AE13870" s="74"/>
      <c r="AF13870" s="74"/>
      <c r="BX13870" s="73"/>
      <c r="BY13870" s="74"/>
      <c r="BZ13870" s="74"/>
      <c r="CA13870" s="74"/>
      <c r="CF13870" s="79"/>
      <c r="CL13870" s="79"/>
    </row>
    <row r="13871" spans="30:90">
      <c r="AD13871" s="73"/>
      <c r="AE13871" s="74"/>
      <c r="AF13871" s="74"/>
      <c r="BX13871" s="73"/>
      <c r="BY13871" s="74"/>
      <c r="BZ13871" s="74"/>
      <c r="CA13871" s="74"/>
      <c r="CF13871" s="79"/>
      <c r="CL13871" s="79"/>
    </row>
    <row r="13872" spans="30:90">
      <c r="AD13872" s="73"/>
      <c r="AE13872" s="74"/>
      <c r="AF13872" s="74"/>
      <c r="BX13872" s="73"/>
      <c r="BY13872" s="74"/>
      <c r="BZ13872" s="74"/>
      <c r="CA13872" s="74"/>
      <c r="CF13872" s="79"/>
      <c r="CL13872" s="79"/>
    </row>
    <row r="13873" spans="30:90">
      <c r="AD13873" s="73"/>
      <c r="AE13873" s="74"/>
      <c r="AF13873" s="74"/>
      <c r="BX13873" s="73"/>
      <c r="BY13873" s="74"/>
      <c r="BZ13873" s="74"/>
      <c r="CA13873" s="74"/>
      <c r="CF13873" s="79"/>
      <c r="CL13873" s="79"/>
    </row>
    <row r="13874" spans="30:90">
      <c r="AD13874" s="73"/>
      <c r="AE13874" s="74"/>
      <c r="AF13874" s="74"/>
      <c r="BX13874" s="73"/>
      <c r="BY13874" s="74"/>
      <c r="BZ13874" s="74"/>
      <c r="CA13874" s="74"/>
      <c r="CF13874" s="79"/>
      <c r="CL13874" s="79"/>
    </row>
    <row r="13875" spans="30:90">
      <c r="AD13875" s="73"/>
      <c r="AE13875" s="74"/>
      <c r="AF13875" s="74"/>
      <c r="BX13875" s="73"/>
      <c r="BY13875" s="74"/>
      <c r="BZ13875" s="74"/>
      <c r="CA13875" s="74"/>
      <c r="CF13875" s="79"/>
      <c r="CL13875" s="79"/>
    </row>
    <row r="13876" spans="30:90">
      <c r="AD13876" s="73"/>
      <c r="AE13876" s="74"/>
      <c r="AF13876" s="74"/>
      <c r="BX13876" s="73"/>
      <c r="BY13876" s="74"/>
      <c r="BZ13876" s="74"/>
      <c r="CA13876" s="74"/>
      <c r="CF13876" s="79"/>
      <c r="CL13876" s="79"/>
    </row>
    <row r="13877" spans="30:90">
      <c r="AD13877" s="73"/>
      <c r="AE13877" s="74"/>
      <c r="AF13877" s="74"/>
      <c r="BX13877" s="73"/>
      <c r="BY13877" s="74"/>
      <c r="BZ13877" s="74"/>
      <c r="CA13877" s="74"/>
      <c r="CF13877" s="79"/>
      <c r="CL13877" s="79"/>
    </row>
    <row r="13878" spans="30:90">
      <c r="AD13878" s="73"/>
      <c r="AE13878" s="74"/>
      <c r="AF13878" s="74"/>
      <c r="BX13878" s="73"/>
      <c r="BY13878" s="74"/>
      <c r="BZ13878" s="74"/>
      <c r="CA13878" s="74"/>
      <c r="CF13878" s="79"/>
      <c r="CL13878" s="79"/>
    </row>
    <row r="13879" spans="30:90">
      <c r="AD13879" s="73"/>
      <c r="AE13879" s="74"/>
      <c r="AF13879" s="74"/>
      <c r="BX13879" s="73"/>
      <c r="BY13879" s="74"/>
      <c r="BZ13879" s="74"/>
      <c r="CA13879" s="74"/>
      <c r="CF13879" s="79"/>
      <c r="CL13879" s="79"/>
    </row>
    <row r="13880" spans="30:90">
      <c r="AD13880" s="73"/>
      <c r="AE13880" s="74"/>
      <c r="AF13880" s="74"/>
      <c r="BX13880" s="73"/>
      <c r="BY13880" s="74"/>
      <c r="BZ13880" s="74"/>
      <c r="CA13880" s="74"/>
      <c r="CF13880" s="79"/>
      <c r="CL13880" s="79"/>
    </row>
    <row r="13881" spans="30:90">
      <c r="AD13881" s="73"/>
      <c r="AE13881" s="74"/>
      <c r="AF13881" s="74"/>
      <c r="BX13881" s="73"/>
      <c r="BY13881" s="74"/>
      <c r="BZ13881" s="74"/>
      <c r="CA13881" s="74"/>
      <c r="CF13881" s="79"/>
      <c r="CL13881" s="79"/>
    </row>
    <row r="13882" spans="30:90">
      <c r="AD13882" s="73"/>
      <c r="AE13882" s="74"/>
      <c r="AF13882" s="74"/>
      <c r="BX13882" s="73"/>
      <c r="BY13882" s="74"/>
      <c r="BZ13882" s="74"/>
      <c r="CA13882" s="74"/>
      <c r="CF13882" s="79"/>
      <c r="CL13882" s="79"/>
    </row>
    <row r="13883" spans="30:90">
      <c r="AD13883" s="73"/>
      <c r="AE13883" s="74"/>
      <c r="AF13883" s="74"/>
      <c r="BX13883" s="73"/>
      <c r="BY13883" s="74"/>
      <c r="BZ13883" s="74"/>
      <c r="CA13883" s="74"/>
      <c r="CF13883" s="79"/>
      <c r="CL13883" s="79"/>
    </row>
    <row r="13884" spans="30:90">
      <c r="AD13884" s="73"/>
      <c r="AE13884" s="74"/>
      <c r="AF13884" s="74"/>
      <c r="BX13884" s="73"/>
      <c r="BY13884" s="74"/>
      <c r="BZ13884" s="74"/>
      <c r="CA13884" s="74"/>
      <c r="CF13884" s="79"/>
      <c r="CL13884" s="79"/>
    </row>
    <row r="13885" spans="30:90">
      <c r="AD13885" s="73"/>
      <c r="AE13885" s="74"/>
      <c r="AF13885" s="74"/>
      <c r="BX13885" s="73"/>
      <c r="BY13885" s="74"/>
      <c r="BZ13885" s="74"/>
      <c r="CA13885" s="74"/>
      <c r="CF13885" s="79"/>
      <c r="CL13885" s="79"/>
    </row>
    <row r="13886" spans="30:90">
      <c r="AD13886" s="73"/>
      <c r="AE13886" s="74"/>
      <c r="AF13886" s="74"/>
      <c r="BX13886" s="73"/>
      <c r="BY13886" s="74"/>
      <c r="BZ13886" s="74"/>
      <c r="CA13886" s="74"/>
      <c r="CF13886" s="79"/>
      <c r="CL13886" s="79"/>
    </row>
    <row r="13887" spans="30:90">
      <c r="AD13887" s="73"/>
      <c r="AE13887" s="74"/>
      <c r="AF13887" s="74"/>
      <c r="BX13887" s="73"/>
      <c r="BY13887" s="74"/>
      <c r="BZ13887" s="74"/>
      <c r="CA13887" s="74"/>
      <c r="CF13887" s="79"/>
      <c r="CL13887" s="79"/>
    </row>
    <row r="13888" spans="30:90">
      <c r="AD13888" s="73"/>
      <c r="AE13888" s="74"/>
      <c r="AF13888" s="74"/>
      <c r="BX13888" s="73"/>
      <c r="BY13888" s="74"/>
      <c r="BZ13888" s="74"/>
      <c r="CA13888" s="74"/>
      <c r="CF13888" s="79"/>
      <c r="CL13888" s="79"/>
    </row>
    <row r="13889" spans="30:90">
      <c r="AD13889" s="73"/>
      <c r="AE13889" s="74"/>
      <c r="AF13889" s="74"/>
      <c r="BX13889" s="73"/>
      <c r="BY13889" s="74"/>
      <c r="BZ13889" s="74"/>
      <c r="CA13889" s="74"/>
      <c r="CF13889" s="79"/>
      <c r="CL13889" s="79"/>
    </row>
    <row r="13890" spans="30:90">
      <c r="AD13890" s="73"/>
      <c r="AE13890" s="74"/>
      <c r="AF13890" s="74"/>
      <c r="BX13890" s="73"/>
      <c r="BY13890" s="74"/>
      <c r="BZ13890" s="74"/>
      <c r="CA13890" s="74"/>
      <c r="CF13890" s="79"/>
      <c r="CL13890" s="79"/>
    </row>
    <row r="13891" spans="30:90">
      <c r="AD13891" s="73"/>
      <c r="AE13891" s="74"/>
      <c r="AF13891" s="74"/>
      <c r="BX13891" s="73"/>
      <c r="BY13891" s="74"/>
      <c r="BZ13891" s="74"/>
      <c r="CA13891" s="74"/>
      <c r="CF13891" s="79"/>
      <c r="CL13891" s="79"/>
    </row>
    <row r="13892" spans="30:90">
      <c r="AD13892" s="73"/>
      <c r="AE13892" s="74"/>
      <c r="AF13892" s="74"/>
      <c r="BX13892" s="73"/>
      <c r="BY13892" s="74"/>
      <c r="BZ13892" s="74"/>
      <c r="CA13892" s="74"/>
      <c r="CF13892" s="79"/>
      <c r="CL13892" s="79"/>
    </row>
    <row r="13893" spans="30:90">
      <c r="AD13893" s="73"/>
      <c r="AE13893" s="74"/>
      <c r="AF13893" s="74"/>
      <c r="BX13893" s="73"/>
      <c r="BY13893" s="74"/>
      <c r="BZ13893" s="74"/>
      <c r="CA13893" s="74"/>
      <c r="CF13893" s="79"/>
      <c r="CL13893" s="79"/>
    </row>
    <row r="13894" spans="30:90">
      <c r="AD13894" s="73"/>
      <c r="AE13894" s="74"/>
      <c r="AF13894" s="74"/>
      <c r="BX13894" s="73"/>
      <c r="BY13894" s="74"/>
      <c r="BZ13894" s="74"/>
      <c r="CA13894" s="74"/>
      <c r="CF13894" s="79"/>
      <c r="CL13894" s="79"/>
    </row>
    <row r="13895" spans="30:90">
      <c r="AD13895" s="73"/>
      <c r="AE13895" s="74"/>
      <c r="AF13895" s="74"/>
      <c r="BX13895" s="73"/>
      <c r="BY13895" s="74"/>
      <c r="BZ13895" s="74"/>
      <c r="CA13895" s="74"/>
      <c r="CF13895" s="79"/>
      <c r="CL13895" s="79"/>
    </row>
    <row r="13896" spans="30:90">
      <c r="AD13896" s="73"/>
      <c r="AE13896" s="74"/>
      <c r="AF13896" s="74"/>
      <c r="BX13896" s="73"/>
      <c r="BY13896" s="74"/>
      <c r="BZ13896" s="74"/>
      <c r="CA13896" s="74"/>
      <c r="CF13896" s="79"/>
      <c r="CL13896" s="79"/>
    </row>
    <row r="13897" spans="30:90">
      <c r="AD13897" s="73"/>
      <c r="AE13897" s="74"/>
      <c r="AF13897" s="74"/>
      <c r="BX13897" s="73"/>
      <c r="BY13897" s="74"/>
      <c r="BZ13897" s="74"/>
      <c r="CA13897" s="74"/>
      <c r="CF13897" s="79"/>
      <c r="CL13897" s="79"/>
    </row>
    <row r="13898" spans="30:90">
      <c r="AD13898" s="73"/>
      <c r="AE13898" s="74"/>
      <c r="AF13898" s="74"/>
      <c r="BX13898" s="73"/>
      <c r="BY13898" s="74"/>
      <c r="BZ13898" s="74"/>
      <c r="CA13898" s="74"/>
      <c r="CF13898" s="79"/>
      <c r="CL13898" s="79"/>
    </row>
    <row r="13899" spans="30:90">
      <c r="AD13899" s="73"/>
      <c r="AE13899" s="74"/>
      <c r="AF13899" s="74"/>
      <c r="BX13899" s="73"/>
      <c r="BY13899" s="74"/>
      <c r="BZ13899" s="74"/>
      <c r="CA13899" s="74"/>
      <c r="CF13899" s="79"/>
      <c r="CL13899" s="79"/>
    </row>
    <row r="13900" spans="30:90">
      <c r="AD13900" s="73"/>
      <c r="AE13900" s="74"/>
      <c r="AF13900" s="74"/>
      <c r="BX13900" s="73"/>
      <c r="BY13900" s="74"/>
      <c r="BZ13900" s="74"/>
      <c r="CA13900" s="74"/>
      <c r="CF13900" s="79"/>
      <c r="CL13900" s="79"/>
    </row>
    <row r="13901" spans="30:90">
      <c r="AD13901" s="73"/>
      <c r="AE13901" s="74"/>
      <c r="AF13901" s="74"/>
      <c r="BX13901" s="73"/>
      <c r="BY13901" s="74"/>
      <c r="BZ13901" s="74"/>
      <c r="CA13901" s="74"/>
      <c r="CF13901" s="79"/>
      <c r="CL13901" s="79"/>
    </row>
    <row r="13902" spans="30:90">
      <c r="AD13902" s="73"/>
      <c r="AE13902" s="74"/>
      <c r="AF13902" s="74"/>
      <c r="BX13902" s="73"/>
      <c r="BY13902" s="74"/>
      <c r="BZ13902" s="74"/>
      <c r="CA13902" s="74"/>
      <c r="CF13902" s="79"/>
      <c r="CL13902" s="79"/>
    </row>
    <row r="13903" spans="30:90">
      <c r="AD13903" s="73"/>
      <c r="AE13903" s="74"/>
      <c r="AF13903" s="74"/>
      <c r="BX13903" s="73"/>
      <c r="BY13903" s="74"/>
      <c r="BZ13903" s="74"/>
      <c r="CA13903" s="74"/>
      <c r="CF13903" s="79"/>
      <c r="CL13903" s="79"/>
    </row>
    <row r="13904" spans="30:90">
      <c r="AD13904" s="73"/>
      <c r="AE13904" s="74"/>
      <c r="AF13904" s="74"/>
      <c r="BX13904" s="73"/>
      <c r="BY13904" s="74"/>
      <c r="BZ13904" s="74"/>
      <c r="CA13904" s="74"/>
      <c r="CF13904" s="79"/>
      <c r="CL13904" s="79"/>
    </row>
    <row r="13905" spans="30:90">
      <c r="AD13905" s="73"/>
      <c r="AE13905" s="74"/>
      <c r="AF13905" s="74"/>
      <c r="BX13905" s="73"/>
      <c r="BY13905" s="74"/>
      <c r="BZ13905" s="74"/>
      <c r="CA13905" s="74"/>
      <c r="CF13905" s="79"/>
      <c r="CL13905" s="79"/>
    </row>
    <row r="13906" spans="30:90">
      <c r="AD13906" s="73"/>
      <c r="AE13906" s="74"/>
      <c r="AF13906" s="74"/>
      <c r="BX13906" s="73"/>
      <c r="BY13906" s="74"/>
      <c r="BZ13906" s="74"/>
      <c r="CA13906" s="74"/>
      <c r="CF13906" s="79"/>
      <c r="CL13906" s="79"/>
    </row>
    <row r="13907" spans="30:90">
      <c r="AD13907" s="73"/>
      <c r="AE13907" s="74"/>
      <c r="AF13907" s="74"/>
      <c r="BX13907" s="73"/>
      <c r="BY13907" s="74"/>
      <c r="BZ13907" s="74"/>
      <c r="CA13907" s="74"/>
      <c r="CF13907" s="79"/>
      <c r="CL13907" s="79"/>
    </row>
    <row r="13908" spans="30:90">
      <c r="AD13908" s="73"/>
      <c r="AE13908" s="74"/>
      <c r="AF13908" s="74"/>
      <c r="BX13908" s="73"/>
      <c r="BY13908" s="74"/>
      <c r="BZ13908" s="74"/>
      <c r="CA13908" s="74"/>
      <c r="CF13908" s="79"/>
      <c r="CL13908" s="79"/>
    </row>
    <row r="13909" spans="30:90">
      <c r="AD13909" s="73"/>
      <c r="AE13909" s="74"/>
      <c r="AF13909" s="74"/>
      <c r="BX13909" s="73"/>
      <c r="BY13909" s="74"/>
      <c r="BZ13909" s="74"/>
      <c r="CA13909" s="74"/>
      <c r="CF13909" s="79"/>
      <c r="CL13909" s="79"/>
    </row>
    <row r="13910" spans="30:90">
      <c r="AD13910" s="73"/>
      <c r="AE13910" s="74"/>
      <c r="AF13910" s="74"/>
      <c r="BX13910" s="73"/>
      <c r="BY13910" s="74"/>
      <c r="BZ13910" s="74"/>
      <c r="CA13910" s="74"/>
      <c r="CF13910" s="79"/>
      <c r="CL13910" s="79"/>
    </row>
    <row r="13911" spans="30:90">
      <c r="AD13911" s="73"/>
      <c r="AE13911" s="74"/>
      <c r="AF13911" s="74"/>
      <c r="BX13911" s="73"/>
      <c r="BY13911" s="74"/>
      <c r="BZ13911" s="74"/>
      <c r="CA13911" s="74"/>
      <c r="CF13911" s="79"/>
      <c r="CL13911" s="79"/>
    </row>
    <row r="13912" spans="30:90">
      <c r="AD13912" s="73"/>
      <c r="AE13912" s="74"/>
      <c r="AF13912" s="74"/>
      <c r="BX13912" s="73"/>
      <c r="BY13912" s="74"/>
      <c r="BZ13912" s="74"/>
      <c r="CA13912" s="74"/>
      <c r="CF13912" s="79"/>
      <c r="CL13912" s="79"/>
    </row>
    <row r="13913" spans="30:90">
      <c r="AD13913" s="73"/>
      <c r="AE13913" s="74"/>
      <c r="AF13913" s="74"/>
      <c r="BX13913" s="73"/>
      <c r="BY13913" s="74"/>
      <c r="BZ13913" s="74"/>
      <c r="CA13913" s="74"/>
      <c r="CF13913" s="79"/>
      <c r="CL13913" s="79"/>
    </row>
    <row r="13914" spans="30:90">
      <c r="AD13914" s="73"/>
      <c r="AE13914" s="74"/>
      <c r="AF13914" s="74"/>
      <c r="BX13914" s="73"/>
      <c r="BY13914" s="74"/>
      <c r="BZ13914" s="74"/>
      <c r="CA13914" s="74"/>
      <c r="CF13914" s="79"/>
      <c r="CL13914" s="79"/>
    </row>
    <row r="13915" spans="30:90">
      <c r="AD13915" s="73"/>
      <c r="AE13915" s="74"/>
      <c r="AF13915" s="74"/>
      <c r="BX13915" s="73"/>
      <c r="BY13915" s="74"/>
      <c r="BZ13915" s="74"/>
      <c r="CA13915" s="74"/>
      <c r="CF13915" s="79"/>
      <c r="CL13915" s="79"/>
    </row>
    <row r="13916" spans="30:90">
      <c r="AD13916" s="73"/>
      <c r="AE13916" s="74"/>
      <c r="AF13916" s="74"/>
      <c r="BX13916" s="73"/>
      <c r="BY13916" s="74"/>
      <c r="BZ13916" s="74"/>
      <c r="CA13916" s="74"/>
      <c r="CF13916" s="79"/>
      <c r="CL13916" s="79"/>
    </row>
    <row r="13917" spans="30:90">
      <c r="AD13917" s="73"/>
      <c r="AE13917" s="74"/>
      <c r="AF13917" s="74"/>
      <c r="BX13917" s="73"/>
      <c r="BY13917" s="74"/>
      <c r="BZ13917" s="74"/>
      <c r="CA13917" s="74"/>
      <c r="CF13917" s="79"/>
      <c r="CL13917" s="79"/>
    </row>
    <row r="13918" spans="30:90">
      <c r="AD13918" s="73"/>
      <c r="AE13918" s="74"/>
      <c r="AF13918" s="74"/>
      <c r="BX13918" s="73"/>
      <c r="BY13918" s="74"/>
      <c r="BZ13918" s="74"/>
      <c r="CA13918" s="74"/>
      <c r="CF13918" s="79"/>
      <c r="CL13918" s="79"/>
    </row>
    <row r="13919" spans="30:90">
      <c r="AD13919" s="73"/>
      <c r="AE13919" s="74"/>
      <c r="AF13919" s="74"/>
      <c r="BX13919" s="73"/>
      <c r="BY13919" s="74"/>
      <c r="BZ13919" s="74"/>
      <c r="CA13919" s="74"/>
      <c r="CF13919" s="79"/>
      <c r="CL13919" s="79"/>
    </row>
    <row r="13920" spans="30:90">
      <c r="AD13920" s="73"/>
      <c r="AE13920" s="74"/>
      <c r="AF13920" s="74"/>
      <c r="BX13920" s="73"/>
      <c r="BY13920" s="74"/>
      <c r="BZ13920" s="74"/>
      <c r="CA13920" s="74"/>
      <c r="CF13920" s="79"/>
      <c r="CL13920" s="79"/>
    </row>
    <row r="13921" spans="30:90">
      <c r="AD13921" s="73"/>
      <c r="AE13921" s="74"/>
      <c r="AF13921" s="74"/>
      <c r="BX13921" s="73"/>
      <c r="BY13921" s="74"/>
      <c r="BZ13921" s="74"/>
      <c r="CA13921" s="74"/>
      <c r="CF13921" s="79"/>
      <c r="CL13921" s="79"/>
    </row>
    <row r="13922" spans="30:90">
      <c r="AD13922" s="73"/>
      <c r="AE13922" s="74"/>
      <c r="AF13922" s="74"/>
      <c r="BX13922" s="73"/>
      <c r="BY13922" s="74"/>
      <c r="BZ13922" s="74"/>
      <c r="CA13922" s="74"/>
      <c r="CF13922" s="79"/>
      <c r="CL13922" s="79"/>
    </row>
    <row r="13923" spans="30:90">
      <c r="AD13923" s="73"/>
      <c r="AE13923" s="74"/>
      <c r="AF13923" s="74"/>
      <c r="BX13923" s="73"/>
      <c r="BY13923" s="74"/>
      <c r="BZ13923" s="74"/>
      <c r="CA13923" s="74"/>
      <c r="CF13923" s="79"/>
      <c r="CL13923" s="79"/>
    </row>
    <row r="13924" spans="30:90">
      <c r="AD13924" s="73"/>
      <c r="AE13924" s="74"/>
      <c r="AF13924" s="74"/>
      <c r="BX13924" s="73"/>
      <c r="BY13924" s="74"/>
      <c r="BZ13924" s="74"/>
      <c r="CA13924" s="74"/>
      <c r="CF13924" s="79"/>
      <c r="CL13924" s="79"/>
    </row>
    <row r="13925" spans="30:90">
      <c r="AD13925" s="73"/>
      <c r="AE13925" s="74"/>
      <c r="AF13925" s="74"/>
      <c r="BX13925" s="73"/>
      <c r="BY13925" s="74"/>
      <c r="BZ13925" s="74"/>
      <c r="CA13925" s="74"/>
      <c r="CF13925" s="79"/>
      <c r="CL13925" s="79"/>
    </row>
    <row r="13926" spans="30:90">
      <c r="AD13926" s="73"/>
      <c r="AE13926" s="74"/>
      <c r="AF13926" s="74"/>
      <c r="BX13926" s="73"/>
      <c r="BY13926" s="74"/>
      <c r="BZ13926" s="74"/>
      <c r="CA13926" s="74"/>
      <c r="CF13926" s="79"/>
      <c r="CL13926" s="79"/>
    </row>
    <row r="13927" spans="30:90">
      <c r="AD13927" s="73"/>
      <c r="AE13927" s="74"/>
      <c r="AF13927" s="74"/>
      <c r="BX13927" s="73"/>
      <c r="BY13927" s="74"/>
      <c r="BZ13927" s="74"/>
      <c r="CA13927" s="74"/>
      <c r="CF13927" s="79"/>
      <c r="CL13927" s="79"/>
    </row>
    <row r="13928" spans="30:90">
      <c r="AD13928" s="73"/>
      <c r="AE13928" s="74"/>
      <c r="AF13928" s="74"/>
      <c r="BX13928" s="73"/>
      <c r="BY13928" s="74"/>
      <c r="BZ13928" s="74"/>
      <c r="CA13928" s="74"/>
      <c r="CF13928" s="79"/>
      <c r="CL13928" s="79"/>
    </row>
    <row r="13929" spans="30:90">
      <c r="AD13929" s="73"/>
      <c r="AE13929" s="74"/>
      <c r="AF13929" s="74"/>
      <c r="BX13929" s="73"/>
      <c r="BY13929" s="74"/>
      <c r="BZ13929" s="74"/>
      <c r="CA13929" s="74"/>
      <c r="CF13929" s="79"/>
      <c r="CL13929" s="79"/>
    </row>
    <row r="13930" spans="30:90">
      <c r="AD13930" s="73"/>
      <c r="AE13930" s="74"/>
      <c r="AF13930" s="74"/>
      <c r="BX13930" s="73"/>
      <c r="BY13930" s="74"/>
      <c r="BZ13930" s="74"/>
      <c r="CA13930" s="74"/>
      <c r="CF13930" s="79"/>
      <c r="CL13930" s="79"/>
    </row>
    <row r="13931" spans="30:90">
      <c r="AD13931" s="73"/>
      <c r="AE13931" s="74"/>
      <c r="AF13931" s="74"/>
      <c r="BX13931" s="73"/>
      <c r="BY13931" s="74"/>
      <c r="BZ13931" s="74"/>
      <c r="CA13931" s="74"/>
      <c r="CF13931" s="79"/>
      <c r="CL13931" s="79"/>
    </row>
    <row r="13932" spans="30:90">
      <c r="AD13932" s="73"/>
      <c r="AE13932" s="74"/>
      <c r="AF13932" s="74"/>
      <c r="BX13932" s="73"/>
      <c r="BY13932" s="74"/>
      <c r="BZ13932" s="74"/>
      <c r="CA13932" s="74"/>
      <c r="CF13932" s="79"/>
      <c r="CL13932" s="79"/>
    </row>
    <row r="13933" spans="30:90">
      <c r="AD13933" s="73"/>
      <c r="AE13933" s="74"/>
      <c r="AF13933" s="74"/>
      <c r="BX13933" s="73"/>
      <c r="BY13933" s="74"/>
      <c r="BZ13933" s="74"/>
      <c r="CA13933" s="74"/>
      <c r="CF13933" s="79"/>
      <c r="CL13933" s="79"/>
    </row>
    <row r="13934" spans="30:90">
      <c r="AD13934" s="73"/>
      <c r="AE13934" s="74"/>
      <c r="AF13934" s="74"/>
      <c r="BX13934" s="73"/>
      <c r="BY13934" s="74"/>
      <c r="BZ13934" s="74"/>
      <c r="CA13934" s="74"/>
      <c r="CF13934" s="79"/>
      <c r="CL13934" s="79"/>
    </row>
    <row r="13935" spans="30:90">
      <c r="AD13935" s="73"/>
      <c r="AE13935" s="74"/>
      <c r="AF13935" s="74"/>
      <c r="BX13935" s="73"/>
      <c r="BY13935" s="74"/>
      <c r="BZ13935" s="74"/>
      <c r="CA13935" s="74"/>
      <c r="CF13935" s="79"/>
      <c r="CL13935" s="79"/>
    </row>
    <row r="13936" spans="30:90">
      <c r="AD13936" s="73"/>
      <c r="AE13936" s="74"/>
      <c r="AF13936" s="74"/>
      <c r="BX13936" s="73"/>
      <c r="BY13936" s="74"/>
      <c r="BZ13936" s="74"/>
      <c r="CA13936" s="74"/>
      <c r="CF13936" s="79"/>
      <c r="CL13936" s="79"/>
    </row>
    <row r="13937" spans="30:90">
      <c r="AD13937" s="73"/>
      <c r="AE13937" s="74"/>
      <c r="AF13937" s="74"/>
      <c r="BX13937" s="73"/>
      <c r="BY13937" s="74"/>
      <c r="BZ13937" s="74"/>
      <c r="CA13937" s="74"/>
      <c r="CF13937" s="79"/>
      <c r="CL13937" s="79"/>
    </row>
    <row r="13938" spans="30:90">
      <c r="AD13938" s="73"/>
      <c r="AE13938" s="74"/>
      <c r="AF13938" s="74"/>
      <c r="BX13938" s="73"/>
      <c r="BY13938" s="74"/>
      <c r="BZ13938" s="74"/>
      <c r="CA13938" s="74"/>
      <c r="CF13938" s="79"/>
      <c r="CL13938" s="79"/>
    </row>
    <row r="13939" spans="30:90">
      <c r="AD13939" s="73"/>
      <c r="AE13939" s="74"/>
      <c r="AF13939" s="74"/>
      <c r="BX13939" s="73"/>
      <c r="BY13939" s="74"/>
      <c r="BZ13939" s="74"/>
      <c r="CA13939" s="74"/>
      <c r="CF13939" s="79"/>
      <c r="CL13939" s="79"/>
    </row>
    <row r="13940" spans="30:90">
      <c r="AD13940" s="73"/>
      <c r="AE13940" s="74"/>
      <c r="AF13940" s="74"/>
      <c r="BX13940" s="73"/>
      <c r="BY13940" s="74"/>
      <c r="BZ13940" s="74"/>
      <c r="CA13940" s="74"/>
      <c r="CF13940" s="79"/>
      <c r="CL13940" s="79"/>
    </row>
    <row r="13941" spans="30:90">
      <c r="AD13941" s="73"/>
      <c r="AE13941" s="74"/>
      <c r="AF13941" s="74"/>
      <c r="BX13941" s="73"/>
      <c r="BY13941" s="74"/>
      <c r="BZ13941" s="74"/>
      <c r="CA13941" s="74"/>
      <c r="CF13941" s="79"/>
      <c r="CL13941" s="79"/>
    </row>
    <row r="13942" spans="30:90">
      <c r="AD13942" s="73"/>
      <c r="AE13942" s="74"/>
      <c r="AF13942" s="74"/>
      <c r="BX13942" s="73"/>
      <c r="BY13942" s="74"/>
      <c r="BZ13942" s="74"/>
      <c r="CA13942" s="74"/>
      <c r="CF13942" s="79"/>
      <c r="CL13942" s="79"/>
    </row>
    <row r="13943" spans="30:90">
      <c r="AD13943" s="73"/>
      <c r="AE13943" s="74"/>
      <c r="AF13943" s="74"/>
      <c r="BX13943" s="73"/>
      <c r="BY13943" s="74"/>
      <c r="BZ13943" s="74"/>
      <c r="CA13943" s="74"/>
      <c r="CF13943" s="79"/>
      <c r="CL13943" s="79"/>
    </row>
    <row r="13944" spans="30:90">
      <c r="AD13944" s="73"/>
      <c r="AE13944" s="74"/>
      <c r="AF13944" s="74"/>
      <c r="BX13944" s="73"/>
      <c r="BY13944" s="74"/>
      <c r="BZ13944" s="74"/>
      <c r="CA13944" s="74"/>
      <c r="CF13944" s="79"/>
      <c r="CL13944" s="79"/>
    </row>
    <row r="13945" spans="30:90">
      <c r="AD13945" s="73"/>
      <c r="AE13945" s="74"/>
      <c r="AF13945" s="74"/>
      <c r="BX13945" s="73"/>
      <c r="BY13945" s="74"/>
      <c r="BZ13945" s="74"/>
      <c r="CA13945" s="74"/>
      <c r="CF13945" s="79"/>
      <c r="CL13945" s="79"/>
    </row>
    <row r="13946" spans="30:90">
      <c r="AD13946" s="73"/>
      <c r="AE13946" s="74"/>
      <c r="AF13946" s="74"/>
      <c r="BX13946" s="73"/>
      <c r="BY13946" s="74"/>
      <c r="BZ13946" s="74"/>
      <c r="CA13946" s="74"/>
      <c r="CF13946" s="79"/>
      <c r="CL13946" s="79"/>
    </row>
    <row r="13947" spans="30:90">
      <c r="AD13947" s="73"/>
      <c r="AE13947" s="74"/>
      <c r="AF13947" s="74"/>
      <c r="BX13947" s="73"/>
      <c r="BY13947" s="74"/>
      <c r="BZ13947" s="74"/>
      <c r="CA13947" s="74"/>
      <c r="CF13947" s="79"/>
      <c r="CL13947" s="79"/>
    </row>
    <row r="13948" spans="30:90">
      <c r="AD13948" s="73"/>
      <c r="AE13948" s="74"/>
      <c r="AF13948" s="74"/>
      <c r="BX13948" s="73"/>
      <c r="BY13948" s="74"/>
      <c r="BZ13948" s="74"/>
      <c r="CA13948" s="74"/>
      <c r="CF13948" s="79"/>
      <c r="CL13948" s="79"/>
    </row>
    <row r="13949" spans="30:90">
      <c r="AD13949" s="73"/>
      <c r="AE13949" s="74"/>
      <c r="AF13949" s="74"/>
      <c r="BX13949" s="73"/>
      <c r="BY13949" s="74"/>
      <c r="BZ13949" s="74"/>
      <c r="CA13949" s="74"/>
      <c r="CF13949" s="79"/>
      <c r="CL13949" s="79"/>
    </row>
    <row r="13950" spans="30:90">
      <c r="AD13950" s="73"/>
      <c r="AE13950" s="74"/>
      <c r="AF13950" s="74"/>
      <c r="BX13950" s="73"/>
      <c r="BY13950" s="74"/>
      <c r="BZ13950" s="74"/>
      <c r="CA13950" s="74"/>
      <c r="CF13950" s="79"/>
      <c r="CL13950" s="79"/>
    </row>
    <row r="13951" spans="30:90">
      <c r="AD13951" s="73"/>
      <c r="AE13951" s="74"/>
      <c r="AF13951" s="74"/>
      <c r="BX13951" s="73"/>
      <c r="BY13951" s="74"/>
      <c r="BZ13951" s="74"/>
      <c r="CA13951" s="74"/>
      <c r="CF13951" s="79"/>
      <c r="CL13951" s="79"/>
    </row>
    <row r="13952" spans="30:90">
      <c r="AD13952" s="73"/>
      <c r="AE13952" s="74"/>
      <c r="AF13952" s="74"/>
      <c r="BX13952" s="73"/>
      <c r="BY13952" s="74"/>
      <c r="BZ13952" s="74"/>
      <c r="CA13952" s="74"/>
      <c r="CF13952" s="79"/>
      <c r="CL13952" s="79"/>
    </row>
    <row r="13953" spans="30:90">
      <c r="AD13953" s="73"/>
      <c r="AE13953" s="74"/>
      <c r="AF13953" s="74"/>
      <c r="BX13953" s="73"/>
      <c r="BY13953" s="74"/>
      <c r="BZ13953" s="74"/>
      <c r="CA13953" s="74"/>
      <c r="CF13953" s="79"/>
      <c r="CL13953" s="79"/>
    </row>
    <row r="13954" spans="30:90">
      <c r="AD13954" s="73"/>
      <c r="AE13954" s="74"/>
      <c r="AF13954" s="74"/>
      <c r="BX13954" s="73"/>
      <c r="BY13954" s="74"/>
      <c r="BZ13954" s="74"/>
      <c r="CA13954" s="74"/>
      <c r="CF13954" s="79"/>
      <c r="CL13954" s="79"/>
    </row>
    <row r="13955" spans="30:90">
      <c r="AD13955" s="73"/>
      <c r="AE13955" s="74"/>
      <c r="AF13955" s="74"/>
      <c r="BX13955" s="73"/>
      <c r="BY13955" s="74"/>
      <c r="BZ13955" s="74"/>
      <c r="CA13955" s="74"/>
      <c r="CF13955" s="79"/>
      <c r="CL13955" s="79"/>
    </row>
    <row r="13956" spans="30:90">
      <c r="AD13956" s="73"/>
      <c r="AE13956" s="74"/>
      <c r="AF13956" s="74"/>
      <c r="BX13956" s="73"/>
      <c r="BY13956" s="74"/>
      <c r="BZ13956" s="74"/>
      <c r="CA13956" s="74"/>
      <c r="CF13956" s="79"/>
      <c r="CL13956" s="79"/>
    </row>
    <row r="13957" spans="30:90">
      <c r="AD13957" s="73"/>
      <c r="AE13957" s="74"/>
      <c r="AF13957" s="74"/>
      <c r="BX13957" s="73"/>
      <c r="BY13957" s="74"/>
      <c r="BZ13957" s="74"/>
      <c r="CA13957" s="74"/>
      <c r="CF13957" s="79"/>
      <c r="CL13957" s="79"/>
    </row>
    <row r="13958" spans="30:90">
      <c r="AD13958" s="73"/>
      <c r="AE13958" s="74"/>
      <c r="AF13958" s="74"/>
      <c r="BX13958" s="73"/>
      <c r="BY13958" s="74"/>
      <c r="BZ13958" s="74"/>
      <c r="CA13958" s="74"/>
      <c r="CF13958" s="79"/>
      <c r="CL13958" s="79"/>
    </row>
    <row r="13959" spans="30:90">
      <c r="AD13959" s="73"/>
      <c r="AE13959" s="74"/>
      <c r="AF13959" s="74"/>
      <c r="BX13959" s="73"/>
      <c r="BY13959" s="74"/>
      <c r="BZ13959" s="74"/>
      <c r="CA13959" s="74"/>
      <c r="CF13959" s="79"/>
      <c r="CL13959" s="79"/>
    </row>
    <row r="13960" spans="30:90">
      <c r="AD13960" s="73"/>
      <c r="AE13960" s="74"/>
      <c r="AF13960" s="74"/>
      <c r="BX13960" s="73"/>
      <c r="BY13960" s="74"/>
      <c r="BZ13960" s="74"/>
      <c r="CA13960" s="74"/>
      <c r="CF13960" s="79"/>
      <c r="CL13960" s="79"/>
    </row>
    <row r="13961" spans="30:90">
      <c r="AD13961" s="73"/>
      <c r="AE13961" s="74"/>
      <c r="AF13961" s="74"/>
      <c r="BX13961" s="73"/>
      <c r="BY13961" s="74"/>
      <c r="BZ13961" s="74"/>
      <c r="CA13961" s="74"/>
      <c r="CF13961" s="79"/>
      <c r="CL13961" s="79"/>
    </row>
    <row r="13962" spans="30:90">
      <c r="AD13962" s="73"/>
      <c r="AE13962" s="74"/>
      <c r="AF13962" s="74"/>
      <c r="BX13962" s="73"/>
      <c r="BY13962" s="74"/>
      <c r="BZ13962" s="74"/>
      <c r="CA13962" s="74"/>
      <c r="CF13962" s="79"/>
      <c r="CL13962" s="79"/>
    </row>
    <row r="13963" spans="30:90">
      <c r="AD13963" s="73"/>
      <c r="AE13963" s="74"/>
      <c r="AF13963" s="74"/>
      <c r="BX13963" s="73"/>
      <c r="BY13963" s="74"/>
      <c r="BZ13963" s="74"/>
      <c r="CA13963" s="74"/>
      <c r="CF13963" s="79"/>
      <c r="CL13963" s="79"/>
    </row>
    <row r="13964" spans="30:90">
      <c r="AD13964" s="73"/>
      <c r="AE13964" s="74"/>
      <c r="AF13964" s="74"/>
      <c r="BX13964" s="73"/>
      <c r="BY13964" s="74"/>
      <c r="BZ13964" s="74"/>
      <c r="CA13964" s="74"/>
      <c r="CF13964" s="79"/>
      <c r="CL13964" s="79"/>
    </row>
    <row r="13965" spans="30:90">
      <c r="AD13965" s="73"/>
      <c r="AE13965" s="74"/>
      <c r="AF13965" s="74"/>
      <c r="BX13965" s="73"/>
      <c r="BY13965" s="74"/>
      <c r="BZ13965" s="74"/>
      <c r="CA13965" s="74"/>
      <c r="CF13965" s="79"/>
      <c r="CL13965" s="79"/>
    </row>
    <row r="13966" spans="30:90">
      <c r="AD13966" s="73"/>
      <c r="AE13966" s="74"/>
      <c r="AF13966" s="74"/>
      <c r="BX13966" s="73"/>
      <c r="BY13966" s="74"/>
      <c r="BZ13966" s="74"/>
      <c r="CA13966" s="74"/>
      <c r="CF13966" s="79"/>
      <c r="CL13966" s="79"/>
    </row>
    <row r="13967" spans="30:90">
      <c r="AD13967" s="73"/>
      <c r="AE13967" s="74"/>
      <c r="AF13967" s="74"/>
      <c r="BX13967" s="73"/>
      <c r="BY13967" s="74"/>
      <c r="BZ13967" s="74"/>
      <c r="CA13967" s="74"/>
      <c r="CF13967" s="79"/>
      <c r="CL13967" s="79"/>
    </row>
    <row r="13968" spans="30:90">
      <c r="AD13968" s="73"/>
      <c r="AE13968" s="74"/>
      <c r="AF13968" s="74"/>
      <c r="BX13968" s="73"/>
      <c r="BY13968" s="74"/>
      <c r="BZ13968" s="74"/>
      <c r="CA13968" s="74"/>
      <c r="CF13968" s="79"/>
      <c r="CL13968" s="79"/>
    </row>
    <row r="13969" spans="30:90">
      <c r="AD13969" s="73"/>
      <c r="AE13969" s="74"/>
      <c r="AF13969" s="74"/>
      <c r="BX13969" s="73"/>
      <c r="BY13969" s="74"/>
      <c r="BZ13969" s="74"/>
      <c r="CA13969" s="74"/>
      <c r="CF13969" s="79"/>
      <c r="CL13969" s="79"/>
    </row>
    <row r="13970" spans="30:90">
      <c r="AD13970" s="73"/>
      <c r="AE13970" s="74"/>
      <c r="AF13970" s="74"/>
      <c r="BX13970" s="73"/>
      <c r="BY13970" s="74"/>
      <c r="BZ13970" s="74"/>
      <c r="CA13970" s="74"/>
      <c r="CF13970" s="79"/>
      <c r="CL13970" s="79"/>
    </row>
    <row r="13971" spans="30:90">
      <c r="AD13971" s="73"/>
      <c r="AE13971" s="74"/>
      <c r="AF13971" s="74"/>
      <c r="BX13971" s="73"/>
      <c r="BY13971" s="74"/>
      <c r="BZ13971" s="74"/>
      <c r="CA13971" s="74"/>
      <c r="CF13971" s="79"/>
      <c r="CL13971" s="79"/>
    </row>
    <row r="13972" spans="30:90">
      <c r="AD13972" s="73"/>
      <c r="AE13972" s="74"/>
      <c r="AF13972" s="74"/>
      <c r="BX13972" s="73"/>
      <c r="BY13972" s="74"/>
      <c r="BZ13972" s="74"/>
      <c r="CA13972" s="74"/>
      <c r="CF13972" s="79"/>
      <c r="CL13972" s="79"/>
    </row>
    <row r="13973" spans="30:90">
      <c r="AD13973" s="73"/>
      <c r="AE13973" s="74"/>
      <c r="AF13973" s="74"/>
      <c r="BX13973" s="73"/>
      <c r="BY13973" s="74"/>
      <c r="BZ13973" s="74"/>
      <c r="CA13973" s="74"/>
      <c r="CF13973" s="79"/>
      <c r="CL13973" s="79"/>
    </row>
    <row r="13974" spans="30:90">
      <c r="AD13974" s="73"/>
      <c r="AE13974" s="74"/>
      <c r="AF13974" s="74"/>
      <c r="BX13974" s="73"/>
      <c r="BY13974" s="74"/>
      <c r="BZ13974" s="74"/>
      <c r="CA13974" s="74"/>
      <c r="CF13974" s="79"/>
      <c r="CL13974" s="79"/>
    </row>
    <row r="13975" spans="30:90">
      <c r="AD13975" s="73"/>
      <c r="AE13975" s="74"/>
      <c r="AF13975" s="74"/>
      <c r="BX13975" s="73"/>
      <c r="BY13975" s="74"/>
      <c r="BZ13975" s="74"/>
      <c r="CA13975" s="74"/>
      <c r="CF13975" s="79"/>
      <c r="CL13975" s="79"/>
    </row>
    <row r="13976" spans="30:90">
      <c r="AD13976" s="73"/>
      <c r="AE13976" s="74"/>
      <c r="AF13976" s="74"/>
      <c r="BX13976" s="73"/>
      <c r="BY13976" s="74"/>
      <c r="BZ13976" s="74"/>
      <c r="CA13976" s="74"/>
      <c r="CF13976" s="79"/>
      <c r="CL13976" s="79"/>
    </row>
    <row r="13977" spans="30:90">
      <c r="AD13977" s="73"/>
      <c r="AE13977" s="74"/>
      <c r="AF13977" s="74"/>
      <c r="BX13977" s="73"/>
      <c r="BY13977" s="74"/>
      <c r="BZ13977" s="74"/>
      <c r="CA13977" s="74"/>
      <c r="CF13977" s="79"/>
      <c r="CL13977" s="79"/>
    </row>
    <row r="13978" spans="30:90">
      <c r="AD13978" s="73"/>
      <c r="AE13978" s="74"/>
      <c r="AF13978" s="74"/>
      <c r="BX13978" s="73"/>
      <c r="BY13978" s="74"/>
      <c r="BZ13978" s="74"/>
      <c r="CA13978" s="74"/>
      <c r="CF13978" s="79"/>
      <c r="CL13978" s="79"/>
    </row>
    <row r="13979" spans="30:90">
      <c r="AD13979" s="73"/>
      <c r="AE13979" s="74"/>
      <c r="AF13979" s="74"/>
      <c r="BX13979" s="73"/>
      <c r="BY13979" s="74"/>
      <c r="BZ13979" s="74"/>
      <c r="CA13979" s="74"/>
      <c r="CF13979" s="79"/>
      <c r="CL13979" s="79"/>
    </row>
    <row r="13980" spans="30:90">
      <c r="AD13980" s="73"/>
      <c r="AE13980" s="74"/>
      <c r="AF13980" s="74"/>
      <c r="BX13980" s="73"/>
      <c r="BY13980" s="74"/>
      <c r="BZ13980" s="74"/>
      <c r="CA13980" s="74"/>
      <c r="CF13980" s="79"/>
      <c r="CL13980" s="79"/>
    </row>
    <row r="13981" spans="30:90">
      <c r="AD13981" s="73"/>
      <c r="AE13981" s="74"/>
      <c r="AF13981" s="74"/>
      <c r="BX13981" s="73"/>
      <c r="BY13981" s="74"/>
      <c r="BZ13981" s="74"/>
      <c r="CA13981" s="74"/>
      <c r="CF13981" s="79"/>
      <c r="CL13981" s="79"/>
    </row>
    <row r="13982" spans="30:90">
      <c r="AD13982" s="73"/>
      <c r="AE13982" s="74"/>
      <c r="AF13982" s="74"/>
      <c r="BX13982" s="73"/>
      <c r="BY13982" s="74"/>
      <c r="BZ13982" s="74"/>
      <c r="CA13982" s="74"/>
      <c r="CF13982" s="79"/>
      <c r="CL13982" s="79"/>
    </row>
    <row r="13983" spans="30:90">
      <c r="AD13983" s="73"/>
      <c r="AE13983" s="74"/>
      <c r="AF13983" s="74"/>
      <c r="BX13983" s="73"/>
      <c r="BY13983" s="74"/>
      <c r="BZ13983" s="74"/>
      <c r="CA13983" s="74"/>
      <c r="CF13983" s="79"/>
      <c r="CL13983" s="79"/>
    </row>
    <row r="13984" spans="30:90">
      <c r="AD13984" s="73"/>
      <c r="AE13984" s="74"/>
      <c r="AF13984" s="74"/>
      <c r="BX13984" s="73"/>
      <c r="BY13984" s="74"/>
      <c r="BZ13984" s="74"/>
      <c r="CA13984" s="74"/>
      <c r="CF13984" s="79"/>
      <c r="CL13984" s="79"/>
    </row>
    <row r="13985" spans="30:90">
      <c r="AD13985" s="73"/>
      <c r="AE13985" s="74"/>
      <c r="AF13985" s="74"/>
      <c r="BX13985" s="73"/>
      <c r="BY13985" s="74"/>
      <c r="BZ13985" s="74"/>
      <c r="CA13985" s="74"/>
      <c r="CF13985" s="79"/>
      <c r="CL13985" s="79"/>
    </row>
    <row r="13986" spans="30:90">
      <c r="AD13986" s="73"/>
      <c r="AE13986" s="74"/>
      <c r="AF13986" s="74"/>
      <c r="BX13986" s="73"/>
      <c r="BY13986" s="74"/>
      <c r="BZ13986" s="74"/>
      <c r="CA13986" s="74"/>
      <c r="CF13986" s="79"/>
      <c r="CL13986" s="79"/>
    </row>
    <row r="13987" spans="30:90">
      <c r="AD13987" s="73"/>
      <c r="AE13987" s="74"/>
      <c r="AF13987" s="74"/>
      <c r="BX13987" s="73"/>
      <c r="BY13987" s="74"/>
      <c r="BZ13987" s="74"/>
      <c r="CA13987" s="74"/>
      <c r="CF13987" s="79"/>
      <c r="CL13987" s="79"/>
    </row>
    <row r="13988" spans="30:90">
      <c r="AD13988" s="73"/>
      <c r="AE13988" s="74"/>
      <c r="AF13988" s="74"/>
      <c r="BX13988" s="73"/>
      <c r="BY13988" s="74"/>
      <c r="BZ13988" s="74"/>
      <c r="CA13988" s="74"/>
      <c r="CF13988" s="79"/>
      <c r="CL13988" s="79"/>
    </row>
    <row r="13989" spans="30:90">
      <c r="AD13989" s="73"/>
      <c r="AE13989" s="74"/>
      <c r="AF13989" s="74"/>
      <c r="BX13989" s="73"/>
      <c r="BY13989" s="74"/>
      <c r="BZ13989" s="74"/>
      <c r="CA13989" s="74"/>
      <c r="CF13989" s="79"/>
      <c r="CL13989" s="79"/>
    </row>
    <row r="13990" spans="30:90">
      <c r="AD13990" s="73"/>
      <c r="AE13990" s="74"/>
      <c r="AF13990" s="74"/>
      <c r="BX13990" s="73"/>
      <c r="BY13990" s="74"/>
      <c r="BZ13990" s="74"/>
      <c r="CA13990" s="74"/>
      <c r="CF13990" s="79"/>
      <c r="CL13990" s="79"/>
    </row>
    <row r="13991" spans="30:90">
      <c r="AD13991" s="73"/>
      <c r="AE13991" s="74"/>
      <c r="AF13991" s="74"/>
      <c r="BX13991" s="73"/>
      <c r="BY13991" s="74"/>
      <c r="BZ13991" s="74"/>
      <c r="CA13991" s="74"/>
      <c r="CF13991" s="79"/>
      <c r="CL13991" s="79"/>
    </row>
    <row r="13992" spans="30:90">
      <c r="AD13992" s="73"/>
      <c r="AE13992" s="74"/>
      <c r="AF13992" s="74"/>
      <c r="BX13992" s="73"/>
      <c r="BY13992" s="74"/>
      <c r="BZ13992" s="74"/>
      <c r="CA13992" s="74"/>
      <c r="CF13992" s="79"/>
      <c r="CL13992" s="79"/>
    </row>
    <row r="13993" spans="30:90">
      <c r="AD13993" s="73"/>
      <c r="AE13993" s="74"/>
      <c r="AF13993" s="74"/>
      <c r="BX13993" s="73"/>
      <c r="BY13993" s="74"/>
      <c r="BZ13993" s="74"/>
      <c r="CA13993" s="74"/>
      <c r="CF13993" s="79"/>
      <c r="CL13993" s="79"/>
    </row>
    <row r="13994" spans="30:90">
      <c r="AD13994" s="73"/>
      <c r="AE13994" s="74"/>
      <c r="AF13994" s="74"/>
      <c r="BX13994" s="73"/>
      <c r="BY13994" s="74"/>
      <c r="BZ13994" s="74"/>
      <c r="CA13994" s="74"/>
      <c r="CF13994" s="79"/>
      <c r="CL13994" s="79"/>
    </row>
    <row r="13995" spans="30:90">
      <c r="AD13995" s="73"/>
      <c r="AE13995" s="74"/>
      <c r="AF13995" s="74"/>
      <c r="BX13995" s="73"/>
      <c r="BY13995" s="74"/>
      <c r="BZ13995" s="74"/>
      <c r="CA13995" s="74"/>
      <c r="CF13995" s="79"/>
      <c r="CL13995" s="79"/>
    </row>
    <row r="13996" spans="30:90">
      <c r="AD13996" s="73"/>
      <c r="AE13996" s="74"/>
      <c r="AF13996" s="74"/>
      <c r="BX13996" s="73"/>
      <c r="BY13996" s="74"/>
      <c r="BZ13996" s="74"/>
      <c r="CA13996" s="74"/>
      <c r="CF13996" s="79"/>
      <c r="CL13996" s="79"/>
    </row>
    <row r="13997" spans="30:90">
      <c r="AD13997" s="73"/>
      <c r="AE13997" s="74"/>
      <c r="AF13997" s="74"/>
      <c r="BX13997" s="73"/>
      <c r="BY13997" s="74"/>
      <c r="BZ13997" s="74"/>
      <c r="CA13997" s="74"/>
      <c r="CF13997" s="79"/>
      <c r="CL13997" s="79"/>
    </row>
    <row r="13998" spans="30:90">
      <c r="AD13998" s="73"/>
      <c r="AE13998" s="74"/>
      <c r="AF13998" s="74"/>
      <c r="BX13998" s="73"/>
      <c r="BY13998" s="74"/>
      <c r="BZ13998" s="74"/>
      <c r="CA13998" s="74"/>
      <c r="CF13998" s="79"/>
      <c r="CL13998" s="79"/>
    </row>
    <row r="13999" spans="30:90">
      <c r="AD13999" s="73"/>
      <c r="AE13999" s="74"/>
      <c r="AF13999" s="74"/>
      <c r="BX13999" s="73"/>
      <c r="BY13999" s="74"/>
      <c r="BZ13999" s="74"/>
      <c r="CA13999" s="74"/>
      <c r="CF13999" s="79"/>
      <c r="CL13999" s="79"/>
    </row>
    <row r="14000" spans="30:90">
      <c r="AD14000" s="73"/>
      <c r="AE14000" s="74"/>
      <c r="AF14000" s="74"/>
      <c r="BX14000" s="73"/>
      <c r="BY14000" s="74"/>
      <c r="BZ14000" s="74"/>
      <c r="CA14000" s="74"/>
      <c r="CF14000" s="79"/>
      <c r="CL14000" s="79"/>
    </row>
    <row r="14001" spans="30:90">
      <c r="AD14001" s="73"/>
      <c r="AE14001" s="74"/>
      <c r="AF14001" s="74"/>
      <c r="BX14001" s="73"/>
      <c r="BY14001" s="74"/>
      <c r="BZ14001" s="74"/>
      <c r="CA14001" s="74"/>
      <c r="CF14001" s="79"/>
      <c r="CL14001" s="79"/>
    </row>
    <row r="14002" spans="30:90">
      <c r="AD14002" s="73"/>
      <c r="AE14002" s="74"/>
      <c r="AF14002" s="74"/>
      <c r="BX14002" s="73"/>
      <c r="BY14002" s="74"/>
      <c r="BZ14002" s="74"/>
      <c r="CA14002" s="74"/>
      <c r="CF14002" s="79"/>
      <c r="CL14002" s="79"/>
    </row>
    <row r="14003" spans="30:90">
      <c r="AD14003" s="73"/>
      <c r="AE14003" s="74"/>
      <c r="AF14003" s="74"/>
      <c r="BX14003" s="73"/>
      <c r="BY14003" s="74"/>
      <c r="BZ14003" s="74"/>
      <c r="CA14003" s="74"/>
      <c r="CF14003" s="79"/>
      <c r="CL14003" s="79"/>
    </row>
    <row r="14004" spans="30:90">
      <c r="AD14004" s="73"/>
      <c r="AE14004" s="74"/>
      <c r="AF14004" s="74"/>
      <c r="BX14004" s="73"/>
      <c r="BY14004" s="74"/>
      <c r="BZ14004" s="74"/>
      <c r="CA14004" s="74"/>
      <c r="CF14004" s="79"/>
      <c r="CL14004" s="79"/>
    </row>
    <row r="14005" spans="30:90">
      <c r="AD14005" s="73"/>
      <c r="AE14005" s="74"/>
      <c r="AF14005" s="74"/>
      <c r="BX14005" s="73"/>
      <c r="BY14005" s="74"/>
      <c r="BZ14005" s="74"/>
      <c r="CA14005" s="74"/>
      <c r="CF14005" s="79"/>
      <c r="CL14005" s="79"/>
    </row>
    <row r="14006" spans="30:90">
      <c r="AD14006" s="73"/>
      <c r="AE14006" s="74"/>
      <c r="AF14006" s="74"/>
      <c r="BX14006" s="73"/>
      <c r="BY14006" s="74"/>
      <c r="BZ14006" s="74"/>
      <c r="CA14006" s="74"/>
      <c r="CF14006" s="79"/>
      <c r="CL14006" s="79"/>
    </row>
    <row r="14007" spans="30:90">
      <c r="AD14007" s="73"/>
      <c r="AE14007" s="74"/>
      <c r="AF14007" s="74"/>
      <c r="BX14007" s="73"/>
      <c r="BY14007" s="74"/>
      <c r="BZ14007" s="74"/>
      <c r="CA14007" s="74"/>
      <c r="CF14007" s="79"/>
      <c r="CL14007" s="79"/>
    </row>
    <row r="14008" spans="30:90">
      <c r="AD14008" s="73"/>
      <c r="AE14008" s="74"/>
      <c r="AF14008" s="74"/>
      <c r="BX14008" s="73"/>
      <c r="BY14008" s="74"/>
      <c r="BZ14008" s="74"/>
      <c r="CA14008" s="74"/>
      <c r="CF14008" s="79"/>
      <c r="CL14008" s="79"/>
    </row>
    <row r="14009" spans="30:90">
      <c r="AD14009" s="73"/>
      <c r="AE14009" s="74"/>
      <c r="AF14009" s="74"/>
      <c r="BX14009" s="73"/>
      <c r="BY14009" s="74"/>
      <c r="BZ14009" s="74"/>
      <c r="CA14009" s="74"/>
      <c r="CF14009" s="79"/>
      <c r="CL14009" s="79"/>
    </row>
    <row r="14010" spans="30:90">
      <c r="AD14010" s="73"/>
      <c r="AE14010" s="74"/>
      <c r="AF14010" s="74"/>
      <c r="BX14010" s="73"/>
      <c r="BY14010" s="74"/>
      <c r="BZ14010" s="74"/>
      <c r="CA14010" s="74"/>
      <c r="CF14010" s="79"/>
      <c r="CL14010" s="79"/>
    </row>
    <row r="14011" spans="30:90">
      <c r="AD14011" s="73"/>
      <c r="AE14011" s="74"/>
      <c r="AF14011" s="74"/>
      <c r="BX14011" s="73"/>
      <c r="BY14011" s="74"/>
      <c r="BZ14011" s="74"/>
      <c r="CA14011" s="74"/>
      <c r="CF14011" s="79"/>
      <c r="CL14011" s="79"/>
    </row>
    <row r="14012" spans="30:90">
      <c r="AD14012" s="73"/>
      <c r="AE14012" s="74"/>
      <c r="AF14012" s="74"/>
      <c r="BX14012" s="73"/>
      <c r="BY14012" s="74"/>
      <c r="BZ14012" s="74"/>
      <c r="CA14012" s="74"/>
      <c r="CF14012" s="79"/>
      <c r="CL14012" s="79"/>
    </row>
    <row r="14013" spans="30:90">
      <c r="AD14013" s="73"/>
      <c r="AE14013" s="74"/>
      <c r="AF14013" s="74"/>
      <c r="BX14013" s="73"/>
      <c r="BY14013" s="74"/>
      <c r="BZ14013" s="74"/>
      <c r="CA14013" s="74"/>
      <c r="CF14013" s="79"/>
      <c r="CL14013" s="79"/>
    </row>
    <row r="14014" spans="30:90">
      <c r="AD14014" s="73"/>
      <c r="AE14014" s="74"/>
      <c r="AF14014" s="74"/>
      <c r="BX14014" s="73"/>
      <c r="BY14014" s="74"/>
      <c r="BZ14014" s="74"/>
      <c r="CA14014" s="74"/>
      <c r="CF14014" s="79"/>
      <c r="CL14014" s="79"/>
    </row>
    <row r="14015" spans="30:90">
      <c r="AD14015" s="73"/>
      <c r="AE14015" s="74"/>
      <c r="AF14015" s="74"/>
      <c r="BX14015" s="73"/>
      <c r="BY14015" s="74"/>
      <c r="BZ14015" s="74"/>
      <c r="CA14015" s="74"/>
      <c r="CF14015" s="79"/>
      <c r="CL14015" s="79"/>
    </row>
    <row r="14016" spans="30:90">
      <c r="AD14016" s="73"/>
      <c r="AE14016" s="74"/>
      <c r="AF14016" s="74"/>
      <c r="BX14016" s="73"/>
      <c r="BY14016" s="74"/>
      <c r="BZ14016" s="74"/>
      <c r="CA14016" s="74"/>
      <c r="CF14016" s="79"/>
      <c r="CL14016" s="79"/>
    </row>
    <row r="14017" spans="30:90">
      <c r="AD14017" s="73"/>
      <c r="AE14017" s="74"/>
      <c r="AF14017" s="74"/>
      <c r="BX14017" s="73"/>
      <c r="BY14017" s="74"/>
      <c r="BZ14017" s="74"/>
      <c r="CA14017" s="74"/>
      <c r="CF14017" s="79"/>
      <c r="CL14017" s="79"/>
    </row>
    <row r="14018" spans="30:90">
      <c r="AD14018" s="73"/>
      <c r="AE14018" s="74"/>
      <c r="AF14018" s="74"/>
      <c r="BX14018" s="73"/>
      <c r="BY14018" s="74"/>
      <c r="BZ14018" s="74"/>
      <c r="CA14018" s="74"/>
      <c r="CF14018" s="79"/>
      <c r="CL14018" s="79"/>
    </row>
    <row r="14019" spans="30:90">
      <c r="AD14019" s="73"/>
      <c r="AE14019" s="74"/>
      <c r="AF14019" s="74"/>
      <c r="BX14019" s="73"/>
      <c r="BY14019" s="74"/>
      <c r="BZ14019" s="74"/>
      <c r="CA14019" s="74"/>
      <c r="CF14019" s="79"/>
      <c r="CL14019" s="79"/>
    </row>
    <row r="14020" spans="30:90">
      <c r="AD14020" s="73"/>
      <c r="AE14020" s="74"/>
      <c r="AF14020" s="74"/>
      <c r="BX14020" s="73"/>
      <c r="BY14020" s="74"/>
      <c r="BZ14020" s="74"/>
      <c r="CA14020" s="74"/>
      <c r="CF14020" s="79"/>
      <c r="CL14020" s="79"/>
    </row>
    <row r="14021" spans="30:90">
      <c r="AD14021" s="73"/>
      <c r="AE14021" s="74"/>
      <c r="AF14021" s="74"/>
      <c r="BX14021" s="73"/>
      <c r="BY14021" s="74"/>
      <c r="BZ14021" s="74"/>
      <c r="CA14021" s="74"/>
      <c r="CF14021" s="79"/>
      <c r="CL14021" s="79"/>
    </row>
    <row r="14022" spans="30:90">
      <c r="AD14022" s="73"/>
      <c r="AE14022" s="74"/>
      <c r="AF14022" s="74"/>
      <c r="BX14022" s="73"/>
      <c r="BY14022" s="74"/>
      <c r="BZ14022" s="74"/>
      <c r="CA14022" s="74"/>
      <c r="CF14022" s="79"/>
      <c r="CL14022" s="79"/>
    </row>
    <row r="14023" spans="30:90">
      <c r="AD14023" s="73"/>
      <c r="AE14023" s="74"/>
      <c r="AF14023" s="74"/>
      <c r="BX14023" s="73"/>
      <c r="BY14023" s="74"/>
      <c r="BZ14023" s="74"/>
      <c r="CA14023" s="74"/>
      <c r="CF14023" s="79"/>
      <c r="CL14023" s="79"/>
    </row>
    <row r="14024" spans="30:90">
      <c r="AD14024" s="73"/>
      <c r="AE14024" s="74"/>
      <c r="AF14024" s="74"/>
      <c r="BX14024" s="73"/>
      <c r="BY14024" s="74"/>
      <c r="BZ14024" s="74"/>
      <c r="CA14024" s="74"/>
      <c r="CF14024" s="79"/>
      <c r="CL14024" s="79"/>
    </row>
    <row r="14025" spans="30:90">
      <c r="AD14025" s="73"/>
      <c r="AE14025" s="74"/>
      <c r="AF14025" s="74"/>
      <c r="BX14025" s="73"/>
      <c r="BY14025" s="74"/>
      <c r="BZ14025" s="74"/>
      <c r="CA14025" s="74"/>
      <c r="CF14025" s="79"/>
      <c r="CL14025" s="79"/>
    </row>
    <row r="14026" spans="30:90">
      <c r="AD14026" s="73"/>
      <c r="AE14026" s="74"/>
      <c r="AF14026" s="74"/>
      <c r="BX14026" s="73"/>
      <c r="BY14026" s="74"/>
      <c r="BZ14026" s="74"/>
      <c r="CA14026" s="74"/>
      <c r="CF14026" s="79"/>
      <c r="CL14026" s="79"/>
    </row>
    <row r="14027" spans="30:90">
      <c r="AD14027" s="73"/>
      <c r="AE14027" s="74"/>
      <c r="AF14027" s="74"/>
      <c r="BX14027" s="73"/>
      <c r="BY14027" s="74"/>
      <c r="BZ14027" s="74"/>
      <c r="CA14027" s="74"/>
      <c r="CF14027" s="79"/>
      <c r="CL14027" s="79"/>
    </row>
    <row r="14028" spans="30:90">
      <c r="AD14028" s="73"/>
      <c r="AE14028" s="74"/>
      <c r="AF14028" s="74"/>
      <c r="BX14028" s="73"/>
      <c r="BY14028" s="74"/>
      <c r="BZ14028" s="74"/>
      <c r="CA14028" s="74"/>
      <c r="CF14028" s="79"/>
      <c r="CL14028" s="79"/>
    </row>
    <row r="14029" spans="30:90">
      <c r="AD14029" s="73"/>
      <c r="AE14029" s="74"/>
      <c r="AF14029" s="74"/>
      <c r="BX14029" s="73"/>
      <c r="BY14029" s="74"/>
      <c r="BZ14029" s="74"/>
      <c r="CA14029" s="74"/>
      <c r="CF14029" s="79"/>
      <c r="CL14029" s="79"/>
    </row>
    <row r="14030" spans="30:90">
      <c r="AD14030" s="73"/>
      <c r="AE14030" s="74"/>
      <c r="AF14030" s="74"/>
      <c r="BX14030" s="73"/>
      <c r="BY14030" s="74"/>
      <c r="BZ14030" s="74"/>
      <c r="CA14030" s="74"/>
      <c r="CF14030" s="79"/>
      <c r="CL14030" s="79"/>
    </row>
    <row r="14031" spans="30:90">
      <c r="AD14031" s="73"/>
      <c r="AE14031" s="74"/>
      <c r="AF14031" s="74"/>
      <c r="BX14031" s="73"/>
      <c r="BY14031" s="74"/>
      <c r="BZ14031" s="74"/>
      <c r="CA14031" s="74"/>
      <c r="CF14031" s="79"/>
      <c r="CL14031" s="79"/>
    </row>
    <row r="14032" spans="30:90">
      <c r="AD14032" s="73"/>
      <c r="AE14032" s="74"/>
      <c r="AF14032" s="74"/>
      <c r="BX14032" s="73"/>
      <c r="BY14032" s="74"/>
      <c r="BZ14032" s="74"/>
      <c r="CA14032" s="74"/>
      <c r="CF14032" s="79"/>
      <c r="CL14032" s="79"/>
    </row>
    <row r="14033" spans="30:90">
      <c r="AD14033" s="73"/>
      <c r="AE14033" s="74"/>
      <c r="AF14033" s="74"/>
      <c r="BX14033" s="73"/>
      <c r="BY14033" s="74"/>
      <c r="BZ14033" s="74"/>
      <c r="CA14033" s="74"/>
      <c r="CF14033" s="79"/>
      <c r="CL14033" s="79"/>
    </row>
    <row r="14034" spans="30:90">
      <c r="AD14034" s="73"/>
      <c r="AE14034" s="74"/>
      <c r="AF14034" s="74"/>
      <c r="BX14034" s="73"/>
      <c r="BY14034" s="74"/>
      <c r="BZ14034" s="74"/>
      <c r="CA14034" s="74"/>
      <c r="CF14034" s="79"/>
      <c r="CL14034" s="79"/>
    </row>
    <row r="14035" spans="30:90">
      <c r="AD14035" s="73"/>
      <c r="AE14035" s="74"/>
      <c r="AF14035" s="74"/>
      <c r="BX14035" s="73"/>
      <c r="BY14035" s="74"/>
      <c r="BZ14035" s="74"/>
      <c r="CA14035" s="74"/>
      <c r="CF14035" s="79"/>
      <c r="CL14035" s="79"/>
    </row>
    <row r="14036" spans="30:90">
      <c r="AD14036" s="73"/>
      <c r="AE14036" s="74"/>
      <c r="AF14036" s="74"/>
      <c r="BX14036" s="73"/>
      <c r="BY14036" s="74"/>
      <c r="BZ14036" s="74"/>
      <c r="CA14036" s="74"/>
      <c r="CF14036" s="79"/>
      <c r="CL14036" s="79"/>
    </row>
    <row r="14037" spans="30:90">
      <c r="AD14037" s="73"/>
      <c r="AE14037" s="74"/>
      <c r="AF14037" s="74"/>
      <c r="BX14037" s="73"/>
      <c r="BY14037" s="74"/>
      <c r="BZ14037" s="74"/>
      <c r="CA14037" s="74"/>
      <c r="CF14037" s="79"/>
      <c r="CL14037" s="79"/>
    </row>
    <row r="14038" spans="30:90">
      <c r="AD14038" s="73"/>
      <c r="AE14038" s="74"/>
      <c r="AF14038" s="74"/>
      <c r="BX14038" s="73"/>
      <c r="BY14038" s="74"/>
      <c r="BZ14038" s="74"/>
      <c r="CA14038" s="74"/>
      <c r="CF14038" s="79"/>
      <c r="CL14038" s="79"/>
    </row>
    <row r="14039" spans="30:90">
      <c r="AD14039" s="73"/>
      <c r="AE14039" s="74"/>
      <c r="AF14039" s="74"/>
      <c r="BX14039" s="73"/>
      <c r="BY14039" s="74"/>
      <c r="BZ14039" s="74"/>
      <c r="CA14039" s="74"/>
      <c r="CF14039" s="79"/>
      <c r="CL14039" s="79"/>
    </row>
    <row r="14040" spans="30:90">
      <c r="AD14040" s="73"/>
      <c r="AE14040" s="74"/>
      <c r="AF14040" s="74"/>
      <c r="BX14040" s="73"/>
      <c r="BY14040" s="74"/>
      <c r="BZ14040" s="74"/>
      <c r="CA14040" s="74"/>
      <c r="CF14040" s="79"/>
      <c r="CL14040" s="79"/>
    </row>
    <row r="14041" spans="30:90">
      <c r="AD14041" s="73"/>
      <c r="AE14041" s="74"/>
      <c r="AF14041" s="74"/>
      <c r="BX14041" s="73"/>
      <c r="BY14041" s="74"/>
      <c r="BZ14041" s="74"/>
      <c r="CA14041" s="74"/>
      <c r="CF14041" s="79"/>
      <c r="CL14041" s="79"/>
    </row>
    <row r="14042" spans="30:90">
      <c r="AD14042" s="73"/>
      <c r="AE14042" s="74"/>
      <c r="AF14042" s="74"/>
      <c r="BX14042" s="73"/>
      <c r="BY14042" s="74"/>
      <c r="BZ14042" s="74"/>
      <c r="CA14042" s="74"/>
      <c r="CF14042" s="79"/>
      <c r="CL14042" s="79"/>
    </row>
    <row r="14043" spans="30:90">
      <c r="AD14043" s="73"/>
      <c r="AE14043" s="74"/>
      <c r="AF14043" s="74"/>
      <c r="BX14043" s="73"/>
      <c r="BY14043" s="74"/>
      <c r="BZ14043" s="74"/>
      <c r="CA14043" s="74"/>
      <c r="CF14043" s="79"/>
      <c r="CL14043" s="79"/>
    </row>
    <row r="14044" spans="30:90">
      <c r="AD14044" s="73"/>
      <c r="AE14044" s="74"/>
      <c r="AF14044" s="74"/>
      <c r="BX14044" s="73"/>
      <c r="BY14044" s="74"/>
      <c r="BZ14044" s="74"/>
      <c r="CA14044" s="74"/>
      <c r="CF14044" s="79"/>
      <c r="CL14044" s="79"/>
    </row>
    <row r="14045" spans="30:90">
      <c r="AD14045" s="73"/>
      <c r="AE14045" s="74"/>
      <c r="AF14045" s="74"/>
      <c r="BX14045" s="73"/>
      <c r="BY14045" s="74"/>
      <c r="BZ14045" s="74"/>
      <c r="CA14045" s="74"/>
      <c r="CF14045" s="79"/>
      <c r="CL14045" s="79"/>
    </row>
    <row r="14046" spans="30:90">
      <c r="AD14046" s="73"/>
      <c r="AE14046" s="74"/>
      <c r="AF14046" s="74"/>
      <c r="BX14046" s="73"/>
      <c r="BY14046" s="74"/>
      <c r="BZ14046" s="74"/>
      <c r="CA14046" s="74"/>
      <c r="CF14046" s="79"/>
      <c r="CL14046" s="79"/>
    </row>
    <row r="14047" spans="30:90">
      <c r="AD14047" s="73"/>
      <c r="AE14047" s="74"/>
      <c r="AF14047" s="74"/>
      <c r="BX14047" s="73"/>
      <c r="BY14047" s="74"/>
      <c r="BZ14047" s="74"/>
      <c r="CA14047" s="74"/>
      <c r="CF14047" s="79"/>
      <c r="CL14047" s="79"/>
    </row>
    <row r="14048" spans="30:90">
      <c r="AD14048" s="73"/>
      <c r="AE14048" s="74"/>
      <c r="AF14048" s="74"/>
      <c r="BX14048" s="73"/>
      <c r="BY14048" s="74"/>
      <c r="BZ14048" s="74"/>
      <c r="CA14048" s="74"/>
      <c r="CF14048" s="79"/>
      <c r="CL14048" s="79"/>
    </row>
    <row r="14049" spans="30:90">
      <c r="AD14049" s="73"/>
      <c r="AE14049" s="74"/>
      <c r="AF14049" s="74"/>
      <c r="BX14049" s="73"/>
      <c r="BY14049" s="74"/>
      <c r="BZ14049" s="74"/>
      <c r="CA14049" s="74"/>
      <c r="CF14049" s="79"/>
      <c r="CL14049" s="79"/>
    </row>
    <row r="14050" spans="30:90">
      <c r="AD14050" s="73"/>
      <c r="AE14050" s="74"/>
      <c r="AF14050" s="74"/>
      <c r="BX14050" s="73"/>
      <c r="BY14050" s="74"/>
      <c r="BZ14050" s="74"/>
      <c r="CA14050" s="74"/>
      <c r="CF14050" s="79"/>
      <c r="CL14050" s="79"/>
    </row>
    <row r="14051" spans="30:90">
      <c r="AD14051" s="73"/>
      <c r="AE14051" s="74"/>
      <c r="AF14051" s="74"/>
      <c r="BX14051" s="73"/>
      <c r="BY14051" s="74"/>
      <c r="BZ14051" s="74"/>
      <c r="CA14051" s="74"/>
      <c r="CF14051" s="79"/>
      <c r="CL14051" s="79"/>
    </row>
    <row r="14052" spans="30:90">
      <c r="AD14052" s="73"/>
      <c r="AE14052" s="74"/>
      <c r="AF14052" s="74"/>
      <c r="BX14052" s="73"/>
      <c r="BY14052" s="74"/>
      <c r="BZ14052" s="74"/>
      <c r="CA14052" s="74"/>
      <c r="CF14052" s="79"/>
      <c r="CL14052" s="79"/>
    </row>
    <row r="14053" spans="30:90">
      <c r="AD14053" s="73"/>
      <c r="AE14053" s="74"/>
      <c r="AF14053" s="74"/>
      <c r="BX14053" s="73"/>
      <c r="BY14053" s="74"/>
      <c r="BZ14053" s="74"/>
      <c r="CA14053" s="74"/>
      <c r="CF14053" s="79"/>
      <c r="CL14053" s="79"/>
    </row>
    <row r="14054" spans="30:90">
      <c r="AD14054" s="73"/>
      <c r="AE14054" s="74"/>
      <c r="AF14054" s="74"/>
      <c r="BX14054" s="73"/>
      <c r="BY14054" s="74"/>
      <c r="BZ14054" s="74"/>
      <c r="CA14054" s="74"/>
      <c r="CF14054" s="79"/>
      <c r="CL14054" s="79"/>
    </row>
    <row r="14055" spans="30:90">
      <c r="AD14055" s="73"/>
      <c r="AE14055" s="74"/>
      <c r="AF14055" s="74"/>
      <c r="BX14055" s="73"/>
      <c r="BY14055" s="74"/>
      <c r="BZ14055" s="74"/>
      <c r="CA14055" s="74"/>
      <c r="CF14055" s="79"/>
      <c r="CL14055" s="79"/>
    </row>
    <row r="14056" spans="30:90">
      <c r="AD14056" s="73"/>
      <c r="AE14056" s="74"/>
      <c r="AF14056" s="74"/>
      <c r="BX14056" s="73"/>
      <c r="BY14056" s="74"/>
      <c r="BZ14056" s="74"/>
      <c r="CA14056" s="74"/>
      <c r="CF14056" s="79"/>
      <c r="CL14056" s="79"/>
    </row>
    <row r="14057" spans="30:90">
      <c r="AD14057" s="73"/>
      <c r="AE14057" s="74"/>
      <c r="AF14057" s="74"/>
      <c r="BX14057" s="73"/>
      <c r="BY14057" s="74"/>
      <c r="BZ14057" s="74"/>
      <c r="CA14057" s="74"/>
      <c r="CF14057" s="79"/>
      <c r="CL14057" s="79"/>
    </row>
    <row r="14058" spans="30:90">
      <c r="AD14058" s="73"/>
      <c r="AE14058" s="74"/>
      <c r="AF14058" s="74"/>
      <c r="BX14058" s="73"/>
      <c r="BY14058" s="74"/>
      <c r="BZ14058" s="74"/>
      <c r="CA14058" s="74"/>
      <c r="CF14058" s="79"/>
      <c r="CL14058" s="79"/>
    </row>
    <row r="14059" spans="30:90">
      <c r="AD14059" s="73"/>
      <c r="AE14059" s="74"/>
      <c r="AF14059" s="74"/>
      <c r="BX14059" s="73"/>
      <c r="BY14059" s="74"/>
      <c r="BZ14059" s="74"/>
      <c r="CA14059" s="74"/>
      <c r="CF14059" s="79"/>
      <c r="CL14059" s="79"/>
    </row>
    <row r="14060" spans="30:90">
      <c r="AD14060" s="73"/>
      <c r="AE14060" s="74"/>
      <c r="AF14060" s="74"/>
      <c r="BX14060" s="73"/>
      <c r="BY14060" s="74"/>
      <c r="BZ14060" s="74"/>
      <c r="CA14060" s="74"/>
      <c r="CF14060" s="79"/>
      <c r="CL14060" s="79"/>
    </row>
    <row r="14061" spans="30:90">
      <c r="AD14061" s="73"/>
      <c r="AE14061" s="74"/>
      <c r="AF14061" s="74"/>
      <c r="BX14061" s="73"/>
      <c r="BY14061" s="74"/>
      <c r="BZ14061" s="74"/>
      <c r="CA14061" s="74"/>
      <c r="CF14061" s="79"/>
      <c r="CL14061" s="79"/>
    </row>
    <row r="14062" spans="30:90">
      <c r="AD14062" s="73"/>
      <c r="AE14062" s="74"/>
      <c r="AF14062" s="74"/>
      <c r="BX14062" s="73"/>
      <c r="BY14062" s="74"/>
      <c r="BZ14062" s="74"/>
      <c r="CA14062" s="74"/>
      <c r="CF14062" s="79"/>
      <c r="CL14062" s="79"/>
    </row>
    <row r="14063" spans="30:90">
      <c r="AD14063" s="73"/>
      <c r="AE14063" s="74"/>
      <c r="AF14063" s="74"/>
      <c r="BX14063" s="73"/>
      <c r="BY14063" s="74"/>
      <c r="BZ14063" s="74"/>
      <c r="CA14063" s="74"/>
      <c r="CF14063" s="79"/>
      <c r="CL14063" s="79"/>
    </row>
    <row r="14064" spans="30:90">
      <c r="AD14064" s="73"/>
      <c r="AE14064" s="74"/>
      <c r="AF14064" s="74"/>
      <c r="BX14064" s="73"/>
      <c r="BY14064" s="74"/>
      <c r="BZ14064" s="74"/>
      <c r="CA14064" s="74"/>
      <c r="CF14064" s="79"/>
      <c r="CL14064" s="79"/>
    </row>
    <row r="14065" spans="30:90">
      <c r="AD14065" s="73"/>
      <c r="AE14065" s="74"/>
      <c r="AF14065" s="74"/>
      <c r="BX14065" s="73"/>
      <c r="BY14065" s="74"/>
      <c r="BZ14065" s="74"/>
      <c r="CA14065" s="74"/>
      <c r="CF14065" s="79"/>
      <c r="CL14065" s="79"/>
    </row>
    <row r="14066" spans="30:90">
      <c r="AD14066" s="73"/>
      <c r="AE14066" s="74"/>
      <c r="AF14066" s="74"/>
      <c r="BX14066" s="73"/>
      <c r="BY14066" s="74"/>
      <c r="BZ14066" s="74"/>
      <c r="CA14066" s="74"/>
      <c r="CF14066" s="79"/>
      <c r="CL14066" s="79"/>
    </row>
    <row r="14067" spans="30:90">
      <c r="AD14067" s="73"/>
      <c r="AE14067" s="74"/>
      <c r="AF14067" s="74"/>
      <c r="BX14067" s="73"/>
      <c r="BY14067" s="74"/>
      <c r="BZ14067" s="74"/>
      <c r="CA14067" s="74"/>
      <c r="CF14067" s="79"/>
      <c r="CL14067" s="79"/>
    </row>
    <row r="14068" spans="30:90">
      <c r="AD14068" s="73"/>
      <c r="AE14068" s="74"/>
      <c r="AF14068" s="74"/>
      <c r="BX14068" s="73"/>
      <c r="BY14068" s="74"/>
      <c r="BZ14068" s="74"/>
      <c r="CA14068" s="74"/>
      <c r="CF14068" s="79"/>
      <c r="CL14068" s="79"/>
    </row>
    <row r="14069" spans="30:90">
      <c r="AD14069" s="73"/>
      <c r="AE14069" s="74"/>
      <c r="AF14069" s="74"/>
      <c r="BX14069" s="73"/>
      <c r="BY14069" s="74"/>
      <c r="BZ14069" s="74"/>
      <c r="CA14069" s="74"/>
      <c r="CF14069" s="79"/>
      <c r="CL14069" s="79"/>
    </row>
    <row r="14070" spans="30:90">
      <c r="AD14070" s="73"/>
      <c r="AE14070" s="74"/>
      <c r="AF14070" s="74"/>
      <c r="BX14070" s="73"/>
      <c r="BY14070" s="74"/>
      <c r="BZ14070" s="74"/>
      <c r="CA14070" s="74"/>
      <c r="CF14070" s="79"/>
      <c r="CL14070" s="79"/>
    </row>
    <row r="14071" spans="30:90">
      <c r="AD14071" s="73"/>
      <c r="AE14071" s="74"/>
      <c r="AF14071" s="74"/>
      <c r="BX14071" s="73"/>
      <c r="BY14071" s="74"/>
      <c r="BZ14071" s="74"/>
      <c r="CA14071" s="74"/>
      <c r="CF14071" s="79"/>
      <c r="CL14071" s="79"/>
    </row>
    <row r="14072" spans="30:90">
      <c r="AD14072" s="73"/>
      <c r="AE14072" s="74"/>
      <c r="AF14072" s="74"/>
      <c r="BX14072" s="73"/>
      <c r="BY14072" s="74"/>
      <c r="BZ14072" s="74"/>
      <c r="CA14072" s="74"/>
      <c r="CF14072" s="79"/>
      <c r="CL14072" s="79"/>
    </row>
    <row r="14073" spans="30:90">
      <c r="AD14073" s="73"/>
      <c r="AE14073" s="74"/>
      <c r="AF14073" s="74"/>
      <c r="BX14073" s="73"/>
      <c r="BY14073" s="74"/>
      <c r="BZ14073" s="74"/>
      <c r="CA14073" s="74"/>
      <c r="CF14073" s="79"/>
      <c r="CL14073" s="79"/>
    </row>
    <row r="14074" spans="30:90">
      <c r="AD14074" s="73"/>
      <c r="AE14074" s="74"/>
      <c r="AF14074" s="74"/>
      <c r="BX14074" s="73"/>
      <c r="BY14074" s="74"/>
      <c r="BZ14074" s="74"/>
      <c r="CA14074" s="74"/>
      <c r="CF14074" s="79"/>
      <c r="CL14074" s="79"/>
    </row>
    <row r="14075" spans="30:90">
      <c r="AD14075" s="73"/>
      <c r="AE14075" s="74"/>
      <c r="AF14075" s="74"/>
      <c r="BX14075" s="73"/>
      <c r="BY14075" s="74"/>
      <c r="BZ14075" s="74"/>
      <c r="CA14075" s="74"/>
      <c r="CF14075" s="79"/>
      <c r="CL14075" s="79"/>
    </row>
    <row r="14076" spans="30:90">
      <c r="AD14076" s="73"/>
      <c r="AE14076" s="74"/>
      <c r="AF14076" s="74"/>
      <c r="BX14076" s="73"/>
      <c r="BY14076" s="74"/>
      <c r="BZ14076" s="74"/>
      <c r="CA14076" s="74"/>
      <c r="CF14076" s="79"/>
      <c r="CL14076" s="79"/>
    </row>
    <row r="14077" spans="30:90">
      <c r="AD14077" s="73"/>
      <c r="AE14077" s="74"/>
      <c r="AF14077" s="74"/>
      <c r="BX14077" s="73"/>
      <c r="BY14077" s="74"/>
      <c r="BZ14077" s="74"/>
      <c r="CA14077" s="74"/>
      <c r="CF14077" s="79"/>
      <c r="CL14077" s="79"/>
    </row>
    <row r="14078" spans="30:90">
      <c r="AD14078" s="73"/>
      <c r="AE14078" s="74"/>
      <c r="AF14078" s="74"/>
      <c r="BX14078" s="73"/>
      <c r="BY14078" s="74"/>
      <c r="BZ14078" s="74"/>
      <c r="CA14078" s="74"/>
      <c r="CF14078" s="79"/>
      <c r="CL14078" s="79"/>
    </row>
    <row r="14079" spans="30:90">
      <c r="AD14079" s="73"/>
      <c r="AE14079" s="74"/>
      <c r="AF14079" s="74"/>
      <c r="BX14079" s="73"/>
      <c r="BY14079" s="74"/>
      <c r="BZ14079" s="74"/>
      <c r="CA14079" s="74"/>
      <c r="CF14079" s="79"/>
      <c r="CL14079" s="79"/>
    </row>
    <row r="14080" spans="30:90">
      <c r="AD14080" s="73"/>
      <c r="AE14080" s="74"/>
      <c r="AF14080" s="74"/>
      <c r="BX14080" s="73"/>
      <c r="BY14080" s="74"/>
      <c r="BZ14080" s="74"/>
      <c r="CA14080" s="74"/>
      <c r="CF14080" s="79"/>
      <c r="CL14080" s="79"/>
    </row>
    <row r="14081" spans="30:90">
      <c r="AD14081" s="73"/>
      <c r="AE14081" s="74"/>
      <c r="AF14081" s="74"/>
      <c r="BX14081" s="73"/>
      <c r="BY14081" s="74"/>
      <c r="BZ14081" s="74"/>
      <c r="CA14081" s="74"/>
      <c r="CF14081" s="79"/>
      <c r="CL14081" s="79"/>
    </row>
    <row r="14082" spans="30:90">
      <c r="AD14082" s="73"/>
      <c r="AE14082" s="74"/>
      <c r="AF14082" s="74"/>
      <c r="BX14082" s="73"/>
      <c r="BY14082" s="74"/>
      <c r="BZ14082" s="74"/>
      <c r="CA14082" s="74"/>
      <c r="CF14082" s="79"/>
      <c r="CL14082" s="79"/>
    </row>
    <row r="14083" spans="30:90">
      <c r="AD14083" s="73"/>
      <c r="AE14083" s="74"/>
      <c r="AF14083" s="74"/>
      <c r="BX14083" s="73"/>
      <c r="BY14083" s="74"/>
      <c r="BZ14083" s="74"/>
      <c r="CA14083" s="74"/>
      <c r="CF14083" s="79"/>
      <c r="CL14083" s="79"/>
    </row>
    <row r="14084" spans="30:90">
      <c r="AD14084" s="73"/>
      <c r="AE14084" s="74"/>
      <c r="AF14084" s="74"/>
      <c r="BX14084" s="73"/>
      <c r="BY14084" s="74"/>
      <c r="BZ14084" s="74"/>
      <c r="CA14084" s="74"/>
      <c r="CF14084" s="79"/>
      <c r="CL14084" s="79"/>
    </row>
    <row r="14085" spans="30:90">
      <c r="AD14085" s="73"/>
      <c r="AE14085" s="74"/>
      <c r="AF14085" s="74"/>
      <c r="BX14085" s="73"/>
      <c r="BY14085" s="74"/>
      <c r="BZ14085" s="74"/>
      <c r="CA14085" s="74"/>
      <c r="CF14085" s="79"/>
      <c r="CL14085" s="79"/>
    </row>
    <row r="14086" spans="30:90">
      <c r="AD14086" s="73"/>
      <c r="AE14086" s="74"/>
      <c r="AF14086" s="74"/>
      <c r="BX14086" s="73"/>
      <c r="BY14086" s="74"/>
      <c r="BZ14086" s="74"/>
      <c r="CA14086" s="74"/>
      <c r="CF14086" s="79"/>
      <c r="CL14086" s="79"/>
    </row>
    <row r="14087" spans="30:90">
      <c r="AD14087" s="73"/>
      <c r="AE14087" s="74"/>
      <c r="AF14087" s="74"/>
      <c r="BX14087" s="73"/>
      <c r="BY14087" s="74"/>
      <c r="BZ14087" s="74"/>
      <c r="CA14087" s="74"/>
      <c r="CF14087" s="79"/>
      <c r="CL14087" s="79"/>
    </row>
    <row r="14088" spans="30:90">
      <c r="AD14088" s="73"/>
      <c r="AE14088" s="74"/>
      <c r="AF14088" s="74"/>
      <c r="BX14088" s="73"/>
      <c r="BY14088" s="74"/>
      <c r="BZ14088" s="74"/>
      <c r="CA14088" s="74"/>
      <c r="CF14088" s="79"/>
      <c r="CL14088" s="79"/>
    </row>
    <row r="14089" spans="30:90">
      <c r="AD14089" s="73"/>
      <c r="AE14089" s="74"/>
      <c r="AF14089" s="74"/>
      <c r="BX14089" s="73"/>
      <c r="BY14089" s="74"/>
      <c r="BZ14089" s="74"/>
      <c r="CA14089" s="74"/>
      <c r="CF14089" s="79"/>
      <c r="CL14089" s="79"/>
    </row>
    <row r="14090" spans="30:90">
      <c r="AD14090" s="73"/>
      <c r="AE14090" s="74"/>
      <c r="AF14090" s="74"/>
      <c r="BX14090" s="73"/>
      <c r="BY14090" s="74"/>
      <c r="BZ14090" s="74"/>
      <c r="CA14090" s="74"/>
      <c r="CF14090" s="79"/>
      <c r="CL14090" s="79"/>
    </row>
    <row r="14091" spans="30:90">
      <c r="AD14091" s="73"/>
      <c r="AE14091" s="74"/>
      <c r="AF14091" s="74"/>
      <c r="BX14091" s="73"/>
      <c r="BY14091" s="74"/>
      <c r="BZ14091" s="74"/>
      <c r="CA14091" s="74"/>
      <c r="CF14091" s="79"/>
      <c r="CL14091" s="79"/>
    </row>
    <row r="14092" spans="30:90">
      <c r="AD14092" s="73"/>
      <c r="AE14092" s="74"/>
      <c r="AF14092" s="74"/>
      <c r="BX14092" s="73"/>
      <c r="BY14092" s="74"/>
      <c r="BZ14092" s="74"/>
      <c r="CA14092" s="74"/>
      <c r="CF14092" s="79"/>
      <c r="CL14092" s="79"/>
    </row>
    <row r="14093" spans="30:90">
      <c r="AD14093" s="73"/>
      <c r="AE14093" s="74"/>
      <c r="AF14093" s="74"/>
      <c r="BX14093" s="73"/>
      <c r="BY14093" s="74"/>
      <c r="BZ14093" s="74"/>
      <c r="CA14093" s="74"/>
      <c r="CF14093" s="79"/>
      <c r="CL14093" s="79"/>
    </row>
    <row r="14094" spans="30:90">
      <c r="AD14094" s="73"/>
      <c r="AE14094" s="74"/>
      <c r="AF14094" s="74"/>
      <c r="BX14094" s="73"/>
      <c r="BY14094" s="74"/>
      <c r="BZ14094" s="74"/>
      <c r="CA14094" s="74"/>
      <c r="CF14094" s="79"/>
      <c r="CL14094" s="79"/>
    </row>
    <row r="14095" spans="30:90">
      <c r="AD14095" s="73"/>
      <c r="AE14095" s="74"/>
      <c r="AF14095" s="74"/>
      <c r="BX14095" s="73"/>
      <c r="BY14095" s="74"/>
      <c r="BZ14095" s="74"/>
      <c r="CA14095" s="74"/>
      <c r="CF14095" s="79"/>
      <c r="CL14095" s="79"/>
    </row>
    <row r="14096" spans="30:90">
      <c r="AD14096" s="73"/>
      <c r="AE14096" s="74"/>
      <c r="AF14096" s="74"/>
      <c r="BX14096" s="73"/>
      <c r="BY14096" s="74"/>
      <c r="BZ14096" s="74"/>
      <c r="CA14096" s="74"/>
      <c r="CF14096" s="79"/>
      <c r="CL14096" s="79"/>
    </row>
    <row r="14097" spans="30:90">
      <c r="AD14097" s="73"/>
      <c r="AE14097" s="74"/>
      <c r="AF14097" s="74"/>
      <c r="BX14097" s="73"/>
      <c r="BY14097" s="74"/>
      <c r="BZ14097" s="74"/>
      <c r="CA14097" s="74"/>
      <c r="CF14097" s="79"/>
      <c r="CL14097" s="79"/>
    </row>
    <row r="14098" spans="30:90">
      <c r="AD14098" s="73"/>
      <c r="AE14098" s="74"/>
      <c r="AF14098" s="74"/>
      <c r="BX14098" s="73"/>
      <c r="BY14098" s="74"/>
      <c r="BZ14098" s="74"/>
      <c r="CA14098" s="74"/>
      <c r="CF14098" s="79"/>
      <c r="CL14098" s="79"/>
    </row>
    <row r="14099" spans="30:90">
      <c r="AD14099" s="73"/>
      <c r="AE14099" s="74"/>
      <c r="AF14099" s="74"/>
      <c r="BX14099" s="73"/>
      <c r="BY14099" s="74"/>
      <c r="BZ14099" s="74"/>
      <c r="CA14099" s="74"/>
      <c r="CF14099" s="79"/>
      <c r="CL14099" s="79"/>
    </row>
    <row r="14100" spans="30:90">
      <c r="AD14100" s="73"/>
      <c r="AE14100" s="74"/>
      <c r="AF14100" s="74"/>
      <c r="BX14100" s="73"/>
      <c r="BY14100" s="74"/>
      <c r="BZ14100" s="74"/>
      <c r="CA14100" s="74"/>
      <c r="CF14100" s="79"/>
      <c r="CL14100" s="79"/>
    </row>
    <row r="14101" spans="30:90">
      <c r="AD14101" s="73"/>
      <c r="AE14101" s="74"/>
      <c r="AF14101" s="74"/>
      <c r="BX14101" s="73"/>
      <c r="BY14101" s="74"/>
      <c r="BZ14101" s="74"/>
      <c r="CA14101" s="74"/>
      <c r="CF14101" s="79"/>
      <c r="CL14101" s="79"/>
    </row>
    <row r="14102" spans="30:90">
      <c r="AD14102" s="73"/>
      <c r="AE14102" s="74"/>
      <c r="AF14102" s="74"/>
      <c r="BX14102" s="73"/>
      <c r="BY14102" s="74"/>
      <c r="BZ14102" s="74"/>
      <c r="CA14102" s="74"/>
      <c r="CF14102" s="79"/>
      <c r="CL14102" s="79"/>
    </row>
    <row r="14103" spans="30:90">
      <c r="AD14103" s="73"/>
      <c r="AE14103" s="74"/>
      <c r="AF14103" s="74"/>
      <c r="BX14103" s="73"/>
      <c r="BY14103" s="74"/>
      <c r="BZ14103" s="74"/>
      <c r="CA14103" s="74"/>
      <c r="CF14103" s="79"/>
      <c r="CL14103" s="79"/>
    </row>
    <row r="14104" spans="30:90">
      <c r="AD14104" s="73"/>
      <c r="AE14104" s="74"/>
      <c r="AF14104" s="74"/>
      <c r="BX14104" s="73"/>
      <c r="BY14104" s="74"/>
      <c r="BZ14104" s="74"/>
      <c r="CA14104" s="74"/>
      <c r="CF14104" s="79"/>
      <c r="CL14104" s="79"/>
    </row>
    <row r="14105" spans="30:90">
      <c r="AD14105" s="73"/>
      <c r="AE14105" s="74"/>
      <c r="AF14105" s="74"/>
      <c r="BX14105" s="73"/>
      <c r="BY14105" s="74"/>
      <c r="BZ14105" s="74"/>
      <c r="CA14105" s="74"/>
      <c r="CF14105" s="79"/>
      <c r="CL14105" s="79"/>
    </row>
    <row r="14106" spans="30:90">
      <c r="AD14106" s="73"/>
      <c r="AE14106" s="74"/>
      <c r="AF14106" s="74"/>
      <c r="BX14106" s="73"/>
      <c r="BY14106" s="74"/>
      <c r="BZ14106" s="74"/>
      <c r="CA14106" s="74"/>
      <c r="CF14106" s="79"/>
      <c r="CL14106" s="79"/>
    </row>
    <row r="14107" spans="30:90">
      <c r="AD14107" s="73"/>
      <c r="AE14107" s="74"/>
      <c r="AF14107" s="74"/>
      <c r="BX14107" s="73"/>
      <c r="BY14107" s="74"/>
      <c r="BZ14107" s="74"/>
      <c r="CA14107" s="74"/>
      <c r="CF14107" s="79"/>
      <c r="CL14107" s="79"/>
    </row>
    <row r="14108" spans="30:90">
      <c r="AD14108" s="73"/>
      <c r="AE14108" s="74"/>
      <c r="AF14108" s="74"/>
      <c r="BX14108" s="73"/>
      <c r="BY14108" s="74"/>
      <c r="BZ14108" s="74"/>
      <c r="CA14108" s="74"/>
      <c r="CF14108" s="79"/>
      <c r="CL14108" s="79"/>
    </row>
    <row r="14109" spans="30:90">
      <c r="AD14109" s="73"/>
      <c r="AE14109" s="74"/>
      <c r="AF14109" s="74"/>
      <c r="BX14109" s="73"/>
      <c r="BY14109" s="74"/>
      <c r="BZ14109" s="74"/>
      <c r="CA14109" s="74"/>
      <c r="CF14109" s="79"/>
      <c r="CL14109" s="79"/>
    </row>
    <row r="14110" spans="30:90">
      <c r="AD14110" s="73"/>
      <c r="AE14110" s="74"/>
      <c r="AF14110" s="74"/>
      <c r="BX14110" s="73"/>
      <c r="BY14110" s="74"/>
      <c r="BZ14110" s="74"/>
      <c r="CA14110" s="74"/>
      <c r="CF14110" s="79"/>
      <c r="CL14110" s="79"/>
    </row>
    <row r="14111" spans="30:90">
      <c r="AD14111" s="73"/>
      <c r="AE14111" s="74"/>
      <c r="AF14111" s="74"/>
      <c r="BX14111" s="73"/>
      <c r="BY14111" s="74"/>
      <c r="BZ14111" s="74"/>
      <c r="CA14111" s="74"/>
      <c r="CF14111" s="79"/>
      <c r="CL14111" s="79"/>
    </row>
    <row r="14112" spans="30:90">
      <c r="AD14112" s="73"/>
      <c r="AE14112" s="74"/>
      <c r="AF14112" s="74"/>
      <c r="BX14112" s="73"/>
      <c r="BY14112" s="74"/>
      <c r="BZ14112" s="74"/>
      <c r="CA14112" s="74"/>
      <c r="CF14112" s="79"/>
      <c r="CL14112" s="79"/>
    </row>
    <row r="14113" spans="30:90">
      <c r="AD14113" s="73"/>
      <c r="AE14113" s="74"/>
      <c r="AF14113" s="74"/>
      <c r="BX14113" s="73"/>
      <c r="BY14113" s="74"/>
      <c r="BZ14113" s="74"/>
      <c r="CA14113" s="74"/>
      <c r="CF14113" s="79"/>
      <c r="CL14113" s="79"/>
    </row>
    <row r="14114" spans="30:90">
      <c r="AD14114" s="73"/>
      <c r="AE14114" s="74"/>
      <c r="AF14114" s="74"/>
      <c r="BX14114" s="73"/>
      <c r="BY14114" s="74"/>
      <c r="BZ14114" s="74"/>
      <c r="CA14114" s="74"/>
      <c r="CF14114" s="79"/>
      <c r="CL14114" s="79"/>
    </row>
    <row r="14115" spans="30:90">
      <c r="AD14115" s="73"/>
      <c r="AE14115" s="74"/>
      <c r="AF14115" s="74"/>
      <c r="BX14115" s="73"/>
      <c r="BY14115" s="74"/>
      <c r="BZ14115" s="74"/>
      <c r="CA14115" s="74"/>
      <c r="CF14115" s="79"/>
      <c r="CL14115" s="79"/>
    </row>
    <row r="14116" spans="30:90">
      <c r="AD14116" s="73"/>
      <c r="AE14116" s="74"/>
      <c r="AF14116" s="74"/>
      <c r="BX14116" s="73"/>
      <c r="BY14116" s="74"/>
      <c r="BZ14116" s="74"/>
      <c r="CA14116" s="74"/>
      <c r="CF14116" s="79"/>
      <c r="CL14116" s="79"/>
    </row>
    <row r="14117" spans="30:90">
      <c r="AD14117" s="73"/>
      <c r="AE14117" s="74"/>
      <c r="AF14117" s="74"/>
      <c r="BX14117" s="73"/>
      <c r="BY14117" s="74"/>
      <c r="BZ14117" s="74"/>
      <c r="CA14117" s="74"/>
      <c r="CF14117" s="79"/>
      <c r="CL14117" s="79"/>
    </row>
    <row r="14118" spans="30:90">
      <c r="AD14118" s="73"/>
      <c r="AE14118" s="74"/>
      <c r="AF14118" s="74"/>
      <c r="BX14118" s="73"/>
      <c r="BY14118" s="74"/>
      <c r="BZ14118" s="74"/>
      <c r="CA14118" s="74"/>
      <c r="CF14118" s="79"/>
      <c r="CL14118" s="79"/>
    </row>
    <row r="14119" spans="30:90">
      <c r="AD14119" s="73"/>
      <c r="AE14119" s="74"/>
      <c r="AF14119" s="74"/>
      <c r="BX14119" s="73"/>
      <c r="BY14119" s="74"/>
      <c r="BZ14119" s="74"/>
      <c r="CA14119" s="74"/>
      <c r="CF14119" s="79"/>
      <c r="CL14119" s="79"/>
    </row>
    <row r="14120" spans="30:90">
      <c r="AD14120" s="73"/>
      <c r="AE14120" s="74"/>
      <c r="AF14120" s="74"/>
      <c r="BX14120" s="73"/>
      <c r="BY14120" s="74"/>
      <c r="BZ14120" s="74"/>
      <c r="CA14120" s="74"/>
      <c r="CF14120" s="79"/>
      <c r="CL14120" s="79"/>
    </row>
    <row r="14121" spans="30:90">
      <c r="AD14121" s="73"/>
      <c r="AE14121" s="74"/>
      <c r="AF14121" s="74"/>
      <c r="BX14121" s="73"/>
      <c r="BY14121" s="74"/>
      <c r="BZ14121" s="74"/>
      <c r="CA14121" s="74"/>
      <c r="CF14121" s="79"/>
      <c r="CL14121" s="79"/>
    </row>
    <row r="14122" spans="30:90">
      <c r="AD14122" s="73"/>
      <c r="AE14122" s="74"/>
      <c r="AF14122" s="74"/>
      <c r="BX14122" s="73"/>
      <c r="BY14122" s="74"/>
      <c r="BZ14122" s="74"/>
      <c r="CA14122" s="74"/>
      <c r="CF14122" s="79"/>
      <c r="CL14122" s="79"/>
    </row>
    <row r="14123" spans="30:90">
      <c r="AD14123" s="73"/>
      <c r="AE14123" s="74"/>
      <c r="AF14123" s="74"/>
      <c r="BX14123" s="73"/>
      <c r="BY14123" s="74"/>
      <c r="BZ14123" s="74"/>
      <c r="CA14123" s="74"/>
      <c r="CF14123" s="79"/>
      <c r="CL14123" s="79"/>
    </row>
    <row r="14124" spans="30:90">
      <c r="AD14124" s="73"/>
      <c r="AE14124" s="74"/>
      <c r="AF14124" s="74"/>
      <c r="BX14124" s="73"/>
      <c r="BY14124" s="74"/>
      <c r="BZ14124" s="74"/>
      <c r="CA14124" s="74"/>
      <c r="CF14124" s="79"/>
      <c r="CL14124" s="79"/>
    </row>
    <row r="14125" spans="30:90">
      <c r="AD14125" s="73"/>
      <c r="AE14125" s="74"/>
      <c r="AF14125" s="74"/>
      <c r="BX14125" s="73"/>
      <c r="BY14125" s="74"/>
      <c r="BZ14125" s="74"/>
      <c r="CA14125" s="74"/>
      <c r="CF14125" s="79"/>
      <c r="CL14125" s="79"/>
    </row>
    <row r="14126" spans="30:90">
      <c r="AD14126" s="73"/>
      <c r="AE14126" s="74"/>
      <c r="AF14126" s="74"/>
      <c r="BX14126" s="73"/>
      <c r="BY14126" s="74"/>
      <c r="BZ14126" s="74"/>
      <c r="CA14126" s="74"/>
      <c r="CF14126" s="79"/>
      <c r="CL14126" s="79"/>
    </row>
    <row r="14127" spans="30:90">
      <c r="AD14127" s="73"/>
      <c r="AE14127" s="74"/>
      <c r="AF14127" s="74"/>
      <c r="BX14127" s="73"/>
      <c r="BY14127" s="74"/>
      <c r="BZ14127" s="74"/>
      <c r="CA14127" s="74"/>
      <c r="CF14127" s="79"/>
      <c r="CL14127" s="79"/>
    </row>
    <row r="14128" spans="30:90">
      <c r="AD14128" s="73"/>
      <c r="AE14128" s="74"/>
      <c r="AF14128" s="74"/>
      <c r="BX14128" s="73"/>
      <c r="BY14128" s="74"/>
      <c r="BZ14128" s="74"/>
      <c r="CA14128" s="74"/>
      <c r="CF14128" s="79"/>
      <c r="CL14128" s="79"/>
    </row>
    <row r="14129" spans="30:90">
      <c r="AD14129" s="73"/>
      <c r="AE14129" s="74"/>
      <c r="AF14129" s="74"/>
      <c r="BX14129" s="73"/>
      <c r="BY14129" s="74"/>
      <c r="BZ14129" s="74"/>
      <c r="CA14129" s="74"/>
      <c r="CF14129" s="79"/>
      <c r="CL14129" s="79"/>
    </row>
    <row r="14130" spans="30:90">
      <c r="AD14130" s="73"/>
      <c r="AE14130" s="74"/>
      <c r="AF14130" s="74"/>
      <c r="BX14130" s="73"/>
      <c r="BY14130" s="74"/>
      <c r="BZ14130" s="74"/>
      <c r="CA14130" s="74"/>
      <c r="CF14130" s="79"/>
      <c r="CL14130" s="79"/>
    </row>
    <row r="14131" spans="30:90">
      <c r="AD14131" s="73"/>
      <c r="AE14131" s="74"/>
      <c r="AF14131" s="74"/>
      <c r="BX14131" s="73"/>
      <c r="BY14131" s="74"/>
      <c r="BZ14131" s="74"/>
      <c r="CA14131" s="74"/>
      <c r="CF14131" s="79"/>
      <c r="CL14131" s="79"/>
    </row>
    <row r="14132" spans="30:90">
      <c r="AD14132" s="73"/>
      <c r="AE14132" s="74"/>
      <c r="AF14132" s="74"/>
      <c r="BX14132" s="73"/>
      <c r="BY14132" s="74"/>
      <c r="BZ14132" s="74"/>
      <c r="CA14132" s="74"/>
      <c r="CF14132" s="79"/>
      <c r="CL14132" s="79"/>
    </row>
    <row r="14133" spans="30:90">
      <c r="AD14133" s="73"/>
      <c r="AE14133" s="74"/>
      <c r="AF14133" s="74"/>
      <c r="BX14133" s="73"/>
      <c r="BY14133" s="74"/>
      <c r="BZ14133" s="74"/>
      <c r="CA14133" s="74"/>
      <c r="CF14133" s="79"/>
      <c r="CL14133" s="79"/>
    </row>
    <row r="14134" spans="30:90">
      <c r="AD14134" s="73"/>
      <c r="AE14134" s="74"/>
      <c r="AF14134" s="74"/>
      <c r="BX14134" s="73"/>
      <c r="BY14134" s="74"/>
      <c r="BZ14134" s="74"/>
      <c r="CA14134" s="74"/>
      <c r="CF14134" s="79"/>
      <c r="CL14134" s="79"/>
    </row>
    <row r="14135" spans="30:90">
      <c r="AD14135" s="73"/>
      <c r="AE14135" s="74"/>
      <c r="AF14135" s="74"/>
      <c r="BX14135" s="73"/>
      <c r="BY14135" s="74"/>
      <c r="BZ14135" s="74"/>
      <c r="CA14135" s="74"/>
      <c r="CF14135" s="79"/>
      <c r="CL14135" s="79"/>
    </row>
    <row r="14136" spans="30:90">
      <c r="AD14136" s="73"/>
      <c r="AE14136" s="74"/>
      <c r="AF14136" s="74"/>
      <c r="BX14136" s="73"/>
      <c r="BY14136" s="74"/>
      <c r="BZ14136" s="74"/>
      <c r="CA14136" s="74"/>
      <c r="CF14136" s="79"/>
      <c r="CL14136" s="79"/>
    </row>
    <row r="14137" spans="30:90">
      <c r="AD14137" s="73"/>
      <c r="AE14137" s="74"/>
      <c r="AF14137" s="74"/>
      <c r="BX14137" s="73"/>
      <c r="BY14137" s="74"/>
      <c r="BZ14137" s="74"/>
      <c r="CA14137" s="74"/>
      <c r="CF14137" s="79"/>
      <c r="CL14137" s="79"/>
    </row>
    <row r="14138" spans="30:90">
      <c r="AD14138" s="73"/>
      <c r="AE14138" s="74"/>
      <c r="AF14138" s="74"/>
      <c r="BX14138" s="73"/>
      <c r="BY14138" s="74"/>
      <c r="BZ14138" s="74"/>
      <c r="CA14138" s="74"/>
      <c r="CF14138" s="79"/>
      <c r="CL14138" s="79"/>
    </row>
    <row r="14139" spans="30:90">
      <c r="AD14139" s="73"/>
      <c r="AE14139" s="74"/>
      <c r="AF14139" s="74"/>
      <c r="BX14139" s="73"/>
      <c r="BY14139" s="74"/>
      <c r="BZ14139" s="74"/>
      <c r="CA14139" s="74"/>
      <c r="CF14139" s="79"/>
      <c r="CL14139" s="79"/>
    </row>
    <row r="14140" spans="30:90">
      <c r="AD14140" s="73"/>
      <c r="AE14140" s="74"/>
      <c r="AF14140" s="74"/>
      <c r="BX14140" s="73"/>
      <c r="BY14140" s="74"/>
      <c r="BZ14140" s="74"/>
      <c r="CA14140" s="74"/>
      <c r="CF14140" s="79"/>
      <c r="CL14140" s="79"/>
    </row>
    <row r="14141" spans="30:90">
      <c r="AD14141" s="73"/>
      <c r="AE14141" s="74"/>
      <c r="AF14141" s="74"/>
      <c r="BX14141" s="73"/>
      <c r="BY14141" s="74"/>
      <c r="BZ14141" s="74"/>
      <c r="CA14141" s="74"/>
      <c r="CF14141" s="79"/>
      <c r="CL14141" s="79"/>
    </row>
    <row r="14142" spans="30:90">
      <c r="AD14142" s="73"/>
      <c r="AE14142" s="74"/>
      <c r="AF14142" s="74"/>
      <c r="BX14142" s="73"/>
      <c r="BY14142" s="74"/>
      <c r="BZ14142" s="74"/>
      <c r="CA14142" s="74"/>
      <c r="CF14142" s="79"/>
      <c r="CL14142" s="79"/>
    </row>
    <row r="14143" spans="30:90">
      <c r="AD14143" s="73"/>
      <c r="AE14143" s="74"/>
      <c r="AF14143" s="74"/>
      <c r="BX14143" s="73"/>
      <c r="BY14143" s="74"/>
      <c r="BZ14143" s="74"/>
      <c r="CA14143" s="74"/>
      <c r="CF14143" s="79"/>
      <c r="CL14143" s="79"/>
    </row>
    <row r="14144" spans="30:90">
      <c r="AD14144" s="73"/>
      <c r="AE14144" s="74"/>
      <c r="AF14144" s="74"/>
      <c r="BX14144" s="73"/>
      <c r="BY14144" s="74"/>
      <c r="BZ14144" s="74"/>
      <c r="CA14144" s="74"/>
      <c r="CF14144" s="79"/>
      <c r="CL14144" s="79"/>
    </row>
    <row r="14145" spans="30:90">
      <c r="AD14145" s="73"/>
      <c r="AE14145" s="74"/>
      <c r="AF14145" s="74"/>
      <c r="BX14145" s="73"/>
      <c r="BY14145" s="74"/>
      <c r="BZ14145" s="74"/>
      <c r="CA14145" s="74"/>
      <c r="CF14145" s="79"/>
      <c r="CL14145" s="79"/>
    </row>
    <row r="14146" spans="30:90">
      <c r="AD14146" s="73"/>
      <c r="AE14146" s="74"/>
      <c r="AF14146" s="74"/>
      <c r="BX14146" s="73"/>
      <c r="BY14146" s="74"/>
      <c r="BZ14146" s="74"/>
      <c r="CA14146" s="74"/>
      <c r="CF14146" s="79"/>
      <c r="CL14146" s="79"/>
    </row>
    <row r="14147" spans="30:90">
      <c r="AD14147" s="73"/>
      <c r="AE14147" s="74"/>
      <c r="AF14147" s="74"/>
      <c r="BX14147" s="73"/>
      <c r="BY14147" s="74"/>
      <c r="BZ14147" s="74"/>
      <c r="CA14147" s="74"/>
      <c r="CF14147" s="79"/>
      <c r="CL14147" s="79"/>
    </row>
    <row r="14148" spans="30:90">
      <c r="AD14148" s="73"/>
      <c r="AE14148" s="74"/>
      <c r="AF14148" s="74"/>
      <c r="BX14148" s="73"/>
      <c r="BY14148" s="74"/>
      <c r="BZ14148" s="74"/>
      <c r="CA14148" s="74"/>
      <c r="CF14148" s="79"/>
      <c r="CL14148" s="79"/>
    </row>
    <row r="14149" spans="30:90">
      <c r="AD14149" s="73"/>
      <c r="AE14149" s="74"/>
      <c r="AF14149" s="74"/>
      <c r="BX14149" s="73"/>
      <c r="BY14149" s="74"/>
      <c r="BZ14149" s="74"/>
      <c r="CA14149" s="74"/>
      <c r="CF14149" s="79"/>
      <c r="CL14149" s="79"/>
    </row>
    <row r="14150" spans="30:90">
      <c r="AD14150" s="73"/>
      <c r="AE14150" s="74"/>
      <c r="AF14150" s="74"/>
      <c r="BX14150" s="73"/>
      <c r="BY14150" s="74"/>
      <c r="BZ14150" s="74"/>
      <c r="CA14150" s="74"/>
      <c r="CF14150" s="79"/>
      <c r="CL14150" s="79"/>
    </row>
    <row r="14151" spans="30:90">
      <c r="AD14151" s="73"/>
      <c r="AE14151" s="74"/>
      <c r="AF14151" s="74"/>
      <c r="BX14151" s="73"/>
      <c r="BY14151" s="74"/>
      <c r="BZ14151" s="74"/>
      <c r="CA14151" s="74"/>
      <c r="CF14151" s="79"/>
      <c r="CL14151" s="79"/>
    </row>
    <row r="14152" spans="30:90">
      <c r="AD14152" s="73"/>
      <c r="AE14152" s="74"/>
      <c r="AF14152" s="74"/>
      <c r="BX14152" s="73"/>
      <c r="BY14152" s="74"/>
      <c r="BZ14152" s="74"/>
      <c r="CA14152" s="74"/>
      <c r="CF14152" s="79"/>
      <c r="CL14152" s="79"/>
    </row>
    <row r="14153" spans="30:90">
      <c r="AD14153" s="73"/>
      <c r="AE14153" s="74"/>
      <c r="AF14153" s="74"/>
      <c r="BX14153" s="73"/>
      <c r="BY14153" s="74"/>
      <c r="BZ14153" s="74"/>
      <c r="CA14153" s="74"/>
      <c r="CF14153" s="79"/>
      <c r="CL14153" s="79"/>
    </row>
    <row r="14154" spans="30:90">
      <c r="AD14154" s="73"/>
      <c r="AE14154" s="74"/>
      <c r="AF14154" s="74"/>
      <c r="BX14154" s="73"/>
      <c r="BY14154" s="74"/>
      <c r="BZ14154" s="74"/>
      <c r="CA14154" s="74"/>
      <c r="CF14154" s="79"/>
      <c r="CL14154" s="79"/>
    </row>
    <row r="14155" spans="30:90">
      <c r="AD14155" s="73"/>
      <c r="AE14155" s="74"/>
      <c r="AF14155" s="74"/>
      <c r="BX14155" s="73"/>
      <c r="BY14155" s="74"/>
      <c r="BZ14155" s="74"/>
      <c r="CA14155" s="74"/>
      <c r="CF14155" s="79"/>
      <c r="CL14155" s="79"/>
    </row>
    <row r="14156" spans="30:90">
      <c r="AD14156" s="73"/>
      <c r="AE14156" s="74"/>
      <c r="AF14156" s="74"/>
      <c r="BX14156" s="73"/>
      <c r="BY14156" s="74"/>
      <c r="BZ14156" s="74"/>
      <c r="CA14156" s="74"/>
      <c r="CF14156" s="79"/>
      <c r="CL14156" s="79"/>
    </row>
    <row r="14157" spans="30:90">
      <c r="AD14157" s="73"/>
      <c r="AE14157" s="74"/>
      <c r="AF14157" s="74"/>
      <c r="BX14157" s="73"/>
      <c r="BY14157" s="74"/>
      <c r="BZ14157" s="74"/>
      <c r="CA14157" s="74"/>
      <c r="CF14157" s="79"/>
      <c r="CL14157" s="79"/>
    </row>
    <row r="14158" spans="30:90">
      <c r="AD14158" s="73"/>
      <c r="AE14158" s="74"/>
      <c r="AF14158" s="74"/>
      <c r="BX14158" s="73"/>
      <c r="BY14158" s="74"/>
      <c r="BZ14158" s="74"/>
      <c r="CA14158" s="74"/>
      <c r="CF14158" s="79"/>
      <c r="CL14158" s="79"/>
    </row>
    <row r="14159" spans="30:90">
      <c r="AD14159" s="73"/>
      <c r="AE14159" s="74"/>
      <c r="AF14159" s="74"/>
      <c r="BX14159" s="73"/>
      <c r="BY14159" s="74"/>
      <c r="BZ14159" s="74"/>
      <c r="CA14159" s="74"/>
      <c r="CF14159" s="79"/>
      <c r="CL14159" s="79"/>
    </row>
    <row r="14160" spans="30:90">
      <c r="AD14160" s="73"/>
      <c r="AE14160" s="74"/>
      <c r="AF14160" s="74"/>
      <c r="BX14160" s="73"/>
      <c r="BY14160" s="74"/>
      <c r="BZ14160" s="74"/>
      <c r="CA14160" s="74"/>
      <c r="CF14160" s="79"/>
      <c r="CL14160" s="79"/>
    </row>
    <row r="14161" spans="30:90">
      <c r="AD14161" s="73"/>
      <c r="AE14161" s="74"/>
      <c r="AF14161" s="74"/>
      <c r="BX14161" s="73"/>
      <c r="BY14161" s="74"/>
      <c r="BZ14161" s="74"/>
      <c r="CA14161" s="74"/>
      <c r="CF14161" s="79"/>
      <c r="CL14161" s="79"/>
    </row>
    <row r="14162" spans="30:90">
      <c r="AD14162" s="73"/>
      <c r="AE14162" s="74"/>
      <c r="AF14162" s="74"/>
      <c r="BX14162" s="73"/>
      <c r="BY14162" s="74"/>
      <c r="BZ14162" s="74"/>
      <c r="CA14162" s="74"/>
      <c r="CF14162" s="79"/>
      <c r="CL14162" s="79"/>
    </row>
    <row r="14163" spans="30:90">
      <c r="AD14163" s="73"/>
      <c r="AE14163" s="74"/>
      <c r="AF14163" s="74"/>
      <c r="BX14163" s="73"/>
      <c r="BY14163" s="74"/>
      <c r="BZ14163" s="74"/>
      <c r="CA14163" s="74"/>
      <c r="CF14163" s="79"/>
      <c r="CL14163" s="79"/>
    </row>
    <row r="14164" spans="30:90">
      <c r="AD14164" s="73"/>
      <c r="AE14164" s="74"/>
      <c r="AF14164" s="74"/>
      <c r="BX14164" s="73"/>
      <c r="BY14164" s="74"/>
      <c r="BZ14164" s="74"/>
      <c r="CA14164" s="74"/>
      <c r="CF14164" s="79"/>
      <c r="CL14164" s="79"/>
    </row>
    <row r="14165" spans="30:90">
      <c r="AD14165" s="73"/>
      <c r="AE14165" s="74"/>
      <c r="AF14165" s="74"/>
      <c r="BX14165" s="73"/>
      <c r="BY14165" s="74"/>
      <c r="BZ14165" s="74"/>
      <c r="CA14165" s="74"/>
      <c r="CF14165" s="79"/>
      <c r="CL14165" s="79"/>
    </row>
    <row r="14166" spans="30:90">
      <c r="AD14166" s="73"/>
      <c r="AE14166" s="74"/>
      <c r="AF14166" s="74"/>
      <c r="BX14166" s="73"/>
      <c r="BY14166" s="74"/>
      <c r="BZ14166" s="74"/>
      <c r="CA14166" s="74"/>
      <c r="CF14166" s="79"/>
      <c r="CL14166" s="79"/>
    </row>
    <row r="14167" spans="30:90">
      <c r="AD14167" s="73"/>
      <c r="AE14167" s="74"/>
      <c r="AF14167" s="74"/>
      <c r="BX14167" s="73"/>
      <c r="BY14167" s="74"/>
      <c r="BZ14167" s="74"/>
      <c r="CA14167" s="74"/>
      <c r="CF14167" s="79"/>
      <c r="CL14167" s="79"/>
    </row>
    <row r="14168" spans="30:90">
      <c r="AD14168" s="73"/>
      <c r="AE14168" s="74"/>
      <c r="AF14168" s="74"/>
      <c r="BX14168" s="73"/>
      <c r="BY14168" s="74"/>
      <c r="BZ14168" s="74"/>
      <c r="CA14168" s="74"/>
      <c r="CF14168" s="79"/>
      <c r="CL14168" s="79"/>
    </row>
    <row r="14169" spans="30:90">
      <c r="AD14169" s="73"/>
      <c r="AE14169" s="74"/>
      <c r="AF14169" s="74"/>
      <c r="BX14169" s="73"/>
      <c r="BY14169" s="74"/>
      <c r="BZ14169" s="74"/>
      <c r="CA14169" s="74"/>
      <c r="CF14169" s="79"/>
      <c r="CL14169" s="79"/>
    </row>
    <row r="14170" spans="30:90">
      <c r="AD14170" s="73"/>
      <c r="AE14170" s="74"/>
      <c r="AF14170" s="74"/>
      <c r="BX14170" s="73"/>
      <c r="BY14170" s="74"/>
      <c r="BZ14170" s="74"/>
      <c r="CA14170" s="74"/>
      <c r="CF14170" s="79"/>
      <c r="CL14170" s="79"/>
    </row>
    <row r="14171" spans="30:90">
      <c r="AD14171" s="73"/>
      <c r="AE14171" s="74"/>
      <c r="AF14171" s="74"/>
      <c r="BX14171" s="73"/>
      <c r="BY14171" s="74"/>
      <c r="BZ14171" s="74"/>
      <c r="CA14171" s="74"/>
      <c r="CF14171" s="79"/>
      <c r="CL14171" s="79"/>
    </row>
    <row r="14172" spans="30:90">
      <c r="AD14172" s="73"/>
      <c r="AE14172" s="74"/>
      <c r="AF14172" s="74"/>
      <c r="BX14172" s="73"/>
      <c r="BY14172" s="74"/>
      <c r="BZ14172" s="74"/>
      <c r="CA14172" s="74"/>
      <c r="CF14172" s="79"/>
      <c r="CL14172" s="79"/>
    </row>
    <row r="14173" spans="30:90">
      <c r="AD14173" s="73"/>
      <c r="AE14173" s="74"/>
      <c r="AF14173" s="74"/>
      <c r="BX14173" s="73"/>
      <c r="BY14173" s="74"/>
      <c r="BZ14173" s="74"/>
      <c r="CA14173" s="74"/>
      <c r="CF14173" s="79"/>
      <c r="CL14173" s="79"/>
    </row>
    <row r="14174" spans="30:90">
      <c r="AD14174" s="73"/>
      <c r="AE14174" s="74"/>
      <c r="AF14174" s="74"/>
      <c r="BX14174" s="73"/>
      <c r="BY14174" s="74"/>
      <c r="BZ14174" s="74"/>
      <c r="CA14174" s="74"/>
      <c r="CF14174" s="79"/>
      <c r="CL14174" s="79"/>
    </row>
    <row r="14175" spans="30:90">
      <c r="AD14175" s="73"/>
      <c r="AE14175" s="74"/>
      <c r="AF14175" s="74"/>
      <c r="BX14175" s="73"/>
      <c r="BY14175" s="74"/>
      <c r="BZ14175" s="74"/>
      <c r="CA14175" s="74"/>
      <c r="CF14175" s="79"/>
      <c r="CL14175" s="79"/>
    </row>
    <row r="14176" spans="30:90">
      <c r="AD14176" s="73"/>
      <c r="AE14176" s="74"/>
      <c r="AF14176" s="74"/>
      <c r="BX14176" s="73"/>
      <c r="BY14176" s="74"/>
      <c r="BZ14176" s="74"/>
      <c r="CA14176" s="74"/>
      <c r="CF14176" s="79"/>
      <c r="CL14176" s="79"/>
    </row>
    <row r="14177" spans="30:90">
      <c r="AD14177" s="73"/>
      <c r="AE14177" s="74"/>
      <c r="AF14177" s="74"/>
      <c r="BX14177" s="73"/>
      <c r="BY14177" s="74"/>
      <c r="BZ14177" s="74"/>
      <c r="CA14177" s="74"/>
      <c r="CF14177" s="79"/>
      <c r="CL14177" s="79"/>
    </row>
    <row r="14178" spans="30:90">
      <c r="AD14178" s="73"/>
      <c r="AE14178" s="74"/>
      <c r="AF14178" s="74"/>
      <c r="BX14178" s="73"/>
      <c r="BY14178" s="74"/>
      <c r="BZ14178" s="74"/>
      <c r="CA14178" s="74"/>
      <c r="CF14178" s="79"/>
      <c r="CL14178" s="79"/>
    </row>
    <row r="14179" spans="30:90">
      <c r="AD14179" s="73"/>
      <c r="AE14179" s="74"/>
      <c r="AF14179" s="74"/>
      <c r="BX14179" s="73"/>
      <c r="BY14179" s="74"/>
      <c r="BZ14179" s="74"/>
      <c r="CA14179" s="74"/>
      <c r="CF14179" s="79"/>
      <c r="CL14179" s="79"/>
    </row>
    <row r="14180" spans="30:90">
      <c r="AD14180" s="73"/>
      <c r="AE14180" s="74"/>
      <c r="AF14180" s="74"/>
      <c r="BX14180" s="73"/>
      <c r="BY14180" s="74"/>
      <c r="BZ14180" s="74"/>
      <c r="CA14180" s="74"/>
      <c r="CF14180" s="79"/>
      <c r="CL14180" s="79"/>
    </row>
    <row r="14181" spans="30:90">
      <c r="AD14181" s="73"/>
      <c r="AE14181" s="74"/>
      <c r="AF14181" s="74"/>
      <c r="BX14181" s="73"/>
      <c r="BY14181" s="74"/>
      <c r="BZ14181" s="74"/>
      <c r="CA14181" s="74"/>
      <c r="CF14181" s="79"/>
      <c r="CL14181" s="79"/>
    </row>
    <row r="14182" spans="30:90">
      <c r="AD14182" s="73"/>
      <c r="AE14182" s="74"/>
      <c r="AF14182" s="74"/>
      <c r="BX14182" s="73"/>
      <c r="BY14182" s="74"/>
      <c r="BZ14182" s="74"/>
      <c r="CA14182" s="74"/>
      <c r="CF14182" s="79"/>
      <c r="CL14182" s="79"/>
    </row>
    <row r="14183" spans="30:90">
      <c r="AD14183" s="73"/>
      <c r="AE14183" s="74"/>
      <c r="AF14183" s="74"/>
      <c r="BX14183" s="73"/>
      <c r="BY14183" s="74"/>
      <c r="BZ14183" s="74"/>
      <c r="CA14183" s="74"/>
      <c r="CF14183" s="79"/>
      <c r="CL14183" s="79"/>
    </row>
    <row r="14184" spans="30:90">
      <c r="AD14184" s="73"/>
      <c r="AE14184" s="74"/>
      <c r="AF14184" s="74"/>
      <c r="BX14184" s="73"/>
      <c r="BY14184" s="74"/>
      <c r="BZ14184" s="74"/>
      <c r="CA14184" s="74"/>
      <c r="CF14184" s="79"/>
      <c r="CL14184" s="79"/>
    </row>
    <row r="14185" spans="30:90">
      <c r="AD14185" s="73"/>
      <c r="AE14185" s="74"/>
      <c r="AF14185" s="74"/>
      <c r="BX14185" s="73"/>
      <c r="BY14185" s="74"/>
      <c r="BZ14185" s="74"/>
      <c r="CA14185" s="74"/>
      <c r="CF14185" s="79"/>
      <c r="CL14185" s="79"/>
    </row>
    <row r="14186" spans="30:90">
      <c r="AD14186" s="73"/>
      <c r="AE14186" s="74"/>
      <c r="AF14186" s="74"/>
      <c r="BX14186" s="73"/>
      <c r="BY14186" s="74"/>
      <c r="BZ14186" s="74"/>
      <c r="CA14186" s="74"/>
      <c r="CF14186" s="79"/>
      <c r="CL14186" s="79"/>
    </row>
    <row r="14187" spans="30:90">
      <c r="AD14187" s="73"/>
      <c r="AE14187" s="74"/>
      <c r="AF14187" s="74"/>
      <c r="BX14187" s="73"/>
      <c r="BY14187" s="74"/>
      <c r="BZ14187" s="74"/>
      <c r="CA14187" s="74"/>
      <c r="CF14187" s="79"/>
      <c r="CL14187" s="79"/>
    </row>
    <row r="14188" spans="30:90">
      <c r="AD14188" s="73"/>
      <c r="AE14188" s="74"/>
      <c r="AF14188" s="74"/>
      <c r="BX14188" s="73"/>
      <c r="BY14188" s="74"/>
      <c r="BZ14188" s="74"/>
      <c r="CA14188" s="74"/>
      <c r="CF14188" s="79"/>
      <c r="CL14188" s="79"/>
    </row>
    <row r="14189" spans="30:90">
      <c r="AD14189" s="73"/>
      <c r="AE14189" s="74"/>
      <c r="AF14189" s="74"/>
      <c r="BX14189" s="73"/>
      <c r="BY14189" s="74"/>
      <c r="BZ14189" s="74"/>
      <c r="CA14189" s="74"/>
      <c r="CF14189" s="79"/>
      <c r="CL14189" s="79"/>
    </row>
    <row r="14190" spans="30:90">
      <c r="AD14190" s="73"/>
      <c r="AE14190" s="74"/>
      <c r="AF14190" s="74"/>
      <c r="BX14190" s="73"/>
      <c r="BY14190" s="74"/>
      <c r="BZ14190" s="74"/>
      <c r="CA14190" s="74"/>
      <c r="CF14190" s="79"/>
      <c r="CL14190" s="79"/>
    </row>
    <row r="14191" spans="30:90">
      <c r="AD14191" s="73"/>
      <c r="AE14191" s="74"/>
      <c r="AF14191" s="74"/>
      <c r="BX14191" s="73"/>
      <c r="BY14191" s="74"/>
      <c r="BZ14191" s="74"/>
      <c r="CA14191" s="74"/>
      <c r="CF14191" s="79"/>
      <c r="CL14191" s="79"/>
    </row>
    <row r="14192" spans="30:90">
      <c r="AD14192" s="73"/>
      <c r="AE14192" s="74"/>
      <c r="AF14192" s="74"/>
      <c r="BX14192" s="73"/>
      <c r="BY14192" s="74"/>
      <c r="BZ14192" s="74"/>
      <c r="CA14192" s="74"/>
      <c r="CF14192" s="79"/>
      <c r="CL14192" s="79"/>
    </row>
    <row r="14193" spans="30:90">
      <c r="AD14193" s="73"/>
      <c r="AE14193" s="74"/>
      <c r="AF14193" s="74"/>
      <c r="BX14193" s="73"/>
      <c r="BY14193" s="74"/>
      <c r="BZ14193" s="74"/>
      <c r="CA14193" s="74"/>
      <c r="CF14193" s="79"/>
      <c r="CL14193" s="79"/>
    </row>
    <row r="14194" spans="30:90">
      <c r="AD14194" s="73"/>
      <c r="AE14194" s="74"/>
      <c r="AF14194" s="74"/>
      <c r="BX14194" s="73"/>
      <c r="BY14194" s="74"/>
      <c r="BZ14194" s="74"/>
      <c r="CA14194" s="74"/>
      <c r="CF14194" s="79"/>
      <c r="CL14194" s="79"/>
    </row>
    <row r="14195" spans="30:90">
      <c r="AD14195" s="73"/>
      <c r="AE14195" s="74"/>
      <c r="AF14195" s="74"/>
      <c r="BX14195" s="73"/>
      <c r="BY14195" s="74"/>
      <c r="BZ14195" s="74"/>
      <c r="CA14195" s="74"/>
      <c r="CF14195" s="79"/>
      <c r="CL14195" s="79"/>
    </row>
    <row r="14196" spans="30:90">
      <c r="AD14196" s="73"/>
      <c r="AE14196" s="74"/>
      <c r="AF14196" s="74"/>
      <c r="BX14196" s="73"/>
      <c r="BY14196" s="74"/>
      <c r="BZ14196" s="74"/>
      <c r="CA14196" s="74"/>
      <c r="CF14196" s="79"/>
      <c r="CL14196" s="79"/>
    </row>
    <row r="14197" spans="30:90">
      <c r="AD14197" s="73"/>
      <c r="AE14197" s="74"/>
      <c r="AF14197" s="74"/>
      <c r="BX14197" s="73"/>
      <c r="BY14197" s="74"/>
      <c r="BZ14197" s="74"/>
      <c r="CA14197" s="74"/>
      <c r="CF14197" s="79"/>
      <c r="CL14197" s="79"/>
    </row>
    <row r="14198" spans="30:90">
      <c r="AD14198" s="73"/>
      <c r="AE14198" s="74"/>
      <c r="AF14198" s="74"/>
      <c r="BX14198" s="73"/>
      <c r="BY14198" s="74"/>
      <c r="BZ14198" s="74"/>
      <c r="CA14198" s="74"/>
      <c r="CF14198" s="79"/>
      <c r="CL14198" s="79"/>
    </row>
    <row r="14199" spans="30:90">
      <c r="AD14199" s="73"/>
      <c r="AE14199" s="74"/>
      <c r="AF14199" s="74"/>
      <c r="BX14199" s="73"/>
      <c r="BY14199" s="74"/>
      <c r="BZ14199" s="74"/>
      <c r="CA14199" s="74"/>
      <c r="CF14199" s="79"/>
      <c r="CL14199" s="79"/>
    </row>
    <row r="14200" spans="30:90">
      <c r="AD14200" s="73"/>
      <c r="AE14200" s="74"/>
      <c r="AF14200" s="74"/>
      <c r="BX14200" s="73"/>
      <c r="BY14200" s="74"/>
      <c r="BZ14200" s="74"/>
      <c r="CA14200" s="74"/>
      <c r="CF14200" s="79"/>
      <c r="CL14200" s="79"/>
    </row>
    <row r="14201" spans="30:90">
      <c r="AD14201" s="73"/>
      <c r="AE14201" s="74"/>
      <c r="AF14201" s="74"/>
      <c r="BX14201" s="73"/>
      <c r="BY14201" s="74"/>
      <c r="BZ14201" s="74"/>
      <c r="CA14201" s="74"/>
      <c r="CF14201" s="79"/>
      <c r="CL14201" s="79"/>
    </row>
    <row r="14202" spans="30:90">
      <c r="AD14202" s="73"/>
      <c r="AE14202" s="74"/>
      <c r="AF14202" s="74"/>
      <c r="BX14202" s="73"/>
      <c r="BY14202" s="74"/>
      <c r="BZ14202" s="74"/>
      <c r="CA14202" s="74"/>
      <c r="CF14202" s="79"/>
      <c r="CL14202" s="79"/>
    </row>
    <row r="14203" spans="30:90">
      <c r="AD14203" s="73"/>
      <c r="AE14203" s="74"/>
      <c r="AF14203" s="74"/>
      <c r="BX14203" s="73"/>
      <c r="BY14203" s="74"/>
      <c r="BZ14203" s="74"/>
      <c r="CA14203" s="74"/>
      <c r="CF14203" s="79"/>
      <c r="CL14203" s="79"/>
    </row>
    <row r="14204" spans="30:90">
      <c r="AD14204" s="73"/>
      <c r="AE14204" s="74"/>
      <c r="AF14204" s="74"/>
      <c r="BX14204" s="73"/>
      <c r="BY14204" s="74"/>
      <c r="BZ14204" s="74"/>
      <c r="CA14204" s="74"/>
      <c r="CF14204" s="79"/>
      <c r="CL14204" s="79"/>
    </row>
    <row r="14205" spans="30:90">
      <c r="AD14205" s="73"/>
      <c r="AE14205" s="74"/>
      <c r="AF14205" s="74"/>
      <c r="BX14205" s="73"/>
      <c r="BY14205" s="74"/>
      <c r="BZ14205" s="74"/>
      <c r="CA14205" s="74"/>
      <c r="CF14205" s="79"/>
      <c r="CL14205" s="79"/>
    </row>
    <row r="14206" spans="30:90">
      <c r="AD14206" s="73"/>
      <c r="AE14206" s="74"/>
      <c r="AF14206" s="74"/>
      <c r="BX14206" s="73"/>
      <c r="BY14206" s="74"/>
      <c r="BZ14206" s="74"/>
      <c r="CA14206" s="74"/>
      <c r="CF14206" s="79"/>
      <c r="CL14206" s="79"/>
    </row>
    <row r="14207" spans="30:90">
      <c r="AD14207" s="73"/>
      <c r="AE14207" s="74"/>
      <c r="AF14207" s="74"/>
      <c r="BX14207" s="73"/>
      <c r="BY14207" s="74"/>
      <c r="BZ14207" s="74"/>
      <c r="CA14207" s="74"/>
      <c r="CF14207" s="79"/>
      <c r="CL14207" s="79"/>
    </row>
    <row r="14208" spans="30:90">
      <c r="AD14208" s="73"/>
      <c r="AE14208" s="74"/>
      <c r="AF14208" s="74"/>
      <c r="BX14208" s="73"/>
      <c r="BY14208" s="74"/>
      <c r="BZ14208" s="74"/>
      <c r="CA14208" s="74"/>
      <c r="CF14208" s="79"/>
      <c r="CL14208" s="79"/>
    </row>
    <row r="14209" spans="30:90">
      <c r="AD14209" s="73"/>
      <c r="AE14209" s="74"/>
      <c r="AF14209" s="74"/>
      <c r="BX14209" s="73"/>
      <c r="BY14209" s="74"/>
      <c r="BZ14209" s="74"/>
      <c r="CA14209" s="74"/>
      <c r="CF14209" s="79"/>
      <c r="CL14209" s="79"/>
    </row>
    <row r="14210" spans="30:90">
      <c r="AD14210" s="73"/>
      <c r="AE14210" s="74"/>
      <c r="AF14210" s="74"/>
      <c r="BX14210" s="73"/>
      <c r="BY14210" s="74"/>
      <c r="BZ14210" s="74"/>
      <c r="CA14210" s="74"/>
      <c r="CF14210" s="79"/>
      <c r="CL14210" s="79"/>
    </row>
    <row r="14211" spans="30:90">
      <c r="AD14211" s="73"/>
      <c r="AE14211" s="74"/>
      <c r="AF14211" s="74"/>
      <c r="BX14211" s="73"/>
      <c r="BY14211" s="74"/>
      <c r="BZ14211" s="74"/>
      <c r="CA14211" s="74"/>
      <c r="CF14211" s="79"/>
      <c r="CL14211" s="79"/>
    </row>
    <row r="14212" spans="30:90">
      <c r="AD14212" s="73"/>
      <c r="AE14212" s="74"/>
      <c r="AF14212" s="74"/>
      <c r="BX14212" s="73"/>
      <c r="BY14212" s="74"/>
      <c r="BZ14212" s="74"/>
      <c r="CA14212" s="74"/>
      <c r="CF14212" s="79"/>
      <c r="CL14212" s="79"/>
    </row>
    <row r="14213" spans="30:90">
      <c r="AD14213" s="73"/>
      <c r="AE14213" s="74"/>
      <c r="AF14213" s="74"/>
      <c r="BX14213" s="73"/>
      <c r="BY14213" s="74"/>
      <c r="BZ14213" s="74"/>
      <c r="CA14213" s="74"/>
      <c r="CF14213" s="79"/>
      <c r="CL14213" s="79"/>
    </row>
    <row r="14214" spans="30:90">
      <c r="AD14214" s="73"/>
      <c r="AE14214" s="74"/>
      <c r="AF14214" s="74"/>
      <c r="BX14214" s="73"/>
      <c r="BY14214" s="74"/>
      <c r="BZ14214" s="74"/>
      <c r="CA14214" s="74"/>
      <c r="CF14214" s="79"/>
      <c r="CL14214" s="79"/>
    </row>
    <row r="14215" spans="30:90">
      <c r="AD14215" s="73"/>
      <c r="AE14215" s="74"/>
      <c r="AF14215" s="74"/>
      <c r="BX14215" s="73"/>
      <c r="BY14215" s="74"/>
      <c r="BZ14215" s="74"/>
      <c r="CA14215" s="74"/>
      <c r="CF14215" s="79"/>
      <c r="CL14215" s="79"/>
    </row>
    <row r="14216" spans="30:90">
      <c r="AD14216" s="73"/>
      <c r="AE14216" s="74"/>
      <c r="AF14216" s="74"/>
      <c r="BX14216" s="73"/>
      <c r="BY14216" s="74"/>
      <c r="BZ14216" s="74"/>
      <c r="CA14216" s="74"/>
      <c r="CF14216" s="79"/>
      <c r="CL14216" s="79"/>
    </row>
    <row r="14217" spans="30:90">
      <c r="AD14217" s="73"/>
      <c r="AE14217" s="74"/>
      <c r="AF14217" s="74"/>
      <c r="BX14217" s="73"/>
      <c r="BY14217" s="74"/>
      <c r="BZ14217" s="74"/>
      <c r="CA14217" s="74"/>
      <c r="CF14217" s="79"/>
      <c r="CL14217" s="79"/>
    </row>
    <row r="14218" spans="30:90">
      <c r="AD14218" s="73"/>
      <c r="AE14218" s="74"/>
      <c r="AF14218" s="74"/>
      <c r="BX14218" s="73"/>
      <c r="BY14218" s="74"/>
      <c r="BZ14218" s="74"/>
      <c r="CA14218" s="74"/>
      <c r="CF14218" s="79"/>
      <c r="CL14218" s="79"/>
    </row>
    <row r="14219" spans="30:90">
      <c r="AD14219" s="73"/>
      <c r="AE14219" s="74"/>
      <c r="AF14219" s="74"/>
      <c r="BX14219" s="73"/>
      <c r="BY14219" s="74"/>
      <c r="BZ14219" s="74"/>
      <c r="CA14219" s="74"/>
      <c r="CF14219" s="79"/>
      <c r="CL14219" s="79"/>
    </row>
    <row r="14220" spans="30:90">
      <c r="AD14220" s="73"/>
      <c r="AE14220" s="74"/>
      <c r="AF14220" s="74"/>
      <c r="BX14220" s="73"/>
      <c r="BY14220" s="74"/>
      <c r="BZ14220" s="74"/>
      <c r="CA14220" s="74"/>
      <c r="CF14220" s="79"/>
      <c r="CL14220" s="79"/>
    </row>
    <row r="14221" spans="30:90">
      <c r="AD14221" s="73"/>
      <c r="AE14221" s="74"/>
      <c r="AF14221" s="74"/>
      <c r="BX14221" s="73"/>
      <c r="BY14221" s="74"/>
      <c r="BZ14221" s="74"/>
      <c r="CA14221" s="74"/>
      <c r="CF14221" s="79"/>
      <c r="CL14221" s="79"/>
    </row>
    <row r="14222" spans="30:90">
      <c r="AD14222" s="73"/>
      <c r="AE14222" s="74"/>
      <c r="AF14222" s="74"/>
      <c r="BX14222" s="73"/>
      <c r="BY14222" s="74"/>
      <c r="BZ14222" s="74"/>
      <c r="CA14222" s="74"/>
      <c r="CF14222" s="79"/>
      <c r="CL14222" s="79"/>
    </row>
    <row r="14223" spans="30:90">
      <c r="AD14223" s="73"/>
      <c r="AE14223" s="74"/>
      <c r="AF14223" s="74"/>
      <c r="BX14223" s="73"/>
      <c r="BY14223" s="74"/>
      <c r="BZ14223" s="74"/>
      <c r="CA14223" s="74"/>
      <c r="CF14223" s="79"/>
      <c r="CL14223" s="79"/>
    </row>
    <row r="14224" spans="30:90">
      <c r="AD14224" s="73"/>
      <c r="AE14224" s="74"/>
      <c r="AF14224" s="74"/>
      <c r="BX14224" s="73"/>
      <c r="BY14224" s="74"/>
      <c r="BZ14224" s="74"/>
      <c r="CA14224" s="74"/>
      <c r="CF14224" s="79"/>
      <c r="CL14224" s="79"/>
    </row>
    <row r="14225" spans="30:90">
      <c r="AD14225" s="73"/>
      <c r="AE14225" s="74"/>
      <c r="AF14225" s="74"/>
      <c r="BX14225" s="73"/>
      <c r="BY14225" s="74"/>
      <c r="BZ14225" s="74"/>
      <c r="CA14225" s="74"/>
      <c r="CF14225" s="79"/>
      <c r="CL14225" s="79"/>
    </row>
    <row r="14226" spans="30:90">
      <c r="AD14226" s="73"/>
      <c r="AE14226" s="74"/>
      <c r="AF14226" s="74"/>
      <c r="BX14226" s="73"/>
      <c r="BY14226" s="74"/>
      <c r="BZ14226" s="74"/>
      <c r="CA14226" s="74"/>
      <c r="CF14226" s="79"/>
      <c r="CL14226" s="79"/>
    </row>
    <row r="14227" spans="30:90">
      <c r="AD14227" s="73"/>
      <c r="AE14227" s="74"/>
      <c r="AF14227" s="74"/>
      <c r="BX14227" s="73"/>
      <c r="BY14227" s="74"/>
      <c r="BZ14227" s="74"/>
      <c r="CA14227" s="74"/>
      <c r="CF14227" s="79"/>
      <c r="CL14227" s="79"/>
    </row>
    <row r="14228" spans="30:90">
      <c r="AD14228" s="73"/>
      <c r="AE14228" s="74"/>
      <c r="AF14228" s="74"/>
      <c r="BX14228" s="73"/>
      <c r="BY14228" s="74"/>
      <c r="BZ14228" s="74"/>
      <c r="CA14228" s="74"/>
      <c r="CF14228" s="79"/>
      <c r="CL14228" s="79"/>
    </row>
    <row r="14229" spans="30:90">
      <c r="AD14229" s="73"/>
      <c r="AE14229" s="74"/>
      <c r="AF14229" s="74"/>
      <c r="BX14229" s="73"/>
      <c r="BY14229" s="74"/>
      <c r="BZ14229" s="74"/>
      <c r="CA14229" s="74"/>
      <c r="CF14229" s="79"/>
      <c r="CL14229" s="79"/>
    </row>
    <row r="14230" spans="30:90">
      <c r="AD14230" s="73"/>
      <c r="AE14230" s="74"/>
      <c r="AF14230" s="74"/>
      <c r="BX14230" s="73"/>
      <c r="BY14230" s="74"/>
      <c r="BZ14230" s="74"/>
      <c r="CA14230" s="74"/>
      <c r="CF14230" s="79"/>
      <c r="CL14230" s="79"/>
    </row>
    <row r="14231" spans="30:90">
      <c r="AD14231" s="73"/>
      <c r="AE14231" s="74"/>
      <c r="AF14231" s="74"/>
      <c r="BX14231" s="73"/>
      <c r="BY14231" s="74"/>
      <c r="BZ14231" s="74"/>
      <c r="CA14231" s="74"/>
      <c r="CF14231" s="79"/>
      <c r="CL14231" s="79"/>
    </row>
    <row r="14232" spans="30:90">
      <c r="AD14232" s="73"/>
      <c r="AE14232" s="74"/>
      <c r="AF14232" s="74"/>
      <c r="BX14232" s="73"/>
      <c r="BY14232" s="74"/>
      <c r="BZ14232" s="74"/>
      <c r="CA14232" s="74"/>
      <c r="CF14232" s="79"/>
      <c r="CL14232" s="79"/>
    </row>
    <row r="14233" spans="30:90">
      <c r="AD14233" s="73"/>
      <c r="AE14233" s="74"/>
      <c r="AF14233" s="74"/>
      <c r="BX14233" s="73"/>
      <c r="BY14233" s="74"/>
      <c r="BZ14233" s="74"/>
      <c r="CA14233" s="74"/>
      <c r="CF14233" s="79"/>
      <c r="CL14233" s="79"/>
    </row>
    <row r="14234" spans="30:90">
      <c r="AD14234" s="73"/>
      <c r="AE14234" s="74"/>
      <c r="AF14234" s="74"/>
      <c r="BX14234" s="73"/>
      <c r="BY14234" s="74"/>
      <c r="BZ14234" s="74"/>
      <c r="CA14234" s="74"/>
      <c r="CF14234" s="79"/>
      <c r="CL14234" s="79"/>
    </row>
    <row r="14235" spans="30:90">
      <c r="AD14235" s="73"/>
      <c r="AE14235" s="74"/>
      <c r="AF14235" s="74"/>
      <c r="BX14235" s="73"/>
      <c r="BY14235" s="74"/>
      <c r="BZ14235" s="74"/>
      <c r="CA14235" s="74"/>
      <c r="CF14235" s="79"/>
      <c r="CL14235" s="79"/>
    </row>
    <row r="14236" spans="30:90">
      <c r="AD14236" s="73"/>
      <c r="AE14236" s="74"/>
      <c r="AF14236" s="74"/>
      <c r="BX14236" s="73"/>
      <c r="BY14236" s="74"/>
      <c r="BZ14236" s="74"/>
      <c r="CA14236" s="74"/>
      <c r="CF14236" s="79"/>
      <c r="CL14236" s="79"/>
    </row>
    <row r="14237" spans="30:90">
      <c r="AD14237" s="73"/>
      <c r="AE14237" s="74"/>
      <c r="AF14237" s="74"/>
      <c r="BX14237" s="73"/>
      <c r="BY14237" s="74"/>
      <c r="BZ14237" s="74"/>
      <c r="CA14237" s="74"/>
      <c r="CF14237" s="79"/>
      <c r="CL14237" s="79"/>
    </row>
    <row r="14238" spans="30:90">
      <c r="AD14238" s="73"/>
      <c r="AE14238" s="74"/>
      <c r="AF14238" s="74"/>
      <c r="BX14238" s="73"/>
      <c r="BY14238" s="74"/>
      <c r="BZ14238" s="74"/>
      <c r="CA14238" s="74"/>
      <c r="CF14238" s="79"/>
      <c r="CL14238" s="79"/>
    </row>
    <row r="14239" spans="30:90">
      <c r="AD14239" s="73"/>
      <c r="AE14239" s="74"/>
      <c r="AF14239" s="74"/>
      <c r="BX14239" s="73"/>
      <c r="BY14239" s="74"/>
      <c r="BZ14239" s="74"/>
      <c r="CA14239" s="74"/>
      <c r="CF14239" s="79"/>
      <c r="CL14239" s="79"/>
    </row>
    <row r="14240" spans="30:90">
      <c r="AD14240" s="73"/>
      <c r="AE14240" s="74"/>
      <c r="AF14240" s="74"/>
      <c r="BX14240" s="73"/>
      <c r="BY14240" s="74"/>
      <c r="BZ14240" s="74"/>
      <c r="CA14240" s="74"/>
      <c r="CF14240" s="79"/>
      <c r="CL14240" s="79"/>
    </row>
    <row r="14241" spans="30:90">
      <c r="AD14241" s="73"/>
      <c r="AE14241" s="74"/>
      <c r="AF14241" s="74"/>
      <c r="BX14241" s="73"/>
      <c r="BY14241" s="74"/>
      <c r="BZ14241" s="74"/>
      <c r="CA14241" s="74"/>
      <c r="CF14241" s="79"/>
      <c r="CL14241" s="79"/>
    </row>
    <row r="14242" spans="30:90">
      <c r="AD14242" s="73"/>
      <c r="AE14242" s="74"/>
      <c r="AF14242" s="74"/>
      <c r="BX14242" s="73"/>
      <c r="BY14242" s="74"/>
      <c r="BZ14242" s="74"/>
      <c r="CA14242" s="74"/>
      <c r="CF14242" s="79"/>
      <c r="CL14242" s="79"/>
    </row>
    <row r="14243" spans="30:90">
      <c r="AD14243" s="73"/>
      <c r="AE14243" s="74"/>
      <c r="AF14243" s="74"/>
      <c r="BX14243" s="73"/>
      <c r="BY14243" s="74"/>
      <c r="BZ14243" s="74"/>
      <c r="CA14243" s="74"/>
      <c r="CF14243" s="79"/>
      <c r="CL14243" s="79"/>
    </row>
    <row r="14244" spans="30:90">
      <c r="AD14244" s="73"/>
      <c r="AE14244" s="74"/>
      <c r="AF14244" s="74"/>
      <c r="BX14244" s="73"/>
      <c r="BY14244" s="74"/>
      <c r="BZ14244" s="74"/>
      <c r="CA14244" s="74"/>
      <c r="CF14244" s="79"/>
      <c r="CL14244" s="79"/>
    </row>
    <row r="14245" spans="30:90">
      <c r="AD14245" s="73"/>
      <c r="AE14245" s="74"/>
      <c r="AF14245" s="74"/>
      <c r="BX14245" s="73"/>
      <c r="BY14245" s="74"/>
      <c r="BZ14245" s="74"/>
      <c r="CA14245" s="74"/>
      <c r="CF14245" s="79"/>
      <c r="CL14245" s="79"/>
    </row>
    <row r="14246" spans="30:90">
      <c r="AD14246" s="73"/>
      <c r="AE14246" s="74"/>
      <c r="AF14246" s="74"/>
      <c r="BX14246" s="73"/>
      <c r="BY14246" s="74"/>
      <c r="BZ14246" s="74"/>
      <c r="CA14246" s="74"/>
      <c r="CF14246" s="79"/>
      <c r="CL14246" s="79"/>
    </row>
    <row r="14247" spans="30:90">
      <c r="AD14247" s="73"/>
      <c r="AE14247" s="74"/>
      <c r="AF14247" s="74"/>
      <c r="BX14247" s="73"/>
      <c r="BY14247" s="74"/>
      <c r="BZ14247" s="74"/>
      <c r="CA14247" s="74"/>
      <c r="CF14247" s="79"/>
      <c r="CL14247" s="79"/>
    </row>
    <row r="14248" spans="30:90">
      <c r="AD14248" s="73"/>
      <c r="AE14248" s="74"/>
      <c r="AF14248" s="74"/>
      <c r="BX14248" s="73"/>
      <c r="BY14248" s="74"/>
      <c r="BZ14248" s="74"/>
      <c r="CA14248" s="74"/>
      <c r="CF14248" s="79"/>
      <c r="CL14248" s="79"/>
    </row>
    <row r="14249" spans="30:90">
      <c r="AD14249" s="73"/>
      <c r="AE14249" s="74"/>
      <c r="AF14249" s="74"/>
      <c r="BX14249" s="73"/>
      <c r="BY14249" s="74"/>
      <c r="BZ14249" s="74"/>
      <c r="CA14249" s="74"/>
      <c r="CF14249" s="79"/>
      <c r="CL14249" s="79"/>
    </row>
    <row r="14250" spans="30:90">
      <c r="AD14250" s="73"/>
      <c r="AE14250" s="74"/>
      <c r="AF14250" s="74"/>
      <c r="BX14250" s="73"/>
      <c r="BY14250" s="74"/>
      <c r="BZ14250" s="74"/>
      <c r="CA14250" s="74"/>
      <c r="CF14250" s="79"/>
      <c r="CL14250" s="79"/>
    </row>
    <row r="14251" spans="30:90">
      <c r="AD14251" s="73"/>
      <c r="AE14251" s="74"/>
      <c r="AF14251" s="74"/>
      <c r="BX14251" s="73"/>
      <c r="BY14251" s="74"/>
      <c r="BZ14251" s="74"/>
      <c r="CA14251" s="74"/>
      <c r="CF14251" s="79"/>
      <c r="CL14251" s="79"/>
    </row>
    <row r="14252" spans="30:90">
      <c r="AD14252" s="73"/>
      <c r="AE14252" s="74"/>
      <c r="AF14252" s="74"/>
      <c r="BX14252" s="73"/>
      <c r="BY14252" s="74"/>
      <c r="BZ14252" s="74"/>
      <c r="CA14252" s="74"/>
      <c r="CF14252" s="79"/>
      <c r="CL14252" s="79"/>
    </row>
    <row r="14253" spans="30:90">
      <c r="AD14253" s="73"/>
      <c r="AE14253" s="74"/>
      <c r="AF14253" s="74"/>
      <c r="BX14253" s="73"/>
      <c r="BY14253" s="74"/>
      <c r="BZ14253" s="74"/>
      <c r="CA14253" s="74"/>
      <c r="CF14253" s="79"/>
      <c r="CL14253" s="79"/>
    </row>
    <row r="14254" spans="30:90">
      <c r="AD14254" s="73"/>
      <c r="AE14254" s="74"/>
      <c r="AF14254" s="74"/>
      <c r="BX14254" s="73"/>
      <c r="BY14254" s="74"/>
      <c r="BZ14254" s="74"/>
      <c r="CA14254" s="74"/>
      <c r="CF14254" s="79"/>
      <c r="CL14254" s="79"/>
    </row>
    <row r="14255" spans="30:90">
      <c r="AD14255" s="73"/>
      <c r="AE14255" s="74"/>
      <c r="AF14255" s="74"/>
      <c r="BX14255" s="73"/>
      <c r="BY14255" s="74"/>
      <c r="BZ14255" s="74"/>
      <c r="CA14255" s="74"/>
      <c r="CF14255" s="79"/>
      <c r="CL14255" s="79"/>
    </row>
    <row r="14256" spans="30:90">
      <c r="AD14256" s="73"/>
      <c r="AE14256" s="74"/>
      <c r="AF14256" s="74"/>
      <c r="BX14256" s="73"/>
      <c r="BY14256" s="74"/>
      <c r="BZ14256" s="74"/>
      <c r="CA14256" s="74"/>
      <c r="CF14256" s="79"/>
      <c r="CL14256" s="79"/>
    </row>
    <row r="14257" spans="30:90">
      <c r="AD14257" s="73"/>
      <c r="AE14257" s="74"/>
      <c r="AF14257" s="74"/>
      <c r="BX14257" s="73"/>
      <c r="BY14257" s="74"/>
      <c r="BZ14257" s="74"/>
      <c r="CA14257" s="74"/>
      <c r="CF14257" s="79"/>
      <c r="CL14257" s="79"/>
    </row>
    <row r="14258" spans="30:90">
      <c r="AD14258" s="73"/>
      <c r="AE14258" s="74"/>
      <c r="AF14258" s="74"/>
      <c r="BX14258" s="73"/>
      <c r="BY14258" s="74"/>
      <c r="BZ14258" s="74"/>
      <c r="CA14258" s="74"/>
      <c r="CF14258" s="79"/>
      <c r="CL14258" s="79"/>
    </row>
    <row r="14259" spans="30:90">
      <c r="AD14259" s="73"/>
      <c r="AE14259" s="74"/>
      <c r="AF14259" s="74"/>
      <c r="BX14259" s="73"/>
      <c r="BY14259" s="74"/>
      <c r="BZ14259" s="74"/>
      <c r="CA14259" s="74"/>
      <c r="CF14259" s="79"/>
      <c r="CL14259" s="79"/>
    </row>
    <row r="14260" spans="30:90">
      <c r="AD14260" s="73"/>
      <c r="AE14260" s="74"/>
      <c r="AF14260" s="74"/>
      <c r="BX14260" s="73"/>
      <c r="BY14260" s="74"/>
      <c r="BZ14260" s="74"/>
      <c r="CA14260" s="74"/>
      <c r="CF14260" s="79"/>
      <c r="CL14260" s="79"/>
    </row>
    <row r="14261" spans="30:90">
      <c r="AD14261" s="73"/>
      <c r="AE14261" s="74"/>
      <c r="AF14261" s="74"/>
      <c r="BX14261" s="73"/>
      <c r="BY14261" s="74"/>
      <c r="BZ14261" s="74"/>
      <c r="CA14261" s="74"/>
      <c r="CF14261" s="79"/>
      <c r="CL14261" s="79"/>
    </row>
    <row r="14262" spans="30:90">
      <c r="AD14262" s="73"/>
      <c r="AE14262" s="74"/>
      <c r="AF14262" s="74"/>
      <c r="BX14262" s="73"/>
      <c r="BY14262" s="74"/>
      <c r="BZ14262" s="74"/>
      <c r="CA14262" s="74"/>
      <c r="CF14262" s="79"/>
      <c r="CL14262" s="79"/>
    </row>
    <row r="14263" spans="30:90">
      <c r="AD14263" s="73"/>
      <c r="AE14263" s="74"/>
      <c r="AF14263" s="74"/>
      <c r="BX14263" s="73"/>
      <c r="BY14263" s="74"/>
      <c r="BZ14263" s="74"/>
      <c r="CA14263" s="74"/>
      <c r="CF14263" s="79"/>
      <c r="CL14263" s="79"/>
    </row>
    <row r="14264" spans="30:90">
      <c r="AD14264" s="73"/>
      <c r="AE14264" s="74"/>
      <c r="AF14264" s="74"/>
      <c r="BX14264" s="73"/>
      <c r="BY14264" s="74"/>
      <c r="BZ14264" s="74"/>
      <c r="CA14264" s="74"/>
      <c r="CF14264" s="79"/>
      <c r="CL14264" s="79"/>
    </row>
    <row r="14265" spans="30:90">
      <c r="AD14265" s="73"/>
      <c r="AE14265" s="74"/>
      <c r="AF14265" s="74"/>
      <c r="BX14265" s="73"/>
      <c r="BY14265" s="74"/>
      <c r="BZ14265" s="74"/>
      <c r="CA14265" s="74"/>
      <c r="CF14265" s="79"/>
      <c r="CL14265" s="79"/>
    </row>
    <row r="14266" spans="30:90">
      <c r="AD14266" s="73"/>
      <c r="AE14266" s="74"/>
      <c r="AF14266" s="74"/>
      <c r="BX14266" s="73"/>
      <c r="BY14266" s="74"/>
      <c r="BZ14266" s="74"/>
      <c r="CA14266" s="74"/>
      <c r="CF14266" s="79"/>
      <c r="CL14266" s="79"/>
    </row>
    <row r="14267" spans="30:90">
      <c r="AD14267" s="73"/>
      <c r="AE14267" s="74"/>
      <c r="AF14267" s="74"/>
      <c r="BX14267" s="73"/>
      <c r="BY14267" s="74"/>
      <c r="BZ14267" s="74"/>
      <c r="CA14267" s="74"/>
      <c r="CF14267" s="79"/>
      <c r="CL14267" s="79"/>
    </row>
    <row r="14268" spans="30:90">
      <c r="AD14268" s="73"/>
      <c r="AE14268" s="74"/>
      <c r="AF14268" s="74"/>
      <c r="BX14268" s="73"/>
      <c r="BY14268" s="74"/>
      <c r="BZ14268" s="74"/>
      <c r="CA14268" s="74"/>
      <c r="CF14268" s="79"/>
      <c r="CL14268" s="79"/>
    </row>
    <row r="14269" spans="30:90">
      <c r="AD14269" s="73"/>
      <c r="AE14269" s="74"/>
      <c r="AF14269" s="74"/>
      <c r="BX14269" s="73"/>
      <c r="BY14269" s="74"/>
      <c r="BZ14269" s="74"/>
      <c r="CA14269" s="74"/>
      <c r="CF14269" s="79"/>
      <c r="CL14269" s="79"/>
    </row>
    <row r="14270" spans="30:90">
      <c r="AD14270" s="73"/>
      <c r="AE14270" s="74"/>
      <c r="AF14270" s="74"/>
      <c r="BX14270" s="73"/>
      <c r="BY14270" s="74"/>
      <c r="BZ14270" s="74"/>
      <c r="CA14270" s="74"/>
      <c r="CF14270" s="79"/>
      <c r="CL14270" s="79"/>
    </row>
    <row r="14271" spans="30:90">
      <c r="AD14271" s="73"/>
      <c r="AE14271" s="74"/>
      <c r="AF14271" s="74"/>
      <c r="BX14271" s="73"/>
      <c r="BY14271" s="74"/>
      <c r="BZ14271" s="74"/>
      <c r="CA14271" s="74"/>
      <c r="CF14271" s="79"/>
      <c r="CL14271" s="79"/>
    </row>
    <row r="14272" spans="30:90">
      <c r="AD14272" s="73"/>
      <c r="AE14272" s="74"/>
      <c r="AF14272" s="74"/>
      <c r="BX14272" s="73"/>
      <c r="BY14272" s="74"/>
      <c r="BZ14272" s="74"/>
      <c r="CA14272" s="74"/>
      <c r="CF14272" s="79"/>
      <c r="CL14272" s="79"/>
    </row>
    <row r="14273" spans="30:90">
      <c r="AD14273" s="73"/>
      <c r="AE14273" s="74"/>
      <c r="AF14273" s="74"/>
      <c r="BX14273" s="73"/>
      <c r="BY14273" s="74"/>
      <c r="BZ14273" s="74"/>
      <c r="CA14273" s="74"/>
      <c r="CF14273" s="79"/>
      <c r="CL14273" s="79"/>
    </row>
    <row r="14274" spans="30:90">
      <c r="AD14274" s="73"/>
      <c r="AE14274" s="74"/>
      <c r="AF14274" s="74"/>
      <c r="BX14274" s="73"/>
      <c r="BY14274" s="74"/>
      <c r="BZ14274" s="74"/>
      <c r="CA14274" s="74"/>
      <c r="CF14274" s="79"/>
      <c r="CL14274" s="79"/>
    </row>
    <row r="14275" spans="30:90">
      <c r="AD14275" s="73"/>
      <c r="AE14275" s="74"/>
      <c r="AF14275" s="74"/>
      <c r="BX14275" s="73"/>
      <c r="BY14275" s="74"/>
      <c r="BZ14275" s="74"/>
      <c r="CA14275" s="74"/>
      <c r="CF14275" s="79"/>
      <c r="CL14275" s="79"/>
    </row>
    <row r="14276" spans="30:90">
      <c r="AD14276" s="73"/>
      <c r="AE14276" s="74"/>
      <c r="AF14276" s="74"/>
      <c r="BX14276" s="73"/>
      <c r="BY14276" s="74"/>
      <c r="BZ14276" s="74"/>
      <c r="CA14276" s="74"/>
      <c r="CF14276" s="79"/>
      <c r="CL14276" s="79"/>
    </row>
    <row r="14277" spans="30:90">
      <c r="AD14277" s="73"/>
      <c r="AE14277" s="74"/>
      <c r="AF14277" s="74"/>
      <c r="BX14277" s="73"/>
      <c r="BY14277" s="74"/>
      <c r="BZ14277" s="74"/>
      <c r="CA14277" s="74"/>
      <c r="CF14277" s="79"/>
      <c r="CL14277" s="79"/>
    </row>
    <row r="14278" spans="30:90">
      <c r="AD14278" s="73"/>
      <c r="AE14278" s="74"/>
      <c r="AF14278" s="74"/>
      <c r="BX14278" s="73"/>
      <c r="BY14278" s="74"/>
      <c r="BZ14278" s="74"/>
      <c r="CA14278" s="74"/>
      <c r="CF14278" s="79"/>
      <c r="CL14278" s="79"/>
    </row>
    <row r="14279" spans="30:90">
      <c r="AD14279" s="73"/>
      <c r="AE14279" s="74"/>
      <c r="AF14279" s="74"/>
      <c r="BX14279" s="73"/>
      <c r="BY14279" s="74"/>
      <c r="BZ14279" s="74"/>
      <c r="CA14279" s="74"/>
      <c r="CF14279" s="79"/>
      <c r="CL14279" s="79"/>
    </row>
    <row r="14280" spans="30:90">
      <c r="AD14280" s="73"/>
      <c r="AE14280" s="74"/>
      <c r="AF14280" s="74"/>
      <c r="BX14280" s="73"/>
      <c r="BY14280" s="74"/>
      <c r="BZ14280" s="74"/>
      <c r="CA14280" s="74"/>
      <c r="CF14280" s="79"/>
      <c r="CL14280" s="79"/>
    </row>
    <row r="14281" spans="30:90">
      <c r="AD14281" s="73"/>
      <c r="AE14281" s="74"/>
      <c r="AF14281" s="74"/>
      <c r="BX14281" s="73"/>
      <c r="BY14281" s="74"/>
      <c r="BZ14281" s="74"/>
      <c r="CA14281" s="74"/>
      <c r="CF14281" s="79"/>
      <c r="CL14281" s="79"/>
    </row>
    <row r="14282" spans="30:90">
      <c r="AD14282" s="73"/>
      <c r="AE14282" s="74"/>
      <c r="AF14282" s="74"/>
      <c r="BX14282" s="73"/>
      <c r="BY14282" s="74"/>
      <c r="BZ14282" s="74"/>
      <c r="CA14282" s="74"/>
      <c r="CF14282" s="79"/>
      <c r="CL14282" s="79"/>
    </row>
    <row r="14283" spans="30:90">
      <c r="AD14283" s="73"/>
      <c r="AE14283" s="74"/>
      <c r="AF14283" s="74"/>
      <c r="BX14283" s="73"/>
      <c r="BY14283" s="74"/>
      <c r="BZ14283" s="74"/>
      <c r="CA14283" s="74"/>
      <c r="CF14283" s="79"/>
      <c r="CL14283" s="79"/>
    </row>
    <row r="14284" spans="30:90">
      <c r="AD14284" s="73"/>
      <c r="AE14284" s="74"/>
      <c r="AF14284" s="74"/>
      <c r="BX14284" s="73"/>
      <c r="BY14284" s="74"/>
      <c r="BZ14284" s="74"/>
      <c r="CA14284" s="74"/>
      <c r="CF14284" s="79"/>
      <c r="CL14284" s="79"/>
    </row>
    <row r="14285" spans="30:90">
      <c r="AD14285" s="73"/>
      <c r="AE14285" s="74"/>
      <c r="AF14285" s="74"/>
      <c r="BX14285" s="73"/>
      <c r="BY14285" s="74"/>
      <c r="BZ14285" s="74"/>
      <c r="CA14285" s="74"/>
      <c r="CF14285" s="79"/>
      <c r="CL14285" s="79"/>
    </row>
    <row r="14286" spans="30:90">
      <c r="AD14286" s="73"/>
      <c r="AE14286" s="74"/>
      <c r="AF14286" s="74"/>
      <c r="BX14286" s="73"/>
      <c r="BY14286" s="74"/>
      <c r="BZ14286" s="74"/>
      <c r="CA14286" s="74"/>
      <c r="CF14286" s="79"/>
      <c r="CL14286" s="79"/>
    </row>
    <row r="14287" spans="30:90">
      <c r="AD14287" s="73"/>
      <c r="AE14287" s="74"/>
      <c r="AF14287" s="74"/>
      <c r="BX14287" s="73"/>
      <c r="BY14287" s="74"/>
      <c r="BZ14287" s="74"/>
      <c r="CA14287" s="74"/>
      <c r="CF14287" s="79"/>
      <c r="CL14287" s="79"/>
    </row>
    <row r="14288" spans="30:90">
      <c r="AD14288" s="73"/>
      <c r="AE14288" s="74"/>
      <c r="AF14288" s="74"/>
      <c r="BX14288" s="73"/>
      <c r="BY14288" s="74"/>
      <c r="BZ14288" s="74"/>
      <c r="CA14288" s="74"/>
      <c r="CF14288" s="79"/>
      <c r="CL14288" s="79"/>
    </row>
    <row r="14289" spans="30:90">
      <c r="AD14289" s="73"/>
      <c r="AE14289" s="74"/>
      <c r="AF14289" s="74"/>
      <c r="BX14289" s="73"/>
      <c r="BY14289" s="74"/>
      <c r="BZ14289" s="74"/>
      <c r="CA14289" s="74"/>
      <c r="CF14289" s="79"/>
      <c r="CL14289" s="79"/>
    </row>
    <row r="14290" spans="30:90">
      <c r="AD14290" s="73"/>
      <c r="AE14290" s="74"/>
      <c r="AF14290" s="74"/>
      <c r="BX14290" s="73"/>
      <c r="BY14290" s="74"/>
      <c r="BZ14290" s="74"/>
      <c r="CA14290" s="74"/>
      <c r="CF14290" s="79"/>
      <c r="CL14290" s="79"/>
    </row>
    <row r="14291" spans="30:90">
      <c r="AD14291" s="73"/>
      <c r="AE14291" s="74"/>
      <c r="AF14291" s="74"/>
      <c r="BX14291" s="73"/>
      <c r="BY14291" s="74"/>
      <c r="BZ14291" s="74"/>
      <c r="CA14291" s="74"/>
      <c r="CF14291" s="79"/>
      <c r="CL14291" s="79"/>
    </row>
    <row r="14292" spans="30:90">
      <c r="AD14292" s="73"/>
      <c r="AE14292" s="74"/>
      <c r="AF14292" s="74"/>
      <c r="BX14292" s="73"/>
      <c r="BY14292" s="74"/>
      <c r="BZ14292" s="74"/>
      <c r="CA14292" s="74"/>
      <c r="CF14292" s="79"/>
      <c r="CL14292" s="79"/>
    </row>
    <row r="14293" spans="30:90">
      <c r="AD14293" s="73"/>
      <c r="AE14293" s="74"/>
      <c r="AF14293" s="74"/>
      <c r="BX14293" s="73"/>
      <c r="BY14293" s="74"/>
      <c r="BZ14293" s="74"/>
      <c r="CA14293" s="74"/>
      <c r="CF14293" s="79"/>
      <c r="CL14293" s="79"/>
    </row>
    <row r="14294" spans="30:90">
      <c r="AD14294" s="73"/>
      <c r="AE14294" s="74"/>
      <c r="AF14294" s="74"/>
      <c r="BX14294" s="73"/>
      <c r="BY14294" s="74"/>
      <c r="BZ14294" s="74"/>
      <c r="CA14294" s="74"/>
      <c r="CF14294" s="79"/>
      <c r="CL14294" s="79"/>
    </row>
    <row r="14295" spans="30:90">
      <c r="AD14295" s="73"/>
      <c r="AE14295" s="74"/>
      <c r="AF14295" s="74"/>
      <c r="BX14295" s="73"/>
      <c r="BY14295" s="74"/>
      <c r="BZ14295" s="74"/>
      <c r="CA14295" s="74"/>
      <c r="CF14295" s="79"/>
      <c r="CL14295" s="79"/>
    </row>
    <row r="14296" spans="30:90">
      <c r="AD14296" s="73"/>
      <c r="AE14296" s="74"/>
      <c r="AF14296" s="74"/>
      <c r="BX14296" s="73"/>
      <c r="BY14296" s="74"/>
      <c r="BZ14296" s="74"/>
      <c r="CA14296" s="74"/>
      <c r="CF14296" s="79"/>
      <c r="CL14296" s="79"/>
    </row>
    <row r="14297" spans="30:90">
      <c r="AD14297" s="73"/>
      <c r="AE14297" s="74"/>
      <c r="AF14297" s="74"/>
      <c r="BX14297" s="73"/>
      <c r="BY14297" s="74"/>
      <c r="BZ14297" s="74"/>
      <c r="CA14297" s="74"/>
      <c r="CF14297" s="79"/>
      <c r="CL14297" s="79"/>
    </row>
    <row r="14298" spans="30:90">
      <c r="AD14298" s="73"/>
      <c r="AE14298" s="74"/>
      <c r="AF14298" s="74"/>
      <c r="BX14298" s="73"/>
      <c r="BY14298" s="74"/>
      <c r="BZ14298" s="74"/>
      <c r="CA14298" s="74"/>
      <c r="CF14298" s="79"/>
      <c r="CL14298" s="79"/>
    </row>
    <row r="14299" spans="30:90">
      <c r="AD14299" s="73"/>
      <c r="AE14299" s="74"/>
      <c r="AF14299" s="74"/>
      <c r="BX14299" s="73"/>
      <c r="BY14299" s="74"/>
      <c r="BZ14299" s="74"/>
      <c r="CA14299" s="74"/>
      <c r="CF14299" s="79"/>
      <c r="CL14299" s="79"/>
    </row>
    <row r="14300" spans="30:90">
      <c r="AD14300" s="73"/>
      <c r="AE14300" s="74"/>
      <c r="AF14300" s="74"/>
      <c r="BX14300" s="73"/>
      <c r="BY14300" s="74"/>
      <c r="BZ14300" s="74"/>
      <c r="CA14300" s="74"/>
      <c r="CF14300" s="79"/>
      <c r="CL14300" s="79"/>
    </row>
    <row r="14301" spans="30:90">
      <c r="AD14301" s="73"/>
      <c r="AE14301" s="74"/>
      <c r="AF14301" s="74"/>
      <c r="BX14301" s="73"/>
      <c r="BY14301" s="74"/>
      <c r="BZ14301" s="74"/>
      <c r="CA14301" s="74"/>
      <c r="CF14301" s="79"/>
      <c r="CL14301" s="79"/>
    </row>
    <row r="14302" spans="30:90">
      <c r="AD14302" s="73"/>
      <c r="AE14302" s="74"/>
      <c r="AF14302" s="74"/>
      <c r="BX14302" s="73"/>
      <c r="BY14302" s="74"/>
      <c r="BZ14302" s="74"/>
      <c r="CA14302" s="74"/>
      <c r="CF14302" s="79"/>
      <c r="CL14302" s="79"/>
    </row>
    <row r="14303" spans="30:90">
      <c r="AD14303" s="73"/>
      <c r="AE14303" s="74"/>
      <c r="AF14303" s="74"/>
      <c r="BX14303" s="73"/>
      <c r="BY14303" s="74"/>
      <c r="BZ14303" s="74"/>
      <c r="CA14303" s="74"/>
      <c r="CF14303" s="79"/>
      <c r="CL14303" s="79"/>
    </row>
    <row r="14304" spans="30:90">
      <c r="AD14304" s="73"/>
      <c r="AE14304" s="74"/>
      <c r="AF14304" s="74"/>
      <c r="BX14304" s="73"/>
      <c r="BY14304" s="74"/>
      <c r="BZ14304" s="74"/>
      <c r="CA14304" s="74"/>
      <c r="CF14304" s="79"/>
      <c r="CL14304" s="79"/>
    </row>
    <row r="14305" spans="30:90">
      <c r="AD14305" s="73"/>
      <c r="AE14305" s="74"/>
      <c r="AF14305" s="74"/>
      <c r="BX14305" s="73"/>
      <c r="BY14305" s="74"/>
      <c r="BZ14305" s="74"/>
      <c r="CA14305" s="74"/>
      <c r="CF14305" s="79"/>
      <c r="CL14305" s="79"/>
    </row>
    <row r="14306" spans="30:90">
      <c r="AD14306" s="73"/>
      <c r="AE14306" s="74"/>
      <c r="AF14306" s="74"/>
      <c r="BX14306" s="73"/>
      <c r="BY14306" s="74"/>
      <c r="BZ14306" s="74"/>
      <c r="CA14306" s="74"/>
      <c r="CF14306" s="79"/>
      <c r="CL14306" s="79"/>
    </row>
    <row r="14307" spans="30:90">
      <c r="AD14307" s="73"/>
      <c r="AE14307" s="74"/>
      <c r="AF14307" s="74"/>
      <c r="BX14307" s="73"/>
      <c r="BY14307" s="74"/>
      <c r="BZ14307" s="74"/>
      <c r="CA14307" s="74"/>
      <c r="CF14307" s="79"/>
      <c r="CL14307" s="79"/>
    </row>
    <row r="14308" spans="30:90">
      <c r="AD14308" s="73"/>
      <c r="AE14308" s="74"/>
      <c r="AF14308" s="74"/>
      <c r="BX14308" s="73"/>
      <c r="BY14308" s="74"/>
      <c r="BZ14308" s="74"/>
      <c r="CA14308" s="74"/>
      <c r="CF14308" s="79"/>
      <c r="CL14308" s="79"/>
    </row>
    <row r="14309" spans="30:90">
      <c r="AD14309" s="73"/>
      <c r="AE14309" s="74"/>
      <c r="AF14309" s="74"/>
      <c r="BX14309" s="73"/>
      <c r="BY14309" s="74"/>
      <c r="BZ14309" s="74"/>
      <c r="CA14309" s="74"/>
      <c r="CF14309" s="79"/>
      <c r="CL14309" s="79"/>
    </row>
    <row r="14310" spans="30:90">
      <c r="AD14310" s="73"/>
      <c r="AE14310" s="74"/>
      <c r="AF14310" s="74"/>
      <c r="BX14310" s="73"/>
      <c r="BY14310" s="74"/>
      <c r="BZ14310" s="74"/>
      <c r="CA14310" s="74"/>
      <c r="CF14310" s="79"/>
      <c r="CL14310" s="79"/>
    </row>
    <row r="14311" spans="30:90">
      <c r="AD14311" s="73"/>
      <c r="AE14311" s="74"/>
      <c r="AF14311" s="74"/>
      <c r="BX14311" s="73"/>
      <c r="BY14311" s="74"/>
      <c r="BZ14311" s="74"/>
      <c r="CA14311" s="74"/>
      <c r="CF14311" s="79"/>
      <c r="CL14311" s="79"/>
    </row>
    <row r="14312" spans="30:90">
      <c r="AD14312" s="73"/>
      <c r="AE14312" s="74"/>
      <c r="AF14312" s="74"/>
      <c r="BX14312" s="73"/>
      <c r="BY14312" s="74"/>
      <c r="BZ14312" s="74"/>
      <c r="CA14312" s="74"/>
      <c r="CF14312" s="79"/>
      <c r="CL14312" s="79"/>
    </row>
    <row r="14313" spans="30:90">
      <c r="AD14313" s="73"/>
      <c r="AE14313" s="74"/>
      <c r="AF14313" s="74"/>
      <c r="BX14313" s="73"/>
      <c r="BY14313" s="74"/>
      <c r="BZ14313" s="74"/>
      <c r="CA14313" s="74"/>
      <c r="CF14313" s="79"/>
      <c r="CL14313" s="79"/>
    </row>
    <row r="14314" spans="30:90">
      <c r="AD14314" s="73"/>
      <c r="AE14314" s="74"/>
      <c r="AF14314" s="74"/>
      <c r="BX14314" s="73"/>
      <c r="BY14314" s="74"/>
      <c r="BZ14314" s="74"/>
      <c r="CA14314" s="74"/>
      <c r="CF14314" s="79"/>
      <c r="CL14314" s="79"/>
    </row>
    <row r="14315" spans="30:90">
      <c r="AD14315" s="73"/>
      <c r="AE14315" s="74"/>
      <c r="AF14315" s="74"/>
      <c r="BX14315" s="73"/>
      <c r="BY14315" s="74"/>
      <c r="BZ14315" s="74"/>
      <c r="CA14315" s="74"/>
      <c r="CF14315" s="79"/>
      <c r="CL14315" s="79"/>
    </row>
    <row r="14316" spans="30:90">
      <c r="AD14316" s="73"/>
      <c r="AE14316" s="74"/>
      <c r="AF14316" s="74"/>
      <c r="BX14316" s="73"/>
      <c r="BY14316" s="74"/>
      <c r="BZ14316" s="74"/>
      <c r="CA14316" s="74"/>
      <c r="CF14316" s="79"/>
      <c r="CL14316" s="79"/>
    </row>
    <row r="14317" spans="30:90">
      <c r="AD14317" s="73"/>
      <c r="AE14317" s="74"/>
      <c r="AF14317" s="74"/>
      <c r="BX14317" s="73"/>
      <c r="BY14317" s="74"/>
      <c r="BZ14317" s="74"/>
      <c r="CA14317" s="74"/>
      <c r="CF14317" s="79"/>
      <c r="CL14317" s="79"/>
    </row>
    <row r="14318" spans="30:90">
      <c r="AD14318" s="73"/>
      <c r="AE14318" s="74"/>
      <c r="AF14318" s="74"/>
      <c r="BX14318" s="73"/>
      <c r="BY14318" s="74"/>
      <c r="BZ14318" s="74"/>
      <c r="CA14318" s="74"/>
      <c r="CF14318" s="79"/>
      <c r="CL14318" s="79"/>
    </row>
    <row r="14319" spans="30:90">
      <c r="AD14319" s="73"/>
      <c r="AE14319" s="74"/>
      <c r="AF14319" s="74"/>
      <c r="BX14319" s="73"/>
      <c r="BY14319" s="74"/>
      <c r="BZ14319" s="74"/>
      <c r="CA14319" s="74"/>
      <c r="CF14319" s="79"/>
      <c r="CL14319" s="79"/>
    </row>
    <row r="14320" spans="30:90">
      <c r="AD14320" s="73"/>
      <c r="AE14320" s="74"/>
      <c r="AF14320" s="74"/>
      <c r="BX14320" s="73"/>
      <c r="BY14320" s="74"/>
      <c r="BZ14320" s="74"/>
      <c r="CA14320" s="74"/>
      <c r="CF14320" s="79"/>
      <c r="CL14320" s="79"/>
    </row>
    <row r="14321" spans="30:90">
      <c r="AD14321" s="73"/>
      <c r="AE14321" s="74"/>
      <c r="AF14321" s="74"/>
      <c r="BX14321" s="73"/>
      <c r="BY14321" s="74"/>
      <c r="BZ14321" s="74"/>
      <c r="CA14321" s="74"/>
      <c r="CF14321" s="79"/>
      <c r="CL14321" s="79"/>
    </row>
    <row r="14322" spans="30:90">
      <c r="AD14322" s="73"/>
      <c r="AE14322" s="74"/>
      <c r="AF14322" s="74"/>
      <c r="BX14322" s="73"/>
      <c r="BY14322" s="74"/>
      <c r="BZ14322" s="74"/>
      <c r="CA14322" s="74"/>
      <c r="CF14322" s="79"/>
      <c r="CL14322" s="79"/>
    </row>
    <row r="14323" spans="30:90">
      <c r="AD14323" s="73"/>
      <c r="AE14323" s="74"/>
      <c r="AF14323" s="74"/>
      <c r="BX14323" s="73"/>
      <c r="BY14323" s="74"/>
      <c r="BZ14323" s="74"/>
      <c r="CA14323" s="74"/>
      <c r="CF14323" s="79"/>
      <c r="CL14323" s="79"/>
    </row>
    <row r="14324" spans="30:90">
      <c r="AD14324" s="73"/>
      <c r="AE14324" s="74"/>
      <c r="AF14324" s="74"/>
      <c r="BX14324" s="73"/>
      <c r="BY14324" s="74"/>
      <c r="BZ14324" s="74"/>
      <c r="CA14324" s="74"/>
      <c r="CF14324" s="79"/>
      <c r="CL14324" s="79"/>
    </row>
    <row r="14325" spans="30:90">
      <c r="AD14325" s="73"/>
      <c r="AE14325" s="74"/>
      <c r="AF14325" s="74"/>
      <c r="BX14325" s="73"/>
      <c r="BY14325" s="74"/>
      <c r="BZ14325" s="74"/>
      <c r="CA14325" s="74"/>
      <c r="CF14325" s="79"/>
      <c r="CL14325" s="79"/>
    </row>
    <row r="14326" spans="30:90">
      <c r="AD14326" s="73"/>
      <c r="AE14326" s="74"/>
      <c r="AF14326" s="74"/>
      <c r="BX14326" s="73"/>
      <c r="BY14326" s="74"/>
      <c r="BZ14326" s="74"/>
      <c r="CA14326" s="74"/>
      <c r="CF14326" s="79"/>
      <c r="CL14326" s="79"/>
    </row>
    <row r="14327" spans="30:90">
      <c r="AD14327" s="73"/>
      <c r="AE14327" s="74"/>
      <c r="AF14327" s="74"/>
      <c r="BX14327" s="73"/>
      <c r="BY14327" s="74"/>
      <c r="BZ14327" s="74"/>
      <c r="CA14327" s="74"/>
      <c r="CF14327" s="79"/>
      <c r="CL14327" s="79"/>
    </row>
    <row r="14328" spans="30:90">
      <c r="AD14328" s="73"/>
      <c r="AE14328" s="74"/>
      <c r="AF14328" s="74"/>
      <c r="BX14328" s="73"/>
      <c r="BY14328" s="74"/>
      <c r="BZ14328" s="74"/>
      <c r="CA14328" s="74"/>
      <c r="CF14328" s="79"/>
      <c r="CL14328" s="79"/>
    </row>
    <row r="14329" spans="30:90">
      <c r="AD14329" s="73"/>
      <c r="AE14329" s="74"/>
      <c r="AF14329" s="74"/>
      <c r="BX14329" s="73"/>
      <c r="BY14329" s="74"/>
      <c r="BZ14329" s="74"/>
      <c r="CA14329" s="74"/>
      <c r="CF14329" s="79"/>
      <c r="CL14329" s="79"/>
    </row>
    <row r="14330" spans="30:90">
      <c r="AD14330" s="73"/>
      <c r="AE14330" s="74"/>
      <c r="AF14330" s="74"/>
      <c r="BX14330" s="73"/>
      <c r="BY14330" s="74"/>
      <c r="BZ14330" s="74"/>
      <c r="CA14330" s="74"/>
      <c r="CF14330" s="79"/>
      <c r="CL14330" s="79"/>
    </row>
    <row r="14331" spans="30:90">
      <c r="AD14331" s="73"/>
      <c r="AE14331" s="74"/>
      <c r="AF14331" s="74"/>
      <c r="BX14331" s="73"/>
      <c r="BY14331" s="74"/>
      <c r="BZ14331" s="74"/>
      <c r="CA14331" s="74"/>
      <c r="CF14331" s="79"/>
      <c r="CL14331" s="79"/>
    </row>
    <row r="14332" spans="30:90">
      <c r="AD14332" s="73"/>
      <c r="AE14332" s="74"/>
      <c r="AF14332" s="74"/>
      <c r="BX14332" s="73"/>
      <c r="BY14332" s="74"/>
      <c r="BZ14332" s="74"/>
      <c r="CA14332" s="74"/>
      <c r="CF14332" s="79"/>
      <c r="CL14332" s="79"/>
    </row>
    <row r="14333" spans="30:90">
      <c r="AD14333" s="73"/>
      <c r="AE14333" s="74"/>
      <c r="AF14333" s="74"/>
      <c r="BX14333" s="73"/>
      <c r="BY14333" s="74"/>
      <c r="BZ14333" s="74"/>
      <c r="CA14333" s="74"/>
      <c r="CF14333" s="79"/>
      <c r="CL14333" s="79"/>
    </row>
    <row r="14334" spans="30:90">
      <c r="AD14334" s="73"/>
      <c r="AE14334" s="74"/>
      <c r="AF14334" s="74"/>
      <c r="BX14334" s="73"/>
      <c r="BY14334" s="74"/>
      <c r="BZ14334" s="74"/>
      <c r="CA14334" s="74"/>
      <c r="CF14334" s="79"/>
      <c r="CL14334" s="79"/>
    </row>
    <row r="14335" spans="30:90">
      <c r="AD14335" s="73"/>
      <c r="AE14335" s="74"/>
      <c r="AF14335" s="74"/>
      <c r="BX14335" s="73"/>
      <c r="BY14335" s="74"/>
      <c r="BZ14335" s="74"/>
      <c r="CA14335" s="74"/>
      <c r="CF14335" s="79"/>
      <c r="CL14335" s="79"/>
    </row>
    <row r="14336" spans="30:90">
      <c r="AD14336" s="73"/>
      <c r="AE14336" s="74"/>
      <c r="AF14336" s="74"/>
      <c r="BX14336" s="73"/>
      <c r="BY14336" s="74"/>
      <c r="BZ14336" s="74"/>
      <c r="CA14336" s="74"/>
      <c r="CF14336" s="79"/>
      <c r="CL14336" s="79"/>
    </row>
    <row r="14337" spans="30:90">
      <c r="AD14337" s="73"/>
      <c r="AE14337" s="74"/>
      <c r="AF14337" s="74"/>
      <c r="BX14337" s="73"/>
      <c r="BY14337" s="74"/>
      <c r="BZ14337" s="74"/>
      <c r="CA14337" s="74"/>
      <c r="CF14337" s="79"/>
      <c r="CL14337" s="79"/>
    </row>
    <row r="14338" spans="30:90">
      <c r="AD14338" s="73"/>
      <c r="AE14338" s="74"/>
      <c r="AF14338" s="74"/>
      <c r="BX14338" s="73"/>
      <c r="BY14338" s="74"/>
      <c r="BZ14338" s="74"/>
      <c r="CA14338" s="74"/>
      <c r="CF14338" s="79"/>
      <c r="CL14338" s="79"/>
    </row>
    <row r="14339" spans="30:90">
      <c r="AD14339" s="73"/>
      <c r="AE14339" s="74"/>
      <c r="AF14339" s="74"/>
      <c r="BX14339" s="73"/>
      <c r="BY14339" s="74"/>
      <c r="BZ14339" s="74"/>
      <c r="CA14339" s="74"/>
      <c r="CF14339" s="79"/>
      <c r="CL14339" s="79"/>
    </row>
    <row r="14340" spans="30:90">
      <c r="AD14340" s="73"/>
      <c r="AE14340" s="74"/>
      <c r="AF14340" s="74"/>
      <c r="BX14340" s="73"/>
      <c r="BY14340" s="74"/>
      <c r="BZ14340" s="74"/>
      <c r="CA14340" s="74"/>
      <c r="CF14340" s="79"/>
      <c r="CL14340" s="79"/>
    </row>
    <row r="14341" spans="30:90">
      <c r="AD14341" s="73"/>
      <c r="AE14341" s="74"/>
      <c r="AF14341" s="74"/>
      <c r="BX14341" s="73"/>
      <c r="BY14341" s="74"/>
      <c r="BZ14341" s="74"/>
      <c r="CA14341" s="74"/>
      <c r="CF14341" s="79"/>
      <c r="CL14341" s="79"/>
    </row>
    <row r="14342" spans="30:90">
      <c r="AD14342" s="73"/>
      <c r="AE14342" s="74"/>
      <c r="AF14342" s="74"/>
      <c r="BX14342" s="73"/>
      <c r="BY14342" s="74"/>
      <c r="BZ14342" s="74"/>
      <c r="CA14342" s="74"/>
      <c r="CF14342" s="79"/>
      <c r="CL14342" s="79"/>
    </row>
    <row r="14343" spans="30:90">
      <c r="AD14343" s="73"/>
      <c r="AE14343" s="74"/>
      <c r="AF14343" s="74"/>
      <c r="BX14343" s="73"/>
      <c r="BY14343" s="74"/>
      <c r="BZ14343" s="74"/>
      <c r="CA14343" s="74"/>
      <c r="CF14343" s="79"/>
      <c r="CL14343" s="79"/>
    </row>
    <row r="14344" spans="30:90">
      <c r="AD14344" s="73"/>
      <c r="AE14344" s="74"/>
      <c r="AF14344" s="74"/>
      <c r="BX14344" s="73"/>
      <c r="BY14344" s="74"/>
      <c r="BZ14344" s="74"/>
      <c r="CA14344" s="74"/>
      <c r="CF14344" s="79"/>
      <c r="CL14344" s="79"/>
    </row>
    <row r="14345" spans="30:90">
      <c r="AD14345" s="73"/>
      <c r="AE14345" s="74"/>
      <c r="AF14345" s="74"/>
      <c r="BX14345" s="73"/>
      <c r="BY14345" s="74"/>
      <c r="BZ14345" s="74"/>
      <c r="CA14345" s="74"/>
      <c r="CF14345" s="79"/>
      <c r="CL14345" s="79"/>
    </row>
    <row r="14346" spans="30:90">
      <c r="AD14346" s="73"/>
      <c r="AE14346" s="74"/>
      <c r="AF14346" s="74"/>
      <c r="BX14346" s="73"/>
      <c r="BY14346" s="74"/>
      <c r="BZ14346" s="74"/>
      <c r="CA14346" s="74"/>
      <c r="CF14346" s="79"/>
      <c r="CL14346" s="79"/>
    </row>
    <row r="14347" spans="30:90">
      <c r="AD14347" s="73"/>
      <c r="AE14347" s="74"/>
      <c r="AF14347" s="74"/>
      <c r="BX14347" s="73"/>
      <c r="BY14347" s="74"/>
      <c r="BZ14347" s="74"/>
      <c r="CA14347" s="74"/>
      <c r="CF14347" s="79"/>
      <c r="CL14347" s="79"/>
    </row>
    <row r="14348" spans="30:90">
      <c r="AD14348" s="73"/>
      <c r="AE14348" s="74"/>
      <c r="AF14348" s="74"/>
      <c r="BX14348" s="73"/>
      <c r="BY14348" s="74"/>
      <c r="BZ14348" s="74"/>
      <c r="CA14348" s="74"/>
      <c r="CF14348" s="79"/>
      <c r="CL14348" s="79"/>
    </row>
    <row r="14349" spans="30:90">
      <c r="AD14349" s="73"/>
      <c r="AE14349" s="74"/>
      <c r="AF14349" s="74"/>
      <c r="BX14349" s="73"/>
      <c r="BY14349" s="74"/>
      <c r="BZ14349" s="74"/>
      <c r="CA14349" s="74"/>
      <c r="CF14349" s="79"/>
      <c r="CL14349" s="79"/>
    </row>
    <row r="14350" spans="30:90">
      <c r="AD14350" s="73"/>
      <c r="AE14350" s="74"/>
      <c r="AF14350" s="74"/>
      <c r="BX14350" s="73"/>
      <c r="BY14350" s="74"/>
      <c r="BZ14350" s="74"/>
      <c r="CA14350" s="74"/>
      <c r="CF14350" s="79"/>
      <c r="CL14350" s="79"/>
    </row>
    <row r="14351" spans="30:90">
      <c r="AD14351" s="73"/>
      <c r="AE14351" s="74"/>
      <c r="AF14351" s="74"/>
      <c r="BX14351" s="73"/>
      <c r="BY14351" s="74"/>
      <c r="BZ14351" s="74"/>
      <c r="CA14351" s="74"/>
      <c r="CF14351" s="79"/>
      <c r="CL14351" s="79"/>
    </row>
    <row r="14352" spans="30:90">
      <c r="AD14352" s="73"/>
      <c r="AE14352" s="74"/>
      <c r="AF14352" s="74"/>
      <c r="BX14352" s="73"/>
      <c r="BY14352" s="74"/>
      <c r="BZ14352" s="74"/>
      <c r="CA14352" s="74"/>
      <c r="CF14352" s="79"/>
      <c r="CL14352" s="79"/>
    </row>
    <row r="14353" spans="30:90">
      <c r="AD14353" s="73"/>
      <c r="AE14353" s="74"/>
      <c r="AF14353" s="74"/>
      <c r="BX14353" s="73"/>
      <c r="BY14353" s="74"/>
      <c r="BZ14353" s="74"/>
      <c r="CA14353" s="74"/>
      <c r="CF14353" s="79"/>
      <c r="CL14353" s="79"/>
    </row>
    <row r="14354" spans="30:90">
      <c r="AD14354" s="73"/>
      <c r="AE14354" s="74"/>
      <c r="AF14354" s="74"/>
      <c r="BX14354" s="73"/>
      <c r="BY14354" s="74"/>
      <c r="BZ14354" s="74"/>
      <c r="CA14354" s="74"/>
      <c r="CF14354" s="79"/>
      <c r="CL14354" s="79"/>
    </row>
    <row r="14355" spans="30:90">
      <c r="AD14355" s="73"/>
      <c r="AE14355" s="74"/>
      <c r="AF14355" s="74"/>
      <c r="BX14355" s="73"/>
      <c r="BY14355" s="74"/>
      <c r="BZ14355" s="74"/>
      <c r="CA14355" s="74"/>
      <c r="CF14355" s="79"/>
      <c r="CL14355" s="79"/>
    </row>
    <row r="14356" spans="30:90">
      <c r="AD14356" s="73"/>
      <c r="AE14356" s="74"/>
      <c r="AF14356" s="74"/>
      <c r="BX14356" s="73"/>
      <c r="BY14356" s="74"/>
      <c r="BZ14356" s="74"/>
      <c r="CA14356" s="74"/>
      <c r="CF14356" s="79"/>
      <c r="CL14356" s="79"/>
    </row>
    <row r="14357" spans="30:90">
      <c r="AD14357" s="73"/>
      <c r="AE14357" s="74"/>
      <c r="AF14357" s="74"/>
      <c r="BX14357" s="73"/>
      <c r="BY14357" s="74"/>
      <c r="BZ14357" s="74"/>
      <c r="CA14357" s="74"/>
      <c r="CF14357" s="79"/>
      <c r="CL14357" s="79"/>
    </row>
    <row r="14358" spans="30:90">
      <c r="AD14358" s="73"/>
      <c r="AE14358" s="74"/>
      <c r="AF14358" s="74"/>
      <c r="BX14358" s="73"/>
      <c r="BY14358" s="74"/>
      <c r="BZ14358" s="74"/>
      <c r="CA14358" s="74"/>
      <c r="CF14358" s="79"/>
      <c r="CL14358" s="79"/>
    </row>
    <row r="14359" spans="30:90">
      <c r="AD14359" s="73"/>
      <c r="AE14359" s="74"/>
      <c r="AF14359" s="74"/>
      <c r="BX14359" s="73"/>
      <c r="BY14359" s="74"/>
      <c r="BZ14359" s="74"/>
      <c r="CA14359" s="74"/>
      <c r="CF14359" s="79"/>
      <c r="CL14359" s="79"/>
    </row>
    <row r="14360" spans="30:90">
      <c r="AD14360" s="73"/>
      <c r="AE14360" s="74"/>
      <c r="AF14360" s="74"/>
      <c r="BX14360" s="73"/>
      <c r="BY14360" s="74"/>
      <c r="BZ14360" s="74"/>
      <c r="CA14360" s="74"/>
      <c r="CF14360" s="79"/>
      <c r="CL14360" s="79"/>
    </row>
    <row r="14361" spans="30:90">
      <c r="AD14361" s="73"/>
      <c r="AE14361" s="74"/>
      <c r="AF14361" s="74"/>
      <c r="BX14361" s="73"/>
      <c r="BY14361" s="74"/>
      <c r="BZ14361" s="74"/>
      <c r="CA14361" s="74"/>
      <c r="CF14361" s="79"/>
      <c r="CL14361" s="79"/>
    </row>
    <row r="14362" spans="30:90">
      <c r="AD14362" s="73"/>
      <c r="AE14362" s="74"/>
      <c r="AF14362" s="74"/>
      <c r="BX14362" s="73"/>
      <c r="BY14362" s="74"/>
      <c r="BZ14362" s="74"/>
      <c r="CA14362" s="74"/>
      <c r="CF14362" s="79"/>
      <c r="CL14362" s="79"/>
    </row>
    <row r="14363" spans="30:90">
      <c r="AD14363" s="73"/>
      <c r="AE14363" s="74"/>
      <c r="AF14363" s="74"/>
      <c r="BX14363" s="73"/>
      <c r="BY14363" s="74"/>
      <c r="BZ14363" s="74"/>
      <c r="CA14363" s="74"/>
      <c r="CF14363" s="79"/>
      <c r="CL14363" s="79"/>
    </row>
    <row r="14364" spans="30:90">
      <c r="AD14364" s="73"/>
      <c r="AE14364" s="74"/>
      <c r="AF14364" s="74"/>
      <c r="BX14364" s="73"/>
      <c r="BY14364" s="74"/>
      <c r="BZ14364" s="74"/>
      <c r="CA14364" s="74"/>
      <c r="CF14364" s="79"/>
      <c r="CL14364" s="79"/>
    </row>
    <row r="14365" spans="30:90">
      <c r="AD14365" s="73"/>
      <c r="AE14365" s="74"/>
      <c r="AF14365" s="74"/>
      <c r="BX14365" s="73"/>
      <c r="BY14365" s="74"/>
      <c r="BZ14365" s="74"/>
      <c r="CA14365" s="74"/>
      <c r="CF14365" s="79"/>
      <c r="CL14365" s="79"/>
    </row>
    <row r="14366" spans="30:90">
      <c r="AD14366" s="73"/>
      <c r="AE14366" s="74"/>
      <c r="AF14366" s="74"/>
      <c r="BX14366" s="73"/>
      <c r="BY14366" s="74"/>
      <c r="BZ14366" s="74"/>
      <c r="CA14366" s="74"/>
      <c r="CF14366" s="79"/>
      <c r="CL14366" s="79"/>
    </row>
    <row r="14367" spans="30:90">
      <c r="AD14367" s="73"/>
      <c r="AE14367" s="74"/>
      <c r="AF14367" s="74"/>
      <c r="BX14367" s="73"/>
      <c r="BY14367" s="74"/>
      <c r="BZ14367" s="74"/>
      <c r="CA14367" s="74"/>
      <c r="CF14367" s="79"/>
      <c r="CL14367" s="79"/>
    </row>
    <row r="14368" spans="30:90">
      <c r="AD14368" s="73"/>
      <c r="AE14368" s="74"/>
      <c r="AF14368" s="74"/>
      <c r="BX14368" s="73"/>
      <c r="BY14368" s="74"/>
      <c r="BZ14368" s="74"/>
      <c r="CA14368" s="74"/>
      <c r="CF14368" s="79"/>
      <c r="CL14368" s="79"/>
    </row>
    <row r="14369" spans="30:90">
      <c r="AD14369" s="73"/>
      <c r="AE14369" s="74"/>
      <c r="AF14369" s="74"/>
      <c r="BX14369" s="73"/>
      <c r="BY14369" s="74"/>
      <c r="BZ14369" s="74"/>
      <c r="CA14369" s="74"/>
      <c r="CF14369" s="79"/>
      <c r="CL14369" s="79"/>
    </row>
    <row r="14370" spans="30:90">
      <c r="AD14370" s="73"/>
      <c r="AE14370" s="74"/>
      <c r="AF14370" s="74"/>
      <c r="BX14370" s="73"/>
      <c r="BY14370" s="74"/>
      <c r="BZ14370" s="74"/>
      <c r="CA14370" s="74"/>
      <c r="CF14370" s="79"/>
      <c r="CL14370" s="79"/>
    </row>
    <row r="14371" spans="30:90">
      <c r="AD14371" s="73"/>
      <c r="AE14371" s="74"/>
      <c r="AF14371" s="74"/>
      <c r="BX14371" s="73"/>
      <c r="BY14371" s="74"/>
      <c r="BZ14371" s="74"/>
      <c r="CA14371" s="74"/>
      <c r="CF14371" s="79"/>
      <c r="CL14371" s="79"/>
    </row>
    <row r="14372" spans="30:90">
      <c r="AD14372" s="73"/>
      <c r="AE14372" s="74"/>
      <c r="AF14372" s="74"/>
      <c r="BX14372" s="73"/>
      <c r="BY14372" s="74"/>
      <c r="BZ14372" s="74"/>
      <c r="CA14372" s="74"/>
      <c r="CF14372" s="79"/>
      <c r="CL14372" s="79"/>
    </row>
    <row r="14373" spans="30:90">
      <c r="AD14373" s="73"/>
      <c r="AE14373" s="74"/>
      <c r="AF14373" s="74"/>
      <c r="BX14373" s="73"/>
      <c r="BY14373" s="74"/>
      <c r="BZ14373" s="74"/>
      <c r="CA14373" s="74"/>
      <c r="CF14373" s="79"/>
      <c r="CL14373" s="79"/>
    </row>
    <row r="14374" spans="30:90">
      <c r="AD14374" s="73"/>
      <c r="AE14374" s="74"/>
      <c r="AF14374" s="74"/>
      <c r="BX14374" s="73"/>
      <c r="BY14374" s="74"/>
      <c r="BZ14374" s="74"/>
      <c r="CA14374" s="74"/>
      <c r="CF14374" s="79"/>
      <c r="CL14374" s="79"/>
    </row>
    <row r="14375" spans="30:90">
      <c r="AD14375" s="73"/>
      <c r="AE14375" s="74"/>
      <c r="AF14375" s="74"/>
      <c r="BX14375" s="73"/>
      <c r="BY14375" s="74"/>
      <c r="BZ14375" s="74"/>
      <c r="CA14375" s="74"/>
      <c r="CF14375" s="79"/>
      <c r="CL14375" s="79"/>
    </row>
    <row r="14376" spans="30:90">
      <c r="AD14376" s="73"/>
      <c r="AE14376" s="74"/>
      <c r="AF14376" s="74"/>
      <c r="BX14376" s="73"/>
      <c r="BY14376" s="74"/>
      <c r="BZ14376" s="74"/>
      <c r="CA14376" s="74"/>
      <c r="CF14376" s="79"/>
      <c r="CL14376" s="79"/>
    </row>
    <row r="14377" spans="30:90">
      <c r="AD14377" s="73"/>
      <c r="AE14377" s="74"/>
      <c r="AF14377" s="74"/>
      <c r="BX14377" s="73"/>
      <c r="BY14377" s="74"/>
      <c r="BZ14377" s="74"/>
      <c r="CA14377" s="74"/>
      <c r="CF14377" s="79"/>
      <c r="CL14377" s="79"/>
    </row>
    <row r="14378" spans="30:90">
      <c r="AD14378" s="73"/>
      <c r="AE14378" s="74"/>
      <c r="AF14378" s="74"/>
      <c r="BX14378" s="73"/>
      <c r="BY14378" s="74"/>
      <c r="BZ14378" s="74"/>
      <c r="CA14378" s="74"/>
      <c r="CF14378" s="79"/>
      <c r="CL14378" s="79"/>
    </row>
    <row r="14379" spans="30:90">
      <c r="AD14379" s="73"/>
      <c r="AE14379" s="74"/>
      <c r="AF14379" s="74"/>
      <c r="BX14379" s="73"/>
      <c r="BY14379" s="74"/>
      <c r="BZ14379" s="74"/>
      <c r="CA14379" s="74"/>
      <c r="CF14379" s="79"/>
      <c r="CL14379" s="79"/>
    </row>
    <row r="14380" spans="30:90">
      <c r="AD14380" s="73"/>
      <c r="AE14380" s="74"/>
      <c r="AF14380" s="74"/>
      <c r="BX14380" s="73"/>
      <c r="BY14380" s="74"/>
      <c r="BZ14380" s="74"/>
      <c r="CA14380" s="74"/>
      <c r="CF14380" s="79"/>
      <c r="CL14380" s="79"/>
    </row>
    <row r="14381" spans="30:90">
      <c r="AD14381" s="73"/>
      <c r="AE14381" s="74"/>
      <c r="AF14381" s="74"/>
      <c r="BX14381" s="73"/>
      <c r="BY14381" s="74"/>
      <c r="BZ14381" s="74"/>
      <c r="CA14381" s="74"/>
      <c r="CF14381" s="79"/>
      <c r="CL14381" s="79"/>
    </row>
    <row r="14382" spans="30:90">
      <c r="AD14382" s="73"/>
      <c r="AE14382" s="74"/>
      <c r="AF14382" s="74"/>
      <c r="BX14382" s="73"/>
      <c r="BY14382" s="74"/>
      <c r="BZ14382" s="74"/>
      <c r="CA14382" s="74"/>
      <c r="CF14382" s="79"/>
      <c r="CL14382" s="79"/>
    </row>
    <row r="14383" spans="30:90">
      <c r="AD14383" s="73"/>
      <c r="AE14383" s="74"/>
      <c r="AF14383" s="74"/>
      <c r="BX14383" s="73"/>
      <c r="BY14383" s="74"/>
      <c r="BZ14383" s="74"/>
      <c r="CA14383" s="74"/>
      <c r="CF14383" s="79"/>
      <c r="CL14383" s="79"/>
    </row>
    <row r="14384" spans="30:90">
      <c r="AD14384" s="73"/>
      <c r="AE14384" s="74"/>
      <c r="AF14384" s="74"/>
      <c r="BX14384" s="73"/>
      <c r="BY14384" s="74"/>
      <c r="BZ14384" s="74"/>
      <c r="CA14384" s="74"/>
      <c r="CF14384" s="79"/>
      <c r="CL14384" s="79"/>
    </row>
    <row r="14385" spans="30:90">
      <c r="AD14385" s="73"/>
      <c r="AE14385" s="74"/>
      <c r="AF14385" s="74"/>
      <c r="BX14385" s="73"/>
      <c r="BY14385" s="74"/>
      <c r="BZ14385" s="74"/>
      <c r="CA14385" s="74"/>
      <c r="CF14385" s="79"/>
      <c r="CL14385" s="79"/>
    </row>
    <row r="14386" spans="30:90">
      <c r="AD14386" s="73"/>
      <c r="AE14386" s="74"/>
      <c r="AF14386" s="74"/>
      <c r="BX14386" s="73"/>
      <c r="BY14386" s="74"/>
      <c r="BZ14386" s="74"/>
      <c r="CA14386" s="74"/>
      <c r="CF14386" s="79"/>
      <c r="CL14386" s="79"/>
    </row>
    <row r="14387" spans="30:90">
      <c r="AD14387" s="73"/>
      <c r="AE14387" s="74"/>
      <c r="AF14387" s="74"/>
      <c r="BX14387" s="73"/>
      <c r="BY14387" s="74"/>
      <c r="BZ14387" s="74"/>
      <c r="CA14387" s="74"/>
      <c r="CF14387" s="79"/>
      <c r="CL14387" s="79"/>
    </row>
    <row r="14388" spans="30:90">
      <c r="AD14388" s="73"/>
      <c r="AE14388" s="74"/>
      <c r="AF14388" s="74"/>
      <c r="BX14388" s="73"/>
      <c r="BY14388" s="74"/>
      <c r="BZ14388" s="74"/>
      <c r="CA14388" s="74"/>
      <c r="CF14388" s="79"/>
      <c r="CL14388" s="79"/>
    </row>
    <row r="14389" spans="30:90">
      <c r="AD14389" s="73"/>
      <c r="AE14389" s="74"/>
      <c r="AF14389" s="74"/>
      <c r="BX14389" s="73"/>
      <c r="BY14389" s="74"/>
      <c r="BZ14389" s="74"/>
      <c r="CA14389" s="74"/>
      <c r="CF14389" s="79"/>
      <c r="CL14389" s="79"/>
    </row>
    <row r="14390" spans="30:90">
      <c r="AD14390" s="73"/>
      <c r="AE14390" s="74"/>
      <c r="AF14390" s="74"/>
      <c r="BX14390" s="73"/>
      <c r="BY14390" s="74"/>
      <c r="BZ14390" s="74"/>
      <c r="CA14390" s="74"/>
      <c r="CF14390" s="79"/>
      <c r="CL14390" s="79"/>
    </row>
    <row r="14391" spans="30:90">
      <c r="AD14391" s="73"/>
      <c r="AE14391" s="74"/>
      <c r="AF14391" s="74"/>
      <c r="BX14391" s="73"/>
      <c r="BY14391" s="74"/>
      <c r="BZ14391" s="74"/>
      <c r="CA14391" s="74"/>
      <c r="CF14391" s="79"/>
      <c r="CL14391" s="79"/>
    </row>
    <row r="14392" spans="30:90">
      <c r="AD14392" s="73"/>
      <c r="AE14392" s="74"/>
      <c r="AF14392" s="74"/>
      <c r="BX14392" s="73"/>
      <c r="BY14392" s="74"/>
      <c r="BZ14392" s="74"/>
      <c r="CA14392" s="74"/>
      <c r="CF14392" s="79"/>
      <c r="CL14392" s="79"/>
    </row>
    <row r="14393" spans="30:90">
      <c r="AD14393" s="73"/>
      <c r="AE14393" s="74"/>
      <c r="AF14393" s="74"/>
      <c r="BX14393" s="73"/>
      <c r="BY14393" s="74"/>
      <c r="BZ14393" s="74"/>
      <c r="CA14393" s="74"/>
      <c r="CF14393" s="79"/>
      <c r="CL14393" s="79"/>
    </row>
    <row r="14394" spans="30:90">
      <c r="AD14394" s="73"/>
      <c r="AE14394" s="74"/>
      <c r="AF14394" s="74"/>
      <c r="BX14394" s="73"/>
      <c r="BY14394" s="74"/>
      <c r="BZ14394" s="74"/>
      <c r="CA14394" s="74"/>
      <c r="CF14394" s="79"/>
      <c r="CL14394" s="79"/>
    </row>
    <row r="14395" spans="30:90">
      <c r="AD14395" s="73"/>
      <c r="AE14395" s="74"/>
      <c r="AF14395" s="74"/>
      <c r="BX14395" s="73"/>
      <c r="BY14395" s="74"/>
      <c r="BZ14395" s="74"/>
      <c r="CA14395" s="74"/>
      <c r="CF14395" s="79"/>
      <c r="CL14395" s="79"/>
    </row>
    <row r="14396" spans="30:90">
      <c r="AD14396" s="73"/>
      <c r="AE14396" s="74"/>
      <c r="AF14396" s="74"/>
      <c r="BX14396" s="73"/>
      <c r="BY14396" s="74"/>
      <c r="BZ14396" s="74"/>
      <c r="CA14396" s="74"/>
      <c r="CF14396" s="79"/>
      <c r="CL14396" s="79"/>
    </row>
    <row r="14397" spans="30:90">
      <c r="AD14397" s="73"/>
      <c r="AE14397" s="74"/>
      <c r="AF14397" s="74"/>
      <c r="BX14397" s="73"/>
      <c r="BY14397" s="74"/>
      <c r="BZ14397" s="74"/>
      <c r="CA14397" s="74"/>
      <c r="CF14397" s="79"/>
      <c r="CL14397" s="79"/>
    </row>
    <row r="14398" spans="30:90">
      <c r="AD14398" s="73"/>
      <c r="AE14398" s="74"/>
      <c r="AF14398" s="74"/>
      <c r="BX14398" s="73"/>
      <c r="BY14398" s="74"/>
      <c r="BZ14398" s="74"/>
      <c r="CA14398" s="74"/>
      <c r="CF14398" s="79"/>
      <c r="CL14398" s="79"/>
    </row>
    <row r="14399" spans="30:90">
      <c r="AD14399" s="73"/>
      <c r="AE14399" s="74"/>
      <c r="AF14399" s="74"/>
      <c r="BX14399" s="73"/>
      <c r="BY14399" s="74"/>
      <c r="BZ14399" s="74"/>
      <c r="CA14399" s="74"/>
      <c r="CF14399" s="79"/>
      <c r="CL14399" s="79"/>
    </row>
    <row r="14400" spans="30:90">
      <c r="AD14400" s="73"/>
      <c r="AE14400" s="74"/>
      <c r="AF14400" s="74"/>
      <c r="BX14400" s="73"/>
      <c r="BY14400" s="74"/>
      <c r="BZ14400" s="74"/>
      <c r="CA14400" s="74"/>
      <c r="CF14400" s="79"/>
      <c r="CL14400" s="79"/>
    </row>
    <row r="14401" spans="30:90">
      <c r="AD14401" s="73"/>
      <c r="AE14401" s="74"/>
      <c r="AF14401" s="74"/>
      <c r="BX14401" s="73"/>
      <c r="BY14401" s="74"/>
      <c r="BZ14401" s="74"/>
      <c r="CA14401" s="74"/>
      <c r="CF14401" s="79"/>
      <c r="CL14401" s="79"/>
    </row>
    <row r="14402" spans="30:90">
      <c r="AD14402" s="73"/>
      <c r="AE14402" s="74"/>
      <c r="AF14402" s="74"/>
      <c r="BX14402" s="73"/>
      <c r="BY14402" s="74"/>
      <c r="BZ14402" s="74"/>
      <c r="CA14402" s="74"/>
      <c r="CF14402" s="79"/>
      <c r="CL14402" s="79"/>
    </row>
    <row r="14403" spans="30:90">
      <c r="AD14403" s="73"/>
      <c r="AE14403" s="74"/>
      <c r="AF14403" s="74"/>
      <c r="BX14403" s="73"/>
      <c r="BY14403" s="74"/>
      <c r="BZ14403" s="74"/>
      <c r="CA14403" s="74"/>
      <c r="CF14403" s="79"/>
      <c r="CL14403" s="79"/>
    </row>
    <row r="14404" spans="30:90">
      <c r="AD14404" s="73"/>
      <c r="AE14404" s="74"/>
      <c r="AF14404" s="74"/>
      <c r="BX14404" s="73"/>
      <c r="BY14404" s="74"/>
      <c r="BZ14404" s="74"/>
      <c r="CA14404" s="74"/>
      <c r="CF14404" s="79"/>
      <c r="CL14404" s="79"/>
    </row>
    <row r="14405" spans="30:90">
      <c r="AD14405" s="73"/>
      <c r="AE14405" s="74"/>
      <c r="AF14405" s="74"/>
      <c r="BX14405" s="73"/>
      <c r="BY14405" s="74"/>
      <c r="BZ14405" s="74"/>
      <c r="CA14405" s="74"/>
      <c r="CF14405" s="79"/>
      <c r="CL14405" s="79"/>
    </row>
    <row r="14406" spans="30:90">
      <c r="AD14406" s="73"/>
      <c r="AE14406" s="74"/>
      <c r="AF14406" s="74"/>
      <c r="BX14406" s="73"/>
      <c r="BY14406" s="74"/>
      <c r="BZ14406" s="74"/>
      <c r="CA14406" s="74"/>
      <c r="CF14406" s="79"/>
      <c r="CL14406" s="79"/>
    </row>
    <row r="14407" spans="30:90">
      <c r="AD14407" s="73"/>
      <c r="AE14407" s="74"/>
      <c r="AF14407" s="74"/>
      <c r="BX14407" s="73"/>
      <c r="BY14407" s="74"/>
      <c r="BZ14407" s="74"/>
      <c r="CA14407" s="74"/>
      <c r="CF14407" s="79"/>
      <c r="CL14407" s="79"/>
    </row>
    <row r="14408" spans="30:90">
      <c r="AD14408" s="73"/>
      <c r="AE14408" s="74"/>
      <c r="AF14408" s="74"/>
      <c r="BX14408" s="73"/>
      <c r="BY14408" s="74"/>
      <c r="BZ14408" s="74"/>
      <c r="CA14408" s="74"/>
      <c r="CF14408" s="79"/>
      <c r="CL14408" s="79"/>
    </row>
    <row r="14409" spans="30:90">
      <c r="AD14409" s="73"/>
      <c r="AE14409" s="74"/>
      <c r="AF14409" s="74"/>
      <c r="BX14409" s="73"/>
      <c r="BY14409" s="74"/>
      <c r="BZ14409" s="74"/>
      <c r="CA14409" s="74"/>
      <c r="CF14409" s="79"/>
      <c r="CL14409" s="79"/>
    </row>
    <row r="14410" spans="30:90">
      <c r="AD14410" s="73"/>
      <c r="AE14410" s="74"/>
      <c r="AF14410" s="74"/>
      <c r="BX14410" s="73"/>
      <c r="BY14410" s="74"/>
      <c r="BZ14410" s="74"/>
      <c r="CA14410" s="74"/>
      <c r="CF14410" s="79"/>
      <c r="CL14410" s="79"/>
    </row>
    <row r="14411" spans="30:90">
      <c r="AD14411" s="73"/>
      <c r="AE14411" s="74"/>
      <c r="AF14411" s="74"/>
      <c r="BX14411" s="73"/>
      <c r="BY14411" s="74"/>
      <c r="BZ14411" s="74"/>
      <c r="CA14411" s="74"/>
      <c r="CF14411" s="79"/>
      <c r="CL14411" s="79"/>
    </row>
    <row r="14412" spans="30:90">
      <c r="AD14412" s="73"/>
      <c r="AE14412" s="74"/>
      <c r="AF14412" s="74"/>
      <c r="BX14412" s="73"/>
      <c r="BY14412" s="74"/>
      <c r="BZ14412" s="74"/>
      <c r="CA14412" s="74"/>
      <c r="CF14412" s="79"/>
      <c r="CL14412" s="79"/>
    </row>
    <row r="14413" spans="30:90">
      <c r="AD14413" s="73"/>
      <c r="AE14413" s="74"/>
      <c r="AF14413" s="74"/>
      <c r="BX14413" s="73"/>
      <c r="BY14413" s="74"/>
      <c r="BZ14413" s="74"/>
      <c r="CA14413" s="74"/>
      <c r="CF14413" s="79"/>
      <c r="CL14413" s="79"/>
    </row>
    <row r="14414" spans="30:90">
      <c r="AD14414" s="73"/>
      <c r="AE14414" s="74"/>
      <c r="AF14414" s="74"/>
      <c r="BX14414" s="73"/>
      <c r="BY14414" s="74"/>
      <c r="BZ14414" s="74"/>
      <c r="CA14414" s="74"/>
      <c r="CF14414" s="79"/>
      <c r="CL14414" s="79"/>
    </row>
    <row r="14415" spans="30:90">
      <c r="AD14415" s="73"/>
      <c r="AE14415" s="74"/>
      <c r="AF14415" s="74"/>
      <c r="BX14415" s="73"/>
      <c r="BY14415" s="74"/>
      <c r="BZ14415" s="74"/>
      <c r="CA14415" s="74"/>
      <c r="CF14415" s="79"/>
      <c r="CL14415" s="79"/>
    </row>
    <row r="14416" spans="30:90">
      <c r="AD14416" s="73"/>
      <c r="AE14416" s="74"/>
      <c r="AF14416" s="74"/>
      <c r="BX14416" s="73"/>
      <c r="BY14416" s="74"/>
      <c r="BZ14416" s="74"/>
      <c r="CA14416" s="74"/>
      <c r="CF14416" s="79"/>
      <c r="CL14416" s="79"/>
    </row>
    <row r="14417" spans="30:90">
      <c r="AD14417" s="73"/>
      <c r="AE14417" s="74"/>
      <c r="AF14417" s="74"/>
      <c r="BX14417" s="73"/>
      <c r="BY14417" s="74"/>
      <c r="BZ14417" s="74"/>
      <c r="CA14417" s="74"/>
      <c r="CF14417" s="79"/>
      <c r="CL14417" s="79"/>
    </row>
    <row r="14418" spans="30:90">
      <c r="AD14418" s="73"/>
      <c r="AE14418" s="74"/>
      <c r="AF14418" s="74"/>
      <c r="BX14418" s="73"/>
      <c r="BY14418" s="74"/>
      <c r="BZ14418" s="74"/>
      <c r="CA14418" s="74"/>
      <c r="CF14418" s="79"/>
      <c r="CL14418" s="79"/>
    </row>
    <row r="14419" spans="30:90">
      <c r="AD14419" s="73"/>
      <c r="AE14419" s="74"/>
      <c r="AF14419" s="74"/>
      <c r="BX14419" s="73"/>
      <c r="BY14419" s="74"/>
      <c r="BZ14419" s="74"/>
      <c r="CA14419" s="74"/>
      <c r="CF14419" s="79"/>
      <c r="CL14419" s="79"/>
    </row>
    <row r="14420" spans="30:90">
      <c r="AD14420" s="73"/>
      <c r="AE14420" s="74"/>
      <c r="AF14420" s="74"/>
      <c r="BX14420" s="73"/>
      <c r="BY14420" s="74"/>
      <c r="BZ14420" s="74"/>
      <c r="CA14420" s="74"/>
      <c r="CF14420" s="79"/>
      <c r="CL14420" s="79"/>
    </row>
    <row r="14421" spans="30:90">
      <c r="AD14421" s="73"/>
      <c r="AE14421" s="74"/>
      <c r="AF14421" s="74"/>
      <c r="BX14421" s="73"/>
      <c r="BY14421" s="74"/>
      <c r="BZ14421" s="74"/>
      <c r="CA14421" s="74"/>
      <c r="CF14421" s="79"/>
      <c r="CL14421" s="79"/>
    </row>
    <row r="14422" spans="30:90">
      <c r="AD14422" s="73"/>
      <c r="AE14422" s="74"/>
      <c r="AF14422" s="74"/>
      <c r="BX14422" s="73"/>
      <c r="BY14422" s="74"/>
      <c r="BZ14422" s="74"/>
      <c r="CA14422" s="74"/>
      <c r="CF14422" s="79"/>
      <c r="CL14422" s="79"/>
    </row>
    <row r="14423" spans="30:90">
      <c r="AD14423" s="73"/>
      <c r="AE14423" s="74"/>
      <c r="AF14423" s="74"/>
      <c r="BX14423" s="73"/>
      <c r="BY14423" s="74"/>
      <c r="BZ14423" s="74"/>
      <c r="CA14423" s="74"/>
      <c r="CF14423" s="79"/>
      <c r="CL14423" s="79"/>
    </row>
    <row r="14424" spans="30:90">
      <c r="AD14424" s="73"/>
      <c r="AE14424" s="74"/>
      <c r="AF14424" s="74"/>
      <c r="BX14424" s="73"/>
      <c r="BY14424" s="74"/>
      <c r="BZ14424" s="74"/>
      <c r="CA14424" s="74"/>
      <c r="CF14424" s="79"/>
      <c r="CL14424" s="79"/>
    </row>
    <row r="14425" spans="30:90">
      <c r="AD14425" s="73"/>
      <c r="AE14425" s="74"/>
      <c r="AF14425" s="74"/>
      <c r="BX14425" s="73"/>
      <c r="BY14425" s="74"/>
      <c r="BZ14425" s="74"/>
      <c r="CA14425" s="74"/>
      <c r="CF14425" s="79"/>
      <c r="CL14425" s="79"/>
    </row>
    <row r="14426" spans="30:90">
      <c r="AD14426" s="73"/>
      <c r="AE14426" s="74"/>
      <c r="AF14426" s="74"/>
      <c r="BX14426" s="73"/>
      <c r="BY14426" s="74"/>
      <c r="BZ14426" s="74"/>
      <c r="CA14426" s="74"/>
      <c r="CF14426" s="79"/>
      <c r="CL14426" s="79"/>
    </row>
    <row r="14427" spans="30:90">
      <c r="AD14427" s="73"/>
      <c r="AE14427" s="74"/>
      <c r="AF14427" s="74"/>
      <c r="BX14427" s="73"/>
      <c r="BY14427" s="74"/>
      <c r="BZ14427" s="74"/>
      <c r="CA14427" s="74"/>
      <c r="CF14427" s="79"/>
      <c r="CL14427" s="79"/>
    </row>
    <row r="14428" spans="30:90">
      <c r="AD14428" s="73"/>
      <c r="AE14428" s="74"/>
      <c r="AF14428" s="74"/>
      <c r="BX14428" s="73"/>
      <c r="BY14428" s="74"/>
      <c r="BZ14428" s="74"/>
      <c r="CA14428" s="74"/>
      <c r="CF14428" s="79"/>
      <c r="CL14428" s="79"/>
    </row>
    <row r="14429" spans="30:90">
      <c r="AD14429" s="73"/>
      <c r="AE14429" s="74"/>
      <c r="AF14429" s="74"/>
      <c r="BX14429" s="73"/>
      <c r="BY14429" s="74"/>
      <c r="BZ14429" s="74"/>
      <c r="CA14429" s="74"/>
      <c r="CF14429" s="79"/>
      <c r="CL14429" s="79"/>
    </row>
    <row r="14430" spans="30:90">
      <c r="AD14430" s="73"/>
      <c r="AE14430" s="74"/>
      <c r="AF14430" s="74"/>
      <c r="BX14430" s="73"/>
      <c r="BY14430" s="74"/>
      <c r="BZ14430" s="74"/>
      <c r="CA14430" s="74"/>
      <c r="CF14430" s="79"/>
      <c r="CL14430" s="79"/>
    </row>
    <row r="14431" spans="30:90">
      <c r="AD14431" s="73"/>
      <c r="AE14431" s="74"/>
      <c r="AF14431" s="74"/>
      <c r="BX14431" s="73"/>
      <c r="BY14431" s="74"/>
      <c r="BZ14431" s="74"/>
      <c r="CA14431" s="74"/>
      <c r="CF14431" s="79"/>
      <c r="CL14431" s="79"/>
    </row>
    <row r="14432" spans="30:90">
      <c r="AD14432" s="73"/>
      <c r="AE14432" s="74"/>
      <c r="AF14432" s="74"/>
      <c r="BX14432" s="73"/>
      <c r="BY14432" s="74"/>
      <c r="BZ14432" s="74"/>
      <c r="CA14432" s="74"/>
      <c r="CF14432" s="79"/>
      <c r="CL14432" s="79"/>
    </row>
    <row r="14433" spans="30:90">
      <c r="AD14433" s="73"/>
      <c r="AE14433" s="74"/>
      <c r="AF14433" s="74"/>
      <c r="BX14433" s="73"/>
      <c r="BY14433" s="74"/>
      <c r="BZ14433" s="74"/>
      <c r="CA14433" s="74"/>
      <c r="CF14433" s="79"/>
      <c r="CL14433" s="79"/>
    </row>
    <row r="14434" spans="30:90">
      <c r="AD14434" s="73"/>
      <c r="AE14434" s="74"/>
      <c r="AF14434" s="74"/>
      <c r="BX14434" s="73"/>
      <c r="BY14434" s="74"/>
      <c r="BZ14434" s="74"/>
      <c r="CA14434" s="74"/>
      <c r="CF14434" s="79"/>
      <c r="CL14434" s="79"/>
    </row>
    <row r="14435" spans="30:90">
      <c r="AD14435" s="73"/>
      <c r="AE14435" s="74"/>
      <c r="AF14435" s="74"/>
      <c r="BX14435" s="73"/>
      <c r="BY14435" s="74"/>
      <c r="BZ14435" s="74"/>
      <c r="CA14435" s="74"/>
      <c r="CF14435" s="79"/>
      <c r="CL14435" s="79"/>
    </row>
    <row r="14436" spans="30:90">
      <c r="AD14436" s="73"/>
      <c r="AE14436" s="74"/>
      <c r="AF14436" s="74"/>
      <c r="BX14436" s="73"/>
      <c r="BY14436" s="74"/>
      <c r="BZ14436" s="74"/>
      <c r="CA14436" s="74"/>
      <c r="CF14436" s="79"/>
      <c r="CL14436" s="79"/>
    </row>
    <row r="14437" spans="30:90">
      <c r="AD14437" s="73"/>
      <c r="AE14437" s="74"/>
      <c r="AF14437" s="74"/>
      <c r="BX14437" s="73"/>
      <c r="BY14437" s="74"/>
      <c r="BZ14437" s="74"/>
      <c r="CA14437" s="74"/>
      <c r="CF14437" s="79"/>
      <c r="CL14437" s="79"/>
    </row>
    <row r="14438" spans="30:90">
      <c r="AD14438" s="73"/>
      <c r="AE14438" s="74"/>
      <c r="AF14438" s="74"/>
      <c r="BX14438" s="73"/>
      <c r="BY14438" s="74"/>
      <c r="BZ14438" s="74"/>
      <c r="CA14438" s="74"/>
      <c r="CF14438" s="79"/>
      <c r="CL14438" s="79"/>
    </row>
    <row r="14439" spans="30:90">
      <c r="AD14439" s="73"/>
      <c r="AE14439" s="74"/>
      <c r="AF14439" s="74"/>
      <c r="BX14439" s="73"/>
      <c r="BY14439" s="74"/>
      <c r="BZ14439" s="74"/>
      <c r="CA14439" s="74"/>
      <c r="CF14439" s="79"/>
      <c r="CL14439" s="79"/>
    </row>
    <row r="14440" spans="30:90">
      <c r="AD14440" s="73"/>
      <c r="AE14440" s="74"/>
      <c r="AF14440" s="74"/>
      <c r="BX14440" s="73"/>
      <c r="BY14440" s="74"/>
      <c r="BZ14440" s="74"/>
      <c r="CA14440" s="74"/>
      <c r="CF14440" s="79"/>
      <c r="CL14440" s="79"/>
    </row>
    <row r="14441" spans="30:90">
      <c r="AD14441" s="73"/>
      <c r="AE14441" s="74"/>
      <c r="AF14441" s="74"/>
      <c r="BX14441" s="73"/>
      <c r="BY14441" s="74"/>
      <c r="BZ14441" s="74"/>
      <c r="CA14441" s="74"/>
      <c r="CF14441" s="79"/>
      <c r="CL14441" s="79"/>
    </row>
    <row r="14442" spans="30:90">
      <c r="AD14442" s="73"/>
      <c r="AE14442" s="74"/>
      <c r="AF14442" s="74"/>
      <c r="BX14442" s="73"/>
      <c r="BY14442" s="74"/>
      <c r="BZ14442" s="74"/>
      <c r="CA14442" s="74"/>
      <c r="CF14442" s="79"/>
      <c r="CL14442" s="79"/>
    </row>
    <row r="14443" spans="30:90">
      <c r="AD14443" s="73"/>
      <c r="AE14443" s="74"/>
      <c r="AF14443" s="74"/>
      <c r="BX14443" s="73"/>
      <c r="BY14443" s="74"/>
      <c r="BZ14443" s="74"/>
      <c r="CA14443" s="74"/>
      <c r="CF14443" s="79"/>
      <c r="CL14443" s="79"/>
    </row>
    <row r="14444" spans="30:90">
      <c r="AD14444" s="73"/>
      <c r="AE14444" s="74"/>
      <c r="AF14444" s="74"/>
      <c r="BX14444" s="73"/>
      <c r="BY14444" s="74"/>
      <c r="BZ14444" s="74"/>
      <c r="CA14444" s="74"/>
      <c r="CF14444" s="79"/>
      <c r="CL14444" s="79"/>
    </row>
    <row r="14445" spans="30:90">
      <c r="AD14445" s="73"/>
      <c r="AE14445" s="74"/>
      <c r="AF14445" s="74"/>
      <c r="BX14445" s="73"/>
      <c r="BY14445" s="74"/>
      <c r="BZ14445" s="74"/>
      <c r="CA14445" s="74"/>
      <c r="CF14445" s="79"/>
      <c r="CL14445" s="79"/>
    </row>
    <row r="14446" spans="30:90">
      <c r="AD14446" s="73"/>
      <c r="AE14446" s="74"/>
      <c r="AF14446" s="74"/>
      <c r="BX14446" s="73"/>
      <c r="BY14446" s="74"/>
      <c r="BZ14446" s="74"/>
      <c r="CA14446" s="74"/>
      <c r="CF14446" s="79"/>
      <c r="CL14446" s="79"/>
    </row>
    <row r="14447" spans="30:90">
      <c r="AD14447" s="73"/>
      <c r="AE14447" s="74"/>
      <c r="AF14447" s="74"/>
      <c r="BX14447" s="73"/>
      <c r="BY14447" s="74"/>
      <c r="BZ14447" s="74"/>
      <c r="CA14447" s="74"/>
      <c r="CF14447" s="79"/>
      <c r="CL14447" s="79"/>
    </row>
    <row r="14448" spans="30:90">
      <c r="AD14448" s="73"/>
      <c r="AE14448" s="74"/>
      <c r="AF14448" s="74"/>
      <c r="BX14448" s="73"/>
      <c r="BY14448" s="74"/>
      <c r="BZ14448" s="74"/>
      <c r="CA14448" s="74"/>
      <c r="CF14448" s="79"/>
      <c r="CL14448" s="79"/>
    </row>
    <row r="14449" spans="30:90">
      <c r="AD14449" s="73"/>
      <c r="AE14449" s="74"/>
      <c r="AF14449" s="74"/>
      <c r="BX14449" s="73"/>
      <c r="BY14449" s="74"/>
      <c r="BZ14449" s="74"/>
      <c r="CA14449" s="74"/>
      <c r="CF14449" s="79"/>
      <c r="CL14449" s="79"/>
    </row>
    <row r="14450" spans="30:90">
      <c r="AD14450" s="73"/>
      <c r="AE14450" s="74"/>
      <c r="AF14450" s="74"/>
      <c r="BX14450" s="73"/>
      <c r="BY14450" s="74"/>
      <c r="BZ14450" s="74"/>
      <c r="CA14450" s="74"/>
      <c r="CF14450" s="79"/>
      <c r="CL14450" s="79"/>
    </row>
    <row r="14451" spans="30:90">
      <c r="AD14451" s="73"/>
      <c r="AE14451" s="74"/>
      <c r="AF14451" s="74"/>
      <c r="BX14451" s="73"/>
      <c r="BY14451" s="74"/>
      <c r="BZ14451" s="74"/>
      <c r="CA14451" s="74"/>
      <c r="CF14451" s="79"/>
      <c r="CL14451" s="79"/>
    </row>
    <row r="14452" spans="30:90">
      <c r="AD14452" s="73"/>
      <c r="AE14452" s="74"/>
      <c r="AF14452" s="74"/>
      <c r="BX14452" s="73"/>
      <c r="BY14452" s="74"/>
      <c r="BZ14452" s="74"/>
      <c r="CA14452" s="74"/>
      <c r="CF14452" s="79"/>
      <c r="CL14452" s="79"/>
    </row>
    <row r="14453" spans="30:90">
      <c r="AD14453" s="73"/>
      <c r="AE14453" s="74"/>
      <c r="AF14453" s="74"/>
      <c r="BX14453" s="73"/>
      <c r="BY14453" s="74"/>
      <c r="BZ14453" s="74"/>
      <c r="CA14453" s="74"/>
      <c r="CF14453" s="79"/>
      <c r="CL14453" s="79"/>
    </row>
    <row r="14454" spans="30:90">
      <c r="AD14454" s="73"/>
      <c r="AE14454" s="74"/>
      <c r="AF14454" s="74"/>
      <c r="BX14454" s="73"/>
      <c r="BY14454" s="74"/>
      <c r="BZ14454" s="74"/>
      <c r="CA14454" s="74"/>
      <c r="CF14454" s="79"/>
      <c r="CL14454" s="79"/>
    </row>
    <row r="14455" spans="30:90">
      <c r="AD14455" s="73"/>
      <c r="AE14455" s="74"/>
      <c r="AF14455" s="74"/>
      <c r="BX14455" s="73"/>
      <c r="BY14455" s="74"/>
      <c r="BZ14455" s="74"/>
      <c r="CA14455" s="74"/>
      <c r="CF14455" s="79"/>
      <c r="CL14455" s="79"/>
    </row>
    <row r="14456" spans="30:90">
      <c r="AD14456" s="73"/>
      <c r="AE14456" s="74"/>
      <c r="AF14456" s="74"/>
      <c r="BX14456" s="73"/>
      <c r="BY14456" s="74"/>
      <c r="BZ14456" s="74"/>
      <c r="CA14456" s="74"/>
      <c r="CF14456" s="79"/>
      <c r="CL14456" s="79"/>
    </row>
    <row r="14457" spans="30:90">
      <c r="AD14457" s="73"/>
      <c r="AE14457" s="74"/>
      <c r="AF14457" s="74"/>
      <c r="BX14457" s="73"/>
      <c r="BY14457" s="74"/>
      <c r="BZ14457" s="74"/>
      <c r="CA14457" s="74"/>
      <c r="CF14457" s="79"/>
      <c r="CL14457" s="79"/>
    </row>
    <row r="14458" spans="30:90">
      <c r="AD14458" s="73"/>
      <c r="AE14458" s="74"/>
      <c r="AF14458" s="74"/>
      <c r="BX14458" s="73"/>
      <c r="BY14458" s="74"/>
      <c r="BZ14458" s="74"/>
      <c r="CA14458" s="74"/>
      <c r="CF14458" s="79"/>
      <c r="CL14458" s="79"/>
    </row>
    <row r="14459" spans="30:90">
      <c r="AD14459" s="73"/>
      <c r="AE14459" s="74"/>
      <c r="AF14459" s="74"/>
      <c r="BX14459" s="73"/>
      <c r="BY14459" s="74"/>
      <c r="BZ14459" s="74"/>
      <c r="CA14459" s="74"/>
      <c r="CF14459" s="79"/>
      <c r="CL14459" s="79"/>
    </row>
    <row r="14460" spans="30:90">
      <c r="AD14460" s="73"/>
      <c r="AE14460" s="74"/>
      <c r="AF14460" s="74"/>
      <c r="BX14460" s="73"/>
      <c r="BY14460" s="74"/>
      <c r="BZ14460" s="74"/>
      <c r="CA14460" s="74"/>
      <c r="CF14460" s="79"/>
      <c r="CL14460" s="79"/>
    </row>
    <row r="14461" spans="30:90">
      <c r="AD14461" s="73"/>
      <c r="AE14461" s="74"/>
      <c r="AF14461" s="74"/>
      <c r="BX14461" s="73"/>
      <c r="BY14461" s="74"/>
      <c r="BZ14461" s="74"/>
      <c r="CA14461" s="74"/>
      <c r="CF14461" s="79"/>
      <c r="CL14461" s="79"/>
    </row>
    <row r="14462" spans="30:90">
      <c r="AD14462" s="73"/>
      <c r="AE14462" s="74"/>
      <c r="AF14462" s="74"/>
      <c r="BX14462" s="73"/>
      <c r="BY14462" s="74"/>
      <c r="BZ14462" s="74"/>
      <c r="CA14462" s="74"/>
      <c r="CF14462" s="79"/>
      <c r="CL14462" s="79"/>
    </row>
    <row r="14463" spans="30:90">
      <c r="AD14463" s="73"/>
      <c r="AE14463" s="74"/>
      <c r="AF14463" s="74"/>
      <c r="BX14463" s="73"/>
      <c r="BY14463" s="74"/>
      <c r="BZ14463" s="74"/>
      <c r="CA14463" s="74"/>
      <c r="CF14463" s="79"/>
      <c r="CL14463" s="79"/>
    </row>
    <row r="14464" spans="30:90">
      <c r="AD14464" s="73"/>
      <c r="AE14464" s="74"/>
      <c r="AF14464" s="74"/>
      <c r="BX14464" s="73"/>
      <c r="BY14464" s="74"/>
      <c r="BZ14464" s="74"/>
      <c r="CA14464" s="74"/>
      <c r="CF14464" s="79"/>
      <c r="CL14464" s="79"/>
    </row>
    <row r="14465" spans="30:90">
      <c r="AD14465" s="73"/>
      <c r="AE14465" s="74"/>
      <c r="AF14465" s="74"/>
      <c r="BX14465" s="73"/>
      <c r="BY14465" s="74"/>
      <c r="BZ14465" s="74"/>
      <c r="CA14465" s="74"/>
      <c r="CF14465" s="79"/>
      <c r="CL14465" s="79"/>
    </row>
    <row r="14466" spans="30:90">
      <c r="AD14466" s="73"/>
      <c r="AE14466" s="74"/>
      <c r="AF14466" s="74"/>
      <c r="BX14466" s="73"/>
      <c r="BY14466" s="74"/>
      <c r="BZ14466" s="74"/>
      <c r="CA14466" s="74"/>
      <c r="CF14466" s="79"/>
      <c r="CL14466" s="79"/>
    </row>
    <row r="14467" spans="30:90">
      <c r="AD14467" s="73"/>
      <c r="AE14467" s="74"/>
      <c r="AF14467" s="74"/>
      <c r="BX14467" s="73"/>
      <c r="BY14467" s="74"/>
      <c r="BZ14467" s="74"/>
      <c r="CA14467" s="74"/>
      <c r="CF14467" s="79"/>
      <c r="CL14467" s="79"/>
    </row>
    <row r="14468" spans="30:90">
      <c r="AD14468" s="73"/>
      <c r="AE14468" s="74"/>
      <c r="AF14468" s="74"/>
      <c r="BX14468" s="73"/>
      <c r="BY14468" s="74"/>
      <c r="BZ14468" s="74"/>
      <c r="CA14468" s="74"/>
      <c r="CF14468" s="79"/>
      <c r="CL14468" s="79"/>
    </row>
    <row r="14469" spans="30:90">
      <c r="AD14469" s="73"/>
      <c r="AE14469" s="74"/>
      <c r="AF14469" s="74"/>
      <c r="BX14469" s="73"/>
      <c r="BY14469" s="74"/>
      <c r="BZ14469" s="74"/>
      <c r="CA14469" s="74"/>
      <c r="CF14469" s="79"/>
      <c r="CL14469" s="79"/>
    </row>
    <row r="14470" spans="30:90">
      <c r="AD14470" s="73"/>
      <c r="AE14470" s="74"/>
      <c r="AF14470" s="74"/>
      <c r="BX14470" s="73"/>
      <c r="BY14470" s="74"/>
      <c r="BZ14470" s="74"/>
      <c r="CA14470" s="74"/>
      <c r="CF14470" s="79"/>
      <c r="CL14470" s="79"/>
    </row>
    <row r="14471" spans="30:90">
      <c r="AD14471" s="73"/>
      <c r="AE14471" s="74"/>
      <c r="AF14471" s="74"/>
      <c r="BX14471" s="73"/>
      <c r="BY14471" s="74"/>
      <c r="BZ14471" s="74"/>
      <c r="CA14471" s="74"/>
      <c r="CF14471" s="79"/>
      <c r="CL14471" s="79"/>
    </row>
    <row r="14472" spans="30:90">
      <c r="AD14472" s="73"/>
      <c r="AE14472" s="74"/>
      <c r="AF14472" s="74"/>
      <c r="BX14472" s="73"/>
      <c r="BY14472" s="74"/>
      <c r="BZ14472" s="74"/>
      <c r="CA14472" s="74"/>
      <c r="CF14472" s="79"/>
      <c r="CL14472" s="79"/>
    </row>
    <row r="14473" spans="30:90">
      <c r="AD14473" s="73"/>
      <c r="AE14473" s="74"/>
      <c r="AF14473" s="74"/>
      <c r="BX14473" s="73"/>
      <c r="BY14473" s="74"/>
      <c r="BZ14473" s="74"/>
      <c r="CA14473" s="74"/>
      <c r="CF14473" s="79"/>
      <c r="CL14473" s="79"/>
    </row>
    <row r="14474" spans="30:90">
      <c r="AD14474" s="73"/>
      <c r="AE14474" s="74"/>
      <c r="AF14474" s="74"/>
      <c r="BX14474" s="73"/>
      <c r="BY14474" s="74"/>
      <c r="BZ14474" s="74"/>
      <c r="CA14474" s="74"/>
      <c r="CF14474" s="79"/>
      <c r="CL14474" s="79"/>
    </row>
    <row r="14475" spans="30:90">
      <c r="AD14475" s="73"/>
      <c r="AE14475" s="74"/>
      <c r="AF14475" s="74"/>
      <c r="BX14475" s="73"/>
      <c r="BY14475" s="74"/>
      <c r="BZ14475" s="74"/>
      <c r="CA14475" s="74"/>
      <c r="CF14475" s="79"/>
      <c r="CL14475" s="79"/>
    </row>
    <row r="14476" spans="30:90">
      <c r="AD14476" s="73"/>
      <c r="AE14476" s="74"/>
      <c r="AF14476" s="74"/>
      <c r="BX14476" s="73"/>
      <c r="BY14476" s="74"/>
      <c r="BZ14476" s="74"/>
      <c r="CA14476" s="74"/>
      <c r="CF14476" s="79"/>
      <c r="CL14476" s="79"/>
    </row>
    <row r="14477" spans="30:90">
      <c r="AD14477" s="73"/>
      <c r="AE14477" s="74"/>
      <c r="AF14477" s="74"/>
      <c r="BX14477" s="73"/>
      <c r="BY14477" s="74"/>
      <c r="BZ14477" s="74"/>
      <c r="CA14477" s="74"/>
      <c r="CF14477" s="79"/>
      <c r="CL14477" s="79"/>
    </row>
    <row r="14478" spans="30:90">
      <c r="AD14478" s="73"/>
      <c r="AE14478" s="74"/>
      <c r="AF14478" s="74"/>
      <c r="BX14478" s="73"/>
      <c r="BY14478" s="74"/>
      <c r="BZ14478" s="74"/>
      <c r="CA14478" s="74"/>
      <c r="CF14478" s="79"/>
      <c r="CL14478" s="79"/>
    </row>
    <row r="14479" spans="30:90">
      <c r="AD14479" s="73"/>
      <c r="AE14479" s="74"/>
      <c r="AF14479" s="74"/>
      <c r="BX14479" s="73"/>
      <c r="BY14479" s="74"/>
      <c r="BZ14479" s="74"/>
      <c r="CA14479" s="74"/>
      <c r="CF14479" s="79"/>
      <c r="CL14479" s="79"/>
    </row>
    <row r="14480" spans="30:90">
      <c r="AD14480" s="73"/>
      <c r="AE14480" s="74"/>
      <c r="AF14480" s="74"/>
      <c r="BX14480" s="73"/>
      <c r="BY14480" s="74"/>
      <c r="BZ14480" s="74"/>
      <c r="CA14480" s="74"/>
      <c r="CF14480" s="79"/>
      <c r="CL14480" s="79"/>
    </row>
    <row r="14481" spans="30:90">
      <c r="AD14481" s="73"/>
      <c r="AE14481" s="74"/>
      <c r="AF14481" s="74"/>
      <c r="BX14481" s="73"/>
      <c r="BY14481" s="74"/>
      <c r="BZ14481" s="74"/>
      <c r="CA14481" s="74"/>
      <c r="CF14481" s="79"/>
      <c r="CL14481" s="79"/>
    </row>
    <row r="14482" spans="30:90">
      <c r="AD14482" s="73"/>
      <c r="AE14482" s="74"/>
      <c r="AF14482" s="74"/>
      <c r="BX14482" s="73"/>
      <c r="BY14482" s="74"/>
      <c r="BZ14482" s="74"/>
      <c r="CA14482" s="74"/>
      <c r="CF14482" s="79"/>
      <c r="CL14482" s="79"/>
    </row>
    <row r="14483" spans="30:90">
      <c r="AD14483" s="73"/>
      <c r="AE14483" s="74"/>
      <c r="AF14483" s="74"/>
      <c r="BX14483" s="73"/>
      <c r="BY14483" s="74"/>
      <c r="BZ14483" s="74"/>
      <c r="CA14483" s="74"/>
      <c r="CF14483" s="79"/>
      <c r="CL14483" s="79"/>
    </row>
    <row r="14484" spans="30:90">
      <c r="AD14484" s="73"/>
      <c r="AE14484" s="74"/>
      <c r="AF14484" s="74"/>
      <c r="BX14484" s="73"/>
      <c r="BY14484" s="74"/>
      <c r="BZ14484" s="74"/>
      <c r="CA14484" s="74"/>
      <c r="CF14484" s="79"/>
      <c r="CL14484" s="79"/>
    </row>
    <row r="14485" spans="30:90">
      <c r="AD14485" s="73"/>
      <c r="AE14485" s="74"/>
      <c r="AF14485" s="74"/>
      <c r="BX14485" s="73"/>
      <c r="BY14485" s="74"/>
      <c r="BZ14485" s="74"/>
      <c r="CA14485" s="74"/>
      <c r="CF14485" s="79"/>
      <c r="CL14485" s="79"/>
    </row>
    <row r="14486" spans="30:90">
      <c r="AD14486" s="73"/>
      <c r="AE14486" s="74"/>
      <c r="AF14486" s="74"/>
      <c r="BX14486" s="73"/>
      <c r="BY14486" s="74"/>
      <c r="BZ14486" s="74"/>
      <c r="CA14486" s="74"/>
      <c r="CF14486" s="79"/>
      <c r="CL14486" s="79"/>
    </row>
    <row r="14487" spans="30:90">
      <c r="AD14487" s="73"/>
      <c r="AE14487" s="74"/>
      <c r="AF14487" s="74"/>
      <c r="BX14487" s="73"/>
      <c r="BY14487" s="74"/>
      <c r="BZ14487" s="74"/>
      <c r="CA14487" s="74"/>
      <c r="CF14487" s="79"/>
      <c r="CL14487" s="79"/>
    </row>
    <row r="14488" spans="30:90">
      <c r="AD14488" s="73"/>
      <c r="AE14488" s="74"/>
      <c r="AF14488" s="74"/>
      <c r="BX14488" s="73"/>
      <c r="BY14488" s="74"/>
      <c r="BZ14488" s="74"/>
      <c r="CA14488" s="74"/>
      <c r="CF14488" s="79"/>
      <c r="CL14488" s="79"/>
    </row>
    <row r="14489" spans="30:90">
      <c r="AD14489" s="73"/>
      <c r="AE14489" s="74"/>
      <c r="AF14489" s="74"/>
      <c r="BX14489" s="73"/>
      <c r="BY14489" s="74"/>
      <c r="BZ14489" s="74"/>
      <c r="CA14489" s="74"/>
      <c r="CF14489" s="79"/>
      <c r="CL14489" s="79"/>
    </row>
    <row r="14490" spans="30:90">
      <c r="AD14490" s="73"/>
      <c r="AE14490" s="74"/>
      <c r="AF14490" s="74"/>
      <c r="BX14490" s="73"/>
      <c r="BY14490" s="74"/>
      <c r="BZ14490" s="74"/>
      <c r="CA14490" s="74"/>
      <c r="CF14490" s="79"/>
      <c r="CL14490" s="79"/>
    </row>
    <row r="14491" spans="30:90">
      <c r="AD14491" s="73"/>
      <c r="AE14491" s="74"/>
      <c r="AF14491" s="74"/>
      <c r="BX14491" s="73"/>
      <c r="BY14491" s="74"/>
      <c r="BZ14491" s="74"/>
      <c r="CA14491" s="74"/>
      <c r="CF14491" s="79"/>
      <c r="CL14491" s="79"/>
    </row>
    <row r="14492" spans="30:90">
      <c r="AD14492" s="73"/>
      <c r="AE14492" s="74"/>
      <c r="AF14492" s="74"/>
      <c r="BX14492" s="73"/>
      <c r="BY14492" s="74"/>
      <c r="BZ14492" s="74"/>
      <c r="CA14492" s="74"/>
      <c r="CF14492" s="79"/>
      <c r="CL14492" s="79"/>
    </row>
    <row r="14493" spans="30:90">
      <c r="AD14493" s="73"/>
      <c r="AE14493" s="74"/>
      <c r="AF14493" s="74"/>
      <c r="BX14493" s="73"/>
      <c r="BY14493" s="74"/>
      <c r="BZ14493" s="74"/>
      <c r="CA14493" s="74"/>
      <c r="CF14493" s="79"/>
      <c r="CL14493" s="79"/>
    </row>
    <row r="14494" spans="30:90">
      <c r="AD14494" s="73"/>
      <c r="AE14494" s="74"/>
      <c r="AF14494" s="74"/>
      <c r="BX14494" s="73"/>
      <c r="BY14494" s="74"/>
      <c r="BZ14494" s="74"/>
      <c r="CA14494" s="74"/>
      <c r="CF14494" s="79"/>
      <c r="CL14494" s="79"/>
    </row>
    <row r="14495" spans="30:90">
      <c r="AD14495" s="73"/>
      <c r="AE14495" s="74"/>
      <c r="AF14495" s="74"/>
      <c r="BX14495" s="73"/>
      <c r="BY14495" s="74"/>
      <c r="BZ14495" s="74"/>
      <c r="CA14495" s="74"/>
      <c r="CF14495" s="79"/>
      <c r="CL14495" s="79"/>
    </row>
    <row r="14496" spans="30:90">
      <c r="AD14496" s="73"/>
      <c r="AE14496" s="74"/>
      <c r="AF14496" s="74"/>
      <c r="BX14496" s="73"/>
      <c r="BY14496" s="74"/>
      <c r="BZ14496" s="74"/>
      <c r="CA14496" s="74"/>
      <c r="CF14496" s="79"/>
      <c r="CL14496" s="79"/>
    </row>
    <row r="14497" spans="30:90">
      <c r="AD14497" s="73"/>
      <c r="AE14497" s="74"/>
      <c r="AF14497" s="74"/>
      <c r="BX14497" s="73"/>
      <c r="BY14497" s="74"/>
      <c r="BZ14497" s="74"/>
      <c r="CA14497" s="74"/>
      <c r="CF14497" s="79"/>
      <c r="CL14497" s="79"/>
    </row>
    <row r="14498" spans="30:90">
      <c r="AD14498" s="73"/>
      <c r="AE14498" s="74"/>
      <c r="AF14498" s="74"/>
      <c r="BX14498" s="73"/>
      <c r="BY14498" s="74"/>
      <c r="BZ14498" s="74"/>
      <c r="CA14498" s="74"/>
      <c r="CF14498" s="79"/>
      <c r="CL14498" s="79"/>
    </row>
    <row r="14499" spans="30:90">
      <c r="AD14499" s="73"/>
      <c r="AE14499" s="74"/>
      <c r="AF14499" s="74"/>
      <c r="BX14499" s="73"/>
      <c r="BY14499" s="74"/>
      <c r="BZ14499" s="74"/>
      <c r="CA14499" s="74"/>
      <c r="CF14499" s="79"/>
      <c r="CL14499" s="79"/>
    </row>
    <row r="14500" spans="30:90">
      <c r="AD14500" s="73"/>
      <c r="AE14500" s="74"/>
      <c r="AF14500" s="74"/>
      <c r="BX14500" s="73"/>
      <c r="BY14500" s="74"/>
      <c r="BZ14500" s="74"/>
      <c r="CA14500" s="74"/>
      <c r="CF14500" s="79"/>
      <c r="CL14500" s="79"/>
    </row>
    <row r="14501" spans="30:90">
      <c r="AD14501" s="73"/>
      <c r="AE14501" s="74"/>
      <c r="AF14501" s="74"/>
      <c r="BX14501" s="73"/>
      <c r="BY14501" s="74"/>
      <c r="BZ14501" s="74"/>
      <c r="CA14501" s="74"/>
      <c r="CF14501" s="79"/>
      <c r="CL14501" s="79"/>
    </row>
    <row r="14502" spans="30:90">
      <c r="AD14502" s="73"/>
      <c r="AE14502" s="74"/>
      <c r="AF14502" s="74"/>
      <c r="BX14502" s="73"/>
      <c r="BY14502" s="74"/>
      <c r="BZ14502" s="74"/>
      <c r="CA14502" s="74"/>
      <c r="CF14502" s="79"/>
      <c r="CL14502" s="79"/>
    </row>
    <row r="14503" spans="30:90">
      <c r="AD14503" s="73"/>
      <c r="AE14503" s="74"/>
      <c r="AF14503" s="74"/>
      <c r="BX14503" s="73"/>
      <c r="BY14503" s="74"/>
      <c r="BZ14503" s="74"/>
      <c r="CA14503" s="74"/>
      <c r="CF14503" s="79"/>
      <c r="CL14503" s="79"/>
    </row>
    <row r="14504" spans="30:90">
      <c r="AD14504" s="73"/>
      <c r="AE14504" s="74"/>
      <c r="AF14504" s="74"/>
      <c r="BX14504" s="73"/>
      <c r="BY14504" s="74"/>
      <c r="BZ14504" s="74"/>
      <c r="CA14504" s="74"/>
      <c r="CF14504" s="79"/>
      <c r="CL14504" s="79"/>
    </row>
    <row r="14505" spans="30:90">
      <c r="AD14505" s="73"/>
      <c r="AE14505" s="74"/>
      <c r="AF14505" s="74"/>
      <c r="BX14505" s="73"/>
      <c r="BY14505" s="74"/>
      <c r="BZ14505" s="74"/>
      <c r="CA14505" s="74"/>
      <c r="CF14505" s="79"/>
      <c r="CL14505" s="79"/>
    </row>
    <row r="14506" spans="30:90">
      <c r="AD14506" s="73"/>
      <c r="AE14506" s="74"/>
      <c r="AF14506" s="74"/>
      <c r="BX14506" s="73"/>
      <c r="BY14506" s="74"/>
      <c r="BZ14506" s="74"/>
      <c r="CA14506" s="74"/>
      <c r="CF14506" s="79"/>
      <c r="CL14506" s="79"/>
    </row>
    <row r="14507" spans="30:90">
      <c r="AD14507" s="73"/>
      <c r="AE14507" s="74"/>
      <c r="AF14507" s="74"/>
      <c r="BX14507" s="73"/>
      <c r="BY14507" s="74"/>
      <c r="BZ14507" s="74"/>
      <c r="CA14507" s="74"/>
      <c r="CF14507" s="79"/>
      <c r="CL14507" s="79"/>
    </row>
    <row r="14508" spans="30:90">
      <c r="AD14508" s="73"/>
      <c r="AE14508" s="74"/>
      <c r="AF14508" s="74"/>
      <c r="BX14508" s="73"/>
      <c r="BY14508" s="74"/>
      <c r="BZ14508" s="74"/>
      <c r="CA14508" s="74"/>
      <c r="CF14508" s="79"/>
      <c r="CL14508" s="79"/>
    </row>
    <row r="14509" spans="30:90">
      <c r="AD14509" s="73"/>
      <c r="AE14509" s="74"/>
      <c r="AF14509" s="74"/>
      <c r="BX14509" s="73"/>
      <c r="BY14509" s="74"/>
      <c r="BZ14509" s="74"/>
      <c r="CA14509" s="74"/>
      <c r="CF14509" s="79"/>
      <c r="CL14509" s="79"/>
    </row>
    <row r="14510" spans="30:90">
      <c r="AD14510" s="73"/>
      <c r="AE14510" s="74"/>
      <c r="AF14510" s="74"/>
      <c r="BX14510" s="73"/>
      <c r="BY14510" s="74"/>
      <c r="BZ14510" s="74"/>
      <c r="CA14510" s="74"/>
      <c r="CF14510" s="79"/>
      <c r="CL14510" s="79"/>
    </row>
    <row r="14511" spans="30:90">
      <c r="AD14511" s="73"/>
      <c r="AE14511" s="74"/>
      <c r="AF14511" s="74"/>
      <c r="BX14511" s="73"/>
      <c r="BY14511" s="74"/>
      <c r="BZ14511" s="74"/>
      <c r="CA14511" s="74"/>
      <c r="CF14511" s="79"/>
      <c r="CL14511" s="79"/>
    </row>
    <row r="14512" spans="30:90">
      <c r="AD14512" s="73"/>
      <c r="AE14512" s="74"/>
      <c r="AF14512" s="74"/>
      <c r="BX14512" s="73"/>
      <c r="BY14512" s="74"/>
      <c r="BZ14512" s="74"/>
      <c r="CA14512" s="74"/>
      <c r="CF14512" s="79"/>
      <c r="CL14512" s="79"/>
    </row>
    <row r="14513" spans="30:90">
      <c r="AD14513" s="73"/>
      <c r="AE14513" s="74"/>
      <c r="AF14513" s="74"/>
      <c r="BX14513" s="73"/>
      <c r="BY14513" s="74"/>
      <c r="BZ14513" s="74"/>
      <c r="CA14513" s="74"/>
      <c r="CF14513" s="79"/>
      <c r="CL14513" s="79"/>
    </row>
    <row r="14514" spans="30:90">
      <c r="AD14514" s="73"/>
      <c r="AE14514" s="74"/>
      <c r="AF14514" s="74"/>
      <c r="BX14514" s="73"/>
      <c r="BY14514" s="74"/>
      <c r="BZ14514" s="74"/>
      <c r="CA14514" s="74"/>
      <c r="CF14514" s="79"/>
      <c r="CL14514" s="79"/>
    </row>
    <row r="14515" spans="30:90">
      <c r="AD14515" s="73"/>
      <c r="AE14515" s="74"/>
      <c r="AF14515" s="74"/>
      <c r="BX14515" s="73"/>
      <c r="BY14515" s="74"/>
      <c r="BZ14515" s="74"/>
      <c r="CA14515" s="74"/>
      <c r="CF14515" s="79"/>
      <c r="CL14515" s="79"/>
    </row>
    <row r="14516" spans="30:90">
      <c r="AD14516" s="73"/>
      <c r="AE14516" s="74"/>
      <c r="AF14516" s="74"/>
      <c r="BX14516" s="73"/>
      <c r="BY14516" s="74"/>
      <c r="BZ14516" s="74"/>
      <c r="CA14516" s="74"/>
      <c r="CF14516" s="79"/>
      <c r="CL14516" s="79"/>
    </row>
    <row r="14517" spans="30:90">
      <c r="AD14517" s="73"/>
      <c r="AE14517" s="74"/>
      <c r="AF14517" s="74"/>
      <c r="BX14517" s="73"/>
      <c r="BY14517" s="74"/>
      <c r="BZ14517" s="74"/>
      <c r="CA14517" s="74"/>
      <c r="CF14517" s="79"/>
      <c r="CL14517" s="79"/>
    </row>
    <row r="14518" spans="30:90">
      <c r="AD14518" s="73"/>
      <c r="AE14518" s="74"/>
      <c r="AF14518" s="74"/>
      <c r="BX14518" s="73"/>
      <c r="BY14518" s="74"/>
      <c r="BZ14518" s="74"/>
      <c r="CA14518" s="74"/>
      <c r="CF14518" s="79"/>
      <c r="CL14518" s="79"/>
    </row>
    <row r="14519" spans="30:90">
      <c r="AD14519" s="73"/>
      <c r="AE14519" s="74"/>
      <c r="AF14519" s="74"/>
      <c r="BX14519" s="73"/>
      <c r="BY14519" s="74"/>
      <c r="BZ14519" s="74"/>
      <c r="CA14519" s="74"/>
      <c r="CF14519" s="79"/>
      <c r="CL14519" s="79"/>
    </row>
    <row r="14520" spans="30:90">
      <c r="AD14520" s="73"/>
      <c r="AE14520" s="74"/>
      <c r="AF14520" s="74"/>
      <c r="BX14520" s="73"/>
      <c r="BY14520" s="74"/>
      <c r="BZ14520" s="74"/>
      <c r="CA14520" s="74"/>
      <c r="CF14520" s="79"/>
      <c r="CL14520" s="79"/>
    </row>
    <row r="14521" spans="30:90">
      <c r="AD14521" s="73"/>
      <c r="AE14521" s="74"/>
      <c r="AF14521" s="74"/>
      <c r="BX14521" s="73"/>
      <c r="BY14521" s="74"/>
      <c r="BZ14521" s="74"/>
      <c r="CA14521" s="74"/>
      <c r="CF14521" s="79"/>
      <c r="CL14521" s="79"/>
    </row>
    <row r="14522" spans="30:90">
      <c r="AD14522" s="73"/>
      <c r="AE14522" s="74"/>
      <c r="AF14522" s="74"/>
      <c r="BX14522" s="73"/>
      <c r="BY14522" s="74"/>
      <c r="BZ14522" s="74"/>
      <c r="CA14522" s="74"/>
      <c r="CF14522" s="79"/>
      <c r="CL14522" s="79"/>
    </row>
    <row r="14523" spans="30:90">
      <c r="AD14523" s="73"/>
      <c r="AE14523" s="74"/>
      <c r="AF14523" s="74"/>
      <c r="BX14523" s="73"/>
      <c r="BY14523" s="74"/>
      <c r="BZ14523" s="74"/>
      <c r="CA14523" s="74"/>
      <c r="CF14523" s="79"/>
      <c r="CL14523" s="79"/>
    </row>
    <row r="14524" spans="30:90">
      <c r="AD14524" s="73"/>
      <c r="AE14524" s="74"/>
      <c r="AF14524" s="74"/>
      <c r="BX14524" s="73"/>
      <c r="BY14524" s="74"/>
      <c r="BZ14524" s="74"/>
      <c r="CA14524" s="74"/>
      <c r="CF14524" s="79"/>
      <c r="CL14524" s="79"/>
    </row>
    <row r="14525" spans="30:90">
      <c r="AD14525" s="73"/>
      <c r="AE14525" s="74"/>
      <c r="AF14525" s="74"/>
      <c r="BX14525" s="73"/>
      <c r="BY14525" s="74"/>
      <c r="BZ14525" s="74"/>
      <c r="CA14525" s="74"/>
      <c r="CF14525" s="79"/>
      <c r="CL14525" s="79"/>
    </row>
    <row r="14526" spans="30:90">
      <c r="AD14526" s="73"/>
      <c r="AE14526" s="74"/>
      <c r="AF14526" s="74"/>
      <c r="BX14526" s="73"/>
      <c r="BY14526" s="74"/>
      <c r="BZ14526" s="74"/>
      <c r="CA14526" s="74"/>
      <c r="CF14526" s="79"/>
      <c r="CL14526" s="79"/>
    </row>
    <row r="14527" spans="30:90">
      <c r="AD14527" s="73"/>
      <c r="AE14527" s="74"/>
      <c r="AF14527" s="74"/>
      <c r="BX14527" s="73"/>
      <c r="BY14527" s="74"/>
      <c r="BZ14527" s="74"/>
      <c r="CA14527" s="74"/>
      <c r="CF14527" s="79"/>
      <c r="CL14527" s="79"/>
    </row>
    <row r="14528" spans="30:90">
      <c r="AD14528" s="73"/>
      <c r="AE14528" s="74"/>
      <c r="AF14528" s="74"/>
      <c r="BX14528" s="73"/>
      <c r="BY14528" s="74"/>
      <c r="BZ14528" s="74"/>
      <c r="CA14528" s="74"/>
      <c r="CF14528" s="79"/>
      <c r="CL14528" s="79"/>
    </row>
    <row r="14529" spans="30:90">
      <c r="AD14529" s="73"/>
      <c r="AE14529" s="74"/>
      <c r="AF14529" s="74"/>
      <c r="BX14529" s="73"/>
      <c r="BY14529" s="74"/>
      <c r="BZ14529" s="74"/>
      <c r="CA14529" s="74"/>
      <c r="CF14529" s="79"/>
      <c r="CL14529" s="79"/>
    </row>
    <row r="14530" spans="30:90">
      <c r="AD14530" s="73"/>
      <c r="AE14530" s="74"/>
      <c r="AF14530" s="74"/>
      <c r="BX14530" s="73"/>
      <c r="BY14530" s="74"/>
      <c r="BZ14530" s="74"/>
      <c r="CA14530" s="74"/>
      <c r="CF14530" s="79"/>
      <c r="CL14530" s="79"/>
    </row>
    <row r="14531" spans="30:90">
      <c r="AD14531" s="73"/>
      <c r="AE14531" s="74"/>
      <c r="AF14531" s="74"/>
      <c r="BX14531" s="73"/>
      <c r="BY14531" s="74"/>
      <c r="BZ14531" s="74"/>
      <c r="CA14531" s="74"/>
      <c r="CF14531" s="79"/>
      <c r="CL14531" s="79"/>
    </row>
    <row r="14532" spans="30:90">
      <c r="AD14532" s="73"/>
      <c r="AE14532" s="74"/>
      <c r="AF14532" s="74"/>
      <c r="BX14532" s="73"/>
      <c r="BY14532" s="74"/>
      <c r="BZ14532" s="74"/>
      <c r="CA14532" s="74"/>
      <c r="CF14532" s="79"/>
      <c r="CL14532" s="79"/>
    </row>
    <row r="14533" spans="30:90">
      <c r="AD14533" s="73"/>
      <c r="AE14533" s="74"/>
      <c r="AF14533" s="74"/>
      <c r="BX14533" s="73"/>
      <c r="BY14533" s="74"/>
      <c r="BZ14533" s="74"/>
      <c r="CA14533" s="74"/>
      <c r="CF14533" s="79"/>
      <c r="CL14533" s="79"/>
    </row>
    <row r="14534" spans="30:90">
      <c r="AD14534" s="73"/>
      <c r="AE14534" s="74"/>
      <c r="AF14534" s="74"/>
      <c r="BX14534" s="73"/>
      <c r="BY14534" s="74"/>
      <c r="BZ14534" s="74"/>
      <c r="CA14534" s="74"/>
      <c r="CF14534" s="79"/>
      <c r="CL14534" s="79"/>
    </row>
    <row r="14535" spans="30:90">
      <c r="AD14535" s="73"/>
      <c r="AE14535" s="74"/>
      <c r="AF14535" s="74"/>
      <c r="BX14535" s="73"/>
      <c r="BY14535" s="74"/>
      <c r="BZ14535" s="74"/>
      <c r="CA14535" s="74"/>
      <c r="CF14535" s="79"/>
      <c r="CL14535" s="79"/>
    </row>
    <row r="14536" spans="30:90">
      <c r="AD14536" s="73"/>
      <c r="AE14536" s="74"/>
      <c r="AF14536" s="74"/>
      <c r="BX14536" s="73"/>
      <c r="BY14536" s="74"/>
      <c r="BZ14536" s="74"/>
      <c r="CA14536" s="74"/>
      <c r="CF14536" s="79"/>
      <c r="CL14536" s="79"/>
    </row>
    <row r="14537" spans="30:90">
      <c r="AD14537" s="73"/>
      <c r="AE14537" s="74"/>
      <c r="AF14537" s="74"/>
      <c r="BX14537" s="73"/>
      <c r="BY14537" s="74"/>
      <c r="BZ14537" s="74"/>
      <c r="CA14537" s="74"/>
      <c r="CF14537" s="79"/>
      <c r="CL14537" s="79"/>
    </row>
    <row r="14538" spans="30:90">
      <c r="AD14538" s="73"/>
      <c r="AE14538" s="74"/>
      <c r="AF14538" s="74"/>
      <c r="BX14538" s="73"/>
      <c r="BY14538" s="74"/>
      <c r="BZ14538" s="74"/>
      <c r="CA14538" s="74"/>
      <c r="CF14538" s="79"/>
      <c r="CL14538" s="79"/>
    </row>
    <row r="14539" spans="30:90">
      <c r="AD14539" s="73"/>
      <c r="AE14539" s="74"/>
      <c r="AF14539" s="74"/>
      <c r="BX14539" s="73"/>
      <c r="BY14539" s="74"/>
      <c r="BZ14539" s="74"/>
      <c r="CA14539" s="74"/>
      <c r="CF14539" s="79"/>
      <c r="CL14539" s="79"/>
    </row>
    <row r="14540" spans="30:90">
      <c r="AD14540" s="73"/>
      <c r="AE14540" s="74"/>
      <c r="AF14540" s="74"/>
      <c r="BX14540" s="73"/>
      <c r="BY14540" s="74"/>
      <c r="BZ14540" s="74"/>
      <c r="CA14540" s="74"/>
      <c r="CF14540" s="79"/>
      <c r="CL14540" s="79"/>
    </row>
    <row r="14541" spans="30:90">
      <c r="AD14541" s="73"/>
      <c r="AE14541" s="74"/>
      <c r="AF14541" s="74"/>
      <c r="BX14541" s="73"/>
      <c r="BY14541" s="74"/>
      <c r="BZ14541" s="74"/>
      <c r="CA14541" s="74"/>
      <c r="CF14541" s="79"/>
      <c r="CL14541" s="79"/>
    </row>
    <row r="14542" spans="30:90">
      <c r="AD14542" s="73"/>
      <c r="AE14542" s="74"/>
      <c r="AF14542" s="74"/>
      <c r="BX14542" s="73"/>
      <c r="BY14542" s="74"/>
      <c r="BZ14542" s="74"/>
      <c r="CA14542" s="74"/>
      <c r="CF14542" s="79"/>
      <c r="CL14542" s="79"/>
    </row>
    <row r="14543" spans="30:90">
      <c r="AD14543" s="73"/>
      <c r="AE14543" s="74"/>
      <c r="AF14543" s="74"/>
      <c r="BX14543" s="73"/>
      <c r="BY14543" s="74"/>
      <c r="BZ14543" s="74"/>
      <c r="CA14543" s="74"/>
      <c r="CF14543" s="79"/>
      <c r="CL14543" s="79"/>
    </row>
    <row r="14544" spans="30:90">
      <c r="AD14544" s="73"/>
      <c r="AE14544" s="74"/>
      <c r="AF14544" s="74"/>
      <c r="BX14544" s="73"/>
      <c r="BY14544" s="74"/>
      <c r="BZ14544" s="74"/>
      <c r="CA14544" s="74"/>
      <c r="CF14544" s="79"/>
      <c r="CL14544" s="79"/>
    </row>
    <row r="14545" spans="30:90">
      <c r="AD14545" s="73"/>
      <c r="AE14545" s="74"/>
      <c r="AF14545" s="74"/>
      <c r="BX14545" s="73"/>
      <c r="BY14545" s="74"/>
      <c r="BZ14545" s="74"/>
      <c r="CA14545" s="74"/>
      <c r="CF14545" s="79"/>
      <c r="CL14545" s="79"/>
    </row>
    <row r="14546" spans="30:90">
      <c r="AD14546" s="73"/>
      <c r="AE14546" s="74"/>
      <c r="AF14546" s="74"/>
      <c r="BX14546" s="73"/>
      <c r="BY14546" s="74"/>
      <c r="BZ14546" s="74"/>
      <c r="CA14546" s="74"/>
      <c r="CF14546" s="79"/>
      <c r="CL14546" s="79"/>
    </row>
    <row r="14547" spans="30:90">
      <c r="AD14547" s="73"/>
      <c r="AE14547" s="74"/>
      <c r="AF14547" s="74"/>
      <c r="BX14547" s="73"/>
      <c r="BY14547" s="74"/>
      <c r="BZ14547" s="74"/>
      <c r="CA14547" s="74"/>
      <c r="CF14547" s="79"/>
      <c r="CL14547" s="79"/>
    </row>
    <row r="14548" spans="30:90">
      <c r="AD14548" s="73"/>
      <c r="AE14548" s="74"/>
      <c r="AF14548" s="74"/>
      <c r="BX14548" s="73"/>
      <c r="BY14548" s="74"/>
      <c r="BZ14548" s="74"/>
      <c r="CA14548" s="74"/>
      <c r="CF14548" s="79"/>
      <c r="CL14548" s="79"/>
    </row>
    <row r="14549" spans="30:90">
      <c r="AD14549" s="73"/>
      <c r="AE14549" s="74"/>
      <c r="AF14549" s="74"/>
      <c r="BX14549" s="73"/>
      <c r="BY14549" s="74"/>
      <c r="BZ14549" s="74"/>
      <c r="CA14549" s="74"/>
      <c r="CF14549" s="79"/>
      <c r="CL14549" s="79"/>
    </row>
    <row r="14550" spans="30:90">
      <c r="AD14550" s="73"/>
      <c r="AE14550" s="74"/>
      <c r="AF14550" s="74"/>
      <c r="BX14550" s="73"/>
      <c r="BY14550" s="74"/>
      <c r="BZ14550" s="74"/>
      <c r="CA14550" s="74"/>
      <c r="CF14550" s="79"/>
      <c r="CL14550" s="79"/>
    </row>
    <row r="14551" spans="30:90">
      <c r="AD14551" s="73"/>
      <c r="AE14551" s="74"/>
      <c r="AF14551" s="74"/>
      <c r="BX14551" s="73"/>
      <c r="BY14551" s="74"/>
      <c r="BZ14551" s="74"/>
      <c r="CA14551" s="74"/>
      <c r="CF14551" s="79"/>
      <c r="CL14551" s="79"/>
    </row>
    <row r="14552" spans="30:90">
      <c r="AD14552" s="73"/>
      <c r="AE14552" s="74"/>
      <c r="AF14552" s="74"/>
      <c r="BX14552" s="73"/>
      <c r="BY14552" s="74"/>
      <c r="BZ14552" s="74"/>
      <c r="CA14552" s="74"/>
      <c r="CF14552" s="79"/>
      <c r="CL14552" s="79"/>
    </row>
    <row r="14553" spans="30:90">
      <c r="AD14553" s="73"/>
      <c r="AE14553" s="74"/>
      <c r="AF14553" s="74"/>
      <c r="BX14553" s="73"/>
      <c r="BY14553" s="74"/>
      <c r="BZ14553" s="74"/>
      <c r="CA14553" s="74"/>
      <c r="CF14553" s="79"/>
      <c r="CL14553" s="79"/>
    </row>
    <row r="14554" spans="30:90">
      <c r="AD14554" s="73"/>
      <c r="AE14554" s="74"/>
      <c r="AF14554" s="74"/>
      <c r="BX14554" s="73"/>
      <c r="BY14554" s="74"/>
      <c r="BZ14554" s="74"/>
      <c r="CA14554" s="74"/>
      <c r="CF14554" s="79"/>
      <c r="CL14554" s="79"/>
    </row>
    <row r="14555" spans="30:90">
      <c r="AD14555" s="73"/>
      <c r="AE14555" s="74"/>
      <c r="AF14555" s="74"/>
      <c r="BX14555" s="73"/>
      <c r="BY14555" s="74"/>
      <c r="BZ14555" s="74"/>
      <c r="CA14555" s="74"/>
      <c r="CF14555" s="79"/>
      <c r="CL14555" s="79"/>
    </row>
    <row r="14556" spans="30:90">
      <c r="AD14556" s="73"/>
      <c r="AE14556" s="74"/>
      <c r="AF14556" s="74"/>
      <c r="BX14556" s="73"/>
      <c r="BY14556" s="74"/>
      <c r="BZ14556" s="74"/>
      <c r="CA14556" s="74"/>
      <c r="CF14556" s="79"/>
      <c r="CL14556" s="79"/>
    </row>
    <row r="14557" spans="30:90">
      <c r="AD14557" s="73"/>
      <c r="AE14557" s="74"/>
      <c r="AF14557" s="74"/>
      <c r="BX14557" s="73"/>
      <c r="BY14557" s="74"/>
      <c r="BZ14557" s="74"/>
      <c r="CA14557" s="74"/>
      <c r="CF14557" s="79"/>
      <c r="CL14557" s="79"/>
    </row>
    <row r="14558" spans="30:90">
      <c r="AD14558" s="73"/>
      <c r="AE14558" s="74"/>
      <c r="AF14558" s="74"/>
      <c r="BX14558" s="73"/>
      <c r="BY14558" s="74"/>
      <c r="BZ14558" s="74"/>
      <c r="CA14558" s="74"/>
      <c r="CF14558" s="79"/>
      <c r="CL14558" s="79"/>
    </row>
    <row r="14559" spans="30:90">
      <c r="AD14559" s="73"/>
      <c r="AE14559" s="74"/>
      <c r="AF14559" s="74"/>
      <c r="BX14559" s="73"/>
      <c r="BY14559" s="74"/>
      <c r="BZ14559" s="74"/>
      <c r="CA14559" s="74"/>
      <c r="CF14559" s="79"/>
      <c r="CL14559" s="79"/>
    </row>
    <row r="14560" spans="30:90">
      <c r="AD14560" s="73"/>
      <c r="AE14560" s="74"/>
      <c r="AF14560" s="74"/>
      <c r="BX14560" s="73"/>
      <c r="BY14560" s="74"/>
      <c r="BZ14560" s="74"/>
      <c r="CA14560" s="74"/>
      <c r="CF14560" s="79"/>
      <c r="CL14560" s="79"/>
    </row>
    <row r="14561" spans="30:90">
      <c r="AD14561" s="73"/>
      <c r="AE14561" s="74"/>
      <c r="AF14561" s="74"/>
      <c r="BX14561" s="73"/>
      <c r="BY14561" s="74"/>
      <c r="BZ14561" s="74"/>
      <c r="CA14561" s="74"/>
      <c r="CF14561" s="79"/>
      <c r="CL14561" s="79"/>
    </row>
    <row r="14562" spans="30:90">
      <c r="AD14562" s="73"/>
      <c r="AE14562" s="74"/>
      <c r="AF14562" s="74"/>
      <c r="BX14562" s="73"/>
      <c r="BY14562" s="74"/>
      <c r="BZ14562" s="74"/>
      <c r="CA14562" s="74"/>
      <c r="CF14562" s="79"/>
      <c r="CL14562" s="79"/>
    </row>
    <row r="14563" spans="30:90">
      <c r="AD14563" s="73"/>
      <c r="AE14563" s="74"/>
      <c r="AF14563" s="74"/>
      <c r="BX14563" s="73"/>
      <c r="BY14563" s="74"/>
      <c r="BZ14563" s="74"/>
      <c r="CA14563" s="74"/>
      <c r="CF14563" s="79"/>
      <c r="CL14563" s="79"/>
    </row>
    <row r="14564" spans="30:90">
      <c r="AD14564" s="73"/>
      <c r="AE14564" s="74"/>
      <c r="AF14564" s="74"/>
      <c r="BX14564" s="73"/>
      <c r="BY14564" s="74"/>
      <c r="BZ14564" s="74"/>
      <c r="CA14564" s="74"/>
      <c r="CF14564" s="79"/>
      <c r="CL14564" s="79"/>
    </row>
    <row r="14565" spans="30:90">
      <c r="AD14565" s="73"/>
      <c r="AE14565" s="74"/>
      <c r="AF14565" s="74"/>
      <c r="BX14565" s="73"/>
      <c r="BY14565" s="74"/>
      <c r="BZ14565" s="74"/>
      <c r="CA14565" s="74"/>
      <c r="CF14565" s="79"/>
      <c r="CL14565" s="79"/>
    </row>
    <row r="14566" spans="30:90">
      <c r="AD14566" s="73"/>
      <c r="AE14566" s="74"/>
      <c r="AF14566" s="74"/>
      <c r="BX14566" s="73"/>
      <c r="BY14566" s="74"/>
      <c r="BZ14566" s="74"/>
      <c r="CA14566" s="74"/>
      <c r="CF14566" s="79"/>
      <c r="CL14566" s="79"/>
    </row>
    <row r="14567" spans="30:90">
      <c r="AD14567" s="73"/>
      <c r="AE14567" s="74"/>
      <c r="AF14567" s="74"/>
      <c r="BX14567" s="73"/>
      <c r="BY14567" s="74"/>
      <c r="BZ14567" s="74"/>
      <c r="CA14567" s="74"/>
      <c r="CF14567" s="79"/>
      <c r="CL14567" s="79"/>
    </row>
    <row r="14568" spans="30:90">
      <c r="AD14568" s="73"/>
      <c r="AE14568" s="74"/>
      <c r="AF14568" s="74"/>
      <c r="BX14568" s="73"/>
      <c r="BY14568" s="74"/>
      <c r="BZ14568" s="74"/>
      <c r="CA14568" s="74"/>
      <c r="CF14568" s="79"/>
      <c r="CL14568" s="79"/>
    </row>
    <row r="14569" spans="30:90">
      <c r="AD14569" s="73"/>
      <c r="AE14569" s="74"/>
      <c r="AF14569" s="74"/>
      <c r="BX14569" s="73"/>
      <c r="BY14569" s="74"/>
      <c r="BZ14569" s="74"/>
      <c r="CA14569" s="74"/>
      <c r="CF14569" s="79"/>
      <c r="CL14569" s="79"/>
    </row>
    <row r="14570" spans="30:90">
      <c r="AD14570" s="73"/>
      <c r="AE14570" s="74"/>
      <c r="AF14570" s="74"/>
      <c r="BX14570" s="73"/>
      <c r="BY14570" s="74"/>
      <c r="BZ14570" s="74"/>
      <c r="CA14570" s="74"/>
      <c r="CF14570" s="79"/>
      <c r="CL14570" s="79"/>
    </row>
    <row r="14571" spans="30:90">
      <c r="AD14571" s="73"/>
      <c r="AE14571" s="74"/>
      <c r="AF14571" s="74"/>
      <c r="BX14571" s="73"/>
      <c r="BY14571" s="74"/>
      <c r="BZ14571" s="74"/>
      <c r="CA14571" s="74"/>
      <c r="CF14571" s="79"/>
      <c r="CL14571" s="79"/>
    </row>
    <row r="14572" spans="30:90">
      <c r="AD14572" s="73"/>
      <c r="AE14572" s="74"/>
      <c r="AF14572" s="74"/>
      <c r="BX14572" s="73"/>
      <c r="BY14572" s="74"/>
      <c r="BZ14572" s="74"/>
      <c r="CA14572" s="74"/>
      <c r="CF14572" s="79"/>
      <c r="CL14572" s="79"/>
    </row>
    <row r="14573" spans="30:90">
      <c r="AD14573" s="73"/>
      <c r="AE14573" s="74"/>
      <c r="AF14573" s="74"/>
      <c r="BX14573" s="73"/>
      <c r="BY14573" s="74"/>
      <c r="BZ14573" s="74"/>
      <c r="CA14573" s="74"/>
      <c r="CF14573" s="79"/>
      <c r="CL14573" s="79"/>
    </row>
    <row r="14574" spans="30:90">
      <c r="AD14574" s="73"/>
      <c r="AE14574" s="74"/>
      <c r="AF14574" s="74"/>
      <c r="BX14574" s="73"/>
      <c r="BY14574" s="74"/>
      <c r="BZ14574" s="74"/>
      <c r="CA14574" s="74"/>
      <c r="CF14574" s="79"/>
      <c r="CL14574" s="79"/>
    </row>
    <row r="14575" spans="30:90">
      <c r="AD14575" s="73"/>
      <c r="AE14575" s="74"/>
      <c r="AF14575" s="74"/>
      <c r="BX14575" s="73"/>
      <c r="BY14575" s="74"/>
      <c r="BZ14575" s="74"/>
      <c r="CA14575" s="74"/>
      <c r="CF14575" s="79"/>
      <c r="CL14575" s="79"/>
    </row>
    <row r="14576" spans="30:90">
      <c r="AD14576" s="73"/>
      <c r="AE14576" s="74"/>
      <c r="AF14576" s="74"/>
      <c r="BX14576" s="73"/>
      <c r="BY14576" s="74"/>
      <c r="BZ14576" s="74"/>
      <c r="CA14576" s="74"/>
      <c r="CF14576" s="79"/>
      <c r="CL14576" s="79"/>
    </row>
    <row r="14577" spans="30:90">
      <c r="AD14577" s="73"/>
      <c r="AE14577" s="74"/>
      <c r="AF14577" s="74"/>
      <c r="BX14577" s="73"/>
      <c r="BY14577" s="74"/>
      <c r="BZ14577" s="74"/>
      <c r="CA14577" s="74"/>
      <c r="CF14577" s="79"/>
      <c r="CL14577" s="79"/>
    </row>
    <row r="14578" spans="30:90">
      <c r="AD14578" s="73"/>
      <c r="AE14578" s="74"/>
      <c r="AF14578" s="74"/>
      <c r="BX14578" s="73"/>
      <c r="BY14578" s="74"/>
      <c r="BZ14578" s="74"/>
      <c r="CA14578" s="74"/>
      <c r="CF14578" s="79"/>
      <c r="CL14578" s="79"/>
    </row>
    <row r="14579" spans="30:90">
      <c r="AD14579" s="73"/>
      <c r="AE14579" s="74"/>
      <c r="AF14579" s="74"/>
      <c r="BX14579" s="73"/>
      <c r="BY14579" s="74"/>
      <c r="BZ14579" s="74"/>
      <c r="CA14579" s="74"/>
      <c r="CF14579" s="79"/>
      <c r="CL14579" s="79"/>
    </row>
    <row r="14580" spans="30:90">
      <c r="AD14580" s="73"/>
      <c r="AE14580" s="74"/>
      <c r="AF14580" s="74"/>
      <c r="BX14580" s="73"/>
      <c r="BY14580" s="74"/>
      <c r="BZ14580" s="74"/>
      <c r="CA14580" s="74"/>
      <c r="CF14580" s="79"/>
      <c r="CL14580" s="79"/>
    </row>
    <row r="14581" spans="30:90">
      <c r="AD14581" s="73"/>
      <c r="AE14581" s="74"/>
      <c r="AF14581" s="74"/>
      <c r="BX14581" s="73"/>
      <c r="BY14581" s="74"/>
      <c r="BZ14581" s="74"/>
      <c r="CA14581" s="74"/>
      <c r="CF14581" s="79"/>
      <c r="CL14581" s="79"/>
    </row>
    <row r="14582" spans="30:90">
      <c r="AD14582" s="73"/>
      <c r="AE14582" s="74"/>
      <c r="AF14582" s="74"/>
      <c r="BX14582" s="73"/>
      <c r="BY14582" s="74"/>
      <c r="BZ14582" s="74"/>
      <c r="CA14582" s="74"/>
      <c r="CF14582" s="79"/>
      <c r="CL14582" s="79"/>
    </row>
    <row r="14583" spans="30:90">
      <c r="AD14583" s="73"/>
      <c r="AE14583" s="74"/>
      <c r="AF14583" s="74"/>
      <c r="BX14583" s="73"/>
      <c r="BY14583" s="74"/>
      <c r="BZ14583" s="74"/>
      <c r="CA14583" s="74"/>
      <c r="CF14583" s="79"/>
      <c r="CL14583" s="79"/>
    </row>
    <row r="14584" spans="30:90">
      <c r="AD14584" s="73"/>
      <c r="AE14584" s="74"/>
      <c r="AF14584" s="74"/>
      <c r="BX14584" s="73"/>
      <c r="BY14584" s="74"/>
      <c r="BZ14584" s="74"/>
      <c r="CA14584" s="74"/>
      <c r="CF14584" s="79"/>
      <c r="CL14584" s="79"/>
    </row>
    <row r="14585" spans="30:90">
      <c r="AD14585" s="73"/>
      <c r="AE14585" s="74"/>
      <c r="AF14585" s="74"/>
      <c r="BX14585" s="73"/>
      <c r="BY14585" s="74"/>
      <c r="BZ14585" s="74"/>
      <c r="CA14585" s="74"/>
      <c r="CF14585" s="79"/>
      <c r="CL14585" s="79"/>
    </row>
    <row r="14586" spans="30:90">
      <c r="AD14586" s="73"/>
      <c r="AE14586" s="74"/>
      <c r="AF14586" s="74"/>
      <c r="BX14586" s="73"/>
      <c r="BY14586" s="74"/>
      <c r="BZ14586" s="74"/>
      <c r="CA14586" s="74"/>
      <c r="CF14586" s="79"/>
      <c r="CL14586" s="79"/>
    </row>
    <row r="14587" spans="30:90">
      <c r="AD14587" s="73"/>
      <c r="AE14587" s="74"/>
      <c r="AF14587" s="74"/>
      <c r="BX14587" s="73"/>
      <c r="BY14587" s="74"/>
      <c r="BZ14587" s="74"/>
      <c r="CA14587" s="74"/>
      <c r="CF14587" s="79"/>
      <c r="CL14587" s="79"/>
    </row>
    <row r="14588" spans="30:90">
      <c r="AD14588" s="73"/>
      <c r="AE14588" s="74"/>
      <c r="AF14588" s="74"/>
      <c r="BX14588" s="73"/>
      <c r="BY14588" s="74"/>
      <c r="BZ14588" s="74"/>
      <c r="CA14588" s="74"/>
      <c r="CF14588" s="79"/>
      <c r="CL14588" s="79"/>
    </row>
    <row r="14589" spans="30:90">
      <c r="AD14589" s="73"/>
      <c r="AE14589" s="74"/>
      <c r="AF14589" s="74"/>
      <c r="BX14589" s="73"/>
      <c r="BY14589" s="74"/>
      <c r="BZ14589" s="74"/>
      <c r="CA14589" s="74"/>
      <c r="CF14589" s="79"/>
      <c r="CL14589" s="79"/>
    </row>
    <row r="14590" spans="30:90">
      <c r="AD14590" s="73"/>
      <c r="AE14590" s="74"/>
      <c r="AF14590" s="74"/>
      <c r="BX14590" s="73"/>
      <c r="BY14590" s="74"/>
      <c r="BZ14590" s="74"/>
      <c r="CA14590" s="74"/>
      <c r="CF14590" s="79"/>
      <c r="CL14590" s="79"/>
    </row>
    <row r="14591" spans="30:90">
      <c r="AD14591" s="73"/>
      <c r="AE14591" s="74"/>
      <c r="AF14591" s="74"/>
      <c r="BX14591" s="73"/>
      <c r="BY14591" s="74"/>
      <c r="BZ14591" s="74"/>
      <c r="CA14591" s="74"/>
      <c r="CF14591" s="79"/>
      <c r="CL14591" s="79"/>
    </row>
    <row r="14592" spans="30:90">
      <c r="AD14592" s="73"/>
      <c r="AE14592" s="74"/>
      <c r="AF14592" s="74"/>
      <c r="BX14592" s="73"/>
      <c r="BY14592" s="74"/>
      <c r="BZ14592" s="74"/>
      <c r="CA14592" s="74"/>
      <c r="CF14592" s="79"/>
      <c r="CL14592" s="79"/>
    </row>
    <row r="14593" spans="30:90">
      <c r="AD14593" s="73"/>
      <c r="AE14593" s="74"/>
      <c r="AF14593" s="74"/>
      <c r="BX14593" s="73"/>
      <c r="BY14593" s="74"/>
      <c r="BZ14593" s="74"/>
      <c r="CA14593" s="74"/>
      <c r="CF14593" s="79"/>
      <c r="CL14593" s="79"/>
    </row>
    <row r="14594" spans="30:90">
      <c r="AD14594" s="73"/>
      <c r="AE14594" s="74"/>
      <c r="AF14594" s="74"/>
      <c r="BX14594" s="73"/>
      <c r="BY14594" s="74"/>
      <c r="BZ14594" s="74"/>
      <c r="CA14594" s="74"/>
      <c r="CF14594" s="79"/>
      <c r="CL14594" s="79"/>
    </row>
    <row r="14595" spans="30:90">
      <c r="AD14595" s="73"/>
      <c r="AE14595" s="74"/>
      <c r="AF14595" s="74"/>
      <c r="BX14595" s="73"/>
      <c r="BY14595" s="74"/>
      <c r="BZ14595" s="74"/>
      <c r="CA14595" s="74"/>
      <c r="CF14595" s="79"/>
      <c r="CL14595" s="79"/>
    </row>
    <row r="14596" spans="30:90">
      <c r="AD14596" s="73"/>
      <c r="AE14596" s="74"/>
      <c r="AF14596" s="74"/>
      <c r="BX14596" s="73"/>
      <c r="BY14596" s="74"/>
      <c r="BZ14596" s="74"/>
      <c r="CA14596" s="74"/>
      <c r="CF14596" s="79"/>
      <c r="CL14596" s="79"/>
    </row>
    <row r="14597" spans="30:90">
      <c r="AD14597" s="73"/>
      <c r="AE14597" s="74"/>
      <c r="AF14597" s="74"/>
      <c r="BX14597" s="73"/>
      <c r="BY14597" s="74"/>
      <c r="BZ14597" s="74"/>
      <c r="CA14597" s="74"/>
      <c r="CF14597" s="79"/>
      <c r="CL14597" s="79"/>
    </row>
    <row r="14598" spans="30:90">
      <c r="AD14598" s="73"/>
      <c r="AE14598" s="74"/>
      <c r="AF14598" s="74"/>
      <c r="BX14598" s="73"/>
      <c r="BY14598" s="74"/>
      <c r="BZ14598" s="74"/>
      <c r="CA14598" s="74"/>
      <c r="CF14598" s="79"/>
      <c r="CL14598" s="79"/>
    </row>
    <row r="14599" spans="30:90">
      <c r="AD14599" s="73"/>
      <c r="AE14599" s="74"/>
      <c r="AF14599" s="74"/>
      <c r="BX14599" s="73"/>
      <c r="BY14599" s="74"/>
      <c r="BZ14599" s="74"/>
      <c r="CA14599" s="74"/>
      <c r="CF14599" s="79"/>
      <c r="CL14599" s="79"/>
    </row>
    <row r="14600" spans="30:90">
      <c r="AD14600" s="73"/>
      <c r="AE14600" s="74"/>
      <c r="AF14600" s="74"/>
      <c r="BX14600" s="73"/>
      <c r="BY14600" s="74"/>
      <c r="BZ14600" s="74"/>
      <c r="CA14600" s="74"/>
      <c r="CF14600" s="79"/>
      <c r="CL14600" s="79"/>
    </row>
    <row r="14601" spans="30:90">
      <c r="AD14601" s="73"/>
      <c r="AE14601" s="74"/>
      <c r="AF14601" s="74"/>
      <c r="BX14601" s="73"/>
      <c r="BY14601" s="74"/>
      <c r="BZ14601" s="74"/>
      <c r="CA14601" s="74"/>
      <c r="CF14601" s="79"/>
      <c r="CL14601" s="79"/>
    </row>
    <row r="14602" spans="30:90">
      <c r="AD14602" s="73"/>
      <c r="AE14602" s="74"/>
      <c r="AF14602" s="74"/>
      <c r="BX14602" s="73"/>
      <c r="BY14602" s="74"/>
      <c r="BZ14602" s="74"/>
      <c r="CA14602" s="74"/>
      <c r="CF14602" s="79"/>
      <c r="CL14602" s="79"/>
    </row>
    <row r="14603" spans="30:90">
      <c r="AD14603" s="73"/>
      <c r="AE14603" s="74"/>
      <c r="AF14603" s="74"/>
      <c r="BX14603" s="73"/>
      <c r="BY14603" s="74"/>
      <c r="BZ14603" s="74"/>
      <c r="CA14603" s="74"/>
      <c r="CF14603" s="79"/>
      <c r="CL14603" s="79"/>
    </row>
    <row r="14604" spans="30:90">
      <c r="AD14604" s="73"/>
      <c r="AE14604" s="74"/>
      <c r="AF14604" s="74"/>
      <c r="BX14604" s="73"/>
      <c r="BY14604" s="74"/>
      <c r="BZ14604" s="74"/>
      <c r="CA14604" s="74"/>
      <c r="CF14604" s="79"/>
      <c r="CL14604" s="79"/>
    </row>
    <row r="14605" spans="30:90">
      <c r="AD14605" s="73"/>
      <c r="AE14605" s="74"/>
      <c r="AF14605" s="74"/>
      <c r="BX14605" s="73"/>
      <c r="BY14605" s="74"/>
      <c r="BZ14605" s="74"/>
      <c r="CA14605" s="74"/>
      <c r="CF14605" s="79"/>
      <c r="CL14605" s="79"/>
    </row>
    <row r="14606" spans="30:90">
      <c r="AD14606" s="73"/>
      <c r="AE14606" s="74"/>
      <c r="AF14606" s="74"/>
      <c r="BX14606" s="73"/>
      <c r="BY14606" s="74"/>
      <c r="BZ14606" s="74"/>
      <c r="CA14606" s="74"/>
      <c r="CF14606" s="79"/>
      <c r="CL14606" s="79"/>
    </row>
    <row r="14607" spans="30:90">
      <c r="AD14607" s="73"/>
      <c r="AE14607" s="74"/>
      <c r="AF14607" s="74"/>
      <c r="BX14607" s="73"/>
      <c r="BY14607" s="74"/>
      <c r="BZ14607" s="74"/>
      <c r="CA14607" s="74"/>
      <c r="CF14607" s="79"/>
      <c r="CL14607" s="79"/>
    </row>
    <row r="14608" spans="30:90">
      <c r="AD14608" s="73"/>
      <c r="AE14608" s="74"/>
      <c r="AF14608" s="74"/>
      <c r="BX14608" s="73"/>
      <c r="BY14608" s="74"/>
      <c r="BZ14608" s="74"/>
      <c r="CA14608" s="74"/>
      <c r="CF14608" s="79"/>
      <c r="CL14608" s="79"/>
    </row>
    <row r="14609" spans="30:90">
      <c r="AD14609" s="73"/>
      <c r="AE14609" s="74"/>
      <c r="AF14609" s="74"/>
      <c r="BX14609" s="73"/>
      <c r="BY14609" s="74"/>
      <c r="BZ14609" s="74"/>
      <c r="CA14609" s="74"/>
      <c r="CF14609" s="79"/>
      <c r="CL14609" s="79"/>
    </row>
    <row r="14610" spans="30:90">
      <c r="AD14610" s="73"/>
      <c r="AE14610" s="74"/>
      <c r="AF14610" s="74"/>
      <c r="BX14610" s="73"/>
      <c r="BY14610" s="74"/>
      <c r="BZ14610" s="74"/>
      <c r="CA14610" s="74"/>
      <c r="CF14610" s="79"/>
      <c r="CL14610" s="79"/>
    </row>
    <row r="14611" spans="30:90">
      <c r="AD14611" s="73"/>
      <c r="AE14611" s="74"/>
      <c r="AF14611" s="74"/>
      <c r="BX14611" s="73"/>
      <c r="BY14611" s="74"/>
      <c r="BZ14611" s="74"/>
      <c r="CA14611" s="74"/>
      <c r="CF14611" s="79"/>
      <c r="CL14611" s="79"/>
    </row>
    <row r="14612" spans="30:90">
      <c r="AD14612" s="73"/>
      <c r="AE14612" s="74"/>
      <c r="AF14612" s="74"/>
      <c r="BX14612" s="73"/>
      <c r="BY14612" s="74"/>
      <c r="BZ14612" s="74"/>
      <c r="CA14612" s="74"/>
      <c r="CF14612" s="79"/>
      <c r="CL14612" s="79"/>
    </row>
    <row r="14613" spans="30:90">
      <c r="AD14613" s="73"/>
      <c r="AE14613" s="74"/>
      <c r="AF14613" s="74"/>
      <c r="BX14613" s="73"/>
      <c r="BY14613" s="74"/>
      <c r="BZ14613" s="74"/>
      <c r="CA14613" s="74"/>
      <c r="CF14613" s="79"/>
      <c r="CL14613" s="79"/>
    </row>
    <row r="14614" spans="30:90">
      <c r="AD14614" s="73"/>
      <c r="AE14614" s="74"/>
      <c r="AF14614" s="74"/>
      <c r="BX14614" s="73"/>
      <c r="BY14614" s="74"/>
      <c r="BZ14614" s="74"/>
      <c r="CA14614" s="74"/>
      <c r="CF14614" s="79"/>
      <c r="CL14614" s="79"/>
    </row>
    <row r="14615" spans="30:90">
      <c r="AD14615" s="73"/>
      <c r="AE14615" s="74"/>
      <c r="AF14615" s="74"/>
      <c r="BX14615" s="73"/>
      <c r="BY14615" s="74"/>
      <c r="BZ14615" s="74"/>
      <c r="CA14615" s="74"/>
      <c r="CF14615" s="79"/>
      <c r="CL14615" s="79"/>
    </row>
    <row r="14616" spans="30:90">
      <c r="AD14616" s="73"/>
      <c r="AE14616" s="74"/>
      <c r="AF14616" s="74"/>
      <c r="BX14616" s="73"/>
      <c r="BY14616" s="74"/>
      <c r="BZ14616" s="74"/>
      <c r="CA14616" s="74"/>
      <c r="CF14616" s="79"/>
      <c r="CL14616" s="79"/>
    </row>
    <row r="14617" spans="30:90">
      <c r="AD14617" s="73"/>
      <c r="AE14617" s="74"/>
      <c r="AF14617" s="74"/>
      <c r="BX14617" s="73"/>
      <c r="BY14617" s="74"/>
      <c r="BZ14617" s="74"/>
      <c r="CA14617" s="74"/>
      <c r="CF14617" s="79"/>
      <c r="CL14617" s="79"/>
    </row>
    <row r="14618" spans="30:90">
      <c r="AD14618" s="73"/>
      <c r="AE14618" s="74"/>
      <c r="AF14618" s="74"/>
      <c r="BX14618" s="73"/>
      <c r="BY14618" s="74"/>
      <c r="BZ14618" s="74"/>
      <c r="CA14618" s="74"/>
      <c r="CF14618" s="79"/>
      <c r="CL14618" s="79"/>
    </row>
    <row r="14619" spans="30:90">
      <c r="AD14619" s="73"/>
      <c r="AE14619" s="74"/>
      <c r="AF14619" s="74"/>
      <c r="BX14619" s="73"/>
      <c r="BY14619" s="74"/>
      <c r="BZ14619" s="74"/>
      <c r="CA14619" s="74"/>
      <c r="CF14619" s="79"/>
      <c r="CL14619" s="79"/>
    </row>
    <row r="14620" spans="30:90">
      <c r="AD14620" s="73"/>
      <c r="AE14620" s="74"/>
      <c r="AF14620" s="74"/>
      <c r="BX14620" s="73"/>
      <c r="BY14620" s="74"/>
      <c r="BZ14620" s="74"/>
      <c r="CA14620" s="74"/>
      <c r="CF14620" s="79"/>
      <c r="CL14620" s="79"/>
    </row>
    <row r="14621" spans="30:90">
      <c r="AD14621" s="73"/>
      <c r="AE14621" s="74"/>
      <c r="AF14621" s="74"/>
      <c r="BX14621" s="73"/>
      <c r="BY14621" s="74"/>
      <c r="BZ14621" s="74"/>
      <c r="CA14621" s="74"/>
      <c r="CF14621" s="79"/>
      <c r="CL14621" s="79"/>
    </row>
    <row r="14622" spans="30:90">
      <c r="AD14622" s="73"/>
      <c r="AE14622" s="74"/>
      <c r="AF14622" s="74"/>
      <c r="BX14622" s="73"/>
      <c r="BY14622" s="74"/>
      <c r="BZ14622" s="74"/>
      <c r="CA14622" s="74"/>
      <c r="CF14622" s="79"/>
      <c r="CL14622" s="79"/>
    </row>
    <row r="14623" spans="30:90">
      <c r="AD14623" s="73"/>
      <c r="AE14623" s="74"/>
      <c r="AF14623" s="74"/>
      <c r="BX14623" s="73"/>
      <c r="BY14623" s="74"/>
      <c r="BZ14623" s="74"/>
      <c r="CA14623" s="74"/>
      <c r="CF14623" s="79"/>
      <c r="CL14623" s="79"/>
    </row>
    <row r="14624" spans="30:90">
      <c r="AD14624" s="73"/>
      <c r="AE14624" s="74"/>
      <c r="AF14624" s="74"/>
      <c r="BX14624" s="73"/>
      <c r="BY14624" s="74"/>
      <c r="BZ14624" s="74"/>
      <c r="CA14624" s="74"/>
      <c r="CF14624" s="79"/>
      <c r="CL14624" s="79"/>
    </row>
    <row r="14625" spans="30:90">
      <c r="AD14625" s="73"/>
      <c r="AE14625" s="74"/>
      <c r="AF14625" s="74"/>
      <c r="BX14625" s="73"/>
      <c r="BY14625" s="74"/>
      <c r="BZ14625" s="74"/>
      <c r="CA14625" s="74"/>
      <c r="CF14625" s="79"/>
      <c r="CL14625" s="79"/>
    </row>
    <row r="14626" spans="30:90">
      <c r="AD14626" s="73"/>
      <c r="AE14626" s="74"/>
      <c r="AF14626" s="74"/>
      <c r="BX14626" s="73"/>
      <c r="BY14626" s="74"/>
      <c r="BZ14626" s="74"/>
      <c r="CA14626" s="74"/>
      <c r="CF14626" s="79"/>
      <c r="CL14626" s="79"/>
    </row>
    <row r="14627" spans="30:90">
      <c r="AD14627" s="73"/>
      <c r="AE14627" s="74"/>
      <c r="AF14627" s="74"/>
      <c r="BX14627" s="73"/>
      <c r="BY14627" s="74"/>
      <c r="BZ14627" s="74"/>
      <c r="CA14627" s="74"/>
      <c r="CF14627" s="79"/>
      <c r="CL14627" s="79"/>
    </row>
    <row r="14628" spans="30:90">
      <c r="AD14628" s="73"/>
      <c r="AE14628" s="74"/>
      <c r="AF14628" s="74"/>
      <c r="BX14628" s="73"/>
      <c r="BY14628" s="74"/>
      <c r="BZ14628" s="74"/>
      <c r="CA14628" s="74"/>
      <c r="CF14628" s="79"/>
      <c r="CL14628" s="79"/>
    </row>
    <row r="14629" spans="30:90">
      <c r="AD14629" s="73"/>
      <c r="AE14629" s="74"/>
      <c r="AF14629" s="74"/>
      <c r="BX14629" s="73"/>
      <c r="BY14629" s="74"/>
      <c r="BZ14629" s="74"/>
      <c r="CA14629" s="74"/>
      <c r="CF14629" s="79"/>
      <c r="CL14629" s="79"/>
    </row>
    <row r="14630" spans="30:90">
      <c r="AD14630" s="73"/>
      <c r="AE14630" s="74"/>
      <c r="AF14630" s="74"/>
      <c r="BX14630" s="73"/>
      <c r="BY14630" s="74"/>
      <c r="BZ14630" s="74"/>
      <c r="CA14630" s="74"/>
      <c r="CF14630" s="79"/>
      <c r="CL14630" s="79"/>
    </row>
    <row r="14631" spans="30:90">
      <c r="AD14631" s="73"/>
      <c r="AE14631" s="74"/>
      <c r="AF14631" s="74"/>
      <c r="BX14631" s="73"/>
      <c r="BY14631" s="74"/>
      <c r="BZ14631" s="74"/>
      <c r="CA14631" s="74"/>
      <c r="CF14631" s="79"/>
      <c r="CL14631" s="79"/>
    </row>
    <row r="14632" spans="30:90">
      <c r="AD14632" s="73"/>
      <c r="AE14632" s="74"/>
      <c r="AF14632" s="74"/>
      <c r="BX14632" s="73"/>
      <c r="BY14632" s="74"/>
      <c r="BZ14632" s="74"/>
      <c r="CA14632" s="74"/>
      <c r="CF14632" s="79"/>
      <c r="CL14632" s="79"/>
    </row>
    <row r="14633" spans="30:90">
      <c r="AD14633" s="73"/>
      <c r="AE14633" s="74"/>
      <c r="AF14633" s="74"/>
      <c r="BX14633" s="73"/>
      <c r="BY14633" s="74"/>
      <c r="BZ14633" s="74"/>
      <c r="CA14633" s="74"/>
      <c r="CF14633" s="79"/>
      <c r="CL14633" s="79"/>
    </row>
    <row r="14634" spans="30:90">
      <c r="AD14634" s="73"/>
      <c r="AE14634" s="74"/>
      <c r="AF14634" s="74"/>
      <c r="BX14634" s="73"/>
      <c r="BY14634" s="74"/>
      <c r="BZ14634" s="74"/>
      <c r="CA14634" s="74"/>
      <c r="CF14634" s="79"/>
      <c r="CL14634" s="79"/>
    </row>
    <row r="14635" spans="30:90">
      <c r="AD14635" s="73"/>
      <c r="AE14635" s="74"/>
      <c r="AF14635" s="74"/>
      <c r="BX14635" s="73"/>
      <c r="BY14635" s="74"/>
      <c r="BZ14635" s="74"/>
      <c r="CA14635" s="74"/>
      <c r="CF14635" s="79"/>
      <c r="CL14635" s="79"/>
    </row>
    <row r="14636" spans="30:90">
      <c r="AD14636" s="73"/>
      <c r="AE14636" s="74"/>
      <c r="AF14636" s="74"/>
      <c r="BX14636" s="73"/>
      <c r="BY14636" s="74"/>
      <c r="BZ14636" s="74"/>
      <c r="CA14636" s="74"/>
      <c r="CF14636" s="79"/>
      <c r="CL14636" s="79"/>
    </row>
    <row r="14637" spans="30:90">
      <c r="AD14637" s="73"/>
      <c r="AE14637" s="74"/>
      <c r="AF14637" s="74"/>
      <c r="BX14637" s="73"/>
      <c r="BY14637" s="74"/>
      <c r="BZ14637" s="74"/>
      <c r="CA14637" s="74"/>
      <c r="CF14637" s="79"/>
      <c r="CL14637" s="79"/>
    </row>
    <row r="14638" spans="30:90">
      <c r="AD14638" s="73"/>
      <c r="AE14638" s="74"/>
      <c r="AF14638" s="74"/>
      <c r="BX14638" s="73"/>
      <c r="BY14638" s="74"/>
      <c r="BZ14638" s="74"/>
      <c r="CA14638" s="74"/>
      <c r="CF14638" s="79"/>
      <c r="CL14638" s="79"/>
    </row>
    <row r="14639" spans="30:90">
      <c r="AD14639" s="73"/>
      <c r="AE14639" s="74"/>
      <c r="AF14639" s="74"/>
      <c r="BX14639" s="73"/>
      <c r="BY14639" s="74"/>
      <c r="BZ14639" s="74"/>
      <c r="CA14639" s="74"/>
      <c r="CF14639" s="79"/>
      <c r="CL14639" s="79"/>
    </row>
    <row r="14640" spans="30:90">
      <c r="AD14640" s="73"/>
      <c r="AE14640" s="74"/>
      <c r="AF14640" s="74"/>
      <c r="BX14640" s="73"/>
      <c r="BY14640" s="74"/>
      <c r="BZ14640" s="74"/>
      <c r="CA14640" s="74"/>
      <c r="CF14640" s="79"/>
      <c r="CL14640" s="79"/>
    </row>
    <row r="14641" spans="30:90">
      <c r="AD14641" s="73"/>
      <c r="AE14641" s="74"/>
      <c r="AF14641" s="74"/>
      <c r="BX14641" s="73"/>
      <c r="BY14641" s="74"/>
      <c r="BZ14641" s="74"/>
      <c r="CA14641" s="74"/>
      <c r="CF14641" s="79"/>
      <c r="CL14641" s="79"/>
    </row>
    <row r="14642" spans="30:90">
      <c r="AD14642" s="73"/>
      <c r="AE14642" s="74"/>
      <c r="AF14642" s="74"/>
      <c r="BX14642" s="73"/>
      <c r="BY14642" s="74"/>
      <c r="BZ14642" s="74"/>
      <c r="CA14642" s="74"/>
      <c r="CF14642" s="79"/>
      <c r="CL14642" s="79"/>
    </row>
    <row r="14643" spans="30:90">
      <c r="AD14643" s="73"/>
      <c r="AE14643" s="74"/>
      <c r="AF14643" s="74"/>
      <c r="BX14643" s="73"/>
      <c r="BY14643" s="74"/>
      <c r="BZ14643" s="74"/>
      <c r="CA14643" s="74"/>
      <c r="CF14643" s="79"/>
      <c r="CL14643" s="79"/>
    </row>
    <row r="14644" spans="30:90">
      <c r="AD14644" s="73"/>
      <c r="AE14644" s="74"/>
      <c r="AF14644" s="74"/>
      <c r="BX14644" s="73"/>
      <c r="BY14644" s="74"/>
      <c r="BZ14644" s="74"/>
      <c r="CA14644" s="74"/>
      <c r="CF14644" s="79"/>
      <c r="CL14644" s="79"/>
    </row>
    <row r="14645" spans="30:90">
      <c r="AD14645" s="73"/>
      <c r="AE14645" s="74"/>
      <c r="AF14645" s="74"/>
      <c r="BX14645" s="73"/>
      <c r="BY14645" s="74"/>
      <c r="BZ14645" s="74"/>
      <c r="CA14645" s="74"/>
      <c r="CF14645" s="79"/>
      <c r="CL14645" s="79"/>
    </row>
    <row r="14646" spans="30:90">
      <c r="AD14646" s="73"/>
      <c r="AE14646" s="74"/>
      <c r="AF14646" s="74"/>
      <c r="BX14646" s="73"/>
      <c r="BY14646" s="74"/>
      <c r="BZ14646" s="74"/>
      <c r="CA14646" s="74"/>
      <c r="CF14646" s="79"/>
      <c r="CL14646" s="79"/>
    </row>
    <row r="14647" spans="30:90">
      <c r="AD14647" s="73"/>
      <c r="AE14647" s="74"/>
      <c r="AF14647" s="74"/>
      <c r="BX14647" s="73"/>
      <c r="BY14647" s="74"/>
      <c r="BZ14647" s="74"/>
      <c r="CA14647" s="74"/>
      <c r="CF14647" s="79"/>
      <c r="CL14647" s="79"/>
    </row>
    <row r="14648" spans="30:90">
      <c r="AD14648" s="73"/>
      <c r="AE14648" s="74"/>
      <c r="AF14648" s="74"/>
      <c r="BX14648" s="73"/>
      <c r="BY14648" s="74"/>
      <c r="BZ14648" s="74"/>
      <c r="CA14648" s="74"/>
      <c r="CF14648" s="79"/>
      <c r="CL14648" s="79"/>
    </row>
    <row r="14649" spans="30:90">
      <c r="AD14649" s="73"/>
      <c r="AE14649" s="74"/>
      <c r="AF14649" s="74"/>
      <c r="BX14649" s="73"/>
      <c r="BY14649" s="74"/>
      <c r="BZ14649" s="74"/>
      <c r="CA14649" s="74"/>
      <c r="CF14649" s="79"/>
      <c r="CL14649" s="79"/>
    </row>
    <row r="14650" spans="30:90">
      <c r="AD14650" s="73"/>
      <c r="AE14650" s="74"/>
      <c r="AF14650" s="74"/>
      <c r="BX14650" s="73"/>
      <c r="BY14650" s="74"/>
      <c r="BZ14650" s="74"/>
      <c r="CA14650" s="74"/>
      <c r="CF14650" s="79"/>
      <c r="CL14650" s="79"/>
    </row>
    <row r="14651" spans="30:90">
      <c r="AD14651" s="73"/>
      <c r="AE14651" s="74"/>
      <c r="AF14651" s="74"/>
      <c r="BX14651" s="73"/>
      <c r="BY14651" s="74"/>
      <c r="BZ14651" s="74"/>
      <c r="CA14651" s="74"/>
      <c r="CF14651" s="79"/>
      <c r="CL14651" s="79"/>
    </row>
    <row r="14652" spans="30:90">
      <c r="AD14652" s="73"/>
      <c r="AE14652" s="74"/>
      <c r="AF14652" s="74"/>
      <c r="BX14652" s="73"/>
      <c r="BY14652" s="74"/>
      <c r="BZ14652" s="74"/>
      <c r="CA14652" s="74"/>
      <c r="CF14652" s="79"/>
      <c r="CL14652" s="79"/>
    </row>
    <row r="14653" spans="30:90">
      <c r="AD14653" s="73"/>
      <c r="AE14653" s="74"/>
      <c r="AF14653" s="74"/>
      <c r="BX14653" s="73"/>
      <c r="BY14653" s="74"/>
      <c r="BZ14653" s="74"/>
      <c r="CA14653" s="74"/>
      <c r="CF14653" s="79"/>
      <c r="CL14653" s="79"/>
    </row>
    <row r="14654" spans="30:90">
      <c r="AD14654" s="73"/>
      <c r="AE14654" s="74"/>
      <c r="AF14654" s="74"/>
      <c r="BX14654" s="73"/>
      <c r="BY14654" s="74"/>
      <c r="BZ14654" s="74"/>
      <c r="CA14654" s="74"/>
      <c r="CF14654" s="79"/>
      <c r="CL14654" s="79"/>
    </row>
    <row r="14655" spans="30:90">
      <c r="AD14655" s="73"/>
      <c r="AE14655" s="74"/>
      <c r="AF14655" s="74"/>
      <c r="BX14655" s="73"/>
      <c r="BY14655" s="74"/>
      <c r="BZ14655" s="74"/>
      <c r="CA14655" s="74"/>
      <c r="CF14655" s="79"/>
      <c r="CL14655" s="79"/>
    </row>
    <row r="14656" spans="30:90">
      <c r="AD14656" s="73"/>
      <c r="AE14656" s="74"/>
      <c r="AF14656" s="74"/>
      <c r="BX14656" s="73"/>
      <c r="BY14656" s="74"/>
      <c r="BZ14656" s="74"/>
      <c r="CA14656" s="74"/>
      <c r="CF14656" s="79"/>
      <c r="CL14656" s="79"/>
    </row>
    <row r="14657" spans="30:90">
      <c r="AD14657" s="73"/>
      <c r="AE14657" s="74"/>
      <c r="AF14657" s="74"/>
      <c r="BX14657" s="73"/>
      <c r="BY14657" s="74"/>
      <c r="BZ14657" s="74"/>
      <c r="CA14657" s="74"/>
      <c r="CF14657" s="79"/>
      <c r="CL14657" s="79"/>
    </row>
    <row r="14658" spans="30:90">
      <c r="AD14658" s="73"/>
      <c r="AE14658" s="74"/>
      <c r="AF14658" s="74"/>
      <c r="BX14658" s="73"/>
      <c r="BY14658" s="74"/>
      <c r="BZ14658" s="74"/>
      <c r="CA14658" s="74"/>
      <c r="CF14658" s="79"/>
      <c r="CL14658" s="79"/>
    </row>
    <row r="14659" spans="30:90">
      <c r="AD14659" s="73"/>
      <c r="AE14659" s="74"/>
      <c r="AF14659" s="74"/>
      <c r="BX14659" s="73"/>
      <c r="BY14659" s="74"/>
      <c r="BZ14659" s="74"/>
      <c r="CA14659" s="74"/>
      <c r="CF14659" s="79"/>
      <c r="CL14659" s="79"/>
    </row>
    <row r="14660" spans="30:90">
      <c r="AD14660" s="73"/>
      <c r="AE14660" s="74"/>
      <c r="AF14660" s="74"/>
      <c r="BX14660" s="73"/>
      <c r="BY14660" s="74"/>
      <c r="BZ14660" s="74"/>
      <c r="CA14660" s="74"/>
      <c r="CF14660" s="79"/>
      <c r="CL14660" s="79"/>
    </row>
    <row r="14661" spans="30:90">
      <c r="AD14661" s="73"/>
      <c r="AE14661" s="74"/>
      <c r="AF14661" s="74"/>
      <c r="BX14661" s="73"/>
      <c r="BY14661" s="74"/>
      <c r="BZ14661" s="74"/>
      <c r="CA14661" s="74"/>
      <c r="CF14661" s="79"/>
      <c r="CL14661" s="79"/>
    </row>
    <row r="14662" spans="30:90">
      <c r="AD14662" s="73"/>
      <c r="AE14662" s="74"/>
      <c r="AF14662" s="74"/>
      <c r="BX14662" s="73"/>
      <c r="BY14662" s="74"/>
      <c r="BZ14662" s="74"/>
      <c r="CA14662" s="74"/>
      <c r="CF14662" s="79"/>
      <c r="CL14662" s="79"/>
    </row>
    <row r="14663" spans="30:90">
      <c r="AD14663" s="73"/>
      <c r="AE14663" s="74"/>
      <c r="AF14663" s="74"/>
      <c r="BX14663" s="73"/>
      <c r="BY14663" s="74"/>
      <c r="BZ14663" s="74"/>
      <c r="CA14663" s="74"/>
      <c r="CF14663" s="79"/>
      <c r="CL14663" s="79"/>
    </row>
    <row r="14664" spans="30:90">
      <c r="AD14664" s="73"/>
      <c r="AE14664" s="74"/>
      <c r="AF14664" s="74"/>
      <c r="BX14664" s="73"/>
      <c r="BY14664" s="74"/>
      <c r="BZ14664" s="74"/>
      <c r="CA14664" s="74"/>
      <c r="CF14664" s="79"/>
      <c r="CL14664" s="79"/>
    </row>
    <row r="14665" spans="30:90">
      <c r="AD14665" s="73"/>
      <c r="AE14665" s="74"/>
      <c r="AF14665" s="74"/>
      <c r="BX14665" s="73"/>
      <c r="BY14665" s="74"/>
      <c r="BZ14665" s="74"/>
      <c r="CA14665" s="74"/>
      <c r="CF14665" s="79"/>
      <c r="CL14665" s="79"/>
    </row>
    <row r="14666" spans="30:90">
      <c r="AD14666" s="73"/>
      <c r="AE14666" s="74"/>
      <c r="AF14666" s="74"/>
      <c r="BX14666" s="73"/>
      <c r="BY14666" s="74"/>
      <c r="BZ14666" s="74"/>
      <c r="CA14666" s="74"/>
      <c r="CF14666" s="79"/>
      <c r="CL14666" s="79"/>
    </row>
    <row r="14667" spans="30:90">
      <c r="AD14667" s="73"/>
      <c r="AE14667" s="74"/>
      <c r="AF14667" s="74"/>
      <c r="BX14667" s="73"/>
      <c r="BY14667" s="74"/>
      <c r="BZ14667" s="74"/>
      <c r="CA14667" s="74"/>
      <c r="CF14667" s="79"/>
      <c r="CL14667" s="79"/>
    </row>
    <row r="14668" spans="30:90">
      <c r="AD14668" s="73"/>
      <c r="AE14668" s="74"/>
      <c r="AF14668" s="74"/>
      <c r="BX14668" s="73"/>
      <c r="BY14668" s="74"/>
      <c r="BZ14668" s="74"/>
      <c r="CA14668" s="74"/>
      <c r="CF14668" s="79"/>
      <c r="CL14668" s="79"/>
    </row>
    <row r="14669" spans="30:90">
      <c r="AD14669" s="73"/>
      <c r="AE14669" s="74"/>
      <c r="AF14669" s="74"/>
      <c r="BX14669" s="73"/>
      <c r="BY14669" s="74"/>
      <c r="BZ14669" s="74"/>
      <c r="CA14669" s="74"/>
      <c r="CF14669" s="79"/>
      <c r="CL14669" s="79"/>
    </row>
    <row r="14670" spans="30:90">
      <c r="AD14670" s="73"/>
      <c r="AE14670" s="74"/>
      <c r="AF14670" s="74"/>
      <c r="BX14670" s="73"/>
      <c r="BY14670" s="74"/>
      <c r="BZ14670" s="74"/>
      <c r="CA14670" s="74"/>
      <c r="CF14670" s="79"/>
      <c r="CL14670" s="79"/>
    </row>
    <row r="14671" spans="30:90">
      <c r="AD14671" s="73"/>
      <c r="AE14671" s="74"/>
      <c r="AF14671" s="74"/>
      <c r="BX14671" s="73"/>
      <c r="BY14671" s="74"/>
      <c r="BZ14671" s="74"/>
      <c r="CA14671" s="74"/>
      <c r="CF14671" s="79"/>
      <c r="CL14671" s="79"/>
    </row>
    <row r="14672" spans="30:90">
      <c r="AD14672" s="73"/>
      <c r="AE14672" s="74"/>
      <c r="AF14672" s="74"/>
      <c r="BX14672" s="73"/>
      <c r="BY14672" s="74"/>
      <c r="BZ14672" s="74"/>
      <c r="CA14672" s="74"/>
      <c r="CF14672" s="79"/>
      <c r="CL14672" s="79"/>
    </row>
    <row r="14673" spans="30:90">
      <c r="AD14673" s="73"/>
      <c r="AE14673" s="74"/>
      <c r="AF14673" s="74"/>
      <c r="BX14673" s="73"/>
      <c r="BY14673" s="74"/>
      <c r="BZ14673" s="74"/>
      <c r="CA14673" s="74"/>
      <c r="CF14673" s="79"/>
      <c r="CL14673" s="79"/>
    </row>
    <row r="14674" spans="30:90">
      <c r="AD14674" s="73"/>
      <c r="AE14674" s="74"/>
      <c r="AF14674" s="74"/>
      <c r="BX14674" s="73"/>
      <c r="BY14674" s="74"/>
      <c r="BZ14674" s="74"/>
      <c r="CA14674" s="74"/>
      <c r="CF14674" s="79"/>
      <c r="CL14674" s="79"/>
    </row>
    <row r="14675" spans="30:90">
      <c r="AD14675" s="73"/>
      <c r="AE14675" s="74"/>
      <c r="AF14675" s="74"/>
      <c r="BX14675" s="73"/>
      <c r="BY14675" s="74"/>
      <c r="BZ14675" s="74"/>
      <c r="CA14675" s="74"/>
      <c r="CF14675" s="79"/>
      <c r="CL14675" s="79"/>
    </row>
    <row r="14676" spans="30:90">
      <c r="AD14676" s="73"/>
      <c r="AE14676" s="74"/>
      <c r="AF14676" s="74"/>
      <c r="BX14676" s="73"/>
      <c r="BY14676" s="74"/>
      <c r="BZ14676" s="74"/>
      <c r="CA14676" s="74"/>
      <c r="CF14676" s="79"/>
      <c r="CL14676" s="79"/>
    </row>
    <row r="14677" spans="30:90">
      <c r="AD14677" s="73"/>
      <c r="AE14677" s="74"/>
      <c r="AF14677" s="74"/>
      <c r="BX14677" s="73"/>
      <c r="BY14677" s="74"/>
      <c r="BZ14677" s="74"/>
      <c r="CA14677" s="74"/>
      <c r="CF14677" s="79"/>
      <c r="CL14677" s="79"/>
    </row>
    <row r="14678" spans="30:90">
      <c r="AD14678" s="73"/>
      <c r="AE14678" s="74"/>
      <c r="AF14678" s="74"/>
      <c r="BX14678" s="73"/>
      <c r="BY14678" s="74"/>
      <c r="BZ14678" s="74"/>
      <c r="CA14678" s="74"/>
      <c r="CF14678" s="79"/>
      <c r="CL14678" s="79"/>
    </row>
    <row r="14679" spans="30:90">
      <c r="AD14679" s="73"/>
      <c r="AE14679" s="74"/>
      <c r="AF14679" s="74"/>
      <c r="BX14679" s="73"/>
      <c r="BY14679" s="74"/>
      <c r="BZ14679" s="74"/>
      <c r="CA14679" s="74"/>
      <c r="CF14679" s="79"/>
      <c r="CL14679" s="79"/>
    </row>
    <row r="14680" spans="30:90">
      <c r="AD14680" s="73"/>
      <c r="AE14680" s="74"/>
      <c r="AF14680" s="74"/>
      <c r="BX14680" s="73"/>
      <c r="BY14680" s="74"/>
      <c r="BZ14680" s="74"/>
      <c r="CA14680" s="74"/>
      <c r="CF14680" s="79"/>
      <c r="CL14680" s="79"/>
    </row>
    <row r="14681" spans="30:90">
      <c r="AD14681" s="73"/>
      <c r="AE14681" s="74"/>
      <c r="AF14681" s="74"/>
      <c r="BX14681" s="73"/>
      <c r="BY14681" s="74"/>
      <c r="BZ14681" s="74"/>
      <c r="CA14681" s="74"/>
      <c r="CF14681" s="79"/>
      <c r="CL14681" s="79"/>
    </row>
    <row r="14682" spans="30:90">
      <c r="AD14682" s="73"/>
      <c r="AE14682" s="74"/>
      <c r="AF14682" s="74"/>
      <c r="BX14682" s="73"/>
      <c r="BY14682" s="74"/>
      <c r="BZ14682" s="74"/>
      <c r="CA14682" s="74"/>
      <c r="CF14682" s="79"/>
      <c r="CL14682" s="79"/>
    </row>
    <row r="14683" spans="30:90">
      <c r="AD14683" s="73"/>
      <c r="AE14683" s="74"/>
      <c r="AF14683" s="74"/>
      <c r="BX14683" s="73"/>
      <c r="BY14683" s="74"/>
      <c r="BZ14683" s="74"/>
      <c r="CA14683" s="74"/>
      <c r="CF14683" s="79"/>
      <c r="CL14683" s="79"/>
    </row>
    <row r="14684" spans="30:90">
      <c r="AD14684" s="73"/>
      <c r="AE14684" s="74"/>
      <c r="AF14684" s="74"/>
      <c r="BX14684" s="73"/>
      <c r="BY14684" s="74"/>
      <c r="BZ14684" s="74"/>
      <c r="CA14684" s="74"/>
      <c r="CF14684" s="79"/>
      <c r="CL14684" s="79"/>
    </row>
    <row r="14685" spans="30:90">
      <c r="AD14685" s="73"/>
      <c r="AE14685" s="74"/>
      <c r="AF14685" s="74"/>
      <c r="BX14685" s="73"/>
      <c r="BY14685" s="74"/>
      <c r="BZ14685" s="74"/>
      <c r="CA14685" s="74"/>
      <c r="CF14685" s="79"/>
      <c r="CL14685" s="79"/>
    </row>
    <row r="14686" spans="30:90">
      <c r="AD14686" s="73"/>
      <c r="AE14686" s="74"/>
      <c r="AF14686" s="74"/>
      <c r="BX14686" s="73"/>
      <c r="BY14686" s="74"/>
      <c r="BZ14686" s="74"/>
      <c r="CA14686" s="74"/>
      <c r="CF14686" s="79"/>
      <c r="CL14686" s="79"/>
    </row>
    <row r="14687" spans="30:90">
      <c r="AD14687" s="73"/>
      <c r="AE14687" s="74"/>
      <c r="AF14687" s="74"/>
      <c r="BX14687" s="73"/>
      <c r="BY14687" s="74"/>
      <c r="BZ14687" s="74"/>
      <c r="CA14687" s="74"/>
      <c r="CF14687" s="79"/>
      <c r="CL14687" s="79"/>
    </row>
    <row r="14688" spans="30:90">
      <c r="AD14688" s="73"/>
      <c r="AE14688" s="74"/>
      <c r="AF14688" s="74"/>
      <c r="BX14688" s="73"/>
      <c r="BY14688" s="74"/>
      <c r="BZ14688" s="74"/>
      <c r="CA14688" s="74"/>
      <c r="CF14688" s="79"/>
      <c r="CL14688" s="79"/>
    </row>
    <row r="14689" spans="30:90">
      <c r="AD14689" s="73"/>
      <c r="AE14689" s="74"/>
      <c r="AF14689" s="74"/>
      <c r="BX14689" s="73"/>
      <c r="BY14689" s="74"/>
      <c r="BZ14689" s="74"/>
      <c r="CA14689" s="74"/>
      <c r="CF14689" s="79"/>
      <c r="CL14689" s="79"/>
    </row>
    <row r="14690" spans="30:90">
      <c r="AD14690" s="73"/>
      <c r="AE14690" s="74"/>
      <c r="AF14690" s="74"/>
      <c r="BX14690" s="73"/>
      <c r="BY14690" s="74"/>
      <c r="BZ14690" s="74"/>
      <c r="CA14690" s="74"/>
      <c r="CF14690" s="79"/>
      <c r="CL14690" s="79"/>
    </row>
    <row r="14691" spans="30:90">
      <c r="AD14691" s="73"/>
      <c r="AE14691" s="74"/>
      <c r="AF14691" s="74"/>
      <c r="BX14691" s="73"/>
      <c r="BY14691" s="74"/>
      <c r="BZ14691" s="74"/>
      <c r="CA14691" s="74"/>
      <c r="CF14691" s="79"/>
      <c r="CL14691" s="79"/>
    </row>
    <row r="14692" spans="30:90">
      <c r="AD14692" s="73"/>
      <c r="AE14692" s="74"/>
      <c r="AF14692" s="74"/>
      <c r="BX14692" s="73"/>
      <c r="BY14692" s="74"/>
      <c r="BZ14692" s="74"/>
      <c r="CA14692" s="74"/>
      <c r="CF14692" s="79"/>
      <c r="CL14692" s="79"/>
    </row>
    <row r="14693" spans="30:90">
      <c r="AD14693" s="73"/>
      <c r="AE14693" s="74"/>
      <c r="AF14693" s="74"/>
      <c r="BX14693" s="73"/>
      <c r="BY14693" s="74"/>
      <c r="BZ14693" s="74"/>
      <c r="CA14693" s="74"/>
      <c r="CF14693" s="79"/>
      <c r="CL14693" s="79"/>
    </row>
    <row r="14694" spans="30:90">
      <c r="AD14694" s="73"/>
      <c r="AE14694" s="74"/>
      <c r="AF14694" s="74"/>
      <c r="BX14694" s="73"/>
      <c r="BY14694" s="74"/>
      <c r="BZ14694" s="74"/>
      <c r="CA14694" s="74"/>
      <c r="CF14694" s="79"/>
      <c r="CL14694" s="79"/>
    </row>
    <row r="14695" spans="30:90">
      <c r="AD14695" s="73"/>
      <c r="AE14695" s="74"/>
      <c r="AF14695" s="74"/>
      <c r="BX14695" s="73"/>
      <c r="BY14695" s="74"/>
      <c r="BZ14695" s="74"/>
      <c r="CA14695" s="74"/>
      <c r="CF14695" s="79"/>
      <c r="CL14695" s="79"/>
    </row>
    <row r="14696" spans="30:90">
      <c r="AD14696" s="73"/>
      <c r="AE14696" s="74"/>
      <c r="AF14696" s="74"/>
      <c r="BX14696" s="73"/>
      <c r="BY14696" s="74"/>
      <c r="BZ14696" s="74"/>
      <c r="CA14696" s="74"/>
      <c r="CF14696" s="79"/>
      <c r="CL14696" s="79"/>
    </row>
    <row r="14697" spans="30:90">
      <c r="AD14697" s="73"/>
      <c r="AE14697" s="74"/>
      <c r="AF14697" s="74"/>
      <c r="BX14697" s="73"/>
      <c r="BY14697" s="74"/>
      <c r="BZ14697" s="74"/>
      <c r="CA14697" s="74"/>
      <c r="CF14697" s="79"/>
      <c r="CL14697" s="79"/>
    </row>
    <row r="14698" spans="30:90">
      <c r="AD14698" s="73"/>
      <c r="AE14698" s="74"/>
      <c r="AF14698" s="74"/>
      <c r="BX14698" s="73"/>
      <c r="BY14698" s="74"/>
      <c r="BZ14698" s="74"/>
      <c r="CA14698" s="74"/>
      <c r="CF14698" s="79"/>
      <c r="CL14698" s="79"/>
    </row>
    <row r="14699" spans="30:90">
      <c r="AD14699" s="73"/>
      <c r="AE14699" s="74"/>
      <c r="AF14699" s="74"/>
      <c r="BX14699" s="73"/>
      <c r="BY14699" s="74"/>
      <c r="BZ14699" s="74"/>
      <c r="CA14699" s="74"/>
      <c r="CF14699" s="79"/>
      <c r="CL14699" s="79"/>
    </row>
    <row r="14700" spans="30:90">
      <c r="AD14700" s="73"/>
      <c r="AE14700" s="74"/>
      <c r="AF14700" s="74"/>
      <c r="BX14700" s="73"/>
      <c r="BY14700" s="74"/>
      <c r="BZ14700" s="74"/>
      <c r="CA14700" s="74"/>
      <c r="CF14700" s="79"/>
      <c r="CL14700" s="79"/>
    </row>
    <row r="14701" spans="30:90">
      <c r="AD14701" s="73"/>
      <c r="AE14701" s="74"/>
      <c r="AF14701" s="74"/>
      <c r="BX14701" s="73"/>
      <c r="BY14701" s="74"/>
      <c r="BZ14701" s="74"/>
      <c r="CA14701" s="74"/>
      <c r="CF14701" s="79"/>
      <c r="CL14701" s="79"/>
    </row>
    <row r="14702" spans="30:90">
      <c r="AD14702" s="73"/>
      <c r="AE14702" s="74"/>
      <c r="AF14702" s="74"/>
      <c r="BX14702" s="73"/>
      <c r="BY14702" s="74"/>
      <c r="BZ14702" s="74"/>
      <c r="CA14702" s="74"/>
      <c r="CF14702" s="79"/>
      <c r="CL14702" s="79"/>
    </row>
    <row r="14703" spans="30:90">
      <c r="AD14703" s="73"/>
      <c r="AE14703" s="74"/>
      <c r="AF14703" s="74"/>
      <c r="BX14703" s="73"/>
      <c r="BY14703" s="74"/>
      <c r="BZ14703" s="74"/>
      <c r="CA14703" s="74"/>
      <c r="CF14703" s="79"/>
      <c r="CL14703" s="79"/>
    </row>
    <row r="14704" spans="30:90">
      <c r="AD14704" s="73"/>
      <c r="AE14704" s="74"/>
      <c r="AF14704" s="74"/>
      <c r="BX14704" s="73"/>
      <c r="BY14704" s="74"/>
      <c r="BZ14704" s="74"/>
      <c r="CA14704" s="74"/>
      <c r="CF14704" s="79"/>
      <c r="CL14704" s="79"/>
    </row>
    <row r="14705" spans="30:90">
      <c r="AD14705" s="73"/>
      <c r="AE14705" s="74"/>
      <c r="AF14705" s="74"/>
      <c r="BX14705" s="73"/>
      <c r="BY14705" s="74"/>
      <c r="BZ14705" s="74"/>
      <c r="CA14705" s="74"/>
      <c r="CF14705" s="79"/>
      <c r="CL14705" s="79"/>
    </row>
    <row r="14706" spans="30:90">
      <c r="AD14706" s="73"/>
      <c r="AE14706" s="74"/>
      <c r="AF14706" s="74"/>
      <c r="BX14706" s="73"/>
      <c r="BY14706" s="74"/>
      <c r="BZ14706" s="74"/>
      <c r="CA14706" s="74"/>
      <c r="CF14706" s="79"/>
      <c r="CL14706" s="79"/>
    </row>
    <row r="14707" spans="30:90">
      <c r="AD14707" s="73"/>
      <c r="AE14707" s="74"/>
      <c r="AF14707" s="74"/>
      <c r="BX14707" s="73"/>
      <c r="BY14707" s="74"/>
      <c r="BZ14707" s="74"/>
      <c r="CA14707" s="74"/>
      <c r="CF14707" s="79"/>
      <c r="CL14707" s="79"/>
    </row>
    <row r="14708" spans="30:90">
      <c r="AD14708" s="73"/>
      <c r="AE14708" s="74"/>
      <c r="AF14708" s="74"/>
      <c r="BX14708" s="73"/>
      <c r="BY14708" s="74"/>
      <c r="BZ14708" s="74"/>
      <c r="CA14708" s="74"/>
      <c r="CF14708" s="79"/>
      <c r="CL14708" s="79"/>
    </row>
    <row r="14709" spans="30:90">
      <c r="AD14709" s="73"/>
      <c r="AE14709" s="74"/>
      <c r="AF14709" s="74"/>
      <c r="BX14709" s="73"/>
      <c r="BY14709" s="74"/>
      <c r="BZ14709" s="74"/>
      <c r="CA14709" s="74"/>
      <c r="CF14709" s="79"/>
      <c r="CL14709" s="79"/>
    </row>
    <row r="14710" spans="30:90">
      <c r="AD14710" s="73"/>
      <c r="AE14710" s="74"/>
      <c r="AF14710" s="74"/>
      <c r="BX14710" s="73"/>
      <c r="BY14710" s="74"/>
      <c r="BZ14710" s="74"/>
      <c r="CA14710" s="74"/>
      <c r="CF14710" s="79"/>
      <c r="CL14710" s="79"/>
    </row>
    <row r="14711" spans="30:90">
      <c r="AD14711" s="73"/>
      <c r="AE14711" s="74"/>
      <c r="AF14711" s="74"/>
      <c r="BX14711" s="73"/>
      <c r="BY14711" s="74"/>
      <c r="BZ14711" s="74"/>
      <c r="CA14711" s="74"/>
      <c r="CF14711" s="79"/>
      <c r="CL14711" s="79"/>
    </row>
    <row r="14712" spans="30:90">
      <c r="AD14712" s="73"/>
      <c r="AE14712" s="74"/>
      <c r="AF14712" s="74"/>
      <c r="BX14712" s="73"/>
      <c r="BY14712" s="74"/>
      <c r="BZ14712" s="74"/>
      <c r="CA14712" s="74"/>
      <c r="CF14712" s="79"/>
      <c r="CL14712" s="79"/>
    </row>
    <row r="14713" spans="30:90">
      <c r="AD14713" s="73"/>
      <c r="AE14713" s="74"/>
      <c r="AF14713" s="74"/>
      <c r="BX14713" s="73"/>
      <c r="BY14713" s="74"/>
      <c r="BZ14713" s="74"/>
      <c r="CA14713" s="74"/>
      <c r="CF14713" s="79"/>
      <c r="CL14713" s="79"/>
    </row>
    <row r="14714" spans="30:90">
      <c r="AD14714" s="73"/>
      <c r="AE14714" s="74"/>
      <c r="AF14714" s="74"/>
      <c r="BX14714" s="73"/>
      <c r="BY14714" s="74"/>
      <c r="BZ14714" s="74"/>
      <c r="CA14714" s="74"/>
      <c r="CF14714" s="79"/>
      <c r="CL14714" s="79"/>
    </row>
    <row r="14715" spans="30:90">
      <c r="AD14715" s="73"/>
      <c r="AE14715" s="74"/>
      <c r="AF14715" s="74"/>
      <c r="BX14715" s="73"/>
      <c r="BY14715" s="74"/>
      <c r="BZ14715" s="74"/>
      <c r="CA14715" s="74"/>
      <c r="CF14715" s="79"/>
      <c r="CL14715" s="79"/>
    </row>
    <row r="14716" spans="30:90">
      <c r="AD14716" s="73"/>
      <c r="AE14716" s="74"/>
      <c r="AF14716" s="74"/>
      <c r="BX14716" s="73"/>
      <c r="BY14716" s="74"/>
      <c r="BZ14716" s="74"/>
      <c r="CA14716" s="74"/>
      <c r="CF14716" s="79"/>
      <c r="CL14716" s="79"/>
    </row>
    <row r="14717" spans="30:90">
      <c r="AD14717" s="73"/>
      <c r="AE14717" s="74"/>
      <c r="AF14717" s="74"/>
      <c r="BX14717" s="73"/>
      <c r="BY14717" s="74"/>
      <c r="BZ14717" s="74"/>
      <c r="CA14717" s="74"/>
      <c r="CF14717" s="79"/>
      <c r="CL14717" s="79"/>
    </row>
    <row r="14718" spans="30:90">
      <c r="AD14718" s="73"/>
      <c r="AE14718" s="74"/>
      <c r="AF14718" s="74"/>
      <c r="BX14718" s="73"/>
      <c r="BY14718" s="74"/>
      <c r="BZ14718" s="74"/>
      <c r="CA14718" s="74"/>
      <c r="CF14718" s="79"/>
      <c r="CL14718" s="79"/>
    </row>
    <row r="14719" spans="30:90">
      <c r="AD14719" s="73"/>
      <c r="AE14719" s="74"/>
      <c r="AF14719" s="74"/>
      <c r="BX14719" s="73"/>
      <c r="BY14719" s="74"/>
      <c r="BZ14719" s="74"/>
      <c r="CA14719" s="74"/>
      <c r="CF14719" s="79"/>
      <c r="CL14719" s="79"/>
    </row>
    <row r="14720" spans="30:90">
      <c r="AD14720" s="73"/>
      <c r="AE14720" s="74"/>
      <c r="AF14720" s="74"/>
      <c r="BX14720" s="73"/>
      <c r="BY14720" s="74"/>
      <c r="BZ14720" s="74"/>
      <c r="CA14720" s="74"/>
      <c r="CF14720" s="79"/>
      <c r="CL14720" s="79"/>
    </row>
    <row r="14721" spans="30:90">
      <c r="AD14721" s="73"/>
      <c r="AE14721" s="74"/>
      <c r="AF14721" s="74"/>
      <c r="BX14721" s="73"/>
      <c r="BY14721" s="74"/>
      <c r="BZ14721" s="74"/>
      <c r="CA14721" s="74"/>
      <c r="CF14721" s="79"/>
      <c r="CL14721" s="79"/>
    </row>
    <row r="14722" spans="30:90">
      <c r="AD14722" s="73"/>
      <c r="AE14722" s="74"/>
      <c r="AF14722" s="74"/>
      <c r="BX14722" s="73"/>
      <c r="BY14722" s="74"/>
      <c r="BZ14722" s="74"/>
      <c r="CA14722" s="74"/>
      <c r="CF14722" s="79"/>
      <c r="CL14722" s="79"/>
    </row>
    <row r="14723" spans="30:90">
      <c r="AD14723" s="73"/>
      <c r="AE14723" s="74"/>
      <c r="AF14723" s="74"/>
      <c r="BX14723" s="73"/>
      <c r="BY14723" s="74"/>
      <c r="BZ14723" s="74"/>
      <c r="CA14723" s="74"/>
      <c r="CF14723" s="79"/>
      <c r="CL14723" s="79"/>
    </row>
    <row r="14724" spans="30:90">
      <c r="AD14724" s="73"/>
      <c r="AE14724" s="74"/>
      <c r="AF14724" s="74"/>
      <c r="BX14724" s="73"/>
      <c r="BY14724" s="74"/>
      <c r="BZ14724" s="74"/>
      <c r="CA14724" s="74"/>
      <c r="CF14724" s="79"/>
      <c r="CL14724" s="79"/>
    </row>
    <row r="14725" spans="30:90">
      <c r="AD14725" s="73"/>
      <c r="AE14725" s="74"/>
      <c r="AF14725" s="74"/>
      <c r="BX14725" s="73"/>
      <c r="BY14725" s="74"/>
      <c r="BZ14725" s="74"/>
      <c r="CA14725" s="74"/>
      <c r="CF14725" s="79"/>
      <c r="CL14725" s="79"/>
    </row>
    <row r="14726" spans="30:90">
      <c r="AD14726" s="73"/>
      <c r="AE14726" s="74"/>
      <c r="AF14726" s="74"/>
      <c r="BX14726" s="73"/>
      <c r="BY14726" s="74"/>
      <c r="BZ14726" s="74"/>
      <c r="CA14726" s="74"/>
      <c r="CF14726" s="79"/>
      <c r="CL14726" s="79"/>
    </row>
    <row r="14727" spans="30:90">
      <c r="AD14727" s="73"/>
      <c r="AE14727" s="74"/>
      <c r="AF14727" s="74"/>
      <c r="BX14727" s="73"/>
      <c r="BY14727" s="74"/>
      <c r="BZ14727" s="74"/>
      <c r="CA14727" s="74"/>
      <c r="CF14727" s="79"/>
      <c r="CL14727" s="79"/>
    </row>
    <row r="14728" spans="30:90">
      <c r="AD14728" s="73"/>
      <c r="AE14728" s="74"/>
      <c r="AF14728" s="74"/>
      <c r="BX14728" s="73"/>
      <c r="BY14728" s="74"/>
      <c r="BZ14728" s="74"/>
      <c r="CA14728" s="74"/>
      <c r="CF14728" s="79"/>
      <c r="CL14728" s="79"/>
    </row>
    <row r="14729" spans="30:90">
      <c r="AD14729" s="73"/>
      <c r="AE14729" s="74"/>
      <c r="AF14729" s="74"/>
      <c r="BX14729" s="73"/>
      <c r="BY14729" s="74"/>
      <c r="BZ14729" s="74"/>
      <c r="CA14729" s="74"/>
      <c r="CF14729" s="79"/>
      <c r="CL14729" s="79"/>
    </row>
    <row r="14730" spans="30:90">
      <c r="AD14730" s="73"/>
      <c r="AE14730" s="74"/>
      <c r="AF14730" s="74"/>
      <c r="BX14730" s="73"/>
      <c r="BY14730" s="74"/>
      <c r="BZ14730" s="74"/>
      <c r="CA14730" s="74"/>
      <c r="CF14730" s="79"/>
      <c r="CL14730" s="79"/>
    </row>
    <row r="14731" spans="30:90">
      <c r="AD14731" s="73"/>
      <c r="AE14731" s="74"/>
      <c r="AF14731" s="74"/>
      <c r="BX14731" s="73"/>
      <c r="BY14731" s="74"/>
      <c r="BZ14731" s="74"/>
      <c r="CA14731" s="74"/>
      <c r="CF14731" s="79"/>
      <c r="CL14731" s="79"/>
    </row>
    <row r="14732" spans="30:90">
      <c r="AD14732" s="73"/>
      <c r="AE14732" s="74"/>
      <c r="AF14732" s="74"/>
      <c r="BX14732" s="73"/>
      <c r="BY14732" s="74"/>
      <c r="BZ14732" s="74"/>
      <c r="CA14732" s="74"/>
      <c r="CF14732" s="79"/>
      <c r="CL14732" s="79"/>
    </row>
    <row r="14733" spans="30:90">
      <c r="AD14733" s="73"/>
      <c r="AE14733" s="74"/>
      <c r="AF14733" s="74"/>
      <c r="BX14733" s="73"/>
      <c r="BY14733" s="74"/>
      <c r="BZ14733" s="74"/>
      <c r="CA14733" s="74"/>
      <c r="CF14733" s="79"/>
      <c r="CL14733" s="79"/>
    </row>
    <row r="14734" spans="30:90">
      <c r="AD14734" s="73"/>
      <c r="AE14734" s="74"/>
      <c r="AF14734" s="74"/>
      <c r="BX14734" s="73"/>
      <c r="BY14734" s="74"/>
      <c r="BZ14734" s="74"/>
      <c r="CA14734" s="74"/>
      <c r="CF14734" s="79"/>
      <c r="CL14734" s="79"/>
    </row>
    <row r="14735" spans="30:90">
      <c r="AD14735" s="73"/>
      <c r="AE14735" s="74"/>
      <c r="AF14735" s="74"/>
      <c r="BX14735" s="73"/>
      <c r="BY14735" s="74"/>
      <c r="BZ14735" s="74"/>
      <c r="CA14735" s="74"/>
      <c r="CF14735" s="79"/>
      <c r="CL14735" s="79"/>
    </row>
    <row r="14736" spans="30:90">
      <c r="AD14736" s="73"/>
      <c r="AE14736" s="74"/>
      <c r="AF14736" s="74"/>
      <c r="BX14736" s="73"/>
      <c r="BY14736" s="74"/>
      <c r="BZ14736" s="74"/>
      <c r="CA14736" s="74"/>
      <c r="CF14736" s="79"/>
      <c r="CL14736" s="79"/>
    </row>
    <row r="14737" spans="30:90">
      <c r="AD14737" s="73"/>
      <c r="AE14737" s="74"/>
      <c r="AF14737" s="74"/>
      <c r="BX14737" s="73"/>
      <c r="BY14737" s="74"/>
      <c r="BZ14737" s="74"/>
      <c r="CA14737" s="74"/>
      <c r="CF14737" s="79"/>
      <c r="CL14737" s="79"/>
    </row>
    <row r="14738" spans="30:90">
      <c r="AD14738" s="73"/>
      <c r="AE14738" s="74"/>
      <c r="AF14738" s="74"/>
      <c r="BX14738" s="73"/>
      <c r="BY14738" s="74"/>
      <c r="BZ14738" s="74"/>
      <c r="CA14738" s="74"/>
      <c r="CF14738" s="79"/>
      <c r="CL14738" s="79"/>
    </row>
    <row r="14739" spans="30:90">
      <c r="AD14739" s="73"/>
      <c r="AE14739" s="74"/>
      <c r="AF14739" s="74"/>
      <c r="BX14739" s="73"/>
      <c r="BY14739" s="74"/>
      <c r="BZ14739" s="74"/>
      <c r="CA14739" s="74"/>
      <c r="CF14739" s="79"/>
      <c r="CL14739" s="79"/>
    </row>
    <row r="14740" spans="30:90">
      <c r="AD14740" s="73"/>
      <c r="AE14740" s="74"/>
      <c r="AF14740" s="74"/>
      <c r="BX14740" s="73"/>
      <c r="BY14740" s="74"/>
      <c r="BZ14740" s="74"/>
      <c r="CA14740" s="74"/>
      <c r="CF14740" s="79"/>
      <c r="CL14740" s="79"/>
    </row>
    <row r="14741" spans="30:90">
      <c r="AD14741" s="73"/>
      <c r="AE14741" s="74"/>
      <c r="AF14741" s="74"/>
      <c r="BX14741" s="73"/>
      <c r="BY14741" s="74"/>
      <c r="BZ14741" s="74"/>
      <c r="CA14741" s="74"/>
      <c r="CF14741" s="79"/>
      <c r="CL14741" s="79"/>
    </row>
    <row r="14742" spans="30:90">
      <c r="AD14742" s="73"/>
      <c r="AE14742" s="74"/>
      <c r="AF14742" s="74"/>
      <c r="BX14742" s="73"/>
      <c r="BY14742" s="74"/>
      <c r="BZ14742" s="74"/>
      <c r="CA14742" s="74"/>
      <c r="CF14742" s="79"/>
      <c r="CL14742" s="79"/>
    </row>
    <row r="14743" spans="30:90">
      <c r="AD14743" s="73"/>
      <c r="AE14743" s="74"/>
      <c r="AF14743" s="74"/>
      <c r="BX14743" s="73"/>
      <c r="BY14743" s="74"/>
      <c r="BZ14743" s="74"/>
      <c r="CA14743" s="74"/>
      <c r="CF14743" s="79"/>
      <c r="CL14743" s="79"/>
    </row>
    <row r="14744" spans="30:90">
      <c r="AD14744" s="73"/>
      <c r="AE14744" s="74"/>
      <c r="AF14744" s="74"/>
      <c r="BX14744" s="73"/>
      <c r="BY14744" s="74"/>
      <c r="BZ14744" s="74"/>
      <c r="CA14744" s="74"/>
      <c r="CF14744" s="79"/>
      <c r="CL14744" s="79"/>
    </row>
    <row r="14745" spans="30:90">
      <c r="AD14745" s="73"/>
      <c r="AE14745" s="74"/>
      <c r="AF14745" s="74"/>
      <c r="BX14745" s="73"/>
      <c r="BY14745" s="74"/>
      <c r="BZ14745" s="74"/>
      <c r="CA14745" s="74"/>
      <c r="CF14745" s="79"/>
      <c r="CL14745" s="79"/>
    </row>
    <row r="14746" spans="30:90">
      <c r="AD14746" s="73"/>
      <c r="AE14746" s="74"/>
      <c r="AF14746" s="74"/>
      <c r="BX14746" s="73"/>
      <c r="BY14746" s="74"/>
      <c r="BZ14746" s="74"/>
      <c r="CA14746" s="74"/>
      <c r="CF14746" s="79"/>
      <c r="CL14746" s="79"/>
    </row>
    <row r="14747" spans="30:90">
      <c r="AD14747" s="73"/>
      <c r="AE14747" s="74"/>
      <c r="AF14747" s="74"/>
      <c r="BX14747" s="73"/>
      <c r="BY14747" s="74"/>
      <c r="BZ14747" s="74"/>
      <c r="CA14747" s="74"/>
      <c r="CF14747" s="79"/>
      <c r="CL14747" s="79"/>
    </row>
    <row r="14748" spans="30:90">
      <c r="AD14748" s="73"/>
      <c r="AE14748" s="74"/>
      <c r="AF14748" s="74"/>
      <c r="BX14748" s="73"/>
      <c r="BY14748" s="74"/>
      <c r="BZ14748" s="74"/>
      <c r="CA14748" s="74"/>
      <c r="CF14748" s="79"/>
      <c r="CL14748" s="79"/>
    </row>
    <row r="14749" spans="30:90">
      <c r="AD14749" s="73"/>
      <c r="AE14749" s="74"/>
      <c r="AF14749" s="74"/>
      <c r="BX14749" s="73"/>
      <c r="BY14749" s="74"/>
      <c r="BZ14749" s="74"/>
      <c r="CA14749" s="74"/>
      <c r="CF14749" s="79"/>
      <c r="CL14749" s="79"/>
    </row>
    <row r="14750" spans="30:90">
      <c r="AD14750" s="73"/>
      <c r="AE14750" s="74"/>
      <c r="AF14750" s="74"/>
      <c r="BX14750" s="73"/>
      <c r="BY14750" s="74"/>
      <c r="BZ14750" s="74"/>
      <c r="CA14750" s="74"/>
      <c r="CF14750" s="79"/>
      <c r="CL14750" s="79"/>
    </row>
    <row r="14751" spans="30:90">
      <c r="AD14751" s="73"/>
      <c r="AE14751" s="74"/>
      <c r="AF14751" s="74"/>
      <c r="BX14751" s="73"/>
      <c r="BY14751" s="74"/>
      <c r="BZ14751" s="74"/>
      <c r="CA14751" s="74"/>
      <c r="CF14751" s="79"/>
      <c r="CL14751" s="79"/>
    </row>
    <row r="14752" spans="30:90">
      <c r="AD14752" s="73"/>
      <c r="AE14752" s="74"/>
      <c r="AF14752" s="74"/>
      <c r="BX14752" s="73"/>
      <c r="BY14752" s="74"/>
      <c r="BZ14752" s="74"/>
      <c r="CA14752" s="74"/>
      <c r="CF14752" s="79"/>
      <c r="CL14752" s="79"/>
    </row>
    <row r="14753" spans="30:90">
      <c r="AD14753" s="73"/>
      <c r="AE14753" s="74"/>
      <c r="AF14753" s="74"/>
      <c r="BX14753" s="73"/>
      <c r="BY14753" s="74"/>
      <c r="BZ14753" s="74"/>
      <c r="CA14753" s="74"/>
      <c r="CF14753" s="79"/>
      <c r="CL14753" s="79"/>
    </row>
    <row r="14754" spans="30:90">
      <c r="AD14754" s="73"/>
      <c r="AE14754" s="74"/>
      <c r="AF14754" s="74"/>
      <c r="BX14754" s="73"/>
      <c r="BY14754" s="74"/>
      <c r="BZ14754" s="74"/>
      <c r="CA14754" s="74"/>
      <c r="CF14754" s="79"/>
      <c r="CL14754" s="79"/>
    </row>
    <row r="14755" spans="30:90">
      <c r="AD14755" s="73"/>
      <c r="AE14755" s="74"/>
      <c r="AF14755" s="74"/>
      <c r="BX14755" s="73"/>
      <c r="BY14755" s="74"/>
      <c r="BZ14755" s="74"/>
      <c r="CA14755" s="74"/>
      <c r="CF14755" s="79"/>
      <c r="CL14755" s="79"/>
    </row>
    <row r="14756" spans="30:90">
      <c r="AD14756" s="73"/>
      <c r="AE14756" s="74"/>
      <c r="AF14756" s="74"/>
      <c r="BX14756" s="73"/>
      <c r="BY14756" s="74"/>
      <c r="BZ14756" s="74"/>
      <c r="CA14756" s="74"/>
      <c r="CF14756" s="79"/>
      <c r="CL14756" s="79"/>
    </row>
    <row r="14757" spans="30:90">
      <c r="AD14757" s="73"/>
      <c r="AE14757" s="74"/>
      <c r="AF14757" s="74"/>
      <c r="BX14757" s="73"/>
      <c r="BY14757" s="74"/>
      <c r="BZ14757" s="74"/>
      <c r="CA14757" s="74"/>
      <c r="CF14757" s="79"/>
      <c r="CL14757" s="79"/>
    </row>
    <row r="14758" spans="30:90">
      <c r="AD14758" s="73"/>
      <c r="AE14758" s="74"/>
      <c r="AF14758" s="74"/>
      <c r="BX14758" s="73"/>
      <c r="BY14758" s="74"/>
      <c r="BZ14758" s="74"/>
      <c r="CA14758" s="74"/>
      <c r="CF14758" s="79"/>
      <c r="CL14758" s="79"/>
    </row>
    <row r="14759" spans="30:90">
      <c r="AD14759" s="73"/>
      <c r="AE14759" s="74"/>
      <c r="AF14759" s="74"/>
      <c r="BX14759" s="73"/>
      <c r="BY14759" s="74"/>
      <c r="BZ14759" s="74"/>
      <c r="CA14759" s="74"/>
      <c r="CF14759" s="79"/>
      <c r="CL14759" s="79"/>
    </row>
    <row r="14760" spans="30:90">
      <c r="AD14760" s="73"/>
      <c r="AE14760" s="74"/>
      <c r="AF14760" s="74"/>
      <c r="BX14760" s="73"/>
      <c r="BY14760" s="74"/>
      <c r="BZ14760" s="74"/>
      <c r="CA14760" s="74"/>
      <c r="CF14760" s="79"/>
      <c r="CL14760" s="79"/>
    </row>
    <row r="14761" spans="30:90">
      <c r="AD14761" s="73"/>
      <c r="AE14761" s="74"/>
      <c r="AF14761" s="74"/>
      <c r="BX14761" s="73"/>
      <c r="BY14761" s="74"/>
      <c r="BZ14761" s="74"/>
      <c r="CA14761" s="74"/>
      <c r="CF14761" s="79"/>
      <c r="CL14761" s="79"/>
    </row>
    <row r="14762" spans="30:90">
      <c r="AD14762" s="73"/>
      <c r="AE14762" s="74"/>
      <c r="AF14762" s="74"/>
      <c r="BX14762" s="73"/>
      <c r="BY14762" s="74"/>
      <c r="BZ14762" s="74"/>
      <c r="CA14762" s="74"/>
      <c r="CF14762" s="79"/>
      <c r="CL14762" s="79"/>
    </row>
    <row r="14763" spans="30:90">
      <c r="AD14763" s="73"/>
      <c r="AE14763" s="74"/>
      <c r="AF14763" s="74"/>
      <c r="BX14763" s="73"/>
      <c r="BY14763" s="74"/>
      <c r="BZ14763" s="74"/>
      <c r="CA14763" s="74"/>
      <c r="CF14763" s="79"/>
      <c r="CL14763" s="79"/>
    </row>
    <row r="14764" spans="30:90">
      <c r="AD14764" s="73"/>
      <c r="AE14764" s="74"/>
      <c r="AF14764" s="74"/>
      <c r="BX14764" s="73"/>
      <c r="BY14764" s="74"/>
      <c r="BZ14764" s="74"/>
      <c r="CA14764" s="74"/>
      <c r="CF14764" s="79"/>
      <c r="CL14764" s="79"/>
    </row>
    <row r="14765" spans="30:90">
      <c r="AD14765" s="73"/>
      <c r="AE14765" s="74"/>
      <c r="AF14765" s="74"/>
      <c r="BX14765" s="73"/>
      <c r="BY14765" s="74"/>
      <c r="BZ14765" s="74"/>
      <c r="CA14765" s="74"/>
      <c r="CF14765" s="79"/>
      <c r="CL14765" s="79"/>
    </row>
    <row r="14766" spans="30:90">
      <c r="AD14766" s="73"/>
      <c r="AE14766" s="74"/>
      <c r="AF14766" s="74"/>
      <c r="BX14766" s="73"/>
      <c r="BY14766" s="74"/>
      <c r="BZ14766" s="74"/>
      <c r="CA14766" s="74"/>
      <c r="CF14766" s="79"/>
      <c r="CL14766" s="79"/>
    </row>
    <row r="14767" spans="30:90">
      <c r="AD14767" s="73"/>
      <c r="AE14767" s="74"/>
      <c r="AF14767" s="74"/>
      <c r="BX14767" s="73"/>
      <c r="BY14767" s="74"/>
      <c r="BZ14767" s="74"/>
      <c r="CA14767" s="74"/>
      <c r="CF14767" s="79"/>
      <c r="CL14767" s="79"/>
    </row>
    <row r="14768" spans="30:90">
      <c r="AD14768" s="73"/>
      <c r="AE14768" s="74"/>
      <c r="AF14768" s="74"/>
      <c r="BX14768" s="73"/>
      <c r="BY14768" s="74"/>
      <c r="BZ14768" s="74"/>
      <c r="CA14768" s="74"/>
      <c r="CF14768" s="79"/>
      <c r="CL14768" s="79"/>
    </row>
    <row r="14769" spans="30:90">
      <c r="AD14769" s="73"/>
      <c r="AE14769" s="74"/>
      <c r="AF14769" s="74"/>
      <c r="BX14769" s="73"/>
      <c r="BY14769" s="74"/>
      <c r="BZ14769" s="74"/>
      <c r="CA14769" s="74"/>
      <c r="CF14769" s="79"/>
      <c r="CL14769" s="79"/>
    </row>
    <row r="14770" spans="30:90">
      <c r="AD14770" s="73"/>
      <c r="AE14770" s="74"/>
      <c r="AF14770" s="74"/>
      <c r="BX14770" s="73"/>
      <c r="BY14770" s="74"/>
      <c r="BZ14770" s="74"/>
      <c r="CA14770" s="74"/>
      <c r="CF14770" s="79"/>
      <c r="CL14770" s="79"/>
    </row>
    <row r="14771" spans="30:90">
      <c r="AD14771" s="73"/>
      <c r="AE14771" s="74"/>
      <c r="AF14771" s="74"/>
      <c r="BX14771" s="73"/>
      <c r="BY14771" s="74"/>
      <c r="BZ14771" s="74"/>
      <c r="CA14771" s="74"/>
      <c r="CF14771" s="79"/>
      <c r="CL14771" s="79"/>
    </row>
    <row r="14772" spans="30:90">
      <c r="AD14772" s="73"/>
      <c r="AE14772" s="74"/>
      <c r="AF14772" s="74"/>
      <c r="BX14772" s="73"/>
      <c r="BY14772" s="74"/>
      <c r="BZ14772" s="74"/>
      <c r="CA14772" s="74"/>
      <c r="CF14772" s="79"/>
      <c r="CL14772" s="79"/>
    </row>
    <row r="14773" spans="30:90">
      <c r="AD14773" s="73"/>
      <c r="AE14773" s="74"/>
      <c r="AF14773" s="74"/>
      <c r="BX14773" s="73"/>
      <c r="BY14773" s="74"/>
      <c r="BZ14773" s="74"/>
      <c r="CA14773" s="74"/>
      <c r="CF14773" s="79"/>
      <c r="CL14773" s="79"/>
    </row>
    <row r="14774" spans="30:90">
      <c r="AD14774" s="73"/>
      <c r="AE14774" s="74"/>
      <c r="AF14774" s="74"/>
      <c r="BX14774" s="73"/>
      <c r="BY14774" s="74"/>
      <c r="BZ14774" s="74"/>
      <c r="CA14774" s="74"/>
      <c r="CF14774" s="79"/>
      <c r="CL14774" s="79"/>
    </row>
    <row r="14775" spans="30:90">
      <c r="AD14775" s="73"/>
      <c r="AE14775" s="74"/>
      <c r="AF14775" s="74"/>
      <c r="BX14775" s="73"/>
      <c r="BY14775" s="74"/>
      <c r="BZ14775" s="74"/>
      <c r="CA14775" s="74"/>
      <c r="CF14775" s="79"/>
      <c r="CL14775" s="79"/>
    </row>
    <row r="14776" spans="30:90">
      <c r="AD14776" s="73"/>
      <c r="AE14776" s="74"/>
      <c r="AF14776" s="74"/>
      <c r="BX14776" s="73"/>
      <c r="BY14776" s="74"/>
      <c r="BZ14776" s="74"/>
      <c r="CA14776" s="74"/>
      <c r="CF14776" s="79"/>
      <c r="CL14776" s="79"/>
    </row>
    <row r="14777" spans="30:90">
      <c r="AD14777" s="73"/>
      <c r="AE14777" s="74"/>
      <c r="AF14777" s="74"/>
      <c r="BX14777" s="73"/>
      <c r="BY14777" s="74"/>
      <c r="BZ14777" s="74"/>
      <c r="CA14777" s="74"/>
      <c r="CF14777" s="79"/>
      <c r="CL14777" s="79"/>
    </row>
    <row r="14778" spans="30:90">
      <c r="AD14778" s="73"/>
      <c r="AE14778" s="74"/>
      <c r="AF14778" s="74"/>
      <c r="BX14778" s="73"/>
      <c r="BY14778" s="74"/>
      <c r="BZ14778" s="74"/>
      <c r="CA14778" s="74"/>
      <c r="CF14778" s="79"/>
      <c r="CL14778" s="79"/>
    </row>
    <row r="14779" spans="30:90">
      <c r="AD14779" s="73"/>
      <c r="AE14779" s="74"/>
      <c r="AF14779" s="74"/>
      <c r="BX14779" s="73"/>
      <c r="BY14779" s="74"/>
      <c r="BZ14779" s="74"/>
      <c r="CA14779" s="74"/>
      <c r="CF14779" s="79"/>
      <c r="CL14779" s="79"/>
    </row>
    <row r="14780" spans="30:90">
      <c r="AD14780" s="73"/>
      <c r="AE14780" s="74"/>
      <c r="AF14780" s="74"/>
      <c r="BX14780" s="73"/>
      <c r="BY14780" s="74"/>
      <c r="BZ14780" s="74"/>
      <c r="CA14780" s="74"/>
      <c r="CF14780" s="79"/>
      <c r="CL14780" s="79"/>
    </row>
    <row r="14781" spans="30:90">
      <c r="AD14781" s="73"/>
      <c r="AE14781" s="74"/>
      <c r="AF14781" s="74"/>
      <c r="BX14781" s="73"/>
      <c r="BY14781" s="74"/>
      <c r="BZ14781" s="74"/>
      <c r="CA14781" s="74"/>
      <c r="CF14781" s="79"/>
      <c r="CL14781" s="79"/>
    </row>
    <row r="14782" spans="30:90">
      <c r="AD14782" s="73"/>
      <c r="AE14782" s="74"/>
      <c r="AF14782" s="74"/>
      <c r="BX14782" s="73"/>
      <c r="BY14782" s="74"/>
      <c r="BZ14782" s="74"/>
      <c r="CA14782" s="74"/>
      <c r="CF14782" s="79"/>
      <c r="CL14782" s="79"/>
    </row>
    <row r="14783" spans="30:90">
      <c r="AD14783" s="73"/>
      <c r="AE14783" s="74"/>
      <c r="AF14783" s="74"/>
      <c r="BX14783" s="73"/>
      <c r="BY14783" s="74"/>
      <c r="BZ14783" s="74"/>
      <c r="CA14783" s="74"/>
      <c r="CF14783" s="79"/>
      <c r="CL14783" s="79"/>
    </row>
    <row r="14784" spans="30:90">
      <c r="AD14784" s="73"/>
      <c r="AE14784" s="74"/>
      <c r="AF14784" s="74"/>
      <c r="BX14784" s="73"/>
      <c r="BY14784" s="74"/>
      <c r="BZ14784" s="74"/>
      <c r="CA14784" s="74"/>
      <c r="CF14784" s="79"/>
      <c r="CL14784" s="79"/>
    </row>
    <row r="14785" spans="30:90">
      <c r="AD14785" s="73"/>
      <c r="AE14785" s="74"/>
      <c r="AF14785" s="74"/>
      <c r="BX14785" s="73"/>
      <c r="BY14785" s="74"/>
      <c r="BZ14785" s="74"/>
      <c r="CA14785" s="74"/>
      <c r="CF14785" s="79"/>
      <c r="CL14785" s="79"/>
    </row>
    <row r="14786" spans="30:90">
      <c r="AD14786" s="73"/>
      <c r="AE14786" s="74"/>
      <c r="AF14786" s="74"/>
      <c r="BX14786" s="73"/>
      <c r="BY14786" s="74"/>
      <c r="BZ14786" s="74"/>
      <c r="CA14786" s="74"/>
      <c r="CF14786" s="79"/>
      <c r="CL14786" s="79"/>
    </row>
    <row r="14787" spans="30:90">
      <c r="AD14787" s="73"/>
      <c r="AE14787" s="74"/>
      <c r="AF14787" s="74"/>
      <c r="BX14787" s="73"/>
      <c r="BY14787" s="74"/>
      <c r="BZ14787" s="74"/>
      <c r="CA14787" s="74"/>
      <c r="CF14787" s="79"/>
      <c r="CL14787" s="79"/>
    </row>
    <row r="14788" spans="30:90">
      <c r="AD14788" s="73"/>
      <c r="AE14788" s="74"/>
      <c r="AF14788" s="74"/>
      <c r="BX14788" s="73"/>
      <c r="BY14788" s="74"/>
      <c r="BZ14788" s="74"/>
      <c r="CA14788" s="74"/>
      <c r="CF14788" s="79"/>
      <c r="CL14788" s="79"/>
    </row>
    <row r="14789" spans="30:90">
      <c r="AD14789" s="73"/>
      <c r="AE14789" s="74"/>
      <c r="AF14789" s="74"/>
      <c r="BX14789" s="73"/>
      <c r="BY14789" s="74"/>
      <c r="BZ14789" s="74"/>
      <c r="CA14789" s="74"/>
      <c r="CF14789" s="79"/>
      <c r="CL14789" s="79"/>
    </row>
    <row r="14790" spans="30:90">
      <c r="AD14790" s="73"/>
      <c r="AE14790" s="74"/>
      <c r="AF14790" s="74"/>
      <c r="BX14790" s="73"/>
      <c r="BY14790" s="74"/>
      <c r="BZ14790" s="74"/>
      <c r="CA14790" s="74"/>
      <c r="CF14790" s="79"/>
      <c r="CL14790" s="79"/>
    </row>
    <row r="14791" spans="30:90">
      <c r="AD14791" s="73"/>
      <c r="AE14791" s="74"/>
      <c r="AF14791" s="74"/>
      <c r="BX14791" s="73"/>
      <c r="BY14791" s="74"/>
      <c r="BZ14791" s="74"/>
      <c r="CA14791" s="74"/>
      <c r="CF14791" s="79"/>
      <c r="CL14791" s="79"/>
    </row>
    <row r="14792" spans="30:90">
      <c r="AD14792" s="73"/>
      <c r="AE14792" s="74"/>
      <c r="AF14792" s="74"/>
      <c r="BX14792" s="73"/>
      <c r="BY14792" s="74"/>
      <c r="BZ14792" s="74"/>
      <c r="CA14792" s="74"/>
      <c r="CF14792" s="79"/>
      <c r="CL14792" s="79"/>
    </row>
    <row r="14793" spans="30:90">
      <c r="AD14793" s="73"/>
      <c r="AE14793" s="74"/>
      <c r="AF14793" s="74"/>
      <c r="BX14793" s="73"/>
      <c r="BY14793" s="74"/>
      <c r="BZ14793" s="74"/>
      <c r="CA14793" s="74"/>
      <c r="CF14793" s="79"/>
      <c r="CL14793" s="79"/>
    </row>
    <row r="14794" spans="30:90">
      <c r="AD14794" s="73"/>
      <c r="AE14794" s="74"/>
      <c r="AF14794" s="74"/>
      <c r="BX14794" s="73"/>
      <c r="BY14794" s="74"/>
      <c r="BZ14794" s="74"/>
      <c r="CA14794" s="74"/>
      <c r="CF14794" s="79"/>
      <c r="CL14794" s="79"/>
    </row>
    <row r="14795" spans="30:90">
      <c r="AD14795" s="73"/>
      <c r="AE14795" s="74"/>
      <c r="AF14795" s="74"/>
      <c r="BX14795" s="73"/>
      <c r="BY14795" s="74"/>
      <c r="BZ14795" s="74"/>
      <c r="CA14795" s="74"/>
      <c r="CF14795" s="79"/>
      <c r="CL14795" s="79"/>
    </row>
    <row r="14796" spans="30:90">
      <c r="AD14796" s="73"/>
      <c r="AE14796" s="74"/>
      <c r="AF14796" s="74"/>
      <c r="BX14796" s="73"/>
      <c r="BY14796" s="74"/>
      <c r="BZ14796" s="74"/>
      <c r="CA14796" s="74"/>
      <c r="CF14796" s="79"/>
      <c r="CL14796" s="79"/>
    </row>
    <row r="14797" spans="30:90">
      <c r="AD14797" s="73"/>
      <c r="AE14797" s="74"/>
      <c r="AF14797" s="74"/>
      <c r="BX14797" s="73"/>
      <c r="BY14797" s="74"/>
      <c r="BZ14797" s="74"/>
      <c r="CA14797" s="74"/>
      <c r="CF14797" s="79"/>
      <c r="CL14797" s="79"/>
    </row>
    <row r="14798" spans="30:90">
      <c r="AD14798" s="73"/>
      <c r="AE14798" s="74"/>
      <c r="AF14798" s="74"/>
      <c r="BX14798" s="73"/>
      <c r="BY14798" s="74"/>
      <c r="BZ14798" s="74"/>
      <c r="CA14798" s="74"/>
      <c r="CF14798" s="79"/>
      <c r="CL14798" s="79"/>
    </row>
    <row r="14799" spans="30:90">
      <c r="AD14799" s="73"/>
      <c r="AE14799" s="74"/>
      <c r="AF14799" s="74"/>
      <c r="BX14799" s="73"/>
      <c r="BY14799" s="74"/>
      <c r="BZ14799" s="74"/>
      <c r="CA14799" s="74"/>
      <c r="CF14799" s="79"/>
      <c r="CL14799" s="79"/>
    </row>
    <row r="14800" spans="30:90">
      <c r="AD14800" s="73"/>
      <c r="AE14800" s="74"/>
      <c r="AF14800" s="74"/>
      <c r="BX14800" s="73"/>
      <c r="BY14800" s="74"/>
      <c r="BZ14800" s="74"/>
      <c r="CA14800" s="74"/>
      <c r="CF14800" s="79"/>
      <c r="CL14800" s="79"/>
    </row>
    <row r="14801" spans="30:90">
      <c r="AD14801" s="73"/>
      <c r="AE14801" s="74"/>
      <c r="AF14801" s="74"/>
      <c r="BX14801" s="73"/>
      <c r="BY14801" s="74"/>
      <c r="BZ14801" s="74"/>
      <c r="CA14801" s="74"/>
      <c r="CF14801" s="79"/>
      <c r="CL14801" s="79"/>
    </row>
    <row r="14802" spans="30:90">
      <c r="AD14802" s="73"/>
      <c r="AE14802" s="74"/>
      <c r="AF14802" s="74"/>
      <c r="BX14802" s="73"/>
      <c r="BY14802" s="74"/>
      <c r="BZ14802" s="74"/>
      <c r="CA14802" s="74"/>
      <c r="CF14802" s="79"/>
      <c r="CL14802" s="79"/>
    </row>
    <row r="14803" spans="30:90">
      <c r="AD14803" s="73"/>
      <c r="AE14803" s="74"/>
      <c r="AF14803" s="74"/>
      <c r="BX14803" s="73"/>
      <c r="BY14803" s="74"/>
      <c r="BZ14803" s="74"/>
      <c r="CA14803" s="74"/>
      <c r="CF14803" s="79"/>
      <c r="CL14803" s="79"/>
    </row>
    <row r="14804" spans="30:90">
      <c r="AD14804" s="73"/>
      <c r="AE14804" s="74"/>
      <c r="AF14804" s="74"/>
      <c r="BX14804" s="73"/>
      <c r="BY14804" s="74"/>
      <c r="BZ14804" s="74"/>
      <c r="CA14804" s="74"/>
      <c r="CF14804" s="79"/>
      <c r="CL14804" s="79"/>
    </row>
    <row r="14805" spans="30:90">
      <c r="AD14805" s="73"/>
      <c r="AE14805" s="74"/>
      <c r="AF14805" s="74"/>
      <c r="BX14805" s="73"/>
      <c r="BY14805" s="74"/>
      <c r="BZ14805" s="74"/>
      <c r="CA14805" s="74"/>
      <c r="CF14805" s="79"/>
      <c r="CL14805" s="79"/>
    </row>
    <row r="14806" spans="30:90">
      <c r="AD14806" s="73"/>
      <c r="AE14806" s="74"/>
      <c r="AF14806" s="74"/>
      <c r="BX14806" s="73"/>
      <c r="BY14806" s="74"/>
      <c r="BZ14806" s="74"/>
      <c r="CA14806" s="74"/>
      <c r="CF14806" s="79"/>
      <c r="CL14806" s="79"/>
    </row>
    <row r="14807" spans="30:90">
      <c r="AD14807" s="73"/>
      <c r="AE14807" s="74"/>
      <c r="AF14807" s="74"/>
      <c r="BX14807" s="73"/>
      <c r="BY14807" s="74"/>
      <c r="BZ14807" s="74"/>
      <c r="CA14807" s="74"/>
      <c r="CF14807" s="79"/>
      <c r="CL14807" s="79"/>
    </row>
    <row r="14808" spans="30:90">
      <c r="AD14808" s="73"/>
      <c r="AE14808" s="74"/>
      <c r="AF14808" s="74"/>
      <c r="BX14808" s="73"/>
      <c r="BY14808" s="74"/>
      <c r="BZ14808" s="74"/>
      <c r="CA14808" s="74"/>
      <c r="CF14808" s="79"/>
      <c r="CL14808" s="79"/>
    </row>
    <row r="14809" spans="30:90">
      <c r="AD14809" s="73"/>
      <c r="AE14809" s="74"/>
      <c r="AF14809" s="74"/>
      <c r="BX14809" s="73"/>
      <c r="BY14809" s="74"/>
      <c r="BZ14809" s="74"/>
      <c r="CA14809" s="74"/>
      <c r="CF14809" s="79"/>
      <c r="CL14809" s="79"/>
    </row>
    <row r="14810" spans="30:90">
      <c r="AD14810" s="73"/>
      <c r="AE14810" s="74"/>
      <c r="AF14810" s="74"/>
      <c r="BX14810" s="73"/>
      <c r="BY14810" s="74"/>
      <c r="BZ14810" s="74"/>
      <c r="CA14810" s="74"/>
      <c r="CF14810" s="79"/>
      <c r="CL14810" s="79"/>
    </row>
    <row r="14811" spans="30:90">
      <c r="AD14811" s="73"/>
      <c r="AE14811" s="74"/>
      <c r="AF14811" s="74"/>
      <c r="BX14811" s="73"/>
      <c r="BY14811" s="74"/>
      <c r="BZ14811" s="74"/>
      <c r="CA14811" s="74"/>
      <c r="CF14811" s="79"/>
      <c r="CL14811" s="79"/>
    </row>
    <row r="14812" spans="30:90">
      <c r="AD14812" s="73"/>
      <c r="AE14812" s="74"/>
      <c r="AF14812" s="74"/>
      <c r="BX14812" s="73"/>
      <c r="BY14812" s="74"/>
      <c r="BZ14812" s="74"/>
      <c r="CA14812" s="74"/>
      <c r="CF14812" s="79"/>
      <c r="CL14812" s="79"/>
    </row>
    <row r="14813" spans="30:90">
      <c r="AD14813" s="73"/>
      <c r="AE14813" s="74"/>
      <c r="AF14813" s="74"/>
      <c r="BX14813" s="73"/>
      <c r="BY14813" s="74"/>
      <c r="BZ14813" s="74"/>
      <c r="CA14813" s="74"/>
      <c r="CF14813" s="79"/>
      <c r="CL14813" s="79"/>
    </row>
    <row r="14814" spans="30:90">
      <c r="AD14814" s="73"/>
      <c r="AE14814" s="74"/>
      <c r="AF14814" s="74"/>
      <c r="BX14814" s="73"/>
      <c r="BY14814" s="74"/>
      <c r="BZ14814" s="74"/>
      <c r="CA14814" s="74"/>
      <c r="CF14814" s="79"/>
      <c r="CL14814" s="79"/>
    </row>
    <row r="14815" spans="30:90">
      <c r="AD14815" s="73"/>
      <c r="AE14815" s="74"/>
      <c r="AF14815" s="74"/>
      <c r="BX14815" s="73"/>
      <c r="BY14815" s="74"/>
      <c r="BZ14815" s="74"/>
      <c r="CA14815" s="74"/>
      <c r="CF14815" s="79"/>
      <c r="CL14815" s="79"/>
    </row>
    <row r="14816" spans="30:90">
      <c r="AD14816" s="73"/>
      <c r="AE14816" s="74"/>
      <c r="AF14816" s="74"/>
      <c r="BX14816" s="73"/>
      <c r="BY14816" s="74"/>
      <c r="BZ14816" s="74"/>
      <c r="CA14816" s="74"/>
      <c r="CF14816" s="79"/>
      <c r="CL14816" s="79"/>
    </row>
    <row r="14817" spans="30:90">
      <c r="AD14817" s="73"/>
      <c r="AE14817" s="74"/>
      <c r="AF14817" s="74"/>
      <c r="BX14817" s="73"/>
      <c r="BY14817" s="74"/>
      <c r="BZ14817" s="74"/>
      <c r="CA14817" s="74"/>
      <c r="CF14817" s="79"/>
      <c r="CL14817" s="79"/>
    </row>
    <row r="14818" spans="30:90">
      <c r="AD14818" s="73"/>
      <c r="AE14818" s="74"/>
      <c r="AF14818" s="74"/>
      <c r="BX14818" s="73"/>
      <c r="BY14818" s="74"/>
      <c r="BZ14818" s="74"/>
      <c r="CA14818" s="74"/>
      <c r="CF14818" s="79"/>
      <c r="CL14818" s="79"/>
    </row>
    <row r="14819" spans="30:90">
      <c r="AD14819" s="73"/>
      <c r="AE14819" s="74"/>
      <c r="AF14819" s="74"/>
      <c r="BX14819" s="73"/>
      <c r="BY14819" s="74"/>
      <c r="BZ14819" s="74"/>
      <c r="CA14819" s="74"/>
      <c r="CF14819" s="79"/>
      <c r="CL14819" s="79"/>
    </row>
    <row r="14820" spans="30:90">
      <c r="AD14820" s="73"/>
      <c r="AE14820" s="74"/>
      <c r="AF14820" s="74"/>
      <c r="BX14820" s="73"/>
      <c r="BY14820" s="74"/>
      <c r="BZ14820" s="74"/>
      <c r="CA14820" s="74"/>
      <c r="CF14820" s="79"/>
      <c r="CL14820" s="79"/>
    </row>
    <row r="14821" spans="30:90">
      <c r="AD14821" s="73"/>
      <c r="AE14821" s="74"/>
      <c r="AF14821" s="74"/>
      <c r="BX14821" s="73"/>
      <c r="BY14821" s="74"/>
      <c r="BZ14821" s="74"/>
      <c r="CA14821" s="74"/>
      <c r="CF14821" s="79"/>
      <c r="CL14821" s="79"/>
    </row>
    <row r="14822" spans="30:90">
      <c r="AD14822" s="73"/>
      <c r="AE14822" s="74"/>
      <c r="AF14822" s="74"/>
      <c r="BX14822" s="73"/>
      <c r="BY14822" s="74"/>
      <c r="BZ14822" s="74"/>
      <c r="CA14822" s="74"/>
      <c r="CF14822" s="79"/>
      <c r="CL14822" s="79"/>
    </row>
    <row r="14823" spans="30:90">
      <c r="AD14823" s="73"/>
      <c r="AE14823" s="74"/>
      <c r="AF14823" s="74"/>
      <c r="BX14823" s="73"/>
      <c r="BY14823" s="74"/>
      <c r="BZ14823" s="74"/>
      <c r="CA14823" s="74"/>
      <c r="CF14823" s="79"/>
      <c r="CL14823" s="79"/>
    </row>
    <row r="14824" spans="30:90">
      <c r="AD14824" s="73"/>
      <c r="AE14824" s="74"/>
      <c r="AF14824" s="74"/>
      <c r="BX14824" s="73"/>
      <c r="BY14824" s="74"/>
      <c r="BZ14824" s="74"/>
      <c r="CA14824" s="74"/>
      <c r="CF14824" s="79"/>
      <c r="CL14824" s="79"/>
    </row>
    <row r="14825" spans="30:90">
      <c r="AD14825" s="73"/>
      <c r="AE14825" s="74"/>
      <c r="AF14825" s="74"/>
      <c r="BX14825" s="73"/>
      <c r="BY14825" s="74"/>
      <c r="BZ14825" s="74"/>
      <c r="CA14825" s="74"/>
      <c r="CF14825" s="79"/>
      <c r="CL14825" s="79"/>
    </row>
    <row r="14826" spans="30:90">
      <c r="AD14826" s="73"/>
      <c r="AE14826" s="74"/>
      <c r="AF14826" s="74"/>
      <c r="BX14826" s="73"/>
      <c r="BY14826" s="74"/>
      <c r="BZ14826" s="74"/>
      <c r="CA14826" s="74"/>
      <c r="CF14826" s="79"/>
      <c r="CL14826" s="79"/>
    </row>
    <row r="14827" spans="30:90">
      <c r="AD14827" s="73"/>
      <c r="AE14827" s="74"/>
      <c r="AF14827" s="74"/>
      <c r="BX14827" s="73"/>
      <c r="BY14827" s="74"/>
      <c r="BZ14827" s="74"/>
      <c r="CA14827" s="74"/>
      <c r="CF14827" s="79"/>
      <c r="CL14827" s="79"/>
    </row>
    <row r="14828" spans="30:90">
      <c r="AD14828" s="73"/>
      <c r="AE14828" s="74"/>
      <c r="AF14828" s="74"/>
      <c r="BX14828" s="73"/>
      <c r="BY14828" s="74"/>
      <c r="BZ14828" s="74"/>
      <c r="CA14828" s="74"/>
      <c r="CF14828" s="79"/>
      <c r="CL14828" s="79"/>
    </row>
    <row r="14829" spans="30:90">
      <c r="AD14829" s="73"/>
      <c r="AE14829" s="74"/>
      <c r="AF14829" s="74"/>
      <c r="BX14829" s="73"/>
      <c r="BY14829" s="74"/>
      <c r="BZ14829" s="74"/>
      <c r="CA14829" s="74"/>
      <c r="CF14829" s="79"/>
      <c r="CL14829" s="79"/>
    </row>
    <row r="14830" spans="30:90">
      <c r="AD14830" s="73"/>
      <c r="AE14830" s="74"/>
      <c r="AF14830" s="74"/>
      <c r="BX14830" s="73"/>
      <c r="BY14830" s="74"/>
      <c r="BZ14830" s="74"/>
      <c r="CA14830" s="74"/>
      <c r="CF14830" s="79"/>
      <c r="CL14830" s="79"/>
    </row>
    <row r="14831" spans="30:90">
      <c r="AD14831" s="73"/>
      <c r="AE14831" s="74"/>
      <c r="AF14831" s="74"/>
      <c r="BX14831" s="73"/>
      <c r="BY14831" s="74"/>
      <c r="BZ14831" s="74"/>
      <c r="CA14831" s="74"/>
      <c r="CF14831" s="79"/>
      <c r="CL14831" s="79"/>
    </row>
    <row r="14832" spans="30:90">
      <c r="AD14832" s="73"/>
      <c r="AE14832" s="74"/>
      <c r="AF14832" s="74"/>
      <c r="BX14832" s="73"/>
      <c r="BY14832" s="74"/>
      <c r="BZ14832" s="74"/>
      <c r="CA14832" s="74"/>
      <c r="CF14832" s="79"/>
      <c r="CL14832" s="79"/>
    </row>
    <row r="14833" spans="30:90">
      <c r="AD14833" s="73"/>
      <c r="AE14833" s="74"/>
      <c r="AF14833" s="74"/>
      <c r="BX14833" s="73"/>
      <c r="BY14833" s="74"/>
      <c r="BZ14833" s="74"/>
      <c r="CA14833" s="74"/>
      <c r="CF14833" s="79"/>
      <c r="CL14833" s="79"/>
    </row>
    <row r="14834" spans="30:90">
      <c r="AD14834" s="73"/>
      <c r="AE14834" s="74"/>
      <c r="AF14834" s="74"/>
      <c r="BX14834" s="73"/>
      <c r="BY14834" s="74"/>
      <c r="BZ14834" s="74"/>
      <c r="CA14834" s="74"/>
      <c r="CF14834" s="79"/>
      <c r="CL14834" s="79"/>
    </row>
    <row r="14835" spans="30:90">
      <c r="AD14835" s="73"/>
      <c r="AE14835" s="74"/>
      <c r="AF14835" s="74"/>
      <c r="BX14835" s="73"/>
      <c r="BY14835" s="74"/>
      <c r="BZ14835" s="74"/>
      <c r="CA14835" s="74"/>
      <c r="CF14835" s="79"/>
      <c r="CL14835" s="79"/>
    </row>
    <row r="14836" spans="30:90">
      <c r="AD14836" s="73"/>
      <c r="AE14836" s="74"/>
      <c r="AF14836" s="74"/>
      <c r="BX14836" s="73"/>
      <c r="BY14836" s="74"/>
      <c r="BZ14836" s="74"/>
      <c r="CA14836" s="74"/>
      <c r="CF14836" s="79"/>
      <c r="CL14836" s="79"/>
    </row>
    <row r="14837" spans="30:90">
      <c r="AD14837" s="73"/>
      <c r="AE14837" s="74"/>
      <c r="AF14837" s="74"/>
      <c r="BX14837" s="73"/>
      <c r="BY14837" s="74"/>
      <c r="BZ14837" s="74"/>
      <c r="CA14837" s="74"/>
      <c r="CF14837" s="79"/>
      <c r="CL14837" s="79"/>
    </row>
    <row r="14838" spans="30:90">
      <c r="AD14838" s="73"/>
      <c r="AE14838" s="74"/>
      <c r="AF14838" s="74"/>
      <c r="BX14838" s="73"/>
      <c r="BY14838" s="74"/>
      <c r="BZ14838" s="74"/>
      <c r="CA14838" s="74"/>
      <c r="CF14838" s="79"/>
      <c r="CL14838" s="79"/>
    </row>
    <row r="14839" spans="30:90">
      <c r="AD14839" s="73"/>
      <c r="AE14839" s="74"/>
      <c r="AF14839" s="74"/>
      <c r="BX14839" s="73"/>
      <c r="BY14839" s="74"/>
      <c r="BZ14839" s="74"/>
      <c r="CA14839" s="74"/>
      <c r="CF14839" s="79"/>
      <c r="CL14839" s="79"/>
    </row>
    <row r="14840" spans="30:90">
      <c r="AD14840" s="73"/>
      <c r="AE14840" s="74"/>
      <c r="AF14840" s="74"/>
      <c r="BX14840" s="73"/>
      <c r="BY14840" s="74"/>
      <c r="BZ14840" s="74"/>
      <c r="CA14840" s="74"/>
      <c r="CF14840" s="79"/>
      <c r="CL14840" s="79"/>
    </row>
    <row r="14841" spans="30:90">
      <c r="AD14841" s="73"/>
      <c r="AE14841" s="74"/>
      <c r="AF14841" s="74"/>
      <c r="BX14841" s="73"/>
      <c r="BY14841" s="74"/>
      <c r="BZ14841" s="74"/>
      <c r="CA14841" s="74"/>
      <c r="CF14841" s="79"/>
      <c r="CL14841" s="79"/>
    </row>
    <row r="14842" spans="30:90">
      <c r="AD14842" s="73"/>
      <c r="AE14842" s="74"/>
      <c r="AF14842" s="74"/>
      <c r="BX14842" s="73"/>
      <c r="BY14842" s="74"/>
      <c r="BZ14842" s="74"/>
      <c r="CA14842" s="74"/>
      <c r="CF14842" s="79"/>
      <c r="CL14842" s="79"/>
    </row>
    <row r="14843" spans="30:90">
      <c r="AD14843" s="73"/>
      <c r="AE14843" s="74"/>
      <c r="AF14843" s="74"/>
      <c r="BX14843" s="73"/>
      <c r="BY14843" s="74"/>
      <c r="BZ14843" s="74"/>
      <c r="CA14843" s="74"/>
      <c r="CF14843" s="79"/>
      <c r="CL14843" s="79"/>
    </row>
    <row r="14844" spans="30:90">
      <c r="AD14844" s="73"/>
      <c r="AE14844" s="74"/>
      <c r="AF14844" s="74"/>
      <c r="BX14844" s="73"/>
      <c r="BY14844" s="74"/>
      <c r="BZ14844" s="74"/>
      <c r="CA14844" s="74"/>
      <c r="CF14844" s="79"/>
      <c r="CL14844" s="79"/>
    </row>
    <row r="14845" spans="30:90">
      <c r="AD14845" s="73"/>
      <c r="AE14845" s="74"/>
      <c r="AF14845" s="74"/>
      <c r="BX14845" s="73"/>
      <c r="BY14845" s="74"/>
      <c r="BZ14845" s="74"/>
      <c r="CA14845" s="74"/>
      <c r="CF14845" s="79"/>
      <c r="CL14845" s="79"/>
    </row>
    <row r="14846" spans="30:90">
      <c r="AD14846" s="73"/>
      <c r="AE14846" s="74"/>
      <c r="AF14846" s="74"/>
      <c r="BX14846" s="73"/>
      <c r="BY14846" s="74"/>
      <c r="BZ14846" s="74"/>
      <c r="CA14846" s="74"/>
      <c r="CF14846" s="79"/>
      <c r="CL14846" s="79"/>
    </row>
    <row r="14847" spans="30:90">
      <c r="AD14847" s="73"/>
      <c r="AE14847" s="74"/>
      <c r="AF14847" s="74"/>
      <c r="BX14847" s="73"/>
      <c r="BY14847" s="74"/>
      <c r="BZ14847" s="74"/>
      <c r="CA14847" s="74"/>
      <c r="CF14847" s="79"/>
      <c r="CL14847" s="79"/>
    </row>
    <row r="14848" spans="30:90">
      <c r="AD14848" s="73"/>
      <c r="AE14848" s="74"/>
      <c r="AF14848" s="74"/>
      <c r="BX14848" s="73"/>
      <c r="BY14848" s="74"/>
      <c r="BZ14848" s="74"/>
      <c r="CA14848" s="74"/>
      <c r="CF14848" s="79"/>
      <c r="CL14848" s="79"/>
    </row>
    <row r="14849" spans="30:90">
      <c r="AD14849" s="73"/>
      <c r="AE14849" s="74"/>
      <c r="AF14849" s="74"/>
      <c r="BX14849" s="73"/>
      <c r="BY14849" s="74"/>
      <c r="BZ14849" s="74"/>
      <c r="CA14849" s="74"/>
      <c r="CF14849" s="79"/>
      <c r="CL14849" s="79"/>
    </row>
    <row r="14850" spans="30:90">
      <c r="AD14850" s="73"/>
      <c r="AE14850" s="74"/>
      <c r="AF14850" s="74"/>
      <c r="BX14850" s="73"/>
      <c r="BY14850" s="74"/>
      <c r="BZ14850" s="74"/>
      <c r="CA14850" s="74"/>
      <c r="CF14850" s="79"/>
      <c r="CL14850" s="79"/>
    </row>
    <row r="14851" spans="30:90">
      <c r="AD14851" s="73"/>
      <c r="AE14851" s="74"/>
      <c r="AF14851" s="74"/>
      <c r="BX14851" s="73"/>
      <c r="BY14851" s="74"/>
      <c r="BZ14851" s="74"/>
      <c r="CA14851" s="74"/>
      <c r="CF14851" s="79"/>
      <c r="CL14851" s="79"/>
    </row>
    <row r="14852" spans="30:90">
      <c r="AD14852" s="73"/>
      <c r="AE14852" s="74"/>
      <c r="AF14852" s="74"/>
      <c r="BX14852" s="73"/>
      <c r="BY14852" s="74"/>
      <c r="BZ14852" s="74"/>
      <c r="CA14852" s="74"/>
      <c r="CF14852" s="79"/>
      <c r="CL14852" s="79"/>
    </row>
    <row r="14853" spans="30:90">
      <c r="AD14853" s="73"/>
      <c r="AE14853" s="74"/>
      <c r="AF14853" s="74"/>
      <c r="BX14853" s="73"/>
      <c r="BY14853" s="74"/>
      <c r="BZ14853" s="74"/>
      <c r="CA14853" s="74"/>
      <c r="CF14853" s="79"/>
      <c r="CL14853" s="79"/>
    </row>
    <row r="14854" spans="30:90">
      <c r="AD14854" s="73"/>
      <c r="AE14854" s="74"/>
      <c r="AF14854" s="74"/>
      <c r="BX14854" s="73"/>
      <c r="BY14854" s="74"/>
      <c r="BZ14854" s="74"/>
      <c r="CA14854" s="74"/>
      <c r="CF14854" s="79"/>
      <c r="CL14854" s="79"/>
    </row>
    <row r="14855" spans="30:90">
      <c r="AD14855" s="73"/>
      <c r="AE14855" s="74"/>
      <c r="AF14855" s="74"/>
      <c r="BX14855" s="73"/>
      <c r="BY14855" s="74"/>
      <c r="BZ14855" s="74"/>
      <c r="CA14855" s="74"/>
      <c r="CF14855" s="79"/>
      <c r="CL14855" s="79"/>
    </row>
    <row r="14856" spans="30:90">
      <c r="AD14856" s="73"/>
      <c r="AE14856" s="74"/>
      <c r="AF14856" s="74"/>
      <c r="BX14856" s="73"/>
      <c r="BY14856" s="74"/>
      <c r="BZ14856" s="74"/>
      <c r="CA14856" s="74"/>
      <c r="CF14856" s="79"/>
      <c r="CL14856" s="79"/>
    </row>
    <row r="14857" spans="30:90">
      <c r="AD14857" s="73"/>
      <c r="AE14857" s="74"/>
      <c r="AF14857" s="74"/>
      <c r="BX14857" s="73"/>
      <c r="BY14857" s="74"/>
      <c r="BZ14857" s="74"/>
      <c r="CA14857" s="74"/>
      <c r="CF14857" s="79"/>
      <c r="CL14857" s="79"/>
    </row>
    <row r="14858" spans="30:90">
      <c r="AD14858" s="73"/>
      <c r="AE14858" s="74"/>
      <c r="AF14858" s="74"/>
      <c r="BX14858" s="73"/>
      <c r="BY14858" s="74"/>
      <c r="BZ14858" s="74"/>
      <c r="CA14858" s="74"/>
      <c r="CF14858" s="79"/>
      <c r="CL14858" s="79"/>
    </row>
    <row r="14859" spans="30:90">
      <c r="AD14859" s="73"/>
      <c r="AE14859" s="74"/>
      <c r="AF14859" s="74"/>
      <c r="BX14859" s="73"/>
      <c r="BY14859" s="74"/>
      <c r="BZ14859" s="74"/>
      <c r="CA14859" s="74"/>
      <c r="CF14859" s="79"/>
      <c r="CL14859" s="79"/>
    </row>
    <row r="14860" spans="30:90">
      <c r="AD14860" s="73"/>
      <c r="AE14860" s="74"/>
      <c r="AF14860" s="74"/>
      <c r="BX14860" s="73"/>
      <c r="BY14860" s="74"/>
      <c r="BZ14860" s="74"/>
      <c r="CA14860" s="74"/>
      <c r="CF14860" s="79"/>
      <c r="CL14860" s="79"/>
    </row>
    <row r="14861" spans="30:90">
      <c r="AD14861" s="73"/>
      <c r="AE14861" s="74"/>
      <c r="AF14861" s="74"/>
      <c r="BX14861" s="73"/>
      <c r="BY14861" s="74"/>
      <c r="BZ14861" s="74"/>
      <c r="CA14861" s="74"/>
      <c r="CF14861" s="79"/>
      <c r="CL14861" s="79"/>
    </row>
    <row r="14862" spans="30:90">
      <c r="AD14862" s="73"/>
      <c r="AE14862" s="74"/>
      <c r="AF14862" s="74"/>
      <c r="BX14862" s="73"/>
      <c r="BY14862" s="74"/>
      <c r="BZ14862" s="74"/>
      <c r="CA14862" s="74"/>
      <c r="CF14862" s="79"/>
      <c r="CL14862" s="79"/>
    </row>
    <row r="14863" spans="30:90">
      <c r="AD14863" s="73"/>
      <c r="AE14863" s="74"/>
      <c r="AF14863" s="74"/>
      <c r="BX14863" s="73"/>
      <c r="BY14863" s="74"/>
      <c r="BZ14863" s="74"/>
      <c r="CA14863" s="74"/>
      <c r="CF14863" s="79"/>
      <c r="CL14863" s="79"/>
    </row>
    <row r="14864" spans="30:90">
      <c r="AD14864" s="73"/>
      <c r="AE14864" s="74"/>
      <c r="AF14864" s="74"/>
      <c r="BX14864" s="73"/>
      <c r="BY14864" s="74"/>
      <c r="BZ14864" s="74"/>
      <c r="CA14864" s="74"/>
      <c r="CF14864" s="79"/>
      <c r="CL14864" s="79"/>
    </row>
    <row r="14865" spans="30:90">
      <c r="AD14865" s="73"/>
      <c r="AE14865" s="74"/>
      <c r="AF14865" s="74"/>
      <c r="BX14865" s="73"/>
      <c r="BY14865" s="74"/>
      <c r="BZ14865" s="74"/>
      <c r="CA14865" s="74"/>
      <c r="CF14865" s="79"/>
      <c r="CL14865" s="79"/>
    </row>
    <row r="14866" spans="30:90">
      <c r="AD14866" s="73"/>
      <c r="AE14866" s="74"/>
      <c r="AF14866" s="74"/>
      <c r="BX14866" s="73"/>
      <c r="BY14866" s="74"/>
      <c r="BZ14866" s="74"/>
      <c r="CA14866" s="74"/>
      <c r="CF14866" s="79"/>
      <c r="CL14866" s="79"/>
    </row>
    <row r="14867" spans="30:90">
      <c r="AD14867" s="73"/>
      <c r="AE14867" s="74"/>
      <c r="AF14867" s="74"/>
      <c r="BX14867" s="73"/>
      <c r="BY14867" s="74"/>
      <c r="BZ14867" s="74"/>
      <c r="CA14867" s="74"/>
      <c r="CF14867" s="79"/>
      <c r="CL14867" s="79"/>
    </row>
    <row r="14868" spans="30:90">
      <c r="AD14868" s="73"/>
      <c r="AE14868" s="74"/>
      <c r="AF14868" s="74"/>
      <c r="BX14868" s="73"/>
      <c r="BY14868" s="74"/>
      <c r="BZ14868" s="74"/>
      <c r="CA14868" s="74"/>
      <c r="CF14868" s="79"/>
      <c r="CL14868" s="79"/>
    </row>
    <row r="14869" spans="30:90">
      <c r="AD14869" s="73"/>
      <c r="AE14869" s="74"/>
      <c r="AF14869" s="74"/>
      <c r="BX14869" s="73"/>
      <c r="BY14869" s="74"/>
      <c r="BZ14869" s="74"/>
      <c r="CA14869" s="74"/>
      <c r="CF14869" s="79"/>
      <c r="CL14869" s="79"/>
    </row>
    <row r="14870" spans="30:90">
      <c r="AD14870" s="73"/>
      <c r="AE14870" s="74"/>
      <c r="AF14870" s="74"/>
      <c r="BX14870" s="73"/>
      <c r="BY14870" s="74"/>
      <c r="BZ14870" s="74"/>
      <c r="CA14870" s="74"/>
      <c r="CF14870" s="79"/>
      <c r="CL14870" s="79"/>
    </row>
    <row r="14871" spans="30:90">
      <c r="AD14871" s="73"/>
      <c r="AE14871" s="74"/>
      <c r="AF14871" s="74"/>
      <c r="BX14871" s="73"/>
      <c r="BY14871" s="74"/>
      <c r="BZ14871" s="74"/>
      <c r="CA14871" s="74"/>
      <c r="CF14871" s="79"/>
      <c r="CL14871" s="79"/>
    </row>
    <row r="14872" spans="30:90">
      <c r="AD14872" s="73"/>
      <c r="AE14872" s="74"/>
      <c r="AF14872" s="74"/>
      <c r="BX14872" s="73"/>
      <c r="BY14872" s="74"/>
      <c r="BZ14872" s="74"/>
      <c r="CA14872" s="74"/>
      <c r="CF14872" s="79"/>
      <c r="CL14872" s="79"/>
    </row>
    <row r="14873" spans="30:90">
      <c r="AD14873" s="73"/>
      <c r="AE14873" s="74"/>
      <c r="AF14873" s="74"/>
      <c r="BX14873" s="73"/>
      <c r="BY14873" s="74"/>
      <c r="BZ14873" s="74"/>
      <c r="CA14873" s="74"/>
      <c r="CF14873" s="79"/>
      <c r="CL14873" s="79"/>
    </row>
    <row r="14874" spans="30:90">
      <c r="AD14874" s="73"/>
      <c r="AE14874" s="74"/>
      <c r="AF14874" s="74"/>
      <c r="BX14874" s="73"/>
      <c r="BY14874" s="74"/>
      <c r="BZ14874" s="74"/>
      <c r="CA14874" s="74"/>
      <c r="CF14874" s="79"/>
      <c r="CL14874" s="79"/>
    </row>
    <row r="14875" spans="30:90">
      <c r="AD14875" s="73"/>
      <c r="AE14875" s="74"/>
      <c r="AF14875" s="74"/>
      <c r="BX14875" s="73"/>
      <c r="BY14875" s="74"/>
      <c r="BZ14875" s="74"/>
      <c r="CA14875" s="74"/>
      <c r="CF14875" s="79"/>
      <c r="CL14875" s="79"/>
    </row>
    <row r="14876" spans="30:90">
      <c r="AD14876" s="73"/>
      <c r="AE14876" s="74"/>
      <c r="AF14876" s="74"/>
      <c r="BX14876" s="73"/>
      <c r="BY14876" s="74"/>
      <c r="BZ14876" s="74"/>
      <c r="CA14876" s="74"/>
      <c r="CF14876" s="79"/>
      <c r="CL14876" s="79"/>
    </row>
    <row r="14877" spans="30:90">
      <c r="AD14877" s="73"/>
      <c r="AE14877" s="74"/>
      <c r="AF14877" s="74"/>
      <c r="BX14877" s="73"/>
      <c r="BY14877" s="74"/>
      <c r="BZ14877" s="74"/>
      <c r="CA14877" s="74"/>
      <c r="CF14877" s="79"/>
      <c r="CL14877" s="79"/>
    </row>
    <row r="14878" spans="30:90">
      <c r="AD14878" s="73"/>
      <c r="AE14878" s="74"/>
      <c r="AF14878" s="74"/>
      <c r="BX14878" s="73"/>
      <c r="BY14878" s="74"/>
      <c r="BZ14878" s="74"/>
      <c r="CA14878" s="74"/>
      <c r="CF14878" s="79"/>
      <c r="CL14878" s="79"/>
    </row>
    <row r="14879" spans="30:90">
      <c r="AD14879" s="73"/>
      <c r="AE14879" s="74"/>
      <c r="AF14879" s="74"/>
      <c r="BX14879" s="73"/>
      <c r="BY14879" s="74"/>
      <c r="BZ14879" s="74"/>
      <c r="CA14879" s="74"/>
      <c r="CF14879" s="79"/>
      <c r="CL14879" s="79"/>
    </row>
    <row r="14880" spans="30:90">
      <c r="AD14880" s="73"/>
      <c r="AE14880" s="74"/>
      <c r="AF14880" s="74"/>
      <c r="BX14880" s="73"/>
      <c r="BY14880" s="74"/>
      <c r="BZ14880" s="74"/>
      <c r="CA14880" s="74"/>
      <c r="CF14880" s="79"/>
      <c r="CL14880" s="79"/>
    </row>
    <row r="14881" spans="30:90">
      <c r="AD14881" s="73"/>
      <c r="AE14881" s="74"/>
      <c r="AF14881" s="74"/>
      <c r="BX14881" s="73"/>
      <c r="BY14881" s="74"/>
      <c r="BZ14881" s="74"/>
      <c r="CA14881" s="74"/>
      <c r="CF14881" s="79"/>
      <c r="CL14881" s="79"/>
    </row>
    <row r="14882" spans="30:90">
      <c r="AD14882" s="73"/>
      <c r="AE14882" s="74"/>
      <c r="AF14882" s="74"/>
      <c r="BX14882" s="73"/>
      <c r="BY14882" s="74"/>
      <c r="BZ14882" s="74"/>
      <c r="CA14882" s="74"/>
      <c r="CF14882" s="79"/>
      <c r="CL14882" s="79"/>
    </row>
    <row r="14883" spans="30:90">
      <c r="AD14883" s="73"/>
      <c r="AE14883" s="74"/>
      <c r="AF14883" s="74"/>
      <c r="BX14883" s="73"/>
      <c r="BY14883" s="74"/>
      <c r="BZ14883" s="74"/>
      <c r="CA14883" s="74"/>
      <c r="CF14883" s="79"/>
      <c r="CL14883" s="79"/>
    </row>
    <row r="14884" spans="30:90">
      <c r="AD14884" s="73"/>
      <c r="AE14884" s="74"/>
      <c r="AF14884" s="74"/>
      <c r="BX14884" s="73"/>
      <c r="BY14884" s="74"/>
      <c r="BZ14884" s="74"/>
      <c r="CA14884" s="74"/>
      <c r="CF14884" s="79"/>
      <c r="CL14884" s="79"/>
    </row>
    <row r="14885" spans="30:90">
      <c r="AD14885" s="73"/>
      <c r="AE14885" s="74"/>
      <c r="AF14885" s="74"/>
      <c r="BX14885" s="73"/>
      <c r="BY14885" s="74"/>
      <c r="BZ14885" s="74"/>
      <c r="CA14885" s="74"/>
      <c r="CF14885" s="79"/>
      <c r="CL14885" s="79"/>
    </row>
    <row r="14886" spans="30:90">
      <c r="AD14886" s="73"/>
      <c r="AE14886" s="74"/>
      <c r="AF14886" s="74"/>
      <c r="BX14886" s="73"/>
      <c r="BY14886" s="74"/>
      <c r="BZ14886" s="74"/>
      <c r="CA14886" s="74"/>
      <c r="CF14886" s="79"/>
      <c r="CL14886" s="79"/>
    </row>
    <row r="14887" spans="30:90">
      <c r="AD14887" s="73"/>
      <c r="AE14887" s="74"/>
      <c r="AF14887" s="74"/>
      <c r="BX14887" s="73"/>
      <c r="BY14887" s="74"/>
      <c r="BZ14887" s="74"/>
      <c r="CA14887" s="74"/>
      <c r="CF14887" s="79"/>
      <c r="CL14887" s="79"/>
    </row>
    <row r="14888" spans="30:90">
      <c r="AD14888" s="73"/>
      <c r="AE14888" s="74"/>
      <c r="AF14888" s="74"/>
      <c r="BX14888" s="73"/>
      <c r="BY14888" s="74"/>
      <c r="BZ14888" s="74"/>
      <c r="CA14888" s="74"/>
      <c r="CF14888" s="79"/>
      <c r="CL14888" s="79"/>
    </row>
    <row r="14889" spans="30:90">
      <c r="AD14889" s="73"/>
      <c r="AE14889" s="74"/>
      <c r="AF14889" s="74"/>
      <c r="BX14889" s="73"/>
      <c r="BY14889" s="74"/>
      <c r="BZ14889" s="74"/>
      <c r="CA14889" s="74"/>
      <c r="CF14889" s="79"/>
      <c r="CL14889" s="79"/>
    </row>
    <row r="14890" spans="30:90">
      <c r="AD14890" s="73"/>
      <c r="AE14890" s="74"/>
      <c r="AF14890" s="74"/>
      <c r="BX14890" s="73"/>
      <c r="BY14890" s="74"/>
      <c r="BZ14890" s="74"/>
      <c r="CA14890" s="74"/>
      <c r="CF14890" s="79"/>
      <c r="CL14890" s="79"/>
    </row>
    <row r="14891" spans="30:90">
      <c r="AD14891" s="73"/>
      <c r="AE14891" s="74"/>
      <c r="AF14891" s="74"/>
      <c r="BX14891" s="73"/>
      <c r="BY14891" s="74"/>
      <c r="BZ14891" s="74"/>
      <c r="CA14891" s="74"/>
      <c r="CF14891" s="79"/>
      <c r="CL14891" s="79"/>
    </row>
    <row r="14892" spans="30:90">
      <c r="AD14892" s="73"/>
      <c r="AE14892" s="74"/>
      <c r="AF14892" s="74"/>
      <c r="BX14892" s="73"/>
      <c r="BY14892" s="74"/>
      <c r="BZ14892" s="74"/>
      <c r="CA14892" s="74"/>
      <c r="CF14892" s="79"/>
      <c r="CL14892" s="79"/>
    </row>
    <row r="14893" spans="30:90">
      <c r="AD14893" s="73"/>
      <c r="AE14893" s="74"/>
      <c r="AF14893" s="74"/>
      <c r="BX14893" s="73"/>
      <c r="BY14893" s="74"/>
      <c r="BZ14893" s="74"/>
      <c r="CA14893" s="74"/>
      <c r="CF14893" s="79"/>
      <c r="CL14893" s="79"/>
    </row>
    <row r="14894" spans="30:90">
      <c r="AD14894" s="73"/>
      <c r="AE14894" s="74"/>
      <c r="AF14894" s="74"/>
      <c r="BX14894" s="73"/>
      <c r="BY14894" s="74"/>
      <c r="BZ14894" s="74"/>
      <c r="CA14894" s="74"/>
      <c r="CF14894" s="79"/>
      <c r="CL14894" s="79"/>
    </row>
    <row r="14895" spans="30:90">
      <c r="AD14895" s="73"/>
      <c r="AE14895" s="74"/>
      <c r="AF14895" s="74"/>
      <c r="BX14895" s="73"/>
      <c r="BY14895" s="74"/>
      <c r="BZ14895" s="74"/>
      <c r="CA14895" s="74"/>
      <c r="CF14895" s="79"/>
      <c r="CL14895" s="79"/>
    </row>
    <row r="14896" spans="30:90">
      <c r="AD14896" s="73"/>
      <c r="AE14896" s="74"/>
      <c r="AF14896" s="74"/>
      <c r="BX14896" s="73"/>
      <c r="BY14896" s="74"/>
      <c r="BZ14896" s="74"/>
      <c r="CA14896" s="74"/>
      <c r="CF14896" s="79"/>
      <c r="CL14896" s="79"/>
    </row>
    <row r="14897" spans="30:90">
      <c r="AD14897" s="73"/>
      <c r="AE14897" s="74"/>
      <c r="AF14897" s="74"/>
      <c r="BX14897" s="73"/>
      <c r="BY14897" s="74"/>
      <c r="BZ14897" s="74"/>
      <c r="CA14897" s="74"/>
      <c r="CF14897" s="79"/>
      <c r="CL14897" s="79"/>
    </row>
    <row r="14898" spans="30:90">
      <c r="AD14898" s="73"/>
      <c r="AE14898" s="74"/>
      <c r="AF14898" s="74"/>
      <c r="BX14898" s="73"/>
      <c r="BY14898" s="74"/>
      <c r="BZ14898" s="74"/>
      <c r="CA14898" s="74"/>
      <c r="CF14898" s="79"/>
      <c r="CL14898" s="79"/>
    </row>
    <row r="14899" spans="30:90">
      <c r="AD14899" s="73"/>
      <c r="AE14899" s="74"/>
      <c r="AF14899" s="74"/>
      <c r="BX14899" s="73"/>
      <c r="BY14899" s="74"/>
      <c r="BZ14899" s="74"/>
      <c r="CA14899" s="74"/>
      <c r="CF14899" s="79"/>
      <c r="CL14899" s="79"/>
    </row>
    <row r="14900" spans="30:90">
      <c r="AD14900" s="73"/>
      <c r="AE14900" s="74"/>
      <c r="AF14900" s="74"/>
      <c r="BX14900" s="73"/>
      <c r="BY14900" s="74"/>
      <c r="BZ14900" s="74"/>
      <c r="CA14900" s="74"/>
      <c r="CF14900" s="79"/>
      <c r="CL14900" s="79"/>
    </row>
    <row r="14901" spans="30:90">
      <c r="AD14901" s="73"/>
      <c r="AE14901" s="74"/>
      <c r="AF14901" s="74"/>
      <c r="BX14901" s="73"/>
      <c r="BY14901" s="74"/>
      <c r="BZ14901" s="74"/>
      <c r="CA14901" s="74"/>
      <c r="CF14901" s="79"/>
      <c r="CL14901" s="79"/>
    </row>
    <row r="14902" spans="30:90">
      <c r="AD14902" s="73"/>
      <c r="AE14902" s="74"/>
      <c r="AF14902" s="74"/>
      <c r="BX14902" s="73"/>
      <c r="BY14902" s="74"/>
      <c r="BZ14902" s="74"/>
      <c r="CA14902" s="74"/>
      <c r="CF14902" s="79"/>
      <c r="CL14902" s="79"/>
    </row>
    <row r="14903" spans="30:90">
      <c r="AD14903" s="73"/>
      <c r="AE14903" s="74"/>
      <c r="AF14903" s="74"/>
      <c r="BX14903" s="73"/>
      <c r="BY14903" s="74"/>
      <c r="BZ14903" s="74"/>
      <c r="CA14903" s="74"/>
      <c r="CF14903" s="79"/>
      <c r="CL14903" s="79"/>
    </row>
    <row r="14904" spans="30:90">
      <c r="AD14904" s="73"/>
      <c r="AE14904" s="74"/>
      <c r="AF14904" s="74"/>
      <c r="BX14904" s="73"/>
      <c r="BY14904" s="74"/>
      <c r="BZ14904" s="74"/>
      <c r="CA14904" s="74"/>
      <c r="CF14904" s="79"/>
      <c r="CL14904" s="79"/>
    </row>
    <row r="14905" spans="30:90">
      <c r="AD14905" s="73"/>
      <c r="AE14905" s="74"/>
      <c r="AF14905" s="74"/>
      <c r="BX14905" s="73"/>
      <c r="BY14905" s="74"/>
      <c r="BZ14905" s="74"/>
      <c r="CA14905" s="74"/>
      <c r="CF14905" s="79"/>
      <c r="CL14905" s="79"/>
    </row>
    <row r="14906" spans="30:90">
      <c r="AD14906" s="73"/>
      <c r="AE14906" s="74"/>
      <c r="AF14906" s="74"/>
      <c r="BX14906" s="73"/>
      <c r="BY14906" s="74"/>
      <c r="BZ14906" s="74"/>
      <c r="CA14906" s="74"/>
      <c r="CF14906" s="79"/>
      <c r="CL14906" s="79"/>
    </row>
    <row r="14907" spans="30:90">
      <c r="AD14907" s="73"/>
      <c r="AE14907" s="74"/>
      <c r="AF14907" s="74"/>
      <c r="BX14907" s="73"/>
      <c r="BY14907" s="74"/>
      <c r="BZ14907" s="74"/>
      <c r="CA14907" s="74"/>
      <c r="CF14907" s="79"/>
      <c r="CL14907" s="79"/>
    </row>
    <row r="14908" spans="30:90">
      <c r="AD14908" s="73"/>
      <c r="AE14908" s="74"/>
      <c r="AF14908" s="74"/>
      <c r="BX14908" s="73"/>
      <c r="BY14908" s="74"/>
      <c r="BZ14908" s="74"/>
      <c r="CA14908" s="74"/>
      <c r="CF14908" s="79"/>
      <c r="CL14908" s="79"/>
    </row>
    <row r="14909" spans="30:90">
      <c r="AD14909" s="73"/>
      <c r="AE14909" s="74"/>
      <c r="AF14909" s="74"/>
      <c r="BX14909" s="73"/>
      <c r="BY14909" s="74"/>
      <c r="BZ14909" s="74"/>
      <c r="CA14909" s="74"/>
      <c r="CF14909" s="79"/>
      <c r="CL14909" s="79"/>
    </row>
    <row r="14910" spans="30:90">
      <c r="AD14910" s="73"/>
      <c r="AE14910" s="74"/>
      <c r="AF14910" s="74"/>
      <c r="BX14910" s="73"/>
      <c r="BY14910" s="74"/>
      <c r="BZ14910" s="74"/>
      <c r="CA14910" s="74"/>
      <c r="CF14910" s="79"/>
      <c r="CL14910" s="79"/>
    </row>
    <row r="14911" spans="30:90">
      <c r="AD14911" s="73"/>
      <c r="AE14911" s="74"/>
      <c r="AF14911" s="74"/>
      <c r="BX14911" s="73"/>
      <c r="BY14911" s="74"/>
      <c r="BZ14911" s="74"/>
      <c r="CA14911" s="74"/>
      <c r="CF14911" s="79"/>
      <c r="CL14911" s="79"/>
    </row>
    <row r="14912" spans="30:90">
      <c r="AD14912" s="73"/>
      <c r="AE14912" s="74"/>
      <c r="AF14912" s="74"/>
      <c r="BX14912" s="73"/>
      <c r="BY14912" s="74"/>
      <c r="BZ14912" s="74"/>
      <c r="CA14912" s="74"/>
      <c r="CF14912" s="79"/>
      <c r="CL14912" s="79"/>
    </row>
    <row r="14913" spans="30:90">
      <c r="AD14913" s="73"/>
      <c r="AE14913" s="74"/>
      <c r="AF14913" s="74"/>
      <c r="BX14913" s="73"/>
      <c r="BY14913" s="74"/>
      <c r="BZ14913" s="74"/>
      <c r="CA14913" s="74"/>
      <c r="CF14913" s="79"/>
      <c r="CL14913" s="79"/>
    </row>
    <row r="14914" spans="30:90">
      <c r="AD14914" s="73"/>
      <c r="AE14914" s="74"/>
      <c r="AF14914" s="74"/>
      <c r="BX14914" s="73"/>
      <c r="BY14914" s="74"/>
      <c r="BZ14914" s="74"/>
      <c r="CA14914" s="74"/>
      <c r="CF14914" s="79"/>
      <c r="CL14914" s="79"/>
    </row>
    <row r="14915" spans="30:90">
      <c r="AD14915" s="73"/>
      <c r="AE14915" s="74"/>
      <c r="AF14915" s="74"/>
      <c r="BX14915" s="73"/>
      <c r="BY14915" s="74"/>
      <c r="BZ14915" s="74"/>
      <c r="CA14915" s="74"/>
      <c r="CF14915" s="79"/>
      <c r="CL14915" s="79"/>
    </row>
    <row r="14916" spans="30:90">
      <c r="AD14916" s="73"/>
      <c r="AE14916" s="74"/>
      <c r="AF14916" s="74"/>
      <c r="BX14916" s="73"/>
      <c r="BY14916" s="74"/>
      <c r="BZ14916" s="74"/>
      <c r="CA14916" s="74"/>
      <c r="CF14916" s="79"/>
      <c r="CL14916" s="79"/>
    </row>
    <row r="14917" spans="30:90">
      <c r="AD14917" s="73"/>
      <c r="AE14917" s="74"/>
      <c r="AF14917" s="74"/>
      <c r="BX14917" s="73"/>
      <c r="BY14917" s="74"/>
      <c r="BZ14917" s="74"/>
      <c r="CA14917" s="74"/>
      <c r="CF14917" s="79"/>
      <c r="CL14917" s="79"/>
    </row>
    <row r="14918" spans="30:90">
      <c r="AD14918" s="73"/>
      <c r="AE14918" s="74"/>
      <c r="AF14918" s="74"/>
      <c r="BX14918" s="73"/>
      <c r="BY14918" s="74"/>
      <c r="BZ14918" s="74"/>
      <c r="CA14918" s="74"/>
      <c r="CF14918" s="79"/>
      <c r="CL14918" s="79"/>
    </row>
    <row r="14919" spans="30:90">
      <c r="AD14919" s="73"/>
      <c r="AE14919" s="74"/>
      <c r="AF14919" s="74"/>
      <c r="BX14919" s="73"/>
      <c r="BY14919" s="74"/>
      <c r="BZ14919" s="74"/>
      <c r="CA14919" s="74"/>
      <c r="CF14919" s="79"/>
      <c r="CL14919" s="79"/>
    </row>
    <row r="14920" spans="30:90">
      <c r="AD14920" s="73"/>
      <c r="AE14920" s="74"/>
      <c r="AF14920" s="74"/>
      <c r="BX14920" s="73"/>
      <c r="BY14920" s="74"/>
      <c r="BZ14920" s="74"/>
      <c r="CA14920" s="74"/>
      <c r="CF14920" s="79"/>
      <c r="CL14920" s="79"/>
    </row>
    <row r="14921" spans="30:90">
      <c r="AD14921" s="73"/>
      <c r="AE14921" s="74"/>
      <c r="AF14921" s="74"/>
      <c r="BX14921" s="73"/>
      <c r="BY14921" s="74"/>
      <c r="BZ14921" s="74"/>
      <c r="CA14921" s="74"/>
      <c r="CF14921" s="79"/>
      <c r="CL14921" s="79"/>
    </row>
    <row r="14922" spans="30:90">
      <c r="AD14922" s="73"/>
      <c r="AE14922" s="74"/>
      <c r="AF14922" s="74"/>
      <c r="BX14922" s="73"/>
      <c r="BY14922" s="74"/>
      <c r="BZ14922" s="74"/>
      <c r="CA14922" s="74"/>
      <c r="CF14922" s="79"/>
      <c r="CL14922" s="79"/>
    </row>
    <row r="14923" spans="30:90">
      <c r="AD14923" s="73"/>
      <c r="AE14923" s="74"/>
      <c r="AF14923" s="74"/>
      <c r="BX14923" s="73"/>
      <c r="BY14923" s="74"/>
      <c r="BZ14923" s="74"/>
      <c r="CA14923" s="74"/>
      <c r="CF14923" s="79"/>
      <c r="CL14923" s="79"/>
    </row>
    <row r="14924" spans="30:90">
      <c r="AD14924" s="73"/>
      <c r="AE14924" s="74"/>
      <c r="AF14924" s="74"/>
      <c r="BX14924" s="73"/>
      <c r="BY14924" s="74"/>
      <c r="BZ14924" s="74"/>
      <c r="CA14924" s="74"/>
      <c r="CF14924" s="79"/>
      <c r="CL14924" s="79"/>
    </row>
    <row r="14925" spans="30:90">
      <c r="AD14925" s="73"/>
      <c r="AE14925" s="74"/>
      <c r="AF14925" s="74"/>
      <c r="BX14925" s="73"/>
      <c r="BY14925" s="74"/>
      <c r="BZ14925" s="74"/>
      <c r="CA14925" s="74"/>
      <c r="CF14925" s="79"/>
      <c r="CL14925" s="79"/>
    </row>
    <row r="14926" spans="30:90">
      <c r="AD14926" s="73"/>
      <c r="AE14926" s="74"/>
      <c r="AF14926" s="74"/>
      <c r="BX14926" s="73"/>
      <c r="BY14926" s="74"/>
      <c r="BZ14926" s="74"/>
      <c r="CA14926" s="74"/>
      <c r="CF14926" s="79"/>
      <c r="CL14926" s="79"/>
    </row>
    <row r="14927" spans="30:90">
      <c r="AD14927" s="73"/>
      <c r="AE14927" s="74"/>
      <c r="AF14927" s="74"/>
      <c r="BX14927" s="73"/>
      <c r="BY14927" s="74"/>
      <c r="BZ14927" s="74"/>
      <c r="CA14927" s="74"/>
      <c r="CF14927" s="79"/>
      <c r="CL14927" s="79"/>
    </row>
    <row r="14928" spans="30:90">
      <c r="AD14928" s="73"/>
      <c r="AE14928" s="74"/>
      <c r="AF14928" s="74"/>
      <c r="BX14928" s="73"/>
      <c r="BY14928" s="74"/>
      <c r="BZ14928" s="74"/>
      <c r="CA14928" s="74"/>
      <c r="CF14928" s="79"/>
      <c r="CL14928" s="79"/>
    </row>
    <row r="14929" spans="30:90">
      <c r="AD14929" s="73"/>
      <c r="AE14929" s="74"/>
      <c r="AF14929" s="74"/>
      <c r="BX14929" s="73"/>
      <c r="BY14929" s="74"/>
      <c r="BZ14929" s="74"/>
      <c r="CA14929" s="74"/>
      <c r="CF14929" s="79"/>
      <c r="CL14929" s="79"/>
    </row>
    <row r="14930" spans="30:90">
      <c r="AD14930" s="73"/>
      <c r="AE14930" s="74"/>
      <c r="AF14930" s="74"/>
      <c r="BX14930" s="73"/>
      <c r="BY14930" s="74"/>
      <c r="BZ14930" s="74"/>
      <c r="CA14930" s="74"/>
      <c r="CF14930" s="79"/>
      <c r="CL14930" s="79"/>
    </row>
    <row r="14931" spans="30:90">
      <c r="AD14931" s="73"/>
      <c r="AE14931" s="74"/>
      <c r="AF14931" s="74"/>
      <c r="BX14931" s="73"/>
      <c r="BY14931" s="74"/>
      <c r="BZ14931" s="74"/>
      <c r="CA14931" s="74"/>
      <c r="CF14931" s="79"/>
      <c r="CL14931" s="79"/>
    </row>
    <row r="14932" spans="30:90">
      <c r="AD14932" s="73"/>
      <c r="AE14932" s="74"/>
      <c r="AF14932" s="74"/>
      <c r="BX14932" s="73"/>
      <c r="BY14932" s="74"/>
      <c r="BZ14932" s="74"/>
      <c r="CA14932" s="74"/>
      <c r="CF14932" s="79"/>
      <c r="CL14932" s="79"/>
    </row>
    <row r="14933" spans="30:90">
      <c r="AD14933" s="73"/>
      <c r="AE14933" s="74"/>
      <c r="AF14933" s="74"/>
      <c r="BX14933" s="73"/>
      <c r="BY14933" s="74"/>
      <c r="BZ14933" s="74"/>
      <c r="CA14933" s="74"/>
      <c r="CF14933" s="79"/>
      <c r="CL14933" s="79"/>
    </row>
    <row r="14934" spans="30:90">
      <c r="AD14934" s="73"/>
      <c r="AE14934" s="74"/>
      <c r="AF14934" s="74"/>
      <c r="BX14934" s="73"/>
      <c r="BY14934" s="74"/>
      <c r="BZ14934" s="74"/>
      <c r="CA14934" s="74"/>
      <c r="CF14934" s="79"/>
      <c r="CL14934" s="79"/>
    </row>
    <row r="14935" spans="30:90">
      <c r="AD14935" s="73"/>
      <c r="AE14935" s="74"/>
      <c r="AF14935" s="74"/>
      <c r="BX14935" s="73"/>
      <c r="BY14935" s="74"/>
      <c r="BZ14935" s="74"/>
      <c r="CA14935" s="74"/>
      <c r="CF14935" s="79"/>
      <c r="CL14935" s="79"/>
    </row>
    <row r="14936" spans="30:90">
      <c r="AD14936" s="73"/>
      <c r="AE14936" s="74"/>
      <c r="AF14936" s="74"/>
      <c r="BX14936" s="73"/>
      <c r="BY14936" s="74"/>
      <c r="BZ14936" s="74"/>
      <c r="CA14936" s="74"/>
      <c r="CF14936" s="79"/>
      <c r="CL14936" s="79"/>
    </row>
    <row r="14937" spans="30:90">
      <c r="AD14937" s="73"/>
      <c r="AE14937" s="74"/>
      <c r="AF14937" s="74"/>
      <c r="BX14937" s="73"/>
      <c r="BY14937" s="74"/>
      <c r="BZ14937" s="74"/>
      <c r="CA14937" s="74"/>
      <c r="CF14937" s="79"/>
      <c r="CL14937" s="79"/>
    </row>
    <row r="14938" spans="30:90">
      <c r="AD14938" s="73"/>
      <c r="AE14938" s="74"/>
      <c r="AF14938" s="74"/>
      <c r="BX14938" s="73"/>
      <c r="BY14938" s="74"/>
      <c r="BZ14938" s="74"/>
      <c r="CA14938" s="74"/>
      <c r="CF14938" s="79"/>
      <c r="CL14938" s="79"/>
    </row>
    <row r="14939" spans="30:90">
      <c r="AD14939" s="73"/>
      <c r="AE14939" s="74"/>
      <c r="AF14939" s="74"/>
      <c r="BX14939" s="73"/>
      <c r="BY14939" s="74"/>
      <c r="BZ14939" s="74"/>
      <c r="CA14939" s="74"/>
      <c r="CF14939" s="79"/>
      <c r="CL14939" s="79"/>
    </row>
    <row r="14940" spans="30:90">
      <c r="AD14940" s="73"/>
      <c r="AE14940" s="74"/>
      <c r="AF14940" s="74"/>
      <c r="BX14940" s="73"/>
      <c r="BY14940" s="74"/>
      <c r="BZ14940" s="74"/>
      <c r="CA14940" s="74"/>
      <c r="CF14940" s="79"/>
      <c r="CL14940" s="79"/>
    </row>
    <row r="14941" spans="30:90">
      <c r="AD14941" s="73"/>
      <c r="AE14941" s="74"/>
      <c r="AF14941" s="74"/>
      <c r="BX14941" s="73"/>
      <c r="BY14941" s="74"/>
      <c r="BZ14941" s="74"/>
      <c r="CA14941" s="74"/>
      <c r="CF14941" s="79"/>
      <c r="CL14941" s="79"/>
    </row>
    <row r="14942" spans="30:90">
      <c r="AD14942" s="73"/>
      <c r="AE14942" s="74"/>
      <c r="AF14942" s="74"/>
      <c r="BX14942" s="73"/>
      <c r="BY14942" s="74"/>
      <c r="BZ14942" s="74"/>
      <c r="CA14942" s="74"/>
      <c r="CF14942" s="79"/>
      <c r="CL14942" s="79"/>
    </row>
    <row r="14943" spans="30:90">
      <c r="AD14943" s="73"/>
      <c r="AE14943" s="74"/>
      <c r="AF14943" s="74"/>
      <c r="BX14943" s="73"/>
      <c r="BY14943" s="74"/>
      <c r="BZ14943" s="74"/>
      <c r="CA14943" s="74"/>
      <c r="CF14943" s="79"/>
      <c r="CL14943" s="79"/>
    </row>
    <row r="14944" spans="30:90">
      <c r="AD14944" s="73"/>
      <c r="AE14944" s="74"/>
      <c r="AF14944" s="74"/>
      <c r="BX14944" s="73"/>
      <c r="BY14944" s="74"/>
      <c r="BZ14944" s="74"/>
      <c r="CA14944" s="74"/>
      <c r="CF14944" s="79"/>
      <c r="CL14944" s="79"/>
    </row>
    <row r="14945" spans="30:90">
      <c r="AD14945" s="73"/>
      <c r="AE14945" s="74"/>
      <c r="AF14945" s="74"/>
      <c r="BX14945" s="73"/>
      <c r="BY14945" s="74"/>
      <c r="BZ14945" s="74"/>
      <c r="CA14945" s="74"/>
      <c r="CF14945" s="79"/>
      <c r="CL14945" s="79"/>
    </row>
    <row r="14946" spans="30:90">
      <c r="AD14946" s="73"/>
      <c r="AE14946" s="74"/>
      <c r="AF14946" s="74"/>
      <c r="BX14946" s="73"/>
      <c r="BY14946" s="74"/>
      <c r="BZ14946" s="74"/>
      <c r="CA14946" s="74"/>
      <c r="CF14946" s="79"/>
      <c r="CL14946" s="79"/>
    </row>
    <row r="14947" spans="30:90">
      <c r="AD14947" s="73"/>
      <c r="AE14947" s="74"/>
      <c r="AF14947" s="74"/>
      <c r="BX14947" s="73"/>
      <c r="BY14947" s="74"/>
      <c r="BZ14947" s="74"/>
      <c r="CA14947" s="74"/>
      <c r="CF14947" s="79"/>
      <c r="CL14947" s="79"/>
    </row>
    <row r="14948" spans="30:90">
      <c r="AD14948" s="73"/>
      <c r="AE14948" s="74"/>
      <c r="AF14948" s="74"/>
      <c r="BX14948" s="73"/>
      <c r="BY14948" s="74"/>
      <c r="BZ14948" s="74"/>
      <c r="CA14948" s="74"/>
      <c r="CF14948" s="79"/>
      <c r="CL14948" s="79"/>
    </row>
    <row r="14949" spans="30:90">
      <c r="AD14949" s="73"/>
      <c r="AE14949" s="74"/>
      <c r="AF14949" s="74"/>
      <c r="BX14949" s="73"/>
      <c r="BY14949" s="74"/>
      <c r="BZ14949" s="74"/>
      <c r="CA14949" s="74"/>
      <c r="CF14949" s="79"/>
      <c r="CL14949" s="79"/>
    </row>
    <row r="14950" spans="30:90">
      <c r="AD14950" s="73"/>
      <c r="AE14950" s="74"/>
      <c r="AF14950" s="74"/>
      <c r="BX14950" s="73"/>
      <c r="BY14950" s="74"/>
      <c r="BZ14950" s="74"/>
      <c r="CA14950" s="74"/>
      <c r="CF14950" s="79"/>
      <c r="CL14950" s="79"/>
    </row>
    <row r="14951" spans="30:90">
      <c r="AD14951" s="73"/>
      <c r="AE14951" s="74"/>
      <c r="AF14951" s="74"/>
      <c r="BX14951" s="73"/>
      <c r="BY14951" s="74"/>
      <c r="BZ14951" s="74"/>
      <c r="CA14951" s="74"/>
      <c r="CF14951" s="79"/>
      <c r="CL14951" s="79"/>
    </row>
    <row r="14952" spans="30:90">
      <c r="AD14952" s="73"/>
      <c r="AE14952" s="74"/>
      <c r="AF14952" s="74"/>
      <c r="BX14952" s="73"/>
      <c r="BY14952" s="74"/>
      <c r="BZ14952" s="74"/>
      <c r="CA14952" s="74"/>
      <c r="CF14952" s="79"/>
      <c r="CL14952" s="79"/>
    </row>
    <row r="14953" spans="30:90">
      <c r="AD14953" s="73"/>
      <c r="AE14953" s="74"/>
      <c r="AF14953" s="74"/>
      <c r="BX14953" s="73"/>
      <c r="BY14953" s="74"/>
      <c r="BZ14953" s="74"/>
      <c r="CA14953" s="74"/>
      <c r="CF14953" s="79"/>
      <c r="CL14953" s="79"/>
    </row>
    <row r="14954" spans="30:90">
      <c r="AD14954" s="73"/>
      <c r="AE14954" s="74"/>
      <c r="AF14954" s="74"/>
      <c r="BX14954" s="73"/>
      <c r="BY14954" s="74"/>
      <c r="BZ14954" s="74"/>
      <c r="CA14954" s="74"/>
      <c r="CF14954" s="79"/>
      <c r="CL14954" s="79"/>
    </row>
    <row r="14955" spans="30:90">
      <c r="AD14955" s="73"/>
      <c r="AE14955" s="74"/>
      <c r="AF14955" s="74"/>
      <c r="BX14955" s="73"/>
      <c r="BY14955" s="74"/>
      <c r="BZ14955" s="74"/>
      <c r="CA14955" s="74"/>
      <c r="CF14955" s="79"/>
      <c r="CL14955" s="79"/>
    </row>
    <row r="14956" spans="30:90">
      <c r="AD14956" s="73"/>
      <c r="AE14956" s="74"/>
      <c r="AF14956" s="74"/>
      <c r="BX14956" s="73"/>
      <c r="BY14956" s="74"/>
      <c r="BZ14956" s="74"/>
      <c r="CA14956" s="74"/>
      <c r="CF14956" s="79"/>
      <c r="CL14956" s="79"/>
    </row>
    <row r="14957" spans="30:90">
      <c r="AD14957" s="73"/>
      <c r="AE14957" s="74"/>
      <c r="AF14957" s="74"/>
      <c r="BX14957" s="73"/>
      <c r="BY14957" s="74"/>
      <c r="BZ14957" s="74"/>
      <c r="CA14957" s="74"/>
      <c r="CF14957" s="79"/>
      <c r="CL14957" s="79"/>
    </row>
    <row r="14958" spans="30:90">
      <c r="AD14958" s="73"/>
      <c r="AE14958" s="74"/>
      <c r="AF14958" s="74"/>
      <c r="BX14958" s="73"/>
      <c r="BY14958" s="74"/>
      <c r="BZ14958" s="74"/>
      <c r="CA14958" s="74"/>
      <c r="CF14958" s="79"/>
      <c r="CL14958" s="79"/>
    </row>
    <row r="14959" spans="30:90">
      <c r="AD14959" s="73"/>
      <c r="AE14959" s="74"/>
      <c r="AF14959" s="74"/>
      <c r="BX14959" s="73"/>
      <c r="BY14959" s="74"/>
      <c r="BZ14959" s="74"/>
      <c r="CA14959" s="74"/>
      <c r="CF14959" s="79"/>
      <c r="CL14959" s="79"/>
    </row>
    <row r="14960" spans="30:90">
      <c r="AD14960" s="73"/>
      <c r="AE14960" s="74"/>
      <c r="AF14960" s="74"/>
      <c r="BX14960" s="73"/>
      <c r="BY14960" s="74"/>
      <c r="BZ14960" s="74"/>
      <c r="CA14960" s="74"/>
      <c r="CF14960" s="79"/>
      <c r="CL14960" s="79"/>
    </row>
    <row r="14961" spans="30:90">
      <c r="AD14961" s="73"/>
      <c r="AE14961" s="74"/>
      <c r="AF14961" s="74"/>
      <c r="BX14961" s="73"/>
      <c r="BY14961" s="74"/>
      <c r="BZ14961" s="74"/>
      <c r="CA14961" s="74"/>
      <c r="CF14961" s="79"/>
      <c r="CL14961" s="79"/>
    </row>
    <row r="14962" spans="30:90">
      <c r="AD14962" s="73"/>
      <c r="AE14962" s="74"/>
      <c r="AF14962" s="74"/>
      <c r="BX14962" s="73"/>
      <c r="BY14962" s="74"/>
      <c r="BZ14962" s="74"/>
      <c r="CA14962" s="74"/>
      <c r="CF14962" s="79"/>
      <c r="CL14962" s="79"/>
    </row>
    <row r="14963" spans="30:90">
      <c r="AD14963" s="73"/>
      <c r="AE14963" s="74"/>
      <c r="AF14963" s="74"/>
      <c r="BX14963" s="73"/>
      <c r="BY14963" s="74"/>
      <c r="BZ14963" s="74"/>
      <c r="CA14963" s="74"/>
      <c r="CF14963" s="79"/>
      <c r="CL14963" s="79"/>
    </row>
    <row r="14964" spans="30:90">
      <c r="AD14964" s="73"/>
      <c r="AE14964" s="74"/>
      <c r="AF14964" s="74"/>
      <c r="BX14964" s="73"/>
      <c r="BY14964" s="74"/>
      <c r="BZ14964" s="74"/>
      <c r="CA14964" s="74"/>
      <c r="CF14964" s="79"/>
      <c r="CL14964" s="79"/>
    </row>
    <row r="14965" spans="30:90">
      <c r="AD14965" s="73"/>
      <c r="AE14965" s="74"/>
      <c r="AF14965" s="74"/>
      <c r="BX14965" s="73"/>
      <c r="BY14965" s="74"/>
      <c r="BZ14965" s="74"/>
      <c r="CA14965" s="74"/>
      <c r="CF14965" s="79"/>
      <c r="CL14965" s="79"/>
    </row>
    <row r="14966" spans="30:90">
      <c r="AD14966" s="73"/>
      <c r="AE14966" s="74"/>
      <c r="AF14966" s="74"/>
      <c r="BX14966" s="73"/>
      <c r="BY14966" s="74"/>
      <c r="BZ14966" s="74"/>
      <c r="CA14966" s="74"/>
      <c r="CF14966" s="79"/>
      <c r="CL14966" s="79"/>
    </row>
    <row r="14967" spans="30:90">
      <c r="AD14967" s="73"/>
      <c r="AE14967" s="74"/>
      <c r="AF14967" s="74"/>
      <c r="BX14967" s="73"/>
      <c r="BY14967" s="74"/>
      <c r="BZ14967" s="74"/>
      <c r="CA14967" s="74"/>
      <c r="CF14967" s="79"/>
      <c r="CL14967" s="79"/>
    </row>
    <row r="14968" spans="30:90">
      <c r="AD14968" s="73"/>
      <c r="AE14968" s="74"/>
      <c r="AF14968" s="74"/>
      <c r="BX14968" s="73"/>
      <c r="BY14968" s="74"/>
      <c r="BZ14968" s="74"/>
      <c r="CA14968" s="74"/>
      <c r="CF14968" s="79"/>
      <c r="CL14968" s="79"/>
    </row>
    <row r="14969" spans="30:90">
      <c r="AD14969" s="73"/>
      <c r="AE14969" s="74"/>
      <c r="AF14969" s="74"/>
      <c r="BX14969" s="73"/>
      <c r="BY14969" s="74"/>
      <c r="BZ14969" s="74"/>
      <c r="CA14969" s="74"/>
      <c r="CF14969" s="79"/>
      <c r="CL14969" s="79"/>
    </row>
    <row r="14970" spans="30:90">
      <c r="AD14970" s="73"/>
      <c r="AE14970" s="74"/>
      <c r="AF14970" s="74"/>
      <c r="BX14970" s="73"/>
      <c r="BY14970" s="74"/>
      <c r="BZ14970" s="74"/>
      <c r="CA14970" s="74"/>
      <c r="CF14970" s="79"/>
      <c r="CL14970" s="79"/>
    </row>
    <row r="14971" spans="30:90">
      <c r="AD14971" s="73"/>
      <c r="AE14971" s="74"/>
      <c r="AF14971" s="74"/>
      <c r="BX14971" s="73"/>
      <c r="BY14971" s="74"/>
      <c r="BZ14971" s="74"/>
      <c r="CA14971" s="74"/>
      <c r="CF14971" s="79"/>
      <c r="CL14971" s="79"/>
    </row>
    <row r="14972" spans="30:90">
      <c r="AD14972" s="73"/>
      <c r="AE14972" s="74"/>
      <c r="AF14972" s="74"/>
      <c r="BX14972" s="73"/>
      <c r="BY14972" s="74"/>
      <c r="BZ14972" s="74"/>
      <c r="CA14972" s="74"/>
      <c r="CF14972" s="79"/>
      <c r="CL14972" s="79"/>
    </row>
    <row r="14973" spans="30:90">
      <c r="AD14973" s="73"/>
      <c r="AE14973" s="74"/>
      <c r="AF14973" s="74"/>
      <c r="BX14973" s="73"/>
      <c r="BY14973" s="74"/>
      <c r="BZ14973" s="74"/>
      <c r="CA14973" s="74"/>
      <c r="CF14973" s="79"/>
      <c r="CL14973" s="79"/>
    </row>
    <row r="14974" spans="30:90">
      <c r="AD14974" s="73"/>
      <c r="AE14974" s="74"/>
      <c r="AF14974" s="74"/>
      <c r="BX14974" s="73"/>
      <c r="BY14974" s="74"/>
      <c r="BZ14974" s="74"/>
      <c r="CA14974" s="74"/>
      <c r="CF14974" s="79"/>
      <c r="CL14974" s="79"/>
    </row>
    <row r="14975" spans="30:90">
      <c r="AD14975" s="73"/>
      <c r="AE14975" s="74"/>
      <c r="AF14975" s="74"/>
      <c r="BX14975" s="73"/>
      <c r="BY14975" s="74"/>
      <c r="BZ14975" s="74"/>
      <c r="CA14975" s="74"/>
      <c r="CF14975" s="79"/>
      <c r="CL14975" s="79"/>
    </row>
    <row r="14976" spans="30:90">
      <c r="AD14976" s="73"/>
      <c r="AE14976" s="74"/>
      <c r="AF14976" s="74"/>
      <c r="BX14976" s="73"/>
      <c r="BY14976" s="74"/>
      <c r="BZ14976" s="74"/>
      <c r="CA14976" s="74"/>
      <c r="CF14976" s="79"/>
      <c r="CL14976" s="79"/>
    </row>
    <row r="14977" spans="30:90">
      <c r="AD14977" s="73"/>
      <c r="AE14977" s="74"/>
      <c r="AF14977" s="74"/>
      <c r="BX14977" s="73"/>
      <c r="BY14977" s="74"/>
      <c r="BZ14977" s="74"/>
      <c r="CA14977" s="74"/>
      <c r="CF14977" s="79"/>
      <c r="CL14977" s="79"/>
    </row>
    <row r="14978" spans="30:90">
      <c r="AD14978" s="73"/>
      <c r="AE14978" s="74"/>
      <c r="AF14978" s="74"/>
      <c r="BX14978" s="73"/>
      <c r="BY14978" s="74"/>
      <c r="BZ14978" s="74"/>
      <c r="CA14978" s="74"/>
      <c r="CF14978" s="79"/>
      <c r="CL14978" s="79"/>
    </row>
    <row r="14979" spans="30:90">
      <c r="AD14979" s="73"/>
      <c r="AE14979" s="74"/>
      <c r="AF14979" s="74"/>
      <c r="BX14979" s="73"/>
      <c r="BY14979" s="74"/>
      <c r="BZ14979" s="74"/>
      <c r="CA14979" s="74"/>
      <c r="CF14979" s="79"/>
      <c r="CL14979" s="79"/>
    </row>
    <row r="14980" spans="30:90">
      <c r="AD14980" s="73"/>
      <c r="AE14980" s="74"/>
      <c r="AF14980" s="74"/>
      <c r="BX14980" s="73"/>
      <c r="BY14980" s="74"/>
      <c r="BZ14980" s="74"/>
      <c r="CA14980" s="74"/>
      <c r="CF14980" s="79"/>
      <c r="CL14980" s="79"/>
    </row>
    <row r="14981" spans="30:90">
      <c r="AD14981" s="73"/>
      <c r="AE14981" s="74"/>
      <c r="AF14981" s="74"/>
      <c r="BX14981" s="73"/>
      <c r="BY14981" s="74"/>
      <c r="BZ14981" s="74"/>
      <c r="CA14981" s="74"/>
      <c r="CF14981" s="79"/>
      <c r="CL14981" s="79"/>
    </row>
    <row r="14982" spans="30:90">
      <c r="AD14982" s="73"/>
      <c r="AE14982" s="74"/>
      <c r="AF14982" s="74"/>
      <c r="BX14982" s="73"/>
      <c r="BY14982" s="74"/>
      <c r="BZ14982" s="74"/>
      <c r="CA14982" s="74"/>
      <c r="CF14982" s="79"/>
      <c r="CL14982" s="79"/>
    </row>
    <row r="14983" spans="30:90">
      <c r="AD14983" s="73"/>
      <c r="AE14983" s="74"/>
      <c r="AF14983" s="74"/>
      <c r="BX14983" s="73"/>
      <c r="BY14983" s="74"/>
      <c r="BZ14983" s="74"/>
      <c r="CA14983" s="74"/>
      <c r="CF14983" s="79"/>
      <c r="CL14983" s="79"/>
    </row>
    <row r="14984" spans="30:90">
      <c r="AD14984" s="73"/>
      <c r="AE14984" s="74"/>
      <c r="AF14984" s="74"/>
      <c r="BX14984" s="73"/>
      <c r="BY14984" s="74"/>
      <c r="BZ14984" s="74"/>
      <c r="CA14984" s="74"/>
      <c r="CF14984" s="79"/>
      <c r="CL14984" s="79"/>
    </row>
    <row r="14985" spans="30:90">
      <c r="AD14985" s="73"/>
      <c r="AE14985" s="74"/>
      <c r="AF14985" s="74"/>
      <c r="BX14985" s="73"/>
      <c r="BY14985" s="74"/>
      <c r="BZ14985" s="74"/>
      <c r="CA14985" s="74"/>
      <c r="CF14985" s="79"/>
      <c r="CL14985" s="79"/>
    </row>
    <row r="14986" spans="30:90">
      <c r="AD14986" s="73"/>
      <c r="AE14986" s="74"/>
      <c r="AF14986" s="74"/>
      <c r="BX14986" s="73"/>
      <c r="BY14986" s="74"/>
      <c r="BZ14986" s="74"/>
      <c r="CA14986" s="74"/>
      <c r="CF14986" s="79"/>
      <c r="CL14986" s="79"/>
    </row>
    <row r="14987" spans="30:90">
      <c r="AD14987" s="73"/>
      <c r="AE14987" s="74"/>
      <c r="AF14987" s="74"/>
      <c r="BX14987" s="73"/>
      <c r="BY14987" s="74"/>
      <c r="BZ14987" s="74"/>
      <c r="CA14987" s="74"/>
      <c r="CF14987" s="79"/>
      <c r="CL14987" s="79"/>
    </row>
    <row r="14988" spans="30:90">
      <c r="AD14988" s="73"/>
      <c r="AE14988" s="74"/>
      <c r="AF14988" s="74"/>
      <c r="BX14988" s="73"/>
      <c r="BY14988" s="74"/>
      <c r="BZ14988" s="74"/>
      <c r="CA14988" s="74"/>
      <c r="CF14988" s="79"/>
      <c r="CL14988" s="79"/>
    </row>
    <row r="14989" spans="30:90">
      <c r="AD14989" s="73"/>
      <c r="AE14989" s="74"/>
      <c r="AF14989" s="74"/>
      <c r="BX14989" s="73"/>
      <c r="BY14989" s="74"/>
      <c r="BZ14989" s="74"/>
      <c r="CA14989" s="74"/>
      <c r="CF14989" s="79"/>
      <c r="CL14989" s="79"/>
    </row>
    <row r="14990" spans="30:90">
      <c r="AD14990" s="73"/>
      <c r="AE14990" s="74"/>
      <c r="AF14990" s="74"/>
      <c r="BX14990" s="73"/>
      <c r="BY14990" s="74"/>
      <c r="BZ14990" s="74"/>
      <c r="CA14990" s="74"/>
      <c r="CF14990" s="79"/>
      <c r="CL14990" s="79"/>
    </row>
    <row r="14991" spans="30:90">
      <c r="AD14991" s="73"/>
      <c r="AE14991" s="74"/>
      <c r="AF14991" s="74"/>
      <c r="BX14991" s="73"/>
      <c r="BY14991" s="74"/>
      <c r="BZ14991" s="74"/>
      <c r="CA14991" s="74"/>
      <c r="CF14991" s="79"/>
      <c r="CL14991" s="79"/>
    </row>
    <row r="14992" spans="30:90">
      <c r="AD14992" s="73"/>
      <c r="AE14992" s="74"/>
      <c r="AF14992" s="74"/>
      <c r="BX14992" s="73"/>
      <c r="BY14992" s="74"/>
      <c r="BZ14992" s="74"/>
      <c r="CA14992" s="74"/>
      <c r="CF14992" s="79"/>
      <c r="CL14992" s="79"/>
    </row>
    <row r="14993" spans="30:90">
      <c r="AD14993" s="73"/>
      <c r="AE14993" s="74"/>
      <c r="AF14993" s="74"/>
      <c r="BX14993" s="73"/>
      <c r="BY14993" s="74"/>
      <c r="BZ14993" s="74"/>
      <c r="CA14993" s="74"/>
      <c r="CF14993" s="79"/>
      <c r="CL14993" s="79"/>
    </row>
    <row r="14994" spans="30:90">
      <c r="AD14994" s="73"/>
      <c r="AE14994" s="74"/>
      <c r="AF14994" s="74"/>
      <c r="BX14994" s="73"/>
      <c r="BY14994" s="74"/>
      <c r="BZ14994" s="74"/>
      <c r="CA14994" s="74"/>
      <c r="CF14994" s="79"/>
      <c r="CL14994" s="79"/>
    </row>
    <row r="14995" spans="30:90">
      <c r="AD14995" s="73"/>
      <c r="AE14995" s="74"/>
      <c r="AF14995" s="74"/>
      <c r="BX14995" s="73"/>
      <c r="BY14995" s="74"/>
      <c r="BZ14995" s="74"/>
      <c r="CA14995" s="74"/>
      <c r="CF14995" s="79"/>
      <c r="CL14995" s="79"/>
    </row>
    <row r="14996" spans="30:90">
      <c r="AD14996" s="73"/>
      <c r="AE14996" s="74"/>
      <c r="AF14996" s="74"/>
      <c r="BX14996" s="73"/>
      <c r="BY14996" s="74"/>
      <c r="BZ14996" s="74"/>
      <c r="CA14996" s="74"/>
      <c r="CF14996" s="79"/>
      <c r="CL14996" s="79"/>
    </row>
    <row r="14997" spans="30:90">
      <c r="AD14997" s="73"/>
      <c r="AE14997" s="74"/>
      <c r="AF14997" s="74"/>
      <c r="BX14997" s="73"/>
      <c r="BY14997" s="74"/>
      <c r="BZ14997" s="74"/>
      <c r="CA14997" s="74"/>
      <c r="CF14997" s="79"/>
      <c r="CL14997" s="79"/>
    </row>
    <row r="14998" spans="30:90">
      <c r="AD14998" s="73"/>
      <c r="AE14998" s="74"/>
      <c r="AF14998" s="74"/>
      <c r="BX14998" s="73"/>
      <c r="BY14998" s="74"/>
      <c r="BZ14998" s="74"/>
      <c r="CA14998" s="74"/>
      <c r="CF14998" s="79"/>
      <c r="CL14998" s="79"/>
    </row>
    <row r="14999" spans="30:90">
      <c r="AD14999" s="73"/>
      <c r="AE14999" s="74"/>
      <c r="AF14999" s="74"/>
      <c r="BX14999" s="73"/>
      <c r="BY14999" s="74"/>
      <c r="BZ14999" s="74"/>
      <c r="CA14999" s="74"/>
      <c r="CF14999" s="79"/>
      <c r="CL14999" s="79"/>
    </row>
    <row r="15000" spans="30:90">
      <c r="AD15000" s="73"/>
      <c r="AE15000" s="74"/>
      <c r="AF15000" s="74"/>
      <c r="BX15000" s="73"/>
      <c r="BY15000" s="74"/>
      <c r="BZ15000" s="74"/>
      <c r="CA15000" s="74"/>
      <c r="CF15000" s="79"/>
      <c r="CL15000" s="79"/>
    </row>
    <row r="15001" spans="30:90">
      <c r="AD15001" s="73"/>
      <c r="AE15001" s="74"/>
      <c r="AF15001" s="74"/>
      <c r="BX15001" s="73"/>
      <c r="BY15001" s="74"/>
      <c r="BZ15001" s="74"/>
      <c r="CA15001" s="74"/>
      <c r="CF15001" s="79"/>
      <c r="CL15001" s="79"/>
    </row>
    <row r="15002" spans="30:90">
      <c r="AD15002" s="73"/>
      <c r="AE15002" s="74"/>
      <c r="AF15002" s="74"/>
      <c r="BX15002" s="73"/>
      <c r="BY15002" s="74"/>
      <c r="BZ15002" s="74"/>
      <c r="CA15002" s="74"/>
      <c r="CF15002" s="79"/>
      <c r="CL15002" s="79"/>
    </row>
    <row r="15003" spans="30:90">
      <c r="AD15003" s="73"/>
      <c r="AE15003" s="74"/>
      <c r="AF15003" s="74"/>
      <c r="BX15003" s="73"/>
      <c r="BY15003" s="74"/>
      <c r="BZ15003" s="74"/>
      <c r="CA15003" s="74"/>
      <c r="CF15003" s="79"/>
      <c r="CL15003" s="79"/>
    </row>
    <row r="15004" spans="30:90">
      <c r="AD15004" s="73"/>
      <c r="AE15004" s="74"/>
      <c r="AF15004" s="74"/>
      <c r="BX15004" s="73"/>
      <c r="BY15004" s="74"/>
      <c r="BZ15004" s="74"/>
      <c r="CA15004" s="74"/>
      <c r="CF15004" s="79"/>
      <c r="CL15004" s="79"/>
    </row>
    <row r="15005" spans="30:90">
      <c r="AD15005" s="73"/>
      <c r="AE15005" s="74"/>
      <c r="AF15005" s="74"/>
      <c r="BX15005" s="73"/>
      <c r="BY15005" s="74"/>
      <c r="BZ15005" s="74"/>
      <c r="CA15005" s="74"/>
      <c r="CF15005" s="79"/>
      <c r="CL15005" s="79"/>
    </row>
    <row r="15006" spans="30:90">
      <c r="AD15006" s="73"/>
      <c r="AE15006" s="74"/>
      <c r="AF15006" s="74"/>
      <c r="BX15006" s="73"/>
      <c r="BY15006" s="74"/>
      <c r="BZ15006" s="74"/>
      <c r="CA15006" s="74"/>
      <c r="CF15006" s="79"/>
      <c r="CL15006" s="79"/>
    </row>
    <row r="15007" spans="30:90">
      <c r="AD15007" s="73"/>
      <c r="AE15007" s="74"/>
      <c r="AF15007" s="74"/>
      <c r="BX15007" s="73"/>
      <c r="BY15007" s="74"/>
      <c r="BZ15007" s="74"/>
      <c r="CA15007" s="74"/>
      <c r="CF15007" s="79"/>
      <c r="CL15007" s="79"/>
    </row>
    <row r="15008" spans="30:90">
      <c r="AD15008" s="73"/>
      <c r="AE15008" s="74"/>
      <c r="AF15008" s="74"/>
      <c r="BX15008" s="73"/>
      <c r="BY15008" s="74"/>
      <c r="BZ15008" s="74"/>
      <c r="CA15008" s="74"/>
      <c r="CF15008" s="79"/>
      <c r="CL15008" s="79"/>
    </row>
    <row r="15009" spans="30:90">
      <c r="AD15009" s="73"/>
      <c r="AE15009" s="74"/>
      <c r="AF15009" s="74"/>
      <c r="BX15009" s="73"/>
      <c r="BY15009" s="74"/>
      <c r="BZ15009" s="74"/>
      <c r="CA15009" s="74"/>
      <c r="CF15009" s="79"/>
      <c r="CL15009" s="79"/>
    </row>
    <row r="15010" spans="30:90">
      <c r="AD15010" s="73"/>
      <c r="AE15010" s="74"/>
      <c r="AF15010" s="74"/>
      <c r="BX15010" s="73"/>
      <c r="BY15010" s="74"/>
      <c r="BZ15010" s="74"/>
      <c r="CA15010" s="74"/>
      <c r="CF15010" s="79"/>
      <c r="CL15010" s="79"/>
    </row>
    <row r="15011" spans="30:90">
      <c r="AD15011" s="73"/>
      <c r="AE15011" s="74"/>
      <c r="AF15011" s="74"/>
      <c r="BX15011" s="73"/>
      <c r="BY15011" s="74"/>
      <c r="BZ15011" s="74"/>
      <c r="CA15011" s="74"/>
      <c r="CF15011" s="79"/>
      <c r="CL15011" s="79"/>
    </row>
    <row r="15012" spans="30:90">
      <c r="AD15012" s="73"/>
      <c r="AE15012" s="74"/>
      <c r="AF15012" s="74"/>
      <c r="BX15012" s="73"/>
      <c r="BY15012" s="74"/>
      <c r="BZ15012" s="74"/>
      <c r="CA15012" s="74"/>
      <c r="CF15012" s="79"/>
      <c r="CL15012" s="79"/>
    </row>
    <row r="15013" spans="30:90">
      <c r="AD15013" s="73"/>
      <c r="AE15013" s="74"/>
      <c r="AF15013" s="74"/>
      <c r="BX15013" s="73"/>
      <c r="BY15013" s="74"/>
      <c r="BZ15013" s="74"/>
      <c r="CA15013" s="74"/>
      <c r="CF15013" s="79"/>
      <c r="CL15013" s="79"/>
    </row>
    <row r="15014" spans="30:90">
      <c r="AD15014" s="73"/>
      <c r="AE15014" s="74"/>
      <c r="AF15014" s="74"/>
      <c r="BX15014" s="73"/>
      <c r="BY15014" s="74"/>
      <c r="BZ15014" s="74"/>
      <c r="CA15014" s="74"/>
      <c r="CF15014" s="79"/>
      <c r="CL15014" s="79"/>
    </row>
    <row r="15015" spans="30:90">
      <c r="AD15015" s="73"/>
      <c r="AE15015" s="74"/>
      <c r="AF15015" s="74"/>
      <c r="BX15015" s="73"/>
      <c r="BY15015" s="74"/>
      <c r="BZ15015" s="74"/>
      <c r="CA15015" s="74"/>
      <c r="CF15015" s="79"/>
      <c r="CL15015" s="79"/>
    </row>
    <row r="15016" spans="30:90">
      <c r="AD15016" s="73"/>
      <c r="AE15016" s="74"/>
      <c r="AF15016" s="74"/>
      <c r="BX15016" s="73"/>
      <c r="BY15016" s="74"/>
      <c r="BZ15016" s="74"/>
      <c r="CA15016" s="74"/>
      <c r="CF15016" s="79"/>
      <c r="CL15016" s="79"/>
    </row>
    <row r="15017" spans="30:90">
      <c r="AD15017" s="73"/>
      <c r="AE15017" s="74"/>
      <c r="AF15017" s="74"/>
      <c r="BX15017" s="73"/>
      <c r="BY15017" s="74"/>
      <c r="BZ15017" s="74"/>
      <c r="CA15017" s="74"/>
      <c r="CF15017" s="79"/>
      <c r="CL15017" s="79"/>
    </row>
    <row r="15018" spans="30:90">
      <c r="AD15018" s="73"/>
      <c r="AE15018" s="74"/>
      <c r="AF15018" s="74"/>
      <c r="BX15018" s="73"/>
      <c r="BY15018" s="74"/>
      <c r="BZ15018" s="74"/>
      <c r="CA15018" s="74"/>
      <c r="CF15018" s="79"/>
      <c r="CL15018" s="79"/>
    </row>
    <row r="15019" spans="30:90">
      <c r="AD15019" s="73"/>
      <c r="AE15019" s="74"/>
      <c r="AF15019" s="74"/>
      <c r="BX15019" s="73"/>
      <c r="BY15019" s="74"/>
      <c r="BZ15019" s="74"/>
      <c r="CA15019" s="74"/>
      <c r="CF15019" s="79"/>
      <c r="CL15019" s="79"/>
    </row>
    <row r="15020" spans="30:90">
      <c r="AD15020" s="73"/>
      <c r="AE15020" s="74"/>
      <c r="AF15020" s="74"/>
      <c r="BX15020" s="73"/>
      <c r="BY15020" s="74"/>
      <c r="BZ15020" s="74"/>
      <c r="CA15020" s="74"/>
      <c r="CF15020" s="79"/>
      <c r="CL15020" s="79"/>
    </row>
    <row r="15021" spans="30:90">
      <c r="AD15021" s="73"/>
      <c r="AE15021" s="74"/>
      <c r="AF15021" s="74"/>
      <c r="BX15021" s="73"/>
      <c r="BY15021" s="74"/>
      <c r="BZ15021" s="74"/>
      <c r="CA15021" s="74"/>
      <c r="CF15021" s="79"/>
      <c r="CL15021" s="79"/>
    </row>
    <row r="15022" spans="30:90">
      <c r="AD15022" s="73"/>
      <c r="AE15022" s="74"/>
      <c r="AF15022" s="74"/>
      <c r="BX15022" s="73"/>
      <c r="BY15022" s="74"/>
      <c r="BZ15022" s="74"/>
      <c r="CA15022" s="74"/>
      <c r="CF15022" s="79"/>
      <c r="CL15022" s="79"/>
    </row>
    <row r="15023" spans="30:90">
      <c r="AD15023" s="73"/>
      <c r="AE15023" s="74"/>
      <c r="AF15023" s="74"/>
      <c r="BX15023" s="73"/>
      <c r="BY15023" s="74"/>
      <c r="BZ15023" s="74"/>
      <c r="CA15023" s="74"/>
      <c r="CF15023" s="79"/>
      <c r="CL15023" s="79"/>
    </row>
    <row r="15024" spans="30:90">
      <c r="AD15024" s="73"/>
      <c r="AE15024" s="74"/>
      <c r="AF15024" s="74"/>
      <c r="BX15024" s="73"/>
      <c r="BY15024" s="74"/>
      <c r="BZ15024" s="74"/>
      <c r="CA15024" s="74"/>
      <c r="CF15024" s="79"/>
      <c r="CL15024" s="79"/>
    </row>
    <row r="15025" spans="30:90">
      <c r="AD15025" s="73"/>
      <c r="AE15025" s="74"/>
      <c r="AF15025" s="74"/>
      <c r="BX15025" s="73"/>
      <c r="BY15025" s="74"/>
      <c r="BZ15025" s="74"/>
      <c r="CA15025" s="74"/>
      <c r="CF15025" s="79"/>
      <c r="CL15025" s="79"/>
    </row>
    <row r="15026" spans="30:90">
      <c r="AD15026" s="73"/>
      <c r="AE15026" s="74"/>
      <c r="AF15026" s="74"/>
      <c r="BX15026" s="73"/>
      <c r="BY15026" s="74"/>
      <c r="BZ15026" s="74"/>
      <c r="CA15026" s="74"/>
      <c r="CF15026" s="79"/>
      <c r="CL15026" s="79"/>
    </row>
    <row r="15027" spans="30:90">
      <c r="AD15027" s="73"/>
      <c r="AE15027" s="74"/>
      <c r="AF15027" s="74"/>
      <c r="BX15027" s="73"/>
      <c r="BY15027" s="74"/>
      <c r="BZ15027" s="74"/>
      <c r="CA15027" s="74"/>
      <c r="CF15027" s="79"/>
      <c r="CL15027" s="79"/>
    </row>
    <row r="15028" spans="30:90">
      <c r="AD15028" s="73"/>
      <c r="AE15028" s="74"/>
      <c r="AF15028" s="74"/>
      <c r="BX15028" s="73"/>
      <c r="BY15028" s="74"/>
      <c r="BZ15028" s="74"/>
      <c r="CA15028" s="74"/>
      <c r="CF15028" s="79"/>
      <c r="CL15028" s="79"/>
    </row>
    <row r="15029" spans="30:90">
      <c r="AD15029" s="73"/>
      <c r="AE15029" s="74"/>
      <c r="AF15029" s="74"/>
      <c r="BX15029" s="73"/>
      <c r="BY15029" s="74"/>
      <c r="BZ15029" s="74"/>
      <c r="CA15029" s="74"/>
      <c r="CF15029" s="79"/>
      <c r="CL15029" s="79"/>
    </row>
    <row r="15030" spans="30:90">
      <c r="AD15030" s="73"/>
      <c r="AE15030" s="74"/>
      <c r="AF15030" s="74"/>
      <c r="BX15030" s="73"/>
      <c r="BY15030" s="74"/>
      <c r="BZ15030" s="74"/>
      <c r="CA15030" s="74"/>
      <c r="CF15030" s="79"/>
      <c r="CL15030" s="79"/>
    </row>
    <row r="15031" spans="30:90">
      <c r="AD15031" s="73"/>
      <c r="AE15031" s="74"/>
      <c r="AF15031" s="74"/>
      <c r="BX15031" s="73"/>
      <c r="BY15031" s="74"/>
      <c r="BZ15031" s="74"/>
      <c r="CA15031" s="74"/>
      <c r="CF15031" s="79"/>
      <c r="CL15031" s="79"/>
    </row>
    <row r="15032" spans="30:90">
      <c r="AD15032" s="73"/>
      <c r="AE15032" s="74"/>
      <c r="AF15032" s="74"/>
      <c r="BX15032" s="73"/>
      <c r="BY15032" s="74"/>
      <c r="BZ15032" s="74"/>
      <c r="CA15032" s="74"/>
      <c r="CF15032" s="79"/>
      <c r="CL15032" s="79"/>
    </row>
    <row r="15033" spans="30:90">
      <c r="AD15033" s="73"/>
      <c r="AE15033" s="74"/>
      <c r="AF15033" s="74"/>
      <c r="BX15033" s="73"/>
      <c r="BY15033" s="74"/>
      <c r="BZ15033" s="74"/>
      <c r="CA15033" s="74"/>
      <c r="CF15033" s="79"/>
      <c r="CL15033" s="79"/>
    </row>
    <row r="15034" spans="30:90">
      <c r="AD15034" s="73"/>
      <c r="AE15034" s="74"/>
      <c r="AF15034" s="74"/>
      <c r="BX15034" s="73"/>
      <c r="BY15034" s="74"/>
      <c r="BZ15034" s="74"/>
      <c r="CA15034" s="74"/>
      <c r="CF15034" s="79"/>
      <c r="CL15034" s="79"/>
    </row>
    <row r="15035" spans="30:90">
      <c r="AD15035" s="73"/>
      <c r="AE15035" s="74"/>
      <c r="AF15035" s="74"/>
      <c r="BX15035" s="73"/>
      <c r="BY15035" s="74"/>
      <c r="BZ15035" s="74"/>
      <c r="CA15035" s="74"/>
      <c r="CF15035" s="79"/>
      <c r="CL15035" s="79"/>
    </row>
    <row r="15036" spans="30:90">
      <c r="AD15036" s="73"/>
      <c r="AE15036" s="74"/>
      <c r="AF15036" s="74"/>
      <c r="BX15036" s="73"/>
      <c r="BY15036" s="74"/>
      <c r="BZ15036" s="74"/>
      <c r="CA15036" s="74"/>
      <c r="CF15036" s="79"/>
      <c r="CL15036" s="79"/>
    </row>
    <row r="15037" spans="30:90">
      <c r="AD15037" s="73"/>
      <c r="AE15037" s="74"/>
      <c r="AF15037" s="74"/>
      <c r="BX15037" s="73"/>
      <c r="BY15037" s="74"/>
      <c r="BZ15037" s="74"/>
      <c r="CA15037" s="74"/>
      <c r="CF15037" s="79"/>
      <c r="CL15037" s="79"/>
    </row>
    <row r="15038" spans="30:90">
      <c r="AD15038" s="73"/>
      <c r="AE15038" s="74"/>
      <c r="AF15038" s="74"/>
      <c r="BX15038" s="73"/>
      <c r="BY15038" s="74"/>
      <c r="BZ15038" s="74"/>
      <c r="CA15038" s="74"/>
      <c r="CF15038" s="79"/>
      <c r="CL15038" s="79"/>
    </row>
    <row r="15039" spans="30:90">
      <c r="AD15039" s="73"/>
      <c r="AE15039" s="74"/>
      <c r="AF15039" s="74"/>
      <c r="BX15039" s="73"/>
      <c r="BY15039" s="74"/>
      <c r="BZ15039" s="74"/>
      <c r="CA15039" s="74"/>
      <c r="CF15039" s="79"/>
      <c r="CL15039" s="79"/>
    </row>
    <row r="15040" spans="30:90">
      <c r="AD15040" s="73"/>
      <c r="AE15040" s="74"/>
      <c r="AF15040" s="74"/>
      <c r="BX15040" s="73"/>
      <c r="BY15040" s="74"/>
      <c r="BZ15040" s="74"/>
      <c r="CA15040" s="74"/>
      <c r="CF15040" s="79"/>
      <c r="CL15040" s="79"/>
    </row>
    <row r="15041" spans="30:90">
      <c r="AD15041" s="73"/>
      <c r="AE15041" s="74"/>
      <c r="AF15041" s="74"/>
      <c r="BX15041" s="73"/>
      <c r="BY15041" s="74"/>
      <c r="BZ15041" s="74"/>
      <c r="CA15041" s="74"/>
      <c r="CF15041" s="79"/>
      <c r="CL15041" s="79"/>
    </row>
    <row r="15042" spans="30:90">
      <c r="AD15042" s="73"/>
      <c r="AE15042" s="74"/>
      <c r="AF15042" s="74"/>
      <c r="BX15042" s="73"/>
      <c r="BY15042" s="74"/>
      <c r="BZ15042" s="74"/>
      <c r="CA15042" s="74"/>
      <c r="CF15042" s="79"/>
      <c r="CL15042" s="79"/>
    </row>
    <row r="15043" spans="30:90">
      <c r="AD15043" s="73"/>
      <c r="AE15043" s="74"/>
      <c r="AF15043" s="74"/>
      <c r="BX15043" s="73"/>
      <c r="BY15043" s="74"/>
      <c r="BZ15043" s="74"/>
      <c r="CA15043" s="74"/>
      <c r="CF15043" s="79"/>
      <c r="CL15043" s="79"/>
    </row>
    <row r="15044" spans="30:90">
      <c r="AD15044" s="73"/>
      <c r="AE15044" s="74"/>
      <c r="AF15044" s="74"/>
      <c r="BX15044" s="73"/>
      <c r="BY15044" s="74"/>
      <c r="BZ15044" s="74"/>
      <c r="CA15044" s="74"/>
      <c r="CF15044" s="79"/>
      <c r="CL15044" s="79"/>
    </row>
    <row r="15045" spans="30:90">
      <c r="AD15045" s="73"/>
      <c r="AE15045" s="74"/>
      <c r="AF15045" s="74"/>
      <c r="BX15045" s="73"/>
      <c r="BY15045" s="74"/>
      <c r="BZ15045" s="74"/>
      <c r="CA15045" s="74"/>
      <c r="CF15045" s="79"/>
      <c r="CL15045" s="79"/>
    </row>
    <row r="15046" spans="30:90">
      <c r="AD15046" s="73"/>
      <c r="AE15046" s="74"/>
      <c r="AF15046" s="74"/>
      <c r="BX15046" s="73"/>
      <c r="BY15046" s="74"/>
      <c r="BZ15046" s="74"/>
      <c r="CA15046" s="74"/>
      <c r="CF15046" s="79"/>
      <c r="CL15046" s="79"/>
    </row>
    <row r="15047" spans="30:90">
      <c r="AD15047" s="73"/>
      <c r="AE15047" s="74"/>
      <c r="AF15047" s="74"/>
      <c r="BX15047" s="73"/>
      <c r="BY15047" s="74"/>
      <c r="BZ15047" s="74"/>
      <c r="CA15047" s="74"/>
      <c r="CF15047" s="79"/>
      <c r="CL15047" s="79"/>
    </row>
    <row r="15048" spans="30:90">
      <c r="AD15048" s="73"/>
      <c r="AE15048" s="74"/>
      <c r="AF15048" s="74"/>
      <c r="BX15048" s="73"/>
      <c r="BY15048" s="74"/>
      <c r="BZ15048" s="74"/>
      <c r="CA15048" s="74"/>
      <c r="CF15048" s="79"/>
      <c r="CL15048" s="79"/>
    </row>
    <row r="15049" spans="30:90">
      <c r="AD15049" s="73"/>
      <c r="AE15049" s="74"/>
      <c r="AF15049" s="74"/>
      <c r="BX15049" s="73"/>
      <c r="BY15049" s="74"/>
      <c r="BZ15049" s="74"/>
      <c r="CA15049" s="74"/>
      <c r="CF15049" s="79"/>
      <c r="CL15049" s="79"/>
    </row>
    <row r="15050" spans="30:90">
      <c r="AD15050" s="73"/>
      <c r="AE15050" s="74"/>
      <c r="AF15050" s="74"/>
      <c r="BX15050" s="73"/>
      <c r="BY15050" s="74"/>
      <c r="BZ15050" s="74"/>
      <c r="CA15050" s="74"/>
      <c r="CF15050" s="79"/>
      <c r="CL15050" s="79"/>
    </row>
    <row r="15051" spans="30:90">
      <c r="AD15051" s="73"/>
      <c r="AE15051" s="74"/>
      <c r="AF15051" s="74"/>
      <c r="BX15051" s="73"/>
      <c r="BY15051" s="74"/>
      <c r="BZ15051" s="74"/>
      <c r="CA15051" s="74"/>
      <c r="CF15051" s="79"/>
      <c r="CL15051" s="79"/>
    </row>
    <row r="15052" spans="30:90">
      <c r="AD15052" s="73"/>
      <c r="AE15052" s="74"/>
      <c r="AF15052" s="74"/>
      <c r="BX15052" s="73"/>
      <c r="BY15052" s="74"/>
      <c r="BZ15052" s="74"/>
      <c r="CA15052" s="74"/>
      <c r="CF15052" s="79"/>
      <c r="CL15052" s="79"/>
    </row>
    <row r="15053" spans="30:90">
      <c r="AD15053" s="73"/>
      <c r="AE15053" s="74"/>
      <c r="AF15053" s="74"/>
      <c r="BX15053" s="73"/>
      <c r="BY15053" s="74"/>
      <c r="BZ15053" s="74"/>
      <c r="CA15053" s="74"/>
      <c r="CF15053" s="79"/>
      <c r="CL15053" s="79"/>
    </row>
    <row r="15054" spans="30:90">
      <c r="AD15054" s="73"/>
      <c r="AE15054" s="74"/>
      <c r="AF15054" s="74"/>
      <c r="BX15054" s="73"/>
      <c r="BY15054" s="74"/>
      <c r="BZ15054" s="74"/>
      <c r="CA15054" s="74"/>
      <c r="CF15054" s="79"/>
      <c r="CL15054" s="79"/>
    </row>
    <row r="15055" spans="30:90">
      <c r="AD15055" s="73"/>
      <c r="AE15055" s="74"/>
      <c r="AF15055" s="74"/>
      <c r="BX15055" s="73"/>
      <c r="BY15055" s="74"/>
      <c r="BZ15055" s="74"/>
      <c r="CA15055" s="74"/>
      <c r="CF15055" s="79"/>
      <c r="CL15055" s="79"/>
    </row>
    <row r="15056" spans="30:90">
      <c r="AD15056" s="73"/>
      <c r="AE15056" s="74"/>
      <c r="AF15056" s="74"/>
      <c r="BX15056" s="73"/>
      <c r="BY15056" s="74"/>
      <c r="BZ15056" s="74"/>
      <c r="CA15056" s="74"/>
      <c r="CF15056" s="79"/>
      <c r="CL15056" s="79"/>
    </row>
    <row r="15057" spans="30:90">
      <c r="AD15057" s="73"/>
      <c r="AE15057" s="74"/>
      <c r="AF15057" s="74"/>
      <c r="BX15057" s="73"/>
      <c r="BY15057" s="74"/>
      <c r="BZ15057" s="74"/>
      <c r="CA15057" s="74"/>
      <c r="CF15057" s="79"/>
      <c r="CL15057" s="79"/>
    </row>
    <row r="15058" spans="30:90">
      <c r="AD15058" s="73"/>
      <c r="AE15058" s="74"/>
      <c r="AF15058" s="74"/>
      <c r="BX15058" s="73"/>
      <c r="BY15058" s="74"/>
      <c r="BZ15058" s="74"/>
      <c r="CA15058" s="74"/>
      <c r="CF15058" s="79"/>
      <c r="CL15058" s="79"/>
    </row>
    <row r="15059" spans="30:90">
      <c r="AD15059" s="73"/>
      <c r="AE15059" s="74"/>
      <c r="AF15059" s="74"/>
      <c r="BX15059" s="73"/>
      <c r="BY15059" s="74"/>
      <c r="BZ15059" s="74"/>
      <c r="CA15059" s="74"/>
      <c r="CF15059" s="79"/>
      <c r="CL15059" s="79"/>
    </row>
    <row r="15060" spans="30:90">
      <c r="AD15060" s="73"/>
      <c r="AE15060" s="74"/>
      <c r="AF15060" s="74"/>
      <c r="BX15060" s="73"/>
      <c r="BY15060" s="74"/>
      <c r="BZ15060" s="74"/>
      <c r="CA15060" s="74"/>
      <c r="CF15060" s="79"/>
      <c r="CL15060" s="79"/>
    </row>
    <row r="15061" spans="30:90">
      <c r="AD15061" s="73"/>
      <c r="AE15061" s="74"/>
      <c r="AF15061" s="74"/>
      <c r="BX15061" s="73"/>
      <c r="BY15061" s="74"/>
      <c r="BZ15061" s="74"/>
      <c r="CA15061" s="74"/>
      <c r="CF15061" s="79"/>
      <c r="CL15061" s="79"/>
    </row>
    <row r="15062" spans="30:90">
      <c r="AD15062" s="73"/>
      <c r="AE15062" s="74"/>
      <c r="AF15062" s="74"/>
      <c r="BX15062" s="73"/>
      <c r="BY15062" s="74"/>
      <c r="BZ15062" s="74"/>
      <c r="CA15062" s="74"/>
      <c r="CF15062" s="79"/>
      <c r="CL15062" s="79"/>
    </row>
    <row r="15063" spans="30:90">
      <c r="AD15063" s="73"/>
      <c r="AE15063" s="74"/>
      <c r="AF15063" s="74"/>
      <c r="BX15063" s="73"/>
      <c r="BY15063" s="74"/>
      <c r="BZ15063" s="74"/>
      <c r="CA15063" s="74"/>
      <c r="CF15063" s="79"/>
      <c r="CL15063" s="79"/>
    </row>
    <row r="15064" spans="30:90">
      <c r="AD15064" s="73"/>
      <c r="AE15064" s="74"/>
      <c r="AF15064" s="74"/>
      <c r="BX15064" s="73"/>
      <c r="BY15064" s="74"/>
      <c r="BZ15064" s="74"/>
      <c r="CA15064" s="74"/>
      <c r="CF15064" s="79"/>
      <c r="CL15064" s="79"/>
    </row>
    <row r="15065" spans="30:90">
      <c r="AD15065" s="73"/>
      <c r="AE15065" s="74"/>
      <c r="AF15065" s="74"/>
      <c r="BX15065" s="73"/>
      <c r="BY15065" s="74"/>
      <c r="BZ15065" s="74"/>
      <c r="CA15065" s="74"/>
      <c r="CF15065" s="79"/>
      <c r="CL15065" s="79"/>
    </row>
    <row r="15066" spans="30:90">
      <c r="AD15066" s="73"/>
      <c r="AE15066" s="74"/>
      <c r="AF15066" s="74"/>
      <c r="BX15066" s="73"/>
      <c r="BY15066" s="74"/>
      <c r="BZ15066" s="74"/>
      <c r="CA15066" s="74"/>
      <c r="CF15066" s="79"/>
      <c r="CL15066" s="79"/>
    </row>
    <row r="15067" spans="30:90">
      <c r="AD15067" s="73"/>
      <c r="AE15067" s="74"/>
      <c r="AF15067" s="74"/>
      <c r="BX15067" s="73"/>
      <c r="BY15067" s="74"/>
      <c r="BZ15067" s="74"/>
      <c r="CA15067" s="74"/>
      <c r="CF15067" s="79"/>
      <c r="CL15067" s="79"/>
    </row>
    <row r="15068" spans="30:90">
      <c r="AD15068" s="73"/>
      <c r="AE15068" s="74"/>
      <c r="AF15068" s="74"/>
      <c r="BX15068" s="73"/>
      <c r="BY15068" s="74"/>
      <c r="BZ15068" s="74"/>
      <c r="CA15068" s="74"/>
      <c r="CF15068" s="79"/>
      <c r="CL15068" s="79"/>
    </row>
    <row r="15069" spans="30:90">
      <c r="AD15069" s="73"/>
      <c r="AE15069" s="74"/>
      <c r="AF15069" s="74"/>
      <c r="BX15069" s="73"/>
      <c r="BY15069" s="74"/>
      <c r="BZ15069" s="74"/>
      <c r="CA15069" s="74"/>
      <c r="CF15069" s="79"/>
      <c r="CL15069" s="79"/>
    </row>
    <row r="15070" spans="30:90">
      <c r="AD15070" s="73"/>
      <c r="AE15070" s="74"/>
      <c r="AF15070" s="74"/>
      <c r="BX15070" s="73"/>
      <c r="BY15070" s="74"/>
      <c r="BZ15070" s="74"/>
      <c r="CA15070" s="74"/>
      <c r="CF15070" s="79"/>
      <c r="CL15070" s="79"/>
    </row>
    <row r="15071" spans="30:90">
      <c r="AD15071" s="73"/>
      <c r="AE15071" s="74"/>
      <c r="AF15071" s="74"/>
      <c r="BX15071" s="73"/>
      <c r="BY15071" s="74"/>
      <c r="BZ15071" s="74"/>
      <c r="CA15071" s="74"/>
      <c r="CF15071" s="79"/>
      <c r="CL15071" s="79"/>
    </row>
    <row r="15072" spans="30:90">
      <c r="AD15072" s="73"/>
      <c r="AE15072" s="74"/>
      <c r="AF15072" s="74"/>
      <c r="BX15072" s="73"/>
      <c r="BY15072" s="74"/>
      <c r="BZ15072" s="74"/>
      <c r="CA15072" s="74"/>
      <c r="CF15072" s="79"/>
      <c r="CL15072" s="79"/>
    </row>
    <row r="15073" spans="30:90">
      <c r="AD15073" s="73"/>
      <c r="AE15073" s="74"/>
      <c r="AF15073" s="74"/>
      <c r="BX15073" s="73"/>
      <c r="BY15073" s="74"/>
      <c r="BZ15073" s="74"/>
      <c r="CA15073" s="74"/>
      <c r="CF15073" s="79"/>
      <c r="CL15073" s="79"/>
    </row>
    <row r="15074" spans="30:90">
      <c r="AD15074" s="73"/>
      <c r="AE15074" s="74"/>
      <c r="AF15074" s="74"/>
      <c r="BX15074" s="73"/>
      <c r="BY15074" s="74"/>
      <c r="BZ15074" s="74"/>
      <c r="CA15074" s="74"/>
      <c r="CF15074" s="79"/>
      <c r="CL15074" s="79"/>
    </row>
    <row r="15075" spans="30:90">
      <c r="AD15075" s="73"/>
      <c r="AE15075" s="74"/>
      <c r="AF15075" s="74"/>
      <c r="BX15075" s="73"/>
      <c r="BY15075" s="74"/>
      <c r="BZ15075" s="74"/>
      <c r="CA15075" s="74"/>
      <c r="CF15075" s="79"/>
      <c r="CL15075" s="79"/>
    </row>
    <row r="15076" spans="30:90">
      <c r="AD15076" s="73"/>
      <c r="AE15076" s="74"/>
      <c r="AF15076" s="74"/>
      <c r="BX15076" s="73"/>
      <c r="BY15076" s="74"/>
      <c r="BZ15076" s="74"/>
      <c r="CA15076" s="74"/>
      <c r="CF15076" s="79"/>
      <c r="CL15076" s="79"/>
    </row>
    <row r="15077" spans="30:90">
      <c r="AD15077" s="73"/>
      <c r="AE15077" s="74"/>
      <c r="AF15077" s="74"/>
      <c r="BX15077" s="73"/>
      <c r="BY15077" s="74"/>
      <c r="BZ15077" s="74"/>
      <c r="CA15077" s="74"/>
      <c r="CF15077" s="79"/>
      <c r="CL15077" s="79"/>
    </row>
    <row r="15078" spans="30:90">
      <c r="AD15078" s="73"/>
      <c r="AE15078" s="74"/>
      <c r="AF15078" s="74"/>
      <c r="BX15078" s="73"/>
      <c r="BY15078" s="74"/>
      <c r="BZ15078" s="74"/>
      <c r="CA15078" s="74"/>
      <c r="CF15078" s="79"/>
      <c r="CL15078" s="79"/>
    </row>
    <row r="15079" spans="30:90">
      <c r="AD15079" s="73"/>
      <c r="AE15079" s="74"/>
      <c r="AF15079" s="74"/>
      <c r="BX15079" s="73"/>
      <c r="BY15079" s="74"/>
      <c r="BZ15079" s="74"/>
      <c r="CA15079" s="74"/>
      <c r="CF15079" s="79"/>
      <c r="CL15079" s="79"/>
    </row>
    <row r="15080" spans="30:90">
      <c r="AD15080" s="73"/>
      <c r="AE15080" s="74"/>
      <c r="AF15080" s="74"/>
      <c r="BX15080" s="73"/>
      <c r="BY15080" s="74"/>
      <c r="BZ15080" s="74"/>
      <c r="CA15080" s="74"/>
      <c r="CF15080" s="79"/>
      <c r="CL15080" s="79"/>
    </row>
    <row r="15081" spans="30:90">
      <c r="AD15081" s="73"/>
      <c r="AE15081" s="74"/>
      <c r="AF15081" s="74"/>
      <c r="BX15081" s="73"/>
      <c r="BY15081" s="74"/>
      <c r="BZ15081" s="74"/>
      <c r="CA15081" s="74"/>
      <c r="CF15081" s="79"/>
      <c r="CL15081" s="79"/>
    </row>
    <row r="15082" spans="30:90">
      <c r="AD15082" s="73"/>
      <c r="AE15082" s="74"/>
      <c r="AF15082" s="74"/>
      <c r="BX15082" s="73"/>
      <c r="BY15082" s="74"/>
      <c r="BZ15082" s="74"/>
      <c r="CA15082" s="74"/>
      <c r="CF15082" s="79"/>
      <c r="CL15082" s="79"/>
    </row>
    <row r="15083" spans="30:90">
      <c r="AD15083" s="73"/>
      <c r="AE15083" s="74"/>
      <c r="AF15083" s="74"/>
      <c r="BX15083" s="73"/>
      <c r="BY15083" s="74"/>
      <c r="BZ15083" s="74"/>
      <c r="CA15083" s="74"/>
      <c r="CF15083" s="79"/>
      <c r="CL15083" s="79"/>
    </row>
    <row r="15084" spans="30:90">
      <c r="AD15084" s="73"/>
      <c r="AE15084" s="74"/>
      <c r="AF15084" s="74"/>
      <c r="BX15084" s="73"/>
      <c r="BY15084" s="74"/>
      <c r="BZ15084" s="74"/>
      <c r="CA15084" s="74"/>
      <c r="CF15084" s="79"/>
      <c r="CL15084" s="79"/>
    </row>
    <row r="15085" spans="30:90">
      <c r="AD15085" s="73"/>
      <c r="AE15085" s="74"/>
      <c r="AF15085" s="74"/>
      <c r="BX15085" s="73"/>
      <c r="BY15085" s="74"/>
      <c r="BZ15085" s="74"/>
      <c r="CA15085" s="74"/>
      <c r="CF15085" s="79"/>
      <c r="CL15085" s="79"/>
    </row>
    <row r="15086" spans="30:90">
      <c r="AD15086" s="73"/>
      <c r="AE15086" s="74"/>
      <c r="AF15086" s="74"/>
      <c r="BX15086" s="73"/>
      <c r="BY15086" s="74"/>
      <c r="BZ15086" s="74"/>
      <c r="CA15086" s="74"/>
      <c r="CF15086" s="79"/>
      <c r="CL15086" s="79"/>
    </row>
    <row r="15087" spans="30:90">
      <c r="AD15087" s="73"/>
      <c r="AE15087" s="74"/>
      <c r="AF15087" s="74"/>
      <c r="BX15087" s="73"/>
      <c r="BY15087" s="74"/>
      <c r="BZ15087" s="74"/>
      <c r="CA15087" s="74"/>
      <c r="CF15087" s="79"/>
      <c r="CL15087" s="79"/>
    </row>
    <row r="15088" spans="30:90">
      <c r="AD15088" s="73"/>
      <c r="AE15088" s="74"/>
      <c r="AF15088" s="74"/>
      <c r="BX15088" s="73"/>
      <c r="BY15088" s="74"/>
      <c r="BZ15088" s="74"/>
      <c r="CA15088" s="74"/>
      <c r="CF15088" s="79"/>
      <c r="CL15088" s="79"/>
    </row>
    <row r="15089" spans="30:90">
      <c r="AD15089" s="73"/>
      <c r="AE15089" s="74"/>
      <c r="AF15089" s="74"/>
      <c r="BX15089" s="73"/>
      <c r="BY15089" s="74"/>
      <c r="BZ15089" s="74"/>
      <c r="CA15089" s="74"/>
      <c r="CF15089" s="79"/>
      <c r="CL15089" s="79"/>
    </row>
    <row r="15090" spans="30:90">
      <c r="AD15090" s="73"/>
      <c r="AE15090" s="74"/>
      <c r="AF15090" s="74"/>
      <c r="BX15090" s="73"/>
      <c r="BY15090" s="74"/>
      <c r="BZ15090" s="74"/>
      <c r="CA15090" s="74"/>
      <c r="CF15090" s="79"/>
      <c r="CL15090" s="79"/>
    </row>
    <row r="15091" spans="30:90">
      <c r="AD15091" s="73"/>
      <c r="AE15091" s="74"/>
      <c r="AF15091" s="74"/>
      <c r="BX15091" s="73"/>
      <c r="BY15091" s="74"/>
      <c r="BZ15091" s="74"/>
      <c r="CA15091" s="74"/>
      <c r="CF15091" s="79"/>
      <c r="CL15091" s="79"/>
    </row>
    <row r="15092" spans="30:90">
      <c r="AD15092" s="73"/>
      <c r="AE15092" s="74"/>
      <c r="AF15092" s="74"/>
      <c r="BX15092" s="73"/>
      <c r="BY15092" s="74"/>
      <c r="BZ15092" s="74"/>
      <c r="CA15092" s="74"/>
      <c r="CF15092" s="79"/>
      <c r="CL15092" s="79"/>
    </row>
    <row r="15093" spans="30:90">
      <c r="AD15093" s="73"/>
      <c r="AE15093" s="74"/>
      <c r="AF15093" s="74"/>
      <c r="BX15093" s="73"/>
      <c r="BY15093" s="74"/>
      <c r="BZ15093" s="74"/>
      <c r="CA15093" s="74"/>
      <c r="CF15093" s="79"/>
      <c r="CL15093" s="79"/>
    </row>
    <row r="15094" spans="30:90">
      <c r="AD15094" s="73"/>
      <c r="AE15094" s="74"/>
      <c r="AF15094" s="74"/>
      <c r="BX15094" s="73"/>
      <c r="BY15094" s="74"/>
      <c r="BZ15094" s="74"/>
      <c r="CA15094" s="74"/>
      <c r="CF15094" s="79"/>
      <c r="CL15094" s="79"/>
    </row>
    <row r="15095" spans="30:90">
      <c r="AD15095" s="73"/>
      <c r="AE15095" s="74"/>
      <c r="AF15095" s="74"/>
      <c r="BX15095" s="73"/>
      <c r="BY15095" s="74"/>
      <c r="BZ15095" s="74"/>
      <c r="CA15095" s="74"/>
      <c r="CF15095" s="79"/>
      <c r="CL15095" s="79"/>
    </row>
    <row r="15096" spans="30:90">
      <c r="AD15096" s="73"/>
      <c r="AE15096" s="74"/>
      <c r="AF15096" s="74"/>
      <c r="BX15096" s="73"/>
      <c r="BY15096" s="74"/>
      <c r="BZ15096" s="74"/>
      <c r="CA15096" s="74"/>
      <c r="CF15096" s="79"/>
      <c r="CL15096" s="79"/>
    </row>
    <row r="15097" spans="30:90">
      <c r="AD15097" s="73"/>
      <c r="AE15097" s="74"/>
      <c r="AF15097" s="74"/>
      <c r="BX15097" s="73"/>
      <c r="BY15097" s="74"/>
      <c r="BZ15097" s="74"/>
      <c r="CA15097" s="74"/>
      <c r="CF15097" s="79"/>
      <c r="CL15097" s="79"/>
    </row>
    <row r="15098" spans="30:90">
      <c r="AD15098" s="73"/>
      <c r="AE15098" s="74"/>
      <c r="AF15098" s="74"/>
      <c r="BX15098" s="73"/>
      <c r="BY15098" s="74"/>
      <c r="BZ15098" s="74"/>
      <c r="CA15098" s="74"/>
      <c r="CF15098" s="79"/>
      <c r="CL15098" s="79"/>
    </row>
    <row r="15099" spans="30:90">
      <c r="AD15099" s="73"/>
      <c r="AE15099" s="74"/>
      <c r="AF15099" s="74"/>
      <c r="BX15099" s="73"/>
      <c r="BY15099" s="74"/>
      <c r="BZ15099" s="74"/>
      <c r="CA15099" s="74"/>
      <c r="CF15099" s="79"/>
      <c r="CL15099" s="79"/>
    </row>
    <row r="15100" spans="30:90">
      <c r="AD15100" s="73"/>
      <c r="AE15100" s="74"/>
      <c r="AF15100" s="74"/>
      <c r="BX15100" s="73"/>
      <c r="BY15100" s="74"/>
      <c r="BZ15100" s="74"/>
      <c r="CA15100" s="74"/>
      <c r="CF15100" s="79"/>
      <c r="CL15100" s="79"/>
    </row>
    <row r="15101" spans="30:90">
      <c r="AD15101" s="73"/>
      <c r="AE15101" s="74"/>
      <c r="AF15101" s="74"/>
      <c r="BX15101" s="73"/>
      <c r="BY15101" s="74"/>
      <c r="BZ15101" s="74"/>
      <c r="CA15101" s="74"/>
      <c r="CF15101" s="79"/>
      <c r="CL15101" s="79"/>
    </row>
    <row r="15102" spans="30:90">
      <c r="AD15102" s="73"/>
      <c r="AE15102" s="74"/>
      <c r="AF15102" s="74"/>
      <c r="BX15102" s="73"/>
      <c r="BY15102" s="74"/>
      <c r="BZ15102" s="74"/>
      <c r="CA15102" s="74"/>
      <c r="CF15102" s="79"/>
      <c r="CL15102" s="79"/>
    </row>
    <row r="15103" spans="30:90">
      <c r="AD15103" s="73"/>
      <c r="AE15103" s="74"/>
      <c r="AF15103" s="74"/>
      <c r="BX15103" s="73"/>
      <c r="BY15103" s="74"/>
      <c r="BZ15103" s="74"/>
      <c r="CA15103" s="74"/>
      <c r="CF15103" s="79"/>
      <c r="CL15103" s="79"/>
    </row>
    <row r="15104" spans="30:90">
      <c r="AD15104" s="73"/>
      <c r="AE15104" s="74"/>
      <c r="AF15104" s="74"/>
      <c r="BX15104" s="73"/>
      <c r="BY15104" s="74"/>
      <c r="BZ15104" s="74"/>
      <c r="CA15104" s="74"/>
      <c r="CF15104" s="79"/>
      <c r="CL15104" s="79"/>
    </row>
    <row r="15105" spans="30:90">
      <c r="AD15105" s="73"/>
      <c r="AE15105" s="74"/>
      <c r="AF15105" s="74"/>
      <c r="BX15105" s="73"/>
      <c r="BY15105" s="74"/>
      <c r="BZ15105" s="74"/>
      <c r="CA15105" s="74"/>
      <c r="CF15105" s="79"/>
      <c r="CL15105" s="79"/>
    </row>
    <row r="15106" spans="30:90">
      <c r="AD15106" s="73"/>
      <c r="AE15106" s="74"/>
      <c r="AF15106" s="74"/>
      <c r="BX15106" s="73"/>
      <c r="BY15106" s="74"/>
      <c r="BZ15106" s="74"/>
      <c r="CA15106" s="74"/>
      <c r="CF15106" s="79"/>
      <c r="CL15106" s="79"/>
    </row>
    <row r="15107" spans="30:90">
      <c r="AD15107" s="73"/>
      <c r="AE15107" s="74"/>
      <c r="AF15107" s="74"/>
      <c r="BX15107" s="73"/>
      <c r="BY15107" s="74"/>
      <c r="BZ15107" s="74"/>
      <c r="CA15107" s="74"/>
      <c r="CF15107" s="79"/>
      <c r="CL15107" s="79"/>
    </row>
    <row r="15108" spans="30:90">
      <c r="AD15108" s="73"/>
      <c r="AE15108" s="74"/>
      <c r="AF15108" s="74"/>
      <c r="BX15108" s="73"/>
      <c r="BY15108" s="74"/>
      <c r="BZ15108" s="74"/>
      <c r="CA15108" s="74"/>
      <c r="CF15108" s="79"/>
      <c r="CL15108" s="79"/>
    </row>
    <row r="15109" spans="30:90">
      <c r="AD15109" s="73"/>
      <c r="AE15109" s="74"/>
      <c r="AF15109" s="74"/>
      <c r="BX15109" s="73"/>
      <c r="BY15109" s="74"/>
      <c r="BZ15109" s="74"/>
      <c r="CA15109" s="74"/>
      <c r="CF15109" s="79"/>
      <c r="CL15109" s="79"/>
    </row>
    <row r="15110" spans="30:90">
      <c r="AD15110" s="73"/>
      <c r="AE15110" s="74"/>
      <c r="AF15110" s="74"/>
      <c r="BX15110" s="73"/>
      <c r="BY15110" s="74"/>
      <c r="BZ15110" s="74"/>
      <c r="CA15110" s="74"/>
      <c r="CF15110" s="79"/>
      <c r="CL15110" s="79"/>
    </row>
    <row r="15111" spans="30:90">
      <c r="AD15111" s="73"/>
      <c r="AE15111" s="74"/>
      <c r="AF15111" s="74"/>
      <c r="BX15111" s="73"/>
      <c r="BY15111" s="74"/>
      <c r="BZ15111" s="74"/>
      <c r="CA15111" s="74"/>
      <c r="CF15111" s="79"/>
      <c r="CL15111" s="79"/>
    </row>
    <row r="15112" spans="30:90">
      <c r="AD15112" s="73"/>
      <c r="AE15112" s="74"/>
      <c r="AF15112" s="74"/>
      <c r="BX15112" s="73"/>
      <c r="BY15112" s="74"/>
      <c r="BZ15112" s="74"/>
      <c r="CA15112" s="74"/>
      <c r="CF15112" s="79"/>
      <c r="CL15112" s="79"/>
    </row>
    <row r="15113" spans="30:90">
      <c r="AD15113" s="73"/>
      <c r="AE15113" s="74"/>
      <c r="AF15113" s="74"/>
      <c r="BX15113" s="73"/>
      <c r="BY15113" s="74"/>
      <c r="BZ15113" s="74"/>
      <c r="CA15113" s="74"/>
      <c r="CF15113" s="79"/>
      <c r="CL15113" s="79"/>
    </row>
    <row r="15114" spans="30:90">
      <c r="AD15114" s="73"/>
      <c r="AE15114" s="74"/>
      <c r="AF15114" s="74"/>
      <c r="BX15114" s="73"/>
      <c r="BY15114" s="74"/>
      <c r="BZ15114" s="74"/>
      <c r="CA15114" s="74"/>
      <c r="CF15114" s="79"/>
      <c r="CL15114" s="79"/>
    </row>
    <row r="15115" spans="30:90">
      <c r="AD15115" s="73"/>
      <c r="AE15115" s="74"/>
      <c r="AF15115" s="74"/>
      <c r="BX15115" s="73"/>
      <c r="BY15115" s="74"/>
      <c r="BZ15115" s="74"/>
      <c r="CA15115" s="74"/>
      <c r="CF15115" s="79"/>
      <c r="CL15115" s="79"/>
    </row>
    <row r="15116" spans="30:90">
      <c r="AD15116" s="73"/>
      <c r="AE15116" s="74"/>
      <c r="AF15116" s="74"/>
      <c r="BX15116" s="73"/>
      <c r="BY15116" s="74"/>
      <c r="BZ15116" s="74"/>
      <c r="CA15116" s="74"/>
      <c r="CF15116" s="79"/>
      <c r="CL15116" s="79"/>
    </row>
    <row r="15117" spans="30:90">
      <c r="AD15117" s="73"/>
      <c r="AE15117" s="74"/>
      <c r="AF15117" s="74"/>
      <c r="BX15117" s="73"/>
      <c r="BY15117" s="74"/>
      <c r="BZ15117" s="74"/>
      <c r="CA15117" s="74"/>
      <c r="CF15117" s="79"/>
      <c r="CL15117" s="79"/>
    </row>
    <row r="15118" spans="30:90">
      <c r="AD15118" s="73"/>
      <c r="AE15118" s="74"/>
      <c r="AF15118" s="74"/>
      <c r="BX15118" s="73"/>
      <c r="BY15118" s="74"/>
      <c r="BZ15118" s="74"/>
      <c r="CA15118" s="74"/>
      <c r="CF15118" s="79"/>
      <c r="CL15118" s="79"/>
    </row>
    <row r="15119" spans="30:90">
      <c r="AD15119" s="73"/>
      <c r="AE15119" s="74"/>
      <c r="AF15119" s="74"/>
      <c r="BX15119" s="73"/>
      <c r="BY15119" s="74"/>
      <c r="BZ15119" s="74"/>
      <c r="CA15119" s="74"/>
      <c r="CF15119" s="79"/>
      <c r="CL15119" s="79"/>
    </row>
    <row r="15120" spans="30:90">
      <c r="AD15120" s="73"/>
      <c r="AE15120" s="74"/>
      <c r="AF15120" s="74"/>
      <c r="BX15120" s="73"/>
      <c r="BY15120" s="74"/>
      <c r="BZ15120" s="74"/>
      <c r="CA15120" s="74"/>
      <c r="CF15120" s="79"/>
      <c r="CL15120" s="79"/>
    </row>
    <row r="15121" spans="30:90">
      <c r="AD15121" s="73"/>
      <c r="AE15121" s="74"/>
      <c r="AF15121" s="74"/>
      <c r="BX15121" s="73"/>
      <c r="BY15121" s="74"/>
      <c r="BZ15121" s="74"/>
      <c r="CA15121" s="74"/>
      <c r="CF15121" s="79"/>
      <c r="CL15121" s="79"/>
    </row>
    <row r="15122" spans="30:90">
      <c r="AD15122" s="73"/>
      <c r="AE15122" s="74"/>
      <c r="AF15122" s="74"/>
      <c r="BX15122" s="73"/>
      <c r="BY15122" s="74"/>
      <c r="BZ15122" s="74"/>
      <c r="CA15122" s="74"/>
      <c r="CF15122" s="79"/>
      <c r="CL15122" s="79"/>
    </row>
    <row r="15123" spans="30:90">
      <c r="AD15123" s="73"/>
      <c r="AE15123" s="74"/>
      <c r="AF15123" s="74"/>
      <c r="BX15123" s="73"/>
      <c r="BY15123" s="74"/>
      <c r="BZ15123" s="74"/>
      <c r="CA15123" s="74"/>
      <c r="CF15123" s="79"/>
      <c r="CL15123" s="79"/>
    </row>
    <row r="15124" spans="30:90">
      <c r="AD15124" s="73"/>
      <c r="AE15124" s="74"/>
      <c r="AF15124" s="74"/>
      <c r="BX15124" s="73"/>
      <c r="BY15124" s="74"/>
      <c r="BZ15124" s="74"/>
      <c r="CA15124" s="74"/>
      <c r="CF15124" s="79"/>
      <c r="CL15124" s="79"/>
    </row>
    <row r="15125" spans="30:90">
      <c r="AD15125" s="73"/>
      <c r="AE15125" s="74"/>
      <c r="AF15125" s="74"/>
      <c r="BX15125" s="73"/>
      <c r="BY15125" s="74"/>
      <c r="BZ15125" s="74"/>
      <c r="CA15125" s="74"/>
      <c r="CF15125" s="79"/>
      <c r="CL15125" s="79"/>
    </row>
    <row r="15126" spans="30:90">
      <c r="AD15126" s="73"/>
      <c r="AE15126" s="74"/>
      <c r="AF15126" s="74"/>
      <c r="BX15126" s="73"/>
      <c r="BY15126" s="74"/>
      <c r="BZ15126" s="74"/>
      <c r="CA15126" s="74"/>
      <c r="CF15126" s="79"/>
      <c r="CL15126" s="79"/>
    </row>
    <row r="15127" spans="30:90">
      <c r="AD15127" s="73"/>
      <c r="AE15127" s="74"/>
      <c r="AF15127" s="74"/>
      <c r="BX15127" s="73"/>
      <c r="BY15127" s="74"/>
      <c r="BZ15127" s="74"/>
      <c r="CA15127" s="74"/>
      <c r="CF15127" s="79"/>
      <c r="CL15127" s="79"/>
    </row>
    <row r="15128" spans="30:90">
      <c r="AD15128" s="73"/>
      <c r="AE15128" s="74"/>
      <c r="AF15128" s="74"/>
      <c r="BX15128" s="73"/>
      <c r="BY15128" s="74"/>
      <c r="BZ15128" s="74"/>
      <c r="CA15128" s="74"/>
      <c r="CF15128" s="79"/>
      <c r="CL15128" s="79"/>
    </row>
    <row r="15129" spans="30:90">
      <c r="AD15129" s="73"/>
      <c r="AE15129" s="74"/>
      <c r="AF15129" s="74"/>
      <c r="BX15129" s="73"/>
      <c r="BY15129" s="74"/>
      <c r="BZ15129" s="74"/>
      <c r="CA15129" s="74"/>
      <c r="CF15129" s="79"/>
      <c r="CL15129" s="79"/>
    </row>
    <row r="15130" spans="30:90">
      <c r="AD15130" s="73"/>
      <c r="AE15130" s="74"/>
      <c r="AF15130" s="74"/>
      <c r="BX15130" s="73"/>
      <c r="BY15130" s="74"/>
      <c r="BZ15130" s="74"/>
      <c r="CA15130" s="74"/>
      <c r="CF15130" s="79"/>
      <c r="CL15130" s="79"/>
    </row>
    <row r="15131" spans="30:90">
      <c r="AD15131" s="73"/>
      <c r="AE15131" s="74"/>
      <c r="AF15131" s="74"/>
      <c r="BX15131" s="73"/>
      <c r="BY15131" s="74"/>
      <c r="BZ15131" s="74"/>
      <c r="CA15131" s="74"/>
      <c r="CF15131" s="79"/>
      <c r="CL15131" s="79"/>
    </row>
    <row r="15132" spans="30:90">
      <c r="AD15132" s="73"/>
      <c r="AE15132" s="74"/>
      <c r="AF15132" s="74"/>
      <c r="BX15132" s="73"/>
      <c r="BY15132" s="74"/>
      <c r="BZ15132" s="74"/>
      <c r="CA15132" s="74"/>
      <c r="CF15132" s="79"/>
      <c r="CL15132" s="79"/>
    </row>
    <row r="15133" spans="30:90">
      <c r="AD15133" s="73"/>
      <c r="AE15133" s="74"/>
      <c r="AF15133" s="74"/>
      <c r="BX15133" s="73"/>
      <c r="BY15133" s="74"/>
      <c r="BZ15133" s="74"/>
      <c r="CA15133" s="74"/>
      <c r="CF15133" s="79"/>
      <c r="CL15133" s="79"/>
    </row>
    <row r="15134" spans="30:90">
      <c r="AD15134" s="73"/>
      <c r="AE15134" s="74"/>
      <c r="AF15134" s="74"/>
      <c r="BX15134" s="73"/>
      <c r="BY15134" s="74"/>
      <c r="BZ15134" s="74"/>
      <c r="CA15134" s="74"/>
      <c r="CF15134" s="79"/>
      <c r="CL15134" s="79"/>
    </row>
    <row r="15135" spans="30:90">
      <c r="AD15135" s="73"/>
      <c r="AE15135" s="74"/>
      <c r="AF15135" s="74"/>
      <c r="BX15135" s="73"/>
      <c r="BY15135" s="74"/>
      <c r="BZ15135" s="74"/>
      <c r="CA15135" s="74"/>
      <c r="CF15135" s="79"/>
      <c r="CL15135" s="79"/>
    </row>
    <row r="15136" spans="30:90">
      <c r="AD15136" s="73"/>
      <c r="AE15136" s="74"/>
      <c r="AF15136" s="74"/>
      <c r="BX15136" s="73"/>
      <c r="BY15136" s="74"/>
      <c r="BZ15136" s="74"/>
      <c r="CA15136" s="74"/>
      <c r="CF15136" s="79"/>
      <c r="CL15136" s="79"/>
    </row>
    <row r="15137" spans="30:90">
      <c r="AD15137" s="73"/>
      <c r="AE15137" s="74"/>
      <c r="AF15137" s="74"/>
      <c r="BX15137" s="73"/>
      <c r="BY15137" s="74"/>
      <c r="BZ15137" s="74"/>
      <c r="CA15137" s="74"/>
      <c r="CF15137" s="79"/>
      <c r="CL15137" s="79"/>
    </row>
    <row r="15138" spans="30:90">
      <c r="AD15138" s="73"/>
      <c r="AE15138" s="74"/>
      <c r="AF15138" s="74"/>
      <c r="BX15138" s="73"/>
      <c r="BY15138" s="74"/>
      <c r="BZ15138" s="74"/>
      <c r="CA15138" s="74"/>
      <c r="CF15138" s="79"/>
      <c r="CL15138" s="79"/>
    </row>
    <row r="15139" spans="30:90">
      <c r="AD15139" s="73"/>
      <c r="AE15139" s="74"/>
      <c r="AF15139" s="74"/>
      <c r="BX15139" s="73"/>
      <c r="BY15139" s="74"/>
      <c r="BZ15139" s="74"/>
      <c r="CA15139" s="74"/>
      <c r="CF15139" s="79"/>
      <c r="CL15139" s="79"/>
    </row>
    <row r="15140" spans="30:90">
      <c r="AD15140" s="73"/>
      <c r="AE15140" s="74"/>
      <c r="AF15140" s="74"/>
      <c r="BX15140" s="73"/>
      <c r="BY15140" s="74"/>
      <c r="BZ15140" s="74"/>
      <c r="CA15140" s="74"/>
      <c r="CF15140" s="79"/>
      <c r="CL15140" s="79"/>
    </row>
    <row r="15141" spans="30:90">
      <c r="AD15141" s="73"/>
      <c r="AE15141" s="74"/>
      <c r="AF15141" s="74"/>
      <c r="BX15141" s="73"/>
      <c r="BY15141" s="74"/>
      <c r="BZ15141" s="74"/>
      <c r="CA15141" s="74"/>
      <c r="CF15141" s="79"/>
      <c r="CL15141" s="79"/>
    </row>
    <row r="15142" spans="30:90">
      <c r="AD15142" s="73"/>
      <c r="AE15142" s="74"/>
      <c r="AF15142" s="74"/>
      <c r="BX15142" s="73"/>
      <c r="BY15142" s="74"/>
      <c r="BZ15142" s="74"/>
      <c r="CA15142" s="74"/>
      <c r="CF15142" s="79"/>
      <c r="CL15142" s="79"/>
    </row>
    <row r="15143" spans="30:90">
      <c r="AD15143" s="73"/>
      <c r="AE15143" s="74"/>
      <c r="AF15143" s="74"/>
      <c r="BX15143" s="73"/>
      <c r="BY15143" s="74"/>
      <c r="BZ15143" s="74"/>
      <c r="CA15143" s="74"/>
      <c r="CF15143" s="79"/>
      <c r="CL15143" s="79"/>
    </row>
    <row r="15144" spans="30:90">
      <c r="AD15144" s="73"/>
      <c r="AE15144" s="74"/>
      <c r="AF15144" s="74"/>
      <c r="BX15144" s="73"/>
      <c r="BY15144" s="74"/>
      <c r="BZ15144" s="74"/>
      <c r="CA15144" s="74"/>
      <c r="CF15144" s="79"/>
      <c r="CL15144" s="79"/>
    </row>
    <row r="15145" spans="30:90">
      <c r="AD15145" s="73"/>
      <c r="AE15145" s="74"/>
      <c r="AF15145" s="74"/>
      <c r="BX15145" s="73"/>
      <c r="BY15145" s="74"/>
      <c r="BZ15145" s="74"/>
      <c r="CA15145" s="74"/>
      <c r="CF15145" s="79"/>
      <c r="CL15145" s="79"/>
    </row>
    <row r="15146" spans="30:90">
      <c r="AD15146" s="73"/>
      <c r="AE15146" s="74"/>
      <c r="AF15146" s="74"/>
      <c r="BX15146" s="73"/>
      <c r="BY15146" s="74"/>
      <c r="BZ15146" s="74"/>
      <c r="CA15146" s="74"/>
      <c r="CF15146" s="79"/>
      <c r="CL15146" s="79"/>
    </row>
    <row r="15147" spans="30:90">
      <c r="AD15147" s="73"/>
      <c r="AE15147" s="74"/>
      <c r="AF15147" s="74"/>
      <c r="BX15147" s="73"/>
      <c r="BY15147" s="74"/>
      <c r="BZ15147" s="74"/>
      <c r="CA15147" s="74"/>
      <c r="CF15147" s="79"/>
      <c r="CL15147" s="79"/>
    </row>
    <row r="15148" spans="30:90">
      <c r="AD15148" s="73"/>
      <c r="AE15148" s="74"/>
      <c r="AF15148" s="74"/>
      <c r="BX15148" s="73"/>
      <c r="BY15148" s="74"/>
      <c r="BZ15148" s="74"/>
      <c r="CA15148" s="74"/>
      <c r="CF15148" s="79"/>
      <c r="CL15148" s="79"/>
    </row>
    <row r="15149" spans="30:90">
      <c r="AD15149" s="73"/>
      <c r="AE15149" s="74"/>
      <c r="AF15149" s="74"/>
      <c r="BX15149" s="73"/>
      <c r="BY15149" s="74"/>
      <c r="BZ15149" s="74"/>
      <c r="CA15149" s="74"/>
      <c r="CF15149" s="79"/>
      <c r="CL15149" s="79"/>
    </row>
    <row r="15150" spans="30:90">
      <c r="AD15150" s="73"/>
      <c r="AE15150" s="74"/>
      <c r="AF15150" s="74"/>
      <c r="BX15150" s="73"/>
      <c r="BY15150" s="74"/>
      <c r="BZ15150" s="74"/>
      <c r="CA15150" s="74"/>
      <c r="CF15150" s="79"/>
      <c r="CL15150" s="79"/>
    </row>
    <row r="15151" spans="30:90">
      <c r="AD15151" s="73"/>
      <c r="AE15151" s="74"/>
      <c r="AF15151" s="74"/>
      <c r="BX15151" s="73"/>
      <c r="BY15151" s="74"/>
      <c r="BZ15151" s="74"/>
      <c r="CA15151" s="74"/>
      <c r="CF15151" s="79"/>
      <c r="CL15151" s="79"/>
    </row>
    <row r="15152" spans="30:90">
      <c r="AD15152" s="73"/>
      <c r="AE15152" s="74"/>
      <c r="AF15152" s="74"/>
      <c r="BX15152" s="73"/>
      <c r="BY15152" s="74"/>
      <c r="BZ15152" s="74"/>
      <c r="CA15152" s="74"/>
      <c r="CF15152" s="79"/>
      <c r="CL15152" s="79"/>
    </row>
    <row r="15153" spans="30:90">
      <c r="AD15153" s="73"/>
      <c r="AE15153" s="74"/>
      <c r="AF15153" s="74"/>
      <c r="BX15153" s="73"/>
      <c r="BY15153" s="74"/>
      <c r="BZ15153" s="74"/>
      <c r="CA15153" s="74"/>
      <c r="CF15153" s="79"/>
      <c r="CL15153" s="79"/>
    </row>
    <row r="15154" spans="30:90">
      <c r="AD15154" s="73"/>
      <c r="AE15154" s="74"/>
      <c r="AF15154" s="74"/>
      <c r="BX15154" s="73"/>
      <c r="BY15154" s="74"/>
      <c r="BZ15154" s="74"/>
      <c r="CA15154" s="74"/>
      <c r="CF15154" s="79"/>
      <c r="CL15154" s="79"/>
    </row>
    <row r="15155" spans="30:90">
      <c r="AD15155" s="73"/>
      <c r="AE15155" s="74"/>
      <c r="AF15155" s="74"/>
      <c r="BX15155" s="73"/>
      <c r="BY15155" s="74"/>
      <c r="BZ15155" s="74"/>
      <c r="CA15155" s="74"/>
      <c r="CF15155" s="79"/>
      <c r="CL15155" s="79"/>
    </row>
    <row r="15156" spans="30:90">
      <c r="AD15156" s="73"/>
      <c r="AE15156" s="74"/>
      <c r="AF15156" s="74"/>
      <c r="BX15156" s="73"/>
      <c r="BY15156" s="74"/>
      <c r="BZ15156" s="74"/>
      <c r="CA15156" s="74"/>
      <c r="CF15156" s="79"/>
      <c r="CL15156" s="79"/>
    </row>
    <row r="15157" spans="30:90">
      <c r="AD15157" s="73"/>
      <c r="AE15157" s="74"/>
      <c r="AF15157" s="74"/>
      <c r="BX15157" s="73"/>
      <c r="BY15157" s="74"/>
      <c r="BZ15157" s="74"/>
      <c r="CA15157" s="74"/>
      <c r="CF15157" s="79"/>
      <c r="CL15157" s="79"/>
    </row>
    <row r="15158" spans="30:90">
      <c r="AD15158" s="73"/>
      <c r="AE15158" s="74"/>
      <c r="AF15158" s="74"/>
      <c r="BX15158" s="73"/>
      <c r="BY15158" s="74"/>
      <c r="BZ15158" s="74"/>
      <c r="CA15158" s="74"/>
      <c r="CF15158" s="79"/>
      <c r="CL15158" s="79"/>
    </row>
    <row r="15159" spans="30:90">
      <c r="AD15159" s="73"/>
      <c r="AE15159" s="74"/>
      <c r="AF15159" s="74"/>
      <c r="BX15159" s="73"/>
      <c r="BY15159" s="74"/>
      <c r="BZ15159" s="74"/>
      <c r="CA15159" s="74"/>
      <c r="CF15159" s="79"/>
      <c r="CL15159" s="79"/>
    </row>
    <row r="15160" spans="30:90">
      <c r="AD15160" s="73"/>
      <c r="AE15160" s="74"/>
      <c r="AF15160" s="74"/>
      <c r="BX15160" s="73"/>
      <c r="BY15160" s="74"/>
      <c r="BZ15160" s="74"/>
      <c r="CA15160" s="74"/>
      <c r="CF15160" s="79"/>
      <c r="CL15160" s="79"/>
    </row>
    <row r="15161" spans="30:90">
      <c r="AD15161" s="73"/>
      <c r="AE15161" s="74"/>
      <c r="AF15161" s="74"/>
      <c r="BX15161" s="73"/>
      <c r="BY15161" s="74"/>
      <c r="BZ15161" s="74"/>
      <c r="CA15161" s="74"/>
      <c r="CF15161" s="79"/>
      <c r="CL15161" s="79"/>
    </row>
    <row r="15162" spans="30:90">
      <c r="AD15162" s="73"/>
      <c r="AE15162" s="74"/>
      <c r="AF15162" s="74"/>
      <c r="BX15162" s="73"/>
      <c r="BY15162" s="74"/>
      <c r="BZ15162" s="74"/>
      <c r="CA15162" s="74"/>
      <c r="CF15162" s="79"/>
      <c r="CL15162" s="79"/>
    </row>
    <row r="15163" spans="30:90">
      <c r="AD15163" s="73"/>
      <c r="AE15163" s="74"/>
      <c r="AF15163" s="74"/>
      <c r="BX15163" s="73"/>
      <c r="BY15163" s="74"/>
      <c r="BZ15163" s="74"/>
      <c r="CA15163" s="74"/>
      <c r="CF15163" s="79"/>
      <c r="CL15163" s="79"/>
    </row>
    <row r="15164" spans="30:90">
      <c r="AD15164" s="73"/>
      <c r="AE15164" s="74"/>
      <c r="AF15164" s="74"/>
      <c r="BX15164" s="73"/>
      <c r="BY15164" s="74"/>
      <c r="BZ15164" s="74"/>
      <c r="CA15164" s="74"/>
      <c r="CF15164" s="79"/>
      <c r="CL15164" s="79"/>
    </row>
    <row r="15165" spans="30:90">
      <c r="AD15165" s="73"/>
      <c r="AE15165" s="74"/>
      <c r="AF15165" s="74"/>
      <c r="BX15165" s="73"/>
      <c r="BY15165" s="74"/>
      <c r="BZ15165" s="74"/>
      <c r="CA15165" s="74"/>
      <c r="CF15165" s="79"/>
      <c r="CL15165" s="79"/>
    </row>
    <row r="15166" spans="30:90">
      <c r="AD15166" s="73"/>
      <c r="AE15166" s="74"/>
      <c r="AF15166" s="74"/>
      <c r="BX15166" s="73"/>
      <c r="BY15166" s="74"/>
      <c r="BZ15166" s="74"/>
      <c r="CA15166" s="74"/>
      <c r="CF15166" s="79"/>
      <c r="CL15166" s="79"/>
    </row>
    <row r="15167" spans="30:90">
      <c r="AD15167" s="73"/>
      <c r="AE15167" s="74"/>
      <c r="AF15167" s="74"/>
      <c r="BX15167" s="73"/>
      <c r="BY15167" s="74"/>
      <c r="BZ15167" s="74"/>
      <c r="CA15167" s="74"/>
      <c r="CF15167" s="79"/>
      <c r="CL15167" s="79"/>
    </row>
    <row r="15168" spans="30:90">
      <c r="AD15168" s="73"/>
      <c r="AE15168" s="74"/>
      <c r="AF15168" s="74"/>
      <c r="BX15168" s="73"/>
      <c r="BY15168" s="74"/>
      <c r="BZ15168" s="74"/>
      <c r="CA15168" s="74"/>
      <c r="CF15168" s="79"/>
      <c r="CL15168" s="79"/>
    </row>
    <row r="15169" spans="30:90">
      <c r="AD15169" s="73"/>
      <c r="AE15169" s="74"/>
      <c r="AF15169" s="74"/>
      <c r="BX15169" s="73"/>
      <c r="BY15169" s="74"/>
      <c r="BZ15169" s="74"/>
      <c r="CA15169" s="74"/>
      <c r="CF15169" s="79"/>
      <c r="CL15169" s="79"/>
    </row>
    <row r="15170" spans="30:90">
      <c r="AD15170" s="73"/>
      <c r="AE15170" s="74"/>
      <c r="AF15170" s="74"/>
      <c r="BX15170" s="73"/>
      <c r="BY15170" s="74"/>
      <c r="BZ15170" s="74"/>
      <c r="CA15170" s="74"/>
      <c r="CF15170" s="79"/>
      <c r="CL15170" s="79"/>
    </row>
    <row r="15171" spans="30:90">
      <c r="AD15171" s="73"/>
      <c r="AE15171" s="74"/>
      <c r="AF15171" s="74"/>
      <c r="BX15171" s="73"/>
      <c r="BY15171" s="74"/>
      <c r="BZ15171" s="74"/>
      <c r="CA15171" s="74"/>
      <c r="CF15171" s="79"/>
      <c r="CL15171" s="79"/>
    </row>
    <row r="15172" spans="30:90">
      <c r="AD15172" s="73"/>
      <c r="AE15172" s="74"/>
      <c r="AF15172" s="74"/>
      <c r="BX15172" s="73"/>
      <c r="BY15172" s="74"/>
      <c r="BZ15172" s="74"/>
      <c r="CA15172" s="74"/>
      <c r="CF15172" s="79"/>
      <c r="CL15172" s="79"/>
    </row>
    <row r="15173" spans="30:90">
      <c r="AD15173" s="73"/>
      <c r="AE15173" s="74"/>
      <c r="AF15173" s="74"/>
      <c r="BX15173" s="73"/>
      <c r="BY15173" s="74"/>
      <c r="BZ15173" s="74"/>
      <c r="CA15173" s="74"/>
      <c r="CF15173" s="79"/>
      <c r="CL15173" s="79"/>
    </row>
    <row r="15174" spans="30:90">
      <c r="AD15174" s="73"/>
      <c r="AE15174" s="74"/>
      <c r="AF15174" s="74"/>
      <c r="BX15174" s="73"/>
      <c r="BY15174" s="74"/>
      <c r="BZ15174" s="74"/>
      <c r="CA15174" s="74"/>
      <c r="CF15174" s="79"/>
      <c r="CL15174" s="79"/>
    </row>
    <row r="15175" spans="30:90">
      <c r="AD15175" s="73"/>
      <c r="AE15175" s="74"/>
      <c r="AF15175" s="74"/>
      <c r="BX15175" s="73"/>
      <c r="BY15175" s="74"/>
      <c r="BZ15175" s="74"/>
      <c r="CA15175" s="74"/>
      <c r="CF15175" s="79"/>
      <c r="CL15175" s="79"/>
    </row>
    <row r="15176" spans="30:90">
      <c r="AD15176" s="73"/>
      <c r="AE15176" s="74"/>
      <c r="AF15176" s="74"/>
      <c r="BX15176" s="73"/>
      <c r="BY15176" s="74"/>
      <c r="BZ15176" s="74"/>
      <c r="CA15176" s="74"/>
      <c r="CF15176" s="79"/>
      <c r="CL15176" s="79"/>
    </row>
    <row r="15177" spans="30:90">
      <c r="AD15177" s="73"/>
      <c r="AE15177" s="74"/>
      <c r="AF15177" s="74"/>
      <c r="BX15177" s="73"/>
      <c r="BY15177" s="74"/>
      <c r="BZ15177" s="74"/>
      <c r="CA15177" s="74"/>
      <c r="CF15177" s="79"/>
      <c r="CL15177" s="79"/>
    </row>
    <row r="15178" spans="30:90">
      <c r="AD15178" s="73"/>
      <c r="AE15178" s="74"/>
      <c r="AF15178" s="74"/>
      <c r="BX15178" s="73"/>
      <c r="BY15178" s="74"/>
      <c r="BZ15178" s="74"/>
      <c r="CA15178" s="74"/>
      <c r="CF15178" s="79"/>
      <c r="CL15178" s="79"/>
    </row>
    <row r="15179" spans="30:90">
      <c r="AD15179" s="73"/>
      <c r="AE15179" s="74"/>
      <c r="AF15179" s="74"/>
      <c r="BX15179" s="73"/>
      <c r="BY15179" s="74"/>
      <c r="BZ15179" s="74"/>
      <c r="CA15179" s="74"/>
      <c r="CF15179" s="79"/>
      <c r="CL15179" s="79"/>
    </row>
    <row r="15180" spans="30:90">
      <c r="AD15180" s="73"/>
      <c r="AE15180" s="74"/>
      <c r="AF15180" s="74"/>
      <c r="BX15180" s="73"/>
      <c r="BY15180" s="74"/>
      <c r="BZ15180" s="74"/>
      <c r="CA15180" s="74"/>
      <c r="CF15180" s="79"/>
      <c r="CL15180" s="79"/>
    </row>
    <row r="15181" spans="30:90">
      <c r="AD15181" s="73"/>
      <c r="AE15181" s="74"/>
      <c r="AF15181" s="74"/>
      <c r="BX15181" s="73"/>
      <c r="BY15181" s="74"/>
      <c r="BZ15181" s="74"/>
      <c r="CA15181" s="74"/>
      <c r="CF15181" s="79"/>
      <c r="CL15181" s="79"/>
    </row>
    <row r="15182" spans="30:90">
      <c r="AD15182" s="73"/>
      <c r="AE15182" s="74"/>
      <c r="AF15182" s="74"/>
      <c r="BX15182" s="73"/>
      <c r="BY15182" s="74"/>
      <c r="BZ15182" s="74"/>
      <c r="CA15182" s="74"/>
      <c r="CF15182" s="79"/>
      <c r="CL15182" s="79"/>
    </row>
    <row r="15183" spans="30:90">
      <c r="AD15183" s="73"/>
      <c r="AE15183" s="74"/>
      <c r="AF15183" s="74"/>
      <c r="BX15183" s="73"/>
      <c r="BY15183" s="74"/>
      <c r="BZ15183" s="74"/>
      <c r="CA15183" s="74"/>
      <c r="CF15183" s="79"/>
      <c r="CL15183" s="79"/>
    </row>
    <row r="15184" spans="30:90">
      <c r="AD15184" s="73"/>
      <c r="AE15184" s="74"/>
      <c r="AF15184" s="74"/>
      <c r="BX15184" s="73"/>
      <c r="BY15184" s="74"/>
      <c r="BZ15184" s="74"/>
      <c r="CA15184" s="74"/>
      <c r="CF15184" s="79"/>
      <c r="CL15184" s="79"/>
    </row>
    <row r="15185" spans="30:90">
      <c r="AD15185" s="73"/>
      <c r="AE15185" s="74"/>
      <c r="AF15185" s="74"/>
      <c r="BX15185" s="73"/>
      <c r="BY15185" s="74"/>
      <c r="BZ15185" s="74"/>
      <c r="CA15185" s="74"/>
      <c r="CF15185" s="79"/>
      <c r="CL15185" s="79"/>
    </row>
    <row r="15186" spans="30:90">
      <c r="AD15186" s="73"/>
      <c r="AE15186" s="74"/>
      <c r="AF15186" s="74"/>
      <c r="BX15186" s="73"/>
      <c r="BY15186" s="74"/>
      <c r="BZ15186" s="74"/>
      <c r="CA15186" s="74"/>
      <c r="CF15186" s="79"/>
      <c r="CL15186" s="79"/>
    </row>
    <row r="15187" spans="30:90">
      <c r="AD15187" s="73"/>
      <c r="AE15187" s="74"/>
      <c r="AF15187" s="74"/>
      <c r="BX15187" s="73"/>
      <c r="BY15187" s="74"/>
      <c r="BZ15187" s="74"/>
      <c r="CA15187" s="74"/>
      <c r="CF15187" s="79"/>
      <c r="CL15187" s="79"/>
    </row>
    <row r="15188" spans="30:90">
      <c r="AD15188" s="73"/>
      <c r="AE15188" s="74"/>
      <c r="AF15188" s="74"/>
      <c r="BX15188" s="73"/>
      <c r="BY15188" s="74"/>
      <c r="BZ15188" s="74"/>
      <c r="CA15188" s="74"/>
      <c r="CF15188" s="79"/>
      <c r="CL15188" s="79"/>
    </row>
    <row r="15189" spans="30:90">
      <c r="AD15189" s="73"/>
      <c r="AE15189" s="74"/>
      <c r="AF15189" s="74"/>
      <c r="BX15189" s="73"/>
      <c r="BY15189" s="74"/>
      <c r="BZ15189" s="74"/>
      <c r="CA15189" s="74"/>
      <c r="CF15189" s="79"/>
      <c r="CL15189" s="79"/>
    </row>
    <row r="15190" spans="30:90">
      <c r="AD15190" s="73"/>
      <c r="AE15190" s="74"/>
      <c r="AF15190" s="74"/>
      <c r="BX15190" s="73"/>
      <c r="BY15190" s="74"/>
      <c r="BZ15190" s="74"/>
      <c r="CA15190" s="74"/>
      <c r="CF15190" s="79"/>
      <c r="CL15190" s="79"/>
    </row>
    <row r="15191" spans="30:90">
      <c r="AD15191" s="73"/>
      <c r="AE15191" s="74"/>
      <c r="AF15191" s="74"/>
      <c r="BX15191" s="73"/>
      <c r="BY15191" s="74"/>
      <c r="BZ15191" s="74"/>
      <c r="CA15191" s="74"/>
      <c r="CF15191" s="79"/>
      <c r="CL15191" s="79"/>
    </row>
    <row r="15192" spans="30:90">
      <c r="AD15192" s="73"/>
      <c r="AE15192" s="74"/>
      <c r="AF15192" s="74"/>
      <c r="BX15192" s="73"/>
      <c r="BY15192" s="74"/>
      <c r="BZ15192" s="74"/>
      <c r="CA15192" s="74"/>
      <c r="CF15192" s="79"/>
      <c r="CL15192" s="79"/>
    </row>
    <row r="15193" spans="30:90">
      <c r="AD15193" s="73"/>
      <c r="AE15193" s="74"/>
      <c r="AF15193" s="74"/>
      <c r="BX15193" s="73"/>
      <c r="BY15193" s="74"/>
      <c r="BZ15193" s="74"/>
      <c r="CA15193" s="74"/>
      <c r="CF15193" s="79"/>
      <c r="CL15193" s="79"/>
    </row>
    <row r="15194" spans="30:90">
      <c r="AD15194" s="73"/>
      <c r="AE15194" s="74"/>
      <c r="AF15194" s="74"/>
      <c r="BX15194" s="73"/>
      <c r="BY15194" s="74"/>
      <c r="BZ15194" s="74"/>
      <c r="CA15194" s="74"/>
      <c r="CF15194" s="79"/>
      <c r="CL15194" s="79"/>
    </row>
    <row r="15195" spans="30:90">
      <c r="AD15195" s="73"/>
      <c r="AE15195" s="74"/>
      <c r="AF15195" s="74"/>
      <c r="BX15195" s="73"/>
      <c r="BY15195" s="74"/>
      <c r="BZ15195" s="74"/>
      <c r="CA15195" s="74"/>
      <c r="CF15195" s="79"/>
      <c r="CL15195" s="79"/>
    </row>
    <row r="15196" spans="30:90">
      <c r="AD15196" s="73"/>
      <c r="AE15196" s="74"/>
      <c r="AF15196" s="74"/>
      <c r="BX15196" s="73"/>
      <c r="BY15196" s="74"/>
      <c r="BZ15196" s="74"/>
      <c r="CA15196" s="74"/>
      <c r="CF15196" s="79"/>
      <c r="CL15196" s="79"/>
    </row>
    <row r="15197" spans="30:90">
      <c r="AD15197" s="73"/>
      <c r="AE15197" s="74"/>
      <c r="AF15197" s="74"/>
      <c r="BX15197" s="73"/>
      <c r="BY15197" s="74"/>
      <c r="BZ15197" s="74"/>
      <c r="CA15197" s="74"/>
      <c r="CF15197" s="79"/>
      <c r="CL15197" s="79"/>
    </row>
    <row r="15198" spans="30:90">
      <c r="AD15198" s="73"/>
      <c r="AE15198" s="74"/>
      <c r="AF15198" s="74"/>
      <c r="BX15198" s="73"/>
      <c r="BY15198" s="74"/>
      <c r="BZ15198" s="74"/>
      <c r="CA15198" s="74"/>
      <c r="CF15198" s="79"/>
      <c r="CL15198" s="79"/>
    </row>
    <row r="15199" spans="30:90">
      <c r="AD15199" s="73"/>
      <c r="AE15199" s="74"/>
      <c r="AF15199" s="74"/>
      <c r="BX15199" s="73"/>
      <c r="BY15199" s="74"/>
      <c r="BZ15199" s="74"/>
      <c r="CA15199" s="74"/>
      <c r="CF15199" s="79"/>
      <c r="CL15199" s="79"/>
    </row>
    <row r="15200" spans="30:90">
      <c r="AD15200" s="73"/>
      <c r="AE15200" s="74"/>
      <c r="AF15200" s="74"/>
      <c r="BX15200" s="73"/>
      <c r="BY15200" s="74"/>
      <c r="BZ15200" s="74"/>
      <c r="CA15200" s="74"/>
      <c r="CF15200" s="79"/>
      <c r="CL15200" s="79"/>
    </row>
    <row r="15201" spans="30:90">
      <c r="AD15201" s="73"/>
      <c r="AE15201" s="74"/>
      <c r="AF15201" s="74"/>
      <c r="BX15201" s="73"/>
      <c r="BY15201" s="74"/>
      <c r="BZ15201" s="74"/>
      <c r="CA15201" s="74"/>
      <c r="CF15201" s="79"/>
      <c r="CL15201" s="79"/>
    </row>
    <row r="15202" spans="30:90">
      <c r="AD15202" s="73"/>
      <c r="AE15202" s="74"/>
      <c r="AF15202" s="74"/>
      <c r="BX15202" s="73"/>
      <c r="BY15202" s="74"/>
      <c r="BZ15202" s="74"/>
      <c r="CA15202" s="74"/>
      <c r="CF15202" s="79"/>
      <c r="CL15202" s="79"/>
    </row>
    <row r="15203" spans="30:90">
      <c r="AD15203" s="73"/>
      <c r="AE15203" s="74"/>
      <c r="AF15203" s="74"/>
      <c r="BX15203" s="73"/>
      <c r="BY15203" s="74"/>
      <c r="BZ15203" s="74"/>
      <c r="CA15203" s="74"/>
      <c r="CF15203" s="79"/>
      <c r="CL15203" s="79"/>
    </row>
    <row r="15204" spans="30:90">
      <c r="AD15204" s="73"/>
      <c r="AE15204" s="74"/>
      <c r="AF15204" s="74"/>
      <c r="BX15204" s="73"/>
      <c r="BY15204" s="74"/>
      <c r="BZ15204" s="74"/>
      <c r="CA15204" s="74"/>
      <c r="CF15204" s="79"/>
      <c r="CL15204" s="79"/>
    </row>
    <row r="15205" spans="30:90">
      <c r="AD15205" s="73"/>
      <c r="AE15205" s="74"/>
      <c r="AF15205" s="74"/>
      <c r="BX15205" s="73"/>
      <c r="BY15205" s="74"/>
      <c r="BZ15205" s="74"/>
      <c r="CA15205" s="74"/>
      <c r="CF15205" s="79"/>
      <c r="CL15205" s="79"/>
    </row>
    <row r="15206" spans="30:90">
      <c r="AD15206" s="73"/>
      <c r="AE15206" s="74"/>
      <c r="AF15206" s="74"/>
      <c r="BX15206" s="73"/>
      <c r="BY15206" s="74"/>
      <c r="BZ15206" s="74"/>
      <c r="CA15206" s="74"/>
      <c r="CF15206" s="79"/>
      <c r="CL15206" s="79"/>
    </row>
    <row r="15207" spans="30:90">
      <c r="AD15207" s="73"/>
      <c r="AE15207" s="74"/>
      <c r="AF15207" s="74"/>
      <c r="BX15207" s="73"/>
      <c r="BY15207" s="74"/>
      <c r="BZ15207" s="74"/>
      <c r="CA15207" s="74"/>
      <c r="CF15207" s="79"/>
      <c r="CL15207" s="79"/>
    </row>
    <row r="15208" spans="30:90">
      <c r="AD15208" s="73"/>
      <c r="AE15208" s="74"/>
      <c r="AF15208" s="74"/>
      <c r="BX15208" s="73"/>
      <c r="BY15208" s="74"/>
      <c r="BZ15208" s="74"/>
      <c r="CA15208" s="74"/>
      <c r="CF15208" s="79"/>
      <c r="CL15208" s="79"/>
    </row>
    <row r="15209" spans="30:90">
      <c r="AD15209" s="73"/>
      <c r="AE15209" s="74"/>
      <c r="AF15209" s="74"/>
      <c r="BX15209" s="73"/>
      <c r="BY15209" s="74"/>
      <c r="BZ15209" s="74"/>
      <c r="CA15209" s="74"/>
      <c r="CF15209" s="79"/>
      <c r="CL15209" s="79"/>
    </row>
    <row r="15210" spans="30:90">
      <c r="AD15210" s="73"/>
      <c r="AE15210" s="74"/>
      <c r="AF15210" s="74"/>
      <c r="BX15210" s="73"/>
      <c r="BY15210" s="74"/>
      <c r="BZ15210" s="74"/>
      <c r="CA15210" s="74"/>
      <c r="CF15210" s="79"/>
      <c r="CL15210" s="79"/>
    </row>
    <row r="15211" spans="30:90">
      <c r="AD15211" s="73"/>
      <c r="AE15211" s="74"/>
      <c r="AF15211" s="74"/>
      <c r="BX15211" s="73"/>
      <c r="BY15211" s="74"/>
      <c r="BZ15211" s="74"/>
      <c r="CA15211" s="74"/>
      <c r="CF15211" s="79"/>
      <c r="CL15211" s="79"/>
    </row>
    <row r="15212" spans="30:90">
      <c r="AD15212" s="73"/>
      <c r="AE15212" s="74"/>
      <c r="AF15212" s="74"/>
      <c r="BX15212" s="73"/>
      <c r="BY15212" s="74"/>
      <c r="BZ15212" s="74"/>
      <c r="CA15212" s="74"/>
      <c r="CF15212" s="79"/>
      <c r="CL15212" s="79"/>
    </row>
    <row r="15213" spans="30:90">
      <c r="AD15213" s="73"/>
      <c r="AE15213" s="74"/>
      <c r="AF15213" s="74"/>
      <c r="BX15213" s="73"/>
      <c r="BY15213" s="74"/>
      <c r="BZ15213" s="74"/>
      <c r="CA15213" s="74"/>
      <c r="CF15213" s="79"/>
      <c r="CL15213" s="79"/>
    </row>
    <row r="15214" spans="30:90">
      <c r="AD15214" s="73"/>
      <c r="AE15214" s="74"/>
      <c r="AF15214" s="74"/>
      <c r="BX15214" s="73"/>
      <c r="BY15214" s="74"/>
      <c r="BZ15214" s="74"/>
      <c r="CA15214" s="74"/>
      <c r="CF15214" s="79"/>
      <c r="CL15214" s="79"/>
    </row>
    <row r="15215" spans="30:90">
      <c r="AD15215" s="73"/>
      <c r="AE15215" s="74"/>
      <c r="AF15215" s="74"/>
      <c r="BX15215" s="73"/>
      <c r="BY15215" s="74"/>
      <c r="BZ15215" s="74"/>
      <c r="CA15215" s="74"/>
      <c r="CF15215" s="79"/>
      <c r="CL15215" s="79"/>
    </row>
    <row r="15216" spans="30:90">
      <c r="AD15216" s="73"/>
      <c r="AE15216" s="74"/>
      <c r="AF15216" s="74"/>
      <c r="BX15216" s="73"/>
      <c r="BY15216" s="74"/>
      <c r="BZ15216" s="74"/>
      <c r="CA15216" s="74"/>
      <c r="CF15216" s="79"/>
      <c r="CL15216" s="79"/>
    </row>
    <row r="15217" spans="30:90">
      <c r="AD15217" s="73"/>
      <c r="AE15217" s="74"/>
      <c r="AF15217" s="74"/>
      <c r="BX15217" s="73"/>
      <c r="BY15217" s="74"/>
      <c r="BZ15217" s="74"/>
      <c r="CA15217" s="74"/>
      <c r="CF15217" s="79"/>
      <c r="CL15217" s="79"/>
    </row>
    <row r="15218" spans="30:90">
      <c r="AD15218" s="73"/>
      <c r="AE15218" s="74"/>
      <c r="AF15218" s="74"/>
      <c r="BX15218" s="73"/>
      <c r="BY15218" s="74"/>
      <c r="BZ15218" s="74"/>
      <c r="CA15218" s="74"/>
      <c r="CF15218" s="79"/>
      <c r="CL15218" s="79"/>
    </row>
    <row r="15219" spans="30:90">
      <c r="AD15219" s="73"/>
      <c r="AE15219" s="74"/>
      <c r="AF15219" s="74"/>
      <c r="BX15219" s="73"/>
      <c r="BY15219" s="74"/>
      <c r="BZ15219" s="74"/>
      <c r="CA15219" s="74"/>
      <c r="CF15219" s="79"/>
      <c r="CL15219" s="79"/>
    </row>
    <row r="15220" spans="30:90">
      <c r="AD15220" s="73"/>
      <c r="AE15220" s="74"/>
      <c r="AF15220" s="74"/>
      <c r="BX15220" s="73"/>
      <c r="BY15220" s="74"/>
      <c r="BZ15220" s="74"/>
      <c r="CA15220" s="74"/>
      <c r="CF15220" s="79"/>
      <c r="CL15220" s="79"/>
    </row>
    <row r="15221" spans="30:90">
      <c r="AD15221" s="73"/>
      <c r="AE15221" s="74"/>
      <c r="AF15221" s="74"/>
      <c r="BX15221" s="73"/>
      <c r="BY15221" s="74"/>
      <c r="BZ15221" s="74"/>
      <c r="CA15221" s="74"/>
      <c r="CF15221" s="79"/>
      <c r="CL15221" s="79"/>
    </row>
    <row r="15222" spans="30:90">
      <c r="AD15222" s="73"/>
      <c r="AE15222" s="74"/>
      <c r="AF15222" s="74"/>
      <c r="BX15222" s="73"/>
      <c r="BY15222" s="74"/>
      <c r="BZ15222" s="74"/>
      <c r="CA15222" s="74"/>
      <c r="CF15222" s="79"/>
      <c r="CL15222" s="79"/>
    </row>
    <row r="15223" spans="30:90">
      <c r="AD15223" s="73"/>
      <c r="AE15223" s="74"/>
      <c r="AF15223" s="74"/>
      <c r="BX15223" s="73"/>
      <c r="BY15223" s="74"/>
      <c r="BZ15223" s="74"/>
      <c r="CA15223" s="74"/>
      <c r="CF15223" s="79"/>
      <c r="CL15223" s="79"/>
    </row>
    <row r="15224" spans="30:90">
      <c r="AD15224" s="73"/>
      <c r="AE15224" s="74"/>
      <c r="AF15224" s="74"/>
      <c r="BX15224" s="73"/>
      <c r="BY15224" s="74"/>
      <c r="BZ15224" s="74"/>
      <c r="CA15224" s="74"/>
      <c r="CF15224" s="79"/>
      <c r="CL15224" s="79"/>
    </row>
    <row r="15225" spans="30:90">
      <c r="AD15225" s="73"/>
      <c r="AE15225" s="74"/>
      <c r="AF15225" s="74"/>
      <c r="BX15225" s="73"/>
      <c r="BY15225" s="74"/>
      <c r="BZ15225" s="74"/>
      <c r="CA15225" s="74"/>
      <c r="CF15225" s="79"/>
      <c r="CL15225" s="79"/>
    </row>
    <row r="15226" spans="30:90">
      <c r="AD15226" s="73"/>
      <c r="AE15226" s="74"/>
      <c r="AF15226" s="74"/>
      <c r="BX15226" s="73"/>
      <c r="BY15226" s="74"/>
      <c r="BZ15226" s="74"/>
      <c r="CA15226" s="74"/>
      <c r="CF15226" s="79"/>
      <c r="CL15226" s="79"/>
    </row>
    <row r="15227" spans="30:90">
      <c r="AD15227" s="73"/>
      <c r="AE15227" s="74"/>
      <c r="AF15227" s="74"/>
      <c r="BX15227" s="73"/>
      <c r="BY15227" s="74"/>
      <c r="BZ15227" s="74"/>
      <c r="CA15227" s="74"/>
      <c r="CF15227" s="79"/>
      <c r="CL15227" s="79"/>
    </row>
    <row r="15228" spans="30:90">
      <c r="AD15228" s="73"/>
      <c r="AE15228" s="74"/>
      <c r="AF15228" s="74"/>
      <c r="BX15228" s="73"/>
      <c r="BY15228" s="74"/>
      <c r="BZ15228" s="74"/>
      <c r="CA15228" s="74"/>
      <c r="CF15228" s="79"/>
      <c r="CL15228" s="79"/>
    </row>
    <row r="15229" spans="30:90">
      <c r="AD15229" s="73"/>
      <c r="AE15229" s="74"/>
      <c r="AF15229" s="74"/>
      <c r="BX15229" s="73"/>
      <c r="BY15229" s="74"/>
      <c r="BZ15229" s="74"/>
      <c r="CA15229" s="74"/>
      <c r="CF15229" s="79"/>
      <c r="CL15229" s="79"/>
    </row>
    <row r="15230" spans="30:90">
      <c r="AD15230" s="73"/>
      <c r="AE15230" s="74"/>
      <c r="AF15230" s="74"/>
      <c r="BX15230" s="73"/>
      <c r="BY15230" s="74"/>
      <c r="BZ15230" s="74"/>
      <c r="CA15230" s="74"/>
      <c r="CF15230" s="79"/>
      <c r="CL15230" s="79"/>
    </row>
    <row r="15231" spans="30:90">
      <c r="AD15231" s="73"/>
      <c r="AE15231" s="74"/>
      <c r="AF15231" s="74"/>
      <c r="BX15231" s="73"/>
      <c r="BY15231" s="74"/>
      <c r="BZ15231" s="74"/>
      <c r="CA15231" s="74"/>
      <c r="CF15231" s="79"/>
      <c r="CL15231" s="79"/>
    </row>
    <row r="15232" spans="30:90">
      <c r="AD15232" s="73"/>
      <c r="AE15232" s="74"/>
      <c r="AF15232" s="74"/>
      <c r="BX15232" s="73"/>
      <c r="BY15232" s="74"/>
      <c r="BZ15232" s="74"/>
      <c r="CA15232" s="74"/>
      <c r="CF15232" s="79"/>
      <c r="CL15232" s="79"/>
    </row>
    <row r="15233" spans="30:90">
      <c r="AD15233" s="73"/>
      <c r="AE15233" s="74"/>
      <c r="AF15233" s="74"/>
      <c r="BX15233" s="73"/>
      <c r="BY15233" s="74"/>
      <c r="BZ15233" s="74"/>
      <c r="CA15233" s="74"/>
      <c r="CF15233" s="79"/>
      <c r="CL15233" s="79"/>
    </row>
    <row r="15234" spans="30:90">
      <c r="AD15234" s="73"/>
      <c r="AE15234" s="74"/>
      <c r="AF15234" s="74"/>
      <c r="BX15234" s="73"/>
      <c r="BY15234" s="74"/>
      <c r="BZ15234" s="74"/>
      <c r="CA15234" s="74"/>
      <c r="CF15234" s="79"/>
      <c r="CL15234" s="79"/>
    </row>
    <row r="15235" spans="30:90">
      <c r="AD15235" s="73"/>
      <c r="AE15235" s="74"/>
      <c r="AF15235" s="74"/>
      <c r="BX15235" s="73"/>
      <c r="BY15235" s="74"/>
      <c r="BZ15235" s="74"/>
      <c r="CA15235" s="74"/>
      <c r="CF15235" s="79"/>
      <c r="CL15235" s="79"/>
    </row>
    <row r="15236" spans="30:90">
      <c r="AD15236" s="73"/>
      <c r="AE15236" s="74"/>
      <c r="AF15236" s="74"/>
      <c r="BX15236" s="73"/>
      <c r="BY15236" s="74"/>
      <c r="BZ15236" s="74"/>
      <c r="CA15236" s="74"/>
      <c r="CF15236" s="79"/>
      <c r="CL15236" s="79"/>
    </row>
    <row r="15237" spans="30:90">
      <c r="AD15237" s="73"/>
      <c r="AE15237" s="74"/>
      <c r="AF15237" s="74"/>
      <c r="BX15237" s="73"/>
      <c r="BY15237" s="74"/>
      <c r="BZ15237" s="74"/>
      <c r="CA15237" s="74"/>
      <c r="CF15237" s="79"/>
      <c r="CL15237" s="79"/>
    </row>
    <row r="15238" spans="30:90">
      <c r="AD15238" s="73"/>
      <c r="AE15238" s="74"/>
      <c r="AF15238" s="74"/>
      <c r="BX15238" s="73"/>
      <c r="BY15238" s="74"/>
      <c r="BZ15238" s="74"/>
      <c r="CA15238" s="74"/>
      <c r="CF15238" s="79"/>
      <c r="CL15238" s="79"/>
    </row>
    <row r="15239" spans="30:90">
      <c r="AD15239" s="73"/>
      <c r="AE15239" s="74"/>
      <c r="AF15239" s="74"/>
      <c r="BX15239" s="73"/>
      <c r="BY15239" s="74"/>
      <c r="BZ15239" s="74"/>
      <c r="CA15239" s="74"/>
      <c r="CF15239" s="79"/>
      <c r="CL15239" s="79"/>
    </row>
    <row r="15240" spans="30:90">
      <c r="AD15240" s="73"/>
      <c r="AE15240" s="74"/>
      <c r="AF15240" s="74"/>
      <c r="BX15240" s="73"/>
      <c r="BY15240" s="74"/>
      <c r="BZ15240" s="74"/>
      <c r="CA15240" s="74"/>
      <c r="CF15240" s="79"/>
      <c r="CL15240" s="79"/>
    </row>
    <row r="15241" spans="30:90">
      <c r="AD15241" s="73"/>
      <c r="AE15241" s="74"/>
      <c r="AF15241" s="74"/>
      <c r="BX15241" s="73"/>
      <c r="BY15241" s="74"/>
      <c r="BZ15241" s="74"/>
      <c r="CA15241" s="74"/>
      <c r="CF15241" s="79"/>
      <c r="CL15241" s="79"/>
    </row>
    <row r="15242" spans="30:90">
      <c r="AD15242" s="73"/>
      <c r="AE15242" s="74"/>
      <c r="AF15242" s="74"/>
      <c r="BX15242" s="73"/>
      <c r="BY15242" s="74"/>
      <c r="BZ15242" s="74"/>
      <c r="CA15242" s="74"/>
      <c r="CF15242" s="79"/>
      <c r="CL15242" s="79"/>
    </row>
    <row r="15243" spans="30:90">
      <c r="AD15243" s="73"/>
      <c r="AE15243" s="74"/>
      <c r="AF15243" s="74"/>
      <c r="BX15243" s="73"/>
      <c r="BY15243" s="74"/>
      <c r="BZ15243" s="74"/>
      <c r="CA15243" s="74"/>
      <c r="CF15243" s="79"/>
      <c r="CL15243" s="79"/>
    </row>
    <row r="15244" spans="30:90">
      <c r="AD15244" s="73"/>
      <c r="AE15244" s="74"/>
      <c r="AF15244" s="74"/>
      <c r="BX15244" s="73"/>
      <c r="BY15244" s="74"/>
      <c r="BZ15244" s="74"/>
      <c r="CA15244" s="74"/>
      <c r="CF15244" s="79"/>
      <c r="CL15244" s="79"/>
    </row>
    <row r="15245" spans="30:90">
      <c r="AD15245" s="73"/>
      <c r="AE15245" s="74"/>
      <c r="AF15245" s="74"/>
      <c r="BX15245" s="73"/>
      <c r="BY15245" s="74"/>
      <c r="BZ15245" s="74"/>
      <c r="CA15245" s="74"/>
      <c r="CF15245" s="79"/>
      <c r="CL15245" s="79"/>
    </row>
    <row r="15246" spans="30:90">
      <c r="AD15246" s="73"/>
      <c r="AE15246" s="74"/>
      <c r="AF15246" s="74"/>
      <c r="BX15246" s="73"/>
      <c r="BY15246" s="74"/>
      <c r="BZ15246" s="74"/>
      <c r="CA15246" s="74"/>
      <c r="CF15246" s="79"/>
      <c r="CL15246" s="79"/>
    </row>
    <row r="15247" spans="30:90">
      <c r="AD15247" s="73"/>
      <c r="AE15247" s="74"/>
      <c r="AF15247" s="74"/>
      <c r="BX15247" s="73"/>
      <c r="BY15247" s="74"/>
      <c r="BZ15247" s="74"/>
      <c r="CA15247" s="74"/>
      <c r="CF15247" s="79"/>
      <c r="CL15247" s="79"/>
    </row>
    <row r="15248" spans="30:90">
      <c r="AD15248" s="73"/>
      <c r="AE15248" s="74"/>
      <c r="AF15248" s="74"/>
      <c r="BX15248" s="73"/>
      <c r="BY15248" s="74"/>
      <c r="BZ15248" s="74"/>
      <c r="CA15248" s="74"/>
      <c r="CF15248" s="79"/>
      <c r="CL15248" s="79"/>
    </row>
    <row r="15249" spans="30:90">
      <c r="AD15249" s="73"/>
      <c r="AE15249" s="74"/>
      <c r="AF15249" s="74"/>
      <c r="BX15249" s="73"/>
      <c r="BY15249" s="74"/>
      <c r="BZ15249" s="74"/>
      <c r="CA15249" s="74"/>
      <c r="CF15249" s="79"/>
      <c r="CL15249" s="79"/>
    </row>
    <row r="15250" spans="30:90">
      <c r="AD15250" s="73"/>
      <c r="AE15250" s="74"/>
      <c r="AF15250" s="74"/>
      <c r="BX15250" s="73"/>
      <c r="BY15250" s="74"/>
      <c r="BZ15250" s="74"/>
      <c r="CA15250" s="74"/>
      <c r="CF15250" s="79"/>
      <c r="CL15250" s="79"/>
    </row>
    <row r="15251" spans="30:90">
      <c r="AD15251" s="73"/>
      <c r="AE15251" s="74"/>
      <c r="AF15251" s="74"/>
      <c r="BX15251" s="73"/>
      <c r="BY15251" s="74"/>
      <c r="BZ15251" s="74"/>
      <c r="CA15251" s="74"/>
      <c r="CF15251" s="79"/>
      <c r="CL15251" s="79"/>
    </row>
    <row r="15252" spans="30:90">
      <c r="AD15252" s="73"/>
      <c r="AE15252" s="74"/>
      <c r="AF15252" s="74"/>
      <c r="BX15252" s="73"/>
      <c r="BY15252" s="74"/>
      <c r="BZ15252" s="74"/>
      <c r="CA15252" s="74"/>
      <c r="CF15252" s="79"/>
      <c r="CL15252" s="79"/>
    </row>
    <row r="15253" spans="30:90">
      <c r="AD15253" s="73"/>
      <c r="AE15253" s="74"/>
      <c r="AF15253" s="74"/>
      <c r="BX15253" s="73"/>
      <c r="BY15253" s="74"/>
      <c r="BZ15253" s="74"/>
      <c r="CA15253" s="74"/>
      <c r="CF15253" s="79"/>
      <c r="CL15253" s="79"/>
    </row>
    <row r="15254" spans="30:90">
      <c r="AD15254" s="73"/>
      <c r="AE15254" s="74"/>
      <c r="AF15254" s="74"/>
      <c r="BX15254" s="73"/>
      <c r="BY15254" s="74"/>
      <c r="BZ15254" s="74"/>
      <c r="CA15254" s="74"/>
      <c r="CF15254" s="79"/>
      <c r="CL15254" s="79"/>
    </row>
    <row r="15255" spans="30:90">
      <c r="AD15255" s="73"/>
      <c r="AE15255" s="74"/>
      <c r="AF15255" s="74"/>
      <c r="BX15255" s="73"/>
      <c r="BY15255" s="74"/>
      <c r="BZ15255" s="74"/>
      <c r="CA15255" s="74"/>
      <c r="CF15255" s="79"/>
      <c r="CL15255" s="79"/>
    </row>
    <row r="15256" spans="30:90">
      <c r="AD15256" s="73"/>
      <c r="AE15256" s="74"/>
      <c r="AF15256" s="74"/>
      <c r="BX15256" s="73"/>
      <c r="BY15256" s="74"/>
      <c r="BZ15256" s="74"/>
      <c r="CA15256" s="74"/>
      <c r="CF15256" s="79"/>
      <c r="CL15256" s="79"/>
    </row>
    <row r="15257" spans="30:90">
      <c r="AD15257" s="73"/>
      <c r="AE15257" s="74"/>
      <c r="AF15257" s="74"/>
      <c r="BX15257" s="73"/>
      <c r="BY15257" s="74"/>
      <c r="BZ15257" s="74"/>
      <c r="CA15257" s="74"/>
      <c r="CF15257" s="79"/>
      <c r="CL15257" s="79"/>
    </row>
    <row r="15258" spans="30:90">
      <c r="AD15258" s="73"/>
      <c r="AE15258" s="74"/>
      <c r="AF15258" s="74"/>
      <c r="BX15258" s="73"/>
      <c r="BY15258" s="74"/>
      <c r="BZ15258" s="74"/>
      <c r="CA15258" s="74"/>
      <c r="CF15258" s="79"/>
      <c r="CL15258" s="79"/>
    </row>
    <row r="15259" spans="30:90">
      <c r="AD15259" s="73"/>
      <c r="AE15259" s="74"/>
      <c r="AF15259" s="74"/>
      <c r="BX15259" s="73"/>
      <c r="BY15259" s="74"/>
      <c r="BZ15259" s="74"/>
      <c r="CA15259" s="74"/>
      <c r="CF15259" s="79"/>
      <c r="CL15259" s="79"/>
    </row>
    <row r="15260" spans="30:90">
      <c r="AD15260" s="73"/>
      <c r="AE15260" s="74"/>
      <c r="AF15260" s="74"/>
      <c r="BX15260" s="73"/>
      <c r="BY15260" s="74"/>
      <c r="BZ15260" s="74"/>
      <c r="CA15260" s="74"/>
      <c r="CF15260" s="79"/>
      <c r="CL15260" s="79"/>
    </row>
    <row r="15261" spans="30:90">
      <c r="AD15261" s="73"/>
      <c r="AE15261" s="74"/>
      <c r="AF15261" s="74"/>
      <c r="BX15261" s="73"/>
      <c r="BY15261" s="74"/>
      <c r="BZ15261" s="74"/>
      <c r="CA15261" s="74"/>
      <c r="CF15261" s="79"/>
      <c r="CL15261" s="79"/>
    </row>
    <row r="15262" spans="30:90">
      <c r="AD15262" s="73"/>
      <c r="AE15262" s="74"/>
      <c r="AF15262" s="74"/>
      <c r="BX15262" s="73"/>
      <c r="BY15262" s="74"/>
      <c r="BZ15262" s="74"/>
      <c r="CA15262" s="74"/>
      <c r="CF15262" s="79"/>
      <c r="CL15262" s="79"/>
    </row>
    <row r="15263" spans="30:90">
      <c r="AD15263" s="73"/>
      <c r="AE15263" s="74"/>
      <c r="AF15263" s="74"/>
      <c r="BX15263" s="73"/>
      <c r="BY15263" s="74"/>
      <c r="BZ15263" s="74"/>
      <c r="CA15263" s="74"/>
      <c r="CF15263" s="79"/>
      <c r="CL15263" s="79"/>
    </row>
    <row r="15264" spans="30:90">
      <c r="AD15264" s="73"/>
      <c r="AE15264" s="74"/>
      <c r="AF15264" s="74"/>
      <c r="BX15264" s="73"/>
      <c r="BY15264" s="74"/>
      <c r="BZ15264" s="74"/>
      <c r="CA15264" s="74"/>
      <c r="CF15264" s="79"/>
      <c r="CL15264" s="79"/>
    </row>
    <row r="15265" spans="30:90">
      <c r="AD15265" s="73"/>
      <c r="AE15265" s="74"/>
      <c r="AF15265" s="74"/>
      <c r="BX15265" s="73"/>
      <c r="BY15265" s="74"/>
      <c r="BZ15265" s="74"/>
      <c r="CA15265" s="74"/>
      <c r="CF15265" s="79"/>
      <c r="CL15265" s="79"/>
    </row>
    <row r="15266" spans="30:90">
      <c r="AD15266" s="73"/>
      <c r="AE15266" s="74"/>
      <c r="AF15266" s="74"/>
      <c r="BX15266" s="73"/>
      <c r="BY15266" s="74"/>
      <c r="BZ15266" s="74"/>
      <c r="CA15266" s="74"/>
      <c r="CF15266" s="79"/>
      <c r="CL15266" s="79"/>
    </row>
    <row r="15267" spans="30:90">
      <c r="AD15267" s="73"/>
      <c r="AE15267" s="74"/>
      <c r="AF15267" s="74"/>
      <c r="BX15267" s="73"/>
      <c r="BY15267" s="74"/>
      <c r="BZ15267" s="74"/>
      <c r="CA15267" s="74"/>
      <c r="CF15267" s="79"/>
      <c r="CL15267" s="79"/>
    </row>
    <row r="15268" spans="30:90">
      <c r="AD15268" s="73"/>
      <c r="AE15268" s="74"/>
      <c r="AF15268" s="74"/>
      <c r="BX15268" s="73"/>
      <c r="BY15268" s="74"/>
      <c r="BZ15268" s="74"/>
      <c r="CA15268" s="74"/>
      <c r="CF15268" s="79"/>
      <c r="CL15268" s="79"/>
    </row>
    <row r="15269" spans="30:90">
      <c r="AD15269" s="73"/>
      <c r="AE15269" s="74"/>
      <c r="AF15269" s="74"/>
      <c r="BX15269" s="73"/>
      <c r="BY15269" s="74"/>
      <c r="BZ15269" s="74"/>
      <c r="CA15269" s="74"/>
      <c r="CF15269" s="79"/>
      <c r="CL15269" s="79"/>
    </row>
    <row r="15270" spans="30:90">
      <c r="AD15270" s="73"/>
      <c r="AE15270" s="74"/>
      <c r="AF15270" s="74"/>
      <c r="BX15270" s="73"/>
      <c r="BY15270" s="74"/>
      <c r="BZ15270" s="74"/>
      <c r="CA15270" s="74"/>
      <c r="CF15270" s="79"/>
      <c r="CL15270" s="79"/>
    </row>
    <row r="15271" spans="30:90">
      <c r="AD15271" s="73"/>
      <c r="AE15271" s="74"/>
      <c r="AF15271" s="74"/>
      <c r="BX15271" s="73"/>
      <c r="BY15271" s="74"/>
      <c r="BZ15271" s="74"/>
      <c r="CA15271" s="74"/>
      <c r="CF15271" s="79"/>
      <c r="CL15271" s="79"/>
    </row>
    <row r="15272" spans="30:90">
      <c r="AD15272" s="73"/>
      <c r="AE15272" s="74"/>
      <c r="AF15272" s="74"/>
      <c r="BX15272" s="73"/>
      <c r="BY15272" s="74"/>
      <c r="BZ15272" s="74"/>
      <c r="CA15272" s="74"/>
      <c r="CF15272" s="79"/>
      <c r="CL15272" s="79"/>
    </row>
    <row r="15273" spans="30:90">
      <c r="AD15273" s="73"/>
      <c r="AE15273" s="74"/>
      <c r="AF15273" s="74"/>
      <c r="BX15273" s="73"/>
      <c r="BY15273" s="74"/>
      <c r="BZ15273" s="74"/>
      <c r="CA15273" s="74"/>
      <c r="CF15273" s="79"/>
      <c r="CL15273" s="79"/>
    </row>
    <row r="15274" spans="30:90">
      <c r="AD15274" s="73"/>
      <c r="AE15274" s="74"/>
      <c r="AF15274" s="74"/>
      <c r="BX15274" s="73"/>
      <c r="BY15274" s="74"/>
      <c r="BZ15274" s="74"/>
      <c r="CA15274" s="74"/>
      <c r="CF15274" s="79"/>
      <c r="CL15274" s="79"/>
    </row>
    <row r="15275" spans="30:90">
      <c r="AD15275" s="73"/>
      <c r="AE15275" s="74"/>
      <c r="AF15275" s="74"/>
      <c r="BX15275" s="73"/>
      <c r="BY15275" s="74"/>
      <c r="BZ15275" s="74"/>
      <c r="CA15275" s="74"/>
      <c r="CF15275" s="79"/>
      <c r="CL15275" s="79"/>
    </row>
    <row r="15276" spans="30:90">
      <c r="AD15276" s="73"/>
      <c r="AE15276" s="74"/>
      <c r="AF15276" s="74"/>
      <c r="BX15276" s="73"/>
      <c r="BY15276" s="74"/>
      <c r="BZ15276" s="74"/>
      <c r="CA15276" s="74"/>
      <c r="CF15276" s="79"/>
      <c r="CL15276" s="79"/>
    </row>
    <row r="15277" spans="30:90">
      <c r="AD15277" s="73"/>
      <c r="AE15277" s="74"/>
      <c r="AF15277" s="74"/>
      <c r="BX15277" s="73"/>
      <c r="BY15277" s="74"/>
      <c r="BZ15277" s="74"/>
      <c r="CA15277" s="74"/>
      <c r="CF15277" s="79"/>
      <c r="CL15277" s="79"/>
    </row>
    <row r="15278" spans="30:90">
      <c r="AD15278" s="73"/>
      <c r="AE15278" s="74"/>
      <c r="AF15278" s="74"/>
      <c r="BX15278" s="73"/>
      <c r="BY15278" s="74"/>
      <c r="BZ15278" s="74"/>
      <c r="CA15278" s="74"/>
      <c r="CF15278" s="79"/>
      <c r="CL15278" s="79"/>
    </row>
    <row r="15279" spans="30:90">
      <c r="AD15279" s="73"/>
      <c r="AE15279" s="74"/>
      <c r="AF15279" s="74"/>
      <c r="BX15279" s="73"/>
      <c r="BY15279" s="74"/>
      <c r="BZ15279" s="74"/>
      <c r="CA15279" s="74"/>
      <c r="CF15279" s="79"/>
      <c r="CL15279" s="79"/>
    </row>
    <row r="15280" spans="30:90">
      <c r="AD15280" s="73"/>
      <c r="AE15280" s="74"/>
      <c r="AF15280" s="74"/>
      <c r="BX15280" s="73"/>
      <c r="BY15280" s="74"/>
      <c r="BZ15280" s="74"/>
      <c r="CA15280" s="74"/>
      <c r="CF15280" s="79"/>
      <c r="CL15280" s="79"/>
    </row>
    <row r="15281" spans="30:90">
      <c r="AD15281" s="73"/>
      <c r="AE15281" s="74"/>
      <c r="AF15281" s="74"/>
      <c r="BX15281" s="73"/>
      <c r="BY15281" s="74"/>
      <c r="BZ15281" s="74"/>
      <c r="CA15281" s="74"/>
      <c r="CF15281" s="79"/>
      <c r="CL15281" s="79"/>
    </row>
    <row r="15282" spans="30:90">
      <c r="AD15282" s="73"/>
      <c r="AE15282" s="74"/>
      <c r="AF15282" s="74"/>
      <c r="BX15282" s="73"/>
      <c r="BY15282" s="74"/>
      <c r="BZ15282" s="74"/>
      <c r="CA15282" s="74"/>
      <c r="CF15282" s="79"/>
      <c r="CL15282" s="79"/>
    </row>
    <row r="15283" spans="30:90">
      <c r="AD15283" s="73"/>
      <c r="AE15283" s="74"/>
      <c r="AF15283" s="74"/>
      <c r="BX15283" s="73"/>
      <c r="BY15283" s="74"/>
      <c r="BZ15283" s="74"/>
      <c r="CA15283" s="74"/>
      <c r="CF15283" s="79"/>
      <c r="CL15283" s="79"/>
    </row>
    <row r="15284" spans="30:90">
      <c r="AD15284" s="73"/>
      <c r="AE15284" s="74"/>
      <c r="AF15284" s="74"/>
      <c r="BX15284" s="73"/>
      <c r="BY15284" s="74"/>
      <c r="BZ15284" s="74"/>
      <c r="CA15284" s="74"/>
      <c r="CF15284" s="79"/>
      <c r="CL15284" s="79"/>
    </row>
    <row r="15285" spans="30:90">
      <c r="AD15285" s="73"/>
      <c r="AE15285" s="74"/>
      <c r="AF15285" s="74"/>
      <c r="BX15285" s="73"/>
      <c r="BY15285" s="74"/>
      <c r="BZ15285" s="74"/>
      <c r="CA15285" s="74"/>
      <c r="CF15285" s="79"/>
      <c r="CL15285" s="79"/>
    </row>
    <row r="15286" spans="30:90">
      <c r="AD15286" s="73"/>
      <c r="AE15286" s="74"/>
      <c r="AF15286" s="74"/>
      <c r="BX15286" s="73"/>
      <c r="BY15286" s="74"/>
      <c r="BZ15286" s="74"/>
      <c r="CA15286" s="74"/>
      <c r="CF15286" s="79"/>
      <c r="CL15286" s="79"/>
    </row>
    <row r="15287" spans="30:90">
      <c r="AD15287" s="73"/>
      <c r="AE15287" s="74"/>
      <c r="AF15287" s="74"/>
      <c r="BX15287" s="73"/>
      <c r="BY15287" s="74"/>
      <c r="BZ15287" s="74"/>
      <c r="CA15287" s="74"/>
      <c r="CF15287" s="79"/>
      <c r="CL15287" s="79"/>
    </row>
    <row r="15288" spans="30:90">
      <c r="AD15288" s="73"/>
      <c r="AE15288" s="74"/>
      <c r="AF15288" s="74"/>
      <c r="BX15288" s="73"/>
      <c r="BY15288" s="74"/>
      <c r="BZ15288" s="74"/>
      <c r="CA15288" s="74"/>
      <c r="CF15288" s="79"/>
      <c r="CL15288" s="79"/>
    </row>
    <row r="15289" spans="30:90">
      <c r="AD15289" s="73"/>
      <c r="AE15289" s="74"/>
      <c r="AF15289" s="74"/>
      <c r="BX15289" s="73"/>
      <c r="BY15289" s="74"/>
      <c r="BZ15289" s="74"/>
      <c r="CA15289" s="74"/>
      <c r="CF15289" s="79"/>
      <c r="CL15289" s="79"/>
    </row>
    <row r="15290" spans="30:90">
      <c r="AD15290" s="73"/>
      <c r="AE15290" s="74"/>
      <c r="AF15290" s="74"/>
      <c r="BX15290" s="73"/>
      <c r="BY15290" s="74"/>
      <c r="BZ15290" s="74"/>
      <c r="CA15290" s="74"/>
      <c r="CF15290" s="79"/>
      <c r="CL15290" s="79"/>
    </row>
    <row r="15291" spans="30:90">
      <c r="AD15291" s="73"/>
      <c r="AE15291" s="74"/>
      <c r="AF15291" s="74"/>
      <c r="BX15291" s="73"/>
      <c r="BY15291" s="74"/>
      <c r="BZ15291" s="74"/>
      <c r="CA15291" s="74"/>
      <c r="CF15291" s="79"/>
      <c r="CL15291" s="79"/>
    </row>
    <row r="15292" spans="30:90">
      <c r="AD15292" s="73"/>
      <c r="AE15292" s="74"/>
      <c r="AF15292" s="74"/>
      <c r="BX15292" s="73"/>
      <c r="BY15292" s="74"/>
      <c r="BZ15292" s="74"/>
      <c r="CA15292" s="74"/>
      <c r="CF15292" s="79"/>
      <c r="CL15292" s="79"/>
    </row>
    <row r="15293" spans="30:90">
      <c r="AD15293" s="73"/>
      <c r="AE15293" s="74"/>
      <c r="AF15293" s="74"/>
      <c r="BX15293" s="73"/>
      <c r="BY15293" s="74"/>
      <c r="BZ15293" s="74"/>
      <c r="CA15293" s="74"/>
      <c r="CF15293" s="79"/>
      <c r="CL15293" s="79"/>
    </row>
    <row r="15294" spans="30:90">
      <c r="AD15294" s="73"/>
      <c r="AE15294" s="74"/>
      <c r="AF15294" s="74"/>
      <c r="BX15294" s="73"/>
      <c r="BY15294" s="74"/>
      <c r="BZ15294" s="74"/>
      <c r="CA15294" s="74"/>
      <c r="CF15294" s="79"/>
      <c r="CL15294" s="79"/>
    </row>
    <row r="15295" spans="30:90">
      <c r="AD15295" s="73"/>
      <c r="AE15295" s="74"/>
      <c r="AF15295" s="74"/>
      <c r="BX15295" s="73"/>
      <c r="BY15295" s="74"/>
      <c r="BZ15295" s="74"/>
      <c r="CA15295" s="74"/>
      <c r="CF15295" s="79"/>
      <c r="CL15295" s="79"/>
    </row>
    <row r="15296" spans="30:90">
      <c r="AD15296" s="73"/>
      <c r="AE15296" s="74"/>
      <c r="AF15296" s="74"/>
      <c r="BX15296" s="73"/>
      <c r="BY15296" s="74"/>
      <c r="BZ15296" s="74"/>
      <c r="CA15296" s="74"/>
      <c r="CF15296" s="79"/>
      <c r="CL15296" s="79"/>
    </row>
    <row r="15297" spans="30:90">
      <c r="AD15297" s="73"/>
      <c r="AE15297" s="74"/>
      <c r="AF15297" s="74"/>
      <c r="BX15297" s="73"/>
      <c r="BY15297" s="74"/>
      <c r="BZ15297" s="74"/>
      <c r="CA15297" s="74"/>
      <c r="CF15297" s="79"/>
      <c r="CL15297" s="79"/>
    </row>
    <row r="15298" spans="30:90">
      <c r="AD15298" s="73"/>
      <c r="AE15298" s="74"/>
      <c r="AF15298" s="74"/>
      <c r="BX15298" s="73"/>
      <c r="BY15298" s="74"/>
      <c r="BZ15298" s="74"/>
      <c r="CA15298" s="74"/>
      <c r="CF15298" s="79"/>
      <c r="CL15298" s="79"/>
    </row>
    <row r="15299" spans="30:90">
      <c r="AD15299" s="73"/>
      <c r="AE15299" s="74"/>
      <c r="AF15299" s="74"/>
      <c r="BX15299" s="73"/>
      <c r="BY15299" s="74"/>
      <c r="BZ15299" s="74"/>
      <c r="CA15299" s="74"/>
      <c r="CF15299" s="79"/>
      <c r="CL15299" s="79"/>
    </row>
    <row r="15300" spans="30:90">
      <c r="AD15300" s="73"/>
      <c r="AE15300" s="74"/>
      <c r="AF15300" s="74"/>
      <c r="BX15300" s="73"/>
      <c r="BY15300" s="74"/>
      <c r="BZ15300" s="74"/>
      <c r="CA15300" s="74"/>
      <c r="CF15300" s="79"/>
      <c r="CL15300" s="79"/>
    </row>
    <row r="15301" spans="30:90">
      <c r="AD15301" s="73"/>
      <c r="AE15301" s="74"/>
      <c r="AF15301" s="74"/>
      <c r="BX15301" s="73"/>
      <c r="BY15301" s="74"/>
      <c r="BZ15301" s="74"/>
      <c r="CA15301" s="74"/>
      <c r="CF15301" s="79"/>
      <c r="CL15301" s="79"/>
    </row>
    <row r="15302" spans="30:90">
      <c r="AD15302" s="73"/>
      <c r="AE15302" s="74"/>
      <c r="AF15302" s="74"/>
      <c r="BX15302" s="73"/>
      <c r="BY15302" s="74"/>
      <c r="BZ15302" s="74"/>
      <c r="CA15302" s="74"/>
      <c r="CF15302" s="79"/>
      <c r="CL15302" s="79"/>
    </row>
    <row r="15303" spans="30:90">
      <c r="AD15303" s="73"/>
      <c r="AE15303" s="74"/>
      <c r="AF15303" s="74"/>
      <c r="BX15303" s="73"/>
      <c r="BY15303" s="74"/>
      <c r="BZ15303" s="74"/>
      <c r="CA15303" s="74"/>
      <c r="CF15303" s="79"/>
      <c r="CL15303" s="79"/>
    </row>
    <row r="15304" spans="30:90">
      <c r="AD15304" s="73"/>
      <c r="AE15304" s="74"/>
      <c r="AF15304" s="74"/>
      <c r="BX15304" s="73"/>
      <c r="BY15304" s="74"/>
      <c r="BZ15304" s="74"/>
      <c r="CA15304" s="74"/>
      <c r="CF15304" s="79"/>
      <c r="CL15304" s="79"/>
    </row>
    <row r="15305" spans="30:90">
      <c r="AD15305" s="73"/>
      <c r="AE15305" s="74"/>
      <c r="AF15305" s="74"/>
      <c r="BX15305" s="73"/>
      <c r="BY15305" s="74"/>
      <c r="BZ15305" s="74"/>
      <c r="CA15305" s="74"/>
      <c r="CF15305" s="79"/>
      <c r="CL15305" s="79"/>
    </row>
    <row r="15306" spans="30:90">
      <c r="AD15306" s="73"/>
      <c r="AE15306" s="74"/>
      <c r="AF15306" s="74"/>
      <c r="BX15306" s="73"/>
      <c r="BY15306" s="74"/>
      <c r="BZ15306" s="74"/>
      <c r="CA15306" s="74"/>
      <c r="CF15306" s="79"/>
      <c r="CL15306" s="79"/>
    </row>
    <row r="15307" spans="30:90">
      <c r="AD15307" s="73"/>
      <c r="AE15307" s="74"/>
      <c r="AF15307" s="74"/>
      <c r="BX15307" s="73"/>
      <c r="BY15307" s="74"/>
      <c r="BZ15307" s="74"/>
      <c r="CA15307" s="74"/>
      <c r="CF15307" s="79"/>
      <c r="CL15307" s="79"/>
    </row>
    <row r="15308" spans="30:90">
      <c r="AD15308" s="73"/>
      <c r="AE15308" s="74"/>
      <c r="AF15308" s="74"/>
      <c r="BX15308" s="73"/>
      <c r="BY15308" s="74"/>
      <c r="BZ15308" s="74"/>
      <c r="CA15308" s="74"/>
      <c r="CF15308" s="79"/>
      <c r="CL15308" s="79"/>
    </row>
    <row r="15309" spans="30:90">
      <c r="AD15309" s="73"/>
      <c r="AE15309" s="74"/>
      <c r="AF15309" s="74"/>
      <c r="BX15309" s="73"/>
      <c r="BY15309" s="74"/>
      <c r="BZ15309" s="74"/>
      <c r="CA15309" s="74"/>
      <c r="CF15309" s="79"/>
      <c r="CL15309" s="79"/>
    </row>
    <row r="15310" spans="30:90">
      <c r="AD15310" s="73"/>
      <c r="AE15310" s="74"/>
      <c r="AF15310" s="74"/>
      <c r="BX15310" s="73"/>
      <c r="BY15310" s="74"/>
      <c r="BZ15310" s="74"/>
      <c r="CA15310" s="74"/>
      <c r="CF15310" s="79"/>
      <c r="CL15310" s="79"/>
    </row>
    <row r="15311" spans="30:90">
      <c r="AD15311" s="73"/>
      <c r="AE15311" s="74"/>
      <c r="AF15311" s="74"/>
      <c r="BX15311" s="73"/>
      <c r="BY15311" s="74"/>
      <c r="BZ15311" s="74"/>
      <c r="CA15311" s="74"/>
      <c r="CF15311" s="79"/>
      <c r="CL15311" s="79"/>
    </row>
    <row r="15312" spans="30:90">
      <c r="AD15312" s="73"/>
      <c r="AE15312" s="74"/>
      <c r="AF15312" s="74"/>
      <c r="BX15312" s="73"/>
      <c r="BY15312" s="74"/>
      <c r="BZ15312" s="74"/>
      <c r="CA15312" s="74"/>
      <c r="CF15312" s="79"/>
      <c r="CL15312" s="79"/>
    </row>
    <row r="15313" spans="30:90">
      <c r="AD15313" s="73"/>
      <c r="AE15313" s="74"/>
      <c r="AF15313" s="74"/>
      <c r="BX15313" s="73"/>
      <c r="BY15313" s="74"/>
      <c r="BZ15313" s="74"/>
      <c r="CA15313" s="74"/>
      <c r="CF15313" s="79"/>
      <c r="CL15313" s="79"/>
    </row>
    <row r="15314" spans="30:90">
      <c r="AD15314" s="73"/>
      <c r="AE15314" s="74"/>
      <c r="AF15314" s="74"/>
      <c r="BX15314" s="73"/>
      <c r="BY15314" s="74"/>
      <c r="BZ15314" s="74"/>
      <c r="CA15314" s="74"/>
      <c r="CF15314" s="79"/>
      <c r="CL15314" s="79"/>
    </row>
    <row r="15315" spans="30:90">
      <c r="AD15315" s="73"/>
      <c r="AE15315" s="74"/>
      <c r="AF15315" s="74"/>
      <c r="BX15315" s="73"/>
      <c r="BY15315" s="74"/>
      <c r="BZ15315" s="74"/>
      <c r="CA15315" s="74"/>
      <c r="CF15315" s="79"/>
      <c r="CL15315" s="79"/>
    </row>
    <row r="15316" spans="30:90">
      <c r="AD15316" s="73"/>
      <c r="AE15316" s="74"/>
      <c r="AF15316" s="74"/>
      <c r="BX15316" s="73"/>
      <c r="BY15316" s="74"/>
      <c r="BZ15316" s="74"/>
      <c r="CA15316" s="74"/>
      <c r="CF15316" s="79"/>
      <c r="CL15316" s="79"/>
    </row>
    <row r="15317" spans="30:90">
      <c r="AD15317" s="73"/>
      <c r="AE15317" s="74"/>
      <c r="AF15317" s="74"/>
      <c r="BX15317" s="73"/>
      <c r="BY15317" s="74"/>
      <c r="BZ15317" s="74"/>
      <c r="CA15317" s="74"/>
      <c r="CF15317" s="79"/>
      <c r="CL15317" s="79"/>
    </row>
    <row r="15318" spans="30:90">
      <c r="AD15318" s="73"/>
      <c r="AE15318" s="74"/>
      <c r="AF15318" s="74"/>
      <c r="BX15318" s="73"/>
      <c r="BY15318" s="74"/>
      <c r="BZ15318" s="74"/>
      <c r="CA15318" s="74"/>
      <c r="CF15318" s="79"/>
      <c r="CL15318" s="79"/>
    </row>
    <row r="15319" spans="30:90">
      <c r="AD15319" s="73"/>
      <c r="AE15319" s="74"/>
      <c r="AF15319" s="74"/>
      <c r="BX15319" s="73"/>
      <c r="BY15319" s="74"/>
      <c r="BZ15319" s="74"/>
      <c r="CA15319" s="74"/>
      <c r="CF15319" s="79"/>
      <c r="CL15319" s="79"/>
    </row>
    <row r="15320" spans="30:90">
      <c r="AD15320" s="73"/>
      <c r="AE15320" s="74"/>
      <c r="AF15320" s="74"/>
      <c r="BX15320" s="73"/>
      <c r="BY15320" s="74"/>
      <c r="BZ15320" s="74"/>
      <c r="CA15320" s="74"/>
      <c r="CF15320" s="79"/>
      <c r="CL15320" s="79"/>
    </row>
    <row r="15321" spans="30:90">
      <c r="AD15321" s="73"/>
      <c r="AE15321" s="74"/>
      <c r="AF15321" s="74"/>
      <c r="BX15321" s="73"/>
      <c r="BY15321" s="74"/>
      <c r="BZ15321" s="74"/>
      <c r="CA15321" s="74"/>
      <c r="CF15321" s="79"/>
      <c r="CL15321" s="79"/>
    </row>
    <row r="15322" spans="30:90">
      <c r="AD15322" s="73"/>
      <c r="AE15322" s="74"/>
      <c r="AF15322" s="74"/>
      <c r="BX15322" s="73"/>
      <c r="BY15322" s="74"/>
      <c r="BZ15322" s="74"/>
      <c r="CA15322" s="74"/>
      <c r="CF15322" s="79"/>
      <c r="CL15322" s="79"/>
    </row>
    <row r="15323" spans="30:90">
      <c r="AD15323" s="73"/>
      <c r="AE15323" s="74"/>
      <c r="AF15323" s="74"/>
      <c r="BX15323" s="73"/>
      <c r="BY15323" s="74"/>
      <c r="BZ15323" s="74"/>
      <c r="CA15323" s="74"/>
      <c r="CF15323" s="79"/>
      <c r="CL15323" s="79"/>
    </row>
    <row r="15324" spans="30:90">
      <c r="AD15324" s="73"/>
      <c r="AE15324" s="74"/>
      <c r="AF15324" s="74"/>
      <c r="BX15324" s="73"/>
      <c r="BY15324" s="74"/>
      <c r="BZ15324" s="74"/>
      <c r="CA15324" s="74"/>
      <c r="CF15324" s="79"/>
      <c r="CL15324" s="79"/>
    </row>
    <row r="15325" spans="30:90">
      <c r="AD15325" s="73"/>
      <c r="AE15325" s="74"/>
      <c r="AF15325" s="74"/>
      <c r="BX15325" s="73"/>
      <c r="BY15325" s="74"/>
      <c r="BZ15325" s="74"/>
      <c r="CA15325" s="74"/>
      <c r="CF15325" s="79"/>
      <c r="CL15325" s="79"/>
    </row>
    <row r="15326" spans="30:90">
      <c r="AD15326" s="73"/>
      <c r="AE15326" s="74"/>
      <c r="AF15326" s="74"/>
      <c r="BX15326" s="73"/>
      <c r="BY15326" s="74"/>
      <c r="BZ15326" s="74"/>
      <c r="CA15326" s="74"/>
      <c r="CF15326" s="79"/>
      <c r="CL15326" s="79"/>
    </row>
    <row r="15327" spans="30:90">
      <c r="AD15327" s="73"/>
      <c r="AE15327" s="74"/>
      <c r="AF15327" s="74"/>
      <c r="BX15327" s="73"/>
      <c r="BY15327" s="74"/>
      <c r="BZ15327" s="74"/>
      <c r="CA15327" s="74"/>
      <c r="CF15327" s="79"/>
      <c r="CL15327" s="79"/>
    </row>
    <row r="15328" spans="30:90">
      <c r="AD15328" s="73"/>
      <c r="AE15328" s="74"/>
      <c r="AF15328" s="74"/>
      <c r="BX15328" s="73"/>
      <c r="BY15328" s="74"/>
      <c r="BZ15328" s="74"/>
      <c r="CA15328" s="74"/>
      <c r="CF15328" s="79"/>
      <c r="CL15328" s="79"/>
    </row>
    <row r="15329" spans="30:90">
      <c r="AD15329" s="73"/>
      <c r="AE15329" s="74"/>
      <c r="AF15329" s="74"/>
      <c r="BX15329" s="73"/>
      <c r="BY15329" s="74"/>
      <c r="BZ15329" s="74"/>
      <c r="CA15329" s="74"/>
      <c r="CF15329" s="79"/>
      <c r="CL15329" s="79"/>
    </row>
    <row r="15330" spans="30:90">
      <c r="AD15330" s="73"/>
      <c r="AE15330" s="74"/>
      <c r="AF15330" s="74"/>
      <c r="BX15330" s="73"/>
      <c r="BY15330" s="74"/>
      <c r="BZ15330" s="74"/>
      <c r="CA15330" s="74"/>
      <c r="CF15330" s="79"/>
      <c r="CL15330" s="79"/>
    </row>
    <row r="15331" spans="30:90">
      <c r="AD15331" s="73"/>
      <c r="AE15331" s="74"/>
      <c r="AF15331" s="74"/>
      <c r="BX15331" s="73"/>
      <c r="BY15331" s="74"/>
      <c r="BZ15331" s="74"/>
      <c r="CA15331" s="74"/>
      <c r="CF15331" s="79"/>
      <c r="CL15331" s="79"/>
    </row>
    <row r="15332" spans="30:90">
      <c r="AD15332" s="73"/>
      <c r="AE15332" s="74"/>
      <c r="AF15332" s="74"/>
      <c r="BX15332" s="73"/>
      <c r="BY15332" s="74"/>
      <c r="BZ15332" s="74"/>
      <c r="CA15332" s="74"/>
      <c r="CF15332" s="79"/>
      <c r="CL15332" s="79"/>
    </row>
    <row r="15333" spans="30:90">
      <c r="AD15333" s="73"/>
      <c r="AE15333" s="74"/>
      <c r="AF15333" s="74"/>
      <c r="BX15333" s="73"/>
      <c r="BY15333" s="74"/>
      <c r="BZ15333" s="74"/>
      <c r="CA15333" s="74"/>
      <c r="CF15333" s="79"/>
      <c r="CL15333" s="79"/>
    </row>
    <row r="15334" spans="30:90">
      <c r="AD15334" s="73"/>
      <c r="AE15334" s="74"/>
      <c r="AF15334" s="74"/>
      <c r="BX15334" s="73"/>
      <c r="BY15334" s="74"/>
      <c r="BZ15334" s="74"/>
      <c r="CA15334" s="74"/>
      <c r="CF15334" s="79"/>
      <c r="CL15334" s="79"/>
    </row>
    <row r="15335" spans="30:90">
      <c r="AD15335" s="73"/>
      <c r="AE15335" s="74"/>
      <c r="AF15335" s="74"/>
      <c r="BX15335" s="73"/>
      <c r="BY15335" s="74"/>
      <c r="BZ15335" s="74"/>
      <c r="CA15335" s="74"/>
      <c r="CF15335" s="79"/>
      <c r="CL15335" s="79"/>
    </row>
    <row r="15336" spans="30:90">
      <c r="AD15336" s="73"/>
      <c r="AE15336" s="74"/>
      <c r="AF15336" s="74"/>
      <c r="BX15336" s="73"/>
      <c r="BY15336" s="74"/>
      <c r="BZ15336" s="74"/>
      <c r="CA15336" s="74"/>
      <c r="CF15336" s="79"/>
      <c r="CL15336" s="79"/>
    </row>
    <row r="15337" spans="30:90">
      <c r="AD15337" s="73"/>
      <c r="AE15337" s="74"/>
      <c r="AF15337" s="74"/>
      <c r="BX15337" s="73"/>
      <c r="BY15337" s="74"/>
      <c r="BZ15337" s="74"/>
      <c r="CA15337" s="74"/>
      <c r="CF15337" s="79"/>
      <c r="CL15337" s="79"/>
    </row>
    <row r="15338" spans="30:90">
      <c r="AD15338" s="73"/>
      <c r="AE15338" s="74"/>
      <c r="AF15338" s="74"/>
      <c r="BX15338" s="73"/>
      <c r="BY15338" s="74"/>
      <c r="BZ15338" s="74"/>
      <c r="CA15338" s="74"/>
      <c r="CF15338" s="79"/>
      <c r="CL15338" s="79"/>
    </row>
    <row r="15339" spans="30:90">
      <c r="AD15339" s="73"/>
      <c r="AE15339" s="74"/>
      <c r="AF15339" s="74"/>
      <c r="BX15339" s="73"/>
      <c r="BY15339" s="74"/>
      <c r="BZ15339" s="74"/>
      <c r="CA15339" s="74"/>
      <c r="CF15339" s="79"/>
      <c r="CL15339" s="79"/>
    </row>
    <row r="15340" spans="30:90">
      <c r="AD15340" s="73"/>
      <c r="AE15340" s="74"/>
      <c r="AF15340" s="74"/>
      <c r="BX15340" s="73"/>
      <c r="BY15340" s="74"/>
      <c r="BZ15340" s="74"/>
      <c r="CA15340" s="74"/>
      <c r="CF15340" s="79"/>
      <c r="CL15340" s="79"/>
    </row>
    <row r="15341" spans="30:90">
      <c r="AD15341" s="73"/>
      <c r="AE15341" s="74"/>
      <c r="AF15341" s="74"/>
      <c r="BX15341" s="73"/>
      <c r="BY15341" s="74"/>
      <c r="BZ15341" s="74"/>
      <c r="CA15341" s="74"/>
      <c r="CF15341" s="79"/>
      <c r="CL15341" s="79"/>
    </row>
    <row r="15342" spans="30:90">
      <c r="AD15342" s="73"/>
      <c r="AE15342" s="74"/>
      <c r="AF15342" s="74"/>
      <c r="BX15342" s="73"/>
      <c r="BY15342" s="74"/>
      <c r="BZ15342" s="74"/>
      <c r="CA15342" s="74"/>
      <c r="CF15342" s="79"/>
      <c r="CL15342" s="79"/>
    </row>
    <row r="15343" spans="30:90">
      <c r="AD15343" s="73"/>
      <c r="AE15343" s="74"/>
      <c r="AF15343" s="74"/>
      <c r="BX15343" s="73"/>
      <c r="BY15343" s="74"/>
      <c r="BZ15343" s="74"/>
      <c r="CA15343" s="74"/>
      <c r="CF15343" s="79"/>
      <c r="CL15343" s="79"/>
    </row>
    <row r="15344" spans="30:90">
      <c r="AD15344" s="73"/>
      <c r="AE15344" s="74"/>
      <c r="AF15344" s="74"/>
      <c r="BX15344" s="73"/>
      <c r="BY15344" s="74"/>
      <c r="BZ15344" s="74"/>
      <c r="CA15344" s="74"/>
      <c r="CF15344" s="79"/>
      <c r="CL15344" s="79"/>
    </row>
    <row r="15345" spans="30:90">
      <c r="AD15345" s="73"/>
      <c r="AE15345" s="74"/>
      <c r="AF15345" s="74"/>
      <c r="BX15345" s="73"/>
      <c r="BY15345" s="74"/>
      <c r="BZ15345" s="74"/>
      <c r="CA15345" s="74"/>
      <c r="CF15345" s="79"/>
      <c r="CL15345" s="79"/>
    </row>
    <row r="15346" spans="30:90">
      <c r="AD15346" s="73"/>
      <c r="AE15346" s="74"/>
      <c r="AF15346" s="74"/>
      <c r="BX15346" s="73"/>
      <c r="BY15346" s="74"/>
      <c r="BZ15346" s="74"/>
      <c r="CA15346" s="74"/>
      <c r="CF15346" s="79"/>
      <c r="CL15346" s="79"/>
    </row>
    <row r="15347" spans="30:90">
      <c r="AD15347" s="73"/>
      <c r="AE15347" s="74"/>
      <c r="AF15347" s="74"/>
      <c r="BX15347" s="73"/>
      <c r="BY15347" s="74"/>
      <c r="BZ15347" s="74"/>
      <c r="CA15347" s="74"/>
      <c r="CF15347" s="79"/>
      <c r="CL15347" s="79"/>
    </row>
    <row r="15348" spans="30:90">
      <c r="AD15348" s="73"/>
      <c r="AE15348" s="74"/>
      <c r="AF15348" s="74"/>
      <c r="BX15348" s="73"/>
      <c r="BY15348" s="74"/>
      <c r="BZ15348" s="74"/>
      <c r="CA15348" s="74"/>
      <c r="CF15348" s="79"/>
      <c r="CL15348" s="79"/>
    </row>
    <row r="15349" spans="30:90">
      <c r="AD15349" s="73"/>
      <c r="AE15349" s="74"/>
      <c r="AF15349" s="74"/>
      <c r="BX15349" s="73"/>
      <c r="BY15349" s="74"/>
      <c r="BZ15349" s="74"/>
      <c r="CA15349" s="74"/>
      <c r="CF15349" s="79"/>
      <c r="CL15349" s="79"/>
    </row>
    <row r="15350" spans="30:90">
      <c r="AD15350" s="73"/>
      <c r="AE15350" s="74"/>
      <c r="AF15350" s="74"/>
      <c r="BX15350" s="73"/>
      <c r="BY15350" s="74"/>
      <c r="BZ15350" s="74"/>
      <c r="CA15350" s="74"/>
      <c r="CF15350" s="79"/>
      <c r="CL15350" s="79"/>
    </row>
    <row r="15351" spans="30:90">
      <c r="AD15351" s="73"/>
      <c r="AE15351" s="74"/>
      <c r="AF15351" s="74"/>
      <c r="BX15351" s="73"/>
      <c r="BY15351" s="74"/>
      <c r="BZ15351" s="74"/>
      <c r="CA15351" s="74"/>
      <c r="CF15351" s="79"/>
      <c r="CL15351" s="79"/>
    </row>
    <row r="15352" spans="30:90">
      <c r="AD15352" s="73"/>
      <c r="AE15352" s="74"/>
      <c r="AF15352" s="74"/>
      <c r="BX15352" s="73"/>
      <c r="BY15352" s="74"/>
      <c r="BZ15352" s="74"/>
      <c r="CA15352" s="74"/>
      <c r="CF15352" s="79"/>
      <c r="CL15352" s="79"/>
    </row>
    <row r="15353" spans="30:90">
      <c r="AD15353" s="73"/>
      <c r="AE15353" s="74"/>
      <c r="AF15353" s="74"/>
      <c r="BX15353" s="73"/>
      <c r="BY15353" s="74"/>
      <c r="BZ15353" s="74"/>
      <c r="CA15353" s="74"/>
      <c r="CF15353" s="79"/>
      <c r="CL15353" s="79"/>
    </row>
    <row r="15354" spans="30:90">
      <c r="AD15354" s="73"/>
      <c r="AE15354" s="74"/>
      <c r="AF15354" s="74"/>
      <c r="BX15354" s="73"/>
      <c r="BY15354" s="74"/>
      <c r="BZ15354" s="74"/>
      <c r="CA15354" s="74"/>
      <c r="CF15354" s="79"/>
      <c r="CL15354" s="79"/>
    </row>
    <row r="15355" spans="30:90">
      <c r="AD15355" s="73"/>
      <c r="AE15355" s="74"/>
      <c r="AF15355" s="74"/>
      <c r="BX15355" s="73"/>
      <c r="BY15355" s="74"/>
      <c r="BZ15355" s="74"/>
      <c r="CA15355" s="74"/>
      <c r="CF15355" s="79"/>
      <c r="CL15355" s="79"/>
    </row>
    <row r="15356" spans="30:90">
      <c r="AD15356" s="73"/>
      <c r="AE15356" s="74"/>
      <c r="AF15356" s="74"/>
      <c r="BX15356" s="73"/>
      <c r="BY15356" s="74"/>
      <c r="BZ15356" s="74"/>
      <c r="CA15356" s="74"/>
      <c r="CF15356" s="79"/>
      <c r="CL15356" s="79"/>
    </row>
    <row r="15357" spans="30:90">
      <c r="AD15357" s="73"/>
      <c r="AE15357" s="74"/>
      <c r="AF15357" s="74"/>
      <c r="BX15357" s="73"/>
      <c r="BY15357" s="74"/>
      <c r="BZ15357" s="74"/>
      <c r="CA15357" s="74"/>
      <c r="CF15357" s="79"/>
      <c r="CL15357" s="79"/>
    </row>
    <row r="15358" spans="30:90">
      <c r="AD15358" s="73"/>
      <c r="AE15358" s="74"/>
      <c r="AF15358" s="74"/>
      <c r="BX15358" s="73"/>
      <c r="BY15358" s="74"/>
      <c r="BZ15358" s="74"/>
      <c r="CA15358" s="74"/>
      <c r="CF15358" s="79"/>
      <c r="CL15358" s="79"/>
    </row>
    <row r="15359" spans="30:90">
      <c r="AD15359" s="73"/>
      <c r="AE15359" s="74"/>
      <c r="AF15359" s="74"/>
      <c r="BX15359" s="73"/>
      <c r="BY15359" s="74"/>
      <c r="BZ15359" s="74"/>
      <c r="CA15359" s="74"/>
      <c r="CF15359" s="79"/>
      <c r="CL15359" s="79"/>
    </row>
    <row r="15360" spans="30:90">
      <c r="AD15360" s="73"/>
      <c r="AE15360" s="74"/>
      <c r="AF15360" s="74"/>
      <c r="BX15360" s="73"/>
      <c r="BY15360" s="74"/>
      <c r="BZ15360" s="74"/>
      <c r="CA15360" s="74"/>
      <c r="CF15360" s="79"/>
      <c r="CL15360" s="79"/>
    </row>
    <row r="15361" spans="30:90">
      <c r="AD15361" s="73"/>
      <c r="AE15361" s="74"/>
      <c r="AF15361" s="74"/>
      <c r="BX15361" s="73"/>
      <c r="BY15361" s="74"/>
      <c r="BZ15361" s="74"/>
      <c r="CA15361" s="74"/>
      <c r="CF15361" s="79"/>
      <c r="CL15361" s="79"/>
    </row>
    <row r="15362" spans="30:90">
      <c r="AD15362" s="73"/>
      <c r="AE15362" s="74"/>
      <c r="AF15362" s="74"/>
      <c r="BX15362" s="73"/>
      <c r="BY15362" s="74"/>
      <c r="BZ15362" s="74"/>
      <c r="CA15362" s="74"/>
      <c r="CF15362" s="79"/>
      <c r="CL15362" s="79"/>
    </row>
    <row r="15363" spans="30:90">
      <c r="AD15363" s="73"/>
      <c r="AE15363" s="74"/>
      <c r="AF15363" s="74"/>
      <c r="BX15363" s="73"/>
      <c r="BY15363" s="74"/>
      <c r="BZ15363" s="74"/>
      <c r="CA15363" s="74"/>
      <c r="CF15363" s="79"/>
      <c r="CL15363" s="79"/>
    </row>
    <row r="15364" spans="30:90">
      <c r="AD15364" s="73"/>
      <c r="AE15364" s="74"/>
      <c r="AF15364" s="74"/>
      <c r="BX15364" s="73"/>
      <c r="BY15364" s="74"/>
      <c r="BZ15364" s="74"/>
      <c r="CA15364" s="74"/>
      <c r="CF15364" s="79"/>
      <c r="CL15364" s="79"/>
    </row>
    <row r="15365" spans="30:90">
      <c r="AD15365" s="73"/>
      <c r="AE15365" s="74"/>
      <c r="AF15365" s="74"/>
      <c r="BX15365" s="73"/>
      <c r="BY15365" s="74"/>
      <c r="BZ15365" s="74"/>
      <c r="CA15365" s="74"/>
      <c r="CF15365" s="79"/>
      <c r="CL15365" s="79"/>
    </row>
    <row r="15366" spans="30:90">
      <c r="AD15366" s="73"/>
      <c r="AE15366" s="74"/>
      <c r="AF15366" s="74"/>
      <c r="BX15366" s="73"/>
      <c r="BY15366" s="74"/>
      <c r="BZ15366" s="74"/>
      <c r="CA15366" s="74"/>
      <c r="CF15366" s="79"/>
      <c r="CL15366" s="79"/>
    </row>
    <row r="15367" spans="30:90">
      <c r="AD15367" s="73"/>
      <c r="AE15367" s="74"/>
      <c r="AF15367" s="74"/>
      <c r="BX15367" s="73"/>
      <c r="BY15367" s="74"/>
      <c r="BZ15367" s="74"/>
      <c r="CA15367" s="74"/>
      <c r="CF15367" s="79"/>
      <c r="CL15367" s="79"/>
    </row>
    <row r="15368" spans="30:90">
      <c r="AD15368" s="73"/>
      <c r="AE15368" s="74"/>
      <c r="AF15368" s="74"/>
      <c r="BX15368" s="73"/>
      <c r="BY15368" s="74"/>
      <c r="BZ15368" s="74"/>
      <c r="CA15368" s="74"/>
      <c r="CF15368" s="79"/>
      <c r="CL15368" s="79"/>
    </row>
    <row r="15369" spans="30:90">
      <c r="AD15369" s="73"/>
      <c r="AE15369" s="74"/>
      <c r="AF15369" s="74"/>
      <c r="BX15369" s="73"/>
      <c r="BY15369" s="74"/>
      <c r="BZ15369" s="74"/>
      <c r="CA15369" s="74"/>
      <c r="CF15369" s="79"/>
      <c r="CL15369" s="79"/>
    </row>
    <row r="15370" spans="30:90">
      <c r="AD15370" s="73"/>
      <c r="AE15370" s="74"/>
      <c r="AF15370" s="74"/>
      <c r="BX15370" s="73"/>
      <c r="BY15370" s="74"/>
      <c r="BZ15370" s="74"/>
      <c r="CA15370" s="74"/>
      <c r="CF15370" s="79"/>
      <c r="CL15370" s="79"/>
    </row>
    <row r="15371" spans="30:90">
      <c r="AD15371" s="73"/>
      <c r="AE15371" s="74"/>
      <c r="AF15371" s="74"/>
      <c r="BX15371" s="73"/>
      <c r="BY15371" s="74"/>
      <c r="BZ15371" s="74"/>
      <c r="CA15371" s="74"/>
      <c r="CF15371" s="79"/>
      <c r="CL15371" s="79"/>
    </row>
    <row r="15372" spans="30:90">
      <c r="AD15372" s="73"/>
      <c r="AE15372" s="74"/>
      <c r="AF15372" s="74"/>
      <c r="BX15372" s="73"/>
      <c r="BY15372" s="74"/>
      <c r="BZ15372" s="74"/>
      <c r="CA15372" s="74"/>
      <c r="CF15372" s="79"/>
      <c r="CL15372" s="79"/>
    </row>
    <row r="15373" spans="30:90">
      <c r="AD15373" s="73"/>
      <c r="AE15373" s="74"/>
      <c r="AF15373" s="74"/>
      <c r="BX15373" s="73"/>
      <c r="BY15373" s="74"/>
      <c r="BZ15373" s="74"/>
      <c r="CA15373" s="74"/>
      <c r="CF15373" s="79"/>
      <c r="CL15373" s="79"/>
    </row>
    <row r="15374" spans="30:90">
      <c r="AD15374" s="73"/>
      <c r="AE15374" s="74"/>
      <c r="AF15374" s="74"/>
      <c r="BX15374" s="73"/>
      <c r="BY15374" s="74"/>
      <c r="BZ15374" s="74"/>
      <c r="CA15374" s="74"/>
      <c r="CF15374" s="79"/>
      <c r="CL15374" s="79"/>
    </row>
    <row r="15375" spans="30:90">
      <c r="AD15375" s="73"/>
      <c r="AE15375" s="74"/>
      <c r="AF15375" s="74"/>
      <c r="BX15375" s="73"/>
      <c r="BY15375" s="74"/>
      <c r="BZ15375" s="74"/>
      <c r="CA15375" s="74"/>
      <c r="CF15375" s="79"/>
      <c r="CL15375" s="79"/>
    </row>
    <row r="15376" spans="30:90">
      <c r="AD15376" s="73"/>
      <c r="AE15376" s="74"/>
      <c r="AF15376" s="74"/>
      <c r="BX15376" s="73"/>
      <c r="BY15376" s="74"/>
      <c r="BZ15376" s="74"/>
      <c r="CA15376" s="74"/>
      <c r="CF15376" s="79"/>
      <c r="CL15376" s="79"/>
    </row>
    <row r="15377" spans="30:90">
      <c r="AD15377" s="73"/>
      <c r="AE15377" s="74"/>
      <c r="AF15377" s="74"/>
      <c r="BX15377" s="73"/>
      <c r="BY15377" s="74"/>
      <c r="BZ15377" s="74"/>
      <c r="CA15377" s="74"/>
      <c r="CF15377" s="79"/>
      <c r="CL15377" s="79"/>
    </row>
    <row r="15378" spans="30:90">
      <c r="AD15378" s="73"/>
      <c r="AE15378" s="74"/>
      <c r="AF15378" s="74"/>
      <c r="BX15378" s="73"/>
      <c r="BY15378" s="74"/>
      <c r="BZ15378" s="74"/>
      <c r="CA15378" s="74"/>
      <c r="CF15378" s="79"/>
      <c r="CL15378" s="79"/>
    </row>
    <row r="15379" spans="30:90">
      <c r="AD15379" s="73"/>
      <c r="AE15379" s="74"/>
      <c r="AF15379" s="74"/>
      <c r="BX15379" s="73"/>
      <c r="BY15379" s="74"/>
      <c r="BZ15379" s="74"/>
      <c r="CA15379" s="74"/>
      <c r="CF15379" s="79"/>
      <c r="CL15379" s="79"/>
    </row>
    <row r="15380" spans="30:90">
      <c r="AD15380" s="73"/>
      <c r="AE15380" s="74"/>
      <c r="AF15380" s="74"/>
      <c r="BX15380" s="73"/>
      <c r="BY15380" s="74"/>
      <c r="BZ15380" s="74"/>
      <c r="CA15380" s="74"/>
      <c r="CF15380" s="79"/>
      <c r="CL15380" s="79"/>
    </row>
    <row r="15381" spans="30:90">
      <c r="AD15381" s="73"/>
      <c r="AE15381" s="74"/>
      <c r="AF15381" s="74"/>
      <c r="BX15381" s="73"/>
      <c r="BY15381" s="74"/>
      <c r="BZ15381" s="74"/>
      <c r="CA15381" s="74"/>
      <c r="CF15381" s="79"/>
      <c r="CL15381" s="79"/>
    </row>
    <row r="15382" spans="30:90">
      <c r="AD15382" s="73"/>
      <c r="AE15382" s="74"/>
      <c r="AF15382" s="74"/>
      <c r="BX15382" s="73"/>
      <c r="BY15382" s="74"/>
      <c r="BZ15382" s="74"/>
      <c r="CA15382" s="74"/>
      <c r="CF15382" s="79"/>
      <c r="CL15382" s="79"/>
    </row>
    <row r="15383" spans="30:90">
      <c r="AD15383" s="73"/>
      <c r="AE15383" s="74"/>
      <c r="AF15383" s="74"/>
      <c r="BX15383" s="73"/>
      <c r="BY15383" s="74"/>
      <c r="BZ15383" s="74"/>
      <c r="CA15383" s="74"/>
      <c r="CF15383" s="79"/>
      <c r="CL15383" s="79"/>
    </row>
    <row r="15384" spans="30:90">
      <c r="AD15384" s="73"/>
      <c r="AE15384" s="74"/>
      <c r="AF15384" s="74"/>
      <c r="BX15384" s="73"/>
      <c r="BY15384" s="74"/>
      <c r="BZ15384" s="74"/>
      <c r="CA15384" s="74"/>
      <c r="CF15384" s="79"/>
      <c r="CL15384" s="79"/>
    </row>
    <row r="15385" spans="30:90">
      <c r="AD15385" s="73"/>
      <c r="AE15385" s="74"/>
      <c r="AF15385" s="74"/>
      <c r="BX15385" s="73"/>
      <c r="BY15385" s="74"/>
      <c r="BZ15385" s="74"/>
      <c r="CA15385" s="74"/>
      <c r="CF15385" s="79"/>
      <c r="CL15385" s="79"/>
    </row>
    <row r="15386" spans="30:90">
      <c r="AD15386" s="73"/>
      <c r="AE15386" s="74"/>
      <c r="AF15386" s="74"/>
      <c r="BX15386" s="73"/>
      <c r="BY15386" s="74"/>
      <c r="BZ15386" s="74"/>
      <c r="CA15386" s="74"/>
      <c r="CF15386" s="79"/>
      <c r="CL15386" s="79"/>
    </row>
    <row r="15387" spans="30:90">
      <c r="AD15387" s="73"/>
      <c r="AE15387" s="74"/>
      <c r="AF15387" s="74"/>
      <c r="BX15387" s="73"/>
      <c r="BY15387" s="74"/>
      <c r="BZ15387" s="74"/>
      <c r="CA15387" s="74"/>
      <c r="CF15387" s="79"/>
      <c r="CL15387" s="79"/>
    </row>
    <row r="15388" spans="30:90">
      <c r="AD15388" s="73"/>
      <c r="AE15388" s="74"/>
      <c r="AF15388" s="74"/>
      <c r="BX15388" s="73"/>
      <c r="BY15388" s="74"/>
      <c r="BZ15388" s="74"/>
      <c r="CA15388" s="74"/>
      <c r="CF15388" s="79"/>
      <c r="CL15388" s="79"/>
    </row>
    <row r="15389" spans="30:90">
      <c r="AD15389" s="73"/>
      <c r="AE15389" s="74"/>
      <c r="AF15389" s="74"/>
      <c r="BX15389" s="73"/>
      <c r="BY15389" s="74"/>
      <c r="BZ15389" s="74"/>
      <c r="CA15389" s="74"/>
      <c r="CF15389" s="79"/>
      <c r="CL15389" s="79"/>
    </row>
    <row r="15390" spans="30:90">
      <c r="AD15390" s="73"/>
      <c r="AE15390" s="74"/>
      <c r="AF15390" s="74"/>
      <c r="BX15390" s="73"/>
      <c r="BY15390" s="74"/>
      <c r="BZ15390" s="74"/>
      <c r="CA15390" s="74"/>
      <c r="CF15390" s="79"/>
      <c r="CL15390" s="79"/>
    </row>
    <row r="15391" spans="30:90">
      <c r="AD15391" s="73"/>
      <c r="AE15391" s="74"/>
      <c r="AF15391" s="74"/>
      <c r="BX15391" s="73"/>
      <c r="BY15391" s="74"/>
      <c r="BZ15391" s="74"/>
      <c r="CA15391" s="74"/>
      <c r="CF15391" s="79"/>
      <c r="CL15391" s="79"/>
    </row>
    <row r="15392" spans="30:90">
      <c r="AD15392" s="73"/>
      <c r="AE15392" s="74"/>
      <c r="AF15392" s="74"/>
      <c r="BX15392" s="73"/>
      <c r="BY15392" s="74"/>
      <c r="BZ15392" s="74"/>
      <c r="CA15392" s="74"/>
      <c r="CF15392" s="79"/>
      <c r="CL15392" s="79"/>
    </row>
    <row r="15393" spans="30:90">
      <c r="AD15393" s="73"/>
      <c r="AE15393" s="74"/>
      <c r="AF15393" s="74"/>
      <c r="BX15393" s="73"/>
      <c r="BY15393" s="74"/>
      <c r="BZ15393" s="74"/>
      <c r="CA15393" s="74"/>
      <c r="CF15393" s="79"/>
      <c r="CL15393" s="79"/>
    </row>
    <row r="15394" spans="30:90">
      <c r="AD15394" s="73"/>
      <c r="AE15394" s="74"/>
      <c r="AF15394" s="74"/>
      <c r="BX15394" s="73"/>
      <c r="BY15394" s="74"/>
      <c r="BZ15394" s="74"/>
      <c r="CA15394" s="74"/>
      <c r="CF15394" s="79"/>
      <c r="CL15394" s="79"/>
    </row>
    <row r="15395" spans="30:90">
      <c r="AD15395" s="73"/>
      <c r="AE15395" s="74"/>
      <c r="AF15395" s="74"/>
      <c r="BX15395" s="73"/>
      <c r="BY15395" s="74"/>
      <c r="BZ15395" s="74"/>
      <c r="CA15395" s="74"/>
      <c r="CF15395" s="79"/>
      <c r="CL15395" s="79"/>
    </row>
    <row r="15396" spans="30:90">
      <c r="AD15396" s="73"/>
      <c r="AE15396" s="74"/>
      <c r="AF15396" s="74"/>
      <c r="BX15396" s="73"/>
      <c r="BY15396" s="74"/>
      <c r="BZ15396" s="74"/>
      <c r="CA15396" s="74"/>
      <c r="CF15396" s="79"/>
      <c r="CL15396" s="79"/>
    </row>
    <row r="15397" spans="30:90">
      <c r="AD15397" s="73"/>
      <c r="AE15397" s="74"/>
      <c r="AF15397" s="74"/>
      <c r="BX15397" s="73"/>
      <c r="BY15397" s="74"/>
      <c r="BZ15397" s="74"/>
      <c r="CA15397" s="74"/>
      <c r="CF15397" s="79"/>
      <c r="CL15397" s="79"/>
    </row>
    <row r="15398" spans="30:90">
      <c r="AD15398" s="73"/>
      <c r="AE15398" s="74"/>
      <c r="AF15398" s="74"/>
      <c r="BX15398" s="73"/>
      <c r="BY15398" s="74"/>
      <c r="BZ15398" s="74"/>
      <c r="CA15398" s="74"/>
      <c r="CF15398" s="79"/>
      <c r="CL15398" s="79"/>
    </row>
    <row r="15399" spans="30:90">
      <c r="AD15399" s="73"/>
      <c r="AE15399" s="74"/>
      <c r="AF15399" s="74"/>
      <c r="BX15399" s="73"/>
      <c r="BY15399" s="74"/>
      <c r="BZ15399" s="74"/>
      <c r="CA15399" s="74"/>
      <c r="CF15399" s="79"/>
      <c r="CL15399" s="79"/>
    </row>
    <row r="15400" spans="30:90">
      <c r="AD15400" s="73"/>
      <c r="AE15400" s="74"/>
      <c r="AF15400" s="74"/>
      <c r="BX15400" s="73"/>
      <c r="BY15400" s="74"/>
      <c r="BZ15400" s="74"/>
      <c r="CA15400" s="74"/>
      <c r="CF15400" s="79"/>
      <c r="CL15400" s="79"/>
    </row>
    <row r="15401" spans="30:90">
      <c r="AD15401" s="73"/>
      <c r="AE15401" s="74"/>
      <c r="AF15401" s="74"/>
      <c r="BX15401" s="73"/>
      <c r="BY15401" s="74"/>
      <c r="BZ15401" s="74"/>
      <c r="CA15401" s="74"/>
      <c r="CF15401" s="79"/>
      <c r="CL15401" s="79"/>
    </row>
    <row r="15402" spans="30:90">
      <c r="AD15402" s="73"/>
      <c r="AE15402" s="74"/>
      <c r="AF15402" s="74"/>
      <c r="BX15402" s="73"/>
      <c r="BY15402" s="74"/>
      <c r="BZ15402" s="74"/>
      <c r="CA15402" s="74"/>
      <c r="CF15402" s="79"/>
      <c r="CL15402" s="79"/>
    </row>
    <row r="15403" spans="30:90">
      <c r="AD15403" s="73"/>
      <c r="AE15403" s="74"/>
      <c r="AF15403" s="74"/>
      <c r="BX15403" s="73"/>
      <c r="BY15403" s="74"/>
      <c r="BZ15403" s="74"/>
      <c r="CA15403" s="74"/>
      <c r="CF15403" s="79"/>
      <c r="CL15403" s="79"/>
    </row>
    <row r="15404" spans="30:90">
      <c r="AD15404" s="73"/>
      <c r="AE15404" s="74"/>
      <c r="AF15404" s="74"/>
      <c r="BX15404" s="73"/>
      <c r="BY15404" s="74"/>
      <c r="BZ15404" s="74"/>
      <c r="CA15404" s="74"/>
      <c r="CF15404" s="79"/>
      <c r="CL15404" s="79"/>
    </row>
    <row r="15405" spans="30:90">
      <c r="AD15405" s="73"/>
      <c r="AE15405" s="74"/>
      <c r="AF15405" s="74"/>
      <c r="BX15405" s="73"/>
      <c r="BY15405" s="74"/>
      <c r="BZ15405" s="74"/>
      <c r="CA15405" s="74"/>
      <c r="CF15405" s="79"/>
      <c r="CL15405" s="79"/>
    </row>
    <row r="15406" spans="30:90">
      <c r="AD15406" s="73"/>
      <c r="AE15406" s="74"/>
      <c r="AF15406" s="74"/>
      <c r="BX15406" s="73"/>
      <c r="BY15406" s="74"/>
      <c r="BZ15406" s="74"/>
      <c r="CA15406" s="74"/>
      <c r="CF15406" s="79"/>
      <c r="CL15406" s="79"/>
    </row>
    <row r="15407" spans="30:90">
      <c r="AD15407" s="73"/>
      <c r="AE15407" s="74"/>
      <c r="AF15407" s="74"/>
      <c r="BX15407" s="73"/>
      <c r="BY15407" s="74"/>
      <c r="BZ15407" s="74"/>
      <c r="CA15407" s="74"/>
      <c r="CF15407" s="79"/>
      <c r="CL15407" s="79"/>
    </row>
    <row r="15408" spans="30:90">
      <c r="AD15408" s="73"/>
      <c r="AE15408" s="74"/>
      <c r="AF15408" s="74"/>
      <c r="BX15408" s="73"/>
      <c r="BY15408" s="74"/>
      <c r="BZ15408" s="74"/>
      <c r="CA15408" s="74"/>
      <c r="CF15408" s="79"/>
      <c r="CL15408" s="79"/>
    </row>
    <row r="15409" spans="30:90">
      <c r="AD15409" s="73"/>
      <c r="AE15409" s="74"/>
      <c r="AF15409" s="74"/>
      <c r="BX15409" s="73"/>
      <c r="BY15409" s="74"/>
      <c r="BZ15409" s="74"/>
      <c r="CA15409" s="74"/>
      <c r="CF15409" s="79"/>
      <c r="CL15409" s="79"/>
    </row>
    <row r="15410" spans="30:90">
      <c r="AD15410" s="73"/>
      <c r="AE15410" s="74"/>
      <c r="AF15410" s="74"/>
      <c r="BX15410" s="73"/>
      <c r="BY15410" s="74"/>
      <c r="BZ15410" s="74"/>
      <c r="CA15410" s="74"/>
      <c r="CF15410" s="79"/>
      <c r="CL15410" s="79"/>
    </row>
    <row r="15411" spans="30:90">
      <c r="AD15411" s="73"/>
      <c r="AE15411" s="74"/>
      <c r="AF15411" s="74"/>
      <c r="BX15411" s="73"/>
      <c r="BY15411" s="74"/>
      <c r="BZ15411" s="74"/>
      <c r="CA15411" s="74"/>
      <c r="CF15411" s="79"/>
      <c r="CL15411" s="79"/>
    </row>
    <row r="15412" spans="30:90">
      <c r="AD15412" s="73"/>
      <c r="AE15412" s="74"/>
      <c r="AF15412" s="74"/>
      <c r="BX15412" s="73"/>
      <c r="BY15412" s="74"/>
      <c r="BZ15412" s="74"/>
      <c r="CA15412" s="74"/>
      <c r="CF15412" s="79"/>
      <c r="CL15412" s="79"/>
    </row>
    <row r="15413" spans="30:90">
      <c r="AD15413" s="73"/>
      <c r="AE15413" s="74"/>
      <c r="AF15413" s="74"/>
      <c r="BX15413" s="73"/>
      <c r="BY15413" s="74"/>
      <c r="BZ15413" s="74"/>
      <c r="CA15413" s="74"/>
      <c r="CF15413" s="79"/>
      <c r="CL15413" s="79"/>
    </row>
    <row r="15414" spans="30:90">
      <c r="AD15414" s="73"/>
      <c r="AE15414" s="74"/>
      <c r="AF15414" s="74"/>
      <c r="BX15414" s="73"/>
      <c r="BY15414" s="74"/>
      <c r="BZ15414" s="74"/>
      <c r="CA15414" s="74"/>
      <c r="CF15414" s="79"/>
      <c r="CL15414" s="79"/>
    </row>
    <row r="15415" spans="30:90">
      <c r="AD15415" s="73"/>
      <c r="AE15415" s="74"/>
      <c r="AF15415" s="74"/>
      <c r="BX15415" s="73"/>
      <c r="BY15415" s="74"/>
      <c r="BZ15415" s="74"/>
      <c r="CA15415" s="74"/>
      <c r="CF15415" s="79"/>
      <c r="CL15415" s="79"/>
    </row>
    <row r="15416" spans="30:90">
      <c r="AD15416" s="73"/>
      <c r="AE15416" s="74"/>
      <c r="AF15416" s="74"/>
      <c r="BX15416" s="73"/>
      <c r="BY15416" s="74"/>
      <c r="BZ15416" s="74"/>
      <c r="CA15416" s="74"/>
      <c r="CF15416" s="79"/>
      <c r="CL15416" s="79"/>
    </row>
    <row r="15417" spans="30:90">
      <c r="AD15417" s="73"/>
      <c r="AE15417" s="74"/>
      <c r="AF15417" s="74"/>
      <c r="BX15417" s="73"/>
      <c r="BY15417" s="74"/>
      <c r="BZ15417" s="74"/>
      <c r="CA15417" s="74"/>
      <c r="CF15417" s="79"/>
      <c r="CL15417" s="79"/>
    </row>
    <row r="15418" spans="30:90">
      <c r="AD15418" s="73"/>
      <c r="AE15418" s="74"/>
      <c r="AF15418" s="74"/>
      <c r="BX15418" s="73"/>
      <c r="BY15418" s="74"/>
      <c r="BZ15418" s="74"/>
      <c r="CA15418" s="74"/>
      <c r="CF15418" s="79"/>
      <c r="CL15418" s="79"/>
    </row>
    <row r="15419" spans="30:90">
      <c r="AD15419" s="73"/>
      <c r="AE15419" s="74"/>
      <c r="AF15419" s="74"/>
      <c r="BX15419" s="73"/>
      <c r="BY15419" s="74"/>
      <c r="BZ15419" s="74"/>
      <c r="CA15419" s="74"/>
      <c r="CF15419" s="79"/>
      <c r="CL15419" s="79"/>
    </row>
    <row r="15420" spans="30:90">
      <c r="AD15420" s="73"/>
      <c r="AE15420" s="74"/>
      <c r="AF15420" s="74"/>
      <c r="BX15420" s="73"/>
      <c r="BY15420" s="74"/>
      <c r="BZ15420" s="74"/>
      <c r="CA15420" s="74"/>
      <c r="CF15420" s="79"/>
      <c r="CL15420" s="79"/>
    </row>
    <row r="15421" spans="30:90">
      <c r="AD15421" s="73"/>
      <c r="AE15421" s="74"/>
      <c r="AF15421" s="74"/>
      <c r="BX15421" s="73"/>
      <c r="BY15421" s="74"/>
      <c r="BZ15421" s="74"/>
      <c r="CA15421" s="74"/>
      <c r="CF15421" s="79"/>
      <c r="CL15421" s="79"/>
    </row>
    <row r="15422" spans="30:90">
      <c r="AD15422" s="73"/>
      <c r="AE15422" s="74"/>
      <c r="AF15422" s="74"/>
      <c r="BX15422" s="73"/>
      <c r="BY15422" s="74"/>
      <c r="BZ15422" s="74"/>
      <c r="CA15422" s="74"/>
      <c r="CF15422" s="79"/>
      <c r="CL15422" s="79"/>
    </row>
    <row r="15423" spans="30:90">
      <c r="AD15423" s="73"/>
      <c r="AE15423" s="74"/>
      <c r="AF15423" s="74"/>
      <c r="BX15423" s="73"/>
      <c r="BY15423" s="74"/>
      <c r="BZ15423" s="74"/>
      <c r="CA15423" s="74"/>
      <c r="CF15423" s="79"/>
      <c r="CL15423" s="79"/>
    </row>
    <row r="15424" spans="30:90">
      <c r="AD15424" s="73"/>
      <c r="AE15424" s="74"/>
      <c r="AF15424" s="74"/>
      <c r="BX15424" s="73"/>
      <c r="BY15424" s="74"/>
      <c r="BZ15424" s="74"/>
      <c r="CA15424" s="74"/>
      <c r="CF15424" s="79"/>
      <c r="CL15424" s="79"/>
    </row>
    <row r="15425" spans="30:90">
      <c r="AD15425" s="73"/>
      <c r="AE15425" s="74"/>
      <c r="AF15425" s="74"/>
      <c r="BX15425" s="73"/>
      <c r="BY15425" s="74"/>
      <c r="BZ15425" s="74"/>
      <c r="CA15425" s="74"/>
      <c r="CF15425" s="79"/>
      <c r="CL15425" s="79"/>
    </row>
    <row r="15426" spans="30:90">
      <c r="AD15426" s="73"/>
      <c r="AE15426" s="74"/>
      <c r="AF15426" s="74"/>
      <c r="BX15426" s="73"/>
      <c r="BY15426" s="74"/>
      <c r="BZ15426" s="74"/>
      <c r="CA15426" s="74"/>
      <c r="CF15426" s="79"/>
      <c r="CL15426" s="79"/>
    </row>
    <row r="15427" spans="30:90">
      <c r="AD15427" s="73"/>
      <c r="AE15427" s="74"/>
      <c r="AF15427" s="74"/>
      <c r="BX15427" s="73"/>
      <c r="BY15427" s="74"/>
      <c r="BZ15427" s="74"/>
      <c r="CA15427" s="74"/>
      <c r="CF15427" s="79"/>
      <c r="CL15427" s="79"/>
    </row>
    <row r="15428" spans="30:90">
      <c r="AD15428" s="73"/>
      <c r="AE15428" s="74"/>
      <c r="AF15428" s="74"/>
      <c r="BX15428" s="73"/>
      <c r="BY15428" s="74"/>
      <c r="BZ15428" s="74"/>
      <c r="CA15428" s="74"/>
      <c r="CF15428" s="79"/>
      <c r="CL15428" s="79"/>
    </row>
    <row r="15429" spans="30:90">
      <c r="AD15429" s="73"/>
      <c r="AE15429" s="74"/>
      <c r="AF15429" s="74"/>
      <c r="BX15429" s="73"/>
      <c r="BY15429" s="74"/>
      <c r="BZ15429" s="74"/>
      <c r="CA15429" s="74"/>
      <c r="CF15429" s="79"/>
      <c r="CL15429" s="79"/>
    </row>
    <row r="15430" spans="30:90">
      <c r="AD15430" s="73"/>
      <c r="AE15430" s="74"/>
      <c r="AF15430" s="74"/>
      <c r="BX15430" s="73"/>
      <c r="BY15430" s="74"/>
      <c r="BZ15430" s="74"/>
      <c r="CA15430" s="74"/>
      <c r="CF15430" s="79"/>
      <c r="CL15430" s="79"/>
    </row>
    <row r="15431" spans="30:90">
      <c r="AD15431" s="73"/>
      <c r="AE15431" s="74"/>
      <c r="AF15431" s="74"/>
      <c r="BX15431" s="73"/>
      <c r="BY15431" s="74"/>
      <c r="BZ15431" s="74"/>
      <c r="CA15431" s="74"/>
      <c r="CF15431" s="79"/>
      <c r="CL15431" s="79"/>
    </row>
    <row r="15432" spans="30:90">
      <c r="AD15432" s="73"/>
      <c r="AE15432" s="74"/>
      <c r="AF15432" s="74"/>
      <c r="BX15432" s="73"/>
      <c r="BY15432" s="74"/>
      <c r="BZ15432" s="74"/>
      <c r="CA15432" s="74"/>
      <c r="CF15432" s="79"/>
      <c r="CL15432" s="79"/>
    </row>
    <row r="15433" spans="30:90">
      <c r="AD15433" s="73"/>
      <c r="AE15433" s="74"/>
      <c r="AF15433" s="74"/>
      <c r="BX15433" s="73"/>
      <c r="BY15433" s="74"/>
      <c r="BZ15433" s="74"/>
      <c r="CA15433" s="74"/>
      <c r="CF15433" s="79"/>
      <c r="CL15433" s="79"/>
    </row>
    <row r="15434" spans="30:90">
      <c r="AD15434" s="73"/>
      <c r="AE15434" s="74"/>
      <c r="AF15434" s="74"/>
      <c r="BX15434" s="73"/>
      <c r="BY15434" s="74"/>
      <c r="BZ15434" s="74"/>
      <c r="CA15434" s="74"/>
      <c r="CF15434" s="79"/>
      <c r="CL15434" s="79"/>
    </row>
    <row r="15435" spans="30:90">
      <c r="AD15435" s="73"/>
      <c r="AE15435" s="74"/>
      <c r="AF15435" s="74"/>
      <c r="BX15435" s="73"/>
      <c r="BY15435" s="74"/>
      <c r="BZ15435" s="74"/>
      <c r="CA15435" s="74"/>
      <c r="CF15435" s="79"/>
      <c r="CL15435" s="79"/>
    </row>
    <row r="15436" spans="30:90">
      <c r="AD15436" s="73"/>
      <c r="AE15436" s="74"/>
      <c r="AF15436" s="74"/>
      <c r="BX15436" s="73"/>
      <c r="BY15436" s="74"/>
      <c r="BZ15436" s="74"/>
      <c r="CA15436" s="74"/>
      <c r="CF15436" s="79"/>
      <c r="CL15436" s="79"/>
    </row>
    <row r="15437" spans="30:90">
      <c r="AD15437" s="73"/>
      <c r="AE15437" s="74"/>
      <c r="AF15437" s="74"/>
      <c r="BX15437" s="73"/>
      <c r="BY15437" s="74"/>
      <c r="BZ15437" s="74"/>
      <c r="CA15437" s="74"/>
      <c r="CF15437" s="79"/>
      <c r="CL15437" s="79"/>
    </row>
    <row r="15438" spans="30:90">
      <c r="AD15438" s="73"/>
      <c r="AE15438" s="74"/>
      <c r="AF15438" s="74"/>
      <c r="BX15438" s="73"/>
      <c r="BY15438" s="74"/>
      <c r="BZ15438" s="74"/>
      <c r="CA15438" s="74"/>
      <c r="CF15438" s="79"/>
      <c r="CL15438" s="79"/>
    </row>
    <row r="15439" spans="30:90">
      <c r="AD15439" s="73"/>
      <c r="AE15439" s="74"/>
      <c r="AF15439" s="74"/>
      <c r="BX15439" s="73"/>
      <c r="BY15439" s="74"/>
      <c r="BZ15439" s="74"/>
      <c r="CA15439" s="74"/>
      <c r="CF15439" s="79"/>
      <c r="CL15439" s="79"/>
    </row>
    <row r="15440" spans="30:90">
      <c r="AD15440" s="73"/>
      <c r="AE15440" s="74"/>
      <c r="AF15440" s="74"/>
      <c r="BX15440" s="73"/>
      <c r="BY15440" s="74"/>
      <c r="BZ15440" s="74"/>
      <c r="CA15440" s="74"/>
      <c r="CF15440" s="79"/>
      <c r="CL15440" s="79"/>
    </row>
    <row r="15441" spans="30:90">
      <c r="AD15441" s="73"/>
      <c r="AE15441" s="74"/>
      <c r="AF15441" s="74"/>
      <c r="BX15441" s="73"/>
      <c r="BY15441" s="74"/>
      <c r="BZ15441" s="74"/>
      <c r="CA15441" s="74"/>
      <c r="CF15441" s="79"/>
      <c r="CL15441" s="79"/>
    </row>
    <row r="15442" spans="30:90">
      <c r="AD15442" s="73"/>
      <c r="AE15442" s="74"/>
      <c r="AF15442" s="74"/>
      <c r="BX15442" s="73"/>
      <c r="BY15442" s="74"/>
      <c r="BZ15442" s="74"/>
      <c r="CA15442" s="74"/>
      <c r="CF15442" s="79"/>
      <c r="CL15442" s="79"/>
    </row>
    <row r="15443" spans="30:90">
      <c r="AD15443" s="73"/>
      <c r="AE15443" s="74"/>
      <c r="AF15443" s="74"/>
      <c r="BX15443" s="73"/>
      <c r="BY15443" s="74"/>
      <c r="BZ15443" s="74"/>
      <c r="CA15443" s="74"/>
      <c r="CF15443" s="79"/>
      <c r="CL15443" s="79"/>
    </row>
    <row r="15444" spans="30:90">
      <c r="AD15444" s="73"/>
      <c r="AE15444" s="74"/>
      <c r="AF15444" s="74"/>
      <c r="BX15444" s="73"/>
      <c r="BY15444" s="74"/>
      <c r="BZ15444" s="74"/>
      <c r="CA15444" s="74"/>
      <c r="CF15444" s="79"/>
      <c r="CL15444" s="79"/>
    </row>
    <row r="15445" spans="30:90">
      <c r="AD15445" s="73"/>
      <c r="AE15445" s="74"/>
      <c r="AF15445" s="74"/>
      <c r="BX15445" s="73"/>
      <c r="BY15445" s="74"/>
      <c r="BZ15445" s="74"/>
      <c r="CA15445" s="74"/>
      <c r="CF15445" s="79"/>
      <c r="CL15445" s="79"/>
    </row>
    <row r="15446" spans="30:90">
      <c r="AD15446" s="73"/>
      <c r="AE15446" s="74"/>
      <c r="AF15446" s="74"/>
      <c r="BX15446" s="73"/>
      <c r="BY15446" s="74"/>
      <c r="BZ15446" s="74"/>
      <c r="CA15446" s="74"/>
      <c r="CF15446" s="79"/>
      <c r="CL15446" s="79"/>
    </row>
    <row r="15447" spans="30:90">
      <c r="AD15447" s="73"/>
      <c r="AE15447" s="74"/>
      <c r="AF15447" s="74"/>
      <c r="BX15447" s="73"/>
      <c r="BY15447" s="74"/>
      <c r="BZ15447" s="74"/>
      <c r="CA15447" s="74"/>
      <c r="CF15447" s="79"/>
      <c r="CL15447" s="79"/>
    </row>
    <row r="15448" spans="30:90">
      <c r="AD15448" s="73"/>
      <c r="AE15448" s="74"/>
      <c r="AF15448" s="74"/>
      <c r="BX15448" s="73"/>
      <c r="BY15448" s="74"/>
      <c r="BZ15448" s="74"/>
      <c r="CA15448" s="74"/>
      <c r="CF15448" s="79"/>
      <c r="CL15448" s="79"/>
    </row>
    <row r="15449" spans="30:90">
      <c r="AD15449" s="73"/>
      <c r="AE15449" s="74"/>
      <c r="AF15449" s="74"/>
      <c r="BX15449" s="73"/>
      <c r="BY15449" s="74"/>
      <c r="BZ15449" s="74"/>
      <c r="CA15449" s="74"/>
      <c r="CF15449" s="79"/>
      <c r="CL15449" s="79"/>
    </row>
    <row r="15450" spans="30:90">
      <c r="AD15450" s="73"/>
      <c r="AE15450" s="74"/>
      <c r="AF15450" s="74"/>
      <c r="BX15450" s="73"/>
      <c r="BY15450" s="74"/>
      <c r="BZ15450" s="74"/>
      <c r="CA15450" s="74"/>
      <c r="CF15450" s="79"/>
      <c r="CL15450" s="79"/>
    </row>
    <row r="15451" spans="30:90">
      <c r="AD15451" s="73"/>
      <c r="AE15451" s="74"/>
      <c r="AF15451" s="74"/>
      <c r="BX15451" s="73"/>
      <c r="BY15451" s="74"/>
      <c r="BZ15451" s="74"/>
      <c r="CA15451" s="74"/>
      <c r="CF15451" s="79"/>
      <c r="CL15451" s="79"/>
    </row>
    <row r="15452" spans="30:90">
      <c r="AD15452" s="73"/>
      <c r="AE15452" s="74"/>
      <c r="AF15452" s="74"/>
      <c r="BX15452" s="73"/>
      <c r="BY15452" s="74"/>
      <c r="BZ15452" s="74"/>
      <c r="CA15452" s="74"/>
      <c r="CF15452" s="79"/>
      <c r="CL15452" s="79"/>
    </row>
    <row r="15453" spans="30:90">
      <c r="AD15453" s="73"/>
      <c r="AE15453" s="74"/>
      <c r="AF15453" s="74"/>
      <c r="BX15453" s="73"/>
      <c r="BY15453" s="74"/>
      <c r="BZ15453" s="74"/>
      <c r="CA15453" s="74"/>
      <c r="CF15453" s="79"/>
      <c r="CL15453" s="79"/>
    </row>
    <row r="15454" spans="30:90">
      <c r="AD15454" s="73"/>
      <c r="AE15454" s="74"/>
      <c r="AF15454" s="74"/>
      <c r="BX15454" s="73"/>
      <c r="BY15454" s="74"/>
      <c r="BZ15454" s="74"/>
      <c r="CA15454" s="74"/>
      <c r="CF15454" s="79"/>
      <c r="CL15454" s="79"/>
    </row>
    <row r="15455" spans="30:90">
      <c r="AD15455" s="73"/>
      <c r="AE15455" s="74"/>
      <c r="AF15455" s="74"/>
      <c r="BX15455" s="73"/>
      <c r="BY15455" s="74"/>
      <c r="BZ15455" s="74"/>
      <c r="CA15455" s="74"/>
      <c r="CF15455" s="79"/>
      <c r="CL15455" s="79"/>
    </row>
    <row r="15456" spans="30:90">
      <c r="AD15456" s="73"/>
      <c r="AE15456" s="74"/>
      <c r="AF15456" s="74"/>
      <c r="BX15456" s="73"/>
      <c r="BY15456" s="74"/>
      <c r="BZ15456" s="74"/>
      <c r="CA15456" s="74"/>
      <c r="CF15456" s="79"/>
      <c r="CL15456" s="79"/>
    </row>
    <row r="15457" spans="30:90">
      <c r="AD15457" s="73"/>
      <c r="AE15457" s="74"/>
      <c r="AF15457" s="74"/>
      <c r="BX15457" s="73"/>
      <c r="BY15457" s="74"/>
      <c r="BZ15457" s="74"/>
      <c r="CA15457" s="74"/>
      <c r="CF15457" s="79"/>
      <c r="CL15457" s="79"/>
    </row>
    <row r="15458" spans="30:90">
      <c r="AD15458" s="73"/>
      <c r="AE15458" s="74"/>
      <c r="AF15458" s="74"/>
      <c r="BX15458" s="73"/>
      <c r="BY15458" s="74"/>
      <c r="BZ15458" s="74"/>
      <c r="CA15458" s="74"/>
      <c r="CF15458" s="79"/>
      <c r="CL15458" s="79"/>
    </row>
    <row r="15459" spans="30:90">
      <c r="AD15459" s="73"/>
      <c r="AE15459" s="74"/>
      <c r="AF15459" s="74"/>
      <c r="BX15459" s="73"/>
      <c r="BY15459" s="74"/>
      <c r="BZ15459" s="74"/>
      <c r="CA15459" s="74"/>
      <c r="CF15459" s="79"/>
      <c r="CL15459" s="79"/>
    </row>
    <row r="15460" spans="30:90">
      <c r="AD15460" s="73"/>
      <c r="AE15460" s="74"/>
      <c r="AF15460" s="74"/>
      <c r="BX15460" s="73"/>
      <c r="BY15460" s="74"/>
      <c r="BZ15460" s="74"/>
      <c r="CA15460" s="74"/>
      <c r="CF15460" s="79"/>
      <c r="CL15460" s="79"/>
    </row>
    <row r="15461" spans="30:90">
      <c r="AD15461" s="73"/>
      <c r="AE15461" s="74"/>
      <c r="AF15461" s="74"/>
      <c r="BX15461" s="73"/>
      <c r="BY15461" s="74"/>
      <c r="BZ15461" s="74"/>
      <c r="CA15461" s="74"/>
      <c r="CF15461" s="79"/>
      <c r="CL15461" s="79"/>
    </row>
    <row r="15462" spans="30:90">
      <c r="AD15462" s="73"/>
      <c r="AE15462" s="74"/>
      <c r="AF15462" s="74"/>
      <c r="BX15462" s="73"/>
      <c r="BY15462" s="74"/>
      <c r="BZ15462" s="74"/>
      <c r="CA15462" s="74"/>
      <c r="CF15462" s="79"/>
      <c r="CL15462" s="79"/>
    </row>
    <row r="15463" spans="30:90">
      <c r="AD15463" s="73"/>
      <c r="AE15463" s="74"/>
      <c r="AF15463" s="74"/>
      <c r="BX15463" s="73"/>
      <c r="BY15463" s="74"/>
      <c r="BZ15463" s="74"/>
      <c r="CA15463" s="74"/>
      <c r="CF15463" s="79"/>
      <c r="CL15463" s="79"/>
    </row>
    <row r="15464" spans="30:90">
      <c r="AD15464" s="73"/>
      <c r="AE15464" s="74"/>
      <c r="AF15464" s="74"/>
      <c r="BX15464" s="73"/>
      <c r="BY15464" s="74"/>
      <c r="BZ15464" s="74"/>
      <c r="CA15464" s="74"/>
      <c r="CF15464" s="79"/>
      <c r="CL15464" s="79"/>
    </row>
    <row r="15465" spans="30:90">
      <c r="AD15465" s="73"/>
      <c r="AE15465" s="74"/>
      <c r="AF15465" s="74"/>
      <c r="BX15465" s="73"/>
      <c r="BY15465" s="74"/>
      <c r="BZ15465" s="74"/>
      <c r="CA15465" s="74"/>
      <c r="CF15465" s="79"/>
      <c r="CL15465" s="79"/>
    </row>
    <row r="15466" spans="30:90">
      <c r="AD15466" s="73"/>
      <c r="AE15466" s="74"/>
      <c r="AF15466" s="74"/>
      <c r="BX15466" s="73"/>
      <c r="BY15466" s="74"/>
      <c r="BZ15466" s="74"/>
      <c r="CA15466" s="74"/>
      <c r="CF15466" s="79"/>
      <c r="CL15466" s="79"/>
    </row>
    <row r="15467" spans="30:90">
      <c r="AD15467" s="73"/>
      <c r="AE15467" s="74"/>
      <c r="AF15467" s="74"/>
      <c r="BX15467" s="73"/>
      <c r="BY15467" s="74"/>
      <c r="BZ15467" s="74"/>
      <c r="CA15467" s="74"/>
      <c r="CF15467" s="79"/>
      <c r="CL15467" s="79"/>
    </row>
    <row r="15468" spans="30:90">
      <c r="AD15468" s="73"/>
      <c r="AE15468" s="74"/>
      <c r="AF15468" s="74"/>
      <c r="BX15468" s="73"/>
      <c r="BY15468" s="74"/>
      <c r="BZ15468" s="74"/>
      <c r="CA15468" s="74"/>
      <c r="CF15468" s="79"/>
      <c r="CL15468" s="79"/>
    </row>
    <row r="15469" spans="30:90">
      <c r="AD15469" s="73"/>
      <c r="AE15469" s="74"/>
      <c r="AF15469" s="74"/>
      <c r="BX15469" s="73"/>
      <c r="BY15469" s="74"/>
      <c r="BZ15469" s="74"/>
      <c r="CA15469" s="74"/>
      <c r="CF15469" s="79"/>
      <c r="CL15469" s="79"/>
    </row>
    <row r="15470" spans="30:90">
      <c r="AD15470" s="73"/>
      <c r="AE15470" s="74"/>
      <c r="AF15470" s="74"/>
      <c r="BX15470" s="73"/>
      <c r="BY15470" s="74"/>
      <c r="BZ15470" s="74"/>
      <c r="CA15470" s="74"/>
      <c r="CF15470" s="79"/>
      <c r="CL15470" s="79"/>
    </row>
    <row r="15471" spans="30:90">
      <c r="AD15471" s="73"/>
      <c r="AE15471" s="74"/>
      <c r="AF15471" s="74"/>
      <c r="BX15471" s="73"/>
      <c r="BY15471" s="74"/>
      <c r="BZ15471" s="74"/>
      <c r="CA15471" s="74"/>
      <c r="CF15471" s="79"/>
      <c r="CL15471" s="79"/>
    </row>
    <row r="15472" spans="30:90">
      <c r="AD15472" s="73"/>
      <c r="AE15472" s="74"/>
      <c r="AF15472" s="74"/>
      <c r="BX15472" s="73"/>
      <c r="BY15472" s="74"/>
      <c r="BZ15472" s="74"/>
      <c r="CA15472" s="74"/>
      <c r="CF15472" s="79"/>
      <c r="CL15472" s="79"/>
    </row>
    <row r="15473" spans="30:90">
      <c r="AD15473" s="73"/>
      <c r="AE15473" s="74"/>
      <c r="AF15473" s="74"/>
      <c r="BX15473" s="73"/>
      <c r="BY15473" s="74"/>
      <c r="BZ15473" s="74"/>
      <c r="CA15473" s="74"/>
      <c r="CF15473" s="79"/>
      <c r="CL15473" s="79"/>
    </row>
    <row r="15474" spans="30:90">
      <c r="AD15474" s="73"/>
      <c r="AE15474" s="74"/>
      <c r="AF15474" s="74"/>
      <c r="BX15474" s="73"/>
      <c r="BY15474" s="74"/>
      <c r="BZ15474" s="74"/>
      <c r="CA15474" s="74"/>
      <c r="CF15474" s="79"/>
      <c r="CL15474" s="79"/>
    </row>
    <row r="15475" spans="30:90">
      <c r="AD15475" s="73"/>
      <c r="AE15475" s="74"/>
      <c r="AF15475" s="74"/>
      <c r="BX15475" s="73"/>
      <c r="BY15475" s="74"/>
      <c r="BZ15475" s="74"/>
      <c r="CA15475" s="74"/>
      <c r="CF15475" s="79"/>
      <c r="CL15475" s="79"/>
    </row>
    <row r="15476" spans="30:90">
      <c r="AD15476" s="73"/>
      <c r="AE15476" s="74"/>
      <c r="AF15476" s="74"/>
      <c r="BX15476" s="73"/>
      <c r="BY15476" s="74"/>
      <c r="BZ15476" s="74"/>
      <c r="CA15476" s="74"/>
      <c r="CF15476" s="79"/>
      <c r="CL15476" s="79"/>
    </row>
    <row r="15477" spans="30:90">
      <c r="AD15477" s="73"/>
      <c r="AE15477" s="74"/>
      <c r="AF15477" s="74"/>
      <c r="BX15477" s="73"/>
      <c r="BY15477" s="74"/>
      <c r="BZ15477" s="74"/>
      <c r="CA15477" s="74"/>
      <c r="CF15477" s="79"/>
      <c r="CL15477" s="79"/>
    </row>
    <row r="15478" spans="30:90">
      <c r="AD15478" s="73"/>
      <c r="AE15478" s="74"/>
      <c r="AF15478" s="74"/>
      <c r="BX15478" s="73"/>
      <c r="BY15478" s="74"/>
      <c r="BZ15478" s="74"/>
      <c r="CA15478" s="74"/>
      <c r="CF15478" s="79"/>
      <c r="CL15478" s="79"/>
    </row>
    <row r="15479" spans="30:90">
      <c r="AD15479" s="73"/>
      <c r="AE15479" s="74"/>
      <c r="AF15479" s="74"/>
      <c r="BX15479" s="73"/>
      <c r="BY15479" s="74"/>
      <c r="BZ15479" s="74"/>
      <c r="CA15479" s="74"/>
      <c r="CF15479" s="79"/>
      <c r="CL15479" s="79"/>
    </row>
    <row r="15480" spans="30:90">
      <c r="AD15480" s="73"/>
      <c r="AE15480" s="74"/>
      <c r="AF15480" s="74"/>
      <c r="BX15480" s="73"/>
      <c r="BY15480" s="74"/>
      <c r="BZ15480" s="74"/>
      <c r="CA15480" s="74"/>
      <c r="CF15480" s="79"/>
      <c r="CL15480" s="79"/>
    </row>
    <row r="15481" spans="30:90">
      <c r="AD15481" s="73"/>
      <c r="AE15481" s="74"/>
      <c r="AF15481" s="74"/>
      <c r="BX15481" s="73"/>
      <c r="BY15481" s="74"/>
      <c r="BZ15481" s="74"/>
      <c r="CA15481" s="74"/>
      <c r="CF15481" s="79"/>
      <c r="CL15481" s="79"/>
    </row>
    <row r="15482" spans="30:90">
      <c r="AD15482" s="73"/>
      <c r="AE15482" s="74"/>
      <c r="AF15482" s="74"/>
      <c r="BX15482" s="73"/>
      <c r="BY15482" s="74"/>
      <c r="BZ15482" s="74"/>
      <c r="CA15482" s="74"/>
      <c r="CF15482" s="79"/>
      <c r="CL15482" s="79"/>
    </row>
    <row r="15483" spans="30:90">
      <c r="AD15483" s="73"/>
      <c r="AE15483" s="74"/>
      <c r="AF15483" s="74"/>
      <c r="BX15483" s="73"/>
      <c r="BY15483" s="74"/>
      <c r="BZ15483" s="74"/>
      <c r="CA15483" s="74"/>
      <c r="CF15483" s="79"/>
      <c r="CL15483" s="79"/>
    </row>
    <row r="15484" spans="30:90">
      <c r="AD15484" s="73"/>
      <c r="AE15484" s="74"/>
      <c r="AF15484" s="74"/>
      <c r="BX15484" s="73"/>
      <c r="BY15484" s="74"/>
      <c r="BZ15484" s="74"/>
      <c r="CA15484" s="74"/>
      <c r="CF15484" s="79"/>
      <c r="CL15484" s="79"/>
    </row>
    <row r="15485" spans="30:90">
      <c r="AD15485" s="73"/>
      <c r="AE15485" s="74"/>
      <c r="AF15485" s="74"/>
      <c r="BX15485" s="73"/>
      <c r="BY15485" s="74"/>
      <c r="BZ15485" s="74"/>
      <c r="CA15485" s="74"/>
      <c r="CF15485" s="79"/>
      <c r="CL15485" s="79"/>
    </row>
    <row r="15486" spans="30:90">
      <c r="AD15486" s="73"/>
      <c r="AE15486" s="74"/>
      <c r="AF15486" s="74"/>
      <c r="BX15486" s="73"/>
      <c r="BY15486" s="74"/>
      <c r="BZ15486" s="74"/>
      <c r="CA15486" s="74"/>
      <c r="CF15486" s="79"/>
      <c r="CL15486" s="79"/>
    </row>
    <row r="15487" spans="30:90">
      <c r="AD15487" s="73"/>
      <c r="AE15487" s="74"/>
      <c r="AF15487" s="74"/>
      <c r="BX15487" s="73"/>
      <c r="BY15487" s="74"/>
      <c r="BZ15487" s="74"/>
      <c r="CA15487" s="74"/>
      <c r="CF15487" s="79"/>
      <c r="CL15487" s="79"/>
    </row>
    <row r="15488" spans="30:90">
      <c r="AD15488" s="73"/>
      <c r="AE15488" s="74"/>
      <c r="AF15488" s="74"/>
      <c r="BX15488" s="73"/>
      <c r="BY15488" s="74"/>
      <c r="BZ15488" s="74"/>
      <c r="CA15488" s="74"/>
      <c r="CF15488" s="79"/>
      <c r="CL15488" s="79"/>
    </row>
    <row r="15489" spans="30:90">
      <c r="AD15489" s="73"/>
      <c r="AE15489" s="74"/>
      <c r="AF15489" s="74"/>
      <c r="BX15489" s="73"/>
      <c r="BY15489" s="74"/>
      <c r="BZ15489" s="74"/>
      <c r="CA15489" s="74"/>
      <c r="CF15489" s="79"/>
      <c r="CL15489" s="79"/>
    </row>
    <row r="15490" spans="30:90">
      <c r="AD15490" s="73"/>
      <c r="AE15490" s="74"/>
      <c r="AF15490" s="74"/>
      <c r="BX15490" s="73"/>
      <c r="BY15490" s="74"/>
      <c r="BZ15490" s="74"/>
      <c r="CA15490" s="74"/>
      <c r="CF15490" s="79"/>
      <c r="CL15490" s="79"/>
    </row>
    <row r="15491" spans="30:90">
      <c r="AD15491" s="73"/>
      <c r="AE15491" s="74"/>
      <c r="AF15491" s="74"/>
      <c r="BX15491" s="73"/>
      <c r="BY15491" s="74"/>
      <c r="BZ15491" s="74"/>
      <c r="CA15491" s="74"/>
      <c r="CF15491" s="79"/>
      <c r="CL15491" s="79"/>
    </row>
    <row r="15492" spans="30:90">
      <c r="AD15492" s="73"/>
      <c r="AE15492" s="74"/>
      <c r="AF15492" s="74"/>
      <c r="BX15492" s="73"/>
      <c r="BY15492" s="74"/>
      <c r="BZ15492" s="74"/>
      <c r="CA15492" s="74"/>
      <c r="CF15492" s="79"/>
      <c r="CL15492" s="79"/>
    </row>
    <row r="15493" spans="30:90">
      <c r="AD15493" s="73"/>
      <c r="AE15493" s="74"/>
      <c r="AF15493" s="74"/>
      <c r="BX15493" s="73"/>
      <c r="BY15493" s="74"/>
      <c r="BZ15493" s="74"/>
      <c r="CA15493" s="74"/>
      <c r="CF15493" s="79"/>
      <c r="CL15493" s="79"/>
    </row>
    <row r="15494" spans="30:90">
      <c r="AD15494" s="73"/>
      <c r="AE15494" s="74"/>
      <c r="AF15494" s="74"/>
      <c r="BX15494" s="73"/>
      <c r="BY15494" s="74"/>
      <c r="BZ15494" s="74"/>
      <c r="CA15494" s="74"/>
      <c r="CF15494" s="79"/>
      <c r="CL15494" s="79"/>
    </row>
    <row r="15495" spans="30:90">
      <c r="AD15495" s="73"/>
      <c r="AE15495" s="74"/>
      <c r="AF15495" s="74"/>
      <c r="BX15495" s="73"/>
      <c r="BY15495" s="74"/>
      <c r="BZ15495" s="74"/>
      <c r="CA15495" s="74"/>
      <c r="CF15495" s="79"/>
      <c r="CL15495" s="79"/>
    </row>
    <row r="15496" spans="30:90">
      <c r="AD15496" s="73"/>
      <c r="AE15496" s="74"/>
      <c r="AF15496" s="74"/>
      <c r="BX15496" s="73"/>
      <c r="BY15496" s="74"/>
      <c r="BZ15496" s="74"/>
      <c r="CA15496" s="74"/>
      <c r="CF15496" s="79"/>
      <c r="CL15496" s="79"/>
    </row>
    <row r="15497" spans="30:90">
      <c r="AD15497" s="73"/>
      <c r="AE15497" s="74"/>
      <c r="AF15497" s="74"/>
      <c r="BX15497" s="73"/>
      <c r="BY15497" s="74"/>
      <c r="BZ15497" s="74"/>
      <c r="CA15497" s="74"/>
      <c r="CF15497" s="79"/>
      <c r="CL15497" s="79"/>
    </row>
    <row r="15498" spans="30:90">
      <c r="AD15498" s="73"/>
      <c r="AE15498" s="74"/>
      <c r="AF15498" s="74"/>
      <c r="BX15498" s="73"/>
      <c r="BY15498" s="74"/>
      <c r="BZ15498" s="74"/>
      <c r="CA15498" s="74"/>
      <c r="CF15498" s="79"/>
      <c r="CL15498" s="79"/>
    </row>
    <row r="15499" spans="30:90">
      <c r="AD15499" s="73"/>
      <c r="AE15499" s="74"/>
      <c r="AF15499" s="74"/>
      <c r="BX15499" s="73"/>
      <c r="BY15499" s="74"/>
      <c r="BZ15499" s="74"/>
      <c r="CA15499" s="74"/>
      <c r="CF15499" s="79"/>
      <c r="CL15499" s="79"/>
    </row>
    <row r="15500" spans="30:90">
      <c r="AD15500" s="73"/>
      <c r="AE15500" s="74"/>
      <c r="AF15500" s="74"/>
      <c r="BX15500" s="73"/>
      <c r="BY15500" s="74"/>
      <c r="BZ15500" s="74"/>
      <c r="CA15500" s="74"/>
      <c r="CF15500" s="79"/>
      <c r="CL15500" s="79"/>
    </row>
    <row r="15501" spans="30:90">
      <c r="AD15501" s="73"/>
      <c r="AE15501" s="74"/>
      <c r="AF15501" s="74"/>
      <c r="BX15501" s="73"/>
      <c r="BY15501" s="74"/>
      <c r="BZ15501" s="74"/>
      <c r="CA15501" s="74"/>
      <c r="CF15501" s="79"/>
      <c r="CL15501" s="79"/>
    </row>
    <row r="15502" spans="30:90">
      <c r="AD15502" s="73"/>
      <c r="AE15502" s="74"/>
      <c r="AF15502" s="74"/>
      <c r="BX15502" s="73"/>
      <c r="BY15502" s="74"/>
      <c r="BZ15502" s="74"/>
      <c r="CA15502" s="74"/>
      <c r="CF15502" s="79"/>
      <c r="CL15502" s="79"/>
    </row>
    <row r="15503" spans="30:90">
      <c r="AD15503" s="73"/>
      <c r="AE15503" s="74"/>
      <c r="AF15503" s="74"/>
      <c r="BX15503" s="73"/>
      <c r="BY15503" s="74"/>
      <c r="BZ15503" s="74"/>
      <c r="CA15503" s="74"/>
      <c r="CF15503" s="79"/>
      <c r="CL15503" s="79"/>
    </row>
    <row r="15504" spans="30:90">
      <c r="AD15504" s="73"/>
      <c r="AE15504" s="74"/>
      <c r="AF15504" s="74"/>
      <c r="BX15504" s="73"/>
      <c r="BY15504" s="74"/>
      <c r="BZ15504" s="74"/>
      <c r="CA15504" s="74"/>
      <c r="CF15504" s="79"/>
      <c r="CL15504" s="79"/>
    </row>
    <row r="15505" spans="30:90">
      <c r="AD15505" s="73"/>
      <c r="AE15505" s="74"/>
      <c r="AF15505" s="74"/>
      <c r="BX15505" s="73"/>
      <c r="BY15505" s="74"/>
      <c r="BZ15505" s="74"/>
      <c r="CA15505" s="74"/>
      <c r="CF15505" s="79"/>
      <c r="CL15505" s="79"/>
    </row>
    <row r="15506" spans="30:90">
      <c r="AD15506" s="73"/>
      <c r="AE15506" s="74"/>
      <c r="AF15506" s="74"/>
      <c r="BX15506" s="73"/>
      <c r="BY15506" s="74"/>
      <c r="BZ15506" s="74"/>
      <c r="CA15506" s="74"/>
      <c r="CF15506" s="79"/>
      <c r="CL15506" s="79"/>
    </row>
    <row r="15507" spans="30:90">
      <c r="AD15507" s="73"/>
      <c r="AE15507" s="74"/>
      <c r="AF15507" s="74"/>
      <c r="BX15507" s="73"/>
      <c r="BY15507" s="74"/>
      <c r="BZ15507" s="74"/>
      <c r="CA15507" s="74"/>
      <c r="CF15507" s="79"/>
      <c r="CL15507" s="79"/>
    </row>
    <row r="15508" spans="30:90">
      <c r="AD15508" s="73"/>
      <c r="AE15508" s="74"/>
      <c r="AF15508" s="74"/>
      <c r="BX15508" s="73"/>
      <c r="BY15508" s="74"/>
      <c r="BZ15508" s="74"/>
      <c r="CA15508" s="74"/>
      <c r="CF15508" s="79"/>
      <c r="CL15508" s="79"/>
    </row>
    <row r="15509" spans="30:90">
      <c r="AD15509" s="73"/>
      <c r="AE15509" s="74"/>
      <c r="AF15509" s="74"/>
      <c r="BX15509" s="73"/>
      <c r="BY15509" s="74"/>
      <c r="BZ15509" s="74"/>
      <c r="CA15509" s="74"/>
      <c r="CF15509" s="79"/>
      <c r="CL15509" s="79"/>
    </row>
    <row r="15510" spans="30:90">
      <c r="AD15510" s="73"/>
      <c r="AE15510" s="74"/>
      <c r="AF15510" s="74"/>
      <c r="BX15510" s="73"/>
      <c r="BY15510" s="74"/>
      <c r="BZ15510" s="74"/>
      <c r="CA15510" s="74"/>
      <c r="CF15510" s="79"/>
      <c r="CL15510" s="79"/>
    </row>
    <row r="15511" spans="30:90">
      <c r="AD15511" s="73"/>
      <c r="AE15511" s="74"/>
      <c r="AF15511" s="74"/>
      <c r="BX15511" s="73"/>
      <c r="BY15511" s="74"/>
      <c r="BZ15511" s="74"/>
      <c r="CA15511" s="74"/>
      <c r="CF15511" s="79"/>
      <c r="CL15511" s="79"/>
    </row>
    <row r="15512" spans="30:90">
      <c r="AD15512" s="73"/>
      <c r="AE15512" s="74"/>
      <c r="AF15512" s="74"/>
      <c r="BX15512" s="73"/>
      <c r="BY15512" s="74"/>
      <c r="BZ15512" s="74"/>
      <c r="CA15512" s="74"/>
      <c r="CF15512" s="79"/>
      <c r="CL15512" s="79"/>
    </row>
    <row r="15513" spans="30:90">
      <c r="AD15513" s="73"/>
      <c r="AE15513" s="74"/>
      <c r="AF15513" s="74"/>
      <c r="BX15513" s="73"/>
      <c r="BY15513" s="74"/>
      <c r="BZ15513" s="74"/>
      <c r="CA15513" s="74"/>
      <c r="CF15513" s="79"/>
      <c r="CL15513" s="79"/>
    </row>
    <row r="15514" spans="30:90">
      <c r="AD15514" s="73"/>
      <c r="AE15514" s="74"/>
      <c r="AF15514" s="74"/>
      <c r="BX15514" s="73"/>
      <c r="BY15514" s="74"/>
      <c r="BZ15514" s="74"/>
      <c r="CA15514" s="74"/>
      <c r="CF15514" s="79"/>
      <c r="CL15514" s="79"/>
    </row>
    <row r="15515" spans="30:90">
      <c r="AD15515" s="73"/>
      <c r="AE15515" s="74"/>
      <c r="AF15515" s="74"/>
      <c r="BX15515" s="73"/>
      <c r="BY15515" s="74"/>
      <c r="BZ15515" s="74"/>
      <c r="CA15515" s="74"/>
      <c r="CF15515" s="79"/>
      <c r="CL15515" s="79"/>
    </row>
    <row r="15516" spans="30:90">
      <c r="AD15516" s="73"/>
      <c r="AE15516" s="74"/>
      <c r="AF15516" s="74"/>
      <c r="BX15516" s="73"/>
      <c r="BY15516" s="74"/>
      <c r="BZ15516" s="74"/>
      <c r="CA15516" s="74"/>
      <c r="CF15516" s="79"/>
      <c r="CL15516" s="79"/>
    </row>
    <row r="15517" spans="30:90">
      <c r="AD15517" s="73"/>
      <c r="AE15517" s="74"/>
      <c r="AF15517" s="74"/>
      <c r="BX15517" s="73"/>
      <c r="BY15517" s="74"/>
      <c r="BZ15517" s="74"/>
      <c r="CA15517" s="74"/>
      <c r="CF15517" s="79"/>
      <c r="CL15517" s="79"/>
    </row>
    <row r="15518" spans="30:90">
      <c r="AD15518" s="73"/>
      <c r="AE15518" s="74"/>
      <c r="AF15518" s="74"/>
      <c r="BX15518" s="73"/>
      <c r="BY15518" s="74"/>
      <c r="BZ15518" s="74"/>
      <c r="CA15518" s="74"/>
      <c r="CF15518" s="79"/>
      <c r="CL15518" s="79"/>
    </row>
    <row r="15519" spans="30:90">
      <c r="AD15519" s="73"/>
      <c r="AE15519" s="74"/>
      <c r="AF15519" s="74"/>
      <c r="BX15519" s="73"/>
      <c r="BY15519" s="74"/>
      <c r="BZ15519" s="74"/>
      <c r="CA15519" s="74"/>
      <c r="CF15519" s="79"/>
      <c r="CL15519" s="79"/>
    </row>
    <row r="15520" spans="30:90">
      <c r="AD15520" s="73"/>
      <c r="AE15520" s="74"/>
      <c r="AF15520" s="74"/>
      <c r="BX15520" s="73"/>
      <c r="BY15520" s="74"/>
      <c r="BZ15520" s="74"/>
      <c r="CA15520" s="74"/>
      <c r="CF15520" s="79"/>
      <c r="CL15520" s="79"/>
    </row>
    <row r="15521" spans="30:90">
      <c r="AD15521" s="73"/>
      <c r="AE15521" s="74"/>
      <c r="AF15521" s="74"/>
      <c r="BX15521" s="73"/>
      <c r="BY15521" s="74"/>
      <c r="BZ15521" s="74"/>
      <c r="CA15521" s="74"/>
      <c r="CF15521" s="79"/>
      <c r="CL15521" s="79"/>
    </row>
    <row r="15522" spans="30:90">
      <c r="AD15522" s="73"/>
      <c r="AE15522" s="74"/>
      <c r="AF15522" s="74"/>
      <c r="BX15522" s="73"/>
      <c r="BY15522" s="74"/>
      <c r="BZ15522" s="74"/>
      <c r="CA15522" s="74"/>
      <c r="CF15522" s="79"/>
      <c r="CL15522" s="79"/>
    </row>
    <row r="15523" spans="30:90">
      <c r="AD15523" s="73"/>
      <c r="AE15523" s="74"/>
      <c r="AF15523" s="74"/>
      <c r="BX15523" s="73"/>
      <c r="BY15523" s="74"/>
      <c r="BZ15523" s="74"/>
      <c r="CA15523" s="74"/>
      <c r="CF15523" s="79"/>
      <c r="CL15523" s="79"/>
    </row>
    <row r="15524" spans="30:90">
      <c r="AD15524" s="73"/>
      <c r="AE15524" s="74"/>
      <c r="AF15524" s="74"/>
      <c r="BX15524" s="73"/>
      <c r="BY15524" s="74"/>
      <c r="BZ15524" s="74"/>
      <c r="CA15524" s="74"/>
      <c r="CF15524" s="79"/>
      <c r="CL15524" s="79"/>
    </row>
    <row r="15525" spans="30:90">
      <c r="AD15525" s="73"/>
      <c r="AE15525" s="74"/>
      <c r="AF15525" s="74"/>
      <c r="BX15525" s="73"/>
      <c r="BY15525" s="74"/>
      <c r="BZ15525" s="74"/>
      <c r="CA15525" s="74"/>
      <c r="CF15525" s="79"/>
      <c r="CL15525" s="79"/>
    </row>
    <row r="15526" spans="30:90">
      <c r="AD15526" s="73"/>
      <c r="AE15526" s="74"/>
      <c r="AF15526" s="74"/>
      <c r="BX15526" s="73"/>
      <c r="BY15526" s="74"/>
      <c r="BZ15526" s="74"/>
      <c r="CA15526" s="74"/>
      <c r="CF15526" s="79"/>
      <c r="CL15526" s="79"/>
    </row>
    <row r="15527" spans="30:90">
      <c r="AD15527" s="73"/>
      <c r="AE15527" s="74"/>
      <c r="AF15527" s="74"/>
      <c r="BX15527" s="73"/>
      <c r="BY15527" s="74"/>
      <c r="BZ15527" s="74"/>
      <c r="CA15527" s="74"/>
      <c r="CF15527" s="79"/>
      <c r="CL15527" s="79"/>
    </row>
    <row r="15528" spans="30:90">
      <c r="AD15528" s="73"/>
      <c r="AE15528" s="74"/>
      <c r="AF15528" s="74"/>
      <c r="BX15528" s="73"/>
      <c r="BY15528" s="74"/>
      <c r="BZ15528" s="74"/>
      <c r="CA15528" s="74"/>
      <c r="CF15528" s="79"/>
      <c r="CL15528" s="79"/>
    </row>
    <row r="15529" spans="30:90">
      <c r="AD15529" s="73"/>
      <c r="AE15529" s="74"/>
      <c r="AF15529" s="74"/>
      <c r="BX15529" s="73"/>
      <c r="BY15529" s="74"/>
      <c r="BZ15529" s="74"/>
      <c r="CA15529" s="74"/>
      <c r="CF15529" s="79"/>
      <c r="CL15529" s="79"/>
    </row>
    <row r="15530" spans="30:90">
      <c r="AD15530" s="73"/>
      <c r="AE15530" s="74"/>
      <c r="AF15530" s="74"/>
      <c r="BX15530" s="73"/>
      <c r="BY15530" s="74"/>
      <c r="BZ15530" s="74"/>
      <c r="CA15530" s="74"/>
      <c r="CF15530" s="79"/>
      <c r="CL15530" s="79"/>
    </row>
    <row r="15531" spans="30:90">
      <c r="AD15531" s="73"/>
      <c r="AE15531" s="74"/>
      <c r="AF15531" s="74"/>
      <c r="BX15531" s="73"/>
      <c r="BY15531" s="74"/>
      <c r="BZ15531" s="74"/>
      <c r="CA15531" s="74"/>
      <c r="CF15531" s="79"/>
      <c r="CL15531" s="79"/>
    </row>
    <row r="15532" spans="30:90">
      <c r="AD15532" s="73"/>
      <c r="AE15532" s="74"/>
      <c r="AF15532" s="74"/>
      <c r="BX15532" s="73"/>
      <c r="BY15532" s="74"/>
      <c r="BZ15532" s="74"/>
      <c r="CA15532" s="74"/>
      <c r="CF15532" s="79"/>
      <c r="CL15532" s="79"/>
    </row>
    <row r="15533" spans="30:90">
      <c r="AD15533" s="73"/>
      <c r="AE15533" s="74"/>
      <c r="AF15533" s="74"/>
      <c r="BX15533" s="73"/>
      <c r="BY15533" s="74"/>
      <c r="BZ15533" s="74"/>
      <c r="CA15533" s="74"/>
      <c r="CF15533" s="79"/>
      <c r="CL15533" s="79"/>
    </row>
    <row r="15534" spans="30:90">
      <c r="AD15534" s="73"/>
      <c r="AE15534" s="74"/>
      <c r="AF15534" s="74"/>
      <c r="BX15534" s="73"/>
      <c r="BY15534" s="74"/>
      <c r="BZ15534" s="74"/>
      <c r="CA15534" s="74"/>
      <c r="CF15534" s="79"/>
      <c r="CL15534" s="79"/>
    </row>
    <row r="15535" spans="30:90">
      <c r="AD15535" s="73"/>
      <c r="AE15535" s="74"/>
      <c r="AF15535" s="74"/>
      <c r="BX15535" s="73"/>
      <c r="BY15535" s="74"/>
      <c r="BZ15535" s="74"/>
      <c r="CA15535" s="74"/>
      <c r="CF15535" s="79"/>
      <c r="CL15535" s="79"/>
    </row>
    <row r="15536" spans="30:90">
      <c r="AD15536" s="73"/>
      <c r="AE15536" s="74"/>
      <c r="AF15536" s="74"/>
      <c r="BX15536" s="73"/>
      <c r="BY15536" s="74"/>
      <c r="BZ15536" s="74"/>
      <c r="CA15536" s="74"/>
      <c r="CF15536" s="79"/>
      <c r="CL15536" s="79"/>
    </row>
    <row r="15537" spans="30:90">
      <c r="AD15537" s="73"/>
      <c r="AE15537" s="74"/>
      <c r="AF15537" s="74"/>
      <c r="BX15537" s="73"/>
      <c r="BY15537" s="74"/>
      <c r="BZ15537" s="74"/>
      <c r="CA15537" s="74"/>
      <c r="CF15537" s="79"/>
      <c r="CL15537" s="79"/>
    </row>
    <row r="15538" spans="30:90">
      <c r="AD15538" s="73"/>
      <c r="AE15538" s="74"/>
      <c r="AF15538" s="74"/>
      <c r="BX15538" s="73"/>
      <c r="BY15538" s="74"/>
      <c r="BZ15538" s="74"/>
      <c r="CA15538" s="74"/>
      <c r="CF15538" s="79"/>
      <c r="CL15538" s="79"/>
    </row>
    <row r="15539" spans="30:90">
      <c r="AD15539" s="73"/>
      <c r="AE15539" s="74"/>
      <c r="AF15539" s="74"/>
      <c r="BX15539" s="73"/>
      <c r="BY15539" s="74"/>
      <c r="BZ15539" s="74"/>
      <c r="CA15539" s="74"/>
      <c r="CF15539" s="79"/>
      <c r="CL15539" s="79"/>
    </row>
    <row r="15540" spans="30:90">
      <c r="AD15540" s="73"/>
      <c r="AE15540" s="74"/>
      <c r="AF15540" s="74"/>
      <c r="BX15540" s="73"/>
      <c r="BY15540" s="74"/>
      <c r="BZ15540" s="74"/>
      <c r="CA15540" s="74"/>
      <c r="CF15540" s="79"/>
      <c r="CL15540" s="79"/>
    </row>
    <row r="15541" spans="30:90">
      <c r="AD15541" s="73"/>
      <c r="AE15541" s="74"/>
      <c r="AF15541" s="74"/>
      <c r="BX15541" s="73"/>
      <c r="BY15541" s="74"/>
      <c r="BZ15541" s="74"/>
      <c r="CA15541" s="74"/>
      <c r="CF15541" s="79"/>
      <c r="CL15541" s="79"/>
    </row>
    <row r="15542" spans="30:90">
      <c r="AD15542" s="73"/>
      <c r="AE15542" s="74"/>
      <c r="AF15542" s="74"/>
      <c r="BX15542" s="73"/>
      <c r="BY15542" s="74"/>
      <c r="BZ15542" s="74"/>
      <c r="CA15542" s="74"/>
      <c r="CF15542" s="79"/>
      <c r="CL15542" s="79"/>
    </row>
    <row r="15543" spans="30:90">
      <c r="AD15543" s="73"/>
      <c r="AE15543" s="74"/>
      <c r="AF15543" s="74"/>
      <c r="BX15543" s="73"/>
      <c r="BY15543" s="74"/>
      <c r="BZ15543" s="74"/>
      <c r="CA15543" s="74"/>
      <c r="CF15543" s="79"/>
      <c r="CL15543" s="79"/>
    </row>
    <row r="15544" spans="30:90">
      <c r="AD15544" s="73"/>
      <c r="AE15544" s="74"/>
      <c r="AF15544" s="74"/>
      <c r="BX15544" s="73"/>
      <c r="BY15544" s="74"/>
      <c r="BZ15544" s="74"/>
      <c r="CA15544" s="74"/>
      <c r="CF15544" s="79"/>
      <c r="CL15544" s="79"/>
    </row>
    <row r="15545" spans="30:90">
      <c r="AD15545" s="73"/>
      <c r="AE15545" s="74"/>
      <c r="AF15545" s="74"/>
      <c r="BX15545" s="73"/>
      <c r="BY15545" s="74"/>
      <c r="BZ15545" s="74"/>
      <c r="CA15545" s="74"/>
      <c r="CF15545" s="79"/>
      <c r="CL15545" s="79"/>
    </row>
    <row r="15546" spans="30:90">
      <c r="AD15546" s="73"/>
      <c r="AE15546" s="74"/>
      <c r="AF15546" s="74"/>
      <c r="BX15546" s="73"/>
      <c r="BY15546" s="74"/>
      <c r="BZ15546" s="74"/>
      <c r="CA15546" s="74"/>
      <c r="CF15546" s="79"/>
      <c r="CL15546" s="79"/>
    </row>
    <row r="15547" spans="30:90">
      <c r="AD15547" s="73"/>
      <c r="AE15547" s="74"/>
      <c r="AF15547" s="74"/>
      <c r="BX15547" s="73"/>
      <c r="BY15547" s="74"/>
      <c r="BZ15547" s="74"/>
      <c r="CA15547" s="74"/>
      <c r="CF15547" s="79"/>
      <c r="CL15547" s="79"/>
    </row>
    <row r="15548" spans="30:90">
      <c r="AD15548" s="73"/>
      <c r="AE15548" s="74"/>
      <c r="AF15548" s="74"/>
      <c r="BX15548" s="73"/>
      <c r="BY15548" s="74"/>
      <c r="BZ15548" s="74"/>
      <c r="CA15548" s="74"/>
      <c r="CF15548" s="79"/>
      <c r="CL15548" s="79"/>
    </row>
    <row r="15549" spans="30:90">
      <c r="AD15549" s="73"/>
      <c r="AE15549" s="74"/>
      <c r="AF15549" s="74"/>
      <c r="BX15549" s="73"/>
      <c r="BY15549" s="74"/>
      <c r="BZ15549" s="74"/>
      <c r="CA15549" s="74"/>
      <c r="CF15549" s="79"/>
      <c r="CL15549" s="79"/>
    </row>
    <row r="15550" spans="30:90">
      <c r="AD15550" s="73"/>
      <c r="AE15550" s="74"/>
      <c r="AF15550" s="74"/>
      <c r="BX15550" s="73"/>
      <c r="BY15550" s="74"/>
      <c r="BZ15550" s="74"/>
      <c r="CA15550" s="74"/>
      <c r="CF15550" s="79"/>
      <c r="CL15550" s="79"/>
    </row>
    <row r="15551" spans="30:90">
      <c r="AD15551" s="73"/>
      <c r="AE15551" s="74"/>
      <c r="AF15551" s="74"/>
      <c r="BX15551" s="73"/>
      <c r="BY15551" s="74"/>
      <c r="BZ15551" s="74"/>
      <c r="CA15551" s="74"/>
      <c r="CF15551" s="79"/>
      <c r="CL15551" s="79"/>
    </row>
    <row r="15552" spans="30:90">
      <c r="AD15552" s="73"/>
      <c r="AE15552" s="74"/>
      <c r="AF15552" s="74"/>
      <c r="BX15552" s="73"/>
      <c r="BY15552" s="74"/>
      <c r="BZ15552" s="74"/>
      <c r="CA15552" s="74"/>
      <c r="CF15552" s="79"/>
      <c r="CL15552" s="79"/>
    </row>
    <row r="15553" spans="30:90">
      <c r="AD15553" s="73"/>
      <c r="AE15553" s="74"/>
      <c r="AF15553" s="74"/>
      <c r="BX15553" s="73"/>
      <c r="BY15553" s="74"/>
      <c r="BZ15553" s="74"/>
      <c r="CA15553" s="74"/>
      <c r="CF15553" s="79"/>
      <c r="CL15553" s="79"/>
    </row>
    <row r="15554" spans="30:90">
      <c r="AD15554" s="73"/>
      <c r="AE15554" s="74"/>
      <c r="AF15554" s="74"/>
      <c r="BX15554" s="73"/>
      <c r="BY15554" s="74"/>
      <c r="BZ15554" s="74"/>
      <c r="CA15554" s="74"/>
      <c r="CF15554" s="79"/>
      <c r="CL15554" s="79"/>
    </row>
    <row r="15555" spans="30:90">
      <c r="AD15555" s="73"/>
      <c r="AE15555" s="74"/>
      <c r="AF15555" s="74"/>
      <c r="BX15555" s="73"/>
      <c r="BY15555" s="74"/>
      <c r="BZ15555" s="74"/>
      <c r="CA15555" s="74"/>
      <c r="CF15555" s="79"/>
      <c r="CL15555" s="79"/>
    </row>
    <row r="15556" spans="30:90">
      <c r="AD15556" s="73"/>
      <c r="AE15556" s="74"/>
      <c r="AF15556" s="74"/>
      <c r="BX15556" s="73"/>
      <c r="BY15556" s="74"/>
      <c r="BZ15556" s="74"/>
      <c r="CA15556" s="74"/>
      <c r="CF15556" s="79"/>
      <c r="CL15556" s="79"/>
    </row>
    <row r="15557" spans="30:90">
      <c r="AD15557" s="73"/>
      <c r="AE15557" s="74"/>
      <c r="AF15557" s="74"/>
      <c r="BX15557" s="73"/>
      <c r="BY15557" s="74"/>
      <c r="BZ15557" s="74"/>
      <c r="CA15557" s="74"/>
      <c r="CF15557" s="79"/>
      <c r="CL15557" s="79"/>
    </row>
    <row r="15558" spans="30:90">
      <c r="AD15558" s="73"/>
      <c r="AE15558" s="74"/>
      <c r="AF15558" s="74"/>
      <c r="BX15558" s="73"/>
      <c r="BY15558" s="74"/>
      <c r="BZ15558" s="74"/>
      <c r="CA15558" s="74"/>
      <c r="CF15558" s="79"/>
      <c r="CL15558" s="79"/>
    </row>
    <row r="15559" spans="30:90">
      <c r="AD15559" s="73"/>
      <c r="AE15559" s="74"/>
      <c r="AF15559" s="74"/>
      <c r="BX15559" s="73"/>
      <c r="BY15559" s="74"/>
      <c r="BZ15559" s="74"/>
      <c r="CA15559" s="74"/>
      <c r="CF15559" s="79"/>
      <c r="CL15559" s="79"/>
    </row>
    <row r="15560" spans="30:90">
      <c r="AD15560" s="73"/>
      <c r="AE15560" s="74"/>
      <c r="AF15560" s="74"/>
      <c r="BX15560" s="73"/>
      <c r="BY15560" s="74"/>
      <c r="BZ15560" s="74"/>
      <c r="CA15560" s="74"/>
      <c r="CF15560" s="79"/>
      <c r="CL15560" s="79"/>
    </row>
    <row r="15561" spans="30:90">
      <c r="AD15561" s="73"/>
      <c r="AE15561" s="74"/>
      <c r="AF15561" s="74"/>
      <c r="BX15561" s="73"/>
      <c r="BY15561" s="74"/>
      <c r="BZ15561" s="74"/>
      <c r="CA15561" s="74"/>
      <c r="CF15561" s="79"/>
      <c r="CL15561" s="79"/>
    </row>
    <row r="15562" spans="30:90">
      <c r="AD15562" s="73"/>
      <c r="AE15562" s="74"/>
      <c r="AF15562" s="74"/>
      <c r="BX15562" s="73"/>
      <c r="BY15562" s="74"/>
      <c r="BZ15562" s="74"/>
      <c r="CA15562" s="74"/>
      <c r="CF15562" s="79"/>
      <c r="CL15562" s="79"/>
    </row>
    <row r="15563" spans="30:90">
      <c r="AD15563" s="73"/>
      <c r="AE15563" s="74"/>
      <c r="AF15563" s="74"/>
      <c r="BX15563" s="73"/>
      <c r="BY15563" s="74"/>
      <c r="BZ15563" s="74"/>
      <c r="CA15563" s="74"/>
      <c r="CF15563" s="79"/>
      <c r="CL15563" s="79"/>
    </row>
    <row r="15564" spans="30:90">
      <c r="AD15564" s="73"/>
      <c r="AE15564" s="74"/>
      <c r="AF15564" s="74"/>
      <c r="BX15564" s="73"/>
      <c r="BY15564" s="74"/>
      <c r="BZ15564" s="74"/>
      <c r="CA15564" s="74"/>
      <c r="CF15564" s="79"/>
      <c r="CL15564" s="79"/>
    </row>
    <row r="15565" spans="30:90">
      <c r="AD15565" s="73"/>
      <c r="AE15565" s="74"/>
      <c r="AF15565" s="74"/>
      <c r="BX15565" s="73"/>
      <c r="BY15565" s="74"/>
      <c r="BZ15565" s="74"/>
      <c r="CA15565" s="74"/>
      <c r="CF15565" s="79"/>
      <c r="CL15565" s="79"/>
    </row>
    <row r="15566" spans="30:90">
      <c r="AD15566" s="73"/>
      <c r="AE15566" s="74"/>
      <c r="AF15566" s="74"/>
      <c r="BX15566" s="73"/>
      <c r="BY15566" s="74"/>
      <c r="BZ15566" s="74"/>
      <c r="CA15566" s="74"/>
      <c r="CF15566" s="79"/>
      <c r="CL15566" s="79"/>
    </row>
    <row r="15567" spans="30:90">
      <c r="AD15567" s="73"/>
      <c r="AE15567" s="74"/>
      <c r="AF15567" s="74"/>
      <c r="BX15567" s="73"/>
      <c r="BY15567" s="74"/>
      <c r="BZ15567" s="74"/>
      <c r="CA15567" s="74"/>
      <c r="CF15567" s="79"/>
      <c r="CL15567" s="79"/>
    </row>
    <row r="15568" spans="30:90">
      <c r="AD15568" s="73"/>
      <c r="AE15568" s="74"/>
      <c r="AF15568" s="74"/>
      <c r="BX15568" s="73"/>
      <c r="BY15568" s="74"/>
      <c r="BZ15568" s="74"/>
      <c r="CA15568" s="74"/>
      <c r="CF15568" s="79"/>
      <c r="CL15568" s="79"/>
    </row>
    <row r="15569" spans="30:90">
      <c r="AD15569" s="73"/>
      <c r="AE15569" s="74"/>
      <c r="AF15569" s="74"/>
      <c r="BX15569" s="73"/>
      <c r="BY15569" s="74"/>
      <c r="BZ15569" s="74"/>
      <c r="CA15569" s="74"/>
      <c r="CF15569" s="79"/>
      <c r="CL15569" s="79"/>
    </row>
    <row r="15570" spans="30:90">
      <c r="AD15570" s="73"/>
      <c r="AE15570" s="74"/>
      <c r="AF15570" s="74"/>
      <c r="BX15570" s="73"/>
      <c r="BY15570" s="74"/>
      <c r="BZ15570" s="74"/>
      <c r="CA15570" s="74"/>
      <c r="CF15570" s="79"/>
      <c r="CL15570" s="79"/>
    </row>
    <row r="15571" spans="30:90">
      <c r="AD15571" s="73"/>
      <c r="AE15571" s="74"/>
      <c r="AF15571" s="74"/>
      <c r="BX15571" s="73"/>
      <c r="BY15571" s="74"/>
      <c r="BZ15571" s="74"/>
      <c r="CA15571" s="74"/>
      <c r="CF15571" s="79"/>
      <c r="CL15571" s="79"/>
    </row>
    <row r="15572" spans="30:90">
      <c r="AD15572" s="73"/>
      <c r="AE15572" s="74"/>
      <c r="AF15572" s="74"/>
      <c r="BX15572" s="73"/>
      <c r="BY15572" s="74"/>
      <c r="BZ15572" s="74"/>
      <c r="CA15572" s="74"/>
      <c r="CF15572" s="79"/>
      <c r="CL15572" s="79"/>
    </row>
    <row r="15573" spans="30:90">
      <c r="AD15573" s="73"/>
      <c r="AE15573" s="74"/>
      <c r="AF15573" s="74"/>
      <c r="BX15573" s="73"/>
      <c r="BY15573" s="74"/>
      <c r="BZ15573" s="74"/>
      <c r="CA15573" s="74"/>
      <c r="CF15573" s="79"/>
      <c r="CL15573" s="79"/>
    </row>
    <row r="15574" spans="30:90">
      <c r="AD15574" s="73"/>
      <c r="AE15574" s="74"/>
      <c r="AF15574" s="74"/>
      <c r="BX15574" s="73"/>
      <c r="BY15574" s="74"/>
      <c r="BZ15574" s="74"/>
      <c r="CA15574" s="74"/>
      <c r="CF15574" s="79"/>
      <c r="CL15574" s="79"/>
    </row>
    <row r="15575" spans="30:90">
      <c r="AD15575" s="73"/>
      <c r="AE15575" s="74"/>
      <c r="AF15575" s="74"/>
      <c r="BX15575" s="73"/>
      <c r="BY15575" s="74"/>
      <c r="BZ15575" s="74"/>
      <c r="CA15575" s="74"/>
      <c r="CF15575" s="79"/>
      <c r="CL15575" s="79"/>
    </row>
    <row r="15576" spans="30:90">
      <c r="AD15576" s="73"/>
      <c r="AE15576" s="74"/>
      <c r="AF15576" s="74"/>
      <c r="BX15576" s="73"/>
      <c r="BY15576" s="74"/>
      <c r="BZ15576" s="74"/>
      <c r="CA15576" s="74"/>
      <c r="CF15576" s="79"/>
      <c r="CL15576" s="79"/>
    </row>
    <row r="15577" spans="30:90">
      <c r="AD15577" s="73"/>
      <c r="AE15577" s="74"/>
      <c r="AF15577" s="74"/>
      <c r="BX15577" s="73"/>
      <c r="BY15577" s="74"/>
      <c r="BZ15577" s="74"/>
      <c r="CA15577" s="74"/>
      <c r="CF15577" s="79"/>
      <c r="CL15577" s="79"/>
    </row>
    <row r="15578" spans="30:90">
      <c r="AD15578" s="73"/>
      <c r="AE15578" s="74"/>
      <c r="AF15578" s="74"/>
      <c r="BX15578" s="73"/>
      <c r="BY15578" s="74"/>
      <c r="BZ15578" s="74"/>
      <c r="CA15578" s="74"/>
      <c r="CF15578" s="79"/>
      <c r="CL15578" s="79"/>
    </row>
    <row r="15579" spans="30:90">
      <c r="AD15579" s="73"/>
      <c r="AE15579" s="74"/>
      <c r="AF15579" s="74"/>
      <c r="BX15579" s="73"/>
      <c r="BY15579" s="74"/>
      <c r="BZ15579" s="74"/>
      <c r="CA15579" s="74"/>
      <c r="CF15579" s="79"/>
      <c r="CL15579" s="79"/>
    </row>
    <row r="15580" spans="30:90">
      <c r="AD15580" s="73"/>
      <c r="AE15580" s="74"/>
      <c r="AF15580" s="74"/>
      <c r="BX15580" s="73"/>
      <c r="BY15580" s="74"/>
      <c r="BZ15580" s="74"/>
      <c r="CA15580" s="74"/>
      <c r="CF15580" s="79"/>
      <c r="CL15580" s="79"/>
    </row>
    <row r="15581" spans="30:90">
      <c r="AD15581" s="73"/>
      <c r="AE15581" s="74"/>
      <c r="AF15581" s="74"/>
      <c r="BX15581" s="73"/>
      <c r="BY15581" s="74"/>
      <c r="BZ15581" s="74"/>
      <c r="CA15581" s="74"/>
      <c r="CF15581" s="79"/>
      <c r="CL15581" s="79"/>
    </row>
    <row r="15582" spans="30:90">
      <c r="AD15582" s="73"/>
      <c r="AE15582" s="74"/>
      <c r="AF15582" s="74"/>
      <c r="BX15582" s="73"/>
      <c r="BY15582" s="74"/>
      <c r="BZ15582" s="74"/>
      <c r="CA15582" s="74"/>
      <c r="CF15582" s="79"/>
      <c r="CL15582" s="79"/>
    </row>
    <row r="15583" spans="30:90">
      <c r="AD15583" s="73"/>
      <c r="AE15583" s="74"/>
      <c r="AF15583" s="74"/>
      <c r="BX15583" s="73"/>
      <c r="BY15583" s="74"/>
      <c r="BZ15583" s="74"/>
      <c r="CA15583" s="74"/>
      <c r="CF15583" s="79"/>
      <c r="CL15583" s="79"/>
    </row>
    <row r="15584" spans="30:90">
      <c r="AD15584" s="73"/>
      <c r="AE15584" s="74"/>
      <c r="AF15584" s="74"/>
      <c r="BX15584" s="73"/>
      <c r="BY15584" s="74"/>
      <c r="BZ15584" s="74"/>
      <c r="CA15584" s="74"/>
      <c r="CF15584" s="79"/>
      <c r="CL15584" s="79"/>
    </row>
    <row r="15585" spans="30:90">
      <c r="AD15585" s="73"/>
      <c r="AE15585" s="74"/>
      <c r="AF15585" s="74"/>
      <c r="BX15585" s="73"/>
      <c r="BY15585" s="74"/>
      <c r="BZ15585" s="74"/>
      <c r="CA15585" s="74"/>
      <c r="CF15585" s="79"/>
      <c r="CL15585" s="79"/>
    </row>
    <row r="15586" spans="30:90">
      <c r="AD15586" s="73"/>
      <c r="AE15586" s="74"/>
      <c r="AF15586" s="74"/>
      <c r="BX15586" s="73"/>
      <c r="BY15586" s="74"/>
      <c r="BZ15586" s="74"/>
      <c r="CA15586" s="74"/>
      <c r="CF15586" s="79"/>
      <c r="CL15586" s="79"/>
    </row>
    <row r="15587" spans="30:90">
      <c r="AD15587" s="73"/>
      <c r="AE15587" s="74"/>
      <c r="AF15587" s="74"/>
      <c r="BX15587" s="73"/>
      <c r="BY15587" s="74"/>
      <c r="BZ15587" s="74"/>
      <c r="CA15587" s="74"/>
      <c r="CF15587" s="79"/>
      <c r="CL15587" s="79"/>
    </row>
    <row r="15588" spans="30:90">
      <c r="AD15588" s="73"/>
      <c r="AE15588" s="74"/>
      <c r="AF15588" s="74"/>
      <c r="BX15588" s="73"/>
      <c r="BY15588" s="74"/>
      <c r="BZ15588" s="74"/>
      <c r="CA15588" s="74"/>
      <c r="CF15588" s="79"/>
      <c r="CL15588" s="79"/>
    </row>
    <row r="15589" spans="30:90">
      <c r="AD15589" s="73"/>
      <c r="AE15589" s="74"/>
      <c r="AF15589" s="74"/>
      <c r="BX15589" s="73"/>
      <c r="BY15589" s="74"/>
      <c r="BZ15589" s="74"/>
      <c r="CA15589" s="74"/>
      <c r="CF15589" s="79"/>
      <c r="CL15589" s="79"/>
    </row>
    <row r="15590" spans="30:90">
      <c r="AD15590" s="73"/>
      <c r="AE15590" s="74"/>
      <c r="AF15590" s="74"/>
      <c r="BX15590" s="73"/>
      <c r="BY15590" s="74"/>
      <c r="BZ15590" s="74"/>
      <c r="CA15590" s="74"/>
      <c r="CF15590" s="79"/>
      <c r="CL15590" s="79"/>
    </row>
    <row r="15591" spans="30:90">
      <c r="AD15591" s="73"/>
      <c r="AE15591" s="74"/>
      <c r="AF15591" s="74"/>
      <c r="BX15591" s="73"/>
      <c r="BY15591" s="74"/>
      <c r="BZ15591" s="74"/>
      <c r="CA15591" s="74"/>
      <c r="CF15591" s="79"/>
      <c r="CL15591" s="79"/>
    </row>
    <row r="15592" spans="30:90">
      <c r="AD15592" s="73"/>
      <c r="AE15592" s="74"/>
      <c r="AF15592" s="74"/>
      <c r="BX15592" s="73"/>
      <c r="BY15592" s="74"/>
      <c r="BZ15592" s="74"/>
      <c r="CA15592" s="74"/>
      <c r="CF15592" s="79"/>
      <c r="CL15592" s="79"/>
    </row>
    <row r="15593" spans="30:90">
      <c r="AD15593" s="73"/>
      <c r="AE15593" s="74"/>
      <c r="AF15593" s="74"/>
      <c r="BX15593" s="73"/>
      <c r="BY15593" s="74"/>
      <c r="BZ15593" s="74"/>
      <c r="CA15593" s="74"/>
      <c r="CF15593" s="79"/>
      <c r="CL15593" s="79"/>
    </row>
    <row r="15594" spans="30:90">
      <c r="AD15594" s="73"/>
      <c r="AE15594" s="74"/>
      <c r="AF15594" s="74"/>
      <c r="BX15594" s="73"/>
      <c r="BY15594" s="74"/>
      <c r="BZ15594" s="74"/>
      <c r="CA15594" s="74"/>
      <c r="CF15594" s="79"/>
      <c r="CL15594" s="79"/>
    </row>
    <row r="15595" spans="30:90">
      <c r="AD15595" s="73"/>
      <c r="AE15595" s="74"/>
      <c r="AF15595" s="74"/>
      <c r="BX15595" s="73"/>
      <c r="BY15595" s="74"/>
      <c r="BZ15595" s="74"/>
      <c r="CA15595" s="74"/>
      <c r="CF15595" s="79"/>
      <c r="CL15595" s="79"/>
    </row>
    <row r="15596" spans="30:90">
      <c r="AD15596" s="73"/>
      <c r="AE15596" s="74"/>
      <c r="AF15596" s="74"/>
      <c r="BX15596" s="73"/>
      <c r="BY15596" s="74"/>
      <c r="BZ15596" s="74"/>
      <c r="CA15596" s="74"/>
      <c r="CF15596" s="79"/>
      <c r="CL15596" s="79"/>
    </row>
    <row r="15597" spans="30:90">
      <c r="AD15597" s="73"/>
      <c r="AE15597" s="74"/>
      <c r="AF15597" s="74"/>
      <c r="BX15597" s="73"/>
      <c r="BY15597" s="74"/>
      <c r="BZ15597" s="74"/>
      <c r="CA15597" s="74"/>
      <c r="CF15597" s="79"/>
      <c r="CL15597" s="79"/>
    </row>
    <row r="15598" spans="30:90">
      <c r="AD15598" s="73"/>
      <c r="AE15598" s="74"/>
      <c r="AF15598" s="74"/>
      <c r="BX15598" s="73"/>
      <c r="BY15598" s="74"/>
      <c r="BZ15598" s="74"/>
      <c r="CA15598" s="74"/>
      <c r="CF15598" s="79"/>
      <c r="CL15598" s="79"/>
    </row>
    <row r="15599" spans="30:90">
      <c r="AD15599" s="73"/>
      <c r="AE15599" s="74"/>
      <c r="AF15599" s="74"/>
      <c r="BX15599" s="73"/>
      <c r="BY15599" s="74"/>
      <c r="BZ15599" s="74"/>
      <c r="CA15599" s="74"/>
      <c r="CF15599" s="79"/>
      <c r="CL15599" s="79"/>
    </row>
    <row r="15600" spans="30:90">
      <c r="AD15600" s="73"/>
      <c r="AE15600" s="74"/>
      <c r="AF15600" s="74"/>
      <c r="BX15600" s="73"/>
      <c r="BY15600" s="74"/>
      <c r="BZ15600" s="74"/>
      <c r="CA15600" s="74"/>
      <c r="CF15600" s="79"/>
      <c r="CL15600" s="79"/>
    </row>
    <row r="15601" spans="30:90">
      <c r="AD15601" s="73"/>
      <c r="AE15601" s="74"/>
      <c r="AF15601" s="74"/>
      <c r="BX15601" s="73"/>
      <c r="BY15601" s="74"/>
      <c r="BZ15601" s="74"/>
      <c r="CA15601" s="74"/>
      <c r="CF15601" s="79"/>
      <c r="CL15601" s="79"/>
    </row>
    <row r="15602" spans="30:90">
      <c r="AD15602" s="73"/>
      <c r="AE15602" s="74"/>
      <c r="AF15602" s="74"/>
      <c r="BX15602" s="73"/>
      <c r="BY15602" s="74"/>
      <c r="BZ15602" s="74"/>
      <c r="CA15602" s="74"/>
      <c r="CF15602" s="79"/>
      <c r="CL15602" s="79"/>
    </row>
    <row r="15603" spans="30:90">
      <c r="AD15603" s="73"/>
      <c r="AE15603" s="74"/>
      <c r="AF15603" s="74"/>
      <c r="BX15603" s="73"/>
      <c r="BY15603" s="74"/>
      <c r="BZ15603" s="74"/>
      <c r="CA15603" s="74"/>
      <c r="CF15603" s="79"/>
      <c r="CL15603" s="79"/>
    </row>
    <row r="15604" spans="30:90">
      <c r="AD15604" s="73"/>
      <c r="AE15604" s="74"/>
      <c r="AF15604" s="74"/>
      <c r="BX15604" s="73"/>
      <c r="BY15604" s="74"/>
      <c r="BZ15604" s="74"/>
      <c r="CA15604" s="74"/>
      <c r="CF15604" s="79"/>
      <c r="CL15604" s="79"/>
    </row>
    <row r="15605" spans="30:90">
      <c r="AD15605" s="73"/>
      <c r="AE15605" s="74"/>
      <c r="AF15605" s="74"/>
      <c r="BX15605" s="73"/>
      <c r="BY15605" s="74"/>
      <c r="BZ15605" s="74"/>
      <c r="CA15605" s="74"/>
      <c r="CF15605" s="79"/>
      <c r="CL15605" s="79"/>
    </row>
    <row r="15606" spans="30:90">
      <c r="AD15606" s="73"/>
      <c r="AE15606" s="74"/>
      <c r="AF15606" s="74"/>
      <c r="BX15606" s="73"/>
      <c r="BY15606" s="74"/>
      <c r="BZ15606" s="74"/>
      <c r="CA15606" s="74"/>
      <c r="CF15606" s="79"/>
      <c r="CL15606" s="79"/>
    </row>
    <row r="15607" spans="30:90">
      <c r="AD15607" s="73"/>
      <c r="AE15607" s="74"/>
      <c r="AF15607" s="74"/>
      <c r="BX15607" s="73"/>
      <c r="BY15607" s="74"/>
      <c r="BZ15607" s="74"/>
      <c r="CA15607" s="74"/>
      <c r="CF15607" s="79"/>
      <c r="CL15607" s="79"/>
    </row>
    <row r="15608" spans="30:90">
      <c r="AD15608" s="73"/>
      <c r="AE15608" s="74"/>
      <c r="AF15608" s="74"/>
      <c r="BX15608" s="73"/>
      <c r="BY15608" s="74"/>
      <c r="BZ15608" s="74"/>
      <c r="CA15608" s="74"/>
      <c r="CF15608" s="79"/>
      <c r="CL15608" s="79"/>
    </row>
    <row r="15609" spans="30:90">
      <c r="AD15609" s="73"/>
      <c r="AE15609" s="74"/>
      <c r="AF15609" s="74"/>
      <c r="BX15609" s="73"/>
      <c r="BY15609" s="74"/>
      <c r="BZ15609" s="74"/>
      <c r="CA15609" s="74"/>
      <c r="CF15609" s="79"/>
      <c r="CL15609" s="79"/>
    </row>
    <row r="15610" spans="30:90">
      <c r="AD15610" s="73"/>
      <c r="AE15610" s="74"/>
      <c r="AF15610" s="74"/>
      <c r="BX15610" s="73"/>
      <c r="BY15610" s="74"/>
      <c r="BZ15610" s="74"/>
      <c r="CA15610" s="74"/>
      <c r="CF15610" s="79"/>
      <c r="CL15610" s="79"/>
    </row>
    <row r="15611" spans="30:90">
      <c r="AD15611" s="73"/>
      <c r="AE15611" s="74"/>
      <c r="AF15611" s="74"/>
      <c r="BX15611" s="73"/>
      <c r="BY15611" s="74"/>
      <c r="BZ15611" s="74"/>
      <c r="CA15611" s="74"/>
      <c r="CF15611" s="79"/>
      <c r="CL15611" s="79"/>
    </row>
    <row r="15612" spans="30:90">
      <c r="AD15612" s="73"/>
      <c r="AE15612" s="74"/>
      <c r="AF15612" s="74"/>
      <c r="BX15612" s="73"/>
      <c r="BY15612" s="74"/>
      <c r="BZ15612" s="74"/>
      <c r="CA15612" s="74"/>
      <c r="CF15612" s="79"/>
      <c r="CL15612" s="79"/>
    </row>
    <row r="15613" spans="30:90">
      <c r="AD15613" s="73"/>
      <c r="AE15613" s="74"/>
      <c r="AF15613" s="74"/>
      <c r="BX15613" s="73"/>
      <c r="BY15613" s="74"/>
      <c r="BZ15613" s="74"/>
      <c r="CA15613" s="74"/>
      <c r="CF15613" s="79"/>
      <c r="CL15613" s="79"/>
    </row>
    <row r="15614" spans="30:90">
      <c r="AD15614" s="73"/>
      <c r="AE15614" s="74"/>
      <c r="AF15614" s="74"/>
      <c r="BX15614" s="73"/>
      <c r="BY15614" s="74"/>
      <c r="BZ15614" s="74"/>
      <c r="CA15614" s="74"/>
      <c r="CF15614" s="79"/>
      <c r="CL15614" s="79"/>
    </row>
    <row r="15615" spans="30:90">
      <c r="AD15615" s="73"/>
      <c r="AE15615" s="74"/>
      <c r="AF15615" s="74"/>
      <c r="BX15615" s="73"/>
      <c r="BY15615" s="74"/>
      <c r="BZ15615" s="74"/>
      <c r="CA15615" s="74"/>
      <c r="CF15615" s="79"/>
      <c r="CL15615" s="79"/>
    </row>
    <row r="15616" spans="30:90">
      <c r="AD15616" s="73"/>
      <c r="AE15616" s="74"/>
      <c r="AF15616" s="74"/>
      <c r="BX15616" s="73"/>
      <c r="BY15616" s="74"/>
      <c r="BZ15616" s="74"/>
      <c r="CA15616" s="74"/>
      <c r="CF15616" s="79"/>
      <c r="CL15616" s="79"/>
    </row>
    <row r="15617" spans="30:90">
      <c r="AD15617" s="73"/>
      <c r="AE15617" s="74"/>
      <c r="AF15617" s="74"/>
      <c r="BX15617" s="73"/>
      <c r="BY15617" s="74"/>
      <c r="BZ15617" s="74"/>
      <c r="CA15617" s="74"/>
      <c r="CF15617" s="79"/>
      <c r="CL15617" s="79"/>
    </row>
    <row r="15618" spans="30:90">
      <c r="AD15618" s="73"/>
      <c r="AE15618" s="74"/>
      <c r="AF15618" s="74"/>
      <c r="BX15618" s="73"/>
      <c r="BY15618" s="74"/>
      <c r="BZ15618" s="74"/>
      <c r="CA15618" s="74"/>
      <c r="CF15618" s="79"/>
      <c r="CL15618" s="79"/>
    </row>
    <row r="15619" spans="30:90">
      <c r="AD15619" s="73"/>
      <c r="AE15619" s="74"/>
      <c r="AF15619" s="74"/>
      <c r="BX15619" s="73"/>
      <c r="BY15619" s="74"/>
      <c r="BZ15619" s="74"/>
      <c r="CA15619" s="74"/>
      <c r="CF15619" s="79"/>
      <c r="CL15619" s="79"/>
    </row>
    <row r="15620" spans="30:90">
      <c r="AD15620" s="73"/>
      <c r="AE15620" s="74"/>
      <c r="AF15620" s="74"/>
      <c r="BX15620" s="73"/>
      <c r="BY15620" s="74"/>
      <c r="BZ15620" s="74"/>
      <c r="CA15620" s="74"/>
      <c r="CF15620" s="79"/>
      <c r="CL15620" s="79"/>
    </row>
    <row r="15621" spans="30:90">
      <c r="AD15621" s="73"/>
      <c r="AE15621" s="74"/>
      <c r="AF15621" s="74"/>
      <c r="BX15621" s="73"/>
      <c r="BY15621" s="74"/>
      <c r="BZ15621" s="74"/>
      <c r="CA15621" s="74"/>
      <c r="CF15621" s="79"/>
      <c r="CL15621" s="79"/>
    </row>
    <row r="15622" spans="30:90">
      <c r="AD15622" s="73"/>
      <c r="AE15622" s="74"/>
      <c r="AF15622" s="74"/>
      <c r="BX15622" s="73"/>
      <c r="BY15622" s="74"/>
      <c r="BZ15622" s="74"/>
      <c r="CA15622" s="74"/>
      <c r="CF15622" s="79"/>
      <c r="CL15622" s="79"/>
    </row>
    <row r="15623" spans="30:90">
      <c r="AD15623" s="73"/>
      <c r="AE15623" s="74"/>
      <c r="AF15623" s="74"/>
      <c r="BX15623" s="73"/>
      <c r="BY15623" s="74"/>
      <c r="BZ15623" s="74"/>
      <c r="CA15623" s="74"/>
      <c r="CF15623" s="79"/>
      <c r="CL15623" s="79"/>
    </row>
    <row r="15624" spans="30:90">
      <c r="AD15624" s="73"/>
      <c r="AE15624" s="74"/>
      <c r="AF15624" s="74"/>
      <c r="BX15624" s="73"/>
      <c r="BY15624" s="74"/>
      <c r="BZ15624" s="74"/>
      <c r="CA15624" s="74"/>
      <c r="CF15624" s="79"/>
      <c r="CL15624" s="79"/>
    </row>
    <row r="15625" spans="30:90">
      <c r="AD15625" s="73"/>
      <c r="AE15625" s="74"/>
      <c r="AF15625" s="74"/>
      <c r="BX15625" s="73"/>
      <c r="BY15625" s="74"/>
      <c r="BZ15625" s="74"/>
      <c r="CA15625" s="74"/>
      <c r="CF15625" s="79"/>
      <c r="CL15625" s="79"/>
    </row>
    <row r="15626" spans="30:90">
      <c r="AD15626" s="73"/>
      <c r="AE15626" s="74"/>
      <c r="AF15626" s="74"/>
      <c r="BX15626" s="73"/>
      <c r="BY15626" s="74"/>
      <c r="BZ15626" s="74"/>
      <c r="CA15626" s="74"/>
      <c r="CF15626" s="79"/>
      <c r="CL15626" s="79"/>
    </row>
    <row r="15627" spans="30:90">
      <c r="AD15627" s="73"/>
      <c r="AE15627" s="74"/>
      <c r="AF15627" s="74"/>
      <c r="BX15627" s="73"/>
      <c r="BY15627" s="74"/>
      <c r="BZ15627" s="74"/>
      <c r="CA15627" s="74"/>
      <c r="CF15627" s="79"/>
      <c r="CL15627" s="79"/>
    </row>
    <row r="15628" spans="30:90">
      <c r="AD15628" s="73"/>
      <c r="AE15628" s="74"/>
      <c r="AF15628" s="74"/>
      <c r="BX15628" s="73"/>
      <c r="BY15628" s="74"/>
      <c r="BZ15628" s="74"/>
      <c r="CA15628" s="74"/>
      <c r="CF15628" s="79"/>
      <c r="CL15628" s="79"/>
    </row>
    <row r="15629" spans="30:90">
      <c r="AD15629" s="73"/>
      <c r="AE15629" s="74"/>
      <c r="AF15629" s="74"/>
      <c r="BX15629" s="73"/>
      <c r="BY15629" s="74"/>
      <c r="BZ15629" s="74"/>
      <c r="CA15629" s="74"/>
      <c r="CF15629" s="79"/>
      <c r="CL15629" s="79"/>
    </row>
    <row r="15630" spans="30:90">
      <c r="AD15630" s="73"/>
      <c r="AE15630" s="74"/>
      <c r="AF15630" s="74"/>
      <c r="BX15630" s="73"/>
      <c r="BY15630" s="74"/>
      <c r="BZ15630" s="74"/>
      <c r="CA15630" s="74"/>
      <c r="CF15630" s="79"/>
      <c r="CL15630" s="79"/>
    </row>
    <row r="15631" spans="30:90">
      <c r="AD15631" s="73"/>
      <c r="AE15631" s="74"/>
      <c r="AF15631" s="74"/>
      <c r="BX15631" s="73"/>
      <c r="BY15631" s="74"/>
      <c r="BZ15631" s="74"/>
      <c r="CA15631" s="74"/>
      <c r="CF15631" s="79"/>
      <c r="CL15631" s="79"/>
    </row>
    <row r="15632" spans="30:90">
      <c r="AD15632" s="73"/>
      <c r="AE15632" s="74"/>
      <c r="AF15632" s="74"/>
      <c r="BX15632" s="73"/>
      <c r="BY15632" s="74"/>
      <c r="BZ15632" s="74"/>
      <c r="CA15632" s="74"/>
      <c r="CF15632" s="79"/>
      <c r="CL15632" s="79"/>
    </row>
    <row r="15633" spans="30:90">
      <c r="AD15633" s="73"/>
      <c r="AE15633" s="74"/>
      <c r="AF15633" s="74"/>
      <c r="BX15633" s="73"/>
      <c r="BY15633" s="74"/>
      <c r="BZ15633" s="74"/>
      <c r="CA15633" s="74"/>
      <c r="CF15633" s="79"/>
      <c r="CL15633" s="79"/>
    </row>
    <row r="15634" spans="30:90">
      <c r="AD15634" s="73"/>
      <c r="AE15634" s="74"/>
      <c r="AF15634" s="74"/>
      <c r="BX15634" s="73"/>
      <c r="BY15634" s="74"/>
      <c r="BZ15634" s="74"/>
      <c r="CA15634" s="74"/>
      <c r="CF15634" s="79"/>
      <c r="CL15634" s="79"/>
    </row>
    <row r="15635" spans="30:90">
      <c r="AD15635" s="73"/>
      <c r="AE15635" s="74"/>
      <c r="AF15635" s="74"/>
      <c r="BX15635" s="73"/>
      <c r="BY15635" s="74"/>
      <c r="BZ15635" s="74"/>
      <c r="CA15635" s="74"/>
      <c r="CF15635" s="79"/>
      <c r="CL15635" s="79"/>
    </row>
    <row r="15636" spans="30:90">
      <c r="AD15636" s="73"/>
      <c r="AE15636" s="74"/>
      <c r="AF15636" s="74"/>
      <c r="BX15636" s="73"/>
      <c r="BY15636" s="74"/>
      <c r="BZ15636" s="74"/>
      <c r="CA15636" s="74"/>
      <c r="CF15636" s="79"/>
      <c r="CL15636" s="79"/>
    </row>
    <row r="15637" spans="30:90">
      <c r="AD15637" s="73"/>
      <c r="AE15637" s="74"/>
      <c r="AF15637" s="74"/>
      <c r="BX15637" s="73"/>
      <c r="BY15637" s="74"/>
      <c r="BZ15637" s="74"/>
      <c r="CA15637" s="74"/>
      <c r="CF15637" s="79"/>
      <c r="CL15637" s="79"/>
    </row>
    <row r="15638" spans="30:90">
      <c r="AD15638" s="73"/>
      <c r="AE15638" s="74"/>
      <c r="AF15638" s="74"/>
      <c r="BX15638" s="73"/>
      <c r="BY15638" s="74"/>
      <c r="BZ15638" s="74"/>
      <c r="CA15638" s="74"/>
      <c r="CF15638" s="79"/>
      <c r="CL15638" s="79"/>
    </row>
    <row r="15639" spans="30:90">
      <c r="AD15639" s="73"/>
      <c r="AE15639" s="74"/>
      <c r="AF15639" s="74"/>
      <c r="BX15639" s="73"/>
      <c r="BY15639" s="74"/>
      <c r="BZ15639" s="74"/>
      <c r="CA15639" s="74"/>
      <c r="CF15639" s="79"/>
      <c r="CL15639" s="79"/>
    </row>
    <row r="15640" spans="30:90">
      <c r="AD15640" s="73"/>
      <c r="AE15640" s="74"/>
      <c r="AF15640" s="74"/>
      <c r="BX15640" s="73"/>
      <c r="BY15640" s="74"/>
      <c r="BZ15640" s="74"/>
      <c r="CA15640" s="74"/>
      <c r="CF15640" s="79"/>
      <c r="CL15640" s="79"/>
    </row>
    <row r="15641" spans="30:90">
      <c r="AD15641" s="73"/>
      <c r="AE15641" s="74"/>
      <c r="AF15641" s="74"/>
      <c r="BX15641" s="73"/>
      <c r="BY15641" s="74"/>
      <c r="BZ15641" s="74"/>
      <c r="CA15641" s="74"/>
      <c r="CF15641" s="79"/>
      <c r="CL15641" s="79"/>
    </row>
    <row r="15642" spans="30:90">
      <c r="AD15642" s="73"/>
      <c r="AE15642" s="74"/>
      <c r="AF15642" s="74"/>
      <c r="BX15642" s="73"/>
      <c r="BY15642" s="74"/>
      <c r="BZ15642" s="74"/>
      <c r="CA15642" s="74"/>
      <c r="CF15642" s="79"/>
      <c r="CL15642" s="79"/>
    </row>
    <row r="15643" spans="30:90">
      <c r="AD15643" s="73"/>
      <c r="AE15643" s="74"/>
      <c r="AF15643" s="74"/>
      <c r="BX15643" s="73"/>
      <c r="BY15643" s="74"/>
      <c r="BZ15643" s="74"/>
      <c r="CA15643" s="74"/>
      <c r="CF15643" s="79"/>
      <c r="CL15643" s="79"/>
    </row>
    <row r="15644" spans="30:90">
      <c r="AD15644" s="73"/>
      <c r="AE15644" s="74"/>
      <c r="AF15644" s="74"/>
      <c r="BX15644" s="73"/>
      <c r="BY15644" s="74"/>
      <c r="BZ15644" s="74"/>
      <c r="CA15644" s="74"/>
      <c r="CF15644" s="79"/>
      <c r="CL15644" s="79"/>
    </row>
    <row r="15645" spans="30:90">
      <c r="AD15645" s="73"/>
      <c r="AE15645" s="74"/>
      <c r="AF15645" s="74"/>
      <c r="BX15645" s="73"/>
      <c r="BY15645" s="74"/>
      <c r="BZ15645" s="74"/>
      <c r="CA15645" s="74"/>
      <c r="CF15645" s="79"/>
      <c r="CL15645" s="79"/>
    </row>
    <row r="15646" spans="30:90">
      <c r="AD15646" s="73"/>
      <c r="AE15646" s="74"/>
      <c r="AF15646" s="74"/>
      <c r="BX15646" s="73"/>
      <c r="BY15646" s="74"/>
      <c r="BZ15646" s="74"/>
      <c r="CA15646" s="74"/>
      <c r="CF15646" s="79"/>
      <c r="CL15646" s="79"/>
    </row>
    <row r="15647" spans="30:90">
      <c r="AD15647" s="73"/>
      <c r="AE15647" s="74"/>
      <c r="AF15647" s="74"/>
      <c r="BX15647" s="73"/>
      <c r="BY15647" s="74"/>
      <c r="BZ15647" s="74"/>
      <c r="CA15647" s="74"/>
      <c r="CF15647" s="79"/>
      <c r="CL15647" s="79"/>
    </row>
    <row r="15648" spans="30:90">
      <c r="AD15648" s="73"/>
      <c r="AE15648" s="74"/>
      <c r="AF15648" s="74"/>
      <c r="BX15648" s="73"/>
      <c r="BY15648" s="74"/>
      <c r="BZ15648" s="74"/>
      <c r="CA15648" s="74"/>
      <c r="CF15648" s="79"/>
      <c r="CL15648" s="79"/>
    </row>
    <row r="15649" spans="30:90">
      <c r="AD15649" s="73"/>
      <c r="AE15649" s="74"/>
      <c r="AF15649" s="74"/>
      <c r="BX15649" s="73"/>
      <c r="BY15649" s="74"/>
      <c r="BZ15649" s="74"/>
      <c r="CA15649" s="74"/>
      <c r="CF15649" s="79"/>
      <c r="CL15649" s="79"/>
    </row>
    <row r="15650" spans="30:90">
      <c r="AD15650" s="73"/>
      <c r="AE15650" s="74"/>
      <c r="AF15650" s="74"/>
      <c r="BX15650" s="73"/>
      <c r="BY15650" s="74"/>
      <c r="BZ15650" s="74"/>
      <c r="CA15650" s="74"/>
      <c r="CF15650" s="79"/>
      <c r="CL15650" s="79"/>
    </row>
    <row r="15651" spans="30:90">
      <c r="AD15651" s="73"/>
      <c r="AE15651" s="74"/>
      <c r="AF15651" s="74"/>
      <c r="BX15651" s="73"/>
      <c r="BY15651" s="74"/>
      <c r="BZ15651" s="74"/>
      <c r="CA15651" s="74"/>
      <c r="CF15651" s="79"/>
      <c r="CL15651" s="79"/>
    </row>
    <row r="15652" spans="30:90">
      <c r="AD15652" s="73"/>
      <c r="AE15652" s="74"/>
      <c r="AF15652" s="74"/>
      <c r="BX15652" s="73"/>
      <c r="BY15652" s="74"/>
      <c r="BZ15652" s="74"/>
      <c r="CA15652" s="74"/>
      <c r="CF15652" s="79"/>
      <c r="CL15652" s="79"/>
    </row>
    <row r="15653" spans="30:90">
      <c r="AD15653" s="73"/>
      <c r="AE15653" s="74"/>
      <c r="AF15653" s="74"/>
      <c r="BX15653" s="73"/>
      <c r="BY15653" s="74"/>
      <c r="BZ15653" s="74"/>
      <c r="CA15653" s="74"/>
      <c r="CF15653" s="79"/>
      <c r="CL15653" s="79"/>
    </row>
    <row r="15654" spans="30:90">
      <c r="AD15654" s="73"/>
      <c r="AE15654" s="74"/>
      <c r="AF15654" s="74"/>
      <c r="BX15654" s="73"/>
      <c r="BY15654" s="74"/>
      <c r="BZ15654" s="74"/>
      <c r="CA15654" s="74"/>
      <c r="CF15654" s="79"/>
      <c r="CL15654" s="79"/>
    </row>
    <row r="15655" spans="30:90">
      <c r="AD15655" s="73"/>
      <c r="AE15655" s="74"/>
      <c r="AF15655" s="74"/>
      <c r="BX15655" s="73"/>
      <c r="BY15655" s="74"/>
      <c r="BZ15655" s="74"/>
      <c r="CA15655" s="74"/>
      <c r="CF15655" s="79"/>
      <c r="CL15655" s="79"/>
    </row>
    <row r="15656" spans="30:90">
      <c r="AD15656" s="73"/>
      <c r="AE15656" s="74"/>
      <c r="AF15656" s="74"/>
      <c r="BX15656" s="73"/>
      <c r="BY15656" s="74"/>
      <c r="BZ15656" s="74"/>
      <c r="CA15656" s="74"/>
      <c r="CF15656" s="79"/>
      <c r="CL15656" s="79"/>
    </row>
    <row r="15657" spans="30:90">
      <c r="AD15657" s="73"/>
      <c r="AE15657" s="74"/>
      <c r="AF15657" s="74"/>
      <c r="BX15657" s="73"/>
      <c r="BY15657" s="74"/>
      <c r="BZ15657" s="74"/>
      <c r="CA15657" s="74"/>
      <c r="CF15657" s="79"/>
      <c r="CL15657" s="79"/>
    </row>
    <row r="15658" spans="30:90">
      <c r="AD15658" s="73"/>
      <c r="AE15658" s="74"/>
      <c r="AF15658" s="74"/>
      <c r="BX15658" s="73"/>
      <c r="BY15658" s="74"/>
      <c r="BZ15658" s="74"/>
      <c r="CA15658" s="74"/>
      <c r="CF15658" s="79"/>
      <c r="CL15658" s="79"/>
    </row>
    <row r="15659" spans="30:90">
      <c r="AD15659" s="73"/>
      <c r="AE15659" s="74"/>
      <c r="AF15659" s="74"/>
      <c r="BX15659" s="73"/>
      <c r="BY15659" s="74"/>
      <c r="BZ15659" s="74"/>
      <c r="CA15659" s="74"/>
      <c r="CF15659" s="79"/>
      <c r="CL15659" s="79"/>
    </row>
    <row r="15660" spans="30:90">
      <c r="AD15660" s="73"/>
      <c r="AE15660" s="74"/>
      <c r="AF15660" s="74"/>
      <c r="BX15660" s="73"/>
      <c r="BY15660" s="74"/>
      <c r="BZ15660" s="74"/>
      <c r="CA15660" s="74"/>
      <c r="CF15660" s="79"/>
      <c r="CL15660" s="79"/>
    </row>
    <row r="15661" spans="30:90">
      <c r="AD15661" s="73"/>
      <c r="AE15661" s="74"/>
      <c r="AF15661" s="74"/>
      <c r="BX15661" s="73"/>
      <c r="BY15661" s="74"/>
      <c r="BZ15661" s="74"/>
      <c r="CA15661" s="74"/>
      <c r="CF15661" s="79"/>
      <c r="CL15661" s="79"/>
    </row>
    <row r="15662" spans="30:90">
      <c r="AD15662" s="73"/>
      <c r="AE15662" s="74"/>
      <c r="AF15662" s="74"/>
      <c r="BX15662" s="73"/>
      <c r="BY15662" s="74"/>
      <c r="BZ15662" s="74"/>
      <c r="CA15662" s="74"/>
      <c r="CF15662" s="79"/>
      <c r="CL15662" s="79"/>
    </row>
    <row r="15663" spans="30:90">
      <c r="AD15663" s="73"/>
      <c r="AE15663" s="74"/>
      <c r="AF15663" s="74"/>
      <c r="BX15663" s="73"/>
      <c r="BY15663" s="74"/>
      <c r="BZ15663" s="74"/>
      <c r="CA15663" s="74"/>
      <c r="CF15663" s="79"/>
      <c r="CL15663" s="79"/>
    </row>
    <row r="15664" spans="30:90">
      <c r="AD15664" s="73"/>
      <c r="AE15664" s="74"/>
      <c r="AF15664" s="74"/>
      <c r="BX15664" s="73"/>
      <c r="BY15664" s="74"/>
      <c r="BZ15664" s="74"/>
      <c r="CA15664" s="74"/>
      <c r="CF15664" s="79"/>
      <c r="CL15664" s="79"/>
    </row>
    <row r="15665" spans="30:90">
      <c r="AD15665" s="73"/>
      <c r="AE15665" s="74"/>
      <c r="AF15665" s="74"/>
      <c r="BX15665" s="73"/>
      <c r="BY15665" s="74"/>
      <c r="BZ15665" s="74"/>
      <c r="CA15665" s="74"/>
      <c r="CF15665" s="79"/>
      <c r="CL15665" s="79"/>
    </row>
    <row r="15666" spans="30:90">
      <c r="AD15666" s="73"/>
      <c r="AE15666" s="74"/>
      <c r="AF15666" s="74"/>
      <c r="BX15666" s="73"/>
      <c r="BY15666" s="74"/>
      <c r="BZ15666" s="74"/>
      <c r="CA15666" s="74"/>
      <c r="CF15666" s="79"/>
      <c r="CL15666" s="79"/>
    </row>
    <row r="15667" spans="30:90">
      <c r="AD15667" s="73"/>
      <c r="AE15667" s="74"/>
      <c r="AF15667" s="74"/>
      <c r="BX15667" s="73"/>
      <c r="BY15667" s="74"/>
      <c r="BZ15667" s="74"/>
      <c r="CA15667" s="74"/>
      <c r="CF15667" s="79"/>
      <c r="CL15667" s="79"/>
    </row>
    <row r="15668" spans="30:90">
      <c r="AD15668" s="73"/>
      <c r="AE15668" s="74"/>
      <c r="AF15668" s="74"/>
      <c r="BX15668" s="73"/>
      <c r="BY15668" s="74"/>
      <c r="BZ15668" s="74"/>
      <c r="CA15668" s="74"/>
      <c r="CF15668" s="79"/>
      <c r="CL15668" s="79"/>
    </row>
    <row r="15669" spans="30:90">
      <c r="AD15669" s="73"/>
      <c r="AE15669" s="74"/>
      <c r="AF15669" s="74"/>
      <c r="BX15669" s="73"/>
      <c r="BY15669" s="74"/>
      <c r="BZ15669" s="74"/>
      <c r="CA15669" s="74"/>
      <c r="CF15669" s="79"/>
      <c r="CL15669" s="79"/>
    </row>
    <row r="15670" spans="30:90">
      <c r="AD15670" s="73"/>
      <c r="AE15670" s="74"/>
      <c r="AF15670" s="74"/>
      <c r="BX15670" s="73"/>
      <c r="BY15670" s="74"/>
      <c r="BZ15670" s="74"/>
      <c r="CA15670" s="74"/>
      <c r="CF15670" s="79"/>
      <c r="CL15670" s="79"/>
    </row>
    <row r="15671" spans="30:90">
      <c r="AD15671" s="73"/>
      <c r="AE15671" s="74"/>
      <c r="AF15671" s="74"/>
      <c r="BX15671" s="73"/>
      <c r="BY15671" s="74"/>
      <c r="BZ15671" s="74"/>
      <c r="CA15671" s="74"/>
      <c r="CF15671" s="79"/>
      <c r="CL15671" s="79"/>
    </row>
    <row r="15672" spans="30:90">
      <c r="AD15672" s="73"/>
      <c r="AE15672" s="74"/>
      <c r="AF15672" s="74"/>
      <c r="BX15672" s="73"/>
      <c r="BY15672" s="74"/>
      <c r="BZ15672" s="74"/>
      <c r="CA15672" s="74"/>
      <c r="CF15672" s="79"/>
      <c r="CL15672" s="79"/>
    </row>
    <row r="15673" spans="30:90">
      <c r="AD15673" s="73"/>
      <c r="AE15673" s="74"/>
      <c r="AF15673" s="74"/>
      <c r="BX15673" s="73"/>
      <c r="BY15673" s="74"/>
      <c r="BZ15673" s="74"/>
      <c r="CA15673" s="74"/>
      <c r="CF15673" s="79"/>
      <c r="CL15673" s="79"/>
    </row>
    <row r="15674" spans="30:90">
      <c r="AD15674" s="73"/>
      <c r="AE15674" s="74"/>
      <c r="AF15674" s="74"/>
      <c r="BX15674" s="73"/>
      <c r="BY15674" s="74"/>
      <c r="BZ15674" s="74"/>
      <c r="CA15674" s="74"/>
      <c r="CF15674" s="79"/>
      <c r="CL15674" s="79"/>
    </row>
    <row r="15675" spans="30:90">
      <c r="AD15675" s="73"/>
      <c r="AE15675" s="74"/>
      <c r="AF15675" s="74"/>
      <c r="BX15675" s="73"/>
      <c r="BY15675" s="74"/>
      <c r="BZ15675" s="74"/>
      <c r="CA15675" s="74"/>
      <c r="CF15675" s="79"/>
      <c r="CL15675" s="79"/>
    </row>
    <row r="15676" spans="30:90">
      <c r="AD15676" s="73"/>
      <c r="AE15676" s="74"/>
      <c r="AF15676" s="74"/>
      <c r="BX15676" s="73"/>
      <c r="BY15676" s="74"/>
      <c r="BZ15676" s="74"/>
      <c r="CA15676" s="74"/>
      <c r="CF15676" s="79"/>
      <c r="CL15676" s="79"/>
    </row>
    <row r="15677" spans="30:90">
      <c r="AD15677" s="73"/>
      <c r="AE15677" s="74"/>
      <c r="AF15677" s="74"/>
      <c r="BX15677" s="73"/>
      <c r="BY15677" s="74"/>
      <c r="BZ15677" s="74"/>
      <c r="CA15677" s="74"/>
      <c r="CF15677" s="79"/>
      <c r="CL15677" s="79"/>
    </row>
    <row r="15678" spans="30:90">
      <c r="AD15678" s="73"/>
      <c r="AE15678" s="74"/>
      <c r="AF15678" s="74"/>
      <c r="BX15678" s="73"/>
      <c r="BY15678" s="74"/>
      <c r="BZ15678" s="74"/>
      <c r="CA15678" s="74"/>
      <c r="CF15678" s="79"/>
      <c r="CL15678" s="79"/>
    </row>
    <row r="15679" spans="30:90">
      <c r="AD15679" s="73"/>
      <c r="AE15679" s="74"/>
      <c r="AF15679" s="74"/>
      <c r="BX15679" s="73"/>
      <c r="BY15679" s="74"/>
      <c r="BZ15679" s="74"/>
      <c r="CA15679" s="74"/>
      <c r="CF15679" s="79"/>
      <c r="CL15679" s="79"/>
    </row>
    <row r="15680" spans="30:90">
      <c r="AD15680" s="73"/>
      <c r="AE15680" s="74"/>
      <c r="AF15680" s="74"/>
      <c r="BX15680" s="73"/>
      <c r="BY15680" s="74"/>
      <c r="BZ15680" s="74"/>
      <c r="CA15680" s="74"/>
      <c r="CF15680" s="79"/>
      <c r="CL15680" s="79"/>
    </row>
    <row r="15681" spans="30:90">
      <c r="AD15681" s="73"/>
      <c r="AE15681" s="74"/>
      <c r="AF15681" s="74"/>
      <c r="BX15681" s="73"/>
      <c r="BY15681" s="74"/>
      <c r="BZ15681" s="74"/>
      <c r="CA15681" s="74"/>
      <c r="CF15681" s="79"/>
      <c r="CL15681" s="79"/>
    </row>
    <row r="15682" spans="30:90">
      <c r="AD15682" s="73"/>
      <c r="AE15682" s="74"/>
      <c r="AF15682" s="74"/>
      <c r="BX15682" s="73"/>
      <c r="BY15682" s="74"/>
      <c r="BZ15682" s="74"/>
      <c r="CA15682" s="74"/>
      <c r="CF15682" s="79"/>
      <c r="CL15682" s="79"/>
    </row>
    <row r="15683" spans="30:90">
      <c r="AD15683" s="73"/>
      <c r="AE15683" s="74"/>
      <c r="AF15683" s="74"/>
      <c r="BX15683" s="73"/>
      <c r="BY15683" s="74"/>
      <c r="BZ15683" s="74"/>
      <c r="CA15683" s="74"/>
      <c r="CF15683" s="79"/>
      <c r="CL15683" s="79"/>
    </row>
    <row r="15684" spans="30:90">
      <c r="AD15684" s="73"/>
      <c r="AE15684" s="74"/>
      <c r="AF15684" s="74"/>
      <c r="BX15684" s="73"/>
      <c r="BY15684" s="74"/>
      <c r="BZ15684" s="74"/>
      <c r="CA15684" s="74"/>
      <c r="CF15684" s="79"/>
      <c r="CL15684" s="79"/>
    </row>
    <row r="15685" spans="30:90">
      <c r="AD15685" s="73"/>
      <c r="AE15685" s="74"/>
      <c r="AF15685" s="74"/>
      <c r="BX15685" s="73"/>
      <c r="BY15685" s="74"/>
      <c r="BZ15685" s="74"/>
      <c r="CA15685" s="74"/>
      <c r="CF15685" s="79"/>
      <c r="CL15685" s="79"/>
    </row>
    <row r="15686" spans="30:90">
      <c r="AD15686" s="73"/>
      <c r="AE15686" s="74"/>
      <c r="AF15686" s="74"/>
      <c r="BX15686" s="73"/>
      <c r="BY15686" s="74"/>
      <c r="BZ15686" s="74"/>
      <c r="CA15686" s="74"/>
      <c r="CF15686" s="79"/>
      <c r="CL15686" s="79"/>
    </row>
    <row r="15687" spans="30:90">
      <c r="AD15687" s="73"/>
      <c r="AE15687" s="74"/>
      <c r="AF15687" s="74"/>
      <c r="BX15687" s="73"/>
      <c r="BY15687" s="74"/>
      <c r="BZ15687" s="74"/>
      <c r="CA15687" s="74"/>
      <c r="CF15687" s="79"/>
      <c r="CL15687" s="79"/>
    </row>
    <row r="15688" spans="30:90">
      <c r="AD15688" s="73"/>
      <c r="AE15688" s="74"/>
      <c r="AF15688" s="74"/>
      <c r="BX15688" s="73"/>
      <c r="BY15688" s="74"/>
      <c r="BZ15688" s="74"/>
      <c r="CA15688" s="74"/>
      <c r="CF15688" s="79"/>
      <c r="CL15688" s="79"/>
    </row>
    <row r="15689" spans="30:90">
      <c r="AD15689" s="73"/>
      <c r="AE15689" s="74"/>
      <c r="AF15689" s="74"/>
      <c r="BX15689" s="73"/>
      <c r="BY15689" s="74"/>
      <c r="BZ15689" s="74"/>
      <c r="CA15689" s="74"/>
      <c r="CF15689" s="79"/>
      <c r="CL15689" s="79"/>
    </row>
    <row r="15690" spans="30:90">
      <c r="AD15690" s="73"/>
      <c r="AE15690" s="74"/>
      <c r="AF15690" s="74"/>
      <c r="BX15690" s="73"/>
      <c r="BY15690" s="74"/>
      <c r="BZ15690" s="74"/>
      <c r="CA15690" s="74"/>
      <c r="CF15690" s="79"/>
      <c r="CL15690" s="79"/>
    </row>
    <row r="15691" spans="30:90">
      <c r="AD15691" s="73"/>
      <c r="AE15691" s="74"/>
      <c r="AF15691" s="74"/>
      <c r="BX15691" s="73"/>
      <c r="BY15691" s="74"/>
      <c r="BZ15691" s="74"/>
      <c r="CA15691" s="74"/>
      <c r="CF15691" s="79"/>
      <c r="CL15691" s="79"/>
    </row>
    <row r="15692" spans="30:90">
      <c r="AD15692" s="73"/>
      <c r="AE15692" s="74"/>
      <c r="AF15692" s="74"/>
      <c r="BX15692" s="73"/>
      <c r="BY15692" s="74"/>
      <c r="BZ15692" s="74"/>
      <c r="CA15692" s="74"/>
      <c r="CF15692" s="79"/>
      <c r="CL15692" s="79"/>
    </row>
    <row r="15693" spans="30:90">
      <c r="AD15693" s="73"/>
      <c r="AE15693" s="74"/>
      <c r="AF15693" s="74"/>
      <c r="BX15693" s="73"/>
      <c r="BY15693" s="74"/>
      <c r="BZ15693" s="74"/>
      <c r="CA15693" s="74"/>
      <c r="CF15693" s="79"/>
      <c r="CL15693" s="79"/>
    </row>
    <row r="15694" spans="30:90">
      <c r="AD15694" s="73"/>
      <c r="AE15694" s="74"/>
      <c r="AF15694" s="74"/>
      <c r="BX15694" s="73"/>
      <c r="BY15694" s="74"/>
      <c r="BZ15694" s="74"/>
      <c r="CA15694" s="74"/>
      <c r="CF15694" s="79"/>
      <c r="CL15694" s="79"/>
    </row>
    <row r="15695" spans="30:90">
      <c r="AD15695" s="73"/>
      <c r="AE15695" s="74"/>
      <c r="AF15695" s="74"/>
      <c r="BX15695" s="73"/>
      <c r="BY15695" s="74"/>
      <c r="BZ15695" s="74"/>
      <c r="CA15695" s="74"/>
      <c r="CF15695" s="79"/>
      <c r="CL15695" s="79"/>
    </row>
    <row r="15696" spans="30:90">
      <c r="AD15696" s="73"/>
      <c r="AE15696" s="74"/>
      <c r="AF15696" s="74"/>
      <c r="BX15696" s="73"/>
      <c r="BY15696" s="74"/>
      <c r="BZ15696" s="74"/>
      <c r="CA15696" s="74"/>
      <c r="CF15696" s="79"/>
      <c r="CL15696" s="79"/>
    </row>
    <row r="15697" spans="30:90">
      <c r="AD15697" s="73"/>
      <c r="AE15697" s="74"/>
      <c r="AF15697" s="74"/>
      <c r="BX15697" s="73"/>
      <c r="BY15697" s="74"/>
      <c r="BZ15697" s="74"/>
      <c r="CA15697" s="74"/>
      <c r="CF15697" s="79"/>
      <c r="CL15697" s="79"/>
    </row>
    <row r="15698" spans="30:90">
      <c r="AD15698" s="73"/>
      <c r="AE15698" s="74"/>
      <c r="AF15698" s="74"/>
      <c r="BX15698" s="73"/>
      <c r="BY15698" s="74"/>
      <c r="BZ15698" s="74"/>
      <c r="CA15698" s="74"/>
      <c r="CF15698" s="79"/>
      <c r="CL15698" s="79"/>
    </row>
    <row r="15699" spans="30:90">
      <c r="AD15699" s="73"/>
      <c r="AE15699" s="74"/>
      <c r="AF15699" s="74"/>
      <c r="BX15699" s="73"/>
      <c r="BY15699" s="74"/>
      <c r="BZ15699" s="74"/>
      <c r="CA15699" s="74"/>
      <c r="CF15699" s="79"/>
      <c r="CL15699" s="79"/>
    </row>
    <row r="15700" spans="30:90">
      <c r="AD15700" s="73"/>
      <c r="AE15700" s="74"/>
      <c r="AF15700" s="74"/>
      <c r="BX15700" s="73"/>
      <c r="BY15700" s="74"/>
      <c r="BZ15700" s="74"/>
      <c r="CA15700" s="74"/>
      <c r="CF15700" s="79"/>
      <c r="CL15700" s="79"/>
    </row>
    <row r="15701" spans="30:90">
      <c r="AD15701" s="73"/>
      <c r="AE15701" s="74"/>
      <c r="AF15701" s="74"/>
      <c r="BX15701" s="73"/>
      <c r="BY15701" s="74"/>
      <c r="BZ15701" s="74"/>
      <c r="CA15701" s="74"/>
      <c r="CF15701" s="79"/>
      <c r="CL15701" s="79"/>
    </row>
    <row r="15702" spans="30:90">
      <c r="AD15702" s="73"/>
      <c r="AE15702" s="74"/>
      <c r="AF15702" s="74"/>
      <c r="BX15702" s="73"/>
      <c r="BY15702" s="74"/>
      <c r="BZ15702" s="74"/>
      <c r="CA15702" s="74"/>
      <c r="CF15702" s="79"/>
      <c r="CL15702" s="79"/>
    </row>
    <row r="15703" spans="30:90">
      <c r="AD15703" s="73"/>
      <c r="AE15703" s="74"/>
      <c r="AF15703" s="74"/>
      <c r="BX15703" s="73"/>
      <c r="BY15703" s="74"/>
      <c r="BZ15703" s="74"/>
      <c r="CA15703" s="74"/>
      <c r="CF15703" s="79"/>
      <c r="CL15703" s="79"/>
    </row>
    <row r="15704" spans="30:90">
      <c r="AD15704" s="73"/>
      <c r="AE15704" s="74"/>
      <c r="AF15704" s="74"/>
      <c r="BX15704" s="73"/>
      <c r="BY15704" s="74"/>
      <c r="BZ15704" s="74"/>
      <c r="CA15704" s="74"/>
      <c r="CF15704" s="79"/>
      <c r="CL15704" s="79"/>
    </row>
    <row r="15705" spans="30:90">
      <c r="AD15705" s="73"/>
      <c r="AE15705" s="74"/>
      <c r="AF15705" s="74"/>
      <c r="BX15705" s="73"/>
      <c r="BY15705" s="74"/>
      <c r="BZ15705" s="74"/>
      <c r="CA15705" s="74"/>
      <c r="CF15705" s="79"/>
      <c r="CL15705" s="79"/>
    </row>
    <row r="15706" spans="30:90">
      <c r="AD15706" s="73"/>
      <c r="AE15706" s="74"/>
      <c r="AF15706" s="74"/>
      <c r="BX15706" s="73"/>
      <c r="BY15706" s="74"/>
      <c r="BZ15706" s="74"/>
      <c r="CA15706" s="74"/>
      <c r="CF15706" s="79"/>
      <c r="CL15706" s="79"/>
    </row>
    <row r="15707" spans="30:90">
      <c r="AD15707" s="73"/>
      <c r="AE15707" s="74"/>
      <c r="AF15707" s="74"/>
      <c r="BX15707" s="73"/>
      <c r="BY15707" s="74"/>
      <c r="BZ15707" s="74"/>
      <c r="CA15707" s="74"/>
      <c r="CF15707" s="79"/>
      <c r="CL15707" s="79"/>
    </row>
    <row r="15708" spans="30:90">
      <c r="AD15708" s="73"/>
      <c r="AE15708" s="74"/>
      <c r="AF15708" s="74"/>
      <c r="BX15708" s="73"/>
      <c r="BY15708" s="74"/>
      <c r="BZ15708" s="74"/>
      <c r="CA15708" s="74"/>
      <c r="CF15708" s="79"/>
      <c r="CL15708" s="79"/>
    </row>
    <row r="15709" spans="30:90">
      <c r="AD15709" s="73"/>
      <c r="AE15709" s="74"/>
      <c r="AF15709" s="74"/>
      <c r="BX15709" s="73"/>
      <c r="BY15709" s="74"/>
      <c r="BZ15709" s="74"/>
      <c r="CA15709" s="74"/>
      <c r="CF15709" s="79"/>
      <c r="CL15709" s="79"/>
    </row>
    <row r="15710" spans="30:90">
      <c r="AD15710" s="73"/>
      <c r="AE15710" s="74"/>
      <c r="AF15710" s="74"/>
      <c r="BX15710" s="73"/>
      <c r="BY15710" s="74"/>
      <c r="BZ15710" s="74"/>
      <c r="CA15710" s="74"/>
      <c r="CF15710" s="79"/>
      <c r="CL15710" s="79"/>
    </row>
    <row r="15711" spans="30:90">
      <c r="AD15711" s="73"/>
      <c r="AE15711" s="74"/>
      <c r="AF15711" s="74"/>
      <c r="BX15711" s="73"/>
      <c r="BY15711" s="74"/>
      <c r="BZ15711" s="74"/>
      <c r="CA15711" s="74"/>
      <c r="CF15711" s="79"/>
      <c r="CL15711" s="79"/>
    </row>
    <row r="15712" spans="30:90">
      <c r="AD15712" s="73"/>
      <c r="AE15712" s="74"/>
      <c r="AF15712" s="74"/>
      <c r="BX15712" s="73"/>
      <c r="BY15712" s="74"/>
      <c r="BZ15712" s="74"/>
      <c r="CA15712" s="74"/>
      <c r="CF15712" s="79"/>
      <c r="CL15712" s="79"/>
    </row>
    <row r="15713" spans="30:90">
      <c r="AD15713" s="73"/>
      <c r="AE15713" s="74"/>
      <c r="AF15713" s="74"/>
      <c r="BX15713" s="73"/>
      <c r="BY15713" s="74"/>
      <c r="BZ15713" s="74"/>
      <c r="CA15713" s="74"/>
      <c r="CF15713" s="79"/>
      <c r="CL15713" s="79"/>
    </row>
    <row r="15714" spans="30:90">
      <c r="AD15714" s="73"/>
      <c r="AE15714" s="74"/>
      <c r="AF15714" s="74"/>
      <c r="BX15714" s="73"/>
      <c r="BY15714" s="74"/>
      <c r="BZ15714" s="74"/>
      <c r="CA15714" s="74"/>
      <c r="CF15714" s="79"/>
      <c r="CL15714" s="79"/>
    </row>
    <row r="15715" spans="30:90">
      <c r="AD15715" s="73"/>
      <c r="AE15715" s="74"/>
      <c r="AF15715" s="74"/>
      <c r="BX15715" s="73"/>
      <c r="BY15715" s="74"/>
      <c r="BZ15715" s="74"/>
      <c r="CA15715" s="74"/>
      <c r="CF15715" s="79"/>
      <c r="CL15715" s="79"/>
    </row>
    <row r="15716" spans="30:90">
      <c r="AD15716" s="73"/>
      <c r="AE15716" s="74"/>
      <c r="AF15716" s="74"/>
      <c r="BX15716" s="73"/>
      <c r="BY15716" s="74"/>
      <c r="BZ15716" s="74"/>
      <c r="CA15716" s="74"/>
      <c r="CF15716" s="79"/>
      <c r="CL15716" s="79"/>
    </row>
    <row r="15717" spans="30:90">
      <c r="AD15717" s="73"/>
      <c r="AE15717" s="74"/>
      <c r="AF15717" s="74"/>
      <c r="BX15717" s="73"/>
      <c r="BY15717" s="74"/>
      <c r="BZ15717" s="74"/>
      <c r="CA15717" s="74"/>
      <c r="CF15717" s="79"/>
      <c r="CL15717" s="79"/>
    </row>
    <row r="15718" spans="30:90">
      <c r="AD15718" s="73"/>
      <c r="AE15718" s="74"/>
      <c r="AF15718" s="74"/>
      <c r="BX15718" s="73"/>
      <c r="BY15718" s="74"/>
      <c r="BZ15718" s="74"/>
      <c r="CA15718" s="74"/>
      <c r="CF15718" s="79"/>
      <c r="CL15718" s="79"/>
    </row>
    <row r="15719" spans="30:90">
      <c r="AD15719" s="73"/>
      <c r="AE15719" s="74"/>
      <c r="AF15719" s="74"/>
      <c r="BX15719" s="73"/>
      <c r="BY15719" s="74"/>
      <c r="BZ15719" s="74"/>
      <c r="CA15719" s="74"/>
      <c r="CF15719" s="79"/>
      <c r="CL15719" s="79"/>
    </row>
    <row r="15720" spans="30:90">
      <c r="AD15720" s="73"/>
      <c r="AE15720" s="74"/>
      <c r="AF15720" s="74"/>
      <c r="BX15720" s="73"/>
      <c r="BY15720" s="74"/>
      <c r="BZ15720" s="74"/>
      <c r="CA15720" s="74"/>
      <c r="CF15720" s="79"/>
      <c r="CL15720" s="79"/>
    </row>
    <row r="15721" spans="30:90">
      <c r="AD15721" s="73"/>
      <c r="AE15721" s="74"/>
      <c r="AF15721" s="74"/>
      <c r="BX15721" s="73"/>
      <c r="BY15721" s="74"/>
      <c r="BZ15721" s="74"/>
      <c r="CA15721" s="74"/>
      <c r="CF15721" s="79"/>
      <c r="CL15721" s="79"/>
    </row>
    <row r="15722" spans="30:90">
      <c r="AD15722" s="73"/>
      <c r="AE15722" s="74"/>
      <c r="AF15722" s="74"/>
      <c r="BX15722" s="73"/>
      <c r="BY15722" s="74"/>
      <c r="BZ15722" s="74"/>
      <c r="CA15722" s="74"/>
      <c r="CF15722" s="79"/>
      <c r="CL15722" s="79"/>
    </row>
    <row r="15723" spans="30:90">
      <c r="AD15723" s="73"/>
      <c r="AE15723" s="74"/>
      <c r="AF15723" s="74"/>
      <c r="BX15723" s="73"/>
      <c r="BY15723" s="74"/>
      <c r="BZ15723" s="74"/>
      <c r="CA15723" s="74"/>
      <c r="CF15723" s="79"/>
      <c r="CL15723" s="79"/>
    </row>
    <row r="15724" spans="30:90">
      <c r="AD15724" s="73"/>
      <c r="AE15724" s="74"/>
      <c r="AF15724" s="74"/>
      <c r="BX15724" s="73"/>
      <c r="BY15724" s="74"/>
      <c r="BZ15724" s="74"/>
      <c r="CA15724" s="74"/>
      <c r="CF15724" s="79"/>
      <c r="CL15724" s="79"/>
    </row>
    <row r="15725" spans="30:90">
      <c r="AD15725" s="73"/>
      <c r="AE15725" s="74"/>
      <c r="AF15725" s="74"/>
      <c r="BX15725" s="73"/>
      <c r="BY15725" s="74"/>
      <c r="BZ15725" s="74"/>
      <c r="CA15725" s="74"/>
      <c r="CF15725" s="79"/>
      <c r="CL15725" s="79"/>
    </row>
    <row r="15726" spans="30:90">
      <c r="AD15726" s="73"/>
      <c r="AE15726" s="74"/>
      <c r="AF15726" s="74"/>
      <c r="BX15726" s="73"/>
      <c r="BY15726" s="74"/>
      <c r="BZ15726" s="74"/>
      <c r="CA15726" s="74"/>
      <c r="CF15726" s="79"/>
      <c r="CL15726" s="79"/>
    </row>
    <row r="15727" spans="30:90">
      <c r="AD15727" s="73"/>
      <c r="AE15727" s="74"/>
      <c r="AF15727" s="74"/>
      <c r="BX15727" s="73"/>
      <c r="BY15727" s="74"/>
      <c r="BZ15727" s="74"/>
      <c r="CA15727" s="74"/>
      <c r="CF15727" s="79"/>
      <c r="CL15727" s="79"/>
    </row>
    <row r="15728" spans="30:90">
      <c r="AD15728" s="73"/>
      <c r="AE15728" s="74"/>
      <c r="AF15728" s="74"/>
      <c r="BX15728" s="73"/>
      <c r="BY15728" s="74"/>
      <c r="BZ15728" s="74"/>
      <c r="CA15728" s="74"/>
      <c r="CF15728" s="79"/>
      <c r="CL15728" s="79"/>
    </row>
    <row r="15729" spans="30:90">
      <c r="AD15729" s="73"/>
      <c r="AE15729" s="74"/>
      <c r="AF15729" s="74"/>
      <c r="BX15729" s="73"/>
      <c r="BY15729" s="74"/>
      <c r="BZ15729" s="74"/>
      <c r="CA15729" s="74"/>
      <c r="CF15729" s="79"/>
      <c r="CL15729" s="79"/>
    </row>
    <row r="15730" spans="30:90">
      <c r="AD15730" s="73"/>
      <c r="AE15730" s="74"/>
      <c r="AF15730" s="74"/>
      <c r="BX15730" s="73"/>
      <c r="BY15730" s="74"/>
      <c r="BZ15730" s="74"/>
      <c r="CA15730" s="74"/>
      <c r="CF15730" s="79"/>
      <c r="CL15730" s="79"/>
    </row>
    <row r="15731" spans="30:90">
      <c r="AD15731" s="73"/>
      <c r="AE15731" s="74"/>
      <c r="AF15731" s="74"/>
      <c r="BX15731" s="73"/>
      <c r="BY15731" s="74"/>
      <c r="BZ15731" s="74"/>
      <c r="CA15731" s="74"/>
      <c r="CF15731" s="79"/>
      <c r="CL15731" s="79"/>
    </row>
    <row r="15732" spans="30:90">
      <c r="AD15732" s="73"/>
      <c r="AE15732" s="74"/>
      <c r="AF15732" s="74"/>
      <c r="BX15732" s="73"/>
      <c r="BY15732" s="74"/>
      <c r="BZ15732" s="74"/>
      <c r="CA15732" s="74"/>
      <c r="CF15732" s="79"/>
      <c r="CL15732" s="79"/>
    </row>
    <row r="15733" spans="30:90">
      <c r="AD15733" s="73"/>
      <c r="AE15733" s="74"/>
      <c r="AF15733" s="74"/>
      <c r="BX15733" s="73"/>
      <c r="BY15733" s="74"/>
      <c r="BZ15733" s="74"/>
      <c r="CA15733" s="74"/>
      <c r="CF15733" s="79"/>
      <c r="CL15733" s="79"/>
    </row>
    <row r="15734" spans="30:90">
      <c r="AD15734" s="73"/>
      <c r="AE15734" s="74"/>
      <c r="AF15734" s="74"/>
      <c r="BX15734" s="73"/>
      <c r="BY15734" s="74"/>
      <c r="BZ15734" s="74"/>
      <c r="CA15734" s="74"/>
      <c r="CF15734" s="79"/>
      <c r="CL15734" s="79"/>
    </row>
    <row r="15735" spans="30:90">
      <c r="AD15735" s="73"/>
      <c r="AE15735" s="74"/>
      <c r="AF15735" s="74"/>
      <c r="BX15735" s="73"/>
      <c r="BY15735" s="74"/>
      <c r="BZ15735" s="74"/>
      <c r="CA15735" s="74"/>
      <c r="CF15735" s="79"/>
      <c r="CL15735" s="79"/>
    </row>
    <row r="15736" spans="30:90">
      <c r="AD15736" s="73"/>
      <c r="AE15736" s="74"/>
      <c r="AF15736" s="74"/>
      <c r="BX15736" s="73"/>
      <c r="BY15736" s="74"/>
      <c r="BZ15736" s="74"/>
      <c r="CA15736" s="74"/>
      <c r="CF15736" s="79"/>
      <c r="CL15736" s="79"/>
    </row>
    <row r="15737" spans="30:90">
      <c r="AD15737" s="73"/>
      <c r="AE15737" s="74"/>
      <c r="AF15737" s="74"/>
      <c r="BX15737" s="73"/>
      <c r="BY15737" s="74"/>
      <c r="BZ15737" s="74"/>
      <c r="CA15737" s="74"/>
      <c r="CF15737" s="79"/>
      <c r="CL15737" s="79"/>
    </row>
    <row r="15738" spans="30:90">
      <c r="AD15738" s="73"/>
      <c r="AE15738" s="74"/>
      <c r="AF15738" s="74"/>
      <c r="BX15738" s="73"/>
      <c r="BY15738" s="74"/>
      <c r="BZ15738" s="74"/>
      <c r="CA15738" s="74"/>
      <c r="CF15738" s="79"/>
      <c r="CL15738" s="79"/>
    </row>
    <row r="15739" spans="30:90">
      <c r="AD15739" s="73"/>
      <c r="AE15739" s="74"/>
      <c r="AF15739" s="74"/>
      <c r="BX15739" s="73"/>
      <c r="BY15739" s="74"/>
      <c r="BZ15739" s="74"/>
      <c r="CA15739" s="74"/>
      <c r="CF15739" s="79"/>
      <c r="CL15739" s="79"/>
    </row>
    <row r="15740" spans="30:90">
      <c r="AD15740" s="73"/>
      <c r="AE15740" s="74"/>
      <c r="AF15740" s="74"/>
      <c r="BX15740" s="73"/>
      <c r="BY15740" s="74"/>
      <c r="BZ15740" s="74"/>
      <c r="CA15740" s="74"/>
      <c r="CF15740" s="79"/>
      <c r="CL15740" s="79"/>
    </row>
    <row r="15741" spans="30:90">
      <c r="AD15741" s="73"/>
      <c r="AE15741" s="74"/>
      <c r="AF15741" s="74"/>
      <c r="BX15741" s="73"/>
      <c r="BY15741" s="74"/>
      <c r="BZ15741" s="74"/>
      <c r="CA15741" s="74"/>
      <c r="CF15741" s="79"/>
      <c r="CL15741" s="79"/>
    </row>
    <row r="15742" spans="30:90">
      <c r="AD15742" s="73"/>
      <c r="AE15742" s="74"/>
      <c r="AF15742" s="74"/>
      <c r="BX15742" s="73"/>
      <c r="BY15742" s="74"/>
      <c r="BZ15742" s="74"/>
      <c r="CA15742" s="74"/>
      <c r="CF15742" s="79"/>
      <c r="CL15742" s="79"/>
    </row>
    <row r="15743" spans="30:90">
      <c r="AD15743" s="73"/>
      <c r="AE15743" s="74"/>
      <c r="AF15743" s="74"/>
      <c r="BX15743" s="73"/>
      <c r="BY15743" s="74"/>
      <c r="BZ15743" s="74"/>
      <c r="CA15743" s="74"/>
      <c r="CF15743" s="79"/>
      <c r="CL15743" s="79"/>
    </row>
    <row r="15744" spans="30:90">
      <c r="AD15744" s="73"/>
      <c r="AE15744" s="74"/>
      <c r="AF15744" s="74"/>
      <c r="BX15744" s="73"/>
      <c r="BY15744" s="74"/>
      <c r="BZ15744" s="74"/>
      <c r="CA15744" s="74"/>
      <c r="CF15744" s="79"/>
      <c r="CL15744" s="79"/>
    </row>
    <row r="15745" spans="30:90">
      <c r="AD15745" s="73"/>
      <c r="AE15745" s="74"/>
      <c r="AF15745" s="74"/>
      <c r="BX15745" s="73"/>
      <c r="BY15745" s="74"/>
      <c r="BZ15745" s="74"/>
      <c r="CA15745" s="74"/>
      <c r="CF15745" s="79"/>
      <c r="CL15745" s="79"/>
    </row>
    <row r="15746" spans="30:90">
      <c r="AD15746" s="73"/>
      <c r="AE15746" s="74"/>
      <c r="AF15746" s="74"/>
      <c r="BX15746" s="73"/>
      <c r="BY15746" s="74"/>
      <c r="BZ15746" s="74"/>
      <c r="CA15746" s="74"/>
      <c r="CF15746" s="79"/>
      <c r="CL15746" s="79"/>
    </row>
    <row r="15747" spans="30:90">
      <c r="AD15747" s="73"/>
      <c r="AE15747" s="74"/>
      <c r="AF15747" s="74"/>
      <c r="BX15747" s="73"/>
      <c r="BY15747" s="74"/>
      <c r="BZ15747" s="74"/>
      <c r="CA15747" s="74"/>
      <c r="CF15747" s="79"/>
      <c r="CL15747" s="79"/>
    </row>
    <row r="15748" spans="30:90">
      <c r="AD15748" s="73"/>
      <c r="AE15748" s="74"/>
      <c r="AF15748" s="74"/>
      <c r="BX15748" s="73"/>
      <c r="BY15748" s="74"/>
      <c r="BZ15748" s="74"/>
      <c r="CA15748" s="74"/>
      <c r="CF15748" s="79"/>
      <c r="CL15748" s="79"/>
    </row>
    <row r="15749" spans="30:90">
      <c r="AD15749" s="73"/>
      <c r="AE15749" s="74"/>
      <c r="AF15749" s="74"/>
      <c r="BX15749" s="73"/>
      <c r="BY15749" s="74"/>
      <c r="BZ15749" s="74"/>
      <c r="CA15749" s="74"/>
      <c r="CF15749" s="79"/>
      <c r="CL15749" s="79"/>
    </row>
    <row r="15750" spans="30:90">
      <c r="AD15750" s="73"/>
      <c r="AE15750" s="74"/>
      <c r="AF15750" s="74"/>
      <c r="BX15750" s="73"/>
      <c r="BY15750" s="74"/>
      <c r="BZ15750" s="74"/>
      <c r="CA15750" s="74"/>
      <c r="CF15750" s="79"/>
      <c r="CL15750" s="79"/>
    </row>
    <row r="15751" spans="30:90">
      <c r="AD15751" s="73"/>
      <c r="AE15751" s="74"/>
      <c r="AF15751" s="74"/>
      <c r="BX15751" s="73"/>
      <c r="BY15751" s="74"/>
      <c r="BZ15751" s="74"/>
      <c r="CA15751" s="74"/>
      <c r="CF15751" s="79"/>
      <c r="CL15751" s="79"/>
    </row>
    <row r="15752" spans="30:90">
      <c r="AD15752" s="73"/>
      <c r="AE15752" s="74"/>
      <c r="AF15752" s="74"/>
      <c r="BX15752" s="73"/>
      <c r="BY15752" s="74"/>
      <c r="BZ15752" s="74"/>
      <c r="CA15752" s="74"/>
      <c r="CF15752" s="79"/>
      <c r="CL15752" s="79"/>
    </row>
    <row r="15753" spans="30:90">
      <c r="AD15753" s="73"/>
      <c r="AE15753" s="74"/>
      <c r="AF15753" s="74"/>
      <c r="BX15753" s="73"/>
      <c r="BY15753" s="74"/>
      <c r="BZ15753" s="74"/>
      <c r="CA15753" s="74"/>
      <c r="CF15753" s="79"/>
      <c r="CL15753" s="79"/>
    </row>
    <row r="15754" spans="30:90">
      <c r="AD15754" s="73"/>
      <c r="AE15754" s="74"/>
      <c r="AF15754" s="74"/>
      <c r="BX15754" s="73"/>
      <c r="BY15754" s="74"/>
      <c r="BZ15754" s="74"/>
      <c r="CA15754" s="74"/>
      <c r="CF15754" s="79"/>
      <c r="CL15754" s="79"/>
    </row>
    <row r="15755" spans="30:90">
      <c r="AD15755" s="73"/>
      <c r="AE15755" s="74"/>
      <c r="AF15755" s="74"/>
      <c r="BX15755" s="73"/>
      <c r="BY15755" s="74"/>
      <c r="BZ15755" s="74"/>
      <c r="CA15755" s="74"/>
      <c r="CF15755" s="79"/>
      <c r="CL15755" s="79"/>
    </row>
    <row r="15756" spans="30:90">
      <c r="AD15756" s="73"/>
      <c r="AE15756" s="74"/>
      <c r="AF15756" s="74"/>
      <c r="BX15756" s="73"/>
      <c r="BY15756" s="74"/>
      <c r="BZ15756" s="74"/>
      <c r="CA15756" s="74"/>
      <c r="CF15756" s="79"/>
      <c r="CL15756" s="79"/>
    </row>
    <row r="15757" spans="30:90">
      <c r="AD15757" s="73"/>
      <c r="AE15757" s="74"/>
      <c r="AF15757" s="74"/>
      <c r="BX15757" s="73"/>
      <c r="BY15757" s="74"/>
      <c r="BZ15757" s="74"/>
      <c r="CA15757" s="74"/>
      <c r="CF15757" s="79"/>
      <c r="CL15757" s="79"/>
    </row>
    <row r="15758" spans="30:90">
      <c r="AD15758" s="73"/>
      <c r="AE15758" s="74"/>
      <c r="AF15758" s="74"/>
      <c r="BX15758" s="73"/>
      <c r="BY15758" s="74"/>
      <c r="BZ15758" s="74"/>
      <c r="CA15758" s="74"/>
      <c r="CF15758" s="79"/>
      <c r="CL15758" s="79"/>
    </row>
    <row r="15759" spans="30:90">
      <c r="AD15759" s="73"/>
      <c r="AE15759" s="74"/>
      <c r="AF15759" s="74"/>
      <c r="BX15759" s="73"/>
      <c r="BY15759" s="74"/>
      <c r="BZ15759" s="74"/>
      <c r="CA15759" s="74"/>
      <c r="CF15759" s="79"/>
      <c r="CL15759" s="79"/>
    </row>
    <row r="15760" spans="30:90">
      <c r="AD15760" s="73"/>
      <c r="AE15760" s="74"/>
      <c r="AF15760" s="74"/>
      <c r="BX15760" s="73"/>
      <c r="BY15760" s="74"/>
      <c r="BZ15760" s="74"/>
      <c r="CA15760" s="74"/>
      <c r="CF15760" s="79"/>
      <c r="CL15760" s="79"/>
    </row>
    <row r="15761" spans="30:90">
      <c r="AD15761" s="73"/>
      <c r="AE15761" s="74"/>
      <c r="AF15761" s="74"/>
      <c r="BX15761" s="73"/>
      <c r="BY15761" s="74"/>
      <c r="BZ15761" s="74"/>
      <c r="CA15761" s="74"/>
      <c r="CF15761" s="79"/>
      <c r="CL15761" s="79"/>
    </row>
    <row r="15762" spans="30:90">
      <c r="AD15762" s="73"/>
      <c r="AE15762" s="74"/>
      <c r="AF15762" s="74"/>
      <c r="BX15762" s="73"/>
      <c r="BY15762" s="74"/>
      <c r="BZ15762" s="74"/>
      <c r="CA15762" s="74"/>
      <c r="CF15762" s="79"/>
      <c r="CL15762" s="79"/>
    </row>
    <row r="15763" spans="30:90">
      <c r="AD15763" s="73"/>
      <c r="AE15763" s="74"/>
      <c r="AF15763" s="74"/>
      <c r="BX15763" s="73"/>
      <c r="BY15763" s="74"/>
      <c r="BZ15763" s="74"/>
      <c r="CA15763" s="74"/>
      <c r="CF15763" s="79"/>
      <c r="CL15763" s="79"/>
    </row>
    <row r="15764" spans="30:90">
      <c r="AD15764" s="73"/>
      <c r="AE15764" s="74"/>
      <c r="AF15764" s="74"/>
      <c r="BX15764" s="73"/>
      <c r="BY15764" s="74"/>
      <c r="BZ15764" s="74"/>
      <c r="CA15764" s="74"/>
      <c r="CF15764" s="79"/>
      <c r="CL15764" s="79"/>
    </row>
    <row r="15765" spans="30:90">
      <c r="AD15765" s="73"/>
      <c r="AE15765" s="74"/>
      <c r="AF15765" s="74"/>
      <c r="BX15765" s="73"/>
      <c r="BY15765" s="74"/>
      <c r="BZ15765" s="74"/>
      <c r="CA15765" s="74"/>
      <c r="CF15765" s="79"/>
      <c r="CL15765" s="79"/>
    </row>
    <row r="15766" spans="30:90">
      <c r="AD15766" s="73"/>
      <c r="AE15766" s="74"/>
      <c r="AF15766" s="74"/>
      <c r="BX15766" s="73"/>
      <c r="BY15766" s="74"/>
      <c r="BZ15766" s="74"/>
      <c r="CA15766" s="74"/>
      <c r="CF15766" s="79"/>
      <c r="CL15766" s="79"/>
    </row>
    <row r="15767" spans="30:90">
      <c r="AD15767" s="73"/>
      <c r="AE15767" s="74"/>
      <c r="AF15767" s="74"/>
      <c r="BX15767" s="73"/>
      <c r="BY15767" s="74"/>
      <c r="BZ15767" s="74"/>
      <c r="CA15767" s="74"/>
      <c r="CF15767" s="79"/>
      <c r="CL15767" s="79"/>
    </row>
    <row r="15768" spans="30:90">
      <c r="AD15768" s="73"/>
      <c r="AE15768" s="74"/>
      <c r="AF15768" s="74"/>
      <c r="BX15768" s="73"/>
      <c r="BY15768" s="74"/>
      <c r="BZ15768" s="74"/>
      <c r="CA15768" s="74"/>
      <c r="CF15768" s="79"/>
      <c r="CL15768" s="79"/>
    </row>
    <row r="15769" spans="30:90">
      <c r="AD15769" s="73"/>
      <c r="AE15769" s="74"/>
      <c r="AF15769" s="74"/>
      <c r="BX15769" s="73"/>
      <c r="BY15769" s="74"/>
      <c r="BZ15769" s="74"/>
      <c r="CA15769" s="74"/>
      <c r="CF15769" s="79"/>
      <c r="CL15769" s="79"/>
    </row>
    <row r="15770" spans="30:90">
      <c r="AD15770" s="73"/>
      <c r="AE15770" s="74"/>
      <c r="AF15770" s="74"/>
      <c r="BX15770" s="73"/>
      <c r="BY15770" s="74"/>
      <c r="BZ15770" s="74"/>
      <c r="CA15770" s="74"/>
      <c r="CF15770" s="79"/>
      <c r="CL15770" s="79"/>
    </row>
    <row r="15771" spans="30:90">
      <c r="AD15771" s="73"/>
      <c r="AE15771" s="74"/>
      <c r="AF15771" s="74"/>
      <c r="BX15771" s="73"/>
      <c r="BY15771" s="74"/>
      <c r="BZ15771" s="74"/>
      <c r="CA15771" s="74"/>
      <c r="CF15771" s="79"/>
      <c r="CL15771" s="79"/>
    </row>
    <row r="15772" spans="30:90">
      <c r="AD15772" s="73"/>
      <c r="AE15772" s="74"/>
      <c r="AF15772" s="74"/>
      <c r="BX15772" s="73"/>
      <c r="BY15772" s="74"/>
      <c r="BZ15772" s="74"/>
      <c r="CA15772" s="74"/>
      <c r="CF15772" s="79"/>
      <c r="CL15772" s="79"/>
    </row>
    <row r="15773" spans="30:90">
      <c r="AD15773" s="73"/>
      <c r="AE15773" s="74"/>
      <c r="AF15773" s="74"/>
      <c r="BX15773" s="73"/>
      <c r="BY15773" s="74"/>
      <c r="BZ15773" s="74"/>
      <c r="CA15773" s="74"/>
      <c r="CF15773" s="79"/>
      <c r="CL15773" s="79"/>
    </row>
    <row r="15774" spans="30:90">
      <c r="AD15774" s="73"/>
      <c r="AE15774" s="74"/>
      <c r="AF15774" s="74"/>
      <c r="BX15774" s="73"/>
      <c r="BY15774" s="74"/>
      <c r="BZ15774" s="74"/>
      <c r="CA15774" s="74"/>
      <c r="CF15774" s="79"/>
      <c r="CL15774" s="79"/>
    </row>
    <row r="15775" spans="30:90">
      <c r="AD15775" s="73"/>
      <c r="AE15775" s="74"/>
      <c r="AF15775" s="74"/>
      <c r="BX15775" s="73"/>
      <c r="BY15775" s="74"/>
      <c r="BZ15775" s="74"/>
      <c r="CA15775" s="74"/>
      <c r="CF15775" s="79"/>
      <c r="CL15775" s="79"/>
    </row>
    <row r="15776" spans="30:90">
      <c r="AD15776" s="73"/>
      <c r="AE15776" s="74"/>
      <c r="AF15776" s="74"/>
      <c r="BX15776" s="73"/>
      <c r="BY15776" s="74"/>
      <c r="BZ15776" s="74"/>
      <c r="CA15776" s="74"/>
      <c r="CF15776" s="79"/>
      <c r="CL15776" s="79"/>
    </row>
    <row r="15777" spans="30:90">
      <c r="AD15777" s="73"/>
      <c r="AE15777" s="74"/>
      <c r="AF15777" s="74"/>
      <c r="BX15777" s="73"/>
      <c r="BY15777" s="74"/>
      <c r="BZ15777" s="74"/>
      <c r="CA15777" s="74"/>
      <c r="CF15777" s="79"/>
      <c r="CL15777" s="79"/>
    </row>
    <row r="15778" spans="30:90">
      <c r="AD15778" s="73"/>
      <c r="AE15778" s="74"/>
      <c r="AF15778" s="74"/>
      <c r="BX15778" s="73"/>
      <c r="BY15778" s="74"/>
      <c r="BZ15778" s="74"/>
      <c r="CA15778" s="74"/>
      <c r="CF15778" s="79"/>
      <c r="CL15778" s="79"/>
    </row>
    <row r="15779" spans="30:90">
      <c r="AD15779" s="73"/>
      <c r="AE15779" s="74"/>
      <c r="AF15779" s="74"/>
      <c r="BX15779" s="73"/>
      <c r="BY15779" s="74"/>
      <c r="BZ15779" s="74"/>
      <c r="CA15779" s="74"/>
      <c r="CF15779" s="79"/>
      <c r="CL15779" s="79"/>
    </row>
    <row r="15780" spans="30:90">
      <c r="AD15780" s="73"/>
      <c r="AE15780" s="74"/>
      <c r="AF15780" s="74"/>
      <c r="BX15780" s="73"/>
      <c r="BY15780" s="74"/>
      <c r="BZ15780" s="74"/>
      <c r="CA15780" s="74"/>
      <c r="CF15780" s="79"/>
      <c r="CL15780" s="79"/>
    </row>
    <row r="15781" spans="30:90">
      <c r="AD15781" s="73"/>
      <c r="AE15781" s="74"/>
      <c r="AF15781" s="74"/>
      <c r="BX15781" s="73"/>
      <c r="BY15781" s="74"/>
      <c r="BZ15781" s="74"/>
      <c r="CA15781" s="74"/>
      <c r="CF15781" s="79"/>
      <c r="CL15781" s="79"/>
    </row>
    <row r="15782" spans="30:90">
      <c r="AD15782" s="73"/>
      <c r="AE15782" s="74"/>
      <c r="AF15782" s="74"/>
      <c r="BX15782" s="73"/>
      <c r="BY15782" s="74"/>
      <c r="BZ15782" s="74"/>
      <c r="CA15782" s="74"/>
      <c r="CF15782" s="79"/>
      <c r="CL15782" s="79"/>
    </row>
    <row r="15783" spans="30:90">
      <c r="AD15783" s="73"/>
      <c r="AE15783" s="74"/>
      <c r="AF15783" s="74"/>
      <c r="BX15783" s="73"/>
      <c r="BY15783" s="74"/>
      <c r="BZ15783" s="74"/>
      <c r="CA15783" s="74"/>
      <c r="CF15783" s="79"/>
      <c r="CL15783" s="79"/>
    </row>
    <row r="15784" spans="30:90">
      <c r="AD15784" s="73"/>
      <c r="AE15784" s="74"/>
      <c r="AF15784" s="74"/>
      <c r="BX15784" s="73"/>
      <c r="BY15784" s="74"/>
      <c r="BZ15784" s="74"/>
      <c r="CA15784" s="74"/>
      <c r="CF15784" s="79"/>
      <c r="CL15784" s="79"/>
    </row>
    <row r="15785" spans="30:90">
      <c r="AD15785" s="73"/>
      <c r="AE15785" s="74"/>
      <c r="AF15785" s="74"/>
      <c r="BX15785" s="73"/>
      <c r="BY15785" s="74"/>
      <c r="BZ15785" s="74"/>
      <c r="CA15785" s="74"/>
      <c r="CF15785" s="79"/>
      <c r="CL15785" s="79"/>
    </row>
    <row r="15786" spans="30:90">
      <c r="AD15786" s="73"/>
      <c r="AE15786" s="74"/>
      <c r="AF15786" s="74"/>
      <c r="BX15786" s="73"/>
      <c r="BY15786" s="74"/>
      <c r="BZ15786" s="74"/>
      <c r="CA15786" s="74"/>
      <c r="CF15786" s="79"/>
      <c r="CL15786" s="79"/>
    </row>
    <row r="15787" spans="30:90">
      <c r="AD15787" s="73"/>
      <c r="AE15787" s="74"/>
      <c r="AF15787" s="74"/>
      <c r="BX15787" s="73"/>
      <c r="BY15787" s="74"/>
      <c r="BZ15787" s="74"/>
      <c r="CA15787" s="74"/>
      <c r="CF15787" s="79"/>
      <c r="CL15787" s="79"/>
    </row>
    <row r="15788" spans="30:90">
      <c r="AD15788" s="73"/>
      <c r="AE15788" s="74"/>
      <c r="AF15788" s="74"/>
      <c r="BX15788" s="73"/>
      <c r="BY15788" s="74"/>
      <c r="BZ15788" s="74"/>
      <c r="CA15788" s="74"/>
      <c r="CF15788" s="79"/>
      <c r="CL15788" s="79"/>
    </row>
    <row r="15789" spans="30:90">
      <c r="AD15789" s="73"/>
      <c r="AE15789" s="74"/>
      <c r="AF15789" s="74"/>
      <c r="BX15789" s="73"/>
      <c r="BY15789" s="74"/>
      <c r="BZ15789" s="74"/>
      <c r="CA15789" s="74"/>
      <c r="CF15789" s="79"/>
      <c r="CL15789" s="79"/>
    </row>
    <row r="15790" spans="30:90">
      <c r="AD15790" s="73"/>
      <c r="AE15790" s="74"/>
      <c r="AF15790" s="74"/>
      <c r="BX15790" s="73"/>
      <c r="BY15790" s="74"/>
      <c r="BZ15790" s="74"/>
      <c r="CA15790" s="74"/>
      <c r="CF15790" s="79"/>
      <c r="CL15790" s="79"/>
    </row>
    <row r="15791" spans="30:90">
      <c r="AD15791" s="73"/>
      <c r="AE15791" s="74"/>
      <c r="AF15791" s="74"/>
      <c r="BX15791" s="73"/>
      <c r="BY15791" s="74"/>
      <c r="BZ15791" s="74"/>
      <c r="CA15791" s="74"/>
      <c r="CF15791" s="79"/>
      <c r="CL15791" s="79"/>
    </row>
    <row r="15792" spans="30:90">
      <c r="AD15792" s="73"/>
      <c r="AE15792" s="74"/>
      <c r="AF15792" s="74"/>
      <c r="BX15792" s="73"/>
      <c r="BY15792" s="74"/>
      <c r="BZ15792" s="74"/>
      <c r="CA15792" s="74"/>
      <c r="CF15792" s="79"/>
      <c r="CL15792" s="79"/>
    </row>
    <row r="15793" spans="30:90">
      <c r="AD15793" s="73"/>
      <c r="AE15793" s="74"/>
      <c r="AF15793" s="74"/>
      <c r="BX15793" s="73"/>
      <c r="BY15793" s="74"/>
      <c r="BZ15793" s="74"/>
      <c r="CA15793" s="74"/>
      <c r="CF15793" s="79"/>
      <c r="CL15793" s="79"/>
    </row>
    <row r="15794" spans="30:90">
      <c r="AD15794" s="73"/>
      <c r="AE15794" s="74"/>
      <c r="AF15794" s="74"/>
      <c r="BX15794" s="73"/>
      <c r="BY15794" s="74"/>
      <c r="BZ15794" s="74"/>
      <c r="CA15794" s="74"/>
      <c r="CF15794" s="79"/>
      <c r="CL15794" s="79"/>
    </row>
    <row r="15795" spans="30:90">
      <c r="AD15795" s="73"/>
      <c r="AE15795" s="74"/>
      <c r="AF15795" s="74"/>
      <c r="BX15795" s="73"/>
      <c r="BY15795" s="74"/>
      <c r="BZ15795" s="74"/>
      <c r="CA15795" s="74"/>
      <c r="CF15795" s="79"/>
      <c r="CL15795" s="79"/>
    </row>
    <row r="15796" spans="30:90">
      <c r="AD15796" s="73"/>
      <c r="AE15796" s="74"/>
      <c r="AF15796" s="74"/>
      <c r="BX15796" s="73"/>
      <c r="BY15796" s="74"/>
      <c r="BZ15796" s="74"/>
      <c r="CA15796" s="74"/>
      <c r="CF15796" s="79"/>
      <c r="CL15796" s="79"/>
    </row>
    <row r="15797" spans="30:90">
      <c r="AD15797" s="73"/>
      <c r="AE15797" s="74"/>
      <c r="AF15797" s="74"/>
      <c r="BX15797" s="73"/>
      <c r="BY15797" s="74"/>
      <c r="BZ15797" s="74"/>
      <c r="CA15797" s="74"/>
      <c r="CF15797" s="79"/>
      <c r="CL15797" s="79"/>
    </row>
    <row r="15798" spans="30:90">
      <c r="AD15798" s="73"/>
      <c r="AE15798" s="74"/>
      <c r="AF15798" s="74"/>
      <c r="BX15798" s="73"/>
      <c r="BY15798" s="74"/>
      <c r="BZ15798" s="74"/>
      <c r="CA15798" s="74"/>
      <c r="CF15798" s="79"/>
      <c r="CL15798" s="79"/>
    </row>
    <row r="15799" spans="30:90">
      <c r="AD15799" s="73"/>
      <c r="AE15799" s="74"/>
      <c r="AF15799" s="74"/>
      <c r="BX15799" s="73"/>
      <c r="BY15799" s="74"/>
      <c r="BZ15799" s="74"/>
      <c r="CA15799" s="74"/>
      <c r="CF15799" s="79"/>
      <c r="CL15799" s="79"/>
    </row>
    <row r="15800" spans="30:90">
      <c r="AD15800" s="73"/>
      <c r="AE15800" s="74"/>
      <c r="AF15800" s="74"/>
      <c r="BX15800" s="73"/>
      <c r="BY15800" s="74"/>
      <c r="BZ15800" s="74"/>
      <c r="CA15800" s="74"/>
      <c r="CF15800" s="79"/>
      <c r="CL15800" s="79"/>
    </row>
    <row r="15801" spans="30:90">
      <c r="AD15801" s="73"/>
      <c r="AE15801" s="74"/>
      <c r="AF15801" s="74"/>
      <c r="BX15801" s="73"/>
      <c r="BY15801" s="74"/>
      <c r="BZ15801" s="74"/>
      <c r="CA15801" s="74"/>
      <c r="CF15801" s="79"/>
      <c r="CL15801" s="79"/>
    </row>
    <row r="15802" spans="30:90">
      <c r="AD15802" s="73"/>
      <c r="AE15802" s="74"/>
      <c r="AF15802" s="74"/>
      <c r="BX15802" s="73"/>
      <c r="BY15802" s="74"/>
      <c r="BZ15802" s="74"/>
      <c r="CA15802" s="74"/>
      <c r="CF15802" s="79"/>
      <c r="CL15802" s="79"/>
    </row>
    <row r="15803" spans="30:90">
      <c r="AD15803" s="73"/>
      <c r="AE15803" s="74"/>
      <c r="AF15803" s="74"/>
      <c r="BX15803" s="73"/>
      <c r="BY15803" s="74"/>
      <c r="BZ15803" s="74"/>
      <c r="CA15803" s="74"/>
      <c r="CF15803" s="79"/>
      <c r="CL15803" s="79"/>
    </row>
    <row r="15804" spans="30:90">
      <c r="AD15804" s="73"/>
      <c r="AE15804" s="74"/>
      <c r="AF15804" s="74"/>
      <c r="BX15804" s="73"/>
      <c r="BY15804" s="74"/>
      <c r="BZ15804" s="74"/>
      <c r="CA15804" s="74"/>
      <c r="CF15804" s="79"/>
      <c r="CL15804" s="79"/>
    </row>
    <row r="15805" spans="30:90">
      <c r="AD15805" s="73"/>
      <c r="AE15805" s="74"/>
      <c r="AF15805" s="74"/>
      <c r="BX15805" s="73"/>
      <c r="BY15805" s="74"/>
      <c r="BZ15805" s="74"/>
      <c r="CA15805" s="74"/>
      <c r="CF15805" s="79"/>
      <c r="CL15805" s="79"/>
    </row>
    <row r="15806" spans="30:90">
      <c r="AD15806" s="73"/>
      <c r="AE15806" s="74"/>
      <c r="AF15806" s="74"/>
      <c r="BX15806" s="73"/>
      <c r="BY15806" s="74"/>
      <c r="BZ15806" s="74"/>
      <c r="CA15806" s="74"/>
      <c r="CF15806" s="79"/>
      <c r="CL15806" s="79"/>
    </row>
    <row r="15807" spans="30:90">
      <c r="AD15807" s="73"/>
      <c r="AE15807" s="74"/>
      <c r="AF15807" s="74"/>
      <c r="BX15807" s="73"/>
      <c r="BY15807" s="74"/>
      <c r="BZ15807" s="74"/>
      <c r="CA15807" s="74"/>
      <c r="CF15807" s="79"/>
      <c r="CL15807" s="79"/>
    </row>
    <row r="15808" spans="30:90">
      <c r="AD15808" s="73"/>
      <c r="AE15808" s="74"/>
      <c r="AF15808" s="74"/>
      <c r="BX15808" s="73"/>
      <c r="BY15808" s="74"/>
      <c r="BZ15808" s="74"/>
      <c r="CA15808" s="74"/>
      <c r="CF15808" s="79"/>
      <c r="CL15808" s="79"/>
    </row>
    <row r="15809" spans="30:90">
      <c r="AD15809" s="73"/>
      <c r="AE15809" s="74"/>
      <c r="AF15809" s="74"/>
      <c r="BX15809" s="73"/>
      <c r="BY15809" s="74"/>
      <c r="BZ15809" s="74"/>
      <c r="CA15809" s="74"/>
      <c r="CF15809" s="79"/>
      <c r="CL15809" s="79"/>
    </row>
    <row r="15810" spans="30:90">
      <c r="AD15810" s="73"/>
      <c r="AE15810" s="74"/>
      <c r="AF15810" s="74"/>
      <c r="BX15810" s="73"/>
      <c r="BY15810" s="74"/>
      <c r="BZ15810" s="74"/>
      <c r="CA15810" s="74"/>
      <c r="CF15810" s="79"/>
      <c r="CL15810" s="79"/>
    </row>
    <row r="15811" spans="30:90">
      <c r="AD15811" s="73"/>
      <c r="AE15811" s="74"/>
      <c r="AF15811" s="74"/>
      <c r="BX15811" s="73"/>
      <c r="BY15811" s="74"/>
      <c r="BZ15811" s="74"/>
      <c r="CA15811" s="74"/>
      <c r="CF15811" s="79"/>
      <c r="CL15811" s="79"/>
    </row>
    <row r="15812" spans="30:90">
      <c r="AD15812" s="73"/>
      <c r="AE15812" s="74"/>
      <c r="AF15812" s="74"/>
      <c r="BX15812" s="73"/>
      <c r="BY15812" s="74"/>
      <c r="BZ15812" s="74"/>
      <c r="CA15812" s="74"/>
      <c r="CF15812" s="79"/>
      <c r="CL15812" s="79"/>
    </row>
    <row r="15813" spans="30:90">
      <c r="AD15813" s="73"/>
      <c r="AE15813" s="74"/>
      <c r="AF15813" s="74"/>
      <c r="BX15813" s="73"/>
      <c r="BY15813" s="74"/>
      <c r="BZ15813" s="74"/>
      <c r="CA15813" s="74"/>
      <c r="CF15813" s="79"/>
      <c r="CL15813" s="79"/>
    </row>
    <row r="15814" spans="30:90">
      <c r="AD15814" s="73"/>
      <c r="AE15814" s="74"/>
      <c r="AF15814" s="74"/>
      <c r="BX15814" s="73"/>
      <c r="BY15814" s="74"/>
      <c r="BZ15814" s="74"/>
      <c r="CA15814" s="74"/>
      <c r="CF15814" s="79"/>
      <c r="CL15814" s="79"/>
    </row>
    <row r="15815" spans="30:90">
      <c r="AD15815" s="73"/>
      <c r="AE15815" s="74"/>
      <c r="AF15815" s="74"/>
      <c r="BX15815" s="73"/>
      <c r="BY15815" s="74"/>
      <c r="BZ15815" s="74"/>
      <c r="CA15815" s="74"/>
      <c r="CF15815" s="79"/>
      <c r="CL15815" s="79"/>
    </row>
    <row r="15816" spans="30:90">
      <c r="AD15816" s="73"/>
      <c r="AE15816" s="74"/>
      <c r="AF15816" s="74"/>
      <c r="BX15816" s="73"/>
      <c r="BY15816" s="74"/>
      <c r="BZ15816" s="74"/>
      <c r="CA15816" s="74"/>
      <c r="CF15816" s="79"/>
      <c r="CL15816" s="79"/>
    </row>
    <row r="15817" spans="30:90">
      <c r="AD15817" s="73"/>
      <c r="AE15817" s="74"/>
      <c r="AF15817" s="74"/>
      <c r="BX15817" s="73"/>
      <c r="BY15817" s="74"/>
      <c r="BZ15817" s="74"/>
      <c r="CA15817" s="74"/>
      <c r="CF15817" s="79"/>
      <c r="CL15817" s="79"/>
    </row>
    <row r="15818" spans="30:90">
      <c r="AD15818" s="73"/>
      <c r="AE15818" s="74"/>
      <c r="AF15818" s="74"/>
      <c r="BX15818" s="73"/>
      <c r="BY15818" s="74"/>
      <c r="BZ15818" s="74"/>
      <c r="CA15818" s="74"/>
      <c r="CF15818" s="79"/>
      <c r="CL15818" s="79"/>
    </row>
    <row r="15819" spans="30:90">
      <c r="AD15819" s="73"/>
      <c r="AE15819" s="74"/>
      <c r="AF15819" s="74"/>
      <c r="BX15819" s="73"/>
      <c r="BY15819" s="74"/>
      <c r="BZ15819" s="74"/>
      <c r="CA15819" s="74"/>
      <c r="CF15819" s="79"/>
      <c r="CL15819" s="79"/>
    </row>
    <row r="15820" spans="30:90">
      <c r="AD15820" s="73"/>
      <c r="AE15820" s="74"/>
      <c r="AF15820" s="74"/>
      <c r="BX15820" s="73"/>
      <c r="BY15820" s="74"/>
      <c r="BZ15820" s="74"/>
      <c r="CA15820" s="74"/>
      <c r="CF15820" s="79"/>
      <c r="CL15820" s="79"/>
    </row>
    <row r="15821" spans="30:90">
      <c r="AD15821" s="73"/>
      <c r="AE15821" s="74"/>
      <c r="AF15821" s="74"/>
      <c r="BX15821" s="73"/>
      <c r="BY15821" s="74"/>
      <c r="BZ15821" s="74"/>
      <c r="CA15821" s="74"/>
      <c r="CF15821" s="79"/>
      <c r="CL15821" s="79"/>
    </row>
    <row r="15822" spans="30:90">
      <c r="AD15822" s="73"/>
      <c r="AE15822" s="74"/>
      <c r="AF15822" s="74"/>
      <c r="BX15822" s="73"/>
      <c r="BY15822" s="74"/>
      <c r="BZ15822" s="74"/>
      <c r="CA15822" s="74"/>
      <c r="CF15822" s="79"/>
      <c r="CL15822" s="79"/>
    </row>
    <row r="15823" spans="30:90">
      <c r="AD15823" s="73"/>
      <c r="AE15823" s="74"/>
      <c r="AF15823" s="74"/>
      <c r="BX15823" s="73"/>
      <c r="BY15823" s="74"/>
      <c r="BZ15823" s="74"/>
      <c r="CA15823" s="74"/>
      <c r="CF15823" s="79"/>
      <c r="CL15823" s="79"/>
    </row>
    <row r="15824" spans="30:90">
      <c r="AD15824" s="73"/>
      <c r="AE15824" s="74"/>
      <c r="AF15824" s="74"/>
      <c r="BX15824" s="73"/>
      <c r="BY15824" s="74"/>
      <c r="BZ15824" s="74"/>
      <c r="CA15824" s="74"/>
      <c r="CF15824" s="79"/>
      <c r="CL15824" s="79"/>
    </row>
    <row r="15825" spans="30:90">
      <c r="AD15825" s="73"/>
      <c r="AE15825" s="74"/>
      <c r="AF15825" s="74"/>
      <c r="BX15825" s="73"/>
      <c r="BY15825" s="74"/>
      <c r="BZ15825" s="74"/>
      <c r="CA15825" s="74"/>
      <c r="CF15825" s="79"/>
      <c r="CL15825" s="79"/>
    </row>
    <row r="15826" spans="30:90">
      <c r="AD15826" s="73"/>
      <c r="AE15826" s="74"/>
      <c r="AF15826" s="74"/>
      <c r="BX15826" s="73"/>
      <c r="BY15826" s="74"/>
      <c r="BZ15826" s="74"/>
      <c r="CA15826" s="74"/>
      <c r="CF15826" s="79"/>
      <c r="CL15826" s="79"/>
    </row>
    <row r="15827" spans="30:90">
      <c r="AD15827" s="73"/>
      <c r="AE15827" s="74"/>
      <c r="AF15827" s="74"/>
      <c r="BX15827" s="73"/>
      <c r="BY15827" s="74"/>
      <c r="BZ15827" s="74"/>
      <c r="CA15827" s="74"/>
      <c r="CF15827" s="79"/>
      <c r="CL15827" s="79"/>
    </row>
    <row r="15828" spans="30:90">
      <c r="AD15828" s="73"/>
      <c r="AE15828" s="74"/>
      <c r="AF15828" s="74"/>
      <c r="BX15828" s="73"/>
      <c r="BY15828" s="74"/>
      <c r="BZ15828" s="74"/>
      <c r="CA15828" s="74"/>
      <c r="CF15828" s="79"/>
      <c r="CL15828" s="79"/>
    </row>
    <row r="15829" spans="30:90">
      <c r="AD15829" s="73"/>
      <c r="AE15829" s="74"/>
      <c r="AF15829" s="74"/>
      <c r="BX15829" s="73"/>
      <c r="BY15829" s="74"/>
      <c r="BZ15829" s="74"/>
      <c r="CA15829" s="74"/>
      <c r="CF15829" s="79"/>
      <c r="CL15829" s="79"/>
    </row>
    <row r="15830" spans="30:90">
      <c r="AD15830" s="73"/>
      <c r="AE15830" s="74"/>
      <c r="AF15830" s="74"/>
      <c r="BX15830" s="73"/>
      <c r="BY15830" s="74"/>
      <c r="BZ15830" s="74"/>
      <c r="CA15830" s="74"/>
      <c r="CF15830" s="79"/>
      <c r="CL15830" s="79"/>
    </row>
    <row r="15831" spans="30:90">
      <c r="AD15831" s="73"/>
      <c r="AE15831" s="74"/>
      <c r="AF15831" s="74"/>
      <c r="BX15831" s="73"/>
      <c r="BY15831" s="74"/>
      <c r="BZ15831" s="74"/>
      <c r="CA15831" s="74"/>
      <c r="CF15831" s="79"/>
      <c r="CL15831" s="79"/>
    </row>
    <row r="15832" spans="30:90">
      <c r="AD15832" s="73"/>
      <c r="AE15832" s="74"/>
      <c r="AF15832" s="74"/>
      <c r="BX15832" s="73"/>
      <c r="BY15832" s="74"/>
      <c r="BZ15832" s="74"/>
      <c r="CA15832" s="74"/>
      <c r="CF15832" s="79"/>
      <c r="CL15832" s="79"/>
    </row>
    <row r="15833" spans="30:90">
      <c r="AD15833" s="73"/>
      <c r="AE15833" s="74"/>
      <c r="AF15833" s="74"/>
      <c r="BX15833" s="73"/>
      <c r="BY15833" s="74"/>
      <c r="BZ15833" s="74"/>
      <c r="CA15833" s="74"/>
      <c r="CF15833" s="79"/>
      <c r="CL15833" s="79"/>
    </row>
    <row r="15834" spans="30:90">
      <c r="AD15834" s="73"/>
      <c r="AE15834" s="74"/>
      <c r="AF15834" s="74"/>
      <c r="BX15834" s="73"/>
      <c r="BY15834" s="74"/>
      <c r="BZ15834" s="74"/>
      <c r="CA15834" s="74"/>
      <c r="CF15834" s="79"/>
      <c r="CL15834" s="79"/>
    </row>
    <row r="15835" spans="30:90">
      <c r="AD15835" s="73"/>
      <c r="AE15835" s="74"/>
      <c r="AF15835" s="74"/>
      <c r="BX15835" s="73"/>
      <c r="BY15835" s="74"/>
      <c r="BZ15835" s="74"/>
      <c r="CA15835" s="74"/>
      <c r="CF15835" s="79"/>
      <c r="CL15835" s="79"/>
    </row>
    <row r="15836" spans="30:90">
      <c r="AD15836" s="73"/>
      <c r="AE15836" s="74"/>
      <c r="AF15836" s="74"/>
      <c r="BX15836" s="73"/>
      <c r="BY15836" s="74"/>
      <c r="BZ15836" s="74"/>
      <c r="CA15836" s="74"/>
      <c r="CF15836" s="79"/>
      <c r="CL15836" s="79"/>
    </row>
    <row r="15837" spans="30:90">
      <c r="AD15837" s="73"/>
      <c r="AE15837" s="74"/>
      <c r="AF15837" s="74"/>
      <c r="BX15837" s="73"/>
      <c r="BY15837" s="74"/>
      <c r="BZ15837" s="74"/>
      <c r="CA15837" s="74"/>
      <c r="CF15837" s="79"/>
      <c r="CL15837" s="79"/>
    </row>
    <row r="15838" spans="30:90">
      <c r="AD15838" s="73"/>
      <c r="AE15838" s="74"/>
      <c r="AF15838" s="74"/>
      <c r="BX15838" s="73"/>
      <c r="BY15838" s="74"/>
      <c r="BZ15838" s="74"/>
      <c r="CA15838" s="74"/>
      <c r="CF15838" s="79"/>
      <c r="CL15838" s="79"/>
    </row>
    <row r="15839" spans="30:90">
      <c r="AD15839" s="73"/>
      <c r="AE15839" s="74"/>
      <c r="AF15839" s="74"/>
      <c r="BX15839" s="73"/>
      <c r="BY15839" s="74"/>
      <c r="BZ15839" s="74"/>
      <c r="CA15839" s="74"/>
      <c r="CF15839" s="79"/>
      <c r="CL15839" s="79"/>
    </row>
    <row r="15840" spans="30:90">
      <c r="AD15840" s="73"/>
      <c r="AE15840" s="74"/>
      <c r="AF15840" s="74"/>
      <c r="BX15840" s="73"/>
      <c r="BY15840" s="74"/>
      <c r="BZ15840" s="74"/>
      <c r="CA15840" s="74"/>
      <c r="CF15840" s="79"/>
      <c r="CL15840" s="79"/>
    </row>
    <row r="15841" spans="30:90">
      <c r="AD15841" s="73"/>
      <c r="AE15841" s="74"/>
      <c r="AF15841" s="74"/>
      <c r="BX15841" s="73"/>
      <c r="BY15841" s="74"/>
      <c r="BZ15841" s="74"/>
      <c r="CA15841" s="74"/>
      <c r="CF15841" s="79"/>
      <c r="CL15841" s="79"/>
    </row>
    <row r="15842" spans="30:90">
      <c r="AD15842" s="73"/>
      <c r="AE15842" s="74"/>
      <c r="AF15842" s="74"/>
      <c r="BX15842" s="73"/>
      <c r="BY15842" s="74"/>
      <c r="BZ15842" s="74"/>
      <c r="CA15842" s="74"/>
      <c r="CF15842" s="79"/>
      <c r="CL15842" s="79"/>
    </row>
    <row r="15843" spans="30:90">
      <c r="AD15843" s="73"/>
      <c r="AE15843" s="74"/>
      <c r="AF15843" s="74"/>
      <c r="BX15843" s="73"/>
      <c r="BY15843" s="74"/>
      <c r="BZ15843" s="74"/>
      <c r="CA15843" s="74"/>
      <c r="CF15843" s="79"/>
      <c r="CL15843" s="79"/>
    </row>
    <row r="15844" spans="30:90">
      <c r="AD15844" s="73"/>
      <c r="AE15844" s="74"/>
      <c r="AF15844" s="74"/>
      <c r="BX15844" s="73"/>
      <c r="BY15844" s="74"/>
      <c r="BZ15844" s="74"/>
      <c r="CA15844" s="74"/>
      <c r="CF15844" s="79"/>
      <c r="CL15844" s="79"/>
    </row>
    <row r="15845" spans="30:90">
      <c r="AD15845" s="73"/>
      <c r="AE15845" s="74"/>
      <c r="AF15845" s="74"/>
      <c r="BX15845" s="73"/>
      <c r="BY15845" s="74"/>
      <c r="BZ15845" s="74"/>
      <c r="CA15845" s="74"/>
      <c r="CF15845" s="79"/>
      <c r="CL15845" s="79"/>
    </row>
    <row r="15846" spans="30:90">
      <c r="AD15846" s="73"/>
      <c r="AE15846" s="74"/>
      <c r="AF15846" s="74"/>
      <c r="BX15846" s="73"/>
      <c r="BY15846" s="74"/>
      <c r="BZ15846" s="74"/>
      <c r="CA15846" s="74"/>
      <c r="CF15846" s="79"/>
      <c r="CL15846" s="79"/>
    </row>
    <row r="15847" spans="30:90">
      <c r="AD15847" s="73"/>
      <c r="AE15847" s="74"/>
      <c r="AF15847" s="74"/>
      <c r="BX15847" s="73"/>
      <c r="BY15847" s="74"/>
      <c r="BZ15847" s="74"/>
      <c r="CA15847" s="74"/>
      <c r="CF15847" s="79"/>
      <c r="CL15847" s="79"/>
    </row>
    <row r="15848" spans="30:90">
      <c r="AD15848" s="73"/>
      <c r="AE15848" s="74"/>
      <c r="AF15848" s="74"/>
      <c r="BX15848" s="73"/>
      <c r="BY15848" s="74"/>
      <c r="BZ15848" s="74"/>
      <c r="CA15848" s="74"/>
      <c r="CF15848" s="79"/>
      <c r="CL15848" s="79"/>
    </row>
    <row r="15849" spans="30:90">
      <c r="AD15849" s="73"/>
      <c r="AE15849" s="74"/>
      <c r="AF15849" s="74"/>
      <c r="BX15849" s="73"/>
      <c r="BY15849" s="74"/>
      <c r="BZ15849" s="74"/>
      <c r="CA15849" s="74"/>
      <c r="CF15849" s="79"/>
      <c r="CL15849" s="79"/>
    </row>
    <row r="15850" spans="30:90">
      <c r="AD15850" s="73"/>
      <c r="AE15850" s="74"/>
      <c r="AF15850" s="74"/>
      <c r="BX15850" s="73"/>
      <c r="BY15850" s="74"/>
      <c r="BZ15850" s="74"/>
      <c r="CA15850" s="74"/>
      <c r="CF15850" s="79"/>
      <c r="CL15850" s="79"/>
    </row>
    <row r="15851" spans="30:90">
      <c r="AD15851" s="73"/>
      <c r="AE15851" s="74"/>
      <c r="AF15851" s="74"/>
      <c r="BX15851" s="73"/>
      <c r="BY15851" s="74"/>
      <c r="BZ15851" s="74"/>
      <c r="CA15851" s="74"/>
      <c r="CF15851" s="79"/>
      <c r="CL15851" s="79"/>
    </row>
    <row r="15852" spans="30:90">
      <c r="AD15852" s="73"/>
      <c r="AE15852" s="74"/>
      <c r="AF15852" s="74"/>
      <c r="BX15852" s="73"/>
      <c r="BY15852" s="74"/>
      <c r="BZ15852" s="74"/>
      <c r="CA15852" s="74"/>
      <c r="CF15852" s="79"/>
      <c r="CL15852" s="79"/>
    </row>
    <row r="15853" spans="30:90">
      <c r="AD15853" s="73"/>
      <c r="AE15853" s="74"/>
      <c r="AF15853" s="74"/>
      <c r="BX15853" s="73"/>
      <c r="BY15853" s="74"/>
      <c r="BZ15853" s="74"/>
      <c r="CA15853" s="74"/>
      <c r="CF15853" s="79"/>
      <c r="CL15853" s="79"/>
    </row>
    <row r="15854" spans="30:90">
      <c r="AD15854" s="73"/>
      <c r="AE15854" s="74"/>
      <c r="AF15854" s="74"/>
      <c r="BX15854" s="73"/>
      <c r="BY15854" s="74"/>
      <c r="BZ15854" s="74"/>
      <c r="CA15854" s="74"/>
      <c r="CF15854" s="79"/>
      <c r="CL15854" s="79"/>
    </row>
    <row r="15855" spans="30:90">
      <c r="AD15855" s="73"/>
      <c r="AE15855" s="74"/>
      <c r="AF15855" s="74"/>
      <c r="BX15855" s="73"/>
      <c r="BY15855" s="74"/>
      <c r="BZ15855" s="74"/>
      <c r="CA15855" s="74"/>
      <c r="CF15855" s="79"/>
      <c r="CL15855" s="79"/>
    </row>
    <row r="15856" spans="30:90">
      <c r="AD15856" s="73"/>
      <c r="AE15856" s="74"/>
      <c r="AF15856" s="74"/>
      <c r="BX15856" s="73"/>
      <c r="BY15856" s="74"/>
      <c r="BZ15856" s="74"/>
      <c r="CA15856" s="74"/>
      <c r="CF15856" s="79"/>
      <c r="CL15856" s="79"/>
    </row>
    <row r="15857" spans="30:90">
      <c r="AD15857" s="73"/>
      <c r="AE15857" s="74"/>
      <c r="AF15857" s="74"/>
      <c r="BX15857" s="73"/>
      <c r="BY15857" s="74"/>
      <c r="BZ15857" s="74"/>
      <c r="CA15857" s="74"/>
      <c r="CF15857" s="79"/>
      <c r="CL15857" s="79"/>
    </row>
    <row r="15858" spans="30:90">
      <c r="AD15858" s="73"/>
      <c r="AE15858" s="74"/>
      <c r="AF15858" s="74"/>
      <c r="BX15858" s="73"/>
      <c r="BY15858" s="74"/>
      <c r="BZ15858" s="74"/>
      <c r="CA15858" s="74"/>
      <c r="CF15858" s="79"/>
      <c r="CL15858" s="79"/>
    </row>
    <row r="15859" spans="30:90">
      <c r="AD15859" s="73"/>
      <c r="AE15859" s="74"/>
      <c r="AF15859" s="74"/>
      <c r="BX15859" s="73"/>
      <c r="BY15859" s="74"/>
      <c r="BZ15859" s="74"/>
      <c r="CA15859" s="74"/>
      <c r="CF15859" s="79"/>
      <c r="CL15859" s="79"/>
    </row>
    <row r="15860" spans="30:90">
      <c r="AD15860" s="73"/>
      <c r="AE15860" s="74"/>
      <c r="AF15860" s="74"/>
      <c r="BX15860" s="73"/>
      <c r="BY15860" s="74"/>
      <c r="BZ15860" s="74"/>
      <c r="CA15860" s="74"/>
      <c r="CF15860" s="79"/>
      <c r="CL15860" s="79"/>
    </row>
    <row r="15861" spans="30:90">
      <c r="AD15861" s="73"/>
      <c r="AE15861" s="74"/>
      <c r="AF15861" s="74"/>
      <c r="BX15861" s="73"/>
      <c r="BY15861" s="74"/>
      <c r="BZ15861" s="74"/>
      <c r="CA15861" s="74"/>
      <c r="CF15861" s="79"/>
      <c r="CL15861" s="79"/>
    </row>
    <row r="15862" spans="30:90">
      <c r="AD15862" s="73"/>
      <c r="AE15862" s="74"/>
      <c r="AF15862" s="74"/>
      <c r="BX15862" s="73"/>
      <c r="BY15862" s="74"/>
      <c r="BZ15862" s="74"/>
      <c r="CA15862" s="74"/>
      <c r="CF15862" s="79"/>
      <c r="CL15862" s="79"/>
    </row>
    <row r="15863" spans="30:90">
      <c r="AD15863" s="73"/>
      <c r="AE15863" s="74"/>
      <c r="AF15863" s="74"/>
      <c r="BX15863" s="73"/>
      <c r="BY15863" s="74"/>
      <c r="BZ15863" s="74"/>
      <c r="CA15863" s="74"/>
      <c r="CF15863" s="79"/>
      <c r="CL15863" s="79"/>
    </row>
    <row r="15864" spans="30:90">
      <c r="AD15864" s="73"/>
      <c r="AE15864" s="74"/>
      <c r="AF15864" s="74"/>
      <c r="BX15864" s="73"/>
      <c r="BY15864" s="74"/>
      <c r="BZ15864" s="74"/>
      <c r="CA15864" s="74"/>
      <c r="CF15864" s="79"/>
      <c r="CL15864" s="79"/>
    </row>
    <row r="15865" spans="30:90">
      <c r="AD15865" s="73"/>
      <c r="AE15865" s="74"/>
      <c r="AF15865" s="74"/>
      <c r="BX15865" s="73"/>
      <c r="BY15865" s="74"/>
      <c r="BZ15865" s="74"/>
      <c r="CA15865" s="74"/>
      <c r="CF15865" s="79"/>
      <c r="CL15865" s="79"/>
    </row>
    <row r="15866" spans="30:90">
      <c r="AD15866" s="73"/>
      <c r="AE15866" s="74"/>
      <c r="AF15866" s="74"/>
      <c r="BX15866" s="73"/>
      <c r="BY15866" s="74"/>
      <c r="BZ15866" s="74"/>
      <c r="CA15866" s="74"/>
      <c r="CF15866" s="79"/>
      <c r="CL15866" s="79"/>
    </row>
    <row r="15867" spans="30:90">
      <c r="AD15867" s="73"/>
      <c r="AE15867" s="74"/>
      <c r="AF15867" s="74"/>
      <c r="BX15867" s="73"/>
      <c r="BY15867" s="74"/>
      <c r="BZ15867" s="74"/>
      <c r="CA15867" s="74"/>
      <c r="CF15867" s="79"/>
      <c r="CL15867" s="79"/>
    </row>
    <row r="15868" spans="30:90">
      <c r="AD15868" s="73"/>
      <c r="AE15868" s="74"/>
      <c r="AF15868" s="74"/>
      <c r="BX15868" s="73"/>
      <c r="BY15868" s="74"/>
      <c r="BZ15868" s="74"/>
      <c r="CA15868" s="74"/>
      <c r="CF15868" s="79"/>
      <c r="CL15868" s="79"/>
    </row>
    <row r="15869" spans="30:90">
      <c r="AD15869" s="73"/>
      <c r="AE15869" s="74"/>
      <c r="AF15869" s="74"/>
      <c r="BX15869" s="73"/>
      <c r="BY15869" s="74"/>
      <c r="BZ15869" s="74"/>
      <c r="CA15869" s="74"/>
      <c r="CF15869" s="79"/>
      <c r="CL15869" s="79"/>
    </row>
    <row r="15870" spans="30:90">
      <c r="AD15870" s="73"/>
      <c r="AE15870" s="74"/>
      <c r="AF15870" s="74"/>
      <c r="BX15870" s="73"/>
      <c r="BY15870" s="74"/>
      <c r="BZ15870" s="74"/>
      <c r="CA15870" s="74"/>
      <c r="CF15870" s="79"/>
      <c r="CL15870" s="79"/>
    </row>
    <row r="15871" spans="30:90">
      <c r="AD15871" s="73"/>
      <c r="AE15871" s="74"/>
      <c r="AF15871" s="74"/>
      <c r="BX15871" s="73"/>
      <c r="BY15871" s="74"/>
      <c r="BZ15871" s="74"/>
      <c r="CA15871" s="74"/>
      <c r="CF15871" s="79"/>
      <c r="CL15871" s="79"/>
    </row>
    <row r="15872" spans="30:90">
      <c r="AD15872" s="73"/>
      <c r="AE15872" s="74"/>
      <c r="AF15872" s="74"/>
      <c r="BX15872" s="73"/>
      <c r="BY15872" s="74"/>
      <c r="BZ15872" s="74"/>
      <c r="CA15872" s="74"/>
      <c r="CF15872" s="79"/>
      <c r="CL15872" s="79"/>
    </row>
    <row r="15873" spans="30:90">
      <c r="AD15873" s="73"/>
      <c r="AE15873" s="74"/>
      <c r="AF15873" s="74"/>
      <c r="BX15873" s="73"/>
      <c r="BY15873" s="74"/>
      <c r="BZ15873" s="74"/>
      <c r="CA15873" s="74"/>
      <c r="CF15873" s="79"/>
      <c r="CL15873" s="79"/>
    </row>
    <row r="15874" spans="30:90">
      <c r="AD15874" s="73"/>
      <c r="AE15874" s="74"/>
      <c r="AF15874" s="74"/>
      <c r="BX15874" s="73"/>
      <c r="BY15874" s="74"/>
      <c r="BZ15874" s="74"/>
      <c r="CA15874" s="74"/>
      <c r="CF15874" s="79"/>
      <c r="CL15874" s="79"/>
    </row>
    <row r="15875" spans="30:90">
      <c r="AD15875" s="73"/>
      <c r="AE15875" s="74"/>
      <c r="AF15875" s="74"/>
      <c r="BX15875" s="73"/>
      <c r="BY15875" s="74"/>
      <c r="BZ15875" s="74"/>
      <c r="CA15875" s="74"/>
      <c r="CF15875" s="79"/>
      <c r="CL15875" s="79"/>
    </row>
    <row r="15876" spans="30:90">
      <c r="AD15876" s="73"/>
      <c r="AE15876" s="74"/>
      <c r="AF15876" s="74"/>
      <c r="BX15876" s="73"/>
      <c r="BY15876" s="74"/>
      <c r="BZ15876" s="74"/>
      <c r="CA15876" s="74"/>
      <c r="CF15876" s="79"/>
      <c r="CL15876" s="79"/>
    </row>
    <row r="15877" spans="30:90">
      <c r="AD15877" s="73"/>
      <c r="AE15877" s="74"/>
      <c r="AF15877" s="74"/>
      <c r="BX15877" s="73"/>
      <c r="BY15877" s="74"/>
      <c r="BZ15877" s="74"/>
      <c r="CA15877" s="74"/>
      <c r="CF15877" s="79"/>
      <c r="CL15877" s="79"/>
    </row>
    <row r="15878" spans="30:90">
      <c r="AD15878" s="73"/>
      <c r="AE15878" s="74"/>
      <c r="AF15878" s="74"/>
      <c r="BX15878" s="73"/>
      <c r="BY15878" s="74"/>
      <c r="BZ15878" s="74"/>
      <c r="CA15878" s="74"/>
      <c r="CF15878" s="79"/>
      <c r="CL15878" s="79"/>
    </row>
    <row r="15879" spans="30:90">
      <c r="AD15879" s="73"/>
      <c r="AE15879" s="74"/>
      <c r="AF15879" s="74"/>
      <c r="BX15879" s="73"/>
      <c r="BY15879" s="74"/>
      <c r="BZ15879" s="74"/>
      <c r="CA15879" s="74"/>
      <c r="CF15879" s="79"/>
      <c r="CL15879" s="79"/>
    </row>
    <row r="15880" spans="30:90">
      <c r="AD15880" s="73"/>
      <c r="AE15880" s="74"/>
      <c r="AF15880" s="74"/>
      <c r="BX15880" s="73"/>
      <c r="BY15880" s="74"/>
      <c r="BZ15880" s="74"/>
      <c r="CA15880" s="74"/>
      <c r="CF15880" s="79"/>
      <c r="CL15880" s="79"/>
    </row>
    <row r="15881" spans="30:90">
      <c r="AD15881" s="73"/>
      <c r="AE15881" s="74"/>
      <c r="AF15881" s="74"/>
      <c r="BX15881" s="73"/>
      <c r="BY15881" s="74"/>
      <c r="BZ15881" s="74"/>
      <c r="CA15881" s="74"/>
      <c r="CF15881" s="79"/>
      <c r="CL15881" s="79"/>
    </row>
    <row r="15882" spans="30:90">
      <c r="AD15882" s="73"/>
      <c r="AE15882" s="74"/>
      <c r="AF15882" s="74"/>
      <c r="BX15882" s="73"/>
      <c r="BY15882" s="74"/>
      <c r="BZ15882" s="74"/>
      <c r="CA15882" s="74"/>
      <c r="CF15882" s="79"/>
      <c r="CL15882" s="79"/>
    </row>
    <row r="15883" spans="30:90">
      <c r="AD15883" s="73"/>
      <c r="AE15883" s="74"/>
      <c r="AF15883" s="74"/>
      <c r="BX15883" s="73"/>
      <c r="BY15883" s="74"/>
      <c r="BZ15883" s="74"/>
      <c r="CA15883" s="74"/>
      <c r="CF15883" s="79"/>
      <c r="CL15883" s="79"/>
    </row>
    <row r="15884" spans="30:90">
      <c r="AD15884" s="73"/>
      <c r="AE15884" s="74"/>
      <c r="AF15884" s="74"/>
      <c r="BX15884" s="73"/>
      <c r="BY15884" s="74"/>
      <c r="BZ15884" s="74"/>
      <c r="CA15884" s="74"/>
      <c r="CF15884" s="79"/>
      <c r="CL15884" s="79"/>
    </row>
    <row r="15885" spans="30:90">
      <c r="AD15885" s="73"/>
      <c r="AE15885" s="74"/>
      <c r="AF15885" s="74"/>
      <c r="BX15885" s="73"/>
      <c r="BY15885" s="74"/>
      <c r="BZ15885" s="74"/>
      <c r="CA15885" s="74"/>
      <c r="CF15885" s="79"/>
      <c r="CL15885" s="79"/>
    </row>
    <row r="15886" spans="30:90">
      <c r="AD15886" s="73"/>
      <c r="AE15886" s="74"/>
      <c r="AF15886" s="74"/>
      <c r="BX15886" s="73"/>
      <c r="BY15886" s="74"/>
      <c r="BZ15886" s="74"/>
      <c r="CA15886" s="74"/>
      <c r="CF15886" s="79"/>
      <c r="CL15886" s="79"/>
    </row>
    <row r="15887" spans="30:90">
      <c r="AD15887" s="73"/>
      <c r="AE15887" s="74"/>
      <c r="AF15887" s="74"/>
      <c r="BX15887" s="73"/>
      <c r="BY15887" s="74"/>
      <c r="BZ15887" s="74"/>
      <c r="CA15887" s="74"/>
      <c r="CF15887" s="79"/>
      <c r="CL15887" s="79"/>
    </row>
    <row r="15888" spans="30:90">
      <c r="AD15888" s="73"/>
      <c r="AE15888" s="74"/>
      <c r="AF15888" s="74"/>
      <c r="BX15888" s="73"/>
      <c r="BY15888" s="74"/>
      <c r="BZ15888" s="74"/>
      <c r="CA15888" s="74"/>
      <c r="CF15888" s="79"/>
      <c r="CL15888" s="79"/>
    </row>
    <row r="15889" spans="30:90">
      <c r="AD15889" s="73"/>
      <c r="AE15889" s="74"/>
      <c r="AF15889" s="74"/>
      <c r="BX15889" s="73"/>
      <c r="BY15889" s="74"/>
      <c r="BZ15889" s="74"/>
      <c r="CA15889" s="74"/>
      <c r="CF15889" s="79"/>
      <c r="CL15889" s="79"/>
    </row>
    <row r="15890" spans="30:90">
      <c r="AD15890" s="73"/>
      <c r="AE15890" s="74"/>
      <c r="AF15890" s="74"/>
      <c r="BX15890" s="73"/>
      <c r="BY15890" s="74"/>
      <c r="BZ15890" s="74"/>
      <c r="CA15890" s="74"/>
      <c r="CF15890" s="79"/>
      <c r="CL15890" s="79"/>
    </row>
    <row r="15891" spans="30:90">
      <c r="AD15891" s="73"/>
      <c r="AE15891" s="74"/>
      <c r="AF15891" s="74"/>
      <c r="BX15891" s="73"/>
      <c r="BY15891" s="74"/>
      <c r="BZ15891" s="74"/>
      <c r="CA15891" s="74"/>
      <c r="CF15891" s="79"/>
      <c r="CL15891" s="79"/>
    </row>
    <row r="15892" spans="30:90">
      <c r="AD15892" s="73"/>
      <c r="AE15892" s="74"/>
      <c r="AF15892" s="74"/>
      <c r="BX15892" s="73"/>
      <c r="BY15892" s="74"/>
      <c r="BZ15892" s="74"/>
      <c r="CA15892" s="74"/>
      <c r="CF15892" s="79"/>
      <c r="CL15892" s="79"/>
    </row>
    <row r="15893" spans="30:90">
      <c r="AD15893" s="73"/>
      <c r="AE15893" s="74"/>
      <c r="AF15893" s="74"/>
      <c r="BX15893" s="73"/>
      <c r="BY15893" s="74"/>
      <c r="BZ15893" s="74"/>
      <c r="CA15893" s="74"/>
      <c r="CF15893" s="79"/>
      <c r="CL15893" s="79"/>
    </row>
    <row r="15894" spans="30:90">
      <c r="AD15894" s="73"/>
      <c r="AE15894" s="74"/>
      <c r="AF15894" s="74"/>
      <c r="BX15894" s="73"/>
      <c r="BY15894" s="74"/>
      <c r="BZ15894" s="74"/>
      <c r="CA15894" s="74"/>
      <c r="CF15894" s="79"/>
      <c r="CL15894" s="79"/>
    </row>
    <row r="15895" spans="30:90">
      <c r="AD15895" s="73"/>
      <c r="AE15895" s="74"/>
      <c r="AF15895" s="74"/>
      <c r="BX15895" s="73"/>
      <c r="BY15895" s="74"/>
      <c r="BZ15895" s="74"/>
      <c r="CA15895" s="74"/>
      <c r="CF15895" s="79"/>
      <c r="CL15895" s="79"/>
    </row>
    <row r="15896" spans="30:90">
      <c r="AD15896" s="73"/>
      <c r="AE15896" s="74"/>
      <c r="AF15896" s="74"/>
      <c r="BX15896" s="73"/>
      <c r="BY15896" s="74"/>
      <c r="BZ15896" s="74"/>
      <c r="CA15896" s="74"/>
      <c r="CF15896" s="79"/>
      <c r="CL15896" s="79"/>
    </row>
    <row r="15897" spans="30:90">
      <c r="AD15897" s="73"/>
      <c r="AE15897" s="74"/>
      <c r="AF15897" s="74"/>
      <c r="BX15897" s="73"/>
      <c r="BY15897" s="74"/>
      <c r="BZ15897" s="74"/>
      <c r="CA15897" s="74"/>
      <c r="CF15897" s="79"/>
      <c r="CL15897" s="79"/>
    </row>
    <row r="15898" spans="30:90">
      <c r="AD15898" s="73"/>
      <c r="AE15898" s="74"/>
      <c r="AF15898" s="74"/>
      <c r="BX15898" s="73"/>
      <c r="BY15898" s="74"/>
      <c r="BZ15898" s="74"/>
      <c r="CA15898" s="74"/>
      <c r="CF15898" s="79"/>
      <c r="CL15898" s="79"/>
    </row>
    <row r="15899" spans="30:90">
      <c r="AD15899" s="73"/>
      <c r="AE15899" s="74"/>
      <c r="AF15899" s="74"/>
      <c r="BX15899" s="73"/>
      <c r="BY15899" s="74"/>
      <c r="BZ15899" s="74"/>
      <c r="CA15899" s="74"/>
      <c r="CF15899" s="79"/>
      <c r="CL15899" s="79"/>
    </row>
    <row r="15900" spans="30:90">
      <c r="AD15900" s="73"/>
      <c r="AE15900" s="74"/>
      <c r="AF15900" s="74"/>
      <c r="BX15900" s="73"/>
      <c r="BY15900" s="74"/>
      <c r="BZ15900" s="74"/>
      <c r="CA15900" s="74"/>
      <c r="CF15900" s="79"/>
      <c r="CL15900" s="79"/>
    </row>
    <row r="15901" spans="30:90">
      <c r="AD15901" s="73"/>
      <c r="AE15901" s="74"/>
      <c r="AF15901" s="74"/>
      <c r="BX15901" s="73"/>
      <c r="BY15901" s="74"/>
      <c r="BZ15901" s="74"/>
      <c r="CA15901" s="74"/>
      <c r="CF15901" s="79"/>
      <c r="CL15901" s="79"/>
    </row>
    <row r="15902" spans="30:90">
      <c r="AD15902" s="73"/>
      <c r="AE15902" s="74"/>
      <c r="AF15902" s="74"/>
      <c r="BX15902" s="73"/>
      <c r="BY15902" s="74"/>
      <c r="BZ15902" s="74"/>
      <c r="CA15902" s="74"/>
      <c r="CF15902" s="79"/>
      <c r="CL15902" s="79"/>
    </row>
    <row r="15903" spans="30:90">
      <c r="AD15903" s="73"/>
      <c r="AE15903" s="74"/>
      <c r="AF15903" s="74"/>
      <c r="BX15903" s="73"/>
      <c r="BY15903" s="74"/>
      <c r="BZ15903" s="74"/>
      <c r="CA15903" s="74"/>
      <c r="CF15903" s="79"/>
      <c r="CL15903" s="79"/>
    </row>
    <row r="15904" spans="30:90">
      <c r="AD15904" s="73"/>
      <c r="AE15904" s="74"/>
      <c r="AF15904" s="74"/>
      <c r="BX15904" s="73"/>
      <c r="BY15904" s="74"/>
      <c r="BZ15904" s="74"/>
      <c r="CA15904" s="74"/>
      <c r="CF15904" s="79"/>
      <c r="CL15904" s="79"/>
    </row>
    <row r="15905" spans="30:90">
      <c r="AD15905" s="73"/>
      <c r="AE15905" s="74"/>
      <c r="AF15905" s="74"/>
      <c r="BX15905" s="73"/>
      <c r="BY15905" s="74"/>
      <c r="BZ15905" s="74"/>
      <c r="CA15905" s="74"/>
      <c r="CF15905" s="79"/>
      <c r="CL15905" s="79"/>
    </row>
    <row r="15906" spans="30:90">
      <c r="AD15906" s="73"/>
      <c r="AE15906" s="74"/>
      <c r="AF15906" s="74"/>
      <c r="BX15906" s="73"/>
      <c r="BY15906" s="74"/>
      <c r="BZ15906" s="74"/>
      <c r="CA15906" s="74"/>
      <c r="CF15906" s="79"/>
      <c r="CL15906" s="79"/>
    </row>
    <row r="15907" spans="30:90">
      <c r="AD15907" s="73"/>
      <c r="AE15907" s="74"/>
      <c r="AF15907" s="74"/>
      <c r="BX15907" s="73"/>
      <c r="BY15907" s="74"/>
      <c r="BZ15907" s="74"/>
      <c r="CA15907" s="74"/>
      <c r="CF15907" s="79"/>
      <c r="CL15907" s="79"/>
    </row>
    <row r="15908" spans="30:90">
      <c r="AD15908" s="73"/>
      <c r="AE15908" s="74"/>
      <c r="AF15908" s="74"/>
      <c r="BX15908" s="73"/>
      <c r="BY15908" s="74"/>
      <c r="BZ15908" s="74"/>
      <c r="CA15908" s="74"/>
      <c r="CF15908" s="79"/>
      <c r="CL15908" s="79"/>
    </row>
    <row r="15909" spans="30:90">
      <c r="AD15909" s="73"/>
      <c r="AE15909" s="74"/>
      <c r="AF15909" s="74"/>
      <c r="BX15909" s="73"/>
      <c r="BY15909" s="74"/>
      <c r="BZ15909" s="74"/>
      <c r="CA15909" s="74"/>
      <c r="CF15909" s="79"/>
      <c r="CL15909" s="79"/>
    </row>
    <row r="15910" spans="30:90">
      <c r="AD15910" s="73"/>
      <c r="AE15910" s="74"/>
      <c r="AF15910" s="74"/>
      <c r="BX15910" s="73"/>
      <c r="BY15910" s="74"/>
      <c r="BZ15910" s="74"/>
      <c r="CA15910" s="74"/>
      <c r="CF15910" s="79"/>
      <c r="CL15910" s="79"/>
    </row>
    <row r="15911" spans="30:90">
      <c r="AD15911" s="73"/>
      <c r="AE15911" s="74"/>
      <c r="AF15911" s="74"/>
      <c r="BX15911" s="73"/>
      <c r="BY15911" s="74"/>
      <c r="BZ15911" s="74"/>
      <c r="CA15911" s="74"/>
      <c r="CF15911" s="79"/>
      <c r="CL15911" s="79"/>
    </row>
    <row r="15912" spans="30:90">
      <c r="AD15912" s="73"/>
      <c r="AE15912" s="74"/>
      <c r="AF15912" s="74"/>
      <c r="BX15912" s="73"/>
      <c r="BY15912" s="74"/>
      <c r="BZ15912" s="74"/>
      <c r="CA15912" s="74"/>
      <c r="CF15912" s="79"/>
      <c r="CL15912" s="79"/>
    </row>
    <row r="15913" spans="30:90">
      <c r="AD15913" s="73"/>
      <c r="AE15913" s="74"/>
      <c r="AF15913" s="74"/>
      <c r="BX15913" s="73"/>
      <c r="BY15913" s="74"/>
      <c r="BZ15913" s="74"/>
      <c r="CA15913" s="74"/>
      <c r="CF15913" s="79"/>
      <c r="CL15913" s="79"/>
    </row>
    <row r="15914" spans="30:90">
      <c r="AD15914" s="73"/>
      <c r="AE15914" s="74"/>
      <c r="AF15914" s="74"/>
      <c r="BX15914" s="73"/>
      <c r="BY15914" s="74"/>
      <c r="BZ15914" s="74"/>
      <c r="CA15914" s="74"/>
      <c r="CF15914" s="79"/>
      <c r="CL15914" s="79"/>
    </row>
    <row r="15915" spans="30:90">
      <c r="AD15915" s="73"/>
      <c r="AE15915" s="74"/>
      <c r="AF15915" s="74"/>
      <c r="BX15915" s="73"/>
      <c r="BY15915" s="74"/>
      <c r="BZ15915" s="74"/>
      <c r="CA15915" s="74"/>
      <c r="CF15915" s="79"/>
      <c r="CL15915" s="79"/>
    </row>
    <row r="15916" spans="30:90">
      <c r="AD15916" s="73"/>
      <c r="AE15916" s="74"/>
      <c r="AF15916" s="74"/>
      <c r="BX15916" s="73"/>
      <c r="BY15916" s="74"/>
      <c r="BZ15916" s="74"/>
      <c r="CA15916" s="74"/>
      <c r="CF15916" s="79"/>
      <c r="CL15916" s="79"/>
    </row>
    <row r="15917" spans="30:90">
      <c r="AD15917" s="73"/>
      <c r="AE15917" s="74"/>
      <c r="AF15917" s="74"/>
      <c r="BX15917" s="73"/>
      <c r="BY15917" s="74"/>
      <c r="BZ15917" s="74"/>
      <c r="CA15917" s="74"/>
      <c r="CF15917" s="79"/>
      <c r="CL15917" s="79"/>
    </row>
    <row r="15918" spans="30:90">
      <c r="AD15918" s="73"/>
      <c r="AE15918" s="74"/>
      <c r="AF15918" s="74"/>
      <c r="BX15918" s="73"/>
      <c r="BY15918" s="74"/>
      <c r="BZ15918" s="74"/>
      <c r="CA15918" s="74"/>
      <c r="CF15918" s="79"/>
      <c r="CL15918" s="79"/>
    </row>
    <row r="15919" spans="30:90">
      <c r="AD15919" s="73"/>
      <c r="AE15919" s="74"/>
      <c r="AF15919" s="74"/>
      <c r="BX15919" s="73"/>
      <c r="BY15919" s="74"/>
      <c r="BZ15919" s="74"/>
      <c r="CA15919" s="74"/>
      <c r="CF15919" s="79"/>
      <c r="CL15919" s="79"/>
    </row>
    <row r="15920" spans="30:90">
      <c r="AD15920" s="73"/>
      <c r="AE15920" s="74"/>
      <c r="AF15920" s="74"/>
      <c r="BX15920" s="73"/>
      <c r="BY15920" s="74"/>
      <c r="BZ15920" s="74"/>
      <c r="CA15920" s="74"/>
      <c r="CF15920" s="79"/>
      <c r="CL15920" s="79"/>
    </row>
    <row r="15921" spans="30:90">
      <c r="AD15921" s="73"/>
      <c r="AE15921" s="74"/>
      <c r="AF15921" s="74"/>
      <c r="BX15921" s="73"/>
      <c r="BY15921" s="74"/>
      <c r="BZ15921" s="74"/>
      <c r="CA15921" s="74"/>
      <c r="CF15921" s="79"/>
      <c r="CL15921" s="79"/>
    </row>
    <row r="15922" spans="30:90">
      <c r="AD15922" s="73"/>
      <c r="AE15922" s="74"/>
      <c r="AF15922" s="74"/>
      <c r="BX15922" s="73"/>
      <c r="BY15922" s="74"/>
      <c r="BZ15922" s="74"/>
      <c r="CA15922" s="74"/>
      <c r="CF15922" s="79"/>
      <c r="CL15922" s="79"/>
    </row>
    <row r="15923" spans="30:90">
      <c r="AD15923" s="73"/>
      <c r="AE15923" s="74"/>
      <c r="AF15923" s="74"/>
      <c r="BX15923" s="73"/>
      <c r="BY15923" s="74"/>
      <c r="BZ15923" s="74"/>
      <c r="CA15923" s="74"/>
      <c r="CF15923" s="79"/>
      <c r="CL15923" s="79"/>
    </row>
    <row r="15924" spans="30:90">
      <c r="AD15924" s="73"/>
      <c r="AE15924" s="74"/>
      <c r="AF15924" s="74"/>
      <c r="BX15924" s="73"/>
      <c r="BY15924" s="74"/>
      <c r="BZ15924" s="74"/>
      <c r="CA15924" s="74"/>
      <c r="CF15924" s="79"/>
      <c r="CL15924" s="79"/>
    </row>
    <row r="15925" spans="30:90">
      <c r="AD15925" s="73"/>
      <c r="AE15925" s="74"/>
      <c r="AF15925" s="74"/>
      <c r="BX15925" s="73"/>
      <c r="BY15925" s="74"/>
      <c r="BZ15925" s="74"/>
      <c r="CA15925" s="74"/>
      <c r="CF15925" s="79"/>
      <c r="CL15925" s="79"/>
    </row>
    <row r="15926" spans="30:90">
      <c r="AD15926" s="73"/>
      <c r="AE15926" s="74"/>
      <c r="AF15926" s="74"/>
      <c r="BX15926" s="73"/>
      <c r="BY15926" s="74"/>
      <c r="BZ15926" s="74"/>
      <c r="CA15926" s="74"/>
      <c r="CF15926" s="79"/>
      <c r="CL15926" s="79"/>
    </row>
    <row r="15927" spans="30:90">
      <c r="AD15927" s="73"/>
      <c r="AE15927" s="74"/>
      <c r="AF15927" s="74"/>
      <c r="BX15927" s="73"/>
      <c r="BY15927" s="74"/>
      <c r="BZ15927" s="74"/>
      <c r="CA15927" s="74"/>
      <c r="CF15927" s="79"/>
      <c r="CL15927" s="79"/>
    </row>
    <row r="15928" spans="30:90">
      <c r="AD15928" s="73"/>
      <c r="AE15928" s="74"/>
      <c r="AF15928" s="74"/>
      <c r="BX15928" s="73"/>
      <c r="BY15928" s="74"/>
      <c r="BZ15928" s="74"/>
      <c r="CA15928" s="74"/>
      <c r="CF15928" s="79"/>
      <c r="CL15928" s="79"/>
    </row>
    <row r="15929" spans="30:90">
      <c r="AD15929" s="73"/>
      <c r="AE15929" s="74"/>
      <c r="AF15929" s="74"/>
      <c r="BX15929" s="73"/>
      <c r="BY15929" s="74"/>
      <c r="BZ15929" s="74"/>
      <c r="CA15929" s="74"/>
      <c r="CF15929" s="79"/>
      <c r="CL15929" s="79"/>
    </row>
    <row r="15930" spans="30:90">
      <c r="AD15930" s="73"/>
      <c r="AE15930" s="74"/>
      <c r="AF15930" s="74"/>
      <c r="BX15930" s="73"/>
      <c r="BY15930" s="74"/>
      <c r="BZ15930" s="74"/>
      <c r="CA15930" s="74"/>
      <c r="CF15930" s="79"/>
      <c r="CL15930" s="79"/>
    </row>
    <row r="15931" spans="30:90">
      <c r="AD15931" s="73"/>
      <c r="AE15931" s="74"/>
      <c r="AF15931" s="74"/>
      <c r="BX15931" s="73"/>
      <c r="BY15931" s="74"/>
      <c r="BZ15931" s="74"/>
      <c r="CA15931" s="74"/>
      <c r="CF15931" s="79"/>
      <c r="CL15931" s="79"/>
    </row>
    <row r="15932" spans="30:90">
      <c r="AD15932" s="73"/>
      <c r="AE15932" s="74"/>
      <c r="AF15932" s="74"/>
      <c r="BX15932" s="73"/>
      <c r="BY15932" s="74"/>
      <c r="BZ15932" s="74"/>
      <c r="CA15932" s="74"/>
      <c r="CF15932" s="79"/>
      <c r="CL15932" s="79"/>
    </row>
    <row r="15933" spans="30:90">
      <c r="AD15933" s="73"/>
      <c r="AE15933" s="74"/>
      <c r="AF15933" s="74"/>
      <c r="BX15933" s="73"/>
      <c r="BY15933" s="74"/>
      <c r="BZ15933" s="74"/>
      <c r="CA15933" s="74"/>
      <c r="CF15933" s="79"/>
      <c r="CL15933" s="79"/>
    </row>
    <row r="15934" spans="30:90">
      <c r="AD15934" s="73"/>
      <c r="AE15934" s="74"/>
      <c r="AF15934" s="74"/>
      <c r="BX15934" s="73"/>
      <c r="BY15934" s="74"/>
      <c r="BZ15934" s="74"/>
      <c r="CA15934" s="74"/>
      <c r="CF15934" s="79"/>
      <c r="CL15934" s="79"/>
    </row>
    <row r="15935" spans="30:90">
      <c r="AD15935" s="73"/>
      <c r="AE15935" s="74"/>
      <c r="AF15935" s="74"/>
      <c r="BX15935" s="73"/>
      <c r="BY15935" s="74"/>
      <c r="BZ15935" s="74"/>
      <c r="CA15935" s="74"/>
      <c r="CF15935" s="79"/>
      <c r="CL15935" s="79"/>
    </row>
    <row r="15936" spans="30:90">
      <c r="AD15936" s="73"/>
      <c r="AE15936" s="74"/>
      <c r="AF15936" s="74"/>
      <c r="BX15936" s="73"/>
      <c r="BY15936" s="74"/>
      <c r="BZ15936" s="74"/>
      <c r="CA15936" s="74"/>
      <c r="CF15936" s="79"/>
      <c r="CL15936" s="79"/>
    </row>
    <row r="15937" spans="30:90">
      <c r="AD15937" s="73"/>
      <c r="AE15937" s="74"/>
      <c r="AF15937" s="74"/>
      <c r="BX15937" s="73"/>
      <c r="BY15937" s="74"/>
      <c r="BZ15937" s="74"/>
      <c r="CA15937" s="74"/>
      <c r="CF15937" s="79"/>
      <c r="CL15937" s="79"/>
    </row>
    <row r="15938" spans="30:90">
      <c r="AD15938" s="73"/>
      <c r="AE15938" s="74"/>
      <c r="AF15938" s="74"/>
      <c r="BX15938" s="73"/>
      <c r="BY15938" s="74"/>
      <c r="BZ15938" s="74"/>
      <c r="CA15938" s="74"/>
      <c r="CF15938" s="79"/>
      <c r="CL15938" s="79"/>
    </row>
    <row r="15939" spans="30:90">
      <c r="AD15939" s="73"/>
      <c r="AE15939" s="74"/>
      <c r="AF15939" s="74"/>
      <c r="BX15939" s="73"/>
      <c r="BY15939" s="74"/>
      <c r="BZ15939" s="74"/>
      <c r="CA15939" s="74"/>
      <c r="CF15939" s="79"/>
      <c r="CL15939" s="79"/>
    </row>
    <row r="15940" spans="30:90">
      <c r="AD15940" s="73"/>
      <c r="AE15940" s="74"/>
      <c r="AF15940" s="74"/>
      <c r="BX15940" s="73"/>
      <c r="BY15940" s="74"/>
      <c r="BZ15940" s="74"/>
      <c r="CA15940" s="74"/>
      <c r="CF15940" s="79"/>
      <c r="CL15940" s="79"/>
    </row>
    <row r="15941" spans="30:90">
      <c r="AD15941" s="73"/>
      <c r="AE15941" s="74"/>
      <c r="AF15941" s="74"/>
      <c r="BX15941" s="73"/>
      <c r="BY15941" s="74"/>
      <c r="BZ15941" s="74"/>
      <c r="CA15941" s="74"/>
      <c r="CF15941" s="79"/>
      <c r="CL15941" s="79"/>
    </row>
    <row r="15942" spans="30:90">
      <c r="AD15942" s="73"/>
      <c r="AE15942" s="74"/>
      <c r="AF15942" s="74"/>
      <c r="BX15942" s="73"/>
      <c r="BY15942" s="74"/>
      <c r="BZ15942" s="74"/>
      <c r="CA15942" s="74"/>
      <c r="CF15942" s="79"/>
      <c r="CL15942" s="79"/>
    </row>
    <row r="15943" spans="30:90">
      <c r="AD15943" s="73"/>
      <c r="AE15943" s="74"/>
      <c r="AF15943" s="74"/>
      <c r="BX15943" s="73"/>
      <c r="BY15943" s="74"/>
      <c r="BZ15943" s="74"/>
      <c r="CA15943" s="74"/>
      <c r="CF15943" s="79"/>
      <c r="CL15943" s="79"/>
    </row>
    <row r="15944" spans="30:90">
      <c r="AD15944" s="73"/>
      <c r="AE15944" s="74"/>
      <c r="AF15944" s="74"/>
      <c r="BX15944" s="73"/>
      <c r="BY15944" s="74"/>
      <c r="BZ15944" s="74"/>
      <c r="CA15944" s="74"/>
      <c r="CF15944" s="79"/>
      <c r="CL15944" s="79"/>
    </row>
    <row r="15945" spans="30:90">
      <c r="AD15945" s="73"/>
      <c r="AE15945" s="74"/>
      <c r="AF15945" s="74"/>
      <c r="BX15945" s="73"/>
      <c r="BY15945" s="74"/>
      <c r="BZ15945" s="74"/>
      <c r="CA15945" s="74"/>
      <c r="CF15945" s="79"/>
      <c r="CL15945" s="79"/>
    </row>
    <row r="15946" spans="30:90">
      <c r="AD15946" s="73"/>
      <c r="AE15946" s="74"/>
      <c r="AF15946" s="74"/>
      <c r="BX15946" s="73"/>
      <c r="BY15946" s="74"/>
      <c r="BZ15946" s="74"/>
      <c r="CA15946" s="74"/>
      <c r="CF15946" s="79"/>
      <c r="CL15946" s="79"/>
    </row>
    <row r="15947" spans="30:90">
      <c r="AD15947" s="73"/>
      <c r="AE15947" s="74"/>
      <c r="AF15947" s="74"/>
      <c r="BX15947" s="73"/>
      <c r="BY15947" s="74"/>
      <c r="BZ15947" s="74"/>
      <c r="CA15947" s="74"/>
      <c r="CF15947" s="79"/>
      <c r="CL15947" s="79"/>
    </row>
    <row r="15948" spans="30:90">
      <c r="AD15948" s="73"/>
      <c r="AE15948" s="74"/>
      <c r="AF15948" s="74"/>
      <c r="BX15948" s="73"/>
      <c r="BY15948" s="74"/>
      <c r="BZ15948" s="74"/>
      <c r="CA15948" s="74"/>
      <c r="CF15948" s="79"/>
      <c r="CL15948" s="79"/>
    </row>
    <row r="15949" spans="30:90">
      <c r="AD15949" s="73"/>
      <c r="AE15949" s="74"/>
      <c r="AF15949" s="74"/>
      <c r="BX15949" s="73"/>
      <c r="BY15949" s="74"/>
      <c r="BZ15949" s="74"/>
      <c r="CA15949" s="74"/>
      <c r="CF15949" s="79"/>
      <c r="CL15949" s="79"/>
    </row>
    <row r="15950" spans="30:90">
      <c r="AD15950" s="73"/>
      <c r="AE15950" s="74"/>
      <c r="AF15950" s="74"/>
      <c r="BX15950" s="73"/>
      <c r="BY15950" s="74"/>
      <c r="BZ15950" s="74"/>
      <c r="CA15950" s="74"/>
      <c r="CF15950" s="79"/>
      <c r="CL15950" s="79"/>
    </row>
    <row r="15951" spans="30:90">
      <c r="AD15951" s="73"/>
      <c r="AE15951" s="74"/>
      <c r="AF15951" s="74"/>
      <c r="BX15951" s="73"/>
      <c r="BY15951" s="74"/>
      <c r="BZ15951" s="74"/>
      <c r="CA15951" s="74"/>
      <c r="CF15951" s="79"/>
      <c r="CL15951" s="79"/>
    </row>
    <row r="15952" spans="30:90">
      <c r="AD15952" s="73"/>
      <c r="AE15952" s="74"/>
      <c r="AF15952" s="74"/>
      <c r="BX15952" s="73"/>
      <c r="BY15952" s="74"/>
      <c r="BZ15952" s="74"/>
      <c r="CA15952" s="74"/>
      <c r="CF15952" s="79"/>
      <c r="CL15952" s="79"/>
    </row>
    <row r="15953" spans="30:90">
      <c r="AD15953" s="73"/>
      <c r="AE15953" s="74"/>
      <c r="AF15953" s="74"/>
      <c r="BX15953" s="73"/>
      <c r="BY15953" s="74"/>
      <c r="BZ15953" s="74"/>
      <c r="CA15953" s="74"/>
      <c r="CF15953" s="79"/>
      <c r="CL15953" s="79"/>
    </row>
    <row r="15954" spans="30:90">
      <c r="AD15954" s="73"/>
      <c r="AE15954" s="74"/>
      <c r="AF15954" s="74"/>
      <c r="BX15954" s="73"/>
      <c r="BY15954" s="74"/>
      <c r="BZ15954" s="74"/>
      <c r="CA15954" s="74"/>
      <c r="CF15954" s="79"/>
      <c r="CL15954" s="79"/>
    </row>
    <row r="15955" spans="30:90">
      <c r="AD15955" s="73"/>
      <c r="AE15955" s="74"/>
      <c r="AF15955" s="74"/>
      <c r="BX15955" s="73"/>
      <c r="BY15955" s="74"/>
      <c r="BZ15955" s="74"/>
      <c r="CA15955" s="74"/>
      <c r="CF15955" s="79"/>
      <c r="CL15955" s="79"/>
    </row>
    <row r="15956" spans="30:90">
      <c r="AD15956" s="73"/>
      <c r="AE15956" s="74"/>
      <c r="AF15956" s="74"/>
      <c r="BX15956" s="73"/>
      <c r="BY15956" s="74"/>
      <c r="BZ15956" s="74"/>
      <c r="CA15956" s="74"/>
      <c r="CF15956" s="79"/>
      <c r="CL15956" s="79"/>
    </row>
    <row r="15957" spans="30:90">
      <c r="AD15957" s="73"/>
      <c r="AE15957" s="74"/>
      <c r="AF15957" s="74"/>
      <c r="BX15957" s="73"/>
      <c r="BY15957" s="74"/>
      <c r="BZ15957" s="74"/>
      <c r="CA15957" s="74"/>
      <c r="CF15957" s="79"/>
      <c r="CL15957" s="79"/>
    </row>
    <row r="15958" spans="30:90">
      <c r="AD15958" s="73"/>
      <c r="AE15958" s="74"/>
      <c r="AF15958" s="74"/>
      <c r="BX15958" s="73"/>
      <c r="BY15958" s="74"/>
      <c r="BZ15958" s="74"/>
      <c r="CA15958" s="74"/>
      <c r="CF15958" s="79"/>
      <c r="CL15958" s="79"/>
    </row>
    <row r="15959" spans="30:90">
      <c r="AD15959" s="73"/>
      <c r="AE15959" s="74"/>
      <c r="AF15959" s="74"/>
      <c r="BX15959" s="73"/>
      <c r="BY15959" s="74"/>
      <c r="BZ15959" s="74"/>
      <c r="CA15959" s="74"/>
      <c r="CF15959" s="79"/>
      <c r="CL15959" s="79"/>
    </row>
    <row r="15960" spans="30:90">
      <c r="AD15960" s="73"/>
      <c r="AE15960" s="74"/>
      <c r="AF15960" s="74"/>
      <c r="BX15960" s="73"/>
      <c r="BY15960" s="74"/>
      <c r="BZ15960" s="74"/>
      <c r="CA15960" s="74"/>
      <c r="CF15960" s="79"/>
      <c r="CL15960" s="79"/>
    </row>
    <row r="15961" spans="30:90">
      <c r="AD15961" s="73"/>
      <c r="AE15961" s="74"/>
      <c r="AF15961" s="74"/>
      <c r="BX15961" s="73"/>
      <c r="BY15961" s="74"/>
      <c r="BZ15961" s="74"/>
      <c r="CA15961" s="74"/>
      <c r="CF15961" s="79"/>
      <c r="CL15961" s="79"/>
    </row>
    <row r="15962" spans="30:90">
      <c r="AD15962" s="73"/>
      <c r="AE15962" s="74"/>
      <c r="AF15962" s="74"/>
      <c r="BX15962" s="73"/>
      <c r="BY15962" s="74"/>
      <c r="BZ15962" s="74"/>
      <c r="CA15962" s="74"/>
      <c r="CF15962" s="79"/>
      <c r="CL15962" s="79"/>
    </row>
    <row r="15963" spans="30:90">
      <c r="AD15963" s="73"/>
      <c r="AE15963" s="74"/>
      <c r="AF15963" s="74"/>
      <c r="BX15963" s="73"/>
      <c r="BY15963" s="74"/>
      <c r="BZ15963" s="74"/>
      <c r="CA15963" s="74"/>
      <c r="CF15963" s="79"/>
      <c r="CL15963" s="79"/>
    </row>
    <row r="15964" spans="30:90">
      <c r="AD15964" s="73"/>
      <c r="AE15964" s="74"/>
      <c r="AF15964" s="74"/>
      <c r="BX15964" s="73"/>
      <c r="BY15964" s="74"/>
      <c r="BZ15964" s="74"/>
      <c r="CA15964" s="74"/>
      <c r="CF15964" s="79"/>
      <c r="CL15964" s="79"/>
    </row>
    <row r="15965" spans="30:90">
      <c r="AD15965" s="73"/>
      <c r="AE15965" s="74"/>
      <c r="AF15965" s="74"/>
      <c r="BX15965" s="73"/>
      <c r="BY15965" s="74"/>
      <c r="BZ15965" s="74"/>
      <c r="CA15965" s="74"/>
      <c r="CF15965" s="79"/>
      <c r="CL15965" s="79"/>
    </row>
    <row r="15966" spans="30:90">
      <c r="AD15966" s="73"/>
      <c r="AE15966" s="74"/>
      <c r="AF15966" s="74"/>
      <c r="BX15966" s="73"/>
      <c r="BY15966" s="74"/>
      <c r="BZ15966" s="74"/>
      <c r="CA15966" s="74"/>
      <c r="CF15966" s="79"/>
      <c r="CL15966" s="79"/>
    </row>
    <row r="15967" spans="30:90">
      <c r="AD15967" s="73"/>
      <c r="AE15967" s="74"/>
      <c r="AF15967" s="74"/>
      <c r="BX15967" s="73"/>
      <c r="BY15967" s="74"/>
      <c r="BZ15967" s="74"/>
      <c r="CA15967" s="74"/>
      <c r="CF15967" s="79"/>
      <c r="CL15967" s="79"/>
    </row>
    <row r="15968" spans="30:90">
      <c r="AD15968" s="73"/>
      <c r="AE15968" s="74"/>
      <c r="AF15968" s="74"/>
      <c r="BX15968" s="73"/>
      <c r="BY15968" s="74"/>
      <c r="BZ15968" s="74"/>
      <c r="CA15968" s="74"/>
      <c r="CF15968" s="79"/>
      <c r="CL15968" s="79"/>
    </row>
    <row r="15969" spans="30:90">
      <c r="AD15969" s="73"/>
      <c r="AE15969" s="74"/>
      <c r="AF15969" s="74"/>
      <c r="BX15969" s="73"/>
      <c r="BY15969" s="74"/>
      <c r="BZ15969" s="74"/>
      <c r="CA15969" s="74"/>
      <c r="CF15969" s="79"/>
      <c r="CL15969" s="79"/>
    </row>
    <row r="15970" spans="30:90">
      <c r="AD15970" s="73"/>
      <c r="AE15970" s="74"/>
      <c r="AF15970" s="74"/>
      <c r="BX15970" s="73"/>
      <c r="BY15970" s="74"/>
      <c r="BZ15970" s="74"/>
      <c r="CA15970" s="74"/>
      <c r="CF15970" s="79"/>
      <c r="CL15970" s="79"/>
    </row>
    <row r="15971" spans="30:90">
      <c r="AD15971" s="73"/>
      <c r="AE15971" s="74"/>
      <c r="AF15971" s="74"/>
      <c r="BX15971" s="73"/>
      <c r="BY15971" s="74"/>
      <c r="BZ15971" s="74"/>
      <c r="CA15971" s="74"/>
      <c r="CF15971" s="79"/>
      <c r="CL15971" s="79"/>
    </row>
    <row r="15972" spans="30:90">
      <c r="AD15972" s="73"/>
      <c r="AE15972" s="74"/>
      <c r="AF15972" s="74"/>
      <c r="BX15972" s="73"/>
      <c r="BY15972" s="74"/>
      <c r="BZ15972" s="74"/>
      <c r="CA15972" s="74"/>
      <c r="CF15972" s="79"/>
      <c r="CL15972" s="79"/>
    </row>
    <row r="15973" spans="30:90">
      <c r="AD15973" s="73"/>
      <c r="AE15973" s="74"/>
      <c r="AF15973" s="74"/>
      <c r="BX15973" s="73"/>
      <c r="BY15973" s="74"/>
      <c r="BZ15973" s="74"/>
      <c r="CA15973" s="74"/>
      <c r="CF15973" s="79"/>
      <c r="CL15973" s="79"/>
    </row>
    <row r="15974" spans="30:90">
      <c r="AD15974" s="73"/>
      <c r="AE15974" s="74"/>
      <c r="AF15974" s="74"/>
      <c r="BX15974" s="73"/>
      <c r="BY15974" s="74"/>
      <c r="BZ15974" s="74"/>
      <c r="CA15974" s="74"/>
      <c r="CF15974" s="79"/>
      <c r="CL15974" s="79"/>
    </row>
    <row r="15975" spans="30:90">
      <c r="AD15975" s="73"/>
      <c r="AE15975" s="74"/>
      <c r="AF15975" s="74"/>
      <c r="BX15975" s="73"/>
      <c r="BY15975" s="74"/>
      <c r="BZ15975" s="74"/>
      <c r="CA15975" s="74"/>
      <c r="CF15975" s="79"/>
      <c r="CL15975" s="79"/>
    </row>
    <row r="15976" spans="30:90">
      <c r="AD15976" s="73"/>
      <c r="AE15976" s="74"/>
      <c r="AF15976" s="74"/>
      <c r="BX15976" s="73"/>
      <c r="BY15976" s="74"/>
      <c r="BZ15976" s="74"/>
      <c r="CA15976" s="74"/>
      <c r="CF15976" s="79"/>
      <c r="CL15976" s="79"/>
    </row>
    <row r="15977" spans="30:90">
      <c r="AD15977" s="73"/>
      <c r="AE15977" s="74"/>
      <c r="AF15977" s="74"/>
      <c r="BX15977" s="73"/>
      <c r="BY15977" s="74"/>
      <c r="BZ15977" s="74"/>
      <c r="CA15977" s="74"/>
      <c r="CF15977" s="79"/>
      <c r="CL15977" s="79"/>
    </row>
    <row r="15978" spans="30:90">
      <c r="AD15978" s="73"/>
      <c r="AE15978" s="74"/>
      <c r="AF15978" s="74"/>
      <c r="BX15978" s="73"/>
      <c r="BY15978" s="74"/>
      <c r="BZ15978" s="74"/>
      <c r="CA15978" s="74"/>
      <c r="CF15978" s="79"/>
      <c r="CL15978" s="79"/>
    </row>
    <row r="15979" spans="30:90">
      <c r="AD15979" s="73"/>
      <c r="AE15979" s="74"/>
      <c r="AF15979" s="74"/>
      <c r="BX15979" s="73"/>
      <c r="BY15979" s="74"/>
      <c r="BZ15979" s="74"/>
      <c r="CA15979" s="74"/>
      <c r="CF15979" s="79"/>
      <c r="CL15979" s="79"/>
    </row>
    <row r="15980" spans="30:90">
      <c r="AD15980" s="73"/>
      <c r="AE15980" s="74"/>
      <c r="AF15980" s="74"/>
      <c r="BX15980" s="73"/>
      <c r="BY15980" s="74"/>
      <c r="BZ15980" s="74"/>
      <c r="CA15980" s="74"/>
      <c r="CF15980" s="79"/>
      <c r="CL15980" s="79"/>
    </row>
    <row r="15981" spans="30:90">
      <c r="AD15981" s="73"/>
      <c r="AE15981" s="74"/>
      <c r="AF15981" s="74"/>
      <c r="BX15981" s="73"/>
      <c r="BY15981" s="74"/>
      <c r="BZ15981" s="74"/>
      <c r="CA15981" s="74"/>
      <c r="CF15981" s="79"/>
      <c r="CL15981" s="79"/>
    </row>
    <row r="15982" spans="30:90">
      <c r="AD15982" s="73"/>
      <c r="AE15982" s="74"/>
      <c r="AF15982" s="74"/>
      <c r="BX15982" s="73"/>
      <c r="BY15982" s="74"/>
      <c r="BZ15982" s="74"/>
      <c r="CA15982" s="74"/>
      <c r="CF15982" s="79"/>
      <c r="CL15982" s="79"/>
    </row>
    <row r="15983" spans="30:90">
      <c r="AD15983" s="73"/>
      <c r="AE15983" s="74"/>
      <c r="AF15983" s="74"/>
      <c r="BX15983" s="73"/>
      <c r="BY15983" s="74"/>
      <c r="BZ15983" s="74"/>
      <c r="CA15983" s="74"/>
      <c r="CF15983" s="79"/>
      <c r="CL15983" s="79"/>
    </row>
    <row r="15984" spans="30:90">
      <c r="AD15984" s="73"/>
      <c r="AE15984" s="74"/>
      <c r="AF15984" s="74"/>
      <c r="BX15984" s="73"/>
      <c r="BY15984" s="74"/>
      <c r="BZ15984" s="74"/>
      <c r="CA15984" s="74"/>
      <c r="CF15984" s="79"/>
      <c r="CL15984" s="79"/>
    </row>
    <row r="15985" spans="30:90">
      <c r="AD15985" s="73"/>
      <c r="AE15985" s="74"/>
      <c r="AF15985" s="74"/>
      <c r="BX15985" s="73"/>
      <c r="BY15985" s="74"/>
      <c r="BZ15985" s="74"/>
      <c r="CA15985" s="74"/>
      <c r="CF15985" s="79"/>
      <c r="CL15985" s="79"/>
    </row>
    <row r="15986" spans="30:90">
      <c r="AD15986" s="73"/>
      <c r="AE15986" s="74"/>
      <c r="AF15986" s="74"/>
      <c r="BX15986" s="73"/>
      <c r="BY15986" s="74"/>
      <c r="BZ15986" s="74"/>
      <c r="CA15986" s="74"/>
      <c r="CF15986" s="79"/>
      <c r="CL15986" s="79"/>
    </row>
    <row r="15987" spans="30:90">
      <c r="AD15987" s="73"/>
      <c r="AE15987" s="74"/>
      <c r="AF15987" s="74"/>
      <c r="BX15987" s="73"/>
      <c r="BY15987" s="74"/>
      <c r="BZ15987" s="74"/>
      <c r="CA15987" s="74"/>
      <c r="CF15987" s="79"/>
      <c r="CL15987" s="79"/>
    </row>
    <row r="15988" spans="30:90">
      <c r="AD15988" s="73"/>
      <c r="AE15988" s="74"/>
      <c r="AF15988" s="74"/>
      <c r="BX15988" s="73"/>
      <c r="BY15988" s="74"/>
      <c r="BZ15988" s="74"/>
      <c r="CA15988" s="74"/>
      <c r="CF15988" s="79"/>
      <c r="CL15988" s="79"/>
    </row>
    <row r="15989" spans="30:90">
      <c r="AD15989" s="73"/>
      <c r="AE15989" s="74"/>
      <c r="AF15989" s="74"/>
      <c r="BX15989" s="73"/>
      <c r="BY15989" s="74"/>
      <c r="BZ15989" s="74"/>
      <c r="CA15989" s="74"/>
      <c r="CF15989" s="79"/>
      <c r="CL15989" s="79"/>
    </row>
    <row r="15990" spans="30:90">
      <c r="AD15990" s="73"/>
      <c r="AE15990" s="74"/>
      <c r="AF15990" s="74"/>
      <c r="BX15990" s="73"/>
      <c r="BY15990" s="74"/>
      <c r="BZ15990" s="74"/>
      <c r="CA15990" s="74"/>
      <c r="CF15990" s="79"/>
      <c r="CL15990" s="79"/>
    </row>
    <row r="15991" spans="30:90">
      <c r="AD15991" s="73"/>
      <c r="AE15991" s="74"/>
      <c r="AF15991" s="74"/>
      <c r="BX15991" s="73"/>
      <c r="BY15991" s="74"/>
      <c r="BZ15991" s="74"/>
      <c r="CA15991" s="74"/>
      <c r="CF15991" s="79"/>
      <c r="CL15991" s="79"/>
    </row>
    <row r="15992" spans="30:90">
      <c r="AD15992" s="73"/>
      <c r="AE15992" s="74"/>
      <c r="AF15992" s="74"/>
      <c r="BX15992" s="73"/>
      <c r="BY15992" s="74"/>
      <c r="BZ15992" s="74"/>
      <c r="CA15992" s="74"/>
      <c r="CF15992" s="79"/>
      <c r="CL15992" s="79"/>
    </row>
    <row r="15993" spans="30:90">
      <c r="AD15993" s="73"/>
      <c r="AE15993" s="74"/>
      <c r="AF15993" s="74"/>
      <c r="BX15993" s="73"/>
      <c r="BY15993" s="74"/>
      <c r="BZ15993" s="74"/>
      <c r="CA15993" s="74"/>
      <c r="CF15993" s="79"/>
      <c r="CL15993" s="79"/>
    </row>
    <row r="15994" spans="30:90">
      <c r="AD15994" s="73"/>
      <c r="AE15994" s="74"/>
      <c r="AF15994" s="74"/>
      <c r="BX15994" s="73"/>
      <c r="BY15994" s="74"/>
      <c r="BZ15994" s="74"/>
      <c r="CA15994" s="74"/>
      <c r="CF15994" s="79"/>
      <c r="CL15994" s="79"/>
    </row>
    <row r="15995" spans="30:90">
      <c r="AD15995" s="73"/>
      <c r="AE15995" s="74"/>
      <c r="AF15995" s="74"/>
      <c r="BX15995" s="73"/>
      <c r="BY15995" s="74"/>
      <c r="BZ15995" s="74"/>
      <c r="CA15995" s="74"/>
      <c r="CF15995" s="79"/>
      <c r="CL15995" s="79"/>
    </row>
    <row r="15996" spans="30:90">
      <c r="AD15996" s="73"/>
      <c r="AE15996" s="74"/>
      <c r="AF15996" s="74"/>
      <c r="BX15996" s="73"/>
      <c r="BY15996" s="74"/>
      <c r="BZ15996" s="74"/>
      <c r="CA15996" s="74"/>
      <c r="CF15996" s="79"/>
      <c r="CL15996" s="79"/>
    </row>
    <row r="15997" spans="30:90">
      <c r="AD15997" s="73"/>
      <c r="AE15997" s="74"/>
      <c r="AF15997" s="74"/>
      <c r="BX15997" s="73"/>
      <c r="BY15997" s="74"/>
      <c r="BZ15997" s="74"/>
      <c r="CA15997" s="74"/>
      <c r="CF15997" s="79"/>
      <c r="CL15997" s="79"/>
    </row>
    <row r="15998" spans="30:90">
      <c r="AD15998" s="73"/>
      <c r="AE15998" s="74"/>
      <c r="AF15998" s="74"/>
      <c r="BX15998" s="73"/>
      <c r="BY15998" s="74"/>
      <c r="BZ15998" s="74"/>
      <c r="CA15998" s="74"/>
      <c r="CF15998" s="79"/>
      <c r="CL15998" s="79"/>
    </row>
    <row r="15999" spans="30:90">
      <c r="AD15999" s="73"/>
      <c r="AE15999" s="74"/>
      <c r="AF15999" s="74"/>
      <c r="BX15999" s="73"/>
      <c r="BY15999" s="74"/>
      <c r="BZ15999" s="74"/>
      <c r="CA15999" s="74"/>
      <c r="CF15999" s="79"/>
      <c r="CL15999" s="79"/>
    </row>
    <row r="16000" spans="30:90">
      <c r="AD16000" s="73"/>
      <c r="AE16000" s="74"/>
      <c r="AF16000" s="74"/>
      <c r="BX16000" s="73"/>
      <c r="BY16000" s="74"/>
      <c r="BZ16000" s="74"/>
      <c r="CA16000" s="74"/>
      <c r="CF16000" s="79"/>
      <c r="CL16000" s="79"/>
    </row>
    <row r="16001" spans="30:90">
      <c r="AD16001" s="73"/>
      <c r="AE16001" s="74"/>
      <c r="AF16001" s="74"/>
      <c r="BX16001" s="73"/>
      <c r="BY16001" s="74"/>
      <c r="BZ16001" s="74"/>
      <c r="CA16001" s="74"/>
      <c r="CF16001" s="79"/>
      <c r="CL16001" s="79"/>
    </row>
    <row r="16002" spans="30:90">
      <c r="AD16002" s="73"/>
      <c r="AE16002" s="74"/>
      <c r="AF16002" s="74"/>
      <c r="BX16002" s="73"/>
      <c r="BY16002" s="74"/>
      <c r="BZ16002" s="74"/>
      <c r="CA16002" s="74"/>
      <c r="CF16002" s="79"/>
      <c r="CL16002" s="79"/>
    </row>
    <row r="16003" spans="30:90">
      <c r="AD16003" s="73"/>
      <c r="AE16003" s="74"/>
      <c r="AF16003" s="74"/>
      <c r="BX16003" s="73"/>
      <c r="BY16003" s="74"/>
      <c r="BZ16003" s="74"/>
      <c r="CA16003" s="74"/>
      <c r="CF16003" s="79"/>
      <c r="CL16003" s="79"/>
    </row>
    <row r="16004" spans="30:90">
      <c r="AD16004" s="73"/>
      <c r="AE16004" s="74"/>
      <c r="AF16004" s="74"/>
      <c r="BX16004" s="73"/>
      <c r="BY16004" s="74"/>
      <c r="BZ16004" s="74"/>
      <c r="CA16004" s="74"/>
      <c r="CF16004" s="79"/>
      <c r="CL16004" s="79"/>
    </row>
    <row r="16005" spans="30:90">
      <c r="AD16005" s="73"/>
      <c r="AE16005" s="74"/>
      <c r="AF16005" s="74"/>
      <c r="BX16005" s="73"/>
      <c r="BY16005" s="74"/>
      <c r="BZ16005" s="74"/>
      <c r="CA16005" s="74"/>
      <c r="CF16005" s="79"/>
      <c r="CL16005" s="79"/>
    </row>
    <row r="16006" spans="30:90">
      <c r="AD16006" s="73"/>
      <c r="AE16006" s="74"/>
      <c r="AF16006" s="74"/>
      <c r="BX16006" s="73"/>
      <c r="BY16006" s="74"/>
      <c r="BZ16006" s="74"/>
      <c r="CA16006" s="74"/>
      <c r="CF16006" s="79"/>
      <c r="CL16006" s="79"/>
    </row>
    <row r="16007" spans="30:90">
      <c r="AD16007" s="73"/>
      <c r="AE16007" s="74"/>
      <c r="AF16007" s="74"/>
      <c r="BX16007" s="73"/>
      <c r="BY16007" s="74"/>
      <c r="BZ16007" s="74"/>
      <c r="CA16007" s="74"/>
      <c r="CF16007" s="79"/>
      <c r="CL16007" s="79"/>
    </row>
    <row r="16008" spans="30:90">
      <c r="AD16008" s="73"/>
      <c r="AE16008" s="74"/>
      <c r="AF16008" s="74"/>
      <c r="BX16008" s="73"/>
      <c r="BY16008" s="74"/>
      <c r="BZ16008" s="74"/>
      <c r="CA16008" s="74"/>
      <c r="CF16008" s="79"/>
      <c r="CL16008" s="79"/>
    </row>
    <row r="16009" spans="30:90">
      <c r="AD16009" s="73"/>
      <c r="AE16009" s="74"/>
      <c r="AF16009" s="74"/>
      <c r="BX16009" s="73"/>
      <c r="BY16009" s="74"/>
      <c r="BZ16009" s="74"/>
      <c r="CA16009" s="74"/>
      <c r="CF16009" s="79"/>
      <c r="CL16009" s="79"/>
    </row>
    <row r="16010" spans="30:90">
      <c r="AD16010" s="73"/>
      <c r="AE16010" s="74"/>
      <c r="AF16010" s="74"/>
      <c r="BX16010" s="73"/>
      <c r="BY16010" s="74"/>
      <c r="BZ16010" s="74"/>
      <c r="CA16010" s="74"/>
      <c r="CF16010" s="79"/>
      <c r="CL16010" s="79"/>
    </row>
    <row r="16011" spans="30:90">
      <c r="AD16011" s="73"/>
      <c r="AE16011" s="74"/>
      <c r="AF16011" s="74"/>
      <c r="BX16011" s="73"/>
      <c r="BY16011" s="74"/>
      <c r="BZ16011" s="74"/>
      <c r="CA16011" s="74"/>
      <c r="CF16011" s="79"/>
      <c r="CL16011" s="79"/>
    </row>
    <row r="16012" spans="30:90">
      <c r="AD16012" s="73"/>
      <c r="AE16012" s="74"/>
      <c r="AF16012" s="74"/>
      <c r="BX16012" s="73"/>
      <c r="BY16012" s="74"/>
      <c r="BZ16012" s="74"/>
      <c r="CA16012" s="74"/>
      <c r="CF16012" s="79"/>
      <c r="CL16012" s="79"/>
    </row>
    <row r="16013" spans="30:90">
      <c r="AD16013" s="73"/>
      <c r="AE16013" s="74"/>
      <c r="AF16013" s="74"/>
      <c r="BX16013" s="73"/>
      <c r="BY16013" s="74"/>
      <c r="BZ16013" s="74"/>
      <c r="CA16013" s="74"/>
      <c r="CF16013" s="79"/>
      <c r="CL16013" s="79"/>
    </row>
    <row r="16014" spans="30:90">
      <c r="AD16014" s="73"/>
      <c r="AE16014" s="74"/>
      <c r="AF16014" s="74"/>
      <c r="BX16014" s="73"/>
      <c r="BY16014" s="74"/>
      <c r="BZ16014" s="74"/>
      <c r="CA16014" s="74"/>
      <c r="CF16014" s="79"/>
      <c r="CL16014" s="79"/>
    </row>
    <row r="16015" spans="30:90">
      <c r="AD16015" s="73"/>
      <c r="AE16015" s="74"/>
      <c r="AF16015" s="74"/>
      <c r="BX16015" s="73"/>
      <c r="BY16015" s="74"/>
      <c r="BZ16015" s="74"/>
      <c r="CA16015" s="74"/>
      <c r="CF16015" s="79"/>
      <c r="CL16015" s="79"/>
    </row>
    <row r="16016" spans="30:90">
      <c r="AD16016" s="73"/>
      <c r="AE16016" s="74"/>
      <c r="AF16016" s="74"/>
      <c r="BX16016" s="73"/>
      <c r="BY16016" s="74"/>
      <c r="BZ16016" s="74"/>
      <c r="CA16016" s="74"/>
      <c r="CF16016" s="79"/>
      <c r="CL16016" s="79"/>
    </row>
    <row r="16017" spans="30:90">
      <c r="AD16017" s="73"/>
      <c r="AE16017" s="74"/>
      <c r="AF16017" s="74"/>
      <c r="BX16017" s="73"/>
      <c r="BY16017" s="74"/>
      <c r="BZ16017" s="74"/>
      <c r="CA16017" s="74"/>
      <c r="CF16017" s="79"/>
      <c r="CL16017" s="79"/>
    </row>
    <row r="16018" spans="30:90">
      <c r="AD16018" s="73"/>
      <c r="AE16018" s="74"/>
      <c r="AF16018" s="74"/>
      <c r="BX16018" s="73"/>
      <c r="BY16018" s="74"/>
      <c r="BZ16018" s="74"/>
      <c r="CA16018" s="74"/>
      <c r="CF16018" s="79"/>
      <c r="CL16018" s="79"/>
    </row>
    <row r="16019" spans="30:90">
      <c r="AD16019" s="73"/>
      <c r="AE16019" s="74"/>
      <c r="AF16019" s="74"/>
      <c r="BX16019" s="73"/>
      <c r="BY16019" s="74"/>
      <c r="BZ16019" s="74"/>
      <c r="CA16019" s="74"/>
      <c r="CF16019" s="79"/>
      <c r="CL16019" s="79"/>
    </row>
    <row r="16020" spans="30:90">
      <c r="AD16020" s="73"/>
      <c r="AE16020" s="74"/>
      <c r="AF16020" s="74"/>
      <c r="BX16020" s="73"/>
      <c r="BY16020" s="74"/>
      <c r="BZ16020" s="74"/>
      <c r="CA16020" s="74"/>
      <c r="CF16020" s="79"/>
      <c r="CL16020" s="79"/>
    </row>
    <row r="16021" spans="30:90">
      <c r="AD16021" s="73"/>
      <c r="AE16021" s="74"/>
      <c r="AF16021" s="74"/>
      <c r="BX16021" s="73"/>
      <c r="BY16021" s="74"/>
      <c r="BZ16021" s="74"/>
      <c r="CA16021" s="74"/>
      <c r="CF16021" s="79"/>
      <c r="CL16021" s="79"/>
    </row>
    <row r="16022" spans="30:90">
      <c r="AD16022" s="73"/>
      <c r="AE16022" s="74"/>
      <c r="AF16022" s="74"/>
      <c r="BX16022" s="73"/>
      <c r="BY16022" s="74"/>
      <c r="BZ16022" s="74"/>
      <c r="CA16022" s="74"/>
      <c r="CF16022" s="79"/>
      <c r="CL16022" s="79"/>
    </row>
    <row r="16023" spans="30:90">
      <c r="AD16023" s="73"/>
      <c r="AE16023" s="74"/>
      <c r="AF16023" s="74"/>
      <c r="BX16023" s="73"/>
      <c r="BY16023" s="74"/>
      <c r="BZ16023" s="74"/>
      <c r="CA16023" s="74"/>
      <c r="CF16023" s="79"/>
      <c r="CL16023" s="79"/>
    </row>
    <row r="16024" spans="30:90">
      <c r="AD16024" s="73"/>
      <c r="AE16024" s="74"/>
      <c r="AF16024" s="74"/>
      <c r="BX16024" s="73"/>
      <c r="BY16024" s="74"/>
      <c r="BZ16024" s="74"/>
      <c r="CA16024" s="74"/>
      <c r="CF16024" s="79"/>
      <c r="CL16024" s="79"/>
    </row>
    <row r="16025" spans="30:90">
      <c r="AD16025" s="73"/>
      <c r="AE16025" s="74"/>
      <c r="AF16025" s="74"/>
      <c r="BX16025" s="73"/>
      <c r="BY16025" s="74"/>
      <c r="BZ16025" s="74"/>
      <c r="CA16025" s="74"/>
      <c r="CF16025" s="79"/>
      <c r="CL16025" s="79"/>
    </row>
    <row r="16026" spans="30:90">
      <c r="AD16026" s="73"/>
      <c r="AE16026" s="74"/>
      <c r="AF16026" s="74"/>
      <c r="BX16026" s="73"/>
      <c r="BY16026" s="74"/>
      <c r="BZ16026" s="74"/>
      <c r="CA16026" s="74"/>
      <c r="CF16026" s="79"/>
      <c r="CL16026" s="79"/>
    </row>
    <row r="16027" spans="30:90">
      <c r="AD16027" s="73"/>
      <c r="AE16027" s="74"/>
      <c r="AF16027" s="74"/>
      <c r="BX16027" s="73"/>
      <c r="BY16027" s="74"/>
      <c r="BZ16027" s="74"/>
      <c r="CA16027" s="74"/>
      <c r="CF16027" s="79"/>
      <c r="CL16027" s="79"/>
    </row>
    <row r="16028" spans="30:90">
      <c r="AD16028" s="73"/>
      <c r="AE16028" s="74"/>
      <c r="AF16028" s="74"/>
      <c r="BX16028" s="73"/>
      <c r="BY16028" s="74"/>
      <c r="BZ16028" s="74"/>
      <c r="CA16028" s="74"/>
      <c r="CF16028" s="79"/>
      <c r="CL16028" s="79"/>
    </row>
    <row r="16029" spans="30:90">
      <c r="AD16029" s="73"/>
      <c r="AE16029" s="74"/>
      <c r="AF16029" s="74"/>
      <c r="BX16029" s="73"/>
      <c r="BY16029" s="74"/>
      <c r="BZ16029" s="74"/>
      <c r="CA16029" s="74"/>
      <c r="CF16029" s="79"/>
      <c r="CL16029" s="79"/>
    </row>
    <row r="16030" spans="30:90">
      <c r="AD16030" s="73"/>
      <c r="AE16030" s="74"/>
      <c r="AF16030" s="74"/>
      <c r="BX16030" s="73"/>
      <c r="BY16030" s="74"/>
      <c r="BZ16030" s="74"/>
      <c r="CA16030" s="74"/>
      <c r="CF16030" s="79"/>
      <c r="CL16030" s="79"/>
    </row>
    <row r="16031" spans="30:90">
      <c r="AD16031" s="73"/>
      <c r="AE16031" s="74"/>
      <c r="AF16031" s="74"/>
      <c r="BX16031" s="73"/>
      <c r="BY16031" s="74"/>
      <c r="BZ16031" s="74"/>
      <c r="CA16031" s="74"/>
      <c r="CF16031" s="79"/>
      <c r="CL16031" s="79"/>
    </row>
    <row r="16032" spans="30:90">
      <c r="AD16032" s="73"/>
      <c r="AE16032" s="74"/>
      <c r="AF16032" s="74"/>
      <c r="BX16032" s="73"/>
      <c r="BY16032" s="74"/>
      <c r="BZ16032" s="74"/>
      <c r="CA16032" s="74"/>
      <c r="CF16032" s="79"/>
      <c r="CL16032" s="79"/>
    </row>
    <row r="16033" spans="30:90">
      <c r="AD16033" s="73"/>
      <c r="AE16033" s="74"/>
      <c r="AF16033" s="74"/>
      <c r="BX16033" s="73"/>
      <c r="BY16033" s="74"/>
      <c r="BZ16033" s="74"/>
      <c r="CA16033" s="74"/>
      <c r="CF16033" s="79"/>
      <c r="CL16033" s="79"/>
    </row>
    <row r="16034" spans="30:90">
      <c r="AD16034" s="73"/>
      <c r="AE16034" s="74"/>
      <c r="AF16034" s="74"/>
      <c r="BX16034" s="73"/>
      <c r="BY16034" s="74"/>
      <c r="BZ16034" s="74"/>
      <c r="CA16034" s="74"/>
      <c r="CF16034" s="79"/>
      <c r="CL16034" s="79"/>
    </row>
    <row r="16035" spans="30:90">
      <c r="AD16035" s="73"/>
      <c r="AE16035" s="74"/>
      <c r="AF16035" s="74"/>
      <c r="BX16035" s="73"/>
      <c r="BY16035" s="74"/>
      <c r="BZ16035" s="74"/>
      <c r="CA16035" s="74"/>
      <c r="CF16035" s="79"/>
      <c r="CL16035" s="79"/>
    </row>
    <row r="16036" spans="30:90">
      <c r="AD16036" s="73"/>
      <c r="AE16036" s="74"/>
      <c r="AF16036" s="74"/>
      <c r="BX16036" s="73"/>
      <c r="BY16036" s="74"/>
      <c r="BZ16036" s="74"/>
      <c r="CA16036" s="74"/>
      <c r="CF16036" s="79"/>
      <c r="CL16036" s="79"/>
    </row>
    <row r="16037" spans="30:90">
      <c r="AD16037" s="73"/>
      <c r="AE16037" s="74"/>
      <c r="AF16037" s="74"/>
      <c r="BX16037" s="73"/>
      <c r="BY16037" s="74"/>
      <c r="BZ16037" s="74"/>
      <c r="CA16037" s="74"/>
      <c r="CF16037" s="79"/>
      <c r="CL16037" s="79"/>
    </row>
    <row r="16038" spans="30:90">
      <c r="AD16038" s="73"/>
      <c r="AE16038" s="74"/>
      <c r="AF16038" s="74"/>
      <c r="BX16038" s="73"/>
      <c r="BY16038" s="74"/>
      <c r="BZ16038" s="74"/>
      <c r="CA16038" s="74"/>
      <c r="CF16038" s="79"/>
      <c r="CL16038" s="79"/>
    </row>
    <row r="16039" spans="30:90">
      <c r="AD16039" s="73"/>
      <c r="AE16039" s="74"/>
      <c r="AF16039" s="74"/>
      <c r="BX16039" s="73"/>
      <c r="BY16039" s="74"/>
      <c r="BZ16039" s="74"/>
      <c r="CA16039" s="74"/>
      <c r="CF16039" s="79"/>
      <c r="CL16039" s="79"/>
    </row>
    <row r="16040" spans="30:90">
      <c r="AD16040" s="73"/>
      <c r="AE16040" s="74"/>
      <c r="AF16040" s="74"/>
      <c r="BX16040" s="73"/>
      <c r="BY16040" s="74"/>
      <c r="BZ16040" s="74"/>
      <c r="CA16040" s="74"/>
      <c r="CF16040" s="79"/>
      <c r="CL16040" s="79"/>
    </row>
    <row r="16041" spans="30:90">
      <c r="AD16041" s="73"/>
      <c r="AE16041" s="74"/>
      <c r="AF16041" s="74"/>
      <c r="BX16041" s="73"/>
      <c r="BY16041" s="74"/>
      <c r="BZ16041" s="74"/>
      <c r="CA16041" s="74"/>
      <c r="CF16041" s="79"/>
      <c r="CL16041" s="79"/>
    </row>
    <row r="16042" spans="30:90">
      <c r="AD16042" s="73"/>
      <c r="AE16042" s="74"/>
      <c r="AF16042" s="74"/>
      <c r="BX16042" s="73"/>
      <c r="BY16042" s="74"/>
      <c r="BZ16042" s="74"/>
      <c r="CA16042" s="74"/>
      <c r="CF16042" s="79"/>
      <c r="CL16042" s="79"/>
    </row>
    <row r="16043" spans="30:90">
      <c r="AD16043" s="73"/>
      <c r="AE16043" s="74"/>
      <c r="AF16043" s="74"/>
      <c r="BX16043" s="73"/>
      <c r="BY16043" s="74"/>
      <c r="BZ16043" s="74"/>
      <c r="CA16043" s="74"/>
      <c r="CF16043" s="79"/>
      <c r="CL16043" s="79"/>
    </row>
    <row r="16044" spans="30:90">
      <c r="AD16044" s="73"/>
      <c r="AE16044" s="74"/>
      <c r="AF16044" s="74"/>
      <c r="BX16044" s="73"/>
      <c r="BY16044" s="74"/>
      <c r="BZ16044" s="74"/>
      <c r="CA16044" s="74"/>
      <c r="CF16044" s="79"/>
      <c r="CL16044" s="79"/>
    </row>
    <row r="16045" spans="30:90">
      <c r="AD16045" s="73"/>
      <c r="AE16045" s="74"/>
      <c r="AF16045" s="74"/>
      <c r="BX16045" s="73"/>
      <c r="BY16045" s="74"/>
      <c r="BZ16045" s="74"/>
      <c r="CA16045" s="74"/>
      <c r="CF16045" s="79"/>
      <c r="CL16045" s="79"/>
    </row>
    <row r="16046" spans="30:90">
      <c r="AD16046" s="73"/>
      <c r="AE16046" s="74"/>
      <c r="AF16046" s="74"/>
      <c r="BX16046" s="73"/>
      <c r="BY16046" s="74"/>
      <c r="BZ16046" s="74"/>
      <c r="CA16046" s="74"/>
      <c r="CF16046" s="79"/>
      <c r="CL16046" s="79"/>
    </row>
    <row r="16047" spans="30:90">
      <c r="AD16047" s="73"/>
      <c r="AE16047" s="74"/>
      <c r="AF16047" s="74"/>
      <c r="BX16047" s="73"/>
      <c r="BY16047" s="74"/>
      <c r="BZ16047" s="74"/>
      <c r="CA16047" s="74"/>
      <c r="CF16047" s="79"/>
      <c r="CL16047" s="79"/>
    </row>
    <row r="16048" spans="30:90">
      <c r="AD16048" s="73"/>
      <c r="AE16048" s="74"/>
      <c r="AF16048" s="74"/>
      <c r="BX16048" s="73"/>
      <c r="BY16048" s="74"/>
      <c r="BZ16048" s="74"/>
      <c r="CA16048" s="74"/>
      <c r="CF16048" s="79"/>
      <c r="CL16048" s="79"/>
    </row>
    <row r="16049" spans="30:90">
      <c r="AD16049" s="73"/>
      <c r="AE16049" s="74"/>
      <c r="AF16049" s="74"/>
      <c r="BX16049" s="73"/>
      <c r="BY16049" s="74"/>
      <c r="BZ16049" s="74"/>
      <c r="CA16049" s="74"/>
      <c r="CF16049" s="79"/>
      <c r="CL16049" s="79"/>
    </row>
    <row r="16050" spans="30:90">
      <c r="AD16050" s="73"/>
      <c r="AE16050" s="74"/>
      <c r="AF16050" s="74"/>
      <c r="BX16050" s="73"/>
      <c r="BY16050" s="74"/>
      <c r="BZ16050" s="74"/>
      <c r="CA16050" s="74"/>
      <c r="CF16050" s="79"/>
      <c r="CL16050" s="79"/>
    </row>
    <row r="16051" spans="30:90">
      <c r="AD16051" s="73"/>
      <c r="AE16051" s="74"/>
      <c r="AF16051" s="74"/>
      <c r="BX16051" s="73"/>
      <c r="BY16051" s="74"/>
      <c r="BZ16051" s="74"/>
      <c r="CA16051" s="74"/>
      <c r="CF16051" s="79"/>
      <c r="CL16051" s="79"/>
    </row>
    <row r="16052" spans="30:90">
      <c r="AD16052" s="73"/>
      <c r="AE16052" s="74"/>
      <c r="AF16052" s="74"/>
      <c r="BX16052" s="73"/>
      <c r="BY16052" s="74"/>
      <c r="BZ16052" s="74"/>
      <c r="CA16052" s="74"/>
      <c r="CF16052" s="79"/>
      <c r="CL16052" s="79"/>
    </row>
    <row r="16053" spans="30:90">
      <c r="AD16053" s="73"/>
      <c r="AE16053" s="74"/>
      <c r="AF16053" s="74"/>
      <c r="BX16053" s="73"/>
      <c r="BY16053" s="74"/>
      <c r="BZ16053" s="74"/>
      <c r="CA16053" s="74"/>
      <c r="CF16053" s="79"/>
      <c r="CL16053" s="79"/>
    </row>
    <row r="16054" spans="30:90">
      <c r="AD16054" s="73"/>
      <c r="AE16054" s="74"/>
      <c r="AF16054" s="74"/>
      <c r="BX16054" s="73"/>
      <c r="BY16054" s="74"/>
      <c r="BZ16054" s="74"/>
      <c r="CA16054" s="74"/>
      <c r="CF16054" s="79"/>
      <c r="CL16054" s="79"/>
    </row>
    <row r="16055" spans="30:90">
      <c r="AD16055" s="73"/>
      <c r="AE16055" s="74"/>
      <c r="AF16055" s="74"/>
      <c r="BX16055" s="73"/>
      <c r="BY16055" s="74"/>
      <c r="BZ16055" s="74"/>
      <c r="CA16055" s="74"/>
      <c r="CF16055" s="79"/>
      <c r="CL16055" s="79"/>
    </row>
    <row r="16056" spans="30:90">
      <c r="AD16056" s="73"/>
      <c r="AE16056" s="74"/>
      <c r="AF16056" s="74"/>
      <c r="BX16056" s="73"/>
      <c r="BY16056" s="74"/>
      <c r="BZ16056" s="74"/>
      <c r="CA16056" s="74"/>
      <c r="CF16056" s="79"/>
      <c r="CL16056" s="79"/>
    </row>
    <row r="16057" spans="30:90">
      <c r="AD16057" s="73"/>
      <c r="AE16057" s="74"/>
      <c r="AF16057" s="74"/>
      <c r="BX16057" s="73"/>
      <c r="BY16057" s="74"/>
      <c r="BZ16057" s="74"/>
      <c r="CA16057" s="74"/>
      <c r="CF16057" s="79"/>
      <c r="CL16057" s="79"/>
    </row>
    <row r="16058" spans="30:90">
      <c r="AD16058" s="73"/>
      <c r="AE16058" s="74"/>
      <c r="AF16058" s="74"/>
      <c r="BX16058" s="73"/>
      <c r="BY16058" s="74"/>
      <c r="BZ16058" s="74"/>
      <c r="CA16058" s="74"/>
      <c r="CF16058" s="79"/>
      <c r="CL16058" s="79"/>
    </row>
    <row r="16059" spans="30:90">
      <c r="AD16059" s="73"/>
      <c r="AE16059" s="74"/>
      <c r="AF16059" s="74"/>
      <c r="BX16059" s="73"/>
      <c r="BY16059" s="74"/>
      <c r="BZ16059" s="74"/>
      <c r="CA16059" s="74"/>
      <c r="CF16059" s="79"/>
      <c r="CL16059" s="79"/>
    </row>
    <row r="16060" spans="30:90">
      <c r="AD16060" s="73"/>
      <c r="AE16060" s="74"/>
      <c r="AF16060" s="74"/>
      <c r="BX16060" s="73"/>
      <c r="BY16060" s="74"/>
      <c r="BZ16060" s="74"/>
      <c r="CA16060" s="74"/>
      <c r="CF16060" s="79"/>
      <c r="CL16060" s="79"/>
    </row>
    <row r="16061" spans="30:90">
      <c r="AD16061" s="73"/>
      <c r="AE16061" s="74"/>
      <c r="AF16061" s="74"/>
      <c r="BX16061" s="73"/>
      <c r="BY16061" s="74"/>
      <c r="BZ16061" s="74"/>
      <c r="CA16061" s="74"/>
      <c r="CF16061" s="79"/>
      <c r="CL16061" s="79"/>
    </row>
    <row r="16062" spans="30:90">
      <c r="AD16062" s="73"/>
      <c r="AE16062" s="74"/>
      <c r="AF16062" s="74"/>
      <c r="BX16062" s="73"/>
      <c r="BY16062" s="74"/>
      <c r="BZ16062" s="74"/>
      <c r="CA16062" s="74"/>
      <c r="CF16062" s="79"/>
      <c r="CL16062" s="79"/>
    </row>
    <row r="16063" spans="30:90">
      <c r="AD16063" s="73"/>
      <c r="AE16063" s="74"/>
      <c r="AF16063" s="74"/>
      <c r="BX16063" s="73"/>
      <c r="BY16063" s="74"/>
      <c r="BZ16063" s="74"/>
      <c r="CA16063" s="74"/>
      <c r="CF16063" s="79"/>
      <c r="CL16063" s="79"/>
    </row>
    <row r="16064" spans="30:90">
      <c r="AD16064" s="73"/>
      <c r="AE16064" s="74"/>
      <c r="AF16064" s="74"/>
      <c r="BX16064" s="73"/>
      <c r="BY16064" s="74"/>
      <c r="BZ16064" s="74"/>
      <c r="CA16064" s="74"/>
      <c r="CF16064" s="79"/>
      <c r="CL16064" s="79"/>
    </row>
    <row r="16065" spans="30:90">
      <c r="AD16065" s="73"/>
      <c r="AE16065" s="74"/>
      <c r="AF16065" s="74"/>
      <c r="BX16065" s="73"/>
      <c r="BY16065" s="74"/>
      <c r="BZ16065" s="74"/>
      <c r="CA16065" s="74"/>
      <c r="CF16065" s="79"/>
      <c r="CL16065" s="79"/>
    </row>
    <row r="16066" spans="30:90">
      <c r="AD16066" s="73"/>
      <c r="AE16066" s="74"/>
      <c r="AF16066" s="74"/>
      <c r="BX16066" s="73"/>
      <c r="BY16066" s="74"/>
      <c r="BZ16066" s="74"/>
      <c r="CA16066" s="74"/>
      <c r="CF16066" s="79"/>
      <c r="CL16066" s="79"/>
    </row>
    <row r="16067" spans="30:90">
      <c r="AD16067" s="73"/>
      <c r="AE16067" s="74"/>
      <c r="AF16067" s="74"/>
      <c r="BX16067" s="73"/>
      <c r="BY16067" s="74"/>
      <c r="BZ16067" s="74"/>
      <c r="CA16067" s="74"/>
      <c r="CF16067" s="79"/>
      <c r="CL16067" s="79"/>
    </row>
    <row r="16068" spans="30:90">
      <c r="AD16068" s="73"/>
      <c r="AE16068" s="74"/>
      <c r="AF16068" s="74"/>
      <c r="BX16068" s="73"/>
      <c r="BY16068" s="74"/>
      <c r="BZ16068" s="74"/>
      <c r="CA16068" s="74"/>
      <c r="CF16068" s="79"/>
      <c r="CL16068" s="79"/>
    </row>
    <row r="16069" spans="30:90">
      <c r="AD16069" s="73"/>
      <c r="AE16069" s="74"/>
      <c r="AF16069" s="74"/>
      <c r="BX16069" s="73"/>
      <c r="BY16069" s="74"/>
      <c r="BZ16069" s="74"/>
      <c r="CA16069" s="74"/>
      <c r="CF16069" s="79"/>
      <c r="CL16069" s="79"/>
    </row>
    <row r="16070" spans="30:90">
      <c r="AD16070" s="73"/>
      <c r="AE16070" s="74"/>
      <c r="AF16070" s="74"/>
      <c r="BX16070" s="73"/>
      <c r="BY16070" s="74"/>
      <c r="BZ16070" s="74"/>
      <c r="CA16070" s="74"/>
      <c r="CF16070" s="79"/>
      <c r="CL16070" s="79"/>
    </row>
    <row r="16071" spans="30:90">
      <c r="AD16071" s="73"/>
      <c r="AE16071" s="74"/>
      <c r="AF16071" s="74"/>
      <c r="BX16071" s="73"/>
      <c r="BY16071" s="74"/>
      <c r="BZ16071" s="74"/>
      <c r="CA16071" s="74"/>
      <c r="CF16071" s="79"/>
      <c r="CL16071" s="79"/>
    </row>
    <row r="16072" spans="30:90">
      <c r="AD16072" s="73"/>
      <c r="AE16072" s="74"/>
      <c r="AF16072" s="74"/>
      <c r="BX16072" s="73"/>
      <c r="BY16072" s="74"/>
      <c r="BZ16072" s="74"/>
      <c r="CA16072" s="74"/>
      <c r="CF16072" s="79"/>
      <c r="CL16072" s="79"/>
    </row>
    <row r="16073" spans="30:90">
      <c r="AD16073" s="73"/>
      <c r="AE16073" s="74"/>
      <c r="AF16073" s="74"/>
      <c r="BX16073" s="73"/>
      <c r="BY16073" s="74"/>
      <c r="BZ16073" s="74"/>
      <c r="CA16073" s="74"/>
      <c r="CF16073" s="79"/>
      <c r="CL16073" s="79"/>
    </row>
    <row r="16074" spans="30:90">
      <c r="AD16074" s="73"/>
      <c r="AE16074" s="74"/>
      <c r="AF16074" s="74"/>
      <c r="BX16074" s="73"/>
      <c r="BY16074" s="74"/>
      <c r="BZ16074" s="74"/>
      <c r="CA16074" s="74"/>
      <c r="CF16074" s="79"/>
      <c r="CL16074" s="79"/>
    </row>
    <row r="16075" spans="30:90">
      <c r="AD16075" s="73"/>
      <c r="AE16075" s="74"/>
      <c r="AF16075" s="74"/>
      <c r="BX16075" s="73"/>
      <c r="BY16075" s="74"/>
      <c r="BZ16075" s="74"/>
      <c r="CA16075" s="74"/>
      <c r="CF16075" s="79"/>
      <c r="CL16075" s="79"/>
    </row>
    <row r="16076" spans="30:90">
      <c r="AD16076" s="73"/>
      <c r="AE16076" s="74"/>
      <c r="AF16076" s="74"/>
      <c r="BX16076" s="73"/>
      <c r="BY16076" s="74"/>
      <c r="BZ16076" s="74"/>
      <c r="CA16076" s="74"/>
      <c r="CF16076" s="79"/>
      <c r="CL16076" s="79"/>
    </row>
    <row r="16077" spans="30:90">
      <c r="AD16077" s="73"/>
      <c r="AE16077" s="74"/>
      <c r="AF16077" s="74"/>
      <c r="BX16077" s="73"/>
      <c r="BY16077" s="74"/>
      <c r="BZ16077" s="74"/>
      <c r="CA16077" s="74"/>
      <c r="CF16077" s="79"/>
      <c r="CL16077" s="79"/>
    </row>
    <row r="16078" spans="30:90">
      <c r="AD16078" s="73"/>
      <c r="AE16078" s="74"/>
      <c r="AF16078" s="74"/>
      <c r="BX16078" s="73"/>
      <c r="BY16078" s="74"/>
      <c r="BZ16078" s="74"/>
      <c r="CA16078" s="74"/>
      <c r="CF16078" s="79"/>
      <c r="CL16078" s="79"/>
    </row>
    <row r="16079" spans="30:90">
      <c r="AD16079" s="73"/>
      <c r="AE16079" s="74"/>
      <c r="AF16079" s="74"/>
      <c r="BX16079" s="73"/>
      <c r="BY16079" s="74"/>
      <c r="BZ16079" s="74"/>
      <c r="CA16079" s="74"/>
      <c r="CF16079" s="79"/>
      <c r="CL16079" s="79"/>
    </row>
    <row r="16080" spans="30:90">
      <c r="AD16080" s="73"/>
      <c r="AE16080" s="74"/>
      <c r="AF16080" s="74"/>
      <c r="BX16080" s="73"/>
      <c r="BY16080" s="74"/>
      <c r="BZ16080" s="74"/>
      <c r="CA16080" s="74"/>
      <c r="CF16080" s="79"/>
      <c r="CL16080" s="79"/>
    </row>
    <row r="16081" spans="30:90">
      <c r="AD16081" s="73"/>
      <c r="AE16081" s="74"/>
      <c r="AF16081" s="74"/>
      <c r="BX16081" s="73"/>
      <c r="BY16081" s="74"/>
      <c r="BZ16081" s="74"/>
      <c r="CA16081" s="74"/>
      <c r="CF16081" s="79"/>
      <c r="CL16081" s="79"/>
    </row>
    <row r="16082" spans="30:90">
      <c r="AD16082" s="73"/>
      <c r="AE16082" s="74"/>
      <c r="AF16082" s="74"/>
      <c r="BX16082" s="73"/>
      <c r="BY16082" s="74"/>
      <c r="BZ16082" s="74"/>
      <c r="CA16082" s="74"/>
      <c r="CF16082" s="79"/>
      <c r="CL16082" s="79"/>
    </row>
    <row r="16083" spans="30:90">
      <c r="AD16083" s="73"/>
      <c r="AE16083" s="74"/>
      <c r="AF16083" s="74"/>
      <c r="BX16083" s="73"/>
      <c r="BY16083" s="74"/>
      <c r="BZ16083" s="74"/>
      <c r="CA16083" s="74"/>
      <c r="CF16083" s="79"/>
      <c r="CL16083" s="79"/>
    </row>
    <row r="16084" spans="30:90">
      <c r="AD16084" s="73"/>
      <c r="AE16084" s="74"/>
      <c r="AF16084" s="74"/>
      <c r="BX16084" s="73"/>
      <c r="BY16084" s="74"/>
      <c r="BZ16084" s="74"/>
      <c r="CA16084" s="74"/>
      <c r="CF16084" s="79"/>
      <c r="CL16084" s="79"/>
    </row>
    <row r="16085" spans="30:90">
      <c r="AD16085" s="73"/>
      <c r="AE16085" s="74"/>
      <c r="AF16085" s="74"/>
      <c r="BX16085" s="73"/>
      <c r="BY16085" s="74"/>
      <c r="BZ16085" s="74"/>
      <c r="CA16085" s="74"/>
      <c r="CF16085" s="79"/>
      <c r="CL16085" s="79"/>
    </row>
    <row r="16086" spans="30:90">
      <c r="AD16086" s="73"/>
      <c r="AE16086" s="74"/>
      <c r="AF16086" s="74"/>
      <c r="BX16086" s="73"/>
      <c r="BY16086" s="74"/>
      <c r="BZ16086" s="74"/>
      <c r="CA16086" s="74"/>
      <c r="CF16086" s="79"/>
      <c r="CL16086" s="79"/>
    </row>
    <row r="16087" spans="30:90">
      <c r="AD16087" s="73"/>
      <c r="AE16087" s="74"/>
      <c r="AF16087" s="74"/>
      <c r="BX16087" s="73"/>
      <c r="BY16087" s="74"/>
      <c r="BZ16087" s="74"/>
      <c r="CA16087" s="74"/>
      <c r="CF16087" s="79"/>
      <c r="CL16087" s="79"/>
    </row>
    <row r="16088" spans="30:90">
      <c r="AD16088" s="73"/>
      <c r="AE16088" s="74"/>
      <c r="AF16088" s="74"/>
      <c r="BX16088" s="73"/>
      <c r="BY16088" s="74"/>
      <c r="BZ16088" s="74"/>
      <c r="CA16088" s="74"/>
      <c r="CF16088" s="79"/>
      <c r="CL16088" s="79"/>
    </row>
    <row r="16089" spans="30:90">
      <c r="AD16089" s="73"/>
      <c r="AE16089" s="74"/>
      <c r="AF16089" s="74"/>
      <c r="BX16089" s="73"/>
      <c r="BY16089" s="74"/>
      <c r="BZ16089" s="74"/>
      <c r="CA16089" s="74"/>
      <c r="CF16089" s="79"/>
      <c r="CL16089" s="79"/>
    </row>
    <row r="16090" spans="30:90">
      <c r="AD16090" s="73"/>
      <c r="AE16090" s="74"/>
      <c r="AF16090" s="74"/>
      <c r="BX16090" s="73"/>
      <c r="BY16090" s="74"/>
      <c r="BZ16090" s="74"/>
      <c r="CA16090" s="74"/>
      <c r="CF16090" s="79"/>
      <c r="CL16090" s="79"/>
    </row>
    <row r="16091" spans="30:90">
      <c r="AD16091" s="73"/>
      <c r="AE16091" s="74"/>
      <c r="AF16091" s="74"/>
      <c r="BX16091" s="73"/>
      <c r="BY16091" s="74"/>
      <c r="BZ16091" s="74"/>
      <c r="CA16091" s="74"/>
      <c r="CF16091" s="79"/>
      <c r="CL16091" s="79"/>
    </row>
    <row r="16092" spans="30:90">
      <c r="AD16092" s="73"/>
      <c r="AE16092" s="74"/>
      <c r="AF16092" s="74"/>
      <c r="BX16092" s="73"/>
      <c r="BY16092" s="74"/>
      <c r="BZ16092" s="74"/>
      <c r="CA16092" s="74"/>
      <c r="CF16092" s="79"/>
      <c r="CL16092" s="79"/>
    </row>
    <row r="16093" spans="30:90">
      <c r="AD16093" s="73"/>
      <c r="AE16093" s="74"/>
      <c r="AF16093" s="74"/>
      <c r="BX16093" s="73"/>
      <c r="BY16093" s="74"/>
      <c r="BZ16093" s="74"/>
      <c r="CA16093" s="74"/>
      <c r="CF16093" s="79"/>
      <c r="CL16093" s="79"/>
    </row>
    <row r="16094" spans="30:90">
      <c r="AD16094" s="73"/>
      <c r="AE16094" s="74"/>
      <c r="AF16094" s="74"/>
      <c r="BX16094" s="73"/>
      <c r="BY16094" s="74"/>
      <c r="BZ16094" s="74"/>
      <c r="CA16094" s="74"/>
      <c r="CF16094" s="79"/>
      <c r="CL16094" s="79"/>
    </row>
    <row r="16095" spans="30:90">
      <c r="AD16095" s="73"/>
      <c r="AE16095" s="74"/>
      <c r="AF16095" s="74"/>
      <c r="BX16095" s="73"/>
      <c r="BY16095" s="74"/>
      <c r="BZ16095" s="74"/>
      <c r="CA16095" s="74"/>
      <c r="CF16095" s="79"/>
      <c r="CL16095" s="79"/>
    </row>
    <row r="16096" spans="30:90">
      <c r="AD16096" s="73"/>
      <c r="AE16096" s="74"/>
      <c r="AF16096" s="74"/>
      <c r="BX16096" s="73"/>
      <c r="BY16096" s="74"/>
      <c r="BZ16096" s="74"/>
      <c r="CA16096" s="74"/>
      <c r="CF16096" s="79"/>
      <c r="CL16096" s="79"/>
    </row>
    <row r="16097" spans="30:90">
      <c r="AD16097" s="73"/>
      <c r="AE16097" s="74"/>
      <c r="AF16097" s="74"/>
      <c r="BX16097" s="73"/>
      <c r="BY16097" s="74"/>
      <c r="BZ16097" s="74"/>
      <c r="CA16097" s="74"/>
      <c r="CF16097" s="79"/>
      <c r="CL16097" s="79"/>
    </row>
    <row r="16098" spans="30:90">
      <c r="AD16098" s="73"/>
      <c r="AE16098" s="74"/>
      <c r="AF16098" s="74"/>
      <c r="BX16098" s="73"/>
      <c r="BY16098" s="74"/>
      <c r="BZ16098" s="74"/>
      <c r="CA16098" s="74"/>
      <c r="CF16098" s="79"/>
      <c r="CL16098" s="79"/>
    </row>
    <row r="16099" spans="30:90">
      <c r="AD16099" s="73"/>
      <c r="AE16099" s="74"/>
      <c r="AF16099" s="74"/>
      <c r="BX16099" s="73"/>
      <c r="BY16099" s="74"/>
      <c r="BZ16099" s="74"/>
      <c r="CA16099" s="74"/>
      <c r="CF16099" s="79"/>
      <c r="CL16099" s="79"/>
    </row>
    <row r="16100" spans="30:90">
      <c r="AD16100" s="73"/>
      <c r="AE16100" s="74"/>
      <c r="AF16100" s="74"/>
      <c r="BX16100" s="73"/>
      <c r="BY16100" s="74"/>
      <c r="BZ16100" s="74"/>
      <c r="CA16100" s="74"/>
      <c r="CF16100" s="79"/>
      <c r="CL16100" s="79"/>
    </row>
    <row r="16101" spans="30:90">
      <c r="AD16101" s="73"/>
      <c r="AE16101" s="74"/>
      <c r="AF16101" s="74"/>
      <c r="BX16101" s="73"/>
      <c r="BY16101" s="74"/>
      <c r="BZ16101" s="74"/>
      <c r="CA16101" s="74"/>
      <c r="CF16101" s="79"/>
      <c r="CL16101" s="79"/>
    </row>
    <row r="16102" spans="30:90">
      <c r="AD16102" s="73"/>
      <c r="AE16102" s="74"/>
      <c r="AF16102" s="74"/>
      <c r="BX16102" s="73"/>
      <c r="BY16102" s="74"/>
      <c r="BZ16102" s="74"/>
      <c r="CA16102" s="74"/>
      <c r="CF16102" s="79"/>
      <c r="CL16102" s="79"/>
    </row>
    <row r="16103" spans="30:90">
      <c r="AD16103" s="73"/>
      <c r="AE16103" s="74"/>
      <c r="AF16103" s="74"/>
      <c r="BX16103" s="73"/>
      <c r="BY16103" s="74"/>
      <c r="BZ16103" s="74"/>
      <c r="CA16103" s="74"/>
      <c r="CF16103" s="79"/>
      <c r="CL16103" s="79"/>
    </row>
    <row r="16104" spans="30:90">
      <c r="AD16104" s="73"/>
      <c r="AE16104" s="74"/>
      <c r="AF16104" s="74"/>
      <c r="BX16104" s="73"/>
      <c r="BY16104" s="74"/>
      <c r="BZ16104" s="74"/>
      <c r="CA16104" s="74"/>
      <c r="CF16104" s="79"/>
      <c r="CL16104" s="79"/>
    </row>
    <row r="16105" spans="30:90">
      <c r="AD16105" s="73"/>
      <c r="AE16105" s="74"/>
      <c r="AF16105" s="74"/>
      <c r="BX16105" s="73"/>
      <c r="BY16105" s="74"/>
      <c r="BZ16105" s="74"/>
      <c r="CA16105" s="74"/>
      <c r="CF16105" s="79"/>
      <c r="CL16105" s="79"/>
    </row>
    <row r="16106" spans="30:90">
      <c r="AD16106" s="73"/>
      <c r="AE16106" s="74"/>
      <c r="AF16106" s="74"/>
      <c r="BX16106" s="73"/>
      <c r="BY16106" s="74"/>
      <c r="BZ16106" s="74"/>
      <c r="CA16106" s="74"/>
      <c r="CF16106" s="79"/>
      <c r="CL16106" s="79"/>
    </row>
    <row r="16107" spans="30:90">
      <c r="AD16107" s="73"/>
      <c r="AE16107" s="74"/>
      <c r="AF16107" s="74"/>
      <c r="BX16107" s="73"/>
      <c r="BY16107" s="74"/>
      <c r="BZ16107" s="74"/>
      <c r="CA16107" s="74"/>
      <c r="CF16107" s="79"/>
      <c r="CL16107" s="79"/>
    </row>
    <row r="16108" spans="30:90">
      <c r="AD16108" s="73"/>
      <c r="AE16108" s="74"/>
      <c r="AF16108" s="74"/>
      <c r="BX16108" s="73"/>
      <c r="BY16108" s="74"/>
      <c r="BZ16108" s="74"/>
      <c r="CA16108" s="74"/>
      <c r="CF16108" s="79"/>
      <c r="CL16108" s="79"/>
    </row>
    <row r="16109" spans="30:90">
      <c r="AD16109" s="73"/>
      <c r="AE16109" s="74"/>
      <c r="AF16109" s="74"/>
      <c r="BX16109" s="73"/>
      <c r="BY16109" s="74"/>
      <c r="BZ16109" s="74"/>
      <c r="CA16109" s="74"/>
      <c r="CF16109" s="79"/>
      <c r="CL16109" s="79"/>
    </row>
    <row r="16110" spans="30:90">
      <c r="AD16110" s="73"/>
      <c r="AE16110" s="74"/>
      <c r="AF16110" s="74"/>
      <c r="BX16110" s="73"/>
      <c r="BY16110" s="74"/>
      <c r="BZ16110" s="74"/>
      <c r="CA16110" s="74"/>
      <c r="CF16110" s="79"/>
      <c r="CL16110" s="79"/>
    </row>
    <row r="16111" spans="30:90">
      <c r="AD16111" s="73"/>
      <c r="AE16111" s="74"/>
      <c r="AF16111" s="74"/>
      <c r="BX16111" s="73"/>
      <c r="BY16111" s="74"/>
      <c r="BZ16111" s="74"/>
      <c r="CA16111" s="74"/>
      <c r="CF16111" s="79"/>
      <c r="CL16111" s="79"/>
    </row>
    <row r="16112" spans="30:90">
      <c r="AD16112" s="73"/>
      <c r="AE16112" s="74"/>
      <c r="AF16112" s="74"/>
      <c r="BX16112" s="73"/>
      <c r="BY16112" s="74"/>
      <c r="BZ16112" s="74"/>
      <c r="CA16112" s="74"/>
      <c r="CF16112" s="79"/>
      <c r="CL16112" s="79"/>
    </row>
    <row r="16113" spans="30:90">
      <c r="AD16113" s="73"/>
      <c r="AE16113" s="74"/>
      <c r="AF16113" s="74"/>
      <c r="BX16113" s="73"/>
      <c r="BY16113" s="74"/>
      <c r="BZ16113" s="74"/>
      <c r="CA16113" s="74"/>
      <c r="CF16113" s="79"/>
      <c r="CL16113" s="79"/>
    </row>
    <row r="16114" spans="30:90">
      <c r="AD16114" s="73"/>
      <c r="AE16114" s="74"/>
      <c r="AF16114" s="74"/>
      <c r="BX16114" s="73"/>
      <c r="BY16114" s="74"/>
      <c r="BZ16114" s="74"/>
      <c r="CA16114" s="74"/>
      <c r="CF16114" s="79"/>
      <c r="CL16114" s="79"/>
    </row>
    <row r="16115" spans="30:90">
      <c r="AD16115" s="73"/>
      <c r="AE16115" s="74"/>
      <c r="AF16115" s="74"/>
      <c r="BX16115" s="73"/>
      <c r="BY16115" s="74"/>
      <c r="BZ16115" s="74"/>
      <c r="CA16115" s="74"/>
      <c r="CF16115" s="79"/>
      <c r="CL16115" s="79"/>
    </row>
    <row r="16116" spans="30:90">
      <c r="AD16116" s="73"/>
      <c r="AE16116" s="74"/>
      <c r="AF16116" s="74"/>
      <c r="BX16116" s="73"/>
      <c r="BY16116" s="74"/>
      <c r="BZ16116" s="74"/>
      <c r="CA16116" s="74"/>
      <c r="CF16116" s="79"/>
      <c r="CL16116" s="79"/>
    </row>
    <row r="16117" spans="30:90">
      <c r="AD16117" s="73"/>
      <c r="AE16117" s="74"/>
      <c r="AF16117" s="74"/>
      <c r="BX16117" s="73"/>
      <c r="BY16117" s="74"/>
      <c r="BZ16117" s="74"/>
      <c r="CA16117" s="74"/>
      <c r="CF16117" s="79"/>
      <c r="CL16117" s="79"/>
    </row>
    <row r="16118" spans="30:90">
      <c r="AD16118" s="73"/>
      <c r="AE16118" s="74"/>
      <c r="AF16118" s="74"/>
      <c r="BX16118" s="73"/>
      <c r="BY16118" s="74"/>
      <c r="BZ16118" s="74"/>
      <c r="CA16118" s="74"/>
      <c r="CF16118" s="79"/>
      <c r="CL16118" s="79"/>
    </row>
    <row r="16119" spans="30:90">
      <c r="AD16119" s="73"/>
      <c r="AE16119" s="74"/>
      <c r="AF16119" s="74"/>
      <c r="BX16119" s="73"/>
      <c r="BY16119" s="74"/>
      <c r="BZ16119" s="74"/>
      <c r="CA16119" s="74"/>
      <c r="CF16119" s="79"/>
      <c r="CL16119" s="79"/>
    </row>
    <row r="16120" spans="30:90">
      <c r="AD16120" s="73"/>
      <c r="AE16120" s="74"/>
      <c r="AF16120" s="74"/>
      <c r="BX16120" s="73"/>
      <c r="BY16120" s="74"/>
      <c r="BZ16120" s="74"/>
      <c r="CA16120" s="74"/>
      <c r="CF16120" s="79"/>
      <c r="CL16120" s="79"/>
    </row>
    <row r="16121" spans="30:90">
      <c r="AD16121" s="73"/>
      <c r="AE16121" s="74"/>
      <c r="AF16121" s="74"/>
      <c r="BX16121" s="73"/>
      <c r="BY16121" s="74"/>
      <c r="BZ16121" s="74"/>
      <c r="CA16121" s="74"/>
      <c r="CF16121" s="79"/>
      <c r="CL16121" s="79"/>
    </row>
    <row r="16122" spans="30:90">
      <c r="AD16122" s="73"/>
      <c r="AE16122" s="74"/>
      <c r="AF16122" s="74"/>
      <c r="BX16122" s="73"/>
      <c r="BY16122" s="74"/>
      <c r="BZ16122" s="74"/>
      <c r="CA16122" s="74"/>
      <c r="CF16122" s="79"/>
      <c r="CL16122" s="79"/>
    </row>
    <row r="16123" spans="30:90">
      <c r="AD16123" s="73"/>
      <c r="AE16123" s="74"/>
      <c r="AF16123" s="74"/>
      <c r="BX16123" s="73"/>
      <c r="BY16123" s="74"/>
      <c r="BZ16123" s="74"/>
      <c r="CA16123" s="74"/>
      <c r="CF16123" s="79"/>
      <c r="CL16123" s="79"/>
    </row>
    <row r="16124" spans="30:90">
      <c r="AD16124" s="73"/>
      <c r="AE16124" s="74"/>
      <c r="AF16124" s="74"/>
      <c r="BX16124" s="73"/>
      <c r="BY16124" s="74"/>
      <c r="BZ16124" s="74"/>
      <c r="CA16124" s="74"/>
      <c r="CF16124" s="79"/>
      <c r="CL16124" s="79"/>
    </row>
    <row r="16125" spans="30:90">
      <c r="AD16125" s="73"/>
      <c r="AE16125" s="74"/>
      <c r="AF16125" s="74"/>
      <c r="BX16125" s="73"/>
      <c r="BY16125" s="74"/>
      <c r="BZ16125" s="74"/>
      <c r="CA16125" s="74"/>
      <c r="CF16125" s="79"/>
      <c r="CL16125" s="79"/>
    </row>
    <row r="16126" spans="30:90">
      <c r="AD16126" s="73"/>
      <c r="AE16126" s="74"/>
      <c r="AF16126" s="74"/>
      <c r="BX16126" s="73"/>
      <c r="BY16126" s="74"/>
      <c r="BZ16126" s="74"/>
      <c r="CA16126" s="74"/>
      <c r="CF16126" s="79"/>
      <c r="CL16126" s="79"/>
    </row>
    <row r="16127" spans="30:90">
      <c r="AD16127" s="73"/>
      <c r="AE16127" s="74"/>
      <c r="AF16127" s="74"/>
      <c r="BX16127" s="73"/>
      <c r="BY16127" s="74"/>
      <c r="BZ16127" s="74"/>
      <c r="CA16127" s="74"/>
      <c r="CF16127" s="79"/>
      <c r="CL16127" s="79"/>
    </row>
    <row r="16128" spans="30:90">
      <c r="AD16128" s="73"/>
      <c r="AE16128" s="74"/>
      <c r="AF16128" s="74"/>
      <c r="BX16128" s="73"/>
      <c r="BY16128" s="74"/>
      <c r="BZ16128" s="74"/>
      <c r="CA16128" s="74"/>
      <c r="CF16128" s="79"/>
      <c r="CL16128" s="79"/>
    </row>
    <row r="16129" spans="30:90">
      <c r="AD16129" s="73"/>
      <c r="AE16129" s="74"/>
      <c r="AF16129" s="74"/>
      <c r="BX16129" s="73"/>
      <c r="BY16129" s="74"/>
      <c r="BZ16129" s="74"/>
      <c r="CA16129" s="74"/>
      <c r="CF16129" s="79"/>
      <c r="CL16129" s="79"/>
    </row>
    <row r="16130" spans="30:90">
      <c r="AD16130" s="73"/>
      <c r="AE16130" s="74"/>
      <c r="AF16130" s="74"/>
      <c r="BX16130" s="73"/>
      <c r="BY16130" s="74"/>
      <c r="BZ16130" s="74"/>
      <c r="CA16130" s="74"/>
      <c r="CF16130" s="79"/>
      <c r="CL16130" s="79"/>
    </row>
    <row r="16131" spans="30:90">
      <c r="AD16131" s="73"/>
      <c r="AE16131" s="74"/>
      <c r="AF16131" s="74"/>
      <c r="BX16131" s="73"/>
      <c r="BY16131" s="74"/>
      <c r="BZ16131" s="74"/>
      <c r="CA16131" s="74"/>
      <c r="CF16131" s="79"/>
      <c r="CL16131" s="79"/>
    </row>
    <row r="16132" spans="30:90">
      <c r="AD16132" s="73"/>
      <c r="AE16132" s="74"/>
      <c r="AF16132" s="74"/>
      <c r="BX16132" s="73"/>
      <c r="BY16132" s="74"/>
      <c r="BZ16132" s="74"/>
      <c r="CA16132" s="74"/>
      <c r="CF16132" s="79"/>
      <c r="CL16132" s="79"/>
    </row>
    <row r="16133" spans="30:90">
      <c r="AD16133" s="73"/>
      <c r="AE16133" s="74"/>
      <c r="AF16133" s="74"/>
      <c r="BX16133" s="73"/>
      <c r="BY16133" s="74"/>
      <c r="BZ16133" s="74"/>
      <c r="CA16133" s="74"/>
      <c r="CF16133" s="79"/>
      <c r="CL16133" s="79"/>
    </row>
    <row r="16134" spans="30:90">
      <c r="AD16134" s="73"/>
      <c r="AE16134" s="74"/>
      <c r="AF16134" s="74"/>
      <c r="BX16134" s="73"/>
      <c r="BY16134" s="74"/>
      <c r="BZ16134" s="74"/>
      <c r="CA16134" s="74"/>
      <c r="CF16134" s="79"/>
      <c r="CL16134" s="79"/>
    </row>
    <row r="16135" spans="30:90">
      <c r="AD16135" s="73"/>
      <c r="AE16135" s="74"/>
      <c r="AF16135" s="74"/>
      <c r="BX16135" s="73"/>
      <c r="BY16135" s="74"/>
      <c r="BZ16135" s="74"/>
      <c r="CA16135" s="74"/>
      <c r="CF16135" s="79"/>
      <c r="CL16135" s="79"/>
    </row>
    <row r="16136" spans="30:90">
      <c r="AD16136" s="73"/>
      <c r="AE16136" s="74"/>
      <c r="AF16136" s="74"/>
      <c r="BX16136" s="73"/>
      <c r="BY16136" s="74"/>
      <c r="BZ16136" s="74"/>
      <c r="CA16136" s="74"/>
      <c r="CF16136" s="79"/>
      <c r="CL16136" s="79"/>
    </row>
    <row r="16137" spans="30:90">
      <c r="AD16137" s="73"/>
      <c r="AE16137" s="74"/>
      <c r="AF16137" s="74"/>
      <c r="BX16137" s="73"/>
      <c r="BY16137" s="74"/>
      <c r="BZ16137" s="74"/>
      <c r="CA16137" s="74"/>
      <c r="CF16137" s="79"/>
      <c r="CL16137" s="79"/>
    </row>
    <row r="16138" spans="30:90">
      <c r="AD16138" s="73"/>
      <c r="AE16138" s="74"/>
      <c r="AF16138" s="74"/>
      <c r="BX16138" s="73"/>
      <c r="BY16138" s="74"/>
      <c r="BZ16138" s="74"/>
      <c r="CA16138" s="74"/>
      <c r="CF16138" s="79"/>
      <c r="CL16138" s="79"/>
    </row>
    <row r="16139" spans="30:90">
      <c r="AD16139" s="73"/>
      <c r="AE16139" s="74"/>
      <c r="AF16139" s="74"/>
      <c r="BX16139" s="73"/>
      <c r="BY16139" s="74"/>
      <c r="BZ16139" s="74"/>
      <c r="CA16139" s="74"/>
      <c r="CF16139" s="79"/>
      <c r="CL16139" s="79"/>
    </row>
    <row r="16140" spans="30:90">
      <c r="AD16140" s="73"/>
      <c r="AE16140" s="74"/>
      <c r="AF16140" s="74"/>
      <c r="BX16140" s="73"/>
      <c r="BY16140" s="74"/>
      <c r="BZ16140" s="74"/>
      <c r="CA16140" s="74"/>
      <c r="CF16140" s="79"/>
      <c r="CL16140" s="79"/>
    </row>
    <row r="16141" spans="30:90">
      <c r="AD16141" s="73"/>
      <c r="AE16141" s="74"/>
      <c r="AF16141" s="74"/>
      <c r="BX16141" s="73"/>
      <c r="BY16141" s="74"/>
      <c r="BZ16141" s="74"/>
      <c r="CA16141" s="74"/>
      <c r="CF16141" s="79"/>
      <c r="CL16141" s="79"/>
    </row>
    <row r="16142" spans="30:90">
      <c r="AD16142" s="73"/>
      <c r="AE16142" s="74"/>
      <c r="AF16142" s="74"/>
      <c r="BX16142" s="73"/>
      <c r="BY16142" s="74"/>
      <c r="BZ16142" s="74"/>
      <c r="CA16142" s="74"/>
      <c r="CF16142" s="79"/>
      <c r="CL16142" s="79"/>
    </row>
    <row r="16143" spans="30:90">
      <c r="AD16143" s="73"/>
      <c r="AE16143" s="74"/>
      <c r="AF16143" s="74"/>
      <c r="BX16143" s="73"/>
      <c r="BY16143" s="74"/>
      <c r="BZ16143" s="74"/>
      <c r="CA16143" s="74"/>
      <c r="CF16143" s="79"/>
      <c r="CL16143" s="79"/>
    </row>
    <row r="16144" spans="30:90">
      <c r="AD16144" s="73"/>
      <c r="AE16144" s="74"/>
      <c r="AF16144" s="74"/>
      <c r="BX16144" s="73"/>
      <c r="BY16144" s="74"/>
      <c r="BZ16144" s="74"/>
      <c r="CA16144" s="74"/>
      <c r="CF16144" s="79"/>
      <c r="CL16144" s="79"/>
    </row>
    <row r="16145" spans="30:90">
      <c r="AD16145" s="73"/>
      <c r="AE16145" s="74"/>
      <c r="AF16145" s="74"/>
      <c r="BX16145" s="73"/>
      <c r="BY16145" s="74"/>
      <c r="BZ16145" s="74"/>
      <c r="CA16145" s="74"/>
      <c r="CF16145" s="79"/>
      <c r="CL16145" s="79"/>
    </row>
    <row r="16146" spans="30:90">
      <c r="AD16146" s="73"/>
      <c r="AE16146" s="74"/>
      <c r="AF16146" s="74"/>
      <c r="BX16146" s="73"/>
      <c r="BY16146" s="74"/>
      <c r="BZ16146" s="74"/>
      <c r="CA16146" s="74"/>
      <c r="CF16146" s="79"/>
      <c r="CL16146" s="79"/>
    </row>
    <row r="16147" spans="30:90">
      <c r="AD16147" s="73"/>
      <c r="AE16147" s="74"/>
      <c r="AF16147" s="74"/>
      <c r="BX16147" s="73"/>
      <c r="BY16147" s="74"/>
      <c r="BZ16147" s="74"/>
      <c r="CA16147" s="74"/>
      <c r="CF16147" s="79"/>
      <c r="CL16147" s="79"/>
    </row>
    <row r="16148" spans="30:90">
      <c r="AD16148" s="73"/>
      <c r="AE16148" s="74"/>
      <c r="AF16148" s="74"/>
      <c r="BX16148" s="73"/>
      <c r="BY16148" s="74"/>
      <c r="BZ16148" s="74"/>
      <c r="CA16148" s="74"/>
      <c r="CF16148" s="79"/>
      <c r="CL16148" s="79"/>
    </row>
    <row r="16149" spans="30:90">
      <c r="AD16149" s="73"/>
      <c r="AE16149" s="74"/>
      <c r="AF16149" s="74"/>
      <c r="BX16149" s="73"/>
      <c r="BY16149" s="74"/>
      <c r="BZ16149" s="74"/>
      <c r="CA16149" s="74"/>
      <c r="CF16149" s="79"/>
      <c r="CL16149" s="79"/>
    </row>
    <row r="16150" spans="30:90">
      <c r="AD16150" s="73"/>
      <c r="AE16150" s="74"/>
      <c r="AF16150" s="74"/>
      <c r="BX16150" s="73"/>
      <c r="BY16150" s="74"/>
      <c r="BZ16150" s="74"/>
      <c r="CA16150" s="74"/>
      <c r="CF16150" s="79"/>
      <c r="CL16150" s="79"/>
    </row>
    <row r="16151" spans="30:90">
      <c r="AD16151" s="73"/>
      <c r="AE16151" s="74"/>
      <c r="AF16151" s="74"/>
      <c r="BX16151" s="73"/>
      <c r="BY16151" s="74"/>
      <c r="BZ16151" s="74"/>
      <c r="CA16151" s="74"/>
      <c r="CF16151" s="79"/>
      <c r="CL16151" s="79"/>
    </row>
    <row r="16152" spans="30:90">
      <c r="AD16152" s="73"/>
      <c r="AE16152" s="74"/>
      <c r="AF16152" s="74"/>
      <c r="BX16152" s="73"/>
      <c r="BY16152" s="74"/>
      <c r="BZ16152" s="74"/>
      <c r="CA16152" s="74"/>
      <c r="CF16152" s="79"/>
      <c r="CL16152" s="79"/>
    </row>
    <row r="16153" spans="30:90">
      <c r="AD16153" s="73"/>
      <c r="AE16153" s="74"/>
      <c r="AF16153" s="74"/>
      <c r="BX16153" s="73"/>
      <c r="BY16153" s="74"/>
      <c r="BZ16153" s="74"/>
      <c r="CA16153" s="74"/>
      <c r="CF16153" s="79"/>
      <c r="CL16153" s="79"/>
    </row>
    <row r="16154" spans="30:90">
      <c r="AD16154" s="73"/>
      <c r="AE16154" s="74"/>
      <c r="AF16154" s="74"/>
      <c r="BX16154" s="73"/>
      <c r="BY16154" s="74"/>
      <c r="BZ16154" s="74"/>
      <c r="CA16154" s="74"/>
      <c r="CF16154" s="79"/>
      <c r="CL16154" s="79"/>
    </row>
    <row r="16155" spans="30:90">
      <c r="AD16155" s="73"/>
      <c r="AE16155" s="74"/>
      <c r="AF16155" s="74"/>
      <c r="BX16155" s="73"/>
      <c r="BY16155" s="74"/>
      <c r="BZ16155" s="74"/>
      <c r="CA16155" s="74"/>
      <c r="CF16155" s="79"/>
      <c r="CL16155" s="79"/>
    </row>
    <row r="16156" spans="30:90">
      <c r="AD16156" s="73"/>
      <c r="AE16156" s="74"/>
      <c r="AF16156" s="74"/>
      <c r="BX16156" s="73"/>
      <c r="BY16156" s="74"/>
      <c r="BZ16156" s="74"/>
      <c r="CA16156" s="74"/>
      <c r="CF16156" s="79"/>
      <c r="CL16156" s="79"/>
    </row>
    <row r="16157" spans="30:90">
      <c r="AD16157" s="73"/>
      <c r="AE16157" s="74"/>
      <c r="AF16157" s="74"/>
      <c r="BX16157" s="73"/>
      <c r="BY16157" s="74"/>
      <c r="BZ16157" s="74"/>
      <c r="CA16157" s="74"/>
      <c r="CF16157" s="79"/>
      <c r="CL16157" s="79"/>
    </row>
    <row r="16158" spans="30:90">
      <c r="AD16158" s="73"/>
      <c r="AE16158" s="74"/>
      <c r="AF16158" s="74"/>
      <c r="BX16158" s="73"/>
      <c r="BY16158" s="74"/>
      <c r="BZ16158" s="74"/>
      <c r="CA16158" s="74"/>
      <c r="CF16158" s="79"/>
      <c r="CL16158" s="79"/>
    </row>
    <row r="16159" spans="30:90">
      <c r="AD16159" s="73"/>
      <c r="AE16159" s="74"/>
      <c r="AF16159" s="74"/>
      <c r="BX16159" s="73"/>
      <c r="BY16159" s="74"/>
      <c r="BZ16159" s="74"/>
      <c r="CA16159" s="74"/>
      <c r="CF16159" s="79"/>
      <c r="CL16159" s="79"/>
    </row>
    <row r="16160" spans="30:90">
      <c r="AD16160" s="73"/>
      <c r="AE16160" s="74"/>
      <c r="AF16160" s="74"/>
      <c r="BX16160" s="73"/>
      <c r="BY16160" s="74"/>
      <c r="BZ16160" s="74"/>
      <c r="CA16160" s="74"/>
      <c r="CF16160" s="79"/>
      <c r="CL16160" s="79"/>
    </row>
    <row r="16161" spans="30:90">
      <c r="AD16161" s="73"/>
      <c r="AE16161" s="74"/>
      <c r="AF16161" s="74"/>
      <c r="BX16161" s="73"/>
      <c r="BY16161" s="74"/>
      <c r="BZ16161" s="74"/>
      <c r="CA16161" s="74"/>
      <c r="CF16161" s="79"/>
      <c r="CL16161" s="79"/>
    </row>
    <row r="16162" spans="30:90">
      <c r="AD16162" s="73"/>
      <c r="AE16162" s="74"/>
      <c r="AF16162" s="74"/>
      <c r="BX16162" s="73"/>
      <c r="BY16162" s="74"/>
      <c r="BZ16162" s="74"/>
      <c r="CA16162" s="74"/>
      <c r="CF16162" s="79"/>
      <c r="CL16162" s="79"/>
    </row>
    <row r="16163" spans="30:90">
      <c r="AD16163" s="73"/>
      <c r="AE16163" s="74"/>
      <c r="AF16163" s="74"/>
      <c r="BX16163" s="73"/>
      <c r="BY16163" s="74"/>
      <c r="BZ16163" s="74"/>
      <c r="CA16163" s="74"/>
      <c r="CF16163" s="79"/>
      <c r="CL16163" s="79"/>
    </row>
    <row r="16164" spans="30:90">
      <c r="AD16164" s="73"/>
      <c r="AE16164" s="74"/>
      <c r="AF16164" s="74"/>
      <c r="BX16164" s="73"/>
      <c r="BY16164" s="74"/>
      <c r="BZ16164" s="74"/>
      <c r="CA16164" s="74"/>
      <c r="CF16164" s="79"/>
      <c r="CL16164" s="79"/>
    </row>
    <row r="16165" spans="30:90">
      <c r="AD16165" s="73"/>
      <c r="AE16165" s="74"/>
      <c r="AF16165" s="74"/>
      <c r="BX16165" s="73"/>
      <c r="BY16165" s="74"/>
      <c r="BZ16165" s="74"/>
      <c r="CA16165" s="74"/>
      <c r="CF16165" s="79"/>
      <c r="CL16165" s="79"/>
    </row>
    <row r="16166" spans="30:90">
      <c r="AD16166" s="73"/>
      <c r="AE16166" s="74"/>
      <c r="AF16166" s="74"/>
      <c r="BX16166" s="73"/>
      <c r="BY16166" s="74"/>
      <c r="BZ16166" s="74"/>
      <c r="CA16166" s="74"/>
      <c r="CF16166" s="79"/>
      <c r="CL16166" s="79"/>
    </row>
    <row r="16167" spans="30:90">
      <c r="AD16167" s="73"/>
      <c r="AE16167" s="74"/>
      <c r="AF16167" s="74"/>
      <c r="BX16167" s="73"/>
      <c r="BY16167" s="74"/>
      <c r="BZ16167" s="74"/>
      <c r="CA16167" s="74"/>
      <c r="CF16167" s="79"/>
      <c r="CL16167" s="79"/>
    </row>
    <row r="16168" spans="30:90">
      <c r="AD16168" s="73"/>
      <c r="AE16168" s="74"/>
      <c r="AF16168" s="74"/>
      <c r="BX16168" s="73"/>
      <c r="BY16168" s="74"/>
      <c r="BZ16168" s="74"/>
      <c r="CA16168" s="74"/>
      <c r="CF16168" s="79"/>
      <c r="CL16168" s="79"/>
    </row>
    <row r="16169" spans="30:90">
      <c r="AD16169" s="73"/>
      <c r="AE16169" s="74"/>
      <c r="AF16169" s="74"/>
      <c r="BX16169" s="73"/>
      <c r="BY16169" s="74"/>
      <c r="BZ16169" s="74"/>
      <c r="CA16169" s="74"/>
      <c r="CF16169" s="79"/>
      <c r="CL16169" s="79"/>
    </row>
    <row r="16170" spans="30:90">
      <c r="AD16170" s="73"/>
      <c r="AE16170" s="74"/>
      <c r="AF16170" s="74"/>
      <c r="BX16170" s="73"/>
      <c r="BY16170" s="74"/>
      <c r="BZ16170" s="74"/>
      <c r="CA16170" s="74"/>
      <c r="CF16170" s="79"/>
      <c r="CL16170" s="79"/>
    </row>
    <row r="16171" spans="30:90">
      <c r="AD16171" s="73"/>
      <c r="AE16171" s="74"/>
      <c r="AF16171" s="74"/>
      <c r="BX16171" s="73"/>
      <c r="BY16171" s="74"/>
      <c r="BZ16171" s="74"/>
      <c r="CA16171" s="74"/>
      <c r="CF16171" s="79"/>
      <c r="CL16171" s="79"/>
    </row>
    <row r="16172" spans="30:90">
      <c r="AD16172" s="73"/>
      <c r="AE16172" s="74"/>
      <c r="AF16172" s="74"/>
      <c r="BX16172" s="73"/>
      <c r="BY16172" s="74"/>
      <c r="BZ16172" s="74"/>
      <c r="CA16172" s="74"/>
      <c r="CF16172" s="79"/>
      <c r="CL16172" s="79"/>
    </row>
    <row r="16173" spans="30:90">
      <c r="AD16173" s="73"/>
      <c r="AE16173" s="74"/>
      <c r="AF16173" s="74"/>
      <c r="BX16173" s="73"/>
      <c r="BY16173" s="74"/>
      <c r="BZ16173" s="74"/>
      <c r="CA16173" s="74"/>
      <c r="CF16173" s="79"/>
      <c r="CL16173" s="79"/>
    </row>
    <row r="16174" spans="30:90">
      <c r="AD16174" s="73"/>
      <c r="AE16174" s="74"/>
      <c r="AF16174" s="74"/>
      <c r="BX16174" s="73"/>
      <c r="BY16174" s="74"/>
      <c r="BZ16174" s="74"/>
      <c r="CA16174" s="74"/>
      <c r="CF16174" s="79"/>
      <c r="CL16174" s="79"/>
    </row>
    <row r="16175" spans="30:90">
      <c r="AD16175" s="73"/>
      <c r="AE16175" s="74"/>
      <c r="AF16175" s="74"/>
      <c r="BX16175" s="73"/>
      <c r="BY16175" s="74"/>
      <c r="BZ16175" s="74"/>
      <c r="CA16175" s="74"/>
      <c r="CF16175" s="79"/>
      <c r="CL16175" s="79"/>
    </row>
    <row r="16176" spans="30:90">
      <c r="AD16176" s="73"/>
      <c r="AE16176" s="74"/>
      <c r="AF16176" s="74"/>
      <c r="BX16176" s="73"/>
      <c r="BY16176" s="74"/>
      <c r="BZ16176" s="74"/>
      <c r="CA16176" s="74"/>
      <c r="CF16176" s="79"/>
      <c r="CL16176" s="79"/>
    </row>
    <row r="16177" spans="30:90">
      <c r="AD16177" s="73"/>
      <c r="AE16177" s="74"/>
      <c r="AF16177" s="74"/>
      <c r="BX16177" s="73"/>
      <c r="BY16177" s="74"/>
      <c r="BZ16177" s="74"/>
      <c r="CA16177" s="74"/>
      <c r="CF16177" s="79"/>
      <c r="CL16177" s="79"/>
    </row>
    <row r="16178" spans="30:90">
      <c r="AD16178" s="73"/>
      <c r="AE16178" s="74"/>
      <c r="AF16178" s="74"/>
      <c r="BX16178" s="73"/>
      <c r="BY16178" s="74"/>
      <c r="BZ16178" s="74"/>
      <c r="CA16178" s="74"/>
      <c r="CF16178" s="79"/>
      <c r="CL16178" s="79"/>
    </row>
    <row r="16179" spans="30:90">
      <c r="AD16179" s="73"/>
      <c r="AE16179" s="74"/>
      <c r="AF16179" s="74"/>
      <c r="BX16179" s="73"/>
      <c r="BY16179" s="74"/>
      <c r="BZ16179" s="74"/>
      <c r="CA16179" s="74"/>
      <c r="CF16179" s="79"/>
      <c r="CL16179" s="79"/>
    </row>
    <row r="16180" spans="30:90">
      <c r="AD16180" s="73"/>
      <c r="AE16180" s="74"/>
      <c r="AF16180" s="74"/>
      <c r="BX16180" s="73"/>
      <c r="BY16180" s="74"/>
      <c r="BZ16180" s="74"/>
      <c r="CA16180" s="74"/>
      <c r="CF16180" s="79"/>
      <c r="CL16180" s="79"/>
    </row>
    <row r="16181" spans="30:90">
      <c r="AD16181" s="73"/>
      <c r="AE16181" s="74"/>
      <c r="AF16181" s="74"/>
      <c r="BX16181" s="73"/>
      <c r="BY16181" s="74"/>
      <c r="BZ16181" s="74"/>
      <c r="CA16181" s="74"/>
      <c r="CF16181" s="79"/>
      <c r="CL16181" s="79"/>
    </row>
    <row r="16182" spans="30:90">
      <c r="AD16182" s="73"/>
      <c r="AE16182" s="74"/>
      <c r="AF16182" s="74"/>
      <c r="BX16182" s="73"/>
      <c r="BY16182" s="74"/>
      <c r="BZ16182" s="74"/>
      <c r="CA16182" s="74"/>
      <c r="CF16182" s="79"/>
      <c r="CL16182" s="79"/>
    </row>
    <row r="16183" spans="30:90">
      <c r="AD16183" s="73"/>
      <c r="AE16183" s="74"/>
      <c r="AF16183" s="74"/>
      <c r="BX16183" s="73"/>
      <c r="BY16183" s="74"/>
      <c r="BZ16183" s="74"/>
      <c r="CA16183" s="74"/>
      <c r="CF16183" s="79"/>
      <c r="CL16183" s="79"/>
    </row>
    <row r="16184" spans="30:90">
      <c r="AD16184" s="73"/>
      <c r="AE16184" s="74"/>
      <c r="AF16184" s="74"/>
      <c r="BX16184" s="73"/>
      <c r="BY16184" s="74"/>
      <c r="BZ16184" s="74"/>
      <c r="CA16184" s="74"/>
      <c r="CF16184" s="79"/>
      <c r="CL16184" s="79"/>
    </row>
    <row r="16185" spans="30:90">
      <c r="AD16185" s="73"/>
      <c r="AE16185" s="74"/>
      <c r="AF16185" s="74"/>
      <c r="BX16185" s="73"/>
      <c r="BY16185" s="74"/>
      <c r="BZ16185" s="74"/>
      <c r="CA16185" s="74"/>
      <c r="CF16185" s="79"/>
      <c r="CL16185" s="79"/>
    </row>
    <row r="16186" spans="30:90">
      <c r="AD16186" s="73"/>
      <c r="AE16186" s="74"/>
      <c r="AF16186" s="74"/>
      <c r="BX16186" s="73"/>
      <c r="BY16186" s="74"/>
      <c r="BZ16186" s="74"/>
      <c r="CA16186" s="74"/>
      <c r="CF16186" s="79"/>
      <c r="CL16186" s="79"/>
    </row>
    <row r="16187" spans="30:90">
      <c r="AD16187" s="73"/>
      <c r="AE16187" s="74"/>
      <c r="AF16187" s="74"/>
      <c r="BX16187" s="73"/>
      <c r="BY16187" s="74"/>
      <c r="BZ16187" s="74"/>
      <c r="CA16187" s="74"/>
      <c r="CF16187" s="79"/>
      <c r="CL16187" s="79"/>
    </row>
    <row r="16188" spans="30:90">
      <c r="AD16188" s="73"/>
      <c r="AE16188" s="74"/>
      <c r="AF16188" s="74"/>
      <c r="BX16188" s="73"/>
      <c r="BY16188" s="74"/>
      <c r="BZ16188" s="74"/>
      <c r="CA16188" s="74"/>
      <c r="CF16188" s="79"/>
      <c r="CL16188" s="79"/>
    </row>
    <row r="16189" spans="30:90">
      <c r="AD16189" s="73"/>
      <c r="AE16189" s="74"/>
      <c r="AF16189" s="74"/>
      <c r="BX16189" s="73"/>
      <c r="BY16189" s="74"/>
      <c r="BZ16189" s="74"/>
      <c r="CA16189" s="74"/>
      <c r="CF16189" s="79"/>
      <c r="CL16189" s="79"/>
    </row>
    <row r="16190" spans="30:90">
      <c r="AD16190" s="73"/>
      <c r="AE16190" s="74"/>
      <c r="AF16190" s="74"/>
      <c r="BX16190" s="73"/>
      <c r="BY16190" s="74"/>
      <c r="BZ16190" s="74"/>
      <c r="CA16190" s="74"/>
      <c r="CF16190" s="79"/>
      <c r="CL16190" s="79"/>
    </row>
    <row r="16191" spans="30:90">
      <c r="AD16191" s="73"/>
      <c r="AE16191" s="74"/>
      <c r="AF16191" s="74"/>
      <c r="BX16191" s="73"/>
      <c r="BY16191" s="74"/>
      <c r="BZ16191" s="74"/>
      <c r="CA16191" s="74"/>
      <c r="CF16191" s="79"/>
      <c r="CL16191" s="79"/>
    </row>
    <row r="16192" spans="30:90">
      <c r="AD16192" s="73"/>
      <c r="AE16192" s="74"/>
      <c r="AF16192" s="74"/>
      <c r="BX16192" s="73"/>
      <c r="BY16192" s="74"/>
      <c r="BZ16192" s="74"/>
      <c r="CA16192" s="74"/>
      <c r="CF16192" s="79"/>
      <c r="CL16192" s="79"/>
    </row>
    <row r="16193" spans="30:90">
      <c r="AD16193" s="73"/>
      <c r="AE16193" s="74"/>
      <c r="AF16193" s="74"/>
      <c r="BX16193" s="73"/>
      <c r="BY16193" s="74"/>
      <c r="BZ16193" s="74"/>
      <c r="CA16193" s="74"/>
      <c r="CF16193" s="79"/>
      <c r="CL16193" s="79"/>
    </row>
    <row r="16194" spans="30:90">
      <c r="AD16194" s="73"/>
      <c r="AE16194" s="74"/>
      <c r="AF16194" s="74"/>
      <c r="BX16194" s="73"/>
      <c r="BY16194" s="74"/>
      <c r="BZ16194" s="74"/>
      <c r="CA16194" s="74"/>
      <c r="CF16194" s="79"/>
      <c r="CL16194" s="79"/>
    </row>
    <row r="16195" spans="30:90">
      <c r="AD16195" s="73"/>
      <c r="AE16195" s="74"/>
      <c r="AF16195" s="74"/>
      <c r="BX16195" s="73"/>
      <c r="BY16195" s="74"/>
      <c r="BZ16195" s="74"/>
      <c r="CA16195" s="74"/>
      <c r="CF16195" s="79"/>
      <c r="CL16195" s="79"/>
    </row>
    <row r="16196" spans="30:90">
      <c r="AD16196" s="73"/>
      <c r="AE16196" s="74"/>
      <c r="AF16196" s="74"/>
      <c r="BX16196" s="73"/>
      <c r="BY16196" s="74"/>
      <c r="BZ16196" s="74"/>
      <c r="CA16196" s="74"/>
      <c r="CF16196" s="79"/>
      <c r="CL16196" s="79"/>
    </row>
    <row r="16197" spans="30:90">
      <c r="AD16197" s="73"/>
      <c r="AE16197" s="74"/>
      <c r="AF16197" s="74"/>
      <c r="BX16197" s="73"/>
      <c r="BY16197" s="74"/>
      <c r="BZ16197" s="74"/>
      <c r="CA16197" s="74"/>
      <c r="CF16197" s="79"/>
      <c r="CL16197" s="79"/>
    </row>
    <row r="16198" spans="30:90">
      <c r="AD16198" s="73"/>
      <c r="AE16198" s="74"/>
      <c r="AF16198" s="74"/>
      <c r="BX16198" s="73"/>
      <c r="BY16198" s="74"/>
      <c r="BZ16198" s="74"/>
      <c r="CA16198" s="74"/>
      <c r="CF16198" s="79"/>
      <c r="CL16198" s="79"/>
    </row>
    <row r="16199" spans="30:90">
      <c r="AD16199" s="73"/>
      <c r="AE16199" s="74"/>
      <c r="AF16199" s="74"/>
      <c r="BX16199" s="73"/>
      <c r="BY16199" s="74"/>
      <c r="BZ16199" s="74"/>
      <c r="CA16199" s="74"/>
      <c r="CF16199" s="79"/>
      <c r="CL16199" s="79"/>
    </row>
    <row r="16200" spans="30:90">
      <c r="AD16200" s="73"/>
      <c r="AE16200" s="74"/>
      <c r="AF16200" s="74"/>
      <c r="BX16200" s="73"/>
      <c r="BY16200" s="74"/>
      <c r="BZ16200" s="74"/>
      <c r="CA16200" s="74"/>
      <c r="CF16200" s="79"/>
      <c r="CL16200" s="79"/>
    </row>
    <row r="16201" spans="30:90">
      <c r="AD16201" s="73"/>
      <c r="AE16201" s="74"/>
      <c r="AF16201" s="74"/>
      <c r="BX16201" s="73"/>
      <c r="BY16201" s="74"/>
      <c r="BZ16201" s="74"/>
      <c r="CA16201" s="74"/>
      <c r="CF16201" s="79"/>
      <c r="CL16201" s="79"/>
    </row>
    <row r="16202" spans="30:90">
      <c r="AD16202" s="73"/>
      <c r="AE16202" s="74"/>
      <c r="AF16202" s="74"/>
      <c r="BX16202" s="73"/>
      <c r="BY16202" s="74"/>
      <c r="BZ16202" s="74"/>
      <c r="CA16202" s="74"/>
      <c r="CF16202" s="79"/>
      <c r="CL16202" s="79"/>
    </row>
    <row r="16203" spans="30:90">
      <c r="AD16203" s="73"/>
      <c r="AE16203" s="74"/>
      <c r="AF16203" s="74"/>
      <c r="BX16203" s="73"/>
      <c r="BY16203" s="74"/>
      <c r="BZ16203" s="74"/>
      <c r="CA16203" s="74"/>
      <c r="CF16203" s="79"/>
      <c r="CL16203" s="79"/>
    </row>
    <row r="16204" spans="30:90">
      <c r="AD16204" s="73"/>
      <c r="AE16204" s="74"/>
      <c r="AF16204" s="74"/>
      <c r="BX16204" s="73"/>
      <c r="BY16204" s="74"/>
      <c r="BZ16204" s="74"/>
      <c r="CA16204" s="74"/>
      <c r="CF16204" s="79"/>
      <c r="CL16204" s="79"/>
    </row>
    <row r="16205" spans="30:90">
      <c r="AD16205" s="73"/>
      <c r="AE16205" s="74"/>
      <c r="AF16205" s="74"/>
      <c r="BX16205" s="73"/>
      <c r="BY16205" s="74"/>
      <c r="BZ16205" s="74"/>
      <c r="CA16205" s="74"/>
      <c r="CF16205" s="79"/>
      <c r="CL16205" s="79"/>
    </row>
    <row r="16206" spans="30:90">
      <c r="AD16206" s="73"/>
      <c r="AE16206" s="74"/>
      <c r="AF16206" s="74"/>
      <c r="BX16206" s="73"/>
      <c r="BY16206" s="74"/>
      <c r="BZ16206" s="74"/>
      <c r="CA16206" s="74"/>
      <c r="CF16206" s="79"/>
      <c r="CL16206" s="79"/>
    </row>
    <row r="16207" spans="30:90">
      <c r="AD16207" s="73"/>
      <c r="AE16207" s="74"/>
      <c r="AF16207" s="74"/>
      <c r="BX16207" s="73"/>
      <c r="BY16207" s="74"/>
      <c r="BZ16207" s="74"/>
      <c r="CA16207" s="74"/>
      <c r="CF16207" s="79"/>
      <c r="CL16207" s="79"/>
    </row>
    <row r="16208" spans="30:90">
      <c r="AD16208" s="73"/>
      <c r="AE16208" s="74"/>
      <c r="AF16208" s="74"/>
      <c r="BX16208" s="73"/>
      <c r="BY16208" s="74"/>
      <c r="BZ16208" s="74"/>
      <c r="CA16208" s="74"/>
      <c r="CF16208" s="79"/>
      <c r="CL16208" s="79"/>
    </row>
    <row r="16209" spans="30:90">
      <c r="AD16209" s="73"/>
      <c r="AE16209" s="74"/>
      <c r="AF16209" s="74"/>
      <c r="BX16209" s="73"/>
      <c r="BY16209" s="74"/>
      <c r="BZ16209" s="74"/>
      <c r="CA16209" s="74"/>
      <c r="CF16209" s="79"/>
      <c r="CL16209" s="79"/>
    </row>
    <row r="16210" spans="30:90">
      <c r="AD16210" s="73"/>
      <c r="AE16210" s="74"/>
      <c r="AF16210" s="74"/>
      <c r="BX16210" s="73"/>
      <c r="BY16210" s="74"/>
      <c r="BZ16210" s="74"/>
      <c r="CA16210" s="74"/>
      <c r="CF16210" s="79"/>
      <c r="CL16210" s="79"/>
    </row>
    <row r="16211" spans="30:90">
      <c r="AD16211" s="73"/>
      <c r="AE16211" s="74"/>
      <c r="AF16211" s="74"/>
      <c r="BX16211" s="73"/>
      <c r="BY16211" s="74"/>
      <c r="BZ16211" s="74"/>
      <c r="CA16211" s="74"/>
      <c r="CF16211" s="79"/>
      <c r="CL16211" s="79"/>
    </row>
    <row r="16212" spans="30:90">
      <c r="AD16212" s="73"/>
      <c r="AE16212" s="74"/>
      <c r="AF16212" s="74"/>
      <c r="BX16212" s="73"/>
      <c r="BY16212" s="74"/>
      <c r="BZ16212" s="74"/>
      <c r="CA16212" s="74"/>
      <c r="CF16212" s="79"/>
      <c r="CL16212" s="79"/>
    </row>
    <row r="16213" spans="30:90">
      <c r="AD16213" s="73"/>
      <c r="AE16213" s="74"/>
      <c r="AF16213" s="74"/>
      <c r="BX16213" s="73"/>
      <c r="BY16213" s="74"/>
      <c r="BZ16213" s="74"/>
      <c r="CA16213" s="74"/>
      <c r="CF16213" s="79"/>
      <c r="CL16213" s="79"/>
    </row>
    <row r="16214" spans="30:90">
      <c r="AD16214" s="73"/>
      <c r="AE16214" s="74"/>
      <c r="AF16214" s="74"/>
      <c r="BX16214" s="73"/>
      <c r="BY16214" s="74"/>
      <c r="BZ16214" s="74"/>
      <c r="CA16214" s="74"/>
      <c r="CF16214" s="79"/>
      <c r="CL16214" s="79"/>
    </row>
    <row r="16215" spans="30:90">
      <c r="AD16215" s="73"/>
      <c r="AE16215" s="74"/>
      <c r="AF16215" s="74"/>
      <c r="BX16215" s="73"/>
      <c r="BY16215" s="74"/>
      <c r="BZ16215" s="74"/>
      <c r="CA16215" s="74"/>
      <c r="CF16215" s="79"/>
      <c r="CL16215" s="79"/>
    </row>
    <row r="16216" spans="30:90">
      <c r="AD16216" s="73"/>
      <c r="AE16216" s="74"/>
      <c r="AF16216" s="74"/>
      <c r="BX16216" s="73"/>
      <c r="BY16216" s="74"/>
      <c r="BZ16216" s="74"/>
      <c r="CA16216" s="74"/>
      <c r="CF16216" s="79"/>
      <c r="CL16216" s="79"/>
    </row>
    <row r="16217" spans="30:90">
      <c r="AD16217" s="73"/>
      <c r="AE16217" s="74"/>
      <c r="AF16217" s="74"/>
      <c r="BX16217" s="73"/>
      <c r="BY16217" s="74"/>
      <c r="BZ16217" s="74"/>
      <c r="CA16217" s="74"/>
      <c r="CF16217" s="79"/>
      <c r="CL16217" s="79"/>
    </row>
    <row r="16218" spans="30:90">
      <c r="AD16218" s="73"/>
      <c r="AE16218" s="74"/>
      <c r="AF16218" s="74"/>
      <c r="BX16218" s="73"/>
      <c r="BY16218" s="74"/>
      <c r="BZ16218" s="74"/>
      <c r="CA16218" s="74"/>
      <c r="CF16218" s="79"/>
      <c r="CL16218" s="79"/>
    </row>
    <row r="16219" spans="30:90">
      <c r="AD16219" s="73"/>
      <c r="AE16219" s="74"/>
      <c r="AF16219" s="74"/>
      <c r="BX16219" s="73"/>
      <c r="BY16219" s="74"/>
      <c r="BZ16219" s="74"/>
      <c r="CA16219" s="74"/>
      <c r="CF16219" s="79"/>
      <c r="CL16219" s="79"/>
    </row>
    <row r="16220" spans="30:90">
      <c r="AD16220" s="73"/>
      <c r="AE16220" s="74"/>
      <c r="AF16220" s="74"/>
      <c r="BX16220" s="73"/>
      <c r="BY16220" s="74"/>
      <c r="BZ16220" s="74"/>
      <c r="CA16220" s="74"/>
      <c r="CF16220" s="79"/>
      <c r="CL16220" s="79"/>
    </row>
    <row r="16221" spans="30:90">
      <c r="AD16221" s="73"/>
      <c r="AE16221" s="74"/>
      <c r="AF16221" s="74"/>
      <c r="BX16221" s="73"/>
      <c r="BY16221" s="74"/>
      <c r="BZ16221" s="74"/>
      <c r="CA16221" s="74"/>
      <c r="CF16221" s="79"/>
      <c r="CL16221" s="79"/>
    </row>
    <row r="16222" spans="30:90">
      <c r="AD16222" s="73"/>
      <c r="AE16222" s="74"/>
      <c r="AF16222" s="74"/>
      <c r="BX16222" s="73"/>
      <c r="BY16222" s="74"/>
      <c r="BZ16222" s="74"/>
      <c r="CA16222" s="74"/>
      <c r="CF16222" s="79"/>
      <c r="CL16222" s="79"/>
    </row>
    <row r="16223" spans="30:90">
      <c r="AD16223" s="73"/>
      <c r="AE16223" s="74"/>
      <c r="AF16223" s="74"/>
      <c r="BX16223" s="73"/>
      <c r="BY16223" s="74"/>
      <c r="BZ16223" s="74"/>
      <c r="CA16223" s="74"/>
      <c r="CF16223" s="79"/>
      <c r="CL16223" s="79"/>
    </row>
    <row r="16224" spans="30:90">
      <c r="AD16224" s="73"/>
      <c r="AE16224" s="74"/>
      <c r="AF16224" s="74"/>
      <c r="BX16224" s="73"/>
      <c r="BY16224" s="74"/>
      <c r="BZ16224" s="74"/>
      <c r="CA16224" s="74"/>
      <c r="CF16224" s="79"/>
      <c r="CL16224" s="79"/>
    </row>
    <row r="16225" spans="30:90">
      <c r="AD16225" s="73"/>
      <c r="AE16225" s="74"/>
      <c r="AF16225" s="74"/>
      <c r="BX16225" s="73"/>
      <c r="BY16225" s="74"/>
      <c r="BZ16225" s="74"/>
      <c r="CA16225" s="74"/>
      <c r="CF16225" s="79"/>
      <c r="CL16225" s="79"/>
    </row>
    <row r="16226" spans="30:90">
      <c r="AD16226" s="73"/>
      <c r="AE16226" s="74"/>
      <c r="AF16226" s="74"/>
      <c r="BX16226" s="73"/>
      <c r="BY16226" s="74"/>
      <c r="BZ16226" s="74"/>
      <c r="CA16226" s="74"/>
      <c r="CF16226" s="79"/>
      <c r="CL16226" s="79"/>
    </row>
    <row r="16227" spans="30:90">
      <c r="AD16227" s="73"/>
      <c r="AE16227" s="74"/>
      <c r="AF16227" s="74"/>
      <c r="BX16227" s="73"/>
      <c r="BY16227" s="74"/>
      <c r="BZ16227" s="74"/>
      <c r="CA16227" s="74"/>
      <c r="CF16227" s="79"/>
      <c r="CL16227" s="79"/>
    </row>
    <row r="16228" spans="30:90">
      <c r="AD16228" s="73"/>
      <c r="AE16228" s="74"/>
      <c r="AF16228" s="74"/>
      <c r="BX16228" s="73"/>
      <c r="BY16228" s="74"/>
      <c r="BZ16228" s="74"/>
      <c r="CA16228" s="74"/>
      <c r="CF16228" s="79"/>
      <c r="CL16228" s="79"/>
    </row>
    <row r="16229" spans="30:90">
      <c r="AD16229" s="73"/>
      <c r="AE16229" s="74"/>
      <c r="AF16229" s="74"/>
      <c r="BX16229" s="73"/>
      <c r="BY16229" s="74"/>
      <c r="BZ16229" s="74"/>
      <c r="CA16229" s="74"/>
      <c r="CF16229" s="79"/>
      <c r="CL16229" s="79"/>
    </row>
    <row r="16230" spans="30:90">
      <c r="AD16230" s="73"/>
      <c r="AE16230" s="74"/>
      <c r="AF16230" s="74"/>
      <c r="BX16230" s="73"/>
      <c r="BY16230" s="74"/>
      <c r="BZ16230" s="74"/>
      <c r="CA16230" s="74"/>
      <c r="CF16230" s="79"/>
      <c r="CL16230" s="79"/>
    </row>
    <row r="16231" spans="30:90">
      <c r="AD16231" s="73"/>
      <c r="AE16231" s="74"/>
      <c r="AF16231" s="74"/>
      <c r="BX16231" s="73"/>
      <c r="BY16231" s="74"/>
      <c r="BZ16231" s="74"/>
      <c r="CA16231" s="74"/>
      <c r="CF16231" s="79"/>
      <c r="CL16231" s="79"/>
    </row>
    <row r="16232" spans="30:90">
      <c r="AD16232" s="73"/>
      <c r="AE16232" s="74"/>
      <c r="AF16232" s="74"/>
      <c r="BX16232" s="73"/>
      <c r="BY16232" s="74"/>
      <c r="BZ16232" s="74"/>
      <c r="CA16232" s="74"/>
      <c r="CF16232" s="79"/>
      <c r="CL16232" s="79"/>
    </row>
    <row r="16233" spans="30:90">
      <c r="AD16233" s="73"/>
      <c r="AE16233" s="74"/>
      <c r="AF16233" s="74"/>
      <c r="BX16233" s="73"/>
      <c r="BY16233" s="74"/>
      <c r="BZ16233" s="74"/>
      <c r="CA16233" s="74"/>
      <c r="CF16233" s="79"/>
      <c r="CL16233" s="79"/>
    </row>
    <row r="16234" spans="30:90">
      <c r="AD16234" s="73"/>
      <c r="AE16234" s="74"/>
      <c r="AF16234" s="74"/>
      <c r="BX16234" s="73"/>
      <c r="BY16234" s="74"/>
      <c r="BZ16234" s="74"/>
      <c r="CA16234" s="74"/>
      <c r="CF16234" s="79"/>
      <c r="CL16234" s="79"/>
    </row>
    <row r="16235" spans="30:90">
      <c r="AD16235" s="73"/>
      <c r="AE16235" s="74"/>
      <c r="AF16235" s="74"/>
      <c r="BX16235" s="73"/>
      <c r="BY16235" s="74"/>
      <c r="BZ16235" s="74"/>
      <c r="CA16235" s="74"/>
      <c r="CF16235" s="79"/>
      <c r="CL16235" s="79"/>
    </row>
    <row r="16236" spans="30:90">
      <c r="AD16236" s="73"/>
      <c r="AE16236" s="74"/>
      <c r="AF16236" s="74"/>
      <c r="BX16236" s="73"/>
      <c r="BY16236" s="74"/>
      <c r="BZ16236" s="74"/>
      <c r="CA16236" s="74"/>
      <c r="CF16236" s="79"/>
      <c r="CL16236" s="79"/>
    </row>
    <row r="16237" spans="30:90">
      <c r="AD16237" s="73"/>
      <c r="AE16237" s="74"/>
      <c r="AF16237" s="74"/>
      <c r="BX16237" s="73"/>
      <c r="BY16237" s="74"/>
      <c r="BZ16237" s="74"/>
      <c r="CA16237" s="74"/>
      <c r="CF16237" s="79"/>
      <c r="CL16237" s="79"/>
    </row>
    <row r="16238" spans="30:90">
      <c r="AD16238" s="73"/>
      <c r="AE16238" s="74"/>
      <c r="AF16238" s="74"/>
      <c r="BX16238" s="73"/>
      <c r="BY16238" s="74"/>
      <c r="BZ16238" s="74"/>
      <c r="CA16238" s="74"/>
      <c r="CF16238" s="79"/>
      <c r="CL16238" s="79"/>
    </row>
    <row r="16239" spans="30:90">
      <c r="AD16239" s="73"/>
      <c r="AE16239" s="74"/>
      <c r="AF16239" s="74"/>
      <c r="BX16239" s="73"/>
      <c r="BY16239" s="74"/>
      <c r="BZ16239" s="74"/>
      <c r="CA16239" s="74"/>
      <c r="CF16239" s="79"/>
      <c r="CL16239" s="79"/>
    </row>
    <row r="16240" spans="30:90">
      <c r="AD16240" s="73"/>
      <c r="AE16240" s="74"/>
      <c r="AF16240" s="74"/>
      <c r="BX16240" s="73"/>
      <c r="BY16240" s="74"/>
      <c r="BZ16240" s="74"/>
      <c r="CA16240" s="74"/>
      <c r="CF16240" s="79"/>
      <c r="CL16240" s="79"/>
    </row>
    <row r="16241" spans="30:90">
      <c r="AD16241" s="73"/>
      <c r="AE16241" s="74"/>
      <c r="AF16241" s="74"/>
      <c r="BX16241" s="73"/>
      <c r="BY16241" s="74"/>
      <c r="BZ16241" s="74"/>
      <c r="CA16241" s="74"/>
      <c r="CF16241" s="79"/>
      <c r="CL16241" s="79"/>
    </row>
    <row r="16242" spans="30:90">
      <c r="AD16242" s="73"/>
      <c r="AE16242" s="74"/>
      <c r="AF16242" s="74"/>
      <c r="BX16242" s="73"/>
      <c r="BY16242" s="74"/>
      <c r="BZ16242" s="74"/>
      <c r="CA16242" s="74"/>
      <c r="CF16242" s="79"/>
      <c r="CL16242" s="79"/>
    </row>
    <row r="16243" spans="30:90">
      <c r="AD16243" s="73"/>
      <c r="AE16243" s="74"/>
      <c r="AF16243" s="74"/>
      <c r="BX16243" s="73"/>
      <c r="BY16243" s="74"/>
      <c r="BZ16243" s="74"/>
      <c r="CA16243" s="74"/>
      <c r="CF16243" s="79"/>
      <c r="CL16243" s="79"/>
    </row>
    <row r="16244" spans="30:90">
      <c r="AD16244" s="73"/>
      <c r="AE16244" s="74"/>
      <c r="AF16244" s="74"/>
      <c r="BX16244" s="73"/>
      <c r="BY16244" s="74"/>
      <c r="BZ16244" s="74"/>
      <c r="CA16244" s="74"/>
      <c r="CF16244" s="79"/>
      <c r="CL16244" s="79"/>
    </row>
    <row r="16245" spans="30:90">
      <c r="AD16245" s="73"/>
      <c r="AE16245" s="74"/>
      <c r="AF16245" s="74"/>
      <c r="BX16245" s="73"/>
      <c r="BY16245" s="74"/>
      <c r="BZ16245" s="74"/>
      <c r="CA16245" s="74"/>
      <c r="CF16245" s="79"/>
      <c r="CL16245" s="79"/>
    </row>
    <row r="16246" spans="30:90">
      <c r="AD16246" s="73"/>
      <c r="AE16246" s="74"/>
      <c r="AF16246" s="74"/>
      <c r="BX16246" s="73"/>
      <c r="BY16246" s="74"/>
      <c r="BZ16246" s="74"/>
      <c r="CA16246" s="74"/>
      <c r="CF16246" s="79"/>
      <c r="CL16246" s="79"/>
    </row>
    <row r="16247" spans="30:90">
      <c r="AD16247" s="73"/>
      <c r="AE16247" s="74"/>
      <c r="AF16247" s="74"/>
      <c r="BX16247" s="73"/>
      <c r="BY16247" s="74"/>
      <c r="BZ16247" s="74"/>
      <c r="CA16247" s="74"/>
      <c r="CF16247" s="79"/>
      <c r="CL16247" s="79"/>
    </row>
    <row r="16248" spans="30:90">
      <c r="AD16248" s="73"/>
      <c r="AE16248" s="74"/>
      <c r="AF16248" s="74"/>
      <c r="BX16248" s="73"/>
      <c r="BY16248" s="74"/>
      <c r="BZ16248" s="74"/>
      <c r="CA16248" s="74"/>
      <c r="CF16248" s="79"/>
      <c r="CL16248" s="79"/>
    </row>
    <row r="16249" spans="30:90">
      <c r="AD16249" s="73"/>
      <c r="AE16249" s="74"/>
      <c r="AF16249" s="74"/>
      <c r="BX16249" s="73"/>
      <c r="BY16249" s="74"/>
      <c r="BZ16249" s="74"/>
      <c r="CA16249" s="74"/>
      <c r="CF16249" s="79"/>
      <c r="CL16249" s="79"/>
    </row>
    <row r="16250" spans="30:90">
      <c r="AD16250" s="73"/>
      <c r="AE16250" s="74"/>
      <c r="AF16250" s="74"/>
      <c r="BX16250" s="73"/>
      <c r="BY16250" s="74"/>
      <c r="BZ16250" s="74"/>
      <c r="CA16250" s="74"/>
      <c r="CF16250" s="79"/>
      <c r="CL16250" s="79"/>
    </row>
    <row r="16251" spans="30:90">
      <c r="AD16251" s="73"/>
      <c r="AE16251" s="74"/>
      <c r="AF16251" s="74"/>
      <c r="BX16251" s="73"/>
      <c r="BY16251" s="74"/>
      <c r="BZ16251" s="74"/>
      <c r="CA16251" s="74"/>
      <c r="CF16251" s="79"/>
      <c r="CL16251" s="79"/>
    </row>
    <row r="16252" spans="30:90">
      <c r="AD16252" s="73"/>
      <c r="AE16252" s="74"/>
      <c r="AF16252" s="74"/>
      <c r="BX16252" s="73"/>
      <c r="BY16252" s="74"/>
      <c r="BZ16252" s="74"/>
      <c r="CA16252" s="74"/>
      <c r="CF16252" s="79"/>
      <c r="CL16252" s="79"/>
    </row>
    <row r="16253" spans="30:90">
      <c r="AD16253" s="73"/>
      <c r="AE16253" s="74"/>
      <c r="AF16253" s="74"/>
      <c r="BX16253" s="73"/>
      <c r="BY16253" s="74"/>
      <c r="BZ16253" s="74"/>
      <c r="CA16253" s="74"/>
      <c r="CF16253" s="79"/>
      <c r="CL16253" s="79"/>
    </row>
    <row r="16254" spans="30:90">
      <c r="AD16254" s="73"/>
      <c r="AE16254" s="74"/>
      <c r="AF16254" s="74"/>
      <c r="BX16254" s="73"/>
      <c r="BY16254" s="74"/>
      <c r="BZ16254" s="74"/>
      <c r="CA16254" s="74"/>
      <c r="CF16254" s="79"/>
      <c r="CL16254" s="79"/>
    </row>
    <row r="16255" spans="30:90">
      <c r="AD16255" s="73"/>
      <c r="AE16255" s="74"/>
      <c r="AF16255" s="74"/>
      <c r="BX16255" s="73"/>
      <c r="BY16255" s="74"/>
      <c r="BZ16255" s="74"/>
      <c r="CA16255" s="74"/>
      <c r="CF16255" s="79"/>
      <c r="CL16255" s="79"/>
    </row>
    <row r="16256" spans="30:90">
      <c r="AD16256" s="73"/>
      <c r="AE16256" s="74"/>
      <c r="AF16256" s="74"/>
      <c r="BX16256" s="73"/>
      <c r="BY16256" s="74"/>
      <c r="BZ16256" s="74"/>
      <c r="CA16256" s="74"/>
      <c r="CF16256" s="79"/>
      <c r="CL16256" s="79"/>
    </row>
    <row r="16257" spans="30:90">
      <c r="AD16257" s="73"/>
      <c r="AE16257" s="74"/>
      <c r="AF16257" s="74"/>
      <c r="BX16257" s="73"/>
      <c r="BY16257" s="74"/>
      <c r="BZ16257" s="74"/>
      <c r="CA16257" s="74"/>
      <c r="CF16257" s="79"/>
      <c r="CL16257" s="79"/>
    </row>
    <row r="16258" spans="30:90">
      <c r="AD16258" s="73"/>
      <c r="AE16258" s="74"/>
      <c r="AF16258" s="74"/>
      <c r="BX16258" s="73"/>
      <c r="BY16258" s="74"/>
      <c r="BZ16258" s="74"/>
      <c r="CA16258" s="74"/>
      <c r="CF16258" s="79"/>
      <c r="CL16258" s="79"/>
    </row>
    <row r="16259" spans="30:90">
      <c r="AD16259" s="73"/>
      <c r="AE16259" s="74"/>
      <c r="AF16259" s="74"/>
      <c r="BX16259" s="73"/>
      <c r="BY16259" s="74"/>
      <c r="BZ16259" s="74"/>
      <c r="CA16259" s="74"/>
      <c r="CF16259" s="79"/>
      <c r="CL16259" s="79"/>
    </row>
    <row r="16260" spans="30:90">
      <c r="AD16260" s="73"/>
      <c r="AE16260" s="74"/>
      <c r="AF16260" s="74"/>
      <c r="BX16260" s="73"/>
      <c r="BY16260" s="74"/>
      <c r="BZ16260" s="74"/>
      <c r="CA16260" s="74"/>
      <c r="CF16260" s="79"/>
      <c r="CL16260" s="79"/>
    </row>
    <row r="16261" spans="30:90">
      <c r="AD16261" s="73"/>
      <c r="AE16261" s="74"/>
      <c r="AF16261" s="74"/>
      <c r="BX16261" s="73"/>
      <c r="BY16261" s="74"/>
      <c r="BZ16261" s="74"/>
      <c r="CA16261" s="74"/>
      <c r="CF16261" s="79"/>
      <c r="CL16261" s="79"/>
    </row>
    <row r="16262" spans="30:90">
      <c r="AD16262" s="73"/>
      <c r="AE16262" s="74"/>
      <c r="AF16262" s="74"/>
      <c r="BX16262" s="73"/>
      <c r="BY16262" s="74"/>
      <c r="BZ16262" s="74"/>
      <c r="CA16262" s="74"/>
      <c r="CF16262" s="79"/>
      <c r="CL16262" s="79"/>
    </row>
    <row r="16263" spans="30:90">
      <c r="AD16263" s="73"/>
      <c r="AE16263" s="74"/>
      <c r="AF16263" s="74"/>
      <c r="BX16263" s="73"/>
      <c r="BY16263" s="74"/>
      <c r="BZ16263" s="74"/>
      <c r="CA16263" s="74"/>
      <c r="CF16263" s="79"/>
      <c r="CL16263" s="79"/>
    </row>
    <row r="16264" spans="30:90">
      <c r="AD16264" s="73"/>
      <c r="AE16264" s="74"/>
      <c r="AF16264" s="74"/>
      <c r="BX16264" s="73"/>
      <c r="BY16264" s="74"/>
      <c r="BZ16264" s="74"/>
      <c r="CA16264" s="74"/>
      <c r="CF16264" s="79"/>
      <c r="CL16264" s="79"/>
    </row>
    <row r="16265" spans="30:90">
      <c r="AD16265" s="73"/>
      <c r="AE16265" s="74"/>
      <c r="AF16265" s="74"/>
      <c r="BX16265" s="73"/>
      <c r="BY16265" s="74"/>
      <c r="BZ16265" s="74"/>
      <c r="CA16265" s="74"/>
      <c r="CF16265" s="79"/>
      <c r="CL16265" s="79"/>
    </row>
    <row r="16266" spans="30:90">
      <c r="AD16266" s="73"/>
      <c r="AE16266" s="74"/>
      <c r="AF16266" s="74"/>
      <c r="BX16266" s="73"/>
      <c r="BY16266" s="74"/>
      <c r="BZ16266" s="74"/>
      <c r="CA16266" s="74"/>
      <c r="CF16266" s="79"/>
      <c r="CL16266" s="79"/>
    </row>
    <row r="16267" spans="30:90">
      <c r="AD16267" s="73"/>
      <c r="AE16267" s="74"/>
      <c r="AF16267" s="74"/>
      <c r="BX16267" s="73"/>
      <c r="BY16267" s="74"/>
      <c r="BZ16267" s="74"/>
      <c r="CA16267" s="74"/>
      <c r="CF16267" s="79"/>
      <c r="CL16267" s="79"/>
    </row>
    <row r="16268" spans="30:90">
      <c r="AD16268" s="73"/>
      <c r="AE16268" s="74"/>
      <c r="AF16268" s="74"/>
      <c r="BX16268" s="73"/>
      <c r="BY16268" s="74"/>
      <c r="BZ16268" s="74"/>
      <c r="CA16268" s="74"/>
      <c r="CF16268" s="79"/>
      <c r="CL16268" s="79"/>
    </row>
    <row r="16269" spans="30:90">
      <c r="AD16269" s="73"/>
      <c r="AE16269" s="74"/>
      <c r="AF16269" s="74"/>
      <c r="BX16269" s="73"/>
      <c r="BY16269" s="74"/>
      <c r="BZ16269" s="74"/>
      <c r="CA16269" s="74"/>
      <c r="CF16269" s="79"/>
      <c r="CL16269" s="79"/>
    </row>
    <row r="16270" spans="30:90">
      <c r="AD16270" s="73"/>
      <c r="AE16270" s="74"/>
      <c r="AF16270" s="74"/>
      <c r="BX16270" s="73"/>
      <c r="BY16270" s="74"/>
      <c r="BZ16270" s="74"/>
      <c r="CA16270" s="74"/>
      <c r="CF16270" s="79"/>
      <c r="CL16270" s="79"/>
    </row>
    <row r="16271" spans="30:90">
      <c r="AD16271" s="73"/>
      <c r="AE16271" s="74"/>
      <c r="AF16271" s="74"/>
      <c r="BX16271" s="73"/>
      <c r="BY16271" s="74"/>
      <c r="BZ16271" s="74"/>
      <c r="CA16271" s="74"/>
      <c r="CF16271" s="79"/>
      <c r="CL16271" s="79"/>
    </row>
    <row r="16272" spans="30:90">
      <c r="AD16272" s="73"/>
      <c r="AE16272" s="74"/>
      <c r="AF16272" s="74"/>
      <c r="BX16272" s="73"/>
      <c r="BY16272" s="74"/>
      <c r="BZ16272" s="74"/>
      <c r="CA16272" s="74"/>
      <c r="CF16272" s="79"/>
      <c r="CL16272" s="79"/>
    </row>
    <row r="16273" spans="30:90">
      <c r="AD16273" s="73"/>
      <c r="AE16273" s="74"/>
      <c r="AF16273" s="74"/>
      <c r="BX16273" s="73"/>
      <c r="BY16273" s="74"/>
      <c r="BZ16273" s="74"/>
      <c r="CA16273" s="74"/>
      <c r="CF16273" s="79"/>
      <c r="CL16273" s="79"/>
    </row>
    <row r="16274" spans="30:90">
      <c r="AD16274" s="73"/>
      <c r="AE16274" s="74"/>
      <c r="AF16274" s="74"/>
      <c r="BX16274" s="73"/>
      <c r="BY16274" s="74"/>
      <c r="BZ16274" s="74"/>
      <c r="CA16274" s="74"/>
      <c r="CF16274" s="79"/>
      <c r="CL16274" s="79"/>
    </row>
    <row r="16275" spans="30:90">
      <c r="AD16275" s="73"/>
      <c r="AE16275" s="74"/>
      <c r="AF16275" s="74"/>
      <c r="BX16275" s="73"/>
      <c r="BY16275" s="74"/>
      <c r="BZ16275" s="74"/>
      <c r="CA16275" s="74"/>
      <c r="CF16275" s="79"/>
      <c r="CL16275" s="79"/>
    </row>
    <row r="16276" spans="30:90">
      <c r="AD16276" s="73"/>
      <c r="AE16276" s="74"/>
      <c r="AF16276" s="74"/>
      <c r="BX16276" s="73"/>
      <c r="BY16276" s="74"/>
      <c r="BZ16276" s="74"/>
      <c r="CA16276" s="74"/>
      <c r="CF16276" s="79"/>
      <c r="CL16276" s="79"/>
    </row>
    <row r="16277" spans="30:90">
      <c r="AD16277" s="73"/>
      <c r="AE16277" s="74"/>
      <c r="AF16277" s="74"/>
      <c r="BX16277" s="73"/>
      <c r="BY16277" s="74"/>
      <c r="BZ16277" s="74"/>
      <c r="CA16277" s="74"/>
      <c r="CF16277" s="79"/>
      <c r="CL16277" s="79"/>
    </row>
    <row r="16278" spans="30:90">
      <c r="AD16278" s="73"/>
      <c r="AE16278" s="74"/>
      <c r="AF16278" s="74"/>
      <c r="BX16278" s="73"/>
      <c r="BY16278" s="74"/>
      <c r="BZ16278" s="74"/>
      <c r="CA16278" s="74"/>
      <c r="CF16278" s="79"/>
      <c r="CL16278" s="79"/>
    </row>
    <row r="16279" spans="30:90">
      <c r="AD16279" s="73"/>
      <c r="AE16279" s="74"/>
      <c r="AF16279" s="74"/>
      <c r="BX16279" s="73"/>
      <c r="BY16279" s="74"/>
      <c r="BZ16279" s="74"/>
      <c r="CA16279" s="74"/>
      <c r="CF16279" s="79"/>
      <c r="CL16279" s="79"/>
    </row>
    <row r="16280" spans="30:90">
      <c r="AD16280" s="73"/>
      <c r="AE16280" s="74"/>
      <c r="AF16280" s="74"/>
      <c r="BX16280" s="73"/>
      <c r="BY16280" s="74"/>
      <c r="BZ16280" s="74"/>
      <c r="CA16280" s="74"/>
      <c r="CF16280" s="79"/>
      <c r="CL16280" s="79"/>
    </row>
    <row r="16281" spans="30:90">
      <c r="AD16281" s="73"/>
      <c r="AE16281" s="74"/>
      <c r="AF16281" s="74"/>
      <c r="BX16281" s="73"/>
      <c r="BY16281" s="74"/>
      <c r="BZ16281" s="74"/>
      <c r="CA16281" s="74"/>
      <c r="CF16281" s="79"/>
      <c r="CL16281" s="79"/>
    </row>
    <row r="16282" spans="30:90">
      <c r="AD16282" s="73"/>
      <c r="AE16282" s="74"/>
      <c r="AF16282" s="74"/>
      <c r="BX16282" s="73"/>
      <c r="BY16282" s="74"/>
      <c r="BZ16282" s="74"/>
      <c r="CA16282" s="74"/>
      <c r="CF16282" s="79"/>
      <c r="CL16282" s="79"/>
    </row>
    <row r="16283" spans="30:90">
      <c r="AD16283" s="73"/>
      <c r="AE16283" s="74"/>
      <c r="AF16283" s="74"/>
      <c r="BX16283" s="73"/>
      <c r="BY16283" s="74"/>
      <c r="BZ16283" s="74"/>
      <c r="CA16283" s="74"/>
      <c r="CF16283" s="79"/>
      <c r="CL16283" s="79"/>
    </row>
    <row r="16284" spans="30:90">
      <c r="AD16284" s="73"/>
      <c r="AE16284" s="74"/>
      <c r="AF16284" s="74"/>
      <c r="BX16284" s="73"/>
      <c r="BY16284" s="74"/>
      <c r="BZ16284" s="74"/>
      <c r="CA16284" s="74"/>
      <c r="CF16284" s="79"/>
      <c r="CL16284" s="79"/>
    </row>
    <row r="16285" spans="30:90">
      <c r="AD16285" s="73"/>
      <c r="AE16285" s="74"/>
      <c r="AF16285" s="74"/>
      <c r="BX16285" s="73"/>
      <c r="BY16285" s="74"/>
      <c r="BZ16285" s="74"/>
      <c r="CA16285" s="74"/>
      <c r="CF16285" s="79"/>
      <c r="CL16285" s="79"/>
    </row>
    <row r="16286" spans="30:90">
      <c r="AD16286" s="73"/>
      <c r="AE16286" s="74"/>
      <c r="AF16286" s="74"/>
      <c r="BX16286" s="73"/>
      <c r="BY16286" s="74"/>
      <c r="BZ16286" s="74"/>
      <c r="CA16286" s="74"/>
      <c r="CF16286" s="79"/>
      <c r="CL16286" s="79"/>
    </row>
    <row r="16287" spans="30:90">
      <c r="AD16287" s="73"/>
      <c r="AE16287" s="74"/>
      <c r="AF16287" s="74"/>
      <c r="BX16287" s="73"/>
      <c r="BY16287" s="74"/>
      <c r="BZ16287" s="74"/>
      <c r="CA16287" s="74"/>
      <c r="CF16287" s="79"/>
      <c r="CL16287" s="79"/>
    </row>
    <row r="16288" spans="30:90">
      <c r="AD16288" s="73"/>
      <c r="AE16288" s="74"/>
      <c r="AF16288" s="74"/>
      <c r="BX16288" s="73"/>
      <c r="BY16288" s="74"/>
      <c r="BZ16288" s="74"/>
      <c r="CA16288" s="74"/>
      <c r="CF16288" s="79"/>
      <c r="CL16288" s="79"/>
    </row>
    <row r="16289" spans="30:90">
      <c r="AD16289" s="73"/>
      <c r="AE16289" s="74"/>
      <c r="AF16289" s="74"/>
      <c r="BX16289" s="73"/>
      <c r="BY16289" s="74"/>
      <c r="BZ16289" s="74"/>
      <c r="CA16289" s="74"/>
      <c r="CF16289" s="79"/>
      <c r="CL16289" s="79"/>
    </row>
    <row r="16290" spans="30:90">
      <c r="AD16290" s="73"/>
      <c r="AE16290" s="74"/>
      <c r="AF16290" s="74"/>
      <c r="BX16290" s="73"/>
      <c r="BY16290" s="74"/>
      <c r="BZ16290" s="74"/>
      <c r="CA16290" s="74"/>
      <c r="CF16290" s="79"/>
      <c r="CL16290" s="79"/>
    </row>
    <row r="16291" spans="30:90">
      <c r="AD16291" s="73"/>
      <c r="AE16291" s="74"/>
      <c r="AF16291" s="74"/>
      <c r="BX16291" s="73"/>
      <c r="BY16291" s="74"/>
      <c r="BZ16291" s="74"/>
      <c r="CA16291" s="74"/>
      <c r="CF16291" s="79"/>
      <c r="CL16291" s="79"/>
    </row>
    <row r="16292" spans="30:90">
      <c r="AD16292" s="73"/>
      <c r="AE16292" s="74"/>
      <c r="AF16292" s="74"/>
      <c r="BX16292" s="73"/>
      <c r="BY16292" s="74"/>
      <c r="BZ16292" s="74"/>
      <c r="CA16292" s="74"/>
      <c r="CF16292" s="79"/>
      <c r="CL16292" s="79"/>
    </row>
    <row r="16293" spans="30:90">
      <c r="AD16293" s="73"/>
      <c r="AE16293" s="74"/>
      <c r="AF16293" s="74"/>
      <c r="BX16293" s="73"/>
      <c r="BY16293" s="74"/>
      <c r="BZ16293" s="74"/>
      <c r="CA16293" s="74"/>
      <c r="CF16293" s="79"/>
      <c r="CL16293" s="79"/>
    </row>
    <row r="16294" spans="30:90">
      <c r="AD16294" s="73"/>
      <c r="AE16294" s="74"/>
      <c r="AF16294" s="74"/>
      <c r="BX16294" s="73"/>
      <c r="BY16294" s="74"/>
      <c r="BZ16294" s="74"/>
      <c r="CA16294" s="74"/>
      <c r="CF16294" s="79"/>
      <c r="CL16294" s="79"/>
    </row>
    <row r="16295" spans="30:90">
      <c r="AD16295" s="73"/>
      <c r="AE16295" s="74"/>
      <c r="AF16295" s="74"/>
      <c r="BX16295" s="73"/>
      <c r="BY16295" s="74"/>
      <c r="BZ16295" s="74"/>
      <c r="CA16295" s="74"/>
      <c r="CF16295" s="79"/>
      <c r="CL16295" s="79"/>
    </row>
    <row r="16296" spans="30:90">
      <c r="AD16296" s="73"/>
      <c r="AE16296" s="74"/>
      <c r="AF16296" s="74"/>
      <c r="BX16296" s="73"/>
      <c r="BY16296" s="74"/>
      <c r="BZ16296" s="74"/>
      <c r="CA16296" s="74"/>
      <c r="CF16296" s="79"/>
      <c r="CL16296" s="79"/>
    </row>
    <row r="16297" spans="30:90">
      <c r="AD16297" s="73"/>
      <c r="AE16297" s="74"/>
      <c r="AF16297" s="74"/>
      <c r="BX16297" s="73"/>
      <c r="BY16297" s="74"/>
      <c r="BZ16297" s="74"/>
      <c r="CA16297" s="74"/>
      <c r="CF16297" s="79"/>
      <c r="CL16297" s="79"/>
    </row>
    <row r="16298" spans="30:90">
      <c r="AD16298" s="73"/>
      <c r="AE16298" s="74"/>
      <c r="AF16298" s="74"/>
      <c r="BX16298" s="73"/>
      <c r="BY16298" s="74"/>
      <c r="BZ16298" s="74"/>
      <c r="CA16298" s="74"/>
      <c r="CF16298" s="79"/>
      <c r="CL16298" s="79"/>
    </row>
    <row r="16299" spans="30:90">
      <c r="AD16299" s="73"/>
      <c r="AE16299" s="74"/>
      <c r="AF16299" s="74"/>
      <c r="BX16299" s="73"/>
      <c r="BY16299" s="74"/>
      <c r="BZ16299" s="74"/>
      <c r="CA16299" s="74"/>
      <c r="CF16299" s="79"/>
      <c r="CL16299" s="79"/>
    </row>
    <row r="16300" spans="30:90">
      <c r="AD16300" s="73"/>
      <c r="AE16300" s="74"/>
      <c r="AF16300" s="74"/>
      <c r="BX16300" s="73"/>
      <c r="BY16300" s="74"/>
      <c r="BZ16300" s="74"/>
      <c r="CA16300" s="74"/>
      <c r="CF16300" s="79"/>
      <c r="CL16300" s="79"/>
    </row>
    <row r="16301" spans="30:90">
      <c r="AD16301" s="73"/>
      <c r="AE16301" s="74"/>
      <c r="AF16301" s="74"/>
      <c r="BX16301" s="73"/>
      <c r="BY16301" s="74"/>
      <c r="BZ16301" s="74"/>
      <c r="CA16301" s="74"/>
      <c r="CF16301" s="79"/>
      <c r="CL16301" s="79"/>
    </row>
    <row r="16302" spans="30:90">
      <c r="AD16302" s="73"/>
      <c r="AE16302" s="74"/>
      <c r="AF16302" s="74"/>
      <c r="BX16302" s="73"/>
      <c r="BY16302" s="74"/>
      <c r="BZ16302" s="74"/>
      <c r="CA16302" s="74"/>
      <c r="CF16302" s="79"/>
      <c r="CL16302" s="79"/>
    </row>
    <row r="16303" spans="30:90">
      <c r="AD16303" s="73"/>
      <c r="AE16303" s="74"/>
      <c r="AF16303" s="74"/>
      <c r="BX16303" s="73"/>
      <c r="BY16303" s="74"/>
      <c r="BZ16303" s="74"/>
      <c r="CA16303" s="74"/>
      <c r="CF16303" s="79"/>
      <c r="CL16303" s="79"/>
    </row>
    <row r="16304" spans="30:90">
      <c r="AD16304" s="73"/>
      <c r="AE16304" s="74"/>
      <c r="AF16304" s="74"/>
      <c r="BX16304" s="73"/>
      <c r="BY16304" s="74"/>
      <c r="BZ16304" s="74"/>
      <c r="CA16304" s="74"/>
      <c r="CF16304" s="79"/>
      <c r="CL16304" s="79"/>
    </row>
    <row r="16305" spans="30:90">
      <c r="AD16305" s="73"/>
      <c r="AE16305" s="74"/>
      <c r="AF16305" s="74"/>
      <c r="BX16305" s="73"/>
      <c r="BY16305" s="74"/>
      <c r="BZ16305" s="74"/>
      <c r="CA16305" s="74"/>
      <c r="CF16305" s="79"/>
      <c r="CL16305" s="79"/>
    </row>
    <row r="16306" spans="30:90">
      <c r="AD16306" s="73"/>
      <c r="AE16306" s="74"/>
      <c r="AF16306" s="74"/>
      <c r="BX16306" s="73"/>
      <c r="BY16306" s="74"/>
      <c r="BZ16306" s="74"/>
      <c r="CA16306" s="74"/>
      <c r="CF16306" s="79"/>
      <c r="CL16306" s="79"/>
    </row>
    <row r="16307" spans="30:90">
      <c r="AD16307" s="73"/>
      <c r="AE16307" s="74"/>
      <c r="AF16307" s="74"/>
      <c r="BX16307" s="73"/>
      <c r="BY16307" s="74"/>
      <c r="BZ16307" s="74"/>
      <c r="CA16307" s="74"/>
      <c r="CF16307" s="79"/>
      <c r="CL16307" s="79"/>
    </row>
    <row r="16308" spans="30:90">
      <c r="AD16308" s="73"/>
      <c r="AE16308" s="74"/>
      <c r="AF16308" s="74"/>
      <c r="BX16308" s="73"/>
      <c r="BY16308" s="74"/>
      <c r="BZ16308" s="74"/>
      <c r="CA16308" s="74"/>
      <c r="CF16308" s="79"/>
      <c r="CL16308" s="79"/>
    </row>
    <row r="16309" spans="30:90">
      <c r="AD16309" s="73"/>
      <c r="AE16309" s="74"/>
      <c r="AF16309" s="74"/>
      <c r="BX16309" s="73"/>
      <c r="BY16309" s="74"/>
      <c r="BZ16309" s="74"/>
      <c r="CA16309" s="74"/>
      <c r="CF16309" s="79"/>
      <c r="CL16309" s="79"/>
    </row>
    <row r="16310" spans="30:90">
      <c r="AD16310" s="73"/>
      <c r="AE16310" s="74"/>
      <c r="AF16310" s="74"/>
      <c r="BX16310" s="73"/>
      <c r="BY16310" s="74"/>
      <c r="BZ16310" s="74"/>
      <c r="CA16310" s="74"/>
      <c r="CF16310" s="79"/>
      <c r="CL16310" s="79"/>
    </row>
    <row r="16311" spans="30:90">
      <c r="AD16311" s="73"/>
      <c r="AE16311" s="74"/>
      <c r="AF16311" s="74"/>
      <c r="BX16311" s="73"/>
      <c r="BY16311" s="74"/>
      <c r="BZ16311" s="74"/>
      <c r="CA16311" s="74"/>
      <c r="CF16311" s="79"/>
      <c r="CL16311" s="79"/>
    </row>
    <row r="16312" spans="30:90">
      <c r="AD16312" s="73"/>
      <c r="AE16312" s="74"/>
      <c r="AF16312" s="74"/>
      <c r="BX16312" s="73"/>
      <c r="BY16312" s="74"/>
      <c r="BZ16312" s="74"/>
      <c r="CA16312" s="74"/>
      <c r="CF16312" s="79"/>
      <c r="CL16312" s="79"/>
    </row>
    <row r="16313" spans="30:90">
      <c r="AD16313" s="73"/>
      <c r="AE16313" s="74"/>
      <c r="AF16313" s="74"/>
      <c r="BX16313" s="73"/>
      <c r="BY16313" s="74"/>
      <c r="BZ16313" s="74"/>
      <c r="CA16313" s="74"/>
      <c r="CF16313" s="79"/>
      <c r="CL16313" s="79"/>
    </row>
    <row r="16314" spans="30:90">
      <c r="AD16314" s="73"/>
      <c r="AE16314" s="74"/>
      <c r="AF16314" s="74"/>
      <c r="BX16314" s="73"/>
      <c r="BY16314" s="74"/>
      <c r="BZ16314" s="74"/>
      <c r="CA16314" s="74"/>
      <c r="CF16314" s="79"/>
      <c r="CL16314" s="79"/>
    </row>
    <row r="16315" spans="30:90">
      <c r="AD16315" s="73"/>
      <c r="AE16315" s="74"/>
      <c r="AF16315" s="74"/>
      <c r="BX16315" s="73"/>
      <c r="BY16315" s="74"/>
      <c r="BZ16315" s="74"/>
      <c r="CA16315" s="74"/>
      <c r="CF16315" s="79"/>
      <c r="CL16315" s="79"/>
    </row>
    <row r="16316" spans="30:90">
      <c r="AD16316" s="73"/>
      <c r="AE16316" s="74"/>
      <c r="AF16316" s="74"/>
      <c r="BX16316" s="73"/>
      <c r="BY16316" s="74"/>
      <c r="BZ16316" s="74"/>
      <c r="CA16316" s="74"/>
      <c r="CF16316" s="79"/>
      <c r="CL16316" s="79"/>
    </row>
    <row r="16317" spans="30:90">
      <c r="AD16317" s="73"/>
      <c r="AE16317" s="74"/>
      <c r="AF16317" s="74"/>
      <c r="BX16317" s="73"/>
      <c r="BY16317" s="74"/>
      <c r="BZ16317" s="74"/>
      <c r="CA16317" s="74"/>
      <c r="CF16317" s="79"/>
      <c r="CL16317" s="79"/>
    </row>
    <row r="16318" spans="30:90">
      <c r="AD16318" s="73"/>
      <c r="AE16318" s="74"/>
      <c r="AF16318" s="74"/>
      <c r="BX16318" s="73"/>
      <c r="BY16318" s="74"/>
      <c r="BZ16318" s="74"/>
      <c r="CA16318" s="74"/>
      <c r="CF16318" s="79"/>
      <c r="CL16318" s="79"/>
    </row>
    <row r="16319" spans="30:90">
      <c r="AD16319" s="73"/>
      <c r="AE16319" s="74"/>
      <c r="AF16319" s="74"/>
      <c r="BX16319" s="73"/>
      <c r="BY16319" s="74"/>
      <c r="BZ16319" s="74"/>
      <c r="CA16319" s="74"/>
      <c r="CF16319" s="79"/>
      <c r="CL16319" s="79"/>
    </row>
    <row r="16320" spans="30:90">
      <c r="AD16320" s="73"/>
      <c r="AE16320" s="74"/>
      <c r="AF16320" s="74"/>
      <c r="BX16320" s="73"/>
      <c r="BY16320" s="74"/>
      <c r="BZ16320" s="74"/>
      <c r="CA16320" s="74"/>
      <c r="CF16320" s="79"/>
      <c r="CL16320" s="79"/>
    </row>
    <row r="16321" spans="30:90">
      <c r="AD16321" s="73"/>
      <c r="AE16321" s="74"/>
      <c r="AF16321" s="74"/>
      <c r="BX16321" s="73"/>
      <c r="BY16321" s="74"/>
      <c r="BZ16321" s="74"/>
      <c r="CA16321" s="74"/>
      <c r="CF16321" s="79"/>
      <c r="CL16321" s="79"/>
    </row>
    <row r="16322" spans="30:90">
      <c r="AD16322" s="73"/>
      <c r="AE16322" s="74"/>
      <c r="AF16322" s="74"/>
      <c r="BX16322" s="73"/>
      <c r="BY16322" s="74"/>
      <c r="BZ16322" s="74"/>
      <c r="CA16322" s="74"/>
      <c r="CF16322" s="79"/>
      <c r="CL16322" s="79"/>
    </row>
    <row r="16323" spans="30:90">
      <c r="AD16323" s="73"/>
      <c r="AE16323" s="74"/>
      <c r="AF16323" s="74"/>
      <c r="BX16323" s="73"/>
      <c r="BY16323" s="74"/>
      <c r="BZ16323" s="74"/>
      <c r="CA16323" s="74"/>
      <c r="CF16323" s="79"/>
      <c r="CL16323" s="79"/>
    </row>
    <row r="16324" spans="30:90">
      <c r="AD16324" s="73"/>
      <c r="AE16324" s="74"/>
      <c r="AF16324" s="74"/>
      <c r="BX16324" s="73"/>
      <c r="BY16324" s="74"/>
      <c r="BZ16324" s="74"/>
      <c r="CA16324" s="74"/>
      <c r="CF16324" s="79"/>
      <c r="CL16324" s="79"/>
    </row>
    <row r="16325" spans="30:90">
      <c r="AD16325" s="73"/>
      <c r="AE16325" s="74"/>
      <c r="AF16325" s="74"/>
      <c r="BX16325" s="73"/>
      <c r="BY16325" s="74"/>
      <c r="BZ16325" s="74"/>
      <c r="CA16325" s="74"/>
      <c r="CF16325" s="79"/>
      <c r="CL16325" s="79"/>
    </row>
    <row r="16326" spans="30:90">
      <c r="AD16326" s="73"/>
      <c r="AE16326" s="74"/>
      <c r="AF16326" s="74"/>
      <c r="BX16326" s="73"/>
      <c r="BY16326" s="74"/>
      <c r="BZ16326" s="74"/>
      <c r="CA16326" s="74"/>
      <c r="CF16326" s="79"/>
      <c r="CL16326" s="79"/>
    </row>
    <row r="16327" spans="30:90">
      <c r="AD16327" s="73"/>
      <c r="AE16327" s="74"/>
      <c r="AF16327" s="74"/>
      <c r="BX16327" s="73"/>
      <c r="BY16327" s="74"/>
      <c r="BZ16327" s="74"/>
      <c r="CA16327" s="74"/>
      <c r="CF16327" s="79"/>
      <c r="CL16327" s="79"/>
    </row>
    <row r="16328" spans="30:90">
      <c r="AD16328" s="73"/>
      <c r="AE16328" s="74"/>
      <c r="AF16328" s="74"/>
      <c r="BX16328" s="73"/>
      <c r="BY16328" s="74"/>
      <c r="BZ16328" s="74"/>
      <c r="CA16328" s="74"/>
      <c r="CF16328" s="79"/>
      <c r="CL16328" s="79"/>
    </row>
    <row r="16329" spans="30:90">
      <c r="AD16329" s="73"/>
      <c r="AE16329" s="74"/>
      <c r="AF16329" s="74"/>
      <c r="BX16329" s="73"/>
      <c r="BY16329" s="74"/>
      <c r="BZ16329" s="74"/>
      <c r="CA16329" s="74"/>
      <c r="CF16329" s="79"/>
      <c r="CL16329" s="79"/>
    </row>
    <row r="16330" spans="30:90">
      <c r="AD16330" s="73"/>
      <c r="AE16330" s="74"/>
      <c r="AF16330" s="74"/>
      <c r="BX16330" s="73"/>
      <c r="BY16330" s="74"/>
      <c r="BZ16330" s="74"/>
      <c r="CA16330" s="74"/>
      <c r="CF16330" s="79"/>
      <c r="CL16330" s="79"/>
    </row>
    <row r="16331" spans="30:90">
      <c r="AD16331" s="73"/>
      <c r="AE16331" s="74"/>
      <c r="AF16331" s="74"/>
      <c r="BX16331" s="73"/>
      <c r="BY16331" s="74"/>
      <c r="BZ16331" s="74"/>
      <c r="CA16331" s="74"/>
      <c r="CF16331" s="79"/>
      <c r="CL16331" s="79"/>
    </row>
    <row r="16332" spans="30:90">
      <c r="AD16332" s="73"/>
      <c r="AE16332" s="74"/>
      <c r="AF16332" s="74"/>
      <c r="BX16332" s="73"/>
      <c r="BY16332" s="74"/>
      <c r="BZ16332" s="74"/>
      <c r="CA16332" s="74"/>
      <c r="CF16332" s="79"/>
      <c r="CL16332" s="79"/>
    </row>
    <row r="16333" spans="30:90">
      <c r="AD16333" s="73"/>
      <c r="AE16333" s="74"/>
      <c r="AF16333" s="74"/>
      <c r="BX16333" s="73"/>
      <c r="BY16333" s="74"/>
      <c r="BZ16333" s="74"/>
      <c r="CA16333" s="74"/>
      <c r="CF16333" s="79"/>
      <c r="CL16333" s="79"/>
    </row>
    <row r="16334" spans="30:90">
      <c r="AD16334" s="73"/>
      <c r="AE16334" s="74"/>
      <c r="AF16334" s="74"/>
      <c r="BX16334" s="73"/>
      <c r="BY16334" s="74"/>
      <c r="BZ16334" s="74"/>
      <c r="CA16334" s="74"/>
      <c r="CF16334" s="79"/>
      <c r="CL16334" s="79"/>
    </row>
    <row r="16335" spans="30:90">
      <c r="AD16335" s="73"/>
      <c r="AE16335" s="74"/>
      <c r="AF16335" s="74"/>
      <c r="BX16335" s="73"/>
      <c r="BY16335" s="74"/>
      <c r="BZ16335" s="74"/>
      <c r="CA16335" s="74"/>
      <c r="CF16335" s="79"/>
      <c r="CL16335" s="79"/>
    </row>
    <row r="16336" spans="30:90">
      <c r="AD16336" s="73"/>
      <c r="AE16336" s="74"/>
      <c r="AF16336" s="74"/>
      <c r="BX16336" s="73"/>
      <c r="BY16336" s="74"/>
      <c r="BZ16336" s="74"/>
      <c r="CA16336" s="74"/>
      <c r="CF16336" s="79"/>
      <c r="CL16336" s="79"/>
    </row>
    <row r="16337" spans="30:90">
      <c r="AD16337" s="73"/>
      <c r="AE16337" s="74"/>
      <c r="AF16337" s="74"/>
      <c r="BX16337" s="73"/>
      <c r="BY16337" s="74"/>
      <c r="BZ16337" s="74"/>
      <c r="CA16337" s="74"/>
      <c r="CF16337" s="79"/>
      <c r="CL16337" s="79"/>
    </row>
    <row r="16338" spans="30:90">
      <c r="AD16338" s="73"/>
      <c r="AE16338" s="74"/>
      <c r="AF16338" s="74"/>
      <c r="BX16338" s="73"/>
      <c r="BY16338" s="74"/>
      <c r="BZ16338" s="74"/>
      <c r="CA16338" s="74"/>
      <c r="CF16338" s="79"/>
      <c r="CL16338" s="79"/>
    </row>
    <row r="16339" spans="30:90">
      <c r="AD16339" s="73"/>
      <c r="AE16339" s="74"/>
      <c r="AF16339" s="74"/>
      <c r="BX16339" s="73"/>
      <c r="BY16339" s="74"/>
      <c r="BZ16339" s="74"/>
      <c r="CA16339" s="74"/>
      <c r="CF16339" s="79"/>
      <c r="CL16339" s="79"/>
    </row>
    <row r="16340" spans="30:90">
      <c r="AD16340" s="73"/>
      <c r="AE16340" s="74"/>
      <c r="AF16340" s="74"/>
      <c r="BX16340" s="73"/>
      <c r="BY16340" s="74"/>
      <c r="BZ16340" s="74"/>
      <c r="CA16340" s="74"/>
      <c r="CF16340" s="79"/>
      <c r="CL16340" s="79"/>
    </row>
    <row r="16341" spans="30:90">
      <c r="AD16341" s="73"/>
      <c r="AE16341" s="74"/>
      <c r="AF16341" s="74"/>
      <c r="BX16341" s="73"/>
      <c r="BY16341" s="74"/>
      <c r="BZ16341" s="74"/>
      <c r="CA16341" s="74"/>
      <c r="CF16341" s="79"/>
      <c r="CL16341" s="79"/>
    </row>
    <row r="16342" spans="30:90">
      <c r="AD16342" s="73"/>
      <c r="AE16342" s="74"/>
      <c r="AF16342" s="74"/>
      <c r="BX16342" s="73"/>
      <c r="BY16342" s="74"/>
      <c r="BZ16342" s="74"/>
      <c r="CA16342" s="74"/>
      <c r="CF16342" s="79"/>
      <c r="CL16342" s="79"/>
    </row>
    <row r="16343" spans="30:90">
      <c r="AD16343" s="73"/>
      <c r="AE16343" s="74"/>
      <c r="AF16343" s="74"/>
      <c r="BX16343" s="73"/>
      <c r="BY16343" s="74"/>
      <c r="BZ16343" s="74"/>
      <c r="CA16343" s="74"/>
      <c r="CF16343" s="79"/>
      <c r="CL16343" s="79"/>
    </row>
    <row r="16344" spans="30:90">
      <c r="AD16344" s="73"/>
      <c r="AE16344" s="74"/>
      <c r="AF16344" s="74"/>
      <c r="BX16344" s="73"/>
      <c r="BY16344" s="74"/>
      <c r="BZ16344" s="74"/>
      <c r="CA16344" s="74"/>
      <c r="CF16344" s="79"/>
      <c r="CL16344" s="79"/>
    </row>
    <row r="16345" spans="30:90">
      <c r="AD16345" s="73"/>
      <c r="AE16345" s="74"/>
      <c r="AF16345" s="74"/>
      <c r="BX16345" s="73"/>
      <c r="BY16345" s="74"/>
      <c r="BZ16345" s="74"/>
      <c r="CA16345" s="74"/>
      <c r="CF16345" s="79"/>
      <c r="CL16345" s="79"/>
    </row>
    <row r="16346" spans="30:90">
      <c r="AD16346" s="73"/>
      <c r="AE16346" s="74"/>
      <c r="AF16346" s="74"/>
      <c r="BX16346" s="73"/>
      <c r="BY16346" s="74"/>
      <c r="BZ16346" s="74"/>
      <c r="CA16346" s="74"/>
      <c r="CF16346" s="79"/>
      <c r="CL16346" s="79"/>
    </row>
    <row r="16347" spans="30:90">
      <c r="AD16347" s="73"/>
      <c r="AE16347" s="74"/>
      <c r="AF16347" s="74"/>
      <c r="BX16347" s="73"/>
      <c r="BY16347" s="74"/>
      <c r="BZ16347" s="74"/>
      <c r="CA16347" s="74"/>
      <c r="CF16347" s="79"/>
      <c r="CL16347" s="79"/>
    </row>
    <row r="16348" spans="30:90">
      <c r="AD16348" s="73"/>
      <c r="AE16348" s="74"/>
      <c r="AF16348" s="74"/>
      <c r="BX16348" s="73"/>
      <c r="BY16348" s="74"/>
      <c r="BZ16348" s="74"/>
      <c r="CA16348" s="74"/>
      <c r="CF16348" s="79"/>
      <c r="CL16348" s="79"/>
    </row>
    <row r="16349" spans="30:90">
      <c r="AD16349" s="73"/>
      <c r="AE16349" s="74"/>
      <c r="AF16349" s="74"/>
      <c r="BX16349" s="73"/>
      <c r="BY16349" s="74"/>
      <c r="BZ16349" s="74"/>
      <c r="CA16349" s="74"/>
      <c r="CF16349" s="79"/>
      <c r="CL16349" s="79"/>
    </row>
    <row r="16350" spans="30:90">
      <c r="AD16350" s="73"/>
      <c r="AE16350" s="74"/>
      <c r="AF16350" s="74"/>
      <c r="BX16350" s="73"/>
      <c r="BY16350" s="74"/>
      <c r="BZ16350" s="74"/>
      <c r="CA16350" s="74"/>
      <c r="CF16350" s="79"/>
      <c r="CL16350" s="79"/>
    </row>
    <row r="16351" spans="30:90">
      <c r="AD16351" s="73"/>
      <c r="AE16351" s="74"/>
      <c r="AF16351" s="74"/>
      <c r="BX16351" s="73"/>
      <c r="BY16351" s="74"/>
      <c r="BZ16351" s="74"/>
      <c r="CA16351" s="74"/>
      <c r="CF16351" s="79"/>
      <c r="CL16351" s="79"/>
    </row>
    <row r="16352" spans="30:90">
      <c r="AD16352" s="73"/>
      <c r="AE16352" s="74"/>
      <c r="AF16352" s="74"/>
      <c r="BX16352" s="73"/>
      <c r="BY16352" s="74"/>
      <c r="BZ16352" s="74"/>
      <c r="CA16352" s="74"/>
      <c r="CF16352" s="79"/>
      <c r="CL16352" s="79"/>
    </row>
    <row r="16353" spans="30:90">
      <c r="AD16353" s="73"/>
      <c r="AE16353" s="74"/>
      <c r="AF16353" s="74"/>
      <c r="BX16353" s="73"/>
      <c r="BY16353" s="74"/>
      <c r="BZ16353" s="74"/>
      <c r="CA16353" s="74"/>
      <c r="CF16353" s="79"/>
      <c r="CL16353" s="79"/>
    </row>
    <row r="16354" spans="30:90">
      <c r="AD16354" s="73"/>
      <c r="AE16354" s="74"/>
      <c r="AF16354" s="74"/>
      <c r="BX16354" s="73"/>
      <c r="BY16354" s="74"/>
      <c r="BZ16354" s="74"/>
      <c r="CA16354" s="74"/>
      <c r="CF16354" s="79"/>
      <c r="CL16354" s="79"/>
    </row>
    <row r="16355" spans="30:90">
      <c r="AD16355" s="73"/>
      <c r="AE16355" s="74"/>
      <c r="AF16355" s="74"/>
      <c r="BX16355" s="73"/>
      <c r="BY16355" s="74"/>
      <c r="BZ16355" s="74"/>
      <c r="CA16355" s="74"/>
      <c r="CF16355" s="79"/>
      <c r="CL16355" s="79"/>
    </row>
    <row r="16356" spans="30:90">
      <c r="AD16356" s="73"/>
      <c r="AE16356" s="74"/>
      <c r="AF16356" s="74"/>
      <c r="BX16356" s="73"/>
      <c r="BY16356" s="74"/>
      <c r="BZ16356" s="74"/>
      <c r="CA16356" s="74"/>
      <c r="CF16356" s="79"/>
      <c r="CL16356" s="79"/>
    </row>
    <row r="16357" spans="30:90">
      <c r="AD16357" s="73"/>
      <c r="AE16357" s="74"/>
      <c r="AF16357" s="74"/>
      <c r="BX16357" s="73"/>
      <c r="BY16357" s="74"/>
      <c r="BZ16357" s="74"/>
      <c r="CA16357" s="74"/>
      <c r="CF16357" s="79"/>
      <c r="CL16357" s="79"/>
    </row>
    <row r="16358" spans="30:90">
      <c r="AD16358" s="73"/>
      <c r="AE16358" s="74"/>
      <c r="AF16358" s="74"/>
      <c r="BX16358" s="73"/>
      <c r="BY16358" s="74"/>
      <c r="BZ16358" s="74"/>
      <c r="CA16358" s="74"/>
      <c r="CF16358" s="79"/>
      <c r="CL16358" s="79"/>
    </row>
    <row r="16359" spans="30:90">
      <c r="AD16359" s="73"/>
      <c r="AE16359" s="74"/>
      <c r="AF16359" s="74"/>
      <c r="BX16359" s="73"/>
      <c r="BY16359" s="74"/>
      <c r="BZ16359" s="74"/>
      <c r="CA16359" s="74"/>
      <c r="CF16359" s="79"/>
      <c r="CL16359" s="79"/>
    </row>
    <row r="16360" spans="30:90">
      <c r="AD16360" s="73"/>
      <c r="AE16360" s="74"/>
      <c r="AF16360" s="74"/>
      <c r="BX16360" s="73"/>
      <c r="BY16360" s="74"/>
      <c r="BZ16360" s="74"/>
      <c r="CA16360" s="74"/>
      <c r="CF16360" s="79"/>
      <c r="CL16360" s="79"/>
    </row>
    <row r="16361" spans="30:90">
      <c r="AD16361" s="73"/>
      <c r="AE16361" s="74"/>
      <c r="AF16361" s="74"/>
      <c r="BX16361" s="73"/>
      <c r="BY16361" s="74"/>
      <c r="BZ16361" s="74"/>
      <c r="CA16361" s="74"/>
      <c r="CF16361" s="79"/>
      <c r="CL16361" s="79"/>
    </row>
    <row r="16362" spans="30:90">
      <c r="AD16362" s="73"/>
      <c r="AE16362" s="74"/>
      <c r="AF16362" s="74"/>
      <c r="BX16362" s="73"/>
      <c r="BY16362" s="74"/>
      <c r="BZ16362" s="74"/>
      <c r="CA16362" s="74"/>
      <c r="CF16362" s="79"/>
      <c r="CL16362" s="79"/>
    </row>
    <row r="16363" spans="30:90">
      <c r="AD16363" s="73"/>
      <c r="AE16363" s="74"/>
      <c r="AF16363" s="74"/>
      <c r="BX16363" s="73"/>
      <c r="BY16363" s="74"/>
      <c r="BZ16363" s="74"/>
      <c r="CA16363" s="74"/>
      <c r="CF16363" s="79"/>
      <c r="CL16363" s="79"/>
    </row>
    <row r="16364" spans="30:90">
      <c r="AD16364" s="73"/>
      <c r="AE16364" s="74"/>
      <c r="AF16364" s="74"/>
      <c r="BX16364" s="73"/>
      <c r="BY16364" s="74"/>
      <c r="BZ16364" s="74"/>
      <c r="CA16364" s="74"/>
      <c r="CF16364" s="79"/>
      <c r="CL16364" s="79"/>
    </row>
    <row r="16365" spans="30:90">
      <c r="AD16365" s="73"/>
      <c r="AE16365" s="74"/>
      <c r="AF16365" s="74"/>
      <c r="BX16365" s="73"/>
      <c r="BY16365" s="74"/>
      <c r="BZ16365" s="74"/>
      <c r="CA16365" s="74"/>
      <c r="CF16365" s="79"/>
      <c r="CL16365" s="79"/>
    </row>
    <row r="16366" spans="30:90">
      <c r="AD16366" s="73"/>
      <c r="AE16366" s="74"/>
      <c r="AF16366" s="74"/>
      <c r="BX16366" s="73"/>
      <c r="BY16366" s="74"/>
      <c r="BZ16366" s="74"/>
      <c r="CA16366" s="74"/>
      <c r="CF16366" s="79"/>
      <c r="CL16366" s="79"/>
    </row>
    <row r="16367" spans="30:90">
      <c r="AD16367" s="73"/>
      <c r="AE16367" s="74"/>
      <c r="AF16367" s="74"/>
      <c r="BX16367" s="73"/>
      <c r="BY16367" s="74"/>
      <c r="BZ16367" s="74"/>
      <c r="CA16367" s="74"/>
      <c r="CF16367" s="79"/>
      <c r="CL16367" s="79"/>
    </row>
    <row r="16368" spans="30:90">
      <c r="AD16368" s="73"/>
      <c r="AE16368" s="74"/>
      <c r="AF16368" s="74"/>
      <c r="BX16368" s="73"/>
      <c r="BY16368" s="74"/>
      <c r="BZ16368" s="74"/>
      <c r="CA16368" s="74"/>
      <c r="CF16368" s="79"/>
      <c r="CL16368" s="79"/>
    </row>
    <row r="16369" spans="30:90">
      <c r="AD16369" s="73"/>
      <c r="AE16369" s="74"/>
      <c r="AF16369" s="74"/>
      <c r="BX16369" s="73"/>
      <c r="BY16369" s="74"/>
      <c r="BZ16369" s="74"/>
      <c r="CA16369" s="74"/>
      <c r="CF16369" s="79"/>
      <c r="CL16369" s="79"/>
    </row>
    <row r="16370" spans="30:90">
      <c r="AD16370" s="73"/>
      <c r="AE16370" s="74"/>
      <c r="AF16370" s="74"/>
      <c r="BX16370" s="73"/>
      <c r="BY16370" s="74"/>
      <c r="BZ16370" s="74"/>
      <c r="CA16370" s="74"/>
      <c r="CF16370" s="79"/>
      <c r="CL16370" s="79"/>
    </row>
    <row r="16371" spans="30:90">
      <c r="AD16371" s="73"/>
      <c r="AE16371" s="74"/>
      <c r="AF16371" s="74"/>
      <c r="BX16371" s="73"/>
      <c r="BY16371" s="74"/>
      <c r="BZ16371" s="74"/>
      <c r="CA16371" s="74"/>
      <c r="CF16371" s="79"/>
      <c r="CL16371" s="79"/>
    </row>
    <row r="16372" spans="30:90">
      <c r="AD16372" s="73"/>
      <c r="AE16372" s="74"/>
      <c r="AF16372" s="74"/>
      <c r="BX16372" s="73"/>
      <c r="BY16372" s="74"/>
      <c r="BZ16372" s="74"/>
      <c r="CA16372" s="74"/>
      <c r="CF16372" s="79"/>
      <c r="CL16372" s="79"/>
    </row>
    <row r="16373" spans="30:90">
      <c r="AD16373" s="73"/>
      <c r="AE16373" s="74"/>
      <c r="AF16373" s="74"/>
      <c r="BX16373" s="73"/>
      <c r="BY16373" s="74"/>
      <c r="BZ16373" s="74"/>
      <c r="CA16373" s="74"/>
      <c r="CF16373" s="79"/>
      <c r="CL16373" s="79"/>
    </row>
    <row r="16374" spans="30:90">
      <c r="AD16374" s="73"/>
      <c r="AE16374" s="74"/>
      <c r="AF16374" s="74"/>
      <c r="BX16374" s="73"/>
      <c r="BY16374" s="74"/>
      <c r="BZ16374" s="74"/>
      <c r="CA16374" s="74"/>
      <c r="CF16374" s="79"/>
      <c r="CL16374" s="79"/>
    </row>
    <row r="16375" spans="30:90">
      <c r="AD16375" s="73"/>
      <c r="AE16375" s="74"/>
      <c r="AF16375" s="74"/>
      <c r="BX16375" s="73"/>
      <c r="BY16375" s="74"/>
      <c r="BZ16375" s="74"/>
      <c r="CA16375" s="74"/>
      <c r="CF16375" s="79"/>
      <c r="CL16375" s="79"/>
    </row>
    <row r="16376" spans="30:90">
      <c r="AD16376" s="73"/>
      <c r="AE16376" s="74"/>
      <c r="AF16376" s="74"/>
      <c r="BX16376" s="73"/>
      <c r="BY16376" s="74"/>
      <c r="BZ16376" s="74"/>
      <c r="CA16376" s="74"/>
      <c r="CF16376" s="79"/>
      <c r="CL16376" s="79"/>
    </row>
    <row r="16377" spans="30:90">
      <c r="AD16377" s="73"/>
      <c r="AE16377" s="74"/>
      <c r="AF16377" s="74"/>
      <c r="BX16377" s="73"/>
      <c r="BY16377" s="74"/>
      <c r="BZ16377" s="74"/>
      <c r="CA16377" s="74"/>
      <c r="CF16377" s="79"/>
      <c r="CL16377" s="79"/>
    </row>
    <row r="16378" spans="30:90">
      <c r="AD16378" s="73"/>
      <c r="AE16378" s="74"/>
      <c r="AF16378" s="74"/>
      <c r="BX16378" s="73"/>
      <c r="BY16378" s="74"/>
      <c r="BZ16378" s="74"/>
      <c r="CA16378" s="74"/>
      <c r="CF16378" s="79"/>
      <c r="CL16378" s="79"/>
    </row>
    <row r="16379" spans="30:90">
      <c r="AD16379" s="73"/>
      <c r="AE16379" s="74"/>
      <c r="AF16379" s="74"/>
      <c r="BX16379" s="73"/>
      <c r="BY16379" s="74"/>
      <c r="BZ16379" s="74"/>
      <c r="CA16379" s="74"/>
      <c r="CF16379" s="79"/>
      <c r="CL16379" s="79"/>
    </row>
    <row r="16380" spans="30:90">
      <c r="AD16380" s="73"/>
      <c r="AE16380" s="74"/>
      <c r="AF16380" s="74"/>
      <c r="BX16380" s="73"/>
      <c r="BY16380" s="74"/>
      <c r="BZ16380" s="74"/>
      <c r="CA16380" s="74"/>
      <c r="CF16380" s="79"/>
      <c r="CL16380" s="79"/>
    </row>
    <row r="16381" spans="30:90">
      <c r="AD16381" s="73"/>
      <c r="AE16381" s="74"/>
      <c r="AF16381" s="74"/>
      <c r="BX16381" s="73"/>
      <c r="BY16381" s="74"/>
      <c r="BZ16381" s="74"/>
      <c r="CA16381" s="74"/>
      <c r="CF16381" s="79"/>
      <c r="CL16381" s="79"/>
    </row>
    <row r="16382" spans="30:90">
      <c r="AD16382" s="73"/>
      <c r="AE16382" s="74"/>
      <c r="AF16382" s="74"/>
      <c r="BX16382" s="73"/>
      <c r="BY16382" s="74"/>
      <c r="BZ16382" s="74"/>
      <c r="CA16382" s="74"/>
      <c r="CF16382" s="79"/>
      <c r="CL16382" s="79"/>
    </row>
    <row r="16383" spans="30:90">
      <c r="AD16383" s="73"/>
      <c r="AE16383" s="74"/>
      <c r="AF16383" s="74"/>
      <c r="BX16383" s="73"/>
      <c r="BY16383" s="74"/>
      <c r="BZ16383" s="74"/>
      <c r="CA16383" s="74"/>
      <c r="CF16383" s="79"/>
      <c r="CL16383" s="79"/>
    </row>
    <row r="16384" spans="30:90">
      <c r="AD16384" s="73"/>
      <c r="AE16384" s="74"/>
      <c r="AF16384" s="74"/>
      <c r="BX16384" s="73"/>
      <c r="BY16384" s="74"/>
      <c r="BZ16384" s="74"/>
      <c r="CA16384" s="74"/>
      <c r="CF16384" s="79"/>
      <c r="CL16384" s="79"/>
    </row>
    <row r="16385" spans="30:90">
      <c r="AD16385" s="73"/>
      <c r="AE16385" s="74"/>
      <c r="AF16385" s="74"/>
      <c r="BX16385" s="73"/>
      <c r="BY16385" s="74"/>
      <c r="BZ16385" s="74"/>
      <c r="CA16385" s="74"/>
      <c r="CF16385" s="79"/>
      <c r="CL16385" s="79"/>
    </row>
    <row r="16386" spans="30:90">
      <c r="AD16386" s="73"/>
      <c r="AE16386" s="74"/>
      <c r="AF16386" s="74"/>
      <c r="BX16386" s="73"/>
      <c r="BY16386" s="74"/>
      <c r="BZ16386" s="74"/>
      <c r="CA16386" s="74"/>
      <c r="CF16386" s="79"/>
      <c r="CL16386" s="79"/>
    </row>
    <row r="16387" spans="30:90">
      <c r="AD16387" s="73"/>
      <c r="AE16387" s="74"/>
      <c r="AF16387" s="74"/>
      <c r="BX16387" s="73"/>
      <c r="BY16387" s="74"/>
      <c r="BZ16387" s="74"/>
      <c r="CA16387" s="74"/>
      <c r="CF16387" s="79"/>
      <c r="CL16387" s="79"/>
    </row>
    <row r="16388" spans="30:90">
      <c r="AD16388" s="73"/>
      <c r="AE16388" s="74"/>
      <c r="AF16388" s="74"/>
      <c r="BX16388" s="73"/>
      <c r="BY16388" s="74"/>
      <c r="BZ16388" s="74"/>
      <c r="CA16388" s="74"/>
      <c r="CF16388" s="79"/>
      <c r="CL16388" s="79"/>
    </row>
    <row r="16389" spans="30:90">
      <c r="AD16389" s="73"/>
      <c r="AE16389" s="74"/>
      <c r="AF16389" s="74"/>
      <c r="BX16389" s="73"/>
      <c r="BY16389" s="74"/>
      <c r="BZ16389" s="74"/>
      <c r="CA16389" s="74"/>
      <c r="CF16389" s="79"/>
      <c r="CL16389" s="79"/>
    </row>
    <row r="16390" spans="30:90">
      <c r="AD16390" s="73"/>
      <c r="AE16390" s="74"/>
      <c r="AF16390" s="74"/>
      <c r="BX16390" s="73"/>
      <c r="BY16390" s="74"/>
      <c r="BZ16390" s="74"/>
      <c r="CA16390" s="74"/>
      <c r="CF16390" s="79"/>
      <c r="CL16390" s="79"/>
    </row>
    <row r="16391" spans="30:90">
      <c r="AD16391" s="73"/>
      <c r="AE16391" s="74"/>
      <c r="AF16391" s="74"/>
      <c r="BX16391" s="73"/>
      <c r="BY16391" s="74"/>
      <c r="BZ16391" s="74"/>
      <c r="CA16391" s="74"/>
      <c r="CF16391" s="79"/>
      <c r="CL16391" s="79"/>
    </row>
    <row r="16392" spans="30:90">
      <c r="AD16392" s="73"/>
      <c r="AE16392" s="74"/>
      <c r="AF16392" s="74"/>
      <c r="BX16392" s="73"/>
      <c r="BY16392" s="74"/>
      <c r="BZ16392" s="74"/>
      <c r="CA16392" s="74"/>
      <c r="CF16392" s="79"/>
      <c r="CL16392" s="79"/>
    </row>
    <row r="16393" spans="30:90">
      <c r="AD16393" s="73"/>
      <c r="AE16393" s="74"/>
      <c r="AF16393" s="74"/>
      <c r="BX16393" s="73"/>
      <c r="BY16393" s="74"/>
      <c r="BZ16393" s="74"/>
      <c r="CA16393" s="74"/>
      <c r="CF16393" s="79"/>
      <c r="CL16393" s="79"/>
    </row>
    <row r="16394" spans="30:90">
      <c r="AD16394" s="73"/>
      <c r="AE16394" s="74"/>
      <c r="AF16394" s="74"/>
      <c r="BX16394" s="73"/>
      <c r="BY16394" s="74"/>
      <c r="BZ16394" s="74"/>
      <c r="CA16394" s="74"/>
      <c r="CF16394" s="79"/>
      <c r="CL16394" s="79"/>
    </row>
    <row r="16395" spans="30:90">
      <c r="AD16395" s="73"/>
      <c r="AE16395" s="74"/>
      <c r="AF16395" s="74"/>
      <c r="BX16395" s="73"/>
      <c r="BY16395" s="74"/>
      <c r="BZ16395" s="74"/>
      <c r="CA16395" s="74"/>
      <c r="CF16395" s="79"/>
      <c r="CL16395" s="79"/>
    </row>
    <row r="16396" spans="30:90">
      <c r="AD16396" s="73"/>
      <c r="AE16396" s="74"/>
      <c r="AF16396" s="74"/>
      <c r="BX16396" s="73"/>
      <c r="BY16396" s="74"/>
      <c r="BZ16396" s="74"/>
      <c r="CA16396" s="74"/>
      <c r="CF16396" s="79"/>
      <c r="CL16396" s="79"/>
    </row>
    <row r="16397" spans="30:90">
      <c r="AD16397" s="73"/>
      <c r="AE16397" s="74"/>
      <c r="AF16397" s="74"/>
      <c r="BX16397" s="73"/>
      <c r="BY16397" s="74"/>
      <c r="BZ16397" s="74"/>
      <c r="CA16397" s="74"/>
      <c r="CF16397" s="79"/>
      <c r="CL16397" s="79"/>
    </row>
    <row r="16398" spans="30:90">
      <c r="AD16398" s="73"/>
      <c r="AE16398" s="74"/>
      <c r="AF16398" s="74"/>
      <c r="BX16398" s="73"/>
      <c r="BY16398" s="74"/>
      <c r="BZ16398" s="74"/>
      <c r="CA16398" s="74"/>
      <c r="CF16398" s="79"/>
      <c r="CL16398" s="79"/>
    </row>
    <row r="16399" spans="30:90">
      <c r="AD16399" s="73"/>
      <c r="AE16399" s="74"/>
      <c r="AF16399" s="74"/>
      <c r="BX16399" s="73"/>
      <c r="BY16399" s="74"/>
      <c r="BZ16399" s="74"/>
      <c r="CA16399" s="74"/>
      <c r="CF16399" s="79"/>
      <c r="CL16399" s="79"/>
    </row>
    <row r="16400" spans="30:90">
      <c r="AD16400" s="73"/>
      <c r="AE16400" s="74"/>
      <c r="AF16400" s="74"/>
      <c r="BX16400" s="73"/>
      <c r="BY16400" s="74"/>
      <c r="BZ16400" s="74"/>
      <c r="CA16400" s="74"/>
      <c r="CF16400" s="79"/>
      <c r="CL16400" s="79"/>
    </row>
    <row r="16401" spans="30:90">
      <c r="AD16401" s="73"/>
      <c r="AE16401" s="74"/>
      <c r="AF16401" s="74"/>
      <c r="BX16401" s="73"/>
      <c r="BY16401" s="74"/>
      <c r="BZ16401" s="74"/>
      <c r="CA16401" s="74"/>
      <c r="CF16401" s="79"/>
      <c r="CL16401" s="79"/>
    </row>
    <row r="16402" spans="30:90">
      <c r="AD16402" s="73"/>
      <c r="AE16402" s="74"/>
      <c r="AF16402" s="74"/>
      <c r="BX16402" s="73"/>
      <c r="BY16402" s="74"/>
      <c r="BZ16402" s="74"/>
      <c r="CA16402" s="74"/>
      <c r="CF16402" s="79"/>
      <c r="CL16402" s="79"/>
    </row>
    <row r="16403" spans="30:90">
      <c r="AD16403" s="73"/>
      <c r="AE16403" s="74"/>
      <c r="AF16403" s="74"/>
      <c r="BX16403" s="73"/>
      <c r="BY16403" s="74"/>
      <c r="BZ16403" s="74"/>
      <c r="CA16403" s="74"/>
      <c r="CF16403" s="79"/>
      <c r="CL16403" s="79"/>
    </row>
    <row r="16404" spans="30:90">
      <c r="AD16404" s="73"/>
      <c r="AE16404" s="74"/>
      <c r="AF16404" s="74"/>
      <c r="BX16404" s="73"/>
      <c r="BY16404" s="74"/>
      <c r="BZ16404" s="74"/>
      <c r="CA16404" s="74"/>
      <c r="CF16404" s="79"/>
      <c r="CL16404" s="79"/>
    </row>
    <row r="16405" spans="30:90">
      <c r="AD16405" s="73"/>
      <c r="AE16405" s="74"/>
      <c r="AF16405" s="74"/>
      <c r="BX16405" s="73"/>
      <c r="BY16405" s="74"/>
      <c r="BZ16405" s="74"/>
      <c r="CA16405" s="74"/>
      <c r="CF16405" s="79"/>
      <c r="CL16405" s="79"/>
    </row>
    <row r="16406" spans="30:90">
      <c r="AD16406" s="73"/>
      <c r="AE16406" s="74"/>
      <c r="AF16406" s="74"/>
      <c r="BX16406" s="73"/>
      <c r="BY16406" s="74"/>
      <c r="BZ16406" s="74"/>
      <c r="CA16406" s="74"/>
      <c r="CF16406" s="79"/>
      <c r="CL16406" s="79"/>
    </row>
    <row r="16407" spans="30:90">
      <c r="AD16407" s="73"/>
      <c r="AE16407" s="74"/>
      <c r="AF16407" s="74"/>
      <c r="BX16407" s="73"/>
      <c r="BY16407" s="74"/>
      <c r="BZ16407" s="74"/>
      <c r="CA16407" s="74"/>
      <c r="CF16407" s="79"/>
      <c r="CL16407" s="79"/>
    </row>
    <row r="16408" spans="30:90">
      <c r="AD16408" s="73"/>
      <c r="AE16408" s="74"/>
      <c r="AF16408" s="74"/>
      <c r="BX16408" s="73"/>
      <c r="BY16408" s="74"/>
      <c r="BZ16408" s="74"/>
      <c r="CA16408" s="74"/>
      <c r="CF16408" s="79"/>
      <c r="CL16408" s="79"/>
    </row>
    <row r="16409" spans="30:90">
      <c r="AD16409" s="73"/>
      <c r="AE16409" s="74"/>
      <c r="AF16409" s="74"/>
      <c r="BX16409" s="73"/>
      <c r="BY16409" s="74"/>
      <c r="BZ16409" s="74"/>
      <c r="CA16409" s="74"/>
      <c r="CF16409" s="79"/>
      <c r="CL16409" s="79"/>
    </row>
    <row r="16410" spans="30:90">
      <c r="AD16410" s="73"/>
      <c r="AE16410" s="74"/>
      <c r="AF16410" s="74"/>
      <c r="BX16410" s="73"/>
      <c r="BY16410" s="74"/>
      <c r="BZ16410" s="74"/>
      <c r="CA16410" s="74"/>
      <c r="CF16410" s="79"/>
      <c r="CL16410" s="79"/>
    </row>
    <row r="16411" spans="30:90">
      <c r="AD16411" s="73"/>
      <c r="AE16411" s="74"/>
      <c r="AF16411" s="74"/>
      <c r="BX16411" s="73"/>
      <c r="BY16411" s="74"/>
      <c r="BZ16411" s="74"/>
      <c r="CA16411" s="74"/>
      <c r="CF16411" s="79"/>
      <c r="CL16411" s="79"/>
    </row>
    <row r="16412" spans="30:90">
      <c r="AD16412" s="73"/>
      <c r="AE16412" s="74"/>
      <c r="AF16412" s="74"/>
      <c r="BX16412" s="73"/>
      <c r="BY16412" s="74"/>
      <c r="BZ16412" s="74"/>
      <c r="CA16412" s="74"/>
      <c r="CF16412" s="79"/>
      <c r="CL16412" s="79"/>
    </row>
    <row r="16413" spans="30:90">
      <c r="AD16413" s="73"/>
      <c r="AE16413" s="74"/>
      <c r="AF16413" s="74"/>
      <c r="BX16413" s="73"/>
      <c r="BY16413" s="74"/>
      <c r="BZ16413" s="74"/>
      <c r="CA16413" s="74"/>
      <c r="CF16413" s="79"/>
      <c r="CL16413" s="79"/>
    </row>
    <row r="16414" spans="30:90">
      <c r="AD16414" s="73"/>
      <c r="AE16414" s="74"/>
      <c r="AF16414" s="74"/>
      <c r="BX16414" s="73"/>
      <c r="BY16414" s="74"/>
      <c r="BZ16414" s="74"/>
      <c r="CA16414" s="74"/>
      <c r="CF16414" s="79"/>
      <c r="CL16414" s="79"/>
    </row>
    <row r="16415" spans="30:90">
      <c r="AD16415" s="73"/>
      <c r="AE16415" s="74"/>
      <c r="AF16415" s="74"/>
      <c r="BX16415" s="73"/>
      <c r="BY16415" s="74"/>
      <c r="BZ16415" s="74"/>
      <c r="CA16415" s="74"/>
      <c r="CF16415" s="79"/>
      <c r="CL16415" s="79"/>
    </row>
    <row r="16416" spans="30:90">
      <c r="AD16416" s="73"/>
      <c r="AE16416" s="74"/>
      <c r="AF16416" s="74"/>
      <c r="BX16416" s="73"/>
      <c r="BY16416" s="74"/>
      <c r="BZ16416" s="74"/>
      <c r="CA16416" s="74"/>
      <c r="CF16416" s="79"/>
      <c r="CL16416" s="79"/>
    </row>
    <row r="16417" spans="30:90">
      <c r="AD16417" s="73"/>
      <c r="AE16417" s="74"/>
      <c r="AF16417" s="74"/>
      <c r="BX16417" s="73"/>
      <c r="BY16417" s="74"/>
      <c r="BZ16417" s="74"/>
      <c r="CA16417" s="74"/>
      <c r="CF16417" s="79"/>
      <c r="CL16417" s="79"/>
    </row>
    <row r="16418" spans="30:90">
      <c r="AD16418" s="73"/>
      <c r="AE16418" s="74"/>
      <c r="AF16418" s="74"/>
      <c r="BX16418" s="73"/>
      <c r="BY16418" s="74"/>
      <c r="BZ16418" s="74"/>
      <c r="CA16418" s="74"/>
      <c r="CF16418" s="79"/>
      <c r="CL16418" s="79"/>
    </row>
    <row r="16419" spans="30:90">
      <c r="AD16419" s="73"/>
      <c r="AE16419" s="74"/>
      <c r="AF16419" s="74"/>
      <c r="BX16419" s="73"/>
      <c r="BY16419" s="74"/>
      <c r="BZ16419" s="74"/>
      <c r="CA16419" s="74"/>
      <c r="CF16419" s="79"/>
      <c r="CL16419" s="79"/>
    </row>
    <row r="16420" spans="30:90">
      <c r="AD16420" s="73"/>
      <c r="AE16420" s="74"/>
      <c r="AF16420" s="74"/>
      <c r="BX16420" s="73"/>
      <c r="BY16420" s="74"/>
      <c r="BZ16420" s="74"/>
      <c r="CA16420" s="74"/>
      <c r="CF16420" s="79"/>
      <c r="CL16420" s="79"/>
    </row>
    <row r="16421" spans="30:90">
      <c r="AD16421" s="73"/>
      <c r="AE16421" s="74"/>
      <c r="AF16421" s="74"/>
      <c r="BX16421" s="73"/>
      <c r="BY16421" s="74"/>
      <c r="BZ16421" s="74"/>
      <c r="CA16421" s="74"/>
      <c r="CF16421" s="79"/>
      <c r="CL16421" s="79"/>
    </row>
    <row r="16422" spans="30:90">
      <c r="AD16422" s="73"/>
      <c r="AE16422" s="74"/>
      <c r="AF16422" s="74"/>
      <c r="BX16422" s="73"/>
      <c r="BY16422" s="74"/>
      <c r="BZ16422" s="74"/>
      <c r="CA16422" s="74"/>
      <c r="CF16422" s="79"/>
      <c r="CL16422" s="79"/>
    </row>
    <row r="16423" spans="30:90">
      <c r="AD16423" s="73"/>
      <c r="AE16423" s="74"/>
      <c r="AF16423" s="74"/>
      <c r="BX16423" s="73"/>
      <c r="BY16423" s="74"/>
      <c r="BZ16423" s="74"/>
      <c r="CA16423" s="74"/>
      <c r="CF16423" s="79"/>
      <c r="CL16423" s="79"/>
    </row>
    <row r="16424" spans="30:90">
      <c r="AD16424" s="73"/>
      <c r="AE16424" s="74"/>
      <c r="AF16424" s="74"/>
      <c r="BX16424" s="73"/>
      <c r="BY16424" s="74"/>
      <c r="BZ16424" s="74"/>
      <c r="CA16424" s="74"/>
      <c r="CF16424" s="79"/>
      <c r="CL16424" s="79"/>
    </row>
    <row r="16425" spans="30:90">
      <c r="AD16425" s="73"/>
      <c r="AE16425" s="74"/>
      <c r="AF16425" s="74"/>
      <c r="BX16425" s="73"/>
      <c r="BY16425" s="74"/>
      <c r="BZ16425" s="74"/>
      <c r="CA16425" s="74"/>
      <c r="CF16425" s="79"/>
      <c r="CL16425" s="79"/>
    </row>
    <row r="16426" spans="30:90">
      <c r="AD16426" s="73"/>
      <c r="AE16426" s="74"/>
      <c r="AF16426" s="74"/>
      <c r="BX16426" s="73"/>
      <c r="BY16426" s="74"/>
      <c r="BZ16426" s="74"/>
      <c r="CA16426" s="74"/>
      <c r="CF16426" s="79"/>
      <c r="CL16426" s="79"/>
    </row>
    <row r="16427" spans="30:90">
      <c r="AD16427" s="73"/>
      <c r="AE16427" s="74"/>
      <c r="AF16427" s="74"/>
      <c r="BX16427" s="73"/>
      <c r="BY16427" s="74"/>
      <c r="BZ16427" s="74"/>
      <c r="CA16427" s="74"/>
      <c r="CF16427" s="79"/>
      <c r="CL16427" s="79"/>
    </row>
    <row r="16428" spans="30:90">
      <c r="AD16428" s="73"/>
      <c r="AE16428" s="74"/>
      <c r="AF16428" s="74"/>
      <c r="BX16428" s="73"/>
      <c r="BY16428" s="74"/>
      <c r="BZ16428" s="74"/>
      <c r="CA16428" s="74"/>
      <c r="CF16428" s="79"/>
      <c r="CL16428" s="79"/>
    </row>
    <row r="16429" spans="30:90">
      <c r="AD16429" s="73"/>
      <c r="AE16429" s="74"/>
      <c r="AF16429" s="74"/>
      <c r="BX16429" s="73"/>
      <c r="BY16429" s="74"/>
      <c r="BZ16429" s="74"/>
      <c r="CA16429" s="74"/>
      <c r="CF16429" s="79"/>
      <c r="CL16429" s="79"/>
    </row>
    <row r="16430" spans="30:90">
      <c r="AD16430" s="73"/>
      <c r="AE16430" s="74"/>
      <c r="AF16430" s="74"/>
      <c r="BX16430" s="73"/>
      <c r="BY16430" s="74"/>
      <c r="BZ16430" s="74"/>
      <c r="CA16430" s="74"/>
      <c r="CF16430" s="79"/>
      <c r="CL16430" s="79"/>
    </row>
    <row r="16431" spans="30:90">
      <c r="AD16431" s="73"/>
      <c r="AE16431" s="74"/>
      <c r="AF16431" s="74"/>
      <c r="BX16431" s="73"/>
      <c r="BY16431" s="74"/>
      <c r="BZ16431" s="74"/>
      <c r="CA16431" s="74"/>
      <c r="CF16431" s="79"/>
      <c r="CL16431" s="79"/>
    </row>
    <row r="16432" spans="30:90">
      <c r="AD16432" s="73"/>
      <c r="AE16432" s="74"/>
      <c r="AF16432" s="74"/>
      <c r="BX16432" s="73"/>
      <c r="BY16432" s="74"/>
      <c r="BZ16432" s="74"/>
      <c r="CA16432" s="74"/>
      <c r="CF16432" s="79"/>
      <c r="CL16432" s="79"/>
    </row>
    <row r="16433" spans="30:90">
      <c r="AD16433" s="73"/>
      <c r="AE16433" s="74"/>
      <c r="AF16433" s="74"/>
      <c r="BX16433" s="73"/>
      <c r="BY16433" s="74"/>
      <c r="BZ16433" s="74"/>
      <c r="CA16433" s="74"/>
      <c r="CF16433" s="79"/>
      <c r="CL16433" s="79"/>
    </row>
    <row r="16434" spans="30:90">
      <c r="AD16434" s="73"/>
      <c r="AE16434" s="74"/>
      <c r="AF16434" s="74"/>
      <c r="BX16434" s="73"/>
      <c r="BY16434" s="74"/>
      <c r="BZ16434" s="74"/>
      <c r="CA16434" s="74"/>
      <c r="CF16434" s="79"/>
      <c r="CL16434" s="79"/>
    </row>
    <row r="16435" spans="30:90">
      <c r="AD16435" s="73"/>
      <c r="AE16435" s="74"/>
      <c r="AF16435" s="74"/>
      <c r="BX16435" s="73"/>
      <c r="BY16435" s="74"/>
      <c r="BZ16435" s="74"/>
      <c r="CA16435" s="74"/>
      <c r="CF16435" s="79"/>
      <c r="CL16435" s="79"/>
    </row>
    <row r="16436" spans="30:90">
      <c r="AD16436" s="73"/>
      <c r="AE16436" s="74"/>
      <c r="AF16436" s="74"/>
      <c r="BX16436" s="73"/>
      <c r="BY16436" s="74"/>
      <c r="BZ16436" s="74"/>
      <c r="CA16436" s="74"/>
      <c r="CF16436" s="79"/>
      <c r="CL16436" s="79"/>
    </row>
    <row r="16437" spans="30:90">
      <c r="AD16437" s="73"/>
      <c r="AE16437" s="74"/>
      <c r="AF16437" s="74"/>
      <c r="BX16437" s="73"/>
      <c r="BY16437" s="74"/>
      <c r="BZ16437" s="74"/>
      <c r="CA16437" s="74"/>
      <c r="CF16437" s="79"/>
      <c r="CL16437" s="79"/>
    </row>
    <row r="16438" spans="30:90">
      <c r="AD16438" s="73"/>
      <c r="AE16438" s="74"/>
      <c r="AF16438" s="74"/>
      <c r="BX16438" s="73"/>
      <c r="BY16438" s="74"/>
      <c r="BZ16438" s="74"/>
      <c r="CA16438" s="74"/>
      <c r="CF16438" s="79"/>
      <c r="CL16438" s="79"/>
    </row>
    <row r="16439" spans="30:90">
      <c r="AD16439" s="73"/>
      <c r="AE16439" s="74"/>
      <c r="AF16439" s="74"/>
      <c r="BX16439" s="73"/>
      <c r="BY16439" s="74"/>
      <c r="BZ16439" s="74"/>
      <c r="CA16439" s="74"/>
      <c r="CF16439" s="79"/>
      <c r="CL16439" s="79"/>
    </row>
    <row r="16440" spans="30:90">
      <c r="AD16440" s="73"/>
      <c r="AE16440" s="74"/>
      <c r="AF16440" s="74"/>
      <c r="BX16440" s="73"/>
      <c r="BY16440" s="74"/>
      <c r="BZ16440" s="74"/>
      <c r="CA16440" s="74"/>
      <c r="CF16440" s="79"/>
      <c r="CL16440" s="79"/>
    </row>
    <row r="16441" spans="30:90">
      <c r="AD16441" s="73"/>
      <c r="AE16441" s="74"/>
      <c r="AF16441" s="74"/>
      <c r="BX16441" s="73"/>
      <c r="BY16441" s="74"/>
      <c r="BZ16441" s="74"/>
      <c r="CA16441" s="74"/>
      <c r="CF16441" s="79"/>
      <c r="CL16441" s="79"/>
    </row>
    <row r="16442" spans="30:90">
      <c r="AD16442" s="73"/>
      <c r="AE16442" s="74"/>
      <c r="AF16442" s="74"/>
      <c r="BX16442" s="73"/>
      <c r="BY16442" s="74"/>
      <c r="BZ16442" s="74"/>
      <c r="CA16442" s="74"/>
      <c r="CF16442" s="79"/>
      <c r="CL16442" s="79"/>
    </row>
    <row r="16443" spans="30:90">
      <c r="AD16443" s="73"/>
      <c r="AE16443" s="74"/>
      <c r="AF16443" s="74"/>
      <c r="BX16443" s="73"/>
      <c r="BY16443" s="74"/>
      <c r="BZ16443" s="74"/>
      <c r="CA16443" s="74"/>
      <c r="CF16443" s="79"/>
      <c r="CL16443" s="79"/>
    </row>
    <row r="16444" spans="30:90">
      <c r="AD16444" s="73"/>
      <c r="AE16444" s="74"/>
      <c r="AF16444" s="74"/>
      <c r="BX16444" s="73"/>
      <c r="BY16444" s="74"/>
      <c r="BZ16444" s="74"/>
      <c r="CA16444" s="74"/>
      <c r="CF16444" s="79"/>
      <c r="CL16444" s="79"/>
    </row>
    <row r="16445" spans="30:90">
      <c r="AD16445" s="73"/>
      <c r="AE16445" s="74"/>
      <c r="AF16445" s="74"/>
      <c r="BX16445" s="73"/>
      <c r="BY16445" s="74"/>
      <c r="BZ16445" s="74"/>
      <c r="CA16445" s="74"/>
      <c r="CF16445" s="79"/>
      <c r="CL16445" s="79"/>
    </row>
    <row r="16446" spans="30:90">
      <c r="AD16446" s="73"/>
      <c r="AE16446" s="74"/>
      <c r="AF16446" s="74"/>
      <c r="BX16446" s="73"/>
      <c r="BY16446" s="74"/>
      <c r="BZ16446" s="74"/>
      <c r="CA16446" s="74"/>
      <c r="CF16446" s="79"/>
      <c r="CL16446" s="79"/>
    </row>
    <row r="16447" spans="30:90">
      <c r="AD16447" s="73"/>
      <c r="AE16447" s="74"/>
      <c r="AF16447" s="74"/>
      <c r="BX16447" s="73"/>
      <c r="BY16447" s="74"/>
      <c r="BZ16447" s="74"/>
      <c r="CA16447" s="74"/>
      <c r="CF16447" s="79"/>
      <c r="CL16447" s="79"/>
    </row>
    <row r="16448" spans="30:90">
      <c r="AD16448" s="73"/>
      <c r="AE16448" s="74"/>
      <c r="AF16448" s="74"/>
      <c r="BX16448" s="73"/>
      <c r="BY16448" s="74"/>
      <c r="BZ16448" s="74"/>
      <c r="CA16448" s="74"/>
      <c r="CF16448" s="79"/>
      <c r="CL16448" s="79"/>
    </row>
    <row r="16449" spans="30:90">
      <c r="AD16449" s="73"/>
      <c r="AE16449" s="74"/>
      <c r="AF16449" s="74"/>
      <c r="BX16449" s="73"/>
      <c r="BY16449" s="74"/>
      <c r="BZ16449" s="74"/>
      <c r="CA16449" s="74"/>
      <c r="CF16449" s="79"/>
      <c r="CL16449" s="79"/>
    </row>
    <row r="16450" spans="30:90">
      <c r="AD16450" s="73"/>
      <c r="AE16450" s="74"/>
      <c r="AF16450" s="74"/>
      <c r="BX16450" s="73"/>
      <c r="BY16450" s="74"/>
      <c r="BZ16450" s="74"/>
      <c r="CA16450" s="74"/>
      <c r="CF16450" s="79"/>
      <c r="CL16450" s="79"/>
    </row>
    <row r="16451" spans="30:90">
      <c r="AD16451" s="73"/>
      <c r="AE16451" s="74"/>
      <c r="AF16451" s="74"/>
      <c r="BX16451" s="73"/>
      <c r="BY16451" s="74"/>
      <c r="BZ16451" s="74"/>
      <c r="CA16451" s="74"/>
      <c r="CF16451" s="79"/>
      <c r="CL16451" s="79"/>
    </row>
    <row r="16452" spans="30:90">
      <c r="AD16452" s="73"/>
      <c r="AE16452" s="74"/>
      <c r="AF16452" s="74"/>
      <c r="BX16452" s="73"/>
      <c r="BY16452" s="74"/>
      <c r="BZ16452" s="74"/>
      <c r="CA16452" s="74"/>
      <c r="CF16452" s="79"/>
      <c r="CL16452" s="79"/>
    </row>
    <row r="16453" spans="30:90">
      <c r="AD16453" s="73"/>
      <c r="AE16453" s="74"/>
      <c r="AF16453" s="74"/>
      <c r="BX16453" s="73"/>
      <c r="BY16453" s="74"/>
      <c r="BZ16453" s="74"/>
      <c r="CA16453" s="74"/>
      <c r="CF16453" s="79"/>
      <c r="CL16453" s="79"/>
    </row>
    <row r="16454" spans="30:90">
      <c r="AD16454" s="73"/>
      <c r="AE16454" s="74"/>
      <c r="AF16454" s="74"/>
      <c r="BX16454" s="73"/>
      <c r="BY16454" s="74"/>
      <c r="BZ16454" s="74"/>
      <c r="CA16454" s="74"/>
      <c r="CF16454" s="79"/>
      <c r="CL16454" s="79"/>
    </row>
    <row r="16455" spans="30:90">
      <c r="AD16455" s="73"/>
      <c r="AE16455" s="74"/>
      <c r="AF16455" s="74"/>
      <c r="BX16455" s="73"/>
      <c r="BY16455" s="74"/>
      <c r="BZ16455" s="74"/>
      <c r="CA16455" s="74"/>
      <c r="CF16455" s="79"/>
      <c r="CL16455" s="79"/>
    </row>
    <row r="16456" spans="30:90">
      <c r="AD16456" s="73"/>
      <c r="AE16456" s="74"/>
      <c r="AF16456" s="74"/>
      <c r="BX16456" s="73"/>
      <c r="BY16456" s="74"/>
      <c r="BZ16456" s="74"/>
      <c r="CA16456" s="74"/>
      <c r="CF16456" s="79"/>
      <c r="CL16456" s="79"/>
    </row>
    <row r="16457" spans="30:90">
      <c r="AD16457" s="73"/>
      <c r="AE16457" s="74"/>
      <c r="AF16457" s="74"/>
      <c r="BX16457" s="73"/>
      <c r="BY16457" s="74"/>
      <c r="BZ16457" s="74"/>
      <c r="CA16457" s="74"/>
      <c r="CF16457" s="79"/>
      <c r="CL16457" s="79"/>
    </row>
    <row r="16458" spans="30:90">
      <c r="AD16458" s="73"/>
      <c r="AE16458" s="74"/>
      <c r="AF16458" s="74"/>
      <c r="BX16458" s="73"/>
      <c r="BY16458" s="74"/>
      <c r="BZ16458" s="74"/>
      <c r="CA16458" s="74"/>
      <c r="CF16458" s="79"/>
      <c r="CL16458" s="79"/>
    </row>
    <row r="16459" spans="30:90">
      <c r="AD16459" s="73"/>
      <c r="AE16459" s="74"/>
      <c r="AF16459" s="74"/>
      <c r="BX16459" s="73"/>
      <c r="BY16459" s="74"/>
      <c r="BZ16459" s="74"/>
      <c r="CA16459" s="74"/>
      <c r="CF16459" s="79"/>
      <c r="CL16459" s="79"/>
    </row>
    <row r="16460" spans="30:90">
      <c r="AD16460" s="73"/>
      <c r="AE16460" s="74"/>
      <c r="AF16460" s="74"/>
      <c r="BX16460" s="73"/>
      <c r="BY16460" s="74"/>
      <c r="BZ16460" s="74"/>
      <c r="CA16460" s="74"/>
      <c r="CF16460" s="79"/>
      <c r="CL16460" s="79"/>
    </row>
    <row r="16461" spans="30:90">
      <c r="AD16461" s="73"/>
      <c r="AE16461" s="74"/>
      <c r="AF16461" s="74"/>
      <c r="BX16461" s="73"/>
      <c r="BY16461" s="74"/>
      <c r="BZ16461" s="74"/>
      <c r="CA16461" s="74"/>
      <c r="CF16461" s="79"/>
      <c r="CL16461" s="79"/>
    </row>
    <row r="16462" spans="30:90">
      <c r="AD16462" s="73"/>
      <c r="AE16462" s="74"/>
      <c r="AF16462" s="74"/>
      <c r="BX16462" s="73"/>
      <c r="BY16462" s="74"/>
      <c r="BZ16462" s="74"/>
      <c r="CA16462" s="74"/>
      <c r="CF16462" s="79"/>
      <c r="CL16462" s="79"/>
    </row>
    <row r="16463" spans="30:90">
      <c r="AD16463" s="73"/>
      <c r="AE16463" s="74"/>
      <c r="AF16463" s="74"/>
      <c r="BX16463" s="73"/>
      <c r="BY16463" s="74"/>
      <c r="BZ16463" s="74"/>
      <c r="CA16463" s="74"/>
      <c r="CF16463" s="79"/>
      <c r="CL16463" s="79"/>
    </row>
    <row r="16464" spans="30:90">
      <c r="AD16464" s="73"/>
      <c r="AE16464" s="74"/>
      <c r="AF16464" s="74"/>
      <c r="BX16464" s="73"/>
      <c r="BY16464" s="74"/>
      <c r="BZ16464" s="74"/>
      <c r="CA16464" s="74"/>
      <c r="CF16464" s="79"/>
      <c r="CL16464" s="79"/>
    </row>
    <row r="16465" spans="30:90">
      <c r="AD16465" s="73"/>
      <c r="AE16465" s="74"/>
      <c r="AF16465" s="74"/>
      <c r="BX16465" s="73"/>
      <c r="BY16465" s="74"/>
      <c r="BZ16465" s="74"/>
      <c r="CA16465" s="74"/>
      <c r="CF16465" s="79"/>
      <c r="CL16465" s="79"/>
    </row>
    <row r="16466" spans="30:90">
      <c r="AD16466" s="73"/>
      <c r="AE16466" s="74"/>
      <c r="AF16466" s="74"/>
      <c r="BX16466" s="73"/>
      <c r="BY16466" s="74"/>
      <c r="BZ16466" s="74"/>
      <c r="CA16466" s="74"/>
      <c r="CF16466" s="79"/>
      <c r="CL16466" s="79"/>
    </row>
    <row r="16467" spans="30:90">
      <c r="AD16467" s="73"/>
      <c r="AE16467" s="74"/>
      <c r="AF16467" s="74"/>
      <c r="BX16467" s="73"/>
      <c r="BY16467" s="74"/>
      <c r="BZ16467" s="74"/>
      <c r="CA16467" s="74"/>
      <c r="CF16467" s="79"/>
      <c r="CL16467" s="79"/>
    </row>
    <row r="16468" spans="30:90">
      <c r="AD16468" s="73"/>
      <c r="AE16468" s="74"/>
      <c r="AF16468" s="74"/>
      <c r="BX16468" s="73"/>
      <c r="BY16468" s="74"/>
      <c r="BZ16468" s="74"/>
      <c r="CA16468" s="74"/>
      <c r="CF16468" s="79"/>
      <c r="CL16468" s="79"/>
    </row>
    <row r="16469" spans="30:90">
      <c r="AD16469" s="73"/>
      <c r="AE16469" s="74"/>
      <c r="AF16469" s="74"/>
      <c r="BX16469" s="73"/>
      <c r="BY16469" s="74"/>
      <c r="BZ16469" s="74"/>
      <c r="CA16469" s="74"/>
      <c r="CF16469" s="79"/>
      <c r="CL16469" s="79"/>
    </row>
    <row r="16470" spans="30:90">
      <c r="AD16470" s="73"/>
      <c r="AE16470" s="74"/>
      <c r="AF16470" s="74"/>
      <c r="BX16470" s="73"/>
      <c r="BY16470" s="74"/>
      <c r="BZ16470" s="74"/>
      <c r="CA16470" s="74"/>
      <c r="CF16470" s="79"/>
      <c r="CL16470" s="79"/>
    </row>
    <row r="16471" spans="30:90">
      <c r="AD16471" s="73"/>
      <c r="AE16471" s="74"/>
      <c r="AF16471" s="74"/>
      <c r="BX16471" s="73"/>
      <c r="BY16471" s="74"/>
      <c r="BZ16471" s="74"/>
      <c r="CA16471" s="74"/>
      <c r="CF16471" s="79"/>
      <c r="CL16471" s="79"/>
    </row>
    <row r="16472" spans="30:90">
      <c r="AD16472" s="73"/>
      <c r="AE16472" s="74"/>
      <c r="AF16472" s="74"/>
      <c r="BX16472" s="73"/>
      <c r="BY16472" s="74"/>
      <c r="BZ16472" s="74"/>
      <c r="CA16472" s="74"/>
      <c r="CF16472" s="79"/>
      <c r="CL16472" s="79"/>
    </row>
    <row r="16473" spans="30:90">
      <c r="AD16473" s="73"/>
      <c r="AE16473" s="74"/>
      <c r="AF16473" s="74"/>
      <c r="BX16473" s="73"/>
      <c r="BY16473" s="74"/>
      <c r="BZ16473" s="74"/>
      <c r="CA16473" s="74"/>
      <c r="CF16473" s="79"/>
      <c r="CL16473" s="79"/>
    </row>
    <row r="16474" spans="30:90">
      <c r="AD16474" s="73"/>
      <c r="AE16474" s="74"/>
      <c r="AF16474" s="74"/>
      <c r="BX16474" s="73"/>
      <c r="BY16474" s="74"/>
      <c r="BZ16474" s="74"/>
      <c r="CA16474" s="74"/>
      <c r="CF16474" s="79"/>
      <c r="CL16474" s="79"/>
    </row>
    <row r="16475" spans="30:90">
      <c r="AD16475" s="73"/>
      <c r="AE16475" s="74"/>
      <c r="AF16475" s="74"/>
      <c r="BX16475" s="73"/>
      <c r="BY16475" s="74"/>
      <c r="BZ16475" s="74"/>
      <c r="CA16475" s="74"/>
      <c r="CF16475" s="79"/>
      <c r="CL16475" s="79"/>
    </row>
    <row r="16476" spans="30:90">
      <c r="AD16476" s="73"/>
      <c r="AE16476" s="74"/>
      <c r="AF16476" s="74"/>
      <c r="BX16476" s="73"/>
      <c r="BY16476" s="74"/>
      <c r="BZ16476" s="74"/>
      <c r="CA16476" s="74"/>
      <c r="CF16476" s="79"/>
      <c r="CL16476" s="79"/>
    </row>
    <row r="16477" spans="30:90">
      <c r="AD16477" s="73"/>
      <c r="AE16477" s="74"/>
      <c r="AF16477" s="74"/>
      <c r="BX16477" s="73"/>
      <c r="BY16477" s="74"/>
      <c r="BZ16477" s="74"/>
      <c r="CA16477" s="74"/>
      <c r="CF16477" s="79"/>
      <c r="CL16477" s="79"/>
    </row>
    <row r="16478" spans="30:90">
      <c r="AD16478" s="73"/>
      <c r="AE16478" s="74"/>
      <c r="AF16478" s="74"/>
      <c r="BX16478" s="73"/>
      <c r="BY16478" s="74"/>
      <c r="BZ16478" s="74"/>
      <c r="CA16478" s="74"/>
      <c r="CF16478" s="79"/>
      <c r="CL16478" s="79"/>
    </row>
    <row r="16479" spans="30:90">
      <c r="AD16479" s="73"/>
      <c r="AE16479" s="74"/>
      <c r="AF16479" s="74"/>
      <c r="BX16479" s="73"/>
      <c r="BY16479" s="74"/>
      <c r="BZ16479" s="74"/>
      <c r="CA16479" s="74"/>
      <c r="CF16479" s="79"/>
      <c r="CL16479" s="79"/>
    </row>
    <row r="16480" spans="30:90">
      <c r="AD16480" s="73"/>
      <c r="AE16480" s="74"/>
      <c r="AF16480" s="74"/>
      <c r="BX16480" s="73"/>
      <c r="BY16480" s="74"/>
      <c r="BZ16480" s="74"/>
      <c r="CA16480" s="74"/>
      <c r="CF16480" s="79"/>
      <c r="CL16480" s="79"/>
    </row>
    <row r="16481" spans="30:90">
      <c r="AD16481" s="73"/>
      <c r="AE16481" s="74"/>
      <c r="AF16481" s="74"/>
      <c r="BX16481" s="73"/>
      <c r="BY16481" s="74"/>
      <c r="BZ16481" s="74"/>
      <c r="CA16481" s="74"/>
      <c r="CF16481" s="79"/>
      <c r="CL16481" s="79"/>
    </row>
    <row r="16482" spans="30:90">
      <c r="AD16482" s="73"/>
      <c r="AE16482" s="74"/>
      <c r="AF16482" s="74"/>
      <c r="BX16482" s="73"/>
      <c r="BY16482" s="74"/>
      <c r="BZ16482" s="74"/>
      <c r="CA16482" s="74"/>
      <c r="CF16482" s="79"/>
      <c r="CL16482" s="79"/>
    </row>
    <row r="16483" spans="30:90">
      <c r="AD16483" s="73"/>
      <c r="AE16483" s="74"/>
      <c r="AF16483" s="74"/>
      <c r="BX16483" s="73"/>
      <c r="BY16483" s="74"/>
      <c r="BZ16483" s="74"/>
      <c r="CA16483" s="74"/>
      <c r="CF16483" s="79"/>
      <c r="CL16483" s="79"/>
    </row>
    <row r="16484" spans="30:90">
      <c r="AD16484" s="73"/>
      <c r="AE16484" s="74"/>
      <c r="AF16484" s="74"/>
      <c r="BX16484" s="73"/>
      <c r="BY16484" s="74"/>
      <c r="BZ16484" s="74"/>
      <c r="CA16484" s="74"/>
      <c r="CF16484" s="79"/>
      <c r="CL16484" s="79"/>
    </row>
    <row r="16485" spans="30:90">
      <c r="AD16485" s="73"/>
      <c r="AE16485" s="74"/>
      <c r="AF16485" s="74"/>
      <c r="BX16485" s="73"/>
      <c r="BY16485" s="74"/>
      <c r="BZ16485" s="74"/>
      <c r="CA16485" s="74"/>
      <c r="CF16485" s="79"/>
      <c r="CL16485" s="79"/>
    </row>
    <row r="16486" spans="30:90">
      <c r="AD16486" s="73"/>
      <c r="AE16486" s="74"/>
      <c r="AF16486" s="74"/>
      <c r="BX16486" s="73"/>
      <c r="BY16486" s="74"/>
      <c r="BZ16486" s="74"/>
      <c r="CA16486" s="74"/>
      <c r="CF16486" s="79"/>
      <c r="CL16486" s="79"/>
    </row>
    <row r="16487" spans="30:90">
      <c r="AD16487" s="73"/>
      <c r="AE16487" s="74"/>
      <c r="AF16487" s="74"/>
      <c r="BX16487" s="73"/>
      <c r="BY16487" s="74"/>
      <c r="BZ16487" s="74"/>
      <c r="CA16487" s="74"/>
      <c r="CF16487" s="79"/>
      <c r="CL16487" s="79"/>
    </row>
    <row r="16488" spans="30:90">
      <c r="AD16488" s="73"/>
      <c r="AE16488" s="74"/>
      <c r="AF16488" s="74"/>
      <c r="BX16488" s="73"/>
      <c r="BY16488" s="74"/>
      <c r="BZ16488" s="74"/>
      <c r="CA16488" s="74"/>
      <c r="CF16488" s="79"/>
      <c r="CL16488" s="79"/>
    </row>
    <row r="16489" spans="30:90">
      <c r="AD16489" s="73"/>
      <c r="AE16489" s="74"/>
      <c r="AF16489" s="74"/>
      <c r="BX16489" s="73"/>
      <c r="BY16489" s="74"/>
      <c r="BZ16489" s="74"/>
      <c r="CA16489" s="74"/>
      <c r="CF16489" s="79"/>
      <c r="CL16489" s="79"/>
    </row>
    <row r="16490" spans="30:90">
      <c r="AD16490" s="73"/>
      <c r="AE16490" s="74"/>
      <c r="AF16490" s="74"/>
      <c r="BX16490" s="73"/>
      <c r="BY16490" s="74"/>
      <c r="BZ16490" s="74"/>
      <c r="CA16490" s="74"/>
      <c r="CF16490" s="79"/>
      <c r="CL16490" s="79"/>
    </row>
    <row r="16491" spans="30:90">
      <c r="AD16491" s="73"/>
      <c r="AE16491" s="74"/>
      <c r="AF16491" s="74"/>
      <c r="BX16491" s="73"/>
      <c r="BY16491" s="74"/>
      <c r="BZ16491" s="74"/>
      <c r="CA16491" s="74"/>
      <c r="CF16491" s="79"/>
      <c r="CL16491" s="79"/>
    </row>
    <row r="16492" spans="30:90">
      <c r="AD16492" s="73"/>
      <c r="AE16492" s="74"/>
      <c r="AF16492" s="74"/>
      <c r="BX16492" s="73"/>
      <c r="BY16492" s="74"/>
      <c r="BZ16492" s="74"/>
      <c r="CA16492" s="74"/>
      <c r="CF16492" s="79"/>
      <c r="CL16492" s="79"/>
    </row>
    <row r="16493" spans="30:90">
      <c r="AD16493" s="73"/>
      <c r="AE16493" s="74"/>
      <c r="AF16493" s="74"/>
      <c r="BX16493" s="73"/>
      <c r="BY16493" s="74"/>
      <c r="BZ16493" s="74"/>
      <c r="CA16493" s="74"/>
      <c r="CF16493" s="79"/>
      <c r="CL16493" s="79"/>
    </row>
    <row r="16494" spans="30:90">
      <c r="AD16494" s="73"/>
      <c r="AE16494" s="74"/>
      <c r="AF16494" s="74"/>
      <c r="BX16494" s="73"/>
      <c r="BY16494" s="74"/>
      <c r="BZ16494" s="74"/>
      <c r="CA16494" s="74"/>
      <c r="CF16494" s="79"/>
      <c r="CL16494" s="79"/>
    </row>
    <row r="16495" spans="30:90">
      <c r="AD16495" s="73"/>
      <c r="AE16495" s="74"/>
      <c r="AF16495" s="74"/>
      <c r="BX16495" s="73"/>
      <c r="BY16495" s="74"/>
      <c r="BZ16495" s="74"/>
      <c r="CA16495" s="74"/>
      <c r="CF16495" s="79"/>
      <c r="CL16495" s="79"/>
    </row>
    <row r="16496" spans="30:90">
      <c r="AD16496" s="73"/>
      <c r="AE16496" s="74"/>
      <c r="AF16496" s="74"/>
      <c r="BX16496" s="73"/>
      <c r="BY16496" s="74"/>
      <c r="BZ16496" s="74"/>
      <c r="CA16496" s="74"/>
      <c r="CF16496" s="79"/>
      <c r="CL16496" s="79"/>
    </row>
    <row r="16497" spans="30:90">
      <c r="AD16497" s="73"/>
      <c r="AE16497" s="74"/>
      <c r="AF16497" s="74"/>
      <c r="BX16497" s="73"/>
      <c r="BY16497" s="74"/>
      <c r="BZ16497" s="74"/>
      <c r="CA16497" s="74"/>
      <c r="CF16497" s="79"/>
      <c r="CL16497" s="79"/>
    </row>
    <row r="16498" spans="30:90">
      <c r="AD16498" s="73"/>
      <c r="AE16498" s="74"/>
      <c r="AF16498" s="74"/>
      <c r="BX16498" s="73"/>
      <c r="BY16498" s="74"/>
      <c r="BZ16498" s="74"/>
      <c r="CA16498" s="74"/>
      <c r="CF16498" s="79"/>
      <c r="CL16498" s="79"/>
    </row>
    <row r="16499" spans="30:90">
      <c r="AD16499" s="73"/>
      <c r="AE16499" s="74"/>
      <c r="AF16499" s="74"/>
      <c r="BX16499" s="73"/>
      <c r="BY16499" s="74"/>
      <c r="BZ16499" s="74"/>
      <c r="CA16499" s="74"/>
      <c r="CF16499" s="79"/>
      <c r="CL16499" s="79"/>
    </row>
    <row r="16500" spans="30:90">
      <c r="AD16500" s="73"/>
      <c r="AE16500" s="74"/>
      <c r="AF16500" s="74"/>
      <c r="BX16500" s="73"/>
      <c r="BY16500" s="74"/>
      <c r="BZ16500" s="74"/>
      <c r="CA16500" s="74"/>
      <c r="CF16500" s="79"/>
      <c r="CL16500" s="79"/>
    </row>
    <row r="16501" spans="30:90">
      <c r="AD16501" s="73"/>
      <c r="AE16501" s="74"/>
      <c r="AF16501" s="74"/>
      <c r="BX16501" s="73"/>
      <c r="BY16501" s="74"/>
      <c r="BZ16501" s="74"/>
      <c r="CA16501" s="74"/>
      <c r="CF16501" s="79"/>
      <c r="CL16501" s="79"/>
    </row>
    <row r="16502" spans="30:90">
      <c r="AD16502" s="73"/>
      <c r="AE16502" s="74"/>
      <c r="AF16502" s="74"/>
      <c r="BX16502" s="73"/>
      <c r="BY16502" s="74"/>
      <c r="BZ16502" s="74"/>
      <c r="CA16502" s="74"/>
      <c r="CF16502" s="79"/>
      <c r="CL16502" s="79"/>
    </row>
    <row r="16503" spans="30:90">
      <c r="AD16503" s="73"/>
      <c r="AE16503" s="74"/>
      <c r="AF16503" s="74"/>
      <c r="BX16503" s="73"/>
      <c r="BY16503" s="74"/>
      <c r="BZ16503" s="74"/>
      <c r="CA16503" s="74"/>
      <c r="CF16503" s="79"/>
      <c r="CL16503" s="79"/>
    </row>
    <row r="16504" spans="30:90">
      <c r="AD16504" s="73"/>
      <c r="AE16504" s="74"/>
      <c r="AF16504" s="74"/>
      <c r="BX16504" s="73"/>
      <c r="BY16504" s="74"/>
      <c r="BZ16504" s="74"/>
      <c r="CA16504" s="74"/>
      <c r="CF16504" s="79"/>
      <c r="CL16504" s="79"/>
    </row>
    <row r="16505" spans="30:90">
      <c r="AD16505" s="73"/>
      <c r="AE16505" s="74"/>
      <c r="AF16505" s="74"/>
      <c r="BX16505" s="73"/>
      <c r="BY16505" s="74"/>
      <c r="BZ16505" s="74"/>
      <c r="CA16505" s="74"/>
      <c r="CF16505" s="79"/>
      <c r="CL16505" s="79"/>
    </row>
    <row r="16506" spans="30:90">
      <c r="AD16506" s="73"/>
      <c r="AE16506" s="74"/>
      <c r="AF16506" s="74"/>
      <c r="BX16506" s="73"/>
      <c r="BY16506" s="74"/>
      <c r="BZ16506" s="74"/>
      <c r="CA16506" s="74"/>
      <c r="CF16506" s="79"/>
      <c r="CL16506" s="79"/>
    </row>
    <row r="16507" spans="30:90">
      <c r="AD16507" s="73"/>
      <c r="AE16507" s="74"/>
      <c r="AF16507" s="74"/>
      <c r="BX16507" s="73"/>
      <c r="BY16507" s="74"/>
      <c r="BZ16507" s="74"/>
      <c r="CA16507" s="74"/>
      <c r="CF16507" s="79"/>
      <c r="CL16507" s="79"/>
    </row>
    <row r="16508" spans="30:90">
      <c r="AD16508" s="73"/>
      <c r="AE16508" s="74"/>
      <c r="AF16508" s="74"/>
      <c r="BX16508" s="73"/>
      <c r="BY16508" s="74"/>
      <c r="BZ16508" s="74"/>
      <c r="CA16508" s="74"/>
      <c r="CF16508" s="79"/>
      <c r="CL16508" s="79"/>
    </row>
    <row r="16509" spans="30:90">
      <c r="AD16509" s="73"/>
      <c r="AE16509" s="74"/>
      <c r="AF16509" s="74"/>
      <c r="BX16509" s="73"/>
      <c r="BY16509" s="74"/>
      <c r="BZ16509" s="74"/>
      <c r="CA16509" s="74"/>
      <c r="CF16509" s="79"/>
      <c r="CL16509" s="79"/>
    </row>
    <row r="16510" spans="30:90">
      <c r="AD16510" s="73"/>
      <c r="AE16510" s="74"/>
      <c r="AF16510" s="74"/>
      <c r="BX16510" s="73"/>
      <c r="BY16510" s="74"/>
      <c r="BZ16510" s="74"/>
      <c r="CA16510" s="74"/>
      <c r="CF16510" s="79"/>
      <c r="CL16510" s="79"/>
    </row>
    <row r="16511" spans="30:90">
      <c r="AD16511" s="73"/>
      <c r="AE16511" s="74"/>
      <c r="AF16511" s="74"/>
      <c r="BX16511" s="73"/>
      <c r="BY16511" s="74"/>
      <c r="BZ16511" s="74"/>
      <c r="CA16511" s="74"/>
      <c r="CF16511" s="79"/>
      <c r="CL16511" s="79"/>
    </row>
    <row r="16512" spans="30:90">
      <c r="AD16512" s="73"/>
      <c r="AE16512" s="74"/>
      <c r="AF16512" s="74"/>
      <c r="BX16512" s="73"/>
      <c r="BY16512" s="74"/>
      <c r="BZ16512" s="74"/>
      <c r="CA16512" s="74"/>
      <c r="CF16512" s="79"/>
      <c r="CL16512" s="79"/>
    </row>
    <row r="16513" spans="30:90">
      <c r="AD16513" s="73"/>
      <c r="AE16513" s="74"/>
      <c r="AF16513" s="74"/>
      <c r="BX16513" s="73"/>
      <c r="BY16513" s="74"/>
      <c r="BZ16513" s="74"/>
      <c r="CA16513" s="74"/>
      <c r="CF16513" s="79"/>
      <c r="CL16513" s="79"/>
    </row>
    <row r="16514" spans="30:90">
      <c r="AD16514" s="73"/>
      <c r="AE16514" s="74"/>
      <c r="AF16514" s="74"/>
      <c r="BX16514" s="73"/>
      <c r="BY16514" s="74"/>
      <c r="BZ16514" s="74"/>
      <c r="CA16514" s="74"/>
      <c r="CF16514" s="79"/>
      <c r="CL16514" s="79"/>
    </row>
    <row r="16515" spans="30:90">
      <c r="AD16515" s="73"/>
      <c r="AE16515" s="74"/>
      <c r="AF16515" s="74"/>
      <c r="BX16515" s="73"/>
      <c r="BY16515" s="74"/>
      <c r="BZ16515" s="74"/>
      <c r="CA16515" s="74"/>
      <c r="CF16515" s="79"/>
      <c r="CL16515" s="79"/>
    </row>
    <row r="16516" spans="30:90">
      <c r="AD16516" s="73"/>
      <c r="AE16516" s="74"/>
      <c r="AF16516" s="74"/>
      <c r="BX16516" s="73"/>
      <c r="BY16516" s="74"/>
      <c r="BZ16516" s="74"/>
      <c r="CA16516" s="74"/>
      <c r="CF16516" s="79"/>
      <c r="CL16516" s="79"/>
    </row>
    <row r="16517" spans="30:90">
      <c r="AD16517" s="73"/>
      <c r="AE16517" s="74"/>
      <c r="AF16517" s="74"/>
      <c r="BX16517" s="73"/>
      <c r="BY16517" s="74"/>
      <c r="BZ16517" s="74"/>
      <c r="CA16517" s="74"/>
      <c r="CF16517" s="79"/>
      <c r="CL16517" s="79"/>
    </row>
    <row r="16518" spans="30:90">
      <c r="AD16518" s="73"/>
      <c r="AE16518" s="74"/>
      <c r="AF16518" s="74"/>
      <c r="BX16518" s="73"/>
      <c r="BY16518" s="74"/>
      <c r="BZ16518" s="74"/>
      <c r="CA16518" s="74"/>
      <c r="CF16518" s="79"/>
      <c r="CL16518" s="79"/>
    </row>
    <row r="16519" spans="30:90">
      <c r="AD16519" s="73"/>
      <c r="AE16519" s="74"/>
      <c r="AF16519" s="74"/>
      <c r="BX16519" s="73"/>
      <c r="BY16519" s="74"/>
      <c r="BZ16519" s="74"/>
      <c r="CA16519" s="74"/>
      <c r="CF16519" s="79"/>
      <c r="CL16519" s="79"/>
    </row>
    <row r="16520" spans="30:90">
      <c r="AD16520" s="73"/>
      <c r="AE16520" s="74"/>
      <c r="AF16520" s="74"/>
      <c r="BX16520" s="73"/>
      <c r="BY16520" s="74"/>
      <c r="BZ16520" s="74"/>
      <c r="CA16520" s="74"/>
      <c r="CF16520" s="79"/>
      <c r="CL16520" s="79"/>
    </row>
    <row r="16521" spans="30:90">
      <c r="AD16521" s="73"/>
      <c r="AE16521" s="74"/>
      <c r="AF16521" s="74"/>
      <c r="BX16521" s="73"/>
      <c r="BY16521" s="74"/>
      <c r="BZ16521" s="74"/>
      <c r="CA16521" s="74"/>
      <c r="CF16521" s="79"/>
      <c r="CL16521" s="79"/>
    </row>
    <row r="16522" spans="30:90">
      <c r="AD16522" s="73"/>
      <c r="AE16522" s="74"/>
      <c r="AF16522" s="74"/>
      <c r="BX16522" s="73"/>
      <c r="BY16522" s="74"/>
      <c r="BZ16522" s="74"/>
      <c r="CA16522" s="74"/>
      <c r="CF16522" s="79"/>
      <c r="CL16522" s="79"/>
    </row>
    <row r="16523" spans="30:90">
      <c r="AD16523" s="73"/>
      <c r="AE16523" s="74"/>
      <c r="AF16523" s="74"/>
      <c r="BX16523" s="73"/>
      <c r="BY16523" s="74"/>
      <c r="BZ16523" s="74"/>
      <c r="CA16523" s="74"/>
      <c r="CF16523" s="79"/>
      <c r="CL16523" s="79"/>
    </row>
    <row r="16524" spans="30:90">
      <c r="AD16524" s="73"/>
      <c r="AE16524" s="74"/>
      <c r="AF16524" s="74"/>
      <c r="BX16524" s="73"/>
      <c r="BY16524" s="74"/>
      <c r="BZ16524" s="74"/>
      <c r="CA16524" s="74"/>
      <c r="CF16524" s="79"/>
      <c r="CL16524" s="79"/>
    </row>
    <row r="16525" spans="30:90">
      <c r="AD16525" s="73"/>
      <c r="AE16525" s="74"/>
      <c r="AF16525" s="74"/>
      <c r="BX16525" s="73"/>
      <c r="BY16525" s="74"/>
      <c r="BZ16525" s="74"/>
      <c r="CA16525" s="74"/>
      <c r="CF16525" s="79"/>
      <c r="CL16525" s="79"/>
    </row>
    <row r="16526" spans="30:90">
      <c r="AD16526" s="73"/>
      <c r="AE16526" s="74"/>
      <c r="AF16526" s="74"/>
      <c r="BX16526" s="73"/>
      <c r="BY16526" s="74"/>
      <c r="BZ16526" s="74"/>
      <c r="CA16526" s="74"/>
      <c r="CF16526" s="79"/>
      <c r="CL16526" s="79"/>
    </row>
    <row r="16527" spans="30:90">
      <c r="AD16527" s="73"/>
      <c r="AE16527" s="74"/>
      <c r="AF16527" s="74"/>
      <c r="BX16527" s="73"/>
      <c r="BY16527" s="74"/>
      <c r="BZ16527" s="74"/>
      <c r="CA16527" s="74"/>
      <c r="CF16527" s="79"/>
      <c r="CL16527" s="79"/>
    </row>
    <row r="16528" spans="30:90">
      <c r="AD16528" s="73"/>
      <c r="AE16528" s="74"/>
      <c r="AF16528" s="74"/>
      <c r="BX16528" s="73"/>
      <c r="BY16528" s="74"/>
      <c r="BZ16528" s="74"/>
      <c r="CA16528" s="74"/>
      <c r="CF16528" s="79"/>
      <c r="CL16528" s="79"/>
    </row>
    <row r="16529" spans="30:90">
      <c r="AD16529" s="73"/>
      <c r="AE16529" s="74"/>
      <c r="AF16529" s="74"/>
      <c r="BX16529" s="73"/>
      <c r="BY16529" s="74"/>
      <c r="BZ16529" s="74"/>
      <c r="CA16529" s="74"/>
      <c r="CF16529" s="79"/>
      <c r="CL16529" s="79"/>
    </row>
    <row r="16530" spans="30:90">
      <c r="AD16530" s="73"/>
      <c r="AE16530" s="74"/>
      <c r="AF16530" s="74"/>
      <c r="BX16530" s="73"/>
      <c r="BY16530" s="74"/>
      <c r="BZ16530" s="74"/>
      <c r="CA16530" s="74"/>
      <c r="CF16530" s="79"/>
      <c r="CL16530" s="79"/>
    </row>
    <row r="16531" spans="30:90">
      <c r="AD16531" s="73"/>
      <c r="AE16531" s="74"/>
      <c r="AF16531" s="74"/>
      <c r="BX16531" s="73"/>
      <c r="BY16531" s="74"/>
      <c r="BZ16531" s="74"/>
      <c r="CA16531" s="74"/>
      <c r="CF16531" s="79"/>
      <c r="CL16531" s="79"/>
    </row>
    <row r="16532" spans="30:90">
      <c r="AD16532" s="73"/>
      <c r="AE16532" s="74"/>
      <c r="AF16532" s="74"/>
      <c r="BX16532" s="73"/>
      <c r="BY16532" s="74"/>
      <c r="BZ16532" s="74"/>
      <c r="CA16532" s="74"/>
      <c r="CF16532" s="79"/>
      <c r="CL16532" s="79"/>
    </row>
    <row r="16533" spans="30:90">
      <c r="AD16533" s="73"/>
      <c r="AE16533" s="74"/>
      <c r="AF16533" s="74"/>
      <c r="BX16533" s="73"/>
      <c r="BY16533" s="74"/>
      <c r="BZ16533" s="74"/>
      <c r="CA16533" s="74"/>
      <c r="CF16533" s="79"/>
      <c r="CL16533" s="79"/>
    </row>
    <row r="16534" spans="30:90">
      <c r="AD16534" s="73"/>
      <c r="AE16534" s="74"/>
      <c r="AF16534" s="74"/>
      <c r="BX16534" s="73"/>
      <c r="BY16534" s="74"/>
      <c r="BZ16534" s="74"/>
      <c r="CA16534" s="74"/>
      <c r="CF16534" s="79"/>
      <c r="CL16534" s="79"/>
    </row>
    <row r="16535" spans="30:90">
      <c r="AD16535" s="73"/>
      <c r="AE16535" s="74"/>
      <c r="AF16535" s="74"/>
      <c r="BX16535" s="73"/>
      <c r="BY16535" s="74"/>
      <c r="BZ16535" s="74"/>
      <c r="CA16535" s="74"/>
      <c r="CF16535" s="79"/>
      <c r="CL16535" s="79"/>
    </row>
    <row r="16536" spans="30:90">
      <c r="AD16536" s="73"/>
      <c r="AE16536" s="74"/>
      <c r="AF16536" s="74"/>
      <c r="BX16536" s="73"/>
      <c r="BY16536" s="74"/>
      <c r="BZ16536" s="74"/>
      <c r="CA16536" s="74"/>
      <c r="CF16536" s="79"/>
      <c r="CL16536" s="79"/>
    </row>
    <row r="16537" spans="30:90">
      <c r="AD16537" s="73"/>
      <c r="AE16537" s="74"/>
      <c r="AF16537" s="74"/>
      <c r="BX16537" s="73"/>
      <c r="BY16537" s="74"/>
      <c r="BZ16537" s="74"/>
      <c r="CA16537" s="74"/>
      <c r="CF16537" s="79"/>
      <c r="CL16537" s="79"/>
    </row>
    <row r="16538" spans="30:90">
      <c r="AD16538" s="73"/>
      <c r="AE16538" s="74"/>
      <c r="AF16538" s="74"/>
      <c r="BX16538" s="73"/>
      <c r="BY16538" s="74"/>
      <c r="BZ16538" s="74"/>
      <c r="CA16538" s="74"/>
      <c r="CF16538" s="79"/>
      <c r="CL16538" s="79"/>
    </row>
    <row r="16539" spans="30:90">
      <c r="AD16539" s="73"/>
      <c r="AE16539" s="74"/>
      <c r="AF16539" s="74"/>
      <c r="BX16539" s="73"/>
      <c r="BY16539" s="74"/>
      <c r="BZ16539" s="74"/>
      <c r="CA16539" s="74"/>
      <c r="CF16539" s="79"/>
      <c r="CL16539" s="79"/>
    </row>
    <row r="16540" spans="30:90">
      <c r="AD16540" s="73"/>
      <c r="AE16540" s="74"/>
      <c r="AF16540" s="74"/>
      <c r="BX16540" s="73"/>
      <c r="BY16540" s="74"/>
      <c r="BZ16540" s="74"/>
      <c r="CA16540" s="74"/>
      <c r="CF16540" s="79"/>
      <c r="CL16540" s="79"/>
    </row>
    <row r="16541" spans="30:90">
      <c r="AD16541" s="73"/>
      <c r="AE16541" s="74"/>
      <c r="AF16541" s="74"/>
      <c r="BX16541" s="73"/>
      <c r="BY16541" s="74"/>
      <c r="BZ16541" s="74"/>
      <c r="CA16541" s="74"/>
      <c r="CF16541" s="79"/>
      <c r="CL16541" s="79"/>
    </row>
    <row r="16542" spans="30:90">
      <c r="AD16542" s="73"/>
      <c r="AE16542" s="74"/>
      <c r="AF16542" s="74"/>
      <c r="BX16542" s="73"/>
      <c r="BY16542" s="74"/>
      <c r="BZ16542" s="74"/>
      <c r="CA16542" s="74"/>
      <c r="CF16542" s="79"/>
      <c r="CL16542" s="79"/>
    </row>
    <row r="16543" spans="30:90">
      <c r="AD16543" s="73"/>
      <c r="AE16543" s="74"/>
      <c r="AF16543" s="74"/>
      <c r="BX16543" s="73"/>
      <c r="BY16543" s="74"/>
      <c r="BZ16543" s="74"/>
      <c r="CA16543" s="74"/>
      <c r="CF16543" s="79"/>
      <c r="CL16543" s="79"/>
    </row>
    <row r="16544" spans="30:90">
      <c r="AD16544" s="73"/>
      <c r="AE16544" s="74"/>
      <c r="AF16544" s="74"/>
      <c r="BX16544" s="73"/>
      <c r="BY16544" s="74"/>
      <c r="BZ16544" s="74"/>
      <c r="CA16544" s="74"/>
      <c r="CF16544" s="79"/>
      <c r="CL16544" s="79"/>
    </row>
    <row r="16545" spans="30:90">
      <c r="AD16545" s="73"/>
      <c r="AE16545" s="74"/>
      <c r="AF16545" s="74"/>
      <c r="BX16545" s="73"/>
      <c r="BY16545" s="74"/>
      <c r="BZ16545" s="74"/>
      <c r="CA16545" s="74"/>
      <c r="CF16545" s="79"/>
      <c r="CL16545" s="79"/>
    </row>
    <row r="16546" spans="30:90">
      <c r="AD16546" s="73"/>
      <c r="AE16546" s="74"/>
      <c r="AF16546" s="74"/>
      <c r="BX16546" s="73"/>
      <c r="BY16546" s="74"/>
      <c r="BZ16546" s="74"/>
      <c r="CA16546" s="74"/>
      <c r="CF16546" s="79"/>
      <c r="CL16546" s="79"/>
    </row>
    <row r="16547" spans="30:90">
      <c r="AD16547" s="73"/>
      <c r="AE16547" s="74"/>
      <c r="AF16547" s="74"/>
      <c r="BX16547" s="73"/>
      <c r="BY16547" s="74"/>
      <c r="BZ16547" s="74"/>
      <c r="CA16547" s="74"/>
      <c r="CF16547" s="79"/>
      <c r="CL16547" s="79"/>
    </row>
    <row r="16548" spans="30:90">
      <c r="AD16548" s="73"/>
      <c r="AE16548" s="74"/>
      <c r="AF16548" s="74"/>
      <c r="BX16548" s="73"/>
      <c r="BY16548" s="74"/>
      <c r="BZ16548" s="74"/>
      <c r="CA16548" s="74"/>
      <c r="CF16548" s="79"/>
      <c r="CL16548" s="79"/>
    </row>
    <row r="16549" spans="30:90">
      <c r="AD16549" s="73"/>
      <c r="AE16549" s="74"/>
      <c r="AF16549" s="74"/>
      <c r="BX16549" s="73"/>
      <c r="BY16549" s="74"/>
      <c r="BZ16549" s="74"/>
      <c r="CA16549" s="74"/>
      <c r="CF16549" s="79"/>
      <c r="CL16549" s="79"/>
    </row>
    <row r="16550" spans="30:90">
      <c r="AD16550" s="73"/>
      <c r="AE16550" s="74"/>
      <c r="AF16550" s="74"/>
      <c r="BX16550" s="73"/>
      <c r="BY16550" s="74"/>
      <c r="BZ16550" s="74"/>
      <c r="CA16550" s="74"/>
      <c r="CF16550" s="79"/>
      <c r="CL16550" s="79"/>
    </row>
    <row r="16551" spans="30:90">
      <c r="AD16551" s="73"/>
      <c r="AE16551" s="74"/>
      <c r="AF16551" s="74"/>
      <c r="BX16551" s="73"/>
      <c r="BY16551" s="74"/>
      <c r="BZ16551" s="74"/>
      <c r="CA16551" s="74"/>
      <c r="CF16551" s="79"/>
      <c r="CL16551" s="79"/>
    </row>
    <row r="16552" spans="30:90">
      <c r="AD16552" s="73"/>
      <c r="AE16552" s="74"/>
      <c r="AF16552" s="74"/>
      <c r="BX16552" s="73"/>
      <c r="BY16552" s="74"/>
      <c r="BZ16552" s="74"/>
      <c r="CA16552" s="74"/>
      <c r="CF16552" s="79"/>
      <c r="CL16552" s="79"/>
    </row>
    <row r="16553" spans="30:90">
      <c r="AD16553" s="73"/>
      <c r="AE16553" s="74"/>
      <c r="AF16553" s="74"/>
      <c r="BX16553" s="73"/>
      <c r="BY16553" s="74"/>
      <c r="BZ16553" s="74"/>
      <c r="CA16553" s="74"/>
      <c r="CF16553" s="79"/>
      <c r="CL16553" s="79"/>
    </row>
    <row r="16554" spans="30:90">
      <c r="AD16554" s="73"/>
      <c r="AE16554" s="74"/>
      <c r="AF16554" s="74"/>
      <c r="BX16554" s="73"/>
      <c r="BY16554" s="74"/>
      <c r="BZ16554" s="74"/>
      <c r="CA16554" s="74"/>
      <c r="CF16554" s="79"/>
      <c r="CL16554" s="79"/>
    </row>
    <row r="16555" spans="30:90">
      <c r="AD16555" s="73"/>
      <c r="AE16555" s="74"/>
      <c r="AF16555" s="74"/>
      <c r="BX16555" s="73"/>
      <c r="BY16555" s="74"/>
      <c r="BZ16555" s="74"/>
      <c r="CA16555" s="74"/>
      <c r="CF16555" s="79"/>
      <c r="CL16555" s="79"/>
    </row>
    <row r="16556" spans="30:90">
      <c r="AD16556" s="73"/>
      <c r="AE16556" s="74"/>
      <c r="AF16556" s="74"/>
      <c r="BX16556" s="73"/>
      <c r="BY16556" s="74"/>
      <c r="BZ16556" s="74"/>
      <c r="CA16556" s="74"/>
      <c r="CF16556" s="79"/>
      <c r="CL16556" s="79"/>
    </row>
    <row r="16557" spans="30:90">
      <c r="AD16557" s="73"/>
      <c r="AE16557" s="74"/>
      <c r="AF16557" s="74"/>
      <c r="BX16557" s="73"/>
      <c r="BY16557" s="74"/>
      <c r="BZ16557" s="74"/>
      <c r="CA16557" s="74"/>
      <c r="CF16557" s="79"/>
      <c r="CL16557" s="79"/>
    </row>
    <row r="16558" spans="30:90">
      <c r="AD16558" s="73"/>
      <c r="AE16558" s="74"/>
      <c r="AF16558" s="74"/>
      <c r="BX16558" s="73"/>
      <c r="BY16558" s="74"/>
      <c r="BZ16558" s="74"/>
      <c r="CA16558" s="74"/>
      <c r="CF16558" s="79"/>
      <c r="CL16558" s="79"/>
    </row>
    <row r="16559" spans="30:90">
      <c r="AD16559" s="73"/>
      <c r="AE16559" s="74"/>
      <c r="AF16559" s="74"/>
      <c r="BX16559" s="73"/>
      <c r="BY16559" s="74"/>
      <c r="BZ16559" s="74"/>
      <c r="CA16559" s="74"/>
      <c r="CF16559" s="79"/>
      <c r="CL16559" s="79"/>
    </row>
    <row r="16560" spans="30:90">
      <c r="AD16560" s="73"/>
      <c r="AE16560" s="74"/>
      <c r="AF16560" s="74"/>
      <c r="BX16560" s="73"/>
      <c r="BY16560" s="74"/>
      <c r="BZ16560" s="74"/>
      <c r="CA16560" s="74"/>
      <c r="CF16560" s="79"/>
      <c r="CL16560" s="79"/>
    </row>
    <row r="16561" spans="30:90">
      <c r="AD16561" s="73"/>
      <c r="AE16561" s="74"/>
      <c r="AF16561" s="74"/>
      <c r="BX16561" s="73"/>
      <c r="BY16561" s="74"/>
      <c r="BZ16561" s="74"/>
      <c r="CA16561" s="74"/>
      <c r="CF16561" s="79"/>
      <c r="CL16561" s="79"/>
    </row>
    <row r="16562" spans="30:90">
      <c r="AD16562" s="73"/>
      <c r="AE16562" s="74"/>
      <c r="AF16562" s="74"/>
      <c r="BX16562" s="73"/>
      <c r="BY16562" s="74"/>
      <c r="BZ16562" s="74"/>
      <c r="CA16562" s="74"/>
      <c r="CF16562" s="79"/>
      <c r="CL16562" s="79"/>
    </row>
    <row r="16563" spans="30:90">
      <c r="AD16563" s="73"/>
      <c r="AE16563" s="74"/>
      <c r="AF16563" s="74"/>
      <c r="BX16563" s="73"/>
      <c r="BY16563" s="74"/>
      <c r="BZ16563" s="74"/>
      <c r="CA16563" s="74"/>
      <c r="CF16563" s="79"/>
      <c r="CL16563" s="79"/>
    </row>
    <row r="16564" spans="30:90">
      <c r="AD16564" s="73"/>
      <c r="AE16564" s="74"/>
      <c r="AF16564" s="74"/>
      <c r="BX16564" s="73"/>
      <c r="BY16564" s="74"/>
      <c r="BZ16564" s="74"/>
      <c r="CA16564" s="74"/>
      <c r="CF16564" s="79"/>
      <c r="CL16564" s="79"/>
    </row>
    <row r="16565" spans="30:90">
      <c r="AD16565" s="73"/>
      <c r="AE16565" s="74"/>
      <c r="AF16565" s="74"/>
      <c r="BX16565" s="73"/>
      <c r="BY16565" s="74"/>
      <c r="BZ16565" s="74"/>
      <c r="CA16565" s="74"/>
      <c r="CF16565" s="79"/>
      <c r="CL16565" s="79"/>
    </row>
    <row r="16566" spans="30:90">
      <c r="AD16566" s="73"/>
      <c r="AE16566" s="74"/>
      <c r="AF16566" s="74"/>
      <c r="BX16566" s="73"/>
      <c r="BY16566" s="74"/>
      <c r="BZ16566" s="74"/>
      <c r="CA16566" s="74"/>
      <c r="CF16566" s="79"/>
      <c r="CL16566" s="79"/>
    </row>
    <row r="16567" spans="30:90">
      <c r="AD16567" s="73"/>
      <c r="AE16567" s="74"/>
      <c r="AF16567" s="74"/>
      <c r="BX16567" s="73"/>
      <c r="BY16567" s="74"/>
      <c r="BZ16567" s="74"/>
      <c r="CA16567" s="74"/>
      <c r="CF16567" s="79"/>
      <c r="CL16567" s="79"/>
    </row>
    <row r="16568" spans="30:90">
      <c r="AD16568" s="73"/>
      <c r="AE16568" s="74"/>
      <c r="AF16568" s="74"/>
      <c r="BX16568" s="73"/>
      <c r="BY16568" s="74"/>
      <c r="BZ16568" s="74"/>
      <c r="CA16568" s="74"/>
      <c r="CF16568" s="79"/>
      <c r="CL16568" s="79"/>
    </row>
    <row r="16569" spans="30:90">
      <c r="AD16569" s="73"/>
      <c r="AE16569" s="74"/>
      <c r="AF16569" s="74"/>
      <c r="BX16569" s="73"/>
      <c r="BY16569" s="74"/>
      <c r="BZ16569" s="74"/>
      <c r="CA16569" s="74"/>
      <c r="CF16569" s="79"/>
      <c r="CL16569" s="79"/>
    </row>
    <row r="16570" spans="30:90">
      <c r="AD16570" s="73"/>
      <c r="AE16570" s="74"/>
      <c r="AF16570" s="74"/>
      <c r="BX16570" s="73"/>
      <c r="BY16570" s="74"/>
      <c r="BZ16570" s="74"/>
      <c r="CA16570" s="74"/>
      <c r="CF16570" s="79"/>
      <c r="CL16570" s="79"/>
    </row>
    <row r="16571" spans="30:90">
      <c r="AD16571" s="73"/>
      <c r="AE16571" s="74"/>
      <c r="AF16571" s="74"/>
      <c r="BX16571" s="73"/>
      <c r="BY16571" s="74"/>
      <c r="BZ16571" s="74"/>
      <c r="CA16571" s="74"/>
      <c r="CF16571" s="79"/>
      <c r="CL16571" s="79"/>
    </row>
    <row r="16572" spans="30:90">
      <c r="AD16572" s="73"/>
      <c r="AE16572" s="74"/>
      <c r="AF16572" s="74"/>
      <c r="BX16572" s="73"/>
      <c r="BY16572" s="74"/>
      <c r="BZ16572" s="74"/>
      <c r="CA16572" s="74"/>
      <c r="CF16572" s="79"/>
      <c r="CL16572" s="79"/>
    </row>
    <row r="16573" spans="30:90">
      <c r="AD16573" s="73"/>
      <c r="AE16573" s="74"/>
      <c r="AF16573" s="74"/>
      <c r="BX16573" s="73"/>
      <c r="BY16573" s="74"/>
      <c r="BZ16573" s="74"/>
      <c r="CA16573" s="74"/>
      <c r="CF16573" s="79"/>
      <c r="CL16573" s="79"/>
    </row>
    <row r="16574" spans="30:90">
      <c r="AD16574" s="73"/>
      <c r="AE16574" s="74"/>
      <c r="AF16574" s="74"/>
      <c r="BX16574" s="73"/>
      <c r="BY16574" s="74"/>
      <c r="BZ16574" s="74"/>
      <c r="CA16574" s="74"/>
      <c r="CF16574" s="79"/>
      <c r="CL16574" s="79"/>
    </row>
    <row r="16575" spans="30:90">
      <c r="AD16575" s="73"/>
      <c r="AE16575" s="74"/>
      <c r="AF16575" s="74"/>
      <c r="BX16575" s="73"/>
      <c r="BY16575" s="74"/>
      <c r="BZ16575" s="74"/>
      <c r="CA16575" s="74"/>
      <c r="CF16575" s="79"/>
      <c r="CL16575" s="79"/>
    </row>
    <row r="16576" spans="30:90">
      <c r="AD16576" s="73"/>
      <c r="AE16576" s="74"/>
      <c r="AF16576" s="74"/>
      <c r="BX16576" s="73"/>
      <c r="BY16576" s="74"/>
      <c r="BZ16576" s="74"/>
      <c r="CA16576" s="74"/>
      <c r="CF16576" s="79"/>
      <c r="CL16576" s="79"/>
    </row>
    <row r="16577" spans="30:90">
      <c r="AD16577" s="73"/>
      <c r="AE16577" s="74"/>
      <c r="AF16577" s="74"/>
      <c r="BX16577" s="73"/>
      <c r="BY16577" s="74"/>
      <c r="BZ16577" s="74"/>
      <c r="CA16577" s="74"/>
      <c r="CF16577" s="79"/>
      <c r="CL16577" s="79"/>
    </row>
    <row r="16578" spans="30:90">
      <c r="AD16578" s="73"/>
      <c r="AE16578" s="74"/>
      <c r="AF16578" s="74"/>
      <c r="BX16578" s="73"/>
      <c r="BY16578" s="74"/>
      <c r="BZ16578" s="74"/>
      <c r="CA16578" s="74"/>
      <c r="CF16578" s="79"/>
      <c r="CL16578" s="79"/>
    </row>
    <row r="16579" spans="30:90">
      <c r="AD16579" s="73"/>
      <c r="AE16579" s="74"/>
      <c r="AF16579" s="74"/>
      <c r="BX16579" s="73"/>
      <c r="BY16579" s="74"/>
      <c r="BZ16579" s="74"/>
      <c r="CA16579" s="74"/>
      <c r="CF16579" s="79"/>
      <c r="CL16579" s="79"/>
    </row>
    <row r="16580" spans="30:90">
      <c r="AD16580" s="73"/>
      <c r="AE16580" s="74"/>
      <c r="AF16580" s="74"/>
      <c r="BX16580" s="73"/>
      <c r="BY16580" s="74"/>
      <c r="BZ16580" s="74"/>
      <c r="CA16580" s="74"/>
      <c r="CF16580" s="79"/>
      <c r="CL16580" s="79"/>
    </row>
    <row r="16581" spans="30:90">
      <c r="AD16581" s="73"/>
      <c r="AE16581" s="74"/>
      <c r="AF16581" s="74"/>
      <c r="BX16581" s="73"/>
      <c r="BY16581" s="74"/>
      <c r="BZ16581" s="74"/>
      <c r="CA16581" s="74"/>
      <c r="CF16581" s="79"/>
      <c r="CL16581" s="79"/>
    </row>
    <row r="16582" spans="30:90">
      <c r="AD16582" s="73"/>
      <c r="AE16582" s="74"/>
      <c r="AF16582" s="74"/>
      <c r="BX16582" s="73"/>
      <c r="BY16582" s="74"/>
      <c r="BZ16582" s="74"/>
      <c r="CA16582" s="74"/>
      <c r="CF16582" s="79"/>
      <c r="CL16582" s="79"/>
    </row>
    <row r="16583" spans="30:90">
      <c r="AD16583" s="73"/>
      <c r="AE16583" s="74"/>
      <c r="AF16583" s="74"/>
      <c r="BX16583" s="73"/>
      <c r="BY16583" s="74"/>
      <c r="BZ16583" s="74"/>
      <c r="CA16583" s="74"/>
      <c r="CF16583" s="79"/>
      <c r="CL16583" s="79"/>
    </row>
    <row r="16584" spans="30:90">
      <c r="AD16584" s="73"/>
      <c r="AE16584" s="74"/>
      <c r="AF16584" s="74"/>
      <c r="BX16584" s="73"/>
      <c r="BY16584" s="74"/>
      <c r="BZ16584" s="74"/>
      <c r="CA16584" s="74"/>
      <c r="CF16584" s="79"/>
      <c r="CL16584" s="79"/>
    </row>
    <row r="16585" spans="30:90">
      <c r="AD16585" s="73"/>
      <c r="AE16585" s="74"/>
      <c r="AF16585" s="74"/>
      <c r="BX16585" s="73"/>
      <c r="BY16585" s="74"/>
      <c r="BZ16585" s="74"/>
      <c r="CA16585" s="74"/>
      <c r="CF16585" s="79"/>
      <c r="CL16585" s="79"/>
    </row>
    <row r="16586" spans="30:90">
      <c r="AD16586" s="73"/>
      <c r="AE16586" s="74"/>
      <c r="AF16586" s="74"/>
      <c r="BX16586" s="73"/>
      <c r="BY16586" s="74"/>
      <c r="BZ16586" s="74"/>
      <c r="CA16586" s="74"/>
      <c r="CF16586" s="79"/>
      <c r="CL16586" s="79"/>
    </row>
    <row r="16587" spans="30:90">
      <c r="AD16587" s="73"/>
      <c r="AE16587" s="74"/>
      <c r="AF16587" s="74"/>
      <c r="BX16587" s="73"/>
      <c r="BY16587" s="74"/>
      <c r="BZ16587" s="74"/>
      <c r="CA16587" s="74"/>
      <c r="CF16587" s="79"/>
      <c r="CL16587" s="79"/>
    </row>
    <row r="16588" spans="30:90">
      <c r="AD16588" s="73"/>
      <c r="AE16588" s="74"/>
      <c r="AF16588" s="74"/>
      <c r="BX16588" s="73"/>
      <c r="BY16588" s="74"/>
      <c r="BZ16588" s="74"/>
      <c r="CA16588" s="74"/>
      <c r="CF16588" s="79"/>
      <c r="CL16588" s="79"/>
    </row>
    <row r="16589" spans="30:90">
      <c r="AD16589" s="73"/>
      <c r="AE16589" s="74"/>
      <c r="AF16589" s="74"/>
      <c r="BX16589" s="73"/>
      <c r="BY16589" s="74"/>
      <c r="BZ16589" s="74"/>
      <c r="CA16589" s="74"/>
      <c r="CF16589" s="79"/>
      <c r="CL16589" s="79"/>
    </row>
    <row r="16590" spans="30:90">
      <c r="AD16590" s="73"/>
      <c r="AE16590" s="74"/>
      <c r="AF16590" s="74"/>
      <c r="BX16590" s="73"/>
      <c r="BY16590" s="74"/>
      <c r="BZ16590" s="74"/>
      <c r="CA16590" s="74"/>
      <c r="CF16590" s="79"/>
      <c r="CL16590" s="79"/>
    </row>
    <row r="16591" spans="30:90">
      <c r="AD16591" s="73"/>
      <c r="AE16591" s="74"/>
      <c r="AF16591" s="74"/>
      <c r="BX16591" s="73"/>
      <c r="BY16591" s="74"/>
      <c r="BZ16591" s="74"/>
      <c r="CA16591" s="74"/>
      <c r="CF16591" s="79"/>
      <c r="CL16591" s="79"/>
    </row>
    <row r="16592" spans="30:90">
      <c r="AD16592" s="73"/>
      <c r="AE16592" s="74"/>
      <c r="AF16592" s="74"/>
      <c r="BX16592" s="73"/>
      <c r="BY16592" s="74"/>
      <c r="BZ16592" s="74"/>
      <c r="CA16592" s="74"/>
      <c r="CF16592" s="79"/>
      <c r="CL16592" s="79"/>
    </row>
    <row r="16593" spans="30:90">
      <c r="AD16593" s="73"/>
      <c r="AE16593" s="74"/>
      <c r="AF16593" s="74"/>
      <c r="BX16593" s="73"/>
      <c r="BY16593" s="74"/>
      <c r="BZ16593" s="74"/>
      <c r="CA16593" s="74"/>
      <c r="CF16593" s="79"/>
      <c r="CL16593" s="79"/>
    </row>
    <row r="16594" spans="30:90">
      <c r="AD16594" s="73"/>
      <c r="AE16594" s="74"/>
      <c r="AF16594" s="74"/>
      <c r="BX16594" s="73"/>
      <c r="BY16594" s="74"/>
      <c r="BZ16594" s="74"/>
      <c r="CA16594" s="74"/>
      <c r="CF16594" s="79"/>
      <c r="CL16594" s="79"/>
    </row>
    <row r="16595" spans="30:90">
      <c r="AD16595" s="73"/>
      <c r="AE16595" s="74"/>
      <c r="AF16595" s="74"/>
      <c r="BX16595" s="73"/>
      <c r="BY16595" s="74"/>
      <c r="BZ16595" s="74"/>
      <c r="CA16595" s="74"/>
      <c r="CF16595" s="79"/>
      <c r="CL16595" s="79"/>
    </row>
    <row r="16596" spans="30:90">
      <c r="AD16596" s="73"/>
      <c r="AE16596" s="74"/>
      <c r="AF16596" s="74"/>
      <c r="BX16596" s="73"/>
      <c r="BY16596" s="74"/>
      <c r="BZ16596" s="74"/>
      <c r="CA16596" s="74"/>
      <c r="CF16596" s="79"/>
      <c r="CL16596" s="79"/>
    </row>
    <row r="16597" spans="30:90">
      <c r="AD16597" s="73"/>
      <c r="AE16597" s="74"/>
      <c r="AF16597" s="74"/>
      <c r="BX16597" s="73"/>
      <c r="BY16597" s="74"/>
      <c r="BZ16597" s="74"/>
      <c r="CA16597" s="74"/>
      <c r="CF16597" s="79"/>
      <c r="CL16597" s="79"/>
    </row>
    <row r="16598" spans="30:90">
      <c r="AD16598" s="73"/>
      <c r="AE16598" s="74"/>
      <c r="AF16598" s="74"/>
      <c r="BX16598" s="73"/>
      <c r="BY16598" s="74"/>
      <c r="BZ16598" s="74"/>
      <c r="CA16598" s="74"/>
      <c r="CF16598" s="79"/>
      <c r="CL16598" s="79"/>
    </row>
    <row r="16599" spans="30:90">
      <c r="AD16599" s="73"/>
      <c r="AE16599" s="74"/>
      <c r="AF16599" s="74"/>
      <c r="BX16599" s="73"/>
      <c r="BY16599" s="74"/>
      <c r="BZ16599" s="74"/>
      <c r="CA16599" s="74"/>
      <c r="CF16599" s="79"/>
      <c r="CL16599" s="79"/>
    </row>
    <row r="16600" spans="30:90">
      <c r="AD16600" s="73"/>
      <c r="AE16600" s="74"/>
      <c r="AF16600" s="74"/>
      <c r="BX16600" s="73"/>
      <c r="BY16600" s="74"/>
      <c r="BZ16600" s="74"/>
      <c r="CA16600" s="74"/>
      <c r="CF16600" s="79"/>
      <c r="CL16600" s="79"/>
    </row>
    <row r="16601" spans="30:90">
      <c r="AD16601" s="73"/>
      <c r="AE16601" s="74"/>
      <c r="AF16601" s="74"/>
      <c r="BX16601" s="73"/>
      <c r="BY16601" s="74"/>
      <c r="BZ16601" s="74"/>
      <c r="CA16601" s="74"/>
      <c r="CF16601" s="79"/>
      <c r="CL16601" s="79"/>
    </row>
    <row r="16602" spans="30:90">
      <c r="AD16602" s="73"/>
      <c r="AE16602" s="74"/>
      <c r="AF16602" s="74"/>
      <c r="BX16602" s="73"/>
      <c r="BY16602" s="74"/>
      <c r="BZ16602" s="74"/>
      <c r="CA16602" s="74"/>
      <c r="CF16602" s="79"/>
      <c r="CL16602" s="79"/>
    </row>
    <row r="16603" spans="30:90">
      <c r="AD16603" s="73"/>
      <c r="AE16603" s="74"/>
      <c r="AF16603" s="74"/>
      <c r="BX16603" s="73"/>
      <c r="BY16603" s="74"/>
      <c r="BZ16603" s="74"/>
      <c r="CA16603" s="74"/>
      <c r="CF16603" s="79"/>
      <c r="CL16603" s="79"/>
    </row>
    <row r="16604" spans="30:90">
      <c r="AD16604" s="73"/>
      <c r="AE16604" s="74"/>
      <c r="AF16604" s="74"/>
      <c r="BX16604" s="73"/>
      <c r="BY16604" s="74"/>
      <c r="BZ16604" s="74"/>
      <c r="CA16604" s="74"/>
      <c r="CF16604" s="79"/>
      <c r="CL16604" s="79"/>
    </row>
    <row r="16605" spans="30:90">
      <c r="AD16605" s="73"/>
      <c r="AE16605" s="74"/>
      <c r="AF16605" s="74"/>
      <c r="BX16605" s="73"/>
      <c r="BY16605" s="74"/>
      <c r="BZ16605" s="74"/>
      <c r="CA16605" s="74"/>
      <c r="CF16605" s="79"/>
      <c r="CL16605" s="79"/>
    </row>
    <row r="16606" spans="30:90">
      <c r="AD16606" s="73"/>
      <c r="AE16606" s="74"/>
      <c r="AF16606" s="74"/>
      <c r="BX16606" s="73"/>
      <c r="BY16606" s="74"/>
      <c r="BZ16606" s="74"/>
      <c r="CA16606" s="74"/>
      <c r="CF16606" s="79"/>
      <c r="CL16606" s="79"/>
    </row>
    <row r="16607" spans="30:90">
      <c r="AD16607" s="73"/>
      <c r="AE16607" s="74"/>
      <c r="AF16607" s="74"/>
      <c r="BX16607" s="73"/>
      <c r="BY16607" s="74"/>
      <c r="BZ16607" s="74"/>
      <c r="CA16607" s="74"/>
      <c r="CF16607" s="79"/>
      <c r="CL16607" s="79"/>
    </row>
    <row r="16608" spans="30:90">
      <c r="AD16608" s="73"/>
      <c r="AE16608" s="74"/>
      <c r="AF16608" s="74"/>
      <c r="BX16608" s="73"/>
      <c r="BY16608" s="74"/>
      <c r="BZ16608" s="74"/>
      <c r="CA16608" s="74"/>
      <c r="CF16608" s="79"/>
      <c r="CL16608" s="79"/>
    </row>
    <row r="16609" spans="30:90">
      <c r="AD16609" s="73"/>
      <c r="AE16609" s="74"/>
      <c r="AF16609" s="74"/>
      <c r="BX16609" s="73"/>
      <c r="BY16609" s="74"/>
      <c r="BZ16609" s="74"/>
      <c r="CA16609" s="74"/>
      <c r="CF16609" s="79"/>
      <c r="CL16609" s="79"/>
    </row>
    <row r="16610" spans="30:90">
      <c r="AD16610" s="73"/>
      <c r="AE16610" s="74"/>
      <c r="AF16610" s="74"/>
      <c r="BX16610" s="73"/>
      <c r="BY16610" s="74"/>
      <c r="BZ16610" s="74"/>
      <c r="CA16610" s="74"/>
      <c r="CF16610" s="79"/>
      <c r="CL16610" s="79"/>
    </row>
    <row r="16611" spans="30:90">
      <c r="AD16611" s="73"/>
      <c r="AE16611" s="74"/>
      <c r="AF16611" s="74"/>
      <c r="BX16611" s="73"/>
      <c r="BY16611" s="74"/>
      <c r="BZ16611" s="74"/>
      <c r="CA16611" s="74"/>
      <c r="CF16611" s="79"/>
      <c r="CL16611" s="79"/>
    </row>
    <row r="16612" spans="30:90">
      <c r="AD16612" s="73"/>
      <c r="AE16612" s="74"/>
      <c r="AF16612" s="74"/>
      <c r="BX16612" s="73"/>
      <c r="BY16612" s="74"/>
      <c r="BZ16612" s="74"/>
      <c r="CA16612" s="74"/>
      <c r="CF16612" s="79"/>
      <c r="CL16612" s="79"/>
    </row>
    <row r="16613" spans="30:90">
      <c r="AD16613" s="73"/>
      <c r="AE16613" s="74"/>
      <c r="AF16613" s="74"/>
      <c r="BX16613" s="73"/>
      <c r="BY16613" s="74"/>
      <c r="BZ16613" s="74"/>
      <c r="CA16613" s="74"/>
      <c r="CF16613" s="79"/>
      <c r="CL16613" s="79"/>
    </row>
    <row r="16614" spans="30:90">
      <c r="AD16614" s="73"/>
      <c r="AE16614" s="74"/>
      <c r="AF16614" s="74"/>
      <c r="BX16614" s="73"/>
      <c r="BY16614" s="74"/>
      <c r="BZ16614" s="74"/>
      <c r="CA16614" s="74"/>
      <c r="CF16614" s="79"/>
      <c r="CL16614" s="79"/>
    </row>
    <row r="16615" spans="30:90">
      <c r="AD16615" s="73"/>
      <c r="AE16615" s="74"/>
      <c r="AF16615" s="74"/>
      <c r="BX16615" s="73"/>
      <c r="BY16615" s="74"/>
      <c r="BZ16615" s="74"/>
      <c r="CA16615" s="74"/>
      <c r="CF16615" s="79"/>
      <c r="CL16615" s="79"/>
    </row>
    <row r="16616" spans="30:90">
      <c r="AD16616" s="73"/>
      <c r="AE16616" s="74"/>
      <c r="AF16616" s="74"/>
      <c r="BX16616" s="73"/>
      <c r="BY16616" s="74"/>
      <c r="BZ16616" s="74"/>
      <c r="CA16616" s="74"/>
      <c r="CF16616" s="79"/>
      <c r="CL16616" s="79"/>
    </row>
    <row r="16617" spans="30:90">
      <c r="AD16617" s="73"/>
      <c r="AE16617" s="74"/>
      <c r="AF16617" s="74"/>
      <c r="BX16617" s="73"/>
      <c r="BY16617" s="74"/>
      <c r="BZ16617" s="74"/>
      <c r="CA16617" s="74"/>
      <c r="CF16617" s="79"/>
      <c r="CL16617" s="79"/>
    </row>
    <row r="16618" spans="30:90">
      <c r="AD16618" s="73"/>
      <c r="AE16618" s="74"/>
      <c r="AF16618" s="74"/>
      <c r="BX16618" s="73"/>
      <c r="BY16618" s="74"/>
      <c r="BZ16618" s="74"/>
      <c r="CA16618" s="74"/>
      <c r="CF16618" s="79"/>
      <c r="CL16618" s="79"/>
    </row>
    <row r="16619" spans="30:90">
      <c r="AD16619" s="73"/>
      <c r="AE16619" s="74"/>
      <c r="AF16619" s="74"/>
      <c r="BX16619" s="73"/>
      <c r="BY16619" s="74"/>
      <c r="BZ16619" s="74"/>
      <c r="CA16619" s="74"/>
      <c r="CF16619" s="79"/>
      <c r="CL16619" s="79"/>
    </row>
    <row r="16620" spans="30:90">
      <c r="AD16620" s="73"/>
      <c r="AE16620" s="74"/>
      <c r="AF16620" s="74"/>
      <c r="BX16620" s="73"/>
      <c r="BY16620" s="74"/>
      <c r="BZ16620" s="74"/>
      <c r="CA16620" s="74"/>
      <c r="CF16620" s="79"/>
      <c r="CL16620" s="79"/>
    </row>
    <row r="16621" spans="30:90">
      <c r="AD16621" s="73"/>
      <c r="AE16621" s="74"/>
      <c r="AF16621" s="74"/>
      <c r="BX16621" s="73"/>
      <c r="BY16621" s="74"/>
      <c r="BZ16621" s="74"/>
      <c r="CA16621" s="74"/>
      <c r="CF16621" s="79"/>
      <c r="CL16621" s="79"/>
    </row>
    <row r="16622" spans="30:90">
      <c r="AD16622" s="73"/>
      <c r="AE16622" s="74"/>
      <c r="AF16622" s="74"/>
      <c r="BX16622" s="73"/>
      <c r="BY16622" s="74"/>
      <c r="BZ16622" s="74"/>
      <c r="CA16622" s="74"/>
      <c r="CF16622" s="79"/>
      <c r="CL16622" s="79"/>
    </row>
    <row r="16623" spans="30:90">
      <c r="AD16623" s="73"/>
      <c r="AE16623" s="74"/>
      <c r="AF16623" s="74"/>
      <c r="BX16623" s="73"/>
      <c r="BY16623" s="74"/>
      <c r="BZ16623" s="74"/>
      <c r="CA16623" s="74"/>
      <c r="CF16623" s="79"/>
      <c r="CL16623" s="79"/>
    </row>
    <row r="16624" spans="30:90">
      <c r="AD16624" s="73"/>
      <c r="AE16624" s="74"/>
      <c r="AF16624" s="74"/>
      <c r="BX16624" s="73"/>
      <c r="BY16624" s="74"/>
      <c r="BZ16624" s="74"/>
      <c r="CA16624" s="74"/>
      <c r="CF16624" s="79"/>
      <c r="CL16624" s="79"/>
    </row>
    <row r="16625" spans="30:90">
      <c r="AD16625" s="73"/>
      <c r="AE16625" s="74"/>
      <c r="AF16625" s="74"/>
      <c r="BX16625" s="73"/>
      <c r="BY16625" s="74"/>
      <c r="BZ16625" s="74"/>
      <c r="CA16625" s="74"/>
      <c r="CF16625" s="79"/>
      <c r="CL16625" s="79"/>
    </row>
    <row r="16626" spans="30:90">
      <c r="AD16626" s="73"/>
      <c r="AE16626" s="74"/>
      <c r="AF16626" s="74"/>
      <c r="BX16626" s="73"/>
      <c r="BY16626" s="74"/>
      <c r="BZ16626" s="74"/>
      <c r="CA16626" s="74"/>
      <c r="CF16626" s="79"/>
      <c r="CL16626" s="79"/>
    </row>
    <row r="16627" spans="30:90">
      <c r="AD16627" s="73"/>
      <c r="AE16627" s="74"/>
      <c r="AF16627" s="74"/>
      <c r="BX16627" s="73"/>
      <c r="BY16627" s="74"/>
      <c r="BZ16627" s="74"/>
      <c r="CA16627" s="74"/>
      <c r="CF16627" s="79"/>
      <c r="CL16627" s="79"/>
    </row>
    <row r="16628" spans="30:90">
      <c r="AD16628" s="73"/>
      <c r="AE16628" s="74"/>
      <c r="AF16628" s="74"/>
      <c r="BX16628" s="73"/>
      <c r="BY16628" s="74"/>
      <c r="BZ16628" s="74"/>
      <c r="CA16628" s="74"/>
      <c r="CF16628" s="79"/>
      <c r="CL16628" s="79"/>
    </row>
    <row r="16629" spans="30:90">
      <c r="AD16629" s="73"/>
      <c r="AE16629" s="74"/>
      <c r="AF16629" s="74"/>
      <c r="BX16629" s="73"/>
      <c r="BY16629" s="74"/>
      <c r="BZ16629" s="74"/>
      <c r="CA16629" s="74"/>
      <c r="CF16629" s="79"/>
      <c r="CL16629" s="79"/>
    </row>
    <row r="16630" spans="30:90">
      <c r="AD16630" s="73"/>
      <c r="AE16630" s="74"/>
      <c r="AF16630" s="74"/>
      <c r="BX16630" s="73"/>
      <c r="BY16630" s="74"/>
      <c r="BZ16630" s="74"/>
      <c r="CA16630" s="74"/>
      <c r="CF16630" s="79"/>
      <c r="CL16630" s="79"/>
    </row>
    <row r="16631" spans="30:90">
      <c r="AD16631" s="73"/>
      <c r="AE16631" s="74"/>
      <c r="AF16631" s="74"/>
      <c r="BX16631" s="73"/>
      <c r="BY16631" s="74"/>
      <c r="BZ16631" s="74"/>
      <c r="CA16631" s="74"/>
      <c r="CF16631" s="79"/>
      <c r="CL16631" s="79"/>
    </row>
    <row r="16632" spans="30:90">
      <c r="AD16632" s="73"/>
      <c r="AE16632" s="74"/>
      <c r="AF16632" s="74"/>
      <c r="BX16632" s="73"/>
      <c r="BY16632" s="74"/>
      <c r="BZ16632" s="74"/>
      <c r="CA16632" s="74"/>
      <c r="CF16632" s="79"/>
      <c r="CL16632" s="79"/>
    </row>
    <row r="16633" spans="30:90">
      <c r="AD16633" s="73"/>
      <c r="AE16633" s="74"/>
      <c r="AF16633" s="74"/>
      <c r="BX16633" s="73"/>
      <c r="BY16633" s="74"/>
      <c r="BZ16633" s="74"/>
      <c r="CA16633" s="74"/>
      <c r="CF16633" s="79"/>
      <c r="CL16633" s="79"/>
    </row>
    <row r="16634" spans="30:90">
      <c r="AD16634" s="73"/>
      <c r="AE16634" s="74"/>
      <c r="AF16634" s="74"/>
      <c r="BX16634" s="73"/>
      <c r="BY16634" s="74"/>
      <c r="BZ16634" s="74"/>
      <c r="CA16634" s="74"/>
      <c r="CF16634" s="79"/>
      <c r="CL16634" s="79"/>
    </row>
    <row r="16635" spans="30:90">
      <c r="AD16635" s="73"/>
      <c r="AE16635" s="74"/>
      <c r="AF16635" s="74"/>
      <c r="BX16635" s="73"/>
      <c r="BY16635" s="74"/>
      <c r="BZ16635" s="74"/>
      <c r="CA16635" s="74"/>
      <c r="CF16635" s="79"/>
      <c r="CL16635" s="79"/>
    </row>
    <row r="16636" spans="30:90">
      <c r="AD16636" s="73"/>
      <c r="AE16636" s="74"/>
      <c r="AF16636" s="74"/>
      <c r="BX16636" s="73"/>
      <c r="BY16636" s="74"/>
      <c r="BZ16636" s="74"/>
      <c r="CA16636" s="74"/>
      <c r="CF16636" s="79"/>
      <c r="CL16636" s="79"/>
    </row>
    <row r="16637" spans="30:90">
      <c r="AD16637" s="73"/>
      <c r="AE16637" s="74"/>
      <c r="AF16637" s="74"/>
      <c r="BX16637" s="73"/>
      <c r="BY16637" s="74"/>
      <c r="BZ16637" s="74"/>
      <c r="CA16637" s="74"/>
      <c r="CF16637" s="79"/>
      <c r="CL16637" s="79"/>
    </row>
    <row r="16638" spans="30:90">
      <c r="AD16638" s="73"/>
      <c r="AE16638" s="74"/>
      <c r="AF16638" s="74"/>
      <c r="BX16638" s="73"/>
      <c r="BY16638" s="74"/>
      <c r="BZ16638" s="74"/>
      <c r="CA16638" s="74"/>
      <c r="CF16638" s="79"/>
      <c r="CL16638" s="79"/>
    </row>
    <row r="16639" spans="30:90">
      <c r="AD16639" s="73"/>
      <c r="AE16639" s="74"/>
      <c r="AF16639" s="74"/>
      <c r="BX16639" s="73"/>
      <c r="BY16639" s="74"/>
      <c r="BZ16639" s="74"/>
      <c r="CA16639" s="74"/>
      <c r="CF16639" s="79"/>
      <c r="CL16639" s="79"/>
    </row>
    <row r="16640" spans="30:90">
      <c r="AD16640" s="73"/>
      <c r="AE16640" s="74"/>
      <c r="AF16640" s="74"/>
      <c r="BX16640" s="73"/>
      <c r="BY16640" s="74"/>
      <c r="BZ16640" s="74"/>
      <c r="CA16640" s="74"/>
      <c r="CF16640" s="79"/>
      <c r="CL16640" s="79"/>
    </row>
    <row r="16641" spans="30:90">
      <c r="AD16641" s="73"/>
      <c r="AE16641" s="74"/>
      <c r="AF16641" s="74"/>
      <c r="BX16641" s="73"/>
      <c r="BY16641" s="74"/>
      <c r="BZ16641" s="74"/>
      <c r="CA16641" s="74"/>
      <c r="CF16641" s="79"/>
      <c r="CL16641" s="79"/>
    </row>
    <row r="16642" spans="30:90">
      <c r="AD16642" s="73"/>
      <c r="AE16642" s="74"/>
      <c r="AF16642" s="74"/>
      <c r="BX16642" s="73"/>
      <c r="BY16642" s="74"/>
      <c r="BZ16642" s="74"/>
      <c r="CA16642" s="74"/>
      <c r="CF16642" s="79"/>
      <c r="CL16642" s="79"/>
    </row>
    <row r="16643" spans="30:90">
      <c r="AD16643" s="73"/>
      <c r="AE16643" s="74"/>
      <c r="AF16643" s="74"/>
      <c r="BX16643" s="73"/>
      <c r="BY16643" s="74"/>
      <c r="BZ16643" s="74"/>
      <c r="CA16643" s="74"/>
      <c r="CF16643" s="79"/>
      <c r="CL16643" s="79"/>
    </row>
    <row r="16644" spans="30:90">
      <c r="AD16644" s="73"/>
      <c r="AE16644" s="74"/>
      <c r="AF16644" s="74"/>
      <c r="BX16644" s="73"/>
      <c r="BY16644" s="74"/>
      <c r="BZ16644" s="74"/>
      <c r="CA16644" s="74"/>
      <c r="CF16644" s="79"/>
      <c r="CL16644" s="79"/>
    </row>
    <row r="16645" spans="30:90">
      <c r="AD16645" s="73"/>
      <c r="AE16645" s="74"/>
      <c r="AF16645" s="74"/>
      <c r="BX16645" s="73"/>
      <c r="BY16645" s="74"/>
      <c r="BZ16645" s="74"/>
      <c r="CA16645" s="74"/>
      <c r="CF16645" s="79"/>
      <c r="CL16645" s="79"/>
    </row>
    <row r="16646" spans="30:90">
      <c r="AD16646" s="73"/>
      <c r="AE16646" s="74"/>
      <c r="AF16646" s="74"/>
      <c r="BX16646" s="73"/>
      <c r="BY16646" s="74"/>
      <c r="BZ16646" s="74"/>
      <c r="CA16646" s="74"/>
      <c r="CF16646" s="79"/>
      <c r="CL16646" s="79"/>
    </row>
    <row r="16647" spans="30:90">
      <c r="AD16647" s="73"/>
      <c r="AE16647" s="74"/>
      <c r="AF16647" s="74"/>
      <c r="BX16647" s="73"/>
      <c r="BY16647" s="74"/>
      <c r="BZ16647" s="74"/>
      <c r="CA16647" s="74"/>
      <c r="CF16647" s="79"/>
      <c r="CL16647" s="79"/>
    </row>
    <row r="16648" spans="30:90">
      <c r="AD16648" s="73"/>
      <c r="AE16648" s="74"/>
      <c r="AF16648" s="74"/>
      <c r="BX16648" s="73"/>
      <c r="BY16648" s="74"/>
      <c r="BZ16648" s="74"/>
      <c r="CA16648" s="74"/>
      <c r="CF16648" s="79"/>
      <c r="CL16648" s="79"/>
    </row>
    <row r="16649" spans="30:90">
      <c r="AD16649" s="73"/>
      <c r="AE16649" s="74"/>
      <c r="AF16649" s="74"/>
      <c r="BX16649" s="73"/>
      <c r="BY16649" s="74"/>
      <c r="BZ16649" s="74"/>
      <c r="CA16649" s="74"/>
      <c r="CF16649" s="79"/>
      <c r="CL16649" s="79"/>
    </row>
    <row r="16650" spans="30:90">
      <c r="AD16650" s="73"/>
      <c r="AE16650" s="74"/>
      <c r="AF16650" s="74"/>
      <c r="BX16650" s="73"/>
      <c r="BY16650" s="74"/>
      <c r="BZ16650" s="74"/>
      <c r="CA16650" s="74"/>
      <c r="CF16650" s="79"/>
      <c r="CL16650" s="79"/>
    </row>
    <row r="16651" spans="30:90">
      <c r="AD16651" s="73"/>
      <c r="AE16651" s="74"/>
      <c r="AF16651" s="74"/>
      <c r="BX16651" s="73"/>
      <c r="BY16651" s="74"/>
      <c r="BZ16651" s="74"/>
      <c r="CA16651" s="74"/>
      <c r="CF16651" s="79"/>
      <c r="CL16651" s="79"/>
    </row>
    <row r="16652" spans="30:90">
      <c r="AD16652" s="73"/>
      <c r="AE16652" s="74"/>
      <c r="AF16652" s="74"/>
      <c r="BX16652" s="73"/>
      <c r="BY16652" s="74"/>
      <c r="BZ16652" s="74"/>
      <c r="CA16652" s="74"/>
      <c r="CF16652" s="79"/>
      <c r="CL16652" s="79"/>
    </row>
    <row r="16653" spans="30:90">
      <c r="AD16653" s="73"/>
      <c r="AE16653" s="74"/>
      <c r="AF16653" s="74"/>
      <c r="BX16653" s="73"/>
      <c r="BY16653" s="74"/>
      <c r="BZ16653" s="74"/>
      <c r="CA16653" s="74"/>
      <c r="CF16653" s="79"/>
      <c r="CL16653" s="79"/>
    </row>
    <row r="16654" spans="30:90">
      <c r="AD16654" s="73"/>
      <c r="AE16654" s="74"/>
      <c r="AF16654" s="74"/>
      <c r="BX16654" s="73"/>
      <c r="BY16654" s="74"/>
      <c r="BZ16654" s="74"/>
      <c r="CA16654" s="74"/>
      <c r="CF16654" s="79"/>
      <c r="CL16654" s="79"/>
    </row>
    <row r="16655" spans="30:90">
      <c r="AD16655" s="73"/>
      <c r="AE16655" s="74"/>
      <c r="AF16655" s="74"/>
      <c r="BX16655" s="73"/>
      <c r="BY16655" s="74"/>
      <c r="BZ16655" s="74"/>
      <c r="CA16655" s="74"/>
      <c r="CF16655" s="79"/>
      <c r="CL16655" s="79"/>
    </row>
    <row r="16656" spans="30:90">
      <c r="AD16656" s="73"/>
      <c r="AE16656" s="74"/>
      <c r="AF16656" s="74"/>
      <c r="BX16656" s="73"/>
      <c r="BY16656" s="74"/>
      <c r="BZ16656" s="74"/>
      <c r="CA16656" s="74"/>
      <c r="CF16656" s="79"/>
      <c r="CL16656" s="79"/>
    </row>
    <row r="16657" spans="30:90">
      <c r="AD16657" s="73"/>
      <c r="AE16657" s="74"/>
      <c r="AF16657" s="74"/>
      <c r="BX16657" s="73"/>
      <c r="BY16657" s="74"/>
      <c r="BZ16657" s="74"/>
      <c r="CA16657" s="74"/>
      <c r="CF16657" s="79"/>
      <c r="CL16657" s="79"/>
    </row>
    <row r="16658" spans="30:90">
      <c r="AD16658" s="73"/>
      <c r="AE16658" s="74"/>
      <c r="AF16658" s="74"/>
      <c r="BX16658" s="73"/>
      <c r="BY16658" s="74"/>
      <c r="BZ16658" s="74"/>
      <c r="CA16658" s="74"/>
      <c r="CF16658" s="79"/>
      <c r="CL16658" s="79"/>
    </row>
    <row r="16659" spans="30:90">
      <c r="AD16659" s="73"/>
      <c r="AE16659" s="74"/>
      <c r="AF16659" s="74"/>
      <c r="BX16659" s="73"/>
      <c r="BY16659" s="74"/>
      <c r="BZ16659" s="74"/>
      <c r="CA16659" s="74"/>
      <c r="CF16659" s="79"/>
      <c r="CL16659" s="79"/>
    </row>
    <row r="16660" spans="30:90">
      <c r="AD16660" s="73"/>
      <c r="AE16660" s="74"/>
      <c r="AF16660" s="74"/>
      <c r="BX16660" s="73"/>
      <c r="BY16660" s="74"/>
      <c r="BZ16660" s="74"/>
      <c r="CA16660" s="74"/>
      <c r="CF16660" s="79"/>
      <c r="CL16660" s="79"/>
    </row>
    <row r="16661" spans="30:90">
      <c r="AD16661" s="73"/>
      <c r="AE16661" s="74"/>
      <c r="AF16661" s="74"/>
      <c r="BX16661" s="73"/>
      <c r="BY16661" s="74"/>
      <c r="BZ16661" s="74"/>
      <c r="CA16661" s="74"/>
      <c r="CF16661" s="79"/>
      <c r="CL16661" s="79"/>
    </row>
    <row r="16662" spans="30:90">
      <c r="AD16662" s="73"/>
      <c r="AE16662" s="74"/>
      <c r="AF16662" s="74"/>
      <c r="BX16662" s="73"/>
      <c r="BY16662" s="74"/>
      <c r="BZ16662" s="74"/>
      <c r="CA16662" s="74"/>
      <c r="CF16662" s="79"/>
      <c r="CL16662" s="79"/>
    </row>
    <row r="16663" spans="30:90">
      <c r="AD16663" s="73"/>
      <c r="AE16663" s="74"/>
      <c r="AF16663" s="74"/>
      <c r="BX16663" s="73"/>
      <c r="BY16663" s="74"/>
      <c r="BZ16663" s="74"/>
      <c r="CA16663" s="74"/>
      <c r="CF16663" s="79"/>
      <c r="CL16663" s="79"/>
    </row>
    <row r="16664" spans="30:90">
      <c r="AD16664" s="73"/>
      <c r="AE16664" s="74"/>
      <c r="AF16664" s="74"/>
      <c r="BX16664" s="73"/>
      <c r="BY16664" s="74"/>
      <c r="BZ16664" s="74"/>
      <c r="CA16664" s="74"/>
      <c r="CF16664" s="79"/>
      <c r="CL16664" s="79"/>
    </row>
    <row r="16665" spans="30:90">
      <c r="AD16665" s="73"/>
      <c r="AE16665" s="74"/>
      <c r="AF16665" s="74"/>
      <c r="BX16665" s="73"/>
      <c r="BY16665" s="74"/>
      <c r="BZ16665" s="74"/>
      <c r="CA16665" s="74"/>
      <c r="CF16665" s="79"/>
      <c r="CL16665" s="79"/>
    </row>
    <row r="16666" spans="30:90">
      <c r="AD16666" s="73"/>
      <c r="AE16666" s="74"/>
      <c r="AF16666" s="74"/>
      <c r="BX16666" s="73"/>
      <c r="BY16666" s="74"/>
      <c r="BZ16666" s="74"/>
      <c r="CA16666" s="74"/>
      <c r="CF16666" s="79"/>
      <c r="CL16666" s="79"/>
    </row>
    <row r="16667" spans="30:90">
      <c r="AD16667" s="73"/>
      <c r="AE16667" s="74"/>
      <c r="AF16667" s="74"/>
      <c r="BX16667" s="73"/>
      <c r="BY16667" s="74"/>
      <c r="BZ16667" s="74"/>
      <c r="CA16667" s="74"/>
      <c r="CF16667" s="79"/>
      <c r="CL16667" s="79"/>
    </row>
    <row r="16668" spans="30:90">
      <c r="AD16668" s="73"/>
      <c r="AE16668" s="74"/>
      <c r="AF16668" s="74"/>
      <c r="BX16668" s="73"/>
      <c r="BY16668" s="74"/>
      <c r="BZ16668" s="74"/>
      <c r="CA16668" s="74"/>
      <c r="CF16668" s="79"/>
      <c r="CL16668" s="79"/>
    </row>
    <row r="16669" spans="30:90">
      <c r="AD16669" s="73"/>
      <c r="AE16669" s="74"/>
      <c r="AF16669" s="74"/>
      <c r="BX16669" s="73"/>
      <c r="BY16669" s="74"/>
      <c r="BZ16669" s="74"/>
      <c r="CA16669" s="74"/>
      <c r="CF16669" s="79"/>
      <c r="CL16669" s="79"/>
    </row>
    <row r="16670" spans="30:90">
      <c r="AD16670" s="73"/>
      <c r="AE16670" s="74"/>
      <c r="AF16670" s="74"/>
      <c r="BX16670" s="73"/>
      <c r="BY16670" s="74"/>
      <c r="BZ16670" s="74"/>
      <c r="CA16670" s="74"/>
      <c r="CF16670" s="79"/>
      <c r="CL16670" s="79"/>
    </row>
    <row r="16671" spans="30:90">
      <c r="AD16671" s="73"/>
      <c r="AE16671" s="74"/>
      <c r="AF16671" s="74"/>
      <c r="BX16671" s="73"/>
      <c r="BY16671" s="74"/>
      <c r="BZ16671" s="74"/>
      <c r="CA16671" s="74"/>
      <c r="CF16671" s="79"/>
      <c r="CL16671" s="79"/>
    </row>
    <row r="16672" spans="30:90">
      <c r="AD16672" s="73"/>
      <c r="AE16672" s="74"/>
      <c r="AF16672" s="74"/>
      <c r="BX16672" s="73"/>
      <c r="BY16672" s="74"/>
      <c r="BZ16672" s="74"/>
      <c r="CA16672" s="74"/>
      <c r="CF16672" s="79"/>
      <c r="CL16672" s="79"/>
    </row>
    <row r="16673" spans="30:90">
      <c r="AD16673" s="73"/>
      <c r="AE16673" s="74"/>
      <c r="AF16673" s="74"/>
      <c r="BX16673" s="73"/>
      <c r="BY16673" s="74"/>
      <c r="BZ16673" s="74"/>
      <c r="CA16673" s="74"/>
      <c r="CF16673" s="79"/>
      <c r="CL16673" s="79"/>
    </row>
    <row r="16674" spans="30:90">
      <c r="AD16674" s="73"/>
      <c r="AE16674" s="74"/>
      <c r="AF16674" s="74"/>
      <c r="BX16674" s="73"/>
      <c r="BY16674" s="74"/>
      <c r="BZ16674" s="74"/>
      <c r="CA16674" s="74"/>
      <c r="CF16674" s="79"/>
      <c r="CL16674" s="79"/>
    </row>
    <row r="16675" spans="30:90">
      <c r="AD16675" s="73"/>
      <c r="AE16675" s="74"/>
      <c r="AF16675" s="74"/>
      <c r="BX16675" s="73"/>
      <c r="BY16675" s="74"/>
      <c r="BZ16675" s="74"/>
      <c r="CA16675" s="74"/>
      <c r="CF16675" s="79"/>
      <c r="CL16675" s="79"/>
    </row>
    <row r="16676" spans="30:90">
      <c r="AD16676" s="73"/>
      <c r="AE16676" s="74"/>
      <c r="AF16676" s="74"/>
      <c r="BX16676" s="73"/>
      <c r="BY16676" s="74"/>
      <c r="BZ16676" s="74"/>
      <c r="CA16676" s="74"/>
      <c r="CF16676" s="79"/>
      <c r="CL16676" s="79"/>
    </row>
    <row r="16677" spans="30:90">
      <c r="AD16677" s="73"/>
      <c r="AE16677" s="74"/>
      <c r="AF16677" s="74"/>
      <c r="BX16677" s="73"/>
      <c r="BY16677" s="74"/>
      <c r="BZ16677" s="74"/>
      <c r="CA16677" s="74"/>
      <c r="CF16677" s="79"/>
      <c r="CL16677" s="79"/>
    </row>
    <row r="16678" spans="30:90">
      <c r="AD16678" s="73"/>
      <c r="AE16678" s="74"/>
      <c r="AF16678" s="74"/>
      <c r="BX16678" s="73"/>
      <c r="BY16678" s="74"/>
      <c r="BZ16678" s="74"/>
      <c r="CA16678" s="74"/>
      <c r="CF16678" s="79"/>
      <c r="CL16678" s="79"/>
    </row>
    <row r="16679" spans="30:90">
      <c r="AD16679" s="73"/>
      <c r="AE16679" s="74"/>
      <c r="AF16679" s="74"/>
      <c r="BX16679" s="73"/>
      <c r="BY16679" s="74"/>
      <c r="BZ16679" s="74"/>
      <c r="CA16679" s="74"/>
      <c r="CF16679" s="79"/>
      <c r="CL16679" s="79"/>
    </row>
    <row r="16680" spans="30:90">
      <c r="AD16680" s="73"/>
      <c r="AE16680" s="74"/>
      <c r="AF16680" s="74"/>
      <c r="BX16680" s="73"/>
      <c r="BY16680" s="74"/>
      <c r="BZ16680" s="74"/>
      <c r="CA16680" s="74"/>
      <c r="CF16680" s="79"/>
      <c r="CL16680" s="79"/>
    </row>
    <row r="16681" spans="30:90">
      <c r="AD16681" s="73"/>
      <c r="AE16681" s="74"/>
      <c r="AF16681" s="74"/>
      <c r="BX16681" s="73"/>
      <c r="BY16681" s="74"/>
      <c r="BZ16681" s="74"/>
      <c r="CA16681" s="74"/>
      <c r="CF16681" s="79"/>
      <c r="CL16681" s="79"/>
    </row>
    <row r="16682" spans="30:90">
      <c r="AD16682" s="73"/>
      <c r="AE16682" s="74"/>
      <c r="AF16682" s="74"/>
      <c r="BX16682" s="73"/>
      <c r="BY16682" s="74"/>
      <c r="BZ16682" s="74"/>
      <c r="CA16682" s="74"/>
      <c r="CF16682" s="79"/>
      <c r="CL16682" s="79"/>
    </row>
    <row r="16683" spans="30:90">
      <c r="AD16683" s="73"/>
      <c r="AE16683" s="74"/>
      <c r="AF16683" s="74"/>
      <c r="BX16683" s="73"/>
      <c r="BY16683" s="74"/>
      <c r="BZ16683" s="74"/>
      <c r="CA16683" s="74"/>
      <c r="CF16683" s="79"/>
      <c r="CL16683" s="79"/>
    </row>
    <row r="16684" spans="30:90">
      <c r="AD16684" s="73"/>
      <c r="AE16684" s="74"/>
      <c r="AF16684" s="74"/>
      <c r="BX16684" s="73"/>
      <c r="BY16684" s="74"/>
      <c r="BZ16684" s="74"/>
      <c r="CA16684" s="74"/>
      <c r="CF16684" s="79"/>
      <c r="CL16684" s="79"/>
    </row>
    <row r="16685" spans="30:90">
      <c r="AD16685" s="73"/>
      <c r="AE16685" s="74"/>
      <c r="AF16685" s="74"/>
      <c r="BX16685" s="73"/>
      <c r="BY16685" s="74"/>
      <c r="BZ16685" s="74"/>
      <c r="CA16685" s="74"/>
      <c r="CF16685" s="79"/>
      <c r="CL16685" s="79"/>
    </row>
    <row r="16686" spans="30:90">
      <c r="AD16686" s="73"/>
      <c r="AE16686" s="74"/>
      <c r="AF16686" s="74"/>
      <c r="BX16686" s="73"/>
      <c r="BY16686" s="74"/>
      <c r="BZ16686" s="74"/>
      <c r="CA16686" s="74"/>
      <c r="CF16686" s="79"/>
      <c r="CL16686" s="79"/>
    </row>
    <row r="16687" spans="30:90">
      <c r="AD16687" s="73"/>
      <c r="AE16687" s="74"/>
      <c r="AF16687" s="74"/>
      <c r="BX16687" s="73"/>
      <c r="BY16687" s="74"/>
      <c r="BZ16687" s="74"/>
      <c r="CA16687" s="74"/>
      <c r="CF16687" s="79"/>
      <c r="CL16687" s="79"/>
    </row>
    <row r="16688" spans="30:90">
      <c r="AD16688" s="73"/>
      <c r="AE16688" s="74"/>
      <c r="AF16688" s="74"/>
      <c r="BX16688" s="73"/>
      <c r="BY16688" s="74"/>
      <c r="BZ16688" s="74"/>
      <c r="CA16688" s="74"/>
      <c r="CF16688" s="79"/>
      <c r="CL16688" s="79"/>
    </row>
    <row r="16689" spans="30:90">
      <c r="AD16689" s="73"/>
      <c r="AE16689" s="74"/>
      <c r="AF16689" s="74"/>
      <c r="BX16689" s="73"/>
      <c r="BY16689" s="74"/>
      <c r="BZ16689" s="74"/>
      <c r="CA16689" s="74"/>
      <c r="CF16689" s="79"/>
      <c r="CL16689" s="79"/>
    </row>
    <row r="16690" spans="30:90">
      <c r="AD16690" s="73"/>
      <c r="AE16690" s="74"/>
      <c r="AF16690" s="74"/>
      <c r="BX16690" s="73"/>
      <c r="BY16690" s="74"/>
      <c r="BZ16690" s="74"/>
      <c r="CA16690" s="74"/>
      <c r="CF16690" s="79"/>
      <c r="CL16690" s="79"/>
    </row>
    <row r="16691" spans="30:90">
      <c r="AD16691" s="73"/>
      <c r="AE16691" s="74"/>
      <c r="AF16691" s="74"/>
      <c r="BX16691" s="73"/>
      <c r="BY16691" s="74"/>
      <c r="BZ16691" s="74"/>
      <c r="CA16691" s="74"/>
      <c r="CF16691" s="79"/>
      <c r="CL16691" s="79"/>
    </row>
    <row r="16692" spans="30:90">
      <c r="AD16692" s="73"/>
      <c r="AE16692" s="74"/>
      <c r="AF16692" s="74"/>
      <c r="BX16692" s="73"/>
      <c r="BY16692" s="74"/>
      <c r="BZ16692" s="74"/>
      <c r="CA16692" s="74"/>
      <c r="CF16692" s="79"/>
      <c r="CL16692" s="79"/>
    </row>
    <row r="16693" spans="30:90">
      <c r="AD16693" s="73"/>
      <c r="AE16693" s="74"/>
      <c r="AF16693" s="74"/>
      <c r="BX16693" s="73"/>
      <c r="BY16693" s="74"/>
      <c r="BZ16693" s="74"/>
      <c r="CA16693" s="74"/>
      <c r="CF16693" s="79"/>
      <c r="CL16693" s="79"/>
    </row>
    <row r="16694" spans="30:90">
      <c r="AD16694" s="73"/>
      <c r="AE16694" s="74"/>
      <c r="AF16694" s="74"/>
      <c r="BX16694" s="73"/>
      <c r="BY16694" s="74"/>
      <c r="BZ16694" s="74"/>
      <c r="CA16694" s="74"/>
      <c r="CF16694" s="79"/>
      <c r="CL16694" s="79"/>
    </row>
    <row r="16695" spans="30:90">
      <c r="AD16695" s="73"/>
      <c r="AE16695" s="74"/>
      <c r="AF16695" s="74"/>
      <c r="BX16695" s="73"/>
      <c r="BY16695" s="74"/>
      <c r="BZ16695" s="74"/>
      <c r="CA16695" s="74"/>
      <c r="CF16695" s="79"/>
      <c r="CL16695" s="79"/>
    </row>
    <row r="16696" spans="30:90">
      <c r="AD16696" s="73"/>
      <c r="AE16696" s="74"/>
      <c r="AF16696" s="74"/>
      <c r="BX16696" s="73"/>
      <c r="BY16696" s="74"/>
      <c r="BZ16696" s="74"/>
      <c r="CA16696" s="74"/>
      <c r="CF16696" s="79"/>
      <c r="CL16696" s="79"/>
    </row>
    <row r="16697" spans="30:90">
      <c r="AD16697" s="73"/>
      <c r="AE16697" s="74"/>
      <c r="AF16697" s="74"/>
      <c r="BX16697" s="73"/>
      <c r="BY16697" s="74"/>
      <c r="BZ16697" s="74"/>
      <c r="CA16697" s="74"/>
      <c r="CF16697" s="79"/>
      <c r="CL16697" s="79"/>
    </row>
    <row r="16698" spans="30:90">
      <c r="AD16698" s="73"/>
      <c r="AE16698" s="74"/>
      <c r="AF16698" s="74"/>
      <c r="BX16698" s="73"/>
      <c r="BY16698" s="74"/>
      <c r="BZ16698" s="74"/>
      <c r="CA16698" s="74"/>
      <c r="CF16698" s="79"/>
      <c r="CL16698" s="79"/>
    </row>
    <row r="16699" spans="30:90">
      <c r="AD16699" s="73"/>
      <c r="AE16699" s="74"/>
      <c r="AF16699" s="74"/>
      <c r="BX16699" s="73"/>
      <c r="BY16699" s="74"/>
      <c r="BZ16699" s="74"/>
      <c r="CA16699" s="74"/>
      <c r="CF16699" s="79"/>
      <c r="CL16699" s="79"/>
    </row>
    <row r="16700" spans="30:90">
      <c r="AD16700" s="73"/>
      <c r="AE16700" s="74"/>
      <c r="AF16700" s="74"/>
      <c r="BX16700" s="73"/>
      <c r="BY16700" s="74"/>
      <c r="BZ16700" s="74"/>
      <c r="CA16700" s="74"/>
      <c r="CF16700" s="79"/>
      <c r="CL16700" s="79"/>
    </row>
    <row r="16701" spans="30:90">
      <c r="AD16701" s="73"/>
      <c r="AE16701" s="74"/>
      <c r="AF16701" s="74"/>
      <c r="BX16701" s="73"/>
      <c r="BY16701" s="74"/>
      <c r="BZ16701" s="74"/>
      <c r="CA16701" s="74"/>
      <c r="CF16701" s="79"/>
      <c r="CL16701" s="79"/>
    </row>
    <row r="16702" spans="30:90">
      <c r="AD16702" s="73"/>
      <c r="AE16702" s="74"/>
      <c r="AF16702" s="74"/>
      <c r="BX16702" s="73"/>
      <c r="BY16702" s="74"/>
      <c r="BZ16702" s="74"/>
      <c r="CA16702" s="74"/>
      <c r="CF16702" s="79"/>
      <c r="CL16702" s="79"/>
    </row>
    <row r="16703" spans="30:90">
      <c r="AD16703" s="73"/>
      <c r="AE16703" s="74"/>
      <c r="AF16703" s="74"/>
      <c r="BX16703" s="73"/>
      <c r="BY16703" s="74"/>
      <c r="BZ16703" s="74"/>
      <c r="CA16703" s="74"/>
      <c r="CF16703" s="79"/>
      <c r="CL16703" s="79"/>
    </row>
    <row r="16704" spans="30:90">
      <c r="AD16704" s="73"/>
      <c r="AE16704" s="74"/>
      <c r="AF16704" s="74"/>
      <c r="BX16704" s="73"/>
      <c r="BY16704" s="74"/>
      <c r="BZ16704" s="74"/>
      <c r="CA16704" s="74"/>
      <c r="CF16704" s="79"/>
      <c r="CL16704" s="79"/>
    </row>
    <row r="16705" spans="30:90">
      <c r="AD16705" s="73"/>
      <c r="AE16705" s="74"/>
      <c r="AF16705" s="74"/>
      <c r="BX16705" s="73"/>
      <c r="BY16705" s="74"/>
      <c r="BZ16705" s="74"/>
      <c r="CA16705" s="74"/>
      <c r="CF16705" s="79"/>
      <c r="CL16705" s="79"/>
    </row>
    <row r="16706" spans="30:90">
      <c r="AD16706" s="73"/>
      <c r="AE16706" s="74"/>
      <c r="AF16706" s="74"/>
      <c r="BX16706" s="73"/>
      <c r="BY16706" s="74"/>
      <c r="BZ16706" s="74"/>
      <c r="CA16706" s="74"/>
      <c r="CF16706" s="79"/>
      <c r="CL16706" s="79"/>
    </row>
    <row r="16707" spans="30:90">
      <c r="AD16707" s="73"/>
      <c r="AE16707" s="74"/>
      <c r="AF16707" s="74"/>
      <c r="BX16707" s="73"/>
      <c r="BY16707" s="74"/>
      <c r="BZ16707" s="74"/>
      <c r="CA16707" s="74"/>
      <c r="CF16707" s="79"/>
      <c r="CL16707" s="79"/>
    </row>
    <row r="16708" spans="30:90">
      <c r="AD16708" s="73"/>
      <c r="AE16708" s="74"/>
      <c r="AF16708" s="74"/>
      <c r="BX16708" s="73"/>
      <c r="BY16708" s="74"/>
      <c r="BZ16708" s="74"/>
      <c r="CA16708" s="74"/>
      <c r="CF16708" s="79"/>
      <c r="CL16708" s="79"/>
    </row>
    <row r="16709" spans="30:90">
      <c r="AD16709" s="73"/>
      <c r="AE16709" s="74"/>
      <c r="AF16709" s="74"/>
      <c r="BX16709" s="73"/>
      <c r="BY16709" s="74"/>
      <c r="BZ16709" s="74"/>
      <c r="CA16709" s="74"/>
      <c r="CF16709" s="79"/>
      <c r="CL16709" s="79"/>
    </row>
    <row r="16710" spans="30:90">
      <c r="AD16710" s="73"/>
      <c r="AE16710" s="74"/>
      <c r="AF16710" s="74"/>
      <c r="BX16710" s="73"/>
      <c r="BY16710" s="74"/>
      <c r="BZ16710" s="74"/>
      <c r="CA16710" s="74"/>
      <c r="CF16710" s="79"/>
      <c r="CL16710" s="79"/>
    </row>
    <row r="16711" spans="30:90">
      <c r="AD16711" s="73"/>
      <c r="AE16711" s="74"/>
      <c r="AF16711" s="74"/>
      <c r="BX16711" s="73"/>
      <c r="BY16711" s="74"/>
      <c r="BZ16711" s="74"/>
      <c r="CA16711" s="74"/>
      <c r="CF16711" s="79"/>
      <c r="CL16711" s="79"/>
    </row>
    <row r="16712" spans="30:90">
      <c r="AD16712" s="73"/>
      <c r="AE16712" s="74"/>
      <c r="AF16712" s="74"/>
      <c r="BX16712" s="73"/>
      <c r="BY16712" s="74"/>
      <c r="BZ16712" s="74"/>
      <c r="CA16712" s="74"/>
      <c r="CF16712" s="79"/>
      <c r="CL16712" s="79"/>
    </row>
    <row r="16713" spans="30:90">
      <c r="AD16713" s="73"/>
      <c r="AE16713" s="74"/>
      <c r="AF16713" s="74"/>
      <c r="BX16713" s="73"/>
      <c r="BY16713" s="74"/>
      <c r="BZ16713" s="74"/>
      <c r="CA16713" s="74"/>
      <c r="CF16713" s="79"/>
      <c r="CL16713" s="79"/>
    </row>
    <row r="16714" spans="30:90">
      <c r="AD16714" s="73"/>
      <c r="AE16714" s="74"/>
      <c r="AF16714" s="74"/>
      <c r="BX16714" s="73"/>
      <c r="BY16714" s="74"/>
      <c r="BZ16714" s="74"/>
      <c r="CA16714" s="74"/>
      <c r="CF16714" s="79"/>
      <c r="CL16714" s="79"/>
    </row>
    <row r="16715" spans="30:90">
      <c r="AD16715" s="73"/>
      <c r="AE16715" s="74"/>
      <c r="AF16715" s="74"/>
      <c r="BX16715" s="73"/>
      <c r="BY16715" s="74"/>
      <c r="BZ16715" s="74"/>
      <c r="CA16715" s="74"/>
      <c r="CF16715" s="79"/>
      <c r="CL16715" s="79"/>
    </row>
    <row r="16716" spans="30:90">
      <c r="AD16716" s="73"/>
      <c r="AE16716" s="74"/>
      <c r="AF16716" s="74"/>
      <c r="BX16716" s="73"/>
      <c r="BY16716" s="74"/>
      <c r="BZ16716" s="74"/>
      <c r="CA16716" s="74"/>
      <c r="CF16716" s="79"/>
      <c r="CL16716" s="79"/>
    </row>
    <row r="16717" spans="30:90">
      <c r="AD16717" s="73"/>
      <c r="AE16717" s="74"/>
      <c r="AF16717" s="74"/>
      <c r="BX16717" s="73"/>
      <c r="BY16717" s="74"/>
      <c r="BZ16717" s="74"/>
      <c r="CA16717" s="74"/>
      <c r="CF16717" s="79"/>
      <c r="CL16717" s="79"/>
    </row>
    <row r="16718" spans="30:90">
      <c r="AD16718" s="73"/>
      <c r="AE16718" s="74"/>
      <c r="AF16718" s="74"/>
      <c r="BX16718" s="73"/>
      <c r="BY16718" s="74"/>
      <c r="BZ16718" s="74"/>
      <c r="CA16718" s="74"/>
      <c r="CF16718" s="79"/>
      <c r="CL16718" s="79"/>
    </row>
    <row r="16719" spans="30:90">
      <c r="AD16719" s="73"/>
      <c r="AE16719" s="74"/>
      <c r="AF16719" s="74"/>
      <c r="BX16719" s="73"/>
      <c r="BY16719" s="74"/>
      <c r="BZ16719" s="74"/>
      <c r="CA16719" s="74"/>
      <c r="CF16719" s="79"/>
      <c r="CL16719" s="79"/>
    </row>
    <row r="16720" spans="30:90">
      <c r="AD16720" s="73"/>
      <c r="AE16720" s="74"/>
      <c r="AF16720" s="74"/>
      <c r="BX16720" s="73"/>
      <c r="BY16720" s="74"/>
      <c r="BZ16720" s="74"/>
      <c r="CA16720" s="74"/>
      <c r="CF16720" s="79"/>
      <c r="CL16720" s="79"/>
    </row>
    <row r="16721" spans="30:90">
      <c r="AD16721" s="73"/>
      <c r="AE16721" s="74"/>
      <c r="AF16721" s="74"/>
      <c r="BX16721" s="73"/>
      <c r="BY16721" s="74"/>
      <c r="BZ16721" s="74"/>
      <c r="CA16721" s="74"/>
      <c r="CF16721" s="79"/>
      <c r="CL16721" s="79"/>
    </row>
    <row r="16722" spans="30:90">
      <c r="AD16722" s="73"/>
      <c r="AE16722" s="74"/>
      <c r="AF16722" s="74"/>
      <c r="BX16722" s="73"/>
      <c r="BY16722" s="74"/>
      <c r="BZ16722" s="74"/>
      <c r="CA16722" s="74"/>
      <c r="CF16722" s="79"/>
      <c r="CL16722" s="79"/>
    </row>
    <row r="16723" spans="30:90">
      <c r="AD16723" s="73"/>
      <c r="AE16723" s="74"/>
      <c r="AF16723" s="74"/>
      <c r="BX16723" s="73"/>
      <c r="BY16723" s="74"/>
      <c r="BZ16723" s="74"/>
      <c r="CA16723" s="74"/>
      <c r="CF16723" s="79"/>
      <c r="CL16723" s="79"/>
    </row>
    <row r="16724" spans="30:90">
      <c r="AD16724" s="73"/>
      <c r="AE16724" s="74"/>
      <c r="AF16724" s="74"/>
      <c r="BX16724" s="73"/>
      <c r="BY16724" s="74"/>
      <c r="BZ16724" s="74"/>
      <c r="CA16724" s="74"/>
      <c r="CF16724" s="79"/>
      <c r="CL16724" s="79"/>
    </row>
    <row r="16725" spans="30:90">
      <c r="AD16725" s="73"/>
      <c r="AE16725" s="74"/>
      <c r="AF16725" s="74"/>
      <c r="BX16725" s="73"/>
      <c r="BY16725" s="74"/>
      <c r="BZ16725" s="74"/>
      <c r="CA16725" s="74"/>
      <c r="CF16725" s="79"/>
      <c r="CL16725" s="79"/>
    </row>
    <row r="16726" spans="30:90">
      <c r="AD16726" s="73"/>
      <c r="AE16726" s="74"/>
      <c r="AF16726" s="74"/>
      <c r="BX16726" s="73"/>
      <c r="BY16726" s="74"/>
      <c r="BZ16726" s="74"/>
      <c r="CA16726" s="74"/>
      <c r="CF16726" s="79"/>
      <c r="CL16726" s="79"/>
    </row>
    <row r="16727" spans="30:90">
      <c r="AD16727" s="73"/>
      <c r="AE16727" s="74"/>
      <c r="AF16727" s="74"/>
      <c r="BX16727" s="73"/>
      <c r="BY16727" s="74"/>
      <c r="BZ16727" s="74"/>
      <c r="CA16727" s="74"/>
      <c r="CF16727" s="79"/>
      <c r="CL16727" s="79"/>
    </row>
    <row r="16728" spans="30:90">
      <c r="AD16728" s="73"/>
      <c r="AE16728" s="74"/>
      <c r="AF16728" s="74"/>
      <c r="BX16728" s="73"/>
      <c r="BY16728" s="74"/>
      <c r="BZ16728" s="74"/>
      <c r="CA16728" s="74"/>
      <c r="CF16728" s="79"/>
      <c r="CL16728" s="79"/>
    </row>
    <row r="16729" spans="30:90">
      <c r="AD16729" s="73"/>
      <c r="AE16729" s="74"/>
      <c r="AF16729" s="74"/>
      <c r="BX16729" s="73"/>
      <c r="BY16729" s="74"/>
      <c r="BZ16729" s="74"/>
      <c r="CA16729" s="74"/>
      <c r="CF16729" s="79"/>
      <c r="CL16729" s="79"/>
    </row>
    <row r="16730" spans="30:90">
      <c r="AD16730" s="73"/>
      <c r="AE16730" s="74"/>
      <c r="AF16730" s="74"/>
      <c r="BX16730" s="73"/>
      <c r="BY16730" s="74"/>
      <c r="BZ16730" s="74"/>
      <c r="CA16730" s="74"/>
      <c r="CF16730" s="79"/>
      <c r="CL16730" s="79"/>
    </row>
    <row r="16731" spans="30:90">
      <c r="AD16731" s="73"/>
      <c r="AE16731" s="74"/>
      <c r="AF16731" s="74"/>
      <c r="BX16731" s="73"/>
      <c r="BY16731" s="74"/>
      <c r="BZ16731" s="74"/>
      <c r="CA16731" s="74"/>
      <c r="CF16731" s="79"/>
      <c r="CL16731" s="79"/>
    </row>
    <row r="16732" spans="30:90">
      <c r="AD16732" s="73"/>
      <c r="AE16732" s="74"/>
      <c r="AF16732" s="74"/>
      <c r="BX16732" s="73"/>
      <c r="BY16732" s="74"/>
      <c r="BZ16732" s="74"/>
      <c r="CA16732" s="74"/>
      <c r="CF16732" s="79"/>
      <c r="CL16732" s="79"/>
    </row>
    <row r="16733" spans="30:90">
      <c r="AD16733" s="73"/>
      <c r="AE16733" s="74"/>
      <c r="AF16733" s="74"/>
      <c r="BX16733" s="73"/>
      <c r="BY16733" s="74"/>
      <c r="BZ16733" s="74"/>
      <c r="CA16733" s="74"/>
      <c r="CF16733" s="79"/>
      <c r="CL16733" s="79"/>
    </row>
    <row r="16734" spans="30:90">
      <c r="AD16734" s="73"/>
      <c r="AE16734" s="74"/>
      <c r="AF16734" s="74"/>
      <c r="BX16734" s="73"/>
      <c r="BY16734" s="74"/>
      <c r="BZ16734" s="74"/>
      <c r="CA16734" s="74"/>
      <c r="CF16734" s="79"/>
      <c r="CL16734" s="79"/>
    </row>
    <row r="16735" spans="30:90">
      <c r="AD16735" s="73"/>
      <c r="AE16735" s="74"/>
      <c r="AF16735" s="74"/>
      <c r="BX16735" s="73"/>
      <c r="BY16735" s="74"/>
      <c r="BZ16735" s="74"/>
      <c r="CA16735" s="74"/>
      <c r="CF16735" s="79"/>
      <c r="CL16735" s="79"/>
    </row>
    <row r="16736" spans="30:90">
      <c r="AD16736" s="73"/>
      <c r="AE16736" s="74"/>
      <c r="AF16736" s="74"/>
      <c r="BX16736" s="73"/>
      <c r="BY16736" s="74"/>
      <c r="BZ16736" s="74"/>
      <c r="CA16736" s="74"/>
      <c r="CF16736" s="79"/>
      <c r="CL16736" s="79"/>
    </row>
    <row r="16737" spans="30:90">
      <c r="AD16737" s="73"/>
      <c r="AE16737" s="74"/>
      <c r="AF16737" s="74"/>
      <c r="BX16737" s="73"/>
      <c r="BY16737" s="74"/>
      <c r="BZ16737" s="74"/>
      <c r="CA16737" s="74"/>
      <c r="CF16737" s="79"/>
      <c r="CL16737" s="79"/>
    </row>
    <row r="16738" spans="30:90">
      <c r="AD16738" s="73"/>
      <c r="AE16738" s="74"/>
      <c r="AF16738" s="74"/>
      <c r="BX16738" s="73"/>
      <c r="BY16738" s="74"/>
      <c r="BZ16738" s="74"/>
      <c r="CA16738" s="74"/>
      <c r="CF16738" s="79"/>
      <c r="CL16738" s="79"/>
    </row>
    <row r="16739" spans="30:90">
      <c r="AD16739" s="73"/>
      <c r="AE16739" s="74"/>
      <c r="AF16739" s="74"/>
      <c r="BX16739" s="73"/>
      <c r="BY16739" s="74"/>
      <c r="BZ16739" s="74"/>
      <c r="CA16739" s="74"/>
      <c r="CF16739" s="79"/>
      <c r="CL16739" s="79"/>
    </row>
    <row r="16740" spans="30:90">
      <c r="AD16740" s="73"/>
      <c r="AE16740" s="74"/>
      <c r="AF16740" s="74"/>
      <c r="BX16740" s="73"/>
      <c r="BY16740" s="74"/>
      <c r="BZ16740" s="74"/>
      <c r="CA16740" s="74"/>
      <c r="CF16740" s="79"/>
      <c r="CL16740" s="79"/>
    </row>
    <row r="16741" spans="30:90">
      <c r="AD16741" s="73"/>
      <c r="AE16741" s="74"/>
      <c r="AF16741" s="74"/>
      <c r="BX16741" s="73"/>
      <c r="BY16741" s="74"/>
      <c r="BZ16741" s="74"/>
      <c r="CA16741" s="74"/>
      <c r="CF16741" s="79"/>
      <c r="CL16741" s="79"/>
    </row>
    <row r="16742" spans="30:90">
      <c r="AD16742" s="73"/>
      <c r="AE16742" s="74"/>
      <c r="AF16742" s="74"/>
      <c r="BX16742" s="73"/>
      <c r="BY16742" s="74"/>
      <c r="BZ16742" s="74"/>
      <c r="CA16742" s="74"/>
      <c r="CF16742" s="79"/>
      <c r="CL16742" s="79"/>
    </row>
    <row r="16743" spans="30:90">
      <c r="AD16743" s="73"/>
      <c r="AE16743" s="74"/>
      <c r="AF16743" s="74"/>
      <c r="BX16743" s="73"/>
      <c r="BY16743" s="74"/>
      <c r="BZ16743" s="74"/>
      <c r="CA16743" s="74"/>
      <c r="CF16743" s="79"/>
      <c r="CL16743" s="79"/>
    </row>
    <row r="16744" spans="30:90">
      <c r="AD16744" s="73"/>
      <c r="AE16744" s="74"/>
      <c r="AF16744" s="74"/>
      <c r="BX16744" s="73"/>
      <c r="BY16744" s="74"/>
      <c r="BZ16744" s="74"/>
      <c r="CA16744" s="74"/>
      <c r="CF16744" s="79"/>
      <c r="CL16744" s="79"/>
    </row>
    <row r="16745" spans="30:90">
      <c r="AD16745" s="73"/>
      <c r="AE16745" s="74"/>
      <c r="AF16745" s="74"/>
      <c r="BX16745" s="73"/>
      <c r="BY16745" s="74"/>
      <c r="BZ16745" s="74"/>
      <c r="CA16745" s="74"/>
      <c r="CF16745" s="79"/>
      <c r="CL16745" s="79"/>
    </row>
    <row r="16746" spans="30:90">
      <c r="AD16746" s="73"/>
      <c r="AE16746" s="74"/>
      <c r="AF16746" s="74"/>
      <c r="BX16746" s="73"/>
      <c r="BY16746" s="74"/>
      <c r="BZ16746" s="74"/>
      <c r="CA16746" s="74"/>
      <c r="CF16746" s="79"/>
      <c r="CL16746" s="79"/>
    </row>
    <row r="16747" spans="30:90">
      <c r="AD16747" s="73"/>
      <c r="AE16747" s="74"/>
      <c r="AF16747" s="74"/>
      <c r="BX16747" s="73"/>
      <c r="BY16747" s="74"/>
      <c r="BZ16747" s="74"/>
      <c r="CA16747" s="74"/>
      <c r="CF16747" s="79"/>
      <c r="CL16747" s="79"/>
    </row>
    <row r="16748" spans="30:90">
      <c r="AD16748" s="73"/>
      <c r="AE16748" s="74"/>
      <c r="AF16748" s="74"/>
      <c r="BX16748" s="73"/>
      <c r="BY16748" s="74"/>
      <c r="BZ16748" s="74"/>
      <c r="CA16748" s="74"/>
      <c r="CF16748" s="79"/>
      <c r="CL16748" s="79"/>
    </row>
    <row r="16749" spans="30:90">
      <c r="AD16749" s="73"/>
      <c r="AE16749" s="74"/>
      <c r="AF16749" s="74"/>
      <c r="BX16749" s="73"/>
      <c r="BY16749" s="74"/>
      <c r="BZ16749" s="74"/>
      <c r="CA16749" s="74"/>
      <c r="CF16749" s="79"/>
      <c r="CL16749" s="79"/>
    </row>
    <row r="16750" spans="30:90">
      <c r="AD16750" s="73"/>
      <c r="AE16750" s="74"/>
      <c r="AF16750" s="74"/>
      <c r="BX16750" s="73"/>
      <c r="BY16750" s="74"/>
      <c r="BZ16750" s="74"/>
      <c r="CA16750" s="74"/>
      <c r="CF16750" s="79"/>
      <c r="CL16750" s="79"/>
    </row>
    <row r="16751" spans="30:90">
      <c r="AD16751" s="73"/>
      <c r="AE16751" s="74"/>
      <c r="AF16751" s="74"/>
      <c r="BX16751" s="73"/>
      <c r="BY16751" s="74"/>
      <c r="BZ16751" s="74"/>
      <c r="CA16751" s="74"/>
      <c r="CF16751" s="79"/>
      <c r="CL16751" s="79"/>
    </row>
    <row r="16752" spans="30:90">
      <c r="AD16752" s="73"/>
      <c r="AE16752" s="74"/>
      <c r="AF16752" s="74"/>
      <c r="BX16752" s="73"/>
      <c r="BY16752" s="74"/>
      <c r="BZ16752" s="74"/>
      <c r="CA16752" s="74"/>
      <c r="CF16752" s="79"/>
      <c r="CL16752" s="79"/>
    </row>
    <row r="16753" spans="30:90">
      <c r="AD16753" s="73"/>
      <c r="AE16753" s="74"/>
      <c r="AF16753" s="74"/>
      <c r="BX16753" s="73"/>
      <c r="BY16753" s="74"/>
      <c r="BZ16753" s="74"/>
      <c r="CA16753" s="74"/>
      <c r="CF16753" s="79"/>
      <c r="CL16753" s="79"/>
    </row>
    <row r="16754" spans="30:90">
      <c r="AD16754" s="73"/>
      <c r="AE16754" s="74"/>
      <c r="AF16754" s="74"/>
      <c r="BX16754" s="73"/>
      <c r="BY16754" s="74"/>
      <c r="BZ16754" s="74"/>
      <c r="CA16754" s="74"/>
      <c r="CF16754" s="79"/>
      <c r="CL16754" s="79"/>
    </row>
    <row r="16755" spans="30:90">
      <c r="AD16755" s="73"/>
      <c r="AE16755" s="74"/>
      <c r="AF16755" s="74"/>
      <c r="BX16755" s="73"/>
      <c r="BY16755" s="74"/>
      <c r="BZ16755" s="74"/>
      <c r="CA16755" s="74"/>
      <c r="CF16755" s="79"/>
      <c r="CL16755" s="79"/>
    </row>
    <row r="16756" spans="30:90">
      <c r="AD16756" s="73"/>
      <c r="AE16756" s="74"/>
      <c r="AF16756" s="74"/>
      <c r="BX16756" s="73"/>
      <c r="BY16756" s="74"/>
      <c r="BZ16756" s="74"/>
      <c r="CA16756" s="74"/>
      <c r="CF16756" s="79"/>
      <c r="CL16756" s="79"/>
    </row>
    <row r="16757" spans="30:90">
      <c r="AD16757" s="73"/>
      <c r="AE16757" s="74"/>
      <c r="AF16757" s="74"/>
      <c r="BX16757" s="73"/>
      <c r="BY16757" s="74"/>
      <c r="BZ16757" s="74"/>
      <c r="CA16757" s="74"/>
      <c r="CF16757" s="79"/>
      <c r="CL16757" s="79"/>
    </row>
    <row r="16758" spans="30:90">
      <c r="AD16758" s="73"/>
      <c r="AE16758" s="74"/>
      <c r="AF16758" s="74"/>
      <c r="BX16758" s="73"/>
      <c r="BY16758" s="74"/>
      <c r="BZ16758" s="74"/>
      <c r="CA16758" s="74"/>
      <c r="CF16758" s="79"/>
      <c r="CL16758" s="79"/>
    </row>
    <row r="16759" spans="30:90">
      <c r="AD16759" s="73"/>
      <c r="AE16759" s="74"/>
      <c r="AF16759" s="74"/>
      <c r="BX16759" s="73"/>
      <c r="BY16759" s="74"/>
      <c r="BZ16759" s="74"/>
      <c r="CA16759" s="74"/>
      <c r="CF16759" s="79"/>
      <c r="CL16759" s="79"/>
    </row>
    <row r="16760" spans="30:90">
      <c r="AD16760" s="73"/>
      <c r="AE16760" s="74"/>
      <c r="AF16760" s="74"/>
      <c r="BX16760" s="73"/>
      <c r="BY16760" s="74"/>
      <c r="BZ16760" s="74"/>
      <c r="CA16760" s="74"/>
      <c r="CF16760" s="79"/>
      <c r="CL16760" s="79"/>
    </row>
    <row r="16761" spans="30:90">
      <c r="AD16761" s="73"/>
      <c r="AE16761" s="74"/>
      <c r="AF16761" s="74"/>
      <c r="BX16761" s="73"/>
      <c r="BY16761" s="74"/>
      <c r="BZ16761" s="74"/>
      <c r="CA16761" s="74"/>
      <c r="CF16761" s="79"/>
      <c r="CL16761" s="79"/>
    </row>
    <row r="16762" spans="30:90">
      <c r="AD16762" s="73"/>
      <c r="AE16762" s="74"/>
      <c r="AF16762" s="74"/>
      <c r="BX16762" s="73"/>
      <c r="BY16762" s="74"/>
      <c r="BZ16762" s="74"/>
      <c r="CA16762" s="74"/>
      <c r="CF16762" s="79"/>
      <c r="CL16762" s="79"/>
    </row>
    <row r="16763" spans="30:90">
      <c r="AD16763" s="73"/>
      <c r="AE16763" s="74"/>
      <c r="AF16763" s="74"/>
      <c r="BX16763" s="73"/>
      <c r="BY16763" s="74"/>
      <c r="BZ16763" s="74"/>
      <c r="CA16763" s="74"/>
      <c r="CF16763" s="79"/>
      <c r="CL16763" s="79"/>
    </row>
    <row r="16764" spans="30:90">
      <c r="AD16764" s="73"/>
      <c r="AE16764" s="74"/>
      <c r="AF16764" s="74"/>
      <c r="BX16764" s="73"/>
      <c r="BY16764" s="74"/>
      <c r="BZ16764" s="74"/>
      <c r="CA16764" s="74"/>
      <c r="CF16764" s="79"/>
      <c r="CL16764" s="79"/>
    </row>
    <row r="16765" spans="30:90">
      <c r="AD16765" s="73"/>
      <c r="AE16765" s="74"/>
      <c r="AF16765" s="74"/>
      <c r="BX16765" s="73"/>
      <c r="BY16765" s="74"/>
      <c r="BZ16765" s="74"/>
      <c r="CA16765" s="74"/>
      <c r="CF16765" s="79"/>
      <c r="CL16765" s="79"/>
    </row>
    <row r="16766" spans="30:90">
      <c r="AD16766" s="73"/>
      <c r="AE16766" s="74"/>
      <c r="AF16766" s="74"/>
      <c r="BX16766" s="73"/>
      <c r="BY16766" s="74"/>
      <c r="BZ16766" s="74"/>
      <c r="CA16766" s="74"/>
      <c r="CF16766" s="79"/>
      <c r="CL16766" s="79"/>
    </row>
    <row r="16767" spans="30:90">
      <c r="AD16767" s="73"/>
      <c r="AE16767" s="74"/>
      <c r="AF16767" s="74"/>
      <c r="BX16767" s="73"/>
      <c r="BY16767" s="74"/>
      <c r="BZ16767" s="74"/>
      <c r="CA16767" s="74"/>
      <c r="CF16767" s="79"/>
      <c r="CL16767" s="79"/>
    </row>
    <row r="16768" spans="30:90">
      <c r="AD16768" s="73"/>
      <c r="AE16768" s="74"/>
      <c r="AF16768" s="74"/>
      <c r="BX16768" s="73"/>
      <c r="BY16768" s="74"/>
      <c r="BZ16768" s="74"/>
      <c r="CA16768" s="74"/>
      <c r="CF16768" s="79"/>
      <c r="CL16768" s="79"/>
    </row>
    <row r="16769" spans="30:90">
      <c r="AD16769" s="73"/>
      <c r="AE16769" s="74"/>
      <c r="AF16769" s="74"/>
      <c r="BX16769" s="73"/>
      <c r="BY16769" s="74"/>
      <c r="BZ16769" s="74"/>
      <c r="CA16769" s="74"/>
      <c r="CF16769" s="79"/>
      <c r="CL16769" s="79"/>
    </row>
    <row r="16770" spans="30:90">
      <c r="AD16770" s="73"/>
      <c r="AE16770" s="74"/>
      <c r="AF16770" s="74"/>
      <c r="BX16770" s="73"/>
      <c r="BY16770" s="74"/>
      <c r="BZ16770" s="74"/>
      <c r="CA16770" s="74"/>
      <c r="CF16770" s="79"/>
      <c r="CL16770" s="79"/>
    </row>
    <row r="16771" spans="30:90">
      <c r="AD16771" s="73"/>
      <c r="AE16771" s="74"/>
      <c r="AF16771" s="74"/>
      <c r="BX16771" s="73"/>
      <c r="BY16771" s="74"/>
      <c r="BZ16771" s="74"/>
      <c r="CA16771" s="74"/>
      <c r="CF16771" s="79"/>
      <c r="CL16771" s="79"/>
    </row>
    <row r="16772" spans="30:90">
      <c r="AD16772" s="73"/>
      <c r="AE16772" s="74"/>
      <c r="AF16772" s="74"/>
      <c r="BX16772" s="73"/>
      <c r="BY16772" s="74"/>
      <c r="BZ16772" s="74"/>
      <c r="CA16772" s="74"/>
      <c r="CF16772" s="79"/>
      <c r="CL16772" s="79"/>
    </row>
    <row r="16773" spans="30:90">
      <c r="AD16773" s="73"/>
      <c r="AE16773" s="74"/>
      <c r="AF16773" s="74"/>
      <c r="BX16773" s="73"/>
      <c r="BY16773" s="74"/>
      <c r="BZ16773" s="74"/>
      <c r="CA16773" s="74"/>
      <c r="CF16773" s="79"/>
      <c r="CL16773" s="79"/>
    </row>
    <row r="16774" spans="30:90">
      <c r="AD16774" s="73"/>
      <c r="AE16774" s="74"/>
      <c r="AF16774" s="74"/>
      <c r="BX16774" s="73"/>
      <c r="BY16774" s="74"/>
      <c r="BZ16774" s="74"/>
      <c r="CA16774" s="74"/>
      <c r="CF16774" s="79"/>
      <c r="CL16774" s="79"/>
    </row>
    <row r="16775" spans="30:90">
      <c r="AD16775" s="73"/>
      <c r="AE16775" s="74"/>
      <c r="AF16775" s="74"/>
      <c r="BX16775" s="73"/>
      <c r="BY16775" s="74"/>
      <c r="BZ16775" s="74"/>
      <c r="CA16775" s="74"/>
      <c r="CF16775" s="79"/>
      <c r="CL16775" s="79"/>
    </row>
    <row r="16776" spans="30:90">
      <c r="AD16776" s="73"/>
      <c r="AE16776" s="74"/>
      <c r="AF16776" s="74"/>
      <c r="BX16776" s="73"/>
      <c r="BY16776" s="74"/>
      <c r="BZ16776" s="74"/>
      <c r="CA16776" s="74"/>
      <c r="CF16776" s="79"/>
      <c r="CL16776" s="79"/>
    </row>
    <row r="16777" spans="30:90">
      <c r="AD16777" s="73"/>
      <c r="AE16777" s="74"/>
      <c r="AF16777" s="74"/>
      <c r="BX16777" s="73"/>
      <c r="BY16777" s="74"/>
      <c r="BZ16777" s="74"/>
      <c r="CA16777" s="74"/>
      <c r="CF16777" s="79"/>
      <c r="CL16777" s="79"/>
    </row>
    <row r="16778" spans="30:90">
      <c r="AD16778" s="73"/>
      <c r="AE16778" s="74"/>
      <c r="AF16778" s="74"/>
      <c r="BX16778" s="73"/>
      <c r="BY16778" s="74"/>
      <c r="BZ16778" s="74"/>
      <c r="CA16778" s="74"/>
      <c r="CF16778" s="79"/>
      <c r="CL16778" s="79"/>
    </row>
    <row r="16779" spans="30:90">
      <c r="AD16779" s="73"/>
      <c r="AE16779" s="74"/>
      <c r="AF16779" s="74"/>
      <c r="BX16779" s="73"/>
      <c r="BY16779" s="74"/>
      <c r="BZ16779" s="74"/>
      <c r="CA16779" s="74"/>
      <c r="CF16779" s="79"/>
      <c r="CL16779" s="79"/>
    </row>
    <row r="16780" spans="30:90">
      <c r="AD16780" s="73"/>
      <c r="AE16780" s="74"/>
      <c r="AF16780" s="74"/>
      <c r="BX16780" s="73"/>
      <c r="BY16780" s="74"/>
      <c r="BZ16780" s="74"/>
      <c r="CA16780" s="74"/>
      <c r="CF16780" s="79"/>
      <c r="CL16780" s="79"/>
    </row>
    <row r="16781" spans="30:90">
      <c r="AD16781" s="73"/>
      <c r="AE16781" s="74"/>
      <c r="AF16781" s="74"/>
      <c r="BX16781" s="73"/>
      <c r="BY16781" s="74"/>
      <c r="BZ16781" s="74"/>
      <c r="CA16781" s="74"/>
      <c r="CF16781" s="79"/>
      <c r="CL16781" s="79"/>
    </row>
    <row r="16782" spans="30:90">
      <c r="AD16782" s="73"/>
      <c r="AE16782" s="74"/>
      <c r="AF16782" s="74"/>
      <c r="BX16782" s="73"/>
      <c r="BY16782" s="74"/>
      <c r="BZ16782" s="74"/>
      <c r="CA16782" s="74"/>
      <c r="CF16782" s="79"/>
      <c r="CL16782" s="79"/>
    </row>
    <row r="16783" spans="30:90">
      <c r="AD16783" s="73"/>
      <c r="AE16783" s="74"/>
      <c r="AF16783" s="74"/>
      <c r="BX16783" s="73"/>
      <c r="BY16783" s="74"/>
      <c r="BZ16783" s="74"/>
      <c r="CA16783" s="74"/>
      <c r="CF16783" s="79"/>
      <c r="CL16783" s="79"/>
    </row>
    <row r="16784" spans="30:90">
      <c r="AD16784" s="73"/>
      <c r="AE16784" s="74"/>
      <c r="AF16784" s="74"/>
      <c r="BX16784" s="73"/>
      <c r="BY16784" s="74"/>
      <c r="BZ16784" s="74"/>
      <c r="CA16784" s="74"/>
      <c r="CF16784" s="79"/>
      <c r="CL16784" s="79"/>
    </row>
    <row r="16785" spans="30:90">
      <c r="AD16785" s="73"/>
      <c r="AE16785" s="74"/>
      <c r="AF16785" s="74"/>
      <c r="BX16785" s="73"/>
      <c r="BY16785" s="74"/>
      <c r="BZ16785" s="74"/>
      <c r="CA16785" s="74"/>
      <c r="CF16785" s="79"/>
      <c r="CL16785" s="79"/>
    </row>
    <row r="16786" spans="30:90">
      <c r="AD16786" s="73"/>
      <c r="AE16786" s="74"/>
      <c r="AF16786" s="74"/>
      <c r="BX16786" s="73"/>
      <c r="BY16786" s="74"/>
      <c r="BZ16786" s="74"/>
      <c r="CA16786" s="74"/>
      <c r="CF16786" s="79"/>
      <c r="CL16786" s="79"/>
    </row>
    <row r="16787" spans="30:90">
      <c r="AD16787" s="73"/>
      <c r="AE16787" s="74"/>
      <c r="AF16787" s="74"/>
      <c r="BX16787" s="73"/>
      <c r="BY16787" s="74"/>
      <c r="BZ16787" s="74"/>
      <c r="CA16787" s="74"/>
      <c r="CF16787" s="79"/>
      <c r="CL16787" s="79"/>
    </row>
    <row r="16788" spans="30:90">
      <c r="AD16788" s="73"/>
      <c r="AE16788" s="74"/>
      <c r="AF16788" s="74"/>
      <c r="BX16788" s="73"/>
      <c r="BY16788" s="74"/>
      <c r="BZ16788" s="74"/>
      <c r="CA16788" s="74"/>
      <c r="CF16788" s="79"/>
      <c r="CL16788" s="79"/>
    </row>
    <row r="16789" spans="30:90">
      <c r="AD16789" s="73"/>
      <c r="AE16789" s="74"/>
      <c r="AF16789" s="74"/>
      <c r="BX16789" s="73"/>
      <c r="BY16789" s="74"/>
      <c r="BZ16789" s="74"/>
      <c r="CA16789" s="74"/>
      <c r="CF16789" s="79"/>
      <c r="CL16789" s="79"/>
    </row>
    <row r="16790" spans="30:90">
      <c r="AD16790" s="73"/>
      <c r="AE16790" s="74"/>
      <c r="AF16790" s="74"/>
      <c r="BX16790" s="73"/>
      <c r="BY16790" s="74"/>
      <c r="BZ16790" s="74"/>
      <c r="CA16790" s="74"/>
      <c r="CF16790" s="79"/>
      <c r="CL16790" s="79"/>
    </row>
    <row r="16791" spans="30:90">
      <c r="AD16791" s="73"/>
      <c r="AE16791" s="74"/>
      <c r="AF16791" s="74"/>
      <c r="BX16791" s="73"/>
      <c r="BY16791" s="74"/>
      <c r="BZ16791" s="74"/>
      <c r="CA16791" s="74"/>
      <c r="CF16791" s="79"/>
      <c r="CL16791" s="79"/>
    </row>
    <row r="16792" spans="30:90">
      <c r="AD16792" s="73"/>
      <c r="AE16792" s="74"/>
      <c r="AF16792" s="74"/>
      <c r="BX16792" s="73"/>
      <c r="BY16792" s="74"/>
      <c r="BZ16792" s="74"/>
      <c r="CA16792" s="74"/>
      <c r="CF16792" s="79"/>
      <c r="CL16792" s="79"/>
    </row>
    <row r="16793" spans="30:90">
      <c r="AD16793" s="73"/>
      <c r="AE16793" s="74"/>
      <c r="AF16793" s="74"/>
      <c r="BX16793" s="73"/>
      <c r="BY16793" s="74"/>
      <c r="BZ16793" s="74"/>
      <c r="CA16793" s="74"/>
      <c r="CF16793" s="79"/>
      <c r="CL16793" s="79"/>
    </row>
    <row r="16794" spans="30:90">
      <c r="AD16794" s="73"/>
      <c r="AE16794" s="74"/>
      <c r="AF16794" s="74"/>
      <c r="BX16794" s="73"/>
      <c r="BY16794" s="74"/>
      <c r="BZ16794" s="74"/>
      <c r="CA16794" s="74"/>
      <c r="CF16794" s="79"/>
      <c r="CL16794" s="79"/>
    </row>
    <row r="16795" spans="30:90">
      <c r="AD16795" s="73"/>
      <c r="AE16795" s="74"/>
      <c r="AF16795" s="74"/>
      <c r="BX16795" s="73"/>
      <c r="BY16795" s="74"/>
      <c r="BZ16795" s="74"/>
      <c r="CA16795" s="74"/>
      <c r="CF16795" s="79"/>
      <c r="CL16795" s="79"/>
    </row>
    <row r="16796" spans="30:90">
      <c r="AD16796" s="73"/>
      <c r="AE16796" s="74"/>
      <c r="AF16796" s="74"/>
      <c r="BX16796" s="73"/>
      <c r="BY16796" s="74"/>
      <c r="BZ16796" s="74"/>
      <c r="CA16796" s="74"/>
      <c r="CF16796" s="79"/>
      <c r="CL16796" s="79"/>
    </row>
    <row r="16797" spans="30:90">
      <c r="AD16797" s="73"/>
      <c r="AE16797" s="74"/>
      <c r="AF16797" s="74"/>
      <c r="BX16797" s="73"/>
      <c r="BY16797" s="74"/>
      <c r="BZ16797" s="74"/>
      <c r="CA16797" s="74"/>
      <c r="CF16797" s="79"/>
      <c r="CL16797" s="79"/>
    </row>
    <row r="16798" spans="30:90">
      <c r="AD16798" s="73"/>
      <c r="AE16798" s="74"/>
      <c r="AF16798" s="74"/>
      <c r="BX16798" s="73"/>
      <c r="BY16798" s="74"/>
      <c r="BZ16798" s="74"/>
      <c r="CA16798" s="74"/>
      <c r="CF16798" s="79"/>
      <c r="CL16798" s="79"/>
    </row>
    <row r="16799" spans="30:90">
      <c r="AD16799" s="73"/>
      <c r="AE16799" s="74"/>
      <c r="AF16799" s="74"/>
      <c r="BX16799" s="73"/>
      <c r="BY16799" s="74"/>
      <c r="BZ16799" s="74"/>
      <c r="CA16799" s="74"/>
      <c r="CF16799" s="79"/>
      <c r="CL16799" s="79"/>
    </row>
    <row r="16800" spans="30:90">
      <c r="AD16800" s="73"/>
      <c r="AE16800" s="74"/>
      <c r="AF16800" s="74"/>
      <c r="BX16800" s="73"/>
      <c r="BY16800" s="74"/>
      <c r="BZ16800" s="74"/>
      <c r="CA16800" s="74"/>
      <c r="CF16800" s="79"/>
      <c r="CL16800" s="79"/>
    </row>
    <row r="16801" spans="30:90">
      <c r="AD16801" s="73"/>
      <c r="AE16801" s="74"/>
      <c r="AF16801" s="74"/>
      <c r="BX16801" s="73"/>
      <c r="BY16801" s="74"/>
      <c r="BZ16801" s="74"/>
      <c r="CA16801" s="74"/>
      <c r="CF16801" s="79"/>
      <c r="CL16801" s="79"/>
    </row>
    <row r="16802" spans="30:90">
      <c r="AD16802" s="73"/>
      <c r="AE16802" s="74"/>
      <c r="AF16802" s="74"/>
      <c r="BX16802" s="73"/>
      <c r="BY16802" s="74"/>
      <c r="BZ16802" s="74"/>
      <c r="CA16802" s="74"/>
      <c r="CF16802" s="79"/>
      <c r="CL16802" s="79"/>
    </row>
    <row r="16803" spans="30:90">
      <c r="AD16803" s="73"/>
      <c r="AE16803" s="74"/>
      <c r="AF16803" s="74"/>
      <c r="BX16803" s="73"/>
      <c r="BY16803" s="74"/>
      <c r="BZ16803" s="74"/>
      <c r="CA16803" s="74"/>
      <c r="CF16803" s="79"/>
      <c r="CL16803" s="79"/>
    </row>
    <row r="16804" spans="30:90">
      <c r="AD16804" s="73"/>
      <c r="AE16804" s="74"/>
      <c r="AF16804" s="74"/>
      <c r="BX16804" s="73"/>
      <c r="BY16804" s="74"/>
      <c r="BZ16804" s="74"/>
      <c r="CA16804" s="74"/>
      <c r="CF16804" s="79"/>
      <c r="CL16804" s="79"/>
    </row>
    <row r="16805" spans="30:90">
      <c r="AD16805" s="73"/>
      <c r="AE16805" s="74"/>
      <c r="AF16805" s="74"/>
      <c r="BX16805" s="73"/>
      <c r="BY16805" s="74"/>
      <c r="BZ16805" s="74"/>
      <c r="CA16805" s="74"/>
      <c r="CF16805" s="79"/>
      <c r="CL16805" s="79"/>
    </row>
    <row r="16806" spans="30:90">
      <c r="AD16806" s="73"/>
      <c r="AE16806" s="74"/>
      <c r="AF16806" s="74"/>
      <c r="BX16806" s="73"/>
      <c r="BY16806" s="74"/>
      <c r="BZ16806" s="74"/>
      <c r="CA16806" s="74"/>
      <c r="CF16806" s="79"/>
      <c r="CL16806" s="79"/>
    </row>
    <row r="16807" spans="30:90">
      <c r="AD16807" s="73"/>
      <c r="AE16807" s="74"/>
      <c r="AF16807" s="74"/>
      <c r="BX16807" s="73"/>
      <c r="BY16807" s="74"/>
      <c r="BZ16807" s="74"/>
      <c r="CA16807" s="74"/>
      <c r="CF16807" s="79"/>
      <c r="CL16807" s="79"/>
    </row>
    <row r="16808" spans="30:90">
      <c r="AD16808" s="73"/>
      <c r="AE16808" s="74"/>
      <c r="AF16808" s="74"/>
      <c r="BX16808" s="73"/>
      <c r="BY16808" s="74"/>
      <c r="BZ16808" s="74"/>
      <c r="CA16808" s="74"/>
      <c r="CF16808" s="79"/>
      <c r="CL16808" s="79"/>
    </row>
    <row r="16809" spans="30:90">
      <c r="AD16809" s="73"/>
      <c r="AE16809" s="74"/>
      <c r="AF16809" s="74"/>
      <c r="BX16809" s="73"/>
      <c r="BY16809" s="74"/>
      <c r="BZ16809" s="74"/>
      <c r="CA16809" s="74"/>
      <c r="CF16809" s="79"/>
      <c r="CL16809" s="79"/>
    </row>
    <row r="16810" spans="30:90">
      <c r="AD16810" s="73"/>
      <c r="AE16810" s="74"/>
      <c r="AF16810" s="74"/>
      <c r="BX16810" s="73"/>
      <c r="BY16810" s="74"/>
      <c r="BZ16810" s="74"/>
      <c r="CA16810" s="74"/>
      <c r="CF16810" s="79"/>
      <c r="CL16810" s="79"/>
    </row>
    <row r="16811" spans="30:90">
      <c r="AD16811" s="73"/>
      <c r="AE16811" s="74"/>
      <c r="AF16811" s="74"/>
      <c r="BX16811" s="73"/>
      <c r="BY16811" s="74"/>
      <c r="BZ16811" s="74"/>
      <c r="CA16811" s="74"/>
      <c r="CF16811" s="79"/>
      <c r="CL16811" s="79"/>
    </row>
    <row r="16812" spans="30:90">
      <c r="AD16812" s="73"/>
      <c r="AE16812" s="74"/>
      <c r="AF16812" s="74"/>
      <c r="BX16812" s="73"/>
      <c r="BY16812" s="74"/>
      <c r="BZ16812" s="74"/>
      <c r="CA16812" s="74"/>
      <c r="CF16812" s="79"/>
      <c r="CL16812" s="79"/>
    </row>
    <row r="16813" spans="30:90">
      <c r="AD16813" s="73"/>
      <c r="AE16813" s="74"/>
      <c r="AF16813" s="74"/>
      <c r="BX16813" s="73"/>
      <c r="BY16813" s="74"/>
      <c r="BZ16813" s="74"/>
      <c r="CA16813" s="74"/>
      <c r="CF16813" s="79"/>
      <c r="CL16813" s="79"/>
    </row>
    <row r="16814" spans="30:90">
      <c r="AD16814" s="73"/>
      <c r="AE16814" s="74"/>
      <c r="AF16814" s="74"/>
      <c r="BX16814" s="73"/>
      <c r="BY16814" s="74"/>
      <c r="BZ16814" s="74"/>
      <c r="CA16814" s="74"/>
      <c r="CF16814" s="79"/>
      <c r="CL16814" s="79"/>
    </row>
    <row r="16815" spans="30:90">
      <c r="AD16815" s="73"/>
      <c r="AE16815" s="74"/>
      <c r="AF16815" s="74"/>
      <c r="BX16815" s="73"/>
      <c r="BY16815" s="74"/>
      <c r="BZ16815" s="74"/>
      <c r="CA16815" s="74"/>
      <c r="CF16815" s="79"/>
      <c r="CL16815" s="79"/>
    </row>
    <row r="16816" spans="30:90">
      <c r="AD16816" s="73"/>
      <c r="AE16816" s="74"/>
      <c r="AF16816" s="74"/>
      <c r="BX16816" s="73"/>
      <c r="BY16816" s="74"/>
      <c r="BZ16816" s="74"/>
      <c r="CA16816" s="74"/>
      <c r="CF16816" s="79"/>
      <c r="CL16816" s="79"/>
    </row>
    <row r="16817" spans="30:90">
      <c r="AD16817" s="73"/>
      <c r="AE16817" s="74"/>
      <c r="AF16817" s="74"/>
      <c r="BX16817" s="73"/>
      <c r="BY16817" s="74"/>
      <c r="BZ16817" s="74"/>
      <c r="CA16817" s="74"/>
      <c r="CF16817" s="79"/>
      <c r="CL16817" s="79"/>
    </row>
    <row r="16818" spans="30:90">
      <c r="AD16818" s="73"/>
      <c r="AE16818" s="74"/>
      <c r="AF16818" s="74"/>
      <c r="BX16818" s="73"/>
      <c r="BY16818" s="74"/>
      <c r="BZ16818" s="74"/>
      <c r="CA16818" s="74"/>
      <c r="CF16818" s="79"/>
      <c r="CL16818" s="79"/>
    </row>
    <row r="16819" spans="30:90">
      <c r="AD16819" s="73"/>
      <c r="AE16819" s="74"/>
      <c r="AF16819" s="74"/>
      <c r="BX16819" s="73"/>
      <c r="BY16819" s="74"/>
      <c r="BZ16819" s="74"/>
      <c r="CA16819" s="74"/>
      <c r="CF16819" s="79"/>
      <c r="CL16819" s="79"/>
    </row>
    <row r="16820" spans="30:90">
      <c r="AD16820" s="73"/>
      <c r="AE16820" s="74"/>
      <c r="AF16820" s="74"/>
      <c r="BX16820" s="73"/>
      <c r="BY16820" s="74"/>
      <c r="BZ16820" s="74"/>
      <c r="CA16820" s="74"/>
      <c r="CF16820" s="79"/>
      <c r="CL16820" s="79"/>
    </row>
    <row r="16821" spans="30:90">
      <c r="AD16821" s="73"/>
      <c r="AE16821" s="74"/>
      <c r="AF16821" s="74"/>
      <c r="BX16821" s="73"/>
      <c r="BY16821" s="74"/>
      <c r="BZ16821" s="74"/>
      <c r="CA16821" s="74"/>
      <c r="CF16821" s="79"/>
      <c r="CL16821" s="79"/>
    </row>
    <row r="16822" spans="30:90">
      <c r="AD16822" s="73"/>
      <c r="AE16822" s="74"/>
      <c r="AF16822" s="74"/>
      <c r="BX16822" s="73"/>
      <c r="BY16822" s="74"/>
      <c r="BZ16822" s="74"/>
      <c r="CA16822" s="74"/>
      <c r="CF16822" s="79"/>
      <c r="CL16822" s="79"/>
    </row>
    <row r="16823" spans="30:90">
      <c r="AD16823" s="73"/>
      <c r="AE16823" s="74"/>
      <c r="AF16823" s="74"/>
      <c r="BX16823" s="73"/>
      <c r="BY16823" s="74"/>
      <c r="BZ16823" s="74"/>
      <c r="CA16823" s="74"/>
      <c r="CF16823" s="79"/>
      <c r="CL16823" s="79"/>
    </row>
    <row r="16824" spans="30:90">
      <c r="AD16824" s="73"/>
      <c r="AE16824" s="74"/>
      <c r="AF16824" s="74"/>
      <c r="BX16824" s="73"/>
      <c r="BY16824" s="74"/>
      <c r="BZ16824" s="74"/>
      <c r="CA16824" s="74"/>
      <c r="CF16824" s="79"/>
      <c r="CL16824" s="79"/>
    </row>
    <row r="16825" spans="30:90">
      <c r="AD16825" s="73"/>
      <c r="AE16825" s="74"/>
      <c r="AF16825" s="74"/>
      <c r="BX16825" s="73"/>
      <c r="BY16825" s="74"/>
      <c r="BZ16825" s="74"/>
      <c r="CA16825" s="74"/>
      <c r="CF16825" s="79"/>
      <c r="CL16825" s="79"/>
    </row>
    <row r="16826" spans="30:90">
      <c r="AD16826" s="73"/>
      <c r="AE16826" s="74"/>
      <c r="AF16826" s="74"/>
      <c r="BX16826" s="73"/>
      <c r="BY16826" s="74"/>
      <c r="BZ16826" s="74"/>
      <c r="CA16826" s="74"/>
      <c r="CF16826" s="79"/>
      <c r="CL16826" s="79"/>
    </row>
    <row r="16827" spans="30:90">
      <c r="AD16827" s="73"/>
      <c r="AE16827" s="74"/>
      <c r="AF16827" s="74"/>
      <c r="BX16827" s="73"/>
      <c r="BY16827" s="74"/>
      <c r="BZ16827" s="74"/>
      <c r="CA16827" s="74"/>
      <c r="CF16827" s="79"/>
      <c r="CL16827" s="79"/>
    </row>
    <row r="16828" spans="30:90">
      <c r="AD16828" s="73"/>
      <c r="AE16828" s="74"/>
      <c r="AF16828" s="74"/>
      <c r="BX16828" s="73"/>
      <c r="BY16828" s="74"/>
      <c r="BZ16828" s="74"/>
      <c r="CA16828" s="74"/>
      <c r="CF16828" s="79"/>
      <c r="CL16828" s="79"/>
    </row>
    <row r="16829" spans="30:90">
      <c r="AD16829" s="73"/>
      <c r="AE16829" s="74"/>
      <c r="AF16829" s="74"/>
      <c r="BX16829" s="73"/>
      <c r="BY16829" s="74"/>
      <c r="BZ16829" s="74"/>
      <c r="CA16829" s="74"/>
      <c r="CF16829" s="79"/>
      <c r="CL16829" s="79"/>
    </row>
    <row r="16830" spans="30:90">
      <c r="AD16830" s="73"/>
      <c r="AE16830" s="74"/>
      <c r="AF16830" s="74"/>
      <c r="BX16830" s="73"/>
      <c r="BY16830" s="74"/>
      <c r="BZ16830" s="74"/>
      <c r="CA16830" s="74"/>
      <c r="CF16830" s="79"/>
      <c r="CL16830" s="79"/>
    </row>
    <row r="16831" spans="30:90">
      <c r="AD16831" s="73"/>
      <c r="AE16831" s="74"/>
      <c r="AF16831" s="74"/>
      <c r="BX16831" s="73"/>
      <c r="BY16831" s="74"/>
      <c r="BZ16831" s="74"/>
      <c r="CA16831" s="74"/>
      <c r="CF16831" s="79"/>
      <c r="CL16831" s="79"/>
    </row>
    <row r="16832" spans="30:90">
      <c r="AD16832" s="73"/>
      <c r="AE16832" s="74"/>
      <c r="AF16832" s="74"/>
      <c r="BX16832" s="73"/>
      <c r="BY16832" s="74"/>
      <c r="BZ16832" s="74"/>
      <c r="CA16832" s="74"/>
      <c r="CF16832" s="79"/>
      <c r="CL16832" s="79"/>
    </row>
    <row r="16833" spans="30:90">
      <c r="AD16833" s="73"/>
      <c r="AE16833" s="74"/>
      <c r="AF16833" s="74"/>
      <c r="BX16833" s="73"/>
      <c r="BY16833" s="74"/>
      <c r="BZ16833" s="74"/>
      <c r="CA16833" s="74"/>
      <c r="CF16833" s="79"/>
      <c r="CL16833" s="79"/>
    </row>
    <row r="16834" spans="30:90">
      <c r="AD16834" s="73"/>
      <c r="AE16834" s="74"/>
      <c r="AF16834" s="74"/>
      <c r="BX16834" s="73"/>
      <c r="BY16834" s="74"/>
      <c r="BZ16834" s="74"/>
      <c r="CA16834" s="74"/>
      <c r="CF16834" s="79"/>
      <c r="CL16834" s="79"/>
    </row>
    <row r="16835" spans="30:90">
      <c r="AD16835" s="73"/>
      <c r="AE16835" s="74"/>
      <c r="AF16835" s="74"/>
      <c r="BX16835" s="73"/>
      <c r="BY16835" s="74"/>
      <c r="BZ16835" s="74"/>
      <c r="CA16835" s="74"/>
      <c r="CF16835" s="79"/>
      <c r="CL16835" s="79"/>
    </row>
    <row r="16836" spans="30:90">
      <c r="AD16836" s="73"/>
      <c r="AE16836" s="74"/>
      <c r="AF16836" s="74"/>
      <c r="BX16836" s="73"/>
      <c r="BY16836" s="74"/>
      <c r="BZ16836" s="74"/>
      <c r="CA16836" s="74"/>
      <c r="CF16836" s="79"/>
      <c r="CL16836" s="79"/>
    </row>
    <row r="16837" spans="30:90">
      <c r="AD16837" s="73"/>
      <c r="AE16837" s="74"/>
      <c r="AF16837" s="74"/>
      <c r="BX16837" s="73"/>
      <c r="BY16837" s="74"/>
      <c r="BZ16837" s="74"/>
      <c r="CA16837" s="74"/>
      <c r="CF16837" s="79"/>
      <c r="CL16837" s="79"/>
    </row>
    <row r="16838" spans="30:90">
      <c r="AD16838" s="73"/>
      <c r="AE16838" s="74"/>
      <c r="AF16838" s="74"/>
      <c r="BX16838" s="73"/>
      <c r="BY16838" s="74"/>
      <c r="BZ16838" s="74"/>
      <c r="CA16838" s="74"/>
      <c r="CF16838" s="79"/>
      <c r="CL16838" s="79"/>
    </row>
    <row r="16839" spans="30:90">
      <c r="AD16839" s="73"/>
      <c r="AE16839" s="74"/>
      <c r="AF16839" s="74"/>
      <c r="BX16839" s="73"/>
      <c r="BY16839" s="74"/>
      <c r="BZ16839" s="74"/>
      <c r="CA16839" s="74"/>
      <c r="CF16839" s="79"/>
      <c r="CL16839" s="79"/>
    </row>
    <row r="16840" spans="30:90">
      <c r="AD16840" s="73"/>
      <c r="AE16840" s="74"/>
      <c r="AF16840" s="74"/>
      <c r="BX16840" s="73"/>
      <c r="BY16840" s="74"/>
      <c r="BZ16840" s="74"/>
      <c r="CA16840" s="74"/>
      <c r="CF16840" s="79"/>
      <c r="CL16840" s="79"/>
    </row>
    <row r="16841" spans="30:90">
      <c r="AD16841" s="73"/>
      <c r="AE16841" s="74"/>
      <c r="AF16841" s="74"/>
      <c r="BX16841" s="73"/>
      <c r="BY16841" s="74"/>
      <c r="BZ16841" s="74"/>
      <c r="CA16841" s="74"/>
      <c r="CF16841" s="79"/>
      <c r="CL16841" s="79"/>
    </row>
    <row r="16842" spans="30:90">
      <c r="AD16842" s="73"/>
      <c r="AE16842" s="74"/>
      <c r="AF16842" s="74"/>
      <c r="BX16842" s="73"/>
      <c r="BY16842" s="74"/>
      <c r="BZ16842" s="74"/>
      <c r="CA16842" s="74"/>
      <c r="CF16842" s="79"/>
      <c r="CL16842" s="79"/>
    </row>
    <row r="16843" spans="30:90">
      <c r="AD16843" s="73"/>
      <c r="AE16843" s="74"/>
      <c r="AF16843" s="74"/>
      <c r="BX16843" s="73"/>
      <c r="BY16843" s="74"/>
      <c r="BZ16843" s="74"/>
      <c r="CA16843" s="74"/>
      <c r="CF16843" s="79"/>
      <c r="CL16843" s="79"/>
    </row>
    <row r="16844" spans="30:90">
      <c r="AD16844" s="73"/>
      <c r="AE16844" s="74"/>
      <c r="AF16844" s="74"/>
      <c r="BX16844" s="73"/>
      <c r="BY16844" s="74"/>
      <c r="BZ16844" s="74"/>
      <c r="CA16844" s="74"/>
      <c r="CF16844" s="79"/>
      <c r="CL16844" s="79"/>
    </row>
    <row r="16845" spans="30:90">
      <c r="AD16845" s="73"/>
      <c r="AE16845" s="74"/>
      <c r="AF16845" s="74"/>
      <c r="BX16845" s="73"/>
      <c r="BY16845" s="74"/>
      <c r="BZ16845" s="74"/>
      <c r="CA16845" s="74"/>
      <c r="CF16845" s="79"/>
      <c r="CL16845" s="79"/>
    </row>
    <row r="16846" spans="30:90">
      <c r="AD16846" s="73"/>
      <c r="AE16846" s="74"/>
      <c r="AF16846" s="74"/>
      <c r="BX16846" s="73"/>
      <c r="BY16846" s="74"/>
      <c r="BZ16846" s="74"/>
      <c r="CA16846" s="74"/>
      <c r="CF16846" s="79"/>
      <c r="CL16846" s="79"/>
    </row>
    <row r="16847" spans="30:90">
      <c r="AD16847" s="73"/>
      <c r="AE16847" s="74"/>
      <c r="AF16847" s="74"/>
      <c r="BX16847" s="73"/>
      <c r="BY16847" s="74"/>
      <c r="BZ16847" s="74"/>
      <c r="CA16847" s="74"/>
      <c r="CF16847" s="79"/>
      <c r="CL16847" s="79"/>
    </row>
    <row r="16848" spans="30:90">
      <c r="AD16848" s="73"/>
      <c r="AE16848" s="74"/>
      <c r="AF16848" s="74"/>
      <c r="BX16848" s="73"/>
      <c r="BY16848" s="74"/>
      <c r="BZ16848" s="74"/>
      <c r="CA16848" s="74"/>
      <c r="CF16848" s="79"/>
      <c r="CL16848" s="79"/>
    </row>
    <row r="16849" spans="30:90">
      <c r="AD16849" s="73"/>
      <c r="AE16849" s="74"/>
      <c r="AF16849" s="74"/>
      <c r="BX16849" s="73"/>
      <c r="BY16849" s="74"/>
      <c r="BZ16849" s="74"/>
      <c r="CA16849" s="74"/>
      <c r="CF16849" s="79"/>
      <c r="CL16849" s="79"/>
    </row>
    <row r="16850" spans="30:90">
      <c r="AD16850" s="73"/>
      <c r="AE16850" s="74"/>
      <c r="AF16850" s="74"/>
      <c r="BX16850" s="73"/>
      <c r="BY16850" s="74"/>
      <c r="BZ16850" s="74"/>
      <c r="CA16850" s="74"/>
      <c r="CF16850" s="79"/>
      <c r="CL16850" s="79"/>
    </row>
    <row r="16851" spans="30:90">
      <c r="AD16851" s="73"/>
      <c r="AE16851" s="74"/>
      <c r="AF16851" s="74"/>
      <c r="BX16851" s="73"/>
      <c r="BY16851" s="74"/>
      <c r="BZ16851" s="74"/>
      <c r="CA16851" s="74"/>
      <c r="CF16851" s="79"/>
      <c r="CL16851" s="79"/>
    </row>
    <row r="16852" spans="30:90">
      <c r="AD16852" s="73"/>
      <c r="AE16852" s="74"/>
      <c r="AF16852" s="74"/>
      <c r="BX16852" s="73"/>
      <c r="BY16852" s="74"/>
      <c r="BZ16852" s="74"/>
      <c r="CA16852" s="74"/>
      <c r="CF16852" s="79"/>
      <c r="CL16852" s="79"/>
    </row>
    <row r="16853" spans="30:90">
      <c r="AD16853" s="73"/>
      <c r="AE16853" s="74"/>
      <c r="AF16853" s="74"/>
      <c r="BX16853" s="73"/>
      <c r="BY16853" s="74"/>
      <c r="BZ16853" s="74"/>
      <c r="CA16853" s="74"/>
      <c r="CF16853" s="79"/>
      <c r="CL16853" s="79"/>
    </row>
    <row r="16854" spans="30:90">
      <c r="AD16854" s="73"/>
      <c r="AE16854" s="74"/>
      <c r="AF16854" s="74"/>
      <c r="BX16854" s="73"/>
      <c r="BY16854" s="74"/>
      <c r="BZ16854" s="74"/>
      <c r="CA16854" s="74"/>
      <c r="CF16854" s="79"/>
      <c r="CL16854" s="79"/>
    </row>
    <row r="16855" spans="30:90">
      <c r="AD16855" s="73"/>
      <c r="AE16855" s="74"/>
      <c r="AF16855" s="74"/>
      <c r="BX16855" s="73"/>
      <c r="BY16855" s="74"/>
      <c r="BZ16855" s="74"/>
      <c r="CA16855" s="74"/>
      <c r="CF16855" s="79"/>
      <c r="CL16855" s="79"/>
    </row>
    <row r="16856" spans="30:90">
      <c r="AD16856" s="73"/>
      <c r="AE16856" s="74"/>
      <c r="AF16856" s="74"/>
      <c r="BX16856" s="73"/>
      <c r="BY16856" s="74"/>
      <c r="BZ16856" s="74"/>
      <c r="CA16856" s="74"/>
      <c r="CF16856" s="79"/>
      <c r="CL16856" s="79"/>
    </row>
    <row r="16857" spans="30:90">
      <c r="AD16857" s="73"/>
      <c r="AE16857" s="74"/>
      <c r="AF16857" s="74"/>
      <c r="BX16857" s="73"/>
      <c r="BY16857" s="74"/>
      <c r="BZ16857" s="74"/>
      <c r="CA16857" s="74"/>
      <c r="CF16857" s="79"/>
      <c r="CL16857" s="79"/>
    </row>
    <row r="16858" spans="30:90">
      <c r="AD16858" s="73"/>
      <c r="AE16858" s="74"/>
      <c r="AF16858" s="74"/>
      <c r="BX16858" s="73"/>
      <c r="BY16858" s="74"/>
      <c r="BZ16858" s="74"/>
      <c r="CA16858" s="74"/>
      <c r="CF16858" s="79"/>
      <c r="CL16858" s="79"/>
    </row>
    <row r="16859" spans="30:90">
      <c r="AD16859" s="73"/>
      <c r="AE16859" s="74"/>
      <c r="AF16859" s="74"/>
      <c r="BX16859" s="73"/>
      <c r="BY16859" s="74"/>
      <c r="BZ16859" s="74"/>
      <c r="CA16859" s="74"/>
      <c r="CF16859" s="79"/>
      <c r="CL16859" s="79"/>
    </row>
    <row r="16860" spans="30:90">
      <c r="AD16860" s="73"/>
      <c r="AE16860" s="74"/>
      <c r="AF16860" s="74"/>
      <c r="BX16860" s="73"/>
      <c r="BY16860" s="74"/>
      <c r="BZ16860" s="74"/>
      <c r="CA16860" s="74"/>
      <c r="CF16860" s="79"/>
      <c r="CL16860" s="79"/>
    </row>
    <row r="16861" spans="30:90">
      <c r="AD16861" s="73"/>
      <c r="AE16861" s="74"/>
      <c r="AF16861" s="74"/>
      <c r="BX16861" s="73"/>
      <c r="BY16861" s="74"/>
      <c r="BZ16861" s="74"/>
      <c r="CA16861" s="74"/>
      <c r="CF16861" s="79"/>
      <c r="CL16861" s="79"/>
    </row>
    <row r="16862" spans="30:90">
      <c r="AD16862" s="73"/>
      <c r="AE16862" s="74"/>
      <c r="AF16862" s="74"/>
      <c r="BX16862" s="73"/>
      <c r="BY16862" s="74"/>
      <c r="BZ16862" s="74"/>
      <c r="CA16862" s="74"/>
      <c r="CF16862" s="79"/>
      <c r="CL16862" s="79"/>
    </row>
    <row r="16863" spans="30:90">
      <c r="AD16863" s="73"/>
      <c r="AE16863" s="74"/>
      <c r="AF16863" s="74"/>
      <c r="BX16863" s="73"/>
      <c r="BY16863" s="74"/>
      <c r="BZ16863" s="74"/>
      <c r="CA16863" s="74"/>
      <c r="CF16863" s="79"/>
      <c r="CL16863" s="79"/>
    </row>
    <row r="16864" spans="30:90">
      <c r="AD16864" s="73"/>
      <c r="AE16864" s="74"/>
      <c r="AF16864" s="74"/>
      <c r="BX16864" s="73"/>
      <c r="BY16864" s="74"/>
      <c r="BZ16864" s="74"/>
      <c r="CA16864" s="74"/>
      <c r="CF16864" s="79"/>
      <c r="CL16864" s="79"/>
    </row>
    <row r="16865" spans="30:90">
      <c r="AD16865" s="73"/>
      <c r="AE16865" s="74"/>
      <c r="AF16865" s="74"/>
      <c r="BX16865" s="73"/>
      <c r="BY16865" s="74"/>
      <c r="BZ16865" s="74"/>
      <c r="CA16865" s="74"/>
      <c r="CF16865" s="79"/>
      <c r="CL16865" s="79"/>
    </row>
    <row r="16866" spans="30:90">
      <c r="AD16866" s="73"/>
      <c r="AE16866" s="74"/>
      <c r="AF16866" s="74"/>
      <c r="BX16866" s="73"/>
      <c r="BY16866" s="74"/>
      <c r="BZ16866" s="74"/>
      <c r="CA16866" s="74"/>
      <c r="CF16866" s="79"/>
      <c r="CL16866" s="79"/>
    </row>
    <row r="16867" spans="30:90">
      <c r="AD16867" s="73"/>
      <c r="AE16867" s="74"/>
      <c r="AF16867" s="74"/>
      <c r="BX16867" s="73"/>
      <c r="BY16867" s="74"/>
      <c r="BZ16867" s="74"/>
      <c r="CA16867" s="74"/>
      <c r="CF16867" s="79"/>
      <c r="CL16867" s="79"/>
    </row>
    <row r="16868" spans="30:90">
      <c r="AD16868" s="73"/>
      <c r="AE16868" s="74"/>
      <c r="AF16868" s="74"/>
      <c r="BX16868" s="73"/>
      <c r="BY16868" s="74"/>
      <c r="BZ16868" s="74"/>
      <c r="CA16868" s="74"/>
      <c r="CF16868" s="79"/>
      <c r="CL16868" s="79"/>
    </row>
    <row r="16869" spans="30:90">
      <c r="AD16869" s="73"/>
      <c r="AE16869" s="74"/>
      <c r="AF16869" s="74"/>
      <c r="BX16869" s="73"/>
      <c r="BY16869" s="74"/>
      <c r="BZ16869" s="74"/>
      <c r="CA16869" s="74"/>
      <c r="CF16869" s="79"/>
      <c r="CL16869" s="79"/>
    </row>
    <row r="16870" spans="30:90">
      <c r="AD16870" s="73"/>
      <c r="AE16870" s="74"/>
      <c r="AF16870" s="74"/>
      <c r="BX16870" s="73"/>
      <c r="BY16870" s="74"/>
      <c r="BZ16870" s="74"/>
      <c r="CA16870" s="74"/>
      <c r="CF16870" s="79"/>
      <c r="CL16870" s="79"/>
    </row>
    <row r="16871" spans="30:90">
      <c r="AD16871" s="73"/>
      <c r="AE16871" s="74"/>
      <c r="AF16871" s="74"/>
      <c r="BX16871" s="73"/>
      <c r="BY16871" s="74"/>
      <c r="BZ16871" s="74"/>
      <c r="CA16871" s="74"/>
      <c r="CF16871" s="79"/>
      <c r="CL16871" s="79"/>
    </row>
    <row r="16872" spans="30:90">
      <c r="AD16872" s="73"/>
      <c r="AE16872" s="74"/>
      <c r="AF16872" s="74"/>
      <c r="BX16872" s="73"/>
      <c r="BY16872" s="74"/>
      <c r="BZ16872" s="74"/>
      <c r="CA16872" s="74"/>
      <c r="CF16872" s="79"/>
      <c r="CL16872" s="79"/>
    </row>
    <row r="16873" spans="30:90">
      <c r="AD16873" s="73"/>
      <c r="AE16873" s="74"/>
      <c r="AF16873" s="74"/>
      <c r="BX16873" s="73"/>
      <c r="BY16873" s="74"/>
      <c r="BZ16873" s="74"/>
      <c r="CA16873" s="74"/>
      <c r="CF16873" s="79"/>
      <c r="CL16873" s="79"/>
    </row>
    <row r="16874" spans="30:90">
      <c r="AD16874" s="73"/>
      <c r="AE16874" s="74"/>
      <c r="AF16874" s="74"/>
      <c r="BX16874" s="73"/>
      <c r="BY16874" s="74"/>
      <c r="BZ16874" s="74"/>
      <c r="CA16874" s="74"/>
      <c r="CF16874" s="79"/>
      <c r="CL16874" s="79"/>
    </row>
    <row r="16875" spans="30:90">
      <c r="AD16875" s="73"/>
      <c r="AE16875" s="74"/>
      <c r="AF16875" s="74"/>
      <c r="BX16875" s="73"/>
      <c r="BY16875" s="74"/>
      <c r="BZ16875" s="74"/>
      <c r="CA16875" s="74"/>
      <c r="CF16875" s="79"/>
      <c r="CL16875" s="79"/>
    </row>
    <row r="16876" spans="30:90">
      <c r="AD16876" s="73"/>
      <c r="AE16876" s="74"/>
      <c r="AF16876" s="74"/>
      <c r="BX16876" s="73"/>
      <c r="BY16876" s="74"/>
      <c r="BZ16876" s="74"/>
      <c r="CA16876" s="74"/>
      <c r="CF16876" s="79"/>
      <c r="CL16876" s="79"/>
    </row>
    <row r="16877" spans="30:90">
      <c r="AD16877" s="73"/>
      <c r="AE16877" s="74"/>
      <c r="AF16877" s="74"/>
      <c r="BX16877" s="73"/>
      <c r="BY16877" s="74"/>
      <c r="BZ16877" s="74"/>
      <c r="CA16877" s="74"/>
      <c r="CF16877" s="79"/>
      <c r="CL16877" s="79"/>
    </row>
    <row r="16878" spans="30:90">
      <c r="AD16878" s="73"/>
      <c r="AE16878" s="74"/>
      <c r="AF16878" s="74"/>
      <c r="BX16878" s="73"/>
      <c r="BY16878" s="74"/>
      <c r="BZ16878" s="74"/>
      <c r="CA16878" s="74"/>
      <c r="CF16878" s="79"/>
      <c r="CL16878" s="79"/>
    </row>
    <row r="16879" spans="30:90">
      <c r="AD16879" s="73"/>
      <c r="AE16879" s="74"/>
      <c r="AF16879" s="74"/>
      <c r="BX16879" s="73"/>
      <c r="BY16879" s="74"/>
      <c r="BZ16879" s="74"/>
      <c r="CA16879" s="74"/>
      <c r="CF16879" s="79"/>
      <c r="CL16879" s="79"/>
    </row>
    <row r="16880" spans="30:90">
      <c r="AD16880" s="73"/>
      <c r="AE16880" s="74"/>
      <c r="AF16880" s="74"/>
      <c r="BX16880" s="73"/>
      <c r="BY16880" s="74"/>
      <c r="BZ16880" s="74"/>
      <c r="CA16880" s="74"/>
      <c r="CF16880" s="79"/>
      <c r="CL16880" s="79"/>
    </row>
    <row r="16881" spans="30:90">
      <c r="AD16881" s="73"/>
      <c r="AE16881" s="74"/>
      <c r="AF16881" s="74"/>
      <c r="BX16881" s="73"/>
      <c r="BY16881" s="74"/>
      <c r="BZ16881" s="74"/>
      <c r="CA16881" s="74"/>
      <c r="CF16881" s="79"/>
      <c r="CL16881" s="79"/>
    </row>
    <row r="16882" spans="30:90">
      <c r="AD16882" s="73"/>
      <c r="AE16882" s="74"/>
      <c r="AF16882" s="74"/>
      <c r="BX16882" s="73"/>
      <c r="BY16882" s="74"/>
      <c r="BZ16882" s="74"/>
      <c r="CA16882" s="74"/>
      <c r="CF16882" s="79"/>
      <c r="CL16882" s="79"/>
    </row>
    <row r="16883" spans="30:90">
      <c r="AD16883" s="73"/>
      <c r="AE16883" s="74"/>
      <c r="AF16883" s="74"/>
      <c r="BX16883" s="73"/>
      <c r="BY16883" s="74"/>
      <c r="BZ16883" s="74"/>
      <c r="CA16883" s="74"/>
      <c r="CF16883" s="79"/>
      <c r="CL16883" s="79"/>
    </row>
    <row r="16884" spans="30:90">
      <c r="AD16884" s="73"/>
      <c r="AE16884" s="74"/>
      <c r="AF16884" s="74"/>
      <c r="BX16884" s="73"/>
      <c r="BY16884" s="74"/>
      <c r="BZ16884" s="74"/>
      <c r="CA16884" s="74"/>
      <c r="CF16884" s="79"/>
      <c r="CL16884" s="79"/>
    </row>
    <row r="16885" spans="30:90">
      <c r="AD16885" s="73"/>
      <c r="AE16885" s="74"/>
      <c r="AF16885" s="74"/>
      <c r="BX16885" s="73"/>
      <c r="BY16885" s="74"/>
      <c r="BZ16885" s="74"/>
      <c r="CA16885" s="74"/>
      <c r="CF16885" s="79"/>
      <c r="CL16885" s="79"/>
    </row>
    <row r="16886" spans="30:90">
      <c r="AD16886" s="73"/>
      <c r="AE16886" s="74"/>
      <c r="AF16886" s="74"/>
      <c r="BX16886" s="73"/>
      <c r="BY16886" s="74"/>
      <c r="BZ16886" s="74"/>
      <c r="CA16886" s="74"/>
      <c r="CF16886" s="79"/>
      <c r="CL16886" s="79"/>
    </row>
    <row r="16887" spans="30:90">
      <c r="AD16887" s="73"/>
      <c r="AE16887" s="74"/>
      <c r="AF16887" s="74"/>
      <c r="BX16887" s="73"/>
      <c r="BY16887" s="74"/>
      <c r="BZ16887" s="74"/>
      <c r="CA16887" s="74"/>
      <c r="CF16887" s="79"/>
      <c r="CL16887" s="79"/>
    </row>
    <row r="16888" spans="30:90">
      <c r="AD16888" s="73"/>
      <c r="AE16888" s="74"/>
      <c r="AF16888" s="74"/>
      <c r="BX16888" s="73"/>
      <c r="BY16888" s="74"/>
      <c r="BZ16888" s="74"/>
      <c r="CA16888" s="74"/>
      <c r="CF16888" s="79"/>
      <c r="CL16888" s="79"/>
    </row>
    <row r="16889" spans="30:90">
      <c r="AD16889" s="73"/>
      <c r="AE16889" s="74"/>
      <c r="AF16889" s="74"/>
      <c r="BX16889" s="73"/>
      <c r="BY16889" s="74"/>
      <c r="BZ16889" s="74"/>
      <c r="CA16889" s="74"/>
      <c r="CF16889" s="79"/>
      <c r="CL16889" s="79"/>
    </row>
    <row r="16890" spans="30:90">
      <c r="AD16890" s="73"/>
      <c r="AE16890" s="74"/>
      <c r="AF16890" s="74"/>
      <c r="BX16890" s="73"/>
      <c r="BY16890" s="74"/>
      <c r="BZ16890" s="74"/>
      <c r="CA16890" s="74"/>
      <c r="CF16890" s="79"/>
      <c r="CL16890" s="79"/>
    </row>
    <row r="16891" spans="30:90">
      <c r="AD16891" s="73"/>
      <c r="AE16891" s="74"/>
      <c r="AF16891" s="74"/>
      <c r="BX16891" s="73"/>
      <c r="BY16891" s="74"/>
      <c r="BZ16891" s="74"/>
      <c r="CA16891" s="74"/>
      <c r="CF16891" s="79"/>
      <c r="CL16891" s="79"/>
    </row>
    <row r="16892" spans="30:90">
      <c r="AD16892" s="73"/>
      <c r="AE16892" s="74"/>
      <c r="AF16892" s="74"/>
      <c r="BX16892" s="73"/>
      <c r="BY16892" s="74"/>
      <c r="BZ16892" s="74"/>
      <c r="CA16892" s="74"/>
      <c r="CF16892" s="79"/>
      <c r="CL16892" s="79"/>
    </row>
    <row r="16893" spans="30:90">
      <c r="AD16893" s="73"/>
      <c r="AE16893" s="74"/>
      <c r="AF16893" s="74"/>
      <c r="BX16893" s="73"/>
      <c r="BY16893" s="74"/>
      <c r="BZ16893" s="74"/>
      <c r="CA16893" s="74"/>
      <c r="CF16893" s="79"/>
      <c r="CL16893" s="79"/>
    </row>
    <row r="16894" spans="30:90">
      <c r="AD16894" s="73"/>
      <c r="AE16894" s="74"/>
      <c r="AF16894" s="74"/>
      <c r="BX16894" s="73"/>
      <c r="BY16894" s="74"/>
      <c r="BZ16894" s="74"/>
      <c r="CA16894" s="74"/>
      <c r="CF16894" s="79"/>
      <c r="CL16894" s="79"/>
    </row>
    <row r="16895" spans="30:90">
      <c r="AD16895" s="73"/>
      <c r="AE16895" s="74"/>
      <c r="AF16895" s="74"/>
      <c r="BX16895" s="73"/>
      <c r="BY16895" s="74"/>
      <c r="BZ16895" s="74"/>
      <c r="CA16895" s="74"/>
      <c r="CF16895" s="79"/>
      <c r="CL16895" s="79"/>
    </row>
    <row r="16896" spans="30:90">
      <c r="AD16896" s="73"/>
      <c r="AE16896" s="74"/>
      <c r="AF16896" s="74"/>
      <c r="BX16896" s="73"/>
      <c r="BY16896" s="74"/>
      <c r="BZ16896" s="74"/>
      <c r="CA16896" s="74"/>
      <c r="CF16896" s="79"/>
      <c r="CL16896" s="79"/>
    </row>
    <row r="16897" spans="30:90">
      <c r="AD16897" s="73"/>
      <c r="AE16897" s="74"/>
      <c r="AF16897" s="74"/>
      <c r="BX16897" s="73"/>
      <c r="BY16897" s="74"/>
      <c r="BZ16897" s="74"/>
      <c r="CA16897" s="74"/>
      <c r="CF16897" s="79"/>
      <c r="CL16897" s="79"/>
    </row>
    <row r="16898" spans="30:90">
      <c r="AD16898" s="73"/>
      <c r="AE16898" s="74"/>
      <c r="AF16898" s="74"/>
      <c r="BX16898" s="73"/>
      <c r="BY16898" s="74"/>
      <c r="BZ16898" s="74"/>
      <c r="CA16898" s="74"/>
      <c r="CF16898" s="79"/>
      <c r="CL16898" s="79"/>
    </row>
    <row r="16899" spans="30:90">
      <c r="AD16899" s="73"/>
      <c r="AE16899" s="74"/>
      <c r="AF16899" s="74"/>
      <c r="BX16899" s="73"/>
      <c r="BY16899" s="74"/>
      <c r="BZ16899" s="74"/>
      <c r="CA16899" s="74"/>
      <c r="CF16899" s="79"/>
      <c r="CL16899" s="79"/>
    </row>
    <row r="16900" spans="30:90">
      <c r="AD16900" s="73"/>
      <c r="AE16900" s="74"/>
      <c r="AF16900" s="74"/>
      <c r="BX16900" s="73"/>
      <c r="BY16900" s="74"/>
      <c r="BZ16900" s="74"/>
      <c r="CA16900" s="74"/>
      <c r="CF16900" s="79"/>
      <c r="CL16900" s="79"/>
    </row>
    <row r="16901" spans="30:90">
      <c r="AD16901" s="73"/>
      <c r="AE16901" s="74"/>
      <c r="AF16901" s="74"/>
      <c r="BX16901" s="73"/>
      <c r="BY16901" s="74"/>
      <c r="BZ16901" s="74"/>
      <c r="CA16901" s="74"/>
      <c r="CF16901" s="79"/>
      <c r="CL16901" s="79"/>
    </row>
    <row r="16902" spans="30:90">
      <c r="AD16902" s="73"/>
      <c r="AE16902" s="74"/>
      <c r="AF16902" s="74"/>
      <c r="BX16902" s="73"/>
      <c r="BY16902" s="74"/>
      <c r="BZ16902" s="74"/>
      <c r="CA16902" s="74"/>
      <c r="CF16902" s="79"/>
      <c r="CL16902" s="79"/>
    </row>
    <row r="16903" spans="30:90">
      <c r="AD16903" s="73"/>
      <c r="AE16903" s="74"/>
      <c r="AF16903" s="74"/>
      <c r="BX16903" s="73"/>
      <c r="BY16903" s="74"/>
      <c r="BZ16903" s="74"/>
      <c r="CA16903" s="74"/>
      <c r="CF16903" s="79"/>
      <c r="CL16903" s="79"/>
    </row>
    <row r="16904" spans="30:90">
      <c r="AD16904" s="73"/>
      <c r="AE16904" s="74"/>
      <c r="AF16904" s="74"/>
      <c r="BX16904" s="73"/>
      <c r="BY16904" s="74"/>
      <c r="BZ16904" s="74"/>
      <c r="CA16904" s="74"/>
      <c r="CF16904" s="79"/>
      <c r="CL16904" s="79"/>
    </row>
    <row r="16905" spans="30:90">
      <c r="AD16905" s="73"/>
      <c r="AE16905" s="74"/>
      <c r="AF16905" s="74"/>
      <c r="BX16905" s="73"/>
      <c r="BY16905" s="74"/>
      <c r="BZ16905" s="74"/>
      <c r="CA16905" s="74"/>
      <c r="CF16905" s="79"/>
      <c r="CL16905" s="79"/>
    </row>
    <row r="16906" spans="30:90">
      <c r="AD16906" s="73"/>
      <c r="AE16906" s="74"/>
      <c r="AF16906" s="74"/>
      <c r="BX16906" s="73"/>
      <c r="BY16906" s="74"/>
      <c r="BZ16906" s="74"/>
      <c r="CA16906" s="74"/>
      <c r="CF16906" s="79"/>
      <c r="CL16906" s="79"/>
    </row>
    <row r="16907" spans="30:90">
      <c r="AD16907" s="73"/>
      <c r="AE16907" s="74"/>
      <c r="AF16907" s="74"/>
      <c r="BX16907" s="73"/>
      <c r="BY16907" s="74"/>
      <c r="BZ16907" s="74"/>
      <c r="CA16907" s="74"/>
      <c r="CF16907" s="79"/>
      <c r="CL16907" s="79"/>
    </row>
    <row r="16908" spans="30:90">
      <c r="AD16908" s="73"/>
      <c r="AE16908" s="74"/>
      <c r="AF16908" s="74"/>
      <c r="BX16908" s="73"/>
      <c r="BY16908" s="74"/>
      <c r="BZ16908" s="74"/>
      <c r="CA16908" s="74"/>
      <c r="CF16908" s="79"/>
      <c r="CL16908" s="79"/>
    </row>
    <row r="16909" spans="30:90">
      <c r="AD16909" s="73"/>
      <c r="AE16909" s="74"/>
      <c r="AF16909" s="74"/>
      <c r="BX16909" s="73"/>
      <c r="BY16909" s="74"/>
      <c r="BZ16909" s="74"/>
      <c r="CA16909" s="74"/>
      <c r="CF16909" s="79"/>
      <c r="CL16909" s="79"/>
    </row>
    <row r="16910" spans="30:90">
      <c r="AD16910" s="73"/>
      <c r="AE16910" s="74"/>
      <c r="AF16910" s="74"/>
      <c r="BX16910" s="73"/>
      <c r="BY16910" s="74"/>
      <c r="BZ16910" s="74"/>
      <c r="CA16910" s="74"/>
      <c r="CF16910" s="79"/>
      <c r="CL16910" s="79"/>
    </row>
    <row r="16911" spans="30:90">
      <c r="AD16911" s="73"/>
      <c r="AE16911" s="74"/>
      <c r="AF16911" s="74"/>
      <c r="BX16911" s="73"/>
      <c r="BY16911" s="74"/>
      <c r="BZ16911" s="74"/>
      <c r="CA16911" s="74"/>
      <c r="CF16911" s="79"/>
      <c r="CL16911" s="79"/>
    </row>
    <row r="16912" spans="30:90">
      <c r="AD16912" s="73"/>
      <c r="AE16912" s="74"/>
      <c r="AF16912" s="74"/>
      <c r="BX16912" s="73"/>
      <c r="BY16912" s="74"/>
      <c r="BZ16912" s="74"/>
      <c r="CA16912" s="74"/>
      <c r="CF16912" s="79"/>
      <c r="CL16912" s="79"/>
    </row>
    <row r="16913" spans="30:90">
      <c r="AD16913" s="73"/>
      <c r="AE16913" s="74"/>
      <c r="AF16913" s="74"/>
      <c r="BX16913" s="73"/>
      <c r="BY16913" s="74"/>
      <c r="BZ16913" s="74"/>
      <c r="CA16913" s="74"/>
      <c r="CF16913" s="79"/>
      <c r="CL16913" s="79"/>
    </row>
    <row r="16914" spans="30:90">
      <c r="AD16914" s="73"/>
      <c r="AE16914" s="74"/>
      <c r="AF16914" s="74"/>
      <c r="BX16914" s="73"/>
      <c r="BY16914" s="74"/>
      <c r="BZ16914" s="74"/>
      <c r="CA16914" s="74"/>
      <c r="CF16914" s="79"/>
      <c r="CL16914" s="79"/>
    </row>
    <row r="16915" spans="30:90">
      <c r="AD16915" s="73"/>
      <c r="AE16915" s="74"/>
      <c r="AF16915" s="74"/>
      <c r="BX16915" s="73"/>
      <c r="BY16915" s="74"/>
      <c r="BZ16915" s="74"/>
      <c r="CA16915" s="74"/>
      <c r="CF16915" s="79"/>
      <c r="CL16915" s="79"/>
    </row>
    <row r="16916" spans="30:90">
      <c r="AD16916" s="73"/>
      <c r="AE16916" s="74"/>
      <c r="AF16916" s="74"/>
      <c r="BX16916" s="73"/>
      <c r="BY16916" s="74"/>
      <c r="BZ16916" s="74"/>
      <c r="CA16916" s="74"/>
      <c r="CF16916" s="79"/>
      <c r="CL16916" s="79"/>
    </row>
    <row r="16917" spans="30:90">
      <c r="AD16917" s="73"/>
      <c r="AE16917" s="74"/>
      <c r="AF16917" s="74"/>
      <c r="BX16917" s="73"/>
      <c r="BY16917" s="74"/>
      <c r="BZ16917" s="74"/>
      <c r="CA16917" s="74"/>
      <c r="CF16917" s="79"/>
      <c r="CL16917" s="79"/>
    </row>
    <row r="16918" spans="30:90">
      <c r="AD16918" s="73"/>
      <c r="AE16918" s="74"/>
      <c r="AF16918" s="74"/>
      <c r="BX16918" s="73"/>
      <c r="BY16918" s="74"/>
      <c r="BZ16918" s="74"/>
      <c r="CA16918" s="74"/>
      <c r="CF16918" s="79"/>
      <c r="CL16918" s="79"/>
    </row>
    <row r="16919" spans="30:90">
      <c r="AD16919" s="73"/>
      <c r="AE16919" s="74"/>
      <c r="AF16919" s="74"/>
      <c r="BX16919" s="73"/>
      <c r="BY16919" s="74"/>
      <c r="BZ16919" s="74"/>
      <c r="CA16919" s="74"/>
      <c r="CF16919" s="79"/>
      <c r="CL16919" s="79"/>
    </row>
    <row r="16920" spans="30:90">
      <c r="AD16920" s="73"/>
      <c r="AE16920" s="74"/>
      <c r="AF16920" s="74"/>
      <c r="BX16920" s="73"/>
      <c r="BY16920" s="74"/>
      <c r="BZ16920" s="74"/>
      <c r="CA16920" s="74"/>
      <c r="CF16920" s="79"/>
      <c r="CL16920" s="79"/>
    </row>
    <row r="16921" spans="30:90">
      <c r="AD16921" s="73"/>
      <c r="AE16921" s="74"/>
      <c r="AF16921" s="74"/>
      <c r="BX16921" s="73"/>
      <c r="BY16921" s="74"/>
      <c r="BZ16921" s="74"/>
      <c r="CA16921" s="74"/>
      <c r="CF16921" s="79"/>
      <c r="CL16921" s="79"/>
    </row>
    <row r="16922" spans="30:90">
      <c r="AD16922" s="73"/>
      <c r="AE16922" s="74"/>
      <c r="AF16922" s="74"/>
      <c r="BX16922" s="73"/>
      <c r="BY16922" s="74"/>
      <c r="BZ16922" s="74"/>
      <c r="CA16922" s="74"/>
      <c r="CF16922" s="79"/>
      <c r="CL16922" s="79"/>
    </row>
    <row r="16923" spans="30:90">
      <c r="AD16923" s="73"/>
      <c r="AE16923" s="74"/>
      <c r="AF16923" s="74"/>
      <c r="BX16923" s="73"/>
      <c r="BY16923" s="74"/>
      <c r="BZ16923" s="74"/>
      <c r="CA16923" s="74"/>
      <c r="CF16923" s="79"/>
      <c r="CL16923" s="79"/>
    </row>
    <row r="16924" spans="30:90">
      <c r="AD16924" s="73"/>
      <c r="AE16924" s="74"/>
      <c r="AF16924" s="74"/>
      <c r="BX16924" s="73"/>
      <c r="BY16924" s="74"/>
      <c r="BZ16924" s="74"/>
      <c r="CA16924" s="74"/>
      <c r="CF16924" s="79"/>
      <c r="CL16924" s="79"/>
    </row>
    <row r="16925" spans="30:90">
      <c r="AD16925" s="73"/>
      <c r="AE16925" s="74"/>
      <c r="AF16925" s="74"/>
      <c r="BX16925" s="73"/>
      <c r="BY16925" s="74"/>
      <c r="BZ16925" s="74"/>
      <c r="CA16925" s="74"/>
      <c r="CF16925" s="79"/>
      <c r="CL16925" s="79"/>
    </row>
    <row r="16926" spans="30:90">
      <c r="AD16926" s="73"/>
      <c r="AE16926" s="74"/>
      <c r="AF16926" s="74"/>
      <c r="BX16926" s="73"/>
      <c r="BY16926" s="74"/>
      <c r="BZ16926" s="74"/>
      <c r="CA16926" s="74"/>
      <c r="CF16926" s="79"/>
      <c r="CL16926" s="79"/>
    </row>
    <row r="16927" spans="30:90">
      <c r="AD16927" s="73"/>
      <c r="AE16927" s="74"/>
      <c r="AF16927" s="74"/>
      <c r="BX16927" s="73"/>
      <c r="BY16927" s="74"/>
      <c r="BZ16927" s="74"/>
      <c r="CA16927" s="74"/>
      <c r="CF16927" s="79"/>
      <c r="CL16927" s="79"/>
    </row>
    <row r="16928" spans="30:90">
      <c r="AD16928" s="73"/>
      <c r="AE16928" s="74"/>
      <c r="AF16928" s="74"/>
      <c r="BX16928" s="73"/>
      <c r="BY16928" s="74"/>
      <c r="BZ16928" s="74"/>
      <c r="CA16928" s="74"/>
      <c r="CF16928" s="79"/>
      <c r="CL16928" s="79"/>
    </row>
    <row r="16929" spans="30:90">
      <c r="AD16929" s="73"/>
      <c r="AE16929" s="74"/>
      <c r="AF16929" s="74"/>
      <c r="BX16929" s="73"/>
      <c r="BY16929" s="74"/>
      <c r="BZ16929" s="74"/>
      <c r="CA16929" s="74"/>
      <c r="CF16929" s="79"/>
      <c r="CL16929" s="79"/>
    </row>
    <row r="16930" spans="30:90">
      <c r="AD16930" s="73"/>
      <c r="AE16930" s="74"/>
      <c r="AF16930" s="74"/>
      <c r="BX16930" s="73"/>
      <c r="BY16930" s="74"/>
      <c r="BZ16930" s="74"/>
      <c r="CA16930" s="74"/>
      <c r="CF16930" s="79"/>
      <c r="CL16930" s="79"/>
    </row>
    <row r="16931" spans="30:90">
      <c r="AD16931" s="73"/>
      <c r="AE16931" s="74"/>
      <c r="AF16931" s="74"/>
      <c r="BX16931" s="73"/>
      <c r="BY16931" s="74"/>
      <c r="BZ16931" s="74"/>
      <c r="CA16931" s="74"/>
      <c r="CF16931" s="79"/>
      <c r="CL16931" s="79"/>
    </row>
    <row r="16932" spans="30:90">
      <c r="AD16932" s="73"/>
      <c r="AE16932" s="74"/>
      <c r="AF16932" s="74"/>
      <c r="BX16932" s="73"/>
      <c r="BY16932" s="74"/>
      <c r="BZ16932" s="74"/>
      <c r="CA16932" s="74"/>
      <c r="CF16932" s="79"/>
      <c r="CL16932" s="79"/>
    </row>
    <row r="16933" spans="30:90">
      <c r="AD16933" s="73"/>
      <c r="AE16933" s="74"/>
      <c r="AF16933" s="74"/>
      <c r="BX16933" s="73"/>
      <c r="BY16933" s="74"/>
      <c r="BZ16933" s="74"/>
      <c r="CA16933" s="74"/>
      <c r="CF16933" s="79"/>
      <c r="CL16933" s="79"/>
    </row>
    <row r="16934" spans="30:90">
      <c r="AD16934" s="73"/>
      <c r="AE16934" s="74"/>
      <c r="AF16934" s="74"/>
      <c r="BX16934" s="73"/>
      <c r="BY16934" s="74"/>
      <c r="BZ16934" s="74"/>
      <c r="CA16934" s="74"/>
      <c r="CF16934" s="79"/>
      <c r="CL16934" s="79"/>
    </row>
    <row r="16935" spans="30:90">
      <c r="AD16935" s="73"/>
      <c r="AE16935" s="74"/>
      <c r="AF16935" s="74"/>
      <c r="BX16935" s="73"/>
      <c r="BY16935" s="74"/>
      <c r="BZ16935" s="74"/>
      <c r="CA16935" s="74"/>
      <c r="CF16935" s="79"/>
      <c r="CL16935" s="79"/>
    </row>
    <row r="16936" spans="30:90">
      <c r="AD16936" s="73"/>
      <c r="AE16936" s="74"/>
      <c r="AF16936" s="74"/>
      <c r="BX16936" s="73"/>
      <c r="BY16936" s="74"/>
      <c r="BZ16936" s="74"/>
      <c r="CA16936" s="74"/>
      <c r="CF16936" s="79"/>
      <c r="CL16936" s="79"/>
    </row>
    <row r="16937" spans="30:90">
      <c r="AD16937" s="73"/>
      <c r="AE16937" s="74"/>
      <c r="AF16937" s="74"/>
      <c r="BX16937" s="73"/>
      <c r="BY16937" s="74"/>
      <c r="BZ16937" s="74"/>
      <c r="CA16937" s="74"/>
      <c r="CF16937" s="79"/>
      <c r="CL16937" s="79"/>
    </row>
    <row r="16938" spans="30:90">
      <c r="AD16938" s="73"/>
      <c r="AE16938" s="74"/>
      <c r="AF16938" s="74"/>
      <c r="BX16938" s="73"/>
      <c r="BY16938" s="74"/>
      <c r="BZ16938" s="74"/>
      <c r="CA16938" s="74"/>
      <c r="CF16938" s="79"/>
      <c r="CL16938" s="79"/>
    </row>
    <row r="16939" spans="30:90">
      <c r="AD16939" s="73"/>
      <c r="AE16939" s="74"/>
      <c r="AF16939" s="74"/>
      <c r="BX16939" s="73"/>
      <c r="BY16939" s="74"/>
      <c r="BZ16939" s="74"/>
      <c r="CA16939" s="74"/>
      <c r="CF16939" s="79"/>
      <c r="CL16939" s="79"/>
    </row>
    <row r="16940" spans="30:90">
      <c r="AD16940" s="73"/>
      <c r="AE16940" s="74"/>
      <c r="AF16940" s="74"/>
      <c r="BX16940" s="73"/>
      <c r="BY16940" s="74"/>
      <c r="BZ16940" s="74"/>
      <c r="CA16940" s="74"/>
      <c r="CF16940" s="79"/>
      <c r="CL16940" s="79"/>
    </row>
    <row r="16941" spans="30:90">
      <c r="AD16941" s="73"/>
      <c r="AE16941" s="74"/>
      <c r="AF16941" s="74"/>
      <c r="BX16941" s="73"/>
      <c r="BY16941" s="74"/>
      <c r="BZ16941" s="74"/>
      <c r="CA16941" s="74"/>
      <c r="CF16941" s="79"/>
      <c r="CL16941" s="79"/>
    </row>
    <row r="16942" spans="30:90">
      <c r="AD16942" s="73"/>
      <c r="AE16942" s="74"/>
      <c r="AF16942" s="74"/>
      <c r="BX16942" s="73"/>
      <c r="BY16942" s="74"/>
      <c r="BZ16942" s="74"/>
      <c r="CA16942" s="74"/>
      <c r="CF16942" s="79"/>
      <c r="CL16942" s="79"/>
    </row>
    <row r="16943" spans="30:90">
      <c r="AD16943" s="73"/>
      <c r="AE16943" s="74"/>
      <c r="AF16943" s="74"/>
      <c r="BX16943" s="73"/>
      <c r="BY16943" s="74"/>
      <c r="BZ16943" s="74"/>
      <c r="CA16943" s="74"/>
      <c r="CF16943" s="79"/>
      <c r="CL16943" s="79"/>
    </row>
    <row r="16944" spans="30:90">
      <c r="AD16944" s="73"/>
      <c r="AE16944" s="74"/>
      <c r="AF16944" s="74"/>
      <c r="BX16944" s="73"/>
      <c r="BY16944" s="74"/>
      <c r="BZ16944" s="74"/>
      <c r="CA16944" s="74"/>
      <c r="CF16944" s="79"/>
      <c r="CL16944" s="79"/>
    </row>
    <row r="16945" spans="30:90">
      <c r="AD16945" s="73"/>
      <c r="AE16945" s="74"/>
      <c r="AF16945" s="74"/>
      <c r="BX16945" s="73"/>
      <c r="BY16945" s="74"/>
      <c r="BZ16945" s="74"/>
      <c r="CA16945" s="74"/>
      <c r="CF16945" s="79"/>
      <c r="CL16945" s="79"/>
    </row>
    <row r="16946" spans="30:90">
      <c r="AD16946" s="73"/>
      <c r="AE16946" s="74"/>
      <c r="AF16946" s="74"/>
      <c r="BX16946" s="73"/>
      <c r="BY16946" s="74"/>
      <c r="BZ16946" s="74"/>
      <c r="CA16946" s="74"/>
      <c r="CF16946" s="79"/>
      <c r="CL16946" s="79"/>
    </row>
    <row r="16947" spans="30:90">
      <c r="AD16947" s="73"/>
      <c r="AE16947" s="74"/>
      <c r="AF16947" s="74"/>
      <c r="BX16947" s="73"/>
      <c r="BY16947" s="74"/>
      <c r="BZ16947" s="74"/>
      <c r="CA16947" s="74"/>
      <c r="CF16947" s="79"/>
      <c r="CL16947" s="79"/>
    </row>
    <row r="16948" spans="30:90">
      <c r="AD16948" s="73"/>
      <c r="AE16948" s="74"/>
      <c r="AF16948" s="74"/>
      <c r="BX16948" s="73"/>
      <c r="BY16948" s="74"/>
      <c r="BZ16948" s="74"/>
      <c r="CA16948" s="74"/>
      <c r="CF16948" s="79"/>
      <c r="CL16948" s="79"/>
    </row>
    <row r="16949" spans="30:90">
      <c r="AD16949" s="73"/>
      <c r="AE16949" s="74"/>
      <c r="AF16949" s="74"/>
      <c r="BX16949" s="73"/>
      <c r="BY16949" s="74"/>
      <c r="BZ16949" s="74"/>
      <c r="CA16949" s="74"/>
      <c r="CF16949" s="79"/>
      <c r="CL16949" s="79"/>
    </row>
    <row r="16950" spans="30:90">
      <c r="AD16950" s="73"/>
      <c r="AE16950" s="74"/>
      <c r="AF16950" s="74"/>
      <c r="BX16950" s="73"/>
      <c r="BY16950" s="74"/>
      <c r="BZ16950" s="74"/>
      <c r="CA16950" s="74"/>
      <c r="CF16950" s="79"/>
      <c r="CL16950" s="79"/>
    </row>
    <row r="16951" spans="30:90">
      <c r="AD16951" s="73"/>
      <c r="AE16951" s="74"/>
      <c r="AF16951" s="74"/>
      <c r="BX16951" s="73"/>
      <c r="BY16951" s="74"/>
      <c r="BZ16951" s="74"/>
      <c r="CA16951" s="74"/>
      <c r="CF16951" s="79"/>
      <c r="CL16951" s="79"/>
    </row>
    <row r="16952" spans="30:90">
      <c r="AD16952" s="73"/>
      <c r="AE16952" s="74"/>
      <c r="AF16952" s="74"/>
      <c r="BX16952" s="73"/>
      <c r="BY16952" s="74"/>
      <c r="BZ16952" s="74"/>
      <c r="CA16952" s="74"/>
      <c r="CF16952" s="79"/>
      <c r="CL16952" s="79"/>
    </row>
    <row r="16953" spans="30:90">
      <c r="AD16953" s="73"/>
      <c r="AE16953" s="74"/>
      <c r="AF16953" s="74"/>
      <c r="BX16953" s="73"/>
      <c r="BY16953" s="74"/>
      <c r="BZ16953" s="74"/>
      <c r="CA16953" s="74"/>
      <c r="CF16953" s="79"/>
      <c r="CL16953" s="79"/>
    </row>
    <row r="16954" spans="30:90">
      <c r="AD16954" s="73"/>
      <c r="AE16954" s="74"/>
      <c r="AF16954" s="74"/>
      <c r="BX16954" s="73"/>
      <c r="BY16954" s="74"/>
      <c r="BZ16954" s="74"/>
      <c r="CA16954" s="74"/>
      <c r="CF16954" s="79"/>
      <c r="CL16954" s="79"/>
    </row>
    <row r="16955" spans="30:90">
      <c r="AD16955" s="73"/>
      <c r="AE16955" s="74"/>
      <c r="AF16955" s="74"/>
      <c r="BX16955" s="73"/>
      <c r="BY16955" s="74"/>
      <c r="BZ16955" s="74"/>
      <c r="CA16955" s="74"/>
      <c r="CF16955" s="79"/>
      <c r="CL16955" s="79"/>
    </row>
    <row r="16956" spans="30:90">
      <c r="AD16956" s="73"/>
      <c r="AE16956" s="74"/>
      <c r="AF16956" s="74"/>
      <c r="BX16956" s="73"/>
      <c r="BY16956" s="74"/>
      <c r="BZ16956" s="74"/>
      <c r="CA16956" s="74"/>
      <c r="CF16956" s="79"/>
      <c r="CL16956" s="79"/>
    </row>
    <row r="16957" spans="30:90">
      <c r="AD16957" s="73"/>
      <c r="AE16957" s="74"/>
      <c r="AF16957" s="74"/>
      <c r="BX16957" s="73"/>
      <c r="BY16957" s="74"/>
      <c r="BZ16957" s="74"/>
      <c r="CA16957" s="74"/>
      <c r="CF16957" s="79"/>
      <c r="CL16957" s="79"/>
    </row>
    <row r="16958" spans="30:90">
      <c r="AD16958" s="73"/>
      <c r="AE16958" s="74"/>
      <c r="AF16958" s="74"/>
      <c r="BX16958" s="73"/>
      <c r="BY16958" s="74"/>
      <c r="BZ16958" s="74"/>
      <c r="CA16958" s="74"/>
      <c r="CF16958" s="79"/>
      <c r="CL16958" s="79"/>
    </row>
    <row r="16959" spans="30:90">
      <c r="AD16959" s="73"/>
      <c r="AE16959" s="74"/>
      <c r="AF16959" s="74"/>
      <c r="BX16959" s="73"/>
      <c r="BY16959" s="74"/>
      <c r="BZ16959" s="74"/>
      <c r="CA16959" s="74"/>
      <c r="CF16959" s="79"/>
      <c r="CL16959" s="79"/>
    </row>
    <row r="16960" spans="30:90">
      <c r="AD16960" s="73"/>
      <c r="AE16960" s="74"/>
      <c r="AF16960" s="74"/>
      <c r="BX16960" s="73"/>
      <c r="BY16960" s="74"/>
      <c r="BZ16960" s="74"/>
      <c r="CA16960" s="74"/>
      <c r="CF16960" s="79"/>
      <c r="CL16960" s="79"/>
    </row>
    <row r="16961" spans="30:90">
      <c r="AD16961" s="73"/>
      <c r="AE16961" s="74"/>
      <c r="AF16961" s="74"/>
      <c r="BX16961" s="73"/>
      <c r="BY16961" s="74"/>
      <c r="BZ16961" s="74"/>
      <c r="CA16961" s="74"/>
      <c r="CF16961" s="79"/>
      <c r="CL16961" s="79"/>
    </row>
    <row r="16962" spans="30:90">
      <c r="AD16962" s="73"/>
      <c r="AE16962" s="74"/>
      <c r="AF16962" s="74"/>
      <c r="BX16962" s="73"/>
      <c r="BY16962" s="74"/>
      <c r="BZ16962" s="74"/>
      <c r="CA16962" s="74"/>
      <c r="CF16962" s="79"/>
      <c r="CL16962" s="79"/>
    </row>
    <row r="16963" spans="30:90">
      <c r="AD16963" s="73"/>
      <c r="AE16963" s="74"/>
      <c r="AF16963" s="74"/>
      <c r="BX16963" s="73"/>
      <c r="BY16963" s="74"/>
      <c r="BZ16963" s="74"/>
      <c r="CA16963" s="74"/>
      <c r="CF16963" s="79"/>
      <c r="CL16963" s="79"/>
    </row>
    <row r="16964" spans="30:90">
      <c r="AD16964" s="73"/>
      <c r="AE16964" s="74"/>
      <c r="AF16964" s="74"/>
      <c r="BX16964" s="73"/>
      <c r="BY16964" s="74"/>
      <c r="BZ16964" s="74"/>
      <c r="CA16964" s="74"/>
      <c r="CF16964" s="79"/>
      <c r="CL16964" s="79"/>
    </row>
    <row r="16965" spans="30:90">
      <c r="AD16965" s="73"/>
      <c r="AE16965" s="74"/>
      <c r="AF16965" s="74"/>
      <c r="BX16965" s="73"/>
      <c r="BY16965" s="74"/>
      <c r="BZ16965" s="74"/>
      <c r="CA16965" s="74"/>
      <c r="CF16965" s="79"/>
      <c r="CL16965" s="79"/>
    </row>
    <row r="16966" spans="30:90">
      <c r="AD16966" s="73"/>
      <c r="AE16966" s="74"/>
      <c r="AF16966" s="74"/>
      <c r="BX16966" s="73"/>
      <c r="BY16966" s="74"/>
      <c r="BZ16966" s="74"/>
      <c r="CA16966" s="74"/>
      <c r="CF16966" s="79"/>
      <c r="CL16966" s="79"/>
    </row>
    <row r="16967" spans="30:90">
      <c r="AD16967" s="73"/>
      <c r="AE16967" s="74"/>
      <c r="AF16967" s="74"/>
      <c r="BX16967" s="73"/>
      <c r="BY16967" s="74"/>
      <c r="BZ16967" s="74"/>
      <c r="CA16967" s="74"/>
      <c r="CF16967" s="79"/>
      <c r="CL16967" s="79"/>
    </row>
    <row r="16968" spans="30:90">
      <c r="AD16968" s="73"/>
      <c r="AE16968" s="74"/>
      <c r="AF16968" s="74"/>
      <c r="BX16968" s="73"/>
      <c r="BY16968" s="74"/>
      <c r="BZ16968" s="74"/>
      <c r="CA16968" s="74"/>
      <c r="CF16968" s="79"/>
      <c r="CL16968" s="79"/>
    </row>
    <row r="16969" spans="30:90">
      <c r="AD16969" s="73"/>
      <c r="AE16969" s="74"/>
      <c r="AF16969" s="74"/>
      <c r="BX16969" s="73"/>
      <c r="BY16969" s="74"/>
      <c r="BZ16969" s="74"/>
      <c r="CA16969" s="74"/>
      <c r="CF16969" s="79"/>
      <c r="CL16969" s="79"/>
    </row>
    <row r="16970" spans="30:90">
      <c r="AD16970" s="73"/>
      <c r="AE16970" s="74"/>
      <c r="AF16970" s="74"/>
      <c r="BX16970" s="73"/>
      <c r="BY16970" s="74"/>
      <c r="BZ16970" s="74"/>
      <c r="CA16970" s="74"/>
      <c r="CF16970" s="79"/>
      <c r="CL16970" s="79"/>
    </row>
    <row r="16971" spans="30:90">
      <c r="AD16971" s="73"/>
      <c r="AE16971" s="74"/>
      <c r="AF16971" s="74"/>
      <c r="BX16971" s="73"/>
      <c r="BY16971" s="74"/>
      <c r="BZ16971" s="74"/>
      <c r="CA16971" s="74"/>
      <c r="CF16971" s="79"/>
      <c r="CL16971" s="79"/>
    </row>
    <row r="16972" spans="30:90">
      <c r="AD16972" s="73"/>
      <c r="AE16972" s="74"/>
      <c r="AF16972" s="74"/>
      <c r="BX16972" s="73"/>
      <c r="BY16972" s="74"/>
      <c r="BZ16972" s="74"/>
      <c r="CA16972" s="74"/>
      <c r="CF16972" s="79"/>
      <c r="CL16972" s="79"/>
    </row>
    <row r="16973" spans="30:90">
      <c r="AD16973" s="73"/>
      <c r="AE16973" s="74"/>
      <c r="AF16973" s="74"/>
      <c r="BX16973" s="73"/>
      <c r="BY16973" s="74"/>
      <c r="BZ16973" s="74"/>
      <c r="CA16973" s="74"/>
      <c r="CF16973" s="79"/>
      <c r="CL16973" s="79"/>
    </row>
    <row r="16974" spans="30:90">
      <c r="AD16974" s="73"/>
      <c r="AE16974" s="74"/>
      <c r="AF16974" s="74"/>
      <c r="BX16974" s="73"/>
      <c r="BY16974" s="74"/>
      <c r="BZ16974" s="74"/>
      <c r="CA16974" s="74"/>
      <c r="CF16974" s="79"/>
      <c r="CL16974" s="79"/>
    </row>
    <row r="16975" spans="30:90">
      <c r="AD16975" s="73"/>
      <c r="AE16975" s="74"/>
      <c r="AF16975" s="74"/>
      <c r="BX16975" s="73"/>
      <c r="BY16975" s="74"/>
      <c r="BZ16975" s="74"/>
      <c r="CA16975" s="74"/>
      <c r="CF16975" s="79"/>
      <c r="CL16975" s="79"/>
    </row>
    <row r="16976" spans="30:90">
      <c r="AD16976" s="73"/>
      <c r="AE16976" s="74"/>
      <c r="AF16976" s="74"/>
      <c r="BX16976" s="73"/>
      <c r="BY16976" s="74"/>
      <c r="BZ16976" s="74"/>
      <c r="CA16976" s="74"/>
      <c r="CF16976" s="79"/>
      <c r="CL16976" s="79"/>
    </row>
    <row r="16977" spans="30:90">
      <c r="AD16977" s="73"/>
      <c r="AE16977" s="74"/>
      <c r="AF16977" s="74"/>
      <c r="BX16977" s="73"/>
      <c r="BY16977" s="74"/>
      <c r="BZ16977" s="74"/>
      <c r="CA16977" s="74"/>
      <c r="CF16977" s="79"/>
      <c r="CL16977" s="79"/>
    </row>
    <row r="16978" spans="30:90">
      <c r="AD16978" s="73"/>
      <c r="AE16978" s="74"/>
      <c r="AF16978" s="74"/>
      <c r="BX16978" s="73"/>
      <c r="BY16978" s="74"/>
      <c r="BZ16978" s="74"/>
      <c r="CA16978" s="74"/>
      <c r="CF16978" s="79"/>
      <c r="CL16978" s="79"/>
    </row>
    <row r="16979" spans="30:90">
      <c r="AD16979" s="73"/>
      <c r="AE16979" s="74"/>
      <c r="AF16979" s="74"/>
      <c r="BX16979" s="73"/>
      <c r="BY16979" s="74"/>
      <c r="BZ16979" s="74"/>
      <c r="CA16979" s="74"/>
      <c r="CF16979" s="79"/>
      <c r="CL16979" s="79"/>
    </row>
    <row r="16980" spans="30:90">
      <c r="AD16980" s="73"/>
      <c r="AE16980" s="74"/>
      <c r="AF16980" s="74"/>
      <c r="BX16980" s="73"/>
      <c r="BY16980" s="74"/>
      <c r="BZ16980" s="74"/>
      <c r="CA16980" s="74"/>
      <c r="CF16980" s="79"/>
      <c r="CL16980" s="79"/>
    </row>
    <row r="16981" spans="30:90">
      <c r="AD16981" s="73"/>
      <c r="AE16981" s="74"/>
      <c r="AF16981" s="74"/>
      <c r="BX16981" s="73"/>
      <c r="BY16981" s="74"/>
      <c r="BZ16981" s="74"/>
      <c r="CA16981" s="74"/>
      <c r="CF16981" s="79"/>
      <c r="CL16981" s="79"/>
    </row>
    <row r="16982" spans="30:90">
      <c r="AD16982" s="73"/>
      <c r="AE16982" s="74"/>
      <c r="AF16982" s="74"/>
      <c r="BX16982" s="73"/>
      <c r="BY16982" s="74"/>
      <c r="BZ16982" s="74"/>
      <c r="CA16982" s="74"/>
      <c r="CF16982" s="79"/>
      <c r="CL16982" s="79"/>
    </row>
    <row r="16983" spans="30:90">
      <c r="AD16983" s="73"/>
      <c r="AE16983" s="74"/>
      <c r="AF16983" s="74"/>
      <c r="BX16983" s="73"/>
      <c r="BY16983" s="74"/>
      <c r="BZ16983" s="74"/>
      <c r="CA16983" s="74"/>
      <c r="CF16983" s="79"/>
      <c r="CL16983" s="79"/>
    </row>
    <row r="16984" spans="30:90">
      <c r="AD16984" s="73"/>
      <c r="AE16984" s="74"/>
      <c r="AF16984" s="74"/>
      <c r="BX16984" s="73"/>
      <c r="BY16984" s="74"/>
      <c r="BZ16984" s="74"/>
      <c r="CA16984" s="74"/>
      <c r="CF16984" s="79"/>
      <c r="CL16984" s="79"/>
    </row>
    <row r="16985" spans="30:90">
      <c r="AD16985" s="73"/>
      <c r="AE16985" s="74"/>
      <c r="AF16985" s="74"/>
      <c r="BX16985" s="73"/>
      <c r="BY16985" s="74"/>
      <c r="BZ16985" s="74"/>
      <c r="CA16985" s="74"/>
      <c r="CF16985" s="79"/>
      <c r="CL16985" s="79"/>
    </row>
    <row r="16986" spans="30:90">
      <c r="AD16986" s="73"/>
      <c r="AE16986" s="74"/>
      <c r="AF16986" s="74"/>
      <c r="BX16986" s="73"/>
      <c r="BY16986" s="74"/>
      <c r="BZ16986" s="74"/>
      <c r="CA16986" s="74"/>
      <c r="CF16986" s="79"/>
      <c r="CL16986" s="79"/>
    </row>
    <row r="16987" spans="30:90">
      <c r="AD16987" s="73"/>
      <c r="AE16987" s="74"/>
      <c r="AF16987" s="74"/>
      <c r="BX16987" s="73"/>
      <c r="BY16987" s="74"/>
      <c r="BZ16987" s="74"/>
      <c r="CA16987" s="74"/>
      <c r="CF16987" s="79"/>
      <c r="CL16987" s="79"/>
    </row>
    <row r="16988" spans="30:90">
      <c r="AD16988" s="73"/>
      <c r="AE16988" s="74"/>
      <c r="AF16988" s="74"/>
      <c r="BX16988" s="73"/>
      <c r="BY16988" s="74"/>
      <c r="BZ16988" s="74"/>
      <c r="CA16988" s="74"/>
      <c r="CF16988" s="79"/>
      <c r="CL16988" s="79"/>
    </row>
    <row r="16989" spans="30:90">
      <c r="AD16989" s="73"/>
      <c r="AE16989" s="74"/>
      <c r="AF16989" s="74"/>
      <c r="BX16989" s="73"/>
      <c r="BY16989" s="74"/>
      <c r="BZ16989" s="74"/>
      <c r="CA16989" s="74"/>
      <c r="CF16989" s="79"/>
      <c r="CL16989" s="79"/>
    </row>
    <row r="16990" spans="30:90">
      <c r="AD16990" s="73"/>
      <c r="AE16990" s="74"/>
      <c r="AF16990" s="74"/>
      <c r="BX16990" s="73"/>
      <c r="BY16990" s="74"/>
      <c r="BZ16990" s="74"/>
      <c r="CA16990" s="74"/>
      <c r="CF16990" s="79"/>
      <c r="CL16990" s="79"/>
    </row>
    <row r="16991" spans="30:90">
      <c r="AD16991" s="73"/>
      <c r="AE16991" s="74"/>
      <c r="AF16991" s="74"/>
      <c r="BX16991" s="73"/>
      <c r="BY16991" s="74"/>
      <c r="BZ16991" s="74"/>
      <c r="CA16991" s="74"/>
      <c r="CF16991" s="79"/>
      <c r="CL16991" s="79"/>
    </row>
    <row r="16992" spans="30:90">
      <c r="AD16992" s="73"/>
      <c r="AE16992" s="74"/>
      <c r="AF16992" s="74"/>
      <c r="BX16992" s="73"/>
      <c r="BY16992" s="74"/>
      <c r="BZ16992" s="74"/>
      <c r="CA16992" s="74"/>
      <c r="CF16992" s="79"/>
      <c r="CL16992" s="79"/>
    </row>
    <row r="16993" spans="30:90">
      <c r="AD16993" s="73"/>
      <c r="AE16993" s="74"/>
      <c r="AF16993" s="74"/>
      <c r="BX16993" s="73"/>
      <c r="BY16993" s="74"/>
      <c r="BZ16993" s="74"/>
      <c r="CA16993" s="74"/>
      <c r="CF16993" s="79"/>
      <c r="CL16993" s="79"/>
    </row>
    <row r="16994" spans="30:90">
      <c r="AD16994" s="73"/>
      <c r="AE16994" s="74"/>
      <c r="AF16994" s="74"/>
      <c r="BX16994" s="73"/>
      <c r="BY16994" s="74"/>
      <c r="BZ16994" s="74"/>
      <c r="CA16994" s="74"/>
      <c r="CF16994" s="79"/>
      <c r="CL16994" s="79"/>
    </row>
    <row r="16995" spans="30:90">
      <c r="AD16995" s="73"/>
      <c r="AE16995" s="74"/>
      <c r="AF16995" s="74"/>
      <c r="BX16995" s="73"/>
      <c r="BY16995" s="74"/>
      <c r="BZ16995" s="74"/>
      <c r="CA16995" s="74"/>
      <c r="CF16995" s="79"/>
      <c r="CL16995" s="79"/>
    </row>
    <row r="16996" spans="30:90">
      <c r="AD16996" s="73"/>
      <c r="AE16996" s="74"/>
      <c r="AF16996" s="74"/>
      <c r="BX16996" s="73"/>
      <c r="BY16996" s="74"/>
      <c r="BZ16996" s="74"/>
      <c r="CA16996" s="74"/>
      <c r="CF16996" s="79"/>
      <c r="CL16996" s="79"/>
    </row>
    <row r="16997" spans="30:90">
      <c r="AD16997" s="73"/>
      <c r="AE16997" s="74"/>
      <c r="AF16997" s="74"/>
      <c r="BX16997" s="73"/>
      <c r="BY16997" s="74"/>
      <c r="BZ16997" s="74"/>
      <c r="CA16997" s="74"/>
      <c r="CF16997" s="79"/>
      <c r="CL16997" s="79"/>
    </row>
    <row r="16998" spans="30:90">
      <c r="AD16998" s="73"/>
      <c r="AE16998" s="74"/>
      <c r="AF16998" s="74"/>
      <c r="BX16998" s="73"/>
      <c r="BY16998" s="74"/>
      <c r="BZ16998" s="74"/>
      <c r="CA16998" s="74"/>
      <c r="CF16998" s="79"/>
      <c r="CL16998" s="79"/>
    </row>
    <row r="16999" spans="30:90">
      <c r="AD16999" s="73"/>
      <c r="AE16999" s="74"/>
      <c r="AF16999" s="74"/>
      <c r="BX16999" s="73"/>
      <c r="BY16999" s="74"/>
      <c r="BZ16999" s="74"/>
      <c r="CA16999" s="74"/>
      <c r="CF16999" s="79"/>
      <c r="CL16999" s="79"/>
    </row>
    <row r="17000" spans="30:90">
      <c r="AD17000" s="73"/>
      <c r="AE17000" s="74"/>
      <c r="AF17000" s="74"/>
      <c r="BX17000" s="73"/>
      <c r="BY17000" s="74"/>
      <c r="BZ17000" s="74"/>
      <c r="CA17000" s="74"/>
      <c r="CF17000" s="79"/>
      <c r="CL17000" s="79"/>
    </row>
    <row r="17001" spans="30:90">
      <c r="AD17001" s="73"/>
      <c r="AE17001" s="74"/>
      <c r="AF17001" s="74"/>
      <c r="BX17001" s="73"/>
      <c r="BY17001" s="74"/>
      <c r="BZ17001" s="74"/>
      <c r="CA17001" s="74"/>
      <c r="CF17001" s="79"/>
      <c r="CL17001" s="79"/>
    </row>
    <row r="17002" spans="30:90">
      <c r="AD17002" s="73"/>
      <c r="AE17002" s="74"/>
      <c r="AF17002" s="74"/>
      <c r="BX17002" s="73"/>
      <c r="BY17002" s="74"/>
      <c r="BZ17002" s="74"/>
      <c r="CA17002" s="74"/>
      <c r="CF17002" s="79"/>
      <c r="CL17002" s="79"/>
    </row>
    <row r="17003" spans="30:90">
      <c r="AD17003" s="73"/>
      <c r="AE17003" s="74"/>
      <c r="AF17003" s="74"/>
      <c r="BX17003" s="73"/>
      <c r="BY17003" s="74"/>
      <c r="BZ17003" s="74"/>
      <c r="CA17003" s="74"/>
      <c r="CF17003" s="79"/>
      <c r="CL17003" s="79"/>
    </row>
    <row r="17004" spans="30:90">
      <c r="AD17004" s="73"/>
      <c r="AE17004" s="74"/>
      <c r="AF17004" s="74"/>
      <c r="BX17004" s="73"/>
      <c r="BY17004" s="74"/>
      <c r="BZ17004" s="74"/>
      <c r="CA17004" s="74"/>
      <c r="CF17004" s="79"/>
      <c r="CL17004" s="79"/>
    </row>
    <row r="17005" spans="30:90">
      <c r="AD17005" s="73"/>
      <c r="AE17005" s="74"/>
      <c r="AF17005" s="74"/>
      <c r="BX17005" s="73"/>
      <c r="BY17005" s="74"/>
      <c r="BZ17005" s="74"/>
      <c r="CA17005" s="74"/>
      <c r="CF17005" s="79"/>
      <c r="CL17005" s="79"/>
    </row>
    <row r="17006" spans="30:90">
      <c r="AD17006" s="73"/>
      <c r="AE17006" s="74"/>
      <c r="AF17006" s="74"/>
      <c r="BX17006" s="73"/>
      <c r="BY17006" s="74"/>
      <c r="BZ17006" s="74"/>
      <c r="CA17006" s="74"/>
      <c r="CF17006" s="79"/>
      <c r="CL17006" s="79"/>
    </row>
    <row r="17007" spans="30:90">
      <c r="AD17007" s="73"/>
      <c r="AE17007" s="74"/>
      <c r="AF17007" s="74"/>
      <c r="BX17007" s="73"/>
      <c r="BY17007" s="74"/>
      <c r="BZ17007" s="74"/>
      <c r="CA17007" s="74"/>
      <c r="CF17007" s="79"/>
      <c r="CL17007" s="79"/>
    </row>
    <row r="17008" spans="30:90">
      <c r="AD17008" s="73"/>
      <c r="AE17008" s="74"/>
      <c r="AF17008" s="74"/>
      <c r="BX17008" s="73"/>
      <c r="BY17008" s="74"/>
      <c r="BZ17008" s="74"/>
      <c r="CA17008" s="74"/>
      <c r="CF17008" s="79"/>
      <c r="CL17008" s="79"/>
    </row>
    <row r="17009" spans="30:90">
      <c r="AD17009" s="73"/>
      <c r="AE17009" s="74"/>
      <c r="AF17009" s="74"/>
      <c r="BX17009" s="73"/>
      <c r="BY17009" s="74"/>
      <c r="BZ17009" s="74"/>
      <c r="CA17009" s="74"/>
      <c r="CF17009" s="79"/>
      <c r="CL17009" s="79"/>
    </row>
    <row r="17010" spans="30:90">
      <c r="AD17010" s="73"/>
      <c r="AE17010" s="74"/>
      <c r="AF17010" s="74"/>
      <c r="BX17010" s="73"/>
      <c r="BY17010" s="74"/>
      <c r="BZ17010" s="74"/>
      <c r="CA17010" s="74"/>
      <c r="CF17010" s="79"/>
      <c r="CL17010" s="79"/>
    </row>
    <row r="17011" spans="30:90">
      <c r="AD17011" s="73"/>
      <c r="AE17011" s="74"/>
      <c r="AF17011" s="74"/>
      <c r="BX17011" s="73"/>
      <c r="BY17011" s="74"/>
      <c r="BZ17011" s="74"/>
      <c r="CA17011" s="74"/>
      <c r="CF17011" s="79"/>
      <c r="CL17011" s="79"/>
    </row>
    <row r="17012" spans="30:90">
      <c r="AD17012" s="73"/>
      <c r="AE17012" s="74"/>
      <c r="AF17012" s="74"/>
      <c r="BX17012" s="73"/>
      <c r="BY17012" s="74"/>
      <c r="BZ17012" s="74"/>
      <c r="CA17012" s="74"/>
      <c r="CF17012" s="79"/>
      <c r="CL17012" s="79"/>
    </row>
    <row r="17013" spans="30:90">
      <c r="AD17013" s="73"/>
      <c r="AE17013" s="74"/>
      <c r="AF17013" s="74"/>
      <c r="BX17013" s="73"/>
      <c r="BY17013" s="74"/>
      <c r="BZ17013" s="74"/>
      <c r="CA17013" s="74"/>
      <c r="CF17013" s="79"/>
      <c r="CL17013" s="79"/>
    </row>
    <row r="17014" spans="30:90">
      <c r="AD17014" s="73"/>
      <c r="AE17014" s="74"/>
      <c r="AF17014" s="74"/>
      <c r="BX17014" s="73"/>
      <c r="BY17014" s="74"/>
      <c r="BZ17014" s="74"/>
      <c r="CA17014" s="74"/>
      <c r="CF17014" s="79"/>
      <c r="CL17014" s="79"/>
    </row>
    <row r="17015" spans="30:90">
      <c r="AD17015" s="73"/>
      <c r="AE17015" s="74"/>
      <c r="AF17015" s="74"/>
      <c r="BX17015" s="73"/>
      <c r="BY17015" s="74"/>
      <c r="BZ17015" s="74"/>
      <c r="CA17015" s="74"/>
      <c r="CF17015" s="79"/>
      <c r="CL17015" s="79"/>
    </row>
    <row r="17016" spans="30:90">
      <c r="AD17016" s="73"/>
      <c r="AE17016" s="74"/>
      <c r="AF17016" s="74"/>
      <c r="BX17016" s="73"/>
      <c r="BY17016" s="74"/>
      <c r="BZ17016" s="74"/>
      <c r="CA17016" s="74"/>
      <c r="CF17016" s="79"/>
      <c r="CL17016" s="79"/>
    </row>
    <row r="17017" spans="30:90">
      <c r="AD17017" s="73"/>
      <c r="AE17017" s="74"/>
      <c r="AF17017" s="74"/>
      <c r="BX17017" s="73"/>
      <c r="BY17017" s="74"/>
      <c r="BZ17017" s="74"/>
      <c r="CA17017" s="74"/>
      <c r="CF17017" s="79"/>
      <c r="CL17017" s="79"/>
    </row>
    <row r="17018" spans="30:90">
      <c r="AD17018" s="73"/>
      <c r="AE17018" s="74"/>
      <c r="AF17018" s="74"/>
      <c r="BX17018" s="73"/>
      <c r="BY17018" s="74"/>
      <c r="BZ17018" s="74"/>
      <c r="CA17018" s="74"/>
      <c r="CF17018" s="79"/>
      <c r="CL17018" s="79"/>
    </row>
    <row r="17019" spans="30:90">
      <c r="AD17019" s="73"/>
      <c r="AE17019" s="74"/>
      <c r="AF17019" s="74"/>
      <c r="BX17019" s="73"/>
      <c r="BY17019" s="74"/>
      <c r="BZ17019" s="74"/>
      <c r="CA17019" s="74"/>
      <c r="CF17019" s="79"/>
      <c r="CL17019" s="79"/>
    </row>
    <row r="17020" spans="30:90">
      <c r="AD17020" s="73"/>
      <c r="AE17020" s="74"/>
      <c r="AF17020" s="74"/>
      <c r="BX17020" s="73"/>
      <c r="BY17020" s="74"/>
      <c r="BZ17020" s="74"/>
      <c r="CA17020" s="74"/>
      <c r="CF17020" s="79"/>
      <c r="CL17020" s="79"/>
    </row>
    <row r="17021" spans="30:90">
      <c r="AD17021" s="73"/>
      <c r="AE17021" s="74"/>
      <c r="AF17021" s="74"/>
      <c r="BX17021" s="73"/>
      <c r="BY17021" s="74"/>
      <c r="BZ17021" s="74"/>
      <c r="CA17021" s="74"/>
      <c r="CF17021" s="79"/>
      <c r="CL17021" s="79"/>
    </row>
    <row r="17022" spans="30:90">
      <c r="AD17022" s="73"/>
      <c r="AE17022" s="74"/>
      <c r="AF17022" s="74"/>
      <c r="BX17022" s="73"/>
      <c r="BY17022" s="74"/>
      <c r="BZ17022" s="74"/>
      <c r="CA17022" s="74"/>
      <c r="CF17022" s="79"/>
      <c r="CL17022" s="79"/>
    </row>
    <row r="17023" spans="30:90">
      <c r="AD17023" s="73"/>
      <c r="AE17023" s="74"/>
      <c r="AF17023" s="74"/>
      <c r="BX17023" s="73"/>
      <c r="BY17023" s="74"/>
      <c r="BZ17023" s="74"/>
      <c r="CA17023" s="74"/>
      <c r="CF17023" s="79"/>
      <c r="CL17023" s="79"/>
    </row>
    <row r="17024" spans="30:90">
      <c r="AD17024" s="73"/>
      <c r="AE17024" s="74"/>
      <c r="AF17024" s="74"/>
      <c r="BX17024" s="73"/>
      <c r="BY17024" s="74"/>
      <c r="BZ17024" s="74"/>
      <c r="CA17024" s="74"/>
      <c r="CF17024" s="79"/>
      <c r="CL17024" s="79"/>
    </row>
    <row r="17025" spans="30:90">
      <c r="AD17025" s="73"/>
      <c r="AE17025" s="74"/>
      <c r="AF17025" s="74"/>
      <c r="BX17025" s="73"/>
      <c r="BY17025" s="74"/>
      <c r="BZ17025" s="74"/>
      <c r="CA17025" s="74"/>
      <c r="CF17025" s="79"/>
      <c r="CL17025" s="79"/>
    </row>
    <row r="17026" spans="30:90">
      <c r="AD17026" s="73"/>
      <c r="AE17026" s="74"/>
      <c r="AF17026" s="74"/>
      <c r="BX17026" s="73"/>
      <c r="BY17026" s="74"/>
      <c r="BZ17026" s="74"/>
      <c r="CA17026" s="74"/>
      <c r="CF17026" s="79"/>
      <c r="CL17026" s="79"/>
    </row>
    <row r="17027" spans="30:90">
      <c r="AD17027" s="73"/>
      <c r="AE17027" s="74"/>
      <c r="AF17027" s="74"/>
      <c r="BX17027" s="73"/>
      <c r="BY17027" s="74"/>
      <c r="BZ17027" s="74"/>
      <c r="CA17027" s="74"/>
      <c r="CF17027" s="79"/>
      <c r="CL17027" s="79"/>
    </row>
    <row r="17028" spans="30:90">
      <c r="AD17028" s="73"/>
      <c r="AE17028" s="74"/>
      <c r="AF17028" s="74"/>
      <c r="BX17028" s="73"/>
      <c r="BY17028" s="74"/>
      <c r="BZ17028" s="74"/>
      <c r="CA17028" s="74"/>
      <c r="CF17028" s="79"/>
      <c r="CL17028" s="79"/>
    </row>
    <row r="17029" spans="30:90">
      <c r="AD17029" s="73"/>
      <c r="AE17029" s="74"/>
      <c r="AF17029" s="74"/>
      <c r="BX17029" s="73"/>
      <c r="BY17029" s="74"/>
      <c r="BZ17029" s="74"/>
      <c r="CA17029" s="74"/>
      <c r="CF17029" s="79"/>
      <c r="CL17029" s="79"/>
    </row>
    <row r="17030" spans="30:90">
      <c r="AD17030" s="73"/>
      <c r="AE17030" s="74"/>
      <c r="AF17030" s="74"/>
      <c r="BX17030" s="73"/>
      <c r="BY17030" s="74"/>
      <c r="BZ17030" s="74"/>
      <c r="CA17030" s="74"/>
      <c r="CF17030" s="79"/>
      <c r="CL17030" s="79"/>
    </row>
    <row r="17031" spans="30:90">
      <c r="AD17031" s="73"/>
      <c r="AE17031" s="74"/>
      <c r="AF17031" s="74"/>
      <c r="BX17031" s="73"/>
      <c r="BY17031" s="74"/>
      <c r="BZ17031" s="74"/>
      <c r="CA17031" s="74"/>
      <c r="CF17031" s="79"/>
      <c r="CL17031" s="79"/>
    </row>
    <row r="17032" spans="30:90">
      <c r="AD17032" s="73"/>
      <c r="AE17032" s="74"/>
      <c r="AF17032" s="74"/>
      <c r="BX17032" s="73"/>
      <c r="BY17032" s="74"/>
      <c r="BZ17032" s="74"/>
      <c r="CA17032" s="74"/>
      <c r="CF17032" s="79"/>
      <c r="CL17032" s="79"/>
    </row>
    <row r="17033" spans="30:90">
      <c r="AD17033" s="73"/>
      <c r="AE17033" s="74"/>
      <c r="AF17033" s="74"/>
      <c r="BX17033" s="73"/>
      <c r="BY17033" s="74"/>
      <c r="BZ17033" s="74"/>
      <c r="CA17033" s="74"/>
      <c r="CF17033" s="79"/>
      <c r="CL17033" s="79"/>
    </row>
    <row r="17034" spans="30:90">
      <c r="AD17034" s="73"/>
      <c r="AE17034" s="74"/>
      <c r="AF17034" s="74"/>
      <c r="BX17034" s="73"/>
      <c r="BY17034" s="74"/>
      <c r="BZ17034" s="74"/>
      <c r="CA17034" s="74"/>
      <c r="CF17034" s="79"/>
      <c r="CL17034" s="79"/>
    </row>
    <row r="17035" spans="30:90">
      <c r="AD17035" s="73"/>
      <c r="AE17035" s="74"/>
      <c r="AF17035" s="74"/>
      <c r="BX17035" s="73"/>
      <c r="BY17035" s="74"/>
      <c r="BZ17035" s="74"/>
      <c r="CA17035" s="74"/>
      <c r="CF17035" s="79"/>
      <c r="CL17035" s="79"/>
    </row>
    <row r="17036" spans="30:90">
      <c r="AD17036" s="73"/>
      <c r="AE17036" s="74"/>
      <c r="AF17036" s="74"/>
      <c r="BX17036" s="73"/>
      <c r="BY17036" s="74"/>
      <c r="BZ17036" s="74"/>
      <c r="CA17036" s="74"/>
      <c r="CF17036" s="79"/>
      <c r="CL17036" s="79"/>
    </row>
    <row r="17037" spans="30:90">
      <c r="AD17037" s="73"/>
      <c r="AE17037" s="74"/>
      <c r="AF17037" s="74"/>
      <c r="BX17037" s="73"/>
      <c r="BY17037" s="74"/>
      <c r="BZ17037" s="74"/>
      <c r="CA17037" s="74"/>
      <c r="CF17037" s="79"/>
      <c r="CL17037" s="79"/>
    </row>
    <row r="17038" spans="30:90">
      <c r="AD17038" s="73"/>
      <c r="AE17038" s="74"/>
      <c r="AF17038" s="74"/>
      <c r="BX17038" s="73"/>
      <c r="BY17038" s="74"/>
      <c r="BZ17038" s="74"/>
      <c r="CA17038" s="74"/>
      <c r="CF17038" s="79"/>
      <c r="CL17038" s="79"/>
    </row>
    <row r="17039" spans="30:90">
      <c r="AD17039" s="73"/>
      <c r="AE17039" s="74"/>
      <c r="AF17039" s="74"/>
      <c r="BX17039" s="73"/>
      <c r="BY17039" s="74"/>
      <c r="BZ17039" s="74"/>
      <c r="CA17039" s="74"/>
      <c r="CF17039" s="79"/>
      <c r="CL17039" s="79"/>
    </row>
    <row r="17040" spans="30:90">
      <c r="AD17040" s="73"/>
      <c r="AE17040" s="74"/>
      <c r="AF17040" s="74"/>
      <c r="BX17040" s="73"/>
      <c r="BY17040" s="74"/>
      <c r="BZ17040" s="74"/>
      <c r="CA17040" s="74"/>
      <c r="CF17040" s="79"/>
      <c r="CL17040" s="79"/>
    </row>
    <row r="17041" spans="30:90">
      <c r="AD17041" s="73"/>
      <c r="AE17041" s="74"/>
      <c r="AF17041" s="74"/>
      <c r="BX17041" s="73"/>
      <c r="BY17041" s="74"/>
      <c r="BZ17041" s="74"/>
      <c r="CA17041" s="74"/>
      <c r="CF17041" s="79"/>
      <c r="CL17041" s="79"/>
    </row>
    <row r="17042" spans="30:90">
      <c r="AD17042" s="73"/>
      <c r="AE17042" s="74"/>
      <c r="AF17042" s="74"/>
      <c r="BX17042" s="73"/>
      <c r="BY17042" s="74"/>
      <c r="BZ17042" s="74"/>
      <c r="CA17042" s="74"/>
      <c r="CF17042" s="79"/>
      <c r="CL17042" s="79"/>
    </row>
    <row r="17043" spans="30:90">
      <c r="AD17043" s="73"/>
      <c r="AE17043" s="74"/>
      <c r="AF17043" s="74"/>
      <c r="BX17043" s="73"/>
      <c r="BY17043" s="74"/>
      <c r="BZ17043" s="74"/>
      <c r="CA17043" s="74"/>
      <c r="CF17043" s="79"/>
      <c r="CL17043" s="79"/>
    </row>
    <row r="17044" spans="30:90">
      <c r="AD17044" s="73"/>
      <c r="AE17044" s="74"/>
      <c r="AF17044" s="74"/>
      <c r="BX17044" s="73"/>
      <c r="BY17044" s="74"/>
      <c r="BZ17044" s="74"/>
      <c r="CA17044" s="74"/>
      <c r="CF17044" s="79"/>
      <c r="CL17044" s="79"/>
    </row>
    <row r="17045" spans="30:90">
      <c r="AD17045" s="73"/>
      <c r="AE17045" s="74"/>
      <c r="AF17045" s="74"/>
      <c r="BX17045" s="73"/>
      <c r="BY17045" s="74"/>
      <c r="BZ17045" s="74"/>
      <c r="CA17045" s="74"/>
      <c r="CF17045" s="79"/>
      <c r="CL17045" s="79"/>
    </row>
    <row r="17046" spans="30:90">
      <c r="AD17046" s="73"/>
      <c r="AE17046" s="74"/>
      <c r="AF17046" s="74"/>
      <c r="BX17046" s="73"/>
      <c r="BY17046" s="74"/>
      <c r="BZ17046" s="74"/>
      <c r="CA17046" s="74"/>
      <c r="CF17046" s="79"/>
      <c r="CL17046" s="79"/>
    </row>
    <row r="17047" spans="30:90">
      <c r="AD17047" s="73"/>
      <c r="AE17047" s="74"/>
      <c r="AF17047" s="74"/>
      <c r="BX17047" s="73"/>
      <c r="BY17047" s="74"/>
      <c r="BZ17047" s="74"/>
      <c r="CA17047" s="74"/>
      <c r="CF17047" s="79"/>
      <c r="CL17047" s="79"/>
    </row>
    <row r="17048" spans="30:90">
      <c r="AD17048" s="73"/>
      <c r="AE17048" s="74"/>
      <c r="AF17048" s="74"/>
      <c r="BX17048" s="73"/>
      <c r="BY17048" s="74"/>
      <c r="BZ17048" s="74"/>
      <c r="CA17048" s="74"/>
      <c r="CF17048" s="79"/>
      <c r="CL17048" s="79"/>
    </row>
    <row r="17049" spans="30:90">
      <c r="AD17049" s="73"/>
      <c r="AE17049" s="74"/>
      <c r="AF17049" s="74"/>
      <c r="BX17049" s="73"/>
      <c r="BY17049" s="74"/>
      <c r="BZ17049" s="74"/>
      <c r="CA17049" s="74"/>
      <c r="CF17049" s="79"/>
      <c r="CL17049" s="79"/>
    </row>
    <row r="17050" spans="30:90">
      <c r="AD17050" s="73"/>
      <c r="AE17050" s="74"/>
      <c r="AF17050" s="74"/>
      <c r="BX17050" s="73"/>
      <c r="BY17050" s="74"/>
      <c r="BZ17050" s="74"/>
      <c r="CA17050" s="74"/>
      <c r="CF17050" s="79"/>
      <c r="CL17050" s="79"/>
    </row>
    <row r="17051" spans="30:90">
      <c r="AD17051" s="73"/>
      <c r="AE17051" s="74"/>
      <c r="AF17051" s="74"/>
      <c r="BX17051" s="73"/>
      <c r="BY17051" s="74"/>
      <c r="BZ17051" s="74"/>
      <c r="CA17051" s="74"/>
      <c r="CF17051" s="79"/>
      <c r="CL17051" s="79"/>
    </row>
    <row r="17052" spans="30:90">
      <c r="AD17052" s="73"/>
      <c r="AE17052" s="74"/>
      <c r="AF17052" s="74"/>
      <c r="BX17052" s="73"/>
      <c r="BY17052" s="74"/>
      <c r="BZ17052" s="74"/>
      <c r="CA17052" s="74"/>
      <c r="CF17052" s="79"/>
      <c r="CL17052" s="79"/>
    </row>
    <row r="17053" spans="30:90">
      <c r="AD17053" s="73"/>
      <c r="AE17053" s="74"/>
      <c r="AF17053" s="74"/>
      <c r="BX17053" s="73"/>
      <c r="BY17053" s="74"/>
      <c r="BZ17053" s="74"/>
      <c r="CA17053" s="74"/>
      <c r="CF17053" s="79"/>
      <c r="CL17053" s="79"/>
    </row>
    <row r="17054" spans="30:90">
      <c r="AD17054" s="73"/>
      <c r="AE17054" s="74"/>
      <c r="AF17054" s="74"/>
      <c r="BX17054" s="73"/>
      <c r="BY17054" s="74"/>
      <c r="BZ17054" s="74"/>
      <c r="CA17054" s="74"/>
      <c r="CF17054" s="79"/>
      <c r="CL17054" s="79"/>
    </row>
    <row r="17055" spans="30:90">
      <c r="AD17055" s="73"/>
      <c r="AE17055" s="74"/>
      <c r="AF17055" s="74"/>
      <c r="BX17055" s="73"/>
      <c r="BY17055" s="74"/>
      <c r="BZ17055" s="74"/>
      <c r="CA17055" s="74"/>
      <c r="CF17055" s="79"/>
      <c r="CL17055" s="79"/>
    </row>
    <row r="17056" spans="30:90">
      <c r="AD17056" s="73"/>
      <c r="AE17056" s="74"/>
      <c r="AF17056" s="74"/>
      <c r="BX17056" s="73"/>
      <c r="BY17056" s="74"/>
      <c r="BZ17056" s="74"/>
      <c r="CA17056" s="74"/>
      <c r="CF17056" s="79"/>
      <c r="CL17056" s="79"/>
    </row>
    <row r="17057" spans="30:90">
      <c r="AD17057" s="73"/>
      <c r="AE17057" s="74"/>
      <c r="AF17057" s="74"/>
      <c r="BX17057" s="73"/>
      <c r="BY17057" s="74"/>
      <c r="BZ17057" s="74"/>
      <c r="CA17057" s="74"/>
      <c r="CF17057" s="79"/>
      <c r="CL17057" s="79"/>
    </row>
    <row r="17058" spans="30:90">
      <c r="AD17058" s="73"/>
      <c r="AE17058" s="74"/>
      <c r="AF17058" s="74"/>
      <c r="BX17058" s="73"/>
      <c r="BY17058" s="74"/>
      <c r="BZ17058" s="74"/>
      <c r="CA17058" s="74"/>
      <c r="CF17058" s="79"/>
      <c r="CL17058" s="79"/>
    </row>
    <row r="17059" spans="30:90">
      <c r="AD17059" s="73"/>
      <c r="AE17059" s="74"/>
      <c r="AF17059" s="74"/>
      <c r="BX17059" s="73"/>
      <c r="BY17059" s="74"/>
      <c r="BZ17059" s="74"/>
      <c r="CA17059" s="74"/>
      <c r="CF17059" s="79"/>
      <c r="CL17059" s="79"/>
    </row>
    <row r="17060" spans="30:90">
      <c r="AD17060" s="73"/>
      <c r="AE17060" s="74"/>
      <c r="AF17060" s="74"/>
      <c r="BX17060" s="73"/>
      <c r="BY17060" s="74"/>
      <c r="BZ17060" s="74"/>
      <c r="CA17060" s="74"/>
      <c r="CF17060" s="79"/>
      <c r="CL17060" s="79"/>
    </row>
    <row r="17061" spans="30:90">
      <c r="AD17061" s="73"/>
      <c r="AE17061" s="74"/>
      <c r="AF17061" s="74"/>
      <c r="BX17061" s="73"/>
      <c r="BY17061" s="74"/>
      <c r="BZ17061" s="74"/>
      <c r="CA17061" s="74"/>
      <c r="CF17061" s="79"/>
      <c r="CL17061" s="79"/>
    </row>
    <row r="17062" spans="30:90">
      <c r="AD17062" s="73"/>
      <c r="AE17062" s="74"/>
      <c r="AF17062" s="74"/>
      <c r="BX17062" s="73"/>
      <c r="BY17062" s="74"/>
      <c r="BZ17062" s="74"/>
      <c r="CA17062" s="74"/>
      <c r="CF17062" s="79"/>
      <c r="CL17062" s="79"/>
    </row>
    <row r="17063" spans="30:90">
      <c r="AD17063" s="73"/>
      <c r="AE17063" s="74"/>
      <c r="AF17063" s="74"/>
      <c r="BX17063" s="73"/>
      <c r="BY17063" s="74"/>
      <c r="BZ17063" s="74"/>
      <c r="CA17063" s="74"/>
      <c r="CF17063" s="79"/>
      <c r="CL17063" s="79"/>
    </row>
    <row r="17064" spans="30:90">
      <c r="AD17064" s="73"/>
      <c r="AE17064" s="74"/>
      <c r="AF17064" s="74"/>
      <c r="BX17064" s="73"/>
      <c r="BY17064" s="74"/>
      <c r="BZ17064" s="74"/>
      <c r="CA17064" s="74"/>
      <c r="CF17064" s="79"/>
      <c r="CL17064" s="79"/>
    </row>
    <row r="17065" spans="30:90">
      <c r="AD17065" s="73"/>
      <c r="AE17065" s="74"/>
      <c r="AF17065" s="74"/>
      <c r="BX17065" s="73"/>
      <c r="BY17065" s="74"/>
      <c r="BZ17065" s="74"/>
      <c r="CA17065" s="74"/>
      <c r="CF17065" s="79"/>
      <c r="CL17065" s="79"/>
    </row>
    <row r="17066" spans="30:90">
      <c r="AD17066" s="73"/>
      <c r="AE17066" s="74"/>
      <c r="AF17066" s="74"/>
      <c r="BX17066" s="73"/>
      <c r="BY17066" s="74"/>
      <c r="BZ17066" s="74"/>
      <c r="CA17066" s="74"/>
      <c r="CF17066" s="79"/>
      <c r="CL17066" s="79"/>
    </row>
    <row r="17067" spans="30:90">
      <c r="AD17067" s="73"/>
      <c r="AE17067" s="74"/>
      <c r="AF17067" s="74"/>
      <c r="BX17067" s="73"/>
      <c r="BY17067" s="74"/>
      <c r="BZ17067" s="74"/>
      <c r="CA17067" s="74"/>
      <c r="CF17067" s="79"/>
      <c r="CL17067" s="79"/>
    </row>
    <row r="17068" spans="30:90">
      <c r="AD17068" s="73"/>
      <c r="AE17068" s="74"/>
      <c r="AF17068" s="74"/>
      <c r="BX17068" s="73"/>
      <c r="BY17068" s="74"/>
      <c r="BZ17068" s="74"/>
      <c r="CA17068" s="74"/>
      <c r="CF17068" s="79"/>
      <c r="CL17068" s="79"/>
    </row>
    <row r="17069" spans="30:90">
      <c r="AD17069" s="73"/>
      <c r="AE17069" s="74"/>
      <c r="AF17069" s="74"/>
      <c r="BX17069" s="73"/>
      <c r="BY17069" s="74"/>
      <c r="BZ17069" s="74"/>
      <c r="CA17069" s="74"/>
      <c r="CF17069" s="79"/>
      <c r="CL17069" s="79"/>
    </row>
    <row r="17070" spans="30:90">
      <c r="AD17070" s="73"/>
      <c r="AE17070" s="74"/>
      <c r="AF17070" s="74"/>
      <c r="BX17070" s="73"/>
      <c r="BY17070" s="74"/>
      <c r="BZ17070" s="74"/>
      <c r="CA17070" s="74"/>
      <c r="CF17070" s="79"/>
      <c r="CL17070" s="79"/>
    </row>
    <row r="17071" spans="30:90">
      <c r="AD17071" s="73"/>
      <c r="AE17071" s="74"/>
      <c r="AF17071" s="74"/>
      <c r="BX17071" s="73"/>
      <c r="BY17071" s="74"/>
      <c r="BZ17071" s="74"/>
      <c r="CA17071" s="74"/>
      <c r="CF17071" s="79"/>
      <c r="CL17071" s="79"/>
    </row>
    <row r="17072" spans="30:90">
      <c r="AD17072" s="73"/>
      <c r="AE17072" s="74"/>
      <c r="AF17072" s="74"/>
      <c r="BX17072" s="73"/>
      <c r="BY17072" s="74"/>
      <c r="BZ17072" s="74"/>
      <c r="CA17072" s="74"/>
      <c r="CF17072" s="79"/>
      <c r="CL17072" s="79"/>
    </row>
    <row r="17073" spans="30:90">
      <c r="AD17073" s="73"/>
      <c r="AE17073" s="74"/>
      <c r="AF17073" s="74"/>
      <c r="BX17073" s="73"/>
      <c r="BY17073" s="74"/>
      <c r="BZ17073" s="74"/>
      <c r="CA17073" s="74"/>
      <c r="CF17073" s="79"/>
      <c r="CL17073" s="79"/>
    </row>
    <row r="17074" spans="30:90">
      <c r="AD17074" s="73"/>
      <c r="AE17074" s="74"/>
      <c r="AF17074" s="74"/>
      <c r="BX17074" s="73"/>
      <c r="BY17074" s="74"/>
      <c r="BZ17074" s="74"/>
      <c r="CA17074" s="74"/>
      <c r="CF17074" s="79"/>
      <c r="CL17074" s="79"/>
    </row>
    <row r="17075" spans="30:90">
      <c r="AD17075" s="73"/>
      <c r="AE17075" s="74"/>
      <c r="AF17075" s="74"/>
      <c r="BX17075" s="73"/>
      <c r="BY17075" s="74"/>
      <c r="BZ17075" s="74"/>
      <c r="CA17075" s="74"/>
      <c r="CF17075" s="79"/>
      <c r="CL17075" s="79"/>
    </row>
    <row r="17076" spans="30:90">
      <c r="AD17076" s="73"/>
      <c r="AE17076" s="74"/>
      <c r="AF17076" s="74"/>
      <c r="BX17076" s="73"/>
      <c r="BY17076" s="74"/>
      <c r="BZ17076" s="74"/>
      <c r="CA17076" s="74"/>
      <c r="CF17076" s="79"/>
      <c r="CL17076" s="79"/>
    </row>
    <row r="17077" spans="30:90">
      <c r="AD17077" s="73"/>
      <c r="AE17077" s="74"/>
      <c r="AF17077" s="74"/>
      <c r="BX17077" s="73"/>
      <c r="BY17077" s="74"/>
      <c r="BZ17077" s="74"/>
      <c r="CA17077" s="74"/>
      <c r="CF17077" s="79"/>
      <c r="CL17077" s="79"/>
    </row>
    <row r="17078" spans="30:90">
      <c r="AD17078" s="73"/>
      <c r="AE17078" s="74"/>
      <c r="AF17078" s="74"/>
      <c r="BX17078" s="73"/>
      <c r="BY17078" s="74"/>
      <c r="BZ17078" s="74"/>
      <c r="CA17078" s="74"/>
      <c r="CF17078" s="79"/>
      <c r="CL17078" s="79"/>
    </row>
    <row r="17079" spans="30:90">
      <c r="AD17079" s="73"/>
      <c r="AE17079" s="74"/>
      <c r="AF17079" s="74"/>
      <c r="BX17079" s="73"/>
      <c r="BY17079" s="74"/>
      <c r="BZ17079" s="74"/>
      <c r="CA17079" s="74"/>
      <c r="CF17079" s="79"/>
      <c r="CL17079" s="79"/>
    </row>
    <row r="17080" spans="30:90">
      <c r="AD17080" s="73"/>
      <c r="AE17080" s="74"/>
      <c r="AF17080" s="74"/>
      <c r="BX17080" s="73"/>
      <c r="BY17080" s="74"/>
      <c r="BZ17080" s="74"/>
      <c r="CA17080" s="74"/>
      <c r="CF17080" s="79"/>
      <c r="CL17080" s="79"/>
    </row>
    <row r="17081" spans="30:90">
      <c r="AD17081" s="73"/>
      <c r="AE17081" s="74"/>
      <c r="AF17081" s="74"/>
      <c r="BX17081" s="73"/>
      <c r="BY17081" s="74"/>
      <c r="BZ17081" s="74"/>
      <c r="CA17081" s="74"/>
      <c r="CF17081" s="79"/>
      <c r="CL17081" s="79"/>
    </row>
    <row r="17082" spans="30:90">
      <c r="AD17082" s="73"/>
      <c r="AE17082" s="74"/>
      <c r="AF17082" s="74"/>
      <c r="BX17082" s="73"/>
      <c r="BY17082" s="74"/>
      <c r="BZ17082" s="74"/>
      <c r="CA17082" s="74"/>
      <c r="CF17082" s="79"/>
      <c r="CL17082" s="79"/>
    </row>
    <row r="17083" spans="30:90">
      <c r="AD17083" s="73"/>
      <c r="AE17083" s="74"/>
      <c r="AF17083" s="74"/>
      <c r="BX17083" s="73"/>
      <c r="BY17083" s="74"/>
      <c r="BZ17083" s="74"/>
      <c r="CA17083" s="74"/>
      <c r="CF17083" s="79"/>
      <c r="CL17083" s="79"/>
    </row>
    <row r="17084" spans="30:90">
      <c r="AD17084" s="73"/>
      <c r="AE17084" s="74"/>
      <c r="AF17084" s="74"/>
      <c r="BX17084" s="73"/>
      <c r="BY17084" s="74"/>
      <c r="BZ17084" s="74"/>
      <c r="CA17084" s="74"/>
      <c r="CF17084" s="79"/>
      <c r="CL17084" s="79"/>
    </row>
    <row r="17085" spans="30:90">
      <c r="AD17085" s="73"/>
      <c r="AE17085" s="74"/>
      <c r="AF17085" s="74"/>
      <c r="BX17085" s="73"/>
      <c r="BY17085" s="74"/>
      <c r="BZ17085" s="74"/>
      <c r="CA17085" s="74"/>
      <c r="CF17085" s="79"/>
      <c r="CL17085" s="79"/>
    </row>
    <row r="17086" spans="30:90">
      <c r="AD17086" s="73"/>
      <c r="AE17086" s="74"/>
      <c r="AF17086" s="74"/>
      <c r="BX17086" s="73"/>
      <c r="BY17086" s="74"/>
      <c r="BZ17086" s="74"/>
      <c r="CA17086" s="74"/>
      <c r="CF17086" s="79"/>
      <c r="CL17086" s="79"/>
    </row>
    <row r="17087" spans="30:90">
      <c r="AD17087" s="73"/>
      <c r="AE17087" s="74"/>
      <c r="AF17087" s="74"/>
      <c r="BX17087" s="73"/>
      <c r="BY17087" s="74"/>
      <c r="BZ17087" s="74"/>
      <c r="CA17087" s="74"/>
      <c r="CF17087" s="79"/>
      <c r="CL17087" s="79"/>
    </row>
    <row r="17088" spans="30:90">
      <c r="AD17088" s="73"/>
      <c r="AE17088" s="74"/>
      <c r="AF17088" s="74"/>
      <c r="BX17088" s="73"/>
      <c r="BY17088" s="74"/>
      <c r="BZ17088" s="74"/>
      <c r="CA17088" s="74"/>
      <c r="CF17088" s="79"/>
      <c r="CL17088" s="79"/>
    </row>
    <row r="17089" spans="30:90">
      <c r="AD17089" s="73"/>
      <c r="AE17089" s="74"/>
      <c r="AF17089" s="74"/>
      <c r="BX17089" s="73"/>
      <c r="BY17089" s="74"/>
      <c r="BZ17089" s="74"/>
      <c r="CA17089" s="74"/>
      <c r="CF17089" s="79"/>
      <c r="CL17089" s="79"/>
    </row>
    <row r="17090" spans="30:90">
      <c r="AD17090" s="73"/>
      <c r="AE17090" s="74"/>
      <c r="AF17090" s="74"/>
      <c r="BX17090" s="73"/>
      <c r="BY17090" s="74"/>
      <c r="BZ17090" s="74"/>
      <c r="CA17090" s="74"/>
      <c r="CF17090" s="79"/>
      <c r="CL17090" s="79"/>
    </row>
    <row r="17091" spans="30:90">
      <c r="AD17091" s="73"/>
      <c r="AE17091" s="74"/>
      <c r="AF17091" s="74"/>
      <c r="BX17091" s="73"/>
      <c r="BY17091" s="74"/>
      <c r="BZ17091" s="74"/>
      <c r="CA17091" s="74"/>
      <c r="CF17091" s="79"/>
      <c r="CL17091" s="79"/>
    </row>
    <row r="17092" spans="30:90">
      <c r="AD17092" s="73"/>
      <c r="AE17092" s="74"/>
      <c r="AF17092" s="74"/>
      <c r="BX17092" s="73"/>
      <c r="BY17092" s="74"/>
      <c r="BZ17092" s="74"/>
      <c r="CA17092" s="74"/>
      <c r="CF17092" s="79"/>
      <c r="CL17092" s="79"/>
    </row>
    <row r="17093" spans="30:90">
      <c r="AD17093" s="73"/>
      <c r="AE17093" s="74"/>
      <c r="AF17093" s="74"/>
      <c r="BX17093" s="73"/>
      <c r="BY17093" s="74"/>
      <c r="BZ17093" s="74"/>
      <c r="CA17093" s="74"/>
      <c r="CF17093" s="79"/>
      <c r="CL17093" s="79"/>
    </row>
    <row r="17094" spans="30:90">
      <c r="AD17094" s="73"/>
      <c r="AE17094" s="74"/>
      <c r="AF17094" s="74"/>
      <c r="BX17094" s="73"/>
      <c r="BY17094" s="74"/>
      <c r="BZ17094" s="74"/>
      <c r="CA17094" s="74"/>
      <c r="CF17094" s="79"/>
      <c r="CL17094" s="79"/>
    </row>
    <row r="17095" spans="30:90">
      <c r="AD17095" s="73"/>
      <c r="AE17095" s="74"/>
      <c r="AF17095" s="74"/>
      <c r="BX17095" s="73"/>
      <c r="BY17095" s="74"/>
      <c r="BZ17095" s="74"/>
      <c r="CA17095" s="74"/>
      <c r="CF17095" s="79"/>
      <c r="CL17095" s="79"/>
    </row>
    <row r="17096" spans="30:90">
      <c r="AD17096" s="73"/>
      <c r="AE17096" s="74"/>
      <c r="AF17096" s="74"/>
      <c r="BX17096" s="73"/>
      <c r="BY17096" s="74"/>
      <c r="BZ17096" s="74"/>
      <c r="CA17096" s="74"/>
      <c r="CF17096" s="79"/>
      <c r="CL17096" s="79"/>
    </row>
    <row r="17097" spans="30:90">
      <c r="AD17097" s="73"/>
      <c r="AE17097" s="74"/>
      <c r="AF17097" s="74"/>
      <c r="BX17097" s="73"/>
      <c r="BY17097" s="74"/>
      <c r="BZ17097" s="74"/>
      <c r="CA17097" s="74"/>
      <c r="CF17097" s="79"/>
      <c r="CL17097" s="79"/>
    </row>
    <row r="17098" spans="30:90">
      <c r="AD17098" s="73"/>
      <c r="AE17098" s="74"/>
      <c r="AF17098" s="74"/>
      <c r="BX17098" s="73"/>
      <c r="BY17098" s="74"/>
      <c r="BZ17098" s="74"/>
      <c r="CA17098" s="74"/>
      <c r="CF17098" s="79"/>
      <c r="CL17098" s="79"/>
    </row>
    <row r="17099" spans="30:90">
      <c r="AD17099" s="73"/>
      <c r="AE17099" s="74"/>
      <c r="AF17099" s="74"/>
      <c r="BX17099" s="73"/>
      <c r="BY17099" s="74"/>
      <c r="BZ17099" s="74"/>
      <c r="CA17099" s="74"/>
      <c r="CF17099" s="79"/>
      <c r="CL17099" s="79"/>
    </row>
    <row r="17100" spans="30:90">
      <c r="AD17100" s="73"/>
      <c r="AE17100" s="74"/>
      <c r="AF17100" s="74"/>
      <c r="BX17100" s="73"/>
      <c r="BY17100" s="74"/>
      <c r="BZ17100" s="74"/>
      <c r="CA17100" s="74"/>
      <c r="CF17100" s="79"/>
      <c r="CL17100" s="79"/>
    </row>
    <row r="17101" spans="30:90">
      <c r="AD17101" s="73"/>
      <c r="AE17101" s="74"/>
      <c r="AF17101" s="74"/>
      <c r="BX17101" s="73"/>
      <c r="BY17101" s="74"/>
      <c r="BZ17101" s="74"/>
      <c r="CA17101" s="74"/>
      <c r="CF17101" s="79"/>
      <c r="CL17101" s="79"/>
    </row>
    <row r="17102" spans="30:90">
      <c r="AD17102" s="73"/>
      <c r="AE17102" s="74"/>
      <c r="AF17102" s="74"/>
      <c r="BX17102" s="73"/>
      <c r="BY17102" s="74"/>
      <c r="BZ17102" s="74"/>
      <c r="CA17102" s="74"/>
      <c r="CF17102" s="79"/>
      <c r="CL17102" s="79"/>
    </row>
    <row r="17103" spans="30:90">
      <c r="AD17103" s="73"/>
      <c r="AE17103" s="74"/>
      <c r="AF17103" s="74"/>
      <c r="BX17103" s="73"/>
      <c r="BY17103" s="74"/>
      <c r="BZ17103" s="74"/>
      <c r="CA17103" s="74"/>
      <c r="CF17103" s="79"/>
      <c r="CL17103" s="79"/>
    </row>
    <row r="17104" spans="30:90">
      <c r="AD17104" s="73"/>
      <c r="AE17104" s="74"/>
      <c r="AF17104" s="74"/>
      <c r="BX17104" s="73"/>
      <c r="BY17104" s="74"/>
      <c r="BZ17104" s="74"/>
      <c r="CA17104" s="74"/>
      <c r="CF17104" s="79"/>
      <c r="CL17104" s="79"/>
    </row>
    <row r="17105" spans="30:90">
      <c r="AD17105" s="73"/>
      <c r="AE17105" s="74"/>
      <c r="AF17105" s="74"/>
      <c r="BX17105" s="73"/>
      <c r="BY17105" s="74"/>
      <c r="BZ17105" s="74"/>
      <c r="CA17105" s="74"/>
      <c r="CF17105" s="79"/>
      <c r="CL17105" s="79"/>
    </row>
    <row r="17106" spans="30:90">
      <c r="AD17106" s="73"/>
      <c r="AE17106" s="74"/>
      <c r="AF17106" s="74"/>
      <c r="BX17106" s="73"/>
      <c r="BY17106" s="74"/>
      <c r="BZ17106" s="74"/>
      <c r="CA17106" s="74"/>
      <c r="CF17106" s="79"/>
      <c r="CL17106" s="79"/>
    </row>
    <row r="17107" spans="30:90">
      <c r="AD17107" s="73"/>
      <c r="AE17107" s="74"/>
      <c r="AF17107" s="74"/>
      <c r="BX17107" s="73"/>
      <c r="BY17107" s="74"/>
      <c r="BZ17107" s="74"/>
      <c r="CA17107" s="74"/>
      <c r="CF17107" s="79"/>
      <c r="CL17107" s="79"/>
    </row>
    <row r="17108" spans="30:90">
      <c r="AD17108" s="73"/>
      <c r="AE17108" s="74"/>
      <c r="AF17108" s="74"/>
      <c r="BX17108" s="73"/>
      <c r="BY17108" s="74"/>
      <c r="BZ17108" s="74"/>
      <c r="CA17108" s="74"/>
      <c r="CF17108" s="79"/>
      <c r="CL17108" s="79"/>
    </row>
    <row r="17109" spans="30:90">
      <c r="AD17109" s="73"/>
      <c r="AE17109" s="74"/>
      <c r="AF17109" s="74"/>
      <c r="BX17109" s="73"/>
      <c r="BY17109" s="74"/>
      <c r="BZ17109" s="74"/>
      <c r="CA17109" s="74"/>
      <c r="CF17109" s="79"/>
      <c r="CL17109" s="79"/>
    </row>
    <row r="17110" spans="30:90">
      <c r="AD17110" s="73"/>
      <c r="AE17110" s="74"/>
      <c r="AF17110" s="74"/>
      <c r="BX17110" s="73"/>
      <c r="BY17110" s="74"/>
      <c r="BZ17110" s="74"/>
      <c r="CA17110" s="74"/>
      <c r="CF17110" s="79"/>
      <c r="CL17110" s="79"/>
    </row>
    <row r="17111" spans="30:90">
      <c r="AD17111" s="73"/>
      <c r="AE17111" s="74"/>
      <c r="AF17111" s="74"/>
      <c r="BX17111" s="73"/>
      <c r="BY17111" s="74"/>
      <c r="BZ17111" s="74"/>
      <c r="CA17111" s="74"/>
      <c r="CF17111" s="79"/>
      <c r="CL17111" s="79"/>
    </row>
    <row r="17112" spans="30:90">
      <c r="AD17112" s="73"/>
      <c r="AE17112" s="74"/>
      <c r="AF17112" s="74"/>
      <c r="BX17112" s="73"/>
      <c r="BY17112" s="74"/>
      <c r="BZ17112" s="74"/>
      <c r="CA17112" s="74"/>
      <c r="CF17112" s="79"/>
      <c r="CL17112" s="79"/>
    </row>
    <row r="17113" spans="30:90">
      <c r="AD17113" s="73"/>
      <c r="AE17113" s="74"/>
      <c r="AF17113" s="74"/>
      <c r="BX17113" s="73"/>
      <c r="BY17113" s="74"/>
      <c r="BZ17113" s="74"/>
      <c r="CA17113" s="74"/>
      <c r="CF17113" s="79"/>
      <c r="CL17113" s="79"/>
    </row>
    <row r="17114" spans="30:90">
      <c r="AD17114" s="73"/>
      <c r="AE17114" s="74"/>
      <c r="AF17114" s="74"/>
      <c r="BX17114" s="73"/>
      <c r="BY17114" s="74"/>
      <c r="BZ17114" s="74"/>
      <c r="CA17114" s="74"/>
      <c r="CF17114" s="79"/>
      <c r="CL17114" s="79"/>
    </row>
    <row r="17115" spans="30:90">
      <c r="AD17115" s="73"/>
      <c r="AE17115" s="74"/>
      <c r="AF17115" s="74"/>
      <c r="BX17115" s="73"/>
      <c r="BY17115" s="74"/>
      <c r="BZ17115" s="74"/>
      <c r="CA17115" s="74"/>
      <c r="CF17115" s="79"/>
      <c r="CL17115" s="79"/>
    </row>
    <row r="17116" spans="30:90">
      <c r="AD17116" s="73"/>
      <c r="AE17116" s="74"/>
      <c r="AF17116" s="74"/>
      <c r="BX17116" s="73"/>
      <c r="BY17116" s="74"/>
      <c r="BZ17116" s="74"/>
      <c r="CA17116" s="74"/>
      <c r="CF17116" s="79"/>
      <c r="CL17116" s="79"/>
    </row>
    <row r="17117" spans="30:90">
      <c r="AD17117" s="73"/>
      <c r="AE17117" s="74"/>
      <c r="AF17117" s="74"/>
      <c r="BX17117" s="73"/>
      <c r="BY17117" s="74"/>
      <c r="BZ17117" s="74"/>
      <c r="CA17117" s="74"/>
      <c r="CF17117" s="79"/>
      <c r="CL17117" s="79"/>
    </row>
    <row r="17118" spans="30:90">
      <c r="AD17118" s="73"/>
      <c r="AE17118" s="74"/>
      <c r="AF17118" s="74"/>
      <c r="BX17118" s="73"/>
      <c r="BY17118" s="74"/>
      <c r="BZ17118" s="74"/>
      <c r="CA17118" s="74"/>
      <c r="CF17118" s="79"/>
      <c r="CL17118" s="79"/>
    </row>
    <row r="17119" spans="30:90">
      <c r="AD17119" s="73"/>
      <c r="AE17119" s="74"/>
      <c r="AF17119" s="74"/>
      <c r="BX17119" s="73"/>
      <c r="BY17119" s="74"/>
      <c r="BZ17119" s="74"/>
      <c r="CA17119" s="74"/>
      <c r="CF17119" s="79"/>
      <c r="CL17119" s="79"/>
    </row>
    <row r="17120" spans="30:90">
      <c r="AD17120" s="73"/>
      <c r="AE17120" s="74"/>
      <c r="AF17120" s="74"/>
      <c r="BX17120" s="73"/>
      <c r="BY17120" s="74"/>
      <c r="BZ17120" s="74"/>
      <c r="CA17120" s="74"/>
      <c r="CF17120" s="79"/>
      <c r="CL17120" s="79"/>
    </row>
    <row r="17121" spans="30:90">
      <c r="AD17121" s="73"/>
      <c r="AE17121" s="74"/>
      <c r="AF17121" s="74"/>
      <c r="BX17121" s="73"/>
      <c r="BY17121" s="74"/>
      <c r="BZ17121" s="74"/>
      <c r="CA17121" s="74"/>
      <c r="CF17121" s="79"/>
      <c r="CL17121" s="79"/>
    </row>
    <row r="17122" spans="30:90">
      <c r="AD17122" s="73"/>
      <c r="AE17122" s="74"/>
      <c r="AF17122" s="74"/>
      <c r="BX17122" s="73"/>
      <c r="BY17122" s="74"/>
      <c r="BZ17122" s="74"/>
      <c r="CA17122" s="74"/>
      <c r="CF17122" s="79"/>
      <c r="CL17122" s="79"/>
    </row>
    <row r="17123" spans="30:90">
      <c r="AD17123" s="73"/>
      <c r="AE17123" s="74"/>
      <c r="AF17123" s="74"/>
      <c r="BX17123" s="73"/>
      <c r="BY17123" s="74"/>
      <c r="BZ17123" s="74"/>
      <c r="CA17123" s="74"/>
      <c r="CF17123" s="79"/>
      <c r="CL17123" s="79"/>
    </row>
    <row r="17124" spans="30:90">
      <c r="AD17124" s="73"/>
      <c r="AE17124" s="74"/>
      <c r="AF17124" s="74"/>
      <c r="BX17124" s="73"/>
      <c r="BY17124" s="74"/>
      <c r="BZ17124" s="74"/>
      <c r="CA17124" s="74"/>
      <c r="CF17124" s="79"/>
      <c r="CL17124" s="79"/>
    </row>
    <row r="17125" spans="30:90">
      <c r="AD17125" s="73"/>
      <c r="AE17125" s="74"/>
      <c r="AF17125" s="74"/>
      <c r="BX17125" s="73"/>
      <c r="BY17125" s="74"/>
      <c r="BZ17125" s="74"/>
      <c r="CA17125" s="74"/>
      <c r="CF17125" s="79"/>
      <c r="CL17125" s="79"/>
    </row>
    <row r="17126" spans="30:90">
      <c r="AD17126" s="73"/>
      <c r="AE17126" s="74"/>
      <c r="AF17126" s="74"/>
      <c r="BX17126" s="73"/>
      <c r="BY17126" s="74"/>
      <c r="BZ17126" s="74"/>
      <c r="CA17126" s="74"/>
      <c r="CF17126" s="79"/>
      <c r="CL17126" s="79"/>
    </row>
    <row r="17127" spans="30:90">
      <c r="AD17127" s="73"/>
      <c r="AE17127" s="74"/>
      <c r="AF17127" s="74"/>
      <c r="BX17127" s="73"/>
      <c r="BY17127" s="74"/>
      <c r="BZ17127" s="74"/>
      <c r="CA17127" s="74"/>
      <c r="CF17127" s="79"/>
      <c r="CL17127" s="79"/>
    </row>
    <row r="17128" spans="30:90">
      <c r="AD17128" s="73"/>
      <c r="AE17128" s="74"/>
      <c r="AF17128" s="74"/>
      <c r="BX17128" s="73"/>
      <c r="BY17128" s="74"/>
      <c r="BZ17128" s="74"/>
      <c r="CA17128" s="74"/>
      <c r="CF17128" s="79"/>
      <c r="CL17128" s="79"/>
    </row>
    <row r="17129" spans="30:90">
      <c r="AD17129" s="73"/>
      <c r="AE17129" s="74"/>
      <c r="AF17129" s="74"/>
      <c r="BX17129" s="73"/>
      <c r="BY17129" s="74"/>
      <c r="BZ17129" s="74"/>
      <c r="CA17129" s="74"/>
      <c r="CF17129" s="79"/>
      <c r="CL17129" s="79"/>
    </row>
    <row r="17130" spans="30:90">
      <c r="AD17130" s="73"/>
      <c r="AE17130" s="74"/>
      <c r="AF17130" s="74"/>
      <c r="BX17130" s="73"/>
      <c r="BY17130" s="74"/>
      <c r="BZ17130" s="74"/>
      <c r="CA17130" s="74"/>
      <c r="CF17130" s="79"/>
      <c r="CL17130" s="79"/>
    </row>
    <row r="17131" spans="30:90">
      <c r="AD17131" s="73"/>
      <c r="AE17131" s="74"/>
      <c r="AF17131" s="74"/>
      <c r="BX17131" s="73"/>
      <c r="BY17131" s="74"/>
      <c r="BZ17131" s="74"/>
      <c r="CA17131" s="74"/>
      <c r="CF17131" s="79"/>
      <c r="CL17131" s="79"/>
    </row>
    <row r="17132" spans="30:90">
      <c r="AD17132" s="73"/>
      <c r="AE17132" s="74"/>
      <c r="AF17132" s="74"/>
      <c r="BX17132" s="73"/>
      <c r="BY17132" s="74"/>
      <c r="BZ17132" s="74"/>
      <c r="CA17132" s="74"/>
      <c r="CF17132" s="79"/>
      <c r="CL17132" s="79"/>
    </row>
    <row r="17133" spans="30:90">
      <c r="AD17133" s="73"/>
      <c r="AE17133" s="74"/>
      <c r="AF17133" s="74"/>
      <c r="BX17133" s="73"/>
      <c r="BY17133" s="74"/>
      <c r="BZ17133" s="74"/>
      <c r="CA17133" s="74"/>
      <c r="CF17133" s="79"/>
      <c r="CL17133" s="79"/>
    </row>
    <row r="17134" spans="30:90">
      <c r="AD17134" s="73"/>
      <c r="AE17134" s="74"/>
      <c r="AF17134" s="74"/>
      <c r="BX17134" s="73"/>
      <c r="BY17134" s="74"/>
      <c r="BZ17134" s="74"/>
      <c r="CA17134" s="74"/>
      <c r="CF17134" s="79"/>
      <c r="CL17134" s="79"/>
    </row>
    <row r="17135" spans="30:90">
      <c r="AD17135" s="73"/>
      <c r="AE17135" s="74"/>
      <c r="AF17135" s="74"/>
      <c r="BX17135" s="73"/>
      <c r="BY17135" s="74"/>
      <c r="BZ17135" s="74"/>
      <c r="CA17135" s="74"/>
      <c r="CF17135" s="79"/>
      <c r="CL17135" s="79"/>
    </row>
    <row r="17136" spans="30:90">
      <c r="AD17136" s="73"/>
      <c r="AE17136" s="74"/>
      <c r="AF17136" s="74"/>
      <c r="BX17136" s="73"/>
      <c r="BY17136" s="74"/>
      <c r="BZ17136" s="74"/>
      <c r="CA17136" s="74"/>
      <c r="CF17136" s="79"/>
      <c r="CL17136" s="79"/>
    </row>
    <row r="17137" spans="30:90">
      <c r="AD17137" s="73"/>
      <c r="AE17137" s="74"/>
      <c r="AF17137" s="74"/>
      <c r="BX17137" s="73"/>
      <c r="BY17137" s="74"/>
      <c r="BZ17137" s="74"/>
      <c r="CA17137" s="74"/>
      <c r="CF17137" s="79"/>
      <c r="CL17137" s="79"/>
    </row>
    <row r="17138" spans="30:90">
      <c r="AD17138" s="73"/>
      <c r="AE17138" s="74"/>
      <c r="AF17138" s="74"/>
      <c r="BX17138" s="73"/>
      <c r="BY17138" s="74"/>
      <c r="BZ17138" s="74"/>
      <c r="CA17138" s="74"/>
      <c r="CF17138" s="79"/>
      <c r="CL17138" s="79"/>
    </row>
    <row r="17139" spans="30:90">
      <c r="AD17139" s="73"/>
      <c r="AE17139" s="74"/>
      <c r="AF17139" s="74"/>
      <c r="BX17139" s="73"/>
      <c r="BY17139" s="74"/>
      <c r="BZ17139" s="74"/>
      <c r="CA17139" s="74"/>
      <c r="CF17139" s="79"/>
      <c r="CL17139" s="79"/>
    </row>
    <row r="17140" spans="30:90">
      <c r="AD17140" s="73"/>
      <c r="AE17140" s="74"/>
      <c r="AF17140" s="74"/>
      <c r="BX17140" s="73"/>
      <c r="BY17140" s="74"/>
      <c r="BZ17140" s="74"/>
      <c r="CA17140" s="74"/>
      <c r="CF17140" s="79"/>
      <c r="CL17140" s="79"/>
    </row>
    <row r="17141" spans="30:90">
      <c r="AD17141" s="73"/>
      <c r="AE17141" s="74"/>
      <c r="AF17141" s="74"/>
      <c r="BX17141" s="73"/>
      <c r="BY17141" s="74"/>
      <c r="BZ17141" s="74"/>
      <c r="CA17141" s="74"/>
      <c r="CF17141" s="79"/>
      <c r="CL17141" s="79"/>
    </row>
    <row r="17142" spans="30:90">
      <c r="AD17142" s="73"/>
      <c r="AE17142" s="74"/>
      <c r="AF17142" s="74"/>
      <c r="BX17142" s="73"/>
      <c r="BY17142" s="74"/>
      <c r="BZ17142" s="74"/>
      <c r="CA17142" s="74"/>
      <c r="CF17142" s="79"/>
      <c r="CL17142" s="79"/>
    </row>
    <row r="17143" spans="30:90">
      <c r="AD17143" s="73"/>
      <c r="AE17143" s="74"/>
      <c r="AF17143" s="74"/>
      <c r="BX17143" s="73"/>
      <c r="BY17143" s="74"/>
      <c r="BZ17143" s="74"/>
      <c r="CA17143" s="74"/>
      <c r="CF17143" s="79"/>
      <c r="CL17143" s="79"/>
    </row>
    <row r="17144" spans="30:90">
      <c r="AD17144" s="73"/>
      <c r="AE17144" s="74"/>
      <c r="AF17144" s="74"/>
      <c r="BX17144" s="73"/>
      <c r="BY17144" s="74"/>
      <c r="BZ17144" s="74"/>
      <c r="CA17144" s="74"/>
      <c r="CF17144" s="79"/>
      <c r="CL17144" s="79"/>
    </row>
    <row r="17145" spans="30:90">
      <c r="AD17145" s="73"/>
      <c r="AE17145" s="74"/>
      <c r="AF17145" s="74"/>
      <c r="BX17145" s="73"/>
      <c r="BY17145" s="74"/>
      <c r="BZ17145" s="74"/>
      <c r="CA17145" s="74"/>
      <c r="CF17145" s="79"/>
      <c r="CL17145" s="79"/>
    </row>
    <row r="17146" spans="30:90">
      <c r="AD17146" s="73"/>
      <c r="AE17146" s="74"/>
      <c r="AF17146" s="74"/>
      <c r="BX17146" s="73"/>
      <c r="BY17146" s="74"/>
      <c r="BZ17146" s="74"/>
      <c r="CA17146" s="74"/>
      <c r="CF17146" s="79"/>
      <c r="CL17146" s="79"/>
    </row>
    <row r="17147" spans="30:90">
      <c r="AD17147" s="73"/>
      <c r="AE17147" s="74"/>
      <c r="AF17147" s="74"/>
      <c r="BX17147" s="73"/>
      <c r="BY17147" s="74"/>
      <c r="BZ17147" s="74"/>
      <c r="CA17147" s="74"/>
      <c r="CF17147" s="79"/>
      <c r="CL17147" s="79"/>
    </row>
    <row r="17148" spans="30:90">
      <c r="AD17148" s="73"/>
      <c r="AE17148" s="74"/>
      <c r="AF17148" s="74"/>
      <c r="BX17148" s="73"/>
      <c r="BY17148" s="74"/>
      <c r="BZ17148" s="74"/>
      <c r="CA17148" s="74"/>
      <c r="CF17148" s="79"/>
      <c r="CL17148" s="79"/>
    </row>
    <row r="17149" spans="30:90">
      <c r="AD17149" s="73"/>
      <c r="AE17149" s="74"/>
      <c r="AF17149" s="74"/>
      <c r="BX17149" s="73"/>
      <c r="BY17149" s="74"/>
      <c r="BZ17149" s="74"/>
      <c r="CA17149" s="74"/>
      <c r="CF17149" s="79"/>
      <c r="CL17149" s="79"/>
    </row>
    <row r="17150" spans="30:90">
      <c r="AD17150" s="73"/>
      <c r="AE17150" s="74"/>
      <c r="AF17150" s="74"/>
      <c r="BX17150" s="73"/>
      <c r="BY17150" s="74"/>
      <c r="BZ17150" s="74"/>
      <c r="CA17150" s="74"/>
      <c r="CF17150" s="79"/>
      <c r="CL17150" s="79"/>
    </row>
    <row r="17151" spans="30:90">
      <c r="AD17151" s="73"/>
      <c r="AE17151" s="74"/>
      <c r="AF17151" s="74"/>
      <c r="BX17151" s="73"/>
      <c r="BY17151" s="74"/>
      <c r="BZ17151" s="74"/>
      <c r="CA17151" s="74"/>
      <c r="CF17151" s="79"/>
      <c r="CL17151" s="79"/>
    </row>
    <row r="17152" spans="30:90">
      <c r="AD17152" s="73"/>
      <c r="AE17152" s="74"/>
      <c r="AF17152" s="74"/>
      <c r="BX17152" s="73"/>
      <c r="BY17152" s="74"/>
      <c r="BZ17152" s="74"/>
      <c r="CA17152" s="74"/>
      <c r="CF17152" s="79"/>
      <c r="CL17152" s="79"/>
    </row>
    <row r="17153" spans="30:90">
      <c r="AD17153" s="73"/>
      <c r="AE17153" s="74"/>
      <c r="AF17153" s="74"/>
      <c r="BX17153" s="73"/>
      <c r="BY17153" s="74"/>
      <c r="BZ17153" s="74"/>
      <c r="CA17153" s="74"/>
      <c r="CF17153" s="79"/>
      <c r="CL17153" s="79"/>
    </row>
    <row r="17154" spans="30:90">
      <c r="AD17154" s="73"/>
      <c r="AE17154" s="74"/>
      <c r="AF17154" s="74"/>
      <c r="BX17154" s="73"/>
      <c r="BY17154" s="74"/>
      <c r="BZ17154" s="74"/>
      <c r="CA17154" s="74"/>
      <c r="CF17154" s="79"/>
      <c r="CL17154" s="79"/>
    </row>
    <row r="17155" spans="30:90">
      <c r="AD17155" s="73"/>
      <c r="AE17155" s="74"/>
      <c r="AF17155" s="74"/>
      <c r="BX17155" s="73"/>
      <c r="BY17155" s="74"/>
      <c r="BZ17155" s="74"/>
      <c r="CA17155" s="74"/>
      <c r="CF17155" s="79"/>
      <c r="CL17155" s="79"/>
    </row>
    <row r="17156" spans="30:90">
      <c r="AD17156" s="73"/>
      <c r="AE17156" s="74"/>
      <c r="AF17156" s="74"/>
      <c r="BX17156" s="73"/>
      <c r="BY17156" s="74"/>
      <c r="BZ17156" s="74"/>
      <c r="CA17156" s="74"/>
      <c r="CF17156" s="79"/>
      <c r="CL17156" s="79"/>
    </row>
    <row r="17157" spans="30:90">
      <c r="AD17157" s="73"/>
      <c r="AE17157" s="74"/>
      <c r="AF17157" s="74"/>
      <c r="BX17157" s="73"/>
      <c r="BY17157" s="74"/>
      <c r="BZ17157" s="74"/>
      <c r="CA17157" s="74"/>
      <c r="CF17157" s="79"/>
      <c r="CL17157" s="79"/>
    </row>
    <row r="17158" spans="30:90">
      <c r="AD17158" s="73"/>
      <c r="AE17158" s="74"/>
      <c r="AF17158" s="74"/>
      <c r="BX17158" s="73"/>
      <c r="BY17158" s="74"/>
      <c r="BZ17158" s="74"/>
      <c r="CA17158" s="74"/>
      <c r="CF17158" s="79"/>
      <c r="CL17158" s="79"/>
    </row>
    <row r="17159" spans="30:90">
      <c r="AD17159" s="73"/>
      <c r="AE17159" s="74"/>
      <c r="AF17159" s="74"/>
      <c r="BX17159" s="73"/>
      <c r="BY17159" s="74"/>
      <c r="BZ17159" s="74"/>
      <c r="CA17159" s="74"/>
      <c r="CF17159" s="79"/>
      <c r="CL17159" s="79"/>
    </row>
    <row r="17160" spans="30:90">
      <c r="AD17160" s="73"/>
      <c r="AE17160" s="74"/>
      <c r="AF17160" s="74"/>
      <c r="BX17160" s="73"/>
      <c r="BY17160" s="74"/>
      <c r="BZ17160" s="74"/>
      <c r="CA17160" s="74"/>
      <c r="CF17160" s="79"/>
      <c r="CL17160" s="79"/>
    </row>
    <row r="17161" spans="30:90">
      <c r="AD17161" s="73"/>
      <c r="AE17161" s="74"/>
      <c r="AF17161" s="74"/>
      <c r="BX17161" s="73"/>
      <c r="BY17161" s="74"/>
      <c r="BZ17161" s="74"/>
      <c r="CA17161" s="74"/>
      <c r="CF17161" s="79"/>
      <c r="CL17161" s="79"/>
    </row>
    <row r="17162" spans="30:90">
      <c r="AD17162" s="73"/>
      <c r="AE17162" s="74"/>
      <c r="AF17162" s="74"/>
      <c r="BX17162" s="73"/>
      <c r="BY17162" s="74"/>
      <c r="BZ17162" s="74"/>
      <c r="CA17162" s="74"/>
      <c r="CF17162" s="79"/>
      <c r="CL17162" s="79"/>
    </row>
    <row r="17163" spans="30:90">
      <c r="AD17163" s="73"/>
      <c r="AE17163" s="74"/>
      <c r="AF17163" s="74"/>
      <c r="BX17163" s="73"/>
      <c r="BY17163" s="74"/>
      <c r="BZ17163" s="74"/>
      <c r="CA17163" s="74"/>
      <c r="CF17163" s="79"/>
      <c r="CL17163" s="79"/>
    </row>
    <row r="17164" spans="30:90">
      <c r="AD17164" s="73"/>
      <c r="AE17164" s="74"/>
      <c r="AF17164" s="74"/>
      <c r="BX17164" s="73"/>
      <c r="BY17164" s="74"/>
      <c r="BZ17164" s="74"/>
      <c r="CA17164" s="74"/>
      <c r="CF17164" s="79"/>
      <c r="CL17164" s="79"/>
    </row>
    <row r="17165" spans="30:90">
      <c r="AD17165" s="73"/>
      <c r="AE17165" s="74"/>
      <c r="AF17165" s="74"/>
      <c r="BX17165" s="73"/>
      <c r="BY17165" s="74"/>
      <c r="BZ17165" s="74"/>
      <c r="CA17165" s="74"/>
      <c r="CF17165" s="79"/>
      <c r="CL17165" s="79"/>
    </row>
    <row r="17166" spans="30:90">
      <c r="AD17166" s="73"/>
      <c r="AE17166" s="74"/>
      <c r="AF17166" s="74"/>
      <c r="BX17166" s="73"/>
      <c r="BY17166" s="74"/>
      <c r="BZ17166" s="74"/>
      <c r="CA17166" s="74"/>
      <c r="CF17166" s="79"/>
      <c r="CL17166" s="79"/>
    </row>
    <row r="17167" spans="30:90">
      <c r="AD17167" s="73"/>
      <c r="AE17167" s="74"/>
      <c r="AF17167" s="74"/>
      <c r="BX17167" s="73"/>
      <c r="BY17167" s="74"/>
      <c r="BZ17167" s="74"/>
      <c r="CA17167" s="74"/>
      <c r="CF17167" s="79"/>
      <c r="CL17167" s="79"/>
    </row>
    <row r="17168" spans="30:90">
      <c r="AD17168" s="73"/>
      <c r="AE17168" s="74"/>
      <c r="AF17168" s="74"/>
      <c r="BX17168" s="73"/>
      <c r="BY17168" s="74"/>
      <c r="BZ17168" s="74"/>
      <c r="CA17168" s="74"/>
      <c r="CF17168" s="79"/>
      <c r="CL17168" s="79"/>
    </row>
    <row r="17169" spans="30:90">
      <c r="AD17169" s="73"/>
      <c r="AE17169" s="74"/>
      <c r="AF17169" s="74"/>
      <c r="BX17169" s="73"/>
      <c r="BY17169" s="74"/>
      <c r="BZ17169" s="74"/>
      <c r="CA17169" s="74"/>
      <c r="CF17169" s="79"/>
      <c r="CL17169" s="79"/>
    </row>
    <row r="17170" spans="30:90">
      <c r="AD17170" s="73"/>
      <c r="AE17170" s="74"/>
      <c r="AF17170" s="74"/>
      <c r="BX17170" s="73"/>
      <c r="BY17170" s="74"/>
      <c r="BZ17170" s="74"/>
      <c r="CA17170" s="74"/>
      <c r="CF17170" s="79"/>
      <c r="CL17170" s="79"/>
    </row>
    <row r="17171" spans="30:90">
      <c r="AD17171" s="73"/>
      <c r="AE17171" s="74"/>
      <c r="AF17171" s="74"/>
      <c r="BX17171" s="73"/>
      <c r="BY17171" s="74"/>
      <c r="BZ17171" s="74"/>
      <c r="CA17171" s="74"/>
      <c r="CF17171" s="79"/>
      <c r="CL17171" s="79"/>
    </row>
    <row r="17172" spans="30:90">
      <c r="AD17172" s="73"/>
      <c r="AE17172" s="74"/>
      <c r="AF17172" s="74"/>
      <c r="BX17172" s="73"/>
      <c r="BY17172" s="74"/>
      <c r="BZ17172" s="74"/>
      <c r="CA17172" s="74"/>
      <c r="CF17172" s="79"/>
      <c r="CL17172" s="79"/>
    </row>
    <row r="17173" spans="30:90">
      <c r="AD17173" s="73"/>
      <c r="AE17173" s="74"/>
      <c r="AF17173" s="74"/>
      <c r="BX17173" s="73"/>
      <c r="BY17173" s="74"/>
      <c r="BZ17173" s="74"/>
      <c r="CA17173" s="74"/>
      <c r="CF17173" s="79"/>
      <c r="CL17173" s="79"/>
    </row>
    <row r="17174" spans="30:90">
      <c r="AD17174" s="73"/>
      <c r="AE17174" s="74"/>
      <c r="AF17174" s="74"/>
      <c r="BX17174" s="73"/>
      <c r="BY17174" s="74"/>
      <c r="BZ17174" s="74"/>
      <c r="CA17174" s="74"/>
      <c r="CF17174" s="79"/>
      <c r="CL17174" s="79"/>
    </row>
    <row r="17175" spans="30:90">
      <c r="AD17175" s="73"/>
      <c r="AE17175" s="74"/>
      <c r="AF17175" s="74"/>
      <c r="BX17175" s="73"/>
      <c r="BY17175" s="74"/>
      <c r="BZ17175" s="74"/>
      <c r="CA17175" s="74"/>
      <c r="CF17175" s="79"/>
      <c r="CL17175" s="79"/>
    </row>
    <row r="17176" spans="30:90">
      <c r="AD17176" s="73"/>
      <c r="AE17176" s="74"/>
      <c r="AF17176" s="74"/>
      <c r="BX17176" s="73"/>
      <c r="BY17176" s="74"/>
      <c r="BZ17176" s="74"/>
      <c r="CA17176" s="74"/>
      <c r="CF17176" s="79"/>
      <c r="CL17176" s="79"/>
    </row>
    <row r="17177" spans="30:90">
      <c r="AD17177" s="73"/>
      <c r="AE17177" s="74"/>
      <c r="AF17177" s="74"/>
      <c r="BX17177" s="73"/>
      <c r="BY17177" s="74"/>
      <c r="BZ17177" s="74"/>
      <c r="CA17177" s="74"/>
      <c r="CF17177" s="79"/>
      <c r="CL17177" s="79"/>
    </row>
    <row r="17178" spans="30:90">
      <c r="AD17178" s="73"/>
      <c r="AE17178" s="74"/>
      <c r="AF17178" s="74"/>
      <c r="BX17178" s="73"/>
      <c r="BY17178" s="74"/>
      <c r="BZ17178" s="74"/>
      <c r="CA17178" s="74"/>
      <c r="CF17178" s="79"/>
      <c r="CL17178" s="79"/>
    </row>
    <row r="17179" spans="30:90">
      <c r="AD17179" s="73"/>
      <c r="AE17179" s="74"/>
      <c r="AF17179" s="74"/>
      <c r="BX17179" s="73"/>
      <c r="BY17179" s="74"/>
      <c r="BZ17179" s="74"/>
      <c r="CA17179" s="74"/>
      <c r="CF17179" s="79"/>
      <c r="CL17179" s="79"/>
    </row>
    <row r="17180" spans="30:90">
      <c r="AD17180" s="73"/>
      <c r="AE17180" s="74"/>
      <c r="AF17180" s="74"/>
      <c r="BX17180" s="73"/>
      <c r="BY17180" s="74"/>
      <c r="BZ17180" s="74"/>
      <c r="CA17180" s="74"/>
      <c r="CF17180" s="79"/>
      <c r="CL17180" s="79"/>
    </row>
    <row r="17181" spans="30:90">
      <c r="AD17181" s="73"/>
      <c r="AE17181" s="74"/>
      <c r="AF17181" s="74"/>
      <c r="BX17181" s="73"/>
      <c r="BY17181" s="74"/>
      <c r="BZ17181" s="74"/>
      <c r="CA17181" s="74"/>
      <c r="CF17181" s="79"/>
      <c r="CL17181" s="79"/>
    </row>
    <row r="17182" spans="30:90">
      <c r="AD17182" s="73"/>
      <c r="AE17182" s="74"/>
      <c r="AF17182" s="74"/>
      <c r="BX17182" s="73"/>
      <c r="BY17182" s="74"/>
      <c r="BZ17182" s="74"/>
      <c r="CA17182" s="74"/>
      <c r="CF17182" s="79"/>
      <c r="CL17182" s="79"/>
    </row>
    <row r="17183" spans="30:90">
      <c r="AD17183" s="73"/>
      <c r="AE17183" s="74"/>
      <c r="AF17183" s="74"/>
      <c r="BX17183" s="73"/>
      <c r="BY17183" s="74"/>
      <c r="BZ17183" s="74"/>
      <c r="CA17183" s="74"/>
      <c r="CF17183" s="79"/>
      <c r="CL17183" s="79"/>
    </row>
    <row r="17184" spans="30:90">
      <c r="AD17184" s="73"/>
      <c r="AE17184" s="74"/>
      <c r="AF17184" s="74"/>
      <c r="BX17184" s="73"/>
      <c r="BY17184" s="74"/>
      <c r="BZ17184" s="74"/>
      <c r="CA17184" s="74"/>
      <c r="CF17184" s="79"/>
      <c r="CL17184" s="79"/>
    </row>
    <row r="17185" spans="30:90">
      <c r="AD17185" s="73"/>
      <c r="AE17185" s="74"/>
      <c r="AF17185" s="74"/>
      <c r="BX17185" s="73"/>
      <c r="BY17185" s="74"/>
      <c r="BZ17185" s="74"/>
      <c r="CA17185" s="74"/>
      <c r="CF17185" s="79"/>
      <c r="CL17185" s="79"/>
    </row>
    <row r="17186" spans="30:90">
      <c r="AD17186" s="73"/>
      <c r="AE17186" s="74"/>
      <c r="AF17186" s="74"/>
      <c r="BX17186" s="73"/>
      <c r="BY17186" s="74"/>
      <c r="BZ17186" s="74"/>
      <c r="CA17186" s="74"/>
      <c r="CF17186" s="79"/>
      <c r="CL17186" s="79"/>
    </row>
    <row r="17187" spans="30:90">
      <c r="AD17187" s="73"/>
      <c r="AE17187" s="74"/>
      <c r="AF17187" s="74"/>
      <c r="BX17187" s="73"/>
      <c r="BY17187" s="74"/>
      <c r="BZ17187" s="74"/>
      <c r="CA17187" s="74"/>
      <c r="CF17187" s="79"/>
      <c r="CL17187" s="79"/>
    </row>
    <row r="17188" spans="30:90">
      <c r="AD17188" s="73"/>
      <c r="AE17188" s="74"/>
      <c r="AF17188" s="74"/>
      <c r="BX17188" s="73"/>
      <c r="BY17188" s="74"/>
      <c r="BZ17188" s="74"/>
      <c r="CA17188" s="74"/>
      <c r="CF17188" s="79"/>
      <c r="CL17188" s="79"/>
    </row>
    <row r="17189" spans="30:90">
      <c r="AD17189" s="73"/>
      <c r="AE17189" s="74"/>
      <c r="AF17189" s="74"/>
      <c r="BX17189" s="73"/>
      <c r="BY17189" s="74"/>
      <c r="BZ17189" s="74"/>
      <c r="CA17189" s="74"/>
      <c r="CF17189" s="79"/>
      <c r="CL17189" s="79"/>
    </row>
    <row r="17190" spans="30:90">
      <c r="AD17190" s="73"/>
      <c r="AE17190" s="74"/>
      <c r="AF17190" s="74"/>
      <c r="BX17190" s="73"/>
      <c r="BY17190" s="74"/>
      <c r="BZ17190" s="74"/>
      <c r="CA17190" s="74"/>
      <c r="CF17190" s="79"/>
      <c r="CL17190" s="79"/>
    </row>
    <row r="17191" spans="30:90">
      <c r="AD17191" s="73"/>
      <c r="AE17191" s="74"/>
      <c r="AF17191" s="74"/>
      <c r="BX17191" s="73"/>
      <c r="BY17191" s="74"/>
      <c r="BZ17191" s="74"/>
      <c r="CA17191" s="74"/>
      <c r="CF17191" s="79"/>
      <c r="CL17191" s="79"/>
    </row>
    <row r="17192" spans="30:90">
      <c r="AD17192" s="73"/>
      <c r="AE17192" s="74"/>
      <c r="AF17192" s="74"/>
      <c r="BX17192" s="73"/>
      <c r="BY17192" s="74"/>
      <c r="BZ17192" s="74"/>
      <c r="CA17192" s="74"/>
      <c r="CF17192" s="79"/>
      <c r="CL17192" s="79"/>
    </row>
    <row r="17193" spans="30:90">
      <c r="AD17193" s="73"/>
      <c r="AE17193" s="74"/>
      <c r="AF17193" s="74"/>
      <c r="BX17193" s="73"/>
      <c r="BY17193" s="74"/>
      <c r="BZ17193" s="74"/>
      <c r="CA17193" s="74"/>
      <c r="CF17193" s="79"/>
      <c r="CL17193" s="79"/>
    </row>
    <row r="17194" spans="30:90">
      <c r="AD17194" s="73"/>
      <c r="AE17194" s="74"/>
      <c r="AF17194" s="74"/>
      <c r="BX17194" s="73"/>
      <c r="BY17194" s="74"/>
      <c r="BZ17194" s="74"/>
      <c r="CA17194" s="74"/>
      <c r="CF17194" s="79"/>
      <c r="CL17194" s="79"/>
    </row>
    <row r="17195" spans="30:90">
      <c r="AD17195" s="73"/>
      <c r="AE17195" s="74"/>
      <c r="AF17195" s="74"/>
      <c r="BX17195" s="73"/>
      <c r="BY17195" s="74"/>
      <c r="BZ17195" s="74"/>
      <c r="CA17195" s="74"/>
      <c r="CF17195" s="79"/>
      <c r="CL17195" s="79"/>
    </row>
    <row r="17196" spans="30:90">
      <c r="AD17196" s="73"/>
      <c r="AE17196" s="74"/>
      <c r="AF17196" s="74"/>
      <c r="BX17196" s="73"/>
      <c r="BY17196" s="74"/>
      <c r="BZ17196" s="74"/>
      <c r="CA17196" s="74"/>
      <c r="CF17196" s="79"/>
      <c r="CL17196" s="79"/>
    </row>
    <row r="17197" spans="30:90">
      <c r="AD17197" s="73"/>
      <c r="AE17197" s="74"/>
      <c r="AF17197" s="74"/>
      <c r="BX17197" s="73"/>
      <c r="BY17197" s="74"/>
      <c r="BZ17197" s="74"/>
      <c r="CA17197" s="74"/>
      <c r="CF17197" s="79"/>
      <c r="CL17197" s="79"/>
    </row>
    <row r="17198" spans="30:90">
      <c r="AD17198" s="73"/>
      <c r="AE17198" s="74"/>
      <c r="AF17198" s="74"/>
      <c r="BX17198" s="73"/>
      <c r="BY17198" s="74"/>
      <c r="BZ17198" s="74"/>
      <c r="CA17198" s="74"/>
      <c r="CF17198" s="79"/>
      <c r="CL17198" s="79"/>
    </row>
    <row r="17199" spans="30:90">
      <c r="AD17199" s="73"/>
      <c r="AE17199" s="74"/>
      <c r="AF17199" s="74"/>
      <c r="BX17199" s="73"/>
      <c r="BY17199" s="74"/>
      <c r="BZ17199" s="74"/>
      <c r="CA17199" s="74"/>
      <c r="CF17199" s="79"/>
      <c r="CL17199" s="79"/>
    </row>
    <row r="17200" spans="30:90">
      <c r="AD17200" s="73"/>
      <c r="AE17200" s="74"/>
      <c r="AF17200" s="74"/>
      <c r="BX17200" s="73"/>
      <c r="BY17200" s="74"/>
      <c r="BZ17200" s="74"/>
      <c r="CA17200" s="74"/>
      <c r="CF17200" s="79"/>
      <c r="CL17200" s="79"/>
    </row>
    <row r="17201" spans="30:90">
      <c r="AD17201" s="73"/>
      <c r="AE17201" s="74"/>
      <c r="AF17201" s="74"/>
      <c r="BX17201" s="73"/>
      <c r="BY17201" s="74"/>
      <c r="BZ17201" s="74"/>
      <c r="CA17201" s="74"/>
      <c r="CF17201" s="79"/>
      <c r="CL17201" s="79"/>
    </row>
    <row r="17202" spans="30:90">
      <c r="AD17202" s="73"/>
      <c r="AE17202" s="74"/>
      <c r="AF17202" s="74"/>
      <c r="BX17202" s="73"/>
      <c r="BY17202" s="74"/>
      <c r="BZ17202" s="74"/>
      <c r="CA17202" s="74"/>
      <c r="CF17202" s="79"/>
      <c r="CL17202" s="79"/>
    </row>
    <row r="17203" spans="30:90">
      <c r="AD17203" s="73"/>
      <c r="AE17203" s="74"/>
      <c r="AF17203" s="74"/>
      <c r="BX17203" s="73"/>
      <c r="BY17203" s="74"/>
      <c r="BZ17203" s="74"/>
      <c r="CA17203" s="74"/>
      <c r="CF17203" s="79"/>
      <c r="CL17203" s="79"/>
    </row>
    <row r="17204" spans="30:90">
      <c r="AD17204" s="73"/>
      <c r="AE17204" s="74"/>
      <c r="AF17204" s="74"/>
      <c r="BX17204" s="73"/>
      <c r="BY17204" s="74"/>
      <c r="BZ17204" s="74"/>
      <c r="CA17204" s="74"/>
      <c r="CF17204" s="79"/>
      <c r="CL17204" s="79"/>
    </row>
    <row r="17205" spans="30:90">
      <c r="AD17205" s="73"/>
      <c r="AE17205" s="74"/>
      <c r="AF17205" s="74"/>
      <c r="BX17205" s="73"/>
      <c r="BY17205" s="74"/>
      <c r="BZ17205" s="74"/>
      <c r="CA17205" s="74"/>
      <c r="CF17205" s="79"/>
      <c r="CL17205" s="79"/>
    </row>
    <row r="17206" spans="30:90">
      <c r="AD17206" s="73"/>
      <c r="AE17206" s="74"/>
      <c r="AF17206" s="74"/>
      <c r="BX17206" s="73"/>
      <c r="BY17206" s="74"/>
      <c r="BZ17206" s="74"/>
      <c r="CA17206" s="74"/>
      <c r="CF17206" s="79"/>
      <c r="CL17206" s="79"/>
    </row>
    <row r="17207" spans="30:90">
      <c r="AD17207" s="73"/>
      <c r="AE17207" s="74"/>
      <c r="AF17207" s="74"/>
      <c r="BX17207" s="73"/>
      <c r="BY17207" s="74"/>
      <c r="BZ17207" s="74"/>
      <c r="CA17207" s="74"/>
      <c r="CF17207" s="79"/>
      <c r="CL17207" s="79"/>
    </row>
    <row r="17208" spans="30:90">
      <c r="AD17208" s="73"/>
      <c r="AE17208" s="74"/>
      <c r="AF17208" s="74"/>
      <c r="BX17208" s="73"/>
      <c r="BY17208" s="74"/>
      <c r="BZ17208" s="74"/>
      <c r="CA17208" s="74"/>
      <c r="CF17208" s="79"/>
      <c r="CL17208" s="79"/>
    </row>
    <row r="17209" spans="30:90">
      <c r="AD17209" s="73"/>
      <c r="AE17209" s="74"/>
      <c r="AF17209" s="74"/>
      <c r="BX17209" s="73"/>
      <c r="BY17209" s="74"/>
      <c r="BZ17209" s="74"/>
      <c r="CA17209" s="74"/>
      <c r="CF17209" s="79"/>
      <c r="CL17209" s="79"/>
    </row>
    <row r="17210" spans="30:90">
      <c r="AD17210" s="73"/>
      <c r="AE17210" s="74"/>
      <c r="AF17210" s="74"/>
      <c r="BX17210" s="73"/>
      <c r="BY17210" s="74"/>
      <c r="BZ17210" s="74"/>
      <c r="CA17210" s="74"/>
      <c r="CF17210" s="79"/>
      <c r="CL17210" s="79"/>
    </row>
    <row r="17211" spans="30:90">
      <c r="AD17211" s="73"/>
      <c r="AE17211" s="74"/>
      <c r="AF17211" s="74"/>
      <c r="BX17211" s="73"/>
      <c r="BY17211" s="74"/>
      <c r="BZ17211" s="74"/>
      <c r="CA17211" s="74"/>
      <c r="CF17211" s="79"/>
      <c r="CL17211" s="79"/>
    </row>
    <row r="17212" spans="30:90">
      <c r="AD17212" s="73"/>
      <c r="AE17212" s="74"/>
      <c r="AF17212" s="74"/>
      <c r="BX17212" s="73"/>
      <c r="BY17212" s="74"/>
      <c r="BZ17212" s="74"/>
      <c r="CA17212" s="74"/>
      <c r="CF17212" s="79"/>
      <c r="CL17212" s="79"/>
    </row>
    <row r="17213" spans="30:90">
      <c r="AD17213" s="73"/>
      <c r="AE17213" s="74"/>
      <c r="AF17213" s="74"/>
      <c r="BX17213" s="73"/>
      <c r="BY17213" s="74"/>
      <c r="BZ17213" s="74"/>
      <c r="CA17213" s="74"/>
      <c r="CF17213" s="79"/>
      <c r="CL17213" s="79"/>
    </row>
    <row r="17214" spans="30:90">
      <c r="AD17214" s="73"/>
      <c r="AE17214" s="74"/>
      <c r="AF17214" s="74"/>
      <c r="BX17214" s="73"/>
      <c r="BY17214" s="74"/>
      <c r="BZ17214" s="74"/>
      <c r="CA17214" s="74"/>
      <c r="CF17214" s="79"/>
      <c r="CL17214" s="79"/>
    </row>
    <row r="17215" spans="30:90">
      <c r="AD17215" s="73"/>
      <c r="AE17215" s="74"/>
      <c r="AF17215" s="74"/>
      <c r="BX17215" s="73"/>
      <c r="BY17215" s="74"/>
      <c r="BZ17215" s="74"/>
      <c r="CA17215" s="74"/>
      <c r="CF17215" s="79"/>
      <c r="CL17215" s="79"/>
    </row>
    <row r="17216" spans="30:90">
      <c r="AD17216" s="73"/>
      <c r="AE17216" s="74"/>
      <c r="AF17216" s="74"/>
      <c r="BX17216" s="73"/>
      <c r="BY17216" s="74"/>
      <c r="BZ17216" s="74"/>
      <c r="CA17216" s="74"/>
      <c r="CF17216" s="79"/>
      <c r="CL17216" s="79"/>
    </row>
    <row r="17217" spans="30:90">
      <c r="AD17217" s="73"/>
      <c r="AE17217" s="74"/>
      <c r="AF17217" s="74"/>
      <c r="BX17217" s="73"/>
      <c r="BY17217" s="74"/>
      <c r="BZ17217" s="74"/>
      <c r="CA17217" s="74"/>
      <c r="CF17217" s="79"/>
      <c r="CL17217" s="79"/>
    </row>
    <row r="17218" spans="30:90">
      <c r="AD17218" s="73"/>
      <c r="AE17218" s="74"/>
      <c r="AF17218" s="74"/>
      <c r="BX17218" s="73"/>
      <c r="BY17218" s="74"/>
      <c r="BZ17218" s="74"/>
      <c r="CA17218" s="74"/>
      <c r="CF17218" s="79"/>
      <c r="CL17218" s="79"/>
    </row>
    <row r="17219" spans="30:90">
      <c r="AD17219" s="73"/>
      <c r="AE17219" s="74"/>
      <c r="AF17219" s="74"/>
      <c r="BX17219" s="73"/>
      <c r="BY17219" s="74"/>
      <c r="BZ17219" s="74"/>
      <c r="CA17219" s="74"/>
      <c r="CF17219" s="79"/>
      <c r="CL17219" s="79"/>
    </row>
    <row r="17220" spans="30:90">
      <c r="AD17220" s="73"/>
      <c r="AE17220" s="74"/>
      <c r="AF17220" s="74"/>
      <c r="BX17220" s="73"/>
      <c r="BY17220" s="74"/>
      <c r="BZ17220" s="74"/>
      <c r="CA17220" s="74"/>
      <c r="CF17220" s="79"/>
      <c r="CL17220" s="79"/>
    </row>
    <row r="17221" spans="30:90">
      <c r="AD17221" s="73"/>
      <c r="AE17221" s="74"/>
      <c r="AF17221" s="74"/>
      <c r="BX17221" s="73"/>
      <c r="BY17221" s="74"/>
      <c r="BZ17221" s="74"/>
      <c r="CA17221" s="74"/>
      <c r="CF17221" s="79"/>
      <c r="CL17221" s="79"/>
    </row>
    <row r="17222" spans="30:90">
      <c r="AD17222" s="73"/>
      <c r="AE17222" s="74"/>
      <c r="AF17222" s="74"/>
      <c r="BX17222" s="73"/>
      <c r="BY17222" s="74"/>
      <c r="BZ17222" s="74"/>
      <c r="CA17222" s="74"/>
      <c r="CF17222" s="79"/>
      <c r="CL17222" s="79"/>
    </row>
    <row r="17223" spans="30:90">
      <c r="AD17223" s="73"/>
      <c r="AE17223" s="74"/>
      <c r="AF17223" s="74"/>
      <c r="BX17223" s="73"/>
      <c r="BY17223" s="74"/>
      <c r="BZ17223" s="74"/>
      <c r="CA17223" s="74"/>
      <c r="CF17223" s="79"/>
      <c r="CL17223" s="79"/>
    </row>
    <row r="17224" spans="30:90">
      <c r="AD17224" s="73"/>
      <c r="AE17224" s="74"/>
      <c r="AF17224" s="74"/>
      <c r="BX17224" s="73"/>
      <c r="BY17224" s="74"/>
      <c r="BZ17224" s="74"/>
      <c r="CA17224" s="74"/>
      <c r="CF17224" s="79"/>
      <c r="CL17224" s="79"/>
    </row>
    <row r="17225" spans="30:90">
      <c r="AD17225" s="73"/>
      <c r="AE17225" s="74"/>
      <c r="AF17225" s="74"/>
      <c r="BX17225" s="73"/>
      <c r="BY17225" s="74"/>
      <c r="BZ17225" s="74"/>
      <c r="CA17225" s="74"/>
      <c r="CF17225" s="79"/>
      <c r="CL17225" s="79"/>
    </row>
    <row r="17226" spans="30:90">
      <c r="AD17226" s="73"/>
      <c r="AE17226" s="74"/>
      <c r="AF17226" s="74"/>
      <c r="BX17226" s="73"/>
      <c r="BY17226" s="74"/>
      <c r="BZ17226" s="74"/>
      <c r="CA17226" s="74"/>
      <c r="CF17226" s="79"/>
      <c r="CL17226" s="79"/>
    </row>
    <row r="17227" spans="30:90">
      <c r="AD17227" s="73"/>
      <c r="AE17227" s="74"/>
      <c r="AF17227" s="74"/>
      <c r="BX17227" s="73"/>
      <c r="BY17227" s="74"/>
      <c r="BZ17227" s="74"/>
      <c r="CA17227" s="74"/>
      <c r="CF17227" s="79"/>
      <c r="CL17227" s="79"/>
    </row>
    <row r="17228" spans="30:90">
      <c r="AD17228" s="73"/>
      <c r="AE17228" s="74"/>
      <c r="AF17228" s="74"/>
      <c r="BX17228" s="73"/>
      <c r="BY17228" s="74"/>
      <c r="BZ17228" s="74"/>
      <c r="CA17228" s="74"/>
      <c r="CF17228" s="79"/>
      <c r="CL17228" s="79"/>
    </row>
    <row r="17229" spans="30:90">
      <c r="AD17229" s="73"/>
      <c r="AE17229" s="74"/>
      <c r="AF17229" s="74"/>
      <c r="BX17229" s="73"/>
      <c r="BY17229" s="74"/>
      <c r="BZ17229" s="74"/>
      <c r="CA17229" s="74"/>
      <c r="CF17229" s="79"/>
      <c r="CL17229" s="79"/>
    </row>
    <row r="17230" spans="30:90">
      <c r="AD17230" s="73"/>
      <c r="AE17230" s="74"/>
      <c r="AF17230" s="74"/>
      <c r="BX17230" s="73"/>
      <c r="BY17230" s="74"/>
      <c r="BZ17230" s="74"/>
      <c r="CA17230" s="74"/>
      <c r="CF17230" s="79"/>
      <c r="CL17230" s="79"/>
    </row>
    <row r="17231" spans="30:90">
      <c r="AD17231" s="73"/>
      <c r="AE17231" s="74"/>
      <c r="AF17231" s="74"/>
      <c r="BX17231" s="73"/>
      <c r="BY17231" s="74"/>
      <c r="BZ17231" s="74"/>
      <c r="CA17231" s="74"/>
      <c r="CF17231" s="79"/>
      <c r="CL17231" s="79"/>
    </row>
    <row r="17232" spans="30:90">
      <c r="AD17232" s="73"/>
      <c r="AE17232" s="74"/>
      <c r="AF17232" s="74"/>
      <c r="BX17232" s="73"/>
      <c r="BY17232" s="74"/>
      <c r="BZ17232" s="74"/>
      <c r="CA17232" s="74"/>
      <c r="CF17232" s="79"/>
      <c r="CL17232" s="79"/>
    </row>
    <row r="17233" spans="30:90">
      <c r="AD17233" s="73"/>
      <c r="AE17233" s="74"/>
      <c r="AF17233" s="74"/>
      <c r="BX17233" s="73"/>
      <c r="BY17233" s="74"/>
      <c r="BZ17233" s="74"/>
      <c r="CA17233" s="74"/>
      <c r="CF17233" s="79"/>
      <c r="CL17233" s="79"/>
    </row>
    <row r="17234" spans="30:90">
      <c r="AD17234" s="73"/>
      <c r="AE17234" s="74"/>
      <c r="AF17234" s="74"/>
      <c r="BX17234" s="73"/>
      <c r="BY17234" s="74"/>
      <c r="BZ17234" s="74"/>
      <c r="CA17234" s="74"/>
      <c r="CF17234" s="79"/>
      <c r="CL17234" s="79"/>
    </row>
    <row r="17235" spans="30:90">
      <c r="AD17235" s="73"/>
      <c r="AE17235" s="74"/>
      <c r="AF17235" s="74"/>
      <c r="BX17235" s="73"/>
      <c r="BY17235" s="74"/>
      <c r="BZ17235" s="74"/>
      <c r="CA17235" s="74"/>
      <c r="CF17235" s="79"/>
      <c r="CL17235" s="79"/>
    </row>
    <row r="17236" spans="30:90">
      <c r="AD17236" s="73"/>
      <c r="AE17236" s="74"/>
      <c r="AF17236" s="74"/>
      <c r="BX17236" s="73"/>
      <c r="BY17236" s="74"/>
      <c r="BZ17236" s="74"/>
      <c r="CA17236" s="74"/>
      <c r="CF17236" s="79"/>
      <c r="CL17236" s="79"/>
    </row>
    <row r="17237" spans="30:90">
      <c r="AD17237" s="73"/>
      <c r="AE17237" s="74"/>
      <c r="AF17237" s="74"/>
      <c r="BX17237" s="73"/>
      <c r="BY17237" s="74"/>
      <c r="BZ17237" s="74"/>
      <c r="CA17237" s="74"/>
      <c r="CF17237" s="79"/>
      <c r="CL17237" s="79"/>
    </row>
    <row r="17238" spans="30:90">
      <c r="AD17238" s="73"/>
      <c r="AE17238" s="74"/>
      <c r="AF17238" s="74"/>
      <c r="BX17238" s="73"/>
      <c r="BY17238" s="74"/>
      <c r="BZ17238" s="74"/>
      <c r="CA17238" s="74"/>
      <c r="CF17238" s="79"/>
      <c r="CL17238" s="79"/>
    </row>
    <row r="17239" spans="30:90">
      <c r="AD17239" s="73"/>
      <c r="AE17239" s="74"/>
      <c r="AF17239" s="74"/>
      <c r="BX17239" s="73"/>
      <c r="BY17239" s="74"/>
      <c r="BZ17239" s="74"/>
      <c r="CA17239" s="74"/>
      <c r="CF17239" s="79"/>
      <c r="CL17239" s="79"/>
    </row>
    <row r="17240" spans="30:90">
      <c r="AD17240" s="73"/>
      <c r="AE17240" s="74"/>
      <c r="AF17240" s="74"/>
      <c r="BX17240" s="73"/>
      <c r="BY17240" s="74"/>
      <c r="BZ17240" s="74"/>
      <c r="CA17240" s="74"/>
      <c r="CF17240" s="79"/>
      <c r="CL17240" s="79"/>
    </row>
    <row r="17241" spans="30:90">
      <c r="AD17241" s="73"/>
      <c r="AE17241" s="74"/>
      <c r="AF17241" s="74"/>
      <c r="BX17241" s="73"/>
      <c r="BY17241" s="74"/>
      <c r="BZ17241" s="74"/>
      <c r="CA17241" s="74"/>
      <c r="CF17241" s="79"/>
      <c r="CL17241" s="79"/>
    </row>
    <row r="17242" spans="30:90">
      <c r="AD17242" s="73"/>
      <c r="AE17242" s="74"/>
      <c r="AF17242" s="74"/>
      <c r="BX17242" s="73"/>
      <c r="BY17242" s="74"/>
      <c r="BZ17242" s="74"/>
      <c r="CA17242" s="74"/>
      <c r="CF17242" s="79"/>
      <c r="CL17242" s="79"/>
    </row>
    <row r="17243" spans="30:90">
      <c r="AD17243" s="73"/>
      <c r="AE17243" s="74"/>
      <c r="AF17243" s="74"/>
      <c r="BX17243" s="73"/>
      <c r="BY17243" s="74"/>
      <c r="BZ17243" s="74"/>
      <c r="CA17243" s="74"/>
      <c r="CF17243" s="79"/>
      <c r="CL17243" s="79"/>
    </row>
    <row r="17244" spans="30:90">
      <c r="AD17244" s="73"/>
      <c r="AE17244" s="74"/>
      <c r="AF17244" s="74"/>
      <c r="BX17244" s="73"/>
      <c r="BY17244" s="74"/>
      <c r="BZ17244" s="74"/>
      <c r="CA17244" s="74"/>
      <c r="CF17244" s="79"/>
      <c r="CL17244" s="79"/>
    </row>
    <row r="17245" spans="30:90">
      <c r="AD17245" s="73"/>
      <c r="AE17245" s="74"/>
      <c r="AF17245" s="74"/>
      <c r="BX17245" s="73"/>
      <c r="BY17245" s="74"/>
      <c r="BZ17245" s="74"/>
      <c r="CA17245" s="74"/>
      <c r="CF17245" s="79"/>
      <c r="CL17245" s="79"/>
    </row>
    <row r="17246" spans="30:90">
      <c r="AD17246" s="73"/>
      <c r="AE17246" s="74"/>
      <c r="AF17246" s="74"/>
      <c r="BX17246" s="73"/>
      <c r="BY17246" s="74"/>
      <c r="BZ17246" s="74"/>
      <c r="CA17246" s="74"/>
      <c r="CF17246" s="79"/>
      <c r="CL17246" s="79"/>
    </row>
    <row r="17247" spans="30:90">
      <c r="AD17247" s="73"/>
      <c r="AE17247" s="74"/>
      <c r="AF17247" s="74"/>
      <c r="BX17247" s="73"/>
      <c r="BY17247" s="74"/>
      <c r="BZ17247" s="74"/>
      <c r="CA17247" s="74"/>
      <c r="CF17247" s="79"/>
      <c r="CL17247" s="79"/>
    </row>
    <row r="17248" spans="30:90">
      <c r="AD17248" s="73"/>
      <c r="AE17248" s="74"/>
      <c r="AF17248" s="74"/>
      <c r="BX17248" s="73"/>
      <c r="BY17248" s="74"/>
      <c r="BZ17248" s="74"/>
      <c r="CA17248" s="74"/>
      <c r="CF17248" s="79"/>
      <c r="CL17248" s="79"/>
    </row>
    <row r="17249" spans="30:90">
      <c r="AD17249" s="73"/>
      <c r="AE17249" s="74"/>
      <c r="AF17249" s="74"/>
      <c r="BX17249" s="73"/>
      <c r="BY17249" s="74"/>
      <c r="BZ17249" s="74"/>
      <c r="CA17249" s="74"/>
      <c r="CF17249" s="79"/>
      <c r="CL17249" s="79"/>
    </row>
    <row r="17250" spans="30:90">
      <c r="AD17250" s="73"/>
      <c r="AE17250" s="74"/>
      <c r="AF17250" s="74"/>
      <c r="BX17250" s="73"/>
      <c r="BY17250" s="74"/>
      <c r="BZ17250" s="74"/>
      <c r="CA17250" s="74"/>
      <c r="CF17250" s="79"/>
      <c r="CL17250" s="79"/>
    </row>
    <row r="17251" spans="30:90">
      <c r="AD17251" s="73"/>
      <c r="AE17251" s="74"/>
      <c r="AF17251" s="74"/>
      <c r="BX17251" s="73"/>
      <c r="BY17251" s="74"/>
      <c r="BZ17251" s="74"/>
      <c r="CA17251" s="74"/>
      <c r="CF17251" s="79"/>
      <c r="CL17251" s="79"/>
    </row>
    <row r="17252" spans="30:90">
      <c r="AD17252" s="73"/>
      <c r="AE17252" s="74"/>
      <c r="AF17252" s="74"/>
      <c r="BX17252" s="73"/>
      <c r="BY17252" s="74"/>
      <c r="BZ17252" s="74"/>
      <c r="CA17252" s="74"/>
      <c r="CF17252" s="79"/>
      <c r="CL17252" s="79"/>
    </row>
    <row r="17253" spans="30:90">
      <c r="AD17253" s="73"/>
      <c r="AE17253" s="74"/>
      <c r="AF17253" s="74"/>
      <c r="BX17253" s="73"/>
      <c r="BY17253" s="74"/>
      <c r="BZ17253" s="74"/>
      <c r="CA17253" s="74"/>
      <c r="CF17253" s="79"/>
      <c r="CL17253" s="79"/>
    </row>
    <row r="17254" spans="30:90">
      <c r="AD17254" s="73"/>
      <c r="AE17254" s="74"/>
      <c r="AF17254" s="74"/>
      <c r="BX17254" s="73"/>
      <c r="BY17254" s="74"/>
      <c r="BZ17254" s="74"/>
      <c r="CA17254" s="74"/>
      <c r="CF17254" s="79"/>
      <c r="CL17254" s="79"/>
    </row>
    <row r="17255" spans="30:90">
      <c r="AD17255" s="73"/>
      <c r="AE17255" s="74"/>
      <c r="AF17255" s="74"/>
      <c r="BX17255" s="73"/>
      <c r="BY17255" s="74"/>
      <c r="BZ17255" s="74"/>
      <c r="CA17255" s="74"/>
      <c r="CF17255" s="79"/>
      <c r="CL17255" s="79"/>
    </row>
    <row r="17256" spans="30:90">
      <c r="AD17256" s="73"/>
      <c r="AE17256" s="74"/>
      <c r="AF17256" s="74"/>
      <c r="BX17256" s="73"/>
      <c r="BY17256" s="74"/>
      <c r="BZ17256" s="74"/>
      <c r="CA17256" s="74"/>
      <c r="CF17256" s="79"/>
      <c r="CL17256" s="79"/>
    </row>
    <row r="17257" spans="30:90">
      <c r="AD17257" s="73"/>
      <c r="AE17257" s="74"/>
      <c r="AF17257" s="74"/>
      <c r="BX17257" s="73"/>
      <c r="BY17257" s="74"/>
      <c r="BZ17257" s="74"/>
      <c r="CA17257" s="74"/>
      <c r="CF17257" s="79"/>
      <c r="CL17257" s="79"/>
    </row>
    <row r="17258" spans="30:90">
      <c r="AD17258" s="73"/>
      <c r="AE17258" s="74"/>
      <c r="AF17258" s="74"/>
      <c r="BX17258" s="73"/>
      <c r="BY17258" s="74"/>
      <c r="BZ17258" s="74"/>
      <c r="CA17258" s="74"/>
      <c r="CF17258" s="79"/>
      <c r="CL17258" s="79"/>
    </row>
    <row r="17259" spans="30:90">
      <c r="AD17259" s="73"/>
      <c r="AE17259" s="74"/>
      <c r="AF17259" s="74"/>
      <c r="BX17259" s="73"/>
      <c r="BY17259" s="74"/>
      <c r="BZ17259" s="74"/>
      <c r="CA17259" s="74"/>
      <c r="CF17259" s="79"/>
      <c r="CL17259" s="79"/>
    </row>
    <row r="17260" spans="30:90">
      <c r="AD17260" s="73"/>
      <c r="AE17260" s="74"/>
      <c r="AF17260" s="74"/>
      <c r="BX17260" s="73"/>
      <c r="BY17260" s="74"/>
      <c r="BZ17260" s="74"/>
      <c r="CA17260" s="74"/>
      <c r="CF17260" s="79"/>
      <c r="CL17260" s="79"/>
    </row>
    <row r="17261" spans="30:90">
      <c r="AD17261" s="73"/>
      <c r="AE17261" s="74"/>
      <c r="AF17261" s="74"/>
      <c r="BX17261" s="73"/>
      <c r="BY17261" s="74"/>
      <c r="BZ17261" s="74"/>
      <c r="CA17261" s="74"/>
      <c r="CF17261" s="79"/>
      <c r="CL17261" s="79"/>
    </row>
    <row r="17262" spans="30:90">
      <c r="AD17262" s="73"/>
      <c r="AE17262" s="74"/>
      <c r="AF17262" s="74"/>
      <c r="BX17262" s="73"/>
      <c r="BY17262" s="74"/>
      <c r="BZ17262" s="74"/>
      <c r="CA17262" s="74"/>
      <c r="CF17262" s="79"/>
      <c r="CL17262" s="79"/>
    </row>
    <row r="17263" spans="30:90">
      <c r="AD17263" s="73"/>
      <c r="AE17263" s="74"/>
      <c r="AF17263" s="74"/>
      <c r="BX17263" s="73"/>
      <c r="BY17263" s="74"/>
      <c r="BZ17263" s="74"/>
      <c r="CA17263" s="74"/>
      <c r="CF17263" s="79"/>
      <c r="CL17263" s="79"/>
    </row>
    <row r="17264" spans="30:90">
      <c r="AD17264" s="73"/>
      <c r="AE17264" s="74"/>
      <c r="AF17264" s="74"/>
      <c r="BX17264" s="73"/>
      <c r="BY17264" s="74"/>
      <c r="BZ17264" s="74"/>
      <c r="CA17264" s="74"/>
      <c r="CF17264" s="79"/>
      <c r="CL17264" s="79"/>
    </row>
    <row r="17265" spans="30:90">
      <c r="AD17265" s="73"/>
      <c r="AE17265" s="74"/>
      <c r="AF17265" s="74"/>
      <c r="BX17265" s="73"/>
      <c r="BY17265" s="74"/>
      <c r="BZ17265" s="74"/>
      <c r="CA17265" s="74"/>
      <c r="CF17265" s="79"/>
      <c r="CL17265" s="79"/>
    </row>
    <row r="17266" spans="30:90">
      <c r="AD17266" s="73"/>
      <c r="AE17266" s="74"/>
      <c r="AF17266" s="74"/>
      <c r="BX17266" s="73"/>
      <c r="BY17266" s="74"/>
      <c r="BZ17266" s="74"/>
      <c r="CA17266" s="74"/>
      <c r="CF17266" s="79"/>
      <c r="CL17266" s="79"/>
    </row>
    <row r="17267" spans="30:90">
      <c r="AD17267" s="73"/>
      <c r="AE17267" s="74"/>
      <c r="AF17267" s="74"/>
      <c r="BX17267" s="73"/>
      <c r="BY17267" s="74"/>
      <c r="BZ17267" s="74"/>
      <c r="CA17267" s="74"/>
      <c r="CF17267" s="79"/>
      <c r="CL17267" s="79"/>
    </row>
    <row r="17268" spans="30:90">
      <c r="AD17268" s="73"/>
      <c r="AE17268" s="74"/>
      <c r="AF17268" s="74"/>
      <c r="BX17268" s="73"/>
      <c r="BY17268" s="74"/>
      <c r="BZ17268" s="74"/>
      <c r="CA17268" s="74"/>
      <c r="CF17268" s="79"/>
      <c r="CL17268" s="79"/>
    </row>
    <row r="17269" spans="30:90">
      <c r="AD17269" s="73"/>
      <c r="AE17269" s="74"/>
      <c r="AF17269" s="74"/>
      <c r="BX17269" s="73"/>
      <c r="BY17269" s="74"/>
      <c r="BZ17269" s="74"/>
      <c r="CA17269" s="74"/>
      <c r="CF17269" s="79"/>
      <c r="CL17269" s="79"/>
    </row>
    <row r="17270" spans="30:90">
      <c r="AD17270" s="73"/>
      <c r="AE17270" s="74"/>
      <c r="AF17270" s="74"/>
      <c r="BX17270" s="73"/>
      <c r="BY17270" s="74"/>
      <c r="BZ17270" s="74"/>
      <c r="CA17270" s="74"/>
      <c r="CF17270" s="79"/>
      <c r="CL17270" s="79"/>
    </row>
    <row r="17271" spans="30:90">
      <c r="AD17271" s="73"/>
      <c r="AE17271" s="74"/>
      <c r="AF17271" s="74"/>
      <c r="BX17271" s="73"/>
      <c r="BY17271" s="74"/>
      <c r="BZ17271" s="74"/>
      <c r="CA17271" s="74"/>
      <c r="CF17271" s="79"/>
      <c r="CL17271" s="79"/>
    </row>
    <row r="17272" spans="30:90">
      <c r="AD17272" s="73"/>
      <c r="AE17272" s="74"/>
      <c r="AF17272" s="74"/>
      <c r="BX17272" s="73"/>
      <c r="BY17272" s="74"/>
      <c r="BZ17272" s="74"/>
      <c r="CA17272" s="74"/>
      <c r="CF17272" s="79"/>
      <c r="CL17272" s="79"/>
    </row>
    <row r="17273" spans="30:90">
      <c r="AD17273" s="73"/>
      <c r="AE17273" s="74"/>
      <c r="AF17273" s="74"/>
      <c r="BX17273" s="73"/>
      <c r="BY17273" s="74"/>
      <c r="BZ17273" s="74"/>
      <c r="CA17273" s="74"/>
      <c r="CF17273" s="79"/>
      <c r="CL17273" s="79"/>
    </row>
    <row r="17274" spans="30:90">
      <c r="AD17274" s="73"/>
      <c r="AE17274" s="74"/>
      <c r="AF17274" s="74"/>
      <c r="BX17274" s="73"/>
      <c r="BY17274" s="74"/>
      <c r="BZ17274" s="74"/>
      <c r="CA17274" s="74"/>
      <c r="CF17274" s="79"/>
      <c r="CL17274" s="79"/>
    </row>
    <row r="17275" spans="30:90">
      <c r="AD17275" s="73"/>
      <c r="AE17275" s="74"/>
      <c r="AF17275" s="74"/>
      <c r="BX17275" s="73"/>
      <c r="BY17275" s="74"/>
      <c r="BZ17275" s="74"/>
      <c r="CA17275" s="74"/>
      <c r="CF17275" s="79"/>
      <c r="CL17275" s="79"/>
    </row>
    <row r="17276" spans="30:90">
      <c r="AD17276" s="73"/>
      <c r="AE17276" s="74"/>
      <c r="AF17276" s="74"/>
      <c r="BX17276" s="73"/>
      <c r="BY17276" s="74"/>
      <c r="BZ17276" s="74"/>
      <c r="CA17276" s="74"/>
      <c r="CF17276" s="79"/>
      <c r="CL17276" s="79"/>
    </row>
    <row r="17277" spans="30:90">
      <c r="AD17277" s="73"/>
      <c r="AE17277" s="74"/>
      <c r="AF17277" s="74"/>
      <c r="BX17277" s="73"/>
      <c r="BY17277" s="74"/>
      <c r="BZ17277" s="74"/>
      <c r="CA17277" s="74"/>
      <c r="CF17277" s="79"/>
      <c r="CL17277" s="79"/>
    </row>
    <row r="17278" spans="30:90">
      <c r="AD17278" s="73"/>
      <c r="AE17278" s="74"/>
      <c r="AF17278" s="74"/>
      <c r="BX17278" s="73"/>
      <c r="BY17278" s="74"/>
      <c r="BZ17278" s="74"/>
      <c r="CA17278" s="74"/>
      <c r="CF17278" s="79"/>
      <c r="CL17278" s="79"/>
    </row>
    <row r="17279" spans="30:90">
      <c r="AD17279" s="73"/>
      <c r="AE17279" s="74"/>
      <c r="AF17279" s="74"/>
      <c r="BX17279" s="73"/>
      <c r="BY17279" s="74"/>
      <c r="BZ17279" s="74"/>
      <c r="CA17279" s="74"/>
      <c r="CF17279" s="79"/>
      <c r="CL17279" s="79"/>
    </row>
    <row r="17280" spans="30:90">
      <c r="AD17280" s="73"/>
      <c r="AE17280" s="74"/>
      <c r="AF17280" s="74"/>
      <c r="BX17280" s="73"/>
      <c r="BY17280" s="74"/>
      <c r="BZ17280" s="74"/>
      <c r="CA17280" s="74"/>
      <c r="CF17280" s="79"/>
      <c r="CL17280" s="79"/>
    </row>
    <row r="17281" spans="30:90">
      <c r="AD17281" s="73"/>
      <c r="AE17281" s="74"/>
      <c r="AF17281" s="74"/>
      <c r="BX17281" s="73"/>
      <c r="BY17281" s="74"/>
      <c r="BZ17281" s="74"/>
      <c r="CA17281" s="74"/>
      <c r="CF17281" s="79"/>
      <c r="CL17281" s="79"/>
    </row>
    <row r="17282" spans="30:90">
      <c r="AD17282" s="73"/>
      <c r="AE17282" s="74"/>
      <c r="AF17282" s="74"/>
      <c r="BX17282" s="73"/>
      <c r="BY17282" s="74"/>
      <c r="BZ17282" s="74"/>
      <c r="CA17282" s="74"/>
      <c r="CF17282" s="79"/>
      <c r="CL17282" s="79"/>
    </row>
    <row r="17283" spans="30:90">
      <c r="AD17283" s="73"/>
      <c r="AE17283" s="74"/>
      <c r="AF17283" s="74"/>
      <c r="BX17283" s="73"/>
      <c r="BY17283" s="74"/>
      <c r="BZ17283" s="74"/>
      <c r="CA17283" s="74"/>
      <c r="CF17283" s="79"/>
      <c r="CL17283" s="79"/>
    </row>
    <row r="17284" spans="30:90">
      <c r="AD17284" s="73"/>
      <c r="AE17284" s="74"/>
      <c r="AF17284" s="74"/>
      <c r="BX17284" s="73"/>
      <c r="BY17284" s="74"/>
      <c r="BZ17284" s="74"/>
      <c r="CA17284" s="74"/>
      <c r="CF17284" s="79"/>
      <c r="CL17284" s="79"/>
    </row>
    <row r="17285" spans="30:90">
      <c r="AD17285" s="73"/>
      <c r="AE17285" s="74"/>
      <c r="AF17285" s="74"/>
      <c r="BX17285" s="73"/>
      <c r="BY17285" s="74"/>
      <c r="BZ17285" s="74"/>
      <c r="CA17285" s="74"/>
      <c r="CF17285" s="79"/>
      <c r="CL17285" s="79"/>
    </row>
    <row r="17286" spans="30:90">
      <c r="AD17286" s="73"/>
      <c r="AE17286" s="74"/>
      <c r="AF17286" s="74"/>
      <c r="BX17286" s="73"/>
      <c r="BY17286" s="74"/>
      <c r="BZ17286" s="74"/>
      <c r="CA17286" s="74"/>
      <c r="CF17286" s="79"/>
      <c r="CL17286" s="79"/>
    </row>
    <row r="17287" spans="30:90">
      <c r="AD17287" s="73"/>
      <c r="AE17287" s="74"/>
      <c r="AF17287" s="74"/>
      <c r="BX17287" s="73"/>
      <c r="BY17287" s="74"/>
      <c r="BZ17287" s="74"/>
      <c r="CA17287" s="74"/>
      <c r="CF17287" s="79"/>
      <c r="CL17287" s="79"/>
    </row>
    <row r="17288" spans="30:90">
      <c r="AD17288" s="73"/>
      <c r="AE17288" s="74"/>
      <c r="AF17288" s="74"/>
      <c r="BX17288" s="73"/>
      <c r="BY17288" s="74"/>
      <c r="BZ17288" s="74"/>
      <c r="CA17288" s="74"/>
      <c r="CF17288" s="79"/>
      <c r="CL17288" s="79"/>
    </row>
    <row r="17289" spans="30:90">
      <c r="AD17289" s="73"/>
      <c r="AE17289" s="74"/>
      <c r="AF17289" s="74"/>
      <c r="BX17289" s="73"/>
      <c r="BY17289" s="74"/>
      <c r="BZ17289" s="74"/>
      <c r="CA17289" s="74"/>
      <c r="CF17289" s="79"/>
      <c r="CL17289" s="79"/>
    </row>
    <row r="17290" spans="30:90">
      <c r="AD17290" s="73"/>
      <c r="AE17290" s="74"/>
      <c r="AF17290" s="74"/>
      <c r="BX17290" s="73"/>
      <c r="BY17290" s="74"/>
      <c r="BZ17290" s="74"/>
      <c r="CA17290" s="74"/>
      <c r="CF17290" s="79"/>
      <c r="CL17290" s="79"/>
    </row>
    <row r="17291" spans="30:90">
      <c r="AD17291" s="73"/>
      <c r="AE17291" s="74"/>
      <c r="AF17291" s="74"/>
      <c r="BX17291" s="73"/>
      <c r="BY17291" s="74"/>
      <c r="BZ17291" s="74"/>
      <c r="CA17291" s="74"/>
      <c r="CF17291" s="79"/>
      <c r="CL17291" s="79"/>
    </row>
    <row r="17292" spans="30:90">
      <c r="AD17292" s="73"/>
      <c r="AE17292" s="74"/>
      <c r="AF17292" s="74"/>
      <c r="BX17292" s="73"/>
      <c r="BY17292" s="74"/>
      <c r="BZ17292" s="74"/>
      <c r="CA17292" s="74"/>
      <c r="CF17292" s="79"/>
      <c r="CL17292" s="79"/>
    </row>
    <row r="17293" spans="30:90">
      <c r="AD17293" s="73"/>
      <c r="AE17293" s="74"/>
      <c r="AF17293" s="74"/>
      <c r="BX17293" s="73"/>
      <c r="BY17293" s="74"/>
      <c r="BZ17293" s="74"/>
      <c r="CA17293" s="74"/>
      <c r="CF17293" s="79"/>
      <c r="CL17293" s="79"/>
    </row>
    <row r="17294" spans="30:90">
      <c r="AD17294" s="73"/>
      <c r="AE17294" s="74"/>
      <c r="AF17294" s="74"/>
      <c r="BX17294" s="73"/>
      <c r="BY17294" s="74"/>
      <c r="BZ17294" s="74"/>
      <c r="CA17294" s="74"/>
      <c r="CF17294" s="79"/>
      <c r="CL17294" s="79"/>
    </row>
    <row r="17295" spans="30:90">
      <c r="AD17295" s="73"/>
      <c r="AE17295" s="74"/>
      <c r="AF17295" s="74"/>
      <c r="BX17295" s="73"/>
      <c r="BY17295" s="74"/>
      <c r="BZ17295" s="74"/>
      <c r="CA17295" s="74"/>
      <c r="CF17295" s="79"/>
      <c r="CL17295" s="79"/>
    </row>
    <row r="17296" spans="30:90">
      <c r="AD17296" s="73"/>
      <c r="AE17296" s="74"/>
      <c r="AF17296" s="74"/>
      <c r="BX17296" s="73"/>
      <c r="BY17296" s="74"/>
      <c r="BZ17296" s="74"/>
      <c r="CA17296" s="74"/>
      <c r="CF17296" s="79"/>
      <c r="CL17296" s="79"/>
    </row>
    <row r="17297" spans="30:90">
      <c r="AD17297" s="73"/>
      <c r="AE17297" s="74"/>
      <c r="AF17297" s="74"/>
      <c r="BX17297" s="73"/>
      <c r="BY17297" s="74"/>
      <c r="BZ17297" s="74"/>
      <c r="CA17297" s="74"/>
      <c r="CF17297" s="79"/>
      <c r="CL17297" s="79"/>
    </row>
    <row r="17298" spans="30:90">
      <c r="AD17298" s="73"/>
      <c r="AE17298" s="74"/>
      <c r="AF17298" s="74"/>
      <c r="BX17298" s="73"/>
      <c r="BY17298" s="74"/>
      <c r="BZ17298" s="74"/>
      <c r="CA17298" s="74"/>
      <c r="CF17298" s="79"/>
      <c r="CL17298" s="79"/>
    </row>
    <row r="17299" spans="30:90">
      <c r="AD17299" s="73"/>
      <c r="AE17299" s="74"/>
      <c r="AF17299" s="74"/>
      <c r="BX17299" s="73"/>
      <c r="BY17299" s="74"/>
      <c r="BZ17299" s="74"/>
      <c r="CA17299" s="74"/>
      <c r="CF17299" s="79"/>
      <c r="CL17299" s="79"/>
    </row>
    <row r="17300" spans="30:90">
      <c r="AD17300" s="73"/>
      <c r="AE17300" s="74"/>
      <c r="AF17300" s="74"/>
      <c r="BX17300" s="73"/>
      <c r="BY17300" s="74"/>
      <c r="BZ17300" s="74"/>
      <c r="CA17300" s="74"/>
      <c r="CF17300" s="79"/>
      <c r="CL17300" s="79"/>
    </row>
    <row r="17301" spans="30:90">
      <c r="AD17301" s="73"/>
      <c r="AE17301" s="74"/>
      <c r="AF17301" s="74"/>
      <c r="BX17301" s="73"/>
      <c r="BY17301" s="74"/>
      <c r="BZ17301" s="74"/>
      <c r="CA17301" s="74"/>
      <c r="CF17301" s="79"/>
      <c r="CL17301" s="79"/>
    </row>
    <row r="17302" spans="30:90">
      <c r="AD17302" s="73"/>
      <c r="AE17302" s="74"/>
      <c r="AF17302" s="74"/>
      <c r="BX17302" s="73"/>
      <c r="BY17302" s="74"/>
      <c r="BZ17302" s="74"/>
      <c r="CA17302" s="74"/>
      <c r="CF17302" s="79"/>
      <c r="CL17302" s="79"/>
    </row>
    <row r="17303" spans="30:90">
      <c r="AD17303" s="73"/>
      <c r="AE17303" s="74"/>
      <c r="AF17303" s="74"/>
      <c r="BX17303" s="73"/>
      <c r="BY17303" s="74"/>
      <c r="BZ17303" s="74"/>
      <c r="CA17303" s="74"/>
      <c r="CF17303" s="79"/>
      <c r="CL17303" s="79"/>
    </row>
    <row r="17304" spans="30:90">
      <c r="AD17304" s="73"/>
      <c r="AE17304" s="74"/>
      <c r="AF17304" s="74"/>
      <c r="BX17304" s="73"/>
      <c r="BY17304" s="74"/>
      <c r="BZ17304" s="74"/>
      <c r="CA17304" s="74"/>
      <c r="CF17304" s="79"/>
      <c r="CL17304" s="79"/>
    </row>
    <row r="17305" spans="30:90">
      <c r="AD17305" s="73"/>
      <c r="AE17305" s="74"/>
      <c r="AF17305" s="74"/>
      <c r="BX17305" s="73"/>
      <c r="BY17305" s="74"/>
      <c r="BZ17305" s="74"/>
      <c r="CA17305" s="74"/>
      <c r="CF17305" s="79"/>
      <c r="CL17305" s="79"/>
    </row>
    <row r="17306" spans="30:90">
      <c r="AD17306" s="73"/>
      <c r="AE17306" s="74"/>
      <c r="AF17306" s="74"/>
      <c r="BX17306" s="73"/>
      <c r="BY17306" s="74"/>
      <c r="BZ17306" s="74"/>
      <c r="CA17306" s="74"/>
      <c r="CF17306" s="79"/>
      <c r="CL17306" s="79"/>
    </row>
    <row r="17307" spans="30:90">
      <c r="AD17307" s="73"/>
      <c r="AE17307" s="74"/>
      <c r="AF17307" s="74"/>
      <c r="BX17307" s="73"/>
      <c r="BY17307" s="74"/>
      <c r="BZ17307" s="74"/>
      <c r="CA17307" s="74"/>
      <c r="CF17307" s="79"/>
      <c r="CL17307" s="79"/>
    </row>
    <row r="17308" spans="30:90">
      <c r="AD17308" s="73"/>
      <c r="AE17308" s="74"/>
      <c r="AF17308" s="74"/>
      <c r="BX17308" s="73"/>
      <c r="BY17308" s="74"/>
      <c r="BZ17308" s="74"/>
      <c r="CA17308" s="74"/>
      <c r="CF17308" s="79"/>
      <c r="CL17308" s="79"/>
    </row>
    <row r="17309" spans="30:90">
      <c r="AD17309" s="73"/>
      <c r="AE17309" s="74"/>
      <c r="AF17309" s="74"/>
      <c r="BX17309" s="73"/>
      <c r="BY17309" s="74"/>
      <c r="BZ17309" s="74"/>
      <c r="CA17309" s="74"/>
      <c r="CF17309" s="79"/>
      <c r="CL17309" s="79"/>
    </row>
    <row r="17310" spans="30:90">
      <c r="AD17310" s="73"/>
      <c r="AE17310" s="74"/>
      <c r="AF17310" s="74"/>
      <c r="BX17310" s="73"/>
      <c r="BY17310" s="74"/>
      <c r="BZ17310" s="74"/>
      <c r="CA17310" s="74"/>
      <c r="CF17310" s="79"/>
      <c r="CL17310" s="79"/>
    </row>
    <row r="17311" spans="30:90">
      <c r="AD17311" s="73"/>
      <c r="AE17311" s="74"/>
      <c r="AF17311" s="74"/>
      <c r="BX17311" s="73"/>
      <c r="BY17311" s="74"/>
      <c r="BZ17311" s="74"/>
      <c r="CA17311" s="74"/>
      <c r="CF17311" s="79"/>
      <c r="CL17311" s="79"/>
    </row>
    <row r="17312" spans="30:90">
      <c r="AD17312" s="73"/>
      <c r="AE17312" s="74"/>
      <c r="AF17312" s="74"/>
      <c r="BX17312" s="73"/>
      <c r="BY17312" s="74"/>
      <c r="BZ17312" s="74"/>
      <c r="CA17312" s="74"/>
      <c r="CF17312" s="79"/>
      <c r="CL17312" s="79"/>
    </row>
    <row r="17313" spans="30:90">
      <c r="AD17313" s="73"/>
      <c r="AE17313" s="74"/>
      <c r="AF17313" s="74"/>
      <c r="BX17313" s="73"/>
      <c r="BY17313" s="74"/>
      <c r="BZ17313" s="74"/>
      <c r="CA17313" s="74"/>
      <c r="CF17313" s="79"/>
      <c r="CL17313" s="79"/>
    </row>
    <row r="17314" spans="30:90">
      <c r="AD17314" s="73"/>
      <c r="AE17314" s="74"/>
      <c r="AF17314" s="74"/>
      <c r="BX17314" s="73"/>
      <c r="BY17314" s="74"/>
      <c r="BZ17314" s="74"/>
      <c r="CA17314" s="74"/>
      <c r="CF17314" s="79"/>
      <c r="CL17314" s="79"/>
    </row>
    <row r="17315" spans="30:90">
      <c r="AD17315" s="73"/>
      <c r="AE17315" s="74"/>
      <c r="AF17315" s="74"/>
      <c r="BX17315" s="73"/>
      <c r="BY17315" s="74"/>
      <c r="BZ17315" s="74"/>
      <c r="CA17315" s="74"/>
      <c r="CF17315" s="79"/>
      <c r="CL17315" s="79"/>
    </row>
    <row r="17316" spans="30:90">
      <c r="AD17316" s="73"/>
      <c r="AE17316" s="74"/>
      <c r="AF17316" s="74"/>
      <c r="BX17316" s="73"/>
      <c r="BY17316" s="74"/>
      <c r="BZ17316" s="74"/>
      <c r="CA17316" s="74"/>
      <c r="CF17316" s="79"/>
      <c r="CL17316" s="79"/>
    </row>
    <row r="17317" spans="30:90">
      <c r="AD17317" s="73"/>
      <c r="AE17317" s="74"/>
      <c r="AF17317" s="74"/>
      <c r="BX17317" s="73"/>
      <c r="BY17317" s="74"/>
      <c r="BZ17317" s="74"/>
      <c r="CA17317" s="74"/>
      <c r="CF17317" s="79"/>
      <c r="CL17317" s="79"/>
    </row>
    <row r="17318" spans="30:90">
      <c r="AD17318" s="73"/>
      <c r="AE17318" s="74"/>
      <c r="AF17318" s="74"/>
      <c r="BX17318" s="73"/>
      <c r="BY17318" s="74"/>
      <c r="BZ17318" s="74"/>
      <c r="CA17318" s="74"/>
      <c r="CF17318" s="79"/>
      <c r="CL17318" s="79"/>
    </row>
    <row r="17319" spans="30:90">
      <c r="AD17319" s="73"/>
      <c r="AE17319" s="74"/>
      <c r="AF17319" s="74"/>
      <c r="BX17319" s="73"/>
      <c r="BY17319" s="74"/>
      <c r="BZ17319" s="74"/>
      <c r="CA17319" s="74"/>
      <c r="CF17319" s="79"/>
      <c r="CL17319" s="79"/>
    </row>
    <row r="17320" spans="30:90">
      <c r="AD17320" s="73"/>
      <c r="AE17320" s="74"/>
      <c r="AF17320" s="74"/>
      <c r="BX17320" s="73"/>
      <c r="BY17320" s="74"/>
      <c r="BZ17320" s="74"/>
      <c r="CA17320" s="74"/>
      <c r="CF17320" s="79"/>
      <c r="CL17320" s="79"/>
    </row>
    <row r="17321" spans="30:90">
      <c r="AD17321" s="73"/>
      <c r="AE17321" s="74"/>
      <c r="AF17321" s="74"/>
      <c r="BX17321" s="73"/>
      <c r="BY17321" s="74"/>
      <c r="BZ17321" s="74"/>
      <c r="CA17321" s="74"/>
      <c r="CF17321" s="79"/>
      <c r="CL17321" s="79"/>
    </row>
    <row r="17322" spans="30:90">
      <c r="AD17322" s="73"/>
      <c r="AE17322" s="74"/>
      <c r="AF17322" s="74"/>
      <c r="BX17322" s="73"/>
      <c r="BY17322" s="74"/>
      <c r="BZ17322" s="74"/>
      <c r="CA17322" s="74"/>
      <c r="CF17322" s="79"/>
      <c r="CL17322" s="79"/>
    </row>
    <row r="17323" spans="30:90">
      <c r="AD17323" s="73"/>
      <c r="AE17323" s="74"/>
      <c r="AF17323" s="74"/>
      <c r="BX17323" s="73"/>
      <c r="BY17323" s="74"/>
      <c r="BZ17323" s="74"/>
      <c r="CA17323" s="74"/>
      <c r="CF17323" s="79"/>
      <c r="CL17323" s="79"/>
    </row>
    <row r="17324" spans="30:90">
      <c r="AD17324" s="73"/>
      <c r="AE17324" s="74"/>
      <c r="AF17324" s="74"/>
      <c r="BX17324" s="73"/>
      <c r="BY17324" s="74"/>
      <c r="BZ17324" s="74"/>
      <c r="CA17324" s="74"/>
      <c r="CF17324" s="79"/>
      <c r="CL17324" s="79"/>
    </row>
    <row r="17325" spans="30:90">
      <c r="AD17325" s="73"/>
      <c r="AE17325" s="74"/>
      <c r="AF17325" s="74"/>
      <c r="BX17325" s="73"/>
      <c r="BY17325" s="74"/>
      <c r="BZ17325" s="74"/>
      <c r="CA17325" s="74"/>
      <c r="CF17325" s="79"/>
      <c r="CL17325" s="79"/>
    </row>
    <row r="17326" spans="30:90">
      <c r="AD17326" s="73"/>
      <c r="AE17326" s="74"/>
      <c r="AF17326" s="74"/>
      <c r="BX17326" s="73"/>
      <c r="BY17326" s="74"/>
      <c r="BZ17326" s="74"/>
      <c r="CA17326" s="74"/>
      <c r="CF17326" s="79"/>
      <c r="CL17326" s="79"/>
    </row>
    <row r="17327" spans="30:90">
      <c r="AD17327" s="73"/>
      <c r="AE17327" s="74"/>
      <c r="AF17327" s="74"/>
      <c r="BX17327" s="73"/>
      <c r="BY17327" s="74"/>
      <c r="BZ17327" s="74"/>
      <c r="CA17327" s="74"/>
      <c r="CF17327" s="79"/>
      <c r="CL17327" s="79"/>
    </row>
    <row r="17328" spans="30:90">
      <c r="AD17328" s="73"/>
      <c r="AE17328" s="74"/>
      <c r="AF17328" s="74"/>
      <c r="BX17328" s="73"/>
      <c r="BY17328" s="74"/>
      <c r="BZ17328" s="74"/>
      <c r="CA17328" s="74"/>
      <c r="CF17328" s="79"/>
      <c r="CL17328" s="79"/>
    </row>
    <row r="17329" spans="30:90">
      <c r="AD17329" s="73"/>
      <c r="AE17329" s="74"/>
      <c r="AF17329" s="74"/>
      <c r="BX17329" s="73"/>
      <c r="BY17329" s="74"/>
      <c r="BZ17329" s="74"/>
      <c r="CA17329" s="74"/>
      <c r="CF17329" s="79"/>
      <c r="CL17329" s="79"/>
    </row>
    <row r="17330" spans="30:90">
      <c r="AD17330" s="73"/>
      <c r="AE17330" s="74"/>
      <c r="AF17330" s="74"/>
      <c r="BX17330" s="73"/>
      <c r="BY17330" s="74"/>
      <c r="BZ17330" s="74"/>
      <c r="CA17330" s="74"/>
      <c r="CF17330" s="79"/>
      <c r="CL17330" s="79"/>
    </row>
    <row r="17331" spans="30:90">
      <c r="AD17331" s="73"/>
      <c r="AE17331" s="74"/>
      <c r="AF17331" s="74"/>
      <c r="BX17331" s="73"/>
      <c r="BY17331" s="74"/>
      <c r="BZ17331" s="74"/>
      <c r="CA17331" s="74"/>
      <c r="CF17331" s="79"/>
      <c r="CL17331" s="79"/>
    </row>
    <row r="17332" spans="30:90">
      <c r="AD17332" s="73"/>
      <c r="AE17332" s="74"/>
      <c r="AF17332" s="74"/>
      <c r="BX17332" s="73"/>
      <c r="BY17332" s="74"/>
      <c r="BZ17332" s="74"/>
      <c r="CA17332" s="74"/>
      <c r="CF17332" s="79"/>
      <c r="CL17332" s="79"/>
    </row>
    <row r="17333" spans="30:90">
      <c r="AD17333" s="73"/>
      <c r="AE17333" s="74"/>
      <c r="AF17333" s="74"/>
      <c r="BX17333" s="73"/>
      <c r="BY17333" s="74"/>
      <c r="BZ17333" s="74"/>
      <c r="CA17333" s="74"/>
      <c r="CF17333" s="79"/>
      <c r="CL17333" s="79"/>
    </row>
    <row r="17334" spans="30:90">
      <c r="AD17334" s="73"/>
      <c r="AE17334" s="74"/>
      <c r="AF17334" s="74"/>
      <c r="BX17334" s="73"/>
      <c r="BY17334" s="74"/>
      <c r="BZ17334" s="74"/>
      <c r="CA17334" s="74"/>
      <c r="CF17334" s="79"/>
      <c r="CL17334" s="79"/>
    </row>
    <row r="17335" spans="30:90">
      <c r="AD17335" s="73"/>
      <c r="AE17335" s="74"/>
      <c r="AF17335" s="74"/>
      <c r="BX17335" s="73"/>
      <c r="BY17335" s="74"/>
      <c r="BZ17335" s="74"/>
      <c r="CA17335" s="74"/>
      <c r="CF17335" s="79"/>
      <c r="CL17335" s="79"/>
    </row>
    <row r="17336" spans="30:90">
      <c r="AD17336" s="73"/>
      <c r="AE17336" s="74"/>
      <c r="AF17336" s="74"/>
      <c r="BX17336" s="73"/>
      <c r="BY17336" s="74"/>
      <c r="BZ17336" s="74"/>
      <c r="CA17336" s="74"/>
      <c r="CF17336" s="79"/>
      <c r="CL17336" s="79"/>
    </row>
    <row r="17337" spans="30:90">
      <c r="AD17337" s="73"/>
      <c r="AE17337" s="74"/>
      <c r="AF17337" s="74"/>
      <c r="BX17337" s="73"/>
      <c r="BY17337" s="74"/>
      <c r="BZ17337" s="74"/>
      <c r="CA17337" s="74"/>
      <c r="CF17337" s="79"/>
      <c r="CL17337" s="79"/>
    </row>
    <row r="17338" spans="30:90">
      <c r="AD17338" s="73"/>
      <c r="AE17338" s="74"/>
      <c r="AF17338" s="74"/>
      <c r="BX17338" s="73"/>
      <c r="BY17338" s="74"/>
      <c r="BZ17338" s="74"/>
      <c r="CA17338" s="74"/>
      <c r="CF17338" s="79"/>
      <c r="CL17338" s="79"/>
    </row>
    <row r="17339" spans="30:90">
      <c r="AD17339" s="73"/>
      <c r="AE17339" s="74"/>
      <c r="AF17339" s="74"/>
      <c r="BX17339" s="73"/>
      <c r="BY17339" s="74"/>
      <c r="BZ17339" s="74"/>
      <c r="CA17339" s="74"/>
      <c r="CF17339" s="79"/>
      <c r="CL17339" s="79"/>
    </row>
    <row r="17340" spans="30:90">
      <c r="AD17340" s="73"/>
      <c r="AE17340" s="74"/>
      <c r="AF17340" s="74"/>
      <c r="BX17340" s="73"/>
      <c r="BY17340" s="74"/>
      <c r="BZ17340" s="74"/>
      <c r="CA17340" s="74"/>
      <c r="CF17340" s="79"/>
      <c r="CL17340" s="79"/>
    </row>
    <row r="17341" spans="30:90">
      <c r="AD17341" s="73"/>
      <c r="AE17341" s="74"/>
      <c r="AF17341" s="74"/>
      <c r="BX17341" s="73"/>
      <c r="BY17341" s="74"/>
      <c r="BZ17341" s="74"/>
      <c r="CA17341" s="74"/>
      <c r="CF17341" s="79"/>
      <c r="CL17341" s="79"/>
    </row>
    <row r="17342" spans="30:90">
      <c r="AD17342" s="73"/>
      <c r="AE17342" s="74"/>
      <c r="AF17342" s="74"/>
      <c r="BX17342" s="73"/>
      <c r="BY17342" s="74"/>
      <c r="BZ17342" s="74"/>
      <c r="CA17342" s="74"/>
      <c r="CF17342" s="79"/>
      <c r="CL17342" s="79"/>
    </row>
    <row r="17343" spans="30:90">
      <c r="AD17343" s="73"/>
      <c r="AE17343" s="74"/>
      <c r="AF17343" s="74"/>
      <c r="BX17343" s="73"/>
      <c r="BY17343" s="74"/>
      <c r="BZ17343" s="74"/>
      <c r="CA17343" s="74"/>
      <c r="CF17343" s="79"/>
      <c r="CL17343" s="79"/>
    </row>
    <row r="17344" spans="30:90">
      <c r="AD17344" s="73"/>
      <c r="AE17344" s="74"/>
      <c r="AF17344" s="74"/>
      <c r="BX17344" s="73"/>
      <c r="BY17344" s="74"/>
      <c r="BZ17344" s="74"/>
      <c r="CA17344" s="74"/>
      <c r="CF17344" s="79"/>
      <c r="CL17344" s="79"/>
    </row>
    <row r="17345" spans="30:90">
      <c r="AD17345" s="73"/>
      <c r="AE17345" s="74"/>
      <c r="AF17345" s="74"/>
      <c r="BX17345" s="73"/>
      <c r="BY17345" s="74"/>
      <c r="BZ17345" s="74"/>
      <c r="CA17345" s="74"/>
      <c r="CF17345" s="79"/>
      <c r="CL17345" s="79"/>
    </row>
    <row r="17346" spans="30:90">
      <c r="AD17346" s="73"/>
      <c r="AE17346" s="74"/>
      <c r="AF17346" s="74"/>
      <c r="BX17346" s="73"/>
      <c r="BY17346" s="74"/>
      <c r="BZ17346" s="74"/>
      <c r="CA17346" s="74"/>
      <c r="CF17346" s="79"/>
      <c r="CL17346" s="79"/>
    </row>
    <row r="17347" spans="30:90">
      <c r="AD17347" s="73"/>
      <c r="AE17347" s="74"/>
      <c r="AF17347" s="74"/>
      <c r="BX17347" s="73"/>
      <c r="BY17347" s="74"/>
      <c r="BZ17347" s="74"/>
      <c r="CA17347" s="74"/>
      <c r="CF17347" s="79"/>
      <c r="CL17347" s="79"/>
    </row>
    <row r="17348" spans="30:90">
      <c r="AD17348" s="73"/>
      <c r="AE17348" s="74"/>
      <c r="AF17348" s="74"/>
      <c r="BX17348" s="73"/>
      <c r="BY17348" s="74"/>
      <c r="BZ17348" s="74"/>
      <c r="CA17348" s="74"/>
      <c r="CF17348" s="79"/>
      <c r="CL17348" s="79"/>
    </row>
    <row r="17349" spans="30:90">
      <c r="AD17349" s="73"/>
      <c r="AE17349" s="74"/>
      <c r="AF17349" s="74"/>
      <c r="BX17349" s="73"/>
      <c r="BY17349" s="74"/>
      <c r="BZ17349" s="74"/>
      <c r="CA17349" s="74"/>
      <c r="CF17349" s="79"/>
      <c r="CL17349" s="79"/>
    </row>
    <row r="17350" spans="30:90">
      <c r="AD17350" s="73"/>
      <c r="AE17350" s="74"/>
      <c r="AF17350" s="74"/>
      <c r="BX17350" s="73"/>
      <c r="BY17350" s="74"/>
      <c r="BZ17350" s="74"/>
      <c r="CA17350" s="74"/>
      <c r="CF17350" s="79"/>
      <c r="CL17350" s="79"/>
    </row>
    <row r="17351" spans="30:90">
      <c r="AD17351" s="73"/>
      <c r="AE17351" s="74"/>
      <c r="AF17351" s="74"/>
      <c r="BX17351" s="73"/>
      <c r="BY17351" s="74"/>
      <c r="BZ17351" s="74"/>
      <c r="CA17351" s="74"/>
      <c r="CF17351" s="79"/>
      <c r="CL17351" s="79"/>
    </row>
    <row r="17352" spans="30:90">
      <c r="AD17352" s="73"/>
      <c r="AE17352" s="74"/>
      <c r="AF17352" s="74"/>
      <c r="BX17352" s="73"/>
      <c r="BY17352" s="74"/>
      <c r="BZ17352" s="74"/>
      <c r="CA17352" s="74"/>
      <c r="CF17352" s="79"/>
      <c r="CL17352" s="79"/>
    </row>
    <row r="17353" spans="30:90">
      <c r="AD17353" s="73"/>
      <c r="AE17353" s="74"/>
      <c r="AF17353" s="74"/>
      <c r="BX17353" s="73"/>
      <c r="BY17353" s="74"/>
      <c r="BZ17353" s="74"/>
      <c r="CA17353" s="74"/>
      <c r="CF17353" s="79"/>
      <c r="CL17353" s="79"/>
    </row>
    <row r="17354" spans="30:90">
      <c r="AD17354" s="73"/>
      <c r="AE17354" s="74"/>
      <c r="AF17354" s="74"/>
      <c r="BX17354" s="73"/>
      <c r="BY17354" s="74"/>
      <c r="BZ17354" s="74"/>
      <c r="CA17354" s="74"/>
      <c r="CF17354" s="79"/>
      <c r="CL17354" s="79"/>
    </row>
    <row r="17355" spans="30:90">
      <c r="AD17355" s="73"/>
      <c r="AE17355" s="74"/>
      <c r="AF17355" s="74"/>
      <c r="BX17355" s="73"/>
      <c r="BY17355" s="74"/>
      <c r="BZ17355" s="74"/>
      <c r="CA17355" s="74"/>
      <c r="CF17355" s="79"/>
      <c r="CL17355" s="79"/>
    </row>
    <row r="17356" spans="30:90">
      <c r="AD17356" s="73"/>
      <c r="AE17356" s="74"/>
      <c r="AF17356" s="74"/>
      <c r="BX17356" s="73"/>
      <c r="BY17356" s="74"/>
      <c r="BZ17356" s="74"/>
      <c r="CA17356" s="74"/>
      <c r="CF17356" s="79"/>
      <c r="CL17356" s="79"/>
    </row>
    <row r="17357" spans="30:90">
      <c r="AD17357" s="73"/>
      <c r="AE17357" s="74"/>
      <c r="AF17357" s="74"/>
      <c r="BX17357" s="73"/>
      <c r="BY17357" s="74"/>
      <c r="BZ17357" s="74"/>
      <c r="CA17357" s="74"/>
      <c r="CF17357" s="79"/>
      <c r="CL17357" s="79"/>
    </row>
    <row r="17358" spans="30:90">
      <c r="AD17358" s="73"/>
      <c r="AE17358" s="74"/>
      <c r="AF17358" s="74"/>
      <c r="BX17358" s="73"/>
      <c r="BY17358" s="74"/>
      <c r="BZ17358" s="74"/>
      <c r="CA17358" s="74"/>
      <c r="CF17358" s="79"/>
      <c r="CL17358" s="79"/>
    </row>
    <row r="17359" spans="30:90">
      <c r="AD17359" s="73"/>
      <c r="AE17359" s="74"/>
      <c r="AF17359" s="74"/>
      <c r="BX17359" s="73"/>
      <c r="BY17359" s="74"/>
      <c r="BZ17359" s="74"/>
      <c r="CA17359" s="74"/>
      <c r="CF17359" s="79"/>
      <c r="CL17359" s="79"/>
    </row>
    <row r="17360" spans="30:90">
      <c r="AD17360" s="73"/>
      <c r="AE17360" s="74"/>
      <c r="AF17360" s="74"/>
      <c r="BX17360" s="73"/>
      <c r="BY17360" s="74"/>
      <c r="BZ17360" s="74"/>
      <c r="CA17360" s="74"/>
      <c r="CF17360" s="79"/>
      <c r="CL17360" s="79"/>
    </row>
    <row r="17361" spans="30:90">
      <c r="AD17361" s="73"/>
      <c r="AE17361" s="74"/>
      <c r="AF17361" s="74"/>
      <c r="BX17361" s="73"/>
      <c r="BY17361" s="74"/>
      <c r="BZ17361" s="74"/>
      <c r="CA17361" s="74"/>
      <c r="CF17361" s="79"/>
      <c r="CL17361" s="79"/>
    </row>
    <row r="17362" spans="30:90">
      <c r="AD17362" s="73"/>
      <c r="AE17362" s="74"/>
      <c r="AF17362" s="74"/>
      <c r="BX17362" s="73"/>
      <c r="BY17362" s="74"/>
      <c r="BZ17362" s="74"/>
      <c r="CA17362" s="74"/>
      <c r="CF17362" s="79"/>
      <c r="CL17362" s="79"/>
    </row>
    <row r="17363" spans="30:90">
      <c r="AD17363" s="73"/>
      <c r="AE17363" s="74"/>
      <c r="AF17363" s="74"/>
      <c r="BX17363" s="73"/>
      <c r="BY17363" s="74"/>
      <c r="BZ17363" s="74"/>
      <c r="CA17363" s="74"/>
      <c r="CF17363" s="79"/>
      <c r="CL17363" s="79"/>
    </row>
    <row r="17364" spans="30:90">
      <c r="AD17364" s="73"/>
      <c r="AE17364" s="74"/>
      <c r="AF17364" s="74"/>
      <c r="BX17364" s="73"/>
      <c r="BY17364" s="74"/>
      <c r="BZ17364" s="74"/>
      <c r="CA17364" s="74"/>
      <c r="CF17364" s="79"/>
      <c r="CL17364" s="79"/>
    </row>
    <row r="17365" spans="30:90">
      <c r="AD17365" s="73"/>
      <c r="AE17365" s="74"/>
      <c r="AF17365" s="74"/>
      <c r="BX17365" s="73"/>
      <c r="BY17365" s="74"/>
      <c r="BZ17365" s="74"/>
      <c r="CA17365" s="74"/>
      <c r="CF17365" s="79"/>
      <c r="CL17365" s="79"/>
    </row>
    <row r="17366" spans="30:90">
      <c r="AD17366" s="73"/>
      <c r="AE17366" s="74"/>
      <c r="AF17366" s="74"/>
      <c r="BX17366" s="73"/>
      <c r="BY17366" s="74"/>
      <c r="BZ17366" s="74"/>
      <c r="CA17366" s="74"/>
      <c r="CF17366" s="79"/>
      <c r="CL17366" s="79"/>
    </row>
    <row r="17367" spans="30:90">
      <c r="AD17367" s="73"/>
      <c r="AE17367" s="74"/>
      <c r="AF17367" s="74"/>
      <c r="BX17367" s="73"/>
      <c r="BY17367" s="74"/>
      <c r="BZ17367" s="74"/>
      <c r="CA17367" s="74"/>
      <c r="CF17367" s="79"/>
      <c r="CL17367" s="79"/>
    </row>
    <row r="17368" spans="30:90">
      <c r="AD17368" s="73"/>
      <c r="AE17368" s="74"/>
      <c r="AF17368" s="74"/>
      <c r="BX17368" s="73"/>
      <c r="BY17368" s="74"/>
      <c r="BZ17368" s="74"/>
      <c r="CA17368" s="74"/>
      <c r="CF17368" s="79"/>
      <c r="CL17368" s="79"/>
    </row>
    <row r="17369" spans="30:90">
      <c r="AD17369" s="73"/>
      <c r="AE17369" s="74"/>
      <c r="AF17369" s="74"/>
      <c r="BX17369" s="73"/>
      <c r="BY17369" s="74"/>
      <c r="BZ17369" s="74"/>
      <c r="CA17369" s="74"/>
      <c r="CF17369" s="79"/>
      <c r="CL17369" s="79"/>
    </row>
    <row r="17370" spans="30:90">
      <c r="AD17370" s="73"/>
      <c r="AE17370" s="74"/>
      <c r="AF17370" s="74"/>
      <c r="BX17370" s="73"/>
      <c r="BY17370" s="74"/>
      <c r="BZ17370" s="74"/>
      <c r="CA17370" s="74"/>
      <c r="CF17370" s="79"/>
      <c r="CL17370" s="79"/>
    </row>
    <row r="17371" spans="30:90">
      <c r="AD17371" s="73"/>
      <c r="AE17371" s="74"/>
      <c r="AF17371" s="74"/>
      <c r="BX17371" s="73"/>
      <c r="BY17371" s="74"/>
      <c r="BZ17371" s="74"/>
      <c r="CA17371" s="74"/>
      <c r="CF17371" s="79"/>
      <c r="CL17371" s="79"/>
    </row>
    <row r="17372" spans="30:90">
      <c r="AD17372" s="73"/>
      <c r="AE17372" s="74"/>
      <c r="AF17372" s="74"/>
      <c r="BX17372" s="73"/>
      <c r="BY17372" s="74"/>
      <c r="BZ17372" s="74"/>
      <c r="CA17372" s="74"/>
      <c r="CF17372" s="79"/>
      <c r="CL17372" s="79"/>
    </row>
    <row r="17373" spans="30:90">
      <c r="AD17373" s="73"/>
      <c r="AE17373" s="74"/>
      <c r="AF17373" s="74"/>
      <c r="BX17373" s="73"/>
      <c r="BY17373" s="74"/>
      <c r="BZ17373" s="74"/>
      <c r="CA17373" s="74"/>
      <c r="CF17373" s="79"/>
      <c r="CL17373" s="79"/>
    </row>
    <row r="17374" spans="30:90">
      <c r="AD17374" s="73"/>
      <c r="AE17374" s="74"/>
      <c r="AF17374" s="74"/>
      <c r="BX17374" s="73"/>
      <c r="BY17374" s="74"/>
      <c r="BZ17374" s="74"/>
      <c r="CA17374" s="74"/>
      <c r="CF17374" s="79"/>
      <c r="CL17374" s="79"/>
    </row>
    <row r="17375" spans="30:90">
      <c r="AD17375" s="73"/>
      <c r="AE17375" s="74"/>
      <c r="AF17375" s="74"/>
      <c r="BX17375" s="73"/>
      <c r="BY17375" s="74"/>
      <c r="BZ17375" s="74"/>
      <c r="CA17375" s="74"/>
      <c r="CF17375" s="79"/>
      <c r="CL17375" s="79"/>
    </row>
    <row r="17376" spans="30:90">
      <c r="AD17376" s="73"/>
      <c r="AE17376" s="74"/>
      <c r="AF17376" s="74"/>
      <c r="BX17376" s="73"/>
      <c r="BY17376" s="74"/>
      <c r="BZ17376" s="74"/>
      <c r="CA17376" s="74"/>
      <c r="CF17376" s="79"/>
      <c r="CL17376" s="79"/>
    </row>
    <row r="17377" spans="30:90">
      <c r="AD17377" s="73"/>
      <c r="AE17377" s="74"/>
      <c r="AF17377" s="74"/>
      <c r="BX17377" s="73"/>
      <c r="BY17377" s="74"/>
      <c r="BZ17377" s="74"/>
      <c r="CA17377" s="74"/>
      <c r="CF17377" s="79"/>
      <c r="CL17377" s="79"/>
    </row>
    <row r="17378" spans="30:90">
      <c r="AD17378" s="73"/>
      <c r="AE17378" s="74"/>
      <c r="AF17378" s="74"/>
      <c r="BX17378" s="73"/>
      <c r="BY17378" s="74"/>
      <c r="BZ17378" s="74"/>
      <c r="CA17378" s="74"/>
      <c r="CF17378" s="79"/>
      <c r="CL17378" s="79"/>
    </row>
    <row r="17379" spans="30:90">
      <c r="AD17379" s="73"/>
      <c r="AE17379" s="74"/>
      <c r="AF17379" s="74"/>
      <c r="BX17379" s="73"/>
      <c r="BY17379" s="74"/>
      <c r="BZ17379" s="74"/>
      <c r="CA17379" s="74"/>
      <c r="CF17379" s="79"/>
      <c r="CL17379" s="79"/>
    </row>
    <row r="17380" spans="30:90">
      <c r="AD17380" s="73"/>
      <c r="AE17380" s="74"/>
      <c r="AF17380" s="74"/>
      <c r="BX17380" s="73"/>
      <c r="BY17380" s="74"/>
      <c r="BZ17380" s="74"/>
      <c r="CA17380" s="74"/>
      <c r="CF17380" s="79"/>
      <c r="CL17380" s="79"/>
    </row>
    <row r="17381" spans="30:90">
      <c r="AD17381" s="73"/>
      <c r="AE17381" s="74"/>
      <c r="AF17381" s="74"/>
      <c r="BX17381" s="73"/>
      <c r="BY17381" s="74"/>
      <c r="BZ17381" s="74"/>
      <c r="CA17381" s="74"/>
      <c r="CF17381" s="79"/>
      <c r="CL17381" s="79"/>
    </row>
    <row r="17382" spans="30:90">
      <c r="AD17382" s="73"/>
      <c r="AE17382" s="74"/>
      <c r="AF17382" s="74"/>
      <c r="BX17382" s="73"/>
      <c r="BY17382" s="74"/>
      <c r="BZ17382" s="74"/>
      <c r="CA17382" s="74"/>
      <c r="CF17382" s="79"/>
      <c r="CL17382" s="79"/>
    </row>
    <row r="17383" spans="30:90">
      <c r="AD17383" s="73"/>
      <c r="AE17383" s="74"/>
      <c r="AF17383" s="74"/>
      <c r="BX17383" s="73"/>
      <c r="BY17383" s="74"/>
      <c r="BZ17383" s="74"/>
      <c r="CA17383" s="74"/>
      <c r="CF17383" s="79"/>
      <c r="CL17383" s="79"/>
    </row>
    <row r="17384" spans="30:90">
      <c r="AD17384" s="73"/>
      <c r="AE17384" s="74"/>
      <c r="AF17384" s="74"/>
      <c r="BX17384" s="73"/>
      <c r="BY17384" s="74"/>
      <c r="BZ17384" s="74"/>
      <c r="CA17384" s="74"/>
      <c r="CF17384" s="79"/>
      <c r="CL17384" s="79"/>
    </row>
    <row r="17385" spans="30:90">
      <c r="AD17385" s="73"/>
      <c r="AE17385" s="74"/>
      <c r="AF17385" s="74"/>
      <c r="BX17385" s="73"/>
      <c r="BY17385" s="74"/>
      <c r="BZ17385" s="74"/>
      <c r="CA17385" s="74"/>
      <c r="CF17385" s="79"/>
      <c r="CL17385" s="79"/>
    </row>
    <row r="17386" spans="30:90">
      <c r="AD17386" s="73"/>
      <c r="AE17386" s="74"/>
      <c r="AF17386" s="74"/>
      <c r="BX17386" s="73"/>
      <c r="BY17386" s="74"/>
      <c r="BZ17386" s="74"/>
      <c r="CA17386" s="74"/>
      <c r="CF17386" s="79"/>
      <c r="CL17386" s="79"/>
    </row>
    <row r="17387" spans="30:90">
      <c r="AD17387" s="73"/>
      <c r="AE17387" s="74"/>
      <c r="AF17387" s="74"/>
      <c r="BX17387" s="73"/>
      <c r="BY17387" s="74"/>
      <c r="BZ17387" s="74"/>
      <c r="CA17387" s="74"/>
      <c r="CF17387" s="79"/>
      <c r="CL17387" s="79"/>
    </row>
    <row r="17388" spans="30:90">
      <c r="AD17388" s="73"/>
      <c r="AE17388" s="74"/>
      <c r="AF17388" s="74"/>
      <c r="BX17388" s="73"/>
      <c r="BY17388" s="74"/>
      <c r="BZ17388" s="74"/>
      <c r="CA17388" s="74"/>
      <c r="CF17388" s="79"/>
      <c r="CL17388" s="79"/>
    </row>
    <row r="17389" spans="30:90">
      <c r="AD17389" s="73"/>
      <c r="AE17389" s="74"/>
      <c r="AF17389" s="74"/>
      <c r="BX17389" s="73"/>
      <c r="BY17389" s="74"/>
      <c r="BZ17389" s="74"/>
      <c r="CA17389" s="74"/>
      <c r="CF17389" s="79"/>
      <c r="CL17389" s="79"/>
    </row>
    <row r="17390" spans="30:90">
      <c r="AD17390" s="73"/>
      <c r="AE17390" s="74"/>
      <c r="AF17390" s="74"/>
      <c r="BX17390" s="73"/>
      <c r="BY17390" s="74"/>
      <c r="BZ17390" s="74"/>
      <c r="CA17390" s="74"/>
      <c r="CF17390" s="79"/>
      <c r="CL17390" s="79"/>
    </row>
    <row r="17391" spans="30:90">
      <c r="AD17391" s="73"/>
      <c r="AE17391" s="74"/>
      <c r="AF17391" s="74"/>
      <c r="BX17391" s="73"/>
      <c r="BY17391" s="74"/>
      <c r="BZ17391" s="74"/>
      <c r="CA17391" s="74"/>
      <c r="CF17391" s="79"/>
      <c r="CL17391" s="79"/>
    </row>
    <row r="17392" spans="30:90">
      <c r="AD17392" s="73"/>
      <c r="AE17392" s="74"/>
      <c r="AF17392" s="74"/>
      <c r="BX17392" s="73"/>
      <c r="BY17392" s="74"/>
      <c r="BZ17392" s="74"/>
      <c r="CA17392" s="74"/>
      <c r="CF17392" s="79"/>
      <c r="CL17392" s="79"/>
    </row>
    <row r="17393" spans="30:90">
      <c r="AD17393" s="73"/>
      <c r="AE17393" s="74"/>
      <c r="AF17393" s="74"/>
      <c r="BX17393" s="73"/>
      <c r="BY17393" s="74"/>
      <c r="BZ17393" s="74"/>
      <c r="CA17393" s="74"/>
      <c r="CF17393" s="79"/>
      <c r="CL17393" s="79"/>
    </row>
    <row r="17394" spans="30:90">
      <c r="AD17394" s="73"/>
      <c r="AE17394" s="74"/>
      <c r="AF17394" s="74"/>
      <c r="BX17394" s="73"/>
      <c r="BY17394" s="74"/>
      <c r="BZ17394" s="74"/>
      <c r="CA17394" s="74"/>
      <c r="CF17394" s="79"/>
      <c r="CL17394" s="79"/>
    </row>
    <row r="17395" spans="30:90">
      <c r="AD17395" s="73"/>
      <c r="AE17395" s="74"/>
      <c r="AF17395" s="74"/>
      <c r="BX17395" s="73"/>
      <c r="BY17395" s="74"/>
      <c r="BZ17395" s="74"/>
      <c r="CA17395" s="74"/>
      <c r="CF17395" s="79"/>
      <c r="CL17395" s="79"/>
    </row>
    <row r="17396" spans="30:90">
      <c r="AD17396" s="73"/>
      <c r="AE17396" s="74"/>
      <c r="AF17396" s="74"/>
      <c r="BX17396" s="73"/>
      <c r="BY17396" s="74"/>
      <c r="BZ17396" s="74"/>
      <c r="CA17396" s="74"/>
      <c r="CF17396" s="79"/>
      <c r="CL17396" s="79"/>
    </row>
    <row r="17397" spans="30:90">
      <c r="AD17397" s="73"/>
      <c r="AE17397" s="74"/>
      <c r="AF17397" s="74"/>
      <c r="BX17397" s="73"/>
      <c r="BY17397" s="74"/>
      <c r="BZ17397" s="74"/>
      <c r="CA17397" s="74"/>
      <c r="CF17397" s="79"/>
      <c r="CL17397" s="79"/>
    </row>
    <row r="17398" spans="30:90">
      <c r="AD17398" s="73"/>
      <c r="AE17398" s="74"/>
      <c r="AF17398" s="74"/>
      <c r="BX17398" s="73"/>
      <c r="BY17398" s="74"/>
      <c r="BZ17398" s="74"/>
      <c r="CA17398" s="74"/>
      <c r="CF17398" s="79"/>
      <c r="CL17398" s="79"/>
    </row>
    <row r="17399" spans="30:90">
      <c r="AD17399" s="73"/>
      <c r="AE17399" s="74"/>
      <c r="AF17399" s="74"/>
      <c r="BX17399" s="73"/>
      <c r="BY17399" s="74"/>
      <c r="BZ17399" s="74"/>
      <c r="CA17399" s="74"/>
      <c r="CF17399" s="79"/>
      <c r="CL17399" s="79"/>
    </row>
    <row r="17400" spans="30:90">
      <c r="AD17400" s="73"/>
      <c r="AE17400" s="74"/>
      <c r="AF17400" s="74"/>
      <c r="BX17400" s="73"/>
      <c r="BY17400" s="74"/>
      <c r="BZ17400" s="74"/>
      <c r="CA17400" s="74"/>
      <c r="CF17400" s="79"/>
      <c r="CL17400" s="79"/>
    </row>
    <row r="17401" spans="30:90">
      <c r="AD17401" s="73"/>
      <c r="AE17401" s="74"/>
      <c r="AF17401" s="74"/>
      <c r="BX17401" s="73"/>
      <c r="BY17401" s="74"/>
      <c r="BZ17401" s="74"/>
      <c r="CA17401" s="74"/>
      <c r="CF17401" s="79"/>
      <c r="CL17401" s="79"/>
    </row>
    <row r="17402" spans="30:90">
      <c r="AD17402" s="73"/>
      <c r="AE17402" s="74"/>
      <c r="AF17402" s="74"/>
      <c r="BX17402" s="73"/>
      <c r="BY17402" s="74"/>
      <c r="BZ17402" s="74"/>
      <c r="CA17402" s="74"/>
      <c r="CF17402" s="79"/>
      <c r="CL17402" s="79"/>
    </row>
    <row r="17403" spans="30:90">
      <c r="AD17403" s="73"/>
      <c r="AE17403" s="74"/>
      <c r="AF17403" s="74"/>
      <c r="BX17403" s="73"/>
      <c r="BY17403" s="74"/>
      <c r="BZ17403" s="74"/>
      <c r="CA17403" s="74"/>
      <c r="CF17403" s="79"/>
      <c r="CL17403" s="79"/>
    </row>
    <row r="17404" spans="30:90">
      <c r="AD17404" s="73"/>
      <c r="AE17404" s="74"/>
      <c r="AF17404" s="74"/>
      <c r="BX17404" s="73"/>
      <c r="BY17404" s="74"/>
      <c r="BZ17404" s="74"/>
      <c r="CA17404" s="74"/>
      <c r="CF17404" s="79"/>
      <c r="CL17404" s="79"/>
    </row>
    <row r="17405" spans="30:90">
      <c r="AD17405" s="73"/>
      <c r="AE17405" s="74"/>
      <c r="AF17405" s="74"/>
      <c r="BX17405" s="73"/>
      <c r="BY17405" s="74"/>
      <c r="BZ17405" s="74"/>
      <c r="CA17405" s="74"/>
      <c r="CF17405" s="79"/>
      <c r="CL17405" s="79"/>
    </row>
    <row r="17406" spans="30:90">
      <c r="AD17406" s="73"/>
      <c r="AE17406" s="74"/>
      <c r="AF17406" s="74"/>
      <c r="BX17406" s="73"/>
      <c r="BY17406" s="74"/>
      <c r="BZ17406" s="74"/>
      <c r="CA17406" s="74"/>
      <c r="CF17406" s="79"/>
      <c r="CL17406" s="79"/>
    </row>
    <row r="17407" spans="30:90">
      <c r="AD17407" s="73"/>
      <c r="AE17407" s="74"/>
      <c r="AF17407" s="74"/>
      <c r="BX17407" s="73"/>
      <c r="BY17407" s="74"/>
      <c r="BZ17407" s="74"/>
      <c r="CA17407" s="74"/>
      <c r="CF17407" s="79"/>
      <c r="CL17407" s="79"/>
    </row>
    <row r="17408" spans="30:90">
      <c r="AD17408" s="73"/>
      <c r="AE17408" s="74"/>
      <c r="AF17408" s="74"/>
      <c r="BX17408" s="73"/>
      <c r="BY17408" s="74"/>
      <c r="BZ17408" s="74"/>
      <c r="CA17408" s="74"/>
      <c r="CF17408" s="79"/>
      <c r="CL17408" s="79"/>
    </row>
    <row r="17409" spans="30:90">
      <c r="AD17409" s="73"/>
      <c r="AE17409" s="74"/>
      <c r="AF17409" s="74"/>
      <c r="BX17409" s="73"/>
      <c r="BY17409" s="74"/>
      <c r="BZ17409" s="74"/>
      <c r="CA17409" s="74"/>
      <c r="CF17409" s="79"/>
      <c r="CL17409" s="79"/>
    </row>
    <row r="17410" spans="30:90">
      <c r="AD17410" s="73"/>
      <c r="AE17410" s="74"/>
      <c r="AF17410" s="74"/>
      <c r="BX17410" s="73"/>
      <c r="BY17410" s="74"/>
      <c r="BZ17410" s="74"/>
      <c r="CA17410" s="74"/>
      <c r="CF17410" s="79"/>
      <c r="CL17410" s="79"/>
    </row>
    <row r="17411" spans="30:90">
      <c r="AD17411" s="73"/>
      <c r="AE17411" s="74"/>
      <c r="AF17411" s="74"/>
      <c r="BX17411" s="73"/>
      <c r="BY17411" s="74"/>
      <c r="BZ17411" s="74"/>
      <c r="CA17411" s="74"/>
      <c r="CF17411" s="79"/>
      <c r="CL17411" s="79"/>
    </row>
    <row r="17412" spans="30:90">
      <c r="AD17412" s="73"/>
      <c r="AE17412" s="74"/>
      <c r="AF17412" s="74"/>
      <c r="BX17412" s="73"/>
      <c r="BY17412" s="74"/>
      <c r="BZ17412" s="74"/>
      <c r="CA17412" s="74"/>
      <c r="CF17412" s="79"/>
      <c r="CL17412" s="79"/>
    </row>
    <row r="17413" spans="30:90">
      <c r="AD17413" s="73"/>
      <c r="AE17413" s="74"/>
      <c r="AF17413" s="74"/>
      <c r="BX17413" s="73"/>
      <c r="BY17413" s="74"/>
      <c r="BZ17413" s="74"/>
      <c r="CA17413" s="74"/>
      <c r="CF17413" s="79"/>
      <c r="CL17413" s="79"/>
    </row>
    <row r="17414" spans="30:90">
      <c r="AD17414" s="73"/>
      <c r="AE17414" s="74"/>
      <c r="AF17414" s="74"/>
      <c r="BX17414" s="73"/>
      <c r="BY17414" s="74"/>
      <c r="BZ17414" s="74"/>
      <c r="CA17414" s="74"/>
      <c r="CF17414" s="79"/>
      <c r="CL17414" s="79"/>
    </row>
    <row r="17415" spans="30:90">
      <c r="AD17415" s="73"/>
      <c r="AE17415" s="74"/>
      <c r="AF17415" s="74"/>
      <c r="BX17415" s="73"/>
      <c r="BY17415" s="74"/>
      <c r="BZ17415" s="74"/>
      <c r="CA17415" s="74"/>
      <c r="CF17415" s="79"/>
      <c r="CL17415" s="79"/>
    </row>
    <row r="17416" spans="30:90">
      <c r="AD17416" s="73"/>
      <c r="AE17416" s="74"/>
      <c r="AF17416" s="74"/>
      <c r="BX17416" s="73"/>
      <c r="BY17416" s="74"/>
      <c r="BZ17416" s="74"/>
      <c r="CA17416" s="74"/>
      <c r="CF17416" s="79"/>
      <c r="CL17416" s="79"/>
    </row>
    <row r="17417" spans="30:90">
      <c r="AD17417" s="73"/>
      <c r="AE17417" s="74"/>
      <c r="AF17417" s="74"/>
      <c r="BX17417" s="73"/>
      <c r="BY17417" s="74"/>
      <c r="BZ17417" s="74"/>
      <c r="CA17417" s="74"/>
      <c r="CF17417" s="79"/>
      <c r="CL17417" s="79"/>
    </row>
    <row r="17418" spans="30:90">
      <c r="AD17418" s="73"/>
      <c r="AE17418" s="74"/>
      <c r="AF17418" s="74"/>
      <c r="BX17418" s="73"/>
      <c r="BY17418" s="74"/>
      <c r="BZ17418" s="74"/>
      <c r="CA17418" s="74"/>
      <c r="CF17418" s="79"/>
      <c r="CL17418" s="79"/>
    </row>
    <row r="17419" spans="30:90">
      <c r="AD17419" s="73"/>
      <c r="AE17419" s="74"/>
      <c r="AF17419" s="74"/>
      <c r="BX17419" s="73"/>
      <c r="BY17419" s="74"/>
      <c r="BZ17419" s="74"/>
      <c r="CA17419" s="74"/>
      <c r="CF17419" s="79"/>
      <c r="CL17419" s="79"/>
    </row>
    <row r="17420" spans="30:90">
      <c r="AD17420" s="73"/>
      <c r="AE17420" s="74"/>
      <c r="AF17420" s="74"/>
      <c r="BX17420" s="73"/>
      <c r="BY17420" s="74"/>
      <c r="BZ17420" s="74"/>
      <c r="CA17420" s="74"/>
      <c r="CF17420" s="79"/>
      <c r="CL17420" s="79"/>
    </row>
    <row r="17421" spans="30:90">
      <c r="AD17421" s="73"/>
      <c r="AE17421" s="74"/>
      <c r="AF17421" s="74"/>
      <c r="BX17421" s="73"/>
      <c r="BY17421" s="74"/>
      <c r="BZ17421" s="74"/>
      <c r="CA17421" s="74"/>
      <c r="CF17421" s="79"/>
      <c r="CL17421" s="79"/>
    </row>
    <row r="17422" spans="30:90">
      <c r="AD17422" s="73"/>
      <c r="AE17422" s="74"/>
      <c r="AF17422" s="74"/>
      <c r="BX17422" s="73"/>
      <c r="BY17422" s="74"/>
      <c r="BZ17422" s="74"/>
      <c r="CA17422" s="74"/>
      <c r="CF17422" s="79"/>
      <c r="CL17422" s="79"/>
    </row>
    <row r="17423" spans="30:90">
      <c r="AD17423" s="73"/>
      <c r="AE17423" s="74"/>
      <c r="AF17423" s="74"/>
      <c r="BX17423" s="73"/>
      <c r="BY17423" s="74"/>
      <c r="BZ17423" s="74"/>
      <c r="CA17423" s="74"/>
      <c r="CF17423" s="79"/>
      <c r="CL17423" s="79"/>
    </row>
    <row r="17424" spans="30:90">
      <c r="AD17424" s="73"/>
      <c r="AE17424" s="74"/>
      <c r="AF17424" s="74"/>
      <c r="BX17424" s="73"/>
      <c r="BY17424" s="74"/>
      <c r="BZ17424" s="74"/>
      <c r="CA17424" s="74"/>
      <c r="CF17424" s="79"/>
      <c r="CL17424" s="79"/>
    </row>
    <row r="17425" spans="30:90">
      <c r="AD17425" s="73"/>
      <c r="AE17425" s="74"/>
      <c r="AF17425" s="74"/>
      <c r="BX17425" s="73"/>
      <c r="BY17425" s="74"/>
      <c r="BZ17425" s="74"/>
      <c r="CA17425" s="74"/>
      <c r="CF17425" s="79"/>
      <c r="CL17425" s="79"/>
    </row>
    <row r="17426" spans="30:90">
      <c r="AD17426" s="73"/>
      <c r="AE17426" s="74"/>
      <c r="AF17426" s="74"/>
      <c r="BX17426" s="73"/>
      <c r="BY17426" s="74"/>
      <c r="BZ17426" s="74"/>
      <c r="CA17426" s="74"/>
      <c r="CF17426" s="79"/>
      <c r="CL17426" s="79"/>
    </row>
    <row r="17427" spans="30:90">
      <c r="AD17427" s="73"/>
      <c r="AE17427" s="74"/>
      <c r="AF17427" s="74"/>
      <c r="BX17427" s="73"/>
      <c r="BY17427" s="74"/>
      <c r="BZ17427" s="74"/>
      <c r="CA17427" s="74"/>
      <c r="CF17427" s="79"/>
      <c r="CL17427" s="79"/>
    </row>
    <row r="17428" spans="30:90">
      <c r="AD17428" s="73"/>
      <c r="AE17428" s="74"/>
      <c r="AF17428" s="74"/>
      <c r="BX17428" s="73"/>
      <c r="BY17428" s="74"/>
      <c r="BZ17428" s="74"/>
      <c r="CA17428" s="74"/>
      <c r="CF17428" s="79"/>
      <c r="CL17428" s="79"/>
    </row>
    <row r="17429" spans="30:90">
      <c r="AD17429" s="73"/>
      <c r="AE17429" s="74"/>
      <c r="AF17429" s="74"/>
      <c r="BX17429" s="73"/>
      <c r="BY17429" s="74"/>
      <c r="BZ17429" s="74"/>
      <c r="CA17429" s="74"/>
      <c r="CF17429" s="79"/>
      <c r="CL17429" s="79"/>
    </row>
    <row r="17430" spans="30:90">
      <c r="AD17430" s="73"/>
      <c r="AE17430" s="74"/>
      <c r="AF17430" s="74"/>
      <c r="BX17430" s="73"/>
      <c r="BY17430" s="74"/>
      <c r="BZ17430" s="74"/>
      <c r="CA17430" s="74"/>
      <c r="CF17430" s="79"/>
      <c r="CL17430" s="79"/>
    </row>
    <row r="17431" spans="30:90">
      <c r="AD17431" s="73"/>
      <c r="AE17431" s="74"/>
      <c r="AF17431" s="74"/>
      <c r="BX17431" s="73"/>
      <c r="BY17431" s="74"/>
      <c r="BZ17431" s="74"/>
      <c r="CA17431" s="74"/>
      <c r="CF17431" s="79"/>
      <c r="CL17431" s="79"/>
    </row>
    <row r="17432" spans="30:90">
      <c r="AD17432" s="73"/>
      <c r="AE17432" s="74"/>
      <c r="AF17432" s="74"/>
      <c r="BX17432" s="73"/>
      <c r="BY17432" s="74"/>
      <c r="BZ17432" s="74"/>
      <c r="CA17432" s="74"/>
      <c r="CF17432" s="79"/>
      <c r="CL17432" s="79"/>
    </row>
    <row r="17433" spans="30:90">
      <c r="AD17433" s="73"/>
      <c r="AE17433" s="74"/>
      <c r="AF17433" s="74"/>
      <c r="BX17433" s="73"/>
      <c r="BY17433" s="74"/>
      <c r="BZ17433" s="74"/>
      <c r="CA17433" s="74"/>
      <c r="CF17433" s="79"/>
      <c r="CL17433" s="79"/>
    </row>
    <row r="17434" spans="30:90">
      <c r="AD17434" s="73"/>
      <c r="AE17434" s="74"/>
      <c r="AF17434" s="74"/>
      <c r="BX17434" s="73"/>
      <c r="BY17434" s="74"/>
      <c r="BZ17434" s="74"/>
      <c r="CA17434" s="74"/>
      <c r="CF17434" s="79"/>
      <c r="CL17434" s="79"/>
    </row>
    <row r="17435" spans="30:90">
      <c r="AD17435" s="73"/>
      <c r="AE17435" s="74"/>
      <c r="AF17435" s="74"/>
      <c r="BX17435" s="73"/>
      <c r="BY17435" s="74"/>
      <c r="BZ17435" s="74"/>
      <c r="CA17435" s="74"/>
      <c r="CF17435" s="79"/>
      <c r="CL17435" s="79"/>
    </row>
    <row r="17436" spans="30:90">
      <c r="AD17436" s="73"/>
      <c r="AE17436" s="74"/>
      <c r="AF17436" s="74"/>
      <c r="BX17436" s="73"/>
      <c r="BY17436" s="74"/>
      <c r="BZ17436" s="74"/>
      <c r="CA17436" s="74"/>
      <c r="CF17436" s="79"/>
      <c r="CL17436" s="79"/>
    </row>
    <row r="17437" spans="30:90">
      <c r="AD17437" s="73"/>
      <c r="AE17437" s="74"/>
      <c r="AF17437" s="74"/>
      <c r="BX17437" s="73"/>
      <c r="BY17437" s="74"/>
      <c r="BZ17437" s="74"/>
      <c r="CA17437" s="74"/>
      <c r="CF17437" s="79"/>
      <c r="CL17437" s="79"/>
    </row>
    <row r="17438" spans="30:90">
      <c r="AD17438" s="73"/>
      <c r="AE17438" s="74"/>
      <c r="AF17438" s="74"/>
      <c r="BX17438" s="73"/>
      <c r="BY17438" s="74"/>
      <c r="BZ17438" s="74"/>
      <c r="CA17438" s="74"/>
      <c r="CF17438" s="79"/>
      <c r="CL17438" s="79"/>
    </row>
    <row r="17439" spans="30:90">
      <c r="AD17439" s="73"/>
      <c r="AE17439" s="74"/>
      <c r="AF17439" s="74"/>
      <c r="BX17439" s="73"/>
      <c r="BY17439" s="74"/>
      <c r="BZ17439" s="74"/>
      <c r="CA17439" s="74"/>
      <c r="CF17439" s="79"/>
      <c r="CL17439" s="79"/>
    </row>
    <row r="17440" spans="30:90">
      <c r="AD17440" s="73"/>
      <c r="AE17440" s="74"/>
      <c r="AF17440" s="74"/>
      <c r="BX17440" s="73"/>
      <c r="BY17440" s="74"/>
      <c r="BZ17440" s="74"/>
      <c r="CA17440" s="74"/>
      <c r="CF17440" s="79"/>
      <c r="CL17440" s="79"/>
    </row>
    <row r="17441" spans="30:90">
      <c r="AD17441" s="73"/>
      <c r="AE17441" s="74"/>
      <c r="AF17441" s="74"/>
      <c r="BX17441" s="73"/>
      <c r="BY17441" s="74"/>
      <c r="BZ17441" s="74"/>
      <c r="CA17441" s="74"/>
      <c r="CF17441" s="79"/>
      <c r="CL17441" s="79"/>
    </row>
    <row r="17442" spans="30:90">
      <c r="AD17442" s="73"/>
      <c r="AE17442" s="74"/>
      <c r="AF17442" s="74"/>
      <c r="BX17442" s="73"/>
      <c r="BY17442" s="74"/>
      <c r="BZ17442" s="74"/>
      <c r="CA17442" s="74"/>
      <c r="CF17442" s="79"/>
      <c r="CL17442" s="79"/>
    </row>
    <row r="17443" spans="30:90">
      <c r="AD17443" s="73"/>
      <c r="AE17443" s="74"/>
      <c r="AF17443" s="74"/>
      <c r="BX17443" s="73"/>
      <c r="BY17443" s="74"/>
      <c r="BZ17443" s="74"/>
      <c r="CA17443" s="74"/>
      <c r="CF17443" s="79"/>
      <c r="CL17443" s="79"/>
    </row>
    <row r="17444" spans="30:90">
      <c r="AD17444" s="73"/>
      <c r="AE17444" s="74"/>
      <c r="AF17444" s="74"/>
      <c r="BX17444" s="73"/>
      <c r="BY17444" s="74"/>
      <c r="BZ17444" s="74"/>
      <c r="CA17444" s="74"/>
      <c r="CF17444" s="79"/>
      <c r="CL17444" s="79"/>
    </row>
    <row r="17445" spans="30:90">
      <c r="AD17445" s="73"/>
      <c r="AE17445" s="74"/>
      <c r="AF17445" s="74"/>
      <c r="BX17445" s="73"/>
      <c r="BY17445" s="74"/>
      <c r="BZ17445" s="74"/>
      <c r="CA17445" s="74"/>
      <c r="CF17445" s="79"/>
      <c r="CL17445" s="79"/>
    </row>
    <row r="17446" spans="30:90">
      <c r="AD17446" s="73"/>
      <c r="AE17446" s="74"/>
      <c r="AF17446" s="74"/>
      <c r="BX17446" s="73"/>
      <c r="BY17446" s="74"/>
      <c r="BZ17446" s="74"/>
      <c r="CA17446" s="74"/>
      <c r="CF17446" s="79"/>
      <c r="CL17446" s="79"/>
    </row>
    <row r="17447" spans="30:90">
      <c r="AD17447" s="73"/>
      <c r="AE17447" s="74"/>
      <c r="AF17447" s="74"/>
      <c r="BX17447" s="73"/>
      <c r="BY17447" s="74"/>
      <c r="BZ17447" s="74"/>
      <c r="CA17447" s="74"/>
      <c r="CF17447" s="79"/>
      <c r="CL17447" s="79"/>
    </row>
    <row r="17448" spans="30:90">
      <c r="AD17448" s="73"/>
      <c r="AE17448" s="74"/>
      <c r="AF17448" s="74"/>
      <c r="BX17448" s="73"/>
      <c r="BY17448" s="74"/>
      <c r="BZ17448" s="74"/>
      <c r="CA17448" s="74"/>
      <c r="CF17448" s="79"/>
      <c r="CL17448" s="79"/>
    </row>
    <row r="17449" spans="30:90">
      <c r="AD17449" s="73"/>
      <c r="AE17449" s="74"/>
      <c r="AF17449" s="74"/>
      <c r="BX17449" s="73"/>
      <c r="BY17449" s="74"/>
      <c r="BZ17449" s="74"/>
      <c r="CA17449" s="74"/>
      <c r="CF17449" s="79"/>
      <c r="CL17449" s="79"/>
    </row>
    <row r="17450" spans="30:90">
      <c r="AD17450" s="73"/>
      <c r="AE17450" s="74"/>
      <c r="AF17450" s="74"/>
      <c r="BX17450" s="73"/>
      <c r="BY17450" s="74"/>
      <c r="BZ17450" s="74"/>
      <c r="CA17450" s="74"/>
      <c r="CF17450" s="79"/>
      <c r="CL17450" s="79"/>
    </row>
    <row r="17451" spans="30:90">
      <c r="AD17451" s="73"/>
      <c r="AE17451" s="74"/>
      <c r="AF17451" s="74"/>
      <c r="BX17451" s="73"/>
      <c r="BY17451" s="74"/>
      <c r="BZ17451" s="74"/>
      <c r="CA17451" s="74"/>
      <c r="CF17451" s="79"/>
      <c r="CL17451" s="79"/>
    </row>
    <row r="17452" spans="30:90">
      <c r="AD17452" s="73"/>
      <c r="AE17452" s="74"/>
      <c r="AF17452" s="74"/>
      <c r="BX17452" s="73"/>
      <c r="BY17452" s="74"/>
      <c r="BZ17452" s="74"/>
      <c r="CA17452" s="74"/>
      <c r="CF17452" s="79"/>
      <c r="CL17452" s="79"/>
    </row>
    <row r="17453" spans="30:90">
      <c r="AD17453" s="73"/>
      <c r="AE17453" s="74"/>
      <c r="AF17453" s="74"/>
      <c r="BX17453" s="73"/>
      <c r="BY17453" s="74"/>
      <c r="BZ17453" s="74"/>
      <c r="CA17453" s="74"/>
      <c r="CF17453" s="79"/>
      <c r="CL17453" s="79"/>
    </row>
    <row r="17454" spans="30:90">
      <c r="AD17454" s="73"/>
      <c r="AE17454" s="74"/>
      <c r="AF17454" s="74"/>
      <c r="BX17454" s="73"/>
      <c r="BY17454" s="74"/>
      <c r="BZ17454" s="74"/>
      <c r="CA17454" s="74"/>
      <c r="CF17454" s="79"/>
      <c r="CL17454" s="79"/>
    </row>
    <row r="17455" spans="30:90">
      <c r="AD17455" s="73"/>
      <c r="AE17455" s="74"/>
      <c r="AF17455" s="74"/>
      <c r="BX17455" s="73"/>
      <c r="BY17455" s="74"/>
      <c r="BZ17455" s="74"/>
      <c r="CA17455" s="74"/>
      <c r="CF17455" s="79"/>
      <c r="CL17455" s="79"/>
    </row>
    <row r="17456" spans="30:90">
      <c r="AD17456" s="73"/>
      <c r="AE17456" s="74"/>
      <c r="AF17456" s="74"/>
      <c r="BX17456" s="73"/>
      <c r="BY17456" s="74"/>
      <c r="BZ17456" s="74"/>
      <c r="CA17456" s="74"/>
      <c r="CF17456" s="79"/>
      <c r="CL17456" s="79"/>
    </row>
    <row r="17457" spans="30:90">
      <c r="AD17457" s="73"/>
      <c r="AE17457" s="74"/>
      <c r="AF17457" s="74"/>
      <c r="BX17457" s="73"/>
      <c r="BY17457" s="74"/>
      <c r="BZ17457" s="74"/>
      <c r="CA17457" s="74"/>
      <c r="CF17457" s="79"/>
      <c r="CL17457" s="79"/>
    </row>
    <row r="17458" spans="30:90">
      <c r="AD17458" s="73"/>
      <c r="AE17458" s="74"/>
      <c r="AF17458" s="74"/>
      <c r="BX17458" s="73"/>
      <c r="BY17458" s="74"/>
      <c r="BZ17458" s="74"/>
      <c r="CA17458" s="74"/>
      <c r="CF17458" s="79"/>
      <c r="CL17458" s="79"/>
    </row>
    <row r="17459" spans="30:90">
      <c r="AD17459" s="73"/>
      <c r="AE17459" s="74"/>
      <c r="AF17459" s="74"/>
      <c r="BX17459" s="73"/>
      <c r="BY17459" s="74"/>
      <c r="BZ17459" s="74"/>
      <c r="CA17459" s="74"/>
      <c r="CF17459" s="79"/>
      <c r="CL17459" s="79"/>
    </row>
    <row r="17460" spans="30:90">
      <c r="AD17460" s="73"/>
      <c r="AE17460" s="74"/>
      <c r="AF17460" s="74"/>
      <c r="BX17460" s="73"/>
      <c r="BY17460" s="74"/>
      <c r="BZ17460" s="74"/>
      <c r="CA17460" s="74"/>
      <c r="CF17460" s="79"/>
      <c r="CL17460" s="79"/>
    </row>
    <row r="17461" spans="30:90">
      <c r="AD17461" s="73"/>
      <c r="AE17461" s="74"/>
      <c r="AF17461" s="74"/>
      <c r="BX17461" s="73"/>
      <c r="BY17461" s="74"/>
      <c r="BZ17461" s="74"/>
      <c r="CA17461" s="74"/>
      <c r="CF17461" s="79"/>
      <c r="CL17461" s="79"/>
    </row>
    <row r="17462" spans="30:90">
      <c r="AD17462" s="73"/>
      <c r="AE17462" s="74"/>
      <c r="AF17462" s="74"/>
      <c r="BX17462" s="73"/>
      <c r="BY17462" s="74"/>
      <c r="BZ17462" s="74"/>
      <c r="CA17462" s="74"/>
      <c r="CF17462" s="79"/>
      <c r="CL17462" s="79"/>
    </row>
    <row r="17463" spans="30:90">
      <c r="AD17463" s="73"/>
      <c r="AE17463" s="74"/>
      <c r="AF17463" s="74"/>
      <c r="BX17463" s="73"/>
      <c r="BY17463" s="74"/>
      <c r="BZ17463" s="74"/>
      <c r="CA17463" s="74"/>
      <c r="CF17463" s="79"/>
      <c r="CL17463" s="79"/>
    </row>
    <row r="17464" spans="30:90">
      <c r="AD17464" s="73"/>
      <c r="AE17464" s="74"/>
      <c r="AF17464" s="74"/>
      <c r="BX17464" s="73"/>
      <c r="BY17464" s="74"/>
      <c r="BZ17464" s="74"/>
      <c r="CA17464" s="74"/>
      <c r="CF17464" s="79"/>
      <c r="CL17464" s="79"/>
    </row>
    <row r="17465" spans="30:90">
      <c r="AD17465" s="73"/>
      <c r="AE17465" s="74"/>
      <c r="AF17465" s="74"/>
      <c r="BX17465" s="73"/>
      <c r="BY17465" s="74"/>
      <c r="BZ17465" s="74"/>
      <c r="CA17465" s="74"/>
      <c r="CF17465" s="79"/>
      <c r="CL17465" s="79"/>
    </row>
    <row r="17466" spans="30:90">
      <c r="AD17466" s="73"/>
      <c r="AE17466" s="74"/>
      <c r="AF17466" s="74"/>
      <c r="BX17466" s="73"/>
      <c r="BY17466" s="74"/>
      <c r="BZ17466" s="74"/>
      <c r="CA17466" s="74"/>
      <c r="CF17466" s="79"/>
      <c r="CL17466" s="79"/>
    </row>
    <row r="17467" spans="30:90">
      <c r="AD17467" s="73"/>
      <c r="AE17467" s="74"/>
      <c r="AF17467" s="74"/>
      <c r="BX17467" s="73"/>
      <c r="BY17467" s="74"/>
      <c r="BZ17467" s="74"/>
      <c r="CA17467" s="74"/>
      <c r="CF17467" s="79"/>
      <c r="CL17467" s="79"/>
    </row>
    <row r="17468" spans="30:90">
      <c r="AD17468" s="73"/>
      <c r="AE17468" s="74"/>
      <c r="AF17468" s="74"/>
      <c r="BX17468" s="73"/>
      <c r="BY17468" s="74"/>
      <c r="BZ17468" s="74"/>
      <c r="CA17468" s="74"/>
      <c r="CF17468" s="79"/>
      <c r="CL17468" s="79"/>
    </row>
    <row r="17469" spans="30:90">
      <c r="AD17469" s="73"/>
      <c r="AE17469" s="74"/>
      <c r="AF17469" s="74"/>
      <c r="BX17469" s="73"/>
      <c r="BY17469" s="74"/>
      <c r="BZ17469" s="74"/>
      <c r="CA17469" s="74"/>
      <c r="CF17469" s="79"/>
      <c r="CL17469" s="79"/>
    </row>
    <row r="17470" spans="30:90">
      <c r="AD17470" s="73"/>
      <c r="AE17470" s="74"/>
      <c r="AF17470" s="74"/>
      <c r="BX17470" s="73"/>
      <c r="BY17470" s="74"/>
      <c r="BZ17470" s="74"/>
      <c r="CA17470" s="74"/>
      <c r="CF17470" s="79"/>
      <c r="CL17470" s="79"/>
    </row>
    <row r="17471" spans="30:90">
      <c r="AD17471" s="73"/>
      <c r="AE17471" s="74"/>
      <c r="AF17471" s="74"/>
      <c r="BX17471" s="73"/>
      <c r="BY17471" s="74"/>
      <c r="BZ17471" s="74"/>
      <c r="CA17471" s="74"/>
      <c r="CF17471" s="79"/>
      <c r="CL17471" s="79"/>
    </row>
    <row r="17472" spans="30:90">
      <c r="AD17472" s="73"/>
      <c r="AE17472" s="74"/>
      <c r="AF17472" s="74"/>
      <c r="BX17472" s="73"/>
      <c r="BY17472" s="74"/>
      <c r="BZ17472" s="74"/>
      <c r="CA17472" s="74"/>
      <c r="CF17472" s="79"/>
      <c r="CL17472" s="79"/>
    </row>
    <row r="17473" spans="30:90">
      <c r="AD17473" s="73"/>
      <c r="AE17473" s="74"/>
      <c r="AF17473" s="74"/>
      <c r="BX17473" s="73"/>
      <c r="BY17473" s="74"/>
      <c r="BZ17473" s="74"/>
      <c r="CA17473" s="74"/>
      <c r="CF17473" s="79"/>
      <c r="CL17473" s="79"/>
    </row>
    <row r="17474" spans="30:90">
      <c r="AD17474" s="73"/>
      <c r="AE17474" s="74"/>
      <c r="AF17474" s="74"/>
      <c r="BX17474" s="73"/>
      <c r="BY17474" s="74"/>
      <c r="BZ17474" s="74"/>
      <c r="CA17474" s="74"/>
      <c r="CF17474" s="79"/>
      <c r="CL17474" s="79"/>
    </row>
    <row r="17475" spans="30:90">
      <c r="AD17475" s="73"/>
      <c r="AE17475" s="74"/>
      <c r="AF17475" s="74"/>
      <c r="BX17475" s="73"/>
      <c r="BY17475" s="74"/>
      <c r="BZ17475" s="74"/>
      <c r="CA17475" s="74"/>
      <c r="CF17475" s="79"/>
      <c r="CL17475" s="79"/>
    </row>
    <row r="17476" spans="30:90">
      <c r="AD17476" s="73"/>
      <c r="AE17476" s="74"/>
      <c r="AF17476" s="74"/>
      <c r="BX17476" s="73"/>
      <c r="BY17476" s="74"/>
      <c r="BZ17476" s="74"/>
      <c r="CA17476" s="74"/>
      <c r="CF17476" s="79"/>
      <c r="CL17476" s="79"/>
    </row>
    <row r="17477" spans="30:90">
      <c r="AD17477" s="73"/>
      <c r="AE17477" s="74"/>
      <c r="AF17477" s="74"/>
      <c r="BX17477" s="73"/>
      <c r="BY17477" s="74"/>
      <c r="BZ17477" s="74"/>
      <c r="CA17477" s="74"/>
      <c r="CF17477" s="79"/>
      <c r="CL17477" s="79"/>
    </row>
    <row r="17478" spans="30:90">
      <c r="AD17478" s="73"/>
      <c r="AE17478" s="74"/>
      <c r="AF17478" s="74"/>
      <c r="BX17478" s="73"/>
      <c r="BY17478" s="74"/>
      <c r="BZ17478" s="74"/>
      <c r="CA17478" s="74"/>
      <c r="CF17478" s="79"/>
      <c r="CL17478" s="79"/>
    </row>
    <row r="17479" spans="30:90">
      <c r="AD17479" s="73"/>
      <c r="AE17479" s="74"/>
      <c r="AF17479" s="74"/>
      <c r="BX17479" s="73"/>
      <c r="BY17479" s="74"/>
      <c r="BZ17479" s="74"/>
      <c r="CA17479" s="74"/>
      <c r="CF17479" s="79"/>
      <c r="CL17479" s="79"/>
    </row>
    <row r="17480" spans="30:90">
      <c r="AD17480" s="73"/>
      <c r="AE17480" s="74"/>
      <c r="AF17480" s="74"/>
      <c r="BX17480" s="73"/>
      <c r="BY17480" s="74"/>
      <c r="BZ17480" s="74"/>
      <c r="CA17480" s="74"/>
      <c r="CF17480" s="79"/>
      <c r="CL17480" s="79"/>
    </row>
    <row r="17481" spans="30:90">
      <c r="AD17481" s="73"/>
      <c r="AE17481" s="74"/>
      <c r="AF17481" s="74"/>
      <c r="BX17481" s="73"/>
      <c r="BY17481" s="74"/>
      <c r="BZ17481" s="74"/>
      <c r="CA17481" s="74"/>
      <c r="CF17481" s="79"/>
      <c r="CL17481" s="79"/>
    </row>
    <row r="17482" spans="30:90">
      <c r="AD17482" s="73"/>
      <c r="AE17482" s="74"/>
      <c r="AF17482" s="74"/>
      <c r="BX17482" s="73"/>
      <c r="BY17482" s="74"/>
      <c r="BZ17482" s="74"/>
      <c r="CA17482" s="74"/>
      <c r="CF17482" s="79"/>
      <c r="CL17482" s="79"/>
    </row>
    <row r="17483" spans="30:90">
      <c r="AD17483" s="73"/>
      <c r="AE17483" s="74"/>
      <c r="AF17483" s="74"/>
      <c r="BX17483" s="73"/>
      <c r="BY17483" s="74"/>
      <c r="BZ17483" s="74"/>
      <c r="CA17483" s="74"/>
      <c r="CF17483" s="79"/>
      <c r="CL17483" s="79"/>
    </row>
    <row r="17484" spans="30:90">
      <c r="AD17484" s="73"/>
      <c r="AE17484" s="74"/>
      <c r="AF17484" s="74"/>
      <c r="BX17484" s="73"/>
      <c r="BY17484" s="74"/>
      <c r="BZ17484" s="74"/>
      <c r="CA17484" s="74"/>
      <c r="CF17484" s="79"/>
      <c r="CL17484" s="79"/>
    </row>
    <row r="17485" spans="30:90">
      <c r="AD17485" s="73"/>
      <c r="AE17485" s="74"/>
      <c r="AF17485" s="74"/>
      <c r="BX17485" s="73"/>
      <c r="BY17485" s="74"/>
      <c r="BZ17485" s="74"/>
      <c r="CA17485" s="74"/>
      <c r="CF17485" s="79"/>
      <c r="CL17485" s="79"/>
    </row>
    <row r="17486" spans="30:90">
      <c r="AD17486" s="73"/>
      <c r="AE17486" s="74"/>
      <c r="AF17486" s="74"/>
      <c r="BX17486" s="73"/>
      <c r="BY17486" s="74"/>
      <c r="BZ17486" s="74"/>
      <c r="CA17486" s="74"/>
      <c r="CF17486" s="79"/>
      <c r="CL17486" s="79"/>
    </row>
    <row r="17487" spans="30:90">
      <c r="AD17487" s="73"/>
      <c r="AE17487" s="74"/>
      <c r="AF17487" s="74"/>
      <c r="BX17487" s="73"/>
      <c r="BY17487" s="74"/>
      <c r="BZ17487" s="74"/>
      <c r="CA17487" s="74"/>
      <c r="CF17487" s="79"/>
      <c r="CL17487" s="79"/>
    </row>
    <row r="17488" spans="30:90">
      <c r="AD17488" s="73"/>
      <c r="AE17488" s="74"/>
      <c r="AF17488" s="74"/>
      <c r="BX17488" s="73"/>
      <c r="BY17488" s="74"/>
      <c r="BZ17488" s="74"/>
      <c r="CA17488" s="74"/>
      <c r="CF17488" s="79"/>
      <c r="CL17488" s="79"/>
    </row>
    <row r="17489" spans="30:90">
      <c r="AD17489" s="73"/>
      <c r="AE17489" s="74"/>
      <c r="AF17489" s="74"/>
      <c r="BX17489" s="73"/>
      <c r="BY17489" s="74"/>
      <c r="BZ17489" s="74"/>
      <c r="CA17489" s="74"/>
      <c r="CF17489" s="79"/>
      <c r="CL17489" s="79"/>
    </row>
    <row r="17490" spans="30:90">
      <c r="AD17490" s="73"/>
      <c r="AE17490" s="74"/>
      <c r="AF17490" s="74"/>
      <c r="BX17490" s="73"/>
      <c r="BY17490" s="74"/>
      <c r="BZ17490" s="74"/>
      <c r="CA17490" s="74"/>
      <c r="CF17490" s="79"/>
      <c r="CL17490" s="79"/>
    </row>
    <row r="17491" spans="30:90">
      <c r="AD17491" s="73"/>
      <c r="AE17491" s="74"/>
      <c r="AF17491" s="74"/>
      <c r="BX17491" s="73"/>
      <c r="BY17491" s="74"/>
      <c r="BZ17491" s="74"/>
      <c r="CA17491" s="74"/>
      <c r="CF17491" s="79"/>
      <c r="CL17491" s="79"/>
    </row>
    <row r="17492" spans="30:90">
      <c r="AD17492" s="73"/>
      <c r="AE17492" s="74"/>
      <c r="AF17492" s="74"/>
      <c r="BX17492" s="73"/>
      <c r="BY17492" s="74"/>
      <c r="BZ17492" s="74"/>
      <c r="CA17492" s="74"/>
      <c r="CF17492" s="79"/>
      <c r="CL17492" s="79"/>
    </row>
    <row r="17493" spans="30:90">
      <c r="AD17493" s="73"/>
      <c r="AE17493" s="74"/>
      <c r="AF17493" s="74"/>
      <c r="BX17493" s="73"/>
      <c r="BY17493" s="74"/>
      <c r="BZ17493" s="74"/>
      <c r="CA17493" s="74"/>
      <c r="CF17493" s="79"/>
      <c r="CL17493" s="79"/>
    </row>
    <row r="17494" spans="30:90">
      <c r="AD17494" s="73"/>
      <c r="AE17494" s="74"/>
      <c r="AF17494" s="74"/>
      <c r="BX17494" s="73"/>
      <c r="BY17494" s="74"/>
      <c r="BZ17494" s="74"/>
      <c r="CA17494" s="74"/>
      <c r="CF17494" s="79"/>
      <c r="CL17494" s="79"/>
    </row>
    <row r="17495" spans="30:90">
      <c r="AD17495" s="73"/>
      <c r="AE17495" s="74"/>
      <c r="AF17495" s="74"/>
      <c r="BX17495" s="73"/>
      <c r="BY17495" s="74"/>
      <c r="BZ17495" s="74"/>
      <c r="CA17495" s="74"/>
      <c r="CF17495" s="79"/>
      <c r="CL17495" s="79"/>
    </row>
    <row r="17496" spans="30:90">
      <c r="AD17496" s="73"/>
      <c r="AE17496" s="74"/>
      <c r="AF17496" s="74"/>
      <c r="BX17496" s="73"/>
      <c r="BY17496" s="74"/>
      <c r="BZ17496" s="74"/>
      <c r="CA17496" s="74"/>
      <c r="CF17496" s="79"/>
      <c r="CL17496" s="79"/>
    </row>
    <row r="17497" spans="30:90">
      <c r="AD17497" s="73"/>
      <c r="AE17497" s="74"/>
      <c r="AF17497" s="74"/>
      <c r="BX17497" s="73"/>
      <c r="BY17497" s="74"/>
      <c r="BZ17497" s="74"/>
      <c r="CA17497" s="74"/>
      <c r="CF17497" s="79"/>
      <c r="CL17497" s="79"/>
    </row>
    <row r="17498" spans="30:90">
      <c r="AD17498" s="73"/>
      <c r="AE17498" s="74"/>
      <c r="AF17498" s="74"/>
      <c r="BX17498" s="73"/>
      <c r="BY17498" s="74"/>
      <c r="BZ17498" s="74"/>
      <c r="CA17498" s="74"/>
      <c r="CF17498" s="79"/>
      <c r="CL17498" s="79"/>
    </row>
    <row r="17499" spans="30:90">
      <c r="AD17499" s="73"/>
      <c r="AE17499" s="74"/>
      <c r="AF17499" s="74"/>
      <c r="BX17499" s="73"/>
      <c r="BY17499" s="74"/>
      <c r="BZ17499" s="74"/>
      <c r="CA17499" s="74"/>
      <c r="CF17499" s="79"/>
      <c r="CL17499" s="79"/>
    </row>
    <row r="17500" spans="30:90">
      <c r="AD17500" s="73"/>
      <c r="AE17500" s="74"/>
      <c r="AF17500" s="74"/>
      <c r="BX17500" s="73"/>
      <c r="BY17500" s="74"/>
      <c r="BZ17500" s="74"/>
      <c r="CA17500" s="74"/>
      <c r="CF17500" s="79"/>
      <c r="CL17500" s="79"/>
    </row>
    <row r="17501" spans="30:90">
      <c r="AD17501" s="73"/>
      <c r="AE17501" s="74"/>
      <c r="AF17501" s="74"/>
      <c r="BX17501" s="73"/>
      <c r="BY17501" s="74"/>
      <c r="BZ17501" s="74"/>
      <c r="CA17501" s="74"/>
      <c r="CF17501" s="79"/>
      <c r="CL17501" s="79"/>
    </row>
    <row r="17502" spans="30:90">
      <c r="AD17502" s="73"/>
      <c r="AE17502" s="74"/>
      <c r="AF17502" s="74"/>
      <c r="BX17502" s="73"/>
      <c r="BY17502" s="74"/>
      <c r="BZ17502" s="74"/>
      <c r="CA17502" s="74"/>
      <c r="CF17502" s="79"/>
      <c r="CL17502" s="79"/>
    </row>
    <row r="17503" spans="30:90">
      <c r="AD17503" s="73"/>
      <c r="AE17503" s="74"/>
      <c r="AF17503" s="74"/>
      <c r="BX17503" s="73"/>
      <c r="BY17503" s="74"/>
      <c r="BZ17503" s="74"/>
      <c r="CA17503" s="74"/>
      <c r="CF17503" s="79"/>
      <c r="CL17503" s="79"/>
    </row>
    <row r="17504" spans="30:90">
      <c r="AD17504" s="73"/>
      <c r="AE17504" s="74"/>
      <c r="AF17504" s="74"/>
      <c r="BX17504" s="73"/>
      <c r="BY17504" s="74"/>
      <c r="BZ17504" s="74"/>
      <c r="CA17504" s="74"/>
      <c r="CF17504" s="79"/>
      <c r="CL17504" s="79"/>
    </row>
    <row r="17505" spans="30:90">
      <c r="AD17505" s="73"/>
      <c r="AE17505" s="74"/>
      <c r="AF17505" s="74"/>
      <c r="BX17505" s="73"/>
      <c r="BY17505" s="74"/>
      <c r="BZ17505" s="74"/>
      <c r="CA17505" s="74"/>
      <c r="CF17505" s="79"/>
      <c r="CL17505" s="79"/>
    </row>
    <row r="17506" spans="30:90">
      <c r="AD17506" s="73"/>
      <c r="AE17506" s="74"/>
      <c r="AF17506" s="74"/>
      <c r="BX17506" s="73"/>
      <c r="BY17506" s="74"/>
      <c r="BZ17506" s="74"/>
      <c r="CA17506" s="74"/>
      <c r="CF17506" s="79"/>
      <c r="CL17506" s="79"/>
    </row>
    <row r="17507" spans="30:90">
      <c r="AD17507" s="73"/>
      <c r="AE17507" s="74"/>
      <c r="AF17507" s="74"/>
      <c r="BX17507" s="73"/>
      <c r="BY17507" s="74"/>
      <c r="BZ17507" s="74"/>
      <c r="CA17507" s="74"/>
      <c r="CF17507" s="79"/>
      <c r="CL17507" s="79"/>
    </row>
    <row r="17508" spans="30:90">
      <c r="AD17508" s="73"/>
      <c r="AE17508" s="74"/>
      <c r="AF17508" s="74"/>
      <c r="BX17508" s="73"/>
      <c r="BY17508" s="74"/>
      <c r="BZ17508" s="74"/>
      <c r="CA17508" s="74"/>
      <c r="CF17508" s="79"/>
      <c r="CL17508" s="79"/>
    </row>
    <row r="17509" spans="30:90">
      <c r="AD17509" s="73"/>
      <c r="AE17509" s="74"/>
      <c r="AF17509" s="74"/>
      <c r="BX17509" s="73"/>
      <c r="BY17509" s="74"/>
      <c r="BZ17509" s="74"/>
      <c r="CA17509" s="74"/>
      <c r="CF17509" s="79"/>
      <c r="CL17509" s="79"/>
    </row>
    <row r="17510" spans="30:90">
      <c r="AD17510" s="73"/>
      <c r="AE17510" s="74"/>
      <c r="AF17510" s="74"/>
      <c r="BX17510" s="73"/>
      <c r="BY17510" s="74"/>
      <c r="BZ17510" s="74"/>
      <c r="CA17510" s="74"/>
      <c r="CF17510" s="79"/>
      <c r="CL17510" s="79"/>
    </row>
    <row r="17511" spans="30:90">
      <c r="AD17511" s="73"/>
      <c r="AE17511" s="74"/>
      <c r="AF17511" s="74"/>
      <c r="BX17511" s="73"/>
      <c r="BY17511" s="74"/>
      <c r="BZ17511" s="74"/>
      <c r="CA17511" s="74"/>
      <c r="CF17511" s="79"/>
      <c r="CL17511" s="79"/>
    </row>
    <row r="17512" spans="30:90">
      <c r="AD17512" s="73"/>
      <c r="AE17512" s="74"/>
      <c r="AF17512" s="74"/>
      <c r="BX17512" s="73"/>
      <c r="BY17512" s="74"/>
      <c r="BZ17512" s="74"/>
      <c r="CA17512" s="74"/>
      <c r="CF17512" s="79"/>
      <c r="CL17512" s="79"/>
    </row>
    <row r="17513" spans="30:90">
      <c r="AD17513" s="73"/>
      <c r="AE17513" s="74"/>
      <c r="AF17513" s="74"/>
      <c r="BX17513" s="73"/>
      <c r="BY17513" s="74"/>
      <c r="BZ17513" s="74"/>
      <c r="CA17513" s="74"/>
      <c r="CF17513" s="79"/>
      <c r="CL17513" s="79"/>
    </row>
    <row r="17514" spans="30:90">
      <c r="AD17514" s="73"/>
      <c r="AE17514" s="74"/>
      <c r="AF17514" s="74"/>
      <c r="BX17514" s="73"/>
      <c r="BY17514" s="74"/>
      <c r="BZ17514" s="74"/>
      <c r="CA17514" s="74"/>
      <c r="CF17514" s="79"/>
      <c r="CL17514" s="79"/>
    </row>
    <row r="17515" spans="30:90">
      <c r="AD17515" s="73"/>
      <c r="AE17515" s="74"/>
      <c r="AF17515" s="74"/>
      <c r="BX17515" s="73"/>
      <c r="BY17515" s="74"/>
      <c r="BZ17515" s="74"/>
      <c r="CA17515" s="74"/>
      <c r="CF17515" s="79"/>
      <c r="CL17515" s="79"/>
    </row>
    <row r="17516" spans="30:90">
      <c r="AD17516" s="73"/>
      <c r="AE17516" s="74"/>
      <c r="AF17516" s="74"/>
      <c r="BX17516" s="73"/>
      <c r="BY17516" s="74"/>
      <c r="BZ17516" s="74"/>
      <c r="CA17516" s="74"/>
      <c r="CF17516" s="79"/>
      <c r="CL17516" s="79"/>
    </row>
    <row r="17517" spans="30:90">
      <c r="AD17517" s="73"/>
      <c r="AE17517" s="74"/>
      <c r="AF17517" s="74"/>
      <c r="BX17517" s="73"/>
      <c r="BY17517" s="74"/>
      <c r="BZ17517" s="74"/>
      <c r="CA17517" s="74"/>
      <c r="CF17517" s="79"/>
      <c r="CL17517" s="79"/>
    </row>
    <row r="17518" spans="30:90">
      <c r="AD17518" s="73"/>
      <c r="AE17518" s="74"/>
      <c r="AF17518" s="74"/>
      <c r="BX17518" s="73"/>
      <c r="BY17518" s="74"/>
      <c r="BZ17518" s="74"/>
      <c r="CA17518" s="74"/>
      <c r="CF17518" s="79"/>
      <c r="CL17518" s="79"/>
    </row>
    <row r="17519" spans="30:90">
      <c r="AD17519" s="73"/>
      <c r="AE17519" s="74"/>
      <c r="AF17519" s="74"/>
      <c r="BX17519" s="73"/>
      <c r="BY17519" s="74"/>
      <c r="BZ17519" s="74"/>
      <c r="CA17519" s="74"/>
      <c r="CF17519" s="79"/>
      <c r="CL17519" s="79"/>
    </row>
    <row r="17520" spans="30:90">
      <c r="AD17520" s="73"/>
      <c r="AE17520" s="74"/>
      <c r="AF17520" s="74"/>
      <c r="BX17520" s="73"/>
      <c r="BY17520" s="74"/>
      <c r="BZ17520" s="74"/>
      <c r="CA17520" s="74"/>
      <c r="CF17520" s="79"/>
      <c r="CL17520" s="79"/>
    </row>
    <row r="17521" spans="30:90">
      <c r="AD17521" s="73"/>
      <c r="AE17521" s="74"/>
      <c r="AF17521" s="74"/>
      <c r="BX17521" s="73"/>
      <c r="BY17521" s="74"/>
      <c r="BZ17521" s="74"/>
      <c r="CA17521" s="74"/>
      <c r="CF17521" s="79"/>
      <c r="CL17521" s="79"/>
    </row>
    <row r="17522" spans="30:90">
      <c r="AD17522" s="73"/>
      <c r="AE17522" s="74"/>
      <c r="AF17522" s="74"/>
      <c r="BX17522" s="73"/>
      <c r="BY17522" s="74"/>
      <c r="BZ17522" s="74"/>
      <c r="CA17522" s="74"/>
      <c r="CF17522" s="79"/>
      <c r="CL17522" s="79"/>
    </row>
    <row r="17523" spans="30:90">
      <c r="AD17523" s="73"/>
      <c r="AE17523" s="74"/>
      <c r="AF17523" s="74"/>
      <c r="BX17523" s="73"/>
      <c r="BY17523" s="74"/>
      <c r="BZ17523" s="74"/>
      <c r="CA17523" s="74"/>
      <c r="CF17523" s="79"/>
      <c r="CL17523" s="79"/>
    </row>
    <row r="17524" spans="30:90">
      <c r="AD17524" s="73"/>
      <c r="AE17524" s="74"/>
      <c r="AF17524" s="74"/>
      <c r="BX17524" s="73"/>
      <c r="BY17524" s="74"/>
      <c r="BZ17524" s="74"/>
      <c r="CA17524" s="74"/>
      <c r="CF17524" s="79"/>
      <c r="CL17524" s="79"/>
    </row>
    <row r="17525" spans="30:90">
      <c r="AD17525" s="73"/>
      <c r="AE17525" s="74"/>
      <c r="AF17525" s="74"/>
      <c r="BX17525" s="73"/>
      <c r="BY17525" s="74"/>
      <c r="BZ17525" s="74"/>
      <c r="CA17525" s="74"/>
      <c r="CF17525" s="79"/>
      <c r="CL17525" s="79"/>
    </row>
    <row r="17526" spans="30:90">
      <c r="AD17526" s="73"/>
      <c r="AE17526" s="74"/>
      <c r="AF17526" s="74"/>
      <c r="BX17526" s="73"/>
      <c r="BY17526" s="74"/>
      <c r="BZ17526" s="74"/>
      <c r="CA17526" s="74"/>
      <c r="CF17526" s="79"/>
      <c r="CL17526" s="79"/>
    </row>
    <row r="17527" spans="30:90">
      <c r="AD17527" s="73"/>
      <c r="AE17527" s="74"/>
      <c r="AF17527" s="74"/>
      <c r="BX17527" s="73"/>
      <c r="BY17527" s="74"/>
      <c r="BZ17527" s="74"/>
      <c r="CA17527" s="74"/>
      <c r="CF17527" s="79"/>
      <c r="CL17527" s="79"/>
    </row>
    <row r="17528" spans="30:90">
      <c r="AD17528" s="73"/>
      <c r="AE17528" s="74"/>
      <c r="AF17528" s="74"/>
      <c r="BX17528" s="73"/>
      <c r="BY17528" s="74"/>
      <c r="BZ17528" s="74"/>
      <c r="CA17528" s="74"/>
      <c r="CF17528" s="79"/>
      <c r="CL17528" s="79"/>
    </row>
    <row r="17529" spans="30:90">
      <c r="AD17529" s="73"/>
      <c r="AE17529" s="74"/>
      <c r="AF17529" s="74"/>
      <c r="BX17529" s="73"/>
      <c r="BY17529" s="74"/>
      <c r="BZ17529" s="74"/>
      <c r="CA17529" s="74"/>
      <c r="CF17529" s="79"/>
      <c r="CL17529" s="79"/>
    </row>
    <row r="17530" spans="30:90">
      <c r="AD17530" s="73"/>
      <c r="AE17530" s="74"/>
      <c r="AF17530" s="74"/>
      <c r="BX17530" s="73"/>
      <c r="BY17530" s="74"/>
      <c r="BZ17530" s="74"/>
      <c r="CA17530" s="74"/>
      <c r="CF17530" s="79"/>
      <c r="CL17530" s="79"/>
    </row>
    <row r="17531" spans="30:90">
      <c r="AD17531" s="73"/>
      <c r="AE17531" s="74"/>
      <c r="AF17531" s="74"/>
      <c r="BX17531" s="73"/>
      <c r="BY17531" s="74"/>
      <c r="BZ17531" s="74"/>
      <c r="CA17531" s="74"/>
      <c r="CF17531" s="79"/>
      <c r="CL17531" s="79"/>
    </row>
    <row r="17532" spans="30:90">
      <c r="AD17532" s="73"/>
      <c r="AE17532" s="74"/>
      <c r="AF17532" s="74"/>
      <c r="BX17532" s="73"/>
      <c r="BY17532" s="74"/>
      <c r="BZ17532" s="74"/>
      <c r="CA17532" s="74"/>
      <c r="CF17532" s="79"/>
      <c r="CL17532" s="79"/>
    </row>
    <row r="17533" spans="30:90">
      <c r="AD17533" s="73"/>
      <c r="AE17533" s="74"/>
      <c r="AF17533" s="74"/>
      <c r="BX17533" s="73"/>
      <c r="BY17533" s="74"/>
      <c r="BZ17533" s="74"/>
      <c r="CA17533" s="74"/>
      <c r="CF17533" s="79"/>
      <c r="CL17533" s="79"/>
    </row>
    <row r="17534" spans="30:90">
      <c r="AD17534" s="73"/>
      <c r="AE17534" s="74"/>
      <c r="AF17534" s="74"/>
      <c r="BX17534" s="73"/>
      <c r="BY17534" s="74"/>
      <c r="BZ17534" s="74"/>
      <c r="CA17534" s="74"/>
      <c r="CF17534" s="79"/>
      <c r="CL17534" s="79"/>
    </row>
    <row r="17535" spans="30:90">
      <c r="AD17535" s="73"/>
      <c r="AE17535" s="74"/>
      <c r="AF17535" s="74"/>
      <c r="BX17535" s="73"/>
      <c r="BY17535" s="74"/>
      <c r="BZ17535" s="74"/>
      <c r="CA17535" s="74"/>
      <c r="CF17535" s="79"/>
      <c r="CL17535" s="79"/>
    </row>
    <row r="17536" spans="30:90">
      <c r="AD17536" s="73"/>
      <c r="AE17536" s="74"/>
      <c r="AF17536" s="74"/>
      <c r="BX17536" s="73"/>
      <c r="BY17536" s="74"/>
      <c r="BZ17536" s="74"/>
      <c r="CA17536" s="74"/>
      <c r="CF17536" s="79"/>
      <c r="CL17536" s="79"/>
    </row>
    <row r="17537" spans="30:90">
      <c r="AD17537" s="73"/>
      <c r="AE17537" s="74"/>
      <c r="AF17537" s="74"/>
      <c r="BX17537" s="73"/>
      <c r="BY17537" s="74"/>
      <c r="BZ17537" s="74"/>
      <c r="CA17537" s="74"/>
      <c r="CF17537" s="79"/>
      <c r="CL17537" s="79"/>
    </row>
    <row r="17538" spans="30:90">
      <c r="AD17538" s="73"/>
      <c r="AE17538" s="74"/>
      <c r="AF17538" s="74"/>
      <c r="BX17538" s="73"/>
      <c r="BY17538" s="74"/>
      <c r="BZ17538" s="74"/>
      <c r="CA17538" s="74"/>
      <c r="CF17538" s="79"/>
      <c r="CL17538" s="79"/>
    </row>
    <row r="17539" spans="30:90">
      <c r="AD17539" s="73"/>
      <c r="AE17539" s="74"/>
      <c r="AF17539" s="74"/>
      <c r="BX17539" s="73"/>
      <c r="BY17539" s="74"/>
      <c r="BZ17539" s="74"/>
      <c r="CA17539" s="74"/>
      <c r="CF17539" s="79"/>
      <c r="CL17539" s="79"/>
    </row>
    <row r="17540" spans="30:90">
      <c r="AD17540" s="73"/>
      <c r="AE17540" s="74"/>
      <c r="AF17540" s="74"/>
      <c r="BX17540" s="73"/>
      <c r="BY17540" s="74"/>
      <c r="BZ17540" s="74"/>
      <c r="CA17540" s="74"/>
      <c r="CF17540" s="79"/>
      <c r="CL17540" s="79"/>
    </row>
    <row r="17541" spans="30:90">
      <c r="AD17541" s="73"/>
      <c r="AE17541" s="74"/>
      <c r="AF17541" s="74"/>
      <c r="BX17541" s="73"/>
      <c r="BY17541" s="74"/>
      <c r="BZ17541" s="74"/>
      <c r="CA17541" s="74"/>
      <c r="CF17541" s="79"/>
      <c r="CL17541" s="79"/>
    </row>
    <row r="17542" spans="30:90">
      <c r="AD17542" s="73"/>
      <c r="AE17542" s="74"/>
      <c r="AF17542" s="74"/>
      <c r="BX17542" s="73"/>
      <c r="BY17542" s="74"/>
      <c r="BZ17542" s="74"/>
      <c r="CA17542" s="74"/>
      <c r="CF17542" s="79"/>
      <c r="CL17542" s="79"/>
    </row>
    <row r="17543" spans="30:90">
      <c r="AD17543" s="73"/>
      <c r="AE17543" s="74"/>
      <c r="AF17543" s="74"/>
      <c r="BX17543" s="73"/>
      <c r="BY17543" s="74"/>
      <c r="BZ17543" s="74"/>
      <c r="CA17543" s="74"/>
      <c r="CF17543" s="79"/>
      <c r="CL17543" s="79"/>
    </row>
    <row r="17544" spans="30:90">
      <c r="AD17544" s="73"/>
      <c r="AE17544" s="74"/>
      <c r="AF17544" s="74"/>
      <c r="BX17544" s="73"/>
      <c r="BY17544" s="74"/>
      <c r="BZ17544" s="74"/>
      <c r="CA17544" s="74"/>
      <c r="CF17544" s="79"/>
      <c r="CL17544" s="79"/>
    </row>
    <row r="17545" spans="30:90">
      <c r="AD17545" s="73"/>
      <c r="AE17545" s="74"/>
      <c r="AF17545" s="74"/>
      <c r="BX17545" s="73"/>
      <c r="BY17545" s="74"/>
      <c r="BZ17545" s="74"/>
      <c r="CA17545" s="74"/>
      <c r="CF17545" s="79"/>
      <c r="CL17545" s="79"/>
    </row>
    <row r="17546" spans="30:90">
      <c r="AD17546" s="73"/>
      <c r="AE17546" s="74"/>
      <c r="AF17546" s="74"/>
      <c r="BX17546" s="73"/>
      <c r="BY17546" s="74"/>
      <c r="BZ17546" s="74"/>
      <c r="CA17546" s="74"/>
      <c r="CF17546" s="79"/>
      <c r="CL17546" s="79"/>
    </row>
    <row r="17547" spans="30:90">
      <c r="AD17547" s="73"/>
      <c r="AE17547" s="74"/>
      <c r="AF17547" s="74"/>
      <c r="BX17547" s="73"/>
      <c r="BY17547" s="74"/>
      <c r="BZ17547" s="74"/>
      <c r="CA17547" s="74"/>
      <c r="CF17547" s="79"/>
      <c r="CL17547" s="79"/>
    </row>
    <row r="17548" spans="30:90">
      <c r="AD17548" s="73"/>
      <c r="AE17548" s="74"/>
      <c r="AF17548" s="74"/>
      <c r="BX17548" s="73"/>
      <c r="BY17548" s="74"/>
      <c r="BZ17548" s="74"/>
      <c r="CA17548" s="74"/>
      <c r="CF17548" s="79"/>
      <c r="CL17548" s="79"/>
    </row>
    <row r="17549" spans="30:90">
      <c r="AD17549" s="73"/>
      <c r="AE17549" s="74"/>
      <c r="AF17549" s="74"/>
      <c r="BX17549" s="73"/>
      <c r="BY17549" s="74"/>
      <c r="BZ17549" s="74"/>
      <c r="CA17549" s="74"/>
      <c r="CF17549" s="79"/>
      <c r="CL17549" s="79"/>
    </row>
    <row r="17550" spans="30:90">
      <c r="AD17550" s="73"/>
      <c r="AE17550" s="74"/>
      <c r="AF17550" s="74"/>
      <c r="BX17550" s="73"/>
      <c r="BY17550" s="74"/>
      <c r="BZ17550" s="74"/>
      <c r="CA17550" s="74"/>
      <c r="CF17550" s="79"/>
      <c r="CL17550" s="79"/>
    </row>
    <row r="17551" spans="30:90">
      <c r="AD17551" s="73"/>
      <c r="AE17551" s="74"/>
      <c r="AF17551" s="74"/>
      <c r="BX17551" s="73"/>
      <c r="BY17551" s="74"/>
      <c r="BZ17551" s="74"/>
      <c r="CA17551" s="74"/>
      <c r="CF17551" s="79"/>
      <c r="CL17551" s="79"/>
    </row>
    <row r="17552" spans="30:90">
      <c r="AD17552" s="73"/>
      <c r="AE17552" s="74"/>
      <c r="AF17552" s="74"/>
      <c r="BX17552" s="73"/>
      <c r="BY17552" s="74"/>
      <c r="BZ17552" s="74"/>
      <c r="CA17552" s="74"/>
      <c r="CF17552" s="79"/>
      <c r="CL17552" s="79"/>
    </row>
    <row r="17553" spans="30:90">
      <c r="AD17553" s="73"/>
      <c r="AE17553" s="74"/>
      <c r="AF17553" s="74"/>
      <c r="BX17553" s="73"/>
      <c r="BY17553" s="74"/>
      <c r="BZ17553" s="74"/>
      <c r="CA17553" s="74"/>
      <c r="CF17553" s="79"/>
      <c r="CL17553" s="79"/>
    </row>
    <row r="17554" spans="30:90">
      <c r="AD17554" s="73"/>
      <c r="AE17554" s="74"/>
      <c r="AF17554" s="74"/>
      <c r="BX17554" s="73"/>
      <c r="BY17554" s="74"/>
      <c r="BZ17554" s="74"/>
      <c r="CA17554" s="74"/>
      <c r="CF17554" s="79"/>
      <c r="CL17554" s="79"/>
    </row>
    <row r="17555" spans="30:90">
      <c r="AD17555" s="73"/>
      <c r="AE17555" s="74"/>
      <c r="AF17555" s="74"/>
      <c r="BX17555" s="73"/>
      <c r="BY17555" s="74"/>
      <c r="BZ17555" s="74"/>
      <c r="CA17555" s="74"/>
      <c r="CF17555" s="79"/>
      <c r="CL17555" s="79"/>
    </row>
    <row r="17556" spans="30:90">
      <c r="AD17556" s="73"/>
      <c r="AE17556" s="74"/>
      <c r="AF17556" s="74"/>
      <c r="BX17556" s="73"/>
      <c r="BY17556" s="74"/>
      <c r="BZ17556" s="74"/>
      <c r="CA17556" s="74"/>
      <c r="CF17556" s="79"/>
      <c r="CL17556" s="79"/>
    </row>
    <row r="17557" spans="30:90">
      <c r="AD17557" s="73"/>
      <c r="AE17557" s="74"/>
      <c r="AF17557" s="74"/>
      <c r="BX17557" s="73"/>
      <c r="BY17557" s="74"/>
      <c r="BZ17557" s="74"/>
      <c r="CA17557" s="74"/>
      <c r="CF17557" s="79"/>
      <c r="CL17557" s="79"/>
    </row>
    <row r="17558" spans="30:90">
      <c r="AD17558" s="73"/>
      <c r="AE17558" s="74"/>
      <c r="AF17558" s="74"/>
      <c r="BX17558" s="73"/>
      <c r="BY17558" s="74"/>
      <c r="BZ17558" s="74"/>
      <c r="CA17558" s="74"/>
      <c r="CF17558" s="79"/>
      <c r="CL17558" s="79"/>
    </row>
    <row r="17559" spans="30:90">
      <c r="AD17559" s="73"/>
      <c r="AE17559" s="74"/>
      <c r="AF17559" s="74"/>
      <c r="BX17559" s="73"/>
      <c r="BY17559" s="74"/>
      <c r="BZ17559" s="74"/>
      <c r="CA17559" s="74"/>
      <c r="CF17559" s="79"/>
      <c r="CL17559" s="79"/>
    </row>
    <row r="17560" spans="30:90">
      <c r="AD17560" s="73"/>
      <c r="AE17560" s="74"/>
      <c r="AF17560" s="74"/>
      <c r="BX17560" s="73"/>
      <c r="BY17560" s="74"/>
      <c r="BZ17560" s="74"/>
      <c r="CA17560" s="74"/>
      <c r="CF17560" s="79"/>
      <c r="CL17560" s="79"/>
    </row>
    <row r="17561" spans="30:90">
      <c r="AD17561" s="73"/>
      <c r="AE17561" s="74"/>
      <c r="AF17561" s="74"/>
      <c r="BX17561" s="73"/>
      <c r="BY17561" s="74"/>
      <c r="BZ17561" s="74"/>
      <c r="CA17561" s="74"/>
      <c r="CF17561" s="79"/>
      <c r="CL17561" s="79"/>
    </row>
    <row r="17562" spans="30:90">
      <c r="AD17562" s="73"/>
      <c r="AE17562" s="74"/>
      <c r="AF17562" s="74"/>
      <c r="BX17562" s="73"/>
      <c r="BY17562" s="74"/>
      <c r="BZ17562" s="74"/>
      <c r="CA17562" s="74"/>
      <c r="CF17562" s="79"/>
      <c r="CL17562" s="79"/>
    </row>
    <row r="17563" spans="30:90">
      <c r="AD17563" s="73"/>
      <c r="AE17563" s="74"/>
      <c r="AF17563" s="74"/>
      <c r="BX17563" s="73"/>
      <c r="BY17563" s="74"/>
      <c r="BZ17563" s="74"/>
      <c r="CA17563" s="74"/>
      <c r="CF17563" s="79"/>
      <c r="CL17563" s="79"/>
    </row>
    <row r="17564" spans="30:90">
      <c r="AD17564" s="73"/>
      <c r="AE17564" s="74"/>
      <c r="AF17564" s="74"/>
      <c r="BX17564" s="73"/>
      <c r="BY17564" s="74"/>
      <c r="BZ17564" s="74"/>
      <c r="CA17564" s="74"/>
      <c r="CF17564" s="79"/>
      <c r="CL17564" s="79"/>
    </row>
    <row r="17565" spans="30:90">
      <c r="AD17565" s="73"/>
      <c r="AE17565" s="74"/>
      <c r="AF17565" s="74"/>
      <c r="BX17565" s="73"/>
      <c r="BY17565" s="74"/>
      <c r="BZ17565" s="74"/>
      <c r="CA17565" s="74"/>
      <c r="CF17565" s="79"/>
      <c r="CL17565" s="79"/>
    </row>
    <row r="17566" spans="30:90">
      <c r="AD17566" s="73"/>
      <c r="AE17566" s="74"/>
      <c r="AF17566" s="74"/>
      <c r="BX17566" s="73"/>
      <c r="BY17566" s="74"/>
      <c r="BZ17566" s="74"/>
      <c r="CA17566" s="74"/>
      <c r="CF17566" s="79"/>
      <c r="CL17566" s="79"/>
    </row>
    <row r="17567" spans="30:90">
      <c r="AD17567" s="73"/>
      <c r="AE17567" s="74"/>
      <c r="AF17567" s="74"/>
      <c r="BX17567" s="73"/>
      <c r="BY17567" s="74"/>
      <c r="BZ17567" s="74"/>
      <c r="CA17567" s="74"/>
      <c r="CF17567" s="79"/>
      <c r="CL17567" s="79"/>
    </row>
    <row r="17568" spans="30:90">
      <c r="AD17568" s="73"/>
      <c r="AE17568" s="74"/>
      <c r="AF17568" s="74"/>
      <c r="BX17568" s="73"/>
      <c r="BY17568" s="74"/>
      <c r="BZ17568" s="74"/>
      <c r="CA17568" s="74"/>
      <c r="CF17568" s="79"/>
      <c r="CL17568" s="79"/>
    </row>
    <row r="17569" spans="30:90">
      <c r="AD17569" s="73"/>
      <c r="AE17569" s="74"/>
      <c r="AF17569" s="74"/>
      <c r="BX17569" s="73"/>
      <c r="BY17569" s="74"/>
      <c r="BZ17569" s="74"/>
      <c r="CA17569" s="74"/>
      <c r="CF17569" s="79"/>
      <c r="CL17569" s="79"/>
    </row>
    <row r="17570" spans="30:90">
      <c r="AD17570" s="73"/>
      <c r="AE17570" s="74"/>
      <c r="AF17570" s="74"/>
      <c r="BX17570" s="73"/>
      <c r="BY17570" s="74"/>
      <c r="BZ17570" s="74"/>
      <c r="CA17570" s="74"/>
      <c r="CF17570" s="79"/>
      <c r="CL17570" s="79"/>
    </row>
    <row r="17571" spans="30:90">
      <c r="AD17571" s="73"/>
      <c r="AE17571" s="74"/>
      <c r="AF17571" s="74"/>
      <c r="BX17571" s="73"/>
      <c r="BY17571" s="74"/>
      <c r="BZ17571" s="74"/>
      <c r="CA17571" s="74"/>
      <c r="CF17571" s="79"/>
      <c r="CL17571" s="79"/>
    </row>
    <row r="17572" spans="30:90">
      <c r="AD17572" s="73"/>
      <c r="AE17572" s="74"/>
      <c r="AF17572" s="74"/>
      <c r="BX17572" s="73"/>
      <c r="BY17572" s="74"/>
      <c r="BZ17572" s="74"/>
      <c r="CA17572" s="74"/>
      <c r="CF17572" s="79"/>
      <c r="CL17572" s="79"/>
    </row>
    <row r="17573" spans="30:90">
      <c r="AD17573" s="73"/>
      <c r="AE17573" s="74"/>
      <c r="AF17573" s="74"/>
      <c r="BX17573" s="73"/>
      <c r="BY17573" s="74"/>
      <c r="BZ17573" s="74"/>
      <c r="CA17573" s="74"/>
      <c r="CF17573" s="79"/>
      <c r="CL17573" s="79"/>
    </row>
    <row r="17574" spans="30:90">
      <c r="AD17574" s="73"/>
      <c r="AE17574" s="74"/>
      <c r="AF17574" s="74"/>
      <c r="BX17574" s="73"/>
      <c r="BY17574" s="74"/>
      <c r="BZ17574" s="74"/>
      <c r="CA17574" s="74"/>
      <c r="CF17574" s="79"/>
      <c r="CL17574" s="79"/>
    </row>
    <row r="17575" spans="30:90">
      <c r="AD17575" s="73"/>
      <c r="AE17575" s="74"/>
      <c r="AF17575" s="74"/>
      <c r="BX17575" s="73"/>
      <c r="BY17575" s="74"/>
      <c r="BZ17575" s="74"/>
      <c r="CA17575" s="74"/>
      <c r="CF17575" s="79"/>
      <c r="CL17575" s="79"/>
    </row>
    <row r="17576" spans="30:90">
      <c r="AD17576" s="73"/>
      <c r="AE17576" s="74"/>
      <c r="AF17576" s="74"/>
      <c r="BX17576" s="73"/>
      <c r="BY17576" s="74"/>
      <c r="BZ17576" s="74"/>
      <c r="CA17576" s="74"/>
      <c r="CF17576" s="79"/>
      <c r="CL17576" s="79"/>
    </row>
    <row r="17577" spans="30:90">
      <c r="AD17577" s="73"/>
      <c r="AE17577" s="74"/>
      <c r="AF17577" s="74"/>
      <c r="BX17577" s="73"/>
      <c r="BY17577" s="74"/>
      <c r="BZ17577" s="74"/>
      <c r="CA17577" s="74"/>
      <c r="CF17577" s="79"/>
      <c r="CL17577" s="79"/>
    </row>
    <row r="17578" spans="30:90">
      <c r="AD17578" s="73"/>
      <c r="AE17578" s="74"/>
      <c r="AF17578" s="74"/>
      <c r="BX17578" s="73"/>
      <c r="BY17578" s="74"/>
      <c r="BZ17578" s="74"/>
      <c r="CA17578" s="74"/>
      <c r="CF17578" s="79"/>
      <c r="CL17578" s="79"/>
    </row>
    <row r="17579" spans="30:90">
      <c r="AD17579" s="73"/>
      <c r="AE17579" s="74"/>
      <c r="AF17579" s="74"/>
      <c r="BX17579" s="73"/>
      <c r="BY17579" s="74"/>
      <c r="BZ17579" s="74"/>
      <c r="CA17579" s="74"/>
      <c r="CF17579" s="79"/>
      <c r="CL17579" s="79"/>
    </row>
    <row r="17580" spans="30:90">
      <c r="AD17580" s="73"/>
      <c r="AE17580" s="74"/>
      <c r="AF17580" s="74"/>
      <c r="BX17580" s="73"/>
      <c r="BY17580" s="74"/>
      <c r="BZ17580" s="74"/>
      <c r="CA17580" s="74"/>
      <c r="CF17580" s="79"/>
      <c r="CL17580" s="79"/>
    </row>
    <row r="17581" spans="30:90">
      <c r="AD17581" s="73"/>
      <c r="AE17581" s="74"/>
      <c r="AF17581" s="74"/>
      <c r="BX17581" s="73"/>
      <c r="BY17581" s="74"/>
      <c r="BZ17581" s="74"/>
      <c r="CA17581" s="74"/>
      <c r="CF17581" s="79"/>
      <c r="CL17581" s="79"/>
    </row>
    <row r="17582" spans="30:90">
      <c r="AD17582" s="73"/>
      <c r="AE17582" s="74"/>
      <c r="AF17582" s="74"/>
      <c r="BX17582" s="73"/>
      <c r="BY17582" s="74"/>
      <c r="BZ17582" s="74"/>
      <c r="CA17582" s="74"/>
      <c r="CF17582" s="79"/>
      <c r="CL17582" s="79"/>
    </row>
    <row r="17583" spans="30:90">
      <c r="AD17583" s="73"/>
      <c r="AE17583" s="74"/>
      <c r="AF17583" s="74"/>
      <c r="BX17583" s="73"/>
      <c r="BY17583" s="74"/>
      <c r="BZ17583" s="74"/>
      <c r="CA17583" s="74"/>
      <c r="CF17583" s="79"/>
      <c r="CL17583" s="79"/>
    </row>
    <row r="17584" spans="30:90">
      <c r="AD17584" s="73"/>
      <c r="AE17584" s="74"/>
      <c r="AF17584" s="74"/>
      <c r="BX17584" s="73"/>
      <c r="BY17584" s="74"/>
      <c r="BZ17584" s="74"/>
      <c r="CA17584" s="74"/>
      <c r="CF17584" s="79"/>
      <c r="CL17584" s="79"/>
    </row>
    <row r="17585" spans="30:90">
      <c r="AD17585" s="73"/>
      <c r="AE17585" s="74"/>
      <c r="AF17585" s="74"/>
      <c r="BX17585" s="73"/>
      <c r="BY17585" s="74"/>
      <c r="BZ17585" s="74"/>
      <c r="CA17585" s="74"/>
      <c r="CF17585" s="79"/>
      <c r="CL17585" s="79"/>
    </row>
    <row r="17586" spans="30:90">
      <c r="AD17586" s="73"/>
      <c r="AE17586" s="74"/>
      <c r="AF17586" s="74"/>
      <c r="BX17586" s="73"/>
      <c r="BY17586" s="74"/>
      <c r="BZ17586" s="74"/>
      <c r="CA17586" s="74"/>
      <c r="CF17586" s="79"/>
      <c r="CL17586" s="79"/>
    </row>
    <row r="17587" spans="30:90">
      <c r="AD17587" s="73"/>
      <c r="AE17587" s="74"/>
      <c r="AF17587" s="74"/>
      <c r="BX17587" s="73"/>
      <c r="BY17587" s="74"/>
      <c r="BZ17587" s="74"/>
      <c r="CA17587" s="74"/>
      <c r="CF17587" s="79"/>
      <c r="CL17587" s="79"/>
    </row>
    <row r="17588" spans="30:90">
      <c r="AD17588" s="73"/>
      <c r="AE17588" s="74"/>
      <c r="AF17588" s="74"/>
      <c r="BX17588" s="73"/>
      <c r="BY17588" s="74"/>
      <c r="BZ17588" s="74"/>
      <c r="CA17588" s="74"/>
      <c r="CF17588" s="79"/>
      <c r="CL17588" s="79"/>
    </row>
    <row r="17589" spans="30:90">
      <c r="AD17589" s="73"/>
      <c r="AE17589" s="74"/>
      <c r="AF17589" s="74"/>
      <c r="BX17589" s="73"/>
      <c r="BY17589" s="74"/>
      <c r="BZ17589" s="74"/>
      <c r="CA17589" s="74"/>
      <c r="CF17589" s="79"/>
      <c r="CL17589" s="79"/>
    </row>
    <row r="17590" spans="30:90">
      <c r="AD17590" s="73"/>
      <c r="AE17590" s="74"/>
      <c r="AF17590" s="74"/>
      <c r="BX17590" s="73"/>
      <c r="BY17590" s="74"/>
      <c r="BZ17590" s="74"/>
      <c r="CA17590" s="74"/>
      <c r="CF17590" s="79"/>
      <c r="CL17590" s="79"/>
    </row>
    <row r="17591" spans="30:90">
      <c r="AD17591" s="73"/>
      <c r="AE17591" s="74"/>
      <c r="AF17591" s="74"/>
      <c r="BX17591" s="73"/>
      <c r="BY17591" s="74"/>
      <c r="BZ17591" s="74"/>
      <c r="CA17591" s="74"/>
      <c r="CF17591" s="79"/>
      <c r="CL17591" s="79"/>
    </row>
    <row r="17592" spans="30:90">
      <c r="AD17592" s="73"/>
      <c r="AE17592" s="74"/>
      <c r="AF17592" s="74"/>
      <c r="BX17592" s="73"/>
      <c r="BY17592" s="74"/>
      <c r="BZ17592" s="74"/>
      <c r="CA17592" s="74"/>
      <c r="CF17592" s="79"/>
      <c r="CL17592" s="79"/>
    </row>
    <row r="17593" spans="30:90">
      <c r="AD17593" s="73"/>
      <c r="AE17593" s="74"/>
      <c r="AF17593" s="74"/>
      <c r="BX17593" s="73"/>
      <c r="BY17593" s="74"/>
      <c r="BZ17593" s="74"/>
      <c r="CA17593" s="74"/>
      <c r="CF17593" s="79"/>
      <c r="CL17593" s="79"/>
    </row>
    <row r="17594" spans="30:90">
      <c r="AD17594" s="73"/>
      <c r="AE17594" s="74"/>
      <c r="AF17594" s="74"/>
      <c r="BX17594" s="73"/>
      <c r="BY17594" s="74"/>
      <c r="BZ17594" s="74"/>
      <c r="CA17594" s="74"/>
      <c r="CF17594" s="79"/>
      <c r="CL17594" s="79"/>
    </row>
    <row r="17595" spans="30:90">
      <c r="AD17595" s="73"/>
      <c r="AE17595" s="74"/>
      <c r="AF17595" s="74"/>
      <c r="BX17595" s="73"/>
      <c r="BY17595" s="74"/>
      <c r="BZ17595" s="74"/>
      <c r="CA17595" s="74"/>
      <c r="CF17595" s="79"/>
      <c r="CL17595" s="79"/>
    </row>
    <row r="17596" spans="30:90">
      <c r="AD17596" s="73"/>
      <c r="AE17596" s="74"/>
      <c r="AF17596" s="74"/>
      <c r="BX17596" s="73"/>
      <c r="BY17596" s="74"/>
      <c r="BZ17596" s="74"/>
      <c r="CA17596" s="74"/>
      <c r="CF17596" s="79"/>
      <c r="CL17596" s="79"/>
    </row>
    <row r="17597" spans="30:90">
      <c r="AD17597" s="73"/>
      <c r="AE17597" s="74"/>
      <c r="AF17597" s="74"/>
      <c r="BX17597" s="73"/>
      <c r="BY17597" s="74"/>
      <c r="BZ17597" s="74"/>
      <c r="CA17597" s="74"/>
      <c r="CF17597" s="79"/>
      <c r="CL17597" s="79"/>
    </row>
    <row r="17598" spans="30:90">
      <c r="AD17598" s="73"/>
      <c r="AE17598" s="74"/>
      <c r="AF17598" s="74"/>
      <c r="BX17598" s="73"/>
      <c r="BY17598" s="74"/>
      <c r="BZ17598" s="74"/>
      <c r="CA17598" s="74"/>
      <c r="CF17598" s="79"/>
      <c r="CL17598" s="79"/>
    </row>
    <row r="17599" spans="30:90">
      <c r="AD17599" s="73"/>
      <c r="AE17599" s="74"/>
      <c r="AF17599" s="74"/>
      <c r="BX17599" s="73"/>
      <c r="BY17599" s="74"/>
      <c r="BZ17599" s="74"/>
      <c r="CA17599" s="74"/>
      <c r="CF17599" s="79"/>
      <c r="CL17599" s="79"/>
    </row>
    <row r="17600" spans="30:90">
      <c r="AD17600" s="73"/>
      <c r="AE17600" s="74"/>
      <c r="AF17600" s="74"/>
      <c r="BX17600" s="73"/>
      <c r="BY17600" s="74"/>
      <c r="BZ17600" s="74"/>
      <c r="CA17600" s="74"/>
      <c r="CF17600" s="79"/>
      <c r="CL17600" s="79"/>
    </row>
    <row r="17601" spans="30:90">
      <c r="AD17601" s="73"/>
      <c r="AE17601" s="74"/>
      <c r="AF17601" s="74"/>
      <c r="BX17601" s="73"/>
      <c r="BY17601" s="74"/>
      <c r="BZ17601" s="74"/>
      <c r="CA17601" s="74"/>
      <c r="CF17601" s="79"/>
      <c r="CL17601" s="79"/>
    </row>
    <row r="17602" spans="30:90">
      <c r="AD17602" s="73"/>
      <c r="AE17602" s="74"/>
      <c r="AF17602" s="74"/>
      <c r="BX17602" s="73"/>
      <c r="BY17602" s="74"/>
      <c r="BZ17602" s="74"/>
      <c r="CA17602" s="74"/>
      <c r="CF17602" s="79"/>
      <c r="CL17602" s="79"/>
    </row>
    <row r="17603" spans="30:90">
      <c r="AD17603" s="73"/>
      <c r="AE17603" s="74"/>
      <c r="AF17603" s="74"/>
      <c r="BX17603" s="73"/>
      <c r="BY17603" s="74"/>
      <c r="BZ17603" s="74"/>
      <c r="CA17603" s="74"/>
      <c r="CF17603" s="79"/>
      <c r="CL17603" s="79"/>
    </row>
    <row r="17604" spans="30:90">
      <c r="AD17604" s="73"/>
      <c r="AE17604" s="74"/>
      <c r="AF17604" s="74"/>
      <c r="BX17604" s="73"/>
      <c r="BY17604" s="74"/>
      <c r="BZ17604" s="74"/>
      <c r="CA17604" s="74"/>
      <c r="CF17604" s="79"/>
      <c r="CL17604" s="79"/>
    </row>
    <row r="17605" spans="30:90">
      <c r="AD17605" s="73"/>
      <c r="AE17605" s="74"/>
      <c r="AF17605" s="74"/>
      <c r="BX17605" s="73"/>
      <c r="BY17605" s="74"/>
      <c r="BZ17605" s="74"/>
      <c r="CA17605" s="74"/>
      <c r="CF17605" s="79"/>
      <c r="CL17605" s="79"/>
    </row>
    <row r="17606" spans="30:90">
      <c r="AD17606" s="73"/>
      <c r="AE17606" s="74"/>
      <c r="AF17606" s="74"/>
      <c r="BX17606" s="73"/>
      <c r="BY17606" s="74"/>
      <c r="BZ17606" s="74"/>
      <c r="CA17606" s="74"/>
      <c r="CF17606" s="79"/>
      <c r="CL17606" s="79"/>
    </row>
    <row r="17607" spans="30:90">
      <c r="AD17607" s="73"/>
      <c r="AE17607" s="74"/>
      <c r="AF17607" s="74"/>
      <c r="BX17607" s="73"/>
      <c r="BY17607" s="74"/>
      <c r="BZ17607" s="74"/>
      <c r="CA17607" s="74"/>
      <c r="CF17607" s="79"/>
      <c r="CL17607" s="79"/>
    </row>
    <row r="17608" spans="30:90">
      <c r="AD17608" s="73"/>
      <c r="AE17608" s="74"/>
      <c r="AF17608" s="74"/>
      <c r="BX17608" s="73"/>
      <c r="BY17608" s="74"/>
      <c r="BZ17608" s="74"/>
      <c r="CA17608" s="74"/>
      <c r="CF17608" s="79"/>
      <c r="CL17608" s="79"/>
    </row>
    <row r="17609" spans="30:90">
      <c r="AD17609" s="73"/>
      <c r="AE17609" s="74"/>
      <c r="AF17609" s="74"/>
      <c r="BX17609" s="73"/>
      <c r="BY17609" s="74"/>
      <c r="BZ17609" s="74"/>
      <c r="CA17609" s="74"/>
      <c r="CF17609" s="79"/>
      <c r="CL17609" s="79"/>
    </row>
    <row r="17610" spans="30:90">
      <c r="AD17610" s="73"/>
      <c r="AE17610" s="74"/>
      <c r="AF17610" s="74"/>
      <c r="BX17610" s="73"/>
      <c r="BY17610" s="74"/>
      <c r="BZ17610" s="74"/>
      <c r="CA17610" s="74"/>
      <c r="CF17610" s="79"/>
      <c r="CL17610" s="79"/>
    </row>
    <row r="17611" spans="30:90">
      <c r="AD17611" s="73"/>
      <c r="AE17611" s="74"/>
      <c r="AF17611" s="74"/>
      <c r="BX17611" s="73"/>
      <c r="BY17611" s="74"/>
      <c r="BZ17611" s="74"/>
      <c r="CA17611" s="74"/>
      <c r="CF17611" s="79"/>
      <c r="CL17611" s="79"/>
    </row>
    <row r="17612" spans="30:90">
      <c r="AD17612" s="73"/>
      <c r="AE17612" s="74"/>
      <c r="AF17612" s="74"/>
      <c r="BX17612" s="73"/>
      <c r="BY17612" s="74"/>
      <c r="BZ17612" s="74"/>
      <c r="CA17612" s="74"/>
      <c r="CF17612" s="79"/>
      <c r="CL17612" s="79"/>
    </row>
    <row r="17613" spans="30:90">
      <c r="AD17613" s="73"/>
      <c r="AE17613" s="74"/>
      <c r="AF17613" s="74"/>
      <c r="BX17613" s="73"/>
      <c r="BY17613" s="74"/>
      <c r="BZ17613" s="74"/>
      <c r="CA17613" s="74"/>
      <c r="CF17613" s="79"/>
      <c r="CL17613" s="79"/>
    </row>
    <row r="17614" spans="30:90">
      <c r="AD17614" s="73"/>
      <c r="AE17614" s="74"/>
      <c r="AF17614" s="74"/>
      <c r="BX17614" s="73"/>
      <c r="BY17614" s="74"/>
      <c r="BZ17614" s="74"/>
      <c r="CA17614" s="74"/>
      <c r="CF17614" s="79"/>
      <c r="CL17614" s="79"/>
    </row>
    <row r="17615" spans="30:90">
      <c r="AD17615" s="73"/>
      <c r="AE17615" s="74"/>
      <c r="AF17615" s="74"/>
      <c r="BX17615" s="73"/>
      <c r="BY17615" s="74"/>
      <c r="BZ17615" s="74"/>
      <c r="CA17615" s="74"/>
      <c r="CF17615" s="79"/>
      <c r="CL17615" s="79"/>
    </row>
    <row r="17616" spans="30:90">
      <c r="AD17616" s="73"/>
      <c r="AE17616" s="74"/>
      <c r="AF17616" s="74"/>
      <c r="BX17616" s="73"/>
      <c r="BY17616" s="74"/>
      <c r="BZ17616" s="74"/>
      <c r="CA17616" s="74"/>
      <c r="CF17616" s="79"/>
      <c r="CL17616" s="79"/>
    </row>
    <row r="17617" spans="30:90">
      <c r="AD17617" s="73"/>
      <c r="AE17617" s="74"/>
      <c r="AF17617" s="74"/>
      <c r="BX17617" s="73"/>
      <c r="BY17617" s="74"/>
      <c r="BZ17617" s="74"/>
      <c r="CA17617" s="74"/>
      <c r="CF17617" s="79"/>
      <c r="CL17617" s="79"/>
    </row>
    <row r="17618" spans="30:90">
      <c r="AD17618" s="73"/>
      <c r="AE17618" s="74"/>
      <c r="AF17618" s="74"/>
      <c r="BX17618" s="73"/>
      <c r="BY17618" s="74"/>
      <c r="BZ17618" s="74"/>
      <c r="CA17618" s="74"/>
      <c r="CF17618" s="79"/>
      <c r="CL17618" s="79"/>
    </row>
    <row r="17619" spans="30:90">
      <c r="AD17619" s="73"/>
      <c r="AE17619" s="74"/>
      <c r="AF17619" s="74"/>
      <c r="BX17619" s="73"/>
      <c r="BY17619" s="74"/>
      <c r="BZ17619" s="74"/>
      <c r="CA17619" s="74"/>
      <c r="CF17619" s="79"/>
      <c r="CL17619" s="79"/>
    </row>
    <row r="17620" spans="30:90">
      <c r="AD17620" s="73"/>
      <c r="AE17620" s="74"/>
      <c r="AF17620" s="74"/>
      <c r="BX17620" s="73"/>
      <c r="BY17620" s="74"/>
      <c r="BZ17620" s="74"/>
      <c r="CA17620" s="74"/>
      <c r="CF17620" s="79"/>
      <c r="CL17620" s="79"/>
    </row>
    <row r="17621" spans="30:90">
      <c r="AD17621" s="73"/>
      <c r="AE17621" s="74"/>
      <c r="AF17621" s="74"/>
      <c r="BX17621" s="73"/>
      <c r="BY17621" s="74"/>
      <c r="BZ17621" s="74"/>
      <c r="CA17621" s="74"/>
      <c r="CF17621" s="79"/>
      <c r="CL17621" s="79"/>
    </row>
    <row r="17622" spans="30:90">
      <c r="AD17622" s="73"/>
      <c r="AE17622" s="74"/>
      <c r="AF17622" s="74"/>
      <c r="BX17622" s="73"/>
      <c r="BY17622" s="74"/>
      <c r="BZ17622" s="74"/>
      <c r="CA17622" s="74"/>
      <c r="CF17622" s="79"/>
      <c r="CL17622" s="79"/>
    </row>
    <row r="17623" spans="30:90">
      <c r="AD17623" s="73"/>
      <c r="AE17623" s="74"/>
      <c r="AF17623" s="74"/>
      <c r="BX17623" s="73"/>
      <c r="BY17623" s="74"/>
      <c r="BZ17623" s="74"/>
      <c r="CA17623" s="74"/>
      <c r="CF17623" s="79"/>
      <c r="CL17623" s="79"/>
    </row>
    <row r="17624" spans="30:90">
      <c r="AD17624" s="73"/>
      <c r="AE17624" s="74"/>
      <c r="AF17624" s="74"/>
      <c r="BX17624" s="73"/>
      <c r="BY17624" s="74"/>
      <c r="BZ17624" s="74"/>
      <c r="CA17624" s="74"/>
      <c r="CF17624" s="79"/>
      <c r="CL17624" s="79"/>
    </row>
    <row r="17625" spans="30:90">
      <c r="AD17625" s="73"/>
      <c r="AE17625" s="74"/>
      <c r="AF17625" s="74"/>
      <c r="BX17625" s="73"/>
      <c r="BY17625" s="74"/>
      <c r="BZ17625" s="74"/>
      <c r="CA17625" s="74"/>
      <c r="CF17625" s="79"/>
      <c r="CL17625" s="79"/>
    </row>
    <row r="17626" spans="30:90">
      <c r="AD17626" s="73"/>
      <c r="AE17626" s="74"/>
      <c r="AF17626" s="74"/>
      <c r="BX17626" s="73"/>
      <c r="BY17626" s="74"/>
      <c r="BZ17626" s="74"/>
      <c r="CA17626" s="74"/>
      <c r="CF17626" s="79"/>
      <c r="CL17626" s="79"/>
    </row>
    <row r="17627" spans="30:90">
      <c r="AD17627" s="73"/>
      <c r="AE17627" s="74"/>
      <c r="AF17627" s="74"/>
      <c r="BX17627" s="73"/>
      <c r="BY17627" s="74"/>
      <c r="BZ17627" s="74"/>
      <c r="CA17627" s="74"/>
      <c r="CF17627" s="79"/>
      <c r="CL17627" s="79"/>
    </row>
    <row r="17628" spans="30:90">
      <c r="AD17628" s="73"/>
      <c r="AE17628" s="74"/>
      <c r="AF17628" s="74"/>
      <c r="BX17628" s="73"/>
      <c r="BY17628" s="74"/>
      <c r="BZ17628" s="74"/>
      <c r="CA17628" s="74"/>
      <c r="CF17628" s="79"/>
      <c r="CL17628" s="79"/>
    </row>
    <row r="17629" spans="30:90">
      <c r="AD17629" s="73"/>
      <c r="AE17629" s="74"/>
      <c r="AF17629" s="74"/>
      <c r="BX17629" s="73"/>
      <c r="BY17629" s="74"/>
      <c r="BZ17629" s="74"/>
      <c r="CA17629" s="74"/>
      <c r="CF17629" s="79"/>
      <c r="CL17629" s="79"/>
    </row>
    <row r="17630" spans="30:90">
      <c r="AD17630" s="73"/>
      <c r="AE17630" s="74"/>
      <c r="AF17630" s="74"/>
      <c r="BX17630" s="73"/>
      <c r="BY17630" s="74"/>
      <c r="BZ17630" s="74"/>
      <c r="CA17630" s="74"/>
      <c r="CF17630" s="79"/>
      <c r="CL17630" s="79"/>
    </row>
    <row r="17631" spans="30:90">
      <c r="AD17631" s="73"/>
      <c r="AE17631" s="74"/>
      <c r="AF17631" s="74"/>
      <c r="BX17631" s="73"/>
      <c r="BY17631" s="74"/>
      <c r="BZ17631" s="74"/>
      <c r="CA17631" s="74"/>
      <c r="CF17631" s="79"/>
      <c r="CL17631" s="79"/>
    </row>
    <row r="17632" spans="30:90">
      <c r="AD17632" s="73"/>
      <c r="AE17632" s="74"/>
      <c r="AF17632" s="74"/>
      <c r="BX17632" s="73"/>
      <c r="BY17632" s="74"/>
      <c r="BZ17632" s="74"/>
      <c r="CA17632" s="74"/>
      <c r="CF17632" s="79"/>
      <c r="CL17632" s="79"/>
    </row>
    <row r="17633" spans="30:90">
      <c r="AD17633" s="73"/>
      <c r="AE17633" s="74"/>
      <c r="AF17633" s="74"/>
      <c r="BX17633" s="73"/>
      <c r="BY17633" s="74"/>
      <c r="BZ17633" s="74"/>
      <c r="CA17633" s="74"/>
      <c r="CF17633" s="79"/>
      <c r="CL17633" s="79"/>
    </row>
    <row r="17634" spans="30:90">
      <c r="AD17634" s="73"/>
      <c r="AE17634" s="74"/>
      <c r="AF17634" s="74"/>
      <c r="BX17634" s="73"/>
      <c r="BY17634" s="74"/>
      <c r="BZ17634" s="74"/>
      <c r="CA17634" s="74"/>
      <c r="CF17634" s="79"/>
      <c r="CL17634" s="79"/>
    </row>
    <row r="17635" spans="30:90">
      <c r="AD17635" s="73"/>
      <c r="AE17635" s="74"/>
      <c r="AF17635" s="74"/>
      <c r="BX17635" s="73"/>
      <c r="BY17635" s="74"/>
      <c r="BZ17635" s="74"/>
      <c r="CA17635" s="74"/>
      <c r="CF17635" s="79"/>
      <c r="CL17635" s="79"/>
    </row>
    <row r="17636" spans="30:90">
      <c r="AD17636" s="73"/>
      <c r="AE17636" s="74"/>
      <c r="AF17636" s="74"/>
      <c r="BX17636" s="73"/>
      <c r="BY17636" s="74"/>
      <c r="BZ17636" s="74"/>
      <c r="CA17636" s="74"/>
      <c r="CF17636" s="79"/>
      <c r="CL17636" s="79"/>
    </row>
    <row r="17637" spans="30:90">
      <c r="AD17637" s="73"/>
      <c r="AE17637" s="74"/>
      <c r="AF17637" s="74"/>
      <c r="BX17637" s="73"/>
      <c r="BY17637" s="74"/>
      <c r="BZ17637" s="74"/>
      <c r="CA17637" s="74"/>
      <c r="CF17637" s="79"/>
      <c r="CL17637" s="79"/>
    </row>
    <row r="17638" spans="30:90">
      <c r="AD17638" s="73"/>
      <c r="AE17638" s="74"/>
      <c r="AF17638" s="74"/>
      <c r="BX17638" s="73"/>
      <c r="BY17638" s="74"/>
      <c r="BZ17638" s="74"/>
      <c r="CA17638" s="74"/>
      <c r="CF17638" s="79"/>
      <c r="CL17638" s="79"/>
    </row>
    <row r="17639" spans="30:90">
      <c r="AD17639" s="73"/>
      <c r="AE17639" s="74"/>
      <c r="AF17639" s="74"/>
      <c r="BX17639" s="73"/>
      <c r="BY17639" s="74"/>
      <c r="BZ17639" s="74"/>
      <c r="CA17639" s="74"/>
      <c r="CF17639" s="79"/>
      <c r="CL17639" s="79"/>
    </row>
    <row r="17640" spans="30:90">
      <c r="AD17640" s="73"/>
      <c r="AE17640" s="74"/>
      <c r="AF17640" s="74"/>
      <c r="BX17640" s="73"/>
      <c r="BY17640" s="74"/>
      <c r="BZ17640" s="74"/>
      <c r="CA17640" s="74"/>
      <c r="CF17640" s="79"/>
      <c r="CL17640" s="79"/>
    </row>
    <row r="17641" spans="30:90">
      <c r="AD17641" s="73"/>
      <c r="AE17641" s="74"/>
      <c r="AF17641" s="74"/>
      <c r="BX17641" s="73"/>
      <c r="BY17641" s="74"/>
      <c r="BZ17641" s="74"/>
      <c r="CA17641" s="74"/>
      <c r="CF17641" s="79"/>
      <c r="CL17641" s="79"/>
    </row>
    <row r="17642" spans="30:90">
      <c r="AD17642" s="73"/>
      <c r="AE17642" s="74"/>
      <c r="AF17642" s="74"/>
      <c r="BX17642" s="73"/>
      <c r="BY17642" s="74"/>
      <c r="BZ17642" s="74"/>
      <c r="CA17642" s="74"/>
      <c r="CF17642" s="79"/>
      <c r="CL17642" s="79"/>
    </row>
    <row r="17643" spans="30:90">
      <c r="AD17643" s="73"/>
      <c r="AE17643" s="74"/>
      <c r="AF17643" s="74"/>
      <c r="BX17643" s="73"/>
      <c r="BY17643" s="74"/>
      <c r="BZ17643" s="74"/>
      <c r="CA17643" s="74"/>
      <c r="CF17643" s="79"/>
      <c r="CL17643" s="79"/>
    </row>
    <row r="17644" spans="30:90">
      <c r="AD17644" s="73"/>
      <c r="AE17644" s="74"/>
      <c r="AF17644" s="74"/>
      <c r="BX17644" s="73"/>
      <c r="BY17644" s="74"/>
      <c r="BZ17644" s="74"/>
      <c r="CA17644" s="74"/>
      <c r="CF17644" s="79"/>
      <c r="CL17644" s="79"/>
    </row>
    <row r="17645" spans="30:90">
      <c r="AD17645" s="73"/>
      <c r="AE17645" s="74"/>
      <c r="AF17645" s="74"/>
      <c r="BX17645" s="73"/>
      <c r="BY17645" s="74"/>
      <c r="BZ17645" s="74"/>
      <c r="CA17645" s="74"/>
      <c r="CF17645" s="79"/>
      <c r="CL17645" s="79"/>
    </row>
    <row r="17646" spans="30:90">
      <c r="AD17646" s="73"/>
      <c r="AE17646" s="74"/>
      <c r="AF17646" s="74"/>
      <c r="BX17646" s="73"/>
      <c r="BY17646" s="74"/>
      <c r="BZ17646" s="74"/>
      <c r="CA17646" s="74"/>
      <c r="CF17646" s="79"/>
      <c r="CL17646" s="79"/>
    </row>
    <row r="17647" spans="30:90">
      <c r="AD17647" s="73"/>
      <c r="AE17647" s="74"/>
      <c r="AF17647" s="74"/>
      <c r="BX17647" s="73"/>
      <c r="BY17647" s="74"/>
      <c r="BZ17647" s="74"/>
      <c r="CA17647" s="74"/>
      <c r="CF17647" s="79"/>
      <c r="CL17647" s="79"/>
    </row>
    <row r="17648" spans="30:90">
      <c r="AD17648" s="73"/>
      <c r="AE17648" s="74"/>
      <c r="AF17648" s="74"/>
      <c r="BX17648" s="73"/>
      <c r="BY17648" s="74"/>
      <c r="BZ17648" s="74"/>
      <c r="CA17648" s="74"/>
      <c r="CF17648" s="79"/>
      <c r="CL17648" s="79"/>
    </row>
    <row r="17649" spans="30:90">
      <c r="AD17649" s="73"/>
      <c r="AE17649" s="74"/>
      <c r="AF17649" s="74"/>
      <c r="BX17649" s="73"/>
      <c r="BY17649" s="74"/>
      <c r="BZ17649" s="74"/>
      <c r="CA17649" s="74"/>
      <c r="CF17649" s="79"/>
      <c r="CL17649" s="79"/>
    </row>
    <row r="17650" spans="30:90">
      <c r="AD17650" s="73"/>
      <c r="AE17650" s="74"/>
      <c r="AF17650" s="74"/>
      <c r="BX17650" s="73"/>
      <c r="BY17650" s="74"/>
      <c r="BZ17650" s="74"/>
      <c r="CA17650" s="74"/>
      <c r="CF17650" s="79"/>
      <c r="CL17650" s="79"/>
    </row>
    <row r="17651" spans="30:90">
      <c r="AD17651" s="73"/>
      <c r="AE17651" s="74"/>
      <c r="AF17651" s="74"/>
      <c r="BX17651" s="73"/>
      <c r="BY17651" s="74"/>
      <c r="BZ17651" s="74"/>
      <c r="CA17651" s="74"/>
      <c r="CF17651" s="79"/>
      <c r="CL17651" s="79"/>
    </row>
    <row r="17652" spans="30:90">
      <c r="AD17652" s="73"/>
      <c r="AE17652" s="74"/>
      <c r="AF17652" s="74"/>
      <c r="BX17652" s="73"/>
      <c r="BY17652" s="74"/>
      <c r="BZ17652" s="74"/>
      <c r="CA17652" s="74"/>
      <c r="CF17652" s="79"/>
      <c r="CL17652" s="79"/>
    </row>
    <row r="17653" spans="30:90">
      <c r="AD17653" s="73"/>
      <c r="AE17653" s="74"/>
      <c r="AF17653" s="74"/>
      <c r="BX17653" s="73"/>
      <c r="BY17653" s="74"/>
      <c r="BZ17653" s="74"/>
      <c r="CA17653" s="74"/>
      <c r="CF17653" s="79"/>
      <c r="CL17653" s="79"/>
    </row>
    <row r="17654" spans="30:90">
      <c r="AD17654" s="73"/>
      <c r="AE17654" s="74"/>
      <c r="AF17654" s="74"/>
      <c r="BX17654" s="73"/>
      <c r="BY17654" s="74"/>
      <c r="BZ17654" s="74"/>
      <c r="CA17654" s="74"/>
      <c r="CF17654" s="79"/>
      <c r="CL17654" s="79"/>
    </row>
    <row r="17655" spans="30:90">
      <c r="AD17655" s="73"/>
      <c r="AE17655" s="74"/>
      <c r="AF17655" s="74"/>
      <c r="BX17655" s="73"/>
      <c r="BY17655" s="74"/>
      <c r="BZ17655" s="74"/>
      <c r="CA17655" s="74"/>
      <c r="CF17655" s="79"/>
      <c r="CL17655" s="79"/>
    </row>
    <row r="17656" spans="30:90">
      <c r="AD17656" s="73"/>
      <c r="AE17656" s="74"/>
      <c r="AF17656" s="74"/>
      <c r="BX17656" s="73"/>
      <c r="BY17656" s="74"/>
      <c r="BZ17656" s="74"/>
      <c r="CA17656" s="74"/>
      <c r="CF17656" s="79"/>
      <c r="CL17656" s="79"/>
    </row>
    <row r="17657" spans="30:90">
      <c r="AD17657" s="73"/>
      <c r="AE17657" s="74"/>
      <c r="AF17657" s="74"/>
      <c r="BX17657" s="73"/>
      <c r="BY17657" s="74"/>
      <c r="BZ17657" s="74"/>
      <c r="CA17657" s="74"/>
      <c r="CF17657" s="79"/>
      <c r="CL17657" s="79"/>
    </row>
    <row r="17658" spans="30:90">
      <c r="AD17658" s="73"/>
      <c r="AE17658" s="74"/>
      <c r="AF17658" s="74"/>
      <c r="BX17658" s="73"/>
      <c r="BY17658" s="74"/>
      <c r="BZ17658" s="74"/>
      <c r="CA17658" s="74"/>
      <c r="CF17658" s="79"/>
      <c r="CL17658" s="79"/>
    </row>
    <row r="17659" spans="30:90">
      <c r="AD17659" s="73"/>
      <c r="AE17659" s="74"/>
      <c r="AF17659" s="74"/>
      <c r="BX17659" s="73"/>
      <c r="BY17659" s="74"/>
      <c r="BZ17659" s="74"/>
      <c r="CA17659" s="74"/>
      <c r="CF17659" s="79"/>
      <c r="CL17659" s="79"/>
    </row>
    <row r="17660" spans="30:90">
      <c r="AD17660" s="73"/>
      <c r="AE17660" s="74"/>
      <c r="AF17660" s="74"/>
      <c r="BX17660" s="73"/>
      <c r="BY17660" s="74"/>
      <c r="BZ17660" s="74"/>
      <c r="CA17660" s="74"/>
      <c r="CF17660" s="79"/>
      <c r="CL17660" s="79"/>
    </row>
    <row r="17661" spans="30:90">
      <c r="AD17661" s="73"/>
      <c r="AE17661" s="74"/>
      <c r="AF17661" s="74"/>
      <c r="BX17661" s="73"/>
      <c r="BY17661" s="74"/>
      <c r="BZ17661" s="74"/>
      <c r="CA17661" s="74"/>
      <c r="CF17661" s="79"/>
      <c r="CL17661" s="79"/>
    </row>
    <row r="17662" spans="30:90">
      <c r="AD17662" s="73"/>
      <c r="AE17662" s="74"/>
      <c r="AF17662" s="74"/>
      <c r="BX17662" s="73"/>
      <c r="BY17662" s="74"/>
      <c r="BZ17662" s="74"/>
      <c r="CA17662" s="74"/>
      <c r="CF17662" s="79"/>
      <c r="CL17662" s="79"/>
    </row>
    <row r="17663" spans="30:90">
      <c r="AD17663" s="73"/>
      <c r="AE17663" s="74"/>
      <c r="AF17663" s="74"/>
      <c r="BX17663" s="73"/>
      <c r="BY17663" s="74"/>
      <c r="BZ17663" s="74"/>
      <c r="CA17663" s="74"/>
      <c r="CF17663" s="79"/>
      <c r="CL17663" s="79"/>
    </row>
    <row r="17664" spans="30:90">
      <c r="AD17664" s="73"/>
      <c r="AE17664" s="74"/>
      <c r="AF17664" s="74"/>
      <c r="BX17664" s="73"/>
      <c r="BY17664" s="74"/>
      <c r="BZ17664" s="74"/>
      <c r="CA17664" s="74"/>
      <c r="CF17664" s="79"/>
      <c r="CL17664" s="79"/>
    </row>
    <row r="17665" spans="30:90">
      <c r="AD17665" s="73"/>
      <c r="AE17665" s="74"/>
      <c r="AF17665" s="74"/>
      <c r="BX17665" s="73"/>
      <c r="BY17665" s="74"/>
      <c r="BZ17665" s="74"/>
      <c r="CA17665" s="74"/>
      <c r="CF17665" s="79"/>
      <c r="CL17665" s="79"/>
    </row>
    <row r="17666" spans="30:90">
      <c r="AD17666" s="73"/>
      <c r="AE17666" s="74"/>
      <c r="AF17666" s="74"/>
      <c r="BX17666" s="73"/>
      <c r="BY17666" s="74"/>
      <c r="BZ17666" s="74"/>
      <c r="CA17666" s="74"/>
      <c r="CF17666" s="79"/>
      <c r="CL17666" s="79"/>
    </row>
    <row r="17667" spans="30:90">
      <c r="AD17667" s="73"/>
      <c r="AE17667" s="74"/>
      <c r="AF17667" s="74"/>
      <c r="BX17667" s="73"/>
      <c r="BY17667" s="74"/>
      <c r="BZ17667" s="74"/>
      <c r="CA17667" s="74"/>
      <c r="CF17667" s="79"/>
      <c r="CL17667" s="79"/>
    </row>
    <row r="17668" spans="30:90">
      <c r="AD17668" s="73"/>
      <c r="AE17668" s="74"/>
      <c r="AF17668" s="74"/>
      <c r="BX17668" s="73"/>
      <c r="BY17668" s="74"/>
      <c r="BZ17668" s="74"/>
      <c r="CA17668" s="74"/>
      <c r="CF17668" s="79"/>
      <c r="CL17668" s="79"/>
    </row>
    <row r="17669" spans="30:90">
      <c r="AD17669" s="73"/>
      <c r="AE17669" s="74"/>
      <c r="AF17669" s="74"/>
      <c r="BX17669" s="73"/>
      <c r="BY17669" s="74"/>
      <c r="BZ17669" s="74"/>
      <c r="CA17669" s="74"/>
      <c r="CF17669" s="79"/>
      <c r="CL17669" s="79"/>
    </row>
    <row r="17670" spans="30:90">
      <c r="AD17670" s="73"/>
      <c r="AE17670" s="74"/>
      <c r="AF17670" s="74"/>
      <c r="BX17670" s="73"/>
      <c r="BY17670" s="74"/>
      <c r="BZ17670" s="74"/>
      <c r="CA17670" s="74"/>
      <c r="CF17670" s="79"/>
      <c r="CL17670" s="79"/>
    </row>
    <row r="17671" spans="30:90">
      <c r="AD17671" s="73"/>
      <c r="AE17671" s="74"/>
      <c r="AF17671" s="74"/>
      <c r="BX17671" s="73"/>
      <c r="BY17671" s="74"/>
      <c r="BZ17671" s="74"/>
      <c r="CA17671" s="74"/>
      <c r="CF17671" s="79"/>
      <c r="CL17671" s="79"/>
    </row>
    <row r="17672" spans="30:90">
      <c r="AD17672" s="73"/>
      <c r="AE17672" s="74"/>
      <c r="AF17672" s="74"/>
      <c r="BX17672" s="73"/>
      <c r="BY17672" s="74"/>
      <c r="BZ17672" s="74"/>
      <c r="CA17672" s="74"/>
      <c r="CF17672" s="79"/>
      <c r="CL17672" s="79"/>
    </row>
    <row r="17673" spans="30:90">
      <c r="AD17673" s="73"/>
      <c r="AE17673" s="74"/>
      <c r="AF17673" s="74"/>
      <c r="BX17673" s="73"/>
      <c r="BY17673" s="74"/>
      <c r="BZ17673" s="74"/>
      <c r="CA17673" s="74"/>
      <c r="CF17673" s="79"/>
      <c r="CL17673" s="79"/>
    </row>
    <row r="17674" spans="30:90">
      <c r="AD17674" s="73"/>
      <c r="AE17674" s="74"/>
      <c r="AF17674" s="74"/>
      <c r="BX17674" s="73"/>
      <c r="BY17674" s="74"/>
      <c r="BZ17674" s="74"/>
      <c r="CA17674" s="74"/>
      <c r="CF17674" s="79"/>
      <c r="CL17674" s="79"/>
    </row>
    <row r="17675" spans="30:90">
      <c r="AD17675" s="73"/>
      <c r="AE17675" s="74"/>
      <c r="AF17675" s="74"/>
      <c r="BX17675" s="73"/>
      <c r="BY17675" s="74"/>
      <c r="BZ17675" s="74"/>
      <c r="CA17675" s="74"/>
      <c r="CF17675" s="79"/>
      <c r="CL17675" s="79"/>
    </row>
    <row r="17676" spans="30:90">
      <c r="AD17676" s="73"/>
      <c r="AE17676" s="74"/>
      <c r="AF17676" s="74"/>
      <c r="BX17676" s="73"/>
      <c r="BY17676" s="74"/>
      <c r="BZ17676" s="74"/>
      <c r="CA17676" s="74"/>
      <c r="CF17676" s="79"/>
      <c r="CL17676" s="79"/>
    </row>
    <row r="17677" spans="30:90">
      <c r="AD17677" s="73"/>
      <c r="AE17677" s="74"/>
      <c r="AF17677" s="74"/>
      <c r="BX17677" s="73"/>
      <c r="BY17677" s="74"/>
      <c r="BZ17677" s="74"/>
      <c r="CA17677" s="74"/>
      <c r="CF17677" s="79"/>
      <c r="CL17677" s="79"/>
    </row>
    <row r="17678" spans="30:90">
      <c r="AD17678" s="73"/>
      <c r="AE17678" s="74"/>
      <c r="AF17678" s="74"/>
      <c r="BX17678" s="73"/>
      <c r="BY17678" s="74"/>
      <c r="BZ17678" s="74"/>
      <c r="CA17678" s="74"/>
      <c r="CF17678" s="79"/>
      <c r="CL17678" s="79"/>
    </row>
    <row r="17679" spans="30:90">
      <c r="AD17679" s="73"/>
      <c r="AE17679" s="74"/>
      <c r="AF17679" s="74"/>
      <c r="BX17679" s="73"/>
      <c r="BY17679" s="74"/>
      <c r="BZ17679" s="74"/>
      <c r="CA17679" s="74"/>
      <c r="CF17679" s="79"/>
      <c r="CL17679" s="79"/>
    </row>
    <row r="17680" spans="30:90">
      <c r="AD17680" s="73"/>
      <c r="AE17680" s="74"/>
      <c r="AF17680" s="74"/>
      <c r="BX17680" s="73"/>
      <c r="BY17680" s="74"/>
      <c r="BZ17680" s="74"/>
      <c r="CA17680" s="74"/>
      <c r="CF17680" s="79"/>
      <c r="CL17680" s="79"/>
    </row>
    <row r="17681" spans="30:90">
      <c r="AD17681" s="73"/>
      <c r="AE17681" s="74"/>
      <c r="AF17681" s="74"/>
      <c r="BX17681" s="73"/>
      <c r="BY17681" s="74"/>
      <c r="BZ17681" s="74"/>
      <c r="CA17681" s="74"/>
      <c r="CF17681" s="79"/>
      <c r="CL17681" s="79"/>
    </row>
    <row r="17682" spans="30:90">
      <c r="AD17682" s="73"/>
      <c r="AE17682" s="74"/>
      <c r="AF17682" s="74"/>
      <c r="BX17682" s="73"/>
      <c r="BY17682" s="74"/>
      <c r="BZ17682" s="74"/>
      <c r="CA17682" s="74"/>
      <c r="CF17682" s="79"/>
      <c r="CL17682" s="79"/>
    </row>
    <row r="17683" spans="30:90">
      <c r="AD17683" s="73"/>
      <c r="AE17683" s="74"/>
      <c r="AF17683" s="74"/>
      <c r="BX17683" s="73"/>
      <c r="BY17683" s="74"/>
      <c r="BZ17683" s="74"/>
      <c r="CA17683" s="74"/>
      <c r="CF17683" s="79"/>
      <c r="CL17683" s="79"/>
    </row>
    <row r="17684" spans="30:90">
      <c r="AD17684" s="73"/>
      <c r="AE17684" s="74"/>
      <c r="AF17684" s="74"/>
      <c r="BX17684" s="73"/>
      <c r="BY17684" s="74"/>
      <c r="BZ17684" s="74"/>
      <c r="CA17684" s="74"/>
      <c r="CF17684" s="79"/>
      <c r="CL17684" s="79"/>
    </row>
    <row r="17685" spans="30:90">
      <c r="AD17685" s="73"/>
      <c r="AE17685" s="74"/>
      <c r="AF17685" s="74"/>
      <c r="BX17685" s="73"/>
      <c r="BY17685" s="74"/>
      <c r="BZ17685" s="74"/>
      <c r="CA17685" s="74"/>
      <c r="CF17685" s="79"/>
      <c r="CL17685" s="79"/>
    </row>
    <row r="17686" spans="30:90">
      <c r="AD17686" s="73"/>
      <c r="AE17686" s="74"/>
      <c r="AF17686" s="74"/>
      <c r="BX17686" s="73"/>
      <c r="BY17686" s="74"/>
      <c r="BZ17686" s="74"/>
      <c r="CA17686" s="74"/>
      <c r="CF17686" s="79"/>
      <c r="CL17686" s="79"/>
    </row>
    <row r="17687" spans="30:90">
      <c r="AD17687" s="73"/>
      <c r="AE17687" s="74"/>
      <c r="AF17687" s="74"/>
      <c r="BX17687" s="73"/>
      <c r="BY17687" s="74"/>
      <c r="BZ17687" s="74"/>
      <c r="CA17687" s="74"/>
      <c r="CF17687" s="79"/>
      <c r="CL17687" s="79"/>
    </row>
    <row r="17688" spans="30:90">
      <c r="AD17688" s="73"/>
      <c r="AE17688" s="74"/>
      <c r="AF17688" s="74"/>
      <c r="BX17688" s="73"/>
      <c r="BY17688" s="74"/>
      <c r="BZ17688" s="74"/>
      <c r="CA17688" s="74"/>
      <c r="CF17688" s="79"/>
      <c r="CL17688" s="79"/>
    </row>
    <row r="17689" spans="30:90">
      <c r="AD17689" s="73"/>
      <c r="AE17689" s="74"/>
      <c r="AF17689" s="74"/>
      <c r="BX17689" s="73"/>
      <c r="BY17689" s="74"/>
      <c r="BZ17689" s="74"/>
      <c r="CA17689" s="74"/>
      <c r="CF17689" s="79"/>
      <c r="CL17689" s="79"/>
    </row>
    <row r="17690" spans="30:90">
      <c r="AD17690" s="73"/>
      <c r="AE17690" s="74"/>
      <c r="AF17690" s="74"/>
      <c r="BX17690" s="73"/>
      <c r="BY17690" s="74"/>
      <c r="BZ17690" s="74"/>
      <c r="CA17690" s="74"/>
      <c r="CF17690" s="79"/>
      <c r="CL17690" s="79"/>
    </row>
    <row r="17691" spans="30:90">
      <c r="AD17691" s="73"/>
      <c r="AE17691" s="74"/>
      <c r="AF17691" s="74"/>
      <c r="BX17691" s="73"/>
      <c r="BY17691" s="74"/>
      <c r="BZ17691" s="74"/>
      <c r="CA17691" s="74"/>
      <c r="CF17691" s="79"/>
      <c r="CL17691" s="79"/>
    </row>
    <row r="17692" spans="30:90">
      <c r="AD17692" s="73"/>
      <c r="AE17692" s="74"/>
      <c r="AF17692" s="74"/>
      <c r="BX17692" s="73"/>
      <c r="BY17692" s="74"/>
      <c r="BZ17692" s="74"/>
      <c r="CA17692" s="74"/>
      <c r="CF17692" s="79"/>
      <c r="CL17692" s="79"/>
    </row>
    <row r="17693" spans="30:90">
      <c r="AD17693" s="73"/>
      <c r="AE17693" s="74"/>
      <c r="AF17693" s="74"/>
      <c r="BX17693" s="73"/>
      <c r="BY17693" s="74"/>
      <c r="BZ17693" s="74"/>
      <c r="CA17693" s="74"/>
      <c r="CF17693" s="79"/>
      <c r="CL17693" s="79"/>
    </row>
    <row r="17694" spans="30:90">
      <c r="AD17694" s="73"/>
      <c r="AE17694" s="74"/>
      <c r="AF17694" s="74"/>
      <c r="BX17694" s="73"/>
      <c r="BY17694" s="74"/>
      <c r="BZ17694" s="74"/>
      <c r="CA17694" s="74"/>
      <c r="CF17694" s="79"/>
      <c r="CL17694" s="79"/>
    </row>
    <row r="17695" spans="30:90">
      <c r="AD17695" s="73"/>
      <c r="AE17695" s="74"/>
      <c r="AF17695" s="74"/>
      <c r="BX17695" s="73"/>
      <c r="BY17695" s="74"/>
      <c r="BZ17695" s="74"/>
      <c r="CA17695" s="74"/>
      <c r="CF17695" s="79"/>
      <c r="CL17695" s="79"/>
    </row>
    <row r="17696" spans="30:90">
      <c r="AD17696" s="73"/>
      <c r="AE17696" s="74"/>
      <c r="AF17696" s="74"/>
      <c r="BX17696" s="73"/>
      <c r="BY17696" s="74"/>
      <c r="BZ17696" s="74"/>
      <c r="CA17696" s="74"/>
      <c r="CF17696" s="79"/>
      <c r="CL17696" s="79"/>
    </row>
    <row r="17697" spans="30:90">
      <c r="AD17697" s="73"/>
      <c r="AE17697" s="74"/>
      <c r="AF17697" s="74"/>
      <c r="BX17697" s="73"/>
      <c r="BY17697" s="74"/>
      <c r="BZ17697" s="74"/>
      <c r="CA17697" s="74"/>
      <c r="CF17697" s="79"/>
      <c r="CL17697" s="79"/>
    </row>
    <row r="17698" spans="30:90">
      <c r="AD17698" s="73"/>
      <c r="AE17698" s="74"/>
      <c r="AF17698" s="74"/>
      <c r="BX17698" s="73"/>
      <c r="BY17698" s="74"/>
      <c r="BZ17698" s="74"/>
      <c r="CA17698" s="74"/>
      <c r="CF17698" s="79"/>
      <c r="CL17698" s="79"/>
    </row>
    <row r="17699" spans="30:90">
      <c r="AD17699" s="73"/>
      <c r="AE17699" s="74"/>
      <c r="AF17699" s="74"/>
      <c r="BX17699" s="73"/>
      <c r="BY17699" s="74"/>
      <c r="BZ17699" s="74"/>
      <c r="CA17699" s="74"/>
      <c r="CF17699" s="79"/>
      <c r="CL17699" s="79"/>
    </row>
    <row r="17700" spans="30:90">
      <c r="AD17700" s="73"/>
      <c r="AE17700" s="74"/>
      <c r="AF17700" s="74"/>
      <c r="BX17700" s="73"/>
      <c r="BY17700" s="74"/>
      <c r="BZ17700" s="74"/>
      <c r="CA17700" s="74"/>
      <c r="CF17700" s="79"/>
      <c r="CL17700" s="79"/>
    </row>
    <row r="17701" spans="30:90">
      <c r="AD17701" s="73"/>
      <c r="AE17701" s="74"/>
      <c r="AF17701" s="74"/>
      <c r="BX17701" s="73"/>
      <c r="BY17701" s="74"/>
      <c r="BZ17701" s="74"/>
      <c r="CA17701" s="74"/>
      <c r="CF17701" s="79"/>
      <c r="CL17701" s="79"/>
    </row>
    <row r="17702" spans="30:90">
      <c r="AD17702" s="73"/>
      <c r="AE17702" s="74"/>
      <c r="AF17702" s="74"/>
      <c r="BX17702" s="73"/>
      <c r="BY17702" s="74"/>
      <c r="BZ17702" s="74"/>
      <c r="CA17702" s="74"/>
      <c r="CF17702" s="79"/>
      <c r="CL17702" s="79"/>
    </row>
    <row r="17703" spans="30:90">
      <c r="AD17703" s="73"/>
      <c r="AE17703" s="74"/>
      <c r="AF17703" s="74"/>
      <c r="BX17703" s="73"/>
      <c r="BY17703" s="74"/>
      <c r="BZ17703" s="74"/>
      <c r="CA17703" s="74"/>
      <c r="CF17703" s="79"/>
      <c r="CL17703" s="79"/>
    </row>
    <row r="17704" spans="30:90">
      <c r="AD17704" s="73"/>
      <c r="AE17704" s="74"/>
      <c r="AF17704" s="74"/>
      <c r="BX17704" s="73"/>
      <c r="BY17704" s="74"/>
      <c r="BZ17704" s="74"/>
      <c r="CA17704" s="74"/>
      <c r="CF17704" s="79"/>
      <c r="CL17704" s="79"/>
    </row>
    <row r="17705" spans="30:90">
      <c r="AD17705" s="73"/>
      <c r="AE17705" s="74"/>
      <c r="AF17705" s="74"/>
      <c r="BX17705" s="73"/>
      <c r="BY17705" s="74"/>
      <c r="BZ17705" s="74"/>
      <c r="CA17705" s="74"/>
      <c r="CF17705" s="79"/>
      <c r="CL17705" s="79"/>
    </row>
    <row r="17706" spans="30:90">
      <c r="AD17706" s="73"/>
      <c r="AE17706" s="74"/>
      <c r="AF17706" s="74"/>
      <c r="BX17706" s="73"/>
      <c r="BY17706" s="74"/>
      <c r="BZ17706" s="74"/>
      <c r="CA17706" s="74"/>
      <c r="CF17706" s="79"/>
      <c r="CL17706" s="79"/>
    </row>
    <row r="17707" spans="30:90">
      <c r="AD17707" s="73"/>
      <c r="AE17707" s="74"/>
      <c r="AF17707" s="74"/>
      <c r="BX17707" s="73"/>
      <c r="BY17707" s="74"/>
      <c r="BZ17707" s="74"/>
      <c r="CA17707" s="74"/>
      <c r="CF17707" s="79"/>
      <c r="CL17707" s="79"/>
    </row>
    <row r="17708" spans="30:90">
      <c r="AD17708" s="73"/>
      <c r="AE17708" s="74"/>
      <c r="AF17708" s="74"/>
      <c r="BX17708" s="73"/>
      <c r="BY17708" s="74"/>
      <c r="BZ17708" s="74"/>
      <c r="CA17708" s="74"/>
      <c r="CF17708" s="79"/>
      <c r="CL17708" s="79"/>
    </row>
    <row r="17709" spans="30:90">
      <c r="AD17709" s="73"/>
      <c r="AE17709" s="74"/>
      <c r="AF17709" s="74"/>
      <c r="BX17709" s="73"/>
      <c r="BY17709" s="74"/>
      <c r="BZ17709" s="74"/>
      <c r="CA17709" s="74"/>
      <c r="CF17709" s="79"/>
      <c r="CL17709" s="79"/>
    </row>
    <row r="17710" spans="30:90">
      <c r="AD17710" s="73"/>
      <c r="AE17710" s="74"/>
      <c r="AF17710" s="74"/>
      <c r="BX17710" s="73"/>
      <c r="BY17710" s="74"/>
      <c r="BZ17710" s="74"/>
      <c r="CA17710" s="74"/>
      <c r="CF17710" s="79"/>
      <c r="CL17710" s="79"/>
    </row>
    <row r="17711" spans="30:90">
      <c r="AD17711" s="73"/>
      <c r="AE17711" s="74"/>
      <c r="AF17711" s="74"/>
      <c r="BX17711" s="73"/>
      <c r="BY17711" s="74"/>
      <c r="BZ17711" s="74"/>
      <c r="CA17711" s="74"/>
      <c r="CF17711" s="79"/>
      <c r="CL17711" s="79"/>
    </row>
    <row r="17712" spans="30:90">
      <c r="AD17712" s="73"/>
      <c r="AE17712" s="74"/>
      <c r="AF17712" s="74"/>
      <c r="BX17712" s="73"/>
      <c r="BY17712" s="74"/>
      <c r="BZ17712" s="74"/>
      <c r="CA17712" s="74"/>
      <c r="CF17712" s="79"/>
      <c r="CL17712" s="79"/>
    </row>
    <row r="17713" spans="30:90">
      <c r="AD17713" s="73"/>
      <c r="AE17713" s="74"/>
      <c r="AF17713" s="74"/>
      <c r="BX17713" s="73"/>
      <c r="BY17713" s="74"/>
      <c r="BZ17713" s="74"/>
      <c r="CA17713" s="74"/>
      <c r="CF17713" s="79"/>
      <c r="CL17713" s="79"/>
    </row>
    <row r="17714" spans="30:90">
      <c r="AD17714" s="73"/>
      <c r="AE17714" s="74"/>
      <c r="AF17714" s="74"/>
      <c r="BX17714" s="73"/>
      <c r="BY17714" s="74"/>
      <c r="BZ17714" s="74"/>
      <c r="CA17714" s="74"/>
      <c r="CF17714" s="79"/>
      <c r="CL17714" s="79"/>
    </row>
    <row r="17715" spans="30:90">
      <c r="AD17715" s="73"/>
      <c r="AE17715" s="74"/>
      <c r="AF17715" s="74"/>
      <c r="BX17715" s="73"/>
      <c r="BY17715" s="74"/>
      <c r="BZ17715" s="74"/>
      <c r="CA17715" s="74"/>
      <c r="CF17715" s="79"/>
      <c r="CL17715" s="79"/>
    </row>
    <row r="17716" spans="30:90">
      <c r="AD17716" s="73"/>
      <c r="AE17716" s="74"/>
      <c r="AF17716" s="74"/>
      <c r="BX17716" s="73"/>
      <c r="BY17716" s="74"/>
      <c r="BZ17716" s="74"/>
      <c r="CA17716" s="74"/>
      <c r="CF17716" s="79"/>
      <c r="CL17716" s="79"/>
    </row>
    <row r="17717" spans="30:90">
      <c r="AD17717" s="73"/>
      <c r="AE17717" s="74"/>
      <c r="AF17717" s="74"/>
      <c r="BX17717" s="73"/>
      <c r="BY17717" s="74"/>
      <c r="BZ17717" s="74"/>
      <c r="CA17717" s="74"/>
      <c r="CF17717" s="79"/>
      <c r="CL17717" s="79"/>
    </row>
    <row r="17718" spans="30:90">
      <c r="AD17718" s="73"/>
      <c r="AE17718" s="74"/>
      <c r="AF17718" s="74"/>
      <c r="BX17718" s="73"/>
      <c r="BY17718" s="74"/>
      <c r="BZ17718" s="74"/>
      <c r="CA17718" s="74"/>
      <c r="CF17718" s="79"/>
      <c r="CL17718" s="79"/>
    </row>
    <row r="17719" spans="30:90">
      <c r="AD17719" s="73"/>
      <c r="AE17719" s="74"/>
      <c r="AF17719" s="74"/>
      <c r="BX17719" s="73"/>
      <c r="BY17719" s="74"/>
      <c r="BZ17719" s="74"/>
      <c r="CA17719" s="74"/>
      <c r="CF17719" s="79"/>
      <c r="CL17719" s="79"/>
    </row>
    <row r="17720" spans="30:90">
      <c r="AD17720" s="73"/>
      <c r="AE17720" s="74"/>
      <c r="AF17720" s="74"/>
      <c r="BX17720" s="73"/>
      <c r="BY17720" s="74"/>
      <c r="BZ17720" s="74"/>
      <c r="CA17720" s="74"/>
      <c r="CF17720" s="79"/>
      <c r="CL17720" s="79"/>
    </row>
    <row r="17721" spans="30:90">
      <c r="AD17721" s="73"/>
      <c r="AE17721" s="74"/>
      <c r="AF17721" s="74"/>
      <c r="BX17721" s="73"/>
      <c r="BY17721" s="74"/>
      <c r="BZ17721" s="74"/>
      <c r="CA17721" s="74"/>
      <c r="CF17721" s="79"/>
      <c r="CL17721" s="79"/>
    </row>
    <row r="17722" spans="30:90">
      <c r="AD17722" s="73"/>
      <c r="AE17722" s="74"/>
      <c r="AF17722" s="74"/>
      <c r="BX17722" s="73"/>
      <c r="BY17722" s="74"/>
      <c r="BZ17722" s="74"/>
      <c r="CA17722" s="74"/>
      <c r="CF17722" s="79"/>
      <c r="CL17722" s="79"/>
    </row>
    <row r="17723" spans="30:90">
      <c r="AD17723" s="73"/>
      <c r="AE17723" s="74"/>
      <c r="AF17723" s="74"/>
      <c r="BX17723" s="73"/>
      <c r="BY17723" s="74"/>
      <c r="BZ17723" s="74"/>
      <c r="CA17723" s="74"/>
      <c r="CF17723" s="79"/>
      <c r="CL17723" s="79"/>
    </row>
    <row r="17724" spans="30:90">
      <c r="AD17724" s="73"/>
      <c r="AE17724" s="74"/>
      <c r="AF17724" s="74"/>
      <c r="BX17724" s="73"/>
      <c r="BY17724" s="74"/>
      <c r="BZ17724" s="74"/>
      <c r="CA17724" s="74"/>
      <c r="CF17724" s="79"/>
      <c r="CL17724" s="79"/>
    </row>
    <row r="17725" spans="30:90">
      <c r="AD17725" s="73"/>
      <c r="AE17725" s="74"/>
      <c r="AF17725" s="74"/>
      <c r="BX17725" s="73"/>
      <c r="BY17725" s="74"/>
      <c r="BZ17725" s="74"/>
      <c r="CA17725" s="74"/>
      <c r="CF17725" s="79"/>
      <c r="CL17725" s="79"/>
    </row>
    <row r="17726" spans="30:90">
      <c r="AD17726" s="73"/>
      <c r="AE17726" s="74"/>
      <c r="AF17726" s="74"/>
      <c r="BX17726" s="73"/>
      <c r="BY17726" s="74"/>
      <c r="BZ17726" s="74"/>
      <c r="CA17726" s="74"/>
      <c r="CF17726" s="79"/>
      <c r="CL17726" s="79"/>
    </row>
    <row r="17727" spans="30:90">
      <c r="AD17727" s="73"/>
      <c r="AE17727" s="74"/>
      <c r="AF17727" s="74"/>
      <c r="BX17727" s="73"/>
      <c r="BY17727" s="74"/>
      <c r="BZ17727" s="74"/>
      <c r="CA17727" s="74"/>
      <c r="CF17727" s="79"/>
      <c r="CL17727" s="79"/>
    </row>
    <row r="17728" spans="30:90">
      <c r="AD17728" s="73"/>
      <c r="AE17728" s="74"/>
      <c r="AF17728" s="74"/>
      <c r="BX17728" s="73"/>
      <c r="BY17728" s="74"/>
      <c r="BZ17728" s="74"/>
      <c r="CA17728" s="74"/>
      <c r="CF17728" s="79"/>
      <c r="CL17728" s="79"/>
    </row>
    <row r="17729" spans="30:90">
      <c r="AD17729" s="73"/>
      <c r="AE17729" s="74"/>
      <c r="AF17729" s="74"/>
      <c r="BX17729" s="73"/>
      <c r="BY17729" s="74"/>
      <c r="BZ17729" s="74"/>
      <c r="CA17729" s="74"/>
      <c r="CF17729" s="79"/>
      <c r="CL17729" s="79"/>
    </row>
    <row r="17730" spans="30:90">
      <c r="AD17730" s="73"/>
      <c r="AE17730" s="74"/>
      <c r="AF17730" s="74"/>
      <c r="BX17730" s="73"/>
      <c r="BY17730" s="74"/>
      <c r="BZ17730" s="74"/>
      <c r="CA17730" s="74"/>
      <c r="CF17730" s="79"/>
      <c r="CL17730" s="79"/>
    </row>
    <row r="17731" spans="30:90">
      <c r="AD17731" s="73"/>
      <c r="AE17731" s="74"/>
      <c r="AF17731" s="74"/>
      <c r="BX17731" s="73"/>
      <c r="BY17731" s="74"/>
      <c r="BZ17731" s="74"/>
      <c r="CA17731" s="74"/>
      <c r="CF17731" s="79"/>
      <c r="CL17731" s="79"/>
    </row>
    <row r="17732" spans="30:90">
      <c r="AD17732" s="73"/>
      <c r="AE17732" s="74"/>
      <c r="AF17732" s="74"/>
      <c r="BX17732" s="73"/>
      <c r="BY17732" s="74"/>
      <c r="BZ17732" s="74"/>
      <c r="CA17732" s="74"/>
      <c r="CF17732" s="79"/>
      <c r="CL17732" s="79"/>
    </row>
    <row r="17733" spans="30:90">
      <c r="AD17733" s="73"/>
      <c r="AE17733" s="74"/>
      <c r="AF17733" s="74"/>
      <c r="BX17733" s="73"/>
      <c r="BY17733" s="74"/>
      <c r="BZ17733" s="74"/>
      <c r="CA17733" s="74"/>
      <c r="CF17733" s="79"/>
      <c r="CL17733" s="79"/>
    </row>
    <row r="17734" spans="30:90">
      <c r="AD17734" s="73"/>
      <c r="AE17734" s="74"/>
      <c r="AF17734" s="74"/>
      <c r="BX17734" s="73"/>
      <c r="BY17734" s="74"/>
      <c r="BZ17734" s="74"/>
      <c r="CA17734" s="74"/>
      <c r="CF17734" s="79"/>
      <c r="CL17734" s="79"/>
    </row>
    <row r="17735" spans="30:90">
      <c r="AD17735" s="73"/>
      <c r="AE17735" s="74"/>
      <c r="AF17735" s="74"/>
      <c r="BX17735" s="73"/>
      <c r="BY17735" s="74"/>
      <c r="BZ17735" s="74"/>
      <c r="CA17735" s="74"/>
      <c r="CF17735" s="79"/>
      <c r="CL17735" s="79"/>
    </row>
    <row r="17736" spans="30:90">
      <c r="AD17736" s="73"/>
      <c r="AE17736" s="74"/>
      <c r="AF17736" s="74"/>
      <c r="BX17736" s="73"/>
      <c r="BY17736" s="74"/>
      <c r="BZ17736" s="74"/>
      <c r="CA17736" s="74"/>
      <c r="CF17736" s="79"/>
      <c r="CL17736" s="79"/>
    </row>
    <row r="17737" spans="30:90">
      <c r="AD17737" s="73"/>
      <c r="AE17737" s="74"/>
      <c r="AF17737" s="74"/>
      <c r="BX17737" s="73"/>
      <c r="BY17737" s="74"/>
      <c r="BZ17737" s="74"/>
      <c r="CA17737" s="74"/>
      <c r="CF17737" s="79"/>
      <c r="CL17737" s="79"/>
    </row>
    <row r="17738" spans="30:90">
      <c r="AD17738" s="73"/>
      <c r="AE17738" s="74"/>
      <c r="AF17738" s="74"/>
      <c r="BX17738" s="73"/>
      <c r="BY17738" s="74"/>
      <c r="BZ17738" s="74"/>
      <c r="CA17738" s="74"/>
      <c r="CF17738" s="79"/>
      <c r="CL17738" s="79"/>
    </row>
    <row r="17739" spans="30:90">
      <c r="AD17739" s="73"/>
      <c r="AE17739" s="74"/>
      <c r="AF17739" s="74"/>
      <c r="BX17739" s="73"/>
      <c r="BY17739" s="74"/>
      <c r="BZ17739" s="74"/>
      <c r="CA17739" s="74"/>
      <c r="CF17739" s="79"/>
      <c r="CL17739" s="79"/>
    </row>
    <row r="17740" spans="30:90">
      <c r="AD17740" s="73"/>
      <c r="AE17740" s="74"/>
      <c r="AF17740" s="74"/>
      <c r="BX17740" s="73"/>
      <c r="BY17740" s="74"/>
      <c r="BZ17740" s="74"/>
      <c r="CA17740" s="74"/>
      <c r="CF17740" s="79"/>
      <c r="CL17740" s="79"/>
    </row>
    <row r="17741" spans="30:90">
      <c r="AD17741" s="73"/>
      <c r="AE17741" s="74"/>
      <c r="AF17741" s="74"/>
      <c r="BX17741" s="73"/>
      <c r="BY17741" s="74"/>
      <c r="BZ17741" s="74"/>
      <c r="CA17741" s="74"/>
      <c r="CF17741" s="79"/>
      <c r="CL17741" s="79"/>
    </row>
    <row r="17742" spans="30:90">
      <c r="AD17742" s="73"/>
      <c r="AE17742" s="74"/>
      <c r="AF17742" s="74"/>
      <c r="BX17742" s="73"/>
      <c r="BY17742" s="74"/>
      <c r="BZ17742" s="74"/>
      <c r="CA17742" s="74"/>
      <c r="CF17742" s="79"/>
      <c r="CL17742" s="79"/>
    </row>
    <row r="17743" spans="30:90">
      <c r="AD17743" s="73"/>
      <c r="AE17743" s="74"/>
      <c r="AF17743" s="74"/>
      <c r="BX17743" s="73"/>
      <c r="BY17743" s="74"/>
      <c r="BZ17743" s="74"/>
      <c r="CA17743" s="74"/>
      <c r="CF17743" s="79"/>
      <c r="CL17743" s="79"/>
    </row>
    <row r="17744" spans="30:90">
      <c r="AD17744" s="73"/>
      <c r="AE17744" s="74"/>
      <c r="AF17744" s="74"/>
      <c r="BX17744" s="73"/>
      <c r="BY17744" s="74"/>
      <c r="BZ17744" s="74"/>
      <c r="CA17744" s="74"/>
      <c r="CF17744" s="79"/>
      <c r="CL17744" s="79"/>
    </row>
    <row r="17745" spans="30:90">
      <c r="AD17745" s="73"/>
      <c r="AE17745" s="74"/>
      <c r="AF17745" s="74"/>
      <c r="BX17745" s="73"/>
      <c r="BY17745" s="74"/>
      <c r="BZ17745" s="74"/>
      <c r="CA17745" s="74"/>
      <c r="CF17745" s="79"/>
      <c r="CL17745" s="79"/>
    </row>
    <row r="17746" spans="30:90">
      <c r="AD17746" s="73"/>
      <c r="AE17746" s="74"/>
      <c r="AF17746" s="74"/>
      <c r="BX17746" s="73"/>
      <c r="BY17746" s="74"/>
      <c r="BZ17746" s="74"/>
      <c r="CA17746" s="74"/>
      <c r="CF17746" s="79"/>
      <c r="CL17746" s="79"/>
    </row>
    <row r="17747" spans="30:90">
      <c r="AD17747" s="73"/>
      <c r="AE17747" s="74"/>
      <c r="AF17747" s="74"/>
      <c r="BX17747" s="73"/>
      <c r="BY17747" s="74"/>
      <c r="BZ17747" s="74"/>
      <c r="CA17747" s="74"/>
      <c r="CF17747" s="79"/>
      <c r="CL17747" s="79"/>
    </row>
    <row r="17748" spans="30:90">
      <c r="AD17748" s="73"/>
      <c r="AE17748" s="74"/>
      <c r="AF17748" s="74"/>
      <c r="BX17748" s="73"/>
      <c r="BY17748" s="74"/>
      <c r="BZ17748" s="74"/>
      <c r="CA17748" s="74"/>
      <c r="CF17748" s="79"/>
      <c r="CL17748" s="79"/>
    </row>
    <row r="17749" spans="30:90">
      <c r="AD17749" s="73"/>
      <c r="AE17749" s="74"/>
      <c r="AF17749" s="74"/>
      <c r="BX17749" s="73"/>
      <c r="BY17749" s="74"/>
      <c r="BZ17749" s="74"/>
      <c r="CA17749" s="74"/>
      <c r="CF17749" s="79"/>
      <c r="CL17749" s="79"/>
    </row>
    <row r="17750" spans="30:90">
      <c r="AD17750" s="73"/>
      <c r="AE17750" s="74"/>
      <c r="AF17750" s="74"/>
      <c r="BX17750" s="73"/>
      <c r="BY17750" s="74"/>
      <c r="BZ17750" s="74"/>
      <c r="CA17750" s="74"/>
      <c r="CF17750" s="79"/>
      <c r="CL17750" s="79"/>
    </row>
    <row r="17751" spans="30:90">
      <c r="AD17751" s="73"/>
      <c r="AE17751" s="74"/>
      <c r="AF17751" s="74"/>
      <c r="BX17751" s="73"/>
      <c r="BY17751" s="74"/>
      <c r="BZ17751" s="74"/>
      <c r="CA17751" s="74"/>
      <c r="CF17751" s="79"/>
      <c r="CL17751" s="79"/>
    </row>
    <row r="17752" spans="30:90">
      <c r="AD17752" s="73"/>
      <c r="AE17752" s="74"/>
      <c r="AF17752" s="74"/>
      <c r="BX17752" s="73"/>
      <c r="BY17752" s="74"/>
      <c r="BZ17752" s="74"/>
      <c r="CA17752" s="74"/>
      <c r="CF17752" s="79"/>
      <c r="CL17752" s="79"/>
    </row>
    <row r="17753" spans="30:90">
      <c r="AD17753" s="73"/>
      <c r="AE17753" s="74"/>
      <c r="AF17753" s="74"/>
      <c r="BX17753" s="73"/>
      <c r="BY17753" s="74"/>
      <c r="BZ17753" s="74"/>
      <c r="CA17753" s="74"/>
      <c r="CF17753" s="79"/>
      <c r="CL17753" s="79"/>
    </row>
    <row r="17754" spans="30:90">
      <c r="AD17754" s="73"/>
      <c r="AE17754" s="74"/>
      <c r="AF17754" s="74"/>
      <c r="BX17754" s="73"/>
      <c r="BY17754" s="74"/>
      <c r="BZ17754" s="74"/>
      <c r="CA17754" s="74"/>
      <c r="CF17754" s="79"/>
      <c r="CL17754" s="79"/>
    </row>
    <row r="17755" spans="30:90">
      <c r="AD17755" s="73"/>
      <c r="AE17755" s="74"/>
      <c r="AF17755" s="74"/>
      <c r="BX17755" s="73"/>
      <c r="BY17755" s="74"/>
      <c r="BZ17755" s="74"/>
      <c r="CA17755" s="74"/>
      <c r="CF17755" s="79"/>
      <c r="CL17755" s="79"/>
    </row>
    <row r="17756" spans="30:90">
      <c r="AD17756" s="73"/>
      <c r="AE17756" s="74"/>
      <c r="AF17756" s="74"/>
      <c r="BX17756" s="73"/>
      <c r="BY17756" s="74"/>
      <c r="BZ17756" s="74"/>
      <c r="CA17756" s="74"/>
      <c r="CF17756" s="79"/>
      <c r="CL17756" s="79"/>
    </row>
    <row r="17757" spans="30:90">
      <c r="AD17757" s="73"/>
      <c r="AE17757" s="74"/>
      <c r="AF17757" s="74"/>
      <c r="BX17757" s="73"/>
      <c r="BY17757" s="74"/>
      <c r="BZ17757" s="74"/>
      <c r="CA17757" s="74"/>
      <c r="CF17757" s="79"/>
      <c r="CL17757" s="79"/>
    </row>
    <row r="17758" spans="30:90">
      <c r="AD17758" s="73"/>
      <c r="AE17758" s="74"/>
      <c r="AF17758" s="74"/>
      <c r="BX17758" s="73"/>
      <c r="BY17758" s="74"/>
      <c r="BZ17758" s="74"/>
      <c r="CA17758" s="74"/>
      <c r="CF17758" s="79"/>
      <c r="CL17758" s="79"/>
    </row>
    <row r="17759" spans="30:90">
      <c r="AD17759" s="73"/>
      <c r="AE17759" s="74"/>
      <c r="AF17759" s="74"/>
      <c r="BX17759" s="73"/>
      <c r="BY17759" s="74"/>
      <c r="BZ17759" s="74"/>
      <c r="CA17759" s="74"/>
      <c r="CF17759" s="79"/>
      <c r="CL17759" s="79"/>
    </row>
    <row r="17760" spans="30:90">
      <c r="AD17760" s="73"/>
      <c r="AE17760" s="74"/>
      <c r="AF17760" s="74"/>
      <c r="BX17760" s="73"/>
      <c r="BY17760" s="74"/>
      <c r="BZ17760" s="74"/>
      <c r="CA17760" s="74"/>
      <c r="CF17760" s="79"/>
      <c r="CL17760" s="79"/>
    </row>
    <row r="17761" spans="30:90">
      <c r="AD17761" s="73"/>
      <c r="AE17761" s="74"/>
      <c r="AF17761" s="74"/>
      <c r="BX17761" s="73"/>
      <c r="BY17761" s="74"/>
      <c r="BZ17761" s="74"/>
      <c r="CA17761" s="74"/>
      <c r="CF17761" s="79"/>
      <c r="CL17761" s="79"/>
    </row>
    <row r="17762" spans="30:90">
      <c r="AD17762" s="73"/>
      <c r="AE17762" s="74"/>
      <c r="AF17762" s="74"/>
      <c r="BX17762" s="73"/>
      <c r="BY17762" s="74"/>
      <c r="BZ17762" s="74"/>
      <c r="CA17762" s="74"/>
      <c r="CF17762" s="79"/>
      <c r="CL17762" s="79"/>
    </row>
    <row r="17763" spans="30:90">
      <c r="AD17763" s="73"/>
      <c r="AE17763" s="74"/>
      <c r="AF17763" s="74"/>
      <c r="BX17763" s="73"/>
      <c r="BY17763" s="74"/>
      <c r="BZ17763" s="74"/>
      <c r="CA17763" s="74"/>
      <c r="CF17763" s="79"/>
      <c r="CL17763" s="79"/>
    </row>
    <row r="17764" spans="30:90">
      <c r="AD17764" s="73"/>
      <c r="AE17764" s="74"/>
      <c r="AF17764" s="74"/>
      <c r="BX17764" s="73"/>
      <c r="BY17764" s="74"/>
      <c r="BZ17764" s="74"/>
      <c r="CA17764" s="74"/>
      <c r="CF17764" s="79"/>
      <c r="CL17764" s="79"/>
    </row>
    <row r="17765" spans="30:90">
      <c r="AD17765" s="73"/>
      <c r="AE17765" s="74"/>
      <c r="AF17765" s="74"/>
      <c r="BX17765" s="73"/>
      <c r="BY17765" s="74"/>
      <c r="BZ17765" s="74"/>
      <c r="CA17765" s="74"/>
      <c r="CF17765" s="79"/>
      <c r="CL17765" s="79"/>
    </row>
    <row r="17766" spans="30:90">
      <c r="AD17766" s="73"/>
      <c r="AE17766" s="74"/>
      <c r="AF17766" s="74"/>
      <c r="BX17766" s="73"/>
      <c r="BY17766" s="74"/>
      <c r="BZ17766" s="74"/>
      <c r="CA17766" s="74"/>
      <c r="CF17766" s="79"/>
      <c r="CL17766" s="79"/>
    </row>
    <row r="17767" spans="30:90">
      <c r="AD17767" s="73"/>
      <c r="AE17767" s="74"/>
      <c r="AF17767" s="74"/>
      <c r="BX17767" s="73"/>
      <c r="BY17767" s="74"/>
      <c r="BZ17767" s="74"/>
      <c r="CA17767" s="74"/>
      <c r="CF17767" s="79"/>
      <c r="CL17767" s="79"/>
    </row>
    <row r="17768" spans="30:90">
      <c r="AD17768" s="73"/>
      <c r="AE17768" s="74"/>
      <c r="AF17768" s="74"/>
      <c r="BX17768" s="73"/>
      <c r="BY17768" s="74"/>
      <c r="BZ17768" s="74"/>
      <c r="CA17768" s="74"/>
      <c r="CF17768" s="79"/>
      <c r="CL17768" s="79"/>
    </row>
    <row r="17769" spans="30:90">
      <c r="AD17769" s="73"/>
      <c r="AE17769" s="74"/>
      <c r="AF17769" s="74"/>
      <c r="BX17769" s="73"/>
      <c r="BY17769" s="74"/>
      <c r="BZ17769" s="74"/>
      <c r="CA17769" s="74"/>
      <c r="CF17769" s="79"/>
      <c r="CL17769" s="79"/>
    </row>
    <row r="17770" spans="30:90">
      <c r="AD17770" s="73"/>
      <c r="AE17770" s="74"/>
      <c r="AF17770" s="74"/>
      <c r="BX17770" s="73"/>
      <c r="BY17770" s="74"/>
      <c r="BZ17770" s="74"/>
      <c r="CA17770" s="74"/>
      <c r="CF17770" s="79"/>
      <c r="CL17770" s="79"/>
    </row>
    <row r="17771" spans="30:90">
      <c r="AD17771" s="73"/>
      <c r="AE17771" s="74"/>
      <c r="AF17771" s="74"/>
      <c r="BX17771" s="73"/>
      <c r="BY17771" s="74"/>
      <c r="BZ17771" s="74"/>
      <c r="CA17771" s="74"/>
      <c r="CF17771" s="79"/>
      <c r="CL17771" s="79"/>
    </row>
    <row r="17772" spans="30:90">
      <c r="AD17772" s="73"/>
      <c r="AE17772" s="74"/>
      <c r="AF17772" s="74"/>
      <c r="BX17772" s="73"/>
      <c r="BY17772" s="74"/>
      <c r="BZ17772" s="74"/>
      <c r="CA17772" s="74"/>
      <c r="CF17772" s="79"/>
      <c r="CL17772" s="79"/>
    </row>
    <row r="17773" spans="30:90">
      <c r="AD17773" s="73"/>
      <c r="AE17773" s="74"/>
      <c r="AF17773" s="74"/>
      <c r="BX17773" s="73"/>
      <c r="BY17773" s="74"/>
      <c r="BZ17773" s="74"/>
      <c r="CA17773" s="74"/>
      <c r="CF17773" s="79"/>
      <c r="CL17773" s="79"/>
    </row>
    <row r="17774" spans="30:90">
      <c r="AD17774" s="73"/>
      <c r="AE17774" s="74"/>
      <c r="AF17774" s="74"/>
      <c r="BX17774" s="73"/>
      <c r="BY17774" s="74"/>
      <c r="BZ17774" s="74"/>
      <c r="CA17774" s="74"/>
      <c r="CF17774" s="79"/>
      <c r="CL17774" s="79"/>
    </row>
    <row r="17775" spans="30:90">
      <c r="AD17775" s="73"/>
      <c r="AE17775" s="74"/>
      <c r="AF17775" s="74"/>
      <c r="BX17775" s="73"/>
      <c r="BY17775" s="74"/>
      <c r="BZ17775" s="74"/>
      <c r="CA17775" s="74"/>
      <c r="CF17775" s="79"/>
      <c r="CL17775" s="79"/>
    </row>
    <row r="17776" spans="30:90">
      <c r="AD17776" s="73"/>
      <c r="AE17776" s="74"/>
      <c r="AF17776" s="74"/>
      <c r="BX17776" s="73"/>
      <c r="BY17776" s="74"/>
      <c r="BZ17776" s="74"/>
      <c r="CA17776" s="74"/>
      <c r="CF17776" s="79"/>
      <c r="CL17776" s="79"/>
    </row>
    <row r="17777" spans="30:90">
      <c r="AD17777" s="73"/>
      <c r="AE17777" s="74"/>
      <c r="AF17777" s="74"/>
      <c r="BX17777" s="73"/>
      <c r="BY17777" s="74"/>
      <c r="BZ17777" s="74"/>
      <c r="CA17777" s="74"/>
      <c r="CF17777" s="79"/>
      <c r="CL17777" s="79"/>
    </row>
    <row r="17778" spans="30:90">
      <c r="AD17778" s="73"/>
      <c r="AE17778" s="74"/>
      <c r="AF17778" s="74"/>
      <c r="BX17778" s="73"/>
      <c r="BY17778" s="74"/>
      <c r="BZ17778" s="74"/>
      <c r="CA17778" s="74"/>
      <c r="CF17778" s="79"/>
      <c r="CL17778" s="79"/>
    </row>
    <row r="17779" spans="30:90">
      <c r="AD17779" s="73"/>
      <c r="AE17779" s="74"/>
      <c r="AF17779" s="74"/>
      <c r="BX17779" s="73"/>
      <c r="BY17779" s="74"/>
      <c r="BZ17779" s="74"/>
      <c r="CA17779" s="74"/>
      <c r="CF17779" s="79"/>
      <c r="CL17779" s="79"/>
    </row>
    <row r="17780" spans="30:90">
      <c r="AD17780" s="73"/>
      <c r="AE17780" s="74"/>
      <c r="AF17780" s="74"/>
      <c r="BX17780" s="73"/>
      <c r="BY17780" s="74"/>
      <c r="BZ17780" s="74"/>
      <c r="CA17780" s="74"/>
      <c r="CF17780" s="79"/>
      <c r="CL17780" s="79"/>
    </row>
    <row r="17781" spans="30:90">
      <c r="AD17781" s="73"/>
      <c r="AE17781" s="74"/>
      <c r="AF17781" s="74"/>
      <c r="BX17781" s="73"/>
      <c r="BY17781" s="74"/>
      <c r="BZ17781" s="74"/>
      <c r="CA17781" s="74"/>
      <c r="CF17781" s="79"/>
      <c r="CL17781" s="79"/>
    </row>
    <row r="17782" spans="30:90">
      <c r="AD17782" s="73"/>
      <c r="AE17782" s="74"/>
      <c r="AF17782" s="74"/>
      <c r="BX17782" s="73"/>
      <c r="BY17782" s="74"/>
      <c r="BZ17782" s="74"/>
      <c r="CA17782" s="74"/>
      <c r="CF17782" s="79"/>
      <c r="CL17782" s="79"/>
    </row>
    <row r="17783" spans="30:90">
      <c r="AD17783" s="73"/>
      <c r="AE17783" s="74"/>
      <c r="AF17783" s="74"/>
      <c r="BX17783" s="73"/>
      <c r="BY17783" s="74"/>
      <c r="BZ17783" s="74"/>
      <c r="CA17783" s="74"/>
      <c r="CF17783" s="79"/>
      <c r="CL17783" s="79"/>
    </row>
    <row r="17784" spans="30:90">
      <c r="AD17784" s="73"/>
      <c r="AE17784" s="74"/>
      <c r="AF17784" s="74"/>
      <c r="BX17784" s="73"/>
      <c r="BY17784" s="74"/>
      <c r="BZ17784" s="74"/>
      <c r="CA17784" s="74"/>
      <c r="CF17784" s="79"/>
      <c r="CL17784" s="79"/>
    </row>
    <row r="17785" spans="30:90">
      <c r="AD17785" s="73"/>
      <c r="AE17785" s="74"/>
      <c r="AF17785" s="74"/>
      <c r="BX17785" s="73"/>
      <c r="BY17785" s="74"/>
      <c r="BZ17785" s="74"/>
      <c r="CA17785" s="74"/>
      <c r="CF17785" s="79"/>
      <c r="CL17785" s="79"/>
    </row>
    <row r="17786" spans="30:90">
      <c r="AD17786" s="73"/>
      <c r="AE17786" s="74"/>
      <c r="AF17786" s="74"/>
      <c r="BX17786" s="73"/>
      <c r="BY17786" s="74"/>
      <c r="BZ17786" s="74"/>
      <c r="CA17786" s="74"/>
      <c r="CF17786" s="79"/>
      <c r="CL17786" s="79"/>
    </row>
    <row r="17787" spans="30:90">
      <c r="AD17787" s="73"/>
      <c r="AE17787" s="74"/>
      <c r="AF17787" s="74"/>
      <c r="BX17787" s="73"/>
      <c r="BY17787" s="74"/>
      <c r="BZ17787" s="74"/>
      <c r="CA17787" s="74"/>
      <c r="CF17787" s="79"/>
      <c r="CL17787" s="79"/>
    </row>
    <row r="17788" spans="30:90">
      <c r="AD17788" s="73"/>
      <c r="AE17788" s="74"/>
      <c r="AF17788" s="74"/>
      <c r="BX17788" s="73"/>
      <c r="BY17788" s="74"/>
      <c r="BZ17788" s="74"/>
      <c r="CA17788" s="74"/>
      <c r="CF17788" s="79"/>
      <c r="CL17788" s="79"/>
    </row>
    <row r="17789" spans="30:90">
      <c r="AD17789" s="73"/>
      <c r="AE17789" s="74"/>
      <c r="AF17789" s="74"/>
      <c r="BX17789" s="73"/>
      <c r="BY17789" s="74"/>
      <c r="BZ17789" s="74"/>
      <c r="CA17789" s="74"/>
      <c r="CF17789" s="79"/>
      <c r="CL17789" s="79"/>
    </row>
    <row r="17790" spans="30:90">
      <c r="AD17790" s="73"/>
      <c r="AE17790" s="74"/>
      <c r="AF17790" s="74"/>
      <c r="BX17790" s="73"/>
      <c r="BY17790" s="74"/>
      <c r="BZ17790" s="74"/>
      <c r="CA17790" s="74"/>
      <c r="CF17790" s="79"/>
      <c r="CL17790" s="79"/>
    </row>
    <row r="17791" spans="30:90">
      <c r="AD17791" s="73"/>
      <c r="AE17791" s="74"/>
      <c r="AF17791" s="74"/>
      <c r="BX17791" s="73"/>
      <c r="BY17791" s="74"/>
      <c r="BZ17791" s="74"/>
      <c r="CA17791" s="74"/>
      <c r="CF17791" s="79"/>
      <c r="CL17791" s="79"/>
    </row>
    <row r="17792" spans="30:90">
      <c r="AD17792" s="73"/>
      <c r="AE17792" s="74"/>
      <c r="AF17792" s="74"/>
      <c r="BX17792" s="73"/>
      <c r="BY17792" s="74"/>
      <c r="BZ17792" s="74"/>
      <c r="CA17792" s="74"/>
      <c r="CF17792" s="79"/>
      <c r="CL17792" s="79"/>
    </row>
    <row r="17793" spans="30:90">
      <c r="AD17793" s="73"/>
      <c r="AE17793" s="74"/>
      <c r="AF17793" s="74"/>
      <c r="BX17793" s="73"/>
      <c r="BY17793" s="74"/>
      <c r="BZ17793" s="74"/>
      <c r="CA17793" s="74"/>
      <c r="CF17793" s="79"/>
      <c r="CL17793" s="79"/>
    </row>
    <row r="17794" spans="30:90">
      <c r="AD17794" s="73"/>
      <c r="AE17794" s="74"/>
      <c r="AF17794" s="74"/>
      <c r="BX17794" s="73"/>
      <c r="BY17794" s="74"/>
      <c r="BZ17794" s="74"/>
      <c r="CA17794" s="74"/>
      <c r="CF17794" s="79"/>
      <c r="CL17794" s="79"/>
    </row>
    <row r="17795" spans="30:90">
      <c r="AD17795" s="73"/>
      <c r="AE17795" s="74"/>
      <c r="AF17795" s="74"/>
      <c r="BX17795" s="73"/>
      <c r="BY17795" s="74"/>
      <c r="BZ17795" s="74"/>
      <c r="CA17795" s="74"/>
      <c r="CF17795" s="79"/>
      <c r="CL17795" s="79"/>
    </row>
    <row r="17796" spans="30:90">
      <c r="AD17796" s="73"/>
      <c r="AE17796" s="74"/>
      <c r="AF17796" s="74"/>
      <c r="BX17796" s="73"/>
      <c r="BY17796" s="74"/>
      <c r="BZ17796" s="74"/>
      <c r="CA17796" s="74"/>
      <c r="CF17796" s="79"/>
      <c r="CL17796" s="79"/>
    </row>
    <row r="17797" spans="30:90">
      <c r="AD17797" s="73"/>
      <c r="AE17797" s="74"/>
      <c r="AF17797" s="74"/>
      <c r="BX17797" s="73"/>
      <c r="BY17797" s="74"/>
      <c r="BZ17797" s="74"/>
      <c r="CA17797" s="74"/>
      <c r="CF17797" s="79"/>
      <c r="CL17797" s="79"/>
    </row>
    <row r="17798" spans="30:90">
      <c r="AD17798" s="73"/>
      <c r="AE17798" s="74"/>
      <c r="AF17798" s="74"/>
      <c r="BX17798" s="73"/>
      <c r="BY17798" s="74"/>
      <c r="BZ17798" s="74"/>
      <c r="CA17798" s="74"/>
      <c r="CF17798" s="79"/>
      <c r="CL17798" s="79"/>
    </row>
    <row r="17799" spans="30:90">
      <c r="AD17799" s="73"/>
      <c r="AE17799" s="74"/>
      <c r="AF17799" s="74"/>
      <c r="BX17799" s="73"/>
      <c r="BY17799" s="74"/>
      <c r="BZ17799" s="74"/>
      <c r="CA17799" s="74"/>
      <c r="CF17799" s="79"/>
      <c r="CL17799" s="79"/>
    </row>
    <row r="17800" spans="30:90">
      <c r="AD17800" s="73"/>
      <c r="AE17800" s="74"/>
      <c r="AF17800" s="74"/>
      <c r="BX17800" s="73"/>
      <c r="BY17800" s="74"/>
      <c r="BZ17800" s="74"/>
      <c r="CA17800" s="74"/>
      <c r="CF17800" s="79"/>
      <c r="CL17800" s="79"/>
    </row>
    <row r="17801" spans="30:90">
      <c r="AD17801" s="73"/>
      <c r="AE17801" s="74"/>
      <c r="AF17801" s="74"/>
      <c r="BX17801" s="73"/>
      <c r="BY17801" s="74"/>
      <c r="BZ17801" s="74"/>
      <c r="CA17801" s="74"/>
      <c r="CF17801" s="79"/>
      <c r="CL17801" s="79"/>
    </row>
    <row r="17802" spans="30:90">
      <c r="AD17802" s="73"/>
      <c r="AE17802" s="74"/>
      <c r="AF17802" s="74"/>
      <c r="BX17802" s="73"/>
      <c r="BY17802" s="74"/>
      <c r="BZ17802" s="74"/>
      <c r="CA17802" s="74"/>
      <c r="CF17802" s="79"/>
      <c r="CL17802" s="79"/>
    </row>
    <row r="17803" spans="30:90">
      <c r="AD17803" s="73"/>
      <c r="AE17803" s="74"/>
      <c r="AF17803" s="74"/>
      <c r="BX17803" s="73"/>
      <c r="BY17803" s="74"/>
      <c r="BZ17803" s="74"/>
      <c r="CA17803" s="74"/>
      <c r="CF17803" s="79"/>
      <c r="CL17803" s="79"/>
    </row>
    <row r="17804" spans="30:90">
      <c r="AD17804" s="73"/>
      <c r="AE17804" s="74"/>
      <c r="AF17804" s="74"/>
      <c r="BX17804" s="73"/>
      <c r="BY17804" s="74"/>
      <c r="BZ17804" s="74"/>
      <c r="CA17804" s="74"/>
      <c r="CF17804" s="79"/>
      <c r="CL17804" s="79"/>
    </row>
    <row r="17805" spans="30:90">
      <c r="AD17805" s="73"/>
      <c r="AE17805" s="74"/>
      <c r="AF17805" s="74"/>
      <c r="BX17805" s="73"/>
      <c r="BY17805" s="74"/>
      <c r="BZ17805" s="74"/>
      <c r="CA17805" s="74"/>
      <c r="CF17805" s="79"/>
      <c r="CL17805" s="79"/>
    </row>
    <row r="17806" spans="30:90">
      <c r="AD17806" s="73"/>
      <c r="AE17806" s="74"/>
      <c r="AF17806" s="74"/>
      <c r="BX17806" s="73"/>
      <c r="BY17806" s="74"/>
      <c r="BZ17806" s="74"/>
      <c r="CA17806" s="74"/>
      <c r="CF17806" s="79"/>
      <c r="CL17806" s="79"/>
    </row>
    <row r="17807" spans="30:90">
      <c r="AD17807" s="73"/>
      <c r="AE17807" s="74"/>
      <c r="AF17807" s="74"/>
      <c r="BX17807" s="73"/>
      <c r="BY17807" s="74"/>
      <c r="BZ17807" s="74"/>
      <c r="CA17807" s="74"/>
      <c r="CF17807" s="79"/>
      <c r="CL17807" s="79"/>
    </row>
    <row r="17808" spans="30:90">
      <c r="AD17808" s="73"/>
      <c r="AE17808" s="74"/>
      <c r="AF17808" s="74"/>
      <c r="BX17808" s="73"/>
      <c r="BY17808" s="74"/>
      <c r="BZ17808" s="74"/>
      <c r="CA17808" s="74"/>
      <c r="CF17808" s="79"/>
      <c r="CL17808" s="79"/>
    </row>
    <row r="17809" spans="30:90">
      <c r="AD17809" s="73"/>
      <c r="AE17809" s="74"/>
      <c r="AF17809" s="74"/>
      <c r="BX17809" s="73"/>
      <c r="BY17809" s="74"/>
      <c r="BZ17809" s="74"/>
      <c r="CA17809" s="74"/>
      <c r="CF17809" s="79"/>
      <c r="CL17809" s="79"/>
    </row>
    <row r="17810" spans="30:90">
      <c r="AD17810" s="73"/>
      <c r="AE17810" s="74"/>
      <c r="AF17810" s="74"/>
      <c r="BX17810" s="73"/>
      <c r="BY17810" s="74"/>
      <c r="BZ17810" s="74"/>
      <c r="CA17810" s="74"/>
      <c r="CF17810" s="79"/>
      <c r="CL17810" s="79"/>
    </row>
    <row r="17811" spans="30:90">
      <c r="AD17811" s="73"/>
      <c r="AE17811" s="74"/>
      <c r="AF17811" s="74"/>
      <c r="BX17811" s="73"/>
      <c r="BY17811" s="74"/>
      <c r="BZ17811" s="74"/>
      <c r="CA17811" s="74"/>
      <c r="CF17811" s="79"/>
      <c r="CL17811" s="79"/>
    </row>
    <row r="17812" spans="30:90">
      <c r="AD17812" s="73"/>
      <c r="AE17812" s="74"/>
      <c r="AF17812" s="74"/>
      <c r="BX17812" s="73"/>
      <c r="BY17812" s="74"/>
      <c r="BZ17812" s="74"/>
      <c r="CA17812" s="74"/>
      <c r="CF17812" s="79"/>
      <c r="CL17812" s="79"/>
    </row>
    <row r="17813" spans="30:90">
      <c r="AD17813" s="73"/>
      <c r="AE17813" s="74"/>
      <c r="AF17813" s="74"/>
      <c r="BX17813" s="73"/>
      <c r="BY17813" s="74"/>
      <c r="BZ17813" s="74"/>
      <c r="CA17813" s="74"/>
      <c r="CF17813" s="79"/>
      <c r="CL17813" s="79"/>
    </row>
    <row r="17814" spans="30:90">
      <c r="AD17814" s="73"/>
      <c r="AE17814" s="74"/>
      <c r="AF17814" s="74"/>
      <c r="BX17814" s="73"/>
      <c r="BY17814" s="74"/>
      <c r="BZ17814" s="74"/>
      <c r="CA17814" s="74"/>
      <c r="CF17814" s="79"/>
      <c r="CL17814" s="79"/>
    </row>
    <row r="17815" spans="30:90">
      <c r="AD17815" s="73"/>
      <c r="AE17815" s="74"/>
      <c r="AF17815" s="74"/>
      <c r="BX17815" s="73"/>
      <c r="BY17815" s="74"/>
      <c r="BZ17815" s="74"/>
      <c r="CA17815" s="74"/>
      <c r="CF17815" s="79"/>
      <c r="CL17815" s="79"/>
    </row>
    <row r="17816" spans="30:90">
      <c r="AD17816" s="73"/>
      <c r="AE17816" s="74"/>
      <c r="AF17816" s="74"/>
      <c r="BX17816" s="73"/>
      <c r="BY17816" s="74"/>
      <c r="BZ17816" s="74"/>
      <c r="CA17816" s="74"/>
      <c r="CF17816" s="79"/>
      <c r="CL17816" s="79"/>
    </row>
    <row r="17817" spans="30:90">
      <c r="AD17817" s="73"/>
      <c r="AE17817" s="74"/>
      <c r="AF17817" s="74"/>
      <c r="BX17817" s="73"/>
      <c r="BY17817" s="74"/>
      <c r="BZ17817" s="74"/>
      <c r="CA17817" s="74"/>
      <c r="CF17817" s="79"/>
      <c r="CL17817" s="79"/>
    </row>
    <row r="17818" spans="30:90">
      <c r="AD17818" s="73"/>
      <c r="AE17818" s="74"/>
      <c r="AF17818" s="74"/>
      <c r="BX17818" s="73"/>
      <c r="BY17818" s="74"/>
      <c r="BZ17818" s="74"/>
      <c r="CA17818" s="74"/>
      <c r="CF17818" s="79"/>
      <c r="CL17818" s="79"/>
    </row>
    <row r="17819" spans="30:90">
      <c r="AD17819" s="73"/>
      <c r="AE17819" s="74"/>
      <c r="AF17819" s="74"/>
      <c r="BX17819" s="73"/>
      <c r="BY17819" s="74"/>
      <c r="BZ17819" s="74"/>
      <c r="CA17819" s="74"/>
      <c r="CF17819" s="79"/>
      <c r="CL17819" s="79"/>
    </row>
    <row r="17820" spans="30:90">
      <c r="AD17820" s="73"/>
      <c r="AE17820" s="74"/>
      <c r="AF17820" s="74"/>
      <c r="BX17820" s="73"/>
      <c r="BY17820" s="74"/>
      <c r="BZ17820" s="74"/>
      <c r="CA17820" s="74"/>
      <c r="CF17820" s="79"/>
      <c r="CL17820" s="79"/>
    </row>
    <row r="17821" spans="30:90">
      <c r="AD17821" s="73"/>
      <c r="AE17821" s="74"/>
      <c r="AF17821" s="74"/>
      <c r="BX17821" s="73"/>
      <c r="BY17821" s="74"/>
      <c r="BZ17821" s="74"/>
      <c r="CA17821" s="74"/>
      <c r="CF17821" s="79"/>
      <c r="CL17821" s="79"/>
    </row>
    <row r="17822" spans="30:90">
      <c r="AD17822" s="73"/>
      <c r="AE17822" s="74"/>
      <c r="AF17822" s="74"/>
      <c r="BX17822" s="73"/>
      <c r="BY17822" s="74"/>
      <c r="BZ17822" s="74"/>
      <c r="CA17822" s="74"/>
      <c r="CF17822" s="79"/>
      <c r="CL17822" s="79"/>
    </row>
    <row r="17823" spans="30:90">
      <c r="AD17823" s="73"/>
      <c r="AE17823" s="74"/>
      <c r="AF17823" s="74"/>
      <c r="BX17823" s="73"/>
      <c r="BY17823" s="74"/>
      <c r="BZ17823" s="74"/>
      <c r="CA17823" s="74"/>
      <c r="CF17823" s="79"/>
      <c r="CL17823" s="79"/>
    </row>
    <row r="17824" spans="30:90">
      <c r="AD17824" s="73"/>
      <c r="AE17824" s="74"/>
      <c r="AF17824" s="74"/>
      <c r="BX17824" s="73"/>
      <c r="BY17824" s="74"/>
      <c r="BZ17824" s="74"/>
      <c r="CA17824" s="74"/>
      <c r="CF17824" s="79"/>
      <c r="CL17824" s="79"/>
    </row>
    <row r="17825" spans="30:90">
      <c r="AD17825" s="73"/>
      <c r="AE17825" s="74"/>
      <c r="AF17825" s="74"/>
      <c r="BX17825" s="73"/>
      <c r="BY17825" s="74"/>
      <c r="BZ17825" s="74"/>
      <c r="CA17825" s="74"/>
      <c r="CF17825" s="79"/>
      <c r="CL17825" s="79"/>
    </row>
    <row r="17826" spans="30:90">
      <c r="AD17826" s="73"/>
      <c r="AE17826" s="74"/>
      <c r="AF17826" s="74"/>
      <c r="BX17826" s="73"/>
      <c r="BY17826" s="74"/>
      <c r="BZ17826" s="74"/>
      <c r="CA17826" s="74"/>
      <c r="CF17826" s="79"/>
      <c r="CL17826" s="79"/>
    </row>
    <row r="17827" spans="30:90">
      <c r="AD17827" s="73"/>
      <c r="AE17827" s="74"/>
      <c r="AF17827" s="74"/>
      <c r="BX17827" s="73"/>
      <c r="BY17827" s="74"/>
      <c r="BZ17827" s="74"/>
      <c r="CA17827" s="74"/>
      <c r="CF17827" s="79"/>
      <c r="CL17827" s="79"/>
    </row>
    <row r="17828" spans="30:90">
      <c r="AD17828" s="73"/>
      <c r="AE17828" s="74"/>
      <c r="AF17828" s="74"/>
      <c r="BX17828" s="73"/>
      <c r="BY17828" s="74"/>
      <c r="BZ17828" s="74"/>
      <c r="CA17828" s="74"/>
      <c r="CF17828" s="79"/>
      <c r="CL17828" s="79"/>
    </row>
    <row r="17829" spans="30:90">
      <c r="AD17829" s="73"/>
      <c r="AE17829" s="74"/>
      <c r="AF17829" s="74"/>
      <c r="BX17829" s="73"/>
      <c r="BY17829" s="74"/>
      <c r="BZ17829" s="74"/>
      <c r="CA17829" s="74"/>
      <c r="CF17829" s="79"/>
      <c r="CL17829" s="79"/>
    </row>
    <row r="17830" spans="30:90">
      <c r="AD17830" s="73"/>
      <c r="AE17830" s="74"/>
      <c r="AF17830" s="74"/>
      <c r="BX17830" s="73"/>
      <c r="BY17830" s="74"/>
      <c r="BZ17830" s="74"/>
      <c r="CA17830" s="74"/>
      <c r="CF17830" s="79"/>
      <c r="CL17830" s="79"/>
    </row>
    <row r="17831" spans="30:90">
      <c r="AD17831" s="73"/>
      <c r="AE17831" s="74"/>
      <c r="AF17831" s="74"/>
      <c r="BX17831" s="73"/>
      <c r="BY17831" s="74"/>
      <c r="BZ17831" s="74"/>
      <c r="CA17831" s="74"/>
      <c r="CF17831" s="79"/>
      <c r="CL17831" s="79"/>
    </row>
    <row r="17832" spans="30:90">
      <c r="AD17832" s="73"/>
      <c r="AE17832" s="74"/>
      <c r="AF17832" s="74"/>
      <c r="BX17832" s="73"/>
      <c r="BY17832" s="74"/>
      <c r="BZ17832" s="74"/>
      <c r="CA17832" s="74"/>
      <c r="CF17832" s="79"/>
      <c r="CL17832" s="79"/>
    </row>
    <row r="17833" spans="30:90">
      <c r="AD17833" s="73"/>
      <c r="AE17833" s="74"/>
      <c r="AF17833" s="74"/>
      <c r="BX17833" s="73"/>
      <c r="BY17833" s="74"/>
      <c r="BZ17833" s="74"/>
      <c r="CA17833" s="74"/>
      <c r="CF17833" s="79"/>
      <c r="CL17833" s="79"/>
    </row>
    <row r="17834" spans="30:90">
      <c r="AD17834" s="73"/>
      <c r="AE17834" s="74"/>
      <c r="AF17834" s="74"/>
      <c r="BX17834" s="73"/>
      <c r="BY17834" s="74"/>
      <c r="BZ17834" s="74"/>
      <c r="CA17834" s="74"/>
      <c r="CF17834" s="79"/>
      <c r="CL17834" s="79"/>
    </row>
    <row r="17835" spans="30:90">
      <c r="AD17835" s="73"/>
      <c r="AE17835" s="74"/>
      <c r="AF17835" s="74"/>
      <c r="BX17835" s="73"/>
      <c r="BY17835" s="74"/>
      <c r="BZ17835" s="74"/>
      <c r="CA17835" s="74"/>
      <c r="CF17835" s="79"/>
      <c r="CL17835" s="79"/>
    </row>
    <row r="17836" spans="30:90">
      <c r="AD17836" s="73"/>
      <c r="AE17836" s="74"/>
      <c r="AF17836" s="74"/>
      <c r="BX17836" s="73"/>
      <c r="BY17836" s="74"/>
      <c r="BZ17836" s="74"/>
      <c r="CA17836" s="74"/>
      <c r="CF17836" s="79"/>
      <c r="CL17836" s="79"/>
    </row>
    <row r="17837" spans="30:90">
      <c r="AD17837" s="73"/>
      <c r="AE17837" s="74"/>
      <c r="AF17837" s="74"/>
      <c r="BX17837" s="73"/>
      <c r="BY17837" s="74"/>
      <c r="BZ17837" s="74"/>
      <c r="CA17837" s="74"/>
      <c r="CF17837" s="79"/>
      <c r="CL17837" s="79"/>
    </row>
    <row r="17838" spans="30:90">
      <c r="AD17838" s="73"/>
      <c r="AE17838" s="74"/>
      <c r="AF17838" s="74"/>
      <c r="BX17838" s="73"/>
      <c r="BY17838" s="74"/>
      <c r="BZ17838" s="74"/>
      <c r="CA17838" s="74"/>
      <c r="CF17838" s="79"/>
      <c r="CL17838" s="79"/>
    </row>
    <row r="17839" spans="30:90">
      <c r="AD17839" s="73"/>
      <c r="AE17839" s="74"/>
      <c r="AF17839" s="74"/>
      <c r="BX17839" s="73"/>
      <c r="BY17839" s="74"/>
      <c r="BZ17839" s="74"/>
      <c r="CA17839" s="74"/>
      <c r="CF17839" s="79"/>
      <c r="CL17839" s="79"/>
    </row>
    <row r="17840" spans="30:90">
      <c r="AD17840" s="73"/>
      <c r="AE17840" s="74"/>
      <c r="AF17840" s="74"/>
      <c r="BX17840" s="73"/>
      <c r="BY17840" s="74"/>
      <c r="BZ17840" s="74"/>
      <c r="CA17840" s="74"/>
      <c r="CF17840" s="79"/>
      <c r="CL17840" s="79"/>
    </row>
    <row r="17841" spans="30:90">
      <c r="AD17841" s="73"/>
      <c r="AE17841" s="74"/>
      <c r="AF17841" s="74"/>
      <c r="BX17841" s="73"/>
      <c r="BY17841" s="74"/>
      <c r="BZ17841" s="74"/>
      <c r="CA17841" s="74"/>
      <c r="CF17841" s="79"/>
      <c r="CL17841" s="79"/>
    </row>
    <row r="17842" spans="30:90">
      <c r="AD17842" s="73"/>
      <c r="AE17842" s="74"/>
      <c r="AF17842" s="74"/>
      <c r="BX17842" s="73"/>
      <c r="BY17842" s="74"/>
      <c r="BZ17842" s="74"/>
      <c r="CA17842" s="74"/>
      <c r="CF17842" s="79"/>
      <c r="CL17842" s="79"/>
    </row>
    <row r="17843" spans="30:90">
      <c r="AD17843" s="73"/>
      <c r="AE17843" s="74"/>
      <c r="AF17843" s="74"/>
      <c r="BX17843" s="73"/>
      <c r="BY17843" s="74"/>
      <c r="BZ17843" s="74"/>
      <c r="CA17843" s="74"/>
      <c r="CF17843" s="79"/>
      <c r="CL17843" s="79"/>
    </row>
    <row r="17844" spans="30:90">
      <c r="AD17844" s="73"/>
      <c r="AE17844" s="74"/>
      <c r="AF17844" s="74"/>
      <c r="BX17844" s="73"/>
      <c r="BY17844" s="74"/>
      <c r="BZ17844" s="74"/>
      <c r="CA17844" s="74"/>
      <c r="CF17844" s="79"/>
      <c r="CL17844" s="79"/>
    </row>
    <row r="17845" spans="30:90">
      <c r="AD17845" s="73"/>
      <c r="AE17845" s="74"/>
      <c r="AF17845" s="74"/>
      <c r="BX17845" s="73"/>
      <c r="BY17845" s="74"/>
      <c r="BZ17845" s="74"/>
      <c r="CA17845" s="74"/>
      <c r="CF17845" s="79"/>
      <c r="CL17845" s="79"/>
    </row>
    <row r="17846" spans="30:90">
      <c r="AD17846" s="73"/>
      <c r="AE17846" s="74"/>
      <c r="AF17846" s="74"/>
      <c r="BX17846" s="73"/>
      <c r="BY17846" s="74"/>
      <c r="BZ17846" s="74"/>
      <c r="CA17846" s="74"/>
      <c r="CF17846" s="79"/>
      <c r="CL17846" s="79"/>
    </row>
    <row r="17847" spans="30:90">
      <c r="AD17847" s="73"/>
      <c r="AE17847" s="74"/>
      <c r="AF17847" s="74"/>
      <c r="BX17847" s="73"/>
      <c r="BY17847" s="74"/>
      <c r="BZ17847" s="74"/>
      <c r="CA17847" s="74"/>
      <c r="CF17847" s="79"/>
      <c r="CL17847" s="79"/>
    </row>
    <row r="17848" spans="30:90">
      <c r="AD17848" s="73"/>
      <c r="AE17848" s="74"/>
      <c r="AF17848" s="74"/>
      <c r="BX17848" s="73"/>
      <c r="BY17848" s="74"/>
      <c r="BZ17848" s="74"/>
      <c r="CA17848" s="74"/>
      <c r="CF17848" s="79"/>
      <c r="CL17848" s="79"/>
    </row>
    <row r="17849" spans="30:90">
      <c r="AD17849" s="73"/>
      <c r="AE17849" s="74"/>
      <c r="AF17849" s="74"/>
      <c r="BX17849" s="73"/>
      <c r="BY17849" s="74"/>
      <c r="BZ17849" s="74"/>
      <c r="CA17849" s="74"/>
      <c r="CF17849" s="79"/>
      <c r="CL17849" s="79"/>
    </row>
    <row r="17850" spans="30:90">
      <c r="AD17850" s="73"/>
      <c r="AE17850" s="74"/>
      <c r="AF17850" s="74"/>
      <c r="BX17850" s="73"/>
      <c r="BY17850" s="74"/>
      <c r="BZ17850" s="74"/>
      <c r="CA17850" s="74"/>
      <c r="CF17850" s="79"/>
      <c r="CL17850" s="79"/>
    </row>
    <row r="17851" spans="30:90">
      <c r="AD17851" s="73"/>
      <c r="AE17851" s="74"/>
      <c r="AF17851" s="74"/>
      <c r="BX17851" s="73"/>
      <c r="BY17851" s="74"/>
      <c r="BZ17851" s="74"/>
      <c r="CA17851" s="74"/>
      <c r="CF17851" s="79"/>
      <c r="CL17851" s="79"/>
    </row>
    <row r="17852" spans="30:90">
      <c r="AD17852" s="73"/>
      <c r="AE17852" s="74"/>
      <c r="AF17852" s="74"/>
      <c r="BX17852" s="73"/>
      <c r="BY17852" s="74"/>
      <c r="BZ17852" s="74"/>
      <c r="CA17852" s="74"/>
      <c r="CF17852" s="79"/>
      <c r="CL17852" s="79"/>
    </row>
    <row r="17853" spans="30:90">
      <c r="AD17853" s="73"/>
      <c r="AE17853" s="74"/>
      <c r="AF17853" s="74"/>
      <c r="BX17853" s="73"/>
      <c r="BY17853" s="74"/>
      <c r="BZ17853" s="74"/>
      <c r="CA17853" s="74"/>
      <c r="CF17853" s="79"/>
      <c r="CL17853" s="79"/>
    </row>
    <row r="17854" spans="30:90">
      <c r="AD17854" s="73"/>
      <c r="AE17854" s="74"/>
      <c r="AF17854" s="74"/>
      <c r="BX17854" s="73"/>
      <c r="BY17854" s="74"/>
      <c r="BZ17854" s="74"/>
      <c r="CA17854" s="74"/>
      <c r="CF17854" s="79"/>
      <c r="CL17854" s="79"/>
    </row>
    <row r="17855" spans="30:90">
      <c r="AD17855" s="73"/>
      <c r="AE17855" s="74"/>
      <c r="AF17855" s="74"/>
      <c r="BX17855" s="73"/>
      <c r="BY17855" s="74"/>
      <c r="BZ17855" s="74"/>
      <c r="CA17855" s="74"/>
      <c r="CF17855" s="79"/>
      <c r="CL17855" s="79"/>
    </row>
    <row r="17856" spans="30:90">
      <c r="AD17856" s="73"/>
      <c r="AE17856" s="74"/>
      <c r="AF17856" s="74"/>
      <c r="BX17856" s="73"/>
      <c r="BY17856" s="74"/>
      <c r="BZ17856" s="74"/>
      <c r="CA17856" s="74"/>
      <c r="CF17856" s="79"/>
      <c r="CL17856" s="79"/>
    </row>
    <row r="17857" spans="30:90">
      <c r="AD17857" s="73"/>
      <c r="AE17857" s="74"/>
      <c r="AF17857" s="74"/>
      <c r="BX17857" s="73"/>
      <c r="BY17857" s="74"/>
      <c r="BZ17857" s="74"/>
      <c r="CA17857" s="74"/>
      <c r="CF17857" s="79"/>
      <c r="CL17857" s="79"/>
    </row>
    <row r="17858" spans="30:90">
      <c r="AD17858" s="73"/>
      <c r="AE17858" s="74"/>
      <c r="AF17858" s="74"/>
      <c r="BX17858" s="73"/>
      <c r="BY17858" s="74"/>
      <c r="BZ17858" s="74"/>
      <c r="CA17858" s="74"/>
      <c r="CF17858" s="79"/>
      <c r="CL17858" s="79"/>
    </row>
    <row r="17859" spans="30:90">
      <c r="AD17859" s="73"/>
      <c r="AE17859" s="74"/>
      <c r="AF17859" s="74"/>
      <c r="BX17859" s="73"/>
      <c r="BY17859" s="74"/>
      <c r="BZ17859" s="74"/>
      <c r="CA17859" s="74"/>
      <c r="CF17859" s="79"/>
      <c r="CL17859" s="79"/>
    </row>
    <row r="17860" spans="30:90">
      <c r="AD17860" s="73"/>
      <c r="AE17860" s="74"/>
      <c r="AF17860" s="74"/>
      <c r="BX17860" s="73"/>
      <c r="BY17860" s="74"/>
      <c r="BZ17860" s="74"/>
      <c r="CA17860" s="74"/>
      <c r="CF17860" s="79"/>
      <c r="CL17860" s="79"/>
    </row>
    <row r="17861" spans="30:90">
      <c r="AD17861" s="73"/>
      <c r="AE17861" s="74"/>
      <c r="AF17861" s="74"/>
      <c r="BX17861" s="73"/>
      <c r="BY17861" s="74"/>
      <c r="BZ17861" s="74"/>
      <c r="CA17861" s="74"/>
      <c r="CF17861" s="79"/>
      <c r="CL17861" s="79"/>
    </row>
    <row r="17862" spans="30:90">
      <c r="AD17862" s="73"/>
      <c r="AE17862" s="74"/>
      <c r="AF17862" s="74"/>
      <c r="BX17862" s="73"/>
      <c r="BY17862" s="74"/>
      <c r="BZ17862" s="74"/>
      <c r="CA17862" s="74"/>
      <c r="CF17862" s="79"/>
      <c r="CL17862" s="79"/>
    </row>
    <row r="17863" spans="30:90">
      <c r="AD17863" s="73"/>
      <c r="AE17863" s="74"/>
      <c r="AF17863" s="74"/>
      <c r="BX17863" s="73"/>
      <c r="BY17863" s="74"/>
      <c r="BZ17863" s="74"/>
      <c r="CA17863" s="74"/>
      <c r="CF17863" s="79"/>
      <c r="CL17863" s="79"/>
    </row>
    <row r="17864" spans="30:90">
      <c r="AD17864" s="73"/>
      <c r="AE17864" s="74"/>
      <c r="AF17864" s="74"/>
      <c r="BX17864" s="73"/>
      <c r="BY17864" s="74"/>
      <c r="BZ17864" s="74"/>
      <c r="CA17864" s="74"/>
      <c r="CF17864" s="79"/>
      <c r="CL17864" s="79"/>
    </row>
    <row r="17865" spans="30:90">
      <c r="AD17865" s="73"/>
      <c r="AE17865" s="74"/>
      <c r="AF17865" s="74"/>
      <c r="BX17865" s="73"/>
      <c r="BY17865" s="74"/>
      <c r="BZ17865" s="74"/>
      <c r="CA17865" s="74"/>
      <c r="CF17865" s="79"/>
      <c r="CL17865" s="79"/>
    </row>
    <row r="17866" spans="30:90">
      <c r="AD17866" s="73"/>
      <c r="AE17866" s="74"/>
      <c r="AF17866" s="74"/>
      <c r="BX17866" s="73"/>
      <c r="BY17866" s="74"/>
      <c r="BZ17866" s="74"/>
      <c r="CA17866" s="74"/>
      <c r="CF17866" s="79"/>
      <c r="CL17866" s="79"/>
    </row>
    <row r="17867" spans="30:90">
      <c r="AD17867" s="73"/>
      <c r="AE17867" s="74"/>
      <c r="AF17867" s="74"/>
      <c r="BX17867" s="73"/>
      <c r="BY17867" s="74"/>
      <c r="BZ17867" s="74"/>
      <c r="CA17867" s="74"/>
      <c r="CF17867" s="79"/>
      <c r="CL17867" s="79"/>
    </row>
    <row r="17868" spans="30:90">
      <c r="AD17868" s="73"/>
      <c r="AE17868" s="74"/>
      <c r="AF17868" s="74"/>
      <c r="BX17868" s="73"/>
      <c r="BY17868" s="74"/>
      <c r="BZ17868" s="74"/>
      <c r="CA17868" s="74"/>
      <c r="CF17868" s="79"/>
      <c r="CL17868" s="79"/>
    </row>
    <row r="17869" spans="30:90">
      <c r="AD17869" s="73"/>
      <c r="AE17869" s="74"/>
      <c r="AF17869" s="74"/>
      <c r="BX17869" s="73"/>
      <c r="BY17869" s="74"/>
      <c r="BZ17869" s="74"/>
      <c r="CA17869" s="74"/>
      <c r="CF17869" s="79"/>
      <c r="CL17869" s="79"/>
    </row>
    <row r="17870" spans="30:90">
      <c r="AD17870" s="73"/>
      <c r="AE17870" s="74"/>
      <c r="AF17870" s="74"/>
      <c r="BX17870" s="73"/>
      <c r="BY17870" s="74"/>
      <c r="BZ17870" s="74"/>
      <c r="CA17870" s="74"/>
      <c r="CF17870" s="79"/>
      <c r="CL17870" s="79"/>
    </row>
    <row r="17871" spans="30:90">
      <c r="AD17871" s="73"/>
      <c r="AE17871" s="74"/>
      <c r="AF17871" s="74"/>
      <c r="BX17871" s="73"/>
      <c r="BY17871" s="74"/>
      <c r="BZ17871" s="74"/>
      <c r="CA17871" s="74"/>
      <c r="CF17871" s="79"/>
      <c r="CL17871" s="79"/>
    </row>
    <row r="17872" spans="30:90">
      <c r="AD17872" s="73"/>
      <c r="AE17872" s="74"/>
      <c r="AF17872" s="74"/>
      <c r="BX17872" s="73"/>
      <c r="BY17872" s="74"/>
      <c r="BZ17872" s="74"/>
      <c r="CA17872" s="74"/>
      <c r="CF17872" s="79"/>
      <c r="CL17872" s="79"/>
    </row>
    <row r="17873" spans="30:90">
      <c r="AD17873" s="73"/>
      <c r="AE17873" s="74"/>
      <c r="AF17873" s="74"/>
      <c r="BX17873" s="73"/>
      <c r="BY17873" s="74"/>
      <c r="BZ17873" s="74"/>
      <c r="CA17873" s="74"/>
      <c r="CF17873" s="79"/>
      <c r="CL17873" s="79"/>
    </row>
    <row r="17874" spans="30:90">
      <c r="AD17874" s="73"/>
      <c r="AE17874" s="74"/>
      <c r="AF17874" s="74"/>
      <c r="BX17874" s="73"/>
      <c r="BY17874" s="74"/>
      <c r="BZ17874" s="74"/>
      <c r="CA17874" s="74"/>
      <c r="CF17874" s="79"/>
      <c r="CL17874" s="79"/>
    </row>
    <row r="17875" spans="30:90">
      <c r="AD17875" s="73"/>
      <c r="AE17875" s="74"/>
      <c r="AF17875" s="74"/>
      <c r="BX17875" s="73"/>
      <c r="BY17875" s="74"/>
      <c r="BZ17875" s="74"/>
      <c r="CA17875" s="74"/>
      <c r="CF17875" s="79"/>
      <c r="CL17875" s="79"/>
    </row>
    <row r="17876" spans="30:90">
      <c r="AD17876" s="73"/>
      <c r="AE17876" s="74"/>
      <c r="AF17876" s="74"/>
      <c r="BX17876" s="73"/>
      <c r="BY17876" s="74"/>
      <c r="BZ17876" s="74"/>
      <c r="CA17876" s="74"/>
      <c r="CF17876" s="79"/>
      <c r="CL17876" s="79"/>
    </row>
    <row r="17877" spans="30:90">
      <c r="AD17877" s="73"/>
      <c r="AE17877" s="74"/>
      <c r="AF17877" s="74"/>
      <c r="BX17877" s="73"/>
      <c r="BY17877" s="74"/>
      <c r="BZ17877" s="74"/>
      <c r="CA17877" s="74"/>
      <c r="CF17877" s="79"/>
      <c r="CL17877" s="79"/>
    </row>
    <row r="17878" spans="30:90">
      <c r="AD17878" s="73"/>
      <c r="AE17878" s="74"/>
      <c r="AF17878" s="74"/>
      <c r="BX17878" s="73"/>
      <c r="BY17878" s="74"/>
      <c r="BZ17878" s="74"/>
      <c r="CA17878" s="74"/>
      <c r="CF17878" s="79"/>
      <c r="CL17878" s="79"/>
    </row>
    <row r="17879" spans="30:90">
      <c r="AD17879" s="73"/>
      <c r="AE17879" s="74"/>
      <c r="AF17879" s="74"/>
      <c r="BX17879" s="73"/>
      <c r="BY17879" s="74"/>
      <c r="BZ17879" s="74"/>
      <c r="CA17879" s="74"/>
      <c r="CF17879" s="79"/>
      <c r="CL17879" s="79"/>
    </row>
    <row r="17880" spans="30:90">
      <c r="AD17880" s="73"/>
      <c r="AE17880" s="74"/>
      <c r="AF17880" s="74"/>
      <c r="BX17880" s="73"/>
      <c r="BY17880" s="74"/>
      <c r="BZ17880" s="74"/>
      <c r="CA17880" s="74"/>
      <c r="CF17880" s="79"/>
      <c r="CL17880" s="79"/>
    </row>
    <row r="17881" spans="30:90">
      <c r="AD17881" s="73"/>
      <c r="AE17881" s="74"/>
      <c r="AF17881" s="74"/>
      <c r="BX17881" s="73"/>
      <c r="BY17881" s="74"/>
      <c r="BZ17881" s="74"/>
      <c r="CA17881" s="74"/>
      <c r="CF17881" s="79"/>
      <c r="CL17881" s="79"/>
    </row>
    <row r="17882" spans="30:90">
      <c r="AD17882" s="73"/>
      <c r="AE17882" s="74"/>
      <c r="AF17882" s="74"/>
      <c r="BX17882" s="73"/>
      <c r="BY17882" s="74"/>
      <c r="BZ17882" s="74"/>
      <c r="CA17882" s="74"/>
      <c r="CF17882" s="79"/>
      <c r="CL17882" s="79"/>
    </row>
    <row r="17883" spans="30:90">
      <c r="AD17883" s="73"/>
      <c r="AE17883" s="74"/>
      <c r="AF17883" s="74"/>
      <c r="BX17883" s="73"/>
      <c r="BY17883" s="74"/>
      <c r="BZ17883" s="74"/>
      <c r="CA17883" s="74"/>
      <c r="CF17883" s="79"/>
      <c r="CL17883" s="79"/>
    </row>
    <row r="17884" spans="30:90">
      <c r="AD17884" s="73"/>
      <c r="AE17884" s="74"/>
      <c r="AF17884" s="74"/>
      <c r="BX17884" s="73"/>
      <c r="BY17884" s="74"/>
      <c r="BZ17884" s="74"/>
      <c r="CA17884" s="74"/>
      <c r="CF17884" s="79"/>
      <c r="CL17884" s="79"/>
    </row>
    <row r="17885" spans="30:90">
      <c r="AD17885" s="73"/>
      <c r="AE17885" s="74"/>
      <c r="AF17885" s="74"/>
      <c r="BX17885" s="73"/>
      <c r="BY17885" s="74"/>
      <c r="BZ17885" s="74"/>
      <c r="CA17885" s="74"/>
      <c r="CF17885" s="79"/>
      <c r="CL17885" s="79"/>
    </row>
    <row r="17886" spans="30:90">
      <c r="AD17886" s="73"/>
      <c r="AE17886" s="74"/>
      <c r="AF17886" s="74"/>
      <c r="BX17886" s="73"/>
      <c r="BY17886" s="74"/>
      <c r="BZ17886" s="74"/>
      <c r="CA17886" s="74"/>
      <c r="CF17886" s="79"/>
      <c r="CL17886" s="79"/>
    </row>
    <row r="17887" spans="30:90">
      <c r="AD17887" s="73"/>
      <c r="AE17887" s="74"/>
      <c r="AF17887" s="74"/>
      <c r="BX17887" s="73"/>
      <c r="BY17887" s="74"/>
      <c r="BZ17887" s="74"/>
      <c r="CA17887" s="74"/>
      <c r="CF17887" s="79"/>
      <c r="CL17887" s="79"/>
    </row>
    <row r="17888" spans="30:90">
      <c r="AD17888" s="73"/>
      <c r="AE17888" s="74"/>
      <c r="AF17888" s="74"/>
      <c r="BX17888" s="73"/>
      <c r="BY17888" s="74"/>
      <c r="BZ17888" s="74"/>
      <c r="CA17888" s="74"/>
      <c r="CF17888" s="79"/>
      <c r="CL17888" s="79"/>
    </row>
    <row r="17889" spans="30:90">
      <c r="AD17889" s="73"/>
      <c r="AE17889" s="74"/>
      <c r="AF17889" s="74"/>
      <c r="BX17889" s="73"/>
      <c r="BY17889" s="74"/>
      <c r="BZ17889" s="74"/>
      <c r="CA17889" s="74"/>
      <c r="CF17889" s="79"/>
      <c r="CL17889" s="79"/>
    </row>
    <row r="17890" spans="30:90">
      <c r="AD17890" s="73"/>
      <c r="AE17890" s="74"/>
      <c r="AF17890" s="74"/>
      <c r="BX17890" s="73"/>
      <c r="BY17890" s="74"/>
      <c r="BZ17890" s="74"/>
      <c r="CA17890" s="74"/>
      <c r="CF17890" s="79"/>
      <c r="CL17890" s="79"/>
    </row>
    <row r="17891" spans="30:90">
      <c r="AD17891" s="73"/>
      <c r="AE17891" s="74"/>
      <c r="AF17891" s="74"/>
      <c r="BX17891" s="73"/>
      <c r="BY17891" s="74"/>
      <c r="BZ17891" s="74"/>
      <c r="CA17891" s="74"/>
      <c r="CF17891" s="79"/>
      <c r="CL17891" s="79"/>
    </row>
    <row r="17892" spans="30:90">
      <c r="AD17892" s="73"/>
      <c r="AE17892" s="74"/>
      <c r="AF17892" s="74"/>
      <c r="BX17892" s="73"/>
      <c r="BY17892" s="74"/>
      <c r="BZ17892" s="74"/>
      <c r="CA17892" s="74"/>
      <c r="CF17892" s="79"/>
      <c r="CL17892" s="79"/>
    </row>
    <row r="17893" spans="30:90">
      <c r="AD17893" s="73"/>
      <c r="AE17893" s="74"/>
      <c r="AF17893" s="74"/>
      <c r="BX17893" s="73"/>
      <c r="BY17893" s="74"/>
      <c r="BZ17893" s="74"/>
      <c r="CA17893" s="74"/>
      <c r="CF17893" s="79"/>
      <c r="CL17893" s="79"/>
    </row>
    <row r="17894" spans="30:90">
      <c r="AD17894" s="73"/>
      <c r="AE17894" s="74"/>
      <c r="AF17894" s="74"/>
      <c r="BX17894" s="73"/>
      <c r="BY17894" s="74"/>
      <c r="BZ17894" s="74"/>
      <c r="CA17894" s="74"/>
      <c r="CF17894" s="79"/>
      <c r="CL17894" s="79"/>
    </row>
    <row r="17895" spans="30:90">
      <c r="AD17895" s="73"/>
      <c r="AE17895" s="74"/>
      <c r="AF17895" s="74"/>
      <c r="BX17895" s="73"/>
      <c r="BY17895" s="74"/>
      <c r="BZ17895" s="74"/>
      <c r="CA17895" s="74"/>
      <c r="CF17895" s="79"/>
      <c r="CL17895" s="79"/>
    </row>
    <row r="17896" spans="30:90">
      <c r="AD17896" s="73"/>
      <c r="AE17896" s="74"/>
      <c r="AF17896" s="74"/>
      <c r="BX17896" s="73"/>
      <c r="BY17896" s="74"/>
      <c r="BZ17896" s="74"/>
      <c r="CA17896" s="74"/>
      <c r="CF17896" s="79"/>
      <c r="CL17896" s="79"/>
    </row>
    <row r="17897" spans="30:90">
      <c r="AD17897" s="73"/>
      <c r="AE17897" s="74"/>
      <c r="AF17897" s="74"/>
      <c r="BX17897" s="73"/>
      <c r="BY17897" s="74"/>
      <c r="BZ17897" s="74"/>
      <c r="CA17897" s="74"/>
      <c r="CF17897" s="79"/>
      <c r="CL17897" s="79"/>
    </row>
    <row r="17898" spans="30:90">
      <c r="AD17898" s="73"/>
      <c r="AE17898" s="74"/>
      <c r="AF17898" s="74"/>
      <c r="BX17898" s="73"/>
      <c r="BY17898" s="74"/>
      <c r="BZ17898" s="74"/>
      <c r="CA17898" s="74"/>
      <c r="CF17898" s="79"/>
      <c r="CL17898" s="79"/>
    </row>
    <row r="17899" spans="30:90">
      <c r="AD17899" s="73"/>
      <c r="AE17899" s="74"/>
      <c r="AF17899" s="74"/>
      <c r="BX17899" s="73"/>
      <c r="BY17899" s="74"/>
      <c r="BZ17899" s="74"/>
      <c r="CA17899" s="74"/>
      <c r="CF17899" s="79"/>
      <c r="CL17899" s="79"/>
    </row>
    <row r="17900" spans="30:90">
      <c r="AD17900" s="73"/>
      <c r="AE17900" s="74"/>
      <c r="AF17900" s="74"/>
      <c r="BX17900" s="73"/>
      <c r="BY17900" s="74"/>
      <c r="BZ17900" s="74"/>
      <c r="CA17900" s="74"/>
      <c r="CF17900" s="79"/>
      <c r="CL17900" s="79"/>
    </row>
    <row r="17901" spans="30:90">
      <c r="AD17901" s="73"/>
      <c r="AE17901" s="74"/>
      <c r="AF17901" s="74"/>
      <c r="BX17901" s="73"/>
      <c r="BY17901" s="74"/>
      <c r="BZ17901" s="74"/>
      <c r="CA17901" s="74"/>
      <c r="CF17901" s="79"/>
      <c r="CL17901" s="79"/>
    </row>
    <row r="17902" spans="30:90">
      <c r="AD17902" s="73"/>
      <c r="AE17902" s="74"/>
      <c r="AF17902" s="74"/>
      <c r="BX17902" s="73"/>
      <c r="BY17902" s="74"/>
      <c r="BZ17902" s="74"/>
      <c r="CA17902" s="74"/>
      <c r="CF17902" s="79"/>
      <c r="CL17902" s="79"/>
    </row>
    <row r="17903" spans="30:90">
      <c r="AD17903" s="73"/>
      <c r="AE17903" s="74"/>
      <c r="AF17903" s="74"/>
      <c r="BX17903" s="73"/>
      <c r="BY17903" s="74"/>
      <c r="BZ17903" s="74"/>
      <c r="CA17903" s="74"/>
      <c r="CF17903" s="79"/>
      <c r="CL17903" s="79"/>
    </row>
    <row r="17904" spans="30:90">
      <c r="AD17904" s="73"/>
      <c r="AE17904" s="74"/>
      <c r="AF17904" s="74"/>
      <c r="BX17904" s="73"/>
      <c r="BY17904" s="74"/>
      <c r="BZ17904" s="74"/>
      <c r="CA17904" s="74"/>
      <c r="CF17904" s="79"/>
      <c r="CL17904" s="79"/>
    </row>
    <row r="17905" spans="30:90">
      <c r="AD17905" s="73"/>
      <c r="AE17905" s="74"/>
      <c r="AF17905" s="74"/>
      <c r="BX17905" s="73"/>
      <c r="BY17905" s="74"/>
      <c r="BZ17905" s="74"/>
      <c r="CA17905" s="74"/>
      <c r="CF17905" s="79"/>
      <c r="CL17905" s="79"/>
    </row>
    <row r="17906" spans="30:90">
      <c r="AD17906" s="73"/>
      <c r="AE17906" s="74"/>
      <c r="AF17906" s="74"/>
      <c r="BX17906" s="73"/>
      <c r="BY17906" s="74"/>
      <c r="BZ17906" s="74"/>
      <c r="CA17906" s="74"/>
      <c r="CF17906" s="79"/>
      <c r="CL17906" s="79"/>
    </row>
    <row r="17907" spans="30:90">
      <c r="AD17907" s="73"/>
      <c r="AE17907" s="74"/>
      <c r="AF17907" s="74"/>
      <c r="BX17907" s="73"/>
      <c r="BY17907" s="74"/>
      <c r="BZ17907" s="74"/>
      <c r="CA17907" s="74"/>
      <c r="CF17907" s="79"/>
      <c r="CL17907" s="79"/>
    </row>
    <row r="17908" spans="30:90">
      <c r="AD17908" s="73"/>
      <c r="AE17908" s="74"/>
      <c r="AF17908" s="74"/>
      <c r="BX17908" s="73"/>
      <c r="BY17908" s="74"/>
      <c r="BZ17908" s="74"/>
      <c r="CA17908" s="74"/>
      <c r="CF17908" s="79"/>
      <c r="CL17908" s="79"/>
    </row>
    <row r="17909" spans="30:90">
      <c r="AD17909" s="73"/>
      <c r="AE17909" s="74"/>
      <c r="AF17909" s="74"/>
      <c r="BX17909" s="73"/>
      <c r="BY17909" s="74"/>
      <c r="BZ17909" s="74"/>
      <c r="CA17909" s="74"/>
      <c r="CF17909" s="79"/>
      <c r="CL17909" s="79"/>
    </row>
    <row r="17910" spans="30:90">
      <c r="AD17910" s="73"/>
      <c r="AE17910" s="74"/>
      <c r="AF17910" s="74"/>
      <c r="BX17910" s="73"/>
      <c r="BY17910" s="74"/>
      <c r="BZ17910" s="74"/>
      <c r="CA17910" s="74"/>
      <c r="CF17910" s="79"/>
      <c r="CL17910" s="79"/>
    </row>
    <row r="17911" spans="30:90">
      <c r="AD17911" s="73"/>
      <c r="AE17911" s="74"/>
      <c r="AF17911" s="74"/>
      <c r="BX17911" s="73"/>
      <c r="BY17911" s="74"/>
      <c r="BZ17911" s="74"/>
      <c r="CA17911" s="74"/>
      <c r="CF17911" s="79"/>
      <c r="CL17911" s="79"/>
    </row>
    <row r="17912" spans="30:90">
      <c r="AD17912" s="73"/>
      <c r="AE17912" s="74"/>
      <c r="AF17912" s="74"/>
      <c r="BX17912" s="73"/>
      <c r="BY17912" s="74"/>
      <c r="BZ17912" s="74"/>
      <c r="CA17912" s="74"/>
      <c r="CF17912" s="79"/>
      <c r="CL17912" s="79"/>
    </row>
    <row r="17913" spans="30:90">
      <c r="AD17913" s="73"/>
      <c r="AE17913" s="74"/>
      <c r="AF17913" s="74"/>
      <c r="BX17913" s="73"/>
      <c r="BY17913" s="74"/>
      <c r="BZ17913" s="74"/>
      <c r="CA17913" s="74"/>
      <c r="CF17913" s="79"/>
      <c r="CL17913" s="79"/>
    </row>
    <row r="17914" spans="30:90">
      <c r="AD17914" s="73"/>
      <c r="AE17914" s="74"/>
      <c r="AF17914" s="74"/>
      <c r="BX17914" s="73"/>
      <c r="BY17914" s="74"/>
      <c r="BZ17914" s="74"/>
      <c r="CA17914" s="74"/>
      <c r="CF17914" s="79"/>
      <c r="CL17914" s="79"/>
    </row>
    <row r="17915" spans="30:90">
      <c r="AD17915" s="73"/>
      <c r="AE17915" s="74"/>
      <c r="AF17915" s="74"/>
      <c r="BX17915" s="73"/>
      <c r="BY17915" s="74"/>
      <c r="BZ17915" s="74"/>
      <c r="CA17915" s="74"/>
      <c r="CF17915" s="79"/>
      <c r="CL17915" s="79"/>
    </row>
    <row r="17916" spans="30:90">
      <c r="AD17916" s="73"/>
      <c r="AE17916" s="74"/>
      <c r="AF17916" s="74"/>
      <c r="BX17916" s="73"/>
      <c r="BY17916" s="74"/>
      <c r="BZ17916" s="74"/>
      <c r="CA17916" s="74"/>
      <c r="CF17916" s="79"/>
      <c r="CL17916" s="79"/>
    </row>
    <row r="17917" spans="30:90">
      <c r="AD17917" s="73"/>
      <c r="AE17917" s="74"/>
      <c r="AF17917" s="74"/>
      <c r="BX17917" s="73"/>
      <c r="BY17917" s="74"/>
      <c r="BZ17917" s="74"/>
      <c r="CA17917" s="74"/>
      <c r="CF17917" s="79"/>
      <c r="CL17917" s="79"/>
    </row>
    <row r="17918" spans="30:90">
      <c r="AD17918" s="73"/>
      <c r="AE17918" s="74"/>
      <c r="AF17918" s="74"/>
      <c r="BX17918" s="73"/>
      <c r="BY17918" s="74"/>
      <c r="BZ17918" s="74"/>
      <c r="CA17918" s="74"/>
      <c r="CF17918" s="79"/>
      <c r="CL17918" s="79"/>
    </row>
    <row r="17919" spans="30:90">
      <c r="AD17919" s="73"/>
      <c r="AE17919" s="74"/>
      <c r="AF17919" s="74"/>
      <c r="BX17919" s="73"/>
      <c r="BY17919" s="74"/>
      <c r="BZ17919" s="74"/>
      <c r="CA17919" s="74"/>
      <c r="CF17919" s="79"/>
      <c r="CL17919" s="79"/>
    </row>
    <row r="17920" spans="30:90">
      <c r="AD17920" s="73"/>
      <c r="AE17920" s="74"/>
      <c r="AF17920" s="74"/>
      <c r="BX17920" s="73"/>
      <c r="BY17920" s="74"/>
      <c r="BZ17920" s="74"/>
      <c r="CA17920" s="74"/>
      <c r="CF17920" s="79"/>
      <c r="CL17920" s="79"/>
    </row>
    <row r="17921" spans="30:90">
      <c r="AD17921" s="73"/>
      <c r="AE17921" s="74"/>
      <c r="AF17921" s="74"/>
      <c r="BX17921" s="73"/>
      <c r="BY17921" s="74"/>
      <c r="BZ17921" s="74"/>
      <c r="CA17921" s="74"/>
      <c r="CF17921" s="79"/>
      <c r="CL17921" s="79"/>
    </row>
    <row r="17922" spans="30:90">
      <c r="AD17922" s="73"/>
      <c r="AE17922" s="74"/>
      <c r="AF17922" s="74"/>
      <c r="BX17922" s="73"/>
      <c r="BY17922" s="74"/>
      <c r="BZ17922" s="74"/>
      <c r="CA17922" s="74"/>
      <c r="CF17922" s="79"/>
      <c r="CL17922" s="79"/>
    </row>
    <row r="17923" spans="30:90">
      <c r="AD17923" s="73"/>
      <c r="AE17923" s="74"/>
      <c r="AF17923" s="74"/>
      <c r="BX17923" s="73"/>
      <c r="BY17923" s="74"/>
      <c r="BZ17923" s="74"/>
      <c r="CA17923" s="74"/>
      <c r="CF17923" s="79"/>
      <c r="CL17923" s="79"/>
    </row>
    <row r="17924" spans="30:90">
      <c r="AD17924" s="73"/>
      <c r="AE17924" s="74"/>
      <c r="AF17924" s="74"/>
      <c r="BX17924" s="73"/>
      <c r="BY17924" s="74"/>
      <c r="BZ17924" s="74"/>
      <c r="CA17924" s="74"/>
      <c r="CF17924" s="79"/>
      <c r="CL17924" s="79"/>
    </row>
    <row r="17925" spans="30:90">
      <c r="AD17925" s="73"/>
      <c r="AE17925" s="74"/>
      <c r="AF17925" s="74"/>
      <c r="BX17925" s="73"/>
      <c r="BY17925" s="74"/>
      <c r="BZ17925" s="74"/>
      <c r="CA17925" s="74"/>
      <c r="CF17925" s="79"/>
      <c r="CL17925" s="79"/>
    </row>
    <row r="17926" spans="30:90">
      <c r="AD17926" s="73"/>
      <c r="AE17926" s="74"/>
      <c r="AF17926" s="74"/>
      <c r="BX17926" s="73"/>
      <c r="BY17926" s="74"/>
      <c r="BZ17926" s="74"/>
      <c r="CA17926" s="74"/>
      <c r="CF17926" s="79"/>
      <c r="CL17926" s="79"/>
    </row>
    <row r="17927" spans="30:90">
      <c r="AD17927" s="73"/>
      <c r="AE17927" s="74"/>
      <c r="AF17927" s="74"/>
      <c r="BX17927" s="73"/>
      <c r="BY17927" s="74"/>
      <c r="BZ17927" s="74"/>
      <c r="CA17927" s="74"/>
      <c r="CF17927" s="79"/>
      <c r="CL17927" s="79"/>
    </row>
    <row r="17928" spans="30:90">
      <c r="AD17928" s="73"/>
      <c r="AE17928" s="74"/>
      <c r="AF17928" s="74"/>
      <c r="BX17928" s="73"/>
      <c r="BY17928" s="74"/>
      <c r="BZ17928" s="74"/>
      <c r="CA17928" s="74"/>
      <c r="CF17928" s="79"/>
      <c r="CL17928" s="79"/>
    </row>
    <row r="17929" spans="30:90">
      <c r="AD17929" s="73"/>
      <c r="AE17929" s="74"/>
      <c r="AF17929" s="74"/>
      <c r="BX17929" s="73"/>
      <c r="BY17929" s="74"/>
      <c r="BZ17929" s="74"/>
      <c r="CA17929" s="74"/>
      <c r="CF17929" s="79"/>
      <c r="CL17929" s="79"/>
    </row>
    <row r="17930" spans="30:90">
      <c r="AD17930" s="73"/>
      <c r="AE17930" s="74"/>
      <c r="AF17930" s="74"/>
      <c r="BX17930" s="73"/>
      <c r="BY17930" s="74"/>
      <c r="BZ17930" s="74"/>
      <c r="CA17930" s="74"/>
      <c r="CF17930" s="79"/>
      <c r="CL17930" s="79"/>
    </row>
    <row r="17931" spans="30:90">
      <c r="AD17931" s="73"/>
      <c r="AE17931" s="74"/>
      <c r="AF17931" s="74"/>
      <c r="BX17931" s="73"/>
      <c r="BY17931" s="74"/>
      <c r="BZ17931" s="74"/>
      <c r="CA17931" s="74"/>
      <c r="CF17931" s="79"/>
      <c r="CL17931" s="79"/>
    </row>
    <row r="17932" spans="30:90">
      <c r="AD17932" s="73"/>
      <c r="AE17932" s="74"/>
      <c r="AF17932" s="74"/>
      <c r="BX17932" s="73"/>
      <c r="BY17932" s="74"/>
      <c r="BZ17932" s="74"/>
      <c r="CA17932" s="74"/>
      <c r="CF17932" s="79"/>
      <c r="CL17932" s="79"/>
    </row>
    <row r="17933" spans="30:90">
      <c r="AD17933" s="73"/>
      <c r="AE17933" s="74"/>
      <c r="AF17933" s="74"/>
      <c r="BX17933" s="73"/>
      <c r="BY17933" s="74"/>
      <c r="BZ17933" s="74"/>
      <c r="CA17933" s="74"/>
      <c r="CF17933" s="79"/>
      <c r="CL17933" s="79"/>
    </row>
    <row r="17934" spans="30:90">
      <c r="AD17934" s="73"/>
      <c r="AE17934" s="74"/>
      <c r="AF17934" s="74"/>
      <c r="BX17934" s="73"/>
      <c r="BY17934" s="74"/>
      <c r="BZ17934" s="74"/>
      <c r="CA17934" s="74"/>
      <c r="CF17934" s="79"/>
      <c r="CL17934" s="79"/>
    </row>
    <row r="17935" spans="30:90">
      <c r="AD17935" s="73"/>
      <c r="AE17935" s="74"/>
      <c r="AF17935" s="74"/>
      <c r="BX17935" s="73"/>
      <c r="BY17935" s="74"/>
      <c r="BZ17935" s="74"/>
      <c r="CA17935" s="74"/>
      <c r="CF17935" s="79"/>
      <c r="CL17935" s="79"/>
    </row>
    <row r="17936" spans="30:90">
      <c r="AD17936" s="73"/>
      <c r="AE17936" s="74"/>
      <c r="AF17936" s="74"/>
      <c r="BX17936" s="73"/>
      <c r="BY17936" s="74"/>
      <c r="BZ17936" s="74"/>
      <c r="CA17936" s="74"/>
      <c r="CF17936" s="79"/>
      <c r="CL17936" s="79"/>
    </row>
    <row r="17937" spans="30:90">
      <c r="AD17937" s="73"/>
      <c r="AE17937" s="74"/>
      <c r="AF17937" s="74"/>
      <c r="BX17937" s="73"/>
      <c r="BY17937" s="74"/>
      <c r="BZ17937" s="74"/>
      <c r="CA17937" s="74"/>
      <c r="CF17937" s="79"/>
      <c r="CL17937" s="79"/>
    </row>
    <row r="17938" spans="30:90">
      <c r="AD17938" s="73"/>
      <c r="AE17938" s="74"/>
      <c r="AF17938" s="74"/>
      <c r="BX17938" s="73"/>
      <c r="BY17938" s="74"/>
      <c r="BZ17938" s="74"/>
      <c r="CA17938" s="74"/>
      <c r="CF17938" s="79"/>
      <c r="CL17938" s="79"/>
    </row>
    <row r="17939" spans="30:90">
      <c r="AD17939" s="73"/>
      <c r="AE17939" s="74"/>
      <c r="AF17939" s="74"/>
      <c r="BX17939" s="73"/>
      <c r="BY17939" s="74"/>
      <c r="BZ17939" s="74"/>
      <c r="CA17939" s="74"/>
      <c r="CF17939" s="79"/>
      <c r="CL17939" s="79"/>
    </row>
    <row r="17940" spans="30:90">
      <c r="AD17940" s="73"/>
      <c r="AE17940" s="74"/>
      <c r="AF17940" s="74"/>
      <c r="BX17940" s="73"/>
      <c r="BY17940" s="74"/>
      <c r="BZ17940" s="74"/>
      <c r="CA17940" s="74"/>
      <c r="CF17940" s="79"/>
      <c r="CL17940" s="79"/>
    </row>
    <row r="17941" spans="30:90">
      <c r="AD17941" s="73"/>
      <c r="AE17941" s="74"/>
      <c r="AF17941" s="74"/>
      <c r="BX17941" s="73"/>
      <c r="BY17941" s="74"/>
      <c r="BZ17941" s="74"/>
      <c r="CA17941" s="74"/>
      <c r="CF17941" s="79"/>
      <c r="CL17941" s="79"/>
    </row>
    <row r="17942" spans="30:90">
      <c r="AD17942" s="73"/>
      <c r="AE17942" s="74"/>
      <c r="AF17942" s="74"/>
      <c r="BX17942" s="73"/>
      <c r="BY17942" s="74"/>
      <c r="BZ17942" s="74"/>
      <c r="CA17942" s="74"/>
      <c r="CF17942" s="79"/>
      <c r="CL17942" s="79"/>
    </row>
    <row r="17943" spans="30:90">
      <c r="AD17943" s="73"/>
      <c r="AE17943" s="74"/>
      <c r="AF17943" s="74"/>
      <c r="BX17943" s="73"/>
      <c r="BY17943" s="74"/>
      <c r="BZ17943" s="74"/>
      <c r="CA17943" s="74"/>
      <c r="CF17943" s="79"/>
      <c r="CL17943" s="79"/>
    </row>
    <row r="17944" spans="30:90">
      <c r="AD17944" s="73"/>
      <c r="AE17944" s="74"/>
      <c r="AF17944" s="74"/>
      <c r="BX17944" s="73"/>
      <c r="BY17944" s="74"/>
      <c r="BZ17944" s="74"/>
      <c r="CA17944" s="74"/>
      <c r="CF17944" s="79"/>
      <c r="CL17944" s="79"/>
    </row>
    <row r="17945" spans="30:90">
      <c r="AD17945" s="73"/>
      <c r="AE17945" s="74"/>
      <c r="AF17945" s="74"/>
      <c r="BX17945" s="73"/>
      <c r="BY17945" s="74"/>
      <c r="BZ17945" s="74"/>
      <c r="CA17945" s="74"/>
      <c r="CF17945" s="79"/>
      <c r="CL17945" s="79"/>
    </row>
    <row r="17946" spans="30:90">
      <c r="AD17946" s="73"/>
      <c r="AE17946" s="74"/>
      <c r="AF17946" s="74"/>
      <c r="BX17946" s="73"/>
      <c r="BY17946" s="74"/>
      <c r="BZ17946" s="74"/>
      <c r="CA17946" s="74"/>
      <c r="CF17946" s="79"/>
      <c r="CL17946" s="79"/>
    </row>
    <row r="17947" spans="30:90">
      <c r="AD17947" s="73"/>
      <c r="AE17947" s="74"/>
      <c r="AF17947" s="74"/>
      <c r="BX17947" s="73"/>
      <c r="BY17947" s="74"/>
      <c r="BZ17947" s="74"/>
      <c r="CA17947" s="74"/>
      <c r="CF17947" s="79"/>
      <c r="CL17947" s="79"/>
    </row>
    <row r="17948" spans="30:90">
      <c r="AD17948" s="73"/>
      <c r="AE17948" s="74"/>
      <c r="AF17948" s="74"/>
      <c r="BX17948" s="73"/>
      <c r="BY17948" s="74"/>
      <c r="BZ17948" s="74"/>
      <c r="CA17948" s="74"/>
      <c r="CF17948" s="79"/>
      <c r="CL17948" s="79"/>
    </row>
    <row r="17949" spans="30:90">
      <c r="AD17949" s="73"/>
      <c r="AE17949" s="74"/>
      <c r="AF17949" s="74"/>
      <c r="BX17949" s="73"/>
      <c r="BY17949" s="74"/>
      <c r="BZ17949" s="74"/>
      <c r="CA17949" s="74"/>
      <c r="CF17949" s="79"/>
      <c r="CL17949" s="79"/>
    </row>
    <row r="17950" spans="30:90">
      <c r="AD17950" s="73"/>
      <c r="AE17950" s="74"/>
      <c r="AF17950" s="74"/>
      <c r="BX17950" s="73"/>
      <c r="BY17950" s="74"/>
      <c r="BZ17950" s="74"/>
      <c r="CA17950" s="74"/>
      <c r="CF17950" s="79"/>
      <c r="CL17950" s="79"/>
    </row>
    <row r="17951" spans="30:90">
      <c r="AD17951" s="73"/>
      <c r="AE17951" s="74"/>
      <c r="AF17951" s="74"/>
      <c r="BX17951" s="73"/>
      <c r="BY17951" s="74"/>
      <c r="BZ17951" s="74"/>
      <c r="CA17951" s="74"/>
      <c r="CF17951" s="79"/>
      <c r="CL17951" s="79"/>
    </row>
    <row r="17952" spans="30:90">
      <c r="AD17952" s="73"/>
      <c r="AE17952" s="74"/>
      <c r="AF17952" s="74"/>
      <c r="BX17952" s="73"/>
      <c r="BY17952" s="74"/>
      <c r="BZ17952" s="74"/>
      <c r="CA17952" s="74"/>
      <c r="CF17952" s="79"/>
      <c r="CL17952" s="79"/>
    </row>
    <row r="17953" spans="30:90">
      <c r="AD17953" s="73"/>
      <c r="AE17953" s="74"/>
      <c r="AF17953" s="74"/>
      <c r="BX17953" s="73"/>
      <c r="BY17953" s="74"/>
      <c r="BZ17953" s="74"/>
      <c r="CA17953" s="74"/>
      <c r="CF17953" s="79"/>
      <c r="CL17953" s="79"/>
    </row>
    <row r="17954" spans="30:90">
      <c r="AD17954" s="73"/>
      <c r="AE17954" s="74"/>
      <c r="AF17954" s="74"/>
      <c r="BX17954" s="73"/>
      <c r="BY17954" s="74"/>
      <c r="BZ17954" s="74"/>
      <c r="CA17954" s="74"/>
      <c r="CF17954" s="79"/>
      <c r="CL17954" s="79"/>
    </row>
    <row r="17955" spans="30:90">
      <c r="AD17955" s="73"/>
      <c r="AE17955" s="74"/>
      <c r="AF17955" s="74"/>
      <c r="BX17955" s="73"/>
      <c r="BY17955" s="74"/>
      <c r="BZ17955" s="74"/>
      <c r="CA17955" s="74"/>
      <c r="CF17955" s="79"/>
      <c r="CL17955" s="79"/>
    </row>
    <row r="17956" spans="30:90">
      <c r="AD17956" s="73"/>
      <c r="AE17956" s="74"/>
      <c r="AF17956" s="74"/>
      <c r="BX17956" s="73"/>
      <c r="BY17956" s="74"/>
      <c r="BZ17956" s="74"/>
      <c r="CA17956" s="74"/>
      <c r="CF17956" s="79"/>
      <c r="CL17956" s="79"/>
    </row>
    <row r="17957" spans="30:90">
      <c r="AD17957" s="73"/>
      <c r="AE17957" s="74"/>
      <c r="AF17957" s="74"/>
      <c r="BX17957" s="73"/>
      <c r="BY17957" s="74"/>
      <c r="BZ17957" s="74"/>
      <c r="CA17957" s="74"/>
      <c r="CF17957" s="79"/>
      <c r="CL17957" s="79"/>
    </row>
    <row r="17958" spans="30:90">
      <c r="AD17958" s="73"/>
      <c r="AE17958" s="74"/>
      <c r="AF17958" s="74"/>
      <c r="BX17958" s="73"/>
      <c r="BY17958" s="74"/>
      <c r="BZ17958" s="74"/>
      <c r="CA17958" s="74"/>
      <c r="CF17958" s="79"/>
      <c r="CL17958" s="79"/>
    </row>
    <row r="17959" spans="30:90">
      <c r="AD17959" s="73"/>
      <c r="AE17959" s="74"/>
      <c r="AF17959" s="74"/>
      <c r="BX17959" s="73"/>
      <c r="BY17959" s="74"/>
      <c r="BZ17959" s="74"/>
      <c r="CA17959" s="74"/>
      <c r="CF17959" s="79"/>
      <c r="CL17959" s="79"/>
    </row>
    <row r="17960" spans="30:90">
      <c r="AD17960" s="73"/>
      <c r="AE17960" s="74"/>
      <c r="AF17960" s="74"/>
      <c r="BX17960" s="73"/>
      <c r="BY17960" s="74"/>
      <c r="BZ17960" s="74"/>
      <c r="CA17960" s="74"/>
      <c r="CF17960" s="79"/>
      <c r="CL17960" s="79"/>
    </row>
    <row r="17961" spans="30:90">
      <c r="AD17961" s="73"/>
      <c r="AE17961" s="74"/>
      <c r="AF17961" s="74"/>
      <c r="BX17961" s="73"/>
      <c r="BY17961" s="74"/>
      <c r="BZ17961" s="74"/>
      <c r="CA17961" s="74"/>
      <c r="CF17961" s="79"/>
      <c r="CL17961" s="79"/>
    </row>
    <row r="17962" spans="30:90">
      <c r="AD17962" s="73"/>
      <c r="AE17962" s="74"/>
      <c r="AF17962" s="74"/>
      <c r="BX17962" s="73"/>
      <c r="BY17962" s="74"/>
      <c r="BZ17962" s="74"/>
      <c r="CA17962" s="74"/>
      <c r="CF17962" s="79"/>
      <c r="CL17962" s="79"/>
    </row>
    <row r="17963" spans="30:90">
      <c r="AD17963" s="73"/>
      <c r="AE17963" s="74"/>
      <c r="AF17963" s="74"/>
      <c r="BX17963" s="73"/>
      <c r="BY17963" s="74"/>
      <c r="BZ17963" s="74"/>
      <c r="CA17963" s="74"/>
      <c r="CF17963" s="79"/>
      <c r="CL17963" s="79"/>
    </row>
    <row r="17964" spans="30:90">
      <c r="AD17964" s="73"/>
      <c r="AE17964" s="74"/>
      <c r="AF17964" s="74"/>
      <c r="BX17964" s="73"/>
      <c r="BY17964" s="74"/>
      <c r="BZ17964" s="74"/>
      <c r="CA17964" s="74"/>
      <c r="CF17964" s="79"/>
      <c r="CL17964" s="79"/>
    </row>
    <row r="17965" spans="30:90">
      <c r="AD17965" s="73"/>
      <c r="AE17965" s="74"/>
      <c r="AF17965" s="74"/>
      <c r="BX17965" s="73"/>
      <c r="BY17965" s="74"/>
      <c r="BZ17965" s="74"/>
      <c r="CA17965" s="74"/>
      <c r="CF17965" s="79"/>
      <c r="CL17965" s="79"/>
    </row>
    <row r="17966" spans="30:90">
      <c r="AD17966" s="73"/>
      <c r="AE17966" s="74"/>
      <c r="AF17966" s="74"/>
      <c r="BX17966" s="73"/>
      <c r="BY17966" s="74"/>
      <c r="BZ17966" s="74"/>
      <c r="CA17966" s="74"/>
      <c r="CF17966" s="79"/>
      <c r="CL17966" s="79"/>
    </row>
    <row r="17967" spans="30:90">
      <c r="AD17967" s="73"/>
      <c r="AE17967" s="74"/>
      <c r="AF17967" s="74"/>
      <c r="BX17967" s="73"/>
      <c r="BY17967" s="74"/>
      <c r="BZ17967" s="74"/>
      <c r="CA17967" s="74"/>
      <c r="CF17967" s="79"/>
      <c r="CL17967" s="79"/>
    </row>
    <row r="17968" spans="30:90">
      <c r="AD17968" s="73"/>
      <c r="AE17968" s="74"/>
      <c r="AF17968" s="74"/>
      <c r="BX17968" s="73"/>
      <c r="BY17968" s="74"/>
      <c r="BZ17968" s="74"/>
      <c r="CA17968" s="74"/>
      <c r="CF17968" s="79"/>
      <c r="CL17968" s="79"/>
    </row>
    <row r="17969" spans="30:90">
      <c r="AD17969" s="73"/>
      <c r="AE17969" s="74"/>
      <c r="AF17969" s="74"/>
      <c r="BX17969" s="73"/>
      <c r="BY17969" s="74"/>
      <c r="BZ17969" s="74"/>
      <c r="CA17969" s="74"/>
      <c r="CF17969" s="79"/>
      <c r="CL17969" s="79"/>
    </row>
    <row r="17970" spans="30:90">
      <c r="AD17970" s="73"/>
      <c r="AE17970" s="74"/>
      <c r="AF17970" s="74"/>
      <c r="BX17970" s="73"/>
      <c r="BY17970" s="74"/>
      <c r="BZ17970" s="74"/>
      <c r="CA17970" s="74"/>
      <c r="CF17970" s="79"/>
      <c r="CL17970" s="79"/>
    </row>
    <row r="17971" spans="30:90">
      <c r="AD17971" s="73"/>
      <c r="AE17971" s="74"/>
      <c r="AF17971" s="74"/>
      <c r="BX17971" s="73"/>
      <c r="BY17971" s="74"/>
      <c r="BZ17971" s="74"/>
      <c r="CA17971" s="74"/>
      <c r="CF17971" s="79"/>
      <c r="CL17971" s="79"/>
    </row>
    <row r="17972" spans="30:90">
      <c r="AD17972" s="73"/>
      <c r="AE17972" s="74"/>
      <c r="AF17972" s="74"/>
      <c r="BX17972" s="73"/>
      <c r="BY17972" s="74"/>
      <c r="BZ17972" s="74"/>
      <c r="CA17972" s="74"/>
      <c r="CF17972" s="79"/>
      <c r="CL17972" s="79"/>
    </row>
    <row r="17973" spans="30:90">
      <c r="AD17973" s="73"/>
      <c r="AE17973" s="74"/>
      <c r="AF17973" s="74"/>
      <c r="BX17973" s="73"/>
      <c r="BY17973" s="74"/>
      <c r="BZ17973" s="74"/>
      <c r="CA17973" s="74"/>
      <c r="CF17973" s="79"/>
      <c r="CL17973" s="79"/>
    </row>
    <row r="17974" spans="30:90">
      <c r="AD17974" s="73"/>
      <c r="AE17974" s="74"/>
      <c r="AF17974" s="74"/>
      <c r="BX17974" s="73"/>
      <c r="BY17974" s="74"/>
      <c r="BZ17974" s="74"/>
      <c r="CA17974" s="74"/>
      <c r="CF17974" s="79"/>
      <c r="CL17974" s="79"/>
    </row>
    <row r="17975" spans="30:90">
      <c r="AD17975" s="73"/>
      <c r="AE17975" s="74"/>
      <c r="AF17975" s="74"/>
      <c r="BX17975" s="73"/>
      <c r="BY17975" s="74"/>
      <c r="BZ17975" s="74"/>
      <c r="CA17975" s="74"/>
      <c r="CF17975" s="79"/>
      <c r="CL17975" s="79"/>
    </row>
    <row r="17976" spans="30:90">
      <c r="AD17976" s="73"/>
      <c r="AE17976" s="74"/>
      <c r="AF17976" s="74"/>
      <c r="BX17976" s="73"/>
      <c r="BY17976" s="74"/>
      <c r="BZ17976" s="74"/>
      <c r="CA17976" s="74"/>
      <c r="CF17976" s="79"/>
      <c r="CL17976" s="79"/>
    </row>
    <row r="17977" spans="30:90">
      <c r="AD17977" s="73"/>
      <c r="AE17977" s="74"/>
      <c r="AF17977" s="74"/>
      <c r="BX17977" s="73"/>
      <c r="BY17977" s="74"/>
      <c r="BZ17977" s="74"/>
      <c r="CA17977" s="74"/>
      <c r="CF17977" s="79"/>
      <c r="CL17977" s="79"/>
    </row>
    <row r="17978" spans="30:90">
      <c r="AD17978" s="73"/>
      <c r="AE17978" s="74"/>
      <c r="AF17978" s="74"/>
      <c r="BX17978" s="73"/>
      <c r="BY17978" s="74"/>
      <c r="BZ17978" s="74"/>
      <c r="CA17978" s="74"/>
      <c r="CF17978" s="79"/>
      <c r="CL17978" s="79"/>
    </row>
    <row r="17979" spans="30:90">
      <c r="AD17979" s="73"/>
      <c r="AE17979" s="74"/>
      <c r="AF17979" s="74"/>
      <c r="BX17979" s="73"/>
      <c r="BY17979" s="74"/>
      <c r="BZ17979" s="74"/>
      <c r="CA17979" s="74"/>
      <c r="CF17979" s="79"/>
      <c r="CL17979" s="79"/>
    </row>
    <row r="17980" spans="30:90">
      <c r="AD17980" s="73"/>
      <c r="AE17980" s="74"/>
      <c r="AF17980" s="74"/>
      <c r="BX17980" s="73"/>
      <c r="BY17980" s="74"/>
      <c r="BZ17980" s="74"/>
      <c r="CA17980" s="74"/>
      <c r="CF17980" s="79"/>
      <c r="CL17980" s="79"/>
    </row>
    <row r="17981" spans="30:90">
      <c r="AD17981" s="73"/>
      <c r="AE17981" s="74"/>
      <c r="AF17981" s="74"/>
      <c r="BX17981" s="73"/>
      <c r="BY17981" s="74"/>
      <c r="BZ17981" s="74"/>
      <c r="CA17981" s="74"/>
      <c r="CF17981" s="79"/>
      <c r="CL17981" s="79"/>
    </row>
    <row r="17982" spans="30:90">
      <c r="AD17982" s="73"/>
      <c r="AE17982" s="74"/>
      <c r="AF17982" s="74"/>
      <c r="BX17982" s="73"/>
      <c r="BY17982" s="74"/>
      <c r="BZ17982" s="74"/>
      <c r="CA17982" s="74"/>
      <c r="CF17982" s="79"/>
      <c r="CL17982" s="79"/>
    </row>
    <row r="17983" spans="30:90">
      <c r="AD17983" s="73"/>
      <c r="AE17983" s="74"/>
      <c r="AF17983" s="74"/>
      <c r="BX17983" s="73"/>
      <c r="BY17983" s="74"/>
      <c r="BZ17983" s="74"/>
      <c r="CA17983" s="74"/>
      <c r="CF17983" s="79"/>
      <c r="CL17983" s="79"/>
    </row>
    <row r="17984" spans="30:90">
      <c r="AD17984" s="73"/>
      <c r="AE17984" s="74"/>
      <c r="AF17984" s="74"/>
      <c r="BX17984" s="73"/>
      <c r="BY17984" s="74"/>
      <c r="BZ17984" s="74"/>
      <c r="CA17984" s="74"/>
      <c r="CF17984" s="79"/>
      <c r="CL17984" s="79"/>
    </row>
    <row r="17985" spans="30:90">
      <c r="AD17985" s="73"/>
      <c r="AE17985" s="74"/>
      <c r="AF17985" s="74"/>
      <c r="BX17985" s="73"/>
      <c r="BY17985" s="74"/>
      <c r="BZ17985" s="74"/>
      <c r="CA17985" s="74"/>
      <c r="CF17985" s="79"/>
      <c r="CL17985" s="79"/>
    </row>
    <row r="17986" spans="30:90">
      <c r="AD17986" s="73"/>
      <c r="AE17986" s="74"/>
      <c r="AF17986" s="74"/>
      <c r="BX17986" s="73"/>
      <c r="BY17986" s="74"/>
      <c r="BZ17986" s="74"/>
      <c r="CA17986" s="74"/>
      <c r="CF17986" s="79"/>
      <c r="CL17986" s="79"/>
    </row>
    <row r="17987" spans="30:90">
      <c r="AD17987" s="73"/>
      <c r="AE17987" s="74"/>
      <c r="AF17987" s="74"/>
      <c r="BX17987" s="73"/>
      <c r="BY17987" s="74"/>
      <c r="BZ17987" s="74"/>
      <c r="CA17987" s="74"/>
      <c r="CF17987" s="79"/>
      <c r="CL17987" s="79"/>
    </row>
    <row r="17988" spans="30:90">
      <c r="AD17988" s="73"/>
      <c r="AE17988" s="74"/>
      <c r="AF17988" s="74"/>
      <c r="BX17988" s="73"/>
      <c r="BY17988" s="74"/>
      <c r="BZ17988" s="74"/>
      <c r="CA17988" s="74"/>
      <c r="CF17988" s="79"/>
      <c r="CL17988" s="79"/>
    </row>
    <row r="17989" spans="30:90">
      <c r="AD17989" s="73"/>
      <c r="AE17989" s="74"/>
      <c r="AF17989" s="74"/>
      <c r="BX17989" s="73"/>
      <c r="BY17989" s="74"/>
      <c r="BZ17989" s="74"/>
      <c r="CA17989" s="74"/>
      <c r="CF17989" s="79"/>
      <c r="CL17989" s="79"/>
    </row>
    <row r="17990" spans="30:90">
      <c r="AD17990" s="73"/>
      <c r="AE17990" s="74"/>
      <c r="AF17990" s="74"/>
      <c r="BX17990" s="73"/>
      <c r="BY17990" s="74"/>
      <c r="BZ17990" s="74"/>
      <c r="CA17990" s="74"/>
      <c r="CF17990" s="79"/>
      <c r="CL17990" s="79"/>
    </row>
    <row r="17991" spans="30:90">
      <c r="AD17991" s="73"/>
      <c r="AE17991" s="74"/>
      <c r="AF17991" s="74"/>
      <c r="BX17991" s="73"/>
      <c r="BY17991" s="74"/>
      <c r="BZ17991" s="74"/>
      <c r="CA17991" s="74"/>
      <c r="CF17991" s="79"/>
      <c r="CL17991" s="79"/>
    </row>
    <row r="17992" spans="30:90">
      <c r="AD17992" s="73"/>
      <c r="AE17992" s="74"/>
      <c r="AF17992" s="74"/>
      <c r="BX17992" s="73"/>
      <c r="BY17992" s="74"/>
      <c r="BZ17992" s="74"/>
      <c r="CA17992" s="74"/>
      <c r="CF17992" s="79"/>
      <c r="CL17992" s="79"/>
    </row>
    <row r="17993" spans="30:90">
      <c r="AD17993" s="73"/>
      <c r="AE17993" s="74"/>
      <c r="AF17993" s="74"/>
      <c r="BX17993" s="73"/>
      <c r="BY17993" s="74"/>
      <c r="BZ17993" s="74"/>
      <c r="CA17993" s="74"/>
      <c r="CF17993" s="79"/>
      <c r="CL17993" s="79"/>
    </row>
    <row r="17994" spans="30:90">
      <c r="AD17994" s="73"/>
      <c r="AE17994" s="74"/>
      <c r="AF17994" s="74"/>
      <c r="BX17994" s="73"/>
      <c r="BY17994" s="74"/>
      <c r="BZ17994" s="74"/>
      <c r="CA17994" s="74"/>
      <c r="CF17994" s="79"/>
      <c r="CL17994" s="79"/>
    </row>
    <row r="17995" spans="30:90">
      <c r="AD17995" s="73"/>
      <c r="AE17995" s="74"/>
      <c r="AF17995" s="74"/>
      <c r="BX17995" s="73"/>
      <c r="BY17995" s="74"/>
      <c r="BZ17995" s="74"/>
      <c r="CA17995" s="74"/>
      <c r="CF17995" s="79"/>
      <c r="CL17995" s="79"/>
    </row>
    <row r="17996" spans="30:90">
      <c r="AD17996" s="73"/>
      <c r="AE17996" s="74"/>
      <c r="AF17996" s="74"/>
      <c r="BX17996" s="73"/>
      <c r="BY17996" s="74"/>
      <c r="BZ17996" s="74"/>
      <c r="CA17996" s="74"/>
      <c r="CF17996" s="79"/>
      <c r="CL17996" s="79"/>
    </row>
    <row r="17997" spans="30:90">
      <c r="AD17997" s="73"/>
      <c r="AE17997" s="74"/>
      <c r="AF17997" s="74"/>
      <c r="BX17997" s="73"/>
      <c r="BY17997" s="74"/>
      <c r="BZ17997" s="74"/>
      <c r="CA17997" s="74"/>
      <c r="CF17997" s="79"/>
      <c r="CL17997" s="79"/>
    </row>
    <row r="17998" spans="30:90">
      <c r="AD17998" s="73"/>
      <c r="AE17998" s="74"/>
      <c r="AF17998" s="74"/>
      <c r="BX17998" s="73"/>
      <c r="BY17998" s="74"/>
      <c r="BZ17998" s="74"/>
      <c r="CA17998" s="74"/>
      <c r="CF17998" s="79"/>
      <c r="CL17998" s="79"/>
    </row>
    <row r="17999" spans="30:90">
      <c r="AD17999" s="73"/>
      <c r="AE17999" s="74"/>
      <c r="AF17999" s="74"/>
      <c r="BX17999" s="73"/>
      <c r="BY17999" s="74"/>
      <c r="BZ17999" s="74"/>
      <c r="CA17999" s="74"/>
      <c r="CF17999" s="79"/>
      <c r="CL17999" s="79"/>
    </row>
    <row r="18000" spans="30:90">
      <c r="AD18000" s="73"/>
      <c r="AE18000" s="74"/>
      <c r="AF18000" s="74"/>
      <c r="BX18000" s="73"/>
      <c r="BY18000" s="74"/>
      <c r="BZ18000" s="74"/>
      <c r="CA18000" s="74"/>
      <c r="CF18000" s="79"/>
      <c r="CL18000" s="79"/>
    </row>
    <row r="18001" spans="30:90">
      <c r="AD18001" s="73"/>
      <c r="AE18001" s="74"/>
      <c r="AF18001" s="74"/>
      <c r="BX18001" s="73"/>
      <c r="BY18001" s="74"/>
      <c r="BZ18001" s="74"/>
      <c r="CA18001" s="74"/>
      <c r="CF18001" s="79"/>
      <c r="CL18001" s="79"/>
    </row>
    <row r="18002" spans="30:90">
      <c r="AD18002" s="73"/>
      <c r="AE18002" s="74"/>
      <c r="AF18002" s="74"/>
      <c r="BX18002" s="73"/>
      <c r="BY18002" s="74"/>
      <c r="BZ18002" s="74"/>
      <c r="CA18002" s="74"/>
      <c r="CF18002" s="79"/>
      <c r="CL18002" s="79"/>
    </row>
    <row r="18003" spans="30:90">
      <c r="AD18003" s="73"/>
      <c r="AE18003" s="74"/>
      <c r="AF18003" s="74"/>
      <c r="BX18003" s="73"/>
      <c r="BY18003" s="74"/>
      <c r="BZ18003" s="74"/>
      <c r="CA18003" s="74"/>
      <c r="CF18003" s="79"/>
      <c r="CL18003" s="79"/>
    </row>
    <row r="18004" spans="30:90">
      <c r="AD18004" s="73"/>
      <c r="AE18004" s="74"/>
      <c r="AF18004" s="74"/>
      <c r="BX18004" s="73"/>
      <c r="BY18004" s="74"/>
      <c r="BZ18004" s="74"/>
      <c r="CA18004" s="74"/>
      <c r="CF18004" s="79"/>
      <c r="CL18004" s="79"/>
    </row>
    <row r="18005" spans="30:90">
      <c r="AD18005" s="73"/>
      <c r="AE18005" s="74"/>
      <c r="AF18005" s="74"/>
      <c r="BX18005" s="73"/>
      <c r="BY18005" s="74"/>
      <c r="BZ18005" s="74"/>
      <c r="CA18005" s="74"/>
      <c r="CF18005" s="79"/>
      <c r="CL18005" s="79"/>
    </row>
    <row r="18006" spans="30:90">
      <c r="AD18006" s="73"/>
      <c r="AE18006" s="74"/>
      <c r="AF18006" s="74"/>
      <c r="BX18006" s="73"/>
      <c r="BY18006" s="74"/>
      <c r="BZ18006" s="74"/>
      <c r="CA18006" s="74"/>
      <c r="CF18006" s="79"/>
      <c r="CL18006" s="79"/>
    </row>
    <row r="18007" spans="30:90">
      <c r="AD18007" s="73"/>
      <c r="AE18007" s="74"/>
      <c r="AF18007" s="74"/>
      <c r="BX18007" s="73"/>
      <c r="BY18007" s="74"/>
      <c r="BZ18007" s="74"/>
      <c r="CA18007" s="74"/>
      <c r="CF18007" s="79"/>
      <c r="CL18007" s="79"/>
    </row>
    <row r="18008" spans="30:90">
      <c r="AD18008" s="73"/>
      <c r="AE18008" s="74"/>
      <c r="AF18008" s="74"/>
      <c r="BX18008" s="73"/>
      <c r="BY18008" s="74"/>
      <c r="BZ18008" s="74"/>
      <c r="CA18008" s="74"/>
      <c r="CF18008" s="79"/>
      <c r="CL18008" s="79"/>
    </row>
    <row r="18009" spans="30:90">
      <c r="AD18009" s="73"/>
      <c r="AE18009" s="74"/>
      <c r="AF18009" s="74"/>
      <c r="BX18009" s="73"/>
      <c r="BY18009" s="74"/>
      <c r="BZ18009" s="74"/>
      <c r="CA18009" s="74"/>
      <c r="CF18009" s="79"/>
      <c r="CL18009" s="79"/>
    </row>
    <row r="18010" spans="30:90">
      <c r="AD18010" s="73"/>
      <c r="AE18010" s="74"/>
      <c r="AF18010" s="74"/>
      <c r="BX18010" s="73"/>
      <c r="BY18010" s="74"/>
      <c r="BZ18010" s="74"/>
      <c r="CA18010" s="74"/>
      <c r="CF18010" s="79"/>
      <c r="CL18010" s="79"/>
    </row>
    <row r="18011" spans="30:90">
      <c r="AD18011" s="73"/>
      <c r="AE18011" s="74"/>
      <c r="AF18011" s="74"/>
      <c r="BX18011" s="73"/>
      <c r="BY18011" s="74"/>
      <c r="BZ18011" s="74"/>
      <c r="CA18011" s="74"/>
      <c r="CF18011" s="79"/>
      <c r="CL18011" s="79"/>
    </row>
    <row r="18012" spans="30:90">
      <c r="AD18012" s="73"/>
      <c r="AE18012" s="74"/>
      <c r="AF18012" s="74"/>
      <c r="BX18012" s="73"/>
      <c r="BY18012" s="74"/>
      <c r="BZ18012" s="74"/>
      <c r="CA18012" s="74"/>
      <c r="CF18012" s="79"/>
      <c r="CL18012" s="79"/>
    </row>
    <row r="18013" spans="30:90">
      <c r="AD18013" s="73"/>
      <c r="AE18013" s="74"/>
      <c r="AF18013" s="74"/>
      <c r="BX18013" s="73"/>
      <c r="BY18013" s="74"/>
      <c r="BZ18013" s="74"/>
      <c r="CA18013" s="74"/>
      <c r="CF18013" s="79"/>
      <c r="CL18013" s="79"/>
    </row>
    <row r="18014" spans="30:90">
      <c r="AD18014" s="73"/>
      <c r="AE18014" s="74"/>
      <c r="AF18014" s="74"/>
      <c r="BX18014" s="73"/>
      <c r="BY18014" s="74"/>
      <c r="BZ18014" s="74"/>
      <c r="CA18014" s="74"/>
      <c r="CF18014" s="79"/>
      <c r="CL18014" s="79"/>
    </row>
    <row r="18015" spans="30:90">
      <c r="AD18015" s="73"/>
      <c r="AE18015" s="74"/>
      <c r="AF18015" s="74"/>
      <c r="BX18015" s="73"/>
      <c r="BY18015" s="74"/>
      <c r="BZ18015" s="74"/>
      <c r="CA18015" s="74"/>
      <c r="CF18015" s="79"/>
      <c r="CL18015" s="79"/>
    </row>
    <row r="18016" spans="30:90">
      <c r="AD18016" s="73"/>
      <c r="AE18016" s="74"/>
      <c r="AF18016" s="74"/>
      <c r="BX18016" s="73"/>
      <c r="BY18016" s="74"/>
      <c r="BZ18016" s="74"/>
      <c r="CA18016" s="74"/>
      <c r="CF18016" s="79"/>
      <c r="CL18016" s="79"/>
    </row>
    <row r="18017" spans="30:90">
      <c r="AD18017" s="73"/>
      <c r="AE18017" s="74"/>
      <c r="AF18017" s="74"/>
      <c r="BX18017" s="73"/>
      <c r="BY18017" s="74"/>
      <c r="BZ18017" s="74"/>
      <c r="CA18017" s="74"/>
      <c r="CF18017" s="79"/>
      <c r="CL18017" s="79"/>
    </row>
    <row r="18018" spans="30:90">
      <c r="AD18018" s="73"/>
      <c r="AE18018" s="74"/>
      <c r="AF18018" s="74"/>
      <c r="BX18018" s="73"/>
      <c r="BY18018" s="74"/>
      <c r="BZ18018" s="74"/>
      <c r="CA18018" s="74"/>
      <c r="CF18018" s="79"/>
      <c r="CL18018" s="79"/>
    </row>
    <row r="18019" spans="30:90">
      <c r="AD18019" s="73"/>
      <c r="AE18019" s="74"/>
      <c r="AF18019" s="74"/>
      <c r="BX18019" s="73"/>
      <c r="BY18019" s="74"/>
      <c r="BZ18019" s="74"/>
      <c r="CA18019" s="74"/>
      <c r="CF18019" s="79"/>
      <c r="CL18019" s="79"/>
    </row>
    <row r="18020" spans="30:90">
      <c r="AD18020" s="73"/>
      <c r="AE18020" s="74"/>
      <c r="AF18020" s="74"/>
      <c r="BX18020" s="73"/>
      <c r="BY18020" s="74"/>
      <c r="BZ18020" s="74"/>
      <c r="CA18020" s="74"/>
      <c r="CF18020" s="79"/>
      <c r="CL18020" s="79"/>
    </row>
    <row r="18021" spans="30:90">
      <c r="AD18021" s="73"/>
      <c r="AE18021" s="74"/>
      <c r="AF18021" s="74"/>
      <c r="BX18021" s="73"/>
      <c r="BY18021" s="74"/>
      <c r="BZ18021" s="74"/>
      <c r="CA18021" s="74"/>
      <c r="CF18021" s="79"/>
      <c r="CL18021" s="79"/>
    </row>
    <row r="18022" spans="30:90">
      <c r="AD18022" s="73"/>
      <c r="AE18022" s="74"/>
      <c r="AF18022" s="74"/>
      <c r="BX18022" s="73"/>
      <c r="BY18022" s="74"/>
      <c r="BZ18022" s="74"/>
      <c r="CA18022" s="74"/>
      <c r="CF18022" s="79"/>
      <c r="CL18022" s="79"/>
    </row>
    <row r="18023" spans="30:90">
      <c r="AD18023" s="73"/>
      <c r="AE18023" s="74"/>
      <c r="AF18023" s="74"/>
      <c r="BX18023" s="73"/>
      <c r="BY18023" s="74"/>
      <c r="BZ18023" s="74"/>
      <c r="CA18023" s="74"/>
      <c r="CF18023" s="79"/>
      <c r="CL18023" s="79"/>
    </row>
    <row r="18024" spans="30:90">
      <c r="AD18024" s="73"/>
      <c r="AE18024" s="74"/>
      <c r="AF18024" s="74"/>
      <c r="BX18024" s="73"/>
      <c r="BY18024" s="74"/>
      <c r="BZ18024" s="74"/>
      <c r="CA18024" s="74"/>
      <c r="CF18024" s="79"/>
      <c r="CL18024" s="79"/>
    </row>
    <row r="18025" spans="30:90">
      <c r="AD18025" s="73"/>
      <c r="AE18025" s="74"/>
      <c r="AF18025" s="74"/>
      <c r="BX18025" s="73"/>
      <c r="BY18025" s="74"/>
      <c r="BZ18025" s="74"/>
      <c r="CA18025" s="74"/>
      <c r="CF18025" s="79"/>
      <c r="CL18025" s="79"/>
    </row>
    <row r="18026" spans="30:90">
      <c r="AD18026" s="73"/>
      <c r="AE18026" s="74"/>
      <c r="AF18026" s="74"/>
      <c r="BX18026" s="73"/>
      <c r="BY18026" s="74"/>
      <c r="BZ18026" s="74"/>
      <c r="CA18026" s="74"/>
      <c r="CF18026" s="79"/>
      <c r="CL18026" s="79"/>
    </row>
    <row r="18027" spans="30:90">
      <c r="AD18027" s="73"/>
      <c r="AE18027" s="74"/>
      <c r="AF18027" s="74"/>
      <c r="BX18027" s="73"/>
      <c r="BY18027" s="74"/>
      <c r="BZ18027" s="74"/>
      <c r="CA18027" s="74"/>
      <c r="CF18027" s="79"/>
      <c r="CL18027" s="79"/>
    </row>
    <row r="18028" spans="30:90">
      <c r="AD18028" s="73"/>
      <c r="AE18028" s="74"/>
      <c r="AF18028" s="74"/>
      <c r="BX18028" s="73"/>
      <c r="BY18028" s="74"/>
      <c r="BZ18028" s="74"/>
      <c r="CA18028" s="74"/>
      <c r="CF18028" s="79"/>
      <c r="CL18028" s="79"/>
    </row>
    <row r="18029" spans="30:90">
      <c r="AD18029" s="73"/>
      <c r="AE18029" s="74"/>
      <c r="AF18029" s="74"/>
      <c r="BX18029" s="73"/>
      <c r="BY18029" s="74"/>
      <c r="BZ18029" s="74"/>
      <c r="CA18029" s="74"/>
      <c r="CF18029" s="79"/>
      <c r="CL18029" s="79"/>
    </row>
    <row r="18030" spans="30:90">
      <c r="AD18030" s="73"/>
      <c r="AE18030" s="74"/>
      <c r="AF18030" s="74"/>
      <c r="BX18030" s="73"/>
      <c r="BY18030" s="74"/>
      <c r="BZ18030" s="74"/>
      <c r="CA18030" s="74"/>
      <c r="CF18030" s="79"/>
      <c r="CL18030" s="79"/>
    </row>
    <row r="18031" spans="30:90">
      <c r="AD18031" s="73"/>
      <c r="AE18031" s="74"/>
      <c r="AF18031" s="74"/>
      <c r="BX18031" s="73"/>
      <c r="BY18031" s="74"/>
      <c r="BZ18031" s="74"/>
      <c r="CA18031" s="74"/>
      <c r="CF18031" s="79"/>
      <c r="CL18031" s="79"/>
    </row>
    <row r="18032" spans="30:90">
      <c r="AD18032" s="73"/>
      <c r="AE18032" s="74"/>
      <c r="AF18032" s="74"/>
      <c r="BX18032" s="73"/>
      <c r="BY18032" s="74"/>
      <c r="BZ18032" s="74"/>
      <c r="CA18032" s="74"/>
      <c r="CF18032" s="79"/>
      <c r="CL18032" s="79"/>
    </row>
    <row r="18033" spans="30:90">
      <c r="AD18033" s="73"/>
      <c r="AE18033" s="74"/>
      <c r="AF18033" s="74"/>
      <c r="BX18033" s="73"/>
      <c r="BY18033" s="74"/>
      <c r="BZ18033" s="74"/>
      <c r="CA18033" s="74"/>
      <c r="CF18033" s="79"/>
      <c r="CL18033" s="79"/>
    </row>
    <row r="18034" spans="30:90">
      <c r="AD18034" s="73"/>
      <c r="AE18034" s="74"/>
      <c r="AF18034" s="74"/>
      <c r="BX18034" s="73"/>
      <c r="BY18034" s="74"/>
      <c r="BZ18034" s="74"/>
      <c r="CA18034" s="74"/>
      <c r="CF18034" s="79"/>
      <c r="CL18034" s="79"/>
    </row>
    <row r="18035" spans="30:90">
      <c r="AD18035" s="73"/>
      <c r="AE18035" s="74"/>
      <c r="AF18035" s="74"/>
      <c r="BX18035" s="73"/>
      <c r="BY18035" s="74"/>
      <c r="BZ18035" s="74"/>
      <c r="CA18035" s="74"/>
      <c r="CF18035" s="79"/>
      <c r="CL18035" s="79"/>
    </row>
    <row r="18036" spans="30:90">
      <c r="AD18036" s="73"/>
      <c r="AE18036" s="74"/>
      <c r="AF18036" s="74"/>
      <c r="BX18036" s="73"/>
      <c r="BY18036" s="74"/>
      <c r="BZ18036" s="74"/>
      <c r="CA18036" s="74"/>
      <c r="CF18036" s="79"/>
      <c r="CL18036" s="79"/>
    </row>
    <row r="18037" spans="30:90">
      <c r="AD18037" s="73"/>
      <c r="AE18037" s="74"/>
      <c r="AF18037" s="74"/>
      <c r="BX18037" s="73"/>
      <c r="BY18037" s="74"/>
      <c r="BZ18037" s="74"/>
      <c r="CA18037" s="74"/>
      <c r="CF18037" s="79"/>
      <c r="CL18037" s="79"/>
    </row>
    <row r="18038" spans="30:90">
      <c r="AD18038" s="73"/>
      <c r="AE18038" s="74"/>
      <c r="AF18038" s="74"/>
      <c r="BX18038" s="73"/>
      <c r="BY18038" s="74"/>
      <c r="BZ18038" s="74"/>
      <c r="CA18038" s="74"/>
      <c r="CF18038" s="79"/>
      <c r="CL18038" s="79"/>
    </row>
    <row r="18039" spans="30:90">
      <c r="AD18039" s="73"/>
      <c r="AE18039" s="74"/>
      <c r="AF18039" s="74"/>
      <c r="BX18039" s="73"/>
      <c r="BY18039" s="74"/>
      <c r="BZ18039" s="74"/>
      <c r="CA18039" s="74"/>
      <c r="CF18039" s="79"/>
      <c r="CL18039" s="79"/>
    </row>
    <row r="18040" spans="30:90">
      <c r="AD18040" s="73"/>
      <c r="AE18040" s="74"/>
      <c r="AF18040" s="74"/>
      <c r="BX18040" s="73"/>
      <c r="BY18040" s="74"/>
      <c r="BZ18040" s="74"/>
      <c r="CA18040" s="74"/>
      <c r="CF18040" s="79"/>
      <c r="CL18040" s="79"/>
    </row>
    <row r="18041" spans="30:90">
      <c r="AD18041" s="73"/>
      <c r="AE18041" s="74"/>
      <c r="AF18041" s="74"/>
      <c r="BX18041" s="73"/>
      <c r="BY18041" s="74"/>
      <c r="BZ18041" s="74"/>
      <c r="CA18041" s="74"/>
      <c r="CF18041" s="79"/>
      <c r="CL18041" s="79"/>
    </row>
    <row r="18042" spans="30:90">
      <c r="AD18042" s="73"/>
      <c r="AE18042" s="74"/>
      <c r="AF18042" s="74"/>
      <c r="BX18042" s="73"/>
      <c r="BY18042" s="74"/>
      <c r="BZ18042" s="74"/>
      <c r="CA18042" s="74"/>
      <c r="CF18042" s="79"/>
      <c r="CL18042" s="79"/>
    </row>
    <row r="18043" spans="30:90">
      <c r="AD18043" s="73"/>
      <c r="AE18043" s="74"/>
      <c r="AF18043" s="74"/>
      <c r="BX18043" s="73"/>
      <c r="BY18043" s="74"/>
      <c r="BZ18043" s="74"/>
      <c r="CA18043" s="74"/>
      <c r="CF18043" s="79"/>
      <c r="CL18043" s="79"/>
    </row>
    <row r="18044" spans="30:90">
      <c r="AD18044" s="73"/>
      <c r="AE18044" s="74"/>
      <c r="AF18044" s="74"/>
      <c r="BX18044" s="73"/>
      <c r="BY18044" s="74"/>
      <c r="BZ18044" s="74"/>
      <c r="CA18044" s="74"/>
      <c r="CF18044" s="79"/>
      <c r="CL18044" s="79"/>
    </row>
    <row r="18045" spans="30:90">
      <c r="AD18045" s="73"/>
      <c r="AE18045" s="74"/>
      <c r="AF18045" s="74"/>
      <c r="BX18045" s="73"/>
      <c r="BY18045" s="74"/>
      <c r="BZ18045" s="74"/>
      <c r="CA18045" s="74"/>
      <c r="CF18045" s="79"/>
      <c r="CL18045" s="79"/>
    </row>
    <row r="18046" spans="30:90">
      <c r="AD18046" s="73"/>
      <c r="AE18046" s="74"/>
      <c r="AF18046" s="74"/>
      <c r="BX18046" s="73"/>
      <c r="BY18046" s="74"/>
      <c r="BZ18046" s="74"/>
      <c r="CA18046" s="74"/>
      <c r="CF18046" s="79"/>
      <c r="CL18046" s="79"/>
    </row>
    <row r="18047" spans="30:90">
      <c r="AD18047" s="73"/>
      <c r="AE18047" s="74"/>
      <c r="AF18047" s="74"/>
      <c r="BX18047" s="73"/>
      <c r="BY18047" s="74"/>
      <c r="BZ18047" s="74"/>
      <c r="CA18047" s="74"/>
      <c r="CF18047" s="79"/>
      <c r="CL18047" s="79"/>
    </row>
    <row r="18048" spans="30:90">
      <c r="AD18048" s="73"/>
      <c r="AE18048" s="74"/>
      <c r="AF18048" s="74"/>
      <c r="BX18048" s="73"/>
      <c r="BY18048" s="74"/>
      <c r="BZ18048" s="74"/>
      <c r="CA18048" s="74"/>
      <c r="CF18048" s="79"/>
      <c r="CL18048" s="79"/>
    </row>
    <row r="18049" spans="30:90">
      <c r="AD18049" s="73"/>
      <c r="AE18049" s="74"/>
      <c r="AF18049" s="74"/>
      <c r="BX18049" s="73"/>
      <c r="BY18049" s="74"/>
      <c r="BZ18049" s="74"/>
      <c r="CA18049" s="74"/>
      <c r="CF18049" s="79"/>
      <c r="CL18049" s="79"/>
    </row>
    <row r="18050" spans="30:90">
      <c r="AD18050" s="73"/>
      <c r="AE18050" s="74"/>
      <c r="AF18050" s="74"/>
      <c r="BX18050" s="73"/>
      <c r="BY18050" s="74"/>
      <c r="BZ18050" s="74"/>
      <c r="CA18050" s="74"/>
      <c r="CF18050" s="79"/>
      <c r="CL18050" s="79"/>
    </row>
    <row r="18051" spans="30:90">
      <c r="AD18051" s="73"/>
      <c r="AE18051" s="74"/>
      <c r="AF18051" s="74"/>
      <c r="BX18051" s="73"/>
      <c r="BY18051" s="74"/>
      <c r="BZ18051" s="74"/>
      <c r="CA18051" s="74"/>
      <c r="CF18051" s="79"/>
      <c r="CL18051" s="79"/>
    </row>
    <row r="18052" spans="30:90">
      <c r="AD18052" s="73"/>
      <c r="AE18052" s="74"/>
      <c r="AF18052" s="74"/>
      <c r="BX18052" s="73"/>
      <c r="BY18052" s="74"/>
      <c r="BZ18052" s="74"/>
      <c r="CA18052" s="74"/>
      <c r="CF18052" s="79"/>
      <c r="CL18052" s="79"/>
    </row>
    <row r="18053" spans="30:90">
      <c r="AD18053" s="73"/>
      <c r="AE18053" s="74"/>
      <c r="AF18053" s="74"/>
      <c r="BX18053" s="73"/>
      <c r="BY18053" s="74"/>
      <c r="BZ18053" s="74"/>
      <c r="CA18053" s="74"/>
      <c r="CF18053" s="79"/>
      <c r="CL18053" s="79"/>
    </row>
    <row r="18054" spans="30:90">
      <c r="AD18054" s="73"/>
      <c r="AE18054" s="74"/>
      <c r="AF18054" s="74"/>
      <c r="BX18054" s="73"/>
      <c r="BY18054" s="74"/>
      <c r="BZ18054" s="74"/>
      <c r="CA18054" s="74"/>
      <c r="CF18054" s="79"/>
      <c r="CL18054" s="79"/>
    </row>
    <row r="18055" spans="30:90">
      <c r="AD18055" s="73"/>
      <c r="AE18055" s="74"/>
      <c r="AF18055" s="74"/>
      <c r="BX18055" s="73"/>
      <c r="BY18055" s="74"/>
      <c r="BZ18055" s="74"/>
      <c r="CA18055" s="74"/>
      <c r="CF18055" s="79"/>
      <c r="CL18055" s="79"/>
    </row>
    <row r="18056" spans="30:90">
      <c r="AD18056" s="73"/>
      <c r="AE18056" s="74"/>
      <c r="AF18056" s="74"/>
      <c r="BX18056" s="73"/>
      <c r="BY18056" s="74"/>
      <c r="BZ18056" s="74"/>
      <c r="CA18056" s="74"/>
      <c r="CF18056" s="79"/>
      <c r="CL18056" s="79"/>
    </row>
    <row r="18057" spans="30:90">
      <c r="AD18057" s="73"/>
      <c r="AE18057" s="74"/>
      <c r="AF18057" s="74"/>
      <c r="BX18057" s="73"/>
      <c r="BY18057" s="74"/>
      <c r="BZ18057" s="74"/>
      <c r="CA18057" s="74"/>
      <c r="CF18057" s="79"/>
      <c r="CL18057" s="79"/>
    </row>
    <row r="18058" spans="30:90">
      <c r="AD18058" s="73"/>
      <c r="AE18058" s="74"/>
      <c r="AF18058" s="74"/>
      <c r="BX18058" s="73"/>
      <c r="BY18058" s="74"/>
      <c r="BZ18058" s="74"/>
      <c r="CA18058" s="74"/>
      <c r="CF18058" s="79"/>
      <c r="CL18058" s="79"/>
    </row>
    <row r="18059" spans="30:90">
      <c r="AD18059" s="73"/>
      <c r="AE18059" s="74"/>
      <c r="AF18059" s="74"/>
      <c r="BX18059" s="73"/>
      <c r="BY18059" s="74"/>
      <c r="BZ18059" s="74"/>
      <c r="CA18059" s="74"/>
      <c r="CF18059" s="79"/>
      <c r="CL18059" s="79"/>
    </row>
    <row r="18060" spans="30:90">
      <c r="AD18060" s="73"/>
      <c r="AE18060" s="74"/>
      <c r="AF18060" s="74"/>
      <c r="BX18060" s="73"/>
      <c r="BY18060" s="74"/>
      <c r="BZ18060" s="74"/>
      <c r="CA18060" s="74"/>
      <c r="CF18060" s="79"/>
      <c r="CL18060" s="79"/>
    </row>
    <row r="18061" spans="30:90">
      <c r="AD18061" s="73"/>
      <c r="AE18061" s="74"/>
      <c r="AF18061" s="74"/>
      <c r="BX18061" s="73"/>
      <c r="BY18061" s="74"/>
      <c r="BZ18061" s="74"/>
      <c r="CA18061" s="74"/>
      <c r="CF18061" s="79"/>
      <c r="CL18061" s="79"/>
    </row>
    <row r="18062" spans="30:90">
      <c r="AD18062" s="73"/>
      <c r="AE18062" s="74"/>
      <c r="AF18062" s="74"/>
      <c r="BX18062" s="73"/>
      <c r="BY18062" s="74"/>
      <c r="BZ18062" s="74"/>
      <c r="CA18062" s="74"/>
      <c r="CF18062" s="79"/>
      <c r="CL18062" s="79"/>
    </row>
    <row r="18063" spans="30:90">
      <c r="AD18063" s="73"/>
      <c r="AE18063" s="74"/>
      <c r="AF18063" s="74"/>
      <c r="BX18063" s="73"/>
      <c r="BY18063" s="74"/>
      <c r="BZ18063" s="74"/>
      <c r="CA18063" s="74"/>
      <c r="CF18063" s="79"/>
      <c r="CL18063" s="79"/>
    </row>
    <row r="18064" spans="30:90">
      <c r="AD18064" s="73"/>
      <c r="AE18064" s="74"/>
      <c r="AF18064" s="74"/>
      <c r="BX18064" s="73"/>
      <c r="BY18064" s="74"/>
      <c r="BZ18064" s="74"/>
      <c r="CA18064" s="74"/>
      <c r="CF18064" s="79"/>
      <c r="CL18064" s="79"/>
    </row>
    <row r="18065" spans="30:90">
      <c r="AD18065" s="73"/>
      <c r="AE18065" s="74"/>
      <c r="AF18065" s="74"/>
      <c r="BX18065" s="73"/>
      <c r="BY18065" s="74"/>
      <c r="BZ18065" s="74"/>
      <c r="CA18065" s="74"/>
      <c r="CF18065" s="79"/>
      <c r="CL18065" s="79"/>
    </row>
    <row r="18066" spans="30:90">
      <c r="AD18066" s="73"/>
      <c r="AE18066" s="74"/>
      <c r="AF18066" s="74"/>
      <c r="BX18066" s="73"/>
      <c r="BY18066" s="74"/>
      <c r="BZ18066" s="74"/>
      <c r="CA18066" s="74"/>
      <c r="CF18066" s="79"/>
      <c r="CL18066" s="79"/>
    </row>
    <row r="18067" spans="30:90">
      <c r="AD18067" s="73"/>
      <c r="AE18067" s="74"/>
      <c r="AF18067" s="74"/>
      <c r="BX18067" s="73"/>
      <c r="BY18067" s="74"/>
      <c r="BZ18067" s="74"/>
      <c r="CA18067" s="74"/>
      <c r="CF18067" s="79"/>
      <c r="CL18067" s="79"/>
    </row>
    <row r="18068" spans="30:90">
      <c r="AD18068" s="73"/>
      <c r="AE18068" s="74"/>
      <c r="AF18068" s="74"/>
      <c r="BX18068" s="73"/>
      <c r="BY18068" s="74"/>
      <c r="BZ18068" s="74"/>
      <c r="CA18068" s="74"/>
      <c r="CF18068" s="79"/>
      <c r="CL18068" s="79"/>
    </row>
    <row r="18069" spans="30:90">
      <c r="AD18069" s="73"/>
      <c r="AE18069" s="74"/>
      <c r="AF18069" s="74"/>
      <c r="BX18069" s="73"/>
      <c r="BY18069" s="74"/>
      <c r="BZ18069" s="74"/>
      <c r="CA18069" s="74"/>
      <c r="CF18069" s="79"/>
      <c r="CL18069" s="79"/>
    </row>
    <row r="18070" spans="30:90">
      <c r="AD18070" s="73"/>
      <c r="AE18070" s="74"/>
      <c r="AF18070" s="74"/>
      <c r="BX18070" s="73"/>
      <c r="BY18070" s="74"/>
      <c r="BZ18070" s="74"/>
      <c r="CA18070" s="74"/>
      <c r="CF18070" s="79"/>
      <c r="CL18070" s="79"/>
    </row>
    <row r="18071" spans="30:90">
      <c r="AD18071" s="73"/>
      <c r="AE18071" s="74"/>
      <c r="AF18071" s="74"/>
      <c r="BX18071" s="73"/>
      <c r="BY18071" s="74"/>
      <c r="BZ18071" s="74"/>
      <c r="CA18071" s="74"/>
      <c r="CF18071" s="79"/>
      <c r="CL18071" s="79"/>
    </row>
    <row r="18072" spans="30:90">
      <c r="AD18072" s="73"/>
      <c r="AE18072" s="74"/>
      <c r="AF18072" s="74"/>
      <c r="BX18072" s="73"/>
      <c r="BY18072" s="74"/>
      <c r="BZ18072" s="74"/>
      <c r="CA18072" s="74"/>
      <c r="CF18072" s="79"/>
      <c r="CL18072" s="79"/>
    </row>
    <row r="18073" spans="30:90">
      <c r="AD18073" s="73"/>
      <c r="AE18073" s="74"/>
      <c r="AF18073" s="74"/>
      <c r="BX18073" s="73"/>
      <c r="BY18073" s="74"/>
      <c r="BZ18073" s="74"/>
      <c r="CA18073" s="74"/>
      <c r="CF18073" s="79"/>
      <c r="CL18073" s="79"/>
    </row>
    <row r="18074" spans="30:90">
      <c r="AD18074" s="73"/>
      <c r="AE18074" s="74"/>
      <c r="AF18074" s="74"/>
      <c r="BX18074" s="73"/>
      <c r="BY18074" s="74"/>
      <c r="BZ18074" s="74"/>
      <c r="CA18074" s="74"/>
      <c r="CF18074" s="79"/>
      <c r="CL18074" s="79"/>
    </row>
    <row r="18075" spans="30:90">
      <c r="AD18075" s="73"/>
      <c r="AE18075" s="74"/>
      <c r="AF18075" s="74"/>
      <c r="BX18075" s="73"/>
      <c r="BY18075" s="74"/>
      <c r="BZ18075" s="74"/>
      <c r="CA18075" s="74"/>
      <c r="CF18075" s="79"/>
      <c r="CL18075" s="79"/>
    </row>
    <row r="18076" spans="30:90">
      <c r="AD18076" s="73"/>
      <c r="AE18076" s="74"/>
      <c r="AF18076" s="74"/>
      <c r="BX18076" s="73"/>
      <c r="BY18076" s="74"/>
      <c r="BZ18076" s="74"/>
      <c r="CA18076" s="74"/>
      <c r="CF18076" s="79"/>
      <c r="CL18076" s="79"/>
    </row>
    <row r="18077" spans="30:90">
      <c r="AD18077" s="73"/>
      <c r="AE18077" s="74"/>
      <c r="AF18077" s="74"/>
      <c r="BX18077" s="73"/>
      <c r="BY18077" s="74"/>
      <c r="BZ18077" s="74"/>
      <c r="CA18077" s="74"/>
      <c r="CF18077" s="79"/>
      <c r="CL18077" s="79"/>
    </row>
    <row r="18078" spans="30:90">
      <c r="AD18078" s="73"/>
      <c r="AE18078" s="74"/>
      <c r="AF18078" s="74"/>
      <c r="BX18078" s="73"/>
      <c r="BY18078" s="74"/>
      <c r="BZ18078" s="74"/>
      <c r="CA18078" s="74"/>
      <c r="CF18078" s="79"/>
      <c r="CL18078" s="79"/>
    </row>
    <row r="18079" spans="30:90">
      <c r="AD18079" s="73"/>
      <c r="AE18079" s="74"/>
      <c r="AF18079" s="74"/>
      <c r="BX18079" s="73"/>
      <c r="BY18079" s="74"/>
      <c r="BZ18079" s="74"/>
      <c r="CA18079" s="74"/>
      <c r="CF18079" s="79"/>
      <c r="CL18079" s="79"/>
    </row>
    <row r="18080" spans="30:90">
      <c r="AD18080" s="73"/>
      <c r="AE18080" s="74"/>
      <c r="AF18080" s="74"/>
      <c r="BX18080" s="73"/>
      <c r="BY18080" s="74"/>
      <c r="BZ18080" s="74"/>
      <c r="CA18080" s="74"/>
      <c r="CF18080" s="79"/>
      <c r="CL18080" s="79"/>
    </row>
    <row r="18081" spans="30:90">
      <c r="AD18081" s="73"/>
      <c r="AE18081" s="74"/>
      <c r="AF18081" s="74"/>
      <c r="BX18081" s="73"/>
      <c r="BY18081" s="74"/>
      <c r="BZ18081" s="74"/>
      <c r="CA18081" s="74"/>
      <c r="CF18081" s="79"/>
      <c r="CL18081" s="79"/>
    </row>
    <row r="18082" spans="30:90">
      <c r="AD18082" s="73"/>
      <c r="AE18082" s="74"/>
      <c r="AF18082" s="74"/>
      <c r="BX18082" s="73"/>
      <c r="BY18082" s="74"/>
      <c r="BZ18082" s="74"/>
      <c r="CA18082" s="74"/>
      <c r="CF18082" s="79"/>
      <c r="CL18082" s="79"/>
    </row>
    <row r="18083" spans="30:90">
      <c r="AD18083" s="73"/>
      <c r="AE18083" s="74"/>
      <c r="AF18083" s="74"/>
      <c r="BX18083" s="73"/>
      <c r="BY18083" s="74"/>
      <c r="BZ18083" s="74"/>
      <c r="CA18083" s="74"/>
      <c r="CF18083" s="79"/>
      <c r="CL18083" s="79"/>
    </row>
    <row r="18084" spans="30:90">
      <c r="AD18084" s="73"/>
      <c r="AE18084" s="74"/>
      <c r="AF18084" s="74"/>
      <c r="BX18084" s="73"/>
      <c r="BY18084" s="74"/>
      <c r="BZ18084" s="74"/>
      <c r="CA18084" s="74"/>
      <c r="CF18084" s="79"/>
      <c r="CL18084" s="79"/>
    </row>
    <row r="18085" spans="30:90">
      <c r="AD18085" s="73"/>
      <c r="AE18085" s="74"/>
      <c r="AF18085" s="74"/>
      <c r="BX18085" s="73"/>
      <c r="BY18085" s="74"/>
      <c r="BZ18085" s="74"/>
      <c r="CA18085" s="74"/>
      <c r="CF18085" s="79"/>
      <c r="CL18085" s="79"/>
    </row>
    <row r="18086" spans="30:90">
      <c r="AD18086" s="73"/>
      <c r="AE18086" s="74"/>
      <c r="AF18086" s="74"/>
      <c r="BX18086" s="73"/>
      <c r="BY18086" s="74"/>
      <c r="BZ18086" s="74"/>
      <c r="CA18086" s="74"/>
      <c r="CF18086" s="79"/>
      <c r="CL18086" s="79"/>
    </row>
    <row r="18087" spans="30:90">
      <c r="AD18087" s="73"/>
      <c r="AE18087" s="74"/>
      <c r="AF18087" s="74"/>
      <c r="BX18087" s="73"/>
      <c r="BY18087" s="74"/>
      <c r="BZ18087" s="74"/>
      <c r="CA18087" s="74"/>
      <c r="CF18087" s="79"/>
      <c r="CL18087" s="79"/>
    </row>
    <row r="18088" spans="30:90">
      <c r="AD18088" s="73"/>
      <c r="AE18088" s="74"/>
      <c r="AF18088" s="74"/>
      <c r="BX18088" s="73"/>
      <c r="BY18088" s="74"/>
      <c r="BZ18088" s="74"/>
      <c r="CA18088" s="74"/>
      <c r="CF18088" s="79"/>
      <c r="CL18088" s="79"/>
    </row>
    <row r="18089" spans="30:90">
      <c r="AD18089" s="73"/>
      <c r="AE18089" s="74"/>
      <c r="AF18089" s="74"/>
      <c r="BX18089" s="73"/>
      <c r="BY18089" s="74"/>
      <c r="BZ18089" s="74"/>
      <c r="CA18089" s="74"/>
      <c r="CF18089" s="79"/>
      <c r="CL18089" s="79"/>
    </row>
    <row r="18090" spans="30:90">
      <c r="AD18090" s="73"/>
      <c r="AE18090" s="74"/>
      <c r="AF18090" s="74"/>
      <c r="BX18090" s="73"/>
      <c r="BY18090" s="74"/>
      <c r="BZ18090" s="74"/>
      <c r="CA18090" s="74"/>
      <c r="CF18090" s="79"/>
      <c r="CL18090" s="79"/>
    </row>
    <row r="18091" spans="30:90">
      <c r="AD18091" s="73"/>
      <c r="AE18091" s="74"/>
      <c r="AF18091" s="74"/>
      <c r="BX18091" s="73"/>
      <c r="BY18091" s="74"/>
      <c r="BZ18091" s="74"/>
      <c r="CA18091" s="74"/>
      <c r="CF18091" s="79"/>
      <c r="CL18091" s="79"/>
    </row>
    <row r="18092" spans="30:90">
      <c r="AD18092" s="73"/>
      <c r="AE18092" s="74"/>
      <c r="AF18092" s="74"/>
      <c r="BX18092" s="73"/>
      <c r="BY18092" s="74"/>
      <c r="BZ18092" s="74"/>
      <c r="CA18092" s="74"/>
      <c r="CF18092" s="79"/>
      <c r="CL18092" s="79"/>
    </row>
    <row r="18093" spans="30:90">
      <c r="AD18093" s="73"/>
      <c r="AE18093" s="74"/>
      <c r="AF18093" s="74"/>
      <c r="BX18093" s="73"/>
      <c r="BY18093" s="74"/>
      <c r="BZ18093" s="74"/>
      <c r="CA18093" s="74"/>
      <c r="CF18093" s="79"/>
      <c r="CL18093" s="79"/>
    </row>
    <row r="18094" spans="30:90">
      <c r="AD18094" s="73"/>
      <c r="AE18094" s="74"/>
      <c r="AF18094" s="74"/>
      <c r="BX18094" s="73"/>
      <c r="BY18094" s="74"/>
      <c r="BZ18094" s="74"/>
      <c r="CA18094" s="74"/>
      <c r="CF18094" s="79"/>
      <c r="CL18094" s="79"/>
    </row>
    <row r="18095" spans="30:90">
      <c r="AD18095" s="73"/>
      <c r="AE18095" s="74"/>
      <c r="AF18095" s="74"/>
      <c r="BX18095" s="73"/>
      <c r="BY18095" s="74"/>
      <c r="BZ18095" s="74"/>
      <c r="CA18095" s="74"/>
      <c r="CF18095" s="79"/>
      <c r="CL18095" s="79"/>
    </row>
    <row r="18096" spans="30:90">
      <c r="AD18096" s="73"/>
      <c r="AE18096" s="74"/>
      <c r="AF18096" s="74"/>
      <c r="BX18096" s="73"/>
      <c r="BY18096" s="74"/>
      <c r="BZ18096" s="74"/>
      <c r="CA18096" s="74"/>
      <c r="CF18096" s="79"/>
      <c r="CL18096" s="79"/>
    </row>
    <row r="18097" spans="30:90">
      <c r="AD18097" s="73"/>
      <c r="AE18097" s="74"/>
      <c r="AF18097" s="74"/>
      <c r="BX18097" s="73"/>
      <c r="BY18097" s="74"/>
      <c r="BZ18097" s="74"/>
      <c r="CA18097" s="74"/>
      <c r="CF18097" s="79"/>
      <c r="CL18097" s="79"/>
    </row>
    <row r="18098" spans="30:90">
      <c r="AD18098" s="73"/>
      <c r="AE18098" s="74"/>
      <c r="AF18098" s="74"/>
      <c r="BX18098" s="73"/>
      <c r="BY18098" s="74"/>
      <c r="BZ18098" s="74"/>
      <c r="CA18098" s="74"/>
      <c r="CF18098" s="79"/>
      <c r="CL18098" s="79"/>
    </row>
    <row r="18099" spans="30:90">
      <c r="AD18099" s="73"/>
      <c r="AE18099" s="74"/>
      <c r="AF18099" s="74"/>
      <c r="BX18099" s="73"/>
      <c r="BY18099" s="74"/>
      <c r="BZ18099" s="74"/>
      <c r="CA18099" s="74"/>
      <c r="CF18099" s="79"/>
      <c r="CL18099" s="79"/>
    </row>
    <row r="18100" spans="30:90">
      <c r="AD18100" s="73"/>
      <c r="AE18100" s="74"/>
      <c r="AF18100" s="74"/>
      <c r="BX18100" s="73"/>
      <c r="BY18100" s="74"/>
      <c r="BZ18100" s="74"/>
      <c r="CA18100" s="74"/>
      <c r="CF18100" s="79"/>
      <c r="CL18100" s="79"/>
    </row>
    <row r="18101" spans="30:90">
      <c r="AD18101" s="73"/>
      <c r="AE18101" s="74"/>
      <c r="AF18101" s="74"/>
      <c r="BX18101" s="73"/>
      <c r="BY18101" s="74"/>
      <c r="BZ18101" s="74"/>
      <c r="CA18101" s="74"/>
      <c r="CF18101" s="79"/>
      <c r="CL18101" s="79"/>
    </row>
    <row r="18102" spans="30:90">
      <c r="AD18102" s="73"/>
      <c r="AE18102" s="74"/>
      <c r="AF18102" s="74"/>
      <c r="BX18102" s="73"/>
      <c r="BY18102" s="74"/>
      <c r="BZ18102" s="74"/>
      <c r="CA18102" s="74"/>
      <c r="CF18102" s="79"/>
      <c r="CL18102" s="79"/>
    </row>
    <row r="18103" spans="30:90">
      <c r="AD18103" s="73"/>
      <c r="AE18103" s="74"/>
      <c r="AF18103" s="74"/>
      <c r="BX18103" s="73"/>
      <c r="BY18103" s="74"/>
      <c r="BZ18103" s="74"/>
      <c r="CA18103" s="74"/>
      <c r="CF18103" s="79"/>
      <c r="CL18103" s="79"/>
    </row>
    <row r="18104" spans="30:90">
      <c r="AD18104" s="73"/>
      <c r="AE18104" s="74"/>
      <c r="AF18104" s="74"/>
      <c r="BX18104" s="73"/>
      <c r="BY18104" s="74"/>
      <c r="BZ18104" s="74"/>
      <c r="CA18104" s="74"/>
      <c r="CF18104" s="79"/>
      <c r="CL18104" s="79"/>
    </row>
    <row r="18105" spans="30:90">
      <c r="AD18105" s="73"/>
      <c r="AE18105" s="74"/>
      <c r="AF18105" s="74"/>
      <c r="BX18105" s="73"/>
      <c r="BY18105" s="74"/>
      <c r="BZ18105" s="74"/>
      <c r="CA18105" s="74"/>
      <c r="CF18105" s="79"/>
      <c r="CL18105" s="79"/>
    </row>
    <row r="18106" spans="30:90">
      <c r="AD18106" s="73"/>
      <c r="AE18106" s="74"/>
      <c r="AF18106" s="74"/>
      <c r="BX18106" s="73"/>
      <c r="BY18106" s="74"/>
      <c r="BZ18106" s="74"/>
      <c r="CA18106" s="74"/>
      <c r="CF18106" s="79"/>
      <c r="CL18106" s="79"/>
    </row>
    <row r="18107" spans="30:90">
      <c r="AD18107" s="73"/>
      <c r="AE18107" s="74"/>
      <c r="AF18107" s="74"/>
      <c r="BX18107" s="73"/>
      <c r="BY18107" s="74"/>
      <c r="BZ18107" s="74"/>
      <c r="CA18107" s="74"/>
      <c r="CF18107" s="79"/>
      <c r="CL18107" s="79"/>
    </row>
    <row r="18108" spans="30:90">
      <c r="AD18108" s="73"/>
      <c r="AE18108" s="74"/>
      <c r="AF18108" s="74"/>
      <c r="BX18108" s="73"/>
      <c r="BY18108" s="74"/>
      <c r="BZ18108" s="74"/>
      <c r="CA18108" s="74"/>
      <c r="CF18108" s="79"/>
      <c r="CL18108" s="79"/>
    </row>
    <row r="18109" spans="30:90">
      <c r="AD18109" s="73"/>
      <c r="AE18109" s="74"/>
      <c r="AF18109" s="74"/>
      <c r="BX18109" s="73"/>
      <c r="BY18109" s="74"/>
      <c r="BZ18109" s="74"/>
      <c r="CA18109" s="74"/>
      <c r="CF18109" s="79"/>
      <c r="CL18109" s="79"/>
    </row>
    <row r="18110" spans="30:90">
      <c r="AD18110" s="73"/>
      <c r="AE18110" s="74"/>
      <c r="AF18110" s="74"/>
      <c r="BX18110" s="73"/>
      <c r="BY18110" s="74"/>
      <c r="BZ18110" s="74"/>
      <c r="CA18110" s="74"/>
      <c r="CF18110" s="79"/>
      <c r="CL18110" s="79"/>
    </row>
    <row r="18111" spans="30:90">
      <c r="AD18111" s="73"/>
      <c r="AE18111" s="74"/>
      <c r="AF18111" s="74"/>
      <c r="BX18111" s="73"/>
      <c r="BY18111" s="74"/>
      <c r="BZ18111" s="74"/>
      <c r="CA18111" s="74"/>
      <c r="CF18111" s="79"/>
      <c r="CL18111" s="79"/>
    </row>
    <row r="18112" spans="30:90">
      <c r="AD18112" s="73"/>
      <c r="AE18112" s="74"/>
      <c r="AF18112" s="74"/>
      <c r="BX18112" s="73"/>
      <c r="BY18112" s="74"/>
      <c r="BZ18112" s="74"/>
      <c r="CA18112" s="74"/>
      <c r="CF18112" s="79"/>
      <c r="CL18112" s="79"/>
    </row>
    <row r="18113" spans="30:90">
      <c r="AD18113" s="73"/>
      <c r="AE18113" s="74"/>
      <c r="AF18113" s="74"/>
      <c r="BX18113" s="73"/>
      <c r="BY18113" s="74"/>
      <c r="BZ18113" s="74"/>
      <c r="CA18113" s="74"/>
      <c r="CF18113" s="79"/>
      <c r="CL18113" s="79"/>
    </row>
    <row r="18114" spans="30:90">
      <c r="AD18114" s="73"/>
      <c r="AE18114" s="74"/>
      <c r="AF18114" s="74"/>
      <c r="BX18114" s="73"/>
      <c r="BY18114" s="74"/>
      <c r="BZ18114" s="74"/>
      <c r="CA18114" s="74"/>
      <c r="CF18114" s="79"/>
      <c r="CL18114" s="79"/>
    </row>
    <row r="18115" spans="30:90">
      <c r="AD18115" s="73"/>
      <c r="AE18115" s="74"/>
      <c r="AF18115" s="74"/>
      <c r="BX18115" s="73"/>
      <c r="BY18115" s="74"/>
      <c r="BZ18115" s="74"/>
      <c r="CA18115" s="74"/>
      <c r="CF18115" s="79"/>
      <c r="CL18115" s="79"/>
    </row>
    <row r="18116" spans="30:90">
      <c r="AD18116" s="73"/>
      <c r="AE18116" s="74"/>
      <c r="AF18116" s="74"/>
      <c r="BX18116" s="73"/>
      <c r="BY18116" s="74"/>
      <c r="BZ18116" s="74"/>
      <c r="CA18116" s="74"/>
      <c r="CF18116" s="79"/>
      <c r="CL18116" s="79"/>
    </row>
    <row r="18117" spans="30:90">
      <c r="AD18117" s="73"/>
      <c r="AE18117" s="74"/>
      <c r="AF18117" s="74"/>
      <c r="BX18117" s="73"/>
      <c r="BY18117" s="74"/>
      <c r="BZ18117" s="74"/>
      <c r="CA18117" s="74"/>
      <c r="CF18117" s="79"/>
      <c r="CL18117" s="79"/>
    </row>
    <row r="18118" spans="30:90">
      <c r="AD18118" s="73"/>
      <c r="AE18118" s="74"/>
      <c r="AF18118" s="74"/>
      <c r="BX18118" s="73"/>
      <c r="BY18118" s="74"/>
      <c r="BZ18118" s="74"/>
      <c r="CA18118" s="74"/>
      <c r="CF18118" s="79"/>
      <c r="CL18118" s="79"/>
    </row>
    <row r="18119" spans="30:90">
      <c r="AD18119" s="73"/>
      <c r="AE18119" s="74"/>
      <c r="AF18119" s="74"/>
      <c r="BX18119" s="73"/>
      <c r="BY18119" s="74"/>
      <c r="BZ18119" s="74"/>
      <c r="CA18119" s="74"/>
      <c r="CF18119" s="79"/>
      <c r="CL18119" s="79"/>
    </row>
    <row r="18120" spans="30:90">
      <c r="AD18120" s="73"/>
      <c r="AE18120" s="74"/>
      <c r="AF18120" s="74"/>
      <c r="BX18120" s="73"/>
      <c r="BY18120" s="74"/>
      <c r="BZ18120" s="74"/>
      <c r="CA18120" s="74"/>
      <c r="CF18120" s="79"/>
      <c r="CL18120" s="79"/>
    </row>
    <row r="18121" spans="30:90">
      <c r="AD18121" s="73"/>
      <c r="AE18121" s="74"/>
      <c r="AF18121" s="74"/>
      <c r="BX18121" s="73"/>
      <c r="BY18121" s="74"/>
      <c r="BZ18121" s="74"/>
      <c r="CA18121" s="74"/>
      <c r="CF18121" s="79"/>
      <c r="CL18121" s="79"/>
    </row>
    <row r="18122" spans="30:90">
      <c r="AD18122" s="73"/>
      <c r="AE18122" s="74"/>
      <c r="AF18122" s="74"/>
      <c r="BX18122" s="73"/>
      <c r="BY18122" s="74"/>
      <c r="BZ18122" s="74"/>
      <c r="CA18122" s="74"/>
      <c r="CF18122" s="79"/>
      <c r="CL18122" s="79"/>
    </row>
    <row r="18123" spans="30:90">
      <c r="AD18123" s="73"/>
      <c r="AE18123" s="74"/>
      <c r="AF18123" s="74"/>
      <c r="BX18123" s="73"/>
      <c r="BY18123" s="74"/>
      <c r="BZ18123" s="74"/>
      <c r="CA18123" s="74"/>
      <c r="CF18123" s="79"/>
      <c r="CL18123" s="79"/>
    </row>
    <row r="18124" spans="30:90">
      <c r="AD18124" s="73"/>
      <c r="AE18124" s="74"/>
      <c r="AF18124" s="74"/>
      <c r="BX18124" s="73"/>
      <c r="BY18124" s="74"/>
      <c r="BZ18124" s="74"/>
      <c r="CA18124" s="74"/>
      <c r="CF18124" s="79"/>
      <c r="CL18124" s="79"/>
    </row>
    <row r="18125" spans="30:90">
      <c r="AD18125" s="73"/>
      <c r="AE18125" s="74"/>
      <c r="AF18125" s="74"/>
      <c r="BX18125" s="73"/>
      <c r="BY18125" s="74"/>
      <c r="BZ18125" s="74"/>
      <c r="CA18125" s="74"/>
      <c r="CF18125" s="79"/>
      <c r="CL18125" s="79"/>
    </row>
    <row r="18126" spans="30:90">
      <c r="AD18126" s="73"/>
      <c r="AE18126" s="74"/>
      <c r="AF18126" s="74"/>
      <c r="BX18126" s="73"/>
      <c r="BY18126" s="74"/>
      <c r="BZ18126" s="74"/>
      <c r="CA18126" s="74"/>
      <c r="CF18126" s="79"/>
      <c r="CL18126" s="79"/>
    </row>
    <row r="18127" spans="30:90">
      <c r="AD18127" s="73"/>
      <c r="AE18127" s="74"/>
      <c r="AF18127" s="74"/>
      <c r="BX18127" s="73"/>
      <c r="BY18127" s="74"/>
      <c r="BZ18127" s="74"/>
      <c r="CA18127" s="74"/>
      <c r="CF18127" s="79"/>
      <c r="CL18127" s="79"/>
    </row>
    <row r="18128" spans="30:90">
      <c r="AD18128" s="73"/>
      <c r="AE18128" s="74"/>
      <c r="AF18128" s="74"/>
      <c r="BX18128" s="73"/>
      <c r="BY18128" s="74"/>
      <c r="BZ18128" s="74"/>
      <c r="CA18128" s="74"/>
      <c r="CF18128" s="79"/>
      <c r="CL18128" s="79"/>
    </row>
    <row r="18129" spans="30:90">
      <c r="AD18129" s="73"/>
      <c r="AE18129" s="74"/>
      <c r="AF18129" s="74"/>
      <c r="BX18129" s="73"/>
      <c r="BY18129" s="74"/>
      <c r="BZ18129" s="74"/>
      <c r="CA18129" s="74"/>
      <c r="CF18129" s="79"/>
      <c r="CL18129" s="79"/>
    </row>
    <row r="18130" spans="30:90">
      <c r="AD18130" s="73"/>
      <c r="AE18130" s="74"/>
      <c r="AF18130" s="74"/>
      <c r="BX18130" s="73"/>
      <c r="BY18130" s="74"/>
      <c r="BZ18130" s="74"/>
      <c r="CA18130" s="74"/>
      <c r="CF18130" s="79"/>
      <c r="CL18130" s="79"/>
    </row>
    <row r="18131" spans="30:90">
      <c r="AD18131" s="73"/>
      <c r="AE18131" s="74"/>
      <c r="AF18131" s="74"/>
      <c r="BX18131" s="73"/>
      <c r="BY18131" s="74"/>
      <c r="BZ18131" s="74"/>
      <c r="CA18131" s="74"/>
      <c r="CF18131" s="79"/>
      <c r="CL18131" s="79"/>
    </row>
    <row r="18132" spans="30:90">
      <c r="AD18132" s="73"/>
      <c r="AE18132" s="74"/>
      <c r="AF18132" s="74"/>
      <c r="BX18132" s="73"/>
      <c r="BY18132" s="74"/>
      <c r="BZ18132" s="74"/>
      <c r="CA18132" s="74"/>
      <c r="CF18132" s="79"/>
      <c r="CL18132" s="79"/>
    </row>
    <row r="18133" spans="30:90">
      <c r="AD18133" s="73"/>
      <c r="AE18133" s="74"/>
      <c r="AF18133" s="74"/>
      <c r="BX18133" s="73"/>
      <c r="BY18133" s="74"/>
      <c r="BZ18133" s="74"/>
      <c r="CA18133" s="74"/>
      <c r="CF18133" s="79"/>
      <c r="CL18133" s="79"/>
    </row>
    <row r="18134" spans="30:90">
      <c r="AD18134" s="73"/>
      <c r="AE18134" s="74"/>
      <c r="AF18134" s="74"/>
      <c r="BX18134" s="73"/>
      <c r="BY18134" s="74"/>
      <c r="BZ18134" s="74"/>
      <c r="CA18134" s="74"/>
      <c r="CF18134" s="79"/>
      <c r="CL18134" s="79"/>
    </row>
    <row r="18135" spans="30:90">
      <c r="AD18135" s="73"/>
      <c r="AE18135" s="74"/>
      <c r="AF18135" s="74"/>
      <c r="BX18135" s="73"/>
      <c r="BY18135" s="74"/>
      <c r="BZ18135" s="74"/>
      <c r="CA18135" s="74"/>
      <c r="CF18135" s="79"/>
      <c r="CL18135" s="79"/>
    </row>
    <row r="18136" spans="30:90">
      <c r="AD18136" s="73"/>
      <c r="AE18136" s="74"/>
      <c r="AF18136" s="74"/>
      <c r="BX18136" s="73"/>
      <c r="BY18136" s="74"/>
      <c r="BZ18136" s="74"/>
      <c r="CA18136" s="74"/>
      <c r="CF18136" s="79"/>
      <c r="CL18136" s="79"/>
    </row>
    <row r="18137" spans="30:90">
      <c r="AD18137" s="73"/>
      <c r="AE18137" s="74"/>
      <c r="AF18137" s="74"/>
      <c r="BX18137" s="73"/>
      <c r="BY18137" s="74"/>
      <c r="BZ18137" s="74"/>
      <c r="CA18137" s="74"/>
      <c r="CF18137" s="79"/>
      <c r="CL18137" s="79"/>
    </row>
    <row r="18138" spans="30:90">
      <c r="AD18138" s="73"/>
      <c r="AE18138" s="74"/>
      <c r="AF18138" s="74"/>
      <c r="BX18138" s="73"/>
      <c r="BY18138" s="74"/>
      <c r="BZ18138" s="74"/>
      <c r="CA18138" s="74"/>
      <c r="CF18138" s="79"/>
      <c r="CL18138" s="79"/>
    </row>
    <row r="18139" spans="30:90">
      <c r="AD18139" s="73"/>
      <c r="AE18139" s="74"/>
      <c r="AF18139" s="74"/>
      <c r="BX18139" s="73"/>
      <c r="BY18139" s="74"/>
      <c r="BZ18139" s="74"/>
      <c r="CA18139" s="74"/>
      <c r="CF18139" s="79"/>
      <c r="CL18139" s="79"/>
    </row>
    <row r="18140" spans="30:90">
      <c r="AD18140" s="73"/>
      <c r="AE18140" s="74"/>
      <c r="AF18140" s="74"/>
      <c r="BX18140" s="73"/>
      <c r="BY18140" s="74"/>
      <c r="BZ18140" s="74"/>
      <c r="CA18140" s="74"/>
      <c r="CF18140" s="79"/>
      <c r="CL18140" s="79"/>
    </row>
    <row r="18141" spans="30:90">
      <c r="AD18141" s="73"/>
      <c r="AE18141" s="74"/>
      <c r="AF18141" s="74"/>
      <c r="BX18141" s="73"/>
      <c r="BY18141" s="74"/>
      <c r="BZ18141" s="74"/>
      <c r="CA18141" s="74"/>
      <c r="CF18141" s="79"/>
      <c r="CL18141" s="79"/>
    </row>
    <row r="18142" spans="30:90">
      <c r="AD18142" s="73"/>
      <c r="AE18142" s="74"/>
      <c r="AF18142" s="74"/>
      <c r="BX18142" s="73"/>
      <c r="BY18142" s="74"/>
      <c r="BZ18142" s="74"/>
      <c r="CA18142" s="74"/>
      <c r="CF18142" s="79"/>
      <c r="CL18142" s="79"/>
    </row>
    <row r="18143" spans="30:90">
      <c r="AD18143" s="73"/>
      <c r="AE18143" s="74"/>
      <c r="AF18143" s="74"/>
      <c r="BX18143" s="73"/>
      <c r="BY18143" s="74"/>
      <c r="BZ18143" s="74"/>
      <c r="CA18143" s="74"/>
      <c r="CF18143" s="79"/>
      <c r="CL18143" s="79"/>
    </row>
    <row r="18144" spans="30:90">
      <c r="AD18144" s="73"/>
      <c r="AE18144" s="74"/>
      <c r="AF18144" s="74"/>
      <c r="BX18144" s="73"/>
      <c r="BY18144" s="74"/>
      <c r="BZ18144" s="74"/>
      <c r="CA18144" s="74"/>
      <c r="CF18144" s="79"/>
      <c r="CL18144" s="79"/>
    </row>
    <row r="18145" spans="30:90">
      <c r="AD18145" s="73"/>
      <c r="AE18145" s="74"/>
      <c r="AF18145" s="74"/>
      <c r="BX18145" s="73"/>
      <c r="BY18145" s="74"/>
      <c r="BZ18145" s="74"/>
      <c r="CA18145" s="74"/>
      <c r="CF18145" s="79"/>
      <c r="CL18145" s="79"/>
    </row>
    <row r="18146" spans="30:90">
      <c r="AD18146" s="73"/>
      <c r="AE18146" s="74"/>
      <c r="AF18146" s="74"/>
      <c r="BX18146" s="73"/>
      <c r="BY18146" s="74"/>
      <c r="BZ18146" s="74"/>
      <c r="CA18146" s="74"/>
      <c r="CF18146" s="79"/>
      <c r="CL18146" s="79"/>
    </row>
    <row r="18147" spans="30:90">
      <c r="AD18147" s="73"/>
      <c r="AE18147" s="74"/>
      <c r="AF18147" s="74"/>
      <c r="BX18147" s="73"/>
      <c r="BY18147" s="74"/>
      <c r="BZ18147" s="74"/>
      <c r="CA18147" s="74"/>
      <c r="CF18147" s="79"/>
      <c r="CL18147" s="79"/>
    </row>
    <row r="18148" spans="30:90">
      <c r="AD18148" s="73"/>
      <c r="AE18148" s="74"/>
      <c r="AF18148" s="74"/>
      <c r="BX18148" s="73"/>
      <c r="BY18148" s="74"/>
      <c r="BZ18148" s="74"/>
      <c r="CA18148" s="74"/>
      <c r="CF18148" s="79"/>
      <c r="CL18148" s="79"/>
    </row>
    <row r="18149" spans="30:90">
      <c r="AD18149" s="73"/>
      <c r="AE18149" s="74"/>
      <c r="AF18149" s="74"/>
      <c r="BX18149" s="73"/>
      <c r="BY18149" s="74"/>
      <c r="BZ18149" s="74"/>
      <c r="CA18149" s="74"/>
      <c r="CF18149" s="79"/>
      <c r="CL18149" s="79"/>
    </row>
    <row r="18150" spans="30:90">
      <c r="AD18150" s="73"/>
      <c r="AE18150" s="74"/>
      <c r="AF18150" s="74"/>
      <c r="BX18150" s="73"/>
      <c r="BY18150" s="74"/>
      <c r="BZ18150" s="74"/>
      <c r="CA18150" s="74"/>
      <c r="CF18150" s="79"/>
      <c r="CL18150" s="79"/>
    </row>
    <row r="18151" spans="30:90">
      <c r="AD18151" s="73"/>
      <c r="AE18151" s="74"/>
      <c r="AF18151" s="74"/>
      <c r="BX18151" s="73"/>
      <c r="BY18151" s="74"/>
      <c r="BZ18151" s="74"/>
      <c r="CA18151" s="74"/>
      <c r="CF18151" s="79"/>
      <c r="CL18151" s="79"/>
    </row>
    <row r="18152" spans="30:90">
      <c r="AD18152" s="73"/>
      <c r="AE18152" s="74"/>
      <c r="AF18152" s="74"/>
      <c r="BX18152" s="73"/>
      <c r="BY18152" s="74"/>
      <c r="BZ18152" s="74"/>
      <c r="CA18152" s="74"/>
      <c r="CF18152" s="79"/>
      <c r="CL18152" s="79"/>
    </row>
    <row r="18153" spans="30:90">
      <c r="AD18153" s="73"/>
      <c r="AE18153" s="74"/>
      <c r="AF18153" s="74"/>
      <c r="BX18153" s="73"/>
      <c r="BY18153" s="74"/>
      <c r="BZ18153" s="74"/>
      <c r="CA18153" s="74"/>
      <c r="CF18153" s="79"/>
      <c r="CL18153" s="79"/>
    </row>
    <row r="18154" spans="30:90">
      <c r="AD18154" s="73"/>
      <c r="AE18154" s="74"/>
      <c r="AF18154" s="74"/>
      <c r="BX18154" s="73"/>
      <c r="BY18154" s="74"/>
      <c r="BZ18154" s="74"/>
      <c r="CA18154" s="74"/>
      <c r="CF18154" s="79"/>
      <c r="CL18154" s="79"/>
    </row>
    <row r="18155" spans="30:90">
      <c r="AD18155" s="73"/>
      <c r="AE18155" s="74"/>
      <c r="AF18155" s="74"/>
      <c r="BX18155" s="73"/>
      <c r="BY18155" s="74"/>
      <c r="BZ18155" s="74"/>
      <c r="CA18155" s="74"/>
      <c r="CF18155" s="79"/>
      <c r="CL18155" s="79"/>
    </row>
    <row r="18156" spans="30:90">
      <c r="AD18156" s="73"/>
      <c r="AE18156" s="74"/>
      <c r="AF18156" s="74"/>
      <c r="BX18156" s="73"/>
      <c r="BY18156" s="74"/>
      <c r="BZ18156" s="74"/>
      <c r="CA18156" s="74"/>
      <c r="CF18156" s="79"/>
      <c r="CL18156" s="79"/>
    </row>
    <row r="18157" spans="30:90">
      <c r="AD18157" s="73"/>
      <c r="AE18157" s="74"/>
      <c r="AF18157" s="74"/>
      <c r="BX18157" s="73"/>
      <c r="BY18157" s="74"/>
      <c r="BZ18157" s="74"/>
      <c r="CA18157" s="74"/>
      <c r="CF18157" s="79"/>
      <c r="CL18157" s="79"/>
    </row>
    <row r="18158" spans="30:90">
      <c r="AD18158" s="73"/>
      <c r="AE18158" s="74"/>
      <c r="AF18158" s="74"/>
      <c r="BX18158" s="73"/>
      <c r="BY18158" s="74"/>
      <c r="BZ18158" s="74"/>
      <c r="CA18158" s="74"/>
      <c r="CF18158" s="79"/>
      <c r="CL18158" s="79"/>
    </row>
    <row r="18159" spans="30:90">
      <c r="AD18159" s="73"/>
      <c r="AE18159" s="74"/>
      <c r="AF18159" s="74"/>
      <c r="BX18159" s="73"/>
      <c r="BY18159" s="74"/>
      <c r="BZ18159" s="74"/>
      <c r="CA18159" s="74"/>
      <c r="CF18159" s="79"/>
      <c r="CL18159" s="79"/>
    </row>
    <row r="18160" spans="30:90">
      <c r="AD18160" s="73"/>
      <c r="AE18160" s="74"/>
      <c r="AF18160" s="74"/>
      <c r="BX18160" s="73"/>
      <c r="BY18160" s="74"/>
      <c r="BZ18160" s="74"/>
      <c r="CA18160" s="74"/>
      <c r="CF18160" s="79"/>
      <c r="CL18160" s="79"/>
    </row>
    <row r="18161" spans="30:90">
      <c r="AD18161" s="73"/>
      <c r="AE18161" s="74"/>
      <c r="AF18161" s="74"/>
      <c r="BX18161" s="73"/>
      <c r="BY18161" s="74"/>
      <c r="BZ18161" s="74"/>
      <c r="CA18161" s="74"/>
      <c r="CF18161" s="79"/>
      <c r="CL18161" s="79"/>
    </row>
    <row r="18162" spans="30:90">
      <c r="AD18162" s="73"/>
      <c r="AE18162" s="74"/>
      <c r="AF18162" s="74"/>
      <c r="BX18162" s="73"/>
      <c r="BY18162" s="74"/>
      <c r="BZ18162" s="74"/>
      <c r="CA18162" s="74"/>
      <c r="CF18162" s="79"/>
      <c r="CL18162" s="79"/>
    </row>
    <row r="18163" spans="30:90">
      <c r="AD18163" s="73"/>
      <c r="AE18163" s="74"/>
      <c r="AF18163" s="74"/>
      <c r="BX18163" s="73"/>
      <c r="BY18163" s="74"/>
      <c r="BZ18163" s="74"/>
      <c r="CA18163" s="74"/>
      <c r="CF18163" s="79"/>
      <c r="CL18163" s="79"/>
    </row>
    <row r="18164" spans="30:90">
      <c r="AD18164" s="73"/>
      <c r="AE18164" s="74"/>
      <c r="AF18164" s="74"/>
      <c r="BX18164" s="73"/>
      <c r="BY18164" s="74"/>
      <c r="BZ18164" s="74"/>
      <c r="CA18164" s="74"/>
      <c r="CF18164" s="79"/>
      <c r="CL18164" s="79"/>
    </row>
    <row r="18165" spans="30:90">
      <c r="AD18165" s="73"/>
      <c r="AE18165" s="74"/>
      <c r="AF18165" s="74"/>
      <c r="BX18165" s="73"/>
      <c r="BY18165" s="74"/>
      <c r="BZ18165" s="74"/>
      <c r="CA18165" s="74"/>
      <c r="CF18165" s="79"/>
      <c r="CL18165" s="79"/>
    </row>
    <row r="18166" spans="30:90">
      <c r="AD18166" s="73"/>
      <c r="AE18166" s="74"/>
      <c r="AF18166" s="74"/>
      <c r="BX18166" s="73"/>
      <c r="BY18166" s="74"/>
      <c r="BZ18166" s="74"/>
      <c r="CA18166" s="74"/>
      <c r="CF18166" s="79"/>
      <c r="CL18166" s="79"/>
    </row>
    <row r="18167" spans="30:90">
      <c r="AD18167" s="73"/>
      <c r="AE18167" s="74"/>
      <c r="AF18167" s="74"/>
      <c r="BX18167" s="73"/>
      <c r="BY18167" s="74"/>
      <c r="BZ18167" s="74"/>
      <c r="CA18167" s="74"/>
      <c r="CF18167" s="79"/>
      <c r="CL18167" s="79"/>
    </row>
    <row r="18168" spans="30:90">
      <c r="AD18168" s="73"/>
      <c r="AE18168" s="74"/>
      <c r="AF18168" s="74"/>
      <c r="BX18168" s="73"/>
      <c r="BY18168" s="74"/>
      <c r="BZ18168" s="74"/>
      <c r="CA18168" s="74"/>
      <c r="CF18168" s="79"/>
      <c r="CL18168" s="79"/>
    </row>
    <row r="18169" spans="30:90">
      <c r="AD18169" s="73"/>
      <c r="AE18169" s="74"/>
      <c r="AF18169" s="74"/>
      <c r="BX18169" s="73"/>
      <c r="BY18169" s="74"/>
      <c r="BZ18169" s="74"/>
      <c r="CA18169" s="74"/>
      <c r="CF18169" s="79"/>
      <c r="CL18169" s="79"/>
    </row>
    <row r="18170" spans="30:90">
      <c r="AD18170" s="73"/>
      <c r="AE18170" s="74"/>
      <c r="AF18170" s="74"/>
      <c r="BX18170" s="73"/>
      <c r="BY18170" s="74"/>
      <c r="BZ18170" s="74"/>
      <c r="CA18170" s="74"/>
      <c r="CF18170" s="79"/>
      <c r="CL18170" s="79"/>
    </row>
    <row r="18171" spans="30:90">
      <c r="AD18171" s="73"/>
      <c r="AE18171" s="74"/>
      <c r="AF18171" s="74"/>
      <c r="BX18171" s="73"/>
      <c r="BY18171" s="74"/>
      <c r="BZ18171" s="74"/>
      <c r="CA18171" s="74"/>
      <c r="CF18171" s="79"/>
      <c r="CL18171" s="79"/>
    </row>
    <row r="18172" spans="30:90">
      <c r="AD18172" s="73"/>
      <c r="AE18172" s="74"/>
      <c r="AF18172" s="74"/>
      <c r="BX18172" s="73"/>
      <c r="BY18172" s="74"/>
      <c r="BZ18172" s="74"/>
      <c r="CA18172" s="74"/>
      <c r="CF18172" s="79"/>
      <c r="CL18172" s="79"/>
    </row>
    <row r="18173" spans="30:90">
      <c r="AD18173" s="73"/>
      <c r="AE18173" s="74"/>
      <c r="AF18173" s="74"/>
      <c r="BX18173" s="73"/>
      <c r="BY18173" s="74"/>
      <c r="BZ18173" s="74"/>
      <c r="CA18173" s="74"/>
      <c r="CF18173" s="79"/>
      <c r="CL18173" s="79"/>
    </row>
    <row r="18174" spans="30:90">
      <c r="AD18174" s="73"/>
      <c r="AE18174" s="74"/>
      <c r="AF18174" s="74"/>
      <c r="BX18174" s="73"/>
      <c r="BY18174" s="74"/>
      <c r="BZ18174" s="74"/>
      <c r="CA18174" s="74"/>
      <c r="CF18174" s="79"/>
      <c r="CL18174" s="79"/>
    </row>
    <row r="18175" spans="30:90">
      <c r="AD18175" s="73"/>
      <c r="AE18175" s="74"/>
      <c r="AF18175" s="74"/>
      <c r="BX18175" s="73"/>
      <c r="BY18175" s="74"/>
      <c r="BZ18175" s="74"/>
      <c r="CA18175" s="74"/>
      <c r="CF18175" s="79"/>
      <c r="CL18175" s="79"/>
    </row>
    <row r="18176" spans="30:90">
      <c r="AD18176" s="73"/>
      <c r="AE18176" s="74"/>
      <c r="AF18176" s="74"/>
      <c r="BX18176" s="73"/>
      <c r="BY18176" s="74"/>
      <c r="BZ18176" s="74"/>
      <c r="CA18176" s="74"/>
      <c r="CF18176" s="79"/>
      <c r="CL18176" s="79"/>
    </row>
    <row r="18177" spans="30:90">
      <c r="AD18177" s="73"/>
      <c r="AE18177" s="74"/>
      <c r="AF18177" s="74"/>
      <c r="BX18177" s="73"/>
      <c r="BY18177" s="74"/>
      <c r="BZ18177" s="74"/>
      <c r="CA18177" s="74"/>
      <c r="CF18177" s="79"/>
      <c r="CL18177" s="79"/>
    </row>
    <row r="18178" spans="30:90">
      <c r="AD18178" s="73"/>
      <c r="AE18178" s="74"/>
      <c r="AF18178" s="74"/>
      <c r="BX18178" s="73"/>
      <c r="BY18178" s="74"/>
      <c r="BZ18178" s="74"/>
      <c r="CA18178" s="74"/>
      <c r="CF18178" s="79"/>
      <c r="CL18178" s="79"/>
    </row>
    <row r="18179" spans="30:90">
      <c r="AD18179" s="73"/>
      <c r="AE18179" s="74"/>
      <c r="AF18179" s="74"/>
      <c r="BX18179" s="73"/>
      <c r="BY18179" s="74"/>
      <c r="BZ18179" s="74"/>
      <c r="CA18179" s="74"/>
      <c r="CF18179" s="79"/>
      <c r="CL18179" s="79"/>
    </row>
    <row r="18180" spans="30:90">
      <c r="AD18180" s="73"/>
      <c r="AE18180" s="74"/>
      <c r="AF18180" s="74"/>
      <c r="BX18180" s="73"/>
      <c r="BY18180" s="74"/>
      <c r="BZ18180" s="74"/>
      <c r="CA18180" s="74"/>
      <c r="CF18180" s="79"/>
      <c r="CL18180" s="79"/>
    </row>
    <row r="18181" spans="30:90">
      <c r="AD18181" s="73"/>
      <c r="AE18181" s="74"/>
      <c r="AF18181" s="74"/>
      <c r="BX18181" s="73"/>
      <c r="BY18181" s="74"/>
      <c r="BZ18181" s="74"/>
      <c r="CA18181" s="74"/>
      <c r="CF18181" s="79"/>
      <c r="CL18181" s="79"/>
    </row>
    <row r="18182" spans="30:90">
      <c r="AD18182" s="73"/>
      <c r="AE18182" s="74"/>
      <c r="AF18182" s="74"/>
      <c r="BX18182" s="73"/>
      <c r="BY18182" s="74"/>
      <c r="BZ18182" s="74"/>
      <c r="CA18182" s="74"/>
      <c r="CF18182" s="79"/>
      <c r="CL18182" s="79"/>
    </row>
    <row r="18183" spans="30:90">
      <c r="AD18183" s="73"/>
      <c r="AE18183" s="74"/>
      <c r="AF18183" s="74"/>
      <c r="BX18183" s="73"/>
      <c r="BY18183" s="74"/>
      <c r="BZ18183" s="74"/>
      <c r="CA18183" s="74"/>
      <c r="CF18183" s="79"/>
      <c r="CL18183" s="79"/>
    </row>
    <row r="18184" spans="30:90">
      <c r="AD18184" s="73"/>
      <c r="AE18184" s="74"/>
      <c r="AF18184" s="74"/>
      <c r="BX18184" s="73"/>
      <c r="BY18184" s="74"/>
      <c r="BZ18184" s="74"/>
      <c r="CA18184" s="74"/>
      <c r="CF18184" s="79"/>
      <c r="CL18184" s="79"/>
    </row>
    <row r="18185" spans="30:90">
      <c r="AD18185" s="73"/>
      <c r="AE18185" s="74"/>
      <c r="AF18185" s="74"/>
      <c r="BX18185" s="73"/>
      <c r="BY18185" s="74"/>
      <c r="BZ18185" s="74"/>
      <c r="CA18185" s="74"/>
      <c r="CF18185" s="79"/>
      <c r="CL18185" s="79"/>
    </row>
    <row r="18186" spans="30:90">
      <c r="AD18186" s="73"/>
      <c r="AE18186" s="74"/>
      <c r="AF18186" s="74"/>
      <c r="BX18186" s="73"/>
      <c r="BY18186" s="74"/>
      <c r="BZ18186" s="74"/>
      <c r="CA18186" s="74"/>
      <c r="CF18186" s="79"/>
      <c r="CL18186" s="79"/>
    </row>
    <row r="18187" spans="30:90">
      <c r="AD18187" s="73"/>
      <c r="AE18187" s="74"/>
      <c r="AF18187" s="74"/>
      <c r="BX18187" s="73"/>
      <c r="BY18187" s="74"/>
      <c r="BZ18187" s="74"/>
      <c r="CA18187" s="74"/>
      <c r="CF18187" s="79"/>
      <c r="CL18187" s="79"/>
    </row>
    <row r="18188" spans="30:90">
      <c r="AD18188" s="73"/>
      <c r="AE18188" s="74"/>
      <c r="AF18188" s="74"/>
      <c r="BX18188" s="73"/>
      <c r="BY18188" s="74"/>
      <c r="BZ18188" s="74"/>
      <c r="CA18188" s="74"/>
      <c r="CF18188" s="79"/>
      <c r="CL18188" s="79"/>
    </row>
    <row r="18189" spans="30:90">
      <c r="AD18189" s="73"/>
      <c r="AE18189" s="74"/>
      <c r="AF18189" s="74"/>
      <c r="BX18189" s="73"/>
      <c r="BY18189" s="74"/>
      <c r="BZ18189" s="74"/>
      <c r="CA18189" s="74"/>
      <c r="CF18189" s="79"/>
      <c r="CL18189" s="79"/>
    </row>
    <row r="18190" spans="30:90">
      <c r="AD18190" s="73"/>
      <c r="AE18190" s="74"/>
      <c r="AF18190" s="74"/>
      <c r="BX18190" s="73"/>
      <c r="BY18190" s="74"/>
      <c r="BZ18190" s="74"/>
      <c r="CA18190" s="74"/>
      <c r="CF18190" s="79"/>
      <c r="CL18190" s="79"/>
    </row>
    <row r="18191" spans="30:90">
      <c r="AD18191" s="73"/>
      <c r="AE18191" s="74"/>
      <c r="AF18191" s="74"/>
      <c r="BX18191" s="73"/>
      <c r="BY18191" s="74"/>
      <c r="BZ18191" s="74"/>
      <c r="CA18191" s="74"/>
      <c r="CF18191" s="79"/>
      <c r="CL18191" s="79"/>
    </row>
    <row r="18192" spans="30:90">
      <c r="AD18192" s="73"/>
      <c r="AE18192" s="74"/>
      <c r="AF18192" s="74"/>
      <c r="BX18192" s="73"/>
      <c r="BY18192" s="74"/>
      <c r="BZ18192" s="74"/>
      <c r="CA18192" s="74"/>
      <c r="CF18192" s="79"/>
      <c r="CL18192" s="79"/>
    </row>
    <row r="18193" spans="30:90">
      <c r="AD18193" s="73"/>
      <c r="AE18193" s="74"/>
      <c r="AF18193" s="74"/>
      <c r="BX18193" s="73"/>
      <c r="BY18193" s="74"/>
      <c r="BZ18193" s="74"/>
      <c r="CA18193" s="74"/>
      <c r="CF18193" s="79"/>
      <c r="CL18193" s="79"/>
    </row>
    <row r="18194" spans="30:90">
      <c r="AD18194" s="73"/>
      <c r="AE18194" s="74"/>
      <c r="AF18194" s="74"/>
      <c r="BX18194" s="73"/>
      <c r="BY18194" s="74"/>
      <c r="BZ18194" s="74"/>
      <c r="CA18194" s="74"/>
      <c r="CF18194" s="79"/>
      <c r="CL18194" s="79"/>
    </row>
    <row r="18195" spans="30:90">
      <c r="AD18195" s="73"/>
      <c r="AE18195" s="74"/>
      <c r="AF18195" s="74"/>
      <c r="BX18195" s="73"/>
      <c r="BY18195" s="74"/>
      <c r="BZ18195" s="74"/>
      <c r="CA18195" s="74"/>
      <c r="CF18195" s="79"/>
      <c r="CL18195" s="79"/>
    </row>
    <row r="18196" spans="30:90">
      <c r="AD18196" s="73"/>
      <c r="AE18196" s="74"/>
      <c r="AF18196" s="74"/>
      <c r="BX18196" s="73"/>
      <c r="BY18196" s="74"/>
      <c r="BZ18196" s="74"/>
      <c r="CA18196" s="74"/>
      <c r="CF18196" s="79"/>
      <c r="CL18196" s="79"/>
    </row>
    <row r="18197" spans="30:90">
      <c r="AD18197" s="73"/>
      <c r="AE18197" s="74"/>
      <c r="AF18197" s="74"/>
      <c r="BX18197" s="73"/>
      <c r="BY18197" s="74"/>
      <c r="BZ18197" s="74"/>
      <c r="CA18197" s="74"/>
      <c r="CF18197" s="79"/>
      <c r="CL18197" s="79"/>
    </row>
    <row r="18198" spans="30:90">
      <c r="AD18198" s="73"/>
      <c r="AE18198" s="74"/>
      <c r="AF18198" s="74"/>
      <c r="BX18198" s="73"/>
      <c r="BY18198" s="74"/>
      <c r="BZ18198" s="74"/>
      <c r="CA18198" s="74"/>
      <c r="CF18198" s="79"/>
      <c r="CL18198" s="79"/>
    </row>
    <row r="18199" spans="30:90">
      <c r="AD18199" s="73"/>
      <c r="AE18199" s="74"/>
      <c r="AF18199" s="74"/>
      <c r="BX18199" s="73"/>
      <c r="BY18199" s="74"/>
      <c r="BZ18199" s="74"/>
      <c r="CA18199" s="74"/>
      <c r="CF18199" s="79"/>
      <c r="CL18199" s="79"/>
    </row>
    <row r="18200" spans="30:90">
      <c r="AD18200" s="73"/>
      <c r="AE18200" s="74"/>
      <c r="AF18200" s="74"/>
      <c r="BX18200" s="73"/>
      <c r="BY18200" s="74"/>
      <c r="BZ18200" s="74"/>
      <c r="CA18200" s="74"/>
      <c r="CF18200" s="79"/>
      <c r="CL18200" s="79"/>
    </row>
    <row r="18201" spans="30:90">
      <c r="AD18201" s="73"/>
      <c r="AE18201" s="74"/>
      <c r="AF18201" s="74"/>
      <c r="BX18201" s="73"/>
      <c r="BY18201" s="74"/>
      <c r="BZ18201" s="74"/>
      <c r="CA18201" s="74"/>
      <c r="CF18201" s="79"/>
      <c r="CL18201" s="79"/>
    </row>
    <row r="18202" spans="30:90">
      <c r="AD18202" s="73"/>
      <c r="AE18202" s="74"/>
      <c r="AF18202" s="74"/>
      <c r="BX18202" s="73"/>
      <c r="BY18202" s="74"/>
      <c r="BZ18202" s="74"/>
      <c r="CA18202" s="74"/>
      <c r="CF18202" s="79"/>
      <c r="CL18202" s="79"/>
    </row>
    <row r="18203" spans="30:90">
      <c r="AD18203" s="73"/>
      <c r="AE18203" s="74"/>
      <c r="AF18203" s="74"/>
      <c r="BX18203" s="73"/>
      <c r="BY18203" s="74"/>
      <c r="BZ18203" s="74"/>
      <c r="CA18203" s="74"/>
      <c r="CF18203" s="79"/>
      <c r="CL18203" s="79"/>
    </row>
    <row r="18204" spans="30:90">
      <c r="AD18204" s="73"/>
      <c r="AE18204" s="74"/>
      <c r="AF18204" s="74"/>
      <c r="BX18204" s="73"/>
      <c r="BY18204" s="74"/>
      <c r="BZ18204" s="74"/>
      <c r="CA18204" s="74"/>
      <c r="CF18204" s="79"/>
      <c r="CL18204" s="79"/>
    </row>
    <row r="18205" spans="30:90">
      <c r="AD18205" s="73"/>
      <c r="AE18205" s="74"/>
      <c r="AF18205" s="74"/>
      <c r="BX18205" s="73"/>
      <c r="BY18205" s="74"/>
      <c r="BZ18205" s="74"/>
      <c r="CA18205" s="74"/>
      <c r="CF18205" s="79"/>
      <c r="CL18205" s="79"/>
    </row>
    <row r="18206" spans="30:90">
      <c r="AD18206" s="73"/>
      <c r="AE18206" s="74"/>
      <c r="AF18206" s="74"/>
      <c r="BX18206" s="73"/>
      <c r="BY18206" s="74"/>
      <c r="BZ18206" s="74"/>
      <c r="CA18206" s="74"/>
      <c r="CF18206" s="79"/>
      <c r="CL18206" s="79"/>
    </row>
    <row r="18207" spans="30:90">
      <c r="AD18207" s="73"/>
      <c r="AE18207" s="74"/>
      <c r="AF18207" s="74"/>
      <c r="BX18207" s="73"/>
      <c r="BY18207" s="74"/>
      <c r="BZ18207" s="74"/>
      <c r="CA18207" s="74"/>
      <c r="CF18207" s="79"/>
      <c r="CL18207" s="79"/>
    </row>
    <row r="18208" spans="30:90">
      <c r="AD18208" s="73"/>
      <c r="AE18208" s="74"/>
      <c r="AF18208" s="74"/>
      <c r="BX18208" s="73"/>
      <c r="BY18208" s="74"/>
      <c r="BZ18208" s="74"/>
      <c r="CA18208" s="74"/>
      <c r="CF18208" s="79"/>
      <c r="CL18208" s="79"/>
    </row>
    <row r="18209" spans="30:90">
      <c r="AD18209" s="73"/>
      <c r="AE18209" s="74"/>
      <c r="AF18209" s="74"/>
      <c r="BX18209" s="73"/>
      <c r="BY18209" s="74"/>
      <c r="BZ18209" s="74"/>
      <c r="CA18209" s="74"/>
      <c r="CF18209" s="79"/>
      <c r="CL18209" s="79"/>
    </row>
    <row r="18210" spans="30:90">
      <c r="AD18210" s="73"/>
      <c r="AE18210" s="74"/>
      <c r="AF18210" s="74"/>
      <c r="BX18210" s="73"/>
      <c r="BY18210" s="74"/>
      <c r="BZ18210" s="74"/>
      <c r="CA18210" s="74"/>
      <c r="CF18210" s="79"/>
      <c r="CL18210" s="79"/>
    </row>
    <row r="18211" spans="30:90">
      <c r="AD18211" s="73"/>
      <c r="AE18211" s="74"/>
      <c r="AF18211" s="74"/>
      <c r="BX18211" s="73"/>
      <c r="BY18211" s="74"/>
      <c r="BZ18211" s="74"/>
      <c r="CA18211" s="74"/>
      <c r="CF18211" s="79"/>
      <c r="CL18211" s="79"/>
    </row>
    <row r="18212" spans="30:90">
      <c r="AD18212" s="73"/>
      <c r="AE18212" s="74"/>
      <c r="AF18212" s="74"/>
      <c r="BX18212" s="73"/>
      <c r="BY18212" s="74"/>
      <c r="BZ18212" s="74"/>
      <c r="CA18212" s="74"/>
      <c r="CF18212" s="79"/>
      <c r="CL18212" s="79"/>
    </row>
    <row r="18213" spans="30:90">
      <c r="AD18213" s="73"/>
      <c r="AE18213" s="74"/>
      <c r="AF18213" s="74"/>
      <c r="BX18213" s="73"/>
      <c r="BY18213" s="74"/>
      <c r="BZ18213" s="74"/>
      <c r="CA18213" s="74"/>
      <c r="CF18213" s="79"/>
      <c r="CL18213" s="79"/>
    </row>
    <row r="18214" spans="30:90">
      <c r="AD18214" s="73"/>
      <c r="AE18214" s="74"/>
      <c r="AF18214" s="74"/>
      <c r="BX18214" s="73"/>
      <c r="BY18214" s="74"/>
      <c r="BZ18214" s="74"/>
      <c r="CA18214" s="74"/>
      <c r="CF18214" s="79"/>
      <c r="CL18214" s="79"/>
    </row>
    <row r="18215" spans="30:90">
      <c r="AD18215" s="73"/>
      <c r="AE18215" s="74"/>
      <c r="AF18215" s="74"/>
      <c r="BX18215" s="73"/>
      <c r="BY18215" s="74"/>
      <c r="BZ18215" s="74"/>
      <c r="CA18215" s="74"/>
      <c r="CF18215" s="79"/>
      <c r="CL18215" s="79"/>
    </row>
    <row r="18216" spans="30:90">
      <c r="AD18216" s="73"/>
      <c r="AE18216" s="74"/>
      <c r="AF18216" s="74"/>
      <c r="BX18216" s="73"/>
      <c r="BY18216" s="74"/>
      <c r="BZ18216" s="74"/>
      <c r="CA18216" s="74"/>
      <c r="CF18216" s="79"/>
      <c r="CL18216" s="79"/>
    </row>
    <row r="18217" spans="30:90">
      <c r="AD18217" s="73"/>
      <c r="AE18217" s="74"/>
      <c r="AF18217" s="74"/>
      <c r="BX18217" s="73"/>
      <c r="BY18217" s="74"/>
      <c r="BZ18217" s="74"/>
      <c r="CA18217" s="74"/>
      <c r="CF18217" s="79"/>
      <c r="CL18217" s="79"/>
    </row>
    <row r="18218" spans="30:90">
      <c r="AD18218" s="73"/>
      <c r="AE18218" s="74"/>
      <c r="AF18218" s="74"/>
      <c r="BX18218" s="73"/>
      <c r="BY18218" s="74"/>
      <c r="BZ18218" s="74"/>
      <c r="CA18218" s="74"/>
      <c r="CF18218" s="79"/>
      <c r="CL18218" s="79"/>
    </row>
    <row r="18219" spans="30:90">
      <c r="AD18219" s="73"/>
      <c r="AE18219" s="74"/>
      <c r="AF18219" s="74"/>
      <c r="BX18219" s="73"/>
      <c r="BY18219" s="74"/>
      <c r="BZ18219" s="74"/>
      <c r="CA18219" s="74"/>
      <c r="CF18219" s="79"/>
      <c r="CL18219" s="79"/>
    </row>
    <row r="18220" spans="30:90">
      <c r="AD18220" s="73"/>
      <c r="AE18220" s="74"/>
      <c r="AF18220" s="74"/>
      <c r="BX18220" s="73"/>
      <c r="BY18220" s="74"/>
      <c r="BZ18220" s="74"/>
      <c r="CA18220" s="74"/>
      <c r="CF18220" s="79"/>
      <c r="CL18220" s="79"/>
    </row>
    <row r="18221" spans="30:90">
      <c r="AD18221" s="73"/>
      <c r="AE18221" s="74"/>
      <c r="AF18221" s="74"/>
      <c r="BX18221" s="73"/>
      <c r="BY18221" s="74"/>
      <c r="BZ18221" s="74"/>
      <c r="CA18221" s="74"/>
      <c r="CF18221" s="79"/>
      <c r="CL18221" s="79"/>
    </row>
    <row r="18222" spans="30:90">
      <c r="AD18222" s="73"/>
      <c r="AE18222" s="74"/>
      <c r="AF18222" s="74"/>
      <c r="BX18222" s="73"/>
      <c r="BY18222" s="74"/>
      <c r="BZ18222" s="74"/>
      <c r="CA18222" s="74"/>
      <c r="CF18222" s="79"/>
      <c r="CL18222" s="79"/>
    </row>
    <row r="18223" spans="30:90">
      <c r="AD18223" s="73"/>
      <c r="AE18223" s="74"/>
      <c r="AF18223" s="74"/>
      <c r="BX18223" s="73"/>
      <c r="BY18223" s="74"/>
      <c r="BZ18223" s="74"/>
      <c r="CA18223" s="74"/>
      <c r="CF18223" s="79"/>
      <c r="CL18223" s="79"/>
    </row>
    <row r="18224" spans="30:90">
      <c r="AD18224" s="73"/>
      <c r="AE18224" s="74"/>
      <c r="AF18224" s="74"/>
      <c r="BX18224" s="73"/>
      <c r="BY18224" s="74"/>
      <c r="BZ18224" s="74"/>
      <c r="CA18224" s="74"/>
      <c r="CF18224" s="79"/>
      <c r="CL18224" s="79"/>
    </row>
    <row r="18225" spans="30:90">
      <c r="AD18225" s="73"/>
      <c r="AE18225" s="74"/>
      <c r="AF18225" s="74"/>
      <c r="BX18225" s="73"/>
      <c r="BY18225" s="74"/>
      <c r="BZ18225" s="74"/>
      <c r="CA18225" s="74"/>
      <c r="CF18225" s="79"/>
      <c r="CL18225" s="79"/>
    </row>
    <row r="18226" spans="30:90">
      <c r="AD18226" s="73"/>
      <c r="AE18226" s="74"/>
      <c r="AF18226" s="74"/>
      <c r="BX18226" s="73"/>
      <c r="BY18226" s="74"/>
      <c r="BZ18226" s="74"/>
      <c r="CA18226" s="74"/>
      <c r="CF18226" s="79"/>
      <c r="CL18226" s="79"/>
    </row>
    <row r="18227" spans="30:90">
      <c r="AD18227" s="73"/>
      <c r="AE18227" s="74"/>
      <c r="AF18227" s="74"/>
      <c r="BX18227" s="73"/>
      <c r="BY18227" s="74"/>
      <c r="BZ18227" s="74"/>
      <c r="CA18227" s="74"/>
      <c r="CF18227" s="79"/>
      <c r="CL18227" s="79"/>
    </row>
    <row r="18228" spans="30:90">
      <c r="AD18228" s="73"/>
      <c r="AE18228" s="74"/>
      <c r="AF18228" s="74"/>
      <c r="BX18228" s="73"/>
      <c r="BY18228" s="74"/>
      <c r="BZ18228" s="74"/>
      <c r="CA18228" s="74"/>
      <c r="CF18228" s="79"/>
      <c r="CL18228" s="79"/>
    </row>
    <row r="18229" spans="30:90">
      <c r="AD18229" s="73"/>
      <c r="AE18229" s="74"/>
      <c r="AF18229" s="74"/>
      <c r="BX18229" s="73"/>
      <c r="BY18229" s="74"/>
      <c r="BZ18229" s="74"/>
      <c r="CA18229" s="74"/>
      <c r="CF18229" s="79"/>
      <c r="CL18229" s="79"/>
    </row>
    <row r="18230" spans="30:90">
      <c r="AD18230" s="73"/>
      <c r="AE18230" s="74"/>
      <c r="AF18230" s="74"/>
      <c r="BX18230" s="73"/>
      <c r="BY18230" s="74"/>
      <c r="BZ18230" s="74"/>
      <c r="CA18230" s="74"/>
      <c r="CF18230" s="79"/>
      <c r="CL18230" s="79"/>
    </row>
    <row r="18231" spans="30:90">
      <c r="AD18231" s="73"/>
      <c r="AE18231" s="74"/>
      <c r="AF18231" s="74"/>
      <c r="BX18231" s="73"/>
      <c r="BY18231" s="74"/>
      <c r="BZ18231" s="74"/>
      <c r="CA18231" s="74"/>
      <c r="CF18231" s="79"/>
      <c r="CL18231" s="79"/>
    </row>
    <row r="18232" spans="30:90">
      <c r="AD18232" s="73"/>
      <c r="AE18232" s="74"/>
      <c r="AF18232" s="74"/>
      <c r="BX18232" s="73"/>
      <c r="BY18232" s="74"/>
      <c r="BZ18232" s="74"/>
      <c r="CA18232" s="74"/>
      <c r="CF18232" s="79"/>
      <c r="CL18232" s="79"/>
    </row>
    <row r="18233" spans="30:90">
      <c r="AD18233" s="73"/>
      <c r="AE18233" s="74"/>
      <c r="AF18233" s="74"/>
      <c r="BX18233" s="73"/>
      <c r="BY18233" s="74"/>
      <c r="BZ18233" s="74"/>
      <c r="CA18233" s="74"/>
      <c r="CF18233" s="79"/>
      <c r="CL18233" s="79"/>
    </row>
    <row r="18234" spans="30:90">
      <c r="AD18234" s="73"/>
      <c r="AE18234" s="74"/>
      <c r="AF18234" s="74"/>
      <c r="BX18234" s="73"/>
      <c r="BY18234" s="74"/>
      <c r="BZ18234" s="74"/>
      <c r="CA18234" s="74"/>
      <c r="CF18234" s="79"/>
      <c r="CL18234" s="79"/>
    </row>
    <row r="18235" spans="30:90">
      <c r="AD18235" s="73"/>
      <c r="AE18235" s="74"/>
      <c r="AF18235" s="74"/>
      <c r="BX18235" s="73"/>
      <c r="BY18235" s="74"/>
      <c r="BZ18235" s="74"/>
      <c r="CA18235" s="74"/>
      <c r="CF18235" s="79"/>
      <c r="CL18235" s="79"/>
    </row>
    <row r="18236" spans="30:90">
      <c r="AD18236" s="73"/>
      <c r="AE18236" s="74"/>
      <c r="AF18236" s="74"/>
      <c r="BX18236" s="73"/>
      <c r="BY18236" s="74"/>
      <c r="BZ18236" s="74"/>
      <c r="CA18236" s="74"/>
      <c r="CF18236" s="79"/>
      <c r="CL18236" s="79"/>
    </row>
    <row r="18237" spans="30:90">
      <c r="AD18237" s="73"/>
      <c r="AE18237" s="74"/>
      <c r="AF18237" s="74"/>
      <c r="BX18237" s="73"/>
      <c r="BY18237" s="74"/>
      <c r="BZ18237" s="74"/>
      <c r="CA18237" s="74"/>
      <c r="CF18237" s="79"/>
      <c r="CL18237" s="79"/>
    </row>
    <row r="18238" spans="30:90">
      <c r="AD18238" s="73"/>
      <c r="AE18238" s="74"/>
      <c r="AF18238" s="74"/>
      <c r="BX18238" s="73"/>
      <c r="BY18238" s="74"/>
      <c r="BZ18238" s="74"/>
      <c r="CA18238" s="74"/>
      <c r="CF18238" s="79"/>
      <c r="CL18238" s="79"/>
    </row>
    <row r="18239" spans="30:90">
      <c r="AD18239" s="73"/>
      <c r="AE18239" s="74"/>
      <c r="AF18239" s="74"/>
      <c r="BX18239" s="73"/>
      <c r="BY18239" s="74"/>
      <c r="BZ18239" s="74"/>
      <c r="CA18239" s="74"/>
      <c r="CF18239" s="79"/>
      <c r="CL18239" s="79"/>
    </row>
    <row r="18240" spans="30:90">
      <c r="AD18240" s="73"/>
      <c r="AE18240" s="74"/>
      <c r="AF18240" s="74"/>
      <c r="BX18240" s="73"/>
      <c r="BY18240" s="74"/>
      <c r="BZ18240" s="74"/>
      <c r="CA18240" s="74"/>
      <c r="CF18240" s="79"/>
      <c r="CL18240" s="79"/>
    </row>
    <row r="18241" spans="30:90">
      <c r="AD18241" s="73"/>
      <c r="AE18241" s="74"/>
      <c r="AF18241" s="74"/>
      <c r="BX18241" s="73"/>
      <c r="BY18241" s="74"/>
      <c r="BZ18241" s="74"/>
      <c r="CA18241" s="74"/>
      <c r="CF18241" s="79"/>
      <c r="CL18241" s="79"/>
    </row>
    <row r="18242" spans="30:90">
      <c r="AD18242" s="73"/>
      <c r="AE18242" s="74"/>
      <c r="AF18242" s="74"/>
      <c r="BX18242" s="73"/>
      <c r="BY18242" s="74"/>
      <c r="BZ18242" s="74"/>
      <c r="CA18242" s="74"/>
      <c r="CF18242" s="79"/>
      <c r="CL18242" s="79"/>
    </row>
    <row r="18243" spans="30:90">
      <c r="AD18243" s="73"/>
      <c r="AE18243" s="74"/>
      <c r="AF18243" s="74"/>
      <c r="BX18243" s="73"/>
      <c r="BY18243" s="74"/>
      <c r="BZ18243" s="74"/>
      <c r="CA18243" s="74"/>
      <c r="CF18243" s="79"/>
      <c r="CL18243" s="79"/>
    </row>
    <row r="18244" spans="30:90">
      <c r="AD18244" s="73"/>
      <c r="AE18244" s="74"/>
      <c r="AF18244" s="74"/>
      <c r="BX18244" s="73"/>
      <c r="BY18244" s="74"/>
      <c r="BZ18244" s="74"/>
      <c r="CA18244" s="74"/>
      <c r="CF18244" s="79"/>
      <c r="CL18244" s="79"/>
    </row>
    <row r="18245" spans="30:90">
      <c r="AD18245" s="73"/>
      <c r="AE18245" s="74"/>
      <c r="AF18245" s="74"/>
      <c r="BX18245" s="73"/>
      <c r="BY18245" s="74"/>
      <c r="BZ18245" s="74"/>
      <c r="CA18245" s="74"/>
      <c r="CF18245" s="79"/>
      <c r="CL18245" s="79"/>
    </row>
    <row r="18246" spans="30:90">
      <c r="AD18246" s="73"/>
      <c r="AE18246" s="74"/>
      <c r="AF18246" s="74"/>
      <c r="BX18246" s="73"/>
      <c r="BY18246" s="74"/>
      <c r="BZ18246" s="74"/>
      <c r="CA18246" s="74"/>
      <c r="CF18246" s="79"/>
      <c r="CL18246" s="79"/>
    </row>
    <row r="18247" spans="30:90">
      <c r="AD18247" s="73"/>
      <c r="AE18247" s="74"/>
      <c r="AF18247" s="74"/>
      <c r="BX18247" s="73"/>
      <c r="BY18247" s="74"/>
      <c r="BZ18247" s="74"/>
      <c r="CA18247" s="74"/>
      <c r="CF18247" s="79"/>
      <c r="CL18247" s="79"/>
    </row>
    <row r="18248" spans="30:90">
      <c r="AD18248" s="73"/>
      <c r="AE18248" s="74"/>
      <c r="AF18248" s="74"/>
      <c r="BX18248" s="73"/>
      <c r="BY18248" s="74"/>
      <c r="BZ18248" s="74"/>
      <c r="CA18248" s="74"/>
      <c r="CF18248" s="79"/>
      <c r="CL18248" s="79"/>
    </row>
    <row r="18249" spans="30:90">
      <c r="AD18249" s="73"/>
      <c r="AE18249" s="74"/>
      <c r="AF18249" s="74"/>
      <c r="BX18249" s="73"/>
      <c r="BY18249" s="74"/>
      <c r="BZ18249" s="74"/>
      <c r="CA18249" s="74"/>
      <c r="CF18249" s="79"/>
      <c r="CL18249" s="79"/>
    </row>
    <row r="18250" spans="30:90">
      <c r="AD18250" s="73"/>
      <c r="AE18250" s="74"/>
      <c r="AF18250" s="74"/>
      <c r="BX18250" s="73"/>
      <c r="BY18250" s="74"/>
      <c r="BZ18250" s="74"/>
      <c r="CA18250" s="74"/>
      <c r="CF18250" s="79"/>
      <c r="CL18250" s="79"/>
    </row>
    <row r="18251" spans="30:90">
      <c r="AD18251" s="73"/>
      <c r="AE18251" s="74"/>
      <c r="AF18251" s="74"/>
      <c r="BX18251" s="73"/>
      <c r="BY18251" s="74"/>
      <c r="BZ18251" s="74"/>
      <c r="CA18251" s="74"/>
      <c r="CF18251" s="79"/>
      <c r="CL18251" s="79"/>
    </row>
    <row r="18252" spans="30:90">
      <c r="AD18252" s="73"/>
      <c r="AE18252" s="74"/>
      <c r="AF18252" s="74"/>
      <c r="BX18252" s="73"/>
      <c r="BY18252" s="74"/>
      <c r="BZ18252" s="74"/>
      <c r="CA18252" s="74"/>
      <c r="CF18252" s="79"/>
      <c r="CL18252" s="79"/>
    </row>
    <row r="18253" spans="30:90">
      <c r="AD18253" s="73"/>
      <c r="AE18253" s="74"/>
      <c r="AF18253" s="74"/>
      <c r="BX18253" s="73"/>
      <c r="BY18253" s="74"/>
      <c r="BZ18253" s="74"/>
      <c r="CA18253" s="74"/>
      <c r="CF18253" s="79"/>
      <c r="CL18253" s="79"/>
    </row>
    <row r="18254" spans="30:90">
      <c r="AD18254" s="73"/>
      <c r="AE18254" s="74"/>
      <c r="AF18254" s="74"/>
      <c r="BX18254" s="73"/>
      <c r="BY18254" s="74"/>
      <c r="BZ18254" s="74"/>
      <c r="CA18254" s="74"/>
      <c r="CF18254" s="79"/>
      <c r="CL18254" s="79"/>
    </row>
    <row r="18255" spans="30:90">
      <c r="AD18255" s="73"/>
      <c r="AE18255" s="74"/>
      <c r="AF18255" s="74"/>
      <c r="BX18255" s="73"/>
      <c r="BY18255" s="74"/>
      <c r="BZ18255" s="74"/>
      <c r="CA18255" s="74"/>
      <c r="CF18255" s="79"/>
      <c r="CL18255" s="79"/>
    </row>
    <row r="18256" spans="30:90">
      <c r="AD18256" s="73"/>
      <c r="AE18256" s="74"/>
      <c r="AF18256" s="74"/>
      <c r="BX18256" s="73"/>
      <c r="BY18256" s="74"/>
      <c r="BZ18256" s="74"/>
      <c r="CA18256" s="74"/>
      <c r="CF18256" s="79"/>
      <c r="CL18256" s="79"/>
    </row>
    <row r="18257" spans="30:90">
      <c r="AD18257" s="73"/>
      <c r="AE18257" s="74"/>
      <c r="AF18257" s="74"/>
      <c r="BX18257" s="73"/>
      <c r="BY18257" s="74"/>
      <c r="BZ18257" s="74"/>
      <c r="CA18257" s="74"/>
      <c r="CF18257" s="79"/>
      <c r="CL18257" s="79"/>
    </row>
    <row r="18258" spans="30:90">
      <c r="AD18258" s="73"/>
      <c r="AE18258" s="74"/>
      <c r="AF18258" s="74"/>
      <c r="BX18258" s="73"/>
      <c r="BY18258" s="74"/>
      <c r="BZ18258" s="74"/>
      <c r="CA18258" s="74"/>
      <c r="CF18258" s="79"/>
      <c r="CL18258" s="79"/>
    </row>
    <row r="18259" spans="30:90">
      <c r="AD18259" s="73"/>
      <c r="AE18259" s="74"/>
      <c r="AF18259" s="74"/>
      <c r="BX18259" s="73"/>
      <c r="BY18259" s="74"/>
      <c r="BZ18259" s="74"/>
      <c r="CA18259" s="74"/>
      <c r="CF18259" s="79"/>
      <c r="CL18259" s="79"/>
    </row>
    <row r="18260" spans="30:90">
      <c r="AD18260" s="73"/>
      <c r="AE18260" s="74"/>
      <c r="AF18260" s="74"/>
      <c r="BX18260" s="73"/>
      <c r="BY18260" s="74"/>
      <c r="BZ18260" s="74"/>
      <c r="CA18260" s="74"/>
      <c r="CF18260" s="79"/>
      <c r="CL18260" s="79"/>
    </row>
    <row r="18261" spans="30:90">
      <c r="AD18261" s="73"/>
      <c r="AE18261" s="74"/>
      <c r="AF18261" s="74"/>
      <c r="BX18261" s="73"/>
      <c r="BY18261" s="74"/>
      <c r="BZ18261" s="74"/>
      <c r="CA18261" s="74"/>
      <c r="CF18261" s="79"/>
      <c r="CL18261" s="79"/>
    </row>
    <row r="18262" spans="30:90">
      <c r="AD18262" s="73"/>
      <c r="AE18262" s="74"/>
      <c r="AF18262" s="74"/>
      <c r="BX18262" s="73"/>
      <c r="BY18262" s="74"/>
      <c r="BZ18262" s="74"/>
      <c r="CA18262" s="74"/>
      <c r="CF18262" s="79"/>
      <c r="CL18262" s="79"/>
    </row>
    <row r="18263" spans="30:90">
      <c r="AD18263" s="73"/>
      <c r="AE18263" s="74"/>
      <c r="AF18263" s="74"/>
      <c r="BX18263" s="73"/>
      <c r="BY18263" s="74"/>
      <c r="BZ18263" s="74"/>
      <c r="CA18263" s="74"/>
      <c r="CF18263" s="79"/>
      <c r="CL18263" s="79"/>
    </row>
    <row r="18264" spans="30:90">
      <c r="AD18264" s="73"/>
      <c r="AE18264" s="74"/>
      <c r="AF18264" s="74"/>
      <c r="BX18264" s="73"/>
      <c r="BY18264" s="74"/>
      <c r="BZ18264" s="74"/>
      <c r="CA18264" s="74"/>
      <c r="CF18264" s="79"/>
      <c r="CL18264" s="79"/>
    </row>
    <row r="18265" spans="30:90">
      <c r="AD18265" s="73"/>
      <c r="AE18265" s="74"/>
      <c r="AF18265" s="74"/>
      <c r="BX18265" s="73"/>
      <c r="BY18265" s="74"/>
      <c r="BZ18265" s="74"/>
      <c r="CA18265" s="74"/>
      <c r="CF18265" s="79"/>
      <c r="CL18265" s="79"/>
    </row>
    <row r="18266" spans="30:90">
      <c r="AD18266" s="73"/>
      <c r="AE18266" s="74"/>
      <c r="AF18266" s="74"/>
      <c r="BX18266" s="73"/>
      <c r="BY18266" s="74"/>
      <c r="BZ18266" s="74"/>
      <c r="CA18266" s="74"/>
      <c r="CF18266" s="79"/>
      <c r="CL18266" s="79"/>
    </row>
    <row r="18267" spans="30:90">
      <c r="AD18267" s="73"/>
      <c r="AE18267" s="74"/>
      <c r="AF18267" s="74"/>
      <c r="BX18267" s="73"/>
      <c r="BY18267" s="74"/>
      <c r="BZ18267" s="74"/>
      <c r="CA18267" s="74"/>
      <c r="CF18267" s="79"/>
      <c r="CL18267" s="79"/>
    </row>
    <row r="18268" spans="30:90">
      <c r="AD18268" s="73"/>
      <c r="AE18268" s="74"/>
      <c r="AF18268" s="74"/>
      <c r="BX18268" s="73"/>
      <c r="BY18268" s="74"/>
      <c r="BZ18268" s="74"/>
      <c r="CA18268" s="74"/>
      <c r="CF18268" s="79"/>
      <c r="CL18268" s="79"/>
    </row>
    <row r="18269" spans="30:90">
      <c r="AD18269" s="73"/>
      <c r="AE18269" s="74"/>
      <c r="AF18269" s="74"/>
      <c r="BX18269" s="73"/>
      <c r="BY18269" s="74"/>
      <c r="BZ18269" s="74"/>
      <c r="CA18269" s="74"/>
      <c r="CF18269" s="79"/>
      <c r="CL18269" s="79"/>
    </row>
    <row r="18270" spans="30:90">
      <c r="AD18270" s="73"/>
      <c r="AE18270" s="74"/>
      <c r="AF18270" s="74"/>
      <c r="BX18270" s="73"/>
      <c r="BY18270" s="74"/>
      <c r="BZ18270" s="74"/>
      <c r="CA18270" s="74"/>
      <c r="CF18270" s="79"/>
      <c r="CL18270" s="79"/>
    </row>
    <row r="18271" spans="30:90">
      <c r="AD18271" s="73"/>
      <c r="AE18271" s="74"/>
      <c r="AF18271" s="74"/>
      <c r="BX18271" s="73"/>
      <c r="BY18271" s="74"/>
      <c r="BZ18271" s="74"/>
      <c r="CA18271" s="74"/>
      <c r="CF18271" s="79"/>
      <c r="CL18271" s="79"/>
    </row>
    <row r="18272" spans="30:90">
      <c r="AD18272" s="73"/>
      <c r="AE18272" s="74"/>
      <c r="AF18272" s="74"/>
      <c r="BX18272" s="73"/>
      <c r="BY18272" s="74"/>
      <c r="BZ18272" s="74"/>
      <c r="CA18272" s="74"/>
      <c r="CF18272" s="79"/>
      <c r="CL18272" s="79"/>
    </row>
    <row r="18273" spans="30:90">
      <c r="AD18273" s="73"/>
      <c r="AE18273" s="74"/>
      <c r="AF18273" s="74"/>
      <c r="BX18273" s="73"/>
      <c r="BY18273" s="74"/>
      <c r="BZ18273" s="74"/>
      <c r="CA18273" s="74"/>
      <c r="CF18273" s="79"/>
      <c r="CL18273" s="79"/>
    </row>
    <row r="18274" spans="30:90">
      <c r="AD18274" s="73"/>
      <c r="AE18274" s="74"/>
      <c r="AF18274" s="74"/>
      <c r="BX18274" s="73"/>
      <c r="BY18274" s="74"/>
      <c r="BZ18274" s="74"/>
      <c r="CA18274" s="74"/>
      <c r="CF18274" s="79"/>
      <c r="CL18274" s="79"/>
    </row>
    <row r="18275" spans="30:90">
      <c r="AD18275" s="73"/>
      <c r="AE18275" s="74"/>
      <c r="AF18275" s="74"/>
      <c r="BX18275" s="73"/>
      <c r="BY18275" s="74"/>
      <c r="BZ18275" s="74"/>
      <c r="CA18275" s="74"/>
      <c r="CF18275" s="79"/>
      <c r="CL18275" s="79"/>
    </row>
    <row r="18276" spans="30:90">
      <c r="AD18276" s="73"/>
      <c r="AE18276" s="74"/>
      <c r="AF18276" s="74"/>
      <c r="BX18276" s="73"/>
      <c r="BY18276" s="74"/>
      <c r="BZ18276" s="74"/>
      <c r="CA18276" s="74"/>
      <c r="CF18276" s="79"/>
      <c r="CL18276" s="79"/>
    </row>
    <row r="18277" spans="30:90">
      <c r="AD18277" s="73"/>
      <c r="AE18277" s="74"/>
      <c r="AF18277" s="74"/>
      <c r="BX18277" s="73"/>
      <c r="BY18277" s="74"/>
      <c r="BZ18277" s="74"/>
      <c r="CA18277" s="74"/>
      <c r="CF18277" s="79"/>
      <c r="CL18277" s="79"/>
    </row>
    <row r="18278" spans="30:90">
      <c r="AD18278" s="73"/>
      <c r="AE18278" s="74"/>
      <c r="AF18278" s="74"/>
      <c r="BX18278" s="73"/>
      <c r="BY18278" s="74"/>
      <c r="BZ18278" s="74"/>
      <c r="CA18278" s="74"/>
      <c r="CF18278" s="79"/>
      <c r="CL18278" s="79"/>
    </row>
    <row r="18279" spans="30:90">
      <c r="AD18279" s="73"/>
      <c r="AE18279" s="74"/>
      <c r="AF18279" s="74"/>
      <c r="BX18279" s="73"/>
      <c r="BY18279" s="74"/>
      <c r="BZ18279" s="74"/>
      <c r="CA18279" s="74"/>
      <c r="CF18279" s="79"/>
      <c r="CL18279" s="79"/>
    </row>
    <row r="18280" spans="30:90">
      <c r="AD18280" s="73"/>
      <c r="AE18280" s="74"/>
      <c r="AF18280" s="74"/>
      <c r="BX18280" s="73"/>
      <c r="BY18280" s="74"/>
      <c r="BZ18280" s="74"/>
      <c r="CA18280" s="74"/>
      <c r="CF18280" s="79"/>
      <c r="CL18280" s="79"/>
    </row>
    <row r="18281" spans="30:90">
      <c r="AD18281" s="73"/>
      <c r="AE18281" s="74"/>
      <c r="AF18281" s="74"/>
      <c r="BX18281" s="73"/>
      <c r="BY18281" s="74"/>
      <c r="BZ18281" s="74"/>
      <c r="CA18281" s="74"/>
      <c r="CF18281" s="79"/>
      <c r="CL18281" s="79"/>
    </row>
    <row r="18282" spans="30:90">
      <c r="AD18282" s="73"/>
      <c r="AE18282" s="74"/>
      <c r="AF18282" s="74"/>
      <c r="BX18282" s="73"/>
      <c r="BY18282" s="74"/>
      <c r="BZ18282" s="74"/>
      <c r="CA18282" s="74"/>
      <c r="CF18282" s="79"/>
      <c r="CL18282" s="79"/>
    </row>
    <row r="18283" spans="30:90">
      <c r="AD18283" s="73"/>
      <c r="AE18283" s="74"/>
      <c r="AF18283" s="74"/>
      <c r="BX18283" s="73"/>
      <c r="BY18283" s="74"/>
      <c r="BZ18283" s="74"/>
      <c r="CA18283" s="74"/>
      <c r="CF18283" s="79"/>
      <c r="CL18283" s="79"/>
    </row>
    <row r="18284" spans="30:90">
      <c r="AD18284" s="73"/>
      <c r="AE18284" s="74"/>
      <c r="AF18284" s="74"/>
      <c r="BX18284" s="73"/>
      <c r="BY18284" s="74"/>
      <c r="BZ18284" s="74"/>
      <c r="CA18284" s="74"/>
      <c r="CF18284" s="79"/>
      <c r="CL18284" s="79"/>
    </row>
    <row r="18285" spans="30:90">
      <c r="AD18285" s="73"/>
      <c r="AE18285" s="74"/>
      <c r="AF18285" s="74"/>
      <c r="BX18285" s="73"/>
      <c r="BY18285" s="74"/>
      <c r="BZ18285" s="74"/>
      <c r="CA18285" s="74"/>
      <c r="CF18285" s="79"/>
      <c r="CL18285" s="79"/>
    </row>
    <row r="18286" spans="30:90">
      <c r="AD18286" s="73"/>
      <c r="AE18286" s="74"/>
      <c r="AF18286" s="74"/>
      <c r="BX18286" s="73"/>
      <c r="BY18286" s="74"/>
      <c r="BZ18286" s="74"/>
      <c r="CA18286" s="74"/>
      <c r="CF18286" s="79"/>
      <c r="CL18286" s="79"/>
    </row>
    <row r="18287" spans="30:90">
      <c r="AD18287" s="73"/>
      <c r="AE18287" s="74"/>
      <c r="AF18287" s="74"/>
      <c r="BX18287" s="73"/>
      <c r="BY18287" s="74"/>
      <c r="BZ18287" s="74"/>
      <c r="CA18287" s="74"/>
      <c r="CF18287" s="79"/>
      <c r="CL18287" s="79"/>
    </row>
    <row r="18288" spans="30:90">
      <c r="AD18288" s="73"/>
      <c r="AE18288" s="74"/>
      <c r="AF18288" s="74"/>
      <c r="BX18288" s="73"/>
      <c r="BY18288" s="74"/>
      <c r="BZ18288" s="74"/>
      <c r="CA18288" s="74"/>
      <c r="CF18288" s="79"/>
      <c r="CL18288" s="79"/>
    </row>
    <row r="18289" spans="30:90">
      <c r="AD18289" s="73"/>
      <c r="AE18289" s="74"/>
      <c r="AF18289" s="74"/>
      <c r="BX18289" s="73"/>
      <c r="BY18289" s="74"/>
      <c r="BZ18289" s="74"/>
      <c r="CA18289" s="74"/>
      <c r="CF18289" s="79"/>
      <c r="CL18289" s="79"/>
    </row>
    <row r="18290" spans="30:90">
      <c r="AD18290" s="73"/>
      <c r="AE18290" s="74"/>
      <c r="AF18290" s="74"/>
      <c r="BX18290" s="73"/>
      <c r="BY18290" s="74"/>
      <c r="BZ18290" s="74"/>
      <c r="CA18290" s="74"/>
      <c r="CF18290" s="79"/>
      <c r="CL18290" s="79"/>
    </row>
    <row r="18291" spans="30:90">
      <c r="AD18291" s="73"/>
      <c r="AE18291" s="74"/>
      <c r="AF18291" s="74"/>
      <c r="BX18291" s="73"/>
      <c r="BY18291" s="74"/>
      <c r="BZ18291" s="74"/>
      <c r="CA18291" s="74"/>
      <c r="CF18291" s="79"/>
      <c r="CL18291" s="79"/>
    </row>
    <row r="18292" spans="30:90">
      <c r="AD18292" s="73"/>
      <c r="AE18292" s="74"/>
      <c r="AF18292" s="74"/>
      <c r="BX18292" s="73"/>
      <c r="BY18292" s="74"/>
      <c r="BZ18292" s="74"/>
      <c r="CA18292" s="74"/>
      <c r="CF18292" s="79"/>
      <c r="CL18292" s="79"/>
    </row>
    <row r="18293" spans="30:90">
      <c r="AD18293" s="73"/>
      <c r="AE18293" s="74"/>
      <c r="AF18293" s="74"/>
      <c r="BX18293" s="73"/>
      <c r="BY18293" s="74"/>
      <c r="BZ18293" s="74"/>
      <c r="CA18293" s="74"/>
      <c r="CF18293" s="79"/>
      <c r="CL18293" s="79"/>
    </row>
    <row r="18294" spans="30:90">
      <c r="AD18294" s="73"/>
      <c r="AE18294" s="74"/>
      <c r="AF18294" s="74"/>
      <c r="BX18294" s="73"/>
      <c r="BY18294" s="74"/>
      <c r="BZ18294" s="74"/>
      <c r="CA18294" s="74"/>
      <c r="CF18294" s="79"/>
      <c r="CL18294" s="79"/>
    </row>
    <row r="18295" spans="30:90">
      <c r="AD18295" s="73"/>
      <c r="AE18295" s="74"/>
      <c r="AF18295" s="74"/>
      <c r="BX18295" s="73"/>
      <c r="BY18295" s="74"/>
      <c r="BZ18295" s="74"/>
      <c r="CA18295" s="74"/>
      <c r="CF18295" s="79"/>
      <c r="CL18295" s="79"/>
    </row>
    <row r="18296" spans="30:90">
      <c r="AD18296" s="73"/>
      <c r="AE18296" s="74"/>
      <c r="AF18296" s="74"/>
      <c r="BX18296" s="73"/>
      <c r="BY18296" s="74"/>
      <c r="BZ18296" s="74"/>
      <c r="CA18296" s="74"/>
      <c r="CF18296" s="79"/>
      <c r="CL18296" s="79"/>
    </row>
    <row r="18297" spans="30:90">
      <c r="AD18297" s="73"/>
      <c r="AE18297" s="74"/>
      <c r="AF18297" s="74"/>
      <c r="BX18297" s="73"/>
      <c r="BY18297" s="74"/>
      <c r="BZ18297" s="74"/>
      <c r="CA18297" s="74"/>
      <c r="CF18297" s="79"/>
      <c r="CL18297" s="79"/>
    </row>
    <row r="18298" spans="30:90">
      <c r="AD18298" s="73"/>
      <c r="AE18298" s="74"/>
      <c r="AF18298" s="74"/>
      <c r="BX18298" s="73"/>
      <c r="BY18298" s="74"/>
      <c r="BZ18298" s="74"/>
      <c r="CA18298" s="74"/>
      <c r="CF18298" s="79"/>
      <c r="CL18298" s="79"/>
    </row>
    <row r="18299" spans="30:90">
      <c r="AD18299" s="73"/>
      <c r="AE18299" s="74"/>
      <c r="AF18299" s="74"/>
      <c r="BX18299" s="73"/>
      <c r="BY18299" s="74"/>
      <c r="BZ18299" s="74"/>
      <c r="CA18299" s="74"/>
      <c r="CF18299" s="79"/>
      <c r="CL18299" s="79"/>
    </row>
    <row r="18300" spans="30:90">
      <c r="AD18300" s="73"/>
      <c r="AE18300" s="74"/>
      <c r="AF18300" s="74"/>
      <c r="BX18300" s="73"/>
      <c r="BY18300" s="74"/>
      <c r="BZ18300" s="74"/>
      <c r="CA18300" s="74"/>
      <c r="CF18300" s="79"/>
      <c r="CL18300" s="79"/>
    </row>
    <row r="18301" spans="30:90">
      <c r="AD18301" s="73"/>
      <c r="AE18301" s="74"/>
      <c r="AF18301" s="74"/>
      <c r="BX18301" s="73"/>
      <c r="BY18301" s="74"/>
      <c r="BZ18301" s="74"/>
      <c r="CA18301" s="74"/>
      <c r="CF18301" s="79"/>
      <c r="CL18301" s="79"/>
    </row>
    <row r="18302" spans="30:90">
      <c r="AD18302" s="73"/>
      <c r="AE18302" s="74"/>
      <c r="AF18302" s="74"/>
      <c r="BX18302" s="73"/>
      <c r="BY18302" s="74"/>
      <c r="BZ18302" s="74"/>
      <c r="CA18302" s="74"/>
      <c r="CF18302" s="79"/>
      <c r="CL18302" s="79"/>
    </row>
    <row r="18303" spans="30:90">
      <c r="AD18303" s="73"/>
      <c r="AE18303" s="74"/>
      <c r="AF18303" s="74"/>
      <c r="BX18303" s="73"/>
      <c r="BY18303" s="74"/>
      <c r="BZ18303" s="74"/>
      <c r="CA18303" s="74"/>
      <c r="CF18303" s="79"/>
      <c r="CL18303" s="79"/>
    </row>
    <row r="18304" spans="30:90">
      <c r="AD18304" s="73"/>
      <c r="AE18304" s="74"/>
      <c r="AF18304" s="74"/>
      <c r="BX18304" s="73"/>
      <c r="BY18304" s="74"/>
      <c r="BZ18304" s="74"/>
      <c r="CA18304" s="74"/>
      <c r="CF18304" s="79"/>
      <c r="CL18304" s="79"/>
    </row>
    <row r="18305" spans="30:90">
      <c r="AD18305" s="73"/>
      <c r="AE18305" s="74"/>
      <c r="AF18305" s="74"/>
      <c r="BX18305" s="73"/>
      <c r="BY18305" s="74"/>
      <c r="BZ18305" s="74"/>
      <c r="CA18305" s="74"/>
      <c r="CF18305" s="79"/>
      <c r="CL18305" s="79"/>
    </row>
    <row r="18306" spans="30:90">
      <c r="AD18306" s="73"/>
      <c r="AE18306" s="74"/>
      <c r="AF18306" s="74"/>
      <c r="BX18306" s="73"/>
      <c r="BY18306" s="74"/>
      <c r="BZ18306" s="74"/>
      <c r="CA18306" s="74"/>
      <c r="CF18306" s="79"/>
      <c r="CL18306" s="79"/>
    </row>
    <row r="18307" spans="30:90">
      <c r="AD18307" s="73"/>
      <c r="AE18307" s="74"/>
      <c r="AF18307" s="74"/>
      <c r="BX18307" s="73"/>
      <c r="BY18307" s="74"/>
      <c r="BZ18307" s="74"/>
      <c r="CA18307" s="74"/>
      <c r="CF18307" s="79"/>
      <c r="CL18307" s="79"/>
    </row>
    <row r="18308" spans="30:90">
      <c r="AD18308" s="73"/>
      <c r="AE18308" s="74"/>
      <c r="AF18308" s="74"/>
      <c r="BX18308" s="73"/>
      <c r="BY18308" s="74"/>
      <c r="BZ18308" s="74"/>
      <c r="CA18308" s="74"/>
      <c r="CF18308" s="79"/>
      <c r="CL18308" s="79"/>
    </row>
    <row r="18309" spans="30:90">
      <c r="AD18309" s="73"/>
      <c r="AE18309" s="74"/>
      <c r="AF18309" s="74"/>
      <c r="BX18309" s="73"/>
      <c r="BY18309" s="74"/>
      <c r="BZ18309" s="74"/>
      <c r="CA18309" s="74"/>
      <c r="CF18309" s="79"/>
      <c r="CL18309" s="79"/>
    </row>
    <row r="18310" spans="30:90">
      <c r="AD18310" s="73"/>
      <c r="AE18310" s="74"/>
      <c r="AF18310" s="74"/>
      <c r="BX18310" s="73"/>
      <c r="BY18310" s="74"/>
      <c r="BZ18310" s="74"/>
      <c r="CA18310" s="74"/>
      <c r="CF18310" s="79"/>
      <c r="CL18310" s="79"/>
    </row>
    <row r="18311" spans="30:90">
      <c r="AD18311" s="73"/>
      <c r="AE18311" s="74"/>
      <c r="AF18311" s="74"/>
      <c r="BX18311" s="73"/>
      <c r="BY18311" s="74"/>
      <c r="BZ18311" s="74"/>
      <c r="CA18311" s="74"/>
      <c r="CF18311" s="79"/>
      <c r="CL18311" s="79"/>
    </row>
    <row r="18312" spans="30:90">
      <c r="AD18312" s="73"/>
      <c r="AE18312" s="74"/>
      <c r="AF18312" s="74"/>
      <c r="BX18312" s="73"/>
      <c r="BY18312" s="74"/>
      <c r="BZ18312" s="74"/>
      <c r="CA18312" s="74"/>
      <c r="CF18312" s="79"/>
      <c r="CL18312" s="79"/>
    </row>
    <row r="18313" spans="30:90">
      <c r="AD18313" s="73"/>
      <c r="AE18313" s="74"/>
      <c r="AF18313" s="74"/>
      <c r="BX18313" s="73"/>
      <c r="BY18313" s="74"/>
      <c r="BZ18313" s="74"/>
      <c r="CA18313" s="74"/>
      <c r="CF18313" s="79"/>
      <c r="CL18313" s="79"/>
    </row>
    <row r="18314" spans="30:90">
      <c r="AD18314" s="73"/>
      <c r="AE18314" s="74"/>
      <c r="AF18314" s="74"/>
      <c r="BX18314" s="73"/>
      <c r="BY18314" s="74"/>
      <c r="BZ18314" s="74"/>
      <c r="CA18314" s="74"/>
      <c r="CF18314" s="79"/>
      <c r="CL18314" s="79"/>
    </row>
    <row r="18315" spans="30:90">
      <c r="AD18315" s="73"/>
      <c r="AE18315" s="74"/>
      <c r="AF18315" s="74"/>
      <c r="BX18315" s="73"/>
      <c r="BY18315" s="74"/>
      <c r="BZ18315" s="74"/>
      <c r="CA18315" s="74"/>
      <c r="CF18315" s="79"/>
      <c r="CL18315" s="79"/>
    </row>
    <row r="18316" spans="30:90">
      <c r="AD18316" s="73"/>
      <c r="AE18316" s="74"/>
      <c r="AF18316" s="74"/>
      <c r="BX18316" s="73"/>
      <c r="BY18316" s="74"/>
      <c r="BZ18316" s="74"/>
      <c r="CA18316" s="74"/>
      <c r="CF18316" s="79"/>
      <c r="CL18316" s="79"/>
    </row>
    <row r="18317" spans="30:90">
      <c r="AD18317" s="73"/>
      <c r="AE18317" s="74"/>
      <c r="AF18317" s="74"/>
      <c r="BX18317" s="73"/>
      <c r="BY18317" s="74"/>
      <c r="BZ18317" s="74"/>
      <c r="CA18317" s="74"/>
      <c r="CF18317" s="79"/>
      <c r="CL18317" s="79"/>
    </row>
    <row r="18318" spans="30:90">
      <c r="AD18318" s="73"/>
      <c r="AE18318" s="74"/>
      <c r="AF18318" s="74"/>
      <c r="BX18318" s="73"/>
      <c r="BY18318" s="74"/>
      <c r="BZ18318" s="74"/>
      <c r="CA18318" s="74"/>
      <c r="CF18318" s="79"/>
      <c r="CL18318" s="79"/>
    </row>
    <row r="18319" spans="30:90">
      <c r="AD18319" s="73"/>
      <c r="AE18319" s="74"/>
      <c r="AF18319" s="74"/>
      <c r="BX18319" s="73"/>
      <c r="BY18319" s="74"/>
      <c r="BZ18319" s="74"/>
      <c r="CA18319" s="74"/>
      <c r="CF18319" s="79"/>
      <c r="CL18319" s="79"/>
    </row>
    <row r="18320" spans="30:90">
      <c r="AD18320" s="73"/>
      <c r="AE18320" s="74"/>
      <c r="AF18320" s="74"/>
      <c r="BX18320" s="73"/>
      <c r="BY18320" s="74"/>
      <c r="BZ18320" s="74"/>
      <c r="CA18320" s="74"/>
      <c r="CF18320" s="79"/>
      <c r="CL18320" s="79"/>
    </row>
    <row r="18321" spans="30:90">
      <c r="AD18321" s="73"/>
      <c r="AE18321" s="74"/>
      <c r="AF18321" s="74"/>
      <c r="BX18321" s="73"/>
      <c r="BY18321" s="74"/>
      <c r="BZ18321" s="74"/>
      <c r="CA18321" s="74"/>
      <c r="CF18321" s="79"/>
      <c r="CL18321" s="79"/>
    </row>
    <row r="18322" spans="30:90">
      <c r="AD18322" s="73"/>
      <c r="AE18322" s="74"/>
      <c r="AF18322" s="74"/>
      <c r="BX18322" s="73"/>
      <c r="BY18322" s="74"/>
      <c r="BZ18322" s="74"/>
      <c r="CA18322" s="74"/>
      <c r="CF18322" s="79"/>
      <c r="CL18322" s="79"/>
    </row>
    <row r="18323" spans="30:90">
      <c r="AD18323" s="73"/>
      <c r="AE18323" s="74"/>
      <c r="AF18323" s="74"/>
      <c r="BX18323" s="73"/>
      <c r="BY18323" s="74"/>
      <c r="BZ18323" s="74"/>
      <c r="CA18323" s="74"/>
      <c r="CF18323" s="79"/>
      <c r="CL18323" s="79"/>
    </row>
    <row r="18324" spans="30:90">
      <c r="AD18324" s="73"/>
      <c r="AE18324" s="74"/>
      <c r="AF18324" s="74"/>
      <c r="BX18324" s="73"/>
      <c r="BY18324" s="74"/>
      <c r="BZ18324" s="74"/>
      <c r="CA18324" s="74"/>
      <c r="CF18324" s="79"/>
      <c r="CL18324" s="79"/>
    </row>
    <row r="18325" spans="30:90">
      <c r="AD18325" s="73"/>
      <c r="AE18325" s="74"/>
      <c r="AF18325" s="74"/>
      <c r="BX18325" s="73"/>
      <c r="BY18325" s="74"/>
      <c r="BZ18325" s="74"/>
      <c r="CA18325" s="74"/>
      <c r="CF18325" s="79"/>
      <c r="CL18325" s="79"/>
    </row>
    <row r="18326" spans="30:90">
      <c r="AD18326" s="73"/>
      <c r="AE18326" s="74"/>
      <c r="AF18326" s="74"/>
      <c r="BX18326" s="73"/>
      <c r="BY18326" s="74"/>
      <c r="BZ18326" s="74"/>
      <c r="CA18326" s="74"/>
      <c r="CF18326" s="79"/>
      <c r="CL18326" s="79"/>
    </row>
    <row r="18327" spans="30:90">
      <c r="AD18327" s="73"/>
      <c r="AE18327" s="74"/>
      <c r="AF18327" s="74"/>
      <c r="BX18327" s="73"/>
      <c r="BY18327" s="74"/>
      <c r="BZ18327" s="74"/>
      <c r="CA18327" s="74"/>
      <c r="CF18327" s="79"/>
      <c r="CL18327" s="79"/>
    </row>
    <row r="18328" spans="30:90">
      <c r="AD18328" s="73"/>
      <c r="AE18328" s="74"/>
      <c r="AF18328" s="74"/>
      <c r="BX18328" s="73"/>
      <c r="BY18328" s="74"/>
      <c r="BZ18328" s="74"/>
      <c r="CA18328" s="74"/>
      <c r="CF18328" s="79"/>
      <c r="CL18328" s="79"/>
    </row>
    <row r="18329" spans="30:90">
      <c r="AD18329" s="73"/>
      <c r="AE18329" s="74"/>
      <c r="AF18329" s="74"/>
      <c r="BX18329" s="73"/>
      <c r="BY18329" s="74"/>
      <c r="BZ18329" s="74"/>
      <c r="CA18329" s="74"/>
      <c r="CF18329" s="79"/>
      <c r="CL18329" s="79"/>
    </row>
    <row r="18330" spans="30:90">
      <c r="AD18330" s="73"/>
      <c r="AE18330" s="74"/>
      <c r="AF18330" s="74"/>
      <c r="BX18330" s="73"/>
      <c r="BY18330" s="74"/>
      <c r="BZ18330" s="74"/>
      <c r="CA18330" s="74"/>
      <c r="CF18330" s="79"/>
      <c r="CL18330" s="79"/>
    </row>
    <row r="18331" spans="30:90">
      <c r="AD18331" s="73"/>
      <c r="AE18331" s="74"/>
      <c r="AF18331" s="74"/>
      <c r="BX18331" s="73"/>
      <c r="BY18331" s="74"/>
      <c r="BZ18331" s="74"/>
      <c r="CA18331" s="74"/>
      <c r="CF18331" s="79"/>
      <c r="CL18331" s="79"/>
    </row>
    <row r="18332" spans="30:90">
      <c r="AD18332" s="73"/>
      <c r="AE18332" s="74"/>
      <c r="AF18332" s="74"/>
      <c r="BX18332" s="73"/>
      <c r="BY18332" s="74"/>
      <c r="BZ18332" s="74"/>
      <c r="CA18332" s="74"/>
      <c r="CF18332" s="79"/>
      <c r="CL18332" s="79"/>
    </row>
    <row r="18333" spans="30:90">
      <c r="AD18333" s="73"/>
      <c r="AE18333" s="74"/>
      <c r="AF18333" s="74"/>
      <c r="BX18333" s="73"/>
      <c r="BY18333" s="74"/>
      <c r="BZ18333" s="74"/>
      <c r="CA18333" s="74"/>
      <c r="CF18333" s="79"/>
      <c r="CL18333" s="79"/>
    </row>
    <row r="18334" spans="30:90">
      <c r="AD18334" s="73"/>
      <c r="AE18334" s="74"/>
      <c r="AF18334" s="74"/>
      <c r="BX18334" s="73"/>
      <c r="BY18334" s="74"/>
      <c r="BZ18334" s="74"/>
      <c r="CA18334" s="74"/>
      <c r="CF18334" s="79"/>
      <c r="CL18334" s="79"/>
    </row>
    <row r="18335" spans="30:90">
      <c r="AD18335" s="73"/>
      <c r="AE18335" s="74"/>
      <c r="AF18335" s="74"/>
      <c r="BX18335" s="73"/>
      <c r="BY18335" s="74"/>
      <c r="BZ18335" s="74"/>
      <c r="CA18335" s="74"/>
      <c r="CF18335" s="79"/>
      <c r="CL18335" s="79"/>
    </row>
    <row r="18336" spans="30:90">
      <c r="AD18336" s="73"/>
      <c r="AE18336" s="74"/>
      <c r="AF18336" s="74"/>
      <c r="BX18336" s="73"/>
      <c r="BY18336" s="74"/>
      <c r="BZ18336" s="74"/>
      <c r="CA18336" s="74"/>
      <c r="CF18336" s="79"/>
      <c r="CL18336" s="79"/>
    </row>
    <row r="18337" spans="30:90">
      <c r="AD18337" s="73"/>
      <c r="AE18337" s="74"/>
      <c r="AF18337" s="74"/>
      <c r="BX18337" s="73"/>
      <c r="BY18337" s="74"/>
      <c r="BZ18337" s="74"/>
      <c r="CA18337" s="74"/>
      <c r="CF18337" s="79"/>
      <c r="CL18337" s="79"/>
    </row>
    <row r="18338" spans="30:90">
      <c r="AD18338" s="73"/>
      <c r="AE18338" s="74"/>
      <c r="AF18338" s="74"/>
      <c r="BX18338" s="73"/>
      <c r="BY18338" s="74"/>
      <c r="BZ18338" s="74"/>
      <c r="CA18338" s="74"/>
      <c r="CF18338" s="79"/>
      <c r="CL18338" s="79"/>
    </row>
    <row r="18339" spans="30:90">
      <c r="AD18339" s="73"/>
      <c r="AE18339" s="74"/>
      <c r="AF18339" s="74"/>
      <c r="BX18339" s="73"/>
      <c r="BY18339" s="74"/>
      <c r="BZ18339" s="74"/>
      <c r="CA18339" s="74"/>
      <c r="CF18339" s="79"/>
      <c r="CL18339" s="79"/>
    </row>
    <row r="18340" spans="30:90">
      <c r="AD18340" s="73"/>
      <c r="AE18340" s="74"/>
      <c r="AF18340" s="74"/>
      <c r="BX18340" s="73"/>
      <c r="BY18340" s="74"/>
      <c r="BZ18340" s="74"/>
      <c r="CA18340" s="74"/>
      <c r="CF18340" s="79"/>
      <c r="CL18340" s="79"/>
    </row>
    <row r="18341" spans="30:90">
      <c r="AD18341" s="73"/>
      <c r="AE18341" s="74"/>
      <c r="AF18341" s="74"/>
      <c r="BX18341" s="73"/>
      <c r="BY18341" s="74"/>
      <c r="BZ18341" s="74"/>
      <c r="CA18341" s="74"/>
      <c r="CF18341" s="79"/>
      <c r="CL18341" s="79"/>
    </row>
    <row r="18342" spans="30:90">
      <c r="AD18342" s="73"/>
      <c r="AE18342" s="74"/>
      <c r="AF18342" s="74"/>
      <c r="BX18342" s="73"/>
      <c r="BY18342" s="74"/>
      <c r="BZ18342" s="74"/>
      <c r="CA18342" s="74"/>
      <c r="CF18342" s="79"/>
      <c r="CL18342" s="79"/>
    </row>
    <row r="18343" spans="30:90">
      <c r="AD18343" s="73"/>
      <c r="AE18343" s="74"/>
      <c r="AF18343" s="74"/>
      <c r="BX18343" s="73"/>
      <c r="BY18343" s="74"/>
      <c r="BZ18343" s="74"/>
      <c r="CA18343" s="74"/>
      <c r="CF18343" s="79"/>
      <c r="CL18343" s="79"/>
    </row>
    <row r="18344" spans="30:90">
      <c r="AD18344" s="73"/>
      <c r="AE18344" s="74"/>
      <c r="AF18344" s="74"/>
      <c r="BX18344" s="73"/>
      <c r="BY18344" s="74"/>
      <c r="BZ18344" s="74"/>
      <c r="CA18344" s="74"/>
      <c r="CF18344" s="79"/>
      <c r="CL18344" s="79"/>
    </row>
    <row r="18345" spans="30:90">
      <c r="AD18345" s="73"/>
      <c r="AE18345" s="74"/>
      <c r="AF18345" s="74"/>
      <c r="BX18345" s="73"/>
      <c r="BY18345" s="74"/>
      <c r="BZ18345" s="74"/>
      <c r="CA18345" s="74"/>
      <c r="CF18345" s="79"/>
      <c r="CL18345" s="79"/>
    </row>
    <row r="18346" spans="30:90">
      <c r="AD18346" s="73"/>
      <c r="AE18346" s="74"/>
      <c r="AF18346" s="74"/>
      <c r="BX18346" s="73"/>
      <c r="BY18346" s="74"/>
      <c r="BZ18346" s="74"/>
      <c r="CA18346" s="74"/>
      <c r="CF18346" s="79"/>
      <c r="CL18346" s="79"/>
    </row>
    <row r="18347" spans="30:90">
      <c r="AD18347" s="73"/>
      <c r="AE18347" s="74"/>
      <c r="AF18347" s="74"/>
      <c r="BX18347" s="73"/>
      <c r="BY18347" s="74"/>
      <c r="BZ18347" s="74"/>
      <c r="CA18347" s="74"/>
      <c r="CF18347" s="79"/>
      <c r="CL18347" s="79"/>
    </row>
    <row r="18348" spans="30:90">
      <c r="AD18348" s="73"/>
      <c r="AE18348" s="74"/>
      <c r="AF18348" s="74"/>
      <c r="BX18348" s="73"/>
      <c r="BY18348" s="74"/>
      <c r="BZ18348" s="74"/>
      <c r="CA18348" s="74"/>
      <c r="CF18348" s="79"/>
      <c r="CL18348" s="79"/>
    </row>
    <row r="18349" spans="30:90">
      <c r="AD18349" s="73"/>
      <c r="AE18349" s="74"/>
      <c r="AF18349" s="74"/>
      <c r="BX18349" s="73"/>
      <c r="BY18349" s="74"/>
      <c r="BZ18349" s="74"/>
      <c r="CA18349" s="74"/>
      <c r="CF18349" s="79"/>
      <c r="CL18349" s="79"/>
    </row>
    <row r="18350" spans="30:90">
      <c r="AD18350" s="73"/>
      <c r="AE18350" s="74"/>
      <c r="AF18350" s="74"/>
      <c r="BX18350" s="73"/>
      <c r="BY18350" s="74"/>
      <c r="BZ18350" s="74"/>
      <c r="CA18350" s="74"/>
      <c r="CF18350" s="79"/>
      <c r="CL18350" s="79"/>
    </row>
    <row r="18351" spans="30:90">
      <c r="AD18351" s="73"/>
      <c r="AE18351" s="74"/>
      <c r="AF18351" s="74"/>
      <c r="BX18351" s="73"/>
      <c r="BY18351" s="74"/>
      <c r="BZ18351" s="74"/>
      <c r="CA18351" s="74"/>
      <c r="CF18351" s="79"/>
      <c r="CL18351" s="79"/>
    </row>
    <row r="18352" spans="30:90">
      <c r="AD18352" s="73"/>
      <c r="AE18352" s="74"/>
      <c r="AF18352" s="74"/>
      <c r="BX18352" s="73"/>
      <c r="BY18352" s="74"/>
      <c r="BZ18352" s="74"/>
      <c r="CA18352" s="74"/>
      <c r="CF18352" s="79"/>
      <c r="CL18352" s="79"/>
    </row>
    <row r="18353" spans="30:90">
      <c r="AD18353" s="73"/>
      <c r="AE18353" s="74"/>
      <c r="AF18353" s="74"/>
      <c r="BX18353" s="73"/>
      <c r="BY18353" s="74"/>
      <c r="BZ18353" s="74"/>
      <c r="CA18353" s="74"/>
      <c r="CF18353" s="79"/>
      <c r="CL18353" s="79"/>
    </row>
    <row r="18354" spans="30:90">
      <c r="AD18354" s="73"/>
      <c r="AE18354" s="74"/>
      <c r="AF18354" s="74"/>
      <c r="BX18354" s="73"/>
      <c r="BY18354" s="74"/>
      <c r="BZ18354" s="74"/>
      <c r="CA18354" s="74"/>
      <c r="CF18354" s="79"/>
      <c r="CL18354" s="79"/>
    </row>
    <row r="18355" spans="30:90">
      <c r="AD18355" s="73"/>
      <c r="AE18355" s="74"/>
      <c r="AF18355" s="74"/>
      <c r="BX18355" s="73"/>
      <c r="BY18355" s="74"/>
      <c r="BZ18355" s="74"/>
      <c r="CA18355" s="74"/>
      <c r="CF18355" s="79"/>
      <c r="CL18355" s="79"/>
    </row>
    <row r="18356" spans="30:90">
      <c r="AD18356" s="73"/>
      <c r="AE18356" s="74"/>
      <c r="AF18356" s="74"/>
      <c r="BX18356" s="73"/>
      <c r="BY18356" s="74"/>
      <c r="BZ18356" s="74"/>
      <c r="CA18356" s="74"/>
      <c r="CF18356" s="79"/>
      <c r="CL18356" s="79"/>
    </row>
    <row r="18357" spans="30:90">
      <c r="AD18357" s="73"/>
      <c r="AE18357" s="74"/>
      <c r="AF18357" s="74"/>
      <c r="BX18357" s="73"/>
      <c r="BY18357" s="74"/>
      <c r="BZ18357" s="74"/>
      <c r="CA18357" s="74"/>
      <c r="CF18357" s="79"/>
      <c r="CL18357" s="79"/>
    </row>
    <row r="18358" spans="30:90">
      <c r="AD18358" s="73"/>
      <c r="AE18358" s="74"/>
      <c r="AF18358" s="74"/>
      <c r="BX18358" s="73"/>
      <c r="BY18358" s="74"/>
      <c r="BZ18358" s="74"/>
      <c r="CA18358" s="74"/>
      <c r="CF18358" s="79"/>
      <c r="CL18358" s="79"/>
    </row>
    <row r="18359" spans="30:90">
      <c r="AD18359" s="73"/>
      <c r="AE18359" s="74"/>
      <c r="AF18359" s="74"/>
      <c r="BX18359" s="73"/>
      <c r="BY18359" s="74"/>
      <c r="BZ18359" s="74"/>
      <c r="CA18359" s="74"/>
      <c r="CF18359" s="79"/>
      <c r="CL18359" s="79"/>
    </row>
    <row r="18360" spans="30:90">
      <c r="AD18360" s="73"/>
      <c r="AE18360" s="74"/>
      <c r="AF18360" s="74"/>
      <c r="BX18360" s="73"/>
      <c r="BY18360" s="74"/>
      <c r="BZ18360" s="74"/>
      <c r="CA18360" s="74"/>
      <c r="CF18360" s="79"/>
      <c r="CL18360" s="79"/>
    </row>
    <row r="18361" spans="30:90">
      <c r="AD18361" s="73"/>
      <c r="AE18361" s="74"/>
      <c r="AF18361" s="74"/>
      <c r="BX18361" s="73"/>
      <c r="BY18361" s="74"/>
      <c r="BZ18361" s="74"/>
      <c r="CA18361" s="74"/>
      <c r="CF18361" s="79"/>
      <c r="CL18361" s="79"/>
    </row>
    <row r="18362" spans="30:90">
      <c r="AD18362" s="73"/>
      <c r="AE18362" s="74"/>
      <c r="AF18362" s="74"/>
      <c r="BX18362" s="73"/>
      <c r="BY18362" s="74"/>
      <c r="BZ18362" s="74"/>
      <c r="CA18362" s="74"/>
      <c r="CF18362" s="79"/>
      <c r="CL18362" s="79"/>
    </row>
    <row r="18363" spans="30:90">
      <c r="AD18363" s="73"/>
      <c r="AE18363" s="74"/>
      <c r="AF18363" s="74"/>
      <c r="BX18363" s="73"/>
      <c r="BY18363" s="74"/>
      <c r="BZ18363" s="74"/>
      <c r="CA18363" s="74"/>
      <c r="CF18363" s="79"/>
      <c r="CL18363" s="79"/>
    </row>
    <row r="18364" spans="30:90">
      <c r="AD18364" s="73"/>
      <c r="AE18364" s="74"/>
      <c r="AF18364" s="74"/>
      <c r="BX18364" s="73"/>
      <c r="BY18364" s="74"/>
      <c r="BZ18364" s="74"/>
      <c r="CA18364" s="74"/>
      <c r="CF18364" s="79"/>
      <c r="CL18364" s="79"/>
    </row>
    <row r="18365" spans="30:90">
      <c r="AD18365" s="73"/>
      <c r="AE18365" s="74"/>
      <c r="AF18365" s="74"/>
      <c r="BX18365" s="73"/>
      <c r="BY18365" s="74"/>
      <c r="BZ18365" s="74"/>
      <c r="CA18365" s="74"/>
      <c r="CF18365" s="79"/>
      <c r="CL18365" s="79"/>
    </row>
    <row r="18366" spans="30:90">
      <c r="AD18366" s="73"/>
      <c r="AE18366" s="74"/>
      <c r="AF18366" s="74"/>
      <c r="BX18366" s="73"/>
      <c r="BY18366" s="74"/>
      <c r="BZ18366" s="74"/>
      <c r="CA18366" s="74"/>
      <c r="CF18366" s="79"/>
      <c r="CL18366" s="79"/>
    </row>
    <row r="18367" spans="30:90">
      <c r="AD18367" s="73"/>
      <c r="AE18367" s="74"/>
      <c r="AF18367" s="74"/>
      <c r="BX18367" s="73"/>
      <c r="BY18367" s="74"/>
      <c r="BZ18367" s="74"/>
      <c r="CA18367" s="74"/>
      <c r="CF18367" s="79"/>
      <c r="CL18367" s="79"/>
    </row>
    <row r="18368" spans="30:90">
      <c r="AD18368" s="73"/>
      <c r="AE18368" s="74"/>
      <c r="AF18368" s="74"/>
      <c r="BX18368" s="73"/>
      <c r="BY18368" s="74"/>
      <c r="BZ18368" s="74"/>
      <c r="CA18368" s="74"/>
      <c r="CF18368" s="79"/>
      <c r="CL18368" s="79"/>
    </row>
    <row r="18369" spans="30:90">
      <c r="AD18369" s="73"/>
      <c r="AE18369" s="74"/>
      <c r="AF18369" s="74"/>
      <c r="BX18369" s="73"/>
      <c r="BY18369" s="74"/>
      <c r="BZ18369" s="74"/>
      <c r="CA18369" s="74"/>
      <c r="CF18369" s="79"/>
      <c r="CL18369" s="79"/>
    </row>
    <row r="18370" spans="30:90">
      <c r="AD18370" s="73"/>
      <c r="AE18370" s="74"/>
      <c r="AF18370" s="74"/>
      <c r="BX18370" s="73"/>
      <c r="BY18370" s="74"/>
      <c r="BZ18370" s="74"/>
      <c r="CA18370" s="74"/>
      <c r="CF18370" s="79"/>
      <c r="CL18370" s="79"/>
    </row>
    <row r="18371" spans="30:90">
      <c r="AD18371" s="73"/>
      <c r="AE18371" s="74"/>
      <c r="AF18371" s="74"/>
      <c r="BX18371" s="73"/>
      <c r="BY18371" s="74"/>
      <c r="BZ18371" s="74"/>
      <c r="CA18371" s="74"/>
      <c r="CF18371" s="79"/>
      <c r="CL18371" s="79"/>
    </row>
    <row r="18372" spans="30:90">
      <c r="AD18372" s="73"/>
      <c r="AE18372" s="74"/>
      <c r="AF18372" s="74"/>
      <c r="BX18372" s="73"/>
      <c r="BY18372" s="74"/>
      <c r="BZ18372" s="74"/>
      <c r="CA18372" s="74"/>
      <c r="CF18372" s="79"/>
      <c r="CL18372" s="79"/>
    </row>
    <row r="18373" spans="30:90">
      <c r="AD18373" s="73"/>
      <c r="AE18373" s="74"/>
      <c r="AF18373" s="74"/>
      <c r="BX18373" s="73"/>
      <c r="BY18373" s="74"/>
      <c r="BZ18373" s="74"/>
      <c r="CA18373" s="74"/>
      <c r="CF18373" s="79"/>
      <c r="CL18373" s="79"/>
    </row>
    <row r="18374" spans="30:90">
      <c r="AD18374" s="73"/>
      <c r="AE18374" s="74"/>
      <c r="AF18374" s="74"/>
      <c r="BX18374" s="73"/>
      <c r="BY18374" s="74"/>
      <c r="BZ18374" s="74"/>
      <c r="CA18374" s="74"/>
      <c r="CF18374" s="79"/>
      <c r="CL18374" s="79"/>
    </row>
    <row r="18375" spans="30:90">
      <c r="AD18375" s="73"/>
      <c r="AE18375" s="74"/>
      <c r="AF18375" s="74"/>
      <c r="BX18375" s="73"/>
      <c r="BY18375" s="74"/>
      <c r="BZ18375" s="74"/>
      <c r="CA18375" s="74"/>
      <c r="CF18375" s="79"/>
      <c r="CL18375" s="79"/>
    </row>
    <row r="18376" spans="30:90">
      <c r="AD18376" s="73"/>
      <c r="AE18376" s="74"/>
      <c r="AF18376" s="74"/>
      <c r="BX18376" s="73"/>
      <c r="BY18376" s="74"/>
      <c r="BZ18376" s="74"/>
      <c r="CA18376" s="74"/>
      <c r="CF18376" s="79"/>
      <c r="CL18376" s="79"/>
    </row>
    <row r="18377" spans="30:90">
      <c r="AD18377" s="73"/>
      <c r="AE18377" s="74"/>
      <c r="AF18377" s="74"/>
      <c r="BX18377" s="73"/>
      <c r="BY18377" s="74"/>
      <c r="BZ18377" s="74"/>
      <c r="CA18377" s="74"/>
      <c r="CF18377" s="79"/>
      <c r="CL18377" s="79"/>
    </row>
    <row r="18378" spans="30:90">
      <c r="AD18378" s="73"/>
      <c r="AE18378" s="74"/>
      <c r="AF18378" s="74"/>
      <c r="BX18378" s="73"/>
      <c r="BY18378" s="74"/>
      <c r="BZ18378" s="74"/>
      <c r="CA18378" s="74"/>
      <c r="CF18378" s="79"/>
      <c r="CL18378" s="79"/>
    </row>
    <row r="18379" spans="30:90">
      <c r="AD18379" s="73"/>
      <c r="AE18379" s="74"/>
      <c r="AF18379" s="74"/>
      <c r="BX18379" s="73"/>
      <c r="BY18379" s="74"/>
      <c r="BZ18379" s="74"/>
      <c r="CA18379" s="74"/>
      <c r="CF18379" s="79"/>
      <c r="CL18379" s="79"/>
    </row>
    <row r="18380" spans="30:90">
      <c r="AD18380" s="73"/>
      <c r="AE18380" s="74"/>
      <c r="AF18380" s="74"/>
      <c r="BX18380" s="73"/>
      <c r="BY18380" s="74"/>
      <c r="BZ18380" s="74"/>
      <c r="CA18380" s="74"/>
      <c r="CF18380" s="79"/>
      <c r="CL18380" s="79"/>
    </row>
    <row r="18381" spans="30:90">
      <c r="AD18381" s="73"/>
      <c r="AE18381" s="74"/>
      <c r="AF18381" s="74"/>
      <c r="BX18381" s="73"/>
      <c r="BY18381" s="74"/>
      <c r="BZ18381" s="74"/>
      <c r="CA18381" s="74"/>
      <c r="CF18381" s="79"/>
      <c r="CL18381" s="79"/>
    </row>
    <row r="18382" spans="30:90">
      <c r="AD18382" s="73"/>
      <c r="AE18382" s="74"/>
      <c r="AF18382" s="74"/>
      <c r="BX18382" s="73"/>
      <c r="BY18382" s="74"/>
      <c r="BZ18382" s="74"/>
      <c r="CA18382" s="74"/>
      <c r="CF18382" s="79"/>
      <c r="CL18382" s="79"/>
    </row>
    <row r="18383" spans="30:90">
      <c r="AD18383" s="73"/>
      <c r="AE18383" s="74"/>
      <c r="AF18383" s="74"/>
      <c r="BX18383" s="73"/>
      <c r="BY18383" s="74"/>
      <c r="BZ18383" s="74"/>
      <c r="CA18383" s="74"/>
      <c r="CF18383" s="79"/>
      <c r="CL18383" s="79"/>
    </row>
    <row r="18384" spans="30:90">
      <c r="AD18384" s="73"/>
      <c r="AE18384" s="74"/>
      <c r="AF18384" s="74"/>
      <c r="BX18384" s="73"/>
      <c r="BY18384" s="74"/>
      <c r="BZ18384" s="74"/>
      <c r="CA18384" s="74"/>
      <c r="CF18384" s="79"/>
      <c r="CL18384" s="79"/>
    </row>
    <row r="18385" spans="30:90">
      <c r="AD18385" s="73"/>
      <c r="AE18385" s="74"/>
      <c r="AF18385" s="74"/>
      <c r="BX18385" s="73"/>
      <c r="BY18385" s="74"/>
      <c r="BZ18385" s="74"/>
      <c r="CA18385" s="74"/>
      <c r="CF18385" s="79"/>
      <c r="CL18385" s="79"/>
    </row>
    <row r="18386" spans="30:90">
      <c r="AD18386" s="73"/>
      <c r="AE18386" s="74"/>
      <c r="AF18386" s="74"/>
      <c r="BX18386" s="73"/>
      <c r="BY18386" s="74"/>
      <c r="BZ18386" s="74"/>
      <c r="CA18386" s="74"/>
      <c r="CF18386" s="79"/>
      <c r="CL18386" s="79"/>
    </row>
    <row r="18387" spans="30:90">
      <c r="AD18387" s="73"/>
      <c r="AE18387" s="74"/>
      <c r="AF18387" s="74"/>
      <c r="BX18387" s="73"/>
      <c r="BY18387" s="74"/>
      <c r="BZ18387" s="74"/>
      <c r="CA18387" s="74"/>
      <c r="CF18387" s="79"/>
      <c r="CL18387" s="79"/>
    </row>
    <row r="18388" spans="30:90">
      <c r="AD18388" s="73"/>
      <c r="AE18388" s="74"/>
      <c r="AF18388" s="74"/>
      <c r="BX18388" s="73"/>
      <c r="BY18388" s="74"/>
      <c r="BZ18388" s="74"/>
      <c r="CA18388" s="74"/>
      <c r="CF18388" s="79"/>
      <c r="CL18388" s="79"/>
    </row>
    <row r="18389" spans="30:90">
      <c r="AD18389" s="73"/>
      <c r="AE18389" s="74"/>
      <c r="AF18389" s="74"/>
      <c r="BX18389" s="73"/>
      <c r="BY18389" s="74"/>
      <c r="BZ18389" s="74"/>
      <c r="CA18389" s="74"/>
      <c r="CF18389" s="79"/>
      <c r="CL18389" s="79"/>
    </row>
    <row r="18390" spans="30:90">
      <c r="AD18390" s="73"/>
      <c r="AE18390" s="74"/>
      <c r="AF18390" s="74"/>
      <c r="BX18390" s="73"/>
      <c r="BY18390" s="74"/>
      <c r="BZ18390" s="74"/>
      <c r="CA18390" s="74"/>
      <c r="CF18390" s="79"/>
      <c r="CL18390" s="79"/>
    </row>
    <row r="18391" spans="30:90">
      <c r="AD18391" s="73"/>
      <c r="AE18391" s="74"/>
      <c r="AF18391" s="74"/>
      <c r="BX18391" s="73"/>
      <c r="BY18391" s="74"/>
      <c r="BZ18391" s="74"/>
      <c r="CA18391" s="74"/>
      <c r="CF18391" s="79"/>
      <c r="CL18391" s="79"/>
    </row>
    <row r="18392" spans="30:90">
      <c r="AD18392" s="73"/>
      <c r="AE18392" s="74"/>
      <c r="AF18392" s="74"/>
      <c r="BX18392" s="73"/>
      <c r="BY18392" s="74"/>
      <c r="BZ18392" s="74"/>
      <c r="CA18392" s="74"/>
      <c r="CF18392" s="79"/>
      <c r="CL18392" s="79"/>
    </row>
    <row r="18393" spans="30:90">
      <c r="AD18393" s="73"/>
      <c r="AE18393" s="74"/>
      <c r="AF18393" s="74"/>
      <c r="BX18393" s="73"/>
      <c r="BY18393" s="74"/>
      <c r="BZ18393" s="74"/>
      <c r="CA18393" s="74"/>
      <c r="CF18393" s="79"/>
      <c r="CL18393" s="79"/>
    </row>
    <row r="18394" spans="30:90">
      <c r="AD18394" s="73"/>
      <c r="AE18394" s="74"/>
      <c r="AF18394" s="74"/>
      <c r="BX18394" s="73"/>
      <c r="BY18394" s="74"/>
      <c r="BZ18394" s="74"/>
      <c r="CA18394" s="74"/>
      <c r="CF18394" s="79"/>
      <c r="CL18394" s="79"/>
    </row>
    <row r="18395" spans="30:90">
      <c r="AD18395" s="73"/>
      <c r="AE18395" s="74"/>
      <c r="AF18395" s="74"/>
      <c r="BX18395" s="73"/>
      <c r="BY18395" s="74"/>
      <c r="BZ18395" s="74"/>
      <c r="CA18395" s="74"/>
      <c r="CF18395" s="79"/>
      <c r="CL18395" s="79"/>
    </row>
    <row r="18396" spans="30:90">
      <c r="AD18396" s="73"/>
      <c r="AE18396" s="74"/>
      <c r="AF18396" s="74"/>
      <c r="BX18396" s="73"/>
      <c r="BY18396" s="74"/>
      <c r="BZ18396" s="74"/>
      <c r="CA18396" s="74"/>
      <c r="CF18396" s="79"/>
      <c r="CL18396" s="79"/>
    </row>
    <row r="18397" spans="30:90">
      <c r="AD18397" s="73"/>
      <c r="AE18397" s="74"/>
      <c r="AF18397" s="74"/>
      <c r="BX18397" s="73"/>
      <c r="BY18397" s="74"/>
      <c r="BZ18397" s="74"/>
      <c r="CA18397" s="74"/>
      <c r="CF18397" s="79"/>
      <c r="CL18397" s="79"/>
    </row>
    <row r="18398" spans="30:90">
      <c r="AD18398" s="73"/>
      <c r="AE18398" s="74"/>
      <c r="AF18398" s="74"/>
      <c r="BX18398" s="73"/>
      <c r="BY18398" s="74"/>
      <c r="BZ18398" s="74"/>
      <c r="CA18398" s="74"/>
      <c r="CF18398" s="79"/>
      <c r="CL18398" s="79"/>
    </row>
    <row r="18399" spans="30:90">
      <c r="AD18399" s="73"/>
      <c r="AE18399" s="74"/>
      <c r="AF18399" s="74"/>
      <c r="BX18399" s="73"/>
      <c r="BY18399" s="74"/>
      <c r="BZ18399" s="74"/>
      <c r="CA18399" s="74"/>
      <c r="CF18399" s="79"/>
      <c r="CL18399" s="79"/>
    </row>
    <row r="18400" spans="30:90">
      <c r="AD18400" s="73"/>
      <c r="AE18400" s="74"/>
      <c r="AF18400" s="74"/>
      <c r="BX18400" s="73"/>
      <c r="BY18400" s="74"/>
      <c r="BZ18400" s="74"/>
      <c r="CA18400" s="74"/>
      <c r="CF18400" s="79"/>
      <c r="CL18400" s="79"/>
    </row>
    <row r="18401" spans="30:90">
      <c r="AD18401" s="73"/>
      <c r="AE18401" s="74"/>
      <c r="AF18401" s="74"/>
      <c r="BX18401" s="73"/>
      <c r="BY18401" s="74"/>
      <c r="BZ18401" s="74"/>
      <c r="CA18401" s="74"/>
      <c r="CF18401" s="79"/>
      <c r="CL18401" s="79"/>
    </row>
    <row r="18402" spans="30:90">
      <c r="AD18402" s="73"/>
      <c r="AE18402" s="74"/>
      <c r="AF18402" s="74"/>
      <c r="BX18402" s="73"/>
      <c r="BY18402" s="74"/>
      <c r="BZ18402" s="74"/>
      <c r="CA18402" s="74"/>
      <c r="CF18402" s="79"/>
      <c r="CL18402" s="79"/>
    </row>
    <row r="18403" spans="30:90">
      <c r="AD18403" s="73"/>
      <c r="AE18403" s="74"/>
      <c r="AF18403" s="74"/>
      <c r="BX18403" s="73"/>
      <c r="BY18403" s="74"/>
      <c r="BZ18403" s="74"/>
      <c r="CA18403" s="74"/>
      <c r="CF18403" s="79"/>
      <c r="CL18403" s="79"/>
    </row>
    <row r="18404" spans="30:90">
      <c r="AD18404" s="73"/>
      <c r="AE18404" s="74"/>
      <c r="AF18404" s="74"/>
      <c r="BX18404" s="73"/>
      <c r="BY18404" s="74"/>
      <c r="BZ18404" s="74"/>
      <c r="CA18404" s="74"/>
      <c r="CF18404" s="79"/>
      <c r="CL18404" s="79"/>
    </row>
    <row r="18405" spans="30:90">
      <c r="AD18405" s="73"/>
      <c r="AE18405" s="74"/>
      <c r="AF18405" s="74"/>
      <c r="BX18405" s="73"/>
      <c r="BY18405" s="74"/>
      <c r="BZ18405" s="74"/>
      <c r="CA18405" s="74"/>
      <c r="CF18405" s="79"/>
      <c r="CL18405" s="79"/>
    </row>
    <row r="18406" spans="30:90">
      <c r="AD18406" s="73"/>
      <c r="AE18406" s="74"/>
      <c r="AF18406" s="74"/>
      <c r="BX18406" s="73"/>
      <c r="BY18406" s="74"/>
      <c r="BZ18406" s="74"/>
      <c r="CA18406" s="74"/>
      <c r="CF18406" s="79"/>
      <c r="CL18406" s="79"/>
    </row>
    <row r="18407" spans="30:90">
      <c r="AD18407" s="73"/>
      <c r="AE18407" s="74"/>
      <c r="AF18407" s="74"/>
      <c r="BX18407" s="73"/>
      <c r="BY18407" s="74"/>
      <c r="BZ18407" s="74"/>
      <c r="CA18407" s="74"/>
      <c r="CF18407" s="79"/>
      <c r="CL18407" s="79"/>
    </row>
    <row r="18408" spans="30:90">
      <c r="AD18408" s="73"/>
      <c r="AE18408" s="74"/>
      <c r="AF18408" s="74"/>
      <c r="BX18408" s="73"/>
      <c r="BY18408" s="74"/>
      <c r="BZ18408" s="74"/>
      <c r="CA18408" s="74"/>
      <c r="CF18408" s="79"/>
      <c r="CL18408" s="79"/>
    </row>
    <row r="18409" spans="30:90">
      <c r="AD18409" s="73"/>
      <c r="AE18409" s="74"/>
      <c r="AF18409" s="74"/>
      <c r="BX18409" s="73"/>
      <c r="BY18409" s="74"/>
      <c r="BZ18409" s="74"/>
      <c r="CA18409" s="74"/>
      <c r="CF18409" s="79"/>
      <c r="CL18409" s="79"/>
    </row>
    <row r="18410" spans="30:90">
      <c r="AD18410" s="73"/>
      <c r="AE18410" s="74"/>
      <c r="AF18410" s="74"/>
      <c r="BX18410" s="73"/>
      <c r="BY18410" s="74"/>
      <c r="BZ18410" s="74"/>
      <c r="CA18410" s="74"/>
      <c r="CF18410" s="79"/>
      <c r="CL18410" s="79"/>
    </row>
    <row r="18411" spans="30:90">
      <c r="AD18411" s="73"/>
      <c r="AE18411" s="74"/>
      <c r="AF18411" s="74"/>
      <c r="BX18411" s="73"/>
      <c r="BY18411" s="74"/>
      <c r="BZ18411" s="74"/>
      <c r="CA18411" s="74"/>
      <c r="CF18411" s="79"/>
      <c r="CL18411" s="79"/>
    </row>
    <row r="18412" spans="30:90">
      <c r="AD18412" s="73"/>
      <c r="AE18412" s="74"/>
      <c r="AF18412" s="74"/>
      <c r="BX18412" s="73"/>
      <c r="BY18412" s="74"/>
      <c r="BZ18412" s="74"/>
      <c r="CA18412" s="74"/>
      <c r="CF18412" s="79"/>
      <c r="CL18412" s="79"/>
    </row>
    <row r="18413" spans="30:90">
      <c r="AD18413" s="73"/>
      <c r="AE18413" s="74"/>
      <c r="AF18413" s="74"/>
      <c r="BX18413" s="73"/>
      <c r="BY18413" s="74"/>
      <c r="BZ18413" s="74"/>
      <c r="CA18413" s="74"/>
      <c r="CF18413" s="79"/>
      <c r="CL18413" s="79"/>
    </row>
    <row r="18414" spans="30:90">
      <c r="AD18414" s="73"/>
      <c r="AE18414" s="74"/>
      <c r="AF18414" s="74"/>
      <c r="BX18414" s="73"/>
      <c r="BY18414" s="74"/>
      <c r="BZ18414" s="74"/>
      <c r="CA18414" s="74"/>
      <c r="CF18414" s="79"/>
      <c r="CL18414" s="79"/>
    </row>
    <row r="18415" spans="30:90">
      <c r="AD18415" s="73"/>
      <c r="AE18415" s="74"/>
      <c r="AF18415" s="74"/>
      <c r="BX18415" s="73"/>
      <c r="BY18415" s="74"/>
      <c r="BZ18415" s="74"/>
      <c r="CA18415" s="74"/>
      <c r="CF18415" s="79"/>
      <c r="CL18415" s="79"/>
    </row>
    <row r="18416" spans="30:90">
      <c r="AD18416" s="73"/>
      <c r="AE18416" s="74"/>
      <c r="AF18416" s="74"/>
      <c r="BX18416" s="73"/>
      <c r="BY18416" s="74"/>
      <c r="BZ18416" s="74"/>
      <c r="CA18416" s="74"/>
      <c r="CF18416" s="79"/>
      <c r="CL18416" s="79"/>
    </row>
    <row r="18417" spans="30:90">
      <c r="AD18417" s="73"/>
      <c r="AE18417" s="74"/>
      <c r="AF18417" s="74"/>
      <c r="BX18417" s="73"/>
      <c r="BY18417" s="74"/>
      <c r="BZ18417" s="74"/>
      <c r="CA18417" s="74"/>
      <c r="CF18417" s="79"/>
      <c r="CL18417" s="79"/>
    </row>
    <row r="18418" spans="30:90">
      <c r="AD18418" s="73"/>
      <c r="AE18418" s="74"/>
      <c r="AF18418" s="74"/>
      <c r="BX18418" s="73"/>
      <c r="BY18418" s="74"/>
      <c r="BZ18418" s="74"/>
      <c r="CA18418" s="74"/>
      <c r="CF18418" s="79"/>
      <c r="CL18418" s="79"/>
    </row>
    <row r="18419" spans="30:90">
      <c r="AD18419" s="73"/>
      <c r="AE18419" s="74"/>
      <c r="AF18419" s="74"/>
      <c r="BX18419" s="73"/>
      <c r="BY18419" s="74"/>
      <c r="BZ18419" s="74"/>
      <c r="CA18419" s="74"/>
      <c r="CF18419" s="79"/>
      <c r="CL18419" s="79"/>
    </row>
    <row r="18420" spans="30:90">
      <c r="AD18420" s="73"/>
      <c r="AE18420" s="74"/>
      <c r="AF18420" s="74"/>
      <c r="BX18420" s="73"/>
      <c r="BY18420" s="74"/>
      <c r="BZ18420" s="74"/>
      <c r="CA18420" s="74"/>
      <c r="CF18420" s="79"/>
      <c r="CL18420" s="79"/>
    </row>
    <row r="18421" spans="30:90">
      <c r="AD18421" s="73"/>
      <c r="AE18421" s="74"/>
      <c r="AF18421" s="74"/>
      <c r="BX18421" s="73"/>
      <c r="BY18421" s="74"/>
      <c r="BZ18421" s="74"/>
      <c r="CA18421" s="74"/>
      <c r="CF18421" s="79"/>
      <c r="CL18421" s="79"/>
    </row>
    <row r="18422" spans="30:90">
      <c r="AD18422" s="73"/>
      <c r="AE18422" s="74"/>
      <c r="AF18422" s="74"/>
      <c r="BX18422" s="73"/>
      <c r="BY18422" s="74"/>
      <c r="BZ18422" s="74"/>
      <c r="CA18422" s="74"/>
      <c r="CF18422" s="79"/>
      <c r="CL18422" s="79"/>
    </row>
    <row r="18423" spans="30:90">
      <c r="AD18423" s="73"/>
      <c r="AE18423" s="74"/>
      <c r="AF18423" s="74"/>
      <c r="BX18423" s="73"/>
      <c r="BY18423" s="74"/>
      <c r="BZ18423" s="74"/>
      <c r="CA18423" s="74"/>
      <c r="CF18423" s="79"/>
      <c r="CL18423" s="79"/>
    </row>
    <row r="18424" spans="30:90">
      <c r="AD18424" s="73"/>
      <c r="AE18424" s="74"/>
      <c r="AF18424" s="74"/>
      <c r="BX18424" s="73"/>
      <c r="BY18424" s="74"/>
      <c r="BZ18424" s="74"/>
      <c r="CA18424" s="74"/>
      <c r="CF18424" s="79"/>
      <c r="CL18424" s="79"/>
    </row>
    <row r="18425" spans="30:90">
      <c r="AD18425" s="73"/>
      <c r="AE18425" s="74"/>
      <c r="AF18425" s="74"/>
      <c r="BX18425" s="73"/>
      <c r="BY18425" s="74"/>
      <c r="BZ18425" s="74"/>
      <c r="CA18425" s="74"/>
      <c r="CF18425" s="79"/>
      <c r="CL18425" s="79"/>
    </row>
    <row r="18426" spans="30:90">
      <c r="AD18426" s="73"/>
      <c r="AE18426" s="74"/>
      <c r="AF18426" s="74"/>
      <c r="BX18426" s="73"/>
      <c r="BY18426" s="74"/>
      <c r="BZ18426" s="74"/>
      <c r="CA18426" s="74"/>
      <c r="CF18426" s="79"/>
      <c r="CL18426" s="79"/>
    </row>
    <row r="18427" spans="30:90">
      <c r="AD18427" s="73"/>
      <c r="AE18427" s="74"/>
      <c r="AF18427" s="74"/>
      <c r="BX18427" s="73"/>
      <c r="BY18427" s="74"/>
      <c r="BZ18427" s="74"/>
      <c r="CA18427" s="74"/>
      <c r="CF18427" s="79"/>
      <c r="CL18427" s="79"/>
    </row>
    <row r="18428" spans="30:90">
      <c r="AD18428" s="73"/>
      <c r="AE18428" s="74"/>
      <c r="AF18428" s="74"/>
      <c r="BX18428" s="73"/>
      <c r="BY18428" s="74"/>
      <c r="BZ18428" s="74"/>
      <c r="CA18428" s="74"/>
      <c r="CF18428" s="79"/>
      <c r="CL18428" s="79"/>
    </row>
    <row r="18429" spans="30:90">
      <c r="AD18429" s="73"/>
      <c r="AE18429" s="74"/>
      <c r="AF18429" s="74"/>
      <c r="BX18429" s="73"/>
      <c r="BY18429" s="74"/>
      <c r="BZ18429" s="74"/>
      <c r="CA18429" s="74"/>
      <c r="CF18429" s="79"/>
      <c r="CL18429" s="79"/>
    </row>
    <row r="18430" spans="30:90">
      <c r="AD18430" s="73"/>
      <c r="AE18430" s="74"/>
      <c r="AF18430" s="74"/>
      <c r="BX18430" s="73"/>
      <c r="BY18430" s="74"/>
      <c r="BZ18430" s="74"/>
      <c r="CA18430" s="74"/>
      <c r="CF18430" s="79"/>
      <c r="CL18430" s="79"/>
    </row>
    <row r="18431" spans="30:90">
      <c r="AD18431" s="73"/>
      <c r="AE18431" s="74"/>
      <c r="AF18431" s="74"/>
      <c r="BX18431" s="73"/>
      <c r="BY18431" s="74"/>
      <c r="BZ18431" s="74"/>
      <c r="CA18431" s="74"/>
      <c r="CF18431" s="79"/>
      <c r="CL18431" s="79"/>
    </row>
    <row r="18432" spans="30:90">
      <c r="AD18432" s="73"/>
      <c r="AE18432" s="74"/>
      <c r="AF18432" s="74"/>
      <c r="BX18432" s="73"/>
      <c r="BY18432" s="74"/>
      <c r="BZ18432" s="74"/>
      <c r="CA18432" s="74"/>
      <c r="CF18432" s="79"/>
      <c r="CL18432" s="79"/>
    </row>
    <row r="18433" spans="30:90">
      <c r="AD18433" s="73"/>
      <c r="AE18433" s="74"/>
      <c r="AF18433" s="74"/>
      <c r="BX18433" s="73"/>
      <c r="BY18433" s="74"/>
      <c r="BZ18433" s="74"/>
      <c r="CA18433" s="74"/>
      <c r="CF18433" s="79"/>
      <c r="CL18433" s="79"/>
    </row>
    <row r="18434" spans="30:90">
      <c r="AD18434" s="73"/>
      <c r="AE18434" s="74"/>
      <c r="AF18434" s="74"/>
      <c r="BX18434" s="73"/>
      <c r="BY18434" s="74"/>
      <c r="BZ18434" s="74"/>
      <c r="CA18434" s="74"/>
      <c r="CF18434" s="79"/>
      <c r="CL18434" s="79"/>
    </row>
    <row r="18435" spans="30:90">
      <c r="AD18435" s="73"/>
      <c r="AE18435" s="74"/>
      <c r="AF18435" s="74"/>
      <c r="BX18435" s="73"/>
      <c r="BY18435" s="74"/>
      <c r="BZ18435" s="74"/>
      <c r="CA18435" s="74"/>
      <c r="CF18435" s="79"/>
      <c r="CL18435" s="79"/>
    </row>
    <row r="18436" spans="30:90">
      <c r="AD18436" s="73"/>
      <c r="AE18436" s="74"/>
      <c r="AF18436" s="74"/>
      <c r="BX18436" s="73"/>
      <c r="BY18436" s="74"/>
      <c r="BZ18436" s="74"/>
      <c r="CA18436" s="74"/>
      <c r="CF18436" s="79"/>
      <c r="CL18436" s="79"/>
    </row>
    <row r="18437" spans="30:90">
      <c r="AD18437" s="73"/>
      <c r="AE18437" s="74"/>
      <c r="AF18437" s="74"/>
      <c r="BX18437" s="73"/>
      <c r="BY18437" s="74"/>
      <c r="BZ18437" s="74"/>
      <c r="CA18437" s="74"/>
      <c r="CF18437" s="79"/>
      <c r="CL18437" s="79"/>
    </row>
    <row r="18438" spans="30:90">
      <c r="AD18438" s="73"/>
      <c r="AE18438" s="74"/>
      <c r="AF18438" s="74"/>
      <c r="BX18438" s="73"/>
      <c r="BY18438" s="74"/>
      <c r="BZ18438" s="74"/>
      <c r="CA18438" s="74"/>
      <c r="CF18438" s="79"/>
      <c r="CL18438" s="79"/>
    </row>
    <row r="18439" spans="30:90">
      <c r="AD18439" s="73"/>
      <c r="AE18439" s="74"/>
      <c r="AF18439" s="74"/>
      <c r="BX18439" s="73"/>
      <c r="BY18439" s="74"/>
      <c r="BZ18439" s="74"/>
      <c r="CA18439" s="74"/>
      <c r="CF18439" s="79"/>
      <c r="CL18439" s="79"/>
    </row>
    <row r="18440" spans="30:90">
      <c r="AD18440" s="73"/>
      <c r="AE18440" s="74"/>
      <c r="AF18440" s="74"/>
      <c r="BX18440" s="73"/>
      <c r="BY18440" s="74"/>
      <c r="BZ18440" s="74"/>
      <c r="CA18440" s="74"/>
      <c r="CF18440" s="79"/>
      <c r="CL18440" s="79"/>
    </row>
    <row r="18441" spans="30:90">
      <c r="AD18441" s="73"/>
      <c r="AE18441" s="74"/>
      <c r="AF18441" s="74"/>
      <c r="BX18441" s="73"/>
      <c r="BY18441" s="74"/>
      <c r="BZ18441" s="74"/>
      <c r="CA18441" s="74"/>
      <c r="CF18441" s="79"/>
      <c r="CL18441" s="79"/>
    </row>
    <row r="18442" spans="30:90">
      <c r="AD18442" s="73"/>
      <c r="AE18442" s="74"/>
      <c r="AF18442" s="74"/>
      <c r="BX18442" s="73"/>
      <c r="BY18442" s="74"/>
      <c r="BZ18442" s="74"/>
      <c r="CA18442" s="74"/>
      <c r="CF18442" s="79"/>
      <c r="CL18442" s="79"/>
    </row>
    <row r="18443" spans="30:90">
      <c r="AD18443" s="73"/>
      <c r="AE18443" s="74"/>
      <c r="AF18443" s="74"/>
      <c r="BX18443" s="73"/>
      <c r="BY18443" s="74"/>
      <c r="BZ18443" s="74"/>
      <c r="CA18443" s="74"/>
      <c r="CF18443" s="79"/>
      <c r="CL18443" s="79"/>
    </row>
    <row r="18444" spans="30:90">
      <c r="AD18444" s="73"/>
      <c r="AE18444" s="74"/>
      <c r="AF18444" s="74"/>
      <c r="BX18444" s="73"/>
      <c r="BY18444" s="74"/>
      <c r="BZ18444" s="74"/>
      <c r="CA18444" s="74"/>
      <c r="CF18444" s="79"/>
      <c r="CL18444" s="79"/>
    </row>
    <row r="18445" spans="30:90">
      <c r="AD18445" s="73"/>
      <c r="AE18445" s="74"/>
      <c r="AF18445" s="74"/>
      <c r="BX18445" s="73"/>
      <c r="BY18445" s="74"/>
      <c r="BZ18445" s="74"/>
      <c r="CA18445" s="74"/>
      <c r="CF18445" s="79"/>
      <c r="CL18445" s="79"/>
    </row>
    <row r="18446" spans="30:90">
      <c r="AD18446" s="73"/>
      <c r="AE18446" s="74"/>
      <c r="AF18446" s="74"/>
      <c r="BX18446" s="73"/>
      <c r="BY18446" s="74"/>
      <c r="BZ18446" s="74"/>
      <c r="CA18446" s="74"/>
      <c r="CF18446" s="79"/>
      <c r="CL18446" s="79"/>
    </row>
    <row r="18447" spans="30:90">
      <c r="AD18447" s="73"/>
      <c r="AE18447" s="74"/>
      <c r="AF18447" s="74"/>
      <c r="BX18447" s="73"/>
      <c r="BY18447" s="74"/>
      <c r="BZ18447" s="74"/>
      <c r="CA18447" s="74"/>
      <c r="CF18447" s="79"/>
      <c r="CL18447" s="79"/>
    </row>
    <row r="18448" spans="30:90">
      <c r="AD18448" s="73"/>
      <c r="AE18448" s="74"/>
      <c r="AF18448" s="74"/>
      <c r="BX18448" s="73"/>
      <c r="BY18448" s="74"/>
      <c r="BZ18448" s="74"/>
      <c r="CA18448" s="74"/>
      <c r="CF18448" s="79"/>
      <c r="CL18448" s="79"/>
    </row>
    <row r="18449" spans="30:90">
      <c r="AD18449" s="73"/>
      <c r="AE18449" s="74"/>
      <c r="AF18449" s="74"/>
      <c r="BX18449" s="73"/>
      <c r="BY18449" s="74"/>
      <c r="BZ18449" s="74"/>
      <c r="CA18449" s="74"/>
      <c r="CF18449" s="79"/>
      <c r="CL18449" s="79"/>
    </row>
    <row r="18450" spans="30:90">
      <c r="AD18450" s="73"/>
      <c r="AE18450" s="74"/>
      <c r="AF18450" s="74"/>
      <c r="BX18450" s="73"/>
      <c r="BY18450" s="74"/>
      <c r="BZ18450" s="74"/>
      <c r="CA18450" s="74"/>
      <c r="CF18450" s="79"/>
      <c r="CL18450" s="79"/>
    </row>
    <row r="18451" spans="30:90">
      <c r="AD18451" s="73"/>
      <c r="AE18451" s="74"/>
      <c r="AF18451" s="74"/>
      <c r="BX18451" s="73"/>
      <c r="BY18451" s="74"/>
      <c r="BZ18451" s="74"/>
      <c r="CA18451" s="74"/>
      <c r="CF18451" s="79"/>
      <c r="CL18451" s="79"/>
    </row>
    <row r="18452" spans="30:90">
      <c r="AD18452" s="73"/>
      <c r="AE18452" s="74"/>
      <c r="AF18452" s="74"/>
      <c r="BX18452" s="73"/>
      <c r="BY18452" s="74"/>
      <c r="BZ18452" s="74"/>
      <c r="CA18452" s="74"/>
      <c r="CF18452" s="79"/>
      <c r="CL18452" s="79"/>
    </row>
    <row r="18453" spans="30:90">
      <c r="AD18453" s="73"/>
      <c r="AE18453" s="74"/>
      <c r="AF18453" s="74"/>
      <c r="BX18453" s="73"/>
      <c r="BY18453" s="74"/>
      <c r="BZ18453" s="74"/>
      <c r="CA18453" s="74"/>
      <c r="CF18453" s="79"/>
      <c r="CL18453" s="79"/>
    </row>
    <row r="18454" spans="30:90">
      <c r="AD18454" s="73"/>
      <c r="AE18454" s="74"/>
      <c r="AF18454" s="74"/>
      <c r="BX18454" s="73"/>
      <c r="BY18454" s="74"/>
      <c r="BZ18454" s="74"/>
      <c r="CA18454" s="74"/>
      <c r="CF18454" s="79"/>
      <c r="CL18454" s="79"/>
    </row>
    <row r="18455" spans="30:90">
      <c r="AD18455" s="73"/>
      <c r="AE18455" s="74"/>
      <c r="AF18455" s="74"/>
      <c r="BX18455" s="73"/>
      <c r="BY18455" s="74"/>
      <c r="BZ18455" s="74"/>
      <c r="CA18455" s="74"/>
      <c r="CF18455" s="79"/>
      <c r="CL18455" s="79"/>
    </row>
    <row r="18456" spans="30:90">
      <c r="AD18456" s="73"/>
      <c r="AE18456" s="74"/>
      <c r="AF18456" s="74"/>
      <c r="BX18456" s="73"/>
      <c r="BY18456" s="74"/>
      <c r="BZ18456" s="74"/>
      <c r="CA18456" s="74"/>
      <c r="CF18456" s="79"/>
      <c r="CL18456" s="79"/>
    </row>
    <row r="18457" spans="30:90">
      <c r="AD18457" s="73"/>
      <c r="AE18457" s="74"/>
      <c r="AF18457" s="74"/>
      <c r="BX18457" s="73"/>
      <c r="BY18457" s="74"/>
      <c r="BZ18457" s="74"/>
      <c r="CA18457" s="74"/>
      <c r="CF18457" s="79"/>
      <c r="CL18457" s="79"/>
    </row>
    <row r="18458" spans="30:90">
      <c r="AD18458" s="73"/>
      <c r="AE18458" s="74"/>
      <c r="AF18458" s="74"/>
      <c r="BX18458" s="73"/>
      <c r="BY18458" s="74"/>
      <c r="BZ18458" s="74"/>
      <c r="CA18458" s="74"/>
      <c r="CF18458" s="79"/>
      <c r="CL18458" s="79"/>
    </row>
    <row r="18459" spans="30:90">
      <c r="AD18459" s="73"/>
      <c r="AE18459" s="74"/>
      <c r="AF18459" s="74"/>
      <c r="BX18459" s="73"/>
      <c r="BY18459" s="74"/>
      <c r="BZ18459" s="74"/>
      <c r="CA18459" s="74"/>
      <c r="CF18459" s="79"/>
      <c r="CL18459" s="79"/>
    </row>
    <row r="18460" spans="30:90">
      <c r="AD18460" s="73"/>
      <c r="AE18460" s="74"/>
      <c r="AF18460" s="74"/>
      <c r="BX18460" s="73"/>
      <c r="BY18460" s="74"/>
      <c r="BZ18460" s="74"/>
      <c r="CA18460" s="74"/>
      <c r="CF18460" s="79"/>
      <c r="CL18460" s="79"/>
    </row>
    <row r="18461" spans="30:90">
      <c r="AD18461" s="73"/>
      <c r="AE18461" s="74"/>
      <c r="AF18461" s="74"/>
      <c r="BX18461" s="73"/>
      <c r="BY18461" s="74"/>
      <c r="BZ18461" s="74"/>
      <c r="CA18461" s="74"/>
      <c r="CF18461" s="79"/>
      <c r="CL18461" s="79"/>
    </row>
    <row r="18462" spans="30:90">
      <c r="AD18462" s="73"/>
      <c r="AE18462" s="74"/>
      <c r="AF18462" s="74"/>
      <c r="BX18462" s="73"/>
      <c r="BY18462" s="74"/>
      <c r="BZ18462" s="74"/>
      <c r="CA18462" s="74"/>
      <c r="CF18462" s="79"/>
      <c r="CL18462" s="79"/>
    </row>
    <row r="18463" spans="30:90">
      <c r="AD18463" s="73"/>
      <c r="AE18463" s="74"/>
      <c r="AF18463" s="74"/>
      <c r="BX18463" s="73"/>
      <c r="BY18463" s="74"/>
      <c r="BZ18463" s="74"/>
      <c r="CA18463" s="74"/>
      <c r="CF18463" s="79"/>
      <c r="CL18463" s="79"/>
    </row>
    <row r="18464" spans="30:90">
      <c r="AD18464" s="73"/>
      <c r="AE18464" s="74"/>
      <c r="AF18464" s="74"/>
      <c r="BX18464" s="73"/>
      <c r="BY18464" s="74"/>
      <c r="BZ18464" s="74"/>
      <c r="CA18464" s="74"/>
      <c r="CF18464" s="79"/>
      <c r="CL18464" s="79"/>
    </row>
    <row r="18465" spans="30:90">
      <c r="AD18465" s="73"/>
      <c r="AE18465" s="74"/>
      <c r="AF18465" s="74"/>
      <c r="BX18465" s="73"/>
      <c r="BY18465" s="74"/>
      <c r="BZ18465" s="74"/>
      <c r="CA18465" s="74"/>
      <c r="CF18465" s="79"/>
      <c r="CL18465" s="79"/>
    </row>
    <row r="18466" spans="30:90">
      <c r="AD18466" s="73"/>
      <c r="AE18466" s="74"/>
      <c r="AF18466" s="74"/>
      <c r="BX18466" s="73"/>
      <c r="BY18466" s="74"/>
      <c r="BZ18466" s="74"/>
      <c r="CA18466" s="74"/>
      <c r="CF18466" s="79"/>
      <c r="CL18466" s="79"/>
    </row>
    <row r="18467" spans="30:90">
      <c r="AD18467" s="73"/>
      <c r="AE18467" s="74"/>
      <c r="AF18467" s="74"/>
      <c r="BX18467" s="73"/>
      <c r="BY18467" s="74"/>
      <c r="BZ18467" s="74"/>
      <c r="CA18467" s="74"/>
      <c r="CF18467" s="79"/>
      <c r="CL18467" s="79"/>
    </row>
    <row r="18468" spans="30:90">
      <c r="AD18468" s="73"/>
      <c r="AE18468" s="74"/>
      <c r="AF18468" s="74"/>
      <c r="BX18468" s="73"/>
      <c r="BY18468" s="74"/>
      <c r="BZ18468" s="74"/>
      <c r="CA18468" s="74"/>
      <c r="CF18468" s="79"/>
      <c r="CL18468" s="79"/>
    </row>
    <row r="18469" spans="30:90">
      <c r="AD18469" s="73"/>
      <c r="AE18469" s="74"/>
      <c r="AF18469" s="74"/>
      <c r="BX18469" s="73"/>
      <c r="BY18469" s="74"/>
      <c r="BZ18469" s="74"/>
      <c r="CA18469" s="74"/>
      <c r="CF18469" s="79"/>
      <c r="CL18469" s="79"/>
    </row>
    <row r="18470" spans="30:90">
      <c r="AD18470" s="73"/>
      <c r="AE18470" s="74"/>
      <c r="AF18470" s="74"/>
      <c r="BX18470" s="73"/>
      <c r="BY18470" s="74"/>
      <c r="BZ18470" s="74"/>
      <c r="CA18470" s="74"/>
      <c r="CF18470" s="79"/>
      <c r="CL18470" s="79"/>
    </row>
    <row r="18471" spans="30:90">
      <c r="AD18471" s="73"/>
      <c r="AE18471" s="74"/>
      <c r="AF18471" s="74"/>
      <c r="BX18471" s="73"/>
      <c r="BY18471" s="74"/>
      <c r="BZ18471" s="74"/>
      <c r="CA18471" s="74"/>
      <c r="CF18471" s="79"/>
      <c r="CL18471" s="79"/>
    </row>
    <row r="18472" spans="30:90">
      <c r="AD18472" s="73"/>
      <c r="AE18472" s="74"/>
      <c r="AF18472" s="74"/>
      <c r="BX18472" s="73"/>
      <c r="BY18472" s="74"/>
      <c r="BZ18472" s="74"/>
      <c r="CA18472" s="74"/>
      <c r="CF18472" s="79"/>
      <c r="CL18472" s="79"/>
    </row>
    <row r="18473" spans="30:90">
      <c r="AD18473" s="73"/>
      <c r="AE18473" s="74"/>
      <c r="AF18473" s="74"/>
      <c r="BX18473" s="73"/>
      <c r="BY18473" s="74"/>
      <c r="BZ18473" s="74"/>
      <c r="CA18473" s="74"/>
      <c r="CF18473" s="79"/>
      <c r="CL18473" s="79"/>
    </row>
    <row r="18474" spans="30:90">
      <c r="AD18474" s="73"/>
      <c r="AE18474" s="74"/>
      <c r="AF18474" s="74"/>
      <c r="BX18474" s="73"/>
      <c r="BY18474" s="74"/>
      <c r="BZ18474" s="74"/>
      <c r="CA18474" s="74"/>
      <c r="CF18474" s="79"/>
      <c r="CL18474" s="79"/>
    </row>
    <row r="18475" spans="30:90">
      <c r="AD18475" s="73"/>
      <c r="AE18475" s="74"/>
      <c r="AF18475" s="74"/>
      <c r="BX18475" s="73"/>
      <c r="BY18475" s="74"/>
      <c r="BZ18475" s="74"/>
      <c r="CA18475" s="74"/>
      <c r="CF18475" s="79"/>
      <c r="CL18475" s="79"/>
    </row>
    <row r="18476" spans="30:90">
      <c r="AD18476" s="73"/>
      <c r="AE18476" s="74"/>
      <c r="AF18476" s="74"/>
      <c r="BX18476" s="73"/>
      <c r="BY18476" s="74"/>
      <c r="BZ18476" s="74"/>
      <c r="CA18476" s="74"/>
      <c r="CF18476" s="79"/>
      <c r="CL18476" s="79"/>
    </row>
    <row r="18477" spans="30:90">
      <c r="AD18477" s="73"/>
      <c r="AE18477" s="74"/>
      <c r="AF18477" s="74"/>
      <c r="BX18477" s="73"/>
      <c r="BY18477" s="74"/>
      <c r="BZ18477" s="74"/>
      <c r="CA18477" s="74"/>
      <c r="CF18477" s="79"/>
      <c r="CL18477" s="79"/>
    </row>
    <row r="18478" spans="30:90">
      <c r="AD18478" s="73"/>
      <c r="AE18478" s="74"/>
      <c r="AF18478" s="74"/>
      <c r="BX18478" s="73"/>
      <c r="BY18478" s="74"/>
      <c r="BZ18478" s="74"/>
      <c r="CA18478" s="74"/>
      <c r="CF18478" s="79"/>
      <c r="CL18478" s="79"/>
    </row>
    <row r="18479" spans="30:90">
      <c r="AD18479" s="73"/>
      <c r="AE18479" s="74"/>
      <c r="AF18479" s="74"/>
      <c r="BX18479" s="73"/>
      <c r="BY18479" s="74"/>
      <c r="BZ18479" s="74"/>
      <c r="CA18479" s="74"/>
      <c r="CF18479" s="79"/>
      <c r="CL18479" s="79"/>
    </row>
    <row r="18480" spans="30:90">
      <c r="AD18480" s="73"/>
      <c r="AE18480" s="74"/>
      <c r="AF18480" s="74"/>
      <c r="BX18480" s="73"/>
      <c r="BY18480" s="74"/>
      <c r="BZ18480" s="74"/>
      <c r="CA18480" s="74"/>
      <c r="CF18480" s="79"/>
      <c r="CL18480" s="79"/>
    </row>
    <row r="18481" spans="30:90">
      <c r="AD18481" s="73"/>
      <c r="AE18481" s="74"/>
      <c r="AF18481" s="74"/>
      <c r="BX18481" s="73"/>
      <c r="BY18481" s="74"/>
      <c r="BZ18481" s="74"/>
      <c r="CA18481" s="74"/>
      <c r="CF18481" s="79"/>
      <c r="CL18481" s="79"/>
    </row>
    <row r="18482" spans="30:90">
      <c r="AD18482" s="73"/>
      <c r="AE18482" s="74"/>
      <c r="AF18482" s="74"/>
      <c r="BX18482" s="73"/>
      <c r="BY18482" s="74"/>
      <c r="BZ18482" s="74"/>
      <c r="CA18482" s="74"/>
      <c r="CF18482" s="79"/>
      <c r="CL18482" s="79"/>
    </row>
    <row r="18483" spans="30:90">
      <c r="AD18483" s="73"/>
      <c r="AE18483" s="74"/>
      <c r="AF18483" s="74"/>
      <c r="BX18483" s="73"/>
      <c r="BY18483" s="74"/>
      <c r="BZ18483" s="74"/>
      <c r="CA18483" s="74"/>
      <c r="CF18483" s="79"/>
      <c r="CL18483" s="79"/>
    </row>
    <row r="18484" spans="30:90">
      <c r="AD18484" s="73"/>
      <c r="AE18484" s="74"/>
      <c r="AF18484" s="74"/>
      <c r="BX18484" s="73"/>
      <c r="BY18484" s="74"/>
      <c r="BZ18484" s="74"/>
      <c r="CA18484" s="74"/>
      <c r="CF18484" s="79"/>
      <c r="CL18484" s="79"/>
    </row>
    <row r="18485" spans="30:90">
      <c r="AD18485" s="73"/>
      <c r="AE18485" s="74"/>
      <c r="AF18485" s="74"/>
      <c r="BX18485" s="73"/>
      <c r="BY18485" s="74"/>
      <c r="BZ18485" s="74"/>
      <c r="CA18485" s="74"/>
      <c r="CF18485" s="79"/>
      <c r="CL18485" s="79"/>
    </row>
    <row r="18486" spans="30:90">
      <c r="AD18486" s="73"/>
      <c r="AE18486" s="74"/>
      <c r="AF18486" s="74"/>
      <c r="BX18486" s="73"/>
      <c r="BY18486" s="74"/>
      <c r="BZ18486" s="74"/>
      <c r="CA18486" s="74"/>
      <c r="CF18486" s="79"/>
      <c r="CL18486" s="79"/>
    </row>
    <row r="18487" spans="30:90">
      <c r="AD18487" s="73"/>
      <c r="AE18487" s="74"/>
      <c r="AF18487" s="74"/>
      <c r="BX18487" s="73"/>
      <c r="BY18487" s="74"/>
      <c r="BZ18487" s="74"/>
      <c r="CA18487" s="74"/>
      <c r="CF18487" s="79"/>
      <c r="CL18487" s="79"/>
    </row>
    <row r="18488" spans="30:90">
      <c r="AD18488" s="73"/>
      <c r="AE18488" s="74"/>
      <c r="AF18488" s="74"/>
      <c r="BX18488" s="73"/>
      <c r="BY18488" s="74"/>
      <c r="BZ18488" s="74"/>
      <c r="CA18488" s="74"/>
      <c r="CF18488" s="79"/>
      <c r="CL18488" s="79"/>
    </row>
    <row r="18489" spans="30:90">
      <c r="AD18489" s="73"/>
      <c r="AE18489" s="74"/>
      <c r="AF18489" s="74"/>
      <c r="BX18489" s="73"/>
      <c r="BY18489" s="74"/>
      <c r="BZ18489" s="74"/>
      <c r="CA18489" s="74"/>
      <c r="CF18489" s="79"/>
      <c r="CL18489" s="79"/>
    </row>
    <row r="18490" spans="30:90">
      <c r="AD18490" s="73"/>
      <c r="AE18490" s="74"/>
      <c r="AF18490" s="74"/>
      <c r="BX18490" s="73"/>
      <c r="BY18490" s="74"/>
      <c r="BZ18490" s="74"/>
      <c r="CA18490" s="74"/>
      <c r="CF18490" s="79"/>
      <c r="CL18490" s="79"/>
    </row>
    <row r="18491" spans="30:90">
      <c r="AD18491" s="73"/>
      <c r="AE18491" s="74"/>
      <c r="AF18491" s="74"/>
      <c r="BX18491" s="73"/>
      <c r="BY18491" s="74"/>
      <c r="BZ18491" s="74"/>
      <c r="CA18491" s="74"/>
      <c r="CF18491" s="79"/>
      <c r="CL18491" s="79"/>
    </row>
    <row r="18492" spans="30:90">
      <c r="AD18492" s="73"/>
      <c r="AE18492" s="74"/>
      <c r="AF18492" s="74"/>
      <c r="BX18492" s="73"/>
      <c r="BY18492" s="74"/>
      <c r="BZ18492" s="74"/>
      <c r="CA18492" s="74"/>
      <c r="CF18492" s="79"/>
      <c r="CL18492" s="79"/>
    </row>
    <row r="18493" spans="30:90">
      <c r="AD18493" s="73"/>
      <c r="AE18493" s="74"/>
      <c r="AF18493" s="74"/>
      <c r="BX18493" s="73"/>
      <c r="BY18493" s="74"/>
      <c r="BZ18493" s="74"/>
      <c r="CA18493" s="74"/>
      <c r="CF18493" s="79"/>
      <c r="CL18493" s="79"/>
    </row>
    <row r="18494" spans="30:90">
      <c r="AD18494" s="73"/>
      <c r="AE18494" s="74"/>
      <c r="AF18494" s="74"/>
      <c r="BX18494" s="73"/>
      <c r="BY18494" s="74"/>
      <c r="BZ18494" s="74"/>
      <c r="CA18494" s="74"/>
      <c r="CF18494" s="79"/>
      <c r="CL18494" s="79"/>
    </row>
    <row r="18495" spans="30:90">
      <c r="AD18495" s="73"/>
      <c r="AE18495" s="74"/>
      <c r="AF18495" s="74"/>
      <c r="BX18495" s="73"/>
      <c r="BY18495" s="74"/>
      <c r="BZ18495" s="74"/>
      <c r="CA18495" s="74"/>
      <c r="CF18495" s="79"/>
      <c r="CL18495" s="79"/>
    </row>
    <row r="18496" spans="30:90">
      <c r="AD18496" s="73"/>
      <c r="AE18496" s="74"/>
      <c r="AF18496" s="74"/>
      <c r="BX18496" s="73"/>
      <c r="BY18496" s="74"/>
      <c r="BZ18496" s="74"/>
      <c r="CA18496" s="74"/>
      <c r="CF18496" s="79"/>
      <c r="CL18496" s="79"/>
    </row>
    <row r="18497" spans="30:90">
      <c r="AD18497" s="73"/>
      <c r="AE18497" s="74"/>
      <c r="AF18497" s="74"/>
      <c r="BX18497" s="73"/>
      <c r="BY18497" s="74"/>
      <c r="BZ18497" s="74"/>
      <c r="CA18497" s="74"/>
      <c r="CF18497" s="79"/>
      <c r="CL18497" s="79"/>
    </row>
    <row r="18498" spans="30:90">
      <c r="AD18498" s="73"/>
      <c r="AE18498" s="74"/>
      <c r="AF18498" s="74"/>
      <c r="BX18498" s="73"/>
      <c r="BY18498" s="74"/>
      <c r="BZ18498" s="74"/>
      <c r="CA18498" s="74"/>
      <c r="CF18498" s="79"/>
      <c r="CL18498" s="79"/>
    </row>
    <row r="18499" spans="30:90">
      <c r="AD18499" s="73"/>
      <c r="AE18499" s="74"/>
      <c r="AF18499" s="74"/>
      <c r="BX18499" s="73"/>
      <c r="BY18499" s="74"/>
      <c r="BZ18499" s="74"/>
      <c r="CA18499" s="74"/>
      <c r="CF18499" s="79"/>
      <c r="CL18499" s="79"/>
    </row>
    <row r="18500" spans="30:90">
      <c r="AD18500" s="73"/>
      <c r="AE18500" s="74"/>
      <c r="AF18500" s="74"/>
      <c r="BX18500" s="73"/>
      <c r="BY18500" s="74"/>
      <c r="BZ18500" s="74"/>
      <c r="CA18500" s="74"/>
      <c r="CF18500" s="79"/>
      <c r="CL18500" s="79"/>
    </row>
    <row r="18501" spans="30:90">
      <c r="AD18501" s="73"/>
      <c r="AE18501" s="74"/>
      <c r="AF18501" s="74"/>
      <c r="BX18501" s="73"/>
      <c r="BY18501" s="74"/>
      <c r="BZ18501" s="74"/>
      <c r="CA18501" s="74"/>
      <c r="CF18501" s="79"/>
      <c r="CL18501" s="79"/>
    </row>
    <row r="18502" spans="30:90">
      <c r="AD18502" s="73"/>
      <c r="AE18502" s="74"/>
      <c r="AF18502" s="74"/>
      <c r="BX18502" s="73"/>
      <c r="BY18502" s="74"/>
      <c r="BZ18502" s="74"/>
      <c r="CA18502" s="74"/>
      <c r="CF18502" s="79"/>
      <c r="CL18502" s="79"/>
    </row>
    <row r="18503" spans="30:90">
      <c r="AD18503" s="73"/>
      <c r="AE18503" s="74"/>
      <c r="AF18503" s="74"/>
      <c r="BX18503" s="73"/>
      <c r="BY18503" s="74"/>
      <c r="BZ18503" s="74"/>
      <c r="CA18503" s="74"/>
      <c r="CF18503" s="79"/>
      <c r="CL18503" s="79"/>
    </row>
    <row r="18504" spans="30:90">
      <c r="AD18504" s="73"/>
      <c r="AE18504" s="74"/>
      <c r="AF18504" s="74"/>
      <c r="BX18504" s="73"/>
      <c r="BY18504" s="74"/>
      <c r="BZ18504" s="74"/>
      <c r="CA18504" s="74"/>
      <c r="CF18504" s="79"/>
      <c r="CL18504" s="79"/>
    </row>
    <row r="18505" spans="30:90">
      <c r="AD18505" s="73"/>
      <c r="AE18505" s="74"/>
      <c r="AF18505" s="74"/>
      <c r="BX18505" s="73"/>
      <c r="BY18505" s="74"/>
      <c r="BZ18505" s="74"/>
      <c r="CA18505" s="74"/>
      <c r="CF18505" s="79"/>
      <c r="CL18505" s="79"/>
    </row>
    <row r="18506" spans="30:90">
      <c r="AD18506" s="73"/>
      <c r="AE18506" s="74"/>
      <c r="AF18506" s="74"/>
      <c r="BX18506" s="73"/>
      <c r="BY18506" s="74"/>
      <c r="BZ18506" s="74"/>
      <c r="CA18506" s="74"/>
      <c r="CF18506" s="79"/>
      <c r="CL18506" s="79"/>
    </row>
    <row r="18507" spans="30:90">
      <c r="AD18507" s="73"/>
      <c r="AE18507" s="74"/>
      <c r="AF18507" s="74"/>
      <c r="BX18507" s="73"/>
      <c r="BY18507" s="74"/>
      <c r="BZ18507" s="74"/>
      <c r="CA18507" s="74"/>
      <c r="CF18507" s="79"/>
      <c r="CL18507" s="79"/>
    </row>
    <row r="18508" spans="30:90">
      <c r="AD18508" s="73"/>
      <c r="AE18508" s="74"/>
      <c r="AF18508" s="74"/>
      <c r="BX18508" s="73"/>
      <c r="BY18508" s="74"/>
      <c r="BZ18508" s="74"/>
      <c r="CA18508" s="74"/>
      <c r="CF18508" s="79"/>
      <c r="CL18508" s="79"/>
    </row>
    <row r="18509" spans="30:90">
      <c r="AD18509" s="73"/>
      <c r="AE18509" s="74"/>
      <c r="AF18509" s="74"/>
      <c r="BX18509" s="73"/>
      <c r="BY18509" s="74"/>
      <c r="BZ18509" s="74"/>
      <c r="CA18509" s="74"/>
      <c r="CF18509" s="79"/>
      <c r="CL18509" s="79"/>
    </row>
    <row r="18510" spans="30:90">
      <c r="AD18510" s="73"/>
      <c r="AE18510" s="74"/>
      <c r="AF18510" s="74"/>
      <c r="BX18510" s="73"/>
      <c r="BY18510" s="74"/>
      <c r="BZ18510" s="74"/>
      <c r="CA18510" s="74"/>
      <c r="CF18510" s="79"/>
      <c r="CL18510" s="79"/>
    </row>
    <row r="18511" spans="30:90">
      <c r="AD18511" s="73"/>
      <c r="AE18511" s="74"/>
      <c r="AF18511" s="74"/>
      <c r="BX18511" s="73"/>
      <c r="BY18511" s="74"/>
      <c r="BZ18511" s="74"/>
      <c r="CA18511" s="74"/>
      <c r="CF18511" s="79"/>
      <c r="CL18511" s="79"/>
    </row>
    <row r="18512" spans="30:90">
      <c r="AD18512" s="73"/>
      <c r="AE18512" s="74"/>
      <c r="AF18512" s="74"/>
      <c r="BX18512" s="73"/>
      <c r="BY18512" s="74"/>
      <c r="BZ18512" s="74"/>
      <c r="CA18512" s="74"/>
      <c r="CF18512" s="79"/>
      <c r="CL18512" s="79"/>
    </row>
    <row r="18513" spans="30:90">
      <c r="AD18513" s="73"/>
      <c r="AE18513" s="74"/>
      <c r="AF18513" s="74"/>
      <c r="BX18513" s="73"/>
      <c r="BY18513" s="74"/>
      <c r="BZ18513" s="74"/>
      <c r="CA18513" s="74"/>
      <c r="CF18513" s="79"/>
      <c r="CL18513" s="79"/>
    </row>
    <row r="18514" spans="30:90">
      <c r="AD18514" s="73"/>
      <c r="AE18514" s="74"/>
      <c r="AF18514" s="74"/>
      <c r="BX18514" s="73"/>
      <c r="BY18514" s="74"/>
      <c r="BZ18514" s="74"/>
      <c r="CA18514" s="74"/>
      <c r="CF18514" s="79"/>
      <c r="CL18514" s="79"/>
    </row>
    <row r="18515" spans="30:90">
      <c r="AD18515" s="73"/>
      <c r="AE18515" s="74"/>
      <c r="AF18515" s="74"/>
      <c r="BX18515" s="73"/>
      <c r="BY18515" s="74"/>
      <c r="BZ18515" s="74"/>
      <c r="CA18515" s="74"/>
      <c r="CF18515" s="79"/>
      <c r="CL18515" s="79"/>
    </row>
    <row r="18516" spans="30:90">
      <c r="AD18516" s="73"/>
      <c r="AE18516" s="74"/>
      <c r="AF18516" s="74"/>
      <c r="BX18516" s="73"/>
      <c r="BY18516" s="74"/>
      <c r="BZ18516" s="74"/>
      <c r="CA18516" s="74"/>
      <c r="CF18516" s="79"/>
      <c r="CL18516" s="79"/>
    </row>
    <row r="18517" spans="30:90">
      <c r="AD18517" s="73"/>
      <c r="AE18517" s="74"/>
      <c r="AF18517" s="74"/>
      <c r="BX18517" s="73"/>
      <c r="BY18517" s="74"/>
      <c r="BZ18517" s="74"/>
      <c r="CA18517" s="74"/>
      <c r="CF18517" s="79"/>
      <c r="CL18517" s="79"/>
    </row>
    <row r="18518" spans="30:90">
      <c r="AD18518" s="73"/>
      <c r="AE18518" s="74"/>
      <c r="AF18518" s="74"/>
      <c r="BX18518" s="73"/>
      <c r="BY18518" s="74"/>
      <c r="BZ18518" s="74"/>
      <c r="CA18518" s="74"/>
      <c r="CF18518" s="79"/>
      <c r="CL18518" s="79"/>
    </row>
    <row r="18519" spans="30:90">
      <c r="AD18519" s="73"/>
      <c r="AE18519" s="74"/>
      <c r="AF18519" s="74"/>
      <c r="BX18519" s="73"/>
      <c r="BY18519" s="74"/>
      <c r="BZ18519" s="74"/>
      <c r="CA18519" s="74"/>
      <c r="CF18519" s="79"/>
      <c r="CL18519" s="79"/>
    </row>
    <row r="18520" spans="30:90">
      <c r="AD18520" s="73"/>
      <c r="AE18520" s="74"/>
      <c r="AF18520" s="74"/>
      <c r="BX18520" s="73"/>
      <c r="BY18520" s="74"/>
      <c r="BZ18520" s="74"/>
      <c r="CA18520" s="74"/>
      <c r="CF18520" s="79"/>
      <c r="CL18520" s="79"/>
    </row>
    <row r="18521" spans="30:90">
      <c r="AD18521" s="73"/>
      <c r="AE18521" s="74"/>
      <c r="AF18521" s="74"/>
      <c r="BX18521" s="73"/>
      <c r="BY18521" s="74"/>
      <c r="BZ18521" s="74"/>
      <c r="CA18521" s="74"/>
      <c r="CF18521" s="79"/>
      <c r="CL18521" s="79"/>
    </row>
    <row r="18522" spans="30:90">
      <c r="AD18522" s="73"/>
      <c r="AE18522" s="74"/>
      <c r="AF18522" s="74"/>
      <c r="BX18522" s="73"/>
      <c r="BY18522" s="74"/>
      <c r="BZ18522" s="74"/>
      <c r="CA18522" s="74"/>
      <c r="CF18522" s="79"/>
      <c r="CL18522" s="79"/>
    </row>
    <row r="18523" spans="30:90">
      <c r="AD18523" s="73"/>
      <c r="AE18523" s="74"/>
      <c r="AF18523" s="74"/>
      <c r="BX18523" s="73"/>
      <c r="BY18523" s="74"/>
      <c r="BZ18523" s="74"/>
      <c r="CA18523" s="74"/>
      <c r="CF18523" s="79"/>
      <c r="CL18523" s="79"/>
    </row>
    <row r="18524" spans="30:90">
      <c r="AD18524" s="73"/>
      <c r="AE18524" s="74"/>
      <c r="AF18524" s="74"/>
      <c r="BX18524" s="73"/>
      <c r="BY18524" s="74"/>
      <c r="BZ18524" s="74"/>
      <c r="CA18524" s="74"/>
      <c r="CF18524" s="79"/>
      <c r="CL18524" s="79"/>
    </row>
    <row r="18525" spans="30:90">
      <c r="AD18525" s="73"/>
      <c r="AE18525" s="74"/>
      <c r="AF18525" s="74"/>
      <c r="BX18525" s="73"/>
      <c r="BY18525" s="74"/>
      <c r="BZ18525" s="74"/>
      <c r="CA18525" s="74"/>
      <c r="CF18525" s="79"/>
      <c r="CL18525" s="79"/>
    </row>
    <row r="18526" spans="30:90">
      <c r="AD18526" s="73"/>
      <c r="AE18526" s="74"/>
      <c r="AF18526" s="74"/>
      <c r="BX18526" s="73"/>
      <c r="BY18526" s="74"/>
      <c r="BZ18526" s="74"/>
      <c r="CA18526" s="74"/>
      <c r="CF18526" s="79"/>
      <c r="CL18526" s="79"/>
    </row>
    <row r="18527" spans="30:90">
      <c r="AD18527" s="73"/>
      <c r="AE18527" s="74"/>
      <c r="AF18527" s="74"/>
      <c r="BX18527" s="73"/>
      <c r="BY18527" s="74"/>
      <c r="BZ18527" s="74"/>
      <c r="CA18527" s="74"/>
      <c r="CF18527" s="79"/>
      <c r="CL18527" s="79"/>
    </row>
    <row r="18528" spans="30:90">
      <c r="AD18528" s="73"/>
      <c r="AE18528" s="74"/>
      <c r="AF18528" s="74"/>
      <c r="BX18528" s="73"/>
      <c r="BY18528" s="74"/>
      <c r="BZ18528" s="74"/>
      <c r="CA18528" s="74"/>
      <c r="CF18528" s="79"/>
      <c r="CL18528" s="79"/>
    </row>
    <row r="18529" spans="30:90">
      <c r="AD18529" s="73"/>
      <c r="AE18529" s="74"/>
      <c r="AF18529" s="74"/>
      <c r="BX18529" s="73"/>
      <c r="BY18529" s="74"/>
      <c r="BZ18529" s="74"/>
      <c r="CA18529" s="74"/>
      <c r="CF18529" s="79"/>
      <c r="CL18529" s="79"/>
    </row>
    <row r="18530" spans="30:90">
      <c r="AD18530" s="73"/>
      <c r="AE18530" s="74"/>
      <c r="AF18530" s="74"/>
      <c r="BX18530" s="73"/>
      <c r="BY18530" s="74"/>
      <c r="BZ18530" s="74"/>
      <c r="CA18530" s="74"/>
      <c r="CF18530" s="79"/>
      <c r="CL18530" s="79"/>
    </row>
    <row r="18531" spans="30:90">
      <c r="AD18531" s="73"/>
      <c r="AE18531" s="74"/>
      <c r="AF18531" s="74"/>
      <c r="BX18531" s="73"/>
      <c r="BY18531" s="74"/>
      <c r="BZ18531" s="74"/>
      <c r="CA18531" s="74"/>
      <c r="CF18531" s="79"/>
      <c r="CL18531" s="79"/>
    </row>
    <row r="18532" spans="30:90">
      <c r="AD18532" s="73"/>
      <c r="AE18532" s="74"/>
      <c r="AF18532" s="74"/>
      <c r="BX18532" s="73"/>
      <c r="BY18532" s="74"/>
      <c r="BZ18532" s="74"/>
      <c r="CA18532" s="74"/>
      <c r="CF18532" s="79"/>
      <c r="CL18532" s="79"/>
    </row>
    <row r="18533" spans="30:90">
      <c r="AD18533" s="73"/>
      <c r="AE18533" s="74"/>
      <c r="AF18533" s="74"/>
      <c r="BX18533" s="73"/>
      <c r="BY18533" s="74"/>
      <c r="BZ18533" s="74"/>
      <c r="CA18533" s="74"/>
      <c r="CF18533" s="79"/>
      <c r="CL18533" s="79"/>
    </row>
    <row r="18534" spans="30:90">
      <c r="AD18534" s="73"/>
      <c r="AE18534" s="74"/>
      <c r="AF18534" s="74"/>
      <c r="BX18534" s="73"/>
      <c r="BY18534" s="74"/>
      <c r="BZ18534" s="74"/>
      <c r="CA18534" s="74"/>
      <c r="CF18534" s="79"/>
      <c r="CL18534" s="79"/>
    </row>
    <row r="18535" spans="30:90">
      <c r="AD18535" s="73"/>
      <c r="AE18535" s="74"/>
      <c r="AF18535" s="74"/>
      <c r="BX18535" s="73"/>
      <c r="BY18535" s="74"/>
      <c r="BZ18535" s="74"/>
      <c r="CA18535" s="74"/>
      <c r="CF18535" s="79"/>
      <c r="CL18535" s="79"/>
    </row>
    <row r="18536" spans="30:90">
      <c r="AD18536" s="73"/>
      <c r="AE18536" s="74"/>
      <c r="AF18536" s="74"/>
      <c r="BX18536" s="73"/>
      <c r="BY18536" s="74"/>
      <c r="BZ18536" s="74"/>
      <c r="CA18536" s="74"/>
      <c r="CF18536" s="79"/>
      <c r="CL18536" s="79"/>
    </row>
    <row r="18537" spans="30:90">
      <c r="AD18537" s="73"/>
      <c r="AE18537" s="74"/>
      <c r="AF18537" s="74"/>
      <c r="BX18537" s="73"/>
      <c r="BY18537" s="74"/>
      <c r="BZ18537" s="74"/>
      <c r="CA18537" s="74"/>
      <c r="CF18537" s="79"/>
      <c r="CL18537" s="79"/>
    </row>
    <row r="18538" spans="30:90">
      <c r="AD18538" s="73"/>
      <c r="AE18538" s="74"/>
      <c r="AF18538" s="74"/>
      <c r="BX18538" s="73"/>
      <c r="BY18538" s="74"/>
      <c r="BZ18538" s="74"/>
      <c r="CA18538" s="74"/>
      <c r="CF18538" s="79"/>
      <c r="CL18538" s="79"/>
    </row>
    <row r="18539" spans="30:90">
      <c r="AD18539" s="73"/>
      <c r="AE18539" s="74"/>
      <c r="AF18539" s="74"/>
      <c r="BX18539" s="73"/>
      <c r="BY18539" s="74"/>
      <c r="BZ18539" s="74"/>
      <c r="CA18539" s="74"/>
      <c r="CF18539" s="79"/>
      <c r="CL18539" s="79"/>
    </row>
    <row r="18540" spans="30:90">
      <c r="AD18540" s="73"/>
      <c r="AE18540" s="74"/>
      <c r="AF18540" s="74"/>
      <c r="BX18540" s="73"/>
      <c r="BY18540" s="74"/>
      <c r="BZ18540" s="74"/>
      <c r="CA18540" s="74"/>
      <c r="CF18540" s="79"/>
      <c r="CL18540" s="79"/>
    </row>
    <row r="18541" spans="30:90">
      <c r="AD18541" s="73"/>
      <c r="AE18541" s="74"/>
      <c r="AF18541" s="74"/>
      <c r="BX18541" s="73"/>
      <c r="BY18541" s="74"/>
      <c r="BZ18541" s="74"/>
      <c r="CA18541" s="74"/>
      <c r="CF18541" s="79"/>
      <c r="CL18541" s="79"/>
    </row>
    <row r="18542" spans="30:90">
      <c r="AD18542" s="73"/>
      <c r="AE18542" s="74"/>
      <c r="AF18542" s="74"/>
      <c r="BX18542" s="73"/>
      <c r="BY18542" s="74"/>
      <c r="BZ18542" s="74"/>
      <c r="CA18542" s="74"/>
      <c r="CF18542" s="79"/>
      <c r="CL18542" s="79"/>
    </row>
    <row r="18543" spans="30:90">
      <c r="AD18543" s="73"/>
      <c r="AE18543" s="74"/>
      <c r="AF18543" s="74"/>
      <c r="BX18543" s="73"/>
      <c r="BY18543" s="74"/>
      <c r="BZ18543" s="74"/>
      <c r="CA18543" s="74"/>
      <c r="CF18543" s="79"/>
      <c r="CL18543" s="79"/>
    </row>
    <row r="18544" spans="30:90">
      <c r="AD18544" s="73"/>
      <c r="AE18544" s="74"/>
      <c r="AF18544" s="74"/>
      <c r="BX18544" s="73"/>
      <c r="BY18544" s="74"/>
      <c r="BZ18544" s="74"/>
      <c r="CA18544" s="74"/>
      <c r="CF18544" s="79"/>
      <c r="CL18544" s="79"/>
    </row>
    <row r="18545" spans="30:90">
      <c r="AD18545" s="73"/>
      <c r="AE18545" s="74"/>
      <c r="AF18545" s="74"/>
      <c r="BX18545" s="73"/>
      <c r="BY18545" s="74"/>
      <c r="BZ18545" s="74"/>
      <c r="CA18545" s="74"/>
      <c r="CF18545" s="79"/>
      <c r="CL18545" s="79"/>
    </row>
    <row r="18546" spans="30:90">
      <c r="AD18546" s="73"/>
      <c r="AE18546" s="74"/>
      <c r="AF18546" s="74"/>
      <c r="BX18546" s="73"/>
      <c r="BY18546" s="74"/>
      <c r="BZ18546" s="74"/>
      <c r="CA18546" s="74"/>
      <c r="CF18546" s="79"/>
      <c r="CL18546" s="79"/>
    </row>
    <row r="18547" spans="30:90">
      <c r="AD18547" s="73"/>
      <c r="AE18547" s="74"/>
      <c r="AF18547" s="74"/>
      <c r="BX18547" s="73"/>
      <c r="BY18547" s="74"/>
      <c r="BZ18547" s="74"/>
      <c r="CA18547" s="74"/>
      <c r="CF18547" s="79"/>
      <c r="CL18547" s="79"/>
    </row>
    <row r="18548" spans="30:90">
      <c r="AD18548" s="73"/>
      <c r="AE18548" s="74"/>
      <c r="AF18548" s="74"/>
      <c r="BX18548" s="73"/>
      <c r="BY18548" s="74"/>
      <c r="BZ18548" s="74"/>
      <c r="CA18548" s="74"/>
      <c r="CF18548" s="79"/>
      <c r="CL18548" s="79"/>
    </row>
    <row r="18549" spans="30:90">
      <c r="AD18549" s="73"/>
      <c r="AE18549" s="74"/>
      <c r="AF18549" s="74"/>
      <c r="BX18549" s="73"/>
      <c r="BY18549" s="74"/>
      <c r="BZ18549" s="74"/>
      <c r="CA18549" s="74"/>
      <c r="CF18549" s="79"/>
      <c r="CL18549" s="79"/>
    </row>
    <row r="18550" spans="30:90">
      <c r="AD18550" s="73"/>
      <c r="AE18550" s="74"/>
      <c r="AF18550" s="74"/>
      <c r="BX18550" s="73"/>
      <c r="BY18550" s="74"/>
      <c r="BZ18550" s="74"/>
      <c r="CA18550" s="74"/>
      <c r="CF18550" s="79"/>
      <c r="CL18550" s="79"/>
    </row>
    <row r="18551" spans="30:90">
      <c r="AD18551" s="73"/>
      <c r="AE18551" s="74"/>
      <c r="AF18551" s="74"/>
      <c r="BX18551" s="73"/>
      <c r="BY18551" s="74"/>
      <c r="BZ18551" s="74"/>
      <c r="CA18551" s="74"/>
      <c r="CF18551" s="79"/>
      <c r="CL18551" s="79"/>
    </row>
    <row r="18552" spans="30:90">
      <c r="AD18552" s="73"/>
      <c r="AE18552" s="74"/>
      <c r="AF18552" s="74"/>
      <c r="BX18552" s="73"/>
      <c r="BY18552" s="74"/>
      <c r="BZ18552" s="74"/>
      <c r="CA18552" s="74"/>
      <c r="CF18552" s="79"/>
      <c r="CL18552" s="79"/>
    </row>
    <row r="18553" spans="30:90">
      <c r="AD18553" s="73"/>
      <c r="AE18553" s="74"/>
      <c r="AF18553" s="74"/>
      <c r="BX18553" s="73"/>
      <c r="BY18553" s="74"/>
      <c r="BZ18553" s="74"/>
      <c r="CA18553" s="74"/>
      <c r="CF18553" s="79"/>
      <c r="CL18553" s="79"/>
    </row>
    <row r="18554" spans="30:90">
      <c r="AD18554" s="73"/>
      <c r="AE18554" s="74"/>
      <c r="AF18554" s="74"/>
      <c r="BX18554" s="73"/>
      <c r="BY18554" s="74"/>
      <c r="BZ18554" s="74"/>
      <c r="CA18554" s="74"/>
      <c r="CF18554" s="79"/>
      <c r="CL18554" s="79"/>
    </row>
    <row r="18555" spans="30:90">
      <c r="AD18555" s="73"/>
      <c r="AE18555" s="74"/>
      <c r="AF18555" s="74"/>
      <c r="BX18555" s="73"/>
      <c r="BY18555" s="74"/>
      <c r="BZ18555" s="74"/>
      <c r="CA18555" s="74"/>
      <c r="CF18555" s="79"/>
      <c r="CL18555" s="79"/>
    </row>
    <row r="18556" spans="30:90">
      <c r="AD18556" s="73"/>
      <c r="AE18556" s="74"/>
      <c r="AF18556" s="74"/>
      <c r="BX18556" s="73"/>
      <c r="BY18556" s="74"/>
      <c r="BZ18556" s="74"/>
      <c r="CA18556" s="74"/>
      <c r="CF18556" s="79"/>
      <c r="CL18556" s="79"/>
    </row>
    <row r="18557" spans="30:90">
      <c r="AD18557" s="73"/>
      <c r="AE18557" s="74"/>
      <c r="AF18557" s="74"/>
      <c r="BX18557" s="73"/>
      <c r="BY18557" s="74"/>
      <c r="BZ18557" s="74"/>
      <c r="CA18557" s="74"/>
      <c r="CF18557" s="79"/>
      <c r="CL18557" s="79"/>
    </row>
    <row r="18558" spans="30:90">
      <c r="AD18558" s="73"/>
      <c r="AE18558" s="74"/>
      <c r="AF18558" s="74"/>
      <c r="BX18558" s="73"/>
      <c r="BY18558" s="74"/>
      <c r="BZ18558" s="74"/>
      <c r="CA18558" s="74"/>
      <c r="CF18558" s="79"/>
      <c r="CL18558" s="79"/>
    </row>
    <row r="18559" spans="30:90">
      <c r="AD18559" s="73"/>
      <c r="AE18559" s="74"/>
      <c r="AF18559" s="74"/>
      <c r="BX18559" s="73"/>
      <c r="BY18559" s="74"/>
      <c r="BZ18559" s="74"/>
      <c r="CA18559" s="74"/>
      <c r="CF18559" s="79"/>
      <c r="CL18559" s="79"/>
    </row>
    <row r="18560" spans="30:90">
      <c r="AD18560" s="73"/>
      <c r="AE18560" s="74"/>
      <c r="AF18560" s="74"/>
      <c r="BX18560" s="73"/>
      <c r="BY18560" s="74"/>
      <c r="BZ18560" s="74"/>
      <c r="CA18560" s="74"/>
      <c r="CF18560" s="79"/>
      <c r="CL18560" s="79"/>
    </row>
    <row r="18561" spans="30:90">
      <c r="AD18561" s="73"/>
      <c r="AE18561" s="74"/>
      <c r="AF18561" s="74"/>
      <c r="BX18561" s="73"/>
      <c r="BY18561" s="74"/>
      <c r="BZ18561" s="74"/>
      <c r="CA18561" s="74"/>
      <c r="CF18561" s="79"/>
      <c r="CL18561" s="79"/>
    </row>
    <row r="18562" spans="30:90">
      <c r="AD18562" s="73"/>
      <c r="AE18562" s="74"/>
      <c r="AF18562" s="74"/>
      <c r="BX18562" s="73"/>
      <c r="BY18562" s="74"/>
      <c r="BZ18562" s="74"/>
      <c r="CA18562" s="74"/>
      <c r="CF18562" s="79"/>
      <c r="CL18562" s="79"/>
    </row>
    <row r="18563" spans="30:90">
      <c r="AD18563" s="73"/>
      <c r="AE18563" s="74"/>
      <c r="AF18563" s="74"/>
      <c r="BX18563" s="73"/>
      <c r="BY18563" s="74"/>
      <c r="BZ18563" s="74"/>
      <c r="CA18563" s="74"/>
      <c r="CF18563" s="79"/>
      <c r="CL18563" s="79"/>
    </row>
    <row r="18564" spans="30:90">
      <c r="AD18564" s="73"/>
      <c r="AE18564" s="74"/>
      <c r="AF18564" s="74"/>
      <c r="BX18564" s="73"/>
      <c r="BY18564" s="74"/>
      <c r="BZ18564" s="74"/>
      <c r="CA18564" s="74"/>
      <c r="CF18564" s="79"/>
      <c r="CL18564" s="79"/>
    </row>
    <row r="18565" spans="30:90">
      <c r="AD18565" s="73"/>
      <c r="AE18565" s="74"/>
      <c r="AF18565" s="74"/>
      <c r="BX18565" s="73"/>
      <c r="BY18565" s="74"/>
      <c r="BZ18565" s="74"/>
      <c r="CA18565" s="74"/>
      <c r="CF18565" s="79"/>
      <c r="CL18565" s="79"/>
    </row>
    <row r="18566" spans="30:90">
      <c r="AD18566" s="73"/>
      <c r="AE18566" s="74"/>
      <c r="AF18566" s="74"/>
      <c r="BX18566" s="73"/>
      <c r="BY18566" s="74"/>
      <c r="BZ18566" s="74"/>
      <c r="CA18566" s="74"/>
      <c r="CF18566" s="79"/>
      <c r="CL18566" s="79"/>
    </row>
    <row r="18567" spans="30:90">
      <c r="AD18567" s="73"/>
      <c r="AE18567" s="74"/>
      <c r="AF18567" s="74"/>
      <c r="BX18567" s="73"/>
      <c r="BY18567" s="74"/>
      <c r="BZ18567" s="74"/>
      <c r="CA18567" s="74"/>
      <c r="CF18567" s="79"/>
      <c r="CL18567" s="79"/>
    </row>
    <row r="18568" spans="30:90">
      <c r="AD18568" s="73"/>
      <c r="AE18568" s="74"/>
      <c r="AF18568" s="74"/>
      <c r="BX18568" s="73"/>
      <c r="BY18568" s="74"/>
      <c r="BZ18568" s="74"/>
      <c r="CA18568" s="74"/>
      <c r="CF18568" s="79"/>
      <c r="CL18568" s="79"/>
    </row>
    <row r="18569" spans="30:90">
      <c r="AD18569" s="73"/>
      <c r="AE18569" s="74"/>
      <c r="AF18569" s="74"/>
      <c r="BX18569" s="73"/>
      <c r="BY18569" s="74"/>
      <c r="BZ18569" s="74"/>
      <c r="CA18569" s="74"/>
      <c r="CF18569" s="79"/>
      <c r="CL18569" s="79"/>
    </row>
    <row r="18570" spans="30:90">
      <c r="AD18570" s="73"/>
      <c r="AE18570" s="74"/>
      <c r="AF18570" s="74"/>
      <c r="BX18570" s="73"/>
      <c r="BY18570" s="74"/>
      <c r="BZ18570" s="74"/>
      <c r="CA18570" s="74"/>
      <c r="CF18570" s="79"/>
      <c r="CL18570" s="79"/>
    </row>
    <row r="18571" spans="30:90">
      <c r="AD18571" s="73"/>
      <c r="AE18571" s="74"/>
      <c r="AF18571" s="74"/>
      <c r="BX18571" s="73"/>
      <c r="BY18571" s="74"/>
      <c r="BZ18571" s="74"/>
      <c r="CA18571" s="74"/>
      <c r="CF18571" s="79"/>
      <c r="CL18571" s="79"/>
    </row>
    <row r="18572" spans="30:90">
      <c r="AD18572" s="73"/>
      <c r="AE18572" s="74"/>
      <c r="AF18572" s="74"/>
      <c r="BX18572" s="73"/>
      <c r="BY18572" s="74"/>
      <c r="BZ18572" s="74"/>
      <c r="CA18572" s="74"/>
      <c r="CF18572" s="79"/>
      <c r="CL18572" s="79"/>
    </row>
    <row r="18573" spans="30:90">
      <c r="AD18573" s="73"/>
      <c r="AE18573" s="74"/>
      <c r="AF18573" s="74"/>
      <c r="BX18573" s="73"/>
      <c r="BY18573" s="74"/>
      <c r="BZ18573" s="74"/>
      <c r="CA18573" s="74"/>
      <c r="CF18573" s="79"/>
      <c r="CL18573" s="79"/>
    </row>
    <row r="18574" spans="30:90">
      <c r="AD18574" s="73"/>
      <c r="AE18574" s="74"/>
      <c r="AF18574" s="74"/>
      <c r="BX18574" s="73"/>
      <c r="BY18574" s="74"/>
      <c r="BZ18574" s="74"/>
      <c r="CA18574" s="74"/>
      <c r="CF18574" s="79"/>
      <c r="CL18574" s="79"/>
    </row>
    <row r="18575" spans="30:90">
      <c r="AD18575" s="73"/>
      <c r="AE18575" s="74"/>
      <c r="AF18575" s="74"/>
      <c r="BX18575" s="73"/>
      <c r="BY18575" s="74"/>
      <c r="BZ18575" s="74"/>
      <c r="CA18575" s="74"/>
      <c r="CF18575" s="79"/>
      <c r="CL18575" s="79"/>
    </row>
    <row r="18576" spans="30:90">
      <c r="AD18576" s="73"/>
      <c r="AE18576" s="74"/>
      <c r="AF18576" s="74"/>
      <c r="BX18576" s="73"/>
      <c r="BY18576" s="74"/>
      <c r="BZ18576" s="74"/>
      <c r="CA18576" s="74"/>
      <c r="CF18576" s="79"/>
      <c r="CL18576" s="79"/>
    </row>
    <row r="18577" spans="30:90">
      <c r="AD18577" s="73"/>
      <c r="AE18577" s="74"/>
      <c r="AF18577" s="74"/>
      <c r="BX18577" s="73"/>
      <c r="BY18577" s="74"/>
      <c r="BZ18577" s="74"/>
      <c r="CA18577" s="74"/>
      <c r="CF18577" s="79"/>
      <c r="CL18577" s="79"/>
    </row>
    <row r="18578" spans="30:90">
      <c r="AD18578" s="73"/>
      <c r="AE18578" s="74"/>
      <c r="AF18578" s="74"/>
      <c r="BX18578" s="73"/>
      <c r="BY18578" s="74"/>
      <c r="BZ18578" s="74"/>
      <c r="CA18578" s="74"/>
      <c r="CF18578" s="79"/>
      <c r="CL18578" s="79"/>
    </row>
    <row r="18579" spans="30:90">
      <c r="AD18579" s="73"/>
      <c r="AE18579" s="74"/>
      <c r="AF18579" s="74"/>
      <c r="BX18579" s="73"/>
      <c r="BY18579" s="74"/>
      <c r="BZ18579" s="74"/>
      <c r="CA18579" s="74"/>
      <c r="CF18579" s="79"/>
      <c r="CL18579" s="79"/>
    </row>
    <row r="18580" spans="30:90">
      <c r="AD18580" s="73"/>
      <c r="AE18580" s="74"/>
      <c r="AF18580" s="74"/>
      <c r="BX18580" s="73"/>
      <c r="BY18580" s="74"/>
      <c r="BZ18580" s="74"/>
      <c r="CA18580" s="74"/>
      <c r="CF18580" s="79"/>
      <c r="CL18580" s="79"/>
    </row>
    <row r="18581" spans="30:90">
      <c r="AD18581" s="73"/>
      <c r="AE18581" s="74"/>
      <c r="AF18581" s="74"/>
      <c r="BX18581" s="73"/>
      <c r="BY18581" s="74"/>
      <c r="BZ18581" s="74"/>
      <c r="CA18581" s="74"/>
      <c r="CF18581" s="79"/>
      <c r="CL18581" s="79"/>
    </row>
    <row r="18582" spans="30:90">
      <c r="AD18582" s="73"/>
      <c r="AE18582" s="74"/>
      <c r="AF18582" s="74"/>
      <c r="BX18582" s="73"/>
      <c r="BY18582" s="74"/>
      <c r="BZ18582" s="74"/>
      <c r="CA18582" s="74"/>
      <c r="CF18582" s="79"/>
      <c r="CL18582" s="79"/>
    </row>
    <row r="18583" spans="30:90">
      <c r="AD18583" s="73"/>
      <c r="AE18583" s="74"/>
      <c r="AF18583" s="74"/>
      <c r="BX18583" s="73"/>
      <c r="BY18583" s="74"/>
      <c r="BZ18583" s="74"/>
      <c r="CA18583" s="74"/>
      <c r="CF18583" s="79"/>
      <c r="CL18583" s="79"/>
    </row>
    <row r="18584" spans="30:90">
      <c r="AD18584" s="73"/>
      <c r="AE18584" s="74"/>
      <c r="AF18584" s="74"/>
      <c r="BX18584" s="73"/>
      <c r="BY18584" s="74"/>
      <c r="BZ18584" s="74"/>
      <c r="CA18584" s="74"/>
      <c r="CF18584" s="79"/>
      <c r="CL18584" s="79"/>
    </row>
    <row r="18585" spans="30:90">
      <c r="AD18585" s="73"/>
      <c r="AE18585" s="74"/>
      <c r="AF18585" s="74"/>
      <c r="BX18585" s="73"/>
      <c r="BY18585" s="74"/>
      <c r="BZ18585" s="74"/>
      <c r="CA18585" s="74"/>
      <c r="CF18585" s="79"/>
      <c r="CL18585" s="79"/>
    </row>
    <row r="18586" spans="30:90">
      <c r="AD18586" s="73"/>
      <c r="AE18586" s="74"/>
      <c r="AF18586" s="74"/>
      <c r="BX18586" s="73"/>
      <c r="BY18586" s="74"/>
      <c r="BZ18586" s="74"/>
      <c r="CA18586" s="74"/>
      <c r="CF18586" s="79"/>
      <c r="CL18586" s="79"/>
    </row>
    <row r="18587" spans="30:90">
      <c r="AD18587" s="73"/>
      <c r="AE18587" s="74"/>
      <c r="AF18587" s="74"/>
      <c r="BX18587" s="73"/>
      <c r="BY18587" s="74"/>
      <c r="BZ18587" s="74"/>
      <c r="CA18587" s="74"/>
      <c r="CF18587" s="79"/>
      <c r="CL18587" s="79"/>
    </row>
    <row r="18588" spans="30:90">
      <c r="AD18588" s="73"/>
      <c r="AE18588" s="74"/>
      <c r="AF18588" s="74"/>
      <c r="BX18588" s="73"/>
      <c r="BY18588" s="74"/>
      <c r="BZ18588" s="74"/>
      <c r="CA18588" s="74"/>
      <c r="CF18588" s="79"/>
      <c r="CL18588" s="79"/>
    </row>
    <row r="18589" spans="30:90">
      <c r="AD18589" s="73"/>
      <c r="AE18589" s="74"/>
      <c r="AF18589" s="74"/>
      <c r="BX18589" s="73"/>
      <c r="BY18589" s="74"/>
      <c r="BZ18589" s="74"/>
      <c r="CA18589" s="74"/>
      <c r="CF18589" s="79"/>
      <c r="CL18589" s="79"/>
    </row>
    <row r="18590" spans="30:90">
      <c r="AD18590" s="73"/>
      <c r="AE18590" s="74"/>
      <c r="AF18590" s="74"/>
      <c r="BX18590" s="73"/>
      <c r="BY18590" s="74"/>
      <c r="BZ18590" s="74"/>
      <c r="CA18590" s="74"/>
      <c r="CF18590" s="79"/>
      <c r="CL18590" s="79"/>
    </row>
    <row r="18591" spans="30:90">
      <c r="AD18591" s="73"/>
      <c r="AE18591" s="74"/>
      <c r="AF18591" s="74"/>
      <c r="BX18591" s="73"/>
      <c r="BY18591" s="74"/>
      <c r="BZ18591" s="74"/>
      <c r="CA18591" s="74"/>
      <c r="CF18591" s="79"/>
      <c r="CL18591" s="79"/>
    </row>
    <row r="18592" spans="30:90">
      <c r="AD18592" s="73"/>
      <c r="AE18592" s="74"/>
      <c r="AF18592" s="74"/>
      <c r="BX18592" s="73"/>
      <c r="BY18592" s="74"/>
      <c r="BZ18592" s="74"/>
      <c r="CA18592" s="74"/>
      <c r="CF18592" s="79"/>
      <c r="CL18592" s="79"/>
    </row>
    <row r="18593" spans="30:90">
      <c r="AD18593" s="73"/>
      <c r="AE18593" s="74"/>
      <c r="AF18593" s="74"/>
      <c r="BX18593" s="73"/>
      <c r="BY18593" s="74"/>
      <c r="BZ18593" s="74"/>
      <c r="CA18593" s="74"/>
      <c r="CF18593" s="79"/>
      <c r="CL18593" s="79"/>
    </row>
    <row r="18594" spans="30:90">
      <c r="AD18594" s="73"/>
      <c r="AE18594" s="74"/>
      <c r="AF18594" s="74"/>
      <c r="BX18594" s="73"/>
      <c r="BY18594" s="74"/>
      <c r="BZ18594" s="74"/>
      <c r="CA18594" s="74"/>
      <c r="CF18594" s="79"/>
      <c r="CL18594" s="79"/>
    </row>
    <row r="18595" spans="30:90">
      <c r="AD18595" s="73"/>
      <c r="AE18595" s="74"/>
      <c r="AF18595" s="74"/>
      <c r="BX18595" s="73"/>
      <c r="BY18595" s="74"/>
      <c r="BZ18595" s="74"/>
      <c r="CA18595" s="74"/>
      <c r="CF18595" s="79"/>
      <c r="CL18595" s="79"/>
    </row>
    <row r="18596" spans="30:90">
      <c r="AD18596" s="73"/>
      <c r="AE18596" s="74"/>
      <c r="AF18596" s="74"/>
      <c r="BX18596" s="73"/>
      <c r="BY18596" s="74"/>
      <c r="BZ18596" s="74"/>
      <c r="CA18596" s="74"/>
      <c r="CF18596" s="79"/>
      <c r="CL18596" s="79"/>
    </row>
    <row r="18597" spans="30:90">
      <c r="AD18597" s="73"/>
      <c r="AE18597" s="74"/>
      <c r="AF18597" s="74"/>
      <c r="BX18597" s="73"/>
      <c r="BY18597" s="74"/>
      <c r="BZ18597" s="74"/>
      <c r="CA18597" s="74"/>
      <c r="CF18597" s="79"/>
      <c r="CL18597" s="79"/>
    </row>
    <row r="18598" spans="30:90">
      <c r="AD18598" s="73"/>
      <c r="AE18598" s="74"/>
      <c r="AF18598" s="74"/>
      <c r="BX18598" s="73"/>
      <c r="BY18598" s="74"/>
      <c r="BZ18598" s="74"/>
      <c r="CA18598" s="74"/>
      <c r="CF18598" s="79"/>
      <c r="CL18598" s="79"/>
    </row>
    <row r="18599" spans="30:90">
      <c r="AD18599" s="73"/>
      <c r="AE18599" s="74"/>
      <c r="AF18599" s="74"/>
      <c r="BX18599" s="73"/>
      <c r="BY18599" s="74"/>
      <c r="BZ18599" s="74"/>
      <c r="CA18599" s="74"/>
      <c r="CF18599" s="79"/>
      <c r="CL18599" s="79"/>
    </row>
    <row r="18600" spans="30:90">
      <c r="AD18600" s="73"/>
      <c r="AE18600" s="74"/>
      <c r="AF18600" s="74"/>
      <c r="BX18600" s="73"/>
      <c r="BY18600" s="74"/>
      <c r="BZ18600" s="74"/>
      <c r="CA18600" s="74"/>
      <c r="CF18600" s="79"/>
      <c r="CL18600" s="79"/>
    </row>
    <row r="18601" spans="30:90">
      <c r="AD18601" s="73"/>
      <c r="AE18601" s="74"/>
      <c r="AF18601" s="74"/>
      <c r="BX18601" s="73"/>
      <c r="BY18601" s="74"/>
      <c r="BZ18601" s="74"/>
      <c r="CA18601" s="74"/>
      <c r="CF18601" s="79"/>
      <c r="CL18601" s="79"/>
    </row>
    <row r="18602" spans="30:90">
      <c r="AD18602" s="73"/>
      <c r="AE18602" s="74"/>
      <c r="AF18602" s="74"/>
      <c r="BX18602" s="73"/>
      <c r="BY18602" s="74"/>
      <c r="BZ18602" s="74"/>
      <c r="CA18602" s="74"/>
      <c r="CF18602" s="79"/>
      <c r="CL18602" s="79"/>
    </row>
    <row r="18603" spans="30:90">
      <c r="AD18603" s="73"/>
      <c r="AE18603" s="74"/>
      <c r="AF18603" s="74"/>
      <c r="BX18603" s="73"/>
      <c r="BY18603" s="74"/>
      <c r="BZ18603" s="74"/>
      <c r="CA18603" s="74"/>
      <c r="CF18603" s="79"/>
      <c r="CL18603" s="79"/>
    </row>
    <row r="18604" spans="30:90">
      <c r="AD18604" s="73"/>
      <c r="AE18604" s="74"/>
      <c r="AF18604" s="74"/>
      <c r="BX18604" s="73"/>
      <c r="BY18604" s="74"/>
      <c r="BZ18604" s="74"/>
      <c r="CA18604" s="74"/>
      <c r="CF18604" s="79"/>
      <c r="CL18604" s="79"/>
    </row>
    <row r="18605" spans="30:90">
      <c r="AD18605" s="73"/>
      <c r="AE18605" s="74"/>
      <c r="AF18605" s="74"/>
      <c r="BX18605" s="73"/>
      <c r="BY18605" s="74"/>
      <c r="BZ18605" s="74"/>
      <c r="CA18605" s="74"/>
      <c r="CF18605" s="79"/>
      <c r="CL18605" s="79"/>
    </row>
    <row r="18606" spans="30:90">
      <c r="AD18606" s="73"/>
      <c r="AE18606" s="74"/>
      <c r="AF18606" s="74"/>
      <c r="BX18606" s="73"/>
      <c r="BY18606" s="74"/>
      <c r="BZ18606" s="74"/>
      <c r="CA18606" s="74"/>
      <c r="CF18606" s="79"/>
      <c r="CL18606" s="79"/>
    </row>
    <row r="18607" spans="30:90">
      <c r="AD18607" s="73"/>
      <c r="AE18607" s="74"/>
      <c r="AF18607" s="74"/>
      <c r="BX18607" s="73"/>
      <c r="BY18607" s="74"/>
      <c r="BZ18607" s="74"/>
      <c r="CA18607" s="74"/>
      <c r="CF18607" s="79"/>
      <c r="CL18607" s="79"/>
    </row>
    <row r="18608" spans="30:90">
      <c r="AD18608" s="73"/>
      <c r="AE18608" s="74"/>
      <c r="AF18608" s="74"/>
      <c r="BX18608" s="73"/>
      <c r="BY18608" s="74"/>
      <c r="BZ18608" s="74"/>
      <c r="CA18608" s="74"/>
      <c r="CF18608" s="79"/>
      <c r="CL18608" s="79"/>
    </row>
    <row r="18609" spans="30:90">
      <c r="AD18609" s="73"/>
      <c r="AE18609" s="74"/>
      <c r="AF18609" s="74"/>
      <c r="BX18609" s="73"/>
      <c r="BY18609" s="74"/>
      <c r="BZ18609" s="74"/>
      <c r="CA18609" s="74"/>
      <c r="CF18609" s="79"/>
      <c r="CL18609" s="79"/>
    </row>
    <row r="18610" spans="30:90">
      <c r="AD18610" s="73"/>
      <c r="AE18610" s="74"/>
      <c r="AF18610" s="74"/>
      <c r="BX18610" s="73"/>
      <c r="BY18610" s="74"/>
      <c r="BZ18610" s="74"/>
      <c r="CA18610" s="74"/>
      <c r="CF18610" s="79"/>
      <c r="CL18610" s="79"/>
    </row>
    <row r="18611" spans="30:90">
      <c r="AD18611" s="73"/>
      <c r="AE18611" s="74"/>
      <c r="AF18611" s="74"/>
      <c r="BX18611" s="73"/>
      <c r="BY18611" s="74"/>
      <c r="BZ18611" s="74"/>
      <c r="CA18611" s="74"/>
      <c r="CF18611" s="79"/>
      <c r="CL18611" s="79"/>
    </row>
    <row r="18612" spans="30:90">
      <c r="AD18612" s="73"/>
      <c r="AE18612" s="74"/>
      <c r="AF18612" s="74"/>
      <c r="BX18612" s="73"/>
      <c r="BY18612" s="74"/>
      <c r="BZ18612" s="74"/>
      <c r="CA18612" s="74"/>
      <c r="CF18612" s="79"/>
      <c r="CL18612" s="79"/>
    </row>
    <row r="18613" spans="30:90">
      <c r="AD18613" s="73"/>
      <c r="AE18613" s="74"/>
      <c r="AF18613" s="74"/>
      <c r="BX18613" s="73"/>
      <c r="BY18613" s="74"/>
      <c r="BZ18613" s="74"/>
      <c r="CA18613" s="74"/>
      <c r="CF18613" s="79"/>
      <c r="CL18613" s="79"/>
    </row>
    <row r="18614" spans="30:90">
      <c r="AD18614" s="73"/>
      <c r="AE18614" s="74"/>
      <c r="AF18614" s="74"/>
      <c r="BX18614" s="73"/>
      <c r="BY18614" s="74"/>
      <c r="BZ18614" s="74"/>
      <c r="CA18614" s="74"/>
      <c r="CF18614" s="79"/>
      <c r="CL18614" s="79"/>
    </row>
    <row r="18615" spans="30:90">
      <c r="AD18615" s="73"/>
      <c r="AE18615" s="74"/>
      <c r="AF18615" s="74"/>
      <c r="BX18615" s="73"/>
      <c r="BY18615" s="74"/>
      <c r="BZ18615" s="74"/>
      <c r="CA18615" s="74"/>
      <c r="CF18615" s="79"/>
      <c r="CL18615" s="79"/>
    </row>
    <row r="18616" spans="30:90">
      <c r="AD18616" s="73"/>
      <c r="AE18616" s="74"/>
      <c r="AF18616" s="74"/>
      <c r="BX18616" s="73"/>
      <c r="BY18616" s="74"/>
      <c r="BZ18616" s="74"/>
      <c r="CA18616" s="74"/>
      <c r="CF18616" s="79"/>
      <c r="CL18616" s="79"/>
    </row>
    <row r="18617" spans="30:90">
      <c r="AD18617" s="73"/>
      <c r="AE18617" s="74"/>
      <c r="AF18617" s="74"/>
      <c r="BX18617" s="73"/>
      <c r="BY18617" s="74"/>
      <c r="BZ18617" s="74"/>
      <c r="CA18617" s="74"/>
      <c r="CF18617" s="79"/>
      <c r="CL18617" s="79"/>
    </row>
    <row r="18618" spans="30:90">
      <c r="AD18618" s="73"/>
      <c r="AE18618" s="74"/>
      <c r="AF18618" s="74"/>
      <c r="BX18618" s="73"/>
      <c r="BY18618" s="74"/>
      <c r="BZ18618" s="74"/>
      <c r="CA18618" s="74"/>
      <c r="CF18618" s="79"/>
      <c r="CL18618" s="79"/>
    </row>
    <row r="18619" spans="30:90">
      <c r="AD18619" s="73"/>
      <c r="AE18619" s="74"/>
      <c r="AF18619" s="74"/>
      <c r="BX18619" s="73"/>
      <c r="BY18619" s="74"/>
      <c r="BZ18619" s="74"/>
      <c r="CA18619" s="74"/>
      <c r="CF18619" s="79"/>
      <c r="CL18619" s="79"/>
    </row>
    <row r="18620" spans="30:90">
      <c r="AD18620" s="73"/>
      <c r="AE18620" s="74"/>
      <c r="AF18620" s="74"/>
      <c r="BX18620" s="73"/>
      <c r="BY18620" s="74"/>
      <c r="BZ18620" s="74"/>
      <c r="CA18620" s="74"/>
      <c r="CF18620" s="79"/>
      <c r="CL18620" s="79"/>
    </row>
    <row r="18621" spans="30:90">
      <c r="AD18621" s="73"/>
      <c r="AE18621" s="74"/>
      <c r="AF18621" s="74"/>
      <c r="BX18621" s="73"/>
      <c r="BY18621" s="74"/>
      <c r="BZ18621" s="74"/>
      <c r="CA18621" s="74"/>
      <c r="CF18621" s="79"/>
      <c r="CL18621" s="79"/>
    </row>
    <row r="18622" spans="30:90">
      <c r="AD18622" s="73"/>
      <c r="AE18622" s="74"/>
      <c r="AF18622" s="74"/>
      <c r="BX18622" s="73"/>
      <c r="BY18622" s="74"/>
      <c r="BZ18622" s="74"/>
      <c r="CA18622" s="74"/>
      <c r="CF18622" s="79"/>
      <c r="CL18622" s="79"/>
    </row>
    <row r="18623" spans="30:90">
      <c r="AD18623" s="73"/>
      <c r="AE18623" s="74"/>
      <c r="AF18623" s="74"/>
      <c r="BX18623" s="73"/>
      <c r="BY18623" s="74"/>
      <c r="BZ18623" s="74"/>
      <c r="CA18623" s="74"/>
      <c r="CF18623" s="79"/>
      <c r="CL18623" s="79"/>
    </row>
    <row r="18624" spans="30:90">
      <c r="AD18624" s="73"/>
      <c r="AE18624" s="74"/>
      <c r="AF18624" s="74"/>
      <c r="BX18624" s="73"/>
      <c r="BY18624" s="74"/>
      <c r="BZ18624" s="74"/>
      <c r="CA18624" s="74"/>
      <c r="CF18624" s="79"/>
      <c r="CL18624" s="79"/>
    </row>
    <row r="18625" spans="30:90">
      <c r="AD18625" s="73"/>
      <c r="AE18625" s="74"/>
      <c r="AF18625" s="74"/>
      <c r="BX18625" s="73"/>
      <c r="BY18625" s="74"/>
      <c r="BZ18625" s="74"/>
      <c r="CA18625" s="74"/>
      <c r="CF18625" s="79"/>
      <c r="CL18625" s="79"/>
    </row>
    <row r="18626" spans="30:90">
      <c r="AD18626" s="73"/>
      <c r="AE18626" s="74"/>
      <c r="AF18626" s="74"/>
      <c r="BX18626" s="73"/>
      <c r="BY18626" s="74"/>
      <c r="BZ18626" s="74"/>
      <c r="CA18626" s="74"/>
      <c r="CF18626" s="79"/>
      <c r="CL18626" s="79"/>
    </row>
    <row r="18627" spans="30:90">
      <c r="AD18627" s="73"/>
      <c r="AE18627" s="74"/>
      <c r="AF18627" s="74"/>
      <c r="BX18627" s="73"/>
      <c r="BY18627" s="74"/>
      <c r="BZ18627" s="74"/>
      <c r="CA18627" s="74"/>
      <c r="CF18627" s="79"/>
      <c r="CL18627" s="79"/>
    </row>
    <row r="18628" spans="30:90">
      <c r="AD18628" s="73"/>
      <c r="AE18628" s="74"/>
      <c r="AF18628" s="74"/>
      <c r="BX18628" s="73"/>
      <c r="BY18628" s="74"/>
      <c r="BZ18628" s="74"/>
      <c r="CA18628" s="74"/>
      <c r="CF18628" s="79"/>
      <c r="CL18628" s="79"/>
    </row>
    <row r="18629" spans="30:90">
      <c r="AD18629" s="73"/>
      <c r="AE18629" s="74"/>
      <c r="AF18629" s="74"/>
      <c r="BX18629" s="73"/>
      <c r="BY18629" s="74"/>
      <c r="BZ18629" s="74"/>
      <c r="CA18629" s="74"/>
      <c r="CF18629" s="79"/>
      <c r="CL18629" s="79"/>
    </row>
    <row r="18630" spans="30:90">
      <c r="AD18630" s="73"/>
      <c r="AE18630" s="74"/>
      <c r="AF18630" s="74"/>
      <c r="BX18630" s="73"/>
      <c r="BY18630" s="74"/>
      <c r="BZ18630" s="74"/>
      <c r="CA18630" s="74"/>
      <c r="CF18630" s="79"/>
      <c r="CL18630" s="79"/>
    </row>
    <row r="18631" spans="30:90">
      <c r="AD18631" s="73"/>
      <c r="AE18631" s="74"/>
      <c r="AF18631" s="74"/>
      <c r="BX18631" s="73"/>
      <c r="BY18631" s="74"/>
      <c r="BZ18631" s="74"/>
      <c r="CA18631" s="74"/>
      <c r="CF18631" s="79"/>
      <c r="CL18631" s="79"/>
    </row>
    <row r="18632" spans="30:90">
      <c r="AD18632" s="73"/>
      <c r="AE18632" s="74"/>
      <c r="AF18632" s="74"/>
      <c r="BX18632" s="73"/>
      <c r="BY18632" s="74"/>
      <c r="BZ18632" s="74"/>
      <c r="CA18632" s="74"/>
      <c r="CF18632" s="79"/>
      <c r="CL18632" s="79"/>
    </row>
    <row r="18633" spans="30:90">
      <c r="AD18633" s="73"/>
      <c r="AE18633" s="74"/>
      <c r="AF18633" s="74"/>
      <c r="BX18633" s="73"/>
      <c r="BY18633" s="74"/>
      <c r="BZ18633" s="74"/>
      <c r="CA18633" s="74"/>
      <c r="CF18633" s="79"/>
      <c r="CL18633" s="79"/>
    </row>
    <row r="18634" spans="30:90">
      <c r="AD18634" s="73"/>
      <c r="AE18634" s="74"/>
      <c r="AF18634" s="74"/>
      <c r="BX18634" s="73"/>
      <c r="BY18634" s="74"/>
      <c r="BZ18634" s="74"/>
      <c r="CA18634" s="74"/>
      <c r="CF18634" s="79"/>
      <c r="CL18634" s="79"/>
    </row>
    <row r="18635" spans="30:90">
      <c r="AD18635" s="73"/>
      <c r="AE18635" s="74"/>
      <c r="AF18635" s="74"/>
      <c r="BX18635" s="73"/>
      <c r="BY18635" s="74"/>
      <c r="BZ18635" s="74"/>
      <c r="CA18635" s="74"/>
      <c r="CF18635" s="79"/>
      <c r="CL18635" s="79"/>
    </row>
    <row r="18636" spans="30:90">
      <c r="AD18636" s="73"/>
      <c r="AE18636" s="74"/>
      <c r="AF18636" s="74"/>
      <c r="BX18636" s="73"/>
      <c r="BY18636" s="74"/>
      <c r="BZ18636" s="74"/>
      <c r="CA18636" s="74"/>
      <c r="CF18636" s="79"/>
      <c r="CL18636" s="79"/>
    </row>
    <row r="18637" spans="30:90">
      <c r="AD18637" s="73"/>
      <c r="AE18637" s="74"/>
      <c r="AF18637" s="74"/>
      <c r="BX18637" s="73"/>
      <c r="BY18637" s="74"/>
      <c r="BZ18637" s="74"/>
      <c r="CA18637" s="74"/>
      <c r="CF18637" s="79"/>
      <c r="CL18637" s="79"/>
    </row>
    <row r="18638" spans="30:90">
      <c r="AD18638" s="73"/>
      <c r="AE18638" s="74"/>
      <c r="AF18638" s="74"/>
      <c r="BX18638" s="73"/>
      <c r="BY18638" s="74"/>
      <c r="BZ18638" s="74"/>
      <c r="CA18638" s="74"/>
      <c r="CF18638" s="79"/>
      <c r="CL18638" s="79"/>
    </row>
    <row r="18639" spans="30:90">
      <c r="AD18639" s="73"/>
      <c r="AE18639" s="74"/>
      <c r="AF18639" s="74"/>
      <c r="BX18639" s="73"/>
      <c r="BY18639" s="74"/>
      <c r="BZ18639" s="74"/>
      <c r="CA18639" s="74"/>
      <c r="CF18639" s="79"/>
      <c r="CL18639" s="79"/>
    </row>
    <row r="18640" spans="30:90">
      <c r="AD18640" s="73"/>
      <c r="AE18640" s="74"/>
      <c r="AF18640" s="74"/>
      <c r="BX18640" s="73"/>
      <c r="BY18640" s="74"/>
      <c r="BZ18640" s="74"/>
      <c r="CA18640" s="74"/>
      <c r="CF18640" s="79"/>
      <c r="CL18640" s="79"/>
    </row>
    <row r="18641" spans="30:90">
      <c r="AD18641" s="73"/>
      <c r="AE18641" s="74"/>
      <c r="AF18641" s="74"/>
      <c r="BX18641" s="73"/>
      <c r="BY18641" s="74"/>
      <c r="BZ18641" s="74"/>
      <c r="CA18641" s="74"/>
      <c r="CF18641" s="79"/>
      <c r="CL18641" s="79"/>
    </row>
    <row r="18642" spans="30:90">
      <c r="AD18642" s="73"/>
      <c r="AE18642" s="74"/>
      <c r="AF18642" s="74"/>
      <c r="BX18642" s="73"/>
      <c r="BY18642" s="74"/>
      <c r="BZ18642" s="74"/>
      <c r="CA18642" s="74"/>
      <c r="CF18642" s="79"/>
      <c r="CL18642" s="79"/>
    </row>
    <row r="18643" spans="30:90">
      <c r="AD18643" s="73"/>
      <c r="AE18643" s="74"/>
      <c r="AF18643" s="74"/>
      <c r="BX18643" s="73"/>
      <c r="BY18643" s="74"/>
      <c r="BZ18643" s="74"/>
      <c r="CA18643" s="74"/>
      <c r="CF18643" s="79"/>
      <c r="CL18643" s="79"/>
    </row>
    <row r="18644" spans="30:90">
      <c r="AD18644" s="73"/>
      <c r="AE18644" s="74"/>
      <c r="AF18644" s="74"/>
      <c r="BX18644" s="73"/>
      <c r="BY18644" s="74"/>
      <c r="BZ18644" s="74"/>
      <c r="CA18644" s="74"/>
      <c r="CF18644" s="79"/>
      <c r="CL18644" s="79"/>
    </row>
    <row r="18645" spans="30:90">
      <c r="AD18645" s="73"/>
      <c r="AE18645" s="74"/>
      <c r="AF18645" s="74"/>
      <c r="BX18645" s="73"/>
      <c r="BY18645" s="74"/>
      <c r="BZ18645" s="74"/>
      <c r="CA18645" s="74"/>
      <c r="CF18645" s="79"/>
      <c r="CL18645" s="79"/>
    </row>
    <row r="18646" spans="30:90">
      <c r="AD18646" s="73"/>
      <c r="AE18646" s="74"/>
      <c r="AF18646" s="74"/>
      <c r="BX18646" s="73"/>
      <c r="BY18646" s="74"/>
      <c r="BZ18646" s="74"/>
      <c r="CA18646" s="74"/>
      <c r="CF18646" s="79"/>
      <c r="CL18646" s="79"/>
    </row>
    <row r="18647" spans="30:90">
      <c r="AD18647" s="73"/>
      <c r="AE18647" s="74"/>
      <c r="AF18647" s="74"/>
      <c r="BX18647" s="73"/>
      <c r="BY18647" s="74"/>
      <c r="BZ18647" s="74"/>
      <c r="CA18647" s="74"/>
      <c r="CF18647" s="79"/>
      <c r="CL18647" s="79"/>
    </row>
    <row r="18648" spans="30:90">
      <c r="AD18648" s="73"/>
      <c r="AE18648" s="74"/>
      <c r="AF18648" s="74"/>
      <c r="BX18648" s="73"/>
      <c r="BY18648" s="74"/>
      <c r="BZ18648" s="74"/>
      <c r="CA18648" s="74"/>
      <c r="CF18648" s="79"/>
      <c r="CL18648" s="79"/>
    </row>
    <row r="18649" spans="30:90">
      <c r="AD18649" s="73"/>
      <c r="AE18649" s="74"/>
      <c r="AF18649" s="74"/>
      <c r="BX18649" s="73"/>
      <c r="BY18649" s="74"/>
      <c r="BZ18649" s="74"/>
      <c r="CA18649" s="74"/>
      <c r="CF18649" s="79"/>
      <c r="CL18649" s="79"/>
    </row>
    <row r="18650" spans="30:90">
      <c r="AD18650" s="73"/>
      <c r="AE18650" s="74"/>
      <c r="AF18650" s="74"/>
      <c r="BX18650" s="73"/>
      <c r="BY18650" s="74"/>
      <c r="BZ18650" s="74"/>
      <c r="CA18650" s="74"/>
      <c r="CF18650" s="79"/>
      <c r="CL18650" s="79"/>
    </row>
    <row r="18651" spans="30:90">
      <c r="AD18651" s="73"/>
      <c r="AE18651" s="74"/>
      <c r="AF18651" s="74"/>
      <c r="BX18651" s="73"/>
      <c r="BY18651" s="74"/>
      <c r="BZ18651" s="74"/>
      <c r="CA18651" s="74"/>
      <c r="CF18651" s="79"/>
      <c r="CL18651" s="79"/>
    </row>
    <row r="18652" spans="30:90">
      <c r="AD18652" s="73"/>
      <c r="AE18652" s="74"/>
      <c r="AF18652" s="74"/>
      <c r="BX18652" s="73"/>
      <c r="BY18652" s="74"/>
      <c r="BZ18652" s="74"/>
      <c r="CA18652" s="74"/>
      <c r="CF18652" s="79"/>
      <c r="CL18652" s="79"/>
    </row>
    <row r="18653" spans="30:90">
      <c r="AD18653" s="73"/>
      <c r="AE18653" s="74"/>
      <c r="AF18653" s="74"/>
      <c r="BX18653" s="73"/>
      <c r="BY18653" s="74"/>
      <c r="BZ18653" s="74"/>
      <c r="CA18653" s="74"/>
      <c r="CF18653" s="79"/>
      <c r="CL18653" s="79"/>
    </row>
    <row r="18654" spans="30:90">
      <c r="AD18654" s="73"/>
      <c r="AE18654" s="74"/>
      <c r="AF18654" s="74"/>
      <c r="BX18654" s="73"/>
      <c r="BY18654" s="74"/>
      <c r="BZ18654" s="74"/>
      <c r="CA18654" s="74"/>
      <c r="CF18654" s="79"/>
      <c r="CL18654" s="79"/>
    </row>
    <row r="18655" spans="30:90">
      <c r="AD18655" s="73"/>
      <c r="AE18655" s="74"/>
      <c r="AF18655" s="74"/>
      <c r="BX18655" s="73"/>
      <c r="BY18655" s="74"/>
      <c r="BZ18655" s="74"/>
      <c r="CA18655" s="74"/>
      <c r="CF18655" s="79"/>
      <c r="CL18655" s="79"/>
    </row>
    <row r="18656" spans="30:90">
      <c r="AD18656" s="73"/>
      <c r="AE18656" s="74"/>
      <c r="AF18656" s="74"/>
      <c r="BX18656" s="73"/>
      <c r="BY18656" s="74"/>
      <c r="BZ18656" s="74"/>
      <c r="CA18656" s="74"/>
      <c r="CF18656" s="79"/>
      <c r="CL18656" s="79"/>
    </row>
    <row r="18657" spans="30:90">
      <c r="AD18657" s="73"/>
      <c r="AE18657" s="74"/>
      <c r="AF18657" s="74"/>
      <c r="BX18657" s="73"/>
      <c r="BY18657" s="74"/>
      <c r="BZ18657" s="74"/>
      <c r="CA18657" s="74"/>
      <c r="CF18657" s="79"/>
      <c r="CL18657" s="79"/>
    </row>
    <row r="18658" spans="30:90">
      <c r="AD18658" s="73"/>
      <c r="AE18658" s="74"/>
      <c r="AF18658" s="74"/>
      <c r="BX18658" s="73"/>
      <c r="BY18658" s="74"/>
      <c r="BZ18658" s="74"/>
      <c r="CA18658" s="74"/>
      <c r="CF18658" s="79"/>
      <c r="CL18658" s="79"/>
    </row>
    <row r="18659" spans="30:90">
      <c r="AD18659" s="73"/>
      <c r="AE18659" s="74"/>
      <c r="AF18659" s="74"/>
      <c r="BX18659" s="73"/>
      <c r="BY18659" s="74"/>
      <c r="BZ18659" s="74"/>
      <c r="CA18659" s="74"/>
      <c r="CF18659" s="79"/>
      <c r="CL18659" s="79"/>
    </row>
    <row r="18660" spans="30:90">
      <c r="AD18660" s="73"/>
      <c r="AE18660" s="74"/>
      <c r="AF18660" s="74"/>
      <c r="BX18660" s="73"/>
      <c r="BY18660" s="74"/>
      <c r="BZ18660" s="74"/>
      <c r="CA18660" s="74"/>
      <c r="CF18660" s="79"/>
      <c r="CL18660" s="79"/>
    </row>
    <row r="18661" spans="30:90">
      <c r="AD18661" s="73"/>
      <c r="AE18661" s="74"/>
      <c r="AF18661" s="74"/>
      <c r="BX18661" s="73"/>
      <c r="BY18661" s="74"/>
      <c r="BZ18661" s="74"/>
      <c r="CA18661" s="74"/>
      <c r="CF18661" s="79"/>
      <c r="CL18661" s="79"/>
    </row>
    <row r="18662" spans="30:90">
      <c r="AD18662" s="73"/>
      <c r="AE18662" s="74"/>
      <c r="AF18662" s="74"/>
      <c r="BX18662" s="73"/>
      <c r="BY18662" s="74"/>
      <c r="BZ18662" s="74"/>
      <c r="CA18662" s="74"/>
      <c r="CF18662" s="79"/>
      <c r="CL18662" s="79"/>
    </row>
    <row r="18663" spans="30:90">
      <c r="AD18663" s="73"/>
      <c r="AE18663" s="74"/>
      <c r="AF18663" s="74"/>
      <c r="BX18663" s="73"/>
      <c r="BY18663" s="74"/>
      <c r="BZ18663" s="74"/>
      <c r="CA18663" s="74"/>
      <c r="CF18663" s="79"/>
      <c r="CL18663" s="79"/>
    </row>
    <row r="18664" spans="30:90">
      <c r="AD18664" s="73"/>
      <c r="AE18664" s="74"/>
      <c r="AF18664" s="74"/>
      <c r="BX18664" s="73"/>
      <c r="BY18664" s="74"/>
      <c r="BZ18664" s="74"/>
      <c r="CA18664" s="74"/>
      <c r="CF18664" s="79"/>
      <c r="CL18664" s="79"/>
    </row>
    <row r="18665" spans="30:90">
      <c r="AD18665" s="73"/>
      <c r="AE18665" s="74"/>
      <c r="AF18665" s="74"/>
      <c r="BX18665" s="73"/>
      <c r="BY18665" s="74"/>
      <c r="BZ18665" s="74"/>
      <c r="CA18665" s="74"/>
      <c r="CF18665" s="79"/>
      <c r="CL18665" s="79"/>
    </row>
    <row r="18666" spans="30:90">
      <c r="AD18666" s="73"/>
      <c r="AE18666" s="74"/>
      <c r="AF18666" s="74"/>
      <c r="BX18666" s="73"/>
      <c r="BY18666" s="74"/>
      <c r="BZ18666" s="74"/>
      <c r="CA18666" s="74"/>
      <c r="CF18666" s="79"/>
      <c r="CL18666" s="79"/>
    </row>
    <row r="18667" spans="30:90">
      <c r="AD18667" s="73"/>
      <c r="AE18667" s="74"/>
      <c r="AF18667" s="74"/>
      <c r="BX18667" s="73"/>
      <c r="BY18667" s="74"/>
      <c r="BZ18667" s="74"/>
      <c r="CA18667" s="74"/>
      <c r="CF18667" s="79"/>
      <c r="CL18667" s="79"/>
    </row>
    <row r="18668" spans="30:90">
      <c r="AD18668" s="73"/>
      <c r="AE18668" s="74"/>
      <c r="AF18668" s="74"/>
      <c r="BX18668" s="73"/>
      <c r="BY18668" s="74"/>
      <c r="BZ18668" s="74"/>
      <c r="CA18668" s="74"/>
      <c r="CF18668" s="79"/>
      <c r="CL18668" s="79"/>
    </row>
    <row r="18669" spans="30:90">
      <c r="AD18669" s="73"/>
      <c r="AE18669" s="74"/>
      <c r="AF18669" s="74"/>
      <c r="BX18669" s="73"/>
      <c r="BY18669" s="74"/>
      <c r="BZ18669" s="74"/>
      <c r="CA18669" s="74"/>
      <c r="CF18669" s="79"/>
      <c r="CL18669" s="79"/>
    </row>
    <row r="18670" spans="30:90">
      <c r="AD18670" s="73"/>
      <c r="AE18670" s="74"/>
      <c r="AF18670" s="74"/>
      <c r="BX18670" s="73"/>
      <c r="BY18670" s="74"/>
      <c r="BZ18670" s="74"/>
      <c r="CA18670" s="74"/>
      <c r="CF18670" s="79"/>
      <c r="CL18670" s="79"/>
    </row>
    <row r="18671" spans="30:90">
      <c r="AD18671" s="73"/>
      <c r="AE18671" s="74"/>
      <c r="AF18671" s="74"/>
      <c r="BX18671" s="73"/>
      <c r="BY18671" s="74"/>
      <c r="BZ18671" s="74"/>
      <c r="CA18671" s="74"/>
      <c r="CF18671" s="79"/>
      <c r="CL18671" s="79"/>
    </row>
    <row r="18672" spans="30:90">
      <c r="AD18672" s="73"/>
      <c r="AE18672" s="74"/>
      <c r="AF18672" s="74"/>
      <c r="BX18672" s="73"/>
      <c r="BY18672" s="74"/>
      <c r="BZ18672" s="74"/>
      <c r="CA18672" s="74"/>
      <c r="CF18672" s="79"/>
      <c r="CL18672" s="79"/>
    </row>
    <row r="18673" spans="30:90">
      <c r="AD18673" s="73"/>
      <c r="AE18673" s="74"/>
      <c r="AF18673" s="74"/>
      <c r="BX18673" s="73"/>
      <c r="BY18673" s="74"/>
      <c r="BZ18673" s="74"/>
      <c r="CA18673" s="74"/>
      <c r="CF18673" s="79"/>
      <c r="CL18673" s="79"/>
    </row>
    <row r="18674" spans="30:90">
      <c r="AD18674" s="73"/>
      <c r="AE18674" s="74"/>
      <c r="AF18674" s="74"/>
      <c r="BX18674" s="73"/>
      <c r="BY18674" s="74"/>
      <c r="BZ18674" s="74"/>
      <c r="CA18674" s="74"/>
      <c r="CF18674" s="79"/>
      <c r="CL18674" s="79"/>
    </row>
    <row r="18675" spans="30:90">
      <c r="AD18675" s="73"/>
      <c r="AE18675" s="74"/>
      <c r="AF18675" s="74"/>
      <c r="BX18675" s="73"/>
      <c r="BY18675" s="74"/>
      <c r="BZ18675" s="74"/>
      <c r="CA18675" s="74"/>
      <c r="CF18675" s="79"/>
      <c r="CL18675" s="79"/>
    </row>
    <row r="18676" spans="30:90">
      <c r="AD18676" s="73"/>
      <c r="AE18676" s="74"/>
      <c r="AF18676" s="74"/>
      <c r="BX18676" s="73"/>
      <c r="BY18676" s="74"/>
      <c r="BZ18676" s="74"/>
      <c r="CA18676" s="74"/>
      <c r="CF18676" s="79"/>
      <c r="CL18676" s="79"/>
    </row>
    <row r="18677" spans="30:90">
      <c r="AD18677" s="73"/>
      <c r="AE18677" s="74"/>
      <c r="AF18677" s="74"/>
      <c r="BX18677" s="73"/>
      <c r="BY18677" s="74"/>
      <c r="BZ18677" s="74"/>
      <c r="CA18677" s="74"/>
      <c r="CF18677" s="79"/>
      <c r="CL18677" s="79"/>
    </row>
    <row r="18678" spans="30:90">
      <c r="AD18678" s="73"/>
      <c r="AE18678" s="74"/>
      <c r="AF18678" s="74"/>
      <c r="BX18678" s="73"/>
      <c r="BY18678" s="74"/>
      <c r="BZ18678" s="74"/>
      <c r="CA18678" s="74"/>
      <c r="CF18678" s="79"/>
      <c r="CL18678" s="79"/>
    </row>
    <row r="18679" spans="30:90">
      <c r="AD18679" s="73"/>
      <c r="AE18679" s="74"/>
      <c r="AF18679" s="74"/>
      <c r="BX18679" s="73"/>
      <c r="BY18679" s="74"/>
      <c r="BZ18679" s="74"/>
      <c r="CA18679" s="74"/>
      <c r="CF18679" s="79"/>
      <c r="CL18679" s="79"/>
    </row>
    <row r="18680" spans="30:90">
      <c r="AD18680" s="73"/>
      <c r="AE18680" s="74"/>
      <c r="AF18680" s="74"/>
      <c r="BX18680" s="73"/>
      <c r="BY18680" s="74"/>
      <c r="BZ18680" s="74"/>
      <c r="CA18680" s="74"/>
      <c r="CF18680" s="79"/>
      <c r="CL18680" s="79"/>
    </row>
    <row r="18681" spans="30:90">
      <c r="AD18681" s="73"/>
      <c r="AE18681" s="74"/>
      <c r="AF18681" s="74"/>
      <c r="BX18681" s="73"/>
      <c r="BY18681" s="74"/>
      <c r="BZ18681" s="74"/>
      <c r="CA18681" s="74"/>
      <c r="CF18681" s="79"/>
      <c r="CL18681" s="79"/>
    </row>
    <row r="18682" spans="30:90">
      <c r="AD18682" s="73"/>
      <c r="AE18682" s="74"/>
      <c r="AF18682" s="74"/>
      <c r="BX18682" s="73"/>
      <c r="BY18682" s="74"/>
      <c r="BZ18682" s="74"/>
      <c r="CA18682" s="74"/>
      <c r="CF18682" s="79"/>
      <c r="CL18682" s="79"/>
    </row>
    <row r="18683" spans="30:90">
      <c r="AD18683" s="73"/>
      <c r="AE18683" s="74"/>
      <c r="AF18683" s="74"/>
      <c r="BX18683" s="73"/>
      <c r="BY18683" s="74"/>
      <c r="BZ18683" s="74"/>
      <c r="CA18683" s="74"/>
      <c r="CF18683" s="79"/>
      <c r="CL18683" s="79"/>
    </row>
    <row r="18684" spans="30:90">
      <c r="AD18684" s="73"/>
      <c r="AE18684" s="74"/>
      <c r="AF18684" s="74"/>
      <c r="BX18684" s="73"/>
      <c r="BY18684" s="74"/>
      <c r="BZ18684" s="74"/>
      <c r="CA18684" s="74"/>
      <c r="CF18684" s="79"/>
      <c r="CL18684" s="79"/>
    </row>
    <row r="18685" spans="30:90">
      <c r="AD18685" s="73"/>
      <c r="AE18685" s="74"/>
      <c r="AF18685" s="74"/>
      <c r="BX18685" s="73"/>
      <c r="BY18685" s="74"/>
      <c r="BZ18685" s="74"/>
      <c r="CA18685" s="74"/>
      <c r="CF18685" s="79"/>
      <c r="CL18685" s="79"/>
    </row>
    <row r="18686" spans="30:90">
      <c r="AD18686" s="73"/>
      <c r="AE18686" s="74"/>
      <c r="AF18686" s="74"/>
      <c r="BX18686" s="73"/>
      <c r="BY18686" s="74"/>
      <c r="BZ18686" s="74"/>
      <c r="CA18686" s="74"/>
      <c r="CF18686" s="79"/>
      <c r="CL18686" s="79"/>
    </row>
    <row r="18687" spans="30:90">
      <c r="AD18687" s="73"/>
      <c r="AE18687" s="74"/>
      <c r="AF18687" s="74"/>
      <c r="BX18687" s="73"/>
      <c r="BY18687" s="74"/>
      <c r="BZ18687" s="74"/>
      <c r="CA18687" s="74"/>
      <c r="CF18687" s="79"/>
      <c r="CL18687" s="79"/>
    </row>
    <row r="18688" spans="30:90">
      <c r="AD18688" s="73"/>
      <c r="AE18688" s="74"/>
      <c r="AF18688" s="74"/>
      <c r="BX18688" s="73"/>
      <c r="BY18688" s="74"/>
      <c r="BZ18688" s="74"/>
      <c r="CA18688" s="74"/>
      <c r="CF18688" s="79"/>
      <c r="CL18688" s="79"/>
    </row>
    <row r="18689" spans="30:90">
      <c r="AD18689" s="73"/>
      <c r="AE18689" s="74"/>
      <c r="AF18689" s="74"/>
      <c r="BX18689" s="73"/>
      <c r="BY18689" s="74"/>
      <c r="BZ18689" s="74"/>
      <c r="CA18689" s="74"/>
      <c r="CF18689" s="79"/>
      <c r="CL18689" s="79"/>
    </row>
    <row r="18690" spans="30:90">
      <c r="AD18690" s="73"/>
      <c r="AE18690" s="74"/>
      <c r="AF18690" s="74"/>
      <c r="BX18690" s="73"/>
      <c r="BY18690" s="74"/>
      <c r="BZ18690" s="74"/>
      <c r="CA18690" s="74"/>
      <c r="CF18690" s="79"/>
      <c r="CL18690" s="79"/>
    </row>
    <row r="18691" spans="30:90">
      <c r="AD18691" s="73"/>
      <c r="AE18691" s="74"/>
      <c r="AF18691" s="74"/>
      <c r="BX18691" s="73"/>
      <c r="BY18691" s="74"/>
      <c r="BZ18691" s="74"/>
      <c r="CA18691" s="74"/>
      <c r="CF18691" s="79"/>
      <c r="CL18691" s="79"/>
    </row>
    <row r="18692" spans="30:90">
      <c r="AD18692" s="73"/>
      <c r="AE18692" s="74"/>
      <c r="AF18692" s="74"/>
      <c r="BX18692" s="73"/>
      <c r="BY18692" s="74"/>
      <c r="BZ18692" s="74"/>
      <c r="CA18692" s="74"/>
      <c r="CF18692" s="79"/>
      <c r="CL18692" s="79"/>
    </row>
    <row r="18693" spans="30:90">
      <c r="AD18693" s="73"/>
      <c r="AE18693" s="74"/>
      <c r="AF18693" s="74"/>
      <c r="BX18693" s="73"/>
      <c r="BY18693" s="74"/>
      <c r="BZ18693" s="74"/>
      <c r="CA18693" s="74"/>
      <c r="CF18693" s="79"/>
      <c r="CL18693" s="79"/>
    </row>
    <row r="18694" spans="30:90">
      <c r="AD18694" s="73"/>
      <c r="AE18694" s="74"/>
      <c r="AF18694" s="74"/>
      <c r="BX18694" s="73"/>
      <c r="BY18694" s="74"/>
      <c r="BZ18694" s="74"/>
      <c r="CA18694" s="74"/>
      <c r="CF18694" s="79"/>
      <c r="CL18694" s="79"/>
    </row>
    <row r="18695" spans="30:90">
      <c r="AD18695" s="73"/>
      <c r="AE18695" s="74"/>
      <c r="AF18695" s="74"/>
      <c r="BX18695" s="73"/>
      <c r="BY18695" s="74"/>
      <c r="BZ18695" s="74"/>
      <c r="CA18695" s="74"/>
      <c r="CF18695" s="79"/>
      <c r="CL18695" s="79"/>
    </row>
    <row r="18696" spans="30:90">
      <c r="AD18696" s="73"/>
      <c r="AE18696" s="74"/>
      <c r="AF18696" s="74"/>
      <c r="BX18696" s="73"/>
      <c r="BY18696" s="74"/>
      <c r="BZ18696" s="74"/>
      <c r="CA18696" s="74"/>
      <c r="CF18696" s="79"/>
      <c r="CL18696" s="79"/>
    </row>
    <row r="18697" spans="30:90">
      <c r="AD18697" s="73"/>
      <c r="AE18697" s="74"/>
      <c r="AF18697" s="74"/>
      <c r="BX18697" s="73"/>
      <c r="BY18697" s="74"/>
      <c r="BZ18697" s="74"/>
      <c r="CA18697" s="74"/>
      <c r="CF18697" s="79"/>
      <c r="CL18697" s="79"/>
    </row>
    <row r="18698" spans="30:90">
      <c r="AD18698" s="73"/>
      <c r="AE18698" s="74"/>
      <c r="AF18698" s="74"/>
      <c r="BX18698" s="73"/>
      <c r="BY18698" s="74"/>
      <c r="BZ18698" s="74"/>
      <c r="CA18698" s="74"/>
      <c r="CF18698" s="79"/>
      <c r="CL18698" s="79"/>
    </row>
    <row r="18699" spans="30:90">
      <c r="AD18699" s="73"/>
      <c r="AE18699" s="74"/>
      <c r="AF18699" s="74"/>
      <c r="BX18699" s="73"/>
      <c r="BY18699" s="74"/>
      <c r="BZ18699" s="74"/>
      <c r="CA18699" s="74"/>
      <c r="CF18699" s="79"/>
      <c r="CL18699" s="79"/>
    </row>
    <row r="18700" spans="30:90">
      <c r="AD18700" s="73"/>
      <c r="AE18700" s="74"/>
      <c r="AF18700" s="74"/>
      <c r="BX18700" s="73"/>
      <c r="BY18700" s="74"/>
      <c r="BZ18700" s="74"/>
      <c r="CA18700" s="74"/>
      <c r="CF18700" s="79"/>
      <c r="CL18700" s="79"/>
    </row>
    <row r="18701" spans="30:90">
      <c r="AD18701" s="73"/>
      <c r="AE18701" s="74"/>
      <c r="AF18701" s="74"/>
      <c r="BX18701" s="73"/>
      <c r="BY18701" s="74"/>
      <c r="BZ18701" s="74"/>
      <c r="CA18701" s="74"/>
      <c r="CF18701" s="79"/>
      <c r="CL18701" s="79"/>
    </row>
    <row r="18702" spans="30:90">
      <c r="AD18702" s="73"/>
      <c r="AE18702" s="74"/>
      <c r="AF18702" s="74"/>
      <c r="BX18702" s="73"/>
      <c r="BY18702" s="74"/>
      <c r="BZ18702" s="74"/>
      <c r="CA18702" s="74"/>
      <c r="CF18702" s="79"/>
      <c r="CL18702" s="79"/>
    </row>
    <row r="18703" spans="30:90">
      <c r="AD18703" s="73"/>
      <c r="AE18703" s="74"/>
      <c r="AF18703" s="74"/>
      <c r="BX18703" s="73"/>
      <c r="BY18703" s="74"/>
      <c r="BZ18703" s="74"/>
      <c r="CA18703" s="74"/>
      <c r="CF18703" s="79"/>
      <c r="CL18703" s="79"/>
    </row>
    <row r="18704" spans="30:90">
      <c r="AD18704" s="73"/>
      <c r="AE18704" s="74"/>
      <c r="AF18704" s="74"/>
      <c r="BX18704" s="73"/>
      <c r="BY18704" s="74"/>
      <c r="BZ18704" s="74"/>
      <c r="CA18704" s="74"/>
      <c r="CF18704" s="79"/>
      <c r="CL18704" s="79"/>
    </row>
    <row r="18705" spans="30:90">
      <c r="AD18705" s="73"/>
      <c r="AE18705" s="74"/>
      <c r="AF18705" s="74"/>
      <c r="BX18705" s="73"/>
      <c r="BY18705" s="74"/>
      <c r="BZ18705" s="74"/>
      <c r="CA18705" s="74"/>
      <c r="CF18705" s="79"/>
      <c r="CL18705" s="79"/>
    </row>
    <row r="18706" spans="30:90">
      <c r="AD18706" s="73"/>
      <c r="AE18706" s="74"/>
      <c r="AF18706" s="74"/>
      <c r="BX18706" s="73"/>
      <c r="BY18706" s="74"/>
      <c r="BZ18706" s="74"/>
      <c r="CA18706" s="74"/>
      <c r="CF18706" s="79"/>
      <c r="CL18706" s="79"/>
    </row>
    <row r="18707" spans="30:90">
      <c r="AD18707" s="73"/>
      <c r="AE18707" s="74"/>
      <c r="AF18707" s="74"/>
      <c r="BX18707" s="73"/>
      <c r="BY18707" s="74"/>
      <c r="BZ18707" s="74"/>
      <c r="CA18707" s="74"/>
      <c r="CF18707" s="79"/>
      <c r="CL18707" s="79"/>
    </row>
    <row r="18708" spans="30:90">
      <c r="AD18708" s="73"/>
      <c r="AE18708" s="74"/>
      <c r="AF18708" s="74"/>
      <c r="BX18708" s="73"/>
      <c r="BY18708" s="74"/>
      <c r="BZ18708" s="74"/>
      <c r="CA18708" s="74"/>
      <c r="CF18708" s="79"/>
      <c r="CL18708" s="79"/>
    </row>
    <row r="18709" spans="30:90">
      <c r="AD18709" s="73"/>
      <c r="AE18709" s="74"/>
      <c r="AF18709" s="74"/>
      <c r="BX18709" s="73"/>
      <c r="BY18709" s="74"/>
      <c r="BZ18709" s="74"/>
      <c r="CA18709" s="74"/>
      <c r="CF18709" s="79"/>
      <c r="CL18709" s="79"/>
    </row>
    <row r="18710" spans="30:90">
      <c r="AD18710" s="73"/>
      <c r="AE18710" s="74"/>
      <c r="AF18710" s="74"/>
      <c r="BX18710" s="73"/>
      <c r="BY18710" s="74"/>
      <c r="BZ18710" s="74"/>
      <c r="CA18710" s="74"/>
      <c r="CF18710" s="79"/>
      <c r="CL18710" s="79"/>
    </row>
    <row r="18711" spans="30:90">
      <c r="AD18711" s="73"/>
      <c r="AE18711" s="74"/>
      <c r="AF18711" s="74"/>
      <c r="BX18711" s="73"/>
      <c r="BY18711" s="74"/>
      <c r="BZ18711" s="74"/>
      <c r="CA18711" s="74"/>
      <c r="CF18711" s="79"/>
      <c r="CL18711" s="79"/>
    </row>
    <row r="18712" spans="30:90">
      <c r="AD18712" s="73"/>
      <c r="AE18712" s="74"/>
      <c r="AF18712" s="74"/>
      <c r="BX18712" s="73"/>
      <c r="BY18712" s="74"/>
      <c r="BZ18712" s="74"/>
      <c r="CA18712" s="74"/>
      <c r="CF18712" s="79"/>
      <c r="CL18712" s="79"/>
    </row>
    <row r="18713" spans="30:90">
      <c r="AD18713" s="73"/>
      <c r="AE18713" s="74"/>
      <c r="AF18713" s="74"/>
      <c r="BX18713" s="73"/>
      <c r="BY18713" s="74"/>
      <c r="BZ18713" s="74"/>
      <c r="CA18713" s="74"/>
      <c r="CF18713" s="79"/>
      <c r="CL18713" s="79"/>
    </row>
    <row r="18714" spans="30:90">
      <c r="AD18714" s="73"/>
      <c r="AE18714" s="74"/>
      <c r="AF18714" s="74"/>
      <c r="BX18714" s="73"/>
      <c r="BY18714" s="74"/>
      <c r="BZ18714" s="74"/>
      <c r="CA18714" s="74"/>
      <c r="CF18714" s="79"/>
      <c r="CL18714" s="79"/>
    </row>
    <row r="18715" spans="30:90">
      <c r="AD18715" s="73"/>
      <c r="AE18715" s="74"/>
      <c r="AF18715" s="74"/>
      <c r="BX18715" s="73"/>
      <c r="BY18715" s="74"/>
      <c r="BZ18715" s="74"/>
      <c r="CA18715" s="74"/>
      <c r="CF18715" s="79"/>
      <c r="CL18715" s="79"/>
    </row>
    <row r="18716" spans="30:90">
      <c r="AD18716" s="73"/>
      <c r="AE18716" s="74"/>
      <c r="AF18716" s="74"/>
      <c r="BX18716" s="73"/>
      <c r="BY18716" s="74"/>
      <c r="BZ18716" s="74"/>
      <c r="CA18716" s="74"/>
      <c r="CF18716" s="79"/>
      <c r="CL18716" s="79"/>
    </row>
    <row r="18717" spans="30:90">
      <c r="AD18717" s="73"/>
      <c r="AE18717" s="74"/>
      <c r="AF18717" s="74"/>
      <c r="BX18717" s="73"/>
      <c r="BY18717" s="74"/>
      <c r="BZ18717" s="74"/>
      <c r="CA18717" s="74"/>
      <c r="CF18717" s="79"/>
      <c r="CL18717" s="79"/>
    </row>
    <row r="18718" spans="30:90">
      <c r="AD18718" s="73"/>
      <c r="AE18718" s="74"/>
      <c r="AF18718" s="74"/>
      <c r="BX18718" s="73"/>
      <c r="BY18718" s="74"/>
      <c r="BZ18718" s="74"/>
      <c r="CA18718" s="74"/>
      <c r="CF18718" s="79"/>
      <c r="CL18718" s="79"/>
    </row>
    <row r="18719" spans="30:90">
      <c r="AD18719" s="73"/>
      <c r="AE18719" s="74"/>
      <c r="AF18719" s="74"/>
      <c r="BX18719" s="73"/>
      <c r="BY18719" s="74"/>
      <c r="BZ18719" s="74"/>
      <c r="CA18719" s="74"/>
      <c r="CF18719" s="79"/>
      <c r="CL18719" s="79"/>
    </row>
    <row r="18720" spans="30:90">
      <c r="AD18720" s="73"/>
      <c r="AE18720" s="74"/>
      <c r="AF18720" s="74"/>
      <c r="BX18720" s="73"/>
      <c r="BY18720" s="74"/>
      <c r="BZ18720" s="74"/>
      <c r="CA18720" s="74"/>
      <c r="CF18720" s="79"/>
      <c r="CL18720" s="79"/>
    </row>
    <row r="18721" spans="30:90">
      <c r="AD18721" s="73"/>
      <c r="AE18721" s="74"/>
      <c r="AF18721" s="74"/>
      <c r="BX18721" s="73"/>
      <c r="BY18721" s="74"/>
      <c r="BZ18721" s="74"/>
      <c r="CA18721" s="74"/>
      <c r="CF18721" s="79"/>
      <c r="CL18721" s="79"/>
    </row>
    <row r="18722" spans="30:90">
      <c r="AD18722" s="73"/>
      <c r="AE18722" s="74"/>
      <c r="AF18722" s="74"/>
      <c r="BX18722" s="73"/>
      <c r="BY18722" s="74"/>
      <c r="BZ18722" s="74"/>
      <c r="CA18722" s="74"/>
      <c r="CF18722" s="79"/>
      <c r="CL18722" s="79"/>
    </row>
    <row r="18723" spans="30:90">
      <c r="AD18723" s="73"/>
      <c r="AE18723" s="74"/>
      <c r="AF18723" s="74"/>
      <c r="BX18723" s="73"/>
      <c r="BY18723" s="74"/>
      <c r="BZ18723" s="74"/>
      <c r="CA18723" s="74"/>
      <c r="CF18723" s="79"/>
      <c r="CL18723" s="79"/>
    </row>
    <row r="18724" spans="30:90">
      <c r="AD18724" s="73"/>
      <c r="AE18724" s="74"/>
      <c r="AF18724" s="74"/>
      <c r="BX18724" s="73"/>
      <c r="BY18724" s="74"/>
      <c r="BZ18724" s="74"/>
      <c r="CA18724" s="74"/>
      <c r="CF18724" s="79"/>
      <c r="CL18724" s="79"/>
    </row>
    <row r="18725" spans="30:90">
      <c r="AD18725" s="73"/>
      <c r="AE18725" s="74"/>
      <c r="AF18725" s="74"/>
      <c r="BX18725" s="73"/>
      <c r="BY18725" s="74"/>
      <c r="BZ18725" s="74"/>
      <c r="CA18725" s="74"/>
      <c r="CF18725" s="79"/>
      <c r="CL18725" s="79"/>
    </row>
    <row r="18726" spans="30:90">
      <c r="AD18726" s="73"/>
      <c r="AE18726" s="74"/>
      <c r="AF18726" s="74"/>
      <c r="BX18726" s="73"/>
      <c r="BY18726" s="74"/>
      <c r="BZ18726" s="74"/>
      <c r="CA18726" s="74"/>
      <c r="CF18726" s="79"/>
      <c r="CL18726" s="79"/>
    </row>
    <row r="18727" spans="30:90">
      <c r="AD18727" s="73"/>
      <c r="AE18727" s="74"/>
      <c r="AF18727" s="74"/>
      <c r="BX18727" s="73"/>
      <c r="BY18727" s="74"/>
      <c r="BZ18727" s="74"/>
      <c r="CA18727" s="74"/>
      <c r="CF18727" s="79"/>
      <c r="CL18727" s="79"/>
    </row>
    <row r="18728" spans="30:90">
      <c r="AD18728" s="73"/>
      <c r="AE18728" s="74"/>
      <c r="AF18728" s="74"/>
      <c r="BX18728" s="73"/>
      <c r="BY18728" s="74"/>
      <c r="BZ18728" s="74"/>
      <c r="CA18728" s="74"/>
      <c r="CF18728" s="79"/>
      <c r="CL18728" s="79"/>
    </row>
    <row r="18729" spans="30:90">
      <c r="AD18729" s="73"/>
      <c r="AE18729" s="74"/>
      <c r="AF18729" s="74"/>
      <c r="BX18729" s="73"/>
      <c r="BY18729" s="74"/>
      <c r="BZ18729" s="74"/>
      <c r="CA18729" s="74"/>
      <c r="CF18729" s="79"/>
      <c r="CL18729" s="79"/>
    </row>
    <row r="18730" spans="30:90">
      <c r="AD18730" s="73"/>
      <c r="AE18730" s="74"/>
      <c r="AF18730" s="74"/>
      <c r="BX18730" s="73"/>
      <c r="BY18730" s="74"/>
      <c r="BZ18730" s="74"/>
      <c r="CA18730" s="74"/>
      <c r="CF18730" s="79"/>
      <c r="CL18730" s="79"/>
    </row>
    <row r="18731" spans="30:90">
      <c r="AD18731" s="73"/>
      <c r="AE18731" s="74"/>
      <c r="AF18731" s="74"/>
      <c r="BX18731" s="73"/>
      <c r="BY18731" s="74"/>
      <c r="BZ18731" s="74"/>
      <c r="CA18731" s="74"/>
      <c r="CF18731" s="79"/>
      <c r="CL18731" s="79"/>
    </row>
    <row r="18732" spans="30:90">
      <c r="AD18732" s="73"/>
      <c r="AE18732" s="74"/>
      <c r="AF18732" s="74"/>
      <c r="BX18732" s="73"/>
      <c r="BY18732" s="74"/>
      <c r="BZ18732" s="74"/>
      <c r="CA18732" s="74"/>
      <c r="CF18732" s="79"/>
      <c r="CL18732" s="79"/>
    </row>
    <row r="18733" spans="30:90">
      <c r="AD18733" s="73"/>
      <c r="AE18733" s="74"/>
      <c r="AF18733" s="74"/>
      <c r="BX18733" s="73"/>
      <c r="BY18733" s="74"/>
      <c r="BZ18733" s="74"/>
      <c r="CA18733" s="74"/>
      <c r="CF18733" s="79"/>
      <c r="CL18733" s="79"/>
    </row>
    <row r="18734" spans="30:90">
      <c r="AD18734" s="73"/>
      <c r="AE18734" s="74"/>
      <c r="AF18734" s="74"/>
      <c r="BX18734" s="73"/>
      <c r="BY18734" s="74"/>
      <c r="BZ18734" s="74"/>
      <c r="CA18734" s="74"/>
      <c r="CF18734" s="79"/>
      <c r="CL18734" s="79"/>
    </row>
    <row r="18735" spans="30:90">
      <c r="AD18735" s="73"/>
      <c r="AE18735" s="74"/>
      <c r="AF18735" s="74"/>
      <c r="BX18735" s="73"/>
      <c r="BY18735" s="74"/>
      <c r="BZ18735" s="74"/>
      <c r="CA18735" s="74"/>
      <c r="CF18735" s="79"/>
      <c r="CL18735" s="79"/>
    </row>
    <row r="18736" spans="30:90">
      <c r="AD18736" s="73"/>
      <c r="AE18736" s="74"/>
      <c r="AF18736" s="74"/>
      <c r="BX18736" s="73"/>
      <c r="BY18736" s="74"/>
      <c r="BZ18736" s="74"/>
      <c r="CA18736" s="74"/>
      <c r="CF18736" s="79"/>
      <c r="CL18736" s="79"/>
    </row>
    <row r="18737" spans="30:90">
      <c r="AD18737" s="73"/>
      <c r="AE18737" s="74"/>
      <c r="AF18737" s="74"/>
      <c r="BX18737" s="73"/>
      <c r="BY18737" s="74"/>
      <c r="BZ18737" s="74"/>
      <c r="CA18737" s="74"/>
      <c r="CF18737" s="79"/>
      <c r="CL18737" s="79"/>
    </row>
    <row r="18738" spans="30:90">
      <c r="AD18738" s="73"/>
      <c r="AE18738" s="74"/>
      <c r="AF18738" s="74"/>
      <c r="BX18738" s="73"/>
      <c r="BY18738" s="74"/>
      <c r="BZ18738" s="74"/>
      <c r="CA18738" s="74"/>
      <c r="CF18738" s="79"/>
      <c r="CL18738" s="79"/>
    </row>
    <row r="18739" spans="30:90">
      <c r="AD18739" s="73"/>
      <c r="AE18739" s="74"/>
      <c r="AF18739" s="74"/>
      <c r="BX18739" s="73"/>
      <c r="BY18739" s="74"/>
      <c r="BZ18739" s="74"/>
      <c r="CA18739" s="74"/>
      <c r="CF18739" s="79"/>
      <c r="CL18739" s="79"/>
    </row>
    <row r="18740" spans="30:90">
      <c r="AD18740" s="73"/>
      <c r="AE18740" s="74"/>
      <c r="AF18740" s="74"/>
      <c r="BX18740" s="73"/>
      <c r="BY18740" s="74"/>
      <c r="BZ18740" s="74"/>
      <c r="CA18740" s="74"/>
      <c r="CF18740" s="79"/>
      <c r="CL18740" s="79"/>
    </row>
    <row r="18741" spans="30:90">
      <c r="AD18741" s="73"/>
      <c r="AE18741" s="74"/>
      <c r="AF18741" s="74"/>
      <c r="BX18741" s="73"/>
      <c r="BY18741" s="74"/>
      <c r="BZ18741" s="74"/>
      <c r="CA18741" s="74"/>
      <c r="CF18741" s="79"/>
      <c r="CL18741" s="79"/>
    </row>
    <row r="18742" spans="30:90">
      <c r="AD18742" s="73"/>
      <c r="AE18742" s="74"/>
      <c r="AF18742" s="74"/>
      <c r="BX18742" s="73"/>
      <c r="BY18742" s="74"/>
      <c r="BZ18742" s="74"/>
      <c r="CA18742" s="74"/>
      <c r="CF18742" s="79"/>
      <c r="CL18742" s="79"/>
    </row>
    <row r="18743" spans="30:90">
      <c r="AD18743" s="73"/>
      <c r="AE18743" s="74"/>
      <c r="AF18743" s="74"/>
      <c r="BX18743" s="73"/>
      <c r="BY18743" s="74"/>
      <c r="BZ18743" s="74"/>
      <c r="CA18743" s="74"/>
      <c r="CF18743" s="79"/>
      <c r="CL18743" s="79"/>
    </row>
    <row r="18744" spans="30:90">
      <c r="AD18744" s="73"/>
      <c r="AE18744" s="74"/>
      <c r="AF18744" s="74"/>
      <c r="BX18744" s="73"/>
      <c r="BY18744" s="74"/>
      <c r="BZ18744" s="74"/>
      <c r="CA18744" s="74"/>
      <c r="CF18744" s="79"/>
      <c r="CL18744" s="79"/>
    </row>
    <row r="18745" spans="30:90">
      <c r="AD18745" s="73"/>
      <c r="AE18745" s="74"/>
      <c r="AF18745" s="74"/>
      <c r="BX18745" s="73"/>
      <c r="BY18745" s="74"/>
      <c r="BZ18745" s="74"/>
      <c r="CA18745" s="74"/>
      <c r="CF18745" s="79"/>
      <c r="CL18745" s="79"/>
    </row>
    <row r="18746" spans="30:90">
      <c r="AD18746" s="73"/>
      <c r="AE18746" s="74"/>
      <c r="AF18746" s="74"/>
      <c r="BX18746" s="73"/>
      <c r="BY18746" s="74"/>
      <c r="BZ18746" s="74"/>
      <c r="CA18746" s="74"/>
      <c r="CF18746" s="79"/>
      <c r="CL18746" s="79"/>
    </row>
    <row r="18747" spans="30:90">
      <c r="AD18747" s="73"/>
      <c r="AE18747" s="74"/>
      <c r="AF18747" s="74"/>
      <c r="BX18747" s="73"/>
      <c r="BY18747" s="74"/>
      <c r="BZ18747" s="74"/>
      <c r="CA18747" s="74"/>
      <c r="CF18747" s="79"/>
      <c r="CL18747" s="79"/>
    </row>
    <row r="18748" spans="30:90">
      <c r="AD18748" s="73"/>
      <c r="AE18748" s="74"/>
      <c r="AF18748" s="74"/>
      <c r="BX18748" s="73"/>
      <c r="BY18748" s="74"/>
      <c r="BZ18748" s="74"/>
      <c r="CA18748" s="74"/>
      <c r="CF18748" s="79"/>
      <c r="CL18748" s="79"/>
    </row>
    <row r="18749" spans="30:90">
      <c r="AD18749" s="73"/>
      <c r="AE18749" s="74"/>
      <c r="AF18749" s="74"/>
      <c r="BX18749" s="73"/>
      <c r="BY18749" s="74"/>
      <c r="BZ18749" s="74"/>
      <c r="CA18749" s="74"/>
      <c r="CF18749" s="79"/>
      <c r="CL18749" s="79"/>
    </row>
    <row r="18750" spans="30:90">
      <c r="AD18750" s="73"/>
      <c r="AE18750" s="74"/>
      <c r="AF18750" s="74"/>
      <c r="BX18750" s="73"/>
      <c r="BY18750" s="74"/>
      <c r="BZ18750" s="74"/>
      <c r="CA18750" s="74"/>
      <c r="CF18750" s="79"/>
      <c r="CL18750" s="79"/>
    </row>
    <row r="18751" spans="30:90">
      <c r="AD18751" s="73"/>
      <c r="AE18751" s="74"/>
      <c r="AF18751" s="74"/>
      <c r="BX18751" s="73"/>
      <c r="BY18751" s="74"/>
      <c r="BZ18751" s="74"/>
      <c r="CA18751" s="74"/>
      <c r="CF18751" s="79"/>
      <c r="CL18751" s="79"/>
    </row>
    <row r="18752" spans="30:90">
      <c r="AD18752" s="73"/>
      <c r="AE18752" s="74"/>
      <c r="AF18752" s="74"/>
      <c r="BX18752" s="73"/>
      <c r="BY18752" s="74"/>
      <c r="BZ18752" s="74"/>
      <c r="CA18752" s="74"/>
      <c r="CF18752" s="79"/>
      <c r="CL18752" s="79"/>
    </row>
    <row r="18753" spans="30:90">
      <c r="AD18753" s="73"/>
      <c r="AE18753" s="74"/>
      <c r="AF18753" s="74"/>
      <c r="BX18753" s="73"/>
      <c r="BY18753" s="74"/>
      <c r="BZ18753" s="74"/>
      <c r="CA18753" s="74"/>
      <c r="CF18753" s="79"/>
      <c r="CL18753" s="79"/>
    </row>
    <row r="18754" spans="30:90">
      <c r="AD18754" s="73"/>
      <c r="AE18754" s="74"/>
      <c r="AF18754" s="74"/>
      <c r="BX18754" s="73"/>
      <c r="BY18754" s="74"/>
      <c r="BZ18754" s="74"/>
      <c r="CA18754" s="74"/>
      <c r="CF18754" s="79"/>
      <c r="CL18754" s="79"/>
    </row>
    <row r="18755" spans="30:90">
      <c r="AD18755" s="73"/>
      <c r="AE18755" s="74"/>
      <c r="AF18755" s="74"/>
      <c r="BX18755" s="73"/>
      <c r="BY18755" s="74"/>
      <c r="BZ18755" s="74"/>
      <c r="CA18755" s="74"/>
      <c r="CF18755" s="79"/>
      <c r="CL18755" s="79"/>
    </row>
    <row r="18756" spans="30:90">
      <c r="AD18756" s="73"/>
      <c r="AE18756" s="74"/>
      <c r="AF18756" s="74"/>
      <c r="BX18756" s="73"/>
      <c r="BY18756" s="74"/>
      <c r="BZ18756" s="74"/>
      <c r="CA18756" s="74"/>
      <c r="CF18756" s="79"/>
      <c r="CL18756" s="79"/>
    </row>
    <row r="18757" spans="30:90">
      <c r="AD18757" s="73"/>
      <c r="AE18757" s="74"/>
      <c r="AF18757" s="74"/>
      <c r="BX18757" s="73"/>
      <c r="BY18757" s="74"/>
      <c r="BZ18757" s="74"/>
      <c r="CA18757" s="74"/>
      <c r="CF18757" s="79"/>
      <c r="CL18757" s="79"/>
    </row>
    <row r="18758" spans="30:90">
      <c r="AD18758" s="73"/>
      <c r="AE18758" s="74"/>
      <c r="AF18758" s="74"/>
      <c r="BX18758" s="73"/>
      <c r="BY18758" s="74"/>
      <c r="BZ18758" s="74"/>
      <c r="CA18758" s="74"/>
      <c r="CF18758" s="79"/>
      <c r="CL18758" s="79"/>
    </row>
    <row r="18759" spans="30:90">
      <c r="AD18759" s="73"/>
      <c r="AE18759" s="74"/>
      <c r="AF18759" s="74"/>
      <c r="BX18759" s="73"/>
      <c r="BY18759" s="74"/>
      <c r="BZ18759" s="74"/>
      <c r="CA18759" s="74"/>
      <c r="CF18759" s="79"/>
      <c r="CL18759" s="79"/>
    </row>
    <row r="18760" spans="30:90">
      <c r="AD18760" s="73"/>
      <c r="AE18760" s="74"/>
      <c r="AF18760" s="74"/>
      <c r="BX18760" s="73"/>
      <c r="BY18760" s="74"/>
      <c r="BZ18760" s="74"/>
      <c r="CA18760" s="74"/>
      <c r="CF18760" s="79"/>
      <c r="CL18760" s="79"/>
    </row>
    <row r="18761" spans="30:90">
      <c r="AD18761" s="73"/>
      <c r="AE18761" s="74"/>
      <c r="AF18761" s="74"/>
      <c r="BX18761" s="73"/>
      <c r="BY18761" s="74"/>
      <c r="BZ18761" s="74"/>
      <c r="CA18761" s="74"/>
      <c r="CF18761" s="79"/>
      <c r="CL18761" s="79"/>
    </row>
    <row r="18762" spans="30:90">
      <c r="AD18762" s="73"/>
      <c r="AE18762" s="74"/>
      <c r="AF18762" s="74"/>
      <c r="BX18762" s="73"/>
      <c r="BY18762" s="74"/>
      <c r="BZ18762" s="74"/>
      <c r="CA18762" s="74"/>
      <c r="CF18762" s="79"/>
      <c r="CL18762" s="79"/>
    </row>
    <row r="18763" spans="30:90">
      <c r="AD18763" s="73"/>
      <c r="AE18763" s="74"/>
      <c r="AF18763" s="74"/>
      <c r="BX18763" s="73"/>
      <c r="BY18763" s="74"/>
      <c r="BZ18763" s="74"/>
      <c r="CA18763" s="74"/>
      <c r="CF18763" s="79"/>
      <c r="CL18763" s="79"/>
    </row>
    <row r="18764" spans="30:90">
      <c r="AD18764" s="73"/>
      <c r="AE18764" s="74"/>
      <c r="AF18764" s="74"/>
      <c r="BX18764" s="73"/>
      <c r="BY18764" s="74"/>
      <c r="BZ18764" s="74"/>
      <c r="CA18764" s="74"/>
      <c r="CF18764" s="79"/>
      <c r="CL18764" s="79"/>
    </row>
    <row r="18765" spans="30:90">
      <c r="AD18765" s="73"/>
      <c r="AE18765" s="74"/>
      <c r="AF18765" s="74"/>
      <c r="BX18765" s="73"/>
      <c r="BY18765" s="74"/>
      <c r="BZ18765" s="74"/>
      <c r="CA18765" s="74"/>
      <c r="CF18765" s="79"/>
      <c r="CL18765" s="79"/>
    </row>
    <row r="18766" spans="30:90">
      <c r="AD18766" s="73"/>
      <c r="AE18766" s="74"/>
      <c r="AF18766" s="74"/>
      <c r="BX18766" s="73"/>
      <c r="BY18766" s="74"/>
      <c r="BZ18766" s="74"/>
      <c r="CA18766" s="74"/>
      <c r="CF18766" s="79"/>
      <c r="CL18766" s="79"/>
    </row>
    <row r="18767" spans="30:90">
      <c r="AD18767" s="73"/>
      <c r="AE18767" s="74"/>
      <c r="AF18767" s="74"/>
      <c r="BX18767" s="73"/>
      <c r="BY18767" s="74"/>
      <c r="BZ18767" s="74"/>
      <c r="CA18767" s="74"/>
      <c r="CF18767" s="79"/>
      <c r="CL18767" s="79"/>
    </row>
    <row r="18768" spans="30:90">
      <c r="AD18768" s="73"/>
      <c r="AE18768" s="74"/>
      <c r="AF18768" s="74"/>
      <c r="BX18768" s="73"/>
      <c r="BY18768" s="74"/>
      <c r="BZ18768" s="74"/>
      <c r="CA18768" s="74"/>
      <c r="CF18768" s="79"/>
      <c r="CL18768" s="79"/>
    </row>
    <row r="18769" spans="30:90">
      <c r="AD18769" s="73"/>
      <c r="AE18769" s="74"/>
      <c r="AF18769" s="74"/>
      <c r="BX18769" s="73"/>
      <c r="BY18769" s="74"/>
      <c r="BZ18769" s="74"/>
      <c r="CA18769" s="74"/>
      <c r="CF18769" s="79"/>
      <c r="CL18769" s="79"/>
    </row>
    <row r="18770" spans="30:90">
      <c r="AD18770" s="73"/>
      <c r="AE18770" s="74"/>
      <c r="AF18770" s="74"/>
      <c r="BX18770" s="73"/>
      <c r="BY18770" s="74"/>
      <c r="BZ18770" s="74"/>
      <c r="CA18770" s="74"/>
      <c r="CF18770" s="79"/>
      <c r="CL18770" s="79"/>
    </row>
    <row r="18771" spans="30:90">
      <c r="AD18771" s="73"/>
      <c r="AE18771" s="74"/>
      <c r="AF18771" s="74"/>
      <c r="BX18771" s="73"/>
      <c r="BY18771" s="74"/>
      <c r="BZ18771" s="74"/>
      <c r="CA18771" s="74"/>
      <c r="CF18771" s="79"/>
      <c r="CL18771" s="79"/>
    </row>
    <row r="18772" spans="30:90">
      <c r="AD18772" s="73"/>
      <c r="AE18772" s="74"/>
      <c r="AF18772" s="74"/>
      <c r="BX18772" s="73"/>
      <c r="BY18772" s="74"/>
      <c r="BZ18772" s="74"/>
      <c r="CA18772" s="74"/>
      <c r="CF18772" s="79"/>
      <c r="CL18772" s="79"/>
    </row>
    <row r="18773" spans="30:90">
      <c r="AD18773" s="73"/>
      <c r="AE18773" s="74"/>
      <c r="AF18773" s="74"/>
      <c r="BX18773" s="73"/>
      <c r="BY18773" s="74"/>
      <c r="BZ18773" s="74"/>
      <c r="CA18773" s="74"/>
      <c r="CF18773" s="79"/>
      <c r="CL18773" s="79"/>
    </row>
    <row r="18774" spans="30:90">
      <c r="AD18774" s="73"/>
      <c r="AE18774" s="74"/>
      <c r="AF18774" s="74"/>
      <c r="BX18774" s="73"/>
      <c r="BY18774" s="74"/>
      <c r="BZ18774" s="74"/>
      <c r="CA18774" s="74"/>
      <c r="CF18774" s="79"/>
      <c r="CL18774" s="79"/>
    </row>
    <row r="18775" spans="30:90">
      <c r="AD18775" s="73"/>
      <c r="AE18775" s="74"/>
      <c r="AF18775" s="74"/>
      <c r="BX18775" s="73"/>
      <c r="BY18775" s="74"/>
      <c r="BZ18775" s="74"/>
      <c r="CA18775" s="74"/>
      <c r="CF18775" s="79"/>
      <c r="CL18775" s="79"/>
    </row>
    <row r="18776" spans="30:90">
      <c r="AD18776" s="73"/>
      <c r="AE18776" s="74"/>
      <c r="AF18776" s="74"/>
      <c r="BX18776" s="73"/>
      <c r="BY18776" s="74"/>
      <c r="BZ18776" s="74"/>
      <c r="CA18776" s="74"/>
      <c r="CF18776" s="79"/>
      <c r="CL18776" s="79"/>
    </row>
    <row r="18777" spans="30:90">
      <c r="AD18777" s="73"/>
      <c r="AE18777" s="74"/>
      <c r="AF18777" s="74"/>
      <c r="BX18777" s="73"/>
      <c r="BY18777" s="74"/>
      <c r="BZ18777" s="74"/>
      <c r="CA18777" s="74"/>
      <c r="CF18777" s="79"/>
      <c r="CL18777" s="79"/>
    </row>
    <row r="18778" spans="30:90">
      <c r="AD18778" s="73"/>
      <c r="AE18778" s="74"/>
      <c r="AF18778" s="74"/>
      <c r="BX18778" s="73"/>
      <c r="BY18778" s="74"/>
      <c r="BZ18778" s="74"/>
      <c r="CA18778" s="74"/>
      <c r="CF18778" s="79"/>
      <c r="CL18778" s="79"/>
    </row>
    <row r="18779" spans="30:90">
      <c r="AD18779" s="73"/>
      <c r="AE18779" s="74"/>
      <c r="AF18779" s="74"/>
      <c r="BX18779" s="73"/>
      <c r="BY18779" s="74"/>
      <c r="BZ18779" s="74"/>
      <c r="CA18779" s="74"/>
      <c r="CF18779" s="79"/>
      <c r="CL18779" s="79"/>
    </row>
    <row r="18780" spans="30:90">
      <c r="AD18780" s="73"/>
      <c r="AE18780" s="74"/>
      <c r="AF18780" s="74"/>
      <c r="BX18780" s="73"/>
      <c r="BY18780" s="74"/>
      <c r="BZ18780" s="74"/>
      <c r="CA18780" s="74"/>
      <c r="CF18780" s="79"/>
      <c r="CL18780" s="79"/>
    </row>
    <row r="18781" spans="30:90">
      <c r="AD18781" s="73"/>
      <c r="AE18781" s="74"/>
      <c r="AF18781" s="74"/>
      <c r="BX18781" s="73"/>
      <c r="BY18781" s="74"/>
      <c r="BZ18781" s="74"/>
      <c r="CA18781" s="74"/>
      <c r="CF18781" s="79"/>
      <c r="CL18781" s="79"/>
    </row>
    <row r="18782" spans="30:90">
      <c r="AD18782" s="73"/>
      <c r="AE18782" s="74"/>
      <c r="AF18782" s="74"/>
      <c r="BX18782" s="73"/>
      <c r="BY18782" s="74"/>
      <c r="BZ18782" s="74"/>
      <c r="CA18782" s="74"/>
      <c r="CF18782" s="79"/>
      <c r="CL18782" s="79"/>
    </row>
    <row r="18783" spans="30:90">
      <c r="AD18783" s="73"/>
      <c r="AE18783" s="74"/>
      <c r="AF18783" s="74"/>
      <c r="BX18783" s="73"/>
      <c r="BY18783" s="74"/>
      <c r="BZ18783" s="74"/>
      <c r="CA18783" s="74"/>
      <c r="CF18783" s="79"/>
      <c r="CL18783" s="79"/>
    </row>
    <row r="18784" spans="30:90">
      <c r="AD18784" s="73"/>
      <c r="AE18784" s="74"/>
      <c r="AF18784" s="74"/>
      <c r="BX18784" s="73"/>
      <c r="BY18784" s="74"/>
      <c r="BZ18784" s="74"/>
      <c r="CA18784" s="74"/>
      <c r="CF18784" s="79"/>
      <c r="CL18784" s="79"/>
    </row>
    <row r="18785" spans="30:90">
      <c r="AD18785" s="73"/>
      <c r="AE18785" s="74"/>
      <c r="AF18785" s="74"/>
      <c r="BX18785" s="73"/>
      <c r="BY18785" s="74"/>
      <c r="BZ18785" s="74"/>
      <c r="CA18785" s="74"/>
      <c r="CF18785" s="79"/>
      <c r="CL18785" s="79"/>
    </row>
    <row r="18786" spans="30:90">
      <c r="AD18786" s="73"/>
      <c r="AE18786" s="74"/>
      <c r="AF18786" s="74"/>
      <c r="BX18786" s="73"/>
      <c r="BY18786" s="74"/>
      <c r="BZ18786" s="74"/>
      <c r="CA18786" s="74"/>
      <c r="CF18786" s="79"/>
      <c r="CL18786" s="79"/>
    </row>
    <row r="18787" spans="30:90">
      <c r="AD18787" s="73"/>
      <c r="AE18787" s="74"/>
      <c r="AF18787" s="74"/>
      <c r="BX18787" s="73"/>
      <c r="BY18787" s="74"/>
      <c r="BZ18787" s="74"/>
      <c r="CA18787" s="74"/>
      <c r="CF18787" s="79"/>
      <c r="CL18787" s="79"/>
    </row>
    <row r="18788" spans="30:90">
      <c r="AD18788" s="73"/>
      <c r="AE18788" s="74"/>
      <c r="AF18788" s="74"/>
      <c r="BX18788" s="73"/>
      <c r="BY18788" s="74"/>
      <c r="BZ18788" s="74"/>
      <c r="CA18788" s="74"/>
      <c r="CF18788" s="79"/>
      <c r="CL18788" s="79"/>
    </row>
    <row r="18789" spans="30:90">
      <c r="AD18789" s="73"/>
      <c r="AE18789" s="74"/>
      <c r="AF18789" s="74"/>
      <c r="BX18789" s="73"/>
      <c r="BY18789" s="74"/>
      <c r="BZ18789" s="74"/>
      <c r="CA18789" s="74"/>
      <c r="CF18789" s="79"/>
      <c r="CL18789" s="79"/>
    </row>
    <row r="18790" spans="30:90">
      <c r="AD18790" s="73"/>
      <c r="AE18790" s="74"/>
      <c r="AF18790" s="74"/>
      <c r="BX18790" s="73"/>
      <c r="BY18790" s="74"/>
      <c r="BZ18790" s="74"/>
      <c r="CA18790" s="74"/>
      <c r="CF18790" s="79"/>
      <c r="CL18790" s="79"/>
    </row>
    <row r="18791" spans="30:90">
      <c r="AD18791" s="73"/>
      <c r="AE18791" s="74"/>
      <c r="AF18791" s="74"/>
      <c r="BX18791" s="73"/>
      <c r="BY18791" s="74"/>
      <c r="BZ18791" s="74"/>
      <c r="CA18791" s="74"/>
      <c r="CF18791" s="79"/>
      <c r="CL18791" s="79"/>
    </row>
    <row r="18792" spans="30:90">
      <c r="AD18792" s="73"/>
      <c r="AE18792" s="74"/>
      <c r="AF18792" s="74"/>
      <c r="BX18792" s="73"/>
      <c r="BY18792" s="74"/>
      <c r="BZ18792" s="74"/>
      <c r="CA18792" s="74"/>
      <c r="CF18792" s="79"/>
      <c r="CL18792" s="79"/>
    </row>
    <row r="18793" spans="30:90">
      <c r="AD18793" s="73"/>
      <c r="AE18793" s="74"/>
      <c r="AF18793" s="74"/>
      <c r="BX18793" s="73"/>
      <c r="BY18793" s="74"/>
      <c r="BZ18793" s="74"/>
      <c r="CA18793" s="74"/>
      <c r="CF18793" s="79"/>
      <c r="CL18793" s="79"/>
    </row>
    <row r="18794" spans="30:90">
      <c r="AD18794" s="73"/>
      <c r="AE18794" s="74"/>
      <c r="AF18794" s="74"/>
      <c r="BX18794" s="73"/>
      <c r="BY18794" s="74"/>
      <c r="BZ18794" s="74"/>
      <c r="CA18794" s="74"/>
      <c r="CF18794" s="79"/>
      <c r="CL18794" s="79"/>
    </row>
    <row r="18795" spans="30:90">
      <c r="AD18795" s="73"/>
      <c r="AE18795" s="74"/>
      <c r="AF18795" s="74"/>
      <c r="BX18795" s="73"/>
      <c r="BY18795" s="74"/>
      <c r="BZ18795" s="74"/>
      <c r="CA18795" s="74"/>
      <c r="CF18795" s="79"/>
      <c r="CL18795" s="79"/>
    </row>
    <row r="18796" spans="30:90">
      <c r="AD18796" s="73"/>
      <c r="AE18796" s="74"/>
      <c r="AF18796" s="74"/>
      <c r="BX18796" s="73"/>
      <c r="BY18796" s="74"/>
      <c r="BZ18796" s="74"/>
      <c r="CA18796" s="74"/>
      <c r="CF18796" s="79"/>
      <c r="CL18796" s="79"/>
    </row>
    <row r="18797" spans="30:90">
      <c r="AD18797" s="73"/>
      <c r="AE18797" s="74"/>
      <c r="AF18797" s="74"/>
      <c r="BX18797" s="73"/>
      <c r="BY18797" s="74"/>
      <c r="BZ18797" s="74"/>
      <c r="CA18797" s="74"/>
      <c r="CF18797" s="79"/>
      <c r="CL18797" s="79"/>
    </row>
    <row r="18798" spans="30:90">
      <c r="AD18798" s="73"/>
      <c r="AE18798" s="74"/>
      <c r="AF18798" s="74"/>
      <c r="BX18798" s="73"/>
      <c r="BY18798" s="74"/>
      <c r="BZ18798" s="74"/>
      <c r="CA18798" s="74"/>
      <c r="CF18798" s="79"/>
      <c r="CL18798" s="79"/>
    </row>
    <row r="18799" spans="30:90">
      <c r="AD18799" s="73"/>
      <c r="AE18799" s="74"/>
      <c r="AF18799" s="74"/>
      <c r="BX18799" s="73"/>
      <c r="BY18799" s="74"/>
      <c r="BZ18799" s="74"/>
      <c r="CA18799" s="74"/>
      <c r="CF18799" s="79"/>
      <c r="CL18799" s="79"/>
    </row>
    <row r="18800" spans="30:90">
      <c r="AD18800" s="73"/>
      <c r="AE18800" s="74"/>
      <c r="AF18800" s="74"/>
      <c r="BX18800" s="73"/>
      <c r="BY18800" s="74"/>
      <c r="BZ18800" s="74"/>
      <c r="CA18800" s="74"/>
      <c r="CF18800" s="79"/>
      <c r="CL18800" s="79"/>
    </row>
    <row r="18801" spans="30:90">
      <c r="AD18801" s="73"/>
      <c r="AE18801" s="74"/>
      <c r="AF18801" s="74"/>
      <c r="BX18801" s="73"/>
      <c r="BY18801" s="74"/>
      <c r="BZ18801" s="74"/>
      <c r="CA18801" s="74"/>
      <c r="CF18801" s="79"/>
      <c r="CL18801" s="79"/>
    </row>
    <row r="18802" spans="30:90">
      <c r="AD18802" s="73"/>
      <c r="AE18802" s="74"/>
      <c r="AF18802" s="74"/>
      <c r="BX18802" s="73"/>
      <c r="BY18802" s="74"/>
      <c r="BZ18802" s="74"/>
      <c r="CA18802" s="74"/>
      <c r="CF18802" s="79"/>
      <c r="CL18802" s="79"/>
    </row>
    <row r="18803" spans="30:90">
      <c r="AD18803" s="73"/>
      <c r="AE18803" s="74"/>
      <c r="AF18803" s="74"/>
      <c r="BX18803" s="73"/>
      <c r="BY18803" s="74"/>
      <c r="BZ18803" s="74"/>
      <c r="CA18803" s="74"/>
      <c r="CF18803" s="79"/>
      <c r="CL18803" s="79"/>
    </row>
    <row r="18804" spans="30:90">
      <c r="AD18804" s="73"/>
      <c r="AE18804" s="74"/>
      <c r="AF18804" s="74"/>
      <c r="BX18804" s="73"/>
      <c r="BY18804" s="74"/>
      <c r="BZ18804" s="74"/>
      <c r="CA18804" s="74"/>
      <c r="CF18804" s="79"/>
      <c r="CL18804" s="79"/>
    </row>
    <row r="18805" spans="30:90">
      <c r="AD18805" s="73"/>
      <c r="AE18805" s="74"/>
      <c r="AF18805" s="74"/>
      <c r="BX18805" s="73"/>
      <c r="BY18805" s="74"/>
      <c r="BZ18805" s="74"/>
      <c r="CA18805" s="74"/>
      <c r="CF18805" s="79"/>
      <c r="CL18805" s="79"/>
    </row>
    <row r="18806" spans="30:90">
      <c r="AD18806" s="73"/>
      <c r="AE18806" s="74"/>
      <c r="AF18806" s="74"/>
      <c r="BX18806" s="73"/>
      <c r="BY18806" s="74"/>
      <c r="BZ18806" s="74"/>
      <c r="CA18806" s="74"/>
      <c r="CF18806" s="79"/>
      <c r="CL18806" s="79"/>
    </row>
    <row r="18807" spans="30:90">
      <c r="AD18807" s="73"/>
      <c r="AE18807" s="74"/>
      <c r="AF18807" s="74"/>
      <c r="BX18807" s="73"/>
      <c r="BY18807" s="74"/>
      <c r="BZ18807" s="74"/>
      <c r="CA18807" s="74"/>
      <c r="CF18807" s="79"/>
      <c r="CL18807" s="79"/>
    </row>
    <row r="18808" spans="30:90">
      <c r="AD18808" s="73"/>
      <c r="AE18808" s="74"/>
      <c r="AF18808" s="74"/>
      <c r="BX18808" s="73"/>
      <c r="BY18808" s="74"/>
      <c r="BZ18808" s="74"/>
      <c r="CA18808" s="74"/>
      <c r="CF18808" s="79"/>
      <c r="CL18808" s="79"/>
    </row>
    <row r="18809" spans="30:90">
      <c r="AD18809" s="73"/>
      <c r="AE18809" s="74"/>
      <c r="AF18809" s="74"/>
      <c r="BX18809" s="73"/>
      <c r="BY18809" s="74"/>
      <c r="BZ18809" s="74"/>
      <c r="CA18809" s="74"/>
      <c r="CF18809" s="79"/>
      <c r="CL18809" s="79"/>
    </row>
    <row r="18810" spans="30:90">
      <c r="AD18810" s="73"/>
      <c r="AE18810" s="74"/>
      <c r="AF18810" s="74"/>
      <c r="BX18810" s="73"/>
      <c r="BY18810" s="74"/>
      <c r="BZ18810" s="74"/>
      <c r="CA18810" s="74"/>
      <c r="CF18810" s="79"/>
      <c r="CL18810" s="79"/>
    </row>
    <row r="18811" spans="30:90">
      <c r="AD18811" s="73"/>
      <c r="AE18811" s="74"/>
      <c r="AF18811" s="74"/>
      <c r="BX18811" s="73"/>
      <c r="BY18811" s="74"/>
      <c r="BZ18811" s="74"/>
      <c r="CA18811" s="74"/>
      <c r="CF18811" s="79"/>
      <c r="CL18811" s="79"/>
    </row>
    <row r="18812" spans="30:90">
      <c r="AD18812" s="73"/>
      <c r="AE18812" s="74"/>
      <c r="AF18812" s="74"/>
      <c r="BX18812" s="73"/>
      <c r="BY18812" s="74"/>
      <c r="BZ18812" s="74"/>
      <c r="CA18812" s="74"/>
      <c r="CF18812" s="79"/>
      <c r="CL18812" s="79"/>
    </row>
    <row r="18813" spans="30:90">
      <c r="AD18813" s="73"/>
      <c r="AE18813" s="74"/>
      <c r="AF18813" s="74"/>
      <c r="BX18813" s="73"/>
      <c r="BY18813" s="74"/>
      <c r="BZ18813" s="74"/>
      <c r="CA18813" s="74"/>
      <c r="CF18813" s="79"/>
      <c r="CL18813" s="79"/>
    </row>
    <row r="18814" spans="30:90">
      <c r="AD18814" s="73"/>
      <c r="AE18814" s="74"/>
      <c r="AF18814" s="74"/>
      <c r="BX18814" s="73"/>
      <c r="BY18814" s="74"/>
      <c r="BZ18814" s="74"/>
      <c r="CA18814" s="74"/>
      <c r="CF18814" s="79"/>
      <c r="CL18814" s="79"/>
    </row>
    <row r="18815" spans="30:90">
      <c r="AD18815" s="73"/>
      <c r="AE18815" s="74"/>
      <c r="AF18815" s="74"/>
      <c r="BX18815" s="73"/>
      <c r="BY18815" s="74"/>
      <c r="BZ18815" s="74"/>
      <c r="CA18815" s="74"/>
      <c r="CF18815" s="79"/>
      <c r="CL18815" s="79"/>
    </row>
    <row r="18816" spans="30:90">
      <c r="AD18816" s="73"/>
      <c r="AE18816" s="74"/>
      <c r="AF18816" s="74"/>
      <c r="BX18816" s="73"/>
      <c r="BY18816" s="74"/>
      <c r="BZ18816" s="74"/>
      <c r="CA18816" s="74"/>
      <c r="CF18816" s="79"/>
      <c r="CL18816" s="79"/>
    </row>
    <row r="18817" spans="30:90">
      <c r="AD18817" s="73"/>
      <c r="AE18817" s="74"/>
      <c r="AF18817" s="74"/>
      <c r="BX18817" s="73"/>
      <c r="BY18817" s="74"/>
      <c r="BZ18817" s="74"/>
      <c r="CA18817" s="74"/>
      <c r="CF18817" s="79"/>
      <c r="CL18817" s="79"/>
    </row>
    <row r="18818" spans="30:90">
      <c r="AD18818" s="73"/>
      <c r="AE18818" s="74"/>
      <c r="AF18818" s="74"/>
      <c r="BX18818" s="73"/>
      <c r="BY18818" s="74"/>
      <c r="BZ18818" s="74"/>
      <c r="CA18818" s="74"/>
      <c r="CF18818" s="79"/>
      <c r="CL18818" s="79"/>
    </row>
    <row r="18819" spans="30:90">
      <c r="AD18819" s="73"/>
      <c r="AE18819" s="74"/>
      <c r="AF18819" s="74"/>
      <c r="BX18819" s="73"/>
      <c r="BY18819" s="74"/>
      <c r="BZ18819" s="74"/>
      <c r="CA18819" s="74"/>
      <c r="CF18819" s="79"/>
      <c r="CL18819" s="79"/>
    </row>
    <row r="18820" spans="30:90">
      <c r="AD18820" s="73"/>
      <c r="AE18820" s="74"/>
      <c r="AF18820" s="74"/>
      <c r="BX18820" s="73"/>
      <c r="BY18820" s="74"/>
      <c r="BZ18820" s="74"/>
      <c r="CA18820" s="74"/>
      <c r="CF18820" s="79"/>
      <c r="CL18820" s="79"/>
    </row>
    <row r="18821" spans="30:90">
      <c r="AD18821" s="73"/>
      <c r="AE18821" s="74"/>
      <c r="AF18821" s="74"/>
      <c r="BX18821" s="73"/>
      <c r="BY18821" s="74"/>
      <c r="BZ18821" s="74"/>
      <c r="CA18821" s="74"/>
      <c r="CF18821" s="79"/>
      <c r="CL18821" s="79"/>
    </row>
    <row r="18822" spans="30:90">
      <c r="AD18822" s="73"/>
      <c r="AE18822" s="74"/>
      <c r="AF18822" s="74"/>
      <c r="BX18822" s="73"/>
      <c r="BY18822" s="74"/>
      <c r="BZ18822" s="74"/>
      <c r="CA18822" s="74"/>
      <c r="CF18822" s="79"/>
      <c r="CL18822" s="79"/>
    </row>
    <row r="18823" spans="30:90">
      <c r="AD18823" s="73"/>
      <c r="AE18823" s="74"/>
      <c r="AF18823" s="74"/>
      <c r="BX18823" s="73"/>
      <c r="BY18823" s="74"/>
      <c r="BZ18823" s="74"/>
      <c r="CA18823" s="74"/>
      <c r="CF18823" s="79"/>
      <c r="CL18823" s="79"/>
    </row>
    <row r="18824" spans="30:90">
      <c r="AD18824" s="73"/>
      <c r="AE18824" s="74"/>
      <c r="AF18824" s="74"/>
      <c r="BX18824" s="73"/>
      <c r="BY18824" s="74"/>
      <c r="BZ18824" s="74"/>
      <c r="CA18824" s="74"/>
      <c r="CF18824" s="79"/>
      <c r="CL18824" s="79"/>
    </row>
    <row r="18825" spans="30:90">
      <c r="AD18825" s="73"/>
      <c r="AE18825" s="74"/>
      <c r="AF18825" s="74"/>
      <c r="BX18825" s="73"/>
      <c r="BY18825" s="74"/>
      <c r="BZ18825" s="74"/>
      <c r="CA18825" s="74"/>
      <c r="CF18825" s="79"/>
      <c r="CL18825" s="79"/>
    </row>
    <row r="18826" spans="30:90">
      <c r="AD18826" s="73"/>
      <c r="AE18826" s="74"/>
      <c r="AF18826" s="74"/>
      <c r="BX18826" s="73"/>
      <c r="BY18826" s="74"/>
      <c r="BZ18826" s="74"/>
      <c r="CA18826" s="74"/>
      <c r="CF18826" s="79"/>
      <c r="CL18826" s="79"/>
    </row>
    <row r="18827" spans="30:90">
      <c r="AD18827" s="73"/>
      <c r="AE18827" s="74"/>
      <c r="AF18827" s="74"/>
      <c r="BX18827" s="73"/>
      <c r="BY18827" s="74"/>
      <c r="BZ18827" s="74"/>
      <c r="CA18827" s="74"/>
      <c r="CF18827" s="79"/>
      <c r="CL18827" s="79"/>
    </row>
    <row r="18828" spans="30:90">
      <c r="AD18828" s="73"/>
      <c r="AE18828" s="74"/>
      <c r="AF18828" s="74"/>
      <c r="BX18828" s="73"/>
      <c r="BY18828" s="74"/>
      <c r="BZ18828" s="74"/>
      <c r="CA18828" s="74"/>
      <c r="CF18828" s="79"/>
      <c r="CL18828" s="79"/>
    </row>
    <row r="18829" spans="30:90">
      <c r="AD18829" s="73"/>
      <c r="AE18829" s="74"/>
      <c r="AF18829" s="74"/>
      <c r="BX18829" s="73"/>
      <c r="BY18829" s="74"/>
      <c r="BZ18829" s="74"/>
      <c r="CA18829" s="74"/>
      <c r="CF18829" s="79"/>
      <c r="CL18829" s="79"/>
    </row>
    <row r="18830" spans="30:90">
      <c r="AD18830" s="73"/>
      <c r="AE18830" s="74"/>
      <c r="AF18830" s="74"/>
      <c r="BX18830" s="73"/>
      <c r="BY18830" s="74"/>
      <c r="BZ18830" s="74"/>
      <c r="CA18830" s="74"/>
      <c r="CF18830" s="79"/>
      <c r="CL18830" s="79"/>
    </row>
    <row r="18831" spans="30:90">
      <c r="AD18831" s="73"/>
      <c r="AE18831" s="74"/>
      <c r="AF18831" s="74"/>
      <c r="BX18831" s="73"/>
      <c r="BY18831" s="74"/>
      <c r="BZ18831" s="74"/>
      <c r="CA18831" s="74"/>
      <c r="CF18831" s="79"/>
      <c r="CL18831" s="79"/>
    </row>
    <row r="18832" spans="30:90">
      <c r="AD18832" s="73"/>
      <c r="AE18832" s="74"/>
      <c r="AF18832" s="74"/>
      <c r="BX18832" s="73"/>
      <c r="BY18832" s="74"/>
      <c r="BZ18832" s="74"/>
      <c r="CA18832" s="74"/>
      <c r="CF18832" s="79"/>
      <c r="CL18832" s="79"/>
    </row>
    <row r="18833" spans="30:90">
      <c r="AD18833" s="73"/>
      <c r="AE18833" s="74"/>
      <c r="AF18833" s="74"/>
      <c r="BX18833" s="73"/>
      <c r="BY18833" s="74"/>
      <c r="BZ18833" s="74"/>
      <c r="CA18833" s="74"/>
      <c r="CF18833" s="79"/>
      <c r="CL18833" s="79"/>
    </row>
    <row r="18834" spans="30:90">
      <c r="AD18834" s="73"/>
      <c r="AE18834" s="74"/>
      <c r="AF18834" s="74"/>
      <c r="BX18834" s="73"/>
      <c r="BY18834" s="74"/>
      <c r="BZ18834" s="74"/>
      <c r="CA18834" s="74"/>
      <c r="CF18834" s="79"/>
      <c r="CL18834" s="79"/>
    </row>
    <row r="18835" spans="30:90">
      <c r="AD18835" s="73"/>
      <c r="AE18835" s="74"/>
      <c r="AF18835" s="74"/>
      <c r="BX18835" s="73"/>
      <c r="BY18835" s="74"/>
      <c r="BZ18835" s="74"/>
      <c r="CA18835" s="74"/>
      <c r="CF18835" s="79"/>
      <c r="CL18835" s="79"/>
    </row>
    <row r="18836" spans="30:90">
      <c r="AD18836" s="73"/>
      <c r="AE18836" s="74"/>
      <c r="AF18836" s="74"/>
      <c r="BX18836" s="73"/>
      <c r="BY18836" s="74"/>
      <c r="BZ18836" s="74"/>
      <c r="CA18836" s="74"/>
      <c r="CF18836" s="79"/>
      <c r="CL18836" s="79"/>
    </row>
    <row r="18837" spans="30:90">
      <c r="AD18837" s="73"/>
      <c r="AE18837" s="74"/>
      <c r="AF18837" s="74"/>
      <c r="BX18837" s="73"/>
      <c r="BY18837" s="74"/>
      <c r="BZ18837" s="74"/>
      <c r="CA18837" s="74"/>
      <c r="CF18837" s="79"/>
      <c r="CL18837" s="79"/>
    </row>
    <row r="18838" spans="30:90">
      <c r="AD18838" s="73"/>
      <c r="AE18838" s="74"/>
      <c r="AF18838" s="74"/>
      <c r="BX18838" s="73"/>
      <c r="BY18838" s="74"/>
      <c r="BZ18838" s="74"/>
      <c r="CA18838" s="74"/>
      <c r="CF18838" s="79"/>
      <c r="CL18838" s="79"/>
    </row>
    <row r="18839" spans="30:90">
      <c r="AD18839" s="73"/>
      <c r="AE18839" s="74"/>
      <c r="AF18839" s="74"/>
      <c r="BX18839" s="73"/>
      <c r="BY18839" s="74"/>
      <c r="BZ18839" s="74"/>
      <c r="CA18839" s="74"/>
      <c r="CF18839" s="79"/>
      <c r="CL18839" s="79"/>
    </row>
    <row r="18840" spans="30:90">
      <c r="AD18840" s="73"/>
      <c r="AE18840" s="74"/>
      <c r="AF18840" s="74"/>
      <c r="BX18840" s="73"/>
      <c r="BY18840" s="74"/>
      <c r="BZ18840" s="74"/>
      <c r="CA18840" s="74"/>
      <c r="CF18840" s="79"/>
      <c r="CL18840" s="79"/>
    </row>
    <row r="18841" spans="30:90">
      <c r="AD18841" s="73"/>
      <c r="AE18841" s="74"/>
      <c r="AF18841" s="74"/>
      <c r="BX18841" s="73"/>
      <c r="BY18841" s="74"/>
      <c r="BZ18841" s="74"/>
      <c r="CA18841" s="74"/>
      <c r="CF18841" s="79"/>
      <c r="CL18841" s="79"/>
    </row>
    <row r="18842" spans="30:90">
      <c r="AD18842" s="73"/>
      <c r="AE18842" s="74"/>
      <c r="AF18842" s="74"/>
      <c r="BX18842" s="73"/>
      <c r="BY18842" s="74"/>
      <c r="BZ18842" s="74"/>
      <c r="CA18842" s="74"/>
      <c r="CF18842" s="79"/>
      <c r="CL18842" s="79"/>
    </row>
    <row r="18843" spans="30:90">
      <c r="AD18843" s="73"/>
      <c r="AE18843" s="74"/>
      <c r="AF18843" s="74"/>
      <c r="BX18843" s="73"/>
      <c r="BY18843" s="74"/>
      <c r="BZ18843" s="74"/>
      <c r="CA18843" s="74"/>
      <c r="CF18843" s="79"/>
      <c r="CL18843" s="79"/>
    </row>
    <row r="18844" spans="30:90">
      <c r="AD18844" s="73"/>
      <c r="AE18844" s="74"/>
      <c r="AF18844" s="74"/>
      <c r="BX18844" s="73"/>
      <c r="BY18844" s="74"/>
      <c r="BZ18844" s="74"/>
      <c r="CA18844" s="74"/>
      <c r="CF18844" s="79"/>
      <c r="CL18844" s="79"/>
    </row>
    <row r="18845" spans="30:90">
      <c r="AD18845" s="73"/>
      <c r="AE18845" s="74"/>
      <c r="AF18845" s="74"/>
      <c r="BX18845" s="73"/>
      <c r="BY18845" s="74"/>
      <c r="BZ18845" s="74"/>
      <c r="CA18845" s="74"/>
      <c r="CF18845" s="79"/>
      <c r="CL18845" s="79"/>
    </row>
    <row r="18846" spans="30:90">
      <c r="AD18846" s="73"/>
      <c r="AE18846" s="74"/>
      <c r="AF18846" s="74"/>
      <c r="BX18846" s="73"/>
      <c r="BY18846" s="74"/>
      <c r="BZ18846" s="74"/>
      <c r="CA18846" s="74"/>
      <c r="CF18846" s="79"/>
      <c r="CL18846" s="79"/>
    </row>
    <row r="18847" spans="30:90">
      <c r="AD18847" s="73"/>
      <c r="AE18847" s="74"/>
      <c r="AF18847" s="74"/>
      <c r="BX18847" s="73"/>
      <c r="BY18847" s="74"/>
      <c r="BZ18847" s="74"/>
      <c r="CA18847" s="74"/>
      <c r="CF18847" s="79"/>
      <c r="CL18847" s="79"/>
    </row>
    <row r="18848" spans="30:90">
      <c r="AD18848" s="73"/>
      <c r="AE18848" s="74"/>
      <c r="AF18848" s="74"/>
      <c r="BX18848" s="73"/>
      <c r="BY18848" s="74"/>
      <c r="BZ18848" s="74"/>
      <c r="CA18848" s="74"/>
      <c r="CF18848" s="79"/>
      <c r="CL18848" s="79"/>
    </row>
    <row r="18849" spans="30:90">
      <c r="AD18849" s="73"/>
      <c r="AE18849" s="74"/>
      <c r="AF18849" s="74"/>
      <c r="BX18849" s="73"/>
      <c r="BY18849" s="74"/>
      <c r="BZ18849" s="74"/>
      <c r="CA18849" s="74"/>
      <c r="CF18849" s="79"/>
      <c r="CL18849" s="79"/>
    </row>
    <row r="18850" spans="30:90">
      <c r="AD18850" s="73"/>
      <c r="AE18850" s="74"/>
      <c r="AF18850" s="74"/>
      <c r="BX18850" s="73"/>
      <c r="BY18850" s="74"/>
      <c r="BZ18850" s="74"/>
      <c r="CA18850" s="74"/>
      <c r="CF18850" s="79"/>
      <c r="CL18850" s="79"/>
    </row>
    <row r="18851" spans="30:90">
      <c r="AD18851" s="73"/>
      <c r="AE18851" s="74"/>
      <c r="AF18851" s="74"/>
      <c r="BX18851" s="73"/>
      <c r="BY18851" s="74"/>
      <c r="BZ18851" s="74"/>
      <c r="CA18851" s="74"/>
      <c r="CF18851" s="79"/>
      <c r="CL18851" s="79"/>
    </row>
    <row r="18852" spans="30:90">
      <c r="AD18852" s="73"/>
      <c r="AE18852" s="74"/>
      <c r="AF18852" s="74"/>
      <c r="BX18852" s="73"/>
      <c r="BY18852" s="74"/>
      <c r="BZ18852" s="74"/>
      <c r="CA18852" s="74"/>
      <c r="CF18852" s="79"/>
      <c r="CL18852" s="79"/>
    </row>
    <row r="18853" spans="30:90">
      <c r="AD18853" s="73"/>
      <c r="AE18853" s="74"/>
      <c r="AF18853" s="74"/>
      <c r="BX18853" s="73"/>
      <c r="BY18853" s="74"/>
      <c r="BZ18853" s="74"/>
      <c r="CA18853" s="74"/>
      <c r="CF18853" s="79"/>
      <c r="CL18853" s="79"/>
    </row>
    <row r="18854" spans="30:90">
      <c r="AD18854" s="73"/>
      <c r="AE18854" s="74"/>
      <c r="AF18854" s="74"/>
      <c r="BX18854" s="73"/>
      <c r="BY18854" s="74"/>
      <c r="BZ18854" s="74"/>
      <c r="CA18854" s="74"/>
      <c r="CF18854" s="79"/>
      <c r="CL18854" s="79"/>
    </row>
    <row r="18855" spans="30:90">
      <c r="AD18855" s="73"/>
      <c r="AE18855" s="74"/>
      <c r="AF18855" s="74"/>
      <c r="BX18855" s="73"/>
      <c r="BY18855" s="74"/>
      <c r="BZ18855" s="74"/>
      <c r="CA18855" s="74"/>
      <c r="CF18855" s="79"/>
      <c r="CL18855" s="79"/>
    </row>
    <row r="18856" spans="30:90">
      <c r="AD18856" s="73"/>
      <c r="AE18856" s="74"/>
      <c r="AF18856" s="74"/>
      <c r="BX18856" s="73"/>
      <c r="BY18856" s="74"/>
      <c r="BZ18856" s="74"/>
      <c r="CA18856" s="74"/>
      <c r="CF18856" s="79"/>
      <c r="CL18856" s="79"/>
    </row>
    <row r="18857" spans="30:90">
      <c r="AD18857" s="73"/>
      <c r="AE18857" s="74"/>
      <c r="AF18857" s="74"/>
      <c r="BX18857" s="73"/>
      <c r="BY18857" s="74"/>
      <c r="BZ18857" s="74"/>
      <c r="CA18857" s="74"/>
      <c r="CF18857" s="79"/>
      <c r="CL18857" s="79"/>
    </row>
    <row r="18858" spans="30:90">
      <c r="AD18858" s="73"/>
      <c r="AE18858" s="74"/>
      <c r="AF18858" s="74"/>
      <c r="BX18858" s="73"/>
      <c r="BY18858" s="74"/>
      <c r="BZ18858" s="74"/>
      <c r="CA18858" s="74"/>
      <c r="CF18858" s="79"/>
      <c r="CL18858" s="79"/>
    </row>
    <row r="18859" spans="30:90">
      <c r="AD18859" s="73"/>
      <c r="AE18859" s="74"/>
      <c r="AF18859" s="74"/>
      <c r="BX18859" s="73"/>
      <c r="BY18859" s="74"/>
      <c r="BZ18859" s="74"/>
      <c r="CA18859" s="74"/>
      <c r="CF18859" s="79"/>
      <c r="CL18859" s="79"/>
    </row>
    <row r="18860" spans="30:90">
      <c r="AD18860" s="73"/>
      <c r="AE18860" s="74"/>
      <c r="AF18860" s="74"/>
      <c r="BX18860" s="73"/>
      <c r="BY18860" s="74"/>
      <c r="BZ18860" s="74"/>
      <c r="CA18860" s="74"/>
      <c r="CF18860" s="79"/>
      <c r="CL18860" s="79"/>
    </row>
    <row r="18861" spans="30:90">
      <c r="AD18861" s="73"/>
      <c r="AE18861" s="74"/>
      <c r="AF18861" s="74"/>
      <c r="BX18861" s="73"/>
      <c r="BY18861" s="74"/>
      <c r="BZ18861" s="74"/>
      <c r="CA18861" s="74"/>
      <c r="CF18861" s="79"/>
      <c r="CL18861" s="79"/>
    </row>
    <row r="18862" spans="30:90">
      <c r="AD18862" s="73"/>
      <c r="AE18862" s="74"/>
      <c r="AF18862" s="74"/>
      <c r="BX18862" s="73"/>
      <c r="BY18862" s="74"/>
      <c r="BZ18862" s="74"/>
      <c r="CA18862" s="74"/>
      <c r="CF18862" s="79"/>
      <c r="CL18862" s="79"/>
    </row>
    <row r="18863" spans="30:90">
      <c r="AD18863" s="73"/>
      <c r="AE18863" s="74"/>
      <c r="AF18863" s="74"/>
      <c r="BX18863" s="73"/>
      <c r="BY18863" s="74"/>
      <c r="BZ18863" s="74"/>
      <c r="CA18863" s="74"/>
      <c r="CF18863" s="79"/>
      <c r="CL18863" s="79"/>
    </row>
    <row r="18864" spans="30:90">
      <c r="AD18864" s="73"/>
      <c r="AE18864" s="74"/>
      <c r="AF18864" s="74"/>
      <c r="BX18864" s="73"/>
      <c r="BY18864" s="74"/>
      <c r="BZ18864" s="74"/>
      <c r="CA18864" s="74"/>
      <c r="CF18864" s="79"/>
      <c r="CL18864" s="79"/>
    </row>
    <row r="18865" spans="30:90">
      <c r="AD18865" s="73"/>
      <c r="AE18865" s="74"/>
      <c r="AF18865" s="74"/>
      <c r="BX18865" s="73"/>
      <c r="BY18865" s="74"/>
      <c r="BZ18865" s="74"/>
      <c r="CA18865" s="74"/>
      <c r="CF18865" s="79"/>
      <c r="CL18865" s="79"/>
    </row>
    <row r="18866" spans="30:90">
      <c r="AD18866" s="73"/>
      <c r="AE18866" s="74"/>
      <c r="AF18866" s="74"/>
      <c r="BX18866" s="73"/>
      <c r="BY18866" s="74"/>
      <c r="BZ18866" s="74"/>
      <c r="CA18866" s="74"/>
      <c r="CF18866" s="79"/>
      <c r="CL18866" s="79"/>
    </row>
    <row r="18867" spans="30:90">
      <c r="AD18867" s="73"/>
      <c r="AE18867" s="74"/>
      <c r="AF18867" s="74"/>
      <c r="BX18867" s="73"/>
      <c r="BY18867" s="74"/>
      <c r="BZ18867" s="74"/>
      <c r="CA18867" s="74"/>
      <c r="CF18867" s="79"/>
      <c r="CL18867" s="79"/>
    </row>
    <row r="18868" spans="30:90">
      <c r="AD18868" s="73"/>
      <c r="AE18868" s="74"/>
      <c r="AF18868" s="74"/>
      <c r="BX18868" s="73"/>
      <c r="BY18868" s="74"/>
      <c r="BZ18868" s="74"/>
      <c r="CA18868" s="74"/>
      <c r="CF18868" s="79"/>
      <c r="CL18868" s="79"/>
    </row>
    <row r="18869" spans="30:90">
      <c r="AD18869" s="73"/>
      <c r="AE18869" s="74"/>
      <c r="AF18869" s="74"/>
      <c r="BX18869" s="73"/>
      <c r="BY18869" s="74"/>
      <c r="BZ18869" s="74"/>
      <c r="CA18869" s="74"/>
      <c r="CF18869" s="79"/>
      <c r="CL18869" s="79"/>
    </row>
    <row r="18870" spans="30:90">
      <c r="AD18870" s="73"/>
      <c r="AE18870" s="74"/>
      <c r="AF18870" s="74"/>
      <c r="BX18870" s="73"/>
      <c r="BY18870" s="74"/>
      <c r="BZ18870" s="74"/>
      <c r="CA18870" s="74"/>
      <c r="CF18870" s="79"/>
      <c r="CL18870" s="79"/>
    </row>
    <row r="18871" spans="30:90">
      <c r="AD18871" s="73"/>
      <c r="AE18871" s="74"/>
      <c r="AF18871" s="74"/>
      <c r="BX18871" s="73"/>
      <c r="BY18871" s="74"/>
      <c r="BZ18871" s="74"/>
      <c r="CA18871" s="74"/>
      <c r="CF18871" s="79"/>
      <c r="CL18871" s="79"/>
    </row>
    <row r="18872" spans="30:90">
      <c r="AD18872" s="73"/>
      <c r="AE18872" s="74"/>
      <c r="AF18872" s="74"/>
      <c r="BX18872" s="73"/>
      <c r="BY18872" s="74"/>
      <c r="BZ18872" s="74"/>
      <c r="CA18872" s="74"/>
      <c r="CF18872" s="79"/>
      <c r="CL18872" s="79"/>
    </row>
    <row r="18873" spans="30:90">
      <c r="AD18873" s="73"/>
      <c r="AE18873" s="74"/>
      <c r="AF18873" s="74"/>
      <c r="BX18873" s="73"/>
      <c r="BY18873" s="74"/>
      <c r="BZ18873" s="74"/>
      <c r="CA18873" s="74"/>
      <c r="CF18873" s="79"/>
      <c r="CL18873" s="79"/>
    </row>
    <row r="18874" spans="30:90">
      <c r="AD18874" s="73"/>
      <c r="AE18874" s="74"/>
      <c r="AF18874" s="74"/>
      <c r="BX18874" s="73"/>
      <c r="BY18874" s="74"/>
      <c r="BZ18874" s="74"/>
      <c r="CA18874" s="74"/>
      <c r="CF18874" s="79"/>
      <c r="CL18874" s="79"/>
    </row>
    <row r="18875" spans="30:90">
      <c r="AD18875" s="73"/>
      <c r="AE18875" s="74"/>
      <c r="AF18875" s="74"/>
      <c r="BX18875" s="73"/>
      <c r="BY18875" s="74"/>
      <c r="BZ18875" s="74"/>
      <c r="CA18875" s="74"/>
      <c r="CF18875" s="79"/>
      <c r="CL18875" s="79"/>
    </row>
    <row r="18876" spans="30:90">
      <c r="AD18876" s="73"/>
      <c r="AE18876" s="74"/>
      <c r="AF18876" s="74"/>
      <c r="BX18876" s="73"/>
      <c r="BY18876" s="74"/>
      <c r="BZ18876" s="74"/>
      <c r="CA18876" s="74"/>
      <c r="CF18876" s="79"/>
      <c r="CL18876" s="79"/>
    </row>
    <row r="18877" spans="30:90">
      <c r="AD18877" s="73"/>
      <c r="AE18877" s="74"/>
      <c r="AF18877" s="74"/>
      <c r="BX18877" s="73"/>
      <c r="BY18877" s="74"/>
      <c r="BZ18877" s="74"/>
      <c r="CA18877" s="74"/>
      <c r="CF18877" s="79"/>
      <c r="CL18877" s="79"/>
    </row>
    <row r="18878" spans="30:90">
      <c r="AD18878" s="73"/>
      <c r="AE18878" s="74"/>
      <c r="AF18878" s="74"/>
      <c r="BX18878" s="73"/>
      <c r="BY18878" s="74"/>
      <c r="BZ18878" s="74"/>
      <c r="CA18878" s="74"/>
      <c r="CF18878" s="79"/>
      <c r="CL18878" s="79"/>
    </row>
    <row r="18879" spans="30:90">
      <c r="AD18879" s="73"/>
      <c r="AE18879" s="74"/>
      <c r="AF18879" s="74"/>
      <c r="BX18879" s="73"/>
      <c r="BY18879" s="74"/>
      <c r="BZ18879" s="74"/>
      <c r="CA18879" s="74"/>
      <c r="CF18879" s="79"/>
      <c r="CL18879" s="79"/>
    </row>
    <row r="18880" spans="30:90">
      <c r="AD18880" s="73"/>
      <c r="AE18880" s="74"/>
      <c r="AF18880" s="74"/>
      <c r="BX18880" s="73"/>
      <c r="BY18880" s="74"/>
      <c r="BZ18880" s="74"/>
      <c r="CA18880" s="74"/>
      <c r="CF18880" s="79"/>
      <c r="CL18880" s="79"/>
    </row>
    <row r="18881" spans="30:90">
      <c r="AD18881" s="73"/>
      <c r="AE18881" s="74"/>
      <c r="AF18881" s="74"/>
      <c r="BX18881" s="73"/>
      <c r="BY18881" s="74"/>
      <c r="BZ18881" s="74"/>
      <c r="CA18881" s="74"/>
      <c r="CF18881" s="79"/>
      <c r="CL18881" s="79"/>
    </row>
    <row r="18882" spans="30:90">
      <c r="AD18882" s="73"/>
      <c r="AE18882" s="74"/>
      <c r="AF18882" s="74"/>
      <c r="BX18882" s="73"/>
      <c r="BY18882" s="74"/>
      <c r="BZ18882" s="74"/>
      <c r="CA18882" s="74"/>
      <c r="CF18882" s="79"/>
      <c r="CL18882" s="79"/>
    </row>
    <row r="18883" spans="30:90">
      <c r="AD18883" s="73"/>
      <c r="AE18883" s="74"/>
      <c r="AF18883" s="74"/>
      <c r="BX18883" s="73"/>
      <c r="BY18883" s="74"/>
      <c r="BZ18883" s="74"/>
      <c r="CA18883" s="74"/>
      <c r="CF18883" s="79"/>
      <c r="CL18883" s="79"/>
    </row>
    <row r="18884" spans="30:90">
      <c r="AD18884" s="73"/>
      <c r="AE18884" s="74"/>
      <c r="AF18884" s="74"/>
      <c r="BX18884" s="73"/>
      <c r="BY18884" s="74"/>
      <c r="BZ18884" s="74"/>
      <c r="CA18884" s="74"/>
      <c r="CF18884" s="79"/>
      <c r="CL18884" s="79"/>
    </row>
    <row r="18885" spans="30:90">
      <c r="AD18885" s="73"/>
      <c r="AE18885" s="74"/>
      <c r="AF18885" s="74"/>
      <c r="BX18885" s="73"/>
      <c r="BY18885" s="74"/>
      <c r="BZ18885" s="74"/>
      <c r="CA18885" s="74"/>
      <c r="CF18885" s="79"/>
      <c r="CL18885" s="79"/>
    </row>
    <row r="18886" spans="30:90">
      <c r="AD18886" s="73"/>
      <c r="AE18886" s="74"/>
      <c r="AF18886" s="74"/>
      <c r="BX18886" s="73"/>
      <c r="BY18886" s="74"/>
      <c r="BZ18886" s="74"/>
      <c r="CA18886" s="74"/>
      <c r="CF18886" s="79"/>
      <c r="CL18886" s="79"/>
    </row>
    <row r="18887" spans="30:90">
      <c r="AD18887" s="73"/>
      <c r="AE18887" s="74"/>
      <c r="AF18887" s="74"/>
      <c r="BX18887" s="73"/>
      <c r="BY18887" s="74"/>
      <c r="BZ18887" s="74"/>
      <c r="CA18887" s="74"/>
      <c r="CF18887" s="79"/>
      <c r="CL18887" s="79"/>
    </row>
    <row r="18888" spans="30:90">
      <c r="AD18888" s="73"/>
      <c r="AE18888" s="74"/>
      <c r="AF18888" s="74"/>
      <c r="BX18888" s="73"/>
      <c r="BY18888" s="74"/>
      <c r="BZ18888" s="74"/>
      <c r="CA18888" s="74"/>
      <c r="CF18888" s="79"/>
      <c r="CL18888" s="79"/>
    </row>
    <row r="18889" spans="30:90">
      <c r="AD18889" s="73"/>
      <c r="AE18889" s="74"/>
      <c r="AF18889" s="74"/>
      <c r="BX18889" s="73"/>
      <c r="BY18889" s="74"/>
      <c r="BZ18889" s="74"/>
      <c r="CA18889" s="74"/>
      <c r="CF18889" s="79"/>
      <c r="CL18889" s="79"/>
    </row>
    <row r="18890" spans="30:90">
      <c r="AD18890" s="73"/>
      <c r="AE18890" s="74"/>
      <c r="AF18890" s="74"/>
      <c r="BX18890" s="73"/>
      <c r="BY18890" s="74"/>
      <c r="BZ18890" s="74"/>
      <c r="CA18890" s="74"/>
      <c r="CF18890" s="79"/>
      <c r="CL18890" s="79"/>
    </row>
    <row r="18891" spans="30:90">
      <c r="AD18891" s="73"/>
      <c r="AE18891" s="74"/>
      <c r="AF18891" s="74"/>
      <c r="BX18891" s="73"/>
      <c r="BY18891" s="74"/>
      <c r="BZ18891" s="74"/>
      <c r="CA18891" s="74"/>
      <c r="CF18891" s="79"/>
      <c r="CL18891" s="79"/>
    </row>
    <row r="18892" spans="30:90">
      <c r="AD18892" s="73"/>
      <c r="AE18892" s="74"/>
      <c r="AF18892" s="74"/>
      <c r="BX18892" s="73"/>
      <c r="BY18892" s="74"/>
      <c r="BZ18892" s="74"/>
      <c r="CA18892" s="74"/>
      <c r="CF18892" s="79"/>
      <c r="CL18892" s="79"/>
    </row>
    <row r="18893" spans="30:90">
      <c r="AD18893" s="73"/>
      <c r="AE18893" s="74"/>
      <c r="AF18893" s="74"/>
      <c r="BX18893" s="73"/>
      <c r="BY18893" s="74"/>
      <c r="BZ18893" s="74"/>
      <c r="CA18893" s="74"/>
      <c r="CF18893" s="79"/>
      <c r="CL18893" s="79"/>
    </row>
    <row r="18894" spans="30:90">
      <c r="AD18894" s="73"/>
      <c r="AE18894" s="74"/>
      <c r="AF18894" s="74"/>
      <c r="BX18894" s="73"/>
      <c r="BY18894" s="74"/>
      <c r="BZ18894" s="74"/>
      <c r="CA18894" s="74"/>
      <c r="CF18894" s="79"/>
      <c r="CL18894" s="79"/>
    </row>
    <row r="18895" spans="30:90">
      <c r="AD18895" s="73"/>
      <c r="AE18895" s="74"/>
      <c r="AF18895" s="74"/>
      <c r="BX18895" s="73"/>
      <c r="BY18895" s="74"/>
      <c r="BZ18895" s="74"/>
      <c r="CA18895" s="74"/>
      <c r="CF18895" s="79"/>
      <c r="CL18895" s="79"/>
    </row>
    <row r="18896" spans="30:90">
      <c r="AD18896" s="73"/>
      <c r="AE18896" s="74"/>
      <c r="AF18896" s="74"/>
      <c r="BX18896" s="73"/>
      <c r="BY18896" s="74"/>
      <c r="BZ18896" s="74"/>
      <c r="CA18896" s="74"/>
      <c r="CF18896" s="79"/>
      <c r="CL18896" s="79"/>
    </row>
    <row r="18897" spans="30:90">
      <c r="AD18897" s="73"/>
      <c r="AE18897" s="74"/>
      <c r="AF18897" s="74"/>
      <c r="BX18897" s="73"/>
      <c r="BY18897" s="74"/>
      <c r="BZ18897" s="74"/>
      <c r="CA18897" s="74"/>
      <c r="CF18897" s="79"/>
      <c r="CL18897" s="79"/>
    </row>
    <row r="18898" spans="30:90">
      <c r="AD18898" s="73"/>
      <c r="AE18898" s="74"/>
      <c r="AF18898" s="74"/>
      <c r="BX18898" s="73"/>
      <c r="BY18898" s="74"/>
      <c r="BZ18898" s="74"/>
      <c r="CA18898" s="74"/>
      <c r="CF18898" s="79"/>
      <c r="CL18898" s="79"/>
    </row>
    <row r="18899" spans="30:90">
      <c r="AD18899" s="73"/>
      <c r="AE18899" s="74"/>
      <c r="AF18899" s="74"/>
      <c r="BX18899" s="73"/>
      <c r="BY18899" s="74"/>
      <c r="BZ18899" s="74"/>
      <c r="CA18899" s="74"/>
      <c r="CF18899" s="79"/>
      <c r="CL18899" s="79"/>
    </row>
    <row r="18900" spans="30:90">
      <c r="AD18900" s="73"/>
      <c r="AE18900" s="74"/>
      <c r="AF18900" s="74"/>
      <c r="BX18900" s="73"/>
      <c r="BY18900" s="74"/>
      <c r="BZ18900" s="74"/>
      <c r="CA18900" s="74"/>
      <c r="CF18900" s="79"/>
      <c r="CL18900" s="79"/>
    </row>
    <row r="18901" spans="30:90">
      <c r="AD18901" s="73"/>
      <c r="AE18901" s="74"/>
      <c r="AF18901" s="74"/>
      <c r="BX18901" s="73"/>
      <c r="BY18901" s="74"/>
      <c r="BZ18901" s="74"/>
      <c r="CA18901" s="74"/>
      <c r="CF18901" s="79"/>
      <c r="CL18901" s="79"/>
    </row>
    <row r="18902" spans="30:90">
      <c r="AD18902" s="73"/>
      <c r="AE18902" s="74"/>
      <c r="AF18902" s="74"/>
      <c r="BX18902" s="73"/>
      <c r="BY18902" s="74"/>
      <c r="BZ18902" s="74"/>
      <c r="CA18902" s="74"/>
      <c r="CF18902" s="79"/>
      <c r="CL18902" s="79"/>
    </row>
    <row r="18903" spans="30:90">
      <c r="AD18903" s="73"/>
      <c r="AE18903" s="74"/>
      <c r="AF18903" s="74"/>
      <c r="BX18903" s="73"/>
      <c r="BY18903" s="74"/>
      <c r="BZ18903" s="74"/>
      <c r="CA18903" s="74"/>
      <c r="CF18903" s="79"/>
      <c r="CL18903" s="79"/>
    </row>
    <row r="18904" spans="30:90">
      <c r="AD18904" s="73"/>
      <c r="AE18904" s="74"/>
      <c r="AF18904" s="74"/>
      <c r="BX18904" s="73"/>
      <c r="BY18904" s="74"/>
      <c r="BZ18904" s="74"/>
      <c r="CA18904" s="74"/>
      <c r="CF18904" s="79"/>
      <c r="CL18904" s="79"/>
    </row>
    <row r="18905" spans="30:90">
      <c r="AD18905" s="73"/>
      <c r="AE18905" s="74"/>
      <c r="AF18905" s="74"/>
      <c r="BX18905" s="73"/>
      <c r="BY18905" s="74"/>
      <c r="BZ18905" s="74"/>
      <c r="CA18905" s="74"/>
      <c r="CF18905" s="79"/>
      <c r="CL18905" s="79"/>
    </row>
    <row r="18906" spans="30:90">
      <c r="AD18906" s="73"/>
      <c r="AE18906" s="74"/>
      <c r="AF18906" s="74"/>
      <c r="BX18906" s="73"/>
      <c r="BY18906" s="74"/>
      <c r="BZ18906" s="74"/>
      <c r="CA18906" s="74"/>
      <c r="CF18906" s="79"/>
      <c r="CL18906" s="79"/>
    </row>
    <row r="18907" spans="30:90">
      <c r="AD18907" s="73"/>
      <c r="AE18907" s="74"/>
      <c r="AF18907" s="74"/>
      <c r="BX18907" s="73"/>
      <c r="BY18907" s="74"/>
      <c r="BZ18907" s="74"/>
      <c r="CA18907" s="74"/>
      <c r="CF18907" s="79"/>
      <c r="CL18907" s="79"/>
    </row>
    <row r="18908" spans="30:90">
      <c r="AD18908" s="73"/>
      <c r="AE18908" s="74"/>
      <c r="AF18908" s="74"/>
      <c r="BX18908" s="73"/>
      <c r="BY18908" s="74"/>
      <c r="BZ18908" s="74"/>
      <c r="CA18908" s="74"/>
      <c r="CF18908" s="79"/>
      <c r="CL18908" s="79"/>
    </row>
    <row r="18909" spans="30:90">
      <c r="AD18909" s="73"/>
      <c r="AE18909" s="74"/>
      <c r="AF18909" s="74"/>
      <c r="BX18909" s="73"/>
      <c r="BY18909" s="74"/>
      <c r="BZ18909" s="74"/>
      <c r="CA18909" s="74"/>
      <c r="CF18909" s="79"/>
      <c r="CL18909" s="79"/>
    </row>
    <row r="18910" spans="30:90">
      <c r="AD18910" s="73"/>
      <c r="AE18910" s="74"/>
      <c r="AF18910" s="74"/>
      <c r="BX18910" s="73"/>
      <c r="BY18910" s="74"/>
      <c r="BZ18910" s="74"/>
      <c r="CA18910" s="74"/>
      <c r="CF18910" s="79"/>
      <c r="CL18910" s="79"/>
    </row>
    <row r="18911" spans="30:90">
      <c r="AD18911" s="73"/>
      <c r="AE18911" s="74"/>
      <c r="AF18911" s="74"/>
      <c r="BX18911" s="73"/>
      <c r="BY18911" s="74"/>
      <c r="BZ18911" s="74"/>
      <c r="CA18911" s="74"/>
      <c r="CF18911" s="79"/>
      <c r="CL18911" s="79"/>
    </row>
    <row r="18912" spans="30:90">
      <c r="AD18912" s="73"/>
      <c r="AE18912" s="74"/>
      <c r="AF18912" s="74"/>
      <c r="BX18912" s="73"/>
      <c r="BY18912" s="74"/>
      <c r="BZ18912" s="74"/>
      <c r="CA18912" s="74"/>
      <c r="CF18912" s="79"/>
      <c r="CL18912" s="79"/>
    </row>
    <row r="18913" spans="30:90">
      <c r="AD18913" s="73"/>
      <c r="AE18913" s="74"/>
      <c r="AF18913" s="74"/>
      <c r="BX18913" s="73"/>
      <c r="BY18913" s="74"/>
      <c r="BZ18913" s="74"/>
      <c r="CA18913" s="74"/>
      <c r="CF18913" s="79"/>
      <c r="CL18913" s="79"/>
    </row>
    <row r="18914" spans="30:90">
      <c r="AD18914" s="73"/>
      <c r="AE18914" s="74"/>
      <c r="AF18914" s="74"/>
      <c r="BX18914" s="73"/>
      <c r="BY18914" s="74"/>
      <c r="BZ18914" s="74"/>
      <c r="CA18914" s="74"/>
      <c r="CF18914" s="79"/>
      <c r="CL18914" s="79"/>
    </row>
    <row r="18915" spans="30:90">
      <c r="AD18915" s="73"/>
      <c r="AE18915" s="74"/>
      <c r="AF18915" s="74"/>
      <c r="BX18915" s="73"/>
      <c r="BY18915" s="74"/>
      <c r="BZ18915" s="74"/>
      <c r="CA18915" s="74"/>
      <c r="CF18915" s="79"/>
      <c r="CL18915" s="79"/>
    </row>
    <row r="18916" spans="30:90">
      <c r="AD18916" s="73"/>
      <c r="AE18916" s="74"/>
      <c r="AF18916" s="74"/>
      <c r="BX18916" s="73"/>
      <c r="BY18916" s="74"/>
      <c r="BZ18916" s="74"/>
      <c r="CA18916" s="74"/>
      <c r="CF18916" s="79"/>
      <c r="CL18916" s="79"/>
    </row>
    <row r="18917" spans="30:90">
      <c r="AD18917" s="73"/>
      <c r="AE18917" s="74"/>
      <c r="AF18917" s="74"/>
      <c r="BX18917" s="73"/>
      <c r="BY18917" s="74"/>
      <c r="BZ18917" s="74"/>
      <c r="CA18917" s="74"/>
      <c r="CF18917" s="79"/>
      <c r="CL18917" s="79"/>
    </row>
    <row r="18918" spans="30:90">
      <c r="AD18918" s="73"/>
      <c r="AE18918" s="74"/>
      <c r="AF18918" s="74"/>
      <c r="BX18918" s="73"/>
      <c r="BY18918" s="74"/>
      <c r="BZ18918" s="74"/>
      <c r="CA18918" s="74"/>
      <c r="CF18918" s="79"/>
      <c r="CL18918" s="79"/>
    </row>
    <row r="18919" spans="30:90">
      <c r="AD18919" s="73"/>
      <c r="AE18919" s="74"/>
      <c r="AF18919" s="74"/>
      <c r="BX18919" s="73"/>
      <c r="BY18919" s="74"/>
      <c r="BZ18919" s="74"/>
      <c r="CA18919" s="74"/>
      <c r="CF18919" s="79"/>
      <c r="CL18919" s="79"/>
    </row>
    <row r="18920" spans="30:90">
      <c r="AD18920" s="73"/>
      <c r="AE18920" s="74"/>
      <c r="AF18920" s="74"/>
      <c r="BX18920" s="73"/>
      <c r="BY18920" s="74"/>
      <c r="BZ18920" s="74"/>
      <c r="CA18920" s="74"/>
      <c r="CF18920" s="79"/>
      <c r="CL18920" s="79"/>
    </row>
    <row r="18921" spans="30:90">
      <c r="AD18921" s="73"/>
      <c r="AE18921" s="74"/>
      <c r="AF18921" s="74"/>
      <c r="BX18921" s="73"/>
      <c r="BY18921" s="74"/>
      <c r="BZ18921" s="74"/>
      <c r="CA18921" s="74"/>
      <c r="CF18921" s="79"/>
      <c r="CL18921" s="79"/>
    </row>
    <row r="18922" spans="30:90">
      <c r="AD18922" s="73"/>
      <c r="AE18922" s="74"/>
      <c r="AF18922" s="74"/>
      <c r="BX18922" s="73"/>
      <c r="BY18922" s="74"/>
      <c r="BZ18922" s="74"/>
      <c r="CA18922" s="74"/>
      <c r="CF18922" s="79"/>
      <c r="CL18922" s="79"/>
    </row>
    <row r="18923" spans="30:90">
      <c r="AD18923" s="73"/>
      <c r="AE18923" s="74"/>
      <c r="AF18923" s="74"/>
      <c r="BX18923" s="73"/>
      <c r="BY18923" s="74"/>
      <c r="BZ18923" s="74"/>
      <c r="CA18923" s="74"/>
      <c r="CF18923" s="79"/>
      <c r="CL18923" s="79"/>
    </row>
    <row r="18924" spans="30:90">
      <c r="AD18924" s="73"/>
      <c r="AE18924" s="74"/>
      <c r="AF18924" s="74"/>
      <c r="BX18924" s="73"/>
      <c r="BY18924" s="74"/>
      <c r="BZ18924" s="74"/>
      <c r="CA18924" s="74"/>
      <c r="CF18924" s="79"/>
      <c r="CL18924" s="79"/>
    </row>
    <row r="18925" spans="30:90">
      <c r="AD18925" s="73"/>
      <c r="AE18925" s="74"/>
      <c r="AF18925" s="74"/>
      <c r="BX18925" s="73"/>
      <c r="BY18925" s="74"/>
      <c r="BZ18925" s="74"/>
      <c r="CA18925" s="74"/>
      <c r="CF18925" s="79"/>
      <c r="CL18925" s="79"/>
    </row>
    <row r="18926" spans="30:90">
      <c r="AD18926" s="73"/>
      <c r="AE18926" s="74"/>
      <c r="AF18926" s="74"/>
      <c r="BX18926" s="73"/>
      <c r="BY18926" s="74"/>
      <c r="BZ18926" s="74"/>
      <c r="CA18926" s="74"/>
      <c r="CF18926" s="79"/>
      <c r="CL18926" s="79"/>
    </row>
    <row r="18927" spans="30:90">
      <c r="AD18927" s="73"/>
      <c r="AE18927" s="74"/>
      <c r="AF18927" s="74"/>
      <c r="BX18927" s="73"/>
      <c r="BY18927" s="74"/>
      <c r="BZ18927" s="74"/>
      <c r="CA18927" s="74"/>
      <c r="CF18927" s="79"/>
      <c r="CL18927" s="79"/>
    </row>
    <row r="18928" spans="30:90">
      <c r="AD18928" s="73"/>
      <c r="AE18928" s="74"/>
      <c r="AF18928" s="74"/>
      <c r="BX18928" s="73"/>
      <c r="BY18928" s="74"/>
      <c r="BZ18928" s="74"/>
      <c r="CA18928" s="74"/>
      <c r="CF18928" s="79"/>
      <c r="CL18928" s="79"/>
    </row>
    <row r="18929" spans="30:90">
      <c r="AD18929" s="73"/>
      <c r="AE18929" s="74"/>
      <c r="AF18929" s="74"/>
      <c r="BX18929" s="73"/>
      <c r="BY18929" s="74"/>
      <c r="BZ18929" s="74"/>
      <c r="CA18929" s="74"/>
      <c r="CF18929" s="79"/>
      <c r="CL18929" s="79"/>
    </row>
    <row r="18930" spans="30:90">
      <c r="AD18930" s="73"/>
      <c r="AE18930" s="74"/>
      <c r="AF18930" s="74"/>
      <c r="BX18930" s="73"/>
      <c r="BY18930" s="74"/>
      <c r="BZ18930" s="74"/>
      <c r="CA18930" s="74"/>
      <c r="CF18930" s="79"/>
      <c r="CL18930" s="79"/>
    </row>
    <row r="18931" spans="30:90">
      <c r="AD18931" s="73"/>
      <c r="AE18931" s="74"/>
      <c r="AF18931" s="74"/>
      <c r="BX18931" s="73"/>
      <c r="BY18931" s="74"/>
      <c r="BZ18931" s="74"/>
      <c r="CA18931" s="74"/>
      <c r="CF18931" s="79"/>
      <c r="CL18931" s="79"/>
    </row>
    <row r="18932" spans="30:90">
      <c r="AD18932" s="73"/>
      <c r="AE18932" s="74"/>
      <c r="AF18932" s="74"/>
      <c r="BX18932" s="73"/>
      <c r="BY18932" s="74"/>
      <c r="BZ18932" s="74"/>
      <c r="CA18932" s="74"/>
      <c r="CF18932" s="79"/>
      <c r="CL18932" s="79"/>
    </row>
    <row r="18933" spans="30:90">
      <c r="AD18933" s="73"/>
      <c r="AE18933" s="74"/>
      <c r="AF18933" s="74"/>
      <c r="BX18933" s="73"/>
      <c r="BY18933" s="74"/>
      <c r="BZ18933" s="74"/>
      <c r="CA18933" s="74"/>
      <c r="CF18933" s="79"/>
      <c r="CL18933" s="79"/>
    </row>
    <row r="18934" spans="30:90">
      <c r="AD18934" s="73"/>
      <c r="AE18934" s="74"/>
      <c r="AF18934" s="74"/>
      <c r="BX18934" s="73"/>
      <c r="BY18934" s="74"/>
      <c r="BZ18934" s="74"/>
      <c r="CA18934" s="74"/>
      <c r="CF18934" s="79"/>
      <c r="CL18934" s="79"/>
    </row>
    <row r="18935" spans="30:90">
      <c r="AD18935" s="73"/>
      <c r="AE18935" s="74"/>
      <c r="AF18935" s="74"/>
      <c r="BX18935" s="73"/>
      <c r="BY18935" s="74"/>
      <c r="BZ18935" s="74"/>
      <c r="CA18935" s="74"/>
      <c r="CF18935" s="79"/>
      <c r="CL18935" s="79"/>
    </row>
    <row r="18936" spans="30:90">
      <c r="AD18936" s="73"/>
      <c r="AE18936" s="74"/>
      <c r="AF18936" s="74"/>
      <c r="BX18936" s="73"/>
      <c r="BY18936" s="74"/>
      <c r="BZ18936" s="74"/>
      <c r="CA18936" s="74"/>
      <c r="CF18936" s="79"/>
      <c r="CL18936" s="79"/>
    </row>
    <row r="18937" spans="30:90">
      <c r="AD18937" s="73"/>
      <c r="AE18937" s="74"/>
      <c r="AF18937" s="74"/>
      <c r="BX18937" s="73"/>
      <c r="BY18937" s="74"/>
      <c r="BZ18937" s="74"/>
      <c r="CA18937" s="74"/>
      <c r="CF18937" s="79"/>
      <c r="CL18937" s="79"/>
    </row>
    <row r="18938" spans="30:90">
      <c r="AD18938" s="73"/>
      <c r="AE18938" s="74"/>
      <c r="AF18938" s="74"/>
      <c r="BX18938" s="73"/>
      <c r="BY18938" s="74"/>
      <c r="BZ18938" s="74"/>
      <c r="CA18938" s="74"/>
      <c r="CF18938" s="79"/>
      <c r="CL18938" s="79"/>
    </row>
    <row r="18939" spans="30:90">
      <c r="AD18939" s="73"/>
      <c r="AE18939" s="74"/>
      <c r="AF18939" s="74"/>
      <c r="BX18939" s="73"/>
      <c r="BY18939" s="74"/>
      <c r="BZ18939" s="74"/>
      <c r="CA18939" s="74"/>
      <c r="CF18939" s="79"/>
      <c r="CL18939" s="79"/>
    </row>
    <row r="18940" spans="30:90">
      <c r="AD18940" s="73"/>
      <c r="AE18940" s="74"/>
      <c r="AF18940" s="74"/>
      <c r="BX18940" s="73"/>
      <c r="BY18940" s="74"/>
      <c r="BZ18940" s="74"/>
      <c r="CA18940" s="74"/>
      <c r="CF18940" s="79"/>
      <c r="CL18940" s="79"/>
    </row>
    <row r="18941" spans="30:90">
      <c r="AD18941" s="73"/>
      <c r="AE18941" s="74"/>
      <c r="AF18941" s="74"/>
      <c r="BX18941" s="73"/>
      <c r="BY18941" s="74"/>
      <c r="BZ18941" s="74"/>
      <c r="CA18941" s="74"/>
      <c r="CF18941" s="79"/>
      <c r="CL18941" s="79"/>
    </row>
    <row r="18942" spans="30:90">
      <c r="AD18942" s="73"/>
      <c r="AE18942" s="74"/>
      <c r="AF18942" s="74"/>
      <c r="BX18942" s="73"/>
      <c r="BY18942" s="74"/>
      <c r="BZ18942" s="74"/>
      <c r="CA18942" s="74"/>
      <c r="CF18942" s="79"/>
      <c r="CL18942" s="79"/>
    </row>
    <row r="18943" spans="30:90">
      <c r="AD18943" s="73"/>
      <c r="AE18943" s="74"/>
      <c r="AF18943" s="74"/>
      <c r="BX18943" s="73"/>
      <c r="BY18943" s="74"/>
      <c r="BZ18943" s="74"/>
      <c r="CA18943" s="74"/>
      <c r="CF18943" s="79"/>
      <c r="CL18943" s="79"/>
    </row>
    <row r="18944" spans="30:90">
      <c r="AD18944" s="73"/>
      <c r="AE18944" s="74"/>
      <c r="AF18944" s="74"/>
      <c r="BX18944" s="73"/>
      <c r="BY18944" s="74"/>
      <c r="BZ18944" s="74"/>
      <c r="CA18944" s="74"/>
      <c r="CF18944" s="79"/>
      <c r="CL18944" s="79"/>
    </row>
    <row r="18945" spans="30:90">
      <c r="AD18945" s="73"/>
      <c r="AE18945" s="74"/>
      <c r="AF18945" s="74"/>
      <c r="BX18945" s="73"/>
      <c r="BY18945" s="74"/>
      <c r="BZ18945" s="74"/>
      <c r="CA18945" s="74"/>
      <c r="CF18945" s="79"/>
      <c r="CL18945" s="79"/>
    </row>
    <row r="18946" spans="30:90">
      <c r="AD18946" s="73"/>
      <c r="AE18946" s="74"/>
      <c r="AF18946" s="74"/>
      <c r="BX18946" s="73"/>
      <c r="BY18946" s="74"/>
      <c r="BZ18946" s="74"/>
      <c r="CA18946" s="74"/>
      <c r="CF18946" s="79"/>
      <c r="CL18946" s="79"/>
    </row>
    <row r="18947" spans="30:90">
      <c r="AD18947" s="73"/>
      <c r="AE18947" s="74"/>
      <c r="AF18947" s="74"/>
      <c r="BX18947" s="73"/>
      <c r="BY18947" s="74"/>
      <c r="BZ18947" s="74"/>
      <c r="CA18947" s="74"/>
      <c r="CF18947" s="79"/>
      <c r="CL18947" s="79"/>
    </row>
    <row r="18948" spans="30:90">
      <c r="AD18948" s="73"/>
      <c r="AE18948" s="74"/>
      <c r="AF18948" s="74"/>
      <c r="BX18948" s="73"/>
      <c r="BY18948" s="74"/>
      <c r="BZ18948" s="74"/>
      <c r="CA18948" s="74"/>
      <c r="CF18948" s="79"/>
      <c r="CL18948" s="79"/>
    </row>
    <row r="18949" spans="30:90">
      <c r="AD18949" s="73"/>
      <c r="AE18949" s="74"/>
      <c r="AF18949" s="74"/>
      <c r="BX18949" s="73"/>
      <c r="BY18949" s="74"/>
      <c r="BZ18949" s="74"/>
      <c r="CA18949" s="74"/>
      <c r="CF18949" s="79"/>
      <c r="CL18949" s="79"/>
    </row>
    <row r="18950" spans="30:90">
      <c r="AD18950" s="73"/>
      <c r="AE18950" s="74"/>
      <c r="AF18950" s="74"/>
      <c r="BX18950" s="73"/>
      <c r="BY18950" s="74"/>
      <c r="BZ18950" s="74"/>
      <c r="CA18950" s="74"/>
      <c r="CF18950" s="79"/>
      <c r="CL18950" s="79"/>
    </row>
    <row r="18951" spans="30:90">
      <c r="AD18951" s="73"/>
      <c r="AE18951" s="74"/>
      <c r="AF18951" s="74"/>
      <c r="BX18951" s="73"/>
      <c r="BY18951" s="74"/>
      <c r="BZ18951" s="74"/>
      <c r="CA18951" s="74"/>
      <c r="CF18951" s="79"/>
      <c r="CL18951" s="79"/>
    </row>
    <row r="18952" spans="30:90">
      <c r="AD18952" s="73"/>
      <c r="AE18952" s="74"/>
      <c r="AF18952" s="74"/>
      <c r="BX18952" s="73"/>
      <c r="BY18952" s="74"/>
      <c r="BZ18952" s="74"/>
      <c r="CA18952" s="74"/>
      <c r="CF18952" s="79"/>
      <c r="CL18952" s="79"/>
    </row>
    <row r="18953" spans="30:90">
      <c r="AD18953" s="73"/>
      <c r="AE18953" s="74"/>
      <c r="AF18953" s="74"/>
      <c r="BX18953" s="73"/>
      <c r="BY18953" s="74"/>
      <c r="BZ18953" s="74"/>
      <c r="CA18953" s="74"/>
      <c r="CF18953" s="79"/>
      <c r="CL18953" s="79"/>
    </row>
    <row r="18954" spans="30:90">
      <c r="AD18954" s="73"/>
      <c r="AE18954" s="74"/>
      <c r="AF18954" s="74"/>
      <c r="BX18954" s="73"/>
      <c r="BY18954" s="74"/>
      <c r="BZ18954" s="74"/>
      <c r="CA18954" s="74"/>
      <c r="CF18954" s="79"/>
      <c r="CL18954" s="79"/>
    </row>
    <row r="18955" spans="30:90">
      <c r="AD18955" s="73"/>
      <c r="AE18955" s="74"/>
      <c r="AF18955" s="74"/>
      <c r="BX18955" s="73"/>
      <c r="BY18955" s="74"/>
      <c r="BZ18955" s="74"/>
      <c r="CA18955" s="74"/>
      <c r="CF18955" s="79"/>
      <c r="CL18955" s="79"/>
    </row>
    <row r="18956" spans="30:90">
      <c r="AD18956" s="73"/>
      <c r="AE18956" s="74"/>
      <c r="AF18956" s="74"/>
      <c r="BX18956" s="73"/>
      <c r="BY18956" s="74"/>
      <c r="BZ18956" s="74"/>
      <c r="CA18956" s="74"/>
      <c r="CF18956" s="79"/>
      <c r="CL18956" s="79"/>
    </row>
    <row r="18957" spans="30:90">
      <c r="AD18957" s="73"/>
      <c r="AE18957" s="74"/>
      <c r="AF18957" s="74"/>
      <c r="BX18957" s="73"/>
      <c r="BY18957" s="74"/>
      <c r="BZ18957" s="74"/>
      <c r="CA18957" s="74"/>
      <c r="CF18957" s="79"/>
      <c r="CL18957" s="79"/>
    </row>
    <row r="18958" spans="30:90">
      <c r="AD18958" s="73"/>
      <c r="AE18958" s="74"/>
      <c r="AF18958" s="74"/>
      <c r="BX18958" s="73"/>
      <c r="BY18958" s="74"/>
      <c r="BZ18958" s="74"/>
      <c r="CA18958" s="74"/>
      <c r="CF18958" s="79"/>
      <c r="CL18958" s="79"/>
    </row>
    <row r="18959" spans="30:90">
      <c r="AD18959" s="73"/>
      <c r="AE18959" s="74"/>
      <c r="AF18959" s="74"/>
      <c r="BX18959" s="73"/>
      <c r="BY18959" s="74"/>
      <c r="BZ18959" s="74"/>
      <c r="CA18959" s="74"/>
      <c r="CF18959" s="79"/>
      <c r="CL18959" s="79"/>
    </row>
    <row r="18960" spans="30:90">
      <c r="AD18960" s="73"/>
      <c r="AE18960" s="74"/>
      <c r="AF18960" s="74"/>
      <c r="BX18960" s="73"/>
      <c r="BY18960" s="74"/>
      <c r="BZ18960" s="74"/>
      <c r="CA18960" s="74"/>
      <c r="CF18960" s="79"/>
      <c r="CL18960" s="79"/>
    </row>
    <row r="18961" spans="30:90">
      <c r="AD18961" s="73"/>
      <c r="AE18961" s="74"/>
      <c r="AF18961" s="74"/>
      <c r="BX18961" s="73"/>
      <c r="BY18961" s="74"/>
      <c r="BZ18961" s="74"/>
      <c r="CA18961" s="74"/>
      <c r="CF18961" s="79"/>
      <c r="CL18961" s="79"/>
    </row>
    <row r="18962" spans="30:90">
      <c r="AD18962" s="73"/>
      <c r="AE18962" s="74"/>
      <c r="AF18962" s="74"/>
      <c r="BX18962" s="73"/>
      <c r="BY18962" s="74"/>
      <c r="BZ18962" s="74"/>
      <c r="CA18962" s="74"/>
      <c r="CF18962" s="79"/>
      <c r="CL18962" s="79"/>
    </row>
    <row r="18963" spans="30:90">
      <c r="AD18963" s="73"/>
      <c r="AE18963" s="74"/>
      <c r="AF18963" s="74"/>
      <c r="BX18963" s="73"/>
      <c r="BY18963" s="74"/>
      <c r="BZ18963" s="74"/>
      <c r="CA18963" s="74"/>
      <c r="CF18963" s="79"/>
      <c r="CL18963" s="79"/>
    </row>
    <row r="18964" spans="30:90">
      <c r="AD18964" s="73"/>
      <c r="AE18964" s="74"/>
      <c r="AF18964" s="74"/>
      <c r="BX18964" s="73"/>
      <c r="BY18964" s="74"/>
      <c r="BZ18964" s="74"/>
      <c r="CA18964" s="74"/>
      <c r="CF18964" s="79"/>
      <c r="CL18964" s="79"/>
    </row>
    <row r="18965" spans="30:90">
      <c r="AD18965" s="73"/>
      <c r="AE18965" s="74"/>
      <c r="AF18965" s="74"/>
      <c r="BX18965" s="73"/>
      <c r="BY18965" s="74"/>
      <c r="BZ18965" s="74"/>
      <c r="CA18965" s="74"/>
      <c r="CF18965" s="79"/>
      <c r="CL18965" s="79"/>
    </row>
    <row r="18966" spans="30:90">
      <c r="AD18966" s="73"/>
      <c r="AE18966" s="74"/>
      <c r="AF18966" s="74"/>
      <c r="BX18966" s="73"/>
      <c r="BY18966" s="74"/>
      <c r="BZ18966" s="74"/>
      <c r="CA18966" s="74"/>
      <c r="CF18966" s="79"/>
      <c r="CL18966" s="79"/>
    </row>
    <row r="18967" spans="30:90">
      <c r="AD18967" s="73"/>
      <c r="AE18967" s="74"/>
      <c r="AF18967" s="74"/>
      <c r="BX18967" s="73"/>
      <c r="BY18967" s="74"/>
      <c r="BZ18967" s="74"/>
      <c r="CA18967" s="74"/>
      <c r="CF18967" s="79"/>
      <c r="CL18967" s="79"/>
    </row>
    <row r="18968" spans="30:90">
      <c r="AD18968" s="73"/>
      <c r="AE18968" s="74"/>
      <c r="AF18968" s="74"/>
      <c r="BX18968" s="73"/>
      <c r="BY18968" s="74"/>
      <c r="BZ18968" s="74"/>
      <c r="CA18968" s="74"/>
      <c r="CF18968" s="79"/>
      <c r="CL18968" s="79"/>
    </row>
    <row r="18969" spans="30:90">
      <c r="AD18969" s="73"/>
      <c r="AE18969" s="74"/>
      <c r="AF18969" s="74"/>
      <c r="BX18969" s="73"/>
      <c r="BY18969" s="74"/>
      <c r="BZ18969" s="74"/>
      <c r="CA18969" s="74"/>
      <c r="CF18969" s="79"/>
      <c r="CL18969" s="79"/>
    </row>
    <row r="18970" spans="30:90">
      <c r="AD18970" s="73"/>
      <c r="AE18970" s="74"/>
      <c r="AF18970" s="74"/>
      <c r="BX18970" s="73"/>
      <c r="BY18970" s="74"/>
      <c r="BZ18970" s="74"/>
      <c r="CA18970" s="74"/>
      <c r="CF18970" s="79"/>
      <c r="CL18970" s="79"/>
    </row>
    <row r="18971" spans="30:90">
      <c r="AD18971" s="73"/>
      <c r="AE18971" s="74"/>
      <c r="AF18971" s="74"/>
      <c r="BX18971" s="73"/>
      <c r="BY18971" s="74"/>
      <c r="BZ18971" s="74"/>
      <c r="CA18971" s="74"/>
      <c r="CF18971" s="79"/>
      <c r="CL18971" s="79"/>
    </row>
    <row r="18972" spans="30:90">
      <c r="AD18972" s="73"/>
      <c r="AE18972" s="74"/>
      <c r="AF18972" s="74"/>
      <c r="BX18972" s="73"/>
      <c r="BY18972" s="74"/>
      <c r="BZ18972" s="74"/>
      <c r="CA18972" s="74"/>
      <c r="CF18972" s="79"/>
      <c r="CL18972" s="79"/>
    </row>
    <row r="18973" spans="30:90">
      <c r="AD18973" s="73"/>
      <c r="AE18973" s="74"/>
      <c r="AF18973" s="74"/>
      <c r="BX18973" s="73"/>
      <c r="BY18973" s="74"/>
      <c r="BZ18973" s="74"/>
      <c r="CA18973" s="74"/>
      <c r="CF18973" s="79"/>
      <c r="CL18973" s="79"/>
    </row>
    <row r="18974" spans="30:90">
      <c r="AD18974" s="73"/>
      <c r="AE18974" s="74"/>
      <c r="AF18974" s="74"/>
      <c r="BX18974" s="73"/>
      <c r="BY18974" s="74"/>
      <c r="BZ18974" s="74"/>
      <c r="CA18974" s="74"/>
      <c r="CF18974" s="79"/>
      <c r="CL18974" s="79"/>
    </row>
    <row r="18975" spans="30:90">
      <c r="AD18975" s="73"/>
      <c r="AE18975" s="74"/>
      <c r="AF18975" s="74"/>
      <c r="BX18975" s="73"/>
      <c r="BY18975" s="74"/>
      <c r="BZ18975" s="74"/>
      <c r="CA18975" s="74"/>
      <c r="CF18975" s="79"/>
      <c r="CL18975" s="79"/>
    </row>
    <row r="18976" spans="30:90">
      <c r="AD18976" s="73"/>
      <c r="AE18976" s="74"/>
      <c r="AF18976" s="74"/>
      <c r="BX18976" s="73"/>
      <c r="BY18976" s="74"/>
      <c r="BZ18976" s="74"/>
      <c r="CA18976" s="74"/>
      <c r="CF18976" s="79"/>
      <c r="CL18976" s="79"/>
    </row>
    <row r="18977" spans="30:90">
      <c r="AD18977" s="73"/>
      <c r="AE18977" s="74"/>
      <c r="AF18977" s="74"/>
      <c r="BX18977" s="73"/>
      <c r="BY18977" s="74"/>
      <c r="BZ18977" s="74"/>
      <c r="CA18977" s="74"/>
      <c r="CF18977" s="79"/>
      <c r="CL18977" s="79"/>
    </row>
    <row r="18978" spans="30:90">
      <c r="AD18978" s="73"/>
      <c r="AE18978" s="74"/>
      <c r="AF18978" s="74"/>
      <c r="BX18978" s="73"/>
      <c r="BY18978" s="74"/>
      <c r="BZ18978" s="74"/>
      <c r="CA18978" s="74"/>
      <c r="CF18978" s="79"/>
      <c r="CL18978" s="79"/>
    </row>
    <row r="18979" spans="30:90">
      <c r="AD18979" s="73"/>
      <c r="AE18979" s="74"/>
      <c r="AF18979" s="74"/>
      <c r="BX18979" s="73"/>
      <c r="BY18979" s="74"/>
      <c r="BZ18979" s="74"/>
      <c r="CA18979" s="74"/>
      <c r="CF18979" s="79"/>
      <c r="CL18979" s="79"/>
    </row>
    <row r="18980" spans="30:90">
      <c r="AD18980" s="73"/>
      <c r="AE18980" s="74"/>
      <c r="AF18980" s="74"/>
      <c r="BX18980" s="73"/>
      <c r="BY18980" s="74"/>
      <c r="BZ18980" s="74"/>
      <c r="CA18980" s="74"/>
      <c r="CF18980" s="79"/>
      <c r="CL18980" s="79"/>
    </row>
    <row r="18981" spans="30:90">
      <c r="AD18981" s="73"/>
      <c r="AE18981" s="74"/>
      <c r="AF18981" s="74"/>
      <c r="BX18981" s="73"/>
      <c r="BY18981" s="74"/>
      <c r="BZ18981" s="74"/>
      <c r="CA18981" s="74"/>
      <c r="CF18981" s="79"/>
      <c r="CL18981" s="79"/>
    </row>
    <row r="18982" spans="30:90">
      <c r="AD18982" s="73"/>
      <c r="AE18982" s="74"/>
      <c r="AF18982" s="74"/>
      <c r="BX18982" s="73"/>
      <c r="BY18982" s="74"/>
      <c r="BZ18982" s="74"/>
      <c r="CA18982" s="74"/>
      <c r="CF18982" s="79"/>
      <c r="CL18982" s="79"/>
    </row>
    <row r="18983" spans="30:90">
      <c r="AD18983" s="73"/>
      <c r="AE18983" s="74"/>
      <c r="AF18983" s="74"/>
      <c r="BX18983" s="73"/>
      <c r="BY18983" s="74"/>
      <c r="BZ18983" s="74"/>
      <c r="CA18983" s="74"/>
      <c r="CF18983" s="79"/>
      <c r="CL18983" s="79"/>
    </row>
    <row r="18984" spans="30:90">
      <c r="AD18984" s="73"/>
      <c r="AE18984" s="74"/>
      <c r="AF18984" s="74"/>
      <c r="BX18984" s="73"/>
      <c r="BY18984" s="74"/>
      <c r="BZ18984" s="74"/>
      <c r="CA18984" s="74"/>
      <c r="CF18984" s="79"/>
      <c r="CL18984" s="79"/>
    </row>
    <row r="18985" spans="30:90">
      <c r="AD18985" s="73"/>
      <c r="AE18985" s="74"/>
      <c r="AF18985" s="74"/>
      <c r="BX18985" s="73"/>
      <c r="BY18985" s="74"/>
      <c r="BZ18985" s="74"/>
      <c r="CA18985" s="74"/>
      <c r="CF18985" s="79"/>
      <c r="CL18985" s="79"/>
    </row>
    <row r="18986" spans="30:90">
      <c r="AD18986" s="73"/>
      <c r="AE18986" s="74"/>
      <c r="AF18986" s="74"/>
      <c r="BX18986" s="73"/>
      <c r="BY18986" s="74"/>
      <c r="BZ18986" s="74"/>
      <c r="CA18986" s="74"/>
      <c r="CF18986" s="79"/>
      <c r="CL18986" s="79"/>
    </row>
    <row r="18987" spans="30:90">
      <c r="AD18987" s="73"/>
      <c r="AE18987" s="74"/>
      <c r="AF18987" s="74"/>
      <c r="BX18987" s="73"/>
      <c r="BY18987" s="74"/>
      <c r="BZ18987" s="74"/>
      <c r="CA18987" s="74"/>
      <c r="CF18987" s="79"/>
      <c r="CL18987" s="79"/>
    </row>
    <row r="18988" spans="30:90">
      <c r="AD18988" s="73"/>
      <c r="AE18988" s="74"/>
      <c r="AF18988" s="74"/>
      <c r="BX18988" s="73"/>
      <c r="BY18988" s="74"/>
      <c r="BZ18988" s="74"/>
      <c r="CA18988" s="74"/>
      <c r="CF18988" s="79"/>
      <c r="CL18988" s="79"/>
    </row>
    <row r="18989" spans="30:90">
      <c r="AD18989" s="73"/>
      <c r="AE18989" s="74"/>
      <c r="AF18989" s="74"/>
      <c r="BX18989" s="73"/>
      <c r="BY18989" s="74"/>
      <c r="BZ18989" s="74"/>
      <c r="CA18989" s="74"/>
      <c r="CF18989" s="79"/>
      <c r="CL18989" s="79"/>
    </row>
    <row r="18990" spans="30:90">
      <c r="AD18990" s="73"/>
      <c r="AE18990" s="74"/>
      <c r="AF18990" s="74"/>
      <c r="BX18990" s="73"/>
      <c r="BY18990" s="74"/>
      <c r="BZ18990" s="74"/>
      <c r="CA18990" s="74"/>
      <c r="CF18990" s="79"/>
      <c r="CL18990" s="79"/>
    </row>
    <row r="18991" spans="30:90">
      <c r="AD18991" s="73"/>
      <c r="AE18991" s="74"/>
      <c r="AF18991" s="74"/>
      <c r="BX18991" s="73"/>
      <c r="BY18991" s="74"/>
      <c r="BZ18991" s="74"/>
      <c r="CA18991" s="74"/>
      <c r="CF18991" s="79"/>
      <c r="CL18991" s="79"/>
    </row>
    <row r="18992" spans="30:90">
      <c r="AD18992" s="73"/>
      <c r="AE18992" s="74"/>
      <c r="AF18992" s="74"/>
      <c r="BX18992" s="73"/>
      <c r="BY18992" s="74"/>
      <c r="BZ18992" s="74"/>
      <c r="CA18992" s="74"/>
      <c r="CF18992" s="79"/>
      <c r="CL18992" s="79"/>
    </row>
    <row r="18993" spans="30:90">
      <c r="AD18993" s="73"/>
      <c r="AE18993" s="74"/>
      <c r="AF18993" s="74"/>
      <c r="BX18993" s="73"/>
      <c r="BY18993" s="74"/>
      <c r="BZ18993" s="74"/>
      <c r="CA18993" s="74"/>
      <c r="CF18993" s="79"/>
      <c r="CL18993" s="79"/>
    </row>
    <row r="18994" spans="30:90">
      <c r="AD18994" s="73"/>
      <c r="AE18994" s="74"/>
      <c r="AF18994" s="74"/>
      <c r="BX18994" s="73"/>
      <c r="BY18994" s="74"/>
      <c r="BZ18994" s="74"/>
      <c r="CA18994" s="74"/>
      <c r="CF18994" s="79"/>
      <c r="CL18994" s="79"/>
    </row>
    <row r="18995" spans="30:90">
      <c r="AD18995" s="73"/>
      <c r="AE18995" s="74"/>
      <c r="AF18995" s="74"/>
      <c r="BX18995" s="73"/>
      <c r="BY18995" s="74"/>
      <c r="BZ18995" s="74"/>
      <c r="CA18995" s="74"/>
      <c r="CF18995" s="79"/>
      <c r="CL18995" s="79"/>
    </row>
    <row r="18996" spans="30:90">
      <c r="AD18996" s="73"/>
      <c r="AE18996" s="74"/>
      <c r="AF18996" s="74"/>
      <c r="BX18996" s="73"/>
      <c r="BY18996" s="74"/>
      <c r="BZ18996" s="74"/>
      <c r="CA18996" s="74"/>
      <c r="CF18996" s="79"/>
      <c r="CL18996" s="79"/>
    </row>
    <row r="18997" spans="30:90">
      <c r="AD18997" s="73"/>
      <c r="AE18997" s="74"/>
      <c r="AF18997" s="74"/>
      <c r="BX18997" s="73"/>
      <c r="BY18997" s="74"/>
      <c r="BZ18997" s="74"/>
      <c r="CA18997" s="74"/>
      <c r="CF18997" s="79"/>
      <c r="CL18997" s="79"/>
    </row>
    <row r="18998" spans="30:90">
      <c r="AD18998" s="73"/>
      <c r="AE18998" s="74"/>
      <c r="AF18998" s="74"/>
      <c r="BX18998" s="73"/>
      <c r="BY18998" s="74"/>
      <c r="BZ18998" s="74"/>
      <c r="CA18998" s="74"/>
      <c r="CF18998" s="79"/>
      <c r="CL18998" s="79"/>
    </row>
    <row r="18999" spans="30:90">
      <c r="AD18999" s="73"/>
      <c r="AE18999" s="74"/>
      <c r="AF18999" s="74"/>
      <c r="BX18999" s="73"/>
      <c r="BY18999" s="74"/>
      <c r="BZ18999" s="74"/>
      <c r="CA18999" s="74"/>
      <c r="CF18999" s="79"/>
      <c r="CL18999" s="79"/>
    </row>
    <row r="19000" spans="30:90">
      <c r="AD19000" s="73"/>
      <c r="AE19000" s="74"/>
      <c r="AF19000" s="74"/>
      <c r="BX19000" s="73"/>
      <c r="BY19000" s="74"/>
      <c r="BZ19000" s="74"/>
      <c r="CA19000" s="74"/>
      <c r="CF19000" s="79"/>
      <c r="CL19000" s="79"/>
    </row>
    <row r="19001" spans="30:90">
      <c r="AD19001" s="73"/>
      <c r="AE19001" s="74"/>
      <c r="AF19001" s="74"/>
      <c r="BX19001" s="73"/>
      <c r="BY19001" s="74"/>
      <c r="BZ19001" s="74"/>
      <c r="CA19001" s="74"/>
      <c r="CF19001" s="79"/>
      <c r="CL19001" s="79"/>
    </row>
    <row r="19002" spans="30:90">
      <c r="AD19002" s="73"/>
      <c r="AE19002" s="74"/>
      <c r="AF19002" s="74"/>
      <c r="BX19002" s="73"/>
      <c r="BY19002" s="74"/>
      <c r="BZ19002" s="74"/>
      <c r="CA19002" s="74"/>
      <c r="CF19002" s="79"/>
      <c r="CL19002" s="79"/>
    </row>
    <row r="19003" spans="30:90">
      <c r="AD19003" s="73"/>
      <c r="AE19003" s="74"/>
      <c r="AF19003" s="74"/>
      <c r="BX19003" s="73"/>
      <c r="BY19003" s="74"/>
      <c r="BZ19003" s="74"/>
      <c r="CA19003" s="74"/>
      <c r="CF19003" s="79"/>
      <c r="CL19003" s="79"/>
    </row>
    <row r="19004" spans="30:90">
      <c r="AD19004" s="73"/>
      <c r="AE19004" s="74"/>
      <c r="AF19004" s="74"/>
      <c r="BX19004" s="73"/>
      <c r="BY19004" s="74"/>
      <c r="BZ19004" s="74"/>
      <c r="CA19004" s="74"/>
      <c r="CF19004" s="79"/>
      <c r="CL19004" s="79"/>
    </row>
    <row r="19005" spans="30:90">
      <c r="AD19005" s="73"/>
      <c r="AE19005" s="74"/>
      <c r="AF19005" s="74"/>
      <c r="BX19005" s="73"/>
      <c r="BY19005" s="74"/>
      <c r="BZ19005" s="74"/>
      <c r="CA19005" s="74"/>
      <c r="CF19005" s="79"/>
      <c r="CL19005" s="79"/>
    </row>
    <row r="19006" spans="30:90">
      <c r="AD19006" s="73"/>
      <c r="AE19006" s="74"/>
      <c r="AF19006" s="74"/>
      <c r="BX19006" s="73"/>
      <c r="BY19006" s="74"/>
      <c r="BZ19006" s="74"/>
      <c r="CA19006" s="74"/>
      <c r="CF19006" s="79"/>
      <c r="CL19006" s="79"/>
    </row>
    <row r="19007" spans="30:90">
      <c r="AD19007" s="73"/>
      <c r="AE19007" s="74"/>
      <c r="AF19007" s="74"/>
      <c r="BX19007" s="73"/>
      <c r="BY19007" s="74"/>
      <c r="BZ19007" s="74"/>
      <c r="CA19007" s="74"/>
      <c r="CF19007" s="79"/>
      <c r="CL19007" s="79"/>
    </row>
    <row r="19008" spans="30:90">
      <c r="AD19008" s="73"/>
      <c r="AE19008" s="74"/>
      <c r="AF19008" s="74"/>
      <c r="BX19008" s="73"/>
      <c r="BY19008" s="74"/>
      <c r="BZ19008" s="74"/>
      <c r="CA19008" s="74"/>
      <c r="CF19008" s="79"/>
      <c r="CL19008" s="79"/>
    </row>
    <row r="19009" spans="30:90">
      <c r="AD19009" s="73"/>
      <c r="AE19009" s="74"/>
      <c r="AF19009" s="74"/>
      <c r="BX19009" s="73"/>
      <c r="BY19009" s="74"/>
      <c r="BZ19009" s="74"/>
      <c r="CA19009" s="74"/>
      <c r="CF19009" s="79"/>
      <c r="CL19009" s="79"/>
    </row>
    <row r="19010" spans="30:90">
      <c r="AD19010" s="73"/>
      <c r="AE19010" s="74"/>
      <c r="AF19010" s="74"/>
      <c r="BX19010" s="73"/>
      <c r="BY19010" s="74"/>
      <c r="BZ19010" s="74"/>
      <c r="CA19010" s="74"/>
      <c r="CF19010" s="79"/>
      <c r="CL19010" s="79"/>
    </row>
    <row r="19011" spans="30:90">
      <c r="AD19011" s="73"/>
      <c r="AE19011" s="74"/>
      <c r="AF19011" s="74"/>
      <c r="BX19011" s="73"/>
      <c r="BY19011" s="74"/>
      <c r="BZ19011" s="74"/>
      <c r="CA19011" s="74"/>
      <c r="CF19011" s="79"/>
      <c r="CL19011" s="79"/>
    </row>
    <row r="19012" spans="30:90">
      <c r="AD19012" s="73"/>
      <c r="AE19012" s="74"/>
      <c r="AF19012" s="74"/>
      <c r="BX19012" s="73"/>
      <c r="BY19012" s="74"/>
      <c r="BZ19012" s="74"/>
      <c r="CA19012" s="74"/>
      <c r="CF19012" s="79"/>
      <c r="CL19012" s="79"/>
    </row>
    <row r="19013" spans="30:90">
      <c r="AD19013" s="73"/>
      <c r="AE19013" s="74"/>
      <c r="AF19013" s="74"/>
      <c r="BX19013" s="73"/>
      <c r="BY19013" s="74"/>
      <c r="BZ19013" s="74"/>
      <c r="CA19013" s="74"/>
      <c r="CF19013" s="79"/>
      <c r="CL19013" s="79"/>
    </row>
    <row r="19014" spans="30:90">
      <c r="AD19014" s="73"/>
      <c r="AE19014" s="74"/>
      <c r="AF19014" s="74"/>
      <c r="BX19014" s="73"/>
      <c r="BY19014" s="74"/>
      <c r="BZ19014" s="74"/>
      <c r="CA19014" s="74"/>
      <c r="CF19014" s="79"/>
      <c r="CL19014" s="79"/>
    </row>
    <row r="19015" spans="30:90">
      <c r="AD19015" s="73"/>
      <c r="AE19015" s="74"/>
      <c r="AF19015" s="74"/>
      <c r="BX19015" s="73"/>
      <c r="BY19015" s="74"/>
      <c r="BZ19015" s="74"/>
      <c r="CA19015" s="74"/>
      <c r="CF19015" s="79"/>
      <c r="CL19015" s="79"/>
    </row>
    <row r="19016" spans="30:90">
      <c r="AD19016" s="73"/>
      <c r="AE19016" s="74"/>
      <c r="AF19016" s="74"/>
      <c r="BX19016" s="73"/>
      <c r="BY19016" s="74"/>
      <c r="BZ19016" s="74"/>
      <c r="CA19016" s="74"/>
      <c r="CF19016" s="79"/>
      <c r="CL19016" s="79"/>
    </row>
    <row r="19017" spans="30:90">
      <c r="AD19017" s="73"/>
      <c r="AE19017" s="74"/>
      <c r="AF19017" s="74"/>
      <c r="BX19017" s="73"/>
      <c r="BY19017" s="74"/>
      <c r="BZ19017" s="74"/>
      <c r="CA19017" s="74"/>
      <c r="CF19017" s="79"/>
      <c r="CL19017" s="79"/>
    </row>
    <row r="19018" spans="30:90">
      <c r="AD19018" s="73"/>
      <c r="AE19018" s="74"/>
      <c r="AF19018" s="74"/>
      <c r="BX19018" s="73"/>
      <c r="BY19018" s="74"/>
      <c r="BZ19018" s="74"/>
      <c r="CA19018" s="74"/>
      <c r="CF19018" s="79"/>
      <c r="CL19018" s="79"/>
    </row>
    <row r="19019" spans="30:90">
      <c r="AD19019" s="73"/>
      <c r="AE19019" s="74"/>
      <c r="AF19019" s="74"/>
      <c r="BX19019" s="73"/>
      <c r="BY19019" s="74"/>
      <c r="BZ19019" s="74"/>
      <c r="CA19019" s="74"/>
      <c r="CF19019" s="79"/>
      <c r="CL19019" s="79"/>
    </row>
    <row r="19020" spans="30:90">
      <c r="AD19020" s="73"/>
      <c r="AE19020" s="74"/>
      <c r="AF19020" s="74"/>
      <c r="BX19020" s="73"/>
      <c r="BY19020" s="74"/>
      <c r="BZ19020" s="74"/>
      <c r="CA19020" s="74"/>
      <c r="CF19020" s="79"/>
      <c r="CL19020" s="79"/>
    </row>
    <row r="19021" spans="30:90">
      <c r="AD19021" s="73"/>
      <c r="AE19021" s="74"/>
      <c r="AF19021" s="74"/>
      <c r="BX19021" s="73"/>
      <c r="BY19021" s="74"/>
      <c r="BZ19021" s="74"/>
      <c r="CA19021" s="74"/>
      <c r="CF19021" s="79"/>
      <c r="CL19021" s="79"/>
    </row>
    <row r="19022" spans="30:90">
      <c r="AD19022" s="73"/>
      <c r="AE19022" s="74"/>
      <c r="AF19022" s="74"/>
      <c r="BX19022" s="73"/>
      <c r="BY19022" s="74"/>
      <c r="BZ19022" s="74"/>
      <c r="CA19022" s="74"/>
      <c r="CF19022" s="79"/>
      <c r="CL19022" s="79"/>
    </row>
    <row r="19023" spans="30:90">
      <c r="AD19023" s="73"/>
      <c r="AE19023" s="74"/>
      <c r="AF19023" s="74"/>
      <c r="BX19023" s="73"/>
      <c r="BY19023" s="74"/>
      <c r="BZ19023" s="74"/>
      <c r="CA19023" s="74"/>
      <c r="CF19023" s="79"/>
      <c r="CL19023" s="79"/>
    </row>
    <row r="19024" spans="30:90">
      <c r="AD19024" s="73"/>
      <c r="AE19024" s="74"/>
      <c r="AF19024" s="74"/>
      <c r="BX19024" s="73"/>
      <c r="BY19024" s="74"/>
      <c r="BZ19024" s="74"/>
      <c r="CA19024" s="74"/>
      <c r="CF19024" s="79"/>
      <c r="CL19024" s="79"/>
    </row>
    <row r="19025" spans="30:90">
      <c r="AD19025" s="73"/>
      <c r="AE19025" s="74"/>
      <c r="AF19025" s="74"/>
      <c r="BX19025" s="73"/>
      <c r="BY19025" s="74"/>
      <c r="BZ19025" s="74"/>
      <c r="CA19025" s="74"/>
      <c r="CF19025" s="79"/>
      <c r="CL19025" s="79"/>
    </row>
    <row r="19026" spans="30:90">
      <c r="AD19026" s="73"/>
      <c r="AE19026" s="74"/>
      <c r="AF19026" s="74"/>
      <c r="BX19026" s="73"/>
      <c r="BY19026" s="74"/>
      <c r="BZ19026" s="74"/>
      <c r="CA19026" s="74"/>
      <c r="CF19026" s="79"/>
      <c r="CL19026" s="79"/>
    </row>
    <row r="19027" spans="30:90">
      <c r="AD19027" s="73"/>
      <c r="AE19027" s="74"/>
      <c r="AF19027" s="74"/>
      <c r="BX19027" s="73"/>
      <c r="BY19027" s="74"/>
      <c r="BZ19027" s="74"/>
      <c r="CA19027" s="74"/>
      <c r="CF19027" s="79"/>
      <c r="CL19027" s="79"/>
    </row>
    <row r="19028" spans="30:90">
      <c r="AD19028" s="73"/>
      <c r="AE19028" s="74"/>
      <c r="AF19028" s="74"/>
      <c r="BX19028" s="73"/>
      <c r="BY19028" s="74"/>
      <c r="BZ19028" s="74"/>
      <c r="CA19028" s="74"/>
      <c r="CF19028" s="79"/>
      <c r="CL19028" s="79"/>
    </row>
    <row r="19029" spans="30:90">
      <c r="AD19029" s="73"/>
      <c r="AE19029" s="74"/>
      <c r="AF19029" s="74"/>
      <c r="BX19029" s="73"/>
      <c r="BY19029" s="74"/>
      <c r="BZ19029" s="74"/>
      <c r="CA19029" s="74"/>
      <c r="CF19029" s="79"/>
      <c r="CL19029" s="79"/>
    </row>
    <row r="19030" spans="30:90">
      <c r="AD19030" s="73"/>
      <c r="AE19030" s="74"/>
      <c r="AF19030" s="74"/>
      <c r="BX19030" s="73"/>
      <c r="BY19030" s="74"/>
      <c r="BZ19030" s="74"/>
      <c r="CA19030" s="74"/>
      <c r="CF19030" s="79"/>
      <c r="CL19030" s="79"/>
    </row>
    <row r="19031" spans="30:90">
      <c r="AD19031" s="73"/>
      <c r="AE19031" s="74"/>
      <c r="AF19031" s="74"/>
      <c r="BX19031" s="73"/>
      <c r="BY19031" s="74"/>
      <c r="BZ19031" s="74"/>
      <c r="CA19031" s="74"/>
      <c r="CF19031" s="79"/>
      <c r="CL19031" s="79"/>
    </row>
    <row r="19032" spans="30:90">
      <c r="AD19032" s="73"/>
      <c r="AE19032" s="74"/>
      <c r="AF19032" s="74"/>
      <c r="BX19032" s="73"/>
      <c r="BY19032" s="74"/>
      <c r="BZ19032" s="74"/>
      <c r="CA19032" s="74"/>
      <c r="CF19032" s="79"/>
      <c r="CL19032" s="79"/>
    </row>
    <row r="19033" spans="30:90">
      <c r="AD19033" s="73"/>
      <c r="AE19033" s="74"/>
      <c r="AF19033" s="74"/>
      <c r="BX19033" s="73"/>
      <c r="BY19033" s="74"/>
      <c r="BZ19033" s="74"/>
      <c r="CA19033" s="74"/>
      <c r="CF19033" s="79"/>
      <c r="CL19033" s="79"/>
    </row>
    <row r="19034" spans="30:90">
      <c r="AD19034" s="73"/>
      <c r="AE19034" s="74"/>
      <c r="AF19034" s="74"/>
      <c r="BX19034" s="73"/>
      <c r="BY19034" s="74"/>
      <c r="BZ19034" s="74"/>
      <c r="CA19034" s="74"/>
      <c r="CF19034" s="79"/>
      <c r="CL19034" s="79"/>
    </row>
    <row r="19035" spans="30:90">
      <c r="AD19035" s="73"/>
      <c r="AE19035" s="74"/>
      <c r="AF19035" s="74"/>
      <c r="BX19035" s="73"/>
      <c r="BY19035" s="74"/>
      <c r="BZ19035" s="74"/>
      <c r="CA19035" s="74"/>
      <c r="CF19035" s="79"/>
      <c r="CL19035" s="79"/>
    </row>
    <row r="19036" spans="30:90">
      <c r="AD19036" s="73"/>
      <c r="AE19036" s="74"/>
      <c r="AF19036" s="74"/>
      <c r="BX19036" s="73"/>
      <c r="BY19036" s="74"/>
      <c r="BZ19036" s="74"/>
      <c r="CA19036" s="74"/>
      <c r="CF19036" s="79"/>
      <c r="CL19036" s="79"/>
    </row>
    <row r="19037" spans="30:90">
      <c r="AD19037" s="73"/>
      <c r="AE19037" s="74"/>
      <c r="AF19037" s="74"/>
      <c r="BX19037" s="73"/>
      <c r="BY19037" s="74"/>
      <c r="BZ19037" s="74"/>
      <c r="CA19037" s="74"/>
      <c r="CF19037" s="79"/>
      <c r="CL19037" s="79"/>
    </row>
    <row r="19038" spans="30:90">
      <c r="AD19038" s="73"/>
      <c r="AE19038" s="74"/>
      <c r="AF19038" s="74"/>
      <c r="BX19038" s="73"/>
      <c r="BY19038" s="74"/>
      <c r="BZ19038" s="74"/>
      <c r="CA19038" s="74"/>
      <c r="CF19038" s="79"/>
      <c r="CL19038" s="79"/>
    </row>
    <row r="19039" spans="30:90">
      <c r="AD19039" s="73"/>
      <c r="AE19039" s="74"/>
      <c r="AF19039" s="74"/>
      <c r="BX19039" s="73"/>
      <c r="BY19039" s="74"/>
      <c r="BZ19039" s="74"/>
      <c r="CA19039" s="74"/>
      <c r="CF19039" s="79"/>
      <c r="CL19039" s="79"/>
    </row>
    <row r="19040" spans="30:90">
      <c r="AD19040" s="73"/>
      <c r="AE19040" s="74"/>
      <c r="AF19040" s="74"/>
      <c r="BX19040" s="73"/>
      <c r="BY19040" s="74"/>
      <c r="BZ19040" s="74"/>
      <c r="CA19040" s="74"/>
      <c r="CF19040" s="79"/>
      <c r="CL19040" s="79"/>
    </row>
    <row r="19041" spans="30:90">
      <c r="AD19041" s="73"/>
      <c r="AE19041" s="74"/>
      <c r="AF19041" s="74"/>
      <c r="BX19041" s="73"/>
      <c r="BY19041" s="74"/>
      <c r="BZ19041" s="74"/>
      <c r="CA19041" s="74"/>
      <c r="CF19041" s="79"/>
      <c r="CL19041" s="79"/>
    </row>
    <row r="19042" spans="30:90">
      <c r="AD19042" s="73"/>
      <c r="AE19042" s="74"/>
      <c r="AF19042" s="74"/>
      <c r="BX19042" s="73"/>
      <c r="BY19042" s="74"/>
      <c r="BZ19042" s="74"/>
      <c r="CA19042" s="74"/>
      <c r="CF19042" s="79"/>
      <c r="CL19042" s="79"/>
    </row>
    <row r="19043" spans="30:90">
      <c r="AD19043" s="73"/>
      <c r="AE19043" s="74"/>
      <c r="AF19043" s="74"/>
      <c r="BX19043" s="73"/>
      <c r="BY19043" s="74"/>
      <c r="BZ19043" s="74"/>
      <c r="CA19043" s="74"/>
      <c r="CF19043" s="79"/>
      <c r="CL19043" s="79"/>
    </row>
    <row r="19044" spans="30:90">
      <c r="AD19044" s="73"/>
      <c r="AE19044" s="74"/>
      <c r="AF19044" s="74"/>
      <c r="BX19044" s="73"/>
      <c r="BY19044" s="74"/>
      <c r="BZ19044" s="74"/>
      <c r="CA19044" s="74"/>
      <c r="CF19044" s="79"/>
      <c r="CL19044" s="79"/>
    </row>
    <row r="19045" spans="30:90">
      <c r="AD19045" s="73"/>
      <c r="AE19045" s="74"/>
      <c r="AF19045" s="74"/>
      <c r="BX19045" s="73"/>
      <c r="BY19045" s="74"/>
      <c r="BZ19045" s="74"/>
      <c r="CA19045" s="74"/>
      <c r="CF19045" s="79"/>
      <c r="CL19045" s="79"/>
    </row>
    <row r="19046" spans="30:90">
      <c r="AD19046" s="73"/>
      <c r="AE19046" s="74"/>
      <c r="AF19046" s="74"/>
      <c r="BX19046" s="73"/>
      <c r="BY19046" s="74"/>
      <c r="BZ19046" s="74"/>
      <c r="CA19046" s="74"/>
      <c r="CF19046" s="79"/>
      <c r="CL19046" s="79"/>
    </row>
    <row r="19047" spans="30:90">
      <c r="AD19047" s="73"/>
      <c r="AE19047" s="74"/>
      <c r="AF19047" s="74"/>
      <c r="BX19047" s="73"/>
      <c r="BY19047" s="74"/>
      <c r="BZ19047" s="74"/>
      <c r="CA19047" s="74"/>
      <c r="CF19047" s="79"/>
      <c r="CL19047" s="79"/>
    </row>
    <row r="19048" spans="30:90">
      <c r="AD19048" s="73"/>
      <c r="AE19048" s="74"/>
      <c r="AF19048" s="74"/>
      <c r="BX19048" s="73"/>
      <c r="BY19048" s="74"/>
      <c r="BZ19048" s="74"/>
      <c r="CA19048" s="74"/>
      <c r="CF19048" s="79"/>
      <c r="CL19048" s="79"/>
    </row>
    <row r="19049" spans="30:90">
      <c r="AD19049" s="73"/>
      <c r="AE19049" s="74"/>
      <c r="AF19049" s="74"/>
      <c r="BX19049" s="73"/>
      <c r="BY19049" s="74"/>
      <c r="BZ19049" s="74"/>
      <c r="CA19049" s="74"/>
      <c r="CF19049" s="79"/>
      <c r="CL19049" s="79"/>
    </row>
    <row r="19050" spans="30:90">
      <c r="AD19050" s="73"/>
      <c r="AE19050" s="74"/>
      <c r="AF19050" s="74"/>
      <c r="BX19050" s="73"/>
      <c r="BY19050" s="74"/>
      <c r="BZ19050" s="74"/>
      <c r="CA19050" s="74"/>
      <c r="CF19050" s="79"/>
      <c r="CL19050" s="79"/>
    </row>
    <row r="19051" spans="30:90">
      <c r="AD19051" s="73"/>
      <c r="AE19051" s="74"/>
      <c r="AF19051" s="74"/>
      <c r="BX19051" s="73"/>
      <c r="BY19051" s="74"/>
      <c r="BZ19051" s="74"/>
      <c r="CA19051" s="74"/>
      <c r="CF19051" s="79"/>
      <c r="CL19051" s="79"/>
    </row>
    <row r="19052" spans="30:90">
      <c r="AD19052" s="73"/>
      <c r="AE19052" s="74"/>
      <c r="AF19052" s="74"/>
      <c r="BX19052" s="73"/>
      <c r="BY19052" s="74"/>
      <c r="BZ19052" s="74"/>
      <c r="CA19052" s="74"/>
      <c r="CF19052" s="79"/>
      <c r="CL19052" s="79"/>
    </row>
    <row r="19053" spans="30:90">
      <c r="AD19053" s="73"/>
      <c r="AE19053" s="74"/>
      <c r="AF19053" s="74"/>
      <c r="BX19053" s="73"/>
      <c r="BY19053" s="74"/>
      <c r="BZ19053" s="74"/>
      <c r="CA19053" s="74"/>
      <c r="CF19053" s="79"/>
      <c r="CL19053" s="79"/>
    </row>
    <row r="19054" spans="30:90">
      <c r="AD19054" s="73"/>
      <c r="AE19054" s="74"/>
      <c r="AF19054" s="74"/>
      <c r="BX19054" s="73"/>
      <c r="BY19054" s="74"/>
      <c r="BZ19054" s="74"/>
      <c r="CA19054" s="74"/>
      <c r="CF19054" s="79"/>
      <c r="CL19054" s="79"/>
    </row>
    <row r="19055" spans="30:90">
      <c r="AD19055" s="73"/>
      <c r="AE19055" s="74"/>
      <c r="AF19055" s="74"/>
      <c r="BX19055" s="73"/>
      <c r="BY19055" s="74"/>
      <c r="BZ19055" s="74"/>
      <c r="CA19055" s="74"/>
      <c r="CF19055" s="79"/>
      <c r="CL19055" s="79"/>
    </row>
    <row r="19056" spans="30:90">
      <c r="AD19056" s="73"/>
      <c r="AE19056" s="74"/>
      <c r="AF19056" s="74"/>
      <c r="BX19056" s="73"/>
      <c r="BY19056" s="74"/>
      <c r="BZ19056" s="74"/>
      <c r="CA19056" s="74"/>
      <c r="CF19056" s="79"/>
      <c r="CL19056" s="79"/>
    </row>
    <row r="19057" spans="30:90">
      <c r="AD19057" s="73"/>
      <c r="AE19057" s="74"/>
      <c r="AF19057" s="74"/>
      <c r="BX19057" s="73"/>
      <c r="BY19057" s="74"/>
      <c r="BZ19057" s="74"/>
      <c r="CA19057" s="74"/>
      <c r="CF19057" s="79"/>
      <c r="CL19057" s="79"/>
    </row>
    <row r="19058" spans="30:90">
      <c r="AD19058" s="73"/>
      <c r="AE19058" s="74"/>
      <c r="AF19058" s="74"/>
      <c r="BX19058" s="73"/>
      <c r="BY19058" s="74"/>
      <c r="BZ19058" s="74"/>
      <c r="CA19058" s="74"/>
      <c r="CF19058" s="79"/>
      <c r="CL19058" s="79"/>
    </row>
    <row r="19059" spans="30:90">
      <c r="AD19059" s="73"/>
      <c r="AE19059" s="74"/>
      <c r="AF19059" s="74"/>
      <c r="BX19059" s="73"/>
      <c r="BY19059" s="74"/>
      <c r="BZ19059" s="74"/>
      <c r="CA19059" s="74"/>
      <c r="CF19059" s="79"/>
      <c r="CL19059" s="79"/>
    </row>
    <row r="19060" spans="30:90">
      <c r="AD19060" s="73"/>
      <c r="AE19060" s="74"/>
      <c r="AF19060" s="74"/>
      <c r="BX19060" s="73"/>
      <c r="BY19060" s="74"/>
      <c r="BZ19060" s="74"/>
      <c r="CA19060" s="74"/>
      <c r="CF19060" s="79"/>
      <c r="CL19060" s="79"/>
    </row>
    <row r="19061" spans="30:90">
      <c r="AD19061" s="73"/>
      <c r="AE19061" s="74"/>
      <c r="AF19061" s="74"/>
      <c r="BX19061" s="73"/>
      <c r="BY19061" s="74"/>
      <c r="BZ19061" s="74"/>
      <c r="CA19061" s="74"/>
      <c r="CF19061" s="79"/>
      <c r="CL19061" s="79"/>
    </row>
    <row r="19062" spans="30:90">
      <c r="AD19062" s="73"/>
      <c r="AE19062" s="74"/>
      <c r="AF19062" s="74"/>
      <c r="BX19062" s="73"/>
      <c r="BY19062" s="74"/>
      <c r="BZ19062" s="74"/>
      <c r="CA19062" s="74"/>
      <c r="CF19062" s="79"/>
      <c r="CL19062" s="79"/>
    </row>
    <row r="19063" spans="30:90">
      <c r="AD19063" s="73"/>
      <c r="AE19063" s="74"/>
      <c r="AF19063" s="74"/>
      <c r="BX19063" s="73"/>
      <c r="BY19063" s="74"/>
      <c r="BZ19063" s="74"/>
      <c r="CA19063" s="74"/>
      <c r="CF19063" s="79"/>
      <c r="CL19063" s="79"/>
    </row>
    <row r="19064" spans="30:90">
      <c r="AD19064" s="73"/>
      <c r="AE19064" s="74"/>
      <c r="AF19064" s="74"/>
      <c r="BX19064" s="73"/>
      <c r="BY19064" s="74"/>
      <c r="BZ19064" s="74"/>
      <c r="CA19064" s="74"/>
      <c r="CF19064" s="79"/>
      <c r="CL19064" s="79"/>
    </row>
    <row r="19065" spans="30:90">
      <c r="AD19065" s="73"/>
      <c r="AE19065" s="74"/>
      <c r="AF19065" s="74"/>
      <c r="BX19065" s="73"/>
      <c r="BY19065" s="74"/>
      <c r="BZ19065" s="74"/>
      <c r="CA19065" s="74"/>
      <c r="CF19065" s="79"/>
      <c r="CL19065" s="79"/>
    </row>
    <row r="19066" spans="30:90">
      <c r="AD19066" s="73"/>
      <c r="AE19066" s="74"/>
      <c r="AF19066" s="74"/>
      <c r="BX19066" s="73"/>
      <c r="BY19066" s="74"/>
      <c r="BZ19066" s="74"/>
      <c r="CA19066" s="74"/>
      <c r="CF19066" s="79"/>
      <c r="CL19066" s="79"/>
    </row>
    <row r="19067" spans="30:90">
      <c r="AD19067" s="73"/>
      <c r="AE19067" s="74"/>
      <c r="AF19067" s="74"/>
      <c r="BX19067" s="73"/>
      <c r="BY19067" s="74"/>
      <c r="BZ19067" s="74"/>
      <c r="CA19067" s="74"/>
      <c r="CF19067" s="79"/>
      <c r="CL19067" s="79"/>
    </row>
    <row r="19068" spans="30:90">
      <c r="AD19068" s="73"/>
      <c r="AE19068" s="74"/>
      <c r="AF19068" s="74"/>
      <c r="BX19068" s="73"/>
      <c r="BY19068" s="74"/>
      <c r="BZ19068" s="74"/>
      <c r="CA19068" s="74"/>
      <c r="CF19068" s="79"/>
      <c r="CL19068" s="79"/>
    </row>
    <row r="19069" spans="30:90">
      <c r="AD19069" s="73"/>
      <c r="AE19069" s="74"/>
      <c r="AF19069" s="74"/>
      <c r="BX19069" s="73"/>
      <c r="BY19069" s="74"/>
      <c r="BZ19069" s="74"/>
      <c r="CA19069" s="74"/>
      <c r="CF19069" s="79"/>
      <c r="CL19069" s="79"/>
    </row>
    <row r="19070" spans="30:90">
      <c r="AD19070" s="73"/>
      <c r="AE19070" s="74"/>
      <c r="AF19070" s="74"/>
      <c r="BX19070" s="73"/>
      <c r="BY19070" s="74"/>
      <c r="BZ19070" s="74"/>
      <c r="CA19070" s="74"/>
      <c r="CF19070" s="79"/>
      <c r="CL19070" s="79"/>
    </row>
    <row r="19071" spans="30:90">
      <c r="AD19071" s="73"/>
      <c r="AE19071" s="74"/>
      <c r="AF19071" s="74"/>
      <c r="BX19071" s="73"/>
      <c r="BY19071" s="74"/>
      <c r="BZ19071" s="74"/>
      <c r="CA19071" s="74"/>
      <c r="CF19071" s="79"/>
      <c r="CL19071" s="79"/>
    </row>
    <row r="19072" spans="30:90">
      <c r="AD19072" s="73"/>
      <c r="AE19072" s="74"/>
      <c r="AF19072" s="74"/>
      <c r="BX19072" s="73"/>
      <c r="BY19072" s="74"/>
      <c r="BZ19072" s="74"/>
      <c r="CA19072" s="74"/>
      <c r="CF19072" s="79"/>
      <c r="CL19072" s="79"/>
    </row>
    <row r="19073" spans="30:90">
      <c r="AD19073" s="73"/>
      <c r="AE19073" s="74"/>
      <c r="AF19073" s="74"/>
      <c r="BX19073" s="73"/>
      <c r="BY19073" s="74"/>
      <c r="BZ19073" s="74"/>
      <c r="CA19073" s="74"/>
      <c r="CF19073" s="79"/>
      <c r="CL19073" s="79"/>
    </row>
    <row r="19074" spans="30:90">
      <c r="AD19074" s="73"/>
      <c r="AE19074" s="74"/>
      <c r="AF19074" s="74"/>
      <c r="BX19074" s="73"/>
      <c r="BY19074" s="74"/>
      <c r="BZ19074" s="74"/>
      <c r="CA19074" s="74"/>
      <c r="CF19074" s="79"/>
      <c r="CL19074" s="79"/>
    </row>
    <row r="19075" spans="30:90">
      <c r="AD19075" s="73"/>
      <c r="AE19075" s="74"/>
      <c r="AF19075" s="74"/>
      <c r="BX19075" s="73"/>
      <c r="BY19075" s="74"/>
      <c r="BZ19075" s="74"/>
      <c r="CA19075" s="74"/>
      <c r="CF19075" s="79"/>
      <c r="CL19075" s="79"/>
    </row>
    <row r="19076" spans="30:90">
      <c r="AD19076" s="73"/>
      <c r="AE19076" s="74"/>
      <c r="AF19076" s="74"/>
      <c r="BX19076" s="73"/>
      <c r="BY19076" s="74"/>
      <c r="BZ19076" s="74"/>
      <c r="CA19076" s="74"/>
      <c r="CF19076" s="79"/>
      <c r="CL19076" s="79"/>
    </row>
    <row r="19077" spans="30:90">
      <c r="AD19077" s="73"/>
      <c r="AE19077" s="74"/>
      <c r="AF19077" s="74"/>
      <c r="BX19077" s="73"/>
      <c r="BY19077" s="74"/>
      <c r="BZ19077" s="74"/>
      <c r="CA19077" s="74"/>
      <c r="CF19077" s="79"/>
      <c r="CL19077" s="79"/>
    </row>
    <row r="19078" spans="30:90">
      <c r="AD19078" s="73"/>
      <c r="AE19078" s="74"/>
      <c r="AF19078" s="74"/>
      <c r="BX19078" s="73"/>
      <c r="BY19078" s="74"/>
      <c r="BZ19078" s="74"/>
      <c r="CA19078" s="74"/>
      <c r="CF19078" s="79"/>
      <c r="CL19078" s="79"/>
    </row>
    <row r="19079" spans="30:90">
      <c r="AD19079" s="73"/>
      <c r="AE19079" s="74"/>
      <c r="AF19079" s="74"/>
      <c r="BX19079" s="73"/>
      <c r="BY19079" s="74"/>
      <c r="BZ19079" s="74"/>
      <c r="CA19079" s="74"/>
      <c r="CF19079" s="79"/>
      <c r="CL19079" s="79"/>
    </row>
    <row r="19080" spans="30:90">
      <c r="AD19080" s="73"/>
      <c r="AE19080" s="74"/>
      <c r="AF19080" s="74"/>
      <c r="BX19080" s="73"/>
      <c r="BY19080" s="74"/>
      <c r="BZ19080" s="74"/>
      <c r="CA19080" s="74"/>
      <c r="CF19080" s="79"/>
      <c r="CL19080" s="79"/>
    </row>
    <row r="19081" spans="30:90">
      <c r="AD19081" s="73"/>
      <c r="AE19081" s="74"/>
      <c r="AF19081" s="74"/>
      <c r="BX19081" s="73"/>
      <c r="BY19081" s="74"/>
      <c r="BZ19081" s="74"/>
      <c r="CA19081" s="74"/>
      <c r="CF19081" s="79"/>
      <c r="CL19081" s="79"/>
    </row>
    <row r="19082" spans="30:90">
      <c r="AD19082" s="73"/>
      <c r="AE19082" s="74"/>
      <c r="AF19082" s="74"/>
      <c r="BX19082" s="73"/>
      <c r="BY19082" s="74"/>
      <c r="BZ19082" s="74"/>
      <c r="CA19082" s="74"/>
      <c r="CF19082" s="79"/>
      <c r="CL19082" s="79"/>
    </row>
    <row r="19083" spans="30:90">
      <c r="AD19083" s="73"/>
      <c r="AE19083" s="74"/>
      <c r="AF19083" s="74"/>
      <c r="BX19083" s="73"/>
      <c r="BY19083" s="74"/>
      <c r="BZ19083" s="74"/>
      <c r="CA19083" s="74"/>
      <c r="CF19083" s="79"/>
      <c r="CL19083" s="79"/>
    </row>
    <row r="19084" spans="30:90">
      <c r="AD19084" s="73"/>
      <c r="AE19084" s="74"/>
      <c r="AF19084" s="74"/>
      <c r="BX19084" s="73"/>
      <c r="BY19084" s="74"/>
      <c r="BZ19084" s="74"/>
      <c r="CA19084" s="74"/>
      <c r="CF19084" s="79"/>
      <c r="CL19084" s="79"/>
    </row>
    <row r="19085" spans="30:90">
      <c r="AD19085" s="73"/>
      <c r="AE19085" s="74"/>
      <c r="AF19085" s="74"/>
      <c r="BX19085" s="73"/>
      <c r="BY19085" s="74"/>
      <c r="BZ19085" s="74"/>
      <c r="CA19085" s="74"/>
      <c r="CF19085" s="79"/>
      <c r="CL19085" s="79"/>
    </row>
    <row r="19086" spans="30:90">
      <c r="AD19086" s="73"/>
      <c r="AE19086" s="74"/>
      <c r="AF19086" s="74"/>
      <c r="BX19086" s="73"/>
      <c r="BY19086" s="74"/>
      <c r="BZ19086" s="74"/>
      <c r="CA19086" s="74"/>
      <c r="CF19086" s="79"/>
      <c r="CL19086" s="79"/>
    </row>
    <row r="19087" spans="30:90">
      <c r="AD19087" s="73"/>
      <c r="AE19087" s="74"/>
      <c r="AF19087" s="74"/>
      <c r="BX19087" s="73"/>
      <c r="BY19087" s="74"/>
      <c r="BZ19087" s="74"/>
      <c r="CA19087" s="74"/>
      <c r="CF19087" s="79"/>
      <c r="CL19087" s="79"/>
    </row>
    <row r="19088" spans="30:90">
      <c r="AD19088" s="73"/>
      <c r="AE19088" s="74"/>
      <c r="AF19088" s="74"/>
      <c r="BX19088" s="73"/>
      <c r="BY19088" s="74"/>
      <c r="BZ19088" s="74"/>
      <c r="CA19088" s="74"/>
      <c r="CF19088" s="79"/>
      <c r="CL19088" s="79"/>
    </row>
    <row r="19089" spans="30:90">
      <c r="AD19089" s="73"/>
      <c r="AE19089" s="74"/>
      <c r="AF19089" s="74"/>
      <c r="BX19089" s="73"/>
      <c r="BY19089" s="74"/>
      <c r="BZ19089" s="74"/>
      <c r="CA19089" s="74"/>
      <c r="CF19089" s="79"/>
      <c r="CL19089" s="79"/>
    </row>
    <row r="19090" spans="30:90">
      <c r="AD19090" s="73"/>
      <c r="AE19090" s="74"/>
      <c r="AF19090" s="74"/>
      <c r="BX19090" s="73"/>
      <c r="BY19090" s="74"/>
      <c r="BZ19090" s="74"/>
      <c r="CA19090" s="74"/>
      <c r="CF19090" s="79"/>
      <c r="CL19090" s="79"/>
    </row>
    <row r="19091" spans="30:90">
      <c r="AD19091" s="73"/>
      <c r="AE19091" s="74"/>
      <c r="AF19091" s="74"/>
      <c r="BX19091" s="73"/>
      <c r="BY19091" s="74"/>
      <c r="BZ19091" s="74"/>
      <c r="CA19091" s="74"/>
      <c r="CF19091" s="79"/>
      <c r="CL19091" s="79"/>
    </row>
    <row r="19092" spans="30:90">
      <c r="AD19092" s="73"/>
      <c r="AE19092" s="74"/>
      <c r="AF19092" s="74"/>
      <c r="BX19092" s="73"/>
      <c r="BY19092" s="74"/>
      <c r="BZ19092" s="74"/>
      <c r="CA19092" s="74"/>
      <c r="CF19092" s="79"/>
      <c r="CL19092" s="79"/>
    </row>
    <row r="19093" spans="30:90">
      <c r="AD19093" s="73"/>
      <c r="AE19093" s="74"/>
      <c r="AF19093" s="74"/>
      <c r="BX19093" s="73"/>
      <c r="BY19093" s="74"/>
      <c r="BZ19093" s="74"/>
      <c r="CA19093" s="74"/>
      <c r="CF19093" s="79"/>
      <c r="CL19093" s="79"/>
    </row>
    <row r="19094" spans="30:90">
      <c r="AD19094" s="73"/>
      <c r="AE19094" s="74"/>
      <c r="AF19094" s="74"/>
      <c r="BX19094" s="73"/>
      <c r="BY19094" s="74"/>
      <c r="BZ19094" s="74"/>
      <c r="CA19094" s="74"/>
      <c r="CF19094" s="79"/>
      <c r="CL19094" s="79"/>
    </row>
    <row r="19095" spans="30:90">
      <c r="AD19095" s="73"/>
      <c r="AE19095" s="74"/>
      <c r="AF19095" s="74"/>
      <c r="BX19095" s="73"/>
      <c r="BY19095" s="74"/>
      <c r="BZ19095" s="74"/>
      <c r="CA19095" s="74"/>
      <c r="CF19095" s="79"/>
      <c r="CL19095" s="79"/>
    </row>
    <row r="19096" spans="30:90">
      <c r="AD19096" s="73"/>
      <c r="AE19096" s="74"/>
      <c r="AF19096" s="74"/>
      <c r="BX19096" s="73"/>
      <c r="BY19096" s="74"/>
      <c r="BZ19096" s="74"/>
      <c r="CA19096" s="74"/>
      <c r="CF19096" s="79"/>
      <c r="CL19096" s="79"/>
    </row>
    <row r="19097" spans="30:90">
      <c r="AD19097" s="73"/>
      <c r="AE19097" s="74"/>
      <c r="AF19097" s="74"/>
      <c r="BX19097" s="73"/>
      <c r="BY19097" s="74"/>
      <c r="BZ19097" s="74"/>
      <c r="CA19097" s="74"/>
      <c r="CF19097" s="79"/>
      <c r="CL19097" s="79"/>
    </row>
    <row r="19098" spans="30:90">
      <c r="AD19098" s="73"/>
      <c r="AE19098" s="74"/>
      <c r="AF19098" s="74"/>
      <c r="BX19098" s="73"/>
      <c r="BY19098" s="74"/>
      <c r="BZ19098" s="74"/>
      <c r="CA19098" s="74"/>
      <c r="CF19098" s="79"/>
      <c r="CL19098" s="79"/>
    </row>
    <row r="19099" spans="30:90">
      <c r="AD19099" s="73"/>
      <c r="AE19099" s="74"/>
      <c r="AF19099" s="74"/>
      <c r="BX19099" s="73"/>
      <c r="BY19099" s="74"/>
      <c r="BZ19099" s="74"/>
      <c r="CA19099" s="74"/>
      <c r="CF19099" s="79"/>
      <c r="CL19099" s="79"/>
    </row>
    <row r="19100" spans="30:90">
      <c r="AD19100" s="73"/>
      <c r="AE19100" s="74"/>
      <c r="AF19100" s="74"/>
      <c r="BX19100" s="73"/>
      <c r="BY19100" s="74"/>
      <c r="BZ19100" s="74"/>
      <c r="CA19100" s="74"/>
      <c r="CF19100" s="79"/>
      <c r="CL19100" s="79"/>
    </row>
    <row r="19101" spans="30:90">
      <c r="AD19101" s="73"/>
      <c r="AE19101" s="74"/>
      <c r="AF19101" s="74"/>
      <c r="BX19101" s="73"/>
      <c r="BY19101" s="74"/>
      <c r="BZ19101" s="74"/>
      <c r="CA19101" s="74"/>
      <c r="CF19101" s="79"/>
      <c r="CL19101" s="79"/>
    </row>
    <row r="19102" spans="30:90">
      <c r="AD19102" s="73"/>
      <c r="AE19102" s="74"/>
      <c r="AF19102" s="74"/>
      <c r="BX19102" s="73"/>
      <c r="BY19102" s="74"/>
      <c r="BZ19102" s="74"/>
      <c r="CA19102" s="74"/>
      <c r="CF19102" s="79"/>
      <c r="CL19102" s="79"/>
    </row>
    <row r="19103" spans="30:90">
      <c r="AD19103" s="73"/>
      <c r="AE19103" s="74"/>
      <c r="AF19103" s="74"/>
      <c r="BX19103" s="73"/>
      <c r="BY19103" s="74"/>
      <c r="BZ19103" s="74"/>
      <c r="CA19103" s="74"/>
      <c r="CF19103" s="79"/>
      <c r="CL19103" s="79"/>
    </row>
    <row r="19104" spans="30:90">
      <c r="AD19104" s="73"/>
      <c r="AE19104" s="74"/>
      <c r="AF19104" s="74"/>
      <c r="BX19104" s="73"/>
      <c r="BY19104" s="74"/>
      <c r="BZ19104" s="74"/>
      <c r="CA19104" s="74"/>
      <c r="CF19104" s="79"/>
      <c r="CL19104" s="79"/>
    </row>
    <row r="19105" spans="30:90">
      <c r="AD19105" s="73"/>
      <c r="AE19105" s="74"/>
      <c r="AF19105" s="74"/>
      <c r="BX19105" s="73"/>
      <c r="BY19105" s="74"/>
      <c r="BZ19105" s="74"/>
      <c r="CA19105" s="74"/>
      <c r="CF19105" s="79"/>
      <c r="CL19105" s="79"/>
    </row>
    <row r="19106" spans="30:90">
      <c r="AD19106" s="73"/>
      <c r="AE19106" s="74"/>
      <c r="AF19106" s="74"/>
      <c r="BX19106" s="73"/>
      <c r="BY19106" s="74"/>
      <c r="BZ19106" s="74"/>
      <c r="CA19106" s="74"/>
      <c r="CF19106" s="79"/>
      <c r="CL19106" s="79"/>
    </row>
    <row r="19107" spans="30:90">
      <c r="AD19107" s="73"/>
      <c r="AE19107" s="74"/>
      <c r="AF19107" s="74"/>
      <c r="BX19107" s="73"/>
      <c r="BY19107" s="74"/>
      <c r="BZ19107" s="74"/>
      <c r="CA19107" s="74"/>
      <c r="CF19107" s="79"/>
      <c r="CL19107" s="79"/>
    </row>
    <row r="19108" spans="30:90">
      <c r="AD19108" s="73"/>
      <c r="AE19108" s="74"/>
      <c r="AF19108" s="74"/>
      <c r="BX19108" s="73"/>
      <c r="BY19108" s="74"/>
      <c r="BZ19108" s="74"/>
      <c r="CA19108" s="74"/>
      <c r="CF19108" s="79"/>
      <c r="CL19108" s="79"/>
    </row>
    <row r="19109" spans="30:90">
      <c r="AD19109" s="73"/>
      <c r="AE19109" s="74"/>
      <c r="AF19109" s="74"/>
      <c r="BX19109" s="73"/>
      <c r="BY19109" s="74"/>
      <c r="BZ19109" s="74"/>
      <c r="CA19109" s="74"/>
      <c r="CF19109" s="79"/>
      <c r="CL19109" s="79"/>
    </row>
    <row r="19110" spans="30:90">
      <c r="AD19110" s="73"/>
      <c r="AE19110" s="74"/>
      <c r="AF19110" s="74"/>
      <c r="BX19110" s="73"/>
      <c r="BY19110" s="74"/>
      <c r="BZ19110" s="74"/>
      <c r="CA19110" s="74"/>
      <c r="CF19110" s="79"/>
      <c r="CL19110" s="79"/>
    </row>
    <row r="19111" spans="30:90">
      <c r="AD19111" s="73"/>
      <c r="AE19111" s="74"/>
      <c r="AF19111" s="74"/>
      <c r="BX19111" s="73"/>
      <c r="BY19111" s="74"/>
      <c r="BZ19111" s="74"/>
      <c r="CA19111" s="74"/>
      <c r="CF19111" s="79"/>
      <c r="CL19111" s="79"/>
    </row>
    <row r="19112" spans="30:90">
      <c r="AD19112" s="73"/>
      <c r="AE19112" s="74"/>
      <c r="AF19112" s="74"/>
      <c r="BX19112" s="73"/>
      <c r="BY19112" s="74"/>
      <c r="BZ19112" s="74"/>
      <c r="CA19112" s="74"/>
      <c r="CF19112" s="79"/>
      <c r="CL19112" s="79"/>
    </row>
    <row r="19113" spans="30:90">
      <c r="AD19113" s="73"/>
      <c r="AE19113" s="74"/>
      <c r="AF19113" s="74"/>
      <c r="BX19113" s="73"/>
      <c r="BY19113" s="74"/>
      <c r="BZ19113" s="74"/>
      <c r="CA19113" s="74"/>
      <c r="CF19113" s="79"/>
      <c r="CL19113" s="79"/>
    </row>
    <row r="19114" spans="30:90">
      <c r="AD19114" s="73"/>
      <c r="AE19114" s="74"/>
      <c r="AF19114" s="74"/>
      <c r="BX19114" s="73"/>
      <c r="BY19114" s="74"/>
      <c r="BZ19114" s="74"/>
      <c r="CA19114" s="74"/>
      <c r="CF19114" s="79"/>
      <c r="CL19114" s="79"/>
    </row>
    <row r="19115" spans="30:90">
      <c r="AD19115" s="73"/>
      <c r="AE19115" s="74"/>
      <c r="AF19115" s="74"/>
      <c r="BX19115" s="73"/>
      <c r="BY19115" s="74"/>
      <c r="BZ19115" s="74"/>
      <c r="CA19115" s="74"/>
      <c r="CF19115" s="79"/>
      <c r="CL19115" s="79"/>
    </row>
    <row r="19116" spans="30:90">
      <c r="AD19116" s="73"/>
      <c r="AE19116" s="74"/>
      <c r="AF19116" s="74"/>
      <c r="BX19116" s="73"/>
      <c r="BY19116" s="74"/>
      <c r="BZ19116" s="74"/>
      <c r="CA19116" s="74"/>
      <c r="CF19116" s="79"/>
      <c r="CL19116" s="79"/>
    </row>
    <row r="19117" spans="30:90">
      <c r="AD19117" s="73"/>
      <c r="AE19117" s="74"/>
      <c r="AF19117" s="74"/>
      <c r="BX19117" s="73"/>
      <c r="BY19117" s="74"/>
      <c r="BZ19117" s="74"/>
      <c r="CA19117" s="74"/>
      <c r="CF19117" s="79"/>
      <c r="CL19117" s="79"/>
    </row>
    <row r="19118" spans="30:90">
      <c r="AD19118" s="73"/>
      <c r="AE19118" s="74"/>
      <c r="AF19118" s="74"/>
      <c r="BX19118" s="73"/>
      <c r="BY19118" s="74"/>
      <c r="BZ19118" s="74"/>
      <c r="CA19118" s="74"/>
      <c r="CF19118" s="79"/>
      <c r="CL19118" s="79"/>
    </row>
    <row r="19119" spans="30:90">
      <c r="AD19119" s="73"/>
      <c r="AE19119" s="74"/>
      <c r="AF19119" s="74"/>
      <c r="BX19119" s="73"/>
      <c r="BY19119" s="74"/>
      <c r="BZ19119" s="74"/>
      <c r="CA19119" s="74"/>
      <c r="CF19119" s="79"/>
      <c r="CL19119" s="79"/>
    </row>
    <row r="19120" spans="30:90">
      <c r="AD19120" s="73"/>
      <c r="AE19120" s="74"/>
      <c r="AF19120" s="74"/>
      <c r="BX19120" s="73"/>
      <c r="BY19120" s="74"/>
      <c r="BZ19120" s="74"/>
      <c r="CA19120" s="74"/>
      <c r="CF19120" s="79"/>
      <c r="CL19120" s="79"/>
    </row>
    <row r="19121" spans="30:90">
      <c r="AD19121" s="73"/>
      <c r="AE19121" s="74"/>
      <c r="AF19121" s="74"/>
      <c r="BX19121" s="73"/>
      <c r="BY19121" s="74"/>
      <c r="BZ19121" s="74"/>
      <c r="CA19121" s="74"/>
      <c r="CF19121" s="79"/>
      <c r="CL19121" s="79"/>
    </row>
    <row r="19122" spans="30:90">
      <c r="AD19122" s="73"/>
      <c r="AE19122" s="74"/>
      <c r="AF19122" s="74"/>
      <c r="BX19122" s="73"/>
      <c r="BY19122" s="74"/>
      <c r="BZ19122" s="74"/>
      <c r="CA19122" s="74"/>
      <c r="CF19122" s="79"/>
      <c r="CL19122" s="79"/>
    </row>
    <row r="19123" spans="30:90">
      <c r="AD19123" s="73"/>
      <c r="AE19123" s="74"/>
      <c r="AF19123" s="74"/>
      <c r="BX19123" s="73"/>
      <c r="BY19123" s="74"/>
      <c r="BZ19123" s="74"/>
      <c r="CA19123" s="74"/>
      <c r="CF19123" s="79"/>
      <c r="CL19123" s="79"/>
    </row>
    <row r="19124" spans="30:90">
      <c r="AD19124" s="73"/>
      <c r="AE19124" s="74"/>
      <c r="AF19124" s="74"/>
      <c r="BX19124" s="73"/>
      <c r="BY19124" s="74"/>
      <c r="BZ19124" s="74"/>
      <c r="CA19124" s="74"/>
      <c r="CF19124" s="79"/>
      <c r="CL19124" s="79"/>
    </row>
    <row r="19125" spans="30:90">
      <c r="AD19125" s="73"/>
      <c r="AE19125" s="74"/>
      <c r="AF19125" s="74"/>
      <c r="BX19125" s="73"/>
      <c r="BY19125" s="74"/>
      <c r="BZ19125" s="74"/>
      <c r="CA19125" s="74"/>
      <c r="CF19125" s="79"/>
      <c r="CL19125" s="79"/>
    </row>
    <row r="19126" spans="30:90">
      <c r="AD19126" s="73"/>
      <c r="AE19126" s="74"/>
      <c r="AF19126" s="74"/>
      <c r="BX19126" s="73"/>
      <c r="BY19126" s="74"/>
      <c r="BZ19126" s="74"/>
      <c r="CA19126" s="74"/>
      <c r="CF19126" s="79"/>
      <c r="CL19126" s="79"/>
    </row>
    <row r="19127" spans="30:90">
      <c r="AD19127" s="73"/>
      <c r="AE19127" s="74"/>
      <c r="AF19127" s="74"/>
      <c r="BX19127" s="73"/>
      <c r="BY19127" s="74"/>
      <c r="BZ19127" s="74"/>
      <c r="CA19127" s="74"/>
      <c r="CF19127" s="79"/>
      <c r="CL19127" s="79"/>
    </row>
    <row r="19128" spans="30:90">
      <c r="AD19128" s="73"/>
      <c r="AE19128" s="74"/>
      <c r="AF19128" s="74"/>
      <c r="BX19128" s="73"/>
      <c r="BY19128" s="74"/>
      <c r="BZ19128" s="74"/>
      <c r="CA19128" s="74"/>
      <c r="CF19128" s="79"/>
      <c r="CL19128" s="79"/>
    </row>
    <row r="19129" spans="30:90">
      <c r="AD19129" s="73"/>
      <c r="AE19129" s="74"/>
      <c r="AF19129" s="74"/>
      <c r="BX19129" s="73"/>
      <c r="BY19129" s="74"/>
      <c r="BZ19129" s="74"/>
      <c r="CA19129" s="74"/>
      <c r="CF19129" s="79"/>
      <c r="CL19129" s="79"/>
    </row>
    <row r="19130" spans="30:90">
      <c r="AD19130" s="73"/>
      <c r="AE19130" s="74"/>
      <c r="AF19130" s="74"/>
      <c r="BX19130" s="73"/>
      <c r="BY19130" s="74"/>
      <c r="BZ19130" s="74"/>
      <c r="CA19130" s="74"/>
      <c r="CF19130" s="79"/>
      <c r="CL19130" s="79"/>
    </row>
    <row r="19131" spans="30:90">
      <c r="AD19131" s="73"/>
      <c r="AE19131" s="74"/>
      <c r="AF19131" s="74"/>
      <c r="BX19131" s="73"/>
      <c r="BY19131" s="74"/>
      <c r="BZ19131" s="74"/>
      <c r="CA19131" s="74"/>
      <c r="CF19131" s="79"/>
      <c r="CL19131" s="79"/>
    </row>
    <row r="19132" spans="30:90">
      <c r="AD19132" s="73"/>
      <c r="AE19132" s="74"/>
      <c r="AF19132" s="74"/>
      <c r="BX19132" s="73"/>
      <c r="BY19132" s="74"/>
      <c r="BZ19132" s="74"/>
      <c r="CA19132" s="74"/>
      <c r="CF19132" s="79"/>
      <c r="CL19132" s="79"/>
    </row>
    <row r="19133" spans="30:90">
      <c r="AD19133" s="73"/>
      <c r="AE19133" s="74"/>
      <c r="AF19133" s="74"/>
      <c r="BX19133" s="73"/>
      <c r="BY19133" s="74"/>
      <c r="BZ19133" s="74"/>
      <c r="CA19133" s="74"/>
      <c r="CF19133" s="79"/>
      <c r="CL19133" s="79"/>
    </row>
    <row r="19134" spans="30:90">
      <c r="AD19134" s="73"/>
      <c r="AE19134" s="74"/>
      <c r="AF19134" s="74"/>
      <c r="BX19134" s="73"/>
      <c r="BY19134" s="74"/>
      <c r="BZ19134" s="74"/>
      <c r="CA19134" s="74"/>
      <c r="CF19134" s="79"/>
      <c r="CL19134" s="79"/>
    </row>
    <row r="19135" spans="30:90">
      <c r="AD19135" s="73"/>
      <c r="AE19135" s="74"/>
      <c r="AF19135" s="74"/>
      <c r="BX19135" s="73"/>
      <c r="BY19135" s="74"/>
      <c r="BZ19135" s="74"/>
      <c r="CA19135" s="74"/>
      <c r="CF19135" s="79"/>
      <c r="CL19135" s="79"/>
    </row>
    <row r="19136" spans="30:90">
      <c r="AD19136" s="73"/>
      <c r="AE19136" s="74"/>
      <c r="AF19136" s="74"/>
      <c r="BX19136" s="73"/>
      <c r="BY19136" s="74"/>
      <c r="BZ19136" s="74"/>
      <c r="CA19136" s="74"/>
      <c r="CF19136" s="79"/>
      <c r="CL19136" s="79"/>
    </row>
    <row r="19137" spans="30:90">
      <c r="AD19137" s="73"/>
      <c r="AE19137" s="74"/>
      <c r="AF19137" s="74"/>
      <c r="BX19137" s="73"/>
      <c r="BY19137" s="74"/>
      <c r="BZ19137" s="74"/>
      <c r="CA19137" s="74"/>
      <c r="CF19137" s="79"/>
      <c r="CL19137" s="79"/>
    </row>
    <row r="19138" spans="30:90">
      <c r="AD19138" s="73"/>
      <c r="AE19138" s="74"/>
      <c r="AF19138" s="74"/>
      <c r="BX19138" s="73"/>
      <c r="BY19138" s="74"/>
      <c r="BZ19138" s="74"/>
      <c r="CA19138" s="74"/>
      <c r="CF19138" s="79"/>
      <c r="CL19138" s="79"/>
    </row>
    <row r="19139" spans="30:90">
      <c r="AD19139" s="73"/>
      <c r="AE19139" s="74"/>
      <c r="AF19139" s="74"/>
      <c r="BX19139" s="73"/>
      <c r="BY19139" s="74"/>
      <c r="BZ19139" s="74"/>
      <c r="CA19139" s="74"/>
      <c r="CF19139" s="79"/>
      <c r="CL19139" s="79"/>
    </row>
    <row r="19140" spans="30:90">
      <c r="AD19140" s="73"/>
      <c r="AE19140" s="74"/>
      <c r="AF19140" s="74"/>
      <c r="BX19140" s="73"/>
      <c r="BY19140" s="74"/>
      <c r="BZ19140" s="74"/>
      <c r="CA19140" s="74"/>
      <c r="CF19140" s="79"/>
      <c r="CL19140" s="79"/>
    </row>
    <row r="19141" spans="30:90">
      <c r="AD19141" s="73"/>
      <c r="AE19141" s="74"/>
      <c r="AF19141" s="74"/>
      <c r="BX19141" s="73"/>
      <c r="BY19141" s="74"/>
      <c r="BZ19141" s="74"/>
      <c r="CA19141" s="74"/>
      <c r="CF19141" s="79"/>
      <c r="CL19141" s="79"/>
    </row>
    <row r="19142" spans="30:90">
      <c r="AD19142" s="73"/>
      <c r="AE19142" s="74"/>
      <c r="AF19142" s="74"/>
      <c r="BX19142" s="73"/>
      <c r="BY19142" s="74"/>
      <c r="BZ19142" s="74"/>
      <c r="CA19142" s="74"/>
      <c r="CF19142" s="79"/>
      <c r="CL19142" s="79"/>
    </row>
    <row r="19143" spans="30:90">
      <c r="AD19143" s="73"/>
      <c r="AE19143" s="74"/>
      <c r="AF19143" s="74"/>
      <c r="BX19143" s="73"/>
      <c r="BY19143" s="74"/>
      <c r="BZ19143" s="74"/>
      <c r="CA19143" s="74"/>
      <c r="CF19143" s="79"/>
      <c r="CL19143" s="79"/>
    </row>
    <row r="19144" spans="30:90">
      <c r="AD19144" s="73"/>
      <c r="AE19144" s="74"/>
      <c r="AF19144" s="74"/>
      <c r="BX19144" s="73"/>
      <c r="BY19144" s="74"/>
      <c r="BZ19144" s="74"/>
      <c r="CA19144" s="74"/>
      <c r="CF19144" s="79"/>
      <c r="CL19144" s="79"/>
    </row>
    <row r="19145" spans="30:90">
      <c r="AD19145" s="73"/>
      <c r="AE19145" s="74"/>
      <c r="AF19145" s="74"/>
      <c r="BX19145" s="73"/>
      <c r="BY19145" s="74"/>
      <c r="BZ19145" s="74"/>
      <c r="CA19145" s="74"/>
      <c r="CF19145" s="79"/>
      <c r="CL19145" s="79"/>
    </row>
    <row r="19146" spans="30:90">
      <c r="AD19146" s="73"/>
      <c r="AE19146" s="74"/>
      <c r="AF19146" s="74"/>
      <c r="BX19146" s="73"/>
      <c r="BY19146" s="74"/>
      <c r="BZ19146" s="74"/>
      <c r="CA19146" s="74"/>
      <c r="CF19146" s="79"/>
      <c r="CL19146" s="79"/>
    </row>
    <row r="19147" spans="30:90">
      <c r="AD19147" s="73"/>
      <c r="AE19147" s="74"/>
      <c r="AF19147" s="74"/>
      <c r="BX19147" s="73"/>
      <c r="BY19147" s="74"/>
      <c r="BZ19147" s="74"/>
      <c r="CA19147" s="74"/>
      <c r="CF19147" s="79"/>
      <c r="CL19147" s="79"/>
    </row>
    <row r="19148" spans="30:90">
      <c r="AD19148" s="73"/>
      <c r="AE19148" s="74"/>
      <c r="AF19148" s="74"/>
      <c r="BX19148" s="73"/>
      <c r="BY19148" s="74"/>
      <c r="BZ19148" s="74"/>
      <c r="CA19148" s="74"/>
      <c r="CF19148" s="79"/>
      <c r="CL19148" s="79"/>
    </row>
    <row r="19149" spans="30:90">
      <c r="AD19149" s="73"/>
      <c r="AE19149" s="74"/>
      <c r="AF19149" s="74"/>
      <c r="BX19149" s="73"/>
      <c r="BY19149" s="74"/>
      <c r="BZ19149" s="74"/>
      <c r="CA19149" s="74"/>
      <c r="CF19149" s="79"/>
      <c r="CL19149" s="79"/>
    </row>
    <row r="19150" spans="30:90">
      <c r="AD19150" s="73"/>
      <c r="AE19150" s="74"/>
      <c r="AF19150" s="74"/>
      <c r="BX19150" s="73"/>
      <c r="BY19150" s="74"/>
      <c r="BZ19150" s="74"/>
      <c r="CA19150" s="74"/>
      <c r="CF19150" s="79"/>
      <c r="CL19150" s="79"/>
    </row>
    <row r="19151" spans="30:90">
      <c r="AD19151" s="73"/>
      <c r="AE19151" s="74"/>
      <c r="AF19151" s="74"/>
      <c r="BX19151" s="73"/>
      <c r="BY19151" s="74"/>
      <c r="BZ19151" s="74"/>
      <c r="CA19151" s="74"/>
      <c r="CF19151" s="79"/>
      <c r="CL19151" s="79"/>
    </row>
    <row r="19152" spans="30:90">
      <c r="AD19152" s="73"/>
      <c r="AE19152" s="74"/>
      <c r="AF19152" s="74"/>
      <c r="BX19152" s="73"/>
      <c r="BY19152" s="74"/>
      <c r="BZ19152" s="74"/>
      <c r="CA19152" s="74"/>
      <c r="CF19152" s="79"/>
      <c r="CL19152" s="79"/>
    </row>
    <row r="19153" spans="30:90">
      <c r="AD19153" s="73"/>
      <c r="AE19153" s="74"/>
      <c r="AF19153" s="74"/>
      <c r="BX19153" s="73"/>
      <c r="BY19153" s="74"/>
      <c r="BZ19153" s="74"/>
      <c r="CA19153" s="74"/>
      <c r="CF19153" s="79"/>
      <c r="CL19153" s="79"/>
    </row>
    <row r="19154" spans="30:90">
      <c r="AD19154" s="73"/>
      <c r="AE19154" s="74"/>
      <c r="AF19154" s="74"/>
      <c r="BX19154" s="73"/>
      <c r="BY19154" s="74"/>
      <c r="BZ19154" s="74"/>
      <c r="CA19154" s="74"/>
      <c r="CF19154" s="79"/>
      <c r="CL19154" s="79"/>
    </row>
    <row r="19155" spans="30:90">
      <c r="AD19155" s="73"/>
      <c r="AE19155" s="74"/>
      <c r="AF19155" s="74"/>
      <c r="BX19155" s="73"/>
      <c r="BY19155" s="74"/>
      <c r="BZ19155" s="74"/>
      <c r="CA19155" s="74"/>
      <c r="CF19155" s="79"/>
      <c r="CL19155" s="79"/>
    </row>
    <row r="19156" spans="30:90">
      <c r="AD19156" s="73"/>
      <c r="AE19156" s="74"/>
      <c r="AF19156" s="74"/>
      <c r="BX19156" s="73"/>
      <c r="BY19156" s="74"/>
      <c r="BZ19156" s="74"/>
      <c r="CA19156" s="74"/>
      <c r="CF19156" s="79"/>
      <c r="CL19156" s="79"/>
    </row>
    <row r="19157" spans="30:90">
      <c r="AD19157" s="73"/>
      <c r="AE19157" s="74"/>
      <c r="AF19157" s="74"/>
      <c r="BX19157" s="73"/>
      <c r="BY19157" s="74"/>
      <c r="BZ19157" s="74"/>
      <c r="CA19157" s="74"/>
      <c r="CF19157" s="79"/>
      <c r="CL19157" s="79"/>
    </row>
    <row r="19158" spans="30:90">
      <c r="AD19158" s="73"/>
      <c r="AE19158" s="74"/>
      <c r="AF19158" s="74"/>
      <c r="BX19158" s="73"/>
      <c r="BY19158" s="74"/>
      <c r="BZ19158" s="74"/>
      <c r="CA19158" s="74"/>
      <c r="CF19158" s="79"/>
      <c r="CL19158" s="79"/>
    </row>
    <row r="19159" spans="30:90">
      <c r="AD19159" s="73"/>
      <c r="AE19159" s="74"/>
      <c r="AF19159" s="74"/>
      <c r="BX19159" s="73"/>
      <c r="BY19159" s="74"/>
      <c r="BZ19159" s="74"/>
      <c r="CA19159" s="74"/>
      <c r="CF19159" s="79"/>
      <c r="CL19159" s="79"/>
    </row>
    <row r="19160" spans="30:90">
      <c r="AD19160" s="73"/>
      <c r="AE19160" s="74"/>
      <c r="AF19160" s="74"/>
      <c r="BX19160" s="73"/>
      <c r="BY19160" s="74"/>
      <c r="BZ19160" s="74"/>
      <c r="CA19160" s="74"/>
      <c r="CF19160" s="79"/>
      <c r="CL19160" s="79"/>
    </row>
    <row r="19161" spans="30:90">
      <c r="AD19161" s="73"/>
      <c r="AE19161" s="74"/>
      <c r="AF19161" s="74"/>
      <c r="BX19161" s="73"/>
      <c r="BY19161" s="74"/>
      <c r="BZ19161" s="74"/>
      <c r="CA19161" s="74"/>
      <c r="CF19161" s="79"/>
      <c r="CL19161" s="79"/>
    </row>
    <row r="19162" spans="30:90">
      <c r="AD19162" s="73"/>
      <c r="AE19162" s="74"/>
      <c r="AF19162" s="74"/>
      <c r="BX19162" s="73"/>
      <c r="BY19162" s="74"/>
      <c r="BZ19162" s="74"/>
      <c r="CA19162" s="74"/>
      <c r="CF19162" s="79"/>
      <c r="CL19162" s="79"/>
    </row>
    <row r="19163" spans="30:90">
      <c r="AD19163" s="73"/>
      <c r="AE19163" s="74"/>
      <c r="AF19163" s="74"/>
      <c r="BX19163" s="73"/>
      <c r="BY19163" s="74"/>
      <c r="BZ19163" s="74"/>
      <c r="CA19163" s="74"/>
      <c r="CF19163" s="79"/>
      <c r="CL19163" s="79"/>
    </row>
    <row r="19164" spans="30:90">
      <c r="AD19164" s="73"/>
      <c r="AE19164" s="74"/>
      <c r="AF19164" s="74"/>
      <c r="BX19164" s="73"/>
      <c r="BY19164" s="74"/>
      <c r="BZ19164" s="74"/>
      <c r="CA19164" s="74"/>
      <c r="CF19164" s="79"/>
      <c r="CL19164" s="79"/>
    </row>
    <row r="19165" spans="30:90">
      <c r="AD19165" s="73"/>
      <c r="AE19165" s="74"/>
      <c r="AF19165" s="74"/>
      <c r="BX19165" s="73"/>
      <c r="BY19165" s="74"/>
      <c r="BZ19165" s="74"/>
      <c r="CA19165" s="74"/>
      <c r="CF19165" s="79"/>
      <c r="CL19165" s="79"/>
    </row>
    <row r="19166" spans="30:90">
      <c r="AD19166" s="73"/>
      <c r="AE19166" s="74"/>
      <c r="AF19166" s="74"/>
      <c r="BX19166" s="73"/>
      <c r="BY19166" s="74"/>
      <c r="BZ19166" s="74"/>
      <c r="CA19166" s="74"/>
      <c r="CF19166" s="79"/>
      <c r="CL19166" s="79"/>
    </row>
    <row r="19167" spans="30:90">
      <c r="AD19167" s="73"/>
      <c r="AE19167" s="74"/>
      <c r="AF19167" s="74"/>
      <c r="BX19167" s="73"/>
      <c r="BY19167" s="74"/>
      <c r="BZ19167" s="74"/>
      <c r="CA19167" s="74"/>
      <c r="CF19167" s="79"/>
      <c r="CL19167" s="79"/>
    </row>
    <row r="19168" spans="30:90">
      <c r="AD19168" s="73"/>
      <c r="AE19168" s="74"/>
      <c r="AF19168" s="74"/>
      <c r="BX19168" s="73"/>
      <c r="BY19168" s="74"/>
      <c r="BZ19168" s="74"/>
      <c r="CA19168" s="74"/>
      <c r="CF19168" s="79"/>
      <c r="CL19168" s="79"/>
    </row>
    <row r="19169" spans="30:90">
      <c r="AD19169" s="73"/>
      <c r="AE19169" s="74"/>
      <c r="AF19169" s="74"/>
      <c r="BX19169" s="73"/>
      <c r="BY19169" s="74"/>
      <c r="BZ19169" s="74"/>
      <c r="CA19169" s="74"/>
      <c r="CF19169" s="79"/>
      <c r="CL19169" s="79"/>
    </row>
    <row r="19170" spans="30:90">
      <c r="AD19170" s="73"/>
      <c r="AE19170" s="74"/>
      <c r="AF19170" s="74"/>
      <c r="BX19170" s="73"/>
      <c r="BY19170" s="74"/>
      <c r="BZ19170" s="74"/>
      <c r="CA19170" s="74"/>
      <c r="CF19170" s="79"/>
      <c r="CL19170" s="79"/>
    </row>
    <row r="19171" spans="30:90">
      <c r="AD19171" s="73"/>
      <c r="AE19171" s="74"/>
      <c r="AF19171" s="74"/>
      <c r="BX19171" s="73"/>
      <c r="BY19171" s="74"/>
      <c r="BZ19171" s="74"/>
      <c r="CA19171" s="74"/>
      <c r="CF19171" s="79"/>
      <c r="CL19171" s="79"/>
    </row>
    <row r="19172" spans="30:90">
      <c r="AD19172" s="73"/>
      <c r="AE19172" s="74"/>
      <c r="AF19172" s="74"/>
      <c r="BX19172" s="73"/>
      <c r="BY19172" s="74"/>
      <c r="BZ19172" s="74"/>
      <c r="CA19172" s="74"/>
      <c r="CF19172" s="79"/>
      <c r="CL19172" s="79"/>
    </row>
    <row r="19173" spans="30:90">
      <c r="AD19173" s="73"/>
      <c r="AE19173" s="74"/>
      <c r="AF19173" s="74"/>
      <c r="BX19173" s="73"/>
      <c r="BY19173" s="74"/>
      <c r="BZ19173" s="74"/>
      <c r="CA19173" s="74"/>
      <c r="CF19173" s="79"/>
      <c r="CL19173" s="79"/>
    </row>
    <row r="19174" spans="30:90">
      <c r="AD19174" s="73"/>
      <c r="AE19174" s="74"/>
      <c r="AF19174" s="74"/>
      <c r="BX19174" s="73"/>
      <c r="BY19174" s="74"/>
      <c r="BZ19174" s="74"/>
      <c r="CA19174" s="74"/>
      <c r="CF19174" s="79"/>
      <c r="CL19174" s="79"/>
    </row>
    <row r="19175" spans="30:90">
      <c r="AD19175" s="73"/>
      <c r="AE19175" s="74"/>
      <c r="AF19175" s="74"/>
      <c r="BX19175" s="73"/>
      <c r="BY19175" s="74"/>
      <c r="BZ19175" s="74"/>
      <c r="CA19175" s="74"/>
      <c r="CF19175" s="79"/>
      <c r="CL19175" s="79"/>
    </row>
    <row r="19176" spans="30:90">
      <c r="AD19176" s="73"/>
      <c r="AE19176" s="74"/>
      <c r="AF19176" s="74"/>
      <c r="BX19176" s="73"/>
      <c r="BY19176" s="74"/>
      <c r="BZ19176" s="74"/>
      <c r="CA19176" s="74"/>
      <c r="CF19176" s="79"/>
      <c r="CL19176" s="79"/>
    </row>
    <row r="19177" spans="30:90">
      <c r="AD19177" s="73"/>
      <c r="AE19177" s="74"/>
      <c r="AF19177" s="74"/>
      <c r="BX19177" s="73"/>
      <c r="BY19177" s="74"/>
      <c r="BZ19177" s="74"/>
      <c r="CA19177" s="74"/>
      <c r="CF19177" s="79"/>
      <c r="CL19177" s="79"/>
    </row>
    <row r="19178" spans="30:90">
      <c r="AD19178" s="73"/>
      <c r="AE19178" s="74"/>
      <c r="AF19178" s="74"/>
      <c r="BX19178" s="73"/>
      <c r="BY19178" s="74"/>
      <c r="BZ19178" s="74"/>
      <c r="CA19178" s="74"/>
      <c r="CF19178" s="79"/>
      <c r="CL19178" s="79"/>
    </row>
    <row r="19179" spans="30:90">
      <c r="AD19179" s="73"/>
      <c r="AE19179" s="74"/>
      <c r="AF19179" s="74"/>
      <c r="BX19179" s="73"/>
      <c r="BY19179" s="74"/>
      <c r="BZ19179" s="74"/>
      <c r="CA19179" s="74"/>
      <c r="CF19179" s="79"/>
      <c r="CL19179" s="79"/>
    </row>
    <row r="19180" spans="30:90">
      <c r="AD19180" s="73"/>
      <c r="AE19180" s="74"/>
      <c r="AF19180" s="74"/>
      <c r="BX19180" s="73"/>
      <c r="BY19180" s="74"/>
      <c r="BZ19180" s="74"/>
      <c r="CA19180" s="74"/>
      <c r="CF19180" s="79"/>
      <c r="CL19180" s="79"/>
    </row>
    <row r="19181" spans="30:90">
      <c r="AD19181" s="73"/>
      <c r="AE19181" s="74"/>
      <c r="AF19181" s="74"/>
      <c r="BX19181" s="73"/>
      <c r="BY19181" s="74"/>
      <c r="BZ19181" s="74"/>
      <c r="CA19181" s="74"/>
      <c r="CF19181" s="79"/>
      <c r="CL19181" s="79"/>
    </row>
    <row r="19182" spans="30:90">
      <c r="AD19182" s="73"/>
      <c r="AE19182" s="74"/>
      <c r="AF19182" s="74"/>
      <c r="BX19182" s="73"/>
      <c r="BY19182" s="74"/>
      <c r="BZ19182" s="74"/>
      <c r="CA19182" s="74"/>
      <c r="CF19182" s="79"/>
      <c r="CL19182" s="79"/>
    </row>
    <row r="19183" spans="30:90">
      <c r="AD19183" s="73"/>
      <c r="AE19183" s="74"/>
      <c r="AF19183" s="74"/>
      <c r="BX19183" s="73"/>
      <c r="BY19183" s="74"/>
      <c r="BZ19183" s="74"/>
      <c r="CA19183" s="74"/>
      <c r="CF19183" s="79"/>
      <c r="CL19183" s="79"/>
    </row>
    <row r="19184" spans="30:90">
      <c r="AD19184" s="73"/>
      <c r="AE19184" s="74"/>
      <c r="AF19184" s="74"/>
      <c r="BX19184" s="73"/>
      <c r="BY19184" s="74"/>
      <c r="BZ19184" s="74"/>
      <c r="CA19184" s="74"/>
      <c r="CF19184" s="79"/>
      <c r="CL19184" s="79"/>
    </row>
    <row r="19185" spans="30:90">
      <c r="AD19185" s="73"/>
      <c r="AE19185" s="74"/>
      <c r="AF19185" s="74"/>
      <c r="BX19185" s="73"/>
      <c r="BY19185" s="74"/>
      <c r="BZ19185" s="74"/>
      <c r="CA19185" s="74"/>
      <c r="CF19185" s="79"/>
      <c r="CL19185" s="79"/>
    </row>
    <row r="19186" spans="30:90">
      <c r="AD19186" s="73"/>
      <c r="AE19186" s="74"/>
      <c r="AF19186" s="74"/>
      <c r="BX19186" s="73"/>
      <c r="BY19186" s="74"/>
      <c r="BZ19186" s="74"/>
      <c r="CA19186" s="74"/>
      <c r="CF19186" s="79"/>
      <c r="CL19186" s="79"/>
    </row>
    <row r="19187" spans="30:90">
      <c r="AD19187" s="73"/>
      <c r="AE19187" s="74"/>
      <c r="AF19187" s="74"/>
      <c r="BX19187" s="73"/>
      <c r="BY19187" s="74"/>
      <c r="BZ19187" s="74"/>
      <c r="CA19187" s="74"/>
      <c r="CF19187" s="79"/>
      <c r="CL19187" s="79"/>
    </row>
    <row r="19188" spans="30:90">
      <c r="AD19188" s="73"/>
      <c r="AE19188" s="74"/>
      <c r="AF19188" s="74"/>
      <c r="BX19188" s="73"/>
      <c r="BY19188" s="74"/>
      <c r="BZ19188" s="74"/>
      <c r="CA19188" s="74"/>
      <c r="CF19188" s="79"/>
      <c r="CL19188" s="79"/>
    </row>
    <row r="19189" spans="30:90">
      <c r="AD19189" s="73"/>
      <c r="AE19189" s="74"/>
      <c r="AF19189" s="74"/>
      <c r="BX19189" s="73"/>
      <c r="BY19189" s="74"/>
      <c r="BZ19189" s="74"/>
      <c r="CA19189" s="74"/>
      <c r="CF19189" s="79"/>
      <c r="CL19189" s="79"/>
    </row>
    <row r="19190" spans="30:90">
      <c r="AD19190" s="73"/>
      <c r="AE19190" s="74"/>
      <c r="AF19190" s="74"/>
      <c r="BX19190" s="73"/>
      <c r="BY19190" s="74"/>
      <c r="BZ19190" s="74"/>
      <c r="CA19190" s="74"/>
      <c r="CF19190" s="79"/>
      <c r="CL19190" s="79"/>
    </row>
    <row r="19191" spans="30:90">
      <c r="AD19191" s="73"/>
      <c r="AE19191" s="74"/>
      <c r="AF19191" s="74"/>
      <c r="BX19191" s="73"/>
      <c r="BY19191" s="74"/>
      <c r="BZ19191" s="74"/>
      <c r="CA19191" s="74"/>
      <c r="CF19191" s="79"/>
      <c r="CL19191" s="79"/>
    </row>
    <row r="19192" spans="30:90">
      <c r="AD19192" s="73"/>
      <c r="AE19192" s="74"/>
      <c r="AF19192" s="74"/>
      <c r="BX19192" s="73"/>
      <c r="BY19192" s="74"/>
      <c r="BZ19192" s="74"/>
      <c r="CA19192" s="74"/>
      <c r="CF19192" s="79"/>
      <c r="CL19192" s="79"/>
    </row>
    <row r="19193" spans="30:90">
      <c r="AD19193" s="73"/>
      <c r="AE19193" s="74"/>
      <c r="AF19193" s="74"/>
      <c r="BX19193" s="73"/>
      <c r="BY19193" s="74"/>
      <c r="BZ19193" s="74"/>
      <c r="CA19193" s="74"/>
      <c r="CF19193" s="79"/>
      <c r="CL19193" s="79"/>
    </row>
    <row r="19194" spans="30:90">
      <c r="AD19194" s="73"/>
      <c r="AE19194" s="74"/>
      <c r="AF19194" s="74"/>
      <c r="BX19194" s="73"/>
      <c r="BY19194" s="74"/>
      <c r="BZ19194" s="74"/>
      <c r="CA19194" s="74"/>
      <c r="CF19194" s="79"/>
      <c r="CL19194" s="79"/>
    </row>
    <row r="19195" spans="30:90">
      <c r="AD19195" s="73"/>
      <c r="AE19195" s="74"/>
      <c r="AF19195" s="74"/>
      <c r="BX19195" s="73"/>
      <c r="BY19195" s="74"/>
      <c r="BZ19195" s="74"/>
      <c r="CA19195" s="74"/>
      <c r="CF19195" s="79"/>
      <c r="CL19195" s="79"/>
    </row>
    <row r="19196" spans="30:90">
      <c r="AD19196" s="73"/>
      <c r="AE19196" s="74"/>
      <c r="AF19196" s="74"/>
      <c r="BX19196" s="73"/>
      <c r="BY19196" s="74"/>
      <c r="BZ19196" s="74"/>
      <c r="CA19196" s="74"/>
      <c r="CF19196" s="79"/>
      <c r="CL19196" s="79"/>
    </row>
    <row r="19197" spans="30:90">
      <c r="AD19197" s="73"/>
      <c r="AE19197" s="74"/>
      <c r="AF19197" s="74"/>
      <c r="BX19197" s="73"/>
      <c r="BY19197" s="74"/>
      <c r="BZ19197" s="74"/>
      <c r="CA19197" s="74"/>
      <c r="CF19197" s="79"/>
      <c r="CL19197" s="79"/>
    </row>
    <row r="19198" spans="30:90">
      <c r="AD19198" s="73"/>
      <c r="AE19198" s="74"/>
      <c r="AF19198" s="74"/>
      <c r="BX19198" s="73"/>
      <c r="BY19198" s="74"/>
      <c r="BZ19198" s="74"/>
      <c r="CA19198" s="74"/>
      <c r="CF19198" s="79"/>
      <c r="CL19198" s="79"/>
    </row>
    <row r="19199" spans="30:90">
      <c r="AD19199" s="73"/>
      <c r="AE19199" s="74"/>
      <c r="AF19199" s="74"/>
      <c r="BX19199" s="73"/>
      <c r="BY19199" s="74"/>
      <c r="BZ19199" s="74"/>
      <c r="CA19199" s="74"/>
      <c r="CF19199" s="79"/>
      <c r="CL19199" s="79"/>
    </row>
    <row r="19200" spans="30:90">
      <c r="AD19200" s="73"/>
      <c r="AE19200" s="74"/>
      <c r="AF19200" s="74"/>
      <c r="BX19200" s="73"/>
      <c r="BY19200" s="74"/>
      <c r="BZ19200" s="74"/>
      <c r="CA19200" s="74"/>
      <c r="CF19200" s="79"/>
      <c r="CL19200" s="79"/>
    </row>
    <row r="19201" spans="30:90">
      <c r="AD19201" s="73"/>
      <c r="AE19201" s="74"/>
      <c r="AF19201" s="74"/>
      <c r="BX19201" s="73"/>
      <c r="BY19201" s="74"/>
      <c r="BZ19201" s="74"/>
      <c r="CA19201" s="74"/>
      <c r="CF19201" s="79"/>
      <c r="CL19201" s="79"/>
    </row>
    <row r="19202" spans="30:90">
      <c r="AD19202" s="73"/>
      <c r="AE19202" s="74"/>
      <c r="AF19202" s="74"/>
      <c r="BX19202" s="73"/>
      <c r="BY19202" s="74"/>
      <c r="BZ19202" s="74"/>
      <c r="CA19202" s="74"/>
      <c r="CF19202" s="79"/>
      <c r="CL19202" s="79"/>
    </row>
    <row r="19203" spans="30:90">
      <c r="AD19203" s="73"/>
      <c r="AE19203" s="74"/>
      <c r="AF19203" s="74"/>
      <c r="BX19203" s="73"/>
      <c r="BY19203" s="74"/>
      <c r="BZ19203" s="74"/>
      <c r="CA19203" s="74"/>
      <c r="CF19203" s="79"/>
      <c r="CL19203" s="79"/>
    </row>
    <row r="19204" spans="30:90">
      <c r="AD19204" s="73"/>
      <c r="AE19204" s="74"/>
      <c r="AF19204" s="74"/>
      <c r="BX19204" s="73"/>
      <c r="BY19204" s="74"/>
      <c r="BZ19204" s="74"/>
      <c r="CA19204" s="74"/>
      <c r="CF19204" s="79"/>
      <c r="CL19204" s="79"/>
    </row>
    <row r="19205" spans="30:90">
      <c r="AD19205" s="73"/>
      <c r="AE19205" s="74"/>
      <c r="AF19205" s="74"/>
      <c r="BX19205" s="73"/>
      <c r="BY19205" s="74"/>
      <c r="BZ19205" s="74"/>
      <c r="CA19205" s="74"/>
      <c r="CF19205" s="79"/>
      <c r="CL19205" s="79"/>
    </row>
    <row r="19206" spans="30:90">
      <c r="AD19206" s="73"/>
      <c r="AE19206" s="74"/>
      <c r="AF19206" s="74"/>
      <c r="BX19206" s="73"/>
      <c r="BY19206" s="74"/>
      <c r="BZ19206" s="74"/>
      <c r="CA19206" s="74"/>
      <c r="CF19206" s="79"/>
      <c r="CL19206" s="79"/>
    </row>
    <row r="19207" spans="30:90">
      <c r="AD19207" s="73"/>
      <c r="AE19207" s="74"/>
      <c r="AF19207" s="74"/>
      <c r="BX19207" s="73"/>
      <c r="BY19207" s="74"/>
      <c r="BZ19207" s="74"/>
      <c r="CA19207" s="74"/>
      <c r="CF19207" s="79"/>
      <c r="CL19207" s="79"/>
    </row>
    <row r="19208" spans="30:90">
      <c r="AD19208" s="73"/>
      <c r="AE19208" s="74"/>
      <c r="AF19208" s="74"/>
      <c r="BX19208" s="73"/>
      <c r="BY19208" s="74"/>
      <c r="BZ19208" s="74"/>
      <c r="CA19208" s="74"/>
      <c r="CF19208" s="79"/>
      <c r="CL19208" s="79"/>
    </row>
    <row r="19209" spans="30:90">
      <c r="AD19209" s="73"/>
      <c r="AE19209" s="74"/>
      <c r="AF19209" s="74"/>
      <c r="BX19209" s="73"/>
      <c r="BY19209" s="74"/>
      <c r="BZ19209" s="74"/>
      <c r="CA19209" s="74"/>
      <c r="CF19209" s="79"/>
      <c r="CL19209" s="79"/>
    </row>
    <row r="19210" spans="30:90">
      <c r="AD19210" s="73"/>
      <c r="AE19210" s="74"/>
      <c r="AF19210" s="74"/>
      <c r="BX19210" s="73"/>
      <c r="BY19210" s="74"/>
      <c r="BZ19210" s="74"/>
      <c r="CA19210" s="74"/>
      <c r="CF19210" s="79"/>
      <c r="CL19210" s="79"/>
    </row>
    <row r="19211" spans="30:90">
      <c r="AD19211" s="73"/>
      <c r="AE19211" s="74"/>
      <c r="AF19211" s="74"/>
      <c r="BX19211" s="73"/>
      <c r="BY19211" s="74"/>
      <c r="BZ19211" s="74"/>
      <c r="CA19211" s="74"/>
      <c r="CF19211" s="79"/>
      <c r="CL19211" s="79"/>
    </row>
    <row r="19212" spans="30:90">
      <c r="AD19212" s="73"/>
      <c r="AE19212" s="74"/>
      <c r="AF19212" s="74"/>
      <c r="BX19212" s="73"/>
      <c r="BY19212" s="74"/>
      <c r="BZ19212" s="74"/>
      <c r="CA19212" s="74"/>
      <c r="CF19212" s="79"/>
      <c r="CL19212" s="79"/>
    </row>
    <row r="19213" spans="30:90">
      <c r="AD19213" s="73"/>
      <c r="AE19213" s="74"/>
      <c r="AF19213" s="74"/>
      <c r="BX19213" s="73"/>
      <c r="BY19213" s="74"/>
      <c r="BZ19213" s="74"/>
      <c r="CA19213" s="74"/>
      <c r="CF19213" s="79"/>
      <c r="CL19213" s="79"/>
    </row>
    <row r="19214" spans="30:90">
      <c r="AD19214" s="73"/>
      <c r="AE19214" s="74"/>
      <c r="AF19214" s="74"/>
      <c r="BX19214" s="73"/>
      <c r="BY19214" s="74"/>
      <c r="BZ19214" s="74"/>
      <c r="CA19214" s="74"/>
      <c r="CF19214" s="79"/>
      <c r="CL19214" s="79"/>
    </row>
    <row r="19215" spans="30:90">
      <c r="AD19215" s="73"/>
      <c r="AE19215" s="74"/>
      <c r="AF19215" s="74"/>
      <c r="BX19215" s="73"/>
      <c r="BY19215" s="74"/>
      <c r="BZ19215" s="74"/>
      <c r="CA19215" s="74"/>
      <c r="CF19215" s="79"/>
      <c r="CL19215" s="79"/>
    </row>
    <row r="19216" spans="30:90">
      <c r="AD19216" s="73"/>
      <c r="AE19216" s="74"/>
      <c r="AF19216" s="74"/>
      <c r="BX19216" s="73"/>
      <c r="BY19216" s="74"/>
      <c r="BZ19216" s="74"/>
      <c r="CA19216" s="74"/>
      <c r="CF19216" s="79"/>
      <c r="CL19216" s="79"/>
    </row>
    <row r="19217" spans="30:90">
      <c r="AD19217" s="73"/>
      <c r="AE19217" s="74"/>
      <c r="AF19217" s="74"/>
      <c r="BX19217" s="73"/>
      <c r="BY19217" s="74"/>
      <c r="BZ19217" s="74"/>
      <c r="CA19217" s="74"/>
      <c r="CF19217" s="79"/>
      <c r="CL19217" s="79"/>
    </row>
    <row r="19218" spans="30:90">
      <c r="AD19218" s="73"/>
      <c r="AE19218" s="74"/>
      <c r="AF19218" s="74"/>
      <c r="BX19218" s="73"/>
      <c r="BY19218" s="74"/>
      <c r="BZ19218" s="74"/>
      <c r="CA19218" s="74"/>
      <c r="CF19218" s="79"/>
      <c r="CL19218" s="79"/>
    </row>
    <row r="19219" spans="30:90">
      <c r="AD19219" s="73"/>
      <c r="AE19219" s="74"/>
      <c r="AF19219" s="74"/>
      <c r="BX19219" s="73"/>
      <c r="BY19219" s="74"/>
      <c r="BZ19219" s="74"/>
      <c r="CA19219" s="74"/>
      <c r="CF19219" s="79"/>
      <c r="CL19219" s="79"/>
    </row>
    <row r="19220" spans="30:90">
      <c r="AD19220" s="73"/>
      <c r="AE19220" s="74"/>
      <c r="AF19220" s="74"/>
      <c r="BX19220" s="73"/>
      <c r="BY19220" s="74"/>
      <c r="BZ19220" s="74"/>
      <c r="CA19220" s="74"/>
      <c r="CF19220" s="79"/>
      <c r="CL19220" s="79"/>
    </row>
    <row r="19221" spans="30:90">
      <c r="AD19221" s="73"/>
      <c r="AE19221" s="74"/>
      <c r="AF19221" s="74"/>
      <c r="BX19221" s="73"/>
      <c r="BY19221" s="74"/>
      <c r="BZ19221" s="74"/>
      <c r="CA19221" s="74"/>
      <c r="CF19221" s="79"/>
      <c r="CL19221" s="79"/>
    </row>
    <row r="19222" spans="30:90">
      <c r="AD19222" s="73"/>
      <c r="AE19222" s="74"/>
      <c r="AF19222" s="74"/>
      <c r="BX19222" s="73"/>
      <c r="BY19222" s="74"/>
      <c r="BZ19222" s="74"/>
      <c r="CA19222" s="74"/>
      <c r="CF19222" s="79"/>
      <c r="CL19222" s="79"/>
    </row>
    <row r="19223" spans="30:90">
      <c r="AD19223" s="73"/>
      <c r="AE19223" s="74"/>
      <c r="AF19223" s="74"/>
      <c r="BX19223" s="73"/>
      <c r="BY19223" s="74"/>
      <c r="BZ19223" s="74"/>
      <c r="CA19223" s="74"/>
      <c r="CF19223" s="79"/>
      <c r="CL19223" s="79"/>
    </row>
    <row r="19224" spans="30:90">
      <c r="AD19224" s="73"/>
      <c r="AE19224" s="74"/>
      <c r="AF19224" s="74"/>
      <c r="BX19224" s="73"/>
      <c r="BY19224" s="74"/>
      <c r="BZ19224" s="74"/>
      <c r="CA19224" s="74"/>
      <c r="CF19224" s="79"/>
      <c r="CL19224" s="79"/>
    </row>
    <row r="19225" spans="30:90">
      <c r="AD19225" s="73"/>
      <c r="AE19225" s="74"/>
      <c r="AF19225" s="74"/>
      <c r="BX19225" s="73"/>
      <c r="BY19225" s="74"/>
      <c r="BZ19225" s="74"/>
      <c r="CA19225" s="74"/>
      <c r="CF19225" s="79"/>
      <c r="CL19225" s="79"/>
    </row>
    <row r="19226" spans="30:90">
      <c r="AD19226" s="73"/>
      <c r="AE19226" s="74"/>
      <c r="AF19226" s="74"/>
      <c r="BX19226" s="73"/>
      <c r="BY19226" s="74"/>
      <c r="BZ19226" s="74"/>
      <c r="CA19226" s="74"/>
      <c r="CF19226" s="79"/>
      <c r="CL19226" s="79"/>
    </row>
    <row r="19227" spans="30:90">
      <c r="AD19227" s="73"/>
      <c r="AE19227" s="74"/>
      <c r="AF19227" s="74"/>
      <c r="BX19227" s="73"/>
      <c r="BY19227" s="74"/>
      <c r="BZ19227" s="74"/>
      <c r="CA19227" s="74"/>
      <c r="CF19227" s="79"/>
      <c r="CL19227" s="79"/>
    </row>
    <row r="19228" spans="30:90">
      <c r="AD19228" s="73"/>
      <c r="AE19228" s="74"/>
      <c r="AF19228" s="74"/>
      <c r="BX19228" s="73"/>
      <c r="BY19228" s="74"/>
      <c r="BZ19228" s="74"/>
      <c r="CA19228" s="74"/>
      <c r="CF19228" s="79"/>
      <c r="CL19228" s="79"/>
    </row>
    <row r="19229" spans="30:90">
      <c r="AD19229" s="73"/>
      <c r="AE19229" s="74"/>
      <c r="AF19229" s="74"/>
      <c r="BX19229" s="73"/>
      <c r="BY19229" s="74"/>
      <c r="BZ19229" s="74"/>
      <c r="CA19229" s="74"/>
      <c r="CF19229" s="79"/>
      <c r="CL19229" s="79"/>
    </row>
    <row r="19230" spans="30:90">
      <c r="AD19230" s="73"/>
      <c r="AE19230" s="74"/>
      <c r="AF19230" s="74"/>
      <c r="BX19230" s="73"/>
      <c r="BY19230" s="74"/>
      <c r="BZ19230" s="74"/>
      <c r="CA19230" s="74"/>
      <c r="CF19230" s="79"/>
      <c r="CL19230" s="79"/>
    </row>
    <row r="19231" spans="30:90">
      <c r="AD19231" s="73"/>
      <c r="AE19231" s="74"/>
      <c r="AF19231" s="74"/>
      <c r="BX19231" s="73"/>
      <c r="BY19231" s="74"/>
      <c r="BZ19231" s="74"/>
      <c r="CA19231" s="74"/>
      <c r="CF19231" s="79"/>
      <c r="CL19231" s="79"/>
    </row>
    <row r="19232" spans="30:90">
      <c r="AD19232" s="73"/>
      <c r="AE19232" s="74"/>
      <c r="AF19232" s="74"/>
      <c r="BX19232" s="73"/>
      <c r="BY19232" s="74"/>
      <c r="BZ19232" s="74"/>
      <c r="CA19232" s="74"/>
      <c r="CF19232" s="79"/>
      <c r="CL19232" s="79"/>
    </row>
    <row r="19233" spans="30:90">
      <c r="AD19233" s="73"/>
      <c r="AE19233" s="74"/>
      <c r="AF19233" s="74"/>
      <c r="BX19233" s="73"/>
      <c r="BY19233" s="74"/>
      <c r="BZ19233" s="74"/>
      <c r="CA19233" s="74"/>
      <c r="CF19233" s="79"/>
      <c r="CL19233" s="79"/>
    </row>
    <row r="19234" spans="30:90">
      <c r="AD19234" s="73"/>
      <c r="AE19234" s="74"/>
      <c r="AF19234" s="74"/>
      <c r="BX19234" s="73"/>
      <c r="BY19234" s="74"/>
      <c r="BZ19234" s="74"/>
      <c r="CA19234" s="74"/>
      <c r="CF19234" s="79"/>
      <c r="CL19234" s="79"/>
    </row>
    <row r="19235" spans="30:90">
      <c r="AD19235" s="73"/>
      <c r="AE19235" s="74"/>
      <c r="AF19235" s="74"/>
      <c r="BX19235" s="73"/>
      <c r="BY19235" s="74"/>
      <c r="BZ19235" s="74"/>
      <c r="CA19235" s="74"/>
      <c r="CF19235" s="79"/>
      <c r="CL19235" s="79"/>
    </row>
    <row r="19236" spans="30:90">
      <c r="AD19236" s="73"/>
      <c r="AE19236" s="74"/>
      <c r="AF19236" s="74"/>
      <c r="BX19236" s="73"/>
      <c r="BY19236" s="74"/>
      <c r="BZ19236" s="74"/>
      <c r="CA19236" s="74"/>
      <c r="CF19236" s="79"/>
      <c r="CL19236" s="79"/>
    </row>
    <row r="19237" spans="30:90">
      <c r="AD19237" s="73"/>
      <c r="AE19237" s="74"/>
      <c r="AF19237" s="74"/>
      <c r="BX19237" s="73"/>
      <c r="BY19237" s="74"/>
      <c r="BZ19237" s="74"/>
      <c r="CA19237" s="74"/>
      <c r="CF19237" s="79"/>
      <c r="CL19237" s="79"/>
    </row>
    <row r="19238" spans="30:90">
      <c r="AD19238" s="73"/>
      <c r="AE19238" s="74"/>
      <c r="AF19238" s="74"/>
      <c r="BX19238" s="73"/>
      <c r="BY19238" s="74"/>
      <c r="BZ19238" s="74"/>
      <c r="CA19238" s="74"/>
      <c r="CF19238" s="79"/>
      <c r="CL19238" s="79"/>
    </row>
    <row r="19239" spans="30:90">
      <c r="AD19239" s="73"/>
      <c r="AE19239" s="74"/>
      <c r="AF19239" s="74"/>
      <c r="BX19239" s="73"/>
      <c r="BY19239" s="74"/>
      <c r="BZ19239" s="74"/>
      <c r="CA19239" s="74"/>
      <c r="CF19239" s="79"/>
      <c r="CL19239" s="79"/>
    </row>
    <row r="19240" spans="30:90">
      <c r="AD19240" s="73"/>
      <c r="AE19240" s="74"/>
      <c r="AF19240" s="74"/>
      <c r="BX19240" s="73"/>
      <c r="BY19240" s="74"/>
      <c r="BZ19240" s="74"/>
      <c r="CA19240" s="74"/>
      <c r="CF19240" s="79"/>
      <c r="CL19240" s="79"/>
    </row>
    <row r="19241" spans="30:90">
      <c r="AD19241" s="73"/>
      <c r="AE19241" s="74"/>
      <c r="AF19241" s="74"/>
      <c r="BX19241" s="73"/>
      <c r="BY19241" s="74"/>
      <c r="BZ19241" s="74"/>
      <c r="CA19241" s="74"/>
      <c r="CF19241" s="79"/>
      <c r="CL19241" s="79"/>
    </row>
    <row r="19242" spans="30:90">
      <c r="AD19242" s="73"/>
      <c r="AE19242" s="74"/>
      <c r="AF19242" s="74"/>
      <c r="BX19242" s="73"/>
      <c r="BY19242" s="74"/>
      <c r="BZ19242" s="74"/>
      <c r="CA19242" s="74"/>
      <c r="CF19242" s="79"/>
      <c r="CL19242" s="79"/>
    </row>
    <row r="19243" spans="30:90">
      <c r="AD19243" s="73"/>
      <c r="AE19243" s="74"/>
      <c r="AF19243" s="74"/>
      <c r="BX19243" s="73"/>
      <c r="BY19243" s="74"/>
      <c r="BZ19243" s="74"/>
      <c r="CA19243" s="74"/>
      <c r="CF19243" s="79"/>
      <c r="CL19243" s="79"/>
    </row>
    <row r="19244" spans="30:90">
      <c r="AD19244" s="73"/>
      <c r="AE19244" s="74"/>
      <c r="AF19244" s="74"/>
      <c r="BX19244" s="73"/>
      <c r="BY19244" s="74"/>
      <c r="BZ19244" s="74"/>
      <c r="CA19244" s="74"/>
      <c r="CF19244" s="79"/>
      <c r="CL19244" s="79"/>
    </row>
    <row r="19245" spans="30:90">
      <c r="AD19245" s="73"/>
      <c r="AE19245" s="74"/>
      <c r="AF19245" s="74"/>
      <c r="BX19245" s="73"/>
      <c r="BY19245" s="74"/>
      <c r="BZ19245" s="74"/>
      <c r="CA19245" s="74"/>
      <c r="CF19245" s="79"/>
      <c r="CL19245" s="79"/>
    </row>
    <row r="19246" spans="30:90">
      <c r="AD19246" s="73"/>
      <c r="AE19246" s="74"/>
      <c r="AF19246" s="74"/>
      <c r="BX19246" s="73"/>
      <c r="BY19246" s="74"/>
      <c r="BZ19246" s="74"/>
      <c r="CA19246" s="74"/>
      <c r="CF19246" s="79"/>
      <c r="CL19246" s="79"/>
    </row>
    <row r="19247" spans="30:90">
      <c r="AD19247" s="73"/>
      <c r="AE19247" s="74"/>
      <c r="AF19247" s="74"/>
      <c r="BX19247" s="73"/>
      <c r="BY19247" s="74"/>
      <c r="BZ19247" s="74"/>
      <c r="CA19247" s="74"/>
      <c r="CF19247" s="79"/>
      <c r="CL19247" s="79"/>
    </row>
    <row r="19248" spans="30:90">
      <c r="AD19248" s="73"/>
      <c r="AE19248" s="74"/>
      <c r="AF19248" s="74"/>
      <c r="BX19248" s="73"/>
      <c r="BY19248" s="74"/>
      <c r="BZ19248" s="74"/>
      <c r="CA19248" s="74"/>
      <c r="CF19248" s="79"/>
      <c r="CL19248" s="79"/>
    </row>
    <row r="19249" spans="30:90">
      <c r="AD19249" s="73"/>
      <c r="AE19249" s="74"/>
      <c r="AF19249" s="74"/>
      <c r="BX19249" s="73"/>
      <c r="BY19249" s="74"/>
      <c r="BZ19249" s="74"/>
      <c r="CA19249" s="74"/>
      <c r="CF19249" s="79"/>
      <c r="CL19249" s="79"/>
    </row>
    <row r="19250" spans="30:90">
      <c r="AD19250" s="73"/>
      <c r="AE19250" s="74"/>
      <c r="AF19250" s="74"/>
      <c r="BX19250" s="73"/>
      <c r="BY19250" s="74"/>
      <c r="BZ19250" s="74"/>
      <c r="CA19250" s="74"/>
      <c r="CF19250" s="79"/>
      <c r="CL19250" s="79"/>
    </row>
    <row r="19251" spans="30:90">
      <c r="AD19251" s="73"/>
      <c r="AE19251" s="74"/>
      <c r="AF19251" s="74"/>
      <c r="BX19251" s="73"/>
      <c r="BY19251" s="74"/>
      <c r="BZ19251" s="74"/>
      <c r="CA19251" s="74"/>
      <c r="CF19251" s="79"/>
      <c r="CL19251" s="79"/>
    </row>
    <row r="19252" spans="30:90">
      <c r="AD19252" s="73"/>
      <c r="AE19252" s="74"/>
      <c r="AF19252" s="74"/>
      <c r="BX19252" s="73"/>
      <c r="BY19252" s="74"/>
      <c r="BZ19252" s="74"/>
      <c r="CA19252" s="74"/>
      <c r="CF19252" s="79"/>
      <c r="CL19252" s="79"/>
    </row>
    <row r="19253" spans="30:90">
      <c r="AD19253" s="73"/>
      <c r="AE19253" s="74"/>
      <c r="AF19253" s="74"/>
      <c r="BX19253" s="73"/>
      <c r="BY19253" s="74"/>
      <c r="BZ19253" s="74"/>
      <c r="CA19253" s="74"/>
      <c r="CF19253" s="79"/>
      <c r="CL19253" s="79"/>
    </row>
    <row r="19254" spans="30:90">
      <c r="AD19254" s="73"/>
      <c r="AE19254" s="74"/>
      <c r="AF19254" s="74"/>
      <c r="BX19254" s="73"/>
      <c r="BY19254" s="74"/>
      <c r="BZ19254" s="74"/>
      <c r="CA19254" s="74"/>
      <c r="CF19254" s="79"/>
      <c r="CL19254" s="79"/>
    </row>
    <row r="19255" spans="30:90">
      <c r="AD19255" s="73"/>
      <c r="AE19255" s="74"/>
      <c r="AF19255" s="74"/>
      <c r="BX19255" s="73"/>
      <c r="BY19255" s="74"/>
      <c r="BZ19255" s="74"/>
      <c r="CA19255" s="74"/>
      <c r="CF19255" s="79"/>
      <c r="CL19255" s="79"/>
    </row>
    <row r="19256" spans="30:90">
      <c r="AD19256" s="73"/>
      <c r="AE19256" s="74"/>
      <c r="AF19256" s="74"/>
      <c r="BX19256" s="73"/>
      <c r="BY19256" s="74"/>
      <c r="BZ19256" s="74"/>
      <c r="CA19256" s="74"/>
      <c r="CF19256" s="79"/>
      <c r="CL19256" s="79"/>
    </row>
    <row r="19257" spans="30:90">
      <c r="AD19257" s="73"/>
      <c r="AE19257" s="74"/>
      <c r="AF19257" s="74"/>
      <c r="BX19257" s="73"/>
      <c r="BY19257" s="74"/>
      <c r="BZ19257" s="74"/>
      <c r="CA19257" s="74"/>
      <c r="CF19257" s="79"/>
      <c r="CL19257" s="79"/>
    </row>
    <row r="19258" spans="30:90">
      <c r="AD19258" s="73"/>
      <c r="AE19258" s="74"/>
      <c r="AF19258" s="74"/>
      <c r="BX19258" s="73"/>
      <c r="BY19258" s="74"/>
      <c r="BZ19258" s="74"/>
      <c r="CA19258" s="74"/>
      <c r="CF19258" s="79"/>
      <c r="CL19258" s="79"/>
    </row>
    <row r="19259" spans="30:90">
      <c r="AD19259" s="73"/>
      <c r="AE19259" s="74"/>
      <c r="AF19259" s="74"/>
      <c r="BX19259" s="73"/>
      <c r="BY19259" s="74"/>
      <c r="BZ19259" s="74"/>
      <c r="CA19259" s="74"/>
      <c r="CF19259" s="79"/>
      <c r="CL19259" s="79"/>
    </row>
    <row r="19260" spans="30:90">
      <c r="AD19260" s="73"/>
      <c r="AE19260" s="74"/>
      <c r="AF19260" s="74"/>
      <c r="BX19260" s="73"/>
      <c r="BY19260" s="74"/>
      <c r="BZ19260" s="74"/>
      <c r="CA19260" s="74"/>
      <c r="CF19260" s="79"/>
      <c r="CL19260" s="79"/>
    </row>
    <row r="19261" spans="30:90">
      <c r="AD19261" s="73"/>
      <c r="AE19261" s="74"/>
      <c r="AF19261" s="74"/>
      <c r="BX19261" s="73"/>
      <c r="BY19261" s="74"/>
      <c r="BZ19261" s="74"/>
      <c r="CA19261" s="74"/>
      <c r="CF19261" s="79"/>
      <c r="CL19261" s="79"/>
    </row>
    <row r="19262" spans="30:90">
      <c r="AD19262" s="73"/>
      <c r="AE19262" s="74"/>
      <c r="AF19262" s="74"/>
      <c r="BX19262" s="73"/>
      <c r="BY19262" s="74"/>
      <c r="BZ19262" s="74"/>
      <c r="CA19262" s="74"/>
      <c r="CF19262" s="79"/>
      <c r="CL19262" s="79"/>
    </row>
    <row r="19263" spans="30:90">
      <c r="AD19263" s="73"/>
      <c r="AE19263" s="74"/>
      <c r="AF19263" s="74"/>
      <c r="BX19263" s="73"/>
      <c r="BY19263" s="74"/>
      <c r="BZ19263" s="74"/>
      <c r="CA19263" s="74"/>
      <c r="CF19263" s="79"/>
      <c r="CL19263" s="79"/>
    </row>
    <row r="19264" spans="30:90">
      <c r="AD19264" s="73"/>
      <c r="AE19264" s="74"/>
      <c r="AF19264" s="74"/>
      <c r="BX19264" s="73"/>
      <c r="BY19264" s="74"/>
      <c r="BZ19264" s="74"/>
      <c r="CA19264" s="74"/>
      <c r="CF19264" s="79"/>
      <c r="CL19264" s="79"/>
    </row>
    <row r="19265" spans="30:90">
      <c r="AD19265" s="73"/>
      <c r="AE19265" s="74"/>
      <c r="AF19265" s="74"/>
      <c r="BX19265" s="73"/>
      <c r="BY19265" s="74"/>
      <c r="BZ19265" s="74"/>
      <c r="CA19265" s="74"/>
      <c r="CF19265" s="79"/>
      <c r="CL19265" s="79"/>
    </row>
    <row r="19266" spans="30:90">
      <c r="AD19266" s="73"/>
      <c r="AE19266" s="74"/>
      <c r="AF19266" s="74"/>
      <c r="BX19266" s="73"/>
      <c r="BY19266" s="74"/>
      <c r="BZ19266" s="74"/>
      <c r="CA19266" s="74"/>
      <c r="CF19266" s="79"/>
      <c r="CL19266" s="79"/>
    </row>
    <row r="19267" spans="30:90">
      <c r="AD19267" s="73"/>
      <c r="AE19267" s="74"/>
      <c r="AF19267" s="74"/>
      <c r="BX19267" s="73"/>
      <c r="BY19267" s="74"/>
      <c r="BZ19267" s="74"/>
      <c r="CA19267" s="74"/>
      <c r="CF19267" s="79"/>
      <c r="CL19267" s="79"/>
    </row>
    <row r="19268" spans="30:90">
      <c r="AD19268" s="73"/>
      <c r="AE19268" s="74"/>
      <c r="AF19268" s="74"/>
      <c r="BX19268" s="73"/>
      <c r="BY19268" s="74"/>
      <c r="BZ19268" s="74"/>
      <c r="CA19268" s="74"/>
      <c r="CF19268" s="79"/>
      <c r="CL19268" s="79"/>
    </row>
    <row r="19269" spans="30:90">
      <c r="AD19269" s="73"/>
      <c r="AE19269" s="74"/>
      <c r="AF19269" s="74"/>
      <c r="BX19269" s="73"/>
      <c r="BY19269" s="74"/>
      <c r="BZ19269" s="74"/>
      <c r="CA19269" s="74"/>
      <c r="CF19269" s="79"/>
      <c r="CL19269" s="79"/>
    </row>
    <row r="19270" spans="30:90">
      <c r="AD19270" s="73"/>
      <c r="AE19270" s="74"/>
      <c r="AF19270" s="74"/>
      <c r="BX19270" s="73"/>
      <c r="BY19270" s="74"/>
      <c r="BZ19270" s="74"/>
      <c r="CA19270" s="74"/>
      <c r="CF19270" s="79"/>
      <c r="CL19270" s="79"/>
    </row>
    <row r="19271" spans="30:90">
      <c r="AD19271" s="73"/>
      <c r="AE19271" s="74"/>
      <c r="AF19271" s="74"/>
      <c r="BX19271" s="73"/>
      <c r="BY19271" s="74"/>
      <c r="BZ19271" s="74"/>
      <c r="CA19271" s="74"/>
      <c r="CF19271" s="79"/>
      <c r="CL19271" s="79"/>
    </row>
    <row r="19272" spans="30:90">
      <c r="AD19272" s="73"/>
      <c r="AE19272" s="74"/>
      <c r="AF19272" s="74"/>
      <c r="BX19272" s="73"/>
      <c r="BY19272" s="74"/>
      <c r="BZ19272" s="74"/>
      <c r="CA19272" s="74"/>
      <c r="CF19272" s="79"/>
      <c r="CL19272" s="79"/>
    </row>
    <row r="19273" spans="30:90">
      <c r="AD19273" s="73"/>
      <c r="AE19273" s="74"/>
      <c r="AF19273" s="74"/>
      <c r="BX19273" s="73"/>
      <c r="BY19273" s="74"/>
      <c r="BZ19273" s="74"/>
      <c r="CA19273" s="74"/>
      <c r="CF19273" s="79"/>
      <c r="CL19273" s="79"/>
    </row>
    <row r="19274" spans="30:90">
      <c r="AD19274" s="73"/>
      <c r="AE19274" s="74"/>
      <c r="AF19274" s="74"/>
      <c r="BX19274" s="73"/>
      <c r="BY19274" s="74"/>
      <c r="BZ19274" s="74"/>
      <c r="CA19274" s="74"/>
      <c r="CF19274" s="79"/>
      <c r="CL19274" s="79"/>
    </row>
    <row r="19275" spans="30:90">
      <c r="AD19275" s="73"/>
      <c r="AE19275" s="74"/>
      <c r="AF19275" s="74"/>
      <c r="BX19275" s="73"/>
      <c r="BY19275" s="74"/>
      <c r="BZ19275" s="74"/>
      <c r="CA19275" s="74"/>
      <c r="CF19275" s="79"/>
      <c r="CL19275" s="79"/>
    </row>
    <row r="19276" spans="30:90">
      <c r="AD19276" s="73"/>
      <c r="AE19276" s="74"/>
      <c r="AF19276" s="74"/>
      <c r="BX19276" s="73"/>
      <c r="BY19276" s="74"/>
      <c r="BZ19276" s="74"/>
      <c r="CA19276" s="74"/>
      <c r="CF19276" s="79"/>
      <c r="CL19276" s="79"/>
    </row>
    <row r="19277" spans="30:90">
      <c r="AD19277" s="73"/>
      <c r="AE19277" s="74"/>
      <c r="AF19277" s="74"/>
      <c r="BX19277" s="73"/>
      <c r="BY19277" s="74"/>
      <c r="BZ19277" s="74"/>
      <c r="CA19277" s="74"/>
      <c r="CF19277" s="79"/>
      <c r="CL19277" s="79"/>
    </row>
    <row r="19278" spans="30:90">
      <c r="AD19278" s="73"/>
      <c r="AE19278" s="74"/>
      <c r="AF19278" s="74"/>
      <c r="BX19278" s="73"/>
      <c r="BY19278" s="74"/>
      <c r="BZ19278" s="74"/>
      <c r="CA19278" s="74"/>
      <c r="CF19278" s="79"/>
      <c r="CL19278" s="79"/>
    </row>
    <row r="19279" spans="30:90">
      <c r="AD19279" s="73"/>
      <c r="AE19279" s="74"/>
      <c r="AF19279" s="74"/>
      <c r="BX19279" s="73"/>
      <c r="BY19279" s="74"/>
      <c r="BZ19279" s="74"/>
      <c r="CA19279" s="74"/>
      <c r="CF19279" s="79"/>
      <c r="CL19279" s="79"/>
    </row>
    <row r="19280" spans="30:90">
      <c r="AD19280" s="73"/>
      <c r="AE19280" s="74"/>
      <c r="AF19280" s="74"/>
      <c r="BX19280" s="73"/>
      <c r="BY19280" s="74"/>
      <c r="BZ19280" s="74"/>
      <c r="CA19280" s="74"/>
      <c r="CF19280" s="79"/>
      <c r="CL19280" s="79"/>
    </row>
    <row r="19281" spans="30:90">
      <c r="AD19281" s="73"/>
      <c r="AE19281" s="74"/>
      <c r="AF19281" s="74"/>
      <c r="BX19281" s="73"/>
      <c r="BY19281" s="74"/>
      <c r="BZ19281" s="74"/>
      <c r="CA19281" s="74"/>
      <c r="CF19281" s="79"/>
      <c r="CL19281" s="79"/>
    </row>
    <row r="19282" spans="30:90">
      <c r="AD19282" s="73"/>
      <c r="AE19282" s="74"/>
      <c r="AF19282" s="74"/>
      <c r="BX19282" s="73"/>
      <c r="BY19282" s="74"/>
      <c r="BZ19282" s="74"/>
      <c r="CA19282" s="74"/>
      <c r="CF19282" s="79"/>
      <c r="CL19282" s="79"/>
    </row>
    <row r="19283" spans="30:90">
      <c r="AD19283" s="73"/>
      <c r="AE19283" s="74"/>
      <c r="AF19283" s="74"/>
      <c r="BX19283" s="73"/>
      <c r="BY19283" s="74"/>
      <c r="BZ19283" s="74"/>
      <c r="CA19283" s="74"/>
      <c r="CF19283" s="79"/>
      <c r="CL19283" s="79"/>
    </row>
    <row r="19284" spans="30:90">
      <c r="AD19284" s="73"/>
      <c r="AE19284" s="74"/>
      <c r="AF19284" s="74"/>
      <c r="BX19284" s="73"/>
      <c r="BY19284" s="74"/>
      <c r="BZ19284" s="74"/>
      <c r="CA19284" s="74"/>
      <c r="CF19284" s="79"/>
      <c r="CL19284" s="79"/>
    </row>
    <row r="19285" spans="30:90">
      <c r="AD19285" s="73"/>
      <c r="AE19285" s="74"/>
      <c r="AF19285" s="74"/>
      <c r="BX19285" s="73"/>
      <c r="BY19285" s="74"/>
      <c r="BZ19285" s="74"/>
      <c r="CA19285" s="74"/>
      <c r="CF19285" s="79"/>
      <c r="CL19285" s="79"/>
    </row>
    <row r="19286" spans="30:90">
      <c r="AD19286" s="73"/>
      <c r="AE19286" s="74"/>
      <c r="AF19286" s="74"/>
      <c r="BX19286" s="73"/>
      <c r="BY19286" s="74"/>
      <c r="BZ19286" s="74"/>
      <c r="CA19286" s="74"/>
      <c r="CF19286" s="79"/>
      <c r="CL19286" s="79"/>
    </row>
    <row r="19287" spans="30:90">
      <c r="AD19287" s="73"/>
      <c r="AE19287" s="74"/>
      <c r="AF19287" s="74"/>
      <c r="BX19287" s="73"/>
      <c r="BY19287" s="74"/>
      <c r="BZ19287" s="74"/>
      <c r="CA19287" s="74"/>
      <c r="CF19287" s="79"/>
      <c r="CL19287" s="79"/>
    </row>
    <row r="19288" spans="30:90">
      <c r="AD19288" s="73"/>
      <c r="AE19288" s="74"/>
      <c r="AF19288" s="74"/>
      <c r="BX19288" s="73"/>
      <c r="BY19288" s="74"/>
      <c r="BZ19288" s="74"/>
      <c r="CA19288" s="74"/>
      <c r="CF19288" s="79"/>
      <c r="CL19288" s="79"/>
    </row>
    <row r="19289" spans="30:90">
      <c r="AD19289" s="73"/>
      <c r="AE19289" s="74"/>
      <c r="AF19289" s="74"/>
      <c r="BX19289" s="73"/>
      <c r="BY19289" s="74"/>
      <c r="BZ19289" s="74"/>
      <c r="CA19289" s="74"/>
      <c r="CF19289" s="79"/>
      <c r="CL19289" s="79"/>
    </row>
    <row r="19290" spans="30:90">
      <c r="AD19290" s="73"/>
      <c r="AE19290" s="74"/>
      <c r="AF19290" s="74"/>
      <c r="BX19290" s="73"/>
      <c r="BY19290" s="74"/>
      <c r="BZ19290" s="74"/>
      <c r="CA19290" s="74"/>
      <c r="CF19290" s="79"/>
      <c r="CL19290" s="79"/>
    </row>
    <row r="19291" spans="30:90">
      <c r="AD19291" s="73"/>
      <c r="AE19291" s="74"/>
      <c r="AF19291" s="74"/>
      <c r="BX19291" s="73"/>
      <c r="BY19291" s="74"/>
      <c r="BZ19291" s="74"/>
      <c r="CA19291" s="74"/>
      <c r="CF19291" s="79"/>
      <c r="CL19291" s="79"/>
    </row>
    <row r="19292" spans="30:90">
      <c r="AD19292" s="73"/>
      <c r="AE19292" s="74"/>
      <c r="AF19292" s="74"/>
      <c r="BX19292" s="73"/>
      <c r="BY19292" s="74"/>
      <c r="BZ19292" s="74"/>
      <c r="CA19292" s="74"/>
      <c r="CF19292" s="79"/>
      <c r="CL19292" s="79"/>
    </row>
    <row r="19293" spans="30:90">
      <c r="AD19293" s="73"/>
      <c r="AE19293" s="74"/>
      <c r="AF19293" s="74"/>
      <c r="BX19293" s="73"/>
      <c r="BY19293" s="74"/>
      <c r="BZ19293" s="74"/>
      <c r="CA19293" s="74"/>
      <c r="CF19293" s="79"/>
      <c r="CL19293" s="79"/>
    </row>
    <row r="19294" spans="30:90">
      <c r="AD19294" s="73"/>
      <c r="AE19294" s="74"/>
      <c r="AF19294" s="74"/>
      <c r="BX19294" s="73"/>
      <c r="BY19294" s="74"/>
      <c r="BZ19294" s="74"/>
      <c r="CA19294" s="74"/>
      <c r="CF19294" s="79"/>
      <c r="CL19294" s="79"/>
    </row>
    <row r="19295" spans="30:90">
      <c r="AD19295" s="73"/>
      <c r="AE19295" s="74"/>
      <c r="AF19295" s="74"/>
      <c r="BX19295" s="73"/>
      <c r="BY19295" s="74"/>
      <c r="BZ19295" s="74"/>
      <c r="CA19295" s="74"/>
      <c r="CF19295" s="79"/>
      <c r="CL19295" s="79"/>
    </row>
    <row r="19296" spans="30:90">
      <c r="AD19296" s="73"/>
      <c r="AE19296" s="74"/>
      <c r="AF19296" s="74"/>
      <c r="BX19296" s="73"/>
      <c r="BY19296" s="74"/>
      <c r="BZ19296" s="74"/>
      <c r="CA19296" s="74"/>
      <c r="CF19296" s="79"/>
      <c r="CL19296" s="79"/>
    </row>
    <row r="19297" spans="30:90">
      <c r="AD19297" s="73"/>
      <c r="AE19297" s="74"/>
      <c r="AF19297" s="74"/>
      <c r="BX19297" s="73"/>
      <c r="BY19297" s="74"/>
      <c r="BZ19297" s="74"/>
      <c r="CA19297" s="74"/>
      <c r="CF19297" s="79"/>
      <c r="CL19297" s="79"/>
    </row>
    <row r="19298" spans="30:90">
      <c r="AD19298" s="73"/>
      <c r="AE19298" s="74"/>
      <c r="AF19298" s="74"/>
      <c r="BX19298" s="73"/>
      <c r="BY19298" s="74"/>
      <c r="BZ19298" s="74"/>
      <c r="CA19298" s="74"/>
      <c r="CF19298" s="79"/>
      <c r="CL19298" s="79"/>
    </row>
    <row r="19299" spans="30:90">
      <c r="AD19299" s="73"/>
      <c r="AE19299" s="74"/>
      <c r="AF19299" s="74"/>
      <c r="BX19299" s="73"/>
      <c r="BY19299" s="74"/>
      <c r="BZ19299" s="74"/>
      <c r="CA19299" s="74"/>
      <c r="CF19299" s="79"/>
      <c r="CL19299" s="79"/>
    </row>
    <row r="19300" spans="30:90">
      <c r="AD19300" s="73"/>
      <c r="AE19300" s="74"/>
      <c r="AF19300" s="74"/>
      <c r="BX19300" s="73"/>
      <c r="BY19300" s="74"/>
      <c r="BZ19300" s="74"/>
      <c r="CA19300" s="74"/>
      <c r="CF19300" s="79"/>
      <c r="CL19300" s="79"/>
    </row>
    <row r="19301" spans="30:90">
      <c r="AD19301" s="73"/>
      <c r="AE19301" s="74"/>
      <c r="AF19301" s="74"/>
      <c r="BX19301" s="73"/>
      <c r="BY19301" s="74"/>
      <c r="BZ19301" s="74"/>
      <c r="CA19301" s="74"/>
      <c r="CF19301" s="79"/>
      <c r="CL19301" s="79"/>
    </row>
    <row r="19302" spans="30:90">
      <c r="AD19302" s="73"/>
      <c r="AE19302" s="74"/>
      <c r="AF19302" s="74"/>
      <c r="BX19302" s="73"/>
      <c r="BY19302" s="74"/>
      <c r="BZ19302" s="74"/>
      <c r="CA19302" s="74"/>
      <c r="CF19302" s="79"/>
      <c r="CL19302" s="79"/>
    </row>
    <row r="19303" spans="30:90">
      <c r="AD19303" s="73"/>
      <c r="AE19303" s="74"/>
      <c r="AF19303" s="74"/>
      <c r="BX19303" s="73"/>
      <c r="BY19303" s="74"/>
      <c r="BZ19303" s="74"/>
      <c r="CA19303" s="74"/>
      <c r="CF19303" s="79"/>
      <c r="CL19303" s="79"/>
    </row>
    <row r="19304" spans="30:90">
      <c r="AD19304" s="73"/>
      <c r="AE19304" s="74"/>
      <c r="AF19304" s="74"/>
      <c r="BX19304" s="73"/>
      <c r="BY19304" s="74"/>
      <c r="BZ19304" s="74"/>
      <c r="CA19304" s="74"/>
      <c r="CF19304" s="79"/>
      <c r="CL19304" s="79"/>
    </row>
    <row r="19305" spans="30:90">
      <c r="AD19305" s="73"/>
      <c r="AE19305" s="74"/>
      <c r="AF19305" s="74"/>
      <c r="BX19305" s="73"/>
      <c r="BY19305" s="74"/>
      <c r="BZ19305" s="74"/>
      <c r="CA19305" s="74"/>
      <c r="CF19305" s="79"/>
      <c r="CL19305" s="79"/>
    </row>
    <row r="19306" spans="30:90">
      <c r="AD19306" s="73"/>
      <c r="AE19306" s="74"/>
      <c r="AF19306" s="74"/>
      <c r="BX19306" s="73"/>
      <c r="BY19306" s="74"/>
      <c r="BZ19306" s="74"/>
      <c r="CA19306" s="74"/>
      <c r="CF19306" s="79"/>
      <c r="CL19306" s="79"/>
    </row>
    <row r="19307" spans="30:90">
      <c r="AD19307" s="73"/>
      <c r="AE19307" s="74"/>
      <c r="AF19307" s="74"/>
      <c r="BX19307" s="73"/>
      <c r="BY19307" s="74"/>
      <c r="BZ19307" s="74"/>
      <c r="CA19307" s="74"/>
      <c r="CF19307" s="79"/>
      <c r="CL19307" s="79"/>
    </row>
    <row r="19308" spans="30:90">
      <c r="AD19308" s="73"/>
      <c r="AE19308" s="74"/>
      <c r="AF19308" s="74"/>
      <c r="BX19308" s="73"/>
      <c r="BY19308" s="74"/>
      <c r="BZ19308" s="74"/>
      <c r="CA19308" s="74"/>
      <c r="CF19308" s="79"/>
      <c r="CL19308" s="79"/>
    </row>
    <row r="19309" spans="30:90">
      <c r="AD19309" s="73"/>
      <c r="AE19309" s="74"/>
      <c r="AF19309" s="74"/>
      <c r="BX19309" s="73"/>
      <c r="BY19309" s="74"/>
      <c r="BZ19309" s="74"/>
      <c r="CA19309" s="74"/>
      <c r="CF19309" s="79"/>
      <c r="CL19309" s="79"/>
    </row>
    <row r="19310" spans="30:90">
      <c r="AD19310" s="73"/>
      <c r="AE19310" s="74"/>
      <c r="AF19310" s="74"/>
      <c r="BX19310" s="73"/>
      <c r="BY19310" s="74"/>
      <c r="BZ19310" s="74"/>
      <c r="CA19310" s="74"/>
      <c r="CF19310" s="79"/>
      <c r="CL19310" s="79"/>
    </row>
    <row r="19311" spans="30:90">
      <c r="AD19311" s="73"/>
      <c r="AE19311" s="74"/>
      <c r="AF19311" s="74"/>
      <c r="BX19311" s="73"/>
      <c r="BY19311" s="74"/>
      <c r="BZ19311" s="74"/>
      <c r="CA19311" s="74"/>
      <c r="CF19311" s="79"/>
      <c r="CL19311" s="79"/>
    </row>
    <row r="19312" spans="30:90">
      <c r="AD19312" s="73"/>
      <c r="AE19312" s="74"/>
      <c r="AF19312" s="74"/>
      <c r="BX19312" s="73"/>
      <c r="BY19312" s="74"/>
      <c r="BZ19312" s="74"/>
      <c r="CA19312" s="74"/>
      <c r="CF19312" s="79"/>
      <c r="CL19312" s="79"/>
    </row>
    <row r="19313" spans="30:90">
      <c r="AD19313" s="73"/>
      <c r="AE19313" s="74"/>
      <c r="AF19313" s="74"/>
      <c r="BX19313" s="73"/>
      <c r="BY19313" s="74"/>
      <c r="BZ19313" s="74"/>
      <c r="CA19313" s="74"/>
      <c r="CF19313" s="79"/>
      <c r="CL19313" s="79"/>
    </row>
    <row r="19314" spans="30:90">
      <c r="AD19314" s="73"/>
      <c r="AE19314" s="74"/>
      <c r="AF19314" s="74"/>
      <c r="BX19314" s="73"/>
      <c r="BY19314" s="74"/>
      <c r="BZ19314" s="74"/>
      <c r="CA19314" s="74"/>
      <c r="CF19314" s="79"/>
      <c r="CL19314" s="79"/>
    </row>
    <row r="19315" spans="30:90">
      <c r="AD19315" s="73"/>
      <c r="AE19315" s="74"/>
      <c r="AF19315" s="74"/>
      <c r="BX19315" s="73"/>
      <c r="BY19315" s="74"/>
      <c r="BZ19315" s="74"/>
      <c r="CA19315" s="74"/>
      <c r="CF19315" s="79"/>
      <c r="CL19315" s="79"/>
    </row>
    <row r="19316" spans="30:90">
      <c r="AD19316" s="73"/>
      <c r="AE19316" s="74"/>
      <c r="AF19316" s="74"/>
      <c r="BX19316" s="73"/>
      <c r="BY19316" s="74"/>
      <c r="BZ19316" s="74"/>
      <c r="CA19316" s="74"/>
      <c r="CF19316" s="79"/>
      <c r="CL19316" s="79"/>
    </row>
    <row r="19317" spans="30:90">
      <c r="AD19317" s="73"/>
      <c r="AE19317" s="74"/>
      <c r="AF19317" s="74"/>
      <c r="BX19317" s="73"/>
      <c r="BY19317" s="74"/>
      <c r="BZ19317" s="74"/>
      <c r="CA19317" s="74"/>
      <c r="CF19317" s="79"/>
      <c r="CL19317" s="79"/>
    </row>
    <row r="19318" spans="30:90">
      <c r="AD19318" s="73"/>
      <c r="AE19318" s="74"/>
      <c r="AF19318" s="74"/>
      <c r="BX19318" s="73"/>
      <c r="BY19318" s="74"/>
      <c r="BZ19318" s="74"/>
      <c r="CA19318" s="74"/>
      <c r="CF19318" s="79"/>
      <c r="CL19318" s="79"/>
    </row>
    <row r="19319" spans="30:90">
      <c r="AD19319" s="73"/>
      <c r="AE19319" s="74"/>
      <c r="AF19319" s="74"/>
      <c r="BX19319" s="73"/>
      <c r="BY19319" s="74"/>
      <c r="BZ19319" s="74"/>
      <c r="CA19319" s="74"/>
      <c r="CF19319" s="79"/>
      <c r="CL19319" s="79"/>
    </row>
    <row r="19320" spans="30:90">
      <c r="AD19320" s="73"/>
      <c r="AE19320" s="74"/>
      <c r="AF19320" s="74"/>
      <c r="BX19320" s="73"/>
      <c r="BY19320" s="74"/>
      <c r="BZ19320" s="74"/>
      <c r="CA19320" s="74"/>
      <c r="CF19320" s="79"/>
      <c r="CL19320" s="79"/>
    </row>
    <row r="19321" spans="30:90">
      <c r="AD19321" s="73"/>
      <c r="AE19321" s="74"/>
      <c r="AF19321" s="74"/>
      <c r="BX19321" s="73"/>
      <c r="BY19321" s="74"/>
      <c r="BZ19321" s="74"/>
      <c r="CA19321" s="74"/>
      <c r="CF19321" s="79"/>
      <c r="CL19321" s="79"/>
    </row>
    <row r="19322" spans="30:90">
      <c r="AD19322" s="73"/>
      <c r="AE19322" s="74"/>
      <c r="AF19322" s="74"/>
      <c r="BX19322" s="73"/>
      <c r="BY19322" s="74"/>
      <c r="BZ19322" s="74"/>
      <c r="CA19322" s="74"/>
      <c r="CF19322" s="79"/>
      <c r="CL19322" s="79"/>
    </row>
    <row r="19323" spans="30:90">
      <c r="AD19323" s="73"/>
      <c r="AE19323" s="74"/>
      <c r="AF19323" s="74"/>
      <c r="BX19323" s="73"/>
      <c r="BY19323" s="74"/>
      <c r="BZ19323" s="74"/>
      <c r="CA19323" s="74"/>
      <c r="CF19323" s="79"/>
      <c r="CL19323" s="79"/>
    </row>
    <row r="19324" spans="30:90">
      <c r="AD19324" s="73"/>
      <c r="AE19324" s="74"/>
      <c r="AF19324" s="74"/>
      <c r="BX19324" s="73"/>
      <c r="BY19324" s="74"/>
      <c r="BZ19324" s="74"/>
      <c r="CA19324" s="74"/>
      <c r="CF19324" s="79"/>
      <c r="CL19324" s="79"/>
    </row>
    <row r="19325" spans="30:90">
      <c r="AD19325" s="73"/>
      <c r="AE19325" s="74"/>
      <c r="AF19325" s="74"/>
      <c r="BX19325" s="73"/>
      <c r="BY19325" s="74"/>
      <c r="BZ19325" s="74"/>
      <c r="CA19325" s="74"/>
      <c r="CF19325" s="79"/>
      <c r="CL19325" s="79"/>
    </row>
    <row r="19326" spans="30:90">
      <c r="AD19326" s="73"/>
      <c r="AE19326" s="74"/>
      <c r="AF19326" s="74"/>
      <c r="BX19326" s="73"/>
      <c r="BY19326" s="74"/>
      <c r="BZ19326" s="74"/>
      <c r="CA19326" s="74"/>
      <c r="CF19326" s="79"/>
      <c r="CL19326" s="79"/>
    </row>
    <row r="19327" spans="30:90">
      <c r="AD19327" s="73"/>
      <c r="AE19327" s="74"/>
      <c r="AF19327" s="74"/>
      <c r="BX19327" s="73"/>
      <c r="BY19327" s="74"/>
      <c r="BZ19327" s="74"/>
      <c r="CA19327" s="74"/>
      <c r="CF19327" s="79"/>
      <c r="CL19327" s="79"/>
    </row>
    <row r="19328" spans="30:90">
      <c r="AD19328" s="73"/>
      <c r="AE19328" s="74"/>
      <c r="AF19328" s="74"/>
      <c r="BX19328" s="73"/>
      <c r="BY19328" s="74"/>
      <c r="BZ19328" s="74"/>
      <c r="CA19328" s="74"/>
      <c r="CF19328" s="79"/>
      <c r="CL19328" s="79"/>
    </row>
    <row r="19329" spans="30:90">
      <c r="AD19329" s="73"/>
      <c r="AE19329" s="74"/>
      <c r="AF19329" s="74"/>
      <c r="BX19329" s="73"/>
      <c r="BY19329" s="74"/>
      <c r="BZ19329" s="74"/>
      <c r="CA19329" s="74"/>
      <c r="CF19329" s="79"/>
      <c r="CL19329" s="79"/>
    </row>
    <row r="19330" spans="30:90">
      <c r="AD19330" s="73"/>
      <c r="AE19330" s="74"/>
      <c r="AF19330" s="74"/>
      <c r="BX19330" s="73"/>
      <c r="BY19330" s="74"/>
      <c r="BZ19330" s="74"/>
      <c r="CA19330" s="74"/>
      <c r="CF19330" s="79"/>
      <c r="CL19330" s="79"/>
    </row>
    <row r="19331" spans="30:90">
      <c r="AD19331" s="73"/>
      <c r="AE19331" s="74"/>
      <c r="AF19331" s="74"/>
      <c r="BX19331" s="73"/>
      <c r="BY19331" s="74"/>
      <c r="BZ19331" s="74"/>
      <c r="CA19331" s="74"/>
      <c r="CF19331" s="79"/>
      <c r="CL19331" s="79"/>
    </row>
    <row r="19332" spans="30:90">
      <c r="AD19332" s="73"/>
      <c r="AE19332" s="74"/>
      <c r="AF19332" s="74"/>
      <c r="BX19332" s="73"/>
      <c r="BY19332" s="74"/>
      <c r="BZ19332" s="74"/>
      <c r="CA19332" s="74"/>
      <c r="CF19332" s="79"/>
      <c r="CL19332" s="79"/>
    </row>
    <row r="19333" spans="30:90">
      <c r="AD19333" s="73"/>
      <c r="AE19333" s="74"/>
      <c r="AF19333" s="74"/>
      <c r="BX19333" s="73"/>
      <c r="BY19333" s="74"/>
      <c r="BZ19333" s="74"/>
      <c r="CA19333" s="74"/>
      <c r="CF19333" s="79"/>
      <c r="CL19333" s="79"/>
    </row>
    <row r="19334" spans="30:90">
      <c r="AD19334" s="73"/>
      <c r="AE19334" s="74"/>
      <c r="AF19334" s="74"/>
      <c r="BX19334" s="73"/>
      <c r="BY19334" s="74"/>
      <c r="BZ19334" s="74"/>
      <c r="CA19334" s="74"/>
      <c r="CF19334" s="79"/>
      <c r="CL19334" s="79"/>
    </row>
    <row r="19335" spans="30:90">
      <c r="AD19335" s="73"/>
      <c r="AE19335" s="74"/>
      <c r="AF19335" s="74"/>
      <c r="BX19335" s="73"/>
      <c r="BY19335" s="74"/>
      <c r="BZ19335" s="74"/>
      <c r="CA19335" s="74"/>
      <c r="CF19335" s="79"/>
      <c r="CL19335" s="79"/>
    </row>
    <row r="19336" spans="30:90">
      <c r="AD19336" s="73"/>
      <c r="AE19336" s="74"/>
      <c r="AF19336" s="74"/>
      <c r="BX19336" s="73"/>
      <c r="BY19336" s="74"/>
      <c r="BZ19336" s="74"/>
      <c r="CA19336" s="74"/>
      <c r="CF19336" s="79"/>
      <c r="CL19336" s="79"/>
    </row>
    <row r="19337" spans="30:90">
      <c r="AD19337" s="73"/>
      <c r="AE19337" s="74"/>
      <c r="AF19337" s="74"/>
      <c r="BX19337" s="73"/>
      <c r="BY19337" s="74"/>
      <c r="BZ19337" s="74"/>
      <c r="CA19337" s="74"/>
      <c r="CF19337" s="79"/>
      <c r="CL19337" s="79"/>
    </row>
    <row r="19338" spans="30:90">
      <c r="AD19338" s="73"/>
      <c r="AE19338" s="74"/>
      <c r="AF19338" s="74"/>
      <c r="BX19338" s="73"/>
      <c r="BY19338" s="74"/>
      <c r="BZ19338" s="74"/>
      <c r="CA19338" s="74"/>
      <c r="CF19338" s="79"/>
      <c r="CL19338" s="79"/>
    </row>
    <row r="19339" spans="30:90">
      <c r="AD19339" s="73"/>
      <c r="AE19339" s="74"/>
      <c r="AF19339" s="74"/>
      <c r="BX19339" s="73"/>
      <c r="BY19339" s="74"/>
      <c r="BZ19339" s="74"/>
      <c r="CA19339" s="74"/>
      <c r="CF19339" s="79"/>
      <c r="CL19339" s="79"/>
    </row>
    <row r="19340" spans="30:90">
      <c r="AD19340" s="73"/>
      <c r="AE19340" s="74"/>
      <c r="AF19340" s="74"/>
      <c r="BX19340" s="73"/>
      <c r="BY19340" s="74"/>
      <c r="BZ19340" s="74"/>
      <c r="CA19340" s="74"/>
      <c r="CF19340" s="79"/>
      <c r="CL19340" s="79"/>
    </row>
    <row r="19341" spans="30:90">
      <c r="AD19341" s="73"/>
      <c r="AE19341" s="74"/>
      <c r="AF19341" s="74"/>
      <c r="BX19341" s="73"/>
      <c r="BY19341" s="74"/>
      <c r="BZ19341" s="74"/>
      <c r="CA19341" s="74"/>
      <c r="CF19341" s="79"/>
      <c r="CL19341" s="79"/>
    </row>
    <row r="19342" spans="30:90">
      <c r="AD19342" s="73"/>
      <c r="AE19342" s="74"/>
      <c r="AF19342" s="74"/>
      <c r="BX19342" s="73"/>
      <c r="BY19342" s="74"/>
      <c r="BZ19342" s="74"/>
      <c r="CA19342" s="74"/>
      <c r="CF19342" s="79"/>
      <c r="CL19342" s="79"/>
    </row>
    <row r="19343" spans="30:90">
      <c r="AD19343" s="73"/>
      <c r="AE19343" s="74"/>
      <c r="AF19343" s="74"/>
      <c r="BX19343" s="73"/>
      <c r="BY19343" s="74"/>
      <c r="BZ19343" s="74"/>
      <c r="CA19343" s="74"/>
      <c r="CF19343" s="79"/>
      <c r="CL19343" s="79"/>
    </row>
    <row r="19344" spans="30:90">
      <c r="AD19344" s="73"/>
      <c r="AE19344" s="74"/>
      <c r="AF19344" s="74"/>
      <c r="BX19344" s="73"/>
      <c r="BY19344" s="74"/>
      <c r="BZ19344" s="74"/>
      <c r="CA19344" s="74"/>
      <c r="CF19344" s="79"/>
      <c r="CL19344" s="79"/>
    </row>
    <row r="19345" spans="30:90">
      <c r="AD19345" s="73"/>
      <c r="AE19345" s="74"/>
      <c r="AF19345" s="74"/>
      <c r="BX19345" s="73"/>
      <c r="BY19345" s="74"/>
      <c r="BZ19345" s="74"/>
      <c r="CA19345" s="74"/>
      <c r="CF19345" s="79"/>
      <c r="CL19345" s="79"/>
    </row>
    <row r="19346" spans="30:90">
      <c r="AD19346" s="73"/>
      <c r="AE19346" s="74"/>
      <c r="AF19346" s="74"/>
      <c r="BX19346" s="73"/>
      <c r="BY19346" s="74"/>
      <c r="BZ19346" s="74"/>
      <c r="CA19346" s="74"/>
      <c r="CF19346" s="79"/>
      <c r="CL19346" s="79"/>
    </row>
    <row r="19347" spans="30:90">
      <c r="AD19347" s="73"/>
      <c r="AE19347" s="74"/>
      <c r="AF19347" s="74"/>
      <c r="BX19347" s="73"/>
      <c r="BY19347" s="74"/>
      <c r="BZ19347" s="74"/>
      <c r="CA19347" s="74"/>
      <c r="CF19347" s="79"/>
      <c r="CL19347" s="79"/>
    </row>
    <row r="19348" spans="30:90">
      <c r="AD19348" s="73"/>
      <c r="AE19348" s="74"/>
      <c r="AF19348" s="74"/>
      <c r="BX19348" s="73"/>
      <c r="BY19348" s="74"/>
      <c r="BZ19348" s="74"/>
      <c r="CA19348" s="74"/>
      <c r="CF19348" s="79"/>
      <c r="CL19348" s="79"/>
    </row>
    <row r="19349" spans="30:90">
      <c r="AD19349" s="73"/>
      <c r="AE19349" s="74"/>
      <c r="AF19349" s="74"/>
      <c r="BX19349" s="73"/>
      <c r="BY19349" s="74"/>
      <c r="BZ19349" s="74"/>
      <c r="CA19349" s="74"/>
      <c r="CF19349" s="79"/>
      <c r="CL19349" s="79"/>
    </row>
    <row r="19350" spans="30:90">
      <c r="AD19350" s="73"/>
      <c r="AE19350" s="74"/>
      <c r="AF19350" s="74"/>
      <c r="BX19350" s="73"/>
      <c r="BY19350" s="74"/>
      <c r="BZ19350" s="74"/>
      <c r="CA19350" s="74"/>
      <c r="CF19350" s="79"/>
      <c r="CL19350" s="79"/>
    </row>
    <row r="19351" spans="30:90">
      <c r="AD19351" s="73"/>
      <c r="AE19351" s="74"/>
      <c r="AF19351" s="74"/>
      <c r="BX19351" s="73"/>
      <c r="BY19351" s="74"/>
      <c r="BZ19351" s="74"/>
      <c r="CA19351" s="74"/>
      <c r="CF19351" s="79"/>
      <c r="CL19351" s="79"/>
    </row>
    <row r="19352" spans="30:90">
      <c r="AD19352" s="73"/>
      <c r="AE19352" s="74"/>
      <c r="AF19352" s="74"/>
      <c r="BX19352" s="73"/>
      <c r="BY19352" s="74"/>
      <c r="BZ19352" s="74"/>
      <c r="CA19352" s="74"/>
      <c r="CF19352" s="79"/>
      <c r="CL19352" s="79"/>
    </row>
    <row r="19353" spans="30:90">
      <c r="AD19353" s="73"/>
      <c r="AE19353" s="74"/>
      <c r="AF19353" s="74"/>
      <c r="BX19353" s="73"/>
      <c r="BY19353" s="74"/>
      <c r="BZ19353" s="74"/>
      <c r="CA19353" s="74"/>
      <c r="CF19353" s="79"/>
      <c r="CL19353" s="79"/>
    </row>
    <row r="19354" spans="30:90">
      <c r="AD19354" s="73"/>
      <c r="AE19354" s="74"/>
      <c r="AF19354" s="74"/>
      <c r="BX19354" s="73"/>
      <c r="BY19354" s="74"/>
      <c r="BZ19354" s="74"/>
      <c r="CA19354" s="74"/>
      <c r="CF19354" s="79"/>
      <c r="CL19354" s="79"/>
    </row>
    <row r="19355" spans="30:90">
      <c r="AD19355" s="73"/>
      <c r="AE19355" s="74"/>
      <c r="AF19355" s="74"/>
      <c r="BX19355" s="73"/>
      <c r="BY19355" s="74"/>
      <c r="BZ19355" s="74"/>
      <c r="CA19355" s="74"/>
      <c r="CF19355" s="79"/>
      <c r="CL19355" s="79"/>
    </row>
    <row r="19356" spans="30:90">
      <c r="AD19356" s="73"/>
      <c r="AE19356" s="74"/>
      <c r="AF19356" s="74"/>
      <c r="BX19356" s="73"/>
      <c r="BY19356" s="74"/>
      <c r="BZ19356" s="74"/>
      <c r="CA19356" s="74"/>
      <c r="CF19356" s="79"/>
      <c r="CL19356" s="79"/>
    </row>
    <row r="19357" spans="30:90">
      <c r="AD19357" s="73"/>
      <c r="AE19357" s="74"/>
      <c r="AF19357" s="74"/>
      <c r="BX19357" s="73"/>
      <c r="BY19357" s="74"/>
      <c r="BZ19357" s="74"/>
      <c r="CA19357" s="74"/>
      <c r="CF19357" s="79"/>
      <c r="CL19357" s="79"/>
    </row>
    <row r="19358" spans="30:90">
      <c r="AD19358" s="73"/>
      <c r="AE19358" s="74"/>
      <c r="AF19358" s="74"/>
      <c r="BX19358" s="73"/>
      <c r="BY19358" s="74"/>
      <c r="BZ19358" s="74"/>
      <c r="CA19358" s="74"/>
      <c r="CF19358" s="79"/>
      <c r="CL19358" s="79"/>
    </row>
    <row r="19359" spans="30:90">
      <c r="AD19359" s="73"/>
      <c r="AE19359" s="74"/>
      <c r="AF19359" s="74"/>
      <c r="BX19359" s="73"/>
      <c r="BY19359" s="74"/>
      <c r="BZ19359" s="74"/>
      <c r="CA19359" s="74"/>
      <c r="CF19359" s="79"/>
      <c r="CL19359" s="79"/>
    </row>
    <row r="19360" spans="30:90">
      <c r="AD19360" s="73"/>
      <c r="AE19360" s="74"/>
      <c r="AF19360" s="74"/>
      <c r="BX19360" s="73"/>
      <c r="BY19360" s="74"/>
      <c r="BZ19360" s="74"/>
      <c r="CA19360" s="74"/>
      <c r="CF19360" s="79"/>
      <c r="CL19360" s="79"/>
    </row>
    <row r="19361" spans="30:90">
      <c r="AD19361" s="73"/>
      <c r="AE19361" s="74"/>
      <c r="AF19361" s="74"/>
      <c r="BX19361" s="73"/>
      <c r="BY19361" s="74"/>
      <c r="BZ19361" s="74"/>
      <c r="CA19361" s="74"/>
      <c r="CF19361" s="79"/>
      <c r="CL19361" s="79"/>
    </row>
    <row r="19362" spans="30:90">
      <c r="AD19362" s="73"/>
      <c r="AE19362" s="74"/>
      <c r="AF19362" s="74"/>
      <c r="BX19362" s="73"/>
      <c r="BY19362" s="74"/>
      <c r="BZ19362" s="74"/>
      <c r="CA19362" s="74"/>
      <c r="CF19362" s="79"/>
      <c r="CL19362" s="79"/>
    </row>
    <row r="19363" spans="30:90">
      <c r="AD19363" s="73"/>
      <c r="AE19363" s="74"/>
      <c r="AF19363" s="74"/>
      <c r="BX19363" s="73"/>
      <c r="BY19363" s="74"/>
      <c r="BZ19363" s="74"/>
      <c r="CA19363" s="74"/>
      <c r="CF19363" s="79"/>
      <c r="CL19363" s="79"/>
    </row>
    <row r="19364" spans="30:90">
      <c r="AD19364" s="73"/>
      <c r="AE19364" s="74"/>
      <c r="AF19364" s="74"/>
      <c r="BX19364" s="73"/>
      <c r="BY19364" s="74"/>
      <c r="BZ19364" s="74"/>
      <c r="CA19364" s="74"/>
      <c r="CF19364" s="79"/>
      <c r="CL19364" s="79"/>
    </row>
    <row r="19365" spans="30:90">
      <c r="AD19365" s="73"/>
      <c r="AE19365" s="74"/>
      <c r="AF19365" s="74"/>
      <c r="BX19365" s="73"/>
      <c r="BY19365" s="74"/>
      <c r="BZ19365" s="74"/>
      <c r="CA19365" s="74"/>
      <c r="CF19365" s="79"/>
      <c r="CL19365" s="79"/>
    </row>
    <row r="19366" spans="30:90">
      <c r="AD19366" s="73"/>
      <c r="AE19366" s="74"/>
      <c r="AF19366" s="74"/>
      <c r="BX19366" s="73"/>
      <c r="BY19366" s="74"/>
      <c r="BZ19366" s="74"/>
      <c r="CA19366" s="74"/>
      <c r="CF19366" s="79"/>
      <c r="CL19366" s="79"/>
    </row>
    <row r="19367" spans="30:90">
      <c r="AD19367" s="73"/>
      <c r="AE19367" s="74"/>
      <c r="AF19367" s="74"/>
      <c r="BX19367" s="73"/>
      <c r="BY19367" s="74"/>
      <c r="BZ19367" s="74"/>
      <c r="CA19367" s="74"/>
      <c r="CF19367" s="79"/>
      <c r="CL19367" s="79"/>
    </row>
    <row r="19368" spans="30:90">
      <c r="AD19368" s="73"/>
      <c r="AE19368" s="74"/>
      <c r="AF19368" s="74"/>
      <c r="BX19368" s="73"/>
      <c r="BY19368" s="74"/>
      <c r="BZ19368" s="74"/>
      <c r="CA19368" s="74"/>
      <c r="CF19368" s="79"/>
      <c r="CL19368" s="79"/>
    </row>
    <row r="19369" spans="30:90">
      <c r="AD19369" s="73"/>
      <c r="AE19369" s="74"/>
      <c r="AF19369" s="74"/>
      <c r="BX19369" s="73"/>
      <c r="BY19369" s="74"/>
      <c r="BZ19369" s="74"/>
      <c r="CA19369" s="74"/>
      <c r="CF19369" s="79"/>
      <c r="CL19369" s="79"/>
    </row>
    <row r="19370" spans="30:90">
      <c r="AD19370" s="73"/>
      <c r="AE19370" s="74"/>
      <c r="AF19370" s="74"/>
      <c r="BX19370" s="73"/>
      <c r="BY19370" s="74"/>
      <c r="BZ19370" s="74"/>
      <c r="CA19370" s="74"/>
      <c r="CF19370" s="79"/>
      <c r="CL19370" s="79"/>
    </row>
    <row r="19371" spans="30:90">
      <c r="AD19371" s="73"/>
      <c r="AE19371" s="74"/>
      <c r="AF19371" s="74"/>
      <c r="BX19371" s="73"/>
      <c r="BY19371" s="74"/>
      <c r="BZ19371" s="74"/>
      <c r="CA19371" s="74"/>
      <c r="CF19371" s="79"/>
      <c r="CL19371" s="79"/>
    </row>
    <row r="19372" spans="30:90">
      <c r="AD19372" s="73"/>
      <c r="AE19372" s="74"/>
      <c r="AF19372" s="74"/>
      <c r="BX19372" s="73"/>
      <c r="BY19372" s="74"/>
      <c r="BZ19372" s="74"/>
      <c r="CA19372" s="74"/>
      <c r="CF19372" s="79"/>
      <c r="CL19372" s="79"/>
    </row>
    <row r="19373" spans="30:90">
      <c r="AD19373" s="73"/>
      <c r="AE19373" s="74"/>
      <c r="AF19373" s="74"/>
      <c r="BX19373" s="73"/>
      <c r="BY19373" s="74"/>
      <c r="BZ19373" s="74"/>
      <c r="CA19373" s="74"/>
      <c r="CF19373" s="79"/>
      <c r="CL19373" s="79"/>
    </row>
    <row r="19374" spans="30:90">
      <c r="AD19374" s="73"/>
      <c r="AE19374" s="74"/>
      <c r="AF19374" s="74"/>
      <c r="BX19374" s="73"/>
      <c r="BY19374" s="74"/>
      <c r="BZ19374" s="74"/>
      <c r="CA19374" s="74"/>
      <c r="CF19374" s="79"/>
      <c r="CL19374" s="79"/>
    </row>
    <row r="19375" spans="30:90">
      <c r="AD19375" s="73"/>
      <c r="AE19375" s="74"/>
      <c r="AF19375" s="74"/>
      <c r="BX19375" s="73"/>
      <c r="BY19375" s="74"/>
      <c r="BZ19375" s="74"/>
      <c r="CA19375" s="74"/>
      <c r="CF19375" s="79"/>
      <c r="CL19375" s="79"/>
    </row>
    <row r="19376" spans="30:90">
      <c r="AD19376" s="73"/>
      <c r="AE19376" s="74"/>
      <c r="AF19376" s="74"/>
      <c r="BX19376" s="73"/>
      <c r="BY19376" s="74"/>
      <c r="BZ19376" s="74"/>
      <c r="CA19376" s="74"/>
      <c r="CF19376" s="79"/>
      <c r="CL19376" s="79"/>
    </row>
    <row r="19377" spans="30:90">
      <c r="AD19377" s="73"/>
      <c r="AE19377" s="74"/>
      <c r="AF19377" s="74"/>
      <c r="BX19377" s="73"/>
      <c r="BY19377" s="74"/>
      <c r="BZ19377" s="74"/>
      <c r="CA19377" s="74"/>
      <c r="CF19377" s="79"/>
      <c r="CL19377" s="79"/>
    </row>
    <row r="19378" spans="30:90">
      <c r="AD19378" s="73"/>
      <c r="AE19378" s="74"/>
      <c r="AF19378" s="74"/>
      <c r="BX19378" s="73"/>
      <c r="BY19378" s="74"/>
      <c r="BZ19378" s="74"/>
      <c r="CA19378" s="74"/>
      <c r="CF19378" s="79"/>
      <c r="CL19378" s="79"/>
    </row>
    <row r="19379" spans="30:90">
      <c r="AD19379" s="73"/>
      <c r="AE19379" s="74"/>
      <c r="AF19379" s="74"/>
      <c r="BX19379" s="73"/>
      <c r="BY19379" s="74"/>
      <c r="BZ19379" s="74"/>
      <c r="CA19379" s="74"/>
      <c r="CF19379" s="79"/>
      <c r="CL19379" s="79"/>
    </row>
    <row r="19380" spans="30:90">
      <c r="AD19380" s="73"/>
      <c r="AE19380" s="74"/>
      <c r="AF19380" s="74"/>
      <c r="BX19380" s="73"/>
      <c r="BY19380" s="74"/>
      <c r="BZ19380" s="74"/>
      <c r="CA19380" s="74"/>
      <c r="CF19380" s="79"/>
      <c r="CL19380" s="79"/>
    </row>
    <row r="19381" spans="30:90">
      <c r="AD19381" s="73"/>
      <c r="AE19381" s="74"/>
      <c r="AF19381" s="74"/>
      <c r="BX19381" s="73"/>
      <c r="BY19381" s="74"/>
      <c r="BZ19381" s="74"/>
      <c r="CA19381" s="74"/>
      <c r="CF19381" s="79"/>
      <c r="CL19381" s="79"/>
    </row>
    <row r="19382" spans="30:90">
      <c r="AD19382" s="73"/>
      <c r="AE19382" s="74"/>
      <c r="AF19382" s="74"/>
      <c r="BX19382" s="73"/>
      <c r="BY19382" s="74"/>
      <c r="BZ19382" s="74"/>
      <c r="CA19382" s="74"/>
      <c r="CF19382" s="79"/>
      <c r="CL19382" s="79"/>
    </row>
    <row r="19383" spans="30:90">
      <c r="AD19383" s="73"/>
      <c r="AE19383" s="74"/>
      <c r="AF19383" s="74"/>
      <c r="BX19383" s="73"/>
      <c r="BY19383" s="74"/>
      <c r="BZ19383" s="74"/>
      <c r="CA19383" s="74"/>
      <c r="CF19383" s="79"/>
      <c r="CL19383" s="79"/>
    </row>
    <row r="19384" spans="30:90">
      <c r="AD19384" s="73"/>
      <c r="AE19384" s="74"/>
      <c r="AF19384" s="74"/>
      <c r="BX19384" s="73"/>
      <c r="BY19384" s="74"/>
      <c r="BZ19384" s="74"/>
      <c r="CA19384" s="74"/>
      <c r="CF19384" s="79"/>
      <c r="CL19384" s="79"/>
    </row>
    <row r="19385" spans="30:90">
      <c r="AD19385" s="73"/>
      <c r="AE19385" s="74"/>
      <c r="AF19385" s="74"/>
      <c r="BX19385" s="73"/>
      <c r="BY19385" s="74"/>
      <c r="BZ19385" s="74"/>
      <c r="CA19385" s="74"/>
      <c r="CF19385" s="79"/>
      <c r="CL19385" s="79"/>
    </row>
    <row r="19386" spans="30:90">
      <c r="AD19386" s="73"/>
      <c r="AE19386" s="74"/>
      <c r="AF19386" s="74"/>
      <c r="BX19386" s="73"/>
      <c r="BY19386" s="74"/>
      <c r="BZ19386" s="74"/>
      <c r="CA19386" s="74"/>
      <c r="CF19386" s="79"/>
      <c r="CL19386" s="79"/>
    </row>
    <row r="19387" spans="30:90">
      <c r="AD19387" s="73"/>
      <c r="AE19387" s="74"/>
      <c r="AF19387" s="74"/>
      <c r="BX19387" s="73"/>
      <c r="BY19387" s="74"/>
      <c r="BZ19387" s="74"/>
      <c r="CA19387" s="74"/>
      <c r="CF19387" s="79"/>
      <c r="CL19387" s="79"/>
    </row>
    <row r="19388" spans="30:90">
      <c r="AD19388" s="73"/>
      <c r="AE19388" s="74"/>
      <c r="AF19388" s="74"/>
      <c r="BX19388" s="73"/>
      <c r="BY19388" s="74"/>
      <c r="BZ19388" s="74"/>
      <c r="CA19388" s="74"/>
      <c r="CF19388" s="79"/>
      <c r="CL19388" s="79"/>
    </row>
    <row r="19389" spans="30:90">
      <c r="AD19389" s="73"/>
      <c r="AE19389" s="74"/>
      <c r="AF19389" s="74"/>
      <c r="BX19389" s="73"/>
      <c r="BY19389" s="74"/>
      <c r="BZ19389" s="74"/>
      <c r="CA19389" s="74"/>
      <c r="CF19389" s="79"/>
      <c r="CL19389" s="79"/>
    </row>
    <row r="19390" spans="30:90">
      <c r="AD19390" s="73"/>
      <c r="AE19390" s="74"/>
      <c r="AF19390" s="74"/>
      <c r="BX19390" s="73"/>
      <c r="BY19390" s="74"/>
      <c r="BZ19390" s="74"/>
      <c r="CA19390" s="74"/>
      <c r="CF19390" s="79"/>
      <c r="CL19390" s="79"/>
    </row>
    <row r="19391" spans="30:90">
      <c r="AD19391" s="73"/>
      <c r="AE19391" s="74"/>
      <c r="AF19391" s="74"/>
      <c r="BX19391" s="73"/>
      <c r="BY19391" s="74"/>
      <c r="BZ19391" s="74"/>
      <c r="CA19391" s="74"/>
      <c r="CF19391" s="79"/>
      <c r="CL19391" s="79"/>
    </row>
    <row r="19392" spans="30:90">
      <c r="AD19392" s="73"/>
      <c r="AE19392" s="74"/>
      <c r="AF19392" s="74"/>
      <c r="BX19392" s="73"/>
      <c r="BY19392" s="74"/>
      <c r="BZ19392" s="74"/>
      <c r="CA19392" s="74"/>
      <c r="CF19392" s="79"/>
      <c r="CL19392" s="79"/>
    </row>
    <row r="19393" spans="30:90">
      <c r="AD19393" s="73"/>
      <c r="AE19393" s="74"/>
      <c r="AF19393" s="74"/>
      <c r="BX19393" s="73"/>
      <c r="BY19393" s="74"/>
      <c r="BZ19393" s="74"/>
      <c r="CA19393" s="74"/>
      <c r="CF19393" s="79"/>
      <c r="CL19393" s="79"/>
    </row>
    <row r="19394" spans="30:90">
      <c r="AD19394" s="73"/>
      <c r="AE19394" s="74"/>
      <c r="AF19394" s="74"/>
      <c r="BX19394" s="73"/>
      <c r="BY19394" s="74"/>
      <c r="BZ19394" s="74"/>
      <c r="CA19394" s="74"/>
      <c r="CF19394" s="79"/>
      <c r="CL19394" s="79"/>
    </row>
    <row r="19395" spans="30:90">
      <c r="AD19395" s="73"/>
      <c r="AE19395" s="74"/>
      <c r="AF19395" s="74"/>
      <c r="BX19395" s="73"/>
      <c r="BY19395" s="74"/>
      <c r="BZ19395" s="74"/>
      <c r="CA19395" s="74"/>
      <c r="CF19395" s="79"/>
      <c r="CL19395" s="79"/>
    </row>
    <row r="19396" spans="30:90">
      <c r="AD19396" s="73"/>
      <c r="AE19396" s="74"/>
      <c r="AF19396" s="74"/>
      <c r="BX19396" s="73"/>
      <c r="BY19396" s="74"/>
      <c r="BZ19396" s="74"/>
      <c r="CA19396" s="74"/>
      <c r="CF19396" s="79"/>
      <c r="CL19396" s="79"/>
    </row>
    <row r="19397" spans="30:90">
      <c r="AD19397" s="73"/>
      <c r="AE19397" s="74"/>
      <c r="AF19397" s="74"/>
      <c r="BX19397" s="73"/>
      <c r="BY19397" s="74"/>
      <c r="BZ19397" s="74"/>
      <c r="CA19397" s="74"/>
      <c r="CF19397" s="79"/>
      <c r="CL19397" s="79"/>
    </row>
    <row r="19398" spans="30:90">
      <c r="AD19398" s="73"/>
      <c r="AE19398" s="74"/>
      <c r="AF19398" s="74"/>
      <c r="BX19398" s="73"/>
      <c r="BY19398" s="74"/>
      <c r="BZ19398" s="74"/>
      <c r="CA19398" s="74"/>
      <c r="CF19398" s="79"/>
      <c r="CL19398" s="79"/>
    </row>
    <row r="19399" spans="30:90">
      <c r="AD19399" s="73"/>
      <c r="AE19399" s="74"/>
      <c r="AF19399" s="74"/>
      <c r="BX19399" s="73"/>
      <c r="BY19399" s="74"/>
      <c r="BZ19399" s="74"/>
      <c r="CA19399" s="74"/>
      <c r="CF19399" s="79"/>
      <c r="CL19399" s="79"/>
    </row>
    <row r="19400" spans="30:90">
      <c r="AD19400" s="73"/>
      <c r="AE19400" s="74"/>
      <c r="AF19400" s="74"/>
      <c r="BX19400" s="73"/>
      <c r="BY19400" s="74"/>
      <c r="BZ19400" s="74"/>
      <c r="CA19400" s="74"/>
      <c r="CF19400" s="79"/>
      <c r="CL19400" s="79"/>
    </row>
    <row r="19401" spans="30:90">
      <c r="AD19401" s="73"/>
      <c r="AE19401" s="74"/>
      <c r="AF19401" s="74"/>
      <c r="BX19401" s="73"/>
      <c r="BY19401" s="74"/>
      <c r="BZ19401" s="74"/>
      <c r="CA19401" s="74"/>
      <c r="CF19401" s="79"/>
      <c r="CL19401" s="79"/>
    </row>
    <row r="19402" spans="30:90">
      <c r="AD19402" s="73"/>
      <c r="AE19402" s="74"/>
      <c r="AF19402" s="74"/>
      <c r="BX19402" s="73"/>
      <c r="BY19402" s="74"/>
      <c r="BZ19402" s="74"/>
      <c r="CA19402" s="74"/>
      <c r="CF19402" s="79"/>
      <c r="CL19402" s="79"/>
    </row>
    <row r="19403" spans="30:90">
      <c r="AD19403" s="73"/>
      <c r="AE19403" s="74"/>
      <c r="AF19403" s="74"/>
      <c r="BX19403" s="73"/>
      <c r="BY19403" s="74"/>
      <c r="BZ19403" s="74"/>
      <c r="CA19403" s="74"/>
      <c r="CF19403" s="79"/>
      <c r="CL19403" s="79"/>
    </row>
    <row r="19404" spans="30:90">
      <c r="AD19404" s="73"/>
      <c r="AE19404" s="74"/>
      <c r="AF19404" s="74"/>
      <c r="BX19404" s="73"/>
      <c r="BY19404" s="74"/>
      <c r="BZ19404" s="74"/>
      <c r="CA19404" s="74"/>
      <c r="CF19404" s="79"/>
      <c r="CL19404" s="79"/>
    </row>
    <row r="19405" spans="30:90">
      <c r="AD19405" s="73"/>
      <c r="AE19405" s="74"/>
      <c r="AF19405" s="74"/>
      <c r="BX19405" s="73"/>
      <c r="BY19405" s="74"/>
      <c r="BZ19405" s="74"/>
      <c r="CA19405" s="74"/>
      <c r="CF19405" s="79"/>
      <c r="CL19405" s="79"/>
    </row>
    <row r="19406" spans="30:90">
      <c r="AD19406" s="73"/>
      <c r="AE19406" s="74"/>
      <c r="AF19406" s="74"/>
      <c r="BX19406" s="73"/>
      <c r="BY19406" s="74"/>
      <c r="BZ19406" s="74"/>
      <c r="CA19406" s="74"/>
      <c r="CF19406" s="79"/>
      <c r="CL19406" s="79"/>
    </row>
    <row r="19407" spans="30:90">
      <c r="AD19407" s="73"/>
      <c r="AE19407" s="74"/>
      <c r="AF19407" s="74"/>
      <c r="BX19407" s="73"/>
      <c r="BY19407" s="74"/>
      <c r="BZ19407" s="74"/>
      <c r="CA19407" s="74"/>
      <c r="CF19407" s="79"/>
      <c r="CL19407" s="79"/>
    </row>
    <row r="19408" spans="30:90">
      <c r="AD19408" s="73"/>
      <c r="AE19408" s="74"/>
      <c r="AF19408" s="74"/>
      <c r="BX19408" s="73"/>
      <c r="BY19408" s="74"/>
      <c r="BZ19408" s="74"/>
      <c r="CA19408" s="74"/>
      <c r="CF19408" s="79"/>
      <c r="CL19408" s="79"/>
    </row>
    <row r="19409" spans="30:90">
      <c r="AD19409" s="73"/>
      <c r="AE19409" s="74"/>
      <c r="AF19409" s="74"/>
      <c r="BX19409" s="73"/>
      <c r="BY19409" s="74"/>
      <c r="BZ19409" s="74"/>
      <c r="CA19409" s="74"/>
      <c r="CF19409" s="79"/>
      <c r="CL19409" s="79"/>
    </row>
    <row r="19410" spans="30:90">
      <c r="AD19410" s="73"/>
      <c r="AE19410" s="74"/>
      <c r="AF19410" s="74"/>
      <c r="BX19410" s="73"/>
      <c r="BY19410" s="74"/>
      <c r="BZ19410" s="74"/>
      <c r="CA19410" s="74"/>
      <c r="CF19410" s="79"/>
      <c r="CL19410" s="79"/>
    </row>
    <row r="19411" spans="30:90">
      <c r="AD19411" s="73"/>
      <c r="AE19411" s="74"/>
      <c r="AF19411" s="74"/>
      <c r="BX19411" s="73"/>
      <c r="BY19411" s="74"/>
      <c r="BZ19411" s="74"/>
      <c r="CA19411" s="74"/>
      <c r="CF19411" s="79"/>
      <c r="CL19411" s="79"/>
    </row>
    <row r="19412" spans="30:90">
      <c r="AD19412" s="73"/>
      <c r="AE19412" s="74"/>
      <c r="AF19412" s="74"/>
      <c r="BX19412" s="73"/>
      <c r="BY19412" s="74"/>
      <c r="BZ19412" s="74"/>
      <c r="CA19412" s="74"/>
      <c r="CF19412" s="79"/>
      <c r="CL19412" s="79"/>
    </row>
    <row r="19413" spans="30:90">
      <c r="AD19413" s="73"/>
      <c r="AE19413" s="74"/>
      <c r="AF19413" s="74"/>
      <c r="BX19413" s="73"/>
      <c r="BY19413" s="74"/>
      <c r="BZ19413" s="74"/>
      <c r="CA19413" s="74"/>
      <c r="CF19413" s="79"/>
      <c r="CL19413" s="79"/>
    </row>
    <row r="19414" spans="30:90">
      <c r="AD19414" s="73"/>
      <c r="AE19414" s="74"/>
      <c r="AF19414" s="74"/>
      <c r="BX19414" s="73"/>
      <c r="BY19414" s="74"/>
      <c r="BZ19414" s="74"/>
      <c r="CA19414" s="74"/>
      <c r="CF19414" s="79"/>
      <c r="CL19414" s="79"/>
    </row>
    <row r="19415" spans="30:90">
      <c r="AD19415" s="73"/>
      <c r="AE19415" s="74"/>
      <c r="AF19415" s="74"/>
      <c r="BX19415" s="73"/>
      <c r="BY19415" s="74"/>
      <c r="BZ19415" s="74"/>
      <c r="CA19415" s="74"/>
      <c r="CF19415" s="79"/>
      <c r="CL19415" s="79"/>
    </row>
    <row r="19416" spans="30:90">
      <c r="AD19416" s="73"/>
      <c r="AE19416" s="74"/>
      <c r="AF19416" s="74"/>
      <c r="BX19416" s="73"/>
      <c r="BY19416" s="74"/>
      <c r="BZ19416" s="74"/>
      <c r="CA19416" s="74"/>
      <c r="CF19416" s="79"/>
      <c r="CL19416" s="79"/>
    </row>
    <row r="19417" spans="30:90">
      <c r="AD19417" s="73"/>
      <c r="AE19417" s="74"/>
      <c r="AF19417" s="74"/>
      <c r="BX19417" s="73"/>
      <c r="BY19417" s="74"/>
      <c r="BZ19417" s="74"/>
      <c r="CA19417" s="74"/>
      <c r="CF19417" s="79"/>
      <c r="CL19417" s="79"/>
    </row>
    <row r="19418" spans="30:90">
      <c r="AD19418" s="73"/>
      <c r="AE19418" s="74"/>
      <c r="AF19418" s="74"/>
      <c r="BX19418" s="73"/>
      <c r="BY19418" s="74"/>
      <c r="BZ19418" s="74"/>
      <c r="CA19418" s="74"/>
      <c r="CF19418" s="79"/>
      <c r="CL19418" s="79"/>
    </row>
    <row r="19419" spans="30:90">
      <c r="AD19419" s="73"/>
      <c r="AE19419" s="74"/>
      <c r="AF19419" s="74"/>
      <c r="BX19419" s="73"/>
      <c r="BY19419" s="74"/>
      <c r="BZ19419" s="74"/>
      <c r="CA19419" s="74"/>
      <c r="CF19419" s="79"/>
      <c r="CL19419" s="79"/>
    </row>
    <row r="19420" spans="30:90">
      <c r="AD19420" s="73"/>
      <c r="AE19420" s="74"/>
      <c r="AF19420" s="74"/>
      <c r="BX19420" s="73"/>
      <c r="BY19420" s="74"/>
      <c r="BZ19420" s="74"/>
      <c r="CA19420" s="74"/>
      <c r="CF19420" s="79"/>
      <c r="CL19420" s="79"/>
    </row>
    <row r="19421" spans="30:90">
      <c r="AD19421" s="73"/>
      <c r="AE19421" s="74"/>
      <c r="AF19421" s="74"/>
      <c r="BX19421" s="73"/>
      <c r="BY19421" s="74"/>
      <c r="BZ19421" s="74"/>
      <c r="CA19421" s="74"/>
      <c r="CF19421" s="79"/>
      <c r="CL19421" s="79"/>
    </row>
    <row r="19422" spans="30:90">
      <c r="AD19422" s="73"/>
      <c r="AE19422" s="74"/>
      <c r="AF19422" s="74"/>
      <c r="BX19422" s="73"/>
      <c r="BY19422" s="74"/>
      <c r="BZ19422" s="74"/>
      <c r="CA19422" s="74"/>
      <c r="CF19422" s="79"/>
      <c r="CL19422" s="79"/>
    </row>
    <row r="19423" spans="30:90">
      <c r="AD19423" s="73"/>
      <c r="AE19423" s="74"/>
      <c r="AF19423" s="74"/>
      <c r="BX19423" s="73"/>
      <c r="BY19423" s="74"/>
      <c r="BZ19423" s="74"/>
      <c r="CA19423" s="74"/>
      <c r="CF19423" s="79"/>
      <c r="CL19423" s="79"/>
    </row>
    <row r="19424" spans="30:90">
      <c r="AD19424" s="73"/>
      <c r="AE19424" s="74"/>
      <c r="AF19424" s="74"/>
      <c r="BX19424" s="73"/>
      <c r="BY19424" s="74"/>
      <c r="BZ19424" s="74"/>
      <c r="CA19424" s="74"/>
      <c r="CF19424" s="79"/>
      <c r="CL19424" s="79"/>
    </row>
    <row r="19425" spans="30:90">
      <c r="AD19425" s="73"/>
      <c r="AE19425" s="74"/>
      <c r="AF19425" s="74"/>
      <c r="BX19425" s="73"/>
      <c r="BY19425" s="74"/>
      <c r="BZ19425" s="74"/>
      <c r="CA19425" s="74"/>
      <c r="CF19425" s="79"/>
      <c r="CL19425" s="79"/>
    </row>
    <row r="19426" spans="30:90">
      <c r="AD19426" s="73"/>
      <c r="AE19426" s="74"/>
      <c r="AF19426" s="74"/>
      <c r="BX19426" s="73"/>
      <c r="BY19426" s="74"/>
      <c r="BZ19426" s="74"/>
      <c r="CA19426" s="74"/>
      <c r="CF19426" s="79"/>
      <c r="CL19426" s="79"/>
    </row>
    <row r="19427" spans="30:90">
      <c r="AD19427" s="73"/>
      <c r="AE19427" s="74"/>
      <c r="AF19427" s="74"/>
      <c r="BX19427" s="73"/>
      <c r="BY19427" s="74"/>
      <c r="BZ19427" s="74"/>
      <c r="CA19427" s="74"/>
      <c r="CF19427" s="79"/>
      <c r="CL19427" s="79"/>
    </row>
    <row r="19428" spans="30:90">
      <c r="AD19428" s="73"/>
      <c r="AE19428" s="74"/>
      <c r="AF19428" s="74"/>
      <c r="BX19428" s="73"/>
      <c r="BY19428" s="74"/>
      <c r="BZ19428" s="74"/>
      <c r="CA19428" s="74"/>
      <c r="CF19428" s="79"/>
      <c r="CL19428" s="79"/>
    </row>
    <row r="19429" spans="30:90">
      <c r="AD19429" s="73"/>
      <c r="AE19429" s="74"/>
      <c r="AF19429" s="74"/>
      <c r="BX19429" s="73"/>
      <c r="BY19429" s="74"/>
      <c r="BZ19429" s="74"/>
      <c r="CA19429" s="74"/>
      <c r="CF19429" s="79"/>
      <c r="CL19429" s="79"/>
    </row>
    <row r="19430" spans="30:90">
      <c r="AD19430" s="73"/>
      <c r="AE19430" s="74"/>
      <c r="AF19430" s="74"/>
      <c r="BX19430" s="73"/>
      <c r="BY19430" s="74"/>
      <c r="BZ19430" s="74"/>
      <c r="CA19430" s="74"/>
      <c r="CF19430" s="79"/>
      <c r="CL19430" s="79"/>
    </row>
    <row r="19431" spans="30:90">
      <c r="AD19431" s="73"/>
      <c r="AE19431" s="74"/>
      <c r="AF19431" s="74"/>
      <c r="BX19431" s="73"/>
      <c r="BY19431" s="74"/>
      <c r="BZ19431" s="74"/>
      <c r="CA19431" s="74"/>
      <c r="CF19431" s="79"/>
      <c r="CL19431" s="79"/>
    </row>
    <row r="19432" spans="30:90">
      <c r="AD19432" s="73"/>
      <c r="AE19432" s="74"/>
      <c r="AF19432" s="74"/>
      <c r="BX19432" s="73"/>
      <c r="BY19432" s="74"/>
      <c r="BZ19432" s="74"/>
      <c r="CA19432" s="74"/>
      <c r="CF19432" s="79"/>
      <c r="CL19432" s="79"/>
    </row>
    <row r="19433" spans="30:90">
      <c r="AD19433" s="73"/>
      <c r="AE19433" s="74"/>
      <c r="AF19433" s="74"/>
      <c r="BX19433" s="73"/>
      <c r="BY19433" s="74"/>
      <c r="BZ19433" s="74"/>
      <c r="CA19433" s="74"/>
      <c r="CF19433" s="79"/>
      <c r="CL19433" s="79"/>
    </row>
    <row r="19434" spans="30:90">
      <c r="AD19434" s="73"/>
      <c r="AE19434" s="74"/>
      <c r="AF19434" s="74"/>
      <c r="BX19434" s="73"/>
      <c r="BY19434" s="74"/>
      <c r="BZ19434" s="74"/>
      <c r="CA19434" s="74"/>
      <c r="CF19434" s="79"/>
      <c r="CL19434" s="79"/>
    </row>
    <row r="19435" spans="30:90">
      <c r="AD19435" s="73"/>
      <c r="AE19435" s="74"/>
      <c r="AF19435" s="74"/>
      <c r="BX19435" s="73"/>
      <c r="BY19435" s="74"/>
      <c r="BZ19435" s="74"/>
      <c r="CA19435" s="74"/>
      <c r="CF19435" s="79"/>
      <c r="CL19435" s="79"/>
    </row>
    <row r="19436" spans="30:90">
      <c r="AD19436" s="73"/>
      <c r="AE19436" s="74"/>
      <c r="AF19436" s="74"/>
      <c r="BX19436" s="73"/>
      <c r="BY19436" s="74"/>
      <c r="BZ19436" s="74"/>
      <c r="CA19436" s="74"/>
      <c r="CF19436" s="79"/>
      <c r="CL19436" s="79"/>
    </row>
    <row r="19437" spans="30:90">
      <c r="AD19437" s="73"/>
      <c r="AE19437" s="74"/>
      <c r="AF19437" s="74"/>
      <c r="BX19437" s="73"/>
      <c r="BY19437" s="74"/>
      <c r="BZ19437" s="74"/>
      <c r="CA19437" s="74"/>
      <c r="CF19437" s="79"/>
      <c r="CL19437" s="79"/>
    </row>
    <row r="19438" spans="30:90">
      <c r="AD19438" s="73"/>
      <c r="AE19438" s="74"/>
      <c r="AF19438" s="74"/>
      <c r="BX19438" s="73"/>
      <c r="BY19438" s="74"/>
      <c r="BZ19438" s="74"/>
      <c r="CA19438" s="74"/>
      <c r="CF19438" s="79"/>
      <c r="CL19438" s="79"/>
    </row>
    <row r="19439" spans="30:90">
      <c r="AD19439" s="73"/>
      <c r="AE19439" s="74"/>
      <c r="AF19439" s="74"/>
      <c r="BX19439" s="73"/>
      <c r="BY19439" s="74"/>
      <c r="BZ19439" s="74"/>
      <c r="CA19439" s="74"/>
      <c r="CF19439" s="79"/>
      <c r="CL19439" s="79"/>
    </row>
    <row r="19440" spans="30:90">
      <c r="AD19440" s="73"/>
      <c r="AE19440" s="74"/>
      <c r="AF19440" s="74"/>
      <c r="BX19440" s="73"/>
      <c r="BY19440" s="74"/>
      <c r="BZ19440" s="74"/>
      <c r="CA19440" s="74"/>
      <c r="CF19440" s="79"/>
      <c r="CL19440" s="79"/>
    </row>
    <row r="19441" spans="30:90">
      <c r="AD19441" s="73"/>
      <c r="AE19441" s="74"/>
      <c r="AF19441" s="74"/>
      <c r="BX19441" s="73"/>
      <c r="BY19441" s="74"/>
      <c r="BZ19441" s="74"/>
      <c r="CA19441" s="74"/>
      <c r="CF19441" s="79"/>
      <c r="CL19441" s="79"/>
    </row>
    <row r="19442" spans="30:90">
      <c r="AD19442" s="73"/>
      <c r="AE19442" s="74"/>
      <c r="AF19442" s="74"/>
      <c r="BX19442" s="73"/>
      <c r="BY19442" s="74"/>
      <c r="BZ19442" s="74"/>
      <c r="CA19442" s="74"/>
      <c r="CF19442" s="79"/>
      <c r="CL19442" s="79"/>
    </row>
    <row r="19443" spans="30:90">
      <c r="AD19443" s="73"/>
      <c r="AE19443" s="74"/>
      <c r="AF19443" s="74"/>
      <c r="BX19443" s="73"/>
      <c r="BY19443" s="74"/>
      <c r="BZ19443" s="74"/>
      <c r="CA19443" s="74"/>
      <c r="CF19443" s="79"/>
      <c r="CL19443" s="79"/>
    </row>
    <row r="19444" spans="30:90">
      <c r="AD19444" s="73"/>
      <c r="AE19444" s="74"/>
      <c r="AF19444" s="74"/>
      <c r="BX19444" s="73"/>
      <c r="BY19444" s="74"/>
      <c r="BZ19444" s="74"/>
      <c r="CA19444" s="74"/>
      <c r="CF19444" s="79"/>
      <c r="CL19444" s="79"/>
    </row>
    <row r="19445" spans="30:90">
      <c r="AD19445" s="73"/>
      <c r="AE19445" s="74"/>
      <c r="AF19445" s="74"/>
      <c r="BX19445" s="73"/>
      <c r="BY19445" s="74"/>
      <c r="BZ19445" s="74"/>
      <c r="CA19445" s="74"/>
      <c r="CF19445" s="79"/>
      <c r="CL19445" s="79"/>
    </row>
    <row r="19446" spans="30:90">
      <c r="AD19446" s="73"/>
      <c r="AE19446" s="74"/>
      <c r="AF19446" s="74"/>
      <c r="BX19446" s="73"/>
      <c r="BY19446" s="74"/>
      <c r="BZ19446" s="74"/>
      <c r="CA19446" s="74"/>
      <c r="CF19446" s="79"/>
      <c r="CL19446" s="79"/>
    </row>
    <row r="19447" spans="30:90">
      <c r="AD19447" s="73"/>
      <c r="AE19447" s="74"/>
      <c r="AF19447" s="74"/>
      <c r="BX19447" s="73"/>
      <c r="BY19447" s="74"/>
      <c r="BZ19447" s="74"/>
      <c r="CA19447" s="74"/>
      <c r="CF19447" s="79"/>
      <c r="CL19447" s="79"/>
    </row>
    <row r="19448" spans="30:90">
      <c r="AD19448" s="73"/>
      <c r="AE19448" s="74"/>
      <c r="AF19448" s="74"/>
      <c r="BX19448" s="73"/>
      <c r="BY19448" s="74"/>
      <c r="BZ19448" s="74"/>
      <c r="CA19448" s="74"/>
      <c r="CF19448" s="79"/>
      <c r="CL19448" s="79"/>
    </row>
    <row r="19449" spans="30:90">
      <c r="AD19449" s="73"/>
      <c r="AE19449" s="74"/>
      <c r="AF19449" s="74"/>
      <c r="BX19449" s="73"/>
      <c r="BY19449" s="74"/>
      <c r="BZ19449" s="74"/>
      <c r="CA19449" s="74"/>
      <c r="CF19449" s="79"/>
      <c r="CL19449" s="79"/>
    </row>
    <row r="19450" spans="30:90">
      <c r="AD19450" s="73"/>
      <c r="AE19450" s="74"/>
      <c r="AF19450" s="74"/>
      <c r="BX19450" s="73"/>
      <c r="BY19450" s="74"/>
      <c r="BZ19450" s="74"/>
      <c r="CA19450" s="74"/>
      <c r="CF19450" s="79"/>
      <c r="CL19450" s="79"/>
    </row>
    <row r="19451" spans="30:90">
      <c r="AD19451" s="73"/>
      <c r="AE19451" s="74"/>
      <c r="AF19451" s="74"/>
      <c r="BX19451" s="73"/>
      <c r="BY19451" s="74"/>
      <c r="BZ19451" s="74"/>
      <c r="CA19451" s="74"/>
      <c r="CF19451" s="79"/>
      <c r="CL19451" s="79"/>
    </row>
    <row r="19452" spans="30:90">
      <c r="AD19452" s="73"/>
      <c r="AE19452" s="74"/>
      <c r="AF19452" s="74"/>
      <c r="BX19452" s="73"/>
      <c r="BY19452" s="74"/>
      <c r="BZ19452" s="74"/>
      <c r="CA19452" s="74"/>
      <c r="CF19452" s="79"/>
      <c r="CL19452" s="79"/>
    </row>
    <row r="19453" spans="30:90">
      <c r="AD19453" s="73"/>
      <c r="AE19453" s="74"/>
      <c r="AF19453" s="74"/>
      <c r="BX19453" s="73"/>
      <c r="BY19453" s="74"/>
      <c r="BZ19453" s="74"/>
      <c r="CA19453" s="74"/>
      <c r="CF19453" s="79"/>
      <c r="CL19453" s="79"/>
    </row>
    <row r="19454" spans="30:90">
      <c r="AD19454" s="73"/>
      <c r="AE19454" s="74"/>
      <c r="AF19454" s="74"/>
      <c r="BX19454" s="73"/>
      <c r="BY19454" s="74"/>
      <c r="BZ19454" s="74"/>
      <c r="CA19454" s="74"/>
      <c r="CF19454" s="79"/>
      <c r="CL19454" s="79"/>
    </row>
    <row r="19455" spans="30:90">
      <c r="AD19455" s="73"/>
      <c r="AE19455" s="74"/>
      <c r="AF19455" s="74"/>
      <c r="BX19455" s="73"/>
      <c r="BY19455" s="74"/>
      <c r="BZ19455" s="74"/>
      <c r="CA19455" s="74"/>
      <c r="CF19455" s="79"/>
      <c r="CL19455" s="79"/>
    </row>
    <row r="19456" spans="30:90">
      <c r="AD19456" s="73"/>
      <c r="AE19456" s="74"/>
      <c r="AF19456" s="74"/>
      <c r="BX19456" s="73"/>
      <c r="BY19456" s="74"/>
      <c r="BZ19456" s="74"/>
      <c r="CA19456" s="74"/>
      <c r="CF19456" s="79"/>
      <c r="CL19456" s="79"/>
    </row>
    <row r="19457" spans="30:90">
      <c r="AD19457" s="73"/>
      <c r="AE19457" s="74"/>
      <c r="AF19457" s="74"/>
      <c r="BX19457" s="73"/>
      <c r="BY19457" s="74"/>
      <c r="BZ19457" s="74"/>
      <c r="CA19457" s="74"/>
      <c r="CF19457" s="79"/>
      <c r="CL19457" s="79"/>
    </row>
    <row r="19458" spans="30:90">
      <c r="AD19458" s="73"/>
      <c r="AE19458" s="74"/>
      <c r="AF19458" s="74"/>
      <c r="BX19458" s="73"/>
      <c r="BY19458" s="74"/>
      <c r="BZ19458" s="74"/>
      <c r="CA19458" s="74"/>
      <c r="CF19458" s="79"/>
      <c r="CL19458" s="79"/>
    </row>
    <row r="19459" spans="30:90">
      <c r="AD19459" s="73"/>
      <c r="AE19459" s="74"/>
      <c r="AF19459" s="74"/>
      <c r="BX19459" s="73"/>
      <c r="BY19459" s="74"/>
      <c r="BZ19459" s="74"/>
      <c r="CA19459" s="74"/>
      <c r="CF19459" s="79"/>
      <c r="CL19459" s="79"/>
    </row>
    <row r="19460" spans="30:90">
      <c r="AD19460" s="73"/>
      <c r="AE19460" s="74"/>
      <c r="AF19460" s="74"/>
      <c r="BX19460" s="73"/>
      <c r="BY19460" s="74"/>
      <c r="BZ19460" s="74"/>
      <c r="CA19460" s="74"/>
      <c r="CF19460" s="79"/>
      <c r="CL19460" s="79"/>
    </row>
    <row r="19461" spans="30:90">
      <c r="AD19461" s="73"/>
      <c r="AE19461" s="74"/>
      <c r="AF19461" s="74"/>
      <c r="BX19461" s="73"/>
      <c r="BY19461" s="74"/>
      <c r="BZ19461" s="74"/>
      <c r="CA19461" s="74"/>
      <c r="CF19461" s="79"/>
      <c r="CL19461" s="79"/>
    </row>
    <row r="19462" spans="30:90">
      <c r="AD19462" s="73"/>
      <c r="AE19462" s="74"/>
      <c r="AF19462" s="74"/>
      <c r="BX19462" s="73"/>
      <c r="BY19462" s="74"/>
      <c r="BZ19462" s="74"/>
      <c r="CA19462" s="74"/>
      <c r="CF19462" s="79"/>
      <c r="CL19462" s="79"/>
    </row>
    <row r="19463" spans="30:90">
      <c r="AD19463" s="73"/>
      <c r="AE19463" s="74"/>
      <c r="AF19463" s="74"/>
      <c r="BX19463" s="73"/>
      <c r="BY19463" s="74"/>
      <c r="BZ19463" s="74"/>
      <c r="CA19463" s="74"/>
      <c r="CF19463" s="79"/>
      <c r="CL19463" s="79"/>
    </row>
    <row r="19464" spans="30:90">
      <c r="AD19464" s="73"/>
      <c r="AE19464" s="74"/>
      <c r="AF19464" s="74"/>
      <c r="BX19464" s="73"/>
      <c r="BY19464" s="74"/>
      <c r="BZ19464" s="74"/>
      <c r="CA19464" s="74"/>
      <c r="CF19464" s="79"/>
      <c r="CL19464" s="79"/>
    </row>
    <row r="19465" spans="30:90">
      <c r="AD19465" s="73"/>
      <c r="AE19465" s="74"/>
      <c r="AF19465" s="74"/>
      <c r="BX19465" s="73"/>
      <c r="BY19465" s="74"/>
      <c r="BZ19465" s="74"/>
      <c r="CA19465" s="74"/>
      <c r="CF19465" s="79"/>
      <c r="CL19465" s="79"/>
    </row>
    <row r="19466" spans="30:90">
      <c r="AD19466" s="73"/>
      <c r="AE19466" s="74"/>
      <c r="AF19466" s="74"/>
      <c r="BX19466" s="73"/>
      <c r="BY19466" s="74"/>
      <c r="BZ19466" s="74"/>
      <c r="CA19466" s="74"/>
      <c r="CF19466" s="79"/>
      <c r="CL19466" s="79"/>
    </row>
    <row r="19467" spans="30:90">
      <c r="AD19467" s="73"/>
      <c r="AE19467" s="74"/>
      <c r="AF19467" s="74"/>
      <c r="BX19467" s="73"/>
      <c r="BY19467" s="74"/>
      <c r="BZ19467" s="74"/>
      <c r="CA19467" s="74"/>
      <c r="CF19467" s="79"/>
      <c r="CL19467" s="79"/>
    </row>
    <row r="19468" spans="30:90">
      <c r="AD19468" s="73"/>
      <c r="AE19468" s="74"/>
      <c r="AF19468" s="74"/>
      <c r="BX19468" s="73"/>
      <c r="BY19468" s="74"/>
      <c r="BZ19468" s="74"/>
      <c r="CA19468" s="74"/>
      <c r="CF19468" s="79"/>
      <c r="CL19468" s="79"/>
    </row>
    <row r="19469" spans="30:90">
      <c r="AD19469" s="73"/>
      <c r="AE19469" s="74"/>
      <c r="AF19469" s="74"/>
      <c r="BX19469" s="73"/>
      <c r="BY19469" s="74"/>
      <c r="BZ19469" s="74"/>
      <c r="CA19469" s="74"/>
      <c r="CF19469" s="79"/>
      <c r="CL19469" s="79"/>
    </row>
    <row r="19470" spans="30:90">
      <c r="AD19470" s="73"/>
      <c r="AE19470" s="74"/>
      <c r="AF19470" s="74"/>
      <c r="BX19470" s="73"/>
      <c r="BY19470" s="74"/>
      <c r="BZ19470" s="74"/>
      <c r="CA19470" s="74"/>
      <c r="CF19470" s="79"/>
      <c r="CL19470" s="79"/>
    </row>
    <row r="19471" spans="30:90">
      <c r="AD19471" s="73"/>
      <c r="AE19471" s="74"/>
      <c r="AF19471" s="74"/>
      <c r="BX19471" s="73"/>
      <c r="BY19471" s="74"/>
      <c r="BZ19471" s="74"/>
      <c r="CA19471" s="74"/>
      <c r="CF19471" s="79"/>
      <c r="CL19471" s="79"/>
    </row>
    <row r="19472" spans="30:90">
      <c r="AD19472" s="73"/>
      <c r="AE19472" s="74"/>
      <c r="AF19472" s="74"/>
      <c r="BX19472" s="73"/>
      <c r="BY19472" s="74"/>
      <c r="BZ19472" s="74"/>
      <c r="CA19472" s="74"/>
      <c r="CF19472" s="79"/>
      <c r="CL19472" s="79"/>
    </row>
    <row r="19473" spans="30:90">
      <c r="AD19473" s="73"/>
      <c r="AE19473" s="74"/>
      <c r="AF19473" s="74"/>
      <c r="BX19473" s="73"/>
      <c r="BY19473" s="74"/>
      <c r="BZ19473" s="74"/>
      <c r="CA19473" s="74"/>
      <c r="CF19473" s="79"/>
      <c r="CL19473" s="79"/>
    </row>
    <row r="19474" spans="30:90">
      <c r="AD19474" s="73"/>
      <c r="AE19474" s="74"/>
      <c r="AF19474" s="74"/>
      <c r="BX19474" s="73"/>
      <c r="BY19474" s="74"/>
      <c r="BZ19474" s="74"/>
      <c r="CA19474" s="74"/>
      <c r="CF19474" s="79"/>
      <c r="CL19474" s="79"/>
    </row>
    <row r="19475" spans="30:90">
      <c r="AD19475" s="73"/>
      <c r="AE19475" s="74"/>
      <c r="AF19475" s="74"/>
      <c r="BX19475" s="73"/>
      <c r="BY19475" s="74"/>
      <c r="BZ19475" s="74"/>
      <c r="CA19475" s="74"/>
      <c r="CF19475" s="79"/>
      <c r="CL19475" s="79"/>
    </row>
    <row r="19476" spans="30:90">
      <c r="AD19476" s="73"/>
      <c r="AE19476" s="74"/>
      <c r="AF19476" s="74"/>
      <c r="BX19476" s="73"/>
      <c r="BY19476" s="74"/>
      <c r="BZ19476" s="74"/>
      <c r="CA19476" s="74"/>
      <c r="CF19476" s="79"/>
      <c r="CL19476" s="79"/>
    </row>
    <row r="19477" spans="30:90">
      <c r="AD19477" s="73"/>
      <c r="AE19477" s="74"/>
      <c r="AF19477" s="74"/>
      <c r="BX19477" s="73"/>
      <c r="BY19477" s="74"/>
      <c r="BZ19477" s="74"/>
      <c r="CA19477" s="74"/>
      <c r="CF19477" s="79"/>
      <c r="CL19477" s="79"/>
    </row>
    <row r="19478" spans="30:90">
      <c r="AD19478" s="73"/>
      <c r="AE19478" s="74"/>
      <c r="AF19478" s="74"/>
      <c r="BX19478" s="73"/>
      <c r="BY19478" s="74"/>
      <c r="BZ19478" s="74"/>
      <c r="CA19478" s="74"/>
      <c r="CF19478" s="79"/>
      <c r="CL19478" s="79"/>
    </row>
    <row r="19479" spans="30:90">
      <c r="AD19479" s="73"/>
      <c r="AE19479" s="74"/>
      <c r="AF19479" s="74"/>
      <c r="BX19479" s="73"/>
      <c r="BY19479" s="74"/>
      <c r="BZ19479" s="74"/>
      <c r="CA19479" s="74"/>
      <c r="CF19479" s="79"/>
      <c r="CL19479" s="79"/>
    </row>
    <row r="19480" spans="30:90">
      <c r="AD19480" s="73"/>
      <c r="AE19480" s="74"/>
      <c r="AF19480" s="74"/>
      <c r="BX19480" s="73"/>
      <c r="BY19480" s="74"/>
      <c r="BZ19480" s="74"/>
      <c r="CA19480" s="74"/>
      <c r="CF19480" s="79"/>
      <c r="CL19480" s="79"/>
    </row>
    <row r="19481" spans="30:90">
      <c r="AD19481" s="73"/>
      <c r="AE19481" s="74"/>
      <c r="AF19481" s="74"/>
      <c r="BX19481" s="73"/>
      <c r="BY19481" s="74"/>
      <c r="BZ19481" s="74"/>
      <c r="CA19481" s="74"/>
      <c r="CF19481" s="79"/>
      <c r="CL19481" s="79"/>
    </row>
    <row r="19482" spans="30:90">
      <c r="AD19482" s="73"/>
      <c r="AE19482" s="74"/>
      <c r="AF19482" s="74"/>
      <c r="BX19482" s="73"/>
      <c r="BY19482" s="74"/>
      <c r="BZ19482" s="74"/>
      <c r="CA19482" s="74"/>
      <c r="CF19482" s="79"/>
      <c r="CL19482" s="79"/>
    </row>
    <row r="19483" spans="30:90">
      <c r="AD19483" s="73"/>
      <c r="AE19483" s="74"/>
      <c r="AF19483" s="74"/>
      <c r="BX19483" s="73"/>
      <c r="BY19483" s="74"/>
      <c r="BZ19483" s="74"/>
      <c r="CA19483" s="74"/>
      <c r="CF19483" s="79"/>
      <c r="CL19483" s="79"/>
    </row>
    <row r="19484" spans="30:90">
      <c r="AD19484" s="73"/>
      <c r="AE19484" s="74"/>
      <c r="AF19484" s="74"/>
      <c r="BX19484" s="73"/>
      <c r="BY19484" s="74"/>
      <c r="BZ19484" s="74"/>
      <c r="CA19484" s="74"/>
      <c r="CF19484" s="79"/>
      <c r="CL19484" s="79"/>
    </row>
    <row r="19485" spans="30:90">
      <c r="AD19485" s="73"/>
      <c r="AE19485" s="74"/>
      <c r="AF19485" s="74"/>
      <c r="BX19485" s="73"/>
      <c r="BY19485" s="74"/>
      <c r="BZ19485" s="74"/>
      <c r="CA19485" s="74"/>
      <c r="CF19485" s="79"/>
      <c r="CL19485" s="79"/>
    </row>
    <row r="19486" spans="30:90">
      <c r="AD19486" s="73"/>
      <c r="AE19486" s="74"/>
      <c r="AF19486" s="74"/>
      <c r="BX19486" s="73"/>
      <c r="BY19486" s="74"/>
      <c r="BZ19486" s="74"/>
      <c r="CA19486" s="74"/>
      <c r="CF19486" s="79"/>
      <c r="CL19486" s="79"/>
    </row>
    <row r="19487" spans="30:90">
      <c r="AD19487" s="73"/>
      <c r="AE19487" s="74"/>
      <c r="AF19487" s="74"/>
      <c r="BX19487" s="73"/>
      <c r="BY19487" s="74"/>
      <c r="BZ19487" s="74"/>
      <c r="CA19487" s="74"/>
      <c r="CF19487" s="79"/>
      <c r="CL19487" s="79"/>
    </row>
    <row r="19488" spans="30:90">
      <c r="AD19488" s="73"/>
      <c r="AE19488" s="74"/>
      <c r="AF19488" s="74"/>
      <c r="BX19488" s="73"/>
      <c r="BY19488" s="74"/>
      <c r="BZ19488" s="74"/>
      <c r="CA19488" s="74"/>
      <c r="CF19488" s="79"/>
      <c r="CL19488" s="79"/>
    </row>
    <row r="19489" spans="30:90">
      <c r="AD19489" s="73"/>
      <c r="AE19489" s="74"/>
      <c r="AF19489" s="74"/>
      <c r="BX19489" s="73"/>
      <c r="BY19489" s="74"/>
      <c r="BZ19489" s="74"/>
      <c r="CA19489" s="74"/>
      <c r="CF19489" s="79"/>
      <c r="CL19489" s="79"/>
    </row>
    <row r="19490" spans="30:90">
      <c r="AD19490" s="73"/>
      <c r="AE19490" s="74"/>
      <c r="AF19490" s="74"/>
      <c r="BX19490" s="73"/>
      <c r="BY19490" s="74"/>
      <c r="BZ19490" s="74"/>
      <c r="CA19490" s="74"/>
      <c r="CF19490" s="79"/>
      <c r="CL19490" s="79"/>
    </row>
    <row r="19491" spans="30:90">
      <c r="AD19491" s="73"/>
      <c r="AE19491" s="74"/>
      <c r="AF19491" s="74"/>
      <c r="BX19491" s="73"/>
      <c r="BY19491" s="74"/>
      <c r="BZ19491" s="74"/>
      <c r="CA19491" s="74"/>
      <c r="CF19491" s="79"/>
      <c r="CL19491" s="79"/>
    </row>
    <row r="19492" spans="30:90">
      <c r="AD19492" s="73"/>
      <c r="AE19492" s="74"/>
      <c r="AF19492" s="74"/>
      <c r="BX19492" s="73"/>
      <c r="BY19492" s="74"/>
      <c r="BZ19492" s="74"/>
      <c r="CA19492" s="74"/>
      <c r="CF19492" s="79"/>
      <c r="CL19492" s="79"/>
    </row>
    <row r="19493" spans="30:90">
      <c r="AD19493" s="73"/>
      <c r="AE19493" s="74"/>
      <c r="AF19493" s="74"/>
      <c r="BX19493" s="73"/>
      <c r="BY19493" s="74"/>
      <c r="BZ19493" s="74"/>
      <c r="CA19493" s="74"/>
      <c r="CF19493" s="79"/>
      <c r="CL19493" s="79"/>
    </row>
    <row r="19494" spans="30:90">
      <c r="AD19494" s="73"/>
      <c r="AE19494" s="74"/>
      <c r="AF19494" s="74"/>
      <c r="BX19494" s="73"/>
      <c r="BY19494" s="74"/>
      <c r="BZ19494" s="74"/>
      <c r="CA19494" s="74"/>
      <c r="CF19494" s="79"/>
      <c r="CL19494" s="79"/>
    </row>
    <row r="19495" spans="30:90">
      <c r="AD19495" s="73"/>
      <c r="AE19495" s="74"/>
      <c r="AF19495" s="74"/>
      <c r="BX19495" s="73"/>
      <c r="BY19495" s="74"/>
      <c r="BZ19495" s="74"/>
      <c r="CA19495" s="74"/>
      <c r="CF19495" s="79"/>
      <c r="CL19495" s="79"/>
    </row>
    <row r="19496" spans="30:90">
      <c r="AD19496" s="73"/>
      <c r="AE19496" s="74"/>
      <c r="AF19496" s="74"/>
      <c r="BX19496" s="73"/>
      <c r="BY19496" s="74"/>
      <c r="BZ19496" s="74"/>
      <c r="CA19496" s="74"/>
      <c r="CF19496" s="79"/>
      <c r="CL19496" s="79"/>
    </row>
    <row r="19497" spans="30:90">
      <c r="AD19497" s="73"/>
      <c r="AE19497" s="74"/>
      <c r="AF19497" s="74"/>
      <c r="BX19497" s="73"/>
      <c r="BY19497" s="74"/>
      <c r="BZ19497" s="74"/>
      <c r="CA19497" s="74"/>
      <c r="CF19497" s="79"/>
      <c r="CL19497" s="79"/>
    </row>
    <row r="19498" spans="30:90">
      <c r="AD19498" s="73"/>
      <c r="AE19498" s="74"/>
      <c r="AF19498" s="74"/>
      <c r="BX19498" s="73"/>
      <c r="BY19498" s="74"/>
      <c r="BZ19498" s="74"/>
      <c r="CA19498" s="74"/>
      <c r="CF19498" s="79"/>
      <c r="CL19498" s="79"/>
    </row>
    <row r="19499" spans="30:90">
      <c r="AD19499" s="73"/>
      <c r="AE19499" s="74"/>
      <c r="AF19499" s="74"/>
      <c r="BX19499" s="73"/>
      <c r="BY19499" s="74"/>
      <c r="BZ19499" s="74"/>
      <c r="CA19499" s="74"/>
      <c r="CF19499" s="79"/>
      <c r="CL19499" s="79"/>
    </row>
    <row r="19500" spans="30:90">
      <c r="AD19500" s="73"/>
      <c r="AE19500" s="74"/>
      <c r="AF19500" s="74"/>
      <c r="BX19500" s="73"/>
      <c r="BY19500" s="74"/>
      <c r="BZ19500" s="74"/>
      <c r="CA19500" s="74"/>
      <c r="CF19500" s="79"/>
      <c r="CL19500" s="79"/>
    </row>
    <row r="19501" spans="30:90">
      <c r="AD19501" s="73"/>
      <c r="AE19501" s="74"/>
      <c r="AF19501" s="74"/>
      <c r="BX19501" s="73"/>
      <c r="BY19501" s="74"/>
      <c r="BZ19501" s="74"/>
      <c r="CA19501" s="74"/>
      <c r="CF19501" s="79"/>
      <c r="CL19501" s="79"/>
    </row>
    <row r="19502" spans="30:90">
      <c r="AD19502" s="73"/>
      <c r="AE19502" s="74"/>
      <c r="AF19502" s="74"/>
      <c r="BX19502" s="73"/>
      <c r="BY19502" s="74"/>
      <c r="BZ19502" s="74"/>
      <c r="CA19502" s="74"/>
      <c r="CF19502" s="79"/>
      <c r="CL19502" s="79"/>
    </row>
    <row r="19503" spans="30:90">
      <c r="AD19503" s="73"/>
      <c r="AE19503" s="74"/>
      <c r="AF19503" s="74"/>
      <c r="BX19503" s="73"/>
      <c r="BY19503" s="74"/>
      <c r="BZ19503" s="74"/>
      <c r="CA19503" s="74"/>
      <c r="CF19503" s="79"/>
      <c r="CL19503" s="79"/>
    </row>
    <row r="19504" spans="30:90">
      <c r="AD19504" s="73"/>
      <c r="AE19504" s="74"/>
      <c r="AF19504" s="74"/>
      <c r="BX19504" s="73"/>
      <c r="BY19504" s="74"/>
      <c r="BZ19504" s="74"/>
      <c r="CA19504" s="74"/>
      <c r="CF19504" s="79"/>
      <c r="CL19504" s="79"/>
    </row>
    <row r="19505" spans="30:90">
      <c r="AD19505" s="73"/>
      <c r="AE19505" s="74"/>
      <c r="AF19505" s="74"/>
      <c r="BX19505" s="73"/>
      <c r="BY19505" s="74"/>
      <c r="BZ19505" s="74"/>
      <c r="CA19505" s="74"/>
      <c r="CF19505" s="79"/>
      <c r="CL19505" s="79"/>
    </row>
    <row r="19506" spans="30:90">
      <c r="AD19506" s="73"/>
      <c r="AE19506" s="74"/>
      <c r="AF19506" s="74"/>
      <c r="BX19506" s="73"/>
      <c r="BY19506" s="74"/>
      <c r="BZ19506" s="74"/>
      <c r="CA19506" s="74"/>
      <c r="CF19506" s="79"/>
      <c r="CL19506" s="79"/>
    </row>
    <row r="19507" spans="30:90">
      <c r="AD19507" s="73"/>
      <c r="AE19507" s="74"/>
      <c r="AF19507" s="74"/>
      <c r="BX19507" s="73"/>
      <c r="BY19507" s="74"/>
      <c r="BZ19507" s="74"/>
      <c r="CA19507" s="74"/>
      <c r="CF19507" s="79"/>
      <c r="CL19507" s="79"/>
    </row>
    <row r="19508" spans="30:90">
      <c r="AD19508" s="73"/>
      <c r="AE19508" s="74"/>
      <c r="AF19508" s="74"/>
      <c r="BX19508" s="73"/>
      <c r="BY19508" s="74"/>
      <c r="BZ19508" s="74"/>
      <c r="CA19508" s="74"/>
      <c r="CF19508" s="79"/>
      <c r="CL19508" s="79"/>
    </row>
    <row r="19509" spans="30:90">
      <c r="AD19509" s="73"/>
      <c r="AE19509" s="74"/>
      <c r="AF19509" s="74"/>
      <c r="BX19509" s="73"/>
      <c r="BY19509" s="74"/>
      <c r="BZ19509" s="74"/>
      <c r="CA19509" s="74"/>
      <c r="CF19509" s="79"/>
      <c r="CL19509" s="79"/>
    </row>
    <row r="19510" spans="30:90">
      <c r="AD19510" s="73"/>
      <c r="AE19510" s="74"/>
      <c r="AF19510" s="74"/>
      <c r="BX19510" s="73"/>
      <c r="BY19510" s="74"/>
      <c r="BZ19510" s="74"/>
      <c r="CA19510" s="74"/>
      <c r="CF19510" s="79"/>
      <c r="CL19510" s="79"/>
    </row>
    <row r="19511" spans="30:90">
      <c r="AD19511" s="73"/>
      <c r="AE19511" s="74"/>
      <c r="AF19511" s="74"/>
      <c r="BX19511" s="73"/>
      <c r="BY19511" s="74"/>
      <c r="BZ19511" s="74"/>
      <c r="CA19511" s="74"/>
      <c r="CF19511" s="79"/>
      <c r="CL19511" s="79"/>
    </row>
    <row r="19512" spans="30:90">
      <c r="AD19512" s="73"/>
      <c r="AE19512" s="74"/>
      <c r="AF19512" s="74"/>
      <c r="BX19512" s="73"/>
      <c r="BY19512" s="74"/>
      <c r="BZ19512" s="74"/>
      <c r="CA19512" s="74"/>
      <c r="CF19512" s="79"/>
      <c r="CL19512" s="79"/>
    </row>
    <row r="19513" spans="30:90">
      <c r="AD19513" s="73"/>
      <c r="AE19513" s="74"/>
      <c r="AF19513" s="74"/>
      <c r="BX19513" s="73"/>
      <c r="BY19513" s="74"/>
      <c r="BZ19513" s="74"/>
      <c r="CA19513" s="74"/>
      <c r="CF19513" s="79"/>
      <c r="CL19513" s="79"/>
    </row>
    <row r="19514" spans="30:90">
      <c r="AD19514" s="73"/>
      <c r="AE19514" s="74"/>
      <c r="AF19514" s="74"/>
      <c r="BX19514" s="73"/>
      <c r="BY19514" s="74"/>
      <c r="BZ19514" s="74"/>
      <c r="CA19514" s="74"/>
      <c r="CF19514" s="79"/>
      <c r="CL19514" s="79"/>
    </row>
    <row r="19515" spans="30:90">
      <c r="AD19515" s="73"/>
      <c r="AE19515" s="74"/>
      <c r="AF19515" s="74"/>
      <c r="BX19515" s="73"/>
      <c r="BY19515" s="74"/>
      <c r="BZ19515" s="74"/>
      <c r="CA19515" s="74"/>
      <c r="CF19515" s="79"/>
      <c r="CL19515" s="79"/>
    </row>
    <row r="19516" spans="30:90">
      <c r="AD19516" s="73"/>
      <c r="AE19516" s="74"/>
      <c r="AF19516" s="74"/>
      <c r="BX19516" s="73"/>
      <c r="BY19516" s="74"/>
      <c r="BZ19516" s="74"/>
      <c r="CA19516" s="74"/>
      <c r="CF19516" s="79"/>
      <c r="CL19516" s="79"/>
    </row>
    <row r="19517" spans="30:90">
      <c r="AD19517" s="73"/>
      <c r="AE19517" s="74"/>
      <c r="AF19517" s="74"/>
      <c r="BX19517" s="73"/>
      <c r="BY19517" s="74"/>
      <c r="BZ19517" s="74"/>
      <c r="CA19517" s="74"/>
      <c r="CF19517" s="79"/>
      <c r="CL19517" s="79"/>
    </row>
    <row r="19518" spans="30:90">
      <c r="AD19518" s="73"/>
      <c r="AE19518" s="74"/>
      <c r="AF19518" s="74"/>
      <c r="BX19518" s="73"/>
      <c r="BY19518" s="74"/>
      <c r="BZ19518" s="74"/>
      <c r="CA19518" s="74"/>
      <c r="CF19518" s="79"/>
      <c r="CL19518" s="79"/>
    </row>
    <row r="19519" spans="30:90">
      <c r="AD19519" s="73"/>
      <c r="AE19519" s="74"/>
      <c r="AF19519" s="74"/>
      <c r="BX19519" s="73"/>
      <c r="BY19519" s="74"/>
      <c r="BZ19519" s="74"/>
      <c r="CA19519" s="74"/>
      <c r="CF19519" s="79"/>
      <c r="CL19519" s="79"/>
    </row>
    <row r="19520" spans="30:90">
      <c r="AD19520" s="73"/>
      <c r="AE19520" s="74"/>
      <c r="AF19520" s="74"/>
      <c r="BX19520" s="73"/>
      <c r="BY19520" s="74"/>
      <c r="BZ19520" s="74"/>
      <c r="CA19520" s="74"/>
      <c r="CF19520" s="79"/>
      <c r="CL19520" s="79"/>
    </row>
    <row r="19521" spans="30:90">
      <c r="AD19521" s="73"/>
      <c r="AE19521" s="74"/>
      <c r="AF19521" s="74"/>
      <c r="BX19521" s="73"/>
      <c r="BY19521" s="74"/>
      <c r="BZ19521" s="74"/>
      <c r="CA19521" s="74"/>
      <c r="CF19521" s="79"/>
      <c r="CL19521" s="79"/>
    </row>
    <row r="19522" spans="30:90">
      <c r="AD19522" s="73"/>
      <c r="AE19522" s="74"/>
      <c r="AF19522" s="74"/>
      <c r="BX19522" s="73"/>
      <c r="BY19522" s="74"/>
      <c r="BZ19522" s="74"/>
      <c r="CA19522" s="74"/>
      <c r="CF19522" s="79"/>
      <c r="CL19522" s="79"/>
    </row>
    <row r="19523" spans="30:90">
      <c r="AD19523" s="73"/>
      <c r="AE19523" s="74"/>
      <c r="AF19523" s="74"/>
      <c r="BX19523" s="73"/>
      <c r="BY19523" s="74"/>
      <c r="BZ19523" s="74"/>
      <c r="CA19523" s="74"/>
      <c r="CF19523" s="79"/>
      <c r="CL19523" s="79"/>
    </row>
    <row r="19524" spans="30:90">
      <c r="AD19524" s="73"/>
      <c r="AE19524" s="74"/>
      <c r="AF19524" s="74"/>
      <c r="BX19524" s="73"/>
      <c r="BY19524" s="74"/>
      <c r="BZ19524" s="74"/>
      <c r="CA19524" s="74"/>
      <c r="CF19524" s="79"/>
      <c r="CL19524" s="79"/>
    </row>
    <row r="19525" spans="30:90">
      <c r="AD19525" s="73"/>
      <c r="AE19525" s="74"/>
      <c r="AF19525" s="74"/>
      <c r="BX19525" s="73"/>
      <c r="BY19525" s="74"/>
      <c r="BZ19525" s="74"/>
      <c r="CA19525" s="74"/>
      <c r="CF19525" s="79"/>
      <c r="CL19525" s="79"/>
    </row>
    <row r="19526" spans="30:90">
      <c r="AD19526" s="73"/>
      <c r="AE19526" s="74"/>
      <c r="AF19526" s="74"/>
      <c r="BX19526" s="73"/>
      <c r="BY19526" s="74"/>
      <c r="BZ19526" s="74"/>
      <c r="CA19526" s="74"/>
      <c r="CF19526" s="79"/>
      <c r="CL19526" s="79"/>
    </row>
    <row r="19527" spans="30:90">
      <c r="AD19527" s="73"/>
      <c r="AE19527" s="74"/>
      <c r="AF19527" s="74"/>
      <c r="BX19527" s="73"/>
      <c r="BY19527" s="74"/>
      <c r="BZ19527" s="74"/>
      <c r="CA19527" s="74"/>
      <c r="CF19527" s="79"/>
      <c r="CL19527" s="79"/>
    </row>
    <row r="19528" spans="30:90">
      <c r="AD19528" s="73"/>
      <c r="AE19528" s="74"/>
      <c r="AF19528" s="74"/>
      <c r="BX19528" s="73"/>
      <c r="BY19528" s="74"/>
      <c r="BZ19528" s="74"/>
      <c r="CA19528" s="74"/>
      <c r="CF19528" s="79"/>
      <c r="CL19528" s="79"/>
    </row>
    <row r="19529" spans="30:90">
      <c r="AD19529" s="73"/>
      <c r="AE19529" s="74"/>
      <c r="AF19529" s="74"/>
      <c r="BX19529" s="73"/>
      <c r="BY19529" s="74"/>
      <c r="BZ19529" s="74"/>
      <c r="CA19529" s="74"/>
      <c r="CF19529" s="79"/>
      <c r="CL19529" s="79"/>
    </row>
    <row r="19530" spans="30:90">
      <c r="AD19530" s="73"/>
      <c r="AE19530" s="74"/>
      <c r="AF19530" s="74"/>
      <c r="BX19530" s="73"/>
      <c r="BY19530" s="74"/>
      <c r="BZ19530" s="74"/>
      <c r="CA19530" s="74"/>
      <c r="CF19530" s="79"/>
      <c r="CL19530" s="79"/>
    </row>
    <row r="19531" spans="30:90">
      <c r="AD19531" s="73"/>
      <c r="AE19531" s="74"/>
      <c r="AF19531" s="74"/>
      <c r="BX19531" s="73"/>
      <c r="BY19531" s="74"/>
      <c r="BZ19531" s="74"/>
      <c r="CA19531" s="74"/>
      <c r="CF19531" s="79"/>
      <c r="CL19531" s="79"/>
    </row>
    <row r="19532" spans="30:90">
      <c r="AD19532" s="73"/>
      <c r="AE19532" s="74"/>
      <c r="AF19532" s="74"/>
      <c r="BX19532" s="73"/>
      <c r="BY19532" s="74"/>
      <c r="BZ19532" s="74"/>
      <c r="CA19532" s="74"/>
      <c r="CF19532" s="79"/>
      <c r="CL19532" s="79"/>
    </row>
    <row r="19533" spans="30:90">
      <c r="AD19533" s="73"/>
      <c r="AE19533" s="74"/>
      <c r="AF19533" s="74"/>
      <c r="BX19533" s="73"/>
      <c r="BY19533" s="74"/>
      <c r="BZ19533" s="74"/>
      <c r="CA19533" s="74"/>
      <c r="CF19533" s="79"/>
      <c r="CL19533" s="79"/>
    </row>
    <row r="19534" spans="30:90">
      <c r="AD19534" s="73"/>
      <c r="AE19534" s="74"/>
      <c r="AF19534" s="74"/>
      <c r="BX19534" s="73"/>
      <c r="BY19534" s="74"/>
      <c r="BZ19534" s="74"/>
      <c r="CA19534" s="74"/>
      <c r="CF19534" s="79"/>
      <c r="CL19534" s="79"/>
    </row>
    <row r="19535" spans="30:90">
      <c r="AD19535" s="73"/>
      <c r="AE19535" s="74"/>
      <c r="AF19535" s="74"/>
      <c r="BX19535" s="73"/>
      <c r="BY19535" s="74"/>
      <c r="BZ19535" s="74"/>
      <c r="CA19535" s="74"/>
      <c r="CF19535" s="79"/>
      <c r="CL19535" s="79"/>
    </row>
    <row r="19536" spans="30:90">
      <c r="AD19536" s="73"/>
      <c r="AE19536" s="74"/>
      <c r="AF19536" s="74"/>
      <c r="BX19536" s="73"/>
      <c r="BY19536" s="74"/>
      <c r="BZ19536" s="74"/>
      <c r="CA19536" s="74"/>
      <c r="CF19536" s="79"/>
      <c r="CL19536" s="79"/>
    </row>
    <row r="19537" spans="30:90">
      <c r="AD19537" s="73"/>
      <c r="AE19537" s="74"/>
      <c r="AF19537" s="74"/>
      <c r="BX19537" s="73"/>
      <c r="BY19537" s="74"/>
      <c r="BZ19537" s="74"/>
      <c r="CA19537" s="74"/>
      <c r="CF19537" s="79"/>
      <c r="CL19537" s="79"/>
    </row>
    <row r="19538" spans="30:90">
      <c r="AD19538" s="73"/>
      <c r="AE19538" s="74"/>
      <c r="AF19538" s="74"/>
      <c r="BX19538" s="73"/>
      <c r="BY19538" s="74"/>
      <c r="BZ19538" s="74"/>
      <c r="CA19538" s="74"/>
      <c r="CF19538" s="79"/>
      <c r="CL19538" s="79"/>
    </row>
    <row r="19539" spans="30:90">
      <c r="AD19539" s="73"/>
      <c r="AE19539" s="74"/>
      <c r="AF19539" s="74"/>
      <c r="BX19539" s="73"/>
      <c r="BY19539" s="74"/>
      <c r="BZ19539" s="74"/>
      <c r="CA19539" s="74"/>
      <c r="CF19539" s="79"/>
      <c r="CL19539" s="79"/>
    </row>
    <row r="19540" spans="30:90">
      <c r="AD19540" s="73"/>
      <c r="AE19540" s="74"/>
      <c r="AF19540" s="74"/>
      <c r="BX19540" s="73"/>
      <c r="BY19540" s="74"/>
      <c r="BZ19540" s="74"/>
      <c r="CA19540" s="74"/>
      <c r="CF19540" s="79"/>
      <c r="CL19540" s="79"/>
    </row>
    <row r="19541" spans="30:90">
      <c r="AD19541" s="73"/>
      <c r="AE19541" s="74"/>
      <c r="AF19541" s="74"/>
      <c r="BX19541" s="73"/>
      <c r="BY19541" s="74"/>
      <c r="BZ19541" s="74"/>
      <c r="CA19541" s="74"/>
      <c r="CF19541" s="79"/>
      <c r="CL19541" s="79"/>
    </row>
    <row r="19542" spans="30:90">
      <c r="AD19542" s="73"/>
      <c r="AE19542" s="74"/>
      <c r="AF19542" s="74"/>
      <c r="BX19542" s="73"/>
      <c r="BY19542" s="74"/>
      <c r="BZ19542" s="74"/>
      <c r="CA19542" s="74"/>
      <c r="CF19542" s="79"/>
      <c r="CL19542" s="79"/>
    </row>
    <row r="19543" spans="30:90">
      <c r="AD19543" s="73"/>
      <c r="AE19543" s="74"/>
      <c r="AF19543" s="74"/>
      <c r="BX19543" s="73"/>
      <c r="BY19543" s="74"/>
      <c r="BZ19543" s="74"/>
      <c r="CA19543" s="74"/>
      <c r="CF19543" s="79"/>
      <c r="CL19543" s="79"/>
    </row>
    <row r="19544" spans="30:90">
      <c r="AD19544" s="73"/>
      <c r="AE19544" s="74"/>
      <c r="AF19544" s="74"/>
      <c r="BX19544" s="73"/>
      <c r="BY19544" s="74"/>
      <c r="BZ19544" s="74"/>
      <c r="CA19544" s="74"/>
      <c r="CF19544" s="79"/>
      <c r="CL19544" s="79"/>
    </row>
    <row r="19545" spans="30:90">
      <c r="AD19545" s="73"/>
      <c r="AE19545" s="74"/>
      <c r="AF19545" s="74"/>
      <c r="BX19545" s="73"/>
      <c r="BY19545" s="74"/>
      <c r="BZ19545" s="74"/>
      <c r="CA19545" s="74"/>
      <c r="CF19545" s="79"/>
      <c r="CL19545" s="79"/>
    </row>
    <row r="19546" spans="30:90">
      <c r="AD19546" s="73"/>
      <c r="AE19546" s="74"/>
      <c r="AF19546" s="74"/>
      <c r="BX19546" s="73"/>
      <c r="BY19546" s="74"/>
      <c r="BZ19546" s="74"/>
      <c r="CA19546" s="74"/>
      <c r="CF19546" s="79"/>
      <c r="CL19546" s="79"/>
    </row>
    <row r="19547" spans="30:90">
      <c r="AD19547" s="73"/>
      <c r="AE19547" s="74"/>
      <c r="AF19547" s="74"/>
      <c r="BX19547" s="73"/>
      <c r="BY19547" s="74"/>
      <c r="BZ19547" s="74"/>
      <c r="CA19547" s="74"/>
      <c r="CF19547" s="79"/>
      <c r="CL19547" s="79"/>
    </row>
    <row r="19548" spans="30:90">
      <c r="AD19548" s="73"/>
      <c r="AE19548" s="74"/>
      <c r="AF19548" s="74"/>
      <c r="BX19548" s="73"/>
      <c r="BY19548" s="74"/>
      <c r="BZ19548" s="74"/>
      <c r="CA19548" s="74"/>
      <c r="CF19548" s="79"/>
      <c r="CL19548" s="79"/>
    </row>
    <row r="19549" spans="30:90">
      <c r="AD19549" s="73"/>
      <c r="AE19549" s="74"/>
      <c r="AF19549" s="74"/>
      <c r="BX19549" s="73"/>
      <c r="BY19549" s="74"/>
      <c r="BZ19549" s="74"/>
      <c r="CA19549" s="74"/>
      <c r="CF19549" s="79"/>
      <c r="CL19549" s="79"/>
    </row>
    <row r="19550" spans="30:90">
      <c r="AD19550" s="73"/>
      <c r="AE19550" s="74"/>
      <c r="AF19550" s="74"/>
      <c r="BX19550" s="73"/>
      <c r="BY19550" s="74"/>
      <c r="BZ19550" s="74"/>
      <c r="CA19550" s="74"/>
      <c r="CF19550" s="79"/>
      <c r="CL19550" s="79"/>
    </row>
    <row r="19551" spans="30:90">
      <c r="AD19551" s="73"/>
      <c r="AE19551" s="74"/>
      <c r="AF19551" s="74"/>
      <c r="BX19551" s="73"/>
      <c r="BY19551" s="74"/>
      <c r="BZ19551" s="74"/>
      <c r="CA19551" s="74"/>
      <c r="CF19551" s="79"/>
      <c r="CL19551" s="79"/>
    </row>
    <row r="19552" spans="30:90">
      <c r="AD19552" s="73"/>
      <c r="AE19552" s="74"/>
      <c r="AF19552" s="74"/>
      <c r="BX19552" s="73"/>
      <c r="BY19552" s="74"/>
      <c r="BZ19552" s="74"/>
      <c r="CA19552" s="74"/>
      <c r="CF19552" s="79"/>
      <c r="CL19552" s="79"/>
    </row>
    <row r="19553" spans="30:90">
      <c r="AD19553" s="73"/>
      <c r="AE19553" s="74"/>
      <c r="AF19553" s="74"/>
      <c r="BX19553" s="73"/>
      <c r="BY19553" s="74"/>
      <c r="BZ19553" s="74"/>
      <c r="CA19553" s="74"/>
      <c r="CF19553" s="79"/>
      <c r="CL19553" s="79"/>
    </row>
    <row r="19554" spans="30:90">
      <c r="AD19554" s="73"/>
      <c r="AE19554" s="74"/>
      <c r="AF19554" s="74"/>
      <c r="BX19554" s="73"/>
      <c r="BY19554" s="74"/>
      <c r="BZ19554" s="74"/>
      <c r="CA19554" s="74"/>
      <c r="CF19554" s="79"/>
      <c r="CL19554" s="79"/>
    </row>
    <row r="19555" spans="30:90">
      <c r="AD19555" s="73"/>
      <c r="AE19555" s="74"/>
      <c r="AF19555" s="74"/>
      <c r="BX19555" s="73"/>
      <c r="BY19555" s="74"/>
      <c r="BZ19555" s="74"/>
      <c r="CA19555" s="74"/>
      <c r="CF19555" s="79"/>
      <c r="CL19555" s="79"/>
    </row>
    <row r="19556" spans="30:90">
      <c r="AD19556" s="73"/>
      <c r="AE19556" s="74"/>
      <c r="AF19556" s="74"/>
      <c r="BX19556" s="73"/>
      <c r="BY19556" s="74"/>
      <c r="BZ19556" s="74"/>
      <c r="CA19556" s="74"/>
      <c r="CF19556" s="79"/>
      <c r="CL19556" s="79"/>
    </row>
    <row r="19557" spans="30:90">
      <c r="AD19557" s="73"/>
      <c r="AE19557" s="74"/>
      <c r="AF19557" s="74"/>
      <c r="BX19557" s="73"/>
      <c r="BY19557" s="74"/>
      <c r="BZ19557" s="74"/>
      <c r="CA19557" s="74"/>
      <c r="CF19557" s="79"/>
      <c r="CL19557" s="79"/>
    </row>
    <row r="19558" spans="30:90">
      <c r="AD19558" s="73"/>
      <c r="AE19558" s="74"/>
      <c r="AF19558" s="74"/>
      <c r="BX19558" s="73"/>
      <c r="BY19558" s="74"/>
      <c r="BZ19558" s="74"/>
      <c r="CA19558" s="74"/>
      <c r="CF19558" s="79"/>
      <c r="CL19558" s="79"/>
    </row>
    <row r="19559" spans="30:90">
      <c r="AD19559" s="73"/>
      <c r="AE19559" s="74"/>
      <c r="AF19559" s="74"/>
      <c r="BX19559" s="73"/>
      <c r="BY19559" s="74"/>
      <c r="BZ19559" s="74"/>
      <c r="CA19559" s="74"/>
      <c r="CF19559" s="79"/>
      <c r="CL19559" s="79"/>
    </row>
    <row r="19560" spans="30:90">
      <c r="AD19560" s="73"/>
      <c r="AE19560" s="74"/>
      <c r="AF19560" s="74"/>
      <c r="BX19560" s="73"/>
      <c r="BY19560" s="74"/>
      <c r="BZ19560" s="74"/>
      <c r="CA19560" s="74"/>
      <c r="CF19560" s="79"/>
      <c r="CL19560" s="79"/>
    </row>
    <row r="19561" spans="30:90">
      <c r="AD19561" s="73"/>
      <c r="AE19561" s="74"/>
      <c r="AF19561" s="74"/>
      <c r="BX19561" s="73"/>
      <c r="BY19561" s="74"/>
      <c r="BZ19561" s="74"/>
      <c r="CA19561" s="74"/>
      <c r="CF19561" s="79"/>
      <c r="CL19561" s="79"/>
    </row>
    <row r="19562" spans="30:90">
      <c r="AD19562" s="73"/>
      <c r="AE19562" s="74"/>
      <c r="AF19562" s="74"/>
      <c r="BX19562" s="73"/>
      <c r="BY19562" s="74"/>
      <c r="BZ19562" s="74"/>
      <c r="CA19562" s="74"/>
      <c r="CF19562" s="79"/>
      <c r="CL19562" s="79"/>
    </row>
    <row r="19563" spans="30:90">
      <c r="AD19563" s="73"/>
      <c r="AE19563" s="74"/>
      <c r="AF19563" s="74"/>
      <c r="BX19563" s="73"/>
      <c r="BY19563" s="74"/>
      <c r="BZ19563" s="74"/>
      <c r="CA19563" s="74"/>
      <c r="CF19563" s="79"/>
      <c r="CL19563" s="79"/>
    </row>
    <row r="19564" spans="30:90">
      <c r="AD19564" s="73"/>
      <c r="AE19564" s="74"/>
      <c r="AF19564" s="74"/>
      <c r="BX19564" s="73"/>
      <c r="BY19564" s="74"/>
      <c r="BZ19564" s="74"/>
      <c r="CA19564" s="74"/>
      <c r="CF19564" s="79"/>
      <c r="CL19564" s="79"/>
    </row>
    <row r="19565" spans="30:90">
      <c r="AD19565" s="73"/>
      <c r="AE19565" s="74"/>
      <c r="AF19565" s="74"/>
      <c r="BX19565" s="73"/>
      <c r="BY19565" s="74"/>
      <c r="BZ19565" s="74"/>
      <c r="CA19565" s="74"/>
      <c r="CF19565" s="79"/>
      <c r="CL19565" s="79"/>
    </row>
    <row r="19566" spans="30:90">
      <c r="AD19566" s="73"/>
      <c r="AE19566" s="74"/>
      <c r="AF19566" s="74"/>
      <c r="BX19566" s="73"/>
      <c r="BY19566" s="74"/>
      <c r="BZ19566" s="74"/>
      <c r="CA19566" s="74"/>
      <c r="CF19566" s="79"/>
      <c r="CL19566" s="79"/>
    </row>
    <row r="19567" spans="30:90">
      <c r="AD19567" s="73"/>
      <c r="AE19567" s="74"/>
      <c r="AF19567" s="74"/>
      <c r="BX19567" s="73"/>
      <c r="BY19567" s="74"/>
      <c r="BZ19567" s="74"/>
      <c r="CA19567" s="74"/>
      <c r="CF19567" s="79"/>
      <c r="CL19567" s="79"/>
    </row>
    <row r="19568" spans="30:90">
      <c r="AD19568" s="73"/>
      <c r="AE19568" s="74"/>
      <c r="AF19568" s="74"/>
      <c r="BX19568" s="73"/>
      <c r="BY19568" s="74"/>
      <c r="BZ19568" s="74"/>
      <c r="CA19568" s="74"/>
      <c r="CF19568" s="79"/>
      <c r="CL19568" s="79"/>
    </row>
    <row r="19569" spans="30:90">
      <c r="AD19569" s="73"/>
      <c r="AE19569" s="74"/>
      <c r="AF19569" s="74"/>
      <c r="BX19569" s="73"/>
      <c r="BY19569" s="74"/>
      <c r="BZ19569" s="74"/>
      <c r="CA19569" s="74"/>
      <c r="CF19569" s="79"/>
      <c r="CL19569" s="79"/>
    </row>
    <row r="19570" spans="30:90">
      <c r="AD19570" s="73"/>
      <c r="AE19570" s="74"/>
      <c r="AF19570" s="74"/>
      <c r="BX19570" s="73"/>
      <c r="BY19570" s="74"/>
      <c r="BZ19570" s="74"/>
      <c r="CA19570" s="74"/>
      <c r="CF19570" s="79"/>
      <c r="CL19570" s="79"/>
    </row>
    <row r="19571" spans="30:90">
      <c r="AD19571" s="73"/>
      <c r="AE19571" s="74"/>
      <c r="AF19571" s="74"/>
      <c r="BX19571" s="73"/>
      <c r="BY19571" s="74"/>
      <c r="BZ19571" s="74"/>
      <c r="CA19571" s="74"/>
      <c r="CF19571" s="79"/>
      <c r="CL19571" s="79"/>
    </row>
    <row r="19572" spans="30:90">
      <c r="AD19572" s="73"/>
      <c r="AE19572" s="74"/>
      <c r="AF19572" s="74"/>
      <c r="BX19572" s="73"/>
      <c r="BY19572" s="74"/>
      <c r="BZ19572" s="74"/>
      <c r="CA19572" s="74"/>
      <c r="CF19572" s="79"/>
      <c r="CL19572" s="79"/>
    </row>
    <row r="19573" spans="30:90">
      <c r="AD19573" s="73"/>
      <c r="AE19573" s="74"/>
      <c r="AF19573" s="74"/>
      <c r="BX19573" s="73"/>
      <c r="BY19573" s="74"/>
      <c r="BZ19573" s="74"/>
      <c r="CA19573" s="74"/>
      <c r="CF19573" s="79"/>
      <c r="CL19573" s="79"/>
    </row>
    <row r="19574" spans="30:90">
      <c r="AD19574" s="73"/>
      <c r="AE19574" s="74"/>
      <c r="AF19574" s="74"/>
      <c r="BX19574" s="73"/>
      <c r="BY19574" s="74"/>
      <c r="BZ19574" s="74"/>
      <c r="CA19574" s="74"/>
      <c r="CF19574" s="79"/>
      <c r="CL19574" s="79"/>
    </row>
    <row r="19575" spans="30:90">
      <c r="AD19575" s="73"/>
      <c r="AE19575" s="74"/>
      <c r="AF19575" s="74"/>
      <c r="BX19575" s="73"/>
      <c r="BY19575" s="74"/>
      <c r="BZ19575" s="74"/>
      <c r="CA19575" s="74"/>
      <c r="CF19575" s="79"/>
      <c r="CL19575" s="79"/>
    </row>
    <row r="19576" spans="30:90">
      <c r="AD19576" s="73"/>
      <c r="AE19576" s="74"/>
      <c r="AF19576" s="74"/>
      <c r="BX19576" s="73"/>
      <c r="BY19576" s="74"/>
      <c r="BZ19576" s="74"/>
      <c r="CA19576" s="74"/>
      <c r="CF19576" s="79"/>
      <c r="CL19576" s="79"/>
    </row>
    <row r="19577" spans="30:90">
      <c r="AD19577" s="73"/>
      <c r="AE19577" s="74"/>
      <c r="AF19577" s="74"/>
      <c r="BX19577" s="73"/>
      <c r="BY19577" s="74"/>
      <c r="BZ19577" s="74"/>
      <c r="CA19577" s="74"/>
      <c r="CF19577" s="79"/>
      <c r="CL19577" s="79"/>
    </row>
    <row r="19578" spans="30:90">
      <c r="AD19578" s="73"/>
      <c r="AE19578" s="74"/>
      <c r="AF19578" s="74"/>
      <c r="BX19578" s="73"/>
      <c r="BY19578" s="74"/>
      <c r="BZ19578" s="74"/>
      <c r="CA19578" s="74"/>
      <c r="CF19578" s="79"/>
      <c r="CL19578" s="79"/>
    </row>
    <row r="19579" spans="30:90">
      <c r="AD19579" s="73"/>
      <c r="AE19579" s="74"/>
      <c r="AF19579" s="74"/>
      <c r="BX19579" s="73"/>
      <c r="BY19579" s="74"/>
      <c r="BZ19579" s="74"/>
      <c r="CA19579" s="74"/>
      <c r="CF19579" s="79"/>
      <c r="CL19579" s="79"/>
    </row>
    <row r="19580" spans="30:90">
      <c r="AD19580" s="73"/>
      <c r="AE19580" s="74"/>
      <c r="AF19580" s="74"/>
      <c r="BX19580" s="73"/>
      <c r="BY19580" s="74"/>
      <c r="BZ19580" s="74"/>
      <c r="CA19580" s="74"/>
      <c r="CF19580" s="79"/>
      <c r="CL19580" s="79"/>
    </row>
    <row r="19581" spans="30:90">
      <c r="AD19581" s="73"/>
      <c r="AE19581" s="74"/>
      <c r="AF19581" s="74"/>
      <c r="BX19581" s="73"/>
      <c r="BY19581" s="74"/>
      <c r="BZ19581" s="74"/>
      <c r="CA19581" s="74"/>
      <c r="CF19581" s="79"/>
      <c r="CL19581" s="79"/>
    </row>
    <row r="19582" spans="30:90">
      <c r="AD19582" s="73"/>
      <c r="AE19582" s="74"/>
      <c r="AF19582" s="74"/>
      <c r="BX19582" s="73"/>
      <c r="BY19582" s="74"/>
      <c r="BZ19582" s="74"/>
      <c r="CA19582" s="74"/>
      <c r="CF19582" s="79"/>
      <c r="CL19582" s="79"/>
    </row>
    <row r="19583" spans="30:90">
      <c r="AD19583" s="73"/>
      <c r="AE19583" s="74"/>
      <c r="AF19583" s="74"/>
      <c r="BX19583" s="73"/>
      <c r="BY19583" s="74"/>
      <c r="BZ19583" s="74"/>
      <c r="CA19583" s="74"/>
      <c r="CF19583" s="79"/>
      <c r="CL19583" s="79"/>
    </row>
    <row r="19584" spans="30:90">
      <c r="AD19584" s="73"/>
      <c r="AE19584" s="74"/>
      <c r="AF19584" s="74"/>
      <c r="BX19584" s="73"/>
      <c r="BY19584" s="74"/>
      <c r="BZ19584" s="74"/>
      <c r="CA19584" s="74"/>
      <c r="CF19584" s="79"/>
      <c r="CL19584" s="79"/>
    </row>
    <row r="19585" spans="30:90">
      <c r="AD19585" s="73"/>
      <c r="AE19585" s="74"/>
      <c r="AF19585" s="74"/>
      <c r="BX19585" s="73"/>
      <c r="BY19585" s="74"/>
      <c r="BZ19585" s="74"/>
      <c r="CA19585" s="74"/>
      <c r="CF19585" s="79"/>
      <c r="CL19585" s="79"/>
    </row>
    <row r="19586" spans="30:90">
      <c r="AD19586" s="73"/>
      <c r="AE19586" s="74"/>
      <c r="AF19586" s="74"/>
      <c r="BX19586" s="73"/>
      <c r="BY19586" s="74"/>
      <c r="BZ19586" s="74"/>
      <c r="CA19586" s="74"/>
      <c r="CF19586" s="79"/>
      <c r="CL19586" s="79"/>
    </row>
    <row r="19587" spans="30:90">
      <c r="AD19587" s="73"/>
      <c r="AE19587" s="74"/>
      <c r="AF19587" s="74"/>
      <c r="BX19587" s="73"/>
      <c r="BY19587" s="74"/>
      <c r="BZ19587" s="74"/>
      <c r="CA19587" s="74"/>
      <c r="CF19587" s="79"/>
      <c r="CL19587" s="79"/>
    </row>
    <row r="19588" spans="30:90">
      <c r="AD19588" s="73"/>
      <c r="AE19588" s="74"/>
      <c r="AF19588" s="74"/>
      <c r="BX19588" s="73"/>
      <c r="BY19588" s="74"/>
      <c r="BZ19588" s="74"/>
      <c r="CA19588" s="74"/>
      <c r="CF19588" s="79"/>
      <c r="CL19588" s="79"/>
    </row>
    <row r="19589" spans="30:90">
      <c r="AD19589" s="73"/>
      <c r="AE19589" s="74"/>
      <c r="AF19589" s="74"/>
      <c r="BX19589" s="73"/>
      <c r="BY19589" s="74"/>
      <c r="BZ19589" s="74"/>
      <c r="CA19589" s="74"/>
      <c r="CF19589" s="79"/>
      <c r="CL19589" s="79"/>
    </row>
    <row r="19590" spans="30:90">
      <c r="AD19590" s="73"/>
      <c r="AE19590" s="74"/>
      <c r="AF19590" s="74"/>
      <c r="BX19590" s="73"/>
      <c r="BY19590" s="74"/>
      <c r="BZ19590" s="74"/>
      <c r="CA19590" s="74"/>
      <c r="CF19590" s="79"/>
      <c r="CL19590" s="79"/>
    </row>
    <row r="19591" spans="30:90">
      <c r="AD19591" s="73"/>
      <c r="AE19591" s="74"/>
      <c r="AF19591" s="74"/>
      <c r="BX19591" s="73"/>
      <c r="BY19591" s="74"/>
      <c r="BZ19591" s="74"/>
      <c r="CA19591" s="74"/>
      <c r="CF19591" s="79"/>
      <c r="CL19591" s="79"/>
    </row>
    <row r="19592" spans="30:90">
      <c r="AD19592" s="73"/>
      <c r="AE19592" s="74"/>
      <c r="AF19592" s="74"/>
      <c r="BX19592" s="73"/>
      <c r="BY19592" s="74"/>
      <c r="BZ19592" s="74"/>
      <c r="CA19592" s="74"/>
      <c r="CF19592" s="79"/>
      <c r="CL19592" s="79"/>
    </row>
    <row r="19593" spans="30:90">
      <c r="AD19593" s="73"/>
      <c r="AE19593" s="74"/>
      <c r="AF19593" s="74"/>
      <c r="BX19593" s="73"/>
      <c r="BY19593" s="74"/>
      <c r="BZ19593" s="74"/>
      <c r="CA19593" s="74"/>
      <c r="CF19593" s="79"/>
      <c r="CL19593" s="79"/>
    </row>
    <row r="19594" spans="30:90">
      <c r="AD19594" s="73"/>
      <c r="AE19594" s="74"/>
      <c r="AF19594" s="74"/>
      <c r="BX19594" s="73"/>
      <c r="BY19594" s="74"/>
      <c r="BZ19594" s="74"/>
      <c r="CA19594" s="74"/>
      <c r="CF19594" s="79"/>
      <c r="CL19594" s="79"/>
    </row>
    <row r="19595" spans="30:90">
      <c r="AD19595" s="73"/>
      <c r="AE19595" s="74"/>
      <c r="AF19595" s="74"/>
      <c r="BX19595" s="73"/>
      <c r="BY19595" s="74"/>
      <c r="BZ19595" s="74"/>
      <c r="CA19595" s="74"/>
      <c r="CF19595" s="79"/>
      <c r="CL19595" s="79"/>
    </row>
    <row r="19596" spans="30:90">
      <c r="AD19596" s="73"/>
      <c r="AE19596" s="74"/>
      <c r="AF19596" s="74"/>
      <c r="BX19596" s="73"/>
      <c r="BY19596" s="74"/>
      <c r="BZ19596" s="74"/>
      <c r="CA19596" s="74"/>
      <c r="CF19596" s="79"/>
      <c r="CL19596" s="79"/>
    </row>
    <row r="19597" spans="30:90">
      <c r="AD19597" s="73"/>
      <c r="AE19597" s="74"/>
      <c r="AF19597" s="74"/>
      <c r="BX19597" s="73"/>
      <c r="BY19597" s="74"/>
      <c r="BZ19597" s="74"/>
      <c r="CA19597" s="74"/>
      <c r="CF19597" s="79"/>
      <c r="CL19597" s="79"/>
    </row>
    <row r="19598" spans="30:90">
      <c r="AD19598" s="73"/>
      <c r="AE19598" s="74"/>
      <c r="AF19598" s="74"/>
      <c r="BX19598" s="73"/>
      <c r="BY19598" s="74"/>
      <c r="BZ19598" s="74"/>
      <c r="CA19598" s="74"/>
      <c r="CF19598" s="79"/>
      <c r="CL19598" s="79"/>
    </row>
    <row r="19599" spans="30:90">
      <c r="AD19599" s="73"/>
      <c r="AE19599" s="74"/>
      <c r="AF19599" s="74"/>
      <c r="BX19599" s="73"/>
      <c r="BY19599" s="74"/>
      <c r="BZ19599" s="74"/>
      <c r="CA19599" s="74"/>
      <c r="CF19599" s="79"/>
      <c r="CL19599" s="79"/>
    </row>
    <row r="19600" spans="30:90">
      <c r="AD19600" s="73"/>
      <c r="AE19600" s="74"/>
      <c r="AF19600" s="74"/>
      <c r="BX19600" s="73"/>
      <c r="BY19600" s="74"/>
      <c r="BZ19600" s="74"/>
      <c r="CA19600" s="74"/>
      <c r="CF19600" s="79"/>
      <c r="CL19600" s="79"/>
    </row>
    <row r="19601" spans="30:90">
      <c r="AD19601" s="73"/>
      <c r="AE19601" s="74"/>
      <c r="AF19601" s="74"/>
      <c r="BX19601" s="73"/>
      <c r="BY19601" s="74"/>
      <c r="BZ19601" s="74"/>
      <c r="CA19601" s="74"/>
      <c r="CF19601" s="79"/>
      <c r="CL19601" s="79"/>
    </row>
    <row r="19602" spans="30:90">
      <c r="AD19602" s="73"/>
      <c r="AE19602" s="74"/>
      <c r="AF19602" s="74"/>
      <c r="BX19602" s="73"/>
      <c r="BY19602" s="74"/>
      <c r="BZ19602" s="74"/>
      <c r="CA19602" s="74"/>
      <c r="CF19602" s="79"/>
      <c r="CL19602" s="79"/>
    </row>
    <row r="19603" spans="30:90">
      <c r="AD19603" s="73"/>
      <c r="AE19603" s="74"/>
      <c r="AF19603" s="74"/>
      <c r="BX19603" s="73"/>
      <c r="BY19603" s="74"/>
      <c r="BZ19603" s="74"/>
      <c r="CA19603" s="74"/>
      <c r="CF19603" s="79"/>
      <c r="CL19603" s="79"/>
    </row>
    <row r="19604" spans="30:90">
      <c r="AD19604" s="73"/>
      <c r="AE19604" s="74"/>
      <c r="AF19604" s="74"/>
      <c r="BX19604" s="73"/>
      <c r="BY19604" s="74"/>
      <c r="BZ19604" s="74"/>
      <c r="CA19604" s="74"/>
      <c r="CF19604" s="79"/>
      <c r="CL19604" s="79"/>
    </row>
    <row r="19605" spans="30:90">
      <c r="AD19605" s="73"/>
      <c r="AE19605" s="74"/>
      <c r="AF19605" s="74"/>
      <c r="BX19605" s="73"/>
      <c r="BY19605" s="74"/>
      <c r="BZ19605" s="74"/>
      <c r="CA19605" s="74"/>
      <c r="CF19605" s="79"/>
      <c r="CL19605" s="79"/>
    </row>
    <row r="19606" spans="30:90">
      <c r="AD19606" s="73"/>
      <c r="AE19606" s="74"/>
      <c r="AF19606" s="74"/>
      <c r="BX19606" s="73"/>
      <c r="BY19606" s="74"/>
      <c r="BZ19606" s="74"/>
      <c r="CA19606" s="74"/>
      <c r="CF19606" s="79"/>
      <c r="CL19606" s="79"/>
    </row>
    <row r="19607" spans="30:90">
      <c r="AD19607" s="73"/>
      <c r="AE19607" s="74"/>
      <c r="AF19607" s="74"/>
      <c r="BX19607" s="73"/>
      <c r="BY19607" s="74"/>
      <c r="BZ19607" s="74"/>
      <c r="CA19607" s="74"/>
      <c r="CF19607" s="79"/>
      <c r="CL19607" s="79"/>
    </row>
    <row r="19608" spans="30:90">
      <c r="AD19608" s="73"/>
      <c r="AE19608" s="74"/>
      <c r="AF19608" s="74"/>
      <c r="BX19608" s="73"/>
      <c r="BY19608" s="74"/>
      <c r="BZ19608" s="74"/>
      <c r="CA19608" s="74"/>
      <c r="CF19608" s="79"/>
      <c r="CL19608" s="79"/>
    </row>
    <row r="19609" spans="30:90">
      <c r="AD19609" s="73"/>
      <c r="AE19609" s="74"/>
      <c r="AF19609" s="74"/>
      <c r="BX19609" s="73"/>
      <c r="BY19609" s="74"/>
      <c r="BZ19609" s="74"/>
      <c r="CA19609" s="74"/>
      <c r="CF19609" s="79"/>
      <c r="CL19609" s="79"/>
    </row>
    <row r="19610" spans="30:90">
      <c r="AD19610" s="73"/>
      <c r="AE19610" s="74"/>
      <c r="AF19610" s="74"/>
      <c r="BX19610" s="73"/>
      <c r="BY19610" s="74"/>
      <c r="BZ19610" s="74"/>
      <c r="CA19610" s="74"/>
      <c r="CF19610" s="79"/>
      <c r="CL19610" s="79"/>
    </row>
    <row r="19611" spans="30:90">
      <c r="AD19611" s="73"/>
      <c r="AE19611" s="74"/>
      <c r="AF19611" s="74"/>
      <c r="BX19611" s="73"/>
      <c r="BY19611" s="74"/>
      <c r="BZ19611" s="74"/>
      <c r="CA19611" s="74"/>
      <c r="CF19611" s="79"/>
      <c r="CL19611" s="79"/>
    </row>
    <row r="19612" spans="30:90">
      <c r="AD19612" s="73"/>
      <c r="AE19612" s="74"/>
      <c r="AF19612" s="74"/>
      <c r="BX19612" s="73"/>
      <c r="BY19612" s="74"/>
      <c r="BZ19612" s="74"/>
      <c r="CA19612" s="74"/>
      <c r="CF19612" s="79"/>
      <c r="CL19612" s="79"/>
    </row>
    <row r="19613" spans="30:90">
      <c r="AD19613" s="73"/>
      <c r="AE19613" s="74"/>
      <c r="AF19613" s="74"/>
      <c r="BX19613" s="73"/>
      <c r="BY19613" s="74"/>
      <c r="BZ19613" s="74"/>
      <c r="CA19613" s="74"/>
      <c r="CF19613" s="79"/>
      <c r="CL19613" s="79"/>
    </row>
    <row r="19614" spans="30:90">
      <c r="AD19614" s="73"/>
      <c r="AE19614" s="74"/>
      <c r="AF19614" s="74"/>
      <c r="BX19614" s="73"/>
      <c r="BY19614" s="74"/>
      <c r="BZ19614" s="74"/>
      <c r="CA19614" s="74"/>
      <c r="CF19614" s="79"/>
      <c r="CL19614" s="79"/>
    </row>
    <row r="19615" spans="30:90">
      <c r="AD19615" s="73"/>
      <c r="AE19615" s="74"/>
      <c r="AF19615" s="74"/>
      <c r="BX19615" s="73"/>
      <c r="BY19615" s="74"/>
      <c r="BZ19615" s="74"/>
      <c r="CA19615" s="74"/>
      <c r="CF19615" s="79"/>
      <c r="CL19615" s="79"/>
    </row>
    <row r="19616" spans="30:90">
      <c r="AD19616" s="73"/>
      <c r="AE19616" s="74"/>
      <c r="AF19616" s="74"/>
      <c r="BX19616" s="73"/>
      <c r="BY19616" s="74"/>
      <c r="BZ19616" s="74"/>
      <c r="CA19616" s="74"/>
      <c r="CF19616" s="79"/>
      <c r="CL19616" s="79"/>
    </row>
    <row r="19617" spans="30:90">
      <c r="AD19617" s="73"/>
      <c r="AE19617" s="74"/>
      <c r="AF19617" s="74"/>
      <c r="BX19617" s="73"/>
      <c r="BY19617" s="74"/>
      <c r="BZ19617" s="74"/>
      <c r="CA19617" s="74"/>
      <c r="CF19617" s="79"/>
      <c r="CL19617" s="79"/>
    </row>
    <row r="19618" spans="30:90">
      <c r="AD19618" s="73"/>
      <c r="AE19618" s="74"/>
      <c r="AF19618" s="74"/>
      <c r="BX19618" s="73"/>
      <c r="BY19618" s="74"/>
      <c r="BZ19618" s="74"/>
      <c r="CA19618" s="74"/>
      <c r="CF19618" s="79"/>
      <c r="CL19618" s="79"/>
    </row>
    <row r="19619" spans="30:90">
      <c r="AD19619" s="73"/>
      <c r="AE19619" s="74"/>
      <c r="AF19619" s="74"/>
      <c r="BX19619" s="73"/>
      <c r="BY19619" s="74"/>
      <c r="BZ19619" s="74"/>
      <c r="CA19619" s="74"/>
      <c r="CF19619" s="79"/>
      <c r="CL19619" s="79"/>
    </row>
    <row r="19620" spans="30:90">
      <c r="AD19620" s="73"/>
      <c r="AE19620" s="74"/>
      <c r="AF19620" s="74"/>
      <c r="BX19620" s="73"/>
      <c r="BY19620" s="74"/>
      <c r="BZ19620" s="74"/>
      <c r="CA19620" s="74"/>
      <c r="CF19620" s="79"/>
      <c r="CL19620" s="79"/>
    </row>
    <row r="19621" spans="30:90">
      <c r="AD19621" s="73"/>
      <c r="AE19621" s="74"/>
      <c r="AF19621" s="74"/>
      <c r="BX19621" s="73"/>
      <c r="BY19621" s="74"/>
      <c r="BZ19621" s="74"/>
      <c r="CA19621" s="74"/>
      <c r="CF19621" s="79"/>
      <c r="CL19621" s="79"/>
    </row>
    <row r="19622" spans="30:90">
      <c r="AD19622" s="73"/>
      <c r="AE19622" s="74"/>
      <c r="AF19622" s="74"/>
      <c r="BX19622" s="73"/>
      <c r="BY19622" s="74"/>
      <c r="BZ19622" s="74"/>
      <c r="CA19622" s="74"/>
      <c r="CF19622" s="79"/>
      <c r="CL19622" s="79"/>
    </row>
    <row r="19623" spans="30:90">
      <c r="AD19623" s="73"/>
      <c r="AE19623" s="74"/>
      <c r="AF19623" s="74"/>
      <c r="BX19623" s="73"/>
      <c r="BY19623" s="74"/>
      <c r="BZ19623" s="74"/>
      <c r="CA19623" s="74"/>
      <c r="CF19623" s="79"/>
      <c r="CL19623" s="79"/>
    </row>
    <row r="19624" spans="30:90">
      <c r="AD19624" s="73"/>
      <c r="AE19624" s="74"/>
      <c r="AF19624" s="74"/>
      <c r="BX19624" s="73"/>
      <c r="BY19624" s="74"/>
      <c r="BZ19624" s="74"/>
      <c r="CA19624" s="74"/>
      <c r="CF19624" s="79"/>
      <c r="CL19624" s="79"/>
    </row>
    <row r="19625" spans="30:90">
      <c r="AD19625" s="73"/>
      <c r="AE19625" s="74"/>
      <c r="AF19625" s="74"/>
      <c r="BX19625" s="73"/>
      <c r="BY19625" s="74"/>
      <c r="BZ19625" s="74"/>
      <c r="CA19625" s="74"/>
      <c r="CF19625" s="79"/>
      <c r="CL19625" s="79"/>
    </row>
    <row r="19626" spans="30:90">
      <c r="AD19626" s="73"/>
      <c r="AE19626" s="74"/>
      <c r="AF19626" s="74"/>
      <c r="BX19626" s="73"/>
      <c r="BY19626" s="74"/>
      <c r="BZ19626" s="74"/>
      <c r="CA19626" s="74"/>
      <c r="CF19626" s="79"/>
      <c r="CL19626" s="79"/>
    </row>
    <row r="19627" spans="30:90">
      <c r="AD19627" s="73"/>
      <c r="AE19627" s="74"/>
      <c r="AF19627" s="74"/>
      <c r="BX19627" s="73"/>
      <c r="BY19627" s="74"/>
      <c r="BZ19627" s="74"/>
      <c r="CA19627" s="74"/>
      <c r="CF19627" s="79"/>
      <c r="CL19627" s="79"/>
    </row>
    <row r="19628" spans="30:90">
      <c r="AD19628" s="73"/>
      <c r="AE19628" s="74"/>
      <c r="AF19628" s="74"/>
      <c r="BX19628" s="73"/>
      <c r="BY19628" s="74"/>
      <c r="BZ19628" s="74"/>
      <c r="CA19628" s="74"/>
      <c r="CF19628" s="79"/>
      <c r="CL19628" s="79"/>
    </row>
    <row r="19629" spans="30:90">
      <c r="AD19629" s="73"/>
      <c r="AE19629" s="74"/>
      <c r="AF19629" s="74"/>
      <c r="BX19629" s="73"/>
      <c r="BY19629" s="74"/>
      <c r="BZ19629" s="74"/>
      <c r="CA19629" s="74"/>
      <c r="CF19629" s="79"/>
      <c r="CL19629" s="79"/>
    </row>
    <row r="19630" spans="30:90">
      <c r="AD19630" s="73"/>
      <c r="AE19630" s="74"/>
      <c r="AF19630" s="74"/>
      <c r="BX19630" s="73"/>
      <c r="BY19630" s="74"/>
      <c r="BZ19630" s="74"/>
      <c r="CA19630" s="74"/>
      <c r="CF19630" s="79"/>
      <c r="CL19630" s="79"/>
    </row>
    <row r="19631" spans="30:90">
      <c r="AD19631" s="73"/>
      <c r="AE19631" s="74"/>
      <c r="AF19631" s="74"/>
      <c r="BX19631" s="73"/>
      <c r="BY19631" s="74"/>
      <c r="BZ19631" s="74"/>
      <c r="CA19631" s="74"/>
      <c r="CF19631" s="79"/>
      <c r="CL19631" s="79"/>
    </row>
    <row r="19632" spans="30:90">
      <c r="AD19632" s="73"/>
      <c r="AE19632" s="74"/>
      <c r="AF19632" s="74"/>
      <c r="BX19632" s="73"/>
      <c r="BY19632" s="74"/>
      <c r="BZ19632" s="74"/>
      <c r="CA19632" s="74"/>
      <c r="CF19632" s="79"/>
      <c r="CL19632" s="79"/>
    </row>
    <row r="19633" spans="30:90">
      <c r="AD19633" s="73"/>
      <c r="AE19633" s="74"/>
      <c r="AF19633" s="74"/>
      <c r="BX19633" s="73"/>
      <c r="BY19633" s="74"/>
      <c r="BZ19633" s="74"/>
      <c r="CA19633" s="74"/>
      <c r="CF19633" s="79"/>
      <c r="CL19633" s="79"/>
    </row>
    <row r="19634" spans="30:90">
      <c r="AD19634" s="73"/>
      <c r="AE19634" s="74"/>
      <c r="AF19634" s="74"/>
      <c r="BX19634" s="73"/>
      <c r="BY19634" s="74"/>
      <c r="BZ19634" s="74"/>
      <c r="CA19634" s="74"/>
      <c r="CF19634" s="79"/>
      <c r="CL19634" s="79"/>
    </row>
    <row r="19635" spans="30:90">
      <c r="AD19635" s="73"/>
      <c r="AE19635" s="74"/>
      <c r="AF19635" s="74"/>
      <c r="BX19635" s="73"/>
      <c r="BY19635" s="74"/>
      <c r="BZ19635" s="74"/>
      <c r="CA19635" s="74"/>
      <c r="CF19635" s="79"/>
      <c r="CL19635" s="79"/>
    </row>
    <row r="19636" spans="30:90">
      <c r="AD19636" s="73"/>
      <c r="AE19636" s="74"/>
      <c r="AF19636" s="74"/>
      <c r="BX19636" s="73"/>
      <c r="BY19636" s="74"/>
      <c r="BZ19636" s="74"/>
      <c r="CA19636" s="74"/>
      <c r="CF19636" s="79"/>
      <c r="CL19636" s="79"/>
    </row>
    <row r="19637" spans="30:90">
      <c r="AD19637" s="73"/>
      <c r="AE19637" s="74"/>
      <c r="AF19637" s="74"/>
      <c r="BX19637" s="73"/>
      <c r="BY19637" s="74"/>
      <c r="BZ19637" s="74"/>
      <c r="CA19637" s="74"/>
      <c r="CF19637" s="79"/>
      <c r="CL19637" s="79"/>
    </row>
    <row r="19638" spans="30:90">
      <c r="AD19638" s="73"/>
      <c r="AE19638" s="74"/>
      <c r="AF19638" s="74"/>
      <c r="BX19638" s="73"/>
      <c r="BY19638" s="74"/>
      <c r="BZ19638" s="74"/>
      <c r="CA19638" s="74"/>
      <c r="CF19638" s="79"/>
      <c r="CL19638" s="79"/>
    </row>
    <row r="19639" spans="30:90">
      <c r="AD19639" s="73"/>
      <c r="AE19639" s="74"/>
      <c r="AF19639" s="74"/>
      <c r="BX19639" s="73"/>
      <c r="BY19639" s="74"/>
      <c r="BZ19639" s="74"/>
      <c r="CA19639" s="74"/>
      <c r="CF19639" s="79"/>
      <c r="CL19639" s="79"/>
    </row>
    <row r="19640" spans="30:90">
      <c r="AD19640" s="73"/>
      <c r="AE19640" s="74"/>
      <c r="AF19640" s="74"/>
      <c r="BX19640" s="73"/>
      <c r="BY19640" s="74"/>
      <c r="BZ19640" s="74"/>
      <c r="CA19640" s="74"/>
      <c r="CF19640" s="79"/>
      <c r="CL19640" s="79"/>
    </row>
    <row r="19641" spans="30:90">
      <c r="AD19641" s="73"/>
      <c r="AE19641" s="74"/>
      <c r="AF19641" s="74"/>
      <c r="BX19641" s="73"/>
      <c r="BY19641" s="74"/>
      <c r="BZ19641" s="74"/>
      <c r="CA19641" s="74"/>
      <c r="CF19641" s="79"/>
      <c r="CL19641" s="79"/>
    </row>
    <row r="19642" spans="30:90">
      <c r="AD19642" s="73"/>
      <c r="AE19642" s="74"/>
      <c r="AF19642" s="74"/>
      <c r="BX19642" s="73"/>
      <c r="BY19642" s="74"/>
      <c r="BZ19642" s="74"/>
      <c r="CA19642" s="74"/>
      <c r="CF19642" s="79"/>
      <c r="CL19642" s="79"/>
    </row>
    <row r="19643" spans="30:90">
      <c r="AD19643" s="73"/>
      <c r="AE19643" s="74"/>
      <c r="AF19643" s="74"/>
      <c r="BX19643" s="73"/>
      <c r="BY19643" s="74"/>
      <c r="BZ19643" s="74"/>
      <c r="CA19643" s="74"/>
      <c r="CF19643" s="79"/>
      <c r="CL19643" s="79"/>
    </row>
    <row r="19644" spans="30:90">
      <c r="AD19644" s="73"/>
      <c r="AE19644" s="74"/>
      <c r="AF19644" s="74"/>
      <c r="BX19644" s="73"/>
      <c r="BY19644" s="74"/>
      <c r="BZ19644" s="74"/>
      <c r="CA19644" s="74"/>
      <c r="CF19644" s="79"/>
      <c r="CL19644" s="79"/>
    </row>
    <row r="19645" spans="30:90">
      <c r="AD19645" s="73"/>
      <c r="AE19645" s="74"/>
      <c r="AF19645" s="74"/>
      <c r="BX19645" s="73"/>
      <c r="BY19645" s="74"/>
      <c r="BZ19645" s="74"/>
      <c r="CA19645" s="74"/>
      <c r="CF19645" s="79"/>
      <c r="CL19645" s="79"/>
    </row>
    <row r="19646" spans="30:90">
      <c r="AD19646" s="73"/>
      <c r="AE19646" s="74"/>
      <c r="AF19646" s="74"/>
      <c r="BX19646" s="73"/>
      <c r="BY19646" s="74"/>
      <c r="BZ19646" s="74"/>
      <c r="CA19646" s="74"/>
      <c r="CF19646" s="79"/>
      <c r="CL19646" s="79"/>
    </row>
    <row r="19647" spans="30:90">
      <c r="AD19647" s="73"/>
      <c r="AE19647" s="74"/>
      <c r="AF19647" s="74"/>
      <c r="BX19647" s="73"/>
      <c r="BY19647" s="74"/>
      <c r="BZ19647" s="74"/>
      <c r="CA19647" s="74"/>
      <c r="CF19647" s="79"/>
      <c r="CL19647" s="79"/>
    </row>
    <row r="19648" spans="30:90">
      <c r="AD19648" s="73"/>
      <c r="AE19648" s="74"/>
      <c r="AF19648" s="74"/>
      <c r="BX19648" s="73"/>
      <c r="BY19648" s="74"/>
      <c r="BZ19648" s="74"/>
      <c r="CA19648" s="74"/>
      <c r="CF19648" s="79"/>
      <c r="CL19648" s="79"/>
    </row>
    <row r="19649" spans="30:90">
      <c r="AD19649" s="73"/>
      <c r="AE19649" s="74"/>
      <c r="AF19649" s="74"/>
      <c r="BX19649" s="73"/>
      <c r="BY19649" s="74"/>
      <c r="BZ19649" s="74"/>
      <c r="CA19649" s="74"/>
      <c r="CF19649" s="79"/>
      <c r="CL19649" s="79"/>
    </row>
    <row r="19650" spans="30:90">
      <c r="AD19650" s="73"/>
      <c r="AE19650" s="74"/>
      <c r="AF19650" s="74"/>
      <c r="BX19650" s="73"/>
      <c r="BY19650" s="74"/>
      <c r="BZ19650" s="74"/>
      <c r="CA19650" s="74"/>
      <c r="CF19650" s="79"/>
      <c r="CL19650" s="79"/>
    </row>
    <row r="19651" spans="30:90">
      <c r="AD19651" s="73"/>
      <c r="AE19651" s="74"/>
      <c r="AF19651" s="74"/>
      <c r="BX19651" s="73"/>
      <c r="BY19651" s="74"/>
      <c r="BZ19651" s="74"/>
      <c r="CA19651" s="74"/>
      <c r="CF19651" s="79"/>
      <c r="CL19651" s="79"/>
    </row>
    <row r="19652" spans="30:90">
      <c r="AD19652" s="73"/>
      <c r="AE19652" s="74"/>
      <c r="AF19652" s="74"/>
      <c r="BX19652" s="73"/>
      <c r="BY19652" s="74"/>
      <c r="BZ19652" s="74"/>
      <c r="CA19652" s="74"/>
      <c r="CF19652" s="79"/>
      <c r="CL19652" s="79"/>
    </row>
    <row r="19653" spans="30:90">
      <c r="AD19653" s="73"/>
      <c r="AE19653" s="74"/>
      <c r="AF19653" s="74"/>
      <c r="BX19653" s="73"/>
      <c r="BY19653" s="74"/>
      <c r="BZ19653" s="74"/>
      <c r="CA19653" s="74"/>
      <c r="CF19653" s="79"/>
      <c r="CL19653" s="79"/>
    </row>
    <row r="19654" spans="30:90">
      <c r="AD19654" s="73"/>
      <c r="AE19654" s="74"/>
      <c r="AF19654" s="74"/>
      <c r="BX19654" s="73"/>
      <c r="BY19654" s="74"/>
      <c r="BZ19654" s="74"/>
      <c r="CA19654" s="74"/>
      <c r="CF19654" s="79"/>
      <c r="CL19654" s="79"/>
    </row>
    <row r="19655" spans="30:90">
      <c r="AD19655" s="73"/>
      <c r="AE19655" s="74"/>
      <c r="AF19655" s="74"/>
      <c r="BX19655" s="73"/>
      <c r="BY19655" s="74"/>
      <c r="BZ19655" s="74"/>
      <c r="CA19655" s="74"/>
      <c r="CF19655" s="79"/>
      <c r="CL19655" s="79"/>
    </row>
    <row r="19656" spans="30:90">
      <c r="AD19656" s="73"/>
      <c r="AE19656" s="74"/>
      <c r="AF19656" s="74"/>
      <c r="BX19656" s="73"/>
      <c r="BY19656" s="74"/>
      <c r="BZ19656" s="74"/>
      <c r="CA19656" s="74"/>
      <c r="CF19656" s="79"/>
      <c r="CL19656" s="79"/>
    </row>
    <row r="19657" spans="30:90">
      <c r="AD19657" s="73"/>
      <c r="AE19657" s="74"/>
      <c r="AF19657" s="74"/>
      <c r="BX19657" s="73"/>
      <c r="BY19657" s="74"/>
      <c r="BZ19657" s="74"/>
      <c r="CA19657" s="74"/>
      <c r="CF19657" s="79"/>
      <c r="CL19657" s="79"/>
    </row>
    <row r="19658" spans="30:90">
      <c r="AD19658" s="73"/>
      <c r="AE19658" s="74"/>
      <c r="AF19658" s="74"/>
      <c r="BX19658" s="73"/>
      <c r="BY19658" s="74"/>
      <c r="BZ19658" s="74"/>
      <c r="CA19658" s="74"/>
      <c r="CF19658" s="79"/>
      <c r="CL19658" s="79"/>
    </row>
    <row r="19659" spans="30:90">
      <c r="AD19659" s="73"/>
      <c r="AE19659" s="74"/>
      <c r="AF19659" s="74"/>
      <c r="BX19659" s="73"/>
      <c r="BY19659" s="74"/>
      <c r="BZ19659" s="74"/>
      <c r="CA19659" s="74"/>
      <c r="CF19659" s="79"/>
      <c r="CL19659" s="79"/>
    </row>
    <row r="19660" spans="30:90">
      <c r="AD19660" s="73"/>
      <c r="AE19660" s="74"/>
      <c r="AF19660" s="74"/>
      <c r="BX19660" s="73"/>
      <c r="BY19660" s="74"/>
      <c r="BZ19660" s="74"/>
      <c r="CA19660" s="74"/>
      <c r="CF19660" s="79"/>
      <c r="CL19660" s="79"/>
    </row>
    <row r="19661" spans="30:90">
      <c r="AD19661" s="73"/>
      <c r="AE19661" s="74"/>
      <c r="AF19661" s="74"/>
      <c r="BX19661" s="73"/>
      <c r="BY19661" s="74"/>
      <c r="BZ19661" s="74"/>
      <c r="CA19661" s="74"/>
      <c r="CF19661" s="79"/>
      <c r="CL19661" s="79"/>
    </row>
    <row r="19662" spans="30:90">
      <c r="AD19662" s="73"/>
      <c r="AE19662" s="74"/>
      <c r="AF19662" s="74"/>
      <c r="BX19662" s="73"/>
      <c r="BY19662" s="74"/>
      <c r="BZ19662" s="74"/>
      <c r="CA19662" s="74"/>
      <c r="CF19662" s="79"/>
      <c r="CL19662" s="79"/>
    </row>
    <row r="19663" spans="30:90">
      <c r="AD19663" s="73"/>
      <c r="AE19663" s="74"/>
      <c r="AF19663" s="74"/>
      <c r="BX19663" s="73"/>
      <c r="BY19663" s="74"/>
      <c r="BZ19663" s="74"/>
      <c r="CA19663" s="74"/>
      <c r="CF19663" s="79"/>
      <c r="CL19663" s="79"/>
    </row>
    <row r="19664" spans="30:90">
      <c r="AD19664" s="73"/>
      <c r="AE19664" s="74"/>
      <c r="AF19664" s="74"/>
      <c r="BX19664" s="73"/>
      <c r="BY19664" s="74"/>
      <c r="BZ19664" s="74"/>
      <c r="CA19664" s="74"/>
      <c r="CF19664" s="79"/>
      <c r="CL19664" s="79"/>
    </row>
    <row r="19665" spans="30:90">
      <c r="AD19665" s="73"/>
      <c r="AE19665" s="74"/>
      <c r="AF19665" s="74"/>
      <c r="BX19665" s="73"/>
      <c r="BY19665" s="74"/>
      <c r="BZ19665" s="74"/>
      <c r="CA19665" s="74"/>
      <c r="CF19665" s="79"/>
      <c r="CL19665" s="79"/>
    </row>
    <row r="19666" spans="30:90">
      <c r="AD19666" s="73"/>
      <c r="AE19666" s="74"/>
      <c r="AF19666" s="74"/>
      <c r="BX19666" s="73"/>
      <c r="BY19666" s="74"/>
      <c r="BZ19666" s="74"/>
      <c r="CA19666" s="74"/>
      <c r="CF19666" s="79"/>
      <c r="CL19666" s="79"/>
    </row>
    <row r="19667" spans="30:90">
      <c r="AD19667" s="73"/>
      <c r="AE19667" s="74"/>
      <c r="AF19667" s="74"/>
      <c r="BX19667" s="73"/>
      <c r="BY19667" s="74"/>
      <c r="BZ19667" s="74"/>
      <c r="CA19667" s="74"/>
      <c r="CF19667" s="79"/>
      <c r="CL19667" s="79"/>
    </row>
    <row r="19668" spans="30:90">
      <c r="AD19668" s="73"/>
      <c r="AE19668" s="74"/>
      <c r="AF19668" s="74"/>
      <c r="BX19668" s="73"/>
      <c r="BY19668" s="74"/>
      <c r="BZ19668" s="74"/>
      <c r="CA19668" s="74"/>
      <c r="CF19668" s="79"/>
      <c r="CL19668" s="79"/>
    </row>
    <row r="19669" spans="30:90">
      <c r="AD19669" s="73"/>
      <c r="AE19669" s="74"/>
      <c r="AF19669" s="74"/>
      <c r="BX19669" s="73"/>
      <c r="BY19669" s="74"/>
      <c r="BZ19669" s="74"/>
      <c r="CA19669" s="74"/>
      <c r="CF19669" s="79"/>
      <c r="CL19669" s="79"/>
    </row>
    <row r="19670" spans="30:90">
      <c r="AD19670" s="73"/>
      <c r="AE19670" s="74"/>
      <c r="AF19670" s="74"/>
      <c r="BX19670" s="73"/>
      <c r="BY19670" s="74"/>
      <c r="BZ19670" s="74"/>
      <c r="CA19670" s="74"/>
      <c r="CF19670" s="79"/>
      <c r="CL19670" s="79"/>
    </row>
    <row r="19671" spans="30:90">
      <c r="AD19671" s="73"/>
      <c r="AE19671" s="74"/>
      <c r="AF19671" s="74"/>
      <c r="BX19671" s="73"/>
      <c r="BY19671" s="74"/>
      <c r="BZ19671" s="74"/>
      <c r="CA19671" s="74"/>
      <c r="CF19671" s="79"/>
      <c r="CL19671" s="79"/>
    </row>
    <row r="19672" spans="30:90">
      <c r="AD19672" s="73"/>
      <c r="AE19672" s="74"/>
      <c r="AF19672" s="74"/>
      <c r="BX19672" s="73"/>
      <c r="BY19672" s="74"/>
      <c r="BZ19672" s="74"/>
      <c r="CA19672" s="74"/>
      <c r="CF19672" s="79"/>
      <c r="CL19672" s="79"/>
    </row>
    <row r="19673" spans="30:90">
      <c r="AD19673" s="73"/>
      <c r="AE19673" s="74"/>
      <c r="AF19673" s="74"/>
      <c r="BX19673" s="73"/>
      <c r="BY19673" s="74"/>
      <c r="BZ19673" s="74"/>
      <c r="CA19673" s="74"/>
      <c r="CF19673" s="79"/>
      <c r="CL19673" s="79"/>
    </row>
    <row r="19674" spans="30:90">
      <c r="AD19674" s="73"/>
      <c r="AE19674" s="74"/>
      <c r="AF19674" s="74"/>
      <c r="BX19674" s="73"/>
      <c r="BY19674" s="74"/>
      <c r="BZ19674" s="74"/>
      <c r="CA19674" s="74"/>
      <c r="CF19674" s="79"/>
      <c r="CL19674" s="79"/>
    </row>
    <row r="19675" spans="30:90">
      <c r="AD19675" s="73"/>
      <c r="AE19675" s="74"/>
      <c r="AF19675" s="74"/>
      <c r="BX19675" s="73"/>
      <c r="BY19675" s="74"/>
      <c r="BZ19675" s="74"/>
      <c r="CA19675" s="74"/>
      <c r="CF19675" s="79"/>
      <c r="CL19675" s="79"/>
    </row>
    <row r="19676" spans="30:90">
      <c r="AD19676" s="73"/>
      <c r="AE19676" s="74"/>
      <c r="AF19676" s="74"/>
      <c r="BX19676" s="73"/>
      <c r="BY19676" s="74"/>
      <c r="BZ19676" s="74"/>
      <c r="CA19676" s="74"/>
      <c r="CF19676" s="79"/>
      <c r="CL19676" s="79"/>
    </row>
    <row r="19677" spans="30:90">
      <c r="AD19677" s="73"/>
      <c r="AE19677" s="74"/>
      <c r="AF19677" s="74"/>
      <c r="BX19677" s="73"/>
      <c r="BY19677" s="74"/>
      <c r="BZ19677" s="74"/>
      <c r="CA19677" s="74"/>
      <c r="CF19677" s="79"/>
      <c r="CL19677" s="79"/>
    </row>
    <row r="19678" spans="30:90">
      <c r="AD19678" s="73"/>
      <c r="AE19678" s="74"/>
      <c r="AF19678" s="74"/>
      <c r="BX19678" s="73"/>
      <c r="BY19678" s="74"/>
      <c r="BZ19678" s="74"/>
      <c r="CA19678" s="74"/>
      <c r="CF19678" s="79"/>
      <c r="CL19678" s="79"/>
    </row>
    <row r="19679" spans="30:90">
      <c r="AD19679" s="73"/>
      <c r="AE19679" s="74"/>
      <c r="AF19679" s="74"/>
      <c r="BX19679" s="73"/>
      <c r="BY19679" s="74"/>
      <c r="BZ19679" s="74"/>
      <c r="CA19679" s="74"/>
      <c r="CF19679" s="79"/>
      <c r="CL19679" s="79"/>
    </row>
    <row r="19680" spans="30:90">
      <c r="AD19680" s="73"/>
      <c r="AE19680" s="74"/>
      <c r="AF19680" s="74"/>
      <c r="BX19680" s="73"/>
      <c r="BY19680" s="74"/>
      <c r="BZ19680" s="74"/>
      <c r="CA19680" s="74"/>
      <c r="CF19680" s="79"/>
      <c r="CL19680" s="79"/>
    </row>
    <row r="19681" spans="30:90">
      <c r="AD19681" s="73"/>
      <c r="AE19681" s="74"/>
      <c r="AF19681" s="74"/>
      <c r="BX19681" s="73"/>
      <c r="BY19681" s="74"/>
      <c r="BZ19681" s="74"/>
      <c r="CA19681" s="74"/>
      <c r="CF19681" s="79"/>
      <c r="CL19681" s="79"/>
    </row>
    <row r="19682" spans="30:90">
      <c r="AD19682" s="73"/>
      <c r="AE19682" s="74"/>
      <c r="AF19682" s="74"/>
      <c r="BX19682" s="73"/>
      <c r="BY19682" s="74"/>
      <c r="BZ19682" s="74"/>
      <c r="CA19682" s="74"/>
      <c r="CF19682" s="79"/>
      <c r="CL19682" s="79"/>
    </row>
    <row r="19683" spans="30:90">
      <c r="AD19683" s="73"/>
      <c r="AE19683" s="74"/>
      <c r="AF19683" s="74"/>
      <c r="BX19683" s="73"/>
      <c r="BY19683" s="74"/>
      <c r="BZ19683" s="74"/>
      <c r="CA19683" s="74"/>
      <c r="CF19683" s="79"/>
      <c r="CL19683" s="79"/>
    </row>
    <row r="19684" spans="30:90">
      <c r="AD19684" s="73"/>
      <c r="AE19684" s="74"/>
      <c r="AF19684" s="74"/>
      <c r="BX19684" s="73"/>
      <c r="BY19684" s="74"/>
      <c r="BZ19684" s="74"/>
      <c r="CA19684" s="74"/>
      <c r="CF19684" s="79"/>
      <c r="CL19684" s="79"/>
    </row>
    <row r="19685" spans="30:90">
      <c r="AD19685" s="73"/>
      <c r="AE19685" s="74"/>
      <c r="AF19685" s="74"/>
      <c r="BX19685" s="73"/>
      <c r="BY19685" s="74"/>
      <c r="BZ19685" s="74"/>
      <c r="CA19685" s="74"/>
      <c r="CF19685" s="79"/>
      <c r="CL19685" s="79"/>
    </row>
    <row r="19686" spans="30:90">
      <c r="AD19686" s="73"/>
      <c r="AE19686" s="74"/>
      <c r="AF19686" s="74"/>
      <c r="BX19686" s="73"/>
      <c r="BY19686" s="74"/>
      <c r="BZ19686" s="74"/>
      <c r="CA19686" s="74"/>
      <c r="CF19686" s="79"/>
      <c r="CL19686" s="79"/>
    </row>
    <row r="19687" spans="30:90">
      <c r="AD19687" s="73"/>
      <c r="AE19687" s="74"/>
      <c r="AF19687" s="74"/>
      <c r="BX19687" s="73"/>
      <c r="BY19687" s="74"/>
      <c r="BZ19687" s="74"/>
      <c r="CA19687" s="74"/>
      <c r="CF19687" s="79"/>
      <c r="CL19687" s="79"/>
    </row>
    <row r="19688" spans="30:90">
      <c r="AD19688" s="73"/>
      <c r="AE19688" s="74"/>
      <c r="AF19688" s="74"/>
      <c r="BX19688" s="73"/>
      <c r="BY19688" s="74"/>
      <c r="BZ19688" s="74"/>
      <c r="CA19688" s="74"/>
      <c r="CF19688" s="79"/>
      <c r="CL19688" s="79"/>
    </row>
    <row r="19689" spans="30:90">
      <c r="AD19689" s="73"/>
      <c r="AE19689" s="74"/>
      <c r="AF19689" s="74"/>
      <c r="BX19689" s="73"/>
      <c r="BY19689" s="74"/>
      <c r="BZ19689" s="74"/>
      <c r="CA19689" s="74"/>
      <c r="CF19689" s="79"/>
      <c r="CL19689" s="79"/>
    </row>
    <row r="19690" spans="30:90">
      <c r="AD19690" s="73"/>
      <c r="AE19690" s="74"/>
      <c r="AF19690" s="74"/>
      <c r="BX19690" s="73"/>
      <c r="BY19690" s="74"/>
      <c r="BZ19690" s="74"/>
      <c r="CA19690" s="74"/>
      <c r="CF19690" s="79"/>
      <c r="CL19690" s="79"/>
    </row>
    <row r="19691" spans="30:90">
      <c r="AD19691" s="73"/>
      <c r="AE19691" s="74"/>
      <c r="AF19691" s="74"/>
      <c r="BX19691" s="73"/>
      <c r="BY19691" s="74"/>
      <c r="BZ19691" s="74"/>
      <c r="CA19691" s="74"/>
      <c r="CF19691" s="79"/>
      <c r="CL19691" s="79"/>
    </row>
    <row r="19692" spans="30:90">
      <c r="AD19692" s="73"/>
      <c r="AE19692" s="74"/>
      <c r="AF19692" s="74"/>
      <c r="BX19692" s="73"/>
      <c r="BY19692" s="74"/>
      <c r="BZ19692" s="74"/>
      <c r="CA19692" s="74"/>
      <c r="CF19692" s="79"/>
      <c r="CL19692" s="79"/>
    </row>
    <row r="19693" spans="30:90">
      <c r="AD19693" s="73"/>
      <c r="AE19693" s="74"/>
      <c r="AF19693" s="74"/>
      <c r="BX19693" s="73"/>
      <c r="BY19693" s="74"/>
      <c r="BZ19693" s="74"/>
      <c r="CA19693" s="74"/>
      <c r="CF19693" s="79"/>
      <c r="CL19693" s="79"/>
    </row>
    <row r="19694" spans="30:90">
      <c r="AD19694" s="73"/>
      <c r="AE19694" s="74"/>
      <c r="AF19694" s="74"/>
      <c r="BX19694" s="73"/>
      <c r="BY19694" s="74"/>
      <c r="BZ19694" s="74"/>
      <c r="CA19694" s="74"/>
      <c r="CF19694" s="79"/>
      <c r="CL19694" s="79"/>
    </row>
    <row r="19695" spans="30:90">
      <c r="AD19695" s="73"/>
      <c r="AE19695" s="74"/>
      <c r="AF19695" s="74"/>
      <c r="BX19695" s="73"/>
      <c r="BY19695" s="74"/>
      <c r="BZ19695" s="74"/>
      <c r="CA19695" s="74"/>
      <c r="CF19695" s="79"/>
      <c r="CL19695" s="79"/>
    </row>
    <row r="19696" spans="30:90">
      <c r="AD19696" s="73"/>
      <c r="AE19696" s="74"/>
      <c r="AF19696" s="74"/>
      <c r="BX19696" s="73"/>
      <c r="BY19696" s="74"/>
      <c r="BZ19696" s="74"/>
      <c r="CA19696" s="74"/>
      <c r="CF19696" s="79"/>
      <c r="CL19696" s="79"/>
    </row>
    <row r="19697" spans="30:90">
      <c r="AD19697" s="73"/>
      <c r="AE19697" s="74"/>
      <c r="AF19697" s="74"/>
      <c r="BX19697" s="73"/>
      <c r="BY19697" s="74"/>
      <c r="BZ19697" s="74"/>
      <c r="CA19697" s="74"/>
      <c r="CF19697" s="79"/>
      <c r="CL19697" s="79"/>
    </row>
    <row r="19698" spans="30:90">
      <c r="AD19698" s="73"/>
      <c r="AE19698" s="74"/>
      <c r="AF19698" s="74"/>
      <c r="BX19698" s="73"/>
      <c r="BY19698" s="74"/>
      <c r="BZ19698" s="74"/>
      <c r="CA19698" s="74"/>
      <c r="CF19698" s="79"/>
      <c r="CL19698" s="79"/>
    </row>
    <row r="19699" spans="30:90">
      <c r="AD19699" s="73"/>
      <c r="AE19699" s="74"/>
      <c r="AF19699" s="74"/>
      <c r="BX19699" s="73"/>
      <c r="BY19699" s="74"/>
      <c r="BZ19699" s="74"/>
      <c r="CA19699" s="74"/>
      <c r="CF19699" s="79"/>
      <c r="CL19699" s="79"/>
    </row>
    <row r="19700" spans="30:90">
      <c r="AD19700" s="73"/>
      <c r="AE19700" s="74"/>
      <c r="AF19700" s="74"/>
      <c r="BX19700" s="73"/>
      <c r="BY19700" s="74"/>
      <c r="BZ19700" s="74"/>
      <c r="CA19700" s="74"/>
      <c r="CF19700" s="79"/>
      <c r="CL19700" s="79"/>
    </row>
    <row r="19701" spans="30:90">
      <c r="AD19701" s="73"/>
      <c r="AE19701" s="74"/>
      <c r="AF19701" s="74"/>
      <c r="BX19701" s="73"/>
      <c r="BY19701" s="74"/>
      <c r="BZ19701" s="74"/>
      <c r="CA19701" s="74"/>
      <c r="CF19701" s="79"/>
      <c r="CL19701" s="79"/>
    </row>
    <row r="19702" spans="30:90">
      <c r="AD19702" s="73"/>
      <c r="AE19702" s="74"/>
      <c r="AF19702" s="74"/>
      <c r="BX19702" s="73"/>
      <c r="BY19702" s="74"/>
      <c r="BZ19702" s="74"/>
      <c r="CA19702" s="74"/>
      <c r="CF19702" s="79"/>
      <c r="CL19702" s="79"/>
    </row>
    <row r="19703" spans="30:90">
      <c r="AD19703" s="73"/>
      <c r="AE19703" s="74"/>
      <c r="AF19703" s="74"/>
      <c r="BX19703" s="73"/>
      <c r="BY19703" s="74"/>
      <c r="BZ19703" s="74"/>
      <c r="CA19703" s="74"/>
      <c r="CF19703" s="79"/>
      <c r="CL19703" s="79"/>
    </row>
    <row r="19704" spans="30:90">
      <c r="AD19704" s="73"/>
      <c r="AE19704" s="74"/>
      <c r="AF19704" s="74"/>
      <c r="BX19704" s="73"/>
      <c r="BY19704" s="74"/>
      <c r="BZ19704" s="74"/>
      <c r="CA19704" s="74"/>
      <c r="CF19704" s="79"/>
      <c r="CL19704" s="79"/>
    </row>
    <row r="19705" spans="30:90">
      <c r="AD19705" s="73"/>
      <c r="AE19705" s="74"/>
      <c r="AF19705" s="74"/>
      <c r="BX19705" s="73"/>
      <c r="BY19705" s="74"/>
      <c r="BZ19705" s="74"/>
      <c r="CA19705" s="74"/>
      <c r="CF19705" s="79"/>
      <c r="CL19705" s="79"/>
    </row>
    <row r="19706" spans="30:90">
      <c r="AD19706" s="73"/>
      <c r="AE19706" s="74"/>
      <c r="AF19706" s="74"/>
      <c r="BX19706" s="73"/>
      <c r="BY19706" s="74"/>
      <c r="BZ19706" s="74"/>
      <c r="CA19706" s="74"/>
      <c r="CF19706" s="79"/>
      <c r="CL19706" s="79"/>
    </row>
    <row r="19707" spans="30:90">
      <c r="AD19707" s="73"/>
      <c r="AE19707" s="74"/>
      <c r="AF19707" s="74"/>
      <c r="BX19707" s="73"/>
      <c r="BY19707" s="74"/>
      <c r="BZ19707" s="74"/>
      <c r="CA19707" s="74"/>
      <c r="CF19707" s="79"/>
      <c r="CL19707" s="79"/>
    </row>
    <row r="19708" spans="30:90">
      <c r="AD19708" s="73"/>
      <c r="AE19708" s="74"/>
      <c r="AF19708" s="74"/>
      <c r="BX19708" s="73"/>
      <c r="BY19708" s="74"/>
      <c r="BZ19708" s="74"/>
      <c r="CA19708" s="74"/>
      <c r="CF19708" s="79"/>
      <c r="CL19708" s="79"/>
    </row>
    <row r="19709" spans="30:90">
      <c r="AD19709" s="73"/>
      <c r="AE19709" s="74"/>
      <c r="AF19709" s="74"/>
      <c r="BX19709" s="73"/>
      <c r="BY19709" s="74"/>
      <c r="BZ19709" s="74"/>
      <c r="CA19709" s="74"/>
      <c r="CF19709" s="79"/>
      <c r="CL19709" s="79"/>
    </row>
    <row r="19710" spans="30:90">
      <c r="AD19710" s="73"/>
      <c r="AE19710" s="74"/>
      <c r="AF19710" s="74"/>
      <c r="BX19710" s="73"/>
      <c r="BY19710" s="74"/>
      <c r="BZ19710" s="74"/>
      <c r="CA19710" s="74"/>
      <c r="CF19710" s="79"/>
      <c r="CL19710" s="79"/>
    </row>
    <row r="19711" spans="30:90">
      <c r="AD19711" s="73"/>
      <c r="AE19711" s="74"/>
      <c r="AF19711" s="74"/>
      <c r="BX19711" s="73"/>
      <c r="BY19711" s="74"/>
      <c r="BZ19711" s="74"/>
      <c r="CA19711" s="74"/>
      <c r="CF19711" s="79"/>
      <c r="CL19711" s="79"/>
    </row>
    <row r="19712" spans="30:90">
      <c r="AD19712" s="73"/>
      <c r="AE19712" s="74"/>
      <c r="AF19712" s="74"/>
      <c r="BX19712" s="73"/>
      <c r="BY19712" s="74"/>
      <c r="BZ19712" s="74"/>
      <c r="CA19712" s="74"/>
      <c r="CF19712" s="79"/>
      <c r="CL19712" s="79"/>
    </row>
    <row r="19713" spans="30:90">
      <c r="AD19713" s="73"/>
      <c r="AE19713" s="74"/>
      <c r="AF19713" s="74"/>
      <c r="BX19713" s="73"/>
      <c r="BY19713" s="74"/>
      <c r="BZ19713" s="74"/>
      <c r="CA19713" s="74"/>
      <c r="CF19713" s="79"/>
      <c r="CL19713" s="79"/>
    </row>
    <row r="19714" spans="30:90">
      <c r="AD19714" s="73"/>
      <c r="AE19714" s="74"/>
      <c r="AF19714" s="74"/>
      <c r="BX19714" s="73"/>
      <c r="BY19714" s="74"/>
      <c r="BZ19714" s="74"/>
      <c r="CA19714" s="74"/>
      <c r="CF19714" s="79"/>
      <c r="CL19714" s="79"/>
    </row>
    <row r="19715" spans="30:90">
      <c r="AD19715" s="73"/>
      <c r="AE19715" s="74"/>
      <c r="AF19715" s="74"/>
      <c r="BX19715" s="73"/>
      <c r="BY19715" s="74"/>
      <c r="BZ19715" s="74"/>
      <c r="CA19715" s="74"/>
      <c r="CF19715" s="79"/>
      <c r="CL19715" s="79"/>
    </row>
    <row r="19716" spans="30:90">
      <c r="AD19716" s="73"/>
      <c r="AE19716" s="74"/>
      <c r="AF19716" s="74"/>
      <c r="BX19716" s="73"/>
      <c r="BY19716" s="74"/>
      <c r="BZ19716" s="74"/>
      <c r="CA19716" s="74"/>
      <c r="CF19716" s="79"/>
      <c r="CL19716" s="79"/>
    </row>
    <row r="19717" spans="30:90">
      <c r="AD19717" s="73"/>
      <c r="AE19717" s="74"/>
      <c r="AF19717" s="74"/>
      <c r="BX19717" s="73"/>
      <c r="BY19717" s="74"/>
      <c r="BZ19717" s="74"/>
      <c r="CA19717" s="74"/>
      <c r="CF19717" s="79"/>
      <c r="CL19717" s="79"/>
    </row>
    <row r="19718" spans="30:90">
      <c r="AD19718" s="73"/>
      <c r="AE19718" s="74"/>
      <c r="AF19718" s="74"/>
      <c r="BX19718" s="73"/>
      <c r="BY19718" s="74"/>
      <c r="BZ19718" s="74"/>
      <c r="CA19718" s="74"/>
      <c r="CF19718" s="79"/>
      <c r="CL19718" s="79"/>
    </row>
    <row r="19719" spans="30:90">
      <c r="AD19719" s="73"/>
      <c r="AE19719" s="74"/>
      <c r="AF19719" s="74"/>
      <c r="BX19719" s="73"/>
      <c r="BY19719" s="74"/>
      <c r="BZ19719" s="74"/>
      <c r="CA19719" s="74"/>
      <c r="CF19719" s="79"/>
      <c r="CL19719" s="79"/>
    </row>
    <row r="19720" spans="30:90">
      <c r="AD19720" s="73"/>
      <c r="AE19720" s="74"/>
      <c r="AF19720" s="74"/>
      <c r="BX19720" s="73"/>
      <c r="BY19720" s="74"/>
      <c r="BZ19720" s="74"/>
      <c r="CA19720" s="74"/>
      <c r="CF19720" s="79"/>
      <c r="CL19720" s="79"/>
    </row>
    <row r="19721" spans="30:90">
      <c r="AD19721" s="73"/>
      <c r="AE19721" s="74"/>
      <c r="AF19721" s="74"/>
      <c r="BX19721" s="73"/>
      <c r="BY19721" s="74"/>
      <c r="BZ19721" s="74"/>
      <c r="CA19721" s="74"/>
      <c r="CF19721" s="79"/>
      <c r="CL19721" s="79"/>
    </row>
    <row r="19722" spans="30:90">
      <c r="AD19722" s="73"/>
      <c r="AE19722" s="74"/>
      <c r="AF19722" s="74"/>
      <c r="BX19722" s="73"/>
      <c r="BY19722" s="74"/>
      <c r="BZ19722" s="74"/>
      <c r="CA19722" s="74"/>
      <c r="CF19722" s="79"/>
      <c r="CL19722" s="79"/>
    </row>
    <row r="19723" spans="30:90">
      <c r="AD19723" s="73"/>
      <c r="AE19723" s="74"/>
      <c r="AF19723" s="74"/>
      <c r="BX19723" s="73"/>
      <c r="BY19723" s="74"/>
      <c r="BZ19723" s="74"/>
      <c r="CA19723" s="74"/>
      <c r="CF19723" s="79"/>
      <c r="CL19723" s="79"/>
    </row>
    <row r="19724" spans="30:90">
      <c r="AD19724" s="73"/>
      <c r="AE19724" s="74"/>
      <c r="AF19724" s="74"/>
      <c r="BX19724" s="73"/>
      <c r="BY19724" s="74"/>
      <c r="BZ19724" s="74"/>
      <c r="CA19724" s="74"/>
      <c r="CF19724" s="79"/>
      <c r="CL19724" s="79"/>
    </row>
    <row r="19725" spans="30:90">
      <c r="AD19725" s="73"/>
      <c r="AE19725" s="74"/>
      <c r="AF19725" s="74"/>
      <c r="BX19725" s="73"/>
      <c r="BY19725" s="74"/>
      <c r="BZ19725" s="74"/>
      <c r="CA19725" s="74"/>
      <c r="CF19725" s="79"/>
      <c r="CL19725" s="79"/>
    </row>
    <row r="19726" spans="30:90">
      <c r="AD19726" s="73"/>
      <c r="AE19726" s="74"/>
      <c r="AF19726" s="74"/>
      <c r="BX19726" s="73"/>
      <c r="BY19726" s="74"/>
      <c r="BZ19726" s="74"/>
      <c r="CA19726" s="74"/>
      <c r="CF19726" s="79"/>
      <c r="CL19726" s="79"/>
    </row>
    <row r="19727" spans="30:90">
      <c r="AD19727" s="73"/>
      <c r="AE19727" s="74"/>
      <c r="AF19727" s="74"/>
      <c r="BX19727" s="73"/>
      <c r="BY19727" s="74"/>
      <c r="BZ19727" s="74"/>
      <c r="CA19727" s="74"/>
      <c r="CF19727" s="79"/>
      <c r="CL19727" s="79"/>
    </row>
    <row r="19728" spans="30:90">
      <c r="AD19728" s="73"/>
      <c r="AE19728" s="74"/>
      <c r="AF19728" s="74"/>
      <c r="BX19728" s="73"/>
      <c r="BY19728" s="74"/>
      <c r="BZ19728" s="74"/>
      <c r="CA19728" s="74"/>
      <c r="CF19728" s="79"/>
      <c r="CL19728" s="79"/>
    </row>
    <row r="19729" spans="30:90">
      <c r="AD19729" s="73"/>
      <c r="AE19729" s="74"/>
      <c r="AF19729" s="74"/>
      <c r="BX19729" s="73"/>
      <c r="BY19729" s="74"/>
      <c r="BZ19729" s="74"/>
      <c r="CA19729" s="74"/>
      <c r="CF19729" s="79"/>
      <c r="CL19729" s="79"/>
    </row>
    <row r="19730" spans="30:90">
      <c r="AD19730" s="73"/>
      <c r="AE19730" s="74"/>
      <c r="AF19730" s="74"/>
      <c r="BX19730" s="73"/>
      <c r="BY19730" s="74"/>
      <c r="BZ19730" s="74"/>
      <c r="CA19730" s="74"/>
      <c r="CF19730" s="79"/>
      <c r="CL19730" s="79"/>
    </row>
    <row r="19731" spans="30:90">
      <c r="AD19731" s="73"/>
      <c r="AE19731" s="74"/>
      <c r="AF19731" s="74"/>
      <c r="BX19731" s="73"/>
      <c r="BY19731" s="74"/>
      <c r="BZ19731" s="74"/>
      <c r="CA19731" s="74"/>
      <c r="CF19731" s="79"/>
      <c r="CL19731" s="79"/>
    </row>
    <row r="19732" spans="30:90">
      <c r="AD19732" s="73"/>
      <c r="AE19732" s="74"/>
      <c r="AF19732" s="74"/>
      <c r="BX19732" s="73"/>
      <c r="BY19732" s="74"/>
      <c r="BZ19732" s="74"/>
      <c r="CA19732" s="74"/>
      <c r="CF19732" s="79"/>
      <c r="CL19732" s="79"/>
    </row>
    <row r="19733" spans="30:90">
      <c r="AD19733" s="73"/>
      <c r="AE19733" s="74"/>
      <c r="AF19733" s="74"/>
      <c r="BX19733" s="73"/>
      <c r="BY19733" s="74"/>
      <c r="BZ19733" s="74"/>
      <c r="CA19733" s="74"/>
      <c r="CF19733" s="79"/>
      <c r="CL19733" s="79"/>
    </row>
    <row r="19734" spans="30:90">
      <c r="AD19734" s="73"/>
      <c r="AE19734" s="74"/>
      <c r="AF19734" s="74"/>
      <c r="BX19734" s="73"/>
      <c r="BY19734" s="74"/>
      <c r="BZ19734" s="74"/>
      <c r="CA19734" s="74"/>
      <c r="CF19734" s="79"/>
      <c r="CL19734" s="79"/>
    </row>
    <row r="19735" spans="30:90">
      <c r="AD19735" s="73"/>
      <c r="AE19735" s="74"/>
      <c r="AF19735" s="74"/>
      <c r="BX19735" s="73"/>
      <c r="BY19735" s="74"/>
      <c r="BZ19735" s="74"/>
      <c r="CA19735" s="74"/>
      <c r="CF19735" s="79"/>
      <c r="CL19735" s="79"/>
    </row>
    <row r="19736" spans="30:90">
      <c r="AD19736" s="73"/>
      <c r="AE19736" s="74"/>
      <c r="AF19736" s="74"/>
      <c r="BX19736" s="73"/>
      <c r="BY19736" s="74"/>
      <c r="BZ19736" s="74"/>
      <c r="CA19736" s="74"/>
      <c r="CF19736" s="79"/>
      <c r="CL19736" s="79"/>
    </row>
    <row r="19737" spans="30:90">
      <c r="AD19737" s="73"/>
      <c r="AE19737" s="74"/>
      <c r="AF19737" s="74"/>
      <c r="BX19737" s="73"/>
      <c r="BY19737" s="74"/>
      <c r="BZ19737" s="74"/>
      <c r="CA19737" s="74"/>
      <c r="CF19737" s="79"/>
      <c r="CL19737" s="79"/>
    </row>
    <row r="19738" spans="30:90">
      <c r="AD19738" s="73"/>
      <c r="AE19738" s="74"/>
      <c r="AF19738" s="74"/>
      <c r="BX19738" s="73"/>
      <c r="BY19738" s="74"/>
      <c r="BZ19738" s="74"/>
      <c r="CA19738" s="74"/>
      <c r="CF19738" s="79"/>
      <c r="CL19738" s="79"/>
    </row>
    <row r="19739" spans="30:90">
      <c r="AD19739" s="73"/>
      <c r="AE19739" s="74"/>
      <c r="AF19739" s="74"/>
      <c r="BX19739" s="73"/>
      <c r="BY19739" s="74"/>
      <c r="BZ19739" s="74"/>
      <c r="CA19739" s="74"/>
      <c r="CF19739" s="79"/>
      <c r="CL19739" s="79"/>
    </row>
    <row r="19740" spans="30:90">
      <c r="AD19740" s="73"/>
      <c r="AE19740" s="74"/>
      <c r="AF19740" s="74"/>
      <c r="BX19740" s="73"/>
      <c r="BY19740" s="74"/>
      <c r="BZ19740" s="74"/>
      <c r="CA19740" s="74"/>
      <c r="CF19740" s="79"/>
      <c r="CL19740" s="79"/>
    </row>
    <row r="19741" spans="30:90">
      <c r="AD19741" s="73"/>
      <c r="AE19741" s="74"/>
      <c r="AF19741" s="74"/>
      <c r="BX19741" s="73"/>
      <c r="BY19741" s="74"/>
      <c r="BZ19741" s="74"/>
      <c r="CA19741" s="74"/>
      <c r="CF19741" s="79"/>
      <c r="CL19741" s="79"/>
    </row>
    <row r="19742" spans="30:90">
      <c r="AD19742" s="73"/>
      <c r="AE19742" s="74"/>
      <c r="AF19742" s="74"/>
      <c r="BX19742" s="73"/>
      <c r="BY19742" s="74"/>
      <c r="BZ19742" s="74"/>
      <c r="CA19742" s="74"/>
      <c r="CF19742" s="79"/>
      <c r="CL19742" s="79"/>
    </row>
    <row r="19743" spans="30:90">
      <c r="AD19743" s="73"/>
      <c r="AE19743" s="74"/>
      <c r="AF19743" s="74"/>
      <c r="BX19743" s="73"/>
      <c r="BY19743" s="74"/>
      <c r="BZ19743" s="74"/>
      <c r="CA19743" s="74"/>
      <c r="CF19743" s="79"/>
      <c r="CL19743" s="79"/>
    </row>
    <row r="19744" spans="30:90">
      <c r="AD19744" s="73"/>
      <c r="AE19744" s="74"/>
      <c r="AF19744" s="74"/>
      <c r="BX19744" s="73"/>
      <c r="BY19744" s="74"/>
      <c r="BZ19744" s="74"/>
      <c r="CA19744" s="74"/>
      <c r="CF19744" s="79"/>
      <c r="CL19744" s="79"/>
    </row>
    <row r="19745" spans="30:90">
      <c r="AD19745" s="73"/>
      <c r="AE19745" s="74"/>
      <c r="AF19745" s="74"/>
      <c r="BX19745" s="73"/>
      <c r="BY19745" s="74"/>
      <c r="BZ19745" s="74"/>
      <c r="CA19745" s="74"/>
      <c r="CF19745" s="79"/>
      <c r="CL19745" s="79"/>
    </row>
    <row r="19746" spans="30:90">
      <c r="AD19746" s="73"/>
      <c r="AE19746" s="74"/>
      <c r="AF19746" s="74"/>
      <c r="BX19746" s="73"/>
      <c r="BY19746" s="74"/>
      <c r="BZ19746" s="74"/>
      <c r="CA19746" s="74"/>
      <c r="CF19746" s="79"/>
      <c r="CL19746" s="79"/>
    </row>
    <row r="19747" spans="30:90">
      <c r="AD19747" s="73"/>
      <c r="AE19747" s="74"/>
      <c r="AF19747" s="74"/>
      <c r="BX19747" s="73"/>
      <c r="BY19747" s="74"/>
      <c r="BZ19747" s="74"/>
      <c r="CA19747" s="74"/>
      <c r="CF19747" s="79"/>
      <c r="CL19747" s="79"/>
    </row>
    <row r="19748" spans="30:90">
      <c r="AD19748" s="73"/>
      <c r="AE19748" s="74"/>
      <c r="AF19748" s="74"/>
      <c r="BX19748" s="73"/>
      <c r="BY19748" s="74"/>
      <c r="BZ19748" s="74"/>
      <c r="CA19748" s="74"/>
      <c r="CF19748" s="79"/>
      <c r="CL19748" s="79"/>
    </row>
    <row r="19749" spans="30:90">
      <c r="AD19749" s="73"/>
      <c r="AE19749" s="74"/>
      <c r="AF19749" s="74"/>
      <c r="BX19749" s="73"/>
      <c r="BY19749" s="74"/>
      <c r="BZ19749" s="74"/>
      <c r="CA19749" s="74"/>
      <c r="CF19749" s="79"/>
      <c r="CL19749" s="79"/>
    </row>
    <row r="19750" spans="30:90">
      <c r="AD19750" s="73"/>
      <c r="AE19750" s="74"/>
      <c r="AF19750" s="74"/>
      <c r="BX19750" s="73"/>
      <c r="BY19750" s="74"/>
      <c r="BZ19750" s="74"/>
      <c r="CA19750" s="74"/>
      <c r="CF19750" s="79"/>
      <c r="CL19750" s="79"/>
    </row>
    <row r="19751" spans="30:90">
      <c r="AD19751" s="73"/>
      <c r="AE19751" s="74"/>
      <c r="AF19751" s="74"/>
      <c r="BX19751" s="73"/>
      <c r="BY19751" s="74"/>
      <c r="BZ19751" s="74"/>
      <c r="CA19751" s="74"/>
      <c r="CF19751" s="79"/>
      <c r="CL19751" s="79"/>
    </row>
    <row r="19752" spans="30:90">
      <c r="AD19752" s="73"/>
      <c r="AE19752" s="74"/>
      <c r="AF19752" s="74"/>
      <c r="BX19752" s="73"/>
      <c r="BY19752" s="74"/>
      <c r="BZ19752" s="74"/>
      <c r="CA19752" s="74"/>
      <c r="CF19752" s="79"/>
      <c r="CL19752" s="79"/>
    </row>
    <row r="19753" spans="30:90">
      <c r="AD19753" s="73"/>
      <c r="AE19753" s="74"/>
      <c r="AF19753" s="74"/>
      <c r="BX19753" s="73"/>
      <c r="BY19753" s="74"/>
      <c r="BZ19753" s="74"/>
      <c r="CA19753" s="74"/>
      <c r="CF19753" s="79"/>
      <c r="CL19753" s="79"/>
    </row>
    <row r="19754" spans="30:90">
      <c r="AD19754" s="73"/>
      <c r="AE19754" s="74"/>
      <c r="AF19754" s="74"/>
      <c r="BX19754" s="73"/>
      <c r="BY19754" s="74"/>
      <c r="BZ19754" s="74"/>
      <c r="CA19754" s="74"/>
      <c r="CF19754" s="79"/>
      <c r="CL19754" s="79"/>
    </row>
    <row r="19755" spans="30:90">
      <c r="AD19755" s="73"/>
      <c r="AE19755" s="74"/>
      <c r="AF19755" s="74"/>
      <c r="BX19755" s="73"/>
      <c r="BY19755" s="74"/>
      <c r="BZ19755" s="74"/>
      <c r="CA19755" s="74"/>
      <c r="CF19755" s="79"/>
      <c r="CL19755" s="79"/>
    </row>
    <row r="19756" spans="30:90">
      <c r="AD19756" s="73"/>
      <c r="AE19756" s="74"/>
      <c r="AF19756" s="74"/>
      <c r="BX19756" s="73"/>
      <c r="BY19756" s="74"/>
      <c r="BZ19756" s="74"/>
      <c r="CA19756" s="74"/>
      <c r="CF19756" s="79"/>
      <c r="CL19756" s="79"/>
    </row>
    <row r="19757" spans="30:90">
      <c r="AD19757" s="73"/>
      <c r="AE19757" s="74"/>
      <c r="AF19757" s="74"/>
      <c r="BX19757" s="73"/>
      <c r="BY19757" s="74"/>
      <c r="BZ19757" s="74"/>
      <c r="CA19757" s="74"/>
      <c r="CF19757" s="79"/>
      <c r="CL19757" s="79"/>
    </row>
    <row r="19758" spans="30:90">
      <c r="AD19758" s="73"/>
      <c r="AE19758" s="74"/>
      <c r="AF19758" s="74"/>
      <c r="BX19758" s="73"/>
      <c r="BY19758" s="74"/>
      <c r="BZ19758" s="74"/>
      <c r="CA19758" s="74"/>
      <c r="CF19758" s="79"/>
      <c r="CL19758" s="79"/>
    </row>
    <row r="19759" spans="30:90">
      <c r="AD19759" s="73"/>
      <c r="AE19759" s="74"/>
      <c r="AF19759" s="74"/>
      <c r="BX19759" s="73"/>
      <c r="BY19759" s="74"/>
      <c r="BZ19759" s="74"/>
      <c r="CA19759" s="74"/>
      <c r="CF19759" s="79"/>
      <c r="CL19759" s="79"/>
    </row>
    <row r="19760" spans="30:90">
      <c r="AD19760" s="73"/>
      <c r="AE19760" s="74"/>
      <c r="AF19760" s="74"/>
      <c r="BX19760" s="73"/>
      <c r="BY19760" s="74"/>
      <c r="BZ19760" s="74"/>
      <c r="CA19760" s="74"/>
      <c r="CF19760" s="79"/>
      <c r="CL19760" s="79"/>
    </row>
    <row r="19761" spans="30:90">
      <c r="AD19761" s="73"/>
      <c r="AE19761" s="74"/>
      <c r="AF19761" s="74"/>
      <c r="BX19761" s="73"/>
      <c r="BY19761" s="74"/>
      <c r="BZ19761" s="74"/>
      <c r="CA19761" s="74"/>
      <c r="CF19761" s="79"/>
      <c r="CL19761" s="79"/>
    </row>
    <row r="19762" spans="30:90">
      <c r="AD19762" s="73"/>
      <c r="AE19762" s="74"/>
      <c r="AF19762" s="74"/>
      <c r="BX19762" s="73"/>
      <c r="BY19762" s="74"/>
      <c r="BZ19762" s="74"/>
      <c r="CA19762" s="74"/>
      <c r="CF19762" s="79"/>
      <c r="CL19762" s="79"/>
    </row>
    <row r="19763" spans="30:90">
      <c r="AD19763" s="73"/>
      <c r="AE19763" s="74"/>
      <c r="AF19763" s="74"/>
      <c r="BX19763" s="73"/>
      <c r="BY19763" s="74"/>
      <c r="BZ19763" s="74"/>
      <c r="CA19763" s="74"/>
      <c r="CF19763" s="79"/>
      <c r="CL19763" s="79"/>
    </row>
    <row r="19764" spans="30:90">
      <c r="AD19764" s="73"/>
      <c r="AE19764" s="74"/>
      <c r="AF19764" s="74"/>
      <c r="BX19764" s="73"/>
      <c r="BY19764" s="74"/>
      <c r="BZ19764" s="74"/>
      <c r="CA19764" s="74"/>
      <c r="CF19764" s="79"/>
      <c r="CL19764" s="79"/>
    </row>
    <row r="19765" spans="30:90">
      <c r="AD19765" s="73"/>
      <c r="AE19765" s="74"/>
      <c r="AF19765" s="74"/>
      <c r="BX19765" s="73"/>
      <c r="BY19765" s="74"/>
      <c r="BZ19765" s="74"/>
      <c r="CA19765" s="74"/>
      <c r="CF19765" s="79"/>
      <c r="CL19765" s="79"/>
    </row>
    <row r="19766" spans="30:90">
      <c r="AD19766" s="73"/>
      <c r="AE19766" s="74"/>
      <c r="AF19766" s="74"/>
      <c r="BX19766" s="73"/>
      <c r="BY19766" s="74"/>
      <c r="BZ19766" s="74"/>
      <c r="CA19766" s="74"/>
      <c r="CF19766" s="79"/>
      <c r="CL19766" s="79"/>
    </row>
    <row r="19767" spans="30:90">
      <c r="AD19767" s="73"/>
      <c r="AE19767" s="74"/>
      <c r="AF19767" s="74"/>
      <c r="BX19767" s="73"/>
      <c r="BY19767" s="74"/>
      <c r="BZ19767" s="74"/>
      <c r="CA19767" s="74"/>
      <c r="CF19767" s="79"/>
      <c r="CL19767" s="79"/>
    </row>
    <row r="19768" spans="30:90">
      <c r="AD19768" s="73"/>
      <c r="AE19768" s="74"/>
      <c r="AF19768" s="74"/>
      <c r="BX19768" s="73"/>
      <c r="BY19768" s="74"/>
      <c r="BZ19768" s="74"/>
      <c r="CA19768" s="74"/>
      <c r="CF19768" s="79"/>
      <c r="CL19768" s="79"/>
    </row>
    <row r="19769" spans="30:90">
      <c r="AD19769" s="73"/>
      <c r="AE19769" s="74"/>
      <c r="AF19769" s="74"/>
      <c r="BX19769" s="73"/>
      <c r="BY19769" s="74"/>
      <c r="BZ19769" s="74"/>
      <c r="CA19769" s="74"/>
      <c r="CF19769" s="79"/>
      <c r="CL19769" s="79"/>
    </row>
    <row r="19770" spans="30:90">
      <c r="AD19770" s="73"/>
      <c r="AE19770" s="74"/>
      <c r="AF19770" s="74"/>
      <c r="BX19770" s="73"/>
      <c r="BY19770" s="74"/>
      <c r="BZ19770" s="74"/>
      <c r="CA19770" s="74"/>
      <c r="CF19770" s="79"/>
      <c r="CL19770" s="79"/>
    </row>
    <row r="19771" spans="30:90">
      <c r="AD19771" s="73"/>
      <c r="AE19771" s="74"/>
      <c r="AF19771" s="74"/>
      <c r="BX19771" s="73"/>
      <c r="BY19771" s="74"/>
      <c r="BZ19771" s="74"/>
      <c r="CA19771" s="74"/>
      <c r="CF19771" s="79"/>
      <c r="CL19771" s="79"/>
    </row>
    <row r="19772" spans="30:90">
      <c r="AD19772" s="73"/>
      <c r="AE19772" s="74"/>
      <c r="AF19772" s="74"/>
      <c r="BX19772" s="73"/>
      <c r="BY19772" s="74"/>
      <c r="BZ19772" s="74"/>
      <c r="CA19772" s="74"/>
      <c r="CF19772" s="79"/>
      <c r="CL19772" s="79"/>
    </row>
    <row r="19773" spans="30:90">
      <c r="AD19773" s="73"/>
      <c r="AE19773" s="74"/>
      <c r="AF19773" s="74"/>
      <c r="BX19773" s="73"/>
      <c r="BY19773" s="74"/>
      <c r="BZ19773" s="74"/>
      <c r="CA19773" s="74"/>
      <c r="CF19773" s="79"/>
      <c r="CL19773" s="79"/>
    </row>
    <row r="19774" spans="30:90">
      <c r="AD19774" s="73"/>
      <c r="AE19774" s="74"/>
      <c r="AF19774" s="74"/>
      <c r="BX19774" s="73"/>
      <c r="BY19774" s="74"/>
      <c r="BZ19774" s="74"/>
      <c r="CA19774" s="74"/>
      <c r="CF19774" s="79"/>
      <c r="CL19774" s="79"/>
    </row>
    <row r="19775" spans="30:90">
      <c r="AD19775" s="73"/>
      <c r="AE19775" s="74"/>
      <c r="AF19775" s="74"/>
      <c r="BX19775" s="73"/>
      <c r="BY19775" s="74"/>
      <c r="BZ19775" s="74"/>
      <c r="CA19775" s="74"/>
      <c r="CF19775" s="79"/>
      <c r="CL19775" s="79"/>
    </row>
    <row r="19776" spans="30:90">
      <c r="AD19776" s="73"/>
      <c r="AE19776" s="74"/>
      <c r="AF19776" s="74"/>
      <c r="BX19776" s="73"/>
      <c r="BY19776" s="74"/>
      <c r="BZ19776" s="74"/>
      <c r="CA19776" s="74"/>
      <c r="CF19776" s="79"/>
      <c r="CL19776" s="79"/>
    </row>
    <row r="19777" spans="30:90">
      <c r="AD19777" s="73"/>
      <c r="AE19777" s="74"/>
      <c r="AF19777" s="74"/>
      <c r="BX19777" s="73"/>
      <c r="BY19777" s="74"/>
      <c r="BZ19777" s="74"/>
      <c r="CA19777" s="74"/>
      <c r="CF19777" s="79"/>
      <c r="CL19777" s="79"/>
    </row>
    <row r="19778" spans="30:90">
      <c r="AD19778" s="73"/>
      <c r="AE19778" s="74"/>
      <c r="AF19778" s="74"/>
      <c r="BX19778" s="73"/>
      <c r="BY19778" s="74"/>
      <c r="BZ19778" s="74"/>
      <c r="CA19778" s="74"/>
      <c r="CF19778" s="79"/>
      <c r="CL19778" s="79"/>
    </row>
    <row r="19779" spans="30:90">
      <c r="AD19779" s="73"/>
      <c r="AE19779" s="74"/>
      <c r="AF19779" s="74"/>
      <c r="BX19779" s="73"/>
      <c r="BY19779" s="74"/>
      <c r="BZ19779" s="74"/>
      <c r="CA19779" s="74"/>
      <c r="CF19779" s="79"/>
      <c r="CL19779" s="79"/>
    </row>
    <row r="19780" spans="30:90">
      <c r="AD19780" s="73"/>
      <c r="AE19780" s="74"/>
      <c r="AF19780" s="74"/>
      <c r="BX19780" s="73"/>
      <c r="BY19780" s="74"/>
      <c r="BZ19780" s="74"/>
      <c r="CA19780" s="74"/>
      <c r="CF19780" s="79"/>
      <c r="CL19780" s="79"/>
    </row>
    <row r="19781" spans="30:90">
      <c r="AD19781" s="73"/>
      <c r="AE19781" s="74"/>
      <c r="AF19781" s="74"/>
      <c r="BX19781" s="73"/>
      <c r="BY19781" s="74"/>
      <c r="BZ19781" s="74"/>
      <c r="CA19781" s="74"/>
      <c r="CF19781" s="79"/>
      <c r="CL19781" s="79"/>
    </row>
    <row r="19782" spans="30:90">
      <c r="AD19782" s="73"/>
      <c r="AE19782" s="74"/>
      <c r="AF19782" s="74"/>
      <c r="BX19782" s="73"/>
      <c r="BY19782" s="74"/>
      <c r="BZ19782" s="74"/>
      <c r="CA19782" s="74"/>
      <c r="CF19782" s="79"/>
      <c r="CL19782" s="79"/>
    </row>
    <row r="19783" spans="30:90">
      <c r="AD19783" s="73"/>
      <c r="AE19783" s="74"/>
      <c r="AF19783" s="74"/>
      <c r="BX19783" s="73"/>
      <c r="BY19783" s="74"/>
      <c r="BZ19783" s="74"/>
      <c r="CA19783" s="74"/>
      <c r="CF19783" s="79"/>
      <c r="CL19783" s="79"/>
    </row>
    <row r="19784" spans="30:90">
      <c r="AD19784" s="73"/>
      <c r="AE19784" s="74"/>
      <c r="AF19784" s="74"/>
      <c r="BX19784" s="73"/>
      <c r="BY19784" s="74"/>
      <c r="BZ19784" s="74"/>
      <c r="CA19784" s="74"/>
      <c r="CF19784" s="79"/>
      <c r="CL19784" s="79"/>
    </row>
    <row r="19785" spans="30:90">
      <c r="AD19785" s="73"/>
      <c r="AE19785" s="74"/>
      <c r="AF19785" s="74"/>
      <c r="BX19785" s="73"/>
      <c r="BY19785" s="74"/>
      <c r="BZ19785" s="74"/>
      <c r="CA19785" s="74"/>
      <c r="CF19785" s="79"/>
      <c r="CL19785" s="79"/>
    </row>
    <row r="19786" spans="30:90">
      <c r="AD19786" s="73"/>
      <c r="AE19786" s="74"/>
      <c r="AF19786" s="74"/>
      <c r="BX19786" s="73"/>
      <c r="BY19786" s="74"/>
      <c r="BZ19786" s="74"/>
      <c r="CA19786" s="74"/>
      <c r="CF19786" s="79"/>
      <c r="CL19786" s="79"/>
    </row>
    <row r="19787" spans="30:90">
      <c r="AD19787" s="73"/>
      <c r="AE19787" s="74"/>
      <c r="AF19787" s="74"/>
      <c r="BX19787" s="73"/>
      <c r="BY19787" s="74"/>
      <c r="BZ19787" s="74"/>
      <c r="CA19787" s="74"/>
      <c r="CF19787" s="79"/>
      <c r="CL19787" s="79"/>
    </row>
    <row r="19788" spans="30:90">
      <c r="AD19788" s="73"/>
      <c r="AE19788" s="74"/>
      <c r="AF19788" s="74"/>
      <c r="BX19788" s="73"/>
      <c r="BY19788" s="74"/>
      <c r="BZ19788" s="74"/>
      <c r="CA19788" s="74"/>
      <c r="CF19788" s="79"/>
      <c r="CL19788" s="79"/>
    </row>
    <row r="19789" spans="30:90">
      <c r="AD19789" s="73"/>
      <c r="AE19789" s="74"/>
      <c r="AF19789" s="74"/>
      <c r="BX19789" s="73"/>
      <c r="BY19789" s="74"/>
      <c r="BZ19789" s="74"/>
      <c r="CA19789" s="74"/>
      <c r="CF19789" s="79"/>
      <c r="CL19789" s="79"/>
    </row>
    <row r="19790" spans="30:90">
      <c r="AD19790" s="73"/>
      <c r="AE19790" s="74"/>
      <c r="AF19790" s="74"/>
      <c r="BX19790" s="73"/>
      <c r="BY19790" s="74"/>
      <c r="BZ19790" s="74"/>
      <c r="CA19790" s="74"/>
      <c r="CF19790" s="79"/>
      <c r="CL19790" s="79"/>
    </row>
    <row r="19791" spans="30:90">
      <c r="AD19791" s="73"/>
      <c r="AE19791" s="74"/>
      <c r="AF19791" s="74"/>
      <c r="BX19791" s="73"/>
      <c r="BY19791" s="74"/>
      <c r="BZ19791" s="74"/>
      <c r="CA19791" s="74"/>
      <c r="CF19791" s="79"/>
      <c r="CL19791" s="79"/>
    </row>
    <row r="19792" spans="30:90">
      <c r="AD19792" s="73"/>
      <c r="AE19792" s="74"/>
      <c r="AF19792" s="74"/>
      <c r="BX19792" s="73"/>
      <c r="BY19792" s="74"/>
      <c r="BZ19792" s="74"/>
      <c r="CA19792" s="74"/>
      <c r="CF19792" s="79"/>
      <c r="CL19792" s="79"/>
    </row>
    <row r="19793" spans="30:90">
      <c r="AD19793" s="73"/>
      <c r="AE19793" s="74"/>
      <c r="AF19793" s="74"/>
      <c r="BX19793" s="73"/>
      <c r="BY19793" s="74"/>
      <c r="BZ19793" s="74"/>
      <c r="CA19793" s="74"/>
      <c r="CF19793" s="79"/>
      <c r="CL19793" s="79"/>
    </row>
    <row r="19794" spans="30:90">
      <c r="AD19794" s="73"/>
      <c r="AE19794" s="74"/>
      <c r="AF19794" s="74"/>
      <c r="BX19794" s="73"/>
      <c r="BY19794" s="74"/>
      <c r="BZ19794" s="74"/>
      <c r="CA19794" s="74"/>
      <c r="CF19794" s="79"/>
      <c r="CL19794" s="79"/>
    </row>
    <row r="19795" spans="30:90">
      <c r="AD19795" s="73"/>
      <c r="AE19795" s="74"/>
      <c r="AF19795" s="74"/>
      <c r="BX19795" s="73"/>
      <c r="BY19795" s="74"/>
      <c r="BZ19795" s="74"/>
      <c r="CA19795" s="74"/>
      <c r="CF19795" s="79"/>
      <c r="CL19795" s="79"/>
    </row>
    <row r="19796" spans="30:90">
      <c r="AD19796" s="73"/>
      <c r="AE19796" s="74"/>
      <c r="AF19796" s="74"/>
      <c r="BX19796" s="73"/>
      <c r="BY19796" s="74"/>
      <c r="BZ19796" s="74"/>
      <c r="CA19796" s="74"/>
      <c r="CF19796" s="79"/>
      <c r="CL19796" s="79"/>
    </row>
    <row r="19797" spans="30:90">
      <c r="AD19797" s="73"/>
      <c r="AE19797" s="74"/>
      <c r="AF19797" s="74"/>
      <c r="BX19797" s="73"/>
      <c r="BY19797" s="74"/>
      <c r="BZ19797" s="74"/>
      <c r="CA19797" s="74"/>
      <c r="CF19797" s="79"/>
      <c r="CL19797" s="79"/>
    </row>
    <row r="19798" spans="30:90">
      <c r="AD19798" s="73"/>
      <c r="AE19798" s="74"/>
      <c r="AF19798" s="74"/>
      <c r="BX19798" s="73"/>
      <c r="BY19798" s="74"/>
      <c r="BZ19798" s="74"/>
      <c r="CA19798" s="74"/>
      <c r="CF19798" s="79"/>
      <c r="CL19798" s="79"/>
    </row>
    <row r="19799" spans="30:90">
      <c r="AD19799" s="73"/>
      <c r="AE19799" s="74"/>
      <c r="AF19799" s="74"/>
      <c r="BX19799" s="73"/>
      <c r="BY19799" s="74"/>
      <c r="BZ19799" s="74"/>
      <c r="CA19799" s="74"/>
      <c r="CF19799" s="79"/>
      <c r="CL19799" s="79"/>
    </row>
    <row r="19800" spans="30:90">
      <c r="AD19800" s="73"/>
      <c r="AE19800" s="74"/>
      <c r="AF19800" s="74"/>
      <c r="BX19800" s="73"/>
      <c r="BY19800" s="74"/>
      <c r="BZ19800" s="74"/>
      <c r="CA19800" s="74"/>
      <c r="CF19800" s="79"/>
      <c r="CL19800" s="79"/>
    </row>
    <row r="19801" spans="30:90">
      <c r="AD19801" s="73"/>
      <c r="AE19801" s="74"/>
      <c r="AF19801" s="74"/>
      <c r="BX19801" s="73"/>
      <c r="BY19801" s="74"/>
      <c r="BZ19801" s="74"/>
      <c r="CA19801" s="74"/>
      <c r="CF19801" s="79"/>
      <c r="CL19801" s="79"/>
    </row>
    <row r="19802" spans="30:90">
      <c r="AD19802" s="73"/>
      <c r="AE19802" s="74"/>
      <c r="AF19802" s="74"/>
      <c r="BX19802" s="73"/>
      <c r="BY19802" s="74"/>
      <c r="BZ19802" s="74"/>
      <c r="CA19802" s="74"/>
      <c r="CF19802" s="79"/>
      <c r="CL19802" s="79"/>
    </row>
    <row r="19803" spans="30:90">
      <c r="AD19803" s="73"/>
      <c r="AE19803" s="74"/>
      <c r="AF19803" s="74"/>
      <c r="BX19803" s="73"/>
      <c r="BY19803" s="74"/>
      <c r="BZ19803" s="74"/>
      <c r="CA19803" s="74"/>
      <c r="CF19803" s="79"/>
      <c r="CL19803" s="79"/>
    </row>
    <row r="19804" spans="30:90">
      <c r="AD19804" s="73"/>
      <c r="AE19804" s="74"/>
      <c r="AF19804" s="74"/>
      <c r="BX19804" s="73"/>
      <c r="BY19804" s="74"/>
      <c r="BZ19804" s="74"/>
      <c r="CA19804" s="74"/>
      <c r="CF19804" s="79"/>
      <c r="CL19804" s="79"/>
    </row>
    <row r="19805" spans="30:90">
      <c r="AD19805" s="73"/>
      <c r="AE19805" s="74"/>
      <c r="AF19805" s="74"/>
      <c r="BX19805" s="73"/>
      <c r="BY19805" s="74"/>
      <c r="BZ19805" s="74"/>
      <c r="CA19805" s="74"/>
      <c r="CF19805" s="79"/>
      <c r="CL19805" s="79"/>
    </row>
    <row r="19806" spans="30:90">
      <c r="AD19806" s="73"/>
      <c r="AE19806" s="74"/>
      <c r="AF19806" s="74"/>
      <c r="BX19806" s="73"/>
      <c r="BY19806" s="74"/>
      <c r="BZ19806" s="74"/>
      <c r="CA19806" s="74"/>
      <c r="CF19806" s="79"/>
      <c r="CL19806" s="79"/>
    </row>
    <row r="19807" spans="30:90">
      <c r="AD19807" s="73"/>
      <c r="AE19807" s="74"/>
      <c r="AF19807" s="74"/>
      <c r="BX19807" s="73"/>
      <c r="BY19807" s="74"/>
      <c r="BZ19807" s="74"/>
      <c r="CA19807" s="74"/>
      <c r="CF19807" s="79"/>
      <c r="CL19807" s="79"/>
    </row>
    <row r="19808" spans="30:90">
      <c r="AD19808" s="73"/>
      <c r="AE19808" s="74"/>
      <c r="AF19808" s="74"/>
      <c r="BX19808" s="73"/>
      <c r="BY19808" s="74"/>
      <c r="BZ19808" s="74"/>
      <c r="CA19808" s="74"/>
      <c r="CF19808" s="79"/>
      <c r="CL19808" s="79"/>
    </row>
    <row r="19809" spans="30:90">
      <c r="AD19809" s="73"/>
      <c r="AE19809" s="74"/>
      <c r="AF19809" s="74"/>
      <c r="BX19809" s="73"/>
      <c r="BY19809" s="74"/>
      <c r="BZ19809" s="74"/>
      <c r="CA19809" s="74"/>
      <c r="CF19809" s="79"/>
      <c r="CL19809" s="79"/>
    </row>
    <row r="19810" spans="30:90">
      <c r="AD19810" s="73"/>
      <c r="AE19810" s="74"/>
      <c r="AF19810" s="74"/>
      <c r="BX19810" s="73"/>
      <c r="BY19810" s="74"/>
      <c r="BZ19810" s="74"/>
      <c r="CA19810" s="74"/>
      <c r="CF19810" s="79"/>
      <c r="CL19810" s="79"/>
    </row>
    <row r="19811" spans="30:90">
      <c r="AD19811" s="73"/>
      <c r="AE19811" s="74"/>
      <c r="AF19811" s="74"/>
      <c r="BX19811" s="73"/>
      <c r="BY19811" s="74"/>
      <c r="BZ19811" s="74"/>
      <c r="CA19811" s="74"/>
      <c r="CF19811" s="79"/>
      <c r="CL19811" s="79"/>
    </row>
    <row r="19812" spans="30:90">
      <c r="AD19812" s="73"/>
      <c r="AE19812" s="74"/>
      <c r="AF19812" s="74"/>
      <c r="BX19812" s="73"/>
      <c r="BY19812" s="74"/>
      <c r="BZ19812" s="74"/>
      <c r="CA19812" s="74"/>
      <c r="CF19812" s="79"/>
      <c r="CL19812" s="79"/>
    </row>
    <row r="19813" spans="30:90">
      <c r="AD19813" s="73"/>
      <c r="AE19813" s="74"/>
      <c r="AF19813" s="74"/>
      <c r="BX19813" s="73"/>
      <c r="BY19813" s="74"/>
      <c r="BZ19813" s="74"/>
      <c r="CA19813" s="74"/>
      <c r="CF19813" s="79"/>
      <c r="CL19813" s="79"/>
    </row>
    <row r="19814" spans="30:90">
      <c r="AD19814" s="73"/>
      <c r="AE19814" s="74"/>
      <c r="AF19814" s="74"/>
      <c r="BX19814" s="73"/>
      <c r="BY19814" s="74"/>
      <c r="BZ19814" s="74"/>
      <c r="CA19814" s="74"/>
      <c r="CF19814" s="79"/>
      <c r="CL19814" s="79"/>
    </row>
    <row r="19815" spans="30:90">
      <c r="AD19815" s="73"/>
      <c r="AE19815" s="74"/>
      <c r="AF19815" s="74"/>
      <c r="BX19815" s="73"/>
      <c r="BY19815" s="74"/>
      <c r="BZ19815" s="74"/>
      <c r="CA19815" s="74"/>
      <c r="CF19815" s="79"/>
      <c r="CL19815" s="79"/>
    </row>
    <row r="19816" spans="30:90">
      <c r="AD19816" s="73"/>
      <c r="AE19816" s="74"/>
      <c r="AF19816" s="74"/>
      <c r="BX19816" s="73"/>
      <c r="BY19816" s="74"/>
      <c r="BZ19816" s="74"/>
      <c r="CA19816" s="74"/>
      <c r="CF19816" s="79"/>
      <c r="CL19816" s="79"/>
    </row>
    <row r="19817" spans="30:90">
      <c r="AD19817" s="73"/>
      <c r="AE19817" s="74"/>
      <c r="AF19817" s="74"/>
      <c r="BX19817" s="73"/>
      <c r="BY19817" s="74"/>
      <c r="BZ19817" s="74"/>
      <c r="CA19817" s="74"/>
      <c r="CF19817" s="79"/>
      <c r="CL19817" s="79"/>
    </row>
    <row r="19818" spans="30:90">
      <c r="AD19818" s="73"/>
      <c r="AE19818" s="74"/>
      <c r="AF19818" s="74"/>
      <c r="BX19818" s="73"/>
      <c r="BY19818" s="74"/>
      <c r="BZ19818" s="74"/>
      <c r="CA19818" s="74"/>
      <c r="CF19818" s="79"/>
      <c r="CL19818" s="79"/>
    </row>
    <row r="19819" spans="30:90">
      <c r="AD19819" s="73"/>
      <c r="AE19819" s="74"/>
      <c r="AF19819" s="74"/>
      <c r="BX19819" s="73"/>
      <c r="BY19819" s="74"/>
      <c r="BZ19819" s="74"/>
      <c r="CA19819" s="74"/>
      <c r="CF19819" s="79"/>
      <c r="CL19819" s="79"/>
    </row>
    <row r="19820" spans="30:90">
      <c r="AD19820" s="73"/>
      <c r="AE19820" s="74"/>
      <c r="AF19820" s="74"/>
      <c r="BX19820" s="73"/>
      <c r="BY19820" s="74"/>
      <c r="BZ19820" s="74"/>
      <c r="CA19820" s="74"/>
      <c r="CF19820" s="79"/>
      <c r="CL19820" s="79"/>
    </row>
    <row r="19821" spans="30:90">
      <c r="AD19821" s="73"/>
      <c r="AE19821" s="74"/>
      <c r="AF19821" s="74"/>
      <c r="BX19821" s="73"/>
      <c r="BY19821" s="74"/>
      <c r="BZ19821" s="74"/>
      <c r="CA19821" s="74"/>
      <c r="CF19821" s="79"/>
      <c r="CL19821" s="79"/>
    </row>
    <row r="19822" spans="30:90">
      <c r="AD19822" s="73"/>
      <c r="AE19822" s="74"/>
      <c r="AF19822" s="74"/>
      <c r="BX19822" s="73"/>
      <c r="BY19822" s="74"/>
      <c r="BZ19822" s="74"/>
      <c r="CA19822" s="74"/>
      <c r="CF19822" s="79"/>
      <c r="CL19822" s="79"/>
    </row>
    <row r="19823" spans="30:90">
      <c r="AD19823" s="73"/>
      <c r="AE19823" s="74"/>
      <c r="AF19823" s="74"/>
      <c r="BX19823" s="73"/>
      <c r="BY19823" s="74"/>
      <c r="BZ19823" s="74"/>
      <c r="CA19823" s="74"/>
      <c r="CF19823" s="79"/>
      <c r="CL19823" s="79"/>
    </row>
    <row r="19824" spans="30:90">
      <c r="AD19824" s="73"/>
      <c r="AE19824" s="74"/>
      <c r="AF19824" s="74"/>
      <c r="BX19824" s="73"/>
      <c r="BY19824" s="74"/>
      <c r="BZ19824" s="74"/>
      <c r="CA19824" s="74"/>
      <c r="CF19824" s="79"/>
      <c r="CL19824" s="79"/>
    </row>
    <row r="19825" spans="30:90">
      <c r="AD19825" s="73"/>
      <c r="AE19825" s="74"/>
      <c r="AF19825" s="74"/>
      <c r="BX19825" s="73"/>
      <c r="BY19825" s="74"/>
      <c r="BZ19825" s="74"/>
      <c r="CA19825" s="74"/>
      <c r="CF19825" s="79"/>
      <c r="CL19825" s="79"/>
    </row>
    <row r="19826" spans="30:90">
      <c r="AD19826" s="73"/>
      <c r="AE19826" s="74"/>
      <c r="AF19826" s="74"/>
      <c r="BX19826" s="73"/>
      <c r="BY19826" s="74"/>
      <c r="BZ19826" s="74"/>
      <c r="CA19826" s="74"/>
      <c r="CF19826" s="79"/>
      <c r="CL19826" s="79"/>
    </row>
    <row r="19827" spans="30:90">
      <c r="AD19827" s="73"/>
      <c r="AE19827" s="74"/>
      <c r="AF19827" s="74"/>
      <c r="BX19827" s="73"/>
      <c r="BY19827" s="74"/>
      <c r="BZ19827" s="74"/>
      <c r="CA19827" s="74"/>
      <c r="CF19827" s="79"/>
      <c r="CL19827" s="79"/>
    </row>
    <row r="19828" spans="30:90">
      <c r="AD19828" s="73"/>
      <c r="AE19828" s="74"/>
      <c r="AF19828" s="74"/>
      <c r="BX19828" s="73"/>
      <c r="BY19828" s="74"/>
      <c r="BZ19828" s="74"/>
      <c r="CA19828" s="74"/>
      <c r="CF19828" s="79"/>
      <c r="CL19828" s="79"/>
    </row>
    <row r="19829" spans="30:90">
      <c r="AD19829" s="73"/>
      <c r="AE19829" s="74"/>
      <c r="AF19829" s="74"/>
      <c r="BX19829" s="73"/>
      <c r="BY19829" s="74"/>
      <c r="BZ19829" s="74"/>
      <c r="CA19829" s="74"/>
      <c r="CF19829" s="79"/>
      <c r="CL19829" s="79"/>
    </row>
    <row r="19830" spans="30:90">
      <c r="AD19830" s="73"/>
      <c r="AE19830" s="74"/>
      <c r="AF19830" s="74"/>
      <c r="BX19830" s="73"/>
      <c r="BY19830" s="74"/>
      <c r="BZ19830" s="74"/>
      <c r="CA19830" s="74"/>
      <c r="CF19830" s="79"/>
      <c r="CL19830" s="79"/>
    </row>
    <row r="19831" spans="30:90">
      <c r="AD19831" s="73"/>
      <c r="AE19831" s="74"/>
      <c r="AF19831" s="74"/>
      <c r="BX19831" s="73"/>
      <c r="BY19831" s="74"/>
      <c r="BZ19831" s="74"/>
      <c r="CA19831" s="74"/>
      <c r="CF19831" s="79"/>
      <c r="CL19831" s="79"/>
    </row>
    <row r="19832" spans="30:90">
      <c r="AD19832" s="73"/>
      <c r="AE19832" s="74"/>
      <c r="AF19832" s="74"/>
      <c r="BX19832" s="73"/>
      <c r="BY19832" s="74"/>
      <c r="BZ19832" s="74"/>
      <c r="CA19832" s="74"/>
      <c r="CF19832" s="79"/>
      <c r="CL19832" s="79"/>
    </row>
    <row r="19833" spans="30:90">
      <c r="AD19833" s="73"/>
      <c r="AE19833" s="74"/>
      <c r="AF19833" s="74"/>
      <c r="BX19833" s="73"/>
      <c r="BY19833" s="74"/>
      <c r="BZ19833" s="74"/>
      <c r="CA19833" s="74"/>
      <c r="CF19833" s="79"/>
      <c r="CL19833" s="79"/>
    </row>
    <row r="19834" spans="30:90">
      <c r="AD19834" s="73"/>
      <c r="AE19834" s="74"/>
      <c r="AF19834" s="74"/>
      <c r="BX19834" s="73"/>
      <c r="BY19834" s="74"/>
      <c r="BZ19834" s="74"/>
      <c r="CA19834" s="74"/>
      <c r="CF19834" s="79"/>
      <c r="CL19834" s="79"/>
    </row>
    <row r="19835" spans="30:90">
      <c r="AD19835" s="73"/>
      <c r="AE19835" s="74"/>
      <c r="AF19835" s="74"/>
      <c r="BX19835" s="73"/>
      <c r="BY19835" s="74"/>
      <c r="BZ19835" s="74"/>
      <c r="CA19835" s="74"/>
      <c r="CF19835" s="79"/>
      <c r="CL19835" s="79"/>
    </row>
    <row r="19836" spans="30:90">
      <c r="AD19836" s="73"/>
      <c r="AE19836" s="74"/>
      <c r="AF19836" s="74"/>
      <c r="BX19836" s="73"/>
      <c r="BY19836" s="74"/>
      <c r="BZ19836" s="74"/>
      <c r="CA19836" s="74"/>
      <c r="CF19836" s="79"/>
      <c r="CL19836" s="79"/>
    </row>
    <row r="19837" spans="30:90">
      <c r="AD19837" s="73"/>
      <c r="AE19837" s="74"/>
      <c r="AF19837" s="74"/>
      <c r="BX19837" s="73"/>
      <c r="BY19837" s="74"/>
      <c r="BZ19837" s="74"/>
      <c r="CA19837" s="74"/>
      <c r="CF19837" s="79"/>
      <c r="CL19837" s="79"/>
    </row>
    <row r="19838" spans="30:90">
      <c r="AD19838" s="73"/>
      <c r="AE19838" s="74"/>
      <c r="AF19838" s="74"/>
      <c r="BX19838" s="73"/>
      <c r="BY19838" s="74"/>
      <c r="BZ19838" s="74"/>
      <c r="CA19838" s="74"/>
      <c r="CF19838" s="79"/>
      <c r="CL19838" s="79"/>
    </row>
    <row r="19839" spans="30:90">
      <c r="AD19839" s="73"/>
      <c r="AE19839" s="74"/>
      <c r="AF19839" s="74"/>
      <c r="BX19839" s="73"/>
      <c r="BY19839" s="74"/>
      <c r="BZ19839" s="74"/>
      <c r="CA19839" s="74"/>
      <c r="CF19839" s="79"/>
      <c r="CL19839" s="79"/>
    </row>
    <row r="19840" spans="30:90">
      <c r="AD19840" s="73"/>
      <c r="AE19840" s="74"/>
      <c r="AF19840" s="74"/>
      <c r="BX19840" s="73"/>
      <c r="BY19840" s="74"/>
      <c r="BZ19840" s="74"/>
      <c r="CA19840" s="74"/>
      <c r="CF19840" s="79"/>
      <c r="CL19840" s="79"/>
    </row>
    <row r="19841" spans="30:90">
      <c r="AD19841" s="73"/>
      <c r="AE19841" s="74"/>
      <c r="AF19841" s="74"/>
      <c r="BX19841" s="73"/>
      <c r="BY19841" s="74"/>
      <c r="BZ19841" s="74"/>
      <c r="CA19841" s="74"/>
      <c r="CF19841" s="79"/>
      <c r="CL19841" s="79"/>
    </row>
    <row r="19842" spans="30:90">
      <c r="AD19842" s="73"/>
      <c r="AE19842" s="74"/>
      <c r="AF19842" s="74"/>
      <c r="BX19842" s="73"/>
      <c r="BY19842" s="74"/>
      <c r="BZ19842" s="74"/>
      <c r="CA19842" s="74"/>
      <c r="CF19842" s="79"/>
      <c r="CL19842" s="79"/>
    </row>
    <row r="19843" spans="30:90">
      <c r="AD19843" s="73"/>
      <c r="AE19843" s="74"/>
      <c r="AF19843" s="74"/>
      <c r="BX19843" s="73"/>
      <c r="BY19843" s="74"/>
      <c r="BZ19843" s="74"/>
      <c r="CA19843" s="74"/>
      <c r="CF19843" s="79"/>
      <c r="CL19843" s="79"/>
    </row>
    <row r="19844" spans="30:90">
      <c r="AD19844" s="73"/>
      <c r="AE19844" s="74"/>
      <c r="AF19844" s="74"/>
      <c r="BX19844" s="73"/>
      <c r="BY19844" s="74"/>
      <c r="BZ19844" s="74"/>
      <c r="CA19844" s="74"/>
      <c r="CF19844" s="79"/>
      <c r="CL19844" s="79"/>
    </row>
    <row r="19845" spans="30:90">
      <c r="AD19845" s="73"/>
      <c r="AE19845" s="74"/>
      <c r="AF19845" s="74"/>
      <c r="BX19845" s="73"/>
      <c r="BY19845" s="74"/>
      <c r="BZ19845" s="74"/>
      <c r="CA19845" s="74"/>
      <c r="CF19845" s="79"/>
      <c r="CL19845" s="79"/>
    </row>
    <row r="19846" spans="30:90">
      <c r="AD19846" s="73"/>
      <c r="AE19846" s="74"/>
      <c r="AF19846" s="74"/>
      <c r="BX19846" s="73"/>
      <c r="BY19846" s="74"/>
      <c r="BZ19846" s="74"/>
      <c r="CA19846" s="74"/>
      <c r="CF19846" s="79"/>
      <c r="CL19846" s="79"/>
    </row>
    <row r="19847" spans="30:90">
      <c r="AD19847" s="73"/>
      <c r="AE19847" s="74"/>
      <c r="AF19847" s="74"/>
      <c r="BX19847" s="73"/>
      <c r="BY19847" s="74"/>
      <c r="BZ19847" s="74"/>
      <c r="CA19847" s="74"/>
      <c r="CF19847" s="79"/>
      <c r="CL19847" s="79"/>
    </row>
    <row r="19848" spans="30:90">
      <c r="AD19848" s="73"/>
      <c r="AE19848" s="74"/>
      <c r="AF19848" s="74"/>
      <c r="BX19848" s="73"/>
      <c r="BY19848" s="74"/>
      <c r="BZ19848" s="74"/>
      <c r="CA19848" s="74"/>
      <c r="CF19848" s="79"/>
      <c r="CL19848" s="79"/>
    </row>
    <row r="19849" spans="30:90">
      <c r="AD19849" s="73"/>
      <c r="AE19849" s="74"/>
      <c r="AF19849" s="74"/>
      <c r="BX19849" s="73"/>
      <c r="BY19849" s="74"/>
      <c r="BZ19849" s="74"/>
      <c r="CA19849" s="74"/>
      <c r="CF19849" s="79"/>
      <c r="CL19849" s="79"/>
    </row>
    <row r="19850" spans="30:90">
      <c r="AD19850" s="73"/>
      <c r="AE19850" s="74"/>
      <c r="AF19850" s="74"/>
      <c r="BX19850" s="73"/>
      <c r="BY19850" s="74"/>
      <c r="BZ19850" s="74"/>
      <c r="CA19850" s="74"/>
      <c r="CF19850" s="79"/>
      <c r="CL19850" s="79"/>
    </row>
    <row r="19851" spans="30:90">
      <c r="AD19851" s="73"/>
      <c r="AE19851" s="74"/>
      <c r="AF19851" s="74"/>
      <c r="BX19851" s="73"/>
      <c r="BY19851" s="74"/>
      <c r="BZ19851" s="74"/>
      <c r="CA19851" s="74"/>
      <c r="CF19851" s="79"/>
      <c r="CL19851" s="79"/>
    </row>
    <row r="19852" spans="30:90">
      <c r="AD19852" s="73"/>
      <c r="AE19852" s="74"/>
      <c r="AF19852" s="74"/>
      <c r="BX19852" s="73"/>
      <c r="BY19852" s="74"/>
      <c r="BZ19852" s="74"/>
      <c r="CA19852" s="74"/>
      <c r="CF19852" s="79"/>
      <c r="CL19852" s="79"/>
    </row>
    <row r="19853" spans="30:90">
      <c r="AD19853" s="73"/>
      <c r="AE19853" s="74"/>
      <c r="AF19853" s="74"/>
      <c r="BX19853" s="73"/>
      <c r="BY19853" s="74"/>
      <c r="BZ19853" s="74"/>
      <c r="CA19853" s="74"/>
      <c r="CF19853" s="79"/>
      <c r="CL19853" s="79"/>
    </row>
    <row r="19854" spans="30:90">
      <c r="AD19854" s="73"/>
      <c r="AE19854" s="74"/>
      <c r="AF19854" s="74"/>
      <c r="BX19854" s="73"/>
      <c r="BY19854" s="74"/>
      <c r="BZ19854" s="74"/>
      <c r="CA19854" s="74"/>
      <c r="CF19854" s="79"/>
      <c r="CL19854" s="79"/>
    </row>
    <row r="19855" spans="30:90">
      <c r="AD19855" s="73"/>
      <c r="AE19855" s="74"/>
      <c r="AF19855" s="74"/>
      <c r="BX19855" s="73"/>
      <c r="BY19855" s="74"/>
      <c r="BZ19855" s="74"/>
      <c r="CA19855" s="74"/>
      <c r="CF19855" s="79"/>
      <c r="CL19855" s="79"/>
    </row>
    <row r="19856" spans="30:90">
      <c r="AD19856" s="73"/>
      <c r="AE19856" s="74"/>
      <c r="AF19856" s="74"/>
      <c r="BX19856" s="73"/>
      <c r="BY19856" s="74"/>
      <c r="BZ19856" s="74"/>
      <c r="CA19856" s="74"/>
      <c r="CF19856" s="79"/>
      <c r="CL19856" s="79"/>
    </row>
    <row r="19857" spans="30:90">
      <c r="AD19857" s="73"/>
      <c r="AE19857" s="74"/>
      <c r="AF19857" s="74"/>
      <c r="BX19857" s="73"/>
      <c r="BY19857" s="74"/>
      <c r="BZ19857" s="74"/>
      <c r="CA19857" s="74"/>
      <c r="CF19857" s="79"/>
      <c r="CL19857" s="79"/>
    </row>
    <row r="19858" spans="30:90">
      <c r="AD19858" s="73"/>
      <c r="AE19858" s="74"/>
      <c r="AF19858" s="74"/>
      <c r="BX19858" s="73"/>
      <c r="BY19858" s="74"/>
      <c r="BZ19858" s="74"/>
      <c r="CA19858" s="74"/>
      <c r="CF19858" s="79"/>
      <c r="CL19858" s="79"/>
    </row>
    <row r="19859" spans="30:90">
      <c r="AD19859" s="73"/>
      <c r="AE19859" s="74"/>
      <c r="AF19859" s="74"/>
      <c r="BX19859" s="73"/>
      <c r="BY19859" s="74"/>
      <c r="BZ19859" s="74"/>
      <c r="CA19859" s="74"/>
      <c r="CF19859" s="79"/>
      <c r="CL19859" s="79"/>
    </row>
    <row r="19860" spans="30:90">
      <c r="AD19860" s="73"/>
      <c r="AE19860" s="74"/>
      <c r="AF19860" s="74"/>
      <c r="BX19860" s="73"/>
      <c r="BY19860" s="74"/>
      <c r="BZ19860" s="74"/>
      <c r="CA19860" s="74"/>
      <c r="CF19860" s="79"/>
      <c r="CL19860" s="79"/>
    </row>
    <row r="19861" spans="30:90">
      <c r="AD19861" s="73"/>
      <c r="AE19861" s="74"/>
      <c r="AF19861" s="74"/>
      <c r="BX19861" s="73"/>
      <c r="BY19861" s="74"/>
      <c r="BZ19861" s="74"/>
      <c r="CA19861" s="74"/>
      <c r="CF19861" s="79"/>
      <c r="CL19861" s="79"/>
    </row>
    <row r="19862" spans="30:90">
      <c r="AD19862" s="73"/>
      <c r="AE19862" s="74"/>
      <c r="AF19862" s="74"/>
      <c r="BX19862" s="73"/>
      <c r="BY19862" s="74"/>
      <c r="BZ19862" s="74"/>
      <c r="CA19862" s="74"/>
      <c r="CF19862" s="79"/>
      <c r="CL19862" s="79"/>
    </row>
    <row r="19863" spans="30:90">
      <c r="AD19863" s="73"/>
      <c r="AE19863" s="74"/>
      <c r="AF19863" s="74"/>
      <c r="BX19863" s="73"/>
      <c r="BY19863" s="74"/>
      <c r="BZ19863" s="74"/>
      <c r="CA19863" s="74"/>
      <c r="CF19863" s="79"/>
      <c r="CL19863" s="79"/>
    </row>
    <row r="19864" spans="30:90">
      <c r="AD19864" s="73"/>
      <c r="AE19864" s="74"/>
      <c r="AF19864" s="74"/>
      <c r="BX19864" s="73"/>
      <c r="BY19864" s="74"/>
      <c r="BZ19864" s="74"/>
      <c r="CA19864" s="74"/>
      <c r="CF19864" s="79"/>
      <c r="CL19864" s="79"/>
    </row>
    <row r="19865" spans="30:90">
      <c r="AD19865" s="73"/>
      <c r="AE19865" s="74"/>
      <c r="AF19865" s="74"/>
      <c r="BX19865" s="73"/>
      <c r="BY19865" s="74"/>
      <c r="BZ19865" s="74"/>
      <c r="CA19865" s="74"/>
      <c r="CF19865" s="79"/>
      <c r="CL19865" s="79"/>
    </row>
    <row r="19866" spans="30:90">
      <c r="AD19866" s="73"/>
      <c r="AE19866" s="74"/>
      <c r="AF19866" s="74"/>
      <c r="BX19866" s="73"/>
      <c r="BY19866" s="74"/>
      <c r="BZ19866" s="74"/>
      <c r="CA19866" s="74"/>
      <c r="CF19866" s="79"/>
      <c r="CL19866" s="79"/>
    </row>
    <row r="19867" spans="30:90">
      <c r="AD19867" s="73"/>
      <c r="AE19867" s="74"/>
      <c r="AF19867" s="74"/>
      <c r="BX19867" s="73"/>
      <c r="BY19867" s="74"/>
      <c r="BZ19867" s="74"/>
      <c r="CA19867" s="74"/>
      <c r="CF19867" s="79"/>
      <c r="CL19867" s="79"/>
    </row>
    <row r="19868" spans="30:90">
      <c r="AD19868" s="73"/>
      <c r="AE19868" s="74"/>
      <c r="AF19868" s="74"/>
      <c r="BX19868" s="73"/>
      <c r="BY19868" s="74"/>
      <c r="BZ19868" s="74"/>
      <c r="CA19868" s="74"/>
      <c r="CF19868" s="79"/>
      <c r="CL19868" s="79"/>
    </row>
    <row r="19869" spans="30:90">
      <c r="AD19869" s="73"/>
      <c r="AE19869" s="74"/>
      <c r="AF19869" s="74"/>
      <c r="BX19869" s="73"/>
      <c r="BY19869" s="74"/>
      <c r="BZ19869" s="74"/>
      <c r="CA19869" s="74"/>
      <c r="CF19869" s="79"/>
      <c r="CL19869" s="79"/>
    </row>
    <row r="19870" spans="30:90">
      <c r="AD19870" s="73"/>
      <c r="AE19870" s="74"/>
      <c r="AF19870" s="74"/>
      <c r="BX19870" s="73"/>
      <c r="BY19870" s="74"/>
      <c r="BZ19870" s="74"/>
      <c r="CA19870" s="74"/>
      <c r="CF19870" s="79"/>
      <c r="CL19870" s="79"/>
    </row>
    <row r="19871" spans="30:90">
      <c r="AD19871" s="73"/>
      <c r="AE19871" s="74"/>
      <c r="AF19871" s="74"/>
      <c r="BX19871" s="73"/>
      <c r="BY19871" s="74"/>
      <c r="BZ19871" s="74"/>
      <c r="CA19871" s="74"/>
      <c r="CF19871" s="79"/>
      <c r="CL19871" s="79"/>
    </row>
    <row r="19872" spans="30:90">
      <c r="AD19872" s="73"/>
      <c r="AE19872" s="74"/>
      <c r="AF19872" s="74"/>
      <c r="BX19872" s="73"/>
      <c r="BY19872" s="74"/>
      <c r="BZ19872" s="74"/>
      <c r="CA19872" s="74"/>
      <c r="CF19872" s="79"/>
      <c r="CL19872" s="79"/>
    </row>
    <row r="19873" spans="30:90">
      <c r="AD19873" s="73"/>
      <c r="AE19873" s="74"/>
      <c r="AF19873" s="74"/>
      <c r="BX19873" s="73"/>
      <c r="BY19873" s="74"/>
      <c r="BZ19873" s="74"/>
      <c r="CA19873" s="74"/>
      <c r="CF19873" s="79"/>
      <c r="CL19873" s="79"/>
    </row>
    <row r="19874" spans="30:90">
      <c r="AD19874" s="73"/>
      <c r="AE19874" s="74"/>
      <c r="AF19874" s="74"/>
      <c r="BX19874" s="73"/>
      <c r="BY19874" s="74"/>
      <c r="BZ19874" s="74"/>
      <c r="CA19874" s="74"/>
      <c r="CF19874" s="79"/>
      <c r="CL19874" s="79"/>
    </row>
    <row r="19875" spans="30:90">
      <c r="AD19875" s="73"/>
      <c r="AE19875" s="74"/>
      <c r="AF19875" s="74"/>
      <c r="BX19875" s="73"/>
      <c r="BY19875" s="74"/>
      <c r="BZ19875" s="74"/>
      <c r="CA19875" s="74"/>
      <c r="CF19875" s="79"/>
      <c r="CL19875" s="79"/>
    </row>
    <row r="19876" spans="30:90">
      <c r="AD19876" s="73"/>
      <c r="AE19876" s="74"/>
      <c r="AF19876" s="74"/>
      <c r="BX19876" s="73"/>
      <c r="BY19876" s="74"/>
      <c r="BZ19876" s="74"/>
      <c r="CA19876" s="74"/>
      <c r="CF19876" s="79"/>
      <c r="CL19876" s="79"/>
    </row>
    <row r="19877" spans="30:90">
      <c r="AD19877" s="73"/>
      <c r="AE19877" s="74"/>
      <c r="AF19877" s="74"/>
      <c r="BX19877" s="73"/>
      <c r="BY19877" s="74"/>
      <c r="BZ19877" s="74"/>
      <c r="CA19877" s="74"/>
      <c r="CF19877" s="79"/>
      <c r="CL19877" s="79"/>
    </row>
    <row r="19878" spans="30:90">
      <c r="AD19878" s="73"/>
      <c r="AE19878" s="74"/>
      <c r="AF19878" s="74"/>
      <c r="BX19878" s="73"/>
      <c r="BY19878" s="74"/>
      <c r="BZ19878" s="74"/>
      <c r="CA19878" s="74"/>
      <c r="CF19878" s="79"/>
      <c r="CL19878" s="79"/>
    </row>
    <row r="19879" spans="30:90">
      <c r="AD19879" s="73"/>
      <c r="AE19879" s="74"/>
      <c r="AF19879" s="74"/>
      <c r="BX19879" s="73"/>
      <c r="BY19879" s="74"/>
      <c r="BZ19879" s="74"/>
      <c r="CA19879" s="74"/>
      <c r="CF19879" s="79"/>
      <c r="CL19879" s="79"/>
    </row>
    <row r="19880" spans="30:90">
      <c r="AD19880" s="73"/>
      <c r="AE19880" s="74"/>
      <c r="AF19880" s="74"/>
      <c r="BX19880" s="73"/>
      <c r="BY19880" s="74"/>
      <c r="BZ19880" s="74"/>
      <c r="CA19880" s="74"/>
      <c r="CF19880" s="79"/>
      <c r="CL19880" s="79"/>
    </row>
    <row r="19881" spans="30:90">
      <c r="AD19881" s="73"/>
      <c r="AE19881" s="74"/>
      <c r="AF19881" s="74"/>
      <c r="BX19881" s="73"/>
      <c r="BY19881" s="74"/>
      <c r="BZ19881" s="74"/>
      <c r="CA19881" s="74"/>
      <c r="CF19881" s="79"/>
      <c r="CL19881" s="79"/>
    </row>
    <row r="19882" spans="30:90">
      <c r="AD19882" s="73"/>
      <c r="AE19882" s="74"/>
      <c r="AF19882" s="74"/>
      <c r="BX19882" s="73"/>
      <c r="BY19882" s="74"/>
      <c r="BZ19882" s="74"/>
      <c r="CA19882" s="74"/>
      <c r="CF19882" s="79"/>
      <c r="CL19882" s="79"/>
    </row>
    <row r="19883" spans="30:90">
      <c r="AD19883" s="73"/>
      <c r="AE19883" s="74"/>
      <c r="AF19883" s="74"/>
      <c r="BX19883" s="73"/>
      <c r="BY19883" s="74"/>
      <c r="BZ19883" s="74"/>
      <c r="CA19883" s="74"/>
      <c r="CF19883" s="79"/>
      <c r="CL19883" s="79"/>
    </row>
    <row r="19884" spans="30:90">
      <c r="AD19884" s="73"/>
      <c r="AE19884" s="74"/>
      <c r="AF19884" s="74"/>
      <c r="BX19884" s="73"/>
      <c r="BY19884" s="74"/>
      <c r="BZ19884" s="74"/>
      <c r="CA19884" s="74"/>
      <c r="CF19884" s="79"/>
      <c r="CL19884" s="79"/>
    </row>
    <row r="19885" spans="30:90">
      <c r="AD19885" s="73"/>
      <c r="AE19885" s="74"/>
      <c r="AF19885" s="74"/>
      <c r="BX19885" s="73"/>
      <c r="BY19885" s="74"/>
      <c r="BZ19885" s="74"/>
      <c r="CA19885" s="74"/>
      <c r="CF19885" s="79"/>
      <c r="CL19885" s="79"/>
    </row>
    <row r="19886" spans="30:90">
      <c r="AD19886" s="73"/>
      <c r="AE19886" s="74"/>
      <c r="AF19886" s="74"/>
      <c r="BX19886" s="73"/>
      <c r="BY19886" s="74"/>
      <c r="BZ19886" s="74"/>
      <c r="CA19886" s="74"/>
      <c r="CF19886" s="79"/>
      <c r="CL19886" s="79"/>
    </row>
    <row r="19887" spans="30:90">
      <c r="AD19887" s="73"/>
      <c r="AE19887" s="74"/>
      <c r="AF19887" s="74"/>
      <c r="BX19887" s="73"/>
      <c r="BY19887" s="74"/>
      <c r="BZ19887" s="74"/>
      <c r="CA19887" s="74"/>
      <c r="CF19887" s="79"/>
      <c r="CL19887" s="79"/>
    </row>
    <row r="19888" spans="30:90">
      <c r="AD19888" s="73"/>
      <c r="AE19888" s="74"/>
      <c r="AF19888" s="74"/>
      <c r="BX19888" s="73"/>
      <c r="BY19888" s="74"/>
      <c r="BZ19888" s="74"/>
      <c r="CA19888" s="74"/>
      <c r="CF19888" s="79"/>
      <c r="CL19888" s="79"/>
    </row>
    <row r="19889" spans="30:90">
      <c r="AD19889" s="73"/>
      <c r="AE19889" s="74"/>
      <c r="AF19889" s="74"/>
      <c r="BX19889" s="73"/>
      <c r="BY19889" s="74"/>
      <c r="BZ19889" s="74"/>
      <c r="CA19889" s="74"/>
      <c r="CF19889" s="79"/>
      <c r="CL19889" s="79"/>
    </row>
    <row r="19890" spans="30:90">
      <c r="AD19890" s="73"/>
      <c r="AE19890" s="74"/>
      <c r="AF19890" s="74"/>
      <c r="BX19890" s="73"/>
      <c r="BY19890" s="74"/>
      <c r="BZ19890" s="74"/>
      <c r="CA19890" s="74"/>
      <c r="CF19890" s="79"/>
      <c r="CL19890" s="79"/>
    </row>
    <row r="19891" spans="30:90">
      <c r="AD19891" s="73"/>
      <c r="AE19891" s="74"/>
      <c r="AF19891" s="74"/>
      <c r="BX19891" s="73"/>
      <c r="BY19891" s="74"/>
      <c r="BZ19891" s="74"/>
      <c r="CA19891" s="74"/>
      <c r="CF19891" s="79"/>
      <c r="CL19891" s="79"/>
    </row>
    <row r="19892" spans="30:90">
      <c r="AD19892" s="73"/>
      <c r="AE19892" s="74"/>
      <c r="AF19892" s="74"/>
      <c r="BX19892" s="73"/>
      <c r="BY19892" s="74"/>
      <c r="BZ19892" s="74"/>
      <c r="CA19892" s="74"/>
      <c r="CF19892" s="79"/>
      <c r="CL19892" s="79"/>
    </row>
    <row r="19893" spans="30:90">
      <c r="AD19893" s="73"/>
      <c r="AE19893" s="74"/>
      <c r="AF19893" s="74"/>
      <c r="BX19893" s="73"/>
      <c r="BY19893" s="74"/>
      <c r="BZ19893" s="74"/>
      <c r="CA19893" s="74"/>
      <c r="CF19893" s="79"/>
      <c r="CL19893" s="79"/>
    </row>
    <row r="19894" spans="30:90">
      <c r="AD19894" s="73"/>
      <c r="AE19894" s="74"/>
      <c r="AF19894" s="74"/>
      <c r="BX19894" s="73"/>
      <c r="BY19894" s="74"/>
      <c r="BZ19894" s="74"/>
      <c r="CA19894" s="74"/>
      <c r="CF19894" s="79"/>
      <c r="CL19894" s="79"/>
    </row>
    <row r="19895" spans="30:90">
      <c r="AD19895" s="73"/>
      <c r="AE19895" s="74"/>
      <c r="AF19895" s="74"/>
      <c r="BX19895" s="73"/>
      <c r="BY19895" s="74"/>
      <c r="BZ19895" s="74"/>
      <c r="CA19895" s="74"/>
      <c r="CF19895" s="79"/>
      <c r="CL19895" s="79"/>
    </row>
    <row r="19896" spans="30:90">
      <c r="AD19896" s="73"/>
      <c r="AE19896" s="74"/>
      <c r="AF19896" s="74"/>
      <c r="BX19896" s="73"/>
      <c r="BY19896" s="74"/>
      <c r="BZ19896" s="74"/>
      <c r="CA19896" s="74"/>
      <c r="CF19896" s="79"/>
      <c r="CL19896" s="79"/>
    </row>
    <row r="19897" spans="30:90">
      <c r="AD19897" s="73"/>
      <c r="AE19897" s="74"/>
      <c r="AF19897" s="74"/>
      <c r="BX19897" s="73"/>
      <c r="BY19897" s="74"/>
      <c r="BZ19897" s="74"/>
      <c r="CA19897" s="74"/>
      <c r="CF19897" s="79"/>
      <c r="CL19897" s="79"/>
    </row>
    <row r="19898" spans="30:90">
      <c r="AD19898" s="73"/>
      <c r="AE19898" s="74"/>
      <c r="AF19898" s="74"/>
      <c r="BX19898" s="73"/>
      <c r="BY19898" s="74"/>
      <c r="BZ19898" s="74"/>
      <c r="CA19898" s="74"/>
      <c r="CF19898" s="79"/>
      <c r="CL19898" s="79"/>
    </row>
    <row r="19899" spans="30:90">
      <c r="AD19899" s="73"/>
      <c r="AE19899" s="74"/>
      <c r="AF19899" s="74"/>
      <c r="BX19899" s="73"/>
      <c r="BY19899" s="74"/>
      <c r="BZ19899" s="74"/>
      <c r="CA19899" s="74"/>
      <c r="CF19899" s="79"/>
      <c r="CL19899" s="79"/>
    </row>
    <row r="19900" spans="30:90">
      <c r="AD19900" s="73"/>
      <c r="AE19900" s="74"/>
      <c r="AF19900" s="74"/>
      <c r="BX19900" s="73"/>
      <c r="BY19900" s="74"/>
      <c r="BZ19900" s="74"/>
      <c r="CA19900" s="74"/>
      <c r="CF19900" s="79"/>
      <c r="CL19900" s="79"/>
    </row>
    <row r="19901" spans="30:90">
      <c r="AD19901" s="73"/>
      <c r="AE19901" s="74"/>
      <c r="AF19901" s="74"/>
      <c r="BX19901" s="73"/>
      <c r="BY19901" s="74"/>
      <c r="BZ19901" s="74"/>
      <c r="CA19901" s="74"/>
      <c r="CF19901" s="79"/>
      <c r="CL19901" s="79"/>
    </row>
    <row r="19902" spans="30:90">
      <c r="AD19902" s="73"/>
      <c r="AE19902" s="74"/>
      <c r="AF19902" s="74"/>
      <c r="BX19902" s="73"/>
      <c r="BY19902" s="74"/>
      <c r="BZ19902" s="74"/>
      <c r="CA19902" s="74"/>
      <c r="CF19902" s="79"/>
      <c r="CL19902" s="79"/>
    </row>
    <row r="19903" spans="30:90">
      <c r="AD19903" s="73"/>
      <c r="AE19903" s="74"/>
      <c r="AF19903" s="74"/>
      <c r="BX19903" s="73"/>
      <c r="BY19903" s="74"/>
      <c r="BZ19903" s="74"/>
      <c r="CA19903" s="74"/>
      <c r="CF19903" s="79"/>
      <c r="CL19903" s="79"/>
    </row>
    <row r="19904" spans="30:90">
      <c r="AD19904" s="73"/>
      <c r="AE19904" s="74"/>
      <c r="AF19904" s="74"/>
      <c r="BX19904" s="73"/>
      <c r="BY19904" s="74"/>
      <c r="BZ19904" s="74"/>
      <c r="CA19904" s="74"/>
      <c r="CF19904" s="79"/>
      <c r="CL19904" s="79"/>
    </row>
    <row r="19905" spans="30:90">
      <c r="AD19905" s="73"/>
      <c r="AE19905" s="74"/>
      <c r="AF19905" s="74"/>
      <c r="BX19905" s="73"/>
      <c r="BY19905" s="74"/>
      <c r="BZ19905" s="74"/>
      <c r="CA19905" s="74"/>
      <c r="CF19905" s="79"/>
      <c r="CL19905" s="79"/>
    </row>
    <row r="19906" spans="30:90">
      <c r="AD19906" s="73"/>
      <c r="AE19906" s="74"/>
      <c r="AF19906" s="74"/>
      <c r="BX19906" s="73"/>
      <c r="BY19906" s="74"/>
      <c r="BZ19906" s="74"/>
      <c r="CA19906" s="74"/>
      <c r="CF19906" s="79"/>
      <c r="CL19906" s="79"/>
    </row>
    <row r="19907" spans="30:90">
      <c r="AD19907" s="73"/>
      <c r="AE19907" s="74"/>
      <c r="AF19907" s="74"/>
      <c r="BX19907" s="73"/>
      <c r="BY19907" s="74"/>
      <c r="BZ19907" s="74"/>
      <c r="CA19907" s="74"/>
      <c r="CF19907" s="79"/>
      <c r="CL19907" s="79"/>
    </row>
    <row r="19908" spans="30:90">
      <c r="AD19908" s="73"/>
      <c r="AE19908" s="74"/>
      <c r="AF19908" s="74"/>
      <c r="BX19908" s="73"/>
      <c r="BY19908" s="74"/>
      <c r="BZ19908" s="74"/>
      <c r="CA19908" s="74"/>
      <c r="CF19908" s="79"/>
      <c r="CL19908" s="79"/>
    </row>
    <row r="19909" spans="30:90">
      <c r="AD19909" s="73"/>
      <c r="AE19909" s="74"/>
      <c r="AF19909" s="74"/>
      <c r="BX19909" s="73"/>
      <c r="BY19909" s="74"/>
      <c r="BZ19909" s="74"/>
      <c r="CA19909" s="74"/>
      <c r="CF19909" s="79"/>
      <c r="CL19909" s="79"/>
    </row>
    <row r="19910" spans="30:90">
      <c r="AD19910" s="73"/>
      <c r="AE19910" s="74"/>
      <c r="AF19910" s="74"/>
      <c r="BX19910" s="73"/>
      <c r="BY19910" s="74"/>
      <c r="BZ19910" s="74"/>
      <c r="CA19910" s="74"/>
      <c r="CF19910" s="79"/>
      <c r="CL19910" s="79"/>
    </row>
    <row r="19911" spans="30:90">
      <c r="AD19911" s="73"/>
      <c r="AE19911" s="74"/>
      <c r="AF19911" s="74"/>
      <c r="BX19911" s="73"/>
      <c r="BY19911" s="74"/>
      <c r="BZ19911" s="74"/>
      <c r="CA19911" s="74"/>
      <c r="CF19911" s="79"/>
      <c r="CL19911" s="79"/>
    </row>
    <row r="19912" spans="30:90">
      <c r="AD19912" s="73"/>
      <c r="AE19912" s="74"/>
      <c r="AF19912" s="74"/>
      <c r="BX19912" s="73"/>
      <c r="BY19912" s="74"/>
      <c r="BZ19912" s="74"/>
      <c r="CA19912" s="74"/>
      <c r="CF19912" s="79"/>
      <c r="CL19912" s="79"/>
    </row>
    <row r="19913" spans="30:90">
      <c r="AD19913" s="73"/>
      <c r="AE19913" s="74"/>
      <c r="AF19913" s="74"/>
      <c r="BX19913" s="73"/>
      <c r="BY19913" s="74"/>
      <c r="BZ19913" s="74"/>
      <c r="CA19913" s="74"/>
      <c r="CF19913" s="79"/>
      <c r="CL19913" s="79"/>
    </row>
    <row r="19914" spans="30:90">
      <c r="AD19914" s="73"/>
      <c r="AE19914" s="74"/>
      <c r="AF19914" s="74"/>
      <c r="BX19914" s="73"/>
      <c r="BY19914" s="74"/>
      <c r="BZ19914" s="74"/>
      <c r="CA19914" s="74"/>
      <c r="CF19914" s="79"/>
      <c r="CL19914" s="79"/>
    </row>
    <row r="19915" spans="30:90">
      <c r="AD19915" s="73"/>
      <c r="AE19915" s="74"/>
      <c r="AF19915" s="74"/>
      <c r="BX19915" s="73"/>
      <c r="BY19915" s="74"/>
      <c r="BZ19915" s="74"/>
      <c r="CA19915" s="74"/>
      <c r="CF19915" s="79"/>
      <c r="CL19915" s="79"/>
    </row>
    <row r="19916" spans="30:90">
      <c r="AD19916" s="73"/>
      <c r="AE19916" s="74"/>
      <c r="AF19916" s="74"/>
      <c r="BX19916" s="73"/>
      <c r="BY19916" s="74"/>
      <c r="BZ19916" s="74"/>
      <c r="CA19916" s="74"/>
      <c r="CF19916" s="79"/>
      <c r="CL19916" s="79"/>
    </row>
    <row r="19917" spans="30:90">
      <c r="AD19917" s="73"/>
      <c r="AE19917" s="74"/>
      <c r="AF19917" s="74"/>
      <c r="BX19917" s="73"/>
      <c r="BY19917" s="74"/>
      <c r="BZ19917" s="74"/>
      <c r="CA19917" s="74"/>
      <c r="CF19917" s="79"/>
      <c r="CL19917" s="79"/>
    </row>
    <row r="19918" spans="30:90">
      <c r="AD19918" s="73"/>
      <c r="AE19918" s="74"/>
      <c r="AF19918" s="74"/>
      <c r="BX19918" s="73"/>
      <c r="BY19918" s="74"/>
      <c r="BZ19918" s="74"/>
      <c r="CA19918" s="74"/>
      <c r="CF19918" s="79"/>
      <c r="CL19918" s="79"/>
    </row>
    <row r="19919" spans="30:90">
      <c r="AD19919" s="73"/>
      <c r="AE19919" s="74"/>
      <c r="AF19919" s="74"/>
      <c r="BX19919" s="73"/>
      <c r="BY19919" s="74"/>
      <c r="BZ19919" s="74"/>
      <c r="CA19919" s="74"/>
      <c r="CF19919" s="79"/>
      <c r="CL19919" s="79"/>
    </row>
    <row r="19920" spans="30:90">
      <c r="AD19920" s="73"/>
      <c r="AE19920" s="74"/>
      <c r="AF19920" s="74"/>
      <c r="BX19920" s="73"/>
      <c r="BY19920" s="74"/>
      <c r="BZ19920" s="74"/>
      <c r="CA19920" s="74"/>
      <c r="CF19920" s="79"/>
      <c r="CL19920" s="79"/>
    </row>
    <row r="19921" spans="30:90">
      <c r="AD19921" s="73"/>
      <c r="AE19921" s="74"/>
      <c r="AF19921" s="74"/>
      <c r="BX19921" s="73"/>
      <c r="BY19921" s="74"/>
      <c r="BZ19921" s="74"/>
      <c r="CA19921" s="74"/>
      <c r="CF19921" s="79"/>
      <c r="CL19921" s="79"/>
    </row>
    <row r="19922" spans="30:90">
      <c r="AD19922" s="73"/>
      <c r="AE19922" s="74"/>
      <c r="AF19922" s="74"/>
      <c r="BX19922" s="73"/>
      <c r="BY19922" s="74"/>
      <c r="BZ19922" s="74"/>
      <c r="CA19922" s="74"/>
      <c r="CF19922" s="79"/>
      <c r="CL19922" s="79"/>
    </row>
    <row r="19923" spans="30:90">
      <c r="AD19923" s="73"/>
      <c r="AE19923" s="74"/>
      <c r="AF19923" s="74"/>
      <c r="BX19923" s="73"/>
      <c r="BY19923" s="74"/>
      <c r="BZ19923" s="74"/>
      <c r="CA19923" s="74"/>
      <c r="CF19923" s="79"/>
      <c r="CL19923" s="79"/>
    </row>
    <row r="19924" spans="30:90">
      <c r="AD19924" s="73"/>
      <c r="AE19924" s="74"/>
      <c r="AF19924" s="74"/>
      <c r="BX19924" s="73"/>
      <c r="BY19924" s="74"/>
      <c r="BZ19924" s="74"/>
      <c r="CA19924" s="74"/>
      <c r="CF19924" s="79"/>
      <c r="CL19924" s="79"/>
    </row>
    <row r="19925" spans="30:90">
      <c r="AD19925" s="73"/>
      <c r="AE19925" s="74"/>
      <c r="AF19925" s="74"/>
      <c r="BX19925" s="73"/>
      <c r="BY19925" s="74"/>
      <c r="BZ19925" s="74"/>
      <c r="CA19925" s="74"/>
      <c r="CF19925" s="79"/>
      <c r="CL19925" s="79"/>
    </row>
    <row r="19926" spans="30:90">
      <c r="AD19926" s="73"/>
      <c r="AE19926" s="74"/>
      <c r="AF19926" s="74"/>
      <c r="BX19926" s="73"/>
      <c r="BY19926" s="74"/>
      <c r="BZ19926" s="74"/>
      <c r="CA19926" s="74"/>
      <c r="CF19926" s="79"/>
      <c r="CL19926" s="79"/>
    </row>
    <row r="19927" spans="30:90">
      <c r="AD19927" s="73"/>
      <c r="AE19927" s="74"/>
      <c r="AF19927" s="74"/>
      <c r="BX19927" s="73"/>
      <c r="BY19927" s="74"/>
      <c r="BZ19927" s="74"/>
      <c r="CA19927" s="74"/>
      <c r="CF19927" s="79"/>
      <c r="CL19927" s="79"/>
    </row>
    <row r="19928" spans="30:90">
      <c r="AD19928" s="73"/>
      <c r="AE19928" s="74"/>
      <c r="AF19928" s="74"/>
      <c r="BX19928" s="73"/>
      <c r="BY19928" s="74"/>
      <c r="BZ19928" s="74"/>
      <c r="CA19928" s="74"/>
      <c r="CF19928" s="79"/>
      <c r="CL19928" s="79"/>
    </row>
    <row r="19929" spans="30:90">
      <c r="AD19929" s="73"/>
      <c r="AE19929" s="74"/>
      <c r="AF19929" s="74"/>
      <c r="BX19929" s="73"/>
      <c r="BY19929" s="74"/>
      <c r="BZ19929" s="74"/>
      <c r="CA19929" s="74"/>
      <c r="CF19929" s="79"/>
      <c r="CL19929" s="79"/>
    </row>
    <row r="19930" spans="30:90">
      <c r="AD19930" s="73"/>
      <c r="AE19930" s="74"/>
      <c r="AF19930" s="74"/>
      <c r="BX19930" s="73"/>
      <c r="BY19930" s="74"/>
      <c r="BZ19930" s="74"/>
      <c r="CA19930" s="74"/>
      <c r="CF19930" s="79"/>
      <c r="CL19930" s="79"/>
    </row>
    <row r="19931" spans="30:90">
      <c r="AD19931" s="73"/>
      <c r="AE19931" s="74"/>
      <c r="AF19931" s="74"/>
      <c r="BX19931" s="73"/>
      <c r="BY19931" s="74"/>
      <c r="BZ19931" s="74"/>
      <c r="CA19931" s="74"/>
      <c r="CF19931" s="79"/>
      <c r="CL19931" s="79"/>
    </row>
    <row r="19932" spans="30:90">
      <c r="AD19932" s="73"/>
      <c r="AE19932" s="74"/>
      <c r="AF19932" s="74"/>
      <c r="BX19932" s="73"/>
      <c r="BY19932" s="74"/>
      <c r="BZ19932" s="74"/>
      <c r="CA19932" s="74"/>
      <c r="CF19932" s="79"/>
      <c r="CL19932" s="79"/>
    </row>
    <row r="19933" spans="30:90">
      <c r="AD19933" s="73"/>
      <c r="AE19933" s="74"/>
      <c r="AF19933" s="74"/>
      <c r="BX19933" s="73"/>
      <c r="BY19933" s="74"/>
      <c r="BZ19933" s="74"/>
      <c r="CA19933" s="74"/>
      <c r="CF19933" s="79"/>
      <c r="CL19933" s="79"/>
    </row>
    <row r="19934" spans="30:90">
      <c r="AD19934" s="73"/>
      <c r="AE19934" s="74"/>
      <c r="AF19934" s="74"/>
      <c r="BX19934" s="73"/>
      <c r="BY19934" s="74"/>
      <c r="BZ19934" s="74"/>
      <c r="CA19934" s="74"/>
      <c r="CF19934" s="79"/>
      <c r="CL19934" s="79"/>
    </row>
    <row r="19935" spans="30:90">
      <c r="AD19935" s="73"/>
      <c r="AE19935" s="74"/>
      <c r="AF19935" s="74"/>
      <c r="BX19935" s="73"/>
      <c r="BY19935" s="74"/>
      <c r="BZ19935" s="74"/>
      <c r="CA19935" s="74"/>
      <c r="CF19935" s="79"/>
      <c r="CL19935" s="79"/>
    </row>
    <row r="19936" spans="30:90">
      <c r="AD19936" s="73"/>
      <c r="AE19936" s="74"/>
      <c r="AF19936" s="74"/>
      <c r="BX19936" s="73"/>
      <c r="BY19936" s="74"/>
      <c r="BZ19936" s="74"/>
      <c r="CA19936" s="74"/>
      <c r="CF19936" s="79"/>
      <c r="CL19936" s="79"/>
    </row>
    <row r="19937" spans="30:90">
      <c r="AD19937" s="73"/>
      <c r="AE19937" s="74"/>
      <c r="AF19937" s="74"/>
      <c r="BX19937" s="73"/>
      <c r="BY19937" s="74"/>
      <c r="BZ19937" s="74"/>
      <c r="CA19937" s="74"/>
      <c r="CF19937" s="79"/>
      <c r="CL19937" s="79"/>
    </row>
    <row r="19938" spans="30:90">
      <c r="AD19938" s="73"/>
      <c r="AE19938" s="74"/>
      <c r="AF19938" s="74"/>
      <c r="BX19938" s="73"/>
      <c r="BY19938" s="74"/>
      <c r="BZ19938" s="74"/>
      <c r="CA19938" s="74"/>
      <c r="CF19938" s="79"/>
      <c r="CL19938" s="79"/>
    </row>
    <row r="19939" spans="30:90">
      <c r="AD19939" s="73"/>
      <c r="AE19939" s="74"/>
      <c r="AF19939" s="74"/>
      <c r="BX19939" s="73"/>
      <c r="BY19939" s="74"/>
      <c r="BZ19939" s="74"/>
      <c r="CA19939" s="74"/>
      <c r="CF19939" s="79"/>
      <c r="CL19939" s="79"/>
    </row>
    <row r="19940" spans="30:90">
      <c r="AD19940" s="73"/>
      <c r="AE19940" s="74"/>
      <c r="AF19940" s="74"/>
      <c r="BX19940" s="73"/>
      <c r="BY19940" s="74"/>
      <c r="BZ19940" s="74"/>
      <c r="CA19940" s="74"/>
      <c r="CF19940" s="79"/>
      <c r="CL19940" s="79"/>
    </row>
    <row r="19941" spans="30:90">
      <c r="AD19941" s="73"/>
      <c r="AE19941" s="74"/>
      <c r="AF19941" s="74"/>
      <c r="BX19941" s="73"/>
      <c r="BY19941" s="74"/>
      <c r="BZ19941" s="74"/>
      <c r="CA19941" s="74"/>
      <c r="CF19941" s="79"/>
      <c r="CL19941" s="79"/>
    </row>
    <row r="19942" spans="30:90">
      <c r="AD19942" s="73"/>
      <c r="AE19942" s="74"/>
      <c r="AF19942" s="74"/>
      <c r="BX19942" s="73"/>
      <c r="BY19942" s="74"/>
      <c r="BZ19942" s="74"/>
      <c r="CA19942" s="74"/>
      <c r="CF19942" s="79"/>
      <c r="CL19942" s="79"/>
    </row>
    <row r="19943" spans="30:90">
      <c r="AD19943" s="73"/>
      <c r="AE19943" s="74"/>
      <c r="AF19943" s="74"/>
      <c r="BX19943" s="73"/>
      <c r="BY19943" s="74"/>
      <c r="BZ19943" s="74"/>
      <c r="CA19943" s="74"/>
      <c r="CF19943" s="79"/>
      <c r="CL19943" s="79"/>
    </row>
    <row r="19944" spans="30:90">
      <c r="AD19944" s="73"/>
      <c r="AE19944" s="74"/>
      <c r="AF19944" s="74"/>
      <c r="BX19944" s="73"/>
      <c r="BY19944" s="74"/>
      <c r="BZ19944" s="74"/>
      <c r="CA19944" s="74"/>
      <c r="CF19944" s="79"/>
      <c r="CL19944" s="79"/>
    </row>
    <row r="19945" spans="30:90">
      <c r="AD19945" s="73"/>
      <c r="AE19945" s="74"/>
      <c r="AF19945" s="74"/>
      <c r="BX19945" s="73"/>
      <c r="BY19945" s="74"/>
      <c r="BZ19945" s="74"/>
      <c r="CA19945" s="74"/>
      <c r="CF19945" s="79"/>
      <c r="CL19945" s="79"/>
    </row>
    <row r="19946" spans="30:90">
      <c r="AD19946" s="73"/>
      <c r="AE19946" s="74"/>
      <c r="AF19946" s="74"/>
      <c r="BX19946" s="73"/>
      <c r="BY19946" s="74"/>
      <c r="BZ19946" s="74"/>
      <c r="CA19946" s="74"/>
      <c r="CF19946" s="79"/>
      <c r="CL19946" s="79"/>
    </row>
    <row r="19947" spans="30:90">
      <c r="AD19947" s="73"/>
      <c r="AE19947" s="74"/>
      <c r="AF19947" s="74"/>
      <c r="BX19947" s="73"/>
      <c r="BY19947" s="74"/>
      <c r="BZ19947" s="74"/>
      <c r="CA19947" s="74"/>
      <c r="CF19947" s="79"/>
      <c r="CL19947" s="79"/>
    </row>
    <row r="19948" spans="30:90">
      <c r="AD19948" s="73"/>
      <c r="AE19948" s="74"/>
      <c r="AF19948" s="74"/>
      <c r="BX19948" s="73"/>
      <c r="BY19948" s="74"/>
      <c r="BZ19948" s="74"/>
      <c r="CA19948" s="74"/>
      <c r="CF19948" s="79"/>
      <c r="CL19948" s="79"/>
    </row>
    <row r="19949" spans="30:90">
      <c r="AD19949" s="73"/>
      <c r="AE19949" s="74"/>
      <c r="AF19949" s="74"/>
      <c r="BX19949" s="73"/>
      <c r="BY19949" s="74"/>
      <c r="BZ19949" s="74"/>
      <c r="CA19949" s="74"/>
      <c r="CF19949" s="79"/>
      <c r="CL19949" s="79"/>
    </row>
    <row r="19950" spans="30:90">
      <c r="AD19950" s="73"/>
      <c r="AE19950" s="74"/>
      <c r="AF19950" s="74"/>
      <c r="BX19950" s="73"/>
      <c r="BY19950" s="74"/>
      <c r="BZ19950" s="74"/>
      <c r="CA19950" s="74"/>
      <c r="CF19950" s="79"/>
      <c r="CL19950" s="79"/>
    </row>
    <row r="19951" spans="30:90">
      <c r="AD19951" s="73"/>
      <c r="AE19951" s="74"/>
      <c r="AF19951" s="74"/>
      <c r="BX19951" s="73"/>
      <c r="BY19951" s="74"/>
      <c r="BZ19951" s="74"/>
      <c r="CA19951" s="74"/>
      <c r="CF19951" s="79"/>
      <c r="CL19951" s="79"/>
    </row>
    <row r="19952" spans="30:90">
      <c r="AD19952" s="73"/>
      <c r="AE19952" s="74"/>
      <c r="AF19952" s="74"/>
      <c r="BX19952" s="73"/>
      <c r="BY19952" s="74"/>
      <c r="BZ19952" s="74"/>
      <c r="CA19952" s="74"/>
      <c r="CF19952" s="79"/>
      <c r="CL19952" s="79"/>
    </row>
    <row r="19953" spans="30:90">
      <c r="AD19953" s="73"/>
      <c r="AE19953" s="74"/>
      <c r="AF19953" s="74"/>
      <c r="BX19953" s="73"/>
      <c r="BY19953" s="74"/>
      <c r="BZ19953" s="74"/>
      <c r="CA19953" s="74"/>
      <c r="CF19953" s="79"/>
      <c r="CL19953" s="79"/>
    </row>
    <row r="19954" spans="30:90">
      <c r="AD19954" s="73"/>
      <c r="AE19954" s="74"/>
      <c r="AF19954" s="74"/>
      <c r="BX19954" s="73"/>
      <c r="BY19954" s="74"/>
      <c r="BZ19954" s="74"/>
      <c r="CA19954" s="74"/>
      <c r="CF19954" s="79"/>
      <c r="CL19954" s="79"/>
    </row>
    <row r="19955" spans="30:90">
      <c r="AD19955" s="73"/>
      <c r="AE19955" s="74"/>
      <c r="AF19955" s="74"/>
      <c r="BX19955" s="73"/>
      <c r="BY19955" s="74"/>
      <c r="BZ19955" s="74"/>
      <c r="CA19955" s="74"/>
      <c r="CF19955" s="79"/>
      <c r="CL19955" s="79"/>
    </row>
    <row r="19956" spans="30:90">
      <c r="AD19956" s="73"/>
      <c r="AE19956" s="74"/>
      <c r="AF19956" s="74"/>
      <c r="BX19956" s="73"/>
      <c r="BY19956" s="74"/>
      <c r="BZ19956" s="74"/>
      <c r="CA19956" s="74"/>
      <c r="CF19956" s="79"/>
      <c r="CL19956" s="79"/>
    </row>
    <row r="19957" spans="30:90">
      <c r="AD19957" s="73"/>
      <c r="AE19957" s="74"/>
      <c r="AF19957" s="74"/>
      <c r="BX19957" s="73"/>
      <c r="BY19957" s="74"/>
      <c r="BZ19957" s="74"/>
      <c r="CA19957" s="74"/>
      <c r="CF19957" s="79"/>
      <c r="CL19957" s="79"/>
    </row>
    <row r="19958" spans="30:90">
      <c r="AD19958" s="73"/>
      <c r="AE19958" s="74"/>
      <c r="AF19958" s="74"/>
      <c r="BX19958" s="73"/>
      <c r="BY19958" s="74"/>
      <c r="BZ19958" s="74"/>
      <c r="CA19958" s="74"/>
      <c r="CF19958" s="79"/>
      <c r="CL19958" s="79"/>
    </row>
    <row r="19959" spans="30:90">
      <c r="AD19959" s="73"/>
      <c r="AE19959" s="74"/>
      <c r="AF19959" s="74"/>
      <c r="BX19959" s="73"/>
      <c r="BY19959" s="74"/>
      <c r="BZ19959" s="74"/>
      <c r="CA19959" s="74"/>
      <c r="CF19959" s="79"/>
      <c r="CL19959" s="79"/>
    </row>
    <row r="19960" spans="30:90">
      <c r="AD19960" s="73"/>
      <c r="AE19960" s="74"/>
      <c r="AF19960" s="74"/>
      <c r="BX19960" s="73"/>
      <c r="BY19960" s="74"/>
      <c r="BZ19960" s="74"/>
      <c r="CA19960" s="74"/>
      <c r="CF19960" s="79"/>
      <c r="CL19960" s="79"/>
    </row>
    <row r="19961" spans="30:90">
      <c r="AD19961" s="73"/>
      <c r="AE19961" s="74"/>
      <c r="AF19961" s="74"/>
      <c r="BX19961" s="73"/>
      <c r="BY19961" s="74"/>
      <c r="BZ19961" s="74"/>
      <c r="CA19961" s="74"/>
      <c r="CF19961" s="79"/>
      <c r="CL19961" s="79"/>
    </row>
    <row r="19962" spans="30:90">
      <c r="AD19962" s="73"/>
      <c r="AE19962" s="74"/>
      <c r="AF19962" s="74"/>
      <c r="BX19962" s="73"/>
      <c r="BY19962" s="74"/>
      <c r="BZ19962" s="74"/>
      <c r="CA19962" s="74"/>
      <c r="CF19962" s="79"/>
      <c r="CL19962" s="79"/>
    </row>
    <row r="19963" spans="30:90">
      <c r="AD19963" s="73"/>
      <c r="AE19963" s="74"/>
      <c r="AF19963" s="74"/>
      <c r="BX19963" s="73"/>
      <c r="BY19963" s="74"/>
      <c r="BZ19963" s="74"/>
      <c r="CA19963" s="74"/>
      <c r="CF19963" s="79"/>
      <c r="CL19963" s="79"/>
    </row>
    <row r="19964" spans="30:90">
      <c r="AD19964" s="73"/>
      <c r="AE19964" s="74"/>
      <c r="AF19964" s="74"/>
      <c r="BX19964" s="73"/>
      <c r="BY19964" s="74"/>
      <c r="BZ19964" s="74"/>
      <c r="CA19964" s="74"/>
      <c r="CF19964" s="79"/>
      <c r="CL19964" s="79"/>
    </row>
    <row r="19965" spans="30:90">
      <c r="AD19965" s="73"/>
      <c r="AE19965" s="74"/>
      <c r="AF19965" s="74"/>
      <c r="BX19965" s="73"/>
      <c r="BY19965" s="74"/>
      <c r="BZ19965" s="74"/>
      <c r="CA19965" s="74"/>
      <c r="CF19965" s="79"/>
      <c r="CL19965" s="79"/>
    </row>
    <row r="19966" spans="30:90">
      <c r="AD19966" s="73"/>
      <c r="AE19966" s="74"/>
      <c r="AF19966" s="74"/>
      <c r="BX19966" s="73"/>
      <c r="BY19966" s="74"/>
      <c r="BZ19966" s="74"/>
      <c r="CA19966" s="74"/>
      <c r="CF19966" s="79"/>
      <c r="CL19966" s="79"/>
    </row>
    <row r="19967" spans="30:90">
      <c r="AD19967" s="73"/>
      <c r="AE19967" s="74"/>
      <c r="AF19967" s="74"/>
      <c r="BX19967" s="73"/>
      <c r="BY19967" s="74"/>
      <c r="BZ19967" s="74"/>
      <c r="CA19967" s="74"/>
      <c r="CF19967" s="79"/>
      <c r="CL19967" s="79"/>
    </row>
    <row r="19968" spans="30:90">
      <c r="AD19968" s="73"/>
      <c r="AE19968" s="74"/>
      <c r="AF19968" s="74"/>
      <c r="BX19968" s="73"/>
      <c r="BY19968" s="74"/>
      <c r="BZ19968" s="74"/>
      <c r="CA19968" s="74"/>
      <c r="CF19968" s="79"/>
      <c r="CL19968" s="79"/>
    </row>
    <row r="19969" spans="30:90">
      <c r="AD19969" s="73"/>
      <c r="AE19969" s="74"/>
      <c r="AF19969" s="74"/>
      <c r="BX19969" s="73"/>
      <c r="BY19969" s="74"/>
      <c r="BZ19969" s="74"/>
      <c r="CA19969" s="74"/>
      <c r="CF19969" s="79"/>
      <c r="CL19969" s="79"/>
    </row>
    <row r="19970" spans="30:90">
      <c r="AD19970" s="73"/>
      <c r="AE19970" s="74"/>
      <c r="AF19970" s="74"/>
      <c r="BX19970" s="73"/>
      <c r="BY19970" s="74"/>
      <c r="BZ19970" s="74"/>
      <c r="CA19970" s="74"/>
      <c r="CF19970" s="79"/>
      <c r="CL19970" s="79"/>
    </row>
    <row r="19971" spans="30:90">
      <c r="AD19971" s="73"/>
      <c r="AE19971" s="74"/>
      <c r="AF19971" s="74"/>
      <c r="BX19971" s="73"/>
      <c r="BY19971" s="74"/>
      <c r="BZ19971" s="74"/>
      <c r="CA19971" s="74"/>
      <c r="CF19971" s="79"/>
      <c r="CL19971" s="79"/>
    </row>
    <row r="19972" spans="30:90">
      <c r="AD19972" s="73"/>
      <c r="AE19972" s="74"/>
      <c r="AF19972" s="74"/>
      <c r="BX19972" s="73"/>
      <c r="BY19972" s="74"/>
      <c r="BZ19972" s="74"/>
      <c r="CA19972" s="74"/>
      <c r="CF19972" s="79"/>
      <c r="CL19972" s="79"/>
    </row>
    <row r="19973" spans="30:90">
      <c r="AD19973" s="73"/>
      <c r="AE19973" s="74"/>
      <c r="AF19973" s="74"/>
      <c r="BX19973" s="73"/>
      <c r="BY19973" s="74"/>
      <c r="BZ19973" s="74"/>
      <c r="CA19973" s="74"/>
      <c r="CF19973" s="79"/>
      <c r="CL19973" s="79"/>
    </row>
    <row r="19974" spans="30:90">
      <c r="AD19974" s="73"/>
      <c r="AE19974" s="74"/>
      <c r="AF19974" s="74"/>
      <c r="BX19974" s="73"/>
      <c r="BY19974" s="74"/>
      <c r="BZ19974" s="74"/>
      <c r="CA19974" s="74"/>
      <c r="CF19974" s="79"/>
      <c r="CL19974" s="79"/>
    </row>
    <row r="19975" spans="30:90">
      <c r="AD19975" s="73"/>
      <c r="AE19975" s="74"/>
      <c r="AF19975" s="74"/>
      <c r="BX19975" s="73"/>
      <c r="BY19975" s="74"/>
      <c r="BZ19975" s="74"/>
      <c r="CA19975" s="74"/>
      <c r="CF19975" s="79"/>
      <c r="CL19975" s="79"/>
    </row>
    <row r="19976" spans="30:90">
      <c r="AD19976" s="73"/>
      <c r="AE19976" s="74"/>
      <c r="AF19976" s="74"/>
      <c r="BX19976" s="73"/>
      <c r="BY19976" s="74"/>
      <c r="BZ19976" s="74"/>
      <c r="CA19976" s="74"/>
      <c r="CF19976" s="79"/>
      <c r="CL19976" s="79"/>
    </row>
    <row r="19977" spans="30:90">
      <c r="AD19977" s="73"/>
      <c r="AE19977" s="74"/>
      <c r="AF19977" s="74"/>
      <c r="BX19977" s="73"/>
      <c r="BY19977" s="74"/>
      <c r="BZ19977" s="74"/>
      <c r="CA19977" s="74"/>
      <c r="CF19977" s="79"/>
      <c r="CL19977" s="79"/>
    </row>
    <row r="19978" spans="30:90">
      <c r="AD19978" s="73"/>
      <c r="AE19978" s="74"/>
      <c r="AF19978" s="74"/>
      <c r="BX19978" s="73"/>
      <c r="BY19978" s="74"/>
      <c r="BZ19978" s="74"/>
      <c r="CA19978" s="74"/>
      <c r="CF19978" s="79"/>
      <c r="CL19978" s="79"/>
    </row>
    <row r="19979" spans="30:90">
      <c r="AD19979" s="73"/>
      <c r="AE19979" s="74"/>
      <c r="AF19979" s="74"/>
      <c r="BX19979" s="73"/>
      <c r="BY19979" s="74"/>
      <c r="BZ19979" s="74"/>
      <c r="CA19979" s="74"/>
      <c r="CF19979" s="79"/>
      <c r="CL19979" s="79"/>
    </row>
    <row r="19980" spans="30:90">
      <c r="AD19980" s="73"/>
      <c r="AE19980" s="74"/>
      <c r="AF19980" s="74"/>
      <c r="BX19980" s="73"/>
      <c r="BY19980" s="74"/>
      <c r="BZ19980" s="74"/>
      <c r="CA19980" s="74"/>
      <c r="CF19980" s="79"/>
      <c r="CL19980" s="79"/>
    </row>
    <row r="19981" spans="30:90">
      <c r="AD19981" s="73"/>
      <c r="AE19981" s="74"/>
      <c r="AF19981" s="74"/>
      <c r="BX19981" s="73"/>
      <c r="BY19981" s="74"/>
      <c r="BZ19981" s="74"/>
      <c r="CA19981" s="74"/>
      <c r="CF19981" s="79"/>
      <c r="CL19981" s="79"/>
    </row>
    <row r="19982" spans="30:90">
      <c r="AD19982" s="73"/>
      <c r="AE19982" s="74"/>
      <c r="AF19982" s="74"/>
      <c r="BX19982" s="73"/>
      <c r="BY19982" s="74"/>
      <c r="BZ19982" s="74"/>
      <c r="CA19982" s="74"/>
      <c r="CF19982" s="79"/>
      <c r="CL19982" s="79"/>
    </row>
    <row r="19983" spans="30:90">
      <c r="AD19983" s="73"/>
      <c r="AE19983" s="74"/>
      <c r="AF19983" s="74"/>
      <c r="BX19983" s="73"/>
      <c r="BY19983" s="74"/>
      <c r="BZ19983" s="74"/>
      <c r="CA19983" s="74"/>
      <c r="CF19983" s="79"/>
      <c r="CL19983" s="79"/>
    </row>
    <row r="19984" spans="30:90">
      <c r="AD19984" s="73"/>
      <c r="AE19984" s="74"/>
      <c r="AF19984" s="74"/>
      <c r="BX19984" s="73"/>
      <c r="BY19984" s="74"/>
      <c r="BZ19984" s="74"/>
      <c r="CA19984" s="74"/>
      <c r="CF19984" s="79"/>
      <c r="CL19984" s="79"/>
    </row>
    <row r="19985" spans="30:90">
      <c r="AD19985" s="73"/>
      <c r="AE19985" s="74"/>
      <c r="AF19985" s="74"/>
      <c r="BX19985" s="73"/>
      <c r="BY19985" s="74"/>
      <c r="BZ19985" s="74"/>
      <c r="CA19985" s="74"/>
      <c r="CF19985" s="79"/>
      <c r="CL19985" s="79"/>
    </row>
    <row r="19986" spans="30:90">
      <c r="AD19986" s="73"/>
      <c r="AE19986" s="74"/>
      <c r="AF19986" s="74"/>
      <c r="BX19986" s="73"/>
      <c r="BY19986" s="74"/>
      <c r="BZ19986" s="74"/>
      <c r="CA19986" s="74"/>
      <c r="CF19986" s="79"/>
      <c r="CL19986" s="79"/>
    </row>
    <row r="19987" spans="30:90">
      <c r="AD19987" s="73"/>
      <c r="AE19987" s="74"/>
      <c r="AF19987" s="74"/>
      <c r="BX19987" s="73"/>
      <c r="BY19987" s="74"/>
      <c r="BZ19987" s="74"/>
      <c r="CA19987" s="74"/>
      <c r="CF19987" s="79"/>
      <c r="CL19987" s="79"/>
    </row>
    <row r="19988" spans="30:90">
      <c r="AD19988" s="73"/>
      <c r="AE19988" s="74"/>
      <c r="AF19988" s="74"/>
      <c r="BX19988" s="73"/>
      <c r="BY19988" s="74"/>
      <c r="BZ19988" s="74"/>
      <c r="CA19988" s="74"/>
      <c r="CF19988" s="79"/>
      <c r="CL19988" s="79"/>
    </row>
    <row r="19989" spans="30:90">
      <c r="AD19989" s="73"/>
      <c r="AE19989" s="74"/>
      <c r="AF19989" s="74"/>
      <c r="BX19989" s="73"/>
      <c r="BY19989" s="74"/>
      <c r="BZ19989" s="74"/>
      <c r="CA19989" s="74"/>
      <c r="CF19989" s="79"/>
      <c r="CL19989" s="79"/>
    </row>
    <row r="19990" spans="30:90">
      <c r="AD19990" s="73"/>
      <c r="AE19990" s="74"/>
      <c r="AF19990" s="74"/>
      <c r="BX19990" s="73"/>
      <c r="BY19990" s="74"/>
      <c r="BZ19990" s="74"/>
      <c r="CA19990" s="74"/>
      <c r="CF19990" s="79"/>
      <c r="CL19990" s="79"/>
    </row>
    <row r="19991" spans="30:90">
      <c r="AD19991" s="73"/>
      <c r="AE19991" s="74"/>
      <c r="AF19991" s="74"/>
      <c r="BX19991" s="73"/>
      <c r="BY19991" s="74"/>
      <c r="BZ19991" s="74"/>
      <c r="CA19991" s="74"/>
      <c r="CF19991" s="79"/>
      <c r="CL19991" s="79"/>
    </row>
    <row r="19992" spans="30:90">
      <c r="AD19992" s="73"/>
      <c r="AE19992" s="74"/>
      <c r="AF19992" s="74"/>
      <c r="BX19992" s="73"/>
      <c r="BY19992" s="74"/>
      <c r="BZ19992" s="74"/>
      <c r="CA19992" s="74"/>
      <c r="CF19992" s="79"/>
      <c r="CL19992" s="79"/>
    </row>
    <row r="19993" spans="30:90">
      <c r="AD19993" s="73"/>
      <c r="AE19993" s="74"/>
      <c r="AF19993" s="74"/>
      <c r="BX19993" s="73"/>
      <c r="BY19993" s="74"/>
      <c r="BZ19993" s="74"/>
      <c r="CA19993" s="74"/>
      <c r="CF19993" s="79"/>
      <c r="CL19993" s="79"/>
    </row>
    <row r="19994" spans="30:90">
      <c r="AD19994" s="73"/>
      <c r="AE19994" s="74"/>
      <c r="AF19994" s="74"/>
      <c r="BX19994" s="73"/>
      <c r="BY19994" s="74"/>
      <c r="BZ19994" s="74"/>
      <c r="CA19994" s="74"/>
      <c r="CF19994" s="79"/>
      <c r="CL19994" s="79"/>
    </row>
    <row r="19995" spans="30:90">
      <c r="AD19995" s="73"/>
      <c r="AE19995" s="74"/>
      <c r="AF19995" s="74"/>
      <c r="BX19995" s="73"/>
      <c r="BY19995" s="74"/>
      <c r="BZ19995" s="74"/>
      <c r="CA19995" s="74"/>
      <c r="CF19995" s="79"/>
      <c r="CL19995" s="79"/>
    </row>
    <row r="19996" spans="30:90">
      <c r="AD19996" s="73"/>
      <c r="AE19996" s="74"/>
      <c r="AF19996" s="74"/>
      <c r="BX19996" s="73"/>
      <c r="BY19996" s="74"/>
      <c r="BZ19996" s="74"/>
      <c r="CA19996" s="74"/>
      <c r="CF19996" s="79"/>
      <c r="CL19996" s="79"/>
    </row>
    <row r="19997" spans="30:90">
      <c r="AD19997" s="73"/>
      <c r="AE19997" s="74"/>
      <c r="AF19997" s="74"/>
      <c r="BX19997" s="73"/>
      <c r="BY19997" s="74"/>
      <c r="BZ19997" s="74"/>
      <c r="CA19997" s="74"/>
      <c r="CF19997" s="79"/>
      <c r="CL19997" s="79"/>
    </row>
    <row r="19998" spans="30:90">
      <c r="AD19998" s="73"/>
      <c r="AE19998" s="74"/>
      <c r="AF19998" s="74"/>
      <c r="BX19998" s="73"/>
      <c r="BY19998" s="74"/>
      <c r="BZ19998" s="74"/>
      <c r="CA19998" s="74"/>
      <c r="CF19998" s="79"/>
      <c r="CL19998" s="79"/>
    </row>
    <row r="19999" spans="30:90">
      <c r="AD19999" s="73"/>
      <c r="AE19999" s="74"/>
      <c r="AF19999" s="74"/>
      <c r="BX19999" s="73"/>
      <c r="BY19999" s="74"/>
      <c r="BZ19999" s="74"/>
      <c r="CA19999" s="74"/>
      <c r="CF19999" s="79"/>
      <c r="CL19999" s="79"/>
    </row>
    <row r="20000" spans="30:90">
      <c r="AD20000" s="73"/>
      <c r="AE20000" s="74"/>
      <c r="AF20000" s="74"/>
      <c r="BX20000" s="73"/>
      <c r="BY20000" s="74"/>
      <c r="BZ20000" s="74"/>
      <c r="CA20000" s="74"/>
      <c r="CF20000" s="79"/>
      <c r="CL20000" s="79"/>
    </row>
    <row r="20001" spans="30:90">
      <c r="AD20001" s="73"/>
      <c r="AE20001" s="74"/>
      <c r="AF20001" s="74"/>
      <c r="BX20001" s="73"/>
      <c r="BY20001" s="74"/>
      <c r="BZ20001" s="74"/>
      <c r="CA20001" s="74"/>
      <c r="CF20001" s="79"/>
      <c r="CL20001" s="79"/>
    </row>
    <row r="20002" spans="30:90">
      <c r="AD20002" s="73"/>
      <c r="AE20002" s="74"/>
      <c r="AF20002" s="74"/>
      <c r="BX20002" s="73"/>
      <c r="BY20002" s="74"/>
      <c r="BZ20002" s="74"/>
      <c r="CA20002" s="74"/>
      <c r="CF20002" s="79"/>
      <c r="CL20002" s="79"/>
    </row>
    <row r="20003" spans="30:90">
      <c r="AD20003" s="73"/>
      <c r="AE20003" s="74"/>
      <c r="AF20003" s="74"/>
      <c r="BX20003" s="73"/>
      <c r="BY20003" s="74"/>
      <c r="BZ20003" s="74"/>
      <c r="CA20003" s="74"/>
      <c r="CF20003" s="79"/>
      <c r="CL20003" s="79"/>
    </row>
    <row r="20004" spans="30:90">
      <c r="AD20004" s="73"/>
      <c r="AE20004" s="74"/>
      <c r="AF20004" s="74"/>
      <c r="BX20004" s="73"/>
      <c r="BY20004" s="74"/>
      <c r="BZ20004" s="74"/>
      <c r="CA20004" s="74"/>
      <c r="CF20004" s="79"/>
      <c r="CL20004" s="79"/>
    </row>
    <row r="20005" spans="30:90">
      <c r="AD20005" s="73"/>
      <c r="AE20005" s="74"/>
      <c r="AF20005" s="74"/>
      <c r="BX20005" s="73"/>
      <c r="BY20005" s="74"/>
      <c r="BZ20005" s="74"/>
      <c r="CA20005" s="74"/>
      <c r="CF20005" s="79"/>
      <c r="CL20005" s="79"/>
    </row>
    <row r="20006" spans="30:90">
      <c r="AD20006" s="73"/>
      <c r="AE20006" s="74"/>
      <c r="AF20006" s="74"/>
      <c r="BX20006" s="73"/>
      <c r="BY20006" s="74"/>
      <c r="BZ20006" s="74"/>
      <c r="CA20006" s="74"/>
      <c r="CF20006" s="79"/>
      <c r="CL20006" s="79"/>
    </row>
    <row r="20007" spans="30:90">
      <c r="AD20007" s="73"/>
      <c r="AE20007" s="74"/>
      <c r="AF20007" s="74"/>
      <c r="BX20007" s="73"/>
      <c r="BY20007" s="74"/>
      <c r="BZ20007" s="74"/>
      <c r="CA20007" s="74"/>
      <c r="CF20007" s="79"/>
      <c r="CL20007" s="79"/>
    </row>
    <row r="20008" spans="30:90">
      <c r="AD20008" s="73"/>
      <c r="AE20008" s="74"/>
      <c r="AF20008" s="74"/>
      <c r="BX20008" s="73"/>
      <c r="BY20008" s="74"/>
      <c r="BZ20008" s="74"/>
      <c r="CA20008" s="74"/>
      <c r="CF20008" s="79"/>
      <c r="CL20008" s="79"/>
    </row>
    <row r="20009" spans="30:90">
      <c r="AD20009" s="73"/>
      <c r="AE20009" s="74"/>
      <c r="AF20009" s="74"/>
      <c r="BX20009" s="73"/>
      <c r="BY20009" s="74"/>
      <c r="BZ20009" s="74"/>
      <c r="CA20009" s="74"/>
      <c r="CF20009" s="79"/>
      <c r="CL20009" s="79"/>
    </row>
    <row r="20010" spans="30:90">
      <c r="AD20010" s="73"/>
      <c r="AE20010" s="74"/>
      <c r="AF20010" s="74"/>
      <c r="BX20010" s="73"/>
      <c r="BY20010" s="74"/>
      <c r="BZ20010" s="74"/>
      <c r="CA20010" s="74"/>
      <c r="CF20010" s="79"/>
      <c r="CL20010" s="79"/>
    </row>
    <row r="20011" spans="30:90">
      <c r="AD20011" s="73"/>
      <c r="AE20011" s="74"/>
      <c r="AF20011" s="74"/>
      <c r="BX20011" s="73"/>
      <c r="BY20011" s="74"/>
      <c r="BZ20011" s="74"/>
      <c r="CA20011" s="74"/>
      <c r="CF20011" s="79"/>
      <c r="CL20011" s="79"/>
    </row>
    <row r="20012" spans="30:90">
      <c r="AD20012" s="73"/>
      <c r="AE20012" s="74"/>
      <c r="AF20012" s="74"/>
      <c r="BX20012" s="73"/>
      <c r="BY20012" s="74"/>
      <c r="BZ20012" s="74"/>
      <c r="CA20012" s="74"/>
      <c r="CF20012" s="79"/>
      <c r="CL20012" s="79"/>
    </row>
    <row r="20013" spans="30:90">
      <c r="AD20013" s="73"/>
      <c r="AE20013" s="74"/>
      <c r="AF20013" s="74"/>
      <c r="BX20013" s="73"/>
      <c r="BY20013" s="74"/>
      <c r="BZ20013" s="74"/>
      <c r="CA20013" s="74"/>
      <c r="CF20013" s="79"/>
      <c r="CL20013" s="79"/>
    </row>
    <row r="20014" spans="30:90">
      <c r="AD20014" s="73"/>
      <c r="AE20014" s="74"/>
      <c r="AF20014" s="74"/>
      <c r="BX20014" s="73"/>
      <c r="BY20014" s="74"/>
      <c r="BZ20014" s="74"/>
      <c r="CA20014" s="74"/>
      <c r="CF20014" s="79"/>
      <c r="CL20014" s="79"/>
    </row>
    <row r="20015" spans="30:90">
      <c r="AD20015" s="73"/>
      <c r="AE20015" s="74"/>
      <c r="AF20015" s="74"/>
      <c r="BX20015" s="73"/>
      <c r="BY20015" s="74"/>
      <c r="BZ20015" s="74"/>
      <c r="CA20015" s="74"/>
      <c r="CF20015" s="79"/>
      <c r="CL20015" s="79"/>
    </row>
    <row r="20016" spans="30:90">
      <c r="AD20016" s="73"/>
      <c r="AE20016" s="74"/>
      <c r="AF20016" s="74"/>
      <c r="BX20016" s="73"/>
      <c r="BY20016" s="74"/>
      <c r="BZ20016" s="74"/>
      <c r="CA20016" s="74"/>
      <c r="CF20016" s="79"/>
      <c r="CL20016" s="79"/>
    </row>
    <row r="20017" spans="30:90">
      <c r="AD20017" s="73"/>
      <c r="AE20017" s="74"/>
      <c r="AF20017" s="74"/>
      <c r="BX20017" s="73"/>
      <c r="BY20017" s="74"/>
      <c r="BZ20017" s="74"/>
      <c r="CA20017" s="74"/>
      <c r="CF20017" s="79"/>
      <c r="CL20017" s="79"/>
    </row>
    <row r="20018" spans="30:90">
      <c r="AD20018" s="73"/>
      <c r="AE20018" s="74"/>
      <c r="AF20018" s="74"/>
      <c r="BX20018" s="73"/>
      <c r="BY20018" s="74"/>
      <c r="BZ20018" s="74"/>
      <c r="CA20018" s="74"/>
      <c r="CF20018" s="79"/>
      <c r="CL20018" s="79"/>
    </row>
    <row r="20019" spans="30:90">
      <c r="AD20019" s="73"/>
      <c r="AE20019" s="74"/>
      <c r="AF20019" s="74"/>
      <c r="BX20019" s="73"/>
      <c r="BY20019" s="74"/>
      <c r="BZ20019" s="74"/>
      <c r="CA20019" s="74"/>
      <c r="CF20019" s="79"/>
      <c r="CL20019" s="79"/>
    </row>
    <row r="20020" spans="30:90">
      <c r="AD20020" s="73"/>
      <c r="AE20020" s="74"/>
      <c r="AF20020" s="74"/>
      <c r="BX20020" s="73"/>
      <c r="BY20020" s="74"/>
      <c r="BZ20020" s="74"/>
      <c r="CA20020" s="74"/>
      <c r="CF20020" s="79"/>
      <c r="CL20020" s="79"/>
    </row>
    <row r="20021" spans="30:90">
      <c r="AD20021" s="73"/>
      <c r="AE20021" s="74"/>
      <c r="AF20021" s="74"/>
      <c r="BX20021" s="73"/>
      <c r="BY20021" s="74"/>
      <c r="BZ20021" s="74"/>
      <c r="CA20021" s="74"/>
      <c r="CF20021" s="79"/>
      <c r="CL20021" s="79"/>
    </row>
    <row r="20022" spans="30:90">
      <c r="AD20022" s="73"/>
      <c r="AE20022" s="74"/>
      <c r="AF20022" s="74"/>
      <c r="BX20022" s="73"/>
      <c r="BY20022" s="74"/>
      <c r="BZ20022" s="74"/>
      <c r="CA20022" s="74"/>
      <c r="CF20022" s="79"/>
      <c r="CL20022" s="79"/>
    </row>
    <row r="20023" spans="30:90">
      <c r="AD20023" s="73"/>
      <c r="AE20023" s="74"/>
      <c r="AF20023" s="74"/>
      <c r="BX20023" s="73"/>
      <c r="BY20023" s="74"/>
      <c r="BZ20023" s="74"/>
      <c r="CA20023" s="74"/>
      <c r="CF20023" s="79"/>
      <c r="CL20023" s="79"/>
    </row>
    <row r="20024" spans="30:90">
      <c r="AD20024" s="73"/>
      <c r="AE20024" s="74"/>
      <c r="AF20024" s="74"/>
      <c r="BX20024" s="73"/>
      <c r="BY20024" s="74"/>
      <c r="BZ20024" s="74"/>
      <c r="CA20024" s="74"/>
      <c r="CF20024" s="79"/>
      <c r="CL20024" s="79"/>
    </row>
    <row r="20025" spans="30:90">
      <c r="AD20025" s="73"/>
      <c r="AE20025" s="74"/>
      <c r="AF20025" s="74"/>
      <c r="BX20025" s="73"/>
      <c r="BY20025" s="74"/>
      <c r="BZ20025" s="74"/>
      <c r="CA20025" s="74"/>
      <c r="CF20025" s="79"/>
      <c r="CL20025" s="79"/>
    </row>
    <row r="20026" spans="30:90">
      <c r="AD20026" s="73"/>
      <c r="AE20026" s="74"/>
      <c r="AF20026" s="74"/>
      <c r="BX20026" s="73"/>
      <c r="BY20026" s="74"/>
      <c r="BZ20026" s="74"/>
      <c r="CA20026" s="74"/>
      <c r="CF20026" s="79"/>
      <c r="CL20026" s="79"/>
    </row>
    <row r="20027" spans="30:90">
      <c r="AD20027" s="73"/>
      <c r="AE20027" s="74"/>
      <c r="AF20027" s="74"/>
      <c r="BX20027" s="73"/>
      <c r="BY20027" s="74"/>
      <c r="BZ20027" s="74"/>
      <c r="CA20027" s="74"/>
      <c r="CF20027" s="79"/>
      <c r="CL20027" s="79"/>
    </row>
    <row r="20028" spans="30:90">
      <c r="AD20028" s="73"/>
      <c r="AE20028" s="74"/>
      <c r="AF20028" s="74"/>
      <c r="BX20028" s="73"/>
      <c r="BY20028" s="74"/>
      <c r="BZ20028" s="74"/>
      <c r="CA20028" s="74"/>
      <c r="CF20028" s="79"/>
      <c r="CL20028" s="79"/>
    </row>
    <row r="20029" spans="30:90">
      <c r="AD20029" s="73"/>
      <c r="AE20029" s="74"/>
      <c r="AF20029" s="74"/>
      <c r="BX20029" s="73"/>
      <c r="BY20029" s="74"/>
      <c r="BZ20029" s="74"/>
      <c r="CA20029" s="74"/>
      <c r="CF20029" s="79"/>
      <c r="CL20029" s="79"/>
    </row>
    <row r="20030" spans="30:90">
      <c r="AD20030" s="73"/>
      <c r="AE20030" s="74"/>
      <c r="AF20030" s="74"/>
      <c r="BX20030" s="73"/>
      <c r="BY20030" s="74"/>
      <c r="BZ20030" s="74"/>
      <c r="CA20030" s="74"/>
      <c r="CF20030" s="79"/>
      <c r="CL20030" s="79"/>
    </row>
    <row r="20031" spans="30:90">
      <c r="AD20031" s="73"/>
      <c r="AE20031" s="74"/>
      <c r="AF20031" s="74"/>
      <c r="BX20031" s="73"/>
      <c r="BY20031" s="74"/>
      <c r="BZ20031" s="74"/>
      <c r="CA20031" s="74"/>
      <c r="CF20031" s="79"/>
      <c r="CL20031" s="79"/>
    </row>
    <row r="20032" spans="30:90">
      <c r="AD20032" s="73"/>
      <c r="AE20032" s="74"/>
      <c r="AF20032" s="74"/>
      <c r="BX20032" s="73"/>
      <c r="BY20032" s="74"/>
      <c r="BZ20032" s="74"/>
      <c r="CA20032" s="74"/>
      <c r="CF20032" s="79"/>
      <c r="CL20032" s="79"/>
    </row>
    <row r="20033" spans="30:90">
      <c r="AD20033" s="73"/>
      <c r="AE20033" s="74"/>
      <c r="AF20033" s="74"/>
      <c r="BX20033" s="73"/>
      <c r="BY20033" s="74"/>
      <c r="BZ20033" s="74"/>
      <c r="CA20033" s="74"/>
      <c r="CF20033" s="79"/>
      <c r="CL20033" s="79"/>
    </row>
    <row r="20034" spans="30:90">
      <c r="AD20034" s="73"/>
      <c r="AE20034" s="74"/>
      <c r="AF20034" s="74"/>
      <c r="BX20034" s="73"/>
      <c r="BY20034" s="74"/>
      <c r="BZ20034" s="74"/>
      <c r="CA20034" s="74"/>
      <c r="CF20034" s="79"/>
      <c r="CL20034" s="79"/>
    </row>
    <row r="20035" spans="30:90">
      <c r="AD20035" s="73"/>
      <c r="AE20035" s="74"/>
      <c r="AF20035" s="74"/>
      <c r="BX20035" s="73"/>
      <c r="BY20035" s="74"/>
      <c r="BZ20035" s="74"/>
      <c r="CA20035" s="74"/>
      <c r="CF20035" s="79"/>
      <c r="CL20035" s="79"/>
    </row>
    <row r="20036" spans="30:90">
      <c r="AD20036" s="73"/>
      <c r="AE20036" s="74"/>
      <c r="AF20036" s="74"/>
      <c r="BX20036" s="73"/>
      <c r="BY20036" s="74"/>
      <c r="BZ20036" s="74"/>
      <c r="CA20036" s="74"/>
      <c r="CF20036" s="79"/>
      <c r="CL20036" s="79"/>
    </row>
    <row r="20037" spans="30:90">
      <c r="AD20037" s="73"/>
      <c r="AE20037" s="74"/>
      <c r="AF20037" s="74"/>
      <c r="BX20037" s="73"/>
      <c r="BY20037" s="74"/>
      <c r="BZ20037" s="74"/>
      <c r="CA20037" s="74"/>
      <c r="CF20037" s="79"/>
      <c r="CL20037" s="79"/>
    </row>
    <row r="20038" spans="30:90">
      <c r="AD20038" s="73"/>
      <c r="AE20038" s="74"/>
      <c r="AF20038" s="74"/>
      <c r="BX20038" s="73"/>
      <c r="BY20038" s="74"/>
      <c r="BZ20038" s="74"/>
      <c r="CA20038" s="74"/>
      <c r="CF20038" s="79"/>
      <c r="CL20038" s="79"/>
    </row>
    <row r="20039" spans="30:90">
      <c r="AD20039" s="73"/>
      <c r="AE20039" s="74"/>
      <c r="AF20039" s="74"/>
      <c r="BX20039" s="73"/>
      <c r="BY20039" s="74"/>
      <c r="BZ20039" s="74"/>
      <c r="CA20039" s="74"/>
      <c r="CF20039" s="79"/>
      <c r="CL20039" s="79"/>
    </row>
    <row r="20040" spans="30:90">
      <c r="AD20040" s="73"/>
      <c r="AE20040" s="74"/>
      <c r="AF20040" s="74"/>
      <c r="BX20040" s="73"/>
      <c r="BY20040" s="74"/>
      <c r="BZ20040" s="74"/>
      <c r="CA20040" s="74"/>
      <c r="CF20040" s="79"/>
      <c r="CL20040" s="79"/>
    </row>
    <row r="20041" spans="30:90">
      <c r="AD20041" s="73"/>
      <c r="AE20041" s="74"/>
      <c r="AF20041" s="74"/>
      <c r="BX20041" s="73"/>
      <c r="BY20041" s="74"/>
      <c r="BZ20041" s="74"/>
      <c r="CA20041" s="74"/>
      <c r="CF20041" s="79"/>
      <c r="CL20041" s="79"/>
    </row>
    <row r="20042" spans="30:90">
      <c r="AD20042" s="73"/>
      <c r="AE20042" s="74"/>
      <c r="AF20042" s="74"/>
      <c r="BX20042" s="73"/>
      <c r="BY20042" s="74"/>
      <c r="BZ20042" s="74"/>
      <c r="CA20042" s="74"/>
      <c r="CF20042" s="79"/>
      <c r="CL20042" s="79"/>
    </row>
    <row r="20043" spans="30:90">
      <c r="AD20043" s="73"/>
      <c r="AE20043" s="74"/>
      <c r="AF20043" s="74"/>
      <c r="BX20043" s="73"/>
      <c r="BY20043" s="74"/>
      <c r="BZ20043" s="74"/>
      <c r="CA20043" s="74"/>
      <c r="CF20043" s="79"/>
      <c r="CL20043" s="79"/>
    </row>
    <row r="20044" spans="30:90">
      <c r="AD20044" s="73"/>
      <c r="AE20044" s="74"/>
      <c r="AF20044" s="74"/>
      <c r="BX20044" s="73"/>
      <c r="BY20044" s="74"/>
      <c r="BZ20044" s="74"/>
      <c r="CA20044" s="74"/>
      <c r="CF20044" s="79"/>
      <c r="CL20044" s="79"/>
    </row>
    <row r="20045" spans="30:90">
      <c r="AD20045" s="73"/>
      <c r="AE20045" s="74"/>
      <c r="AF20045" s="74"/>
      <c r="BX20045" s="73"/>
      <c r="BY20045" s="74"/>
      <c r="BZ20045" s="74"/>
      <c r="CA20045" s="74"/>
      <c r="CF20045" s="79"/>
      <c r="CL20045" s="79"/>
    </row>
    <row r="20046" spans="30:90">
      <c r="AD20046" s="73"/>
      <c r="AE20046" s="74"/>
      <c r="AF20046" s="74"/>
      <c r="BX20046" s="73"/>
      <c r="BY20046" s="74"/>
      <c r="BZ20046" s="74"/>
      <c r="CA20046" s="74"/>
      <c r="CF20046" s="79"/>
      <c r="CL20046" s="79"/>
    </row>
    <row r="20047" spans="30:90">
      <c r="AD20047" s="73"/>
      <c r="AE20047" s="74"/>
      <c r="AF20047" s="74"/>
      <c r="BX20047" s="73"/>
      <c r="BY20047" s="74"/>
      <c r="BZ20047" s="74"/>
      <c r="CA20047" s="74"/>
      <c r="CF20047" s="79"/>
      <c r="CL20047" s="79"/>
    </row>
    <row r="20048" spans="30:90">
      <c r="AD20048" s="73"/>
      <c r="AE20048" s="74"/>
      <c r="AF20048" s="74"/>
      <c r="BX20048" s="73"/>
      <c r="BY20048" s="74"/>
      <c r="BZ20048" s="74"/>
      <c r="CA20048" s="74"/>
      <c r="CF20048" s="79"/>
      <c r="CL20048" s="79"/>
    </row>
    <row r="20049" spans="30:90">
      <c r="AD20049" s="73"/>
      <c r="AE20049" s="74"/>
      <c r="AF20049" s="74"/>
      <c r="BX20049" s="73"/>
      <c r="BY20049" s="74"/>
      <c r="BZ20049" s="74"/>
      <c r="CA20049" s="74"/>
      <c r="CF20049" s="79"/>
      <c r="CL20049" s="79"/>
    </row>
    <row r="20050" spans="30:90">
      <c r="AD20050" s="73"/>
      <c r="AE20050" s="74"/>
      <c r="AF20050" s="74"/>
      <c r="BX20050" s="73"/>
      <c r="BY20050" s="74"/>
      <c r="BZ20050" s="74"/>
      <c r="CA20050" s="74"/>
      <c r="CF20050" s="79"/>
      <c r="CL20050" s="79"/>
    </row>
    <row r="20051" spans="30:90">
      <c r="AD20051" s="73"/>
      <c r="AE20051" s="74"/>
      <c r="AF20051" s="74"/>
      <c r="BX20051" s="73"/>
      <c r="BY20051" s="74"/>
      <c r="BZ20051" s="74"/>
      <c r="CA20051" s="74"/>
      <c r="CF20051" s="79"/>
      <c r="CL20051" s="79"/>
    </row>
    <row r="20052" spans="30:90">
      <c r="AD20052" s="73"/>
      <c r="AE20052" s="74"/>
      <c r="AF20052" s="74"/>
      <c r="BX20052" s="73"/>
      <c r="BY20052" s="74"/>
      <c r="BZ20052" s="74"/>
      <c r="CA20052" s="74"/>
      <c r="CF20052" s="79"/>
      <c r="CL20052" s="79"/>
    </row>
    <row r="20053" spans="30:90">
      <c r="AD20053" s="73"/>
      <c r="AE20053" s="74"/>
      <c r="AF20053" s="74"/>
      <c r="BX20053" s="73"/>
      <c r="BY20053" s="74"/>
      <c r="BZ20053" s="74"/>
      <c r="CA20053" s="74"/>
      <c r="CF20053" s="79"/>
      <c r="CL20053" s="79"/>
    </row>
    <row r="20054" spans="30:90">
      <c r="AD20054" s="73"/>
      <c r="AE20054" s="74"/>
      <c r="AF20054" s="74"/>
      <c r="BX20054" s="73"/>
      <c r="BY20054" s="74"/>
      <c r="BZ20054" s="74"/>
      <c r="CA20054" s="74"/>
      <c r="CF20054" s="79"/>
      <c r="CL20054" s="79"/>
    </row>
    <row r="20055" spans="30:90">
      <c r="AD20055" s="73"/>
      <c r="AE20055" s="74"/>
      <c r="AF20055" s="74"/>
      <c r="BX20055" s="73"/>
      <c r="BY20055" s="74"/>
      <c r="BZ20055" s="74"/>
      <c r="CA20055" s="74"/>
      <c r="CF20055" s="79"/>
      <c r="CL20055" s="79"/>
    </row>
    <row r="20056" spans="30:90">
      <c r="AD20056" s="73"/>
      <c r="AE20056" s="74"/>
      <c r="AF20056" s="74"/>
      <c r="BX20056" s="73"/>
      <c r="BY20056" s="74"/>
      <c r="BZ20056" s="74"/>
      <c r="CA20056" s="74"/>
      <c r="CF20056" s="79"/>
      <c r="CL20056" s="79"/>
    </row>
    <row r="20057" spans="30:90">
      <c r="AD20057" s="73"/>
      <c r="AE20057" s="74"/>
      <c r="AF20057" s="74"/>
      <c r="BX20057" s="73"/>
      <c r="BY20057" s="74"/>
      <c r="BZ20057" s="74"/>
      <c r="CA20057" s="74"/>
      <c r="CF20057" s="79"/>
      <c r="CL20057" s="79"/>
    </row>
    <row r="20058" spans="30:90">
      <c r="AD20058" s="73"/>
      <c r="AE20058" s="74"/>
      <c r="AF20058" s="74"/>
      <c r="BX20058" s="73"/>
      <c r="BY20058" s="74"/>
      <c r="BZ20058" s="74"/>
      <c r="CA20058" s="74"/>
      <c r="CF20058" s="79"/>
      <c r="CL20058" s="79"/>
    </row>
    <row r="20059" spans="30:90">
      <c r="AD20059" s="73"/>
      <c r="AE20059" s="74"/>
      <c r="AF20059" s="74"/>
      <c r="BX20059" s="73"/>
      <c r="BY20059" s="74"/>
      <c r="BZ20059" s="74"/>
      <c r="CA20059" s="74"/>
      <c r="CF20059" s="79"/>
      <c r="CL20059" s="79"/>
    </row>
    <row r="20060" spans="30:90">
      <c r="AD20060" s="73"/>
      <c r="AE20060" s="74"/>
      <c r="AF20060" s="74"/>
      <c r="BX20060" s="73"/>
      <c r="BY20060" s="74"/>
      <c r="BZ20060" s="74"/>
      <c r="CA20060" s="74"/>
      <c r="CF20060" s="79"/>
      <c r="CL20060" s="79"/>
    </row>
    <row r="20061" spans="30:90">
      <c r="AD20061" s="73"/>
      <c r="AE20061" s="74"/>
      <c r="AF20061" s="74"/>
      <c r="BX20061" s="73"/>
      <c r="BY20061" s="74"/>
      <c r="BZ20061" s="74"/>
      <c r="CA20061" s="74"/>
      <c r="CF20061" s="79"/>
      <c r="CL20061" s="79"/>
    </row>
    <row r="20062" spans="30:90">
      <c r="AD20062" s="73"/>
      <c r="AE20062" s="74"/>
      <c r="AF20062" s="74"/>
      <c r="BX20062" s="73"/>
      <c r="BY20062" s="74"/>
      <c r="BZ20062" s="74"/>
      <c r="CA20062" s="74"/>
      <c r="CF20062" s="79"/>
      <c r="CL20062" s="79"/>
    </row>
    <row r="20063" spans="30:90">
      <c r="AD20063" s="73"/>
      <c r="AE20063" s="74"/>
      <c r="AF20063" s="74"/>
      <c r="BX20063" s="73"/>
      <c r="BY20063" s="74"/>
      <c r="BZ20063" s="74"/>
      <c r="CA20063" s="74"/>
      <c r="CF20063" s="79"/>
      <c r="CL20063" s="79"/>
    </row>
    <row r="20064" spans="30:90">
      <c r="AD20064" s="73"/>
      <c r="AE20064" s="74"/>
      <c r="AF20064" s="74"/>
      <c r="BX20064" s="73"/>
      <c r="BY20064" s="74"/>
      <c r="BZ20064" s="74"/>
      <c r="CA20064" s="74"/>
      <c r="CF20064" s="79"/>
      <c r="CL20064" s="79"/>
    </row>
    <row r="20065" spans="30:90">
      <c r="AD20065" s="73"/>
      <c r="AE20065" s="74"/>
      <c r="AF20065" s="74"/>
      <c r="BX20065" s="73"/>
      <c r="BY20065" s="74"/>
      <c r="BZ20065" s="74"/>
      <c r="CA20065" s="74"/>
      <c r="CF20065" s="79"/>
      <c r="CL20065" s="79"/>
    </row>
    <row r="20066" spans="30:90">
      <c r="AD20066" s="73"/>
      <c r="AE20066" s="74"/>
      <c r="AF20066" s="74"/>
      <c r="BX20066" s="73"/>
      <c r="BY20066" s="74"/>
      <c r="BZ20066" s="74"/>
      <c r="CA20066" s="74"/>
      <c r="CF20066" s="79"/>
      <c r="CL20066" s="79"/>
    </row>
    <row r="20067" spans="30:90">
      <c r="AD20067" s="73"/>
      <c r="AE20067" s="74"/>
      <c r="AF20067" s="74"/>
      <c r="BX20067" s="73"/>
      <c r="BY20067" s="74"/>
      <c r="BZ20067" s="74"/>
      <c r="CA20067" s="74"/>
      <c r="CF20067" s="79"/>
      <c r="CL20067" s="79"/>
    </row>
    <row r="20068" spans="30:90">
      <c r="AD20068" s="73"/>
      <c r="AE20068" s="74"/>
      <c r="AF20068" s="74"/>
      <c r="BX20068" s="73"/>
      <c r="BY20068" s="74"/>
      <c r="BZ20068" s="74"/>
      <c r="CA20068" s="74"/>
      <c r="CF20068" s="79"/>
      <c r="CL20068" s="79"/>
    </row>
    <row r="20069" spans="30:90">
      <c r="AD20069" s="73"/>
      <c r="AE20069" s="74"/>
      <c r="AF20069" s="74"/>
      <c r="BX20069" s="73"/>
      <c r="BY20069" s="74"/>
      <c r="BZ20069" s="74"/>
      <c r="CA20069" s="74"/>
      <c r="CF20069" s="79"/>
      <c r="CL20069" s="79"/>
    </row>
    <row r="20070" spans="30:90">
      <c r="AD20070" s="73"/>
      <c r="AE20070" s="74"/>
      <c r="AF20070" s="74"/>
      <c r="BX20070" s="73"/>
      <c r="BY20070" s="74"/>
      <c r="BZ20070" s="74"/>
      <c r="CA20070" s="74"/>
      <c r="CF20070" s="79"/>
      <c r="CL20070" s="79"/>
    </row>
    <row r="20071" spans="30:90">
      <c r="AD20071" s="73"/>
      <c r="AE20071" s="74"/>
      <c r="AF20071" s="74"/>
      <c r="BX20071" s="73"/>
      <c r="BY20071" s="74"/>
      <c r="BZ20071" s="74"/>
      <c r="CA20071" s="74"/>
      <c r="CF20071" s="79"/>
      <c r="CL20071" s="79"/>
    </row>
    <row r="20072" spans="30:90">
      <c r="AD20072" s="73"/>
      <c r="AE20072" s="74"/>
      <c r="AF20072" s="74"/>
      <c r="BX20072" s="73"/>
      <c r="BY20072" s="74"/>
      <c r="BZ20072" s="74"/>
      <c r="CA20072" s="74"/>
      <c r="CF20072" s="79"/>
      <c r="CL20072" s="79"/>
    </row>
    <row r="20073" spans="30:90">
      <c r="AD20073" s="73"/>
      <c r="AE20073" s="74"/>
      <c r="AF20073" s="74"/>
      <c r="BX20073" s="73"/>
      <c r="BY20073" s="74"/>
      <c r="BZ20073" s="74"/>
      <c r="CA20073" s="74"/>
      <c r="CF20073" s="79"/>
      <c r="CL20073" s="79"/>
    </row>
    <row r="20074" spans="30:90">
      <c r="AD20074" s="73"/>
      <c r="AE20074" s="74"/>
      <c r="AF20074" s="74"/>
      <c r="BX20074" s="73"/>
      <c r="BY20074" s="74"/>
      <c r="BZ20074" s="74"/>
      <c r="CA20074" s="74"/>
      <c r="CF20074" s="79"/>
      <c r="CL20074" s="79"/>
    </row>
    <row r="20075" spans="30:90">
      <c r="AD20075" s="73"/>
      <c r="AE20075" s="74"/>
      <c r="AF20075" s="74"/>
      <c r="BX20075" s="73"/>
      <c r="BY20075" s="74"/>
      <c r="BZ20075" s="74"/>
      <c r="CA20075" s="74"/>
      <c r="CF20075" s="79"/>
      <c r="CL20075" s="79"/>
    </row>
    <row r="20076" spans="30:90">
      <c r="AD20076" s="73"/>
      <c r="AE20076" s="74"/>
      <c r="AF20076" s="74"/>
      <c r="BX20076" s="73"/>
      <c r="BY20076" s="74"/>
      <c r="BZ20076" s="74"/>
      <c r="CA20076" s="74"/>
      <c r="CF20076" s="79"/>
      <c r="CL20076" s="79"/>
    </row>
    <row r="20077" spans="30:90">
      <c r="AD20077" s="73"/>
      <c r="AE20077" s="74"/>
      <c r="AF20077" s="74"/>
      <c r="BX20077" s="73"/>
      <c r="BY20077" s="74"/>
      <c r="BZ20077" s="74"/>
      <c r="CA20077" s="74"/>
      <c r="CF20077" s="79"/>
      <c r="CL20077" s="79"/>
    </row>
    <row r="20078" spans="30:90">
      <c r="AD20078" s="73"/>
      <c r="AE20078" s="74"/>
      <c r="AF20078" s="74"/>
      <c r="BX20078" s="73"/>
      <c r="BY20078" s="74"/>
      <c r="BZ20078" s="74"/>
      <c r="CA20078" s="74"/>
      <c r="CF20078" s="79"/>
      <c r="CL20078" s="79"/>
    </row>
    <row r="20079" spans="30:90">
      <c r="AD20079" s="73"/>
      <c r="AE20079" s="74"/>
      <c r="AF20079" s="74"/>
      <c r="BX20079" s="73"/>
      <c r="BY20079" s="74"/>
      <c r="BZ20079" s="74"/>
      <c r="CA20079" s="74"/>
      <c r="CF20079" s="79"/>
      <c r="CL20079" s="79"/>
    </row>
    <row r="20080" spans="30:90">
      <c r="AD20080" s="73"/>
      <c r="AE20080" s="74"/>
      <c r="AF20080" s="74"/>
      <c r="BX20080" s="73"/>
      <c r="BY20080" s="74"/>
      <c r="BZ20080" s="74"/>
      <c r="CA20080" s="74"/>
      <c r="CF20080" s="79"/>
      <c r="CL20080" s="79"/>
    </row>
    <row r="20081" spans="30:90">
      <c r="AD20081" s="73"/>
      <c r="AE20081" s="74"/>
      <c r="AF20081" s="74"/>
      <c r="BX20081" s="73"/>
      <c r="BY20081" s="74"/>
      <c r="BZ20081" s="74"/>
      <c r="CA20081" s="74"/>
      <c r="CF20081" s="79"/>
      <c r="CL20081" s="79"/>
    </row>
    <row r="20082" spans="30:90">
      <c r="AD20082" s="73"/>
      <c r="AE20082" s="74"/>
      <c r="AF20082" s="74"/>
      <c r="BX20082" s="73"/>
      <c r="BY20082" s="74"/>
      <c r="BZ20082" s="74"/>
      <c r="CA20082" s="74"/>
      <c r="CF20082" s="79"/>
      <c r="CL20082" s="79"/>
    </row>
    <row r="20083" spans="30:90">
      <c r="AD20083" s="73"/>
      <c r="AE20083" s="74"/>
      <c r="AF20083" s="74"/>
      <c r="BX20083" s="73"/>
      <c r="BY20083" s="74"/>
      <c r="BZ20083" s="74"/>
      <c r="CA20083" s="74"/>
      <c r="CF20083" s="79"/>
      <c r="CL20083" s="79"/>
    </row>
    <row r="20084" spans="30:90">
      <c r="AD20084" s="73"/>
      <c r="AE20084" s="74"/>
      <c r="AF20084" s="74"/>
      <c r="BX20084" s="73"/>
      <c r="BY20084" s="74"/>
      <c r="BZ20084" s="74"/>
      <c r="CA20084" s="74"/>
      <c r="CF20084" s="79"/>
      <c r="CL20084" s="79"/>
    </row>
    <row r="20085" spans="30:90">
      <c r="AD20085" s="73"/>
      <c r="AE20085" s="74"/>
      <c r="AF20085" s="74"/>
      <c r="BX20085" s="73"/>
      <c r="BY20085" s="74"/>
      <c r="BZ20085" s="74"/>
      <c r="CA20085" s="74"/>
      <c r="CF20085" s="79"/>
      <c r="CL20085" s="79"/>
    </row>
    <row r="20086" spans="30:90">
      <c r="AD20086" s="73"/>
      <c r="AE20086" s="74"/>
      <c r="AF20086" s="74"/>
      <c r="BX20086" s="73"/>
      <c r="BY20086" s="74"/>
      <c r="BZ20086" s="74"/>
      <c r="CA20086" s="74"/>
      <c r="CF20086" s="79"/>
      <c r="CL20086" s="79"/>
    </row>
    <row r="20087" spans="30:90">
      <c r="AD20087" s="73"/>
      <c r="AE20087" s="74"/>
      <c r="AF20087" s="74"/>
      <c r="BX20087" s="73"/>
      <c r="BY20087" s="74"/>
      <c r="BZ20087" s="74"/>
      <c r="CA20087" s="74"/>
      <c r="CF20087" s="79"/>
      <c r="CL20087" s="79"/>
    </row>
    <row r="20088" spans="30:90">
      <c r="AD20088" s="73"/>
      <c r="AE20088" s="74"/>
      <c r="AF20088" s="74"/>
      <c r="BX20088" s="73"/>
      <c r="BY20088" s="74"/>
      <c r="BZ20088" s="74"/>
      <c r="CA20088" s="74"/>
      <c r="CF20088" s="79"/>
      <c r="CL20088" s="79"/>
    </row>
    <row r="20089" spans="30:90">
      <c r="AD20089" s="73"/>
      <c r="AE20089" s="74"/>
      <c r="AF20089" s="74"/>
      <c r="BX20089" s="73"/>
      <c r="BY20089" s="74"/>
      <c r="BZ20089" s="74"/>
      <c r="CA20089" s="74"/>
      <c r="CF20089" s="79"/>
      <c r="CL20089" s="79"/>
    </row>
    <row r="20090" spans="30:90">
      <c r="AD20090" s="73"/>
      <c r="AE20090" s="74"/>
      <c r="AF20090" s="74"/>
      <c r="BX20090" s="73"/>
      <c r="BY20090" s="74"/>
      <c r="BZ20090" s="74"/>
      <c r="CA20090" s="74"/>
      <c r="CF20090" s="79"/>
      <c r="CL20090" s="79"/>
    </row>
    <row r="20091" spans="30:90">
      <c r="AD20091" s="73"/>
      <c r="AE20091" s="74"/>
      <c r="AF20091" s="74"/>
      <c r="BX20091" s="73"/>
      <c r="BY20091" s="74"/>
      <c r="BZ20091" s="74"/>
      <c r="CA20091" s="74"/>
      <c r="CF20091" s="79"/>
      <c r="CL20091" s="79"/>
    </row>
    <row r="20092" spans="30:90">
      <c r="AD20092" s="73"/>
      <c r="AE20092" s="74"/>
      <c r="AF20092" s="74"/>
      <c r="BX20092" s="73"/>
      <c r="BY20092" s="74"/>
      <c r="BZ20092" s="74"/>
      <c r="CA20092" s="74"/>
      <c r="CF20092" s="79"/>
      <c r="CL20092" s="79"/>
    </row>
    <row r="20093" spans="30:90">
      <c r="AD20093" s="73"/>
      <c r="AE20093" s="74"/>
      <c r="AF20093" s="74"/>
      <c r="BX20093" s="73"/>
      <c r="BY20093" s="74"/>
      <c r="BZ20093" s="74"/>
      <c r="CA20093" s="74"/>
      <c r="CF20093" s="79"/>
      <c r="CL20093" s="79"/>
    </row>
    <row r="20094" spans="30:90">
      <c r="AD20094" s="73"/>
      <c r="AE20094" s="74"/>
      <c r="AF20094" s="74"/>
      <c r="BX20094" s="73"/>
      <c r="BY20094" s="74"/>
      <c r="BZ20094" s="74"/>
      <c r="CA20094" s="74"/>
      <c r="CF20094" s="79"/>
      <c r="CL20094" s="79"/>
    </row>
    <row r="20095" spans="30:90">
      <c r="AD20095" s="73"/>
      <c r="AE20095" s="74"/>
      <c r="AF20095" s="74"/>
      <c r="BX20095" s="73"/>
      <c r="BY20095" s="74"/>
      <c r="BZ20095" s="74"/>
      <c r="CA20095" s="74"/>
      <c r="CF20095" s="79"/>
      <c r="CL20095" s="79"/>
    </row>
    <row r="20096" spans="30:90">
      <c r="AD20096" s="73"/>
      <c r="AE20096" s="74"/>
      <c r="AF20096" s="74"/>
      <c r="BX20096" s="73"/>
      <c r="BY20096" s="74"/>
      <c r="BZ20096" s="74"/>
      <c r="CA20096" s="74"/>
      <c r="CF20096" s="79"/>
      <c r="CL20096" s="79"/>
    </row>
    <row r="20097" spans="30:90">
      <c r="AD20097" s="73"/>
      <c r="AE20097" s="74"/>
      <c r="AF20097" s="74"/>
      <c r="BX20097" s="73"/>
      <c r="BY20097" s="74"/>
      <c r="BZ20097" s="74"/>
      <c r="CA20097" s="74"/>
      <c r="CF20097" s="79"/>
      <c r="CL20097" s="79"/>
    </row>
    <row r="20098" spans="30:90">
      <c r="AD20098" s="73"/>
      <c r="AE20098" s="74"/>
      <c r="AF20098" s="74"/>
      <c r="BX20098" s="73"/>
      <c r="BY20098" s="74"/>
      <c r="BZ20098" s="74"/>
      <c r="CA20098" s="74"/>
      <c r="CF20098" s="79"/>
      <c r="CL20098" s="79"/>
    </row>
    <row r="20099" spans="30:90">
      <c r="AD20099" s="73"/>
      <c r="AE20099" s="74"/>
      <c r="AF20099" s="74"/>
      <c r="BX20099" s="73"/>
      <c r="BY20099" s="74"/>
      <c r="BZ20099" s="74"/>
      <c r="CA20099" s="74"/>
      <c r="CF20099" s="79"/>
      <c r="CL20099" s="79"/>
    </row>
    <row r="20100" spans="30:90">
      <c r="AD20100" s="73"/>
      <c r="AE20100" s="74"/>
      <c r="AF20100" s="74"/>
      <c r="BX20100" s="73"/>
      <c r="BY20100" s="74"/>
      <c r="BZ20100" s="74"/>
      <c r="CA20100" s="74"/>
      <c r="CF20100" s="79"/>
      <c r="CL20100" s="79"/>
    </row>
    <row r="20101" spans="30:90">
      <c r="AD20101" s="73"/>
      <c r="AE20101" s="74"/>
      <c r="AF20101" s="74"/>
      <c r="BX20101" s="73"/>
      <c r="BY20101" s="74"/>
      <c r="BZ20101" s="74"/>
      <c r="CA20101" s="74"/>
      <c r="CF20101" s="79"/>
      <c r="CL20101" s="79"/>
    </row>
    <row r="20102" spans="30:90">
      <c r="AD20102" s="73"/>
      <c r="AE20102" s="74"/>
      <c r="AF20102" s="74"/>
      <c r="BX20102" s="73"/>
      <c r="BY20102" s="74"/>
      <c r="BZ20102" s="74"/>
      <c r="CA20102" s="74"/>
      <c r="CF20102" s="79"/>
      <c r="CL20102" s="79"/>
    </row>
    <row r="20103" spans="30:90">
      <c r="AD20103" s="73"/>
      <c r="AE20103" s="74"/>
      <c r="AF20103" s="74"/>
      <c r="BX20103" s="73"/>
      <c r="BY20103" s="74"/>
      <c r="BZ20103" s="74"/>
      <c r="CA20103" s="74"/>
      <c r="CF20103" s="79"/>
      <c r="CL20103" s="79"/>
    </row>
    <row r="20104" spans="30:90">
      <c r="AD20104" s="73"/>
      <c r="AE20104" s="74"/>
      <c r="AF20104" s="74"/>
      <c r="BX20104" s="73"/>
      <c r="BY20104" s="74"/>
      <c r="BZ20104" s="74"/>
      <c r="CA20104" s="74"/>
      <c r="CF20104" s="79"/>
      <c r="CL20104" s="79"/>
    </row>
    <row r="20105" spans="30:90">
      <c r="AD20105" s="73"/>
      <c r="AE20105" s="74"/>
      <c r="AF20105" s="74"/>
      <c r="BX20105" s="73"/>
      <c r="BY20105" s="74"/>
      <c r="BZ20105" s="74"/>
      <c r="CA20105" s="74"/>
      <c r="CF20105" s="79"/>
      <c r="CL20105" s="79"/>
    </row>
    <row r="20106" spans="30:90">
      <c r="AD20106" s="73"/>
      <c r="AE20106" s="74"/>
      <c r="AF20106" s="74"/>
      <c r="BX20106" s="73"/>
      <c r="BY20106" s="74"/>
      <c r="BZ20106" s="74"/>
      <c r="CA20106" s="74"/>
      <c r="CF20106" s="79"/>
      <c r="CL20106" s="79"/>
    </row>
    <row r="20107" spans="30:90">
      <c r="AD20107" s="73"/>
      <c r="AE20107" s="74"/>
      <c r="AF20107" s="74"/>
      <c r="BX20107" s="73"/>
      <c r="BY20107" s="74"/>
      <c r="BZ20107" s="74"/>
      <c r="CA20107" s="74"/>
      <c r="CF20107" s="79"/>
      <c r="CL20107" s="79"/>
    </row>
    <row r="20108" spans="30:90">
      <c r="AD20108" s="73"/>
      <c r="AE20108" s="74"/>
      <c r="AF20108" s="74"/>
      <c r="BX20108" s="73"/>
      <c r="BY20108" s="74"/>
      <c r="BZ20108" s="74"/>
      <c r="CA20108" s="74"/>
      <c r="CF20108" s="79"/>
      <c r="CL20108" s="79"/>
    </row>
    <row r="20109" spans="30:90">
      <c r="AD20109" s="73"/>
      <c r="AE20109" s="74"/>
      <c r="AF20109" s="74"/>
      <c r="BX20109" s="73"/>
      <c r="BY20109" s="74"/>
      <c r="BZ20109" s="74"/>
      <c r="CA20109" s="74"/>
      <c r="CF20109" s="79"/>
      <c r="CL20109" s="79"/>
    </row>
    <row r="20110" spans="30:90">
      <c r="AD20110" s="73"/>
      <c r="AE20110" s="74"/>
      <c r="AF20110" s="74"/>
      <c r="BX20110" s="73"/>
      <c r="BY20110" s="74"/>
      <c r="BZ20110" s="74"/>
      <c r="CA20110" s="74"/>
      <c r="CF20110" s="79"/>
      <c r="CL20110" s="79"/>
    </row>
    <row r="20111" spans="30:90">
      <c r="AD20111" s="73"/>
      <c r="AE20111" s="74"/>
      <c r="AF20111" s="74"/>
      <c r="BX20111" s="73"/>
      <c r="BY20111" s="74"/>
      <c r="BZ20111" s="74"/>
      <c r="CA20111" s="74"/>
      <c r="CF20111" s="79"/>
      <c r="CL20111" s="79"/>
    </row>
    <row r="20112" spans="30:90">
      <c r="AD20112" s="73"/>
      <c r="AE20112" s="74"/>
      <c r="AF20112" s="74"/>
      <c r="BX20112" s="73"/>
      <c r="BY20112" s="74"/>
      <c r="BZ20112" s="74"/>
      <c r="CA20112" s="74"/>
      <c r="CF20112" s="79"/>
      <c r="CL20112" s="79"/>
    </row>
    <row r="20113" spans="30:90">
      <c r="AD20113" s="73"/>
      <c r="AE20113" s="74"/>
      <c r="AF20113" s="74"/>
      <c r="BX20113" s="73"/>
      <c r="BY20113" s="74"/>
      <c r="BZ20113" s="74"/>
      <c r="CA20113" s="74"/>
      <c r="CF20113" s="79"/>
      <c r="CL20113" s="79"/>
    </row>
    <row r="20114" spans="30:90">
      <c r="AD20114" s="73"/>
      <c r="AE20114" s="74"/>
      <c r="AF20114" s="74"/>
      <c r="BX20114" s="73"/>
      <c r="BY20114" s="74"/>
      <c r="BZ20114" s="74"/>
      <c r="CA20114" s="74"/>
      <c r="CF20114" s="79"/>
      <c r="CL20114" s="79"/>
    </row>
    <row r="20115" spans="30:90">
      <c r="AD20115" s="73"/>
      <c r="AE20115" s="74"/>
      <c r="AF20115" s="74"/>
      <c r="BX20115" s="73"/>
      <c r="BY20115" s="74"/>
      <c r="BZ20115" s="74"/>
      <c r="CA20115" s="74"/>
      <c r="CF20115" s="79"/>
      <c r="CL20115" s="79"/>
    </row>
    <row r="20116" spans="30:90">
      <c r="AD20116" s="73"/>
      <c r="AE20116" s="74"/>
      <c r="AF20116" s="74"/>
      <c r="BX20116" s="73"/>
      <c r="BY20116" s="74"/>
      <c r="BZ20116" s="74"/>
      <c r="CA20116" s="74"/>
      <c r="CF20116" s="79"/>
      <c r="CL20116" s="79"/>
    </row>
    <row r="20117" spans="30:90">
      <c r="AD20117" s="73"/>
      <c r="AE20117" s="74"/>
      <c r="AF20117" s="74"/>
      <c r="BX20117" s="73"/>
      <c r="BY20117" s="74"/>
      <c r="BZ20117" s="74"/>
      <c r="CA20117" s="74"/>
      <c r="CF20117" s="79"/>
      <c r="CL20117" s="79"/>
    </row>
    <row r="20118" spans="30:90">
      <c r="AD20118" s="73"/>
      <c r="AE20118" s="74"/>
      <c r="AF20118" s="74"/>
      <c r="BX20118" s="73"/>
      <c r="BY20118" s="74"/>
      <c r="BZ20118" s="74"/>
      <c r="CA20118" s="74"/>
      <c r="CF20118" s="79"/>
      <c r="CL20118" s="79"/>
    </row>
    <row r="20119" spans="30:90">
      <c r="AD20119" s="73"/>
      <c r="AE20119" s="74"/>
      <c r="AF20119" s="74"/>
      <c r="BX20119" s="73"/>
      <c r="BY20119" s="74"/>
      <c r="BZ20119" s="74"/>
      <c r="CA20119" s="74"/>
      <c r="CF20119" s="79"/>
      <c r="CL20119" s="79"/>
    </row>
    <row r="20120" spans="30:90">
      <c r="AD20120" s="73"/>
      <c r="AE20120" s="74"/>
      <c r="AF20120" s="74"/>
      <c r="BX20120" s="73"/>
      <c r="BY20120" s="74"/>
      <c r="BZ20120" s="74"/>
      <c r="CA20120" s="74"/>
      <c r="CF20120" s="79"/>
      <c r="CL20120" s="79"/>
    </row>
    <row r="20121" spans="30:90">
      <c r="AD20121" s="73"/>
      <c r="AE20121" s="74"/>
      <c r="AF20121" s="74"/>
      <c r="BX20121" s="73"/>
      <c r="BY20121" s="74"/>
      <c r="BZ20121" s="74"/>
      <c r="CA20121" s="74"/>
      <c r="CF20121" s="79"/>
      <c r="CL20121" s="79"/>
    </row>
    <row r="20122" spans="30:90">
      <c r="AD20122" s="73"/>
      <c r="AE20122" s="74"/>
      <c r="AF20122" s="74"/>
      <c r="BX20122" s="73"/>
      <c r="BY20122" s="74"/>
      <c r="BZ20122" s="74"/>
      <c r="CA20122" s="74"/>
      <c r="CF20122" s="79"/>
      <c r="CL20122" s="79"/>
    </row>
    <row r="20123" spans="30:90">
      <c r="AD20123" s="73"/>
      <c r="AE20123" s="74"/>
      <c r="AF20123" s="74"/>
      <c r="BX20123" s="73"/>
      <c r="BY20123" s="74"/>
      <c r="BZ20123" s="74"/>
      <c r="CA20123" s="74"/>
      <c r="CF20123" s="79"/>
      <c r="CL20123" s="79"/>
    </row>
    <row r="20124" spans="30:90">
      <c r="AD20124" s="73"/>
      <c r="AE20124" s="74"/>
      <c r="AF20124" s="74"/>
      <c r="BX20124" s="73"/>
      <c r="BY20124" s="74"/>
      <c r="BZ20124" s="74"/>
      <c r="CA20124" s="74"/>
      <c r="CF20124" s="79"/>
      <c r="CL20124" s="79"/>
    </row>
    <row r="20125" spans="30:90">
      <c r="AD20125" s="73"/>
      <c r="AE20125" s="74"/>
      <c r="AF20125" s="74"/>
      <c r="BX20125" s="73"/>
      <c r="BY20125" s="74"/>
      <c r="BZ20125" s="74"/>
      <c r="CA20125" s="74"/>
      <c r="CF20125" s="79"/>
      <c r="CL20125" s="79"/>
    </row>
    <row r="20126" spans="30:90">
      <c r="AD20126" s="73"/>
      <c r="AE20126" s="74"/>
      <c r="AF20126" s="74"/>
      <c r="BX20126" s="73"/>
      <c r="BY20126" s="74"/>
      <c r="BZ20126" s="74"/>
      <c r="CA20126" s="74"/>
      <c r="CF20126" s="79"/>
      <c r="CL20126" s="79"/>
    </row>
    <row r="20127" spans="30:90">
      <c r="AD20127" s="73"/>
      <c r="AE20127" s="74"/>
      <c r="AF20127" s="74"/>
      <c r="BX20127" s="73"/>
      <c r="BY20127" s="74"/>
      <c r="BZ20127" s="74"/>
      <c r="CA20127" s="74"/>
      <c r="CF20127" s="79"/>
      <c r="CL20127" s="79"/>
    </row>
    <row r="20128" spans="30:90">
      <c r="AD20128" s="73"/>
      <c r="AE20128" s="74"/>
      <c r="AF20128" s="74"/>
      <c r="BX20128" s="73"/>
      <c r="BY20128" s="74"/>
      <c r="BZ20128" s="74"/>
      <c r="CA20128" s="74"/>
      <c r="CF20128" s="79"/>
      <c r="CL20128" s="79"/>
    </row>
    <row r="20129" spans="30:90">
      <c r="AD20129" s="73"/>
      <c r="AE20129" s="74"/>
      <c r="AF20129" s="74"/>
      <c r="BX20129" s="73"/>
      <c r="BY20129" s="74"/>
      <c r="BZ20129" s="74"/>
      <c r="CA20129" s="74"/>
      <c r="CF20129" s="79"/>
      <c r="CL20129" s="79"/>
    </row>
    <row r="20130" spans="30:90">
      <c r="AD20130" s="73"/>
      <c r="AE20130" s="74"/>
      <c r="AF20130" s="74"/>
      <c r="BX20130" s="73"/>
      <c r="BY20130" s="74"/>
      <c r="BZ20130" s="74"/>
      <c r="CA20130" s="74"/>
      <c r="CF20130" s="79"/>
      <c r="CL20130" s="79"/>
    </row>
    <row r="20131" spans="30:90">
      <c r="AD20131" s="73"/>
      <c r="AE20131" s="74"/>
      <c r="AF20131" s="74"/>
      <c r="BX20131" s="73"/>
      <c r="BY20131" s="74"/>
      <c r="BZ20131" s="74"/>
      <c r="CA20131" s="74"/>
      <c r="CF20131" s="79"/>
      <c r="CL20131" s="79"/>
    </row>
    <row r="20132" spans="30:90">
      <c r="AD20132" s="73"/>
      <c r="AE20132" s="74"/>
      <c r="AF20132" s="74"/>
      <c r="BX20132" s="73"/>
      <c r="BY20132" s="74"/>
      <c r="BZ20132" s="74"/>
      <c r="CA20132" s="74"/>
      <c r="CF20132" s="79"/>
      <c r="CL20132" s="79"/>
    </row>
    <row r="20133" spans="30:90">
      <c r="AD20133" s="73"/>
      <c r="AE20133" s="74"/>
      <c r="AF20133" s="74"/>
      <c r="BX20133" s="73"/>
      <c r="BY20133" s="74"/>
      <c r="BZ20133" s="74"/>
      <c r="CA20133" s="74"/>
      <c r="CF20133" s="79"/>
      <c r="CL20133" s="79"/>
    </row>
    <row r="20134" spans="30:90">
      <c r="AD20134" s="73"/>
      <c r="AE20134" s="74"/>
      <c r="AF20134" s="74"/>
      <c r="BX20134" s="73"/>
      <c r="BY20134" s="74"/>
      <c r="BZ20134" s="74"/>
      <c r="CA20134" s="74"/>
      <c r="CF20134" s="79"/>
      <c r="CL20134" s="79"/>
    </row>
    <row r="20135" spans="30:90">
      <c r="AD20135" s="73"/>
      <c r="AE20135" s="74"/>
      <c r="AF20135" s="74"/>
      <c r="BX20135" s="73"/>
      <c r="BY20135" s="74"/>
      <c r="BZ20135" s="74"/>
      <c r="CA20135" s="74"/>
      <c r="CF20135" s="79"/>
      <c r="CL20135" s="79"/>
    </row>
    <row r="20136" spans="30:90">
      <c r="AD20136" s="73"/>
      <c r="AE20136" s="74"/>
      <c r="AF20136" s="74"/>
      <c r="BX20136" s="73"/>
      <c r="BY20136" s="74"/>
      <c r="BZ20136" s="74"/>
      <c r="CA20136" s="74"/>
      <c r="CF20136" s="79"/>
      <c r="CL20136" s="79"/>
    </row>
    <row r="20137" spans="30:90">
      <c r="AD20137" s="73"/>
      <c r="AE20137" s="74"/>
      <c r="AF20137" s="74"/>
      <c r="BX20137" s="73"/>
      <c r="BY20137" s="74"/>
      <c r="BZ20137" s="74"/>
      <c r="CA20137" s="74"/>
      <c r="CF20137" s="79"/>
      <c r="CL20137" s="79"/>
    </row>
    <row r="20138" spans="30:90">
      <c r="AD20138" s="73"/>
      <c r="AE20138" s="74"/>
      <c r="AF20138" s="74"/>
      <c r="BX20138" s="73"/>
      <c r="BY20138" s="74"/>
      <c r="BZ20138" s="74"/>
      <c r="CA20138" s="74"/>
      <c r="CF20138" s="79"/>
      <c r="CL20138" s="79"/>
    </row>
    <row r="20139" spans="30:90">
      <c r="AD20139" s="73"/>
      <c r="AE20139" s="74"/>
      <c r="AF20139" s="74"/>
      <c r="BX20139" s="73"/>
      <c r="BY20139" s="74"/>
      <c r="BZ20139" s="74"/>
      <c r="CA20139" s="74"/>
      <c r="CF20139" s="79"/>
      <c r="CL20139" s="79"/>
    </row>
    <row r="20140" spans="30:90">
      <c r="AD20140" s="73"/>
      <c r="AE20140" s="74"/>
      <c r="AF20140" s="74"/>
      <c r="BX20140" s="73"/>
      <c r="BY20140" s="74"/>
      <c r="BZ20140" s="74"/>
      <c r="CA20140" s="74"/>
      <c r="CF20140" s="79"/>
      <c r="CL20140" s="79"/>
    </row>
    <row r="20141" spans="30:90">
      <c r="AD20141" s="73"/>
      <c r="AE20141" s="74"/>
      <c r="AF20141" s="74"/>
      <c r="BX20141" s="73"/>
      <c r="BY20141" s="74"/>
      <c r="BZ20141" s="74"/>
      <c r="CA20141" s="74"/>
      <c r="CF20141" s="79"/>
      <c r="CL20141" s="79"/>
    </row>
    <row r="20142" spans="30:90">
      <c r="AD20142" s="73"/>
      <c r="AE20142" s="74"/>
      <c r="AF20142" s="74"/>
      <c r="BX20142" s="73"/>
      <c r="BY20142" s="74"/>
      <c r="BZ20142" s="74"/>
      <c r="CA20142" s="74"/>
      <c r="CF20142" s="79"/>
      <c r="CL20142" s="79"/>
    </row>
    <row r="20143" spans="30:90">
      <c r="AD20143" s="73"/>
      <c r="AE20143" s="74"/>
      <c r="AF20143" s="74"/>
      <c r="BX20143" s="73"/>
      <c r="BY20143" s="74"/>
      <c r="BZ20143" s="74"/>
      <c r="CA20143" s="74"/>
      <c r="CF20143" s="79"/>
      <c r="CL20143" s="79"/>
    </row>
    <row r="20144" spans="30:90">
      <c r="AD20144" s="73"/>
      <c r="AE20144" s="74"/>
      <c r="AF20144" s="74"/>
      <c r="BX20144" s="73"/>
      <c r="BY20144" s="74"/>
      <c r="BZ20144" s="74"/>
      <c r="CA20144" s="74"/>
      <c r="CF20144" s="79"/>
      <c r="CL20144" s="79"/>
    </row>
    <row r="20145" spans="30:90">
      <c r="AD20145" s="73"/>
      <c r="AE20145" s="74"/>
      <c r="AF20145" s="74"/>
      <c r="BX20145" s="73"/>
      <c r="BY20145" s="74"/>
      <c r="BZ20145" s="74"/>
      <c r="CA20145" s="74"/>
      <c r="CF20145" s="79"/>
      <c r="CL20145" s="79"/>
    </row>
    <row r="20146" spans="30:90">
      <c r="AD20146" s="73"/>
      <c r="AE20146" s="74"/>
      <c r="AF20146" s="74"/>
      <c r="BX20146" s="73"/>
      <c r="BY20146" s="74"/>
      <c r="BZ20146" s="74"/>
      <c r="CA20146" s="74"/>
      <c r="CF20146" s="79"/>
      <c r="CL20146" s="79"/>
    </row>
    <row r="20147" spans="30:90">
      <c r="AD20147" s="73"/>
      <c r="AE20147" s="74"/>
      <c r="AF20147" s="74"/>
      <c r="BX20147" s="73"/>
      <c r="BY20147" s="74"/>
      <c r="BZ20147" s="74"/>
      <c r="CA20147" s="74"/>
      <c r="CF20147" s="79"/>
      <c r="CL20147" s="79"/>
    </row>
    <row r="20148" spans="30:90">
      <c r="AD20148" s="73"/>
      <c r="AE20148" s="74"/>
      <c r="AF20148" s="74"/>
      <c r="BX20148" s="73"/>
      <c r="BY20148" s="74"/>
      <c r="BZ20148" s="74"/>
      <c r="CA20148" s="74"/>
      <c r="CF20148" s="79"/>
      <c r="CL20148" s="79"/>
    </row>
    <row r="20149" spans="30:90">
      <c r="AD20149" s="73"/>
      <c r="AE20149" s="74"/>
      <c r="AF20149" s="74"/>
      <c r="BX20149" s="73"/>
      <c r="BY20149" s="74"/>
      <c r="BZ20149" s="74"/>
      <c r="CA20149" s="74"/>
      <c r="CF20149" s="79"/>
      <c r="CL20149" s="79"/>
    </row>
    <row r="20150" spans="30:90">
      <c r="AD20150" s="73"/>
      <c r="AE20150" s="74"/>
      <c r="AF20150" s="74"/>
      <c r="BX20150" s="73"/>
      <c r="BY20150" s="74"/>
      <c r="BZ20150" s="74"/>
      <c r="CA20150" s="74"/>
      <c r="CF20150" s="79"/>
      <c r="CL20150" s="79"/>
    </row>
    <row r="20151" spans="30:90">
      <c r="AD20151" s="73"/>
      <c r="AE20151" s="74"/>
      <c r="AF20151" s="74"/>
      <c r="BX20151" s="73"/>
      <c r="BY20151" s="74"/>
      <c r="BZ20151" s="74"/>
      <c r="CA20151" s="74"/>
      <c r="CF20151" s="79"/>
      <c r="CL20151" s="79"/>
    </row>
    <row r="20152" spans="30:90">
      <c r="AD20152" s="73"/>
      <c r="AE20152" s="74"/>
      <c r="AF20152" s="74"/>
      <c r="BX20152" s="73"/>
      <c r="BY20152" s="74"/>
      <c r="BZ20152" s="74"/>
      <c r="CA20152" s="74"/>
      <c r="CF20152" s="79"/>
      <c r="CL20152" s="79"/>
    </row>
    <row r="20153" spans="30:90">
      <c r="AD20153" s="73"/>
      <c r="AE20153" s="74"/>
      <c r="AF20153" s="74"/>
      <c r="BX20153" s="73"/>
      <c r="BY20153" s="74"/>
      <c r="BZ20153" s="74"/>
      <c r="CA20153" s="74"/>
      <c r="CF20153" s="79"/>
      <c r="CL20153" s="79"/>
    </row>
    <row r="20154" spans="30:90">
      <c r="AD20154" s="73"/>
      <c r="AE20154" s="74"/>
      <c r="AF20154" s="74"/>
      <c r="BX20154" s="73"/>
      <c r="BY20154" s="74"/>
      <c r="BZ20154" s="74"/>
      <c r="CA20154" s="74"/>
      <c r="CF20154" s="79"/>
      <c r="CL20154" s="79"/>
    </row>
    <row r="20155" spans="30:90">
      <c r="AD20155" s="73"/>
      <c r="AE20155" s="74"/>
      <c r="AF20155" s="74"/>
      <c r="BX20155" s="73"/>
      <c r="BY20155" s="74"/>
      <c r="BZ20155" s="74"/>
      <c r="CA20155" s="74"/>
      <c r="CF20155" s="79"/>
      <c r="CL20155" s="79"/>
    </row>
    <row r="20156" spans="30:90">
      <c r="AD20156" s="73"/>
      <c r="AE20156" s="74"/>
      <c r="AF20156" s="74"/>
      <c r="BX20156" s="73"/>
      <c r="BY20156" s="74"/>
      <c r="BZ20156" s="74"/>
      <c r="CA20156" s="74"/>
      <c r="CF20156" s="79"/>
      <c r="CL20156" s="79"/>
    </row>
    <row r="20157" spans="30:90">
      <c r="AD20157" s="73"/>
      <c r="AE20157" s="74"/>
      <c r="AF20157" s="74"/>
      <c r="BX20157" s="73"/>
      <c r="BY20157" s="74"/>
      <c r="BZ20157" s="74"/>
      <c r="CA20157" s="74"/>
      <c r="CF20157" s="79"/>
      <c r="CL20157" s="79"/>
    </row>
    <row r="20158" spans="30:90">
      <c r="AD20158" s="73"/>
      <c r="AE20158" s="74"/>
      <c r="AF20158" s="74"/>
      <c r="BX20158" s="73"/>
      <c r="BY20158" s="74"/>
      <c r="BZ20158" s="74"/>
      <c r="CA20158" s="74"/>
      <c r="CF20158" s="79"/>
      <c r="CL20158" s="79"/>
    </row>
    <row r="20159" spans="30:90">
      <c r="AD20159" s="73"/>
      <c r="AE20159" s="74"/>
      <c r="AF20159" s="74"/>
      <c r="BX20159" s="73"/>
      <c r="BY20159" s="74"/>
      <c r="BZ20159" s="74"/>
      <c r="CA20159" s="74"/>
      <c r="CF20159" s="79"/>
      <c r="CL20159" s="79"/>
    </row>
    <row r="20160" spans="30:90">
      <c r="AD20160" s="73"/>
      <c r="AE20160" s="74"/>
      <c r="AF20160" s="74"/>
      <c r="BX20160" s="73"/>
      <c r="BY20160" s="74"/>
      <c r="BZ20160" s="74"/>
      <c r="CA20160" s="74"/>
      <c r="CF20160" s="79"/>
      <c r="CL20160" s="79"/>
    </row>
    <row r="20161" spans="30:90">
      <c r="AD20161" s="73"/>
      <c r="AE20161" s="74"/>
      <c r="AF20161" s="74"/>
      <c r="BX20161" s="73"/>
      <c r="BY20161" s="74"/>
      <c r="BZ20161" s="74"/>
      <c r="CA20161" s="74"/>
      <c r="CF20161" s="79"/>
      <c r="CL20161" s="79"/>
    </row>
    <row r="20162" spans="30:90">
      <c r="AD20162" s="73"/>
      <c r="AE20162" s="74"/>
      <c r="AF20162" s="74"/>
      <c r="BX20162" s="73"/>
      <c r="BY20162" s="74"/>
      <c r="BZ20162" s="74"/>
      <c r="CA20162" s="74"/>
      <c r="CF20162" s="79"/>
      <c r="CL20162" s="79"/>
    </row>
    <row r="20163" spans="30:90">
      <c r="AD20163" s="73"/>
      <c r="AE20163" s="74"/>
      <c r="AF20163" s="74"/>
      <c r="BX20163" s="73"/>
      <c r="BY20163" s="74"/>
      <c r="BZ20163" s="74"/>
      <c r="CA20163" s="74"/>
      <c r="CF20163" s="79"/>
      <c r="CL20163" s="79"/>
    </row>
    <row r="20164" spans="30:90">
      <c r="AD20164" s="73"/>
      <c r="AE20164" s="74"/>
      <c r="AF20164" s="74"/>
      <c r="BX20164" s="73"/>
      <c r="BY20164" s="74"/>
      <c r="BZ20164" s="74"/>
      <c r="CA20164" s="74"/>
      <c r="CF20164" s="79"/>
      <c r="CL20164" s="79"/>
    </row>
    <row r="20165" spans="30:90">
      <c r="AD20165" s="73"/>
      <c r="AE20165" s="74"/>
      <c r="AF20165" s="74"/>
      <c r="BX20165" s="73"/>
      <c r="BY20165" s="74"/>
      <c r="BZ20165" s="74"/>
      <c r="CA20165" s="74"/>
      <c r="CF20165" s="79"/>
      <c r="CL20165" s="79"/>
    </row>
    <row r="20166" spans="30:90">
      <c r="AD20166" s="73"/>
      <c r="AE20166" s="74"/>
      <c r="AF20166" s="74"/>
      <c r="BX20166" s="73"/>
      <c r="BY20166" s="74"/>
      <c r="BZ20166" s="74"/>
      <c r="CA20166" s="74"/>
      <c r="CF20166" s="79"/>
      <c r="CL20166" s="79"/>
    </row>
    <row r="20167" spans="30:90">
      <c r="AD20167" s="73"/>
      <c r="AE20167" s="74"/>
      <c r="AF20167" s="74"/>
      <c r="BX20167" s="73"/>
      <c r="BY20167" s="74"/>
      <c r="BZ20167" s="74"/>
      <c r="CA20167" s="74"/>
      <c r="CF20167" s="79"/>
      <c r="CL20167" s="79"/>
    </row>
    <row r="20168" spans="30:90">
      <c r="AD20168" s="73"/>
      <c r="AE20168" s="74"/>
      <c r="AF20168" s="74"/>
      <c r="BX20168" s="73"/>
      <c r="BY20168" s="74"/>
      <c r="BZ20168" s="74"/>
      <c r="CA20168" s="74"/>
      <c r="CF20168" s="79"/>
      <c r="CL20168" s="79"/>
    </row>
    <row r="20169" spans="30:90">
      <c r="AD20169" s="73"/>
      <c r="AE20169" s="74"/>
      <c r="AF20169" s="74"/>
      <c r="BX20169" s="73"/>
      <c r="BY20169" s="74"/>
      <c r="BZ20169" s="74"/>
      <c r="CA20169" s="74"/>
      <c r="CF20169" s="79"/>
      <c r="CL20169" s="79"/>
    </row>
    <row r="20170" spans="30:90">
      <c r="AD20170" s="73"/>
      <c r="AE20170" s="74"/>
      <c r="AF20170" s="74"/>
      <c r="BX20170" s="73"/>
      <c r="BY20170" s="74"/>
      <c r="BZ20170" s="74"/>
      <c r="CA20170" s="74"/>
      <c r="CF20170" s="79"/>
      <c r="CL20170" s="79"/>
    </row>
    <row r="20171" spans="30:90">
      <c r="AD20171" s="73"/>
      <c r="AE20171" s="74"/>
      <c r="AF20171" s="74"/>
      <c r="BX20171" s="73"/>
      <c r="BY20171" s="74"/>
      <c r="BZ20171" s="74"/>
      <c r="CA20171" s="74"/>
      <c r="CF20171" s="79"/>
      <c r="CL20171" s="79"/>
    </row>
    <row r="20172" spans="30:90">
      <c r="AD20172" s="73"/>
      <c r="AE20172" s="74"/>
      <c r="AF20172" s="74"/>
      <c r="BX20172" s="73"/>
      <c r="BY20172" s="74"/>
      <c r="BZ20172" s="74"/>
      <c r="CA20172" s="74"/>
      <c r="CF20172" s="79"/>
      <c r="CL20172" s="79"/>
    </row>
    <row r="20173" spans="30:90">
      <c r="AD20173" s="73"/>
      <c r="AE20173" s="74"/>
      <c r="AF20173" s="74"/>
      <c r="BX20173" s="73"/>
      <c r="BY20173" s="74"/>
      <c r="BZ20173" s="74"/>
      <c r="CA20173" s="74"/>
      <c r="CF20173" s="79"/>
      <c r="CL20173" s="79"/>
    </row>
    <row r="20174" spans="30:90">
      <c r="AD20174" s="73"/>
      <c r="AE20174" s="74"/>
      <c r="AF20174" s="74"/>
      <c r="BX20174" s="73"/>
      <c r="BY20174" s="74"/>
      <c r="BZ20174" s="74"/>
      <c r="CA20174" s="74"/>
      <c r="CF20174" s="79"/>
      <c r="CL20174" s="79"/>
    </row>
    <row r="20175" spans="30:90">
      <c r="AD20175" s="73"/>
      <c r="AE20175" s="74"/>
      <c r="AF20175" s="74"/>
      <c r="BX20175" s="73"/>
      <c r="BY20175" s="74"/>
      <c r="BZ20175" s="74"/>
      <c r="CA20175" s="74"/>
      <c r="CF20175" s="79"/>
      <c r="CL20175" s="79"/>
    </row>
    <row r="20176" spans="30:90">
      <c r="AD20176" s="73"/>
      <c r="AE20176" s="74"/>
      <c r="AF20176" s="74"/>
      <c r="BX20176" s="73"/>
      <c r="BY20176" s="74"/>
      <c r="BZ20176" s="74"/>
      <c r="CA20176" s="74"/>
      <c r="CF20176" s="79"/>
      <c r="CL20176" s="79"/>
    </row>
    <row r="20177" spans="30:90">
      <c r="AD20177" s="73"/>
      <c r="AE20177" s="74"/>
      <c r="AF20177" s="74"/>
      <c r="BX20177" s="73"/>
      <c r="BY20177" s="74"/>
      <c r="BZ20177" s="74"/>
      <c r="CA20177" s="74"/>
      <c r="CF20177" s="79"/>
      <c r="CL20177" s="79"/>
    </row>
    <row r="20178" spans="30:90">
      <c r="AD20178" s="73"/>
      <c r="AE20178" s="74"/>
      <c r="AF20178" s="74"/>
      <c r="BX20178" s="73"/>
      <c r="BY20178" s="74"/>
      <c r="BZ20178" s="74"/>
      <c r="CA20178" s="74"/>
      <c r="CF20178" s="79"/>
      <c r="CL20178" s="79"/>
    </row>
    <row r="20179" spans="30:90">
      <c r="AD20179" s="73"/>
      <c r="AE20179" s="74"/>
      <c r="AF20179" s="74"/>
      <c r="BX20179" s="73"/>
      <c r="BY20179" s="74"/>
      <c r="BZ20179" s="74"/>
      <c r="CA20179" s="74"/>
      <c r="CF20179" s="79"/>
      <c r="CL20179" s="79"/>
    </row>
    <row r="20180" spans="30:90">
      <c r="AD20180" s="73"/>
      <c r="AE20180" s="74"/>
      <c r="AF20180" s="74"/>
      <c r="BX20180" s="73"/>
      <c r="BY20180" s="74"/>
      <c r="BZ20180" s="74"/>
      <c r="CA20180" s="74"/>
      <c r="CF20180" s="79"/>
      <c r="CL20180" s="79"/>
    </row>
    <row r="20181" spans="30:90">
      <c r="AD20181" s="73"/>
      <c r="AE20181" s="74"/>
      <c r="AF20181" s="74"/>
      <c r="BX20181" s="73"/>
      <c r="BY20181" s="74"/>
      <c r="BZ20181" s="74"/>
      <c r="CA20181" s="74"/>
      <c r="CF20181" s="79"/>
      <c r="CL20181" s="79"/>
    </row>
    <row r="20182" spans="30:90">
      <c r="AD20182" s="73"/>
      <c r="AE20182" s="74"/>
      <c r="AF20182" s="74"/>
      <c r="BX20182" s="73"/>
      <c r="BY20182" s="74"/>
      <c r="BZ20182" s="74"/>
      <c r="CA20182" s="74"/>
      <c r="CF20182" s="79"/>
      <c r="CL20182" s="79"/>
    </row>
    <row r="20183" spans="30:90">
      <c r="AD20183" s="73"/>
      <c r="AE20183" s="74"/>
      <c r="AF20183" s="74"/>
      <c r="BX20183" s="73"/>
      <c r="BY20183" s="74"/>
      <c r="BZ20183" s="74"/>
      <c r="CA20183" s="74"/>
      <c r="CF20183" s="79"/>
      <c r="CL20183" s="79"/>
    </row>
    <row r="20184" spans="30:90">
      <c r="AD20184" s="73"/>
      <c r="AE20184" s="74"/>
      <c r="AF20184" s="74"/>
      <c r="BX20184" s="73"/>
      <c r="BY20184" s="74"/>
      <c r="BZ20184" s="74"/>
      <c r="CA20184" s="74"/>
      <c r="CF20184" s="79"/>
      <c r="CL20184" s="79"/>
    </row>
    <row r="20185" spans="30:90">
      <c r="AD20185" s="73"/>
      <c r="AE20185" s="74"/>
      <c r="AF20185" s="74"/>
      <c r="BX20185" s="73"/>
      <c r="BY20185" s="74"/>
      <c r="BZ20185" s="74"/>
      <c r="CA20185" s="74"/>
      <c r="CF20185" s="79"/>
      <c r="CL20185" s="79"/>
    </row>
    <row r="20186" spans="30:90">
      <c r="AD20186" s="73"/>
      <c r="AE20186" s="74"/>
      <c r="AF20186" s="74"/>
      <c r="BX20186" s="73"/>
      <c r="BY20186" s="74"/>
      <c r="BZ20186" s="74"/>
      <c r="CA20186" s="74"/>
      <c r="CF20186" s="79"/>
      <c r="CL20186" s="79"/>
    </row>
    <row r="20187" spans="30:90">
      <c r="AD20187" s="73"/>
      <c r="AE20187" s="74"/>
      <c r="AF20187" s="74"/>
      <c r="BX20187" s="73"/>
      <c r="BY20187" s="74"/>
      <c r="BZ20187" s="74"/>
      <c r="CA20187" s="74"/>
      <c r="CF20187" s="79"/>
      <c r="CL20187" s="79"/>
    </row>
    <row r="20188" spans="30:90">
      <c r="AD20188" s="73"/>
      <c r="AE20188" s="74"/>
      <c r="AF20188" s="74"/>
      <c r="BX20188" s="73"/>
      <c r="BY20188" s="74"/>
      <c r="BZ20188" s="74"/>
      <c r="CA20188" s="74"/>
      <c r="CF20188" s="79"/>
      <c r="CL20188" s="79"/>
    </row>
    <row r="20189" spans="30:90">
      <c r="AD20189" s="73"/>
      <c r="AE20189" s="74"/>
      <c r="AF20189" s="74"/>
      <c r="BX20189" s="73"/>
      <c r="BY20189" s="74"/>
      <c r="BZ20189" s="74"/>
      <c r="CA20189" s="74"/>
      <c r="CF20189" s="79"/>
      <c r="CL20189" s="79"/>
    </row>
    <row r="20190" spans="30:90">
      <c r="AD20190" s="73"/>
      <c r="AE20190" s="74"/>
      <c r="AF20190" s="74"/>
      <c r="BX20190" s="73"/>
      <c r="BY20190" s="74"/>
      <c r="BZ20190" s="74"/>
      <c r="CA20190" s="74"/>
      <c r="CF20190" s="79"/>
      <c r="CL20190" s="79"/>
    </row>
    <row r="20191" spans="30:90">
      <c r="AD20191" s="73"/>
      <c r="AE20191" s="74"/>
      <c r="AF20191" s="74"/>
      <c r="BX20191" s="73"/>
      <c r="BY20191" s="74"/>
      <c r="BZ20191" s="74"/>
      <c r="CA20191" s="74"/>
      <c r="CF20191" s="79"/>
      <c r="CL20191" s="79"/>
    </row>
    <row r="20192" spans="30:90">
      <c r="AD20192" s="73"/>
      <c r="AE20192" s="74"/>
      <c r="AF20192" s="74"/>
      <c r="BX20192" s="73"/>
      <c r="BY20192" s="74"/>
      <c r="BZ20192" s="74"/>
      <c r="CA20192" s="74"/>
      <c r="CF20192" s="79"/>
      <c r="CL20192" s="79"/>
    </row>
    <row r="20193" spans="30:90">
      <c r="AD20193" s="73"/>
      <c r="AE20193" s="74"/>
      <c r="AF20193" s="74"/>
      <c r="BX20193" s="73"/>
      <c r="BY20193" s="74"/>
      <c r="BZ20193" s="74"/>
      <c r="CA20193" s="74"/>
      <c r="CF20193" s="79"/>
      <c r="CL20193" s="79"/>
    </row>
    <row r="20194" spans="30:90">
      <c r="AD20194" s="73"/>
      <c r="AE20194" s="74"/>
      <c r="AF20194" s="74"/>
      <c r="BX20194" s="73"/>
      <c r="BY20194" s="74"/>
      <c r="BZ20194" s="74"/>
      <c r="CA20194" s="74"/>
      <c r="CF20194" s="79"/>
      <c r="CL20194" s="79"/>
    </row>
    <row r="20195" spans="30:90">
      <c r="AD20195" s="73"/>
      <c r="AE20195" s="74"/>
      <c r="AF20195" s="74"/>
      <c r="BX20195" s="73"/>
      <c r="BY20195" s="74"/>
      <c r="BZ20195" s="74"/>
      <c r="CA20195" s="74"/>
      <c r="CF20195" s="79"/>
      <c r="CL20195" s="79"/>
    </row>
    <row r="20196" spans="30:90">
      <c r="AD20196" s="73"/>
      <c r="AE20196" s="74"/>
      <c r="AF20196" s="74"/>
      <c r="BX20196" s="73"/>
      <c r="BY20196" s="74"/>
      <c r="BZ20196" s="74"/>
      <c r="CA20196" s="74"/>
      <c r="CF20196" s="79"/>
      <c r="CL20196" s="79"/>
    </row>
    <row r="20197" spans="30:90">
      <c r="AD20197" s="73"/>
      <c r="AE20197" s="74"/>
      <c r="AF20197" s="74"/>
      <c r="BX20197" s="73"/>
      <c r="BY20197" s="74"/>
      <c r="BZ20197" s="74"/>
      <c r="CA20197" s="74"/>
      <c r="CF20197" s="79"/>
      <c r="CL20197" s="79"/>
    </row>
    <row r="20198" spans="30:90">
      <c r="AD20198" s="73"/>
      <c r="AE20198" s="74"/>
      <c r="AF20198" s="74"/>
      <c r="BX20198" s="73"/>
      <c r="BY20198" s="74"/>
      <c r="BZ20198" s="74"/>
      <c r="CA20198" s="74"/>
      <c r="CF20198" s="79"/>
      <c r="CL20198" s="79"/>
    </row>
    <row r="20199" spans="30:90">
      <c r="AD20199" s="73"/>
      <c r="AE20199" s="74"/>
      <c r="AF20199" s="74"/>
      <c r="BX20199" s="73"/>
      <c r="BY20199" s="74"/>
      <c r="BZ20199" s="74"/>
      <c r="CA20199" s="74"/>
      <c r="CF20199" s="79"/>
      <c r="CL20199" s="79"/>
    </row>
    <row r="20200" spans="30:90">
      <c r="AD20200" s="73"/>
      <c r="AE20200" s="74"/>
      <c r="AF20200" s="74"/>
      <c r="BX20200" s="73"/>
      <c r="BY20200" s="74"/>
      <c r="BZ20200" s="74"/>
      <c r="CA20200" s="74"/>
      <c r="CF20200" s="79"/>
      <c r="CL20200" s="79"/>
    </row>
    <row r="20201" spans="30:90">
      <c r="AD20201" s="73"/>
      <c r="AE20201" s="74"/>
      <c r="AF20201" s="74"/>
      <c r="BX20201" s="73"/>
      <c r="BY20201" s="74"/>
      <c r="BZ20201" s="74"/>
      <c r="CA20201" s="74"/>
      <c r="CF20201" s="79"/>
      <c r="CL20201" s="79"/>
    </row>
    <row r="20202" spans="30:90">
      <c r="AD20202" s="73"/>
      <c r="AE20202" s="74"/>
      <c r="AF20202" s="74"/>
      <c r="BX20202" s="73"/>
      <c r="BY20202" s="74"/>
      <c r="BZ20202" s="74"/>
      <c r="CA20202" s="74"/>
      <c r="CF20202" s="79"/>
      <c r="CL20202" s="79"/>
    </row>
    <row r="20203" spans="30:90">
      <c r="AD20203" s="73"/>
      <c r="AE20203" s="74"/>
      <c r="AF20203" s="74"/>
      <c r="BX20203" s="73"/>
      <c r="BY20203" s="74"/>
      <c r="BZ20203" s="74"/>
      <c r="CA20203" s="74"/>
      <c r="CF20203" s="79"/>
      <c r="CL20203" s="79"/>
    </row>
    <row r="20204" spans="30:90">
      <c r="AD20204" s="73"/>
      <c r="AE20204" s="74"/>
      <c r="AF20204" s="74"/>
      <c r="BX20204" s="73"/>
      <c r="BY20204" s="74"/>
      <c r="BZ20204" s="74"/>
      <c r="CA20204" s="74"/>
      <c r="CF20204" s="79"/>
      <c r="CL20204" s="79"/>
    </row>
    <row r="20205" spans="30:90">
      <c r="AD20205" s="73"/>
      <c r="AE20205" s="74"/>
      <c r="AF20205" s="74"/>
      <c r="BX20205" s="73"/>
      <c r="BY20205" s="74"/>
      <c r="BZ20205" s="74"/>
      <c r="CA20205" s="74"/>
      <c r="CF20205" s="79"/>
      <c r="CL20205" s="79"/>
    </row>
    <row r="20206" spans="30:90">
      <c r="AD20206" s="73"/>
      <c r="AE20206" s="74"/>
      <c r="AF20206" s="74"/>
      <c r="BX20206" s="73"/>
      <c r="BY20206" s="74"/>
      <c r="BZ20206" s="74"/>
      <c r="CA20206" s="74"/>
      <c r="CF20206" s="79"/>
      <c r="CL20206" s="79"/>
    </row>
    <row r="20207" spans="30:90">
      <c r="AD20207" s="73"/>
      <c r="AE20207" s="74"/>
      <c r="AF20207" s="74"/>
      <c r="BX20207" s="73"/>
      <c r="BY20207" s="74"/>
      <c r="BZ20207" s="74"/>
      <c r="CA20207" s="74"/>
      <c r="CF20207" s="79"/>
      <c r="CL20207" s="79"/>
    </row>
    <row r="20208" spans="30:90">
      <c r="AD20208" s="73"/>
      <c r="AE20208" s="74"/>
      <c r="AF20208" s="74"/>
      <c r="BX20208" s="73"/>
      <c r="BY20208" s="74"/>
      <c r="BZ20208" s="74"/>
      <c r="CA20208" s="74"/>
      <c r="CF20208" s="79"/>
      <c r="CL20208" s="79"/>
    </row>
    <row r="20209" spans="30:90">
      <c r="AD20209" s="73"/>
      <c r="AE20209" s="74"/>
      <c r="AF20209" s="74"/>
      <c r="BX20209" s="73"/>
      <c r="BY20209" s="74"/>
      <c r="BZ20209" s="74"/>
      <c r="CA20209" s="74"/>
      <c r="CF20209" s="79"/>
      <c r="CL20209" s="79"/>
    </row>
    <row r="20210" spans="30:90">
      <c r="AD20210" s="73"/>
      <c r="AE20210" s="74"/>
      <c r="AF20210" s="74"/>
      <c r="BX20210" s="73"/>
      <c r="BY20210" s="74"/>
      <c r="BZ20210" s="74"/>
      <c r="CA20210" s="74"/>
      <c r="CF20210" s="79"/>
      <c r="CL20210" s="79"/>
    </row>
    <row r="20211" spans="30:90">
      <c r="AD20211" s="73"/>
      <c r="AE20211" s="74"/>
      <c r="AF20211" s="74"/>
      <c r="BX20211" s="73"/>
      <c r="BY20211" s="74"/>
      <c r="BZ20211" s="74"/>
      <c r="CA20211" s="74"/>
      <c r="CF20211" s="79"/>
      <c r="CL20211" s="79"/>
    </row>
    <row r="20212" spans="30:90">
      <c r="AD20212" s="73"/>
      <c r="AE20212" s="74"/>
      <c r="AF20212" s="74"/>
      <c r="BX20212" s="73"/>
      <c r="BY20212" s="74"/>
      <c r="BZ20212" s="74"/>
      <c r="CA20212" s="74"/>
      <c r="CF20212" s="79"/>
      <c r="CL20212" s="79"/>
    </row>
    <row r="20213" spans="30:90">
      <c r="AD20213" s="73"/>
      <c r="AE20213" s="74"/>
      <c r="AF20213" s="74"/>
      <c r="BX20213" s="73"/>
      <c r="BY20213" s="74"/>
      <c r="BZ20213" s="74"/>
      <c r="CA20213" s="74"/>
      <c r="CF20213" s="79"/>
      <c r="CL20213" s="79"/>
    </row>
    <row r="20214" spans="30:90">
      <c r="AD20214" s="73"/>
      <c r="AE20214" s="74"/>
      <c r="AF20214" s="74"/>
      <c r="BX20214" s="73"/>
      <c r="BY20214" s="74"/>
      <c r="BZ20214" s="74"/>
      <c r="CA20214" s="74"/>
      <c r="CF20214" s="79"/>
      <c r="CL20214" s="79"/>
    </row>
    <row r="20215" spans="30:90">
      <c r="AD20215" s="73"/>
      <c r="AE20215" s="74"/>
      <c r="AF20215" s="74"/>
      <c r="BX20215" s="73"/>
      <c r="BY20215" s="74"/>
      <c r="BZ20215" s="74"/>
      <c r="CA20215" s="74"/>
      <c r="CF20215" s="79"/>
      <c r="CL20215" s="79"/>
    </row>
    <row r="20216" spans="30:90">
      <c r="AD20216" s="73"/>
      <c r="AE20216" s="74"/>
      <c r="AF20216" s="74"/>
      <c r="BX20216" s="73"/>
      <c r="BY20216" s="74"/>
      <c r="BZ20216" s="74"/>
      <c r="CA20216" s="74"/>
      <c r="CF20216" s="79"/>
      <c r="CL20216" s="79"/>
    </row>
    <row r="20217" spans="30:90">
      <c r="AD20217" s="73"/>
      <c r="AE20217" s="74"/>
      <c r="AF20217" s="74"/>
      <c r="BX20217" s="73"/>
      <c r="BY20217" s="74"/>
      <c r="BZ20217" s="74"/>
      <c r="CA20217" s="74"/>
      <c r="CF20217" s="79"/>
      <c r="CL20217" s="79"/>
    </row>
    <row r="20218" spans="30:90">
      <c r="AD20218" s="73"/>
      <c r="AE20218" s="74"/>
      <c r="AF20218" s="74"/>
      <c r="BX20218" s="73"/>
      <c r="BY20218" s="74"/>
      <c r="BZ20218" s="74"/>
      <c r="CA20218" s="74"/>
      <c r="CF20218" s="79"/>
      <c r="CL20218" s="79"/>
    </row>
    <row r="20219" spans="30:90">
      <c r="AD20219" s="73"/>
      <c r="AE20219" s="74"/>
      <c r="AF20219" s="74"/>
      <c r="BX20219" s="73"/>
      <c r="BY20219" s="74"/>
      <c r="BZ20219" s="74"/>
      <c r="CA20219" s="74"/>
      <c r="CF20219" s="79"/>
      <c r="CL20219" s="79"/>
    </row>
    <row r="20220" spans="30:90">
      <c r="AD20220" s="73"/>
      <c r="AE20220" s="74"/>
      <c r="AF20220" s="74"/>
      <c r="BX20220" s="73"/>
      <c r="BY20220" s="74"/>
      <c r="BZ20220" s="74"/>
      <c r="CA20220" s="74"/>
      <c r="CF20220" s="79"/>
      <c r="CL20220" s="79"/>
    </row>
    <row r="20221" spans="30:90">
      <c r="AD20221" s="73"/>
      <c r="AE20221" s="74"/>
      <c r="AF20221" s="74"/>
      <c r="BX20221" s="73"/>
      <c r="BY20221" s="74"/>
      <c r="BZ20221" s="74"/>
      <c r="CA20221" s="74"/>
      <c r="CF20221" s="79"/>
      <c r="CL20221" s="79"/>
    </row>
    <row r="20222" spans="30:90">
      <c r="AD20222" s="73"/>
      <c r="AE20222" s="74"/>
      <c r="AF20222" s="74"/>
      <c r="BX20222" s="73"/>
      <c r="BY20222" s="74"/>
      <c r="BZ20222" s="74"/>
      <c r="CA20222" s="74"/>
      <c r="CF20222" s="79"/>
      <c r="CL20222" s="79"/>
    </row>
    <row r="20223" spans="30:90">
      <c r="AD20223" s="73"/>
      <c r="AE20223" s="74"/>
      <c r="AF20223" s="74"/>
      <c r="BX20223" s="73"/>
      <c r="BY20223" s="74"/>
      <c r="BZ20223" s="74"/>
      <c r="CA20223" s="74"/>
      <c r="CF20223" s="79"/>
      <c r="CL20223" s="79"/>
    </row>
    <row r="20224" spans="30:90">
      <c r="AD20224" s="73"/>
      <c r="AE20224" s="74"/>
      <c r="AF20224" s="74"/>
      <c r="BX20224" s="73"/>
      <c r="BY20224" s="74"/>
      <c r="BZ20224" s="74"/>
      <c r="CA20224" s="74"/>
      <c r="CF20224" s="79"/>
      <c r="CL20224" s="79"/>
    </row>
    <row r="20225" spans="30:90">
      <c r="AD20225" s="73"/>
      <c r="AE20225" s="74"/>
      <c r="AF20225" s="74"/>
      <c r="BX20225" s="73"/>
      <c r="BY20225" s="74"/>
      <c r="BZ20225" s="74"/>
      <c r="CA20225" s="74"/>
      <c r="CF20225" s="79"/>
      <c r="CL20225" s="79"/>
    </row>
    <row r="20226" spans="30:90">
      <c r="AD20226" s="73"/>
      <c r="AE20226" s="74"/>
      <c r="AF20226" s="74"/>
      <c r="BX20226" s="73"/>
      <c r="BY20226" s="74"/>
      <c r="BZ20226" s="74"/>
      <c r="CA20226" s="74"/>
      <c r="CF20226" s="79"/>
      <c r="CL20226" s="79"/>
    </row>
    <row r="20227" spans="30:90">
      <c r="AD20227" s="73"/>
      <c r="AE20227" s="74"/>
      <c r="AF20227" s="74"/>
      <c r="BX20227" s="73"/>
      <c r="BY20227" s="74"/>
      <c r="BZ20227" s="74"/>
      <c r="CA20227" s="74"/>
      <c r="CF20227" s="79"/>
      <c r="CL20227" s="79"/>
    </row>
    <row r="20228" spans="30:90">
      <c r="AD20228" s="73"/>
      <c r="AE20228" s="74"/>
      <c r="AF20228" s="74"/>
      <c r="BX20228" s="73"/>
      <c r="BY20228" s="74"/>
      <c r="BZ20228" s="74"/>
      <c r="CA20228" s="74"/>
      <c r="CF20228" s="79"/>
      <c r="CL20228" s="79"/>
    </row>
    <row r="20229" spans="30:90">
      <c r="AD20229" s="73"/>
      <c r="AE20229" s="74"/>
      <c r="AF20229" s="74"/>
      <c r="BX20229" s="73"/>
      <c r="BY20229" s="74"/>
      <c r="BZ20229" s="74"/>
      <c r="CA20229" s="74"/>
      <c r="CF20229" s="79"/>
      <c r="CL20229" s="79"/>
    </row>
    <row r="20230" spans="30:90">
      <c r="AD20230" s="73"/>
      <c r="AE20230" s="74"/>
      <c r="AF20230" s="74"/>
      <c r="BX20230" s="73"/>
      <c r="BY20230" s="74"/>
      <c r="BZ20230" s="74"/>
      <c r="CA20230" s="74"/>
      <c r="CF20230" s="79"/>
      <c r="CL20230" s="79"/>
    </row>
    <row r="20231" spans="30:90">
      <c r="AD20231" s="73"/>
      <c r="AE20231" s="74"/>
      <c r="AF20231" s="74"/>
      <c r="BX20231" s="73"/>
      <c r="BY20231" s="74"/>
      <c r="BZ20231" s="74"/>
      <c r="CA20231" s="74"/>
      <c r="CF20231" s="79"/>
      <c r="CL20231" s="79"/>
    </row>
    <row r="20232" spans="30:90">
      <c r="AD20232" s="73"/>
      <c r="AE20232" s="74"/>
      <c r="AF20232" s="74"/>
      <c r="BX20232" s="73"/>
      <c r="BY20232" s="74"/>
      <c r="BZ20232" s="74"/>
      <c r="CA20232" s="74"/>
      <c r="CF20232" s="79"/>
      <c r="CL20232" s="79"/>
    </row>
    <row r="20233" spans="30:90">
      <c r="AD20233" s="73"/>
      <c r="AE20233" s="74"/>
      <c r="AF20233" s="74"/>
      <c r="BX20233" s="73"/>
      <c r="BY20233" s="74"/>
      <c r="BZ20233" s="74"/>
      <c r="CA20233" s="74"/>
      <c r="CF20233" s="79"/>
      <c r="CL20233" s="79"/>
    </row>
    <row r="20234" spans="30:90">
      <c r="AD20234" s="73"/>
      <c r="AE20234" s="74"/>
      <c r="AF20234" s="74"/>
      <c r="BX20234" s="73"/>
      <c r="BY20234" s="74"/>
      <c r="BZ20234" s="74"/>
      <c r="CA20234" s="74"/>
      <c r="CF20234" s="79"/>
      <c r="CL20234" s="79"/>
    </row>
    <row r="20235" spans="30:90">
      <c r="AD20235" s="73"/>
      <c r="AE20235" s="74"/>
      <c r="AF20235" s="74"/>
      <c r="BX20235" s="73"/>
      <c r="BY20235" s="74"/>
      <c r="BZ20235" s="74"/>
      <c r="CA20235" s="74"/>
      <c r="CF20235" s="79"/>
      <c r="CL20235" s="79"/>
    </row>
    <row r="20236" spans="30:90">
      <c r="AD20236" s="73"/>
      <c r="AE20236" s="74"/>
      <c r="AF20236" s="74"/>
      <c r="BX20236" s="73"/>
      <c r="BY20236" s="74"/>
      <c r="BZ20236" s="74"/>
      <c r="CA20236" s="74"/>
      <c r="CF20236" s="79"/>
      <c r="CL20236" s="79"/>
    </row>
    <row r="20237" spans="30:90">
      <c r="AD20237" s="73"/>
      <c r="AE20237" s="74"/>
      <c r="AF20237" s="74"/>
      <c r="BX20237" s="73"/>
      <c r="BY20237" s="74"/>
      <c r="BZ20237" s="74"/>
      <c r="CA20237" s="74"/>
      <c r="CF20237" s="79"/>
      <c r="CL20237" s="79"/>
    </row>
    <row r="20238" spans="30:90">
      <c r="AD20238" s="73"/>
      <c r="AE20238" s="74"/>
      <c r="AF20238" s="74"/>
      <c r="BX20238" s="73"/>
      <c r="BY20238" s="74"/>
      <c r="BZ20238" s="74"/>
      <c r="CA20238" s="74"/>
      <c r="CF20238" s="79"/>
      <c r="CL20238" s="79"/>
    </row>
    <row r="20239" spans="30:90">
      <c r="AD20239" s="73"/>
      <c r="AE20239" s="74"/>
      <c r="AF20239" s="74"/>
      <c r="BX20239" s="73"/>
      <c r="BY20239" s="74"/>
      <c r="BZ20239" s="74"/>
      <c r="CA20239" s="74"/>
      <c r="CF20239" s="79"/>
      <c r="CL20239" s="79"/>
    </row>
    <row r="20240" spans="30:90">
      <c r="AD20240" s="73"/>
      <c r="AE20240" s="74"/>
      <c r="AF20240" s="74"/>
      <c r="BX20240" s="73"/>
      <c r="BY20240" s="74"/>
      <c r="BZ20240" s="74"/>
      <c r="CA20240" s="74"/>
      <c r="CF20240" s="79"/>
      <c r="CL20240" s="79"/>
    </row>
    <row r="20241" spans="30:90">
      <c r="AD20241" s="73"/>
      <c r="AE20241" s="74"/>
      <c r="AF20241" s="74"/>
      <c r="BX20241" s="73"/>
      <c r="BY20241" s="74"/>
      <c r="BZ20241" s="74"/>
      <c r="CA20241" s="74"/>
      <c r="CF20241" s="79"/>
      <c r="CL20241" s="79"/>
    </row>
    <row r="20242" spans="30:90">
      <c r="AD20242" s="73"/>
      <c r="AE20242" s="74"/>
      <c r="AF20242" s="74"/>
      <c r="BX20242" s="73"/>
      <c r="BY20242" s="74"/>
      <c r="BZ20242" s="74"/>
      <c r="CA20242" s="74"/>
      <c r="CF20242" s="79"/>
      <c r="CL20242" s="79"/>
    </row>
    <row r="20243" spans="30:90">
      <c r="AD20243" s="73"/>
      <c r="AE20243" s="74"/>
      <c r="AF20243" s="74"/>
      <c r="BX20243" s="73"/>
      <c r="BY20243" s="74"/>
      <c r="BZ20243" s="74"/>
      <c r="CA20243" s="74"/>
      <c r="CF20243" s="79"/>
      <c r="CL20243" s="79"/>
    </row>
    <row r="20244" spans="30:90">
      <c r="AD20244" s="73"/>
      <c r="AE20244" s="74"/>
      <c r="AF20244" s="74"/>
      <c r="BX20244" s="73"/>
      <c r="BY20244" s="74"/>
      <c r="BZ20244" s="74"/>
      <c r="CA20244" s="74"/>
      <c r="CF20244" s="79"/>
      <c r="CL20244" s="79"/>
    </row>
    <row r="20245" spans="30:90">
      <c r="AD20245" s="73"/>
      <c r="AE20245" s="74"/>
      <c r="AF20245" s="74"/>
      <c r="BX20245" s="73"/>
      <c r="BY20245" s="74"/>
      <c r="BZ20245" s="74"/>
      <c r="CA20245" s="74"/>
      <c r="CF20245" s="79"/>
      <c r="CL20245" s="79"/>
    </row>
    <row r="20246" spans="30:90">
      <c r="AD20246" s="73"/>
      <c r="AE20246" s="74"/>
      <c r="AF20246" s="74"/>
      <c r="BX20246" s="73"/>
      <c r="BY20246" s="74"/>
      <c r="BZ20246" s="74"/>
      <c r="CA20246" s="74"/>
      <c r="CF20246" s="79"/>
      <c r="CL20246" s="79"/>
    </row>
    <row r="20247" spans="30:90">
      <c r="AD20247" s="73"/>
      <c r="AE20247" s="74"/>
      <c r="AF20247" s="74"/>
      <c r="BX20247" s="73"/>
      <c r="BY20247" s="74"/>
      <c r="BZ20247" s="74"/>
      <c r="CA20247" s="74"/>
      <c r="CF20247" s="79"/>
      <c r="CL20247" s="79"/>
    </row>
    <row r="20248" spans="30:90">
      <c r="AD20248" s="73"/>
      <c r="AE20248" s="74"/>
      <c r="AF20248" s="74"/>
      <c r="BX20248" s="73"/>
      <c r="BY20248" s="74"/>
      <c r="BZ20248" s="74"/>
      <c r="CA20248" s="74"/>
      <c r="CF20248" s="79"/>
      <c r="CL20248" s="79"/>
    </row>
    <row r="20249" spans="30:90">
      <c r="AD20249" s="73"/>
      <c r="AE20249" s="74"/>
      <c r="AF20249" s="74"/>
      <c r="BX20249" s="73"/>
      <c r="BY20249" s="74"/>
      <c r="BZ20249" s="74"/>
      <c r="CA20249" s="74"/>
      <c r="CF20249" s="79"/>
      <c r="CL20249" s="79"/>
    </row>
    <row r="20250" spans="30:90">
      <c r="AD20250" s="73"/>
      <c r="AE20250" s="74"/>
      <c r="AF20250" s="74"/>
      <c r="BX20250" s="73"/>
      <c r="BY20250" s="74"/>
      <c r="BZ20250" s="74"/>
      <c r="CA20250" s="74"/>
      <c r="CF20250" s="79"/>
      <c r="CL20250" s="79"/>
    </row>
    <row r="20251" spans="30:90">
      <c r="AD20251" s="73"/>
      <c r="AE20251" s="74"/>
      <c r="AF20251" s="74"/>
      <c r="BX20251" s="73"/>
      <c r="BY20251" s="74"/>
      <c r="BZ20251" s="74"/>
      <c r="CA20251" s="74"/>
      <c r="CF20251" s="79"/>
      <c r="CL20251" s="79"/>
    </row>
    <row r="20252" spans="30:90">
      <c r="AD20252" s="73"/>
      <c r="AE20252" s="74"/>
      <c r="AF20252" s="74"/>
      <c r="BX20252" s="73"/>
      <c r="BY20252" s="74"/>
      <c r="BZ20252" s="74"/>
      <c r="CA20252" s="74"/>
      <c r="CF20252" s="79"/>
      <c r="CL20252" s="79"/>
    </row>
    <row r="20253" spans="30:90">
      <c r="AD20253" s="73"/>
      <c r="AE20253" s="74"/>
      <c r="AF20253" s="74"/>
      <c r="BX20253" s="73"/>
      <c r="BY20253" s="74"/>
      <c r="BZ20253" s="74"/>
      <c r="CA20253" s="74"/>
      <c r="CF20253" s="79"/>
      <c r="CL20253" s="79"/>
    </row>
    <row r="20254" spans="30:90">
      <c r="AD20254" s="73"/>
      <c r="AE20254" s="74"/>
      <c r="AF20254" s="74"/>
      <c r="BX20254" s="73"/>
      <c r="BY20254" s="74"/>
      <c r="BZ20254" s="74"/>
      <c r="CA20254" s="74"/>
      <c r="CF20254" s="79"/>
      <c r="CL20254" s="79"/>
    </row>
    <row r="20255" spans="30:90">
      <c r="AD20255" s="73"/>
      <c r="AE20255" s="74"/>
      <c r="AF20255" s="74"/>
      <c r="BX20255" s="73"/>
      <c r="BY20255" s="74"/>
      <c r="BZ20255" s="74"/>
      <c r="CA20255" s="74"/>
      <c r="CF20255" s="79"/>
      <c r="CL20255" s="79"/>
    </row>
    <row r="20256" spans="30:90">
      <c r="AD20256" s="73"/>
      <c r="AE20256" s="74"/>
      <c r="AF20256" s="74"/>
      <c r="BX20256" s="73"/>
      <c r="BY20256" s="74"/>
      <c r="BZ20256" s="74"/>
      <c r="CA20256" s="74"/>
      <c r="CF20256" s="79"/>
      <c r="CL20256" s="79"/>
    </row>
    <row r="20257" spans="30:90">
      <c r="AD20257" s="73"/>
      <c r="AE20257" s="74"/>
      <c r="AF20257" s="74"/>
      <c r="BX20257" s="73"/>
      <c r="BY20257" s="74"/>
      <c r="BZ20257" s="74"/>
      <c r="CA20257" s="74"/>
      <c r="CF20257" s="79"/>
      <c r="CL20257" s="79"/>
    </row>
    <row r="20258" spans="30:90">
      <c r="AD20258" s="73"/>
      <c r="AE20258" s="74"/>
      <c r="AF20258" s="74"/>
      <c r="BX20258" s="73"/>
      <c r="BY20258" s="74"/>
      <c r="BZ20258" s="74"/>
      <c r="CA20258" s="74"/>
      <c r="CF20258" s="79"/>
      <c r="CL20258" s="79"/>
    </row>
    <row r="20259" spans="30:90">
      <c r="AD20259" s="73"/>
      <c r="AE20259" s="74"/>
      <c r="AF20259" s="74"/>
      <c r="BX20259" s="73"/>
      <c r="BY20259" s="74"/>
      <c r="BZ20259" s="74"/>
      <c r="CA20259" s="74"/>
      <c r="CF20259" s="79"/>
      <c r="CL20259" s="79"/>
    </row>
    <row r="20260" spans="30:90">
      <c r="AD20260" s="73"/>
      <c r="AE20260" s="74"/>
      <c r="AF20260" s="74"/>
      <c r="BX20260" s="73"/>
      <c r="BY20260" s="74"/>
      <c r="BZ20260" s="74"/>
      <c r="CA20260" s="74"/>
      <c r="CF20260" s="79"/>
      <c r="CL20260" s="79"/>
    </row>
    <row r="20261" spans="30:90">
      <c r="AD20261" s="73"/>
      <c r="AE20261" s="74"/>
      <c r="AF20261" s="74"/>
      <c r="BX20261" s="73"/>
      <c r="BY20261" s="74"/>
      <c r="BZ20261" s="74"/>
      <c r="CA20261" s="74"/>
      <c r="CF20261" s="79"/>
      <c r="CL20261" s="79"/>
    </row>
    <row r="20262" spans="30:90">
      <c r="AD20262" s="73"/>
      <c r="AE20262" s="74"/>
      <c r="AF20262" s="74"/>
      <c r="BX20262" s="73"/>
      <c r="BY20262" s="74"/>
      <c r="BZ20262" s="74"/>
      <c r="CA20262" s="74"/>
      <c r="CF20262" s="79"/>
      <c r="CL20262" s="79"/>
    </row>
    <row r="20263" spans="30:90">
      <c r="AD20263" s="73"/>
      <c r="AE20263" s="74"/>
      <c r="AF20263" s="74"/>
      <c r="BX20263" s="73"/>
      <c r="BY20263" s="74"/>
      <c r="BZ20263" s="74"/>
      <c r="CA20263" s="74"/>
      <c r="CF20263" s="79"/>
      <c r="CL20263" s="79"/>
    </row>
    <row r="20264" spans="30:90">
      <c r="AD20264" s="73"/>
      <c r="AE20264" s="74"/>
      <c r="AF20264" s="74"/>
      <c r="BX20264" s="73"/>
      <c r="BY20264" s="74"/>
      <c r="BZ20264" s="74"/>
      <c r="CA20264" s="74"/>
      <c r="CF20264" s="79"/>
      <c r="CL20264" s="79"/>
    </row>
    <row r="20265" spans="30:90">
      <c r="AD20265" s="73"/>
      <c r="AE20265" s="74"/>
      <c r="AF20265" s="74"/>
      <c r="BX20265" s="73"/>
      <c r="BY20265" s="74"/>
      <c r="BZ20265" s="74"/>
      <c r="CA20265" s="74"/>
      <c r="CF20265" s="79"/>
      <c r="CL20265" s="79"/>
    </row>
    <row r="20266" spans="30:90">
      <c r="AD20266" s="73"/>
      <c r="AE20266" s="74"/>
      <c r="AF20266" s="74"/>
      <c r="BX20266" s="73"/>
      <c r="BY20266" s="74"/>
      <c r="BZ20266" s="74"/>
      <c r="CA20266" s="74"/>
      <c r="CF20266" s="79"/>
      <c r="CL20266" s="79"/>
    </row>
    <row r="20267" spans="30:90">
      <c r="AD20267" s="73"/>
      <c r="AE20267" s="74"/>
      <c r="AF20267" s="74"/>
      <c r="BX20267" s="73"/>
      <c r="BY20267" s="74"/>
      <c r="BZ20267" s="74"/>
      <c r="CA20267" s="74"/>
      <c r="CF20267" s="79"/>
      <c r="CL20267" s="79"/>
    </row>
    <row r="20268" spans="30:90">
      <c r="AD20268" s="73"/>
      <c r="AE20268" s="74"/>
      <c r="AF20268" s="74"/>
      <c r="BX20268" s="73"/>
      <c r="BY20268" s="74"/>
      <c r="BZ20268" s="74"/>
      <c r="CA20268" s="74"/>
      <c r="CF20268" s="79"/>
      <c r="CL20268" s="79"/>
    </row>
    <row r="20269" spans="30:90">
      <c r="AD20269" s="73"/>
      <c r="AE20269" s="74"/>
      <c r="AF20269" s="74"/>
      <c r="BX20269" s="73"/>
      <c r="BY20269" s="74"/>
      <c r="BZ20269" s="74"/>
      <c r="CA20269" s="74"/>
      <c r="CF20269" s="79"/>
      <c r="CL20269" s="79"/>
    </row>
    <row r="20270" spans="30:90">
      <c r="AD20270" s="73"/>
      <c r="AE20270" s="74"/>
      <c r="AF20270" s="74"/>
      <c r="BX20270" s="73"/>
      <c r="BY20270" s="74"/>
      <c r="BZ20270" s="74"/>
      <c r="CA20270" s="74"/>
      <c r="CF20270" s="79"/>
      <c r="CL20270" s="79"/>
    </row>
    <row r="20271" spans="30:90">
      <c r="AD20271" s="73"/>
      <c r="AE20271" s="74"/>
      <c r="AF20271" s="74"/>
      <c r="BX20271" s="73"/>
      <c r="BY20271" s="74"/>
      <c r="BZ20271" s="74"/>
      <c r="CA20271" s="74"/>
      <c r="CF20271" s="79"/>
      <c r="CL20271" s="79"/>
    </row>
    <row r="20272" spans="30:90">
      <c r="AD20272" s="73"/>
      <c r="AE20272" s="74"/>
      <c r="AF20272" s="74"/>
      <c r="BX20272" s="73"/>
      <c r="BY20272" s="74"/>
      <c r="BZ20272" s="74"/>
      <c r="CA20272" s="74"/>
      <c r="CF20272" s="79"/>
      <c r="CL20272" s="79"/>
    </row>
    <row r="20273" spans="30:90">
      <c r="AD20273" s="73"/>
      <c r="AE20273" s="74"/>
      <c r="AF20273" s="74"/>
      <c r="BX20273" s="73"/>
      <c r="BY20273" s="74"/>
      <c r="BZ20273" s="74"/>
      <c r="CA20273" s="74"/>
      <c r="CF20273" s="79"/>
      <c r="CL20273" s="79"/>
    </row>
    <row r="20274" spans="30:90">
      <c r="AD20274" s="73"/>
      <c r="AE20274" s="74"/>
      <c r="AF20274" s="74"/>
      <c r="BX20274" s="73"/>
      <c r="BY20274" s="74"/>
      <c r="BZ20274" s="74"/>
      <c r="CA20274" s="74"/>
      <c r="CF20274" s="79"/>
      <c r="CL20274" s="79"/>
    </row>
    <row r="20275" spans="30:90">
      <c r="AD20275" s="73"/>
      <c r="AE20275" s="74"/>
      <c r="AF20275" s="74"/>
      <c r="BX20275" s="73"/>
      <c r="BY20275" s="74"/>
      <c r="BZ20275" s="74"/>
      <c r="CA20275" s="74"/>
      <c r="CF20275" s="79"/>
      <c r="CL20275" s="79"/>
    </row>
    <row r="20276" spans="30:90">
      <c r="AD20276" s="73"/>
      <c r="AE20276" s="74"/>
      <c r="AF20276" s="74"/>
      <c r="BX20276" s="73"/>
      <c r="BY20276" s="74"/>
      <c r="BZ20276" s="74"/>
      <c r="CA20276" s="74"/>
      <c r="CF20276" s="79"/>
      <c r="CL20276" s="79"/>
    </row>
    <row r="20277" spans="30:90">
      <c r="AD20277" s="73"/>
      <c r="AE20277" s="74"/>
      <c r="AF20277" s="74"/>
      <c r="BX20277" s="73"/>
      <c r="BY20277" s="74"/>
      <c r="BZ20277" s="74"/>
      <c r="CA20277" s="74"/>
      <c r="CF20277" s="79"/>
      <c r="CL20277" s="79"/>
    </row>
    <row r="20278" spans="30:90">
      <c r="AD20278" s="73"/>
      <c r="AE20278" s="74"/>
      <c r="AF20278" s="74"/>
      <c r="BX20278" s="73"/>
      <c r="BY20278" s="74"/>
      <c r="BZ20278" s="74"/>
      <c r="CA20278" s="74"/>
      <c r="CF20278" s="79"/>
      <c r="CL20278" s="79"/>
    </row>
    <row r="20279" spans="30:90">
      <c r="AD20279" s="73"/>
      <c r="AE20279" s="74"/>
      <c r="AF20279" s="74"/>
      <c r="BX20279" s="73"/>
      <c r="BY20279" s="74"/>
      <c r="BZ20279" s="74"/>
      <c r="CA20279" s="74"/>
      <c r="CF20279" s="79"/>
      <c r="CL20279" s="79"/>
    </row>
    <row r="20280" spans="30:90">
      <c r="AD20280" s="73"/>
      <c r="AE20280" s="74"/>
      <c r="AF20280" s="74"/>
      <c r="BX20280" s="73"/>
      <c r="BY20280" s="74"/>
      <c r="BZ20280" s="74"/>
      <c r="CA20280" s="74"/>
      <c r="CF20280" s="79"/>
      <c r="CL20280" s="79"/>
    </row>
    <row r="20281" spans="30:90">
      <c r="AD20281" s="73"/>
      <c r="AE20281" s="74"/>
      <c r="AF20281" s="74"/>
      <c r="BX20281" s="73"/>
      <c r="BY20281" s="74"/>
      <c r="BZ20281" s="74"/>
      <c r="CA20281" s="74"/>
      <c r="CF20281" s="79"/>
      <c r="CL20281" s="79"/>
    </row>
    <row r="20282" spans="30:90">
      <c r="AD20282" s="73"/>
      <c r="AE20282" s="74"/>
      <c r="AF20282" s="74"/>
      <c r="BX20282" s="73"/>
      <c r="BY20282" s="74"/>
      <c r="BZ20282" s="74"/>
      <c r="CA20282" s="74"/>
      <c r="CF20282" s="79"/>
      <c r="CL20282" s="79"/>
    </row>
    <row r="20283" spans="30:90">
      <c r="AD20283" s="73"/>
      <c r="AE20283" s="74"/>
      <c r="AF20283" s="74"/>
      <c r="BX20283" s="73"/>
      <c r="BY20283" s="74"/>
      <c r="BZ20283" s="74"/>
      <c r="CA20283" s="74"/>
      <c r="CF20283" s="79"/>
      <c r="CL20283" s="79"/>
    </row>
    <row r="20284" spans="30:90">
      <c r="AD20284" s="73"/>
      <c r="AE20284" s="74"/>
      <c r="AF20284" s="74"/>
      <c r="BX20284" s="73"/>
      <c r="BY20284" s="74"/>
      <c r="BZ20284" s="74"/>
      <c r="CA20284" s="74"/>
      <c r="CF20284" s="79"/>
      <c r="CL20284" s="79"/>
    </row>
    <row r="20285" spans="30:90">
      <c r="AD20285" s="73"/>
      <c r="AE20285" s="74"/>
      <c r="AF20285" s="74"/>
      <c r="BX20285" s="73"/>
      <c r="BY20285" s="74"/>
      <c r="BZ20285" s="74"/>
      <c r="CA20285" s="74"/>
      <c r="CF20285" s="79"/>
      <c r="CL20285" s="79"/>
    </row>
    <row r="20286" spans="30:90">
      <c r="AD20286" s="73"/>
      <c r="AE20286" s="74"/>
      <c r="AF20286" s="74"/>
      <c r="BX20286" s="73"/>
      <c r="BY20286" s="74"/>
      <c r="BZ20286" s="74"/>
      <c r="CA20286" s="74"/>
      <c r="CF20286" s="79"/>
      <c r="CL20286" s="79"/>
    </row>
    <row r="20287" spans="30:90">
      <c r="AD20287" s="73"/>
      <c r="AE20287" s="74"/>
      <c r="AF20287" s="74"/>
      <c r="BX20287" s="73"/>
      <c r="BY20287" s="74"/>
      <c r="BZ20287" s="74"/>
      <c r="CA20287" s="74"/>
      <c r="CF20287" s="79"/>
      <c r="CL20287" s="79"/>
    </row>
    <row r="20288" spans="30:90">
      <c r="AD20288" s="73"/>
      <c r="AE20288" s="74"/>
      <c r="AF20288" s="74"/>
      <c r="BX20288" s="73"/>
      <c r="BY20288" s="74"/>
      <c r="BZ20288" s="74"/>
      <c r="CA20288" s="74"/>
      <c r="CF20288" s="79"/>
      <c r="CL20288" s="79"/>
    </row>
    <row r="20289" spans="30:90">
      <c r="AD20289" s="73"/>
      <c r="AE20289" s="74"/>
      <c r="AF20289" s="74"/>
      <c r="BX20289" s="73"/>
      <c r="BY20289" s="74"/>
      <c r="BZ20289" s="74"/>
      <c r="CA20289" s="74"/>
      <c r="CF20289" s="79"/>
      <c r="CL20289" s="79"/>
    </row>
    <row r="20290" spans="30:90">
      <c r="AD20290" s="73"/>
      <c r="AE20290" s="74"/>
      <c r="AF20290" s="74"/>
      <c r="BX20290" s="73"/>
      <c r="BY20290" s="74"/>
      <c r="BZ20290" s="74"/>
      <c r="CA20290" s="74"/>
      <c r="CF20290" s="79"/>
      <c r="CL20290" s="79"/>
    </row>
    <row r="20291" spans="30:90">
      <c r="AD20291" s="73"/>
      <c r="AE20291" s="74"/>
      <c r="AF20291" s="74"/>
      <c r="BX20291" s="73"/>
      <c r="BY20291" s="74"/>
      <c r="BZ20291" s="74"/>
      <c r="CA20291" s="74"/>
      <c r="CF20291" s="79"/>
      <c r="CL20291" s="79"/>
    </row>
    <row r="20292" spans="30:90">
      <c r="AD20292" s="73"/>
      <c r="AE20292" s="74"/>
      <c r="AF20292" s="74"/>
      <c r="BX20292" s="73"/>
      <c r="BY20292" s="74"/>
      <c r="BZ20292" s="74"/>
      <c r="CA20292" s="74"/>
      <c r="CF20292" s="79"/>
      <c r="CL20292" s="79"/>
    </row>
    <row r="20293" spans="30:90">
      <c r="AD20293" s="73"/>
      <c r="AE20293" s="74"/>
      <c r="AF20293" s="74"/>
      <c r="BX20293" s="73"/>
      <c r="BY20293" s="74"/>
      <c r="BZ20293" s="74"/>
      <c r="CA20293" s="74"/>
      <c r="CF20293" s="79"/>
      <c r="CL20293" s="79"/>
    </row>
    <row r="20294" spans="30:90">
      <c r="AD20294" s="73"/>
      <c r="AE20294" s="74"/>
      <c r="AF20294" s="74"/>
      <c r="BX20294" s="73"/>
      <c r="BY20294" s="74"/>
      <c r="BZ20294" s="74"/>
      <c r="CA20294" s="74"/>
      <c r="CF20294" s="79"/>
      <c r="CL20294" s="79"/>
    </row>
    <row r="20295" spans="30:90">
      <c r="AD20295" s="73"/>
      <c r="AE20295" s="74"/>
      <c r="AF20295" s="74"/>
      <c r="BX20295" s="73"/>
      <c r="BY20295" s="74"/>
      <c r="BZ20295" s="74"/>
      <c r="CA20295" s="74"/>
      <c r="CF20295" s="79"/>
      <c r="CL20295" s="79"/>
    </row>
    <row r="20296" spans="30:90">
      <c r="AD20296" s="73"/>
      <c r="AE20296" s="74"/>
      <c r="AF20296" s="74"/>
      <c r="BX20296" s="73"/>
      <c r="BY20296" s="74"/>
      <c r="BZ20296" s="74"/>
      <c r="CA20296" s="74"/>
      <c r="CF20296" s="79"/>
      <c r="CL20296" s="79"/>
    </row>
    <row r="20297" spans="30:90">
      <c r="AD20297" s="73"/>
      <c r="AE20297" s="74"/>
      <c r="AF20297" s="74"/>
      <c r="BX20297" s="73"/>
      <c r="BY20297" s="74"/>
      <c r="BZ20297" s="74"/>
      <c r="CA20297" s="74"/>
      <c r="CF20297" s="79"/>
      <c r="CL20297" s="79"/>
    </row>
    <row r="20298" spans="30:90">
      <c r="AD20298" s="73"/>
      <c r="AE20298" s="74"/>
      <c r="AF20298" s="74"/>
      <c r="BX20298" s="73"/>
      <c r="BY20298" s="74"/>
      <c r="BZ20298" s="74"/>
      <c r="CA20298" s="74"/>
      <c r="CF20298" s="79"/>
      <c r="CL20298" s="79"/>
    </row>
    <row r="20299" spans="30:90">
      <c r="AD20299" s="73"/>
      <c r="AE20299" s="74"/>
      <c r="AF20299" s="74"/>
      <c r="BX20299" s="73"/>
      <c r="BY20299" s="74"/>
      <c r="BZ20299" s="74"/>
      <c r="CA20299" s="74"/>
      <c r="CF20299" s="79"/>
      <c r="CL20299" s="79"/>
    </row>
    <row r="20300" spans="30:90">
      <c r="AD20300" s="73"/>
      <c r="AE20300" s="74"/>
      <c r="AF20300" s="74"/>
      <c r="BX20300" s="73"/>
      <c r="BY20300" s="74"/>
      <c r="BZ20300" s="74"/>
      <c r="CA20300" s="74"/>
      <c r="CF20300" s="79"/>
      <c r="CL20300" s="79"/>
    </row>
    <row r="20301" spans="30:90">
      <c r="AD20301" s="73"/>
      <c r="AE20301" s="74"/>
      <c r="AF20301" s="74"/>
      <c r="BX20301" s="73"/>
      <c r="BY20301" s="74"/>
      <c r="BZ20301" s="74"/>
      <c r="CA20301" s="74"/>
      <c r="CF20301" s="79"/>
      <c r="CL20301" s="79"/>
    </row>
    <row r="20302" spans="30:90">
      <c r="AD20302" s="73"/>
      <c r="AE20302" s="74"/>
      <c r="AF20302" s="74"/>
      <c r="BX20302" s="73"/>
      <c r="BY20302" s="74"/>
      <c r="BZ20302" s="74"/>
      <c r="CA20302" s="74"/>
      <c r="CF20302" s="79"/>
      <c r="CL20302" s="79"/>
    </row>
    <row r="20303" spans="30:90">
      <c r="AD20303" s="73"/>
      <c r="AE20303" s="74"/>
      <c r="AF20303" s="74"/>
      <c r="BX20303" s="73"/>
      <c r="BY20303" s="74"/>
      <c r="BZ20303" s="74"/>
      <c r="CA20303" s="74"/>
      <c r="CF20303" s="79"/>
      <c r="CL20303" s="79"/>
    </row>
    <row r="20304" spans="30:90">
      <c r="AD20304" s="73"/>
      <c r="AE20304" s="74"/>
      <c r="AF20304" s="74"/>
      <c r="BX20304" s="73"/>
      <c r="BY20304" s="74"/>
      <c r="BZ20304" s="74"/>
      <c r="CA20304" s="74"/>
      <c r="CF20304" s="79"/>
      <c r="CL20304" s="79"/>
    </row>
    <row r="20305" spans="30:90">
      <c r="AD20305" s="73"/>
      <c r="AE20305" s="74"/>
      <c r="AF20305" s="74"/>
      <c r="BX20305" s="73"/>
      <c r="BY20305" s="74"/>
      <c r="BZ20305" s="74"/>
      <c r="CA20305" s="74"/>
      <c r="CF20305" s="79"/>
      <c r="CL20305" s="79"/>
    </row>
    <row r="20306" spans="30:90">
      <c r="AD20306" s="73"/>
      <c r="AE20306" s="74"/>
      <c r="AF20306" s="74"/>
      <c r="BX20306" s="73"/>
      <c r="BY20306" s="74"/>
      <c r="BZ20306" s="74"/>
      <c r="CA20306" s="74"/>
      <c r="CF20306" s="79"/>
      <c r="CL20306" s="79"/>
    </row>
    <row r="20307" spans="30:90">
      <c r="AD20307" s="73"/>
      <c r="AE20307" s="74"/>
      <c r="AF20307" s="74"/>
      <c r="BX20307" s="73"/>
      <c r="BY20307" s="74"/>
      <c r="BZ20307" s="74"/>
      <c r="CA20307" s="74"/>
      <c r="CF20307" s="79"/>
      <c r="CL20307" s="79"/>
    </row>
    <row r="20308" spans="30:90">
      <c r="AD20308" s="73"/>
      <c r="AE20308" s="74"/>
      <c r="AF20308" s="74"/>
      <c r="BX20308" s="73"/>
      <c r="BY20308" s="74"/>
      <c r="BZ20308" s="74"/>
      <c r="CA20308" s="74"/>
      <c r="CF20308" s="79"/>
      <c r="CL20308" s="79"/>
    </row>
    <row r="20309" spans="30:90">
      <c r="AD20309" s="73"/>
      <c r="AE20309" s="74"/>
      <c r="AF20309" s="74"/>
      <c r="BX20309" s="73"/>
      <c r="BY20309" s="74"/>
      <c r="BZ20309" s="74"/>
      <c r="CA20309" s="74"/>
      <c r="CF20309" s="79"/>
      <c r="CL20309" s="79"/>
    </row>
    <row r="20310" spans="30:90">
      <c r="AD20310" s="73"/>
      <c r="AE20310" s="74"/>
      <c r="AF20310" s="74"/>
      <c r="BX20310" s="73"/>
      <c r="BY20310" s="74"/>
      <c r="BZ20310" s="74"/>
      <c r="CA20310" s="74"/>
      <c r="CF20310" s="79"/>
      <c r="CL20310" s="79"/>
    </row>
    <row r="20311" spans="30:90">
      <c r="AD20311" s="73"/>
      <c r="AE20311" s="74"/>
      <c r="AF20311" s="74"/>
      <c r="BX20311" s="73"/>
      <c r="BY20311" s="74"/>
      <c r="BZ20311" s="74"/>
      <c r="CA20311" s="74"/>
      <c r="CF20311" s="79"/>
      <c r="CL20311" s="79"/>
    </row>
    <row r="20312" spans="30:90">
      <c r="AD20312" s="73"/>
      <c r="AE20312" s="74"/>
      <c r="AF20312" s="74"/>
      <c r="BX20312" s="73"/>
      <c r="BY20312" s="74"/>
      <c r="BZ20312" s="74"/>
      <c r="CA20312" s="74"/>
      <c r="CF20312" s="79"/>
      <c r="CL20312" s="79"/>
    </row>
    <row r="20313" spans="30:90">
      <c r="AD20313" s="73"/>
      <c r="AE20313" s="74"/>
      <c r="AF20313" s="74"/>
      <c r="BX20313" s="73"/>
      <c r="BY20313" s="74"/>
      <c r="BZ20313" s="74"/>
      <c r="CA20313" s="74"/>
      <c r="CF20313" s="79"/>
      <c r="CL20313" s="79"/>
    </row>
    <row r="20314" spans="30:90">
      <c r="AD20314" s="73"/>
      <c r="AE20314" s="74"/>
      <c r="AF20314" s="74"/>
      <c r="BX20314" s="73"/>
      <c r="BY20314" s="74"/>
      <c r="BZ20314" s="74"/>
      <c r="CA20314" s="74"/>
      <c r="CF20314" s="79"/>
      <c r="CL20314" s="79"/>
    </row>
    <row r="20315" spans="30:90">
      <c r="AD20315" s="73"/>
      <c r="AE20315" s="74"/>
      <c r="AF20315" s="74"/>
      <c r="BX20315" s="73"/>
      <c r="BY20315" s="74"/>
      <c r="BZ20315" s="74"/>
      <c r="CA20315" s="74"/>
      <c r="CF20315" s="79"/>
      <c r="CL20315" s="79"/>
    </row>
    <row r="20316" spans="30:90">
      <c r="AD20316" s="73"/>
      <c r="AE20316" s="74"/>
      <c r="AF20316" s="74"/>
      <c r="BX20316" s="73"/>
      <c r="BY20316" s="74"/>
      <c r="BZ20316" s="74"/>
      <c r="CA20316" s="74"/>
      <c r="CF20316" s="79"/>
      <c r="CL20316" s="79"/>
    </row>
    <row r="20317" spans="30:90">
      <c r="AD20317" s="73"/>
      <c r="AE20317" s="74"/>
      <c r="AF20317" s="74"/>
      <c r="BX20317" s="73"/>
      <c r="BY20317" s="74"/>
      <c r="BZ20317" s="74"/>
      <c r="CA20317" s="74"/>
      <c r="CF20317" s="79"/>
      <c r="CL20317" s="79"/>
    </row>
    <row r="20318" spans="30:90">
      <c r="AD20318" s="73"/>
      <c r="AE20318" s="74"/>
      <c r="AF20318" s="74"/>
      <c r="BX20318" s="73"/>
      <c r="BY20318" s="74"/>
      <c r="BZ20318" s="74"/>
      <c r="CA20318" s="74"/>
      <c r="CF20318" s="79"/>
      <c r="CL20318" s="79"/>
    </row>
    <row r="20319" spans="30:90">
      <c r="AD20319" s="73"/>
      <c r="AE20319" s="74"/>
      <c r="AF20319" s="74"/>
      <c r="BX20319" s="73"/>
      <c r="BY20319" s="74"/>
      <c r="BZ20319" s="74"/>
      <c r="CA20319" s="74"/>
      <c r="CF20319" s="79"/>
      <c r="CL20319" s="79"/>
    </row>
    <row r="20320" spans="30:90">
      <c r="AD20320" s="73"/>
      <c r="AE20320" s="74"/>
      <c r="AF20320" s="74"/>
      <c r="BX20320" s="73"/>
      <c r="BY20320" s="74"/>
      <c r="BZ20320" s="74"/>
      <c r="CA20320" s="74"/>
      <c r="CF20320" s="79"/>
      <c r="CL20320" s="79"/>
    </row>
    <row r="20321" spans="30:90">
      <c r="AD20321" s="73"/>
      <c r="AE20321" s="74"/>
      <c r="AF20321" s="74"/>
      <c r="BX20321" s="73"/>
      <c r="BY20321" s="74"/>
      <c r="BZ20321" s="74"/>
      <c r="CA20321" s="74"/>
      <c r="CF20321" s="79"/>
      <c r="CL20321" s="79"/>
    </row>
    <row r="20322" spans="30:90">
      <c r="AD20322" s="73"/>
      <c r="AE20322" s="74"/>
      <c r="AF20322" s="74"/>
      <c r="BX20322" s="73"/>
      <c r="BY20322" s="74"/>
      <c r="BZ20322" s="74"/>
      <c r="CA20322" s="74"/>
      <c r="CF20322" s="79"/>
      <c r="CL20322" s="79"/>
    </row>
    <row r="20323" spans="30:90">
      <c r="AD20323" s="73"/>
      <c r="AE20323" s="74"/>
      <c r="AF20323" s="74"/>
      <c r="BX20323" s="73"/>
      <c r="BY20323" s="74"/>
      <c r="BZ20323" s="74"/>
      <c r="CA20323" s="74"/>
      <c r="CF20323" s="79"/>
      <c r="CL20323" s="79"/>
    </row>
    <row r="20324" spans="30:90">
      <c r="AD20324" s="73"/>
      <c r="AE20324" s="74"/>
      <c r="AF20324" s="74"/>
      <c r="BX20324" s="73"/>
      <c r="BY20324" s="74"/>
      <c r="BZ20324" s="74"/>
      <c r="CA20324" s="74"/>
      <c r="CF20324" s="79"/>
      <c r="CL20324" s="79"/>
    </row>
    <row r="20325" spans="30:90">
      <c r="AD20325" s="73"/>
      <c r="AE20325" s="74"/>
      <c r="AF20325" s="74"/>
      <c r="BX20325" s="73"/>
      <c r="BY20325" s="74"/>
      <c r="BZ20325" s="74"/>
      <c r="CA20325" s="74"/>
      <c r="CF20325" s="79"/>
      <c r="CL20325" s="79"/>
    </row>
    <row r="20326" spans="30:90">
      <c r="AD20326" s="73"/>
      <c r="AE20326" s="74"/>
      <c r="AF20326" s="74"/>
      <c r="BX20326" s="73"/>
      <c r="BY20326" s="74"/>
      <c r="BZ20326" s="74"/>
      <c r="CA20326" s="74"/>
      <c r="CF20326" s="79"/>
      <c r="CL20326" s="79"/>
    </row>
    <row r="20327" spans="30:90">
      <c r="AD20327" s="73"/>
      <c r="AE20327" s="74"/>
      <c r="AF20327" s="74"/>
      <c r="BX20327" s="73"/>
      <c r="BY20327" s="74"/>
      <c r="BZ20327" s="74"/>
      <c r="CA20327" s="74"/>
      <c r="CF20327" s="79"/>
      <c r="CL20327" s="79"/>
    </row>
    <row r="20328" spans="30:90">
      <c r="AD20328" s="73"/>
      <c r="AE20328" s="74"/>
      <c r="AF20328" s="74"/>
      <c r="BX20328" s="73"/>
      <c r="BY20328" s="74"/>
      <c r="BZ20328" s="74"/>
      <c r="CA20328" s="74"/>
      <c r="CF20328" s="79"/>
      <c r="CL20328" s="79"/>
    </row>
    <row r="20329" spans="30:90">
      <c r="AD20329" s="73"/>
      <c r="AE20329" s="74"/>
      <c r="AF20329" s="74"/>
      <c r="BX20329" s="73"/>
      <c r="BY20329" s="74"/>
      <c r="BZ20329" s="74"/>
      <c r="CA20329" s="74"/>
      <c r="CF20329" s="79"/>
      <c r="CL20329" s="79"/>
    </row>
    <row r="20330" spans="30:90">
      <c r="AD20330" s="73"/>
      <c r="AE20330" s="74"/>
      <c r="AF20330" s="74"/>
      <c r="BX20330" s="73"/>
      <c r="BY20330" s="74"/>
      <c r="BZ20330" s="74"/>
      <c r="CA20330" s="74"/>
      <c r="CF20330" s="79"/>
      <c r="CL20330" s="79"/>
    </row>
    <row r="20331" spans="30:90">
      <c r="AD20331" s="73"/>
      <c r="AE20331" s="74"/>
      <c r="AF20331" s="74"/>
      <c r="BX20331" s="73"/>
      <c r="BY20331" s="74"/>
      <c r="BZ20331" s="74"/>
      <c r="CA20331" s="74"/>
      <c r="CF20331" s="79"/>
      <c r="CL20331" s="79"/>
    </row>
    <row r="20332" spans="30:90">
      <c r="AD20332" s="73"/>
      <c r="AE20332" s="74"/>
      <c r="AF20332" s="74"/>
      <c r="BX20332" s="73"/>
      <c r="BY20332" s="74"/>
      <c r="BZ20332" s="74"/>
      <c r="CA20332" s="74"/>
      <c r="CF20332" s="79"/>
      <c r="CL20332" s="79"/>
    </row>
    <row r="20333" spans="30:90">
      <c r="AD20333" s="73"/>
      <c r="AE20333" s="74"/>
      <c r="AF20333" s="74"/>
      <c r="BX20333" s="73"/>
      <c r="BY20333" s="74"/>
      <c r="BZ20333" s="74"/>
      <c r="CA20333" s="74"/>
      <c r="CF20333" s="79"/>
      <c r="CL20333" s="79"/>
    </row>
    <row r="20334" spans="30:90">
      <c r="AD20334" s="73"/>
      <c r="AE20334" s="74"/>
      <c r="AF20334" s="74"/>
      <c r="BX20334" s="73"/>
      <c r="BY20334" s="74"/>
      <c r="BZ20334" s="74"/>
      <c r="CA20334" s="74"/>
      <c r="CF20334" s="79"/>
      <c r="CL20334" s="79"/>
    </row>
    <row r="20335" spans="30:90">
      <c r="AD20335" s="73"/>
      <c r="AE20335" s="74"/>
      <c r="AF20335" s="74"/>
      <c r="BX20335" s="73"/>
      <c r="BY20335" s="74"/>
      <c r="BZ20335" s="74"/>
      <c r="CA20335" s="74"/>
      <c r="CF20335" s="79"/>
      <c r="CL20335" s="79"/>
    </row>
    <row r="20336" spans="30:90">
      <c r="AD20336" s="73"/>
      <c r="AE20336" s="74"/>
      <c r="AF20336" s="74"/>
      <c r="BX20336" s="73"/>
      <c r="BY20336" s="74"/>
      <c r="BZ20336" s="74"/>
      <c r="CA20336" s="74"/>
      <c r="CF20336" s="79"/>
      <c r="CL20336" s="79"/>
    </row>
    <row r="20337" spans="30:90">
      <c r="AD20337" s="73"/>
      <c r="AE20337" s="74"/>
      <c r="AF20337" s="74"/>
      <c r="BX20337" s="73"/>
      <c r="BY20337" s="74"/>
      <c r="BZ20337" s="74"/>
      <c r="CA20337" s="74"/>
      <c r="CF20337" s="79"/>
      <c r="CL20337" s="79"/>
    </row>
    <row r="20338" spans="30:90">
      <c r="AD20338" s="73"/>
      <c r="AE20338" s="74"/>
      <c r="AF20338" s="74"/>
      <c r="BX20338" s="73"/>
      <c r="BY20338" s="74"/>
      <c r="BZ20338" s="74"/>
      <c r="CA20338" s="74"/>
      <c r="CF20338" s="79"/>
      <c r="CL20338" s="79"/>
    </row>
    <row r="20339" spans="30:90">
      <c r="AD20339" s="73"/>
      <c r="AE20339" s="74"/>
      <c r="AF20339" s="74"/>
      <c r="BX20339" s="73"/>
      <c r="BY20339" s="74"/>
      <c r="BZ20339" s="74"/>
      <c r="CA20339" s="74"/>
      <c r="CF20339" s="79"/>
      <c r="CL20339" s="79"/>
    </row>
    <row r="20340" spans="30:90">
      <c r="AD20340" s="73"/>
      <c r="AE20340" s="74"/>
      <c r="AF20340" s="74"/>
      <c r="BX20340" s="73"/>
      <c r="BY20340" s="74"/>
      <c r="BZ20340" s="74"/>
      <c r="CA20340" s="74"/>
      <c r="CF20340" s="79"/>
      <c r="CL20340" s="79"/>
    </row>
    <row r="20341" spans="30:90">
      <c r="AD20341" s="73"/>
      <c r="AE20341" s="74"/>
      <c r="AF20341" s="74"/>
      <c r="BX20341" s="73"/>
      <c r="BY20341" s="74"/>
      <c r="BZ20341" s="74"/>
      <c r="CA20341" s="74"/>
      <c r="CF20341" s="79"/>
      <c r="CL20341" s="79"/>
    </row>
    <row r="20342" spans="30:90">
      <c r="AD20342" s="73"/>
      <c r="AE20342" s="74"/>
      <c r="AF20342" s="74"/>
      <c r="BX20342" s="73"/>
      <c r="BY20342" s="74"/>
      <c r="BZ20342" s="74"/>
      <c r="CA20342" s="74"/>
      <c r="CF20342" s="79"/>
      <c r="CL20342" s="79"/>
    </row>
    <row r="20343" spans="30:90">
      <c r="AD20343" s="73"/>
      <c r="AE20343" s="74"/>
      <c r="AF20343" s="74"/>
      <c r="BX20343" s="73"/>
      <c r="BY20343" s="74"/>
      <c r="BZ20343" s="74"/>
      <c r="CA20343" s="74"/>
      <c r="CF20343" s="79"/>
      <c r="CL20343" s="79"/>
    </row>
    <row r="20344" spans="30:90">
      <c r="AD20344" s="73"/>
      <c r="AE20344" s="74"/>
      <c r="AF20344" s="74"/>
      <c r="BX20344" s="73"/>
      <c r="BY20344" s="74"/>
      <c r="BZ20344" s="74"/>
      <c r="CA20344" s="74"/>
      <c r="CF20344" s="79"/>
      <c r="CL20344" s="79"/>
    </row>
    <row r="20345" spans="30:90">
      <c r="AD20345" s="73"/>
      <c r="AE20345" s="74"/>
      <c r="AF20345" s="74"/>
      <c r="BX20345" s="73"/>
      <c r="BY20345" s="74"/>
      <c r="BZ20345" s="74"/>
      <c r="CA20345" s="74"/>
      <c r="CF20345" s="79"/>
      <c r="CL20345" s="79"/>
    </row>
    <row r="20346" spans="30:90">
      <c r="AD20346" s="73"/>
      <c r="AE20346" s="74"/>
      <c r="AF20346" s="74"/>
      <c r="BX20346" s="73"/>
      <c r="BY20346" s="74"/>
      <c r="BZ20346" s="74"/>
      <c r="CA20346" s="74"/>
      <c r="CF20346" s="79"/>
      <c r="CL20346" s="79"/>
    </row>
    <row r="20347" spans="30:90">
      <c r="AD20347" s="73"/>
      <c r="AE20347" s="74"/>
      <c r="AF20347" s="74"/>
      <c r="BX20347" s="73"/>
      <c r="BY20347" s="74"/>
      <c r="BZ20347" s="74"/>
      <c r="CA20347" s="74"/>
      <c r="CF20347" s="79"/>
      <c r="CL20347" s="79"/>
    </row>
    <row r="20348" spans="30:90">
      <c r="AD20348" s="73"/>
      <c r="AE20348" s="74"/>
      <c r="AF20348" s="74"/>
      <c r="BX20348" s="73"/>
      <c r="BY20348" s="74"/>
      <c r="BZ20348" s="74"/>
      <c r="CA20348" s="74"/>
      <c r="CF20348" s="79"/>
      <c r="CL20348" s="79"/>
    </row>
    <row r="20349" spans="30:90">
      <c r="AD20349" s="73"/>
      <c r="AE20349" s="74"/>
      <c r="AF20349" s="74"/>
      <c r="BX20349" s="73"/>
      <c r="BY20349" s="74"/>
      <c r="BZ20349" s="74"/>
      <c r="CA20349" s="74"/>
      <c r="CF20349" s="79"/>
      <c r="CL20349" s="79"/>
    </row>
    <row r="20350" spans="30:90">
      <c r="AD20350" s="73"/>
      <c r="AE20350" s="74"/>
      <c r="AF20350" s="74"/>
      <c r="BX20350" s="73"/>
      <c r="BY20350" s="74"/>
      <c r="BZ20350" s="74"/>
      <c r="CA20350" s="74"/>
      <c r="CF20350" s="79"/>
      <c r="CL20350" s="79"/>
    </row>
    <row r="20351" spans="30:90">
      <c r="AD20351" s="73"/>
      <c r="AE20351" s="74"/>
      <c r="AF20351" s="74"/>
      <c r="BX20351" s="73"/>
      <c r="BY20351" s="74"/>
      <c r="BZ20351" s="74"/>
      <c r="CA20351" s="74"/>
      <c r="CF20351" s="79"/>
      <c r="CL20351" s="79"/>
    </row>
    <row r="20352" spans="30:90">
      <c r="AD20352" s="73"/>
      <c r="AE20352" s="74"/>
      <c r="AF20352" s="74"/>
      <c r="BX20352" s="73"/>
      <c r="BY20352" s="74"/>
      <c r="BZ20352" s="74"/>
      <c r="CA20352" s="74"/>
      <c r="CF20352" s="79"/>
      <c r="CL20352" s="79"/>
    </row>
    <row r="20353" spans="30:90">
      <c r="AD20353" s="73"/>
      <c r="AE20353" s="74"/>
      <c r="AF20353" s="74"/>
      <c r="BX20353" s="73"/>
      <c r="BY20353" s="74"/>
      <c r="BZ20353" s="74"/>
      <c r="CA20353" s="74"/>
      <c r="CF20353" s="79"/>
      <c r="CL20353" s="79"/>
    </row>
    <row r="20354" spans="30:90">
      <c r="AD20354" s="73"/>
      <c r="AE20354" s="74"/>
      <c r="AF20354" s="74"/>
      <c r="BX20354" s="73"/>
      <c r="BY20354" s="74"/>
      <c r="BZ20354" s="74"/>
      <c r="CA20354" s="74"/>
      <c r="CF20354" s="79"/>
      <c r="CL20354" s="79"/>
    </row>
    <row r="20355" spans="30:90">
      <c r="AD20355" s="73"/>
      <c r="AE20355" s="74"/>
      <c r="AF20355" s="74"/>
      <c r="BX20355" s="73"/>
      <c r="BY20355" s="74"/>
      <c r="BZ20355" s="74"/>
      <c r="CA20355" s="74"/>
      <c r="CF20355" s="79"/>
      <c r="CL20355" s="79"/>
    </row>
    <row r="20356" spans="30:90">
      <c r="AD20356" s="73"/>
      <c r="AE20356" s="74"/>
      <c r="AF20356" s="74"/>
      <c r="BX20356" s="73"/>
      <c r="BY20356" s="74"/>
      <c r="BZ20356" s="74"/>
      <c r="CA20356" s="74"/>
      <c r="CF20356" s="79"/>
      <c r="CL20356" s="79"/>
    </row>
    <row r="20357" spans="30:90">
      <c r="AD20357" s="73"/>
      <c r="AE20357" s="74"/>
      <c r="AF20357" s="74"/>
      <c r="BX20357" s="73"/>
      <c r="BY20357" s="74"/>
      <c r="BZ20357" s="74"/>
      <c r="CA20357" s="74"/>
      <c r="CF20357" s="79"/>
      <c r="CL20357" s="79"/>
    </row>
    <row r="20358" spans="30:90">
      <c r="AD20358" s="73"/>
      <c r="AE20358" s="74"/>
      <c r="AF20358" s="74"/>
      <c r="BX20358" s="73"/>
      <c r="BY20358" s="74"/>
      <c r="BZ20358" s="74"/>
      <c r="CA20358" s="74"/>
      <c r="CF20358" s="79"/>
      <c r="CL20358" s="79"/>
    </row>
    <row r="20359" spans="30:90">
      <c r="AD20359" s="73"/>
      <c r="AE20359" s="74"/>
      <c r="AF20359" s="74"/>
      <c r="BX20359" s="73"/>
      <c r="BY20359" s="74"/>
      <c r="BZ20359" s="74"/>
      <c r="CA20359" s="74"/>
      <c r="CF20359" s="79"/>
      <c r="CL20359" s="79"/>
    </row>
    <row r="20360" spans="30:90">
      <c r="AD20360" s="73"/>
      <c r="AE20360" s="74"/>
      <c r="AF20360" s="74"/>
      <c r="BX20360" s="73"/>
      <c r="BY20360" s="74"/>
      <c r="BZ20360" s="74"/>
      <c r="CA20360" s="74"/>
      <c r="CF20360" s="79"/>
      <c r="CL20360" s="79"/>
    </row>
    <row r="20361" spans="30:90">
      <c r="AD20361" s="73"/>
      <c r="AE20361" s="74"/>
      <c r="AF20361" s="74"/>
      <c r="BX20361" s="73"/>
      <c r="BY20361" s="74"/>
      <c r="BZ20361" s="74"/>
      <c r="CA20361" s="74"/>
      <c r="CF20361" s="79"/>
      <c r="CL20361" s="79"/>
    </row>
    <row r="20362" spans="30:90">
      <c r="AD20362" s="73"/>
      <c r="AE20362" s="74"/>
      <c r="AF20362" s="74"/>
      <c r="BX20362" s="73"/>
      <c r="BY20362" s="74"/>
      <c r="BZ20362" s="74"/>
      <c r="CA20362" s="74"/>
      <c r="CF20362" s="79"/>
      <c r="CL20362" s="79"/>
    </row>
    <row r="20363" spans="30:90">
      <c r="AD20363" s="73"/>
      <c r="AE20363" s="74"/>
      <c r="AF20363" s="74"/>
      <c r="BX20363" s="73"/>
      <c r="BY20363" s="74"/>
      <c r="BZ20363" s="74"/>
      <c r="CA20363" s="74"/>
      <c r="CF20363" s="79"/>
      <c r="CL20363" s="79"/>
    </row>
    <row r="20364" spans="30:90">
      <c r="AD20364" s="73"/>
      <c r="AE20364" s="74"/>
      <c r="AF20364" s="74"/>
      <c r="BX20364" s="73"/>
      <c r="BY20364" s="74"/>
      <c r="BZ20364" s="74"/>
      <c r="CA20364" s="74"/>
      <c r="CF20364" s="79"/>
      <c r="CL20364" s="79"/>
    </row>
    <row r="20365" spans="30:90">
      <c r="AD20365" s="73"/>
      <c r="AE20365" s="74"/>
      <c r="AF20365" s="74"/>
      <c r="BX20365" s="73"/>
      <c r="BY20365" s="74"/>
      <c r="BZ20365" s="74"/>
      <c r="CA20365" s="74"/>
      <c r="CF20365" s="79"/>
      <c r="CL20365" s="79"/>
    </row>
    <row r="20366" spans="30:90">
      <c r="AD20366" s="73"/>
      <c r="AE20366" s="74"/>
      <c r="AF20366" s="74"/>
      <c r="BX20366" s="73"/>
      <c r="BY20366" s="74"/>
      <c r="BZ20366" s="74"/>
      <c r="CA20366" s="74"/>
      <c r="CF20366" s="79"/>
      <c r="CL20366" s="79"/>
    </row>
    <row r="20367" spans="30:90">
      <c r="AD20367" s="73"/>
      <c r="AE20367" s="74"/>
      <c r="AF20367" s="74"/>
      <c r="BX20367" s="73"/>
      <c r="BY20367" s="74"/>
      <c r="BZ20367" s="74"/>
      <c r="CA20367" s="74"/>
      <c r="CF20367" s="79"/>
      <c r="CL20367" s="79"/>
    </row>
    <row r="20368" spans="30:90">
      <c r="AD20368" s="73"/>
      <c r="AE20368" s="74"/>
      <c r="AF20368" s="74"/>
      <c r="BX20368" s="73"/>
      <c r="BY20368" s="74"/>
      <c r="BZ20368" s="74"/>
      <c r="CA20368" s="74"/>
      <c r="CF20368" s="79"/>
      <c r="CL20368" s="79"/>
    </row>
    <row r="20369" spans="30:90">
      <c r="AD20369" s="73"/>
      <c r="AE20369" s="74"/>
      <c r="AF20369" s="74"/>
      <c r="BX20369" s="73"/>
      <c r="BY20369" s="74"/>
      <c r="BZ20369" s="74"/>
      <c r="CA20369" s="74"/>
      <c r="CF20369" s="79"/>
      <c r="CL20369" s="79"/>
    </row>
    <row r="20370" spans="30:90">
      <c r="AD20370" s="73"/>
      <c r="AE20370" s="74"/>
      <c r="AF20370" s="74"/>
      <c r="BX20370" s="73"/>
      <c r="BY20370" s="74"/>
      <c r="BZ20370" s="74"/>
      <c r="CA20370" s="74"/>
      <c r="CF20370" s="79"/>
      <c r="CL20370" s="79"/>
    </row>
    <row r="20371" spans="30:90">
      <c r="AD20371" s="73"/>
      <c r="AE20371" s="74"/>
      <c r="AF20371" s="74"/>
      <c r="BX20371" s="73"/>
      <c r="BY20371" s="74"/>
      <c r="BZ20371" s="74"/>
      <c r="CA20371" s="74"/>
      <c r="CF20371" s="79"/>
      <c r="CL20371" s="79"/>
    </row>
    <row r="20372" spans="30:90">
      <c r="AD20372" s="73"/>
      <c r="AE20372" s="74"/>
      <c r="AF20372" s="74"/>
      <c r="BX20372" s="73"/>
      <c r="BY20372" s="74"/>
      <c r="BZ20372" s="74"/>
      <c r="CA20372" s="74"/>
      <c r="CF20372" s="79"/>
      <c r="CL20372" s="79"/>
    </row>
    <row r="20373" spans="30:90">
      <c r="AD20373" s="73"/>
      <c r="AE20373" s="74"/>
      <c r="AF20373" s="74"/>
      <c r="BX20373" s="73"/>
      <c r="BY20373" s="74"/>
      <c r="BZ20373" s="74"/>
      <c r="CA20373" s="74"/>
      <c r="CF20373" s="79"/>
      <c r="CL20373" s="79"/>
    </row>
    <row r="20374" spans="30:90">
      <c r="AD20374" s="73"/>
      <c r="AE20374" s="74"/>
      <c r="AF20374" s="74"/>
      <c r="BX20374" s="73"/>
      <c r="BY20374" s="74"/>
      <c r="BZ20374" s="74"/>
      <c r="CA20374" s="74"/>
      <c r="CF20374" s="79"/>
      <c r="CL20374" s="79"/>
    </row>
    <row r="20375" spans="30:90">
      <c r="AD20375" s="73"/>
      <c r="AE20375" s="74"/>
      <c r="AF20375" s="74"/>
      <c r="BX20375" s="73"/>
      <c r="BY20375" s="74"/>
      <c r="BZ20375" s="74"/>
      <c r="CA20375" s="74"/>
      <c r="CF20375" s="79"/>
      <c r="CL20375" s="79"/>
    </row>
    <row r="20376" spans="30:90">
      <c r="AD20376" s="73"/>
      <c r="AE20376" s="74"/>
      <c r="AF20376" s="74"/>
      <c r="BX20376" s="73"/>
      <c r="BY20376" s="74"/>
      <c r="BZ20376" s="74"/>
      <c r="CA20376" s="74"/>
      <c r="CF20376" s="79"/>
      <c r="CL20376" s="79"/>
    </row>
    <row r="20377" spans="30:90">
      <c r="AD20377" s="73"/>
      <c r="AE20377" s="74"/>
      <c r="AF20377" s="74"/>
      <c r="BX20377" s="73"/>
      <c r="BY20377" s="74"/>
      <c r="BZ20377" s="74"/>
      <c r="CA20377" s="74"/>
      <c r="CF20377" s="79"/>
      <c r="CL20377" s="79"/>
    </row>
    <row r="20378" spans="30:90">
      <c r="AD20378" s="73"/>
      <c r="AE20378" s="74"/>
      <c r="AF20378" s="74"/>
      <c r="BX20378" s="73"/>
      <c r="BY20378" s="74"/>
      <c r="BZ20378" s="74"/>
      <c r="CA20378" s="74"/>
      <c r="CF20378" s="79"/>
      <c r="CL20378" s="79"/>
    </row>
    <row r="20379" spans="30:90">
      <c r="AD20379" s="73"/>
      <c r="AE20379" s="74"/>
      <c r="AF20379" s="74"/>
      <c r="BX20379" s="73"/>
      <c r="BY20379" s="74"/>
      <c r="BZ20379" s="74"/>
      <c r="CA20379" s="74"/>
      <c r="CF20379" s="79"/>
      <c r="CL20379" s="79"/>
    </row>
    <row r="20380" spans="30:90">
      <c r="AD20380" s="73"/>
      <c r="AE20380" s="74"/>
      <c r="AF20380" s="74"/>
      <c r="BX20380" s="73"/>
      <c r="BY20380" s="74"/>
      <c r="BZ20380" s="74"/>
      <c r="CA20380" s="74"/>
      <c r="CF20380" s="79"/>
      <c r="CL20380" s="79"/>
    </row>
    <row r="20381" spans="30:90">
      <c r="AD20381" s="73"/>
      <c r="AE20381" s="74"/>
      <c r="AF20381" s="74"/>
      <c r="BX20381" s="73"/>
      <c r="BY20381" s="74"/>
      <c r="BZ20381" s="74"/>
      <c r="CA20381" s="74"/>
      <c r="CF20381" s="79"/>
      <c r="CL20381" s="79"/>
    </row>
    <row r="20382" spans="30:90">
      <c r="AD20382" s="73"/>
      <c r="AE20382" s="74"/>
      <c r="AF20382" s="74"/>
      <c r="BX20382" s="73"/>
      <c r="BY20382" s="74"/>
      <c r="BZ20382" s="74"/>
      <c r="CA20382" s="74"/>
      <c r="CF20382" s="79"/>
      <c r="CL20382" s="79"/>
    </row>
    <row r="20383" spans="30:90">
      <c r="AD20383" s="73"/>
      <c r="AE20383" s="74"/>
      <c r="AF20383" s="74"/>
      <c r="BX20383" s="73"/>
      <c r="BY20383" s="74"/>
      <c r="BZ20383" s="74"/>
      <c r="CA20383" s="74"/>
      <c r="CF20383" s="79"/>
      <c r="CL20383" s="79"/>
    </row>
    <row r="20384" spans="30:90">
      <c r="AD20384" s="73"/>
      <c r="AE20384" s="74"/>
      <c r="AF20384" s="74"/>
      <c r="BX20384" s="73"/>
      <c r="BY20384" s="74"/>
      <c r="BZ20384" s="74"/>
      <c r="CA20384" s="74"/>
      <c r="CF20384" s="79"/>
      <c r="CL20384" s="79"/>
    </row>
    <row r="20385" spans="30:90">
      <c r="AD20385" s="73"/>
      <c r="AE20385" s="74"/>
      <c r="AF20385" s="74"/>
      <c r="BX20385" s="73"/>
      <c r="BY20385" s="74"/>
      <c r="BZ20385" s="74"/>
      <c r="CA20385" s="74"/>
      <c r="CF20385" s="79"/>
      <c r="CL20385" s="79"/>
    </row>
    <row r="20386" spans="30:90">
      <c r="AD20386" s="73"/>
      <c r="AE20386" s="74"/>
      <c r="AF20386" s="74"/>
      <c r="BX20386" s="73"/>
      <c r="BY20386" s="74"/>
      <c r="BZ20386" s="74"/>
      <c r="CA20386" s="74"/>
      <c r="CF20386" s="79"/>
      <c r="CL20386" s="79"/>
    </row>
    <row r="20387" spans="30:90">
      <c r="AD20387" s="73"/>
      <c r="AE20387" s="74"/>
      <c r="AF20387" s="74"/>
      <c r="BX20387" s="73"/>
      <c r="BY20387" s="74"/>
      <c r="BZ20387" s="74"/>
      <c r="CA20387" s="74"/>
      <c r="CF20387" s="79"/>
      <c r="CL20387" s="79"/>
    </row>
    <row r="20388" spans="30:90">
      <c r="AD20388" s="73"/>
      <c r="AE20388" s="74"/>
      <c r="AF20388" s="74"/>
      <c r="BX20388" s="73"/>
      <c r="BY20388" s="74"/>
      <c r="BZ20388" s="74"/>
      <c r="CA20388" s="74"/>
      <c r="CF20388" s="79"/>
      <c r="CL20388" s="79"/>
    </row>
    <row r="20389" spans="30:90">
      <c r="AD20389" s="73"/>
      <c r="AE20389" s="74"/>
      <c r="AF20389" s="74"/>
      <c r="BX20389" s="73"/>
      <c r="BY20389" s="74"/>
      <c r="BZ20389" s="74"/>
      <c r="CA20389" s="74"/>
      <c r="CF20389" s="79"/>
      <c r="CL20389" s="79"/>
    </row>
    <row r="20390" spans="30:90">
      <c r="AD20390" s="73"/>
      <c r="AE20390" s="74"/>
      <c r="AF20390" s="74"/>
      <c r="BX20390" s="73"/>
      <c r="BY20390" s="74"/>
      <c r="BZ20390" s="74"/>
      <c r="CA20390" s="74"/>
      <c r="CF20390" s="79"/>
      <c r="CL20390" s="79"/>
    </row>
    <row r="20391" spans="30:90">
      <c r="AD20391" s="73"/>
      <c r="AE20391" s="74"/>
      <c r="AF20391" s="74"/>
      <c r="BX20391" s="73"/>
      <c r="BY20391" s="74"/>
      <c r="BZ20391" s="74"/>
      <c r="CA20391" s="74"/>
      <c r="CF20391" s="79"/>
      <c r="CL20391" s="79"/>
    </row>
    <row r="20392" spans="30:90">
      <c r="AD20392" s="73"/>
      <c r="AE20392" s="74"/>
      <c r="AF20392" s="74"/>
      <c r="BX20392" s="73"/>
      <c r="BY20392" s="74"/>
      <c r="BZ20392" s="74"/>
      <c r="CA20392" s="74"/>
      <c r="CF20392" s="79"/>
      <c r="CL20392" s="79"/>
    </row>
    <row r="20393" spans="30:90">
      <c r="AD20393" s="73"/>
      <c r="AE20393" s="74"/>
      <c r="AF20393" s="74"/>
      <c r="BX20393" s="73"/>
      <c r="BY20393" s="74"/>
      <c r="BZ20393" s="74"/>
      <c r="CA20393" s="74"/>
      <c r="CF20393" s="79"/>
      <c r="CL20393" s="79"/>
    </row>
    <row r="20394" spans="30:90">
      <c r="AD20394" s="73"/>
      <c r="AE20394" s="74"/>
      <c r="AF20394" s="74"/>
      <c r="BX20394" s="73"/>
      <c r="BY20394" s="74"/>
      <c r="BZ20394" s="74"/>
      <c r="CA20394" s="74"/>
      <c r="CF20394" s="79"/>
      <c r="CL20394" s="79"/>
    </row>
    <row r="20395" spans="30:90">
      <c r="AD20395" s="73"/>
      <c r="AE20395" s="74"/>
      <c r="AF20395" s="74"/>
      <c r="BX20395" s="73"/>
      <c r="BY20395" s="74"/>
      <c r="BZ20395" s="74"/>
      <c r="CA20395" s="74"/>
      <c r="CF20395" s="79"/>
      <c r="CL20395" s="79"/>
    </row>
    <row r="20396" spans="30:90">
      <c r="AD20396" s="73"/>
      <c r="AE20396" s="74"/>
      <c r="AF20396" s="74"/>
      <c r="BX20396" s="73"/>
      <c r="BY20396" s="74"/>
      <c r="BZ20396" s="74"/>
      <c r="CA20396" s="74"/>
      <c r="CF20396" s="79"/>
      <c r="CL20396" s="79"/>
    </row>
    <row r="20397" spans="30:90">
      <c r="AD20397" s="73"/>
      <c r="AE20397" s="74"/>
      <c r="AF20397" s="74"/>
      <c r="BX20397" s="73"/>
      <c r="BY20397" s="74"/>
      <c r="BZ20397" s="74"/>
      <c r="CA20397" s="74"/>
      <c r="CF20397" s="79"/>
      <c r="CL20397" s="79"/>
    </row>
    <row r="20398" spans="30:90">
      <c r="AD20398" s="73"/>
      <c r="AE20398" s="74"/>
      <c r="AF20398" s="74"/>
      <c r="BX20398" s="73"/>
      <c r="BY20398" s="74"/>
      <c r="BZ20398" s="74"/>
      <c r="CA20398" s="74"/>
      <c r="CF20398" s="79"/>
      <c r="CL20398" s="79"/>
    </row>
    <row r="20399" spans="30:90">
      <c r="AD20399" s="73"/>
      <c r="AE20399" s="74"/>
      <c r="AF20399" s="74"/>
      <c r="BX20399" s="73"/>
      <c r="BY20399" s="74"/>
      <c r="BZ20399" s="74"/>
      <c r="CA20399" s="74"/>
      <c r="CF20399" s="79"/>
      <c r="CL20399" s="79"/>
    </row>
    <row r="20400" spans="30:90">
      <c r="AD20400" s="73"/>
      <c r="AE20400" s="74"/>
      <c r="AF20400" s="74"/>
      <c r="BX20400" s="73"/>
      <c r="BY20400" s="74"/>
      <c r="BZ20400" s="74"/>
      <c r="CA20400" s="74"/>
      <c r="CF20400" s="79"/>
      <c r="CL20400" s="79"/>
    </row>
    <row r="20401" spans="30:90">
      <c r="AD20401" s="73"/>
      <c r="AE20401" s="74"/>
      <c r="AF20401" s="74"/>
      <c r="BX20401" s="73"/>
      <c r="BY20401" s="74"/>
      <c r="BZ20401" s="74"/>
      <c r="CA20401" s="74"/>
      <c r="CF20401" s="79"/>
      <c r="CL20401" s="79"/>
    </row>
    <row r="20402" spans="30:90">
      <c r="AD20402" s="73"/>
      <c r="AE20402" s="74"/>
      <c r="AF20402" s="74"/>
      <c r="BX20402" s="73"/>
      <c r="BY20402" s="74"/>
      <c r="BZ20402" s="74"/>
      <c r="CA20402" s="74"/>
      <c r="CF20402" s="79"/>
      <c r="CL20402" s="79"/>
    </row>
    <row r="20403" spans="30:90">
      <c r="AD20403" s="73"/>
      <c r="AE20403" s="74"/>
      <c r="AF20403" s="74"/>
      <c r="BX20403" s="73"/>
      <c r="BY20403" s="74"/>
      <c r="BZ20403" s="74"/>
      <c r="CA20403" s="74"/>
      <c r="CF20403" s="79"/>
      <c r="CL20403" s="79"/>
    </row>
    <row r="20404" spans="30:90">
      <c r="AD20404" s="73"/>
      <c r="AE20404" s="74"/>
      <c r="AF20404" s="74"/>
      <c r="BX20404" s="73"/>
      <c r="BY20404" s="74"/>
      <c r="BZ20404" s="74"/>
      <c r="CA20404" s="74"/>
      <c r="CF20404" s="79"/>
      <c r="CL20404" s="79"/>
    </row>
    <row r="20405" spans="30:90">
      <c r="AD20405" s="73"/>
      <c r="AE20405" s="74"/>
      <c r="AF20405" s="74"/>
      <c r="BX20405" s="73"/>
      <c r="BY20405" s="74"/>
      <c r="BZ20405" s="74"/>
      <c r="CA20405" s="74"/>
      <c r="CF20405" s="79"/>
      <c r="CL20405" s="79"/>
    </row>
    <row r="20406" spans="30:90">
      <c r="AD20406" s="73"/>
      <c r="AE20406" s="74"/>
      <c r="AF20406" s="74"/>
      <c r="BX20406" s="73"/>
      <c r="BY20406" s="74"/>
      <c r="BZ20406" s="74"/>
      <c r="CA20406" s="74"/>
      <c r="CF20406" s="79"/>
      <c r="CL20406" s="79"/>
    </row>
    <row r="20407" spans="30:90">
      <c r="AD20407" s="73"/>
      <c r="AE20407" s="74"/>
      <c r="AF20407" s="74"/>
      <c r="BX20407" s="73"/>
      <c r="BY20407" s="74"/>
      <c r="BZ20407" s="74"/>
      <c r="CA20407" s="74"/>
      <c r="CF20407" s="79"/>
      <c r="CL20407" s="79"/>
    </row>
    <row r="20408" spans="30:90">
      <c r="AD20408" s="73"/>
      <c r="AE20408" s="74"/>
      <c r="AF20408" s="74"/>
      <c r="BX20408" s="73"/>
      <c r="BY20408" s="74"/>
      <c r="BZ20408" s="74"/>
      <c r="CA20408" s="74"/>
      <c r="CF20408" s="79"/>
      <c r="CL20408" s="79"/>
    </row>
    <row r="20409" spans="30:90">
      <c r="AD20409" s="73"/>
      <c r="AE20409" s="74"/>
      <c r="AF20409" s="74"/>
      <c r="BX20409" s="73"/>
      <c r="BY20409" s="74"/>
      <c r="BZ20409" s="74"/>
      <c r="CA20409" s="74"/>
      <c r="CF20409" s="79"/>
      <c r="CL20409" s="79"/>
    </row>
    <row r="20410" spans="30:90">
      <c r="AD20410" s="73"/>
      <c r="AE20410" s="74"/>
      <c r="AF20410" s="74"/>
      <c r="BX20410" s="73"/>
      <c r="BY20410" s="74"/>
      <c r="BZ20410" s="74"/>
      <c r="CA20410" s="74"/>
      <c r="CF20410" s="79"/>
      <c r="CL20410" s="79"/>
    </row>
    <row r="20411" spans="30:90">
      <c r="AD20411" s="73"/>
      <c r="AE20411" s="74"/>
      <c r="AF20411" s="74"/>
      <c r="BX20411" s="73"/>
      <c r="BY20411" s="74"/>
      <c r="BZ20411" s="74"/>
      <c r="CA20411" s="74"/>
      <c r="CF20411" s="79"/>
      <c r="CL20411" s="79"/>
    </row>
    <row r="20412" spans="30:90">
      <c r="AD20412" s="73"/>
      <c r="AE20412" s="74"/>
      <c r="AF20412" s="74"/>
      <c r="BX20412" s="73"/>
      <c r="BY20412" s="74"/>
      <c r="BZ20412" s="74"/>
      <c r="CA20412" s="74"/>
      <c r="CF20412" s="79"/>
      <c r="CL20412" s="79"/>
    </row>
    <row r="20413" spans="30:90">
      <c r="AD20413" s="73"/>
      <c r="AE20413" s="74"/>
      <c r="AF20413" s="74"/>
      <c r="BX20413" s="73"/>
      <c r="BY20413" s="74"/>
      <c r="BZ20413" s="74"/>
      <c r="CA20413" s="74"/>
      <c r="CF20413" s="79"/>
      <c r="CL20413" s="79"/>
    </row>
    <row r="20414" spans="30:90">
      <c r="AD20414" s="73"/>
      <c r="AE20414" s="74"/>
      <c r="AF20414" s="74"/>
      <c r="BX20414" s="73"/>
      <c r="BY20414" s="74"/>
      <c r="BZ20414" s="74"/>
      <c r="CA20414" s="74"/>
      <c r="CF20414" s="79"/>
      <c r="CL20414" s="79"/>
    </row>
    <row r="20415" spans="30:90">
      <c r="AD20415" s="73"/>
      <c r="AE20415" s="74"/>
      <c r="AF20415" s="74"/>
      <c r="BX20415" s="73"/>
      <c r="BY20415" s="74"/>
      <c r="BZ20415" s="74"/>
      <c r="CA20415" s="74"/>
      <c r="CF20415" s="79"/>
      <c r="CL20415" s="79"/>
    </row>
    <row r="20416" spans="30:90">
      <c r="AD20416" s="73"/>
      <c r="AE20416" s="74"/>
      <c r="AF20416" s="74"/>
      <c r="BX20416" s="73"/>
      <c r="BY20416" s="74"/>
      <c r="BZ20416" s="74"/>
      <c r="CA20416" s="74"/>
      <c r="CF20416" s="79"/>
      <c r="CL20416" s="79"/>
    </row>
    <row r="20417" spans="30:90">
      <c r="AD20417" s="73"/>
      <c r="AE20417" s="74"/>
      <c r="AF20417" s="74"/>
      <c r="BX20417" s="73"/>
      <c r="BY20417" s="74"/>
      <c r="BZ20417" s="74"/>
      <c r="CA20417" s="74"/>
      <c r="CF20417" s="79"/>
      <c r="CL20417" s="79"/>
    </row>
    <row r="20418" spans="30:90">
      <c r="AD20418" s="73"/>
      <c r="AE20418" s="74"/>
      <c r="AF20418" s="74"/>
      <c r="BX20418" s="73"/>
      <c r="BY20418" s="74"/>
      <c r="BZ20418" s="74"/>
      <c r="CA20418" s="74"/>
      <c r="CF20418" s="79"/>
      <c r="CL20418" s="79"/>
    </row>
    <row r="20419" spans="30:90">
      <c r="AD20419" s="73"/>
      <c r="AE20419" s="74"/>
      <c r="AF20419" s="74"/>
      <c r="BX20419" s="73"/>
      <c r="BY20419" s="74"/>
      <c r="BZ20419" s="74"/>
      <c r="CA20419" s="74"/>
      <c r="CF20419" s="79"/>
      <c r="CL20419" s="79"/>
    </row>
    <row r="20420" spans="30:90">
      <c r="AD20420" s="73"/>
      <c r="AE20420" s="74"/>
      <c r="AF20420" s="74"/>
      <c r="BX20420" s="73"/>
      <c r="BY20420" s="74"/>
      <c r="BZ20420" s="74"/>
      <c r="CA20420" s="74"/>
      <c r="CF20420" s="79"/>
      <c r="CL20420" s="79"/>
    </row>
    <row r="20421" spans="30:90">
      <c r="AD20421" s="73"/>
      <c r="AE20421" s="74"/>
      <c r="AF20421" s="74"/>
      <c r="BX20421" s="73"/>
      <c r="BY20421" s="74"/>
      <c r="BZ20421" s="74"/>
      <c r="CA20421" s="74"/>
      <c r="CF20421" s="79"/>
      <c r="CL20421" s="79"/>
    </row>
    <row r="20422" spans="30:90">
      <c r="AD20422" s="73"/>
      <c r="AE20422" s="74"/>
      <c r="AF20422" s="74"/>
      <c r="BX20422" s="73"/>
      <c r="BY20422" s="74"/>
      <c r="BZ20422" s="74"/>
      <c r="CA20422" s="74"/>
      <c r="CF20422" s="79"/>
      <c r="CL20422" s="79"/>
    </row>
    <row r="20423" spans="30:90">
      <c r="AD20423" s="73"/>
      <c r="AE20423" s="74"/>
      <c r="AF20423" s="74"/>
      <c r="BX20423" s="73"/>
      <c r="BY20423" s="74"/>
      <c r="BZ20423" s="74"/>
      <c r="CA20423" s="74"/>
      <c r="CF20423" s="79"/>
      <c r="CL20423" s="79"/>
    </row>
    <row r="20424" spans="30:90">
      <c r="AD20424" s="73"/>
      <c r="AE20424" s="74"/>
      <c r="AF20424" s="74"/>
      <c r="BX20424" s="73"/>
      <c r="BY20424" s="74"/>
      <c r="BZ20424" s="74"/>
      <c r="CA20424" s="74"/>
      <c r="CF20424" s="79"/>
      <c r="CL20424" s="79"/>
    </row>
    <row r="20425" spans="30:90">
      <c r="AD20425" s="73"/>
      <c r="AE20425" s="74"/>
      <c r="AF20425" s="74"/>
      <c r="BX20425" s="73"/>
      <c r="BY20425" s="74"/>
      <c r="BZ20425" s="74"/>
      <c r="CA20425" s="74"/>
      <c r="CF20425" s="79"/>
      <c r="CL20425" s="79"/>
    </row>
    <row r="20426" spans="30:90">
      <c r="AD20426" s="73"/>
      <c r="AE20426" s="74"/>
      <c r="AF20426" s="74"/>
      <c r="BX20426" s="73"/>
      <c r="BY20426" s="74"/>
      <c r="BZ20426" s="74"/>
      <c r="CA20426" s="74"/>
      <c r="CF20426" s="79"/>
      <c r="CL20426" s="79"/>
    </row>
    <row r="20427" spans="30:90">
      <c r="AD20427" s="73"/>
      <c r="AE20427" s="74"/>
      <c r="AF20427" s="74"/>
      <c r="BX20427" s="73"/>
      <c r="BY20427" s="74"/>
      <c r="BZ20427" s="74"/>
      <c r="CA20427" s="74"/>
      <c r="CF20427" s="79"/>
      <c r="CL20427" s="79"/>
    </row>
    <row r="20428" spans="30:90">
      <c r="AD20428" s="73"/>
      <c r="AE20428" s="74"/>
      <c r="AF20428" s="74"/>
      <c r="BX20428" s="73"/>
      <c r="BY20428" s="74"/>
      <c r="BZ20428" s="74"/>
      <c r="CA20428" s="74"/>
      <c r="CF20428" s="79"/>
      <c r="CL20428" s="79"/>
    </row>
    <row r="20429" spans="30:90">
      <c r="AD20429" s="73"/>
      <c r="AE20429" s="74"/>
      <c r="AF20429" s="74"/>
      <c r="BX20429" s="73"/>
      <c r="BY20429" s="74"/>
      <c r="BZ20429" s="74"/>
      <c r="CA20429" s="74"/>
      <c r="CF20429" s="79"/>
      <c r="CL20429" s="79"/>
    </row>
    <row r="20430" spans="30:90">
      <c r="AD20430" s="73"/>
      <c r="AE20430" s="74"/>
      <c r="AF20430" s="74"/>
      <c r="BX20430" s="73"/>
      <c r="BY20430" s="74"/>
      <c r="BZ20430" s="74"/>
      <c r="CA20430" s="74"/>
      <c r="CF20430" s="79"/>
      <c r="CL20430" s="79"/>
    </row>
    <row r="20431" spans="30:90">
      <c r="AD20431" s="73"/>
      <c r="AE20431" s="74"/>
      <c r="AF20431" s="74"/>
      <c r="BX20431" s="73"/>
      <c r="BY20431" s="74"/>
      <c r="BZ20431" s="74"/>
      <c r="CA20431" s="74"/>
      <c r="CF20431" s="79"/>
      <c r="CL20431" s="79"/>
    </row>
    <row r="20432" spans="30:90">
      <c r="AD20432" s="73"/>
      <c r="AE20432" s="74"/>
      <c r="AF20432" s="74"/>
      <c r="BX20432" s="73"/>
      <c r="BY20432" s="74"/>
      <c r="BZ20432" s="74"/>
      <c r="CA20432" s="74"/>
      <c r="CF20432" s="79"/>
      <c r="CL20432" s="79"/>
    </row>
    <row r="20433" spans="30:90">
      <c r="AD20433" s="73"/>
      <c r="AE20433" s="74"/>
      <c r="AF20433" s="74"/>
      <c r="BX20433" s="73"/>
      <c r="BY20433" s="74"/>
      <c r="BZ20433" s="74"/>
      <c r="CA20433" s="74"/>
      <c r="CF20433" s="79"/>
      <c r="CL20433" s="79"/>
    </row>
    <row r="20434" spans="30:90">
      <c r="AD20434" s="73"/>
      <c r="AE20434" s="74"/>
      <c r="AF20434" s="74"/>
      <c r="BX20434" s="73"/>
      <c r="BY20434" s="74"/>
      <c r="BZ20434" s="74"/>
      <c r="CA20434" s="74"/>
      <c r="CF20434" s="79"/>
      <c r="CL20434" s="79"/>
    </row>
    <row r="20435" spans="30:90">
      <c r="AD20435" s="73"/>
      <c r="AE20435" s="74"/>
      <c r="AF20435" s="74"/>
      <c r="BX20435" s="73"/>
      <c r="BY20435" s="74"/>
      <c r="BZ20435" s="74"/>
      <c r="CA20435" s="74"/>
      <c r="CF20435" s="79"/>
      <c r="CL20435" s="79"/>
    </row>
    <row r="20436" spans="30:90">
      <c r="AD20436" s="73"/>
      <c r="AE20436" s="74"/>
      <c r="AF20436" s="74"/>
      <c r="BX20436" s="73"/>
      <c r="BY20436" s="74"/>
      <c r="BZ20436" s="74"/>
      <c r="CA20436" s="74"/>
      <c r="CF20436" s="79"/>
      <c r="CL20436" s="79"/>
    </row>
    <row r="20437" spans="30:90">
      <c r="AD20437" s="73"/>
      <c r="AE20437" s="74"/>
      <c r="AF20437" s="74"/>
      <c r="BX20437" s="73"/>
      <c r="BY20437" s="74"/>
      <c r="BZ20437" s="74"/>
      <c r="CA20437" s="74"/>
      <c r="CF20437" s="79"/>
      <c r="CL20437" s="79"/>
    </row>
    <row r="20438" spans="30:90">
      <c r="AD20438" s="73"/>
      <c r="AE20438" s="74"/>
      <c r="AF20438" s="74"/>
      <c r="BX20438" s="73"/>
      <c r="BY20438" s="74"/>
      <c r="BZ20438" s="74"/>
      <c r="CA20438" s="74"/>
      <c r="CF20438" s="79"/>
      <c r="CL20438" s="79"/>
    </row>
    <row r="20439" spans="30:90">
      <c r="AD20439" s="73"/>
      <c r="AE20439" s="74"/>
      <c r="AF20439" s="74"/>
      <c r="BX20439" s="73"/>
      <c r="BY20439" s="74"/>
      <c r="BZ20439" s="74"/>
      <c r="CA20439" s="74"/>
      <c r="CF20439" s="79"/>
      <c r="CL20439" s="79"/>
    </row>
    <row r="20440" spans="30:90">
      <c r="AD20440" s="73"/>
      <c r="AE20440" s="74"/>
      <c r="AF20440" s="74"/>
      <c r="BX20440" s="73"/>
      <c r="BY20440" s="74"/>
      <c r="BZ20440" s="74"/>
      <c r="CA20440" s="74"/>
      <c r="CF20440" s="79"/>
      <c r="CL20440" s="79"/>
    </row>
    <row r="20441" spans="30:90">
      <c r="AD20441" s="73"/>
      <c r="AE20441" s="74"/>
      <c r="AF20441" s="74"/>
      <c r="BX20441" s="73"/>
      <c r="BY20441" s="74"/>
      <c r="BZ20441" s="74"/>
      <c r="CA20441" s="74"/>
      <c r="CF20441" s="79"/>
      <c r="CL20441" s="79"/>
    </row>
    <row r="20442" spans="30:90">
      <c r="AD20442" s="73"/>
      <c r="AE20442" s="74"/>
      <c r="AF20442" s="74"/>
      <c r="BX20442" s="73"/>
      <c r="BY20442" s="74"/>
      <c r="BZ20442" s="74"/>
      <c r="CA20442" s="74"/>
      <c r="CF20442" s="79"/>
      <c r="CL20442" s="79"/>
    </row>
    <row r="20443" spans="30:90">
      <c r="AD20443" s="73"/>
      <c r="AE20443" s="74"/>
      <c r="AF20443" s="74"/>
      <c r="BX20443" s="73"/>
      <c r="BY20443" s="74"/>
      <c r="BZ20443" s="74"/>
      <c r="CA20443" s="74"/>
      <c r="CF20443" s="79"/>
      <c r="CL20443" s="79"/>
    </row>
    <row r="20444" spans="30:90">
      <c r="AD20444" s="73"/>
      <c r="AE20444" s="74"/>
      <c r="AF20444" s="74"/>
      <c r="BX20444" s="73"/>
      <c r="BY20444" s="74"/>
      <c r="BZ20444" s="74"/>
      <c r="CA20444" s="74"/>
      <c r="CF20444" s="79"/>
      <c r="CL20444" s="79"/>
    </row>
    <row r="20445" spans="30:90">
      <c r="AD20445" s="73"/>
      <c r="AE20445" s="74"/>
      <c r="AF20445" s="74"/>
      <c r="BX20445" s="73"/>
      <c r="BY20445" s="74"/>
      <c r="BZ20445" s="74"/>
      <c r="CA20445" s="74"/>
      <c r="CF20445" s="79"/>
      <c r="CL20445" s="79"/>
    </row>
    <row r="20446" spans="30:90">
      <c r="AD20446" s="73"/>
      <c r="AE20446" s="74"/>
      <c r="AF20446" s="74"/>
      <c r="BX20446" s="73"/>
      <c r="BY20446" s="74"/>
      <c r="BZ20446" s="74"/>
      <c r="CA20446" s="74"/>
      <c r="CF20446" s="79"/>
      <c r="CL20446" s="79"/>
    </row>
    <row r="20447" spans="30:90">
      <c r="AD20447" s="73"/>
      <c r="AE20447" s="74"/>
      <c r="AF20447" s="74"/>
      <c r="BX20447" s="73"/>
      <c r="BY20447" s="74"/>
      <c r="BZ20447" s="74"/>
      <c r="CA20447" s="74"/>
      <c r="CF20447" s="79"/>
      <c r="CL20447" s="79"/>
    </row>
    <row r="20448" spans="30:90">
      <c r="AD20448" s="73"/>
      <c r="AE20448" s="74"/>
      <c r="AF20448" s="74"/>
      <c r="BX20448" s="73"/>
      <c r="BY20448" s="74"/>
      <c r="BZ20448" s="74"/>
      <c r="CA20448" s="74"/>
      <c r="CF20448" s="79"/>
      <c r="CL20448" s="79"/>
    </row>
    <row r="20449" spans="30:90">
      <c r="AD20449" s="73"/>
      <c r="AE20449" s="74"/>
      <c r="AF20449" s="74"/>
      <c r="BX20449" s="73"/>
      <c r="BY20449" s="74"/>
      <c r="BZ20449" s="74"/>
      <c r="CA20449" s="74"/>
      <c r="CF20449" s="79"/>
      <c r="CL20449" s="79"/>
    </row>
    <row r="20450" spans="30:90">
      <c r="AD20450" s="73"/>
      <c r="AE20450" s="74"/>
      <c r="AF20450" s="74"/>
      <c r="BX20450" s="73"/>
      <c r="BY20450" s="74"/>
      <c r="BZ20450" s="74"/>
      <c r="CA20450" s="74"/>
      <c r="CF20450" s="79"/>
      <c r="CL20450" s="79"/>
    </row>
    <row r="20451" spans="30:90">
      <c r="AD20451" s="73"/>
      <c r="AE20451" s="74"/>
      <c r="AF20451" s="74"/>
      <c r="BX20451" s="73"/>
      <c r="BY20451" s="74"/>
      <c r="BZ20451" s="74"/>
      <c r="CA20451" s="74"/>
      <c r="CF20451" s="79"/>
      <c r="CL20451" s="79"/>
    </row>
    <row r="20452" spans="30:90">
      <c r="AD20452" s="73"/>
      <c r="AE20452" s="74"/>
      <c r="AF20452" s="74"/>
      <c r="BX20452" s="73"/>
      <c r="BY20452" s="74"/>
      <c r="BZ20452" s="74"/>
      <c r="CA20452" s="74"/>
      <c r="CF20452" s="79"/>
      <c r="CL20452" s="79"/>
    </row>
    <row r="20453" spans="30:90">
      <c r="AD20453" s="73"/>
      <c r="AE20453" s="74"/>
      <c r="AF20453" s="74"/>
      <c r="BX20453" s="73"/>
      <c r="BY20453" s="74"/>
      <c r="BZ20453" s="74"/>
      <c r="CA20453" s="74"/>
      <c r="CF20453" s="79"/>
      <c r="CL20453" s="79"/>
    </row>
    <row r="20454" spans="30:90">
      <c r="AD20454" s="73"/>
      <c r="AE20454" s="74"/>
      <c r="AF20454" s="74"/>
      <c r="BX20454" s="73"/>
      <c r="BY20454" s="74"/>
      <c r="BZ20454" s="74"/>
      <c r="CA20454" s="74"/>
      <c r="CF20454" s="79"/>
      <c r="CL20454" s="79"/>
    </row>
    <row r="20455" spans="30:90">
      <c r="AD20455" s="73"/>
      <c r="AE20455" s="74"/>
      <c r="AF20455" s="74"/>
      <c r="BX20455" s="73"/>
      <c r="BY20455" s="74"/>
      <c r="BZ20455" s="74"/>
      <c r="CA20455" s="74"/>
      <c r="CF20455" s="79"/>
      <c r="CL20455" s="79"/>
    </row>
    <row r="20456" spans="30:90">
      <c r="AD20456" s="73"/>
      <c r="AE20456" s="74"/>
      <c r="AF20456" s="74"/>
      <c r="BX20456" s="73"/>
      <c r="BY20456" s="74"/>
      <c r="BZ20456" s="74"/>
      <c r="CA20456" s="74"/>
      <c r="CF20456" s="79"/>
      <c r="CL20456" s="79"/>
    </row>
    <row r="20457" spans="30:90">
      <c r="AD20457" s="73"/>
      <c r="AE20457" s="74"/>
      <c r="AF20457" s="74"/>
      <c r="BX20457" s="73"/>
      <c r="BY20457" s="74"/>
      <c r="BZ20457" s="74"/>
      <c r="CA20457" s="74"/>
      <c r="CF20457" s="79"/>
      <c r="CL20457" s="79"/>
    </row>
    <row r="20458" spans="30:90">
      <c r="AD20458" s="73"/>
      <c r="AE20458" s="74"/>
      <c r="AF20458" s="74"/>
      <c r="BX20458" s="73"/>
      <c r="BY20458" s="74"/>
      <c r="BZ20458" s="74"/>
      <c r="CA20458" s="74"/>
      <c r="CF20458" s="79"/>
      <c r="CL20458" s="79"/>
    </row>
    <row r="20459" spans="30:90">
      <c r="AD20459" s="73"/>
      <c r="AE20459" s="74"/>
      <c r="AF20459" s="74"/>
      <c r="BX20459" s="73"/>
      <c r="BY20459" s="74"/>
      <c r="BZ20459" s="74"/>
      <c r="CA20459" s="74"/>
      <c r="CF20459" s="79"/>
      <c r="CL20459" s="79"/>
    </row>
    <row r="20460" spans="30:90">
      <c r="AD20460" s="73"/>
      <c r="AE20460" s="74"/>
      <c r="AF20460" s="74"/>
      <c r="BX20460" s="73"/>
      <c r="BY20460" s="74"/>
      <c r="BZ20460" s="74"/>
      <c r="CA20460" s="74"/>
      <c r="CF20460" s="79"/>
      <c r="CL20460" s="79"/>
    </row>
    <row r="20461" spans="30:90">
      <c r="AD20461" s="73"/>
      <c r="AE20461" s="74"/>
      <c r="AF20461" s="74"/>
      <c r="BX20461" s="73"/>
      <c r="BY20461" s="74"/>
      <c r="BZ20461" s="74"/>
      <c r="CA20461" s="74"/>
      <c r="CF20461" s="79"/>
      <c r="CL20461" s="79"/>
    </row>
    <row r="20462" spans="30:90">
      <c r="AD20462" s="73"/>
      <c r="AE20462" s="74"/>
      <c r="AF20462" s="74"/>
      <c r="BX20462" s="73"/>
      <c r="BY20462" s="74"/>
      <c r="BZ20462" s="74"/>
      <c r="CA20462" s="74"/>
      <c r="CF20462" s="79"/>
      <c r="CL20462" s="79"/>
    </row>
    <row r="20463" spans="30:90">
      <c r="AD20463" s="73"/>
      <c r="AE20463" s="74"/>
      <c r="AF20463" s="74"/>
      <c r="BX20463" s="73"/>
      <c r="BY20463" s="74"/>
      <c r="BZ20463" s="74"/>
      <c r="CA20463" s="74"/>
      <c r="CF20463" s="79"/>
      <c r="CL20463" s="79"/>
    </row>
    <row r="20464" spans="30:90">
      <c r="AD20464" s="73"/>
      <c r="AE20464" s="74"/>
      <c r="AF20464" s="74"/>
      <c r="BX20464" s="73"/>
      <c r="BY20464" s="74"/>
      <c r="BZ20464" s="74"/>
      <c r="CA20464" s="74"/>
      <c r="CF20464" s="79"/>
      <c r="CL20464" s="79"/>
    </row>
    <row r="20465" spans="30:90">
      <c r="AD20465" s="73"/>
      <c r="AE20465" s="74"/>
      <c r="AF20465" s="74"/>
      <c r="BX20465" s="73"/>
      <c r="BY20465" s="74"/>
      <c r="BZ20465" s="74"/>
      <c r="CA20465" s="74"/>
      <c r="CF20465" s="79"/>
      <c r="CL20465" s="79"/>
    </row>
    <row r="20466" spans="30:90">
      <c r="AD20466" s="73"/>
      <c r="AE20466" s="74"/>
      <c r="AF20466" s="74"/>
      <c r="BX20466" s="73"/>
      <c r="BY20466" s="74"/>
      <c r="BZ20466" s="74"/>
      <c r="CA20466" s="74"/>
      <c r="CF20466" s="79"/>
      <c r="CL20466" s="79"/>
    </row>
    <row r="20467" spans="30:90">
      <c r="AD20467" s="73"/>
      <c r="AE20467" s="74"/>
      <c r="AF20467" s="74"/>
      <c r="BX20467" s="73"/>
      <c r="BY20467" s="74"/>
      <c r="BZ20467" s="74"/>
      <c r="CA20467" s="74"/>
      <c r="CF20467" s="79"/>
      <c r="CL20467" s="79"/>
    </row>
    <row r="20468" spans="30:90">
      <c r="AD20468" s="73"/>
      <c r="AE20468" s="74"/>
      <c r="AF20468" s="74"/>
      <c r="BX20468" s="73"/>
      <c r="BY20468" s="74"/>
      <c r="BZ20468" s="74"/>
      <c r="CA20468" s="74"/>
      <c r="CF20468" s="79"/>
      <c r="CL20468" s="79"/>
    </row>
    <row r="20469" spans="30:90">
      <c r="AD20469" s="73"/>
      <c r="AE20469" s="74"/>
      <c r="AF20469" s="74"/>
      <c r="BX20469" s="73"/>
      <c r="BY20469" s="74"/>
      <c r="BZ20469" s="74"/>
      <c r="CA20469" s="74"/>
      <c r="CF20469" s="79"/>
      <c r="CL20469" s="79"/>
    </row>
    <row r="20470" spans="30:90">
      <c r="AD20470" s="73"/>
      <c r="AE20470" s="74"/>
      <c r="AF20470" s="74"/>
      <c r="BX20470" s="73"/>
      <c r="BY20470" s="74"/>
      <c r="BZ20470" s="74"/>
      <c r="CA20470" s="74"/>
      <c r="CF20470" s="79"/>
      <c r="CL20470" s="79"/>
    </row>
    <row r="20471" spans="30:90">
      <c r="AD20471" s="73"/>
      <c r="AE20471" s="74"/>
      <c r="AF20471" s="74"/>
      <c r="BX20471" s="73"/>
      <c r="BY20471" s="74"/>
      <c r="BZ20471" s="74"/>
      <c r="CA20471" s="74"/>
      <c r="CF20471" s="79"/>
      <c r="CL20471" s="79"/>
    </row>
    <row r="20472" spans="30:90">
      <c r="AD20472" s="73"/>
      <c r="AE20472" s="74"/>
      <c r="AF20472" s="74"/>
      <c r="BX20472" s="73"/>
      <c r="BY20472" s="74"/>
      <c r="BZ20472" s="74"/>
      <c r="CA20472" s="74"/>
      <c r="CF20472" s="79"/>
      <c r="CL20472" s="79"/>
    </row>
    <row r="20473" spans="30:90">
      <c r="AD20473" s="73"/>
      <c r="AE20473" s="74"/>
      <c r="AF20473" s="74"/>
      <c r="BX20473" s="73"/>
      <c r="BY20473" s="74"/>
      <c r="BZ20473" s="74"/>
      <c r="CA20473" s="74"/>
      <c r="CF20473" s="79"/>
      <c r="CL20473" s="79"/>
    </row>
    <row r="20474" spans="30:90">
      <c r="AD20474" s="73"/>
      <c r="AE20474" s="74"/>
      <c r="AF20474" s="74"/>
      <c r="BX20474" s="73"/>
      <c r="BY20474" s="74"/>
      <c r="BZ20474" s="74"/>
      <c r="CA20474" s="74"/>
      <c r="CF20474" s="79"/>
      <c r="CL20474" s="79"/>
    </row>
    <row r="20475" spans="30:90">
      <c r="AD20475" s="73"/>
      <c r="AE20475" s="74"/>
      <c r="AF20475" s="74"/>
      <c r="BX20475" s="73"/>
      <c r="BY20475" s="74"/>
      <c r="BZ20475" s="74"/>
      <c r="CA20475" s="74"/>
      <c r="CF20475" s="79"/>
      <c r="CL20475" s="79"/>
    </row>
    <row r="20476" spans="30:90">
      <c r="AD20476" s="73"/>
      <c r="AE20476" s="74"/>
      <c r="AF20476" s="74"/>
      <c r="BX20476" s="73"/>
      <c r="BY20476" s="74"/>
      <c r="BZ20476" s="74"/>
      <c r="CA20476" s="74"/>
      <c r="CF20476" s="79"/>
      <c r="CL20476" s="79"/>
    </row>
    <row r="20477" spans="30:90">
      <c r="AD20477" s="73"/>
      <c r="AE20477" s="74"/>
      <c r="AF20477" s="74"/>
      <c r="BX20477" s="73"/>
      <c r="BY20477" s="74"/>
      <c r="BZ20477" s="74"/>
      <c r="CA20477" s="74"/>
      <c r="CF20477" s="79"/>
      <c r="CL20477" s="79"/>
    </row>
    <row r="20478" spans="30:90">
      <c r="AD20478" s="73"/>
      <c r="AE20478" s="74"/>
      <c r="AF20478" s="74"/>
      <c r="BX20478" s="73"/>
      <c r="BY20478" s="74"/>
      <c r="BZ20478" s="74"/>
      <c r="CA20478" s="74"/>
      <c r="CF20478" s="79"/>
      <c r="CL20478" s="79"/>
    </row>
    <row r="20479" spans="30:90">
      <c r="AD20479" s="73"/>
      <c r="AE20479" s="74"/>
      <c r="AF20479" s="74"/>
      <c r="BX20479" s="73"/>
      <c r="BY20479" s="74"/>
      <c r="BZ20479" s="74"/>
      <c r="CA20479" s="74"/>
      <c r="CF20479" s="79"/>
      <c r="CL20479" s="79"/>
    </row>
    <row r="20480" spans="30:90">
      <c r="AD20480" s="73"/>
      <c r="AE20480" s="74"/>
      <c r="AF20480" s="74"/>
      <c r="BX20480" s="73"/>
      <c r="BY20480" s="74"/>
      <c r="BZ20480" s="74"/>
      <c r="CA20480" s="74"/>
      <c r="CF20480" s="79"/>
      <c r="CL20480" s="79"/>
    </row>
    <row r="20481" spans="30:90">
      <c r="AD20481" s="73"/>
      <c r="AE20481" s="74"/>
      <c r="AF20481" s="74"/>
      <c r="BX20481" s="73"/>
      <c r="BY20481" s="74"/>
      <c r="BZ20481" s="74"/>
      <c r="CA20481" s="74"/>
      <c r="CF20481" s="79"/>
      <c r="CL20481" s="79"/>
    </row>
    <row r="20482" spans="30:90">
      <c r="AD20482" s="73"/>
      <c r="AE20482" s="74"/>
      <c r="AF20482" s="74"/>
      <c r="BX20482" s="73"/>
      <c r="BY20482" s="74"/>
      <c r="BZ20482" s="74"/>
      <c r="CA20482" s="74"/>
      <c r="CF20482" s="79"/>
      <c r="CL20482" s="79"/>
    </row>
    <row r="20483" spans="30:90">
      <c r="AD20483" s="73"/>
      <c r="AE20483" s="74"/>
      <c r="AF20483" s="74"/>
      <c r="BX20483" s="73"/>
      <c r="BY20483" s="74"/>
      <c r="BZ20483" s="74"/>
      <c r="CA20483" s="74"/>
      <c r="CF20483" s="79"/>
      <c r="CL20483" s="79"/>
    </row>
    <row r="20484" spans="30:90">
      <c r="AD20484" s="73"/>
      <c r="AE20484" s="74"/>
      <c r="AF20484" s="74"/>
      <c r="BX20484" s="73"/>
      <c r="BY20484" s="74"/>
      <c r="BZ20484" s="74"/>
      <c r="CA20484" s="74"/>
      <c r="CF20484" s="79"/>
      <c r="CL20484" s="79"/>
    </row>
    <row r="20485" spans="30:90">
      <c r="AD20485" s="73"/>
      <c r="AE20485" s="74"/>
      <c r="AF20485" s="74"/>
      <c r="BX20485" s="73"/>
      <c r="BY20485" s="74"/>
      <c r="BZ20485" s="74"/>
      <c r="CA20485" s="74"/>
      <c r="CF20485" s="79"/>
      <c r="CL20485" s="79"/>
    </row>
    <row r="20486" spans="30:90">
      <c r="AD20486" s="73"/>
      <c r="AE20486" s="74"/>
      <c r="AF20486" s="74"/>
      <c r="BX20486" s="73"/>
      <c r="BY20486" s="74"/>
      <c r="BZ20486" s="74"/>
      <c r="CA20486" s="74"/>
      <c r="CF20486" s="79"/>
      <c r="CL20486" s="79"/>
    </row>
    <row r="20487" spans="30:90">
      <c r="AD20487" s="73"/>
      <c r="AE20487" s="74"/>
      <c r="AF20487" s="74"/>
      <c r="BX20487" s="73"/>
      <c r="BY20487" s="74"/>
      <c r="BZ20487" s="74"/>
      <c r="CA20487" s="74"/>
      <c r="CF20487" s="79"/>
      <c r="CL20487" s="79"/>
    </row>
    <row r="20488" spans="30:90">
      <c r="AD20488" s="73"/>
      <c r="AE20488" s="74"/>
      <c r="AF20488" s="74"/>
      <c r="BX20488" s="73"/>
      <c r="BY20488" s="74"/>
      <c r="BZ20488" s="74"/>
      <c r="CA20488" s="74"/>
      <c r="CF20488" s="79"/>
      <c r="CL20488" s="79"/>
    </row>
    <row r="20489" spans="30:90">
      <c r="AD20489" s="73"/>
      <c r="AE20489" s="74"/>
      <c r="AF20489" s="74"/>
      <c r="BX20489" s="73"/>
      <c r="BY20489" s="74"/>
      <c r="BZ20489" s="74"/>
      <c r="CA20489" s="74"/>
      <c r="CF20489" s="79"/>
      <c r="CL20489" s="79"/>
    </row>
    <row r="20490" spans="30:90">
      <c r="AD20490" s="73"/>
      <c r="AE20490" s="74"/>
      <c r="AF20490" s="74"/>
      <c r="BX20490" s="73"/>
      <c r="BY20490" s="74"/>
      <c r="BZ20490" s="74"/>
      <c r="CA20490" s="74"/>
      <c r="CF20490" s="79"/>
      <c r="CL20490" s="79"/>
    </row>
    <row r="20491" spans="30:90">
      <c r="AD20491" s="73"/>
      <c r="AE20491" s="74"/>
      <c r="AF20491" s="74"/>
      <c r="BX20491" s="73"/>
      <c r="BY20491" s="74"/>
      <c r="BZ20491" s="74"/>
      <c r="CA20491" s="74"/>
      <c r="CF20491" s="79"/>
      <c r="CL20491" s="79"/>
    </row>
    <row r="20492" spans="30:90">
      <c r="AD20492" s="73"/>
      <c r="AE20492" s="74"/>
      <c r="AF20492" s="74"/>
      <c r="BX20492" s="73"/>
      <c r="BY20492" s="74"/>
      <c r="BZ20492" s="74"/>
      <c r="CA20492" s="74"/>
      <c r="CF20492" s="79"/>
      <c r="CL20492" s="79"/>
    </row>
    <row r="20493" spans="30:90">
      <c r="AD20493" s="73"/>
      <c r="AE20493" s="74"/>
      <c r="AF20493" s="74"/>
      <c r="BX20493" s="73"/>
      <c r="BY20493" s="74"/>
      <c r="BZ20493" s="74"/>
      <c r="CA20493" s="74"/>
      <c r="CF20493" s="79"/>
      <c r="CL20493" s="79"/>
    </row>
    <row r="20494" spans="30:90">
      <c r="AD20494" s="73"/>
      <c r="AE20494" s="74"/>
      <c r="AF20494" s="74"/>
      <c r="BX20494" s="73"/>
      <c r="BY20494" s="74"/>
      <c r="BZ20494" s="74"/>
      <c r="CA20494" s="74"/>
      <c r="CF20494" s="79"/>
      <c r="CL20494" s="79"/>
    </row>
    <row r="20495" spans="30:90">
      <c r="AD20495" s="73"/>
      <c r="AE20495" s="74"/>
      <c r="AF20495" s="74"/>
      <c r="BX20495" s="73"/>
      <c r="BY20495" s="74"/>
      <c r="BZ20495" s="74"/>
      <c r="CA20495" s="74"/>
      <c r="CF20495" s="79"/>
      <c r="CL20495" s="79"/>
    </row>
    <row r="20496" spans="30:90">
      <c r="AD20496" s="73"/>
      <c r="AE20496" s="74"/>
      <c r="AF20496" s="74"/>
      <c r="BX20496" s="73"/>
      <c r="BY20496" s="74"/>
      <c r="BZ20496" s="74"/>
      <c r="CA20496" s="74"/>
      <c r="CF20496" s="79"/>
      <c r="CL20496" s="79"/>
    </row>
    <row r="20497" spans="30:90">
      <c r="AD20497" s="73"/>
      <c r="AE20497" s="74"/>
      <c r="AF20497" s="74"/>
      <c r="BX20497" s="73"/>
      <c r="BY20497" s="74"/>
      <c r="BZ20497" s="74"/>
      <c r="CA20497" s="74"/>
      <c r="CF20497" s="79"/>
      <c r="CL20497" s="79"/>
    </row>
    <row r="20498" spans="30:90">
      <c r="AD20498" s="73"/>
      <c r="AE20498" s="74"/>
      <c r="AF20498" s="74"/>
      <c r="BX20498" s="73"/>
      <c r="BY20498" s="74"/>
      <c r="BZ20498" s="74"/>
      <c r="CA20498" s="74"/>
      <c r="CF20498" s="79"/>
      <c r="CL20498" s="79"/>
    </row>
    <row r="20499" spans="30:90">
      <c r="AD20499" s="73"/>
      <c r="AE20499" s="74"/>
      <c r="AF20499" s="74"/>
      <c r="BX20499" s="73"/>
      <c r="BY20499" s="74"/>
      <c r="BZ20499" s="74"/>
      <c r="CA20499" s="74"/>
      <c r="CF20499" s="79"/>
      <c r="CL20499" s="79"/>
    </row>
    <row r="20500" spans="30:90">
      <c r="AD20500" s="73"/>
      <c r="AE20500" s="74"/>
      <c r="AF20500" s="74"/>
      <c r="BX20500" s="73"/>
      <c r="BY20500" s="74"/>
      <c r="BZ20500" s="74"/>
      <c r="CA20500" s="74"/>
      <c r="CF20500" s="79"/>
      <c r="CL20500" s="79"/>
    </row>
    <row r="20501" spans="30:90">
      <c r="AD20501" s="73"/>
      <c r="AE20501" s="74"/>
      <c r="AF20501" s="74"/>
      <c r="BX20501" s="73"/>
      <c r="BY20501" s="74"/>
      <c r="BZ20501" s="74"/>
      <c r="CA20501" s="74"/>
      <c r="CF20501" s="79"/>
      <c r="CL20501" s="79"/>
    </row>
    <row r="20502" spans="30:90">
      <c r="AD20502" s="73"/>
      <c r="AE20502" s="74"/>
      <c r="AF20502" s="74"/>
      <c r="BX20502" s="73"/>
      <c r="BY20502" s="74"/>
      <c r="BZ20502" s="74"/>
      <c r="CA20502" s="74"/>
      <c r="CF20502" s="79"/>
      <c r="CL20502" s="79"/>
    </row>
    <row r="20503" spans="30:90">
      <c r="AD20503" s="73"/>
      <c r="AE20503" s="74"/>
      <c r="AF20503" s="74"/>
      <c r="BX20503" s="73"/>
      <c r="BY20503" s="74"/>
      <c r="BZ20503" s="74"/>
      <c r="CA20503" s="74"/>
      <c r="CF20503" s="79"/>
      <c r="CL20503" s="79"/>
    </row>
    <row r="20504" spans="30:90">
      <c r="AD20504" s="73"/>
      <c r="AE20504" s="74"/>
      <c r="AF20504" s="74"/>
      <c r="BX20504" s="73"/>
      <c r="BY20504" s="74"/>
      <c r="BZ20504" s="74"/>
      <c r="CA20504" s="74"/>
      <c r="CF20504" s="79"/>
      <c r="CL20504" s="79"/>
    </row>
    <row r="20505" spans="30:90">
      <c r="AD20505" s="73"/>
      <c r="AE20505" s="74"/>
      <c r="AF20505" s="74"/>
      <c r="BX20505" s="73"/>
      <c r="BY20505" s="74"/>
      <c r="BZ20505" s="74"/>
      <c r="CA20505" s="74"/>
      <c r="CF20505" s="79"/>
      <c r="CL20505" s="79"/>
    </row>
    <row r="20506" spans="30:90">
      <c r="AD20506" s="73"/>
      <c r="AE20506" s="74"/>
      <c r="AF20506" s="74"/>
      <c r="BX20506" s="73"/>
      <c r="BY20506" s="74"/>
      <c r="BZ20506" s="74"/>
      <c r="CA20506" s="74"/>
      <c r="CF20506" s="79"/>
      <c r="CL20506" s="79"/>
    </row>
    <row r="20507" spans="30:90">
      <c r="AD20507" s="73"/>
      <c r="AE20507" s="74"/>
      <c r="AF20507" s="74"/>
      <c r="BX20507" s="73"/>
      <c r="BY20507" s="74"/>
      <c r="BZ20507" s="74"/>
      <c r="CA20507" s="74"/>
      <c r="CF20507" s="79"/>
      <c r="CL20507" s="79"/>
    </row>
    <row r="20508" spans="30:90">
      <c r="AD20508" s="73"/>
      <c r="AE20508" s="74"/>
      <c r="AF20508" s="74"/>
      <c r="BX20508" s="73"/>
      <c r="BY20508" s="74"/>
      <c r="BZ20508" s="74"/>
      <c r="CA20508" s="74"/>
      <c r="CF20508" s="79"/>
      <c r="CL20508" s="79"/>
    </row>
    <row r="20509" spans="30:90">
      <c r="AD20509" s="73"/>
      <c r="AE20509" s="74"/>
      <c r="AF20509" s="74"/>
      <c r="BX20509" s="73"/>
      <c r="BY20509" s="74"/>
      <c r="BZ20509" s="74"/>
      <c r="CA20509" s="74"/>
      <c r="CF20509" s="79"/>
      <c r="CL20509" s="79"/>
    </row>
    <row r="20510" spans="30:90">
      <c r="AD20510" s="73"/>
      <c r="AE20510" s="74"/>
      <c r="AF20510" s="74"/>
      <c r="BX20510" s="73"/>
      <c r="BY20510" s="74"/>
      <c r="BZ20510" s="74"/>
      <c r="CA20510" s="74"/>
      <c r="CF20510" s="79"/>
      <c r="CL20510" s="79"/>
    </row>
    <row r="20511" spans="30:90">
      <c r="AD20511" s="73"/>
      <c r="AE20511" s="74"/>
      <c r="AF20511" s="74"/>
      <c r="BX20511" s="73"/>
      <c r="BY20511" s="74"/>
      <c r="BZ20511" s="74"/>
      <c r="CA20511" s="74"/>
      <c r="CF20511" s="79"/>
      <c r="CL20511" s="79"/>
    </row>
    <row r="20512" spans="30:90">
      <c r="AD20512" s="73"/>
      <c r="AE20512" s="74"/>
      <c r="AF20512" s="74"/>
      <c r="BX20512" s="73"/>
      <c r="BY20512" s="74"/>
      <c r="BZ20512" s="74"/>
      <c r="CA20512" s="74"/>
      <c r="CF20512" s="79"/>
      <c r="CL20512" s="79"/>
    </row>
    <row r="20513" spans="30:90">
      <c r="AD20513" s="73"/>
      <c r="AE20513" s="74"/>
      <c r="AF20513" s="74"/>
      <c r="BX20513" s="73"/>
      <c r="BY20513" s="74"/>
      <c r="BZ20513" s="74"/>
      <c r="CA20513" s="74"/>
      <c r="CF20513" s="79"/>
      <c r="CL20513" s="79"/>
    </row>
    <row r="20514" spans="30:90">
      <c r="AD20514" s="73"/>
      <c r="AE20514" s="74"/>
      <c r="AF20514" s="74"/>
      <c r="BX20514" s="73"/>
      <c r="BY20514" s="74"/>
      <c r="BZ20514" s="74"/>
      <c r="CA20514" s="74"/>
      <c r="CF20514" s="79"/>
      <c r="CL20514" s="79"/>
    </row>
    <row r="20515" spans="30:90">
      <c r="AD20515" s="73"/>
      <c r="AE20515" s="74"/>
      <c r="AF20515" s="74"/>
      <c r="BX20515" s="73"/>
      <c r="BY20515" s="74"/>
      <c r="BZ20515" s="74"/>
      <c r="CA20515" s="74"/>
      <c r="CF20515" s="79"/>
      <c r="CL20515" s="79"/>
    </row>
    <row r="20516" spans="30:90">
      <c r="AD20516" s="73"/>
      <c r="AE20516" s="74"/>
      <c r="AF20516" s="74"/>
      <c r="BX20516" s="73"/>
      <c r="BY20516" s="74"/>
      <c r="BZ20516" s="74"/>
      <c r="CA20516" s="74"/>
      <c r="CF20516" s="79"/>
      <c r="CL20516" s="79"/>
    </row>
    <row r="20517" spans="30:90">
      <c r="AD20517" s="73"/>
      <c r="AE20517" s="74"/>
      <c r="AF20517" s="74"/>
      <c r="BX20517" s="73"/>
      <c r="BY20517" s="74"/>
      <c r="BZ20517" s="74"/>
      <c r="CA20517" s="74"/>
      <c r="CF20517" s="79"/>
      <c r="CL20517" s="79"/>
    </row>
    <row r="20518" spans="30:90">
      <c r="AD20518" s="73"/>
      <c r="AE20518" s="74"/>
      <c r="AF20518" s="74"/>
      <c r="BX20518" s="73"/>
      <c r="BY20518" s="74"/>
      <c r="BZ20518" s="74"/>
      <c r="CA20518" s="74"/>
      <c r="CF20518" s="79"/>
      <c r="CL20518" s="79"/>
    </row>
    <row r="20519" spans="30:90">
      <c r="AD20519" s="73"/>
      <c r="AE20519" s="74"/>
      <c r="AF20519" s="74"/>
      <c r="BX20519" s="73"/>
      <c r="BY20519" s="74"/>
      <c r="BZ20519" s="74"/>
      <c r="CA20519" s="74"/>
      <c r="CF20519" s="79"/>
      <c r="CL20519" s="79"/>
    </row>
    <row r="20520" spans="30:90">
      <c r="AD20520" s="73"/>
      <c r="AE20520" s="74"/>
      <c r="AF20520" s="74"/>
      <c r="BX20520" s="73"/>
      <c r="BY20520" s="74"/>
      <c r="BZ20520" s="74"/>
      <c r="CA20520" s="74"/>
      <c r="CF20520" s="79"/>
      <c r="CL20520" s="79"/>
    </row>
    <row r="20521" spans="30:90">
      <c r="AD20521" s="73"/>
      <c r="AE20521" s="74"/>
      <c r="AF20521" s="74"/>
      <c r="BX20521" s="73"/>
      <c r="BY20521" s="74"/>
      <c r="BZ20521" s="74"/>
      <c r="CA20521" s="74"/>
      <c r="CF20521" s="79"/>
      <c r="CL20521" s="79"/>
    </row>
    <row r="20522" spans="30:90">
      <c r="AD20522" s="73"/>
      <c r="AE20522" s="74"/>
      <c r="AF20522" s="74"/>
      <c r="BX20522" s="73"/>
      <c r="BY20522" s="74"/>
      <c r="BZ20522" s="74"/>
      <c r="CA20522" s="74"/>
      <c r="CF20522" s="79"/>
      <c r="CL20522" s="79"/>
    </row>
    <row r="20523" spans="30:90">
      <c r="AD20523" s="73"/>
      <c r="AE20523" s="74"/>
      <c r="AF20523" s="74"/>
      <c r="BX20523" s="73"/>
      <c r="BY20523" s="74"/>
      <c r="BZ20523" s="74"/>
      <c r="CA20523" s="74"/>
      <c r="CF20523" s="79"/>
      <c r="CL20523" s="79"/>
    </row>
    <row r="20524" spans="30:90">
      <c r="AD20524" s="73"/>
      <c r="AE20524" s="74"/>
      <c r="AF20524" s="74"/>
      <c r="BX20524" s="73"/>
      <c r="BY20524" s="74"/>
      <c r="BZ20524" s="74"/>
      <c r="CA20524" s="74"/>
      <c r="CF20524" s="79"/>
      <c r="CL20524" s="79"/>
    </row>
    <row r="20525" spans="30:90">
      <c r="AD20525" s="73"/>
      <c r="AE20525" s="74"/>
      <c r="AF20525" s="74"/>
      <c r="BX20525" s="73"/>
      <c r="BY20525" s="74"/>
      <c r="BZ20525" s="74"/>
      <c r="CA20525" s="74"/>
      <c r="CF20525" s="79"/>
      <c r="CL20525" s="79"/>
    </row>
    <row r="20526" spans="30:90">
      <c r="AD20526" s="73"/>
      <c r="AE20526" s="74"/>
      <c r="AF20526" s="74"/>
      <c r="BX20526" s="73"/>
      <c r="BY20526" s="74"/>
      <c r="BZ20526" s="74"/>
      <c r="CA20526" s="74"/>
      <c r="CF20526" s="79"/>
      <c r="CL20526" s="79"/>
    </row>
    <row r="20527" spans="30:90">
      <c r="AD20527" s="73"/>
      <c r="AE20527" s="74"/>
      <c r="AF20527" s="74"/>
      <c r="BX20527" s="73"/>
      <c r="BY20527" s="74"/>
      <c r="BZ20527" s="74"/>
      <c r="CA20527" s="74"/>
      <c r="CF20527" s="79"/>
      <c r="CL20527" s="79"/>
    </row>
    <row r="20528" spans="30:90">
      <c r="AD20528" s="73"/>
      <c r="AE20528" s="74"/>
      <c r="AF20528" s="74"/>
      <c r="BX20528" s="73"/>
      <c r="BY20528" s="74"/>
      <c r="BZ20528" s="74"/>
      <c r="CA20528" s="74"/>
      <c r="CF20528" s="79"/>
      <c r="CL20528" s="79"/>
    </row>
    <row r="20529" spans="30:90">
      <c r="AD20529" s="73"/>
      <c r="AE20529" s="74"/>
      <c r="AF20529" s="74"/>
      <c r="BX20529" s="73"/>
      <c r="BY20529" s="74"/>
      <c r="BZ20529" s="74"/>
      <c r="CA20529" s="74"/>
      <c r="CF20529" s="79"/>
      <c r="CL20529" s="79"/>
    </row>
    <row r="20530" spans="30:90">
      <c r="AD20530" s="73"/>
      <c r="AE20530" s="74"/>
      <c r="AF20530" s="74"/>
      <c r="BX20530" s="73"/>
      <c r="BY20530" s="74"/>
      <c r="BZ20530" s="74"/>
      <c r="CA20530" s="74"/>
      <c r="CF20530" s="79"/>
      <c r="CL20530" s="79"/>
    </row>
    <row r="20531" spans="30:90">
      <c r="AD20531" s="73"/>
      <c r="AE20531" s="74"/>
      <c r="AF20531" s="74"/>
      <c r="BX20531" s="73"/>
      <c r="BY20531" s="74"/>
      <c r="BZ20531" s="74"/>
      <c r="CA20531" s="74"/>
      <c r="CF20531" s="79"/>
      <c r="CL20531" s="79"/>
    </row>
    <row r="20532" spans="30:90">
      <c r="AD20532" s="73"/>
      <c r="AE20532" s="74"/>
      <c r="AF20532" s="74"/>
      <c r="BX20532" s="73"/>
      <c r="BY20532" s="74"/>
      <c r="BZ20532" s="74"/>
      <c r="CA20532" s="74"/>
      <c r="CF20532" s="79"/>
      <c r="CL20532" s="79"/>
    </row>
    <row r="20533" spans="30:90">
      <c r="AD20533" s="73"/>
      <c r="AE20533" s="74"/>
      <c r="AF20533" s="74"/>
      <c r="BX20533" s="73"/>
      <c r="BY20533" s="74"/>
      <c r="BZ20533" s="74"/>
      <c r="CA20533" s="74"/>
      <c r="CF20533" s="79"/>
      <c r="CL20533" s="79"/>
    </row>
    <row r="20534" spans="30:90">
      <c r="AD20534" s="73"/>
      <c r="AE20534" s="74"/>
      <c r="AF20534" s="74"/>
      <c r="BX20534" s="73"/>
      <c r="BY20534" s="74"/>
      <c r="BZ20534" s="74"/>
      <c r="CA20534" s="74"/>
      <c r="CF20534" s="79"/>
      <c r="CL20534" s="79"/>
    </row>
    <row r="20535" spans="30:90">
      <c r="AD20535" s="73"/>
      <c r="AE20535" s="74"/>
      <c r="AF20535" s="74"/>
      <c r="BX20535" s="73"/>
      <c r="BY20535" s="74"/>
      <c r="BZ20535" s="74"/>
      <c r="CA20535" s="74"/>
      <c r="CF20535" s="79"/>
      <c r="CL20535" s="79"/>
    </row>
    <row r="20536" spans="30:90">
      <c r="AD20536" s="73"/>
      <c r="AE20536" s="74"/>
      <c r="AF20536" s="74"/>
      <c r="BX20536" s="73"/>
      <c r="BY20536" s="74"/>
      <c r="BZ20536" s="74"/>
      <c r="CA20536" s="74"/>
      <c r="CF20536" s="79"/>
      <c r="CL20536" s="79"/>
    </row>
    <row r="20537" spans="30:90">
      <c r="AD20537" s="73"/>
      <c r="AE20537" s="74"/>
      <c r="AF20537" s="74"/>
      <c r="BX20537" s="73"/>
      <c r="BY20537" s="74"/>
      <c r="BZ20537" s="74"/>
      <c r="CA20537" s="74"/>
      <c r="CF20537" s="79"/>
      <c r="CL20537" s="79"/>
    </row>
    <row r="20538" spans="30:90">
      <c r="AD20538" s="73"/>
      <c r="AE20538" s="74"/>
      <c r="AF20538" s="74"/>
      <c r="BX20538" s="73"/>
      <c r="BY20538" s="74"/>
      <c r="BZ20538" s="74"/>
      <c r="CA20538" s="74"/>
      <c r="CF20538" s="79"/>
      <c r="CL20538" s="79"/>
    </row>
    <row r="20539" spans="30:90">
      <c r="AD20539" s="73"/>
      <c r="AE20539" s="74"/>
      <c r="AF20539" s="74"/>
      <c r="BX20539" s="73"/>
      <c r="BY20539" s="74"/>
      <c r="BZ20539" s="74"/>
      <c r="CA20539" s="74"/>
      <c r="CF20539" s="79"/>
      <c r="CL20539" s="79"/>
    </row>
    <row r="20540" spans="30:90">
      <c r="AD20540" s="73"/>
      <c r="AE20540" s="74"/>
      <c r="AF20540" s="74"/>
      <c r="BX20540" s="73"/>
      <c r="BY20540" s="74"/>
      <c r="BZ20540" s="74"/>
      <c r="CA20540" s="74"/>
      <c r="CF20540" s="79"/>
      <c r="CL20540" s="79"/>
    </row>
    <row r="20541" spans="30:90">
      <c r="AD20541" s="73"/>
      <c r="AE20541" s="74"/>
      <c r="AF20541" s="74"/>
      <c r="BX20541" s="73"/>
      <c r="BY20541" s="74"/>
      <c r="BZ20541" s="74"/>
      <c r="CA20541" s="74"/>
      <c r="CF20541" s="79"/>
      <c r="CL20541" s="79"/>
    </row>
    <row r="20542" spans="30:90">
      <c r="AD20542" s="73"/>
      <c r="AE20542" s="74"/>
      <c r="AF20542" s="74"/>
      <c r="BX20542" s="73"/>
      <c r="BY20542" s="74"/>
      <c r="BZ20542" s="74"/>
      <c r="CA20542" s="74"/>
      <c r="CF20542" s="79"/>
      <c r="CL20542" s="79"/>
    </row>
    <row r="20543" spans="30:90">
      <c r="AD20543" s="73"/>
      <c r="AE20543" s="74"/>
      <c r="AF20543" s="74"/>
      <c r="BX20543" s="73"/>
      <c r="BY20543" s="74"/>
      <c r="BZ20543" s="74"/>
      <c r="CA20543" s="74"/>
      <c r="CF20543" s="79"/>
      <c r="CL20543" s="79"/>
    </row>
    <row r="20544" spans="30:90">
      <c r="AD20544" s="73"/>
      <c r="AE20544" s="74"/>
      <c r="AF20544" s="74"/>
      <c r="BX20544" s="73"/>
      <c r="BY20544" s="74"/>
      <c r="BZ20544" s="74"/>
      <c r="CA20544" s="74"/>
      <c r="CF20544" s="79"/>
      <c r="CL20544" s="79"/>
    </row>
    <row r="20545" spans="30:90">
      <c r="AD20545" s="73"/>
      <c r="AE20545" s="74"/>
      <c r="AF20545" s="74"/>
      <c r="BX20545" s="73"/>
      <c r="BY20545" s="74"/>
      <c r="BZ20545" s="74"/>
      <c r="CA20545" s="74"/>
      <c r="CF20545" s="79"/>
      <c r="CL20545" s="79"/>
    </row>
    <row r="20546" spans="30:90">
      <c r="AD20546" s="73"/>
      <c r="AE20546" s="74"/>
      <c r="AF20546" s="74"/>
      <c r="BX20546" s="73"/>
      <c r="BY20546" s="74"/>
      <c r="BZ20546" s="74"/>
      <c r="CA20546" s="74"/>
      <c r="CF20546" s="79"/>
      <c r="CL20546" s="79"/>
    </row>
    <row r="20547" spans="30:90">
      <c r="AD20547" s="73"/>
      <c r="AE20547" s="74"/>
      <c r="AF20547" s="74"/>
      <c r="BX20547" s="73"/>
      <c r="BY20547" s="74"/>
      <c r="BZ20547" s="74"/>
      <c r="CA20547" s="74"/>
      <c r="CF20547" s="79"/>
      <c r="CL20547" s="79"/>
    </row>
    <row r="20548" spans="30:90">
      <c r="AD20548" s="73"/>
      <c r="AE20548" s="74"/>
      <c r="AF20548" s="74"/>
      <c r="BX20548" s="73"/>
      <c r="BY20548" s="74"/>
      <c r="BZ20548" s="74"/>
      <c r="CA20548" s="74"/>
      <c r="CF20548" s="79"/>
      <c r="CL20548" s="79"/>
    </row>
    <row r="20549" spans="30:90">
      <c r="AD20549" s="73"/>
      <c r="AE20549" s="74"/>
      <c r="AF20549" s="74"/>
      <c r="BX20549" s="73"/>
      <c r="BY20549" s="74"/>
      <c r="BZ20549" s="74"/>
      <c r="CA20549" s="74"/>
      <c r="CF20549" s="79"/>
      <c r="CL20549" s="79"/>
    </row>
    <row r="20550" spans="30:90">
      <c r="AD20550" s="73"/>
      <c r="AE20550" s="74"/>
      <c r="AF20550" s="74"/>
      <c r="BX20550" s="73"/>
      <c r="BY20550" s="74"/>
      <c r="BZ20550" s="74"/>
      <c r="CA20550" s="74"/>
      <c r="CF20550" s="79"/>
      <c r="CL20550" s="79"/>
    </row>
    <row r="20551" spans="30:90">
      <c r="AD20551" s="73"/>
      <c r="AE20551" s="74"/>
      <c r="AF20551" s="74"/>
      <c r="BX20551" s="73"/>
      <c r="BY20551" s="74"/>
      <c r="BZ20551" s="74"/>
      <c r="CA20551" s="74"/>
      <c r="CF20551" s="79"/>
      <c r="CL20551" s="79"/>
    </row>
    <row r="20552" spans="30:90">
      <c r="AD20552" s="73"/>
      <c r="AE20552" s="74"/>
      <c r="AF20552" s="74"/>
      <c r="BX20552" s="73"/>
      <c r="BY20552" s="74"/>
      <c r="BZ20552" s="74"/>
      <c r="CA20552" s="74"/>
      <c r="CF20552" s="79"/>
      <c r="CL20552" s="79"/>
    </row>
    <row r="20553" spans="30:90">
      <c r="AD20553" s="73"/>
      <c r="AE20553" s="74"/>
      <c r="AF20553" s="74"/>
      <c r="BX20553" s="73"/>
      <c r="BY20553" s="74"/>
      <c r="BZ20553" s="74"/>
      <c r="CA20553" s="74"/>
      <c r="CF20553" s="79"/>
      <c r="CL20553" s="79"/>
    </row>
    <row r="20554" spans="30:90">
      <c r="AD20554" s="73"/>
      <c r="AE20554" s="74"/>
      <c r="AF20554" s="74"/>
      <c r="BX20554" s="73"/>
      <c r="BY20554" s="74"/>
      <c r="BZ20554" s="74"/>
      <c r="CA20554" s="74"/>
      <c r="CF20554" s="79"/>
      <c r="CL20554" s="79"/>
    </row>
    <row r="20555" spans="30:90">
      <c r="AD20555" s="73"/>
      <c r="AE20555" s="74"/>
      <c r="AF20555" s="74"/>
      <c r="BX20555" s="73"/>
      <c r="BY20555" s="74"/>
      <c r="BZ20555" s="74"/>
      <c r="CA20555" s="74"/>
      <c r="CF20555" s="79"/>
      <c r="CL20555" s="79"/>
    </row>
    <row r="20556" spans="30:90">
      <c r="AD20556" s="73"/>
      <c r="AE20556" s="74"/>
      <c r="AF20556" s="74"/>
      <c r="BX20556" s="73"/>
      <c r="BY20556" s="74"/>
      <c r="BZ20556" s="74"/>
      <c r="CA20556" s="74"/>
      <c r="CF20556" s="79"/>
      <c r="CL20556" s="79"/>
    </row>
    <row r="20557" spans="30:90">
      <c r="AD20557" s="73"/>
      <c r="AE20557" s="74"/>
      <c r="AF20557" s="74"/>
      <c r="BX20557" s="73"/>
      <c r="BY20557" s="74"/>
      <c r="BZ20557" s="74"/>
      <c r="CA20557" s="74"/>
      <c r="CF20557" s="79"/>
      <c r="CL20557" s="79"/>
    </row>
    <row r="20558" spans="30:90">
      <c r="AD20558" s="73"/>
      <c r="AE20558" s="74"/>
      <c r="AF20558" s="74"/>
      <c r="BX20558" s="73"/>
      <c r="BY20558" s="74"/>
      <c r="BZ20558" s="74"/>
      <c r="CA20558" s="74"/>
      <c r="CF20558" s="79"/>
      <c r="CL20558" s="79"/>
    </row>
    <row r="20559" spans="30:90">
      <c r="AD20559" s="73"/>
      <c r="AE20559" s="74"/>
      <c r="AF20559" s="74"/>
      <c r="BX20559" s="73"/>
      <c r="BY20559" s="74"/>
      <c r="BZ20559" s="74"/>
      <c r="CA20559" s="74"/>
      <c r="CF20559" s="79"/>
      <c r="CL20559" s="79"/>
    </row>
    <row r="20560" spans="30:90">
      <c r="AD20560" s="73"/>
      <c r="AE20560" s="74"/>
      <c r="AF20560" s="74"/>
      <c r="BX20560" s="73"/>
      <c r="BY20560" s="74"/>
      <c r="BZ20560" s="74"/>
      <c r="CA20560" s="74"/>
      <c r="CF20560" s="79"/>
      <c r="CL20560" s="79"/>
    </row>
    <row r="20561" spans="30:90">
      <c r="AD20561" s="73"/>
      <c r="AE20561" s="74"/>
      <c r="AF20561" s="74"/>
      <c r="BX20561" s="73"/>
      <c r="BY20561" s="74"/>
      <c r="BZ20561" s="74"/>
      <c r="CA20561" s="74"/>
      <c r="CF20561" s="79"/>
      <c r="CL20561" s="79"/>
    </row>
    <row r="20562" spans="30:90">
      <c r="AD20562" s="73"/>
      <c r="AE20562" s="74"/>
      <c r="AF20562" s="74"/>
      <c r="BX20562" s="73"/>
      <c r="BY20562" s="74"/>
      <c r="BZ20562" s="74"/>
      <c r="CA20562" s="74"/>
      <c r="CF20562" s="79"/>
      <c r="CL20562" s="79"/>
    </row>
    <row r="20563" spans="30:90">
      <c r="AD20563" s="73"/>
      <c r="AE20563" s="74"/>
      <c r="AF20563" s="74"/>
      <c r="BX20563" s="73"/>
      <c r="BY20563" s="74"/>
      <c r="BZ20563" s="74"/>
      <c r="CA20563" s="74"/>
      <c r="CF20563" s="79"/>
      <c r="CL20563" s="79"/>
    </row>
    <row r="20564" spans="30:90">
      <c r="AD20564" s="73"/>
      <c r="AE20564" s="74"/>
      <c r="AF20564" s="74"/>
      <c r="BX20564" s="73"/>
      <c r="BY20564" s="74"/>
      <c r="BZ20564" s="74"/>
      <c r="CA20564" s="74"/>
      <c r="CF20564" s="79"/>
      <c r="CL20564" s="79"/>
    </row>
    <row r="20565" spans="30:90">
      <c r="AD20565" s="73"/>
      <c r="AE20565" s="74"/>
      <c r="AF20565" s="74"/>
      <c r="BX20565" s="73"/>
      <c r="BY20565" s="74"/>
      <c r="BZ20565" s="74"/>
      <c r="CA20565" s="74"/>
      <c r="CF20565" s="79"/>
      <c r="CL20565" s="79"/>
    </row>
    <row r="20566" spans="30:90">
      <c r="AD20566" s="73"/>
      <c r="AE20566" s="74"/>
      <c r="AF20566" s="74"/>
      <c r="BX20566" s="73"/>
      <c r="BY20566" s="74"/>
      <c r="BZ20566" s="74"/>
      <c r="CA20566" s="74"/>
      <c r="CF20566" s="79"/>
      <c r="CL20566" s="79"/>
    </row>
    <row r="20567" spans="30:90">
      <c r="AD20567" s="73"/>
      <c r="AE20567" s="74"/>
      <c r="AF20567" s="74"/>
      <c r="BX20567" s="73"/>
      <c r="BY20567" s="74"/>
      <c r="BZ20567" s="74"/>
      <c r="CA20567" s="74"/>
      <c r="CF20567" s="79"/>
      <c r="CL20567" s="79"/>
    </row>
    <row r="20568" spans="30:90">
      <c r="AD20568" s="73"/>
      <c r="AE20568" s="74"/>
      <c r="AF20568" s="74"/>
      <c r="BX20568" s="73"/>
      <c r="BY20568" s="74"/>
      <c r="BZ20568" s="74"/>
      <c r="CA20568" s="74"/>
      <c r="CF20568" s="79"/>
      <c r="CL20568" s="79"/>
    </row>
    <row r="20569" spans="30:90">
      <c r="AD20569" s="73"/>
      <c r="AE20569" s="74"/>
      <c r="AF20569" s="74"/>
      <c r="BX20569" s="73"/>
      <c r="BY20569" s="74"/>
      <c r="BZ20569" s="74"/>
      <c r="CA20569" s="74"/>
      <c r="CF20569" s="79"/>
      <c r="CL20569" s="79"/>
    </row>
    <row r="20570" spans="30:90">
      <c r="AD20570" s="73"/>
      <c r="AE20570" s="74"/>
      <c r="AF20570" s="74"/>
      <c r="BX20570" s="73"/>
      <c r="BY20570" s="74"/>
      <c r="BZ20570" s="74"/>
      <c r="CA20570" s="74"/>
      <c r="CF20570" s="79"/>
      <c r="CL20570" s="79"/>
    </row>
    <row r="20571" spans="30:90">
      <c r="AD20571" s="73"/>
      <c r="AE20571" s="74"/>
      <c r="AF20571" s="74"/>
      <c r="BX20571" s="73"/>
      <c r="BY20571" s="74"/>
      <c r="BZ20571" s="74"/>
      <c r="CA20571" s="74"/>
      <c r="CF20571" s="79"/>
      <c r="CL20571" s="79"/>
    </row>
    <row r="20572" spans="30:90">
      <c r="AD20572" s="73"/>
      <c r="AE20572" s="74"/>
      <c r="AF20572" s="74"/>
      <c r="BX20572" s="73"/>
      <c r="BY20572" s="74"/>
      <c r="BZ20572" s="74"/>
      <c r="CA20572" s="74"/>
      <c r="CF20572" s="79"/>
      <c r="CL20572" s="79"/>
    </row>
    <row r="20573" spans="30:90">
      <c r="AD20573" s="73"/>
      <c r="AE20573" s="74"/>
      <c r="AF20573" s="74"/>
      <c r="BX20573" s="73"/>
      <c r="BY20573" s="74"/>
      <c r="BZ20573" s="74"/>
      <c r="CA20573" s="74"/>
      <c r="CF20573" s="79"/>
      <c r="CL20573" s="79"/>
    </row>
    <row r="20574" spans="30:90">
      <c r="AD20574" s="73"/>
      <c r="AE20574" s="74"/>
      <c r="AF20574" s="74"/>
      <c r="BX20574" s="73"/>
      <c r="BY20574" s="74"/>
      <c r="BZ20574" s="74"/>
      <c r="CA20574" s="74"/>
      <c r="CF20574" s="79"/>
      <c r="CL20574" s="79"/>
    </row>
    <row r="20575" spans="30:90">
      <c r="AD20575" s="73"/>
      <c r="AE20575" s="74"/>
      <c r="AF20575" s="74"/>
      <c r="BX20575" s="73"/>
      <c r="BY20575" s="74"/>
      <c r="BZ20575" s="74"/>
      <c r="CA20575" s="74"/>
      <c r="CF20575" s="79"/>
      <c r="CL20575" s="79"/>
    </row>
    <row r="20576" spans="30:90">
      <c r="AD20576" s="73"/>
      <c r="AE20576" s="74"/>
      <c r="AF20576" s="74"/>
      <c r="BX20576" s="73"/>
      <c r="BY20576" s="74"/>
      <c r="BZ20576" s="74"/>
      <c r="CA20576" s="74"/>
      <c r="CF20576" s="79"/>
      <c r="CL20576" s="79"/>
    </row>
    <row r="20577" spans="30:90">
      <c r="AD20577" s="73"/>
      <c r="AE20577" s="74"/>
      <c r="AF20577" s="74"/>
      <c r="BX20577" s="73"/>
      <c r="BY20577" s="74"/>
      <c r="BZ20577" s="74"/>
      <c r="CA20577" s="74"/>
      <c r="CF20577" s="79"/>
      <c r="CL20577" s="79"/>
    </row>
    <row r="20578" spans="30:90">
      <c r="AD20578" s="73"/>
      <c r="AE20578" s="74"/>
      <c r="AF20578" s="74"/>
      <c r="BX20578" s="73"/>
      <c r="BY20578" s="74"/>
      <c r="BZ20578" s="74"/>
      <c r="CA20578" s="74"/>
      <c r="CF20578" s="79"/>
      <c r="CL20578" s="79"/>
    </row>
    <row r="20579" spans="30:90">
      <c r="AD20579" s="73"/>
      <c r="AE20579" s="74"/>
      <c r="AF20579" s="74"/>
      <c r="BX20579" s="73"/>
      <c r="BY20579" s="74"/>
      <c r="BZ20579" s="74"/>
      <c r="CA20579" s="74"/>
      <c r="CF20579" s="79"/>
      <c r="CL20579" s="79"/>
    </row>
    <row r="20580" spans="30:90">
      <c r="AD20580" s="73"/>
      <c r="AE20580" s="74"/>
      <c r="AF20580" s="74"/>
      <c r="BX20580" s="73"/>
      <c r="BY20580" s="74"/>
      <c r="BZ20580" s="74"/>
      <c r="CA20580" s="74"/>
      <c r="CF20580" s="79"/>
      <c r="CL20580" s="79"/>
    </row>
    <row r="20581" spans="30:90">
      <c r="AD20581" s="73"/>
      <c r="AE20581" s="74"/>
      <c r="AF20581" s="74"/>
      <c r="BX20581" s="73"/>
      <c r="BY20581" s="74"/>
      <c r="BZ20581" s="74"/>
      <c r="CA20581" s="74"/>
      <c r="CF20581" s="79"/>
      <c r="CL20581" s="79"/>
    </row>
    <row r="20582" spans="30:90">
      <c r="AD20582" s="73"/>
      <c r="AE20582" s="74"/>
      <c r="AF20582" s="74"/>
      <c r="BX20582" s="73"/>
      <c r="BY20582" s="74"/>
      <c r="BZ20582" s="74"/>
      <c r="CA20582" s="74"/>
      <c r="CF20582" s="79"/>
      <c r="CL20582" s="79"/>
    </row>
    <row r="20583" spans="30:90">
      <c r="AD20583" s="73"/>
      <c r="AE20583" s="74"/>
      <c r="AF20583" s="74"/>
      <c r="BX20583" s="73"/>
      <c r="BY20583" s="74"/>
      <c r="BZ20583" s="74"/>
      <c r="CA20583" s="74"/>
      <c r="CF20583" s="79"/>
      <c r="CL20583" s="79"/>
    </row>
    <row r="20584" spans="30:90">
      <c r="AD20584" s="73"/>
      <c r="AE20584" s="74"/>
      <c r="AF20584" s="74"/>
      <c r="BX20584" s="73"/>
      <c r="BY20584" s="74"/>
      <c r="BZ20584" s="74"/>
      <c r="CA20584" s="74"/>
      <c r="CF20584" s="79"/>
      <c r="CL20584" s="79"/>
    </row>
    <row r="20585" spans="30:90">
      <c r="AD20585" s="73"/>
      <c r="AE20585" s="74"/>
      <c r="AF20585" s="74"/>
      <c r="BX20585" s="73"/>
      <c r="BY20585" s="74"/>
      <c r="BZ20585" s="74"/>
      <c r="CA20585" s="74"/>
      <c r="CF20585" s="79"/>
      <c r="CL20585" s="79"/>
    </row>
    <row r="20586" spans="30:90">
      <c r="AD20586" s="73"/>
      <c r="AE20586" s="74"/>
      <c r="AF20586" s="74"/>
      <c r="BX20586" s="73"/>
      <c r="BY20586" s="74"/>
      <c r="BZ20586" s="74"/>
      <c r="CA20586" s="74"/>
      <c r="CF20586" s="79"/>
      <c r="CL20586" s="79"/>
    </row>
    <row r="20587" spans="30:90">
      <c r="AD20587" s="73"/>
      <c r="AE20587" s="74"/>
      <c r="AF20587" s="74"/>
      <c r="BX20587" s="73"/>
      <c r="BY20587" s="74"/>
      <c r="BZ20587" s="74"/>
      <c r="CA20587" s="74"/>
      <c r="CF20587" s="79"/>
      <c r="CL20587" s="79"/>
    </row>
    <row r="20588" spans="30:90">
      <c r="AD20588" s="73"/>
      <c r="AE20588" s="74"/>
      <c r="AF20588" s="74"/>
      <c r="BX20588" s="73"/>
      <c r="BY20588" s="74"/>
      <c r="BZ20588" s="74"/>
      <c r="CA20588" s="74"/>
      <c r="CF20588" s="79"/>
      <c r="CL20588" s="79"/>
    </row>
    <row r="20589" spans="30:90">
      <c r="AD20589" s="73"/>
      <c r="AE20589" s="74"/>
      <c r="AF20589" s="74"/>
      <c r="BX20589" s="73"/>
      <c r="BY20589" s="74"/>
      <c r="BZ20589" s="74"/>
      <c r="CA20589" s="74"/>
      <c r="CF20589" s="79"/>
      <c r="CL20589" s="79"/>
    </row>
    <row r="20590" spans="30:90">
      <c r="AD20590" s="73"/>
      <c r="AE20590" s="74"/>
      <c r="AF20590" s="74"/>
      <c r="BX20590" s="73"/>
      <c r="BY20590" s="74"/>
      <c r="BZ20590" s="74"/>
      <c r="CA20590" s="74"/>
      <c r="CF20590" s="79"/>
      <c r="CL20590" s="79"/>
    </row>
    <row r="20591" spans="30:90">
      <c r="AD20591" s="73"/>
      <c r="AE20591" s="74"/>
      <c r="AF20591" s="74"/>
      <c r="BX20591" s="73"/>
      <c r="BY20591" s="74"/>
      <c r="BZ20591" s="74"/>
      <c r="CA20591" s="74"/>
      <c r="CF20591" s="79"/>
      <c r="CL20591" s="79"/>
    </row>
    <row r="20592" spans="30:90">
      <c r="AD20592" s="73"/>
      <c r="AE20592" s="74"/>
      <c r="AF20592" s="74"/>
      <c r="BX20592" s="73"/>
      <c r="BY20592" s="74"/>
      <c r="BZ20592" s="74"/>
      <c r="CA20592" s="74"/>
      <c r="CF20592" s="79"/>
      <c r="CL20592" s="79"/>
    </row>
    <row r="20593" spans="30:90">
      <c r="AD20593" s="73"/>
      <c r="AE20593" s="74"/>
      <c r="AF20593" s="74"/>
      <c r="BX20593" s="73"/>
      <c r="BY20593" s="74"/>
      <c r="BZ20593" s="74"/>
      <c r="CA20593" s="74"/>
      <c r="CF20593" s="79"/>
      <c r="CL20593" s="79"/>
    </row>
    <row r="20594" spans="30:90">
      <c r="AD20594" s="73"/>
      <c r="AE20594" s="74"/>
      <c r="AF20594" s="74"/>
      <c r="BX20594" s="73"/>
      <c r="BY20594" s="74"/>
      <c r="BZ20594" s="74"/>
      <c r="CA20594" s="74"/>
      <c r="CF20594" s="79"/>
      <c r="CL20594" s="79"/>
    </row>
    <row r="20595" spans="30:90">
      <c r="AD20595" s="73"/>
      <c r="AE20595" s="74"/>
      <c r="AF20595" s="74"/>
      <c r="BX20595" s="73"/>
      <c r="BY20595" s="74"/>
      <c r="BZ20595" s="74"/>
      <c r="CA20595" s="74"/>
      <c r="CF20595" s="79"/>
      <c r="CL20595" s="79"/>
    </row>
    <row r="20596" spans="30:90">
      <c r="AD20596" s="73"/>
      <c r="AE20596" s="74"/>
      <c r="AF20596" s="74"/>
      <c r="BX20596" s="73"/>
      <c r="BY20596" s="74"/>
      <c r="BZ20596" s="74"/>
      <c r="CA20596" s="74"/>
      <c r="CF20596" s="79"/>
      <c r="CL20596" s="79"/>
    </row>
    <row r="20597" spans="30:90">
      <c r="AD20597" s="73"/>
      <c r="AE20597" s="74"/>
      <c r="AF20597" s="74"/>
      <c r="BX20597" s="73"/>
      <c r="BY20597" s="74"/>
      <c r="BZ20597" s="74"/>
      <c r="CA20597" s="74"/>
      <c r="CF20597" s="79"/>
      <c r="CL20597" s="79"/>
    </row>
    <row r="20598" spans="30:90">
      <c r="AD20598" s="73"/>
      <c r="AE20598" s="74"/>
      <c r="AF20598" s="74"/>
      <c r="BX20598" s="73"/>
      <c r="BY20598" s="74"/>
      <c r="BZ20598" s="74"/>
      <c r="CA20598" s="74"/>
      <c r="CF20598" s="79"/>
      <c r="CL20598" s="79"/>
    </row>
    <row r="20599" spans="30:90">
      <c r="AD20599" s="73"/>
      <c r="AE20599" s="74"/>
      <c r="AF20599" s="74"/>
      <c r="BX20599" s="73"/>
      <c r="BY20599" s="74"/>
      <c r="BZ20599" s="74"/>
      <c r="CA20599" s="74"/>
      <c r="CF20599" s="79"/>
      <c r="CL20599" s="79"/>
    </row>
    <row r="20600" spans="30:90">
      <c r="AD20600" s="73"/>
      <c r="AE20600" s="74"/>
      <c r="AF20600" s="74"/>
      <c r="BX20600" s="73"/>
      <c r="BY20600" s="74"/>
      <c r="BZ20600" s="74"/>
      <c r="CA20600" s="74"/>
      <c r="CF20600" s="79"/>
      <c r="CL20600" s="79"/>
    </row>
    <row r="20601" spans="30:90">
      <c r="AD20601" s="73"/>
      <c r="AE20601" s="74"/>
      <c r="AF20601" s="74"/>
      <c r="BX20601" s="73"/>
      <c r="BY20601" s="74"/>
      <c r="BZ20601" s="74"/>
      <c r="CA20601" s="74"/>
      <c r="CF20601" s="79"/>
      <c r="CL20601" s="79"/>
    </row>
    <row r="20602" spans="30:90">
      <c r="AD20602" s="73"/>
      <c r="AE20602" s="74"/>
      <c r="AF20602" s="74"/>
      <c r="BX20602" s="73"/>
      <c r="BY20602" s="74"/>
      <c r="BZ20602" s="74"/>
      <c r="CA20602" s="74"/>
      <c r="CF20602" s="79"/>
      <c r="CL20602" s="79"/>
    </row>
    <row r="20603" spans="30:90">
      <c r="AD20603" s="73"/>
      <c r="AE20603" s="74"/>
      <c r="AF20603" s="74"/>
      <c r="BX20603" s="73"/>
      <c r="BY20603" s="74"/>
      <c r="BZ20603" s="74"/>
      <c r="CA20603" s="74"/>
      <c r="CF20603" s="79"/>
      <c r="CL20603" s="79"/>
    </row>
    <row r="20604" spans="30:90">
      <c r="AD20604" s="73"/>
      <c r="AE20604" s="74"/>
      <c r="AF20604" s="74"/>
      <c r="BX20604" s="73"/>
      <c r="BY20604" s="74"/>
      <c r="BZ20604" s="74"/>
      <c r="CA20604" s="74"/>
      <c r="CF20604" s="79"/>
      <c r="CL20604" s="79"/>
    </row>
    <row r="20605" spans="30:90">
      <c r="AD20605" s="73"/>
      <c r="AE20605" s="74"/>
      <c r="AF20605" s="74"/>
      <c r="BX20605" s="73"/>
      <c r="BY20605" s="74"/>
      <c r="BZ20605" s="74"/>
      <c r="CA20605" s="74"/>
      <c r="CF20605" s="79"/>
      <c r="CL20605" s="79"/>
    </row>
    <row r="20606" spans="30:90">
      <c r="AD20606" s="73"/>
      <c r="AE20606" s="74"/>
      <c r="AF20606" s="74"/>
      <c r="BX20606" s="73"/>
      <c r="BY20606" s="74"/>
      <c r="BZ20606" s="74"/>
      <c r="CA20606" s="74"/>
      <c r="CF20606" s="79"/>
      <c r="CL20606" s="79"/>
    </row>
    <row r="20607" spans="30:90">
      <c r="AD20607" s="73"/>
      <c r="AE20607" s="74"/>
      <c r="AF20607" s="74"/>
      <c r="BX20607" s="73"/>
      <c r="BY20607" s="74"/>
      <c r="BZ20607" s="74"/>
      <c r="CA20607" s="74"/>
      <c r="CF20607" s="79"/>
      <c r="CL20607" s="79"/>
    </row>
    <row r="20608" spans="30:90">
      <c r="AD20608" s="73"/>
      <c r="AE20608" s="74"/>
      <c r="AF20608" s="74"/>
      <c r="BX20608" s="73"/>
      <c r="BY20608" s="74"/>
      <c r="BZ20608" s="74"/>
      <c r="CA20608" s="74"/>
      <c r="CF20608" s="79"/>
      <c r="CL20608" s="79"/>
    </row>
    <row r="20609" spans="30:90">
      <c r="AD20609" s="73"/>
      <c r="AE20609" s="74"/>
      <c r="AF20609" s="74"/>
      <c r="BX20609" s="73"/>
      <c r="BY20609" s="74"/>
      <c r="BZ20609" s="74"/>
      <c r="CA20609" s="74"/>
      <c r="CF20609" s="79"/>
      <c r="CL20609" s="79"/>
    </row>
    <row r="20610" spans="30:90">
      <c r="AD20610" s="73"/>
      <c r="AE20610" s="74"/>
      <c r="AF20610" s="74"/>
      <c r="BX20610" s="73"/>
      <c r="BY20610" s="74"/>
      <c r="BZ20610" s="74"/>
      <c r="CA20610" s="74"/>
      <c r="CF20610" s="79"/>
      <c r="CL20610" s="79"/>
    </row>
    <row r="20611" spans="30:90">
      <c r="AD20611" s="73"/>
      <c r="AE20611" s="74"/>
      <c r="AF20611" s="74"/>
      <c r="BX20611" s="73"/>
      <c r="BY20611" s="74"/>
      <c r="BZ20611" s="74"/>
      <c r="CA20611" s="74"/>
      <c r="CF20611" s="79"/>
      <c r="CL20611" s="79"/>
    </row>
    <row r="20612" spans="30:90">
      <c r="AD20612" s="73"/>
      <c r="AE20612" s="74"/>
      <c r="AF20612" s="74"/>
      <c r="BX20612" s="73"/>
      <c r="BY20612" s="74"/>
      <c r="BZ20612" s="74"/>
      <c r="CA20612" s="74"/>
      <c r="CF20612" s="79"/>
      <c r="CL20612" s="79"/>
    </row>
    <row r="20613" spans="30:90">
      <c r="AD20613" s="73"/>
      <c r="AE20613" s="74"/>
      <c r="AF20613" s="74"/>
      <c r="BX20613" s="73"/>
      <c r="BY20613" s="74"/>
      <c r="BZ20613" s="74"/>
      <c r="CA20613" s="74"/>
      <c r="CF20613" s="79"/>
      <c r="CL20613" s="79"/>
    </row>
    <row r="20614" spans="30:90">
      <c r="AD20614" s="73"/>
      <c r="AE20614" s="74"/>
      <c r="AF20614" s="74"/>
      <c r="BX20614" s="73"/>
      <c r="BY20614" s="74"/>
      <c r="BZ20614" s="74"/>
      <c r="CA20614" s="74"/>
      <c r="CF20614" s="79"/>
      <c r="CL20614" s="79"/>
    </row>
    <row r="20615" spans="30:90">
      <c r="AD20615" s="73"/>
      <c r="AE20615" s="74"/>
      <c r="AF20615" s="74"/>
      <c r="BX20615" s="73"/>
      <c r="BY20615" s="74"/>
      <c r="BZ20615" s="74"/>
      <c r="CA20615" s="74"/>
      <c r="CF20615" s="79"/>
      <c r="CL20615" s="79"/>
    </row>
    <row r="20616" spans="30:90">
      <c r="AD20616" s="73"/>
      <c r="AE20616" s="74"/>
      <c r="AF20616" s="74"/>
      <c r="BX20616" s="73"/>
      <c r="BY20616" s="74"/>
      <c r="BZ20616" s="74"/>
      <c r="CA20616" s="74"/>
      <c r="CF20616" s="79"/>
      <c r="CL20616" s="79"/>
    </row>
    <row r="20617" spans="30:90">
      <c r="AD20617" s="73"/>
      <c r="AE20617" s="74"/>
      <c r="AF20617" s="74"/>
      <c r="BX20617" s="73"/>
      <c r="BY20617" s="74"/>
      <c r="BZ20617" s="74"/>
      <c r="CA20617" s="74"/>
      <c r="CF20617" s="79"/>
      <c r="CL20617" s="79"/>
    </row>
    <row r="20618" spans="30:90">
      <c r="AD20618" s="73"/>
      <c r="AE20618" s="74"/>
      <c r="AF20618" s="74"/>
      <c r="BX20618" s="73"/>
      <c r="BY20618" s="74"/>
      <c r="BZ20618" s="74"/>
      <c r="CA20618" s="74"/>
      <c r="CF20618" s="79"/>
      <c r="CL20618" s="79"/>
    </row>
    <row r="20619" spans="30:90">
      <c r="AD20619" s="73"/>
      <c r="AE20619" s="74"/>
      <c r="AF20619" s="74"/>
      <c r="BX20619" s="73"/>
      <c r="BY20619" s="74"/>
      <c r="BZ20619" s="74"/>
      <c r="CA20619" s="74"/>
      <c r="CF20619" s="79"/>
      <c r="CL20619" s="79"/>
    </row>
    <row r="20620" spans="30:90">
      <c r="AD20620" s="73"/>
      <c r="AE20620" s="74"/>
      <c r="AF20620" s="74"/>
      <c r="BX20620" s="73"/>
      <c r="BY20620" s="74"/>
      <c r="BZ20620" s="74"/>
      <c r="CA20620" s="74"/>
      <c r="CF20620" s="79"/>
      <c r="CL20620" s="79"/>
    </row>
    <row r="20621" spans="30:90">
      <c r="AD20621" s="73"/>
      <c r="AE20621" s="74"/>
      <c r="AF20621" s="74"/>
      <c r="BX20621" s="73"/>
      <c r="BY20621" s="74"/>
      <c r="BZ20621" s="74"/>
      <c r="CA20621" s="74"/>
      <c r="CF20621" s="79"/>
      <c r="CL20621" s="79"/>
    </row>
    <row r="20622" spans="30:90">
      <c r="AD20622" s="73"/>
      <c r="AE20622" s="74"/>
      <c r="AF20622" s="74"/>
      <c r="BX20622" s="73"/>
      <c r="BY20622" s="74"/>
      <c r="BZ20622" s="74"/>
      <c r="CA20622" s="74"/>
      <c r="CF20622" s="79"/>
      <c r="CL20622" s="79"/>
    </row>
    <row r="20623" spans="30:90">
      <c r="AD20623" s="73"/>
      <c r="AE20623" s="74"/>
      <c r="AF20623" s="74"/>
      <c r="BX20623" s="73"/>
      <c r="BY20623" s="74"/>
      <c r="BZ20623" s="74"/>
      <c r="CA20623" s="74"/>
      <c r="CF20623" s="79"/>
      <c r="CL20623" s="79"/>
    </row>
    <row r="20624" spans="30:90">
      <c r="AD20624" s="73"/>
      <c r="AE20624" s="74"/>
      <c r="AF20624" s="74"/>
      <c r="BX20624" s="73"/>
      <c r="BY20624" s="74"/>
      <c r="BZ20624" s="74"/>
      <c r="CA20624" s="74"/>
      <c r="CF20624" s="79"/>
      <c r="CL20624" s="79"/>
    </row>
    <row r="20625" spans="30:90">
      <c r="AD20625" s="73"/>
      <c r="AE20625" s="74"/>
      <c r="AF20625" s="74"/>
      <c r="BX20625" s="73"/>
      <c r="BY20625" s="74"/>
      <c r="BZ20625" s="74"/>
      <c r="CA20625" s="74"/>
      <c r="CF20625" s="79"/>
      <c r="CL20625" s="79"/>
    </row>
    <row r="20626" spans="30:90">
      <c r="AD20626" s="73"/>
      <c r="AE20626" s="74"/>
      <c r="AF20626" s="74"/>
      <c r="BX20626" s="73"/>
      <c r="BY20626" s="74"/>
      <c r="BZ20626" s="74"/>
      <c r="CA20626" s="74"/>
      <c r="CF20626" s="79"/>
      <c r="CL20626" s="79"/>
    </row>
    <row r="20627" spans="30:90">
      <c r="AD20627" s="73"/>
      <c r="AE20627" s="74"/>
      <c r="AF20627" s="74"/>
      <c r="BX20627" s="73"/>
      <c r="BY20627" s="74"/>
      <c r="BZ20627" s="74"/>
      <c r="CA20627" s="74"/>
      <c r="CF20627" s="79"/>
      <c r="CL20627" s="79"/>
    </row>
    <row r="20628" spans="30:90">
      <c r="AD20628" s="73"/>
      <c r="AE20628" s="74"/>
      <c r="AF20628" s="74"/>
      <c r="BX20628" s="73"/>
      <c r="BY20628" s="74"/>
      <c r="BZ20628" s="74"/>
      <c r="CA20628" s="74"/>
      <c r="CF20628" s="79"/>
      <c r="CL20628" s="79"/>
    </row>
    <row r="20629" spans="30:90">
      <c r="AD20629" s="73"/>
      <c r="AE20629" s="74"/>
      <c r="AF20629" s="74"/>
      <c r="BX20629" s="73"/>
      <c r="BY20629" s="74"/>
      <c r="BZ20629" s="74"/>
      <c r="CA20629" s="74"/>
      <c r="CF20629" s="79"/>
      <c r="CL20629" s="79"/>
    </row>
    <row r="20630" spans="30:90">
      <c r="AD20630" s="73"/>
      <c r="AE20630" s="74"/>
      <c r="AF20630" s="74"/>
      <c r="BX20630" s="73"/>
      <c r="BY20630" s="74"/>
      <c r="BZ20630" s="74"/>
      <c r="CA20630" s="74"/>
      <c r="CF20630" s="79"/>
      <c r="CL20630" s="79"/>
    </row>
    <row r="20631" spans="30:90">
      <c r="AD20631" s="73"/>
      <c r="AE20631" s="74"/>
      <c r="AF20631" s="74"/>
      <c r="BX20631" s="73"/>
      <c r="BY20631" s="74"/>
      <c r="BZ20631" s="74"/>
      <c r="CA20631" s="74"/>
      <c r="CF20631" s="79"/>
      <c r="CL20631" s="79"/>
    </row>
    <row r="20632" spans="30:90">
      <c r="AD20632" s="73"/>
      <c r="AE20632" s="74"/>
      <c r="AF20632" s="74"/>
      <c r="BX20632" s="73"/>
      <c r="BY20632" s="74"/>
      <c r="BZ20632" s="74"/>
      <c r="CA20632" s="74"/>
      <c r="CF20632" s="79"/>
      <c r="CL20632" s="79"/>
    </row>
    <row r="20633" spans="30:90">
      <c r="AD20633" s="73"/>
      <c r="AE20633" s="74"/>
      <c r="AF20633" s="74"/>
      <c r="BX20633" s="73"/>
      <c r="BY20633" s="74"/>
      <c r="BZ20633" s="74"/>
      <c r="CA20633" s="74"/>
      <c r="CF20633" s="79"/>
      <c r="CL20633" s="79"/>
    </row>
    <row r="20634" spans="30:90">
      <c r="AD20634" s="73"/>
      <c r="AE20634" s="74"/>
      <c r="AF20634" s="74"/>
      <c r="BX20634" s="73"/>
      <c r="BY20634" s="74"/>
      <c r="BZ20634" s="74"/>
      <c r="CA20634" s="74"/>
      <c r="CF20634" s="79"/>
      <c r="CL20634" s="79"/>
    </row>
    <row r="20635" spans="30:90">
      <c r="AD20635" s="73"/>
      <c r="AE20635" s="74"/>
      <c r="AF20635" s="74"/>
      <c r="BX20635" s="73"/>
      <c r="BY20635" s="74"/>
      <c r="BZ20635" s="74"/>
      <c r="CA20635" s="74"/>
      <c r="CF20635" s="79"/>
      <c r="CL20635" s="79"/>
    </row>
    <row r="20636" spans="30:90">
      <c r="AD20636" s="73"/>
      <c r="AE20636" s="74"/>
      <c r="AF20636" s="74"/>
      <c r="BX20636" s="73"/>
      <c r="BY20636" s="74"/>
      <c r="BZ20636" s="74"/>
      <c r="CA20636" s="74"/>
      <c r="CF20636" s="79"/>
      <c r="CL20636" s="79"/>
    </row>
    <row r="20637" spans="30:90">
      <c r="AD20637" s="73"/>
      <c r="AE20637" s="74"/>
      <c r="AF20637" s="74"/>
      <c r="BX20637" s="73"/>
      <c r="BY20637" s="74"/>
      <c r="BZ20637" s="74"/>
      <c r="CA20637" s="74"/>
      <c r="CF20637" s="79"/>
      <c r="CL20637" s="79"/>
    </row>
    <row r="20638" spans="30:90">
      <c r="AD20638" s="73"/>
      <c r="AE20638" s="74"/>
      <c r="AF20638" s="74"/>
      <c r="BX20638" s="73"/>
      <c r="BY20638" s="74"/>
      <c r="BZ20638" s="74"/>
      <c r="CA20638" s="74"/>
      <c r="CF20638" s="79"/>
      <c r="CL20638" s="79"/>
    </row>
    <row r="20639" spans="30:90">
      <c r="AD20639" s="73"/>
      <c r="AE20639" s="74"/>
      <c r="AF20639" s="74"/>
      <c r="BX20639" s="73"/>
      <c r="BY20639" s="74"/>
      <c r="BZ20639" s="74"/>
      <c r="CA20639" s="74"/>
      <c r="CF20639" s="79"/>
      <c r="CL20639" s="79"/>
    </row>
    <row r="20640" spans="30:90">
      <c r="AD20640" s="73"/>
      <c r="AE20640" s="74"/>
      <c r="AF20640" s="74"/>
      <c r="BX20640" s="73"/>
      <c r="BY20640" s="74"/>
      <c r="BZ20640" s="74"/>
      <c r="CA20640" s="74"/>
      <c r="CF20640" s="79"/>
      <c r="CL20640" s="79"/>
    </row>
    <row r="20641" spans="30:90">
      <c r="AD20641" s="73"/>
      <c r="AE20641" s="74"/>
      <c r="AF20641" s="74"/>
      <c r="BX20641" s="73"/>
      <c r="BY20641" s="74"/>
      <c r="BZ20641" s="74"/>
      <c r="CA20641" s="74"/>
      <c r="CF20641" s="79"/>
      <c r="CL20641" s="79"/>
    </row>
    <row r="20642" spans="30:90">
      <c r="AD20642" s="73"/>
      <c r="AE20642" s="74"/>
      <c r="AF20642" s="74"/>
      <c r="BX20642" s="73"/>
      <c r="BY20642" s="74"/>
      <c r="BZ20642" s="74"/>
      <c r="CA20642" s="74"/>
      <c r="CF20642" s="79"/>
      <c r="CL20642" s="79"/>
    </row>
    <row r="20643" spans="30:90">
      <c r="AD20643" s="73"/>
      <c r="AE20643" s="74"/>
      <c r="AF20643" s="74"/>
      <c r="BX20643" s="73"/>
      <c r="BY20643" s="74"/>
      <c r="BZ20643" s="74"/>
      <c r="CA20643" s="74"/>
      <c r="CF20643" s="79"/>
      <c r="CL20643" s="79"/>
    </row>
    <row r="20644" spans="30:90">
      <c r="AD20644" s="73"/>
      <c r="AE20644" s="74"/>
      <c r="AF20644" s="74"/>
      <c r="BX20644" s="73"/>
      <c r="BY20644" s="74"/>
      <c r="BZ20644" s="74"/>
      <c r="CA20644" s="74"/>
      <c r="CF20644" s="79"/>
      <c r="CL20644" s="79"/>
    </row>
    <row r="20645" spans="30:90">
      <c r="AD20645" s="73"/>
      <c r="AE20645" s="74"/>
      <c r="AF20645" s="74"/>
      <c r="BX20645" s="73"/>
      <c r="BY20645" s="74"/>
      <c r="BZ20645" s="74"/>
      <c r="CA20645" s="74"/>
      <c r="CF20645" s="79"/>
      <c r="CL20645" s="79"/>
    </row>
    <row r="20646" spans="30:90">
      <c r="AD20646" s="73"/>
      <c r="AE20646" s="74"/>
      <c r="AF20646" s="74"/>
      <c r="BX20646" s="73"/>
      <c r="BY20646" s="74"/>
      <c r="BZ20646" s="74"/>
      <c r="CA20646" s="74"/>
      <c r="CF20646" s="79"/>
      <c r="CL20646" s="79"/>
    </row>
    <row r="20647" spans="30:90">
      <c r="AD20647" s="73"/>
      <c r="AE20647" s="74"/>
      <c r="AF20647" s="74"/>
      <c r="BX20647" s="73"/>
      <c r="BY20647" s="74"/>
      <c r="BZ20647" s="74"/>
      <c r="CA20647" s="74"/>
      <c r="CF20647" s="79"/>
      <c r="CL20647" s="79"/>
    </row>
    <row r="20648" spans="30:90">
      <c r="AD20648" s="73"/>
      <c r="AE20648" s="74"/>
      <c r="AF20648" s="74"/>
      <c r="BX20648" s="73"/>
      <c r="BY20648" s="74"/>
      <c r="BZ20648" s="74"/>
      <c r="CA20648" s="74"/>
      <c r="CF20648" s="79"/>
      <c r="CL20648" s="79"/>
    </row>
    <row r="20649" spans="30:90">
      <c r="AD20649" s="73"/>
      <c r="AE20649" s="74"/>
      <c r="AF20649" s="74"/>
      <c r="BX20649" s="73"/>
      <c r="BY20649" s="74"/>
      <c r="BZ20649" s="74"/>
      <c r="CA20649" s="74"/>
      <c r="CF20649" s="79"/>
      <c r="CL20649" s="79"/>
    </row>
    <row r="20650" spans="30:90">
      <c r="AD20650" s="73"/>
      <c r="AE20650" s="74"/>
      <c r="AF20650" s="74"/>
      <c r="BX20650" s="73"/>
      <c r="BY20650" s="74"/>
      <c r="BZ20650" s="74"/>
      <c r="CA20650" s="74"/>
      <c r="CF20650" s="79"/>
      <c r="CL20650" s="79"/>
    </row>
    <row r="20651" spans="30:90">
      <c r="AD20651" s="73"/>
      <c r="AE20651" s="74"/>
      <c r="AF20651" s="74"/>
      <c r="BX20651" s="73"/>
      <c r="BY20651" s="74"/>
      <c r="BZ20651" s="74"/>
      <c r="CA20651" s="74"/>
      <c r="CF20651" s="79"/>
      <c r="CL20651" s="79"/>
    </row>
    <row r="20652" spans="30:90">
      <c r="AD20652" s="73"/>
      <c r="AE20652" s="74"/>
      <c r="AF20652" s="74"/>
      <c r="BX20652" s="73"/>
      <c r="BY20652" s="74"/>
      <c r="BZ20652" s="74"/>
      <c r="CA20652" s="74"/>
      <c r="CF20652" s="79"/>
      <c r="CL20652" s="79"/>
    </row>
    <row r="20653" spans="30:90">
      <c r="AD20653" s="73"/>
      <c r="AE20653" s="74"/>
      <c r="AF20653" s="74"/>
      <c r="BX20653" s="73"/>
      <c r="BY20653" s="74"/>
      <c r="BZ20653" s="74"/>
      <c r="CA20653" s="74"/>
      <c r="CF20653" s="79"/>
      <c r="CL20653" s="79"/>
    </row>
    <row r="20654" spans="30:90">
      <c r="AD20654" s="73"/>
      <c r="AE20654" s="74"/>
      <c r="AF20654" s="74"/>
      <c r="BX20654" s="73"/>
      <c r="BY20654" s="74"/>
      <c r="BZ20654" s="74"/>
      <c r="CA20654" s="74"/>
      <c r="CF20654" s="79"/>
      <c r="CL20654" s="79"/>
    </row>
    <row r="20655" spans="30:90">
      <c r="AD20655" s="73"/>
      <c r="AE20655" s="74"/>
      <c r="AF20655" s="74"/>
      <c r="BX20655" s="73"/>
      <c r="BY20655" s="74"/>
      <c r="BZ20655" s="74"/>
      <c r="CA20655" s="74"/>
      <c r="CF20655" s="79"/>
      <c r="CL20655" s="79"/>
    </row>
    <row r="20656" spans="30:90">
      <c r="AD20656" s="73"/>
      <c r="AE20656" s="74"/>
      <c r="AF20656" s="74"/>
      <c r="BX20656" s="73"/>
      <c r="BY20656" s="74"/>
      <c r="BZ20656" s="74"/>
      <c r="CA20656" s="74"/>
      <c r="CF20656" s="79"/>
      <c r="CL20656" s="79"/>
    </row>
    <row r="20657" spans="30:90">
      <c r="AD20657" s="73"/>
      <c r="AE20657" s="74"/>
      <c r="AF20657" s="74"/>
      <c r="BX20657" s="73"/>
      <c r="BY20657" s="74"/>
      <c r="BZ20657" s="74"/>
      <c r="CA20657" s="74"/>
      <c r="CF20657" s="79"/>
      <c r="CL20657" s="79"/>
    </row>
    <row r="20658" spans="30:90">
      <c r="AD20658" s="73"/>
      <c r="AE20658" s="74"/>
      <c r="AF20658" s="74"/>
      <c r="BX20658" s="73"/>
      <c r="BY20658" s="74"/>
      <c r="BZ20658" s="74"/>
      <c r="CA20658" s="74"/>
      <c r="CF20658" s="79"/>
      <c r="CL20658" s="79"/>
    </row>
    <row r="20659" spans="30:90">
      <c r="AD20659" s="73"/>
      <c r="AE20659" s="74"/>
      <c r="AF20659" s="74"/>
      <c r="BX20659" s="73"/>
      <c r="BY20659" s="74"/>
      <c r="BZ20659" s="74"/>
      <c r="CA20659" s="74"/>
      <c r="CF20659" s="79"/>
      <c r="CL20659" s="79"/>
    </row>
    <row r="20660" spans="30:90">
      <c r="AD20660" s="73"/>
      <c r="AE20660" s="74"/>
      <c r="AF20660" s="74"/>
      <c r="BX20660" s="73"/>
      <c r="BY20660" s="74"/>
      <c r="BZ20660" s="74"/>
      <c r="CA20660" s="74"/>
      <c r="CF20660" s="79"/>
      <c r="CL20660" s="79"/>
    </row>
    <row r="20661" spans="30:90">
      <c r="AD20661" s="73"/>
      <c r="AE20661" s="74"/>
      <c r="AF20661" s="74"/>
      <c r="BX20661" s="73"/>
      <c r="BY20661" s="74"/>
      <c r="BZ20661" s="74"/>
      <c r="CA20661" s="74"/>
      <c r="CF20661" s="79"/>
      <c r="CL20661" s="79"/>
    </row>
    <row r="20662" spans="30:90">
      <c r="AD20662" s="73"/>
      <c r="AE20662" s="74"/>
      <c r="AF20662" s="74"/>
      <c r="BX20662" s="73"/>
      <c r="BY20662" s="74"/>
      <c r="BZ20662" s="74"/>
      <c r="CA20662" s="74"/>
      <c r="CF20662" s="79"/>
      <c r="CL20662" s="79"/>
    </row>
    <row r="20663" spans="30:90">
      <c r="AD20663" s="73"/>
      <c r="AE20663" s="74"/>
      <c r="AF20663" s="74"/>
      <c r="BX20663" s="73"/>
      <c r="BY20663" s="74"/>
      <c r="BZ20663" s="74"/>
      <c r="CA20663" s="74"/>
      <c r="CF20663" s="79"/>
      <c r="CL20663" s="79"/>
    </row>
    <row r="20664" spans="30:90">
      <c r="AD20664" s="73"/>
      <c r="AE20664" s="74"/>
      <c r="AF20664" s="74"/>
      <c r="BX20664" s="73"/>
      <c r="BY20664" s="74"/>
      <c r="BZ20664" s="74"/>
      <c r="CA20664" s="74"/>
      <c r="CF20664" s="79"/>
      <c r="CL20664" s="79"/>
    </row>
    <row r="20665" spans="30:90">
      <c r="AD20665" s="73"/>
      <c r="AE20665" s="74"/>
      <c r="AF20665" s="74"/>
      <c r="BX20665" s="73"/>
      <c r="BY20665" s="74"/>
      <c r="BZ20665" s="74"/>
      <c r="CA20665" s="74"/>
      <c r="CF20665" s="79"/>
      <c r="CL20665" s="79"/>
    </row>
    <row r="20666" spans="30:90">
      <c r="AD20666" s="73"/>
      <c r="AE20666" s="74"/>
      <c r="AF20666" s="74"/>
      <c r="BX20666" s="73"/>
      <c r="BY20666" s="74"/>
      <c r="BZ20666" s="74"/>
      <c r="CA20666" s="74"/>
      <c r="CF20666" s="79"/>
      <c r="CL20666" s="79"/>
    </row>
    <row r="20667" spans="30:90">
      <c r="AD20667" s="73"/>
      <c r="AE20667" s="74"/>
      <c r="AF20667" s="74"/>
      <c r="BX20667" s="73"/>
      <c r="BY20667" s="74"/>
      <c r="BZ20667" s="74"/>
      <c r="CA20667" s="74"/>
      <c r="CF20667" s="79"/>
      <c r="CL20667" s="79"/>
    </row>
    <row r="20668" spans="30:90">
      <c r="AD20668" s="73"/>
      <c r="AE20668" s="74"/>
      <c r="AF20668" s="74"/>
      <c r="BX20668" s="73"/>
      <c r="BY20668" s="74"/>
      <c r="BZ20668" s="74"/>
      <c r="CA20668" s="74"/>
      <c r="CF20668" s="79"/>
      <c r="CL20668" s="79"/>
    </row>
    <row r="20669" spans="30:90">
      <c r="AD20669" s="73"/>
      <c r="AE20669" s="74"/>
      <c r="AF20669" s="74"/>
      <c r="BX20669" s="73"/>
      <c r="BY20669" s="74"/>
      <c r="BZ20669" s="74"/>
      <c r="CA20669" s="74"/>
      <c r="CF20669" s="79"/>
      <c r="CL20669" s="79"/>
    </row>
    <row r="20670" spans="30:90">
      <c r="AD20670" s="73"/>
      <c r="AE20670" s="74"/>
      <c r="AF20670" s="74"/>
      <c r="BX20670" s="73"/>
      <c r="BY20670" s="74"/>
      <c r="BZ20670" s="74"/>
      <c r="CA20670" s="74"/>
      <c r="CF20670" s="79"/>
      <c r="CL20670" s="79"/>
    </row>
    <row r="20671" spans="30:90">
      <c r="AD20671" s="73"/>
      <c r="AE20671" s="74"/>
      <c r="AF20671" s="74"/>
      <c r="BX20671" s="73"/>
      <c r="BY20671" s="74"/>
      <c r="BZ20671" s="74"/>
      <c r="CA20671" s="74"/>
      <c r="CF20671" s="79"/>
      <c r="CL20671" s="79"/>
    </row>
    <row r="20672" spans="30:90">
      <c r="AD20672" s="73"/>
      <c r="AE20672" s="74"/>
      <c r="AF20672" s="74"/>
      <c r="BX20672" s="73"/>
      <c r="BY20672" s="74"/>
      <c r="BZ20672" s="74"/>
      <c r="CA20672" s="74"/>
      <c r="CF20672" s="79"/>
      <c r="CL20672" s="79"/>
    </row>
    <row r="20673" spans="30:90">
      <c r="AD20673" s="73"/>
      <c r="AE20673" s="74"/>
      <c r="AF20673" s="74"/>
      <c r="BX20673" s="73"/>
      <c r="BY20673" s="74"/>
      <c r="BZ20673" s="74"/>
      <c r="CA20673" s="74"/>
      <c r="CF20673" s="79"/>
      <c r="CL20673" s="79"/>
    </row>
    <row r="20674" spans="30:90">
      <c r="AD20674" s="73"/>
      <c r="AE20674" s="74"/>
      <c r="AF20674" s="74"/>
      <c r="BX20674" s="73"/>
      <c r="BY20674" s="74"/>
      <c r="BZ20674" s="74"/>
      <c r="CA20674" s="74"/>
      <c r="CF20674" s="79"/>
      <c r="CL20674" s="79"/>
    </row>
    <row r="20675" spans="30:90">
      <c r="AD20675" s="73"/>
      <c r="AE20675" s="74"/>
      <c r="AF20675" s="74"/>
      <c r="BX20675" s="73"/>
      <c r="BY20675" s="74"/>
      <c r="BZ20675" s="74"/>
      <c r="CA20675" s="74"/>
      <c r="CF20675" s="79"/>
      <c r="CL20675" s="79"/>
    </row>
    <row r="20676" spans="30:90">
      <c r="AD20676" s="73"/>
      <c r="AE20676" s="74"/>
      <c r="AF20676" s="74"/>
      <c r="BX20676" s="73"/>
      <c r="BY20676" s="74"/>
      <c r="BZ20676" s="74"/>
      <c r="CA20676" s="74"/>
      <c r="CF20676" s="79"/>
      <c r="CL20676" s="79"/>
    </row>
    <row r="20677" spans="30:90">
      <c r="AD20677" s="73"/>
      <c r="AE20677" s="74"/>
      <c r="AF20677" s="74"/>
      <c r="BX20677" s="73"/>
      <c r="BY20677" s="74"/>
      <c r="BZ20677" s="74"/>
      <c r="CA20677" s="74"/>
      <c r="CF20677" s="79"/>
      <c r="CL20677" s="79"/>
    </row>
    <row r="20678" spans="30:90">
      <c r="AD20678" s="73"/>
      <c r="AE20678" s="74"/>
      <c r="AF20678" s="74"/>
      <c r="BX20678" s="73"/>
      <c r="BY20678" s="74"/>
      <c r="BZ20678" s="74"/>
      <c r="CA20678" s="74"/>
      <c r="CF20678" s="79"/>
      <c r="CL20678" s="79"/>
    </row>
    <row r="20679" spans="30:90">
      <c r="AD20679" s="73"/>
      <c r="AE20679" s="74"/>
      <c r="AF20679" s="74"/>
      <c r="BX20679" s="73"/>
      <c r="BY20679" s="74"/>
      <c r="BZ20679" s="74"/>
      <c r="CA20679" s="74"/>
      <c r="CF20679" s="79"/>
      <c r="CL20679" s="79"/>
    </row>
    <row r="20680" spans="30:90">
      <c r="AD20680" s="73"/>
      <c r="AE20680" s="74"/>
      <c r="AF20680" s="74"/>
      <c r="BX20680" s="73"/>
      <c r="BY20680" s="74"/>
      <c r="BZ20680" s="74"/>
      <c r="CA20680" s="74"/>
      <c r="CF20680" s="79"/>
      <c r="CL20680" s="79"/>
    </row>
    <row r="20681" spans="30:90">
      <c r="AD20681" s="73"/>
      <c r="AE20681" s="74"/>
      <c r="AF20681" s="74"/>
      <c r="BX20681" s="73"/>
      <c r="BY20681" s="74"/>
      <c r="BZ20681" s="74"/>
      <c r="CA20681" s="74"/>
      <c r="CF20681" s="79"/>
      <c r="CL20681" s="79"/>
    </row>
    <row r="20682" spans="30:90">
      <c r="AD20682" s="73"/>
      <c r="AE20682" s="74"/>
      <c r="AF20682" s="74"/>
      <c r="BX20682" s="73"/>
      <c r="BY20682" s="74"/>
      <c r="BZ20682" s="74"/>
      <c r="CA20682" s="74"/>
      <c r="CF20682" s="79"/>
      <c r="CL20682" s="79"/>
    </row>
    <row r="20683" spans="30:90">
      <c r="AD20683" s="73"/>
      <c r="AE20683" s="74"/>
      <c r="AF20683" s="74"/>
      <c r="BX20683" s="73"/>
      <c r="BY20683" s="74"/>
      <c r="BZ20683" s="74"/>
      <c r="CA20683" s="74"/>
      <c r="CF20683" s="79"/>
      <c r="CL20683" s="79"/>
    </row>
    <row r="20684" spans="30:90">
      <c r="AD20684" s="73"/>
      <c r="AE20684" s="74"/>
      <c r="AF20684" s="74"/>
      <c r="BX20684" s="73"/>
      <c r="BY20684" s="74"/>
      <c r="BZ20684" s="74"/>
      <c r="CA20684" s="74"/>
      <c r="CF20684" s="79"/>
      <c r="CL20684" s="79"/>
    </row>
    <row r="20685" spans="30:90">
      <c r="AD20685" s="73"/>
      <c r="AE20685" s="74"/>
      <c r="AF20685" s="74"/>
      <c r="BX20685" s="73"/>
      <c r="BY20685" s="74"/>
      <c r="BZ20685" s="74"/>
      <c r="CA20685" s="74"/>
      <c r="CF20685" s="79"/>
      <c r="CL20685" s="79"/>
    </row>
    <row r="20686" spans="30:90">
      <c r="AD20686" s="73"/>
      <c r="AE20686" s="74"/>
      <c r="AF20686" s="74"/>
      <c r="BX20686" s="73"/>
      <c r="BY20686" s="74"/>
      <c r="BZ20686" s="74"/>
      <c r="CA20686" s="74"/>
      <c r="CF20686" s="79"/>
      <c r="CL20686" s="79"/>
    </row>
    <row r="20687" spans="30:90">
      <c r="AD20687" s="73"/>
      <c r="AE20687" s="74"/>
      <c r="AF20687" s="74"/>
      <c r="BX20687" s="73"/>
      <c r="BY20687" s="74"/>
      <c r="BZ20687" s="74"/>
      <c r="CA20687" s="74"/>
      <c r="CF20687" s="79"/>
      <c r="CL20687" s="79"/>
    </row>
    <row r="20688" spans="30:90">
      <c r="AD20688" s="73"/>
      <c r="AE20688" s="74"/>
      <c r="AF20688" s="74"/>
      <c r="BX20688" s="73"/>
      <c r="BY20688" s="74"/>
      <c r="BZ20688" s="74"/>
      <c r="CA20688" s="74"/>
      <c r="CF20688" s="79"/>
      <c r="CL20688" s="79"/>
    </row>
    <row r="20689" spans="30:90">
      <c r="AD20689" s="73"/>
      <c r="AE20689" s="74"/>
      <c r="AF20689" s="74"/>
      <c r="BX20689" s="73"/>
      <c r="BY20689" s="74"/>
      <c r="BZ20689" s="74"/>
      <c r="CA20689" s="74"/>
      <c r="CF20689" s="79"/>
      <c r="CL20689" s="79"/>
    </row>
    <row r="20690" spans="30:90">
      <c r="AD20690" s="73"/>
      <c r="AE20690" s="74"/>
      <c r="AF20690" s="74"/>
      <c r="BX20690" s="73"/>
      <c r="BY20690" s="74"/>
      <c r="BZ20690" s="74"/>
      <c r="CA20690" s="74"/>
      <c r="CF20690" s="79"/>
      <c r="CL20690" s="79"/>
    </row>
    <row r="20691" spans="30:90">
      <c r="AD20691" s="73"/>
      <c r="AE20691" s="74"/>
      <c r="AF20691" s="74"/>
      <c r="BX20691" s="73"/>
      <c r="BY20691" s="74"/>
      <c r="BZ20691" s="74"/>
      <c r="CA20691" s="74"/>
      <c r="CF20691" s="79"/>
      <c r="CL20691" s="79"/>
    </row>
    <row r="20692" spans="30:90">
      <c r="AD20692" s="73"/>
      <c r="AE20692" s="74"/>
      <c r="AF20692" s="74"/>
      <c r="BX20692" s="73"/>
      <c r="BY20692" s="74"/>
      <c r="BZ20692" s="74"/>
      <c r="CA20692" s="74"/>
      <c r="CF20692" s="79"/>
      <c r="CL20692" s="79"/>
    </row>
    <row r="20693" spans="30:90">
      <c r="AD20693" s="73"/>
      <c r="AE20693" s="74"/>
      <c r="AF20693" s="74"/>
      <c r="BX20693" s="73"/>
      <c r="BY20693" s="74"/>
      <c r="BZ20693" s="74"/>
      <c r="CA20693" s="74"/>
      <c r="CF20693" s="79"/>
      <c r="CL20693" s="79"/>
    </row>
    <row r="20694" spans="30:90">
      <c r="AD20694" s="73"/>
      <c r="AE20694" s="74"/>
      <c r="AF20694" s="74"/>
      <c r="BX20694" s="73"/>
      <c r="BY20694" s="74"/>
      <c r="BZ20694" s="74"/>
      <c r="CA20694" s="74"/>
      <c r="CF20694" s="79"/>
      <c r="CL20694" s="79"/>
    </row>
    <row r="20695" spans="30:90">
      <c r="AD20695" s="73"/>
      <c r="AE20695" s="74"/>
      <c r="AF20695" s="74"/>
      <c r="BX20695" s="73"/>
      <c r="BY20695" s="74"/>
      <c r="BZ20695" s="74"/>
      <c r="CA20695" s="74"/>
      <c r="CF20695" s="79"/>
      <c r="CL20695" s="79"/>
    </row>
    <row r="20696" spans="30:90">
      <c r="AD20696" s="73"/>
      <c r="AE20696" s="74"/>
      <c r="AF20696" s="74"/>
      <c r="BX20696" s="73"/>
      <c r="BY20696" s="74"/>
      <c r="BZ20696" s="74"/>
      <c r="CA20696" s="74"/>
      <c r="CF20696" s="79"/>
      <c r="CL20696" s="79"/>
    </row>
    <row r="20697" spans="30:90">
      <c r="AD20697" s="73"/>
      <c r="AE20697" s="74"/>
      <c r="AF20697" s="74"/>
      <c r="BX20697" s="73"/>
      <c r="BY20697" s="74"/>
      <c r="BZ20697" s="74"/>
      <c r="CA20697" s="74"/>
      <c r="CF20697" s="79"/>
      <c r="CL20697" s="79"/>
    </row>
    <row r="20698" spans="30:90">
      <c r="AD20698" s="73"/>
      <c r="AE20698" s="74"/>
      <c r="AF20698" s="74"/>
      <c r="BX20698" s="73"/>
      <c r="BY20698" s="74"/>
      <c r="BZ20698" s="74"/>
      <c r="CA20698" s="74"/>
      <c r="CF20698" s="79"/>
      <c r="CL20698" s="79"/>
    </row>
    <row r="20699" spans="30:90">
      <c r="AD20699" s="73"/>
      <c r="AE20699" s="74"/>
      <c r="AF20699" s="74"/>
      <c r="BX20699" s="73"/>
      <c r="BY20699" s="74"/>
      <c r="BZ20699" s="74"/>
      <c r="CA20699" s="74"/>
      <c r="CF20699" s="79"/>
      <c r="CL20699" s="79"/>
    </row>
    <row r="20700" spans="30:90">
      <c r="AD20700" s="73"/>
      <c r="AE20700" s="74"/>
      <c r="AF20700" s="74"/>
      <c r="BX20700" s="73"/>
      <c r="BY20700" s="74"/>
      <c r="BZ20700" s="74"/>
      <c r="CA20700" s="74"/>
      <c r="CF20700" s="79"/>
      <c r="CL20700" s="79"/>
    </row>
    <row r="20701" spans="30:90">
      <c r="AD20701" s="73"/>
      <c r="AE20701" s="74"/>
      <c r="AF20701" s="74"/>
      <c r="BX20701" s="73"/>
      <c r="BY20701" s="74"/>
      <c r="BZ20701" s="74"/>
      <c r="CA20701" s="74"/>
      <c r="CF20701" s="79"/>
      <c r="CL20701" s="79"/>
    </row>
    <row r="20702" spans="30:90">
      <c r="AD20702" s="73"/>
      <c r="AE20702" s="74"/>
      <c r="AF20702" s="74"/>
      <c r="BX20702" s="73"/>
      <c r="BY20702" s="74"/>
      <c r="BZ20702" s="74"/>
      <c r="CA20702" s="74"/>
      <c r="CF20702" s="79"/>
      <c r="CL20702" s="79"/>
    </row>
    <row r="20703" spans="30:90">
      <c r="AD20703" s="73"/>
      <c r="AE20703" s="74"/>
      <c r="AF20703" s="74"/>
      <c r="BX20703" s="73"/>
      <c r="BY20703" s="74"/>
      <c r="BZ20703" s="74"/>
      <c r="CA20703" s="74"/>
      <c r="CF20703" s="79"/>
      <c r="CL20703" s="79"/>
    </row>
    <row r="20704" spans="30:90">
      <c r="AD20704" s="73"/>
      <c r="AE20704" s="74"/>
      <c r="AF20704" s="74"/>
      <c r="BX20704" s="73"/>
      <c r="BY20704" s="74"/>
      <c r="BZ20704" s="74"/>
      <c r="CA20704" s="74"/>
      <c r="CF20704" s="79"/>
      <c r="CL20704" s="79"/>
    </row>
    <row r="20705" spans="30:90">
      <c r="AD20705" s="73"/>
      <c r="AE20705" s="74"/>
      <c r="AF20705" s="74"/>
      <c r="BX20705" s="73"/>
      <c r="BY20705" s="74"/>
      <c r="BZ20705" s="74"/>
      <c r="CA20705" s="74"/>
      <c r="CF20705" s="79"/>
      <c r="CL20705" s="79"/>
    </row>
    <row r="20706" spans="30:90">
      <c r="AD20706" s="73"/>
      <c r="AE20706" s="74"/>
      <c r="AF20706" s="74"/>
      <c r="BX20706" s="73"/>
      <c r="BY20706" s="74"/>
      <c r="BZ20706" s="74"/>
      <c r="CA20706" s="74"/>
      <c r="CF20706" s="79"/>
      <c r="CL20706" s="79"/>
    </row>
    <row r="20707" spans="30:90">
      <c r="AD20707" s="73"/>
      <c r="AE20707" s="74"/>
      <c r="AF20707" s="74"/>
      <c r="BX20707" s="73"/>
      <c r="BY20707" s="74"/>
      <c r="BZ20707" s="74"/>
      <c r="CA20707" s="74"/>
      <c r="CF20707" s="79"/>
      <c r="CL20707" s="79"/>
    </row>
    <row r="20708" spans="30:90">
      <c r="AD20708" s="73"/>
      <c r="AE20708" s="74"/>
      <c r="AF20708" s="74"/>
      <c r="BX20708" s="73"/>
      <c r="BY20708" s="74"/>
      <c r="BZ20708" s="74"/>
      <c r="CA20708" s="74"/>
      <c r="CF20708" s="79"/>
      <c r="CL20708" s="79"/>
    </row>
    <row r="20709" spans="30:90">
      <c r="AD20709" s="73"/>
      <c r="AE20709" s="74"/>
      <c r="AF20709" s="74"/>
      <c r="BX20709" s="73"/>
      <c r="BY20709" s="74"/>
      <c r="BZ20709" s="74"/>
      <c r="CA20709" s="74"/>
      <c r="CF20709" s="79"/>
      <c r="CL20709" s="79"/>
    </row>
    <row r="20710" spans="30:90">
      <c r="AD20710" s="73"/>
      <c r="AE20710" s="74"/>
      <c r="AF20710" s="74"/>
      <c r="BX20710" s="73"/>
      <c r="BY20710" s="74"/>
      <c r="BZ20710" s="74"/>
      <c r="CA20710" s="74"/>
      <c r="CF20710" s="79"/>
      <c r="CL20710" s="79"/>
    </row>
    <row r="20711" spans="30:90">
      <c r="AD20711" s="73"/>
      <c r="AE20711" s="74"/>
      <c r="AF20711" s="74"/>
      <c r="BX20711" s="73"/>
      <c r="BY20711" s="74"/>
      <c r="BZ20711" s="74"/>
      <c r="CA20711" s="74"/>
      <c r="CF20711" s="79"/>
      <c r="CL20711" s="79"/>
    </row>
    <row r="20712" spans="30:90">
      <c r="AD20712" s="73"/>
      <c r="AE20712" s="74"/>
      <c r="AF20712" s="74"/>
      <c r="BX20712" s="73"/>
      <c r="BY20712" s="74"/>
      <c r="BZ20712" s="74"/>
      <c r="CA20712" s="74"/>
      <c r="CF20712" s="79"/>
      <c r="CL20712" s="79"/>
    </row>
    <row r="20713" spans="30:90">
      <c r="AD20713" s="73"/>
      <c r="AE20713" s="74"/>
      <c r="AF20713" s="74"/>
      <c r="BX20713" s="73"/>
      <c r="BY20713" s="74"/>
      <c r="BZ20713" s="74"/>
      <c r="CA20713" s="74"/>
      <c r="CF20713" s="79"/>
      <c r="CL20713" s="79"/>
    </row>
    <row r="20714" spans="30:90">
      <c r="AD20714" s="73"/>
      <c r="AE20714" s="74"/>
      <c r="AF20714" s="74"/>
      <c r="BX20714" s="73"/>
      <c r="BY20714" s="74"/>
      <c r="BZ20714" s="74"/>
      <c r="CA20714" s="74"/>
      <c r="CF20714" s="79"/>
      <c r="CL20714" s="79"/>
    </row>
    <row r="20715" spans="30:90">
      <c r="AD20715" s="73"/>
      <c r="AE20715" s="74"/>
      <c r="AF20715" s="74"/>
      <c r="BX20715" s="73"/>
      <c r="BY20715" s="74"/>
      <c r="BZ20715" s="74"/>
      <c r="CA20715" s="74"/>
      <c r="CF20715" s="79"/>
      <c r="CL20715" s="79"/>
    </row>
    <row r="20716" spans="30:90">
      <c r="AD20716" s="73"/>
      <c r="AE20716" s="74"/>
      <c r="AF20716" s="74"/>
      <c r="BX20716" s="73"/>
      <c r="BY20716" s="74"/>
      <c r="BZ20716" s="74"/>
      <c r="CA20716" s="74"/>
      <c r="CF20716" s="79"/>
      <c r="CL20716" s="79"/>
    </row>
    <row r="20717" spans="30:90">
      <c r="AD20717" s="73"/>
      <c r="AE20717" s="74"/>
      <c r="AF20717" s="74"/>
      <c r="BX20717" s="73"/>
      <c r="BY20717" s="74"/>
      <c r="BZ20717" s="74"/>
      <c r="CA20717" s="74"/>
      <c r="CF20717" s="79"/>
      <c r="CL20717" s="79"/>
    </row>
    <row r="20718" spans="30:90">
      <c r="AD20718" s="73"/>
      <c r="AE20718" s="74"/>
      <c r="AF20718" s="74"/>
      <c r="BX20718" s="73"/>
      <c r="BY20718" s="74"/>
      <c r="BZ20718" s="74"/>
      <c r="CA20718" s="74"/>
      <c r="CF20718" s="79"/>
      <c r="CL20718" s="79"/>
    </row>
    <row r="20719" spans="30:90">
      <c r="AD20719" s="73"/>
      <c r="AE20719" s="74"/>
      <c r="AF20719" s="74"/>
      <c r="BX20719" s="73"/>
      <c r="BY20719" s="74"/>
      <c r="BZ20719" s="74"/>
      <c r="CA20719" s="74"/>
      <c r="CF20719" s="79"/>
      <c r="CL20719" s="79"/>
    </row>
    <row r="20720" spans="30:90">
      <c r="AD20720" s="73"/>
      <c r="AE20720" s="74"/>
      <c r="AF20720" s="74"/>
      <c r="BX20720" s="73"/>
      <c r="BY20720" s="74"/>
      <c r="BZ20720" s="74"/>
      <c r="CA20720" s="74"/>
      <c r="CF20720" s="79"/>
      <c r="CL20720" s="79"/>
    </row>
    <row r="20721" spans="30:90">
      <c r="AD20721" s="73"/>
      <c r="AE20721" s="74"/>
      <c r="AF20721" s="74"/>
      <c r="BX20721" s="73"/>
      <c r="BY20721" s="74"/>
      <c r="BZ20721" s="74"/>
      <c r="CA20721" s="74"/>
      <c r="CF20721" s="79"/>
      <c r="CL20721" s="79"/>
    </row>
    <row r="20722" spans="30:90">
      <c r="AD20722" s="73"/>
      <c r="AE20722" s="74"/>
      <c r="AF20722" s="74"/>
      <c r="BX20722" s="73"/>
      <c r="BY20722" s="74"/>
      <c r="BZ20722" s="74"/>
      <c r="CA20722" s="74"/>
      <c r="CF20722" s="79"/>
      <c r="CL20722" s="79"/>
    </row>
    <row r="20723" spans="30:90">
      <c r="AD20723" s="73"/>
      <c r="AE20723" s="74"/>
      <c r="AF20723" s="74"/>
      <c r="BX20723" s="73"/>
      <c r="BY20723" s="74"/>
      <c r="BZ20723" s="74"/>
      <c r="CA20723" s="74"/>
      <c r="CF20723" s="79"/>
      <c r="CL20723" s="79"/>
    </row>
    <row r="20724" spans="30:90">
      <c r="AD20724" s="73"/>
      <c r="AE20724" s="74"/>
      <c r="AF20724" s="74"/>
      <c r="BX20724" s="73"/>
      <c r="BY20724" s="74"/>
      <c r="BZ20724" s="74"/>
      <c r="CA20724" s="74"/>
      <c r="CF20724" s="79"/>
      <c r="CL20724" s="79"/>
    </row>
    <row r="20725" spans="30:90">
      <c r="AD20725" s="73"/>
      <c r="AE20725" s="74"/>
      <c r="AF20725" s="74"/>
      <c r="BX20725" s="73"/>
      <c r="BY20725" s="74"/>
      <c r="BZ20725" s="74"/>
      <c r="CA20725" s="74"/>
      <c r="CF20725" s="79"/>
      <c r="CL20725" s="79"/>
    </row>
    <row r="20726" spans="30:90">
      <c r="AD20726" s="73"/>
      <c r="AE20726" s="74"/>
      <c r="AF20726" s="74"/>
      <c r="BX20726" s="73"/>
      <c r="BY20726" s="74"/>
      <c r="BZ20726" s="74"/>
      <c r="CA20726" s="74"/>
      <c r="CF20726" s="79"/>
      <c r="CL20726" s="79"/>
    </row>
    <row r="20727" spans="30:90">
      <c r="AD20727" s="73"/>
      <c r="AE20727" s="74"/>
      <c r="AF20727" s="74"/>
      <c r="BX20727" s="73"/>
      <c r="BY20727" s="74"/>
      <c r="BZ20727" s="74"/>
      <c r="CA20727" s="74"/>
      <c r="CF20727" s="79"/>
      <c r="CL20727" s="79"/>
    </row>
    <row r="20728" spans="30:90">
      <c r="AD20728" s="73"/>
      <c r="AE20728" s="74"/>
      <c r="AF20728" s="74"/>
      <c r="BX20728" s="73"/>
      <c r="BY20728" s="74"/>
      <c r="BZ20728" s="74"/>
      <c r="CA20728" s="74"/>
      <c r="CF20728" s="79"/>
      <c r="CL20728" s="79"/>
    </row>
    <row r="20729" spans="30:90">
      <c r="AD20729" s="73"/>
      <c r="AE20729" s="74"/>
      <c r="AF20729" s="74"/>
      <c r="BX20729" s="73"/>
      <c r="BY20729" s="74"/>
      <c r="BZ20729" s="74"/>
      <c r="CA20729" s="74"/>
      <c r="CF20729" s="79"/>
      <c r="CL20729" s="79"/>
    </row>
    <row r="20730" spans="30:90">
      <c r="AD20730" s="73"/>
      <c r="AE20730" s="74"/>
      <c r="AF20730" s="74"/>
      <c r="BX20730" s="73"/>
      <c r="BY20730" s="74"/>
      <c r="BZ20730" s="74"/>
      <c r="CA20730" s="74"/>
      <c r="CF20730" s="79"/>
      <c r="CL20730" s="79"/>
    </row>
    <row r="20731" spans="30:90">
      <c r="AD20731" s="73"/>
      <c r="AE20731" s="74"/>
      <c r="AF20731" s="74"/>
      <c r="BX20731" s="73"/>
      <c r="BY20731" s="74"/>
      <c r="BZ20731" s="74"/>
      <c r="CA20731" s="74"/>
      <c r="CF20731" s="79"/>
      <c r="CL20731" s="79"/>
    </row>
    <row r="20732" spans="30:90">
      <c r="AD20732" s="73"/>
      <c r="AE20732" s="74"/>
      <c r="AF20732" s="74"/>
      <c r="BX20732" s="73"/>
      <c r="BY20732" s="74"/>
      <c r="BZ20732" s="74"/>
      <c r="CA20732" s="74"/>
      <c r="CF20732" s="79"/>
      <c r="CL20732" s="79"/>
    </row>
    <row r="20733" spans="30:90">
      <c r="AD20733" s="73"/>
      <c r="AE20733" s="74"/>
      <c r="AF20733" s="74"/>
      <c r="BX20733" s="73"/>
      <c r="BY20733" s="74"/>
      <c r="BZ20733" s="74"/>
      <c r="CA20733" s="74"/>
      <c r="CF20733" s="79"/>
      <c r="CL20733" s="79"/>
    </row>
    <row r="20734" spans="30:90">
      <c r="AD20734" s="73"/>
      <c r="AE20734" s="74"/>
      <c r="AF20734" s="74"/>
      <c r="BX20734" s="73"/>
      <c r="BY20734" s="74"/>
      <c r="BZ20734" s="74"/>
      <c r="CA20734" s="74"/>
      <c r="CF20734" s="79"/>
      <c r="CL20734" s="79"/>
    </row>
    <row r="20735" spans="30:90">
      <c r="AD20735" s="73"/>
      <c r="AE20735" s="74"/>
      <c r="AF20735" s="74"/>
      <c r="BX20735" s="73"/>
      <c r="BY20735" s="74"/>
      <c r="BZ20735" s="74"/>
      <c r="CA20735" s="74"/>
      <c r="CF20735" s="79"/>
      <c r="CL20735" s="79"/>
    </row>
    <row r="20736" spans="30:90">
      <c r="AD20736" s="73"/>
      <c r="AE20736" s="74"/>
      <c r="AF20736" s="74"/>
      <c r="BX20736" s="73"/>
      <c r="BY20736" s="74"/>
      <c r="BZ20736" s="74"/>
      <c r="CA20736" s="74"/>
      <c r="CF20736" s="79"/>
      <c r="CL20736" s="79"/>
    </row>
    <row r="20737" spans="30:90">
      <c r="AD20737" s="73"/>
      <c r="AE20737" s="74"/>
      <c r="AF20737" s="74"/>
      <c r="BX20737" s="73"/>
      <c r="BY20737" s="74"/>
      <c r="BZ20737" s="74"/>
      <c r="CA20737" s="74"/>
      <c r="CF20737" s="79"/>
      <c r="CL20737" s="79"/>
    </row>
    <row r="20738" spans="30:90">
      <c r="AD20738" s="73"/>
      <c r="AE20738" s="74"/>
      <c r="AF20738" s="74"/>
      <c r="BX20738" s="73"/>
      <c r="BY20738" s="74"/>
      <c r="BZ20738" s="74"/>
      <c r="CA20738" s="74"/>
      <c r="CF20738" s="79"/>
      <c r="CL20738" s="79"/>
    </row>
    <row r="20739" spans="30:90">
      <c r="AD20739" s="73"/>
      <c r="AE20739" s="74"/>
      <c r="AF20739" s="74"/>
      <c r="BX20739" s="73"/>
      <c r="BY20739" s="74"/>
      <c r="BZ20739" s="74"/>
      <c r="CA20739" s="74"/>
      <c r="CF20739" s="79"/>
      <c r="CL20739" s="79"/>
    </row>
    <row r="20740" spans="30:90">
      <c r="AD20740" s="73"/>
      <c r="AE20740" s="74"/>
      <c r="AF20740" s="74"/>
      <c r="BX20740" s="73"/>
      <c r="BY20740" s="74"/>
      <c r="BZ20740" s="74"/>
      <c r="CA20740" s="74"/>
      <c r="CF20740" s="79"/>
      <c r="CL20740" s="79"/>
    </row>
    <row r="20741" spans="30:90">
      <c r="AD20741" s="73"/>
      <c r="AE20741" s="74"/>
      <c r="AF20741" s="74"/>
      <c r="BX20741" s="73"/>
      <c r="BY20741" s="74"/>
      <c r="BZ20741" s="74"/>
      <c r="CA20741" s="74"/>
      <c r="CF20741" s="79"/>
      <c r="CL20741" s="79"/>
    </row>
    <row r="20742" spans="30:90">
      <c r="AD20742" s="73"/>
      <c r="AE20742" s="74"/>
      <c r="AF20742" s="74"/>
      <c r="BX20742" s="73"/>
      <c r="BY20742" s="74"/>
      <c r="BZ20742" s="74"/>
      <c r="CA20742" s="74"/>
      <c r="CF20742" s="79"/>
      <c r="CL20742" s="79"/>
    </row>
    <row r="20743" spans="30:90">
      <c r="AD20743" s="73"/>
      <c r="AE20743" s="74"/>
      <c r="AF20743" s="74"/>
      <c r="BX20743" s="73"/>
      <c r="BY20743" s="74"/>
      <c r="BZ20743" s="74"/>
      <c r="CA20743" s="74"/>
      <c r="CF20743" s="79"/>
      <c r="CL20743" s="79"/>
    </row>
    <row r="20744" spans="30:90">
      <c r="AD20744" s="73"/>
      <c r="AE20744" s="74"/>
      <c r="AF20744" s="74"/>
      <c r="BX20744" s="73"/>
      <c r="BY20744" s="74"/>
      <c r="BZ20744" s="74"/>
      <c r="CA20744" s="74"/>
      <c r="CF20744" s="79"/>
      <c r="CL20744" s="79"/>
    </row>
    <row r="20745" spans="30:90">
      <c r="AD20745" s="73"/>
      <c r="AE20745" s="74"/>
      <c r="AF20745" s="74"/>
      <c r="BX20745" s="73"/>
      <c r="BY20745" s="74"/>
      <c r="BZ20745" s="74"/>
      <c r="CA20745" s="74"/>
      <c r="CF20745" s="79"/>
      <c r="CL20745" s="79"/>
    </row>
    <row r="20746" spans="30:90">
      <c r="AD20746" s="73"/>
      <c r="AE20746" s="74"/>
      <c r="AF20746" s="74"/>
      <c r="BX20746" s="73"/>
      <c r="BY20746" s="74"/>
      <c r="BZ20746" s="74"/>
      <c r="CA20746" s="74"/>
      <c r="CF20746" s="79"/>
      <c r="CL20746" s="79"/>
    </row>
    <row r="20747" spans="30:90">
      <c r="AD20747" s="73"/>
      <c r="AE20747" s="74"/>
      <c r="AF20747" s="74"/>
      <c r="BX20747" s="73"/>
      <c r="BY20747" s="74"/>
      <c r="BZ20747" s="74"/>
      <c r="CA20747" s="74"/>
      <c r="CF20747" s="79"/>
      <c r="CL20747" s="79"/>
    </row>
    <row r="20748" spans="30:90">
      <c r="AD20748" s="73"/>
      <c r="AE20748" s="74"/>
      <c r="AF20748" s="74"/>
      <c r="BX20748" s="73"/>
      <c r="BY20748" s="74"/>
      <c r="BZ20748" s="74"/>
      <c r="CA20748" s="74"/>
      <c r="CF20748" s="79"/>
      <c r="CL20748" s="79"/>
    </row>
    <row r="20749" spans="30:90">
      <c r="AD20749" s="73"/>
      <c r="AE20749" s="74"/>
      <c r="AF20749" s="74"/>
      <c r="BX20749" s="73"/>
      <c r="BY20749" s="74"/>
      <c r="BZ20749" s="74"/>
      <c r="CA20749" s="74"/>
      <c r="CF20749" s="79"/>
      <c r="CL20749" s="79"/>
    </row>
    <row r="20750" spans="30:90">
      <c r="AD20750" s="73"/>
      <c r="AE20750" s="74"/>
      <c r="AF20750" s="74"/>
      <c r="BX20750" s="73"/>
      <c r="BY20750" s="74"/>
      <c r="BZ20750" s="74"/>
      <c r="CA20750" s="74"/>
      <c r="CF20750" s="79"/>
      <c r="CL20750" s="79"/>
    </row>
    <row r="20751" spans="30:90">
      <c r="AD20751" s="73"/>
      <c r="AE20751" s="74"/>
      <c r="AF20751" s="74"/>
      <c r="BX20751" s="73"/>
      <c r="BY20751" s="74"/>
      <c r="BZ20751" s="74"/>
      <c r="CA20751" s="74"/>
      <c r="CF20751" s="79"/>
      <c r="CL20751" s="79"/>
    </row>
    <row r="20752" spans="30:90">
      <c r="AD20752" s="73"/>
      <c r="AE20752" s="74"/>
      <c r="AF20752" s="74"/>
      <c r="BX20752" s="73"/>
      <c r="BY20752" s="74"/>
      <c r="BZ20752" s="74"/>
      <c r="CA20752" s="74"/>
      <c r="CF20752" s="79"/>
      <c r="CL20752" s="79"/>
    </row>
    <row r="20753" spans="30:90">
      <c r="AD20753" s="73"/>
      <c r="AE20753" s="74"/>
      <c r="AF20753" s="74"/>
      <c r="BX20753" s="73"/>
      <c r="BY20753" s="74"/>
      <c r="BZ20753" s="74"/>
      <c r="CA20753" s="74"/>
      <c r="CF20753" s="79"/>
      <c r="CL20753" s="79"/>
    </row>
    <row r="20754" spans="30:90">
      <c r="AD20754" s="73"/>
      <c r="AE20754" s="74"/>
      <c r="AF20754" s="74"/>
      <c r="BX20754" s="73"/>
      <c r="BY20754" s="74"/>
      <c r="BZ20754" s="74"/>
      <c r="CA20754" s="74"/>
      <c r="CF20754" s="79"/>
      <c r="CL20754" s="79"/>
    </row>
    <row r="20755" spans="30:90">
      <c r="AD20755" s="73"/>
      <c r="AE20755" s="74"/>
      <c r="AF20755" s="74"/>
      <c r="BX20755" s="73"/>
      <c r="BY20755" s="74"/>
      <c r="BZ20755" s="74"/>
      <c r="CA20755" s="74"/>
      <c r="CF20755" s="79"/>
      <c r="CL20755" s="79"/>
    </row>
    <row r="20756" spans="30:90">
      <c r="AD20756" s="73"/>
      <c r="AE20756" s="74"/>
      <c r="AF20756" s="74"/>
      <c r="BX20756" s="73"/>
      <c r="BY20756" s="74"/>
      <c r="BZ20756" s="74"/>
      <c r="CA20756" s="74"/>
      <c r="CF20756" s="79"/>
      <c r="CL20756" s="79"/>
    </row>
    <row r="20757" spans="30:90">
      <c r="AD20757" s="73"/>
      <c r="AE20757" s="74"/>
      <c r="AF20757" s="74"/>
      <c r="BX20757" s="73"/>
      <c r="BY20757" s="74"/>
      <c r="BZ20757" s="74"/>
      <c r="CA20757" s="74"/>
      <c r="CF20757" s="79"/>
      <c r="CL20757" s="79"/>
    </row>
    <row r="20758" spans="30:90">
      <c r="AD20758" s="73"/>
      <c r="AE20758" s="74"/>
      <c r="AF20758" s="74"/>
      <c r="BX20758" s="73"/>
      <c r="BY20758" s="74"/>
      <c r="BZ20758" s="74"/>
      <c r="CA20758" s="74"/>
      <c r="CF20758" s="79"/>
      <c r="CL20758" s="79"/>
    </row>
    <row r="20759" spans="30:90">
      <c r="AD20759" s="73"/>
      <c r="AE20759" s="74"/>
      <c r="AF20759" s="74"/>
      <c r="BX20759" s="73"/>
      <c r="BY20759" s="74"/>
      <c r="BZ20759" s="74"/>
      <c r="CA20759" s="74"/>
      <c r="CF20759" s="79"/>
      <c r="CL20759" s="79"/>
    </row>
    <row r="20760" spans="30:90">
      <c r="AD20760" s="73"/>
      <c r="AE20760" s="74"/>
      <c r="AF20760" s="74"/>
      <c r="BX20760" s="73"/>
      <c r="BY20760" s="74"/>
      <c r="BZ20760" s="74"/>
      <c r="CA20760" s="74"/>
      <c r="CF20760" s="79"/>
      <c r="CL20760" s="79"/>
    </row>
    <row r="20761" spans="30:90">
      <c r="AD20761" s="73"/>
      <c r="AE20761" s="74"/>
      <c r="AF20761" s="74"/>
      <c r="BX20761" s="73"/>
      <c r="BY20761" s="74"/>
      <c r="BZ20761" s="74"/>
      <c r="CA20761" s="74"/>
      <c r="CF20761" s="79"/>
      <c r="CL20761" s="79"/>
    </row>
    <row r="20762" spans="30:90">
      <c r="AD20762" s="73"/>
      <c r="AE20762" s="74"/>
      <c r="AF20762" s="74"/>
      <c r="BX20762" s="73"/>
      <c r="BY20762" s="74"/>
      <c r="BZ20762" s="74"/>
      <c r="CA20762" s="74"/>
      <c r="CF20762" s="79"/>
      <c r="CL20762" s="79"/>
    </row>
    <row r="20763" spans="30:90">
      <c r="AD20763" s="73"/>
      <c r="AE20763" s="74"/>
      <c r="AF20763" s="74"/>
      <c r="BX20763" s="73"/>
      <c r="BY20763" s="74"/>
      <c r="BZ20763" s="74"/>
      <c r="CA20763" s="74"/>
      <c r="CF20763" s="79"/>
      <c r="CL20763" s="79"/>
    </row>
    <row r="20764" spans="30:90">
      <c r="AD20764" s="73"/>
      <c r="AE20764" s="74"/>
      <c r="AF20764" s="74"/>
      <c r="BX20764" s="73"/>
      <c r="BY20764" s="74"/>
      <c r="BZ20764" s="74"/>
      <c r="CA20764" s="74"/>
      <c r="CF20764" s="79"/>
      <c r="CL20764" s="79"/>
    </row>
    <row r="20765" spans="30:90">
      <c r="AD20765" s="73"/>
      <c r="AE20765" s="74"/>
      <c r="AF20765" s="74"/>
      <c r="BX20765" s="73"/>
      <c r="BY20765" s="74"/>
      <c r="BZ20765" s="74"/>
      <c r="CA20765" s="74"/>
      <c r="CF20765" s="79"/>
      <c r="CL20765" s="79"/>
    </row>
    <row r="20766" spans="30:90">
      <c r="AD20766" s="73"/>
      <c r="AE20766" s="74"/>
      <c r="AF20766" s="74"/>
      <c r="BX20766" s="73"/>
      <c r="BY20766" s="74"/>
      <c r="BZ20766" s="74"/>
      <c r="CA20766" s="74"/>
      <c r="CF20766" s="79"/>
      <c r="CL20766" s="79"/>
    </row>
    <row r="20767" spans="30:90">
      <c r="AD20767" s="73"/>
      <c r="AE20767" s="74"/>
      <c r="AF20767" s="74"/>
      <c r="BX20767" s="73"/>
      <c r="BY20767" s="74"/>
      <c r="BZ20767" s="74"/>
      <c r="CA20767" s="74"/>
      <c r="CF20767" s="79"/>
      <c r="CL20767" s="79"/>
    </row>
    <row r="20768" spans="30:90">
      <c r="AD20768" s="73"/>
      <c r="AE20768" s="74"/>
      <c r="AF20768" s="74"/>
      <c r="BX20768" s="73"/>
      <c r="BY20768" s="74"/>
      <c r="BZ20768" s="74"/>
      <c r="CA20768" s="74"/>
      <c r="CF20768" s="79"/>
      <c r="CL20768" s="79"/>
    </row>
    <row r="20769" spans="30:90">
      <c r="AD20769" s="73"/>
      <c r="AE20769" s="74"/>
      <c r="AF20769" s="74"/>
      <c r="BX20769" s="73"/>
      <c r="BY20769" s="74"/>
      <c r="BZ20769" s="74"/>
      <c r="CA20769" s="74"/>
      <c r="CF20769" s="79"/>
      <c r="CL20769" s="79"/>
    </row>
    <row r="20770" spans="30:90">
      <c r="AD20770" s="73"/>
      <c r="AE20770" s="74"/>
      <c r="AF20770" s="74"/>
      <c r="BX20770" s="73"/>
      <c r="BY20770" s="74"/>
      <c r="BZ20770" s="74"/>
      <c r="CA20770" s="74"/>
      <c r="CF20770" s="79"/>
      <c r="CL20770" s="79"/>
    </row>
    <row r="20771" spans="30:90">
      <c r="AD20771" s="73"/>
      <c r="AE20771" s="74"/>
      <c r="AF20771" s="74"/>
      <c r="BX20771" s="73"/>
      <c r="BY20771" s="74"/>
      <c r="BZ20771" s="74"/>
      <c r="CA20771" s="74"/>
      <c r="CF20771" s="79"/>
      <c r="CL20771" s="79"/>
    </row>
    <row r="20772" spans="30:90">
      <c r="AD20772" s="73"/>
      <c r="AE20772" s="74"/>
      <c r="AF20772" s="74"/>
      <c r="BX20772" s="73"/>
      <c r="BY20772" s="74"/>
      <c r="BZ20772" s="74"/>
      <c r="CA20772" s="74"/>
      <c r="CF20772" s="79"/>
      <c r="CL20772" s="79"/>
    </row>
    <row r="20773" spans="30:90">
      <c r="AD20773" s="73"/>
      <c r="AE20773" s="74"/>
      <c r="AF20773" s="74"/>
      <c r="BX20773" s="73"/>
      <c r="BY20773" s="74"/>
      <c r="BZ20773" s="74"/>
      <c r="CA20773" s="74"/>
      <c r="CF20773" s="79"/>
      <c r="CL20773" s="79"/>
    </row>
    <row r="20774" spans="30:90">
      <c r="AD20774" s="73"/>
      <c r="AE20774" s="74"/>
      <c r="AF20774" s="74"/>
      <c r="BX20774" s="73"/>
      <c r="BY20774" s="74"/>
      <c r="BZ20774" s="74"/>
      <c r="CA20774" s="74"/>
      <c r="CF20774" s="79"/>
      <c r="CL20774" s="79"/>
    </row>
    <row r="20775" spans="30:90">
      <c r="AD20775" s="73"/>
      <c r="AE20775" s="74"/>
      <c r="AF20775" s="74"/>
      <c r="BX20775" s="73"/>
      <c r="BY20775" s="74"/>
      <c r="BZ20775" s="74"/>
      <c r="CA20775" s="74"/>
      <c r="CF20775" s="79"/>
      <c r="CL20775" s="79"/>
    </row>
    <row r="20776" spans="30:90">
      <c r="AD20776" s="73"/>
      <c r="AE20776" s="74"/>
      <c r="AF20776" s="74"/>
      <c r="BX20776" s="73"/>
      <c r="BY20776" s="74"/>
      <c r="BZ20776" s="74"/>
      <c r="CA20776" s="74"/>
      <c r="CF20776" s="79"/>
      <c r="CL20776" s="79"/>
    </row>
    <row r="20777" spans="30:90">
      <c r="AD20777" s="73"/>
      <c r="AE20777" s="74"/>
      <c r="AF20777" s="74"/>
      <c r="BX20777" s="73"/>
      <c r="BY20777" s="74"/>
      <c r="BZ20777" s="74"/>
      <c r="CA20777" s="74"/>
      <c r="CF20777" s="79"/>
      <c r="CL20777" s="79"/>
    </row>
    <row r="20778" spans="30:90">
      <c r="AD20778" s="73"/>
      <c r="AE20778" s="74"/>
      <c r="AF20778" s="74"/>
      <c r="BX20778" s="73"/>
      <c r="BY20778" s="74"/>
      <c r="BZ20778" s="74"/>
      <c r="CA20778" s="74"/>
      <c r="CF20778" s="79"/>
      <c r="CL20778" s="79"/>
    </row>
    <row r="20779" spans="30:90">
      <c r="AD20779" s="73"/>
      <c r="AE20779" s="74"/>
      <c r="AF20779" s="74"/>
      <c r="BX20779" s="73"/>
      <c r="BY20779" s="74"/>
      <c r="BZ20779" s="74"/>
      <c r="CA20779" s="74"/>
      <c r="CF20779" s="79"/>
      <c r="CL20779" s="79"/>
    </row>
    <row r="20780" spans="30:90">
      <c r="AD20780" s="73"/>
      <c r="AE20780" s="74"/>
      <c r="AF20780" s="74"/>
      <c r="BX20780" s="73"/>
      <c r="BY20780" s="74"/>
      <c r="BZ20780" s="74"/>
      <c r="CA20780" s="74"/>
      <c r="CF20780" s="79"/>
      <c r="CL20780" s="79"/>
    </row>
    <row r="20781" spans="30:90">
      <c r="AD20781" s="73"/>
      <c r="AE20781" s="74"/>
      <c r="AF20781" s="74"/>
      <c r="BX20781" s="73"/>
      <c r="BY20781" s="74"/>
      <c r="BZ20781" s="74"/>
      <c r="CA20781" s="74"/>
      <c r="CF20781" s="79"/>
      <c r="CL20781" s="79"/>
    </row>
    <row r="20782" spans="30:90">
      <c r="AD20782" s="73"/>
      <c r="AE20782" s="74"/>
      <c r="AF20782" s="74"/>
      <c r="BX20782" s="73"/>
      <c r="BY20782" s="74"/>
      <c r="BZ20782" s="74"/>
      <c r="CA20782" s="74"/>
      <c r="CF20782" s="79"/>
      <c r="CL20782" s="79"/>
    </row>
    <row r="20783" spans="30:90">
      <c r="AD20783" s="73"/>
      <c r="AE20783" s="74"/>
      <c r="AF20783" s="74"/>
      <c r="BX20783" s="73"/>
      <c r="BY20783" s="74"/>
      <c r="BZ20783" s="74"/>
      <c r="CA20783" s="74"/>
      <c r="CF20783" s="79"/>
      <c r="CL20783" s="79"/>
    </row>
    <row r="20784" spans="30:90">
      <c r="AD20784" s="73"/>
      <c r="AE20784" s="74"/>
      <c r="AF20784" s="74"/>
      <c r="BX20784" s="73"/>
      <c r="BY20784" s="74"/>
      <c r="BZ20784" s="74"/>
      <c r="CA20784" s="74"/>
      <c r="CF20784" s="79"/>
      <c r="CL20784" s="79"/>
    </row>
    <row r="20785" spans="30:90">
      <c r="AD20785" s="73"/>
      <c r="AE20785" s="74"/>
      <c r="AF20785" s="74"/>
      <c r="BX20785" s="73"/>
      <c r="BY20785" s="74"/>
      <c r="BZ20785" s="74"/>
      <c r="CA20785" s="74"/>
      <c r="CF20785" s="79"/>
      <c r="CL20785" s="79"/>
    </row>
    <row r="20786" spans="30:90">
      <c r="AD20786" s="73"/>
      <c r="AE20786" s="74"/>
      <c r="AF20786" s="74"/>
      <c r="BX20786" s="73"/>
      <c r="BY20786" s="74"/>
      <c r="BZ20786" s="74"/>
      <c r="CA20786" s="74"/>
      <c r="CF20786" s="79"/>
      <c r="CL20786" s="79"/>
    </row>
    <row r="20787" spans="30:90">
      <c r="AD20787" s="73"/>
      <c r="AE20787" s="74"/>
      <c r="AF20787" s="74"/>
      <c r="BX20787" s="73"/>
      <c r="BY20787" s="74"/>
      <c r="BZ20787" s="74"/>
      <c r="CA20787" s="74"/>
      <c r="CF20787" s="79"/>
      <c r="CL20787" s="79"/>
    </row>
    <row r="20788" spans="30:90">
      <c r="AD20788" s="73"/>
      <c r="AE20788" s="74"/>
      <c r="AF20788" s="74"/>
      <c r="BX20788" s="73"/>
      <c r="BY20788" s="74"/>
      <c r="BZ20788" s="74"/>
      <c r="CA20788" s="74"/>
      <c r="CF20788" s="79"/>
      <c r="CL20788" s="79"/>
    </row>
    <row r="20789" spans="30:90">
      <c r="AD20789" s="73"/>
      <c r="AE20789" s="74"/>
      <c r="AF20789" s="74"/>
      <c r="BX20789" s="73"/>
      <c r="BY20789" s="74"/>
      <c r="BZ20789" s="74"/>
      <c r="CA20789" s="74"/>
      <c r="CF20789" s="79"/>
      <c r="CL20789" s="79"/>
    </row>
    <row r="20790" spans="30:90">
      <c r="AD20790" s="73"/>
      <c r="AE20790" s="74"/>
      <c r="AF20790" s="74"/>
      <c r="BX20790" s="73"/>
      <c r="BY20790" s="74"/>
      <c r="BZ20790" s="74"/>
      <c r="CA20790" s="74"/>
      <c r="CF20790" s="79"/>
      <c r="CL20790" s="79"/>
    </row>
    <row r="20791" spans="30:90">
      <c r="AD20791" s="73"/>
      <c r="AE20791" s="74"/>
      <c r="AF20791" s="74"/>
      <c r="BX20791" s="73"/>
      <c r="BY20791" s="74"/>
      <c r="BZ20791" s="74"/>
      <c r="CA20791" s="74"/>
      <c r="CF20791" s="79"/>
      <c r="CL20791" s="79"/>
    </row>
    <row r="20792" spans="30:90">
      <c r="AD20792" s="73"/>
      <c r="AE20792" s="74"/>
      <c r="AF20792" s="74"/>
      <c r="BX20792" s="73"/>
      <c r="BY20792" s="74"/>
      <c r="BZ20792" s="74"/>
      <c r="CA20792" s="74"/>
      <c r="CF20792" s="79"/>
      <c r="CL20792" s="79"/>
    </row>
    <row r="20793" spans="30:90">
      <c r="AD20793" s="73"/>
      <c r="AE20793" s="74"/>
      <c r="AF20793" s="74"/>
      <c r="BX20793" s="73"/>
      <c r="BY20793" s="74"/>
      <c r="BZ20793" s="74"/>
      <c r="CA20793" s="74"/>
      <c r="CF20793" s="79"/>
      <c r="CL20793" s="79"/>
    </row>
    <row r="20794" spans="30:90">
      <c r="AD20794" s="73"/>
      <c r="AE20794" s="74"/>
      <c r="AF20794" s="74"/>
      <c r="BX20794" s="73"/>
      <c r="BY20794" s="74"/>
      <c r="BZ20794" s="74"/>
      <c r="CA20794" s="74"/>
      <c r="CF20794" s="79"/>
      <c r="CL20794" s="79"/>
    </row>
    <row r="20795" spans="30:90">
      <c r="AD20795" s="73"/>
      <c r="AE20795" s="74"/>
      <c r="AF20795" s="74"/>
      <c r="BX20795" s="73"/>
      <c r="BY20795" s="74"/>
      <c r="BZ20795" s="74"/>
      <c r="CA20795" s="74"/>
      <c r="CF20795" s="79"/>
      <c r="CL20795" s="79"/>
    </row>
    <row r="20796" spans="30:90">
      <c r="AD20796" s="73"/>
      <c r="AE20796" s="74"/>
      <c r="AF20796" s="74"/>
      <c r="BX20796" s="73"/>
      <c r="BY20796" s="74"/>
      <c r="BZ20796" s="74"/>
      <c r="CA20796" s="74"/>
      <c r="CF20796" s="79"/>
      <c r="CL20796" s="79"/>
    </row>
    <row r="20797" spans="30:90">
      <c r="AD20797" s="73"/>
      <c r="AE20797" s="74"/>
      <c r="AF20797" s="74"/>
      <c r="BX20797" s="73"/>
      <c r="BY20797" s="74"/>
      <c r="BZ20797" s="74"/>
      <c r="CA20797" s="74"/>
      <c r="CF20797" s="79"/>
      <c r="CL20797" s="79"/>
    </row>
    <row r="20798" spans="30:90">
      <c r="AD20798" s="73"/>
      <c r="AE20798" s="74"/>
      <c r="AF20798" s="74"/>
      <c r="BX20798" s="73"/>
      <c r="BY20798" s="74"/>
      <c r="BZ20798" s="74"/>
      <c r="CA20798" s="74"/>
      <c r="CF20798" s="79"/>
      <c r="CL20798" s="79"/>
    </row>
    <row r="20799" spans="30:90">
      <c r="AD20799" s="73"/>
      <c r="AE20799" s="74"/>
      <c r="AF20799" s="74"/>
      <c r="BX20799" s="73"/>
      <c r="BY20799" s="74"/>
      <c r="BZ20799" s="74"/>
      <c r="CA20799" s="74"/>
      <c r="CF20799" s="79"/>
      <c r="CL20799" s="79"/>
    </row>
    <row r="20800" spans="30:90">
      <c r="AD20800" s="73"/>
      <c r="AE20800" s="74"/>
      <c r="AF20800" s="74"/>
      <c r="BX20800" s="73"/>
      <c r="BY20800" s="74"/>
      <c r="BZ20800" s="74"/>
      <c r="CA20800" s="74"/>
      <c r="CF20800" s="79"/>
      <c r="CL20800" s="79"/>
    </row>
    <row r="20801" spans="30:90">
      <c r="AD20801" s="73"/>
      <c r="AE20801" s="74"/>
      <c r="AF20801" s="74"/>
      <c r="BX20801" s="73"/>
      <c r="BY20801" s="74"/>
      <c r="BZ20801" s="74"/>
      <c r="CA20801" s="74"/>
      <c r="CF20801" s="79"/>
      <c r="CL20801" s="79"/>
    </row>
    <row r="20802" spans="30:90">
      <c r="AD20802" s="73"/>
      <c r="AE20802" s="74"/>
      <c r="AF20802" s="74"/>
      <c r="BX20802" s="73"/>
      <c r="BY20802" s="74"/>
      <c r="BZ20802" s="74"/>
      <c r="CA20802" s="74"/>
      <c r="CF20802" s="79"/>
      <c r="CL20802" s="79"/>
    </row>
    <row r="20803" spans="30:90">
      <c r="AD20803" s="73"/>
      <c r="AE20803" s="74"/>
      <c r="AF20803" s="74"/>
      <c r="BX20803" s="73"/>
      <c r="BY20803" s="74"/>
      <c r="BZ20803" s="74"/>
      <c r="CA20803" s="74"/>
      <c r="CF20803" s="79"/>
      <c r="CL20803" s="79"/>
    </row>
    <row r="20804" spans="30:90">
      <c r="AD20804" s="73"/>
      <c r="AE20804" s="74"/>
      <c r="AF20804" s="74"/>
      <c r="BX20804" s="73"/>
      <c r="BY20804" s="74"/>
      <c r="BZ20804" s="74"/>
      <c r="CA20804" s="74"/>
      <c r="CF20804" s="79"/>
      <c r="CL20804" s="79"/>
    </row>
    <row r="20805" spans="30:90">
      <c r="AD20805" s="73"/>
      <c r="AE20805" s="74"/>
      <c r="AF20805" s="74"/>
      <c r="BX20805" s="73"/>
      <c r="BY20805" s="74"/>
      <c r="BZ20805" s="74"/>
      <c r="CA20805" s="74"/>
      <c r="CF20805" s="79"/>
      <c r="CL20805" s="79"/>
    </row>
    <row r="20806" spans="30:90">
      <c r="AD20806" s="73"/>
      <c r="AE20806" s="74"/>
      <c r="AF20806" s="74"/>
      <c r="BX20806" s="73"/>
      <c r="BY20806" s="74"/>
      <c r="BZ20806" s="74"/>
      <c r="CA20806" s="74"/>
      <c r="CF20806" s="79"/>
      <c r="CL20806" s="79"/>
    </row>
    <row r="20807" spans="30:90">
      <c r="AD20807" s="73"/>
      <c r="AE20807" s="74"/>
      <c r="AF20807" s="74"/>
      <c r="BX20807" s="73"/>
      <c r="BY20807" s="74"/>
      <c r="BZ20807" s="74"/>
      <c r="CA20807" s="74"/>
      <c r="CF20807" s="79"/>
      <c r="CL20807" s="79"/>
    </row>
    <row r="20808" spans="30:90">
      <c r="AD20808" s="73"/>
      <c r="AE20808" s="74"/>
      <c r="AF20808" s="74"/>
      <c r="BX20808" s="73"/>
      <c r="BY20808" s="74"/>
      <c r="BZ20808" s="74"/>
      <c r="CA20808" s="74"/>
      <c r="CF20808" s="79"/>
      <c r="CL20808" s="79"/>
    </row>
    <row r="20809" spans="30:90">
      <c r="AD20809" s="73"/>
      <c r="AE20809" s="74"/>
      <c r="AF20809" s="74"/>
      <c r="BX20809" s="73"/>
      <c r="BY20809" s="74"/>
      <c r="BZ20809" s="74"/>
      <c r="CA20809" s="74"/>
      <c r="CF20809" s="79"/>
      <c r="CL20809" s="79"/>
    </row>
    <row r="20810" spans="30:90">
      <c r="AD20810" s="73"/>
      <c r="AE20810" s="74"/>
      <c r="AF20810" s="74"/>
      <c r="BX20810" s="73"/>
      <c r="BY20810" s="74"/>
      <c r="BZ20810" s="74"/>
      <c r="CA20810" s="74"/>
      <c r="CF20810" s="79"/>
      <c r="CL20810" s="79"/>
    </row>
    <row r="20811" spans="30:90">
      <c r="AD20811" s="73"/>
      <c r="AE20811" s="74"/>
      <c r="AF20811" s="74"/>
      <c r="BX20811" s="73"/>
      <c r="BY20811" s="74"/>
      <c r="BZ20811" s="74"/>
      <c r="CA20811" s="74"/>
      <c r="CF20811" s="79"/>
      <c r="CL20811" s="79"/>
    </row>
    <row r="20812" spans="30:90">
      <c r="AD20812" s="73"/>
      <c r="AE20812" s="74"/>
      <c r="AF20812" s="74"/>
      <c r="BX20812" s="73"/>
      <c r="BY20812" s="74"/>
      <c r="BZ20812" s="74"/>
      <c r="CA20812" s="74"/>
      <c r="CF20812" s="79"/>
      <c r="CL20812" s="79"/>
    </row>
    <row r="20813" spans="30:90">
      <c r="AD20813" s="73"/>
      <c r="AE20813" s="74"/>
      <c r="AF20813" s="74"/>
      <c r="BX20813" s="73"/>
      <c r="BY20813" s="74"/>
      <c r="BZ20813" s="74"/>
      <c r="CA20813" s="74"/>
      <c r="CF20813" s="79"/>
      <c r="CL20813" s="79"/>
    </row>
    <row r="20814" spans="30:90">
      <c r="AD20814" s="73"/>
      <c r="AE20814" s="74"/>
      <c r="AF20814" s="74"/>
      <c r="BX20814" s="73"/>
      <c r="BY20814" s="74"/>
      <c r="BZ20814" s="74"/>
      <c r="CA20814" s="74"/>
      <c r="CF20814" s="79"/>
      <c r="CL20814" s="79"/>
    </row>
    <row r="20815" spans="30:90">
      <c r="AD20815" s="73"/>
      <c r="AE20815" s="74"/>
      <c r="AF20815" s="74"/>
      <c r="BX20815" s="73"/>
      <c r="BY20815" s="74"/>
      <c r="BZ20815" s="74"/>
      <c r="CA20815" s="74"/>
      <c r="CF20815" s="79"/>
      <c r="CL20815" s="79"/>
    </row>
    <row r="20816" spans="30:90">
      <c r="AD20816" s="73"/>
      <c r="AE20816" s="74"/>
      <c r="AF20816" s="74"/>
      <c r="BX20816" s="73"/>
      <c r="BY20816" s="74"/>
      <c r="BZ20816" s="74"/>
      <c r="CA20816" s="74"/>
      <c r="CF20816" s="79"/>
      <c r="CL20816" s="79"/>
    </row>
    <row r="20817" spans="30:90">
      <c r="AD20817" s="73"/>
      <c r="AE20817" s="74"/>
      <c r="AF20817" s="74"/>
      <c r="BX20817" s="73"/>
      <c r="BY20817" s="74"/>
      <c r="BZ20817" s="74"/>
      <c r="CA20817" s="74"/>
      <c r="CF20817" s="79"/>
      <c r="CL20817" s="79"/>
    </row>
    <row r="20818" spans="30:90">
      <c r="AD20818" s="73"/>
      <c r="AE20818" s="74"/>
      <c r="AF20818" s="74"/>
      <c r="BX20818" s="73"/>
      <c r="BY20818" s="74"/>
      <c r="BZ20818" s="74"/>
      <c r="CA20818" s="74"/>
      <c r="CF20818" s="79"/>
      <c r="CL20818" s="79"/>
    </row>
    <row r="20819" spans="30:90">
      <c r="AD20819" s="73"/>
      <c r="AE20819" s="74"/>
      <c r="AF20819" s="74"/>
      <c r="BX20819" s="73"/>
      <c r="BY20819" s="74"/>
      <c r="BZ20819" s="74"/>
      <c r="CA20819" s="74"/>
      <c r="CF20819" s="79"/>
      <c r="CL20819" s="79"/>
    </row>
    <row r="20820" spans="30:90">
      <c r="AD20820" s="73"/>
      <c r="AE20820" s="74"/>
      <c r="AF20820" s="74"/>
      <c r="BX20820" s="73"/>
      <c r="BY20820" s="74"/>
      <c r="BZ20820" s="74"/>
      <c r="CA20820" s="74"/>
      <c r="CF20820" s="79"/>
      <c r="CL20820" s="79"/>
    </row>
    <row r="20821" spans="30:90">
      <c r="AD20821" s="73"/>
      <c r="AE20821" s="74"/>
      <c r="AF20821" s="74"/>
      <c r="BX20821" s="73"/>
      <c r="BY20821" s="74"/>
      <c r="BZ20821" s="74"/>
      <c r="CA20821" s="74"/>
      <c r="CF20821" s="79"/>
      <c r="CL20821" s="79"/>
    </row>
    <row r="20822" spans="30:90">
      <c r="AD20822" s="73"/>
      <c r="AE20822" s="74"/>
      <c r="AF20822" s="74"/>
      <c r="BX20822" s="73"/>
      <c r="BY20822" s="74"/>
      <c r="BZ20822" s="74"/>
      <c r="CA20822" s="74"/>
      <c r="CF20822" s="79"/>
      <c r="CL20822" s="79"/>
    </row>
    <row r="20823" spans="30:90">
      <c r="AD20823" s="73"/>
      <c r="AE20823" s="74"/>
      <c r="AF20823" s="74"/>
      <c r="BX20823" s="73"/>
      <c r="BY20823" s="74"/>
      <c r="BZ20823" s="74"/>
      <c r="CA20823" s="74"/>
      <c r="CF20823" s="79"/>
      <c r="CL20823" s="79"/>
    </row>
    <row r="20824" spans="30:90">
      <c r="AD20824" s="73"/>
      <c r="AE20824" s="74"/>
      <c r="AF20824" s="74"/>
      <c r="BX20824" s="73"/>
      <c r="BY20824" s="74"/>
      <c r="BZ20824" s="74"/>
      <c r="CA20824" s="74"/>
      <c r="CF20824" s="79"/>
      <c r="CL20824" s="79"/>
    </row>
    <row r="20825" spans="30:90">
      <c r="AD20825" s="73"/>
      <c r="AE20825" s="74"/>
      <c r="AF20825" s="74"/>
      <c r="BX20825" s="73"/>
      <c r="BY20825" s="74"/>
      <c r="BZ20825" s="74"/>
      <c r="CA20825" s="74"/>
      <c r="CF20825" s="79"/>
      <c r="CL20825" s="79"/>
    </row>
    <row r="20826" spans="30:90">
      <c r="AD20826" s="73"/>
      <c r="AE20826" s="74"/>
      <c r="AF20826" s="74"/>
      <c r="BX20826" s="73"/>
      <c r="BY20826" s="74"/>
      <c r="BZ20826" s="74"/>
      <c r="CA20826" s="74"/>
      <c r="CF20826" s="79"/>
      <c r="CL20826" s="79"/>
    </row>
    <row r="20827" spans="30:90">
      <c r="AD20827" s="73"/>
      <c r="AE20827" s="74"/>
      <c r="AF20827" s="74"/>
      <c r="BX20827" s="73"/>
      <c r="BY20827" s="74"/>
      <c r="BZ20827" s="74"/>
      <c r="CA20827" s="74"/>
      <c r="CF20827" s="79"/>
      <c r="CL20827" s="79"/>
    </row>
    <row r="20828" spans="30:90">
      <c r="AD20828" s="73"/>
      <c r="AE20828" s="74"/>
      <c r="AF20828" s="74"/>
      <c r="BX20828" s="73"/>
      <c r="BY20828" s="74"/>
      <c r="BZ20828" s="74"/>
      <c r="CA20828" s="74"/>
      <c r="CF20828" s="79"/>
      <c r="CL20828" s="79"/>
    </row>
    <row r="20829" spans="30:90">
      <c r="AD20829" s="73"/>
      <c r="AE20829" s="74"/>
      <c r="AF20829" s="74"/>
      <c r="BX20829" s="73"/>
      <c r="BY20829" s="74"/>
      <c r="BZ20829" s="74"/>
      <c r="CA20829" s="74"/>
      <c r="CF20829" s="79"/>
      <c r="CL20829" s="79"/>
    </row>
    <row r="20830" spans="30:90">
      <c r="AD20830" s="73"/>
      <c r="AE20830" s="74"/>
      <c r="AF20830" s="74"/>
      <c r="BX20830" s="73"/>
      <c r="BY20830" s="74"/>
      <c r="BZ20830" s="74"/>
      <c r="CA20830" s="74"/>
      <c r="CF20830" s="79"/>
      <c r="CL20830" s="79"/>
    </row>
    <row r="20831" spans="30:90">
      <c r="AD20831" s="73"/>
      <c r="AE20831" s="74"/>
      <c r="AF20831" s="74"/>
      <c r="BX20831" s="73"/>
      <c r="BY20831" s="74"/>
      <c r="BZ20831" s="74"/>
      <c r="CA20831" s="74"/>
      <c r="CF20831" s="79"/>
      <c r="CL20831" s="79"/>
    </row>
    <row r="20832" spans="30:90">
      <c r="AD20832" s="73"/>
      <c r="AE20832" s="74"/>
      <c r="AF20832" s="74"/>
      <c r="BX20832" s="73"/>
      <c r="BY20832" s="74"/>
      <c r="BZ20832" s="74"/>
      <c r="CA20832" s="74"/>
      <c r="CF20832" s="79"/>
      <c r="CL20832" s="79"/>
    </row>
    <row r="20833" spans="30:90">
      <c r="AD20833" s="73"/>
      <c r="AE20833" s="74"/>
      <c r="AF20833" s="74"/>
      <c r="BX20833" s="73"/>
      <c r="BY20833" s="74"/>
      <c r="BZ20833" s="74"/>
      <c r="CA20833" s="74"/>
      <c r="CF20833" s="79"/>
      <c r="CL20833" s="79"/>
    </row>
    <row r="20834" spans="30:90">
      <c r="AD20834" s="73"/>
      <c r="AE20834" s="74"/>
      <c r="AF20834" s="74"/>
      <c r="BX20834" s="73"/>
      <c r="BY20834" s="74"/>
      <c r="BZ20834" s="74"/>
      <c r="CA20834" s="74"/>
      <c r="CF20834" s="79"/>
      <c r="CL20834" s="79"/>
    </row>
    <row r="20835" spans="30:90">
      <c r="AD20835" s="73"/>
      <c r="AE20835" s="74"/>
      <c r="AF20835" s="74"/>
      <c r="BX20835" s="73"/>
      <c r="BY20835" s="74"/>
      <c r="BZ20835" s="74"/>
      <c r="CA20835" s="74"/>
      <c r="CF20835" s="79"/>
      <c r="CL20835" s="79"/>
    </row>
    <row r="20836" spans="30:90">
      <c r="AD20836" s="73"/>
      <c r="AE20836" s="74"/>
      <c r="AF20836" s="74"/>
      <c r="BX20836" s="73"/>
      <c r="BY20836" s="74"/>
      <c r="BZ20836" s="74"/>
      <c r="CA20836" s="74"/>
      <c r="CF20836" s="79"/>
      <c r="CL20836" s="79"/>
    </row>
    <row r="20837" spans="30:90">
      <c r="AD20837" s="73"/>
      <c r="AE20837" s="74"/>
      <c r="AF20837" s="74"/>
      <c r="BX20837" s="73"/>
      <c r="BY20837" s="74"/>
      <c r="BZ20837" s="74"/>
      <c r="CA20837" s="74"/>
      <c r="CF20837" s="79"/>
      <c r="CL20837" s="79"/>
    </row>
    <row r="20838" spans="30:90">
      <c r="AD20838" s="73"/>
      <c r="AE20838" s="74"/>
      <c r="AF20838" s="74"/>
      <c r="BX20838" s="73"/>
      <c r="BY20838" s="74"/>
      <c r="BZ20838" s="74"/>
      <c r="CA20838" s="74"/>
      <c r="CF20838" s="79"/>
      <c r="CL20838" s="79"/>
    </row>
    <row r="20839" spans="30:90">
      <c r="AD20839" s="73"/>
      <c r="AE20839" s="74"/>
      <c r="AF20839" s="74"/>
      <c r="BX20839" s="73"/>
      <c r="BY20839" s="74"/>
      <c r="BZ20839" s="74"/>
      <c r="CA20839" s="74"/>
      <c r="CF20839" s="79"/>
      <c r="CL20839" s="79"/>
    </row>
    <row r="20840" spans="30:90">
      <c r="AD20840" s="73"/>
      <c r="AE20840" s="74"/>
      <c r="AF20840" s="74"/>
      <c r="BX20840" s="73"/>
      <c r="BY20840" s="74"/>
      <c r="BZ20840" s="74"/>
      <c r="CA20840" s="74"/>
      <c r="CF20840" s="79"/>
      <c r="CL20840" s="79"/>
    </row>
    <row r="20841" spans="30:90">
      <c r="AD20841" s="73"/>
      <c r="AE20841" s="74"/>
      <c r="AF20841" s="74"/>
      <c r="BX20841" s="73"/>
      <c r="BY20841" s="74"/>
      <c r="BZ20841" s="74"/>
      <c r="CA20841" s="74"/>
      <c r="CF20841" s="79"/>
      <c r="CL20841" s="79"/>
    </row>
    <row r="20842" spans="30:90">
      <c r="AD20842" s="73"/>
      <c r="AE20842" s="74"/>
      <c r="AF20842" s="74"/>
      <c r="BX20842" s="73"/>
      <c r="BY20842" s="74"/>
      <c r="BZ20842" s="74"/>
      <c r="CA20842" s="74"/>
      <c r="CF20842" s="79"/>
      <c r="CL20842" s="79"/>
    </row>
    <row r="20843" spans="30:90">
      <c r="AD20843" s="73"/>
      <c r="AE20843" s="74"/>
      <c r="AF20843" s="74"/>
      <c r="BX20843" s="73"/>
      <c r="BY20843" s="74"/>
      <c r="BZ20843" s="74"/>
      <c r="CA20843" s="74"/>
      <c r="CF20843" s="79"/>
      <c r="CL20843" s="79"/>
    </row>
    <row r="20844" spans="30:90">
      <c r="AD20844" s="73"/>
      <c r="AE20844" s="74"/>
      <c r="AF20844" s="74"/>
      <c r="BX20844" s="73"/>
      <c r="BY20844" s="74"/>
      <c r="BZ20844" s="74"/>
      <c r="CA20844" s="74"/>
      <c r="CF20844" s="79"/>
      <c r="CL20844" s="79"/>
    </row>
    <row r="20845" spans="30:90">
      <c r="AD20845" s="73"/>
      <c r="AE20845" s="74"/>
      <c r="AF20845" s="74"/>
      <c r="BX20845" s="73"/>
      <c r="BY20845" s="74"/>
      <c r="BZ20845" s="74"/>
      <c r="CA20845" s="74"/>
      <c r="CF20845" s="79"/>
      <c r="CL20845" s="79"/>
    </row>
    <row r="20846" spans="30:90">
      <c r="AD20846" s="73"/>
      <c r="AE20846" s="74"/>
      <c r="AF20846" s="74"/>
      <c r="BX20846" s="73"/>
      <c r="BY20846" s="74"/>
      <c r="BZ20846" s="74"/>
      <c r="CA20846" s="74"/>
      <c r="CF20846" s="79"/>
      <c r="CL20846" s="79"/>
    </row>
    <row r="20847" spans="30:90">
      <c r="AD20847" s="73"/>
      <c r="AE20847" s="74"/>
      <c r="AF20847" s="74"/>
      <c r="BX20847" s="73"/>
      <c r="BY20847" s="74"/>
      <c r="BZ20847" s="74"/>
      <c r="CA20847" s="74"/>
      <c r="CF20847" s="79"/>
      <c r="CL20847" s="79"/>
    </row>
    <row r="20848" spans="30:90">
      <c r="AD20848" s="73"/>
      <c r="AE20848" s="74"/>
      <c r="AF20848" s="74"/>
      <c r="BX20848" s="73"/>
      <c r="BY20848" s="74"/>
      <c r="BZ20848" s="74"/>
      <c r="CA20848" s="74"/>
      <c r="CF20848" s="79"/>
      <c r="CL20848" s="79"/>
    </row>
    <row r="20849" spans="30:90">
      <c r="AD20849" s="73"/>
      <c r="AE20849" s="74"/>
      <c r="AF20849" s="74"/>
      <c r="BX20849" s="73"/>
      <c r="BY20849" s="74"/>
      <c r="BZ20849" s="74"/>
      <c r="CA20849" s="74"/>
      <c r="CF20849" s="79"/>
      <c r="CL20849" s="79"/>
    </row>
    <row r="20850" spans="30:90">
      <c r="AD20850" s="73"/>
      <c r="AE20850" s="74"/>
      <c r="AF20850" s="74"/>
      <c r="BX20850" s="73"/>
      <c r="BY20850" s="74"/>
      <c r="BZ20850" s="74"/>
      <c r="CA20850" s="74"/>
      <c r="CF20850" s="79"/>
      <c r="CL20850" s="79"/>
    </row>
    <row r="20851" spans="30:90">
      <c r="AD20851" s="73"/>
      <c r="AE20851" s="74"/>
      <c r="AF20851" s="74"/>
      <c r="BX20851" s="73"/>
      <c r="BY20851" s="74"/>
      <c r="BZ20851" s="74"/>
      <c r="CA20851" s="74"/>
      <c r="CF20851" s="79"/>
      <c r="CL20851" s="79"/>
    </row>
    <row r="20852" spans="30:90">
      <c r="AD20852" s="73"/>
      <c r="AE20852" s="74"/>
      <c r="AF20852" s="74"/>
      <c r="BX20852" s="73"/>
      <c r="BY20852" s="74"/>
      <c r="BZ20852" s="74"/>
      <c r="CA20852" s="74"/>
      <c r="CF20852" s="79"/>
      <c r="CL20852" s="79"/>
    </row>
    <row r="20853" spans="30:90">
      <c r="AD20853" s="73"/>
      <c r="AE20853" s="74"/>
      <c r="AF20853" s="74"/>
      <c r="BX20853" s="73"/>
      <c r="BY20853" s="74"/>
      <c r="BZ20853" s="74"/>
      <c r="CA20853" s="74"/>
      <c r="CF20853" s="79"/>
      <c r="CL20853" s="79"/>
    </row>
    <row r="20854" spans="30:90">
      <c r="AD20854" s="73"/>
      <c r="AE20854" s="74"/>
      <c r="AF20854" s="74"/>
      <c r="BX20854" s="73"/>
      <c r="BY20854" s="74"/>
      <c r="BZ20854" s="74"/>
      <c r="CA20854" s="74"/>
      <c r="CF20854" s="79"/>
      <c r="CL20854" s="79"/>
    </row>
    <row r="20855" spans="30:90">
      <c r="AD20855" s="73"/>
      <c r="AE20855" s="74"/>
      <c r="AF20855" s="74"/>
      <c r="BX20855" s="73"/>
      <c r="BY20855" s="74"/>
      <c r="BZ20855" s="74"/>
      <c r="CA20855" s="74"/>
      <c r="CF20855" s="79"/>
      <c r="CL20855" s="79"/>
    </row>
    <row r="20856" spans="30:90">
      <c r="AD20856" s="73"/>
      <c r="AE20856" s="74"/>
      <c r="AF20856" s="74"/>
      <c r="BX20856" s="73"/>
      <c r="BY20856" s="74"/>
      <c r="BZ20856" s="74"/>
      <c r="CA20856" s="74"/>
      <c r="CF20856" s="79"/>
      <c r="CL20856" s="79"/>
    </row>
    <row r="20857" spans="30:90">
      <c r="AD20857" s="73"/>
      <c r="AE20857" s="74"/>
      <c r="AF20857" s="74"/>
      <c r="BX20857" s="73"/>
      <c r="BY20857" s="74"/>
      <c r="BZ20857" s="74"/>
      <c r="CA20857" s="74"/>
      <c r="CF20857" s="79"/>
      <c r="CL20857" s="79"/>
    </row>
    <row r="20858" spans="30:90">
      <c r="AD20858" s="73"/>
      <c r="AE20858" s="74"/>
      <c r="AF20858" s="74"/>
      <c r="BX20858" s="73"/>
      <c r="BY20858" s="74"/>
      <c r="BZ20858" s="74"/>
      <c r="CA20858" s="74"/>
      <c r="CF20858" s="79"/>
      <c r="CL20858" s="79"/>
    </row>
    <row r="20859" spans="30:90">
      <c r="AD20859" s="73"/>
      <c r="AE20859" s="74"/>
      <c r="AF20859" s="74"/>
      <c r="BX20859" s="73"/>
      <c r="BY20859" s="74"/>
      <c r="BZ20859" s="74"/>
      <c r="CA20859" s="74"/>
      <c r="CF20859" s="79"/>
      <c r="CL20859" s="79"/>
    </row>
    <row r="20860" spans="30:90">
      <c r="AD20860" s="73"/>
      <c r="AE20860" s="74"/>
      <c r="AF20860" s="74"/>
      <c r="BX20860" s="73"/>
      <c r="BY20860" s="74"/>
      <c r="BZ20860" s="74"/>
      <c r="CA20860" s="74"/>
      <c r="CF20860" s="79"/>
      <c r="CL20860" s="79"/>
    </row>
    <row r="20861" spans="30:90">
      <c r="AD20861" s="73"/>
      <c r="AE20861" s="74"/>
      <c r="AF20861" s="74"/>
      <c r="BX20861" s="73"/>
      <c r="BY20861" s="74"/>
      <c r="BZ20861" s="74"/>
      <c r="CA20861" s="74"/>
      <c r="CF20861" s="79"/>
      <c r="CL20861" s="79"/>
    </row>
    <row r="20862" spans="30:90">
      <c r="AD20862" s="73"/>
      <c r="AE20862" s="74"/>
      <c r="AF20862" s="74"/>
      <c r="BX20862" s="73"/>
      <c r="BY20862" s="74"/>
      <c r="BZ20862" s="74"/>
      <c r="CA20862" s="74"/>
      <c r="CF20862" s="79"/>
      <c r="CL20862" s="79"/>
    </row>
    <row r="20863" spans="30:90">
      <c r="AD20863" s="73"/>
      <c r="AE20863" s="74"/>
      <c r="AF20863" s="74"/>
      <c r="BX20863" s="73"/>
      <c r="BY20863" s="74"/>
      <c r="BZ20863" s="74"/>
      <c r="CA20863" s="74"/>
      <c r="CF20863" s="79"/>
      <c r="CL20863" s="79"/>
    </row>
    <row r="20864" spans="30:90">
      <c r="AD20864" s="73"/>
      <c r="AE20864" s="74"/>
      <c r="AF20864" s="74"/>
      <c r="BX20864" s="73"/>
      <c r="BY20864" s="74"/>
      <c r="BZ20864" s="74"/>
      <c r="CA20864" s="74"/>
      <c r="CF20864" s="79"/>
      <c r="CL20864" s="79"/>
    </row>
    <row r="20865" spans="30:90">
      <c r="AD20865" s="73"/>
      <c r="AE20865" s="74"/>
      <c r="AF20865" s="74"/>
      <c r="BX20865" s="73"/>
      <c r="BY20865" s="74"/>
      <c r="BZ20865" s="74"/>
      <c r="CA20865" s="74"/>
      <c r="CF20865" s="79"/>
      <c r="CL20865" s="79"/>
    </row>
    <row r="20866" spans="30:90">
      <c r="AD20866" s="73"/>
      <c r="AE20866" s="74"/>
      <c r="AF20866" s="74"/>
      <c r="BX20866" s="73"/>
      <c r="BY20866" s="74"/>
      <c r="BZ20866" s="74"/>
      <c r="CA20866" s="74"/>
      <c r="CF20866" s="79"/>
      <c r="CL20866" s="79"/>
    </row>
    <row r="20867" spans="30:90">
      <c r="AD20867" s="73"/>
      <c r="AE20867" s="74"/>
      <c r="AF20867" s="74"/>
      <c r="BX20867" s="73"/>
      <c r="BY20867" s="74"/>
      <c r="BZ20867" s="74"/>
      <c r="CA20867" s="74"/>
      <c r="CF20867" s="79"/>
      <c r="CL20867" s="79"/>
    </row>
    <row r="20868" spans="30:90">
      <c r="AD20868" s="73"/>
      <c r="AE20868" s="74"/>
      <c r="AF20868" s="74"/>
      <c r="BX20868" s="73"/>
      <c r="BY20868" s="74"/>
      <c r="BZ20868" s="74"/>
      <c r="CA20868" s="74"/>
      <c r="CF20868" s="79"/>
      <c r="CL20868" s="79"/>
    </row>
    <row r="20869" spans="30:90">
      <c r="AD20869" s="73"/>
      <c r="AE20869" s="74"/>
      <c r="AF20869" s="74"/>
      <c r="BX20869" s="73"/>
      <c r="BY20869" s="74"/>
      <c r="BZ20869" s="74"/>
      <c r="CA20869" s="74"/>
      <c r="CF20869" s="79"/>
      <c r="CL20869" s="79"/>
    </row>
    <row r="20870" spans="30:90">
      <c r="AD20870" s="73"/>
      <c r="AE20870" s="74"/>
      <c r="AF20870" s="74"/>
      <c r="BX20870" s="73"/>
      <c r="BY20870" s="74"/>
      <c r="BZ20870" s="74"/>
      <c r="CA20870" s="74"/>
      <c r="CF20870" s="79"/>
      <c r="CL20870" s="79"/>
    </row>
    <row r="20871" spans="30:90">
      <c r="AD20871" s="73"/>
      <c r="AE20871" s="74"/>
      <c r="AF20871" s="74"/>
      <c r="BX20871" s="73"/>
      <c r="BY20871" s="74"/>
      <c r="BZ20871" s="74"/>
      <c r="CA20871" s="74"/>
      <c r="CF20871" s="79"/>
      <c r="CL20871" s="79"/>
    </row>
    <row r="20872" spans="30:90">
      <c r="AD20872" s="73"/>
      <c r="AE20872" s="74"/>
      <c r="AF20872" s="74"/>
      <c r="BX20872" s="73"/>
      <c r="BY20872" s="74"/>
      <c r="BZ20872" s="74"/>
      <c r="CA20872" s="74"/>
      <c r="CF20872" s="79"/>
      <c r="CL20872" s="79"/>
    </row>
    <row r="20873" spans="30:90">
      <c r="AD20873" s="73"/>
      <c r="AE20873" s="74"/>
      <c r="AF20873" s="74"/>
      <c r="BX20873" s="73"/>
      <c r="BY20873" s="74"/>
      <c r="BZ20873" s="74"/>
      <c r="CA20873" s="74"/>
      <c r="CF20873" s="79"/>
      <c r="CL20873" s="79"/>
    </row>
    <row r="20874" spans="30:90">
      <c r="AD20874" s="73"/>
      <c r="AE20874" s="74"/>
      <c r="AF20874" s="74"/>
      <c r="BX20874" s="73"/>
      <c r="BY20874" s="74"/>
      <c r="BZ20874" s="74"/>
      <c r="CA20874" s="74"/>
      <c r="CF20874" s="79"/>
      <c r="CL20874" s="79"/>
    </row>
    <row r="20875" spans="30:90">
      <c r="AD20875" s="73"/>
      <c r="AE20875" s="74"/>
      <c r="AF20875" s="74"/>
      <c r="BX20875" s="73"/>
      <c r="BY20875" s="74"/>
      <c r="BZ20875" s="74"/>
      <c r="CA20875" s="74"/>
      <c r="CF20875" s="79"/>
      <c r="CL20875" s="79"/>
    </row>
    <row r="20876" spans="30:90">
      <c r="AD20876" s="73"/>
      <c r="AE20876" s="74"/>
      <c r="AF20876" s="74"/>
      <c r="BX20876" s="73"/>
      <c r="BY20876" s="74"/>
      <c r="BZ20876" s="74"/>
      <c r="CA20876" s="74"/>
      <c r="CF20876" s="79"/>
      <c r="CL20876" s="79"/>
    </row>
    <row r="20877" spans="30:90">
      <c r="AD20877" s="73"/>
      <c r="AE20877" s="74"/>
      <c r="AF20877" s="74"/>
      <c r="BX20877" s="73"/>
      <c r="BY20877" s="74"/>
      <c r="BZ20877" s="74"/>
      <c r="CA20877" s="74"/>
      <c r="CF20877" s="79"/>
      <c r="CL20877" s="79"/>
    </row>
    <row r="20878" spans="30:90">
      <c r="AD20878" s="73"/>
      <c r="AE20878" s="74"/>
      <c r="AF20878" s="74"/>
      <c r="BX20878" s="73"/>
      <c r="BY20878" s="74"/>
      <c r="BZ20878" s="74"/>
      <c r="CA20878" s="74"/>
      <c r="CF20878" s="79"/>
      <c r="CL20878" s="79"/>
    </row>
    <row r="20879" spans="30:90">
      <c r="AD20879" s="73"/>
      <c r="AE20879" s="74"/>
      <c r="AF20879" s="74"/>
      <c r="BX20879" s="73"/>
      <c r="BY20879" s="74"/>
      <c r="BZ20879" s="74"/>
      <c r="CA20879" s="74"/>
      <c r="CF20879" s="79"/>
      <c r="CL20879" s="79"/>
    </row>
    <row r="20880" spans="30:90">
      <c r="AD20880" s="73"/>
      <c r="AE20880" s="74"/>
      <c r="AF20880" s="74"/>
      <c r="BX20880" s="73"/>
      <c r="BY20880" s="74"/>
      <c r="BZ20880" s="74"/>
      <c r="CA20880" s="74"/>
      <c r="CF20880" s="79"/>
      <c r="CL20880" s="79"/>
    </row>
    <row r="20881" spans="30:90">
      <c r="AD20881" s="73"/>
      <c r="AE20881" s="74"/>
      <c r="AF20881" s="74"/>
      <c r="BX20881" s="73"/>
      <c r="BY20881" s="74"/>
      <c r="BZ20881" s="74"/>
      <c r="CA20881" s="74"/>
      <c r="CF20881" s="79"/>
      <c r="CL20881" s="79"/>
    </row>
    <row r="20882" spans="30:90">
      <c r="AD20882" s="73"/>
      <c r="AE20882" s="74"/>
      <c r="AF20882" s="74"/>
      <c r="BX20882" s="73"/>
      <c r="BY20882" s="74"/>
      <c r="BZ20882" s="74"/>
      <c r="CA20882" s="74"/>
      <c r="CF20882" s="79"/>
      <c r="CL20882" s="79"/>
    </row>
    <row r="20883" spans="30:90">
      <c r="AD20883" s="73"/>
      <c r="AE20883" s="74"/>
      <c r="AF20883" s="74"/>
      <c r="BX20883" s="73"/>
      <c r="BY20883" s="74"/>
      <c r="BZ20883" s="74"/>
      <c r="CA20883" s="74"/>
      <c r="CF20883" s="79"/>
      <c r="CL20883" s="79"/>
    </row>
    <row r="20884" spans="30:90">
      <c r="AD20884" s="73"/>
      <c r="AE20884" s="74"/>
      <c r="AF20884" s="74"/>
      <c r="BX20884" s="73"/>
      <c r="BY20884" s="74"/>
      <c r="BZ20884" s="74"/>
      <c r="CA20884" s="74"/>
      <c r="CF20884" s="79"/>
      <c r="CL20884" s="79"/>
    </row>
    <row r="20885" spans="30:90">
      <c r="AD20885" s="73"/>
      <c r="AE20885" s="74"/>
      <c r="AF20885" s="74"/>
      <c r="BX20885" s="73"/>
      <c r="BY20885" s="74"/>
      <c r="BZ20885" s="74"/>
      <c r="CA20885" s="74"/>
      <c r="CF20885" s="79"/>
      <c r="CL20885" s="79"/>
    </row>
    <row r="20886" spans="30:90">
      <c r="AD20886" s="73"/>
      <c r="AE20886" s="74"/>
      <c r="AF20886" s="74"/>
      <c r="BX20886" s="73"/>
      <c r="BY20886" s="74"/>
      <c r="BZ20886" s="74"/>
      <c r="CA20886" s="74"/>
      <c r="CF20886" s="79"/>
      <c r="CL20886" s="79"/>
    </row>
    <row r="20887" spans="30:90">
      <c r="AD20887" s="73"/>
      <c r="AE20887" s="74"/>
      <c r="AF20887" s="74"/>
      <c r="BX20887" s="73"/>
      <c r="BY20887" s="74"/>
      <c r="BZ20887" s="74"/>
      <c r="CA20887" s="74"/>
      <c r="CF20887" s="79"/>
      <c r="CL20887" s="79"/>
    </row>
    <row r="20888" spans="30:90">
      <c r="AD20888" s="73"/>
      <c r="AE20888" s="74"/>
      <c r="AF20888" s="74"/>
      <c r="BX20888" s="73"/>
      <c r="BY20888" s="74"/>
      <c r="BZ20888" s="74"/>
      <c r="CA20888" s="74"/>
      <c r="CF20888" s="79"/>
      <c r="CL20888" s="79"/>
    </row>
    <row r="20889" spans="30:90">
      <c r="AD20889" s="73"/>
      <c r="AE20889" s="74"/>
      <c r="AF20889" s="74"/>
      <c r="BX20889" s="73"/>
      <c r="BY20889" s="74"/>
      <c r="BZ20889" s="74"/>
      <c r="CA20889" s="74"/>
      <c r="CF20889" s="79"/>
      <c r="CL20889" s="79"/>
    </row>
    <row r="20890" spans="30:90">
      <c r="AD20890" s="73"/>
      <c r="AE20890" s="74"/>
      <c r="AF20890" s="74"/>
      <c r="BX20890" s="73"/>
      <c r="BY20890" s="74"/>
      <c r="BZ20890" s="74"/>
      <c r="CA20890" s="74"/>
      <c r="CF20890" s="79"/>
      <c r="CL20890" s="79"/>
    </row>
    <row r="20891" spans="30:90">
      <c r="AD20891" s="73"/>
      <c r="AE20891" s="74"/>
      <c r="AF20891" s="74"/>
      <c r="BX20891" s="73"/>
      <c r="BY20891" s="74"/>
      <c r="BZ20891" s="74"/>
      <c r="CA20891" s="74"/>
      <c r="CF20891" s="79"/>
      <c r="CL20891" s="79"/>
    </row>
    <row r="20892" spans="30:90">
      <c r="AD20892" s="73"/>
      <c r="AE20892" s="74"/>
      <c r="AF20892" s="74"/>
      <c r="BX20892" s="73"/>
      <c r="BY20892" s="74"/>
      <c r="BZ20892" s="74"/>
      <c r="CA20892" s="74"/>
      <c r="CF20892" s="79"/>
      <c r="CL20892" s="79"/>
    </row>
    <row r="20893" spans="30:90">
      <c r="AD20893" s="73"/>
      <c r="AE20893" s="74"/>
      <c r="AF20893" s="74"/>
      <c r="BX20893" s="73"/>
      <c r="BY20893" s="74"/>
      <c r="BZ20893" s="74"/>
      <c r="CA20893" s="74"/>
      <c r="CF20893" s="79"/>
      <c r="CL20893" s="79"/>
    </row>
    <row r="20894" spans="30:90">
      <c r="AD20894" s="73"/>
      <c r="AE20894" s="74"/>
      <c r="AF20894" s="74"/>
      <c r="BX20894" s="73"/>
      <c r="BY20894" s="74"/>
      <c r="BZ20894" s="74"/>
      <c r="CA20894" s="74"/>
      <c r="CF20894" s="79"/>
      <c r="CL20894" s="79"/>
    </row>
    <row r="20895" spans="30:90">
      <c r="AD20895" s="73"/>
      <c r="AE20895" s="74"/>
      <c r="AF20895" s="74"/>
      <c r="BX20895" s="73"/>
      <c r="BY20895" s="74"/>
      <c r="BZ20895" s="74"/>
      <c r="CA20895" s="74"/>
      <c r="CF20895" s="79"/>
      <c r="CL20895" s="79"/>
    </row>
    <row r="20896" spans="30:90">
      <c r="AD20896" s="73"/>
      <c r="AE20896" s="74"/>
      <c r="AF20896" s="74"/>
      <c r="BX20896" s="73"/>
      <c r="BY20896" s="74"/>
      <c r="BZ20896" s="74"/>
      <c r="CA20896" s="74"/>
      <c r="CF20896" s="79"/>
      <c r="CL20896" s="79"/>
    </row>
    <row r="20897" spans="30:90">
      <c r="AD20897" s="73"/>
      <c r="AE20897" s="74"/>
      <c r="AF20897" s="74"/>
      <c r="BX20897" s="73"/>
      <c r="BY20897" s="74"/>
      <c r="BZ20897" s="74"/>
      <c r="CA20897" s="74"/>
      <c r="CF20897" s="79"/>
      <c r="CL20897" s="79"/>
    </row>
    <row r="20898" spans="30:90">
      <c r="AD20898" s="73"/>
      <c r="AE20898" s="74"/>
      <c r="AF20898" s="74"/>
      <c r="BX20898" s="73"/>
      <c r="BY20898" s="74"/>
      <c r="BZ20898" s="74"/>
      <c r="CA20898" s="74"/>
      <c r="CF20898" s="79"/>
      <c r="CL20898" s="79"/>
    </row>
    <row r="20899" spans="30:90">
      <c r="AD20899" s="73"/>
      <c r="AE20899" s="74"/>
      <c r="AF20899" s="74"/>
      <c r="BX20899" s="73"/>
      <c r="BY20899" s="74"/>
      <c r="BZ20899" s="74"/>
      <c r="CA20899" s="74"/>
      <c r="CF20899" s="79"/>
      <c r="CL20899" s="79"/>
    </row>
    <row r="20900" spans="30:90">
      <c r="AD20900" s="73"/>
      <c r="AE20900" s="74"/>
      <c r="AF20900" s="74"/>
      <c r="BX20900" s="73"/>
      <c r="BY20900" s="74"/>
      <c r="BZ20900" s="74"/>
      <c r="CA20900" s="74"/>
      <c r="CF20900" s="79"/>
      <c r="CL20900" s="79"/>
    </row>
    <row r="20901" spans="30:90">
      <c r="AD20901" s="73"/>
      <c r="AE20901" s="74"/>
      <c r="AF20901" s="74"/>
      <c r="BX20901" s="73"/>
      <c r="BY20901" s="74"/>
      <c r="BZ20901" s="74"/>
      <c r="CA20901" s="74"/>
      <c r="CF20901" s="79"/>
      <c r="CL20901" s="79"/>
    </row>
    <row r="20902" spans="30:90">
      <c r="AD20902" s="73"/>
      <c r="AE20902" s="74"/>
      <c r="AF20902" s="74"/>
      <c r="BX20902" s="73"/>
      <c r="BY20902" s="74"/>
      <c r="BZ20902" s="74"/>
      <c r="CA20902" s="74"/>
      <c r="CF20902" s="79"/>
      <c r="CL20902" s="79"/>
    </row>
    <row r="20903" spans="30:90">
      <c r="AD20903" s="73"/>
      <c r="AE20903" s="74"/>
      <c r="AF20903" s="74"/>
      <c r="BX20903" s="73"/>
      <c r="BY20903" s="74"/>
      <c r="BZ20903" s="74"/>
      <c r="CA20903" s="74"/>
      <c r="CF20903" s="79"/>
      <c r="CL20903" s="79"/>
    </row>
    <row r="20904" spans="30:90">
      <c r="AD20904" s="73"/>
      <c r="AE20904" s="74"/>
      <c r="AF20904" s="74"/>
      <c r="BX20904" s="73"/>
      <c r="BY20904" s="74"/>
      <c r="BZ20904" s="74"/>
      <c r="CA20904" s="74"/>
      <c r="CF20904" s="79"/>
      <c r="CL20904" s="79"/>
    </row>
    <row r="20905" spans="30:90">
      <c r="AD20905" s="73"/>
      <c r="AE20905" s="74"/>
      <c r="AF20905" s="74"/>
      <c r="BX20905" s="73"/>
      <c r="BY20905" s="74"/>
      <c r="BZ20905" s="74"/>
      <c r="CA20905" s="74"/>
      <c r="CF20905" s="79"/>
      <c r="CL20905" s="79"/>
    </row>
    <row r="20906" spans="30:90">
      <c r="AD20906" s="73"/>
      <c r="AE20906" s="74"/>
      <c r="AF20906" s="74"/>
      <c r="BX20906" s="73"/>
      <c r="BY20906" s="74"/>
      <c r="BZ20906" s="74"/>
      <c r="CA20906" s="74"/>
      <c r="CF20906" s="79"/>
      <c r="CL20906" s="79"/>
    </row>
    <row r="20907" spans="30:90">
      <c r="AD20907" s="73"/>
      <c r="AE20907" s="74"/>
      <c r="AF20907" s="74"/>
      <c r="BX20907" s="73"/>
      <c r="BY20907" s="74"/>
      <c r="BZ20907" s="74"/>
      <c r="CA20907" s="74"/>
      <c r="CF20907" s="79"/>
      <c r="CL20907" s="79"/>
    </row>
    <row r="20908" spans="30:90">
      <c r="AD20908" s="73"/>
      <c r="AE20908" s="74"/>
      <c r="AF20908" s="74"/>
      <c r="BX20908" s="73"/>
      <c r="BY20908" s="74"/>
      <c r="BZ20908" s="74"/>
      <c r="CA20908" s="74"/>
      <c r="CF20908" s="79"/>
      <c r="CL20908" s="79"/>
    </row>
    <row r="20909" spans="30:90">
      <c r="AD20909" s="73"/>
      <c r="AE20909" s="74"/>
      <c r="AF20909" s="74"/>
      <c r="BX20909" s="73"/>
      <c r="BY20909" s="74"/>
      <c r="BZ20909" s="74"/>
      <c r="CA20909" s="74"/>
      <c r="CF20909" s="79"/>
      <c r="CL20909" s="79"/>
    </row>
    <row r="20910" spans="30:90">
      <c r="AD20910" s="73"/>
      <c r="AE20910" s="74"/>
      <c r="AF20910" s="74"/>
      <c r="BX20910" s="73"/>
      <c r="BY20910" s="74"/>
      <c r="BZ20910" s="74"/>
      <c r="CA20910" s="74"/>
      <c r="CF20910" s="79"/>
      <c r="CL20910" s="79"/>
    </row>
    <row r="20911" spans="30:90">
      <c r="AD20911" s="73"/>
      <c r="AE20911" s="74"/>
      <c r="AF20911" s="74"/>
      <c r="BX20911" s="73"/>
      <c r="BY20911" s="74"/>
      <c r="BZ20911" s="74"/>
      <c r="CA20911" s="74"/>
      <c r="CF20911" s="79"/>
      <c r="CL20911" s="79"/>
    </row>
    <row r="20912" spans="30:90">
      <c r="AD20912" s="73"/>
      <c r="AE20912" s="74"/>
      <c r="AF20912" s="74"/>
      <c r="BX20912" s="73"/>
      <c r="BY20912" s="74"/>
      <c r="BZ20912" s="74"/>
      <c r="CA20912" s="74"/>
      <c r="CF20912" s="79"/>
      <c r="CL20912" s="79"/>
    </row>
    <row r="20913" spans="30:90">
      <c r="AD20913" s="73"/>
      <c r="AE20913" s="74"/>
      <c r="AF20913" s="74"/>
      <c r="BX20913" s="73"/>
      <c r="BY20913" s="74"/>
      <c r="BZ20913" s="74"/>
      <c r="CA20913" s="74"/>
      <c r="CF20913" s="79"/>
      <c r="CL20913" s="79"/>
    </row>
    <row r="20914" spans="30:90">
      <c r="AD20914" s="73"/>
      <c r="AE20914" s="74"/>
      <c r="AF20914" s="74"/>
      <c r="BX20914" s="73"/>
      <c r="BY20914" s="74"/>
      <c r="BZ20914" s="74"/>
      <c r="CA20914" s="74"/>
      <c r="CF20914" s="79"/>
      <c r="CL20914" s="79"/>
    </row>
    <row r="20915" spans="30:90">
      <c r="AD20915" s="73"/>
      <c r="AE20915" s="74"/>
      <c r="AF20915" s="74"/>
      <c r="BX20915" s="73"/>
      <c r="BY20915" s="74"/>
      <c r="BZ20915" s="74"/>
      <c r="CA20915" s="74"/>
      <c r="CF20915" s="79"/>
      <c r="CL20915" s="79"/>
    </row>
    <row r="20916" spans="30:90">
      <c r="AD20916" s="73"/>
      <c r="AE20916" s="74"/>
      <c r="AF20916" s="74"/>
      <c r="BX20916" s="73"/>
      <c r="BY20916" s="74"/>
      <c r="BZ20916" s="74"/>
      <c r="CA20916" s="74"/>
      <c r="CF20916" s="79"/>
      <c r="CL20916" s="79"/>
    </row>
    <row r="20917" spans="30:90">
      <c r="AD20917" s="73"/>
      <c r="AE20917" s="74"/>
      <c r="AF20917" s="74"/>
      <c r="BX20917" s="73"/>
      <c r="BY20917" s="74"/>
      <c r="BZ20917" s="74"/>
      <c r="CA20917" s="74"/>
      <c r="CF20917" s="79"/>
      <c r="CL20917" s="79"/>
    </row>
    <row r="20918" spans="30:90">
      <c r="AD20918" s="73"/>
      <c r="AE20918" s="74"/>
      <c r="AF20918" s="74"/>
      <c r="BX20918" s="73"/>
      <c r="BY20918" s="74"/>
      <c r="BZ20918" s="74"/>
      <c r="CA20918" s="74"/>
      <c r="CF20918" s="79"/>
      <c r="CL20918" s="79"/>
    </row>
    <row r="20919" spans="30:90">
      <c r="AD20919" s="73"/>
      <c r="AE20919" s="74"/>
      <c r="AF20919" s="74"/>
      <c r="BX20919" s="73"/>
      <c r="BY20919" s="74"/>
      <c r="BZ20919" s="74"/>
      <c r="CA20919" s="74"/>
      <c r="CF20919" s="79"/>
      <c r="CL20919" s="79"/>
    </row>
    <row r="20920" spans="30:90">
      <c r="AD20920" s="73"/>
      <c r="AE20920" s="74"/>
      <c r="AF20920" s="74"/>
      <c r="BX20920" s="73"/>
      <c r="BY20920" s="74"/>
      <c r="BZ20920" s="74"/>
      <c r="CA20920" s="74"/>
      <c r="CF20920" s="79"/>
      <c r="CL20920" s="79"/>
    </row>
    <row r="20921" spans="30:90">
      <c r="AD20921" s="73"/>
      <c r="AE20921" s="74"/>
      <c r="AF20921" s="74"/>
      <c r="BX20921" s="73"/>
      <c r="BY20921" s="74"/>
      <c r="BZ20921" s="74"/>
      <c r="CA20921" s="74"/>
      <c r="CF20921" s="79"/>
      <c r="CL20921" s="79"/>
    </row>
    <row r="20922" spans="30:90">
      <c r="AD20922" s="73"/>
      <c r="AE20922" s="74"/>
      <c r="AF20922" s="74"/>
      <c r="BX20922" s="73"/>
      <c r="BY20922" s="74"/>
      <c r="BZ20922" s="74"/>
      <c r="CA20922" s="74"/>
      <c r="CF20922" s="79"/>
      <c r="CL20922" s="79"/>
    </row>
    <row r="20923" spans="30:90">
      <c r="AD20923" s="73"/>
      <c r="AE20923" s="74"/>
      <c r="AF20923" s="74"/>
      <c r="BX20923" s="73"/>
      <c r="BY20923" s="74"/>
      <c r="BZ20923" s="74"/>
      <c r="CA20923" s="74"/>
      <c r="CF20923" s="79"/>
      <c r="CL20923" s="79"/>
    </row>
    <row r="20924" spans="30:90">
      <c r="AD20924" s="73"/>
      <c r="AE20924" s="74"/>
      <c r="AF20924" s="74"/>
      <c r="BX20924" s="73"/>
      <c r="BY20924" s="74"/>
      <c r="BZ20924" s="74"/>
      <c r="CA20924" s="74"/>
      <c r="CF20924" s="79"/>
      <c r="CL20924" s="79"/>
    </row>
    <row r="20925" spans="30:90">
      <c r="AD20925" s="73"/>
      <c r="AE20925" s="74"/>
      <c r="AF20925" s="74"/>
      <c r="BX20925" s="73"/>
      <c r="BY20925" s="74"/>
      <c r="BZ20925" s="74"/>
      <c r="CA20925" s="74"/>
      <c r="CF20925" s="79"/>
      <c r="CL20925" s="79"/>
    </row>
    <row r="20926" spans="30:90">
      <c r="AD20926" s="73"/>
      <c r="AE20926" s="74"/>
      <c r="AF20926" s="74"/>
      <c r="BX20926" s="73"/>
      <c r="BY20926" s="74"/>
      <c r="BZ20926" s="74"/>
      <c r="CA20926" s="74"/>
      <c r="CF20926" s="79"/>
      <c r="CL20926" s="79"/>
    </row>
    <row r="20927" spans="30:90">
      <c r="AD20927" s="73"/>
      <c r="AE20927" s="74"/>
      <c r="AF20927" s="74"/>
      <c r="BX20927" s="73"/>
      <c r="BY20927" s="74"/>
      <c r="BZ20927" s="74"/>
      <c r="CA20927" s="74"/>
      <c r="CF20927" s="79"/>
      <c r="CL20927" s="79"/>
    </row>
    <row r="20928" spans="30:90">
      <c r="AD20928" s="73"/>
      <c r="AE20928" s="74"/>
      <c r="AF20928" s="74"/>
      <c r="BX20928" s="73"/>
      <c r="BY20928" s="74"/>
      <c r="BZ20928" s="74"/>
      <c r="CA20928" s="74"/>
      <c r="CF20928" s="79"/>
      <c r="CL20928" s="79"/>
    </row>
    <row r="20929" spans="30:90">
      <c r="AD20929" s="73"/>
      <c r="AE20929" s="74"/>
      <c r="AF20929" s="74"/>
      <c r="BX20929" s="73"/>
      <c r="BY20929" s="74"/>
      <c r="BZ20929" s="74"/>
      <c r="CA20929" s="74"/>
      <c r="CF20929" s="79"/>
      <c r="CL20929" s="79"/>
    </row>
    <row r="20930" spans="30:90">
      <c r="AD20930" s="73"/>
      <c r="AE20930" s="74"/>
      <c r="AF20930" s="74"/>
      <c r="BX20930" s="73"/>
      <c r="BY20930" s="74"/>
      <c r="BZ20930" s="74"/>
      <c r="CA20930" s="74"/>
      <c r="CF20930" s="79"/>
      <c r="CL20930" s="79"/>
    </row>
    <row r="20931" spans="30:90">
      <c r="AD20931" s="73"/>
      <c r="AE20931" s="74"/>
      <c r="AF20931" s="74"/>
      <c r="BX20931" s="73"/>
      <c r="BY20931" s="74"/>
      <c r="BZ20931" s="74"/>
      <c r="CA20931" s="74"/>
      <c r="CF20931" s="79"/>
      <c r="CL20931" s="79"/>
    </row>
    <row r="20932" spans="30:90">
      <c r="AD20932" s="73"/>
      <c r="AE20932" s="74"/>
      <c r="AF20932" s="74"/>
      <c r="BX20932" s="73"/>
      <c r="BY20932" s="74"/>
      <c r="BZ20932" s="74"/>
      <c r="CA20932" s="74"/>
      <c r="CF20932" s="79"/>
      <c r="CL20932" s="79"/>
    </row>
    <row r="20933" spans="30:90">
      <c r="AD20933" s="73"/>
      <c r="AE20933" s="74"/>
      <c r="AF20933" s="74"/>
      <c r="BX20933" s="73"/>
      <c r="BY20933" s="74"/>
      <c r="BZ20933" s="74"/>
      <c r="CA20933" s="74"/>
      <c r="CF20933" s="79"/>
      <c r="CL20933" s="79"/>
    </row>
    <row r="20934" spans="30:90">
      <c r="AD20934" s="73"/>
      <c r="AE20934" s="74"/>
      <c r="AF20934" s="74"/>
      <c r="BX20934" s="73"/>
      <c r="BY20934" s="74"/>
      <c r="BZ20934" s="74"/>
      <c r="CA20934" s="74"/>
      <c r="CF20934" s="79"/>
      <c r="CL20934" s="79"/>
    </row>
    <row r="20935" spans="30:90">
      <c r="AD20935" s="73"/>
      <c r="AE20935" s="74"/>
      <c r="AF20935" s="74"/>
      <c r="BX20935" s="73"/>
      <c r="BY20935" s="74"/>
      <c r="BZ20935" s="74"/>
      <c r="CA20935" s="74"/>
      <c r="CF20935" s="79"/>
      <c r="CL20935" s="79"/>
    </row>
    <row r="20936" spans="30:90">
      <c r="AD20936" s="73"/>
      <c r="AE20936" s="74"/>
      <c r="AF20936" s="74"/>
      <c r="BX20936" s="73"/>
      <c r="BY20936" s="74"/>
      <c r="BZ20936" s="74"/>
      <c r="CA20936" s="74"/>
      <c r="CF20936" s="79"/>
      <c r="CL20936" s="79"/>
    </row>
    <row r="20937" spans="30:90">
      <c r="AD20937" s="73"/>
      <c r="AE20937" s="74"/>
      <c r="AF20937" s="74"/>
      <c r="BX20937" s="73"/>
      <c r="BY20937" s="74"/>
      <c r="BZ20937" s="74"/>
      <c r="CA20937" s="74"/>
      <c r="CF20937" s="79"/>
      <c r="CL20937" s="79"/>
    </row>
    <row r="20938" spans="30:90">
      <c r="AD20938" s="73"/>
      <c r="AE20938" s="74"/>
      <c r="AF20938" s="74"/>
      <c r="BX20938" s="73"/>
      <c r="BY20938" s="74"/>
      <c r="BZ20938" s="74"/>
      <c r="CA20938" s="74"/>
      <c r="CF20938" s="79"/>
      <c r="CL20938" s="79"/>
    </row>
    <row r="20939" spans="30:90">
      <c r="AD20939" s="73"/>
      <c r="AE20939" s="74"/>
      <c r="AF20939" s="74"/>
      <c r="BX20939" s="73"/>
      <c r="BY20939" s="74"/>
      <c r="BZ20939" s="74"/>
      <c r="CA20939" s="74"/>
      <c r="CF20939" s="79"/>
      <c r="CL20939" s="79"/>
    </row>
    <row r="20940" spans="30:90">
      <c r="AD20940" s="73"/>
      <c r="AE20940" s="74"/>
      <c r="AF20940" s="74"/>
      <c r="BX20940" s="73"/>
      <c r="BY20940" s="74"/>
      <c r="BZ20940" s="74"/>
      <c r="CA20940" s="74"/>
      <c r="CF20940" s="79"/>
      <c r="CL20940" s="79"/>
    </row>
    <row r="20941" spans="30:90">
      <c r="AD20941" s="73"/>
      <c r="AE20941" s="74"/>
      <c r="AF20941" s="74"/>
      <c r="BX20941" s="73"/>
      <c r="BY20941" s="74"/>
      <c r="BZ20941" s="74"/>
      <c r="CA20941" s="74"/>
      <c r="CF20941" s="79"/>
      <c r="CL20941" s="79"/>
    </row>
    <row r="20942" spans="30:90">
      <c r="AD20942" s="73"/>
      <c r="AE20942" s="74"/>
      <c r="AF20942" s="74"/>
      <c r="BX20942" s="73"/>
      <c r="BY20942" s="74"/>
      <c r="BZ20942" s="74"/>
      <c r="CA20942" s="74"/>
      <c r="CF20942" s="79"/>
      <c r="CL20942" s="79"/>
    </row>
    <row r="20943" spans="30:90">
      <c r="AD20943" s="73"/>
      <c r="AE20943" s="74"/>
      <c r="AF20943" s="74"/>
      <c r="BX20943" s="73"/>
      <c r="BY20943" s="74"/>
      <c r="BZ20943" s="74"/>
      <c r="CA20943" s="74"/>
      <c r="CF20943" s="79"/>
      <c r="CL20943" s="79"/>
    </row>
    <row r="20944" spans="30:90">
      <c r="AD20944" s="73"/>
      <c r="AE20944" s="74"/>
      <c r="AF20944" s="74"/>
      <c r="BX20944" s="73"/>
      <c r="BY20944" s="74"/>
      <c r="BZ20944" s="74"/>
      <c r="CA20944" s="74"/>
      <c r="CF20944" s="79"/>
      <c r="CL20944" s="79"/>
    </row>
    <row r="20945" spans="30:90">
      <c r="AD20945" s="73"/>
      <c r="AE20945" s="74"/>
      <c r="AF20945" s="74"/>
      <c r="BX20945" s="73"/>
      <c r="BY20945" s="74"/>
      <c r="BZ20945" s="74"/>
      <c r="CA20945" s="74"/>
      <c r="CF20945" s="79"/>
      <c r="CL20945" s="79"/>
    </row>
    <row r="20946" spans="30:90">
      <c r="AD20946" s="73"/>
      <c r="AE20946" s="74"/>
      <c r="AF20946" s="74"/>
      <c r="BX20946" s="73"/>
      <c r="BY20946" s="74"/>
      <c r="BZ20946" s="74"/>
      <c r="CA20946" s="74"/>
      <c r="CF20946" s="79"/>
      <c r="CL20946" s="79"/>
    </row>
    <row r="20947" spans="30:90">
      <c r="AD20947" s="73"/>
      <c r="AE20947" s="74"/>
      <c r="AF20947" s="74"/>
      <c r="BX20947" s="73"/>
      <c r="BY20947" s="74"/>
      <c r="BZ20947" s="74"/>
      <c r="CA20947" s="74"/>
      <c r="CF20947" s="79"/>
      <c r="CL20947" s="79"/>
    </row>
    <row r="20948" spans="30:90">
      <c r="AD20948" s="73"/>
      <c r="AE20948" s="74"/>
      <c r="AF20948" s="74"/>
      <c r="BX20948" s="73"/>
      <c r="BY20948" s="74"/>
      <c r="BZ20948" s="74"/>
      <c r="CA20948" s="74"/>
      <c r="CF20948" s="79"/>
      <c r="CL20948" s="79"/>
    </row>
    <row r="20949" spans="30:90">
      <c r="AD20949" s="73"/>
      <c r="AE20949" s="74"/>
      <c r="AF20949" s="74"/>
      <c r="BX20949" s="73"/>
      <c r="BY20949" s="74"/>
      <c r="BZ20949" s="74"/>
      <c r="CA20949" s="74"/>
      <c r="CF20949" s="79"/>
      <c r="CL20949" s="79"/>
    </row>
    <row r="20950" spans="30:90">
      <c r="AD20950" s="73"/>
      <c r="AE20950" s="74"/>
      <c r="AF20950" s="74"/>
      <c r="BX20950" s="73"/>
      <c r="BY20950" s="74"/>
      <c r="BZ20950" s="74"/>
      <c r="CA20950" s="74"/>
      <c r="CF20950" s="79"/>
      <c r="CL20950" s="79"/>
    </row>
    <row r="20951" spans="30:90">
      <c r="AD20951" s="73"/>
      <c r="AE20951" s="74"/>
      <c r="AF20951" s="74"/>
      <c r="BX20951" s="73"/>
      <c r="BY20951" s="74"/>
      <c r="BZ20951" s="74"/>
      <c r="CA20951" s="74"/>
      <c r="CF20951" s="79"/>
      <c r="CL20951" s="79"/>
    </row>
    <row r="20952" spans="30:90">
      <c r="AD20952" s="73"/>
      <c r="AE20952" s="74"/>
      <c r="AF20952" s="74"/>
      <c r="BX20952" s="73"/>
      <c r="BY20952" s="74"/>
      <c r="BZ20952" s="74"/>
      <c r="CA20952" s="74"/>
      <c r="CF20952" s="79"/>
      <c r="CL20952" s="79"/>
    </row>
    <row r="20953" spans="30:90">
      <c r="AD20953" s="73"/>
      <c r="AE20953" s="74"/>
      <c r="AF20953" s="74"/>
      <c r="BX20953" s="73"/>
      <c r="BY20953" s="74"/>
      <c r="BZ20953" s="74"/>
      <c r="CA20953" s="74"/>
      <c r="CF20953" s="79"/>
      <c r="CL20953" s="79"/>
    </row>
    <row r="20954" spans="30:90">
      <c r="AD20954" s="73"/>
      <c r="AE20954" s="74"/>
      <c r="AF20954" s="74"/>
      <c r="BX20954" s="73"/>
      <c r="BY20954" s="74"/>
      <c r="BZ20954" s="74"/>
      <c r="CA20954" s="74"/>
      <c r="CF20954" s="79"/>
      <c r="CL20954" s="79"/>
    </row>
    <row r="20955" spans="30:90">
      <c r="AD20955" s="73"/>
      <c r="AE20955" s="74"/>
      <c r="AF20955" s="74"/>
      <c r="BX20955" s="73"/>
      <c r="BY20955" s="74"/>
      <c r="BZ20955" s="74"/>
      <c r="CA20955" s="74"/>
      <c r="CF20955" s="79"/>
      <c r="CL20955" s="79"/>
    </row>
    <row r="20956" spans="30:90">
      <c r="AD20956" s="73"/>
      <c r="AE20956" s="74"/>
      <c r="AF20956" s="74"/>
      <c r="BX20956" s="73"/>
      <c r="BY20956" s="74"/>
      <c r="BZ20956" s="74"/>
      <c r="CA20956" s="74"/>
      <c r="CF20956" s="79"/>
      <c r="CL20956" s="79"/>
    </row>
    <row r="20957" spans="30:90">
      <c r="AD20957" s="73"/>
      <c r="AE20957" s="74"/>
      <c r="AF20957" s="74"/>
      <c r="BX20957" s="73"/>
      <c r="BY20957" s="74"/>
      <c r="BZ20957" s="74"/>
      <c r="CA20957" s="74"/>
      <c r="CF20957" s="79"/>
      <c r="CL20957" s="79"/>
    </row>
    <row r="20958" spans="30:90">
      <c r="AD20958" s="73"/>
      <c r="AE20958" s="74"/>
      <c r="AF20958" s="74"/>
      <c r="BX20958" s="73"/>
      <c r="BY20958" s="74"/>
      <c r="BZ20958" s="74"/>
      <c r="CA20958" s="74"/>
      <c r="CF20958" s="79"/>
      <c r="CL20958" s="79"/>
    </row>
    <row r="20959" spans="30:90">
      <c r="AD20959" s="73"/>
      <c r="AE20959" s="74"/>
      <c r="AF20959" s="74"/>
      <c r="BX20959" s="73"/>
      <c r="BY20959" s="74"/>
      <c r="BZ20959" s="74"/>
      <c r="CA20959" s="74"/>
      <c r="CF20959" s="79"/>
      <c r="CL20959" s="79"/>
    </row>
    <row r="20960" spans="30:90">
      <c r="AD20960" s="73"/>
      <c r="AE20960" s="74"/>
      <c r="AF20960" s="74"/>
      <c r="BX20960" s="73"/>
      <c r="BY20960" s="74"/>
      <c r="BZ20960" s="74"/>
      <c r="CA20960" s="74"/>
      <c r="CF20960" s="79"/>
      <c r="CL20960" s="79"/>
    </row>
    <row r="20961" spans="30:90">
      <c r="AD20961" s="73"/>
      <c r="AE20961" s="74"/>
      <c r="AF20961" s="74"/>
      <c r="BX20961" s="73"/>
      <c r="BY20961" s="74"/>
      <c r="BZ20961" s="74"/>
      <c r="CA20961" s="74"/>
      <c r="CF20961" s="79"/>
      <c r="CL20961" s="79"/>
    </row>
    <row r="20962" spans="30:90">
      <c r="AD20962" s="73"/>
      <c r="AE20962" s="74"/>
      <c r="AF20962" s="74"/>
      <c r="BX20962" s="73"/>
      <c r="BY20962" s="74"/>
      <c r="BZ20962" s="74"/>
      <c r="CA20962" s="74"/>
      <c r="CF20962" s="79"/>
      <c r="CL20962" s="79"/>
    </row>
    <row r="20963" spans="30:90">
      <c r="AD20963" s="73"/>
      <c r="AE20963" s="74"/>
      <c r="AF20963" s="74"/>
      <c r="BX20963" s="73"/>
      <c r="BY20963" s="74"/>
      <c r="BZ20963" s="74"/>
      <c r="CA20963" s="74"/>
      <c r="CF20963" s="79"/>
      <c r="CL20963" s="79"/>
    </row>
    <row r="20964" spans="30:90">
      <c r="AD20964" s="73"/>
      <c r="AE20964" s="74"/>
      <c r="AF20964" s="74"/>
      <c r="BX20964" s="73"/>
      <c r="BY20964" s="74"/>
      <c r="BZ20964" s="74"/>
      <c r="CA20964" s="74"/>
      <c r="CF20964" s="79"/>
      <c r="CL20964" s="79"/>
    </row>
    <row r="20965" spans="30:90">
      <c r="AD20965" s="73"/>
      <c r="AE20965" s="74"/>
      <c r="AF20965" s="74"/>
      <c r="BX20965" s="73"/>
      <c r="BY20965" s="74"/>
      <c r="BZ20965" s="74"/>
      <c r="CA20965" s="74"/>
      <c r="CF20965" s="79"/>
      <c r="CL20965" s="79"/>
    </row>
    <row r="20966" spans="30:90">
      <c r="AD20966" s="73"/>
      <c r="AE20966" s="74"/>
      <c r="AF20966" s="74"/>
      <c r="BX20966" s="73"/>
      <c r="BY20966" s="74"/>
      <c r="BZ20966" s="74"/>
      <c r="CA20966" s="74"/>
      <c r="CF20966" s="79"/>
      <c r="CL20966" s="79"/>
    </row>
    <row r="20967" spans="30:90">
      <c r="AD20967" s="73"/>
      <c r="AE20967" s="74"/>
      <c r="AF20967" s="74"/>
      <c r="BX20967" s="73"/>
      <c r="BY20967" s="74"/>
      <c r="BZ20967" s="74"/>
      <c r="CA20967" s="74"/>
      <c r="CF20967" s="79"/>
      <c r="CL20967" s="79"/>
    </row>
    <row r="20968" spans="30:90">
      <c r="AD20968" s="73"/>
      <c r="AE20968" s="74"/>
      <c r="AF20968" s="74"/>
      <c r="BX20968" s="73"/>
      <c r="BY20968" s="74"/>
      <c r="BZ20968" s="74"/>
      <c r="CA20968" s="74"/>
      <c r="CF20968" s="79"/>
      <c r="CL20968" s="79"/>
    </row>
    <row r="20969" spans="30:90">
      <c r="AD20969" s="73"/>
      <c r="AE20969" s="74"/>
      <c r="AF20969" s="74"/>
      <c r="BX20969" s="73"/>
      <c r="BY20969" s="74"/>
      <c r="BZ20969" s="74"/>
      <c r="CA20969" s="74"/>
      <c r="CF20969" s="79"/>
      <c r="CL20969" s="79"/>
    </row>
    <row r="20970" spans="30:90">
      <c r="AD20970" s="73"/>
      <c r="AE20970" s="74"/>
      <c r="AF20970" s="74"/>
      <c r="BX20970" s="73"/>
      <c r="BY20970" s="74"/>
      <c r="BZ20970" s="74"/>
      <c r="CA20970" s="74"/>
      <c r="CF20970" s="79"/>
      <c r="CL20970" s="79"/>
    </row>
    <row r="20971" spans="30:90">
      <c r="AD20971" s="73"/>
      <c r="AE20971" s="74"/>
      <c r="AF20971" s="74"/>
      <c r="BX20971" s="73"/>
      <c r="BY20971" s="74"/>
      <c r="BZ20971" s="74"/>
      <c r="CA20971" s="74"/>
      <c r="CF20971" s="79"/>
      <c r="CL20971" s="79"/>
    </row>
    <row r="20972" spans="30:90">
      <c r="AD20972" s="73"/>
      <c r="AE20972" s="74"/>
      <c r="AF20972" s="74"/>
      <c r="BX20972" s="73"/>
      <c r="BY20972" s="74"/>
      <c r="BZ20972" s="74"/>
      <c r="CA20972" s="74"/>
      <c r="CF20972" s="79"/>
      <c r="CL20972" s="79"/>
    </row>
    <row r="20973" spans="30:90">
      <c r="AD20973" s="73"/>
      <c r="AE20973" s="74"/>
      <c r="AF20973" s="74"/>
      <c r="BX20973" s="73"/>
      <c r="BY20973" s="74"/>
      <c r="BZ20973" s="74"/>
      <c r="CA20973" s="74"/>
      <c r="CF20973" s="79"/>
      <c r="CL20973" s="79"/>
    </row>
    <row r="20974" spans="30:90">
      <c r="AD20974" s="73"/>
      <c r="AE20974" s="74"/>
      <c r="AF20974" s="74"/>
      <c r="BX20974" s="73"/>
      <c r="BY20974" s="74"/>
      <c r="BZ20974" s="74"/>
      <c r="CA20974" s="74"/>
      <c r="CF20974" s="79"/>
      <c r="CL20974" s="79"/>
    </row>
    <row r="20975" spans="30:90">
      <c r="AD20975" s="73"/>
      <c r="AE20975" s="74"/>
      <c r="AF20975" s="74"/>
      <c r="BX20975" s="73"/>
      <c r="BY20975" s="74"/>
      <c r="BZ20975" s="74"/>
      <c r="CA20975" s="74"/>
      <c r="CF20975" s="79"/>
      <c r="CL20975" s="79"/>
    </row>
    <row r="20976" spans="30:90">
      <c r="AD20976" s="73"/>
      <c r="AE20976" s="74"/>
      <c r="AF20976" s="74"/>
      <c r="BX20976" s="73"/>
      <c r="BY20976" s="74"/>
      <c r="BZ20976" s="74"/>
      <c r="CA20976" s="74"/>
      <c r="CF20976" s="79"/>
      <c r="CL20976" s="79"/>
    </row>
    <row r="20977" spans="30:90">
      <c r="AD20977" s="73"/>
      <c r="AE20977" s="74"/>
      <c r="AF20977" s="74"/>
      <c r="BX20977" s="73"/>
      <c r="BY20977" s="74"/>
      <c r="BZ20977" s="74"/>
      <c r="CA20977" s="74"/>
      <c r="CF20977" s="79"/>
      <c r="CL20977" s="79"/>
    </row>
    <row r="20978" spans="30:90">
      <c r="AD20978" s="73"/>
      <c r="AE20978" s="74"/>
      <c r="AF20978" s="74"/>
      <c r="BX20978" s="73"/>
      <c r="BY20978" s="74"/>
      <c r="BZ20978" s="74"/>
      <c r="CA20978" s="74"/>
      <c r="CF20978" s="79"/>
      <c r="CL20978" s="79"/>
    </row>
    <row r="20979" spans="30:90">
      <c r="AD20979" s="73"/>
      <c r="AE20979" s="74"/>
      <c r="AF20979" s="74"/>
      <c r="BX20979" s="73"/>
      <c r="BY20979" s="74"/>
      <c r="BZ20979" s="74"/>
      <c r="CA20979" s="74"/>
      <c r="CF20979" s="79"/>
      <c r="CL20979" s="79"/>
    </row>
    <row r="20980" spans="30:90">
      <c r="AD20980" s="73"/>
      <c r="AE20980" s="74"/>
      <c r="AF20980" s="74"/>
      <c r="BX20980" s="73"/>
      <c r="BY20980" s="74"/>
      <c r="BZ20980" s="74"/>
      <c r="CA20980" s="74"/>
      <c r="CF20980" s="79"/>
      <c r="CL20980" s="79"/>
    </row>
    <row r="20981" spans="30:90">
      <c r="AD20981" s="73"/>
      <c r="AE20981" s="74"/>
      <c r="AF20981" s="74"/>
      <c r="BX20981" s="73"/>
      <c r="BY20981" s="74"/>
      <c r="BZ20981" s="74"/>
      <c r="CA20981" s="74"/>
      <c r="CF20981" s="79"/>
      <c r="CL20981" s="79"/>
    </row>
    <row r="20982" spans="30:90">
      <c r="AD20982" s="73"/>
      <c r="AE20982" s="74"/>
      <c r="AF20982" s="74"/>
      <c r="BX20982" s="73"/>
      <c r="BY20982" s="74"/>
      <c r="BZ20982" s="74"/>
      <c r="CA20982" s="74"/>
      <c r="CF20982" s="79"/>
      <c r="CL20982" s="79"/>
    </row>
    <row r="20983" spans="30:90">
      <c r="AD20983" s="73"/>
      <c r="AE20983" s="74"/>
      <c r="AF20983" s="74"/>
      <c r="BX20983" s="73"/>
      <c r="BY20983" s="74"/>
      <c r="BZ20983" s="74"/>
      <c r="CA20983" s="74"/>
      <c r="CF20983" s="79"/>
      <c r="CL20983" s="79"/>
    </row>
    <row r="20984" spans="30:90">
      <c r="AD20984" s="73"/>
      <c r="AE20984" s="74"/>
      <c r="AF20984" s="74"/>
      <c r="BX20984" s="73"/>
      <c r="BY20984" s="74"/>
      <c r="BZ20984" s="74"/>
      <c r="CA20984" s="74"/>
      <c r="CF20984" s="79"/>
      <c r="CL20984" s="79"/>
    </row>
    <row r="20985" spans="30:90">
      <c r="AD20985" s="73"/>
      <c r="AE20985" s="74"/>
      <c r="AF20985" s="74"/>
      <c r="BX20985" s="73"/>
      <c r="BY20985" s="74"/>
      <c r="BZ20985" s="74"/>
      <c r="CA20985" s="74"/>
      <c r="CF20985" s="79"/>
      <c r="CL20985" s="79"/>
    </row>
    <row r="20986" spans="30:90">
      <c r="AD20986" s="73"/>
      <c r="AE20986" s="74"/>
      <c r="AF20986" s="74"/>
      <c r="BX20986" s="73"/>
      <c r="BY20986" s="74"/>
      <c r="BZ20986" s="74"/>
      <c r="CA20986" s="74"/>
      <c r="CF20986" s="79"/>
      <c r="CL20986" s="79"/>
    </row>
    <row r="20987" spans="30:90">
      <c r="AD20987" s="73"/>
      <c r="AE20987" s="74"/>
      <c r="AF20987" s="74"/>
      <c r="BX20987" s="73"/>
      <c r="BY20987" s="74"/>
      <c r="BZ20987" s="74"/>
      <c r="CA20987" s="74"/>
      <c r="CF20987" s="79"/>
      <c r="CL20987" s="79"/>
    </row>
    <row r="20988" spans="30:90">
      <c r="AD20988" s="73"/>
      <c r="AE20988" s="74"/>
      <c r="AF20988" s="74"/>
      <c r="BX20988" s="73"/>
      <c r="BY20988" s="74"/>
      <c r="BZ20988" s="74"/>
      <c r="CA20988" s="74"/>
      <c r="CF20988" s="79"/>
      <c r="CL20988" s="79"/>
    </row>
    <row r="20989" spans="30:90">
      <c r="AD20989" s="73"/>
      <c r="AE20989" s="74"/>
      <c r="AF20989" s="74"/>
      <c r="BX20989" s="73"/>
      <c r="BY20989" s="74"/>
      <c r="BZ20989" s="74"/>
      <c r="CA20989" s="74"/>
      <c r="CF20989" s="79"/>
      <c r="CL20989" s="79"/>
    </row>
    <row r="20990" spans="30:90">
      <c r="AD20990" s="73"/>
      <c r="AE20990" s="74"/>
      <c r="AF20990" s="74"/>
      <c r="BX20990" s="73"/>
      <c r="BY20990" s="74"/>
      <c r="BZ20990" s="74"/>
      <c r="CA20990" s="74"/>
      <c r="CF20990" s="79"/>
      <c r="CL20990" s="79"/>
    </row>
    <row r="20991" spans="30:90">
      <c r="AD20991" s="73"/>
      <c r="AE20991" s="74"/>
      <c r="AF20991" s="74"/>
      <c r="BX20991" s="73"/>
      <c r="BY20991" s="74"/>
      <c r="BZ20991" s="74"/>
      <c r="CA20991" s="74"/>
      <c r="CF20991" s="79"/>
      <c r="CL20991" s="79"/>
    </row>
    <row r="20992" spans="30:90">
      <c r="AD20992" s="73"/>
      <c r="AE20992" s="74"/>
      <c r="AF20992" s="74"/>
      <c r="BX20992" s="73"/>
      <c r="BY20992" s="74"/>
      <c r="BZ20992" s="74"/>
      <c r="CA20992" s="74"/>
      <c r="CF20992" s="79"/>
      <c r="CL20992" s="79"/>
    </row>
    <row r="20993" spans="30:90">
      <c r="AD20993" s="73"/>
      <c r="AE20993" s="74"/>
      <c r="AF20993" s="74"/>
      <c r="BX20993" s="73"/>
      <c r="BY20993" s="74"/>
      <c r="BZ20993" s="74"/>
      <c r="CA20993" s="74"/>
      <c r="CF20993" s="79"/>
      <c r="CL20993" s="79"/>
    </row>
    <row r="20994" spans="30:90">
      <c r="AD20994" s="73"/>
      <c r="AE20994" s="74"/>
      <c r="AF20994" s="74"/>
      <c r="BX20994" s="73"/>
      <c r="BY20994" s="74"/>
      <c r="BZ20994" s="74"/>
      <c r="CA20994" s="74"/>
      <c r="CF20994" s="79"/>
      <c r="CL20994" s="79"/>
    </row>
    <row r="20995" spans="30:90">
      <c r="AD20995" s="73"/>
      <c r="AE20995" s="74"/>
      <c r="AF20995" s="74"/>
      <c r="BX20995" s="73"/>
      <c r="BY20995" s="74"/>
      <c r="BZ20995" s="74"/>
      <c r="CA20995" s="74"/>
      <c r="CF20995" s="79"/>
      <c r="CL20995" s="79"/>
    </row>
    <row r="20996" spans="30:90">
      <c r="AD20996" s="73"/>
      <c r="AE20996" s="74"/>
      <c r="AF20996" s="74"/>
      <c r="BX20996" s="73"/>
      <c r="BY20996" s="74"/>
      <c r="BZ20996" s="74"/>
      <c r="CA20996" s="74"/>
      <c r="CF20996" s="79"/>
      <c r="CL20996" s="79"/>
    </row>
    <row r="20997" spans="30:90">
      <c r="AD20997" s="73"/>
      <c r="AE20997" s="74"/>
      <c r="AF20997" s="74"/>
      <c r="BX20997" s="73"/>
      <c r="BY20997" s="74"/>
      <c r="BZ20997" s="74"/>
      <c r="CA20997" s="74"/>
      <c r="CF20997" s="79"/>
      <c r="CL20997" s="79"/>
    </row>
    <row r="20998" spans="30:90">
      <c r="AD20998" s="73"/>
      <c r="AE20998" s="74"/>
      <c r="AF20998" s="74"/>
      <c r="BX20998" s="73"/>
      <c r="BY20998" s="74"/>
      <c r="BZ20998" s="74"/>
      <c r="CA20998" s="74"/>
      <c r="CF20998" s="79"/>
      <c r="CL20998" s="79"/>
    </row>
    <row r="20999" spans="30:90">
      <c r="AD20999" s="73"/>
      <c r="AE20999" s="74"/>
      <c r="AF20999" s="74"/>
      <c r="BX20999" s="73"/>
      <c r="BY20999" s="74"/>
      <c r="BZ20999" s="74"/>
      <c r="CA20999" s="74"/>
      <c r="CF20999" s="79"/>
      <c r="CL20999" s="79"/>
    </row>
    <row r="21000" spans="30:90">
      <c r="AD21000" s="73"/>
      <c r="AE21000" s="74"/>
      <c r="AF21000" s="74"/>
      <c r="BX21000" s="73"/>
      <c r="BY21000" s="74"/>
      <c r="BZ21000" s="74"/>
      <c r="CA21000" s="74"/>
      <c r="CF21000" s="79"/>
      <c r="CL21000" s="79"/>
    </row>
    <row r="21001" spans="30:90">
      <c r="AD21001" s="73"/>
      <c r="AE21001" s="74"/>
      <c r="AF21001" s="74"/>
      <c r="BX21001" s="73"/>
      <c r="BY21001" s="74"/>
      <c r="BZ21001" s="74"/>
      <c r="CA21001" s="74"/>
      <c r="CF21001" s="79"/>
      <c r="CL21001" s="79"/>
    </row>
    <row r="21002" spans="30:90">
      <c r="AD21002" s="73"/>
      <c r="AE21002" s="74"/>
      <c r="AF21002" s="74"/>
      <c r="BX21002" s="73"/>
      <c r="BY21002" s="74"/>
      <c r="BZ21002" s="74"/>
      <c r="CA21002" s="74"/>
      <c r="CF21002" s="79"/>
      <c r="CL21002" s="79"/>
    </row>
    <row r="21003" spans="30:90">
      <c r="AD21003" s="73"/>
      <c r="AE21003" s="74"/>
      <c r="AF21003" s="74"/>
      <c r="BX21003" s="73"/>
      <c r="BY21003" s="74"/>
      <c r="BZ21003" s="74"/>
      <c r="CA21003" s="74"/>
      <c r="CF21003" s="79"/>
      <c r="CL21003" s="79"/>
    </row>
    <row r="21004" spans="30:90">
      <c r="AD21004" s="73"/>
      <c r="AE21004" s="74"/>
      <c r="AF21004" s="74"/>
      <c r="BX21004" s="73"/>
      <c r="BY21004" s="74"/>
      <c r="BZ21004" s="74"/>
      <c r="CA21004" s="74"/>
      <c r="CF21004" s="79"/>
      <c r="CL21004" s="79"/>
    </row>
    <row r="21005" spans="30:90">
      <c r="AD21005" s="73"/>
      <c r="AE21005" s="74"/>
      <c r="AF21005" s="74"/>
      <c r="BX21005" s="73"/>
      <c r="BY21005" s="74"/>
      <c r="BZ21005" s="74"/>
      <c r="CA21005" s="74"/>
      <c r="CF21005" s="79"/>
      <c r="CL21005" s="79"/>
    </row>
    <row r="21006" spans="30:90">
      <c r="AD21006" s="73"/>
      <c r="AE21006" s="74"/>
      <c r="AF21006" s="74"/>
      <c r="BX21006" s="73"/>
      <c r="BY21006" s="74"/>
      <c r="BZ21006" s="74"/>
      <c r="CA21006" s="74"/>
      <c r="CF21006" s="79"/>
      <c r="CL21006" s="79"/>
    </row>
    <row r="21007" spans="30:90">
      <c r="AD21007" s="73"/>
      <c r="AE21007" s="74"/>
      <c r="AF21007" s="74"/>
      <c r="BX21007" s="73"/>
      <c r="BY21007" s="74"/>
      <c r="BZ21007" s="74"/>
      <c r="CA21007" s="74"/>
      <c r="CF21007" s="79"/>
      <c r="CL21007" s="79"/>
    </row>
    <row r="21008" spans="30:90">
      <c r="AD21008" s="73"/>
      <c r="AE21008" s="74"/>
      <c r="AF21008" s="74"/>
      <c r="BX21008" s="73"/>
      <c r="BY21008" s="74"/>
      <c r="BZ21008" s="74"/>
      <c r="CA21008" s="74"/>
      <c r="CF21008" s="79"/>
      <c r="CL21008" s="79"/>
    </row>
    <row r="21009" spans="30:90">
      <c r="AD21009" s="73"/>
      <c r="AE21009" s="74"/>
      <c r="AF21009" s="74"/>
      <c r="BX21009" s="73"/>
      <c r="BY21009" s="74"/>
      <c r="BZ21009" s="74"/>
      <c r="CA21009" s="74"/>
      <c r="CF21009" s="79"/>
      <c r="CL21009" s="79"/>
    </row>
    <row r="21010" spans="30:90">
      <c r="AD21010" s="73"/>
      <c r="AE21010" s="74"/>
      <c r="AF21010" s="74"/>
      <c r="BX21010" s="73"/>
      <c r="BY21010" s="74"/>
      <c r="BZ21010" s="74"/>
      <c r="CA21010" s="74"/>
      <c r="CF21010" s="79"/>
      <c r="CL21010" s="79"/>
    </row>
    <row r="21011" spans="30:90">
      <c r="AD21011" s="73"/>
      <c r="AE21011" s="74"/>
      <c r="AF21011" s="74"/>
      <c r="BX21011" s="73"/>
      <c r="BY21011" s="74"/>
      <c r="BZ21011" s="74"/>
      <c r="CA21011" s="74"/>
      <c r="CF21011" s="79"/>
      <c r="CL21011" s="79"/>
    </row>
    <row r="21012" spans="30:90">
      <c r="AD21012" s="73"/>
      <c r="AE21012" s="74"/>
      <c r="AF21012" s="74"/>
      <c r="BX21012" s="73"/>
      <c r="BY21012" s="74"/>
      <c r="BZ21012" s="74"/>
      <c r="CA21012" s="74"/>
      <c r="CF21012" s="79"/>
      <c r="CL21012" s="79"/>
    </row>
    <row r="21013" spans="30:90">
      <c r="AD21013" s="73"/>
      <c r="AE21013" s="74"/>
      <c r="AF21013" s="74"/>
      <c r="BX21013" s="73"/>
      <c r="BY21013" s="74"/>
      <c r="BZ21013" s="74"/>
      <c r="CA21013" s="74"/>
      <c r="CF21013" s="79"/>
      <c r="CL21013" s="79"/>
    </row>
    <row r="21014" spans="30:90">
      <c r="AD21014" s="73"/>
      <c r="AE21014" s="74"/>
      <c r="AF21014" s="74"/>
      <c r="BX21014" s="73"/>
      <c r="BY21014" s="74"/>
      <c r="BZ21014" s="74"/>
      <c r="CA21014" s="74"/>
      <c r="CF21014" s="79"/>
      <c r="CL21014" s="79"/>
    </row>
    <row r="21015" spans="30:90">
      <c r="AD21015" s="73"/>
      <c r="AE21015" s="74"/>
      <c r="AF21015" s="74"/>
      <c r="BX21015" s="73"/>
      <c r="BY21015" s="74"/>
      <c r="BZ21015" s="74"/>
      <c r="CA21015" s="74"/>
      <c r="CF21015" s="79"/>
      <c r="CL21015" s="79"/>
    </row>
    <row r="21016" spans="30:90">
      <c r="AD21016" s="73"/>
      <c r="AE21016" s="74"/>
      <c r="AF21016" s="74"/>
      <c r="BX21016" s="73"/>
      <c r="BY21016" s="74"/>
      <c r="BZ21016" s="74"/>
      <c r="CA21016" s="74"/>
      <c r="CF21016" s="79"/>
      <c r="CL21016" s="79"/>
    </row>
    <row r="21017" spans="30:90">
      <c r="AD21017" s="73"/>
      <c r="AE21017" s="74"/>
      <c r="AF21017" s="74"/>
      <c r="BX21017" s="73"/>
      <c r="BY21017" s="74"/>
      <c r="BZ21017" s="74"/>
      <c r="CA21017" s="74"/>
      <c r="CF21017" s="79"/>
      <c r="CL21017" s="79"/>
    </row>
    <row r="21018" spans="30:90">
      <c r="AD21018" s="73"/>
      <c r="AE21018" s="74"/>
      <c r="AF21018" s="74"/>
      <c r="BX21018" s="73"/>
      <c r="BY21018" s="74"/>
      <c r="BZ21018" s="74"/>
      <c r="CA21018" s="74"/>
      <c r="CF21018" s="79"/>
      <c r="CL21018" s="79"/>
    </row>
    <row r="21019" spans="30:90">
      <c r="AD21019" s="73"/>
      <c r="AE21019" s="74"/>
      <c r="AF21019" s="74"/>
      <c r="BX21019" s="73"/>
      <c r="BY21019" s="74"/>
      <c r="BZ21019" s="74"/>
      <c r="CA21019" s="74"/>
      <c r="CF21019" s="79"/>
      <c r="CL21019" s="79"/>
    </row>
    <row r="21020" spans="30:90">
      <c r="AD21020" s="73"/>
      <c r="AE21020" s="74"/>
      <c r="AF21020" s="74"/>
      <c r="BX21020" s="73"/>
      <c r="BY21020" s="74"/>
      <c r="BZ21020" s="74"/>
      <c r="CA21020" s="74"/>
      <c r="CF21020" s="79"/>
      <c r="CL21020" s="79"/>
    </row>
    <row r="21021" spans="30:90">
      <c r="AD21021" s="73"/>
      <c r="AE21021" s="74"/>
      <c r="AF21021" s="74"/>
      <c r="BX21021" s="73"/>
      <c r="BY21021" s="74"/>
      <c r="BZ21021" s="74"/>
      <c r="CA21021" s="74"/>
      <c r="CF21021" s="79"/>
      <c r="CL21021" s="79"/>
    </row>
    <row r="21022" spans="30:90">
      <c r="AD21022" s="73"/>
      <c r="AE21022" s="74"/>
      <c r="AF21022" s="74"/>
      <c r="BX21022" s="73"/>
      <c r="BY21022" s="74"/>
      <c r="BZ21022" s="74"/>
      <c r="CA21022" s="74"/>
      <c r="CF21022" s="79"/>
      <c r="CL21022" s="79"/>
    </row>
    <row r="21023" spans="30:90">
      <c r="AD21023" s="73"/>
      <c r="AE21023" s="74"/>
      <c r="AF21023" s="74"/>
      <c r="BX21023" s="73"/>
      <c r="BY21023" s="74"/>
      <c r="BZ21023" s="74"/>
      <c r="CA21023" s="74"/>
      <c r="CF21023" s="79"/>
      <c r="CL21023" s="79"/>
    </row>
    <row r="21024" spans="30:90">
      <c r="AD21024" s="73"/>
      <c r="AE21024" s="74"/>
      <c r="AF21024" s="74"/>
      <c r="BX21024" s="73"/>
      <c r="BY21024" s="74"/>
      <c r="BZ21024" s="74"/>
      <c r="CA21024" s="74"/>
      <c r="CF21024" s="79"/>
      <c r="CL21024" s="79"/>
    </row>
    <row r="21025" spans="30:90">
      <c r="AD21025" s="73"/>
      <c r="AE21025" s="74"/>
      <c r="AF21025" s="74"/>
      <c r="BX21025" s="73"/>
      <c r="BY21025" s="74"/>
      <c r="BZ21025" s="74"/>
      <c r="CA21025" s="74"/>
      <c r="CF21025" s="79"/>
      <c r="CL21025" s="79"/>
    </row>
    <row r="21026" spans="30:90">
      <c r="AD21026" s="73"/>
      <c r="AE21026" s="74"/>
      <c r="AF21026" s="74"/>
      <c r="BX21026" s="73"/>
      <c r="BY21026" s="74"/>
      <c r="BZ21026" s="74"/>
      <c r="CA21026" s="74"/>
      <c r="CF21026" s="79"/>
      <c r="CL21026" s="79"/>
    </row>
    <row r="21027" spans="30:90">
      <c r="AD21027" s="73"/>
      <c r="AE21027" s="74"/>
      <c r="AF21027" s="74"/>
      <c r="BX21027" s="73"/>
      <c r="BY21027" s="74"/>
      <c r="BZ21027" s="74"/>
      <c r="CA21027" s="74"/>
      <c r="CF21027" s="79"/>
      <c r="CL21027" s="79"/>
    </row>
    <row r="21028" spans="30:90">
      <c r="AD21028" s="73"/>
      <c r="AE21028" s="74"/>
      <c r="AF21028" s="74"/>
      <c r="BX21028" s="73"/>
      <c r="BY21028" s="74"/>
      <c r="BZ21028" s="74"/>
      <c r="CA21028" s="74"/>
      <c r="CF21028" s="79"/>
      <c r="CL21028" s="79"/>
    </row>
    <row r="21029" spans="30:90">
      <c r="AD21029" s="73"/>
      <c r="AE21029" s="74"/>
      <c r="AF21029" s="74"/>
      <c r="BX21029" s="73"/>
      <c r="BY21029" s="74"/>
      <c r="BZ21029" s="74"/>
      <c r="CA21029" s="74"/>
      <c r="CF21029" s="79"/>
      <c r="CL21029" s="79"/>
    </row>
    <row r="21030" spans="30:90">
      <c r="AD21030" s="73"/>
      <c r="AE21030" s="74"/>
      <c r="AF21030" s="74"/>
      <c r="BX21030" s="73"/>
      <c r="BY21030" s="74"/>
      <c r="BZ21030" s="74"/>
      <c r="CA21030" s="74"/>
      <c r="CF21030" s="79"/>
      <c r="CL21030" s="79"/>
    </row>
    <row r="21031" spans="30:90">
      <c r="AD21031" s="73"/>
      <c r="AE21031" s="74"/>
      <c r="AF21031" s="74"/>
      <c r="BX21031" s="73"/>
      <c r="BY21031" s="74"/>
      <c r="BZ21031" s="74"/>
      <c r="CA21031" s="74"/>
      <c r="CF21031" s="79"/>
      <c r="CL21031" s="79"/>
    </row>
    <row r="21032" spans="30:90">
      <c r="AD21032" s="73"/>
      <c r="AE21032" s="74"/>
      <c r="AF21032" s="74"/>
      <c r="BX21032" s="73"/>
      <c r="BY21032" s="74"/>
      <c r="BZ21032" s="74"/>
      <c r="CA21032" s="74"/>
      <c r="CF21032" s="79"/>
      <c r="CL21032" s="79"/>
    </row>
    <row r="21033" spans="30:90">
      <c r="AD21033" s="73"/>
      <c r="AE21033" s="74"/>
      <c r="AF21033" s="74"/>
      <c r="BX21033" s="73"/>
      <c r="BY21033" s="74"/>
      <c r="BZ21033" s="74"/>
      <c r="CA21033" s="74"/>
      <c r="CF21033" s="79"/>
      <c r="CL21033" s="79"/>
    </row>
    <row r="21034" spans="30:90">
      <c r="AD21034" s="73"/>
      <c r="AE21034" s="74"/>
      <c r="AF21034" s="74"/>
      <c r="BX21034" s="73"/>
      <c r="BY21034" s="74"/>
      <c r="BZ21034" s="74"/>
      <c r="CA21034" s="74"/>
      <c r="CF21034" s="79"/>
      <c r="CL21034" s="79"/>
    </row>
    <row r="21035" spans="30:90">
      <c r="AD21035" s="73"/>
      <c r="AE21035" s="74"/>
      <c r="AF21035" s="74"/>
      <c r="BX21035" s="73"/>
      <c r="BY21035" s="74"/>
      <c r="BZ21035" s="74"/>
      <c r="CA21035" s="74"/>
      <c r="CF21035" s="79"/>
      <c r="CL21035" s="79"/>
    </row>
    <row r="21036" spans="30:90">
      <c r="AD21036" s="73"/>
      <c r="AE21036" s="74"/>
      <c r="AF21036" s="74"/>
      <c r="BX21036" s="73"/>
      <c r="BY21036" s="74"/>
      <c r="BZ21036" s="74"/>
      <c r="CA21036" s="74"/>
      <c r="CF21036" s="79"/>
      <c r="CL21036" s="79"/>
    </row>
    <row r="21037" spans="30:90">
      <c r="AD21037" s="73"/>
      <c r="AE21037" s="74"/>
      <c r="AF21037" s="74"/>
      <c r="BX21037" s="73"/>
      <c r="BY21037" s="74"/>
      <c r="BZ21037" s="74"/>
      <c r="CA21037" s="74"/>
      <c r="CF21037" s="79"/>
      <c r="CL21037" s="79"/>
    </row>
    <row r="21038" spans="30:90">
      <c r="AD21038" s="73"/>
      <c r="AE21038" s="74"/>
      <c r="AF21038" s="74"/>
      <c r="BX21038" s="73"/>
      <c r="BY21038" s="74"/>
      <c r="BZ21038" s="74"/>
      <c r="CA21038" s="74"/>
      <c r="CF21038" s="79"/>
      <c r="CL21038" s="79"/>
    </row>
    <row r="21039" spans="30:90">
      <c r="AD21039" s="73"/>
      <c r="AE21039" s="74"/>
      <c r="AF21039" s="74"/>
      <c r="BX21039" s="73"/>
      <c r="BY21039" s="74"/>
      <c r="BZ21039" s="74"/>
      <c r="CA21039" s="74"/>
      <c r="CF21039" s="79"/>
      <c r="CL21039" s="79"/>
    </row>
    <row r="21040" spans="30:90">
      <c r="AD21040" s="73"/>
      <c r="AE21040" s="74"/>
      <c r="AF21040" s="74"/>
      <c r="BX21040" s="73"/>
      <c r="BY21040" s="74"/>
      <c r="BZ21040" s="74"/>
      <c r="CA21040" s="74"/>
      <c r="CF21040" s="79"/>
      <c r="CL21040" s="79"/>
    </row>
    <row r="21041" spans="30:90">
      <c r="AD21041" s="73"/>
      <c r="AE21041" s="74"/>
      <c r="AF21041" s="74"/>
      <c r="BX21041" s="73"/>
      <c r="BY21041" s="74"/>
      <c r="BZ21041" s="74"/>
      <c r="CA21041" s="74"/>
      <c r="CF21041" s="79"/>
      <c r="CL21041" s="79"/>
    </row>
    <row r="21042" spans="30:90">
      <c r="AD21042" s="73"/>
      <c r="AE21042" s="74"/>
      <c r="AF21042" s="74"/>
      <c r="BX21042" s="73"/>
      <c r="BY21042" s="74"/>
      <c r="BZ21042" s="74"/>
      <c r="CA21042" s="74"/>
      <c r="CF21042" s="79"/>
      <c r="CL21042" s="79"/>
    </row>
    <row r="21043" spans="30:90">
      <c r="AD21043" s="73"/>
      <c r="AE21043" s="74"/>
      <c r="AF21043" s="74"/>
      <c r="BX21043" s="73"/>
      <c r="BY21043" s="74"/>
      <c r="BZ21043" s="74"/>
      <c r="CA21043" s="74"/>
      <c r="CF21043" s="79"/>
      <c r="CL21043" s="79"/>
    </row>
    <row r="21044" spans="30:90">
      <c r="AD21044" s="73"/>
      <c r="AE21044" s="74"/>
      <c r="AF21044" s="74"/>
      <c r="BX21044" s="73"/>
      <c r="BY21044" s="74"/>
      <c r="BZ21044" s="74"/>
      <c r="CA21044" s="74"/>
      <c r="CF21044" s="79"/>
      <c r="CL21044" s="79"/>
    </row>
    <row r="21045" spans="30:90">
      <c r="AD21045" s="73"/>
      <c r="AE21045" s="74"/>
      <c r="AF21045" s="74"/>
      <c r="BX21045" s="73"/>
      <c r="BY21045" s="74"/>
      <c r="BZ21045" s="74"/>
      <c r="CA21045" s="74"/>
      <c r="CF21045" s="79"/>
      <c r="CL21045" s="79"/>
    </row>
    <row r="21046" spans="30:90">
      <c r="AD21046" s="73"/>
      <c r="AE21046" s="74"/>
      <c r="AF21046" s="74"/>
      <c r="BX21046" s="73"/>
      <c r="BY21046" s="74"/>
      <c r="BZ21046" s="74"/>
      <c r="CA21046" s="74"/>
      <c r="CF21046" s="79"/>
      <c r="CL21046" s="79"/>
    </row>
    <row r="21047" spans="30:90">
      <c r="AD21047" s="73"/>
      <c r="AE21047" s="74"/>
      <c r="AF21047" s="74"/>
      <c r="BX21047" s="73"/>
      <c r="BY21047" s="74"/>
      <c r="BZ21047" s="74"/>
      <c r="CA21047" s="74"/>
      <c r="CF21047" s="79"/>
      <c r="CL21047" s="79"/>
    </row>
    <row r="21048" spans="30:90">
      <c r="AD21048" s="73"/>
      <c r="AE21048" s="74"/>
      <c r="AF21048" s="74"/>
      <c r="BX21048" s="73"/>
      <c r="BY21048" s="74"/>
      <c r="BZ21048" s="74"/>
      <c r="CA21048" s="74"/>
      <c r="CF21048" s="79"/>
      <c r="CL21048" s="79"/>
    </row>
    <row r="21049" spans="30:90">
      <c r="AD21049" s="73"/>
      <c r="AE21049" s="74"/>
      <c r="AF21049" s="74"/>
      <c r="BX21049" s="73"/>
      <c r="BY21049" s="74"/>
      <c r="BZ21049" s="74"/>
      <c r="CA21049" s="74"/>
      <c r="CF21049" s="79"/>
      <c r="CL21049" s="79"/>
    </row>
    <row r="21050" spans="30:90">
      <c r="AD21050" s="73"/>
      <c r="AE21050" s="74"/>
      <c r="AF21050" s="74"/>
      <c r="BX21050" s="73"/>
      <c r="BY21050" s="74"/>
      <c r="BZ21050" s="74"/>
      <c r="CA21050" s="74"/>
      <c r="CF21050" s="79"/>
      <c r="CL21050" s="79"/>
    </row>
    <row r="21051" spans="30:90">
      <c r="AD21051" s="73"/>
      <c r="AE21051" s="74"/>
      <c r="AF21051" s="74"/>
      <c r="BX21051" s="73"/>
      <c r="BY21051" s="74"/>
      <c r="BZ21051" s="74"/>
      <c r="CA21051" s="74"/>
      <c r="CF21051" s="79"/>
      <c r="CL21051" s="79"/>
    </row>
    <row r="21052" spans="30:90">
      <c r="AD21052" s="73"/>
      <c r="AE21052" s="74"/>
      <c r="AF21052" s="74"/>
      <c r="BX21052" s="73"/>
      <c r="BY21052" s="74"/>
      <c r="BZ21052" s="74"/>
      <c r="CA21052" s="74"/>
      <c r="CF21052" s="79"/>
      <c r="CL21052" s="79"/>
    </row>
    <row r="21053" spans="30:90">
      <c r="AD21053" s="73"/>
      <c r="AE21053" s="74"/>
      <c r="AF21053" s="74"/>
      <c r="BX21053" s="73"/>
      <c r="BY21053" s="74"/>
      <c r="BZ21053" s="74"/>
      <c r="CA21053" s="74"/>
      <c r="CF21053" s="79"/>
      <c r="CL21053" s="79"/>
    </row>
    <row r="21054" spans="30:90">
      <c r="AD21054" s="73"/>
      <c r="AE21054" s="74"/>
      <c r="AF21054" s="74"/>
      <c r="BX21054" s="73"/>
      <c r="BY21054" s="74"/>
      <c r="BZ21054" s="74"/>
      <c r="CA21054" s="74"/>
      <c r="CF21054" s="79"/>
      <c r="CL21054" s="79"/>
    </row>
    <row r="21055" spans="30:90">
      <c r="AD21055" s="73"/>
      <c r="AE21055" s="74"/>
      <c r="AF21055" s="74"/>
      <c r="BX21055" s="73"/>
      <c r="BY21055" s="74"/>
      <c r="BZ21055" s="74"/>
      <c r="CA21055" s="74"/>
      <c r="CF21055" s="79"/>
      <c r="CL21055" s="79"/>
    </row>
    <row r="21056" spans="30:90">
      <c r="AD21056" s="73"/>
      <c r="AE21056" s="74"/>
      <c r="AF21056" s="74"/>
      <c r="BX21056" s="73"/>
      <c r="BY21056" s="74"/>
      <c r="BZ21056" s="74"/>
      <c r="CA21056" s="74"/>
      <c r="CF21056" s="79"/>
      <c r="CL21056" s="79"/>
    </row>
    <row r="21057" spans="30:90">
      <c r="AD21057" s="73"/>
      <c r="AE21057" s="74"/>
      <c r="AF21057" s="74"/>
      <c r="BX21057" s="73"/>
      <c r="BY21057" s="74"/>
      <c r="BZ21057" s="74"/>
      <c r="CA21057" s="74"/>
      <c r="CF21057" s="79"/>
      <c r="CL21057" s="79"/>
    </row>
    <row r="21058" spans="30:90">
      <c r="AD21058" s="73"/>
      <c r="AE21058" s="74"/>
      <c r="AF21058" s="74"/>
      <c r="BX21058" s="73"/>
      <c r="BY21058" s="74"/>
      <c r="BZ21058" s="74"/>
      <c r="CA21058" s="74"/>
      <c r="CF21058" s="79"/>
      <c r="CL21058" s="79"/>
    </row>
    <row r="21059" spans="30:90">
      <c r="AD21059" s="73"/>
      <c r="AE21059" s="74"/>
      <c r="AF21059" s="74"/>
      <c r="BX21059" s="73"/>
      <c r="BY21059" s="74"/>
      <c r="BZ21059" s="74"/>
      <c r="CA21059" s="74"/>
      <c r="CF21059" s="79"/>
      <c r="CL21059" s="79"/>
    </row>
    <row r="21060" spans="30:90">
      <c r="AD21060" s="73"/>
      <c r="AE21060" s="74"/>
      <c r="AF21060" s="74"/>
      <c r="BX21060" s="73"/>
      <c r="BY21060" s="74"/>
      <c r="BZ21060" s="74"/>
      <c r="CA21060" s="74"/>
      <c r="CF21060" s="79"/>
      <c r="CL21060" s="79"/>
    </row>
    <row r="21061" spans="30:90">
      <c r="AD21061" s="73"/>
      <c r="AE21061" s="74"/>
      <c r="AF21061" s="74"/>
      <c r="BX21061" s="73"/>
      <c r="BY21061" s="74"/>
      <c r="BZ21061" s="74"/>
      <c r="CA21061" s="74"/>
      <c r="CF21061" s="79"/>
      <c r="CL21061" s="79"/>
    </row>
    <row r="21062" spans="30:90">
      <c r="AD21062" s="73"/>
      <c r="AE21062" s="74"/>
      <c r="AF21062" s="74"/>
      <c r="BX21062" s="73"/>
      <c r="BY21062" s="74"/>
      <c r="BZ21062" s="74"/>
      <c r="CA21062" s="74"/>
      <c r="CF21062" s="79"/>
      <c r="CL21062" s="79"/>
    </row>
    <row r="21063" spans="30:90">
      <c r="AD21063" s="73"/>
      <c r="AE21063" s="74"/>
      <c r="AF21063" s="74"/>
      <c r="BX21063" s="73"/>
      <c r="BY21063" s="74"/>
      <c r="BZ21063" s="74"/>
      <c r="CA21063" s="74"/>
      <c r="CF21063" s="79"/>
      <c r="CL21063" s="79"/>
    </row>
    <row r="21064" spans="30:90">
      <c r="AD21064" s="73"/>
      <c r="AE21064" s="74"/>
      <c r="AF21064" s="74"/>
      <c r="BX21064" s="73"/>
      <c r="BY21064" s="74"/>
      <c r="BZ21064" s="74"/>
      <c r="CA21064" s="74"/>
      <c r="CF21064" s="79"/>
      <c r="CL21064" s="79"/>
    </row>
    <row r="21065" spans="30:90">
      <c r="AD21065" s="73"/>
      <c r="AE21065" s="74"/>
      <c r="AF21065" s="74"/>
      <c r="BX21065" s="73"/>
      <c r="BY21065" s="74"/>
      <c r="BZ21065" s="74"/>
      <c r="CA21065" s="74"/>
      <c r="CF21065" s="79"/>
      <c r="CL21065" s="79"/>
    </row>
    <row r="21066" spans="30:90">
      <c r="AD21066" s="73"/>
      <c r="AE21066" s="74"/>
      <c r="AF21066" s="74"/>
      <c r="BX21066" s="73"/>
      <c r="BY21066" s="74"/>
      <c r="BZ21066" s="74"/>
      <c r="CA21066" s="74"/>
      <c r="CF21066" s="79"/>
      <c r="CL21066" s="79"/>
    </row>
    <row r="21067" spans="30:90">
      <c r="AD21067" s="73"/>
      <c r="AE21067" s="74"/>
      <c r="AF21067" s="74"/>
      <c r="BX21067" s="73"/>
      <c r="BY21067" s="74"/>
      <c r="BZ21067" s="74"/>
      <c r="CA21067" s="74"/>
      <c r="CF21067" s="79"/>
      <c r="CL21067" s="79"/>
    </row>
    <row r="21068" spans="30:90">
      <c r="AD21068" s="73"/>
      <c r="AE21068" s="74"/>
      <c r="AF21068" s="74"/>
      <c r="BX21068" s="73"/>
      <c r="BY21068" s="74"/>
      <c r="BZ21068" s="74"/>
      <c r="CA21068" s="74"/>
      <c r="CF21068" s="79"/>
      <c r="CL21068" s="79"/>
    </row>
    <row r="21069" spans="30:90">
      <c r="AD21069" s="73"/>
      <c r="AE21069" s="74"/>
      <c r="AF21069" s="74"/>
      <c r="BX21069" s="73"/>
      <c r="BY21069" s="74"/>
      <c r="BZ21069" s="74"/>
      <c r="CA21069" s="74"/>
      <c r="CF21069" s="79"/>
      <c r="CL21069" s="79"/>
    </row>
    <row r="21070" spans="30:90">
      <c r="AD21070" s="73"/>
      <c r="AE21070" s="74"/>
      <c r="AF21070" s="74"/>
      <c r="BX21070" s="73"/>
      <c r="BY21070" s="74"/>
      <c r="BZ21070" s="74"/>
      <c r="CA21070" s="74"/>
      <c r="CF21070" s="79"/>
      <c r="CL21070" s="79"/>
    </row>
    <row r="21071" spans="30:90">
      <c r="AD21071" s="73"/>
      <c r="AE21071" s="74"/>
      <c r="AF21071" s="74"/>
      <c r="BX21071" s="73"/>
      <c r="BY21071" s="74"/>
      <c r="BZ21071" s="74"/>
      <c r="CA21071" s="74"/>
      <c r="CF21071" s="79"/>
      <c r="CL21071" s="79"/>
    </row>
    <row r="21072" spans="30:90">
      <c r="AD21072" s="73"/>
      <c r="AE21072" s="74"/>
      <c r="AF21072" s="74"/>
      <c r="BX21072" s="73"/>
      <c r="BY21072" s="74"/>
      <c r="BZ21072" s="74"/>
      <c r="CA21072" s="74"/>
      <c r="CF21072" s="79"/>
      <c r="CL21072" s="79"/>
    </row>
    <row r="21073" spans="30:90">
      <c r="AD21073" s="73"/>
      <c r="AE21073" s="74"/>
      <c r="AF21073" s="74"/>
      <c r="BX21073" s="73"/>
      <c r="BY21073" s="74"/>
      <c r="BZ21073" s="74"/>
      <c r="CA21073" s="74"/>
      <c r="CF21073" s="79"/>
      <c r="CL21073" s="79"/>
    </row>
    <row r="21074" spans="30:90">
      <c r="AD21074" s="73"/>
      <c r="AE21074" s="74"/>
      <c r="AF21074" s="74"/>
      <c r="BX21074" s="73"/>
      <c r="BY21074" s="74"/>
      <c r="BZ21074" s="74"/>
      <c r="CA21074" s="74"/>
      <c r="CF21074" s="79"/>
      <c r="CL21074" s="79"/>
    </row>
    <row r="21075" spans="30:90">
      <c r="AD21075" s="73"/>
      <c r="AE21075" s="74"/>
      <c r="AF21075" s="74"/>
      <c r="BX21075" s="73"/>
      <c r="BY21075" s="74"/>
      <c r="BZ21075" s="74"/>
      <c r="CA21075" s="74"/>
      <c r="CF21075" s="79"/>
      <c r="CL21075" s="79"/>
    </row>
    <row r="21076" spans="30:90">
      <c r="AD21076" s="73"/>
      <c r="AE21076" s="74"/>
      <c r="AF21076" s="74"/>
      <c r="BX21076" s="73"/>
      <c r="BY21076" s="74"/>
      <c r="BZ21076" s="74"/>
      <c r="CA21076" s="74"/>
      <c r="CF21076" s="79"/>
      <c r="CL21076" s="79"/>
    </row>
    <row r="21077" spans="30:90">
      <c r="AD21077" s="73"/>
      <c r="AE21077" s="74"/>
      <c r="AF21077" s="74"/>
      <c r="BX21077" s="73"/>
      <c r="BY21077" s="74"/>
      <c r="BZ21077" s="74"/>
      <c r="CA21077" s="74"/>
      <c r="CF21077" s="79"/>
      <c r="CL21077" s="79"/>
    </row>
    <row r="21078" spans="30:90">
      <c r="AD21078" s="73"/>
      <c r="AE21078" s="74"/>
      <c r="AF21078" s="74"/>
      <c r="BX21078" s="73"/>
      <c r="BY21078" s="74"/>
      <c r="BZ21078" s="74"/>
      <c r="CA21078" s="74"/>
      <c r="CF21078" s="79"/>
      <c r="CL21078" s="79"/>
    </row>
    <row r="21079" spans="30:90">
      <c r="AD21079" s="73"/>
      <c r="AE21079" s="74"/>
      <c r="AF21079" s="74"/>
      <c r="BX21079" s="73"/>
      <c r="BY21079" s="74"/>
      <c r="BZ21079" s="74"/>
      <c r="CA21079" s="74"/>
      <c r="CF21079" s="79"/>
      <c r="CL21079" s="79"/>
    </row>
    <row r="21080" spans="30:90">
      <c r="AD21080" s="73"/>
      <c r="AE21080" s="74"/>
      <c r="AF21080" s="74"/>
      <c r="BX21080" s="73"/>
      <c r="BY21080" s="74"/>
      <c r="BZ21080" s="74"/>
      <c r="CA21080" s="74"/>
      <c r="CF21080" s="79"/>
      <c r="CL21080" s="79"/>
    </row>
    <row r="21081" spans="30:90">
      <c r="AD21081" s="73"/>
      <c r="AE21081" s="74"/>
      <c r="AF21081" s="74"/>
      <c r="BX21081" s="73"/>
      <c r="BY21081" s="74"/>
      <c r="BZ21081" s="74"/>
      <c r="CA21081" s="74"/>
      <c r="CF21081" s="79"/>
      <c r="CL21081" s="79"/>
    </row>
    <row r="21082" spans="30:90">
      <c r="AD21082" s="73"/>
      <c r="AE21082" s="74"/>
      <c r="AF21082" s="74"/>
      <c r="BX21082" s="73"/>
      <c r="BY21082" s="74"/>
      <c r="BZ21082" s="74"/>
      <c r="CA21082" s="74"/>
      <c r="CF21082" s="79"/>
      <c r="CL21082" s="79"/>
    </row>
    <row r="21083" spans="30:90">
      <c r="AD21083" s="73"/>
      <c r="AE21083" s="74"/>
      <c r="AF21083" s="74"/>
      <c r="BX21083" s="73"/>
      <c r="BY21083" s="74"/>
      <c r="BZ21083" s="74"/>
      <c r="CA21083" s="74"/>
      <c r="CF21083" s="79"/>
      <c r="CL21083" s="79"/>
    </row>
    <row r="21084" spans="30:90">
      <c r="AD21084" s="73"/>
      <c r="AE21084" s="74"/>
      <c r="AF21084" s="74"/>
      <c r="BX21084" s="73"/>
      <c r="BY21084" s="74"/>
      <c r="BZ21084" s="74"/>
      <c r="CA21084" s="74"/>
      <c r="CF21084" s="79"/>
      <c r="CL21084" s="79"/>
    </row>
    <row r="21085" spans="30:90">
      <c r="AD21085" s="73"/>
      <c r="AE21085" s="74"/>
      <c r="AF21085" s="74"/>
      <c r="BX21085" s="73"/>
      <c r="BY21085" s="74"/>
      <c r="BZ21085" s="74"/>
      <c r="CA21085" s="74"/>
      <c r="CF21085" s="79"/>
      <c r="CL21085" s="79"/>
    </row>
    <row r="21086" spans="30:90">
      <c r="AD21086" s="73"/>
      <c r="AE21086" s="74"/>
      <c r="AF21086" s="74"/>
      <c r="BX21086" s="73"/>
      <c r="BY21086" s="74"/>
      <c r="BZ21086" s="74"/>
      <c r="CA21086" s="74"/>
      <c r="CF21086" s="79"/>
      <c r="CL21086" s="79"/>
    </row>
    <row r="21087" spans="30:90">
      <c r="AD21087" s="73"/>
      <c r="AE21087" s="74"/>
      <c r="AF21087" s="74"/>
      <c r="BX21087" s="73"/>
      <c r="BY21087" s="74"/>
      <c r="BZ21087" s="74"/>
      <c r="CA21087" s="74"/>
      <c r="CF21087" s="79"/>
      <c r="CL21087" s="79"/>
    </row>
    <row r="21088" spans="30:90">
      <c r="AD21088" s="73"/>
      <c r="AE21088" s="74"/>
      <c r="AF21088" s="74"/>
      <c r="BX21088" s="73"/>
      <c r="BY21088" s="74"/>
      <c r="BZ21088" s="74"/>
      <c r="CA21088" s="74"/>
      <c r="CF21088" s="79"/>
      <c r="CL21088" s="79"/>
    </row>
    <row r="21089" spans="30:90">
      <c r="AD21089" s="73"/>
      <c r="AE21089" s="74"/>
      <c r="AF21089" s="74"/>
      <c r="BX21089" s="73"/>
      <c r="BY21089" s="74"/>
      <c r="BZ21089" s="74"/>
      <c r="CA21089" s="74"/>
      <c r="CF21089" s="79"/>
      <c r="CL21089" s="79"/>
    </row>
    <row r="21090" spans="30:90">
      <c r="AD21090" s="73"/>
      <c r="AE21090" s="74"/>
      <c r="AF21090" s="74"/>
      <c r="BX21090" s="73"/>
      <c r="BY21090" s="74"/>
      <c r="BZ21090" s="74"/>
      <c r="CA21090" s="74"/>
      <c r="CF21090" s="79"/>
      <c r="CL21090" s="79"/>
    </row>
    <row r="21091" spans="30:90">
      <c r="AD21091" s="73"/>
      <c r="AE21091" s="74"/>
      <c r="AF21091" s="74"/>
      <c r="BX21091" s="73"/>
      <c r="BY21091" s="74"/>
      <c r="BZ21091" s="74"/>
      <c r="CA21091" s="74"/>
      <c r="CF21091" s="79"/>
      <c r="CL21091" s="79"/>
    </row>
    <row r="21092" spans="30:90">
      <c r="AD21092" s="73"/>
      <c r="AE21092" s="74"/>
      <c r="AF21092" s="74"/>
      <c r="BX21092" s="73"/>
      <c r="BY21092" s="74"/>
      <c r="BZ21092" s="74"/>
      <c r="CA21092" s="74"/>
      <c r="CF21092" s="79"/>
      <c r="CL21092" s="79"/>
    </row>
    <row r="21093" spans="30:90">
      <c r="AD21093" s="73"/>
      <c r="AE21093" s="74"/>
      <c r="AF21093" s="74"/>
      <c r="BX21093" s="73"/>
      <c r="BY21093" s="74"/>
      <c r="BZ21093" s="74"/>
      <c r="CA21093" s="74"/>
      <c r="CF21093" s="79"/>
      <c r="CL21093" s="79"/>
    </row>
    <row r="21094" spans="30:90">
      <c r="AD21094" s="73"/>
      <c r="AE21094" s="74"/>
      <c r="AF21094" s="74"/>
      <c r="BX21094" s="73"/>
      <c r="BY21094" s="74"/>
      <c r="BZ21094" s="74"/>
      <c r="CA21094" s="74"/>
      <c r="CF21094" s="79"/>
      <c r="CL21094" s="79"/>
    </row>
    <row r="21095" spans="30:90">
      <c r="AD21095" s="73"/>
      <c r="AE21095" s="74"/>
      <c r="AF21095" s="74"/>
      <c r="BX21095" s="73"/>
      <c r="BY21095" s="74"/>
      <c r="BZ21095" s="74"/>
      <c r="CA21095" s="74"/>
      <c r="CF21095" s="79"/>
      <c r="CL21095" s="79"/>
    </row>
    <row r="21096" spans="30:90">
      <c r="AD21096" s="73"/>
      <c r="AE21096" s="74"/>
      <c r="AF21096" s="74"/>
      <c r="BX21096" s="73"/>
      <c r="BY21096" s="74"/>
      <c r="BZ21096" s="74"/>
      <c r="CA21096" s="74"/>
      <c r="CF21096" s="79"/>
      <c r="CL21096" s="79"/>
    </row>
    <row r="21097" spans="30:90">
      <c r="AD21097" s="73"/>
      <c r="AE21097" s="74"/>
      <c r="AF21097" s="74"/>
      <c r="BX21097" s="73"/>
      <c r="BY21097" s="74"/>
      <c r="BZ21097" s="74"/>
      <c r="CA21097" s="74"/>
      <c r="CF21097" s="79"/>
      <c r="CL21097" s="79"/>
    </row>
    <row r="21098" spans="30:90">
      <c r="AD21098" s="73"/>
      <c r="AE21098" s="74"/>
      <c r="AF21098" s="74"/>
      <c r="BX21098" s="73"/>
      <c r="BY21098" s="74"/>
      <c r="BZ21098" s="74"/>
      <c r="CA21098" s="74"/>
      <c r="CF21098" s="79"/>
      <c r="CL21098" s="79"/>
    </row>
    <row r="21099" spans="30:90">
      <c r="AD21099" s="73"/>
      <c r="AE21099" s="74"/>
      <c r="AF21099" s="74"/>
      <c r="BX21099" s="73"/>
      <c r="BY21099" s="74"/>
      <c r="BZ21099" s="74"/>
      <c r="CA21099" s="74"/>
      <c r="CF21099" s="79"/>
      <c r="CL21099" s="79"/>
    </row>
    <row r="21100" spans="30:90">
      <c r="AD21100" s="73"/>
      <c r="AE21100" s="74"/>
      <c r="AF21100" s="74"/>
      <c r="BX21100" s="73"/>
      <c r="BY21100" s="74"/>
      <c r="BZ21100" s="74"/>
      <c r="CA21100" s="74"/>
      <c r="CF21100" s="79"/>
      <c r="CL21100" s="79"/>
    </row>
    <row r="21101" spans="30:90">
      <c r="AD21101" s="73"/>
      <c r="AE21101" s="74"/>
      <c r="AF21101" s="74"/>
      <c r="BX21101" s="73"/>
      <c r="BY21101" s="74"/>
      <c r="BZ21101" s="74"/>
      <c r="CA21101" s="74"/>
      <c r="CF21101" s="79"/>
      <c r="CL21101" s="79"/>
    </row>
    <row r="21102" spans="30:90">
      <c r="AD21102" s="73"/>
      <c r="AE21102" s="74"/>
      <c r="AF21102" s="74"/>
      <c r="BX21102" s="73"/>
      <c r="BY21102" s="74"/>
      <c r="BZ21102" s="74"/>
      <c r="CA21102" s="74"/>
      <c r="CF21102" s="79"/>
      <c r="CL21102" s="79"/>
    </row>
    <row r="21103" spans="30:90">
      <c r="AD21103" s="73"/>
      <c r="AE21103" s="74"/>
      <c r="AF21103" s="74"/>
      <c r="BX21103" s="73"/>
      <c r="BY21103" s="74"/>
      <c r="BZ21103" s="74"/>
      <c r="CA21103" s="74"/>
      <c r="CF21103" s="79"/>
      <c r="CL21103" s="79"/>
    </row>
    <row r="21104" spans="30:90">
      <c r="AD21104" s="73"/>
      <c r="AE21104" s="74"/>
      <c r="AF21104" s="74"/>
      <c r="BX21104" s="73"/>
      <c r="BY21104" s="74"/>
      <c r="BZ21104" s="74"/>
      <c r="CA21104" s="74"/>
      <c r="CF21104" s="79"/>
      <c r="CL21104" s="79"/>
    </row>
    <row r="21105" spans="30:90">
      <c r="AD21105" s="73"/>
      <c r="AE21105" s="74"/>
      <c r="AF21105" s="74"/>
      <c r="BX21105" s="73"/>
      <c r="BY21105" s="74"/>
      <c r="BZ21105" s="74"/>
      <c r="CA21105" s="74"/>
      <c r="CF21105" s="79"/>
      <c r="CL21105" s="79"/>
    </row>
    <row r="21106" spans="30:90">
      <c r="AD21106" s="73"/>
      <c r="AE21106" s="74"/>
      <c r="AF21106" s="74"/>
      <c r="BX21106" s="73"/>
      <c r="BY21106" s="74"/>
      <c r="BZ21106" s="74"/>
      <c r="CA21106" s="74"/>
      <c r="CF21106" s="79"/>
      <c r="CL21106" s="79"/>
    </row>
    <row r="21107" spans="30:90">
      <c r="AD21107" s="73"/>
      <c r="AE21107" s="74"/>
      <c r="AF21107" s="74"/>
      <c r="BX21107" s="73"/>
      <c r="BY21107" s="74"/>
      <c r="BZ21107" s="74"/>
      <c r="CA21107" s="74"/>
      <c r="CF21107" s="79"/>
      <c r="CL21107" s="79"/>
    </row>
    <row r="21108" spans="30:90">
      <c r="AD21108" s="73"/>
      <c r="AE21108" s="74"/>
      <c r="AF21108" s="74"/>
      <c r="BX21108" s="73"/>
      <c r="BY21108" s="74"/>
      <c r="BZ21108" s="74"/>
      <c r="CA21108" s="74"/>
      <c r="CF21108" s="79"/>
      <c r="CL21108" s="79"/>
    </row>
    <row r="21109" spans="30:90">
      <c r="AD21109" s="73"/>
      <c r="AE21109" s="74"/>
      <c r="AF21109" s="74"/>
      <c r="BX21109" s="73"/>
      <c r="BY21109" s="74"/>
      <c r="BZ21109" s="74"/>
      <c r="CA21109" s="74"/>
      <c r="CF21109" s="79"/>
      <c r="CL21109" s="79"/>
    </row>
    <row r="21110" spans="30:90">
      <c r="AD21110" s="73"/>
      <c r="AE21110" s="74"/>
      <c r="AF21110" s="74"/>
      <c r="BX21110" s="73"/>
      <c r="BY21110" s="74"/>
      <c r="BZ21110" s="74"/>
      <c r="CA21110" s="74"/>
      <c r="CF21110" s="79"/>
      <c r="CL21110" s="79"/>
    </row>
    <row r="21111" spans="30:90">
      <c r="AD21111" s="73"/>
      <c r="AE21111" s="74"/>
      <c r="AF21111" s="74"/>
      <c r="BX21111" s="73"/>
      <c r="BY21111" s="74"/>
      <c r="BZ21111" s="74"/>
      <c r="CA21111" s="74"/>
      <c r="CF21111" s="79"/>
      <c r="CL21111" s="79"/>
    </row>
    <row r="21112" spans="30:90">
      <c r="AD21112" s="73"/>
      <c r="AE21112" s="74"/>
      <c r="AF21112" s="74"/>
      <c r="BX21112" s="73"/>
      <c r="BY21112" s="74"/>
      <c r="BZ21112" s="74"/>
      <c r="CA21112" s="74"/>
      <c r="CF21112" s="79"/>
      <c r="CL21112" s="79"/>
    </row>
    <row r="21113" spans="30:90">
      <c r="AD21113" s="73"/>
      <c r="AE21113" s="74"/>
      <c r="AF21113" s="74"/>
      <c r="BX21113" s="73"/>
      <c r="BY21113" s="74"/>
      <c r="BZ21113" s="74"/>
      <c r="CA21113" s="74"/>
      <c r="CF21113" s="79"/>
      <c r="CL21113" s="79"/>
    </row>
    <row r="21114" spans="30:90">
      <c r="AD21114" s="73"/>
      <c r="AE21114" s="74"/>
      <c r="AF21114" s="74"/>
      <c r="BX21114" s="73"/>
      <c r="BY21114" s="74"/>
      <c r="BZ21114" s="74"/>
      <c r="CA21114" s="74"/>
      <c r="CF21114" s="79"/>
      <c r="CL21114" s="79"/>
    </row>
    <row r="21115" spans="30:90">
      <c r="AD21115" s="73"/>
      <c r="AE21115" s="74"/>
      <c r="AF21115" s="74"/>
      <c r="BX21115" s="73"/>
      <c r="BY21115" s="74"/>
      <c r="BZ21115" s="74"/>
      <c r="CA21115" s="74"/>
      <c r="CF21115" s="79"/>
      <c r="CL21115" s="79"/>
    </row>
    <row r="21116" spans="30:90">
      <c r="AD21116" s="73"/>
      <c r="AE21116" s="74"/>
      <c r="AF21116" s="74"/>
      <c r="BX21116" s="73"/>
      <c r="BY21116" s="74"/>
      <c r="BZ21116" s="74"/>
      <c r="CA21116" s="74"/>
      <c r="CF21116" s="79"/>
      <c r="CL21116" s="79"/>
    </row>
    <row r="21117" spans="30:90">
      <c r="AD21117" s="73"/>
      <c r="AE21117" s="74"/>
      <c r="AF21117" s="74"/>
      <c r="BX21117" s="73"/>
      <c r="BY21117" s="74"/>
      <c r="BZ21117" s="74"/>
      <c r="CA21117" s="74"/>
      <c r="CF21117" s="79"/>
      <c r="CL21117" s="79"/>
    </row>
    <row r="21118" spans="30:90">
      <c r="AD21118" s="73"/>
      <c r="AE21118" s="74"/>
      <c r="AF21118" s="74"/>
      <c r="BX21118" s="73"/>
      <c r="BY21118" s="74"/>
      <c r="BZ21118" s="74"/>
      <c r="CA21118" s="74"/>
      <c r="CF21118" s="79"/>
      <c r="CL21118" s="79"/>
    </row>
    <row r="21119" spans="30:90">
      <c r="AD21119" s="73"/>
      <c r="AE21119" s="74"/>
      <c r="AF21119" s="74"/>
      <c r="BX21119" s="73"/>
      <c r="BY21119" s="74"/>
      <c r="BZ21119" s="74"/>
      <c r="CA21119" s="74"/>
      <c r="CF21119" s="79"/>
      <c r="CL21119" s="79"/>
    </row>
    <row r="21120" spans="30:90">
      <c r="AD21120" s="73"/>
      <c r="AE21120" s="74"/>
      <c r="AF21120" s="74"/>
      <c r="BX21120" s="73"/>
      <c r="BY21120" s="74"/>
      <c r="BZ21120" s="74"/>
      <c r="CA21120" s="74"/>
      <c r="CF21120" s="79"/>
      <c r="CL21120" s="79"/>
    </row>
    <row r="21121" spans="30:90">
      <c r="AD21121" s="73"/>
      <c r="AE21121" s="74"/>
      <c r="AF21121" s="74"/>
      <c r="BX21121" s="73"/>
      <c r="BY21121" s="74"/>
      <c r="BZ21121" s="74"/>
      <c r="CA21121" s="74"/>
      <c r="CF21121" s="79"/>
      <c r="CL21121" s="79"/>
    </row>
    <row r="21122" spans="30:90">
      <c r="AD21122" s="73"/>
      <c r="AE21122" s="74"/>
      <c r="AF21122" s="74"/>
      <c r="BX21122" s="73"/>
      <c r="BY21122" s="74"/>
      <c r="BZ21122" s="74"/>
      <c r="CA21122" s="74"/>
      <c r="CF21122" s="79"/>
      <c r="CL21122" s="79"/>
    </row>
    <row r="21123" spans="30:90">
      <c r="AD21123" s="73"/>
      <c r="AE21123" s="74"/>
      <c r="AF21123" s="74"/>
      <c r="BX21123" s="73"/>
      <c r="BY21123" s="74"/>
      <c r="BZ21123" s="74"/>
      <c r="CA21123" s="74"/>
      <c r="CF21123" s="79"/>
      <c r="CL21123" s="79"/>
    </row>
    <row r="21124" spans="30:90">
      <c r="AD21124" s="73"/>
      <c r="AE21124" s="74"/>
      <c r="AF21124" s="74"/>
      <c r="BX21124" s="73"/>
      <c r="BY21124" s="74"/>
      <c r="BZ21124" s="74"/>
      <c r="CA21124" s="74"/>
      <c r="CF21124" s="79"/>
      <c r="CL21124" s="79"/>
    </row>
    <row r="21125" spans="30:90">
      <c r="AD21125" s="73"/>
      <c r="AE21125" s="74"/>
      <c r="AF21125" s="74"/>
      <c r="BX21125" s="73"/>
      <c r="BY21125" s="74"/>
      <c r="BZ21125" s="74"/>
      <c r="CA21125" s="74"/>
      <c r="CF21125" s="79"/>
      <c r="CL21125" s="79"/>
    </row>
    <row r="21126" spans="30:90">
      <c r="AD21126" s="73"/>
      <c r="AE21126" s="74"/>
      <c r="AF21126" s="74"/>
      <c r="BX21126" s="73"/>
      <c r="BY21126" s="74"/>
      <c r="BZ21126" s="74"/>
      <c r="CA21126" s="74"/>
      <c r="CF21126" s="79"/>
      <c r="CL21126" s="79"/>
    </row>
    <row r="21127" spans="30:90">
      <c r="AD21127" s="73"/>
      <c r="AE21127" s="74"/>
      <c r="AF21127" s="74"/>
      <c r="BX21127" s="73"/>
      <c r="BY21127" s="74"/>
      <c r="BZ21127" s="74"/>
      <c r="CA21127" s="74"/>
      <c r="CF21127" s="79"/>
      <c r="CL21127" s="79"/>
    </row>
    <row r="21128" spans="30:90">
      <c r="AD21128" s="73"/>
      <c r="AE21128" s="74"/>
      <c r="AF21128" s="74"/>
      <c r="BX21128" s="73"/>
      <c r="BY21128" s="74"/>
      <c r="BZ21128" s="74"/>
      <c r="CA21128" s="74"/>
      <c r="CF21128" s="79"/>
      <c r="CL21128" s="79"/>
    </row>
    <row r="21129" spans="30:90">
      <c r="AD21129" s="73"/>
      <c r="AE21129" s="74"/>
      <c r="AF21129" s="74"/>
      <c r="BX21129" s="73"/>
      <c r="BY21129" s="74"/>
      <c r="BZ21129" s="74"/>
      <c r="CA21129" s="74"/>
      <c r="CF21129" s="79"/>
      <c r="CL21129" s="79"/>
    </row>
    <row r="21130" spans="30:90">
      <c r="AD21130" s="73"/>
      <c r="AE21130" s="74"/>
      <c r="AF21130" s="74"/>
      <c r="BX21130" s="73"/>
      <c r="BY21130" s="74"/>
      <c r="BZ21130" s="74"/>
      <c r="CA21130" s="74"/>
      <c r="CF21130" s="79"/>
      <c r="CL21130" s="79"/>
    </row>
    <row r="21131" spans="30:90">
      <c r="AD21131" s="73"/>
      <c r="AE21131" s="74"/>
      <c r="AF21131" s="74"/>
      <c r="BX21131" s="73"/>
      <c r="BY21131" s="74"/>
      <c r="BZ21131" s="74"/>
      <c r="CA21131" s="74"/>
      <c r="CF21131" s="79"/>
      <c r="CL21131" s="79"/>
    </row>
    <row r="21132" spans="30:90">
      <c r="AD21132" s="73"/>
      <c r="AE21132" s="74"/>
      <c r="AF21132" s="74"/>
      <c r="BX21132" s="73"/>
      <c r="BY21132" s="74"/>
      <c r="BZ21132" s="74"/>
      <c r="CA21132" s="74"/>
      <c r="CF21132" s="79"/>
      <c r="CL21132" s="79"/>
    </row>
    <row r="21133" spans="30:90">
      <c r="AD21133" s="73"/>
      <c r="AE21133" s="74"/>
      <c r="AF21133" s="74"/>
      <c r="BX21133" s="73"/>
      <c r="BY21133" s="74"/>
      <c r="BZ21133" s="74"/>
      <c r="CA21133" s="74"/>
      <c r="CF21133" s="79"/>
      <c r="CL21133" s="79"/>
    </row>
    <row r="21134" spans="30:90">
      <c r="AD21134" s="73"/>
      <c r="AE21134" s="74"/>
      <c r="AF21134" s="74"/>
      <c r="BX21134" s="73"/>
      <c r="BY21134" s="74"/>
      <c r="BZ21134" s="74"/>
      <c r="CA21134" s="74"/>
      <c r="CF21134" s="79"/>
      <c r="CL21134" s="79"/>
    </row>
    <row r="21135" spans="30:90">
      <c r="AD21135" s="73"/>
      <c r="AE21135" s="74"/>
      <c r="AF21135" s="74"/>
      <c r="BX21135" s="73"/>
      <c r="BY21135" s="74"/>
      <c r="BZ21135" s="74"/>
      <c r="CA21135" s="74"/>
      <c r="CF21135" s="79"/>
      <c r="CL21135" s="79"/>
    </row>
    <row r="21136" spans="30:90">
      <c r="AD21136" s="73"/>
      <c r="AE21136" s="74"/>
      <c r="AF21136" s="74"/>
      <c r="BX21136" s="73"/>
      <c r="BY21136" s="74"/>
      <c r="BZ21136" s="74"/>
      <c r="CA21136" s="74"/>
      <c r="CF21136" s="79"/>
      <c r="CL21136" s="79"/>
    </row>
    <row r="21137" spans="30:90">
      <c r="AD21137" s="73"/>
      <c r="AE21137" s="74"/>
      <c r="AF21137" s="74"/>
      <c r="BX21137" s="73"/>
      <c r="BY21137" s="74"/>
      <c r="BZ21137" s="74"/>
      <c r="CA21137" s="74"/>
      <c r="CF21137" s="79"/>
      <c r="CL21137" s="79"/>
    </row>
    <row r="21138" spans="30:90">
      <c r="AD21138" s="73"/>
      <c r="AE21138" s="74"/>
      <c r="AF21138" s="74"/>
      <c r="BX21138" s="73"/>
      <c r="BY21138" s="74"/>
      <c r="BZ21138" s="74"/>
      <c r="CA21138" s="74"/>
      <c r="CF21138" s="79"/>
      <c r="CL21138" s="79"/>
    </row>
    <row r="21139" spans="30:90">
      <c r="AD21139" s="73"/>
      <c r="AE21139" s="74"/>
      <c r="AF21139" s="74"/>
      <c r="BX21139" s="73"/>
      <c r="BY21139" s="74"/>
      <c r="BZ21139" s="74"/>
      <c r="CA21139" s="74"/>
      <c r="CF21139" s="79"/>
      <c r="CL21139" s="79"/>
    </row>
    <row r="21140" spans="30:90">
      <c r="AD21140" s="73"/>
      <c r="AE21140" s="74"/>
      <c r="AF21140" s="74"/>
      <c r="BX21140" s="73"/>
      <c r="BY21140" s="74"/>
      <c r="BZ21140" s="74"/>
      <c r="CA21140" s="74"/>
      <c r="CF21140" s="79"/>
      <c r="CL21140" s="79"/>
    </row>
    <row r="21141" spans="30:90">
      <c r="AD21141" s="73"/>
      <c r="AE21141" s="74"/>
      <c r="AF21141" s="74"/>
      <c r="BX21141" s="73"/>
      <c r="BY21141" s="74"/>
      <c r="BZ21141" s="74"/>
      <c r="CA21141" s="74"/>
      <c r="CF21141" s="79"/>
      <c r="CL21141" s="79"/>
    </row>
    <row r="21142" spans="30:90">
      <c r="AD21142" s="73"/>
      <c r="AE21142" s="74"/>
      <c r="AF21142" s="74"/>
      <c r="BX21142" s="73"/>
      <c r="BY21142" s="74"/>
      <c r="BZ21142" s="74"/>
      <c r="CA21142" s="74"/>
      <c r="CF21142" s="79"/>
      <c r="CL21142" s="79"/>
    </row>
    <row r="21143" spans="30:90">
      <c r="AD21143" s="73"/>
      <c r="AE21143" s="74"/>
      <c r="AF21143" s="74"/>
      <c r="BX21143" s="73"/>
      <c r="BY21143" s="74"/>
      <c r="BZ21143" s="74"/>
      <c r="CA21143" s="74"/>
      <c r="CF21143" s="79"/>
      <c r="CL21143" s="79"/>
    </row>
    <row r="21144" spans="30:90">
      <c r="AD21144" s="73"/>
      <c r="AE21144" s="74"/>
      <c r="AF21144" s="74"/>
      <c r="BX21144" s="73"/>
      <c r="BY21144" s="74"/>
      <c r="BZ21144" s="74"/>
      <c r="CA21144" s="74"/>
      <c r="CF21144" s="79"/>
      <c r="CL21144" s="79"/>
    </row>
    <row r="21145" spans="30:90">
      <c r="AD21145" s="73"/>
      <c r="AE21145" s="74"/>
      <c r="AF21145" s="74"/>
      <c r="BX21145" s="73"/>
      <c r="BY21145" s="74"/>
      <c r="BZ21145" s="74"/>
      <c r="CA21145" s="74"/>
      <c r="CF21145" s="79"/>
      <c r="CL21145" s="79"/>
    </row>
    <row r="21146" spans="30:90">
      <c r="AD21146" s="73"/>
      <c r="AE21146" s="74"/>
      <c r="AF21146" s="74"/>
      <c r="BX21146" s="73"/>
      <c r="BY21146" s="74"/>
      <c r="BZ21146" s="74"/>
      <c r="CA21146" s="74"/>
      <c r="CF21146" s="79"/>
      <c r="CL21146" s="79"/>
    </row>
    <row r="21147" spans="30:90">
      <c r="AD21147" s="73"/>
      <c r="AE21147" s="74"/>
      <c r="AF21147" s="74"/>
      <c r="BX21147" s="73"/>
      <c r="BY21147" s="74"/>
      <c r="BZ21147" s="74"/>
      <c r="CA21147" s="74"/>
      <c r="CF21147" s="79"/>
      <c r="CL21147" s="79"/>
    </row>
    <row r="21148" spans="30:90">
      <c r="AD21148" s="73"/>
      <c r="AE21148" s="74"/>
      <c r="AF21148" s="74"/>
      <c r="BX21148" s="73"/>
      <c r="BY21148" s="74"/>
      <c r="BZ21148" s="74"/>
      <c r="CA21148" s="74"/>
      <c r="CF21148" s="79"/>
      <c r="CL21148" s="79"/>
    </row>
    <row r="21149" spans="30:90">
      <c r="AD21149" s="73"/>
      <c r="AE21149" s="74"/>
      <c r="AF21149" s="74"/>
      <c r="BX21149" s="73"/>
      <c r="BY21149" s="74"/>
      <c r="BZ21149" s="74"/>
      <c r="CA21149" s="74"/>
      <c r="CF21149" s="79"/>
      <c r="CL21149" s="79"/>
    </row>
    <row r="21150" spans="30:90">
      <c r="AD21150" s="73"/>
      <c r="AE21150" s="74"/>
      <c r="AF21150" s="74"/>
      <c r="BX21150" s="73"/>
      <c r="BY21150" s="74"/>
      <c r="BZ21150" s="74"/>
      <c r="CA21150" s="74"/>
      <c r="CF21150" s="79"/>
      <c r="CL21150" s="79"/>
    </row>
    <row r="21151" spans="30:90">
      <c r="AD21151" s="73"/>
      <c r="AE21151" s="74"/>
      <c r="AF21151" s="74"/>
      <c r="BX21151" s="73"/>
      <c r="BY21151" s="74"/>
      <c r="BZ21151" s="74"/>
      <c r="CA21151" s="74"/>
      <c r="CF21151" s="79"/>
      <c r="CL21151" s="79"/>
    </row>
    <row r="21152" spans="30:90">
      <c r="AD21152" s="73"/>
      <c r="AE21152" s="74"/>
      <c r="AF21152" s="74"/>
      <c r="BX21152" s="73"/>
      <c r="BY21152" s="74"/>
      <c r="BZ21152" s="74"/>
      <c r="CA21152" s="74"/>
      <c r="CF21152" s="79"/>
      <c r="CL21152" s="79"/>
    </row>
    <row r="21153" spans="30:90">
      <c r="AD21153" s="73"/>
      <c r="AE21153" s="74"/>
      <c r="AF21153" s="74"/>
      <c r="BX21153" s="73"/>
      <c r="BY21153" s="74"/>
      <c r="BZ21153" s="74"/>
      <c r="CA21153" s="74"/>
      <c r="CF21153" s="79"/>
      <c r="CL21153" s="79"/>
    </row>
    <row r="21154" spans="30:90">
      <c r="AD21154" s="73"/>
      <c r="AE21154" s="74"/>
      <c r="AF21154" s="74"/>
      <c r="BX21154" s="73"/>
      <c r="BY21154" s="74"/>
      <c r="BZ21154" s="74"/>
      <c r="CA21154" s="74"/>
      <c r="CF21154" s="79"/>
      <c r="CL21154" s="79"/>
    </row>
    <row r="21155" spans="30:90">
      <c r="AD21155" s="73"/>
      <c r="AE21155" s="74"/>
      <c r="AF21155" s="74"/>
      <c r="BX21155" s="73"/>
      <c r="BY21155" s="74"/>
      <c r="BZ21155" s="74"/>
      <c r="CA21155" s="74"/>
      <c r="CF21155" s="79"/>
      <c r="CL21155" s="79"/>
    </row>
    <row r="21156" spans="30:90">
      <c r="AD21156" s="73"/>
      <c r="AE21156" s="74"/>
      <c r="AF21156" s="74"/>
      <c r="BX21156" s="73"/>
      <c r="BY21156" s="74"/>
      <c r="BZ21156" s="74"/>
      <c r="CA21156" s="74"/>
      <c r="CF21156" s="79"/>
      <c r="CL21156" s="79"/>
    </row>
    <row r="21157" spans="30:90">
      <c r="AD21157" s="73"/>
      <c r="AE21157" s="74"/>
      <c r="AF21157" s="74"/>
      <c r="BX21157" s="73"/>
      <c r="BY21157" s="74"/>
      <c r="BZ21157" s="74"/>
      <c r="CA21157" s="74"/>
      <c r="CF21157" s="79"/>
      <c r="CL21157" s="79"/>
    </row>
    <row r="21158" spans="30:90">
      <c r="AD21158" s="73"/>
      <c r="AE21158" s="74"/>
      <c r="AF21158" s="74"/>
      <c r="BX21158" s="73"/>
      <c r="BY21158" s="74"/>
      <c r="BZ21158" s="74"/>
      <c r="CA21158" s="74"/>
      <c r="CF21158" s="79"/>
      <c r="CL21158" s="79"/>
    </row>
    <row r="21159" spans="30:90">
      <c r="AD21159" s="73"/>
      <c r="AE21159" s="74"/>
      <c r="AF21159" s="74"/>
      <c r="BX21159" s="73"/>
      <c r="BY21159" s="74"/>
      <c r="BZ21159" s="74"/>
      <c r="CA21159" s="74"/>
      <c r="CF21159" s="79"/>
      <c r="CL21159" s="79"/>
    </row>
    <row r="21160" spans="30:90">
      <c r="AD21160" s="73"/>
      <c r="AE21160" s="74"/>
      <c r="AF21160" s="74"/>
      <c r="BX21160" s="73"/>
      <c r="BY21160" s="74"/>
      <c r="BZ21160" s="74"/>
      <c r="CA21160" s="74"/>
      <c r="CF21160" s="79"/>
      <c r="CL21160" s="79"/>
    </row>
    <row r="21161" spans="30:90">
      <c r="AD21161" s="73"/>
      <c r="AE21161" s="74"/>
      <c r="AF21161" s="74"/>
      <c r="BX21161" s="73"/>
      <c r="BY21161" s="74"/>
      <c r="BZ21161" s="74"/>
      <c r="CA21161" s="74"/>
      <c r="CF21161" s="79"/>
      <c r="CL21161" s="79"/>
    </row>
    <row r="21162" spans="30:90">
      <c r="AD21162" s="73"/>
      <c r="AE21162" s="74"/>
      <c r="AF21162" s="74"/>
      <c r="BX21162" s="73"/>
      <c r="BY21162" s="74"/>
      <c r="BZ21162" s="74"/>
      <c r="CA21162" s="74"/>
      <c r="CF21162" s="79"/>
      <c r="CL21162" s="79"/>
    </row>
    <row r="21163" spans="30:90">
      <c r="AD21163" s="73"/>
      <c r="AE21163" s="74"/>
      <c r="AF21163" s="74"/>
      <c r="BX21163" s="73"/>
      <c r="BY21163" s="74"/>
      <c r="BZ21163" s="74"/>
      <c r="CA21163" s="74"/>
      <c r="CF21163" s="79"/>
      <c r="CL21163" s="79"/>
    </row>
    <row r="21164" spans="30:90">
      <c r="AD21164" s="73"/>
      <c r="AE21164" s="74"/>
      <c r="AF21164" s="74"/>
      <c r="BX21164" s="73"/>
      <c r="BY21164" s="74"/>
      <c r="BZ21164" s="74"/>
      <c r="CA21164" s="74"/>
      <c r="CF21164" s="79"/>
      <c r="CL21164" s="79"/>
    </row>
    <row r="21165" spans="30:90">
      <c r="AD21165" s="73"/>
      <c r="AE21165" s="74"/>
      <c r="AF21165" s="74"/>
      <c r="BX21165" s="73"/>
      <c r="BY21165" s="74"/>
      <c r="BZ21165" s="74"/>
      <c r="CA21165" s="74"/>
      <c r="CF21165" s="79"/>
      <c r="CL21165" s="79"/>
    </row>
    <row r="21166" spans="30:90">
      <c r="AD21166" s="73"/>
      <c r="AE21166" s="74"/>
      <c r="AF21166" s="74"/>
      <c r="BX21166" s="73"/>
      <c r="BY21166" s="74"/>
      <c r="BZ21166" s="74"/>
      <c r="CA21166" s="74"/>
      <c r="CF21166" s="79"/>
      <c r="CL21166" s="79"/>
    </row>
    <row r="21167" spans="30:90">
      <c r="AD21167" s="73"/>
      <c r="AE21167" s="74"/>
      <c r="AF21167" s="74"/>
      <c r="BX21167" s="73"/>
      <c r="BY21167" s="74"/>
      <c r="BZ21167" s="74"/>
      <c r="CA21167" s="74"/>
      <c r="CF21167" s="79"/>
      <c r="CL21167" s="79"/>
    </row>
    <row r="21168" spans="30:90">
      <c r="AD21168" s="73"/>
      <c r="AE21168" s="74"/>
      <c r="AF21168" s="74"/>
      <c r="BX21168" s="73"/>
      <c r="BY21168" s="74"/>
      <c r="BZ21168" s="74"/>
      <c r="CA21168" s="74"/>
      <c r="CF21168" s="79"/>
      <c r="CL21168" s="79"/>
    </row>
    <row r="21169" spans="30:90">
      <c r="AD21169" s="73"/>
      <c r="AE21169" s="74"/>
      <c r="AF21169" s="74"/>
      <c r="BX21169" s="73"/>
      <c r="BY21169" s="74"/>
      <c r="BZ21169" s="74"/>
      <c r="CA21169" s="74"/>
      <c r="CF21169" s="79"/>
      <c r="CL21169" s="79"/>
    </row>
    <row r="21170" spans="30:90">
      <c r="AD21170" s="73"/>
      <c r="AE21170" s="74"/>
      <c r="AF21170" s="74"/>
      <c r="BX21170" s="73"/>
      <c r="BY21170" s="74"/>
      <c r="BZ21170" s="74"/>
      <c r="CA21170" s="74"/>
      <c r="CF21170" s="79"/>
      <c r="CL21170" s="79"/>
    </row>
    <row r="21171" spans="30:90">
      <c r="AD21171" s="73"/>
      <c r="AE21171" s="74"/>
      <c r="AF21171" s="74"/>
      <c r="BX21171" s="73"/>
      <c r="BY21171" s="74"/>
      <c r="BZ21171" s="74"/>
      <c r="CA21171" s="74"/>
      <c r="CF21171" s="79"/>
      <c r="CL21171" s="79"/>
    </row>
    <row r="21172" spans="30:90">
      <c r="AD21172" s="73"/>
      <c r="AE21172" s="74"/>
      <c r="AF21172" s="74"/>
      <c r="BX21172" s="73"/>
      <c r="BY21172" s="74"/>
      <c r="BZ21172" s="74"/>
      <c r="CA21172" s="74"/>
      <c r="CF21172" s="79"/>
      <c r="CL21172" s="79"/>
    </row>
    <row r="21173" spans="30:90">
      <c r="AD21173" s="73"/>
      <c r="AE21173" s="74"/>
      <c r="AF21173" s="74"/>
      <c r="BX21173" s="73"/>
      <c r="BY21173" s="74"/>
      <c r="BZ21173" s="74"/>
      <c r="CA21173" s="74"/>
      <c r="CF21173" s="79"/>
      <c r="CL21173" s="79"/>
    </row>
    <row r="21174" spans="30:90">
      <c r="AD21174" s="73"/>
      <c r="AE21174" s="74"/>
      <c r="AF21174" s="74"/>
      <c r="BX21174" s="73"/>
      <c r="BY21174" s="74"/>
      <c r="BZ21174" s="74"/>
      <c r="CA21174" s="74"/>
      <c r="CF21174" s="79"/>
      <c r="CL21174" s="79"/>
    </row>
    <row r="21175" spans="30:90">
      <c r="AD21175" s="73"/>
      <c r="AE21175" s="74"/>
      <c r="AF21175" s="74"/>
      <c r="BX21175" s="73"/>
      <c r="BY21175" s="74"/>
      <c r="BZ21175" s="74"/>
      <c r="CA21175" s="74"/>
      <c r="CF21175" s="79"/>
      <c r="CL21175" s="79"/>
    </row>
    <row r="21176" spans="30:90">
      <c r="AD21176" s="73"/>
      <c r="AE21176" s="74"/>
      <c r="AF21176" s="74"/>
      <c r="BX21176" s="73"/>
      <c r="BY21176" s="74"/>
      <c r="BZ21176" s="74"/>
      <c r="CA21176" s="74"/>
      <c r="CF21176" s="79"/>
      <c r="CL21176" s="79"/>
    </row>
    <row r="21177" spans="30:90">
      <c r="AD21177" s="73"/>
      <c r="AE21177" s="74"/>
      <c r="AF21177" s="74"/>
      <c r="BX21177" s="73"/>
      <c r="BY21177" s="74"/>
      <c r="BZ21177" s="74"/>
      <c r="CA21177" s="74"/>
      <c r="CF21177" s="79"/>
      <c r="CL21177" s="79"/>
    </row>
    <row r="21178" spans="30:90">
      <c r="AD21178" s="73"/>
      <c r="AE21178" s="74"/>
      <c r="AF21178" s="74"/>
      <c r="BX21178" s="73"/>
      <c r="BY21178" s="74"/>
      <c r="BZ21178" s="74"/>
      <c r="CA21178" s="74"/>
      <c r="CF21178" s="79"/>
      <c r="CL21178" s="79"/>
    </row>
    <row r="21179" spans="30:90">
      <c r="AD21179" s="73"/>
      <c r="AE21179" s="74"/>
      <c r="AF21179" s="74"/>
      <c r="BX21179" s="73"/>
      <c r="BY21179" s="74"/>
      <c r="BZ21179" s="74"/>
      <c r="CA21179" s="74"/>
      <c r="CF21179" s="79"/>
      <c r="CL21179" s="79"/>
    </row>
    <row r="21180" spans="30:90">
      <c r="AD21180" s="73"/>
      <c r="AE21180" s="74"/>
      <c r="AF21180" s="74"/>
      <c r="BX21180" s="73"/>
      <c r="BY21180" s="74"/>
      <c r="BZ21180" s="74"/>
      <c r="CA21180" s="74"/>
      <c r="CF21180" s="79"/>
      <c r="CL21180" s="79"/>
    </row>
    <row r="21181" spans="30:90">
      <c r="AD21181" s="73"/>
      <c r="AE21181" s="74"/>
      <c r="AF21181" s="74"/>
      <c r="BX21181" s="73"/>
      <c r="BY21181" s="74"/>
      <c r="BZ21181" s="74"/>
      <c r="CA21181" s="74"/>
      <c r="CF21181" s="79"/>
      <c r="CL21181" s="79"/>
    </row>
    <row r="21182" spans="30:90">
      <c r="AD21182" s="73"/>
      <c r="AE21182" s="74"/>
      <c r="AF21182" s="74"/>
      <c r="BX21182" s="73"/>
      <c r="BY21182" s="74"/>
      <c r="BZ21182" s="74"/>
      <c r="CA21182" s="74"/>
      <c r="CF21182" s="79"/>
      <c r="CL21182" s="79"/>
    </row>
    <row r="21183" spans="30:90">
      <c r="AD21183" s="73"/>
      <c r="AE21183" s="74"/>
      <c r="AF21183" s="74"/>
      <c r="BX21183" s="73"/>
      <c r="BY21183" s="74"/>
      <c r="BZ21183" s="74"/>
      <c r="CA21183" s="74"/>
      <c r="CF21183" s="79"/>
      <c r="CL21183" s="79"/>
    </row>
    <row r="21184" spans="30:90">
      <c r="AD21184" s="73"/>
      <c r="AE21184" s="74"/>
      <c r="AF21184" s="74"/>
      <c r="BX21184" s="73"/>
      <c r="BY21184" s="74"/>
      <c r="BZ21184" s="74"/>
      <c r="CA21184" s="74"/>
      <c r="CF21184" s="79"/>
      <c r="CL21184" s="79"/>
    </row>
    <row r="21185" spans="30:90">
      <c r="AD21185" s="73"/>
      <c r="AE21185" s="74"/>
      <c r="AF21185" s="74"/>
      <c r="BX21185" s="73"/>
      <c r="BY21185" s="74"/>
      <c r="BZ21185" s="74"/>
      <c r="CA21185" s="74"/>
      <c r="CF21185" s="79"/>
      <c r="CL21185" s="79"/>
    </row>
    <row r="21186" spans="30:90">
      <c r="AD21186" s="73"/>
      <c r="AE21186" s="74"/>
      <c r="AF21186" s="74"/>
      <c r="BX21186" s="73"/>
      <c r="BY21186" s="74"/>
      <c r="BZ21186" s="74"/>
      <c r="CA21186" s="74"/>
      <c r="CF21186" s="79"/>
      <c r="CL21186" s="79"/>
    </row>
    <row r="21187" spans="30:90">
      <c r="AD21187" s="73"/>
      <c r="AE21187" s="74"/>
      <c r="AF21187" s="74"/>
      <c r="BX21187" s="73"/>
      <c r="BY21187" s="74"/>
      <c r="BZ21187" s="74"/>
      <c r="CA21187" s="74"/>
      <c r="CF21187" s="79"/>
      <c r="CL21187" s="79"/>
    </row>
    <row r="21188" spans="30:90">
      <c r="AD21188" s="73"/>
      <c r="AE21188" s="74"/>
      <c r="AF21188" s="74"/>
      <c r="BX21188" s="73"/>
      <c r="BY21188" s="74"/>
      <c r="BZ21188" s="74"/>
      <c r="CA21188" s="74"/>
      <c r="CF21188" s="79"/>
      <c r="CL21188" s="79"/>
    </row>
    <row r="21189" spans="30:90">
      <c r="AD21189" s="73"/>
      <c r="AE21189" s="74"/>
      <c r="AF21189" s="74"/>
      <c r="BX21189" s="73"/>
      <c r="BY21189" s="74"/>
      <c r="BZ21189" s="74"/>
      <c r="CA21189" s="74"/>
      <c r="CF21189" s="79"/>
      <c r="CL21189" s="79"/>
    </row>
    <row r="21190" spans="30:90">
      <c r="AD21190" s="73"/>
      <c r="AE21190" s="74"/>
      <c r="AF21190" s="74"/>
      <c r="BX21190" s="73"/>
      <c r="BY21190" s="74"/>
      <c r="BZ21190" s="74"/>
      <c r="CA21190" s="74"/>
      <c r="CF21190" s="79"/>
      <c r="CL21190" s="79"/>
    </row>
    <row r="21191" spans="30:90">
      <c r="AD21191" s="73"/>
      <c r="AE21191" s="74"/>
      <c r="AF21191" s="74"/>
      <c r="BX21191" s="73"/>
      <c r="BY21191" s="74"/>
      <c r="BZ21191" s="74"/>
      <c r="CA21191" s="74"/>
      <c r="CF21191" s="79"/>
      <c r="CL21191" s="79"/>
    </row>
    <row r="21192" spans="30:90">
      <c r="AD21192" s="73"/>
      <c r="AE21192" s="74"/>
      <c r="AF21192" s="74"/>
      <c r="BX21192" s="73"/>
      <c r="BY21192" s="74"/>
      <c r="BZ21192" s="74"/>
      <c r="CA21192" s="74"/>
      <c r="CF21192" s="79"/>
      <c r="CL21192" s="79"/>
    </row>
    <row r="21193" spans="30:90">
      <c r="AD21193" s="73"/>
      <c r="AE21193" s="74"/>
      <c r="AF21193" s="74"/>
      <c r="BX21193" s="73"/>
      <c r="BY21193" s="74"/>
      <c r="BZ21193" s="74"/>
      <c r="CA21193" s="74"/>
      <c r="CF21193" s="79"/>
      <c r="CL21193" s="79"/>
    </row>
    <row r="21194" spans="30:90">
      <c r="AD21194" s="73"/>
      <c r="AE21194" s="74"/>
      <c r="AF21194" s="74"/>
      <c r="BX21194" s="73"/>
      <c r="BY21194" s="74"/>
      <c r="BZ21194" s="74"/>
      <c r="CA21194" s="74"/>
      <c r="CF21194" s="79"/>
      <c r="CL21194" s="79"/>
    </row>
    <row r="21195" spans="30:90">
      <c r="AD21195" s="73"/>
      <c r="AE21195" s="74"/>
      <c r="AF21195" s="74"/>
      <c r="BX21195" s="73"/>
      <c r="BY21195" s="74"/>
      <c r="BZ21195" s="74"/>
      <c r="CA21195" s="74"/>
      <c r="CF21195" s="79"/>
      <c r="CL21195" s="79"/>
    </row>
    <row r="21196" spans="30:90">
      <c r="AD21196" s="73"/>
      <c r="AE21196" s="74"/>
      <c r="AF21196" s="74"/>
      <c r="BX21196" s="73"/>
      <c r="BY21196" s="74"/>
      <c r="BZ21196" s="74"/>
      <c r="CA21196" s="74"/>
      <c r="CF21196" s="79"/>
      <c r="CL21196" s="79"/>
    </row>
    <row r="21197" spans="30:90">
      <c r="AD21197" s="73"/>
      <c r="AE21197" s="74"/>
      <c r="AF21197" s="74"/>
      <c r="BX21197" s="73"/>
      <c r="BY21197" s="74"/>
      <c r="BZ21197" s="74"/>
      <c r="CA21197" s="74"/>
      <c r="CF21197" s="79"/>
      <c r="CL21197" s="79"/>
    </row>
    <row r="21198" spans="30:90">
      <c r="AD21198" s="73"/>
      <c r="AE21198" s="74"/>
      <c r="AF21198" s="74"/>
      <c r="BX21198" s="73"/>
      <c r="BY21198" s="74"/>
      <c r="BZ21198" s="74"/>
      <c r="CA21198" s="74"/>
      <c r="CF21198" s="79"/>
      <c r="CL21198" s="79"/>
    </row>
    <row r="21199" spans="30:90">
      <c r="AD21199" s="73"/>
      <c r="AE21199" s="74"/>
      <c r="AF21199" s="74"/>
      <c r="BX21199" s="73"/>
      <c r="BY21199" s="74"/>
      <c r="BZ21199" s="74"/>
      <c r="CA21199" s="74"/>
      <c r="CF21199" s="79"/>
      <c r="CL21199" s="79"/>
    </row>
    <row r="21200" spans="30:90">
      <c r="AD21200" s="73"/>
      <c r="AE21200" s="74"/>
      <c r="AF21200" s="74"/>
      <c r="BX21200" s="73"/>
      <c r="BY21200" s="74"/>
      <c r="BZ21200" s="74"/>
      <c r="CA21200" s="74"/>
      <c r="CF21200" s="79"/>
      <c r="CL21200" s="79"/>
    </row>
    <row r="21201" spans="30:90">
      <c r="AD21201" s="73"/>
      <c r="AE21201" s="74"/>
      <c r="AF21201" s="74"/>
      <c r="BX21201" s="73"/>
      <c r="BY21201" s="74"/>
      <c r="BZ21201" s="74"/>
      <c r="CA21201" s="74"/>
      <c r="CF21201" s="79"/>
      <c r="CL21201" s="79"/>
    </row>
    <row r="21202" spans="30:90">
      <c r="AD21202" s="73"/>
      <c r="AE21202" s="74"/>
      <c r="AF21202" s="74"/>
      <c r="BX21202" s="73"/>
      <c r="BY21202" s="74"/>
      <c r="BZ21202" s="74"/>
      <c r="CA21202" s="74"/>
      <c r="CF21202" s="79"/>
      <c r="CL21202" s="79"/>
    </row>
    <row r="21203" spans="30:90">
      <c r="AD21203" s="73"/>
      <c r="AE21203" s="74"/>
      <c r="AF21203" s="74"/>
      <c r="BX21203" s="73"/>
      <c r="BY21203" s="74"/>
      <c r="BZ21203" s="74"/>
      <c r="CA21203" s="74"/>
      <c r="CF21203" s="79"/>
      <c r="CL21203" s="79"/>
    </row>
    <row r="21204" spans="30:90">
      <c r="AD21204" s="73"/>
      <c r="AE21204" s="74"/>
      <c r="AF21204" s="74"/>
      <c r="BX21204" s="73"/>
      <c r="BY21204" s="74"/>
      <c r="BZ21204" s="74"/>
      <c r="CA21204" s="74"/>
      <c r="CF21204" s="79"/>
      <c r="CL21204" s="79"/>
    </row>
    <row r="21205" spans="30:90">
      <c r="AD21205" s="73"/>
      <c r="AE21205" s="74"/>
      <c r="AF21205" s="74"/>
      <c r="BX21205" s="73"/>
      <c r="BY21205" s="74"/>
      <c r="BZ21205" s="74"/>
      <c r="CA21205" s="74"/>
      <c r="CF21205" s="79"/>
      <c r="CL21205" s="79"/>
    </row>
    <row r="21206" spans="30:90">
      <c r="AD21206" s="73"/>
      <c r="AE21206" s="74"/>
      <c r="AF21206" s="74"/>
      <c r="BX21206" s="73"/>
      <c r="BY21206" s="74"/>
      <c r="BZ21206" s="74"/>
      <c r="CA21206" s="74"/>
      <c r="CF21206" s="79"/>
      <c r="CL21206" s="79"/>
    </row>
    <row r="21207" spans="30:90">
      <c r="AD21207" s="73"/>
      <c r="AE21207" s="74"/>
      <c r="AF21207" s="74"/>
      <c r="BX21207" s="73"/>
      <c r="BY21207" s="74"/>
      <c r="BZ21207" s="74"/>
      <c r="CA21207" s="74"/>
      <c r="CF21207" s="79"/>
      <c r="CL21207" s="79"/>
    </row>
    <row r="21208" spans="30:90">
      <c r="AD21208" s="73"/>
      <c r="AE21208" s="74"/>
      <c r="AF21208" s="74"/>
      <c r="BX21208" s="73"/>
      <c r="BY21208" s="74"/>
      <c r="BZ21208" s="74"/>
      <c r="CA21208" s="74"/>
      <c r="CF21208" s="79"/>
      <c r="CL21208" s="79"/>
    </row>
    <row r="21209" spans="30:90">
      <c r="AD21209" s="73"/>
      <c r="AE21209" s="74"/>
      <c r="AF21209" s="74"/>
      <c r="BX21209" s="73"/>
      <c r="BY21209" s="74"/>
      <c r="BZ21209" s="74"/>
      <c r="CA21209" s="74"/>
      <c r="CF21209" s="79"/>
      <c r="CL21209" s="79"/>
    </row>
    <row r="21210" spans="30:90">
      <c r="AD21210" s="73"/>
      <c r="AE21210" s="74"/>
      <c r="AF21210" s="74"/>
      <c r="BX21210" s="73"/>
      <c r="BY21210" s="74"/>
      <c r="BZ21210" s="74"/>
      <c r="CA21210" s="74"/>
      <c r="CF21210" s="79"/>
      <c r="CL21210" s="79"/>
    </row>
    <row r="21211" spans="30:90">
      <c r="AD21211" s="73"/>
      <c r="AE21211" s="74"/>
      <c r="AF21211" s="74"/>
      <c r="BX21211" s="73"/>
      <c r="BY21211" s="74"/>
      <c r="BZ21211" s="74"/>
      <c r="CA21211" s="74"/>
      <c r="CF21211" s="79"/>
      <c r="CL21211" s="79"/>
    </row>
    <row r="21212" spans="30:90">
      <c r="AD21212" s="73"/>
      <c r="AE21212" s="74"/>
      <c r="AF21212" s="74"/>
      <c r="BX21212" s="73"/>
      <c r="BY21212" s="74"/>
      <c r="BZ21212" s="74"/>
      <c r="CA21212" s="74"/>
      <c r="CF21212" s="79"/>
      <c r="CL21212" s="79"/>
    </row>
    <row r="21213" spans="30:90">
      <c r="AD21213" s="73"/>
      <c r="AE21213" s="74"/>
      <c r="AF21213" s="74"/>
      <c r="BX21213" s="73"/>
      <c r="BY21213" s="74"/>
      <c r="BZ21213" s="74"/>
      <c r="CA21213" s="74"/>
      <c r="CF21213" s="79"/>
      <c r="CL21213" s="79"/>
    </row>
    <row r="21214" spans="30:90">
      <c r="AD21214" s="73"/>
      <c r="AE21214" s="74"/>
      <c r="AF21214" s="74"/>
      <c r="BX21214" s="73"/>
      <c r="BY21214" s="74"/>
      <c r="BZ21214" s="74"/>
      <c r="CA21214" s="74"/>
      <c r="CF21214" s="79"/>
      <c r="CL21214" s="79"/>
    </row>
    <row r="21215" spans="30:90">
      <c r="AD21215" s="73"/>
      <c r="AE21215" s="74"/>
      <c r="AF21215" s="74"/>
      <c r="BX21215" s="73"/>
      <c r="BY21215" s="74"/>
      <c r="BZ21215" s="74"/>
      <c r="CA21215" s="74"/>
      <c r="CF21215" s="79"/>
      <c r="CL21215" s="79"/>
    </row>
    <row r="21216" spans="30:90">
      <c r="AD21216" s="73"/>
      <c r="AE21216" s="74"/>
      <c r="AF21216" s="74"/>
      <c r="BX21216" s="73"/>
      <c r="BY21216" s="74"/>
      <c r="BZ21216" s="74"/>
      <c r="CA21216" s="74"/>
      <c r="CF21216" s="79"/>
      <c r="CL21216" s="79"/>
    </row>
    <row r="21217" spans="30:90">
      <c r="AD21217" s="73"/>
      <c r="AE21217" s="74"/>
      <c r="AF21217" s="74"/>
      <c r="BX21217" s="73"/>
      <c r="BY21217" s="74"/>
      <c r="BZ21217" s="74"/>
      <c r="CA21217" s="74"/>
      <c r="CF21217" s="79"/>
      <c r="CL21217" s="79"/>
    </row>
    <row r="21218" spans="30:90">
      <c r="AD21218" s="73"/>
      <c r="AE21218" s="74"/>
      <c r="AF21218" s="74"/>
      <c r="BX21218" s="73"/>
      <c r="BY21218" s="74"/>
      <c r="BZ21218" s="74"/>
      <c r="CA21218" s="74"/>
      <c r="CF21218" s="79"/>
      <c r="CL21218" s="79"/>
    </row>
    <row r="21219" spans="30:90">
      <c r="AD21219" s="73"/>
      <c r="AE21219" s="74"/>
      <c r="AF21219" s="74"/>
      <c r="BX21219" s="73"/>
      <c r="BY21219" s="74"/>
      <c r="BZ21219" s="74"/>
      <c r="CA21219" s="74"/>
      <c r="CF21219" s="79"/>
      <c r="CL21219" s="79"/>
    </row>
    <row r="21220" spans="30:90">
      <c r="AD21220" s="73"/>
      <c r="AE21220" s="74"/>
      <c r="AF21220" s="74"/>
      <c r="BX21220" s="73"/>
      <c r="BY21220" s="74"/>
      <c r="BZ21220" s="74"/>
      <c r="CA21220" s="74"/>
      <c r="CF21220" s="79"/>
      <c r="CL21220" s="79"/>
    </row>
    <row r="21221" spans="30:90">
      <c r="AD21221" s="73"/>
      <c r="AE21221" s="74"/>
      <c r="AF21221" s="74"/>
      <c r="BX21221" s="73"/>
      <c r="BY21221" s="74"/>
      <c r="BZ21221" s="74"/>
      <c r="CA21221" s="74"/>
      <c r="CF21221" s="79"/>
      <c r="CL21221" s="79"/>
    </row>
    <row r="21222" spans="30:90">
      <c r="AD21222" s="73"/>
      <c r="AE21222" s="74"/>
      <c r="AF21222" s="74"/>
      <c r="BX21222" s="73"/>
      <c r="BY21222" s="74"/>
      <c r="BZ21222" s="74"/>
      <c r="CA21222" s="74"/>
      <c r="CF21222" s="79"/>
      <c r="CL21222" s="79"/>
    </row>
    <row r="21223" spans="30:90">
      <c r="AD21223" s="73"/>
      <c r="AE21223" s="74"/>
      <c r="AF21223" s="74"/>
      <c r="BX21223" s="73"/>
      <c r="BY21223" s="74"/>
      <c r="BZ21223" s="74"/>
      <c r="CA21223" s="74"/>
      <c r="CF21223" s="79"/>
      <c r="CL21223" s="79"/>
    </row>
    <row r="21224" spans="30:90">
      <c r="AD21224" s="73"/>
      <c r="AE21224" s="74"/>
      <c r="AF21224" s="74"/>
      <c r="BX21224" s="73"/>
      <c r="BY21224" s="74"/>
      <c r="BZ21224" s="74"/>
      <c r="CA21224" s="74"/>
      <c r="CF21224" s="79"/>
      <c r="CL21224" s="79"/>
    </row>
    <row r="21225" spans="30:90">
      <c r="AD21225" s="73"/>
      <c r="AE21225" s="74"/>
      <c r="AF21225" s="74"/>
      <c r="BX21225" s="73"/>
      <c r="BY21225" s="74"/>
      <c r="BZ21225" s="74"/>
      <c r="CA21225" s="74"/>
      <c r="CF21225" s="79"/>
      <c r="CL21225" s="79"/>
    </row>
    <row r="21226" spans="30:90">
      <c r="AD21226" s="73"/>
      <c r="AE21226" s="74"/>
      <c r="AF21226" s="74"/>
      <c r="BX21226" s="73"/>
      <c r="BY21226" s="74"/>
      <c r="BZ21226" s="74"/>
      <c r="CA21226" s="74"/>
      <c r="CF21226" s="79"/>
      <c r="CL21226" s="79"/>
    </row>
    <row r="21227" spans="30:90">
      <c r="AD21227" s="73"/>
      <c r="AE21227" s="74"/>
      <c r="AF21227" s="74"/>
      <c r="BX21227" s="73"/>
      <c r="BY21227" s="74"/>
      <c r="BZ21227" s="74"/>
      <c r="CA21227" s="74"/>
      <c r="CF21227" s="79"/>
      <c r="CL21227" s="79"/>
    </row>
    <row r="21228" spans="30:90">
      <c r="AD21228" s="73"/>
      <c r="AE21228" s="74"/>
      <c r="AF21228" s="74"/>
      <c r="BX21228" s="73"/>
      <c r="BY21228" s="74"/>
      <c r="BZ21228" s="74"/>
      <c r="CA21228" s="74"/>
      <c r="CF21228" s="79"/>
      <c r="CL21228" s="79"/>
    </row>
    <row r="21229" spans="30:90">
      <c r="AD21229" s="73"/>
      <c r="AE21229" s="74"/>
      <c r="AF21229" s="74"/>
      <c r="BX21229" s="73"/>
      <c r="BY21229" s="74"/>
      <c r="BZ21229" s="74"/>
      <c r="CA21229" s="74"/>
      <c r="CF21229" s="79"/>
      <c r="CL21229" s="79"/>
    </row>
    <row r="21230" spans="30:90">
      <c r="AD21230" s="73"/>
      <c r="AE21230" s="74"/>
      <c r="AF21230" s="74"/>
      <c r="BX21230" s="73"/>
      <c r="BY21230" s="74"/>
      <c r="BZ21230" s="74"/>
      <c r="CA21230" s="74"/>
      <c r="CF21230" s="79"/>
      <c r="CL21230" s="79"/>
    </row>
    <row r="21231" spans="30:90">
      <c r="AD21231" s="73"/>
      <c r="AE21231" s="74"/>
      <c r="AF21231" s="74"/>
      <c r="BX21231" s="73"/>
      <c r="BY21231" s="74"/>
      <c r="BZ21231" s="74"/>
      <c r="CA21231" s="74"/>
      <c r="CF21231" s="79"/>
      <c r="CL21231" s="79"/>
    </row>
    <row r="21232" spans="30:90">
      <c r="AD21232" s="73"/>
      <c r="AE21232" s="74"/>
      <c r="AF21232" s="74"/>
      <c r="BX21232" s="73"/>
      <c r="BY21232" s="74"/>
      <c r="BZ21232" s="74"/>
      <c r="CA21232" s="74"/>
      <c r="CF21232" s="79"/>
      <c r="CL21232" s="79"/>
    </row>
    <row r="21233" spans="30:90">
      <c r="AD21233" s="73"/>
      <c r="AE21233" s="74"/>
      <c r="AF21233" s="74"/>
      <c r="BX21233" s="73"/>
      <c r="BY21233" s="74"/>
      <c r="BZ21233" s="74"/>
      <c r="CA21233" s="74"/>
      <c r="CF21233" s="79"/>
      <c r="CL21233" s="79"/>
    </row>
    <row r="21234" spans="30:90">
      <c r="AD21234" s="73"/>
      <c r="AE21234" s="74"/>
      <c r="AF21234" s="74"/>
      <c r="BX21234" s="73"/>
      <c r="BY21234" s="74"/>
      <c r="BZ21234" s="74"/>
      <c r="CA21234" s="74"/>
      <c r="CF21234" s="79"/>
      <c r="CL21234" s="79"/>
    </row>
    <row r="21235" spans="30:90">
      <c r="AD21235" s="73"/>
      <c r="AE21235" s="74"/>
      <c r="AF21235" s="74"/>
      <c r="BX21235" s="73"/>
      <c r="BY21235" s="74"/>
      <c r="BZ21235" s="74"/>
      <c r="CA21235" s="74"/>
      <c r="CF21235" s="79"/>
      <c r="CL21235" s="79"/>
    </row>
    <row r="21236" spans="30:90">
      <c r="AD21236" s="73"/>
      <c r="AE21236" s="74"/>
      <c r="AF21236" s="74"/>
      <c r="BX21236" s="73"/>
      <c r="BY21236" s="74"/>
      <c r="BZ21236" s="74"/>
      <c r="CA21236" s="74"/>
      <c r="CF21236" s="79"/>
      <c r="CL21236" s="79"/>
    </row>
    <row r="21237" spans="30:90">
      <c r="AD21237" s="73"/>
      <c r="AE21237" s="74"/>
      <c r="AF21237" s="74"/>
      <c r="BX21237" s="73"/>
      <c r="BY21237" s="74"/>
      <c r="BZ21237" s="74"/>
      <c r="CA21237" s="74"/>
      <c r="CF21237" s="79"/>
      <c r="CL21237" s="79"/>
    </row>
    <row r="21238" spans="30:90">
      <c r="AD21238" s="73"/>
      <c r="AE21238" s="74"/>
      <c r="AF21238" s="74"/>
      <c r="BX21238" s="73"/>
      <c r="BY21238" s="74"/>
      <c r="BZ21238" s="74"/>
      <c r="CA21238" s="74"/>
      <c r="CF21238" s="79"/>
      <c r="CL21238" s="79"/>
    </row>
    <row r="21239" spans="30:90">
      <c r="AD21239" s="73"/>
      <c r="AE21239" s="74"/>
      <c r="AF21239" s="74"/>
      <c r="BX21239" s="73"/>
      <c r="BY21239" s="74"/>
      <c r="BZ21239" s="74"/>
      <c r="CA21239" s="74"/>
      <c r="CF21239" s="79"/>
      <c r="CL21239" s="79"/>
    </row>
    <row r="21240" spans="30:90">
      <c r="AD21240" s="73"/>
      <c r="AE21240" s="74"/>
      <c r="AF21240" s="74"/>
      <c r="BX21240" s="73"/>
      <c r="BY21240" s="74"/>
      <c r="BZ21240" s="74"/>
      <c r="CA21240" s="74"/>
      <c r="CF21240" s="79"/>
      <c r="CL21240" s="79"/>
    </row>
    <row r="21241" spans="30:90">
      <c r="AD21241" s="73"/>
      <c r="AE21241" s="74"/>
      <c r="AF21241" s="74"/>
      <c r="BX21241" s="73"/>
      <c r="BY21241" s="74"/>
      <c r="BZ21241" s="74"/>
      <c r="CA21241" s="74"/>
      <c r="CF21241" s="79"/>
      <c r="CL21241" s="79"/>
    </row>
    <row r="21242" spans="30:90">
      <c r="AD21242" s="73"/>
      <c r="AE21242" s="74"/>
      <c r="AF21242" s="74"/>
      <c r="BX21242" s="73"/>
      <c r="BY21242" s="74"/>
      <c r="BZ21242" s="74"/>
      <c r="CA21242" s="74"/>
      <c r="CF21242" s="79"/>
      <c r="CL21242" s="79"/>
    </row>
    <row r="21243" spans="30:90">
      <c r="AD21243" s="73"/>
      <c r="AE21243" s="74"/>
      <c r="AF21243" s="74"/>
      <c r="BX21243" s="73"/>
      <c r="BY21243" s="74"/>
      <c r="BZ21243" s="74"/>
      <c r="CA21243" s="74"/>
      <c r="CF21243" s="79"/>
      <c r="CL21243" s="79"/>
    </row>
    <row r="21244" spans="30:90">
      <c r="AD21244" s="73"/>
      <c r="AE21244" s="74"/>
      <c r="AF21244" s="74"/>
      <c r="BX21244" s="73"/>
      <c r="BY21244" s="74"/>
      <c r="BZ21244" s="74"/>
      <c r="CA21244" s="74"/>
      <c r="CF21244" s="79"/>
      <c r="CL21244" s="79"/>
    </row>
    <row r="21245" spans="30:90">
      <c r="AD21245" s="73"/>
      <c r="AE21245" s="74"/>
      <c r="AF21245" s="74"/>
      <c r="BX21245" s="73"/>
      <c r="BY21245" s="74"/>
      <c r="BZ21245" s="74"/>
      <c r="CA21245" s="74"/>
      <c r="CF21245" s="79"/>
      <c r="CL21245" s="79"/>
    </row>
    <row r="21246" spans="30:90">
      <c r="AD21246" s="73"/>
      <c r="AE21246" s="74"/>
      <c r="AF21246" s="74"/>
      <c r="BX21246" s="73"/>
      <c r="BY21246" s="74"/>
      <c r="BZ21246" s="74"/>
      <c r="CA21246" s="74"/>
      <c r="CF21246" s="79"/>
      <c r="CL21246" s="79"/>
    </row>
    <row r="21247" spans="30:90">
      <c r="AD21247" s="73"/>
      <c r="AE21247" s="74"/>
      <c r="AF21247" s="74"/>
      <c r="BX21247" s="73"/>
      <c r="BY21247" s="74"/>
      <c r="BZ21247" s="74"/>
      <c r="CA21247" s="74"/>
      <c r="CF21247" s="79"/>
      <c r="CL21247" s="79"/>
    </row>
    <row r="21248" spans="30:90">
      <c r="AD21248" s="73"/>
      <c r="AE21248" s="74"/>
      <c r="AF21248" s="74"/>
      <c r="BX21248" s="73"/>
      <c r="BY21248" s="74"/>
      <c r="BZ21248" s="74"/>
      <c r="CA21248" s="74"/>
      <c r="CF21248" s="79"/>
      <c r="CL21248" s="79"/>
    </row>
    <row r="21249" spans="30:90">
      <c r="AD21249" s="73"/>
      <c r="AE21249" s="74"/>
      <c r="AF21249" s="74"/>
      <c r="BX21249" s="73"/>
      <c r="BY21249" s="74"/>
      <c r="BZ21249" s="74"/>
      <c r="CA21249" s="74"/>
      <c r="CF21249" s="79"/>
      <c r="CL21249" s="79"/>
    </row>
    <row r="21250" spans="30:90">
      <c r="AD21250" s="73"/>
      <c r="AE21250" s="74"/>
      <c r="AF21250" s="74"/>
      <c r="BX21250" s="73"/>
      <c r="BY21250" s="74"/>
      <c r="BZ21250" s="74"/>
      <c r="CA21250" s="74"/>
      <c r="CF21250" s="79"/>
      <c r="CL21250" s="79"/>
    </row>
    <row r="21251" spans="30:90">
      <c r="AD21251" s="73"/>
      <c r="AE21251" s="74"/>
      <c r="AF21251" s="74"/>
      <c r="BX21251" s="73"/>
      <c r="BY21251" s="74"/>
      <c r="BZ21251" s="74"/>
      <c r="CA21251" s="74"/>
      <c r="CF21251" s="79"/>
      <c r="CL21251" s="79"/>
    </row>
    <row r="21252" spans="30:90">
      <c r="AD21252" s="73"/>
      <c r="AE21252" s="74"/>
      <c r="AF21252" s="74"/>
      <c r="BX21252" s="73"/>
      <c r="BY21252" s="74"/>
      <c r="BZ21252" s="74"/>
      <c r="CA21252" s="74"/>
      <c r="CF21252" s="79"/>
      <c r="CL21252" s="79"/>
    </row>
    <row r="21253" spans="30:90">
      <c r="AD21253" s="73"/>
      <c r="AE21253" s="74"/>
      <c r="AF21253" s="74"/>
      <c r="BX21253" s="73"/>
      <c r="BY21253" s="74"/>
      <c r="BZ21253" s="74"/>
      <c r="CA21253" s="74"/>
      <c r="CF21253" s="79"/>
      <c r="CL21253" s="79"/>
    </row>
    <row r="21254" spans="30:90">
      <c r="AD21254" s="73"/>
      <c r="AE21254" s="74"/>
      <c r="AF21254" s="74"/>
      <c r="BX21254" s="73"/>
      <c r="BY21254" s="74"/>
      <c r="BZ21254" s="74"/>
      <c r="CA21254" s="74"/>
      <c r="CF21254" s="79"/>
      <c r="CL21254" s="79"/>
    </row>
    <row r="21255" spans="30:90">
      <c r="AD21255" s="73"/>
      <c r="AE21255" s="74"/>
      <c r="AF21255" s="74"/>
      <c r="BX21255" s="73"/>
      <c r="BY21255" s="74"/>
      <c r="BZ21255" s="74"/>
      <c r="CA21255" s="74"/>
      <c r="CF21255" s="79"/>
      <c r="CL21255" s="79"/>
    </row>
    <row r="21256" spans="30:90">
      <c r="AD21256" s="73"/>
      <c r="AE21256" s="74"/>
      <c r="AF21256" s="74"/>
      <c r="BX21256" s="73"/>
      <c r="BY21256" s="74"/>
      <c r="BZ21256" s="74"/>
      <c r="CA21256" s="74"/>
      <c r="CF21256" s="79"/>
      <c r="CL21256" s="79"/>
    </row>
    <row r="21257" spans="30:90">
      <c r="AD21257" s="73"/>
      <c r="AE21257" s="74"/>
      <c r="AF21257" s="74"/>
      <c r="BX21257" s="73"/>
      <c r="BY21257" s="74"/>
      <c r="BZ21257" s="74"/>
      <c r="CA21257" s="74"/>
      <c r="CF21257" s="79"/>
      <c r="CL21257" s="79"/>
    </row>
    <row r="21258" spans="30:90">
      <c r="AD21258" s="73"/>
      <c r="AE21258" s="74"/>
      <c r="AF21258" s="74"/>
      <c r="BX21258" s="73"/>
      <c r="BY21258" s="74"/>
      <c r="BZ21258" s="74"/>
      <c r="CA21258" s="74"/>
      <c r="CF21258" s="79"/>
      <c r="CL21258" s="79"/>
    </row>
    <row r="21259" spans="30:90">
      <c r="AD21259" s="73"/>
      <c r="AE21259" s="74"/>
      <c r="AF21259" s="74"/>
      <c r="BX21259" s="73"/>
      <c r="BY21259" s="74"/>
      <c r="BZ21259" s="74"/>
      <c r="CA21259" s="74"/>
      <c r="CF21259" s="79"/>
      <c r="CL21259" s="79"/>
    </row>
    <row r="21260" spans="30:90">
      <c r="AD21260" s="73"/>
      <c r="AE21260" s="74"/>
      <c r="AF21260" s="74"/>
      <c r="BX21260" s="73"/>
      <c r="BY21260" s="74"/>
      <c r="BZ21260" s="74"/>
      <c r="CA21260" s="74"/>
      <c r="CF21260" s="79"/>
      <c r="CL21260" s="79"/>
    </row>
    <row r="21261" spans="30:90">
      <c r="AD21261" s="73"/>
      <c r="AE21261" s="74"/>
      <c r="AF21261" s="74"/>
      <c r="BX21261" s="73"/>
      <c r="BY21261" s="74"/>
      <c r="BZ21261" s="74"/>
      <c r="CA21261" s="74"/>
      <c r="CF21261" s="79"/>
      <c r="CL21261" s="79"/>
    </row>
    <row r="21262" spans="30:90">
      <c r="AD21262" s="73"/>
      <c r="AE21262" s="74"/>
      <c r="AF21262" s="74"/>
      <c r="BX21262" s="73"/>
      <c r="BY21262" s="74"/>
      <c r="BZ21262" s="74"/>
      <c r="CA21262" s="74"/>
      <c r="CF21262" s="79"/>
      <c r="CL21262" s="79"/>
    </row>
    <row r="21263" spans="30:90">
      <c r="AD21263" s="73"/>
      <c r="AE21263" s="74"/>
      <c r="AF21263" s="74"/>
      <c r="BX21263" s="73"/>
      <c r="BY21263" s="74"/>
      <c r="BZ21263" s="74"/>
      <c r="CA21263" s="74"/>
      <c r="CF21263" s="79"/>
      <c r="CL21263" s="79"/>
    </row>
    <row r="21264" spans="30:90">
      <c r="AD21264" s="73"/>
      <c r="AE21264" s="74"/>
      <c r="AF21264" s="74"/>
      <c r="BX21264" s="73"/>
      <c r="BY21264" s="74"/>
      <c r="BZ21264" s="74"/>
      <c r="CA21264" s="74"/>
      <c r="CF21264" s="79"/>
      <c r="CL21264" s="79"/>
    </row>
    <row r="21265" spans="30:90">
      <c r="AD21265" s="73"/>
      <c r="AE21265" s="74"/>
      <c r="AF21265" s="74"/>
      <c r="BX21265" s="73"/>
      <c r="BY21265" s="74"/>
      <c r="BZ21265" s="74"/>
      <c r="CA21265" s="74"/>
      <c r="CF21265" s="79"/>
      <c r="CL21265" s="79"/>
    </row>
    <row r="21266" spans="30:90">
      <c r="AD21266" s="73"/>
      <c r="AE21266" s="74"/>
      <c r="AF21266" s="74"/>
      <c r="BX21266" s="73"/>
      <c r="BY21266" s="74"/>
      <c r="BZ21266" s="74"/>
      <c r="CA21266" s="74"/>
      <c r="CF21266" s="79"/>
      <c r="CL21266" s="79"/>
    </row>
    <row r="21267" spans="30:90">
      <c r="AD21267" s="73"/>
      <c r="AE21267" s="74"/>
      <c r="AF21267" s="74"/>
      <c r="BX21267" s="73"/>
      <c r="BY21267" s="74"/>
      <c r="BZ21267" s="74"/>
      <c r="CA21267" s="74"/>
      <c r="CF21267" s="79"/>
      <c r="CL21267" s="79"/>
    </row>
    <row r="21268" spans="30:90">
      <c r="AD21268" s="73"/>
      <c r="AE21268" s="74"/>
      <c r="AF21268" s="74"/>
      <c r="BX21268" s="73"/>
      <c r="BY21268" s="74"/>
      <c r="BZ21268" s="74"/>
      <c r="CA21268" s="74"/>
      <c r="CF21268" s="79"/>
      <c r="CL21268" s="79"/>
    </row>
    <row r="21269" spans="30:90">
      <c r="AD21269" s="73"/>
      <c r="AE21269" s="74"/>
      <c r="AF21269" s="74"/>
      <c r="BX21269" s="73"/>
      <c r="BY21269" s="74"/>
      <c r="BZ21269" s="74"/>
      <c r="CA21269" s="74"/>
      <c r="CF21269" s="79"/>
      <c r="CL21269" s="79"/>
    </row>
    <row r="21270" spans="30:90">
      <c r="AD21270" s="73"/>
      <c r="AE21270" s="74"/>
      <c r="AF21270" s="74"/>
      <c r="BX21270" s="73"/>
      <c r="BY21270" s="74"/>
      <c r="BZ21270" s="74"/>
      <c r="CA21270" s="74"/>
      <c r="CF21270" s="79"/>
      <c r="CL21270" s="79"/>
    </row>
    <row r="21271" spans="30:90">
      <c r="AD21271" s="73"/>
      <c r="AE21271" s="74"/>
      <c r="AF21271" s="74"/>
      <c r="BX21271" s="73"/>
      <c r="BY21271" s="74"/>
      <c r="BZ21271" s="74"/>
      <c r="CA21271" s="74"/>
      <c r="CF21271" s="79"/>
      <c r="CL21271" s="79"/>
    </row>
    <row r="21272" spans="30:90">
      <c r="AD21272" s="73"/>
      <c r="AE21272" s="74"/>
      <c r="AF21272" s="74"/>
      <c r="BX21272" s="73"/>
      <c r="BY21272" s="74"/>
      <c r="BZ21272" s="74"/>
      <c r="CA21272" s="74"/>
      <c r="CF21272" s="79"/>
      <c r="CL21272" s="79"/>
    </row>
    <row r="21273" spans="30:90">
      <c r="AD21273" s="73"/>
      <c r="AE21273" s="74"/>
      <c r="AF21273" s="74"/>
      <c r="BX21273" s="73"/>
      <c r="BY21273" s="74"/>
      <c r="BZ21273" s="74"/>
      <c r="CA21273" s="74"/>
      <c r="CF21273" s="79"/>
      <c r="CL21273" s="79"/>
    </row>
    <row r="21274" spans="30:90">
      <c r="AD21274" s="73"/>
      <c r="AE21274" s="74"/>
      <c r="AF21274" s="74"/>
      <c r="BX21274" s="73"/>
      <c r="BY21274" s="74"/>
      <c r="BZ21274" s="74"/>
      <c r="CA21274" s="74"/>
      <c r="CF21274" s="79"/>
      <c r="CL21274" s="79"/>
    </row>
    <row r="21275" spans="30:90">
      <c r="AD21275" s="73"/>
      <c r="AE21275" s="74"/>
      <c r="AF21275" s="74"/>
      <c r="BX21275" s="73"/>
      <c r="BY21275" s="74"/>
      <c r="BZ21275" s="74"/>
      <c r="CA21275" s="74"/>
      <c r="CF21275" s="79"/>
      <c r="CL21275" s="79"/>
    </row>
    <row r="21276" spans="30:90">
      <c r="AD21276" s="73"/>
      <c r="AE21276" s="74"/>
      <c r="AF21276" s="74"/>
      <c r="BX21276" s="73"/>
      <c r="BY21276" s="74"/>
      <c r="BZ21276" s="74"/>
      <c r="CA21276" s="74"/>
      <c r="CF21276" s="79"/>
      <c r="CL21276" s="79"/>
    </row>
    <row r="21277" spans="30:90">
      <c r="AD21277" s="73"/>
      <c r="AE21277" s="74"/>
      <c r="AF21277" s="74"/>
      <c r="BX21277" s="73"/>
      <c r="BY21277" s="74"/>
      <c r="BZ21277" s="74"/>
      <c r="CA21277" s="74"/>
      <c r="CF21277" s="79"/>
      <c r="CL21277" s="79"/>
    </row>
    <row r="21278" spans="30:90">
      <c r="AD21278" s="73"/>
      <c r="AE21278" s="74"/>
      <c r="AF21278" s="74"/>
      <c r="BX21278" s="73"/>
      <c r="BY21278" s="74"/>
      <c r="BZ21278" s="74"/>
      <c r="CA21278" s="74"/>
      <c r="CF21278" s="79"/>
      <c r="CL21278" s="79"/>
    </row>
    <row r="21279" spans="30:90">
      <c r="AD21279" s="73"/>
      <c r="AE21279" s="74"/>
      <c r="AF21279" s="74"/>
      <c r="BX21279" s="73"/>
      <c r="BY21279" s="74"/>
      <c r="BZ21279" s="74"/>
      <c r="CA21279" s="74"/>
      <c r="CF21279" s="79"/>
      <c r="CL21279" s="79"/>
    </row>
    <row r="21280" spans="30:90">
      <c r="AD21280" s="73"/>
      <c r="AE21280" s="74"/>
      <c r="AF21280" s="74"/>
      <c r="BX21280" s="73"/>
      <c r="BY21280" s="74"/>
      <c r="BZ21280" s="74"/>
      <c r="CA21280" s="74"/>
      <c r="CF21280" s="79"/>
      <c r="CL21280" s="79"/>
    </row>
    <row r="21281" spans="30:90">
      <c r="AD21281" s="73"/>
      <c r="AE21281" s="74"/>
      <c r="AF21281" s="74"/>
      <c r="BX21281" s="73"/>
      <c r="BY21281" s="74"/>
      <c r="BZ21281" s="74"/>
      <c r="CA21281" s="74"/>
      <c r="CF21281" s="79"/>
      <c r="CL21281" s="79"/>
    </row>
    <row r="21282" spans="30:90">
      <c r="AD21282" s="73"/>
      <c r="AE21282" s="74"/>
      <c r="AF21282" s="74"/>
      <c r="BX21282" s="73"/>
      <c r="BY21282" s="74"/>
      <c r="BZ21282" s="74"/>
      <c r="CA21282" s="74"/>
      <c r="CF21282" s="79"/>
      <c r="CL21282" s="79"/>
    </row>
    <row r="21283" spans="30:90">
      <c r="AD21283" s="73"/>
      <c r="AE21283" s="74"/>
      <c r="AF21283" s="74"/>
      <c r="BX21283" s="73"/>
      <c r="BY21283" s="74"/>
      <c r="BZ21283" s="74"/>
      <c r="CA21283" s="74"/>
      <c r="CF21283" s="79"/>
      <c r="CL21283" s="79"/>
    </row>
    <row r="21284" spans="30:90">
      <c r="AD21284" s="73"/>
      <c r="AE21284" s="74"/>
      <c r="AF21284" s="74"/>
      <c r="BX21284" s="73"/>
      <c r="BY21284" s="74"/>
      <c r="BZ21284" s="74"/>
      <c r="CA21284" s="74"/>
      <c r="CF21284" s="79"/>
      <c r="CL21284" s="79"/>
    </row>
    <row r="21285" spans="30:90">
      <c r="AD21285" s="73"/>
      <c r="AE21285" s="74"/>
      <c r="AF21285" s="74"/>
      <c r="BX21285" s="73"/>
      <c r="BY21285" s="74"/>
      <c r="BZ21285" s="74"/>
      <c r="CA21285" s="74"/>
      <c r="CF21285" s="79"/>
      <c r="CL21285" s="79"/>
    </row>
    <row r="21286" spans="30:90">
      <c r="AD21286" s="73"/>
      <c r="AE21286" s="74"/>
      <c r="AF21286" s="74"/>
      <c r="BX21286" s="73"/>
      <c r="BY21286" s="74"/>
      <c r="BZ21286" s="74"/>
      <c r="CA21286" s="74"/>
      <c r="CF21286" s="79"/>
      <c r="CL21286" s="79"/>
    </row>
    <row r="21287" spans="30:90">
      <c r="AD21287" s="73"/>
      <c r="AE21287" s="74"/>
      <c r="AF21287" s="74"/>
      <c r="BX21287" s="73"/>
      <c r="BY21287" s="74"/>
      <c r="BZ21287" s="74"/>
      <c r="CA21287" s="74"/>
      <c r="CF21287" s="79"/>
      <c r="CL21287" s="79"/>
    </row>
    <row r="21288" spans="30:90">
      <c r="AD21288" s="73"/>
      <c r="AE21288" s="74"/>
      <c r="AF21288" s="74"/>
      <c r="BX21288" s="73"/>
      <c r="BY21288" s="74"/>
      <c r="BZ21288" s="74"/>
      <c r="CA21288" s="74"/>
      <c r="CF21288" s="79"/>
      <c r="CL21288" s="79"/>
    </row>
    <row r="21289" spans="30:90">
      <c r="AD21289" s="73"/>
      <c r="AE21289" s="74"/>
      <c r="AF21289" s="74"/>
      <c r="BX21289" s="73"/>
      <c r="BY21289" s="74"/>
      <c r="BZ21289" s="74"/>
      <c r="CA21289" s="74"/>
      <c r="CF21289" s="79"/>
      <c r="CL21289" s="79"/>
    </row>
    <row r="21290" spans="30:90">
      <c r="AD21290" s="73"/>
      <c r="AE21290" s="74"/>
      <c r="AF21290" s="74"/>
      <c r="BX21290" s="73"/>
      <c r="BY21290" s="74"/>
      <c r="BZ21290" s="74"/>
      <c r="CA21290" s="74"/>
      <c r="CF21290" s="79"/>
      <c r="CL21290" s="79"/>
    </row>
    <row r="21291" spans="30:90">
      <c r="AD21291" s="73"/>
      <c r="AE21291" s="74"/>
      <c r="AF21291" s="74"/>
      <c r="BX21291" s="73"/>
      <c r="BY21291" s="74"/>
      <c r="BZ21291" s="74"/>
      <c r="CA21291" s="74"/>
      <c r="CF21291" s="79"/>
      <c r="CL21291" s="79"/>
    </row>
    <row r="21292" spans="30:90">
      <c r="AD21292" s="73"/>
      <c r="AE21292" s="74"/>
      <c r="AF21292" s="74"/>
      <c r="BX21292" s="73"/>
      <c r="BY21292" s="74"/>
      <c r="BZ21292" s="74"/>
      <c r="CA21292" s="74"/>
      <c r="CF21292" s="79"/>
      <c r="CL21292" s="79"/>
    </row>
    <row r="21293" spans="30:90">
      <c r="AD21293" s="73"/>
      <c r="AE21293" s="74"/>
      <c r="AF21293" s="74"/>
      <c r="BX21293" s="73"/>
      <c r="BY21293" s="74"/>
      <c r="BZ21293" s="74"/>
      <c r="CA21293" s="74"/>
      <c r="CF21293" s="79"/>
      <c r="CL21293" s="79"/>
    </row>
    <row r="21294" spans="30:90">
      <c r="AD21294" s="73"/>
      <c r="AE21294" s="74"/>
      <c r="AF21294" s="74"/>
      <c r="BX21294" s="73"/>
      <c r="BY21294" s="74"/>
      <c r="BZ21294" s="74"/>
      <c r="CA21294" s="74"/>
      <c r="CF21294" s="79"/>
      <c r="CL21294" s="79"/>
    </row>
    <row r="21295" spans="30:90">
      <c r="AD21295" s="73"/>
      <c r="AE21295" s="74"/>
      <c r="AF21295" s="74"/>
      <c r="BX21295" s="73"/>
      <c r="BY21295" s="74"/>
      <c r="BZ21295" s="74"/>
      <c r="CA21295" s="74"/>
      <c r="CF21295" s="79"/>
      <c r="CL21295" s="79"/>
    </row>
    <row r="21296" spans="30:90">
      <c r="AD21296" s="73"/>
      <c r="AE21296" s="74"/>
      <c r="AF21296" s="74"/>
      <c r="BX21296" s="73"/>
      <c r="BY21296" s="74"/>
      <c r="BZ21296" s="74"/>
      <c r="CA21296" s="74"/>
      <c r="CF21296" s="79"/>
      <c r="CL21296" s="79"/>
    </row>
    <row r="21297" spans="30:90">
      <c r="AD21297" s="73"/>
      <c r="AE21297" s="74"/>
      <c r="AF21297" s="74"/>
      <c r="BX21297" s="73"/>
      <c r="BY21297" s="74"/>
      <c r="BZ21297" s="74"/>
      <c r="CA21297" s="74"/>
      <c r="CF21297" s="79"/>
      <c r="CL21297" s="79"/>
    </row>
    <row r="21298" spans="30:90">
      <c r="AD21298" s="73"/>
      <c r="AE21298" s="74"/>
      <c r="AF21298" s="74"/>
      <c r="BX21298" s="73"/>
      <c r="BY21298" s="74"/>
      <c r="BZ21298" s="74"/>
      <c r="CA21298" s="74"/>
      <c r="CF21298" s="79"/>
      <c r="CL21298" s="79"/>
    </row>
    <row r="21299" spans="30:90">
      <c r="AD21299" s="73"/>
      <c r="AE21299" s="74"/>
      <c r="AF21299" s="74"/>
      <c r="BX21299" s="73"/>
      <c r="BY21299" s="74"/>
      <c r="BZ21299" s="74"/>
      <c r="CA21299" s="74"/>
      <c r="CF21299" s="79"/>
      <c r="CL21299" s="79"/>
    </row>
    <row r="21300" spans="30:90">
      <c r="AD21300" s="73"/>
      <c r="AE21300" s="74"/>
      <c r="AF21300" s="74"/>
      <c r="BX21300" s="73"/>
      <c r="BY21300" s="74"/>
      <c r="BZ21300" s="74"/>
      <c r="CA21300" s="74"/>
      <c r="CF21300" s="79"/>
      <c r="CL21300" s="79"/>
    </row>
    <row r="21301" spans="30:90">
      <c r="AD21301" s="73"/>
      <c r="AE21301" s="74"/>
      <c r="AF21301" s="74"/>
      <c r="BX21301" s="73"/>
      <c r="BY21301" s="74"/>
      <c r="BZ21301" s="74"/>
      <c r="CA21301" s="74"/>
      <c r="CF21301" s="79"/>
      <c r="CL21301" s="79"/>
    </row>
    <row r="21302" spans="30:90">
      <c r="AD21302" s="73"/>
      <c r="AE21302" s="74"/>
      <c r="AF21302" s="74"/>
      <c r="BX21302" s="73"/>
      <c r="BY21302" s="74"/>
      <c r="BZ21302" s="74"/>
      <c r="CA21302" s="74"/>
      <c r="CF21302" s="79"/>
      <c r="CL21302" s="79"/>
    </row>
    <row r="21303" spans="30:90">
      <c r="AD21303" s="73"/>
      <c r="AE21303" s="74"/>
      <c r="AF21303" s="74"/>
      <c r="BX21303" s="73"/>
      <c r="BY21303" s="74"/>
      <c r="BZ21303" s="74"/>
      <c r="CA21303" s="74"/>
      <c r="CF21303" s="79"/>
      <c r="CL21303" s="79"/>
    </row>
    <row r="21304" spans="30:90">
      <c r="AD21304" s="73"/>
      <c r="AE21304" s="74"/>
      <c r="AF21304" s="74"/>
      <c r="BX21304" s="73"/>
      <c r="BY21304" s="74"/>
      <c r="BZ21304" s="74"/>
      <c r="CA21304" s="74"/>
      <c r="CF21304" s="79"/>
      <c r="CL21304" s="79"/>
    </row>
    <row r="21305" spans="30:90">
      <c r="AD21305" s="73"/>
      <c r="AE21305" s="74"/>
      <c r="AF21305" s="74"/>
      <c r="BX21305" s="73"/>
      <c r="BY21305" s="74"/>
      <c r="BZ21305" s="74"/>
      <c r="CA21305" s="74"/>
      <c r="CF21305" s="79"/>
      <c r="CL21305" s="79"/>
    </row>
    <row r="21306" spans="30:90">
      <c r="AD21306" s="73"/>
      <c r="AE21306" s="74"/>
      <c r="AF21306" s="74"/>
      <c r="BX21306" s="73"/>
      <c r="BY21306" s="74"/>
      <c r="BZ21306" s="74"/>
      <c r="CA21306" s="74"/>
      <c r="CF21306" s="79"/>
      <c r="CL21306" s="79"/>
    </row>
    <row r="21307" spans="30:90">
      <c r="AD21307" s="73"/>
      <c r="AE21307" s="74"/>
      <c r="AF21307" s="74"/>
      <c r="BX21307" s="73"/>
      <c r="BY21307" s="74"/>
      <c r="BZ21307" s="74"/>
      <c r="CA21307" s="74"/>
      <c r="CF21307" s="79"/>
      <c r="CL21307" s="79"/>
    </row>
    <row r="21308" spans="30:90">
      <c r="AD21308" s="73"/>
      <c r="AE21308" s="74"/>
      <c r="AF21308" s="74"/>
      <c r="BX21308" s="73"/>
      <c r="BY21308" s="74"/>
      <c r="BZ21308" s="74"/>
      <c r="CA21308" s="74"/>
      <c r="CF21308" s="79"/>
      <c r="CL21308" s="79"/>
    </row>
    <row r="21309" spans="30:90">
      <c r="AD21309" s="73"/>
      <c r="AE21309" s="74"/>
      <c r="AF21309" s="74"/>
      <c r="BX21309" s="73"/>
      <c r="BY21309" s="74"/>
      <c r="BZ21309" s="74"/>
      <c r="CA21309" s="74"/>
      <c r="CF21309" s="79"/>
      <c r="CL21309" s="79"/>
    </row>
    <row r="21310" spans="30:90">
      <c r="AD21310" s="73"/>
      <c r="AE21310" s="74"/>
      <c r="AF21310" s="74"/>
      <c r="BX21310" s="73"/>
      <c r="BY21310" s="74"/>
      <c r="BZ21310" s="74"/>
      <c r="CA21310" s="74"/>
      <c r="CF21310" s="79"/>
      <c r="CL21310" s="79"/>
    </row>
    <row r="21311" spans="30:90">
      <c r="AD21311" s="73"/>
      <c r="AE21311" s="74"/>
      <c r="AF21311" s="74"/>
      <c r="BX21311" s="73"/>
      <c r="BY21311" s="74"/>
      <c r="BZ21311" s="74"/>
      <c r="CA21311" s="74"/>
      <c r="CF21311" s="79"/>
      <c r="CL21311" s="79"/>
    </row>
    <row r="21312" spans="30:90">
      <c r="AD21312" s="73"/>
      <c r="AE21312" s="74"/>
      <c r="AF21312" s="74"/>
      <c r="BX21312" s="73"/>
      <c r="BY21312" s="74"/>
      <c r="BZ21312" s="74"/>
      <c r="CA21312" s="74"/>
      <c r="CF21312" s="79"/>
      <c r="CL21312" s="79"/>
    </row>
    <row r="21313" spans="30:90">
      <c r="AD21313" s="73"/>
      <c r="AE21313" s="74"/>
      <c r="AF21313" s="74"/>
      <c r="BX21313" s="73"/>
      <c r="BY21313" s="74"/>
      <c r="BZ21313" s="74"/>
      <c r="CA21313" s="74"/>
      <c r="CF21313" s="79"/>
      <c r="CL21313" s="79"/>
    </row>
    <row r="21314" spans="30:90">
      <c r="AD21314" s="73"/>
      <c r="AE21314" s="74"/>
      <c r="AF21314" s="74"/>
      <c r="BX21314" s="73"/>
      <c r="BY21314" s="74"/>
      <c r="BZ21314" s="74"/>
      <c r="CA21314" s="74"/>
      <c r="CF21314" s="79"/>
      <c r="CL21314" s="79"/>
    </row>
    <row r="21315" spans="30:90">
      <c r="AD21315" s="73"/>
      <c r="AE21315" s="74"/>
      <c r="AF21315" s="74"/>
      <c r="BX21315" s="73"/>
      <c r="BY21315" s="74"/>
      <c r="BZ21315" s="74"/>
      <c r="CA21315" s="74"/>
      <c r="CF21315" s="79"/>
      <c r="CL21315" s="79"/>
    </row>
    <row r="21316" spans="30:90">
      <c r="AD21316" s="73"/>
      <c r="AE21316" s="74"/>
      <c r="AF21316" s="74"/>
      <c r="BX21316" s="73"/>
      <c r="BY21316" s="74"/>
      <c r="BZ21316" s="74"/>
      <c r="CA21316" s="74"/>
      <c r="CF21316" s="79"/>
      <c r="CL21316" s="79"/>
    </row>
    <row r="21317" spans="30:90">
      <c r="AD21317" s="73"/>
      <c r="AE21317" s="74"/>
      <c r="AF21317" s="74"/>
      <c r="BX21317" s="73"/>
      <c r="BY21317" s="74"/>
      <c r="BZ21317" s="74"/>
      <c r="CA21317" s="74"/>
      <c r="CF21317" s="79"/>
      <c r="CL21317" s="79"/>
    </row>
    <row r="21318" spans="30:90">
      <c r="AD21318" s="73"/>
      <c r="AE21318" s="74"/>
      <c r="AF21318" s="74"/>
      <c r="BX21318" s="73"/>
      <c r="BY21318" s="74"/>
      <c r="BZ21318" s="74"/>
      <c r="CA21318" s="74"/>
      <c r="CF21318" s="79"/>
      <c r="CL21318" s="79"/>
    </row>
    <row r="21319" spans="30:90">
      <c r="AD21319" s="73"/>
      <c r="AE21319" s="74"/>
      <c r="AF21319" s="74"/>
      <c r="BX21319" s="73"/>
      <c r="BY21319" s="74"/>
      <c r="BZ21319" s="74"/>
      <c r="CA21319" s="74"/>
      <c r="CF21319" s="79"/>
      <c r="CL21319" s="79"/>
    </row>
    <row r="21320" spans="30:90">
      <c r="AD21320" s="73"/>
      <c r="AE21320" s="74"/>
      <c r="AF21320" s="74"/>
      <c r="BX21320" s="73"/>
      <c r="BY21320" s="74"/>
      <c r="BZ21320" s="74"/>
      <c r="CA21320" s="74"/>
      <c r="CF21320" s="79"/>
      <c r="CL21320" s="79"/>
    </row>
    <row r="21321" spans="30:90">
      <c r="AD21321" s="73"/>
      <c r="AE21321" s="74"/>
      <c r="AF21321" s="74"/>
      <c r="BX21321" s="73"/>
      <c r="BY21321" s="74"/>
      <c r="BZ21321" s="74"/>
      <c r="CA21321" s="74"/>
      <c r="CF21321" s="79"/>
      <c r="CL21321" s="79"/>
    </row>
    <row r="21322" spans="30:90">
      <c r="AD21322" s="73"/>
      <c r="AE21322" s="74"/>
      <c r="AF21322" s="74"/>
      <c r="BX21322" s="73"/>
      <c r="BY21322" s="74"/>
      <c r="BZ21322" s="74"/>
      <c r="CA21322" s="74"/>
      <c r="CF21322" s="79"/>
      <c r="CL21322" s="79"/>
    </row>
    <row r="21323" spans="30:90">
      <c r="AD21323" s="73"/>
      <c r="AE21323" s="74"/>
      <c r="AF21323" s="74"/>
      <c r="BX21323" s="73"/>
      <c r="BY21323" s="74"/>
      <c r="BZ21323" s="74"/>
      <c r="CA21323" s="74"/>
      <c r="CF21323" s="79"/>
      <c r="CL21323" s="79"/>
    </row>
    <row r="21324" spans="30:90">
      <c r="AD21324" s="73"/>
      <c r="AE21324" s="74"/>
      <c r="AF21324" s="74"/>
      <c r="BX21324" s="73"/>
      <c r="BY21324" s="74"/>
      <c r="BZ21324" s="74"/>
      <c r="CA21324" s="74"/>
      <c r="CF21324" s="79"/>
      <c r="CL21324" s="79"/>
    </row>
    <row r="21325" spans="30:90">
      <c r="AD21325" s="73"/>
      <c r="AE21325" s="74"/>
      <c r="AF21325" s="74"/>
      <c r="BX21325" s="73"/>
      <c r="BY21325" s="74"/>
      <c r="BZ21325" s="74"/>
      <c r="CA21325" s="74"/>
      <c r="CF21325" s="79"/>
      <c r="CL21325" s="79"/>
    </row>
    <row r="21326" spans="30:90">
      <c r="AD21326" s="73"/>
      <c r="AE21326" s="74"/>
      <c r="AF21326" s="74"/>
      <c r="BX21326" s="73"/>
      <c r="BY21326" s="74"/>
      <c r="BZ21326" s="74"/>
      <c r="CA21326" s="74"/>
      <c r="CF21326" s="79"/>
      <c r="CL21326" s="79"/>
    </row>
    <row r="21327" spans="30:90">
      <c r="AD21327" s="73"/>
      <c r="AE21327" s="74"/>
      <c r="AF21327" s="74"/>
      <c r="BX21327" s="73"/>
      <c r="BY21327" s="74"/>
      <c r="BZ21327" s="74"/>
      <c r="CA21327" s="74"/>
      <c r="CF21327" s="79"/>
      <c r="CL21327" s="79"/>
    </row>
    <row r="21328" spans="30:90">
      <c r="AD21328" s="73"/>
      <c r="AE21328" s="74"/>
      <c r="AF21328" s="74"/>
      <c r="BX21328" s="73"/>
      <c r="BY21328" s="74"/>
      <c r="BZ21328" s="74"/>
      <c r="CA21328" s="74"/>
      <c r="CF21328" s="79"/>
      <c r="CL21328" s="79"/>
    </row>
    <row r="21329" spans="30:90">
      <c r="AD21329" s="73"/>
      <c r="AE21329" s="74"/>
      <c r="AF21329" s="74"/>
      <c r="BX21329" s="73"/>
      <c r="BY21329" s="74"/>
      <c r="BZ21329" s="74"/>
      <c r="CA21329" s="74"/>
      <c r="CF21329" s="79"/>
      <c r="CL21329" s="79"/>
    </row>
    <row r="21330" spans="30:90">
      <c r="AD21330" s="73"/>
      <c r="AE21330" s="74"/>
      <c r="AF21330" s="74"/>
      <c r="BX21330" s="73"/>
      <c r="BY21330" s="74"/>
      <c r="BZ21330" s="74"/>
      <c r="CA21330" s="74"/>
      <c r="CF21330" s="79"/>
      <c r="CL21330" s="79"/>
    </row>
    <row r="21331" spans="30:90">
      <c r="AD21331" s="73"/>
      <c r="AE21331" s="74"/>
      <c r="AF21331" s="74"/>
      <c r="BX21331" s="73"/>
      <c r="BY21331" s="74"/>
      <c r="BZ21331" s="74"/>
      <c r="CA21331" s="74"/>
      <c r="CF21331" s="79"/>
      <c r="CL21331" s="79"/>
    </row>
    <row r="21332" spans="30:90">
      <c r="AD21332" s="73"/>
      <c r="AE21332" s="74"/>
      <c r="AF21332" s="74"/>
      <c r="BX21332" s="73"/>
      <c r="BY21332" s="74"/>
      <c r="BZ21332" s="74"/>
      <c r="CA21332" s="74"/>
      <c r="CF21332" s="79"/>
      <c r="CL21332" s="79"/>
    </row>
    <row r="21333" spans="30:90">
      <c r="AD21333" s="73"/>
      <c r="AE21333" s="74"/>
      <c r="AF21333" s="74"/>
      <c r="BX21333" s="73"/>
      <c r="BY21333" s="74"/>
      <c r="BZ21333" s="74"/>
      <c r="CA21333" s="74"/>
      <c r="CF21333" s="79"/>
      <c r="CL21333" s="79"/>
    </row>
    <row r="21334" spans="30:90">
      <c r="AD21334" s="73"/>
      <c r="AE21334" s="74"/>
      <c r="AF21334" s="74"/>
      <c r="BX21334" s="73"/>
      <c r="BY21334" s="74"/>
      <c r="BZ21334" s="74"/>
      <c r="CA21334" s="74"/>
      <c r="CF21334" s="79"/>
      <c r="CL21334" s="79"/>
    </row>
    <row r="21335" spans="30:90">
      <c r="AD21335" s="73"/>
      <c r="AE21335" s="74"/>
      <c r="AF21335" s="74"/>
      <c r="BX21335" s="73"/>
      <c r="BY21335" s="74"/>
      <c r="BZ21335" s="74"/>
      <c r="CA21335" s="74"/>
      <c r="CF21335" s="79"/>
      <c r="CL21335" s="79"/>
    </row>
    <row r="21336" spans="30:90">
      <c r="AD21336" s="73"/>
      <c r="AE21336" s="74"/>
      <c r="AF21336" s="74"/>
      <c r="BX21336" s="73"/>
      <c r="BY21336" s="74"/>
      <c r="BZ21336" s="74"/>
      <c r="CA21336" s="74"/>
      <c r="CF21336" s="79"/>
      <c r="CL21336" s="79"/>
    </row>
    <row r="21337" spans="30:90">
      <c r="AD21337" s="73"/>
      <c r="AE21337" s="74"/>
      <c r="AF21337" s="74"/>
      <c r="BX21337" s="73"/>
      <c r="BY21337" s="74"/>
      <c r="BZ21337" s="74"/>
      <c r="CA21337" s="74"/>
      <c r="CF21337" s="79"/>
      <c r="CL21337" s="79"/>
    </row>
    <row r="21338" spans="30:90">
      <c r="AD21338" s="73"/>
      <c r="AE21338" s="74"/>
      <c r="AF21338" s="74"/>
      <c r="BX21338" s="73"/>
      <c r="BY21338" s="74"/>
      <c r="BZ21338" s="74"/>
      <c r="CA21338" s="74"/>
      <c r="CF21338" s="79"/>
      <c r="CL21338" s="79"/>
    </row>
    <row r="21339" spans="30:90">
      <c r="AD21339" s="73"/>
      <c r="AE21339" s="74"/>
      <c r="AF21339" s="74"/>
      <c r="BX21339" s="73"/>
      <c r="BY21339" s="74"/>
      <c r="BZ21339" s="74"/>
      <c r="CA21339" s="74"/>
      <c r="CF21339" s="79"/>
      <c r="CL21339" s="79"/>
    </row>
    <row r="21340" spans="30:90">
      <c r="AD21340" s="73"/>
      <c r="AE21340" s="74"/>
      <c r="AF21340" s="74"/>
      <c r="BX21340" s="73"/>
      <c r="BY21340" s="74"/>
      <c r="BZ21340" s="74"/>
      <c r="CA21340" s="74"/>
      <c r="CF21340" s="79"/>
      <c r="CL21340" s="79"/>
    </row>
    <row r="21341" spans="30:90">
      <c r="AD21341" s="73"/>
      <c r="AE21341" s="74"/>
      <c r="AF21341" s="74"/>
      <c r="BX21341" s="73"/>
      <c r="BY21341" s="74"/>
      <c r="BZ21341" s="74"/>
      <c r="CA21341" s="74"/>
      <c r="CF21341" s="79"/>
      <c r="CL21341" s="79"/>
    </row>
    <row r="21342" spans="30:90">
      <c r="AD21342" s="73"/>
      <c r="AE21342" s="74"/>
      <c r="AF21342" s="74"/>
      <c r="BX21342" s="73"/>
      <c r="BY21342" s="74"/>
      <c r="BZ21342" s="74"/>
      <c r="CA21342" s="74"/>
      <c r="CF21342" s="79"/>
      <c r="CL21342" s="79"/>
    </row>
    <row r="21343" spans="30:90">
      <c r="AD21343" s="73"/>
      <c r="AE21343" s="74"/>
      <c r="AF21343" s="74"/>
      <c r="BX21343" s="73"/>
      <c r="BY21343" s="74"/>
      <c r="BZ21343" s="74"/>
      <c r="CA21343" s="74"/>
      <c r="CF21343" s="79"/>
      <c r="CL21343" s="79"/>
    </row>
    <row r="21344" spans="30:90">
      <c r="AD21344" s="73"/>
      <c r="AE21344" s="74"/>
      <c r="AF21344" s="74"/>
      <c r="BX21344" s="73"/>
      <c r="BY21344" s="74"/>
      <c r="BZ21344" s="74"/>
      <c r="CA21344" s="74"/>
      <c r="CF21344" s="79"/>
      <c r="CL21344" s="79"/>
    </row>
    <row r="21345" spans="30:90">
      <c r="AD21345" s="73"/>
      <c r="AE21345" s="74"/>
      <c r="AF21345" s="74"/>
      <c r="BX21345" s="73"/>
      <c r="BY21345" s="74"/>
      <c r="BZ21345" s="74"/>
      <c r="CA21345" s="74"/>
      <c r="CF21345" s="79"/>
      <c r="CL21345" s="79"/>
    </row>
    <row r="21346" spans="30:90">
      <c r="AD21346" s="73"/>
      <c r="AE21346" s="74"/>
      <c r="AF21346" s="74"/>
      <c r="BX21346" s="73"/>
      <c r="BY21346" s="74"/>
      <c r="BZ21346" s="74"/>
      <c r="CA21346" s="74"/>
      <c r="CF21346" s="79"/>
      <c r="CL21346" s="79"/>
    </row>
    <row r="21347" spans="30:90">
      <c r="AD21347" s="73"/>
      <c r="AE21347" s="74"/>
      <c r="AF21347" s="74"/>
      <c r="BX21347" s="73"/>
      <c r="BY21347" s="74"/>
      <c r="BZ21347" s="74"/>
      <c r="CA21347" s="74"/>
      <c r="CF21347" s="79"/>
      <c r="CL21347" s="79"/>
    </row>
    <row r="21348" spans="30:90">
      <c r="AD21348" s="73"/>
      <c r="AE21348" s="74"/>
      <c r="AF21348" s="74"/>
      <c r="BX21348" s="73"/>
      <c r="BY21348" s="74"/>
      <c r="BZ21348" s="74"/>
      <c r="CA21348" s="74"/>
      <c r="CF21348" s="79"/>
      <c r="CL21348" s="79"/>
    </row>
    <row r="21349" spans="30:90">
      <c r="AD21349" s="73"/>
      <c r="AE21349" s="74"/>
      <c r="AF21349" s="74"/>
      <c r="BX21349" s="73"/>
      <c r="BY21349" s="74"/>
      <c r="BZ21349" s="74"/>
      <c r="CA21349" s="74"/>
      <c r="CF21349" s="79"/>
      <c r="CL21349" s="79"/>
    </row>
    <row r="21350" spans="30:90">
      <c r="AD21350" s="73"/>
      <c r="AE21350" s="74"/>
      <c r="AF21350" s="74"/>
      <c r="BX21350" s="73"/>
      <c r="BY21350" s="74"/>
      <c r="BZ21350" s="74"/>
      <c r="CA21350" s="74"/>
      <c r="CF21350" s="79"/>
      <c r="CL21350" s="79"/>
    </row>
    <row r="21351" spans="30:90">
      <c r="AD21351" s="73"/>
      <c r="AE21351" s="74"/>
      <c r="AF21351" s="74"/>
      <c r="BX21351" s="73"/>
      <c r="BY21351" s="74"/>
      <c r="BZ21351" s="74"/>
      <c r="CA21351" s="74"/>
      <c r="CF21351" s="79"/>
      <c r="CL21351" s="79"/>
    </row>
    <row r="21352" spans="30:90">
      <c r="AD21352" s="73"/>
      <c r="AE21352" s="74"/>
      <c r="AF21352" s="74"/>
      <c r="BX21352" s="73"/>
      <c r="BY21352" s="74"/>
      <c r="BZ21352" s="74"/>
      <c r="CA21352" s="74"/>
      <c r="CF21352" s="79"/>
      <c r="CL21352" s="79"/>
    </row>
    <row r="21353" spans="30:90">
      <c r="AD21353" s="73"/>
      <c r="AE21353" s="74"/>
      <c r="AF21353" s="74"/>
      <c r="BX21353" s="73"/>
      <c r="BY21353" s="74"/>
      <c r="BZ21353" s="74"/>
      <c r="CA21353" s="74"/>
      <c r="CF21353" s="79"/>
      <c r="CL21353" s="79"/>
    </row>
    <row r="21354" spans="30:90">
      <c r="AD21354" s="73"/>
      <c r="AE21354" s="74"/>
      <c r="AF21354" s="74"/>
      <c r="BX21354" s="73"/>
      <c r="BY21354" s="74"/>
      <c r="BZ21354" s="74"/>
      <c r="CA21354" s="74"/>
      <c r="CF21354" s="79"/>
      <c r="CL21354" s="79"/>
    </row>
    <row r="21355" spans="30:90">
      <c r="AD21355" s="73"/>
      <c r="AE21355" s="74"/>
      <c r="AF21355" s="74"/>
      <c r="BX21355" s="73"/>
      <c r="BY21355" s="74"/>
      <c r="BZ21355" s="74"/>
      <c r="CA21355" s="74"/>
      <c r="CF21355" s="79"/>
      <c r="CL21355" s="79"/>
    </row>
    <row r="21356" spans="30:90">
      <c r="AD21356" s="73"/>
      <c r="AE21356" s="74"/>
      <c r="AF21356" s="74"/>
      <c r="BX21356" s="73"/>
      <c r="BY21356" s="74"/>
      <c r="BZ21356" s="74"/>
      <c r="CA21356" s="74"/>
      <c r="CF21356" s="79"/>
      <c r="CL21356" s="79"/>
    </row>
    <row r="21357" spans="30:90">
      <c r="AD21357" s="73"/>
      <c r="AE21357" s="74"/>
      <c r="AF21357" s="74"/>
      <c r="BX21357" s="73"/>
      <c r="BY21357" s="74"/>
      <c r="BZ21357" s="74"/>
      <c r="CA21357" s="74"/>
      <c r="CF21357" s="79"/>
      <c r="CL21357" s="79"/>
    </row>
    <row r="21358" spans="30:90">
      <c r="AD21358" s="73"/>
      <c r="AE21358" s="74"/>
      <c r="AF21358" s="74"/>
      <c r="BX21358" s="73"/>
      <c r="BY21358" s="74"/>
      <c r="BZ21358" s="74"/>
      <c r="CA21358" s="74"/>
      <c r="CF21358" s="79"/>
      <c r="CL21358" s="79"/>
    </row>
    <row r="21359" spans="30:90">
      <c r="AD21359" s="73"/>
      <c r="AE21359" s="74"/>
      <c r="AF21359" s="74"/>
      <c r="BX21359" s="73"/>
      <c r="BY21359" s="74"/>
      <c r="BZ21359" s="74"/>
      <c r="CA21359" s="74"/>
      <c r="CF21359" s="79"/>
      <c r="CL21359" s="79"/>
    </row>
    <row r="21360" spans="30:90">
      <c r="AD21360" s="73"/>
      <c r="AE21360" s="74"/>
      <c r="AF21360" s="74"/>
      <c r="BX21360" s="73"/>
      <c r="BY21360" s="74"/>
      <c r="BZ21360" s="74"/>
      <c r="CA21360" s="74"/>
      <c r="CF21360" s="79"/>
      <c r="CL21360" s="79"/>
    </row>
    <row r="21361" spans="30:90">
      <c r="AD21361" s="73"/>
      <c r="AE21361" s="74"/>
      <c r="AF21361" s="74"/>
      <c r="BX21361" s="73"/>
      <c r="BY21361" s="74"/>
      <c r="BZ21361" s="74"/>
      <c r="CA21361" s="74"/>
      <c r="CF21361" s="79"/>
      <c r="CL21361" s="79"/>
    </row>
    <row r="21362" spans="30:90">
      <c r="AD21362" s="73"/>
      <c r="AE21362" s="74"/>
      <c r="AF21362" s="74"/>
      <c r="BX21362" s="73"/>
      <c r="BY21362" s="74"/>
      <c r="BZ21362" s="74"/>
      <c r="CA21362" s="74"/>
      <c r="CF21362" s="79"/>
      <c r="CL21362" s="79"/>
    </row>
    <row r="21363" spans="30:90">
      <c r="AD21363" s="73"/>
      <c r="AE21363" s="74"/>
      <c r="AF21363" s="74"/>
      <c r="BX21363" s="73"/>
      <c r="BY21363" s="74"/>
      <c r="BZ21363" s="74"/>
      <c r="CA21363" s="74"/>
      <c r="CF21363" s="79"/>
      <c r="CL21363" s="79"/>
    </row>
    <row r="21364" spans="30:90">
      <c r="AD21364" s="73"/>
      <c r="AE21364" s="74"/>
      <c r="AF21364" s="74"/>
      <c r="BX21364" s="73"/>
      <c r="BY21364" s="74"/>
      <c r="BZ21364" s="74"/>
      <c r="CA21364" s="74"/>
      <c r="CF21364" s="79"/>
      <c r="CL21364" s="79"/>
    </row>
    <row r="21365" spans="30:90">
      <c r="AD21365" s="73"/>
      <c r="AE21365" s="74"/>
      <c r="AF21365" s="74"/>
      <c r="BX21365" s="73"/>
      <c r="BY21365" s="74"/>
      <c r="BZ21365" s="74"/>
      <c r="CA21365" s="74"/>
      <c r="CF21365" s="79"/>
      <c r="CL21365" s="79"/>
    </row>
    <row r="21366" spans="30:90">
      <c r="AD21366" s="73"/>
      <c r="AE21366" s="74"/>
      <c r="AF21366" s="74"/>
      <c r="BX21366" s="73"/>
      <c r="BY21366" s="74"/>
      <c r="BZ21366" s="74"/>
      <c r="CA21366" s="74"/>
      <c r="CF21366" s="79"/>
      <c r="CL21366" s="79"/>
    </row>
    <row r="21367" spans="30:90">
      <c r="AD21367" s="73"/>
      <c r="AE21367" s="74"/>
      <c r="AF21367" s="74"/>
      <c r="BX21367" s="73"/>
      <c r="BY21367" s="74"/>
      <c r="BZ21367" s="74"/>
      <c r="CA21367" s="74"/>
      <c r="CF21367" s="79"/>
      <c r="CL21367" s="79"/>
    </row>
    <row r="21368" spans="30:90">
      <c r="AD21368" s="73"/>
      <c r="AE21368" s="74"/>
      <c r="AF21368" s="74"/>
      <c r="BX21368" s="73"/>
      <c r="BY21368" s="74"/>
      <c r="BZ21368" s="74"/>
      <c r="CA21368" s="74"/>
      <c r="CF21368" s="79"/>
      <c r="CL21368" s="79"/>
    </row>
    <row r="21369" spans="30:90">
      <c r="AD21369" s="73"/>
      <c r="AE21369" s="74"/>
      <c r="AF21369" s="74"/>
      <c r="BX21369" s="73"/>
      <c r="BY21369" s="74"/>
      <c r="BZ21369" s="74"/>
      <c r="CA21369" s="74"/>
      <c r="CF21369" s="79"/>
      <c r="CL21369" s="79"/>
    </row>
    <row r="21370" spans="30:90">
      <c r="AD21370" s="73"/>
      <c r="AE21370" s="74"/>
      <c r="AF21370" s="74"/>
      <c r="BX21370" s="73"/>
      <c r="BY21370" s="74"/>
      <c r="BZ21370" s="74"/>
      <c r="CA21370" s="74"/>
      <c r="CF21370" s="79"/>
      <c r="CL21370" s="79"/>
    </row>
    <row r="21371" spans="30:90">
      <c r="AD21371" s="73"/>
      <c r="AE21371" s="74"/>
      <c r="AF21371" s="74"/>
      <c r="BX21371" s="73"/>
      <c r="BY21371" s="74"/>
      <c r="BZ21371" s="74"/>
      <c r="CA21371" s="74"/>
      <c r="CF21371" s="79"/>
      <c r="CL21371" s="79"/>
    </row>
    <row r="21372" spans="30:90">
      <c r="AD21372" s="73"/>
      <c r="AE21372" s="74"/>
      <c r="AF21372" s="74"/>
      <c r="BX21372" s="73"/>
      <c r="BY21372" s="74"/>
      <c r="BZ21372" s="74"/>
      <c r="CA21372" s="74"/>
      <c r="CF21372" s="79"/>
      <c r="CL21372" s="79"/>
    </row>
    <row r="21373" spans="30:90">
      <c r="AD21373" s="73"/>
      <c r="AE21373" s="74"/>
      <c r="AF21373" s="74"/>
      <c r="BX21373" s="73"/>
      <c r="BY21373" s="74"/>
      <c r="BZ21373" s="74"/>
      <c r="CA21373" s="74"/>
      <c r="CF21373" s="79"/>
      <c r="CL21373" s="79"/>
    </row>
    <row r="21374" spans="30:90">
      <c r="AD21374" s="73"/>
      <c r="AE21374" s="74"/>
      <c r="AF21374" s="74"/>
      <c r="BX21374" s="73"/>
      <c r="BY21374" s="74"/>
      <c r="BZ21374" s="74"/>
      <c r="CA21374" s="74"/>
      <c r="CF21374" s="79"/>
      <c r="CL21374" s="79"/>
    </row>
    <row r="21375" spans="30:90">
      <c r="AD21375" s="73"/>
      <c r="AE21375" s="74"/>
      <c r="AF21375" s="74"/>
      <c r="BX21375" s="73"/>
      <c r="BY21375" s="74"/>
      <c r="BZ21375" s="74"/>
      <c r="CA21375" s="74"/>
      <c r="CF21375" s="79"/>
      <c r="CL21375" s="79"/>
    </row>
    <row r="21376" spans="30:90">
      <c r="AD21376" s="73"/>
      <c r="AE21376" s="74"/>
      <c r="AF21376" s="74"/>
      <c r="BX21376" s="73"/>
      <c r="BY21376" s="74"/>
      <c r="BZ21376" s="74"/>
      <c r="CA21376" s="74"/>
      <c r="CF21376" s="79"/>
      <c r="CL21376" s="79"/>
    </row>
    <row r="21377" spans="30:90">
      <c r="AD21377" s="73"/>
      <c r="AE21377" s="74"/>
      <c r="AF21377" s="74"/>
      <c r="BX21377" s="73"/>
      <c r="BY21377" s="74"/>
      <c r="BZ21377" s="74"/>
      <c r="CA21377" s="74"/>
      <c r="CF21377" s="79"/>
      <c r="CL21377" s="79"/>
    </row>
    <row r="21378" spans="30:90">
      <c r="AD21378" s="73"/>
      <c r="AE21378" s="74"/>
      <c r="AF21378" s="74"/>
      <c r="BX21378" s="73"/>
      <c r="BY21378" s="74"/>
      <c r="BZ21378" s="74"/>
      <c r="CA21378" s="74"/>
      <c r="CF21378" s="79"/>
      <c r="CL21378" s="79"/>
    </row>
    <row r="21379" spans="30:90">
      <c r="AD21379" s="73"/>
      <c r="AE21379" s="74"/>
      <c r="AF21379" s="74"/>
      <c r="BX21379" s="73"/>
      <c r="BY21379" s="74"/>
      <c r="BZ21379" s="74"/>
      <c r="CA21379" s="74"/>
      <c r="CF21379" s="79"/>
      <c r="CL21379" s="79"/>
    </row>
    <row r="21380" spans="30:90">
      <c r="AD21380" s="73"/>
      <c r="AE21380" s="74"/>
      <c r="AF21380" s="74"/>
      <c r="BX21380" s="73"/>
      <c r="BY21380" s="74"/>
      <c r="BZ21380" s="74"/>
      <c r="CA21380" s="74"/>
      <c r="CF21380" s="79"/>
      <c r="CL21380" s="79"/>
    </row>
    <row r="21381" spans="30:90">
      <c r="AD21381" s="73"/>
      <c r="AE21381" s="74"/>
      <c r="AF21381" s="74"/>
      <c r="BX21381" s="73"/>
      <c r="BY21381" s="74"/>
      <c r="BZ21381" s="74"/>
      <c r="CA21381" s="74"/>
      <c r="CF21381" s="79"/>
      <c r="CL21381" s="79"/>
    </row>
    <row r="21382" spans="30:90">
      <c r="AD21382" s="73"/>
      <c r="AE21382" s="74"/>
      <c r="AF21382" s="74"/>
      <c r="BX21382" s="73"/>
      <c r="BY21382" s="74"/>
      <c r="BZ21382" s="74"/>
      <c r="CA21382" s="74"/>
      <c r="CF21382" s="79"/>
      <c r="CL21382" s="79"/>
    </row>
    <row r="21383" spans="30:90">
      <c r="AD21383" s="73"/>
      <c r="AE21383" s="74"/>
      <c r="AF21383" s="74"/>
      <c r="BX21383" s="73"/>
      <c r="BY21383" s="74"/>
      <c r="BZ21383" s="74"/>
      <c r="CA21383" s="74"/>
      <c r="CF21383" s="79"/>
      <c r="CL21383" s="79"/>
    </row>
    <row r="21384" spans="30:90">
      <c r="AD21384" s="73"/>
      <c r="AE21384" s="74"/>
      <c r="AF21384" s="74"/>
      <c r="BX21384" s="73"/>
      <c r="BY21384" s="74"/>
      <c r="BZ21384" s="74"/>
      <c r="CA21384" s="74"/>
      <c r="CF21384" s="79"/>
      <c r="CL21384" s="79"/>
    </row>
    <row r="21385" spans="30:90">
      <c r="AD21385" s="73"/>
      <c r="AE21385" s="74"/>
      <c r="AF21385" s="74"/>
      <c r="BX21385" s="73"/>
      <c r="BY21385" s="74"/>
      <c r="BZ21385" s="74"/>
      <c r="CA21385" s="74"/>
      <c r="CF21385" s="79"/>
      <c r="CL21385" s="79"/>
    </row>
    <row r="21386" spans="30:90">
      <c r="AD21386" s="73"/>
      <c r="AE21386" s="74"/>
      <c r="AF21386" s="74"/>
      <c r="BX21386" s="73"/>
      <c r="BY21386" s="74"/>
      <c r="BZ21386" s="74"/>
      <c r="CA21386" s="74"/>
      <c r="CF21386" s="79"/>
      <c r="CL21386" s="79"/>
    </row>
    <row r="21387" spans="30:90">
      <c r="AD21387" s="73"/>
      <c r="AE21387" s="74"/>
      <c r="AF21387" s="74"/>
      <c r="BX21387" s="73"/>
      <c r="BY21387" s="74"/>
      <c r="BZ21387" s="74"/>
      <c r="CA21387" s="74"/>
      <c r="CF21387" s="79"/>
      <c r="CL21387" s="79"/>
    </row>
    <row r="21388" spans="30:90">
      <c r="AD21388" s="73"/>
      <c r="AE21388" s="74"/>
      <c r="AF21388" s="74"/>
      <c r="BX21388" s="73"/>
      <c r="BY21388" s="74"/>
      <c r="BZ21388" s="74"/>
      <c r="CA21388" s="74"/>
      <c r="CF21388" s="79"/>
      <c r="CL21388" s="79"/>
    </row>
    <row r="21389" spans="30:90">
      <c r="AD21389" s="73"/>
      <c r="AE21389" s="74"/>
      <c r="AF21389" s="74"/>
      <c r="BX21389" s="73"/>
      <c r="BY21389" s="74"/>
      <c r="BZ21389" s="74"/>
      <c r="CA21389" s="74"/>
      <c r="CF21389" s="79"/>
      <c r="CL21389" s="79"/>
    </row>
    <row r="21390" spans="30:90">
      <c r="AD21390" s="73"/>
      <c r="AE21390" s="74"/>
      <c r="AF21390" s="74"/>
      <c r="BX21390" s="73"/>
      <c r="BY21390" s="74"/>
      <c r="BZ21390" s="74"/>
      <c r="CA21390" s="74"/>
      <c r="CF21390" s="79"/>
      <c r="CL21390" s="79"/>
    </row>
    <row r="21391" spans="30:90">
      <c r="AD21391" s="73"/>
      <c r="AE21391" s="74"/>
      <c r="AF21391" s="74"/>
      <c r="BX21391" s="73"/>
      <c r="BY21391" s="74"/>
      <c r="BZ21391" s="74"/>
      <c r="CA21391" s="74"/>
      <c r="CF21391" s="79"/>
      <c r="CL21391" s="79"/>
    </row>
    <row r="21392" spans="30:90">
      <c r="AD21392" s="73"/>
      <c r="AE21392" s="74"/>
      <c r="AF21392" s="74"/>
      <c r="BX21392" s="73"/>
      <c r="BY21392" s="74"/>
      <c r="BZ21392" s="74"/>
      <c r="CA21392" s="74"/>
      <c r="CF21392" s="79"/>
      <c r="CL21392" s="79"/>
    </row>
    <row r="21393" spans="30:90">
      <c r="AD21393" s="73"/>
      <c r="AE21393" s="74"/>
      <c r="AF21393" s="74"/>
      <c r="BX21393" s="73"/>
      <c r="BY21393" s="74"/>
      <c r="BZ21393" s="74"/>
      <c r="CA21393" s="74"/>
      <c r="CF21393" s="79"/>
      <c r="CL21393" s="79"/>
    </row>
    <row r="21394" spans="30:90">
      <c r="AD21394" s="73"/>
      <c r="AE21394" s="74"/>
      <c r="AF21394" s="74"/>
      <c r="BX21394" s="73"/>
      <c r="BY21394" s="74"/>
      <c r="BZ21394" s="74"/>
      <c r="CA21394" s="74"/>
      <c r="CF21394" s="79"/>
      <c r="CL21394" s="79"/>
    </row>
    <row r="21395" spans="30:90">
      <c r="AD21395" s="73"/>
      <c r="AE21395" s="74"/>
      <c r="AF21395" s="74"/>
      <c r="BX21395" s="73"/>
      <c r="BY21395" s="74"/>
      <c r="BZ21395" s="74"/>
      <c r="CA21395" s="74"/>
      <c r="CF21395" s="79"/>
      <c r="CL21395" s="79"/>
    </row>
    <row r="21396" spans="30:90">
      <c r="AD21396" s="73"/>
      <c r="AE21396" s="74"/>
      <c r="AF21396" s="74"/>
      <c r="BX21396" s="73"/>
      <c r="BY21396" s="74"/>
      <c r="BZ21396" s="74"/>
      <c r="CA21396" s="74"/>
      <c r="CF21396" s="79"/>
      <c r="CL21396" s="79"/>
    </row>
    <row r="21397" spans="30:90">
      <c r="AD21397" s="73"/>
      <c r="AE21397" s="74"/>
      <c r="AF21397" s="74"/>
      <c r="BX21397" s="73"/>
      <c r="BY21397" s="74"/>
      <c r="BZ21397" s="74"/>
      <c r="CA21397" s="74"/>
      <c r="CF21397" s="79"/>
      <c r="CL21397" s="79"/>
    </row>
    <row r="21398" spans="30:90">
      <c r="AD21398" s="73"/>
      <c r="AE21398" s="74"/>
      <c r="AF21398" s="74"/>
      <c r="BX21398" s="73"/>
      <c r="BY21398" s="74"/>
      <c r="BZ21398" s="74"/>
      <c r="CA21398" s="74"/>
      <c r="CF21398" s="79"/>
      <c r="CL21398" s="79"/>
    </row>
    <row r="21399" spans="30:90">
      <c r="AD21399" s="73"/>
      <c r="AE21399" s="74"/>
      <c r="AF21399" s="74"/>
      <c r="BX21399" s="73"/>
      <c r="BY21399" s="74"/>
      <c r="BZ21399" s="74"/>
      <c r="CA21399" s="74"/>
      <c r="CF21399" s="79"/>
      <c r="CL21399" s="79"/>
    </row>
    <row r="21400" spans="30:90">
      <c r="AD21400" s="73"/>
      <c r="AE21400" s="74"/>
      <c r="AF21400" s="74"/>
      <c r="BX21400" s="73"/>
      <c r="BY21400" s="74"/>
      <c r="BZ21400" s="74"/>
      <c r="CA21400" s="74"/>
      <c r="CF21400" s="79"/>
      <c r="CL21400" s="79"/>
    </row>
    <row r="21401" spans="30:90">
      <c r="AD21401" s="73"/>
      <c r="AE21401" s="74"/>
      <c r="AF21401" s="74"/>
      <c r="BX21401" s="73"/>
      <c r="BY21401" s="74"/>
      <c r="BZ21401" s="74"/>
      <c r="CA21401" s="74"/>
      <c r="CF21401" s="79"/>
      <c r="CL21401" s="79"/>
    </row>
    <row r="21402" spans="30:90">
      <c r="AD21402" s="73"/>
      <c r="AE21402" s="74"/>
      <c r="AF21402" s="74"/>
      <c r="BX21402" s="73"/>
      <c r="BY21402" s="74"/>
      <c r="BZ21402" s="74"/>
      <c r="CA21402" s="74"/>
      <c r="CF21402" s="79"/>
      <c r="CL21402" s="79"/>
    </row>
    <row r="21403" spans="30:90">
      <c r="AD21403" s="73"/>
      <c r="AE21403" s="74"/>
      <c r="AF21403" s="74"/>
      <c r="BX21403" s="73"/>
      <c r="BY21403" s="74"/>
      <c r="BZ21403" s="74"/>
      <c r="CA21403" s="74"/>
      <c r="CF21403" s="79"/>
      <c r="CL21403" s="79"/>
    </row>
    <row r="21404" spans="30:90">
      <c r="AD21404" s="73"/>
      <c r="AE21404" s="74"/>
      <c r="AF21404" s="74"/>
      <c r="BX21404" s="73"/>
      <c r="BY21404" s="74"/>
      <c r="BZ21404" s="74"/>
      <c r="CA21404" s="74"/>
      <c r="CF21404" s="79"/>
      <c r="CL21404" s="79"/>
    </row>
    <row r="21405" spans="30:90">
      <c r="AD21405" s="73"/>
      <c r="AE21405" s="74"/>
      <c r="AF21405" s="74"/>
      <c r="BX21405" s="73"/>
      <c r="BY21405" s="74"/>
      <c r="BZ21405" s="74"/>
      <c r="CA21405" s="74"/>
      <c r="CF21405" s="79"/>
      <c r="CL21405" s="79"/>
    </row>
    <row r="21406" spans="30:90">
      <c r="AD21406" s="73"/>
      <c r="AE21406" s="74"/>
      <c r="AF21406" s="74"/>
      <c r="BX21406" s="73"/>
      <c r="BY21406" s="74"/>
      <c r="BZ21406" s="74"/>
      <c r="CA21406" s="74"/>
      <c r="CF21406" s="79"/>
      <c r="CL21406" s="79"/>
    </row>
    <row r="21407" spans="30:90">
      <c r="AD21407" s="73"/>
      <c r="AE21407" s="74"/>
      <c r="AF21407" s="74"/>
      <c r="BX21407" s="73"/>
      <c r="BY21407" s="74"/>
      <c r="BZ21407" s="74"/>
      <c r="CA21407" s="74"/>
      <c r="CF21407" s="79"/>
      <c r="CL21407" s="79"/>
    </row>
    <row r="21408" spans="30:90">
      <c r="AD21408" s="73"/>
      <c r="AE21408" s="74"/>
      <c r="AF21408" s="74"/>
      <c r="BX21408" s="73"/>
      <c r="BY21408" s="74"/>
      <c r="BZ21408" s="74"/>
      <c r="CA21408" s="74"/>
      <c r="CF21408" s="79"/>
      <c r="CL21408" s="79"/>
    </row>
    <row r="21409" spans="30:90">
      <c r="AD21409" s="73"/>
      <c r="AE21409" s="74"/>
      <c r="AF21409" s="74"/>
      <c r="BX21409" s="73"/>
      <c r="BY21409" s="74"/>
      <c r="BZ21409" s="74"/>
      <c r="CA21409" s="74"/>
      <c r="CF21409" s="79"/>
      <c r="CL21409" s="79"/>
    </row>
    <row r="21410" spans="30:90">
      <c r="AD21410" s="73"/>
      <c r="AE21410" s="74"/>
      <c r="AF21410" s="74"/>
      <c r="BX21410" s="73"/>
      <c r="BY21410" s="74"/>
      <c r="BZ21410" s="74"/>
      <c r="CA21410" s="74"/>
      <c r="CF21410" s="79"/>
      <c r="CL21410" s="79"/>
    </row>
    <row r="21411" spans="30:90">
      <c r="AD21411" s="73"/>
      <c r="AE21411" s="74"/>
      <c r="AF21411" s="74"/>
      <c r="BX21411" s="73"/>
      <c r="BY21411" s="74"/>
      <c r="BZ21411" s="74"/>
      <c r="CA21411" s="74"/>
      <c r="CF21411" s="79"/>
      <c r="CL21411" s="79"/>
    </row>
    <row r="21412" spans="30:90">
      <c r="AD21412" s="73"/>
      <c r="AE21412" s="74"/>
      <c r="AF21412" s="74"/>
      <c r="BX21412" s="73"/>
      <c r="BY21412" s="74"/>
      <c r="BZ21412" s="74"/>
      <c r="CA21412" s="74"/>
      <c r="CF21412" s="79"/>
      <c r="CL21412" s="79"/>
    </row>
    <row r="21413" spans="30:90">
      <c r="AD21413" s="73"/>
      <c r="AE21413" s="74"/>
      <c r="AF21413" s="74"/>
      <c r="BX21413" s="73"/>
      <c r="BY21413" s="74"/>
      <c r="BZ21413" s="74"/>
      <c r="CA21413" s="74"/>
      <c r="CF21413" s="79"/>
      <c r="CL21413" s="79"/>
    </row>
    <row r="21414" spans="30:90">
      <c r="AD21414" s="73"/>
      <c r="AE21414" s="74"/>
      <c r="AF21414" s="74"/>
      <c r="BX21414" s="73"/>
      <c r="BY21414" s="74"/>
      <c r="BZ21414" s="74"/>
      <c r="CA21414" s="74"/>
      <c r="CF21414" s="79"/>
      <c r="CL21414" s="79"/>
    </row>
    <row r="21415" spans="30:90">
      <c r="AD21415" s="73"/>
      <c r="AE21415" s="74"/>
      <c r="AF21415" s="74"/>
      <c r="BX21415" s="73"/>
      <c r="BY21415" s="74"/>
      <c r="BZ21415" s="74"/>
      <c r="CA21415" s="74"/>
      <c r="CF21415" s="79"/>
      <c r="CL21415" s="79"/>
    </row>
    <row r="21416" spans="30:90">
      <c r="AD21416" s="73"/>
      <c r="AE21416" s="74"/>
      <c r="AF21416" s="74"/>
      <c r="BX21416" s="73"/>
      <c r="BY21416" s="74"/>
      <c r="BZ21416" s="74"/>
      <c r="CA21416" s="74"/>
      <c r="CF21416" s="79"/>
      <c r="CL21416" s="79"/>
    </row>
    <row r="21417" spans="30:90">
      <c r="AD21417" s="73"/>
      <c r="AE21417" s="74"/>
      <c r="AF21417" s="74"/>
      <c r="BX21417" s="73"/>
      <c r="BY21417" s="74"/>
      <c r="BZ21417" s="74"/>
      <c r="CA21417" s="74"/>
      <c r="CF21417" s="79"/>
      <c r="CL21417" s="79"/>
    </row>
    <row r="21418" spans="30:90">
      <c r="AD21418" s="73"/>
      <c r="AE21418" s="74"/>
      <c r="AF21418" s="74"/>
      <c r="BX21418" s="73"/>
      <c r="BY21418" s="74"/>
      <c r="BZ21418" s="74"/>
      <c r="CA21418" s="74"/>
      <c r="CF21418" s="79"/>
      <c r="CL21418" s="79"/>
    </row>
    <row r="21419" spans="30:90">
      <c r="AD21419" s="73"/>
      <c r="AE21419" s="74"/>
      <c r="AF21419" s="74"/>
      <c r="BX21419" s="73"/>
      <c r="BY21419" s="74"/>
      <c r="BZ21419" s="74"/>
      <c r="CA21419" s="74"/>
      <c r="CF21419" s="79"/>
      <c r="CL21419" s="79"/>
    </row>
    <row r="21420" spans="30:90">
      <c r="AD21420" s="73"/>
      <c r="AE21420" s="74"/>
      <c r="AF21420" s="74"/>
      <c r="BX21420" s="73"/>
      <c r="BY21420" s="74"/>
      <c r="BZ21420" s="74"/>
      <c r="CA21420" s="74"/>
      <c r="CF21420" s="79"/>
      <c r="CL21420" s="79"/>
    </row>
    <row r="21421" spans="30:90">
      <c r="AD21421" s="73"/>
      <c r="AE21421" s="74"/>
      <c r="AF21421" s="74"/>
      <c r="BX21421" s="73"/>
      <c r="BY21421" s="74"/>
      <c r="BZ21421" s="74"/>
      <c r="CA21421" s="74"/>
      <c r="CF21421" s="79"/>
      <c r="CL21421" s="79"/>
    </row>
    <row r="21422" spans="30:90">
      <c r="AD21422" s="73"/>
      <c r="AE21422" s="74"/>
      <c r="AF21422" s="74"/>
      <c r="BX21422" s="73"/>
      <c r="BY21422" s="74"/>
      <c r="BZ21422" s="74"/>
      <c r="CA21422" s="74"/>
      <c r="CF21422" s="79"/>
      <c r="CL21422" s="79"/>
    </row>
    <row r="21423" spans="30:90">
      <c r="AD21423" s="73"/>
      <c r="AE21423" s="74"/>
      <c r="AF21423" s="74"/>
      <c r="BX21423" s="73"/>
      <c r="BY21423" s="74"/>
      <c r="BZ21423" s="74"/>
      <c r="CA21423" s="74"/>
      <c r="CF21423" s="79"/>
      <c r="CL21423" s="79"/>
    </row>
    <row r="21424" spans="30:90">
      <c r="AD21424" s="73"/>
      <c r="AE21424" s="74"/>
      <c r="AF21424" s="74"/>
      <c r="BX21424" s="73"/>
      <c r="BY21424" s="74"/>
      <c r="BZ21424" s="74"/>
      <c r="CA21424" s="74"/>
      <c r="CF21424" s="79"/>
      <c r="CL21424" s="79"/>
    </row>
    <row r="21425" spans="30:90">
      <c r="AD21425" s="73"/>
      <c r="AE21425" s="74"/>
      <c r="AF21425" s="74"/>
      <c r="BX21425" s="73"/>
      <c r="BY21425" s="74"/>
      <c r="BZ21425" s="74"/>
      <c r="CA21425" s="74"/>
      <c r="CF21425" s="79"/>
      <c r="CL21425" s="79"/>
    </row>
    <row r="21426" spans="30:90">
      <c r="AD21426" s="73"/>
      <c r="AE21426" s="74"/>
      <c r="AF21426" s="74"/>
      <c r="BX21426" s="73"/>
      <c r="BY21426" s="74"/>
      <c r="BZ21426" s="74"/>
      <c r="CA21426" s="74"/>
      <c r="CF21426" s="79"/>
      <c r="CL21426" s="79"/>
    </row>
    <row r="21427" spans="30:90">
      <c r="AD21427" s="73"/>
      <c r="AE21427" s="74"/>
      <c r="AF21427" s="74"/>
      <c r="BX21427" s="73"/>
      <c r="BY21427" s="74"/>
      <c r="BZ21427" s="74"/>
      <c r="CA21427" s="74"/>
      <c r="CF21427" s="79"/>
      <c r="CL21427" s="79"/>
    </row>
    <row r="21428" spans="30:90">
      <c r="AD21428" s="73"/>
      <c r="AE21428" s="74"/>
      <c r="AF21428" s="74"/>
      <c r="BX21428" s="73"/>
      <c r="BY21428" s="74"/>
      <c r="BZ21428" s="74"/>
      <c r="CA21428" s="74"/>
      <c r="CF21428" s="79"/>
      <c r="CL21428" s="79"/>
    </row>
    <row r="21429" spans="30:90">
      <c r="AD21429" s="73"/>
      <c r="AE21429" s="74"/>
      <c r="AF21429" s="74"/>
      <c r="BX21429" s="73"/>
      <c r="BY21429" s="74"/>
      <c r="BZ21429" s="74"/>
      <c r="CA21429" s="74"/>
      <c r="CF21429" s="79"/>
      <c r="CL21429" s="79"/>
    </row>
    <row r="21430" spans="30:90">
      <c r="AD21430" s="73"/>
      <c r="AE21430" s="74"/>
      <c r="AF21430" s="74"/>
      <c r="BX21430" s="73"/>
      <c r="BY21430" s="74"/>
      <c r="BZ21430" s="74"/>
      <c r="CA21430" s="74"/>
      <c r="CF21430" s="79"/>
      <c r="CL21430" s="79"/>
    </row>
    <row r="21431" spans="30:90">
      <c r="AD21431" s="73"/>
      <c r="AE21431" s="74"/>
      <c r="AF21431" s="74"/>
      <c r="BX21431" s="73"/>
      <c r="BY21431" s="74"/>
      <c r="BZ21431" s="74"/>
      <c r="CA21431" s="74"/>
      <c r="CF21431" s="79"/>
      <c r="CL21431" s="79"/>
    </row>
    <row r="21432" spans="30:90">
      <c r="AD21432" s="73"/>
      <c r="AE21432" s="74"/>
      <c r="AF21432" s="74"/>
      <c r="BX21432" s="73"/>
      <c r="BY21432" s="74"/>
      <c r="BZ21432" s="74"/>
      <c r="CA21432" s="74"/>
      <c r="CF21432" s="79"/>
      <c r="CL21432" s="79"/>
    </row>
    <row r="21433" spans="30:90">
      <c r="AD21433" s="73"/>
      <c r="AE21433" s="74"/>
      <c r="AF21433" s="74"/>
      <c r="BX21433" s="73"/>
      <c r="BY21433" s="74"/>
      <c r="BZ21433" s="74"/>
      <c r="CA21433" s="74"/>
      <c r="CF21433" s="79"/>
      <c r="CL21433" s="79"/>
    </row>
    <row r="21434" spans="30:90">
      <c r="AD21434" s="73"/>
      <c r="AE21434" s="74"/>
      <c r="AF21434" s="74"/>
      <c r="BX21434" s="73"/>
      <c r="BY21434" s="74"/>
      <c r="BZ21434" s="74"/>
      <c r="CA21434" s="74"/>
      <c r="CF21434" s="79"/>
      <c r="CL21434" s="79"/>
    </row>
    <row r="21435" spans="30:90">
      <c r="AD21435" s="73"/>
      <c r="AE21435" s="74"/>
      <c r="AF21435" s="74"/>
      <c r="BX21435" s="73"/>
      <c r="BY21435" s="74"/>
      <c r="BZ21435" s="74"/>
      <c r="CA21435" s="74"/>
      <c r="CF21435" s="79"/>
      <c r="CL21435" s="79"/>
    </row>
    <row r="21436" spans="30:90">
      <c r="AD21436" s="73"/>
      <c r="AE21436" s="74"/>
      <c r="AF21436" s="74"/>
      <c r="BX21436" s="73"/>
      <c r="BY21436" s="74"/>
      <c r="BZ21436" s="74"/>
      <c r="CA21436" s="74"/>
      <c r="CF21436" s="79"/>
      <c r="CL21436" s="79"/>
    </row>
    <row r="21437" spans="30:90">
      <c r="AD21437" s="73"/>
      <c r="AE21437" s="74"/>
      <c r="AF21437" s="74"/>
      <c r="BX21437" s="73"/>
      <c r="BY21437" s="74"/>
      <c r="BZ21437" s="74"/>
      <c r="CA21437" s="74"/>
      <c r="CF21437" s="79"/>
      <c r="CL21437" s="79"/>
    </row>
    <row r="21438" spans="30:90">
      <c r="AD21438" s="73"/>
      <c r="AE21438" s="74"/>
      <c r="AF21438" s="74"/>
      <c r="BX21438" s="73"/>
      <c r="BY21438" s="74"/>
      <c r="BZ21438" s="74"/>
      <c r="CA21438" s="74"/>
      <c r="CF21438" s="79"/>
      <c r="CL21438" s="79"/>
    </row>
    <row r="21439" spans="30:90">
      <c r="AD21439" s="73"/>
      <c r="AE21439" s="74"/>
      <c r="AF21439" s="74"/>
      <c r="BX21439" s="73"/>
      <c r="BY21439" s="74"/>
      <c r="BZ21439" s="74"/>
      <c r="CA21439" s="74"/>
      <c r="CF21439" s="79"/>
      <c r="CL21439" s="79"/>
    </row>
    <row r="21440" spans="30:90">
      <c r="AD21440" s="73"/>
      <c r="AE21440" s="74"/>
      <c r="AF21440" s="74"/>
      <c r="BX21440" s="73"/>
      <c r="BY21440" s="74"/>
      <c r="BZ21440" s="74"/>
      <c r="CA21440" s="74"/>
      <c r="CF21440" s="79"/>
      <c r="CL21440" s="79"/>
    </row>
    <row r="21441" spans="30:90">
      <c r="AD21441" s="73"/>
      <c r="AE21441" s="74"/>
      <c r="AF21441" s="74"/>
      <c r="BX21441" s="73"/>
      <c r="BY21441" s="74"/>
      <c r="BZ21441" s="74"/>
      <c r="CA21441" s="74"/>
      <c r="CF21441" s="79"/>
      <c r="CL21441" s="79"/>
    </row>
    <row r="21442" spans="30:90">
      <c r="AD21442" s="73"/>
      <c r="AE21442" s="74"/>
      <c r="AF21442" s="74"/>
      <c r="BX21442" s="73"/>
      <c r="BY21442" s="74"/>
      <c r="BZ21442" s="74"/>
      <c r="CA21442" s="74"/>
      <c r="CF21442" s="79"/>
      <c r="CL21442" s="79"/>
    </row>
    <row r="21443" spans="30:90">
      <c r="AD21443" s="73"/>
      <c r="AE21443" s="74"/>
      <c r="AF21443" s="74"/>
      <c r="BX21443" s="73"/>
      <c r="BY21443" s="74"/>
      <c r="BZ21443" s="74"/>
      <c r="CA21443" s="74"/>
      <c r="CF21443" s="79"/>
      <c r="CL21443" s="79"/>
    </row>
    <row r="21444" spans="30:90">
      <c r="AD21444" s="73"/>
      <c r="AE21444" s="74"/>
      <c r="AF21444" s="74"/>
      <c r="BX21444" s="73"/>
      <c r="BY21444" s="74"/>
      <c r="BZ21444" s="74"/>
      <c r="CA21444" s="74"/>
      <c r="CF21444" s="79"/>
      <c r="CL21444" s="79"/>
    </row>
    <row r="21445" spans="30:90">
      <c r="AD21445" s="73"/>
      <c r="AE21445" s="74"/>
      <c r="AF21445" s="74"/>
      <c r="BX21445" s="73"/>
      <c r="BY21445" s="74"/>
      <c r="BZ21445" s="74"/>
      <c r="CA21445" s="74"/>
      <c r="CF21445" s="79"/>
      <c r="CL21445" s="79"/>
    </row>
    <row r="21446" spans="30:90">
      <c r="AD21446" s="73"/>
      <c r="AE21446" s="74"/>
      <c r="AF21446" s="74"/>
      <c r="BX21446" s="73"/>
      <c r="BY21446" s="74"/>
      <c r="BZ21446" s="74"/>
      <c r="CA21446" s="74"/>
      <c r="CF21446" s="79"/>
      <c r="CL21446" s="79"/>
    </row>
    <row r="21447" spans="30:90">
      <c r="AD21447" s="73"/>
      <c r="AE21447" s="74"/>
      <c r="AF21447" s="74"/>
      <c r="BX21447" s="73"/>
      <c r="BY21447" s="74"/>
      <c r="BZ21447" s="74"/>
      <c r="CA21447" s="74"/>
      <c r="CF21447" s="79"/>
      <c r="CL21447" s="79"/>
    </row>
    <row r="21448" spans="30:90">
      <c r="AD21448" s="73"/>
      <c r="AE21448" s="74"/>
      <c r="AF21448" s="74"/>
      <c r="BX21448" s="73"/>
      <c r="BY21448" s="74"/>
      <c r="BZ21448" s="74"/>
      <c r="CA21448" s="74"/>
      <c r="CF21448" s="79"/>
      <c r="CL21448" s="79"/>
    </row>
    <row r="21449" spans="30:90">
      <c r="AD21449" s="73"/>
      <c r="AE21449" s="74"/>
      <c r="AF21449" s="74"/>
      <c r="BX21449" s="73"/>
      <c r="BY21449" s="74"/>
      <c r="BZ21449" s="74"/>
      <c r="CA21449" s="74"/>
      <c r="CF21449" s="79"/>
      <c r="CL21449" s="79"/>
    </row>
    <row r="21450" spans="30:90">
      <c r="AD21450" s="73"/>
      <c r="AE21450" s="74"/>
      <c r="AF21450" s="74"/>
      <c r="BX21450" s="73"/>
      <c r="BY21450" s="74"/>
      <c r="BZ21450" s="74"/>
      <c r="CA21450" s="74"/>
      <c r="CF21450" s="79"/>
      <c r="CL21450" s="79"/>
    </row>
    <row r="21451" spans="30:90">
      <c r="AD21451" s="73"/>
      <c r="AE21451" s="74"/>
      <c r="AF21451" s="74"/>
      <c r="BX21451" s="73"/>
      <c r="BY21451" s="74"/>
      <c r="BZ21451" s="74"/>
      <c r="CA21451" s="74"/>
      <c r="CF21451" s="79"/>
      <c r="CL21451" s="79"/>
    </row>
    <row r="21452" spans="30:90">
      <c r="AD21452" s="73"/>
      <c r="AE21452" s="74"/>
      <c r="AF21452" s="74"/>
      <c r="BX21452" s="73"/>
      <c r="BY21452" s="74"/>
      <c r="BZ21452" s="74"/>
      <c r="CA21452" s="74"/>
      <c r="CF21452" s="79"/>
      <c r="CL21452" s="79"/>
    </row>
    <row r="21453" spans="30:90">
      <c r="AD21453" s="73"/>
      <c r="AE21453" s="74"/>
      <c r="AF21453" s="74"/>
      <c r="BX21453" s="73"/>
      <c r="BY21453" s="74"/>
      <c r="BZ21453" s="74"/>
      <c r="CA21453" s="74"/>
      <c r="CF21453" s="79"/>
      <c r="CL21453" s="79"/>
    </row>
    <row r="21454" spans="30:90">
      <c r="AD21454" s="73"/>
      <c r="AE21454" s="74"/>
      <c r="AF21454" s="74"/>
      <c r="BX21454" s="73"/>
      <c r="BY21454" s="74"/>
      <c r="BZ21454" s="74"/>
      <c r="CA21454" s="74"/>
      <c r="CF21454" s="79"/>
      <c r="CL21454" s="79"/>
    </row>
    <row r="21455" spans="30:90">
      <c r="AD21455" s="73"/>
      <c r="AE21455" s="74"/>
      <c r="AF21455" s="74"/>
      <c r="BX21455" s="73"/>
      <c r="BY21455" s="74"/>
      <c r="BZ21455" s="74"/>
      <c r="CA21455" s="74"/>
      <c r="CF21455" s="79"/>
      <c r="CL21455" s="79"/>
    </row>
    <row r="21456" spans="30:90">
      <c r="AD21456" s="73"/>
      <c r="AE21456" s="74"/>
      <c r="AF21456" s="74"/>
      <c r="BX21456" s="73"/>
      <c r="BY21456" s="74"/>
      <c r="BZ21456" s="74"/>
      <c r="CA21456" s="74"/>
      <c r="CF21456" s="79"/>
      <c r="CL21456" s="79"/>
    </row>
    <row r="21457" spans="30:90">
      <c r="AD21457" s="73"/>
      <c r="AE21457" s="74"/>
      <c r="AF21457" s="74"/>
      <c r="BX21457" s="73"/>
      <c r="BY21457" s="74"/>
      <c r="BZ21457" s="74"/>
      <c r="CA21457" s="74"/>
      <c r="CF21457" s="79"/>
      <c r="CL21457" s="79"/>
    </row>
    <row r="21458" spans="30:90">
      <c r="AD21458" s="73"/>
      <c r="AE21458" s="74"/>
      <c r="AF21458" s="74"/>
      <c r="BX21458" s="73"/>
      <c r="BY21458" s="74"/>
      <c r="BZ21458" s="74"/>
      <c r="CA21458" s="74"/>
      <c r="CF21458" s="79"/>
      <c r="CL21458" s="79"/>
    </row>
    <row r="21459" spans="30:90">
      <c r="AD21459" s="73"/>
      <c r="AE21459" s="74"/>
      <c r="AF21459" s="74"/>
      <c r="BX21459" s="73"/>
      <c r="BY21459" s="74"/>
      <c r="BZ21459" s="74"/>
      <c r="CA21459" s="74"/>
      <c r="CF21459" s="79"/>
      <c r="CL21459" s="79"/>
    </row>
    <row r="21460" spans="30:90">
      <c r="AD21460" s="73"/>
      <c r="AE21460" s="74"/>
      <c r="AF21460" s="74"/>
      <c r="BX21460" s="73"/>
      <c r="BY21460" s="74"/>
      <c r="BZ21460" s="74"/>
      <c r="CA21460" s="74"/>
      <c r="CF21460" s="79"/>
      <c r="CL21460" s="79"/>
    </row>
    <row r="21461" spans="30:90">
      <c r="AD21461" s="73"/>
      <c r="AE21461" s="74"/>
      <c r="AF21461" s="74"/>
      <c r="BX21461" s="73"/>
      <c r="BY21461" s="74"/>
      <c r="BZ21461" s="74"/>
      <c r="CA21461" s="74"/>
      <c r="CF21461" s="79"/>
      <c r="CL21461" s="79"/>
    </row>
    <row r="21462" spans="30:90">
      <c r="AD21462" s="73"/>
      <c r="AE21462" s="74"/>
      <c r="AF21462" s="74"/>
      <c r="BX21462" s="73"/>
      <c r="BY21462" s="74"/>
      <c r="BZ21462" s="74"/>
      <c r="CA21462" s="74"/>
      <c r="CF21462" s="79"/>
      <c r="CL21462" s="79"/>
    </row>
    <row r="21463" spans="30:90">
      <c r="AD21463" s="73"/>
      <c r="AE21463" s="74"/>
      <c r="AF21463" s="74"/>
      <c r="BX21463" s="73"/>
      <c r="BY21463" s="74"/>
      <c r="BZ21463" s="74"/>
      <c r="CA21463" s="74"/>
      <c r="CF21463" s="79"/>
      <c r="CL21463" s="79"/>
    </row>
    <row r="21464" spans="30:90">
      <c r="AD21464" s="73"/>
      <c r="AE21464" s="74"/>
      <c r="AF21464" s="74"/>
      <c r="BX21464" s="73"/>
      <c r="BY21464" s="74"/>
      <c r="BZ21464" s="74"/>
      <c r="CA21464" s="74"/>
      <c r="CF21464" s="79"/>
      <c r="CL21464" s="79"/>
    </row>
    <row r="21465" spans="30:90">
      <c r="AD21465" s="73"/>
      <c r="AE21465" s="74"/>
      <c r="AF21465" s="74"/>
      <c r="BX21465" s="73"/>
      <c r="BY21465" s="74"/>
      <c r="BZ21465" s="74"/>
      <c r="CA21465" s="74"/>
      <c r="CF21465" s="79"/>
      <c r="CL21465" s="79"/>
    </row>
    <row r="21466" spans="30:90">
      <c r="AD21466" s="73"/>
      <c r="AE21466" s="74"/>
      <c r="AF21466" s="74"/>
      <c r="BX21466" s="73"/>
      <c r="BY21466" s="74"/>
      <c r="BZ21466" s="74"/>
      <c r="CA21466" s="74"/>
      <c r="CF21466" s="79"/>
      <c r="CL21466" s="79"/>
    </row>
    <row r="21467" spans="30:90">
      <c r="AD21467" s="73"/>
      <c r="AE21467" s="74"/>
      <c r="AF21467" s="74"/>
      <c r="BX21467" s="73"/>
      <c r="BY21467" s="74"/>
      <c r="BZ21467" s="74"/>
      <c r="CA21467" s="74"/>
      <c r="CF21467" s="79"/>
      <c r="CL21467" s="79"/>
    </row>
    <row r="21468" spans="30:90">
      <c r="AD21468" s="73"/>
      <c r="AE21468" s="74"/>
      <c r="AF21468" s="74"/>
      <c r="BX21468" s="73"/>
      <c r="BY21468" s="74"/>
      <c r="BZ21468" s="74"/>
      <c r="CA21468" s="74"/>
      <c r="CF21468" s="79"/>
      <c r="CL21468" s="79"/>
    </row>
    <row r="21469" spans="30:90">
      <c r="AD21469" s="73"/>
      <c r="AE21469" s="74"/>
      <c r="AF21469" s="74"/>
      <c r="BX21469" s="73"/>
      <c r="BY21469" s="74"/>
      <c r="BZ21469" s="74"/>
      <c r="CA21469" s="74"/>
      <c r="CF21469" s="79"/>
      <c r="CL21469" s="79"/>
    </row>
    <row r="21470" spans="30:90">
      <c r="AD21470" s="73"/>
      <c r="AE21470" s="74"/>
      <c r="AF21470" s="74"/>
      <c r="BX21470" s="73"/>
      <c r="BY21470" s="74"/>
      <c r="BZ21470" s="74"/>
      <c r="CA21470" s="74"/>
      <c r="CF21470" s="79"/>
      <c r="CL21470" s="79"/>
    </row>
    <row r="21471" spans="30:90">
      <c r="AD21471" s="73"/>
      <c r="AE21471" s="74"/>
      <c r="AF21471" s="74"/>
      <c r="BX21471" s="73"/>
      <c r="BY21471" s="74"/>
      <c r="BZ21471" s="74"/>
      <c r="CA21471" s="74"/>
      <c r="CF21471" s="79"/>
      <c r="CL21471" s="79"/>
    </row>
    <row r="21472" spans="30:90">
      <c r="AD21472" s="73"/>
      <c r="AE21472" s="74"/>
      <c r="AF21472" s="74"/>
      <c r="BX21472" s="73"/>
      <c r="BY21472" s="74"/>
      <c r="BZ21472" s="74"/>
      <c r="CA21472" s="74"/>
      <c r="CF21472" s="79"/>
      <c r="CL21472" s="79"/>
    </row>
    <row r="21473" spans="30:90">
      <c r="AD21473" s="73"/>
      <c r="AE21473" s="74"/>
      <c r="AF21473" s="74"/>
      <c r="BX21473" s="73"/>
      <c r="BY21473" s="74"/>
      <c r="BZ21473" s="74"/>
      <c r="CA21473" s="74"/>
      <c r="CF21473" s="79"/>
      <c r="CL21473" s="79"/>
    </row>
    <row r="21474" spans="30:90">
      <c r="AD21474" s="73"/>
      <c r="AE21474" s="74"/>
      <c r="AF21474" s="74"/>
      <c r="BX21474" s="73"/>
      <c r="BY21474" s="74"/>
      <c r="BZ21474" s="74"/>
      <c r="CA21474" s="74"/>
      <c r="CF21474" s="79"/>
      <c r="CL21474" s="79"/>
    </row>
    <row r="21475" spans="30:90">
      <c r="AD21475" s="73"/>
      <c r="AE21475" s="74"/>
      <c r="AF21475" s="74"/>
      <c r="BX21475" s="73"/>
      <c r="BY21475" s="74"/>
      <c r="BZ21475" s="74"/>
      <c r="CA21475" s="74"/>
      <c r="CF21475" s="79"/>
      <c r="CL21475" s="79"/>
    </row>
    <row r="21476" spans="30:90">
      <c r="AD21476" s="73"/>
      <c r="AE21476" s="74"/>
      <c r="AF21476" s="74"/>
      <c r="BX21476" s="73"/>
      <c r="BY21476" s="74"/>
      <c r="BZ21476" s="74"/>
      <c r="CA21476" s="74"/>
      <c r="CF21476" s="79"/>
      <c r="CL21476" s="79"/>
    </row>
    <row r="21477" spans="30:90">
      <c r="AD21477" s="73"/>
      <c r="AE21477" s="74"/>
      <c r="AF21477" s="74"/>
      <c r="BX21477" s="73"/>
      <c r="BY21477" s="74"/>
      <c r="BZ21477" s="74"/>
      <c r="CA21477" s="74"/>
      <c r="CF21477" s="79"/>
      <c r="CL21477" s="79"/>
    </row>
    <row r="21478" spans="30:90">
      <c r="AD21478" s="73"/>
      <c r="AE21478" s="74"/>
      <c r="AF21478" s="74"/>
      <c r="BX21478" s="73"/>
      <c r="BY21478" s="74"/>
      <c r="BZ21478" s="74"/>
      <c r="CA21478" s="74"/>
      <c r="CF21478" s="79"/>
      <c r="CL21478" s="79"/>
    </row>
    <row r="21479" spans="30:90">
      <c r="AD21479" s="73"/>
      <c r="AE21479" s="74"/>
      <c r="AF21479" s="74"/>
      <c r="BX21479" s="73"/>
      <c r="BY21479" s="74"/>
      <c r="BZ21479" s="74"/>
      <c r="CA21479" s="74"/>
      <c r="CF21479" s="79"/>
      <c r="CL21479" s="79"/>
    </row>
    <row r="21480" spans="30:90">
      <c r="AD21480" s="73"/>
      <c r="AE21480" s="74"/>
      <c r="AF21480" s="74"/>
      <c r="BX21480" s="73"/>
      <c r="BY21480" s="74"/>
      <c r="BZ21480" s="74"/>
      <c r="CA21480" s="74"/>
      <c r="CF21480" s="79"/>
      <c r="CL21480" s="79"/>
    </row>
    <row r="21481" spans="30:90">
      <c r="AD21481" s="73"/>
      <c r="AE21481" s="74"/>
      <c r="AF21481" s="74"/>
      <c r="BX21481" s="73"/>
      <c r="BY21481" s="74"/>
      <c r="BZ21481" s="74"/>
      <c r="CA21481" s="74"/>
      <c r="CF21481" s="79"/>
      <c r="CL21481" s="79"/>
    </row>
    <row r="21482" spans="30:90">
      <c r="AD21482" s="73"/>
      <c r="AE21482" s="74"/>
      <c r="AF21482" s="74"/>
      <c r="BX21482" s="73"/>
      <c r="BY21482" s="74"/>
      <c r="BZ21482" s="74"/>
      <c r="CA21482" s="74"/>
      <c r="CF21482" s="79"/>
      <c r="CL21482" s="79"/>
    </row>
    <row r="21483" spans="30:90">
      <c r="AD21483" s="73"/>
      <c r="AE21483" s="74"/>
      <c r="AF21483" s="74"/>
      <c r="BX21483" s="73"/>
      <c r="BY21483" s="74"/>
      <c r="BZ21483" s="74"/>
      <c r="CA21483" s="74"/>
      <c r="CF21483" s="79"/>
      <c r="CL21483" s="79"/>
    </row>
    <row r="21484" spans="30:90">
      <c r="AD21484" s="73"/>
      <c r="AE21484" s="74"/>
      <c r="AF21484" s="74"/>
      <c r="BX21484" s="73"/>
      <c r="BY21484" s="74"/>
      <c r="BZ21484" s="74"/>
      <c r="CA21484" s="74"/>
      <c r="CF21484" s="79"/>
      <c r="CL21484" s="79"/>
    </row>
    <row r="21485" spans="30:90">
      <c r="AD21485" s="73"/>
      <c r="AE21485" s="74"/>
      <c r="AF21485" s="74"/>
      <c r="BX21485" s="73"/>
      <c r="BY21485" s="74"/>
      <c r="BZ21485" s="74"/>
      <c r="CA21485" s="74"/>
      <c r="CF21485" s="79"/>
      <c r="CL21485" s="79"/>
    </row>
    <row r="21486" spans="30:90">
      <c r="AD21486" s="73"/>
      <c r="AE21486" s="74"/>
      <c r="AF21486" s="74"/>
      <c r="BX21486" s="73"/>
      <c r="BY21486" s="74"/>
      <c r="BZ21486" s="74"/>
      <c r="CA21486" s="74"/>
      <c r="CF21486" s="79"/>
      <c r="CL21486" s="79"/>
    </row>
    <row r="21487" spans="30:90">
      <c r="AD21487" s="73"/>
      <c r="AE21487" s="74"/>
      <c r="AF21487" s="74"/>
      <c r="BX21487" s="73"/>
      <c r="BY21487" s="74"/>
      <c r="BZ21487" s="74"/>
      <c r="CA21487" s="74"/>
      <c r="CF21487" s="79"/>
      <c r="CL21487" s="79"/>
    </row>
    <row r="21488" spans="30:90">
      <c r="AD21488" s="73"/>
      <c r="AE21488" s="74"/>
      <c r="AF21488" s="74"/>
      <c r="BX21488" s="73"/>
      <c r="BY21488" s="74"/>
      <c r="BZ21488" s="74"/>
      <c r="CA21488" s="74"/>
      <c r="CF21488" s="79"/>
      <c r="CL21488" s="79"/>
    </row>
    <row r="21489" spans="30:90">
      <c r="AD21489" s="73"/>
      <c r="AE21489" s="74"/>
      <c r="AF21489" s="74"/>
      <c r="BX21489" s="73"/>
      <c r="BY21489" s="74"/>
      <c r="BZ21489" s="74"/>
      <c r="CA21489" s="74"/>
      <c r="CF21489" s="79"/>
      <c r="CL21489" s="79"/>
    </row>
    <row r="21490" spans="30:90">
      <c r="AD21490" s="73"/>
      <c r="AE21490" s="74"/>
      <c r="AF21490" s="74"/>
      <c r="BX21490" s="73"/>
      <c r="BY21490" s="74"/>
      <c r="BZ21490" s="74"/>
      <c r="CA21490" s="74"/>
      <c r="CF21490" s="79"/>
      <c r="CL21490" s="79"/>
    </row>
    <row r="21491" spans="30:90">
      <c r="AD21491" s="73"/>
      <c r="AE21491" s="74"/>
      <c r="AF21491" s="74"/>
      <c r="BX21491" s="73"/>
      <c r="BY21491" s="74"/>
      <c r="BZ21491" s="74"/>
      <c r="CA21491" s="74"/>
      <c r="CF21491" s="79"/>
      <c r="CL21491" s="79"/>
    </row>
    <row r="21492" spans="30:90">
      <c r="AD21492" s="73"/>
      <c r="AE21492" s="74"/>
      <c r="AF21492" s="74"/>
      <c r="BX21492" s="73"/>
      <c r="BY21492" s="74"/>
      <c r="BZ21492" s="74"/>
      <c r="CA21492" s="74"/>
      <c r="CF21492" s="79"/>
      <c r="CL21492" s="79"/>
    </row>
    <row r="21493" spans="30:90">
      <c r="AD21493" s="73"/>
      <c r="AE21493" s="74"/>
      <c r="AF21493" s="74"/>
      <c r="BX21493" s="73"/>
      <c r="BY21493" s="74"/>
      <c r="BZ21493" s="74"/>
      <c r="CA21493" s="74"/>
      <c r="CF21493" s="79"/>
      <c r="CL21493" s="79"/>
    </row>
    <row r="21494" spans="30:90">
      <c r="AD21494" s="73"/>
      <c r="AE21494" s="74"/>
      <c r="AF21494" s="74"/>
      <c r="BX21494" s="73"/>
      <c r="BY21494" s="74"/>
      <c r="BZ21494" s="74"/>
      <c r="CA21494" s="74"/>
      <c r="CF21494" s="79"/>
      <c r="CL21494" s="79"/>
    </row>
    <row r="21495" spans="30:90">
      <c r="AD21495" s="73"/>
      <c r="AE21495" s="74"/>
      <c r="AF21495" s="74"/>
      <c r="BX21495" s="73"/>
      <c r="BY21495" s="74"/>
      <c r="BZ21495" s="74"/>
      <c r="CA21495" s="74"/>
      <c r="CF21495" s="79"/>
      <c r="CL21495" s="79"/>
    </row>
    <row r="21496" spans="30:90">
      <c r="AD21496" s="73"/>
      <c r="AE21496" s="74"/>
      <c r="AF21496" s="74"/>
      <c r="BX21496" s="73"/>
      <c r="BY21496" s="74"/>
      <c r="BZ21496" s="74"/>
      <c r="CA21496" s="74"/>
      <c r="CF21496" s="79"/>
      <c r="CL21496" s="79"/>
    </row>
    <row r="21497" spans="30:90">
      <c r="AD21497" s="73"/>
      <c r="AE21497" s="74"/>
      <c r="AF21497" s="74"/>
      <c r="BX21497" s="73"/>
      <c r="BY21497" s="74"/>
      <c r="BZ21497" s="74"/>
      <c r="CA21497" s="74"/>
      <c r="CF21497" s="79"/>
      <c r="CL21497" s="79"/>
    </row>
    <row r="21498" spans="30:90">
      <c r="AD21498" s="73"/>
      <c r="AE21498" s="74"/>
      <c r="AF21498" s="74"/>
      <c r="BX21498" s="73"/>
      <c r="BY21498" s="74"/>
      <c r="BZ21498" s="74"/>
      <c r="CA21498" s="74"/>
      <c r="CF21498" s="79"/>
      <c r="CL21498" s="79"/>
    </row>
    <row r="21499" spans="30:90">
      <c r="AD21499" s="73"/>
      <c r="AE21499" s="74"/>
      <c r="AF21499" s="74"/>
      <c r="BX21499" s="73"/>
      <c r="BY21499" s="74"/>
      <c r="BZ21499" s="74"/>
      <c r="CA21499" s="74"/>
      <c r="CF21499" s="79"/>
      <c r="CL21499" s="79"/>
    </row>
    <row r="21500" spans="30:90">
      <c r="AD21500" s="73"/>
      <c r="AE21500" s="74"/>
      <c r="AF21500" s="74"/>
      <c r="BX21500" s="73"/>
      <c r="BY21500" s="74"/>
      <c r="BZ21500" s="74"/>
      <c r="CA21500" s="74"/>
      <c r="CF21500" s="79"/>
      <c r="CL21500" s="79"/>
    </row>
    <row r="21501" spans="30:90">
      <c r="AD21501" s="73"/>
      <c r="AE21501" s="74"/>
      <c r="AF21501" s="74"/>
      <c r="BX21501" s="73"/>
      <c r="BY21501" s="74"/>
      <c r="BZ21501" s="74"/>
      <c r="CA21501" s="74"/>
      <c r="CF21501" s="79"/>
      <c r="CL21501" s="79"/>
    </row>
    <row r="21502" spans="30:90">
      <c r="AD21502" s="73"/>
      <c r="AE21502" s="74"/>
      <c r="AF21502" s="74"/>
      <c r="BX21502" s="73"/>
      <c r="BY21502" s="74"/>
      <c r="BZ21502" s="74"/>
      <c r="CA21502" s="74"/>
      <c r="CF21502" s="79"/>
      <c r="CL21502" s="79"/>
    </row>
    <row r="21503" spans="30:90">
      <c r="AD21503" s="73"/>
      <c r="AE21503" s="74"/>
      <c r="AF21503" s="74"/>
      <c r="BX21503" s="73"/>
      <c r="BY21503" s="74"/>
      <c r="BZ21503" s="74"/>
      <c r="CA21503" s="74"/>
      <c r="CF21503" s="79"/>
      <c r="CL21503" s="79"/>
    </row>
    <row r="21504" spans="30:90">
      <c r="AD21504" s="73"/>
      <c r="AE21504" s="74"/>
      <c r="AF21504" s="74"/>
      <c r="BX21504" s="73"/>
      <c r="BY21504" s="74"/>
      <c r="BZ21504" s="74"/>
      <c r="CA21504" s="74"/>
      <c r="CF21504" s="79"/>
      <c r="CL21504" s="79"/>
    </row>
    <row r="21505" spans="30:90">
      <c r="AD21505" s="73"/>
      <c r="AE21505" s="74"/>
      <c r="AF21505" s="74"/>
      <c r="BX21505" s="73"/>
      <c r="BY21505" s="74"/>
      <c r="BZ21505" s="74"/>
      <c r="CA21505" s="74"/>
      <c r="CF21505" s="79"/>
      <c r="CL21505" s="79"/>
    </row>
    <row r="21506" spans="30:90">
      <c r="AD21506" s="73"/>
      <c r="AE21506" s="74"/>
      <c r="AF21506" s="74"/>
      <c r="BX21506" s="73"/>
      <c r="BY21506" s="74"/>
      <c r="BZ21506" s="74"/>
      <c r="CA21506" s="74"/>
      <c r="CF21506" s="79"/>
      <c r="CL21506" s="79"/>
    </row>
    <row r="21507" spans="30:90">
      <c r="AD21507" s="73"/>
      <c r="AE21507" s="74"/>
      <c r="AF21507" s="74"/>
      <c r="BX21507" s="73"/>
      <c r="BY21507" s="74"/>
      <c r="BZ21507" s="74"/>
      <c r="CA21507" s="74"/>
      <c r="CF21507" s="79"/>
      <c r="CL21507" s="79"/>
    </row>
    <row r="21508" spans="30:90">
      <c r="AD21508" s="73"/>
      <c r="AE21508" s="74"/>
      <c r="AF21508" s="74"/>
      <c r="BX21508" s="73"/>
      <c r="BY21508" s="74"/>
      <c r="BZ21508" s="74"/>
      <c r="CA21508" s="74"/>
      <c r="CF21508" s="79"/>
      <c r="CL21508" s="79"/>
    </row>
    <row r="21509" spans="30:90">
      <c r="AD21509" s="73"/>
      <c r="AE21509" s="74"/>
      <c r="AF21509" s="74"/>
      <c r="BX21509" s="73"/>
      <c r="BY21509" s="74"/>
      <c r="BZ21509" s="74"/>
      <c r="CA21509" s="74"/>
      <c r="CF21509" s="79"/>
      <c r="CL21509" s="79"/>
    </row>
    <row r="21510" spans="30:90">
      <c r="AD21510" s="73"/>
      <c r="AE21510" s="74"/>
      <c r="AF21510" s="74"/>
      <c r="BX21510" s="73"/>
      <c r="BY21510" s="74"/>
      <c r="BZ21510" s="74"/>
      <c r="CA21510" s="74"/>
      <c r="CF21510" s="79"/>
      <c r="CL21510" s="79"/>
    </row>
    <row r="21511" spans="30:90">
      <c r="AD21511" s="73"/>
      <c r="AE21511" s="74"/>
      <c r="AF21511" s="74"/>
      <c r="BX21511" s="73"/>
      <c r="BY21511" s="74"/>
      <c r="BZ21511" s="74"/>
      <c r="CA21511" s="74"/>
      <c r="CF21511" s="79"/>
      <c r="CL21511" s="79"/>
    </row>
    <row r="21512" spans="30:90">
      <c r="AD21512" s="73"/>
      <c r="AE21512" s="74"/>
      <c r="AF21512" s="74"/>
      <c r="BX21512" s="73"/>
      <c r="BY21512" s="74"/>
      <c r="BZ21512" s="74"/>
      <c r="CA21512" s="74"/>
      <c r="CF21512" s="79"/>
      <c r="CL21512" s="79"/>
    </row>
    <row r="21513" spans="30:90">
      <c r="AD21513" s="73"/>
      <c r="AE21513" s="74"/>
      <c r="AF21513" s="74"/>
      <c r="BX21513" s="73"/>
      <c r="BY21513" s="74"/>
      <c r="BZ21513" s="74"/>
      <c r="CA21513" s="74"/>
      <c r="CF21513" s="79"/>
      <c r="CL21513" s="79"/>
    </row>
    <row r="21514" spans="30:90">
      <c r="AD21514" s="73"/>
      <c r="AE21514" s="74"/>
      <c r="AF21514" s="74"/>
      <c r="BX21514" s="73"/>
      <c r="BY21514" s="74"/>
      <c r="BZ21514" s="74"/>
      <c r="CA21514" s="74"/>
      <c r="CF21514" s="79"/>
      <c r="CL21514" s="79"/>
    </row>
    <row r="21515" spans="30:90">
      <c r="AD21515" s="73"/>
      <c r="AE21515" s="74"/>
      <c r="AF21515" s="74"/>
      <c r="BX21515" s="73"/>
      <c r="BY21515" s="74"/>
      <c r="BZ21515" s="74"/>
      <c r="CA21515" s="74"/>
      <c r="CF21515" s="79"/>
      <c r="CL21515" s="79"/>
    </row>
    <row r="21516" spans="30:90">
      <c r="AD21516" s="73"/>
      <c r="AE21516" s="74"/>
      <c r="AF21516" s="74"/>
      <c r="BX21516" s="73"/>
      <c r="BY21516" s="74"/>
      <c r="BZ21516" s="74"/>
      <c r="CA21516" s="74"/>
      <c r="CF21516" s="79"/>
      <c r="CL21516" s="79"/>
    </row>
    <row r="21517" spans="30:90">
      <c r="AD21517" s="73"/>
      <c r="AE21517" s="74"/>
      <c r="AF21517" s="74"/>
      <c r="BX21517" s="73"/>
      <c r="BY21517" s="74"/>
      <c r="BZ21517" s="74"/>
      <c r="CA21517" s="74"/>
      <c r="CF21517" s="79"/>
      <c r="CL21517" s="79"/>
    </row>
    <row r="21518" spans="30:90">
      <c r="AD21518" s="73"/>
      <c r="AE21518" s="74"/>
      <c r="AF21518" s="74"/>
      <c r="BX21518" s="73"/>
      <c r="BY21518" s="74"/>
      <c r="BZ21518" s="74"/>
      <c r="CA21518" s="74"/>
      <c r="CF21518" s="79"/>
      <c r="CL21518" s="79"/>
    </row>
    <row r="21519" spans="30:90">
      <c r="AD21519" s="73"/>
      <c r="AE21519" s="74"/>
      <c r="AF21519" s="74"/>
      <c r="BX21519" s="73"/>
      <c r="BY21519" s="74"/>
      <c r="BZ21519" s="74"/>
      <c r="CA21519" s="74"/>
      <c r="CF21519" s="79"/>
      <c r="CL21519" s="79"/>
    </row>
    <row r="21520" spans="30:90">
      <c r="AD21520" s="73"/>
      <c r="AE21520" s="74"/>
      <c r="AF21520" s="74"/>
      <c r="BX21520" s="73"/>
      <c r="BY21520" s="74"/>
      <c r="BZ21520" s="74"/>
      <c r="CA21520" s="74"/>
      <c r="CF21520" s="79"/>
      <c r="CL21520" s="79"/>
    </row>
    <row r="21521" spans="30:90">
      <c r="AD21521" s="73"/>
      <c r="AE21521" s="74"/>
      <c r="AF21521" s="74"/>
      <c r="BX21521" s="73"/>
      <c r="BY21521" s="74"/>
      <c r="BZ21521" s="74"/>
      <c r="CA21521" s="74"/>
      <c r="CF21521" s="79"/>
      <c r="CL21521" s="79"/>
    </row>
    <row r="21522" spans="30:90">
      <c r="AD21522" s="73"/>
      <c r="AE21522" s="74"/>
      <c r="AF21522" s="74"/>
      <c r="BX21522" s="73"/>
      <c r="BY21522" s="74"/>
      <c r="BZ21522" s="74"/>
      <c r="CA21522" s="74"/>
      <c r="CF21522" s="79"/>
      <c r="CL21522" s="79"/>
    </row>
    <row r="21523" spans="30:90">
      <c r="AD21523" s="73"/>
      <c r="AE21523" s="74"/>
      <c r="AF21523" s="74"/>
      <c r="BX21523" s="73"/>
      <c r="BY21523" s="74"/>
      <c r="BZ21523" s="74"/>
      <c r="CA21523" s="74"/>
      <c r="CF21523" s="79"/>
      <c r="CL21523" s="79"/>
    </row>
    <row r="21524" spans="30:90">
      <c r="AD21524" s="73"/>
      <c r="AE21524" s="74"/>
      <c r="AF21524" s="74"/>
      <c r="BX21524" s="73"/>
      <c r="BY21524" s="74"/>
      <c r="BZ21524" s="74"/>
      <c r="CA21524" s="74"/>
      <c r="CF21524" s="79"/>
      <c r="CL21524" s="79"/>
    </row>
    <row r="21525" spans="30:90">
      <c r="AD21525" s="73"/>
      <c r="AE21525" s="74"/>
      <c r="AF21525" s="74"/>
      <c r="BX21525" s="73"/>
      <c r="BY21525" s="74"/>
      <c r="BZ21525" s="74"/>
      <c r="CA21525" s="74"/>
      <c r="CF21525" s="79"/>
      <c r="CL21525" s="79"/>
    </row>
    <row r="21526" spans="30:90">
      <c r="AD21526" s="73"/>
      <c r="AE21526" s="74"/>
      <c r="AF21526" s="74"/>
      <c r="BX21526" s="73"/>
      <c r="BY21526" s="74"/>
      <c r="BZ21526" s="74"/>
      <c r="CA21526" s="74"/>
      <c r="CF21526" s="79"/>
      <c r="CL21526" s="79"/>
    </row>
    <row r="21527" spans="30:90">
      <c r="AD21527" s="73"/>
      <c r="AE21527" s="74"/>
      <c r="AF21527" s="74"/>
      <c r="BX21527" s="73"/>
      <c r="BY21527" s="74"/>
      <c r="BZ21527" s="74"/>
      <c r="CA21527" s="74"/>
      <c r="CF21527" s="79"/>
      <c r="CL21527" s="79"/>
    </row>
    <row r="21528" spans="30:90">
      <c r="AD21528" s="73"/>
      <c r="AE21528" s="74"/>
      <c r="AF21528" s="74"/>
      <c r="BX21528" s="73"/>
      <c r="BY21528" s="74"/>
      <c r="BZ21528" s="74"/>
      <c r="CA21528" s="74"/>
      <c r="CF21528" s="79"/>
      <c r="CL21528" s="79"/>
    </row>
    <row r="21529" spans="30:90">
      <c r="AD21529" s="73"/>
      <c r="AE21529" s="74"/>
      <c r="AF21529" s="74"/>
      <c r="BX21529" s="73"/>
      <c r="BY21529" s="74"/>
      <c r="BZ21529" s="74"/>
      <c r="CA21529" s="74"/>
      <c r="CF21529" s="79"/>
      <c r="CL21529" s="79"/>
    </row>
    <row r="21530" spans="30:90">
      <c r="AD21530" s="73"/>
      <c r="AE21530" s="74"/>
      <c r="AF21530" s="74"/>
      <c r="BX21530" s="73"/>
      <c r="BY21530" s="74"/>
      <c r="BZ21530" s="74"/>
      <c r="CA21530" s="74"/>
      <c r="CF21530" s="79"/>
      <c r="CL21530" s="79"/>
    </row>
    <row r="21531" spans="30:90">
      <c r="AD21531" s="73"/>
      <c r="AE21531" s="74"/>
      <c r="AF21531" s="74"/>
      <c r="BX21531" s="73"/>
      <c r="BY21531" s="74"/>
      <c r="BZ21531" s="74"/>
      <c r="CA21531" s="74"/>
      <c r="CF21531" s="79"/>
      <c r="CL21531" s="79"/>
    </row>
    <row r="21532" spans="30:90">
      <c r="AD21532" s="73"/>
      <c r="AE21532" s="74"/>
      <c r="AF21532" s="74"/>
      <c r="BX21532" s="73"/>
      <c r="BY21532" s="74"/>
      <c r="BZ21532" s="74"/>
      <c r="CA21532" s="74"/>
      <c r="CF21532" s="79"/>
      <c r="CL21532" s="79"/>
    </row>
    <row r="21533" spans="30:90">
      <c r="AD21533" s="73"/>
      <c r="AE21533" s="74"/>
      <c r="AF21533" s="74"/>
      <c r="BX21533" s="73"/>
      <c r="BY21533" s="74"/>
      <c r="BZ21533" s="74"/>
      <c r="CA21533" s="74"/>
      <c r="CF21533" s="79"/>
      <c r="CL21533" s="79"/>
    </row>
    <row r="21534" spans="30:90">
      <c r="AD21534" s="73"/>
      <c r="AE21534" s="74"/>
      <c r="AF21534" s="74"/>
      <c r="BX21534" s="73"/>
      <c r="BY21534" s="74"/>
      <c r="BZ21534" s="74"/>
      <c r="CA21534" s="74"/>
      <c r="CF21534" s="79"/>
      <c r="CL21534" s="79"/>
    </row>
    <row r="21535" spans="30:90">
      <c r="AD21535" s="73"/>
      <c r="AE21535" s="74"/>
      <c r="AF21535" s="74"/>
      <c r="BX21535" s="73"/>
      <c r="BY21535" s="74"/>
      <c r="BZ21535" s="74"/>
      <c r="CA21535" s="74"/>
      <c r="CF21535" s="79"/>
      <c r="CL21535" s="79"/>
    </row>
    <row r="21536" spans="30:90">
      <c r="AD21536" s="73"/>
      <c r="AE21536" s="74"/>
      <c r="AF21536" s="74"/>
      <c r="BX21536" s="73"/>
      <c r="BY21536" s="74"/>
      <c r="BZ21536" s="74"/>
      <c r="CA21536" s="74"/>
      <c r="CF21536" s="79"/>
      <c r="CL21536" s="79"/>
    </row>
    <row r="21537" spans="30:90">
      <c r="AD21537" s="73"/>
      <c r="AE21537" s="74"/>
      <c r="AF21537" s="74"/>
      <c r="BX21537" s="73"/>
      <c r="BY21537" s="74"/>
      <c r="BZ21537" s="74"/>
      <c r="CA21537" s="74"/>
      <c r="CF21537" s="79"/>
      <c r="CL21537" s="79"/>
    </row>
    <row r="21538" spans="30:90">
      <c r="AD21538" s="73"/>
      <c r="AE21538" s="74"/>
      <c r="AF21538" s="74"/>
      <c r="BX21538" s="73"/>
      <c r="BY21538" s="74"/>
      <c r="BZ21538" s="74"/>
      <c r="CA21538" s="74"/>
      <c r="CF21538" s="79"/>
      <c r="CL21538" s="79"/>
    </row>
    <row r="21539" spans="30:90">
      <c r="AD21539" s="73"/>
      <c r="AE21539" s="74"/>
      <c r="AF21539" s="74"/>
      <c r="BX21539" s="73"/>
      <c r="BY21539" s="74"/>
      <c r="BZ21539" s="74"/>
      <c r="CA21539" s="74"/>
      <c r="CF21539" s="79"/>
      <c r="CL21539" s="79"/>
    </row>
    <row r="21540" spans="30:90">
      <c r="AD21540" s="73"/>
      <c r="AE21540" s="74"/>
      <c r="AF21540" s="74"/>
      <c r="BX21540" s="73"/>
      <c r="BY21540" s="74"/>
      <c r="BZ21540" s="74"/>
      <c r="CA21540" s="74"/>
      <c r="CF21540" s="79"/>
      <c r="CL21540" s="79"/>
    </row>
    <row r="21541" spans="30:90">
      <c r="AD21541" s="73"/>
      <c r="AE21541" s="74"/>
      <c r="AF21541" s="74"/>
      <c r="BX21541" s="73"/>
      <c r="BY21541" s="74"/>
      <c r="BZ21541" s="74"/>
      <c r="CA21541" s="74"/>
      <c r="CF21541" s="79"/>
      <c r="CL21541" s="79"/>
    </row>
    <row r="21542" spans="30:90">
      <c r="AD21542" s="73"/>
      <c r="AE21542" s="74"/>
      <c r="AF21542" s="74"/>
      <c r="BX21542" s="73"/>
      <c r="BY21542" s="74"/>
      <c r="BZ21542" s="74"/>
      <c r="CA21542" s="74"/>
      <c r="CF21542" s="79"/>
      <c r="CL21542" s="79"/>
    </row>
    <row r="21543" spans="30:90">
      <c r="AD21543" s="73"/>
      <c r="AE21543" s="74"/>
      <c r="AF21543" s="74"/>
      <c r="BX21543" s="73"/>
      <c r="BY21543" s="74"/>
      <c r="BZ21543" s="74"/>
      <c r="CA21543" s="74"/>
      <c r="CF21543" s="79"/>
      <c r="CL21543" s="79"/>
    </row>
    <row r="21544" spans="30:90">
      <c r="AD21544" s="73"/>
      <c r="AE21544" s="74"/>
      <c r="AF21544" s="74"/>
      <c r="BX21544" s="73"/>
      <c r="BY21544" s="74"/>
      <c r="BZ21544" s="74"/>
      <c r="CA21544" s="74"/>
      <c r="CF21544" s="79"/>
      <c r="CL21544" s="79"/>
    </row>
    <row r="21545" spans="30:90">
      <c r="AD21545" s="73"/>
      <c r="AE21545" s="74"/>
      <c r="AF21545" s="74"/>
      <c r="BX21545" s="73"/>
      <c r="BY21545" s="74"/>
      <c r="BZ21545" s="74"/>
      <c r="CA21545" s="74"/>
      <c r="CF21545" s="79"/>
      <c r="CL21545" s="79"/>
    </row>
    <row r="21546" spans="30:90">
      <c r="AD21546" s="73"/>
      <c r="AE21546" s="74"/>
      <c r="AF21546" s="74"/>
      <c r="BX21546" s="73"/>
      <c r="BY21546" s="74"/>
      <c r="BZ21546" s="74"/>
      <c r="CA21546" s="74"/>
      <c r="CF21546" s="79"/>
      <c r="CL21546" s="79"/>
    </row>
    <row r="21547" spans="30:90">
      <c r="AD21547" s="73"/>
      <c r="AE21547" s="74"/>
      <c r="AF21547" s="74"/>
      <c r="BX21547" s="73"/>
      <c r="BY21547" s="74"/>
      <c r="BZ21547" s="74"/>
      <c r="CA21547" s="74"/>
      <c r="CF21547" s="79"/>
      <c r="CL21547" s="79"/>
    </row>
    <row r="21548" spans="30:90">
      <c r="AD21548" s="73"/>
      <c r="AE21548" s="74"/>
      <c r="AF21548" s="74"/>
      <c r="BX21548" s="73"/>
      <c r="BY21548" s="74"/>
      <c r="BZ21548" s="74"/>
      <c r="CA21548" s="74"/>
      <c r="CF21548" s="79"/>
      <c r="CL21548" s="79"/>
    </row>
    <row r="21549" spans="30:90">
      <c r="AD21549" s="73"/>
      <c r="AE21549" s="74"/>
      <c r="AF21549" s="74"/>
      <c r="BX21549" s="73"/>
      <c r="BY21549" s="74"/>
      <c r="BZ21549" s="74"/>
      <c r="CA21549" s="74"/>
      <c r="CF21549" s="79"/>
      <c r="CL21549" s="79"/>
    </row>
    <row r="21550" spans="30:90">
      <c r="AD21550" s="73"/>
      <c r="AE21550" s="74"/>
      <c r="AF21550" s="74"/>
      <c r="BX21550" s="73"/>
      <c r="BY21550" s="74"/>
      <c r="BZ21550" s="74"/>
      <c r="CA21550" s="74"/>
      <c r="CF21550" s="79"/>
      <c r="CL21550" s="79"/>
    </row>
    <row r="21551" spans="30:90">
      <c r="AD21551" s="73"/>
      <c r="AE21551" s="74"/>
      <c r="AF21551" s="74"/>
      <c r="BX21551" s="73"/>
      <c r="BY21551" s="74"/>
      <c r="BZ21551" s="74"/>
      <c r="CA21551" s="74"/>
      <c r="CF21551" s="79"/>
      <c r="CL21551" s="79"/>
    </row>
    <row r="21552" spans="30:90">
      <c r="AD21552" s="73"/>
      <c r="AE21552" s="74"/>
      <c r="AF21552" s="74"/>
      <c r="BX21552" s="73"/>
      <c r="BY21552" s="74"/>
      <c r="BZ21552" s="74"/>
      <c r="CA21552" s="74"/>
      <c r="CF21552" s="79"/>
      <c r="CL21552" s="79"/>
    </row>
    <row r="21553" spans="30:90">
      <c r="AD21553" s="73"/>
      <c r="AE21553" s="74"/>
      <c r="AF21553" s="74"/>
      <c r="BX21553" s="73"/>
      <c r="BY21553" s="74"/>
      <c r="BZ21553" s="74"/>
      <c r="CA21553" s="74"/>
      <c r="CF21553" s="79"/>
      <c r="CL21553" s="79"/>
    </row>
    <row r="21554" spans="30:90">
      <c r="AD21554" s="73"/>
      <c r="AE21554" s="74"/>
      <c r="AF21554" s="74"/>
      <c r="BX21554" s="73"/>
      <c r="BY21554" s="74"/>
      <c r="BZ21554" s="74"/>
      <c r="CA21554" s="74"/>
      <c r="CF21554" s="79"/>
      <c r="CL21554" s="79"/>
    </row>
    <row r="21555" spans="30:90">
      <c r="AD21555" s="73"/>
      <c r="AE21555" s="74"/>
      <c r="AF21555" s="74"/>
      <c r="BX21555" s="73"/>
      <c r="BY21555" s="74"/>
      <c r="BZ21555" s="74"/>
      <c r="CA21555" s="74"/>
      <c r="CF21555" s="79"/>
      <c r="CL21555" s="79"/>
    </row>
    <row r="21556" spans="30:90">
      <c r="AD21556" s="73"/>
      <c r="AE21556" s="74"/>
      <c r="AF21556" s="74"/>
      <c r="BX21556" s="73"/>
      <c r="BY21556" s="74"/>
      <c r="BZ21556" s="74"/>
      <c r="CA21556" s="74"/>
      <c r="CF21556" s="79"/>
      <c r="CL21556" s="79"/>
    </row>
    <row r="21557" spans="30:90">
      <c r="AD21557" s="73"/>
      <c r="AE21557" s="74"/>
      <c r="AF21557" s="74"/>
      <c r="BX21557" s="73"/>
      <c r="BY21557" s="74"/>
      <c r="BZ21557" s="74"/>
      <c r="CA21557" s="74"/>
      <c r="CF21557" s="79"/>
      <c r="CL21557" s="79"/>
    </row>
    <row r="21558" spans="30:90">
      <c r="AD21558" s="73"/>
      <c r="AE21558" s="74"/>
      <c r="AF21558" s="74"/>
      <c r="BX21558" s="73"/>
      <c r="BY21558" s="74"/>
      <c r="BZ21558" s="74"/>
      <c r="CA21558" s="74"/>
      <c r="CF21558" s="79"/>
      <c r="CL21558" s="79"/>
    </row>
    <row r="21559" spans="30:90">
      <c r="AD21559" s="73"/>
      <c r="AE21559" s="74"/>
      <c r="AF21559" s="74"/>
      <c r="BX21559" s="73"/>
      <c r="BY21559" s="74"/>
      <c r="BZ21559" s="74"/>
      <c r="CA21559" s="74"/>
      <c r="CF21559" s="79"/>
      <c r="CL21559" s="79"/>
    </row>
    <row r="21560" spans="30:90">
      <c r="AD21560" s="73"/>
      <c r="AE21560" s="74"/>
      <c r="AF21560" s="74"/>
      <c r="BX21560" s="73"/>
      <c r="BY21560" s="74"/>
      <c r="BZ21560" s="74"/>
      <c r="CA21560" s="74"/>
      <c r="CF21560" s="79"/>
      <c r="CL21560" s="79"/>
    </row>
    <row r="21561" spans="30:90">
      <c r="AD21561" s="73"/>
      <c r="AE21561" s="74"/>
      <c r="AF21561" s="74"/>
      <c r="BX21561" s="73"/>
      <c r="BY21561" s="74"/>
      <c r="BZ21561" s="74"/>
      <c r="CA21561" s="74"/>
      <c r="CF21561" s="79"/>
      <c r="CL21561" s="79"/>
    </row>
    <row r="21562" spans="30:90">
      <c r="AD21562" s="73"/>
      <c r="AE21562" s="74"/>
      <c r="AF21562" s="74"/>
      <c r="BX21562" s="73"/>
      <c r="BY21562" s="74"/>
      <c r="BZ21562" s="74"/>
      <c r="CA21562" s="74"/>
      <c r="CF21562" s="79"/>
      <c r="CL21562" s="79"/>
    </row>
    <row r="21563" spans="30:90">
      <c r="AD21563" s="73"/>
      <c r="AE21563" s="74"/>
      <c r="AF21563" s="74"/>
      <c r="BX21563" s="73"/>
      <c r="BY21563" s="74"/>
      <c r="BZ21563" s="74"/>
      <c r="CA21563" s="74"/>
      <c r="CF21563" s="79"/>
      <c r="CL21563" s="79"/>
    </row>
    <row r="21564" spans="30:90">
      <c r="AD21564" s="73"/>
      <c r="AE21564" s="74"/>
      <c r="AF21564" s="74"/>
      <c r="BX21564" s="73"/>
      <c r="BY21564" s="74"/>
      <c r="BZ21564" s="74"/>
      <c r="CA21564" s="74"/>
      <c r="CF21564" s="79"/>
      <c r="CL21564" s="79"/>
    </row>
    <row r="21565" spans="30:90">
      <c r="AD21565" s="73"/>
      <c r="AE21565" s="74"/>
      <c r="AF21565" s="74"/>
      <c r="BX21565" s="73"/>
      <c r="BY21565" s="74"/>
      <c r="BZ21565" s="74"/>
      <c r="CA21565" s="74"/>
      <c r="CF21565" s="79"/>
      <c r="CL21565" s="79"/>
    </row>
    <row r="21566" spans="30:90">
      <c r="AD21566" s="73"/>
      <c r="AE21566" s="74"/>
      <c r="AF21566" s="74"/>
      <c r="BX21566" s="73"/>
      <c r="BY21566" s="74"/>
      <c r="BZ21566" s="74"/>
      <c r="CA21566" s="74"/>
      <c r="CF21566" s="79"/>
      <c r="CL21566" s="79"/>
    </row>
    <row r="21567" spans="30:90">
      <c r="AD21567" s="73"/>
      <c r="AE21567" s="74"/>
      <c r="AF21567" s="74"/>
      <c r="BX21567" s="73"/>
      <c r="BY21567" s="74"/>
      <c r="BZ21567" s="74"/>
      <c r="CA21567" s="74"/>
      <c r="CF21567" s="79"/>
      <c r="CL21567" s="79"/>
    </row>
    <row r="21568" spans="30:90">
      <c r="AD21568" s="73"/>
      <c r="AE21568" s="74"/>
      <c r="AF21568" s="74"/>
      <c r="BX21568" s="73"/>
      <c r="BY21568" s="74"/>
      <c r="BZ21568" s="74"/>
      <c r="CA21568" s="74"/>
      <c r="CF21568" s="79"/>
      <c r="CL21568" s="79"/>
    </row>
    <row r="21569" spans="30:90">
      <c r="AD21569" s="73"/>
      <c r="AE21569" s="74"/>
      <c r="AF21569" s="74"/>
      <c r="BX21569" s="73"/>
      <c r="BY21569" s="74"/>
      <c r="BZ21569" s="74"/>
      <c r="CA21569" s="74"/>
      <c r="CF21569" s="79"/>
      <c r="CL21569" s="79"/>
    </row>
    <row r="21570" spans="30:90">
      <c r="AD21570" s="73"/>
      <c r="AE21570" s="74"/>
      <c r="AF21570" s="74"/>
      <c r="BX21570" s="73"/>
      <c r="BY21570" s="74"/>
      <c r="BZ21570" s="74"/>
      <c r="CA21570" s="74"/>
      <c r="CF21570" s="79"/>
      <c r="CL21570" s="79"/>
    </row>
    <row r="21571" spans="30:90">
      <c r="AD21571" s="73"/>
      <c r="AE21571" s="74"/>
      <c r="AF21571" s="74"/>
      <c r="BX21571" s="73"/>
      <c r="BY21571" s="74"/>
      <c r="BZ21571" s="74"/>
      <c r="CA21571" s="74"/>
      <c r="CF21571" s="79"/>
      <c r="CL21571" s="79"/>
    </row>
    <row r="21572" spans="30:90">
      <c r="AD21572" s="73"/>
      <c r="AE21572" s="74"/>
      <c r="AF21572" s="74"/>
      <c r="BX21572" s="73"/>
      <c r="BY21572" s="74"/>
      <c r="BZ21572" s="74"/>
      <c r="CA21572" s="74"/>
      <c r="CF21572" s="79"/>
      <c r="CL21572" s="79"/>
    </row>
    <row r="21573" spans="30:90">
      <c r="AD21573" s="73"/>
      <c r="AE21573" s="74"/>
      <c r="AF21573" s="74"/>
      <c r="BX21573" s="73"/>
      <c r="BY21573" s="74"/>
      <c r="BZ21573" s="74"/>
      <c r="CA21573" s="74"/>
      <c r="CF21573" s="79"/>
      <c r="CL21573" s="79"/>
    </row>
    <row r="21574" spans="30:90">
      <c r="AD21574" s="73"/>
      <c r="AE21574" s="74"/>
      <c r="AF21574" s="74"/>
      <c r="BX21574" s="73"/>
      <c r="BY21574" s="74"/>
      <c r="BZ21574" s="74"/>
      <c r="CA21574" s="74"/>
      <c r="CF21574" s="79"/>
      <c r="CL21574" s="79"/>
    </row>
    <row r="21575" spans="30:90">
      <c r="AD21575" s="73"/>
      <c r="AE21575" s="74"/>
      <c r="AF21575" s="74"/>
      <c r="BX21575" s="73"/>
      <c r="BY21575" s="74"/>
      <c r="BZ21575" s="74"/>
      <c r="CA21575" s="74"/>
      <c r="CF21575" s="79"/>
      <c r="CL21575" s="79"/>
    </row>
    <row r="21576" spans="30:90">
      <c r="AD21576" s="73"/>
      <c r="AE21576" s="74"/>
      <c r="AF21576" s="74"/>
      <c r="BX21576" s="73"/>
      <c r="BY21576" s="74"/>
      <c r="BZ21576" s="74"/>
      <c r="CA21576" s="74"/>
      <c r="CF21576" s="79"/>
      <c r="CL21576" s="79"/>
    </row>
    <row r="21577" spans="30:90">
      <c r="AD21577" s="73"/>
      <c r="AE21577" s="74"/>
      <c r="AF21577" s="74"/>
      <c r="BX21577" s="73"/>
      <c r="BY21577" s="74"/>
      <c r="BZ21577" s="74"/>
      <c r="CA21577" s="74"/>
      <c r="CF21577" s="79"/>
      <c r="CL21577" s="79"/>
    </row>
    <row r="21578" spans="30:90">
      <c r="AD21578" s="73"/>
      <c r="AE21578" s="74"/>
      <c r="AF21578" s="74"/>
      <c r="BX21578" s="73"/>
      <c r="BY21578" s="74"/>
      <c r="BZ21578" s="74"/>
      <c r="CA21578" s="74"/>
      <c r="CF21578" s="79"/>
      <c r="CL21578" s="79"/>
    </row>
    <row r="21579" spans="30:90">
      <c r="AD21579" s="73"/>
      <c r="AE21579" s="74"/>
      <c r="AF21579" s="74"/>
      <c r="BX21579" s="73"/>
      <c r="BY21579" s="74"/>
      <c r="BZ21579" s="74"/>
      <c r="CA21579" s="74"/>
      <c r="CF21579" s="79"/>
      <c r="CL21579" s="79"/>
    </row>
    <row r="21580" spans="30:90">
      <c r="AD21580" s="73"/>
      <c r="AE21580" s="74"/>
      <c r="AF21580" s="74"/>
      <c r="BX21580" s="73"/>
      <c r="BY21580" s="74"/>
      <c r="BZ21580" s="74"/>
      <c r="CA21580" s="74"/>
      <c r="CF21580" s="79"/>
      <c r="CL21580" s="79"/>
    </row>
    <row r="21581" spans="30:90">
      <c r="AD21581" s="73"/>
      <c r="AE21581" s="74"/>
      <c r="AF21581" s="74"/>
      <c r="BX21581" s="73"/>
      <c r="BY21581" s="74"/>
      <c r="BZ21581" s="74"/>
      <c r="CA21581" s="74"/>
      <c r="CF21581" s="79"/>
      <c r="CL21581" s="79"/>
    </row>
    <row r="21582" spans="30:90">
      <c r="AD21582" s="73"/>
      <c r="AE21582" s="74"/>
      <c r="AF21582" s="74"/>
      <c r="BX21582" s="73"/>
      <c r="BY21582" s="74"/>
      <c r="BZ21582" s="74"/>
      <c r="CA21582" s="74"/>
      <c r="CF21582" s="79"/>
      <c r="CL21582" s="79"/>
    </row>
    <row r="21583" spans="30:90">
      <c r="AD21583" s="73"/>
      <c r="AE21583" s="74"/>
      <c r="AF21583" s="74"/>
      <c r="BX21583" s="73"/>
      <c r="BY21583" s="74"/>
      <c r="BZ21583" s="74"/>
      <c r="CA21583" s="74"/>
      <c r="CF21583" s="79"/>
      <c r="CL21583" s="79"/>
    </row>
    <row r="21584" spans="30:90">
      <c r="AD21584" s="73"/>
      <c r="AE21584" s="74"/>
      <c r="AF21584" s="74"/>
      <c r="BX21584" s="73"/>
      <c r="BY21584" s="74"/>
      <c r="BZ21584" s="74"/>
      <c r="CA21584" s="74"/>
      <c r="CF21584" s="79"/>
      <c r="CL21584" s="79"/>
    </row>
    <row r="21585" spans="30:90">
      <c r="AD21585" s="73"/>
      <c r="AE21585" s="74"/>
      <c r="AF21585" s="74"/>
      <c r="BX21585" s="73"/>
      <c r="BY21585" s="74"/>
      <c r="BZ21585" s="74"/>
      <c r="CA21585" s="74"/>
      <c r="CF21585" s="79"/>
      <c r="CL21585" s="79"/>
    </row>
    <row r="21586" spans="30:90">
      <c r="AD21586" s="73"/>
      <c r="AE21586" s="74"/>
      <c r="AF21586" s="74"/>
      <c r="BX21586" s="73"/>
      <c r="BY21586" s="74"/>
      <c r="BZ21586" s="74"/>
      <c r="CA21586" s="74"/>
      <c r="CF21586" s="79"/>
      <c r="CL21586" s="79"/>
    </row>
    <row r="21587" spans="30:90">
      <c r="AD21587" s="73"/>
      <c r="AE21587" s="74"/>
      <c r="AF21587" s="74"/>
      <c r="BX21587" s="73"/>
      <c r="BY21587" s="74"/>
      <c r="BZ21587" s="74"/>
      <c r="CA21587" s="74"/>
      <c r="CF21587" s="79"/>
      <c r="CL21587" s="79"/>
    </row>
    <row r="21588" spans="30:90">
      <c r="AD21588" s="73"/>
      <c r="AE21588" s="74"/>
      <c r="AF21588" s="74"/>
      <c r="BX21588" s="73"/>
      <c r="BY21588" s="74"/>
      <c r="BZ21588" s="74"/>
      <c r="CA21588" s="74"/>
      <c r="CF21588" s="79"/>
      <c r="CL21588" s="79"/>
    </row>
    <row r="21589" spans="30:90">
      <c r="AD21589" s="73"/>
      <c r="AE21589" s="74"/>
      <c r="AF21589" s="74"/>
      <c r="BX21589" s="73"/>
      <c r="BY21589" s="74"/>
      <c r="BZ21589" s="74"/>
      <c r="CA21589" s="74"/>
      <c r="CF21589" s="79"/>
      <c r="CL21589" s="79"/>
    </row>
    <row r="21590" spans="30:90">
      <c r="AD21590" s="73"/>
      <c r="AE21590" s="74"/>
      <c r="AF21590" s="74"/>
      <c r="BX21590" s="73"/>
      <c r="BY21590" s="74"/>
      <c r="BZ21590" s="74"/>
      <c r="CA21590" s="74"/>
      <c r="CF21590" s="79"/>
      <c r="CL21590" s="79"/>
    </row>
    <row r="21591" spans="30:90">
      <c r="AD21591" s="73"/>
      <c r="AE21591" s="74"/>
      <c r="AF21591" s="74"/>
      <c r="BX21591" s="73"/>
      <c r="BY21591" s="74"/>
      <c r="BZ21591" s="74"/>
      <c r="CA21591" s="74"/>
      <c r="CF21591" s="79"/>
      <c r="CL21591" s="79"/>
    </row>
    <row r="21592" spans="30:90">
      <c r="AD21592" s="73"/>
      <c r="AE21592" s="74"/>
      <c r="AF21592" s="74"/>
      <c r="BX21592" s="73"/>
      <c r="BY21592" s="74"/>
      <c r="BZ21592" s="74"/>
      <c r="CA21592" s="74"/>
      <c r="CF21592" s="79"/>
      <c r="CL21592" s="79"/>
    </row>
    <row r="21593" spans="30:90">
      <c r="AD21593" s="73"/>
      <c r="AE21593" s="74"/>
      <c r="AF21593" s="74"/>
      <c r="BX21593" s="73"/>
      <c r="BY21593" s="74"/>
      <c r="BZ21593" s="74"/>
      <c r="CA21593" s="74"/>
      <c r="CF21593" s="79"/>
      <c r="CL21593" s="79"/>
    </row>
    <row r="21594" spans="30:90">
      <c r="AD21594" s="73"/>
      <c r="AE21594" s="74"/>
      <c r="AF21594" s="74"/>
      <c r="BX21594" s="73"/>
      <c r="BY21594" s="74"/>
      <c r="BZ21594" s="74"/>
      <c r="CA21594" s="74"/>
      <c r="CF21594" s="79"/>
      <c r="CL21594" s="79"/>
    </row>
    <row r="21595" spans="30:90">
      <c r="AD21595" s="73"/>
      <c r="AE21595" s="74"/>
      <c r="AF21595" s="74"/>
      <c r="BX21595" s="73"/>
      <c r="BY21595" s="74"/>
      <c r="BZ21595" s="74"/>
      <c r="CA21595" s="74"/>
      <c r="CF21595" s="79"/>
      <c r="CL21595" s="79"/>
    </row>
    <row r="21596" spans="30:90">
      <c r="AD21596" s="73"/>
      <c r="AE21596" s="74"/>
      <c r="AF21596" s="74"/>
      <c r="BX21596" s="73"/>
      <c r="BY21596" s="74"/>
      <c r="BZ21596" s="74"/>
      <c r="CA21596" s="74"/>
      <c r="CF21596" s="79"/>
      <c r="CL21596" s="79"/>
    </row>
    <row r="21597" spans="30:90">
      <c r="AD21597" s="73"/>
      <c r="AE21597" s="74"/>
      <c r="AF21597" s="74"/>
      <c r="BX21597" s="73"/>
      <c r="BY21597" s="74"/>
      <c r="BZ21597" s="74"/>
      <c r="CA21597" s="74"/>
      <c r="CF21597" s="79"/>
      <c r="CL21597" s="79"/>
    </row>
    <row r="21598" spans="30:90">
      <c r="AD21598" s="73"/>
      <c r="AE21598" s="74"/>
      <c r="AF21598" s="74"/>
      <c r="BX21598" s="73"/>
      <c r="BY21598" s="74"/>
      <c r="BZ21598" s="74"/>
      <c r="CA21598" s="74"/>
      <c r="CF21598" s="79"/>
      <c r="CL21598" s="79"/>
    </row>
    <row r="21599" spans="30:90">
      <c r="AD21599" s="73"/>
      <c r="AE21599" s="74"/>
      <c r="AF21599" s="74"/>
      <c r="BX21599" s="73"/>
      <c r="BY21599" s="74"/>
      <c r="BZ21599" s="74"/>
      <c r="CA21599" s="74"/>
      <c r="CF21599" s="79"/>
      <c r="CL21599" s="79"/>
    </row>
    <row r="21600" spans="30:90">
      <c r="AD21600" s="73"/>
      <c r="AE21600" s="74"/>
      <c r="AF21600" s="74"/>
      <c r="BX21600" s="73"/>
      <c r="BY21600" s="74"/>
      <c r="BZ21600" s="74"/>
      <c r="CA21600" s="74"/>
      <c r="CF21600" s="79"/>
      <c r="CL21600" s="79"/>
    </row>
    <row r="21601" spans="30:90">
      <c r="AD21601" s="73"/>
      <c r="AE21601" s="74"/>
      <c r="AF21601" s="74"/>
      <c r="BX21601" s="73"/>
      <c r="BY21601" s="74"/>
      <c r="BZ21601" s="74"/>
      <c r="CA21601" s="74"/>
      <c r="CF21601" s="79"/>
      <c r="CL21601" s="79"/>
    </row>
    <row r="21602" spans="30:90">
      <c r="AD21602" s="73"/>
      <c r="AE21602" s="74"/>
      <c r="AF21602" s="74"/>
      <c r="BX21602" s="73"/>
      <c r="BY21602" s="74"/>
      <c r="BZ21602" s="74"/>
      <c r="CA21602" s="74"/>
      <c r="CF21602" s="79"/>
      <c r="CL21602" s="79"/>
    </row>
    <row r="21603" spans="30:90">
      <c r="AD21603" s="73"/>
      <c r="AE21603" s="74"/>
      <c r="AF21603" s="74"/>
      <c r="BX21603" s="73"/>
      <c r="BY21603" s="74"/>
      <c r="BZ21603" s="74"/>
      <c r="CA21603" s="74"/>
      <c r="CF21603" s="79"/>
      <c r="CL21603" s="79"/>
    </row>
    <row r="21604" spans="30:90">
      <c r="AD21604" s="73"/>
      <c r="AE21604" s="74"/>
      <c r="AF21604" s="74"/>
      <c r="BX21604" s="73"/>
      <c r="BY21604" s="74"/>
      <c r="BZ21604" s="74"/>
      <c r="CA21604" s="74"/>
      <c r="CF21604" s="79"/>
      <c r="CL21604" s="79"/>
    </row>
    <row r="21605" spans="30:90">
      <c r="AD21605" s="73"/>
      <c r="AE21605" s="74"/>
      <c r="AF21605" s="74"/>
      <c r="BX21605" s="73"/>
      <c r="BY21605" s="74"/>
      <c r="BZ21605" s="74"/>
      <c r="CA21605" s="74"/>
      <c r="CF21605" s="79"/>
      <c r="CL21605" s="79"/>
    </row>
    <row r="21606" spans="30:90">
      <c r="AD21606" s="73"/>
      <c r="AE21606" s="74"/>
      <c r="AF21606" s="74"/>
      <c r="BX21606" s="73"/>
      <c r="BY21606" s="74"/>
      <c r="BZ21606" s="74"/>
      <c r="CA21606" s="74"/>
      <c r="CF21606" s="79"/>
      <c r="CL21606" s="79"/>
    </row>
    <row r="21607" spans="30:90">
      <c r="AD21607" s="73"/>
      <c r="AE21607" s="74"/>
      <c r="AF21607" s="74"/>
      <c r="BX21607" s="73"/>
      <c r="BY21607" s="74"/>
      <c r="BZ21607" s="74"/>
      <c r="CA21607" s="74"/>
      <c r="CF21607" s="79"/>
      <c r="CL21607" s="79"/>
    </row>
    <row r="21608" spans="30:90">
      <c r="AD21608" s="73"/>
      <c r="AE21608" s="74"/>
      <c r="AF21608" s="74"/>
      <c r="BX21608" s="73"/>
      <c r="BY21608" s="74"/>
      <c r="BZ21608" s="74"/>
      <c r="CA21608" s="74"/>
      <c r="CF21608" s="79"/>
      <c r="CL21608" s="79"/>
    </row>
    <row r="21609" spans="30:90">
      <c r="AD21609" s="73"/>
      <c r="AE21609" s="74"/>
      <c r="AF21609" s="74"/>
      <c r="BX21609" s="73"/>
      <c r="BY21609" s="74"/>
      <c r="BZ21609" s="74"/>
      <c r="CA21609" s="74"/>
      <c r="CF21609" s="79"/>
      <c r="CL21609" s="79"/>
    </row>
    <row r="21610" spans="30:90">
      <c r="AD21610" s="73"/>
      <c r="AE21610" s="74"/>
      <c r="AF21610" s="74"/>
      <c r="BX21610" s="73"/>
      <c r="BY21610" s="74"/>
      <c r="BZ21610" s="74"/>
      <c r="CA21610" s="74"/>
      <c r="CF21610" s="79"/>
      <c r="CL21610" s="79"/>
    </row>
    <row r="21611" spans="30:90">
      <c r="AD21611" s="73"/>
      <c r="AE21611" s="74"/>
      <c r="AF21611" s="74"/>
      <c r="BX21611" s="73"/>
      <c r="BY21611" s="74"/>
      <c r="BZ21611" s="74"/>
      <c r="CA21611" s="74"/>
      <c r="CF21611" s="79"/>
      <c r="CL21611" s="79"/>
    </row>
    <row r="21612" spans="30:90">
      <c r="AD21612" s="73"/>
      <c r="AE21612" s="74"/>
      <c r="AF21612" s="74"/>
      <c r="BX21612" s="73"/>
      <c r="BY21612" s="74"/>
      <c r="BZ21612" s="74"/>
      <c r="CA21612" s="74"/>
      <c r="CF21612" s="79"/>
      <c r="CL21612" s="79"/>
    </row>
    <row r="21613" spans="30:90">
      <c r="AD21613" s="73"/>
      <c r="AE21613" s="74"/>
      <c r="AF21613" s="74"/>
      <c r="BX21613" s="73"/>
      <c r="BY21613" s="74"/>
      <c r="BZ21613" s="74"/>
      <c r="CA21613" s="74"/>
      <c r="CF21613" s="79"/>
      <c r="CL21613" s="79"/>
    </row>
    <row r="21614" spans="30:90">
      <c r="AD21614" s="73"/>
      <c r="AE21614" s="74"/>
      <c r="AF21614" s="74"/>
      <c r="BX21614" s="73"/>
      <c r="BY21614" s="74"/>
      <c r="BZ21614" s="74"/>
      <c r="CA21614" s="74"/>
      <c r="CF21614" s="79"/>
      <c r="CL21614" s="79"/>
    </row>
    <row r="21615" spans="30:90">
      <c r="AD21615" s="73"/>
      <c r="AE21615" s="74"/>
      <c r="AF21615" s="74"/>
      <c r="BX21615" s="73"/>
      <c r="BY21615" s="74"/>
      <c r="BZ21615" s="74"/>
      <c r="CA21615" s="74"/>
      <c r="CF21615" s="79"/>
      <c r="CL21615" s="79"/>
    </row>
    <row r="21616" spans="30:90">
      <c r="AD21616" s="73"/>
      <c r="AE21616" s="74"/>
      <c r="AF21616" s="74"/>
      <c r="BX21616" s="73"/>
      <c r="BY21616" s="74"/>
      <c r="BZ21616" s="74"/>
      <c r="CA21616" s="74"/>
      <c r="CF21616" s="79"/>
      <c r="CL21616" s="79"/>
    </row>
    <row r="21617" spans="30:90">
      <c r="AD21617" s="73"/>
      <c r="AE21617" s="74"/>
      <c r="AF21617" s="74"/>
      <c r="BX21617" s="73"/>
      <c r="BY21617" s="74"/>
      <c r="BZ21617" s="74"/>
      <c r="CA21617" s="74"/>
      <c r="CF21617" s="79"/>
      <c r="CL21617" s="79"/>
    </row>
    <row r="21618" spans="30:90">
      <c r="AD21618" s="73"/>
      <c r="AE21618" s="74"/>
      <c r="AF21618" s="74"/>
      <c r="BX21618" s="73"/>
      <c r="BY21618" s="74"/>
      <c r="BZ21618" s="74"/>
      <c r="CA21618" s="74"/>
      <c r="CF21618" s="79"/>
      <c r="CL21618" s="79"/>
    </row>
    <row r="21619" spans="30:90">
      <c r="AD21619" s="73"/>
      <c r="AE21619" s="74"/>
      <c r="AF21619" s="74"/>
      <c r="BX21619" s="73"/>
      <c r="BY21619" s="74"/>
      <c r="BZ21619" s="74"/>
      <c r="CA21619" s="74"/>
      <c r="CF21619" s="79"/>
      <c r="CL21619" s="79"/>
    </row>
    <row r="21620" spans="30:90">
      <c r="AD21620" s="73"/>
      <c r="AE21620" s="74"/>
      <c r="AF21620" s="74"/>
      <c r="BX21620" s="73"/>
      <c r="BY21620" s="74"/>
      <c r="BZ21620" s="74"/>
      <c r="CA21620" s="74"/>
      <c r="CF21620" s="79"/>
      <c r="CL21620" s="79"/>
    </row>
    <row r="21621" spans="30:90">
      <c r="AD21621" s="73"/>
      <c r="AE21621" s="74"/>
      <c r="AF21621" s="74"/>
      <c r="BX21621" s="73"/>
      <c r="BY21621" s="74"/>
      <c r="BZ21621" s="74"/>
      <c r="CA21621" s="74"/>
      <c r="CF21621" s="79"/>
      <c r="CL21621" s="79"/>
    </row>
    <row r="21622" spans="30:90">
      <c r="AD21622" s="73"/>
      <c r="AE21622" s="74"/>
      <c r="AF21622" s="74"/>
      <c r="BX21622" s="73"/>
      <c r="BY21622" s="74"/>
      <c r="BZ21622" s="74"/>
      <c r="CA21622" s="74"/>
      <c r="CF21622" s="79"/>
      <c r="CL21622" s="79"/>
    </row>
    <row r="21623" spans="30:90">
      <c r="AD21623" s="73"/>
      <c r="AE21623" s="74"/>
      <c r="AF21623" s="74"/>
      <c r="BX21623" s="73"/>
      <c r="BY21623" s="74"/>
      <c r="BZ21623" s="74"/>
      <c r="CA21623" s="74"/>
      <c r="CF21623" s="79"/>
      <c r="CL21623" s="79"/>
    </row>
    <row r="21624" spans="30:90">
      <c r="AD21624" s="73"/>
      <c r="AE21624" s="74"/>
      <c r="AF21624" s="74"/>
      <c r="BX21624" s="73"/>
      <c r="BY21624" s="74"/>
      <c r="BZ21624" s="74"/>
      <c r="CA21624" s="74"/>
      <c r="CF21624" s="79"/>
      <c r="CL21624" s="79"/>
    </row>
    <row r="21625" spans="30:90">
      <c r="AD21625" s="73"/>
      <c r="AE21625" s="74"/>
      <c r="AF21625" s="74"/>
      <c r="BX21625" s="73"/>
      <c r="BY21625" s="74"/>
      <c r="BZ21625" s="74"/>
      <c r="CA21625" s="74"/>
      <c r="CF21625" s="79"/>
      <c r="CL21625" s="79"/>
    </row>
    <row r="21626" spans="30:90">
      <c r="AD21626" s="73"/>
      <c r="AE21626" s="74"/>
      <c r="AF21626" s="74"/>
      <c r="BX21626" s="73"/>
      <c r="BY21626" s="74"/>
      <c r="BZ21626" s="74"/>
      <c r="CA21626" s="74"/>
      <c r="CF21626" s="79"/>
      <c r="CL21626" s="79"/>
    </row>
    <row r="21627" spans="30:90">
      <c r="AD21627" s="73"/>
      <c r="AE21627" s="74"/>
      <c r="AF21627" s="74"/>
      <c r="BX21627" s="73"/>
      <c r="BY21627" s="74"/>
      <c r="BZ21627" s="74"/>
      <c r="CA21627" s="74"/>
      <c r="CF21627" s="79"/>
      <c r="CL21627" s="79"/>
    </row>
    <row r="21628" spans="30:90">
      <c r="AD21628" s="73"/>
      <c r="AE21628" s="74"/>
      <c r="AF21628" s="74"/>
      <c r="BX21628" s="73"/>
      <c r="BY21628" s="74"/>
      <c r="BZ21628" s="74"/>
      <c r="CA21628" s="74"/>
      <c r="CF21628" s="79"/>
      <c r="CL21628" s="79"/>
    </row>
    <row r="21629" spans="30:90">
      <c r="AD21629" s="73"/>
      <c r="AE21629" s="74"/>
      <c r="AF21629" s="74"/>
      <c r="BX21629" s="73"/>
      <c r="BY21629" s="74"/>
      <c r="BZ21629" s="74"/>
      <c r="CA21629" s="74"/>
      <c r="CF21629" s="79"/>
      <c r="CL21629" s="79"/>
    </row>
    <row r="21630" spans="30:90">
      <c r="AD21630" s="73"/>
      <c r="AE21630" s="74"/>
      <c r="AF21630" s="74"/>
      <c r="BX21630" s="73"/>
      <c r="BY21630" s="74"/>
      <c r="BZ21630" s="74"/>
      <c r="CA21630" s="74"/>
      <c r="CF21630" s="79"/>
      <c r="CL21630" s="79"/>
    </row>
    <row r="21631" spans="30:90">
      <c r="AD21631" s="73"/>
      <c r="AE21631" s="74"/>
      <c r="AF21631" s="74"/>
      <c r="BX21631" s="73"/>
      <c r="BY21631" s="74"/>
      <c r="BZ21631" s="74"/>
      <c r="CA21631" s="74"/>
      <c r="CF21631" s="79"/>
      <c r="CL21631" s="79"/>
    </row>
    <row r="21632" spans="30:90">
      <c r="AD21632" s="73"/>
      <c r="AE21632" s="74"/>
      <c r="AF21632" s="74"/>
      <c r="BX21632" s="73"/>
      <c r="BY21632" s="74"/>
      <c r="BZ21632" s="74"/>
      <c r="CA21632" s="74"/>
      <c r="CF21632" s="79"/>
      <c r="CL21632" s="79"/>
    </row>
    <row r="21633" spans="30:90">
      <c r="AD21633" s="73"/>
      <c r="AE21633" s="74"/>
      <c r="AF21633" s="74"/>
      <c r="BX21633" s="73"/>
      <c r="BY21633" s="74"/>
      <c r="BZ21633" s="74"/>
      <c r="CA21633" s="74"/>
      <c r="CF21633" s="79"/>
      <c r="CL21633" s="79"/>
    </row>
    <row r="21634" spans="30:90">
      <c r="AD21634" s="73"/>
      <c r="AE21634" s="74"/>
      <c r="AF21634" s="74"/>
      <c r="BX21634" s="73"/>
      <c r="BY21634" s="74"/>
      <c r="BZ21634" s="74"/>
      <c r="CA21634" s="74"/>
      <c r="CF21634" s="79"/>
      <c r="CL21634" s="79"/>
    </row>
    <row r="21635" spans="30:90">
      <c r="AD21635" s="73"/>
      <c r="AE21635" s="74"/>
      <c r="AF21635" s="74"/>
      <c r="BX21635" s="73"/>
      <c r="BY21635" s="74"/>
      <c r="BZ21635" s="74"/>
      <c r="CA21635" s="74"/>
      <c r="CF21635" s="79"/>
      <c r="CL21635" s="79"/>
    </row>
    <row r="21636" spans="30:90">
      <c r="AD21636" s="73"/>
      <c r="AE21636" s="74"/>
      <c r="AF21636" s="74"/>
      <c r="BX21636" s="73"/>
      <c r="BY21636" s="74"/>
      <c r="BZ21636" s="74"/>
      <c r="CA21636" s="74"/>
      <c r="CF21636" s="79"/>
      <c r="CL21636" s="79"/>
    </row>
    <row r="21637" spans="30:90">
      <c r="AD21637" s="73"/>
      <c r="AE21637" s="74"/>
      <c r="AF21637" s="74"/>
      <c r="BX21637" s="73"/>
      <c r="BY21637" s="74"/>
      <c r="BZ21637" s="74"/>
      <c r="CA21637" s="74"/>
      <c r="CF21637" s="79"/>
      <c r="CL21637" s="79"/>
    </row>
    <row r="21638" spans="30:90">
      <c r="AD21638" s="73"/>
      <c r="AE21638" s="74"/>
      <c r="AF21638" s="74"/>
      <c r="BX21638" s="73"/>
      <c r="BY21638" s="74"/>
      <c r="BZ21638" s="74"/>
      <c r="CA21638" s="74"/>
      <c r="CF21638" s="79"/>
      <c r="CL21638" s="79"/>
    </row>
    <row r="21639" spans="30:90">
      <c r="AD21639" s="73"/>
      <c r="AE21639" s="74"/>
      <c r="AF21639" s="74"/>
      <c r="BX21639" s="73"/>
      <c r="BY21639" s="74"/>
      <c r="BZ21639" s="74"/>
      <c r="CA21639" s="74"/>
      <c r="CF21639" s="79"/>
      <c r="CL21639" s="79"/>
    </row>
    <row r="21640" spans="30:90">
      <c r="AD21640" s="73"/>
      <c r="AE21640" s="74"/>
      <c r="AF21640" s="74"/>
      <c r="BX21640" s="73"/>
      <c r="BY21640" s="74"/>
      <c r="BZ21640" s="74"/>
      <c r="CA21640" s="74"/>
      <c r="CF21640" s="79"/>
      <c r="CL21640" s="79"/>
    </row>
    <row r="21641" spans="30:90">
      <c r="AD21641" s="73"/>
      <c r="AE21641" s="74"/>
      <c r="AF21641" s="74"/>
      <c r="BX21641" s="73"/>
      <c r="BY21641" s="74"/>
      <c r="BZ21641" s="74"/>
      <c r="CA21641" s="74"/>
      <c r="CF21641" s="79"/>
      <c r="CL21641" s="79"/>
    </row>
    <row r="21642" spans="30:90">
      <c r="AD21642" s="73"/>
      <c r="AE21642" s="74"/>
      <c r="AF21642" s="74"/>
      <c r="BX21642" s="73"/>
      <c r="BY21642" s="74"/>
      <c r="BZ21642" s="74"/>
      <c r="CA21642" s="74"/>
      <c r="CF21642" s="79"/>
      <c r="CL21642" s="79"/>
    </row>
    <row r="21643" spans="30:90">
      <c r="AD21643" s="73"/>
      <c r="AE21643" s="74"/>
      <c r="AF21643" s="74"/>
      <c r="BX21643" s="73"/>
      <c r="BY21643" s="74"/>
      <c r="BZ21643" s="74"/>
      <c r="CA21643" s="74"/>
      <c r="CF21643" s="79"/>
      <c r="CL21643" s="79"/>
    </row>
    <row r="21644" spans="30:90">
      <c r="AD21644" s="73"/>
      <c r="AE21644" s="74"/>
      <c r="AF21644" s="74"/>
      <c r="BX21644" s="73"/>
      <c r="BY21644" s="74"/>
      <c r="BZ21644" s="74"/>
      <c r="CA21644" s="74"/>
      <c r="CF21644" s="79"/>
      <c r="CL21644" s="79"/>
    </row>
    <row r="21645" spans="30:90">
      <c r="AD21645" s="73"/>
      <c r="AE21645" s="74"/>
      <c r="AF21645" s="74"/>
      <c r="BX21645" s="73"/>
      <c r="BY21645" s="74"/>
      <c r="BZ21645" s="74"/>
      <c r="CA21645" s="74"/>
      <c r="CF21645" s="79"/>
      <c r="CL21645" s="79"/>
    </row>
    <row r="21646" spans="30:90">
      <c r="AD21646" s="73"/>
      <c r="AE21646" s="74"/>
      <c r="AF21646" s="74"/>
      <c r="BX21646" s="73"/>
      <c r="BY21646" s="74"/>
      <c r="BZ21646" s="74"/>
      <c r="CA21646" s="74"/>
      <c r="CF21646" s="79"/>
      <c r="CL21646" s="79"/>
    </row>
    <row r="21647" spans="30:90">
      <c r="AD21647" s="73"/>
      <c r="AE21647" s="74"/>
      <c r="AF21647" s="74"/>
      <c r="BX21647" s="73"/>
      <c r="BY21647" s="74"/>
      <c r="BZ21647" s="74"/>
      <c r="CA21647" s="74"/>
      <c r="CF21647" s="79"/>
      <c r="CL21647" s="79"/>
    </row>
    <row r="21648" spans="30:90">
      <c r="AD21648" s="73"/>
      <c r="AE21648" s="74"/>
      <c r="AF21648" s="74"/>
      <c r="BX21648" s="73"/>
      <c r="BY21648" s="74"/>
      <c r="BZ21648" s="74"/>
      <c r="CA21648" s="74"/>
      <c r="CF21648" s="79"/>
      <c r="CL21648" s="79"/>
    </row>
    <row r="21649" spans="30:90">
      <c r="AD21649" s="73"/>
      <c r="AE21649" s="74"/>
      <c r="AF21649" s="74"/>
      <c r="BX21649" s="73"/>
      <c r="BY21649" s="74"/>
      <c r="BZ21649" s="74"/>
      <c r="CA21649" s="74"/>
      <c r="CF21649" s="79"/>
      <c r="CL21649" s="79"/>
    </row>
    <row r="21650" spans="30:90">
      <c r="AD21650" s="73"/>
      <c r="AE21650" s="74"/>
      <c r="AF21650" s="74"/>
      <c r="BX21650" s="73"/>
      <c r="BY21650" s="74"/>
      <c r="BZ21650" s="74"/>
      <c r="CA21650" s="74"/>
      <c r="CF21650" s="79"/>
      <c r="CL21650" s="79"/>
    </row>
    <row r="21651" spans="30:90">
      <c r="AD21651" s="73"/>
      <c r="AE21651" s="74"/>
      <c r="AF21651" s="74"/>
      <c r="BX21651" s="73"/>
      <c r="BY21651" s="74"/>
      <c r="BZ21651" s="74"/>
      <c r="CA21651" s="74"/>
      <c r="CF21651" s="79"/>
      <c r="CL21651" s="79"/>
    </row>
    <row r="21652" spans="30:90">
      <c r="AD21652" s="73"/>
      <c r="AE21652" s="74"/>
      <c r="AF21652" s="74"/>
      <c r="BX21652" s="73"/>
      <c r="BY21652" s="74"/>
      <c r="BZ21652" s="74"/>
      <c r="CA21652" s="74"/>
      <c r="CF21652" s="79"/>
      <c r="CL21652" s="79"/>
    </row>
    <row r="21653" spans="30:90">
      <c r="AD21653" s="73"/>
      <c r="AE21653" s="74"/>
      <c r="AF21653" s="74"/>
      <c r="BX21653" s="73"/>
      <c r="BY21653" s="74"/>
      <c r="BZ21653" s="74"/>
      <c r="CA21653" s="74"/>
      <c r="CF21653" s="79"/>
      <c r="CL21653" s="79"/>
    </row>
    <row r="21654" spans="30:90">
      <c r="AD21654" s="73"/>
      <c r="AE21654" s="74"/>
      <c r="AF21654" s="74"/>
      <c r="BX21654" s="73"/>
      <c r="BY21654" s="74"/>
      <c r="BZ21654" s="74"/>
      <c r="CA21654" s="74"/>
      <c r="CF21654" s="79"/>
      <c r="CL21654" s="79"/>
    </row>
    <row r="21655" spans="30:90">
      <c r="AD21655" s="73"/>
      <c r="AE21655" s="74"/>
      <c r="AF21655" s="74"/>
      <c r="BX21655" s="73"/>
      <c r="BY21655" s="74"/>
      <c r="BZ21655" s="74"/>
      <c r="CA21655" s="74"/>
      <c r="CF21655" s="79"/>
      <c r="CL21655" s="79"/>
    </row>
    <row r="21656" spans="30:90">
      <c r="AD21656" s="73"/>
      <c r="AE21656" s="74"/>
      <c r="AF21656" s="74"/>
      <c r="BX21656" s="73"/>
      <c r="BY21656" s="74"/>
      <c r="BZ21656" s="74"/>
      <c r="CA21656" s="74"/>
      <c r="CF21656" s="79"/>
      <c r="CL21656" s="79"/>
    </row>
    <row r="21657" spans="30:90">
      <c r="AD21657" s="73"/>
      <c r="AE21657" s="74"/>
      <c r="AF21657" s="74"/>
      <c r="BX21657" s="73"/>
      <c r="BY21657" s="74"/>
      <c r="BZ21657" s="74"/>
      <c r="CA21657" s="74"/>
      <c r="CF21657" s="79"/>
      <c r="CL21657" s="79"/>
    </row>
    <row r="21658" spans="30:90">
      <c r="AD21658" s="73"/>
      <c r="AE21658" s="74"/>
      <c r="AF21658" s="74"/>
      <c r="BX21658" s="73"/>
      <c r="BY21658" s="74"/>
      <c r="BZ21658" s="74"/>
      <c r="CA21658" s="74"/>
      <c r="CF21658" s="79"/>
      <c r="CL21658" s="79"/>
    </row>
    <row r="21659" spans="30:90">
      <c r="AD21659" s="73"/>
      <c r="AE21659" s="74"/>
      <c r="AF21659" s="74"/>
      <c r="BX21659" s="73"/>
      <c r="BY21659" s="74"/>
      <c r="BZ21659" s="74"/>
      <c r="CA21659" s="74"/>
      <c r="CF21659" s="79"/>
      <c r="CL21659" s="79"/>
    </row>
    <row r="21660" spans="30:90">
      <c r="AD21660" s="73"/>
      <c r="AE21660" s="74"/>
      <c r="AF21660" s="74"/>
      <c r="BX21660" s="73"/>
      <c r="BY21660" s="74"/>
      <c r="BZ21660" s="74"/>
      <c r="CA21660" s="74"/>
      <c r="CF21660" s="79"/>
      <c r="CL21660" s="79"/>
    </row>
    <row r="21661" spans="30:90">
      <c r="AD21661" s="73"/>
      <c r="AE21661" s="74"/>
      <c r="AF21661" s="74"/>
      <c r="BX21661" s="73"/>
      <c r="BY21661" s="74"/>
      <c r="BZ21661" s="74"/>
      <c r="CA21661" s="74"/>
      <c r="CF21661" s="79"/>
      <c r="CL21661" s="79"/>
    </row>
    <row r="21662" spans="30:90">
      <c r="AD21662" s="73"/>
      <c r="AE21662" s="74"/>
      <c r="AF21662" s="74"/>
      <c r="BX21662" s="73"/>
      <c r="BY21662" s="74"/>
      <c r="BZ21662" s="74"/>
      <c r="CA21662" s="74"/>
      <c r="CF21662" s="79"/>
      <c r="CL21662" s="79"/>
    </row>
    <row r="21663" spans="30:90">
      <c r="AD21663" s="73"/>
      <c r="AE21663" s="74"/>
      <c r="AF21663" s="74"/>
      <c r="BX21663" s="73"/>
      <c r="BY21663" s="74"/>
      <c r="BZ21663" s="74"/>
      <c r="CA21663" s="74"/>
      <c r="CF21663" s="79"/>
      <c r="CL21663" s="79"/>
    </row>
    <row r="21664" spans="30:90">
      <c r="AD21664" s="73"/>
      <c r="AE21664" s="74"/>
      <c r="AF21664" s="74"/>
      <c r="BX21664" s="73"/>
      <c r="BY21664" s="74"/>
      <c r="BZ21664" s="74"/>
      <c r="CA21664" s="74"/>
      <c r="CF21664" s="79"/>
      <c r="CL21664" s="79"/>
    </row>
    <row r="21665" spans="30:90">
      <c r="AD21665" s="73"/>
      <c r="AE21665" s="74"/>
      <c r="AF21665" s="74"/>
      <c r="BX21665" s="73"/>
      <c r="BY21665" s="74"/>
      <c r="BZ21665" s="74"/>
      <c r="CA21665" s="74"/>
      <c r="CF21665" s="79"/>
      <c r="CL21665" s="79"/>
    </row>
    <row r="21666" spans="30:90">
      <c r="AD21666" s="73"/>
      <c r="AE21666" s="74"/>
      <c r="AF21666" s="74"/>
      <c r="BX21666" s="73"/>
      <c r="BY21666" s="74"/>
      <c r="BZ21666" s="74"/>
      <c r="CA21666" s="74"/>
      <c r="CF21666" s="79"/>
      <c r="CL21666" s="79"/>
    </row>
    <row r="21667" spans="30:90">
      <c r="AD21667" s="73"/>
      <c r="AE21667" s="74"/>
      <c r="AF21667" s="74"/>
      <c r="BX21667" s="73"/>
      <c r="BY21667" s="74"/>
      <c r="BZ21667" s="74"/>
      <c r="CA21667" s="74"/>
      <c r="CF21667" s="79"/>
      <c r="CL21667" s="79"/>
    </row>
    <row r="21668" spans="30:90">
      <c r="AD21668" s="73"/>
      <c r="AE21668" s="74"/>
      <c r="AF21668" s="74"/>
      <c r="BX21668" s="73"/>
      <c r="BY21668" s="74"/>
      <c r="BZ21668" s="74"/>
      <c r="CA21668" s="74"/>
      <c r="CF21668" s="79"/>
      <c r="CL21668" s="79"/>
    </row>
    <row r="21669" spans="30:90">
      <c r="AD21669" s="73"/>
      <c r="AE21669" s="74"/>
      <c r="AF21669" s="74"/>
      <c r="BX21669" s="73"/>
      <c r="BY21669" s="74"/>
      <c r="BZ21669" s="74"/>
      <c r="CA21669" s="74"/>
      <c r="CF21669" s="79"/>
      <c r="CL21669" s="79"/>
    </row>
    <row r="21670" spans="30:90">
      <c r="AD21670" s="73"/>
      <c r="AE21670" s="74"/>
      <c r="AF21670" s="74"/>
      <c r="BX21670" s="73"/>
      <c r="BY21670" s="74"/>
      <c r="BZ21670" s="74"/>
      <c r="CA21670" s="74"/>
      <c r="CF21670" s="79"/>
      <c r="CL21670" s="79"/>
    </row>
    <row r="21671" spans="30:90">
      <c r="AD21671" s="73"/>
      <c r="AE21671" s="74"/>
      <c r="AF21671" s="74"/>
      <c r="BX21671" s="73"/>
      <c r="BY21671" s="74"/>
      <c r="BZ21671" s="74"/>
      <c r="CA21671" s="74"/>
      <c r="CF21671" s="79"/>
      <c r="CL21671" s="79"/>
    </row>
    <row r="21672" spans="30:90">
      <c r="AD21672" s="73"/>
      <c r="AE21672" s="74"/>
      <c r="AF21672" s="74"/>
      <c r="BX21672" s="73"/>
      <c r="BY21672" s="74"/>
      <c r="BZ21672" s="74"/>
      <c r="CA21672" s="74"/>
      <c r="CF21672" s="79"/>
      <c r="CL21672" s="79"/>
    </row>
    <row r="21673" spans="30:90">
      <c r="AD21673" s="73"/>
      <c r="AE21673" s="74"/>
      <c r="AF21673" s="74"/>
      <c r="BX21673" s="73"/>
      <c r="BY21673" s="74"/>
      <c r="BZ21673" s="74"/>
      <c r="CA21673" s="74"/>
      <c r="CF21673" s="79"/>
      <c r="CL21673" s="79"/>
    </row>
    <row r="21674" spans="30:90">
      <c r="AD21674" s="73"/>
      <c r="AE21674" s="74"/>
      <c r="AF21674" s="74"/>
      <c r="BX21674" s="73"/>
      <c r="BY21674" s="74"/>
      <c r="BZ21674" s="74"/>
      <c r="CA21674" s="74"/>
      <c r="CF21674" s="79"/>
      <c r="CL21674" s="79"/>
    </row>
    <row r="21675" spans="30:90">
      <c r="AD21675" s="73"/>
      <c r="AE21675" s="74"/>
      <c r="AF21675" s="74"/>
      <c r="BX21675" s="73"/>
      <c r="BY21675" s="74"/>
      <c r="BZ21675" s="74"/>
      <c r="CA21675" s="74"/>
      <c r="CF21675" s="79"/>
      <c r="CL21675" s="79"/>
    </row>
    <row r="21676" spans="30:90">
      <c r="AD21676" s="73"/>
      <c r="AE21676" s="74"/>
      <c r="AF21676" s="74"/>
      <c r="BX21676" s="73"/>
      <c r="BY21676" s="74"/>
      <c r="BZ21676" s="74"/>
      <c r="CA21676" s="74"/>
      <c r="CF21676" s="79"/>
      <c r="CL21676" s="79"/>
    </row>
    <row r="21677" spans="30:90">
      <c r="AD21677" s="73"/>
      <c r="AE21677" s="74"/>
      <c r="AF21677" s="74"/>
      <c r="BX21677" s="73"/>
      <c r="BY21677" s="74"/>
      <c r="BZ21677" s="74"/>
      <c r="CA21677" s="74"/>
      <c r="CF21677" s="79"/>
      <c r="CL21677" s="79"/>
    </row>
    <row r="21678" spans="30:90">
      <c r="AD21678" s="73"/>
      <c r="AE21678" s="74"/>
      <c r="AF21678" s="74"/>
      <c r="BX21678" s="73"/>
      <c r="BY21678" s="74"/>
      <c r="BZ21678" s="74"/>
      <c r="CA21678" s="74"/>
      <c r="CF21678" s="79"/>
      <c r="CL21678" s="79"/>
    </row>
    <row r="21679" spans="30:90">
      <c r="AD21679" s="73"/>
      <c r="AE21679" s="74"/>
      <c r="AF21679" s="74"/>
      <c r="BX21679" s="73"/>
      <c r="BY21679" s="74"/>
      <c r="BZ21679" s="74"/>
      <c r="CA21679" s="74"/>
      <c r="CF21679" s="79"/>
      <c r="CL21679" s="79"/>
    </row>
    <row r="21680" spans="30:90">
      <c r="AD21680" s="73"/>
      <c r="AE21680" s="74"/>
      <c r="AF21680" s="74"/>
      <c r="BX21680" s="73"/>
      <c r="BY21680" s="74"/>
      <c r="BZ21680" s="74"/>
      <c r="CA21680" s="74"/>
      <c r="CF21680" s="79"/>
      <c r="CL21680" s="79"/>
    </row>
    <row r="21681" spans="30:90">
      <c r="AD21681" s="73"/>
      <c r="AE21681" s="74"/>
      <c r="AF21681" s="74"/>
      <c r="BX21681" s="73"/>
      <c r="BY21681" s="74"/>
      <c r="BZ21681" s="74"/>
      <c r="CA21681" s="74"/>
      <c r="CF21681" s="79"/>
      <c r="CL21681" s="79"/>
    </row>
    <row r="21682" spans="30:90">
      <c r="AD21682" s="73"/>
      <c r="AE21682" s="74"/>
      <c r="AF21682" s="74"/>
      <c r="BX21682" s="73"/>
      <c r="BY21682" s="74"/>
      <c r="BZ21682" s="74"/>
      <c r="CA21682" s="74"/>
      <c r="CF21682" s="79"/>
      <c r="CL21682" s="79"/>
    </row>
    <row r="21683" spans="30:90">
      <c r="AD21683" s="73"/>
      <c r="AE21683" s="74"/>
      <c r="AF21683" s="74"/>
      <c r="BX21683" s="73"/>
      <c r="BY21683" s="74"/>
      <c r="BZ21683" s="74"/>
      <c r="CA21683" s="74"/>
      <c r="CF21683" s="79"/>
      <c r="CL21683" s="79"/>
    </row>
    <row r="21684" spans="30:90">
      <c r="AD21684" s="73"/>
      <c r="AE21684" s="74"/>
      <c r="AF21684" s="74"/>
      <c r="BX21684" s="73"/>
      <c r="BY21684" s="74"/>
      <c r="BZ21684" s="74"/>
      <c r="CA21684" s="74"/>
      <c r="CF21684" s="79"/>
      <c r="CL21684" s="79"/>
    </row>
    <row r="21685" spans="30:90">
      <c r="AD21685" s="73"/>
      <c r="AE21685" s="74"/>
      <c r="AF21685" s="74"/>
      <c r="BX21685" s="73"/>
      <c r="BY21685" s="74"/>
      <c r="BZ21685" s="74"/>
      <c r="CA21685" s="74"/>
      <c r="CF21685" s="79"/>
      <c r="CL21685" s="79"/>
    </row>
    <row r="21686" spans="30:90">
      <c r="AD21686" s="73"/>
      <c r="AE21686" s="74"/>
      <c r="AF21686" s="74"/>
      <c r="BX21686" s="73"/>
      <c r="BY21686" s="74"/>
      <c r="BZ21686" s="74"/>
      <c r="CA21686" s="74"/>
      <c r="CF21686" s="79"/>
      <c r="CL21686" s="79"/>
    </row>
    <row r="21687" spans="30:90">
      <c r="AD21687" s="73"/>
      <c r="AE21687" s="74"/>
      <c r="AF21687" s="74"/>
      <c r="BX21687" s="73"/>
      <c r="BY21687" s="74"/>
      <c r="BZ21687" s="74"/>
      <c r="CA21687" s="74"/>
      <c r="CF21687" s="79"/>
      <c r="CL21687" s="79"/>
    </row>
    <row r="21688" spans="30:90">
      <c r="AD21688" s="73"/>
      <c r="AE21688" s="74"/>
      <c r="AF21688" s="74"/>
      <c r="BX21688" s="73"/>
      <c r="BY21688" s="74"/>
      <c r="BZ21688" s="74"/>
      <c r="CA21688" s="74"/>
      <c r="CF21688" s="79"/>
      <c r="CL21688" s="79"/>
    </row>
    <row r="21689" spans="30:90">
      <c r="AD21689" s="73"/>
      <c r="AE21689" s="74"/>
      <c r="AF21689" s="74"/>
      <c r="BX21689" s="73"/>
      <c r="BY21689" s="74"/>
      <c r="BZ21689" s="74"/>
      <c r="CA21689" s="74"/>
      <c r="CF21689" s="79"/>
      <c r="CL21689" s="79"/>
    </row>
    <row r="21690" spans="30:90">
      <c r="AD21690" s="73"/>
      <c r="AE21690" s="74"/>
      <c r="AF21690" s="74"/>
      <c r="BX21690" s="73"/>
      <c r="BY21690" s="74"/>
      <c r="BZ21690" s="74"/>
      <c r="CA21690" s="74"/>
      <c r="CF21690" s="79"/>
      <c r="CL21690" s="79"/>
    </row>
    <row r="21691" spans="30:90">
      <c r="AD21691" s="73"/>
      <c r="AE21691" s="74"/>
      <c r="AF21691" s="74"/>
      <c r="BX21691" s="73"/>
      <c r="BY21691" s="74"/>
      <c r="BZ21691" s="74"/>
      <c r="CA21691" s="74"/>
      <c r="CF21691" s="79"/>
      <c r="CL21691" s="79"/>
    </row>
    <row r="21692" spans="30:90">
      <c r="AD21692" s="73"/>
      <c r="AE21692" s="74"/>
      <c r="AF21692" s="74"/>
      <c r="BX21692" s="73"/>
      <c r="BY21692" s="74"/>
      <c r="BZ21692" s="74"/>
      <c r="CA21692" s="74"/>
      <c r="CF21692" s="79"/>
      <c r="CL21692" s="79"/>
    </row>
    <row r="21693" spans="30:90">
      <c r="AD21693" s="73"/>
      <c r="AE21693" s="74"/>
      <c r="AF21693" s="74"/>
      <c r="BX21693" s="73"/>
      <c r="BY21693" s="74"/>
      <c r="BZ21693" s="74"/>
      <c r="CA21693" s="74"/>
      <c r="CF21693" s="79"/>
      <c r="CL21693" s="79"/>
    </row>
    <row r="21694" spans="30:90">
      <c r="AD21694" s="73"/>
      <c r="AE21694" s="74"/>
      <c r="AF21694" s="74"/>
      <c r="BX21694" s="73"/>
      <c r="BY21694" s="74"/>
      <c r="BZ21694" s="74"/>
      <c r="CA21694" s="74"/>
      <c r="CF21694" s="79"/>
      <c r="CL21694" s="79"/>
    </row>
    <row r="21695" spans="30:90">
      <c r="AD21695" s="73"/>
      <c r="AE21695" s="74"/>
      <c r="AF21695" s="74"/>
      <c r="BX21695" s="73"/>
      <c r="BY21695" s="74"/>
      <c r="BZ21695" s="74"/>
      <c r="CA21695" s="74"/>
      <c r="CF21695" s="79"/>
      <c r="CL21695" s="79"/>
    </row>
    <row r="21696" spans="30:90">
      <c r="AD21696" s="73"/>
      <c r="AE21696" s="74"/>
      <c r="AF21696" s="74"/>
      <c r="BX21696" s="73"/>
      <c r="BY21696" s="74"/>
      <c r="BZ21696" s="74"/>
      <c r="CA21696" s="74"/>
      <c r="CF21696" s="79"/>
      <c r="CL21696" s="79"/>
    </row>
    <row r="21697" spans="30:90">
      <c r="AD21697" s="73"/>
      <c r="AE21697" s="74"/>
      <c r="AF21697" s="74"/>
      <c r="BX21697" s="73"/>
      <c r="BY21697" s="74"/>
      <c r="BZ21697" s="74"/>
      <c r="CA21697" s="74"/>
      <c r="CF21697" s="79"/>
      <c r="CL21697" s="79"/>
    </row>
    <row r="21698" spans="30:90">
      <c r="AD21698" s="73"/>
      <c r="AE21698" s="74"/>
      <c r="AF21698" s="74"/>
      <c r="BX21698" s="73"/>
      <c r="BY21698" s="74"/>
      <c r="BZ21698" s="74"/>
      <c r="CA21698" s="74"/>
      <c r="CF21698" s="79"/>
      <c r="CL21698" s="79"/>
    </row>
    <row r="21699" spans="30:90">
      <c r="AD21699" s="73"/>
      <c r="AE21699" s="74"/>
      <c r="AF21699" s="74"/>
      <c r="BX21699" s="73"/>
      <c r="BY21699" s="74"/>
      <c r="BZ21699" s="74"/>
      <c r="CA21699" s="74"/>
      <c r="CF21699" s="79"/>
      <c r="CL21699" s="79"/>
    </row>
    <row r="21700" spans="30:90">
      <c r="AD21700" s="73"/>
      <c r="AE21700" s="74"/>
      <c r="AF21700" s="74"/>
      <c r="BX21700" s="73"/>
      <c r="BY21700" s="74"/>
      <c r="BZ21700" s="74"/>
      <c r="CA21700" s="74"/>
      <c r="CF21700" s="79"/>
      <c r="CL21700" s="79"/>
    </row>
    <row r="21701" spans="30:90">
      <c r="AD21701" s="73"/>
      <c r="AE21701" s="74"/>
      <c r="AF21701" s="74"/>
      <c r="BX21701" s="73"/>
      <c r="BY21701" s="74"/>
      <c r="BZ21701" s="74"/>
      <c r="CA21701" s="74"/>
      <c r="CF21701" s="79"/>
      <c r="CL21701" s="79"/>
    </row>
    <row r="21702" spans="30:90">
      <c r="AD21702" s="73"/>
      <c r="AE21702" s="74"/>
      <c r="AF21702" s="74"/>
      <c r="BX21702" s="73"/>
      <c r="BY21702" s="74"/>
      <c r="BZ21702" s="74"/>
      <c r="CA21702" s="74"/>
      <c r="CF21702" s="79"/>
      <c r="CL21702" s="79"/>
    </row>
    <row r="21703" spans="30:90">
      <c r="AD21703" s="73"/>
      <c r="AE21703" s="74"/>
      <c r="AF21703" s="74"/>
      <c r="BX21703" s="73"/>
      <c r="BY21703" s="74"/>
      <c r="BZ21703" s="74"/>
      <c r="CA21703" s="74"/>
      <c r="CF21703" s="79"/>
      <c r="CL21703" s="79"/>
    </row>
    <row r="21704" spans="30:90">
      <c r="AD21704" s="73"/>
      <c r="AE21704" s="74"/>
      <c r="AF21704" s="74"/>
      <c r="BX21704" s="73"/>
      <c r="BY21704" s="74"/>
      <c r="BZ21704" s="74"/>
      <c r="CA21704" s="74"/>
      <c r="CF21704" s="79"/>
      <c r="CL21704" s="79"/>
    </row>
    <row r="21705" spans="30:90">
      <c r="AD21705" s="73"/>
      <c r="AE21705" s="74"/>
      <c r="AF21705" s="74"/>
      <c r="BX21705" s="73"/>
      <c r="BY21705" s="74"/>
      <c r="BZ21705" s="74"/>
      <c r="CA21705" s="74"/>
      <c r="CF21705" s="79"/>
      <c r="CL21705" s="79"/>
    </row>
    <row r="21706" spans="30:90">
      <c r="AD21706" s="73"/>
      <c r="AE21706" s="74"/>
      <c r="AF21706" s="74"/>
      <c r="BX21706" s="73"/>
      <c r="BY21706" s="74"/>
      <c r="BZ21706" s="74"/>
      <c r="CA21706" s="74"/>
      <c r="CF21706" s="79"/>
      <c r="CL21706" s="79"/>
    </row>
    <row r="21707" spans="30:90">
      <c r="AD21707" s="73"/>
      <c r="AE21707" s="74"/>
      <c r="AF21707" s="74"/>
      <c r="BX21707" s="73"/>
      <c r="BY21707" s="74"/>
      <c r="BZ21707" s="74"/>
      <c r="CA21707" s="74"/>
      <c r="CF21707" s="79"/>
      <c r="CL21707" s="79"/>
    </row>
    <row r="21708" spans="30:90">
      <c r="AD21708" s="73"/>
      <c r="AE21708" s="74"/>
      <c r="AF21708" s="74"/>
      <c r="BX21708" s="73"/>
      <c r="BY21708" s="74"/>
      <c r="BZ21708" s="74"/>
      <c r="CA21708" s="74"/>
      <c r="CF21708" s="79"/>
      <c r="CL21708" s="79"/>
    </row>
    <row r="21709" spans="30:90">
      <c r="AD21709" s="73"/>
      <c r="AE21709" s="74"/>
      <c r="AF21709" s="74"/>
      <c r="BX21709" s="73"/>
      <c r="BY21709" s="74"/>
      <c r="BZ21709" s="74"/>
      <c r="CA21709" s="74"/>
      <c r="CF21709" s="79"/>
      <c r="CL21709" s="79"/>
    </row>
    <row r="21710" spans="30:90">
      <c r="AD21710" s="73"/>
      <c r="AE21710" s="74"/>
      <c r="AF21710" s="74"/>
      <c r="BX21710" s="73"/>
      <c r="BY21710" s="74"/>
      <c r="BZ21710" s="74"/>
      <c r="CA21710" s="74"/>
      <c r="CF21710" s="79"/>
      <c r="CL21710" s="79"/>
    </row>
    <row r="21711" spans="30:90">
      <c r="AD21711" s="73"/>
      <c r="AE21711" s="74"/>
      <c r="AF21711" s="74"/>
      <c r="BX21711" s="73"/>
      <c r="BY21711" s="74"/>
      <c r="BZ21711" s="74"/>
      <c r="CA21711" s="74"/>
      <c r="CF21711" s="79"/>
      <c r="CL21711" s="79"/>
    </row>
    <row r="21712" spans="30:90">
      <c r="AD21712" s="73"/>
      <c r="AE21712" s="74"/>
      <c r="AF21712" s="74"/>
      <c r="BX21712" s="73"/>
      <c r="BY21712" s="74"/>
      <c r="BZ21712" s="74"/>
      <c r="CA21712" s="74"/>
      <c r="CF21712" s="79"/>
      <c r="CL21712" s="79"/>
    </row>
    <row r="21713" spans="30:90">
      <c r="AD21713" s="73"/>
      <c r="AE21713" s="74"/>
      <c r="AF21713" s="74"/>
      <c r="BX21713" s="73"/>
      <c r="BY21713" s="74"/>
      <c r="BZ21713" s="74"/>
      <c r="CA21713" s="74"/>
      <c r="CF21713" s="79"/>
      <c r="CL21713" s="79"/>
    </row>
    <row r="21714" spans="30:90">
      <c r="AD21714" s="73"/>
      <c r="AE21714" s="74"/>
      <c r="AF21714" s="74"/>
      <c r="BX21714" s="73"/>
      <c r="BY21714" s="74"/>
      <c r="BZ21714" s="74"/>
      <c r="CA21714" s="74"/>
      <c r="CF21714" s="79"/>
      <c r="CL21714" s="79"/>
    </row>
    <row r="21715" spans="30:90">
      <c r="AD21715" s="73"/>
      <c r="AE21715" s="74"/>
      <c r="AF21715" s="74"/>
      <c r="BX21715" s="73"/>
      <c r="BY21715" s="74"/>
      <c r="BZ21715" s="74"/>
      <c r="CA21715" s="74"/>
      <c r="CF21715" s="79"/>
      <c r="CL21715" s="79"/>
    </row>
    <row r="21716" spans="30:90">
      <c r="AD21716" s="73"/>
      <c r="AE21716" s="74"/>
      <c r="AF21716" s="74"/>
      <c r="BX21716" s="73"/>
      <c r="BY21716" s="74"/>
      <c r="BZ21716" s="74"/>
      <c r="CA21716" s="74"/>
      <c r="CF21716" s="79"/>
      <c r="CL21716" s="79"/>
    </row>
    <row r="21717" spans="30:90">
      <c r="AD21717" s="73"/>
      <c r="AE21717" s="74"/>
      <c r="AF21717" s="74"/>
      <c r="BX21717" s="73"/>
      <c r="BY21717" s="74"/>
      <c r="BZ21717" s="74"/>
      <c r="CA21717" s="74"/>
      <c r="CF21717" s="79"/>
      <c r="CL21717" s="79"/>
    </row>
    <row r="21718" spans="30:90">
      <c r="AD21718" s="73"/>
      <c r="AE21718" s="74"/>
      <c r="AF21718" s="74"/>
      <c r="BX21718" s="73"/>
      <c r="BY21718" s="74"/>
      <c r="BZ21718" s="74"/>
      <c r="CA21718" s="74"/>
      <c r="CF21718" s="79"/>
      <c r="CL21718" s="79"/>
    </row>
    <row r="21719" spans="30:90">
      <c r="AD21719" s="73"/>
      <c r="AE21719" s="74"/>
      <c r="AF21719" s="74"/>
      <c r="BX21719" s="73"/>
      <c r="BY21719" s="74"/>
      <c r="BZ21719" s="74"/>
      <c r="CA21719" s="74"/>
      <c r="CF21719" s="79"/>
      <c r="CL21719" s="79"/>
    </row>
    <row r="21720" spans="30:90">
      <c r="AD21720" s="73"/>
      <c r="AE21720" s="74"/>
      <c r="AF21720" s="74"/>
      <c r="BX21720" s="73"/>
      <c r="BY21720" s="74"/>
      <c r="BZ21720" s="74"/>
      <c r="CA21720" s="74"/>
      <c r="CF21720" s="79"/>
      <c r="CL21720" s="79"/>
    </row>
    <row r="21721" spans="30:90">
      <c r="AD21721" s="73"/>
      <c r="AE21721" s="74"/>
      <c r="AF21721" s="74"/>
      <c r="BX21721" s="73"/>
      <c r="BY21721" s="74"/>
      <c r="BZ21721" s="74"/>
      <c r="CA21721" s="74"/>
      <c r="CF21721" s="79"/>
      <c r="CL21721" s="79"/>
    </row>
    <row r="21722" spans="30:90">
      <c r="AD21722" s="73"/>
      <c r="AE21722" s="74"/>
      <c r="AF21722" s="74"/>
      <c r="BX21722" s="73"/>
      <c r="BY21722" s="74"/>
      <c r="BZ21722" s="74"/>
      <c r="CA21722" s="74"/>
      <c r="CF21722" s="79"/>
      <c r="CL21722" s="79"/>
    </row>
    <row r="21723" spans="30:90">
      <c r="AD21723" s="73"/>
      <c r="AE21723" s="74"/>
      <c r="AF21723" s="74"/>
      <c r="BX21723" s="73"/>
      <c r="BY21723" s="74"/>
      <c r="BZ21723" s="74"/>
      <c r="CA21723" s="74"/>
      <c r="CF21723" s="79"/>
      <c r="CL21723" s="79"/>
    </row>
    <row r="21724" spans="30:90">
      <c r="AD21724" s="73"/>
      <c r="AE21724" s="74"/>
      <c r="AF21724" s="74"/>
      <c r="BX21724" s="73"/>
      <c r="BY21724" s="74"/>
      <c r="BZ21724" s="74"/>
      <c r="CA21724" s="74"/>
      <c r="CF21724" s="79"/>
      <c r="CL21724" s="79"/>
    </row>
    <row r="21725" spans="30:90">
      <c r="AD21725" s="73"/>
      <c r="AE21725" s="74"/>
      <c r="AF21725" s="74"/>
      <c r="BX21725" s="73"/>
      <c r="BY21725" s="74"/>
      <c r="BZ21725" s="74"/>
      <c r="CA21725" s="74"/>
      <c r="CF21725" s="79"/>
      <c r="CL21725" s="79"/>
    </row>
    <row r="21726" spans="30:90">
      <c r="AD21726" s="73"/>
      <c r="AE21726" s="74"/>
      <c r="AF21726" s="74"/>
      <c r="BX21726" s="73"/>
      <c r="BY21726" s="74"/>
      <c r="BZ21726" s="74"/>
      <c r="CA21726" s="74"/>
      <c r="CF21726" s="79"/>
      <c r="CL21726" s="79"/>
    </row>
    <row r="21727" spans="30:90">
      <c r="AD21727" s="73"/>
      <c r="AE21727" s="74"/>
      <c r="AF21727" s="74"/>
      <c r="BX21727" s="73"/>
      <c r="BY21727" s="74"/>
      <c r="BZ21727" s="74"/>
      <c r="CA21727" s="74"/>
      <c r="CF21727" s="79"/>
      <c r="CL21727" s="79"/>
    </row>
    <row r="21728" spans="30:90">
      <c r="AD21728" s="73"/>
      <c r="AE21728" s="74"/>
      <c r="AF21728" s="74"/>
      <c r="BX21728" s="73"/>
      <c r="BY21728" s="74"/>
      <c r="BZ21728" s="74"/>
      <c r="CA21728" s="74"/>
      <c r="CF21728" s="79"/>
      <c r="CL21728" s="79"/>
    </row>
    <row r="21729" spans="30:90">
      <c r="AD21729" s="73"/>
      <c r="AE21729" s="74"/>
      <c r="AF21729" s="74"/>
      <c r="BX21729" s="73"/>
      <c r="BY21729" s="74"/>
      <c r="BZ21729" s="74"/>
      <c r="CA21729" s="74"/>
      <c r="CF21729" s="79"/>
      <c r="CL21729" s="79"/>
    </row>
    <row r="21730" spans="30:90">
      <c r="AD21730" s="73"/>
      <c r="AE21730" s="74"/>
      <c r="AF21730" s="74"/>
      <c r="BX21730" s="73"/>
      <c r="BY21730" s="74"/>
      <c r="BZ21730" s="74"/>
      <c r="CA21730" s="74"/>
      <c r="CF21730" s="79"/>
      <c r="CL21730" s="79"/>
    </row>
    <row r="21731" spans="30:90">
      <c r="AD21731" s="73"/>
      <c r="AE21731" s="74"/>
      <c r="AF21731" s="74"/>
      <c r="BX21731" s="73"/>
      <c r="BY21731" s="74"/>
      <c r="BZ21731" s="74"/>
      <c r="CA21731" s="74"/>
      <c r="CF21731" s="79"/>
      <c r="CL21731" s="79"/>
    </row>
    <row r="21732" spans="30:90">
      <c r="AD21732" s="73"/>
      <c r="AE21732" s="74"/>
      <c r="AF21732" s="74"/>
      <c r="BX21732" s="73"/>
      <c r="BY21732" s="74"/>
      <c r="BZ21732" s="74"/>
      <c r="CA21732" s="74"/>
      <c r="CF21732" s="79"/>
      <c r="CL21732" s="79"/>
    </row>
    <row r="21733" spans="30:90">
      <c r="AD21733" s="73"/>
      <c r="AE21733" s="74"/>
      <c r="AF21733" s="74"/>
      <c r="BX21733" s="73"/>
      <c r="BY21733" s="74"/>
      <c r="BZ21733" s="74"/>
      <c r="CA21733" s="74"/>
      <c r="CF21733" s="79"/>
      <c r="CL21733" s="79"/>
    </row>
    <row r="21734" spans="30:90">
      <c r="AD21734" s="73"/>
      <c r="AE21734" s="74"/>
      <c r="AF21734" s="74"/>
      <c r="BX21734" s="73"/>
      <c r="BY21734" s="74"/>
      <c r="BZ21734" s="74"/>
      <c r="CA21734" s="74"/>
      <c r="CF21734" s="79"/>
      <c r="CL21734" s="79"/>
    </row>
    <row r="21735" spans="30:90">
      <c r="AD21735" s="73"/>
      <c r="AE21735" s="74"/>
      <c r="AF21735" s="74"/>
      <c r="BX21735" s="73"/>
      <c r="BY21735" s="74"/>
      <c r="BZ21735" s="74"/>
      <c r="CA21735" s="74"/>
      <c r="CF21735" s="79"/>
      <c r="CL21735" s="79"/>
    </row>
    <row r="21736" spans="30:90">
      <c r="AD21736" s="73"/>
      <c r="AE21736" s="74"/>
      <c r="AF21736" s="74"/>
      <c r="BX21736" s="73"/>
      <c r="BY21736" s="74"/>
      <c r="BZ21736" s="74"/>
      <c r="CA21736" s="74"/>
      <c r="CF21736" s="79"/>
      <c r="CL21736" s="79"/>
    </row>
    <row r="21737" spans="30:90">
      <c r="AD21737" s="73"/>
      <c r="AE21737" s="74"/>
      <c r="AF21737" s="74"/>
      <c r="BX21737" s="73"/>
      <c r="BY21737" s="74"/>
      <c r="BZ21737" s="74"/>
      <c r="CA21737" s="74"/>
      <c r="CF21737" s="79"/>
      <c r="CL21737" s="79"/>
    </row>
    <row r="21738" spans="30:90">
      <c r="AD21738" s="73"/>
      <c r="AE21738" s="74"/>
      <c r="AF21738" s="74"/>
      <c r="BX21738" s="73"/>
      <c r="BY21738" s="74"/>
      <c r="BZ21738" s="74"/>
      <c r="CA21738" s="74"/>
      <c r="CF21738" s="79"/>
      <c r="CL21738" s="79"/>
    </row>
    <row r="21739" spans="30:90">
      <c r="AD21739" s="73"/>
      <c r="AE21739" s="74"/>
      <c r="AF21739" s="74"/>
      <c r="BX21739" s="73"/>
      <c r="BY21739" s="74"/>
      <c r="BZ21739" s="74"/>
      <c r="CA21739" s="74"/>
      <c r="CF21739" s="79"/>
      <c r="CL21739" s="79"/>
    </row>
    <row r="21740" spans="30:90">
      <c r="AD21740" s="73"/>
      <c r="AE21740" s="74"/>
      <c r="AF21740" s="74"/>
      <c r="BX21740" s="73"/>
      <c r="BY21740" s="74"/>
      <c r="BZ21740" s="74"/>
      <c r="CA21740" s="74"/>
      <c r="CF21740" s="79"/>
      <c r="CL21740" s="79"/>
    </row>
    <row r="21741" spans="30:90">
      <c r="AD21741" s="73"/>
      <c r="AE21741" s="74"/>
      <c r="AF21741" s="74"/>
      <c r="BX21741" s="73"/>
      <c r="BY21741" s="74"/>
      <c r="BZ21741" s="74"/>
      <c r="CA21741" s="74"/>
      <c r="CF21741" s="79"/>
      <c r="CL21741" s="79"/>
    </row>
    <row r="21742" spans="30:90">
      <c r="AD21742" s="73"/>
      <c r="AE21742" s="74"/>
      <c r="AF21742" s="74"/>
      <c r="BX21742" s="73"/>
      <c r="BY21742" s="74"/>
      <c r="BZ21742" s="74"/>
      <c r="CA21742" s="74"/>
      <c r="CF21742" s="79"/>
      <c r="CL21742" s="79"/>
    </row>
    <row r="21743" spans="30:90">
      <c r="AD21743" s="73"/>
      <c r="AE21743" s="74"/>
      <c r="AF21743" s="74"/>
      <c r="BX21743" s="73"/>
      <c r="BY21743" s="74"/>
      <c r="BZ21743" s="74"/>
      <c r="CA21743" s="74"/>
      <c r="CF21743" s="79"/>
      <c r="CL21743" s="79"/>
    </row>
    <row r="21744" spans="30:90">
      <c r="AD21744" s="73"/>
      <c r="AE21744" s="74"/>
      <c r="AF21744" s="74"/>
      <c r="BX21744" s="73"/>
      <c r="BY21744" s="74"/>
      <c r="BZ21744" s="74"/>
      <c r="CA21744" s="74"/>
      <c r="CF21744" s="79"/>
      <c r="CL21744" s="79"/>
    </row>
    <row r="21745" spans="30:90">
      <c r="AD21745" s="73"/>
      <c r="AE21745" s="74"/>
      <c r="AF21745" s="74"/>
      <c r="BX21745" s="73"/>
      <c r="BY21745" s="74"/>
      <c r="BZ21745" s="74"/>
      <c r="CA21745" s="74"/>
      <c r="CF21745" s="79"/>
      <c r="CL21745" s="79"/>
    </row>
    <row r="21746" spans="30:90">
      <c r="AD21746" s="73"/>
      <c r="AE21746" s="74"/>
      <c r="AF21746" s="74"/>
      <c r="BX21746" s="73"/>
      <c r="BY21746" s="74"/>
      <c r="BZ21746" s="74"/>
      <c r="CA21746" s="74"/>
      <c r="CF21746" s="79"/>
      <c r="CL21746" s="79"/>
    </row>
    <row r="21747" spans="30:90">
      <c r="AD21747" s="73"/>
      <c r="AE21747" s="74"/>
      <c r="AF21747" s="74"/>
      <c r="BX21747" s="73"/>
      <c r="BY21747" s="74"/>
      <c r="BZ21747" s="74"/>
      <c r="CA21747" s="74"/>
      <c r="CF21747" s="79"/>
      <c r="CL21747" s="79"/>
    </row>
    <row r="21748" spans="30:90">
      <c r="AD21748" s="73"/>
      <c r="AE21748" s="74"/>
      <c r="AF21748" s="74"/>
      <c r="BX21748" s="73"/>
      <c r="BY21748" s="74"/>
      <c r="BZ21748" s="74"/>
      <c r="CA21748" s="74"/>
      <c r="CF21748" s="79"/>
      <c r="CL21748" s="79"/>
    </row>
    <row r="21749" spans="30:90">
      <c r="AD21749" s="73"/>
      <c r="AE21749" s="74"/>
      <c r="AF21749" s="74"/>
      <c r="BX21749" s="73"/>
      <c r="BY21749" s="74"/>
      <c r="BZ21749" s="74"/>
      <c r="CA21749" s="74"/>
      <c r="CF21749" s="79"/>
      <c r="CL21749" s="79"/>
    </row>
    <row r="21750" spans="30:90">
      <c r="AD21750" s="73"/>
      <c r="AE21750" s="74"/>
      <c r="AF21750" s="74"/>
      <c r="BX21750" s="73"/>
      <c r="BY21750" s="74"/>
      <c r="BZ21750" s="74"/>
      <c r="CA21750" s="74"/>
      <c r="CF21750" s="79"/>
      <c r="CL21750" s="79"/>
    </row>
    <row r="21751" spans="30:90">
      <c r="AD21751" s="73"/>
      <c r="AE21751" s="74"/>
      <c r="AF21751" s="74"/>
      <c r="BX21751" s="73"/>
      <c r="BY21751" s="74"/>
      <c r="BZ21751" s="74"/>
      <c r="CA21751" s="74"/>
      <c r="CF21751" s="79"/>
      <c r="CL21751" s="79"/>
    </row>
    <row r="21752" spans="30:90">
      <c r="AD21752" s="73"/>
      <c r="AE21752" s="74"/>
      <c r="AF21752" s="74"/>
      <c r="BX21752" s="73"/>
      <c r="BY21752" s="74"/>
      <c r="BZ21752" s="74"/>
      <c r="CA21752" s="74"/>
      <c r="CF21752" s="79"/>
      <c r="CL21752" s="79"/>
    </row>
    <row r="21753" spans="30:90">
      <c r="AD21753" s="73"/>
      <c r="AE21753" s="74"/>
      <c r="AF21753" s="74"/>
      <c r="BX21753" s="73"/>
      <c r="BY21753" s="74"/>
      <c r="BZ21753" s="74"/>
      <c r="CA21753" s="74"/>
      <c r="CF21753" s="79"/>
      <c r="CL21753" s="79"/>
    </row>
    <row r="21754" spans="30:90">
      <c r="AD21754" s="73"/>
      <c r="AE21754" s="74"/>
      <c r="AF21754" s="74"/>
      <c r="BX21754" s="73"/>
      <c r="BY21754" s="74"/>
      <c r="BZ21754" s="74"/>
      <c r="CA21754" s="74"/>
      <c r="CF21754" s="79"/>
      <c r="CL21754" s="79"/>
    </row>
    <row r="21755" spans="30:90">
      <c r="AD21755" s="73"/>
      <c r="AE21755" s="74"/>
      <c r="AF21755" s="74"/>
      <c r="BX21755" s="73"/>
      <c r="BY21755" s="74"/>
      <c r="BZ21755" s="74"/>
      <c r="CA21755" s="74"/>
      <c r="CF21755" s="79"/>
      <c r="CL21755" s="79"/>
    </row>
    <row r="21756" spans="30:90">
      <c r="AD21756" s="73"/>
      <c r="AE21756" s="74"/>
      <c r="AF21756" s="74"/>
      <c r="BX21756" s="73"/>
      <c r="BY21756" s="74"/>
      <c r="BZ21756" s="74"/>
      <c r="CA21756" s="74"/>
      <c r="CF21756" s="79"/>
      <c r="CL21756" s="79"/>
    </row>
    <row r="21757" spans="30:90">
      <c r="AD21757" s="73"/>
      <c r="AE21757" s="74"/>
      <c r="AF21757" s="74"/>
      <c r="BX21757" s="73"/>
      <c r="BY21757" s="74"/>
      <c r="BZ21757" s="74"/>
      <c r="CA21757" s="74"/>
      <c r="CF21757" s="79"/>
      <c r="CL21757" s="79"/>
    </row>
    <row r="21758" spans="30:90">
      <c r="AD21758" s="73"/>
      <c r="AE21758" s="74"/>
      <c r="AF21758" s="74"/>
      <c r="BX21758" s="73"/>
      <c r="BY21758" s="74"/>
      <c r="BZ21758" s="74"/>
      <c r="CA21758" s="74"/>
      <c r="CF21758" s="79"/>
      <c r="CL21758" s="79"/>
    </row>
    <row r="21759" spans="30:90">
      <c r="AD21759" s="73"/>
      <c r="AE21759" s="74"/>
      <c r="AF21759" s="74"/>
      <c r="BX21759" s="73"/>
      <c r="BY21759" s="74"/>
      <c r="BZ21759" s="74"/>
      <c r="CA21759" s="74"/>
      <c r="CF21759" s="79"/>
      <c r="CL21759" s="79"/>
    </row>
    <row r="21760" spans="30:90">
      <c r="AD21760" s="73"/>
      <c r="AE21760" s="74"/>
      <c r="AF21760" s="74"/>
      <c r="BX21760" s="73"/>
      <c r="BY21760" s="74"/>
      <c r="BZ21760" s="74"/>
      <c r="CA21760" s="74"/>
      <c r="CF21760" s="79"/>
      <c r="CL21760" s="79"/>
    </row>
    <row r="21761" spans="30:90">
      <c r="AD21761" s="73"/>
      <c r="AE21761" s="74"/>
      <c r="AF21761" s="74"/>
      <c r="BX21761" s="73"/>
      <c r="BY21761" s="74"/>
      <c r="BZ21761" s="74"/>
      <c r="CA21761" s="74"/>
      <c r="CF21761" s="79"/>
      <c r="CL21761" s="79"/>
    </row>
    <row r="21762" spans="30:90">
      <c r="AD21762" s="73"/>
      <c r="AE21762" s="74"/>
      <c r="AF21762" s="74"/>
      <c r="BX21762" s="73"/>
      <c r="BY21762" s="74"/>
      <c r="BZ21762" s="74"/>
      <c r="CA21762" s="74"/>
      <c r="CF21762" s="79"/>
      <c r="CL21762" s="79"/>
    </row>
    <row r="21763" spans="30:90">
      <c r="AD21763" s="73"/>
      <c r="AE21763" s="74"/>
      <c r="AF21763" s="74"/>
      <c r="BX21763" s="73"/>
      <c r="BY21763" s="74"/>
      <c r="BZ21763" s="74"/>
      <c r="CA21763" s="74"/>
      <c r="CF21763" s="79"/>
      <c r="CL21763" s="79"/>
    </row>
    <row r="21764" spans="30:90">
      <c r="AD21764" s="73"/>
      <c r="AE21764" s="74"/>
      <c r="AF21764" s="74"/>
      <c r="BX21764" s="73"/>
      <c r="BY21764" s="74"/>
      <c r="BZ21764" s="74"/>
      <c r="CA21764" s="74"/>
      <c r="CF21764" s="79"/>
      <c r="CL21764" s="79"/>
    </row>
    <row r="21765" spans="30:90">
      <c r="AD21765" s="73"/>
      <c r="AE21765" s="74"/>
      <c r="AF21765" s="74"/>
      <c r="BX21765" s="73"/>
      <c r="BY21765" s="74"/>
      <c r="BZ21765" s="74"/>
      <c r="CA21765" s="74"/>
      <c r="CF21765" s="79"/>
      <c r="CL21765" s="79"/>
    </row>
    <row r="21766" spans="30:90">
      <c r="AD21766" s="73"/>
      <c r="AE21766" s="74"/>
      <c r="AF21766" s="74"/>
      <c r="BX21766" s="73"/>
      <c r="BY21766" s="74"/>
      <c r="BZ21766" s="74"/>
      <c r="CA21766" s="74"/>
      <c r="CF21766" s="79"/>
      <c r="CL21766" s="79"/>
    </row>
    <row r="21767" spans="30:90">
      <c r="AD21767" s="73"/>
      <c r="AE21767" s="74"/>
      <c r="AF21767" s="74"/>
      <c r="BX21767" s="73"/>
      <c r="BY21767" s="74"/>
      <c r="BZ21767" s="74"/>
      <c r="CA21767" s="74"/>
      <c r="CF21767" s="79"/>
      <c r="CL21767" s="79"/>
    </row>
    <row r="21768" spans="30:90">
      <c r="AD21768" s="73"/>
      <c r="AE21768" s="74"/>
      <c r="AF21768" s="74"/>
      <c r="BX21768" s="73"/>
      <c r="BY21768" s="74"/>
      <c r="BZ21768" s="74"/>
      <c r="CA21768" s="74"/>
      <c r="CF21768" s="79"/>
      <c r="CL21768" s="79"/>
    </row>
    <row r="21769" spans="30:90">
      <c r="AD21769" s="73"/>
      <c r="AE21769" s="74"/>
      <c r="AF21769" s="74"/>
      <c r="BX21769" s="73"/>
      <c r="BY21769" s="74"/>
      <c r="BZ21769" s="74"/>
      <c r="CA21769" s="74"/>
      <c r="CF21769" s="79"/>
      <c r="CL21769" s="79"/>
    </row>
    <row r="21770" spans="30:90">
      <c r="AD21770" s="73"/>
      <c r="AE21770" s="74"/>
      <c r="AF21770" s="74"/>
      <c r="BX21770" s="73"/>
      <c r="BY21770" s="74"/>
      <c r="BZ21770" s="74"/>
      <c r="CA21770" s="74"/>
      <c r="CF21770" s="79"/>
      <c r="CL21770" s="79"/>
    </row>
    <row r="21771" spans="30:90">
      <c r="AD21771" s="73"/>
      <c r="AE21771" s="74"/>
      <c r="AF21771" s="74"/>
      <c r="BX21771" s="73"/>
      <c r="BY21771" s="74"/>
      <c r="BZ21771" s="74"/>
      <c r="CA21771" s="74"/>
      <c r="CF21771" s="79"/>
      <c r="CL21771" s="79"/>
    </row>
    <row r="21772" spans="30:90">
      <c r="AD21772" s="73"/>
      <c r="AE21772" s="74"/>
      <c r="AF21772" s="74"/>
      <c r="BX21772" s="73"/>
      <c r="BY21772" s="74"/>
      <c r="BZ21772" s="74"/>
      <c r="CA21772" s="74"/>
      <c r="CF21772" s="79"/>
      <c r="CL21772" s="79"/>
    </row>
    <row r="21773" spans="30:90">
      <c r="AD21773" s="73"/>
      <c r="AE21773" s="74"/>
      <c r="AF21773" s="74"/>
      <c r="BX21773" s="73"/>
      <c r="BY21773" s="74"/>
      <c r="BZ21773" s="74"/>
      <c r="CA21773" s="74"/>
      <c r="CF21773" s="79"/>
      <c r="CL21773" s="79"/>
    </row>
    <row r="21774" spans="30:90">
      <c r="AD21774" s="73"/>
      <c r="AE21774" s="74"/>
      <c r="AF21774" s="74"/>
      <c r="BX21774" s="73"/>
      <c r="BY21774" s="74"/>
      <c r="BZ21774" s="74"/>
      <c r="CA21774" s="74"/>
      <c r="CF21774" s="79"/>
      <c r="CL21774" s="79"/>
    </row>
    <row r="21775" spans="30:90">
      <c r="AD21775" s="73"/>
      <c r="AE21775" s="74"/>
      <c r="AF21775" s="74"/>
      <c r="BX21775" s="73"/>
      <c r="BY21775" s="74"/>
      <c r="BZ21775" s="74"/>
      <c r="CA21775" s="74"/>
      <c r="CF21775" s="79"/>
      <c r="CL21775" s="79"/>
    </row>
    <row r="21776" spans="30:90">
      <c r="AD21776" s="73"/>
      <c r="AE21776" s="74"/>
      <c r="AF21776" s="74"/>
      <c r="BX21776" s="73"/>
      <c r="BY21776" s="74"/>
      <c r="BZ21776" s="74"/>
      <c r="CA21776" s="74"/>
      <c r="CF21776" s="79"/>
      <c r="CL21776" s="79"/>
    </row>
    <row r="21777" spans="30:90">
      <c r="AD21777" s="73"/>
      <c r="AE21777" s="74"/>
      <c r="AF21777" s="74"/>
      <c r="BX21777" s="73"/>
      <c r="BY21777" s="74"/>
      <c r="BZ21777" s="74"/>
      <c r="CA21777" s="74"/>
      <c r="CF21777" s="79"/>
      <c r="CL21777" s="79"/>
    </row>
    <row r="21778" spans="30:90">
      <c r="AD21778" s="73"/>
      <c r="AE21778" s="74"/>
      <c r="AF21778" s="74"/>
      <c r="BX21778" s="73"/>
      <c r="BY21778" s="74"/>
      <c r="BZ21778" s="74"/>
      <c r="CA21778" s="74"/>
      <c r="CF21778" s="79"/>
      <c r="CL21778" s="79"/>
    </row>
    <row r="21779" spans="30:90">
      <c r="AD21779" s="73"/>
      <c r="AE21779" s="74"/>
      <c r="AF21779" s="74"/>
      <c r="BX21779" s="73"/>
      <c r="BY21779" s="74"/>
      <c r="BZ21779" s="74"/>
      <c r="CA21779" s="74"/>
      <c r="CF21779" s="79"/>
      <c r="CL21779" s="79"/>
    </row>
    <row r="21780" spans="30:90">
      <c r="AD21780" s="73"/>
      <c r="AE21780" s="74"/>
      <c r="AF21780" s="74"/>
      <c r="BX21780" s="73"/>
      <c r="BY21780" s="74"/>
      <c r="BZ21780" s="74"/>
      <c r="CA21780" s="74"/>
      <c r="CF21780" s="79"/>
      <c r="CL21780" s="79"/>
    </row>
    <row r="21781" spans="30:90">
      <c r="AD21781" s="73"/>
      <c r="AE21781" s="74"/>
      <c r="AF21781" s="74"/>
      <c r="BX21781" s="73"/>
      <c r="BY21781" s="74"/>
      <c r="BZ21781" s="74"/>
      <c r="CA21781" s="74"/>
      <c r="CF21781" s="79"/>
      <c r="CL21781" s="79"/>
    </row>
    <row r="21782" spans="30:90">
      <c r="AD21782" s="73"/>
      <c r="AE21782" s="74"/>
      <c r="AF21782" s="74"/>
      <c r="BX21782" s="73"/>
      <c r="BY21782" s="74"/>
      <c r="BZ21782" s="74"/>
      <c r="CA21782" s="74"/>
      <c r="CF21782" s="79"/>
      <c r="CL21782" s="79"/>
    </row>
    <row r="21783" spans="30:90">
      <c r="AD21783" s="73"/>
      <c r="AE21783" s="74"/>
      <c r="AF21783" s="74"/>
      <c r="BX21783" s="73"/>
      <c r="BY21783" s="74"/>
      <c r="BZ21783" s="74"/>
      <c r="CA21783" s="74"/>
      <c r="CF21783" s="79"/>
      <c r="CL21783" s="79"/>
    </row>
    <row r="21784" spans="30:90">
      <c r="AD21784" s="73"/>
      <c r="AE21784" s="74"/>
      <c r="AF21784" s="74"/>
      <c r="BX21784" s="73"/>
      <c r="BY21784" s="74"/>
      <c r="BZ21784" s="74"/>
      <c r="CA21784" s="74"/>
      <c r="CF21784" s="79"/>
      <c r="CL21784" s="79"/>
    </row>
    <row r="21785" spans="30:90">
      <c r="AD21785" s="73"/>
      <c r="AE21785" s="74"/>
      <c r="AF21785" s="74"/>
      <c r="BX21785" s="73"/>
      <c r="BY21785" s="74"/>
      <c r="BZ21785" s="74"/>
      <c r="CA21785" s="74"/>
      <c r="CF21785" s="79"/>
      <c r="CL21785" s="79"/>
    </row>
    <row r="21786" spans="30:90">
      <c r="AD21786" s="73"/>
      <c r="AE21786" s="74"/>
      <c r="AF21786" s="74"/>
      <c r="BX21786" s="73"/>
      <c r="BY21786" s="74"/>
      <c r="BZ21786" s="74"/>
      <c r="CA21786" s="74"/>
      <c r="CF21786" s="79"/>
      <c r="CL21786" s="79"/>
    </row>
    <row r="21787" spans="30:90">
      <c r="AD21787" s="73"/>
      <c r="AE21787" s="74"/>
      <c r="AF21787" s="74"/>
      <c r="BX21787" s="73"/>
      <c r="BY21787" s="74"/>
      <c r="BZ21787" s="74"/>
      <c r="CA21787" s="74"/>
      <c r="CF21787" s="79"/>
      <c r="CL21787" s="79"/>
    </row>
    <row r="21788" spans="30:90">
      <c r="AD21788" s="73"/>
      <c r="AE21788" s="74"/>
      <c r="AF21788" s="74"/>
      <c r="BX21788" s="73"/>
      <c r="BY21788" s="74"/>
      <c r="BZ21788" s="74"/>
      <c r="CA21788" s="74"/>
      <c r="CF21788" s="79"/>
      <c r="CL21788" s="79"/>
    </row>
    <row r="21789" spans="30:90">
      <c r="AD21789" s="73"/>
      <c r="AE21789" s="74"/>
      <c r="AF21789" s="74"/>
      <c r="BX21789" s="73"/>
      <c r="BY21789" s="74"/>
      <c r="BZ21789" s="74"/>
      <c r="CA21789" s="74"/>
      <c r="CF21789" s="79"/>
      <c r="CL21789" s="79"/>
    </row>
    <row r="21790" spans="30:90">
      <c r="AD21790" s="73"/>
      <c r="AE21790" s="74"/>
      <c r="AF21790" s="74"/>
      <c r="BX21790" s="73"/>
      <c r="BY21790" s="74"/>
      <c r="BZ21790" s="74"/>
      <c r="CA21790" s="74"/>
      <c r="CF21790" s="79"/>
      <c r="CL21790" s="79"/>
    </row>
    <row r="21791" spans="30:90">
      <c r="AD21791" s="73"/>
      <c r="AE21791" s="74"/>
      <c r="AF21791" s="74"/>
      <c r="BX21791" s="73"/>
      <c r="BY21791" s="74"/>
      <c r="BZ21791" s="74"/>
      <c r="CA21791" s="74"/>
      <c r="CF21791" s="79"/>
      <c r="CL21791" s="79"/>
    </row>
    <row r="21792" spans="30:90">
      <c r="AD21792" s="73"/>
      <c r="AE21792" s="74"/>
      <c r="AF21792" s="74"/>
      <c r="BX21792" s="73"/>
      <c r="BY21792" s="74"/>
      <c r="BZ21792" s="74"/>
      <c r="CA21792" s="74"/>
      <c r="CF21792" s="79"/>
      <c r="CL21792" s="79"/>
    </row>
    <row r="21793" spans="30:90">
      <c r="AD21793" s="73"/>
      <c r="AE21793" s="74"/>
      <c r="AF21793" s="74"/>
      <c r="BX21793" s="73"/>
      <c r="BY21793" s="74"/>
      <c r="BZ21793" s="74"/>
      <c r="CA21793" s="74"/>
      <c r="CF21793" s="79"/>
      <c r="CL21793" s="79"/>
    </row>
    <row r="21794" spans="30:90">
      <c r="AD21794" s="73"/>
      <c r="AE21794" s="74"/>
      <c r="AF21794" s="74"/>
      <c r="BX21794" s="73"/>
      <c r="BY21794" s="74"/>
      <c r="BZ21794" s="74"/>
      <c r="CA21794" s="74"/>
      <c r="CF21794" s="79"/>
      <c r="CL21794" s="79"/>
    </row>
    <row r="21795" spans="30:90">
      <c r="AD21795" s="73"/>
      <c r="AE21795" s="74"/>
      <c r="AF21795" s="74"/>
      <c r="BX21795" s="73"/>
      <c r="BY21795" s="74"/>
      <c r="BZ21795" s="74"/>
      <c r="CA21795" s="74"/>
      <c r="CF21795" s="79"/>
      <c r="CL21795" s="79"/>
    </row>
    <row r="21796" spans="30:90">
      <c r="AD21796" s="73"/>
      <c r="AE21796" s="74"/>
      <c r="AF21796" s="74"/>
      <c r="BX21796" s="73"/>
      <c r="BY21796" s="74"/>
      <c r="BZ21796" s="74"/>
      <c r="CA21796" s="74"/>
      <c r="CF21796" s="79"/>
      <c r="CL21796" s="79"/>
    </row>
    <row r="21797" spans="30:90">
      <c r="AD21797" s="73"/>
      <c r="AE21797" s="74"/>
      <c r="AF21797" s="74"/>
      <c r="BX21797" s="73"/>
      <c r="BY21797" s="74"/>
      <c r="BZ21797" s="74"/>
      <c r="CA21797" s="74"/>
      <c r="CF21797" s="79"/>
      <c r="CL21797" s="79"/>
    </row>
    <row r="21798" spans="30:90">
      <c r="AD21798" s="73"/>
      <c r="AE21798" s="74"/>
      <c r="AF21798" s="74"/>
      <c r="BX21798" s="73"/>
      <c r="BY21798" s="74"/>
      <c r="BZ21798" s="74"/>
      <c r="CA21798" s="74"/>
      <c r="CF21798" s="79"/>
      <c r="CL21798" s="79"/>
    </row>
    <row r="21799" spans="30:90">
      <c r="AD21799" s="73"/>
      <c r="AE21799" s="74"/>
      <c r="AF21799" s="74"/>
      <c r="BX21799" s="73"/>
      <c r="BY21799" s="74"/>
      <c r="BZ21799" s="74"/>
      <c r="CA21799" s="74"/>
      <c r="CF21799" s="79"/>
      <c r="CL21799" s="79"/>
    </row>
    <row r="21800" spans="30:90">
      <c r="AD21800" s="73"/>
      <c r="AE21800" s="74"/>
      <c r="AF21800" s="74"/>
      <c r="BX21800" s="73"/>
      <c r="BY21800" s="74"/>
      <c r="BZ21800" s="74"/>
      <c r="CA21800" s="74"/>
      <c r="CF21800" s="79"/>
      <c r="CL21800" s="79"/>
    </row>
    <row r="21801" spans="30:90">
      <c r="AD21801" s="73"/>
      <c r="AE21801" s="74"/>
      <c r="AF21801" s="74"/>
      <c r="BX21801" s="73"/>
      <c r="BY21801" s="74"/>
      <c r="BZ21801" s="74"/>
      <c r="CA21801" s="74"/>
      <c r="CF21801" s="79"/>
      <c r="CL21801" s="79"/>
    </row>
    <row r="21802" spans="30:90">
      <c r="AD21802" s="73"/>
      <c r="AE21802" s="74"/>
      <c r="AF21802" s="74"/>
      <c r="BX21802" s="73"/>
      <c r="BY21802" s="74"/>
      <c r="BZ21802" s="74"/>
      <c r="CA21802" s="74"/>
      <c r="CF21802" s="79"/>
      <c r="CL21802" s="79"/>
    </row>
    <row r="21803" spans="30:90">
      <c r="AD21803" s="73"/>
      <c r="AE21803" s="74"/>
      <c r="AF21803" s="74"/>
      <c r="BX21803" s="73"/>
      <c r="BY21803" s="74"/>
      <c r="BZ21803" s="74"/>
      <c r="CA21803" s="74"/>
      <c r="CF21803" s="79"/>
      <c r="CL21803" s="79"/>
    </row>
    <row r="21804" spans="30:90">
      <c r="AD21804" s="73"/>
      <c r="AE21804" s="74"/>
      <c r="AF21804" s="74"/>
      <c r="BX21804" s="73"/>
      <c r="BY21804" s="74"/>
      <c r="BZ21804" s="74"/>
      <c r="CA21804" s="74"/>
      <c r="CF21804" s="79"/>
      <c r="CL21804" s="79"/>
    </row>
    <row r="21805" spans="30:90">
      <c r="AD21805" s="73"/>
      <c r="AE21805" s="74"/>
      <c r="AF21805" s="74"/>
      <c r="BX21805" s="73"/>
      <c r="BY21805" s="74"/>
      <c r="BZ21805" s="74"/>
      <c r="CA21805" s="74"/>
      <c r="CF21805" s="79"/>
      <c r="CL21805" s="79"/>
    </row>
    <row r="21806" spans="30:90">
      <c r="AD21806" s="73"/>
      <c r="AE21806" s="74"/>
      <c r="AF21806" s="74"/>
      <c r="BX21806" s="73"/>
      <c r="BY21806" s="74"/>
      <c r="BZ21806" s="74"/>
      <c r="CA21806" s="74"/>
      <c r="CF21806" s="79"/>
      <c r="CL21806" s="79"/>
    </row>
    <row r="21807" spans="30:90">
      <c r="AD21807" s="73"/>
      <c r="AE21807" s="74"/>
      <c r="AF21807" s="74"/>
      <c r="BX21807" s="73"/>
      <c r="BY21807" s="74"/>
      <c r="BZ21807" s="74"/>
      <c r="CA21807" s="74"/>
      <c r="CF21807" s="79"/>
      <c r="CL21807" s="79"/>
    </row>
    <row r="21808" spans="30:90">
      <c r="AD21808" s="73"/>
      <c r="AE21808" s="74"/>
      <c r="AF21808" s="74"/>
      <c r="BX21808" s="73"/>
      <c r="BY21808" s="74"/>
      <c r="BZ21808" s="74"/>
      <c r="CA21808" s="74"/>
      <c r="CF21808" s="79"/>
      <c r="CL21808" s="79"/>
    </row>
    <row r="21809" spans="30:90">
      <c r="AD21809" s="73"/>
      <c r="AE21809" s="74"/>
      <c r="AF21809" s="74"/>
      <c r="BX21809" s="73"/>
      <c r="BY21809" s="74"/>
      <c r="BZ21809" s="74"/>
      <c r="CA21809" s="74"/>
      <c r="CF21809" s="79"/>
      <c r="CL21809" s="79"/>
    </row>
    <row r="21810" spans="30:90">
      <c r="AD21810" s="73"/>
      <c r="AE21810" s="74"/>
      <c r="AF21810" s="74"/>
      <c r="BX21810" s="73"/>
      <c r="BY21810" s="74"/>
      <c r="BZ21810" s="74"/>
      <c r="CA21810" s="74"/>
      <c r="CF21810" s="79"/>
      <c r="CL21810" s="79"/>
    </row>
    <row r="21811" spans="30:90">
      <c r="AD21811" s="73"/>
      <c r="AE21811" s="74"/>
      <c r="AF21811" s="74"/>
      <c r="BX21811" s="73"/>
      <c r="BY21811" s="74"/>
      <c r="BZ21811" s="74"/>
      <c r="CA21811" s="74"/>
      <c r="CF21811" s="79"/>
      <c r="CL21811" s="79"/>
    </row>
    <row r="21812" spans="30:90">
      <c r="AD21812" s="73"/>
      <c r="AE21812" s="74"/>
      <c r="AF21812" s="74"/>
      <c r="BX21812" s="73"/>
      <c r="BY21812" s="74"/>
      <c r="BZ21812" s="74"/>
      <c r="CA21812" s="74"/>
      <c r="CF21812" s="79"/>
      <c r="CL21812" s="79"/>
    </row>
    <row r="21813" spans="30:90">
      <c r="AD21813" s="73"/>
      <c r="AE21813" s="74"/>
      <c r="AF21813" s="74"/>
      <c r="BX21813" s="73"/>
      <c r="BY21813" s="74"/>
      <c r="BZ21813" s="74"/>
      <c r="CA21813" s="74"/>
      <c r="CF21813" s="79"/>
      <c r="CL21813" s="79"/>
    </row>
    <row r="21814" spans="30:90">
      <c r="AD21814" s="73"/>
      <c r="AE21814" s="74"/>
      <c r="AF21814" s="74"/>
      <c r="BX21814" s="73"/>
      <c r="BY21814" s="74"/>
      <c r="BZ21814" s="74"/>
      <c r="CA21814" s="74"/>
      <c r="CF21814" s="79"/>
      <c r="CL21814" s="79"/>
    </row>
    <row r="21815" spans="30:90">
      <c r="AD21815" s="73"/>
      <c r="AE21815" s="74"/>
      <c r="AF21815" s="74"/>
      <c r="BX21815" s="73"/>
      <c r="BY21815" s="74"/>
      <c r="BZ21815" s="74"/>
      <c r="CA21815" s="74"/>
      <c r="CF21815" s="79"/>
      <c r="CL21815" s="79"/>
    </row>
    <row r="21816" spans="30:90">
      <c r="AD21816" s="73"/>
      <c r="AE21816" s="74"/>
      <c r="AF21816" s="74"/>
      <c r="BX21816" s="73"/>
      <c r="BY21816" s="74"/>
      <c r="BZ21816" s="74"/>
      <c r="CA21816" s="74"/>
      <c r="CF21816" s="79"/>
      <c r="CL21816" s="79"/>
    </row>
    <row r="21817" spans="30:90">
      <c r="AD21817" s="73"/>
      <c r="AE21817" s="74"/>
      <c r="AF21817" s="74"/>
      <c r="BX21817" s="73"/>
      <c r="BY21817" s="74"/>
      <c r="BZ21817" s="74"/>
      <c r="CA21817" s="74"/>
      <c r="CF21817" s="79"/>
      <c r="CL21817" s="79"/>
    </row>
    <row r="21818" spans="30:90">
      <c r="AD21818" s="73"/>
      <c r="AE21818" s="74"/>
      <c r="AF21818" s="74"/>
      <c r="BX21818" s="73"/>
      <c r="BY21818" s="74"/>
      <c r="BZ21818" s="74"/>
      <c r="CA21818" s="74"/>
      <c r="CF21818" s="79"/>
      <c r="CL21818" s="79"/>
    </row>
    <row r="21819" spans="30:90">
      <c r="AD21819" s="73"/>
      <c r="AE21819" s="74"/>
      <c r="AF21819" s="74"/>
      <c r="BX21819" s="73"/>
      <c r="BY21819" s="74"/>
      <c r="BZ21819" s="74"/>
      <c r="CA21819" s="74"/>
      <c r="CF21819" s="79"/>
      <c r="CL21819" s="79"/>
    </row>
    <row r="21820" spans="30:90">
      <c r="AD21820" s="73"/>
      <c r="AE21820" s="74"/>
      <c r="AF21820" s="74"/>
      <c r="BX21820" s="73"/>
      <c r="BY21820" s="74"/>
      <c r="BZ21820" s="74"/>
      <c r="CA21820" s="74"/>
      <c r="CF21820" s="79"/>
      <c r="CL21820" s="79"/>
    </row>
    <row r="21821" spans="30:90">
      <c r="AD21821" s="73"/>
      <c r="AE21821" s="74"/>
      <c r="AF21821" s="74"/>
      <c r="BX21821" s="73"/>
      <c r="BY21821" s="74"/>
      <c r="BZ21821" s="74"/>
      <c r="CA21821" s="74"/>
      <c r="CF21821" s="79"/>
      <c r="CL21821" s="79"/>
    </row>
    <row r="21822" spans="30:90">
      <c r="AD21822" s="73"/>
      <c r="AE21822" s="74"/>
      <c r="AF21822" s="74"/>
      <c r="BX21822" s="73"/>
      <c r="BY21822" s="74"/>
      <c r="BZ21822" s="74"/>
      <c r="CA21822" s="74"/>
      <c r="CF21822" s="79"/>
      <c r="CL21822" s="79"/>
    </row>
    <row r="21823" spans="30:90">
      <c r="AD21823" s="73"/>
      <c r="AE21823" s="74"/>
      <c r="AF21823" s="74"/>
      <c r="BX21823" s="73"/>
      <c r="BY21823" s="74"/>
      <c r="BZ21823" s="74"/>
      <c r="CA21823" s="74"/>
      <c r="CF21823" s="79"/>
      <c r="CL21823" s="79"/>
    </row>
    <row r="21824" spans="30:90">
      <c r="AD21824" s="73"/>
      <c r="AE21824" s="74"/>
      <c r="AF21824" s="74"/>
      <c r="BX21824" s="73"/>
      <c r="BY21824" s="74"/>
      <c r="BZ21824" s="74"/>
      <c r="CA21824" s="74"/>
      <c r="CF21824" s="79"/>
      <c r="CL21824" s="79"/>
    </row>
    <row r="21825" spans="30:90">
      <c r="AD21825" s="73"/>
      <c r="AE21825" s="74"/>
      <c r="AF21825" s="74"/>
      <c r="BX21825" s="73"/>
      <c r="BY21825" s="74"/>
      <c r="BZ21825" s="74"/>
      <c r="CA21825" s="74"/>
      <c r="CF21825" s="79"/>
      <c r="CL21825" s="79"/>
    </row>
    <row r="21826" spans="30:90">
      <c r="AD21826" s="73"/>
      <c r="AE21826" s="74"/>
      <c r="AF21826" s="74"/>
      <c r="BX21826" s="73"/>
      <c r="BY21826" s="74"/>
      <c r="BZ21826" s="74"/>
      <c r="CA21826" s="74"/>
      <c r="CF21826" s="79"/>
      <c r="CL21826" s="79"/>
    </row>
    <row r="21827" spans="30:90">
      <c r="AD21827" s="73"/>
      <c r="AE21827" s="74"/>
      <c r="AF21827" s="74"/>
      <c r="BX21827" s="73"/>
      <c r="BY21827" s="74"/>
      <c r="BZ21827" s="74"/>
      <c r="CA21827" s="74"/>
      <c r="CF21827" s="79"/>
      <c r="CL21827" s="79"/>
    </row>
    <row r="21828" spans="30:90">
      <c r="AD21828" s="73"/>
      <c r="AE21828" s="74"/>
      <c r="AF21828" s="74"/>
      <c r="BX21828" s="73"/>
      <c r="BY21828" s="74"/>
      <c r="BZ21828" s="74"/>
      <c r="CA21828" s="74"/>
      <c r="CF21828" s="79"/>
      <c r="CL21828" s="79"/>
    </row>
    <row r="21829" spans="30:90">
      <c r="AD21829" s="73"/>
      <c r="AE21829" s="74"/>
      <c r="AF21829" s="74"/>
      <c r="BX21829" s="73"/>
      <c r="BY21829" s="74"/>
      <c r="BZ21829" s="74"/>
      <c r="CA21829" s="74"/>
      <c r="CF21829" s="79"/>
      <c r="CL21829" s="79"/>
    </row>
    <row r="21830" spans="30:90">
      <c r="AD21830" s="73"/>
      <c r="AE21830" s="74"/>
      <c r="AF21830" s="74"/>
      <c r="BX21830" s="73"/>
      <c r="BY21830" s="74"/>
      <c r="BZ21830" s="74"/>
      <c r="CA21830" s="74"/>
      <c r="CF21830" s="79"/>
      <c r="CL21830" s="79"/>
    </row>
    <row r="21831" spans="30:90">
      <c r="AD21831" s="73"/>
      <c r="AE21831" s="74"/>
      <c r="AF21831" s="74"/>
      <c r="BX21831" s="73"/>
      <c r="BY21831" s="74"/>
      <c r="BZ21831" s="74"/>
      <c r="CA21831" s="74"/>
      <c r="CF21831" s="79"/>
      <c r="CL21831" s="79"/>
    </row>
    <row r="21832" spans="30:90">
      <c r="AD21832" s="73"/>
      <c r="AE21832" s="74"/>
      <c r="AF21832" s="74"/>
      <c r="BX21832" s="73"/>
      <c r="BY21832" s="74"/>
      <c r="BZ21832" s="74"/>
      <c r="CA21832" s="74"/>
      <c r="CF21832" s="79"/>
      <c r="CL21832" s="79"/>
    </row>
    <row r="21833" spans="30:90">
      <c r="AD21833" s="73"/>
      <c r="AE21833" s="74"/>
      <c r="AF21833" s="74"/>
      <c r="BX21833" s="73"/>
      <c r="BY21833" s="74"/>
      <c r="BZ21833" s="74"/>
      <c r="CA21833" s="74"/>
      <c r="CF21833" s="79"/>
      <c r="CL21833" s="79"/>
    </row>
    <row r="21834" spans="30:90">
      <c r="AD21834" s="73"/>
      <c r="AE21834" s="74"/>
      <c r="AF21834" s="74"/>
      <c r="BX21834" s="73"/>
      <c r="BY21834" s="74"/>
      <c r="BZ21834" s="74"/>
      <c r="CA21834" s="74"/>
      <c r="CF21834" s="79"/>
      <c r="CL21834" s="79"/>
    </row>
    <row r="21835" spans="30:90">
      <c r="AD21835" s="73"/>
      <c r="AE21835" s="74"/>
      <c r="AF21835" s="74"/>
      <c r="BX21835" s="73"/>
      <c r="BY21835" s="74"/>
      <c r="BZ21835" s="74"/>
      <c r="CA21835" s="74"/>
      <c r="CF21835" s="79"/>
      <c r="CL21835" s="79"/>
    </row>
    <row r="21836" spans="30:90">
      <c r="AD21836" s="73"/>
      <c r="AE21836" s="74"/>
      <c r="AF21836" s="74"/>
      <c r="BX21836" s="73"/>
      <c r="BY21836" s="74"/>
      <c r="BZ21836" s="74"/>
      <c r="CA21836" s="74"/>
      <c r="CF21836" s="79"/>
      <c r="CL21836" s="79"/>
    </row>
    <row r="21837" spans="30:90">
      <c r="AD21837" s="73"/>
      <c r="AE21837" s="74"/>
      <c r="AF21837" s="74"/>
      <c r="BX21837" s="73"/>
      <c r="BY21837" s="74"/>
      <c r="BZ21837" s="74"/>
      <c r="CA21837" s="74"/>
      <c r="CF21837" s="79"/>
      <c r="CL21837" s="79"/>
    </row>
    <row r="21838" spans="30:90">
      <c r="AD21838" s="73"/>
      <c r="AE21838" s="74"/>
      <c r="AF21838" s="74"/>
      <c r="BX21838" s="73"/>
      <c r="BY21838" s="74"/>
      <c r="BZ21838" s="74"/>
      <c r="CA21838" s="74"/>
      <c r="CF21838" s="79"/>
      <c r="CL21838" s="79"/>
    </row>
    <row r="21839" spans="30:90">
      <c r="AD21839" s="73"/>
      <c r="AE21839" s="74"/>
      <c r="AF21839" s="74"/>
      <c r="BX21839" s="73"/>
      <c r="BY21839" s="74"/>
      <c r="BZ21839" s="74"/>
      <c r="CA21839" s="74"/>
      <c r="CF21839" s="79"/>
      <c r="CL21839" s="79"/>
    </row>
    <row r="21840" spans="30:90">
      <c r="AD21840" s="73"/>
      <c r="AE21840" s="74"/>
      <c r="AF21840" s="74"/>
      <c r="BX21840" s="73"/>
      <c r="BY21840" s="74"/>
      <c r="BZ21840" s="74"/>
      <c r="CA21840" s="74"/>
      <c r="CF21840" s="79"/>
      <c r="CL21840" s="79"/>
    </row>
    <row r="21841" spans="30:90">
      <c r="AD21841" s="73"/>
      <c r="AE21841" s="74"/>
      <c r="AF21841" s="74"/>
      <c r="BX21841" s="73"/>
      <c r="BY21841" s="74"/>
      <c r="BZ21841" s="74"/>
      <c r="CA21841" s="74"/>
      <c r="CF21841" s="79"/>
      <c r="CL21841" s="79"/>
    </row>
    <row r="21842" spans="30:90">
      <c r="AD21842" s="73"/>
      <c r="AE21842" s="74"/>
      <c r="AF21842" s="74"/>
      <c r="BX21842" s="73"/>
      <c r="BY21842" s="74"/>
      <c r="BZ21842" s="74"/>
      <c r="CA21842" s="74"/>
      <c r="CF21842" s="79"/>
      <c r="CL21842" s="79"/>
    </row>
    <row r="21843" spans="30:90">
      <c r="AD21843" s="73"/>
      <c r="AE21843" s="74"/>
      <c r="AF21843" s="74"/>
      <c r="BX21843" s="73"/>
      <c r="BY21843" s="74"/>
      <c r="BZ21843" s="74"/>
      <c r="CA21843" s="74"/>
      <c r="CF21843" s="79"/>
      <c r="CL21843" s="79"/>
    </row>
    <row r="21844" spans="30:90">
      <c r="AD21844" s="73"/>
      <c r="AE21844" s="74"/>
      <c r="AF21844" s="74"/>
      <c r="BX21844" s="73"/>
      <c r="BY21844" s="74"/>
      <c r="BZ21844" s="74"/>
      <c r="CA21844" s="74"/>
      <c r="CF21844" s="79"/>
      <c r="CL21844" s="79"/>
    </row>
    <row r="21845" spans="30:90">
      <c r="AD21845" s="73"/>
      <c r="AE21845" s="74"/>
      <c r="AF21845" s="74"/>
      <c r="BX21845" s="73"/>
      <c r="BY21845" s="74"/>
      <c r="BZ21845" s="74"/>
      <c r="CA21845" s="74"/>
      <c r="CF21845" s="79"/>
      <c r="CL21845" s="79"/>
    </row>
    <row r="21846" spans="30:90">
      <c r="AD21846" s="73"/>
      <c r="AE21846" s="74"/>
      <c r="AF21846" s="74"/>
      <c r="BX21846" s="73"/>
      <c r="BY21846" s="74"/>
      <c r="BZ21846" s="74"/>
      <c r="CA21846" s="74"/>
      <c r="CF21846" s="79"/>
      <c r="CL21846" s="79"/>
    </row>
    <row r="21847" spans="30:90">
      <c r="AD21847" s="73"/>
      <c r="AE21847" s="74"/>
      <c r="AF21847" s="74"/>
      <c r="BX21847" s="73"/>
      <c r="BY21847" s="74"/>
      <c r="BZ21847" s="74"/>
      <c r="CA21847" s="74"/>
      <c r="CF21847" s="79"/>
      <c r="CL21847" s="79"/>
    </row>
    <row r="21848" spans="30:90">
      <c r="AD21848" s="73"/>
      <c r="AE21848" s="74"/>
      <c r="AF21848" s="74"/>
      <c r="BX21848" s="73"/>
      <c r="BY21848" s="74"/>
      <c r="BZ21848" s="74"/>
      <c r="CA21848" s="74"/>
      <c r="CF21848" s="79"/>
      <c r="CL21848" s="79"/>
    </row>
    <row r="21849" spans="30:90">
      <c r="AD21849" s="73"/>
      <c r="AE21849" s="74"/>
      <c r="AF21849" s="74"/>
      <c r="BX21849" s="73"/>
      <c r="BY21849" s="74"/>
      <c r="BZ21849" s="74"/>
      <c r="CA21849" s="74"/>
      <c r="CF21849" s="79"/>
      <c r="CL21849" s="79"/>
    </row>
    <row r="21850" spans="30:90">
      <c r="AD21850" s="73"/>
      <c r="AE21850" s="74"/>
      <c r="AF21850" s="74"/>
      <c r="BX21850" s="73"/>
      <c r="BY21850" s="74"/>
      <c r="BZ21850" s="74"/>
      <c r="CA21850" s="74"/>
      <c r="CF21850" s="79"/>
      <c r="CL21850" s="79"/>
    </row>
    <row r="21851" spans="30:90">
      <c r="AD21851" s="73"/>
      <c r="AE21851" s="74"/>
      <c r="AF21851" s="74"/>
      <c r="BX21851" s="73"/>
      <c r="BY21851" s="74"/>
      <c r="BZ21851" s="74"/>
      <c r="CA21851" s="74"/>
      <c r="CF21851" s="79"/>
      <c r="CL21851" s="79"/>
    </row>
    <row r="21852" spans="30:90">
      <c r="AD21852" s="73"/>
      <c r="AE21852" s="74"/>
      <c r="AF21852" s="74"/>
      <c r="BX21852" s="73"/>
      <c r="BY21852" s="74"/>
      <c r="BZ21852" s="74"/>
      <c r="CA21852" s="74"/>
      <c r="CF21852" s="79"/>
      <c r="CL21852" s="79"/>
    </row>
    <row r="21853" spans="30:90">
      <c r="AD21853" s="73"/>
      <c r="AE21853" s="74"/>
      <c r="AF21853" s="74"/>
      <c r="BX21853" s="73"/>
      <c r="BY21853" s="74"/>
      <c r="BZ21853" s="74"/>
      <c r="CA21853" s="74"/>
      <c r="CF21853" s="79"/>
      <c r="CL21853" s="79"/>
    </row>
    <row r="21854" spans="30:90">
      <c r="AD21854" s="73"/>
      <c r="AE21854" s="74"/>
      <c r="AF21854" s="74"/>
      <c r="BX21854" s="73"/>
      <c r="BY21854" s="74"/>
      <c r="BZ21854" s="74"/>
      <c r="CA21854" s="74"/>
      <c r="CF21854" s="79"/>
      <c r="CL21854" s="79"/>
    </row>
    <row r="21855" spans="30:90">
      <c r="AD21855" s="73"/>
      <c r="AE21855" s="74"/>
      <c r="AF21855" s="74"/>
      <c r="BX21855" s="73"/>
      <c r="BY21855" s="74"/>
      <c r="BZ21855" s="74"/>
      <c r="CA21855" s="74"/>
      <c r="CF21855" s="79"/>
      <c r="CL21855" s="79"/>
    </row>
    <row r="21856" spans="30:90">
      <c r="AD21856" s="73"/>
      <c r="AE21856" s="74"/>
      <c r="AF21856" s="74"/>
      <c r="BX21856" s="73"/>
      <c r="BY21856" s="74"/>
      <c r="BZ21856" s="74"/>
      <c r="CA21856" s="74"/>
      <c r="CF21856" s="79"/>
      <c r="CL21856" s="79"/>
    </row>
    <row r="21857" spans="30:90">
      <c r="AD21857" s="73"/>
      <c r="AE21857" s="74"/>
      <c r="AF21857" s="74"/>
      <c r="BX21857" s="73"/>
      <c r="BY21857" s="74"/>
      <c r="BZ21857" s="74"/>
      <c r="CA21857" s="74"/>
      <c r="CF21857" s="79"/>
      <c r="CL21857" s="79"/>
    </row>
    <row r="21858" spans="30:90">
      <c r="AD21858" s="73"/>
      <c r="AE21858" s="74"/>
      <c r="AF21858" s="74"/>
      <c r="BX21858" s="73"/>
      <c r="BY21858" s="74"/>
      <c r="BZ21858" s="74"/>
      <c r="CA21858" s="74"/>
      <c r="CF21858" s="79"/>
      <c r="CL21858" s="79"/>
    </row>
    <row r="21859" spans="30:90">
      <c r="AD21859" s="73"/>
      <c r="AE21859" s="74"/>
      <c r="AF21859" s="74"/>
      <c r="BX21859" s="73"/>
      <c r="BY21859" s="74"/>
      <c r="BZ21859" s="74"/>
      <c r="CA21859" s="74"/>
      <c r="CF21859" s="79"/>
      <c r="CL21859" s="79"/>
    </row>
    <row r="21860" spans="30:90">
      <c r="AD21860" s="73"/>
      <c r="AE21860" s="74"/>
      <c r="AF21860" s="74"/>
      <c r="BX21860" s="73"/>
      <c r="BY21860" s="74"/>
      <c r="BZ21860" s="74"/>
      <c r="CA21860" s="74"/>
      <c r="CF21860" s="79"/>
      <c r="CL21860" s="79"/>
    </row>
    <row r="21861" spans="30:90">
      <c r="AD21861" s="73"/>
      <c r="AE21861" s="74"/>
      <c r="AF21861" s="74"/>
      <c r="BX21861" s="73"/>
      <c r="BY21861" s="74"/>
      <c r="BZ21861" s="74"/>
      <c r="CA21861" s="74"/>
      <c r="CF21861" s="79"/>
      <c r="CL21861" s="79"/>
    </row>
    <row r="21862" spans="30:90">
      <c r="AD21862" s="73"/>
      <c r="AE21862" s="74"/>
      <c r="AF21862" s="74"/>
      <c r="BX21862" s="73"/>
      <c r="BY21862" s="74"/>
      <c r="BZ21862" s="74"/>
      <c r="CA21862" s="74"/>
      <c r="CF21862" s="79"/>
      <c r="CL21862" s="79"/>
    </row>
    <row r="21863" spans="30:90">
      <c r="AD21863" s="73"/>
      <c r="AE21863" s="74"/>
      <c r="AF21863" s="74"/>
      <c r="BX21863" s="73"/>
      <c r="BY21863" s="74"/>
      <c r="BZ21863" s="74"/>
      <c r="CA21863" s="74"/>
      <c r="CF21863" s="79"/>
      <c r="CL21863" s="79"/>
    </row>
    <row r="21864" spans="30:90">
      <c r="AD21864" s="73"/>
      <c r="AE21864" s="74"/>
      <c r="AF21864" s="74"/>
      <c r="BX21864" s="73"/>
      <c r="BY21864" s="74"/>
      <c r="BZ21864" s="74"/>
      <c r="CA21864" s="74"/>
      <c r="CF21864" s="79"/>
      <c r="CL21864" s="79"/>
    </row>
    <row r="21865" spans="30:90">
      <c r="AD21865" s="73"/>
      <c r="AE21865" s="74"/>
      <c r="AF21865" s="74"/>
      <c r="BX21865" s="73"/>
      <c r="BY21865" s="74"/>
      <c r="BZ21865" s="74"/>
      <c r="CA21865" s="74"/>
      <c r="CF21865" s="79"/>
      <c r="CL21865" s="79"/>
    </row>
    <row r="21866" spans="30:90">
      <c r="AD21866" s="73"/>
      <c r="AE21866" s="74"/>
      <c r="AF21866" s="74"/>
      <c r="BX21866" s="73"/>
      <c r="BY21866" s="74"/>
      <c r="BZ21866" s="74"/>
      <c r="CA21866" s="74"/>
      <c r="CF21866" s="79"/>
      <c r="CL21866" s="79"/>
    </row>
    <row r="21867" spans="30:90">
      <c r="AD21867" s="73"/>
      <c r="AE21867" s="74"/>
      <c r="AF21867" s="74"/>
      <c r="BX21867" s="73"/>
      <c r="BY21867" s="74"/>
      <c r="BZ21867" s="74"/>
      <c r="CA21867" s="74"/>
      <c r="CF21867" s="79"/>
      <c r="CL21867" s="79"/>
    </row>
    <row r="21868" spans="30:90">
      <c r="AD21868" s="73"/>
      <c r="AE21868" s="74"/>
      <c r="AF21868" s="74"/>
      <c r="BX21868" s="73"/>
      <c r="BY21868" s="74"/>
      <c r="BZ21868" s="74"/>
      <c r="CA21868" s="74"/>
      <c r="CF21868" s="79"/>
      <c r="CL21868" s="79"/>
    </row>
    <row r="21869" spans="30:90">
      <c r="AD21869" s="73"/>
      <c r="AE21869" s="74"/>
      <c r="AF21869" s="74"/>
      <c r="BX21869" s="73"/>
      <c r="BY21869" s="74"/>
      <c r="BZ21869" s="74"/>
      <c r="CA21869" s="74"/>
      <c r="CF21869" s="79"/>
      <c r="CL21869" s="79"/>
    </row>
    <row r="21870" spans="30:90">
      <c r="AD21870" s="73"/>
      <c r="AE21870" s="74"/>
      <c r="AF21870" s="74"/>
      <c r="BX21870" s="73"/>
      <c r="BY21870" s="74"/>
      <c r="BZ21870" s="74"/>
      <c r="CA21870" s="74"/>
      <c r="CF21870" s="79"/>
      <c r="CL21870" s="79"/>
    </row>
    <row r="21871" spans="30:90">
      <c r="AD21871" s="73"/>
      <c r="AE21871" s="74"/>
      <c r="AF21871" s="74"/>
      <c r="BX21871" s="73"/>
      <c r="BY21871" s="74"/>
      <c r="BZ21871" s="74"/>
      <c r="CA21871" s="74"/>
      <c r="CF21871" s="79"/>
      <c r="CL21871" s="79"/>
    </row>
    <row r="21872" spans="30:90">
      <c r="AD21872" s="73"/>
      <c r="AE21872" s="74"/>
      <c r="AF21872" s="74"/>
      <c r="BX21872" s="73"/>
      <c r="BY21872" s="74"/>
      <c r="BZ21872" s="74"/>
      <c r="CA21872" s="74"/>
      <c r="CF21872" s="79"/>
      <c r="CL21872" s="79"/>
    </row>
    <row r="21873" spans="30:90">
      <c r="AD21873" s="73"/>
      <c r="AE21873" s="74"/>
      <c r="AF21873" s="74"/>
      <c r="BX21873" s="73"/>
      <c r="BY21873" s="74"/>
      <c r="BZ21873" s="74"/>
      <c r="CA21873" s="74"/>
      <c r="CF21873" s="79"/>
      <c r="CL21873" s="79"/>
    </row>
    <row r="21874" spans="30:90">
      <c r="AD21874" s="73"/>
      <c r="AE21874" s="74"/>
      <c r="AF21874" s="74"/>
      <c r="BX21874" s="73"/>
      <c r="BY21874" s="74"/>
      <c r="BZ21874" s="74"/>
      <c r="CA21874" s="74"/>
      <c r="CF21874" s="79"/>
      <c r="CL21874" s="79"/>
    </row>
    <row r="21875" spans="30:90">
      <c r="AD21875" s="73"/>
      <c r="AE21875" s="74"/>
      <c r="AF21875" s="74"/>
      <c r="BX21875" s="73"/>
      <c r="BY21875" s="74"/>
      <c r="BZ21875" s="74"/>
      <c r="CA21875" s="74"/>
      <c r="CF21875" s="79"/>
      <c r="CL21875" s="79"/>
    </row>
    <row r="21876" spans="30:90">
      <c r="AD21876" s="73"/>
      <c r="AE21876" s="74"/>
      <c r="AF21876" s="74"/>
      <c r="BX21876" s="73"/>
      <c r="BY21876" s="74"/>
      <c r="BZ21876" s="74"/>
      <c r="CA21876" s="74"/>
      <c r="CF21876" s="79"/>
      <c r="CL21876" s="79"/>
    </row>
    <row r="21877" spans="30:90">
      <c r="AD21877" s="73"/>
      <c r="AE21877" s="74"/>
      <c r="AF21877" s="74"/>
      <c r="BX21877" s="73"/>
      <c r="BY21877" s="74"/>
      <c r="BZ21877" s="74"/>
      <c r="CA21877" s="74"/>
      <c r="CF21877" s="79"/>
      <c r="CL21877" s="79"/>
    </row>
    <row r="21878" spans="30:90">
      <c r="AD21878" s="73"/>
      <c r="AE21878" s="74"/>
      <c r="AF21878" s="74"/>
      <c r="BX21878" s="73"/>
      <c r="BY21878" s="74"/>
      <c r="BZ21878" s="74"/>
      <c r="CA21878" s="74"/>
      <c r="CF21878" s="79"/>
      <c r="CL21878" s="79"/>
    </row>
    <row r="21879" spans="30:90">
      <c r="AD21879" s="73"/>
      <c r="AE21879" s="74"/>
      <c r="AF21879" s="74"/>
      <c r="BX21879" s="73"/>
      <c r="BY21879" s="74"/>
      <c r="BZ21879" s="74"/>
      <c r="CA21879" s="74"/>
      <c r="CF21879" s="79"/>
      <c r="CL21879" s="79"/>
    </row>
    <row r="21880" spans="30:90">
      <c r="AD21880" s="73"/>
      <c r="AE21880" s="74"/>
      <c r="AF21880" s="74"/>
      <c r="BX21880" s="73"/>
      <c r="BY21880" s="74"/>
      <c r="BZ21880" s="74"/>
      <c r="CA21880" s="74"/>
      <c r="CF21880" s="79"/>
      <c r="CL21880" s="79"/>
    </row>
    <row r="21881" spans="30:90">
      <c r="AD21881" s="73"/>
      <c r="AE21881" s="74"/>
      <c r="AF21881" s="74"/>
      <c r="BX21881" s="73"/>
      <c r="BY21881" s="74"/>
      <c r="BZ21881" s="74"/>
      <c r="CA21881" s="74"/>
      <c r="CF21881" s="79"/>
      <c r="CL21881" s="79"/>
    </row>
    <row r="21882" spans="30:90">
      <c r="AD21882" s="73"/>
      <c r="AE21882" s="74"/>
      <c r="AF21882" s="74"/>
      <c r="BX21882" s="73"/>
      <c r="BY21882" s="74"/>
      <c r="BZ21882" s="74"/>
      <c r="CA21882" s="74"/>
      <c r="CF21882" s="79"/>
      <c r="CL21882" s="79"/>
    </row>
    <row r="21883" spans="30:90">
      <c r="AD21883" s="73"/>
      <c r="AE21883" s="74"/>
      <c r="AF21883" s="74"/>
      <c r="BX21883" s="73"/>
      <c r="BY21883" s="74"/>
      <c r="BZ21883" s="74"/>
      <c r="CA21883" s="74"/>
      <c r="CF21883" s="79"/>
      <c r="CL21883" s="79"/>
    </row>
    <row r="21884" spans="30:90">
      <c r="AD21884" s="73"/>
      <c r="AE21884" s="74"/>
      <c r="AF21884" s="74"/>
      <c r="BX21884" s="73"/>
      <c r="BY21884" s="74"/>
      <c r="BZ21884" s="74"/>
      <c r="CA21884" s="74"/>
      <c r="CF21884" s="79"/>
      <c r="CL21884" s="79"/>
    </row>
    <row r="21885" spans="30:90">
      <c r="AD21885" s="73"/>
      <c r="AE21885" s="74"/>
      <c r="AF21885" s="74"/>
      <c r="BX21885" s="73"/>
      <c r="BY21885" s="74"/>
      <c r="BZ21885" s="74"/>
      <c r="CA21885" s="74"/>
      <c r="CF21885" s="79"/>
      <c r="CL21885" s="79"/>
    </row>
    <row r="21886" spans="30:90">
      <c r="AD21886" s="73"/>
      <c r="AE21886" s="74"/>
      <c r="AF21886" s="74"/>
      <c r="BX21886" s="73"/>
      <c r="BY21886" s="74"/>
      <c r="BZ21886" s="74"/>
      <c r="CA21886" s="74"/>
      <c r="CF21886" s="79"/>
      <c r="CL21886" s="79"/>
    </row>
    <row r="21887" spans="30:90">
      <c r="AD21887" s="73"/>
      <c r="AE21887" s="74"/>
      <c r="AF21887" s="74"/>
      <c r="BX21887" s="73"/>
      <c r="BY21887" s="74"/>
      <c r="BZ21887" s="74"/>
      <c r="CA21887" s="74"/>
      <c r="CF21887" s="79"/>
      <c r="CL21887" s="79"/>
    </row>
    <row r="21888" spans="30:90">
      <c r="AD21888" s="73"/>
      <c r="AE21888" s="74"/>
      <c r="AF21888" s="74"/>
      <c r="BX21888" s="73"/>
      <c r="BY21888" s="74"/>
      <c r="BZ21888" s="74"/>
      <c r="CA21888" s="74"/>
      <c r="CF21888" s="79"/>
      <c r="CL21888" s="79"/>
    </row>
    <row r="21889" spans="30:90">
      <c r="AD21889" s="73"/>
      <c r="AE21889" s="74"/>
      <c r="AF21889" s="74"/>
      <c r="BX21889" s="73"/>
      <c r="BY21889" s="74"/>
      <c r="BZ21889" s="74"/>
      <c r="CA21889" s="74"/>
      <c r="CF21889" s="79"/>
      <c r="CL21889" s="79"/>
    </row>
    <row r="21890" spans="30:90">
      <c r="AD21890" s="73"/>
      <c r="AE21890" s="74"/>
      <c r="AF21890" s="74"/>
      <c r="BX21890" s="73"/>
      <c r="BY21890" s="74"/>
      <c r="BZ21890" s="74"/>
      <c r="CA21890" s="74"/>
      <c r="CF21890" s="79"/>
      <c r="CL21890" s="79"/>
    </row>
    <row r="21891" spans="30:90">
      <c r="AD21891" s="73"/>
      <c r="AE21891" s="74"/>
      <c r="AF21891" s="74"/>
      <c r="BX21891" s="73"/>
      <c r="BY21891" s="74"/>
      <c r="BZ21891" s="74"/>
      <c r="CA21891" s="74"/>
      <c r="CF21891" s="79"/>
      <c r="CL21891" s="79"/>
    </row>
    <row r="21892" spans="30:90">
      <c r="AD21892" s="73"/>
      <c r="AE21892" s="74"/>
      <c r="AF21892" s="74"/>
      <c r="BX21892" s="73"/>
      <c r="BY21892" s="74"/>
      <c r="BZ21892" s="74"/>
      <c r="CA21892" s="74"/>
      <c r="CF21892" s="79"/>
      <c r="CL21892" s="79"/>
    </row>
    <row r="21893" spans="30:90">
      <c r="AD21893" s="73"/>
      <c r="AE21893" s="74"/>
      <c r="AF21893" s="74"/>
      <c r="BX21893" s="73"/>
      <c r="BY21893" s="74"/>
      <c r="BZ21893" s="74"/>
      <c r="CA21893" s="74"/>
      <c r="CF21893" s="79"/>
      <c r="CL21893" s="79"/>
    </row>
    <row r="21894" spans="30:90">
      <c r="AD21894" s="73"/>
      <c r="AE21894" s="74"/>
      <c r="AF21894" s="74"/>
      <c r="BX21894" s="73"/>
      <c r="BY21894" s="74"/>
      <c r="BZ21894" s="74"/>
      <c r="CA21894" s="74"/>
      <c r="CF21894" s="79"/>
      <c r="CL21894" s="79"/>
    </row>
    <row r="21895" spans="30:90">
      <c r="AD21895" s="73"/>
      <c r="AE21895" s="74"/>
      <c r="AF21895" s="74"/>
      <c r="BX21895" s="73"/>
      <c r="BY21895" s="74"/>
      <c r="BZ21895" s="74"/>
      <c r="CA21895" s="74"/>
      <c r="CF21895" s="79"/>
      <c r="CL21895" s="79"/>
    </row>
    <row r="21896" spans="30:90">
      <c r="AD21896" s="73"/>
      <c r="AE21896" s="74"/>
      <c r="AF21896" s="74"/>
      <c r="BX21896" s="73"/>
      <c r="BY21896" s="74"/>
      <c r="BZ21896" s="74"/>
      <c r="CA21896" s="74"/>
      <c r="CF21896" s="79"/>
      <c r="CL21896" s="79"/>
    </row>
    <row r="21897" spans="30:90">
      <c r="AD21897" s="73"/>
      <c r="AE21897" s="74"/>
      <c r="AF21897" s="74"/>
      <c r="BX21897" s="73"/>
      <c r="BY21897" s="74"/>
      <c r="BZ21897" s="74"/>
      <c r="CA21897" s="74"/>
      <c r="CF21897" s="79"/>
      <c r="CL21897" s="79"/>
    </row>
    <row r="21898" spans="30:90">
      <c r="AD21898" s="73"/>
      <c r="AE21898" s="74"/>
      <c r="AF21898" s="74"/>
      <c r="BX21898" s="73"/>
      <c r="BY21898" s="74"/>
      <c r="BZ21898" s="74"/>
      <c r="CA21898" s="74"/>
      <c r="CF21898" s="79"/>
      <c r="CL21898" s="79"/>
    </row>
    <row r="21899" spans="30:90">
      <c r="AD21899" s="73"/>
      <c r="AE21899" s="74"/>
      <c r="AF21899" s="74"/>
      <c r="BX21899" s="73"/>
      <c r="BY21899" s="74"/>
      <c r="BZ21899" s="74"/>
      <c r="CA21899" s="74"/>
      <c r="CF21899" s="79"/>
      <c r="CL21899" s="79"/>
    </row>
    <row r="21900" spans="30:90">
      <c r="AD21900" s="73"/>
      <c r="AE21900" s="74"/>
      <c r="AF21900" s="74"/>
      <c r="BX21900" s="73"/>
      <c r="BY21900" s="74"/>
      <c r="BZ21900" s="74"/>
      <c r="CA21900" s="74"/>
      <c r="CF21900" s="79"/>
      <c r="CL21900" s="79"/>
    </row>
    <row r="21901" spans="30:90">
      <c r="AD21901" s="73"/>
      <c r="AE21901" s="74"/>
      <c r="AF21901" s="74"/>
      <c r="BX21901" s="73"/>
      <c r="BY21901" s="74"/>
      <c r="BZ21901" s="74"/>
      <c r="CA21901" s="74"/>
      <c r="CF21901" s="79"/>
      <c r="CL21901" s="79"/>
    </row>
    <row r="21902" spans="30:90">
      <c r="AD21902" s="73"/>
      <c r="AE21902" s="74"/>
      <c r="AF21902" s="74"/>
      <c r="BX21902" s="73"/>
      <c r="BY21902" s="74"/>
      <c r="BZ21902" s="74"/>
      <c r="CA21902" s="74"/>
      <c r="CF21902" s="79"/>
      <c r="CL21902" s="79"/>
    </row>
    <row r="21903" spans="30:90">
      <c r="AD21903" s="73"/>
      <c r="AE21903" s="74"/>
      <c r="AF21903" s="74"/>
      <c r="BX21903" s="73"/>
      <c r="BY21903" s="74"/>
      <c r="BZ21903" s="74"/>
      <c r="CA21903" s="74"/>
      <c r="CF21903" s="79"/>
      <c r="CL21903" s="79"/>
    </row>
    <row r="21904" spans="30:90">
      <c r="AD21904" s="73"/>
      <c r="AE21904" s="74"/>
      <c r="AF21904" s="74"/>
      <c r="BX21904" s="73"/>
      <c r="BY21904" s="74"/>
      <c r="BZ21904" s="74"/>
      <c r="CA21904" s="74"/>
      <c r="CF21904" s="79"/>
      <c r="CL21904" s="79"/>
    </row>
    <row r="21905" spans="30:90">
      <c r="AD21905" s="73"/>
      <c r="AE21905" s="74"/>
      <c r="AF21905" s="74"/>
      <c r="BX21905" s="73"/>
      <c r="BY21905" s="74"/>
      <c r="BZ21905" s="74"/>
      <c r="CA21905" s="74"/>
      <c r="CF21905" s="79"/>
      <c r="CL21905" s="79"/>
    </row>
    <row r="21906" spans="30:90">
      <c r="AD21906" s="73"/>
      <c r="AE21906" s="74"/>
      <c r="AF21906" s="74"/>
      <c r="BX21906" s="73"/>
      <c r="BY21906" s="74"/>
      <c r="BZ21906" s="74"/>
      <c r="CA21906" s="74"/>
      <c r="CF21906" s="79"/>
      <c r="CL21906" s="79"/>
    </row>
    <row r="21907" spans="30:90">
      <c r="AD21907" s="73"/>
      <c r="AE21907" s="74"/>
      <c r="AF21907" s="74"/>
      <c r="BX21907" s="73"/>
      <c r="BY21907" s="74"/>
      <c r="BZ21907" s="74"/>
      <c r="CA21907" s="74"/>
      <c r="CF21907" s="79"/>
      <c r="CL21907" s="79"/>
    </row>
    <row r="21908" spans="30:90">
      <c r="AD21908" s="73"/>
      <c r="AE21908" s="74"/>
      <c r="AF21908" s="74"/>
      <c r="BX21908" s="73"/>
      <c r="BY21908" s="74"/>
      <c r="BZ21908" s="74"/>
      <c r="CA21908" s="74"/>
      <c r="CF21908" s="79"/>
      <c r="CL21908" s="79"/>
    </row>
    <row r="21909" spans="30:90">
      <c r="AD21909" s="73"/>
      <c r="AE21909" s="74"/>
      <c r="AF21909" s="74"/>
      <c r="BX21909" s="73"/>
      <c r="BY21909" s="74"/>
      <c r="BZ21909" s="74"/>
      <c r="CA21909" s="74"/>
      <c r="CF21909" s="79"/>
      <c r="CL21909" s="79"/>
    </row>
    <row r="21910" spans="30:90">
      <c r="AD21910" s="73"/>
      <c r="AE21910" s="74"/>
      <c r="AF21910" s="74"/>
      <c r="BX21910" s="73"/>
      <c r="BY21910" s="74"/>
      <c r="BZ21910" s="74"/>
      <c r="CA21910" s="74"/>
      <c r="CF21910" s="79"/>
      <c r="CL21910" s="79"/>
    </row>
    <row r="21911" spans="30:90">
      <c r="AD21911" s="73"/>
      <c r="AE21911" s="74"/>
      <c r="AF21911" s="74"/>
      <c r="BX21911" s="73"/>
      <c r="BY21911" s="74"/>
      <c r="BZ21911" s="74"/>
      <c r="CA21911" s="74"/>
      <c r="CF21911" s="79"/>
      <c r="CL21911" s="79"/>
    </row>
    <row r="21912" spans="30:90">
      <c r="AD21912" s="73"/>
      <c r="AE21912" s="74"/>
      <c r="AF21912" s="74"/>
      <c r="BX21912" s="73"/>
      <c r="BY21912" s="74"/>
      <c r="BZ21912" s="74"/>
      <c r="CA21912" s="74"/>
      <c r="CF21912" s="79"/>
      <c r="CL21912" s="79"/>
    </row>
    <row r="21913" spans="30:90">
      <c r="AD21913" s="73"/>
      <c r="AE21913" s="74"/>
      <c r="AF21913" s="74"/>
      <c r="BX21913" s="73"/>
      <c r="BY21913" s="74"/>
      <c r="BZ21913" s="74"/>
      <c r="CA21913" s="74"/>
      <c r="CF21913" s="79"/>
      <c r="CL21913" s="79"/>
    </row>
    <row r="21914" spans="30:90">
      <c r="AD21914" s="73"/>
      <c r="AE21914" s="74"/>
      <c r="AF21914" s="74"/>
      <c r="BX21914" s="73"/>
      <c r="BY21914" s="74"/>
      <c r="BZ21914" s="74"/>
      <c r="CA21914" s="74"/>
      <c r="CF21914" s="79"/>
      <c r="CL21914" s="79"/>
    </row>
    <row r="21915" spans="30:90">
      <c r="AD21915" s="73"/>
      <c r="AE21915" s="74"/>
      <c r="AF21915" s="74"/>
      <c r="BX21915" s="73"/>
      <c r="BY21915" s="74"/>
      <c r="BZ21915" s="74"/>
      <c r="CA21915" s="74"/>
      <c r="CF21915" s="79"/>
      <c r="CL21915" s="79"/>
    </row>
    <row r="21916" spans="30:90">
      <c r="AD21916" s="73"/>
      <c r="AE21916" s="74"/>
      <c r="AF21916" s="74"/>
      <c r="BX21916" s="73"/>
      <c r="BY21916" s="74"/>
      <c r="BZ21916" s="74"/>
      <c r="CA21916" s="74"/>
      <c r="CF21916" s="79"/>
      <c r="CL21916" s="79"/>
    </row>
    <row r="21917" spans="30:90">
      <c r="AD21917" s="73"/>
      <c r="AE21917" s="74"/>
      <c r="AF21917" s="74"/>
      <c r="BX21917" s="73"/>
      <c r="BY21917" s="74"/>
      <c r="BZ21917" s="74"/>
      <c r="CA21917" s="74"/>
      <c r="CF21917" s="79"/>
      <c r="CL21917" s="79"/>
    </row>
    <row r="21918" spans="30:90">
      <c r="AD21918" s="73"/>
      <c r="AE21918" s="74"/>
      <c r="AF21918" s="74"/>
      <c r="BX21918" s="73"/>
      <c r="BY21918" s="74"/>
      <c r="BZ21918" s="74"/>
      <c r="CA21918" s="74"/>
      <c r="CF21918" s="79"/>
      <c r="CL21918" s="79"/>
    </row>
    <row r="21919" spans="30:90">
      <c r="AD21919" s="73"/>
      <c r="AE21919" s="74"/>
      <c r="AF21919" s="74"/>
      <c r="BX21919" s="73"/>
      <c r="BY21919" s="74"/>
      <c r="BZ21919" s="74"/>
      <c r="CA21919" s="74"/>
      <c r="CF21919" s="79"/>
      <c r="CL21919" s="79"/>
    </row>
    <row r="21920" spans="30:90">
      <c r="AD21920" s="73"/>
      <c r="AE21920" s="74"/>
      <c r="AF21920" s="74"/>
      <c r="BX21920" s="73"/>
      <c r="BY21920" s="74"/>
      <c r="BZ21920" s="74"/>
      <c r="CA21920" s="74"/>
      <c r="CF21920" s="79"/>
      <c r="CL21920" s="79"/>
    </row>
    <row r="21921" spans="30:90">
      <c r="AD21921" s="73"/>
      <c r="AE21921" s="74"/>
      <c r="AF21921" s="74"/>
      <c r="BX21921" s="73"/>
      <c r="BY21921" s="74"/>
      <c r="BZ21921" s="74"/>
      <c r="CA21921" s="74"/>
      <c r="CF21921" s="79"/>
      <c r="CL21921" s="79"/>
    </row>
    <row r="21922" spans="30:90">
      <c r="AD21922" s="73"/>
      <c r="AE21922" s="74"/>
      <c r="AF21922" s="74"/>
      <c r="BX21922" s="73"/>
      <c r="BY21922" s="74"/>
      <c r="BZ21922" s="74"/>
      <c r="CA21922" s="74"/>
      <c r="CF21922" s="79"/>
      <c r="CL21922" s="79"/>
    </row>
    <row r="21923" spans="30:90">
      <c r="AD21923" s="73"/>
      <c r="AE21923" s="74"/>
      <c r="AF21923" s="74"/>
      <c r="BX21923" s="73"/>
      <c r="BY21923" s="74"/>
      <c r="BZ21923" s="74"/>
      <c r="CA21923" s="74"/>
      <c r="CF21923" s="79"/>
      <c r="CL21923" s="79"/>
    </row>
    <row r="21924" spans="30:90">
      <c r="AD21924" s="73"/>
      <c r="AE21924" s="74"/>
      <c r="AF21924" s="74"/>
      <c r="BX21924" s="73"/>
      <c r="BY21924" s="74"/>
      <c r="BZ21924" s="74"/>
      <c r="CA21924" s="74"/>
      <c r="CF21924" s="79"/>
      <c r="CL21924" s="79"/>
    </row>
    <row r="21925" spans="30:90">
      <c r="AD21925" s="73"/>
      <c r="AE21925" s="74"/>
      <c r="AF21925" s="74"/>
      <c r="BX21925" s="73"/>
      <c r="BY21925" s="74"/>
      <c r="BZ21925" s="74"/>
      <c r="CA21925" s="74"/>
      <c r="CF21925" s="79"/>
      <c r="CL21925" s="79"/>
    </row>
    <row r="21926" spans="30:90">
      <c r="AD21926" s="73"/>
      <c r="AE21926" s="74"/>
      <c r="AF21926" s="74"/>
      <c r="BX21926" s="73"/>
      <c r="BY21926" s="74"/>
      <c r="BZ21926" s="74"/>
      <c r="CA21926" s="74"/>
      <c r="CF21926" s="79"/>
      <c r="CL21926" s="79"/>
    </row>
    <row r="21927" spans="30:90">
      <c r="AD21927" s="73"/>
      <c r="AE21927" s="74"/>
      <c r="AF21927" s="74"/>
      <c r="BX21927" s="73"/>
      <c r="BY21927" s="74"/>
      <c r="BZ21927" s="74"/>
      <c r="CA21927" s="74"/>
      <c r="CF21927" s="79"/>
      <c r="CL21927" s="79"/>
    </row>
    <row r="21928" spans="30:90">
      <c r="AD21928" s="73"/>
      <c r="AE21928" s="74"/>
      <c r="AF21928" s="74"/>
      <c r="BX21928" s="73"/>
      <c r="BY21928" s="74"/>
      <c r="BZ21928" s="74"/>
      <c r="CA21928" s="74"/>
      <c r="CF21928" s="79"/>
      <c r="CL21928" s="79"/>
    </row>
    <row r="21929" spans="30:90">
      <c r="AD21929" s="73"/>
      <c r="AE21929" s="74"/>
      <c r="AF21929" s="74"/>
      <c r="BX21929" s="73"/>
      <c r="BY21929" s="74"/>
      <c r="BZ21929" s="74"/>
      <c r="CA21929" s="74"/>
      <c r="CF21929" s="79"/>
      <c r="CL21929" s="79"/>
    </row>
    <row r="21930" spans="30:90">
      <c r="AD21930" s="73"/>
      <c r="AE21930" s="74"/>
      <c r="AF21930" s="74"/>
      <c r="BX21930" s="73"/>
      <c r="BY21930" s="74"/>
      <c r="BZ21930" s="74"/>
      <c r="CA21930" s="74"/>
      <c r="CF21930" s="79"/>
      <c r="CL21930" s="79"/>
    </row>
    <row r="21931" spans="30:90">
      <c r="AD21931" s="73"/>
      <c r="AE21931" s="74"/>
      <c r="AF21931" s="74"/>
      <c r="BX21931" s="73"/>
      <c r="BY21931" s="74"/>
      <c r="BZ21931" s="74"/>
      <c r="CA21931" s="74"/>
      <c r="CF21931" s="79"/>
      <c r="CL21931" s="79"/>
    </row>
    <row r="21932" spans="30:90">
      <c r="AD21932" s="73"/>
      <c r="AE21932" s="74"/>
      <c r="AF21932" s="74"/>
      <c r="BX21932" s="73"/>
      <c r="BY21932" s="74"/>
      <c r="BZ21932" s="74"/>
      <c r="CA21932" s="74"/>
      <c r="CF21932" s="79"/>
      <c r="CL21932" s="79"/>
    </row>
    <row r="21933" spans="30:90">
      <c r="AD21933" s="73"/>
      <c r="AE21933" s="74"/>
      <c r="AF21933" s="74"/>
      <c r="BX21933" s="73"/>
      <c r="BY21933" s="74"/>
      <c r="BZ21933" s="74"/>
      <c r="CA21933" s="74"/>
      <c r="CF21933" s="79"/>
      <c r="CL21933" s="79"/>
    </row>
    <row r="21934" spans="30:90">
      <c r="AD21934" s="73"/>
      <c r="AE21934" s="74"/>
      <c r="AF21934" s="74"/>
      <c r="BX21934" s="73"/>
      <c r="BY21934" s="74"/>
      <c r="BZ21934" s="74"/>
      <c r="CA21934" s="74"/>
      <c r="CF21934" s="79"/>
      <c r="CL21934" s="79"/>
    </row>
    <row r="21935" spans="30:90">
      <c r="AD21935" s="73"/>
      <c r="AE21935" s="74"/>
      <c r="AF21935" s="74"/>
      <c r="BX21935" s="73"/>
      <c r="BY21935" s="74"/>
      <c r="BZ21935" s="74"/>
      <c r="CA21935" s="74"/>
      <c r="CF21935" s="79"/>
      <c r="CL21935" s="79"/>
    </row>
    <row r="21936" spans="30:90">
      <c r="AD21936" s="73"/>
      <c r="AE21936" s="74"/>
      <c r="AF21936" s="74"/>
      <c r="BX21936" s="73"/>
      <c r="BY21936" s="74"/>
      <c r="BZ21936" s="74"/>
      <c r="CA21936" s="74"/>
      <c r="CF21936" s="79"/>
      <c r="CL21936" s="79"/>
    </row>
    <row r="21937" spans="30:90">
      <c r="AD21937" s="73"/>
      <c r="AE21937" s="74"/>
      <c r="AF21937" s="74"/>
      <c r="BX21937" s="73"/>
      <c r="BY21937" s="74"/>
      <c r="BZ21937" s="74"/>
      <c r="CA21937" s="74"/>
      <c r="CF21937" s="79"/>
      <c r="CL21937" s="79"/>
    </row>
    <row r="21938" spans="30:90">
      <c r="AD21938" s="73"/>
      <c r="AE21938" s="74"/>
      <c r="AF21938" s="74"/>
      <c r="BX21938" s="73"/>
      <c r="BY21938" s="74"/>
      <c r="BZ21938" s="74"/>
      <c r="CA21938" s="74"/>
      <c r="CF21938" s="79"/>
      <c r="CL21938" s="79"/>
    </row>
    <row r="21939" spans="30:90">
      <c r="AD21939" s="73"/>
      <c r="AE21939" s="74"/>
      <c r="AF21939" s="74"/>
      <c r="BX21939" s="73"/>
      <c r="BY21939" s="74"/>
      <c r="BZ21939" s="74"/>
      <c r="CA21939" s="74"/>
      <c r="CF21939" s="79"/>
      <c r="CL21939" s="79"/>
    </row>
    <row r="21940" spans="30:90">
      <c r="AD21940" s="73"/>
      <c r="AE21940" s="74"/>
      <c r="AF21940" s="74"/>
      <c r="BX21940" s="73"/>
      <c r="BY21940" s="74"/>
      <c r="BZ21940" s="74"/>
      <c r="CA21940" s="74"/>
      <c r="CF21940" s="79"/>
      <c r="CL21940" s="79"/>
    </row>
    <row r="21941" spans="30:90">
      <c r="AD21941" s="73"/>
      <c r="AE21941" s="74"/>
      <c r="AF21941" s="74"/>
      <c r="BX21941" s="73"/>
      <c r="BY21941" s="74"/>
      <c r="BZ21941" s="74"/>
      <c r="CA21941" s="74"/>
      <c r="CF21941" s="79"/>
      <c r="CL21941" s="79"/>
    </row>
    <row r="21942" spans="30:90">
      <c r="AD21942" s="73"/>
      <c r="AE21942" s="74"/>
      <c r="AF21942" s="74"/>
      <c r="BX21942" s="73"/>
      <c r="BY21942" s="74"/>
      <c r="BZ21942" s="74"/>
      <c r="CA21942" s="74"/>
      <c r="CF21942" s="79"/>
      <c r="CL21942" s="79"/>
    </row>
    <row r="21943" spans="30:90">
      <c r="AD21943" s="73"/>
      <c r="AE21943" s="74"/>
      <c r="AF21943" s="74"/>
      <c r="BX21943" s="73"/>
      <c r="BY21943" s="74"/>
      <c r="BZ21943" s="74"/>
      <c r="CA21943" s="74"/>
      <c r="CF21943" s="79"/>
      <c r="CL21943" s="79"/>
    </row>
    <row r="21944" spans="30:90">
      <c r="AD21944" s="73"/>
      <c r="AE21944" s="74"/>
      <c r="AF21944" s="74"/>
      <c r="BX21944" s="73"/>
      <c r="BY21944" s="74"/>
      <c r="BZ21944" s="74"/>
      <c r="CA21944" s="74"/>
      <c r="CF21944" s="79"/>
      <c r="CL21944" s="79"/>
    </row>
    <row r="21945" spans="30:90">
      <c r="AD21945" s="73"/>
      <c r="AE21945" s="74"/>
      <c r="AF21945" s="74"/>
      <c r="BX21945" s="73"/>
      <c r="BY21945" s="74"/>
      <c r="BZ21945" s="74"/>
      <c r="CA21945" s="74"/>
      <c r="CF21945" s="79"/>
      <c r="CL21945" s="79"/>
    </row>
    <row r="21946" spans="30:90">
      <c r="AD21946" s="73"/>
      <c r="AE21946" s="74"/>
      <c r="AF21946" s="74"/>
      <c r="BX21946" s="73"/>
      <c r="BY21946" s="74"/>
      <c r="BZ21946" s="74"/>
      <c r="CA21946" s="74"/>
      <c r="CF21946" s="79"/>
      <c r="CL21946" s="79"/>
    </row>
    <row r="21947" spans="30:90">
      <c r="AD21947" s="73"/>
      <c r="AE21947" s="74"/>
      <c r="AF21947" s="74"/>
      <c r="BX21947" s="73"/>
      <c r="BY21947" s="74"/>
      <c r="BZ21947" s="74"/>
      <c r="CA21947" s="74"/>
      <c r="CF21947" s="79"/>
      <c r="CL21947" s="79"/>
    </row>
    <row r="21948" spans="30:90">
      <c r="AD21948" s="73"/>
      <c r="AE21948" s="74"/>
      <c r="AF21948" s="74"/>
      <c r="BX21948" s="73"/>
      <c r="BY21948" s="74"/>
      <c r="BZ21948" s="74"/>
      <c r="CA21948" s="74"/>
      <c r="CF21948" s="79"/>
      <c r="CL21948" s="79"/>
    </row>
    <row r="21949" spans="30:90">
      <c r="AD21949" s="73"/>
      <c r="AE21949" s="74"/>
      <c r="AF21949" s="74"/>
      <c r="BX21949" s="73"/>
      <c r="BY21949" s="74"/>
      <c r="BZ21949" s="74"/>
      <c r="CA21949" s="74"/>
      <c r="CF21949" s="79"/>
      <c r="CL21949" s="79"/>
    </row>
    <row r="21950" spans="30:90">
      <c r="AD21950" s="73"/>
      <c r="AE21950" s="74"/>
      <c r="AF21950" s="74"/>
      <c r="BX21950" s="73"/>
      <c r="BY21950" s="74"/>
      <c r="BZ21950" s="74"/>
      <c r="CA21950" s="74"/>
      <c r="CF21950" s="79"/>
      <c r="CL21950" s="79"/>
    </row>
    <row r="21951" spans="30:90">
      <c r="AD21951" s="73"/>
      <c r="AE21951" s="74"/>
      <c r="AF21951" s="74"/>
      <c r="BX21951" s="73"/>
      <c r="BY21951" s="74"/>
      <c r="BZ21951" s="74"/>
      <c r="CA21951" s="74"/>
      <c r="CF21951" s="79"/>
      <c r="CL21951" s="79"/>
    </row>
    <row r="21952" spans="30:90">
      <c r="AD21952" s="73"/>
      <c r="AE21952" s="74"/>
      <c r="AF21952" s="74"/>
      <c r="BX21952" s="73"/>
      <c r="BY21952" s="74"/>
      <c r="BZ21952" s="74"/>
      <c r="CA21952" s="74"/>
      <c r="CF21952" s="79"/>
      <c r="CL21952" s="79"/>
    </row>
    <row r="21953" spans="30:90">
      <c r="AD21953" s="73"/>
      <c r="AE21953" s="74"/>
      <c r="AF21953" s="74"/>
      <c r="BX21953" s="73"/>
      <c r="BY21953" s="74"/>
      <c r="BZ21953" s="74"/>
      <c r="CA21953" s="74"/>
      <c r="CF21953" s="79"/>
      <c r="CL21953" s="79"/>
    </row>
    <row r="21954" spans="30:90">
      <c r="AD21954" s="73"/>
      <c r="AE21954" s="74"/>
      <c r="AF21954" s="74"/>
      <c r="BX21954" s="73"/>
      <c r="BY21954" s="74"/>
      <c r="BZ21954" s="74"/>
      <c r="CA21954" s="74"/>
      <c r="CF21954" s="79"/>
      <c r="CL21954" s="79"/>
    </row>
    <row r="21955" spans="30:90">
      <c r="AD21955" s="73"/>
      <c r="AE21955" s="74"/>
      <c r="AF21955" s="74"/>
      <c r="BX21955" s="73"/>
      <c r="BY21955" s="74"/>
      <c r="BZ21955" s="74"/>
      <c r="CA21955" s="74"/>
      <c r="CF21955" s="79"/>
      <c r="CL21955" s="79"/>
    </row>
    <row r="21956" spans="30:90">
      <c r="AD21956" s="73"/>
      <c r="AE21956" s="74"/>
      <c r="AF21956" s="74"/>
      <c r="BX21956" s="73"/>
      <c r="BY21956" s="74"/>
      <c r="BZ21956" s="74"/>
      <c r="CA21956" s="74"/>
      <c r="CF21956" s="79"/>
      <c r="CL21956" s="79"/>
    </row>
    <row r="21957" spans="30:90">
      <c r="AD21957" s="73"/>
      <c r="AE21957" s="74"/>
      <c r="AF21957" s="74"/>
      <c r="BX21957" s="73"/>
      <c r="BY21957" s="74"/>
      <c r="BZ21957" s="74"/>
      <c r="CA21957" s="74"/>
      <c r="CF21957" s="79"/>
      <c r="CL21957" s="79"/>
    </row>
    <row r="21958" spans="30:90">
      <c r="AD21958" s="73"/>
      <c r="AE21958" s="74"/>
      <c r="AF21958" s="74"/>
      <c r="BX21958" s="73"/>
      <c r="BY21958" s="74"/>
      <c r="BZ21958" s="74"/>
      <c r="CA21958" s="74"/>
      <c r="CF21958" s="79"/>
      <c r="CL21958" s="79"/>
    </row>
    <row r="21959" spans="30:90">
      <c r="AD21959" s="73"/>
      <c r="AE21959" s="74"/>
      <c r="AF21959" s="74"/>
      <c r="BX21959" s="73"/>
      <c r="BY21959" s="74"/>
      <c r="BZ21959" s="74"/>
      <c r="CA21959" s="74"/>
      <c r="CF21959" s="79"/>
      <c r="CL21959" s="79"/>
    </row>
    <row r="21960" spans="30:90">
      <c r="AD21960" s="73"/>
      <c r="AE21960" s="74"/>
      <c r="AF21960" s="74"/>
      <c r="BX21960" s="73"/>
      <c r="BY21960" s="74"/>
      <c r="BZ21960" s="74"/>
      <c r="CA21960" s="74"/>
      <c r="CF21960" s="79"/>
      <c r="CL21960" s="79"/>
    </row>
    <row r="21961" spans="30:90">
      <c r="AD21961" s="73"/>
      <c r="AE21961" s="74"/>
      <c r="AF21961" s="74"/>
      <c r="BX21961" s="73"/>
      <c r="BY21961" s="74"/>
      <c r="BZ21961" s="74"/>
      <c r="CA21961" s="74"/>
      <c r="CF21961" s="79"/>
      <c r="CL21961" s="79"/>
    </row>
    <row r="21962" spans="30:90">
      <c r="AD21962" s="73"/>
      <c r="AE21962" s="74"/>
      <c r="AF21962" s="74"/>
      <c r="BX21962" s="73"/>
      <c r="BY21962" s="74"/>
      <c r="BZ21962" s="74"/>
      <c r="CA21962" s="74"/>
      <c r="CF21962" s="79"/>
      <c r="CL21962" s="79"/>
    </row>
    <row r="21963" spans="30:90">
      <c r="AD21963" s="73"/>
      <c r="AE21963" s="74"/>
      <c r="AF21963" s="74"/>
      <c r="BX21963" s="73"/>
      <c r="BY21963" s="74"/>
      <c r="BZ21963" s="74"/>
      <c r="CA21963" s="74"/>
      <c r="CF21963" s="79"/>
      <c r="CL21963" s="79"/>
    </row>
    <row r="21964" spans="30:90">
      <c r="AD21964" s="73"/>
      <c r="AE21964" s="74"/>
      <c r="AF21964" s="74"/>
      <c r="BX21964" s="73"/>
      <c r="BY21964" s="74"/>
      <c r="BZ21964" s="74"/>
      <c r="CA21964" s="74"/>
      <c r="CF21964" s="79"/>
      <c r="CL21964" s="79"/>
    </row>
    <row r="21965" spans="30:90">
      <c r="AD21965" s="73"/>
      <c r="AE21965" s="74"/>
      <c r="AF21965" s="74"/>
      <c r="BX21965" s="73"/>
      <c r="BY21965" s="74"/>
      <c r="BZ21965" s="74"/>
      <c r="CA21965" s="74"/>
      <c r="CF21965" s="79"/>
      <c r="CL21965" s="79"/>
    </row>
    <row r="21966" spans="30:90">
      <c r="AD21966" s="73"/>
      <c r="AE21966" s="74"/>
      <c r="AF21966" s="74"/>
      <c r="BX21966" s="73"/>
      <c r="BY21966" s="74"/>
      <c r="BZ21966" s="74"/>
      <c r="CA21966" s="74"/>
      <c r="CF21966" s="79"/>
      <c r="CL21966" s="79"/>
    </row>
    <row r="21967" spans="30:90">
      <c r="AD21967" s="73"/>
      <c r="AE21967" s="74"/>
      <c r="AF21967" s="74"/>
      <c r="BX21967" s="73"/>
      <c r="BY21967" s="74"/>
      <c r="BZ21967" s="74"/>
      <c r="CA21967" s="74"/>
      <c r="CF21967" s="79"/>
      <c r="CL21967" s="79"/>
    </row>
    <row r="21968" spans="30:90">
      <c r="AD21968" s="73"/>
      <c r="AE21968" s="74"/>
      <c r="AF21968" s="74"/>
      <c r="BX21968" s="73"/>
      <c r="BY21968" s="74"/>
      <c r="BZ21968" s="74"/>
      <c r="CA21968" s="74"/>
      <c r="CF21968" s="79"/>
      <c r="CL21968" s="79"/>
    </row>
    <row r="21969" spans="30:90">
      <c r="AD21969" s="73"/>
      <c r="AE21969" s="74"/>
      <c r="AF21969" s="74"/>
      <c r="BX21969" s="73"/>
      <c r="BY21969" s="74"/>
      <c r="BZ21969" s="74"/>
      <c r="CA21969" s="74"/>
      <c r="CF21969" s="79"/>
      <c r="CL21969" s="79"/>
    </row>
    <row r="21970" spans="30:90">
      <c r="AD21970" s="73"/>
      <c r="AE21970" s="74"/>
      <c r="AF21970" s="74"/>
      <c r="BX21970" s="73"/>
      <c r="BY21970" s="74"/>
      <c r="BZ21970" s="74"/>
      <c r="CA21970" s="74"/>
      <c r="CF21970" s="79"/>
      <c r="CL21970" s="79"/>
    </row>
    <row r="21971" spans="30:90">
      <c r="AD21971" s="73"/>
      <c r="AE21971" s="74"/>
      <c r="AF21971" s="74"/>
      <c r="BX21971" s="73"/>
      <c r="BY21971" s="74"/>
      <c r="BZ21971" s="74"/>
      <c r="CA21971" s="74"/>
      <c r="CF21971" s="79"/>
      <c r="CL21971" s="79"/>
    </row>
    <row r="21972" spans="30:90">
      <c r="AD21972" s="73"/>
      <c r="AE21972" s="74"/>
      <c r="AF21972" s="74"/>
      <c r="BX21972" s="73"/>
      <c r="BY21972" s="74"/>
      <c r="BZ21972" s="74"/>
      <c r="CA21972" s="74"/>
      <c r="CF21972" s="79"/>
      <c r="CL21972" s="79"/>
    </row>
    <row r="21973" spans="30:90">
      <c r="AD21973" s="73"/>
      <c r="AE21973" s="74"/>
      <c r="AF21973" s="74"/>
      <c r="BX21973" s="73"/>
      <c r="BY21973" s="74"/>
      <c r="BZ21973" s="74"/>
      <c r="CA21973" s="74"/>
      <c r="CF21973" s="79"/>
      <c r="CL21973" s="79"/>
    </row>
    <row r="21974" spans="30:90">
      <c r="AD21974" s="73"/>
      <c r="AE21974" s="74"/>
      <c r="AF21974" s="74"/>
      <c r="BX21974" s="73"/>
      <c r="BY21974" s="74"/>
      <c r="BZ21974" s="74"/>
      <c r="CA21974" s="74"/>
      <c r="CF21974" s="79"/>
      <c r="CL21974" s="79"/>
    </row>
    <row r="21975" spans="30:90">
      <c r="AD21975" s="73"/>
      <c r="AE21975" s="74"/>
      <c r="AF21975" s="74"/>
      <c r="BX21975" s="73"/>
      <c r="BY21975" s="74"/>
      <c r="BZ21975" s="74"/>
      <c r="CA21975" s="74"/>
      <c r="CF21975" s="79"/>
      <c r="CL21975" s="79"/>
    </row>
    <row r="21976" spans="30:90">
      <c r="AD21976" s="73"/>
      <c r="AE21976" s="74"/>
      <c r="AF21976" s="74"/>
      <c r="BX21976" s="73"/>
      <c r="BY21976" s="74"/>
      <c r="BZ21976" s="74"/>
      <c r="CA21976" s="74"/>
      <c r="CF21976" s="79"/>
      <c r="CL21976" s="79"/>
    </row>
    <row r="21977" spans="30:90">
      <c r="AD21977" s="73"/>
      <c r="AE21977" s="74"/>
      <c r="AF21977" s="74"/>
      <c r="BX21977" s="73"/>
      <c r="BY21977" s="74"/>
      <c r="BZ21977" s="74"/>
      <c r="CA21977" s="74"/>
      <c r="CF21977" s="79"/>
      <c r="CL21977" s="79"/>
    </row>
    <row r="21978" spans="30:90">
      <c r="AD21978" s="73"/>
      <c r="AE21978" s="74"/>
      <c r="AF21978" s="74"/>
      <c r="BX21978" s="73"/>
      <c r="BY21978" s="74"/>
      <c r="BZ21978" s="74"/>
      <c r="CA21978" s="74"/>
      <c r="CF21978" s="79"/>
      <c r="CL21978" s="79"/>
    </row>
    <row r="21979" spans="30:90">
      <c r="AD21979" s="73"/>
      <c r="AE21979" s="74"/>
      <c r="AF21979" s="74"/>
      <c r="BX21979" s="73"/>
      <c r="BY21979" s="74"/>
      <c r="BZ21979" s="74"/>
      <c r="CA21979" s="74"/>
      <c r="CF21979" s="79"/>
      <c r="CL21979" s="79"/>
    </row>
    <row r="21980" spans="30:90">
      <c r="AD21980" s="73"/>
      <c r="AE21980" s="74"/>
      <c r="AF21980" s="74"/>
      <c r="BX21980" s="73"/>
      <c r="BY21980" s="74"/>
      <c r="BZ21980" s="74"/>
      <c r="CA21980" s="74"/>
      <c r="CF21980" s="79"/>
      <c r="CL21980" s="79"/>
    </row>
    <row r="21981" spans="30:90">
      <c r="AD21981" s="73"/>
      <c r="AE21981" s="74"/>
      <c r="AF21981" s="74"/>
      <c r="BX21981" s="73"/>
      <c r="BY21981" s="74"/>
      <c r="BZ21981" s="74"/>
      <c r="CA21981" s="74"/>
      <c r="CF21981" s="79"/>
      <c r="CL21981" s="79"/>
    </row>
    <row r="21982" spans="30:90">
      <c r="AD21982" s="73"/>
      <c r="AE21982" s="74"/>
      <c r="AF21982" s="74"/>
      <c r="BX21982" s="73"/>
      <c r="BY21982" s="74"/>
      <c r="BZ21982" s="74"/>
      <c r="CA21982" s="74"/>
      <c r="CF21982" s="79"/>
      <c r="CL21982" s="79"/>
    </row>
    <row r="21983" spans="30:90">
      <c r="AD21983" s="73"/>
      <c r="AE21983" s="74"/>
      <c r="AF21983" s="74"/>
      <c r="BX21983" s="73"/>
      <c r="BY21983" s="74"/>
      <c r="BZ21983" s="74"/>
      <c r="CA21983" s="74"/>
      <c r="CF21983" s="79"/>
      <c r="CL21983" s="79"/>
    </row>
    <row r="21984" spans="30:90">
      <c r="AD21984" s="73"/>
      <c r="AE21984" s="74"/>
      <c r="AF21984" s="74"/>
      <c r="BX21984" s="73"/>
      <c r="BY21984" s="74"/>
      <c r="BZ21984" s="74"/>
      <c r="CA21984" s="74"/>
      <c r="CF21984" s="79"/>
      <c r="CL21984" s="79"/>
    </row>
    <row r="21985" spans="30:90">
      <c r="AD21985" s="73"/>
      <c r="AE21985" s="74"/>
      <c r="AF21985" s="74"/>
      <c r="BX21985" s="73"/>
      <c r="BY21985" s="74"/>
      <c r="BZ21985" s="74"/>
      <c r="CA21985" s="74"/>
      <c r="CF21985" s="79"/>
      <c r="CL21985" s="79"/>
    </row>
    <row r="21986" spans="30:90">
      <c r="AD21986" s="73"/>
      <c r="AE21986" s="74"/>
      <c r="AF21986" s="74"/>
      <c r="BX21986" s="73"/>
      <c r="BY21986" s="74"/>
      <c r="BZ21986" s="74"/>
      <c r="CA21986" s="74"/>
      <c r="CF21986" s="79"/>
      <c r="CL21986" s="79"/>
    </row>
    <row r="21987" spans="30:90">
      <c r="AD21987" s="73"/>
      <c r="AE21987" s="74"/>
      <c r="AF21987" s="74"/>
      <c r="BX21987" s="73"/>
      <c r="BY21987" s="74"/>
      <c r="BZ21987" s="74"/>
      <c r="CA21987" s="74"/>
      <c r="CF21987" s="79"/>
      <c r="CL21987" s="79"/>
    </row>
    <row r="21988" spans="30:90">
      <c r="AD21988" s="73"/>
      <c r="AE21988" s="74"/>
      <c r="AF21988" s="74"/>
      <c r="BX21988" s="73"/>
      <c r="BY21988" s="74"/>
      <c r="BZ21988" s="74"/>
      <c r="CA21988" s="74"/>
      <c r="CF21988" s="79"/>
      <c r="CL21988" s="79"/>
    </row>
    <row r="21989" spans="30:90">
      <c r="AD21989" s="73"/>
      <c r="AE21989" s="74"/>
      <c r="AF21989" s="74"/>
      <c r="BX21989" s="73"/>
      <c r="BY21989" s="74"/>
      <c r="BZ21989" s="74"/>
      <c r="CA21989" s="74"/>
      <c r="CF21989" s="79"/>
      <c r="CL21989" s="79"/>
    </row>
    <row r="21990" spans="30:90">
      <c r="AD21990" s="73"/>
      <c r="AE21990" s="74"/>
      <c r="AF21990" s="74"/>
      <c r="BX21990" s="73"/>
      <c r="BY21990" s="74"/>
      <c r="BZ21990" s="74"/>
      <c r="CA21990" s="74"/>
      <c r="CF21990" s="79"/>
      <c r="CL21990" s="79"/>
    </row>
    <row r="21991" spans="30:90">
      <c r="AD21991" s="73"/>
      <c r="AE21991" s="74"/>
      <c r="AF21991" s="74"/>
      <c r="BX21991" s="73"/>
      <c r="BY21991" s="74"/>
      <c r="BZ21991" s="74"/>
      <c r="CA21991" s="74"/>
      <c r="CF21991" s="79"/>
      <c r="CL21991" s="79"/>
    </row>
    <row r="21992" spans="30:90">
      <c r="AD21992" s="73"/>
      <c r="AE21992" s="74"/>
      <c r="AF21992" s="74"/>
      <c r="BX21992" s="73"/>
      <c r="BY21992" s="74"/>
      <c r="BZ21992" s="74"/>
      <c r="CA21992" s="74"/>
      <c r="CF21992" s="79"/>
      <c r="CL21992" s="79"/>
    </row>
    <row r="21993" spans="30:90">
      <c r="AD21993" s="73"/>
      <c r="AE21993" s="74"/>
      <c r="AF21993" s="74"/>
      <c r="BX21993" s="73"/>
      <c r="BY21993" s="74"/>
      <c r="BZ21993" s="74"/>
      <c r="CA21993" s="74"/>
      <c r="CF21993" s="79"/>
      <c r="CL21993" s="79"/>
    </row>
    <row r="21994" spans="30:90">
      <c r="AD21994" s="73"/>
      <c r="AE21994" s="74"/>
      <c r="AF21994" s="74"/>
      <c r="BX21994" s="73"/>
      <c r="BY21994" s="74"/>
      <c r="BZ21994" s="74"/>
      <c r="CA21994" s="74"/>
      <c r="CF21994" s="79"/>
      <c r="CL21994" s="79"/>
    </row>
    <row r="21995" spans="30:90">
      <c r="AD21995" s="73"/>
      <c r="AE21995" s="74"/>
      <c r="AF21995" s="74"/>
      <c r="BX21995" s="73"/>
      <c r="BY21995" s="74"/>
      <c r="BZ21995" s="74"/>
      <c r="CA21995" s="74"/>
      <c r="CF21995" s="79"/>
      <c r="CL21995" s="79"/>
    </row>
    <row r="21996" spans="30:90">
      <c r="AD21996" s="73"/>
      <c r="AE21996" s="74"/>
      <c r="AF21996" s="74"/>
      <c r="BX21996" s="73"/>
      <c r="BY21996" s="74"/>
      <c r="BZ21996" s="74"/>
      <c r="CA21996" s="74"/>
      <c r="CF21996" s="79"/>
      <c r="CL21996" s="79"/>
    </row>
    <row r="21997" spans="30:90">
      <c r="AD21997" s="73"/>
      <c r="AE21997" s="74"/>
      <c r="AF21997" s="74"/>
      <c r="BX21997" s="73"/>
      <c r="BY21997" s="74"/>
      <c r="BZ21997" s="74"/>
      <c r="CA21997" s="74"/>
      <c r="CF21997" s="79"/>
      <c r="CL21997" s="79"/>
    </row>
    <row r="21998" spans="30:90">
      <c r="AD21998" s="73"/>
      <c r="AE21998" s="74"/>
      <c r="AF21998" s="74"/>
      <c r="BX21998" s="73"/>
      <c r="BY21998" s="74"/>
      <c r="BZ21998" s="74"/>
      <c r="CA21998" s="74"/>
      <c r="CF21998" s="79"/>
      <c r="CL21998" s="79"/>
    </row>
    <row r="21999" spans="30:90">
      <c r="AD21999" s="73"/>
      <c r="AE21999" s="74"/>
      <c r="AF21999" s="74"/>
      <c r="BX21999" s="73"/>
      <c r="BY21999" s="74"/>
      <c r="BZ21999" s="74"/>
      <c r="CA21999" s="74"/>
      <c r="CF21999" s="79"/>
      <c r="CL21999" s="79"/>
    </row>
    <row r="22000" spans="30:90">
      <c r="AD22000" s="73"/>
      <c r="AE22000" s="74"/>
      <c r="AF22000" s="74"/>
      <c r="BX22000" s="73"/>
      <c r="BY22000" s="74"/>
      <c r="BZ22000" s="74"/>
      <c r="CA22000" s="74"/>
      <c r="CF22000" s="79"/>
      <c r="CL22000" s="79"/>
    </row>
    <row r="22001" spans="30:90">
      <c r="AD22001" s="73"/>
      <c r="AE22001" s="74"/>
      <c r="AF22001" s="74"/>
      <c r="BX22001" s="73"/>
      <c r="BY22001" s="74"/>
      <c r="BZ22001" s="74"/>
      <c r="CA22001" s="74"/>
      <c r="CF22001" s="79"/>
      <c r="CL22001" s="79"/>
    </row>
    <row r="22002" spans="30:90">
      <c r="AD22002" s="73"/>
      <c r="AE22002" s="74"/>
      <c r="AF22002" s="74"/>
      <c r="BX22002" s="73"/>
      <c r="BY22002" s="74"/>
      <c r="BZ22002" s="74"/>
      <c r="CA22002" s="74"/>
      <c r="CF22002" s="79"/>
      <c r="CL22002" s="79"/>
    </row>
    <row r="22003" spans="30:90">
      <c r="AD22003" s="73"/>
      <c r="AE22003" s="74"/>
      <c r="AF22003" s="74"/>
      <c r="BX22003" s="73"/>
      <c r="BY22003" s="74"/>
      <c r="BZ22003" s="74"/>
      <c r="CA22003" s="74"/>
      <c r="CF22003" s="79"/>
      <c r="CL22003" s="79"/>
    </row>
    <row r="22004" spans="30:90">
      <c r="AD22004" s="73"/>
      <c r="AE22004" s="74"/>
      <c r="AF22004" s="74"/>
      <c r="BX22004" s="73"/>
      <c r="BY22004" s="74"/>
      <c r="BZ22004" s="74"/>
      <c r="CA22004" s="74"/>
      <c r="CF22004" s="79"/>
      <c r="CL22004" s="79"/>
    </row>
    <row r="22005" spans="30:90">
      <c r="AD22005" s="73"/>
      <c r="AE22005" s="74"/>
      <c r="AF22005" s="74"/>
      <c r="BX22005" s="73"/>
      <c r="BY22005" s="74"/>
      <c r="BZ22005" s="74"/>
      <c r="CA22005" s="74"/>
      <c r="CF22005" s="79"/>
      <c r="CL22005" s="79"/>
    </row>
    <row r="22006" spans="30:90">
      <c r="AD22006" s="73"/>
      <c r="AE22006" s="74"/>
      <c r="AF22006" s="74"/>
      <c r="BX22006" s="73"/>
      <c r="BY22006" s="74"/>
      <c r="BZ22006" s="74"/>
      <c r="CA22006" s="74"/>
      <c r="CF22006" s="79"/>
      <c r="CL22006" s="79"/>
    </row>
    <row r="22007" spans="30:90">
      <c r="AD22007" s="73"/>
      <c r="AE22007" s="74"/>
      <c r="AF22007" s="74"/>
      <c r="BX22007" s="73"/>
      <c r="BY22007" s="74"/>
      <c r="BZ22007" s="74"/>
      <c r="CA22007" s="74"/>
      <c r="CF22007" s="79"/>
      <c r="CL22007" s="79"/>
    </row>
    <row r="22008" spans="30:90">
      <c r="AD22008" s="73"/>
      <c r="AE22008" s="74"/>
      <c r="AF22008" s="74"/>
      <c r="BX22008" s="73"/>
      <c r="BY22008" s="74"/>
      <c r="BZ22008" s="74"/>
      <c r="CA22008" s="74"/>
      <c r="CF22008" s="79"/>
      <c r="CL22008" s="79"/>
    </row>
    <row r="22009" spans="30:90">
      <c r="AD22009" s="73"/>
      <c r="AE22009" s="74"/>
      <c r="AF22009" s="74"/>
      <c r="BX22009" s="73"/>
      <c r="BY22009" s="74"/>
      <c r="BZ22009" s="74"/>
      <c r="CA22009" s="74"/>
      <c r="CF22009" s="79"/>
      <c r="CL22009" s="79"/>
    </row>
    <row r="22010" spans="30:90">
      <c r="AD22010" s="73"/>
      <c r="AE22010" s="74"/>
      <c r="AF22010" s="74"/>
      <c r="BX22010" s="73"/>
      <c r="BY22010" s="74"/>
      <c r="BZ22010" s="74"/>
      <c r="CA22010" s="74"/>
      <c r="CF22010" s="79"/>
      <c r="CL22010" s="79"/>
    </row>
    <row r="22011" spans="30:90">
      <c r="AD22011" s="73"/>
      <c r="AE22011" s="74"/>
      <c r="AF22011" s="74"/>
      <c r="BX22011" s="73"/>
      <c r="BY22011" s="74"/>
      <c r="BZ22011" s="74"/>
      <c r="CA22011" s="74"/>
      <c r="CF22011" s="79"/>
      <c r="CL22011" s="79"/>
    </row>
    <row r="22012" spans="30:90">
      <c r="AD22012" s="73"/>
      <c r="AE22012" s="74"/>
      <c r="AF22012" s="74"/>
      <c r="BX22012" s="73"/>
      <c r="BY22012" s="74"/>
      <c r="BZ22012" s="74"/>
      <c r="CA22012" s="74"/>
      <c r="CF22012" s="79"/>
      <c r="CL22012" s="79"/>
    </row>
    <row r="22013" spans="30:90">
      <c r="AD22013" s="73"/>
      <c r="AE22013" s="74"/>
      <c r="AF22013" s="74"/>
      <c r="BX22013" s="73"/>
      <c r="BY22013" s="74"/>
      <c r="BZ22013" s="74"/>
      <c r="CA22013" s="74"/>
      <c r="CF22013" s="79"/>
      <c r="CL22013" s="79"/>
    </row>
    <row r="22014" spans="30:90">
      <c r="AD22014" s="73"/>
      <c r="AE22014" s="74"/>
      <c r="AF22014" s="74"/>
      <c r="BX22014" s="73"/>
      <c r="BY22014" s="74"/>
      <c r="BZ22014" s="74"/>
      <c r="CA22014" s="74"/>
      <c r="CF22014" s="79"/>
      <c r="CL22014" s="79"/>
    </row>
    <row r="22015" spans="30:90">
      <c r="AD22015" s="73"/>
      <c r="AE22015" s="74"/>
      <c r="AF22015" s="74"/>
      <c r="BX22015" s="73"/>
      <c r="BY22015" s="74"/>
      <c r="BZ22015" s="74"/>
      <c r="CA22015" s="74"/>
      <c r="CF22015" s="79"/>
      <c r="CL22015" s="79"/>
    </row>
    <row r="22016" spans="30:90">
      <c r="AD22016" s="73"/>
      <c r="AE22016" s="74"/>
      <c r="AF22016" s="74"/>
      <c r="BX22016" s="73"/>
      <c r="BY22016" s="74"/>
      <c r="BZ22016" s="74"/>
      <c r="CA22016" s="74"/>
      <c r="CF22016" s="79"/>
      <c r="CL22016" s="79"/>
    </row>
    <row r="22017" spans="30:90">
      <c r="AD22017" s="73"/>
      <c r="AE22017" s="74"/>
      <c r="AF22017" s="74"/>
      <c r="BX22017" s="73"/>
      <c r="BY22017" s="74"/>
      <c r="BZ22017" s="74"/>
      <c r="CA22017" s="74"/>
      <c r="CF22017" s="79"/>
      <c r="CL22017" s="79"/>
    </row>
    <row r="22018" spans="30:90">
      <c r="AD22018" s="73"/>
      <c r="AE22018" s="74"/>
      <c r="AF22018" s="74"/>
      <c r="BX22018" s="73"/>
      <c r="BY22018" s="74"/>
      <c r="BZ22018" s="74"/>
      <c r="CA22018" s="74"/>
      <c r="CF22018" s="79"/>
      <c r="CL22018" s="79"/>
    </row>
    <row r="22019" spans="30:90">
      <c r="AD22019" s="73"/>
      <c r="AE22019" s="74"/>
      <c r="AF22019" s="74"/>
      <c r="BX22019" s="73"/>
      <c r="BY22019" s="74"/>
      <c r="BZ22019" s="74"/>
      <c r="CA22019" s="74"/>
      <c r="CF22019" s="79"/>
      <c r="CL22019" s="79"/>
    </row>
    <row r="22020" spans="30:90">
      <c r="AD22020" s="73"/>
      <c r="AE22020" s="74"/>
      <c r="AF22020" s="74"/>
      <c r="BX22020" s="73"/>
      <c r="BY22020" s="74"/>
      <c r="BZ22020" s="74"/>
      <c r="CA22020" s="74"/>
      <c r="CF22020" s="79"/>
      <c r="CL22020" s="79"/>
    </row>
    <row r="22021" spans="30:90">
      <c r="AD22021" s="73"/>
      <c r="AE22021" s="74"/>
      <c r="AF22021" s="74"/>
      <c r="BX22021" s="73"/>
      <c r="BY22021" s="74"/>
      <c r="BZ22021" s="74"/>
      <c r="CA22021" s="74"/>
      <c r="CF22021" s="79"/>
      <c r="CL22021" s="79"/>
    </row>
    <row r="22022" spans="30:90">
      <c r="AD22022" s="73"/>
      <c r="AE22022" s="74"/>
      <c r="AF22022" s="74"/>
      <c r="BX22022" s="73"/>
      <c r="BY22022" s="74"/>
      <c r="BZ22022" s="74"/>
      <c r="CA22022" s="74"/>
      <c r="CF22022" s="79"/>
      <c r="CL22022" s="79"/>
    </row>
    <row r="22023" spans="30:90">
      <c r="AD22023" s="73"/>
      <c r="AE22023" s="74"/>
      <c r="AF22023" s="74"/>
      <c r="BX22023" s="73"/>
      <c r="BY22023" s="74"/>
      <c r="BZ22023" s="74"/>
      <c r="CA22023" s="74"/>
      <c r="CF22023" s="79"/>
      <c r="CL22023" s="79"/>
    </row>
    <row r="22024" spans="30:90">
      <c r="AD22024" s="73"/>
      <c r="AE22024" s="74"/>
      <c r="AF22024" s="74"/>
      <c r="BX22024" s="73"/>
      <c r="BY22024" s="74"/>
      <c r="BZ22024" s="74"/>
      <c r="CA22024" s="74"/>
      <c r="CF22024" s="79"/>
      <c r="CL22024" s="79"/>
    </row>
    <row r="22025" spans="30:90">
      <c r="AD22025" s="73"/>
      <c r="AE22025" s="74"/>
      <c r="AF22025" s="74"/>
      <c r="BX22025" s="73"/>
      <c r="BY22025" s="74"/>
      <c r="BZ22025" s="74"/>
      <c r="CA22025" s="74"/>
      <c r="CF22025" s="79"/>
      <c r="CL22025" s="79"/>
    </row>
    <row r="22026" spans="30:90">
      <c r="AD22026" s="73"/>
      <c r="AE22026" s="74"/>
      <c r="AF22026" s="74"/>
      <c r="BX22026" s="73"/>
      <c r="BY22026" s="74"/>
      <c r="BZ22026" s="74"/>
      <c r="CA22026" s="74"/>
      <c r="CF22026" s="79"/>
      <c r="CL22026" s="79"/>
    </row>
    <row r="22027" spans="30:90">
      <c r="AD22027" s="73"/>
      <c r="AE22027" s="74"/>
      <c r="AF22027" s="74"/>
      <c r="BX22027" s="73"/>
      <c r="BY22027" s="74"/>
      <c r="BZ22027" s="74"/>
      <c r="CA22027" s="74"/>
      <c r="CF22027" s="79"/>
      <c r="CL22027" s="79"/>
    </row>
    <row r="22028" spans="30:90">
      <c r="AD22028" s="73"/>
      <c r="AE22028" s="74"/>
      <c r="AF22028" s="74"/>
      <c r="BX22028" s="73"/>
      <c r="BY22028" s="74"/>
      <c r="BZ22028" s="74"/>
      <c r="CA22028" s="74"/>
      <c r="CF22028" s="79"/>
      <c r="CL22028" s="79"/>
    </row>
    <row r="22029" spans="30:90">
      <c r="AD22029" s="73"/>
      <c r="AE22029" s="74"/>
      <c r="AF22029" s="74"/>
      <c r="BX22029" s="73"/>
      <c r="BY22029" s="74"/>
      <c r="BZ22029" s="74"/>
      <c r="CA22029" s="74"/>
      <c r="CF22029" s="79"/>
      <c r="CL22029" s="79"/>
    </row>
    <row r="22030" spans="30:90">
      <c r="AD22030" s="73"/>
      <c r="AE22030" s="74"/>
      <c r="AF22030" s="74"/>
      <c r="BX22030" s="73"/>
      <c r="BY22030" s="74"/>
      <c r="BZ22030" s="74"/>
      <c r="CA22030" s="74"/>
      <c r="CF22030" s="79"/>
      <c r="CL22030" s="79"/>
    </row>
    <row r="22031" spans="30:90">
      <c r="AD22031" s="73"/>
      <c r="AE22031" s="74"/>
      <c r="AF22031" s="74"/>
      <c r="BX22031" s="73"/>
      <c r="BY22031" s="74"/>
      <c r="BZ22031" s="74"/>
      <c r="CA22031" s="74"/>
      <c r="CF22031" s="79"/>
      <c r="CL22031" s="79"/>
    </row>
    <row r="22032" spans="30:90">
      <c r="AD22032" s="73"/>
      <c r="AE22032" s="74"/>
      <c r="AF22032" s="74"/>
      <c r="BX22032" s="73"/>
      <c r="BY22032" s="74"/>
      <c r="BZ22032" s="74"/>
      <c r="CA22032" s="74"/>
      <c r="CF22032" s="79"/>
      <c r="CL22032" s="79"/>
    </row>
    <row r="22033" spans="30:90">
      <c r="AD22033" s="73"/>
      <c r="AE22033" s="74"/>
      <c r="AF22033" s="74"/>
      <c r="BX22033" s="73"/>
      <c r="BY22033" s="74"/>
      <c r="BZ22033" s="74"/>
      <c r="CA22033" s="74"/>
      <c r="CF22033" s="79"/>
      <c r="CL22033" s="79"/>
    </row>
    <row r="22034" spans="30:90">
      <c r="AD22034" s="73"/>
      <c r="AE22034" s="74"/>
      <c r="AF22034" s="74"/>
      <c r="BX22034" s="73"/>
      <c r="BY22034" s="74"/>
      <c r="BZ22034" s="74"/>
      <c r="CA22034" s="74"/>
      <c r="CF22034" s="79"/>
      <c r="CL22034" s="79"/>
    </row>
    <row r="22035" spans="30:90">
      <c r="AD22035" s="73"/>
      <c r="AE22035" s="74"/>
      <c r="AF22035" s="74"/>
      <c r="BX22035" s="73"/>
      <c r="BY22035" s="74"/>
      <c r="BZ22035" s="74"/>
      <c r="CA22035" s="74"/>
      <c r="CF22035" s="79"/>
      <c r="CL22035" s="79"/>
    </row>
    <row r="22036" spans="30:90">
      <c r="AD22036" s="73"/>
      <c r="AE22036" s="74"/>
      <c r="AF22036" s="74"/>
      <c r="BX22036" s="73"/>
      <c r="BY22036" s="74"/>
      <c r="BZ22036" s="74"/>
      <c r="CA22036" s="74"/>
      <c r="CF22036" s="79"/>
      <c r="CL22036" s="79"/>
    </row>
    <row r="22037" spans="30:90">
      <c r="AD22037" s="73"/>
      <c r="AE22037" s="74"/>
      <c r="AF22037" s="74"/>
      <c r="BX22037" s="73"/>
      <c r="BY22037" s="74"/>
      <c r="BZ22037" s="74"/>
      <c r="CA22037" s="74"/>
      <c r="CF22037" s="79"/>
      <c r="CL22037" s="79"/>
    </row>
    <row r="22038" spans="30:90">
      <c r="AD22038" s="73"/>
      <c r="AE22038" s="74"/>
      <c r="AF22038" s="74"/>
      <c r="BX22038" s="73"/>
      <c r="BY22038" s="74"/>
      <c r="BZ22038" s="74"/>
      <c r="CA22038" s="74"/>
      <c r="CF22038" s="79"/>
      <c r="CL22038" s="79"/>
    </row>
    <row r="22039" spans="30:90">
      <c r="AD22039" s="73"/>
      <c r="AE22039" s="74"/>
      <c r="AF22039" s="74"/>
      <c r="BX22039" s="73"/>
      <c r="BY22039" s="74"/>
      <c r="BZ22039" s="74"/>
      <c r="CA22039" s="74"/>
      <c r="CF22039" s="79"/>
      <c r="CL22039" s="79"/>
    </row>
    <row r="22040" spans="30:90">
      <c r="AD22040" s="73"/>
      <c r="AE22040" s="74"/>
      <c r="AF22040" s="74"/>
      <c r="BX22040" s="73"/>
      <c r="BY22040" s="74"/>
      <c r="BZ22040" s="74"/>
      <c r="CA22040" s="74"/>
      <c r="CF22040" s="79"/>
      <c r="CL22040" s="79"/>
    </row>
    <row r="22041" spans="30:90">
      <c r="AD22041" s="73"/>
      <c r="AE22041" s="74"/>
      <c r="AF22041" s="74"/>
      <c r="BX22041" s="73"/>
      <c r="BY22041" s="74"/>
      <c r="BZ22041" s="74"/>
      <c r="CA22041" s="74"/>
      <c r="CF22041" s="79"/>
      <c r="CL22041" s="79"/>
    </row>
    <row r="22042" spans="30:90">
      <c r="AD22042" s="73"/>
      <c r="AE22042" s="74"/>
      <c r="AF22042" s="74"/>
      <c r="BX22042" s="73"/>
      <c r="BY22042" s="74"/>
      <c r="BZ22042" s="74"/>
      <c r="CA22042" s="74"/>
      <c r="CF22042" s="79"/>
      <c r="CL22042" s="79"/>
    </row>
    <row r="22043" spans="30:90">
      <c r="AD22043" s="73"/>
      <c r="AE22043" s="74"/>
      <c r="AF22043" s="74"/>
      <c r="BX22043" s="73"/>
      <c r="BY22043" s="74"/>
      <c r="BZ22043" s="74"/>
      <c r="CA22043" s="74"/>
      <c r="CF22043" s="79"/>
      <c r="CL22043" s="79"/>
    </row>
    <row r="22044" spans="30:90">
      <c r="AD22044" s="73"/>
      <c r="AE22044" s="74"/>
      <c r="AF22044" s="74"/>
      <c r="BX22044" s="73"/>
      <c r="BY22044" s="74"/>
      <c r="BZ22044" s="74"/>
      <c r="CA22044" s="74"/>
      <c r="CF22044" s="79"/>
      <c r="CL22044" s="79"/>
    </row>
    <row r="22045" spans="30:90">
      <c r="AD22045" s="73"/>
      <c r="AE22045" s="74"/>
      <c r="AF22045" s="74"/>
      <c r="BX22045" s="73"/>
      <c r="BY22045" s="74"/>
      <c r="BZ22045" s="74"/>
      <c r="CA22045" s="74"/>
      <c r="CF22045" s="79"/>
      <c r="CL22045" s="79"/>
    </row>
    <row r="22046" spans="30:90">
      <c r="AD22046" s="73"/>
      <c r="AE22046" s="74"/>
      <c r="AF22046" s="74"/>
      <c r="BX22046" s="73"/>
      <c r="BY22046" s="74"/>
      <c r="BZ22046" s="74"/>
      <c r="CA22046" s="74"/>
      <c r="CF22046" s="79"/>
      <c r="CL22046" s="79"/>
    </row>
    <row r="22047" spans="30:90">
      <c r="AD22047" s="73"/>
      <c r="AE22047" s="74"/>
      <c r="AF22047" s="74"/>
      <c r="BX22047" s="73"/>
      <c r="BY22047" s="74"/>
      <c r="BZ22047" s="74"/>
      <c r="CA22047" s="74"/>
      <c r="CF22047" s="79"/>
      <c r="CL22047" s="79"/>
    </row>
    <row r="22048" spans="30:90">
      <c r="AD22048" s="73"/>
      <c r="AE22048" s="74"/>
      <c r="AF22048" s="74"/>
      <c r="BX22048" s="73"/>
      <c r="BY22048" s="74"/>
      <c r="BZ22048" s="74"/>
      <c r="CA22048" s="74"/>
      <c r="CF22048" s="79"/>
      <c r="CL22048" s="79"/>
    </row>
    <row r="22049" spans="30:90">
      <c r="AD22049" s="73"/>
      <c r="AE22049" s="74"/>
      <c r="AF22049" s="74"/>
      <c r="BX22049" s="73"/>
      <c r="BY22049" s="74"/>
      <c r="BZ22049" s="74"/>
      <c r="CA22049" s="74"/>
      <c r="CF22049" s="79"/>
      <c r="CL22049" s="79"/>
    </row>
    <row r="22050" spans="30:90">
      <c r="AD22050" s="73"/>
      <c r="AE22050" s="74"/>
      <c r="AF22050" s="74"/>
      <c r="BX22050" s="73"/>
      <c r="BY22050" s="74"/>
      <c r="BZ22050" s="74"/>
      <c r="CA22050" s="74"/>
      <c r="CF22050" s="79"/>
      <c r="CL22050" s="79"/>
    </row>
    <row r="22051" spans="30:90">
      <c r="AD22051" s="73"/>
      <c r="AE22051" s="74"/>
      <c r="AF22051" s="74"/>
      <c r="BX22051" s="73"/>
      <c r="BY22051" s="74"/>
      <c r="BZ22051" s="74"/>
      <c r="CA22051" s="74"/>
      <c r="CF22051" s="79"/>
      <c r="CL22051" s="79"/>
    </row>
    <row r="22052" spans="30:90">
      <c r="AD22052" s="73"/>
      <c r="AE22052" s="74"/>
      <c r="AF22052" s="74"/>
      <c r="BX22052" s="73"/>
      <c r="BY22052" s="74"/>
      <c r="BZ22052" s="74"/>
      <c r="CA22052" s="74"/>
      <c r="CF22052" s="79"/>
      <c r="CL22052" s="79"/>
    </row>
    <row r="22053" spans="30:90">
      <c r="AD22053" s="73"/>
      <c r="AE22053" s="74"/>
      <c r="AF22053" s="74"/>
      <c r="BX22053" s="73"/>
      <c r="BY22053" s="74"/>
      <c r="BZ22053" s="74"/>
      <c r="CA22053" s="74"/>
      <c r="CF22053" s="79"/>
      <c r="CL22053" s="79"/>
    </row>
    <row r="22054" spans="30:90">
      <c r="AD22054" s="73"/>
      <c r="AE22054" s="74"/>
      <c r="AF22054" s="74"/>
      <c r="BX22054" s="73"/>
      <c r="BY22054" s="74"/>
      <c r="BZ22054" s="74"/>
      <c r="CA22054" s="74"/>
      <c r="CF22054" s="79"/>
      <c r="CL22054" s="79"/>
    </row>
    <row r="22055" spans="30:90">
      <c r="AD22055" s="73"/>
      <c r="AE22055" s="74"/>
      <c r="AF22055" s="74"/>
      <c r="BX22055" s="73"/>
      <c r="BY22055" s="74"/>
      <c r="BZ22055" s="74"/>
      <c r="CA22055" s="74"/>
      <c r="CF22055" s="79"/>
      <c r="CL22055" s="79"/>
    </row>
    <row r="22056" spans="30:90">
      <c r="AD22056" s="73"/>
      <c r="AE22056" s="74"/>
      <c r="AF22056" s="74"/>
      <c r="BX22056" s="73"/>
      <c r="BY22056" s="74"/>
      <c r="BZ22056" s="74"/>
      <c r="CA22056" s="74"/>
      <c r="CF22056" s="79"/>
      <c r="CL22056" s="79"/>
    </row>
    <row r="22057" spans="30:90">
      <c r="AD22057" s="73"/>
      <c r="AE22057" s="74"/>
      <c r="AF22057" s="74"/>
      <c r="BX22057" s="73"/>
      <c r="BY22057" s="74"/>
      <c r="BZ22057" s="74"/>
      <c r="CA22057" s="74"/>
      <c r="CF22057" s="79"/>
      <c r="CL22057" s="79"/>
    </row>
    <row r="22058" spans="30:90">
      <c r="AD22058" s="73"/>
      <c r="AE22058" s="74"/>
      <c r="AF22058" s="74"/>
      <c r="BX22058" s="73"/>
      <c r="BY22058" s="74"/>
      <c r="BZ22058" s="74"/>
      <c r="CA22058" s="74"/>
      <c r="CF22058" s="79"/>
      <c r="CL22058" s="79"/>
    </row>
    <row r="22059" spans="30:90">
      <c r="AD22059" s="73"/>
      <c r="AE22059" s="74"/>
      <c r="AF22059" s="74"/>
      <c r="BX22059" s="73"/>
      <c r="BY22059" s="74"/>
      <c r="BZ22059" s="74"/>
      <c r="CA22059" s="74"/>
      <c r="CF22059" s="79"/>
      <c r="CL22059" s="79"/>
    </row>
    <row r="22060" spans="30:90">
      <c r="AD22060" s="73"/>
      <c r="AE22060" s="74"/>
      <c r="AF22060" s="74"/>
      <c r="BX22060" s="73"/>
      <c r="BY22060" s="74"/>
      <c r="BZ22060" s="74"/>
      <c r="CA22060" s="74"/>
      <c r="CF22060" s="79"/>
      <c r="CL22060" s="79"/>
    </row>
    <row r="22061" spans="30:90">
      <c r="AD22061" s="73"/>
      <c r="AE22061" s="74"/>
      <c r="AF22061" s="74"/>
      <c r="BX22061" s="73"/>
      <c r="BY22061" s="74"/>
      <c r="BZ22061" s="74"/>
      <c r="CA22061" s="74"/>
      <c r="CF22061" s="79"/>
      <c r="CL22061" s="79"/>
    </row>
    <row r="22062" spans="30:90">
      <c r="AD22062" s="73"/>
      <c r="AE22062" s="74"/>
      <c r="AF22062" s="74"/>
      <c r="BX22062" s="73"/>
      <c r="BY22062" s="74"/>
      <c r="BZ22062" s="74"/>
      <c r="CA22062" s="74"/>
      <c r="CF22062" s="79"/>
      <c r="CL22062" s="79"/>
    </row>
    <row r="22063" spans="30:90">
      <c r="AD22063" s="73"/>
      <c r="AE22063" s="74"/>
      <c r="AF22063" s="74"/>
      <c r="BX22063" s="73"/>
      <c r="BY22063" s="74"/>
      <c r="BZ22063" s="74"/>
      <c r="CA22063" s="74"/>
      <c r="CF22063" s="79"/>
      <c r="CL22063" s="79"/>
    </row>
    <row r="22064" spans="30:90">
      <c r="AD22064" s="73"/>
      <c r="AE22064" s="74"/>
      <c r="AF22064" s="74"/>
      <c r="BX22064" s="73"/>
      <c r="BY22064" s="74"/>
      <c r="BZ22064" s="74"/>
      <c r="CA22064" s="74"/>
      <c r="CF22064" s="79"/>
      <c r="CL22064" s="79"/>
    </row>
    <row r="22065" spans="30:90">
      <c r="AD22065" s="73"/>
      <c r="AE22065" s="74"/>
      <c r="AF22065" s="74"/>
      <c r="BX22065" s="73"/>
      <c r="BY22065" s="74"/>
      <c r="BZ22065" s="74"/>
      <c r="CA22065" s="74"/>
      <c r="CF22065" s="79"/>
      <c r="CL22065" s="79"/>
    </row>
    <row r="22066" spans="30:90">
      <c r="AD22066" s="73"/>
      <c r="AE22066" s="74"/>
      <c r="AF22066" s="74"/>
      <c r="BX22066" s="73"/>
      <c r="BY22066" s="74"/>
      <c r="BZ22066" s="74"/>
      <c r="CA22066" s="74"/>
      <c r="CF22066" s="79"/>
      <c r="CL22066" s="79"/>
    </row>
    <row r="22067" spans="30:90">
      <c r="AD22067" s="73"/>
      <c r="AE22067" s="74"/>
      <c r="AF22067" s="74"/>
      <c r="BX22067" s="73"/>
      <c r="BY22067" s="74"/>
      <c r="BZ22067" s="74"/>
      <c r="CA22067" s="74"/>
      <c r="CF22067" s="79"/>
      <c r="CL22067" s="79"/>
    </row>
    <row r="22068" spans="30:90">
      <c r="AD22068" s="73"/>
      <c r="AE22068" s="74"/>
      <c r="AF22068" s="74"/>
      <c r="BX22068" s="73"/>
      <c r="BY22068" s="74"/>
      <c r="BZ22068" s="74"/>
      <c r="CA22068" s="74"/>
      <c r="CF22068" s="79"/>
      <c r="CL22068" s="79"/>
    </row>
    <row r="22069" spans="30:90">
      <c r="AD22069" s="73"/>
      <c r="AE22069" s="74"/>
      <c r="AF22069" s="74"/>
      <c r="BX22069" s="73"/>
      <c r="BY22069" s="74"/>
      <c r="BZ22069" s="74"/>
      <c r="CA22069" s="74"/>
      <c r="CF22069" s="79"/>
      <c r="CL22069" s="79"/>
    </row>
    <row r="22070" spans="30:90">
      <c r="AD22070" s="73"/>
      <c r="AE22070" s="74"/>
      <c r="AF22070" s="74"/>
      <c r="BX22070" s="73"/>
      <c r="BY22070" s="74"/>
      <c r="BZ22070" s="74"/>
      <c r="CA22070" s="74"/>
      <c r="CF22070" s="79"/>
      <c r="CL22070" s="79"/>
    </row>
    <row r="22071" spans="30:90">
      <c r="AD22071" s="73"/>
      <c r="AE22071" s="74"/>
      <c r="AF22071" s="74"/>
      <c r="BX22071" s="73"/>
      <c r="BY22071" s="74"/>
      <c r="BZ22071" s="74"/>
      <c r="CA22071" s="74"/>
      <c r="CF22071" s="79"/>
      <c r="CL22071" s="79"/>
    </row>
    <row r="22072" spans="30:90">
      <c r="AD22072" s="73"/>
      <c r="AE22072" s="74"/>
      <c r="AF22072" s="74"/>
      <c r="BX22072" s="73"/>
      <c r="BY22072" s="74"/>
      <c r="BZ22072" s="74"/>
      <c r="CA22072" s="74"/>
      <c r="CF22072" s="79"/>
      <c r="CL22072" s="79"/>
    </row>
    <row r="22073" spans="30:90">
      <c r="AD22073" s="73"/>
      <c r="AE22073" s="74"/>
      <c r="AF22073" s="74"/>
      <c r="BX22073" s="73"/>
      <c r="BY22073" s="74"/>
      <c r="BZ22073" s="74"/>
      <c r="CA22073" s="74"/>
      <c r="CF22073" s="79"/>
      <c r="CL22073" s="79"/>
    </row>
    <row r="22074" spans="30:90">
      <c r="AD22074" s="73"/>
      <c r="AE22074" s="74"/>
      <c r="AF22074" s="74"/>
      <c r="BX22074" s="73"/>
      <c r="BY22074" s="74"/>
      <c r="BZ22074" s="74"/>
      <c r="CA22074" s="74"/>
      <c r="CF22074" s="79"/>
      <c r="CL22074" s="79"/>
    </row>
    <row r="22075" spans="30:90">
      <c r="AD22075" s="73"/>
      <c r="AE22075" s="74"/>
      <c r="AF22075" s="74"/>
      <c r="BX22075" s="73"/>
      <c r="BY22075" s="74"/>
      <c r="BZ22075" s="74"/>
      <c r="CA22075" s="74"/>
      <c r="CF22075" s="79"/>
      <c r="CL22075" s="79"/>
    </row>
    <row r="22076" spans="30:90">
      <c r="AD22076" s="73"/>
      <c r="AE22076" s="74"/>
      <c r="AF22076" s="74"/>
      <c r="BX22076" s="73"/>
      <c r="BY22076" s="74"/>
      <c r="BZ22076" s="74"/>
      <c r="CA22076" s="74"/>
      <c r="CF22076" s="79"/>
      <c r="CL22076" s="79"/>
    </row>
    <row r="22077" spans="30:90">
      <c r="AD22077" s="73"/>
      <c r="AE22077" s="74"/>
      <c r="AF22077" s="74"/>
      <c r="BX22077" s="73"/>
      <c r="BY22077" s="74"/>
      <c r="BZ22077" s="74"/>
      <c r="CA22077" s="74"/>
      <c r="CF22077" s="79"/>
      <c r="CL22077" s="79"/>
    </row>
    <row r="22078" spans="30:90">
      <c r="AD22078" s="73"/>
      <c r="AE22078" s="74"/>
      <c r="AF22078" s="74"/>
      <c r="BX22078" s="73"/>
      <c r="BY22078" s="74"/>
      <c r="BZ22078" s="74"/>
      <c r="CA22078" s="74"/>
      <c r="CF22078" s="79"/>
      <c r="CL22078" s="79"/>
    </row>
    <row r="22079" spans="30:90">
      <c r="AD22079" s="73"/>
      <c r="AE22079" s="74"/>
      <c r="AF22079" s="74"/>
      <c r="BX22079" s="73"/>
      <c r="BY22079" s="74"/>
      <c r="BZ22079" s="74"/>
      <c r="CA22079" s="74"/>
      <c r="CF22079" s="79"/>
      <c r="CL22079" s="79"/>
    </row>
    <row r="22080" spans="30:90">
      <c r="AD22080" s="73"/>
      <c r="AE22080" s="74"/>
      <c r="AF22080" s="74"/>
      <c r="BX22080" s="73"/>
      <c r="BY22080" s="74"/>
      <c r="BZ22080" s="74"/>
      <c r="CA22080" s="74"/>
      <c r="CF22080" s="79"/>
      <c r="CL22080" s="79"/>
    </row>
    <row r="22081" spans="30:90">
      <c r="AD22081" s="73"/>
      <c r="AE22081" s="74"/>
      <c r="AF22081" s="74"/>
      <c r="BX22081" s="73"/>
      <c r="BY22081" s="74"/>
      <c r="BZ22081" s="74"/>
      <c r="CA22081" s="74"/>
      <c r="CF22081" s="79"/>
      <c r="CL22081" s="79"/>
    </row>
    <row r="22082" spans="30:90">
      <c r="AD22082" s="73"/>
      <c r="AE22082" s="74"/>
      <c r="AF22082" s="74"/>
      <c r="BX22082" s="73"/>
      <c r="BY22082" s="74"/>
      <c r="BZ22082" s="74"/>
      <c r="CA22082" s="74"/>
      <c r="CF22082" s="79"/>
      <c r="CL22082" s="79"/>
    </row>
    <row r="22083" spans="30:90">
      <c r="AD22083" s="73"/>
      <c r="AE22083" s="74"/>
      <c r="AF22083" s="74"/>
      <c r="BX22083" s="73"/>
      <c r="BY22083" s="74"/>
      <c r="BZ22083" s="74"/>
      <c r="CA22083" s="74"/>
      <c r="CF22083" s="79"/>
      <c r="CL22083" s="79"/>
    </row>
    <row r="22084" spans="30:90">
      <c r="AD22084" s="73"/>
      <c r="AE22084" s="74"/>
      <c r="AF22084" s="74"/>
      <c r="BX22084" s="73"/>
      <c r="BY22084" s="74"/>
      <c r="BZ22084" s="74"/>
      <c r="CA22084" s="74"/>
      <c r="CF22084" s="79"/>
      <c r="CL22084" s="79"/>
    </row>
    <row r="22085" spans="30:90">
      <c r="AD22085" s="73"/>
      <c r="AE22085" s="74"/>
      <c r="AF22085" s="74"/>
      <c r="BX22085" s="73"/>
      <c r="BY22085" s="74"/>
      <c r="BZ22085" s="74"/>
      <c r="CA22085" s="74"/>
      <c r="CF22085" s="79"/>
      <c r="CL22085" s="79"/>
    </row>
    <row r="22086" spans="30:90">
      <c r="AD22086" s="73"/>
      <c r="AE22086" s="74"/>
      <c r="AF22086" s="74"/>
      <c r="BX22086" s="73"/>
      <c r="BY22086" s="74"/>
      <c r="BZ22086" s="74"/>
      <c r="CA22086" s="74"/>
      <c r="CF22086" s="79"/>
      <c r="CL22086" s="79"/>
    </row>
    <row r="22087" spans="30:90">
      <c r="AD22087" s="73"/>
      <c r="AE22087" s="74"/>
      <c r="AF22087" s="74"/>
      <c r="BX22087" s="73"/>
      <c r="BY22087" s="74"/>
      <c r="BZ22087" s="74"/>
      <c r="CA22087" s="74"/>
      <c r="CF22087" s="79"/>
      <c r="CL22087" s="79"/>
    </row>
    <row r="22088" spans="30:90">
      <c r="AD22088" s="73"/>
      <c r="AE22088" s="74"/>
      <c r="AF22088" s="74"/>
      <c r="BX22088" s="73"/>
      <c r="BY22088" s="74"/>
      <c r="BZ22088" s="74"/>
      <c r="CA22088" s="74"/>
      <c r="CF22088" s="79"/>
      <c r="CL22088" s="79"/>
    </row>
    <row r="22089" spans="30:90">
      <c r="AD22089" s="73"/>
      <c r="AE22089" s="74"/>
      <c r="AF22089" s="74"/>
      <c r="BX22089" s="73"/>
      <c r="BY22089" s="74"/>
      <c r="BZ22089" s="74"/>
      <c r="CA22089" s="74"/>
      <c r="CF22089" s="79"/>
      <c r="CL22089" s="79"/>
    </row>
    <row r="22090" spans="30:90">
      <c r="AD22090" s="73"/>
      <c r="AE22090" s="74"/>
      <c r="AF22090" s="74"/>
      <c r="BX22090" s="73"/>
      <c r="BY22090" s="74"/>
      <c r="BZ22090" s="74"/>
      <c r="CA22090" s="74"/>
      <c r="CF22090" s="79"/>
      <c r="CL22090" s="79"/>
    </row>
    <row r="22091" spans="30:90">
      <c r="AD22091" s="73"/>
      <c r="AE22091" s="74"/>
      <c r="AF22091" s="74"/>
      <c r="BX22091" s="73"/>
      <c r="BY22091" s="74"/>
      <c r="BZ22091" s="74"/>
      <c r="CA22091" s="74"/>
      <c r="CF22091" s="79"/>
      <c r="CL22091" s="79"/>
    </row>
    <row r="22092" spans="30:90">
      <c r="AD22092" s="73"/>
      <c r="AE22092" s="74"/>
      <c r="AF22092" s="74"/>
      <c r="BX22092" s="73"/>
      <c r="BY22092" s="74"/>
      <c r="BZ22092" s="74"/>
      <c r="CA22092" s="74"/>
      <c r="CF22092" s="79"/>
      <c r="CL22092" s="79"/>
    </row>
    <row r="22093" spans="30:90">
      <c r="AD22093" s="73"/>
      <c r="AE22093" s="74"/>
      <c r="AF22093" s="74"/>
      <c r="BX22093" s="73"/>
      <c r="BY22093" s="74"/>
      <c r="BZ22093" s="74"/>
      <c r="CA22093" s="74"/>
      <c r="CF22093" s="79"/>
      <c r="CL22093" s="79"/>
    </row>
    <row r="22094" spans="30:90">
      <c r="AD22094" s="73"/>
      <c r="AE22094" s="74"/>
      <c r="AF22094" s="74"/>
      <c r="BX22094" s="73"/>
      <c r="BY22094" s="74"/>
      <c r="BZ22094" s="74"/>
      <c r="CA22094" s="74"/>
      <c r="CF22094" s="79"/>
      <c r="CL22094" s="79"/>
    </row>
    <row r="22095" spans="30:90">
      <c r="AD22095" s="73"/>
      <c r="AE22095" s="74"/>
      <c r="AF22095" s="74"/>
      <c r="BX22095" s="73"/>
      <c r="BY22095" s="74"/>
      <c r="BZ22095" s="74"/>
      <c r="CA22095" s="74"/>
      <c r="CF22095" s="79"/>
      <c r="CL22095" s="79"/>
    </row>
    <row r="22096" spans="30:90">
      <c r="AD22096" s="73"/>
      <c r="AE22096" s="74"/>
      <c r="AF22096" s="74"/>
      <c r="BX22096" s="73"/>
      <c r="BY22096" s="74"/>
      <c r="BZ22096" s="74"/>
      <c r="CA22096" s="74"/>
      <c r="CF22096" s="79"/>
      <c r="CL22096" s="79"/>
    </row>
    <row r="22097" spans="30:90">
      <c r="AD22097" s="73"/>
      <c r="AE22097" s="74"/>
      <c r="AF22097" s="74"/>
      <c r="BX22097" s="73"/>
      <c r="BY22097" s="74"/>
      <c r="BZ22097" s="74"/>
      <c r="CA22097" s="74"/>
      <c r="CF22097" s="79"/>
      <c r="CL22097" s="79"/>
    </row>
    <row r="22098" spans="30:90">
      <c r="AD22098" s="73"/>
      <c r="AE22098" s="74"/>
      <c r="AF22098" s="74"/>
      <c r="BX22098" s="73"/>
      <c r="BY22098" s="74"/>
      <c r="BZ22098" s="74"/>
      <c r="CA22098" s="74"/>
      <c r="CF22098" s="79"/>
      <c r="CL22098" s="79"/>
    </row>
    <row r="22099" spans="30:90">
      <c r="AD22099" s="73"/>
      <c r="AE22099" s="74"/>
      <c r="AF22099" s="74"/>
      <c r="BX22099" s="73"/>
      <c r="BY22099" s="74"/>
      <c r="BZ22099" s="74"/>
      <c r="CA22099" s="74"/>
      <c r="CF22099" s="79"/>
      <c r="CL22099" s="79"/>
    </row>
    <row r="22100" spans="30:90">
      <c r="AD22100" s="73"/>
      <c r="AE22100" s="74"/>
      <c r="AF22100" s="74"/>
      <c r="BX22100" s="73"/>
      <c r="BY22100" s="74"/>
      <c r="BZ22100" s="74"/>
      <c r="CA22100" s="74"/>
      <c r="CF22100" s="79"/>
      <c r="CL22100" s="79"/>
    </row>
    <row r="22101" spans="30:90">
      <c r="AD22101" s="73"/>
      <c r="AE22101" s="74"/>
      <c r="AF22101" s="74"/>
      <c r="BX22101" s="73"/>
      <c r="BY22101" s="74"/>
      <c r="BZ22101" s="74"/>
      <c r="CA22101" s="74"/>
      <c r="CF22101" s="79"/>
      <c r="CL22101" s="79"/>
    </row>
    <row r="22102" spans="30:90">
      <c r="AD22102" s="73"/>
      <c r="AE22102" s="74"/>
      <c r="AF22102" s="74"/>
      <c r="BX22102" s="73"/>
      <c r="BY22102" s="74"/>
      <c r="BZ22102" s="74"/>
      <c r="CA22102" s="74"/>
      <c r="CF22102" s="79"/>
      <c r="CL22102" s="79"/>
    </row>
    <row r="22103" spans="30:90">
      <c r="AD22103" s="73"/>
      <c r="AE22103" s="74"/>
      <c r="AF22103" s="74"/>
      <c r="BX22103" s="73"/>
      <c r="BY22103" s="74"/>
      <c r="BZ22103" s="74"/>
      <c r="CA22103" s="74"/>
      <c r="CF22103" s="79"/>
      <c r="CL22103" s="79"/>
    </row>
    <row r="22104" spans="30:90">
      <c r="AD22104" s="73"/>
      <c r="AE22104" s="74"/>
      <c r="AF22104" s="74"/>
      <c r="BX22104" s="73"/>
      <c r="BY22104" s="74"/>
      <c r="BZ22104" s="74"/>
      <c r="CA22104" s="74"/>
      <c r="CF22104" s="79"/>
      <c r="CL22104" s="79"/>
    </row>
    <row r="22105" spans="30:90">
      <c r="AD22105" s="73"/>
      <c r="AE22105" s="74"/>
      <c r="AF22105" s="74"/>
      <c r="BX22105" s="73"/>
      <c r="BY22105" s="74"/>
      <c r="BZ22105" s="74"/>
      <c r="CA22105" s="74"/>
      <c r="CF22105" s="79"/>
      <c r="CL22105" s="79"/>
    </row>
    <row r="22106" spans="30:90">
      <c r="AD22106" s="73"/>
      <c r="AE22106" s="74"/>
      <c r="AF22106" s="74"/>
      <c r="BX22106" s="73"/>
      <c r="BY22106" s="74"/>
      <c r="BZ22106" s="74"/>
      <c r="CA22106" s="74"/>
      <c r="CF22106" s="79"/>
      <c r="CL22106" s="79"/>
    </row>
    <row r="22107" spans="30:90">
      <c r="AD22107" s="73"/>
      <c r="AE22107" s="74"/>
      <c r="AF22107" s="74"/>
      <c r="BX22107" s="73"/>
      <c r="BY22107" s="74"/>
      <c r="BZ22107" s="74"/>
      <c r="CA22107" s="74"/>
      <c r="CF22107" s="79"/>
      <c r="CL22107" s="79"/>
    </row>
    <row r="22108" spans="30:90">
      <c r="AD22108" s="73"/>
      <c r="AE22108" s="74"/>
      <c r="AF22108" s="74"/>
      <c r="BX22108" s="73"/>
      <c r="BY22108" s="74"/>
      <c r="BZ22108" s="74"/>
      <c r="CA22108" s="74"/>
      <c r="CF22108" s="79"/>
      <c r="CL22108" s="79"/>
    </row>
    <row r="22109" spans="30:90">
      <c r="AD22109" s="73"/>
      <c r="AE22109" s="74"/>
      <c r="AF22109" s="74"/>
      <c r="BX22109" s="73"/>
      <c r="BY22109" s="74"/>
      <c r="BZ22109" s="74"/>
      <c r="CA22109" s="74"/>
      <c r="CF22109" s="79"/>
      <c r="CL22109" s="79"/>
    </row>
    <row r="22110" spans="30:90">
      <c r="AD22110" s="73"/>
      <c r="AE22110" s="74"/>
      <c r="AF22110" s="74"/>
      <c r="BX22110" s="73"/>
      <c r="BY22110" s="74"/>
      <c r="BZ22110" s="74"/>
      <c r="CA22110" s="74"/>
      <c r="CF22110" s="79"/>
      <c r="CL22110" s="79"/>
    </row>
    <row r="22111" spans="30:90">
      <c r="AD22111" s="73"/>
      <c r="AE22111" s="74"/>
      <c r="AF22111" s="74"/>
      <c r="BX22111" s="73"/>
      <c r="BY22111" s="74"/>
      <c r="BZ22111" s="74"/>
      <c r="CA22111" s="74"/>
      <c r="CF22111" s="79"/>
      <c r="CL22111" s="79"/>
    </row>
    <row r="22112" spans="30:90">
      <c r="AD22112" s="73"/>
      <c r="AE22112" s="74"/>
      <c r="AF22112" s="74"/>
      <c r="BX22112" s="73"/>
      <c r="BY22112" s="74"/>
      <c r="BZ22112" s="74"/>
      <c r="CA22112" s="74"/>
      <c r="CF22112" s="79"/>
      <c r="CL22112" s="79"/>
    </row>
    <row r="22113" spans="30:90">
      <c r="AD22113" s="73"/>
      <c r="AE22113" s="74"/>
      <c r="AF22113" s="74"/>
      <c r="BX22113" s="73"/>
      <c r="BY22113" s="74"/>
      <c r="BZ22113" s="74"/>
      <c r="CA22113" s="74"/>
      <c r="CF22113" s="79"/>
      <c r="CL22113" s="79"/>
    </row>
    <row r="22114" spans="30:90">
      <c r="AD22114" s="73"/>
      <c r="AE22114" s="74"/>
      <c r="AF22114" s="74"/>
      <c r="BX22114" s="73"/>
      <c r="BY22114" s="74"/>
      <c r="BZ22114" s="74"/>
      <c r="CA22114" s="74"/>
      <c r="CF22114" s="79"/>
      <c r="CL22114" s="79"/>
    </row>
    <row r="22115" spans="30:90">
      <c r="AD22115" s="73"/>
      <c r="AE22115" s="74"/>
      <c r="AF22115" s="74"/>
      <c r="BX22115" s="73"/>
      <c r="BY22115" s="74"/>
      <c r="BZ22115" s="74"/>
      <c r="CA22115" s="74"/>
      <c r="CF22115" s="79"/>
      <c r="CL22115" s="79"/>
    </row>
    <row r="22116" spans="30:90">
      <c r="AD22116" s="73"/>
      <c r="AE22116" s="74"/>
      <c r="AF22116" s="74"/>
      <c r="BX22116" s="73"/>
      <c r="BY22116" s="74"/>
      <c r="BZ22116" s="74"/>
      <c r="CA22116" s="74"/>
      <c r="CF22116" s="79"/>
      <c r="CL22116" s="79"/>
    </row>
    <row r="22117" spans="30:90">
      <c r="AD22117" s="73"/>
      <c r="AE22117" s="74"/>
      <c r="AF22117" s="74"/>
      <c r="BX22117" s="73"/>
      <c r="BY22117" s="74"/>
      <c r="BZ22117" s="74"/>
      <c r="CA22117" s="74"/>
      <c r="CF22117" s="79"/>
      <c r="CL22117" s="79"/>
    </row>
    <row r="22118" spans="30:90">
      <c r="AD22118" s="73"/>
      <c r="AE22118" s="74"/>
      <c r="AF22118" s="74"/>
      <c r="BX22118" s="73"/>
      <c r="BY22118" s="74"/>
      <c r="BZ22118" s="74"/>
      <c r="CA22118" s="74"/>
      <c r="CF22118" s="79"/>
      <c r="CL22118" s="79"/>
    </row>
    <row r="22119" spans="30:90">
      <c r="AD22119" s="73"/>
      <c r="AE22119" s="74"/>
      <c r="AF22119" s="74"/>
      <c r="BX22119" s="73"/>
      <c r="BY22119" s="74"/>
      <c r="BZ22119" s="74"/>
      <c r="CA22119" s="74"/>
      <c r="CF22119" s="79"/>
      <c r="CL22119" s="79"/>
    </row>
    <row r="22120" spans="30:90">
      <c r="AD22120" s="73"/>
      <c r="AE22120" s="74"/>
      <c r="AF22120" s="74"/>
      <c r="BX22120" s="73"/>
      <c r="BY22120" s="74"/>
      <c r="BZ22120" s="74"/>
      <c r="CA22120" s="74"/>
      <c r="CF22120" s="79"/>
      <c r="CL22120" s="79"/>
    </row>
    <row r="22121" spans="30:90">
      <c r="AD22121" s="73"/>
      <c r="AE22121" s="74"/>
      <c r="AF22121" s="74"/>
      <c r="BX22121" s="73"/>
      <c r="BY22121" s="74"/>
      <c r="BZ22121" s="74"/>
      <c r="CA22121" s="74"/>
      <c r="CF22121" s="79"/>
      <c r="CL22121" s="79"/>
    </row>
    <row r="22122" spans="30:90">
      <c r="AD22122" s="73"/>
      <c r="AE22122" s="74"/>
      <c r="AF22122" s="74"/>
      <c r="BX22122" s="73"/>
      <c r="BY22122" s="74"/>
      <c r="BZ22122" s="74"/>
      <c r="CA22122" s="74"/>
      <c r="CF22122" s="79"/>
      <c r="CL22122" s="79"/>
    </row>
    <row r="22123" spans="30:90">
      <c r="AD22123" s="73"/>
      <c r="AE22123" s="74"/>
      <c r="AF22123" s="74"/>
      <c r="BX22123" s="73"/>
      <c r="BY22123" s="74"/>
      <c r="BZ22123" s="74"/>
      <c r="CA22123" s="74"/>
      <c r="CF22123" s="79"/>
      <c r="CL22123" s="79"/>
    </row>
    <row r="22124" spans="30:90">
      <c r="AD22124" s="73"/>
      <c r="AE22124" s="74"/>
      <c r="AF22124" s="74"/>
      <c r="BX22124" s="73"/>
      <c r="BY22124" s="74"/>
      <c r="BZ22124" s="74"/>
      <c r="CA22124" s="74"/>
      <c r="CF22124" s="79"/>
      <c r="CL22124" s="79"/>
    </row>
    <row r="22125" spans="30:90">
      <c r="AD22125" s="73"/>
      <c r="AE22125" s="74"/>
      <c r="AF22125" s="74"/>
      <c r="BX22125" s="73"/>
      <c r="BY22125" s="74"/>
      <c r="BZ22125" s="74"/>
      <c r="CA22125" s="74"/>
      <c r="CF22125" s="79"/>
      <c r="CL22125" s="79"/>
    </row>
    <row r="22126" spans="30:90">
      <c r="AD22126" s="73"/>
      <c r="AE22126" s="74"/>
      <c r="AF22126" s="74"/>
      <c r="BX22126" s="73"/>
      <c r="BY22126" s="74"/>
      <c r="BZ22126" s="74"/>
      <c r="CA22126" s="74"/>
      <c r="CF22126" s="79"/>
      <c r="CL22126" s="79"/>
    </row>
    <row r="22127" spans="30:90">
      <c r="AD22127" s="73"/>
      <c r="AE22127" s="74"/>
      <c r="AF22127" s="74"/>
      <c r="BX22127" s="73"/>
      <c r="BY22127" s="74"/>
      <c r="BZ22127" s="74"/>
      <c r="CA22127" s="74"/>
      <c r="CF22127" s="79"/>
      <c r="CL22127" s="79"/>
    </row>
    <row r="22128" spans="30:90">
      <c r="AD22128" s="73"/>
      <c r="AE22128" s="74"/>
      <c r="AF22128" s="74"/>
      <c r="BX22128" s="73"/>
      <c r="BY22128" s="74"/>
      <c r="BZ22128" s="74"/>
      <c r="CA22128" s="74"/>
      <c r="CF22128" s="79"/>
      <c r="CL22128" s="79"/>
    </row>
    <row r="22129" spans="30:90">
      <c r="AD22129" s="73"/>
      <c r="AE22129" s="74"/>
      <c r="AF22129" s="74"/>
      <c r="BX22129" s="73"/>
      <c r="BY22129" s="74"/>
      <c r="BZ22129" s="74"/>
      <c r="CA22129" s="74"/>
      <c r="CF22129" s="79"/>
      <c r="CL22129" s="79"/>
    </row>
    <row r="22130" spans="30:90">
      <c r="AD22130" s="73"/>
      <c r="AE22130" s="74"/>
      <c r="AF22130" s="74"/>
      <c r="BX22130" s="73"/>
      <c r="BY22130" s="74"/>
      <c r="BZ22130" s="74"/>
      <c r="CA22130" s="74"/>
      <c r="CF22130" s="79"/>
      <c r="CL22130" s="79"/>
    </row>
    <row r="22131" spans="30:90">
      <c r="AD22131" s="73"/>
      <c r="AE22131" s="74"/>
      <c r="AF22131" s="74"/>
      <c r="BX22131" s="73"/>
      <c r="BY22131" s="74"/>
      <c r="BZ22131" s="74"/>
      <c r="CA22131" s="74"/>
      <c r="CF22131" s="79"/>
      <c r="CL22131" s="79"/>
    </row>
    <row r="22132" spans="30:90">
      <c r="AD22132" s="73"/>
      <c r="AE22132" s="74"/>
      <c r="AF22132" s="74"/>
      <c r="BX22132" s="73"/>
      <c r="BY22132" s="74"/>
      <c r="BZ22132" s="74"/>
      <c r="CA22132" s="74"/>
      <c r="CF22132" s="79"/>
      <c r="CL22132" s="79"/>
    </row>
    <row r="22133" spans="30:90">
      <c r="AD22133" s="73"/>
      <c r="AE22133" s="74"/>
      <c r="AF22133" s="74"/>
      <c r="BX22133" s="73"/>
      <c r="BY22133" s="74"/>
      <c r="BZ22133" s="74"/>
      <c r="CA22133" s="74"/>
      <c r="CF22133" s="79"/>
      <c r="CL22133" s="79"/>
    </row>
    <row r="22134" spans="30:90">
      <c r="AD22134" s="73"/>
      <c r="AE22134" s="74"/>
      <c r="AF22134" s="74"/>
      <c r="BX22134" s="73"/>
      <c r="BY22134" s="74"/>
      <c r="BZ22134" s="74"/>
      <c r="CA22134" s="74"/>
      <c r="CF22134" s="79"/>
      <c r="CL22134" s="79"/>
    </row>
    <row r="22135" spans="30:90">
      <c r="AD22135" s="73"/>
      <c r="AE22135" s="74"/>
      <c r="AF22135" s="74"/>
      <c r="BX22135" s="73"/>
      <c r="BY22135" s="74"/>
      <c r="BZ22135" s="74"/>
      <c r="CA22135" s="74"/>
      <c r="CF22135" s="79"/>
      <c r="CL22135" s="79"/>
    </row>
    <row r="22136" spans="30:90">
      <c r="AD22136" s="73"/>
      <c r="AE22136" s="74"/>
      <c r="AF22136" s="74"/>
      <c r="BX22136" s="73"/>
      <c r="BY22136" s="74"/>
      <c r="BZ22136" s="74"/>
      <c r="CA22136" s="74"/>
      <c r="CF22136" s="79"/>
      <c r="CL22136" s="79"/>
    </row>
    <row r="22137" spans="30:90">
      <c r="AD22137" s="73"/>
      <c r="AE22137" s="74"/>
      <c r="AF22137" s="74"/>
      <c r="BX22137" s="73"/>
      <c r="BY22137" s="74"/>
      <c r="BZ22137" s="74"/>
      <c r="CA22137" s="74"/>
      <c r="CF22137" s="79"/>
      <c r="CL22137" s="79"/>
    </row>
    <row r="22138" spans="30:90">
      <c r="AD22138" s="73"/>
      <c r="AE22138" s="74"/>
      <c r="AF22138" s="74"/>
      <c r="BX22138" s="73"/>
      <c r="BY22138" s="74"/>
      <c r="BZ22138" s="74"/>
      <c r="CA22138" s="74"/>
      <c r="CF22138" s="79"/>
      <c r="CL22138" s="79"/>
    </row>
    <row r="22139" spans="30:90">
      <c r="AD22139" s="73"/>
      <c r="AE22139" s="74"/>
      <c r="AF22139" s="74"/>
      <c r="BX22139" s="73"/>
      <c r="BY22139" s="74"/>
      <c r="BZ22139" s="74"/>
      <c r="CA22139" s="74"/>
      <c r="CF22139" s="79"/>
      <c r="CL22139" s="79"/>
    </row>
    <row r="22140" spans="30:90">
      <c r="AD22140" s="73"/>
      <c r="AE22140" s="74"/>
      <c r="AF22140" s="74"/>
      <c r="BX22140" s="73"/>
      <c r="BY22140" s="74"/>
      <c r="BZ22140" s="74"/>
      <c r="CA22140" s="74"/>
      <c r="CF22140" s="79"/>
      <c r="CL22140" s="79"/>
    </row>
    <row r="22141" spans="30:90">
      <c r="AD22141" s="73"/>
      <c r="AE22141" s="74"/>
      <c r="AF22141" s="74"/>
      <c r="BX22141" s="73"/>
      <c r="BY22141" s="74"/>
      <c r="BZ22141" s="74"/>
      <c r="CA22141" s="74"/>
      <c r="CF22141" s="79"/>
      <c r="CL22141" s="79"/>
    </row>
    <row r="22142" spans="30:90">
      <c r="AD22142" s="73"/>
      <c r="AE22142" s="74"/>
      <c r="AF22142" s="74"/>
      <c r="BX22142" s="73"/>
      <c r="BY22142" s="74"/>
      <c r="BZ22142" s="74"/>
      <c r="CA22142" s="74"/>
      <c r="CF22142" s="79"/>
      <c r="CL22142" s="79"/>
    </row>
    <row r="22143" spans="30:90">
      <c r="AD22143" s="73"/>
      <c r="AE22143" s="74"/>
      <c r="AF22143" s="74"/>
      <c r="BX22143" s="73"/>
      <c r="BY22143" s="74"/>
      <c r="BZ22143" s="74"/>
      <c r="CA22143" s="74"/>
      <c r="CF22143" s="79"/>
      <c r="CL22143" s="79"/>
    </row>
    <row r="22144" spans="30:90">
      <c r="AD22144" s="73"/>
      <c r="AE22144" s="74"/>
      <c r="AF22144" s="74"/>
      <c r="BX22144" s="73"/>
      <c r="BY22144" s="74"/>
      <c r="BZ22144" s="74"/>
      <c r="CA22144" s="74"/>
      <c r="CF22144" s="79"/>
      <c r="CL22144" s="79"/>
    </row>
    <row r="22145" spans="30:90">
      <c r="AD22145" s="73"/>
      <c r="AE22145" s="74"/>
      <c r="AF22145" s="74"/>
      <c r="BX22145" s="73"/>
      <c r="BY22145" s="74"/>
      <c r="BZ22145" s="74"/>
      <c r="CA22145" s="74"/>
      <c r="CF22145" s="79"/>
      <c r="CL22145" s="79"/>
    </row>
    <row r="22146" spans="30:90">
      <c r="AD22146" s="73"/>
      <c r="AE22146" s="74"/>
      <c r="AF22146" s="74"/>
      <c r="BX22146" s="73"/>
      <c r="BY22146" s="74"/>
      <c r="BZ22146" s="74"/>
      <c r="CA22146" s="74"/>
      <c r="CF22146" s="79"/>
      <c r="CL22146" s="79"/>
    </row>
    <row r="22147" spans="30:90">
      <c r="AD22147" s="73"/>
      <c r="AE22147" s="74"/>
      <c r="AF22147" s="74"/>
      <c r="BX22147" s="73"/>
      <c r="BY22147" s="74"/>
      <c r="BZ22147" s="74"/>
      <c r="CA22147" s="74"/>
      <c r="CF22147" s="79"/>
      <c r="CL22147" s="79"/>
    </row>
    <row r="22148" spans="30:90">
      <c r="AD22148" s="73"/>
      <c r="AE22148" s="74"/>
      <c r="AF22148" s="74"/>
      <c r="BX22148" s="73"/>
      <c r="BY22148" s="74"/>
      <c r="BZ22148" s="74"/>
      <c r="CA22148" s="74"/>
      <c r="CF22148" s="79"/>
      <c r="CL22148" s="79"/>
    </row>
    <row r="22149" spans="30:90">
      <c r="AD22149" s="73"/>
      <c r="AE22149" s="74"/>
      <c r="AF22149" s="74"/>
      <c r="BX22149" s="73"/>
      <c r="BY22149" s="74"/>
      <c r="BZ22149" s="74"/>
      <c r="CA22149" s="74"/>
      <c r="CF22149" s="79"/>
      <c r="CL22149" s="79"/>
    </row>
    <row r="22150" spans="30:90">
      <c r="AD22150" s="73"/>
      <c r="AE22150" s="74"/>
      <c r="AF22150" s="74"/>
      <c r="BX22150" s="73"/>
      <c r="BY22150" s="74"/>
      <c r="BZ22150" s="74"/>
      <c r="CA22150" s="74"/>
      <c r="CF22150" s="79"/>
      <c r="CL22150" s="79"/>
    </row>
    <row r="22151" spans="30:90">
      <c r="AD22151" s="73"/>
      <c r="AE22151" s="74"/>
      <c r="AF22151" s="74"/>
      <c r="BX22151" s="73"/>
      <c r="BY22151" s="74"/>
      <c r="BZ22151" s="74"/>
      <c r="CA22151" s="74"/>
      <c r="CF22151" s="79"/>
      <c r="CL22151" s="79"/>
    </row>
    <row r="22152" spans="30:90">
      <c r="AD22152" s="73"/>
      <c r="AE22152" s="74"/>
      <c r="AF22152" s="74"/>
      <c r="BX22152" s="73"/>
      <c r="BY22152" s="74"/>
      <c r="BZ22152" s="74"/>
      <c r="CA22152" s="74"/>
      <c r="CF22152" s="79"/>
      <c r="CL22152" s="79"/>
    </row>
    <row r="22153" spans="30:90">
      <c r="AD22153" s="73"/>
      <c r="AE22153" s="74"/>
      <c r="AF22153" s="74"/>
      <c r="BX22153" s="73"/>
      <c r="BY22153" s="74"/>
      <c r="BZ22153" s="74"/>
      <c r="CA22153" s="74"/>
      <c r="CF22153" s="79"/>
      <c r="CL22153" s="79"/>
    </row>
    <row r="22154" spans="30:90">
      <c r="AD22154" s="73"/>
      <c r="AE22154" s="74"/>
      <c r="AF22154" s="74"/>
      <c r="BX22154" s="73"/>
      <c r="BY22154" s="74"/>
      <c r="BZ22154" s="74"/>
      <c r="CA22154" s="74"/>
      <c r="CF22154" s="79"/>
      <c r="CL22154" s="79"/>
    </row>
    <row r="22155" spans="30:90">
      <c r="AD22155" s="73"/>
      <c r="AE22155" s="74"/>
      <c r="AF22155" s="74"/>
      <c r="BX22155" s="73"/>
      <c r="BY22155" s="74"/>
      <c r="BZ22155" s="74"/>
      <c r="CA22155" s="74"/>
      <c r="CF22155" s="79"/>
      <c r="CL22155" s="79"/>
    </row>
    <row r="22156" spans="30:90">
      <c r="AD22156" s="73"/>
      <c r="AE22156" s="74"/>
      <c r="AF22156" s="74"/>
      <c r="BX22156" s="73"/>
      <c r="BY22156" s="74"/>
      <c r="BZ22156" s="74"/>
      <c r="CA22156" s="74"/>
      <c r="CF22156" s="79"/>
      <c r="CL22156" s="79"/>
    </row>
    <row r="22157" spans="30:90">
      <c r="AD22157" s="73"/>
      <c r="AE22157" s="74"/>
      <c r="AF22157" s="74"/>
      <c r="BX22157" s="73"/>
      <c r="BY22157" s="74"/>
      <c r="BZ22157" s="74"/>
      <c r="CA22157" s="74"/>
      <c r="CF22157" s="79"/>
      <c r="CL22157" s="79"/>
    </row>
    <row r="22158" spans="30:90">
      <c r="AD22158" s="73"/>
      <c r="AE22158" s="74"/>
      <c r="AF22158" s="74"/>
      <c r="BX22158" s="73"/>
      <c r="BY22158" s="74"/>
      <c r="BZ22158" s="74"/>
      <c r="CA22158" s="74"/>
      <c r="CF22158" s="79"/>
      <c r="CL22158" s="79"/>
    </row>
    <row r="22159" spans="30:90">
      <c r="AD22159" s="73"/>
      <c r="AE22159" s="74"/>
      <c r="AF22159" s="74"/>
      <c r="BX22159" s="73"/>
      <c r="BY22159" s="74"/>
      <c r="BZ22159" s="74"/>
      <c r="CA22159" s="74"/>
      <c r="CF22159" s="79"/>
      <c r="CL22159" s="79"/>
    </row>
    <row r="22160" spans="30:90">
      <c r="AD22160" s="73"/>
      <c r="AE22160" s="74"/>
      <c r="AF22160" s="74"/>
      <c r="BX22160" s="73"/>
      <c r="BY22160" s="74"/>
      <c r="BZ22160" s="74"/>
      <c r="CA22160" s="74"/>
      <c r="CF22160" s="79"/>
      <c r="CL22160" s="79"/>
    </row>
    <row r="22161" spans="30:90">
      <c r="AD22161" s="73"/>
      <c r="AE22161" s="74"/>
      <c r="AF22161" s="74"/>
      <c r="BX22161" s="73"/>
      <c r="BY22161" s="74"/>
      <c r="BZ22161" s="74"/>
      <c r="CA22161" s="74"/>
      <c r="CF22161" s="79"/>
      <c r="CL22161" s="79"/>
    </row>
    <row r="22162" spans="30:90">
      <c r="AD22162" s="73"/>
      <c r="AE22162" s="74"/>
      <c r="AF22162" s="74"/>
      <c r="BX22162" s="73"/>
      <c r="BY22162" s="74"/>
      <c r="BZ22162" s="74"/>
      <c r="CA22162" s="74"/>
      <c r="CF22162" s="79"/>
      <c r="CL22162" s="79"/>
    </row>
    <row r="22163" spans="30:90">
      <c r="AD22163" s="73"/>
      <c r="AE22163" s="74"/>
      <c r="AF22163" s="74"/>
      <c r="BX22163" s="73"/>
      <c r="BY22163" s="74"/>
      <c r="BZ22163" s="74"/>
      <c r="CA22163" s="74"/>
      <c r="CF22163" s="79"/>
      <c r="CL22163" s="79"/>
    </row>
    <row r="22164" spans="30:90">
      <c r="AD22164" s="73"/>
      <c r="AE22164" s="74"/>
      <c r="AF22164" s="74"/>
      <c r="BX22164" s="73"/>
      <c r="BY22164" s="74"/>
      <c r="BZ22164" s="74"/>
      <c r="CA22164" s="74"/>
      <c r="CF22164" s="79"/>
      <c r="CL22164" s="79"/>
    </row>
    <row r="22165" spans="30:90">
      <c r="AD22165" s="73"/>
      <c r="AE22165" s="74"/>
      <c r="AF22165" s="74"/>
      <c r="BX22165" s="73"/>
      <c r="BY22165" s="74"/>
      <c r="BZ22165" s="74"/>
      <c r="CA22165" s="74"/>
      <c r="CF22165" s="79"/>
      <c r="CL22165" s="79"/>
    </row>
    <row r="22166" spans="30:90">
      <c r="AD22166" s="73"/>
      <c r="AE22166" s="74"/>
      <c r="AF22166" s="74"/>
      <c r="BX22166" s="73"/>
      <c r="BY22166" s="74"/>
      <c r="BZ22166" s="74"/>
      <c r="CA22166" s="74"/>
      <c r="CF22166" s="79"/>
      <c r="CL22166" s="79"/>
    </row>
    <row r="22167" spans="30:90">
      <c r="AD22167" s="73"/>
      <c r="AE22167" s="74"/>
      <c r="AF22167" s="74"/>
      <c r="BX22167" s="73"/>
      <c r="BY22167" s="74"/>
      <c r="BZ22167" s="74"/>
      <c r="CA22167" s="74"/>
      <c r="CF22167" s="79"/>
      <c r="CL22167" s="79"/>
    </row>
    <row r="22168" spans="30:90">
      <c r="AD22168" s="73"/>
      <c r="AE22168" s="74"/>
      <c r="AF22168" s="74"/>
      <c r="BX22168" s="73"/>
      <c r="BY22168" s="74"/>
      <c r="BZ22168" s="74"/>
      <c r="CA22168" s="74"/>
      <c r="CF22168" s="79"/>
      <c r="CL22168" s="79"/>
    </row>
    <row r="22169" spans="30:90">
      <c r="AD22169" s="73"/>
      <c r="AE22169" s="74"/>
      <c r="AF22169" s="74"/>
      <c r="BX22169" s="73"/>
      <c r="BY22169" s="74"/>
      <c r="BZ22169" s="74"/>
      <c r="CA22169" s="74"/>
      <c r="CF22169" s="79"/>
      <c r="CL22169" s="79"/>
    </row>
    <row r="22170" spans="30:90">
      <c r="AD22170" s="73"/>
      <c r="AE22170" s="74"/>
      <c r="AF22170" s="74"/>
      <c r="BX22170" s="73"/>
      <c r="BY22170" s="74"/>
      <c r="BZ22170" s="74"/>
      <c r="CA22170" s="74"/>
      <c r="CF22170" s="79"/>
      <c r="CL22170" s="79"/>
    </row>
    <row r="22171" spans="30:90">
      <c r="AD22171" s="73"/>
      <c r="AE22171" s="74"/>
      <c r="AF22171" s="74"/>
      <c r="BX22171" s="73"/>
      <c r="BY22171" s="74"/>
      <c r="BZ22171" s="74"/>
      <c r="CA22171" s="74"/>
      <c r="CF22171" s="79"/>
      <c r="CL22171" s="79"/>
    </row>
    <row r="22172" spans="30:90">
      <c r="AD22172" s="73"/>
      <c r="AE22172" s="74"/>
      <c r="AF22172" s="74"/>
      <c r="BX22172" s="73"/>
      <c r="BY22172" s="74"/>
      <c r="BZ22172" s="74"/>
      <c r="CA22172" s="74"/>
      <c r="CF22172" s="79"/>
      <c r="CL22172" s="79"/>
    </row>
    <row r="22173" spans="30:90">
      <c r="AD22173" s="73"/>
      <c r="AE22173" s="74"/>
      <c r="AF22173" s="74"/>
      <c r="BX22173" s="73"/>
      <c r="BY22173" s="74"/>
      <c r="BZ22173" s="74"/>
      <c r="CA22173" s="74"/>
      <c r="CF22173" s="79"/>
      <c r="CL22173" s="79"/>
    </row>
    <row r="22174" spans="30:90">
      <c r="AD22174" s="73"/>
      <c r="AE22174" s="74"/>
      <c r="AF22174" s="74"/>
      <c r="BX22174" s="73"/>
      <c r="BY22174" s="74"/>
      <c r="BZ22174" s="74"/>
      <c r="CA22174" s="74"/>
      <c r="CF22174" s="79"/>
      <c r="CL22174" s="79"/>
    </row>
    <row r="22175" spans="30:90">
      <c r="AD22175" s="73"/>
      <c r="AE22175" s="74"/>
      <c r="AF22175" s="74"/>
      <c r="BX22175" s="73"/>
      <c r="BY22175" s="74"/>
      <c r="BZ22175" s="74"/>
      <c r="CA22175" s="74"/>
      <c r="CF22175" s="79"/>
      <c r="CL22175" s="79"/>
    </row>
    <row r="22176" spans="30:90">
      <c r="AD22176" s="73"/>
      <c r="AE22176" s="74"/>
      <c r="AF22176" s="74"/>
      <c r="BX22176" s="73"/>
      <c r="BY22176" s="74"/>
      <c r="BZ22176" s="74"/>
      <c r="CA22176" s="74"/>
      <c r="CF22176" s="79"/>
      <c r="CL22176" s="79"/>
    </row>
    <row r="22177" spans="30:90">
      <c r="AD22177" s="73"/>
      <c r="AE22177" s="74"/>
      <c r="AF22177" s="74"/>
      <c r="BX22177" s="73"/>
      <c r="BY22177" s="74"/>
      <c r="BZ22177" s="74"/>
      <c r="CA22177" s="74"/>
      <c r="CF22177" s="79"/>
      <c r="CL22177" s="79"/>
    </row>
    <row r="22178" spans="30:90">
      <c r="AD22178" s="73"/>
      <c r="AE22178" s="74"/>
      <c r="AF22178" s="74"/>
      <c r="BX22178" s="73"/>
      <c r="BY22178" s="74"/>
      <c r="BZ22178" s="74"/>
      <c r="CA22178" s="74"/>
      <c r="CF22178" s="79"/>
      <c r="CL22178" s="79"/>
    </row>
    <row r="22179" spans="30:90">
      <c r="AD22179" s="73"/>
      <c r="AE22179" s="74"/>
      <c r="AF22179" s="74"/>
      <c r="BX22179" s="73"/>
      <c r="BY22179" s="74"/>
      <c r="BZ22179" s="74"/>
      <c r="CA22179" s="74"/>
      <c r="CF22179" s="79"/>
      <c r="CL22179" s="79"/>
    </row>
    <row r="22180" spans="30:90">
      <c r="AD22180" s="73"/>
      <c r="AE22180" s="74"/>
      <c r="AF22180" s="74"/>
      <c r="BX22180" s="73"/>
      <c r="BY22180" s="74"/>
      <c r="BZ22180" s="74"/>
      <c r="CA22180" s="74"/>
      <c r="CF22180" s="79"/>
      <c r="CL22180" s="79"/>
    </row>
    <row r="22181" spans="30:90">
      <c r="AD22181" s="73"/>
      <c r="AE22181" s="74"/>
      <c r="AF22181" s="74"/>
      <c r="BX22181" s="73"/>
      <c r="BY22181" s="74"/>
      <c r="BZ22181" s="74"/>
      <c r="CA22181" s="74"/>
      <c r="CF22181" s="79"/>
      <c r="CL22181" s="79"/>
    </row>
    <row r="22182" spans="30:90">
      <c r="AD22182" s="73"/>
      <c r="AE22182" s="74"/>
      <c r="AF22182" s="74"/>
      <c r="BX22182" s="73"/>
      <c r="BY22182" s="74"/>
      <c r="BZ22182" s="74"/>
      <c r="CA22182" s="74"/>
      <c r="CF22182" s="79"/>
      <c r="CL22182" s="79"/>
    </row>
    <row r="22183" spans="30:90">
      <c r="AD22183" s="73"/>
      <c r="AE22183" s="74"/>
      <c r="AF22183" s="74"/>
      <c r="BX22183" s="73"/>
      <c r="BY22183" s="74"/>
      <c r="BZ22183" s="74"/>
      <c r="CA22183" s="74"/>
      <c r="CF22183" s="79"/>
      <c r="CL22183" s="79"/>
    </row>
    <row r="22184" spans="30:90">
      <c r="AD22184" s="73"/>
      <c r="AE22184" s="74"/>
      <c r="AF22184" s="74"/>
      <c r="BX22184" s="73"/>
      <c r="BY22184" s="74"/>
      <c r="BZ22184" s="74"/>
      <c r="CA22184" s="74"/>
      <c r="CF22184" s="79"/>
      <c r="CL22184" s="79"/>
    </row>
    <row r="22185" spans="30:90">
      <c r="AD22185" s="73"/>
      <c r="AE22185" s="74"/>
      <c r="AF22185" s="74"/>
      <c r="BX22185" s="73"/>
      <c r="BY22185" s="74"/>
      <c r="BZ22185" s="74"/>
      <c r="CA22185" s="74"/>
      <c r="CF22185" s="79"/>
      <c r="CL22185" s="79"/>
    </row>
    <row r="22186" spans="30:90">
      <c r="AD22186" s="73"/>
      <c r="AE22186" s="74"/>
      <c r="AF22186" s="74"/>
      <c r="BX22186" s="73"/>
      <c r="BY22186" s="74"/>
      <c r="BZ22186" s="74"/>
      <c r="CA22186" s="74"/>
      <c r="CF22186" s="79"/>
      <c r="CL22186" s="79"/>
    </row>
    <row r="22187" spans="30:90">
      <c r="AD22187" s="73"/>
      <c r="AE22187" s="74"/>
      <c r="AF22187" s="74"/>
      <c r="BX22187" s="73"/>
      <c r="BY22187" s="74"/>
      <c r="BZ22187" s="74"/>
      <c r="CA22187" s="74"/>
      <c r="CF22187" s="79"/>
      <c r="CL22187" s="79"/>
    </row>
    <row r="22188" spans="30:90">
      <c r="AD22188" s="73"/>
      <c r="AE22188" s="74"/>
      <c r="AF22188" s="74"/>
      <c r="BX22188" s="73"/>
      <c r="BY22188" s="74"/>
      <c r="BZ22188" s="74"/>
      <c r="CA22188" s="74"/>
      <c r="CF22188" s="79"/>
      <c r="CL22188" s="79"/>
    </row>
    <row r="22189" spans="30:90">
      <c r="AD22189" s="73"/>
      <c r="AE22189" s="74"/>
      <c r="AF22189" s="74"/>
      <c r="BX22189" s="73"/>
      <c r="BY22189" s="74"/>
      <c r="BZ22189" s="74"/>
      <c r="CA22189" s="74"/>
      <c r="CF22189" s="79"/>
      <c r="CL22189" s="79"/>
    </row>
    <row r="22190" spans="30:90">
      <c r="AD22190" s="73"/>
      <c r="AE22190" s="74"/>
      <c r="AF22190" s="74"/>
      <c r="BX22190" s="73"/>
      <c r="BY22190" s="74"/>
      <c r="BZ22190" s="74"/>
      <c r="CA22190" s="74"/>
      <c r="CF22190" s="79"/>
      <c r="CL22190" s="79"/>
    </row>
    <row r="22191" spans="30:90">
      <c r="AD22191" s="73"/>
      <c r="AE22191" s="74"/>
      <c r="AF22191" s="74"/>
      <c r="BX22191" s="73"/>
      <c r="BY22191" s="74"/>
      <c r="BZ22191" s="74"/>
      <c r="CA22191" s="74"/>
      <c r="CF22191" s="79"/>
      <c r="CL22191" s="79"/>
    </row>
    <row r="22192" spans="30:90">
      <c r="AD22192" s="73"/>
      <c r="AE22192" s="74"/>
      <c r="AF22192" s="74"/>
      <c r="BX22192" s="73"/>
      <c r="BY22192" s="74"/>
      <c r="BZ22192" s="74"/>
      <c r="CA22192" s="74"/>
      <c r="CF22192" s="79"/>
      <c r="CL22192" s="79"/>
    </row>
    <row r="22193" spans="30:90">
      <c r="AD22193" s="73"/>
      <c r="AE22193" s="74"/>
      <c r="AF22193" s="74"/>
      <c r="BX22193" s="73"/>
      <c r="BY22193" s="74"/>
      <c r="BZ22193" s="74"/>
      <c r="CA22193" s="74"/>
      <c r="CF22193" s="79"/>
      <c r="CL22193" s="79"/>
    </row>
    <row r="22194" spans="30:90">
      <c r="AD22194" s="73"/>
      <c r="AE22194" s="74"/>
      <c r="AF22194" s="74"/>
      <c r="BX22194" s="73"/>
      <c r="BY22194" s="74"/>
      <c r="BZ22194" s="74"/>
      <c r="CA22194" s="74"/>
      <c r="CF22194" s="79"/>
      <c r="CL22194" s="79"/>
    </row>
    <row r="22195" spans="30:90">
      <c r="AD22195" s="73"/>
      <c r="AE22195" s="74"/>
      <c r="AF22195" s="74"/>
      <c r="BX22195" s="73"/>
      <c r="BY22195" s="74"/>
      <c r="BZ22195" s="74"/>
      <c r="CA22195" s="74"/>
      <c r="CF22195" s="79"/>
      <c r="CL22195" s="79"/>
    </row>
    <row r="22196" spans="30:90">
      <c r="AD22196" s="73"/>
      <c r="AE22196" s="74"/>
      <c r="AF22196" s="74"/>
      <c r="BX22196" s="73"/>
      <c r="BY22196" s="74"/>
      <c r="BZ22196" s="74"/>
      <c r="CA22196" s="74"/>
      <c r="CF22196" s="79"/>
      <c r="CL22196" s="79"/>
    </row>
    <row r="22197" spans="30:90">
      <c r="AD22197" s="73"/>
      <c r="AE22197" s="74"/>
      <c r="AF22197" s="74"/>
      <c r="BX22197" s="73"/>
      <c r="BY22197" s="74"/>
      <c r="BZ22197" s="74"/>
      <c r="CA22197" s="74"/>
      <c r="CF22197" s="79"/>
      <c r="CL22197" s="79"/>
    </row>
    <row r="22198" spans="30:90">
      <c r="AD22198" s="73"/>
      <c r="AE22198" s="74"/>
      <c r="AF22198" s="74"/>
      <c r="BX22198" s="73"/>
      <c r="BY22198" s="74"/>
      <c r="BZ22198" s="74"/>
      <c r="CA22198" s="74"/>
      <c r="CF22198" s="79"/>
      <c r="CL22198" s="79"/>
    </row>
    <row r="22199" spans="30:90">
      <c r="AD22199" s="73"/>
      <c r="AE22199" s="74"/>
      <c r="AF22199" s="74"/>
      <c r="BX22199" s="73"/>
      <c r="BY22199" s="74"/>
      <c r="BZ22199" s="74"/>
      <c r="CA22199" s="74"/>
      <c r="CF22199" s="79"/>
      <c r="CL22199" s="79"/>
    </row>
    <row r="22200" spans="30:90">
      <c r="AD22200" s="73"/>
      <c r="AE22200" s="74"/>
      <c r="AF22200" s="74"/>
      <c r="BX22200" s="73"/>
      <c r="BY22200" s="74"/>
      <c r="BZ22200" s="74"/>
      <c r="CA22200" s="74"/>
      <c r="CF22200" s="79"/>
      <c r="CL22200" s="79"/>
    </row>
    <row r="22201" spans="30:90">
      <c r="AD22201" s="73"/>
      <c r="AE22201" s="74"/>
      <c r="AF22201" s="74"/>
      <c r="BX22201" s="73"/>
      <c r="BY22201" s="74"/>
      <c r="BZ22201" s="74"/>
      <c r="CA22201" s="74"/>
      <c r="CF22201" s="79"/>
      <c r="CL22201" s="79"/>
    </row>
    <row r="22202" spans="30:90">
      <c r="AD22202" s="73"/>
      <c r="AE22202" s="74"/>
      <c r="AF22202" s="74"/>
      <c r="BX22202" s="73"/>
      <c r="BY22202" s="74"/>
      <c r="BZ22202" s="74"/>
      <c r="CA22202" s="74"/>
      <c r="CF22202" s="79"/>
      <c r="CL22202" s="79"/>
    </row>
    <row r="22203" spans="30:90">
      <c r="AD22203" s="73"/>
      <c r="AE22203" s="74"/>
      <c r="AF22203" s="74"/>
      <c r="BX22203" s="73"/>
      <c r="BY22203" s="74"/>
      <c r="BZ22203" s="74"/>
      <c r="CA22203" s="74"/>
      <c r="CF22203" s="79"/>
      <c r="CL22203" s="79"/>
    </row>
    <row r="22204" spans="30:90">
      <c r="AD22204" s="73"/>
      <c r="AE22204" s="74"/>
      <c r="AF22204" s="74"/>
      <c r="BX22204" s="73"/>
      <c r="BY22204" s="74"/>
      <c r="BZ22204" s="74"/>
      <c r="CA22204" s="74"/>
      <c r="CF22204" s="79"/>
      <c r="CL22204" s="79"/>
    </row>
    <row r="22205" spans="30:90">
      <c r="AD22205" s="73"/>
      <c r="AE22205" s="74"/>
      <c r="AF22205" s="74"/>
      <c r="BX22205" s="73"/>
      <c r="BY22205" s="74"/>
      <c r="BZ22205" s="74"/>
      <c r="CA22205" s="74"/>
      <c r="CF22205" s="79"/>
      <c r="CL22205" s="79"/>
    </row>
    <row r="22206" spans="30:90">
      <c r="AD22206" s="73"/>
      <c r="AE22206" s="74"/>
      <c r="AF22206" s="74"/>
      <c r="BX22206" s="73"/>
      <c r="BY22206" s="74"/>
      <c r="BZ22206" s="74"/>
      <c r="CA22206" s="74"/>
      <c r="CF22206" s="79"/>
      <c r="CL22206" s="79"/>
    </row>
    <row r="22207" spans="30:90">
      <c r="AD22207" s="73"/>
      <c r="AE22207" s="74"/>
      <c r="AF22207" s="74"/>
      <c r="BX22207" s="73"/>
      <c r="BY22207" s="74"/>
      <c r="BZ22207" s="74"/>
      <c r="CA22207" s="74"/>
      <c r="CF22207" s="79"/>
      <c r="CL22207" s="79"/>
    </row>
    <row r="22208" spans="30:90">
      <c r="AD22208" s="73"/>
      <c r="AE22208" s="74"/>
      <c r="AF22208" s="74"/>
      <c r="BX22208" s="73"/>
      <c r="BY22208" s="74"/>
      <c r="BZ22208" s="74"/>
      <c r="CA22208" s="74"/>
      <c r="CF22208" s="79"/>
      <c r="CL22208" s="79"/>
    </row>
    <row r="22209" spans="30:90">
      <c r="AD22209" s="73"/>
      <c r="AE22209" s="74"/>
      <c r="AF22209" s="74"/>
      <c r="BX22209" s="73"/>
      <c r="BY22209" s="74"/>
      <c r="BZ22209" s="74"/>
      <c r="CA22209" s="74"/>
      <c r="CF22209" s="79"/>
      <c r="CL22209" s="79"/>
    </row>
    <row r="22210" spans="30:90">
      <c r="AD22210" s="73"/>
      <c r="AE22210" s="74"/>
      <c r="AF22210" s="74"/>
      <c r="BX22210" s="73"/>
      <c r="BY22210" s="74"/>
      <c r="BZ22210" s="74"/>
      <c r="CA22210" s="74"/>
      <c r="CF22210" s="79"/>
      <c r="CL22210" s="79"/>
    </row>
    <row r="22211" spans="30:90">
      <c r="AD22211" s="73"/>
      <c r="AE22211" s="74"/>
      <c r="AF22211" s="74"/>
      <c r="BX22211" s="73"/>
      <c r="BY22211" s="74"/>
      <c r="BZ22211" s="74"/>
      <c r="CA22211" s="74"/>
      <c r="CF22211" s="79"/>
      <c r="CL22211" s="79"/>
    </row>
    <row r="22212" spans="30:90">
      <c r="AD22212" s="73"/>
      <c r="AE22212" s="74"/>
      <c r="AF22212" s="74"/>
      <c r="BX22212" s="73"/>
      <c r="BY22212" s="74"/>
      <c r="BZ22212" s="74"/>
      <c r="CA22212" s="74"/>
      <c r="CF22212" s="79"/>
      <c r="CL22212" s="79"/>
    </row>
    <row r="22213" spans="30:90">
      <c r="AD22213" s="73"/>
      <c r="AE22213" s="74"/>
      <c r="AF22213" s="74"/>
      <c r="BX22213" s="73"/>
      <c r="BY22213" s="74"/>
      <c r="BZ22213" s="74"/>
      <c r="CA22213" s="74"/>
      <c r="CF22213" s="79"/>
      <c r="CL22213" s="79"/>
    </row>
    <row r="22214" spans="30:90">
      <c r="AD22214" s="73"/>
      <c r="AE22214" s="74"/>
      <c r="AF22214" s="74"/>
      <c r="BX22214" s="73"/>
      <c r="BY22214" s="74"/>
      <c r="BZ22214" s="74"/>
      <c r="CA22214" s="74"/>
      <c r="CF22214" s="79"/>
      <c r="CL22214" s="79"/>
    </row>
    <row r="22215" spans="30:90">
      <c r="AD22215" s="73"/>
      <c r="AE22215" s="74"/>
      <c r="AF22215" s="74"/>
      <c r="BX22215" s="73"/>
      <c r="BY22215" s="74"/>
      <c r="BZ22215" s="74"/>
      <c r="CA22215" s="74"/>
      <c r="CF22215" s="79"/>
      <c r="CL22215" s="79"/>
    </row>
    <row r="22216" spans="30:90">
      <c r="AD22216" s="73"/>
      <c r="AE22216" s="74"/>
      <c r="AF22216" s="74"/>
      <c r="BX22216" s="73"/>
      <c r="BY22216" s="74"/>
      <c r="BZ22216" s="74"/>
      <c r="CA22216" s="74"/>
      <c r="CF22216" s="79"/>
      <c r="CL22216" s="79"/>
    </row>
    <row r="22217" spans="30:90">
      <c r="AD22217" s="73"/>
      <c r="AE22217" s="74"/>
      <c r="AF22217" s="74"/>
      <c r="BX22217" s="73"/>
      <c r="BY22217" s="74"/>
      <c r="BZ22217" s="74"/>
      <c r="CA22217" s="74"/>
      <c r="CF22217" s="79"/>
      <c r="CL22217" s="79"/>
    </row>
    <row r="22218" spans="30:90">
      <c r="AD22218" s="73"/>
      <c r="AE22218" s="74"/>
      <c r="AF22218" s="74"/>
      <c r="BX22218" s="73"/>
      <c r="BY22218" s="74"/>
      <c r="BZ22218" s="74"/>
      <c r="CA22218" s="74"/>
      <c r="CF22218" s="79"/>
      <c r="CL22218" s="79"/>
    </row>
    <row r="22219" spans="30:90">
      <c r="AD22219" s="73"/>
      <c r="AE22219" s="74"/>
      <c r="AF22219" s="74"/>
      <c r="BX22219" s="73"/>
      <c r="BY22219" s="74"/>
      <c r="BZ22219" s="74"/>
      <c r="CA22219" s="74"/>
      <c r="CF22219" s="79"/>
      <c r="CL22219" s="79"/>
    </row>
    <row r="22220" spans="30:90">
      <c r="AD22220" s="73"/>
      <c r="AE22220" s="74"/>
      <c r="AF22220" s="74"/>
      <c r="BX22220" s="73"/>
      <c r="BY22220" s="74"/>
      <c r="BZ22220" s="74"/>
      <c r="CA22220" s="74"/>
      <c r="CF22220" s="79"/>
      <c r="CL22220" s="79"/>
    </row>
    <row r="22221" spans="30:90">
      <c r="AD22221" s="73"/>
      <c r="AE22221" s="74"/>
      <c r="AF22221" s="74"/>
      <c r="BX22221" s="73"/>
      <c r="BY22221" s="74"/>
      <c r="BZ22221" s="74"/>
      <c r="CA22221" s="74"/>
      <c r="CF22221" s="79"/>
      <c r="CL22221" s="79"/>
    </row>
    <row r="22222" spans="30:90">
      <c r="AD22222" s="73"/>
      <c r="AE22222" s="74"/>
      <c r="AF22222" s="74"/>
      <c r="BX22222" s="73"/>
      <c r="BY22222" s="74"/>
      <c r="BZ22222" s="74"/>
      <c r="CA22222" s="74"/>
      <c r="CF22222" s="79"/>
      <c r="CL22222" s="79"/>
    </row>
    <row r="22223" spans="30:90">
      <c r="AD22223" s="73"/>
      <c r="AE22223" s="74"/>
      <c r="AF22223" s="74"/>
      <c r="BX22223" s="73"/>
      <c r="BY22223" s="74"/>
      <c r="BZ22223" s="74"/>
      <c r="CA22223" s="74"/>
      <c r="CF22223" s="79"/>
      <c r="CL22223" s="79"/>
    </row>
    <row r="22224" spans="30:90">
      <c r="AD22224" s="73"/>
      <c r="AE22224" s="74"/>
      <c r="AF22224" s="74"/>
      <c r="BX22224" s="73"/>
      <c r="BY22224" s="74"/>
      <c r="BZ22224" s="74"/>
      <c r="CA22224" s="74"/>
      <c r="CF22224" s="79"/>
      <c r="CL22224" s="79"/>
    </row>
    <row r="22225" spans="30:90">
      <c r="AD22225" s="73"/>
      <c r="AE22225" s="74"/>
      <c r="AF22225" s="74"/>
      <c r="BX22225" s="73"/>
      <c r="BY22225" s="74"/>
      <c r="BZ22225" s="74"/>
      <c r="CA22225" s="74"/>
      <c r="CF22225" s="79"/>
      <c r="CL22225" s="79"/>
    </row>
    <row r="22226" spans="30:90">
      <c r="AD22226" s="73"/>
      <c r="AE22226" s="74"/>
      <c r="AF22226" s="74"/>
      <c r="BX22226" s="73"/>
      <c r="BY22226" s="74"/>
      <c r="BZ22226" s="74"/>
      <c r="CA22226" s="74"/>
      <c r="CF22226" s="79"/>
      <c r="CL22226" s="79"/>
    </row>
    <row r="22227" spans="30:90">
      <c r="AD22227" s="73"/>
      <c r="AE22227" s="74"/>
      <c r="AF22227" s="74"/>
      <c r="BX22227" s="73"/>
      <c r="BY22227" s="74"/>
      <c r="BZ22227" s="74"/>
      <c r="CA22227" s="74"/>
      <c r="CF22227" s="79"/>
      <c r="CL22227" s="79"/>
    </row>
    <row r="22228" spans="30:90">
      <c r="AD22228" s="73"/>
      <c r="AE22228" s="74"/>
      <c r="AF22228" s="74"/>
      <c r="BX22228" s="73"/>
      <c r="BY22228" s="74"/>
      <c r="BZ22228" s="74"/>
      <c r="CA22228" s="74"/>
      <c r="CF22228" s="79"/>
      <c r="CL22228" s="79"/>
    </row>
    <row r="22229" spans="30:90">
      <c r="AD22229" s="73"/>
      <c r="AE22229" s="74"/>
      <c r="AF22229" s="74"/>
      <c r="BX22229" s="73"/>
      <c r="BY22229" s="74"/>
      <c r="BZ22229" s="74"/>
      <c r="CA22229" s="74"/>
      <c r="CF22229" s="79"/>
      <c r="CL22229" s="79"/>
    </row>
    <row r="22230" spans="30:90">
      <c r="AD22230" s="73"/>
      <c r="AE22230" s="74"/>
      <c r="AF22230" s="74"/>
      <c r="BX22230" s="73"/>
      <c r="BY22230" s="74"/>
      <c r="BZ22230" s="74"/>
      <c r="CA22230" s="74"/>
      <c r="CF22230" s="79"/>
      <c r="CL22230" s="79"/>
    </row>
    <row r="22231" spans="30:90">
      <c r="AD22231" s="73"/>
      <c r="AE22231" s="74"/>
      <c r="AF22231" s="74"/>
      <c r="BX22231" s="73"/>
      <c r="BY22231" s="74"/>
      <c r="BZ22231" s="74"/>
      <c r="CA22231" s="74"/>
      <c r="CF22231" s="79"/>
      <c r="CL22231" s="79"/>
    </row>
    <row r="22232" spans="30:90">
      <c r="AD22232" s="73"/>
      <c r="AE22232" s="74"/>
      <c r="AF22232" s="74"/>
      <c r="BX22232" s="73"/>
      <c r="BY22232" s="74"/>
      <c r="BZ22232" s="74"/>
      <c r="CA22232" s="74"/>
      <c r="CF22232" s="79"/>
      <c r="CL22232" s="79"/>
    </row>
    <row r="22233" spans="30:90">
      <c r="AD22233" s="73"/>
      <c r="AE22233" s="74"/>
      <c r="AF22233" s="74"/>
      <c r="BX22233" s="73"/>
      <c r="BY22233" s="74"/>
      <c r="BZ22233" s="74"/>
      <c r="CA22233" s="74"/>
      <c r="CF22233" s="79"/>
      <c r="CL22233" s="79"/>
    </row>
    <row r="22234" spans="30:90">
      <c r="AD22234" s="73"/>
      <c r="AE22234" s="74"/>
      <c r="AF22234" s="74"/>
      <c r="BX22234" s="73"/>
      <c r="BY22234" s="74"/>
      <c r="BZ22234" s="74"/>
      <c r="CA22234" s="74"/>
      <c r="CF22234" s="79"/>
      <c r="CL22234" s="79"/>
    </row>
    <row r="22235" spans="30:90">
      <c r="AD22235" s="73"/>
      <c r="AE22235" s="74"/>
      <c r="AF22235" s="74"/>
      <c r="BX22235" s="73"/>
      <c r="BY22235" s="74"/>
      <c r="BZ22235" s="74"/>
      <c r="CA22235" s="74"/>
      <c r="CF22235" s="79"/>
      <c r="CL22235" s="79"/>
    </row>
    <row r="22236" spans="30:90">
      <c r="AD22236" s="73"/>
      <c r="AE22236" s="74"/>
      <c r="AF22236" s="74"/>
      <c r="BX22236" s="73"/>
      <c r="BY22236" s="74"/>
      <c r="BZ22236" s="74"/>
      <c r="CA22236" s="74"/>
      <c r="CF22236" s="79"/>
      <c r="CL22236" s="79"/>
    </row>
    <row r="22237" spans="30:90">
      <c r="AD22237" s="73"/>
      <c r="AE22237" s="74"/>
      <c r="AF22237" s="74"/>
      <c r="BX22237" s="73"/>
      <c r="BY22237" s="74"/>
      <c r="BZ22237" s="74"/>
      <c r="CA22237" s="74"/>
      <c r="CF22237" s="79"/>
      <c r="CL22237" s="79"/>
    </row>
    <row r="22238" spans="30:90">
      <c r="AD22238" s="73"/>
      <c r="AE22238" s="74"/>
      <c r="AF22238" s="74"/>
      <c r="BX22238" s="73"/>
      <c r="BY22238" s="74"/>
      <c r="BZ22238" s="74"/>
      <c r="CA22238" s="74"/>
      <c r="CF22238" s="79"/>
      <c r="CL22238" s="79"/>
    </row>
    <row r="22239" spans="30:90">
      <c r="AD22239" s="73"/>
      <c r="AE22239" s="74"/>
      <c r="AF22239" s="74"/>
      <c r="BX22239" s="73"/>
      <c r="BY22239" s="74"/>
      <c r="BZ22239" s="74"/>
      <c r="CA22239" s="74"/>
      <c r="CF22239" s="79"/>
      <c r="CL22239" s="79"/>
    </row>
    <row r="22240" spans="30:90">
      <c r="AD22240" s="73"/>
      <c r="AE22240" s="74"/>
      <c r="AF22240" s="74"/>
      <c r="BX22240" s="73"/>
      <c r="BY22240" s="74"/>
      <c r="BZ22240" s="74"/>
      <c r="CA22240" s="74"/>
      <c r="CF22240" s="79"/>
      <c r="CL22240" s="79"/>
    </row>
    <row r="22241" spans="30:90">
      <c r="AD22241" s="73"/>
      <c r="AE22241" s="74"/>
      <c r="AF22241" s="74"/>
      <c r="BX22241" s="73"/>
      <c r="BY22241" s="74"/>
      <c r="BZ22241" s="74"/>
      <c r="CA22241" s="74"/>
      <c r="CF22241" s="79"/>
      <c r="CL22241" s="79"/>
    </row>
    <row r="22242" spans="30:90">
      <c r="AD22242" s="73"/>
      <c r="AE22242" s="74"/>
      <c r="AF22242" s="74"/>
      <c r="BX22242" s="73"/>
      <c r="BY22242" s="74"/>
      <c r="BZ22242" s="74"/>
      <c r="CA22242" s="74"/>
      <c r="CF22242" s="79"/>
      <c r="CL22242" s="79"/>
    </row>
    <row r="22243" spans="30:90">
      <c r="AD22243" s="73"/>
      <c r="AE22243" s="74"/>
      <c r="AF22243" s="74"/>
      <c r="BX22243" s="73"/>
      <c r="BY22243" s="74"/>
      <c r="BZ22243" s="74"/>
      <c r="CA22243" s="74"/>
      <c r="CF22243" s="79"/>
      <c r="CL22243" s="79"/>
    </row>
    <row r="22244" spans="30:90">
      <c r="AD22244" s="73"/>
      <c r="AE22244" s="74"/>
      <c r="AF22244" s="74"/>
      <c r="BX22244" s="73"/>
      <c r="BY22244" s="74"/>
      <c r="BZ22244" s="74"/>
      <c r="CA22244" s="74"/>
      <c r="CF22244" s="79"/>
      <c r="CL22244" s="79"/>
    </row>
    <row r="22245" spans="30:90">
      <c r="AD22245" s="73"/>
      <c r="AE22245" s="74"/>
      <c r="AF22245" s="74"/>
      <c r="BX22245" s="73"/>
      <c r="BY22245" s="74"/>
      <c r="BZ22245" s="74"/>
      <c r="CA22245" s="74"/>
      <c r="CF22245" s="79"/>
      <c r="CL22245" s="79"/>
    </row>
    <row r="22246" spans="30:90">
      <c r="AD22246" s="73"/>
      <c r="AE22246" s="74"/>
      <c r="AF22246" s="74"/>
      <c r="BX22246" s="73"/>
      <c r="BY22246" s="74"/>
      <c r="BZ22246" s="74"/>
      <c r="CA22246" s="74"/>
      <c r="CF22246" s="79"/>
      <c r="CL22246" s="79"/>
    </row>
    <row r="22247" spans="30:90">
      <c r="AD22247" s="73"/>
      <c r="AE22247" s="74"/>
      <c r="AF22247" s="74"/>
      <c r="BX22247" s="73"/>
      <c r="BY22247" s="74"/>
      <c r="BZ22247" s="74"/>
      <c r="CA22247" s="74"/>
      <c r="CF22247" s="79"/>
      <c r="CL22247" s="79"/>
    </row>
    <row r="22248" spans="30:90">
      <c r="AD22248" s="73"/>
      <c r="AE22248" s="74"/>
      <c r="AF22248" s="74"/>
      <c r="BX22248" s="73"/>
      <c r="BY22248" s="74"/>
      <c r="BZ22248" s="74"/>
      <c r="CA22248" s="74"/>
      <c r="CF22248" s="79"/>
      <c r="CL22248" s="79"/>
    </row>
    <row r="22249" spans="30:90">
      <c r="AD22249" s="73"/>
      <c r="AE22249" s="74"/>
      <c r="AF22249" s="74"/>
      <c r="BX22249" s="73"/>
      <c r="BY22249" s="74"/>
      <c r="BZ22249" s="74"/>
      <c r="CA22249" s="74"/>
      <c r="CF22249" s="79"/>
      <c r="CL22249" s="79"/>
    </row>
    <row r="22250" spans="30:90">
      <c r="AD22250" s="73"/>
      <c r="AE22250" s="74"/>
      <c r="AF22250" s="74"/>
      <c r="BX22250" s="73"/>
      <c r="BY22250" s="74"/>
      <c r="BZ22250" s="74"/>
      <c r="CA22250" s="74"/>
      <c r="CF22250" s="79"/>
      <c r="CL22250" s="79"/>
    </row>
    <row r="22251" spans="30:90">
      <c r="AD22251" s="73"/>
      <c r="AE22251" s="74"/>
      <c r="AF22251" s="74"/>
      <c r="BX22251" s="73"/>
      <c r="BY22251" s="74"/>
      <c r="BZ22251" s="74"/>
      <c r="CA22251" s="74"/>
      <c r="CF22251" s="79"/>
      <c r="CL22251" s="79"/>
    </row>
    <row r="22252" spans="30:90">
      <c r="AD22252" s="73"/>
      <c r="AE22252" s="74"/>
      <c r="AF22252" s="74"/>
      <c r="BX22252" s="73"/>
      <c r="BY22252" s="74"/>
      <c r="BZ22252" s="74"/>
      <c r="CA22252" s="74"/>
      <c r="CF22252" s="79"/>
      <c r="CL22252" s="79"/>
    </row>
    <row r="22253" spans="30:90">
      <c r="AD22253" s="73"/>
      <c r="AE22253" s="74"/>
      <c r="AF22253" s="74"/>
      <c r="BX22253" s="73"/>
      <c r="BY22253" s="74"/>
      <c r="BZ22253" s="74"/>
      <c r="CA22253" s="74"/>
      <c r="CF22253" s="79"/>
      <c r="CL22253" s="79"/>
    </row>
    <row r="22254" spans="30:90">
      <c r="AD22254" s="73"/>
      <c r="AE22254" s="74"/>
      <c r="AF22254" s="74"/>
      <c r="BX22254" s="73"/>
      <c r="BY22254" s="74"/>
      <c r="BZ22254" s="74"/>
      <c r="CA22254" s="74"/>
      <c r="CF22254" s="79"/>
      <c r="CL22254" s="79"/>
    </row>
    <row r="22255" spans="30:90">
      <c r="AD22255" s="73"/>
      <c r="AE22255" s="74"/>
      <c r="AF22255" s="74"/>
      <c r="BX22255" s="73"/>
      <c r="BY22255" s="74"/>
      <c r="BZ22255" s="74"/>
      <c r="CA22255" s="74"/>
      <c r="CF22255" s="79"/>
      <c r="CL22255" s="79"/>
    </row>
    <row r="22256" spans="30:90">
      <c r="AD22256" s="73"/>
      <c r="AE22256" s="74"/>
      <c r="AF22256" s="74"/>
      <c r="BX22256" s="73"/>
      <c r="BY22256" s="74"/>
      <c r="BZ22256" s="74"/>
      <c r="CA22256" s="74"/>
      <c r="CF22256" s="79"/>
      <c r="CL22256" s="79"/>
    </row>
    <row r="22257" spans="30:90">
      <c r="AD22257" s="73"/>
      <c r="AE22257" s="74"/>
      <c r="AF22257" s="74"/>
      <c r="BX22257" s="73"/>
      <c r="BY22257" s="74"/>
      <c r="BZ22257" s="74"/>
      <c r="CA22257" s="74"/>
      <c r="CF22257" s="79"/>
      <c r="CL22257" s="79"/>
    </row>
    <row r="22258" spans="30:90">
      <c r="AD22258" s="73"/>
      <c r="AE22258" s="74"/>
      <c r="AF22258" s="74"/>
      <c r="BX22258" s="73"/>
      <c r="BY22258" s="74"/>
      <c r="BZ22258" s="74"/>
      <c r="CA22258" s="74"/>
      <c r="CF22258" s="79"/>
      <c r="CL22258" s="79"/>
    </row>
    <row r="22259" spans="30:90">
      <c r="AD22259" s="73"/>
      <c r="AE22259" s="74"/>
      <c r="AF22259" s="74"/>
      <c r="BX22259" s="73"/>
      <c r="BY22259" s="74"/>
      <c r="BZ22259" s="74"/>
      <c r="CA22259" s="74"/>
      <c r="CF22259" s="79"/>
      <c r="CL22259" s="79"/>
    </row>
    <row r="22260" spans="30:90">
      <c r="AD22260" s="73"/>
      <c r="AE22260" s="74"/>
      <c r="AF22260" s="74"/>
      <c r="BX22260" s="73"/>
      <c r="BY22260" s="74"/>
      <c r="BZ22260" s="74"/>
      <c r="CA22260" s="74"/>
      <c r="CF22260" s="79"/>
      <c r="CL22260" s="79"/>
    </row>
    <row r="22261" spans="30:90">
      <c r="AD22261" s="73"/>
      <c r="AE22261" s="74"/>
      <c r="AF22261" s="74"/>
      <c r="BX22261" s="73"/>
      <c r="BY22261" s="74"/>
      <c r="BZ22261" s="74"/>
      <c r="CA22261" s="74"/>
      <c r="CF22261" s="79"/>
      <c r="CL22261" s="79"/>
    </row>
    <row r="22262" spans="30:90">
      <c r="AD22262" s="73"/>
      <c r="AE22262" s="74"/>
      <c r="AF22262" s="74"/>
      <c r="BX22262" s="73"/>
      <c r="BY22262" s="74"/>
      <c r="BZ22262" s="74"/>
      <c r="CA22262" s="74"/>
      <c r="CF22262" s="79"/>
      <c r="CL22262" s="79"/>
    </row>
    <row r="22263" spans="30:90">
      <c r="AD22263" s="73"/>
      <c r="AE22263" s="74"/>
      <c r="AF22263" s="74"/>
      <c r="BX22263" s="73"/>
      <c r="BY22263" s="74"/>
      <c r="BZ22263" s="74"/>
      <c r="CA22263" s="74"/>
      <c r="CF22263" s="79"/>
      <c r="CL22263" s="79"/>
    </row>
    <row r="22264" spans="30:90">
      <c r="AD22264" s="73"/>
      <c r="AE22264" s="74"/>
      <c r="AF22264" s="74"/>
      <c r="BX22264" s="73"/>
      <c r="BY22264" s="74"/>
      <c r="BZ22264" s="74"/>
      <c r="CA22264" s="74"/>
      <c r="CF22264" s="79"/>
      <c r="CL22264" s="79"/>
    </row>
    <row r="22265" spans="30:90">
      <c r="AD22265" s="73"/>
      <c r="AE22265" s="74"/>
      <c r="AF22265" s="74"/>
      <c r="BX22265" s="73"/>
      <c r="BY22265" s="74"/>
      <c r="BZ22265" s="74"/>
      <c r="CA22265" s="74"/>
      <c r="CF22265" s="79"/>
      <c r="CL22265" s="79"/>
    </row>
    <row r="22266" spans="30:90">
      <c r="AD22266" s="73"/>
      <c r="AE22266" s="74"/>
      <c r="AF22266" s="74"/>
      <c r="BX22266" s="73"/>
      <c r="BY22266" s="74"/>
      <c r="BZ22266" s="74"/>
      <c r="CA22266" s="74"/>
      <c r="CF22266" s="79"/>
      <c r="CL22266" s="79"/>
    </row>
    <row r="22267" spans="30:90">
      <c r="AD22267" s="73"/>
      <c r="AE22267" s="74"/>
      <c r="AF22267" s="74"/>
      <c r="BX22267" s="73"/>
      <c r="BY22267" s="74"/>
      <c r="BZ22267" s="74"/>
      <c r="CA22267" s="74"/>
      <c r="CF22267" s="79"/>
      <c r="CL22267" s="79"/>
    </row>
    <row r="22268" spans="30:90">
      <c r="AD22268" s="73"/>
      <c r="AE22268" s="74"/>
      <c r="AF22268" s="74"/>
      <c r="BX22268" s="73"/>
      <c r="BY22268" s="74"/>
      <c r="BZ22268" s="74"/>
      <c r="CA22268" s="74"/>
      <c r="CF22268" s="79"/>
      <c r="CL22268" s="79"/>
    </row>
    <row r="22269" spans="30:90">
      <c r="AD22269" s="73"/>
      <c r="AE22269" s="74"/>
      <c r="AF22269" s="74"/>
      <c r="BX22269" s="73"/>
      <c r="BY22269" s="74"/>
      <c r="BZ22269" s="74"/>
      <c r="CA22269" s="74"/>
      <c r="CF22269" s="79"/>
      <c r="CL22269" s="79"/>
    </row>
    <row r="22270" spans="30:90">
      <c r="AD22270" s="73"/>
      <c r="AE22270" s="74"/>
      <c r="AF22270" s="74"/>
      <c r="BX22270" s="73"/>
      <c r="BY22270" s="74"/>
      <c r="BZ22270" s="74"/>
      <c r="CA22270" s="74"/>
      <c r="CF22270" s="79"/>
      <c r="CL22270" s="79"/>
    </row>
    <row r="22271" spans="30:90">
      <c r="AD22271" s="73"/>
      <c r="AE22271" s="74"/>
      <c r="AF22271" s="74"/>
      <c r="BX22271" s="73"/>
      <c r="BY22271" s="74"/>
      <c r="BZ22271" s="74"/>
      <c r="CA22271" s="74"/>
      <c r="CF22271" s="79"/>
      <c r="CL22271" s="79"/>
    </row>
    <row r="22272" spans="30:90">
      <c r="AD22272" s="73"/>
      <c r="AE22272" s="74"/>
      <c r="AF22272" s="74"/>
      <c r="BX22272" s="73"/>
      <c r="BY22272" s="74"/>
      <c r="BZ22272" s="74"/>
      <c r="CA22272" s="74"/>
      <c r="CF22272" s="79"/>
      <c r="CL22272" s="79"/>
    </row>
    <row r="22273" spans="30:90">
      <c r="AD22273" s="73"/>
      <c r="AE22273" s="74"/>
      <c r="AF22273" s="74"/>
      <c r="BX22273" s="73"/>
      <c r="BY22273" s="74"/>
      <c r="BZ22273" s="74"/>
      <c r="CA22273" s="74"/>
      <c r="CF22273" s="79"/>
      <c r="CL22273" s="79"/>
    </row>
    <row r="22274" spans="30:90">
      <c r="AD22274" s="73"/>
      <c r="AE22274" s="74"/>
      <c r="AF22274" s="74"/>
      <c r="BX22274" s="73"/>
      <c r="BY22274" s="74"/>
      <c r="BZ22274" s="74"/>
      <c r="CA22274" s="74"/>
      <c r="CF22274" s="79"/>
      <c r="CL22274" s="79"/>
    </row>
    <row r="22275" spans="30:90">
      <c r="AD22275" s="73"/>
      <c r="AE22275" s="74"/>
      <c r="AF22275" s="74"/>
      <c r="BX22275" s="73"/>
      <c r="BY22275" s="74"/>
      <c r="BZ22275" s="74"/>
      <c r="CA22275" s="74"/>
      <c r="CF22275" s="79"/>
      <c r="CL22275" s="79"/>
    </row>
    <row r="22276" spans="30:90">
      <c r="AD22276" s="73"/>
      <c r="AE22276" s="74"/>
      <c r="AF22276" s="74"/>
      <c r="BX22276" s="73"/>
      <c r="BY22276" s="74"/>
      <c r="BZ22276" s="74"/>
      <c r="CA22276" s="74"/>
      <c r="CF22276" s="79"/>
      <c r="CL22276" s="79"/>
    </row>
    <row r="22277" spans="30:90">
      <c r="AD22277" s="73"/>
      <c r="AE22277" s="74"/>
      <c r="AF22277" s="74"/>
      <c r="BX22277" s="73"/>
      <c r="BY22277" s="74"/>
      <c r="BZ22277" s="74"/>
      <c r="CA22277" s="74"/>
      <c r="CF22277" s="79"/>
      <c r="CL22277" s="79"/>
    </row>
    <row r="22278" spans="30:90">
      <c r="AD22278" s="73"/>
      <c r="AE22278" s="74"/>
      <c r="AF22278" s="74"/>
      <c r="BX22278" s="73"/>
      <c r="BY22278" s="74"/>
      <c r="BZ22278" s="74"/>
      <c r="CA22278" s="74"/>
      <c r="CF22278" s="79"/>
      <c r="CL22278" s="79"/>
    </row>
    <row r="22279" spans="30:90">
      <c r="AD22279" s="73"/>
      <c r="AE22279" s="74"/>
      <c r="AF22279" s="74"/>
      <c r="BX22279" s="73"/>
      <c r="BY22279" s="74"/>
      <c r="BZ22279" s="74"/>
      <c r="CA22279" s="74"/>
      <c r="CF22279" s="79"/>
      <c r="CL22279" s="79"/>
    </row>
    <row r="22280" spans="30:90">
      <c r="AD22280" s="73"/>
      <c r="AE22280" s="74"/>
      <c r="AF22280" s="74"/>
      <c r="BX22280" s="73"/>
      <c r="BY22280" s="74"/>
      <c r="BZ22280" s="74"/>
      <c r="CA22280" s="74"/>
      <c r="CF22280" s="79"/>
      <c r="CL22280" s="79"/>
    </row>
    <row r="22281" spans="30:90">
      <c r="AD22281" s="73"/>
      <c r="AE22281" s="74"/>
      <c r="AF22281" s="74"/>
      <c r="BX22281" s="73"/>
      <c r="BY22281" s="74"/>
      <c r="BZ22281" s="74"/>
      <c r="CA22281" s="74"/>
      <c r="CF22281" s="79"/>
      <c r="CL22281" s="79"/>
    </row>
    <row r="22282" spans="30:90">
      <c r="AD22282" s="73"/>
      <c r="AE22282" s="74"/>
      <c r="AF22282" s="74"/>
      <c r="BX22282" s="73"/>
      <c r="BY22282" s="74"/>
      <c r="BZ22282" s="74"/>
      <c r="CA22282" s="74"/>
      <c r="CF22282" s="79"/>
      <c r="CL22282" s="79"/>
    </row>
    <row r="22283" spans="30:90">
      <c r="AD22283" s="73"/>
      <c r="AE22283" s="74"/>
      <c r="AF22283" s="74"/>
      <c r="BX22283" s="73"/>
      <c r="BY22283" s="74"/>
      <c r="BZ22283" s="74"/>
      <c r="CA22283" s="74"/>
      <c r="CF22283" s="79"/>
      <c r="CL22283" s="79"/>
    </row>
    <row r="22284" spans="30:90">
      <c r="AD22284" s="73"/>
      <c r="AE22284" s="74"/>
      <c r="AF22284" s="74"/>
      <c r="BX22284" s="73"/>
      <c r="BY22284" s="74"/>
      <c r="BZ22284" s="74"/>
      <c r="CA22284" s="74"/>
      <c r="CF22284" s="79"/>
      <c r="CL22284" s="79"/>
    </row>
    <row r="22285" spans="30:90">
      <c r="AD22285" s="73"/>
      <c r="AE22285" s="74"/>
      <c r="AF22285" s="74"/>
      <c r="BX22285" s="73"/>
      <c r="BY22285" s="74"/>
      <c r="BZ22285" s="74"/>
      <c r="CA22285" s="74"/>
      <c r="CF22285" s="79"/>
      <c r="CL22285" s="79"/>
    </row>
    <row r="22286" spans="30:90">
      <c r="AD22286" s="73"/>
      <c r="AE22286" s="74"/>
      <c r="AF22286" s="74"/>
      <c r="BX22286" s="73"/>
      <c r="BY22286" s="74"/>
      <c r="BZ22286" s="74"/>
      <c r="CA22286" s="74"/>
      <c r="CF22286" s="79"/>
      <c r="CL22286" s="79"/>
    </row>
    <row r="22287" spans="30:90">
      <c r="AD22287" s="73"/>
      <c r="AE22287" s="74"/>
      <c r="AF22287" s="74"/>
      <c r="BX22287" s="73"/>
      <c r="BY22287" s="74"/>
      <c r="BZ22287" s="74"/>
      <c r="CA22287" s="74"/>
      <c r="CF22287" s="79"/>
      <c r="CL22287" s="79"/>
    </row>
    <row r="22288" spans="30:90">
      <c r="AD22288" s="73"/>
      <c r="AE22288" s="74"/>
      <c r="AF22288" s="74"/>
      <c r="BX22288" s="73"/>
      <c r="BY22288" s="74"/>
      <c r="BZ22288" s="74"/>
      <c r="CA22288" s="74"/>
      <c r="CF22288" s="79"/>
      <c r="CL22288" s="79"/>
    </row>
    <row r="22289" spans="30:90">
      <c r="AD22289" s="73"/>
      <c r="AE22289" s="74"/>
      <c r="AF22289" s="74"/>
      <c r="BX22289" s="73"/>
      <c r="BY22289" s="74"/>
      <c r="BZ22289" s="74"/>
      <c r="CA22289" s="74"/>
      <c r="CF22289" s="79"/>
      <c r="CL22289" s="79"/>
    </row>
    <row r="22290" spans="30:90">
      <c r="AD22290" s="73"/>
      <c r="AE22290" s="74"/>
      <c r="AF22290" s="74"/>
      <c r="BX22290" s="73"/>
      <c r="BY22290" s="74"/>
      <c r="BZ22290" s="74"/>
      <c r="CA22290" s="74"/>
      <c r="CF22290" s="79"/>
      <c r="CL22290" s="79"/>
    </row>
    <row r="22291" spans="30:90">
      <c r="AD22291" s="73"/>
      <c r="AE22291" s="74"/>
      <c r="AF22291" s="74"/>
      <c r="BX22291" s="73"/>
      <c r="BY22291" s="74"/>
      <c r="BZ22291" s="74"/>
      <c r="CA22291" s="74"/>
      <c r="CF22291" s="79"/>
      <c r="CL22291" s="79"/>
    </row>
    <row r="22292" spans="30:90">
      <c r="AD22292" s="73"/>
      <c r="AE22292" s="74"/>
      <c r="AF22292" s="74"/>
      <c r="BX22292" s="73"/>
      <c r="BY22292" s="74"/>
      <c r="BZ22292" s="74"/>
      <c r="CA22292" s="74"/>
      <c r="CF22292" s="79"/>
      <c r="CL22292" s="79"/>
    </row>
    <row r="22293" spans="30:90">
      <c r="AD22293" s="73"/>
      <c r="AE22293" s="74"/>
      <c r="AF22293" s="74"/>
      <c r="BX22293" s="73"/>
      <c r="BY22293" s="74"/>
      <c r="BZ22293" s="74"/>
      <c r="CA22293" s="74"/>
      <c r="CF22293" s="79"/>
      <c r="CL22293" s="79"/>
    </row>
    <row r="22294" spans="30:90">
      <c r="AD22294" s="73"/>
      <c r="AE22294" s="74"/>
      <c r="AF22294" s="74"/>
      <c r="BX22294" s="73"/>
      <c r="BY22294" s="74"/>
      <c r="BZ22294" s="74"/>
      <c r="CA22294" s="74"/>
      <c r="CF22294" s="79"/>
      <c r="CL22294" s="79"/>
    </row>
    <row r="22295" spans="30:90">
      <c r="AD22295" s="73"/>
      <c r="AE22295" s="74"/>
      <c r="AF22295" s="74"/>
      <c r="BX22295" s="73"/>
      <c r="BY22295" s="74"/>
      <c r="BZ22295" s="74"/>
      <c r="CA22295" s="74"/>
      <c r="CF22295" s="79"/>
      <c r="CL22295" s="79"/>
    </row>
    <row r="22296" spans="30:90">
      <c r="AD22296" s="73"/>
      <c r="AE22296" s="74"/>
      <c r="AF22296" s="74"/>
      <c r="BX22296" s="73"/>
      <c r="BY22296" s="74"/>
      <c r="BZ22296" s="74"/>
      <c r="CA22296" s="74"/>
      <c r="CF22296" s="79"/>
      <c r="CL22296" s="79"/>
    </row>
    <row r="22297" spans="30:90">
      <c r="AD22297" s="73"/>
      <c r="AE22297" s="74"/>
      <c r="AF22297" s="74"/>
      <c r="BX22297" s="73"/>
      <c r="BY22297" s="74"/>
      <c r="BZ22297" s="74"/>
      <c r="CA22297" s="74"/>
      <c r="CF22297" s="79"/>
      <c r="CL22297" s="79"/>
    </row>
    <row r="22298" spans="30:90">
      <c r="AD22298" s="73"/>
      <c r="AE22298" s="74"/>
      <c r="AF22298" s="74"/>
      <c r="BX22298" s="73"/>
      <c r="BY22298" s="74"/>
      <c r="BZ22298" s="74"/>
      <c r="CA22298" s="74"/>
      <c r="CF22298" s="79"/>
      <c r="CL22298" s="79"/>
    </row>
    <row r="22299" spans="30:90">
      <c r="AD22299" s="73"/>
      <c r="AE22299" s="74"/>
      <c r="AF22299" s="74"/>
      <c r="BX22299" s="73"/>
      <c r="BY22299" s="74"/>
      <c r="BZ22299" s="74"/>
      <c r="CA22299" s="74"/>
      <c r="CF22299" s="79"/>
      <c r="CL22299" s="79"/>
    </row>
    <row r="22300" spans="30:90">
      <c r="AD22300" s="73"/>
      <c r="AE22300" s="74"/>
      <c r="AF22300" s="74"/>
      <c r="BX22300" s="73"/>
      <c r="BY22300" s="74"/>
      <c r="BZ22300" s="74"/>
      <c r="CA22300" s="74"/>
      <c r="CF22300" s="79"/>
      <c r="CL22300" s="79"/>
    </row>
    <row r="22301" spans="30:90">
      <c r="AD22301" s="73"/>
      <c r="AE22301" s="74"/>
      <c r="AF22301" s="74"/>
      <c r="BX22301" s="73"/>
      <c r="BY22301" s="74"/>
      <c r="BZ22301" s="74"/>
      <c r="CA22301" s="74"/>
      <c r="CF22301" s="79"/>
      <c r="CL22301" s="79"/>
    </row>
    <row r="22302" spans="30:90">
      <c r="AD22302" s="73"/>
      <c r="AE22302" s="74"/>
      <c r="AF22302" s="74"/>
      <c r="BX22302" s="73"/>
      <c r="BY22302" s="74"/>
      <c r="BZ22302" s="74"/>
      <c r="CA22302" s="74"/>
      <c r="CF22302" s="79"/>
      <c r="CL22302" s="79"/>
    </row>
    <row r="22303" spans="30:90">
      <c r="AD22303" s="73"/>
      <c r="AE22303" s="74"/>
      <c r="AF22303" s="74"/>
      <c r="BX22303" s="73"/>
      <c r="BY22303" s="74"/>
      <c r="BZ22303" s="74"/>
      <c r="CA22303" s="74"/>
      <c r="CF22303" s="79"/>
      <c r="CL22303" s="79"/>
    </row>
    <row r="22304" spans="30:90">
      <c r="AD22304" s="73"/>
      <c r="AE22304" s="74"/>
      <c r="AF22304" s="74"/>
      <c r="BX22304" s="73"/>
      <c r="BY22304" s="74"/>
      <c r="BZ22304" s="74"/>
      <c r="CA22304" s="74"/>
      <c r="CF22304" s="79"/>
      <c r="CL22304" s="79"/>
    </row>
    <row r="22305" spans="30:90">
      <c r="AD22305" s="73"/>
      <c r="AE22305" s="74"/>
      <c r="AF22305" s="74"/>
      <c r="BX22305" s="73"/>
      <c r="BY22305" s="74"/>
      <c r="BZ22305" s="74"/>
      <c r="CA22305" s="74"/>
      <c r="CF22305" s="79"/>
      <c r="CL22305" s="79"/>
    </row>
    <row r="22306" spans="30:90">
      <c r="AD22306" s="73"/>
      <c r="AE22306" s="74"/>
      <c r="AF22306" s="74"/>
      <c r="BX22306" s="73"/>
      <c r="BY22306" s="74"/>
      <c r="BZ22306" s="74"/>
      <c r="CA22306" s="74"/>
      <c r="CF22306" s="79"/>
      <c r="CL22306" s="79"/>
    </row>
    <row r="22307" spans="30:90">
      <c r="AD22307" s="73"/>
      <c r="AE22307" s="74"/>
      <c r="AF22307" s="74"/>
      <c r="BX22307" s="73"/>
      <c r="BY22307" s="74"/>
      <c r="BZ22307" s="74"/>
      <c r="CA22307" s="74"/>
      <c r="CF22307" s="79"/>
      <c r="CL22307" s="79"/>
    </row>
    <row r="22308" spans="30:90">
      <c r="AD22308" s="73"/>
      <c r="AE22308" s="74"/>
      <c r="AF22308" s="74"/>
      <c r="BX22308" s="73"/>
      <c r="BY22308" s="74"/>
      <c r="BZ22308" s="74"/>
      <c r="CA22308" s="74"/>
      <c r="CF22308" s="79"/>
      <c r="CL22308" s="79"/>
    </row>
    <row r="22309" spans="30:90">
      <c r="AD22309" s="73"/>
      <c r="AE22309" s="74"/>
      <c r="AF22309" s="74"/>
      <c r="BX22309" s="73"/>
      <c r="BY22309" s="74"/>
      <c r="BZ22309" s="74"/>
      <c r="CA22309" s="74"/>
      <c r="CF22309" s="79"/>
      <c r="CL22309" s="79"/>
    </row>
    <row r="22310" spans="30:90">
      <c r="AD22310" s="73"/>
      <c r="AE22310" s="74"/>
      <c r="AF22310" s="74"/>
      <c r="BX22310" s="73"/>
      <c r="BY22310" s="74"/>
      <c r="BZ22310" s="74"/>
      <c r="CA22310" s="74"/>
      <c r="CF22310" s="79"/>
      <c r="CL22310" s="79"/>
    </row>
    <row r="22311" spans="30:90">
      <c r="AD22311" s="73"/>
      <c r="AE22311" s="74"/>
      <c r="AF22311" s="74"/>
      <c r="BX22311" s="73"/>
      <c r="BY22311" s="74"/>
      <c r="BZ22311" s="74"/>
      <c r="CA22311" s="74"/>
      <c r="CF22311" s="79"/>
      <c r="CL22311" s="79"/>
    </row>
    <row r="22312" spans="30:90">
      <c r="AD22312" s="73"/>
      <c r="AE22312" s="74"/>
      <c r="AF22312" s="74"/>
      <c r="BX22312" s="73"/>
      <c r="BY22312" s="74"/>
      <c r="BZ22312" s="74"/>
      <c r="CA22312" s="74"/>
      <c r="CF22312" s="79"/>
      <c r="CL22312" s="79"/>
    </row>
    <row r="22313" spans="30:90">
      <c r="AD22313" s="73"/>
      <c r="AE22313" s="74"/>
      <c r="AF22313" s="74"/>
      <c r="BX22313" s="73"/>
      <c r="BY22313" s="74"/>
      <c r="BZ22313" s="74"/>
      <c r="CA22313" s="74"/>
      <c r="CF22313" s="79"/>
      <c r="CL22313" s="79"/>
    </row>
    <row r="22314" spans="30:90">
      <c r="AD22314" s="73"/>
      <c r="AE22314" s="74"/>
      <c r="AF22314" s="74"/>
      <c r="BX22314" s="73"/>
      <c r="BY22314" s="74"/>
      <c r="BZ22314" s="74"/>
      <c r="CA22314" s="74"/>
      <c r="CF22314" s="79"/>
      <c r="CL22314" s="79"/>
    </row>
    <row r="22315" spans="30:90">
      <c r="AD22315" s="73"/>
      <c r="AE22315" s="74"/>
      <c r="AF22315" s="74"/>
      <c r="BX22315" s="73"/>
      <c r="BY22315" s="74"/>
      <c r="BZ22315" s="74"/>
      <c r="CA22315" s="74"/>
      <c r="CF22315" s="79"/>
      <c r="CL22315" s="79"/>
    </row>
    <row r="22316" spans="30:90">
      <c r="AD22316" s="73"/>
      <c r="AE22316" s="74"/>
      <c r="AF22316" s="74"/>
      <c r="BX22316" s="73"/>
      <c r="BY22316" s="74"/>
      <c r="BZ22316" s="74"/>
      <c r="CA22316" s="74"/>
      <c r="CF22316" s="79"/>
      <c r="CL22316" s="79"/>
    </row>
    <row r="22317" spans="30:90">
      <c r="AD22317" s="73"/>
      <c r="AE22317" s="74"/>
      <c r="AF22317" s="74"/>
      <c r="BX22317" s="73"/>
      <c r="BY22317" s="74"/>
      <c r="BZ22317" s="74"/>
      <c r="CA22317" s="74"/>
      <c r="CF22317" s="79"/>
      <c r="CL22317" s="79"/>
    </row>
    <row r="22318" spans="30:90">
      <c r="AD22318" s="73"/>
      <c r="AE22318" s="74"/>
      <c r="AF22318" s="74"/>
      <c r="BX22318" s="73"/>
      <c r="BY22318" s="74"/>
      <c r="BZ22318" s="74"/>
      <c r="CA22318" s="74"/>
      <c r="CF22318" s="79"/>
      <c r="CL22318" s="79"/>
    </row>
    <row r="22319" spans="30:90">
      <c r="AD22319" s="73"/>
      <c r="AE22319" s="74"/>
      <c r="AF22319" s="74"/>
      <c r="BX22319" s="73"/>
      <c r="BY22319" s="74"/>
      <c r="BZ22319" s="74"/>
      <c r="CA22319" s="74"/>
      <c r="CF22319" s="79"/>
      <c r="CL22319" s="79"/>
    </row>
    <row r="22320" spans="30:90">
      <c r="AD22320" s="73"/>
      <c r="AE22320" s="74"/>
      <c r="AF22320" s="74"/>
      <c r="BX22320" s="73"/>
      <c r="BY22320" s="74"/>
      <c r="BZ22320" s="74"/>
      <c r="CA22320" s="74"/>
      <c r="CF22320" s="79"/>
      <c r="CL22320" s="79"/>
    </row>
    <row r="22321" spans="30:90">
      <c r="AD22321" s="73"/>
      <c r="AE22321" s="74"/>
      <c r="AF22321" s="74"/>
      <c r="BX22321" s="73"/>
      <c r="BY22321" s="74"/>
      <c r="BZ22321" s="74"/>
      <c r="CA22321" s="74"/>
      <c r="CF22321" s="79"/>
      <c r="CL22321" s="79"/>
    </row>
    <row r="22322" spans="30:90">
      <c r="AD22322" s="73"/>
      <c r="AE22322" s="74"/>
      <c r="AF22322" s="74"/>
      <c r="BX22322" s="73"/>
      <c r="BY22322" s="74"/>
      <c r="BZ22322" s="74"/>
      <c r="CA22322" s="74"/>
      <c r="CF22322" s="79"/>
      <c r="CL22322" s="79"/>
    </row>
    <row r="22323" spans="30:90">
      <c r="AD22323" s="73"/>
      <c r="AE22323" s="74"/>
      <c r="AF22323" s="74"/>
      <c r="BX22323" s="73"/>
      <c r="BY22323" s="74"/>
      <c r="BZ22323" s="74"/>
      <c r="CA22323" s="74"/>
      <c r="CF22323" s="79"/>
      <c r="CL22323" s="79"/>
    </row>
    <row r="22324" spans="30:90">
      <c r="AD22324" s="73"/>
      <c r="AE22324" s="74"/>
      <c r="AF22324" s="74"/>
      <c r="BX22324" s="73"/>
      <c r="BY22324" s="74"/>
      <c r="BZ22324" s="74"/>
      <c r="CA22324" s="74"/>
      <c r="CF22324" s="79"/>
      <c r="CL22324" s="79"/>
    </row>
    <row r="22325" spans="30:90">
      <c r="AD22325" s="73"/>
      <c r="AE22325" s="74"/>
      <c r="AF22325" s="74"/>
      <c r="BX22325" s="73"/>
      <c r="BY22325" s="74"/>
      <c r="BZ22325" s="74"/>
      <c r="CA22325" s="74"/>
      <c r="CF22325" s="79"/>
      <c r="CL22325" s="79"/>
    </row>
    <row r="22326" spans="30:90">
      <c r="AD22326" s="73"/>
      <c r="AE22326" s="74"/>
      <c r="AF22326" s="74"/>
      <c r="BX22326" s="73"/>
      <c r="BY22326" s="74"/>
      <c r="BZ22326" s="74"/>
      <c r="CA22326" s="74"/>
      <c r="CF22326" s="79"/>
      <c r="CL22326" s="79"/>
    </row>
    <row r="22327" spans="30:90">
      <c r="AD22327" s="73"/>
      <c r="AE22327" s="74"/>
      <c r="AF22327" s="74"/>
      <c r="BX22327" s="73"/>
      <c r="BY22327" s="74"/>
      <c r="BZ22327" s="74"/>
      <c r="CA22327" s="74"/>
      <c r="CF22327" s="79"/>
      <c r="CL22327" s="79"/>
    </row>
    <row r="22328" spans="30:90">
      <c r="AD22328" s="73"/>
      <c r="AE22328" s="74"/>
      <c r="AF22328" s="74"/>
      <c r="BX22328" s="73"/>
      <c r="BY22328" s="74"/>
      <c r="BZ22328" s="74"/>
      <c r="CA22328" s="74"/>
      <c r="CF22328" s="79"/>
      <c r="CL22328" s="79"/>
    </row>
    <row r="22329" spans="30:90">
      <c r="AD22329" s="73"/>
      <c r="AE22329" s="74"/>
      <c r="AF22329" s="74"/>
      <c r="BX22329" s="73"/>
      <c r="BY22329" s="74"/>
      <c r="BZ22329" s="74"/>
      <c r="CA22329" s="74"/>
      <c r="CF22329" s="79"/>
      <c r="CL22329" s="79"/>
    </row>
    <row r="22330" spans="30:90">
      <c r="AD22330" s="73"/>
      <c r="AE22330" s="74"/>
      <c r="AF22330" s="74"/>
      <c r="BX22330" s="73"/>
      <c r="BY22330" s="74"/>
      <c r="BZ22330" s="74"/>
      <c r="CA22330" s="74"/>
      <c r="CF22330" s="79"/>
      <c r="CL22330" s="79"/>
    </row>
    <row r="22331" spans="30:90">
      <c r="AD22331" s="73"/>
      <c r="AE22331" s="74"/>
      <c r="AF22331" s="74"/>
      <c r="BX22331" s="73"/>
      <c r="BY22331" s="74"/>
      <c r="BZ22331" s="74"/>
      <c r="CA22331" s="74"/>
      <c r="CF22331" s="79"/>
      <c r="CL22331" s="79"/>
    </row>
    <row r="22332" spans="30:90">
      <c r="AD22332" s="73"/>
      <c r="AE22332" s="74"/>
      <c r="AF22332" s="74"/>
      <c r="BX22332" s="73"/>
      <c r="BY22332" s="74"/>
      <c r="BZ22332" s="74"/>
      <c r="CA22332" s="74"/>
      <c r="CF22332" s="79"/>
      <c r="CL22332" s="79"/>
    </row>
    <row r="22333" spans="30:90">
      <c r="AD22333" s="73"/>
      <c r="AE22333" s="74"/>
      <c r="AF22333" s="74"/>
      <c r="BX22333" s="73"/>
      <c r="BY22333" s="74"/>
      <c r="BZ22333" s="74"/>
      <c r="CA22333" s="74"/>
      <c r="CF22333" s="79"/>
      <c r="CL22333" s="79"/>
    </row>
    <row r="22334" spans="30:90">
      <c r="AD22334" s="73"/>
      <c r="AE22334" s="74"/>
      <c r="AF22334" s="74"/>
      <c r="BX22334" s="73"/>
      <c r="BY22334" s="74"/>
      <c r="BZ22334" s="74"/>
      <c r="CA22334" s="74"/>
      <c r="CF22334" s="79"/>
      <c r="CL22334" s="79"/>
    </row>
    <row r="22335" spans="30:90">
      <c r="AD22335" s="73"/>
      <c r="AE22335" s="74"/>
      <c r="AF22335" s="74"/>
      <c r="BX22335" s="73"/>
      <c r="BY22335" s="74"/>
      <c r="BZ22335" s="74"/>
      <c r="CA22335" s="74"/>
      <c r="CF22335" s="79"/>
      <c r="CL22335" s="79"/>
    </row>
    <row r="22336" spans="30:90">
      <c r="AD22336" s="73"/>
      <c r="AE22336" s="74"/>
      <c r="AF22336" s="74"/>
      <c r="BX22336" s="73"/>
      <c r="BY22336" s="74"/>
      <c r="BZ22336" s="74"/>
      <c r="CA22336" s="74"/>
      <c r="CF22336" s="79"/>
      <c r="CL22336" s="79"/>
    </row>
    <row r="22337" spans="30:90">
      <c r="AD22337" s="73"/>
      <c r="AE22337" s="74"/>
      <c r="AF22337" s="74"/>
      <c r="BX22337" s="73"/>
      <c r="BY22337" s="74"/>
      <c r="BZ22337" s="74"/>
      <c r="CA22337" s="74"/>
      <c r="CF22337" s="79"/>
      <c r="CL22337" s="79"/>
    </row>
    <row r="22338" spans="30:90">
      <c r="AD22338" s="73"/>
      <c r="AE22338" s="74"/>
      <c r="AF22338" s="74"/>
      <c r="BX22338" s="73"/>
      <c r="BY22338" s="74"/>
      <c r="BZ22338" s="74"/>
      <c r="CA22338" s="74"/>
      <c r="CF22338" s="79"/>
      <c r="CL22338" s="79"/>
    </row>
    <row r="22339" spans="30:90">
      <c r="AD22339" s="73"/>
      <c r="AE22339" s="74"/>
      <c r="AF22339" s="74"/>
      <c r="BX22339" s="73"/>
      <c r="BY22339" s="74"/>
      <c r="BZ22339" s="74"/>
      <c r="CA22339" s="74"/>
      <c r="CF22339" s="79"/>
      <c r="CL22339" s="79"/>
    </row>
    <row r="22340" spans="30:90">
      <c r="AD22340" s="73"/>
      <c r="AE22340" s="74"/>
      <c r="AF22340" s="74"/>
      <c r="BX22340" s="73"/>
      <c r="BY22340" s="74"/>
      <c r="BZ22340" s="74"/>
      <c r="CA22340" s="74"/>
      <c r="CF22340" s="79"/>
      <c r="CL22340" s="79"/>
    </row>
    <row r="22341" spans="30:90">
      <c r="AD22341" s="73"/>
      <c r="AE22341" s="74"/>
      <c r="AF22341" s="74"/>
      <c r="BX22341" s="73"/>
      <c r="BY22341" s="74"/>
      <c r="BZ22341" s="74"/>
      <c r="CA22341" s="74"/>
      <c r="CF22341" s="79"/>
      <c r="CL22341" s="79"/>
    </row>
    <row r="22342" spans="30:90">
      <c r="AD22342" s="73"/>
      <c r="AE22342" s="74"/>
      <c r="AF22342" s="74"/>
      <c r="BX22342" s="73"/>
      <c r="BY22342" s="74"/>
      <c r="BZ22342" s="74"/>
      <c r="CA22342" s="74"/>
      <c r="CF22342" s="79"/>
      <c r="CL22342" s="79"/>
    </row>
    <row r="22343" spans="30:90">
      <c r="AD22343" s="73"/>
      <c r="AE22343" s="74"/>
      <c r="AF22343" s="74"/>
      <c r="BX22343" s="73"/>
      <c r="BY22343" s="74"/>
      <c r="BZ22343" s="74"/>
      <c r="CA22343" s="74"/>
      <c r="CF22343" s="79"/>
      <c r="CL22343" s="79"/>
    </row>
    <row r="22344" spans="30:90">
      <c r="AD22344" s="73"/>
      <c r="AE22344" s="74"/>
      <c r="AF22344" s="74"/>
      <c r="BX22344" s="73"/>
      <c r="BY22344" s="74"/>
      <c r="BZ22344" s="74"/>
      <c r="CA22344" s="74"/>
      <c r="CF22344" s="79"/>
      <c r="CL22344" s="79"/>
    </row>
    <row r="22345" spans="30:90">
      <c r="AD22345" s="73"/>
      <c r="AE22345" s="74"/>
      <c r="AF22345" s="74"/>
      <c r="BX22345" s="73"/>
      <c r="BY22345" s="74"/>
      <c r="BZ22345" s="74"/>
      <c r="CA22345" s="74"/>
      <c r="CF22345" s="79"/>
      <c r="CL22345" s="79"/>
    </row>
    <row r="22346" spans="30:90">
      <c r="AD22346" s="73"/>
      <c r="AE22346" s="74"/>
      <c r="AF22346" s="74"/>
      <c r="BX22346" s="73"/>
      <c r="BY22346" s="74"/>
      <c r="BZ22346" s="74"/>
      <c r="CA22346" s="74"/>
      <c r="CF22346" s="79"/>
      <c r="CL22346" s="79"/>
    </row>
    <row r="22347" spans="30:90">
      <c r="AD22347" s="73"/>
      <c r="AE22347" s="74"/>
      <c r="AF22347" s="74"/>
      <c r="BX22347" s="73"/>
      <c r="BY22347" s="74"/>
      <c r="BZ22347" s="74"/>
      <c r="CA22347" s="74"/>
      <c r="CF22347" s="79"/>
      <c r="CL22347" s="79"/>
    </row>
    <row r="22348" spans="30:90">
      <c r="AD22348" s="73"/>
      <c r="AE22348" s="74"/>
      <c r="AF22348" s="74"/>
      <c r="BX22348" s="73"/>
      <c r="BY22348" s="74"/>
      <c r="BZ22348" s="74"/>
      <c r="CA22348" s="74"/>
      <c r="CF22348" s="79"/>
      <c r="CL22348" s="79"/>
    </row>
    <row r="22349" spans="30:90">
      <c r="AD22349" s="73"/>
      <c r="AE22349" s="74"/>
      <c r="AF22349" s="74"/>
      <c r="BX22349" s="73"/>
      <c r="BY22349" s="74"/>
      <c r="BZ22349" s="74"/>
      <c r="CA22349" s="74"/>
      <c r="CF22349" s="79"/>
      <c r="CL22349" s="79"/>
    </row>
    <row r="22350" spans="30:90">
      <c r="AD22350" s="73"/>
      <c r="AE22350" s="74"/>
      <c r="AF22350" s="74"/>
      <c r="BX22350" s="73"/>
      <c r="BY22350" s="74"/>
      <c r="BZ22350" s="74"/>
      <c r="CA22350" s="74"/>
      <c r="CF22350" s="79"/>
      <c r="CL22350" s="79"/>
    </row>
    <row r="22351" spans="30:90">
      <c r="AD22351" s="73"/>
      <c r="AE22351" s="74"/>
      <c r="AF22351" s="74"/>
      <c r="BX22351" s="73"/>
      <c r="BY22351" s="74"/>
      <c r="BZ22351" s="74"/>
      <c r="CA22351" s="74"/>
      <c r="CF22351" s="79"/>
      <c r="CL22351" s="79"/>
    </row>
    <row r="22352" spans="30:90">
      <c r="AD22352" s="73"/>
      <c r="AE22352" s="74"/>
      <c r="AF22352" s="74"/>
      <c r="BX22352" s="73"/>
      <c r="BY22352" s="74"/>
      <c r="BZ22352" s="74"/>
      <c r="CA22352" s="74"/>
      <c r="CF22352" s="79"/>
      <c r="CL22352" s="79"/>
    </row>
    <row r="22353" spans="30:90">
      <c r="AD22353" s="73"/>
      <c r="AE22353" s="74"/>
      <c r="AF22353" s="74"/>
      <c r="BX22353" s="73"/>
      <c r="BY22353" s="74"/>
      <c r="BZ22353" s="74"/>
      <c r="CA22353" s="74"/>
      <c r="CF22353" s="79"/>
      <c r="CL22353" s="79"/>
    </row>
    <row r="22354" spans="30:90">
      <c r="AD22354" s="73"/>
      <c r="AE22354" s="74"/>
      <c r="AF22354" s="74"/>
      <c r="BX22354" s="73"/>
      <c r="BY22354" s="74"/>
      <c r="BZ22354" s="74"/>
      <c r="CA22354" s="74"/>
      <c r="CF22354" s="79"/>
      <c r="CL22354" s="79"/>
    </row>
    <row r="22355" spans="30:90">
      <c r="AD22355" s="73"/>
      <c r="AE22355" s="74"/>
      <c r="AF22355" s="74"/>
      <c r="BX22355" s="73"/>
      <c r="BY22355" s="74"/>
      <c r="BZ22355" s="74"/>
      <c r="CA22355" s="74"/>
      <c r="CF22355" s="79"/>
      <c r="CL22355" s="79"/>
    </row>
    <row r="22356" spans="30:90">
      <c r="AD22356" s="73"/>
      <c r="AE22356" s="74"/>
      <c r="AF22356" s="74"/>
      <c r="BX22356" s="73"/>
      <c r="BY22356" s="74"/>
      <c r="BZ22356" s="74"/>
      <c r="CA22356" s="74"/>
      <c r="CF22356" s="79"/>
      <c r="CL22356" s="79"/>
    </row>
    <row r="22357" spans="30:90">
      <c r="AD22357" s="73"/>
      <c r="AE22357" s="74"/>
      <c r="AF22357" s="74"/>
      <c r="BX22357" s="73"/>
      <c r="BY22357" s="74"/>
      <c r="BZ22357" s="74"/>
      <c r="CA22357" s="74"/>
      <c r="CF22357" s="79"/>
      <c r="CL22357" s="79"/>
    </row>
    <row r="22358" spans="30:90">
      <c r="AD22358" s="73"/>
      <c r="AE22358" s="74"/>
      <c r="AF22358" s="74"/>
      <c r="BX22358" s="73"/>
      <c r="BY22358" s="74"/>
      <c r="BZ22358" s="74"/>
      <c r="CA22358" s="74"/>
      <c r="CF22358" s="79"/>
      <c r="CL22358" s="79"/>
    </row>
    <row r="22359" spans="30:90">
      <c r="AD22359" s="73"/>
      <c r="AE22359" s="74"/>
      <c r="AF22359" s="74"/>
      <c r="BX22359" s="73"/>
      <c r="BY22359" s="74"/>
      <c r="BZ22359" s="74"/>
      <c r="CA22359" s="74"/>
      <c r="CF22359" s="79"/>
      <c r="CL22359" s="79"/>
    </row>
    <row r="22360" spans="30:90">
      <c r="AD22360" s="73"/>
      <c r="AE22360" s="74"/>
      <c r="AF22360" s="74"/>
      <c r="BX22360" s="73"/>
      <c r="BY22360" s="74"/>
      <c r="BZ22360" s="74"/>
      <c r="CA22360" s="74"/>
      <c r="CF22360" s="79"/>
      <c r="CL22360" s="79"/>
    </row>
    <row r="22361" spans="30:90">
      <c r="AD22361" s="73"/>
      <c r="AE22361" s="74"/>
      <c r="AF22361" s="74"/>
      <c r="BX22361" s="73"/>
      <c r="BY22361" s="74"/>
      <c r="BZ22361" s="74"/>
      <c r="CA22361" s="74"/>
      <c r="CF22361" s="79"/>
      <c r="CL22361" s="79"/>
    </row>
    <row r="22362" spans="30:90">
      <c r="AD22362" s="73"/>
      <c r="AE22362" s="74"/>
      <c r="AF22362" s="74"/>
      <c r="BX22362" s="73"/>
      <c r="BY22362" s="74"/>
      <c r="BZ22362" s="74"/>
      <c r="CA22362" s="74"/>
      <c r="CF22362" s="79"/>
      <c r="CL22362" s="79"/>
    </row>
    <row r="22363" spans="30:90">
      <c r="AD22363" s="73"/>
      <c r="AE22363" s="74"/>
      <c r="AF22363" s="74"/>
      <c r="BX22363" s="73"/>
      <c r="BY22363" s="74"/>
      <c r="BZ22363" s="74"/>
      <c r="CA22363" s="74"/>
      <c r="CF22363" s="79"/>
      <c r="CL22363" s="79"/>
    </row>
    <row r="22364" spans="30:90">
      <c r="AD22364" s="73"/>
      <c r="AE22364" s="74"/>
      <c r="AF22364" s="74"/>
      <c r="BX22364" s="73"/>
      <c r="BY22364" s="74"/>
      <c r="BZ22364" s="74"/>
      <c r="CA22364" s="74"/>
      <c r="CF22364" s="79"/>
      <c r="CL22364" s="79"/>
    </row>
    <row r="22365" spans="30:90">
      <c r="AD22365" s="73"/>
      <c r="AE22365" s="74"/>
      <c r="AF22365" s="74"/>
      <c r="BX22365" s="73"/>
      <c r="BY22365" s="74"/>
      <c r="BZ22365" s="74"/>
      <c r="CA22365" s="74"/>
      <c r="CF22365" s="79"/>
      <c r="CL22365" s="79"/>
    </row>
    <row r="22366" spans="30:90">
      <c r="AD22366" s="73"/>
      <c r="AE22366" s="74"/>
      <c r="AF22366" s="74"/>
      <c r="BX22366" s="73"/>
      <c r="BY22366" s="74"/>
      <c r="BZ22366" s="74"/>
      <c r="CA22366" s="74"/>
      <c r="CF22366" s="79"/>
      <c r="CL22366" s="79"/>
    </row>
    <row r="22367" spans="30:90">
      <c r="AD22367" s="73"/>
      <c r="AE22367" s="74"/>
      <c r="AF22367" s="74"/>
      <c r="BX22367" s="73"/>
      <c r="BY22367" s="74"/>
      <c r="BZ22367" s="74"/>
      <c r="CA22367" s="74"/>
      <c r="CF22367" s="79"/>
      <c r="CL22367" s="79"/>
    </row>
    <row r="22368" spans="30:90">
      <c r="AD22368" s="73"/>
      <c r="AE22368" s="74"/>
      <c r="AF22368" s="74"/>
      <c r="BX22368" s="73"/>
      <c r="BY22368" s="74"/>
      <c r="BZ22368" s="74"/>
      <c r="CA22368" s="74"/>
      <c r="CF22368" s="79"/>
      <c r="CL22368" s="79"/>
    </row>
    <row r="22369" spans="30:90">
      <c r="AD22369" s="73"/>
      <c r="AE22369" s="74"/>
      <c r="AF22369" s="74"/>
      <c r="BX22369" s="73"/>
      <c r="BY22369" s="74"/>
      <c r="BZ22369" s="74"/>
      <c r="CA22369" s="74"/>
      <c r="CF22369" s="79"/>
      <c r="CL22369" s="79"/>
    </row>
    <row r="22370" spans="30:90">
      <c r="AD22370" s="73"/>
      <c r="AE22370" s="74"/>
      <c r="AF22370" s="74"/>
      <c r="BX22370" s="73"/>
      <c r="BY22370" s="74"/>
      <c r="BZ22370" s="74"/>
      <c r="CA22370" s="74"/>
      <c r="CF22370" s="79"/>
      <c r="CL22370" s="79"/>
    </row>
    <row r="22371" spans="30:90">
      <c r="AD22371" s="73"/>
      <c r="AE22371" s="74"/>
      <c r="AF22371" s="74"/>
      <c r="BX22371" s="73"/>
      <c r="BY22371" s="74"/>
      <c r="BZ22371" s="74"/>
      <c r="CA22371" s="74"/>
      <c r="CF22371" s="79"/>
      <c r="CL22371" s="79"/>
    </row>
    <row r="22372" spans="30:90">
      <c r="AD22372" s="73"/>
      <c r="AE22372" s="74"/>
      <c r="AF22372" s="74"/>
      <c r="BX22372" s="73"/>
      <c r="BY22372" s="74"/>
      <c r="BZ22372" s="74"/>
      <c r="CA22372" s="74"/>
      <c r="CF22372" s="79"/>
      <c r="CL22372" s="79"/>
    </row>
    <row r="22373" spans="30:90">
      <c r="AD22373" s="73"/>
      <c r="AE22373" s="74"/>
      <c r="AF22373" s="74"/>
      <c r="BX22373" s="73"/>
      <c r="BY22373" s="74"/>
      <c r="BZ22373" s="74"/>
      <c r="CA22373" s="74"/>
      <c r="CF22373" s="79"/>
      <c r="CL22373" s="79"/>
    </row>
    <row r="22374" spans="30:90">
      <c r="AD22374" s="73"/>
      <c r="AE22374" s="74"/>
      <c r="AF22374" s="74"/>
      <c r="BX22374" s="73"/>
      <c r="BY22374" s="74"/>
      <c r="BZ22374" s="74"/>
      <c r="CA22374" s="74"/>
      <c r="CF22374" s="79"/>
      <c r="CL22374" s="79"/>
    </row>
    <row r="22375" spans="30:90">
      <c r="AD22375" s="73"/>
      <c r="AE22375" s="74"/>
      <c r="AF22375" s="74"/>
      <c r="BX22375" s="73"/>
      <c r="BY22375" s="74"/>
      <c r="BZ22375" s="74"/>
      <c r="CA22375" s="74"/>
      <c r="CF22375" s="79"/>
      <c r="CL22375" s="79"/>
    </row>
    <row r="22376" spans="30:90">
      <c r="AD22376" s="73"/>
      <c r="AE22376" s="74"/>
      <c r="AF22376" s="74"/>
      <c r="BX22376" s="73"/>
      <c r="BY22376" s="74"/>
      <c r="BZ22376" s="74"/>
      <c r="CA22376" s="74"/>
      <c r="CF22376" s="79"/>
      <c r="CL22376" s="79"/>
    </row>
    <row r="22377" spans="30:90">
      <c r="AD22377" s="73"/>
      <c r="AE22377" s="74"/>
      <c r="AF22377" s="74"/>
      <c r="BX22377" s="73"/>
      <c r="BY22377" s="74"/>
      <c r="BZ22377" s="74"/>
      <c r="CA22377" s="74"/>
      <c r="CF22377" s="79"/>
      <c r="CL22377" s="79"/>
    </row>
    <row r="22378" spans="30:90">
      <c r="AD22378" s="73"/>
      <c r="AE22378" s="74"/>
      <c r="AF22378" s="74"/>
      <c r="BX22378" s="73"/>
      <c r="BY22378" s="74"/>
      <c r="BZ22378" s="74"/>
      <c r="CA22378" s="74"/>
      <c r="CF22378" s="79"/>
      <c r="CL22378" s="79"/>
    </row>
    <row r="22379" spans="30:90">
      <c r="AD22379" s="73"/>
      <c r="AE22379" s="74"/>
      <c r="AF22379" s="74"/>
      <c r="BX22379" s="73"/>
      <c r="BY22379" s="74"/>
      <c r="BZ22379" s="74"/>
      <c r="CA22379" s="74"/>
      <c r="CF22379" s="79"/>
      <c r="CL22379" s="79"/>
    </row>
    <row r="22380" spans="30:90">
      <c r="AD22380" s="73"/>
      <c r="AE22380" s="74"/>
      <c r="AF22380" s="74"/>
      <c r="BX22380" s="73"/>
      <c r="BY22380" s="74"/>
      <c r="BZ22380" s="74"/>
      <c r="CA22380" s="74"/>
      <c r="CF22380" s="79"/>
      <c r="CL22380" s="79"/>
    </row>
    <row r="22381" spans="30:90">
      <c r="AD22381" s="73"/>
      <c r="AE22381" s="74"/>
      <c r="AF22381" s="74"/>
      <c r="BX22381" s="73"/>
      <c r="BY22381" s="74"/>
      <c r="BZ22381" s="74"/>
      <c r="CA22381" s="74"/>
      <c r="CF22381" s="79"/>
      <c r="CL22381" s="79"/>
    </row>
    <row r="22382" spans="30:90">
      <c r="AD22382" s="73"/>
      <c r="AE22382" s="74"/>
      <c r="AF22382" s="74"/>
      <c r="BX22382" s="73"/>
      <c r="BY22382" s="74"/>
      <c r="BZ22382" s="74"/>
      <c r="CA22382" s="74"/>
      <c r="CF22382" s="79"/>
      <c r="CL22382" s="79"/>
    </row>
    <row r="22383" spans="30:90">
      <c r="AD22383" s="73"/>
      <c r="AE22383" s="74"/>
      <c r="AF22383" s="74"/>
      <c r="BX22383" s="73"/>
      <c r="BY22383" s="74"/>
      <c r="BZ22383" s="74"/>
      <c r="CA22383" s="74"/>
      <c r="CF22383" s="79"/>
      <c r="CL22383" s="79"/>
    </row>
    <row r="22384" spans="30:90">
      <c r="AD22384" s="73"/>
      <c r="AE22384" s="74"/>
      <c r="AF22384" s="74"/>
      <c r="BX22384" s="73"/>
      <c r="BY22384" s="74"/>
      <c r="BZ22384" s="74"/>
      <c r="CA22384" s="74"/>
      <c r="CF22384" s="79"/>
      <c r="CL22384" s="79"/>
    </row>
    <row r="22385" spans="30:90">
      <c r="AD22385" s="73"/>
      <c r="AE22385" s="74"/>
      <c r="AF22385" s="74"/>
      <c r="BX22385" s="73"/>
      <c r="BY22385" s="74"/>
      <c r="BZ22385" s="74"/>
      <c r="CA22385" s="74"/>
      <c r="CF22385" s="79"/>
      <c r="CL22385" s="79"/>
    </row>
    <row r="22386" spans="30:90">
      <c r="AD22386" s="73"/>
      <c r="AE22386" s="74"/>
      <c r="AF22386" s="74"/>
      <c r="BX22386" s="73"/>
      <c r="BY22386" s="74"/>
      <c r="BZ22386" s="74"/>
      <c r="CA22386" s="74"/>
      <c r="CF22386" s="79"/>
      <c r="CL22386" s="79"/>
    </row>
    <row r="22387" spans="30:90">
      <c r="AD22387" s="73"/>
      <c r="AE22387" s="74"/>
      <c r="AF22387" s="74"/>
      <c r="BX22387" s="73"/>
      <c r="BY22387" s="74"/>
      <c r="BZ22387" s="74"/>
      <c r="CA22387" s="74"/>
      <c r="CF22387" s="79"/>
      <c r="CL22387" s="79"/>
    </row>
    <row r="22388" spans="30:90">
      <c r="AD22388" s="73"/>
      <c r="AE22388" s="74"/>
      <c r="AF22388" s="74"/>
      <c r="BX22388" s="73"/>
      <c r="BY22388" s="74"/>
      <c r="BZ22388" s="74"/>
      <c r="CA22388" s="74"/>
      <c r="CF22388" s="79"/>
      <c r="CL22388" s="79"/>
    </row>
    <row r="22389" spans="30:90">
      <c r="AD22389" s="73"/>
      <c r="AE22389" s="74"/>
      <c r="AF22389" s="74"/>
      <c r="BX22389" s="73"/>
      <c r="BY22389" s="74"/>
      <c r="BZ22389" s="74"/>
      <c r="CA22389" s="74"/>
      <c r="CF22389" s="79"/>
      <c r="CL22389" s="79"/>
    </row>
    <row r="22390" spans="30:90">
      <c r="AD22390" s="73"/>
      <c r="AE22390" s="74"/>
      <c r="AF22390" s="74"/>
      <c r="BX22390" s="73"/>
      <c r="BY22390" s="74"/>
      <c r="BZ22390" s="74"/>
      <c r="CA22390" s="74"/>
      <c r="CF22390" s="79"/>
      <c r="CL22390" s="79"/>
    </row>
    <row r="22391" spans="30:90">
      <c r="AD22391" s="73"/>
      <c r="AE22391" s="74"/>
      <c r="AF22391" s="74"/>
      <c r="BX22391" s="73"/>
      <c r="BY22391" s="74"/>
      <c r="BZ22391" s="74"/>
      <c r="CA22391" s="74"/>
      <c r="CF22391" s="79"/>
      <c r="CL22391" s="79"/>
    </row>
    <row r="22392" spans="30:90">
      <c r="AD22392" s="73"/>
      <c r="AE22392" s="74"/>
      <c r="AF22392" s="74"/>
      <c r="BX22392" s="73"/>
      <c r="BY22392" s="74"/>
      <c r="BZ22392" s="74"/>
      <c r="CA22392" s="74"/>
      <c r="CF22392" s="79"/>
      <c r="CL22392" s="79"/>
    </row>
    <row r="22393" spans="30:90">
      <c r="AD22393" s="73"/>
      <c r="AE22393" s="74"/>
      <c r="AF22393" s="74"/>
      <c r="BX22393" s="73"/>
      <c r="BY22393" s="74"/>
      <c r="BZ22393" s="74"/>
      <c r="CA22393" s="74"/>
      <c r="CF22393" s="79"/>
      <c r="CL22393" s="79"/>
    </row>
    <row r="22394" spans="30:90">
      <c r="AD22394" s="73"/>
      <c r="AE22394" s="74"/>
      <c r="AF22394" s="74"/>
      <c r="BX22394" s="73"/>
      <c r="BY22394" s="74"/>
      <c r="BZ22394" s="74"/>
      <c r="CA22394" s="74"/>
      <c r="CF22394" s="79"/>
      <c r="CL22394" s="79"/>
    </row>
    <row r="22395" spans="30:90">
      <c r="AD22395" s="73"/>
      <c r="AE22395" s="74"/>
      <c r="AF22395" s="74"/>
      <c r="BX22395" s="73"/>
      <c r="BY22395" s="74"/>
      <c r="BZ22395" s="74"/>
      <c r="CA22395" s="74"/>
      <c r="CF22395" s="79"/>
      <c r="CL22395" s="79"/>
    </row>
    <row r="22396" spans="30:90">
      <c r="AD22396" s="73"/>
      <c r="AE22396" s="74"/>
      <c r="AF22396" s="74"/>
      <c r="BX22396" s="73"/>
      <c r="BY22396" s="74"/>
      <c r="BZ22396" s="74"/>
      <c r="CA22396" s="74"/>
      <c r="CF22396" s="79"/>
      <c r="CL22396" s="79"/>
    </row>
    <row r="22397" spans="30:90">
      <c r="AD22397" s="73"/>
      <c r="AE22397" s="74"/>
      <c r="AF22397" s="74"/>
      <c r="BX22397" s="73"/>
      <c r="BY22397" s="74"/>
      <c r="BZ22397" s="74"/>
      <c r="CA22397" s="74"/>
      <c r="CF22397" s="79"/>
      <c r="CL22397" s="79"/>
    </row>
    <row r="22398" spans="30:90">
      <c r="AD22398" s="73"/>
      <c r="AE22398" s="74"/>
      <c r="AF22398" s="74"/>
      <c r="BX22398" s="73"/>
      <c r="BY22398" s="74"/>
      <c r="BZ22398" s="74"/>
      <c r="CA22398" s="74"/>
      <c r="CF22398" s="79"/>
      <c r="CL22398" s="79"/>
    </row>
    <row r="22399" spans="30:90">
      <c r="AD22399" s="73"/>
      <c r="AE22399" s="74"/>
      <c r="AF22399" s="74"/>
      <c r="BX22399" s="73"/>
      <c r="BY22399" s="74"/>
      <c r="BZ22399" s="74"/>
      <c r="CA22399" s="74"/>
      <c r="CF22399" s="79"/>
      <c r="CL22399" s="79"/>
    </row>
    <row r="22400" spans="30:90">
      <c r="AD22400" s="73"/>
      <c r="AE22400" s="74"/>
      <c r="AF22400" s="74"/>
      <c r="BX22400" s="73"/>
      <c r="BY22400" s="74"/>
      <c r="BZ22400" s="74"/>
      <c r="CA22400" s="74"/>
      <c r="CF22400" s="79"/>
      <c r="CL22400" s="79"/>
    </row>
    <row r="22401" spans="30:90">
      <c r="AD22401" s="73"/>
      <c r="AE22401" s="74"/>
      <c r="AF22401" s="74"/>
      <c r="BX22401" s="73"/>
      <c r="BY22401" s="74"/>
      <c r="BZ22401" s="74"/>
      <c r="CA22401" s="74"/>
      <c r="CF22401" s="79"/>
      <c r="CL22401" s="79"/>
    </row>
    <row r="22402" spans="30:90">
      <c r="AD22402" s="73"/>
      <c r="AE22402" s="74"/>
      <c r="AF22402" s="74"/>
      <c r="BX22402" s="73"/>
      <c r="BY22402" s="74"/>
      <c r="BZ22402" s="74"/>
      <c r="CA22402" s="74"/>
      <c r="CF22402" s="79"/>
      <c r="CL22402" s="79"/>
    </row>
    <row r="22403" spans="30:90">
      <c r="AD22403" s="73"/>
      <c r="AE22403" s="74"/>
      <c r="AF22403" s="74"/>
      <c r="BX22403" s="73"/>
      <c r="BY22403" s="74"/>
      <c r="BZ22403" s="74"/>
      <c r="CA22403" s="74"/>
      <c r="CF22403" s="79"/>
      <c r="CL22403" s="79"/>
    </row>
    <row r="22404" spans="30:90">
      <c r="AD22404" s="73"/>
      <c r="AE22404" s="74"/>
      <c r="AF22404" s="74"/>
      <c r="BX22404" s="73"/>
      <c r="BY22404" s="74"/>
      <c r="BZ22404" s="74"/>
      <c r="CA22404" s="74"/>
      <c r="CF22404" s="79"/>
      <c r="CL22404" s="79"/>
    </row>
    <row r="22405" spans="30:90">
      <c r="AD22405" s="73"/>
      <c r="AE22405" s="74"/>
      <c r="AF22405" s="74"/>
      <c r="BX22405" s="73"/>
      <c r="BY22405" s="74"/>
      <c r="BZ22405" s="74"/>
      <c r="CA22405" s="74"/>
      <c r="CF22405" s="79"/>
      <c r="CL22405" s="79"/>
    </row>
    <row r="22406" spans="30:90">
      <c r="AD22406" s="73"/>
      <c r="AE22406" s="74"/>
      <c r="AF22406" s="74"/>
      <c r="BX22406" s="73"/>
      <c r="BY22406" s="74"/>
      <c r="BZ22406" s="74"/>
      <c r="CA22406" s="74"/>
      <c r="CF22406" s="79"/>
      <c r="CL22406" s="79"/>
    </row>
    <row r="22407" spans="30:90">
      <c r="AD22407" s="73"/>
      <c r="AE22407" s="74"/>
      <c r="AF22407" s="74"/>
      <c r="BX22407" s="73"/>
      <c r="BY22407" s="74"/>
      <c r="BZ22407" s="74"/>
      <c r="CA22407" s="74"/>
      <c r="CF22407" s="79"/>
      <c r="CL22407" s="79"/>
    </row>
    <row r="22408" spans="30:90">
      <c r="AD22408" s="73"/>
      <c r="AE22408" s="74"/>
      <c r="AF22408" s="74"/>
      <c r="BX22408" s="73"/>
      <c r="BY22408" s="74"/>
      <c r="BZ22408" s="74"/>
      <c r="CA22408" s="74"/>
      <c r="CF22408" s="79"/>
      <c r="CL22408" s="79"/>
    </row>
    <row r="22409" spans="30:90">
      <c r="AD22409" s="73"/>
      <c r="AE22409" s="74"/>
      <c r="AF22409" s="74"/>
      <c r="BX22409" s="73"/>
      <c r="BY22409" s="74"/>
      <c r="BZ22409" s="74"/>
      <c r="CA22409" s="74"/>
      <c r="CF22409" s="79"/>
      <c r="CL22409" s="79"/>
    </row>
    <row r="22410" spans="30:90">
      <c r="AD22410" s="73"/>
      <c r="AE22410" s="74"/>
      <c r="AF22410" s="74"/>
      <c r="BX22410" s="73"/>
      <c r="BY22410" s="74"/>
      <c r="BZ22410" s="74"/>
      <c r="CA22410" s="74"/>
      <c r="CF22410" s="79"/>
      <c r="CL22410" s="79"/>
    </row>
    <row r="22411" spans="30:90">
      <c r="AD22411" s="73"/>
      <c r="AE22411" s="74"/>
      <c r="AF22411" s="74"/>
      <c r="BX22411" s="73"/>
      <c r="BY22411" s="74"/>
      <c r="BZ22411" s="74"/>
      <c r="CA22411" s="74"/>
      <c r="CF22411" s="79"/>
      <c r="CL22411" s="79"/>
    </row>
    <row r="22412" spans="30:90">
      <c r="AD22412" s="73"/>
      <c r="AE22412" s="74"/>
      <c r="AF22412" s="74"/>
      <c r="BX22412" s="73"/>
      <c r="BY22412" s="74"/>
      <c r="BZ22412" s="74"/>
      <c r="CA22412" s="74"/>
      <c r="CF22412" s="79"/>
      <c r="CL22412" s="79"/>
    </row>
    <row r="22413" spans="30:90">
      <c r="AD22413" s="73"/>
      <c r="AE22413" s="74"/>
      <c r="AF22413" s="74"/>
      <c r="BX22413" s="73"/>
      <c r="BY22413" s="74"/>
      <c r="BZ22413" s="74"/>
      <c r="CA22413" s="74"/>
      <c r="CF22413" s="79"/>
      <c r="CL22413" s="79"/>
    </row>
    <row r="22414" spans="30:90">
      <c r="AD22414" s="73"/>
      <c r="AE22414" s="74"/>
      <c r="AF22414" s="74"/>
      <c r="BX22414" s="73"/>
      <c r="BY22414" s="74"/>
      <c r="BZ22414" s="74"/>
      <c r="CA22414" s="74"/>
      <c r="CF22414" s="79"/>
      <c r="CL22414" s="79"/>
    </row>
    <row r="22415" spans="30:90">
      <c r="AD22415" s="73"/>
      <c r="AE22415" s="74"/>
      <c r="AF22415" s="74"/>
      <c r="BX22415" s="73"/>
      <c r="BY22415" s="74"/>
      <c r="BZ22415" s="74"/>
      <c r="CA22415" s="74"/>
      <c r="CF22415" s="79"/>
      <c r="CL22415" s="79"/>
    </row>
    <row r="22416" spans="30:90">
      <c r="AD22416" s="73"/>
      <c r="AE22416" s="74"/>
      <c r="AF22416" s="74"/>
      <c r="BX22416" s="73"/>
      <c r="BY22416" s="74"/>
      <c r="BZ22416" s="74"/>
      <c r="CA22416" s="74"/>
      <c r="CF22416" s="79"/>
      <c r="CL22416" s="79"/>
    </row>
    <row r="22417" spans="30:90">
      <c r="AD22417" s="73"/>
      <c r="AE22417" s="74"/>
      <c r="AF22417" s="74"/>
      <c r="BX22417" s="73"/>
      <c r="BY22417" s="74"/>
      <c r="BZ22417" s="74"/>
      <c r="CA22417" s="74"/>
      <c r="CF22417" s="79"/>
      <c r="CL22417" s="79"/>
    </row>
    <row r="22418" spans="30:90">
      <c r="AD22418" s="73"/>
      <c r="AE22418" s="74"/>
      <c r="AF22418" s="74"/>
      <c r="BX22418" s="73"/>
      <c r="BY22418" s="74"/>
      <c r="BZ22418" s="74"/>
      <c r="CA22418" s="74"/>
      <c r="CF22418" s="79"/>
      <c r="CL22418" s="79"/>
    </row>
    <row r="22419" spans="30:90">
      <c r="AD22419" s="73"/>
      <c r="AE22419" s="74"/>
      <c r="AF22419" s="74"/>
      <c r="BX22419" s="73"/>
      <c r="BY22419" s="74"/>
      <c r="BZ22419" s="74"/>
      <c r="CA22419" s="74"/>
      <c r="CF22419" s="79"/>
      <c r="CL22419" s="79"/>
    </row>
    <row r="22420" spans="30:90">
      <c r="AD22420" s="73"/>
      <c r="AE22420" s="74"/>
      <c r="AF22420" s="74"/>
      <c r="BX22420" s="73"/>
      <c r="BY22420" s="74"/>
      <c r="BZ22420" s="74"/>
      <c r="CA22420" s="74"/>
      <c r="CF22420" s="79"/>
      <c r="CL22420" s="79"/>
    </row>
    <row r="22421" spans="30:90">
      <c r="AD22421" s="73"/>
      <c r="AE22421" s="74"/>
      <c r="AF22421" s="74"/>
      <c r="BX22421" s="73"/>
      <c r="BY22421" s="74"/>
      <c r="BZ22421" s="74"/>
      <c r="CA22421" s="74"/>
      <c r="CF22421" s="79"/>
      <c r="CL22421" s="79"/>
    </row>
    <row r="22422" spans="30:90">
      <c r="AD22422" s="73"/>
      <c r="AE22422" s="74"/>
      <c r="AF22422" s="74"/>
      <c r="BX22422" s="73"/>
      <c r="BY22422" s="74"/>
      <c r="BZ22422" s="74"/>
      <c r="CA22422" s="74"/>
      <c r="CF22422" s="79"/>
      <c r="CL22422" s="79"/>
    </row>
    <row r="22423" spans="30:90">
      <c r="AD22423" s="73"/>
      <c r="AE22423" s="74"/>
      <c r="AF22423" s="74"/>
      <c r="BX22423" s="73"/>
      <c r="BY22423" s="74"/>
      <c r="BZ22423" s="74"/>
      <c r="CA22423" s="74"/>
      <c r="CF22423" s="79"/>
      <c r="CL22423" s="79"/>
    </row>
    <row r="22424" spans="30:90">
      <c r="AD22424" s="73"/>
      <c r="AE22424" s="74"/>
      <c r="AF22424" s="74"/>
      <c r="BX22424" s="73"/>
      <c r="BY22424" s="74"/>
      <c r="BZ22424" s="74"/>
      <c r="CA22424" s="74"/>
      <c r="CF22424" s="79"/>
      <c r="CL22424" s="79"/>
    </row>
    <row r="22425" spans="30:90">
      <c r="AD22425" s="73"/>
      <c r="AE22425" s="74"/>
      <c r="AF22425" s="74"/>
      <c r="BX22425" s="73"/>
      <c r="BY22425" s="74"/>
      <c r="BZ22425" s="74"/>
      <c r="CA22425" s="74"/>
      <c r="CF22425" s="79"/>
      <c r="CL22425" s="79"/>
    </row>
    <row r="22426" spans="30:90">
      <c r="AD22426" s="73"/>
      <c r="AE22426" s="74"/>
      <c r="AF22426" s="74"/>
      <c r="BX22426" s="73"/>
      <c r="BY22426" s="74"/>
      <c r="BZ22426" s="74"/>
      <c r="CA22426" s="74"/>
      <c r="CF22426" s="79"/>
      <c r="CL22426" s="79"/>
    </row>
    <row r="22427" spans="30:90">
      <c r="AD22427" s="73"/>
      <c r="AE22427" s="74"/>
      <c r="AF22427" s="74"/>
      <c r="BX22427" s="73"/>
      <c r="BY22427" s="74"/>
      <c r="BZ22427" s="74"/>
      <c r="CA22427" s="74"/>
      <c r="CF22427" s="79"/>
      <c r="CL22427" s="79"/>
    </row>
    <row r="22428" spans="30:90">
      <c r="AD22428" s="73"/>
      <c r="AE22428" s="74"/>
      <c r="AF22428" s="74"/>
      <c r="BX22428" s="73"/>
      <c r="BY22428" s="74"/>
      <c r="BZ22428" s="74"/>
      <c r="CA22428" s="74"/>
      <c r="CF22428" s="79"/>
      <c r="CL22428" s="79"/>
    </row>
    <row r="22429" spans="30:90">
      <c r="AD22429" s="73"/>
      <c r="AE22429" s="74"/>
      <c r="AF22429" s="74"/>
      <c r="BX22429" s="73"/>
      <c r="BY22429" s="74"/>
      <c r="BZ22429" s="74"/>
      <c r="CA22429" s="74"/>
      <c r="CF22429" s="79"/>
      <c r="CL22429" s="79"/>
    </row>
    <row r="22430" spans="30:90">
      <c r="AD22430" s="73"/>
      <c r="AE22430" s="74"/>
      <c r="AF22430" s="74"/>
      <c r="BX22430" s="73"/>
      <c r="BY22430" s="74"/>
      <c r="BZ22430" s="74"/>
      <c r="CA22430" s="74"/>
      <c r="CF22430" s="79"/>
      <c r="CL22430" s="79"/>
    </row>
    <row r="22431" spans="30:90">
      <c r="AD22431" s="73"/>
      <c r="AE22431" s="74"/>
      <c r="AF22431" s="74"/>
      <c r="BX22431" s="73"/>
      <c r="BY22431" s="74"/>
      <c r="BZ22431" s="74"/>
      <c r="CA22431" s="74"/>
      <c r="CF22431" s="79"/>
      <c r="CL22431" s="79"/>
    </row>
    <row r="22432" spans="30:90">
      <c r="AD22432" s="73"/>
      <c r="AE22432" s="74"/>
      <c r="AF22432" s="74"/>
      <c r="BX22432" s="73"/>
      <c r="BY22432" s="74"/>
      <c r="BZ22432" s="74"/>
      <c r="CA22432" s="74"/>
      <c r="CF22432" s="79"/>
      <c r="CL22432" s="79"/>
    </row>
    <row r="22433" spans="30:90">
      <c r="AD22433" s="73"/>
      <c r="AE22433" s="74"/>
      <c r="AF22433" s="74"/>
      <c r="BX22433" s="73"/>
      <c r="BY22433" s="74"/>
      <c r="BZ22433" s="74"/>
      <c r="CA22433" s="74"/>
      <c r="CF22433" s="79"/>
      <c r="CL22433" s="79"/>
    </row>
    <row r="22434" spans="30:90">
      <c r="AD22434" s="73"/>
      <c r="AE22434" s="74"/>
      <c r="AF22434" s="74"/>
      <c r="BX22434" s="73"/>
      <c r="BY22434" s="74"/>
      <c r="BZ22434" s="74"/>
      <c r="CA22434" s="74"/>
      <c r="CF22434" s="79"/>
      <c r="CL22434" s="79"/>
    </row>
    <row r="22435" spans="30:90">
      <c r="AD22435" s="73"/>
      <c r="AE22435" s="74"/>
      <c r="AF22435" s="74"/>
      <c r="BX22435" s="73"/>
      <c r="BY22435" s="74"/>
      <c r="BZ22435" s="74"/>
      <c r="CA22435" s="74"/>
      <c r="CF22435" s="79"/>
      <c r="CL22435" s="79"/>
    </row>
    <row r="22436" spans="30:90">
      <c r="AD22436" s="73"/>
      <c r="AE22436" s="74"/>
      <c r="AF22436" s="74"/>
      <c r="BX22436" s="73"/>
      <c r="BY22436" s="74"/>
      <c r="BZ22436" s="74"/>
      <c r="CA22436" s="74"/>
      <c r="CF22436" s="79"/>
      <c r="CL22436" s="79"/>
    </row>
    <row r="22437" spans="30:90">
      <c r="AD22437" s="73"/>
      <c r="AE22437" s="74"/>
      <c r="AF22437" s="74"/>
      <c r="BX22437" s="73"/>
      <c r="BY22437" s="74"/>
      <c r="BZ22437" s="74"/>
      <c r="CA22437" s="74"/>
      <c r="CF22437" s="79"/>
      <c r="CL22437" s="79"/>
    </row>
    <row r="22438" spans="30:90">
      <c r="AD22438" s="73"/>
      <c r="AE22438" s="74"/>
      <c r="AF22438" s="74"/>
      <c r="BX22438" s="73"/>
      <c r="BY22438" s="74"/>
      <c r="BZ22438" s="74"/>
      <c r="CA22438" s="74"/>
      <c r="CF22438" s="79"/>
      <c r="CL22438" s="79"/>
    </row>
    <row r="22439" spans="30:90">
      <c r="AD22439" s="73"/>
      <c r="AE22439" s="74"/>
      <c r="AF22439" s="74"/>
      <c r="BX22439" s="73"/>
      <c r="BY22439" s="74"/>
      <c r="BZ22439" s="74"/>
      <c r="CA22439" s="74"/>
      <c r="CF22439" s="79"/>
      <c r="CL22439" s="79"/>
    </row>
    <row r="22440" spans="30:90">
      <c r="AD22440" s="73"/>
      <c r="AE22440" s="74"/>
      <c r="AF22440" s="74"/>
      <c r="BX22440" s="73"/>
      <c r="BY22440" s="74"/>
      <c r="BZ22440" s="74"/>
      <c r="CA22440" s="74"/>
      <c r="CF22440" s="79"/>
      <c r="CL22440" s="79"/>
    </row>
    <row r="22441" spans="30:90">
      <c r="AD22441" s="73"/>
      <c r="AE22441" s="74"/>
      <c r="AF22441" s="74"/>
      <c r="BX22441" s="73"/>
      <c r="BY22441" s="74"/>
      <c r="BZ22441" s="74"/>
      <c r="CA22441" s="74"/>
      <c r="CF22441" s="79"/>
      <c r="CL22441" s="79"/>
    </row>
    <row r="22442" spans="30:90">
      <c r="AD22442" s="73"/>
      <c r="AE22442" s="74"/>
      <c r="AF22442" s="74"/>
      <c r="BX22442" s="73"/>
      <c r="BY22442" s="74"/>
      <c r="BZ22442" s="74"/>
      <c r="CA22442" s="74"/>
      <c r="CF22442" s="79"/>
      <c r="CL22442" s="79"/>
    </row>
    <row r="22443" spans="30:90">
      <c r="AD22443" s="73"/>
      <c r="AE22443" s="74"/>
      <c r="AF22443" s="74"/>
      <c r="BX22443" s="73"/>
      <c r="BY22443" s="74"/>
      <c r="BZ22443" s="74"/>
      <c r="CA22443" s="74"/>
      <c r="CF22443" s="79"/>
      <c r="CL22443" s="79"/>
    </row>
    <row r="22444" spans="30:90">
      <c r="AD22444" s="73"/>
      <c r="AE22444" s="74"/>
      <c r="AF22444" s="74"/>
      <c r="BX22444" s="73"/>
      <c r="BY22444" s="74"/>
      <c r="BZ22444" s="74"/>
      <c r="CA22444" s="74"/>
      <c r="CF22444" s="79"/>
      <c r="CL22444" s="79"/>
    </row>
    <row r="22445" spans="30:90">
      <c r="AD22445" s="73"/>
      <c r="AE22445" s="74"/>
      <c r="AF22445" s="74"/>
      <c r="BX22445" s="73"/>
      <c r="BY22445" s="74"/>
      <c r="BZ22445" s="74"/>
      <c r="CA22445" s="74"/>
      <c r="CF22445" s="79"/>
      <c r="CL22445" s="79"/>
    </row>
    <row r="22446" spans="30:90">
      <c r="AD22446" s="73"/>
      <c r="AE22446" s="74"/>
      <c r="AF22446" s="74"/>
      <c r="BX22446" s="73"/>
      <c r="BY22446" s="74"/>
      <c r="BZ22446" s="74"/>
      <c r="CA22446" s="74"/>
      <c r="CF22446" s="79"/>
      <c r="CL22446" s="79"/>
    </row>
    <row r="22447" spans="30:90">
      <c r="AD22447" s="73"/>
      <c r="AE22447" s="74"/>
      <c r="AF22447" s="74"/>
      <c r="BX22447" s="73"/>
      <c r="BY22447" s="74"/>
      <c r="BZ22447" s="74"/>
      <c r="CA22447" s="74"/>
      <c r="CF22447" s="79"/>
      <c r="CL22447" s="79"/>
    </row>
    <row r="22448" spans="30:90">
      <c r="AD22448" s="73"/>
      <c r="AE22448" s="74"/>
      <c r="AF22448" s="74"/>
      <c r="BX22448" s="73"/>
      <c r="BY22448" s="74"/>
      <c r="BZ22448" s="74"/>
      <c r="CA22448" s="74"/>
      <c r="CF22448" s="79"/>
      <c r="CL22448" s="79"/>
    </row>
    <row r="22449" spans="30:90">
      <c r="AD22449" s="73"/>
      <c r="AE22449" s="74"/>
      <c r="AF22449" s="74"/>
      <c r="BX22449" s="73"/>
      <c r="BY22449" s="74"/>
      <c r="BZ22449" s="74"/>
      <c r="CA22449" s="74"/>
      <c r="CF22449" s="79"/>
      <c r="CL22449" s="79"/>
    </row>
    <row r="22450" spans="30:90">
      <c r="AD22450" s="73"/>
      <c r="AE22450" s="74"/>
      <c r="AF22450" s="74"/>
      <c r="BX22450" s="73"/>
      <c r="BY22450" s="74"/>
      <c r="BZ22450" s="74"/>
      <c r="CA22450" s="74"/>
      <c r="CF22450" s="79"/>
      <c r="CL22450" s="79"/>
    </row>
    <row r="22451" spans="30:90">
      <c r="AD22451" s="73"/>
      <c r="AE22451" s="74"/>
      <c r="AF22451" s="74"/>
      <c r="BX22451" s="73"/>
      <c r="BY22451" s="74"/>
      <c r="BZ22451" s="74"/>
      <c r="CA22451" s="74"/>
      <c r="CF22451" s="79"/>
      <c r="CL22451" s="79"/>
    </row>
    <row r="22452" spans="30:90">
      <c r="AD22452" s="73"/>
      <c r="AE22452" s="74"/>
      <c r="AF22452" s="74"/>
      <c r="BX22452" s="73"/>
      <c r="BY22452" s="74"/>
      <c r="BZ22452" s="74"/>
      <c r="CA22452" s="74"/>
      <c r="CF22452" s="79"/>
      <c r="CL22452" s="79"/>
    </row>
    <row r="22453" spans="30:90">
      <c r="AD22453" s="73"/>
      <c r="AE22453" s="74"/>
      <c r="AF22453" s="74"/>
      <c r="BX22453" s="73"/>
      <c r="BY22453" s="74"/>
      <c r="BZ22453" s="74"/>
      <c r="CA22453" s="74"/>
      <c r="CF22453" s="79"/>
      <c r="CL22453" s="79"/>
    </row>
    <row r="22454" spans="30:90">
      <c r="AD22454" s="73"/>
      <c r="AE22454" s="74"/>
      <c r="AF22454" s="74"/>
      <c r="BX22454" s="73"/>
      <c r="BY22454" s="74"/>
      <c r="BZ22454" s="74"/>
      <c r="CA22454" s="74"/>
      <c r="CF22454" s="79"/>
      <c r="CL22454" s="79"/>
    </row>
    <row r="22455" spans="30:90">
      <c r="AD22455" s="73"/>
      <c r="AE22455" s="74"/>
      <c r="AF22455" s="74"/>
      <c r="BX22455" s="73"/>
      <c r="BY22455" s="74"/>
      <c r="BZ22455" s="74"/>
      <c r="CA22455" s="74"/>
      <c r="CF22455" s="79"/>
      <c r="CL22455" s="79"/>
    </row>
    <row r="22456" spans="30:90">
      <c r="AD22456" s="73"/>
      <c r="AE22456" s="74"/>
      <c r="AF22456" s="74"/>
      <c r="BX22456" s="73"/>
      <c r="BY22456" s="74"/>
      <c r="BZ22456" s="74"/>
      <c r="CA22456" s="74"/>
      <c r="CF22456" s="79"/>
      <c r="CL22456" s="79"/>
    </row>
    <row r="22457" spans="30:90">
      <c r="AD22457" s="73"/>
      <c r="AE22457" s="74"/>
      <c r="AF22457" s="74"/>
      <c r="BX22457" s="73"/>
      <c r="BY22457" s="74"/>
      <c r="BZ22457" s="74"/>
      <c r="CA22457" s="74"/>
      <c r="CF22457" s="79"/>
      <c r="CL22457" s="79"/>
    </row>
    <row r="22458" spans="30:90">
      <c r="AD22458" s="73"/>
      <c r="AE22458" s="74"/>
      <c r="AF22458" s="74"/>
      <c r="BX22458" s="73"/>
      <c r="BY22458" s="74"/>
      <c r="BZ22458" s="74"/>
      <c r="CA22458" s="74"/>
      <c r="CF22458" s="79"/>
      <c r="CL22458" s="79"/>
    </row>
    <row r="22459" spans="30:90">
      <c r="AD22459" s="73"/>
      <c r="AE22459" s="74"/>
      <c r="AF22459" s="74"/>
      <c r="BX22459" s="73"/>
      <c r="BY22459" s="74"/>
      <c r="BZ22459" s="74"/>
      <c r="CA22459" s="74"/>
      <c r="CF22459" s="79"/>
      <c r="CL22459" s="79"/>
    </row>
    <row r="22460" spans="30:90">
      <c r="AD22460" s="73"/>
      <c r="AE22460" s="74"/>
      <c r="AF22460" s="74"/>
      <c r="BX22460" s="73"/>
      <c r="BY22460" s="74"/>
      <c r="BZ22460" s="74"/>
      <c r="CA22460" s="74"/>
      <c r="CF22460" s="79"/>
      <c r="CL22460" s="79"/>
    </row>
    <row r="22461" spans="30:90">
      <c r="AD22461" s="73"/>
      <c r="AE22461" s="74"/>
      <c r="AF22461" s="74"/>
      <c r="BX22461" s="73"/>
      <c r="BY22461" s="74"/>
      <c r="BZ22461" s="74"/>
      <c r="CA22461" s="74"/>
      <c r="CF22461" s="79"/>
      <c r="CL22461" s="79"/>
    </row>
    <row r="22462" spans="30:90">
      <c r="AD22462" s="73"/>
      <c r="AE22462" s="74"/>
      <c r="AF22462" s="74"/>
      <c r="BX22462" s="73"/>
      <c r="BY22462" s="74"/>
      <c r="BZ22462" s="74"/>
      <c r="CA22462" s="74"/>
      <c r="CF22462" s="79"/>
      <c r="CL22462" s="79"/>
    </row>
    <row r="22463" spans="30:90">
      <c r="AD22463" s="73"/>
      <c r="AE22463" s="74"/>
      <c r="AF22463" s="74"/>
      <c r="BX22463" s="73"/>
      <c r="BY22463" s="74"/>
      <c r="BZ22463" s="74"/>
      <c r="CA22463" s="74"/>
      <c r="CF22463" s="79"/>
      <c r="CL22463" s="79"/>
    </row>
    <row r="22464" spans="30:90">
      <c r="AD22464" s="73"/>
      <c r="AE22464" s="74"/>
      <c r="AF22464" s="74"/>
      <c r="BX22464" s="73"/>
      <c r="BY22464" s="74"/>
      <c r="BZ22464" s="74"/>
      <c r="CA22464" s="74"/>
      <c r="CF22464" s="79"/>
      <c r="CL22464" s="79"/>
    </row>
    <row r="22465" spans="30:90">
      <c r="AD22465" s="73"/>
      <c r="AE22465" s="74"/>
      <c r="AF22465" s="74"/>
      <c r="BX22465" s="73"/>
      <c r="BY22465" s="74"/>
      <c r="BZ22465" s="74"/>
      <c r="CA22465" s="74"/>
      <c r="CF22465" s="79"/>
      <c r="CL22465" s="79"/>
    </row>
    <row r="22466" spans="30:90">
      <c r="AD22466" s="73"/>
      <c r="AE22466" s="74"/>
      <c r="AF22466" s="74"/>
      <c r="BX22466" s="73"/>
      <c r="BY22466" s="74"/>
      <c r="BZ22466" s="74"/>
      <c r="CA22466" s="74"/>
      <c r="CF22466" s="79"/>
      <c r="CL22466" s="79"/>
    </row>
    <row r="22467" spans="30:90">
      <c r="AD22467" s="73"/>
      <c r="AE22467" s="74"/>
      <c r="AF22467" s="74"/>
      <c r="BX22467" s="73"/>
      <c r="BY22467" s="74"/>
      <c r="BZ22467" s="74"/>
      <c r="CA22467" s="74"/>
      <c r="CF22467" s="79"/>
      <c r="CL22467" s="79"/>
    </row>
    <row r="22468" spans="30:90">
      <c r="AD22468" s="73"/>
      <c r="AE22468" s="74"/>
      <c r="AF22468" s="74"/>
      <c r="BX22468" s="73"/>
      <c r="BY22468" s="74"/>
      <c r="BZ22468" s="74"/>
      <c r="CA22468" s="74"/>
      <c r="CF22468" s="79"/>
      <c r="CL22468" s="79"/>
    </row>
    <row r="22469" spans="30:90">
      <c r="AD22469" s="73"/>
      <c r="AE22469" s="74"/>
      <c r="AF22469" s="74"/>
      <c r="BX22469" s="73"/>
      <c r="BY22469" s="74"/>
      <c r="BZ22469" s="74"/>
      <c r="CA22469" s="74"/>
      <c r="CF22469" s="79"/>
      <c r="CL22469" s="79"/>
    </row>
    <row r="22470" spans="30:90">
      <c r="AD22470" s="73"/>
      <c r="AE22470" s="74"/>
      <c r="AF22470" s="74"/>
      <c r="BX22470" s="73"/>
      <c r="BY22470" s="74"/>
      <c r="BZ22470" s="74"/>
      <c r="CA22470" s="74"/>
      <c r="CF22470" s="79"/>
      <c r="CL22470" s="79"/>
    </row>
    <row r="22471" spans="30:90">
      <c r="AD22471" s="73"/>
      <c r="AE22471" s="74"/>
      <c r="AF22471" s="74"/>
      <c r="BX22471" s="73"/>
      <c r="BY22471" s="74"/>
      <c r="BZ22471" s="74"/>
      <c r="CA22471" s="74"/>
      <c r="CF22471" s="79"/>
      <c r="CL22471" s="79"/>
    </row>
    <row r="22472" spans="30:90">
      <c r="AD22472" s="73"/>
      <c r="AE22472" s="74"/>
      <c r="AF22472" s="74"/>
      <c r="BX22472" s="73"/>
      <c r="BY22472" s="74"/>
      <c r="BZ22472" s="74"/>
      <c r="CA22472" s="74"/>
      <c r="CF22472" s="79"/>
      <c r="CL22472" s="79"/>
    </row>
    <row r="22473" spans="30:90">
      <c r="AD22473" s="73"/>
      <c r="AE22473" s="74"/>
      <c r="AF22473" s="74"/>
      <c r="BX22473" s="73"/>
      <c r="BY22473" s="74"/>
      <c r="BZ22473" s="74"/>
      <c r="CA22473" s="74"/>
      <c r="CF22473" s="79"/>
      <c r="CL22473" s="79"/>
    </row>
    <row r="22474" spans="30:90">
      <c r="AD22474" s="73"/>
      <c r="AE22474" s="74"/>
      <c r="AF22474" s="74"/>
      <c r="BX22474" s="73"/>
      <c r="BY22474" s="74"/>
      <c r="BZ22474" s="74"/>
      <c r="CA22474" s="74"/>
      <c r="CF22474" s="79"/>
      <c r="CL22474" s="79"/>
    </row>
    <row r="22475" spans="30:90">
      <c r="AD22475" s="73"/>
      <c r="AE22475" s="74"/>
      <c r="AF22475" s="74"/>
      <c r="BX22475" s="73"/>
      <c r="BY22475" s="74"/>
      <c r="BZ22475" s="74"/>
      <c r="CA22475" s="74"/>
      <c r="CF22475" s="79"/>
      <c r="CL22475" s="79"/>
    </row>
    <row r="22476" spans="30:90">
      <c r="AD22476" s="73"/>
      <c r="AE22476" s="74"/>
      <c r="AF22476" s="74"/>
      <c r="BX22476" s="73"/>
      <c r="BY22476" s="74"/>
      <c r="BZ22476" s="74"/>
      <c r="CA22476" s="74"/>
      <c r="CF22476" s="79"/>
      <c r="CL22476" s="79"/>
    </row>
    <row r="22477" spans="30:90">
      <c r="AD22477" s="73"/>
      <c r="AE22477" s="74"/>
      <c r="AF22477" s="74"/>
      <c r="BX22477" s="73"/>
      <c r="BY22477" s="74"/>
      <c r="BZ22477" s="74"/>
      <c r="CA22477" s="74"/>
      <c r="CF22477" s="79"/>
      <c r="CL22477" s="79"/>
    </row>
    <row r="22478" spans="30:90">
      <c r="AD22478" s="73"/>
      <c r="AE22478" s="74"/>
      <c r="AF22478" s="74"/>
      <c r="BX22478" s="73"/>
      <c r="BY22478" s="74"/>
      <c r="BZ22478" s="74"/>
      <c r="CA22478" s="74"/>
      <c r="CF22478" s="79"/>
      <c r="CL22478" s="79"/>
    </row>
    <row r="22479" spans="30:90">
      <c r="AD22479" s="73"/>
      <c r="AE22479" s="74"/>
      <c r="AF22479" s="74"/>
      <c r="BX22479" s="73"/>
      <c r="BY22479" s="74"/>
      <c r="BZ22479" s="74"/>
      <c r="CA22479" s="74"/>
      <c r="CF22479" s="79"/>
      <c r="CL22479" s="79"/>
    </row>
    <row r="22480" spans="30:90">
      <c r="AD22480" s="73"/>
      <c r="AE22480" s="74"/>
      <c r="AF22480" s="74"/>
      <c r="BX22480" s="73"/>
      <c r="BY22480" s="74"/>
      <c r="BZ22480" s="74"/>
      <c r="CA22480" s="74"/>
      <c r="CF22480" s="79"/>
      <c r="CL22480" s="79"/>
    </row>
    <row r="22481" spans="30:90">
      <c r="AD22481" s="73"/>
      <c r="AE22481" s="74"/>
      <c r="AF22481" s="74"/>
      <c r="BX22481" s="73"/>
      <c r="BY22481" s="74"/>
      <c r="BZ22481" s="74"/>
      <c r="CA22481" s="74"/>
      <c r="CF22481" s="79"/>
      <c r="CL22481" s="79"/>
    </row>
    <row r="22482" spans="30:90">
      <c r="AD22482" s="73"/>
      <c r="AE22482" s="74"/>
      <c r="AF22482" s="74"/>
      <c r="BX22482" s="73"/>
      <c r="BY22482" s="74"/>
      <c r="BZ22482" s="74"/>
      <c r="CA22482" s="74"/>
      <c r="CF22482" s="79"/>
      <c r="CL22482" s="79"/>
    </row>
    <row r="22483" spans="30:90">
      <c r="AD22483" s="73"/>
      <c r="AE22483" s="74"/>
      <c r="AF22483" s="74"/>
      <c r="BX22483" s="73"/>
      <c r="BY22483" s="74"/>
      <c r="BZ22483" s="74"/>
      <c r="CA22483" s="74"/>
      <c r="CF22483" s="79"/>
      <c r="CL22483" s="79"/>
    </row>
    <row r="22484" spans="30:90">
      <c r="AD22484" s="73"/>
      <c r="AE22484" s="74"/>
      <c r="AF22484" s="74"/>
      <c r="BX22484" s="73"/>
      <c r="BY22484" s="74"/>
      <c r="BZ22484" s="74"/>
      <c r="CA22484" s="74"/>
      <c r="CF22484" s="79"/>
      <c r="CL22484" s="79"/>
    </row>
    <row r="22485" spans="30:90">
      <c r="AD22485" s="73"/>
      <c r="AE22485" s="74"/>
      <c r="AF22485" s="74"/>
      <c r="BX22485" s="73"/>
      <c r="BY22485" s="74"/>
      <c r="BZ22485" s="74"/>
      <c r="CA22485" s="74"/>
      <c r="CF22485" s="79"/>
      <c r="CL22485" s="79"/>
    </row>
    <row r="22486" spans="30:90">
      <c r="AD22486" s="73"/>
      <c r="AE22486" s="74"/>
      <c r="AF22486" s="74"/>
      <c r="BX22486" s="73"/>
      <c r="BY22486" s="74"/>
      <c r="BZ22486" s="74"/>
      <c r="CA22486" s="74"/>
      <c r="CF22486" s="79"/>
      <c r="CL22486" s="79"/>
    </row>
    <row r="22487" spans="30:90">
      <c r="AD22487" s="73"/>
      <c r="AE22487" s="74"/>
      <c r="AF22487" s="74"/>
      <c r="BX22487" s="73"/>
      <c r="BY22487" s="74"/>
      <c r="BZ22487" s="74"/>
      <c r="CA22487" s="74"/>
      <c r="CF22487" s="79"/>
      <c r="CL22487" s="79"/>
    </row>
    <row r="22488" spans="30:90">
      <c r="AD22488" s="73"/>
      <c r="AE22488" s="74"/>
      <c r="AF22488" s="74"/>
      <c r="BX22488" s="73"/>
      <c r="BY22488" s="74"/>
      <c r="BZ22488" s="74"/>
      <c r="CA22488" s="74"/>
      <c r="CF22488" s="79"/>
      <c r="CL22488" s="79"/>
    </row>
    <row r="22489" spans="30:90">
      <c r="AD22489" s="73"/>
      <c r="AE22489" s="74"/>
      <c r="AF22489" s="74"/>
      <c r="BX22489" s="73"/>
      <c r="BY22489" s="74"/>
      <c r="BZ22489" s="74"/>
      <c r="CA22489" s="74"/>
      <c r="CF22489" s="79"/>
      <c r="CL22489" s="79"/>
    </row>
    <row r="22490" spans="30:90">
      <c r="AD22490" s="73"/>
      <c r="AE22490" s="74"/>
      <c r="AF22490" s="74"/>
      <c r="BX22490" s="73"/>
      <c r="BY22490" s="74"/>
      <c r="BZ22490" s="74"/>
      <c r="CA22490" s="74"/>
      <c r="CF22490" s="79"/>
      <c r="CL22490" s="79"/>
    </row>
    <row r="22491" spans="30:90">
      <c r="AD22491" s="73"/>
      <c r="AE22491" s="74"/>
      <c r="AF22491" s="74"/>
      <c r="BX22491" s="73"/>
      <c r="BY22491" s="74"/>
      <c r="BZ22491" s="74"/>
      <c r="CA22491" s="74"/>
      <c r="CF22491" s="79"/>
      <c r="CL22491" s="79"/>
    </row>
    <row r="22492" spans="30:90">
      <c r="AD22492" s="73"/>
      <c r="AE22492" s="74"/>
      <c r="AF22492" s="74"/>
      <c r="BX22492" s="73"/>
      <c r="BY22492" s="74"/>
      <c r="BZ22492" s="74"/>
      <c r="CA22492" s="74"/>
      <c r="CF22492" s="79"/>
      <c r="CL22492" s="79"/>
    </row>
    <row r="22493" spans="30:90">
      <c r="AD22493" s="73"/>
      <c r="AE22493" s="74"/>
      <c r="AF22493" s="74"/>
      <c r="BX22493" s="73"/>
      <c r="BY22493" s="74"/>
      <c r="BZ22493" s="74"/>
      <c r="CA22493" s="74"/>
      <c r="CF22493" s="79"/>
      <c r="CL22493" s="79"/>
    </row>
    <row r="22494" spans="30:90">
      <c r="AD22494" s="73"/>
      <c r="AE22494" s="74"/>
      <c r="AF22494" s="74"/>
      <c r="BX22494" s="73"/>
      <c r="BY22494" s="74"/>
      <c r="BZ22494" s="74"/>
      <c r="CA22494" s="74"/>
      <c r="CF22494" s="79"/>
      <c r="CL22494" s="79"/>
    </row>
    <row r="22495" spans="30:90">
      <c r="AD22495" s="73"/>
      <c r="AE22495" s="74"/>
      <c r="AF22495" s="74"/>
      <c r="BX22495" s="73"/>
      <c r="BY22495" s="74"/>
      <c r="BZ22495" s="74"/>
      <c r="CA22495" s="74"/>
      <c r="CF22495" s="79"/>
      <c r="CL22495" s="79"/>
    </row>
    <row r="22496" spans="30:90">
      <c r="AD22496" s="73"/>
      <c r="AE22496" s="74"/>
      <c r="AF22496" s="74"/>
      <c r="BX22496" s="73"/>
      <c r="BY22496" s="74"/>
      <c r="BZ22496" s="74"/>
      <c r="CA22496" s="74"/>
      <c r="CF22496" s="79"/>
      <c r="CL22496" s="79"/>
    </row>
    <row r="22497" spans="30:90">
      <c r="AD22497" s="73"/>
      <c r="AE22497" s="74"/>
      <c r="AF22497" s="74"/>
      <c r="BX22497" s="73"/>
      <c r="BY22497" s="74"/>
      <c r="BZ22497" s="74"/>
      <c r="CA22497" s="74"/>
      <c r="CF22497" s="79"/>
      <c r="CL22497" s="79"/>
    </row>
    <row r="22498" spans="30:90">
      <c r="AD22498" s="73"/>
      <c r="AE22498" s="74"/>
      <c r="AF22498" s="74"/>
      <c r="BX22498" s="73"/>
      <c r="BY22498" s="74"/>
      <c r="BZ22498" s="74"/>
      <c r="CA22498" s="74"/>
      <c r="CF22498" s="79"/>
      <c r="CL22498" s="79"/>
    </row>
    <row r="22499" spans="30:90">
      <c r="AD22499" s="73"/>
      <c r="AE22499" s="74"/>
      <c r="AF22499" s="74"/>
      <c r="BX22499" s="73"/>
      <c r="BY22499" s="74"/>
      <c r="BZ22499" s="74"/>
      <c r="CA22499" s="74"/>
      <c r="CF22499" s="79"/>
      <c r="CL22499" s="79"/>
    </row>
    <row r="22500" spans="30:90">
      <c r="AD22500" s="73"/>
      <c r="AE22500" s="74"/>
      <c r="AF22500" s="74"/>
      <c r="BX22500" s="73"/>
      <c r="BY22500" s="74"/>
      <c r="BZ22500" s="74"/>
      <c r="CA22500" s="74"/>
      <c r="CF22500" s="79"/>
      <c r="CL22500" s="79"/>
    </row>
    <row r="22501" spans="30:90">
      <c r="AD22501" s="73"/>
      <c r="AE22501" s="74"/>
      <c r="AF22501" s="74"/>
      <c r="BX22501" s="73"/>
      <c r="BY22501" s="74"/>
      <c r="BZ22501" s="74"/>
      <c r="CA22501" s="74"/>
      <c r="CF22501" s="79"/>
      <c r="CL22501" s="79"/>
    </row>
    <row r="22502" spans="30:90">
      <c r="AD22502" s="73"/>
      <c r="AE22502" s="74"/>
      <c r="AF22502" s="74"/>
      <c r="BX22502" s="73"/>
      <c r="BY22502" s="74"/>
      <c r="BZ22502" s="74"/>
      <c r="CA22502" s="74"/>
      <c r="CF22502" s="79"/>
      <c r="CL22502" s="79"/>
    </row>
    <row r="22503" spans="30:90">
      <c r="AD22503" s="73"/>
      <c r="AE22503" s="74"/>
      <c r="AF22503" s="74"/>
      <c r="BX22503" s="73"/>
      <c r="BY22503" s="74"/>
      <c r="BZ22503" s="74"/>
      <c r="CA22503" s="74"/>
      <c r="CF22503" s="79"/>
      <c r="CL22503" s="79"/>
    </row>
    <row r="22504" spans="30:90">
      <c r="AD22504" s="73"/>
      <c r="AE22504" s="74"/>
      <c r="AF22504" s="74"/>
      <c r="BX22504" s="73"/>
      <c r="BY22504" s="74"/>
      <c r="BZ22504" s="74"/>
      <c r="CA22504" s="74"/>
      <c r="CF22504" s="79"/>
      <c r="CL22504" s="79"/>
    </row>
    <row r="22505" spans="30:90">
      <c r="AD22505" s="73"/>
      <c r="AE22505" s="74"/>
      <c r="AF22505" s="74"/>
      <c r="BX22505" s="73"/>
      <c r="BY22505" s="74"/>
      <c r="BZ22505" s="74"/>
      <c r="CA22505" s="74"/>
      <c r="CF22505" s="79"/>
      <c r="CL22505" s="79"/>
    </row>
    <row r="22506" spans="30:90">
      <c r="AD22506" s="73"/>
      <c r="AE22506" s="74"/>
      <c r="AF22506" s="74"/>
      <c r="BX22506" s="73"/>
      <c r="BY22506" s="74"/>
      <c r="BZ22506" s="74"/>
      <c r="CA22506" s="74"/>
      <c r="CF22506" s="79"/>
      <c r="CL22506" s="79"/>
    </row>
    <row r="22507" spans="30:90">
      <c r="AD22507" s="73"/>
      <c r="AE22507" s="74"/>
      <c r="AF22507" s="74"/>
      <c r="BX22507" s="73"/>
      <c r="BY22507" s="74"/>
      <c r="BZ22507" s="74"/>
      <c r="CA22507" s="74"/>
      <c r="CF22507" s="79"/>
      <c r="CL22507" s="79"/>
    </row>
    <row r="22508" spans="30:90">
      <c r="AD22508" s="73"/>
      <c r="AE22508" s="74"/>
      <c r="AF22508" s="74"/>
      <c r="BX22508" s="73"/>
      <c r="BY22508" s="74"/>
      <c r="BZ22508" s="74"/>
      <c r="CA22508" s="74"/>
      <c r="CF22508" s="79"/>
      <c r="CL22508" s="79"/>
    </row>
    <row r="22509" spans="30:90">
      <c r="AD22509" s="73"/>
      <c r="AE22509" s="74"/>
      <c r="AF22509" s="74"/>
      <c r="BX22509" s="73"/>
      <c r="BY22509" s="74"/>
      <c r="BZ22509" s="74"/>
      <c r="CA22509" s="74"/>
      <c r="CF22509" s="79"/>
      <c r="CL22509" s="79"/>
    </row>
    <row r="22510" spans="30:90">
      <c r="AD22510" s="73"/>
      <c r="AE22510" s="74"/>
      <c r="AF22510" s="74"/>
      <c r="BX22510" s="73"/>
      <c r="BY22510" s="74"/>
      <c r="BZ22510" s="74"/>
      <c r="CA22510" s="74"/>
      <c r="CF22510" s="79"/>
      <c r="CL22510" s="79"/>
    </row>
    <row r="22511" spans="30:90">
      <c r="AD22511" s="73"/>
      <c r="AE22511" s="74"/>
      <c r="AF22511" s="74"/>
      <c r="BX22511" s="73"/>
      <c r="BY22511" s="74"/>
      <c r="BZ22511" s="74"/>
      <c r="CA22511" s="74"/>
      <c r="CF22511" s="79"/>
      <c r="CL22511" s="79"/>
    </row>
    <row r="22512" spans="30:90">
      <c r="AD22512" s="73"/>
      <c r="AE22512" s="74"/>
      <c r="AF22512" s="74"/>
      <c r="BX22512" s="73"/>
      <c r="BY22512" s="74"/>
      <c r="BZ22512" s="74"/>
      <c r="CA22512" s="74"/>
      <c r="CF22512" s="79"/>
      <c r="CL22512" s="79"/>
    </row>
    <row r="22513" spans="30:90">
      <c r="AD22513" s="73"/>
      <c r="AE22513" s="74"/>
      <c r="AF22513" s="74"/>
      <c r="BX22513" s="73"/>
      <c r="BY22513" s="74"/>
      <c r="BZ22513" s="74"/>
      <c r="CA22513" s="74"/>
      <c r="CF22513" s="79"/>
      <c r="CL22513" s="79"/>
    </row>
    <row r="22514" spans="30:90">
      <c r="AD22514" s="73"/>
      <c r="AE22514" s="74"/>
      <c r="AF22514" s="74"/>
      <c r="BX22514" s="73"/>
      <c r="BY22514" s="74"/>
      <c r="BZ22514" s="74"/>
      <c r="CA22514" s="74"/>
      <c r="CF22514" s="79"/>
      <c r="CL22514" s="79"/>
    </row>
    <row r="22515" spans="30:90">
      <c r="AD22515" s="73"/>
      <c r="AE22515" s="74"/>
      <c r="AF22515" s="74"/>
      <c r="BX22515" s="73"/>
      <c r="BY22515" s="74"/>
      <c r="BZ22515" s="74"/>
      <c r="CA22515" s="74"/>
      <c r="CF22515" s="79"/>
      <c r="CL22515" s="79"/>
    </row>
    <row r="22516" spans="30:90">
      <c r="AD22516" s="73"/>
      <c r="AE22516" s="74"/>
      <c r="AF22516" s="74"/>
      <c r="BX22516" s="73"/>
      <c r="BY22516" s="74"/>
      <c r="BZ22516" s="74"/>
      <c r="CA22516" s="74"/>
      <c r="CF22516" s="79"/>
      <c r="CL22516" s="79"/>
    </row>
    <row r="22517" spans="30:90">
      <c r="AD22517" s="73"/>
      <c r="AE22517" s="74"/>
      <c r="AF22517" s="74"/>
      <c r="BX22517" s="73"/>
      <c r="BY22517" s="74"/>
      <c r="BZ22517" s="74"/>
      <c r="CA22517" s="74"/>
      <c r="CF22517" s="79"/>
      <c r="CL22517" s="79"/>
    </row>
    <row r="22518" spans="30:90">
      <c r="AD22518" s="73"/>
      <c r="AE22518" s="74"/>
      <c r="AF22518" s="74"/>
      <c r="BX22518" s="73"/>
      <c r="BY22518" s="74"/>
      <c r="BZ22518" s="74"/>
      <c r="CA22518" s="74"/>
      <c r="CF22518" s="79"/>
      <c r="CL22518" s="79"/>
    </row>
    <row r="22519" spans="30:90">
      <c r="AD22519" s="73"/>
      <c r="AE22519" s="74"/>
      <c r="AF22519" s="74"/>
      <c r="BX22519" s="73"/>
      <c r="BY22519" s="74"/>
      <c r="BZ22519" s="74"/>
      <c r="CA22519" s="74"/>
      <c r="CF22519" s="79"/>
      <c r="CL22519" s="79"/>
    </row>
    <row r="22520" spans="30:90">
      <c r="AD22520" s="73"/>
      <c r="AE22520" s="74"/>
      <c r="AF22520" s="74"/>
      <c r="BX22520" s="73"/>
      <c r="BY22520" s="74"/>
      <c r="BZ22520" s="74"/>
      <c r="CA22520" s="74"/>
      <c r="CF22520" s="79"/>
      <c r="CL22520" s="79"/>
    </row>
    <row r="22521" spans="30:90">
      <c r="AD22521" s="73"/>
      <c r="AE22521" s="74"/>
      <c r="AF22521" s="74"/>
      <c r="BX22521" s="73"/>
      <c r="BY22521" s="74"/>
      <c r="BZ22521" s="74"/>
      <c r="CA22521" s="74"/>
      <c r="CF22521" s="79"/>
      <c r="CL22521" s="79"/>
    </row>
    <row r="22522" spans="30:90">
      <c r="AD22522" s="73"/>
      <c r="AE22522" s="74"/>
      <c r="AF22522" s="74"/>
      <c r="BX22522" s="73"/>
      <c r="BY22522" s="74"/>
      <c r="BZ22522" s="74"/>
      <c r="CA22522" s="74"/>
      <c r="CF22522" s="79"/>
      <c r="CL22522" s="79"/>
    </row>
    <row r="22523" spans="30:90">
      <c r="AD22523" s="73"/>
      <c r="AE22523" s="74"/>
      <c r="AF22523" s="74"/>
      <c r="BX22523" s="73"/>
      <c r="BY22523" s="74"/>
      <c r="BZ22523" s="74"/>
      <c r="CA22523" s="74"/>
      <c r="CF22523" s="79"/>
      <c r="CL22523" s="79"/>
    </row>
    <row r="22524" spans="30:90">
      <c r="AD22524" s="73"/>
      <c r="AE22524" s="74"/>
      <c r="AF22524" s="74"/>
      <c r="BX22524" s="73"/>
      <c r="BY22524" s="74"/>
      <c r="BZ22524" s="74"/>
      <c r="CA22524" s="74"/>
      <c r="CF22524" s="79"/>
      <c r="CL22524" s="79"/>
    </row>
    <row r="22525" spans="30:90">
      <c r="AD22525" s="73"/>
      <c r="AE22525" s="74"/>
      <c r="AF22525" s="74"/>
      <c r="BX22525" s="73"/>
      <c r="BY22525" s="74"/>
      <c r="BZ22525" s="74"/>
      <c r="CA22525" s="74"/>
      <c r="CF22525" s="79"/>
      <c r="CL22525" s="79"/>
    </row>
    <row r="22526" spans="30:90">
      <c r="AD22526" s="73"/>
      <c r="AE22526" s="74"/>
      <c r="AF22526" s="74"/>
      <c r="BX22526" s="73"/>
      <c r="BY22526" s="74"/>
      <c r="BZ22526" s="74"/>
      <c r="CA22526" s="74"/>
      <c r="CF22526" s="79"/>
      <c r="CL22526" s="79"/>
    </row>
    <row r="22527" spans="30:90">
      <c r="AD22527" s="73"/>
      <c r="AE22527" s="74"/>
      <c r="AF22527" s="74"/>
      <c r="BX22527" s="73"/>
      <c r="BY22527" s="74"/>
      <c r="BZ22527" s="74"/>
      <c r="CA22527" s="74"/>
      <c r="CF22527" s="79"/>
      <c r="CL22527" s="79"/>
    </row>
    <row r="22528" spans="30:90">
      <c r="AD22528" s="73"/>
      <c r="AE22528" s="74"/>
      <c r="AF22528" s="74"/>
      <c r="BX22528" s="73"/>
      <c r="BY22528" s="74"/>
      <c r="BZ22528" s="74"/>
      <c r="CA22528" s="74"/>
      <c r="CF22528" s="79"/>
      <c r="CL22528" s="79"/>
    </row>
    <row r="22529" spans="30:90">
      <c r="AD22529" s="73"/>
      <c r="AE22529" s="74"/>
      <c r="AF22529" s="74"/>
      <c r="BX22529" s="73"/>
      <c r="BY22529" s="74"/>
      <c r="BZ22529" s="74"/>
      <c r="CA22529" s="74"/>
      <c r="CF22529" s="79"/>
      <c r="CL22529" s="79"/>
    </row>
    <row r="22530" spans="30:90">
      <c r="AD22530" s="73"/>
      <c r="AE22530" s="74"/>
      <c r="AF22530" s="74"/>
      <c r="BX22530" s="73"/>
      <c r="BY22530" s="74"/>
      <c r="BZ22530" s="74"/>
      <c r="CA22530" s="74"/>
      <c r="CF22530" s="79"/>
      <c r="CL22530" s="79"/>
    </row>
    <row r="22531" spans="30:90">
      <c r="AD22531" s="73"/>
      <c r="AE22531" s="74"/>
      <c r="AF22531" s="74"/>
      <c r="BX22531" s="73"/>
      <c r="BY22531" s="74"/>
      <c r="BZ22531" s="74"/>
      <c r="CA22531" s="74"/>
      <c r="CF22531" s="79"/>
      <c r="CL22531" s="79"/>
    </row>
    <row r="22532" spans="30:90">
      <c r="AD22532" s="73"/>
      <c r="AE22532" s="74"/>
      <c r="AF22532" s="74"/>
      <c r="BX22532" s="73"/>
      <c r="BY22532" s="74"/>
      <c r="BZ22532" s="74"/>
      <c r="CA22532" s="74"/>
      <c r="CF22532" s="79"/>
      <c r="CL22532" s="79"/>
    </row>
    <row r="22533" spans="30:90">
      <c r="AD22533" s="73"/>
      <c r="AE22533" s="74"/>
      <c r="AF22533" s="74"/>
      <c r="BX22533" s="73"/>
      <c r="BY22533" s="74"/>
      <c r="BZ22533" s="74"/>
      <c r="CA22533" s="74"/>
      <c r="CF22533" s="79"/>
      <c r="CL22533" s="79"/>
    </row>
    <row r="22534" spans="30:90">
      <c r="AD22534" s="73"/>
      <c r="AE22534" s="74"/>
      <c r="AF22534" s="74"/>
      <c r="BX22534" s="73"/>
      <c r="BY22534" s="74"/>
      <c r="BZ22534" s="74"/>
      <c r="CA22534" s="74"/>
      <c r="CF22534" s="79"/>
      <c r="CL22534" s="79"/>
    </row>
    <row r="22535" spans="30:90">
      <c r="AD22535" s="73"/>
      <c r="AE22535" s="74"/>
      <c r="AF22535" s="74"/>
      <c r="BX22535" s="73"/>
      <c r="BY22535" s="74"/>
      <c r="BZ22535" s="74"/>
      <c r="CA22535" s="74"/>
      <c r="CF22535" s="79"/>
      <c r="CL22535" s="79"/>
    </row>
    <row r="22536" spans="30:90">
      <c r="AD22536" s="73"/>
      <c r="AE22536" s="74"/>
      <c r="AF22536" s="74"/>
      <c r="BX22536" s="73"/>
      <c r="BY22536" s="74"/>
      <c r="BZ22536" s="74"/>
      <c r="CA22536" s="74"/>
      <c r="CF22536" s="79"/>
      <c r="CL22536" s="79"/>
    </row>
    <row r="22537" spans="30:90">
      <c r="AD22537" s="73"/>
      <c r="AE22537" s="74"/>
      <c r="AF22537" s="74"/>
      <c r="BX22537" s="73"/>
      <c r="BY22537" s="74"/>
      <c r="BZ22537" s="74"/>
      <c r="CA22537" s="74"/>
      <c r="CF22537" s="79"/>
      <c r="CL22537" s="79"/>
    </row>
    <row r="22538" spans="30:90">
      <c r="AD22538" s="73"/>
      <c r="AE22538" s="74"/>
      <c r="AF22538" s="74"/>
      <c r="BX22538" s="73"/>
      <c r="BY22538" s="74"/>
      <c r="BZ22538" s="74"/>
      <c r="CA22538" s="74"/>
      <c r="CF22538" s="79"/>
      <c r="CL22538" s="79"/>
    </row>
    <row r="22539" spans="30:90">
      <c r="AD22539" s="73"/>
      <c r="AE22539" s="74"/>
      <c r="AF22539" s="74"/>
      <c r="BX22539" s="73"/>
      <c r="BY22539" s="74"/>
      <c r="BZ22539" s="74"/>
      <c r="CA22539" s="74"/>
      <c r="CF22539" s="79"/>
      <c r="CL22539" s="79"/>
    </row>
    <row r="22540" spans="30:90">
      <c r="AD22540" s="73"/>
      <c r="AE22540" s="74"/>
      <c r="AF22540" s="74"/>
      <c r="BX22540" s="73"/>
      <c r="BY22540" s="74"/>
      <c r="BZ22540" s="74"/>
      <c r="CA22540" s="74"/>
      <c r="CF22540" s="79"/>
      <c r="CL22540" s="79"/>
    </row>
    <row r="22541" spans="30:90">
      <c r="AD22541" s="73"/>
      <c r="AE22541" s="74"/>
      <c r="AF22541" s="74"/>
      <c r="BX22541" s="73"/>
      <c r="BY22541" s="74"/>
      <c r="BZ22541" s="74"/>
      <c r="CA22541" s="74"/>
      <c r="CF22541" s="79"/>
      <c r="CL22541" s="79"/>
    </row>
    <row r="22542" spans="30:90">
      <c r="AD22542" s="73"/>
      <c r="AE22542" s="74"/>
      <c r="AF22542" s="74"/>
      <c r="BX22542" s="73"/>
      <c r="BY22542" s="74"/>
      <c r="BZ22542" s="74"/>
      <c r="CA22542" s="74"/>
      <c r="CF22542" s="79"/>
      <c r="CL22542" s="79"/>
    </row>
    <row r="22543" spans="30:90">
      <c r="AD22543" s="73"/>
      <c r="AE22543" s="74"/>
      <c r="AF22543" s="74"/>
      <c r="BX22543" s="73"/>
      <c r="BY22543" s="74"/>
      <c r="BZ22543" s="74"/>
      <c r="CA22543" s="74"/>
      <c r="CF22543" s="79"/>
      <c r="CL22543" s="79"/>
    </row>
    <row r="22544" spans="30:90">
      <c r="AD22544" s="73"/>
      <c r="AE22544" s="74"/>
      <c r="AF22544" s="74"/>
      <c r="BX22544" s="73"/>
      <c r="BY22544" s="74"/>
      <c r="BZ22544" s="74"/>
      <c r="CA22544" s="74"/>
      <c r="CF22544" s="79"/>
      <c r="CL22544" s="79"/>
    </row>
    <row r="22545" spans="30:90">
      <c r="AD22545" s="73"/>
      <c r="AE22545" s="74"/>
      <c r="AF22545" s="74"/>
      <c r="BX22545" s="73"/>
      <c r="BY22545" s="74"/>
      <c r="BZ22545" s="74"/>
      <c r="CA22545" s="74"/>
      <c r="CF22545" s="79"/>
      <c r="CL22545" s="79"/>
    </row>
    <row r="22546" spans="30:90">
      <c r="AD22546" s="73"/>
      <c r="AE22546" s="74"/>
      <c r="AF22546" s="74"/>
      <c r="BX22546" s="73"/>
      <c r="BY22546" s="74"/>
      <c r="BZ22546" s="74"/>
      <c r="CA22546" s="74"/>
      <c r="CF22546" s="79"/>
      <c r="CL22546" s="79"/>
    </row>
    <row r="22547" spans="30:90">
      <c r="AD22547" s="73"/>
      <c r="AE22547" s="74"/>
      <c r="AF22547" s="74"/>
      <c r="BX22547" s="73"/>
      <c r="BY22547" s="74"/>
      <c r="BZ22547" s="74"/>
      <c r="CA22547" s="74"/>
      <c r="CF22547" s="79"/>
      <c r="CL22547" s="79"/>
    </row>
    <row r="22548" spans="30:90">
      <c r="AD22548" s="73"/>
      <c r="AE22548" s="74"/>
      <c r="AF22548" s="74"/>
      <c r="BX22548" s="73"/>
      <c r="BY22548" s="74"/>
      <c r="BZ22548" s="74"/>
      <c r="CA22548" s="74"/>
      <c r="CF22548" s="79"/>
      <c r="CL22548" s="79"/>
    </row>
    <row r="22549" spans="30:90">
      <c r="AD22549" s="73"/>
      <c r="AE22549" s="74"/>
      <c r="AF22549" s="74"/>
      <c r="BX22549" s="73"/>
      <c r="BY22549" s="74"/>
      <c r="BZ22549" s="74"/>
      <c r="CA22549" s="74"/>
      <c r="CF22549" s="79"/>
      <c r="CL22549" s="79"/>
    </row>
    <row r="22550" spans="30:90">
      <c r="AD22550" s="73"/>
      <c r="AE22550" s="74"/>
      <c r="AF22550" s="74"/>
      <c r="BX22550" s="73"/>
      <c r="BY22550" s="74"/>
      <c r="BZ22550" s="74"/>
      <c r="CA22550" s="74"/>
      <c r="CF22550" s="79"/>
      <c r="CL22550" s="79"/>
    </row>
    <row r="22551" spans="30:90">
      <c r="AD22551" s="73"/>
      <c r="AE22551" s="74"/>
      <c r="AF22551" s="74"/>
      <c r="BX22551" s="73"/>
      <c r="BY22551" s="74"/>
      <c r="BZ22551" s="74"/>
      <c r="CA22551" s="74"/>
      <c r="CF22551" s="79"/>
      <c r="CL22551" s="79"/>
    </row>
    <row r="22552" spans="30:90">
      <c r="AD22552" s="73"/>
      <c r="AE22552" s="74"/>
      <c r="AF22552" s="74"/>
      <c r="BX22552" s="73"/>
      <c r="BY22552" s="74"/>
      <c r="BZ22552" s="74"/>
      <c r="CA22552" s="74"/>
      <c r="CF22552" s="79"/>
      <c r="CL22552" s="79"/>
    </row>
    <row r="22553" spans="30:90">
      <c r="AD22553" s="73"/>
      <c r="AE22553" s="74"/>
      <c r="AF22553" s="74"/>
      <c r="BX22553" s="73"/>
      <c r="BY22553" s="74"/>
      <c r="BZ22553" s="74"/>
      <c r="CA22553" s="74"/>
      <c r="CF22553" s="79"/>
      <c r="CL22553" s="79"/>
    </row>
    <row r="22554" spans="30:90">
      <c r="AD22554" s="73"/>
      <c r="AE22554" s="74"/>
      <c r="AF22554" s="74"/>
      <c r="BX22554" s="73"/>
      <c r="BY22554" s="74"/>
      <c r="BZ22554" s="74"/>
      <c r="CA22554" s="74"/>
      <c r="CF22554" s="79"/>
      <c r="CL22554" s="79"/>
    </row>
    <row r="22555" spans="30:90">
      <c r="AD22555" s="73"/>
      <c r="AE22555" s="74"/>
      <c r="AF22555" s="74"/>
      <c r="BX22555" s="73"/>
      <c r="BY22555" s="74"/>
      <c r="BZ22555" s="74"/>
      <c r="CA22555" s="74"/>
      <c r="CF22555" s="79"/>
      <c r="CL22555" s="79"/>
    </row>
    <row r="22556" spans="30:90">
      <c r="AD22556" s="73"/>
      <c r="AE22556" s="74"/>
      <c r="AF22556" s="74"/>
      <c r="BX22556" s="73"/>
      <c r="BY22556" s="74"/>
      <c r="BZ22556" s="74"/>
      <c r="CA22556" s="74"/>
      <c r="CF22556" s="79"/>
      <c r="CL22556" s="79"/>
    </row>
    <row r="22557" spans="30:90">
      <c r="AD22557" s="73"/>
      <c r="AE22557" s="74"/>
      <c r="AF22557" s="74"/>
      <c r="BX22557" s="73"/>
      <c r="BY22557" s="74"/>
      <c r="BZ22557" s="74"/>
      <c r="CA22557" s="74"/>
      <c r="CF22557" s="79"/>
      <c r="CL22557" s="79"/>
    </row>
    <row r="22558" spans="30:90">
      <c r="AD22558" s="73"/>
      <c r="AE22558" s="74"/>
      <c r="AF22558" s="74"/>
      <c r="BX22558" s="73"/>
      <c r="BY22558" s="74"/>
      <c r="BZ22558" s="74"/>
      <c r="CA22558" s="74"/>
      <c r="CF22558" s="79"/>
      <c r="CL22558" s="79"/>
    </row>
    <row r="22559" spans="30:90">
      <c r="AD22559" s="73"/>
      <c r="AE22559" s="74"/>
      <c r="AF22559" s="74"/>
      <c r="BX22559" s="73"/>
      <c r="BY22559" s="74"/>
      <c r="BZ22559" s="74"/>
      <c r="CA22559" s="74"/>
      <c r="CF22559" s="79"/>
      <c r="CL22559" s="79"/>
    </row>
    <row r="22560" spans="30:90">
      <c r="AD22560" s="73"/>
      <c r="AE22560" s="74"/>
      <c r="AF22560" s="74"/>
      <c r="BX22560" s="73"/>
      <c r="BY22560" s="74"/>
      <c r="BZ22560" s="74"/>
      <c r="CA22560" s="74"/>
      <c r="CF22560" s="79"/>
      <c r="CL22560" s="79"/>
    </row>
    <row r="22561" spans="30:90">
      <c r="AD22561" s="73"/>
      <c r="AE22561" s="74"/>
      <c r="AF22561" s="74"/>
      <c r="BX22561" s="73"/>
      <c r="BY22561" s="74"/>
      <c r="BZ22561" s="74"/>
      <c r="CA22561" s="74"/>
      <c r="CF22561" s="79"/>
      <c r="CL22561" s="79"/>
    </row>
    <row r="22562" spans="30:90">
      <c r="AD22562" s="73"/>
      <c r="AE22562" s="74"/>
      <c r="AF22562" s="74"/>
      <c r="BX22562" s="73"/>
      <c r="BY22562" s="74"/>
      <c r="BZ22562" s="74"/>
      <c r="CA22562" s="74"/>
      <c r="CF22562" s="79"/>
      <c r="CL22562" s="79"/>
    </row>
    <row r="22563" spans="30:90">
      <c r="AD22563" s="73"/>
      <c r="AE22563" s="74"/>
      <c r="AF22563" s="74"/>
      <c r="BX22563" s="73"/>
      <c r="BY22563" s="74"/>
      <c r="BZ22563" s="74"/>
      <c r="CA22563" s="74"/>
      <c r="CF22563" s="79"/>
      <c r="CL22563" s="79"/>
    </row>
    <row r="22564" spans="30:90">
      <c r="AD22564" s="73"/>
      <c r="AE22564" s="74"/>
      <c r="AF22564" s="74"/>
      <c r="BX22564" s="73"/>
      <c r="BY22564" s="74"/>
      <c r="BZ22564" s="74"/>
      <c r="CA22564" s="74"/>
      <c r="CF22564" s="79"/>
      <c r="CL22564" s="79"/>
    </row>
    <row r="22565" spans="30:90">
      <c r="AD22565" s="73"/>
      <c r="AE22565" s="74"/>
      <c r="AF22565" s="74"/>
      <c r="BX22565" s="73"/>
      <c r="BY22565" s="74"/>
      <c r="BZ22565" s="74"/>
      <c r="CA22565" s="74"/>
      <c r="CF22565" s="79"/>
      <c r="CL22565" s="79"/>
    </row>
    <row r="22566" spans="30:90">
      <c r="AD22566" s="73"/>
      <c r="AE22566" s="74"/>
      <c r="AF22566" s="74"/>
      <c r="BX22566" s="73"/>
      <c r="BY22566" s="74"/>
      <c r="BZ22566" s="74"/>
      <c r="CA22566" s="74"/>
      <c r="CF22566" s="79"/>
      <c r="CL22566" s="79"/>
    </row>
    <row r="22567" spans="30:90">
      <c r="AD22567" s="73"/>
      <c r="AE22567" s="74"/>
      <c r="AF22567" s="74"/>
      <c r="BX22567" s="73"/>
      <c r="BY22567" s="74"/>
      <c r="BZ22567" s="74"/>
      <c r="CA22567" s="74"/>
      <c r="CF22567" s="79"/>
      <c r="CL22567" s="79"/>
    </row>
    <row r="22568" spans="30:90">
      <c r="AD22568" s="73"/>
      <c r="AE22568" s="74"/>
      <c r="AF22568" s="74"/>
      <c r="BX22568" s="73"/>
      <c r="BY22568" s="74"/>
      <c r="BZ22568" s="74"/>
      <c r="CA22568" s="74"/>
      <c r="CF22568" s="79"/>
      <c r="CL22568" s="79"/>
    </row>
    <row r="22569" spans="30:90">
      <c r="AD22569" s="73"/>
      <c r="AE22569" s="74"/>
      <c r="AF22569" s="74"/>
      <c r="BX22569" s="73"/>
      <c r="BY22569" s="74"/>
      <c r="BZ22569" s="74"/>
      <c r="CA22569" s="74"/>
      <c r="CF22569" s="79"/>
      <c r="CL22569" s="79"/>
    </row>
    <row r="22570" spans="30:90">
      <c r="AD22570" s="73"/>
      <c r="AE22570" s="74"/>
      <c r="AF22570" s="74"/>
      <c r="BX22570" s="73"/>
      <c r="BY22570" s="74"/>
      <c r="BZ22570" s="74"/>
      <c r="CA22570" s="74"/>
      <c r="CF22570" s="79"/>
      <c r="CL22570" s="79"/>
    </row>
    <row r="22571" spans="30:90">
      <c r="AD22571" s="73"/>
      <c r="AE22571" s="74"/>
      <c r="AF22571" s="74"/>
      <c r="BX22571" s="73"/>
      <c r="BY22571" s="74"/>
      <c r="BZ22571" s="74"/>
      <c r="CA22571" s="74"/>
      <c r="CF22571" s="79"/>
      <c r="CL22571" s="79"/>
    </row>
    <row r="22572" spans="30:90">
      <c r="AD22572" s="73"/>
      <c r="AE22572" s="74"/>
      <c r="AF22572" s="74"/>
      <c r="BX22572" s="73"/>
      <c r="BY22572" s="74"/>
      <c r="BZ22572" s="74"/>
      <c r="CA22572" s="74"/>
      <c r="CF22572" s="79"/>
      <c r="CL22572" s="79"/>
    </row>
    <row r="22573" spans="30:90">
      <c r="AD22573" s="73"/>
      <c r="AE22573" s="74"/>
      <c r="AF22573" s="74"/>
      <c r="BX22573" s="73"/>
      <c r="BY22573" s="74"/>
      <c r="BZ22573" s="74"/>
      <c r="CA22573" s="74"/>
      <c r="CF22573" s="79"/>
      <c r="CL22573" s="79"/>
    </row>
    <row r="22574" spans="30:90">
      <c r="AD22574" s="73"/>
      <c r="AE22574" s="74"/>
      <c r="AF22574" s="74"/>
      <c r="BX22574" s="73"/>
      <c r="BY22574" s="74"/>
      <c r="BZ22574" s="74"/>
      <c r="CA22574" s="74"/>
      <c r="CF22574" s="79"/>
      <c r="CL22574" s="79"/>
    </row>
    <row r="22575" spans="30:90">
      <c r="AD22575" s="73"/>
      <c r="AE22575" s="74"/>
      <c r="AF22575" s="74"/>
      <c r="BX22575" s="73"/>
      <c r="BY22575" s="74"/>
      <c r="BZ22575" s="74"/>
      <c r="CA22575" s="74"/>
      <c r="CF22575" s="79"/>
      <c r="CL22575" s="79"/>
    </row>
    <row r="22576" spans="30:90">
      <c r="AD22576" s="73"/>
      <c r="AE22576" s="74"/>
      <c r="AF22576" s="74"/>
      <c r="BX22576" s="73"/>
      <c r="BY22576" s="74"/>
      <c r="BZ22576" s="74"/>
      <c r="CA22576" s="74"/>
      <c r="CF22576" s="79"/>
      <c r="CL22576" s="79"/>
    </row>
    <row r="22577" spans="30:90">
      <c r="AD22577" s="73"/>
      <c r="AE22577" s="74"/>
      <c r="AF22577" s="74"/>
      <c r="BX22577" s="73"/>
      <c r="BY22577" s="74"/>
      <c r="BZ22577" s="74"/>
      <c r="CA22577" s="74"/>
      <c r="CF22577" s="79"/>
      <c r="CL22577" s="79"/>
    </row>
    <row r="22578" spans="30:90">
      <c r="AD22578" s="73"/>
      <c r="AE22578" s="74"/>
      <c r="AF22578" s="74"/>
      <c r="BX22578" s="73"/>
      <c r="BY22578" s="74"/>
      <c r="BZ22578" s="74"/>
      <c r="CA22578" s="74"/>
      <c r="CF22578" s="79"/>
      <c r="CL22578" s="79"/>
    </row>
    <row r="22579" spans="30:90">
      <c r="AD22579" s="73"/>
      <c r="AE22579" s="74"/>
      <c r="AF22579" s="74"/>
      <c r="BX22579" s="73"/>
      <c r="BY22579" s="74"/>
      <c r="BZ22579" s="74"/>
      <c r="CA22579" s="74"/>
      <c r="CF22579" s="79"/>
      <c r="CL22579" s="79"/>
    </row>
    <row r="22580" spans="30:90">
      <c r="AD22580" s="73"/>
      <c r="AE22580" s="74"/>
      <c r="AF22580" s="74"/>
      <c r="BX22580" s="73"/>
      <c r="BY22580" s="74"/>
      <c r="BZ22580" s="74"/>
      <c r="CA22580" s="74"/>
      <c r="CF22580" s="79"/>
      <c r="CL22580" s="79"/>
    </row>
    <row r="22581" spans="30:90">
      <c r="AD22581" s="73"/>
      <c r="AE22581" s="74"/>
      <c r="AF22581" s="74"/>
      <c r="BX22581" s="73"/>
      <c r="BY22581" s="74"/>
      <c r="BZ22581" s="74"/>
      <c r="CA22581" s="74"/>
      <c r="CF22581" s="79"/>
      <c r="CL22581" s="79"/>
    </row>
    <row r="22582" spans="30:90">
      <c r="AD22582" s="73"/>
      <c r="AE22582" s="74"/>
      <c r="AF22582" s="74"/>
      <c r="BX22582" s="73"/>
      <c r="BY22582" s="74"/>
      <c r="BZ22582" s="74"/>
      <c r="CA22582" s="74"/>
      <c r="CF22582" s="79"/>
      <c r="CL22582" s="79"/>
    </row>
    <row r="22583" spans="30:90">
      <c r="AD22583" s="73"/>
      <c r="AE22583" s="74"/>
      <c r="AF22583" s="74"/>
      <c r="BX22583" s="73"/>
      <c r="BY22583" s="74"/>
      <c r="BZ22583" s="74"/>
      <c r="CA22583" s="74"/>
      <c r="CF22583" s="79"/>
      <c r="CL22583" s="79"/>
    </row>
    <row r="22584" spans="30:90">
      <c r="AD22584" s="73"/>
      <c r="AE22584" s="74"/>
      <c r="AF22584" s="74"/>
      <c r="BX22584" s="73"/>
      <c r="BY22584" s="74"/>
      <c r="BZ22584" s="74"/>
      <c r="CA22584" s="74"/>
      <c r="CF22584" s="79"/>
      <c r="CL22584" s="79"/>
    </row>
    <row r="22585" spans="30:90">
      <c r="AD22585" s="73"/>
      <c r="AE22585" s="74"/>
      <c r="AF22585" s="74"/>
      <c r="BX22585" s="73"/>
      <c r="BY22585" s="74"/>
      <c r="BZ22585" s="74"/>
      <c r="CA22585" s="74"/>
      <c r="CF22585" s="79"/>
      <c r="CL22585" s="79"/>
    </row>
    <row r="22586" spans="30:90">
      <c r="AD22586" s="73"/>
      <c r="AE22586" s="74"/>
      <c r="AF22586" s="74"/>
      <c r="BX22586" s="73"/>
      <c r="BY22586" s="74"/>
      <c r="BZ22586" s="74"/>
      <c r="CA22586" s="74"/>
      <c r="CF22586" s="79"/>
      <c r="CL22586" s="79"/>
    </row>
    <row r="22587" spans="30:90">
      <c r="AD22587" s="73"/>
      <c r="AE22587" s="74"/>
      <c r="AF22587" s="74"/>
      <c r="BX22587" s="73"/>
      <c r="BY22587" s="74"/>
      <c r="BZ22587" s="74"/>
      <c r="CA22587" s="74"/>
      <c r="CF22587" s="79"/>
      <c r="CL22587" s="79"/>
    </row>
    <row r="22588" spans="30:90">
      <c r="AD22588" s="73"/>
      <c r="AE22588" s="74"/>
      <c r="AF22588" s="74"/>
      <c r="BX22588" s="73"/>
      <c r="BY22588" s="74"/>
      <c r="BZ22588" s="74"/>
      <c r="CA22588" s="74"/>
      <c r="CF22588" s="79"/>
      <c r="CL22588" s="79"/>
    </row>
    <row r="22589" spans="30:90">
      <c r="AD22589" s="73"/>
      <c r="AE22589" s="74"/>
      <c r="AF22589" s="74"/>
      <c r="BX22589" s="73"/>
      <c r="BY22589" s="74"/>
      <c r="BZ22589" s="74"/>
      <c r="CA22589" s="74"/>
      <c r="CF22589" s="79"/>
      <c r="CL22589" s="79"/>
    </row>
    <row r="22590" spans="30:90">
      <c r="AD22590" s="73"/>
      <c r="AE22590" s="74"/>
      <c r="AF22590" s="74"/>
      <c r="BX22590" s="73"/>
      <c r="BY22590" s="74"/>
      <c r="BZ22590" s="74"/>
      <c r="CA22590" s="74"/>
      <c r="CF22590" s="79"/>
      <c r="CL22590" s="79"/>
    </row>
    <row r="22591" spans="30:90">
      <c r="AD22591" s="73"/>
      <c r="AE22591" s="74"/>
      <c r="AF22591" s="74"/>
      <c r="BX22591" s="73"/>
      <c r="BY22591" s="74"/>
      <c r="BZ22591" s="74"/>
      <c r="CA22591" s="74"/>
      <c r="CF22591" s="79"/>
      <c r="CL22591" s="79"/>
    </row>
    <row r="22592" spans="30:90">
      <c r="AD22592" s="73"/>
      <c r="AE22592" s="74"/>
      <c r="AF22592" s="74"/>
      <c r="BX22592" s="73"/>
      <c r="BY22592" s="74"/>
      <c r="BZ22592" s="74"/>
      <c r="CA22592" s="74"/>
      <c r="CF22592" s="79"/>
      <c r="CL22592" s="79"/>
    </row>
    <row r="22593" spans="30:90">
      <c r="AD22593" s="73"/>
      <c r="AE22593" s="74"/>
      <c r="AF22593" s="74"/>
      <c r="BX22593" s="73"/>
      <c r="BY22593" s="74"/>
      <c r="BZ22593" s="74"/>
      <c r="CA22593" s="74"/>
      <c r="CF22593" s="79"/>
      <c r="CL22593" s="79"/>
    </row>
    <row r="22594" spans="30:90">
      <c r="AD22594" s="73"/>
      <c r="AE22594" s="74"/>
      <c r="AF22594" s="74"/>
      <c r="BX22594" s="73"/>
      <c r="BY22594" s="74"/>
      <c r="BZ22594" s="74"/>
      <c r="CA22594" s="74"/>
      <c r="CF22594" s="79"/>
      <c r="CL22594" s="79"/>
    </row>
    <row r="22595" spans="30:90">
      <c r="AD22595" s="73"/>
      <c r="AE22595" s="74"/>
      <c r="AF22595" s="74"/>
      <c r="BX22595" s="73"/>
      <c r="BY22595" s="74"/>
      <c r="BZ22595" s="74"/>
      <c r="CA22595" s="74"/>
      <c r="CF22595" s="79"/>
      <c r="CL22595" s="79"/>
    </row>
    <row r="22596" spans="30:90">
      <c r="AD22596" s="73"/>
      <c r="AE22596" s="74"/>
      <c r="AF22596" s="74"/>
      <c r="BX22596" s="73"/>
      <c r="BY22596" s="74"/>
      <c r="BZ22596" s="74"/>
      <c r="CA22596" s="74"/>
      <c r="CF22596" s="79"/>
      <c r="CL22596" s="79"/>
    </row>
    <row r="22597" spans="30:90">
      <c r="AD22597" s="73"/>
      <c r="AE22597" s="74"/>
      <c r="AF22597" s="74"/>
      <c r="BX22597" s="73"/>
      <c r="BY22597" s="74"/>
      <c r="BZ22597" s="74"/>
      <c r="CA22597" s="74"/>
      <c r="CF22597" s="79"/>
      <c r="CL22597" s="79"/>
    </row>
    <row r="22598" spans="30:90">
      <c r="AD22598" s="73"/>
      <c r="AE22598" s="74"/>
      <c r="AF22598" s="74"/>
      <c r="BX22598" s="73"/>
      <c r="BY22598" s="74"/>
      <c r="BZ22598" s="74"/>
      <c r="CA22598" s="74"/>
      <c r="CF22598" s="79"/>
      <c r="CL22598" s="79"/>
    </row>
    <row r="22599" spans="30:90">
      <c r="AD22599" s="73"/>
      <c r="AE22599" s="74"/>
      <c r="AF22599" s="74"/>
      <c r="BX22599" s="73"/>
      <c r="BY22599" s="74"/>
      <c r="BZ22599" s="74"/>
      <c r="CA22599" s="74"/>
      <c r="CF22599" s="79"/>
      <c r="CL22599" s="79"/>
    </row>
    <row r="22600" spans="30:90">
      <c r="AD22600" s="73"/>
      <c r="AE22600" s="74"/>
      <c r="AF22600" s="74"/>
      <c r="BX22600" s="73"/>
      <c r="BY22600" s="74"/>
      <c r="BZ22600" s="74"/>
      <c r="CA22600" s="74"/>
      <c r="CF22600" s="79"/>
      <c r="CL22600" s="79"/>
    </row>
    <row r="22601" spans="30:90">
      <c r="AD22601" s="73"/>
      <c r="AE22601" s="74"/>
      <c r="AF22601" s="74"/>
      <c r="BX22601" s="73"/>
      <c r="BY22601" s="74"/>
      <c r="BZ22601" s="74"/>
      <c r="CA22601" s="74"/>
      <c r="CF22601" s="79"/>
      <c r="CL22601" s="79"/>
    </row>
    <row r="22602" spans="30:90">
      <c r="AD22602" s="73"/>
      <c r="AE22602" s="74"/>
      <c r="AF22602" s="74"/>
      <c r="BX22602" s="73"/>
      <c r="BY22602" s="74"/>
      <c r="BZ22602" s="74"/>
      <c r="CA22602" s="74"/>
      <c r="CF22602" s="79"/>
      <c r="CL22602" s="79"/>
    </row>
    <row r="22603" spans="30:90">
      <c r="AD22603" s="73"/>
      <c r="AE22603" s="74"/>
      <c r="AF22603" s="74"/>
      <c r="BX22603" s="73"/>
      <c r="BY22603" s="74"/>
      <c r="BZ22603" s="74"/>
      <c r="CA22603" s="74"/>
      <c r="CF22603" s="79"/>
      <c r="CL22603" s="79"/>
    </row>
    <row r="22604" spans="30:90">
      <c r="AD22604" s="73"/>
      <c r="AE22604" s="74"/>
      <c r="AF22604" s="74"/>
      <c r="BX22604" s="73"/>
      <c r="BY22604" s="74"/>
      <c r="BZ22604" s="74"/>
      <c r="CA22604" s="74"/>
      <c r="CF22604" s="79"/>
      <c r="CL22604" s="79"/>
    </row>
    <row r="22605" spans="30:90">
      <c r="AD22605" s="73"/>
      <c r="AE22605" s="74"/>
      <c r="AF22605" s="74"/>
      <c r="BX22605" s="73"/>
      <c r="BY22605" s="74"/>
      <c r="BZ22605" s="74"/>
      <c r="CA22605" s="74"/>
      <c r="CF22605" s="79"/>
      <c r="CL22605" s="79"/>
    </row>
    <row r="22606" spans="30:90">
      <c r="AD22606" s="73"/>
      <c r="AE22606" s="74"/>
      <c r="AF22606" s="74"/>
      <c r="BX22606" s="73"/>
      <c r="BY22606" s="74"/>
      <c r="BZ22606" s="74"/>
      <c r="CA22606" s="74"/>
      <c r="CF22606" s="79"/>
      <c r="CL22606" s="79"/>
    </row>
    <row r="22607" spans="30:90">
      <c r="AD22607" s="73"/>
      <c r="AE22607" s="74"/>
      <c r="AF22607" s="74"/>
      <c r="BX22607" s="73"/>
      <c r="BY22607" s="74"/>
      <c r="BZ22607" s="74"/>
      <c r="CA22607" s="74"/>
      <c r="CF22607" s="79"/>
      <c r="CL22607" s="79"/>
    </row>
    <row r="22608" spans="30:90">
      <c r="AD22608" s="73"/>
      <c r="AE22608" s="74"/>
      <c r="AF22608" s="74"/>
      <c r="BX22608" s="73"/>
      <c r="BY22608" s="74"/>
      <c r="BZ22608" s="74"/>
      <c r="CA22608" s="74"/>
      <c r="CF22608" s="79"/>
      <c r="CL22608" s="79"/>
    </row>
    <row r="22609" spans="30:90">
      <c r="AD22609" s="73"/>
      <c r="AE22609" s="74"/>
      <c r="AF22609" s="74"/>
      <c r="BX22609" s="73"/>
      <c r="BY22609" s="74"/>
      <c r="BZ22609" s="74"/>
      <c r="CA22609" s="74"/>
      <c r="CF22609" s="79"/>
      <c r="CL22609" s="79"/>
    </row>
    <row r="22610" spans="30:90">
      <c r="AD22610" s="73"/>
      <c r="AE22610" s="74"/>
      <c r="AF22610" s="74"/>
      <c r="BX22610" s="73"/>
      <c r="BY22610" s="74"/>
      <c r="BZ22610" s="74"/>
      <c r="CA22610" s="74"/>
      <c r="CF22610" s="79"/>
      <c r="CL22610" s="79"/>
    </row>
    <row r="22611" spans="30:90">
      <c r="AD22611" s="73"/>
      <c r="AE22611" s="74"/>
      <c r="AF22611" s="74"/>
      <c r="BX22611" s="73"/>
      <c r="BY22611" s="74"/>
      <c r="BZ22611" s="74"/>
      <c r="CA22611" s="74"/>
      <c r="CF22611" s="79"/>
      <c r="CL22611" s="79"/>
    </row>
    <row r="22612" spans="30:90">
      <c r="AD22612" s="73"/>
      <c r="AE22612" s="74"/>
      <c r="AF22612" s="74"/>
      <c r="BX22612" s="73"/>
      <c r="BY22612" s="74"/>
      <c r="BZ22612" s="74"/>
      <c r="CA22612" s="74"/>
      <c r="CF22612" s="79"/>
      <c r="CL22612" s="79"/>
    </row>
    <row r="22613" spans="30:90">
      <c r="AD22613" s="73"/>
      <c r="AE22613" s="74"/>
      <c r="AF22613" s="74"/>
      <c r="BX22613" s="73"/>
      <c r="BY22613" s="74"/>
      <c r="BZ22613" s="74"/>
      <c r="CA22613" s="74"/>
      <c r="CF22613" s="79"/>
      <c r="CL22613" s="79"/>
    </row>
    <row r="22614" spans="30:90">
      <c r="AD22614" s="73"/>
      <c r="AE22614" s="74"/>
      <c r="AF22614" s="74"/>
      <c r="BX22614" s="73"/>
      <c r="BY22614" s="74"/>
      <c r="BZ22614" s="74"/>
      <c r="CA22614" s="74"/>
      <c r="CF22614" s="79"/>
      <c r="CL22614" s="79"/>
    </row>
    <row r="22615" spans="30:90">
      <c r="AD22615" s="73"/>
      <c r="AE22615" s="74"/>
      <c r="AF22615" s="74"/>
      <c r="BX22615" s="73"/>
      <c r="BY22615" s="74"/>
      <c r="BZ22615" s="74"/>
      <c r="CA22615" s="74"/>
      <c r="CF22615" s="79"/>
      <c r="CL22615" s="79"/>
    </row>
    <row r="22616" spans="30:90">
      <c r="AD22616" s="73"/>
      <c r="AE22616" s="74"/>
      <c r="AF22616" s="74"/>
      <c r="BX22616" s="73"/>
      <c r="BY22616" s="74"/>
      <c r="BZ22616" s="74"/>
      <c r="CA22616" s="74"/>
      <c r="CF22616" s="79"/>
      <c r="CL22616" s="79"/>
    </row>
    <row r="22617" spans="30:90">
      <c r="AD22617" s="73"/>
      <c r="AE22617" s="74"/>
      <c r="AF22617" s="74"/>
      <c r="BX22617" s="73"/>
      <c r="BY22617" s="74"/>
      <c r="BZ22617" s="74"/>
      <c r="CA22617" s="74"/>
      <c r="CF22617" s="79"/>
      <c r="CL22617" s="79"/>
    </row>
    <row r="22618" spans="30:90">
      <c r="AD22618" s="73"/>
      <c r="AE22618" s="74"/>
      <c r="AF22618" s="74"/>
      <c r="BX22618" s="73"/>
      <c r="BY22618" s="74"/>
      <c r="BZ22618" s="74"/>
      <c r="CA22618" s="74"/>
      <c r="CF22618" s="79"/>
      <c r="CL22618" s="79"/>
    </row>
    <row r="22619" spans="30:90">
      <c r="AD22619" s="73"/>
      <c r="AE22619" s="74"/>
      <c r="AF22619" s="74"/>
      <c r="BX22619" s="73"/>
      <c r="BY22619" s="74"/>
      <c r="BZ22619" s="74"/>
      <c r="CA22619" s="74"/>
      <c r="CF22619" s="79"/>
      <c r="CL22619" s="79"/>
    </row>
    <row r="22620" spans="30:90">
      <c r="AD22620" s="73"/>
      <c r="AE22620" s="74"/>
      <c r="AF22620" s="74"/>
      <c r="BX22620" s="73"/>
      <c r="BY22620" s="74"/>
      <c r="BZ22620" s="74"/>
      <c r="CA22620" s="74"/>
      <c r="CF22620" s="79"/>
      <c r="CL22620" s="79"/>
    </row>
    <row r="22621" spans="30:90">
      <c r="AD22621" s="73"/>
      <c r="AE22621" s="74"/>
      <c r="AF22621" s="74"/>
      <c r="BX22621" s="73"/>
      <c r="BY22621" s="74"/>
      <c r="BZ22621" s="74"/>
      <c r="CA22621" s="74"/>
      <c r="CF22621" s="79"/>
      <c r="CL22621" s="79"/>
    </row>
    <row r="22622" spans="30:90">
      <c r="AD22622" s="73"/>
      <c r="AE22622" s="74"/>
      <c r="AF22622" s="74"/>
      <c r="BX22622" s="73"/>
      <c r="BY22622" s="74"/>
      <c r="BZ22622" s="74"/>
      <c r="CA22622" s="74"/>
      <c r="CF22622" s="79"/>
      <c r="CL22622" s="79"/>
    </row>
    <row r="22623" spans="30:90">
      <c r="AD22623" s="73"/>
      <c r="AE22623" s="74"/>
      <c r="AF22623" s="74"/>
      <c r="BX22623" s="73"/>
      <c r="BY22623" s="74"/>
      <c r="BZ22623" s="74"/>
      <c r="CA22623" s="74"/>
      <c r="CF22623" s="79"/>
      <c r="CL22623" s="79"/>
    </row>
    <row r="22624" spans="30:90">
      <c r="AD22624" s="73"/>
      <c r="AE22624" s="74"/>
      <c r="AF22624" s="74"/>
      <c r="BX22624" s="73"/>
      <c r="BY22624" s="74"/>
      <c r="BZ22624" s="74"/>
      <c r="CA22624" s="74"/>
      <c r="CF22624" s="79"/>
      <c r="CL22624" s="79"/>
    </row>
    <row r="22625" spans="30:90">
      <c r="AD22625" s="73"/>
      <c r="AE22625" s="74"/>
      <c r="AF22625" s="74"/>
      <c r="BX22625" s="73"/>
      <c r="BY22625" s="74"/>
      <c r="BZ22625" s="74"/>
      <c r="CA22625" s="74"/>
      <c r="CF22625" s="79"/>
      <c r="CL22625" s="79"/>
    </row>
    <row r="22626" spans="30:90">
      <c r="AD22626" s="73"/>
      <c r="AE22626" s="74"/>
      <c r="AF22626" s="74"/>
      <c r="BX22626" s="73"/>
      <c r="BY22626" s="74"/>
      <c r="BZ22626" s="74"/>
      <c r="CA22626" s="74"/>
      <c r="CF22626" s="79"/>
      <c r="CL22626" s="79"/>
    </row>
    <row r="22627" spans="30:90">
      <c r="AD22627" s="73"/>
      <c r="AE22627" s="74"/>
      <c r="AF22627" s="74"/>
      <c r="BX22627" s="73"/>
      <c r="BY22627" s="74"/>
      <c r="BZ22627" s="74"/>
      <c r="CA22627" s="74"/>
      <c r="CF22627" s="79"/>
      <c r="CL22627" s="79"/>
    </row>
    <row r="22628" spans="30:90">
      <c r="AD22628" s="73"/>
      <c r="AE22628" s="74"/>
      <c r="AF22628" s="74"/>
      <c r="BX22628" s="73"/>
      <c r="BY22628" s="74"/>
      <c r="BZ22628" s="74"/>
      <c r="CA22628" s="74"/>
      <c r="CF22628" s="79"/>
      <c r="CL22628" s="79"/>
    </row>
    <row r="22629" spans="30:90">
      <c r="AD22629" s="73"/>
      <c r="AE22629" s="74"/>
      <c r="AF22629" s="74"/>
      <c r="BX22629" s="73"/>
      <c r="BY22629" s="74"/>
      <c r="BZ22629" s="74"/>
      <c r="CA22629" s="74"/>
      <c r="CF22629" s="79"/>
      <c r="CL22629" s="79"/>
    </row>
    <row r="22630" spans="30:90">
      <c r="AD22630" s="73"/>
      <c r="AE22630" s="74"/>
      <c r="AF22630" s="74"/>
      <c r="BX22630" s="73"/>
      <c r="BY22630" s="74"/>
      <c r="BZ22630" s="74"/>
      <c r="CA22630" s="74"/>
      <c r="CF22630" s="79"/>
      <c r="CL22630" s="79"/>
    </row>
    <row r="22631" spans="30:90">
      <c r="AD22631" s="73"/>
      <c r="AE22631" s="74"/>
      <c r="AF22631" s="74"/>
      <c r="BX22631" s="73"/>
      <c r="BY22631" s="74"/>
      <c r="BZ22631" s="74"/>
      <c r="CA22631" s="74"/>
      <c r="CF22631" s="79"/>
      <c r="CL22631" s="79"/>
    </row>
    <row r="22632" spans="30:90">
      <c r="AD22632" s="73"/>
      <c r="AE22632" s="74"/>
      <c r="AF22632" s="74"/>
      <c r="BX22632" s="73"/>
      <c r="BY22632" s="74"/>
      <c r="BZ22632" s="74"/>
      <c r="CA22632" s="74"/>
      <c r="CF22632" s="79"/>
      <c r="CL22632" s="79"/>
    </row>
    <row r="22633" spans="30:90">
      <c r="AD22633" s="73"/>
      <c r="AE22633" s="74"/>
      <c r="AF22633" s="74"/>
      <c r="BX22633" s="73"/>
      <c r="BY22633" s="74"/>
      <c r="BZ22633" s="74"/>
      <c r="CA22633" s="74"/>
      <c r="CF22633" s="79"/>
      <c r="CL22633" s="79"/>
    </row>
    <row r="22634" spans="30:90">
      <c r="AD22634" s="73"/>
      <c r="AE22634" s="74"/>
      <c r="AF22634" s="74"/>
      <c r="BX22634" s="73"/>
      <c r="BY22634" s="74"/>
      <c r="BZ22634" s="74"/>
      <c r="CA22634" s="74"/>
      <c r="CF22634" s="79"/>
      <c r="CL22634" s="79"/>
    </row>
    <row r="22635" spans="30:90">
      <c r="AD22635" s="73"/>
      <c r="AE22635" s="74"/>
      <c r="AF22635" s="74"/>
      <c r="BX22635" s="73"/>
      <c r="BY22635" s="74"/>
      <c r="BZ22635" s="74"/>
      <c r="CA22635" s="74"/>
      <c r="CF22635" s="79"/>
      <c r="CL22635" s="79"/>
    </row>
    <row r="22636" spans="30:90">
      <c r="AD22636" s="73"/>
      <c r="AE22636" s="74"/>
      <c r="AF22636" s="74"/>
      <c r="BX22636" s="73"/>
      <c r="BY22636" s="74"/>
      <c r="BZ22636" s="74"/>
      <c r="CA22636" s="74"/>
      <c r="CF22636" s="79"/>
      <c r="CL22636" s="79"/>
    </row>
    <row r="22637" spans="30:90">
      <c r="AD22637" s="73"/>
      <c r="AE22637" s="74"/>
      <c r="AF22637" s="74"/>
      <c r="BX22637" s="73"/>
      <c r="BY22637" s="74"/>
      <c r="BZ22637" s="74"/>
      <c r="CA22637" s="74"/>
      <c r="CF22637" s="79"/>
      <c r="CL22637" s="79"/>
    </row>
    <row r="22638" spans="30:90">
      <c r="AD22638" s="73"/>
      <c r="AE22638" s="74"/>
      <c r="AF22638" s="74"/>
      <c r="BX22638" s="73"/>
      <c r="BY22638" s="74"/>
      <c r="BZ22638" s="74"/>
      <c r="CA22638" s="74"/>
      <c r="CF22638" s="79"/>
      <c r="CL22638" s="79"/>
    </row>
    <row r="22639" spans="30:90">
      <c r="AD22639" s="73"/>
      <c r="AE22639" s="74"/>
      <c r="AF22639" s="74"/>
      <c r="BX22639" s="73"/>
      <c r="BY22639" s="74"/>
      <c r="BZ22639" s="74"/>
      <c r="CA22639" s="74"/>
      <c r="CF22639" s="79"/>
      <c r="CL22639" s="79"/>
    </row>
    <row r="22640" spans="30:90">
      <c r="AD22640" s="73"/>
      <c r="AE22640" s="74"/>
      <c r="AF22640" s="74"/>
      <c r="BX22640" s="73"/>
      <c r="BY22640" s="74"/>
      <c r="BZ22640" s="74"/>
      <c r="CA22640" s="74"/>
      <c r="CF22640" s="79"/>
      <c r="CL22640" s="79"/>
    </row>
    <row r="22641" spans="30:90">
      <c r="AD22641" s="73"/>
      <c r="AE22641" s="74"/>
      <c r="AF22641" s="74"/>
      <c r="BX22641" s="73"/>
      <c r="BY22641" s="74"/>
      <c r="BZ22641" s="74"/>
      <c r="CA22641" s="74"/>
      <c r="CF22641" s="79"/>
      <c r="CL22641" s="79"/>
    </row>
    <row r="22642" spans="30:90">
      <c r="AD22642" s="73"/>
      <c r="AE22642" s="74"/>
      <c r="AF22642" s="74"/>
      <c r="BX22642" s="73"/>
      <c r="BY22642" s="74"/>
      <c r="BZ22642" s="74"/>
      <c r="CA22642" s="74"/>
      <c r="CF22642" s="79"/>
      <c r="CL22642" s="79"/>
    </row>
    <row r="22643" spans="30:90">
      <c r="AD22643" s="73"/>
      <c r="AE22643" s="74"/>
      <c r="AF22643" s="74"/>
      <c r="BX22643" s="73"/>
      <c r="BY22643" s="74"/>
      <c r="BZ22643" s="74"/>
      <c r="CA22643" s="74"/>
      <c r="CF22643" s="79"/>
      <c r="CL22643" s="79"/>
    </row>
    <row r="22644" spans="30:90">
      <c r="AD22644" s="73"/>
      <c r="AE22644" s="74"/>
      <c r="AF22644" s="74"/>
      <c r="BX22644" s="73"/>
      <c r="BY22644" s="74"/>
      <c r="BZ22644" s="74"/>
      <c r="CA22644" s="74"/>
      <c r="CF22644" s="79"/>
      <c r="CL22644" s="79"/>
    </row>
    <row r="22645" spans="30:90">
      <c r="AD22645" s="73"/>
      <c r="AE22645" s="74"/>
      <c r="AF22645" s="74"/>
      <c r="BX22645" s="73"/>
      <c r="BY22645" s="74"/>
      <c r="BZ22645" s="74"/>
      <c r="CA22645" s="74"/>
      <c r="CF22645" s="79"/>
      <c r="CL22645" s="79"/>
    </row>
    <row r="22646" spans="30:90">
      <c r="AD22646" s="73"/>
      <c r="AE22646" s="74"/>
      <c r="AF22646" s="74"/>
      <c r="BX22646" s="73"/>
      <c r="BY22646" s="74"/>
      <c r="BZ22646" s="74"/>
      <c r="CA22646" s="74"/>
      <c r="CF22646" s="79"/>
      <c r="CL22646" s="79"/>
    </row>
    <row r="22647" spans="30:90">
      <c r="AD22647" s="73"/>
      <c r="AE22647" s="74"/>
      <c r="AF22647" s="74"/>
      <c r="BX22647" s="73"/>
      <c r="BY22647" s="74"/>
      <c r="BZ22647" s="74"/>
      <c r="CA22647" s="74"/>
      <c r="CF22647" s="79"/>
      <c r="CL22647" s="79"/>
    </row>
    <row r="22648" spans="30:90">
      <c r="AD22648" s="73"/>
      <c r="AE22648" s="74"/>
      <c r="AF22648" s="74"/>
      <c r="BX22648" s="73"/>
      <c r="BY22648" s="74"/>
      <c r="BZ22648" s="74"/>
      <c r="CA22648" s="74"/>
      <c r="CF22648" s="79"/>
      <c r="CL22648" s="79"/>
    </row>
    <row r="22649" spans="30:90">
      <c r="AD22649" s="73"/>
      <c r="AE22649" s="74"/>
      <c r="AF22649" s="74"/>
      <c r="BX22649" s="73"/>
      <c r="BY22649" s="74"/>
      <c r="BZ22649" s="74"/>
      <c r="CA22649" s="74"/>
      <c r="CF22649" s="79"/>
      <c r="CL22649" s="79"/>
    </row>
    <row r="22650" spans="30:90">
      <c r="AD22650" s="73"/>
      <c r="AE22650" s="74"/>
      <c r="AF22650" s="74"/>
      <c r="BX22650" s="73"/>
      <c r="BY22650" s="74"/>
      <c r="BZ22650" s="74"/>
      <c r="CA22650" s="74"/>
      <c r="CF22650" s="79"/>
      <c r="CL22650" s="79"/>
    </row>
    <row r="22651" spans="30:90">
      <c r="AD22651" s="73"/>
      <c r="AE22651" s="74"/>
      <c r="AF22651" s="74"/>
      <c r="BX22651" s="73"/>
      <c r="BY22651" s="74"/>
      <c r="BZ22651" s="74"/>
      <c r="CA22651" s="74"/>
      <c r="CF22651" s="79"/>
      <c r="CL22651" s="79"/>
    </row>
    <row r="22652" spans="30:90">
      <c r="AD22652" s="73"/>
      <c r="AE22652" s="74"/>
      <c r="AF22652" s="74"/>
      <c r="BX22652" s="73"/>
      <c r="BY22652" s="74"/>
      <c r="BZ22652" s="74"/>
      <c r="CA22652" s="74"/>
      <c r="CF22652" s="79"/>
      <c r="CL22652" s="79"/>
    </row>
    <row r="22653" spans="30:90">
      <c r="AD22653" s="73"/>
      <c r="AE22653" s="74"/>
      <c r="AF22653" s="74"/>
      <c r="BX22653" s="73"/>
      <c r="BY22653" s="74"/>
      <c r="BZ22653" s="74"/>
      <c r="CA22653" s="74"/>
      <c r="CF22653" s="79"/>
      <c r="CL22653" s="79"/>
    </row>
    <row r="22654" spans="30:90">
      <c r="AD22654" s="73"/>
      <c r="AE22654" s="74"/>
      <c r="AF22654" s="74"/>
      <c r="BX22654" s="73"/>
      <c r="BY22654" s="74"/>
      <c r="BZ22654" s="74"/>
      <c r="CA22654" s="74"/>
      <c r="CF22654" s="79"/>
      <c r="CL22654" s="79"/>
    </row>
    <row r="22655" spans="30:90">
      <c r="AD22655" s="73"/>
      <c r="AE22655" s="74"/>
      <c r="AF22655" s="74"/>
      <c r="BX22655" s="73"/>
      <c r="BY22655" s="74"/>
      <c r="BZ22655" s="74"/>
      <c r="CA22655" s="74"/>
      <c r="CF22655" s="79"/>
      <c r="CL22655" s="79"/>
    </row>
    <row r="22656" spans="30:90">
      <c r="AD22656" s="73"/>
      <c r="AE22656" s="74"/>
      <c r="AF22656" s="74"/>
      <c r="BX22656" s="73"/>
      <c r="BY22656" s="74"/>
      <c r="BZ22656" s="74"/>
      <c r="CA22656" s="74"/>
      <c r="CF22656" s="79"/>
      <c r="CL22656" s="79"/>
    </row>
    <row r="22657" spans="30:90">
      <c r="AD22657" s="73"/>
      <c r="AE22657" s="74"/>
      <c r="AF22657" s="74"/>
      <c r="BX22657" s="73"/>
      <c r="BY22657" s="74"/>
      <c r="BZ22657" s="74"/>
      <c r="CA22657" s="74"/>
      <c r="CF22657" s="79"/>
      <c r="CL22657" s="79"/>
    </row>
    <row r="22658" spans="30:90">
      <c r="AD22658" s="73"/>
      <c r="AE22658" s="74"/>
      <c r="AF22658" s="74"/>
      <c r="BX22658" s="73"/>
      <c r="BY22658" s="74"/>
      <c r="BZ22658" s="74"/>
      <c r="CA22658" s="74"/>
      <c r="CF22658" s="79"/>
      <c r="CL22658" s="79"/>
    </row>
    <row r="22659" spans="30:90">
      <c r="AD22659" s="73"/>
      <c r="AE22659" s="74"/>
      <c r="AF22659" s="74"/>
      <c r="BX22659" s="73"/>
      <c r="BY22659" s="74"/>
      <c r="BZ22659" s="74"/>
      <c r="CA22659" s="74"/>
      <c r="CF22659" s="79"/>
      <c r="CL22659" s="79"/>
    </row>
    <row r="22660" spans="30:90">
      <c r="AD22660" s="73"/>
      <c r="AE22660" s="74"/>
      <c r="AF22660" s="74"/>
      <c r="BX22660" s="73"/>
      <c r="BY22660" s="74"/>
      <c r="BZ22660" s="74"/>
      <c r="CA22660" s="74"/>
      <c r="CF22660" s="79"/>
      <c r="CL22660" s="79"/>
    </row>
    <row r="22661" spans="30:90">
      <c r="AD22661" s="73"/>
      <c r="AE22661" s="74"/>
      <c r="AF22661" s="74"/>
      <c r="BX22661" s="73"/>
      <c r="BY22661" s="74"/>
      <c r="BZ22661" s="74"/>
      <c r="CA22661" s="74"/>
      <c r="CF22661" s="79"/>
      <c r="CL22661" s="79"/>
    </row>
    <row r="22662" spans="30:90">
      <c r="AD22662" s="73"/>
      <c r="AE22662" s="74"/>
      <c r="AF22662" s="74"/>
      <c r="BX22662" s="73"/>
      <c r="BY22662" s="74"/>
      <c r="BZ22662" s="74"/>
      <c r="CA22662" s="74"/>
      <c r="CF22662" s="79"/>
      <c r="CL22662" s="79"/>
    </row>
    <row r="22663" spans="30:90">
      <c r="AD22663" s="73"/>
      <c r="AE22663" s="74"/>
      <c r="AF22663" s="74"/>
      <c r="BX22663" s="73"/>
      <c r="BY22663" s="74"/>
      <c r="BZ22663" s="74"/>
      <c r="CA22663" s="74"/>
      <c r="CF22663" s="79"/>
      <c r="CL22663" s="79"/>
    </row>
    <row r="22664" spans="30:90">
      <c r="AD22664" s="73"/>
      <c r="AE22664" s="74"/>
      <c r="AF22664" s="74"/>
      <c r="BX22664" s="73"/>
      <c r="BY22664" s="74"/>
      <c r="BZ22664" s="74"/>
      <c r="CA22664" s="74"/>
      <c r="CF22664" s="79"/>
      <c r="CL22664" s="79"/>
    </row>
    <row r="22665" spans="30:90">
      <c r="AD22665" s="73"/>
      <c r="AE22665" s="74"/>
      <c r="AF22665" s="74"/>
      <c r="BX22665" s="73"/>
      <c r="BY22665" s="74"/>
      <c r="BZ22665" s="74"/>
      <c r="CA22665" s="74"/>
      <c r="CF22665" s="79"/>
      <c r="CL22665" s="79"/>
    </row>
    <row r="22666" spans="30:90">
      <c r="AD22666" s="73"/>
      <c r="AE22666" s="74"/>
      <c r="AF22666" s="74"/>
      <c r="BX22666" s="73"/>
      <c r="BY22666" s="74"/>
      <c r="BZ22666" s="74"/>
      <c r="CA22666" s="74"/>
      <c r="CF22666" s="79"/>
      <c r="CL22666" s="79"/>
    </row>
    <row r="22667" spans="30:90">
      <c r="AD22667" s="73"/>
      <c r="AE22667" s="74"/>
      <c r="AF22667" s="74"/>
      <c r="BX22667" s="73"/>
      <c r="BY22667" s="74"/>
      <c r="BZ22667" s="74"/>
      <c r="CA22667" s="74"/>
      <c r="CF22667" s="79"/>
      <c r="CL22667" s="79"/>
    </row>
    <row r="22668" spans="30:90">
      <c r="AD22668" s="73"/>
      <c r="AE22668" s="74"/>
      <c r="AF22668" s="74"/>
      <c r="BX22668" s="73"/>
      <c r="BY22668" s="74"/>
      <c r="BZ22668" s="74"/>
      <c r="CA22668" s="74"/>
      <c r="CF22668" s="79"/>
      <c r="CL22668" s="79"/>
    </row>
    <row r="22669" spans="30:90">
      <c r="AD22669" s="73"/>
      <c r="AE22669" s="74"/>
      <c r="AF22669" s="74"/>
      <c r="BX22669" s="73"/>
      <c r="BY22669" s="74"/>
      <c r="BZ22669" s="74"/>
      <c r="CA22669" s="74"/>
      <c r="CF22669" s="79"/>
      <c r="CL22669" s="79"/>
    </row>
    <row r="22670" spans="30:90">
      <c r="AD22670" s="73"/>
      <c r="AE22670" s="74"/>
      <c r="AF22670" s="74"/>
      <c r="BX22670" s="73"/>
      <c r="BY22670" s="74"/>
      <c r="BZ22670" s="74"/>
      <c r="CA22670" s="74"/>
      <c r="CF22670" s="79"/>
      <c r="CL22670" s="79"/>
    </row>
    <row r="22671" spans="30:90">
      <c r="AD22671" s="73"/>
      <c r="AE22671" s="74"/>
      <c r="AF22671" s="74"/>
      <c r="BX22671" s="73"/>
      <c r="BY22671" s="74"/>
      <c r="BZ22671" s="74"/>
      <c r="CA22671" s="74"/>
      <c r="CF22671" s="79"/>
      <c r="CL22671" s="79"/>
    </row>
    <row r="22672" spans="30:90">
      <c r="AD22672" s="73"/>
      <c r="AE22672" s="74"/>
      <c r="AF22672" s="74"/>
      <c r="BX22672" s="73"/>
      <c r="BY22672" s="74"/>
      <c r="BZ22672" s="74"/>
      <c r="CA22672" s="74"/>
      <c r="CF22672" s="79"/>
      <c r="CL22672" s="79"/>
    </row>
    <row r="22673" spans="30:90">
      <c r="AD22673" s="73"/>
      <c r="AE22673" s="74"/>
      <c r="AF22673" s="74"/>
      <c r="BX22673" s="73"/>
      <c r="BY22673" s="74"/>
      <c r="BZ22673" s="74"/>
      <c r="CA22673" s="74"/>
      <c r="CF22673" s="79"/>
      <c r="CL22673" s="79"/>
    </row>
    <row r="22674" spans="30:90">
      <c r="AD22674" s="73"/>
      <c r="AE22674" s="74"/>
      <c r="AF22674" s="74"/>
      <c r="BX22674" s="73"/>
      <c r="BY22674" s="74"/>
      <c r="BZ22674" s="74"/>
      <c r="CA22674" s="74"/>
      <c r="CF22674" s="79"/>
      <c r="CL22674" s="79"/>
    </row>
    <row r="22675" spans="30:90">
      <c r="AD22675" s="73"/>
      <c r="AE22675" s="74"/>
      <c r="AF22675" s="74"/>
      <c r="BX22675" s="73"/>
      <c r="BY22675" s="74"/>
      <c r="BZ22675" s="74"/>
      <c r="CA22675" s="74"/>
      <c r="CF22675" s="79"/>
      <c r="CL22675" s="79"/>
    </row>
    <row r="22676" spans="30:90">
      <c r="AD22676" s="73"/>
      <c r="AE22676" s="74"/>
      <c r="AF22676" s="74"/>
      <c r="BX22676" s="73"/>
      <c r="BY22676" s="74"/>
      <c r="BZ22676" s="74"/>
      <c r="CA22676" s="74"/>
      <c r="CF22676" s="79"/>
      <c r="CL22676" s="79"/>
    </row>
    <row r="22677" spans="30:90">
      <c r="AD22677" s="73"/>
      <c r="AE22677" s="74"/>
      <c r="AF22677" s="74"/>
      <c r="BX22677" s="73"/>
      <c r="BY22677" s="74"/>
      <c r="BZ22677" s="74"/>
      <c r="CA22677" s="74"/>
      <c r="CF22677" s="79"/>
      <c r="CL22677" s="79"/>
    </row>
    <row r="22678" spans="30:90">
      <c r="AD22678" s="73"/>
      <c r="AE22678" s="74"/>
      <c r="AF22678" s="74"/>
      <c r="BX22678" s="73"/>
      <c r="BY22678" s="74"/>
      <c r="BZ22678" s="74"/>
      <c r="CA22678" s="74"/>
      <c r="CF22678" s="79"/>
      <c r="CL22678" s="79"/>
    </row>
    <row r="22679" spans="30:90">
      <c r="AD22679" s="73"/>
      <c r="AE22679" s="74"/>
      <c r="AF22679" s="74"/>
      <c r="BX22679" s="73"/>
      <c r="BY22679" s="74"/>
      <c r="BZ22679" s="74"/>
      <c r="CA22679" s="74"/>
      <c r="CF22679" s="79"/>
      <c r="CL22679" s="79"/>
    </row>
    <row r="22680" spans="30:90">
      <c r="AD22680" s="73"/>
      <c r="AE22680" s="74"/>
      <c r="AF22680" s="74"/>
      <c r="BX22680" s="73"/>
      <c r="BY22680" s="74"/>
      <c r="BZ22680" s="74"/>
      <c r="CA22680" s="74"/>
      <c r="CF22680" s="79"/>
      <c r="CL22680" s="79"/>
    </row>
    <row r="22681" spans="30:90">
      <c r="AD22681" s="73"/>
      <c r="AE22681" s="74"/>
      <c r="AF22681" s="74"/>
      <c r="BX22681" s="73"/>
      <c r="BY22681" s="74"/>
      <c r="BZ22681" s="74"/>
      <c r="CA22681" s="74"/>
      <c r="CF22681" s="79"/>
      <c r="CL22681" s="79"/>
    </row>
    <row r="22682" spans="30:90">
      <c r="AD22682" s="73"/>
      <c r="AE22682" s="74"/>
      <c r="AF22682" s="74"/>
      <c r="BX22682" s="73"/>
      <c r="BY22682" s="74"/>
      <c r="BZ22682" s="74"/>
      <c r="CA22682" s="74"/>
      <c r="CF22682" s="79"/>
      <c r="CL22682" s="79"/>
    </row>
    <row r="22683" spans="30:90">
      <c r="AD22683" s="73"/>
      <c r="AE22683" s="74"/>
      <c r="AF22683" s="74"/>
      <c r="BX22683" s="73"/>
      <c r="BY22683" s="74"/>
      <c r="BZ22683" s="74"/>
      <c r="CA22683" s="74"/>
      <c r="CF22683" s="79"/>
      <c r="CL22683" s="79"/>
    </row>
    <row r="22684" spans="30:90">
      <c r="AD22684" s="73"/>
      <c r="AE22684" s="74"/>
      <c r="AF22684" s="74"/>
      <c r="BX22684" s="73"/>
      <c r="BY22684" s="74"/>
      <c r="BZ22684" s="74"/>
      <c r="CA22684" s="74"/>
      <c r="CF22684" s="79"/>
      <c r="CL22684" s="79"/>
    </row>
    <row r="22685" spans="30:90">
      <c r="AD22685" s="73"/>
      <c r="AE22685" s="74"/>
      <c r="AF22685" s="74"/>
      <c r="BX22685" s="73"/>
      <c r="BY22685" s="74"/>
      <c r="BZ22685" s="74"/>
      <c r="CA22685" s="74"/>
      <c r="CF22685" s="79"/>
      <c r="CL22685" s="79"/>
    </row>
    <row r="22686" spans="30:90">
      <c r="AD22686" s="73"/>
      <c r="AE22686" s="74"/>
      <c r="AF22686" s="74"/>
      <c r="BX22686" s="73"/>
      <c r="BY22686" s="74"/>
      <c r="BZ22686" s="74"/>
      <c r="CA22686" s="74"/>
      <c r="CF22686" s="79"/>
      <c r="CL22686" s="79"/>
    </row>
    <row r="22687" spans="30:90">
      <c r="AD22687" s="73"/>
      <c r="AE22687" s="74"/>
      <c r="AF22687" s="74"/>
      <c r="BX22687" s="73"/>
      <c r="BY22687" s="74"/>
      <c r="BZ22687" s="74"/>
      <c r="CA22687" s="74"/>
      <c r="CF22687" s="79"/>
      <c r="CL22687" s="79"/>
    </row>
    <row r="22688" spans="30:90">
      <c r="AD22688" s="73"/>
      <c r="AE22688" s="74"/>
      <c r="AF22688" s="74"/>
      <c r="BX22688" s="73"/>
      <c r="BY22688" s="74"/>
      <c r="BZ22688" s="74"/>
      <c r="CA22688" s="74"/>
      <c r="CF22688" s="79"/>
      <c r="CL22688" s="79"/>
    </row>
    <row r="22689" spans="30:90">
      <c r="AD22689" s="73"/>
      <c r="AE22689" s="74"/>
      <c r="AF22689" s="74"/>
      <c r="BX22689" s="73"/>
      <c r="BY22689" s="74"/>
      <c r="BZ22689" s="74"/>
      <c r="CA22689" s="74"/>
      <c r="CF22689" s="79"/>
      <c r="CL22689" s="79"/>
    </row>
    <row r="22690" spans="30:90">
      <c r="AD22690" s="73"/>
      <c r="AE22690" s="74"/>
      <c r="AF22690" s="74"/>
      <c r="BX22690" s="73"/>
      <c r="BY22690" s="74"/>
      <c r="BZ22690" s="74"/>
      <c r="CA22690" s="74"/>
      <c r="CF22690" s="79"/>
      <c r="CL22690" s="79"/>
    </row>
    <row r="22691" spans="30:90">
      <c r="AD22691" s="73"/>
      <c r="AE22691" s="74"/>
      <c r="AF22691" s="74"/>
      <c r="BX22691" s="73"/>
      <c r="BY22691" s="74"/>
      <c r="BZ22691" s="74"/>
      <c r="CA22691" s="74"/>
      <c r="CF22691" s="79"/>
      <c r="CL22691" s="79"/>
    </row>
    <row r="22692" spans="30:90">
      <c r="AD22692" s="73"/>
      <c r="AE22692" s="74"/>
      <c r="AF22692" s="74"/>
      <c r="BX22692" s="73"/>
      <c r="BY22692" s="74"/>
      <c r="BZ22692" s="74"/>
      <c r="CA22692" s="74"/>
      <c r="CF22692" s="79"/>
      <c r="CL22692" s="79"/>
    </row>
    <row r="22693" spans="30:90">
      <c r="AD22693" s="73"/>
      <c r="AE22693" s="74"/>
      <c r="AF22693" s="74"/>
      <c r="BX22693" s="73"/>
      <c r="BY22693" s="74"/>
      <c r="BZ22693" s="74"/>
      <c r="CA22693" s="74"/>
      <c r="CF22693" s="79"/>
      <c r="CL22693" s="79"/>
    </row>
    <row r="22694" spans="30:90">
      <c r="AD22694" s="73"/>
      <c r="AE22694" s="74"/>
      <c r="AF22694" s="74"/>
      <c r="BX22694" s="73"/>
      <c r="BY22694" s="74"/>
      <c r="BZ22694" s="74"/>
      <c r="CA22694" s="74"/>
      <c r="CF22694" s="79"/>
      <c r="CL22694" s="79"/>
    </row>
    <row r="22695" spans="30:90">
      <c r="AD22695" s="73"/>
      <c r="AE22695" s="74"/>
      <c r="AF22695" s="74"/>
      <c r="BX22695" s="73"/>
      <c r="BY22695" s="74"/>
      <c r="BZ22695" s="74"/>
      <c r="CA22695" s="74"/>
      <c r="CF22695" s="79"/>
      <c r="CL22695" s="79"/>
    </row>
    <row r="22696" spans="30:90">
      <c r="AD22696" s="73"/>
      <c r="AE22696" s="74"/>
      <c r="AF22696" s="74"/>
      <c r="BX22696" s="73"/>
      <c r="BY22696" s="74"/>
      <c r="BZ22696" s="74"/>
      <c r="CA22696" s="74"/>
      <c r="CF22696" s="79"/>
      <c r="CL22696" s="79"/>
    </row>
    <row r="22697" spans="30:90">
      <c r="AD22697" s="73"/>
      <c r="AE22697" s="74"/>
      <c r="AF22697" s="74"/>
      <c r="BX22697" s="73"/>
      <c r="BY22697" s="74"/>
      <c r="BZ22697" s="74"/>
      <c r="CA22697" s="74"/>
      <c r="CF22697" s="79"/>
      <c r="CL22697" s="79"/>
    </row>
    <row r="22698" spans="30:90">
      <c r="AD22698" s="73"/>
      <c r="AE22698" s="74"/>
      <c r="AF22698" s="74"/>
      <c r="BX22698" s="73"/>
      <c r="BY22698" s="74"/>
      <c r="BZ22698" s="74"/>
      <c r="CA22698" s="74"/>
      <c r="CF22698" s="79"/>
      <c r="CL22698" s="79"/>
    </row>
    <row r="22699" spans="30:90">
      <c r="AD22699" s="73"/>
      <c r="AE22699" s="74"/>
      <c r="AF22699" s="74"/>
      <c r="BX22699" s="73"/>
      <c r="BY22699" s="74"/>
      <c r="BZ22699" s="74"/>
      <c r="CA22699" s="74"/>
      <c r="CF22699" s="79"/>
      <c r="CL22699" s="79"/>
    </row>
    <row r="22700" spans="30:90">
      <c r="AD22700" s="73"/>
      <c r="AE22700" s="74"/>
      <c r="AF22700" s="74"/>
      <c r="BX22700" s="73"/>
      <c r="BY22700" s="74"/>
      <c r="BZ22700" s="74"/>
      <c r="CA22700" s="74"/>
      <c r="CF22700" s="79"/>
      <c r="CL22700" s="79"/>
    </row>
    <row r="22701" spans="30:90">
      <c r="AD22701" s="73"/>
      <c r="AE22701" s="74"/>
      <c r="AF22701" s="74"/>
      <c r="BX22701" s="73"/>
      <c r="BY22701" s="74"/>
      <c r="BZ22701" s="74"/>
      <c r="CA22701" s="74"/>
      <c r="CF22701" s="79"/>
      <c r="CL22701" s="79"/>
    </row>
    <row r="22702" spans="30:90">
      <c r="AD22702" s="73"/>
      <c r="AE22702" s="74"/>
      <c r="AF22702" s="74"/>
      <c r="BX22702" s="73"/>
      <c r="BY22702" s="74"/>
      <c r="BZ22702" s="74"/>
      <c r="CA22702" s="74"/>
      <c r="CF22702" s="79"/>
      <c r="CL22702" s="79"/>
    </row>
    <row r="22703" spans="30:90">
      <c r="AD22703" s="73"/>
      <c r="AE22703" s="74"/>
      <c r="AF22703" s="74"/>
      <c r="BX22703" s="73"/>
      <c r="BY22703" s="74"/>
      <c r="BZ22703" s="74"/>
      <c r="CA22703" s="74"/>
      <c r="CF22703" s="79"/>
      <c r="CL22703" s="79"/>
    </row>
    <row r="22704" spans="30:90">
      <c r="AD22704" s="73"/>
      <c r="AE22704" s="74"/>
      <c r="AF22704" s="74"/>
      <c r="BX22704" s="73"/>
      <c r="BY22704" s="74"/>
      <c r="BZ22704" s="74"/>
      <c r="CA22704" s="74"/>
      <c r="CF22704" s="79"/>
      <c r="CL22704" s="79"/>
    </row>
    <row r="22705" spans="30:90">
      <c r="AD22705" s="73"/>
      <c r="AE22705" s="74"/>
      <c r="AF22705" s="74"/>
      <c r="BX22705" s="73"/>
      <c r="BY22705" s="74"/>
      <c r="BZ22705" s="74"/>
      <c r="CA22705" s="74"/>
      <c r="CF22705" s="79"/>
      <c r="CL22705" s="79"/>
    </row>
    <row r="22706" spans="30:90">
      <c r="AD22706" s="73"/>
      <c r="AE22706" s="74"/>
      <c r="AF22706" s="74"/>
      <c r="BX22706" s="73"/>
      <c r="BY22706" s="74"/>
      <c r="BZ22706" s="74"/>
      <c r="CA22706" s="74"/>
      <c r="CF22706" s="79"/>
      <c r="CL22706" s="79"/>
    </row>
    <row r="22707" spans="30:90">
      <c r="AD22707" s="73"/>
      <c r="AE22707" s="74"/>
      <c r="AF22707" s="74"/>
      <c r="BX22707" s="73"/>
      <c r="BY22707" s="74"/>
      <c r="BZ22707" s="74"/>
      <c r="CA22707" s="74"/>
      <c r="CF22707" s="79"/>
      <c r="CL22707" s="79"/>
    </row>
    <row r="22708" spans="30:90">
      <c r="AD22708" s="73"/>
      <c r="AE22708" s="74"/>
      <c r="AF22708" s="74"/>
      <c r="BX22708" s="73"/>
      <c r="BY22708" s="74"/>
      <c r="BZ22708" s="74"/>
      <c r="CA22708" s="74"/>
      <c r="CF22708" s="79"/>
      <c r="CL22708" s="79"/>
    </row>
    <row r="22709" spans="30:90">
      <c r="AD22709" s="73"/>
      <c r="AE22709" s="74"/>
      <c r="AF22709" s="74"/>
      <c r="BX22709" s="73"/>
      <c r="BY22709" s="74"/>
      <c r="BZ22709" s="74"/>
      <c r="CA22709" s="74"/>
      <c r="CF22709" s="79"/>
      <c r="CL22709" s="79"/>
    </row>
    <row r="22710" spans="30:90">
      <c r="AD22710" s="73"/>
      <c r="AE22710" s="74"/>
      <c r="AF22710" s="74"/>
      <c r="BX22710" s="73"/>
      <c r="BY22710" s="74"/>
      <c r="BZ22710" s="74"/>
      <c r="CA22710" s="74"/>
      <c r="CF22710" s="79"/>
      <c r="CL22710" s="79"/>
    </row>
    <row r="22711" spans="30:90">
      <c r="AD22711" s="73"/>
      <c r="AE22711" s="74"/>
      <c r="AF22711" s="74"/>
      <c r="BX22711" s="73"/>
      <c r="BY22711" s="74"/>
      <c r="BZ22711" s="74"/>
      <c r="CA22711" s="74"/>
      <c r="CF22711" s="79"/>
      <c r="CL22711" s="79"/>
    </row>
    <row r="22712" spans="30:90">
      <c r="AD22712" s="73"/>
      <c r="AE22712" s="74"/>
      <c r="AF22712" s="74"/>
      <c r="BX22712" s="73"/>
      <c r="BY22712" s="74"/>
      <c r="BZ22712" s="74"/>
      <c r="CA22712" s="74"/>
      <c r="CF22712" s="79"/>
      <c r="CL22712" s="79"/>
    </row>
    <row r="22713" spans="30:90">
      <c r="AD22713" s="73"/>
      <c r="AE22713" s="74"/>
      <c r="AF22713" s="74"/>
      <c r="BX22713" s="73"/>
      <c r="BY22713" s="74"/>
      <c r="BZ22713" s="74"/>
      <c r="CA22713" s="74"/>
      <c r="CF22713" s="79"/>
      <c r="CL22713" s="79"/>
    </row>
    <row r="22714" spans="30:90">
      <c r="AD22714" s="73"/>
      <c r="AE22714" s="74"/>
      <c r="AF22714" s="74"/>
      <c r="BX22714" s="73"/>
      <c r="BY22714" s="74"/>
      <c r="BZ22714" s="74"/>
      <c r="CA22714" s="74"/>
      <c r="CF22714" s="79"/>
      <c r="CL22714" s="79"/>
    </row>
    <row r="22715" spans="30:90">
      <c r="AD22715" s="73"/>
      <c r="AE22715" s="74"/>
      <c r="AF22715" s="74"/>
      <c r="BX22715" s="73"/>
      <c r="BY22715" s="74"/>
      <c r="BZ22715" s="74"/>
      <c r="CA22715" s="74"/>
      <c r="CF22715" s="79"/>
      <c r="CL22715" s="79"/>
    </row>
    <row r="22716" spans="30:90">
      <c r="AD22716" s="73"/>
      <c r="AE22716" s="74"/>
      <c r="AF22716" s="74"/>
      <c r="BX22716" s="73"/>
      <c r="BY22716" s="74"/>
      <c r="BZ22716" s="74"/>
      <c r="CA22716" s="74"/>
      <c r="CF22716" s="79"/>
      <c r="CL22716" s="79"/>
    </row>
    <row r="22717" spans="30:90">
      <c r="AD22717" s="73"/>
      <c r="AE22717" s="74"/>
      <c r="AF22717" s="74"/>
      <c r="BX22717" s="73"/>
      <c r="BY22717" s="74"/>
      <c r="BZ22717" s="74"/>
      <c r="CA22717" s="74"/>
      <c r="CF22717" s="79"/>
      <c r="CL22717" s="79"/>
    </row>
    <row r="22718" spans="30:90">
      <c r="AD22718" s="73"/>
      <c r="AE22718" s="74"/>
      <c r="AF22718" s="74"/>
      <c r="BX22718" s="73"/>
      <c r="BY22718" s="74"/>
      <c r="BZ22718" s="74"/>
      <c r="CA22718" s="74"/>
      <c r="CF22718" s="79"/>
      <c r="CL22718" s="79"/>
    </row>
    <row r="22719" spans="30:90">
      <c r="AD22719" s="73"/>
      <c r="AE22719" s="74"/>
      <c r="AF22719" s="74"/>
      <c r="BX22719" s="73"/>
      <c r="BY22719" s="74"/>
      <c r="BZ22719" s="74"/>
      <c r="CA22719" s="74"/>
      <c r="CF22719" s="79"/>
      <c r="CL22719" s="79"/>
    </row>
    <row r="22720" spans="30:90">
      <c r="AD22720" s="73"/>
      <c r="AE22720" s="74"/>
      <c r="AF22720" s="74"/>
      <c r="BX22720" s="73"/>
      <c r="BY22720" s="74"/>
      <c r="BZ22720" s="74"/>
      <c r="CA22720" s="74"/>
      <c r="CF22720" s="79"/>
      <c r="CL22720" s="79"/>
    </row>
    <row r="22721" spans="30:90">
      <c r="AD22721" s="73"/>
      <c r="AE22721" s="74"/>
      <c r="AF22721" s="74"/>
      <c r="BX22721" s="73"/>
      <c r="BY22721" s="74"/>
      <c r="BZ22721" s="74"/>
      <c r="CA22721" s="74"/>
      <c r="CF22721" s="79"/>
      <c r="CL22721" s="79"/>
    </row>
    <row r="22722" spans="30:90">
      <c r="AD22722" s="73"/>
      <c r="AE22722" s="74"/>
      <c r="AF22722" s="74"/>
      <c r="BX22722" s="73"/>
      <c r="BY22722" s="74"/>
      <c r="BZ22722" s="74"/>
      <c r="CA22722" s="74"/>
      <c r="CF22722" s="79"/>
      <c r="CL22722" s="79"/>
    </row>
    <row r="22723" spans="30:90">
      <c r="AD22723" s="73"/>
      <c r="AE22723" s="74"/>
      <c r="AF22723" s="74"/>
      <c r="BX22723" s="73"/>
      <c r="BY22723" s="74"/>
      <c r="BZ22723" s="74"/>
      <c r="CA22723" s="74"/>
      <c r="CF22723" s="79"/>
      <c r="CL22723" s="79"/>
    </row>
    <row r="22724" spans="30:90">
      <c r="AD22724" s="73"/>
      <c r="AE22724" s="74"/>
      <c r="AF22724" s="74"/>
      <c r="BX22724" s="73"/>
      <c r="BY22724" s="74"/>
      <c r="BZ22724" s="74"/>
      <c r="CA22724" s="74"/>
      <c r="CF22724" s="79"/>
      <c r="CL22724" s="79"/>
    </row>
    <row r="22725" spans="30:90">
      <c r="AD22725" s="73"/>
      <c r="AE22725" s="74"/>
      <c r="AF22725" s="74"/>
      <c r="BX22725" s="73"/>
      <c r="BY22725" s="74"/>
      <c r="BZ22725" s="74"/>
      <c r="CA22725" s="74"/>
      <c r="CF22725" s="79"/>
      <c r="CL22725" s="79"/>
    </row>
    <row r="22726" spans="30:90">
      <c r="AD22726" s="73"/>
      <c r="AE22726" s="74"/>
      <c r="AF22726" s="74"/>
      <c r="BX22726" s="73"/>
      <c r="BY22726" s="74"/>
      <c r="BZ22726" s="74"/>
      <c r="CA22726" s="74"/>
      <c r="CF22726" s="79"/>
      <c r="CL22726" s="79"/>
    </row>
    <row r="22727" spans="30:90">
      <c r="AD22727" s="73"/>
      <c r="AE22727" s="74"/>
      <c r="AF22727" s="74"/>
      <c r="BX22727" s="73"/>
      <c r="BY22727" s="74"/>
      <c r="BZ22727" s="74"/>
      <c r="CA22727" s="74"/>
      <c r="CF22727" s="79"/>
      <c r="CL22727" s="79"/>
    </row>
    <row r="22728" spans="30:90">
      <c r="AD22728" s="73"/>
      <c r="AE22728" s="74"/>
      <c r="AF22728" s="74"/>
      <c r="BX22728" s="73"/>
      <c r="BY22728" s="74"/>
      <c r="BZ22728" s="74"/>
      <c r="CA22728" s="74"/>
      <c r="CF22728" s="79"/>
      <c r="CL22728" s="79"/>
    </row>
    <row r="22729" spans="30:90">
      <c r="AD22729" s="73"/>
      <c r="AE22729" s="74"/>
      <c r="AF22729" s="74"/>
      <c r="BX22729" s="73"/>
      <c r="BY22729" s="74"/>
      <c r="BZ22729" s="74"/>
      <c r="CA22729" s="74"/>
      <c r="CF22729" s="79"/>
      <c r="CL22729" s="79"/>
    </row>
    <row r="22730" spans="30:90">
      <c r="AD22730" s="73"/>
      <c r="AE22730" s="74"/>
      <c r="AF22730" s="74"/>
      <c r="BX22730" s="73"/>
      <c r="BY22730" s="74"/>
      <c r="BZ22730" s="74"/>
      <c r="CA22730" s="74"/>
      <c r="CF22730" s="79"/>
      <c r="CL22730" s="79"/>
    </row>
    <row r="22731" spans="30:90">
      <c r="AD22731" s="73"/>
      <c r="AE22731" s="74"/>
      <c r="AF22731" s="74"/>
      <c r="BX22731" s="73"/>
      <c r="BY22731" s="74"/>
      <c r="BZ22731" s="74"/>
      <c r="CA22731" s="74"/>
      <c r="CF22731" s="79"/>
      <c r="CL22731" s="79"/>
    </row>
    <row r="22732" spans="30:90">
      <c r="AD22732" s="73"/>
      <c r="AE22732" s="74"/>
      <c r="AF22732" s="74"/>
      <c r="BX22732" s="73"/>
      <c r="BY22732" s="74"/>
      <c r="BZ22732" s="74"/>
      <c r="CA22732" s="74"/>
      <c r="CF22732" s="79"/>
      <c r="CL22732" s="79"/>
    </row>
    <row r="22733" spans="30:90">
      <c r="AD22733" s="73"/>
      <c r="AE22733" s="74"/>
      <c r="AF22733" s="74"/>
      <c r="BX22733" s="73"/>
      <c r="BY22733" s="74"/>
      <c r="BZ22733" s="74"/>
      <c r="CA22733" s="74"/>
      <c r="CF22733" s="79"/>
      <c r="CL22733" s="79"/>
    </row>
    <row r="22734" spans="30:90">
      <c r="AD22734" s="73"/>
      <c r="AE22734" s="74"/>
      <c r="AF22734" s="74"/>
      <c r="BX22734" s="73"/>
      <c r="BY22734" s="74"/>
      <c r="BZ22734" s="74"/>
      <c r="CA22734" s="74"/>
      <c r="CF22734" s="79"/>
      <c r="CL22734" s="79"/>
    </row>
    <row r="22735" spans="30:90">
      <c r="AD22735" s="73"/>
      <c r="AE22735" s="74"/>
      <c r="AF22735" s="74"/>
      <c r="BX22735" s="73"/>
      <c r="BY22735" s="74"/>
      <c r="BZ22735" s="74"/>
      <c r="CA22735" s="74"/>
      <c r="CF22735" s="79"/>
      <c r="CL22735" s="79"/>
    </row>
    <row r="22736" spans="30:90">
      <c r="AD22736" s="73"/>
      <c r="AE22736" s="74"/>
      <c r="AF22736" s="74"/>
      <c r="BX22736" s="73"/>
      <c r="BY22736" s="74"/>
      <c r="BZ22736" s="74"/>
      <c r="CA22736" s="74"/>
      <c r="CF22736" s="79"/>
      <c r="CL22736" s="79"/>
    </row>
    <row r="22737" spans="30:90">
      <c r="AD22737" s="73"/>
      <c r="AE22737" s="74"/>
      <c r="AF22737" s="74"/>
      <c r="BX22737" s="73"/>
      <c r="BY22737" s="74"/>
      <c r="BZ22737" s="74"/>
      <c r="CA22737" s="74"/>
      <c r="CF22737" s="79"/>
      <c r="CL22737" s="79"/>
    </row>
    <row r="22738" spans="30:90">
      <c r="AD22738" s="73"/>
      <c r="AE22738" s="74"/>
      <c r="AF22738" s="74"/>
      <c r="BX22738" s="73"/>
      <c r="BY22738" s="74"/>
      <c r="BZ22738" s="74"/>
      <c r="CA22738" s="74"/>
      <c r="CF22738" s="79"/>
      <c r="CL22738" s="79"/>
    </row>
    <row r="22739" spans="30:90">
      <c r="AD22739" s="73"/>
      <c r="AE22739" s="74"/>
      <c r="AF22739" s="74"/>
      <c r="BX22739" s="73"/>
      <c r="BY22739" s="74"/>
      <c r="BZ22739" s="74"/>
      <c r="CA22739" s="74"/>
      <c r="CF22739" s="79"/>
      <c r="CL22739" s="79"/>
    </row>
    <row r="22740" spans="30:90">
      <c r="AD22740" s="73"/>
      <c r="AE22740" s="74"/>
      <c r="AF22740" s="74"/>
      <c r="BX22740" s="73"/>
      <c r="BY22740" s="74"/>
      <c r="BZ22740" s="74"/>
      <c r="CA22740" s="74"/>
      <c r="CF22740" s="79"/>
      <c r="CL22740" s="79"/>
    </row>
    <row r="22741" spans="30:90">
      <c r="AD22741" s="73"/>
      <c r="AE22741" s="74"/>
      <c r="AF22741" s="74"/>
      <c r="BX22741" s="73"/>
      <c r="BY22741" s="74"/>
      <c r="BZ22741" s="74"/>
      <c r="CA22741" s="74"/>
      <c r="CF22741" s="79"/>
      <c r="CL22741" s="79"/>
    </row>
    <row r="22742" spans="30:90">
      <c r="AD22742" s="73"/>
      <c r="AE22742" s="74"/>
      <c r="AF22742" s="74"/>
      <c r="BX22742" s="73"/>
      <c r="BY22742" s="74"/>
      <c r="BZ22742" s="74"/>
      <c r="CA22742" s="74"/>
      <c r="CF22742" s="79"/>
      <c r="CL22742" s="79"/>
    </row>
    <row r="22743" spans="30:90">
      <c r="AD22743" s="73"/>
      <c r="AE22743" s="74"/>
      <c r="AF22743" s="74"/>
      <c r="BX22743" s="73"/>
      <c r="BY22743" s="74"/>
      <c r="BZ22743" s="74"/>
      <c r="CA22743" s="74"/>
      <c r="CF22743" s="79"/>
      <c r="CL22743" s="79"/>
    </row>
    <row r="22744" spans="30:90">
      <c r="AD22744" s="73"/>
      <c r="AE22744" s="74"/>
      <c r="AF22744" s="74"/>
      <c r="BX22744" s="73"/>
      <c r="BY22744" s="74"/>
      <c r="BZ22744" s="74"/>
      <c r="CA22744" s="74"/>
      <c r="CF22744" s="79"/>
      <c r="CL22744" s="79"/>
    </row>
    <row r="22745" spans="30:90">
      <c r="AD22745" s="73"/>
      <c r="AE22745" s="74"/>
      <c r="AF22745" s="74"/>
      <c r="BX22745" s="73"/>
      <c r="BY22745" s="74"/>
      <c r="BZ22745" s="74"/>
      <c r="CA22745" s="74"/>
      <c r="CF22745" s="79"/>
      <c r="CL22745" s="79"/>
    </row>
    <row r="22746" spans="30:90">
      <c r="AD22746" s="73"/>
      <c r="AE22746" s="74"/>
      <c r="AF22746" s="74"/>
      <c r="BX22746" s="73"/>
      <c r="BY22746" s="74"/>
      <c r="BZ22746" s="74"/>
      <c r="CA22746" s="74"/>
      <c r="CF22746" s="79"/>
      <c r="CL22746" s="79"/>
    </row>
    <row r="22747" spans="30:90">
      <c r="AD22747" s="73"/>
      <c r="AE22747" s="74"/>
      <c r="AF22747" s="74"/>
      <c r="BX22747" s="73"/>
      <c r="BY22747" s="74"/>
      <c r="BZ22747" s="74"/>
      <c r="CA22747" s="74"/>
      <c r="CF22747" s="79"/>
      <c r="CL22747" s="79"/>
    </row>
    <row r="22748" spans="30:90">
      <c r="AD22748" s="73"/>
      <c r="AE22748" s="74"/>
      <c r="AF22748" s="74"/>
      <c r="BX22748" s="73"/>
      <c r="BY22748" s="74"/>
      <c r="BZ22748" s="74"/>
      <c r="CA22748" s="74"/>
      <c r="CF22748" s="79"/>
      <c r="CL22748" s="79"/>
    </row>
    <row r="22749" spans="30:90">
      <c r="AD22749" s="73"/>
      <c r="AE22749" s="74"/>
      <c r="AF22749" s="74"/>
      <c r="BX22749" s="73"/>
      <c r="BY22749" s="74"/>
      <c r="BZ22749" s="74"/>
      <c r="CA22749" s="74"/>
      <c r="CF22749" s="79"/>
      <c r="CL22749" s="79"/>
    </row>
    <row r="22750" spans="30:90">
      <c r="AD22750" s="73"/>
      <c r="AE22750" s="74"/>
      <c r="AF22750" s="74"/>
      <c r="BX22750" s="73"/>
      <c r="BY22750" s="74"/>
      <c r="BZ22750" s="74"/>
      <c r="CA22750" s="74"/>
      <c r="CF22750" s="79"/>
      <c r="CL22750" s="79"/>
    </row>
    <row r="22751" spans="30:90">
      <c r="AD22751" s="73"/>
      <c r="AE22751" s="74"/>
      <c r="AF22751" s="74"/>
      <c r="BX22751" s="73"/>
      <c r="BY22751" s="74"/>
      <c r="BZ22751" s="74"/>
      <c r="CA22751" s="74"/>
      <c r="CF22751" s="79"/>
      <c r="CL22751" s="79"/>
    </row>
    <row r="22752" spans="30:90">
      <c r="AD22752" s="73"/>
      <c r="AE22752" s="74"/>
      <c r="AF22752" s="74"/>
      <c r="BX22752" s="73"/>
      <c r="BY22752" s="74"/>
      <c r="BZ22752" s="74"/>
      <c r="CA22752" s="74"/>
      <c r="CF22752" s="79"/>
      <c r="CL22752" s="79"/>
    </row>
    <row r="22753" spans="30:90">
      <c r="AD22753" s="73"/>
      <c r="AE22753" s="74"/>
      <c r="AF22753" s="74"/>
      <c r="BX22753" s="73"/>
      <c r="BY22753" s="74"/>
      <c r="BZ22753" s="74"/>
      <c r="CA22753" s="74"/>
      <c r="CF22753" s="79"/>
      <c r="CL22753" s="79"/>
    </row>
    <row r="22754" spans="30:90">
      <c r="AD22754" s="73"/>
      <c r="AE22754" s="74"/>
      <c r="AF22754" s="74"/>
      <c r="BX22754" s="73"/>
      <c r="BY22754" s="74"/>
      <c r="BZ22754" s="74"/>
      <c r="CA22754" s="74"/>
      <c r="CF22754" s="79"/>
      <c r="CL22754" s="79"/>
    </row>
    <row r="22755" spans="30:90">
      <c r="AD22755" s="73"/>
      <c r="AE22755" s="74"/>
      <c r="AF22755" s="74"/>
      <c r="BX22755" s="73"/>
      <c r="BY22755" s="74"/>
      <c r="BZ22755" s="74"/>
      <c r="CA22755" s="74"/>
      <c r="CF22755" s="79"/>
      <c r="CL22755" s="79"/>
    </row>
    <row r="22756" spans="30:90">
      <c r="AD22756" s="73"/>
      <c r="AE22756" s="74"/>
      <c r="AF22756" s="74"/>
      <c r="BX22756" s="73"/>
      <c r="BY22756" s="74"/>
      <c r="BZ22756" s="74"/>
      <c r="CA22756" s="74"/>
      <c r="CF22756" s="79"/>
      <c r="CL22756" s="79"/>
    </row>
    <row r="22757" spans="30:90">
      <c r="AD22757" s="73"/>
      <c r="AE22757" s="74"/>
      <c r="AF22757" s="74"/>
      <c r="BX22757" s="73"/>
      <c r="BY22757" s="74"/>
      <c r="BZ22757" s="74"/>
      <c r="CA22757" s="74"/>
      <c r="CF22757" s="79"/>
      <c r="CL22757" s="79"/>
    </row>
    <row r="22758" spans="30:90">
      <c r="AD22758" s="73"/>
      <c r="AE22758" s="74"/>
      <c r="AF22758" s="74"/>
      <c r="BX22758" s="73"/>
      <c r="BY22758" s="74"/>
      <c r="BZ22758" s="74"/>
      <c r="CA22758" s="74"/>
      <c r="CF22758" s="79"/>
      <c r="CL22758" s="79"/>
    </row>
    <row r="22759" spans="30:90">
      <c r="AD22759" s="73"/>
      <c r="AE22759" s="74"/>
      <c r="AF22759" s="74"/>
      <c r="BX22759" s="73"/>
      <c r="BY22759" s="74"/>
      <c r="BZ22759" s="74"/>
      <c r="CA22759" s="74"/>
      <c r="CF22759" s="79"/>
      <c r="CL22759" s="79"/>
    </row>
    <row r="22760" spans="30:90">
      <c r="AD22760" s="73"/>
      <c r="AE22760" s="74"/>
      <c r="AF22760" s="74"/>
      <c r="BX22760" s="73"/>
      <c r="BY22760" s="74"/>
      <c r="BZ22760" s="74"/>
      <c r="CA22760" s="74"/>
      <c r="CF22760" s="79"/>
      <c r="CL22760" s="79"/>
    </row>
    <row r="22761" spans="30:90">
      <c r="AD22761" s="73"/>
      <c r="AE22761" s="74"/>
      <c r="AF22761" s="74"/>
      <c r="BX22761" s="73"/>
      <c r="BY22761" s="74"/>
      <c r="BZ22761" s="74"/>
      <c r="CA22761" s="74"/>
      <c r="CF22761" s="79"/>
      <c r="CL22761" s="79"/>
    </row>
    <row r="22762" spans="30:90">
      <c r="AD22762" s="73"/>
      <c r="AE22762" s="74"/>
      <c r="AF22762" s="74"/>
      <c r="BX22762" s="73"/>
      <c r="BY22762" s="74"/>
      <c r="BZ22762" s="74"/>
      <c r="CA22762" s="74"/>
      <c r="CF22762" s="79"/>
      <c r="CL22762" s="79"/>
    </row>
    <row r="22763" spans="30:90">
      <c r="AD22763" s="73"/>
      <c r="AE22763" s="74"/>
      <c r="AF22763" s="74"/>
      <c r="BX22763" s="73"/>
      <c r="BY22763" s="74"/>
      <c r="BZ22763" s="74"/>
      <c r="CA22763" s="74"/>
      <c r="CF22763" s="79"/>
      <c r="CL22763" s="79"/>
    </row>
    <row r="22764" spans="30:90">
      <c r="AD22764" s="73"/>
      <c r="AE22764" s="74"/>
      <c r="AF22764" s="74"/>
      <c r="BX22764" s="73"/>
      <c r="BY22764" s="74"/>
      <c r="BZ22764" s="74"/>
      <c r="CA22764" s="74"/>
      <c r="CF22764" s="79"/>
      <c r="CL22764" s="79"/>
    </row>
    <row r="22765" spans="30:90">
      <c r="AD22765" s="73"/>
      <c r="AE22765" s="74"/>
      <c r="AF22765" s="74"/>
      <c r="BX22765" s="73"/>
      <c r="BY22765" s="74"/>
      <c r="BZ22765" s="74"/>
      <c r="CA22765" s="74"/>
      <c r="CF22765" s="79"/>
      <c r="CL22765" s="79"/>
    </row>
    <row r="22766" spans="30:90">
      <c r="AD22766" s="73"/>
      <c r="AE22766" s="74"/>
      <c r="AF22766" s="74"/>
      <c r="BX22766" s="73"/>
      <c r="BY22766" s="74"/>
      <c r="BZ22766" s="74"/>
      <c r="CA22766" s="74"/>
      <c r="CF22766" s="79"/>
      <c r="CL22766" s="79"/>
    </row>
    <row r="22767" spans="30:90">
      <c r="AD22767" s="73"/>
      <c r="AE22767" s="74"/>
      <c r="AF22767" s="74"/>
      <c r="BX22767" s="73"/>
      <c r="BY22767" s="74"/>
      <c r="BZ22767" s="74"/>
      <c r="CA22767" s="74"/>
      <c r="CF22767" s="79"/>
      <c r="CL22767" s="79"/>
    </row>
    <row r="22768" spans="30:90">
      <c r="AD22768" s="73"/>
      <c r="AE22768" s="74"/>
      <c r="AF22768" s="74"/>
      <c r="BX22768" s="73"/>
      <c r="BY22768" s="74"/>
      <c r="BZ22768" s="74"/>
      <c r="CA22768" s="74"/>
      <c r="CF22768" s="79"/>
      <c r="CL22768" s="79"/>
    </row>
    <row r="22769" spans="30:90">
      <c r="AD22769" s="73"/>
      <c r="AE22769" s="74"/>
      <c r="AF22769" s="74"/>
      <c r="BX22769" s="73"/>
      <c r="BY22769" s="74"/>
      <c r="BZ22769" s="74"/>
      <c r="CA22769" s="74"/>
      <c r="CF22769" s="79"/>
      <c r="CL22769" s="79"/>
    </row>
    <row r="22770" spans="30:90">
      <c r="AD22770" s="73"/>
      <c r="AE22770" s="74"/>
      <c r="AF22770" s="74"/>
      <c r="BX22770" s="73"/>
      <c r="BY22770" s="74"/>
      <c r="BZ22770" s="74"/>
      <c r="CA22770" s="74"/>
      <c r="CF22770" s="79"/>
      <c r="CL22770" s="79"/>
    </row>
    <row r="22771" spans="30:90">
      <c r="AD22771" s="73"/>
      <c r="AE22771" s="74"/>
      <c r="AF22771" s="74"/>
      <c r="BX22771" s="73"/>
      <c r="BY22771" s="74"/>
      <c r="BZ22771" s="74"/>
      <c r="CA22771" s="74"/>
      <c r="CF22771" s="79"/>
      <c r="CL22771" s="79"/>
    </row>
    <row r="22772" spans="30:90">
      <c r="AD22772" s="73"/>
      <c r="AE22772" s="74"/>
      <c r="AF22772" s="74"/>
      <c r="BX22772" s="73"/>
      <c r="BY22772" s="74"/>
      <c r="BZ22772" s="74"/>
      <c r="CA22772" s="74"/>
      <c r="CF22772" s="79"/>
      <c r="CL22772" s="79"/>
    </row>
    <row r="22773" spans="30:90">
      <c r="AD22773" s="73"/>
      <c r="AE22773" s="74"/>
      <c r="AF22773" s="74"/>
      <c r="BX22773" s="73"/>
      <c r="BY22773" s="74"/>
      <c r="BZ22773" s="74"/>
      <c r="CA22773" s="74"/>
      <c r="CF22773" s="79"/>
      <c r="CL22773" s="79"/>
    </row>
    <row r="22774" spans="30:90">
      <c r="AD22774" s="73"/>
      <c r="AE22774" s="74"/>
      <c r="AF22774" s="74"/>
      <c r="BX22774" s="73"/>
      <c r="BY22774" s="74"/>
      <c r="BZ22774" s="74"/>
      <c r="CA22774" s="74"/>
      <c r="CF22774" s="79"/>
      <c r="CL22774" s="79"/>
    </row>
    <row r="22775" spans="30:90">
      <c r="AD22775" s="73"/>
      <c r="AE22775" s="74"/>
      <c r="AF22775" s="74"/>
      <c r="BX22775" s="73"/>
      <c r="BY22775" s="74"/>
      <c r="BZ22775" s="74"/>
      <c r="CA22775" s="74"/>
      <c r="CF22775" s="79"/>
      <c r="CL22775" s="79"/>
    </row>
    <row r="22776" spans="30:90">
      <c r="AD22776" s="73"/>
      <c r="AE22776" s="74"/>
      <c r="AF22776" s="74"/>
      <c r="BX22776" s="73"/>
      <c r="BY22776" s="74"/>
      <c r="BZ22776" s="74"/>
      <c r="CA22776" s="74"/>
      <c r="CF22776" s="79"/>
      <c r="CL22776" s="79"/>
    </row>
    <row r="22777" spans="30:90">
      <c r="AD22777" s="73"/>
      <c r="AE22777" s="74"/>
      <c r="AF22777" s="74"/>
      <c r="BX22777" s="73"/>
      <c r="BY22777" s="74"/>
      <c r="BZ22777" s="74"/>
      <c r="CA22777" s="74"/>
      <c r="CF22777" s="79"/>
      <c r="CL22777" s="79"/>
    </row>
    <row r="22778" spans="30:90">
      <c r="AD22778" s="73"/>
      <c r="AE22778" s="74"/>
      <c r="AF22778" s="74"/>
      <c r="BX22778" s="73"/>
      <c r="BY22778" s="74"/>
      <c r="BZ22778" s="74"/>
      <c r="CA22778" s="74"/>
      <c r="CF22778" s="79"/>
      <c r="CL22778" s="79"/>
    </row>
    <row r="22779" spans="30:90">
      <c r="AD22779" s="73"/>
      <c r="AE22779" s="74"/>
      <c r="AF22779" s="74"/>
      <c r="BX22779" s="73"/>
      <c r="BY22779" s="74"/>
      <c r="BZ22779" s="74"/>
      <c r="CA22779" s="74"/>
      <c r="CF22779" s="79"/>
      <c r="CL22779" s="79"/>
    </row>
    <row r="22780" spans="30:90">
      <c r="AD22780" s="73"/>
      <c r="AE22780" s="74"/>
      <c r="AF22780" s="74"/>
      <c r="BX22780" s="73"/>
      <c r="BY22780" s="74"/>
      <c r="BZ22780" s="74"/>
      <c r="CA22780" s="74"/>
      <c r="CF22780" s="79"/>
      <c r="CL22780" s="79"/>
    </row>
    <row r="22781" spans="30:90">
      <c r="AD22781" s="73"/>
      <c r="AE22781" s="74"/>
      <c r="AF22781" s="74"/>
      <c r="BX22781" s="73"/>
      <c r="BY22781" s="74"/>
      <c r="BZ22781" s="74"/>
      <c r="CA22781" s="74"/>
      <c r="CF22781" s="79"/>
      <c r="CL22781" s="79"/>
    </row>
    <row r="22782" spans="30:90">
      <c r="AD22782" s="73"/>
      <c r="AE22782" s="74"/>
      <c r="AF22782" s="74"/>
      <c r="BX22782" s="73"/>
      <c r="BY22782" s="74"/>
      <c r="BZ22782" s="74"/>
      <c r="CA22782" s="74"/>
      <c r="CF22782" s="79"/>
      <c r="CL22782" s="79"/>
    </row>
    <row r="22783" spans="30:90">
      <c r="AD22783" s="73"/>
      <c r="AE22783" s="74"/>
      <c r="AF22783" s="74"/>
      <c r="BX22783" s="73"/>
      <c r="BY22783" s="74"/>
      <c r="BZ22783" s="74"/>
      <c r="CA22783" s="74"/>
      <c r="CF22783" s="79"/>
      <c r="CL22783" s="79"/>
    </row>
    <row r="22784" spans="30:90">
      <c r="AD22784" s="73"/>
      <c r="AE22784" s="74"/>
      <c r="AF22784" s="74"/>
      <c r="BX22784" s="73"/>
      <c r="BY22784" s="74"/>
      <c r="BZ22784" s="74"/>
      <c r="CA22784" s="74"/>
      <c r="CF22784" s="79"/>
      <c r="CL22784" s="79"/>
    </row>
    <row r="22785" spans="30:90">
      <c r="AD22785" s="73"/>
      <c r="AE22785" s="74"/>
      <c r="AF22785" s="74"/>
      <c r="BX22785" s="73"/>
      <c r="BY22785" s="74"/>
      <c r="BZ22785" s="74"/>
      <c r="CA22785" s="74"/>
      <c r="CF22785" s="79"/>
      <c r="CL22785" s="79"/>
    </row>
    <row r="22786" spans="30:90">
      <c r="AD22786" s="73"/>
      <c r="AE22786" s="74"/>
      <c r="AF22786" s="74"/>
      <c r="BX22786" s="73"/>
      <c r="BY22786" s="74"/>
      <c r="BZ22786" s="74"/>
      <c r="CA22786" s="74"/>
      <c r="CF22786" s="79"/>
      <c r="CL22786" s="79"/>
    </row>
    <row r="22787" spans="30:90">
      <c r="AD22787" s="73"/>
      <c r="AE22787" s="74"/>
      <c r="AF22787" s="74"/>
      <c r="BX22787" s="73"/>
      <c r="BY22787" s="74"/>
      <c r="BZ22787" s="74"/>
      <c r="CA22787" s="74"/>
      <c r="CF22787" s="79"/>
      <c r="CL22787" s="79"/>
    </row>
    <row r="22788" spans="30:90">
      <c r="AD22788" s="73"/>
      <c r="AE22788" s="74"/>
      <c r="AF22788" s="74"/>
      <c r="BX22788" s="73"/>
      <c r="BY22788" s="74"/>
      <c r="BZ22788" s="74"/>
      <c r="CA22788" s="74"/>
      <c r="CF22788" s="79"/>
      <c r="CL22788" s="79"/>
    </row>
    <row r="22789" spans="30:90">
      <c r="AD22789" s="73"/>
      <c r="AE22789" s="74"/>
      <c r="AF22789" s="74"/>
      <c r="BX22789" s="73"/>
      <c r="BY22789" s="74"/>
      <c r="BZ22789" s="74"/>
      <c r="CA22789" s="74"/>
      <c r="CF22789" s="79"/>
      <c r="CL22789" s="79"/>
    </row>
    <row r="22790" spans="30:90">
      <c r="AD22790" s="73"/>
      <c r="AE22790" s="74"/>
      <c r="AF22790" s="74"/>
      <c r="BX22790" s="73"/>
      <c r="BY22790" s="74"/>
      <c r="BZ22790" s="74"/>
      <c r="CA22790" s="74"/>
      <c r="CF22790" s="79"/>
      <c r="CL22790" s="79"/>
    </row>
    <row r="22791" spans="30:90">
      <c r="AD22791" s="73"/>
      <c r="AE22791" s="74"/>
      <c r="AF22791" s="74"/>
      <c r="BX22791" s="73"/>
      <c r="BY22791" s="74"/>
      <c r="BZ22791" s="74"/>
      <c r="CA22791" s="74"/>
      <c r="CF22791" s="79"/>
      <c r="CL22791" s="79"/>
    </row>
    <row r="22792" spans="30:90">
      <c r="AD22792" s="73"/>
      <c r="AE22792" s="74"/>
      <c r="AF22792" s="74"/>
      <c r="BX22792" s="73"/>
      <c r="BY22792" s="74"/>
      <c r="BZ22792" s="74"/>
      <c r="CA22792" s="74"/>
      <c r="CF22792" s="79"/>
      <c r="CL22792" s="79"/>
    </row>
    <row r="22793" spans="30:90">
      <c r="AD22793" s="73"/>
      <c r="AE22793" s="74"/>
      <c r="AF22793" s="74"/>
      <c r="BX22793" s="73"/>
      <c r="BY22793" s="74"/>
      <c r="BZ22793" s="74"/>
      <c r="CA22793" s="74"/>
      <c r="CF22793" s="79"/>
      <c r="CL22793" s="79"/>
    </row>
    <row r="22794" spans="30:90">
      <c r="AD22794" s="73"/>
      <c r="AE22794" s="74"/>
      <c r="AF22794" s="74"/>
      <c r="BX22794" s="73"/>
      <c r="BY22794" s="74"/>
      <c r="BZ22794" s="74"/>
      <c r="CA22794" s="74"/>
      <c r="CF22794" s="79"/>
      <c r="CL22794" s="79"/>
    </row>
    <row r="22795" spans="30:90">
      <c r="AD22795" s="73"/>
      <c r="AE22795" s="74"/>
      <c r="AF22795" s="74"/>
      <c r="BX22795" s="73"/>
      <c r="BY22795" s="74"/>
      <c r="BZ22795" s="74"/>
      <c r="CA22795" s="74"/>
      <c r="CF22795" s="79"/>
      <c r="CL22795" s="79"/>
    </row>
    <row r="22796" spans="30:90">
      <c r="AD22796" s="73"/>
      <c r="AE22796" s="74"/>
      <c r="AF22796" s="74"/>
      <c r="BX22796" s="73"/>
      <c r="BY22796" s="74"/>
      <c r="BZ22796" s="74"/>
      <c r="CA22796" s="74"/>
      <c r="CF22796" s="79"/>
      <c r="CL22796" s="79"/>
    </row>
    <row r="22797" spans="30:90">
      <c r="AD22797" s="73"/>
      <c r="AE22797" s="74"/>
      <c r="AF22797" s="74"/>
      <c r="BX22797" s="73"/>
      <c r="BY22797" s="74"/>
      <c r="BZ22797" s="74"/>
      <c r="CA22797" s="74"/>
      <c r="CF22797" s="79"/>
      <c r="CL22797" s="79"/>
    </row>
    <row r="22798" spans="30:90">
      <c r="AD22798" s="73"/>
      <c r="AE22798" s="74"/>
      <c r="AF22798" s="74"/>
      <c r="BX22798" s="73"/>
      <c r="BY22798" s="74"/>
      <c r="BZ22798" s="74"/>
      <c r="CA22798" s="74"/>
      <c r="CF22798" s="79"/>
      <c r="CL22798" s="79"/>
    </row>
    <row r="22799" spans="30:90">
      <c r="AD22799" s="73"/>
      <c r="AE22799" s="74"/>
      <c r="AF22799" s="74"/>
      <c r="BX22799" s="73"/>
      <c r="BY22799" s="74"/>
      <c r="BZ22799" s="74"/>
      <c r="CA22799" s="74"/>
      <c r="CF22799" s="79"/>
      <c r="CL22799" s="79"/>
    </row>
    <row r="22800" spans="30:90">
      <c r="AD22800" s="73"/>
      <c r="AE22800" s="74"/>
      <c r="AF22800" s="74"/>
      <c r="BX22800" s="73"/>
      <c r="BY22800" s="74"/>
      <c r="BZ22800" s="74"/>
      <c r="CA22800" s="74"/>
      <c r="CF22800" s="79"/>
      <c r="CL22800" s="79"/>
    </row>
    <row r="22801" spans="30:90">
      <c r="AD22801" s="73"/>
      <c r="AE22801" s="74"/>
      <c r="AF22801" s="74"/>
      <c r="BX22801" s="73"/>
      <c r="BY22801" s="74"/>
      <c r="BZ22801" s="74"/>
      <c r="CA22801" s="74"/>
      <c r="CF22801" s="79"/>
      <c r="CL22801" s="79"/>
    </row>
    <row r="22802" spans="30:90">
      <c r="AD22802" s="73"/>
      <c r="AE22802" s="74"/>
      <c r="AF22802" s="74"/>
      <c r="BX22802" s="73"/>
      <c r="BY22802" s="74"/>
      <c r="BZ22802" s="74"/>
      <c r="CA22802" s="74"/>
      <c r="CF22802" s="79"/>
      <c r="CL22802" s="79"/>
    </row>
    <row r="22803" spans="30:90">
      <c r="AD22803" s="73"/>
      <c r="AE22803" s="74"/>
      <c r="AF22803" s="74"/>
      <c r="BX22803" s="73"/>
      <c r="BY22803" s="74"/>
      <c r="BZ22803" s="74"/>
      <c r="CA22803" s="74"/>
      <c r="CF22803" s="79"/>
      <c r="CL22803" s="79"/>
    </row>
    <row r="22804" spans="30:90">
      <c r="AD22804" s="73"/>
      <c r="AE22804" s="74"/>
      <c r="AF22804" s="74"/>
      <c r="BX22804" s="73"/>
      <c r="BY22804" s="74"/>
      <c r="BZ22804" s="74"/>
      <c r="CA22804" s="74"/>
      <c r="CF22804" s="79"/>
      <c r="CL22804" s="79"/>
    </row>
    <row r="22805" spans="30:90">
      <c r="AD22805" s="73"/>
      <c r="AE22805" s="74"/>
      <c r="AF22805" s="74"/>
      <c r="BX22805" s="73"/>
      <c r="BY22805" s="74"/>
      <c r="BZ22805" s="74"/>
      <c r="CA22805" s="74"/>
      <c r="CF22805" s="79"/>
      <c r="CL22805" s="79"/>
    </row>
    <row r="22806" spans="30:90">
      <c r="AD22806" s="73"/>
      <c r="AE22806" s="74"/>
      <c r="AF22806" s="74"/>
      <c r="BX22806" s="73"/>
      <c r="BY22806" s="74"/>
      <c r="BZ22806" s="74"/>
      <c r="CA22806" s="74"/>
      <c r="CF22806" s="79"/>
      <c r="CL22806" s="79"/>
    </row>
    <row r="22807" spans="30:90">
      <c r="AD22807" s="73"/>
      <c r="AE22807" s="74"/>
      <c r="AF22807" s="74"/>
      <c r="BX22807" s="73"/>
      <c r="BY22807" s="74"/>
      <c r="BZ22807" s="74"/>
      <c r="CA22807" s="74"/>
      <c r="CF22807" s="79"/>
      <c r="CL22807" s="79"/>
    </row>
    <row r="22808" spans="30:90">
      <c r="AD22808" s="73"/>
      <c r="AE22808" s="74"/>
      <c r="AF22808" s="74"/>
      <c r="BX22808" s="73"/>
      <c r="BY22808" s="74"/>
      <c r="BZ22808" s="74"/>
      <c r="CA22808" s="74"/>
      <c r="CF22808" s="79"/>
      <c r="CL22808" s="79"/>
    </row>
    <row r="22809" spans="30:90">
      <c r="AD22809" s="73"/>
      <c r="AE22809" s="74"/>
      <c r="AF22809" s="74"/>
      <c r="BX22809" s="73"/>
      <c r="BY22809" s="74"/>
      <c r="BZ22809" s="74"/>
      <c r="CA22809" s="74"/>
      <c r="CF22809" s="79"/>
      <c r="CL22809" s="79"/>
    </row>
    <row r="22810" spans="30:90">
      <c r="AD22810" s="73"/>
      <c r="AE22810" s="74"/>
      <c r="AF22810" s="74"/>
      <c r="BX22810" s="73"/>
      <c r="BY22810" s="74"/>
      <c r="BZ22810" s="74"/>
      <c r="CA22810" s="74"/>
      <c r="CF22810" s="79"/>
      <c r="CL22810" s="79"/>
    </row>
    <row r="22811" spans="30:90">
      <c r="AD22811" s="73"/>
      <c r="AE22811" s="74"/>
      <c r="AF22811" s="74"/>
      <c r="BX22811" s="73"/>
      <c r="BY22811" s="74"/>
      <c r="BZ22811" s="74"/>
      <c r="CA22811" s="74"/>
      <c r="CF22811" s="79"/>
      <c r="CL22811" s="79"/>
    </row>
    <row r="22812" spans="30:90">
      <c r="AD22812" s="73"/>
      <c r="AE22812" s="74"/>
      <c r="AF22812" s="74"/>
      <c r="BX22812" s="73"/>
      <c r="BY22812" s="74"/>
      <c r="BZ22812" s="74"/>
      <c r="CA22812" s="74"/>
      <c r="CF22812" s="79"/>
      <c r="CL22812" s="79"/>
    </row>
    <row r="22813" spans="30:90">
      <c r="AD22813" s="73"/>
      <c r="AE22813" s="74"/>
      <c r="AF22813" s="74"/>
      <c r="BX22813" s="73"/>
      <c r="BY22813" s="74"/>
      <c r="BZ22813" s="74"/>
      <c r="CA22813" s="74"/>
      <c r="CF22813" s="79"/>
      <c r="CL22813" s="79"/>
    </row>
    <row r="22814" spans="30:90">
      <c r="AD22814" s="73"/>
      <c r="AE22814" s="74"/>
      <c r="AF22814" s="74"/>
      <c r="BX22814" s="73"/>
      <c r="BY22814" s="74"/>
      <c r="BZ22814" s="74"/>
      <c r="CA22814" s="74"/>
      <c r="CF22814" s="79"/>
      <c r="CL22814" s="79"/>
    </row>
    <row r="22815" spans="30:90">
      <c r="AD22815" s="73"/>
      <c r="AE22815" s="74"/>
      <c r="AF22815" s="74"/>
      <c r="BX22815" s="73"/>
      <c r="BY22815" s="74"/>
      <c r="BZ22815" s="74"/>
      <c r="CA22815" s="74"/>
      <c r="CF22815" s="79"/>
      <c r="CL22815" s="79"/>
    </row>
    <row r="22816" spans="30:90">
      <c r="AD22816" s="73"/>
      <c r="AE22816" s="74"/>
      <c r="AF22816" s="74"/>
      <c r="BX22816" s="73"/>
      <c r="BY22816" s="74"/>
      <c r="BZ22816" s="74"/>
      <c r="CA22816" s="74"/>
      <c r="CF22816" s="79"/>
      <c r="CL22816" s="79"/>
    </row>
    <row r="22817" spans="30:90">
      <c r="AD22817" s="73"/>
      <c r="AE22817" s="74"/>
      <c r="AF22817" s="74"/>
      <c r="BX22817" s="73"/>
      <c r="BY22817" s="74"/>
      <c r="BZ22817" s="74"/>
      <c r="CA22817" s="74"/>
      <c r="CF22817" s="79"/>
      <c r="CL22817" s="79"/>
    </row>
    <row r="22818" spans="30:90">
      <c r="AD22818" s="73"/>
      <c r="AE22818" s="74"/>
      <c r="AF22818" s="74"/>
      <c r="BX22818" s="73"/>
      <c r="BY22818" s="74"/>
      <c r="BZ22818" s="74"/>
      <c r="CA22818" s="74"/>
      <c r="CF22818" s="79"/>
      <c r="CL22818" s="79"/>
    </row>
    <row r="22819" spans="30:90">
      <c r="AD22819" s="73"/>
      <c r="AE22819" s="74"/>
      <c r="AF22819" s="74"/>
      <c r="BX22819" s="73"/>
      <c r="BY22819" s="74"/>
      <c r="BZ22819" s="74"/>
      <c r="CA22819" s="74"/>
      <c r="CF22819" s="79"/>
      <c r="CL22819" s="79"/>
    </row>
    <row r="22820" spans="30:90">
      <c r="AD22820" s="73"/>
      <c r="AE22820" s="74"/>
      <c r="AF22820" s="74"/>
      <c r="BX22820" s="73"/>
      <c r="BY22820" s="74"/>
      <c r="BZ22820" s="74"/>
      <c r="CA22820" s="74"/>
      <c r="CF22820" s="79"/>
      <c r="CL22820" s="79"/>
    </row>
    <row r="22821" spans="30:90">
      <c r="AD22821" s="73"/>
      <c r="AE22821" s="74"/>
      <c r="AF22821" s="74"/>
      <c r="BX22821" s="73"/>
      <c r="BY22821" s="74"/>
      <c r="BZ22821" s="74"/>
      <c r="CA22821" s="74"/>
      <c r="CF22821" s="79"/>
      <c r="CL22821" s="79"/>
    </row>
    <row r="22822" spans="30:90">
      <c r="AD22822" s="73"/>
      <c r="AE22822" s="74"/>
      <c r="AF22822" s="74"/>
      <c r="BX22822" s="73"/>
      <c r="BY22822" s="74"/>
      <c r="BZ22822" s="74"/>
      <c r="CA22822" s="74"/>
      <c r="CF22822" s="79"/>
      <c r="CL22822" s="79"/>
    </row>
    <row r="22823" spans="30:90">
      <c r="AD22823" s="73"/>
      <c r="AE22823" s="74"/>
      <c r="AF22823" s="74"/>
      <c r="BX22823" s="73"/>
      <c r="BY22823" s="74"/>
      <c r="BZ22823" s="74"/>
      <c r="CA22823" s="74"/>
      <c r="CF22823" s="79"/>
      <c r="CL22823" s="79"/>
    </row>
    <row r="22824" spans="30:90">
      <c r="AD22824" s="73"/>
      <c r="AE22824" s="74"/>
      <c r="AF22824" s="74"/>
      <c r="BX22824" s="73"/>
      <c r="BY22824" s="74"/>
      <c r="BZ22824" s="74"/>
      <c r="CA22824" s="74"/>
      <c r="CF22824" s="79"/>
      <c r="CL22824" s="79"/>
    </row>
    <row r="22825" spans="30:90">
      <c r="AD22825" s="73"/>
      <c r="AE22825" s="74"/>
      <c r="AF22825" s="74"/>
      <c r="BX22825" s="73"/>
      <c r="BY22825" s="74"/>
      <c r="BZ22825" s="74"/>
      <c r="CA22825" s="74"/>
      <c r="CF22825" s="79"/>
      <c r="CL22825" s="79"/>
    </row>
    <row r="22826" spans="30:90">
      <c r="AD22826" s="73"/>
      <c r="AE22826" s="74"/>
      <c r="AF22826" s="74"/>
      <c r="BX22826" s="73"/>
      <c r="BY22826" s="74"/>
      <c r="BZ22826" s="74"/>
      <c r="CA22826" s="74"/>
      <c r="CF22826" s="79"/>
      <c r="CL22826" s="79"/>
    </row>
    <row r="22827" spans="30:90">
      <c r="AD22827" s="73"/>
      <c r="AE22827" s="74"/>
      <c r="AF22827" s="74"/>
      <c r="BX22827" s="73"/>
      <c r="BY22827" s="74"/>
      <c r="BZ22827" s="74"/>
      <c r="CA22827" s="74"/>
      <c r="CF22827" s="79"/>
      <c r="CL22827" s="79"/>
    </row>
    <row r="22828" spans="30:90">
      <c r="AD22828" s="73"/>
      <c r="AE22828" s="74"/>
      <c r="AF22828" s="74"/>
      <c r="BX22828" s="73"/>
      <c r="BY22828" s="74"/>
      <c r="BZ22828" s="74"/>
      <c r="CA22828" s="74"/>
      <c r="CF22828" s="79"/>
      <c r="CL22828" s="79"/>
    </row>
    <row r="22829" spans="30:90">
      <c r="AD22829" s="73"/>
      <c r="AE22829" s="74"/>
      <c r="AF22829" s="74"/>
      <c r="BX22829" s="73"/>
      <c r="BY22829" s="74"/>
      <c r="BZ22829" s="74"/>
      <c r="CA22829" s="74"/>
      <c r="CF22829" s="79"/>
      <c r="CL22829" s="79"/>
    </row>
    <row r="22830" spans="30:90">
      <c r="AD22830" s="73"/>
      <c r="AE22830" s="74"/>
      <c r="AF22830" s="74"/>
      <c r="BX22830" s="73"/>
      <c r="BY22830" s="74"/>
      <c r="BZ22830" s="74"/>
      <c r="CA22830" s="74"/>
      <c r="CF22830" s="79"/>
      <c r="CL22830" s="79"/>
    </row>
    <row r="22831" spans="30:90">
      <c r="AD22831" s="73"/>
      <c r="AE22831" s="74"/>
      <c r="AF22831" s="74"/>
      <c r="BX22831" s="73"/>
      <c r="BY22831" s="74"/>
      <c r="BZ22831" s="74"/>
      <c r="CA22831" s="74"/>
      <c r="CF22831" s="79"/>
      <c r="CL22831" s="79"/>
    </row>
    <row r="22832" spans="30:90">
      <c r="AD22832" s="73"/>
      <c r="AE22832" s="74"/>
      <c r="AF22832" s="74"/>
      <c r="BX22832" s="73"/>
      <c r="BY22832" s="74"/>
      <c r="BZ22832" s="74"/>
      <c r="CA22832" s="74"/>
      <c r="CF22832" s="79"/>
      <c r="CL22832" s="79"/>
    </row>
    <row r="22833" spans="30:90">
      <c r="AD22833" s="73"/>
      <c r="AE22833" s="74"/>
      <c r="AF22833" s="74"/>
      <c r="BX22833" s="73"/>
      <c r="BY22833" s="74"/>
      <c r="BZ22833" s="74"/>
      <c r="CA22833" s="74"/>
      <c r="CF22833" s="79"/>
      <c r="CL22833" s="79"/>
    </row>
    <row r="22834" spans="30:90">
      <c r="AD22834" s="73"/>
      <c r="AE22834" s="74"/>
      <c r="AF22834" s="74"/>
      <c r="BX22834" s="73"/>
      <c r="BY22834" s="74"/>
      <c r="BZ22834" s="74"/>
      <c r="CA22834" s="74"/>
      <c r="CF22834" s="79"/>
      <c r="CL22834" s="79"/>
    </row>
    <row r="22835" spans="30:90">
      <c r="AD22835" s="73"/>
      <c r="AE22835" s="74"/>
      <c r="AF22835" s="74"/>
      <c r="BX22835" s="73"/>
      <c r="BY22835" s="74"/>
      <c r="BZ22835" s="74"/>
      <c r="CA22835" s="74"/>
      <c r="CF22835" s="79"/>
      <c r="CL22835" s="79"/>
    </row>
    <row r="22836" spans="30:90">
      <c r="AD22836" s="73"/>
      <c r="AE22836" s="74"/>
      <c r="AF22836" s="74"/>
      <c r="BX22836" s="73"/>
      <c r="BY22836" s="74"/>
      <c r="BZ22836" s="74"/>
      <c r="CA22836" s="74"/>
      <c r="CF22836" s="79"/>
      <c r="CL22836" s="79"/>
    </row>
    <row r="22837" spans="30:90">
      <c r="AD22837" s="73"/>
      <c r="AE22837" s="74"/>
      <c r="AF22837" s="74"/>
      <c r="BX22837" s="73"/>
      <c r="BY22837" s="74"/>
      <c r="BZ22837" s="74"/>
      <c r="CA22837" s="74"/>
      <c r="CF22837" s="79"/>
      <c r="CL22837" s="79"/>
    </row>
    <row r="22838" spans="30:90">
      <c r="AD22838" s="73"/>
      <c r="AE22838" s="74"/>
      <c r="AF22838" s="74"/>
      <c r="BX22838" s="73"/>
      <c r="BY22838" s="74"/>
      <c r="BZ22838" s="74"/>
      <c r="CA22838" s="74"/>
      <c r="CF22838" s="79"/>
      <c r="CL22838" s="79"/>
    </row>
    <row r="22839" spans="30:90">
      <c r="AD22839" s="73"/>
      <c r="AE22839" s="74"/>
      <c r="AF22839" s="74"/>
      <c r="BX22839" s="73"/>
      <c r="BY22839" s="74"/>
      <c r="BZ22839" s="74"/>
      <c r="CA22839" s="74"/>
      <c r="CF22839" s="79"/>
      <c r="CL22839" s="79"/>
    </row>
    <row r="22840" spans="30:90">
      <c r="AD22840" s="73"/>
      <c r="AE22840" s="74"/>
      <c r="AF22840" s="74"/>
      <c r="BX22840" s="73"/>
      <c r="BY22840" s="74"/>
      <c r="BZ22840" s="74"/>
      <c r="CA22840" s="74"/>
      <c r="CF22840" s="79"/>
      <c r="CL22840" s="79"/>
    </row>
    <row r="22841" spans="30:90">
      <c r="AD22841" s="73"/>
      <c r="AE22841" s="74"/>
      <c r="AF22841" s="74"/>
      <c r="BX22841" s="73"/>
      <c r="BY22841" s="74"/>
      <c r="BZ22841" s="74"/>
      <c r="CA22841" s="74"/>
      <c r="CF22841" s="79"/>
      <c r="CL22841" s="79"/>
    </row>
    <row r="22842" spans="30:90">
      <c r="AD22842" s="73"/>
      <c r="AE22842" s="74"/>
      <c r="AF22842" s="74"/>
      <c r="BX22842" s="73"/>
      <c r="BY22842" s="74"/>
      <c r="BZ22842" s="74"/>
      <c r="CA22842" s="74"/>
      <c r="CF22842" s="79"/>
      <c r="CL22842" s="79"/>
    </row>
    <row r="22843" spans="30:90">
      <c r="AD22843" s="73"/>
      <c r="AE22843" s="74"/>
      <c r="AF22843" s="74"/>
      <c r="BX22843" s="73"/>
      <c r="BY22843" s="74"/>
      <c r="BZ22843" s="74"/>
      <c r="CA22843" s="74"/>
      <c r="CF22843" s="79"/>
      <c r="CL22843" s="79"/>
    </row>
    <row r="22844" spans="30:90">
      <c r="AD22844" s="73"/>
      <c r="AE22844" s="74"/>
      <c r="AF22844" s="74"/>
      <c r="BX22844" s="73"/>
      <c r="BY22844" s="74"/>
      <c r="BZ22844" s="74"/>
      <c r="CA22844" s="74"/>
      <c r="CF22844" s="79"/>
      <c r="CL22844" s="79"/>
    </row>
    <row r="22845" spans="30:90">
      <c r="AD22845" s="73"/>
      <c r="AE22845" s="74"/>
      <c r="AF22845" s="74"/>
      <c r="BX22845" s="73"/>
      <c r="BY22845" s="74"/>
      <c r="BZ22845" s="74"/>
      <c r="CA22845" s="74"/>
      <c r="CF22845" s="79"/>
      <c r="CL22845" s="79"/>
    </row>
    <row r="22846" spans="30:90">
      <c r="AD22846" s="73"/>
      <c r="AE22846" s="74"/>
      <c r="AF22846" s="74"/>
      <c r="BX22846" s="73"/>
      <c r="BY22846" s="74"/>
      <c r="BZ22846" s="74"/>
      <c r="CA22846" s="74"/>
      <c r="CF22846" s="79"/>
      <c r="CL22846" s="79"/>
    </row>
    <row r="22847" spans="30:90">
      <c r="AD22847" s="73"/>
      <c r="AE22847" s="74"/>
      <c r="AF22847" s="74"/>
      <c r="BX22847" s="73"/>
      <c r="BY22847" s="74"/>
      <c r="BZ22847" s="74"/>
      <c r="CA22847" s="74"/>
      <c r="CF22847" s="79"/>
      <c r="CL22847" s="79"/>
    </row>
    <row r="22848" spans="30:90">
      <c r="AD22848" s="73"/>
      <c r="AE22848" s="74"/>
      <c r="AF22848" s="74"/>
      <c r="BX22848" s="73"/>
      <c r="BY22848" s="74"/>
      <c r="BZ22848" s="74"/>
      <c r="CA22848" s="74"/>
      <c r="CF22848" s="79"/>
      <c r="CL22848" s="79"/>
    </row>
    <row r="22849" spans="30:90">
      <c r="AD22849" s="73"/>
      <c r="AE22849" s="74"/>
      <c r="AF22849" s="74"/>
      <c r="BX22849" s="73"/>
      <c r="BY22849" s="74"/>
      <c r="BZ22849" s="74"/>
      <c r="CA22849" s="74"/>
      <c r="CF22849" s="79"/>
      <c r="CL22849" s="79"/>
    </row>
    <row r="22850" spans="30:90">
      <c r="AD22850" s="73"/>
      <c r="AE22850" s="74"/>
      <c r="AF22850" s="74"/>
      <c r="BX22850" s="73"/>
      <c r="BY22850" s="74"/>
      <c r="BZ22850" s="74"/>
      <c r="CA22850" s="74"/>
      <c r="CF22850" s="79"/>
      <c r="CL22850" s="79"/>
    </row>
    <row r="22851" spans="30:90">
      <c r="AD22851" s="73"/>
      <c r="AE22851" s="74"/>
      <c r="AF22851" s="74"/>
      <c r="BX22851" s="73"/>
      <c r="BY22851" s="74"/>
      <c r="BZ22851" s="74"/>
      <c r="CA22851" s="74"/>
      <c r="CF22851" s="79"/>
      <c r="CL22851" s="79"/>
    </row>
    <row r="22852" spans="30:90">
      <c r="AD22852" s="73"/>
      <c r="AE22852" s="74"/>
      <c r="AF22852" s="74"/>
      <c r="BX22852" s="73"/>
      <c r="BY22852" s="74"/>
      <c r="BZ22852" s="74"/>
      <c r="CA22852" s="74"/>
      <c r="CF22852" s="79"/>
      <c r="CL22852" s="79"/>
    </row>
    <row r="22853" spans="30:90">
      <c r="AD22853" s="73"/>
      <c r="AE22853" s="74"/>
      <c r="AF22853" s="74"/>
      <c r="BX22853" s="73"/>
      <c r="BY22853" s="74"/>
      <c r="BZ22853" s="74"/>
      <c r="CA22853" s="74"/>
      <c r="CF22853" s="79"/>
      <c r="CL22853" s="79"/>
    </row>
    <row r="22854" spans="30:90">
      <c r="AD22854" s="73"/>
      <c r="AE22854" s="74"/>
      <c r="AF22854" s="74"/>
      <c r="BX22854" s="73"/>
      <c r="BY22854" s="74"/>
      <c r="BZ22854" s="74"/>
      <c r="CA22854" s="74"/>
      <c r="CF22854" s="79"/>
      <c r="CL22854" s="79"/>
    </row>
    <row r="22855" spans="30:90">
      <c r="AD22855" s="73"/>
      <c r="AE22855" s="74"/>
      <c r="AF22855" s="74"/>
      <c r="BX22855" s="73"/>
      <c r="BY22855" s="74"/>
      <c r="BZ22855" s="74"/>
      <c r="CA22855" s="74"/>
      <c r="CF22855" s="79"/>
      <c r="CL22855" s="79"/>
    </row>
    <row r="22856" spans="30:90">
      <c r="AD22856" s="73"/>
      <c r="AE22856" s="74"/>
      <c r="AF22856" s="74"/>
      <c r="BX22856" s="73"/>
      <c r="BY22856" s="74"/>
      <c r="BZ22856" s="74"/>
      <c r="CA22856" s="74"/>
      <c r="CF22856" s="79"/>
      <c r="CL22856" s="79"/>
    </row>
    <row r="22857" spans="30:90">
      <c r="AD22857" s="73"/>
      <c r="AE22857" s="74"/>
      <c r="AF22857" s="74"/>
      <c r="BX22857" s="73"/>
      <c r="BY22857" s="74"/>
      <c r="BZ22857" s="74"/>
      <c r="CA22857" s="74"/>
      <c r="CF22857" s="79"/>
      <c r="CL22857" s="79"/>
    </row>
    <row r="22858" spans="30:90">
      <c r="AD22858" s="73"/>
      <c r="AE22858" s="74"/>
      <c r="AF22858" s="74"/>
      <c r="BX22858" s="73"/>
      <c r="BY22858" s="74"/>
      <c r="BZ22858" s="74"/>
      <c r="CA22858" s="74"/>
      <c r="CF22858" s="79"/>
      <c r="CL22858" s="79"/>
    </row>
    <row r="22859" spans="30:90">
      <c r="AD22859" s="73"/>
      <c r="AE22859" s="74"/>
      <c r="AF22859" s="74"/>
      <c r="BX22859" s="73"/>
      <c r="BY22859" s="74"/>
      <c r="BZ22859" s="74"/>
      <c r="CA22859" s="74"/>
      <c r="CF22859" s="79"/>
      <c r="CL22859" s="79"/>
    </row>
    <row r="22860" spans="30:90">
      <c r="AD22860" s="73"/>
      <c r="AE22860" s="74"/>
      <c r="AF22860" s="74"/>
      <c r="BX22860" s="73"/>
      <c r="BY22860" s="74"/>
      <c r="BZ22860" s="74"/>
      <c r="CA22860" s="74"/>
      <c r="CF22860" s="79"/>
      <c r="CL22860" s="79"/>
    </row>
    <row r="22861" spans="30:90">
      <c r="AD22861" s="73"/>
      <c r="AE22861" s="74"/>
      <c r="AF22861" s="74"/>
      <c r="BX22861" s="73"/>
      <c r="BY22861" s="74"/>
      <c r="BZ22861" s="74"/>
      <c r="CA22861" s="74"/>
      <c r="CF22861" s="79"/>
      <c r="CL22861" s="79"/>
    </row>
    <row r="22862" spans="30:90">
      <c r="AD22862" s="73"/>
      <c r="AE22862" s="74"/>
      <c r="AF22862" s="74"/>
      <c r="BX22862" s="73"/>
      <c r="BY22862" s="74"/>
      <c r="BZ22862" s="74"/>
      <c r="CA22862" s="74"/>
      <c r="CF22862" s="79"/>
      <c r="CL22862" s="79"/>
    </row>
    <row r="22863" spans="30:90">
      <c r="AD22863" s="73"/>
      <c r="AE22863" s="74"/>
      <c r="AF22863" s="74"/>
      <c r="BX22863" s="73"/>
      <c r="BY22863" s="74"/>
      <c r="BZ22863" s="74"/>
      <c r="CA22863" s="74"/>
      <c r="CF22863" s="79"/>
      <c r="CL22863" s="79"/>
    </row>
    <row r="22864" spans="30:90">
      <c r="AD22864" s="73"/>
      <c r="AE22864" s="74"/>
      <c r="AF22864" s="74"/>
      <c r="BX22864" s="73"/>
      <c r="BY22864" s="74"/>
      <c r="BZ22864" s="74"/>
      <c r="CA22864" s="74"/>
      <c r="CF22864" s="79"/>
      <c r="CL22864" s="79"/>
    </row>
    <row r="22865" spans="30:90">
      <c r="AD22865" s="73"/>
      <c r="AE22865" s="74"/>
      <c r="AF22865" s="74"/>
      <c r="BX22865" s="73"/>
      <c r="BY22865" s="74"/>
      <c r="BZ22865" s="74"/>
      <c r="CA22865" s="74"/>
      <c r="CF22865" s="79"/>
      <c r="CL22865" s="79"/>
    </row>
    <row r="22866" spans="30:90">
      <c r="AD22866" s="73"/>
      <c r="AE22866" s="74"/>
      <c r="AF22866" s="74"/>
      <c r="BX22866" s="73"/>
      <c r="BY22866" s="74"/>
      <c r="BZ22866" s="74"/>
      <c r="CA22866" s="74"/>
      <c r="CF22866" s="79"/>
      <c r="CL22866" s="79"/>
    </row>
    <row r="22867" spans="30:90">
      <c r="AD22867" s="73"/>
      <c r="AE22867" s="74"/>
      <c r="AF22867" s="74"/>
      <c r="BX22867" s="73"/>
      <c r="BY22867" s="74"/>
      <c r="BZ22867" s="74"/>
      <c r="CA22867" s="74"/>
      <c r="CF22867" s="79"/>
      <c r="CL22867" s="79"/>
    </row>
    <row r="22868" spans="30:90">
      <c r="AD22868" s="73"/>
      <c r="AE22868" s="74"/>
      <c r="AF22868" s="74"/>
      <c r="BX22868" s="73"/>
      <c r="BY22868" s="74"/>
      <c r="BZ22868" s="74"/>
      <c r="CA22868" s="74"/>
      <c r="CF22868" s="79"/>
      <c r="CL22868" s="79"/>
    </row>
    <row r="22869" spans="30:90">
      <c r="AD22869" s="73"/>
      <c r="AE22869" s="74"/>
      <c r="AF22869" s="74"/>
      <c r="BX22869" s="73"/>
      <c r="BY22869" s="74"/>
      <c r="BZ22869" s="74"/>
      <c r="CA22869" s="74"/>
      <c r="CF22869" s="79"/>
      <c r="CL22869" s="79"/>
    </row>
    <row r="22870" spans="30:90">
      <c r="AD22870" s="73"/>
      <c r="AE22870" s="74"/>
      <c r="AF22870" s="74"/>
      <c r="BX22870" s="73"/>
      <c r="BY22870" s="74"/>
      <c r="BZ22870" s="74"/>
      <c r="CA22870" s="74"/>
      <c r="CF22870" s="79"/>
      <c r="CL22870" s="79"/>
    </row>
    <row r="22871" spans="30:90">
      <c r="AD22871" s="73"/>
      <c r="AE22871" s="74"/>
      <c r="AF22871" s="74"/>
      <c r="BX22871" s="73"/>
      <c r="BY22871" s="74"/>
      <c r="BZ22871" s="74"/>
      <c r="CA22871" s="74"/>
      <c r="CF22871" s="79"/>
      <c r="CL22871" s="79"/>
    </row>
    <row r="22872" spans="30:90">
      <c r="AD22872" s="73"/>
      <c r="AE22872" s="74"/>
      <c r="AF22872" s="74"/>
      <c r="BX22872" s="73"/>
      <c r="BY22872" s="74"/>
      <c r="BZ22872" s="74"/>
      <c r="CA22872" s="74"/>
      <c r="CF22872" s="79"/>
      <c r="CL22872" s="79"/>
    </row>
    <row r="22873" spans="30:90">
      <c r="AD22873" s="73"/>
      <c r="AE22873" s="74"/>
      <c r="AF22873" s="74"/>
      <c r="BX22873" s="73"/>
      <c r="BY22873" s="74"/>
      <c r="BZ22873" s="74"/>
      <c r="CA22873" s="74"/>
      <c r="CF22873" s="79"/>
      <c r="CL22873" s="79"/>
    </row>
    <row r="22874" spans="30:90">
      <c r="AD22874" s="73"/>
      <c r="AE22874" s="74"/>
      <c r="AF22874" s="74"/>
      <c r="BX22874" s="73"/>
      <c r="BY22874" s="74"/>
      <c r="BZ22874" s="74"/>
      <c r="CA22874" s="74"/>
      <c r="CF22874" s="79"/>
      <c r="CL22874" s="79"/>
    </row>
    <row r="22875" spans="30:90">
      <c r="AD22875" s="73"/>
      <c r="AE22875" s="74"/>
      <c r="AF22875" s="74"/>
      <c r="BX22875" s="73"/>
      <c r="BY22875" s="74"/>
      <c r="BZ22875" s="74"/>
      <c r="CA22875" s="74"/>
      <c r="CF22875" s="79"/>
      <c r="CL22875" s="79"/>
    </row>
    <row r="22876" spans="30:90">
      <c r="AD22876" s="73"/>
      <c r="AE22876" s="74"/>
      <c r="AF22876" s="74"/>
      <c r="BX22876" s="73"/>
      <c r="BY22876" s="74"/>
      <c r="BZ22876" s="74"/>
      <c r="CA22876" s="74"/>
      <c r="CF22876" s="79"/>
      <c r="CL22876" s="79"/>
    </row>
    <row r="22877" spans="30:90">
      <c r="AD22877" s="73"/>
      <c r="AE22877" s="74"/>
      <c r="AF22877" s="74"/>
      <c r="BX22877" s="73"/>
      <c r="BY22877" s="74"/>
      <c r="BZ22877" s="74"/>
      <c r="CA22877" s="74"/>
      <c r="CF22877" s="79"/>
      <c r="CL22877" s="79"/>
    </row>
    <row r="22878" spans="30:90">
      <c r="AD22878" s="73"/>
      <c r="AE22878" s="74"/>
      <c r="AF22878" s="74"/>
      <c r="BX22878" s="73"/>
      <c r="BY22878" s="74"/>
      <c r="BZ22878" s="74"/>
      <c r="CA22878" s="74"/>
      <c r="CF22878" s="79"/>
      <c r="CL22878" s="79"/>
    </row>
    <row r="22879" spans="30:90">
      <c r="AD22879" s="73"/>
      <c r="AE22879" s="74"/>
      <c r="AF22879" s="74"/>
      <c r="BX22879" s="73"/>
      <c r="BY22879" s="74"/>
      <c r="BZ22879" s="74"/>
      <c r="CA22879" s="74"/>
      <c r="CF22879" s="79"/>
      <c r="CL22879" s="79"/>
    </row>
    <row r="22880" spans="30:90">
      <c r="AD22880" s="73"/>
      <c r="AE22880" s="74"/>
      <c r="AF22880" s="74"/>
      <c r="BX22880" s="73"/>
      <c r="BY22880" s="74"/>
      <c r="BZ22880" s="74"/>
      <c r="CA22880" s="74"/>
      <c r="CF22880" s="79"/>
      <c r="CL22880" s="79"/>
    </row>
    <row r="22881" spans="30:90">
      <c r="AD22881" s="73"/>
      <c r="AE22881" s="74"/>
      <c r="AF22881" s="74"/>
      <c r="BX22881" s="73"/>
      <c r="BY22881" s="74"/>
      <c r="BZ22881" s="74"/>
      <c r="CA22881" s="74"/>
      <c r="CF22881" s="79"/>
      <c r="CL22881" s="79"/>
    </row>
    <row r="22882" spans="30:90">
      <c r="AD22882" s="73"/>
      <c r="AE22882" s="74"/>
      <c r="AF22882" s="74"/>
      <c r="BX22882" s="73"/>
      <c r="BY22882" s="74"/>
      <c r="BZ22882" s="74"/>
      <c r="CA22882" s="74"/>
      <c r="CF22882" s="79"/>
      <c r="CL22882" s="79"/>
    </row>
    <row r="22883" spans="30:90">
      <c r="AD22883" s="73"/>
      <c r="AE22883" s="74"/>
      <c r="AF22883" s="74"/>
      <c r="BX22883" s="73"/>
      <c r="BY22883" s="74"/>
      <c r="BZ22883" s="74"/>
      <c r="CA22883" s="74"/>
      <c r="CF22883" s="79"/>
      <c r="CL22883" s="79"/>
    </row>
    <row r="22884" spans="30:90">
      <c r="AD22884" s="73"/>
      <c r="AE22884" s="74"/>
      <c r="AF22884" s="74"/>
      <c r="BX22884" s="73"/>
      <c r="BY22884" s="74"/>
      <c r="BZ22884" s="74"/>
      <c r="CA22884" s="74"/>
      <c r="CF22884" s="79"/>
      <c r="CL22884" s="79"/>
    </row>
    <row r="22885" spans="30:90">
      <c r="AD22885" s="73"/>
      <c r="AE22885" s="74"/>
      <c r="AF22885" s="74"/>
      <c r="BX22885" s="73"/>
      <c r="BY22885" s="74"/>
      <c r="BZ22885" s="74"/>
      <c r="CA22885" s="74"/>
      <c r="CF22885" s="79"/>
      <c r="CL22885" s="79"/>
    </row>
    <row r="22886" spans="30:90">
      <c r="AD22886" s="73"/>
      <c r="AE22886" s="74"/>
      <c r="AF22886" s="74"/>
      <c r="BX22886" s="73"/>
      <c r="BY22886" s="74"/>
      <c r="BZ22886" s="74"/>
      <c r="CA22886" s="74"/>
      <c r="CF22886" s="79"/>
      <c r="CL22886" s="79"/>
    </row>
    <row r="22887" spans="30:90">
      <c r="AD22887" s="73"/>
      <c r="AE22887" s="74"/>
      <c r="AF22887" s="74"/>
      <c r="BX22887" s="73"/>
      <c r="BY22887" s="74"/>
      <c r="BZ22887" s="74"/>
      <c r="CA22887" s="74"/>
      <c r="CF22887" s="79"/>
      <c r="CL22887" s="79"/>
    </row>
    <row r="22888" spans="30:90">
      <c r="AD22888" s="73"/>
      <c r="AE22888" s="74"/>
      <c r="AF22888" s="74"/>
      <c r="BX22888" s="73"/>
      <c r="BY22888" s="74"/>
      <c r="BZ22888" s="74"/>
      <c r="CA22888" s="74"/>
      <c r="CF22888" s="79"/>
      <c r="CL22888" s="79"/>
    </row>
    <row r="22889" spans="30:90">
      <c r="AD22889" s="73"/>
      <c r="AE22889" s="74"/>
      <c r="AF22889" s="74"/>
      <c r="BX22889" s="73"/>
      <c r="BY22889" s="74"/>
      <c r="BZ22889" s="74"/>
      <c r="CA22889" s="74"/>
      <c r="CF22889" s="79"/>
      <c r="CL22889" s="79"/>
    </row>
    <row r="22890" spans="30:90">
      <c r="AD22890" s="73"/>
      <c r="AE22890" s="74"/>
      <c r="AF22890" s="74"/>
      <c r="BX22890" s="73"/>
      <c r="BY22890" s="74"/>
      <c r="BZ22890" s="74"/>
      <c r="CA22890" s="74"/>
      <c r="CF22890" s="79"/>
      <c r="CL22890" s="79"/>
    </row>
    <row r="22891" spans="30:90">
      <c r="AD22891" s="73"/>
      <c r="AE22891" s="74"/>
      <c r="AF22891" s="74"/>
      <c r="BX22891" s="73"/>
      <c r="BY22891" s="74"/>
      <c r="BZ22891" s="74"/>
      <c r="CA22891" s="74"/>
      <c r="CF22891" s="79"/>
      <c r="CL22891" s="79"/>
    </row>
    <row r="22892" spans="30:90">
      <c r="AD22892" s="73"/>
      <c r="AE22892" s="74"/>
      <c r="AF22892" s="74"/>
      <c r="BX22892" s="73"/>
      <c r="BY22892" s="74"/>
      <c r="BZ22892" s="74"/>
      <c r="CA22892" s="74"/>
      <c r="CF22892" s="79"/>
      <c r="CL22892" s="79"/>
    </row>
    <row r="22893" spans="30:90">
      <c r="AD22893" s="73"/>
      <c r="AE22893" s="74"/>
      <c r="AF22893" s="74"/>
      <c r="BX22893" s="73"/>
      <c r="BY22893" s="74"/>
      <c r="BZ22893" s="74"/>
      <c r="CA22893" s="74"/>
      <c r="CF22893" s="79"/>
      <c r="CL22893" s="79"/>
    </row>
    <row r="22894" spans="30:90">
      <c r="AD22894" s="73"/>
      <c r="AE22894" s="74"/>
      <c r="AF22894" s="74"/>
      <c r="BX22894" s="73"/>
      <c r="BY22894" s="74"/>
      <c r="BZ22894" s="74"/>
      <c r="CA22894" s="74"/>
      <c r="CF22894" s="79"/>
      <c r="CL22894" s="79"/>
    </row>
    <row r="22895" spans="30:90">
      <c r="AD22895" s="73"/>
      <c r="AE22895" s="74"/>
      <c r="AF22895" s="74"/>
      <c r="BX22895" s="73"/>
      <c r="BY22895" s="74"/>
      <c r="BZ22895" s="74"/>
      <c r="CA22895" s="74"/>
      <c r="CF22895" s="79"/>
      <c r="CL22895" s="79"/>
    </row>
    <row r="22896" spans="30:90">
      <c r="AD22896" s="73"/>
      <c r="AE22896" s="74"/>
      <c r="AF22896" s="74"/>
      <c r="BX22896" s="73"/>
      <c r="BY22896" s="74"/>
      <c r="BZ22896" s="74"/>
      <c r="CA22896" s="74"/>
      <c r="CF22896" s="79"/>
      <c r="CL22896" s="79"/>
    </row>
    <row r="22897" spans="30:90">
      <c r="AD22897" s="73"/>
      <c r="AE22897" s="74"/>
      <c r="AF22897" s="74"/>
      <c r="BX22897" s="73"/>
      <c r="BY22897" s="74"/>
      <c r="BZ22897" s="74"/>
      <c r="CA22897" s="74"/>
      <c r="CF22897" s="79"/>
      <c r="CL22897" s="79"/>
    </row>
    <row r="22898" spans="30:90">
      <c r="AD22898" s="73"/>
      <c r="AE22898" s="74"/>
      <c r="AF22898" s="74"/>
      <c r="BX22898" s="73"/>
      <c r="BY22898" s="74"/>
      <c r="BZ22898" s="74"/>
      <c r="CA22898" s="74"/>
      <c r="CF22898" s="79"/>
      <c r="CL22898" s="79"/>
    </row>
    <row r="22899" spans="30:90">
      <c r="AD22899" s="73"/>
      <c r="AE22899" s="74"/>
      <c r="AF22899" s="74"/>
      <c r="BX22899" s="73"/>
      <c r="BY22899" s="74"/>
      <c r="BZ22899" s="74"/>
      <c r="CA22899" s="74"/>
      <c r="CF22899" s="79"/>
      <c r="CL22899" s="79"/>
    </row>
    <row r="22900" spans="30:90">
      <c r="AD22900" s="73"/>
      <c r="AE22900" s="74"/>
      <c r="AF22900" s="74"/>
      <c r="BX22900" s="73"/>
      <c r="BY22900" s="74"/>
      <c r="BZ22900" s="74"/>
      <c r="CA22900" s="74"/>
      <c r="CF22900" s="79"/>
      <c r="CL22900" s="79"/>
    </row>
    <row r="22901" spans="30:90">
      <c r="AD22901" s="73"/>
      <c r="AE22901" s="74"/>
      <c r="AF22901" s="74"/>
      <c r="BX22901" s="73"/>
      <c r="BY22901" s="74"/>
      <c r="BZ22901" s="74"/>
      <c r="CA22901" s="74"/>
      <c r="CF22901" s="79"/>
      <c r="CL22901" s="79"/>
    </row>
    <row r="22902" spans="30:90">
      <c r="AD22902" s="73"/>
      <c r="AE22902" s="74"/>
      <c r="AF22902" s="74"/>
      <c r="BX22902" s="73"/>
      <c r="BY22902" s="74"/>
      <c r="BZ22902" s="74"/>
      <c r="CA22902" s="74"/>
      <c r="CF22902" s="79"/>
      <c r="CL22902" s="79"/>
    </row>
    <row r="22903" spans="30:90">
      <c r="AD22903" s="73"/>
      <c r="AE22903" s="74"/>
      <c r="AF22903" s="74"/>
      <c r="BX22903" s="73"/>
      <c r="BY22903" s="74"/>
      <c r="BZ22903" s="74"/>
      <c r="CA22903" s="74"/>
      <c r="CF22903" s="79"/>
      <c r="CL22903" s="79"/>
    </row>
    <row r="22904" spans="30:90">
      <c r="AD22904" s="73"/>
      <c r="AE22904" s="74"/>
      <c r="AF22904" s="74"/>
      <c r="BX22904" s="73"/>
      <c r="BY22904" s="74"/>
      <c r="BZ22904" s="74"/>
      <c r="CA22904" s="74"/>
      <c r="CF22904" s="79"/>
      <c r="CL22904" s="79"/>
    </row>
    <row r="22905" spans="30:90">
      <c r="AD22905" s="73"/>
      <c r="AE22905" s="74"/>
      <c r="AF22905" s="74"/>
      <c r="BX22905" s="73"/>
      <c r="BY22905" s="74"/>
      <c r="BZ22905" s="74"/>
      <c r="CA22905" s="74"/>
      <c r="CF22905" s="79"/>
      <c r="CL22905" s="79"/>
    </row>
    <row r="22906" spans="30:90">
      <c r="AD22906" s="73"/>
      <c r="AE22906" s="74"/>
      <c r="AF22906" s="74"/>
      <c r="BX22906" s="73"/>
      <c r="BY22906" s="74"/>
      <c r="BZ22906" s="74"/>
      <c r="CA22906" s="74"/>
      <c r="CF22906" s="79"/>
      <c r="CL22906" s="79"/>
    </row>
    <row r="22907" spans="30:90">
      <c r="AD22907" s="73"/>
      <c r="AE22907" s="74"/>
      <c r="AF22907" s="74"/>
      <c r="BX22907" s="73"/>
      <c r="BY22907" s="74"/>
      <c r="BZ22907" s="74"/>
      <c r="CA22907" s="74"/>
      <c r="CF22907" s="79"/>
      <c r="CL22907" s="79"/>
    </row>
    <row r="22908" spans="30:90">
      <c r="AD22908" s="73"/>
      <c r="AE22908" s="74"/>
      <c r="AF22908" s="74"/>
      <c r="BX22908" s="73"/>
      <c r="BY22908" s="74"/>
      <c r="BZ22908" s="74"/>
      <c r="CA22908" s="74"/>
      <c r="CF22908" s="79"/>
      <c r="CL22908" s="79"/>
    </row>
    <row r="22909" spans="30:90">
      <c r="AD22909" s="73"/>
      <c r="AE22909" s="74"/>
      <c r="AF22909" s="74"/>
      <c r="BX22909" s="73"/>
      <c r="BY22909" s="74"/>
      <c r="BZ22909" s="74"/>
      <c r="CA22909" s="74"/>
      <c r="CF22909" s="79"/>
      <c r="CL22909" s="79"/>
    </row>
    <row r="22910" spans="30:90">
      <c r="AD22910" s="73"/>
      <c r="AE22910" s="74"/>
      <c r="AF22910" s="74"/>
      <c r="BX22910" s="73"/>
      <c r="BY22910" s="74"/>
      <c r="BZ22910" s="74"/>
      <c r="CA22910" s="74"/>
      <c r="CF22910" s="79"/>
      <c r="CL22910" s="79"/>
    </row>
    <row r="22911" spans="30:90">
      <c r="AD22911" s="73"/>
      <c r="AE22911" s="74"/>
      <c r="AF22911" s="74"/>
      <c r="BX22911" s="73"/>
      <c r="BY22911" s="74"/>
      <c r="BZ22911" s="74"/>
      <c r="CA22911" s="74"/>
      <c r="CF22911" s="79"/>
      <c r="CL22911" s="79"/>
    </row>
    <row r="22912" spans="30:90">
      <c r="AD22912" s="73"/>
      <c r="AE22912" s="74"/>
      <c r="AF22912" s="74"/>
      <c r="BX22912" s="73"/>
      <c r="BY22912" s="74"/>
      <c r="BZ22912" s="74"/>
      <c r="CA22912" s="74"/>
      <c r="CF22912" s="79"/>
      <c r="CL22912" s="79"/>
    </row>
    <row r="22913" spans="30:90">
      <c r="AD22913" s="73"/>
      <c r="AE22913" s="74"/>
      <c r="AF22913" s="74"/>
      <c r="BX22913" s="73"/>
      <c r="BY22913" s="74"/>
      <c r="BZ22913" s="74"/>
      <c r="CA22913" s="74"/>
      <c r="CF22913" s="79"/>
      <c r="CL22913" s="79"/>
    </row>
    <row r="22914" spans="30:90">
      <c r="AD22914" s="73"/>
      <c r="AE22914" s="74"/>
      <c r="AF22914" s="74"/>
      <c r="BX22914" s="73"/>
      <c r="BY22914" s="74"/>
      <c r="BZ22914" s="74"/>
      <c r="CA22914" s="74"/>
      <c r="CF22914" s="79"/>
      <c r="CL22914" s="79"/>
    </row>
    <row r="22915" spans="30:90">
      <c r="AD22915" s="73"/>
      <c r="AE22915" s="74"/>
      <c r="AF22915" s="74"/>
      <c r="BX22915" s="73"/>
      <c r="BY22915" s="74"/>
      <c r="BZ22915" s="74"/>
      <c r="CA22915" s="74"/>
      <c r="CF22915" s="79"/>
      <c r="CL22915" s="79"/>
    </row>
    <row r="22916" spans="30:90">
      <c r="AD22916" s="73"/>
      <c r="AE22916" s="74"/>
      <c r="AF22916" s="74"/>
      <c r="BX22916" s="73"/>
      <c r="BY22916" s="74"/>
      <c r="BZ22916" s="74"/>
      <c r="CA22916" s="74"/>
      <c r="CF22916" s="79"/>
      <c r="CL22916" s="79"/>
    </row>
    <row r="22917" spans="30:90">
      <c r="AD22917" s="73"/>
      <c r="AE22917" s="74"/>
      <c r="AF22917" s="74"/>
      <c r="BX22917" s="73"/>
      <c r="BY22917" s="74"/>
      <c r="BZ22917" s="74"/>
      <c r="CA22917" s="74"/>
      <c r="CF22917" s="79"/>
      <c r="CL22917" s="79"/>
    </row>
    <row r="22918" spans="30:90">
      <c r="AD22918" s="73"/>
      <c r="AE22918" s="74"/>
      <c r="AF22918" s="74"/>
      <c r="BX22918" s="73"/>
      <c r="BY22918" s="74"/>
      <c r="BZ22918" s="74"/>
      <c r="CA22918" s="74"/>
      <c r="CF22918" s="79"/>
      <c r="CL22918" s="79"/>
    </row>
    <row r="22919" spans="30:90">
      <c r="AD22919" s="73"/>
      <c r="AE22919" s="74"/>
      <c r="AF22919" s="74"/>
      <c r="BX22919" s="73"/>
      <c r="BY22919" s="74"/>
      <c r="BZ22919" s="74"/>
      <c r="CA22919" s="74"/>
      <c r="CF22919" s="79"/>
      <c r="CL22919" s="79"/>
    </row>
    <row r="22920" spans="30:90">
      <c r="AD22920" s="73"/>
      <c r="AE22920" s="74"/>
      <c r="AF22920" s="74"/>
      <c r="BX22920" s="73"/>
      <c r="BY22920" s="74"/>
      <c r="BZ22920" s="74"/>
      <c r="CA22920" s="74"/>
      <c r="CF22920" s="79"/>
      <c r="CL22920" s="79"/>
    </row>
    <row r="22921" spans="30:90">
      <c r="AD22921" s="73"/>
      <c r="AE22921" s="74"/>
      <c r="AF22921" s="74"/>
      <c r="BX22921" s="73"/>
      <c r="BY22921" s="74"/>
      <c r="BZ22921" s="74"/>
      <c r="CA22921" s="74"/>
      <c r="CF22921" s="79"/>
      <c r="CL22921" s="79"/>
    </row>
    <row r="22922" spans="30:90">
      <c r="AD22922" s="73"/>
      <c r="AE22922" s="74"/>
      <c r="AF22922" s="74"/>
      <c r="BX22922" s="73"/>
      <c r="BY22922" s="74"/>
      <c r="BZ22922" s="74"/>
      <c r="CA22922" s="74"/>
      <c r="CF22922" s="79"/>
      <c r="CL22922" s="79"/>
    </row>
    <row r="22923" spans="30:90">
      <c r="AD22923" s="73"/>
      <c r="AE22923" s="74"/>
      <c r="AF22923" s="74"/>
      <c r="BX22923" s="73"/>
      <c r="BY22923" s="74"/>
      <c r="BZ22923" s="74"/>
      <c r="CA22923" s="74"/>
      <c r="CF22923" s="79"/>
      <c r="CL22923" s="79"/>
    </row>
    <row r="22924" spans="30:90">
      <c r="AD22924" s="73"/>
      <c r="AE22924" s="74"/>
      <c r="AF22924" s="74"/>
      <c r="BX22924" s="73"/>
      <c r="BY22924" s="74"/>
      <c r="BZ22924" s="74"/>
      <c r="CA22924" s="74"/>
      <c r="CF22924" s="79"/>
      <c r="CL22924" s="79"/>
    </row>
    <row r="22925" spans="30:90">
      <c r="AD22925" s="73"/>
      <c r="AE22925" s="74"/>
      <c r="AF22925" s="74"/>
      <c r="BX22925" s="73"/>
      <c r="BY22925" s="74"/>
      <c r="BZ22925" s="74"/>
      <c r="CA22925" s="74"/>
      <c r="CF22925" s="79"/>
      <c r="CL22925" s="79"/>
    </row>
    <row r="22926" spans="30:90">
      <c r="AD22926" s="73"/>
      <c r="AE22926" s="74"/>
      <c r="AF22926" s="74"/>
      <c r="BX22926" s="73"/>
      <c r="BY22926" s="74"/>
      <c r="BZ22926" s="74"/>
      <c r="CA22926" s="74"/>
      <c r="CF22926" s="79"/>
      <c r="CL22926" s="79"/>
    </row>
    <row r="22927" spans="30:90">
      <c r="AD22927" s="73"/>
      <c r="AE22927" s="74"/>
      <c r="AF22927" s="74"/>
      <c r="BX22927" s="73"/>
      <c r="BY22927" s="74"/>
      <c r="BZ22927" s="74"/>
      <c r="CA22927" s="74"/>
      <c r="CF22927" s="79"/>
      <c r="CL22927" s="79"/>
    </row>
    <row r="22928" spans="30:90">
      <c r="AD22928" s="73"/>
      <c r="AE22928" s="74"/>
      <c r="AF22928" s="74"/>
      <c r="BX22928" s="73"/>
      <c r="BY22928" s="74"/>
      <c r="BZ22928" s="74"/>
      <c r="CA22928" s="74"/>
      <c r="CF22928" s="79"/>
      <c r="CL22928" s="79"/>
    </row>
    <row r="22929" spans="30:90">
      <c r="AD22929" s="73"/>
      <c r="AE22929" s="74"/>
      <c r="AF22929" s="74"/>
      <c r="BX22929" s="73"/>
      <c r="BY22929" s="74"/>
      <c r="BZ22929" s="74"/>
      <c r="CA22929" s="74"/>
      <c r="CF22929" s="79"/>
      <c r="CL22929" s="79"/>
    </row>
    <row r="22930" spans="30:90">
      <c r="AD22930" s="73"/>
      <c r="AE22930" s="74"/>
      <c r="AF22930" s="74"/>
      <c r="BX22930" s="73"/>
      <c r="BY22930" s="74"/>
      <c r="BZ22930" s="74"/>
      <c r="CA22930" s="74"/>
      <c r="CF22930" s="79"/>
      <c r="CL22930" s="79"/>
    </row>
    <row r="22931" spans="30:90">
      <c r="AD22931" s="73"/>
      <c r="AE22931" s="74"/>
      <c r="AF22931" s="74"/>
      <c r="BX22931" s="73"/>
      <c r="BY22931" s="74"/>
      <c r="BZ22931" s="74"/>
      <c r="CA22931" s="74"/>
      <c r="CF22931" s="79"/>
      <c r="CL22931" s="79"/>
    </row>
    <row r="22932" spans="30:90">
      <c r="AD22932" s="73"/>
      <c r="AE22932" s="74"/>
      <c r="AF22932" s="74"/>
      <c r="BX22932" s="73"/>
      <c r="BY22932" s="74"/>
      <c r="BZ22932" s="74"/>
      <c r="CA22932" s="74"/>
      <c r="CF22932" s="79"/>
      <c r="CL22932" s="79"/>
    </row>
    <row r="22933" spans="30:90">
      <c r="AD22933" s="73"/>
      <c r="AE22933" s="74"/>
      <c r="AF22933" s="74"/>
      <c r="BX22933" s="73"/>
      <c r="BY22933" s="74"/>
      <c r="BZ22933" s="74"/>
      <c r="CA22933" s="74"/>
      <c r="CF22933" s="79"/>
      <c r="CL22933" s="79"/>
    </row>
    <row r="22934" spans="30:90">
      <c r="AD22934" s="73"/>
      <c r="AE22934" s="74"/>
      <c r="AF22934" s="74"/>
      <c r="BX22934" s="73"/>
      <c r="BY22934" s="74"/>
      <c r="BZ22934" s="74"/>
      <c r="CA22934" s="74"/>
      <c r="CF22934" s="79"/>
      <c r="CL22934" s="79"/>
    </row>
    <row r="22935" spans="30:90">
      <c r="AD22935" s="73"/>
      <c r="AE22935" s="74"/>
      <c r="AF22935" s="74"/>
      <c r="BX22935" s="73"/>
      <c r="BY22935" s="74"/>
      <c r="BZ22935" s="74"/>
      <c r="CA22935" s="74"/>
      <c r="CF22935" s="79"/>
      <c r="CL22935" s="79"/>
    </row>
    <row r="22936" spans="30:90">
      <c r="AD22936" s="73"/>
      <c r="AE22936" s="74"/>
      <c r="AF22936" s="74"/>
      <c r="BX22936" s="73"/>
      <c r="BY22936" s="74"/>
      <c r="BZ22936" s="74"/>
      <c r="CA22936" s="74"/>
      <c r="CF22936" s="79"/>
      <c r="CL22936" s="79"/>
    </row>
    <row r="22937" spans="30:90">
      <c r="AD22937" s="73"/>
      <c r="AE22937" s="74"/>
      <c r="AF22937" s="74"/>
      <c r="BX22937" s="73"/>
      <c r="BY22937" s="74"/>
      <c r="BZ22937" s="74"/>
      <c r="CA22937" s="74"/>
      <c r="CF22937" s="79"/>
      <c r="CL22937" s="79"/>
    </row>
    <row r="22938" spans="30:90">
      <c r="AD22938" s="73"/>
      <c r="AE22938" s="74"/>
      <c r="AF22938" s="74"/>
      <c r="BX22938" s="73"/>
      <c r="BY22938" s="74"/>
      <c r="BZ22938" s="74"/>
      <c r="CA22938" s="74"/>
      <c r="CF22938" s="79"/>
      <c r="CL22938" s="79"/>
    </row>
    <row r="22939" spans="30:90">
      <c r="AD22939" s="73"/>
      <c r="AE22939" s="74"/>
      <c r="AF22939" s="74"/>
      <c r="BX22939" s="73"/>
      <c r="BY22939" s="74"/>
      <c r="BZ22939" s="74"/>
      <c r="CA22939" s="74"/>
      <c r="CF22939" s="79"/>
      <c r="CL22939" s="79"/>
    </row>
    <row r="22940" spans="30:90">
      <c r="AD22940" s="73"/>
      <c r="AE22940" s="74"/>
      <c r="AF22940" s="74"/>
      <c r="BX22940" s="73"/>
      <c r="BY22940" s="74"/>
      <c r="BZ22940" s="74"/>
      <c r="CA22940" s="74"/>
      <c r="CF22940" s="79"/>
      <c r="CL22940" s="79"/>
    </row>
    <row r="22941" spans="30:90">
      <c r="AD22941" s="73"/>
      <c r="AE22941" s="74"/>
      <c r="AF22941" s="74"/>
      <c r="BX22941" s="73"/>
      <c r="BY22941" s="74"/>
      <c r="BZ22941" s="74"/>
      <c r="CA22941" s="74"/>
      <c r="CF22941" s="79"/>
      <c r="CL22941" s="79"/>
    </row>
    <row r="22942" spans="30:90">
      <c r="AD22942" s="73"/>
      <c r="AE22942" s="74"/>
      <c r="AF22942" s="74"/>
      <c r="BX22942" s="73"/>
      <c r="BY22942" s="74"/>
      <c r="BZ22942" s="74"/>
      <c r="CA22942" s="74"/>
      <c r="CF22942" s="79"/>
      <c r="CL22942" s="79"/>
    </row>
    <row r="22943" spans="30:90">
      <c r="AD22943" s="73"/>
      <c r="AE22943" s="74"/>
      <c r="AF22943" s="74"/>
      <c r="BX22943" s="73"/>
      <c r="BY22943" s="74"/>
      <c r="BZ22943" s="74"/>
      <c r="CA22943" s="74"/>
      <c r="CF22943" s="79"/>
      <c r="CL22943" s="79"/>
    </row>
    <row r="22944" spans="30:90">
      <c r="AD22944" s="73"/>
      <c r="AE22944" s="74"/>
      <c r="AF22944" s="74"/>
      <c r="BX22944" s="73"/>
      <c r="BY22944" s="74"/>
      <c r="BZ22944" s="74"/>
      <c r="CA22944" s="74"/>
      <c r="CF22944" s="79"/>
      <c r="CL22944" s="79"/>
    </row>
    <row r="22945" spans="30:90">
      <c r="AD22945" s="73"/>
      <c r="AE22945" s="74"/>
      <c r="AF22945" s="74"/>
      <c r="BX22945" s="73"/>
      <c r="BY22945" s="74"/>
      <c r="BZ22945" s="74"/>
      <c r="CA22945" s="74"/>
      <c r="CF22945" s="79"/>
      <c r="CL22945" s="79"/>
    </row>
    <row r="22946" spans="30:90">
      <c r="AD22946" s="73"/>
      <c r="AE22946" s="74"/>
      <c r="AF22946" s="74"/>
      <c r="BX22946" s="73"/>
      <c r="BY22946" s="74"/>
      <c r="BZ22946" s="74"/>
      <c r="CA22946" s="74"/>
      <c r="CF22946" s="79"/>
      <c r="CL22946" s="79"/>
    </row>
    <row r="22947" spans="30:90">
      <c r="AD22947" s="73"/>
      <c r="AE22947" s="74"/>
      <c r="AF22947" s="74"/>
      <c r="BX22947" s="73"/>
      <c r="BY22947" s="74"/>
      <c r="BZ22947" s="74"/>
      <c r="CA22947" s="74"/>
      <c r="CF22947" s="79"/>
      <c r="CL22947" s="79"/>
    </row>
    <row r="22948" spans="30:90">
      <c r="AD22948" s="73"/>
      <c r="AE22948" s="74"/>
      <c r="AF22948" s="74"/>
      <c r="BX22948" s="73"/>
      <c r="BY22948" s="74"/>
      <c r="BZ22948" s="74"/>
      <c r="CA22948" s="74"/>
      <c r="CF22948" s="79"/>
      <c r="CL22948" s="79"/>
    </row>
    <row r="22949" spans="30:90">
      <c r="AD22949" s="73"/>
      <c r="AE22949" s="74"/>
      <c r="AF22949" s="74"/>
      <c r="BX22949" s="73"/>
      <c r="BY22949" s="74"/>
      <c r="BZ22949" s="74"/>
      <c r="CA22949" s="74"/>
      <c r="CF22949" s="79"/>
      <c r="CL22949" s="79"/>
    </row>
    <row r="22950" spans="30:90">
      <c r="AD22950" s="73"/>
      <c r="AE22950" s="74"/>
      <c r="AF22950" s="74"/>
      <c r="BX22950" s="73"/>
      <c r="BY22950" s="74"/>
      <c r="BZ22950" s="74"/>
      <c r="CA22950" s="74"/>
      <c r="CF22950" s="79"/>
      <c r="CL22950" s="79"/>
    </row>
    <row r="22951" spans="30:90">
      <c r="AD22951" s="73"/>
      <c r="AE22951" s="74"/>
      <c r="AF22951" s="74"/>
      <c r="BX22951" s="73"/>
      <c r="BY22951" s="74"/>
      <c r="BZ22951" s="74"/>
      <c r="CA22951" s="74"/>
      <c r="CF22951" s="79"/>
      <c r="CL22951" s="79"/>
    </row>
    <row r="22952" spans="30:90">
      <c r="AD22952" s="73"/>
      <c r="AE22952" s="74"/>
      <c r="AF22952" s="74"/>
      <c r="BX22952" s="73"/>
      <c r="BY22952" s="74"/>
      <c r="BZ22952" s="74"/>
      <c r="CA22952" s="74"/>
      <c r="CF22952" s="79"/>
      <c r="CL22952" s="79"/>
    </row>
    <row r="22953" spans="30:90">
      <c r="AD22953" s="73"/>
      <c r="AE22953" s="74"/>
      <c r="AF22953" s="74"/>
      <c r="BX22953" s="73"/>
      <c r="BY22953" s="74"/>
      <c r="BZ22953" s="74"/>
      <c r="CA22953" s="74"/>
      <c r="CF22953" s="79"/>
      <c r="CL22953" s="79"/>
    </row>
    <row r="22954" spans="30:90">
      <c r="AD22954" s="73"/>
      <c r="AE22954" s="74"/>
      <c r="AF22954" s="74"/>
      <c r="BX22954" s="73"/>
      <c r="BY22954" s="74"/>
      <c r="BZ22954" s="74"/>
      <c r="CA22954" s="74"/>
      <c r="CF22954" s="79"/>
      <c r="CL22954" s="79"/>
    </row>
    <row r="22955" spans="30:90">
      <c r="AD22955" s="73"/>
      <c r="AE22955" s="74"/>
      <c r="AF22955" s="74"/>
      <c r="BX22955" s="73"/>
      <c r="BY22955" s="74"/>
      <c r="BZ22955" s="74"/>
      <c r="CA22955" s="74"/>
      <c r="CF22955" s="79"/>
      <c r="CL22955" s="79"/>
    </row>
    <row r="22956" spans="30:90">
      <c r="AD22956" s="73"/>
      <c r="AE22956" s="74"/>
      <c r="AF22956" s="74"/>
      <c r="BX22956" s="73"/>
      <c r="BY22956" s="74"/>
      <c r="BZ22956" s="74"/>
      <c r="CA22956" s="74"/>
      <c r="CF22956" s="79"/>
      <c r="CL22956" s="79"/>
    </row>
    <row r="22957" spans="30:90">
      <c r="AD22957" s="73"/>
      <c r="AE22957" s="74"/>
      <c r="AF22957" s="74"/>
      <c r="BX22957" s="73"/>
      <c r="BY22957" s="74"/>
      <c r="BZ22957" s="74"/>
      <c r="CA22957" s="74"/>
      <c r="CF22957" s="79"/>
      <c r="CL22957" s="79"/>
    </row>
    <row r="22958" spans="30:90">
      <c r="AD22958" s="73"/>
      <c r="AE22958" s="74"/>
      <c r="AF22958" s="74"/>
      <c r="BX22958" s="73"/>
      <c r="BY22958" s="74"/>
      <c r="BZ22958" s="74"/>
      <c r="CA22958" s="74"/>
      <c r="CF22958" s="79"/>
      <c r="CL22958" s="79"/>
    </row>
    <row r="22959" spans="30:90">
      <c r="AD22959" s="73"/>
      <c r="AE22959" s="74"/>
      <c r="AF22959" s="74"/>
      <c r="BX22959" s="73"/>
      <c r="BY22959" s="74"/>
      <c r="BZ22959" s="74"/>
      <c r="CA22959" s="74"/>
      <c r="CF22959" s="79"/>
      <c r="CL22959" s="79"/>
    </row>
    <row r="22960" spans="30:90">
      <c r="AD22960" s="73"/>
      <c r="AE22960" s="74"/>
      <c r="AF22960" s="74"/>
      <c r="BX22960" s="73"/>
      <c r="BY22960" s="74"/>
      <c r="BZ22960" s="74"/>
      <c r="CA22960" s="74"/>
      <c r="CF22960" s="79"/>
      <c r="CL22960" s="79"/>
    </row>
    <row r="22961" spans="30:90">
      <c r="AD22961" s="73"/>
      <c r="AE22961" s="74"/>
      <c r="AF22961" s="74"/>
      <c r="BX22961" s="73"/>
      <c r="BY22961" s="74"/>
      <c r="BZ22961" s="74"/>
      <c r="CA22961" s="74"/>
      <c r="CF22961" s="79"/>
      <c r="CL22961" s="79"/>
    </row>
    <row r="22962" spans="30:90">
      <c r="AD22962" s="73"/>
      <c r="AE22962" s="74"/>
      <c r="AF22962" s="74"/>
      <c r="BX22962" s="73"/>
      <c r="BY22962" s="74"/>
      <c r="BZ22962" s="74"/>
      <c r="CA22962" s="74"/>
      <c r="CF22962" s="79"/>
      <c r="CL22962" s="79"/>
    </row>
    <row r="22963" spans="30:90">
      <c r="AD22963" s="73"/>
      <c r="AE22963" s="74"/>
      <c r="AF22963" s="74"/>
      <c r="BX22963" s="73"/>
      <c r="BY22963" s="74"/>
      <c r="BZ22963" s="74"/>
      <c r="CA22963" s="74"/>
      <c r="CF22963" s="79"/>
      <c r="CL22963" s="79"/>
    </row>
    <row r="22964" spans="30:90">
      <c r="AD22964" s="73"/>
      <c r="AE22964" s="74"/>
      <c r="AF22964" s="74"/>
      <c r="BX22964" s="73"/>
      <c r="BY22964" s="74"/>
      <c r="BZ22964" s="74"/>
      <c r="CA22964" s="74"/>
      <c r="CF22964" s="79"/>
      <c r="CL22964" s="79"/>
    </row>
    <row r="22965" spans="30:90">
      <c r="AD22965" s="73"/>
      <c r="AE22965" s="74"/>
      <c r="AF22965" s="74"/>
      <c r="BX22965" s="73"/>
      <c r="BY22965" s="74"/>
      <c r="BZ22965" s="74"/>
      <c r="CA22965" s="74"/>
      <c r="CF22965" s="79"/>
      <c r="CL22965" s="79"/>
    </row>
    <row r="22966" spans="30:90">
      <c r="AD22966" s="73"/>
      <c r="AE22966" s="74"/>
      <c r="AF22966" s="74"/>
      <c r="BX22966" s="73"/>
      <c r="BY22966" s="74"/>
      <c r="BZ22966" s="74"/>
      <c r="CA22966" s="74"/>
      <c r="CF22966" s="79"/>
      <c r="CL22966" s="79"/>
    </row>
    <row r="22967" spans="30:90">
      <c r="AD22967" s="73"/>
      <c r="AE22967" s="74"/>
      <c r="AF22967" s="74"/>
      <c r="BX22967" s="73"/>
      <c r="BY22967" s="74"/>
      <c r="BZ22967" s="74"/>
      <c r="CA22967" s="74"/>
      <c r="CF22967" s="79"/>
      <c r="CL22967" s="79"/>
    </row>
    <row r="22968" spans="30:90">
      <c r="AD22968" s="73"/>
      <c r="AE22968" s="74"/>
      <c r="AF22968" s="74"/>
      <c r="BX22968" s="73"/>
      <c r="BY22968" s="74"/>
      <c r="BZ22968" s="74"/>
      <c r="CA22968" s="74"/>
      <c r="CF22968" s="79"/>
      <c r="CL22968" s="79"/>
    </row>
    <row r="22969" spans="30:90">
      <c r="AD22969" s="73"/>
      <c r="AE22969" s="74"/>
      <c r="AF22969" s="74"/>
      <c r="BX22969" s="73"/>
      <c r="BY22969" s="74"/>
      <c r="BZ22969" s="74"/>
      <c r="CA22969" s="74"/>
      <c r="CF22969" s="79"/>
      <c r="CL22969" s="79"/>
    </row>
    <row r="22970" spans="30:90">
      <c r="AD22970" s="73"/>
      <c r="AE22970" s="74"/>
      <c r="AF22970" s="74"/>
      <c r="BX22970" s="73"/>
      <c r="BY22970" s="74"/>
      <c r="BZ22970" s="74"/>
      <c r="CA22970" s="74"/>
      <c r="CF22970" s="79"/>
      <c r="CL22970" s="79"/>
    </row>
    <row r="22971" spans="30:90">
      <c r="AD22971" s="73"/>
      <c r="AE22971" s="74"/>
      <c r="AF22971" s="74"/>
      <c r="BX22971" s="73"/>
      <c r="BY22971" s="74"/>
      <c r="BZ22971" s="74"/>
      <c r="CA22971" s="74"/>
      <c r="CF22971" s="79"/>
      <c r="CL22971" s="79"/>
    </row>
    <row r="22972" spans="30:90">
      <c r="AD22972" s="73"/>
      <c r="AE22972" s="74"/>
      <c r="AF22972" s="74"/>
      <c r="BX22972" s="73"/>
      <c r="BY22972" s="74"/>
      <c r="BZ22972" s="74"/>
      <c r="CA22972" s="74"/>
      <c r="CF22972" s="79"/>
      <c r="CL22972" s="79"/>
    </row>
    <row r="22973" spans="30:90">
      <c r="AD22973" s="73"/>
      <c r="AE22973" s="74"/>
      <c r="AF22973" s="74"/>
      <c r="BX22973" s="73"/>
      <c r="BY22973" s="74"/>
      <c r="BZ22973" s="74"/>
      <c r="CA22973" s="74"/>
      <c r="CF22973" s="79"/>
      <c r="CL22973" s="79"/>
    </row>
    <row r="22974" spans="30:90">
      <c r="AD22974" s="73"/>
      <c r="AE22974" s="74"/>
      <c r="AF22974" s="74"/>
      <c r="BX22974" s="73"/>
      <c r="BY22974" s="74"/>
      <c r="BZ22974" s="74"/>
      <c r="CA22974" s="74"/>
      <c r="CF22974" s="79"/>
      <c r="CL22974" s="79"/>
    </row>
    <row r="22975" spans="30:90">
      <c r="AD22975" s="73"/>
      <c r="AE22975" s="74"/>
      <c r="AF22975" s="74"/>
      <c r="BX22975" s="73"/>
      <c r="BY22975" s="74"/>
      <c r="BZ22975" s="74"/>
      <c r="CA22975" s="74"/>
      <c r="CF22975" s="79"/>
      <c r="CL22975" s="79"/>
    </row>
    <row r="22976" spans="30:90">
      <c r="AD22976" s="73"/>
      <c r="AE22976" s="74"/>
      <c r="AF22976" s="74"/>
      <c r="BX22976" s="73"/>
      <c r="BY22976" s="74"/>
      <c r="BZ22976" s="74"/>
      <c r="CA22976" s="74"/>
      <c r="CF22976" s="79"/>
      <c r="CL22976" s="79"/>
    </row>
    <row r="22977" spans="30:90">
      <c r="AD22977" s="73"/>
      <c r="AE22977" s="74"/>
      <c r="AF22977" s="74"/>
      <c r="BX22977" s="73"/>
      <c r="BY22977" s="74"/>
      <c r="BZ22977" s="74"/>
      <c r="CA22977" s="74"/>
      <c r="CF22977" s="79"/>
      <c r="CL22977" s="79"/>
    </row>
    <row r="22978" spans="30:90">
      <c r="AD22978" s="73"/>
      <c r="AE22978" s="74"/>
      <c r="AF22978" s="74"/>
      <c r="BX22978" s="73"/>
      <c r="BY22978" s="74"/>
      <c r="BZ22978" s="74"/>
      <c r="CA22978" s="74"/>
      <c r="CF22978" s="79"/>
      <c r="CL22978" s="79"/>
    </row>
    <row r="22979" spans="30:90">
      <c r="AD22979" s="73"/>
      <c r="AE22979" s="74"/>
      <c r="AF22979" s="74"/>
      <c r="BX22979" s="73"/>
      <c r="BY22979" s="74"/>
      <c r="BZ22979" s="74"/>
      <c r="CA22979" s="74"/>
      <c r="CF22979" s="79"/>
      <c r="CL22979" s="79"/>
    </row>
    <row r="22980" spans="30:90">
      <c r="AD22980" s="73"/>
      <c r="AE22980" s="74"/>
      <c r="AF22980" s="74"/>
      <c r="BX22980" s="73"/>
      <c r="BY22980" s="74"/>
      <c r="BZ22980" s="74"/>
      <c r="CA22980" s="74"/>
      <c r="CF22980" s="79"/>
      <c r="CL22980" s="79"/>
    </row>
    <row r="22981" spans="30:90">
      <c r="AD22981" s="73"/>
      <c r="AE22981" s="74"/>
      <c r="AF22981" s="74"/>
      <c r="BX22981" s="73"/>
      <c r="BY22981" s="74"/>
      <c r="BZ22981" s="74"/>
      <c r="CA22981" s="74"/>
      <c r="CF22981" s="79"/>
      <c r="CL22981" s="79"/>
    </row>
    <row r="22982" spans="30:90">
      <c r="AD22982" s="73"/>
      <c r="AE22982" s="74"/>
      <c r="AF22982" s="74"/>
      <c r="BX22982" s="73"/>
      <c r="BY22982" s="74"/>
      <c r="BZ22982" s="74"/>
      <c r="CA22982" s="74"/>
      <c r="CF22982" s="79"/>
      <c r="CL22982" s="79"/>
    </row>
    <row r="22983" spans="30:90">
      <c r="AD22983" s="73"/>
      <c r="AE22983" s="74"/>
      <c r="AF22983" s="74"/>
      <c r="BX22983" s="73"/>
      <c r="BY22983" s="74"/>
      <c r="BZ22983" s="74"/>
      <c r="CA22983" s="74"/>
      <c r="CF22983" s="79"/>
      <c r="CL22983" s="79"/>
    </row>
    <row r="22984" spans="30:90">
      <c r="AD22984" s="73"/>
      <c r="AE22984" s="74"/>
      <c r="AF22984" s="74"/>
      <c r="BX22984" s="73"/>
      <c r="BY22984" s="74"/>
      <c r="BZ22984" s="74"/>
      <c r="CA22984" s="74"/>
      <c r="CF22984" s="79"/>
      <c r="CL22984" s="79"/>
    </row>
    <row r="22985" spans="30:90">
      <c r="AD22985" s="73"/>
      <c r="AE22985" s="74"/>
      <c r="AF22985" s="74"/>
      <c r="BX22985" s="73"/>
      <c r="BY22985" s="74"/>
      <c r="BZ22985" s="74"/>
      <c r="CA22985" s="74"/>
      <c r="CF22985" s="79"/>
      <c r="CL22985" s="79"/>
    </row>
    <row r="22986" spans="30:90">
      <c r="AD22986" s="73"/>
      <c r="AE22986" s="74"/>
      <c r="AF22986" s="74"/>
      <c r="BX22986" s="73"/>
      <c r="BY22986" s="74"/>
      <c r="BZ22986" s="74"/>
      <c r="CA22986" s="74"/>
      <c r="CF22986" s="79"/>
      <c r="CL22986" s="79"/>
    </row>
    <row r="22987" spans="30:90">
      <c r="AD22987" s="73"/>
      <c r="AE22987" s="74"/>
      <c r="AF22987" s="74"/>
      <c r="BX22987" s="73"/>
      <c r="BY22987" s="74"/>
      <c r="BZ22987" s="74"/>
      <c r="CA22987" s="74"/>
      <c r="CF22987" s="79"/>
      <c r="CL22987" s="79"/>
    </row>
    <row r="22988" spans="30:90">
      <c r="AD22988" s="73"/>
      <c r="AE22988" s="74"/>
      <c r="AF22988" s="74"/>
      <c r="BX22988" s="73"/>
      <c r="BY22988" s="74"/>
      <c r="BZ22988" s="74"/>
      <c r="CA22988" s="74"/>
      <c r="CF22988" s="79"/>
      <c r="CL22988" s="79"/>
    </row>
    <row r="22989" spans="30:90">
      <c r="AD22989" s="73"/>
      <c r="AE22989" s="74"/>
      <c r="AF22989" s="74"/>
      <c r="BX22989" s="73"/>
      <c r="BY22989" s="74"/>
      <c r="BZ22989" s="74"/>
      <c r="CA22989" s="74"/>
      <c r="CF22989" s="79"/>
      <c r="CL22989" s="79"/>
    </row>
    <row r="22990" spans="30:90">
      <c r="AD22990" s="73"/>
      <c r="AE22990" s="74"/>
      <c r="AF22990" s="74"/>
      <c r="BX22990" s="73"/>
      <c r="BY22990" s="74"/>
      <c r="BZ22990" s="74"/>
      <c r="CA22990" s="74"/>
      <c r="CF22990" s="79"/>
      <c r="CL22990" s="79"/>
    </row>
    <row r="22991" spans="30:90">
      <c r="AD22991" s="73"/>
      <c r="AE22991" s="74"/>
      <c r="AF22991" s="74"/>
      <c r="BX22991" s="73"/>
      <c r="BY22991" s="74"/>
      <c r="BZ22991" s="74"/>
      <c r="CA22991" s="74"/>
      <c r="CF22991" s="79"/>
      <c r="CL22991" s="79"/>
    </row>
    <row r="22992" spans="30:90">
      <c r="AD22992" s="73"/>
      <c r="AE22992" s="74"/>
      <c r="AF22992" s="74"/>
      <c r="BX22992" s="73"/>
      <c r="BY22992" s="74"/>
      <c r="BZ22992" s="74"/>
      <c r="CA22992" s="74"/>
      <c r="CF22992" s="79"/>
      <c r="CL22992" s="79"/>
    </row>
    <row r="22993" spans="30:90">
      <c r="AD22993" s="73"/>
      <c r="AE22993" s="74"/>
      <c r="AF22993" s="74"/>
      <c r="BX22993" s="73"/>
      <c r="BY22993" s="74"/>
      <c r="BZ22993" s="74"/>
      <c r="CA22993" s="74"/>
      <c r="CF22993" s="79"/>
      <c r="CL22993" s="79"/>
    </row>
    <row r="22994" spans="30:90">
      <c r="AD22994" s="73"/>
      <c r="AE22994" s="74"/>
      <c r="AF22994" s="74"/>
      <c r="BX22994" s="73"/>
      <c r="BY22994" s="74"/>
      <c r="BZ22994" s="74"/>
      <c r="CA22994" s="74"/>
      <c r="CF22994" s="79"/>
      <c r="CL22994" s="79"/>
    </row>
    <row r="22995" spans="30:90">
      <c r="AD22995" s="73"/>
      <c r="AE22995" s="74"/>
      <c r="AF22995" s="74"/>
      <c r="BX22995" s="73"/>
      <c r="BY22995" s="74"/>
      <c r="BZ22995" s="74"/>
      <c r="CA22995" s="74"/>
      <c r="CF22995" s="79"/>
      <c r="CL22995" s="79"/>
    </row>
    <row r="22996" spans="30:90">
      <c r="AD22996" s="73"/>
      <c r="AE22996" s="74"/>
      <c r="AF22996" s="74"/>
      <c r="BX22996" s="73"/>
      <c r="BY22996" s="74"/>
      <c r="BZ22996" s="74"/>
      <c r="CA22996" s="74"/>
      <c r="CF22996" s="79"/>
      <c r="CL22996" s="79"/>
    </row>
    <row r="22997" spans="30:90">
      <c r="AD22997" s="73"/>
      <c r="AE22997" s="74"/>
      <c r="AF22997" s="74"/>
      <c r="BX22997" s="73"/>
      <c r="BY22997" s="74"/>
      <c r="BZ22997" s="74"/>
      <c r="CA22997" s="74"/>
      <c r="CF22997" s="79"/>
      <c r="CL22997" s="79"/>
    </row>
    <row r="22998" spans="30:90">
      <c r="AD22998" s="73"/>
      <c r="AE22998" s="74"/>
      <c r="AF22998" s="74"/>
      <c r="BX22998" s="73"/>
      <c r="BY22998" s="74"/>
      <c r="BZ22998" s="74"/>
      <c r="CA22998" s="74"/>
      <c r="CF22998" s="79"/>
      <c r="CL22998" s="79"/>
    </row>
    <row r="22999" spans="30:90">
      <c r="AD22999" s="73"/>
      <c r="AE22999" s="74"/>
      <c r="AF22999" s="74"/>
      <c r="BX22999" s="73"/>
      <c r="BY22999" s="74"/>
      <c r="BZ22999" s="74"/>
      <c r="CA22999" s="74"/>
      <c r="CF22999" s="79"/>
      <c r="CL22999" s="79"/>
    </row>
    <row r="23000" spans="30:90">
      <c r="AD23000" s="73"/>
      <c r="AE23000" s="74"/>
      <c r="AF23000" s="74"/>
      <c r="BX23000" s="73"/>
      <c r="BY23000" s="74"/>
      <c r="BZ23000" s="74"/>
      <c r="CA23000" s="74"/>
      <c r="CF23000" s="79"/>
      <c r="CL23000" s="79"/>
    </row>
    <row r="23001" spans="30:90">
      <c r="AD23001" s="73"/>
      <c r="AE23001" s="74"/>
      <c r="AF23001" s="74"/>
      <c r="BX23001" s="73"/>
      <c r="BY23001" s="74"/>
      <c r="BZ23001" s="74"/>
      <c r="CA23001" s="74"/>
      <c r="CF23001" s="79"/>
      <c r="CL23001" s="79"/>
    </row>
    <row r="23002" spans="30:90">
      <c r="AD23002" s="73"/>
      <c r="AE23002" s="74"/>
      <c r="AF23002" s="74"/>
      <c r="BX23002" s="73"/>
      <c r="BY23002" s="74"/>
      <c r="BZ23002" s="74"/>
      <c r="CA23002" s="74"/>
      <c r="CF23002" s="79"/>
      <c r="CL23002" s="79"/>
    </row>
    <row r="23003" spans="30:90">
      <c r="AD23003" s="73"/>
      <c r="AE23003" s="74"/>
      <c r="AF23003" s="74"/>
      <c r="BX23003" s="73"/>
      <c r="BY23003" s="74"/>
      <c r="BZ23003" s="74"/>
      <c r="CA23003" s="74"/>
      <c r="CF23003" s="79"/>
      <c r="CL23003" s="79"/>
    </row>
    <row r="23004" spans="30:90">
      <c r="AD23004" s="73"/>
      <c r="AE23004" s="74"/>
      <c r="AF23004" s="74"/>
      <c r="BX23004" s="73"/>
      <c r="BY23004" s="74"/>
      <c r="BZ23004" s="74"/>
      <c r="CA23004" s="74"/>
      <c r="CF23004" s="79"/>
      <c r="CL23004" s="79"/>
    </row>
    <row r="23005" spans="30:90">
      <c r="AD23005" s="73"/>
      <c r="AE23005" s="74"/>
      <c r="AF23005" s="74"/>
      <c r="BX23005" s="73"/>
      <c r="BY23005" s="74"/>
      <c r="BZ23005" s="74"/>
      <c r="CA23005" s="74"/>
      <c r="CF23005" s="79"/>
      <c r="CL23005" s="79"/>
    </row>
    <row r="23006" spans="30:90">
      <c r="AD23006" s="73"/>
      <c r="AE23006" s="74"/>
      <c r="AF23006" s="74"/>
      <c r="BX23006" s="73"/>
      <c r="BY23006" s="74"/>
      <c r="BZ23006" s="74"/>
      <c r="CA23006" s="74"/>
      <c r="CF23006" s="79"/>
      <c r="CL23006" s="79"/>
    </row>
    <row r="23007" spans="30:90">
      <c r="AD23007" s="73"/>
      <c r="AE23007" s="74"/>
      <c r="AF23007" s="74"/>
      <c r="BX23007" s="73"/>
      <c r="BY23007" s="74"/>
      <c r="BZ23007" s="74"/>
      <c r="CA23007" s="74"/>
      <c r="CF23007" s="79"/>
      <c r="CL23007" s="79"/>
    </row>
    <row r="23008" spans="30:90">
      <c r="AD23008" s="73"/>
      <c r="AE23008" s="74"/>
      <c r="AF23008" s="74"/>
      <c r="BX23008" s="73"/>
      <c r="BY23008" s="74"/>
      <c r="BZ23008" s="74"/>
      <c r="CA23008" s="74"/>
      <c r="CF23008" s="79"/>
      <c r="CL23008" s="79"/>
    </row>
    <row r="23009" spans="30:90">
      <c r="AD23009" s="73"/>
      <c r="AE23009" s="74"/>
      <c r="AF23009" s="74"/>
      <c r="BX23009" s="73"/>
      <c r="BY23009" s="74"/>
      <c r="BZ23009" s="74"/>
      <c r="CA23009" s="74"/>
      <c r="CF23009" s="79"/>
      <c r="CL23009" s="79"/>
    </row>
    <row r="23010" spans="30:90">
      <c r="AD23010" s="73"/>
      <c r="AE23010" s="74"/>
      <c r="AF23010" s="74"/>
      <c r="BX23010" s="73"/>
      <c r="BY23010" s="74"/>
      <c r="BZ23010" s="74"/>
      <c r="CA23010" s="74"/>
      <c r="CF23010" s="79"/>
      <c r="CL23010" s="79"/>
    </row>
    <row r="23011" spans="30:90">
      <c r="AD23011" s="73"/>
      <c r="AE23011" s="74"/>
      <c r="AF23011" s="74"/>
      <c r="BX23011" s="73"/>
      <c r="BY23011" s="74"/>
      <c r="BZ23011" s="74"/>
      <c r="CA23011" s="74"/>
      <c r="CF23011" s="79"/>
      <c r="CL23011" s="79"/>
    </row>
    <row r="23012" spans="30:90">
      <c r="AD23012" s="73"/>
      <c r="AE23012" s="74"/>
      <c r="AF23012" s="74"/>
      <c r="BX23012" s="73"/>
      <c r="BY23012" s="74"/>
      <c r="BZ23012" s="74"/>
      <c r="CA23012" s="74"/>
      <c r="CF23012" s="79"/>
      <c r="CL23012" s="79"/>
    </row>
    <row r="23013" spans="30:90">
      <c r="AD23013" s="73"/>
      <c r="AE23013" s="74"/>
      <c r="AF23013" s="74"/>
      <c r="BX23013" s="73"/>
      <c r="BY23013" s="74"/>
      <c r="BZ23013" s="74"/>
      <c r="CA23013" s="74"/>
      <c r="CF23013" s="79"/>
      <c r="CL23013" s="79"/>
    </row>
    <row r="23014" spans="30:90">
      <c r="AD23014" s="73"/>
      <c r="AE23014" s="74"/>
      <c r="AF23014" s="74"/>
      <c r="BX23014" s="73"/>
      <c r="BY23014" s="74"/>
      <c r="BZ23014" s="74"/>
      <c r="CA23014" s="74"/>
      <c r="CF23014" s="79"/>
      <c r="CL23014" s="79"/>
    </row>
    <row r="23015" spans="30:90">
      <c r="AD23015" s="73"/>
      <c r="AE23015" s="74"/>
      <c r="AF23015" s="74"/>
      <c r="BX23015" s="73"/>
      <c r="BY23015" s="74"/>
      <c r="BZ23015" s="74"/>
      <c r="CA23015" s="74"/>
      <c r="CF23015" s="79"/>
      <c r="CL23015" s="79"/>
    </row>
    <row r="23016" spans="30:90">
      <c r="AD23016" s="73"/>
      <c r="AE23016" s="74"/>
      <c r="AF23016" s="74"/>
      <c r="BX23016" s="73"/>
      <c r="BY23016" s="74"/>
      <c r="BZ23016" s="74"/>
      <c r="CA23016" s="74"/>
      <c r="CF23016" s="79"/>
      <c r="CL23016" s="79"/>
    </row>
    <row r="23017" spans="30:90">
      <c r="AD23017" s="73"/>
      <c r="AE23017" s="74"/>
      <c r="AF23017" s="74"/>
      <c r="BX23017" s="73"/>
      <c r="BY23017" s="74"/>
      <c r="BZ23017" s="74"/>
      <c r="CA23017" s="74"/>
      <c r="CF23017" s="79"/>
      <c r="CL23017" s="79"/>
    </row>
    <row r="23018" spans="30:90">
      <c r="AD23018" s="73"/>
      <c r="AE23018" s="74"/>
      <c r="AF23018" s="74"/>
      <c r="BX23018" s="73"/>
      <c r="BY23018" s="74"/>
      <c r="BZ23018" s="74"/>
      <c r="CA23018" s="74"/>
      <c r="CF23018" s="79"/>
      <c r="CL23018" s="79"/>
    </row>
    <row r="23019" spans="30:90">
      <c r="AD23019" s="73"/>
      <c r="AE23019" s="74"/>
      <c r="AF23019" s="74"/>
      <c r="BX23019" s="73"/>
      <c r="BY23019" s="74"/>
      <c r="BZ23019" s="74"/>
      <c r="CA23019" s="74"/>
      <c r="CF23019" s="79"/>
      <c r="CL23019" s="79"/>
    </row>
    <row r="23020" spans="30:90">
      <c r="AD23020" s="73"/>
      <c r="AE23020" s="74"/>
      <c r="AF23020" s="74"/>
      <c r="BX23020" s="73"/>
      <c r="BY23020" s="74"/>
      <c r="BZ23020" s="74"/>
      <c r="CA23020" s="74"/>
      <c r="CF23020" s="79"/>
      <c r="CL23020" s="79"/>
    </row>
    <row r="23021" spans="30:90">
      <c r="AD23021" s="73"/>
      <c r="AE23021" s="74"/>
      <c r="AF23021" s="74"/>
      <c r="BX23021" s="73"/>
      <c r="BY23021" s="74"/>
      <c r="BZ23021" s="74"/>
      <c r="CA23021" s="74"/>
      <c r="CF23021" s="79"/>
      <c r="CL23021" s="79"/>
    </row>
    <row r="23022" spans="30:90">
      <c r="AD23022" s="73"/>
      <c r="AE23022" s="74"/>
      <c r="AF23022" s="74"/>
      <c r="BX23022" s="73"/>
      <c r="BY23022" s="74"/>
      <c r="BZ23022" s="74"/>
      <c r="CA23022" s="74"/>
      <c r="CF23022" s="79"/>
      <c r="CL23022" s="79"/>
    </row>
    <row r="23023" spans="30:90">
      <c r="AD23023" s="73"/>
      <c r="AE23023" s="74"/>
      <c r="AF23023" s="74"/>
      <c r="BX23023" s="73"/>
      <c r="BY23023" s="74"/>
      <c r="BZ23023" s="74"/>
      <c r="CA23023" s="74"/>
      <c r="CF23023" s="79"/>
      <c r="CL23023" s="79"/>
    </row>
    <row r="23024" spans="30:90">
      <c r="AD23024" s="73"/>
      <c r="AE23024" s="74"/>
      <c r="AF23024" s="74"/>
      <c r="BX23024" s="73"/>
      <c r="BY23024" s="74"/>
      <c r="BZ23024" s="74"/>
      <c r="CA23024" s="74"/>
      <c r="CF23024" s="79"/>
      <c r="CL23024" s="79"/>
    </row>
    <row r="23025" spans="30:90">
      <c r="AD23025" s="73"/>
      <c r="AE23025" s="74"/>
      <c r="AF23025" s="74"/>
      <c r="BX23025" s="73"/>
      <c r="BY23025" s="74"/>
      <c r="BZ23025" s="74"/>
      <c r="CA23025" s="74"/>
      <c r="CF23025" s="79"/>
      <c r="CL23025" s="79"/>
    </row>
    <row r="23026" spans="30:90">
      <c r="AD23026" s="73"/>
      <c r="AE23026" s="74"/>
      <c r="AF23026" s="74"/>
      <c r="BX23026" s="73"/>
      <c r="BY23026" s="74"/>
      <c r="BZ23026" s="74"/>
      <c r="CA23026" s="74"/>
      <c r="CF23026" s="79"/>
      <c r="CL23026" s="79"/>
    </row>
    <row r="23027" spans="30:90">
      <c r="AD23027" s="73"/>
      <c r="AE23027" s="74"/>
      <c r="AF23027" s="74"/>
      <c r="BX23027" s="73"/>
      <c r="BY23027" s="74"/>
      <c r="BZ23027" s="74"/>
      <c r="CA23027" s="74"/>
      <c r="CF23027" s="79"/>
      <c r="CL23027" s="79"/>
    </row>
    <row r="23028" spans="30:90">
      <c r="AD23028" s="73"/>
      <c r="AE23028" s="74"/>
      <c r="AF23028" s="74"/>
      <c r="BX23028" s="73"/>
      <c r="BY23028" s="74"/>
      <c r="BZ23028" s="74"/>
      <c r="CA23028" s="74"/>
      <c r="CF23028" s="79"/>
      <c r="CL23028" s="79"/>
    </row>
    <row r="23029" spans="30:90">
      <c r="AD23029" s="73"/>
      <c r="AE23029" s="74"/>
      <c r="AF23029" s="74"/>
      <c r="BX23029" s="73"/>
      <c r="BY23029" s="74"/>
      <c r="BZ23029" s="74"/>
      <c r="CA23029" s="74"/>
      <c r="CF23029" s="79"/>
      <c r="CL23029" s="79"/>
    </row>
    <row r="23030" spans="30:90">
      <c r="AD23030" s="73"/>
      <c r="AE23030" s="74"/>
      <c r="AF23030" s="74"/>
      <c r="BX23030" s="73"/>
      <c r="BY23030" s="74"/>
      <c r="BZ23030" s="74"/>
      <c r="CA23030" s="74"/>
      <c r="CF23030" s="79"/>
      <c r="CL23030" s="79"/>
    </row>
    <row r="23031" spans="30:90">
      <c r="AD23031" s="73"/>
      <c r="AE23031" s="74"/>
      <c r="AF23031" s="74"/>
      <c r="BX23031" s="73"/>
      <c r="BY23031" s="74"/>
      <c r="BZ23031" s="74"/>
      <c r="CA23031" s="74"/>
      <c r="CF23031" s="79"/>
      <c r="CL23031" s="79"/>
    </row>
    <row r="23032" spans="30:90">
      <c r="AD23032" s="73"/>
      <c r="AE23032" s="74"/>
      <c r="AF23032" s="74"/>
      <c r="BX23032" s="73"/>
      <c r="BY23032" s="74"/>
      <c r="BZ23032" s="74"/>
      <c r="CA23032" s="74"/>
      <c r="CF23032" s="79"/>
      <c r="CL23032" s="79"/>
    </row>
    <row r="23033" spans="30:90">
      <c r="AD23033" s="73"/>
      <c r="AE23033" s="74"/>
      <c r="AF23033" s="74"/>
      <c r="BX23033" s="73"/>
      <c r="BY23033" s="74"/>
      <c r="BZ23033" s="74"/>
      <c r="CA23033" s="74"/>
      <c r="CF23033" s="79"/>
      <c r="CL23033" s="79"/>
    </row>
    <row r="23034" spans="30:90">
      <c r="AD23034" s="73"/>
      <c r="AE23034" s="74"/>
      <c r="AF23034" s="74"/>
      <c r="BX23034" s="73"/>
      <c r="BY23034" s="74"/>
      <c r="BZ23034" s="74"/>
      <c r="CA23034" s="74"/>
      <c r="CF23034" s="79"/>
      <c r="CL23034" s="79"/>
    </row>
    <row r="23035" spans="30:90">
      <c r="AD23035" s="73"/>
      <c r="AE23035" s="74"/>
      <c r="AF23035" s="74"/>
      <c r="BX23035" s="73"/>
      <c r="BY23035" s="74"/>
      <c r="BZ23035" s="74"/>
      <c r="CA23035" s="74"/>
      <c r="CF23035" s="79"/>
      <c r="CL23035" s="79"/>
    </row>
    <row r="23036" spans="30:90">
      <c r="AD23036" s="73"/>
      <c r="AE23036" s="74"/>
      <c r="AF23036" s="74"/>
      <c r="BX23036" s="73"/>
      <c r="BY23036" s="74"/>
      <c r="BZ23036" s="74"/>
      <c r="CA23036" s="74"/>
      <c r="CF23036" s="79"/>
      <c r="CL23036" s="79"/>
    </row>
    <row r="23037" spans="30:90">
      <c r="AD23037" s="73"/>
      <c r="AE23037" s="74"/>
      <c r="AF23037" s="74"/>
      <c r="BX23037" s="73"/>
      <c r="BY23037" s="74"/>
      <c r="BZ23037" s="74"/>
      <c r="CA23037" s="74"/>
      <c r="CF23037" s="79"/>
      <c r="CL23037" s="79"/>
    </row>
    <row r="23038" spans="30:90">
      <c r="AD23038" s="73"/>
      <c r="AE23038" s="74"/>
      <c r="AF23038" s="74"/>
      <c r="BX23038" s="73"/>
      <c r="BY23038" s="74"/>
      <c r="BZ23038" s="74"/>
      <c r="CA23038" s="74"/>
      <c r="CF23038" s="79"/>
      <c r="CL23038" s="79"/>
    </row>
    <row r="23039" spans="30:90">
      <c r="AD23039" s="73"/>
      <c r="AE23039" s="74"/>
      <c r="AF23039" s="74"/>
      <c r="BX23039" s="73"/>
      <c r="BY23039" s="74"/>
      <c r="BZ23039" s="74"/>
      <c r="CA23039" s="74"/>
      <c r="CF23039" s="79"/>
      <c r="CL23039" s="79"/>
    </row>
    <row r="23040" spans="30:90">
      <c r="AD23040" s="73"/>
      <c r="AE23040" s="74"/>
      <c r="AF23040" s="74"/>
      <c r="BX23040" s="73"/>
      <c r="BY23040" s="74"/>
      <c r="BZ23040" s="74"/>
      <c r="CA23040" s="74"/>
      <c r="CF23040" s="79"/>
      <c r="CL23040" s="79"/>
    </row>
    <row r="23041" spans="30:90">
      <c r="AD23041" s="73"/>
      <c r="AE23041" s="74"/>
      <c r="AF23041" s="74"/>
      <c r="BX23041" s="73"/>
      <c r="BY23041" s="74"/>
      <c r="BZ23041" s="74"/>
      <c r="CA23041" s="74"/>
      <c r="CF23041" s="79"/>
      <c r="CL23041" s="79"/>
    </row>
    <row r="23042" spans="30:90">
      <c r="AD23042" s="73"/>
      <c r="AE23042" s="74"/>
      <c r="AF23042" s="74"/>
      <c r="BX23042" s="73"/>
      <c r="BY23042" s="74"/>
      <c r="BZ23042" s="74"/>
      <c r="CA23042" s="74"/>
      <c r="CF23042" s="79"/>
      <c r="CL23042" s="79"/>
    </row>
    <row r="23043" spans="30:90">
      <c r="AD23043" s="73"/>
      <c r="AE23043" s="74"/>
      <c r="AF23043" s="74"/>
      <c r="BX23043" s="73"/>
      <c r="BY23043" s="74"/>
      <c r="BZ23043" s="74"/>
      <c r="CA23043" s="74"/>
      <c r="CF23043" s="79"/>
      <c r="CL23043" s="79"/>
    </row>
    <row r="23044" spans="30:90">
      <c r="AD23044" s="73"/>
      <c r="AE23044" s="74"/>
      <c r="AF23044" s="74"/>
      <c r="BX23044" s="73"/>
      <c r="BY23044" s="74"/>
      <c r="BZ23044" s="74"/>
      <c r="CA23044" s="74"/>
      <c r="CF23044" s="79"/>
      <c r="CL23044" s="79"/>
    </row>
    <row r="23045" spans="30:90">
      <c r="AD23045" s="73"/>
      <c r="AE23045" s="74"/>
      <c r="AF23045" s="74"/>
      <c r="BX23045" s="73"/>
      <c r="BY23045" s="74"/>
      <c r="BZ23045" s="74"/>
      <c r="CA23045" s="74"/>
      <c r="CF23045" s="79"/>
      <c r="CL23045" s="79"/>
    </row>
    <row r="23046" spans="30:90">
      <c r="AD23046" s="73"/>
      <c r="AE23046" s="74"/>
      <c r="AF23046" s="74"/>
      <c r="BX23046" s="73"/>
      <c r="BY23046" s="74"/>
      <c r="BZ23046" s="74"/>
      <c r="CA23046" s="74"/>
      <c r="CF23046" s="79"/>
      <c r="CL23046" s="79"/>
    </row>
    <row r="23047" spans="30:90">
      <c r="AD23047" s="73"/>
      <c r="AE23047" s="74"/>
      <c r="AF23047" s="74"/>
      <c r="BX23047" s="73"/>
      <c r="BY23047" s="74"/>
      <c r="BZ23047" s="74"/>
      <c r="CA23047" s="74"/>
      <c r="CF23047" s="79"/>
      <c r="CL23047" s="79"/>
    </row>
    <row r="23048" spans="30:90">
      <c r="AD23048" s="73"/>
      <c r="AE23048" s="74"/>
      <c r="AF23048" s="74"/>
      <c r="BX23048" s="73"/>
      <c r="BY23048" s="74"/>
      <c r="BZ23048" s="74"/>
      <c r="CA23048" s="74"/>
      <c r="CF23048" s="79"/>
      <c r="CL23048" s="79"/>
    </row>
    <row r="23049" spans="30:90">
      <c r="AD23049" s="73"/>
      <c r="AE23049" s="74"/>
      <c r="AF23049" s="74"/>
      <c r="BX23049" s="73"/>
      <c r="BY23049" s="74"/>
      <c r="BZ23049" s="74"/>
      <c r="CA23049" s="74"/>
      <c r="CF23049" s="79"/>
      <c r="CL23049" s="79"/>
    </row>
    <row r="23050" spans="30:90">
      <c r="AD23050" s="73"/>
      <c r="AE23050" s="74"/>
      <c r="AF23050" s="74"/>
      <c r="BX23050" s="73"/>
      <c r="BY23050" s="74"/>
      <c r="BZ23050" s="74"/>
      <c r="CA23050" s="74"/>
      <c r="CF23050" s="79"/>
      <c r="CL23050" s="79"/>
    </row>
    <row r="23051" spans="30:90">
      <c r="AD23051" s="73"/>
      <c r="AE23051" s="74"/>
      <c r="AF23051" s="74"/>
      <c r="BX23051" s="73"/>
      <c r="BY23051" s="74"/>
      <c r="BZ23051" s="74"/>
      <c r="CA23051" s="74"/>
      <c r="CF23051" s="79"/>
      <c r="CL23051" s="79"/>
    </row>
    <row r="23052" spans="30:90">
      <c r="AD23052" s="73"/>
      <c r="AE23052" s="74"/>
      <c r="AF23052" s="74"/>
      <c r="BX23052" s="73"/>
      <c r="BY23052" s="74"/>
      <c r="BZ23052" s="74"/>
      <c r="CA23052" s="74"/>
      <c r="CF23052" s="79"/>
      <c r="CL23052" s="79"/>
    </row>
    <row r="23053" spans="30:90">
      <c r="AD23053" s="73"/>
      <c r="AE23053" s="74"/>
      <c r="AF23053" s="74"/>
      <c r="BX23053" s="73"/>
      <c r="BY23053" s="74"/>
      <c r="BZ23053" s="74"/>
      <c r="CA23053" s="74"/>
      <c r="CF23053" s="79"/>
      <c r="CL23053" s="79"/>
    </row>
    <row r="23054" spans="30:90">
      <c r="AD23054" s="73"/>
      <c r="AE23054" s="74"/>
      <c r="AF23054" s="74"/>
      <c r="BX23054" s="73"/>
      <c r="BY23054" s="74"/>
      <c r="BZ23054" s="74"/>
      <c r="CA23054" s="74"/>
      <c r="CF23054" s="79"/>
      <c r="CL23054" s="79"/>
    </row>
    <row r="23055" spans="30:90">
      <c r="AD23055" s="73"/>
      <c r="AE23055" s="74"/>
      <c r="AF23055" s="74"/>
      <c r="BX23055" s="73"/>
      <c r="BY23055" s="74"/>
      <c r="BZ23055" s="74"/>
      <c r="CA23055" s="74"/>
      <c r="CF23055" s="79"/>
      <c r="CL23055" s="79"/>
    </row>
    <row r="23056" spans="30:90">
      <c r="AD23056" s="73"/>
      <c r="AE23056" s="74"/>
      <c r="AF23056" s="74"/>
      <c r="BX23056" s="73"/>
      <c r="BY23056" s="74"/>
      <c r="BZ23056" s="74"/>
      <c r="CA23056" s="74"/>
      <c r="CF23056" s="79"/>
      <c r="CL23056" s="79"/>
    </row>
    <row r="23057" spans="30:90">
      <c r="AD23057" s="73"/>
      <c r="AE23057" s="74"/>
      <c r="AF23057" s="74"/>
      <c r="BX23057" s="73"/>
      <c r="BY23057" s="74"/>
      <c r="BZ23057" s="74"/>
      <c r="CA23057" s="74"/>
      <c r="CF23057" s="79"/>
      <c r="CL23057" s="79"/>
    </row>
    <row r="23058" spans="30:90">
      <c r="AD23058" s="73"/>
      <c r="AE23058" s="74"/>
      <c r="AF23058" s="74"/>
      <c r="BX23058" s="73"/>
      <c r="BY23058" s="74"/>
      <c r="BZ23058" s="74"/>
      <c r="CA23058" s="74"/>
      <c r="CF23058" s="79"/>
      <c r="CL23058" s="79"/>
    </row>
    <row r="23059" spans="30:90">
      <c r="AD23059" s="73"/>
      <c r="AE23059" s="74"/>
      <c r="AF23059" s="74"/>
      <c r="BX23059" s="73"/>
      <c r="BY23059" s="74"/>
      <c r="BZ23059" s="74"/>
      <c r="CA23059" s="74"/>
      <c r="CF23059" s="79"/>
      <c r="CL23059" s="79"/>
    </row>
    <row r="23060" spans="30:90">
      <c r="AD23060" s="73"/>
      <c r="AE23060" s="74"/>
      <c r="AF23060" s="74"/>
      <c r="BX23060" s="73"/>
      <c r="BY23060" s="74"/>
      <c r="BZ23060" s="74"/>
      <c r="CA23060" s="74"/>
      <c r="CF23060" s="79"/>
      <c r="CL23060" s="79"/>
    </row>
    <row r="23061" spans="30:90">
      <c r="AD23061" s="73"/>
      <c r="AE23061" s="74"/>
      <c r="AF23061" s="74"/>
      <c r="BX23061" s="73"/>
      <c r="BY23061" s="74"/>
      <c r="BZ23061" s="74"/>
      <c r="CA23061" s="74"/>
      <c r="CF23061" s="79"/>
      <c r="CL23061" s="79"/>
    </row>
    <row r="23062" spans="30:90">
      <c r="AD23062" s="73"/>
      <c r="AE23062" s="74"/>
      <c r="AF23062" s="74"/>
      <c r="BX23062" s="73"/>
      <c r="BY23062" s="74"/>
      <c r="BZ23062" s="74"/>
      <c r="CA23062" s="74"/>
      <c r="CF23062" s="79"/>
      <c r="CL23062" s="79"/>
    </row>
    <row r="23063" spans="30:90">
      <c r="AD23063" s="73"/>
      <c r="AE23063" s="74"/>
      <c r="AF23063" s="74"/>
      <c r="BX23063" s="73"/>
      <c r="BY23063" s="74"/>
      <c r="BZ23063" s="74"/>
      <c r="CA23063" s="74"/>
      <c r="CF23063" s="79"/>
      <c r="CL23063" s="79"/>
    </row>
    <row r="23064" spans="30:90">
      <c r="AD23064" s="73"/>
      <c r="AE23064" s="74"/>
      <c r="AF23064" s="74"/>
      <c r="BX23064" s="73"/>
      <c r="BY23064" s="74"/>
      <c r="BZ23064" s="74"/>
      <c r="CA23064" s="74"/>
      <c r="CF23064" s="79"/>
      <c r="CL23064" s="79"/>
    </row>
    <row r="23065" spans="30:90">
      <c r="AD23065" s="73"/>
      <c r="AE23065" s="74"/>
      <c r="AF23065" s="74"/>
      <c r="BX23065" s="73"/>
      <c r="BY23065" s="74"/>
      <c r="BZ23065" s="74"/>
      <c r="CA23065" s="74"/>
      <c r="CF23065" s="79"/>
      <c r="CL23065" s="79"/>
    </row>
    <row r="23066" spans="30:90">
      <c r="AD23066" s="73"/>
      <c r="AE23066" s="74"/>
      <c r="AF23066" s="74"/>
      <c r="BX23066" s="73"/>
      <c r="BY23066" s="74"/>
      <c r="BZ23066" s="74"/>
      <c r="CA23066" s="74"/>
      <c r="CF23066" s="79"/>
      <c r="CL23066" s="79"/>
    </row>
    <row r="23067" spans="30:90">
      <c r="AD23067" s="73"/>
      <c r="AE23067" s="74"/>
      <c r="AF23067" s="74"/>
      <c r="BX23067" s="73"/>
      <c r="BY23067" s="74"/>
      <c r="BZ23067" s="74"/>
      <c r="CA23067" s="74"/>
      <c r="CF23067" s="79"/>
      <c r="CL23067" s="79"/>
    </row>
    <row r="23068" spans="30:90">
      <c r="AD23068" s="73"/>
      <c r="AE23068" s="74"/>
      <c r="AF23068" s="74"/>
      <c r="BX23068" s="73"/>
      <c r="BY23068" s="74"/>
      <c r="BZ23068" s="74"/>
      <c r="CA23068" s="74"/>
      <c r="CF23068" s="79"/>
      <c r="CL23068" s="79"/>
    </row>
    <row r="23069" spans="30:90">
      <c r="AD23069" s="73"/>
      <c r="AE23069" s="74"/>
      <c r="AF23069" s="74"/>
      <c r="BX23069" s="73"/>
      <c r="BY23069" s="74"/>
      <c r="BZ23069" s="74"/>
      <c r="CA23069" s="74"/>
      <c r="CF23069" s="79"/>
      <c r="CL23069" s="79"/>
    </row>
    <row r="23070" spans="30:90">
      <c r="AD23070" s="73"/>
      <c r="AE23070" s="74"/>
      <c r="AF23070" s="74"/>
      <c r="BX23070" s="73"/>
      <c r="BY23070" s="74"/>
      <c r="BZ23070" s="74"/>
      <c r="CA23070" s="74"/>
      <c r="CF23070" s="79"/>
      <c r="CL23070" s="79"/>
    </row>
    <row r="23071" spans="30:90">
      <c r="AD23071" s="73"/>
      <c r="AE23071" s="74"/>
      <c r="AF23071" s="74"/>
      <c r="BX23071" s="73"/>
      <c r="BY23071" s="74"/>
      <c r="BZ23071" s="74"/>
      <c r="CA23071" s="74"/>
      <c r="CF23071" s="79"/>
      <c r="CL23071" s="79"/>
    </row>
    <row r="23072" spans="30:90">
      <c r="AD23072" s="73"/>
      <c r="AE23072" s="74"/>
      <c r="AF23072" s="74"/>
      <c r="BX23072" s="73"/>
      <c r="BY23072" s="74"/>
      <c r="BZ23072" s="74"/>
      <c r="CA23072" s="74"/>
      <c r="CF23072" s="79"/>
      <c r="CL23072" s="79"/>
    </row>
    <row r="23073" spans="30:90">
      <c r="AD23073" s="73"/>
      <c r="AE23073" s="74"/>
      <c r="AF23073" s="74"/>
      <c r="BX23073" s="73"/>
      <c r="BY23073" s="74"/>
      <c r="BZ23073" s="74"/>
      <c r="CA23073" s="74"/>
      <c r="CF23073" s="79"/>
      <c r="CL23073" s="79"/>
    </row>
    <row r="23074" spans="30:90">
      <c r="AD23074" s="73"/>
      <c r="AE23074" s="74"/>
      <c r="AF23074" s="74"/>
      <c r="BX23074" s="73"/>
      <c r="BY23074" s="74"/>
      <c r="BZ23074" s="74"/>
      <c r="CA23074" s="74"/>
      <c r="CF23074" s="79"/>
      <c r="CL23074" s="79"/>
    </row>
    <row r="23075" spans="30:90">
      <c r="AD23075" s="73"/>
      <c r="AE23075" s="74"/>
      <c r="AF23075" s="74"/>
      <c r="BX23075" s="73"/>
      <c r="BY23075" s="74"/>
      <c r="BZ23075" s="74"/>
      <c r="CA23075" s="74"/>
      <c r="CF23075" s="79"/>
      <c r="CL23075" s="79"/>
    </row>
    <row r="23076" spans="30:90">
      <c r="AD23076" s="73"/>
      <c r="AE23076" s="74"/>
      <c r="AF23076" s="74"/>
      <c r="BX23076" s="73"/>
      <c r="BY23076" s="74"/>
      <c r="BZ23076" s="74"/>
      <c r="CA23076" s="74"/>
      <c r="CF23076" s="79"/>
      <c r="CL23076" s="79"/>
    </row>
    <row r="23077" spans="30:90">
      <c r="AD23077" s="73"/>
      <c r="AE23077" s="74"/>
      <c r="AF23077" s="74"/>
      <c r="BX23077" s="73"/>
      <c r="BY23077" s="74"/>
      <c r="BZ23077" s="74"/>
      <c r="CA23077" s="74"/>
      <c r="CF23077" s="79"/>
      <c r="CL23077" s="79"/>
    </row>
    <row r="23078" spans="30:90">
      <c r="AD23078" s="73"/>
      <c r="AE23078" s="74"/>
      <c r="AF23078" s="74"/>
      <c r="BX23078" s="73"/>
      <c r="BY23078" s="74"/>
      <c r="BZ23078" s="74"/>
      <c r="CA23078" s="74"/>
      <c r="CF23078" s="79"/>
      <c r="CL23078" s="79"/>
    </row>
    <row r="23079" spans="30:90">
      <c r="AD23079" s="73"/>
      <c r="AE23079" s="74"/>
      <c r="AF23079" s="74"/>
      <c r="BX23079" s="73"/>
      <c r="BY23079" s="74"/>
      <c r="BZ23079" s="74"/>
      <c r="CA23079" s="74"/>
      <c r="CF23079" s="79"/>
      <c r="CL23079" s="79"/>
    </row>
    <row r="23080" spans="30:90">
      <c r="AD23080" s="73"/>
      <c r="AE23080" s="74"/>
      <c r="AF23080" s="74"/>
      <c r="BX23080" s="73"/>
      <c r="BY23080" s="74"/>
      <c r="BZ23080" s="74"/>
      <c r="CA23080" s="74"/>
      <c r="CF23080" s="79"/>
      <c r="CL23080" s="79"/>
    </row>
    <row r="23081" spans="30:90">
      <c r="AD23081" s="73"/>
      <c r="AE23081" s="74"/>
      <c r="AF23081" s="74"/>
      <c r="BX23081" s="73"/>
      <c r="BY23081" s="74"/>
      <c r="BZ23081" s="74"/>
      <c r="CA23081" s="74"/>
      <c r="CF23081" s="79"/>
      <c r="CL23081" s="79"/>
    </row>
    <row r="23082" spans="30:90">
      <c r="AD23082" s="73"/>
      <c r="AE23082" s="74"/>
      <c r="AF23082" s="74"/>
      <c r="BX23082" s="73"/>
      <c r="BY23082" s="74"/>
      <c r="BZ23082" s="74"/>
      <c r="CA23082" s="74"/>
      <c r="CF23082" s="79"/>
      <c r="CL23082" s="79"/>
    </row>
    <row r="23083" spans="30:90">
      <c r="AD23083" s="73"/>
      <c r="AE23083" s="74"/>
      <c r="AF23083" s="74"/>
      <c r="BX23083" s="73"/>
      <c r="BY23083" s="74"/>
      <c r="BZ23083" s="74"/>
      <c r="CA23083" s="74"/>
      <c r="CF23083" s="79"/>
      <c r="CL23083" s="79"/>
    </row>
    <row r="23084" spans="30:90">
      <c r="AD23084" s="73"/>
      <c r="AE23084" s="74"/>
      <c r="AF23084" s="74"/>
      <c r="BX23084" s="73"/>
      <c r="BY23084" s="74"/>
      <c r="BZ23084" s="74"/>
      <c r="CA23084" s="74"/>
      <c r="CF23084" s="79"/>
      <c r="CL23084" s="79"/>
    </row>
    <row r="23085" spans="30:90">
      <c r="AD23085" s="73"/>
      <c r="AE23085" s="74"/>
      <c r="AF23085" s="74"/>
      <c r="BX23085" s="73"/>
      <c r="BY23085" s="74"/>
      <c r="BZ23085" s="74"/>
      <c r="CA23085" s="74"/>
      <c r="CF23085" s="79"/>
      <c r="CL23085" s="79"/>
    </row>
    <row r="23086" spans="30:90">
      <c r="AD23086" s="73"/>
      <c r="AE23086" s="74"/>
      <c r="AF23086" s="74"/>
      <c r="BX23086" s="73"/>
      <c r="BY23086" s="74"/>
      <c r="BZ23086" s="74"/>
      <c r="CA23086" s="74"/>
      <c r="CF23086" s="79"/>
      <c r="CL23086" s="79"/>
    </row>
    <row r="23087" spans="30:90">
      <c r="AD23087" s="73"/>
      <c r="AE23087" s="74"/>
      <c r="AF23087" s="74"/>
      <c r="BX23087" s="73"/>
      <c r="BY23087" s="74"/>
      <c r="BZ23087" s="74"/>
      <c r="CA23087" s="74"/>
      <c r="CF23087" s="79"/>
      <c r="CL23087" s="79"/>
    </row>
    <row r="23088" spans="30:90">
      <c r="AD23088" s="73"/>
      <c r="AE23088" s="74"/>
      <c r="AF23088" s="74"/>
      <c r="BX23088" s="73"/>
      <c r="BY23088" s="74"/>
      <c r="BZ23088" s="74"/>
      <c r="CA23088" s="74"/>
      <c r="CF23088" s="79"/>
      <c r="CL23088" s="79"/>
    </row>
    <row r="23089" spans="30:90">
      <c r="AD23089" s="73"/>
      <c r="AE23089" s="74"/>
      <c r="AF23089" s="74"/>
      <c r="BX23089" s="73"/>
      <c r="BY23089" s="74"/>
      <c r="BZ23089" s="74"/>
      <c r="CA23089" s="74"/>
      <c r="CF23089" s="79"/>
      <c r="CL23089" s="79"/>
    </row>
    <row r="23090" spans="30:90">
      <c r="AD23090" s="73"/>
      <c r="AE23090" s="74"/>
      <c r="AF23090" s="74"/>
      <c r="BX23090" s="73"/>
      <c r="BY23090" s="74"/>
      <c r="BZ23090" s="74"/>
      <c r="CA23090" s="74"/>
      <c r="CF23090" s="79"/>
      <c r="CL23090" s="79"/>
    </row>
    <row r="23091" spans="30:90">
      <c r="AD23091" s="73"/>
      <c r="AE23091" s="74"/>
      <c r="AF23091" s="74"/>
      <c r="BX23091" s="73"/>
      <c r="BY23091" s="74"/>
      <c r="BZ23091" s="74"/>
      <c r="CA23091" s="74"/>
      <c r="CF23091" s="79"/>
      <c r="CL23091" s="79"/>
    </row>
    <row r="23092" spans="30:90">
      <c r="AD23092" s="73"/>
      <c r="AE23092" s="74"/>
      <c r="AF23092" s="74"/>
      <c r="BX23092" s="73"/>
      <c r="BY23092" s="74"/>
      <c r="BZ23092" s="74"/>
      <c r="CA23092" s="74"/>
      <c r="CF23092" s="79"/>
      <c r="CL23092" s="79"/>
    </row>
    <row r="23093" spans="30:90">
      <c r="AD23093" s="73"/>
      <c r="AE23093" s="74"/>
      <c r="AF23093" s="74"/>
      <c r="BX23093" s="73"/>
      <c r="BY23093" s="74"/>
      <c r="BZ23093" s="74"/>
      <c r="CA23093" s="74"/>
      <c r="CF23093" s="79"/>
      <c r="CL23093" s="79"/>
    </row>
    <row r="23094" spans="30:90">
      <c r="AD23094" s="73"/>
      <c r="AE23094" s="74"/>
      <c r="AF23094" s="74"/>
      <c r="BX23094" s="73"/>
      <c r="BY23094" s="74"/>
      <c r="BZ23094" s="74"/>
      <c r="CA23094" s="74"/>
      <c r="CF23094" s="79"/>
      <c r="CL23094" s="79"/>
    </row>
    <row r="23095" spans="30:90">
      <c r="AD23095" s="73"/>
      <c r="AE23095" s="74"/>
      <c r="AF23095" s="74"/>
      <c r="BX23095" s="73"/>
      <c r="BY23095" s="74"/>
      <c r="BZ23095" s="74"/>
      <c r="CA23095" s="74"/>
      <c r="CF23095" s="79"/>
      <c r="CL23095" s="79"/>
    </row>
    <row r="23096" spans="30:90">
      <c r="AD23096" s="73"/>
      <c r="AE23096" s="74"/>
      <c r="AF23096" s="74"/>
      <c r="BX23096" s="73"/>
      <c r="BY23096" s="74"/>
      <c r="BZ23096" s="74"/>
      <c r="CA23096" s="74"/>
      <c r="CF23096" s="79"/>
      <c r="CL23096" s="79"/>
    </row>
    <row r="23097" spans="30:90">
      <c r="AD23097" s="73"/>
      <c r="AE23097" s="74"/>
      <c r="AF23097" s="74"/>
      <c r="BX23097" s="73"/>
      <c r="BY23097" s="74"/>
      <c r="BZ23097" s="74"/>
      <c r="CA23097" s="74"/>
      <c r="CF23097" s="79"/>
      <c r="CL23097" s="79"/>
    </row>
    <row r="23098" spans="30:90">
      <c r="AD23098" s="73"/>
      <c r="AE23098" s="74"/>
      <c r="AF23098" s="74"/>
      <c r="BX23098" s="73"/>
      <c r="BY23098" s="74"/>
      <c r="BZ23098" s="74"/>
      <c r="CA23098" s="74"/>
      <c r="CF23098" s="79"/>
      <c r="CL23098" s="79"/>
    </row>
    <row r="23099" spans="30:90">
      <c r="AD23099" s="73"/>
      <c r="AE23099" s="74"/>
      <c r="AF23099" s="74"/>
      <c r="BX23099" s="73"/>
      <c r="BY23099" s="74"/>
      <c r="BZ23099" s="74"/>
      <c r="CA23099" s="74"/>
      <c r="CF23099" s="79"/>
      <c r="CL23099" s="79"/>
    </row>
    <row r="23100" spans="30:90">
      <c r="AD23100" s="73"/>
      <c r="AE23100" s="74"/>
      <c r="AF23100" s="74"/>
      <c r="BX23100" s="73"/>
      <c r="BY23100" s="74"/>
      <c r="BZ23100" s="74"/>
      <c r="CA23100" s="74"/>
      <c r="CF23100" s="79"/>
      <c r="CL23100" s="79"/>
    </row>
    <row r="23101" spans="30:90">
      <c r="AD23101" s="73"/>
      <c r="AE23101" s="74"/>
      <c r="AF23101" s="74"/>
      <c r="BX23101" s="73"/>
      <c r="BY23101" s="74"/>
      <c r="BZ23101" s="74"/>
      <c r="CA23101" s="74"/>
      <c r="CF23101" s="79"/>
      <c r="CL23101" s="79"/>
    </row>
    <row r="23102" spans="30:90">
      <c r="AD23102" s="73"/>
      <c r="AE23102" s="74"/>
      <c r="AF23102" s="74"/>
      <c r="BX23102" s="73"/>
      <c r="BY23102" s="74"/>
      <c r="BZ23102" s="74"/>
      <c r="CA23102" s="74"/>
      <c r="CF23102" s="79"/>
      <c r="CL23102" s="79"/>
    </row>
    <row r="23103" spans="30:90">
      <c r="AD23103" s="73"/>
      <c r="AE23103" s="74"/>
      <c r="AF23103" s="74"/>
      <c r="BX23103" s="73"/>
      <c r="BY23103" s="74"/>
      <c r="BZ23103" s="74"/>
      <c r="CA23103" s="74"/>
      <c r="CF23103" s="79"/>
      <c r="CL23103" s="79"/>
    </row>
    <row r="23104" spans="30:90">
      <c r="AD23104" s="73"/>
      <c r="AE23104" s="74"/>
      <c r="AF23104" s="74"/>
      <c r="BX23104" s="73"/>
      <c r="BY23104" s="74"/>
      <c r="BZ23104" s="74"/>
      <c r="CA23104" s="74"/>
      <c r="CF23104" s="79"/>
      <c r="CL23104" s="79"/>
    </row>
    <row r="23105" spans="30:90">
      <c r="AD23105" s="73"/>
      <c r="AE23105" s="74"/>
      <c r="AF23105" s="74"/>
      <c r="BX23105" s="73"/>
      <c r="BY23105" s="74"/>
      <c r="BZ23105" s="74"/>
      <c r="CA23105" s="74"/>
      <c r="CF23105" s="79"/>
      <c r="CL23105" s="79"/>
    </row>
    <row r="23106" spans="30:90">
      <c r="AD23106" s="73"/>
      <c r="AE23106" s="74"/>
      <c r="AF23106" s="74"/>
      <c r="BX23106" s="73"/>
      <c r="BY23106" s="74"/>
      <c r="BZ23106" s="74"/>
      <c r="CA23106" s="74"/>
      <c r="CF23106" s="79"/>
      <c r="CL23106" s="79"/>
    </row>
    <row r="23107" spans="30:90">
      <c r="AD23107" s="73"/>
      <c r="AE23107" s="74"/>
      <c r="AF23107" s="74"/>
      <c r="BX23107" s="73"/>
      <c r="BY23107" s="74"/>
      <c r="BZ23107" s="74"/>
      <c r="CA23107" s="74"/>
      <c r="CF23107" s="79"/>
      <c r="CL23107" s="79"/>
    </row>
    <row r="23108" spans="30:90">
      <c r="AD23108" s="73"/>
      <c r="AE23108" s="74"/>
      <c r="AF23108" s="74"/>
      <c r="BX23108" s="73"/>
      <c r="BY23108" s="74"/>
      <c r="BZ23108" s="74"/>
      <c r="CA23108" s="74"/>
      <c r="CF23108" s="79"/>
      <c r="CL23108" s="79"/>
    </row>
    <row r="23109" spans="30:90">
      <c r="AD23109" s="73"/>
      <c r="AE23109" s="74"/>
      <c r="AF23109" s="74"/>
      <c r="BX23109" s="73"/>
      <c r="BY23109" s="74"/>
      <c r="BZ23109" s="74"/>
      <c r="CA23109" s="74"/>
      <c r="CF23109" s="79"/>
      <c r="CL23109" s="79"/>
    </row>
    <row r="23110" spans="30:90">
      <c r="AD23110" s="73"/>
      <c r="AE23110" s="74"/>
      <c r="AF23110" s="74"/>
      <c r="BX23110" s="73"/>
      <c r="BY23110" s="74"/>
      <c r="BZ23110" s="74"/>
      <c r="CA23110" s="74"/>
      <c r="CF23110" s="79"/>
      <c r="CL23110" s="79"/>
    </row>
    <row r="23111" spans="30:90">
      <c r="AD23111" s="73"/>
      <c r="AE23111" s="74"/>
      <c r="AF23111" s="74"/>
      <c r="BX23111" s="73"/>
      <c r="BY23111" s="74"/>
      <c r="BZ23111" s="74"/>
      <c r="CA23111" s="74"/>
      <c r="CF23111" s="79"/>
      <c r="CL23111" s="79"/>
    </row>
    <row r="23112" spans="30:90">
      <c r="AD23112" s="73"/>
      <c r="AE23112" s="74"/>
      <c r="AF23112" s="74"/>
      <c r="BX23112" s="73"/>
      <c r="BY23112" s="74"/>
      <c r="BZ23112" s="74"/>
      <c r="CA23112" s="74"/>
      <c r="CF23112" s="79"/>
      <c r="CL23112" s="79"/>
    </row>
    <row r="23113" spans="30:90">
      <c r="AD23113" s="73"/>
      <c r="AE23113" s="74"/>
      <c r="AF23113" s="74"/>
      <c r="BX23113" s="73"/>
      <c r="BY23113" s="74"/>
      <c r="BZ23113" s="74"/>
      <c r="CA23113" s="74"/>
      <c r="CF23113" s="79"/>
      <c r="CL23113" s="79"/>
    </row>
    <row r="23114" spans="30:90">
      <c r="AD23114" s="73"/>
      <c r="AE23114" s="74"/>
      <c r="AF23114" s="74"/>
      <c r="BX23114" s="73"/>
      <c r="BY23114" s="74"/>
      <c r="BZ23114" s="74"/>
      <c r="CA23114" s="74"/>
      <c r="CF23114" s="79"/>
      <c r="CL23114" s="79"/>
    </row>
    <row r="23115" spans="30:90">
      <c r="AD23115" s="73"/>
      <c r="AE23115" s="74"/>
      <c r="AF23115" s="74"/>
      <c r="BX23115" s="73"/>
      <c r="BY23115" s="74"/>
      <c r="BZ23115" s="74"/>
      <c r="CA23115" s="74"/>
      <c r="CF23115" s="79"/>
      <c r="CL23115" s="79"/>
    </row>
    <row r="23116" spans="30:90">
      <c r="AD23116" s="73"/>
      <c r="AE23116" s="74"/>
      <c r="AF23116" s="74"/>
      <c r="BX23116" s="73"/>
      <c r="BY23116" s="74"/>
      <c r="BZ23116" s="74"/>
      <c r="CA23116" s="74"/>
      <c r="CF23116" s="79"/>
      <c r="CL23116" s="79"/>
    </row>
    <row r="23117" spans="30:90">
      <c r="AD23117" s="73"/>
      <c r="AE23117" s="74"/>
      <c r="AF23117" s="74"/>
      <c r="BX23117" s="73"/>
      <c r="BY23117" s="74"/>
      <c r="BZ23117" s="74"/>
      <c r="CA23117" s="74"/>
      <c r="CF23117" s="79"/>
      <c r="CL23117" s="79"/>
    </row>
    <row r="23118" spans="30:90">
      <c r="AD23118" s="73"/>
      <c r="AE23118" s="74"/>
      <c r="AF23118" s="74"/>
      <c r="BX23118" s="73"/>
      <c r="BY23118" s="74"/>
      <c r="BZ23118" s="74"/>
      <c r="CA23118" s="74"/>
      <c r="CF23118" s="79"/>
      <c r="CL23118" s="79"/>
    </row>
    <row r="23119" spans="30:90">
      <c r="AD23119" s="73"/>
      <c r="AE23119" s="74"/>
      <c r="AF23119" s="74"/>
      <c r="BX23119" s="73"/>
      <c r="BY23119" s="74"/>
      <c r="BZ23119" s="74"/>
      <c r="CA23119" s="74"/>
      <c r="CF23119" s="79"/>
      <c r="CL23119" s="79"/>
    </row>
    <row r="23120" spans="30:90">
      <c r="AD23120" s="73"/>
      <c r="AE23120" s="74"/>
      <c r="AF23120" s="74"/>
      <c r="BX23120" s="73"/>
      <c r="BY23120" s="74"/>
      <c r="BZ23120" s="74"/>
      <c r="CA23120" s="74"/>
      <c r="CF23120" s="79"/>
      <c r="CL23120" s="79"/>
    </row>
    <row r="23121" spans="30:90">
      <c r="AD23121" s="73"/>
      <c r="AE23121" s="74"/>
      <c r="AF23121" s="74"/>
      <c r="BX23121" s="73"/>
      <c r="BY23121" s="74"/>
      <c r="BZ23121" s="74"/>
      <c r="CA23121" s="74"/>
      <c r="CF23121" s="79"/>
      <c r="CL23121" s="79"/>
    </row>
    <row r="23122" spans="30:90">
      <c r="AD23122" s="73"/>
      <c r="AE23122" s="74"/>
      <c r="AF23122" s="74"/>
      <c r="BX23122" s="73"/>
      <c r="BY23122" s="74"/>
      <c r="BZ23122" s="74"/>
      <c r="CA23122" s="74"/>
      <c r="CF23122" s="79"/>
      <c r="CL23122" s="79"/>
    </row>
    <row r="23123" spans="30:90">
      <c r="AD23123" s="73"/>
      <c r="AE23123" s="74"/>
      <c r="AF23123" s="74"/>
      <c r="BX23123" s="73"/>
      <c r="BY23123" s="74"/>
      <c r="BZ23123" s="74"/>
      <c r="CA23123" s="74"/>
      <c r="CF23123" s="79"/>
      <c r="CL23123" s="79"/>
    </row>
    <row r="23124" spans="30:90">
      <c r="AD23124" s="73"/>
      <c r="AE23124" s="74"/>
      <c r="AF23124" s="74"/>
      <c r="BX23124" s="73"/>
      <c r="BY23124" s="74"/>
      <c r="BZ23124" s="74"/>
      <c r="CA23124" s="74"/>
      <c r="CF23124" s="79"/>
      <c r="CL23124" s="79"/>
    </row>
    <row r="23125" spans="30:90">
      <c r="AD23125" s="73"/>
      <c r="AE23125" s="74"/>
      <c r="AF23125" s="74"/>
      <c r="BX23125" s="73"/>
      <c r="BY23125" s="74"/>
      <c r="BZ23125" s="74"/>
      <c r="CA23125" s="74"/>
      <c r="CF23125" s="79"/>
      <c r="CL23125" s="79"/>
    </row>
    <row r="23126" spans="30:90">
      <c r="AD23126" s="73"/>
      <c r="AE23126" s="74"/>
      <c r="AF23126" s="74"/>
      <c r="BX23126" s="73"/>
      <c r="BY23126" s="74"/>
      <c r="BZ23126" s="74"/>
      <c r="CA23126" s="74"/>
      <c r="CF23126" s="79"/>
      <c r="CL23126" s="79"/>
    </row>
    <row r="23127" spans="30:90">
      <c r="AD23127" s="73"/>
      <c r="AE23127" s="74"/>
      <c r="AF23127" s="74"/>
      <c r="BX23127" s="73"/>
      <c r="BY23127" s="74"/>
      <c r="BZ23127" s="74"/>
      <c r="CA23127" s="74"/>
      <c r="CF23127" s="79"/>
      <c r="CL23127" s="79"/>
    </row>
    <row r="23128" spans="30:90">
      <c r="AD23128" s="73"/>
      <c r="AE23128" s="74"/>
      <c r="AF23128" s="74"/>
      <c r="BX23128" s="73"/>
      <c r="BY23128" s="74"/>
      <c r="BZ23128" s="74"/>
      <c r="CA23128" s="74"/>
      <c r="CF23128" s="79"/>
      <c r="CL23128" s="79"/>
    </row>
    <row r="23129" spans="30:90">
      <c r="AD23129" s="73"/>
      <c r="AE23129" s="74"/>
      <c r="AF23129" s="74"/>
      <c r="BX23129" s="73"/>
      <c r="BY23129" s="74"/>
      <c r="BZ23129" s="74"/>
      <c r="CA23129" s="74"/>
      <c r="CF23129" s="79"/>
      <c r="CL23129" s="79"/>
    </row>
    <row r="23130" spans="30:90">
      <c r="AD23130" s="73"/>
      <c r="AE23130" s="74"/>
      <c r="AF23130" s="74"/>
      <c r="BX23130" s="73"/>
      <c r="BY23130" s="74"/>
      <c r="BZ23130" s="74"/>
      <c r="CA23130" s="74"/>
      <c r="CF23130" s="79"/>
      <c r="CL23130" s="79"/>
    </row>
    <row r="23131" spans="30:90">
      <c r="AD23131" s="73"/>
      <c r="AE23131" s="74"/>
      <c r="AF23131" s="74"/>
      <c r="BX23131" s="73"/>
      <c r="BY23131" s="74"/>
      <c r="BZ23131" s="74"/>
      <c r="CA23131" s="74"/>
      <c r="CF23131" s="79"/>
      <c r="CL23131" s="79"/>
    </row>
    <row r="23132" spans="30:90">
      <c r="AD23132" s="73"/>
      <c r="AE23132" s="74"/>
      <c r="AF23132" s="74"/>
      <c r="BX23132" s="73"/>
      <c r="BY23132" s="74"/>
      <c r="BZ23132" s="74"/>
      <c r="CA23132" s="74"/>
      <c r="CF23132" s="79"/>
      <c r="CL23132" s="79"/>
    </row>
    <row r="23133" spans="30:90">
      <c r="AD23133" s="73"/>
      <c r="AE23133" s="74"/>
      <c r="AF23133" s="74"/>
      <c r="BX23133" s="73"/>
      <c r="BY23133" s="74"/>
      <c r="BZ23133" s="74"/>
      <c r="CA23133" s="74"/>
      <c r="CF23133" s="79"/>
      <c r="CL23133" s="79"/>
    </row>
    <row r="23134" spans="30:90">
      <c r="AD23134" s="73"/>
      <c r="AE23134" s="74"/>
      <c r="AF23134" s="74"/>
      <c r="BX23134" s="73"/>
      <c r="BY23134" s="74"/>
      <c r="BZ23134" s="74"/>
      <c r="CA23134" s="74"/>
      <c r="CF23134" s="79"/>
      <c r="CL23134" s="79"/>
    </row>
    <row r="23135" spans="30:90">
      <c r="AD23135" s="73"/>
      <c r="AE23135" s="74"/>
      <c r="AF23135" s="74"/>
      <c r="BX23135" s="73"/>
      <c r="BY23135" s="74"/>
      <c r="BZ23135" s="74"/>
      <c r="CA23135" s="74"/>
      <c r="CF23135" s="79"/>
      <c r="CL23135" s="79"/>
    </row>
    <row r="23136" spans="30:90">
      <c r="AD23136" s="73"/>
      <c r="AE23136" s="74"/>
      <c r="AF23136" s="74"/>
      <c r="BX23136" s="73"/>
      <c r="BY23136" s="74"/>
      <c r="BZ23136" s="74"/>
      <c r="CA23136" s="74"/>
      <c r="CF23136" s="79"/>
      <c r="CL23136" s="79"/>
    </row>
    <row r="23137" spans="30:90">
      <c r="AD23137" s="73"/>
      <c r="AE23137" s="74"/>
      <c r="AF23137" s="74"/>
      <c r="BX23137" s="73"/>
      <c r="BY23137" s="74"/>
      <c r="BZ23137" s="74"/>
      <c r="CA23137" s="74"/>
      <c r="CF23137" s="79"/>
      <c r="CL23137" s="79"/>
    </row>
    <row r="23138" spans="30:90">
      <c r="AD23138" s="73"/>
      <c r="AE23138" s="74"/>
      <c r="AF23138" s="74"/>
      <c r="BX23138" s="73"/>
      <c r="BY23138" s="74"/>
      <c r="BZ23138" s="74"/>
      <c r="CA23138" s="74"/>
      <c r="CF23138" s="79"/>
      <c r="CL23138" s="79"/>
    </row>
    <row r="23139" spans="30:90">
      <c r="AD23139" s="73"/>
      <c r="AE23139" s="74"/>
      <c r="AF23139" s="74"/>
      <c r="BX23139" s="73"/>
      <c r="BY23139" s="74"/>
      <c r="BZ23139" s="74"/>
      <c r="CA23139" s="74"/>
      <c r="CF23139" s="79"/>
      <c r="CL23139" s="79"/>
    </row>
    <row r="23140" spans="30:90">
      <c r="AD23140" s="73"/>
      <c r="AE23140" s="74"/>
      <c r="AF23140" s="74"/>
      <c r="BX23140" s="73"/>
      <c r="BY23140" s="74"/>
      <c r="BZ23140" s="74"/>
      <c r="CA23140" s="74"/>
      <c r="CF23140" s="79"/>
      <c r="CL23140" s="79"/>
    </row>
    <row r="23141" spans="30:90">
      <c r="AD23141" s="73"/>
      <c r="AE23141" s="74"/>
      <c r="AF23141" s="74"/>
      <c r="BX23141" s="73"/>
      <c r="BY23141" s="74"/>
      <c r="BZ23141" s="74"/>
      <c r="CA23141" s="74"/>
      <c r="CF23141" s="79"/>
      <c r="CL23141" s="79"/>
    </row>
    <row r="23142" spans="30:90">
      <c r="AD23142" s="73"/>
      <c r="AE23142" s="74"/>
      <c r="AF23142" s="74"/>
      <c r="BX23142" s="73"/>
      <c r="BY23142" s="74"/>
      <c r="BZ23142" s="74"/>
      <c r="CA23142" s="74"/>
      <c r="CF23142" s="79"/>
      <c r="CL23142" s="79"/>
    </row>
    <row r="23143" spans="30:90">
      <c r="AD23143" s="73"/>
      <c r="AE23143" s="74"/>
      <c r="AF23143" s="74"/>
      <c r="BX23143" s="73"/>
      <c r="BY23143" s="74"/>
      <c r="BZ23143" s="74"/>
      <c r="CA23143" s="74"/>
      <c r="CF23143" s="79"/>
      <c r="CL23143" s="79"/>
    </row>
    <row r="23144" spans="30:90">
      <c r="AD23144" s="73"/>
      <c r="AE23144" s="74"/>
      <c r="AF23144" s="74"/>
      <c r="BX23144" s="73"/>
      <c r="BY23144" s="74"/>
      <c r="BZ23144" s="74"/>
      <c r="CA23144" s="74"/>
      <c r="CF23144" s="79"/>
      <c r="CL23144" s="79"/>
    </row>
    <row r="23145" spans="30:90">
      <c r="AD23145" s="73"/>
      <c r="AE23145" s="74"/>
      <c r="AF23145" s="74"/>
      <c r="BX23145" s="73"/>
      <c r="BY23145" s="74"/>
      <c r="BZ23145" s="74"/>
      <c r="CA23145" s="74"/>
      <c r="CF23145" s="79"/>
      <c r="CL23145" s="79"/>
    </row>
    <row r="23146" spans="30:90">
      <c r="AD23146" s="73"/>
      <c r="AE23146" s="74"/>
      <c r="AF23146" s="74"/>
      <c r="BX23146" s="73"/>
      <c r="BY23146" s="74"/>
      <c r="BZ23146" s="74"/>
      <c r="CA23146" s="74"/>
      <c r="CF23146" s="79"/>
      <c r="CL23146" s="79"/>
    </row>
    <row r="23147" spans="30:90">
      <c r="AD23147" s="73"/>
      <c r="AE23147" s="74"/>
      <c r="AF23147" s="74"/>
      <c r="BX23147" s="73"/>
      <c r="BY23147" s="74"/>
      <c r="BZ23147" s="74"/>
      <c r="CA23147" s="74"/>
      <c r="CF23147" s="79"/>
      <c r="CL23147" s="79"/>
    </row>
    <row r="23148" spans="30:90">
      <c r="AD23148" s="73"/>
      <c r="AE23148" s="74"/>
      <c r="AF23148" s="74"/>
      <c r="BX23148" s="73"/>
      <c r="BY23148" s="74"/>
      <c r="BZ23148" s="74"/>
      <c r="CA23148" s="74"/>
      <c r="CF23148" s="79"/>
      <c r="CL23148" s="79"/>
    </row>
    <row r="23149" spans="30:90">
      <c r="AD23149" s="73"/>
      <c r="AE23149" s="74"/>
      <c r="AF23149" s="74"/>
      <c r="BX23149" s="73"/>
      <c r="BY23149" s="74"/>
      <c r="BZ23149" s="74"/>
      <c r="CA23149" s="74"/>
      <c r="CF23149" s="79"/>
      <c r="CL23149" s="79"/>
    </row>
    <row r="23150" spans="30:90">
      <c r="AD23150" s="73"/>
      <c r="AE23150" s="74"/>
      <c r="AF23150" s="74"/>
      <c r="BX23150" s="73"/>
      <c r="BY23150" s="74"/>
      <c r="BZ23150" s="74"/>
      <c r="CA23150" s="74"/>
      <c r="CF23150" s="79"/>
      <c r="CL23150" s="79"/>
    </row>
    <row r="23151" spans="30:90">
      <c r="AD23151" s="73"/>
      <c r="AE23151" s="74"/>
      <c r="AF23151" s="74"/>
      <c r="BX23151" s="73"/>
      <c r="BY23151" s="74"/>
      <c r="BZ23151" s="74"/>
      <c r="CA23151" s="74"/>
      <c r="CF23151" s="79"/>
      <c r="CL23151" s="79"/>
    </row>
    <row r="23152" spans="30:90">
      <c r="AD23152" s="73"/>
      <c r="AE23152" s="74"/>
      <c r="AF23152" s="74"/>
      <c r="BX23152" s="73"/>
      <c r="BY23152" s="74"/>
      <c r="BZ23152" s="74"/>
      <c r="CA23152" s="74"/>
      <c r="CF23152" s="79"/>
      <c r="CL23152" s="79"/>
    </row>
    <row r="23153" spans="30:90">
      <c r="AD23153" s="73"/>
      <c r="AE23153" s="74"/>
      <c r="AF23153" s="74"/>
      <c r="BX23153" s="73"/>
      <c r="BY23153" s="74"/>
      <c r="BZ23153" s="74"/>
      <c r="CA23153" s="74"/>
      <c r="CF23153" s="79"/>
      <c r="CL23153" s="79"/>
    </row>
    <row r="23154" spans="30:90">
      <c r="AD23154" s="73"/>
      <c r="AE23154" s="74"/>
      <c r="AF23154" s="74"/>
      <c r="BX23154" s="73"/>
      <c r="BY23154" s="74"/>
      <c r="BZ23154" s="74"/>
      <c r="CA23154" s="74"/>
      <c r="CF23154" s="79"/>
      <c r="CL23154" s="79"/>
    </row>
    <row r="23155" spans="30:90">
      <c r="AD23155" s="73"/>
      <c r="AE23155" s="74"/>
      <c r="AF23155" s="74"/>
      <c r="BX23155" s="73"/>
      <c r="BY23155" s="74"/>
      <c r="BZ23155" s="74"/>
      <c r="CA23155" s="74"/>
      <c r="CF23155" s="79"/>
      <c r="CL23155" s="79"/>
    </row>
    <row r="23156" spans="30:90">
      <c r="AD23156" s="73"/>
      <c r="AE23156" s="74"/>
      <c r="AF23156" s="74"/>
      <c r="BX23156" s="73"/>
      <c r="BY23156" s="74"/>
      <c r="BZ23156" s="74"/>
      <c r="CA23156" s="74"/>
      <c r="CF23156" s="79"/>
      <c r="CL23156" s="79"/>
    </row>
    <row r="23157" spans="30:90">
      <c r="AD23157" s="73"/>
      <c r="AE23157" s="74"/>
      <c r="AF23157" s="74"/>
      <c r="BX23157" s="73"/>
      <c r="BY23157" s="74"/>
      <c r="BZ23157" s="74"/>
      <c r="CA23157" s="74"/>
      <c r="CF23157" s="79"/>
      <c r="CL23157" s="79"/>
    </row>
    <row r="23158" spans="30:90">
      <c r="AD23158" s="73"/>
      <c r="AE23158" s="74"/>
      <c r="AF23158" s="74"/>
      <c r="BX23158" s="73"/>
      <c r="BY23158" s="74"/>
      <c r="BZ23158" s="74"/>
      <c r="CA23158" s="74"/>
      <c r="CF23158" s="79"/>
      <c r="CL23158" s="79"/>
    </row>
    <row r="23159" spans="30:90">
      <c r="AD23159" s="73"/>
      <c r="AE23159" s="74"/>
      <c r="AF23159" s="74"/>
      <c r="BX23159" s="73"/>
      <c r="BY23159" s="74"/>
      <c r="BZ23159" s="74"/>
      <c r="CA23159" s="74"/>
      <c r="CF23159" s="79"/>
      <c r="CL23159" s="79"/>
    </row>
    <row r="23160" spans="30:90">
      <c r="AD23160" s="73"/>
      <c r="AE23160" s="74"/>
      <c r="AF23160" s="74"/>
      <c r="BX23160" s="73"/>
      <c r="BY23160" s="74"/>
      <c r="BZ23160" s="74"/>
      <c r="CA23160" s="74"/>
      <c r="CF23160" s="79"/>
      <c r="CL23160" s="79"/>
    </row>
    <row r="23161" spans="30:90">
      <c r="AD23161" s="73"/>
      <c r="AE23161" s="74"/>
      <c r="AF23161" s="74"/>
      <c r="BX23161" s="73"/>
      <c r="BY23161" s="74"/>
      <c r="BZ23161" s="74"/>
      <c r="CA23161" s="74"/>
      <c r="CF23161" s="79"/>
      <c r="CL23161" s="79"/>
    </row>
    <row r="23162" spans="30:90">
      <c r="AD23162" s="73"/>
      <c r="AE23162" s="74"/>
      <c r="AF23162" s="74"/>
      <c r="BX23162" s="73"/>
      <c r="BY23162" s="74"/>
      <c r="BZ23162" s="74"/>
      <c r="CA23162" s="74"/>
      <c r="CF23162" s="79"/>
      <c r="CL23162" s="79"/>
    </row>
    <row r="23163" spans="30:90">
      <c r="AD23163" s="73"/>
      <c r="AE23163" s="74"/>
      <c r="AF23163" s="74"/>
      <c r="BX23163" s="73"/>
      <c r="BY23163" s="74"/>
      <c r="BZ23163" s="74"/>
      <c r="CA23163" s="74"/>
      <c r="CF23163" s="79"/>
      <c r="CL23163" s="79"/>
    </row>
    <row r="23164" spans="30:90">
      <c r="AD23164" s="73"/>
      <c r="AE23164" s="74"/>
      <c r="AF23164" s="74"/>
      <c r="BX23164" s="73"/>
      <c r="BY23164" s="74"/>
      <c r="BZ23164" s="74"/>
      <c r="CA23164" s="74"/>
      <c r="CF23164" s="79"/>
      <c r="CL23164" s="79"/>
    </row>
    <row r="23165" spans="30:90">
      <c r="AD23165" s="73"/>
      <c r="AE23165" s="74"/>
      <c r="AF23165" s="74"/>
      <c r="BX23165" s="73"/>
      <c r="BY23165" s="74"/>
      <c r="BZ23165" s="74"/>
      <c r="CA23165" s="74"/>
      <c r="CF23165" s="79"/>
      <c r="CL23165" s="79"/>
    </row>
    <row r="23166" spans="30:90">
      <c r="AD23166" s="73"/>
      <c r="AE23166" s="74"/>
      <c r="AF23166" s="74"/>
      <c r="BX23166" s="73"/>
      <c r="BY23166" s="74"/>
      <c r="BZ23166" s="74"/>
      <c r="CA23166" s="74"/>
      <c r="CF23166" s="79"/>
      <c r="CL23166" s="79"/>
    </row>
    <row r="23167" spans="30:90">
      <c r="AD23167" s="73"/>
      <c r="AE23167" s="74"/>
      <c r="AF23167" s="74"/>
      <c r="BX23167" s="73"/>
      <c r="BY23167" s="74"/>
      <c r="BZ23167" s="74"/>
      <c r="CA23167" s="74"/>
      <c r="CF23167" s="79"/>
      <c r="CL23167" s="79"/>
    </row>
    <row r="23168" spans="30:90">
      <c r="AD23168" s="73"/>
      <c r="AE23168" s="74"/>
      <c r="AF23168" s="74"/>
      <c r="BX23168" s="73"/>
      <c r="BY23168" s="74"/>
      <c r="BZ23168" s="74"/>
      <c r="CA23168" s="74"/>
      <c r="CF23168" s="79"/>
      <c r="CL23168" s="79"/>
    </row>
    <row r="23169" spans="30:90">
      <c r="AD23169" s="73"/>
      <c r="AE23169" s="74"/>
      <c r="AF23169" s="74"/>
      <c r="BX23169" s="73"/>
      <c r="BY23169" s="74"/>
      <c r="BZ23169" s="74"/>
      <c r="CA23169" s="74"/>
      <c r="CF23169" s="79"/>
      <c r="CL23169" s="79"/>
    </row>
    <row r="23170" spans="30:90">
      <c r="AD23170" s="73"/>
      <c r="AE23170" s="74"/>
      <c r="AF23170" s="74"/>
      <c r="BX23170" s="73"/>
      <c r="BY23170" s="74"/>
      <c r="BZ23170" s="74"/>
      <c r="CA23170" s="74"/>
      <c r="CF23170" s="79"/>
      <c r="CL23170" s="79"/>
    </row>
    <row r="23171" spans="30:90">
      <c r="AD23171" s="73"/>
      <c r="AE23171" s="74"/>
      <c r="AF23171" s="74"/>
      <c r="BX23171" s="73"/>
      <c r="BY23171" s="74"/>
      <c r="BZ23171" s="74"/>
      <c r="CA23171" s="74"/>
      <c r="CF23171" s="79"/>
      <c r="CL23171" s="79"/>
    </row>
    <row r="23172" spans="30:90">
      <c r="AD23172" s="73"/>
      <c r="AE23172" s="74"/>
      <c r="AF23172" s="74"/>
      <c r="BX23172" s="73"/>
      <c r="BY23172" s="74"/>
      <c r="BZ23172" s="74"/>
      <c r="CA23172" s="74"/>
      <c r="CF23172" s="79"/>
      <c r="CL23172" s="79"/>
    </row>
    <row r="23173" spans="30:90">
      <c r="AD23173" s="73"/>
      <c r="AE23173" s="74"/>
      <c r="AF23173" s="74"/>
      <c r="BX23173" s="73"/>
      <c r="BY23173" s="74"/>
      <c r="BZ23173" s="74"/>
      <c r="CA23173" s="74"/>
      <c r="CF23173" s="79"/>
      <c r="CL23173" s="79"/>
    </row>
    <row r="23174" spans="30:90">
      <c r="AD23174" s="73"/>
      <c r="AE23174" s="74"/>
      <c r="AF23174" s="74"/>
      <c r="BX23174" s="73"/>
      <c r="BY23174" s="74"/>
      <c r="BZ23174" s="74"/>
      <c r="CA23174" s="74"/>
      <c r="CF23174" s="79"/>
      <c r="CL23174" s="79"/>
    </row>
    <row r="23175" spans="30:90">
      <c r="AD23175" s="73"/>
      <c r="AE23175" s="74"/>
      <c r="AF23175" s="74"/>
      <c r="BX23175" s="73"/>
      <c r="BY23175" s="74"/>
      <c r="BZ23175" s="74"/>
      <c r="CA23175" s="74"/>
      <c r="CF23175" s="79"/>
      <c r="CL23175" s="79"/>
    </row>
    <row r="23176" spans="30:90">
      <c r="AD23176" s="73"/>
      <c r="AE23176" s="74"/>
      <c r="AF23176" s="74"/>
      <c r="BX23176" s="73"/>
      <c r="BY23176" s="74"/>
      <c r="BZ23176" s="74"/>
      <c r="CA23176" s="74"/>
      <c r="CF23176" s="79"/>
      <c r="CL23176" s="79"/>
    </row>
    <row r="23177" spans="30:90">
      <c r="AD23177" s="73"/>
      <c r="AE23177" s="74"/>
      <c r="AF23177" s="74"/>
      <c r="BX23177" s="73"/>
      <c r="BY23177" s="74"/>
      <c r="BZ23177" s="74"/>
      <c r="CA23177" s="74"/>
      <c r="CF23177" s="79"/>
      <c r="CL23177" s="79"/>
    </row>
    <row r="23178" spans="30:90">
      <c r="AD23178" s="73"/>
      <c r="AE23178" s="74"/>
      <c r="AF23178" s="74"/>
      <c r="BX23178" s="73"/>
      <c r="BY23178" s="74"/>
      <c r="BZ23178" s="74"/>
      <c r="CA23178" s="74"/>
      <c r="CF23178" s="79"/>
      <c r="CL23178" s="79"/>
    </row>
    <row r="23179" spans="30:90">
      <c r="AD23179" s="73"/>
      <c r="AE23179" s="74"/>
      <c r="AF23179" s="74"/>
      <c r="BX23179" s="73"/>
      <c r="BY23179" s="74"/>
      <c r="BZ23179" s="74"/>
      <c r="CA23179" s="74"/>
      <c r="CF23179" s="79"/>
      <c r="CL23179" s="79"/>
    </row>
    <row r="23180" spans="30:90">
      <c r="AD23180" s="73"/>
      <c r="AE23180" s="74"/>
      <c r="AF23180" s="74"/>
      <c r="BX23180" s="73"/>
      <c r="BY23180" s="74"/>
      <c r="BZ23180" s="74"/>
      <c r="CA23180" s="74"/>
      <c r="CF23180" s="79"/>
      <c r="CL23180" s="79"/>
    </row>
    <row r="23181" spans="30:90">
      <c r="AD23181" s="73"/>
      <c r="AE23181" s="74"/>
      <c r="AF23181" s="74"/>
      <c r="BX23181" s="73"/>
      <c r="BY23181" s="74"/>
      <c r="BZ23181" s="74"/>
      <c r="CA23181" s="74"/>
      <c r="CF23181" s="79"/>
      <c r="CL23181" s="79"/>
    </row>
    <row r="23182" spans="30:90">
      <c r="AD23182" s="73"/>
      <c r="AE23182" s="74"/>
      <c r="AF23182" s="74"/>
      <c r="BX23182" s="73"/>
      <c r="BY23182" s="74"/>
      <c r="BZ23182" s="74"/>
      <c r="CA23182" s="74"/>
      <c r="CF23182" s="79"/>
      <c r="CL23182" s="79"/>
    </row>
    <row r="23183" spans="30:90">
      <c r="AD23183" s="73"/>
      <c r="AE23183" s="74"/>
      <c r="AF23183" s="74"/>
      <c r="BX23183" s="73"/>
      <c r="BY23183" s="74"/>
      <c r="BZ23183" s="74"/>
      <c r="CA23183" s="74"/>
      <c r="CF23183" s="79"/>
      <c r="CL23183" s="79"/>
    </row>
    <row r="23184" spans="30:90">
      <c r="AD23184" s="73"/>
      <c r="AE23184" s="74"/>
      <c r="AF23184" s="74"/>
      <c r="BX23184" s="73"/>
      <c r="BY23184" s="74"/>
      <c r="BZ23184" s="74"/>
      <c r="CA23184" s="74"/>
      <c r="CF23184" s="79"/>
      <c r="CL23184" s="79"/>
    </row>
    <row r="23185" spans="30:90">
      <c r="AD23185" s="73"/>
      <c r="AE23185" s="74"/>
      <c r="AF23185" s="74"/>
      <c r="BX23185" s="73"/>
      <c r="BY23185" s="74"/>
      <c r="BZ23185" s="74"/>
      <c r="CA23185" s="74"/>
      <c r="CF23185" s="79"/>
      <c r="CL23185" s="79"/>
    </row>
    <row r="23186" spans="30:90">
      <c r="AD23186" s="73"/>
      <c r="AE23186" s="74"/>
      <c r="AF23186" s="74"/>
      <c r="BX23186" s="73"/>
      <c r="BY23186" s="74"/>
      <c r="BZ23186" s="74"/>
      <c r="CA23186" s="74"/>
      <c r="CF23186" s="79"/>
      <c r="CL23186" s="79"/>
    </row>
    <row r="23187" spans="30:90">
      <c r="AD23187" s="73"/>
      <c r="AE23187" s="74"/>
      <c r="AF23187" s="74"/>
      <c r="BX23187" s="73"/>
      <c r="BY23187" s="74"/>
      <c r="BZ23187" s="74"/>
      <c r="CA23187" s="74"/>
      <c r="CF23187" s="79"/>
      <c r="CL23187" s="79"/>
    </row>
    <row r="23188" spans="30:90">
      <c r="AD23188" s="73"/>
      <c r="AE23188" s="74"/>
      <c r="AF23188" s="74"/>
      <c r="BX23188" s="73"/>
      <c r="BY23188" s="74"/>
      <c r="BZ23188" s="74"/>
      <c r="CA23188" s="74"/>
      <c r="CF23188" s="79"/>
      <c r="CL23188" s="79"/>
    </row>
    <row r="23189" spans="30:90">
      <c r="AD23189" s="73"/>
      <c r="AE23189" s="74"/>
      <c r="AF23189" s="74"/>
      <c r="BX23189" s="73"/>
      <c r="BY23189" s="74"/>
      <c r="BZ23189" s="74"/>
      <c r="CA23189" s="74"/>
      <c r="CF23189" s="79"/>
      <c r="CL23189" s="79"/>
    </row>
    <row r="23190" spans="30:90">
      <c r="AD23190" s="73"/>
      <c r="AE23190" s="74"/>
      <c r="AF23190" s="74"/>
      <c r="BX23190" s="73"/>
      <c r="BY23190" s="74"/>
      <c r="BZ23190" s="74"/>
      <c r="CA23190" s="74"/>
      <c r="CF23190" s="79"/>
      <c r="CL23190" s="79"/>
    </row>
    <row r="23191" spans="30:90">
      <c r="AD23191" s="73"/>
      <c r="AE23191" s="74"/>
      <c r="AF23191" s="74"/>
      <c r="BX23191" s="73"/>
      <c r="BY23191" s="74"/>
      <c r="BZ23191" s="74"/>
      <c r="CA23191" s="74"/>
      <c r="CF23191" s="79"/>
      <c r="CL23191" s="79"/>
    </row>
    <row r="23192" spans="30:90">
      <c r="AD23192" s="73"/>
      <c r="AE23192" s="74"/>
      <c r="AF23192" s="74"/>
      <c r="BX23192" s="73"/>
      <c r="BY23192" s="74"/>
      <c r="BZ23192" s="74"/>
      <c r="CA23192" s="74"/>
      <c r="CF23192" s="79"/>
      <c r="CL23192" s="79"/>
    </row>
    <row r="23193" spans="30:90">
      <c r="AD23193" s="73"/>
      <c r="AE23193" s="74"/>
      <c r="AF23193" s="74"/>
      <c r="BX23193" s="73"/>
      <c r="BY23193" s="74"/>
      <c r="BZ23193" s="74"/>
      <c r="CA23193" s="74"/>
      <c r="CF23193" s="79"/>
      <c r="CL23193" s="79"/>
    </row>
    <row r="23194" spans="30:90">
      <c r="AD23194" s="73"/>
      <c r="AE23194" s="74"/>
      <c r="AF23194" s="74"/>
      <c r="BX23194" s="73"/>
      <c r="BY23194" s="74"/>
      <c r="BZ23194" s="74"/>
      <c r="CA23194" s="74"/>
      <c r="CF23194" s="79"/>
      <c r="CL23194" s="79"/>
    </row>
    <row r="23195" spans="30:90">
      <c r="AD23195" s="73"/>
      <c r="AE23195" s="74"/>
      <c r="AF23195" s="74"/>
      <c r="BX23195" s="73"/>
      <c r="BY23195" s="74"/>
      <c r="BZ23195" s="74"/>
      <c r="CA23195" s="74"/>
      <c r="CF23195" s="79"/>
      <c r="CL23195" s="79"/>
    </row>
    <row r="23196" spans="30:90">
      <c r="AD23196" s="73"/>
      <c r="AE23196" s="74"/>
      <c r="AF23196" s="74"/>
      <c r="BX23196" s="73"/>
      <c r="BY23196" s="74"/>
      <c r="BZ23196" s="74"/>
      <c r="CA23196" s="74"/>
      <c r="CF23196" s="79"/>
      <c r="CL23196" s="79"/>
    </row>
    <row r="23197" spans="30:90">
      <c r="AD23197" s="73"/>
      <c r="AE23197" s="74"/>
      <c r="AF23197" s="74"/>
      <c r="BX23197" s="73"/>
      <c r="BY23197" s="74"/>
      <c r="BZ23197" s="74"/>
      <c r="CA23197" s="74"/>
      <c r="CF23197" s="79"/>
      <c r="CL23197" s="79"/>
    </row>
    <row r="23198" spans="30:90">
      <c r="AD23198" s="73"/>
      <c r="AE23198" s="74"/>
      <c r="AF23198" s="74"/>
      <c r="BX23198" s="73"/>
      <c r="BY23198" s="74"/>
      <c r="BZ23198" s="74"/>
      <c r="CA23198" s="74"/>
      <c r="CF23198" s="79"/>
      <c r="CL23198" s="79"/>
    </row>
    <row r="23199" spans="30:90">
      <c r="AD23199" s="73"/>
      <c r="AE23199" s="74"/>
      <c r="AF23199" s="74"/>
      <c r="BX23199" s="73"/>
      <c r="BY23199" s="74"/>
      <c r="BZ23199" s="74"/>
      <c r="CA23199" s="74"/>
      <c r="CF23199" s="79"/>
      <c r="CL23199" s="79"/>
    </row>
    <row r="23200" spans="30:90">
      <c r="AD23200" s="73"/>
      <c r="AE23200" s="74"/>
      <c r="AF23200" s="74"/>
      <c r="BX23200" s="73"/>
      <c r="BY23200" s="74"/>
      <c r="BZ23200" s="74"/>
      <c r="CA23200" s="74"/>
      <c r="CF23200" s="79"/>
      <c r="CL23200" s="79"/>
    </row>
    <row r="23201" spans="30:90">
      <c r="AD23201" s="73"/>
      <c r="AE23201" s="74"/>
      <c r="AF23201" s="74"/>
      <c r="BX23201" s="73"/>
      <c r="BY23201" s="74"/>
      <c r="BZ23201" s="74"/>
      <c r="CA23201" s="74"/>
      <c r="CF23201" s="79"/>
      <c r="CL23201" s="79"/>
    </row>
    <row r="23202" spans="30:90">
      <c r="AD23202" s="73"/>
      <c r="AE23202" s="74"/>
      <c r="AF23202" s="74"/>
      <c r="BX23202" s="73"/>
      <c r="BY23202" s="74"/>
      <c r="BZ23202" s="74"/>
      <c r="CA23202" s="74"/>
      <c r="CF23202" s="79"/>
      <c r="CL23202" s="79"/>
    </row>
    <row r="23203" spans="30:90">
      <c r="AD23203" s="73"/>
      <c r="AE23203" s="74"/>
      <c r="AF23203" s="74"/>
      <c r="BX23203" s="73"/>
      <c r="BY23203" s="74"/>
      <c r="BZ23203" s="74"/>
      <c r="CA23203" s="74"/>
      <c r="CF23203" s="79"/>
      <c r="CL23203" s="79"/>
    </row>
    <row r="23204" spans="30:90">
      <c r="AD23204" s="73"/>
      <c r="AE23204" s="74"/>
      <c r="AF23204" s="74"/>
      <c r="BX23204" s="73"/>
      <c r="BY23204" s="74"/>
      <c r="BZ23204" s="74"/>
      <c r="CA23204" s="74"/>
      <c r="CF23204" s="79"/>
      <c r="CL23204" s="79"/>
    </row>
    <row r="23205" spans="30:90">
      <c r="AD23205" s="73"/>
      <c r="AE23205" s="74"/>
      <c r="AF23205" s="74"/>
      <c r="BX23205" s="73"/>
      <c r="BY23205" s="74"/>
      <c r="BZ23205" s="74"/>
      <c r="CA23205" s="74"/>
      <c r="CF23205" s="79"/>
      <c r="CL23205" s="79"/>
    </row>
    <row r="23206" spans="30:90">
      <c r="AD23206" s="73"/>
      <c r="AE23206" s="74"/>
      <c r="AF23206" s="74"/>
      <c r="BX23206" s="73"/>
      <c r="BY23206" s="74"/>
      <c r="BZ23206" s="74"/>
      <c r="CA23206" s="74"/>
      <c r="CF23206" s="79"/>
      <c r="CL23206" s="79"/>
    </row>
    <row r="23207" spans="30:90">
      <c r="AD23207" s="73"/>
      <c r="AE23207" s="74"/>
      <c r="AF23207" s="74"/>
      <c r="BX23207" s="73"/>
      <c r="BY23207" s="74"/>
      <c r="BZ23207" s="74"/>
      <c r="CA23207" s="74"/>
      <c r="CF23207" s="79"/>
      <c r="CL23207" s="79"/>
    </row>
    <row r="23208" spans="30:90">
      <c r="AD23208" s="73"/>
      <c r="AE23208" s="74"/>
      <c r="AF23208" s="74"/>
      <c r="BX23208" s="73"/>
      <c r="BY23208" s="74"/>
      <c r="BZ23208" s="74"/>
      <c r="CA23208" s="74"/>
      <c r="CF23208" s="79"/>
      <c r="CL23208" s="79"/>
    </row>
    <row r="23209" spans="30:90">
      <c r="AD23209" s="73"/>
      <c r="AE23209" s="74"/>
      <c r="AF23209" s="74"/>
      <c r="BX23209" s="73"/>
      <c r="BY23209" s="74"/>
      <c r="BZ23209" s="74"/>
      <c r="CA23209" s="74"/>
      <c r="CF23209" s="79"/>
      <c r="CL23209" s="79"/>
    </row>
    <row r="23210" spans="30:90">
      <c r="AD23210" s="73"/>
      <c r="AE23210" s="74"/>
      <c r="AF23210" s="74"/>
      <c r="BX23210" s="73"/>
      <c r="BY23210" s="74"/>
      <c r="BZ23210" s="74"/>
      <c r="CA23210" s="74"/>
      <c r="CF23210" s="79"/>
      <c r="CL23210" s="79"/>
    </row>
    <row r="23211" spans="30:90">
      <c r="AD23211" s="73"/>
      <c r="AE23211" s="74"/>
      <c r="AF23211" s="74"/>
      <c r="BX23211" s="73"/>
      <c r="BY23211" s="74"/>
      <c r="BZ23211" s="74"/>
      <c r="CA23211" s="74"/>
      <c r="CF23211" s="79"/>
      <c r="CL23211" s="79"/>
    </row>
    <row r="23212" spans="30:90">
      <c r="AD23212" s="73"/>
      <c r="AE23212" s="74"/>
      <c r="AF23212" s="74"/>
      <c r="BX23212" s="73"/>
      <c r="BY23212" s="74"/>
      <c r="BZ23212" s="74"/>
      <c r="CA23212" s="74"/>
      <c r="CF23212" s="79"/>
      <c r="CL23212" s="79"/>
    </row>
    <row r="23213" spans="30:90">
      <c r="AD23213" s="73"/>
      <c r="AE23213" s="74"/>
      <c r="AF23213" s="74"/>
      <c r="BX23213" s="73"/>
      <c r="BY23213" s="74"/>
      <c r="BZ23213" s="74"/>
      <c r="CA23213" s="74"/>
      <c r="CF23213" s="79"/>
      <c r="CL23213" s="79"/>
    </row>
    <row r="23214" spans="30:90">
      <c r="AD23214" s="73"/>
      <c r="AE23214" s="74"/>
      <c r="AF23214" s="74"/>
      <c r="BX23214" s="73"/>
      <c r="BY23214" s="74"/>
      <c r="BZ23214" s="74"/>
      <c r="CA23214" s="74"/>
      <c r="CF23214" s="79"/>
      <c r="CL23214" s="79"/>
    </row>
    <row r="23215" spans="30:90">
      <c r="AD23215" s="73"/>
      <c r="AE23215" s="74"/>
      <c r="AF23215" s="74"/>
      <c r="BX23215" s="73"/>
      <c r="BY23215" s="74"/>
      <c r="BZ23215" s="74"/>
      <c r="CA23215" s="74"/>
      <c r="CF23215" s="79"/>
      <c r="CL23215" s="79"/>
    </row>
    <row r="23216" spans="30:90">
      <c r="AD23216" s="73"/>
      <c r="AE23216" s="74"/>
      <c r="AF23216" s="74"/>
      <c r="BX23216" s="73"/>
      <c r="BY23216" s="74"/>
      <c r="BZ23216" s="74"/>
      <c r="CA23216" s="74"/>
      <c r="CF23216" s="79"/>
      <c r="CL23216" s="79"/>
    </row>
    <row r="23217" spans="30:90">
      <c r="AD23217" s="73"/>
      <c r="AE23217" s="74"/>
      <c r="AF23217" s="74"/>
      <c r="BX23217" s="73"/>
      <c r="BY23217" s="74"/>
      <c r="BZ23217" s="74"/>
      <c r="CA23217" s="74"/>
      <c r="CF23217" s="79"/>
      <c r="CL23217" s="79"/>
    </row>
    <row r="23218" spans="30:90">
      <c r="AD23218" s="73"/>
      <c r="AE23218" s="74"/>
      <c r="AF23218" s="74"/>
      <c r="BX23218" s="73"/>
      <c r="BY23218" s="74"/>
      <c r="BZ23218" s="74"/>
      <c r="CA23218" s="74"/>
      <c r="CF23218" s="79"/>
      <c r="CL23218" s="79"/>
    </row>
    <row r="23219" spans="30:90">
      <c r="AD23219" s="73"/>
      <c r="AE23219" s="74"/>
      <c r="AF23219" s="74"/>
      <c r="BX23219" s="73"/>
      <c r="BY23219" s="74"/>
      <c r="BZ23219" s="74"/>
      <c r="CA23219" s="74"/>
      <c r="CF23219" s="79"/>
      <c r="CL23219" s="79"/>
    </row>
    <row r="23220" spans="30:90">
      <c r="AD23220" s="73"/>
      <c r="AE23220" s="74"/>
      <c r="AF23220" s="74"/>
      <c r="BX23220" s="73"/>
      <c r="BY23220" s="74"/>
      <c r="BZ23220" s="74"/>
      <c r="CA23220" s="74"/>
      <c r="CF23220" s="79"/>
      <c r="CL23220" s="79"/>
    </row>
    <row r="23221" spans="30:90">
      <c r="AD23221" s="73"/>
      <c r="AE23221" s="74"/>
      <c r="AF23221" s="74"/>
      <c r="BX23221" s="73"/>
      <c r="BY23221" s="74"/>
      <c r="BZ23221" s="74"/>
      <c r="CA23221" s="74"/>
      <c r="CF23221" s="79"/>
      <c r="CL23221" s="79"/>
    </row>
    <row r="23222" spans="30:90">
      <c r="AD23222" s="73"/>
      <c r="AE23222" s="74"/>
      <c r="AF23222" s="74"/>
      <c r="BX23222" s="73"/>
      <c r="BY23222" s="74"/>
      <c r="BZ23222" s="74"/>
      <c r="CA23222" s="74"/>
      <c r="CF23222" s="79"/>
      <c r="CL23222" s="79"/>
    </row>
    <row r="23223" spans="30:90">
      <c r="AD23223" s="73"/>
      <c r="AE23223" s="74"/>
      <c r="AF23223" s="74"/>
      <c r="BX23223" s="73"/>
      <c r="BY23223" s="74"/>
      <c r="BZ23223" s="74"/>
      <c r="CA23223" s="74"/>
      <c r="CF23223" s="79"/>
      <c r="CL23223" s="79"/>
    </row>
    <row r="23224" spans="30:90">
      <c r="AD23224" s="73"/>
      <c r="AE23224" s="74"/>
      <c r="AF23224" s="74"/>
      <c r="BX23224" s="73"/>
      <c r="BY23224" s="74"/>
      <c r="BZ23224" s="74"/>
      <c r="CA23224" s="74"/>
      <c r="CF23224" s="79"/>
      <c r="CL23224" s="79"/>
    </row>
    <row r="23225" spans="30:90">
      <c r="AD23225" s="73"/>
      <c r="AE23225" s="74"/>
      <c r="AF23225" s="74"/>
      <c r="BX23225" s="73"/>
      <c r="BY23225" s="74"/>
      <c r="BZ23225" s="74"/>
      <c r="CA23225" s="74"/>
      <c r="CF23225" s="79"/>
      <c r="CL23225" s="79"/>
    </row>
    <row r="23226" spans="30:90">
      <c r="AD23226" s="73"/>
      <c r="AE23226" s="74"/>
      <c r="AF23226" s="74"/>
      <c r="BX23226" s="73"/>
      <c r="BY23226" s="74"/>
      <c r="BZ23226" s="74"/>
      <c r="CA23226" s="74"/>
      <c r="CF23226" s="79"/>
      <c r="CL23226" s="79"/>
    </row>
    <row r="23227" spans="30:90">
      <c r="AD23227" s="73"/>
      <c r="AE23227" s="74"/>
      <c r="AF23227" s="74"/>
      <c r="BX23227" s="73"/>
      <c r="BY23227" s="74"/>
      <c r="BZ23227" s="74"/>
      <c r="CA23227" s="74"/>
      <c r="CF23227" s="79"/>
      <c r="CL23227" s="79"/>
    </row>
    <row r="23228" spans="30:90">
      <c r="AD23228" s="73"/>
      <c r="AE23228" s="74"/>
      <c r="AF23228" s="74"/>
      <c r="BX23228" s="73"/>
      <c r="BY23228" s="74"/>
      <c r="BZ23228" s="74"/>
      <c r="CA23228" s="74"/>
      <c r="CF23228" s="79"/>
      <c r="CL23228" s="79"/>
    </row>
    <row r="23229" spans="30:90">
      <c r="AD23229" s="73"/>
      <c r="AE23229" s="74"/>
      <c r="AF23229" s="74"/>
      <c r="BX23229" s="73"/>
      <c r="BY23229" s="74"/>
      <c r="BZ23229" s="74"/>
      <c r="CA23229" s="74"/>
      <c r="CF23229" s="79"/>
      <c r="CL23229" s="79"/>
    </row>
    <row r="23230" spans="30:90">
      <c r="AD23230" s="73"/>
      <c r="AE23230" s="74"/>
      <c r="AF23230" s="74"/>
      <c r="BX23230" s="73"/>
      <c r="BY23230" s="74"/>
      <c r="BZ23230" s="74"/>
      <c r="CA23230" s="74"/>
      <c r="CF23230" s="79"/>
      <c r="CL23230" s="79"/>
    </row>
    <row r="23231" spans="30:90">
      <c r="AD23231" s="73"/>
      <c r="AE23231" s="74"/>
      <c r="AF23231" s="74"/>
      <c r="BX23231" s="73"/>
      <c r="BY23231" s="74"/>
      <c r="BZ23231" s="74"/>
      <c r="CA23231" s="74"/>
      <c r="CF23231" s="79"/>
      <c r="CL23231" s="79"/>
    </row>
    <row r="23232" spans="30:90">
      <c r="AD23232" s="73"/>
      <c r="AE23232" s="74"/>
      <c r="AF23232" s="74"/>
      <c r="BX23232" s="73"/>
      <c r="BY23232" s="74"/>
      <c r="BZ23232" s="74"/>
      <c r="CA23232" s="74"/>
      <c r="CF23232" s="79"/>
      <c r="CL23232" s="79"/>
    </row>
    <row r="23233" spans="30:90">
      <c r="AD23233" s="73"/>
      <c r="AE23233" s="74"/>
      <c r="AF23233" s="74"/>
      <c r="BX23233" s="73"/>
      <c r="BY23233" s="74"/>
      <c r="BZ23233" s="74"/>
      <c r="CA23233" s="74"/>
      <c r="CF23233" s="79"/>
      <c r="CL23233" s="79"/>
    </row>
    <row r="23234" spans="30:90">
      <c r="AD23234" s="73"/>
      <c r="AE23234" s="74"/>
      <c r="AF23234" s="74"/>
      <c r="BX23234" s="73"/>
      <c r="BY23234" s="74"/>
      <c r="BZ23234" s="74"/>
      <c r="CA23234" s="74"/>
      <c r="CF23234" s="79"/>
      <c r="CL23234" s="79"/>
    </row>
    <row r="23235" spans="30:90">
      <c r="AD23235" s="73"/>
      <c r="AE23235" s="74"/>
      <c r="AF23235" s="74"/>
      <c r="BX23235" s="73"/>
      <c r="BY23235" s="74"/>
      <c r="BZ23235" s="74"/>
      <c r="CA23235" s="74"/>
      <c r="CF23235" s="79"/>
      <c r="CL23235" s="79"/>
    </row>
    <row r="23236" spans="30:90">
      <c r="AD23236" s="73"/>
      <c r="AE23236" s="74"/>
      <c r="AF23236" s="74"/>
      <c r="BX23236" s="73"/>
      <c r="BY23236" s="74"/>
      <c r="BZ23236" s="74"/>
      <c r="CA23236" s="74"/>
      <c r="CF23236" s="79"/>
      <c r="CL23236" s="79"/>
    </row>
    <row r="23237" spans="30:90">
      <c r="AD23237" s="73"/>
      <c r="AE23237" s="74"/>
      <c r="AF23237" s="74"/>
      <c r="BX23237" s="73"/>
      <c r="BY23237" s="74"/>
      <c r="BZ23237" s="74"/>
      <c r="CA23237" s="74"/>
      <c r="CF23237" s="79"/>
      <c r="CL23237" s="79"/>
    </row>
    <row r="23238" spans="30:90">
      <c r="AD23238" s="73"/>
      <c r="AE23238" s="74"/>
      <c r="AF23238" s="74"/>
      <c r="BX23238" s="73"/>
      <c r="BY23238" s="74"/>
      <c r="BZ23238" s="74"/>
      <c r="CA23238" s="74"/>
      <c r="CF23238" s="79"/>
      <c r="CL23238" s="79"/>
    </row>
    <row r="23239" spans="30:90">
      <c r="AD23239" s="73"/>
      <c r="AE23239" s="74"/>
      <c r="AF23239" s="74"/>
      <c r="BX23239" s="73"/>
      <c r="BY23239" s="74"/>
      <c r="BZ23239" s="74"/>
      <c r="CA23239" s="74"/>
      <c r="CF23239" s="79"/>
      <c r="CL23239" s="79"/>
    </row>
    <row r="23240" spans="30:90">
      <c r="AD23240" s="73"/>
      <c r="AE23240" s="74"/>
      <c r="AF23240" s="74"/>
      <c r="BX23240" s="73"/>
      <c r="BY23240" s="74"/>
      <c r="BZ23240" s="74"/>
      <c r="CA23240" s="74"/>
      <c r="CF23240" s="79"/>
      <c r="CL23240" s="79"/>
    </row>
    <row r="23241" spans="30:90">
      <c r="AD23241" s="73"/>
      <c r="AE23241" s="74"/>
      <c r="AF23241" s="74"/>
      <c r="BX23241" s="73"/>
      <c r="BY23241" s="74"/>
      <c r="BZ23241" s="74"/>
      <c r="CA23241" s="74"/>
      <c r="CF23241" s="79"/>
      <c r="CL23241" s="79"/>
    </row>
    <row r="23242" spans="30:90">
      <c r="AD23242" s="73"/>
      <c r="AE23242" s="74"/>
      <c r="AF23242" s="74"/>
      <c r="BX23242" s="73"/>
      <c r="BY23242" s="74"/>
      <c r="BZ23242" s="74"/>
      <c r="CA23242" s="74"/>
      <c r="CF23242" s="79"/>
      <c r="CL23242" s="79"/>
    </row>
    <row r="23243" spans="30:90">
      <c r="AD23243" s="73"/>
      <c r="AE23243" s="74"/>
      <c r="AF23243" s="74"/>
      <c r="BX23243" s="73"/>
      <c r="BY23243" s="74"/>
      <c r="BZ23243" s="74"/>
      <c r="CA23243" s="74"/>
      <c r="CF23243" s="79"/>
      <c r="CL23243" s="79"/>
    </row>
    <row r="23244" spans="30:90">
      <c r="AD23244" s="73"/>
      <c r="AE23244" s="74"/>
      <c r="AF23244" s="74"/>
      <c r="BX23244" s="73"/>
      <c r="BY23244" s="74"/>
      <c r="BZ23244" s="74"/>
      <c r="CA23244" s="74"/>
      <c r="CF23244" s="79"/>
      <c r="CL23244" s="79"/>
    </row>
    <row r="23245" spans="30:90">
      <c r="AD23245" s="73"/>
      <c r="AE23245" s="74"/>
      <c r="AF23245" s="74"/>
      <c r="BX23245" s="73"/>
      <c r="BY23245" s="74"/>
      <c r="BZ23245" s="74"/>
      <c r="CA23245" s="74"/>
      <c r="CF23245" s="79"/>
      <c r="CL23245" s="79"/>
    </row>
    <row r="23246" spans="30:90">
      <c r="AD23246" s="73"/>
      <c r="AE23246" s="74"/>
      <c r="AF23246" s="74"/>
      <c r="BX23246" s="73"/>
      <c r="BY23246" s="74"/>
      <c r="BZ23246" s="74"/>
      <c r="CA23246" s="74"/>
      <c r="CF23246" s="79"/>
      <c r="CL23246" s="79"/>
    </row>
    <row r="23247" spans="30:90">
      <c r="AD23247" s="73"/>
      <c r="AE23247" s="74"/>
      <c r="AF23247" s="74"/>
      <c r="BX23247" s="73"/>
      <c r="BY23247" s="74"/>
      <c r="BZ23247" s="74"/>
      <c r="CA23247" s="74"/>
      <c r="CF23247" s="79"/>
      <c r="CL23247" s="79"/>
    </row>
    <row r="23248" spans="30:90">
      <c r="AD23248" s="73"/>
      <c r="AE23248" s="74"/>
      <c r="AF23248" s="74"/>
      <c r="BX23248" s="73"/>
      <c r="BY23248" s="74"/>
      <c r="BZ23248" s="74"/>
      <c r="CA23248" s="74"/>
      <c r="CF23248" s="79"/>
      <c r="CL23248" s="79"/>
    </row>
    <row r="23249" spans="30:90">
      <c r="AD23249" s="73"/>
      <c r="AE23249" s="74"/>
      <c r="AF23249" s="74"/>
      <c r="BX23249" s="73"/>
      <c r="BY23249" s="74"/>
      <c r="BZ23249" s="74"/>
      <c r="CA23249" s="74"/>
      <c r="CF23249" s="79"/>
      <c r="CL23249" s="79"/>
    </row>
    <row r="23250" spans="30:90">
      <c r="AD23250" s="73"/>
      <c r="AE23250" s="74"/>
      <c r="AF23250" s="74"/>
      <c r="BX23250" s="73"/>
      <c r="BY23250" s="74"/>
      <c r="BZ23250" s="74"/>
      <c r="CA23250" s="74"/>
      <c r="CF23250" s="79"/>
      <c r="CL23250" s="79"/>
    </row>
    <row r="23251" spans="30:90">
      <c r="AD23251" s="73"/>
      <c r="AE23251" s="74"/>
      <c r="AF23251" s="74"/>
      <c r="BX23251" s="73"/>
      <c r="BY23251" s="74"/>
      <c r="BZ23251" s="74"/>
      <c r="CA23251" s="74"/>
      <c r="CF23251" s="79"/>
      <c r="CL23251" s="79"/>
    </row>
    <row r="23252" spans="30:90">
      <c r="AD23252" s="73"/>
      <c r="AE23252" s="74"/>
      <c r="AF23252" s="74"/>
      <c r="BX23252" s="73"/>
      <c r="BY23252" s="74"/>
      <c r="BZ23252" s="74"/>
      <c r="CA23252" s="74"/>
      <c r="CF23252" s="79"/>
      <c r="CL23252" s="79"/>
    </row>
    <row r="23253" spans="30:90">
      <c r="AD23253" s="73"/>
      <c r="AE23253" s="74"/>
      <c r="AF23253" s="74"/>
      <c r="BX23253" s="73"/>
      <c r="BY23253" s="74"/>
      <c r="BZ23253" s="74"/>
      <c r="CA23253" s="74"/>
      <c r="CF23253" s="79"/>
      <c r="CL23253" s="79"/>
    </row>
    <row r="23254" spans="30:90">
      <c r="AD23254" s="73"/>
      <c r="AE23254" s="74"/>
      <c r="AF23254" s="74"/>
      <c r="BX23254" s="73"/>
      <c r="BY23254" s="74"/>
      <c r="BZ23254" s="74"/>
      <c r="CA23254" s="74"/>
      <c r="CF23254" s="79"/>
      <c r="CL23254" s="79"/>
    </row>
    <row r="23255" spans="30:90">
      <c r="AD23255" s="73"/>
      <c r="AE23255" s="74"/>
      <c r="AF23255" s="74"/>
      <c r="BX23255" s="73"/>
      <c r="BY23255" s="74"/>
      <c r="BZ23255" s="74"/>
      <c r="CA23255" s="74"/>
      <c r="CF23255" s="79"/>
      <c r="CL23255" s="79"/>
    </row>
    <row r="23256" spans="30:90">
      <c r="AD23256" s="73"/>
      <c r="AE23256" s="74"/>
      <c r="AF23256" s="74"/>
      <c r="BX23256" s="73"/>
      <c r="BY23256" s="74"/>
      <c r="BZ23256" s="74"/>
      <c r="CA23256" s="74"/>
      <c r="CF23256" s="79"/>
      <c r="CL23256" s="79"/>
    </row>
    <row r="23257" spans="30:90">
      <c r="AD23257" s="73"/>
      <c r="AE23257" s="74"/>
      <c r="AF23257" s="74"/>
      <c r="BX23257" s="73"/>
      <c r="BY23257" s="74"/>
      <c r="BZ23257" s="74"/>
      <c r="CA23257" s="74"/>
      <c r="CF23257" s="79"/>
      <c r="CL23257" s="79"/>
    </row>
    <row r="23258" spans="30:90">
      <c r="AD23258" s="73"/>
      <c r="AE23258" s="74"/>
      <c r="AF23258" s="74"/>
      <c r="BX23258" s="73"/>
      <c r="BY23258" s="74"/>
      <c r="BZ23258" s="74"/>
      <c r="CA23258" s="74"/>
      <c r="CF23258" s="79"/>
      <c r="CL23258" s="79"/>
    </row>
    <row r="23259" spans="30:90">
      <c r="AD23259" s="73"/>
      <c r="AE23259" s="74"/>
      <c r="AF23259" s="74"/>
      <c r="BX23259" s="73"/>
      <c r="BY23259" s="74"/>
      <c r="BZ23259" s="74"/>
      <c r="CA23259" s="74"/>
      <c r="CF23259" s="79"/>
      <c r="CL23259" s="79"/>
    </row>
    <row r="23260" spans="30:90">
      <c r="AD23260" s="73"/>
      <c r="AE23260" s="74"/>
      <c r="AF23260" s="74"/>
      <c r="BX23260" s="73"/>
      <c r="BY23260" s="74"/>
      <c r="BZ23260" s="74"/>
      <c r="CA23260" s="74"/>
      <c r="CF23260" s="79"/>
      <c r="CL23260" s="79"/>
    </row>
    <row r="23261" spans="30:90">
      <c r="AD23261" s="73"/>
      <c r="AE23261" s="74"/>
      <c r="AF23261" s="74"/>
      <c r="BX23261" s="73"/>
      <c r="BY23261" s="74"/>
      <c r="BZ23261" s="74"/>
      <c r="CA23261" s="74"/>
      <c r="CF23261" s="79"/>
      <c r="CL23261" s="79"/>
    </row>
    <row r="23262" spans="30:90">
      <c r="AD23262" s="73"/>
      <c r="AE23262" s="74"/>
      <c r="AF23262" s="74"/>
      <c r="BX23262" s="73"/>
      <c r="BY23262" s="74"/>
      <c r="BZ23262" s="74"/>
      <c r="CA23262" s="74"/>
      <c r="CF23262" s="79"/>
      <c r="CL23262" s="79"/>
    </row>
    <row r="23263" spans="30:90">
      <c r="AD23263" s="73"/>
      <c r="AE23263" s="74"/>
      <c r="AF23263" s="74"/>
      <c r="BX23263" s="73"/>
      <c r="BY23263" s="74"/>
      <c r="BZ23263" s="74"/>
      <c r="CA23263" s="74"/>
      <c r="CF23263" s="79"/>
      <c r="CL23263" s="79"/>
    </row>
    <row r="23264" spans="30:90">
      <c r="AD23264" s="73"/>
      <c r="AE23264" s="74"/>
      <c r="AF23264" s="74"/>
      <c r="BX23264" s="73"/>
      <c r="BY23264" s="74"/>
      <c r="BZ23264" s="74"/>
      <c r="CA23264" s="74"/>
      <c r="CF23264" s="79"/>
      <c r="CL23264" s="79"/>
    </row>
    <row r="23265" spans="30:90">
      <c r="AD23265" s="73"/>
      <c r="AE23265" s="74"/>
      <c r="AF23265" s="74"/>
      <c r="BX23265" s="73"/>
      <c r="BY23265" s="74"/>
      <c r="BZ23265" s="74"/>
      <c r="CA23265" s="74"/>
      <c r="CF23265" s="79"/>
      <c r="CL23265" s="79"/>
    </row>
    <row r="23266" spans="30:90">
      <c r="AD23266" s="73"/>
      <c r="AE23266" s="74"/>
      <c r="AF23266" s="74"/>
      <c r="BX23266" s="73"/>
      <c r="BY23266" s="74"/>
      <c r="BZ23266" s="74"/>
      <c r="CA23266" s="74"/>
      <c r="CF23266" s="79"/>
      <c r="CL23266" s="79"/>
    </row>
    <row r="23267" spans="30:90">
      <c r="AD23267" s="73"/>
      <c r="AE23267" s="74"/>
      <c r="AF23267" s="74"/>
      <c r="BX23267" s="73"/>
      <c r="BY23267" s="74"/>
      <c r="BZ23267" s="74"/>
      <c r="CA23267" s="74"/>
      <c r="CF23267" s="79"/>
      <c r="CL23267" s="79"/>
    </row>
    <row r="23268" spans="30:90">
      <c r="AD23268" s="73"/>
      <c r="AE23268" s="74"/>
      <c r="AF23268" s="74"/>
      <c r="BX23268" s="73"/>
      <c r="BY23268" s="74"/>
      <c r="BZ23268" s="74"/>
      <c r="CA23268" s="74"/>
      <c r="CF23268" s="79"/>
      <c r="CL23268" s="79"/>
    </row>
    <row r="23269" spans="30:90">
      <c r="AD23269" s="73"/>
      <c r="AE23269" s="74"/>
      <c r="AF23269" s="74"/>
      <c r="BX23269" s="73"/>
      <c r="BY23269" s="74"/>
      <c r="BZ23269" s="74"/>
      <c r="CA23269" s="74"/>
      <c r="CF23269" s="79"/>
      <c r="CL23269" s="79"/>
    </row>
    <row r="23270" spans="30:90">
      <c r="AD23270" s="73"/>
      <c r="AE23270" s="74"/>
      <c r="AF23270" s="74"/>
      <c r="BX23270" s="73"/>
      <c r="BY23270" s="74"/>
      <c r="BZ23270" s="74"/>
      <c r="CA23270" s="74"/>
      <c r="CF23270" s="79"/>
      <c r="CL23270" s="79"/>
    </row>
    <row r="23271" spans="30:90">
      <c r="AD23271" s="73"/>
      <c r="AE23271" s="74"/>
      <c r="AF23271" s="74"/>
      <c r="BX23271" s="73"/>
      <c r="BY23271" s="74"/>
      <c r="BZ23271" s="74"/>
      <c r="CA23271" s="74"/>
      <c r="CF23271" s="79"/>
      <c r="CL23271" s="79"/>
    </row>
    <row r="23272" spans="30:90">
      <c r="AD23272" s="73"/>
      <c r="AE23272" s="74"/>
      <c r="AF23272" s="74"/>
      <c r="BX23272" s="73"/>
      <c r="BY23272" s="74"/>
      <c r="BZ23272" s="74"/>
      <c r="CA23272" s="74"/>
      <c r="CF23272" s="79"/>
      <c r="CL23272" s="79"/>
    </row>
    <row r="23273" spans="30:90">
      <c r="AD23273" s="73"/>
      <c r="AE23273" s="74"/>
      <c r="AF23273" s="74"/>
      <c r="BX23273" s="73"/>
      <c r="BY23273" s="74"/>
      <c r="BZ23273" s="74"/>
      <c r="CA23273" s="74"/>
      <c r="CF23273" s="79"/>
      <c r="CL23273" s="79"/>
    </row>
    <row r="23274" spans="30:90">
      <c r="AD23274" s="73"/>
      <c r="AE23274" s="74"/>
      <c r="AF23274" s="74"/>
      <c r="BX23274" s="73"/>
      <c r="BY23274" s="74"/>
      <c r="BZ23274" s="74"/>
      <c r="CA23274" s="74"/>
      <c r="CF23274" s="79"/>
      <c r="CL23274" s="79"/>
    </row>
    <row r="23275" spans="30:90">
      <c r="AD23275" s="73"/>
      <c r="AE23275" s="74"/>
      <c r="AF23275" s="74"/>
      <c r="BX23275" s="73"/>
      <c r="BY23275" s="74"/>
      <c r="BZ23275" s="74"/>
      <c r="CA23275" s="74"/>
      <c r="CF23275" s="79"/>
      <c r="CL23275" s="79"/>
    </row>
    <row r="23276" spans="30:90">
      <c r="AD23276" s="73"/>
      <c r="AE23276" s="74"/>
      <c r="AF23276" s="74"/>
      <c r="BX23276" s="73"/>
      <c r="BY23276" s="74"/>
      <c r="BZ23276" s="74"/>
      <c r="CA23276" s="74"/>
      <c r="CF23276" s="79"/>
      <c r="CL23276" s="79"/>
    </row>
    <row r="23277" spans="30:90">
      <c r="AD23277" s="73"/>
      <c r="AE23277" s="74"/>
      <c r="AF23277" s="74"/>
      <c r="BX23277" s="73"/>
      <c r="BY23277" s="74"/>
      <c r="BZ23277" s="74"/>
      <c r="CA23277" s="74"/>
      <c r="CF23277" s="79"/>
      <c r="CL23277" s="79"/>
    </row>
    <row r="23278" spans="30:90">
      <c r="AD23278" s="73"/>
      <c r="AE23278" s="74"/>
      <c r="AF23278" s="74"/>
      <c r="BX23278" s="73"/>
      <c r="BY23278" s="74"/>
      <c r="BZ23278" s="74"/>
      <c r="CA23278" s="74"/>
      <c r="CF23278" s="79"/>
      <c r="CL23278" s="79"/>
    </row>
    <row r="23279" spans="30:90">
      <c r="AD23279" s="73"/>
      <c r="AE23279" s="74"/>
      <c r="AF23279" s="74"/>
      <c r="BX23279" s="73"/>
      <c r="BY23279" s="74"/>
      <c r="BZ23279" s="74"/>
      <c r="CA23279" s="74"/>
      <c r="CF23279" s="79"/>
      <c r="CL23279" s="79"/>
    </row>
    <row r="23280" spans="30:90">
      <c r="AD23280" s="73"/>
      <c r="AE23280" s="74"/>
      <c r="AF23280" s="74"/>
      <c r="BX23280" s="73"/>
      <c r="BY23280" s="74"/>
      <c r="BZ23280" s="74"/>
      <c r="CA23280" s="74"/>
      <c r="CF23280" s="79"/>
      <c r="CL23280" s="79"/>
    </row>
    <row r="23281" spans="30:90">
      <c r="AD23281" s="73"/>
      <c r="AE23281" s="74"/>
      <c r="AF23281" s="74"/>
      <c r="BX23281" s="73"/>
      <c r="BY23281" s="74"/>
      <c r="BZ23281" s="74"/>
      <c r="CA23281" s="74"/>
      <c r="CF23281" s="79"/>
      <c r="CL23281" s="79"/>
    </row>
    <row r="23282" spans="30:90">
      <c r="AD23282" s="73"/>
      <c r="AE23282" s="74"/>
      <c r="AF23282" s="74"/>
      <c r="BX23282" s="73"/>
      <c r="BY23282" s="74"/>
      <c r="BZ23282" s="74"/>
      <c r="CA23282" s="74"/>
      <c r="CF23282" s="79"/>
      <c r="CL23282" s="79"/>
    </row>
    <row r="23283" spans="30:90">
      <c r="AD23283" s="73"/>
      <c r="AE23283" s="74"/>
      <c r="AF23283" s="74"/>
      <c r="BX23283" s="73"/>
      <c r="BY23283" s="74"/>
      <c r="BZ23283" s="74"/>
      <c r="CA23283" s="74"/>
      <c r="CF23283" s="79"/>
      <c r="CL23283" s="79"/>
    </row>
    <row r="23284" spans="30:90">
      <c r="AD23284" s="73"/>
      <c r="AE23284" s="74"/>
      <c r="AF23284" s="74"/>
      <c r="BX23284" s="73"/>
      <c r="BY23284" s="74"/>
      <c r="BZ23284" s="74"/>
      <c r="CA23284" s="74"/>
      <c r="CF23284" s="79"/>
      <c r="CL23284" s="79"/>
    </row>
    <row r="23285" spans="30:90">
      <c r="AD23285" s="73"/>
      <c r="AE23285" s="74"/>
      <c r="AF23285" s="74"/>
      <c r="BX23285" s="73"/>
      <c r="BY23285" s="74"/>
      <c r="BZ23285" s="74"/>
      <c r="CA23285" s="74"/>
      <c r="CF23285" s="79"/>
      <c r="CL23285" s="79"/>
    </row>
    <row r="23286" spans="30:90">
      <c r="AD23286" s="73"/>
      <c r="AE23286" s="74"/>
      <c r="AF23286" s="74"/>
      <c r="BX23286" s="73"/>
      <c r="BY23286" s="74"/>
      <c r="BZ23286" s="74"/>
      <c r="CA23286" s="74"/>
      <c r="CF23286" s="79"/>
      <c r="CL23286" s="79"/>
    </row>
    <row r="23287" spans="30:90">
      <c r="AD23287" s="73"/>
      <c r="AE23287" s="74"/>
      <c r="AF23287" s="74"/>
      <c r="BX23287" s="73"/>
      <c r="BY23287" s="74"/>
      <c r="BZ23287" s="74"/>
      <c r="CA23287" s="74"/>
      <c r="CF23287" s="79"/>
      <c r="CL23287" s="79"/>
    </row>
    <row r="23288" spans="30:90">
      <c r="AD23288" s="73"/>
      <c r="AE23288" s="74"/>
      <c r="AF23288" s="74"/>
      <c r="BX23288" s="73"/>
      <c r="BY23288" s="74"/>
      <c r="BZ23288" s="74"/>
      <c r="CA23288" s="74"/>
      <c r="CF23288" s="79"/>
      <c r="CL23288" s="79"/>
    </row>
    <row r="23289" spans="30:90">
      <c r="AD23289" s="73"/>
      <c r="AE23289" s="74"/>
      <c r="AF23289" s="74"/>
      <c r="BX23289" s="73"/>
      <c r="BY23289" s="74"/>
      <c r="BZ23289" s="74"/>
      <c r="CA23289" s="74"/>
      <c r="CF23289" s="79"/>
      <c r="CL23289" s="79"/>
    </row>
    <row r="23290" spans="30:90">
      <c r="AD23290" s="73"/>
      <c r="AE23290" s="74"/>
      <c r="AF23290" s="74"/>
      <c r="BX23290" s="73"/>
      <c r="BY23290" s="74"/>
      <c r="BZ23290" s="74"/>
      <c r="CA23290" s="74"/>
      <c r="CF23290" s="79"/>
      <c r="CL23290" s="79"/>
    </row>
    <row r="23291" spans="30:90">
      <c r="AD23291" s="73"/>
      <c r="AE23291" s="74"/>
      <c r="AF23291" s="74"/>
      <c r="BX23291" s="73"/>
      <c r="BY23291" s="74"/>
      <c r="BZ23291" s="74"/>
      <c r="CA23291" s="74"/>
      <c r="CF23291" s="79"/>
      <c r="CL23291" s="79"/>
    </row>
    <row r="23292" spans="30:90">
      <c r="AD23292" s="73"/>
      <c r="AE23292" s="74"/>
      <c r="AF23292" s="74"/>
      <c r="BX23292" s="73"/>
      <c r="BY23292" s="74"/>
      <c r="BZ23292" s="74"/>
      <c r="CA23292" s="74"/>
      <c r="CF23292" s="79"/>
      <c r="CL23292" s="79"/>
    </row>
    <row r="23293" spans="30:90">
      <c r="AD23293" s="73"/>
      <c r="AE23293" s="74"/>
      <c r="AF23293" s="74"/>
      <c r="BX23293" s="73"/>
      <c r="BY23293" s="74"/>
      <c r="BZ23293" s="74"/>
      <c r="CA23293" s="74"/>
      <c r="CF23293" s="79"/>
      <c r="CL23293" s="79"/>
    </row>
    <row r="23294" spans="30:90">
      <c r="AD23294" s="73"/>
      <c r="AE23294" s="74"/>
      <c r="AF23294" s="74"/>
      <c r="BX23294" s="73"/>
      <c r="BY23294" s="74"/>
      <c r="BZ23294" s="74"/>
      <c r="CA23294" s="74"/>
      <c r="CF23294" s="79"/>
      <c r="CL23294" s="79"/>
    </row>
    <row r="23295" spans="30:90">
      <c r="AD23295" s="73"/>
      <c r="AE23295" s="74"/>
      <c r="AF23295" s="74"/>
      <c r="BX23295" s="73"/>
      <c r="BY23295" s="74"/>
      <c r="BZ23295" s="74"/>
      <c r="CA23295" s="74"/>
      <c r="CF23295" s="79"/>
      <c r="CL23295" s="79"/>
    </row>
    <row r="23296" spans="30:90">
      <c r="AD23296" s="73"/>
      <c r="AE23296" s="74"/>
      <c r="AF23296" s="74"/>
      <c r="BX23296" s="73"/>
      <c r="BY23296" s="74"/>
      <c r="BZ23296" s="74"/>
      <c r="CA23296" s="74"/>
      <c r="CF23296" s="79"/>
      <c r="CL23296" s="79"/>
    </row>
    <row r="23297" spans="30:90">
      <c r="AD23297" s="73"/>
      <c r="AE23297" s="74"/>
      <c r="AF23297" s="74"/>
      <c r="BX23297" s="73"/>
      <c r="BY23297" s="74"/>
      <c r="BZ23297" s="74"/>
      <c r="CA23297" s="74"/>
      <c r="CF23297" s="79"/>
      <c r="CL23297" s="79"/>
    </row>
    <row r="23298" spans="30:90">
      <c r="AD23298" s="73"/>
      <c r="AE23298" s="74"/>
      <c r="AF23298" s="74"/>
      <c r="BX23298" s="73"/>
      <c r="BY23298" s="74"/>
      <c r="BZ23298" s="74"/>
      <c r="CA23298" s="74"/>
      <c r="CF23298" s="79"/>
      <c r="CL23298" s="79"/>
    </row>
    <row r="23299" spans="30:90">
      <c r="AD23299" s="73"/>
      <c r="AE23299" s="74"/>
      <c r="AF23299" s="74"/>
      <c r="BX23299" s="73"/>
      <c r="BY23299" s="74"/>
      <c r="BZ23299" s="74"/>
      <c r="CA23299" s="74"/>
      <c r="CF23299" s="79"/>
      <c r="CL23299" s="79"/>
    </row>
    <row r="23300" spans="30:90">
      <c r="AD23300" s="73"/>
      <c r="AE23300" s="74"/>
      <c r="AF23300" s="74"/>
      <c r="BX23300" s="73"/>
      <c r="BY23300" s="74"/>
      <c r="BZ23300" s="74"/>
      <c r="CA23300" s="74"/>
      <c r="CF23300" s="79"/>
      <c r="CL23300" s="79"/>
    </row>
    <row r="23301" spans="30:90">
      <c r="AD23301" s="73"/>
      <c r="AE23301" s="74"/>
      <c r="AF23301" s="74"/>
      <c r="BX23301" s="73"/>
      <c r="BY23301" s="74"/>
      <c r="BZ23301" s="74"/>
      <c r="CA23301" s="74"/>
      <c r="CF23301" s="79"/>
      <c r="CL23301" s="79"/>
    </row>
    <row r="23302" spans="30:90">
      <c r="AD23302" s="73"/>
      <c r="AE23302" s="74"/>
      <c r="AF23302" s="74"/>
      <c r="BX23302" s="73"/>
      <c r="BY23302" s="74"/>
      <c r="BZ23302" s="74"/>
      <c r="CA23302" s="74"/>
      <c r="CF23302" s="79"/>
      <c r="CL23302" s="79"/>
    </row>
    <row r="23303" spans="30:90">
      <c r="AD23303" s="73"/>
      <c r="AE23303" s="74"/>
      <c r="AF23303" s="74"/>
      <c r="BX23303" s="73"/>
      <c r="BY23303" s="74"/>
      <c r="BZ23303" s="74"/>
      <c r="CA23303" s="74"/>
      <c r="CF23303" s="79"/>
      <c r="CL23303" s="79"/>
    </row>
    <row r="23304" spans="30:90">
      <c r="AD23304" s="73"/>
      <c r="AE23304" s="74"/>
      <c r="AF23304" s="74"/>
      <c r="BX23304" s="73"/>
      <c r="BY23304" s="74"/>
      <c r="BZ23304" s="74"/>
      <c r="CA23304" s="74"/>
      <c r="CF23304" s="79"/>
      <c r="CL23304" s="79"/>
    </row>
    <row r="23305" spans="30:90">
      <c r="AD23305" s="73"/>
      <c r="AE23305" s="74"/>
      <c r="AF23305" s="74"/>
      <c r="BX23305" s="73"/>
      <c r="BY23305" s="74"/>
      <c r="BZ23305" s="74"/>
      <c r="CA23305" s="74"/>
      <c r="CF23305" s="79"/>
      <c r="CL23305" s="79"/>
    </row>
    <row r="23306" spans="30:90">
      <c r="AD23306" s="73"/>
      <c r="AE23306" s="74"/>
      <c r="AF23306" s="74"/>
      <c r="BX23306" s="73"/>
      <c r="BY23306" s="74"/>
      <c r="BZ23306" s="74"/>
      <c r="CA23306" s="74"/>
      <c r="CF23306" s="79"/>
      <c r="CL23306" s="79"/>
    </row>
    <row r="23307" spans="30:90">
      <c r="AD23307" s="73"/>
      <c r="AE23307" s="74"/>
      <c r="AF23307" s="74"/>
      <c r="BX23307" s="73"/>
      <c r="BY23307" s="74"/>
      <c r="BZ23307" s="74"/>
      <c r="CA23307" s="74"/>
      <c r="CF23307" s="79"/>
      <c r="CL23307" s="79"/>
    </row>
    <row r="23308" spans="30:90">
      <c r="AD23308" s="73"/>
      <c r="AE23308" s="74"/>
      <c r="AF23308" s="74"/>
      <c r="BX23308" s="73"/>
      <c r="BY23308" s="74"/>
      <c r="BZ23308" s="74"/>
      <c r="CA23308" s="74"/>
      <c r="CF23308" s="79"/>
      <c r="CL23308" s="79"/>
    </row>
    <row r="23309" spans="30:90">
      <c r="AD23309" s="73"/>
      <c r="AE23309" s="74"/>
      <c r="AF23309" s="74"/>
      <c r="BX23309" s="73"/>
      <c r="BY23309" s="74"/>
      <c r="BZ23309" s="74"/>
      <c r="CA23309" s="74"/>
      <c r="CF23309" s="79"/>
      <c r="CL23309" s="79"/>
    </row>
    <row r="23310" spans="30:90">
      <c r="AD23310" s="73"/>
      <c r="AE23310" s="74"/>
      <c r="AF23310" s="74"/>
      <c r="BX23310" s="73"/>
      <c r="BY23310" s="74"/>
      <c r="BZ23310" s="74"/>
      <c r="CA23310" s="74"/>
      <c r="CF23310" s="79"/>
      <c r="CL23310" s="79"/>
    </row>
    <row r="23311" spans="30:90">
      <c r="AD23311" s="73"/>
      <c r="AE23311" s="74"/>
      <c r="AF23311" s="74"/>
      <c r="BX23311" s="73"/>
      <c r="BY23311" s="74"/>
      <c r="BZ23311" s="74"/>
      <c r="CA23311" s="74"/>
      <c r="CF23311" s="79"/>
      <c r="CL23311" s="79"/>
    </row>
    <row r="23312" spans="30:90">
      <c r="AD23312" s="73"/>
      <c r="AE23312" s="74"/>
      <c r="AF23312" s="74"/>
      <c r="BX23312" s="73"/>
      <c r="BY23312" s="74"/>
      <c r="BZ23312" s="74"/>
      <c r="CA23312" s="74"/>
      <c r="CF23312" s="79"/>
      <c r="CL23312" s="79"/>
    </row>
    <row r="23313" spans="30:90">
      <c r="AD23313" s="73"/>
      <c r="AE23313" s="74"/>
      <c r="AF23313" s="74"/>
      <c r="BX23313" s="73"/>
      <c r="BY23313" s="74"/>
      <c r="BZ23313" s="74"/>
      <c r="CA23313" s="74"/>
      <c r="CF23313" s="79"/>
      <c r="CL23313" s="79"/>
    </row>
    <row r="23314" spans="30:90">
      <c r="AD23314" s="73"/>
      <c r="AE23314" s="74"/>
      <c r="AF23314" s="74"/>
      <c r="BX23314" s="73"/>
      <c r="BY23314" s="74"/>
      <c r="BZ23314" s="74"/>
      <c r="CA23314" s="74"/>
      <c r="CF23314" s="79"/>
      <c r="CL23314" s="79"/>
    </row>
    <row r="23315" spans="30:90">
      <c r="AD23315" s="73"/>
      <c r="AE23315" s="74"/>
      <c r="AF23315" s="74"/>
      <c r="BX23315" s="73"/>
      <c r="BY23315" s="74"/>
      <c r="BZ23315" s="74"/>
      <c r="CA23315" s="74"/>
      <c r="CF23315" s="79"/>
      <c r="CL23315" s="79"/>
    </row>
    <row r="23316" spans="30:90">
      <c r="AD23316" s="73"/>
      <c r="AE23316" s="74"/>
      <c r="AF23316" s="74"/>
      <c r="BX23316" s="73"/>
      <c r="BY23316" s="74"/>
      <c r="BZ23316" s="74"/>
      <c r="CA23316" s="74"/>
      <c r="CF23316" s="79"/>
      <c r="CL23316" s="79"/>
    </row>
    <row r="23317" spans="30:90">
      <c r="AD23317" s="73"/>
      <c r="AE23317" s="74"/>
      <c r="AF23317" s="74"/>
      <c r="BX23317" s="73"/>
      <c r="BY23317" s="74"/>
      <c r="BZ23317" s="74"/>
      <c r="CA23317" s="74"/>
      <c r="CF23317" s="79"/>
      <c r="CL23317" s="79"/>
    </row>
    <row r="23318" spans="30:90">
      <c r="AD23318" s="73"/>
      <c r="AE23318" s="74"/>
      <c r="AF23318" s="74"/>
      <c r="BX23318" s="73"/>
      <c r="BY23318" s="74"/>
      <c r="BZ23318" s="74"/>
      <c r="CA23318" s="74"/>
      <c r="CF23318" s="79"/>
      <c r="CL23318" s="79"/>
    </row>
    <row r="23319" spans="30:90">
      <c r="AD23319" s="73"/>
      <c r="AE23319" s="74"/>
      <c r="AF23319" s="74"/>
      <c r="BX23319" s="73"/>
      <c r="BY23319" s="74"/>
      <c r="BZ23319" s="74"/>
      <c r="CA23319" s="74"/>
      <c r="CF23319" s="79"/>
      <c r="CL23319" s="79"/>
    </row>
    <row r="23320" spans="30:90">
      <c r="AD23320" s="73"/>
      <c r="AE23320" s="74"/>
      <c r="AF23320" s="74"/>
      <c r="BX23320" s="73"/>
      <c r="BY23320" s="74"/>
      <c r="BZ23320" s="74"/>
      <c r="CA23320" s="74"/>
      <c r="CF23320" s="79"/>
      <c r="CL23320" s="79"/>
    </row>
    <row r="23321" spans="30:90">
      <c r="AD23321" s="73"/>
      <c r="AE23321" s="74"/>
      <c r="AF23321" s="74"/>
      <c r="BX23321" s="73"/>
      <c r="BY23321" s="74"/>
      <c r="BZ23321" s="74"/>
      <c r="CA23321" s="74"/>
      <c r="CF23321" s="79"/>
      <c r="CL23321" s="79"/>
    </row>
    <row r="23322" spans="30:90">
      <c r="AD23322" s="73"/>
      <c r="AE23322" s="74"/>
      <c r="AF23322" s="74"/>
      <c r="BX23322" s="73"/>
      <c r="BY23322" s="74"/>
      <c r="BZ23322" s="74"/>
      <c r="CA23322" s="74"/>
      <c r="CF23322" s="79"/>
      <c r="CL23322" s="79"/>
    </row>
    <row r="23323" spans="30:90">
      <c r="AD23323" s="73"/>
      <c r="AE23323" s="74"/>
      <c r="AF23323" s="74"/>
      <c r="BX23323" s="73"/>
      <c r="BY23323" s="74"/>
      <c r="BZ23323" s="74"/>
      <c r="CA23323" s="74"/>
      <c r="CF23323" s="79"/>
      <c r="CL23323" s="79"/>
    </row>
    <row r="23324" spans="30:90">
      <c r="AD23324" s="73"/>
      <c r="AE23324" s="74"/>
      <c r="AF23324" s="74"/>
      <c r="BX23324" s="73"/>
      <c r="BY23324" s="74"/>
      <c r="BZ23324" s="74"/>
      <c r="CA23324" s="74"/>
      <c r="CF23324" s="79"/>
      <c r="CL23324" s="79"/>
    </row>
    <row r="23325" spans="30:90">
      <c r="AD23325" s="73"/>
      <c r="AE23325" s="74"/>
      <c r="AF23325" s="74"/>
      <c r="BX23325" s="73"/>
      <c r="BY23325" s="74"/>
      <c r="BZ23325" s="74"/>
      <c r="CA23325" s="74"/>
      <c r="CF23325" s="79"/>
      <c r="CL23325" s="79"/>
    </row>
    <row r="23326" spans="30:90">
      <c r="AD23326" s="73"/>
      <c r="AE23326" s="74"/>
      <c r="AF23326" s="74"/>
      <c r="BX23326" s="73"/>
      <c r="BY23326" s="74"/>
      <c r="BZ23326" s="74"/>
      <c r="CA23326" s="74"/>
      <c r="CF23326" s="79"/>
      <c r="CL23326" s="79"/>
    </row>
    <row r="23327" spans="30:90">
      <c r="AD23327" s="73"/>
      <c r="AE23327" s="74"/>
      <c r="AF23327" s="74"/>
      <c r="BX23327" s="73"/>
      <c r="BY23327" s="74"/>
      <c r="BZ23327" s="74"/>
      <c r="CA23327" s="74"/>
      <c r="CF23327" s="79"/>
      <c r="CL23327" s="79"/>
    </row>
    <row r="23328" spans="30:90">
      <c r="AD23328" s="73"/>
      <c r="AE23328" s="74"/>
      <c r="AF23328" s="74"/>
      <c r="BX23328" s="73"/>
      <c r="BY23328" s="74"/>
      <c r="BZ23328" s="74"/>
      <c r="CA23328" s="74"/>
      <c r="CF23328" s="79"/>
      <c r="CL23328" s="79"/>
    </row>
    <row r="23329" spans="30:90">
      <c r="AD23329" s="73"/>
      <c r="AE23329" s="74"/>
      <c r="AF23329" s="74"/>
      <c r="BX23329" s="73"/>
      <c r="BY23329" s="74"/>
      <c r="BZ23329" s="74"/>
      <c r="CA23329" s="74"/>
      <c r="CF23329" s="79"/>
      <c r="CL23329" s="79"/>
    </row>
    <row r="23330" spans="30:90">
      <c r="AD23330" s="73"/>
      <c r="AE23330" s="74"/>
      <c r="AF23330" s="74"/>
      <c r="BX23330" s="73"/>
      <c r="BY23330" s="74"/>
      <c r="BZ23330" s="74"/>
      <c r="CA23330" s="74"/>
      <c r="CF23330" s="79"/>
      <c r="CL23330" s="79"/>
    </row>
    <row r="23331" spans="30:90">
      <c r="AD23331" s="73"/>
      <c r="AE23331" s="74"/>
      <c r="AF23331" s="74"/>
      <c r="BX23331" s="73"/>
      <c r="BY23331" s="74"/>
      <c r="BZ23331" s="74"/>
      <c r="CA23331" s="74"/>
      <c r="CF23331" s="79"/>
      <c r="CL23331" s="79"/>
    </row>
    <row r="23332" spans="30:90">
      <c r="AD23332" s="73"/>
      <c r="AE23332" s="74"/>
      <c r="AF23332" s="74"/>
      <c r="BX23332" s="73"/>
      <c r="BY23332" s="74"/>
      <c r="BZ23332" s="74"/>
      <c r="CA23332" s="74"/>
      <c r="CF23332" s="79"/>
      <c r="CL23332" s="79"/>
    </row>
    <row r="23333" spans="30:90">
      <c r="AD23333" s="73"/>
      <c r="AE23333" s="74"/>
      <c r="AF23333" s="74"/>
      <c r="BX23333" s="73"/>
      <c r="BY23333" s="74"/>
      <c r="BZ23333" s="74"/>
      <c r="CA23333" s="74"/>
      <c r="CF23333" s="79"/>
      <c r="CL23333" s="79"/>
    </row>
    <row r="23334" spans="30:90">
      <c r="AD23334" s="73"/>
      <c r="AE23334" s="74"/>
      <c r="AF23334" s="74"/>
      <c r="BX23334" s="73"/>
      <c r="BY23334" s="74"/>
      <c r="BZ23334" s="74"/>
      <c r="CA23334" s="74"/>
      <c r="CF23334" s="79"/>
      <c r="CL23334" s="79"/>
    </row>
    <row r="23335" spans="30:90">
      <c r="AD23335" s="73"/>
      <c r="AE23335" s="74"/>
      <c r="AF23335" s="74"/>
      <c r="BX23335" s="73"/>
      <c r="BY23335" s="74"/>
      <c r="BZ23335" s="74"/>
      <c r="CA23335" s="74"/>
      <c r="CF23335" s="79"/>
      <c r="CL23335" s="79"/>
    </row>
    <row r="23336" spans="30:90">
      <c r="AD23336" s="73"/>
      <c r="AE23336" s="74"/>
      <c r="AF23336" s="74"/>
      <c r="BX23336" s="73"/>
      <c r="BY23336" s="74"/>
      <c r="BZ23336" s="74"/>
      <c r="CA23336" s="74"/>
      <c r="CF23336" s="79"/>
      <c r="CL23336" s="79"/>
    </row>
    <row r="23337" spans="30:90">
      <c r="AD23337" s="73"/>
      <c r="AE23337" s="74"/>
      <c r="AF23337" s="74"/>
      <c r="BX23337" s="73"/>
      <c r="BY23337" s="74"/>
      <c r="BZ23337" s="74"/>
      <c r="CA23337" s="74"/>
      <c r="CF23337" s="79"/>
      <c r="CL23337" s="79"/>
    </row>
    <row r="23338" spans="30:90">
      <c r="AD23338" s="73"/>
      <c r="AE23338" s="74"/>
      <c r="AF23338" s="74"/>
      <c r="BX23338" s="73"/>
      <c r="BY23338" s="74"/>
      <c r="BZ23338" s="74"/>
      <c r="CA23338" s="74"/>
      <c r="CF23338" s="79"/>
      <c r="CL23338" s="79"/>
    </row>
    <row r="23339" spans="30:90">
      <c r="AD23339" s="73"/>
      <c r="AE23339" s="74"/>
      <c r="AF23339" s="74"/>
      <c r="BX23339" s="73"/>
      <c r="BY23339" s="74"/>
      <c r="BZ23339" s="74"/>
      <c r="CA23339" s="74"/>
      <c r="CF23339" s="79"/>
      <c r="CL23339" s="79"/>
    </row>
    <row r="23340" spans="30:90">
      <c r="AD23340" s="73"/>
      <c r="AE23340" s="74"/>
      <c r="AF23340" s="74"/>
      <c r="BX23340" s="73"/>
      <c r="BY23340" s="74"/>
      <c r="BZ23340" s="74"/>
      <c r="CA23340" s="74"/>
      <c r="CF23340" s="79"/>
      <c r="CL23340" s="79"/>
    </row>
    <row r="23341" spans="30:90">
      <c r="AD23341" s="73"/>
      <c r="AE23341" s="74"/>
      <c r="AF23341" s="74"/>
      <c r="BX23341" s="73"/>
      <c r="BY23341" s="74"/>
      <c r="BZ23341" s="74"/>
      <c r="CA23341" s="74"/>
      <c r="CF23341" s="79"/>
      <c r="CL23341" s="79"/>
    </row>
    <row r="23342" spans="30:90">
      <c r="AD23342" s="73"/>
      <c r="AE23342" s="74"/>
      <c r="AF23342" s="74"/>
      <c r="BX23342" s="73"/>
      <c r="BY23342" s="74"/>
      <c r="BZ23342" s="74"/>
      <c r="CA23342" s="74"/>
      <c r="CF23342" s="79"/>
      <c r="CL23342" s="79"/>
    </row>
    <row r="23343" spans="30:90">
      <c r="AD23343" s="73"/>
      <c r="AE23343" s="74"/>
      <c r="AF23343" s="74"/>
      <c r="BX23343" s="73"/>
      <c r="BY23343" s="74"/>
      <c r="BZ23343" s="74"/>
      <c r="CA23343" s="74"/>
      <c r="CF23343" s="79"/>
      <c r="CL23343" s="79"/>
    </row>
    <row r="23344" spans="30:90">
      <c r="AD23344" s="73"/>
      <c r="AE23344" s="74"/>
      <c r="AF23344" s="74"/>
      <c r="BX23344" s="73"/>
      <c r="BY23344" s="74"/>
      <c r="BZ23344" s="74"/>
      <c r="CA23344" s="74"/>
      <c r="CF23344" s="79"/>
      <c r="CL23344" s="79"/>
    </row>
    <row r="23345" spans="30:90">
      <c r="AD23345" s="73"/>
      <c r="AE23345" s="74"/>
      <c r="AF23345" s="74"/>
      <c r="BX23345" s="73"/>
      <c r="BY23345" s="74"/>
      <c r="BZ23345" s="74"/>
      <c r="CA23345" s="74"/>
      <c r="CF23345" s="79"/>
      <c r="CL23345" s="79"/>
    </row>
    <row r="23346" spans="30:90">
      <c r="AD23346" s="73"/>
      <c r="AE23346" s="74"/>
      <c r="AF23346" s="74"/>
      <c r="BX23346" s="73"/>
      <c r="BY23346" s="74"/>
      <c r="BZ23346" s="74"/>
      <c r="CA23346" s="74"/>
      <c r="CF23346" s="79"/>
      <c r="CL23346" s="79"/>
    </row>
    <row r="23347" spans="30:90">
      <c r="AD23347" s="73"/>
      <c r="AE23347" s="74"/>
      <c r="AF23347" s="74"/>
      <c r="BX23347" s="73"/>
      <c r="BY23347" s="74"/>
      <c r="BZ23347" s="74"/>
      <c r="CA23347" s="74"/>
      <c r="CF23347" s="79"/>
      <c r="CL23347" s="79"/>
    </row>
    <row r="23348" spans="30:90">
      <c r="AD23348" s="73"/>
      <c r="AE23348" s="74"/>
      <c r="AF23348" s="74"/>
      <c r="BX23348" s="73"/>
      <c r="BY23348" s="74"/>
      <c r="BZ23348" s="74"/>
      <c r="CA23348" s="74"/>
      <c r="CF23348" s="79"/>
      <c r="CL23348" s="79"/>
    </row>
    <row r="23349" spans="30:90">
      <c r="AD23349" s="73"/>
      <c r="AE23349" s="74"/>
      <c r="AF23349" s="74"/>
      <c r="BX23349" s="73"/>
      <c r="BY23349" s="74"/>
      <c r="BZ23349" s="74"/>
      <c r="CA23349" s="74"/>
      <c r="CF23349" s="79"/>
      <c r="CL23349" s="79"/>
    </row>
    <row r="23350" spans="30:90">
      <c r="AD23350" s="73"/>
      <c r="AE23350" s="74"/>
      <c r="AF23350" s="74"/>
      <c r="BX23350" s="73"/>
      <c r="BY23350" s="74"/>
      <c r="BZ23350" s="74"/>
      <c r="CA23350" s="74"/>
      <c r="CF23350" s="79"/>
      <c r="CL23350" s="79"/>
    </row>
    <row r="23351" spans="30:90">
      <c r="AD23351" s="73"/>
      <c r="AE23351" s="74"/>
      <c r="AF23351" s="74"/>
      <c r="BX23351" s="73"/>
      <c r="BY23351" s="74"/>
      <c r="BZ23351" s="74"/>
      <c r="CA23351" s="74"/>
      <c r="CF23351" s="79"/>
      <c r="CL23351" s="79"/>
    </row>
    <row r="23352" spans="30:90">
      <c r="AD23352" s="73"/>
      <c r="AE23352" s="74"/>
      <c r="AF23352" s="74"/>
      <c r="BX23352" s="73"/>
      <c r="BY23352" s="74"/>
      <c r="BZ23352" s="74"/>
      <c r="CA23352" s="74"/>
      <c r="CF23352" s="79"/>
      <c r="CL23352" s="79"/>
    </row>
    <row r="23353" spans="30:90">
      <c r="AD23353" s="73"/>
      <c r="AE23353" s="74"/>
      <c r="AF23353" s="74"/>
      <c r="BX23353" s="73"/>
      <c r="BY23353" s="74"/>
      <c r="BZ23353" s="74"/>
      <c r="CA23353" s="74"/>
      <c r="CF23353" s="79"/>
      <c r="CL23353" s="79"/>
    </row>
    <row r="23354" spans="30:90">
      <c r="AD23354" s="73"/>
      <c r="AE23354" s="74"/>
      <c r="AF23354" s="74"/>
      <c r="BX23354" s="73"/>
      <c r="BY23354" s="74"/>
      <c r="BZ23354" s="74"/>
      <c r="CA23354" s="74"/>
      <c r="CF23354" s="79"/>
      <c r="CL23354" s="79"/>
    </row>
    <row r="23355" spans="30:90">
      <c r="AD23355" s="73"/>
      <c r="AE23355" s="74"/>
      <c r="AF23355" s="74"/>
      <c r="BX23355" s="73"/>
      <c r="BY23355" s="74"/>
      <c r="BZ23355" s="74"/>
      <c r="CA23355" s="74"/>
      <c r="CF23355" s="79"/>
      <c r="CL23355" s="79"/>
    </row>
    <row r="23356" spans="30:90">
      <c r="AD23356" s="73"/>
      <c r="AE23356" s="74"/>
      <c r="AF23356" s="74"/>
      <c r="BX23356" s="73"/>
      <c r="BY23356" s="74"/>
      <c r="BZ23356" s="74"/>
      <c r="CA23356" s="74"/>
      <c r="CF23356" s="79"/>
      <c r="CL23356" s="79"/>
    </row>
    <row r="23357" spans="30:90">
      <c r="AD23357" s="73"/>
      <c r="AE23357" s="74"/>
      <c r="AF23357" s="74"/>
      <c r="BX23357" s="73"/>
      <c r="BY23357" s="74"/>
      <c r="BZ23357" s="74"/>
      <c r="CA23357" s="74"/>
      <c r="CF23357" s="79"/>
      <c r="CL23357" s="79"/>
    </row>
    <row r="23358" spans="30:90">
      <c r="AD23358" s="73"/>
      <c r="AE23358" s="74"/>
      <c r="AF23358" s="74"/>
      <c r="BX23358" s="73"/>
      <c r="BY23358" s="74"/>
      <c r="BZ23358" s="74"/>
      <c r="CA23358" s="74"/>
      <c r="CF23358" s="79"/>
      <c r="CL23358" s="79"/>
    </row>
    <row r="23359" spans="30:90">
      <c r="AD23359" s="73"/>
      <c r="AE23359" s="74"/>
      <c r="AF23359" s="74"/>
      <c r="BX23359" s="73"/>
      <c r="BY23359" s="74"/>
      <c r="BZ23359" s="74"/>
      <c r="CA23359" s="74"/>
      <c r="CF23359" s="79"/>
      <c r="CL23359" s="79"/>
    </row>
    <row r="23360" spans="30:90">
      <c r="AD23360" s="73"/>
      <c r="AE23360" s="74"/>
      <c r="AF23360" s="74"/>
      <c r="BX23360" s="73"/>
      <c r="BY23360" s="74"/>
      <c r="BZ23360" s="74"/>
      <c r="CA23360" s="74"/>
      <c r="CF23360" s="79"/>
      <c r="CL23360" s="79"/>
    </row>
    <row r="23361" spans="30:90">
      <c r="AD23361" s="73"/>
      <c r="AE23361" s="74"/>
      <c r="AF23361" s="74"/>
      <c r="BX23361" s="73"/>
      <c r="BY23361" s="74"/>
      <c r="BZ23361" s="74"/>
      <c r="CA23361" s="74"/>
      <c r="CF23361" s="79"/>
      <c r="CL23361" s="79"/>
    </row>
    <row r="23362" spans="30:90">
      <c r="AD23362" s="73"/>
      <c r="AE23362" s="74"/>
      <c r="AF23362" s="74"/>
      <c r="BX23362" s="73"/>
      <c r="BY23362" s="74"/>
      <c r="BZ23362" s="74"/>
      <c r="CA23362" s="74"/>
      <c r="CF23362" s="79"/>
      <c r="CL23362" s="79"/>
    </row>
    <row r="23363" spans="30:90">
      <c r="AD23363" s="73"/>
      <c r="AE23363" s="74"/>
      <c r="AF23363" s="74"/>
      <c r="BX23363" s="73"/>
      <c r="BY23363" s="74"/>
      <c r="BZ23363" s="74"/>
      <c r="CA23363" s="74"/>
      <c r="CF23363" s="79"/>
      <c r="CL23363" s="79"/>
    </row>
    <row r="23364" spans="30:90">
      <c r="AD23364" s="73"/>
      <c r="AE23364" s="74"/>
      <c r="AF23364" s="74"/>
      <c r="BX23364" s="73"/>
      <c r="BY23364" s="74"/>
      <c r="BZ23364" s="74"/>
      <c r="CA23364" s="74"/>
      <c r="CF23364" s="79"/>
      <c r="CL23364" s="79"/>
    </row>
    <row r="23365" spans="30:90">
      <c r="AD23365" s="73"/>
      <c r="AE23365" s="74"/>
      <c r="AF23365" s="74"/>
      <c r="BX23365" s="73"/>
      <c r="BY23365" s="74"/>
      <c r="BZ23365" s="74"/>
      <c r="CA23365" s="74"/>
      <c r="CF23365" s="79"/>
      <c r="CL23365" s="79"/>
    </row>
    <row r="23366" spans="30:90">
      <c r="AD23366" s="73"/>
      <c r="AE23366" s="74"/>
      <c r="AF23366" s="74"/>
      <c r="BX23366" s="73"/>
      <c r="BY23366" s="74"/>
      <c r="BZ23366" s="74"/>
      <c r="CA23366" s="74"/>
      <c r="CF23366" s="79"/>
      <c r="CL23366" s="79"/>
    </row>
    <row r="23367" spans="30:90">
      <c r="AD23367" s="73"/>
      <c r="AE23367" s="74"/>
      <c r="AF23367" s="74"/>
      <c r="BX23367" s="73"/>
      <c r="BY23367" s="74"/>
      <c r="BZ23367" s="74"/>
      <c r="CA23367" s="74"/>
      <c r="CF23367" s="79"/>
      <c r="CL23367" s="79"/>
    </row>
    <row r="23368" spans="30:90">
      <c r="AD23368" s="73"/>
      <c r="AE23368" s="74"/>
      <c r="AF23368" s="74"/>
      <c r="BX23368" s="73"/>
      <c r="BY23368" s="74"/>
      <c r="BZ23368" s="74"/>
      <c r="CA23368" s="74"/>
      <c r="CF23368" s="79"/>
      <c r="CL23368" s="79"/>
    </row>
    <row r="23369" spans="30:90">
      <c r="AD23369" s="73"/>
      <c r="AE23369" s="74"/>
      <c r="AF23369" s="74"/>
      <c r="BX23369" s="73"/>
      <c r="BY23369" s="74"/>
      <c r="BZ23369" s="74"/>
      <c r="CA23369" s="74"/>
      <c r="CF23369" s="79"/>
      <c r="CL23369" s="79"/>
    </row>
    <row r="23370" spans="30:90">
      <c r="AD23370" s="73"/>
      <c r="AE23370" s="74"/>
      <c r="AF23370" s="74"/>
      <c r="BX23370" s="73"/>
      <c r="BY23370" s="74"/>
      <c r="BZ23370" s="74"/>
      <c r="CA23370" s="74"/>
      <c r="CF23370" s="79"/>
      <c r="CL23370" s="79"/>
    </row>
    <row r="23371" spans="30:90">
      <c r="AD23371" s="73"/>
      <c r="AE23371" s="74"/>
      <c r="AF23371" s="74"/>
      <c r="BX23371" s="73"/>
      <c r="BY23371" s="74"/>
      <c r="BZ23371" s="74"/>
      <c r="CA23371" s="74"/>
      <c r="CF23371" s="79"/>
      <c r="CL23371" s="79"/>
    </row>
    <row r="23372" spans="30:90">
      <c r="AD23372" s="73"/>
      <c r="AE23372" s="74"/>
      <c r="AF23372" s="74"/>
      <c r="BX23372" s="73"/>
      <c r="BY23372" s="74"/>
      <c r="BZ23372" s="74"/>
      <c r="CA23372" s="74"/>
      <c r="CF23372" s="79"/>
      <c r="CL23372" s="79"/>
    </row>
    <row r="23373" spans="30:90">
      <c r="AD23373" s="73"/>
      <c r="AE23373" s="74"/>
      <c r="AF23373" s="74"/>
      <c r="BX23373" s="73"/>
      <c r="BY23373" s="74"/>
      <c r="BZ23373" s="74"/>
      <c r="CA23373" s="74"/>
      <c r="CF23373" s="79"/>
      <c r="CL23373" s="79"/>
    </row>
    <row r="23374" spans="30:90">
      <c r="AD23374" s="73"/>
      <c r="AE23374" s="74"/>
      <c r="AF23374" s="74"/>
      <c r="BX23374" s="73"/>
      <c r="BY23374" s="74"/>
      <c r="BZ23374" s="74"/>
      <c r="CA23374" s="74"/>
      <c r="CF23374" s="79"/>
      <c r="CL23374" s="79"/>
    </row>
    <row r="23375" spans="30:90">
      <c r="AD23375" s="73"/>
      <c r="AE23375" s="74"/>
      <c r="AF23375" s="74"/>
      <c r="BX23375" s="73"/>
      <c r="BY23375" s="74"/>
      <c r="BZ23375" s="74"/>
      <c r="CA23375" s="74"/>
      <c r="CF23375" s="79"/>
      <c r="CL23375" s="79"/>
    </row>
    <row r="23376" spans="30:90">
      <c r="AD23376" s="73"/>
      <c r="AE23376" s="74"/>
      <c r="AF23376" s="74"/>
      <c r="BX23376" s="73"/>
      <c r="BY23376" s="74"/>
      <c r="BZ23376" s="74"/>
      <c r="CA23376" s="74"/>
      <c r="CF23376" s="79"/>
      <c r="CL23376" s="79"/>
    </row>
    <row r="23377" spans="30:90">
      <c r="AD23377" s="73"/>
      <c r="AE23377" s="74"/>
      <c r="AF23377" s="74"/>
      <c r="BX23377" s="73"/>
      <c r="BY23377" s="74"/>
      <c r="BZ23377" s="74"/>
      <c r="CA23377" s="74"/>
      <c r="CF23377" s="79"/>
      <c r="CL23377" s="79"/>
    </row>
    <row r="23378" spans="30:90">
      <c r="AD23378" s="73"/>
      <c r="AE23378" s="74"/>
      <c r="AF23378" s="74"/>
      <c r="BX23378" s="73"/>
      <c r="BY23378" s="74"/>
      <c r="BZ23378" s="74"/>
      <c r="CA23378" s="74"/>
      <c r="CF23378" s="79"/>
      <c r="CL23378" s="79"/>
    </row>
    <row r="23379" spans="30:90">
      <c r="AD23379" s="73"/>
      <c r="AE23379" s="74"/>
      <c r="AF23379" s="74"/>
      <c r="BX23379" s="73"/>
      <c r="BY23379" s="74"/>
      <c r="BZ23379" s="74"/>
      <c r="CA23379" s="74"/>
      <c r="CF23379" s="79"/>
      <c r="CL23379" s="79"/>
    </row>
    <row r="23380" spans="30:90">
      <c r="AD23380" s="73"/>
      <c r="AE23380" s="74"/>
      <c r="AF23380" s="74"/>
      <c r="BX23380" s="73"/>
      <c r="BY23380" s="74"/>
      <c r="BZ23380" s="74"/>
      <c r="CA23380" s="74"/>
      <c r="CF23380" s="79"/>
      <c r="CL23380" s="79"/>
    </row>
    <row r="23381" spans="30:90">
      <c r="AD23381" s="73"/>
      <c r="AE23381" s="74"/>
      <c r="AF23381" s="74"/>
      <c r="BX23381" s="73"/>
      <c r="BY23381" s="74"/>
      <c r="BZ23381" s="74"/>
      <c r="CA23381" s="74"/>
      <c r="CF23381" s="79"/>
      <c r="CL23381" s="79"/>
    </row>
    <row r="23382" spans="30:90">
      <c r="AD23382" s="73"/>
      <c r="AE23382" s="74"/>
      <c r="AF23382" s="74"/>
      <c r="BX23382" s="73"/>
      <c r="BY23382" s="74"/>
      <c r="BZ23382" s="74"/>
      <c r="CA23382" s="74"/>
      <c r="CF23382" s="79"/>
      <c r="CL23382" s="79"/>
    </row>
    <row r="23383" spans="30:90">
      <c r="AD23383" s="73"/>
      <c r="AE23383" s="74"/>
      <c r="AF23383" s="74"/>
      <c r="BX23383" s="73"/>
      <c r="BY23383" s="74"/>
      <c r="BZ23383" s="74"/>
      <c r="CA23383" s="74"/>
      <c r="CF23383" s="79"/>
      <c r="CL23383" s="79"/>
    </row>
    <row r="23384" spans="30:90">
      <c r="AD23384" s="73"/>
      <c r="AE23384" s="74"/>
      <c r="AF23384" s="74"/>
      <c r="BX23384" s="73"/>
      <c r="BY23384" s="74"/>
      <c r="BZ23384" s="74"/>
      <c r="CA23384" s="74"/>
      <c r="CF23384" s="79"/>
      <c r="CL23384" s="79"/>
    </row>
    <row r="23385" spans="30:90">
      <c r="AD23385" s="73"/>
      <c r="AE23385" s="74"/>
      <c r="AF23385" s="74"/>
      <c r="BX23385" s="73"/>
      <c r="BY23385" s="74"/>
      <c r="BZ23385" s="74"/>
      <c r="CA23385" s="74"/>
      <c r="CF23385" s="79"/>
      <c r="CL23385" s="79"/>
    </row>
    <row r="23386" spans="30:90">
      <c r="AD23386" s="73"/>
      <c r="AE23386" s="74"/>
      <c r="AF23386" s="74"/>
      <c r="BX23386" s="73"/>
      <c r="BY23386" s="74"/>
      <c r="BZ23386" s="74"/>
      <c r="CA23386" s="74"/>
      <c r="CF23386" s="79"/>
      <c r="CL23386" s="79"/>
    </row>
    <row r="23387" spans="30:90">
      <c r="AD23387" s="73"/>
      <c r="AE23387" s="74"/>
      <c r="AF23387" s="74"/>
      <c r="BX23387" s="73"/>
      <c r="BY23387" s="74"/>
      <c r="BZ23387" s="74"/>
      <c r="CA23387" s="74"/>
      <c r="CF23387" s="79"/>
      <c r="CL23387" s="79"/>
    </row>
    <row r="23388" spans="30:90">
      <c r="AD23388" s="73"/>
      <c r="AE23388" s="74"/>
      <c r="AF23388" s="74"/>
      <c r="BX23388" s="73"/>
      <c r="BY23388" s="74"/>
      <c r="BZ23388" s="74"/>
      <c r="CA23388" s="74"/>
      <c r="CF23388" s="79"/>
      <c r="CL23388" s="79"/>
    </row>
    <row r="23389" spans="30:90">
      <c r="AD23389" s="73"/>
      <c r="AE23389" s="74"/>
      <c r="AF23389" s="74"/>
      <c r="BX23389" s="73"/>
      <c r="BY23389" s="74"/>
      <c r="BZ23389" s="74"/>
      <c r="CA23389" s="74"/>
      <c r="CF23389" s="79"/>
      <c r="CL23389" s="79"/>
    </row>
    <row r="23390" spans="30:90">
      <c r="AD23390" s="73"/>
      <c r="AE23390" s="74"/>
      <c r="AF23390" s="74"/>
      <c r="BX23390" s="73"/>
      <c r="BY23390" s="74"/>
      <c r="BZ23390" s="74"/>
      <c r="CA23390" s="74"/>
      <c r="CF23390" s="79"/>
      <c r="CL23390" s="79"/>
    </row>
    <row r="23391" spans="30:90">
      <c r="AD23391" s="73"/>
      <c r="AE23391" s="74"/>
      <c r="AF23391" s="74"/>
      <c r="BX23391" s="73"/>
      <c r="BY23391" s="74"/>
      <c r="BZ23391" s="74"/>
      <c r="CA23391" s="74"/>
      <c r="CF23391" s="79"/>
      <c r="CL23391" s="79"/>
    </row>
    <row r="23392" spans="30:90">
      <c r="AD23392" s="73"/>
      <c r="AE23392" s="74"/>
      <c r="AF23392" s="74"/>
      <c r="BX23392" s="73"/>
      <c r="BY23392" s="74"/>
      <c r="BZ23392" s="74"/>
      <c r="CA23392" s="74"/>
      <c r="CF23392" s="79"/>
      <c r="CL23392" s="79"/>
    </row>
    <row r="23393" spans="30:90">
      <c r="AD23393" s="73"/>
      <c r="AE23393" s="74"/>
      <c r="AF23393" s="74"/>
      <c r="BX23393" s="73"/>
      <c r="BY23393" s="74"/>
      <c r="BZ23393" s="74"/>
      <c r="CA23393" s="74"/>
      <c r="CF23393" s="79"/>
      <c r="CL23393" s="79"/>
    </row>
    <row r="23394" spans="30:90">
      <c r="AD23394" s="73"/>
      <c r="AE23394" s="74"/>
      <c r="AF23394" s="74"/>
      <c r="BX23394" s="73"/>
      <c r="BY23394" s="74"/>
      <c r="BZ23394" s="74"/>
      <c r="CA23394" s="74"/>
      <c r="CF23394" s="79"/>
      <c r="CL23394" s="79"/>
    </row>
    <row r="23395" spans="30:90">
      <c r="AD23395" s="73"/>
      <c r="AE23395" s="74"/>
      <c r="AF23395" s="74"/>
      <c r="BX23395" s="73"/>
      <c r="BY23395" s="74"/>
      <c r="BZ23395" s="74"/>
      <c r="CA23395" s="74"/>
      <c r="CF23395" s="79"/>
      <c r="CL23395" s="79"/>
    </row>
    <row r="23396" spans="30:90">
      <c r="AD23396" s="73"/>
      <c r="AE23396" s="74"/>
      <c r="AF23396" s="74"/>
      <c r="BX23396" s="73"/>
      <c r="BY23396" s="74"/>
      <c r="BZ23396" s="74"/>
      <c r="CA23396" s="74"/>
      <c r="CF23396" s="79"/>
      <c r="CL23396" s="79"/>
    </row>
    <row r="23397" spans="30:90">
      <c r="AD23397" s="73"/>
      <c r="AE23397" s="74"/>
      <c r="AF23397" s="74"/>
      <c r="BX23397" s="73"/>
      <c r="BY23397" s="74"/>
      <c r="BZ23397" s="74"/>
      <c r="CA23397" s="74"/>
      <c r="CF23397" s="79"/>
      <c r="CL23397" s="79"/>
    </row>
    <row r="23398" spans="30:90">
      <c r="AD23398" s="73"/>
      <c r="AE23398" s="74"/>
      <c r="AF23398" s="74"/>
      <c r="BX23398" s="73"/>
      <c r="BY23398" s="74"/>
      <c r="BZ23398" s="74"/>
      <c r="CA23398" s="74"/>
      <c r="CF23398" s="79"/>
      <c r="CL23398" s="79"/>
    </row>
    <row r="23399" spans="30:90">
      <c r="AD23399" s="73"/>
      <c r="AE23399" s="74"/>
      <c r="AF23399" s="74"/>
      <c r="BX23399" s="73"/>
      <c r="BY23399" s="74"/>
      <c r="BZ23399" s="74"/>
      <c r="CA23399" s="74"/>
      <c r="CF23399" s="79"/>
      <c r="CL23399" s="79"/>
    </row>
    <row r="23400" spans="30:90">
      <c r="AD23400" s="73"/>
      <c r="AE23400" s="74"/>
      <c r="AF23400" s="74"/>
      <c r="BX23400" s="73"/>
      <c r="BY23400" s="74"/>
      <c r="BZ23400" s="74"/>
      <c r="CA23400" s="74"/>
      <c r="CF23400" s="79"/>
      <c r="CL23400" s="79"/>
    </row>
    <row r="23401" spans="30:90">
      <c r="AD23401" s="73"/>
      <c r="AE23401" s="74"/>
      <c r="AF23401" s="74"/>
      <c r="BX23401" s="73"/>
      <c r="BY23401" s="74"/>
      <c r="BZ23401" s="74"/>
      <c r="CA23401" s="74"/>
      <c r="CF23401" s="79"/>
      <c r="CL23401" s="79"/>
    </row>
    <row r="23402" spans="30:90">
      <c r="AD23402" s="73"/>
      <c r="AE23402" s="74"/>
      <c r="AF23402" s="74"/>
      <c r="BX23402" s="73"/>
      <c r="BY23402" s="74"/>
      <c r="BZ23402" s="74"/>
      <c r="CA23402" s="74"/>
      <c r="CF23402" s="79"/>
      <c r="CL23402" s="79"/>
    </row>
    <row r="23403" spans="30:90">
      <c r="AD23403" s="73"/>
      <c r="AE23403" s="74"/>
      <c r="AF23403" s="74"/>
      <c r="BX23403" s="73"/>
      <c r="BY23403" s="74"/>
      <c r="BZ23403" s="74"/>
      <c r="CA23403" s="74"/>
      <c r="CF23403" s="79"/>
      <c r="CL23403" s="79"/>
    </row>
    <row r="23404" spans="30:90">
      <c r="AD23404" s="73"/>
      <c r="AE23404" s="74"/>
      <c r="AF23404" s="74"/>
      <c r="BX23404" s="73"/>
      <c r="BY23404" s="74"/>
      <c r="BZ23404" s="74"/>
      <c r="CA23404" s="74"/>
      <c r="CF23404" s="79"/>
      <c r="CL23404" s="79"/>
    </row>
    <row r="23405" spans="30:90">
      <c r="AD23405" s="73"/>
      <c r="AE23405" s="74"/>
      <c r="AF23405" s="74"/>
      <c r="BX23405" s="73"/>
      <c r="BY23405" s="74"/>
      <c r="BZ23405" s="74"/>
      <c r="CA23405" s="74"/>
      <c r="CF23405" s="79"/>
      <c r="CL23405" s="79"/>
    </row>
    <row r="23406" spans="30:90">
      <c r="AD23406" s="73"/>
      <c r="AE23406" s="74"/>
      <c r="AF23406" s="74"/>
      <c r="BX23406" s="73"/>
      <c r="BY23406" s="74"/>
      <c r="BZ23406" s="74"/>
      <c r="CA23406" s="74"/>
      <c r="CF23406" s="79"/>
      <c r="CL23406" s="79"/>
    </row>
    <row r="23407" spans="30:90">
      <c r="AD23407" s="73"/>
      <c r="AE23407" s="74"/>
      <c r="AF23407" s="74"/>
      <c r="BX23407" s="73"/>
      <c r="BY23407" s="74"/>
      <c r="BZ23407" s="74"/>
      <c r="CA23407" s="74"/>
      <c r="CF23407" s="79"/>
      <c r="CL23407" s="79"/>
    </row>
    <row r="23408" spans="30:90">
      <c r="AD23408" s="73"/>
      <c r="AE23408" s="74"/>
      <c r="AF23408" s="74"/>
      <c r="BX23408" s="73"/>
      <c r="BY23408" s="74"/>
      <c r="BZ23408" s="74"/>
      <c r="CA23408" s="74"/>
      <c r="CF23408" s="79"/>
      <c r="CL23408" s="79"/>
    </row>
    <row r="23409" spans="30:90">
      <c r="AD23409" s="73"/>
      <c r="AE23409" s="74"/>
      <c r="AF23409" s="74"/>
      <c r="BX23409" s="73"/>
      <c r="BY23409" s="74"/>
      <c r="BZ23409" s="74"/>
      <c r="CA23409" s="74"/>
      <c r="CF23409" s="79"/>
      <c r="CL23409" s="79"/>
    </row>
    <row r="23410" spans="30:90">
      <c r="AD23410" s="73"/>
      <c r="AE23410" s="74"/>
      <c r="AF23410" s="74"/>
      <c r="BX23410" s="73"/>
      <c r="BY23410" s="74"/>
      <c r="BZ23410" s="74"/>
      <c r="CA23410" s="74"/>
      <c r="CF23410" s="79"/>
      <c r="CL23410" s="79"/>
    </row>
    <row r="23411" spans="30:90">
      <c r="AD23411" s="73"/>
      <c r="AE23411" s="74"/>
      <c r="AF23411" s="74"/>
      <c r="BX23411" s="73"/>
      <c r="BY23411" s="74"/>
      <c r="BZ23411" s="74"/>
      <c r="CA23411" s="74"/>
      <c r="CF23411" s="79"/>
      <c r="CL23411" s="79"/>
    </row>
    <row r="23412" spans="30:90">
      <c r="AD23412" s="73"/>
      <c r="AE23412" s="74"/>
      <c r="AF23412" s="74"/>
      <c r="BX23412" s="73"/>
      <c r="BY23412" s="74"/>
      <c r="BZ23412" s="74"/>
      <c r="CA23412" s="74"/>
      <c r="CF23412" s="79"/>
      <c r="CL23412" s="79"/>
    </row>
    <row r="23413" spans="30:90">
      <c r="AD23413" s="73"/>
      <c r="AE23413" s="74"/>
      <c r="AF23413" s="74"/>
      <c r="BX23413" s="73"/>
      <c r="BY23413" s="74"/>
      <c r="BZ23413" s="74"/>
      <c r="CA23413" s="74"/>
      <c r="CF23413" s="79"/>
      <c r="CL23413" s="79"/>
    </row>
    <row r="23414" spans="30:90">
      <c r="AD23414" s="73"/>
      <c r="AE23414" s="74"/>
      <c r="AF23414" s="74"/>
      <c r="BX23414" s="73"/>
      <c r="BY23414" s="74"/>
      <c r="BZ23414" s="74"/>
      <c r="CA23414" s="74"/>
      <c r="CF23414" s="79"/>
      <c r="CL23414" s="79"/>
    </row>
    <row r="23415" spans="30:90">
      <c r="AD23415" s="73"/>
      <c r="AE23415" s="74"/>
      <c r="AF23415" s="74"/>
      <c r="BX23415" s="73"/>
      <c r="BY23415" s="74"/>
      <c r="BZ23415" s="74"/>
      <c r="CA23415" s="74"/>
      <c r="CF23415" s="79"/>
      <c r="CL23415" s="79"/>
    </row>
    <row r="23416" spans="30:90">
      <c r="AD23416" s="73"/>
      <c r="AE23416" s="74"/>
      <c r="AF23416" s="74"/>
      <c r="BX23416" s="73"/>
      <c r="BY23416" s="74"/>
      <c r="BZ23416" s="74"/>
      <c r="CA23416" s="74"/>
      <c r="CF23416" s="79"/>
      <c r="CL23416" s="79"/>
    </row>
    <row r="23417" spans="30:90">
      <c r="AD23417" s="73"/>
      <c r="AE23417" s="74"/>
      <c r="AF23417" s="74"/>
      <c r="BX23417" s="73"/>
      <c r="BY23417" s="74"/>
      <c r="BZ23417" s="74"/>
      <c r="CA23417" s="74"/>
      <c r="CF23417" s="79"/>
      <c r="CL23417" s="79"/>
    </row>
    <row r="23418" spans="30:90">
      <c r="AD23418" s="73"/>
      <c r="AE23418" s="74"/>
      <c r="AF23418" s="74"/>
      <c r="BX23418" s="73"/>
      <c r="BY23418" s="74"/>
      <c r="BZ23418" s="74"/>
      <c r="CA23418" s="74"/>
      <c r="CF23418" s="79"/>
      <c r="CL23418" s="79"/>
    </row>
    <row r="23419" spans="30:90">
      <c r="AD23419" s="73"/>
      <c r="AE23419" s="74"/>
      <c r="AF23419" s="74"/>
      <c r="BX23419" s="73"/>
      <c r="BY23419" s="74"/>
      <c r="BZ23419" s="74"/>
      <c r="CA23419" s="74"/>
      <c r="CF23419" s="79"/>
      <c r="CL23419" s="79"/>
    </row>
    <row r="23420" spans="30:90">
      <c r="AD23420" s="73"/>
      <c r="AE23420" s="74"/>
      <c r="AF23420" s="74"/>
      <c r="BX23420" s="73"/>
      <c r="BY23420" s="74"/>
      <c r="BZ23420" s="74"/>
      <c r="CA23420" s="74"/>
      <c r="CF23420" s="79"/>
      <c r="CL23420" s="79"/>
    </row>
    <row r="23421" spans="30:90">
      <c r="AD23421" s="73"/>
      <c r="AE23421" s="74"/>
      <c r="AF23421" s="74"/>
      <c r="BX23421" s="73"/>
      <c r="BY23421" s="74"/>
      <c r="BZ23421" s="74"/>
      <c r="CA23421" s="74"/>
      <c r="CF23421" s="79"/>
      <c r="CL23421" s="79"/>
    </row>
    <row r="23422" spans="30:90">
      <c r="AD23422" s="73"/>
      <c r="AE23422" s="74"/>
      <c r="AF23422" s="74"/>
      <c r="BX23422" s="73"/>
      <c r="BY23422" s="74"/>
      <c r="BZ23422" s="74"/>
      <c r="CA23422" s="74"/>
      <c r="CF23422" s="79"/>
      <c r="CL23422" s="79"/>
    </row>
    <row r="23423" spans="30:90">
      <c r="AD23423" s="73"/>
      <c r="AE23423" s="74"/>
      <c r="AF23423" s="74"/>
      <c r="BX23423" s="73"/>
      <c r="BY23423" s="74"/>
      <c r="BZ23423" s="74"/>
      <c r="CA23423" s="74"/>
      <c r="CF23423" s="79"/>
      <c r="CL23423" s="79"/>
    </row>
    <row r="23424" spans="30:90">
      <c r="AD23424" s="73"/>
      <c r="AE23424" s="74"/>
      <c r="AF23424" s="74"/>
      <c r="BX23424" s="73"/>
      <c r="BY23424" s="74"/>
      <c r="BZ23424" s="74"/>
      <c r="CA23424" s="74"/>
      <c r="CF23424" s="79"/>
      <c r="CL23424" s="79"/>
    </row>
    <row r="23425" spans="30:90">
      <c r="AD23425" s="73"/>
      <c r="AE23425" s="74"/>
      <c r="AF23425" s="74"/>
      <c r="BX23425" s="73"/>
      <c r="BY23425" s="74"/>
      <c r="BZ23425" s="74"/>
      <c r="CA23425" s="74"/>
      <c r="CF23425" s="79"/>
      <c r="CL23425" s="79"/>
    </row>
    <row r="23426" spans="30:90">
      <c r="AD23426" s="73"/>
      <c r="AE23426" s="74"/>
      <c r="AF23426" s="74"/>
      <c r="BX23426" s="73"/>
      <c r="BY23426" s="74"/>
      <c r="BZ23426" s="74"/>
      <c r="CA23426" s="74"/>
      <c r="CF23426" s="79"/>
      <c r="CL23426" s="79"/>
    </row>
    <row r="23427" spans="30:90">
      <c r="AD23427" s="73"/>
      <c r="AE23427" s="74"/>
      <c r="AF23427" s="74"/>
      <c r="BX23427" s="73"/>
      <c r="BY23427" s="74"/>
      <c r="BZ23427" s="74"/>
      <c r="CA23427" s="74"/>
      <c r="CF23427" s="79"/>
      <c r="CL23427" s="79"/>
    </row>
    <row r="23428" spans="30:90">
      <c r="AD23428" s="73"/>
      <c r="AE23428" s="74"/>
      <c r="AF23428" s="74"/>
      <c r="BX23428" s="73"/>
      <c r="BY23428" s="74"/>
      <c r="BZ23428" s="74"/>
      <c r="CA23428" s="74"/>
      <c r="CF23428" s="79"/>
      <c r="CL23428" s="79"/>
    </row>
    <row r="23429" spans="30:90">
      <c r="AD23429" s="73"/>
      <c r="AE23429" s="74"/>
      <c r="AF23429" s="74"/>
      <c r="BX23429" s="73"/>
      <c r="BY23429" s="74"/>
      <c r="BZ23429" s="74"/>
      <c r="CA23429" s="74"/>
      <c r="CF23429" s="79"/>
      <c r="CL23429" s="79"/>
    </row>
    <row r="23430" spans="30:90">
      <c r="AD23430" s="73"/>
      <c r="AE23430" s="74"/>
      <c r="AF23430" s="74"/>
      <c r="BX23430" s="73"/>
      <c r="BY23430" s="74"/>
      <c r="BZ23430" s="74"/>
      <c r="CA23430" s="74"/>
      <c r="CF23430" s="79"/>
      <c r="CL23430" s="79"/>
    </row>
    <row r="23431" spans="30:90">
      <c r="AD23431" s="73"/>
      <c r="AE23431" s="74"/>
      <c r="AF23431" s="74"/>
      <c r="BX23431" s="73"/>
      <c r="BY23431" s="74"/>
      <c r="BZ23431" s="74"/>
      <c r="CA23431" s="74"/>
      <c r="CF23431" s="79"/>
      <c r="CL23431" s="79"/>
    </row>
    <row r="23432" spans="30:90">
      <c r="AD23432" s="73"/>
      <c r="AE23432" s="74"/>
      <c r="AF23432" s="74"/>
      <c r="BX23432" s="73"/>
      <c r="BY23432" s="74"/>
      <c r="BZ23432" s="74"/>
      <c r="CA23432" s="74"/>
      <c r="CF23432" s="79"/>
      <c r="CL23432" s="79"/>
    </row>
    <row r="23433" spans="30:90">
      <c r="AD23433" s="73"/>
      <c r="AE23433" s="74"/>
      <c r="AF23433" s="74"/>
      <c r="BX23433" s="73"/>
      <c r="BY23433" s="74"/>
      <c r="BZ23433" s="74"/>
      <c r="CA23433" s="74"/>
      <c r="CF23433" s="79"/>
      <c r="CL23433" s="79"/>
    </row>
    <row r="23434" spans="30:90">
      <c r="AD23434" s="73"/>
      <c r="AE23434" s="74"/>
      <c r="AF23434" s="74"/>
      <c r="BX23434" s="73"/>
      <c r="BY23434" s="74"/>
      <c r="BZ23434" s="74"/>
      <c r="CA23434" s="74"/>
      <c r="CF23434" s="79"/>
      <c r="CL23434" s="79"/>
    </row>
    <row r="23435" spans="30:90">
      <c r="AD23435" s="73"/>
      <c r="AE23435" s="74"/>
      <c r="AF23435" s="74"/>
      <c r="BX23435" s="73"/>
      <c r="BY23435" s="74"/>
      <c r="BZ23435" s="74"/>
      <c r="CA23435" s="74"/>
      <c r="CF23435" s="79"/>
      <c r="CL23435" s="79"/>
    </row>
    <row r="23436" spans="30:90">
      <c r="AD23436" s="73"/>
      <c r="AE23436" s="74"/>
      <c r="AF23436" s="74"/>
      <c r="BX23436" s="73"/>
      <c r="BY23436" s="74"/>
      <c r="BZ23436" s="74"/>
      <c r="CA23436" s="74"/>
      <c r="CF23436" s="79"/>
      <c r="CL23436" s="79"/>
    </row>
    <row r="23437" spans="30:90">
      <c r="AD23437" s="73"/>
      <c r="AE23437" s="74"/>
      <c r="AF23437" s="74"/>
      <c r="BX23437" s="73"/>
      <c r="BY23437" s="74"/>
      <c r="BZ23437" s="74"/>
      <c r="CA23437" s="74"/>
      <c r="CF23437" s="79"/>
      <c r="CL23437" s="79"/>
    </row>
    <row r="23438" spans="30:90">
      <c r="AD23438" s="73"/>
      <c r="AE23438" s="74"/>
      <c r="AF23438" s="74"/>
      <c r="BX23438" s="73"/>
      <c r="BY23438" s="74"/>
      <c r="BZ23438" s="74"/>
      <c r="CA23438" s="74"/>
      <c r="CF23438" s="79"/>
      <c r="CL23438" s="79"/>
    </row>
    <row r="23439" spans="30:90">
      <c r="AD23439" s="73"/>
      <c r="AE23439" s="74"/>
      <c r="AF23439" s="74"/>
      <c r="BX23439" s="73"/>
      <c r="BY23439" s="74"/>
      <c r="BZ23439" s="74"/>
      <c r="CA23439" s="74"/>
      <c r="CF23439" s="79"/>
      <c r="CL23439" s="79"/>
    </row>
    <row r="23440" spans="30:90">
      <c r="AD23440" s="73"/>
      <c r="AE23440" s="74"/>
      <c r="AF23440" s="74"/>
      <c r="BX23440" s="73"/>
      <c r="BY23440" s="74"/>
      <c r="BZ23440" s="74"/>
      <c r="CA23440" s="74"/>
      <c r="CF23440" s="79"/>
      <c r="CL23440" s="79"/>
    </row>
    <row r="23441" spans="30:90">
      <c r="AD23441" s="73"/>
      <c r="AE23441" s="74"/>
      <c r="AF23441" s="74"/>
      <c r="BX23441" s="73"/>
      <c r="BY23441" s="74"/>
      <c r="BZ23441" s="74"/>
      <c r="CA23441" s="74"/>
      <c r="CF23441" s="79"/>
      <c r="CL23441" s="79"/>
    </row>
    <row r="23442" spans="30:90">
      <c r="AD23442" s="73"/>
      <c r="AE23442" s="74"/>
      <c r="AF23442" s="74"/>
      <c r="BX23442" s="73"/>
      <c r="BY23442" s="74"/>
      <c r="BZ23442" s="74"/>
      <c r="CA23442" s="74"/>
      <c r="CF23442" s="79"/>
      <c r="CL23442" s="79"/>
    </row>
    <row r="23443" spans="30:90">
      <c r="AD23443" s="73"/>
      <c r="AE23443" s="74"/>
      <c r="AF23443" s="74"/>
      <c r="BX23443" s="73"/>
      <c r="BY23443" s="74"/>
      <c r="BZ23443" s="74"/>
      <c r="CA23443" s="74"/>
      <c r="CF23443" s="79"/>
      <c r="CL23443" s="79"/>
    </row>
    <row r="23444" spans="30:90">
      <c r="AD23444" s="73"/>
      <c r="AE23444" s="74"/>
      <c r="AF23444" s="74"/>
      <c r="BX23444" s="73"/>
      <c r="BY23444" s="74"/>
      <c r="BZ23444" s="74"/>
      <c r="CA23444" s="74"/>
      <c r="CF23444" s="79"/>
      <c r="CL23444" s="79"/>
    </row>
    <row r="23445" spans="30:90">
      <c r="AD23445" s="73"/>
      <c r="AE23445" s="74"/>
      <c r="AF23445" s="74"/>
      <c r="BX23445" s="73"/>
      <c r="BY23445" s="74"/>
      <c r="BZ23445" s="74"/>
      <c r="CA23445" s="74"/>
      <c r="CF23445" s="79"/>
      <c r="CL23445" s="79"/>
    </row>
    <row r="23446" spans="30:90">
      <c r="AD23446" s="73"/>
      <c r="AE23446" s="74"/>
      <c r="AF23446" s="74"/>
      <c r="BX23446" s="73"/>
      <c r="BY23446" s="74"/>
      <c r="BZ23446" s="74"/>
      <c r="CA23446" s="74"/>
      <c r="CF23446" s="79"/>
      <c r="CL23446" s="79"/>
    </row>
    <row r="23447" spans="30:90">
      <c r="AD23447" s="73"/>
      <c r="AE23447" s="74"/>
      <c r="AF23447" s="74"/>
      <c r="BX23447" s="73"/>
      <c r="BY23447" s="74"/>
      <c r="BZ23447" s="74"/>
      <c r="CA23447" s="74"/>
      <c r="CF23447" s="79"/>
      <c r="CL23447" s="79"/>
    </row>
    <row r="23448" spans="30:90">
      <c r="AD23448" s="73"/>
      <c r="AE23448" s="74"/>
      <c r="AF23448" s="74"/>
      <c r="BX23448" s="73"/>
      <c r="BY23448" s="74"/>
      <c r="BZ23448" s="74"/>
      <c r="CA23448" s="74"/>
      <c r="CF23448" s="79"/>
      <c r="CL23448" s="79"/>
    </row>
    <row r="23449" spans="30:90">
      <c r="AD23449" s="73"/>
      <c r="AE23449" s="74"/>
      <c r="AF23449" s="74"/>
      <c r="BX23449" s="73"/>
      <c r="BY23449" s="74"/>
      <c r="BZ23449" s="74"/>
      <c r="CA23449" s="74"/>
      <c r="CF23449" s="79"/>
      <c r="CL23449" s="79"/>
    </row>
    <row r="23450" spans="30:90">
      <c r="AD23450" s="73"/>
      <c r="AE23450" s="74"/>
      <c r="AF23450" s="74"/>
      <c r="BX23450" s="73"/>
      <c r="BY23450" s="74"/>
      <c r="BZ23450" s="74"/>
      <c r="CA23450" s="74"/>
      <c r="CF23450" s="79"/>
      <c r="CL23450" s="79"/>
    </row>
    <row r="23451" spans="30:90">
      <c r="AD23451" s="73"/>
      <c r="AE23451" s="74"/>
      <c r="AF23451" s="74"/>
      <c r="BX23451" s="73"/>
      <c r="BY23451" s="74"/>
      <c r="BZ23451" s="74"/>
      <c r="CA23451" s="74"/>
      <c r="CF23451" s="79"/>
      <c r="CL23451" s="79"/>
    </row>
    <row r="23452" spans="30:90">
      <c r="AD23452" s="73"/>
      <c r="AE23452" s="74"/>
      <c r="AF23452" s="74"/>
      <c r="BX23452" s="73"/>
      <c r="BY23452" s="74"/>
      <c r="BZ23452" s="74"/>
      <c r="CA23452" s="74"/>
      <c r="CF23452" s="79"/>
      <c r="CL23452" s="79"/>
    </row>
    <row r="23453" spans="30:90">
      <c r="AD23453" s="73"/>
      <c r="AE23453" s="74"/>
      <c r="AF23453" s="74"/>
      <c r="BX23453" s="73"/>
      <c r="BY23453" s="74"/>
      <c r="BZ23453" s="74"/>
      <c r="CA23453" s="74"/>
      <c r="CF23453" s="79"/>
      <c r="CL23453" s="79"/>
    </row>
    <row r="23454" spans="30:90">
      <c r="AD23454" s="73"/>
      <c r="AE23454" s="74"/>
      <c r="AF23454" s="74"/>
      <c r="BX23454" s="73"/>
      <c r="BY23454" s="74"/>
      <c r="BZ23454" s="74"/>
      <c r="CA23454" s="74"/>
      <c r="CF23454" s="79"/>
      <c r="CL23454" s="79"/>
    </row>
    <row r="23455" spans="30:90">
      <c r="AD23455" s="73"/>
      <c r="AE23455" s="74"/>
      <c r="AF23455" s="74"/>
      <c r="BX23455" s="73"/>
      <c r="BY23455" s="74"/>
      <c r="BZ23455" s="74"/>
      <c r="CA23455" s="74"/>
      <c r="CF23455" s="79"/>
      <c r="CL23455" s="79"/>
    </row>
    <row r="23456" spans="30:90">
      <c r="AD23456" s="73"/>
      <c r="AE23456" s="74"/>
      <c r="AF23456" s="74"/>
      <c r="BX23456" s="73"/>
      <c r="BY23456" s="74"/>
      <c r="BZ23456" s="74"/>
      <c r="CA23456" s="74"/>
      <c r="CF23456" s="79"/>
      <c r="CL23456" s="79"/>
    </row>
    <row r="23457" spans="30:90">
      <c r="AD23457" s="73"/>
      <c r="AE23457" s="74"/>
      <c r="AF23457" s="74"/>
      <c r="BX23457" s="73"/>
      <c r="BY23457" s="74"/>
      <c r="BZ23457" s="74"/>
      <c r="CA23457" s="74"/>
      <c r="CF23457" s="79"/>
      <c r="CL23457" s="79"/>
    </row>
    <row r="23458" spans="30:90">
      <c r="AD23458" s="73"/>
      <c r="AE23458" s="74"/>
      <c r="AF23458" s="74"/>
      <c r="BX23458" s="73"/>
      <c r="BY23458" s="74"/>
      <c r="BZ23458" s="74"/>
      <c r="CA23458" s="74"/>
      <c r="CF23458" s="79"/>
      <c r="CL23458" s="79"/>
    </row>
    <row r="23459" spans="30:90">
      <c r="AD23459" s="73"/>
      <c r="AE23459" s="74"/>
      <c r="AF23459" s="74"/>
      <c r="BX23459" s="73"/>
      <c r="BY23459" s="74"/>
      <c r="BZ23459" s="74"/>
      <c r="CA23459" s="74"/>
      <c r="CF23459" s="79"/>
      <c r="CL23459" s="79"/>
    </row>
    <row r="23460" spans="30:90">
      <c r="AD23460" s="73"/>
      <c r="AE23460" s="74"/>
      <c r="AF23460" s="74"/>
      <c r="BX23460" s="73"/>
      <c r="BY23460" s="74"/>
      <c r="BZ23460" s="74"/>
      <c r="CA23460" s="74"/>
      <c r="CF23460" s="79"/>
      <c r="CL23460" s="79"/>
    </row>
    <row r="23461" spans="30:90">
      <c r="AD23461" s="73"/>
      <c r="AE23461" s="74"/>
      <c r="AF23461" s="74"/>
      <c r="BX23461" s="73"/>
      <c r="BY23461" s="74"/>
      <c r="BZ23461" s="74"/>
      <c r="CA23461" s="74"/>
      <c r="CF23461" s="79"/>
      <c r="CL23461" s="79"/>
    </row>
    <row r="23462" spans="30:90">
      <c r="AD23462" s="73"/>
      <c r="AE23462" s="74"/>
      <c r="AF23462" s="74"/>
      <c r="BX23462" s="73"/>
      <c r="BY23462" s="74"/>
      <c r="BZ23462" s="74"/>
      <c r="CA23462" s="74"/>
      <c r="CF23462" s="79"/>
      <c r="CL23462" s="79"/>
    </row>
    <row r="23463" spans="30:90">
      <c r="AD23463" s="73"/>
      <c r="AE23463" s="74"/>
      <c r="AF23463" s="74"/>
      <c r="BX23463" s="73"/>
      <c r="BY23463" s="74"/>
      <c r="BZ23463" s="74"/>
      <c r="CA23463" s="74"/>
      <c r="CF23463" s="79"/>
      <c r="CL23463" s="79"/>
    </row>
    <row r="23464" spans="30:90">
      <c r="AD23464" s="73"/>
      <c r="AE23464" s="74"/>
      <c r="AF23464" s="74"/>
      <c r="BX23464" s="73"/>
      <c r="BY23464" s="74"/>
      <c r="BZ23464" s="74"/>
      <c r="CA23464" s="74"/>
      <c r="CF23464" s="79"/>
      <c r="CL23464" s="79"/>
    </row>
    <row r="23465" spans="30:90">
      <c r="AD23465" s="73"/>
      <c r="AE23465" s="74"/>
      <c r="AF23465" s="74"/>
      <c r="BX23465" s="73"/>
      <c r="BY23465" s="74"/>
      <c r="BZ23465" s="74"/>
      <c r="CA23465" s="74"/>
      <c r="CF23465" s="79"/>
      <c r="CL23465" s="79"/>
    </row>
    <row r="23466" spans="30:90">
      <c r="AD23466" s="73"/>
      <c r="AE23466" s="74"/>
      <c r="AF23466" s="74"/>
      <c r="BX23466" s="73"/>
      <c r="BY23466" s="74"/>
      <c r="BZ23466" s="74"/>
      <c r="CA23466" s="74"/>
      <c r="CF23466" s="79"/>
      <c r="CL23466" s="79"/>
    </row>
    <row r="23467" spans="30:90">
      <c r="AD23467" s="73"/>
      <c r="AE23467" s="74"/>
      <c r="AF23467" s="74"/>
      <c r="BX23467" s="73"/>
      <c r="BY23467" s="74"/>
      <c r="BZ23467" s="74"/>
      <c r="CA23467" s="74"/>
      <c r="CF23467" s="79"/>
      <c r="CL23467" s="79"/>
    </row>
    <row r="23468" spans="30:90">
      <c r="AD23468" s="73"/>
      <c r="AE23468" s="74"/>
      <c r="AF23468" s="74"/>
      <c r="BX23468" s="73"/>
      <c r="BY23468" s="74"/>
      <c r="BZ23468" s="74"/>
      <c r="CA23468" s="74"/>
      <c r="CF23468" s="79"/>
      <c r="CL23468" s="79"/>
    </row>
    <row r="23469" spans="30:90">
      <c r="AD23469" s="73"/>
      <c r="AE23469" s="74"/>
      <c r="AF23469" s="74"/>
      <c r="BX23469" s="73"/>
      <c r="BY23469" s="74"/>
      <c r="BZ23469" s="74"/>
      <c r="CA23469" s="74"/>
      <c r="CF23469" s="79"/>
      <c r="CL23469" s="79"/>
    </row>
    <row r="23470" spans="30:90">
      <c r="AD23470" s="73"/>
      <c r="AE23470" s="74"/>
      <c r="AF23470" s="74"/>
      <c r="BX23470" s="73"/>
      <c r="BY23470" s="74"/>
      <c r="BZ23470" s="74"/>
      <c r="CA23470" s="74"/>
      <c r="CF23470" s="79"/>
      <c r="CL23470" s="79"/>
    </row>
    <row r="23471" spans="30:90">
      <c r="AD23471" s="73"/>
      <c r="AE23471" s="74"/>
      <c r="AF23471" s="74"/>
      <c r="BX23471" s="73"/>
      <c r="BY23471" s="74"/>
      <c r="BZ23471" s="74"/>
      <c r="CA23471" s="74"/>
      <c r="CF23471" s="79"/>
      <c r="CL23471" s="79"/>
    </row>
    <row r="23472" spans="30:90">
      <c r="AD23472" s="73"/>
      <c r="AE23472" s="74"/>
      <c r="AF23472" s="74"/>
      <c r="BX23472" s="73"/>
      <c r="BY23472" s="74"/>
      <c r="BZ23472" s="74"/>
      <c r="CA23472" s="74"/>
      <c r="CF23472" s="79"/>
      <c r="CL23472" s="79"/>
    </row>
    <row r="23473" spans="30:90">
      <c r="AD23473" s="73"/>
      <c r="AE23473" s="74"/>
      <c r="AF23473" s="74"/>
      <c r="BX23473" s="73"/>
      <c r="BY23473" s="74"/>
      <c r="BZ23473" s="74"/>
      <c r="CA23473" s="74"/>
      <c r="CF23473" s="79"/>
      <c r="CL23473" s="79"/>
    </row>
    <row r="23474" spans="30:90">
      <c r="AD23474" s="73"/>
      <c r="AE23474" s="74"/>
      <c r="AF23474" s="74"/>
      <c r="BX23474" s="73"/>
      <c r="BY23474" s="74"/>
      <c r="BZ23474" s="74"/>
      <c r="CA23474" s="74"/>
      <c r="CF23474" s="79"/>
      <c r="CL23474" s="79"/>
    </row>
    <row r="23475" spans="30:90">
      <c r="AD23475" s="73"/>
      <c r="AE23475" s="74"/>
      <c r="AF23475" s="74"/>
      <c r="BX23475" s="73"/>
      <c r="BY23475" s="74"/>
      <c r="BZ23475" s="74"/>
      <c r="CA23475" s="74"/>
      <c r="CF23475" s="79"/>
      <c r="CL23475" s="79"/>
    </row>
    <row r="23476" spans="30:90">
      <c r="AD23476" s="73"/>
      <c r="AE23476" s="74"/>
      <c r="AF23476" s="74"/>
      <c r="BX23476" s="73"/>
      <c r="BY23476" s="74"/>
      <c r="BZ23476" s="74"/>
      <c r="CA23476" s="74"/>
      <c r="CF23476" s="79"/>
      <c r="CL23476" s="79"/>
    </row>
    <row r="23477" spans="30:90">
      <c r="AD23477" s="73"/>
      <c r="AE23477" s="74"/>
      <c r="AF23477" s="74"/>
      <c r="BX23477" s="73"/>
      <c r="BY23477" s="74"/>
      <c r="BZ23477" s="74"/>
      <c r="CA23477" s="74"/>
      <c r="CF23477" s="79"/>
      <c r="CL23477" s="79"/>
    </row>
    <row r="23478" spans="30:90">
      <c r="AD23478" s="73"/>
      <c r="AE23478" s="74"/>
      <c r="AF23478" s="74"/>
      <c r="BX23478" s="73"/>
      <c r="BY23478" s="74"/>
      <c r="BZ23478" s="74"/>
      <c r="CA23478" s="74"/>
      <c r="CF23478" s="79"/>
      <c r="CL23478" s="79"/>
    </row>
    <row r="23479" spans="30:90">
      <c r="AD23479" s="73"/>
      <c r="AE23479" s="74"/>
      <c r="AF23479" s="74"/>
      <c r="BX23479" s="73"/>
      <c r="BY23479" s="74"/>
      <c r="BZ23479" s="74"/>
      <c r="CA23479" s="74"/>
      <c r="CF23479" s="79"/>
      <c r="CL23479" s="79"/>
    </row>
    <row r="23480" spans="30:90">
      <c r="AD23480" s="73"/>
      <c r="AE23480" s="74"/>
      <c r="AF23480" s="74"/>
      <c r="BX23480" s="73"/>
      <c r="BY23480" s="74"/>
      <c r="BZ23480" s="74"/>
      <c r="CA23480" s="74"/>
      <c r="CF23480" s="79"/>
      <c r="CL23480" s="79"/>
    </row>
    <row r="23481" spans="30:90">
      <c r="AD23481" s="73"/>
      <c r="AE23481" s="74"/>
      <c r="AF23481" s="74"/>
      <c r="BX23481" s="73"/>
      <c r="BY23481" s="74"/>
      <c r="BZ23481" s="74"/>
      <c r="CA23481" s="74"/>
      <c r="CF23481" s="79"/>
      <c r="CL23481" s="79"/>
    </row>
    <row r="23482" spans="30:90">
      <c r="AD23482" s="73"/>
      <c r="AE23482" s="74"/>
      <c r="AF23482" s="74"/>
      <c r="BX23482" s="73"/>
      <c r="BY23482" s="74"/>
      <c r="BZ23482" s="74"/>
      <c r="CA23482" s="74"/>
      <c r="CF23482" s="79"/>
      <c r="CL23482" s="79"/>
    </row>
    <row r="23483" spans="30:90">
      <c r="AD23483" s="73"/>
      <c r="AE23483" s="74"/>
      <c r="AF23483" s="74"/>
      <c r="BX23483" s="73"/>
      <c r="BY23483" s="74"/>
      <c r="BZ23483" s="74"/>
      <c r="CA23483" s="74"/>
      <c r="CF23483" s="79"/>
      <c r="CL23483" s="79"/>
    </row>
    <row r="23484" spans="30:90">
      <c r="AD23484" s="73"/>
      <c r="AE23484" s="74"/>
      <c r="AF23484" s="74"/>
      <c r="BX23484" s="73"/>
      <c r="BY23484" s="74"/>
      <c r="BZ23484" s="74"/>
      <c r="CA23484" s="74"/>
      <c r="CF23484" s="79"/>
      <c r="CL23484" s="79"/>
    </row>
    <row r="23485" spans="30:90">
      <c r="AD23485" s="73"/>
      <c r="AE23485" s="74"/>
      <c r="AF23485" s="74"/>
      <c r="BX23485" s="73"/>
      <c r="BY23485" s="74"/>
      <c r="BZ23485" s="74"/>
      <c r="CA23485" s="74"/>
      <c r="CF23485" s="79"/>
      <c r="CL23485" s="79"/>
    </row>
    <row r="23486" spans="30:90">
      <c r="AD23486" s="73"/>
      <c r="AE23486" s="74"/>
      <c r="AF23486" s="74"/>
      <c r="BX23486" s="73"/>
      <c r="BY23486" s="74"/>
      <c r="BZ23486" s="74"/>
      <c r="CA23486" s="74"/>
      <c r="CF23486" s="79"/>
      <c r="CL23486" s="79"/>
    </row>
    <row r="23487" spans="30:90">
      <c r="AD23487" s="73"/>
      <c r="AE23487" s="74"/>
      <c r="AF23487" s="74"/>
      <c r="BX23487" s="73"/>
      <c r="BY23487" s="74"/>
      <c r="BZ23487" s="74"/>
      <c r="CA23487" s="74"/>
      <c r="CF23487" s="79"/>
      <c r="CL23487" s="79"/>
    </row>
    <row r="23488" spans="30:90">
      <c r="AD23488" s="73"/>
      <c r="AE23488" s="74"/>
      <c r="AF23488" s="74"/>
      <c r="BX23488" s="73"/>
      <c r="BY23488" s="74"/>
      <c r="BZ23488" s="74"/>
      <c r="CA23488" s="74"/>
      <c r="CF23488" s="79"/>
      <c r="CL23488" s="79"/>
    </row>
    <row r="23489" spans="30:90">
      <c r="AD23489" s="73"/>
      <c r="AE23489" s="74"/>
      <c r="AF23489" s="74"/>
      <c r="BX23489" s="73"/>
      <c r="BY23489" s="74"/>
      <c r="BZ23489" s="74"/>
      <c r="CA23489" s="74"/>
      <c r="CF23489" s="79"/>
      <c r="CL23489" s="79"/>
    </row>
    <row r="23490" spans="30:90">
      <c r="AD23490" s="73"/>
      <c r="AE23490" s="74"/>
      <c r="AF23490" s="74"/>
      <c r="BX23490" s="73"/>
      <c r="BY23490" s="74"/>
      <c r="BZ23490" s="74"/>
      <c r="CA23490" s="74"/>
      <c r="CF23490" s="79"/>
      <c r="CL23490" s="79"/>
    </row>
    <row r="23491" spans="30:90">
      <c r="AD23491" s="73"/>
      <c r="AE23491" s="74"/>
      <c r="AF23491" s="74"/>
      <c r="BX23491" s="73"/>
      <c r="BY23491" s="74"/>
      <c r="BZ23491" s="74"/>
      <c r="CA23491" s="74"/>
      <c r="CF23491" s="79"/>
      <c r="CL23491" s="79"/>
    </row>
    <row r="23492" spans="30:90">
      <c r="AD23492" s="73"/>
      <c r="AE23492" s="74"/>
      <c r="AF23492" s="74"/>
      <c r="BX23492" s="73"/>
      <c r="BY23492" s="74"/>
      <c r="BZ23492" s="74"/>
      <c r="CA23492" s="74"/>
      <c r="CF23492" s="79"/>
      <c r="CL23492" s="79"/>
    </row>
    <row r="23493" spans="30:90">
      <c r="AD23493" s="73"/>
      <c r="AE23493" s="74"/>
      <c r="AF23493" s="74"/>
      <c r="BX23493" s="73"/>
      <c r="BY23493" s="74"/>
      <c r="BZ23493" s="74"/>
      <c r="CA23493" s="74"/>
      <c r="CF23493" s="79"/>
      <c r="CL23493" s="79"/>
    </row>
    <row r="23494" spans="30:90">
      <c r="AD23494" s="73"/>
      <c r="AE23494" s="74"/>
      <c r="AF23494" s="74"/>
      <c r="BX23494" s="73"/>
      <c r="BY23494" s="74"/>
      <c r="BZ23494" s="74"/>
      <c r="CA23494" s="74"/>
      <c r="CF23494" s="79"/>
      <c r="CL23494" s="79"/>
    </row>
    <row r="23495" spans="30:90">
      <c r="AD23495" s="73"/>
      <c r="AE23495" s="74"/>
      <c r="AF23495" s="74"/>
      <c r="BX23495" s="73"/>
      <c r="BY23495" s="74"/>
      <c r="BZ23495" s="74"/>
      <c r="CA23495" s="74"/>
      <c r="CF23495" s="79"/>
      <c r="CL23495" s="79"/>
    </row>
    <row r="23496" spans="30:90">
      <c r="AD23496" s="73"/>
      <c r="AE23496" s="74"/>
      <c r="AF23496" s="74"/>
      <c r="BX23496" s="73"/>
      <c r="BY23496" s="74"/>
      <c r="BZ23496" s="74"/>
      <c r="CA23496" s="74"/>
      <c r="CF23496" s="79"/>
      <c r="CL23496" s="79"/>
    </row>
    <row r="23497" spans="30:90">
      <c r="AD23497" s="73"/>
      <c r="AE23497" s="74"/>
      <c r="AF23497" s="74"/>
      <c r="BX23497" s="73"/>
      <c r="BY23497" s="74"/>
      <c r="BZ23497" s="74"/>
      <c r="CA23497" s="74"/>
      <c r="CF23497" s="79"/>
      <c r="CL23497" s="79"/>
    </row>
    <row r="23498" spans="30:90">
      <c r="AD23498" s="73"/>
      <c r="AE23498" s="74"/>
      <c r="AF23498" s="74"/>
      <c r="BX23498" s="73"/>
      <c r="BY23498" s="74"/>
      <c r="BZ23498" s="74"/>
      <c r="CA23498" s="74"/>
      <c r="CF23498" s="79"/>
      <c r="CL23498" s="79"/>
    </row>
    <row r="23499" spans="30:90">
      <c r="AD23499" s="73"/>
      <c r="AE23499" s="74"/>
      <c r="AF23499" s="74"/>
      <c r="BX23499" s="73"/>
      <c r="BY23499" s="74"/>
      <c r="BZ23499" s="74"/>
      <c r="CA23499" s="74"/>
      <c r="CF23499" s="79"/>
      <c r="CL23499" s="79"/>
    </row>
    <row r="23500" spans="30:90">
      <c r="AD23500" s="73"/>
      <c r="AE23500" s="74"/>
      <c r="AF23500" s="74"/>
      <c r="BX23500" s="73"/>
      <c r="BY23500" s="74"/>
      <c r="BZ23500" s="74"/>
      <c r="CA23500" s="74"/>
      <c r="CF23500" s="79"/>
      <c r="CL23500" s="79"/>
    </row>
    <row r="23501" spans="30:90">
      <c r="AD23501" s="73"/>
      <c r="AE23501" s="74"/>
      <c r="AF23501" s="74"/>
      <c r="BX23501" s="73"/>
      <c r="BY23501" s="74"/>
      <c r="BZ23501" s="74"/>
      <c r="CA23501" s="74"/>
      <c r="CF23501" s="79"/>
      <c r="CL23501" s="79"/>
    </row>
    <row r="23502" spans="30:90">
      <c r="AD23502" s="73"/>
      <c r="AE23502" s="74"/>
      <c r="AF23502" s="74"/>
      <c r="BX23502" s="73"/>
      <c r="BY23502" s="74"/>
      <c r="BZ23502" s="74"/>
      <c r="CA23502" s="74"/>
      <c r="CF23502" s="79"/>
      <c r="CL23502" s="79"/>
    </row>
    <row r="23503" spans="30:90">
      <c r="AD23503" s="73"/>
      <c r="AE23503" s="74"/>
      <c r="AF23503" s="74"/>
      <c r="BX23503" s="73"/>
      <c r="BY23503" s="74"/>
      <c r="BZ23503" s="74"/>
      <c r="CA23503" s="74"/>
      <c r="CF23503" s="79"/>
      <c r="CL23503" s="79"/>
    </row>
    <row r="23504" spans="30:90">
      <c r="AD23504" s="73"/>
      <c r="AE23504" s="74"/>
      <c r="AF23504" s="74"/>
      <c r="BX23504" s="73"/>
      <c r="BY23504" s="74"/>
      <c r="BZ23504" s="74"/>
      <c r="CA23504" s="74"/>
      <c r="CF23504" s="79"/>
      <c r="CL23504" s="79"/>
    </row>
    <row r="23505" spans="30:90">
      <c r="AD23505" s="73"/>
      <c r="AE23505" s="74"/>
      <c r="AF23505" s="74"/>
      <c r="BX23505" s="73"/>
      <c r="BY23505" s="74"/>
      <c r="BZ23505" s="74"/>
      <c r="CA23505" s="74"/>
      <c r="CF23505" s="79"/>
      <c r="CL23505" s="79"/>
    </row>
    <row r="23506" spans="30:90">
      <c r="AD23506" s="73"/>
      <c r="AE23506" s="74"/>
      <c r="AF23506" s="74"/>
      <c r="BX23506" s="73"/>
      <c r="BY23506" s="74"/>
      <c r="BZ23506" s="74"/>
      <c r="CA23506" s="74"/>
      <c r="CF23506" s="79"/>
      <c r="CL23506" s="79"/>
    </row>
    <row r="23507" spans="30:90">
      <c r="AD23507" s="73"/>
      <c r="AE23507" s="74"/>
      <c r="AF23507" s="74"/>
      <c r="BX23507" s="73"/>
      <c r="BY23507" s="74"/>
      <c r="BZ23507" s="74"/>
      <c r="CA23507" s="74"/>
      <c r="CF23507" s="79"/>
      <c r="CL23507" s="79"/>
    </row>
    <row r="23508" spans="30:90">
      <c r="AD23508" s="73"/>
      <c r="AE23508" s="74"/>
      <c r="AF23508" s="74"/>
      <c r="BX23508" s="73"/>
      <c r="BY23508" s="74"/>
      <c r="BZ23508" s="74"/>
      <c r="CA23508" s="74"/>
      <c r="CF23508" s="79"/>
      <c r="CL23508" s="79"/>
    </row>
    <row r="23509" spans="30:90">
      <c r="AD23509" s="73"/>
      <c r="AE23509" s="74"/>
      <c r="AF23509" s="74"/>
      <c r="BX23509" s="73"/>
      <c r="BY23509" s="74"/>
      <c r="BZ23509" s="74"/>
      <c r="CA23509" s="74"/>
      <c r="CF23509" s="79"/>
      <c r="CL23509" s="79"/>
    </row>
    <row r="23510" spans="30:90">
      <c r="AD23510" s="73"/>
      <c r="AE23510" s="74"/>
      <c r="AF23510" s="74"/>
      <c r="BX23510" s="73"/>
      <c r="BY23510" s="74"/>
      <c r="BZ23510" s="74"/>
      <c r="CA23510" s="74"/>
      <c r="CF23510" s="79"/>
      <c r="CL23510" s="79"/>
    </row>
    <row r="23511" spans="30:90">
      <c r="AD23511" s="73"/>
      <c r="AE23511" s="74"/>
      <c r="AF23511" s="74"/>
      <c r="BX23511" s="73"/>
      <c r="BY23511" s="74"/>
      <c r="BZ23511" s="74"/>
      <c r="CA23511" s="74"/>
      <c r="CF23511" s="79"/>
      <c r="CL23511" s="79"/>
    </row>
    <row r="23512" spans="30:90">
      <c r="AD23512" s="73"/>
      <c r="AE23512" s="74"/>
      <c r="AF23512" s="74"/>
      <c r="BX23512" s="73"/>
      <c r="BY23512" s="74"/>
      <c r="BZ23512" s="74"/>
      <c r="CA23512" s="74"/>
      <c r="CF23512" s="79"/>
      <c r="CL23512" s="79"/>
    </row>
    <row r="23513" spans="30:90">
      <c r="AD23513" s="73"/>
      <c r="AE23513" s="74"/>
      <c r="AF23513" s="74"/>
      <c r="BX23513" s="73"/>
      <c r="BY23513" s="74"/>
      <c r="BZ23513" s="74"/>
      <c r="CA23513" s="74"/>
      <c r="CF23513" s="79"/>
      <c r="CL23513" s="79"/>
    </row>
    <row r="23514" spans="30:90">
      <c r="AD23514" s="73"/>
      <c r="AE23514" s="74"/>
      <c r="AF23514" s="74"/>
      <c r="BX23514" s="73"/>
      <c r="BY23514" s="74"/>
      <c r="BZ23514" s="74"/>
      <c r="CA23514" s="74"/>
      <c r="CF23514" s="79"/>
      <c r="CL23514" s="79"/>
    </row>
    <row r="23515" spans="30:90">
      <c r="AD23515" s="73"/>
      <c r="AE23515" s="74"/>
      <c r="AF23515" s="74"/>
      <c r="BX23515" s="73"/>
      <c r="BY23515" s="74"/>
      <c r="BZ23515" s="74"/>
      <c r="CA23515" s="74"/>
      <c r="CF23515" s="79"/>
      <c r="CL23515" s="79"/>
    </row>
    <row r="23516" spans="30:90">
      <c r="AD23516" s="73"/>
      <c r="AE23516" s="74"/>
      <c r="AF23516" s="74"/>
      <c r="BX23516" s="73"/>
      <c r="BY23516" s="74"/>
      <c r="BZ23516" s="74"/>
      <c r="CA23516" s="74"/>
      <c r="CF23516" s="79"/>
      <c r="CL23516" s="79"/>
    </row>
    <row r="23517" spans="30:90">
      <c r="AD23517" s="73"/>
      <c r="AE23517" s="74"/>
      <c r="AF23517" s="74"/>
      <c r="BX23517" s="73"/>
      <c r="BY23517" s="74"/>
      <c r="BZ23517" s="74"/>
      <c r="CA23517" s="74"/>
      <c r="CF23517" s="79"/>
      <c r="CL23517" s="79"/>
    </row>
    <row r="23518" spans="30:90">
      <c r="AD23518" s="73"/>
      <c r="AE23518" s="74"/>
      <c r="AF23518" s="74"/>
      <c r="BX23518" s="73"/>
      <c r="BY23518" s="74"/>
      <c r="BZ23518" s="74"/>
      <c r="CA23518" s="74"/>
      <c r="CF23518" s="79"/>
      <c r="CL23518" s="79"/>
    </row>
    <row r="23519" spans="30:90">
      <c r="AD23519" s="73"/>
      <c r="AE23519" s="74"/>
      <c r="AF23519" s="74"/>
      <c r="BX23519" s="73"/>
      <c r="BY23519" s="74"/>
      <c r="BZ23519" s="74"/>
      <c r="CA23519" s="74"/>
      <c r="CF23519" s="79"/>
      <c r="CL23519" s="79"/>
    </row>
    <row r="23520" spans="30:90">
      <c r="AD23520" s="73"/>
      <c r="AE23520" s="74"/>
      <c r="AF23520" s="74"/>
      <c r="BX23520" s="73"/>
      <c r="BY23520" s="74"/>
      <c r="BZ23520" s="74"/>
      <c r="CA23520" s="74"/>
      <c r="CF23520" s="79"/>
      <c r="CL23520" s="79"/>
    </row>
    <row r="23521" spans="30:90">
      <c r="AD23521" s="73"/>
      <c r="AE23521" s="74"/>
      <c r="AF23521" s="74"/>
      <c r="BX23521" s="73"/>
      <c r="BY23521" s="74"/>
      <c r="BZ23521" s="74"/>
      <c r="CA23521" s="74"/>
      <c r="CF23521" s="79"/>
      <c r="CL23521" s="79"/>
    </row>
    <row r="23522" spans="30:90">
      <c r="AD23522" s="73"/>
      <c r="AE23522" s="74"/>
      <c r="AF23522" s="74"/>
      <c r="BX23522" s="73"/>
      <c r="BY23522" s="74"/>
      <c r="BZ23522" s="74"/>
      <c r="CA23522" s="74"/>
      <c r="CF23522" s="79"/>
      <c r="CL23522" s="79"/>
    </row>
    <row r="23523" spans="30:90">
      <c r="AD23523" s="73"/>
      <c r="AE23523" s="74"/>
      <c r="AF23523" s="74"/>
      <c r="BX23523" s="73"/>
      <c r="BY23523" s="74"/>
      <c r="BZ23523" s="74"/>
      <c r="CA23523" s="74"/>
      <c r="CF23523" s="79"/>
      <c r="CL23523" s="79"/>
    </row>
    <row r="23524" spans="30:90">
      <c r="AD23524" s="73"/>
      <c r="AE23524" s="74"/>
      <c r="AF23524" s="74"/>
      <c r="BX23524" s="73"/>
      <c r="BY23524" s="74"/>
      <c r="BZ23524" s="74"/>
      <c r="CA23524" s="74"/>
      <c r="CF23524" s="79"/>
      <c r="CL23524" s="79"/>
    </row>
    <row r="23525" spans="30:90">
      <c r="AD23525" s="73"/>
      <c r="AE23525" s="74"/>
      <c r="AF23525" s="74"/>
      <c r="BX23525" s="73"/>
      <c r="BY23525" s="74"/>
      <c r="BZ23525" s="74"/>
      <c r="CA23525" s="74"/>
      <c r="CF23525" s="79"/>
      <c r="CL23525" s="79"/>
    </row>
    <row r="23526" spans="30:90">
      <c r="AD23526" s="73"/>
      <c r="AE23526" s="74"/>
      <c r="AF23526" s="74"/>
      <c r="BX23526" s="73"/>
      <c r="BY23526" s="74"/>
      <c r="BZ23526" s="74"/>
      <c r="CA23526" s="74"/>
      <c r="CF23526" s="79"/>
      <c r="CL23526" s="79"/>
    </row>
    <row r="23527" spans="30:90">
      <c r="AD23527" s="73"/>
      <c r="AE23527" s="74"/>
      <c r="AF23527" s="74"/>
      <c r="BX23527" s="73"/>
      <c r="BY23527" s="74"/>
      <c r="BZ23527" s="74"/>
      <c r="CA23527" s="74"/>
      <c r="CF23527" s="79"/>
      <c r="CL23527" s="79"/>
    </row>
    <row r="23528" spans="30:90">
      <c r="AD23528" s="73"/>
      <c r="AE23528" s="74"/>
      <c r="AF23528" s="74"/>
      <c r="BX23528" s="73"/>
      <c r="BY23528" s="74"/>
      <c r="BZ23528" s="74"/>
      <c r="CA23528" s="74"/>
      <c r="CF23528" s="79"/>
      <c r="CL23528" s="79"/>
    </row>
    <row r="23529" spans="30:90">
      <c r="AD23529" s="73"/>
      <c r="AE23529" s="74"/>
      <c r="AF23529" s="74"/>
      <c r="BX23529" s="73"/>
      <c r="BY23529" s="74"/>
      <c r="BZ23529" s="74"/>
      <c r="CA23529" s="74"/>
      <c r="CF23529" s="79"/>
      <c r="CL23529" s="79"/>
    </row>
    <row r="23530" spans="30:90">
      <c r="AD23530" s="73"/>
      <c r="AE23530" s="74"/>
      <c r="AF23530" s="74"/>
      <c r="BX23530" s="73"/>
      <c r="BY23530" s="74"/>
      <c r="BZ23530" s="74"/>
      <c r="CA23530" s="74"/>
      <c r="CF23530" s="79"/>
      <c r="CL23530" s="79"/>
    </row>
    <row r="23531" spans="30:90">
      <c r="AD23531" s="73"/>
      <c r="AE23531" s="74"/>
      <c r="AF23531" s="74"/>
      <c r="BX23531" s="73"/>
      <c r="BY23531" s="74"/>
      <c r="BZ23531" s="74"/>
      <c r="CA23531" s="74"/>
      <c r="CF23531" s="79"/>
      <c r="CL23531" s="79"/>
    </row>
    <row r="23532" spans="30:90">
      <c r="AD23532" s="73"/>
      <c r="AE23532" s="74"/>
      <c r="AF23532" s="74"/>
      <c r="BX23532" s="73"/>
      <c r="BY23532" s="74"/>
      <c r="BZ23532" s="74"/>
      <c r="CA23532" s="74"/>
      <c r="CF23532" s="79"/>
      <c r="CL23532" s="79"/>
    </row>
    <row r="23533" spans="30:90">
      <c r="AD23533" s="73"/>
      <c r="AE23533" s="74"/>
      <c r="AF23533" s="74"/>
      <c r="BX23533" s="73"/>
      <c r="BY23533" s="74"/>
      <c r="BZ23533" s="74"/>
      <c r="CA23533" s="74"/>
      <c r="CF23533" s="79"/>
      <c r="CL23533" s="79"/>
    </row>
    <row r="23534" spans="30:90">
      <c r="AD23534" s="73"/>
      <c r="AE23534" s="74"/>
      <c r="AF23534" s="74"/>
      <c r="BX23534" s="73"/>
      <c r="BY23534" s="74"/>
      <c r="BZ23534" s="74"/>
      <c r="CA23534" s="74"/>
      <c r="CF23534" s="79"/>
      <c r="CL23534" s="79"/>
    </row>
    <row r="23535" spans="30:90">
      <c r="AD23535" s="73"/>
      <c r="AE23535" s="74"/>
      <c r="AF23535" s="74"/>
      <c r="BX23535" s="73"/>
      <c r="BY23535" s="74"/>
      <c r="BZ23535" s="74"/>
      <c r="CA23535" s="74"/>
      <c r="CF23535" s="79"/>
      <c r="CL23535" s="79"/>
    </row>
    <row r="23536" spans="30:90">
      <c r="AD23536" s="73"/>
      <c r="AE23536" s="74"/>
      <c r="AF23536" s="74"/>
      <c r="BX23536" s="73"/>
      <c r="BY23536" s="74"/>
      <c r="BZ23536" s="74"/>
      <c r="CA23536" s="74"/>
      <c r="CF23536" s="79"/>
      <c r="CL23536" s="79"/>
    </row>
    <row r="23537" spans="30:90">
      <c r="AD23537" s="73"/>
      <c r="AE23537" s="74"/>
      <c r="AF23537" s="74"/>
      <c r="BX23537" s="73"/>
      <c r="BY23537" s="74"/>
      <c r="BZ23537" s="74"/>
      <c r="CA23537" s="74"/>
      <c r="CF23537" s="79"/>
      <c r="CL23537" s="79"/>
    </row>
    <row r="23538" spans="30:90">
      <c r="AD23538" s="73"/>
      <c r="AE23538" s="74"/>
      <c r="AF23538" s="74"/>
      <c r="BX23538" s="73"/>
      <c r="BY23538" s="74"/>
      <c r="BZ23538" s="74"/>
      <c r="CA23538" s="74"/>
      <c r="CF23538" s="79"/>
      <c r="CL23538" s="79"/>
    </row>
    <row r="23539" spans="30:90">
      <c r="AD23539" s="73"/>
      <c r="AE23539" s="74"/>
      <c r="AF23539" s="74"/>
      <c r="BX23539" s="73"/>
      <c r="BY23539" s="74"/>
      <c r="BZ23539" s="74"/>
      <c r="CA23539" s="74"/>
      <c r="CF23539" s="79"/>
      <c r="CL23539" s="79"/>
    </row>
    <row r="23540" spans="30:90">
      <c r="AD23540" s="73"/>
      <c r="AE23540" s="74"/>
      <c r="AF23540" s="74"/>
      <c r="BX23540" s="73"/>
      <c r="BY23540" s="74"/>
      <c r="BZ23540" s="74"/>
      <c r="CA23540" s="74"/>
      <c r="CF23540" s="79"/>
      <c r="CL23540" s="79"/>
    </row>
    <row r="23541" spans="30:90">
      <c r="AD23541" s="73"/>
      <c r="AE23541" s="74"/>
      <c r="AF23541" s="74"/>
      <c r="BX23541" s="73"/>
      <c r="BY23541" s="74"/>
      <c r="BZ23541" s="74"/>
      <c r="CA23541" s="74"/>
      <c r="CF23541" s="79"/>
      <c r="CL23541" s="79"/>
    </row>
    <row r="23542" spans="30:90">
      <c r="AD23542" s="73"/>
      <c r="AE23542" s="74"/>
      <c r="AF23542" s="74"/>
      <c r="BX23542" s="73"/>
      <c r="BY23542" s="74"/>
      <c r="BZ23542" s="74"/>
      <c r="CA23542" s="74"/>
      <c r="CF23542" s="79"/>
      <c r="CL23542" s="79"/>
    </row>
    <row r="23543" spans="30:90">
      <c r="AD23543" s="73"/>
      <c r="AE23543" s="74"/>
      <c r="AF23543" s="74"/>
      <c r="BX23543" s="73"/>
      <c r="BY23543" s="74"/>
      <c r="BZ23543" s="74"/>
      <c r="CA23543" s="74"/>
      <c r="CF23543" s="79"/>
      <c r="CL23543" s="79"/>
    </row>
    <row r="23544" spans="30:90">
      <c r="AD23544" s="73"/>
      <c r="AE23544" s="74"/>
      <c r="AF23544" s="74"/>
      <c r="BX23544" s="73"/>
      <c r="BY23544" s="74"/>
      <c r="BZ23544" s="74"/>
      <c r="CA23544" s="74"/>
      <c r="CF23544" s="79"/>
      <c r="CL23544" s="79"/>
    </row>
    <row r="23545" spans="30:90">
      <c r="AD23545" s="73"/>
      <c r="AE23545" s="74"/>
      <c r="AF23545" s="74"/>
      <c r="BX23545" s="73"/>
      <c r="BY23545" s="74"/>
      <c r="BZ23545" s="74"/>
      <c r="CA23545" s="74"/>
      <c r="CF23545" s="79"/>
      <c r="CL23545" s="79"/>
    </row>
    <row r="23546" spans="30:90">
      <c r="AD23546" s="73"/>
      <c r="AE23546" s="74"/>
      <c r="AF23546" s="74"/>
      <c r="BX23546" s="73"/>
      <c r="BY23546" s="74"/>
      <c r="BZ23546" s="74"/>
      <c r="CA23546" s="74"/>
      <c r="CF23546" s="79"/>
      <c r="CL23546" s="79"/>
    </row>
    <row r="23547" spans="30:90">
      <c r="AD23547" s="73"/>
      <c r="AE23547" s="74"/>
      <c r="AF23547" s="74"/>
      <c r="BX23547" s="73"/>
      <c r="BY23547" s="74"/>
      <c r="BZ23547" s="74"/>
      <c r="CA23547" s="74"/>
      <c r="CF23547" s="79"/>
      <c r="CL23547" s="79"/>
    </row>
    <row r="23548" spans="30:90">
      <c r="AD23548" s="73"/>
      <c r="AE23548" s="74"/>
      <c r="AF23548" s="74"/>
      <c r="BX23548" s="73"/>
      <c r="BY23548" s="74"/>
      <c r="BZ23548" s="74"/>
      <c r="CA23548" s="74"/>
      <c r="CF23548" s="79"/>
      <c r="CL23548" s="79"/>
    </row>
    <row r="23549" spans="30:90">
      <c r="AD23549" s="73"/>
      <c r="AE23549" s="74"/>
      <c r="AF23549" s="74"/>
      <c r="BX23549" s="73"/>
      <c r="BY23549" s="74"/>
      <c r="BZ23549" s="74"/>
      <c r="CA23549" s="74"/>
      <c r="CF23549" s="79"/>
      <c r="CL23549" s="79"/>
    </row>
    <row r="23550" spans="30:90">
      <c r="AD23550" s="73"/>
      <c r="AE23550" s="74"/>
      <c r="AF23550" s="74"/>
      <c r="BX23550" s="73"/>
      <c r="BY23550" s="74"/>
      <c r="BZ23550" s="74"/>
      <c r="CA23550" s="74"/>
      <c r="CF23550" s="79"/>
      <c r="CL23550" s="79"/>
    </row>
    <row r="23551" spans="30:90">
      <c r="AD23551" s="73"/>
      <c r="AE23551" s="74"/>
      <c r="AF23551" s="74"/>
      <c r="BX23551" s="73"/>
      <c r="BY23551" s="74"/>
      <c r="BZ23551" s="74"/>
      <c r="CA23551" s="74"/>
      <c r="CF23551" s="79"/>
      <c r="CL23551" s="79"/>
    </row>
    <row r="23552" spans="30:90">
      <c r="AD23552" s="73"/>
      <c r="AE23552" s="74"/>
      <c r="AF23552" s="74"/>
      <c r="BX23552" s="73"/>
      <c r="BY23552" s="74"/>
      <c r="BZ23552" s="74"/>
      <c r="CA23552" s="74"/>
      <c r="CF23552" s="79"/>
      <c r="CL23552" s="79"/>
    </row>
    <row r="23553" spans="30:90">
      <c r="AD23553" s="73"/>
      <c r="AE23553" s="74"/>
      <c r="AF23553" s="74"/>
      <c r="BX23553" s="73"/>
      <c r="BY23553" s="74"/>
      <c r="BZ23553" s="74"/>
      <c r="CA23553" s="74"/>
      <c r="CF23553" s="79"/>
      <c r="CL23553" s="79"/>
    </row>
    <row r="23554" spans="30:90">
      <c r="AD23554" s="73"/>
      <c r="AE23554" s="74"/>
      <c r="AF23554" s="74"/>
      <c r="BX23554" s="73"/>
      <c r="BY23554" s="74"/>
      <c r="BZ23554" s="74"/>
      <c r="CA23554" s="74"/>
      <c r="CF23554" s="79"/>
      <c r="CL23554" s="79"/>
    </row>
    <row r="23555" spans="30:90">
      <c r="AD23555" s="73"/>
      <c r="AE23555" s="74"/>
      <c r="AF23555" s="74"/>
      <c r="BX23555" s="73"/>
      <c r="BY23555" s="74"/>
      <c r="BZ23555" s="74"/>
      <c r="CA23555" s="74"/>
      <c r="CF23555" s="79"/>
      <c r="CL23555" s="79"/>
    </row>
    <row r="23556" spans="30:90">
      <c r="AD23556" s="73"/>
      <c r="AE23556" s="74"/>
      <c r="AF23556" s="74"/>
      <c r="BX23556" s="73"/>
      <c r="BY23556" s="74"/>
      <c r="BZ23556" s="74"/>
      <c r="CA23556" s="74"/>
      <c r="CF23556" s="79"/>
      <c r="CL23556" s="79"/>
    </row>
    <row r="23557" spans="30:90">
      <c r="AD23557" s="73"/>
      <c r="AE23557" s="74"/>
      <c r="AF23557" s="74"/>
      <c r="BX23557" s="73"/>
      <c r="BY23557" s="74"/>
      <c r="BZ23557" s="74"/>
      <c r="CA23557" s="74"/>
      <c r="CF23557" s="79"/>
      <c r="CL23557" s="79"/>
    </row>
    <row r="23558" spans="30:90">
      <c r="AD23558" s="73"/>
      <c r="AE23558" s="74"/>
      <c r="AF23558" s="74"/>
      <c r="BX23558" s="73"/>
      <c r="BY23558" s="74"/>
      <c r="BZ23558" s="74"/>
      <c r="CA23558" s="74"/>
      <c r="CF23558" s="79"/>
      <c r="CL23558" s="79"/>
    </row>
    <row r="23559" spans="30:90">
      <c r="AD23559" s="73"/>
      <c r="AE23559" s="74"/>
      <c r="AF23559" s="74"/>
      <c r="BX23559" s="73"/>
      <c r="BY23559" s="74"/>
      <c r="BZ23559" s="74"/>
      <c r="CA23559" s="74"/>
      <c r="CF23559" s="79"/>
      <c r="CL23559" s="79"/>
    </row>
    <row r="23560" spans="30:90">
      <c r="AD23560" s="73"/>
      <c r="AE23560" s="74"/>
      <c r="AF23560" s="74"/>
      <c r="BX23560" s="73"/>
      <c r="BY23560" s="74"/>
      <c r="BZ23560" s="74"/>
      <c r="CA23560" s="74"/>
      <c r="CF23560" s="79"/>
      <c r="CL23560" s="79"/>
    </row>
    <row r="23561" spans="30:90">
      <c r="AD23561" s="73"/>
      <c r="AE23561" s="74"/>
      <c r="AF23561" s="74"/>
      <c r="BX23561" s="73"/>
      <c r="BY23561" s="74"/>
      <c r="BZ23561" s="74"/>
      <c r="CA23561" s="74"/>
      <c r="CF23561" s="79"/>
      <c r="CL23561" s="79"/>
    </row>
    <row r="23562" spans="30:90">
      <c r="AD23562" s="73"/>
      <c r="AE23562" s="74"/>
      <c r="AF23562" s="74"/>
      <c r="BX23562" s="73"/>
      <c r="BY23562" s="74"/>
      <c r="BZ23562" s="74"/>
      <c r="CA23562" s="74"/>
      <c r="CF23562" s="79"/>
      <c r="CL23562" s="79"/>
    </row>
    <row r="23563" spans="30:90">
      <c r="AD23563" s="73"/>
      <c r="AE23563" s="74"/>
      <c r="AF23563" s="74"/>
      <c r="BX23563" s="73"/>
      <c r="BY23563" s="74"/>
      <c r="BZ23563" s="74"/>
      <c r="CA23563" s="74"/>
      <c r="CF23563" s="79"/>
      <c r="CL23563" s="79"/>
    </row>
    <row r="23564" spans="30:90">
      <c r="AD23564" s="73"/>
      <c r="AE23564" s="74"/>
      <c r="AF23564" s="74"/>
      <c r="BX23564" s="73"/>
      <c r="BY23564" s="74"/>
      <c r="BZ23564" s="74"/>
      <c r="CA23564" s="74"/>
      <c r="CF23564" s="79"/>
      <c r="CL23564" s="79"/>
    </row>
    <row r="23565" spans="30:90">
      <c r="AD23565" s="73"/>
      <c r="AE23565" s="74"/>
      <c r="AF23565" s="74"/>
      <c r="BX23565" s="73"/>
      <c r="BY23565" s="74"/>
      <c r="BZ23565" s="74"/>
      <c r="CA23565" s="74"/>
      <c r="CF23565" s="79"/>
      <c r="CL23565" s="79"/>
    </row>
    <row r="23566" spans="30:90">
      <c r="AD23566" s="73"/>
      <c r="AE23566" s="74"/>
      <c r="AF23566" s="74"/>
      <c r="BX23566" s="73"/>
      <c r="BY23566" s="74"/>
      <c r="BZ23566" s="74"/>
      <c r="CA23566" s="74"/>
      <c r="CF23566" s="79"/>
      <c r="CL23566" s="79"/>
    </row>
    <row r="23567" spans="30:90">
      <c r="AD23567" s="73"/>
      <c r="AE23567" s="74"/>
      <c r="AF23567" s="74"/>
      <c r="BX23567" s="73"/>
      <c r="BY23567" s="74"/>
      <c r="BZ23567" s="74"/>
      <c r="CA23567" s="74"/>
      <c r="CF23567" s="79"/>
      <c r="CL23567" s="79"/>
    </row>
    <row r="23568" spans="30:90">
      <c r="AD23568" s="73"/>
      <c r="AE23568" s="74"/>
      <c r="AF23568" s="74"/>
      <c r="BX23568" s="73"/>
      <c r="BY23568" s="74"/>
      <c r="BZ23568" s="74"/>
      <c r="CA23568" s="74"/>
      <c r="CF23568" s="79"/>
      <c r="CL23568" s="79"/>
    </row>
    <row r="23569" spans="30:90">
      <c r="AD23569" s="73"/>
      <c r="AE23569" s="74"/>
      <c r="AF23569" s="74"/>
      <c r="BX23569" s="73"/>
      <c r="BY23569" s="74"/>
      <c r="BZ23569" s="74"/>
      <c r="CA23569" s="74"/>
      <c r="CF23569" s="79"/>
      <c r="CL23569" s="79"/>
    </row>
    <row r="23570" spans="30:90">
      <c r="AD23570" s="73"/>
      <c r="AE23570" s="74"/>
      <c r="AF23570" s="74"/>
      <c r="BX23570" s="73"/>
      <c r="BY23570" s="74"/>
      <c r="BZ23570" s="74"/>
      <c r="CA23570" s="74"/>
      <c r="CF23570" s="79"/>
      <c r="CL23570" s="79"/>
    </row>
    <row r="23571" spans="30:90">
      <c r="AD23571" s="73"/>
      <c r="AE23571" s="74"/>
      <c r="AF23571" s="74"/>
      <c r="BX23571" s="73"/>
      <c r="BY23571" s="74"/>
      <c r="BZ23571" s="74"/>
      <c r="CA23571" s="74"/>
      <c r="CF23571" s="79"/>
      <c r="CL23571" s="79"/>
    </row>
    <row r="23572" spans="30:90">
      <c r="AD23572" s="73"/>
      <c r="AE23572" s="74"/>
      <c r="AF23572" s="74"/>
      <c r="BX23572" s="73"/>
      <c r="BY23572" s="74"/>
      <c r="BZ23572" s="74"/>
      <c r="CA23572" s="74"/>
      <c r="CF23572" s="79"/>
      <c r="CL23572" s="79"/>
    </row>
    <row r="23573" spans="30:90">
      <c r="AD23573" s="73"/>
      <c r="AE23573" s="74"/>
      <c r="AF23573" s="74"/>
      <c r="BX23573" s="73"/>
      <c r="BY23573" s="74"/>
      <c r="BZ23573" s="74"/>
      <c r="CA23573" s="74"/>
      <c r="CF23573" s="79"/>
      <c r="CL23573" s="79"/>
    </row>
    <row r="23574" spans="30:90">
      <c r="AD23574" s="73"/>
      <c r="AE23574" s="74"/>
      <c r="AF23574" s="74"/>
      <c r="BX23574" s="73"/>
      <c r="BY23574" s="74"/>
      <c r="BZ23574" s="74"/>
      <c r="CA23574" s="74"/>
      <c r="CF23574" s="79"/>
      <c r="CL23574" s="79"/>
    </row>
    <row r="23575" spans="30:90">
      <c r="AD23575" s="73"/>
      <c r="AE23575" s="74"/>
      <c r="AF23575" s="74"/>
      <c r="BX23575" s="73"/>
      <c r="BY23575" s="74"/>
      <c r="BZ23575" s="74"/>
      <c r="CA23575" s="74"/>
      <c r="CF23575" s="79"/>
      <c r="CL23575" s="79"/>
    </row>
    <row r="23576" spans="30:90">
      <c r="AD23576" s="73"/>
      <c r="AE23576" s="74"/>
      <c r="AF23576" s="74"/>
      <c r="BX23576" s="73"/>
      <c r="BY23576" s="74"/>
      <c r="BZ23576" s="74"/>
      <c r="CA23576" s="74"/>
      <c r="CF23576" s="79"/>
      <c r="CL23576" s="79"/>
    </row>
    <row r="23577" spans="30:90">
      <c r="AD23577" s="73"/>
      <c r="AE23577" s="74"/>
      <c r="AF23577" s="74"/>
      <c r="BX23577" s="73"/>
      <c r="BY23577" s="74"/>
      <c r="BZ23577" s="74"/>
      <c r="CA23577" s="74"/>
      <c r="CF23577" s="79"/>
      <c r="CL23577" s="79"/>
    </row>
    <row r="23578" spans="30:90">
      <c r="AD23578" s="73"/>
      <c r="AE23578" s="74"/>
      <c r="AF23578" s="74"/>
      <c r="BX23578" s="73"/>
      <c r="BY23578" s="74"/>
      <c r="BZ23578" s="74"/>
      <c r="CA23578" s="74"/>
      <c r="CF23578" s="79"/>
      <c r="CL23578" s="79"/>
    </row>
    <row r="23579" spans="30:90">
      <c r="AD23579" s="73"/>
      <c r="AE23579" s="74"/>
      <c r="AF23579" s="74"/>
      <c r="BX23579" s="73"/>
      <c r="BY23579" s="74"/>
      <c r="BZ23579" s="74"/>
      <c r="CA23579" s="74"/>
      <c r="CF23579" s="79"/>
      <c r="CL23579" s="79"/>
    </row>
    <row r="23580" spans="30:90">
      <c r="AD23580" s="73"/>
      <c r="AE23580" s="74"/>
      <c r="AF23580" s="74"/>
      <c r="BX23580" s="73"/>
      <c r="BY23580" s="74"/>
      <c r="BZ23580" s="74"/>
      <c r="CA23580" s="74"/>
      <c r="CF23580" s="79"/>
      <c r="CL23580" s="79"/>
    </row>
    <row r="23581" spans="30:90">
      <c r="AD23581" s="73"/>
      <c r="AE23581" s="74"/>
      <c r="AF23581" s="74"/>
      <c r="BX23581" s="73"/>
      <c r="BY23581" s="74"/>
      <c r="BZ23581" s="74"/>
      <c r="CA23581" s="74"/>
      <c r="CF23581" s="79"/>
      <c r="CL23581" s="79"/>
    </row>
    <row r="23582" spans="30:90">
      <c r="AD23582" s="73"/>
      <c r="AE23582" s="74"/>
      <c r="AF23582" s="74"/>
      <c r="BX23582" s="73"/>
      <c r="BY23582" s="74"/>
      <c r="BZ23582" s="74"/>
      <c r="CA23582" s="74"/>
      <c r="CF23582" s="79"/>
      <c r="CL23582" s="79"/>
    </row>
    <row r="23583" spans="30:90">
      <c r="AD23583" s="73"/>
      <c r="AE23583" s="74"/>
      <c r="AF23583" s="74"/>
      <c r="BX23583" s="73"/>
      <c r="BY23583" s="74"/>
      <c r="BZ23583" s="74"/>
      <c r="CA23583" s="74"/>
      <c r="CF23583" s="79"/>
      <c r="CL23583" s="79"/>
    </row>
    <row r="23584" spans="30:90">
      <c r="AD23584" s="73"/>
      <c r="AE23584" s="74"/>
      <c r="AF23584" s="74"/>
      <c r="BX23584" s="73"/>
      <c r="BY23584" s="74"/>
      <c r="BZ23584" s="74"/>
      <c r="CA23584" s="74"/>
      <c r="CF23584" s="79"/>
      <c r="CL23584" s="79"/>
    </row>
    <row r="23585" spans="30:90">
      <c r="AD23585" s="73"/>
      <c r="AE23585" s="74"/>
      <c r="AF23585" s="74"/>
      <c r="BX23585" s="73"/>
      <c r="BY23585" s="74"/>
      <c r="BZ23585" s="74"/>
      <c r="CA23585" s="74"/>
      <c r="CF23585" s="79"/>
      <c r="CL23585" s="79"/>
    </row>
    <row r="23586" spans="30:90">
      <c r="AD23586" s="73"/>
      <c r="AE23586" s="74"/>
      <c r="AF23586" s="74"/>
      <c r="BX23586" s="73"/>
      <c r="BY23586" s="74"/>
      <c r="BZ23586" s="74"/>
      <c r="CA23586" s="74"/>
      <c r="CF23586" s="79"/>
      <c r="CL23586" s="79"/>
    </row>
    <row r="23587" spans="30:90">
      <c r="AD23587" s="73"/>
      <c r="AE23587" s="74"/>
      <c r="AF23587" s="74"/>
      <c r="BX23587" s="73"/>
      <c r="BY23587" s="74"/>
      <c r="BZ23587" s="74"/>
      <c r="CA23587" s="74"/>
      <c r="CF23587" s="79"/>
      <c r="CL23587" s="79"/>
    </row>
    <row r="23588" spans="30:90">
      <c r="AD23588" s="73"/>
      <c r="AE23588" s="74"/>
      <c r="AF23588" s="74"/>
      <c r="BX23588" s="73"/>
      <c r="BY23588" s="74"/>
      <c r="BZ23588" s="74"/>
      <c r="CA23588" s="74"/>
      <c r="CF23588" s="79"/>
      <c r="CL23588" s="79"/>
    </row>
    <row r="23589" spans="30:90">
      <c r="AD23589" s="73"/>
      <c r="AE23589" s="74"/>
      <c r="AF23589" s="74"/>
      <c r="BX23589" s="73"/>
      <c r="BY23589" s="74"/>
      <c r="BZ23589" s="74"/>
      <c r="CA23589" s="74"/>
      <c r="CF23589" s="79"/>
      <c r="CL23589" s="79"/>
    </row>
    <row r="23590" spans="30:90">
      <c r="AD23590" s="73"/>
      <c r="AE23590" s="74"/>
      <c r="AF23590" s="74"/>
      <c r="BX23590" s="73"/>
      <c r="BY23590" s="74"/>
      <c r="BZ23590" s="74"/>
      <c r="CA23590" s="74"/>
      <c r="CF23590" s="79"/>
      <c r="CL23590" s="79"/>
    </row>
    <row r="23591" spans="30:90">
      <c r="AD23591" s="73"/>
      <c r="AE23591" s="74"/>
      <c r="AF23591" s="74"/>
      <c r="BX23591" s="73"/>
      <c r="BY23591" s="74"/>
      <c r="BZ23591" s="74"/>
      <c r="CA23591" s="74"/>
      <c r="CF23591" s="79"/>
      <c r="CL23591" s="79"/>
    </row>
    <row r="23592" spans="30:90">
      <c r="AD23592" s="73"/>
      <c r="AE23592" s="74"/>
      <c r="AF23592" s="74"/>
      <c r="BX23592" s="73"/>
      <c r="BY23592" s="74"/>
      <c r="BZ23592" s="74"/>
      <c r="CA23592" s="74"/>
      <c r="CF23592" s="79"/>
      <c r="CL23592" s="79"/>
    </row>
    <row r="23593" spans="30:90">
      <c r="AD23593" s="73"/>
      <c r="AE23593" s="74"/>
      <c r="AF23593" s="74"/>
      <c r="BX23593" s="73"/>
      <c r="BY23593" s="74"/>
      <c r="BZ23593" s="74"/>
      <c r="CA23593" s="74"/>
      <c r="CF23593" s="79"/>
      <c r="CL23593" s="79"/>
    </row>
    <row r="23594" spans="30:90">
      <c r="AD23594" s="73"/>
      <c r="AE23594" s="74"/>
      <c r="AF23594" s="74"/>
      <c r="BX23594" s="73"/>
      <c r="BY23594" s="74"/>
      <c r="BZ23594" s="74"/>
      <c r="CA23594" s="74"/>
      <c r="CF23594" s="79"/>
      <c r="CL23594" s="79"/>
    </row>
    <row r="23595" spans="30:90">
      <c r="AD23595" s="73"/>
      <c r="AE23595" s="74"/>
      <c r="AF23595" s="74"/>
      <c r="BX23595" s="73"/>
      <c r="BY23595" s="74"/>
      <c r="BZ23595" s="74"/>
      <c r="CA23595" s="74"/>
      <c r="CF23595" s="79"/>
      <c r="CL23595" s="79"/>
    </row>
    <row r="23596" spans="30:90">
      <c r="AD23596" s="73"/>
      <c r="AE23596" s="74"/>
      <c r="AF23596" s="74"/>
      <c r="BX23596" s="73"/>
      <c r="BY23596" s="74"/>
      <c r="BZ23596" s="74"/>
      <c r="CA23596" s="74"/>
      <c r="CF23596" s="79"/>
      <c r="CL23596" s="79"/>
    </row>
    <row r="23597" spans="30:90">
      <c r="AD23597" s="73"/>
      <c r="AE23597" s="74"/>
      <c r="AF23597" s="74"/>
      <c r="BX23597" s="73"/>
      <c r="BY23597" s="74"/>
      <c r="BZ23597" s="74"/>
      <c r="CA23597" s="74"/>
      <c r="CF23597" s="79"/>
      <c r="CL23597" s="79"/>
    </row>
    <row r="23598" spans="30:90">
      <c r="AD23598" s="73"/>
      <c r="AE23598" s="74"/>
      <c r="AF23598" s="74"/>
      <c r="BX23598" s="73"/>
      <c r="BY23598" s="74"/>
      <c r="BZ23598" s="74"/>
      <c r="CA23598" s="74"/>
      <c r="CF23598" s="79"/>
      <c r="CL23598" s="79"/>
    </row>
    <row r="23599" spans="30:90">
      <c r="AD23599" s="73"/>
      <c r="AE23599" s="74"/>
      <c r="AF23599" s="74"/>
      <c r="BX23599" s="73"/>
      <c r="BY23599" s="74"/>
      <c r="BZ23599" s="74"/>
      <c r="CA23599" s="74"/>
      <c r="CF23599" s="79"/>
      <c r="CL23599" s="79"/>
    </row>
    <row r="23600" spans="30:90">
      <c r="AD23600" s="73"/>
      <c r="AE23600" s="74"/>
      <c r="AF23600" s="74"/>
      <c r="BX23600" s="73"/>
      <c r="BY23600" s="74"/>
      <c r="BZ23600" s="74"/>
      <c r="CA23600" s="74"/>
      <c r="CF23600" s="79"/>
      <c r="CL23600" s="79"/>
    </row>
    <row r="23601" spans="30:90">
      <c r="AD23601" s="73"/>
      <c r="AE23601" s="74"/>
      <c r="AF23601" s="74"/>
      <c r="BX23601" s="73"/>
      <c r="BY23601" s="74"/>
      <c r="BZ23601" s="74"/>
      <c r="CA23601" s="74"/>
      <c r="CF23601" s="79"/>
      <c r="CL23601" s="79"/>
    </row>
    <row r="23602" spans="30:90">
      <c r="AD23602" s="73"/>
      <c r="AE23602" s="74"/>
      <c r="AF23602" s="74"/>
      <c r="BX23602" s="73"/>
      <c r="BY23602" s="74"/>
      <c r="BZ23602" s="74"/>
      <c r="CA23602" s="74"/>
      <c r="CF23602" s="79"/>
      <c r="CL23602" s="79"/>
    </row>
    <row r="23603" spans="30:90">
      <c r="AD23603" s="73"/>
      <c r="AE23603" s="74"/>
      <c r="AF23603" s="74"/>
      <c r="BX23603" s="73"/>
      <c r="BY23603" s="74"/>
      <c r="BZ23603" s="74"/>
      <c r="CA23603" s="74"/>
      <c r="CF23603" s="79"/>
      <c r="CL23603" s="79"/>
    </row>
    <row r="23604" spans="30:90">
      <c r="AD23604" s="73"/>
      <c r="AE23604" s="74"/>
      <c r="AF23604" s="74"/>
      <c r="BX23604" s="73"/>
      <c r="BY23604" s="74"/>
      <c r="BZ23604" s="74"/>
      <c r="CA23604" s="74"/>
      <c r="CF23604" s="79"/>
      <c r="CL23604" s="79"/>
    </row>
    <row r="23605" spans="30:90">
      <c r="AD23605" s="73"/>
      <c r="AE23605" s="74"/>
      <c r="AF23605" s="74"/>
      <c r="BX23605" s="73"/>
      <c r="BY23605" s="74"/>
      <c r="BZ23605" s="74"/>
      <c r="CA23605" s="74"/>
      <c r="CF23605" s="79"/>
      <c r="CL23605" s="79"/>
    </row>
    <row r="23606" spans="30:90">
      <c r="AD23606" s="73"/>
      <c r="AE23606" s="74"/>
      <c r="AF23606" s="74"/>
      <c r="BX23606" s="73"/>
      <c r="BY23606" s="74"/>
      <c r="BZ23606" s="74"/>
      <c r="CA23606" s="74"/>
      <c r="CF23606" s="79"/>
      <c r="CL23606" s="79"/>
    </row>
    <row r="23607" spans="30:90">
      <c r="AD23607" s="73"/>
      <c r="AE23607" s="74"/>
      <c r="AF23607" s="74"/>
      <c r="BX23607" s="73"/>
      <c r="BY23607" s="74"/>
      <c r="BZ23607" s="74"/>
      <c r="CA23607" s="74"/>
      <c r="CF23607" s="79"/>
      <c r="CL23607" s="79"/>
    </row>
    <row r="23608" spans="30:90">
      <c r="AD23608" s="73"/>
      <c r="AE23608" s="74"/>
      <c r="AF23608" s="74"/>
      <c r="BX23608" s="73"/>
      <c r="BY23608" s="74"/>
      <c r="BZ23608" s="74"/>
      <c r="CA23608" s="74"/>
      <c r="CF23608" s="79"/>
      <c r="CL23608" s="79"/>
    </row>
    <row r="23609" spans="30:90">
      <c r="AD23609" s="73"/>
      <c r="AE23609" s="74"/>
      <c r="AF23609" s="74"/>
      <c r="BX23609" s="73"/>
      <c r="BY23609" s="74"/>
      <c r="BZ23609" s="74"/>
      <c r="CA23609" s="74"/>
      <c r="CF23609" s="79"/>
      <c r="CL23609" s="79"/>
    </row>
    <row r="23610" spans="30:90">
      <c r="AD23610" s="73"/>
      <c r="AE23610" s="74"/>
      <c r="AF23610" s="74"/>
      <c r="BX23610" s="73"/>
      <c r="BY23610" s="74"/>
      <c r="BZ23610" s="74"/>
      <c r="CA23610" s="74"/>
      <c r="CF23610" s="79"/>
      <c r="CL23610" s="79"/>
    </row>
    <row r="23611" spans="30:90">
      <c r="AD23611" s="73"/>
      <c r="AE23611" s="74"/>
      <c r="AF23611" s="74"/>
      <c r="BX23611" s="73"/>
      <c r="BY23611" s="74"/>
      <c r="BZ23611" s="74"/>
      <c r="CA23611" s="74"/>
      <c r="CF23611" s="79"/>
      <c r="CL23611" s="79"/>
    </row>
    <row r="23612" spans="30:90">
      <c r="AD23612" s="73"/>
      <c r="AE23612" s="74"/>
      <c r="AF23612" s="74"/>
      <c r="BX23612" s="73"/>
      <c r="BY23612" s="74"/>
      <c r="BZ23612" s="74"/>
      <c r="CA23612" s="74"/>
      <c r="CF23612" s="79"/>
      <c r="CL23612" s="79"/>
    </row>
    <row r="23613" spans="30:90">
      <c r="AD23613" s="73"/>
      <c r="AE23613" s="74"/>
      <c r="AF23613" s="74"/>
      <c r="BX23613" s="73"/>
      <c r="BY23613" s="74"/>
      <c r="BZ23613" s="74"/>
      <c r="CA23613" s="74"/>
      <c r="CF23613" s="79"/>
      <c r="CL23613" s="79"/>
    </row>
    <row r="23614" spans="30:90">
      <c r="AD23614" s="73"/>
      <c r="AE23614" s="74"/>
      <c r="AF23614" s="74"/>
      <c r="BX23614" s="73"/>
      <c r="BY23614" s="74"/>
      <c r="BZ23614" s="74"/>
      <c r="CA23614" s="74"/>
      <c r="CF23614" s="79"/>
      <c r="CL23614" s="79"/>
    </row>
    <row r="23615" spans="30:90">
      <c r="AD23615" s="73"/>
      <c r="AE23615" s="74"/>
      <c r="AF23615" s="74"/>
      <c r="BX23615" s="73"/>
      <c r="BY23615" s="74"/>
      <c r="BZ23615" s="74"/>
      <c r="CA23615" s="74"/>
      <c r="CF23615" s="79"/>
      <c r="CL23615" s="79"/>
    </row>
    <row r="23616" spans="30:90">
      <c r="AD23616" s="73"/>
      <c r="AE23616" s="74"/>
      <c r="AF23616" s="74"/>
      <c r="BX23616" s="73"/>
      <c r="BY23616" s="74"/>
      <c r="BZ23616" s="74"/>
      <c r="CA23616" s="74"/>
      <c r="CF23616" s="79"/>
      <c r="CL23616" s="79"/>
    </row>
    <row r="23617" spans="30:90">
      <c r="AD23617" s="73"/>
      <c r="AE23617" s="74"/>
      <c r="AF23617" s="74"/>
      <c r="BX23617" s="73"/>
      <c r="BY23617" s="74"/>
      <c r="BZ23617" s="74"/>
      <c r="CA23617" s="74"/>
      <c r="CF23617" s="79"/>
      <c r="CL23617" s="79"/>
    </row>
    <row r="23618" spans="30:90">
      <c r="AD23618" s="73"/>
      <c r="AE23618" s="74"/>
      <c r="AF23618" s="74"/>
      <c r="BX23618" s="73"/>
      <c r="BY23618" s="74"/>
      <c r="BZ23618" s="74"/>
      <c r="CA23618" s="74"/>
      <c r="CF23618" s="79"/>
      <c r="CL23618" s="79"/>
    </row>
    <row r="23619" spans="30:90">
      <c r="AD23619" s="73"/>
      <c r="AE23619" s="74"/>
      <c r="AF23619" s="74"/>
      <c r="BX23619" s="73"/>
      <c r="BY23619" s="74"/>
      <c r="BZ23619" s="74"/>
      <c r="CA23619" s="74"/>
      <c r="CF23619" s="79"/>
      <c r="CL23619" s="79"/>
    </row>
    <row r="23620" spans="30:90">
      <c r="AD23620" s="73"/>
      <c r="AE23620" s="74"/>
      <c r="AF23620" s="74"/>
      <c r="BX23620" s="73"/>
      <c r="BY23620" s="74"/>
      <c r="BZ23620" s="74"/>
      <c r="CA23620" s="74"/>
      <c r="CF23620" s="79"/>
      <c r="CL23620" s="79"/>
    </row>
    <row r="23621" spans="30:90">
      <c r="AD23621" s="73"/>
      <c r="AE23621" s="74"/>
      <c r="AF23621" s="74"/>
      <c r="BX23621" s="73"/>
      <c r="BY23621" s="74"/>
      <c r="BZ23621" s="74"/>
      <c r="CA23621" s="74"/>
      <c r="CF23621" s="79"/>
      <c r="CL23621" s="79"/>
    </row>
    <row r="23622" spans="30:90">
      <c r="AD23622" s="73"/>
      <c r="AE23622" s="74"/>
      <c r="AF23622" s="74"/>
      <c r="BX23622" s="73"/>
      <c r="BY23622" s="74"/>
      <c r="BZ23622" s="74"/>
      <c r="CA23622" s="74"/>
      <c r="CF23622" s="79"/>
      <c r="CL23622" s="79"/>
    </row>
    <row r="23623" spans="30:90">
      <c r="AD23623" s="73"/>
      <c r="AE23623" s="74"/>
      <c r="AF23623" s="74"/>
      <c r="BX23623" s="73"/>
      <c r="BY23623" s="74"/>
      <c r="BZ23623" s="74"/>
      <c r="CA23623" s="74"/>
      <c r="CF23623" s="79"/>
      <c r="CL23623" s="79"/>
    </row>
    <row r="23624" spans="30:90">
      <c r="AD23624" s="73"/>
      <c r="AE23624" s="74"/>
      <c r="AF23624" s="74"/>
      <c r="BX23624" s="73"/>
      <c r="BY23624" s="74"/>
      <c r="BZ23624" s="74"/>
      <c r="CA23624" s="74"/>
      <c r="CF23624" s="79"/>
      <c r="CL23624" s="79"/>
    </row>
    <row r="23625" spans="30:90">
      <c r="AD23625" s="73"/>
      <c r="AE23625" s="74"/>
      <c r="AF23625" s="74"/>
      <c r="BX23625" s="73"/>
      <c r="BY23625" s="74"/>
      <c r="BZ23625" s="74"/>
      <c r="CA23625" s="74"/>
      <c r="CF23625" s="79"/>
      <c r="CL23625" s="79"/>
    </row>
    <row r="23626" spans="30:90">
      <c r="AD23626" s="73"/>
      <c r="AE23626" s="74"/>
      <c r="AF23626" s="74"/>
      <c r="BX23626" s="73"/>
      <c r="BY23626" s="74"/>
      <c r="BZ23626" s="74"/>
      <c r="CA23626" s="74"/>
      <c r="CF23626" s="79"/>
      <c r="CL23626" s="79"/>
    </row>
    <row r="23627" spans="30:90">
      <c r="AD23627" s="73"/>
      <c r="AE23627" s="74"/>
      <c r="AF23627" s="74"/>
      <c r="BX23627" s="73"/>
      <c r="BY23627" s="74"/>
      <c r="BZ23627" s="74"/>
      <c r="CA23627" s="74"/>
      <c r="CF23627" s="79"/>
      <c r="CL23627" s="79"/>
    </row>
    <row r="23628" spans="30:90">
      <c r="AD23628" s="73"/>
      <c r="AE23628" s="74"/>
      <c r="AF23628" s="74"/>
      <c r="BX23628" s="73"/>
      <c r="BY23628" s="74"/>
      <c r="BZ23628" s="74"/>
      <c r="CA23628" s="74"/>
      <c r="CF23628" s="79"/>
      <c r="CL23628" s="79"/>
    </row>
    <row r="23629" spans="30:90">
      <c r="AD23629" s="73"/>
      <c r="AE23629" s="74"/>
      <c r="AF23629" s="74"/>
      <c r="BX23629" s="73"/>
      <c r="BY23629" s="74"/>
      <c r="BZ23629" s="74"/>
      <c r="CA23629" s="74"/>
      <c r="CF23629" s="79"/>
      <c r="CL23629" s="79"/>
    </row>
    <row r="23630" spans="30:90">
      <c r="AD23630" s="73"/>
      <c r="AE23630" s="74"/>
      <c r="AF23630" s="74"/>
      <c r="BX23630" s="73"/>
      <c r="BY23630" s="74"/>
      <c r="BZ23630" s="74"/>
      <c r="CA23630" s="74"/>
      <c r="CF23630" s="79"/>
      <c r="CL23630" s="79"/>
    </row>
    <row r="23631" spans="30:90">
      <c r="AD23631" s="73"/>
      <c r="AE23631" s="74"/>
      <c r="AF23631" s="74"/>
      <c r="BX23631" s="73"/>
      <c r="BY23631" s="74"/>
      <c r="BZ23631" s="74"/>
      <c r="CA23631" s="74"/>
      <c r="CF23631" s="79"/>
      <c r="CL23631" s="79"/>
    </row>
    <row r="23632" spans="30:90">
      <c r="AD23632" s="73"/>
      <c r="AE23632" s="74"/>
      <c r="AF23632" s="74"/>
      <c r="BX23632" s="73"/>
      <c r="BY23632" s="74"/>
      <c r="BZ23632" s="74"/>
      <c r="CA23632" s="74"/>
      <c r="CF23632" s="79"/>
      <c r="CL23632" s="79"/>
    </row>
    <row r="23633" spans="30:90">
      <c r="AD23633" s="73"/>
      <c r="AE23633" s="74"/>
      <c r="AF23633" s="74"/>
      <c r="BX23633" s="73"/>
      <c r="BY23633" s="74"/>
      <c r="BZ23633" s="74"/>
      <c r="CA23633" s="74"/>
      <c r="CF23633" s="79"/>
      <c r="CL23633" s="79"/>
    </row>
    <row r="23634" spans="30:90">
      <c r="AD23634" s="73"/>
      <c r="AE23634" s="74"/>
      <c r="AF23634" s="74"/>
      <c r="BX23634" s="73"/>
      <c r="BY23634" s="74"/>
      <c r="BZ23634" s="74"/>
      <c r="CA23634" s="74"/>
      <c r="CF23634" s="79"/>
      <c r="CL23634" s="79"/>
    </row>
    <row r="23635" spans="30:90">
      <c r="AD23635" s="73"/>
      <c r="AE23635" s="74"/>
      <c r="AF23635" s="74"/>
      <c r="BX23635" s="73"/>
      <c r="BY23635" s="74"/>
      <c r="BZ23635" s="74"/>
      <c r="CA23635" s="74"/>
      <c r="CF23635" s="79"/>
      <c r="CL23635" s="79"/>
    </row>
    <row r="23636" spans="30:90">
      <c r="AD23636" s="73"/>
      <c r="AE23636" s="74"/>
      <c r="AF23636" s="74"/>
      <c r="BX23636" s="73"/>
      <c r="BY23636" s="74"/>
      <c r="BZ23636" s="74"/>
      <c r="CA23636" s="74"/>
      <c r="CF23636" s="79"/>
      <c r="CL23636" s="79"/>
    </row>
    <row r="23637" spans="30:90">
      <c r="AD23637" s="73"/>
      <c r="AE23637" s="74"/>
      <c r="AF23637" s="74"/>
      <c r="BX23637" s="73"/>
      <c r="BY23637" s="74"/>
      <c r="BZ23637" s="74"/>
      <c r="CA23637" s="74"/>
      <c r="CF23637" s="79"/>
      <c r="CL23637" s="79"/>
    </row>
    <row r="23638" spans="30:90">
      <c r="AD23638" s="73"/>
      <c r="AE23638" s="74"/>
      <c r="AF23638" s="74"/>
      <c r="BX23638" s="73"/>
      <c r="BY23638" s="74"/>
      <c r="BZ23638" s="74"/>
      <c r="CA23638" s="74"/>
      <c r="CF23638" s="79"/>
      <c r="CL23638" s="79"/>
    </row>
    <row r="23639" spans="30:90">
      <c r="AD23639" s="73"/>
      <c r="AE23639" s="74"/>
      <c r="AF23639" s="74"/>
      <c r="BX23639" s="73"/>
      <c r="BY23639" s="74"/>
      <c r="BZ23639" s="74"/>
      <c r="CA23639" s="74"/>
      <c r="CF23639" s="79"/>
      <c r="CL23639" s="79"/>
    </row>
    <row r="23640" spans="30:90">
      <c r="AD23640" s="73"/>
      <c r="AE23640" s="74"/>
      <c r="AF23640" s="74"/>
      <c r="BX23640" s="73"/>
      <c r="BY23640" s="74"/>
      <c r="BZ23640" s="74"/>
      <c r="CA23640" s="74"/>
      <c r="CF23640" s="79"/>
      <c r="CL23640" s="79"/>
    </row>
    <row r="23641" spans="30:90">
      <c r="AD23641" s="73"/>
      <c r="AE23641" s="74"/>
      <c r="AF23641" s="74"/>
      <c r="BX23641" s="73"/>
      <c r="BY23641" s="74"/>
      <c r="BZ23641" s="74"/>
      <c r="CA23641" s="74"/>
      <c r="CF23641" s="79"/>
      <c r="CL23641" s="79"/>
    </row>
    <row r="23642" spans="30:90">
      <c r="AD23642" s="73"/>
      <c r="AE23642" s="74"/>
      <c r="AF23642" s="74"/>
      <c r="BX23642" s="73"/>
      <c r="BY23642" s="74"/>
      <c r="BZ23642" s="74"/>
      <c r="CA23642" s="74"/>
      <c r="CF23642" s="79"/>
      <c r="CL23642" s="79"/>
    </row>
    <row r="23643" spans="30:90">
      <c r="AD23643" s="73"/>
      <c r="AE23643" s="74"/>
      <c r="AF23643" s="74"/>
      <c r="BX23643" s="73"/>
      <c r="BY23643" s="74"/>
      <c r="BZ23643" s="74"/>
      <c r="CA23643" s="74"/>
      <c r="CF23643" s="79"/>
      <c r="CL23643" s="79"/>
    </row>
    <row r="23644" spans="30:90">
      <c r="AD23644" s="73"/>
      <c r="AE23644" s="74"/>
      <c r="AF23644" s="74"/>
      <c r="BX23644" s="73"/>
      <c r="BY23644" s="74"/>
      <c r="BZ23644" s="74"/>
      <c r="CA23644" s="74"/>
      <c r="CF23644" s="79"/>
      <c r="CL23644" s="79"/>
    </row>
    <row r="23645" spans="30:90">
      <c r="AD23645" s="73"/>
      <c r="AE23645" s="74"/>
      <c r="AF23645" s="74"/>
      <c r="BX23645" s="73"/>
      <c r="BY23645" s="74"/>
      <c r="BZ23645" s="74"/>
      <c r="CA23645" s="74"/>
      <c r="CF23645" s="79"/>
      <c r="CL23645" s="79"/>
    </row>
    <row r="23646" spans="30:90">
      <c r="AD23646" s="73"/>
      <c r="AE23646" s="74"/>
      <c r="AF23646" s="74"/>
      <c r="BX23646" s="73"/>
      <c r="BY23646" s="74"/>
      <c r="BZ23646" s="74"/>
      <c r="CA23646" s="74"/>
      <c r="CF23646" s="79"/>
      <c r="CL23646" s="79"/>
    </row>
    <row r="23647" spans="30:90">
      <c r="AD23647" s="73"/>
      <c r="AE23647" s="74"/>
      <c r="AF23647" s="74"/>
      <c r="BX23647" s="73"/>
      <c r="BY23647" s="74"/>
      <c r="BZ23647" s="74"/>
      <c r="CA23647" s="74"/>
      <c r="CF23647" s="79"/>
      <c r="CL23647" s="79"/>
    </row>
    <row r="23648" spans="30:90">
      <c r="AD23648" s="73"/>
      <c r="AE23648" s="74"/>
      <c r="AF23648" s="74"/>
      <c r="BX23648" s="73"/>
      <c r="BY23648" s="74"/>
      <c r="BZ23648" s="74"/>
      <c r="CA23648" s="74"/>
      <c r="CF23648" s="79"/>
      <c r="CL23648" s="79"/>
    </row>
    <row r="23649" spans="30:90">
      <c r="AD23649" s="73"/>
      <c r="AE23649" s="74"/>
      <c r="AF23649" s="74"/>
      <c r="BX23649" s="73"/>
      <c r="BY23649" s="74"/>
      <c r="BZ23649" s="74"/>
      <c r="CA23649" s="74"/>
      <c r="CF23649" s="79"/>
      <c r="CL23649" s="79"/>
    </row>
    <row r="23650" spans="30:90">
      <c r="AD23650" s="73"/>
      <c r="AE23650" s="74"/>
      <c r="AF23650" s="74"/>
      <c r="BX23650" s="73"/>
      <c r="BY23650" s="74"/>
      <c r="BZ23650" s="74"/>
      <c r="CA23650" s="74"/>
      <c r="CF23650" s="79"/>
      <c r="CL23650" s="79"/>
    </row>
    <row r="23651" spans="30:90">
      <c r="AD23651" s="73"/>
      <c r="AE23651" s="74"/>
      <c r="AF23651" s="74"/>
      <c r="BX23651" s="73"/>
      <c r="BY23651" s="74"/>
      <c r="BZ23651" s="74"/>
      <c r="CA23651" s="74"/>
      <c r="CF23651" s="79"/>
      <c r="CL23651" s="79"/>
    </row>
    <row r="23652" spans="30:90">
      <c r="AD23652" s="73"/>
      <c r="AE23652" s="74"/>
      <c r="AF23652" s="74"/>
      <c r="BX23652" s="73"/>
      <c r="BY23652" s="74"/>
      <c r="BZ23652" s="74"/>
      <c r="CA23652" s="74"/>
      <c r="CF23652" s="79"/>
      <c r="CL23652" s="79"/>
    </row>
    <row r="23653" spans="30:90">
      <c r="AD23653" s="73"/>
      <c r="AE23653" s="74"/>
      <c r="AF23653" s="74"/>
      <c r="BX23653" s="73"/>
      <c r="BY23653" s="74"/>
      <c r="BZ23653" s="74"/>
      <c r="CA23653" s="74"/>
      <c r="CF23653" s="79"/>
      <c r="CL23653" s="79"/>
    </row>
    <row r="23654" spans="30:90">
      <c r="AD23654" s="73"/>
      <c r="AE23654" s="74"/>
      <c r="AF23654" s="74"/>
      <c r="BX23654" s="73"/>
      <c r="BY23654" s="74"/>
      <c r="BZ23654" s="74"/>
      <c r="CA23654" s="74"/>
      <c r="CF23654" s="79"/>
      <c r="CL23654" s="79"/>
    </row>
    <row r="23655" spans="30:90">
      <c r="AD23655" s="73"/>
      <c r="AE23655" s="74"/>
      <c r="AF23655" s="74"/>
      <c r="BX23655" s="73"/>
      <c r="BY23655" s="74"/>
      <c r="BZ23655" s="74"/>
      <c r="CA23655" s="74"/>
      <c r="CF23655" s="79"/>
      <c r="CL23655" s="79"/>
    </row>
    <row r="23656" spans="30:90">
      <c r="AD23656" s="73"/>
      <c r="AE23656" s="74"/>
      <c r="AF23656" s="74"/>
      <c r="BX23656" s="73"/>
      <c r="BY23656" s="74"/>
      <c r="BZ23656" s="74"/>
      <c r="CA23656" s="74"/>
      <c r="CF23656" s="79"/>
      <c r="CL23656" s="79"/>
    </row>
    <row r="23657" spans="30:90">
      <c r="AD23657" s="73"/>
      <c r="AE23657" s="74"/>
      <c r="AF23657" s="74"/>
      <c r="BX23657" s="73"/>
      <c r="BY23657" s="74"/>
      <c r="BZ23657" s="74"/>
      <c r="CA23657" s="74"/>
      <c r="CF23657" s="79"/>
      <c r="CL23657" s="79"/>
    </row>
    <row r="23658" spans="30:90">
      <c r="AD23658" s="73"/>
      <c r="AE23658" s="74"/>
      <c r="AF23658" s="74"/>
      <c r="BX23658" s="73"/>
      <c r="BY23658" s="74"/>
      <c r="BZ23658" s="74"/>
      <c r="CA23658" s="74"/>
      <c r="CF23658" s="79"/>
      <c r="CL23658" s="79"/>
    </row>
    <row r="23659" spans="30:90">
      <c r="AD23659" s="73"/>
      <c r="AE23659" s="74"/>
      <c r="AF23659" s="74"/>
      <c r="BX23659" s="73"/>
      <c r="BY23659" s="74"/>
      <c r="BZ23659" s="74"/>
      <c r="CA23659" s="74"/>
      <c r="CF23659" s="79"/>
      <c r="CL23659" s="79"/>
    </row>
    <row r="23660" spans="30:90">
      <c r="AD23660" s="73"/>
      <c r="AE23660" s="74"/>
      <c r="AF23660" s="74"/>
      <c r="BX23660" s="73"/>
      <c r="BY23660" s="74"/>
      <c r="BZ23660" s="74"/>
      <c r="CA23660" s="74"/>
      <c r="CF23660" s="79"/>
      <c r="CL23660" s="79"/>
    </row>
    <row r="23661" spans="30:90">
      <c r="AD23661" s="73"/>
      <c r="AE23661" s="74"/>
      <c r="AF23661" s="74"/>
      <c r="BX23661" s="73"/>
      <c r="BY23661" s="74"/>
      <c r="BZ23661" s="74"/>
      <c r="CA23661" s="74"/>
      <c r="CF23661" s="79"/>
      <c r="CL23661" s="79"/>
    </row>
    <row r="23662" spans="30:90">
      <c r="AD23662" s="73"/>
      <c r="AE23662" s="74"/>
      <c r="AF23662" s="74"/>
      <c r="BX23662" s="73"/>
      <c r="BY23662" s="74"/>
      <c r="BZ23662" s="74"/>
      <c r="CA23662" s="74"/>
      <c r="CF23662" s="79"/>
      <c r="CL23662" s="79"/>
    </row>
    <row r="23663" spans="30:90">
      <c r="AD23663" s="73"/>
      <c r="AE23663" s="74"/>
      <c r="AF23663" s="74"/>
      <c r="BX23663" s="73"/>
      <c r="BY23663" s="74"/>
      <c r="BZ23663" s="74"/>
      <c r="CA23663" s="74"/>
      <c r="CF23663" s="79"/>
      <c r="CL23663" s="79"/>
    </row>
    <row r="23664" spans="30:90">
      <c r="AD23664" s="73"/>
      <c r="AE23664" s="74"/>
      <c r="AF23664" s="74"/>
      <c r="BX23664" s="73"/>
      <c r="BY23664" s="74"/>
      <c r="BZ23664" s="74"/>
      <c r="CA23664" s="74"/>
      <c r="CF23664" s="79"/>
      <c r="CL23664" s="79"/>
    </row>
    <row r="23665" spans="30:90">
      <c r="AD23665" s="73"/>
      <c r="AE23665" s="74"/>
      <c r="AF23665" s="74"/>
      <c r="BX23665" s="73"/>
      <c r="BY23665" s="74"/>
      <c r="BZ23665" s="74"/>
      <c r="CA23665" s="74"/>
      <c r="CF23665" s="79"/>
      <c r="CL23665" s="79"/>
    </row>
    <row r="23666" spans="30:90">
      <c r="AD23666" s="73"/>
      <c r="AE23666" s="74"/>
      <c r="AF23666" s="74"/>
      <c r="BX23666" s="73"/>
      <c r="BY23666" s="74"/>
      <c r="BZ23666" s="74"/>
      <c r="CA23666" s="74"/>
      <c r="CF23666" s="79"/>
      <c r="CL23666" s="79"/>
    </row>
    <row r="23667" spans="30:90">
      <c r="AD23667" s="73"/>
      <c r="AE23667" s="74"/>
      <c r="AF23667" s="74"/>
      <c r="BX23667" s="73"/>
      <c r="BY23667" s="74"/>
      <c r="BZ23667" s="74"/>
      <c r="CA23667" s="74"/>
      <c r="CF23667" s="79"/>
      <c r="CL23667" s="79"/>
    </row>
    <row r="23668" spans="30:90">
      <c r="AD23668" s="73"/>
      <c r="AE23668" s="74"/>
      <c r="AF23668" s="74"/>
      <c r="BX23668" s="73"/>
      <c r="BY23668" s="74"/>
      <c r="BZ23668" s="74"/>
      <c r="CA23668" s="74"/>
      <c r="CF23668" s="79"/>
      <c r="CL23668" s="79"/>
    </row>
    <row r="23669" spans="30:90">
      <c r="AD23669" s="73"/>
      <c r="AE23669" s="74"/>
      <c r="AF23669" s="74"/>
      <c r="BX23669" s="73"/>
      <c r="BY23669" s="74"/>
      <c r="BZ23669" s="74"/>
      <c r="CA23669" s="74"/>
      <c r="CF23669" s="79"/>
      <c r="CL23669" s="79"/>
    </row>
    <row r="23670" spans="30:90">
      <c r="AD23670" s="73"/>
      <c r="AE23670" s="74"/>
      <c r="AF23670" s="74"/>
      <c r="BX23670" s="73"/>
      <c r="BY23670" s="74"/>
      <c r="BZ23670" s="74"/>
      <c r="CA23670" s="74"/>
      <c r="CF23670" s="79"/>
      <c r="CL23670" s="79"/>
    </row>
    <row r="23671" spans="30:90">
      <c r="AD23671" s="73"/>
      <c r="AE23671" s="74"/>
      <c r="AF23671" s="74"/>
      <c r="BX23671" s="73"/>
      <c r="BY23671" s="74"/>
      <c r="BZ23671" s="74"/>
      <c r="CA23671" s="74"/>
      <c r="CF23671" s="79"/>
      <c r="CL23671" s="79"/>
    </row>
    <row r="23672" spans="30:90">
      <c r="AD23672" s="73"/>
      <c r="AE23672" s="74"/>
      <c r="AF23672" s="74"/>
      <c r="BX23672" s="73"/>
      <c r="BY23672" s="74"/>
      <c r="BZ23672" s="74"/>
      <c r="CA23672" s="74"/>
      <c r="CF23672" s="79"/>
      <c r="CL23672" s="79"/>
    </row>
    <row r="23673" spans="30:90">
      <c r="AD23673" s="73"/>
      <c r="AE23673" s="74"/>
      <c r="AF23673" s="74"/>
      <c r="BX23673" s="73"/>
      <c r="BY23673" s="74"/>
      <c r="BZ23673" s="74"/>
      <c r="CA23673" s="74"/>
      <c r="CF23673" s="79"/>
      <c r="CL23673" s="79"/>
    </row>
    <row r="23674" spans="30:90">
      <c r="AD23674" s="73"/>
      <c r="AE23674" s="74"/>
      <c r="AF23674" s="74"/>
      <c r="BX23674" s="73"/>
      <c r="BY23674" s="74"/>
      <c r="BZ23674" s="74"/>
      <c r="CA23674" s="74"/>
      <c r="CF23674" s="79"/>
      <c r="CL23674" s="79"/>
    </row>
    <row r="23675" spans="30:90">
      <c r="AD23675" s="73"/>
      <c r="AE23675" s="74"/>
      <c r="AF23675" s="74"/>
      <c r="BX23675" s="73"/>
      <c r="BY23675" s="74"/>
      <c r="BZ23675" s="74"/>
      <c r="CA23675" s="74"/>
      <c r="CF23675" s="79"/>
      <c r="CL23675" s="79"/>
    </row>
    <row r="23676" spans="30:90">
      <c r="AD23676" s="73"/>
      <c r="AE23676" s="74"/>
      <c r="AF23676" s="74"/>
      <c r="BX23676" s="73"/>
      <c r="BY23676" s="74"/>
      <c r="BZ23676" s="74"/>
      <c r="CA23676" s="74"/>
      <c r="CF23676" s="79"/>
      <c r="CL23676" s="79"/>
    </row>
    <row r="23677" spans="30:90">
      <c r="AD23677" s="73"/>
      <c r="AE23677" s="74"/>
      <c r="AF23677" s="74"/>
      <c r="BX23677" s="73"/>
      <c r="BY23677" s="74"/>
      <c r="BZ23677" s="74"/>
      <c r="CA23677" s="74"/>
      <c r="CF23677" s="79"/>
      <c r="CL23677" s="79"/>
    </row>
    <row r="23678" spans="30:90">
      <c r="AD23678" s="73"/>
      <c r="AE23678" s="74"/>
      <c r="AF23678" s="74"/>
      <c r="BX23678" s="73"/>
      <c r="BY23678" s="74"/>
      <c r="BZ23678" s="74"/>
      <c r="CA23678" s="74"/>
      <c r="CF23678" s="79"/>
      <c r="CL23678" s="79"/>
    </row>
    <row r="23679" spans="30:90">
      <c r="AD23679" s="73"/>
      <c r="AE23679" s="74"/>
      <c r="AF23679" s="74"/>
      <c r="BX23679" s="73"/>
      <c r="BY23679" s="74"/>
      <c r="BZ23679" s="74"/>
      <c r="CA23679" s="74"/>
      <c r="CF23679" s="79"/>
      <c r="CL23679" s="79"/>
    </row>
    <row r="23680" spans="30:90">
      <c r="AD23680" s="73"/>
      <c r="AE23680" s="74"/>
      <c r="AF23680" s="74"/>
      <c r="BX23680" s="73"/>
      <c r="BY23680" s="74"/>
      <c r="BZ23680" s="74"/>
      <c r="CA23680" s="74"/>
      <c r="CF23680" s="79"/>
      <c r="CL23680" s="79"/>
    </row>
    <row r="23681" spans="30:90">
      <c r="AD23681" s="73"/>
      <c r="AE23681" s="74"/>
      <c r="AF23681" s="74"/>
      <c r="BX23681" s="73"/>
      <c r="BY23681" s="74"/>
      <c r="BZ23681" s="74"/>
      <c r="CA23681" s="74"/>
      <c r="CF23681" s="79"/>
      <c r="CL23681" s="79"/>
    </row>
    <row r="23682" spans="30:90">
      <c r="AD23682" s="73"/>
      <c r="AE23682" s="74"/>
      <c r="AF23682" s="74"/>
      <c r="BX23682" s="73"/>
      <c r="BY23682" s="74"/>
      <c r="BZ23682" s="74"/>
      <c r="CA23682" s="74"/>
      <c r="CF23682" s="79"/>
      <c r="CL23682" s="79"/>
    </row>
    <row r="23683" spans="30:90">
      <c r="AD23683" s="73"/>
      <c r="AE23683" s="74"/>
      <c r="AF23683" s="74"/>
      <c r="BX23683" s="73"/>
      <c r="BY23683" s="74"/>
      <c r="BZ23683" s="74"/>
      <c r="CA23683" s="74"/>
      <c r="CF23683" s="79"/>
      <c r="CL23683" s="79"/>
    </row>
    <row r="23684" spans="30:90">
      <c r="AD23684" s="73"/>
      <c r="AE23684" s="74"/>
      <c r="AF23684" s="74"/>
      <c r="BX23684" s="73"/>
      <c r="BY23684" s="74"/>
      <c r="BZ23684" s="74"/>
      <c r="CA23684" s="74"/>
      <c r="CF23684" s="79"/>
      <c r="CL23684" s="79"/>
    </row>
    <row r="23685" spans="30:90">
      <c r="AD23685" s="73"/>
      <c r="AE23685" s="74"/>
      <c r="AF23685" s="74"/>
      <c r="BX23685" s="73"/>
      <c r="BY23685" s="74"/>
      <c r="BZ23685" s="74"/>
      <c r="CA23685" s="74"/>
      <c r="CF23685" s="79"/>
      <c r="CL23685" s="79"/>
    </row>
    <row r="23686" spans="30:90">
      <c r="AD23686" s="73"/>
      <c r="AE23686" s="74"/>
      <c r="AF23686" s="74"/>
      <c r="BX23686" s="73"/>
      <c r="BY23686" s="74"/>
      <c r="BZ23686" s="74"/>
      <c r="CA23686" s="74"/>
      <c r="CF23686" s="79"/>
      <c r="CL23686" s="79"/>
    </row>
    <row r="23687" spans="30:90">
      <c r="AD23687" s="73"/>
      <c r="AE23687" s="74"/>
      <c r="AF23687" s="74"/>
      <c r="BX23687" s="73"/>
      <c r="BY23687" s="74"/>
      <c r="BZ23687" s="74"/>
      <c r="CA23687" s="74"/>
      <c r="CF23687" s="79"/>
      <c r="CL23687" s="79"/>
    </row>
    <row r="23688" spans="30:90">
      <c r="AD23688" s="73"/>
      <c r="AE23688" s="74"/>
      <c r="AF23688" s="74"/>
      <c r="BX23688" s="73"/>
      <c r="BY23688" s="74"/>
      <c r="BZ23688" s="74"/>
      <c r="CA23688" s="74"/>
      <c r="CF23688" s="79"/>
      <c r="CL23688" s="79"/>
    </row>
    <row r="23689" spans="30:90">
      <c r="AD23689" s="73"/>
      <c r="AE23689" s="74"/>
      <c r="AF23689" s="74"/>
      <c r="BX23689" s="73"/>
      <c r="BY23689" s="74"/>
      <c r="BZ23689" s="74"/>
      <c r="CA23689" s="74"/>
      <c r="CF23689" s="79"/>
      <c r="CL23689" s="79"/>
    </row>
    <row r="23690" spans="30:90">
      <c r="AD23690" s="73"/>
      <c r="AE23690" s="74"/>
      <c r="AF23690" s="74"/>
      <c r="BX23690" s="73"/>
      <c r="BY23690" s="74"/>
      <c r="BZ23690" s="74"/>
      <c r="CA23690" s="74"/>
      <c r="CF23690" s="79"/>
      <c r="CL23690" s="79"/>
    </row>
    <row r="23691" spans="30:90">
      <c r="AD23691" s="73"/>
      <c r="AE23691" s="74"/>
      <c r="AF23691" s="74"/>
      <c r="BX23691" s="73"/>
      <c r="BY23691" s="74"/>
      <c r="BZ23691" s="74"/>
      <c r="CA23691" s="74"/>
      <c r="CF23691" s="79"/>
      <c r="CL23691" s="79"/>
    </row>
    <row r="23692" spans="30:90">
      <c r="AD23692" s="73"/>
      <c r="AE23692" s="74"/>
      <c r="AF23692" s="74"/>
      <c r="BX23692" s="73"/>
      <c r="BY23692" s="74"/>
      <c r="BZ23692" s="74"/>
      <c r="CA23692" s="74"/>
      <c r="CF23692" s="79"/>
      <c r="CL23692" s="79"/>
    </row>
    <row r="23693" spans="30:90">
      <c r="AD23693" s="73"/>
      <c r="AE23693" s="74"/>
      <c r="AF23693" s="74"/>
      <c r="BX23693" s="73"/>
      <c r="BY23693" s="74"/>
      <c r="BZ23693" s="74"/>
      <c r="CA23693" s="74"/>
      <c r="CF23693" s="79"/>
      <c r="CL23693" s="79"/>
    </row>
    <row r="23694" spans="30:90">
      <c r="AD23694" s="73"/>
      <c r="AE23694" s="74"/>
      <c r="AF23694" s="74"/>
      <c r="BX23694" s="73"/>
      <c r="BY23694" s="74"/>
      <c r="BZ23694" s="74"/>
      <c r="CA23694" s="74"/>
      <c r="CF23694" s="79"/>
      <c r="CL23694" s="79"/>
    </row>
    <row r="23695" spans="30:90">
      <c r="AD23695" s="73"/>
      <c r="AE23695" s="74"/>
      <c r="AF23695" s="74"/>
      <c r="BX23695" s="73"/>
      <c r="BY23695" s="74"/>
      <c r="BZ23695" s="74"/>
      <c r="CA23695" s="74"/>
      <c r="CF23695" s="79"/>
      <c r="CL23695" s="79"/>
    </row>
    <row r="23696" spans="30:90">
      <c r="AD23696" s="73"/>
      <c r="AE23696" s="74"/>
      <c r="AF23696" s="74"/>
      <c r="BX23696" s="73"/>
      <c r="BY23696" s="74"/>
      <c r="BZ23696" s="74"/>
      <c r="CA23696" s="74"/>
      <c r="CF23696" s="79"/>
      <c r="CL23696" s="79"/>
    </row>
    <row r="23697" spans="30:90">
      <c r="AD23697" s="73"/>
      <c r="AE23697" s="74"/>
      <c r="AF23697" s="74"/>
      <c r="BX23697" s="73"/>
      <c r="BY23697" s="74"/>
      <c r="BZ23697" s="74"/>
      <c r="CA23697" s="74"/>
      <c r="CF23697" s="79"/>
      <c r="CL23697" s="79"/>
    </row>
    <row r="23698" spans="30:90">
      <c r="AD23698" s="73"/>
      <c r="AE23698" s="74"/>
      <c r="AF23698" s="74"/>
      <c r="BX23698" s="73"/>
      <c r="BY23698" s="74"/>
      <c r="BZ23698" s="74"/>
      <c r="CA23698" s="74"/>
      <c r="CF23698" s="79"/>
      <c r="CL23698" s="79"/>
    </row>
    <row r="23699" spans="30:90">
      <c r="AD23699" s="73"/>
      <c r="AE23699" s="74"/>
      <c r="AF23699" s="74"/>
      <c r="BX23699" s="73"/>
      <c r="BY23699" s="74"/>
      <c r="BZ23699" s="74"/>
      <c r="CA23699" s="74"/>
      <c r="CF23699" s="79"/>
      <c r="CL23699" s="79"/>
    </row>
    <row r="23700" spans="30:90">
      <c r="AD23700" s="73"/>
      <c r="AE23700" s="74"/>
      <c r="AF23700" s="74"/>
      <c r="BX23700" s="73"/>
      <c r="BY23700" s="74"/>
      <c r="BZ23700" s="74"/>
      <c r="CA23700" s="74"/>
      <c r="CF23700" s="79"/>
      <c r="CL23700" s="79"/>
    </row>
    <row r="23701" spans="30:90">
      <c r="AD23701" s="73"/>
      <c r="AE23701" s="74"/>
      <c r="AF23701" s="74"/>
      <c r="BX23701" s="73"/>
      <c r="BY23701" s="74"/>
      <c r="BZ23701" s="74"/>
      <c r="CA23701" s="74"/>
      <c r="CF23701" s="79"/>
      <c r="CL23701" s="79"/>
    </row>
    <row r="23702" spans="30:90">
      <c r="AD23702" s="73"/>
      <c r="AE23702" s="74"/>
      <c r="AF23702" s="74"/>
      <c r="BX23702" s="73"/>
      <c r="BY23702" s="74"/>
      <c r="BZ23702" s="74"/>
      <c r="CA23702" s="74"/>
      <c r="CF23702" s="79"/>
      <c r="CL23702" s="79"/>
    </row>
    <row r="23703" spans="30:90">
      <c r="AD23703" s="73"/>
      <c r="AE23703" s="74"/>
      <c r="AF23703" s="74"/>
      <c r="BX23703" s="73"/>
      <c r="BY23703" s="74"/>
      <c r="BZ23703" s="74"/>
      <c r="CA23703" s="74"/>
      <c r="CF23703" s="79"/>
      <c r="CL23703" s="79"/>
    </row>
    <row r="23704" spans="30:90">
      <c r="AD23704" s="73"/>
      <c r="AE23704" s="74"/>
      <c r="AF23704" s="74"/>
      <c r="BX23704" s="73"/>
      <c r="BY23704" s="74"/>
      <c r="BZ23704" s="74"/>
      <c r="CA23704" s="74"/>
      <c r="CF23704" s="79"/>
      <c r="CL23704" s="79"/>
    </row>
    <row r="23705" spans="30:90">
      <c r="AD23705" s="73"/>
      <c r="AE23705" s="74"/>
      <c r="AF23705" s="74"/>
      <c r="BX23705" s="73"/>
      <c r="BY23705" s="74"/>
      <c r="BZ23705" s="74"/>
      <c r="CA23705" s="74"/>
      <c r="CF23705" s="79"/>
      <c r="CL23705" s="79"/>
    </row>
    <row r="23706" spans="30:90">
      <c r="AD23706" s="73"/>
      <c r="AE23706" s="74"/>
      <c r="AF23706" s="74"/>
      <c r="BX23706" s="73"/>
      <c r="BY23706" s="74"/>
      <c r="BZ23706" s="74"/>
      <c r="CA23706" s="74"/>
      <c r="CF23706" s="79"/>
      <c r="CL23706" s="79"/>
    </row>
    <row r="23707" spans="30:90">
      <c r="AD23707" s="73"/>
      <c r="AE23707" s="74"/>
      <c r="AF23707" s="74"/>
      <c r="BX23707" s="73"/>
      <c r="BY23707" s="74"/>
      <c r="BZ23707" s="74"/>
      <c r="CA23707" s="74"/>
      <c r="CF23707" s="79"/>
      <c r="CL23707" s="79"/>
    </row>
    <row r="23708" spans="30:90">
      <c r="AD23708" s="73"/>
      <c r="AE23708" s="74"/>
      <c r="AF23708" s="74"/>
      <c r="BX23708" s="73"/>
      <c r="BY23708" s="74"/>
      <c r="BZ23708" s="74"/>
      <c r="CA23708" s="74"/>
      <c r="CF23708" s="79"/>
      <c r="CL23708" s="79"/>
    </row>
    <row r="23709" spans="30:90">
      <c r="AD23709" s="73"/>
      <c r="AE23709" s="74"/>
      <c r="AF23709" s="74"/>
      <c r="BX23709" s="73"/>
      <c r="BY23709" s="74"/>
      <c r="BZ23709" s="74"/>
      <c r="CA23709" s="74"/>
      <c r="CF23709" s="79"/>
      <c r="CL23709" s="79"/>
    </row>
    <row r="23710" spans="30:90">
      <c r="AD23710" s="73"/>
      <c r="AE23710" s="74"/>
      <c r="AF23710" s="74"/>
      <c r="BX23710" s="73"/>
      <c r="BY23710" s="74"/>
      <c r="BZ23710" s="74"/>
      <c r="CA23710" s="74"/>
      <c r="CF23710" s="79"/>
      <c r="CL23710" s="79"/>
    </row>
    <row r="23711" spans="30:90">
      <c r="AD23711" s="73"/>
      <c r="AE23711" s="74"/>
      <c r="AF23711" s="74"/>
      <c r="BX23711" s="73"/>
      <c r="BY23711" s="74"/>
      <c r="BZ23711" s="74"/>
      <c r="CA23711" s="74"/>
      <c r="CF23711" s="79"/>
      <c r="CL23711" s="79"/>
    </row>
    <row r="23712" spans="30:90">
      <c r="AD23712" s="73"/>
      <c r="AE23712" s="74"/>
      <c r="AF23712" s="74"/>
      <c r="BX23712" s="73"/>
      <c r="BY23712" s="74"/>
      <c r="BZ23712" s="74"/>
      <c r="CA23712" s="74"/>
      <c r="CF23712" s="79"/>
      <c r="CL23712" s="79"/>
    </row>
    <row r="23713" spans="30:90">
      <c r="AD23713" s="73"/>
      <c r="AE23713" s="74"/>
      <c r="AF23713" s="74"/>
      <c r="BX23713" s="73"/>
      <c r="BY23713" s="74"/>
      <c r="BZ23713" s="74"/>
      <c r="CA23713" s="74"/>
      <c r="CF23713" s="79"/>
      <c r="CL23713" s="79"/>
    </row>
    <row r="23714" spans="30:90">
      <c r="AD23714" s="73"/>
      <c r="AE23714" s="74"/>
      <c r="AF23714" s="74"/>
      <c r="BX23714" s="73"/>
      <c r="BY23714" s="74"/>
      <c r="BZ23714" s="74"/>
      <c r="CA23714" s="74"/>
      <c r="CF23714" s="79"/>
      <c r="CL23714" s="79"/>
    </row>
    <row r="23715" spans="30:90">
      <c r="AD23715" s="73"/>
      <c r="AE23715" s="74"/>
      <c r="AF23715" s="74"/>
      <c r="BX23715" s="73"/>
      <c r="BY23715" s="74"/>
      <c r="BZ23715" s="74"/>
      <c r="CA23715" s="74"/>
      <c r="CF23715" s="79"/>
      <c r="CL23715" s="79"/>
    </row>
    <row r="23716" spans="30:90">
      <c r="AD23716" s="73"/>
      <c r="AE23716" s="74"/>
      <c r="AF23716" s="74"/>
      <c r="BX23716" s="73"/>
      <c r="BY23716" s="74"/>
      <c r="BZ23716" s="74"/>
      <c r="CA23716" s="74"/>
      <c r="CF23716" s="79"/>
      <c r="CL23716" s="79"/>
    </row>
    <row r="23717" spans="30:90">
      <c r="AD23717" s="73"/>
      <c r="AE23717" s="74"/>
      <c r="AF23717" s="74"/>
      <c r="BX23717" s="73"/>
      <c r="BY23717" s="74"/>
      <c r="BZ23717" s="74"/>
      <c r="CA23717" s="74"/>
      <c r="CF23717" s="79"/>
      <c r="CL23717" s="79"/>
    </row>
    <row r="23718" spans="30:90">
      <c r="AD23718" s="73"/>
      <c r="AE23718" s="74"/>
      <c r="AF23718" s="74"/>
      <c r="BX23718" s="73"/>
      <c r="BY23718" s="74"/>
      <c r="BZ23718" s="74"/>
      <c r="CA23718" s="74"/>
      <c r="CF23718" s="79"/>
      <c r="CL23718" s="79"/>
    </row>
    <row r="23719" spans="30:90">
      <c r="AD23719" s="73"/>
      <c r="AE23719" s="74"/>
      <c r="AF23719" s="74"/>
      <c r="BX23719" s="73"/>
      <c r="BY23719" s="74"/>
      <c r="BZ23719" s="74"/>
      <c r="CA23719" s="74"/>
      <c r="CF23719" s="79"/>
      <c r="CL23719" s="79"/>
    </row>
    <row r="23720" spans="30:90">
      <c r="AD23720" s="73"/>
      <c r="AE23720" s="74"/>
      <c r="AF23720" s="74"/>
      <c r="BX23720" s="73"/>
      <c r="BY23720" s="74"/>
      <c r="BZ23720" s="74"/>
      <c r="CA23720" s="74"/>
      <c r="CF23720" s="79"/>
      <c r="CL23720" s="79"/>
    </row>
    <row r="23721" spans="30:90">
      <c r="AD23721" s="73"/>
      <c r="AE23721" s="74"/>
      <c r="AF23721" s="74"/>
      <c r="BX23721" s="73"/>
      <c r="BY23721" s="74"/>
      <c r="BZ23721" s="74"/>
      <c r="CA23721" s="74"/>
      <c r="CF23721" s="79"/>
      <c r="CL23721" s="79"/>
    </row>
    <row r="23722" spans="30:90">
      <c r="AD23722" s="73"/>
      <c r="AE23722" s="74"/>
      <c r="AF23722" s="74"/>
      <c r="BX23722" s="73"/>
      <c r="BY23722" s="74"/>
      <c r="BZ23722" s="74"/>
      <c r="CA23722" s="74"/>
      <c r="CF23722" s="79"/>
      <c r="CL23722" s="79"/>
    </row>
    <row r="23723" spans="30:90">
      <c r="AD23723" s="73"/>
      <c r="AE23723" s="74"/>
      <c r="AF23723" s="74"/>
      <c r="BX23723" s="73"/>
      <c r="BY23723" s="74"/>
      <c r="BZ23723" s="74"/>
      <c r="CA23723" s="74"/>
      <c r="CF23723" s="79"/>
      <c r="CL23723" s="79"/>
    </row>
    <row r="23724" spans="30:90">
      <c r="AD23724" s="73"/>
      <c r="AE23724" s="74"/>
      <c r="AF23724" s="74"/>
      <c r="BX23724" s="73"/>
      <c r="BY23724" s="74"/>
      <c r="BZ23724" s="74"/>
      <c r="CA23724" s="74"/>
      <c r="CF23724" s="79"/>
      <c r="CL23724" s="79"/>
    </row>
    <row r="23725" spans="30:90">
      <c r="AD23725" s="73"/>
      <c r="AE23725" s="74"/>
      <c r="AF23725" s="74"/>
      <c r="BX23725" s="73"/>
      <c r="BY23725" s="74"/>
      <c r="BZ23725" s="74"/>
      <c r="CA23725" s="74"/>
      <c r="CF23725" s="79"/>
      <c r="CL23725" s="79"/>
    </row>
    <row r="23726" spans="30:90">
      <c r="AD23726" s="73"/>
      <c r="AE23726" s="74"/>
      <c r="AF23726" s="74"/>
      <c r="BX23726" s="73"/>
      <c r="BY23726" s="74"/>
      <c r="BZ23726" s="74"/>
      <c r="CA23726" s="74"/>
      <c r="CF23726" s="79"/>
      <c r="CL23726" s="79"/>
    </row>
    <row r="23727" spans="30:90">
      <c r="AD23727" s="73"/>
      <c r="AE23727" s="74"/>
      <c r="AF23727" s="74"/>
      <c r="BX23727" s="73"/>
      <c r="BY23727" s="74"/>
      <c r="BZ23727" s="74"/>
      <c r="CA23727" s="74"/>
      <c r="CF23727" s="79"/>
      <c r="CL23727" s="79"/>
    </row>
    <row r="23728" spans="30:90">
      <c r="AD23728" s="73"/>
      <c r="AE23728" s="74"/>
      <c r="AF23728" s="74"/>
      <c r="BX23728" s="73"/>
      <c r="BY23728" s="74"/>
      <c r="BZ23728" s="74"/>
      <c r="CA23728" s="74"/>
      <c r="CF23728" s="79"/>
      <c r="CL23728" s="79"/>
    </row>
    <row r="23729" spans="30:90">
      <c r="AD23729" s="73"/>
      <c r="AE23729" s="74"/>
      <c r="AF23729" s="74"/>
      <c r="BX23729" s="73"/>
      <c r="BY23729" s="74"/>
      <c r="BZ23729" s="74"/>
      <c r="CA23729" s="74"/>
      <c r="CF23729" s="79"/>
      <c r="CL23729" s="79"/>
    </row>
    <row r="23730" spans="30:90">
      <c r="AD23730" s="73"/>
      <c r="AE23730" s="74"/>
      <c r="AF23730" s="74"/>
      <c r="BX23730" s="73"/>
      <c r="BY23730" s="74"/>
      <c r="BZ23730" s="74"/>
      <c r="CA23730" s="74"/>
      <c r="CF23730" s="79"/>
      <c r="CL23730" s="79"/>
    </row>
    <row r="23731" spans="30:90">
      <c r="AD23731" s="73"/>
      <c r="AE23731" s="74"/>
      <c r="AF23731" s="74"/>
      <c r="BX23731" s="73"/>
      <c r="BY23731" s="74"/>
      <c r="BZ23731" s="74"/>
      <c r="CA23731" s="74"/>
      <c r="CF23731" s="79"/>
      <c r="CL23731" s="79"/>
    </row>
    <row r="23732" spans="30:90">
      <c r="AD23732" s="73"/>
      <c r="AE23732" s="74"/>
      <c r="AF23732" s="74"/>
      <c r="BX23732" s="73"/>
      <c r="BY23732" s="74"/>
      <c r="BZ23732" s="74"/>
      <c r="CA23732" s="74"/>
      <c r="CF23732" s="79"/>
      <c r="CL23732" s="79"/>
    </row>
    <row r="23733" spans="30:90">
      <c r="AD23733" s="73"/>
      <c r="AE23733" s="74"/>
      <c r="AF23733" s="74"/>
      <c r="BX23733" s="73"/>
      <c r="BY23733" s="74"/>
      <c r="BZ23733" s="74"/>
      <c r="CA23733" s="74"/>
      <c r="CF23733" s="79"/>
      <c r="CL23733" s="79"/>
    </row>
    <row r="23734" spans="30:90">
      <c r="AD23734" s="73"/>
      <c r="AE23734" s="74"/>
      <c r="AF23734" s="74"/>
      <c r="BX23734" s="73"/>
      <c r="BY23734" s="74"/>
      <c r="BZ23734" s="74"/>
      <c r="CA23734" s="74"/>
      <c r="CF23734" s="79"/>
      <c r="CL23734" s="79"/>
    </row>
    <row r="23735" spans="30:90">
      <c r="AD23735" s="73"/>
      <c r="AE23735" s="74"/>
      <c r="AF23735" s="74"/>
      <c r="BX23735" s="73"/>
      <c r="BY23735" s="74"/>
      <c r="BZ23735" s="74"/>
      <c r="CA23735" s="74"/>
      <c r="CF23735" s="79"/>
      <c r="CL23735" s="79"/>
    </row>
    <row r="23736" spans="30:90">
      <c r="AD23736" s="73"/>
      <c r="AE23736" s="74"/>
      <c r="AF23736" s="74"/>
      <c r="BX23736" s="73"/>
      <c r="BY23736" s="74"/>
      <c r="BZ23736" s="74"/>
      <c r="CA23736" s="74"/>
      <c r="CF23736" s="79"/>
      <c r="CL23736" s="79"/>
    </row>
    <row r="23737" spans="30:90">
      <c r="AD23737" s="73"/>
      <c r="AE23737" s="74"/>
      <c r="AF23737" s="74"/>
      <c r="BX23737" s="73"/>
      <c r="BY23737" s="74"/>
      <c r="BZ23737" s="74"/>
      <c r="CA23737" s="74"/>
      <c r="CF23737" s="79"/>
      <c r="CL23737" s="79"/>
    </row>
    <row r="23738" spans="30:90">
      <c r="AD23738" s="73"/>
      <c r="AE23738" s="74"/>
      <c r="AF23738" s="74"/>
      <c r="BX23738" s="73"/>
      <c r="BY23738" s="74"/>
      <c r="BZ23738" s="74"/>
      <c r="CA23738" s="74"/>
      <c r="CF23738" s="79"/>
      <c r="CL23738" s="79"/>
    </row>
    <row r="23739" spans="30:90">
      <c r="AD23739" s="73"/>
      <c r="AE23739" s="74"/>
      <c r="AF23739" s="74"/>
      <c r="BX23739" s="73"/>
      <c r="BY23739" s="74"/>
      <c r="BZ23739" s="74"/>
      <c r="CA23739" s="74"/>
      <c r="CF23739" s="79"/>
      <c r="CL23739" s="79"/>
    </row>
    <row r="23740" spans="30:90">
      <c r="AD23740" s="73"/>
      <c r="AE23740" s="74"/>
      <c r="AF23740" s="74"/>
      <c r="BX23740" s="73"/>
      <c r="BY23740" s="74"/>
      <c r="BZ23740" s="74"/>
      <c r="CA23740" s="74"/>
      <c r="CF23740" s="79"/>
      <c r="CL23740" s="79"/>
    </row>
    <row r="23741" spans="30:90">
      <c r="AD23741" s="73"/>
      <c r="AE23741" s="74"/>
      <c r="AF23741" s="74"/>
      <c r="BX23741" s="73"/>
      <c r="BY23741" s="74"/>
      <c r="BZ23741" s="74"/>
      <c r="CA23741" s="74"/>
      <c r="CF23741" s="79"/>
      <c r="CL23741" s="79"/>
    </row>
    <row r="23742" spans="30:90">
      <c r="AD23742" s="73"/>
      <c r="AE23742" s="74"/>
      <c r="AF23742" s="74"/>
      <c r="BX23742" s="73"/>
      <c r="BY23742" s="74"/>
      <c r="BZ23742" s="74"/>
      <c r="CA23742" s="74"/>
      <c r="CF23742" s="79"/>
      <c r="CL23742" s="79"/>
    </row>
    <row r="23743" spans="30:90">
      <c r="AD23743" s="73"/>
      <c r="AE23743" s="74"/>
      <c r="AF23743" s="74"/>
      <c r="BX23743" s="73"/>
      <c r="BY23743" s="74"/>
      <c r="BZ23743" s="74"/>
      <c r="CA23743" s="74"/>
      <c r="CF23743" s="79"/>
      <c r="CL23743" s="79"/>
    </row>
    <row r="23744" spans="30:90">
      <c r="AD23744" s="73"/>
      <c r="AE23744" s="74"/>
      <c r="AF23744" s="74"/>
      <c r="BX23744" s="73"/>
      <c r="BY23744" s="74"/>
      <c r="BZ23744" s="74"/>
      <c r="CA23744" s="74"/>
      <c r="CF23744" s="79"/>
      <c r="CL23744" s="79"/>
    </row>
    <row r="23745" spans="30:90">
      <c r="AD23745" s="73"/>
      <c r="AE23745" s="74"/>
      <c r="AF23745" s="74"/>
      <c r="BX23745" s="73"/>
      <c r="BY23745" s="74"/>
      <c r="BZ23745" s="74"/>
      <c r="CA23745" s="74"/>
      <c r="CF23745" s="79"/>
      <c r="CL23745" s="79"/>
    </row>
    <row r="23746" spans="30:90">
      <c r="AD23746" s="73"/>
      <c r="AE23746" s="74"/>
      <c r="AF23746" s="74"/>
      <c r="BX23746" s="73"/>
      <c r="BY23746" s="74"/>
      <c r="BZ23746" s="74"/>
      <c r="CA23746" s="74"/>
      <c r="CF23746" s="79"/>
      <c r="CL23746" s="79"/>
    </row>
    <row r="23747" spans="30:90">
      <c r="AD23747" s="73"/>
      <c r="AE23747" s="74"/>
      <c r="AF23747" s="74"/>
      <c r="BX23747" s="73"/>
      <c r="BY23747" s="74"/>
      <c r="BZ23747" s="74"/>
      <c r="CA23747" s="74"/>
      <c r="CF23747" s="79"/>
      <c r="CL23747" s="79"/>
    </row>
    <row r="23748" spans="30:90">
      <c r="AD23748" s="73"/>
      <c r="AE23748" s="74"/>
      <c r="AF23748" s="74"/>
      <c r="BX23748" s="73"/>
      <c r="BY23748" s="74"/>
      <c r="BZ23748" s="74"/>
      <c r="CA23748" s="74"/>
      <c r="CF23748" s="79"/>
      <c r="CL23748" s="79"/>
    </row>
    <row r="23749" spans="30:90">
      <c r="AD23749" s="73"/>
      <c r="AE23749" s="74"/>
      <c r="AF23749" s="74"/>
      <c r="BX23749" s="73"/>
      <c r="BY23749" s="74"/>
      <c r="BZ23749" s="74"/>
      <c r="CA23749" s="74"/>
      <c r="CF23749" s="79"/>
      <c r="CL23749" s="79"/>
    </row>
    <row r="23750" spans="30:90">
      <c r="AD23750" s="73"/>
      <c r="AE23750" s="74"/>
      <c r="AF23750" s="74"/>
      <c r="BX23750" s="73"/>
      <c r="BY23750" s="74"/>
      <c r="BZ23750" s="74"/>
      <c r="CA23750" s="74"/>
      <c r="CF23750" s="79"/>
      <c r="CL23750" s="79"/>
    </row>
    <row r="23751" spans="30:90">
      <c r="AD23751" s="73"/>
      <c r="AE23751" s="74"/>
      <c r="AF23751" s="74"/>
      <c r="BX23751" s="73"/>
      <c r="BY23751" s="74"/>
      <c r="BZ23751" s="74"/>
      <c r="CA23751" s="74"/>
      <c r="CF23751" s="79"/>
      <c r="CL23751" s="79"/>
    </row>
    <row r="23752" spans="30:90">
      <c r="AD23752" s="73"/>
      <c r="AE23752" s="74"/>
      <c r="AF23752" s="74"/>
      <c r="BX23752" s="73"/>
      <c r="BY23752" s="74"/>
      <c r="BZ23752" s="74"/>
      <c r="CA23752" s="74"/>
      <c r="CF23752" s="79"/>
      <c r="CL23752" s="79"/>
    </row>
    <row r="23753" spans="30:90">
      <c r="AD23753" s="73"/>
      <c r="AE23753" s="74"/>
      <c r="AF23753" s="74"/>
      <c r="BX23753" s="73"/>
      <c r="BY23753" s="74"/>
      <c r="BZ23753" s="74"/>
      <c r="CA23753" s="74"/>
      <c r="CF23753" s="79"/>
      <c r="CL23753" s="79"/>
    </row>
    <row r="23754" spans="30:90">
      <c r="AD23754" s="73"/>
      <c r="AE23754" s="74"/>
      <c r="AF23754" s="74"/>
      <c r="BX23754" s="73"/>
      <c r="BY23754" s="74"/>
      <c r="BZ23754" s="74"/>
      <c r="CA23754" s="74"/>
      <c r="CF23754" s="79"/>
      <c r="CL23754" s="79"/>
    </row>
    <row r="23755" spans="30:90">
      <c r="AD23755" s="73"/>
      <c r="AE23755" s="74"/>
      <c r="AF23755" s="74"/>
      <c r="BX23755" s="73"/>
      <c r="BY23755" s="74"/>
      <c r="BZ23755" s="74"/>
      <c r="CA23755" s="74"/>
      <c r="CF23755" s="79"/>
      <c r="CL23755" s="79"/>
    </row>
    <row r="23756" spans="30:90">
      <c r="AD23756" s="73"/>
      <c r="AE23756" s="74"/>
      <c r="AF23756" s="74"/>
      <c r="BX23756" s="73"/>
      <c r="BY23756" s="74"/>
      <c r="BZ23756" s="74"/>
      <c r="CA23756" s="74"/>
      <c r="CF23756" s="79"/>
      <c r="CL23756" s="79"/>
    </row>
    <row r="23757" spans="30:90">
      <c r="AD23757" s="73"/>
      <c r="AE23757" s="74"/>
      <c r="AF23757" s="74"/>
      <c r="BX23757" s="73"/>
      <c r="BY23757" s="74"/>
      <c r="BZ23757" s="74"/>
      <c r="CA23757" s="74"/>
      <c r="CF23757" s="79"/>
      <c r="CL23757" s="79"/>
    </row>
    <row r="23758" spans="30:90">
      <c r="AD23758" s="73"/>
      <c r="AE23758" s="74"/>
      <c r="AF23758" s="74"/>
      <c r="BX23758" s="73"/>
      <c r="BY23758" s="74"/>
      <c r="BZ23758" s="74"/>
      <c r="CA23758" s="74"/>
      <c r="CF23758" s="79"/>
      <c r="CL23758" s="79"/>
    </row>
    <row r="23759" spans="30:90">
      <c r="AD23759" s="73"/>
      <c r="AE23759" s="74"/>
      <c r="AF23759" s="74"/>
      <c r="BX23759" s="73"/>
      <c r="BY23759" s="74"/>
      <c r="BZ23759" s="74"/>
      <c r="CA23759" s="74"/>
      <c r="CF23759" s="79"/>
      <c r="CL23759" s="79"/>
    </row>
    <row r="23760" spans="30:90">
      <c r="AD23760" s="73"/>
      <c r="AE23760" s="74"/>
      <c r="AF23760" s="74"/>
      <c r="BX23760" s="73"/>
      <c r="BY23760" s="74"/>
      <c r="BZ23760" s="74"/>
      <c r="CA23760" s="74"/>
      <c r="CF23760" s="79"/>
      <c r="CL23760" s="79"/>
    </row>
    <row r="23761" spans="30:90">
      <c r="AD23761" s="73"/>
      <c r="AE23761" s="74"/>
      <c r="AF23761" s="74"/>
      <c r="BX23761" s="73"/>
      <c r="BY23761" s="74"/>
      <c r="BZ23761" s="74"/>
      <c r="CA23761" s="74"/>
      <c r="CF23761" s="79"/>
      <c r="CL23761" s="79"/>
    </row>
    <row r="23762" spans="30:90">
      <c r="AD23762" s="73"/>
      <c r="AE23762" s="74"/>
      <c r="AF23762" s="74"/>
      <c r="BX23762" s="73"/>
      <c r="BY23762" s="74"/>
      <c r="BZ23762" s="74"/>
      <c r="CA23762" s="74"/>
      <c r="CF23762" s="79"/>
      <c r="CL23762" s="79"/>
    </row>
    <row r="23763" spans="30:90">
      <c r="AD23763" s="73"/>
      <c r="AE23763" s="74"/>
      <c r="AF23763" s="74"/>
      <c r="BX23763" s="73"/>
      <c r="BY23763" s="74"/>
      <c r="BZ23763" s="74"/>
      <c r="CA23763" s="74"/>
      <c r="CF23763" s="79"/>
      <c r="CL23763" s="79"/>
    </row>
    <row r="23764" spans="30:90">
      <c r="AD23764" s="73"/>
      <c r="AE23764" s="74"/>
      <c r="AF23764" s="74"/>
      <c r="BX23764" s="73"/>
      <c r="BY23764" s="74"/>
      <c r="BZ23764" s="74"/>
      <c r="CA23764" s="74"/>
      <c r="CF23764" s="79"/>
      <c r="CL23764" s="79"/>
    </row>
    <row r="23765" spans="30:90">
      <c r="AD23765" s="73"/>
      <c r="AE23765" s="74"/>
      <c r="AF23765" s="74"/>
      <c r="BX23765" s="73"/>
      <c r="BY23765" s="74"/>
      <c r="BZ23765" s="74"/>
      <c r="CA23765" s="74"/>
      <c r="CF23765" s="79"/>
      <c r="CL23765" s="79"/>
    </row>
    <row r="23766" spans="30:90">
      <c r="AD23766" s="73"/>
      <c r="AE23766" s="74"/>
      <c r="AF23766" s="74"/>
      <c r="BX23766" s="73"/>
      <c r="BY23766" s="74"/>
      <c r="BZ23766" s="74"/>
      <c r="CA23766" s="74"/>
      <c r="CF23766" s="79"/>
      <c r="CL23766" s="79"/>
    </row>
    <row r="23767" spans="30:90">
      <c r="AD23767" s="73"/>
      <c r="AE23767" s="74"/>
      <c r="AF23767" s="74"/>
      <c r="BX23767" s="73"/>
      <c r="BY23767" s="74"/>
      <c r="BZ23767" s="74"/>
      <c r="CA23767" s="74"/>
      <c r="CF23767" s="79"/>
      <c r="CL23767" s="79"/>
    </row>
    <row r="23768" spans="30:90">
      <c r="AD23768" s="73"/>
      <c r="AE23768" s="74"/>
      <c r="AF23768" s="74"/>
      <c r="BX23768" s="73"/>
      <c r="BY23768" s="74"/>
      <c r="BZ23768" s="74"/>
      <c r="CA23768" s="74"/>
      <c r="CF23768" s="79"/>
      <c r="CL23768" s="79"/>
    </row>
    <row r="23769" spans="30:90">
      <c r="AD23769" s="73"/>
      <c r="AE23769" s="74"/>
      <c r="AF23769" s="74"/>
      <c r="BX23769" s="73"/>
      <c r="BY23769" s="74"/>
      <c r="BZ23769" s="74"/>
      <c r="CA23769" s="74"/>
      <c r="CF23769" s="79"/>
      <c r="CL23769" s="79"/>
    </row>
    <row r="23770" spans="30:90">
      <c r="AD23770" s="73"/>
      <c r="AE23770" s="74"/>
      <c r="AF23770" s="74"/>
      <c r="BX23770" s="73"/>
      <c r="BY23770" s="74"/>
      <c r="BZ23770" s="74"/>
      <c r="CA23770" s="74"/>
      <c r="CF23770" s="79"/>
      <c r="CL23770" s="79"/>
    </row>
    <row r="23771" spans="30:90">
      <c r="AD23771" s="73"/>
      <c r="AE23771" s="74"/>
      <c r="AF23771" s="74"/>
      <c r="BX23771" s="73"/>
      <c r="BY23771" s="74"/>
      <c r="BZ23771" s="74"/>
      <c r="CA23771" s="74"/>
      <c r="CF23771" s="79"/>
      <c r="CL23771" s="79"/>
    </row>
    <row r="23772" spans="30:90">
      <c r="AD23772" s="73"/>
      <c r="AE23772" s="74"/>
      <c r="AF23772" s="74"/>
      <c r="BX23772" s="73"/>
      <c r="BY23772" s="74"/>
      <c r="BZ23772" s="74"/>
      <c r="CA23772" s="74"/>
      <c r="CF23772" s="79"/>
      <c r="CL23772" s="79"/>
    </row>
    <row r="23773" spans="30:90">
      <c r="AD23773" s="73"/>
      <c r="AE23773" s="74"/>
      <c r="AF23773" s="74"/>
      <c r="BX23773" s="73"/>
      <c r="BY23773" s="74"/>
      <c r="BZ23773" s="74"/>
      <c r="CA23773" s="74"/>
      <c r="CF23773" s="79"/>
      <c r="CL23773" s="79"/>
    </row>
    <row r="23774" spans="30:90">
      <c r="AD23774" s="73"/>
      <c r="AE23774" s="74"/>
      <c r="AF23774" s="74"/>
      <c r="BX23774" s="73"/>
      <c r="BY23774" s="74"/>
      <c r="BZ23774" s="74"/>
      <c r="CA23774" s="74"/>
      <c r="CF23774" s="79"/>
      <c r="CL23774" s="79"/>
    </row>
    <row r="23775" spans="30:90">
      <c r="AD23775" s="73"/>
      <c r="AE23775" s="74"/>
      <c r="AF23775" s="74"/>
      <c r="BX23775" s="73"/>
      <c r="BY23775" s="74"/>
      <c r="BZ23775" s="74"/>
      <c r="CA23775" s="74"/>
      <c r="CF23775" s="79"/>
      <c r="CL23775" s="79"/>
    </row>
    <row r="23776" spans="30:90">
      <c r="AD23776" s="73"/>
      <c r="AE23776" s="74"/>
      <c r="AF23776" s="74"/>
      <c r="BX23776" s="73"/>
      <c r="BY23776" s="74"/>
      <c r="BZ23776" s="74"/>
      <c r="CA23776" s="74"/>
      <c r="CF23776" s="79"/>
      <c r="CL23776" s="79"/>
    </row>
    <row r="23777" spans="30:90">
      <c r="AD23777" s="73"/>
      <c r="AE23777" s="74"/>
      <c r="AF23777" s="74"/>
      <c r="BX23777" s="73"/>
      <c r="BY23777" s="74"/>
      <c r="BZ23777" s="74"/>
      <c r="CA23777" s="74"/>
      <c r="CF23777" s="79"/>
      <c r="CL23777" s="79"/>
    </row>
    <row r="23778" spans="30:90">
      <c r="AD23778" s="73"/>
      <c r="AE23778" s="74"/>
      <c r="AF23778" s="74"/>
      <c r="BX23778" s="73"/>
      <c r="BY23778" s="74"/>
      <c r="BZ23778" s="74"/>
      <c r="CA23778" s="74"/>
      <c r="CF23778" s="79"/>
      <c r="CL23778" s="79"/>
    </row>
    <row r="23779" spans="30:90">
      <c r="AD23779" s="73"/>
      <c r="AE23779" s="74"/>
      <c r="AF23779" s="74"/>
      <c r="BX23779" s="73"/>
      <c r="BY23779" s="74"/>
      <c r="BZ23779" s="74"/>
      <c r="CA23779" s="74"/>
      <c r="CF23779" s="79"/>
      <c r="CL23779" s="79"/>
    </row>
    <row r="23780" spans="30:90">
      <c r="AD23780" s="73"/>
      <c r="AE23780" s="74"/>
      <c r="AF23780" s="74"/>
      <c r="BX23780" s="73"/>
      <c r="BY23780" s="74"/>
      <c r="BZ23780" s="74"/>
      <c r="CA23780" s="74"/>
      <c r="CF23780" s="79"/>
      <c r="CL23780" s="79"/>
    </row>
    <row r="23781" spans="30:90">
      <c r="AD23781" s="73"/>
      <c r="AE23781" s="74"/>
      <c r="AF23781" s="74"/>
      <c r="BX23781" s="73"/>
      <c r="BY23781" s="74"/>
      <c r="BZ23781" s="74"/>
      <c r="CA23781" s="74"/>
      <c r="CF23781" s="79"/>
      <c r="CL23781" s="79"/>
    </row>
    <row r="23782" spans="30:90">
      <c r="AD23782" s="73"/>
      <c r="AE23782" s="74"/>
      <c r="AF23782" s="74"/>
      <c r="BX23782" s="73"/>
      <c r="BY23782" s="74"/>
      <c r="BZ23782" s="74"/>
      <c r="CA23782" s="74"/>
      <c r="CF23782" s="79"/>
      <c r="CL23782" s="79"/>
    </row>
    <row r="23783" spans="30:90">
      <c r="AD23783" s="73"/>
      <c r="AE23783" s="74"/>
      <c r="AF23783" s="74"/>
      <c r="BX23783" s="73"/>
      <c r="BY23783" s="74"/>
      <c r="BZ23783" s="74"/>
      <c r="CA23783" s="74"/>
      <c r="CF23783" s="79"/>
      <c r="CL23783" s="79"/>
    </row>
    <row r="23784" spans="30:90">
      <c r="AD23784" s="73"/>
      <c r="AE23784" s="74"/>
      <c r="AF23784" s="74"/>
      <c r="BX23784" s="73"/>
      <c r="BY23784" s="74"/>
      <c r="BZ23784" s="74"/>
      <c r="CA23784" s="74"/>
      <c r="CF23784" s="79"/>
      <c r="CL23784" s="79"/>
    </row>
    <row r="23785" spans="30:90">
      <c r="AD23785" s="73"/>
      <c r="AE23785" s="74"/>
      <c r="AF23785" s="74"/>
      <c r="BX23785" s="73"/>
      <c r="BY23785" s="74"/>
      <c r="BZ23785" s="74"/>
      <c r="CA23785" s="74"/>
      <c r="CF23785" s="79"/>
      <c r="CL23785" s="79"/>
    </row>
    <row r="23786" spans="30:90">
      <c r="AD23786" s="73"/>
      <c r="AE23786" s="74"/>
      <c r="AF23786" s="74"/>
      <c r="BX23786" s="73"/>
      <c r="BY23786" s="74"/>
      <c r="BZ23786" s="74"/>
      <c r="CA23786" s="74"/>
      <c r="CF23786" s="79"/>
      <c r="CL23786" s="79"/>
    </row>
    <row r="23787" spans="30:90">
      <c r="AD23787" s="73"/>
      <c r="AE23787" s="74"/>
      <c r="AF23787" s="74"/>
      <c r="BX23787" s="73"/>
      <c r="BY23787" s="74"/>
      <c r="BZ23787" s="74"/>
      <c r="CA23787" s="74"/>
      <c r="CF23787" s="79"/>
      <c r="CL23787" s="79"/>
    </row>
    <row r="23788" spans="30:90">
      <c r="AD23788" s="73"/>
      <c r="AE23788" s="74"/>
      <c r="AF23788" s="74"/>
      <c r="BX23788" s="73"/>
      <c r="BY23788" s="74"/>
      <c r="BZ23788" s="74"/>
      <c r="CA23788" s="74"/>
      <c r="CF23788" s="79"/>
      <c r="CL23788" s="79"/>
    </row>
    <row r="23789" spans="30:90">
      <c r="AD23789" s="73"/>
      <c r="AE23789" s="74"/>
      <c r="AF23789" s="74"/>
      <c r="BX23789" s="73"/>
      <c r="BY23789" s="74"/>
      <c r="BZ23789" s="74"/>
      <c r="CA23789" s="74"/>
      <c r="CF23789" s="79"/>
      <c r="CL23789" s="79"/>
    </row>
    <row r="23790" spans="30:90">
      <c r="AD23790" s="73"/>
      <c r="AE23790" s="74"/>
      <c r="AF23790" s="74"/>
      <c r="BX23790" s="73"/>
      <c r="BY23790" s="74"/>
      <c r="BZ23790" s="74"/>
      <c r="CA23790" s="74"/>
      <c r="CF23790" s="79"/>
      <c r="CL23790" s="79"/>
    </row>
    <row r="23791" spans="30:90">
      <c r="AD23791" s="73"/>
      <c r="AE23791" s="74"/>
      <c r="AF23791" s="74"/>
      <c r="BX23791" s="73"/>
      <c r="BY23791" s="74"/>
      <c r="BZ23791" s="74"/>
      <c r="CA23791" s="74"/>
      <c r="CF23791" s="79"/>
      <c r="CL23791" s="79"/>
    </row>
    <row r="23792" spans="30:90">
      <c r="AD23792" s="73"/>
      <c r="AE23792" s="74"/>
      <c r="AF23792" s="74"/>
      <c r="BX23792" s="73"/>
      <c r="BY23792" s="74"/>
      <c r="BZ23792" s="74"/>
      <c r="CA23792" s="74"/>
      <c r="CF23792" s="79"/>
      <c r="CL23792" s="79"/>
    </row>
    <row r="23793" spans="30:90">
      <c r="AD23793" s="73"/>
      <c r="AE23793" s="74"/>
      <c r="AF23793" s="74"/>
      <c r="BX23793" s="73"/>
      <c r="BY23793" s="74"/>
      <c r="BZ23793" s="74"/>
      <c r="CA23793" s="74"/>
      <c r="CF23793" s="79"/>
      <c r="CL23793" s="79"/>
    </row>
    <row r="23794" spans="30:90">
      <c r="AD23794" s="73"/>
      <c r="AE23794" s="74"/>
      <c r="AF23794" s="74"/>
      <c r="BX23794" s="73"/>
      <c r="BY23794" s="74"/>
      <c r="BZ23794" s="74"/>
      <c r="CA23794" s="74"/>
      <c r="CF23794" s="79"/>
      <c r="CL23794" s="79"/>
    </row>
    <row r="23795" spans="30:90">
      <c r="AD23795" s="73"/>
      <c r="AE23795" s="74"/>
      <c r="AF23795" s="74"/>
      <c r="BX23795" s="73"/>
      <c r="BY23795" s="74"/>
      <c r="BZ23795" s="74"/>
      <c r="CA23795" s="74"/>
      <c r="CF23795" s="79"/>
      <c r="CL23795" s="79"/>
    </row>
    <row r="23796" spans="30:90">
      <c r="AD23796" s="73"/>
      <c r="AE23796" s="74"/>
      <c r="AF23796" s="74"/>
      <c r="BX23796" s="73"/>
      <c r="BY23796" s="74"/>
      <c r="BZ23796" s="74"/>
      <c r="CA23796" s="74"/>
      <c r="CF23796" s="79"/>
      <c r="CL23796" s="79"/>
    </row>
    <row r="23797" spans="30:90">
      <c r="AD23797" s="73"/>
      <c r="AE23797" s="74"/>
      <c r="AF23797" s="74"/>
      <c r="BX23797" s="73"/>
      <c r="BY23797" s="74"/>
      <c r="BZ23797" s="74"/>
      <c r="CA23797" s="74"/>
      <c r="CF23797" s="79"/>
      <c r="CL23797" s="79"/>
    </row>
    <row r="23798" spans="30:90">
      <c r="AD23798" s="73"/>
      <c r="AE23798" s="74"/>
      <c r="AF23798" s="74"/>
      <c r="BX23798" s="73"/>
      <c r="BY23798" s="74"/>
      <c r="BZ23798" s="74"/>
      <c r="CA23798" s="74"/>
      <c r="CF23798" s="79"/>
      <c r="CL23798" s="79"/>
    </row>
    <row r="23799" spans="30:90">
      <c r="AD23799" s="73"/>
      <c r="AE23799" s="74"/>
      <c r="AF23799" s="74"/>
      <c r="BX23799" s="73"/>
      <c r="BY23799" s="74"/>
      <c r="BZ23799" s="74"/>
      <c r="CA23799" s="74"/>
      <c r="CF23799" s="79"/>
      <c r="CL23799" s="79"/>
    </row>
    <row r="23800" spans="30:90">
      <c r="AD23800" s="73"/>
      <c r="AE23800" s="74"/>
      <c r="AF23800" s="74"/>
      <c r="BX23800" s="73"/>
      <c r="BY23800" s="74"/>
      <c r="BZ23800" s="74"/>
      <c r="CA23800" s="74"/>
      <c r="CF23800" s="79"/>
      <c r="CL23800" s="79"/>
    </row>
    <row r="23801" spans="30:90">
      <c r="AD23801" s="73"/>
      <c r="AE23801" s="74"/>
      <c r="AF23801" s="74"/>
      <c r="BX23801" s="73"/>
      <c r="BY23801" s="74"/>
      <c r="BZ23801" s="74"/>
      <c r="CA23801" s="74"/>
      <c r="CF23801" s="79"/>
      <c r="CL23801" s="79"/>
    </row>
    <row r="23802" spans="30:90">
      <c r="AD23802" s="73"/>
      <c r="AE23802" s="74"/>
      <c r="AF23802" s="74"/>
      <c r="BX23802" s="73"/>
      <c r="BY23802" s="74"/>
      <c r="BZ23802" s="74"/>
      <c r="CA23802" s="74"/>
      <c r="CF23802" s="79"/>
      <c r="CL23802" s="79"/>
    </row>
    <row r="23803" spans="30:90">
      <c r="AD23803" s="73"/>
      <c r="AE23803" s="74"/>
      <c r="AF23803" s="74"/>
      <c r="BX23803" s="73"/>
      <c r="BY23803" s="74"/>
      <c r="BZ23803" s="74"/>
      <c r="CA23803" s="74"/>
      <c r="CF23803" s="79"/>
      <c r="CL23803" s="79"/>
    </row>
    <row r="23804" spans="30:90">
      <c r="AD23804" s="73"/>
      <c r="AE23804" s="74"/>
      <c r="AF23804" s="74"/>
      <c r="BX23804" s="73"/>
      <c r="BY23804" s="74"/>
      <c r="BZ23804" s="74"/>
      <c r="CA23804" s="74"/>
      <c r="CF23804" s="79"/>
      <c r="CL23804" s="79"/>
    </row>
    <row r="23805" spans="30:90">
      <c r="AD23805" s="73"/>
      <c r="AE23805" s="74"/>
      <c r="AF23805" s="74"/>
      <c r="BX23805" s="73"/>
      <c r="BY23805" s="74"/>
      <c r="BZ23805" s="74"/>
      <c r="CA23805" s="74"/>
      <c r="CF23805" s="79"/>
      <c r="CL23805" s="79"/>
    </row>
    <row r="23806" spans="30:90">
      <c r="AD23806" s="73"/>
      <c r="AE23806" s="74"/>
      <c r="AF23806" s="74"/>
      <c r="BX23806" s="73"/>
      <c r="BY23806" s="74"/>
      <c r="BZ23806" s="74"/>
      <c r="CA23806" s="74"/>
      <c r="CF23806" s="79"/>
      <c r="CL23806" s="79"/>
    </row>
    <row r="23807" spans="30:90">
      <c r="AD23807" s="73"/>
      <c r="AE23807" s="74"/>
      <c r="AF23807" s="74"/>
      <c r="BX23807" s="73"/>
      <c r="BY23807" s="74"/>
      <c r="BZ23807" s="74"/>
      <c r="CA23807" s="74"/>
      <c r="CF23807" s="79"/>
      <c r="CL23807" s="79"/>
    </row>
    <row r="23808" spans="30:90">
      <c r="AD23808" s="73"/>
      <c r="AE23808" s="74"/>
      <c r="AF23808" s="74"/>
      <c r="BX23808" s="73"/>
      <c r="BY23808" s="74"/>
      <c r="BZ23808" s="74"/>
      <c r="CA23808" s="74"/>
      <c r="CF23808" s="79"/>
      <c r="CL23808" s="79"/>
    </row>
    <row r="23809" spans="30:90">
      <c r="AD23809" s="73"/>
      <c r="AE23809" s="74"/>
      <c r="AF23809" s="74"/>
      <c r="BX23809" s="73"/>
      <c r="BY23809" s="74"/>
      <c r="BZ23809" s="74"/>
      <c r="CA23809" s="74"/>
      <c r="CF23809" s="79"/>
      <c r="CL23809" s="79"/>
    </row>
    <row r="23810" spans="30:90">
      <c r="AD23810" s="73"/>
      <c r="AE23810" s="74"/>
      <c r="AF23810" s="74"/>
      <c r="BX23810" s="73"/>
      <c r="BY23810" s="74"/>
      <c r="BZ23810" s="74"/>
      <c r="CA23810" s="74"/>
      <c r="CF23810" s="79"/>
      <c r="CL23810" s="79"/>
    </row>
    <row r="23811" spans="30:90">
      <c r="AD23811" s="73"/>
      <c r="AE23811" s="74"/>
      <c r="AF23811" s="74"/>
      <c r="BX23811" s="73"/>
      <c r="BY23811" s="74"/>
      <c r="BZ23811" s="74"/>
      <c r="CA23811" s="74"/>
      <c r="CF23811" s="79"/>
      <c r="CL23811" s="79"/>
    </row>
    <row r="23812" spans="30:90">
      <c r="AD23812" s="73"/>
      <c r="AE23812" s="74"/>
      <c r="AF23812" s="74"/>
      <c r="BX23812" s="73"/>
      <c r="BY23812" s="74"/>
      <c r="BZ23812" s="74"/>
      <c r="CA23812" s="74"/>
      <c r="CF23812" s="79"/>
      <c r="CL23812" s="79"/>
    </row>
    <row r="23813" spans="30:90">
      <c r="AD23813" s="73"/>
      <c r="AE23813" s="74"/>
      <c r="AF23813" s="74"/>
      <c r="BX23813" s="73"/>
      <c r="BY23813" s="74"/>
      <c r="BZ23813" s="74"/>
      <c r="CA23813" s="74"/>
      <c r="CF23813" s="79"/>
      <c r="CL23813" s="79"/>
    </row>
    <row r="23814" spans="30:90">
      <c r="AD23814" s="73"/>
      <c r="AE23814" s="74"/>
      <c r="AF23814" s="74"/>
      <c r="BX23814" s="73"/>
      <c r="BY23814" s="74"/>
      <c r="BZ23814" s="74"/>
      <c r="CA23814" s="74"/>
      <c r="CF23814" s="79"/>
      <c r="CL23814" s="79"/>
    </row>
    <row r="23815" spans="30:90">
      <c r="AD23815" s="73"/>
      <c r="AE23815" s="74"/>
      <c r="AF23815" s="74"/>
      <c r="BX23815" s="73"/>
      <c r="BY23815" s="74"/>
      <c r="BZ23815" s="74"/>
      <c r="CA23815" s="74"/>
      <c r="CF23815" s="79"/>
      <c r="CL23815" s="79"/>
    </row>
    <row r="23816" spans="30:90">
      <c r="AD23816" s="73"/>
      <c r="AE23816" s="74"/>
      <c r="AF23816" s="74"/>
      <c r="BX23816" s="73"/>
      <c r="BY23816" s="74"/>
      <c r="BZ23816" s="74"/>
      <c r="CA23816" s="74"/>
      <c r="CF23816" s="79"/>
      <c r="CL23816" s="79"/>
    </row>
    <row r="23817" spans="30:90">
      <c r="AD23817" s="73"/>
      <c r="AE23817" s="74"/>
      <c r="AF23817" s="74"/>
      <c r="BX23817" s="73"/>
      <c r="BY23817" s="74"/>
      <c r="BZ23817" s="74"/>
      <c r="CA23817" s="74"/>
      <c r="CF23817" s="79"/>
      <c r="CL23817" s="79"/>
    </row>
    <row r="23818" spans="30:90">
      <c r="AD23818" s="73"/>
      <c r="AE23818" s="74"/>
      <c r="AF23818" s="74"/>
      <c r="BX23818" s="73"/>
      <c r="BY23818" s="74"/>
      <c r="BZ23818" s="74"/>
      <c r="CA23818" s="74"/>
      <c r="CF23818" s="79"/>
      <c r="CL23818" s="79"/>
    </row>
    <row r="23819" spans="30:90">
      <c r="AD23819" s="73"/>
      <c r="AE23819" s="74"/>
      <c r="AF23819" s="74"/>
      <c r="BX23819" s="73"/>
      <c r="BY23819" s="74"/>
      <c r="BZ23819" s="74"/>
      <c r="CA23819" s="74"/>
      <c r="CF23819" s="79"/>
      <c r="CL23819" s="79"/>
    </row>
    <row r="23820" spans="30:90">
      <c r="AD23820" s="73"/>
      <c r="AE23820" s="74"/>
      <c r="AF23820" s="74"/>
      <c r="BX23820" s="73"/>
      <c r="BY23820" s="74"/>
      <c r="BZ23820" s="74"/>
      <c r="CA23820" s="74"/>
      <c r="CF23820" s="79"/>
      <c r="CL23820" s="79"/>
    </row>
    <row r="23821" spans="30:90">
      <c r="AD23821" s="73"/>
      <c r="AE23821" s="74"/>
      <c r="AF23821" s="74"/>
      <c r="BX23821" s="73"/>
      <c r="BY23821" s="74"/>
      <c r="BZ23821" s="74"/>
      <c r="CA23821" s="74"/>
      <c r="CF23821" s="79"/>
      <c r="CL23821" s="79"/>
    </row>
    <row r="23822" spans="30:90">
      <c r="AD23822" s="73"/>
      <c r="AE23822" s="74"/>
      <c r="AF23822" s="74"/>
      <c r="BX23822" s="73"/>
      <c r="BY23822" s="74"/>
      <c r="BZ23822" s="74"/>
      <c r="CA23822" s="74"/>
      <c r="CF23822" s="79"/>
      <c r="CL23822" s="79"/>
    </row>
    <row r="23823" spans="30:90">
      <c r="AD23823" s="73"/>
      <c r="AE23823" s="74"/>
      <c r="AF23823" s="74"/>
      <c r="BX23823" s="73"/>
      <c r="BY23823" s="74"/>
      <c r="BZ23823" s="74"/>
      <c r="CA23823" s="74"/>
      <c r="CF23823" s="79"/>
      <c r="CL23823" s="79"/>
    </row>
    <row r="23824" spans="30:90">
      <c r="AD23824" s="73"/>
      <c r="AE23824" s="74"/>
      <c r="AF23824" s="74"/>
      <c r="BX23824" s="73"/>
      <c r="BY23824" s="74"/>
      <c r="BZ23824" s="74"/>
      <c r="CA23824" s="74"/>
      <c r="CF23824" s="79"/>
      <c r="CL23824" s="79"/>
    </row>
    <row r="23825" spans="30:90">
      <c r="AD23825" s="73"/>
      <c r="AE23825" s="74"/>
      <c r="AF23825" s="74"/>
      <c r="BX23825" s="73"/>
      <c r="BY23825" s="74"/>
      <c r="BZ23825" s="74"/>
      <c r="CA23825" s="74"/>
      <c r="CF23825" s="79"/>
      <c r="CL23825" s="79"/>
    </row>
    <row r="23826" spans="30:90">
      <c r="AD23826" s="73"/>
      <c r="AE23826" s="74"/>
      <c r="AF23826" s="74"/>
      <c r="BX23826" s="73"/>
      <c r="BY23826" s="74"/>
      <c r="BZ23826" s="74"/>
      <c r="CA23826" s="74"/>
      <c r="CF23826" s="79"/>
      <c r="CL23826" s="79"/>
    </row>
    <row r="23827" spans="30:90">
      <c r="AD23827" s="73"/>
      <c r="AE23827" s="74"/>
      <c r="AF23827" s="74"/>
      <c r="BX23827" s="73"/>
      <c r="BY23827" s="74"/>
      <c r="BZ23827" s="74"/>
      <c r="CA23827" s="74"/>
      <c r="CF23827" s="79"/>
      <c r="CL23827" s="79"/>
    </row>
    <row r="23828" spans="30:90">
      <c r="AD23828" s="73"/>
      <c r="AE23828" s="74"/>
      <c r="AF23828" s="74"/>
      <c r="BX23828" s="73"/>
      <c r="BY23828" s="74"/>
      <c r="BZ23828" s="74"/>
      <c r="CA23828" s="74"/>
      <c r="CF23828" s="79"/>
      <c r="CL23828" s="79"/>
    </row>
    <row r="23829" spans="30:90">
      <c r="AD23829" s="73"/>
      <c r="AE23829" s="74"/>
      <c r="AF23829" s="74"/>
      <c r="BX23829" s="73"/>
      <c r="BY23829" s="74"/>
      <c r="BZ23829" s="74"/>
      <c r="CA23829" s="74"/>
      <c r="CF23829" s="79"/>
      <c r="CL23829" s="79"/>
    </row>
    <row r="23830" spans="30:90">
      <c r="AD23830" s="73"/>
      <c r="AE23830" s="74"/>
      <c r="AF23830" s="74"/>
      <c r="BX23830" s="73"/>
      <c r="BY23830" s="74"/>
      <c r="BZ23830" s="74"/>
      <c r="CA23830" s="74"/>
      <c r="CF23830" s="79"/>
      <c r="CL23830" s="79"/>
    </row>
    <row r="23831" spans="30:90">
      <c r="AD23831" s="73"/>
      <c r="AE23831" s="74"/>
      <c r="AF23831" s="74"/>
      <c r="BX23831" s="73"/>
      <c r="BY23831" s="74"/>
      <c r="BZ23831" s="74"/>
      <c r="CA23831" s="74"/>
      <c r="CF23831" s="79"/>
      <c r="CL23831" s="79"/>
    </row>
    <row r="23832" spans="30:90">
      <c r="AD23832" s="73"/>
      <c r="AE23832" s="74"/>
      <c r="AF23832" s="74"/>
      <c r="BX23832" s="73"/>
      <c r="BY23832" s="74"/>
      <c r="BZ23832" s="74"/>
      <c r="CA23832" s="74"/>
      <c r="CF23832" s="79"/>
      <c r="CL23832" s="79"/>
    </row>
    <row r="23833" spans="30:90">
      <c r="AD23833" s="73"/>
      <c r="AE23833" s="74"/>
      <c r="AF23833" s="74"/>
      <c r="BX23833" s="73"/>
      <c r="BY23833" s="74"/>
      <c r="BZ23833" s="74"/>
      <c r="CA23833" s="74"/>
      <c r="CF23833" s="79"/>
      <c r="CL23833" s="79"/>
    </row>
    <row r="23834" spans="30:90">
      <c r="AD23834" s="73"/>
      <c r="AE23834" s="74"/>
      <c r="AF23834" s="74"/>
      <c r="BX23834" s="73"/>
      <c r="BY23834" s="74"/>
      <c r="BZ23834" s="74"/>
      <c r="CA23834" s="74"/>
      <c r="CF23834" s="79"/>
      <c r="CL23834" s="79"/>
    </row>
    <row r="23835" spans="30:90">
      <c r="AD23835" s="73"/>
      <c r="AE23835" s="74"/>
      <c r="AF23835" s="74"/>
      <c r="BX23835" s="73"/>
      <c r="BY23835" s="74"/>
      <c r="BZ23835" s="74"/>
      <c r="CA23835" s="74"/>
      <c r="CF23835" s="79"/>
      <c r="CL23835" s="79"/>
    </row>
    <row r="23836" spans="30:90">
      <c r="AD23836" s="73"/>
      <c r="AE23836" s="74"/>
      <c r="AF23836" s="74"/>
      <c r="BX23836" s="73"/>
      <c r="BY23836" s="74"/>
      <c r="BZ23836" s="74"/>
      <c r="CA23836" s="74"/>
      <c r="CF23836" s="79"/>
      <c r="CL23836" s="79"/>
    </row>
    <row r="23837" spans="30:90">
      <c r="AD23837" s="73"/>
      <c r="AE23837" s="74"/>
      <c r="AF23837" s="74"/>
      <c r="BX23837" s="73"/>
      <c r="BY23837" s="74"/>
      <c r="BZ23837" s="74"/>
      <c r="CA23837" s="74"/>
      <c r="CF23837" s="79"/>
      <c r="CL23837" s="79"/>
    </row>
    <row r="23838" spans="30:90">
      <c r="AD23838" s="73"/>
      <c r="AE23838" s="74"/>
      <c r="AF23838" s="74"/>
      <c r="BX23838" s="73"/>
      <c r="BY23838" s="74"/>
      <c r="BZ23838" s="74"/>
      <c r="CA23838" s="74"/>
      <c r="CF23838" s="79"/>
      <c r="CL23838" s="79"/>
    </row>
    <row r="23839" spans="30:90">
      <c r="AD23839" s="73"/>
      <c r="AE23839" s="74"/>
      <c r="AF23839" s="74"/>
      <c r="BX23839" s="73"/>
      <c r="BY23839" s="74"/>
      <c r="BZ23839" s="74"/>
      <c r="CA23839" s="74"/>
      <c r="CF23839" s="79"/>
      <c r="CL23839" s="79"/>
    </row>
    <row r="23840" spans="30:90">
      <c r="AD23840" s="73"/>
      <c r="AE23840" s="74"/>
      <c r="AF23840" s="74"/>
      <c r="BX23840" s="73"/>
      <c r="BY23840" s="74"/>
      <c r="BZ23840" s="74"/>
      <c r="CA23840" s="74"/>
      <c r="CF23840" s="79"/>
      <c r="CL23840" s="79"/>
    </row>
    <row r="23841" spans="30:90">
      <c r="AD23841" s="73"/>
      <c r="AE23841" s="74"/>
      <c r="AF23841" s="74"/>
      <c r="BX23841" s="73"/>
      <c r="BY23841" s="74"/>
      <c r="BZ23841" s="74"/>
      <c r="CA23841" s="74"/>
      <c r="CF23841" s="79"/>
      <c r="CL23841" s="79"/>
    </row>
    <row r="23842" spans="30:90">
      <c r="AD23842" s="73"/>
      <c r="AE23842" s="74"/>
      <c r="AF23842" s="74"/>
      <c r="BX23842" s="73"/>
      <c r="BY23842" s="74"/>
      <c r="BZ23842" s="74"/>
      <c r="CA23842" s="74"/>
      <c r="CF23842" s="79"/>
      <c r="CL23842" s="79"/>
    </row>
    <row r="23843" spans="30:90">
      <c r="AD23843" s="73"/>
      <c r="AE23843" s="74"/>
      <c r="AF23843" s="74"/>
      <c r="BX23843" s="73"/>
      <c r="BY23843" s="74"/>
      <c r="BZ23843" s="74"/>
      <c r="CA23843" s="74"/>
      <c r="CF23843" s="79"/>
      <c r="CL23843" s="79"/>
    </row>
    <row r="23844" spans="30:90">
      <c r="AD23844" s="73"/>
      <c r="AE23844" s="74"/>
      <c r="AF23844" s="74"/>
      <c r="BX23844" s="73"/>
      <c r="BY23844" s="74"/>
      <c r="BZ23844" s="74"/>
      <c r="CA23844" s="74"/>
      <c r="CF23844" s="79"/>
      <c r="CL23844" s="79"/>
    </row>
    <row r="23845" spans="30:90">
      <c r="AD23845" s="73"/>
      <c r="AE23845" s="74"/>
      <c r="AF23845" s="74"/>
      <c r="BX23845" s="73"/>
      <c r="BY23845" s="74"/>
      <c r="BZ23845" s="74"/>
      <c r="CA23845" s="74"/>
      <c r="CF23845" s="79"/>
      <c r="CL23845" s="79"/>
    </row>
    <row r="23846" spans="30:90">
      <c r="AD23846" s="73"/>
      <c r="AE23846" s="74"/>
      <c r="AF23846" s="74"/>
      <c r="BX23846" s="73"/>
      <c r="BY23846" s="74"/>
      <c r="BZ23846" s="74"/>
      <c r="CA23846" s="74"/>
      <c r="CF23846" s="79"/>
      <c r="CL23846" s="79"/>
    </row>
    <row r="23847" spans="30:90">
      <c r="AD23847" s="73"/>
      <c r="AE23847" s="74"/>
      <c r="AF23847" s="74"/>
      <c r="BX23847" s="73"/>
      <c r="BY23847" s="74"/>
      <c r="BZ23847" s="74"/>
      <c r="CA23847" s="74"/>
      <c r="CF23847" s="79"/>
      <c r="CL23847" s="79"/>
    </row>
    <row r="23848" spans="30:90">
      <c r="AD23848" s="73"/>
      <c r="AE23848" s="74"/>
      <c r="AF23848" s="74"/>
      <c r="BX23848" s="73"/>
      <c r="BY23848" s="74"/>
      <c r="BZ23848" s="74"/>
      <c r="CA23848" s="74"/>
      <c r="CF23848" s="79"/>
      <c r="CL23848" s="79"/>
    </row>
    <row r="23849" spans="30:90">
      <c r="AD23849" s="73"/>
      <c r="AE23849" s="74"/>
      <c r="AF23849" s="74"/>
      <c r="BX23849" s="73"/>
      <c r="BY23849" s="74"/>
      <c r="BZ23849" s="74"/>
      <c r="CA23849" s="74"/>
      <c r="CF23849" s="79"/>
      <c r="CL23849" s="79"/>
    </row>
    <row r="23850" spans="30:90">
      <c r="AD23850" s="73"/>
      <c r="AE23850" s="74"/>
      <c r="AF23850" s="74"/>
      <c r="BX23850" s="73"/>
      <c r="BY23850" s="74"/>
      <c r="BZ23850" s="74"/>
      <c r="CA23850" s="74"/>
      <c r="CF23850" s="79"/>
      <c r="CL23850" s="79"/>
    </row>
    <row r="23851" spans="30:90">
      <c r="AD23851" s="73"/>
      <c r="AE23851" s="74"/>
      <c r="AF23851" s="74"/>
      <c r="BX23851" s="73"/>
      <c r="BY23851" s="74"/>
      <c r="BZ23851" s="74"/>
      <c r="CA23851" s="74"/>
      <c r="CF23851" s="79"/>
      <c r="CL23851" s="79"/>
    </row>
    <row r="23852" spans="30:90">
      <c r="AD23852" s="73"/>
      <c r="AE23852" s="74"/>
      <c r="AF23852" s="74"/>
      <c r="BX23852" s="73"/>
      <c r="BY23852" s="74"/>
      <c r="BZ23852" s="74"/>
      <c r="CA23852" s="74"/>
      <c r="CF23852" s="79"/>
      <c r="CL23852" s="79"/>
    </row>
    <row r="23853" spans="30:90">
      <c r="AD23853" s="73"/>
      <c r="AE23853" s="74"/>
      <c r="AF23853" s="74"/>
      <c r="BX23853" s="73"/>
      <c r="BY23853" s="74"/>
      <c r="BZ23853" s="74"/>
      <c r="CA23853" s="74"/>
      <c r="CF23853" s="79"/>
      <c r="CL23853" s="79"/>
    </row>
    <row r="23854" spans="30:90">
      <c r="AD23854" s="73"/>
      <c r="AE23854" s="74"/>
      <c r="AF23854" s="74"/>
      <c r="BX23854" s="73"/>
      <c r="BY23854" s="74"/>
      <c r="BZ23854" s="74"/>
      <c r="CA23854" s="74"/>
      <c r="CF23854" s="79"/>
      <c r="CL23854" s="79"/>
    </row>
    <row r="23855" spans="30:90">
      <c r="AD23855" s="73"/>
      <c r="AE23855" s="74"/>
      <c r="AF23855" s="74"/>
      <c r="BX23855" s="73"/>
      <c r="BY23855" s="74"/>
      <c r="BZ23855" s="74"/>
      <c r="CA23855" s="74"/>
      <c r="CF23855" s="79"/>
      <c r="CL23855" s="79"/>
    </row>
    <row r="23856" spans="30:90">
      <c r="AD23856" s="73"/>
      <c r="AE23856" s="74"/>
      <c r="AF23856" s="74"/>
      <c r="BX23856" s="73"/>
      <c r="BY23856" s="74"/>
      <c r="BZ23856" s="74"/>
      <c r="CA23856" s="74"/>
      <c r="CF23856" s="79"/>
      <c r="CL23856" s="79"/>
    </row>
    <row r="23857" spans="30:90">
      <c r="AD23857" s="73"/>
      <c r="AE23857" s="74"/>
      <c r="AF23857" s="74"/>
      <c r="BX23857" s="73"/>
      <c r="BY23857" s="74"/>
      <c r="BZ23857" s="74"/>
      <c r="CA23857" s="74"/>
      <c r="CF23857" s="79"/>
      <c r="CL23857" s="79"/>
    </row>
    <row r="23858" spans="30:90">
      <c r="AD23858" s="73"/>
      <c r="AE23858" s="74"/>
      <c r="AF23858" s="74"/>
      <c r="BX23858" s="73"/>
      <c r="BY23858" s="74"/>
      <c r="BZ23858" s="74"/>
      <c r="CA23858" s="74"/>
      <c r="CF23858" s="79"/>
      <c r="CL23858" s="79"/>
    </row>
    <row r="23859" spans="30:90">
      <c r="AD23859" s="73"/>
      <c r="AE23859" s="74"/>
      <c r="AF23859" s="74"/>
      <c r="BX23859" s="73"/>
      <c r="BY23859" s="74"/>
      <c r="BZ23859" s="74"/>
      <c r="CA23859" s="74"/>
      <c r="CF23859" s="79"/>
      <c r="CL23859" s="79"/>
    </row>
    <row r="23860" spans="30:90">
      <c r="AD23860" s="73"/>
      <c r="AE23860" s="74"/>
      <c r="AF23860" s="74"/>
      <c r="BX23860" s="73"/>
      <c r="BY23860" s="74"/>
      <c r="BZ23860" s="74"/>
      <c r="CA23860" s="74"/>
      <c r="CF23860" s="79"/>
      <c r="CL23860" s="79"/>
    </row>
    <row r="23861" spans="30:90">
      <c r="AD23861" s="73"/>
      <c r="AE23861" s="74"/>
      <c r="AF23861" s="74"/>
      <c r="BX23861" s="73"/>
      <c r="BY23861" s="74"/>
      <c r="BZ23861" s="74"/>
      <c r="CA23861" s="74"/>
      <c r="CF23861" s="79"/>
      <c r="CL23861" s="79"/>
    </row>
    <row r="23862" spans="30:90">
      <c r="AD23862" s="73"/>
      <c r="AE23862" s="74"/>
      <c r="AF23862" s="74"/>
      <c r="BX23862" s="73"/>
      <c r="BY23862" s="74"/>
      <c r="BZ23862" s="74"/>
      <c r="CA23862" s="74"/>
      <c r="CF23862" s="79"/>
      <c r="CL23862" s="79"/>
    </row>
    <row r="23863" spans="30:90">
      <c r="AD23863" s="73"/>
      <c r="AE23863" s="74"/>
      <c r="AF23863" s="74"/>
      <c r="BX23863" s="73"/>
      <c r="BY23863" s="74"/>
      <c r="BZ23863" s="74"/>
      <c r="CA23863" s="74"/>
      <c r="CF23863" s="79"/>
      <c r="CL23863" s="79"/>
    </row>
    <row r="23864" spans="30:90">
      <c r="AD23864" s="73"/>
      <c r="AE23864" s="74"/>
      <c r="AF23864" s="74"/>
      <c r="BX23864" s="73"/>
      <c r="BY23864" s="74"/>
      <c r="BZ23864" s="74"/>
      <c r="CA23864" s="74"/>
      <c r="CF23864" s="79"/>
      <c r="CL23864" s="79"/>
    </row>
    <row r="23865" spans="30:90">
      <c r="AD23865" s="73"/>
      <c r="AE23865" s="74"/>
      <c r="AF23865" s="74"/>
      <c r="BX23865" s="73"/>
      <c r="BY23865" s="74"/>
      <c r="BZ23865" s="74"/>
      <c r="CA23865" s="74"/>
      <c r="CF23865" s="79"/>
      <c r="CL23865" s="79"/>
    </row>
    <row r="23866" spans="30:90">
      <c r="AD23866" s="73"/>
      <c r="AE23866" s="74"/>
      <c r="AF23866" s="74"/>
      <c r="BX23866" s="73"/>
      <c r="BY23866" s="74"/>
      <c r="BZ23866" s="74"/>
      <c r="CA23866" s="74"/>
      <c r="CF23866" s="79"/>
      <c r="CL23866" s="79"/>
    </row>
    <row r="23867" spans="30:90">
      <c r="AD23867" s="73"/>
      <c r="AE23867" s="74"/>
      <c r="AF23867" s="74"/>
      <c r="BX23867" s="73"/>
      <c r="BY23867" s="74"/>
      <c r="BZ23867" s="74"/>
      <c r="CA23867" s="74"/>
      <c r="CF23867" s="79"/>
      <c r="CL23867" s="79"/>
    </row>
    <row r="23868" spans="30:90">
      <c r="AD23868" s="73"/>
      <c r="AE23868" s="74"/>
      <c r="AF23868" s="74"/>
      <c r="BX23868" s="73"/>
      <c r="BY23868" s="74"/>
      <c r="BZ23868" s="74"/>
      <c r="CA23868" s="74"/>
      <c r="CF23868" s="79"/>
      <c r="CL23868" s="79"/>
    </row>
    <row r="23869" spans="30:90">
      <c r="AD23869" s="73"/>
      <c r="AE23869" s="74"/>
      <c r="AF23869" s="74"/>
      <c r="BX23869" s="73"/>
      <c r="BY23869" s="74"/>
      <c r="BZ23869" s="74"/>
      <c r="CA23869" s="74"/>
      <c r="CF23869" s="79"/>
      <c r="CL23869" s="79"/>
    </row>
    <row r="23870" spans="30:90">
      <c r="AD23870" s="73"/>
      <c r="AE23870" s="74"/>
      <c r="AF23870" s="74"/>
      <c r="BX23870" s="73"/>
      <c r="BY23870" s="74"/>
      <c r="BZ23870" s="74"/>
      <c r="CA23870" s="74"/>
      <c r="CF23870" s="79"/>
      <c r="CL23870" s="79"/>
    </row>
    <row r="23871" spans="30:90">
      <c r="AD23871" s="73"/>
      <c r="AE23871" s="74"/>
      <c r="AF23871" s="74"/>
      <c r="BX23871" s="73"/>
      <c r="BY23871" s="74"/>
      <c r="BZ23871" s="74"/>
      <c r="CA23871" s="74"/>
      <c r="CF23871" s="79"/>
      <c r="CL23871" s="79"/>
    </row>
    <row r="23872" spans="30:90">
      <c r="AD23872" s="73"/>
      <c r="AE23872" s="74"/>
      <c r="AF23872" s="74"/>
      <c r="BX23872" s="73"/>
      <c r="BY23872" s="74"/>
      <c r="BZ23872" s="74"/>
      <c r="CA23872" s="74"/>
      <c r="CF23872" s="79"/>
      <c r="CL23872" s="79"/>
    </row>
    <row r="23873" spans="30:90">
      <c r="AD23873" s="73"/>
      <c r="AE23873" s="74"/>
      <c r="AF23873" s="74"/>
      <c r="BX23873" s="73"/>
      <c r="BY23873" s="74"/>
      <c r="BZ23873" s="74"/>
      <c r="CA23873" s="74"/>
      <c r="CF23873" s="79"/>
      <c r="CL23873" s="79"/>
    </row>
    <row r="23874" spans="30:90">
      <c r="AD23874" s="73"/>
      <c r="AE23874" s="74"/>
      <c r="AF23874" s="74"/>
      <c r="BX23874" s="73"/>
      <c r="BY23874" s="74"/>
      <c r="BZ23874" s="74"/>
      <c r="CA23874" s="74"/>
      <c r="CF23874" s="79"/>
      <c r="CL23874" s="79"/>
    </row>
    <row r="23875" spans="30:90">
      <c r="AD23875" s="73"/>
      <c r="AE23875" s="74"/>
      <c r="AF23875" s="74"/>
      <c r="BX23875" s="73"/>
      <c r="BY23875" s="74"/>
      <c r="BZ23875" s="74"/>
      <c r="CA23875" s="74"/>
      <c r="CF23875" s="79"/>
      <c r="CL23875" s="79"/>
    </row>
    <row r="23876" spans="30:90">
      <c r="AD23876" s="73"/>
      <c r="AE23876" s="74"/>
      <c r="AF23876" s="74"/>
      <c r="BX23876" s="73"/>
      <c r="BY23876" s="74"/>
      <c r="BZ23876" s="74"/>
      <c r="CA23876" s="74"/>
      <c r="CF23876" s="79"/>
      <c r="CL23876" s="79"/>
    </row>
    <row r="23877" spans="30:90">
      <c r="AD23877" s="73"/>
      <c r="AE23877" s="74"/>
      <c r="AF23877" s="74"/>
      <c r="BX23877" s="73"/>
      <c r="BY23877" s="74"/>
      <c r="BZ23877" s="74"/>
      <c r="CA23877" s="74"/>
      <c r="CF23877" s="79"/>
      <c r="CL23877" s="79"/>
    </row>
    <row r="23878" spans="30:90">
      <c r="AD23878" s="73"/>
      <c r="AE23878" s="74"/>
      <c r="AF23878" s="74"/>
      <c r="BX23878" s="73"/>
      <c r="BY23878" s="74"/>
      <c r="BZ23878" s="74"/>
      <c r="CA23878" s="74"/>
      <c r="CF23878" s="79"/>
      <c r="CL23878" s="79"/>
    </row>
    <row r="23879" spans="30:90">
      <c r="AD23879" s="73"/>
      <c r="AE23879" s="74"/>
      <c r="AF23879" s="74"/>
      <c r="BX23879" s="73"/>
      <c r="BY23879" s="74"/>
      <c r="BZ23879" s="74"/>
      <c r="CA23879" s="74"/>
      <c r="CF23879" s="79"/>
      <c r="CL23879" s="79"/>
    </row>
    <row r="23880" spans="30:90">
      <c r="AD23880" s="73"/>
      <c r="AE23880" s="74"/>
      <c r="AF23880" s="74"/>
      <c r="BX23880" s="73"/>
      <c r="BY23880" s="74"/>
      <c r="BZ23880" s="74"/>
      <c r="CA23880" s="74"/>
      <c r="CF23880" s="79"/>
      <c r="CL23880" s="79"/>
    </row>
    <row r="23881" spans="30:90">
      <c r="AD23881" s="73"/>
      <c r="AE23881" s="74"/>
      <c r="AF23881" s="74"/>
      <c r="BX23881" s="73"/>
      <c r="BY23881" s="74"/>
      <c r="BZ23881" s="74"/>
      <c r="CA23881" s="74"/>
      <c r="CF23881" s="79"/>
      <c r="CL23881" s="79"/>
    </row>
    <row r="23882" spans="30:90">
      <c r="AD23882" s="73"/>
      <c r="AE23882" s="74"/>
      <c r="AF23882" s="74"/>
      <c r="BX23882" s="73"/>
      <c r="BY23882" s="74"/>
      <c r="BZ23882" s="74"/>
      <c r="CA23882" s="74"/>
      <c r="CF23882" s="79"/>
      <c r="CL23882" s="79"/>
    </row>
    <row r="23883" spans="30:90">
      <c r="AD23883" s="73"/>
      <c r="AE23883" s="74"/>
      <c r="AF23883" s="74"/>
      <c r="BX23883" s="73"/>
      <c r="BY23883" s="74"/>
      <c r="BZ23883" s="74"/>
      <c r="CA23883" s="74"/>
      <c r="CF23883" s="79"/>
      <c r="CL23883" s="79"/>
    </row>
    <row r="23884" spans="30:90">
      <c r="AD23884" s="73"/>
      <c r="AE23884" s="74"/>
      <c r="AF23884" s="74"/>
      <c r="BX23884" s="73"/>
      <c r="BY23884" s="74"/>
      <c r="BZ23884" s="74"/>
      <c r="CA23884" s="74"/>
      <c r="CF23884" s="79"/>
      <c r="CL23884" s="79"/>
    </row>
    <row r="23885" spans="30:90">
      <c r="AD23885" s="73"/>
      <c r="AE23885" s="74"/>
      <c r="AF23885" s="74"/>
      <c r="BX23885" s="73"/>
      <c r="BY23885" s="74"/>
      <c r="BZ23885" s="74"/>
      <c r="CA23885" s="74"/>
      <c r="CF23885" s="79"/>
      <c r="CL23885" s="79"/>
    </row>
    <row r="23886" spans="30:90">
      <c r="AD23886" s="73"/>
      <c r="AE23886" s="74"/>
      <c r="AF23886" s="74"/>
      <c r="BX23886" s="73"/>
      <c r="BY23886" s="74"/>
      <c r="BZ23886" s="74"/>
      <c r="CA23886" s="74"/>
      <c r="CF23886" s="79"/>
      <c r="CL23886" s="79"/>
    </row>
    <row r="23887" spans="30:90">
      <c r="AD23887" s="73"/>
      <c r="AE23887" s="74"/>
      <c r="AF23887" s="74"/>
      <c r="BX23887" s="73"/>
      <c r="BY23887" s="74"/>
      <c r="BZ23887" s="74"/>
      <c r="CA23887" s="74"/>
      <c r="CF23887" s="79"/>
      <c r="CL23887" s="79"/>
    </row>
    <row r="23888" spans="30:90">
      <c r="AD23888" s="73"/>
      <c r="AE23888" s="74"/>
      <c r="AF23888" s="74"/>
      <c r="BX23888" s="73"/>
      <c r="BY23888" s="74"/>
      <c r="BZ23888" s="74"/>
      <c r="CA23888" s="74"/>
      <c r="CF23888" s="79"/>
      <c r="CL23888" s="79"/>
    </row>
    <row r="23889" spans="30:90">
      <c r="AD23889" s="73"/>
      <c r="AE23889" s="74"/>
      <c r="AF23889" s="74"/>
      <c r="BX23889" s="73"/>
      <c r="BY23889" s="74"/>
      <c r="BZ23889" s="74"/>
      <c r="CA23889" s="74"/>
      <c r="CF23889" s="79"/>
      <c r="CL23889" s="79"/>
    </row>
    <row r="23890" spans="30:90">
      <c r="AD23890" s="73"/>
      <c r="AE23890" s="74"/>
      <c r="AF23890" s="74"/>
      <c r="BX23890" s="73"/>
      <c r="BY23890" s="74"/>
      <c r="BZ23890" s="74"/>
      <c r="CA23890" s="74"/>
      <c r="CF23890" s="79"/>
      <c r="CL23890" s="79"/>
    </row>
    <row r="23891" spans="30:90">
      <c r="AD23891" s="73"/>
      <c r="AE23891" s="74"/>
      <c r="AF23891" s="74"/>
      <c r="BX23891" s="73"/>
      <c r="BY23891" s="74"/>
      <c r="BZ23891" s="74"/>
      <c r="CA23891" s="74"/>
      <c r="CF23891" s="79"/>
      <c r="CL23891" s="79"/>
    </row>
    <row r="23892" spans="30:90">
      <c r="AD23892" s="73"/>
      <c r="AE23892" s="74"/>
      <c r="AF23892" s="74"/>
      <c r="BX23892" s="73"/>
      <c r="BY23892" s="74"/>
      <c r="BZ23892" s="74"/>
      <c r="CA23892" s="74"/>
      <c r="CF23892" s="79"/>
      <c r="CL23892" s="79"/>
    </row>
    <row r="23893" spans="30:90">
      <c r="AD23893" s="73"/>
      <c r="AE23893" s="74"/>
      <c r="AF23893" s="74"/>
      <c r="BX23893" s="73"/>
      <c r="BY23893" s="74"/>
      <c r="BZ23893" s="74"/>
      <c r="CA23893" s="74"/>
      <c r="CF23893" s="79"/>
      <c r="CL23893" s="79"/>
    </row>
    <row r="23894" spans="30:90">
      <c r="AD23894" s="73"/>
      <c r="AE23894" s="74"/>
      <c r="AF23894" s="74"/>
      <c r="BX23894" s="73"/>
      <c r="BY23894" s="74"/>
      <c r="BZ23894" s="74"/>
      <c r="CA23894" s="74"/>
      <c r="CF23894" s="79"/>
      <c r="CL23894" s="79"/>
    </row>
    <row r="23895" spans="30:90">
      <c r="AD23895" s="73"/>
      <c r="AE23895" s="74"/>
      <c r="AF23895" s="74"/>
      <c r="BX23895" s="73"/>
      <c r="BY23895" s="74"/>
      <c r="BZ23895" s="74"/>
      <c r="CA23895" s="74"/>
      <c r="CF23895" s="79"/>
      <c r="CL23895" s="79"/>
    </row>
    <row r="23896" spans="30:90">
      <c r="AD23896" s="73"/>
      <c r="AE23896" s="74"/>
      <c r="AF23896" s="74"/>
      <c r="BX23896" s="73"/>
      <c r="BY23896" s="74"/>
      <c r="BZ23896" s="74"/>
      <c r="CA23896" s="74"/>
      <c r="CF23896" s="79"/>
      <c r="CL23896" s="79"/>
    </row>
    <row r="23897" spans="30:90">
      <c r="AD23897" s="73"/>
      <c r="AE23897" s="74"/>
      <c r="AF23897" s="74"/>
      <c r="BX23897" s="73"/>
      <c r="BY23897" s="74"/>
      <c r="BZ23897" s="74"/>
      <c r="CA23897" s="74"/>
      <c r="CF23897" s="79"/>
      <c r="CL23897" s="79"/>
    </row>
    <row r="23898" spans="30:90">
      <c r="AD23898" s="73"/>
      <c r="AE23898" s="74"/>
      <c r="AF23898" s="74"/>
      <c r="BX23898" s="73"/>
      <c r="BY23898" s="74"/>
      <c r="BZ23898" s="74"/>
      <c r="CA23898" s="74"/>
      <c r="CF23898" s="79"/>
      <c r="CL23898" s="79"/>
    </row>
    <row r="23899" spans="30:90">
      <c r="AD23899" s="73"/>
      <c r="AE23899" s="74"/>
      <c r="AF23899" s="74"/>
      <c r="BX23899" s="73"/>
      <c r="BY23899" s="74"/>
      <c r="BZ23899" s="74"/>
      <c r="CA23899" s="74"/>
      <c r="CF23899" s="79"/>
      <c r="CL23899" s="79"/>
    </row>
    <row r="23900" spans="30:90">
      <c r="AD23900" s="73"/>
      <c r="AE23900" s="74"/>
      <c r="AF23900" s="74"/>
      <c r="BX23900" s="73"/>
      <c r="BY23900" s="74"/>
      <c r="BZ23900" s="74"/>
      <c r="CA23900" s="74"/>
      <c r="CF23900" s="79"/>
      <c r="CL23900" s="79"/>
    </row>
    <row r="23901" spans="30:90">
      <c r="AD23901" s="73"/>
      <c r="AE23901" s="74"/>
      <c r="AF23901" s="74"/>
      <c r="BX23901" s="73"/>
      <c r="BY23901" s="74"/>
      <c r="BZ23901" s="74"/>
      <c r="CA23901" s="74"/>
      <c r="CF23901" s="79"/>
      <c r="CL23901" s="79"/>
    </row>
    <row r="23902" spans="30:90">
      <c r="AD23902" s="73"/>
      <c r="AE23902" s="74"/>
      <c r="AF23902" s="74"/>
      <c r="BX23902" s="73"/>
      <c r="BY23902" s="74"/>
      <c r="BZ23902" s="74"/>
      <c r="CA23902" s="74"/>
      <c r="CF23902" s="79"/>
      <c r="CL23902" s="79"/>
    </row>
    <row r="23903" spans="30:90">
      <c r="AD23903" s="73"/>
      <c r="AE23903" s="74"/>
      <c r="AF23903" s="74"/>
      <c r="BX23903" s="73"/>
      <c r="BY23903" s="74"/>
      <c r="BZ23903" s="74"/>
      <c r="CA23903" s="74"/>
      <c r="CF23903" s="79"/>
      <c r="CL23903" s="79"/>
    </row>
    <row r="23904" spans="30:90">
      <c r="AD23904" s="73"/>
      <c r="AE23904" s="74"/>
      <c r="AF23904" s="74"/>
      <c r="BX23904" s="73"/>
      <c r="BY23904" s="74"/>
      <c r="BZ23904" s="74"/>
      <c r="CA23904" s="74"/>
      <c r="CF23904" s="79"/>
      <c r="CL23904" s="79"/>
    </row>
    <row r="23905" spans="30:90">
      <c r="AD23905" s="73"/>
      <c r="AE23905" s="74"/>
      <c r="AF23905" s="74"/>
      <c r="BX23905" s="73"/>
      <c r="BY23905" s="74"/>
      <c r="BZ23905" s="74"/>
      <c r="CA23905" s="74"/>
      <c r="CF23905" s="79"/>
      <c r="CL23905" s="79"/>
    </row>
    <row r="23906" spans="30:90">
      <c r="AD23906" s="73"/>
      <c r="AE23906" s="74"/>
      <c r="AF23906" s="74"/>
      <c r="BX23906" s="73"/>
      <c r="BY23906" s="74"/>
      <c r="BZ23906" s="74"/>
      <c r="CA23906" s="74"/>
      <c r="CF23906" s="79"/>
      <c r="CL23906" s="79"/>
    </row>
    <row r="23907" spans="30:90">
      <c r="AD23907" s="73"/>
      <c r="AE23907" s="74"/>
      <c r="AF23907" s="74"/>
      <c r="BX23907" s="73"/>
      <c r="BY23907" s="74"/>
      <c r="BZ23907" s="74"/>
      <c r="CA23907" s="74"/>
      <c r="CF23907" s="79"/>
      <c r="CL23907" s="79"/>
    </row>
    <row r="23908" spans="30:90">
      <c r="AD23908" s="73"/>
      <c r="AE23908" s="74"/>
      <c r="AF23908" s="74"/>
      <c r="BX23908" s="73"/>
      <c r="BY23908" s="74"/>
      <c r="BZ23908" s="74"/>
      <c r="CA23908" s="74"/>
      <c r="CF23908" s="79"/>
      <c r="CL23908" s="79"/>
    </row>
    <row r="23909" spans="30:90">
      <c r="AD23909" s="73"/>
      <c r="AE23909" s="74"/>
      <c r="AF23909" s="74"/>
      <c r="BX23909" s="73"/>
      <c r="BY23909" s="74"/>
      <c r="BZ23909" s="74"/>
      <c r="CA23909" s="74"/>
      <c r="CF23909" s="79"/>
      <c r="CL23909" s="79"/>
    </row>
    <row r="23910" spans="30:90">
      <c r="AD23910" s="73"/>
      <c r="AE23910" s="74"/>
      <c r="AF23910" s="74"/>
      <c r="BX23910" s="73"/>
      <c r="BY23910" s="74"/>
      <c r="BZ23910" s="74"/>
      <c r="CA23910" s="74"/>
      <c r="CF23910" s="79"/>
      <c r="CL23910" s="79"/>
    </row>
    <row r="23911" spans="30:90">
      <c r="AD23911" s="73"/>
      <c r="AE23911" s="74"/>
      <c r="AF23911" s="74"/>
      <c r="BX23911" s="73"/>
      <c r="BY23911" s="74"/>
      <c r="BZ23911" s="74"/>
      <c r="CA23911" s="74"/>
      <c r="CF23911" s="79"/>
      <c r="CL23911" s="79"/>
    </row>
    <row r="23912" spans="30:90">
      <c r="AD23912" s="73"/>
      <c r="AE23912" s="74"/>
      <c r="AF23912" s="74"/>
      <c r="BX23912" s="73"/>
      <c r="BY23912" s="74"/>
      <c r="BZ23912" s="74"/>
      <c r="CA23912" s="74"/>
      <c r="CF23912" s="79"/>
      <c r="CL23912" s="79"/>
    </row>
    <row r="23913" spans="30:90">
      <c r="AD23913" s="73"/>
      <c r="AE23913" s="74"/>
      <c r="AF23913" s="74"/>
      <c r="BX23913" s="73"/>
      <c r="BY23913" s="74"/>
      <c r="BZ23913" s="74"/>
      <c r="CA23913" s="74"/>
      <c r="CF23913" s="79"/>
      <c r="CL23913" s="79"/>
    </row>
    <row r="23914" spans="30:90">
      <c r="AD23914" s="73"/>
      <c r="AE23914" s="74"/>
      <c r="AF23914" s="74"/>
      <c r="BX23914" s="73"/>
      <c r="BY23914" s="74"/>
      <c r="BZ23914" s="74"/>
      <c r="CA23914" s="74"/>
      <c r="CF23914" s="79"/>
      <c r="CL23914" s="79"/>
    </row>
    <row r="23915" spans="30:90">
      <c r="AD23915" s="73"/>
      <c r="AE23915" s="74"/>
      <c r="AF23915" s="74"/>
      <c r="BX23915" s="73"/>
      <c r="BY23915" s="74"/>
      <c r="BZ23915" s="74"/>
      <c r="CA23915" s="74"/>
      <c r="CF23915" s="79"/>
      <c r="CL23915" s="79"/>
    </row>
    <row r="23916" spans="30:90">
      <c r="AD23916" s="73"/>
      <c r="AE23916" s="74"/>
      <c r="AF23916" s="74"/>
      <c r="BX23916" s="73"/>
      <c r="BY23916" s="74"/>
      <c r="BZ23916" s="74"/>
      <c r="CA23916" s="74"/>
      <c r="CF23916" s="79"/>
      <c r="CL23916" s="79"/>
    </row>
    <row r="23917" spans="30:90">
      <c r="AD23917" s="73"/>
      <c r="AE23917" s="74"/>
      <c r="AF23917" s="74"/>
      <c r="BX23917" s="73"/>
      <c r="BY23917" s="74"/>
      <c r="BZ23917" s="74"/>
      <c r="CA23917" s="74"/>
      <c r="CF23917" s="79"/>
      <c r="CL23917" s="79"/>
    </row>
    <row r="23918" spans="30:90">
      <c r="AD23918" s="73"/>
      <c r="AE23918" s="74"/>
      <c r="AF23918" s="74"/>
      <c r="BX23918" s="73"/>
      <c r="BY23918" s="74"/>
      <c r="BZ23918" s="74"/>
      <c r="CA23918" s="74"/>
      <c r="CF23918" s="79"/>
      <c r="CL23918" s="79"/>
    </row>
    <row r="23919" spans="30:90">
      <c r="AD23919" s="73"/>
      <c r="AE23919" s="74"/>
      <c r="AF23919" s="74"/>
      <c r="BX23919" s="73"/>
      <c r="BY23919" s="74"/>
      <c r="BZ23919" s="74"/>
      <c r="CA23919" s="74"/>
      <c r="CF23919" s="79"/>
      <c r="CL23919" s="79"/>
    </row>
    <row r="23920" spans="30:90">
      <c r="AD23920" s="73"/>
      <c r="AE23920" s="74"/>
      <c r="AF23920" s="74"/>
      <c r="BX23920" s="73"/>
      <c r="BY23920" s="74"/>
      <c r="BZ23920" s="74"/>
      <c r="CA23920" s="74"/>
      <c r="CF23920" s="79"/>
      <c r="CL23920" s="79"/>
    </row>
    <row r="23921" spans="30:90">
      <c r="AD23921" s="73"/>
      <c r="AE23921" s="74"/>
      <c r="AF23921" s="74"/>
      <c r="BX23921" s="73"/>
      <c r="BY23921" s="74"/>
      <c r="BZ23921" s="74"/>
      <c r="CA23921" s="74"/>
      <c r="CF23921" s="79"/>
      <c r="CL23921" s="79"/>
    </row>
    <row r="23922" spans="30:90">
      <c r="AD23922" s="73"/>
      <c r="AE23922" s="74"/>
      <c r="AF23922" s="74"/>
      <c r="BX23922" s="73"/>
      <c r="BY23922" s="74"/>
      <c r="BZ23922" s="74"/>
      <c r="CA23922" s="74"/>
      <c r="CF23922" s="79"/>
      <c r="CL23922" s="79"/>
    </row>
    <row r="23923" spans="30:90">
      <c r="AD23923" s="73"/>
      <c r="AE23923" s="74"/>
      <c r="AF23923" s="74"/>
      <c r="BX23923" s="73"/>
      <c r="BY23923" s="74"/>
      <c r="BZ23923" s="74"/>
      <c r="CA23923" s="74"/>
      <c r="CF23923" s="79"/>
      <c r="CL23923" s="79"/>
    </row>
    <row r="23924" spans="30:90">
      <c r="AD23924" s="73"/>
      <c r="AE23924" s="74"/>
      <c r="AF23924" s="74"/>
      <c r="BX23924" s="73"/>
      <c r="BY23924" s="74"/>
      <c r="BZ23924" s="74"/>
      <c r="CA23924" s="74"/>
      <c r="CF23924" s="79"/>
      <c r="CL23924" s="79"/>
    </row>
    <row r="23925" spans="30:90">
      <c r="AD23925" s="73"/>
      <c r="AE23925" s="74"/>
      <c r="AF23925" s="74"/>
      <c r="BX23925" s="73"/>
      <c r="BY23925" s="74"/>
      <c r="BZ23925" s="74"/>
      <c r="CA23925" s="74"/>
      <c r="CF23925" s="79"/>
      <c r="CL23925" s="79"/>
    </row>
    <row r="23926" spans="30:90">
      <c r="AD23926" s="73"/>
      <c r="AE23926" s="74"/>
      <c r="AF23926" s="74"/>
      <c r="BX23926" s="73"/>
      <c r="BY23926" s="74"/>
      <c r="BZ23926" s="74"/>
      <c r="CA23926" s="74"/>
      <c r="CF23926" s="79"/>
      <c r="CL23926" s="79"/>
    </row>
    <row r="23927" spans="30:90">
      <c r="AD23927" s="73"/>
      <c r="AE23927" s="74"/>
      <c r="AF23927" s="74"/>
      <c r="BX23927" s="73"/>
      <c r="BY23927" s="74"/>
      <c r="BZ23927" s="74"/>
      <c r="CA23927" s="74"/>
      <c r="CF23927" s="79"/>
      <c r="CL23927" s="79"/>
    </row>
    <row r="23928" spans="30:90">
      <c r="AD23928" s="73"/>
      <c r="AE23928" s="74"/>
      <c r="AF23928" s="74"/>
      <c r="BX23928" s="73"/>
      <c r="BY23928" s="74"/>
      <c r="BZ23928" s="74"/>
      <c r="CA23928" s="74"/>
      <c r="CF23928" s="79"/>
      <c r="CL23928" s="79"/>
    </row>
    <row r="23929" spans="30:90">
      <c r="AD23929" s="73"/>
      <c r="AE23929" s="74"/>
      <c r="AF23929" s="74"/>
      <c r="BX23929" s="73"/>
      <c r="BY23929" s="74"/>
      <c r="BZ23929" s="74"/>
      <c r="CA23929" s="74"/>
      <c r="CF23929" s="79"/>
      <c r="CL23929" s="79"/>
    </row>
    <row r="23930" spans="30:90">
      <c r="AD23930" s="73"/>
      <c r="AE23930" s="74"/>
      <c r="AF23930" s="74"/>
      <c r="BX23930" s="73"/>
      <c r="BY23930" s="74"/>
      <c r="BZ23930" s="74"/>
      <c r="CA23930" s="74"/>
      <c r="CF23930" s="79"/>
      <c r="CL23930" s="79"/>
    </row>
    <row r="23931" spans="30:90">
      <c r="AD23931" s="73"/>
      <c r="AE23931" s="74"/>
      <c r="AF23931" s="74"/>
      <c r="BX23931" s="73"/>
      <c r="BY23931" s="74"/>
      <c r="BZ23931" s="74"/>
      <c r="CA23931" s="74"/>
      <c r="CF23931" s="79"/>
      <c r="CL23931" s="79"/>
    </row>
    <row r="23932" spans="30:90">
      <c r="AD23932" s="73"/>
      <c r="AE23932" s="74"/>
      <c r="AF23932" s="74"/>
      <c r="BX23932" s="73"/>
      <c r="BY23932" s="74"/>
      <c r="BZ23932" s="74"/>
      <c r="CA23932" s="74"/>
      <c r="CF23932" s="79"/>
      <c r="CL23932" s="79"/>
    </row>
    <row r="23933" spans="30:90">
      <c r="AD23933" s="73"/>
      <c r="AE23933" s="74"/>
      <c r="AF23933" s="74"/>
      <c r="BX23933" s="73"/>
      <c r="BY23933" s="74"/>
      <c r="BZ23933" s="74"/>
      <c r="CA23933" s="74"/>
      <c r="CF23933" s="79"/>
      <c r="CL23933" s="79"/>
    </row>
    <row r="23934" spans="30:90">
      <c r="AD23934" s="73"/>
      <c r="AE23934" s="74"/>
      <c r="AF23934" s="74"/>
      <c r="BX23934" s="73"/>
      <c r="BY23934" s="74"/>
      <c r="BZ23934" s="74"/>
      <c r="CA23934" s="74"/>
      <c r="CF23934" s="79"/>
      <c r="CL23934" s="79"/>
    </row>
    <row r="23935" spans="30:90">
      <c r="AD23935" s="73"/>
      <c r="AE23935" s="74"/>
      <c r="AF23935" s="74"/>
      <c r="BX23935" s="73"/>
      <c r="BY23935" s="74"/>
      <c r="BZ23935" s="74"/>
      <c r="CA23935" s="74"/>
      <c r="CF23935" s="79"/>
      <c r="CL23935" s="79"/>
    </row>
    <row r="23936" spans="30:90">
      <c r="AD23936" s="73"/>
      <c r="AE23936" s="74"/>
      <c r="AF23936" s="74"/>
      <c r="BX23936" s="73"/>
      <c r="BY23936" s="74"/>
      <c r="BZ23936" s="74"/>
      <c r="CA23936" s="74"/>
      <c r="CF23936" s="79"/>
      <c r="CL23936" s="79"/>
    </row>
    <row r="23937" spans="30:90">
      <c r="AD23937" s="73"/>
      <c r="AE23937" s="74"/>
      <c r="AF23937" s="74"/>
      <c r="BX23937" s="73"/>
      <c r="BY23937" s="74"/>
      <c r="BZ23937" s="74"/>
      <c r="CA23937" s="74"/>
      <c r="CF23937" s="79"/>
      <c r="CL23937" s="79"/>
    </row>
    <row r="23938" spans="30:90">
      <c r="AD23938" s="73"/>
      <c r="AE23938" s="74"/>
      <c r="AF23938" s="74"/>
      <c r="BX23938" s="73"/>
      <c r="BY23938" s="74"/>
      <c r="BZ23938" s="74"/>
      <c r="CA23938" s="74"/>
      <c r="CF23938" s="79"/>
      <c r="CL23938" s="79"/>
    </row>
    <row r="23939" spans="30:90">
      <c r="AD23939" s="73"/>
      <c r="AE23939" s="74"/>
      <c r="AF23939" s="74"/>
      <c r="BX23939" s="73"/>
      <c r="BY23939" s="74"/>
      <c r="BZ23939" s="74"/>
      <c r="CA23939" s="74"/>
      <c r="CF23939" s="79"/>
      <c r="CL23939" s="79"/>
    </row>
    <row r="23940" spans="30:90">
      <c r="AD23940" s="73"/>
      <c r="AE23940" s="74"/>
      <c r="AF23940" s="74"/>
      <c r="BX23940" s="73"/>
      <c r="BY23940" s="74"/>
      <c r="BZ23940" s="74"/>
      <c r="CA23940" s="74"/>
      <c r="CF23940" s="79"/>
      <c r="CL23940" s="79"/>
    </row>
    <row r="23941" spans="30:90">
      <c r="AD23941" s="73"/>
      <c r="AE23941" s="74"/>
      <c r="AF23941" s="74"/>
      <c r="BX23941" s="73"/>
      <c r="BY23941" s="74"/>
      <c r="BZ23941" s="74"/>
      <c r="CA23941" s="74"/>
      <c r="CF23941" s="79"/>
      <c r="CL23941" s="79"/>
    </row>
    <row r="23942" spans="30:90">
      <c r="AD23942" s="73"/>
      <c r="AE23942" s="74"/>
      <c r="AF23942" s="74"/>
      <c r="BX23942" s="73"/>
      <c r="BY23942" s="74"/>
      <c r="BZ23942" s="74"/>
      <c r="CA23942" s="74"/>
      <c r="CF23942" s="79"/>
      <c r="CL23942" s="79"/>
    </row>
    <row r="23943" spans="30:90">
      <c r="AD23943" s="73"/>
      <c r="AE23943" s="74"/>
      <c r="AF23943" s="74"/>
      <c r="BX23943" s="73"/>
      <c r="BY23943" s="74"/>
      <c r="BZ23943" s="74"/>
      <c r="CA23943" s="74"/>
      <c r="CF23943" s="79"/>
      <c r="CL23943" s="79"/>
    </row>
    <row r="23944" spans="30:90">
      <c r="AD23944" s="73"/>
      <c r="AE23944" s="74"/>
      <c r="AF23944" s="74"/>
      <c r="BX23944" s="73"/>
      <c r="BY23944" s="74"/>
      <c r="BZ23944" s="74"/>
      <c r="CA23944" s="74"/>
      <c r="CF23944" s="79"/>
      <c r="CL23944" s="79"/>
    </row>
    <row r="23945" spans="30:90">
      <c r="AD23945" s="73"/>
      <c r="AE23945" s="74"/>
      <c r="AF23945" s="74"/>
      <c r="BX23945" s="73"/>
      <c r="BY23945" s="74"/>
      <c r="BZ23945" s="74"/>
      <c r="CA23945" s="74"/>
      <c r="CF23945" s="79"/>
      <c r="CL23945" s="79"/>
    </row>
    <row r="23946" spans="30:90">
      <c r="AD23946" s="73"/>
      <c r="AE23946" s="74"/>
      <c r="AF23946" s="74"/>
      <c r="BX23946" s="73"/>
      <c r="BY23946" s="74"/>
      <c r="BZ23946" s="74"/>
      <c r="CA23946" s="74"/>
      <c r="CF23946" s="79"/>
      <c r="CL23946" s="79"/>
    </row>
    <row r="23947" spans="30:90">
      <c r="AD23947" s="73"/>
      <c r="AE23947" s="74"/>
      <c r="AF23947" s="74"/>
      <c r="BX23947" s="73"/>
      <c r="BY23947" s="74"/>
      <c r="BZ23947" s="74"/>
      <c r="CA23947" s="74"/>
      <c r="CF23947" s="79"/>
      <c r="CL23947" s="79"/>
    </row>
    <row r="23948" spans="30:90">
      <c r="AD23948" s="73"/>
      <c r="AE23948" s="74"/>
      <c r="AF23948" s="74"/>
      <c r="BX23948" s="73"/>
      <c r="BY23948" s="74"/>
      <c r="BZ23948" s="74"/>
      <c r="CA23948" s="74"/>
      <c r="CF23948" s="79"/>
      <c r="CL23948" s="79"/>
    </row>
    <row r="23949" spans="30:90">
      <c r="AD23949" s="73"/>
      <c r="AE23949" s="74"/>
      <c r="AF23949" s="74"/>
      <c r="BX23949" s="73"/>
      <c r="BY23949" s="74"/>
      <c r="BZ23949" s="74"/>
      <c r="CA23949" s="74"/>
      <c r="CF23949" s="79"/>
      <c r="CL23949" s="79"/>
    </row>
    <row r="23950" spans="30:90">
      <c r="AD23950" s="73"/>
      <c r="AE23950" s="74"/>
      <c r="AF23950" s="74"/>
      <c r="BX23950" s="73"/>
      <c r="BY23950" s="74"/>
      <c r="BZ23950" s="74"/>
      <c r="CA23950" s="74"/>
      <c r="CF23950" s="79"/>
      <c r="CL23950" s="79"/>
    </row>
    <row r="23951" spans="30:90">
      <c r="AD23951" s="73"/>
      <c r="AE23951" s="74"/>
      <c r="AF23951" s="74"/>
      <c r="BX23951" s="73"/>
      <c r="BY23951" s="74"/>
      <c r="BZ23951" s="74"/>
      <c r="CA23951" s="74"/>
      <c r="CF23951" s="79"/>
      <c r="CL23951" s="79"/>
    </row>
    <row r="23952" spans="30:90">
      <c r="AD23952" s="73"/>
      <c r="AE23952" s="74"/>
      <c r="AF23952" s="74"/>
      <c r="BX23952" s="73"/>
      <c r="BY23952" s="74"/>
      <c r="BZ23952" s="74"/>
      <c r="CA23952" s="74"/>
      <c r="CF23952" s="79"/>
      <c r="CL23952" s="79"/>
    </row>
    <row r="23953" spans="30:90">
      <c r="AD23953" s="73"/>
      <c r="AE23953" s="74"/>
      <c r="AF23953" s="74"/>
      <c r="BX23953" s="73"/>
      <c r="BY23953" s="74"/>
      <c r="BZ23953" s="74"/>
      <c r="CA23953" s="74"/>
      <c r="CF23953" s="79"/>
      <c r="CL23953" s="79"/>
    </row>
    <row r="23954" spans="30:90">
      <c r="AD23954" s="73"/>
      <c r="AE23954" s="74"/>
      <c r="AF23954" s="74"/>
      <c r="BX23954" s="73"/>
      <c r="BY23954" s="74"/>
      <c r="BZ23954" s="74"/>
      <c r="CA23954" s="74"/>
      <c r="CF23954" s="79"/>
      <c r="CL23954" s="79"/>
    </row>
    <row r="23955" spans="30:90">
      <c r="AD23955" s="73"/>
      <c r="AE23955" s="74"/>
      <c r="AF23955" s="74"/>
      <c r="BX23955" s="73"/>
      <c r="BY23955" s="74"/>
      <c r="BZ23955" s="74"/>
      <c r="CA23955" s="74"/>
      <c r="CF23955" s="79"/>
      <c r="CL23955" s="79"/>
    </row>
    <row r="23956" spans="30:90">
      <c r="AD23956" s="73"/>
      <c r="AE23956" s="74"/>
      <c r="AF23956" s="74"/>
      <c r="BX23956" s="73"/>
      <c r="BY23956" s="74"/>
      <c r="BZ23956" s="74"/>
      <c r="CA23956" s="74"/>
      <c r="CF23956" s="79"/>
      <c r="CL23956" s="79"/>
    </row>
    <row r="23957" spans="30:90">
      <c r="AD23957" s="73"/>
      <c r="AE23957" s="74"/>
      <c r="AF23957" s="74"/>
      <c r="BX23957" s="73"/>
      <c r="BY23957" s="74"/>
      <c r="BZ23957" s="74"/>
      <c r="CA23957" s="74"/>
      <c r="CF23957" s="79"/>
      <c r="CL23957" s="79"/>
    </row>
    <row r="23958" spans="30:90">
      <c r="AD23958" s="73"/>
      <c r="AE23958" s="74"/>
      <c r="AF23958" s="74"/>
      <c r="BX23958" s="73"/>
      <c r="BY23958" s="74"/>
      <c r="BZ23958" s="74"/>
      <c r="CA23958" s="74"/>
      <c r="CF23958" s="79"/>
      <c r="CL23958" s="79"/>
    </row>
    <row r="23959" spans="30:90">
      <c r="AD23959" s="73"/>
      <c r="AE23959" s="74"/>
      <c r="AF23959" s="74"/>
      <c r="BX23959" s="73"/>
      <c r="BY23959" s="74"/>
      <c r="BZ23959" s="74"/>
      <c r="CA23959" s="74"/>
      <c r="CF23959" s="79"/>
      <c r="CL23959" s="79"/>
    </row>
    <row r="23960" spans="30:90">
      <c r="AD23960" s="73"/>
      <c r="AE23960" s="74"/>
      <c r="AF23960" s="74"/>
      <c r="BX23960" s="73"/>
      <c r="BY23960" s="74"/>
      <c r="BZ23960" s="74"/>
      <c r="CA23960" s="74"/>
      <c r="CF23960" s="79"/>
      <c r="CL23960" s="79"/>
    </row>
    <row r="23961" spans="30:90">
      <c r="AD23961" s="73"/>
      <c r="AE23961" s="74"/>
      <c r="AF23961" s="74"/>
      <c r="BX23961" s="73"/>
      <c r="BY23961" s="74"/>
      <c r="BZ23961" s="74"/>
      <c r="CA23961" s="74"/>
      <c r="CF23961" s="79"/>
      <c r="CL23961" s="79"/>
    </row>
    <row r="23962" spans="30:90">
      <c r="AD23962" s="73"/>
      <c r="AE23962" s="74"/>
      <c r="AF23962" s="74"/>
      <c r="BX23962" s="73"/>
      <c r="BY23962" s="74"/>
      <c r="BZ23962" s="74"/>
      <c r="CA23962" s="74"/>
      <c r="CF23962" s="79"/>
      <c r="CL23962" s="79"/>
    </row>
    <row r="23963" spans="30:90">
      <c r="AD23963" s="73"/>
      <c r="AE23963" s="74"/>
      <c r="AF23963" s="74"/>
      <c r="BX23963" s="73"/>
      <c r="BY23963" s="74"/>
      <c r="BZ23963" s="74"/>
      <c r="CA23963" s="74"/>
      <c r="CF23963" s="79"/>
      <c r="CL23963" s="79"/>
    </row>
    <row r="23964" spans="30:90">
      <c r="AD23964" s="73"/>
      <c r="AE23964" s="74"/>
      <c r="AF23964" s="74"/>
      <c r="BX23964" s="73"/>
      <c r="BY23964" s="74"/>
      <c r="BZ23964" s="74"/>
      <c r="CA23964" s="74"/>
      <c r="CF23964" s="79"/>
      <c r="CL23964" s="79"/>
    </row>
    <row r="23965" spans="30:90">
      <c r="AD23965" s="73"/>
      <c r="AE23965" s="74"/>
      <c r="AF23965" s="74"/>
      <c r="BX23965" s="73"/>
      <c r="BY23965" s="74"/>
      <c r="BZ23965" s="74"/>
      <c r="CA23965" s="74"/>
      <c r="CF23965" s="79"/>
      <c r="CL23965" s="79"/>
    </row>
    <row r="23966" spans="30:90">
      <c r="AD23966" s="73"/>
      <c r="AE23966" s="74"/>
      <c r="AF23966" s="74"/>
      <c r="BX23966" s="73"/>
      <c r="BY23966" s="74"/>
      <c r="BZ23966" s="74"/>
      <c r="CA23966" s="74"/>
      <c r="CF23966" s="79"/>
      <c r="CL23966" s="79"/>
    </row>
    <row r="23967" spans="30:90">
      <c r="AD23967" s="73"/>
      <c r="AE23967" s="74"/>
      <c r="AF23967" s="74"/>
      <c r="BX23967" s="73"/>
      <c r="BY23967" s="74"/>
      <c r="BZ23967" s="74"/>
      <c r="CA23967" s="74"/>
      <c r="CF23967" s="79"/>
      <c r="CL23967" s="79"/>
    </row>
    <row r="23968" spans="30:90">
      <c r="AD23968" s="73"/>
      <c r="AE23968" s="74"/>
      <c r="AF23968" s="74"/>
      <c r="BX23968" s="73"/>
      <c r="BY23968" s="74"/>
      <c r="BZ23968" s="74"/>
      <c r="CA23968" s="74"/>
      <c r="CF23968" s="79"/>
      <c r="CL23968" s="79"/>
    </row>
    <row r="23969" spans="30:90">
      <c r="AD23969" s="73"/>
      <c r="AE23969" s="74"/>
      <c r="AF23969" s="74"/>
      <c r="BX23969" s="73"/>
      <c r="BY23969" s="74"/>
      <c r="BZ23969" s="74"/>
      <c r="CA23969" s="74"/>
      <c r="CF23969" s="79"/>
      <c r="CL23969" s="79"/>
    </row>
    <row r="23970" spans="30:90">
      <c r="AD23970" s="73"/>
      <c r="AE23970" s="74"/>
      <c r="AF23970" s="74"/>
      <c r="BX23970" s="73"/>
      <c r="BY23970" s="74"/>
      <c r="BZ23970" s="74"/>
      <c r="CA23970" s="74"/>
      <c r="CF23970" s="79"/>
      <c r="CL23970" s="79"/>
    </row>
    <row r="23971" spans="30:90">
      <c r="AD23971" s="73"/>
      <c r="AE23971" s="74"/>
      <c r="AF23971" s="74"/>
      <c r="BX23971" s="73"/>
      <c r="BY23971" s="74"/>
      <c r="BZ23971" s="74"/>
      <c r="CA23971" s="74"/>
      <c r="CF23971" s="79"/>
      <c r="CL23971" s="79"/>
    </row>
    <row r="23972" spans="30:90">
      <c r="AD23972" s="73"/>
      <c r="AE23972" s="74"/>
      <c r="AF23972" s="74"/>
      <c r="BX23972" s="73"/>
      <c r="BY23972" s="74"/>
      <c r="BZ23972" s="74"/>
      <c r="CA23972" s="74"/>
      <c r="CF23972" s="79"/>
      <c r="CL23972" s="79"/>
    </row>
    <row r="23973" spans="30:90">
      <c r="AD23973" s="73"/>
      <c r="AE23973" s="74"/>
      <c r="AF23973" s="74"/>
      <c r="BX23973" s="73"/>
      <c r="BY23973" s="74"/>
      <c r="BZ23973" s="74"/>
      <c r="CA23973" s="74"/>
      <c r="CF23973" s="79"/>
      <c r="CL23973" s="79"/>
    </row>
    <row r="23974" spans="30:90">
      <c r="AD23974" s="73"/>
      <c r="AE23974" s="74"/>
      <c r="AF23974" s="74"/>
      <c r="BX23974" s="73"/>
      <c r="BY23974" s="74"/>
      <c r="BZ23974" s="74"/>
      <c r="CA23974" s="74"/>
      <c r="CF23974" s="79"/>
      <c r="CL23974" s="79"/>
    </row>
    <row r="23975" spans="30:90">
      <c r="AD23975" s="73"/>
      <c r="AE23975" s="74"/>
      <c r="AF23975" s="74"/>
      <c r="BX23975" s="73"/>
      <c r="BY23975" s="74"/>
      <c r="BZ23975" s="74"/>
      <c r="CA23975" s="74"/>
      <c r="CF23975" s="79"/>
      <c r="CL23975" s="79"/>
    </row>
    <row r="23976" spans="30:90">
      <c r="AD23976" s="73"/>
      <c r="AE23976" s="74"/>
      <c r="AF23976" s="74"/>
      <c r="BX23976" s="73"/>
      <c r="BY23976" s="74"/>
      <c r="BZ23976" s="74"/>
      <c r="CA23976" s="74"/>
      <c r="CF23976" s="79"/>
      <c r="CL23976" s="79"/>
    </row>
    <row r="23977" spans="30:90">
      <c r="AD23977" s="73"/>
      <c r="AE23977" s="74"/>
      <c r="AF23977" s="74"/>
      <c r="BX23977" s="73"/>
      <c r="BY23977" s="74"/>
      <c r="BZ23977" s="74"/>
      <c r="CA23977" s="74"/>
      <c r="CF23977" s="79"/>
      <c r="CL23977" s="79"/>
    </row>
    <row r="23978" spans="30:90">
      <c r="AD23978" s="73"/>
      <c r="AE23978" s="74"/>
      <c r="AF23978" s="74"/>
      <c r="BX23978" s="73"/>
      <c r="BY23978" s="74"/>
      <c r="BZ23978" s="74"/>
      <c r="CA23978" s="74"/>
      <c r="CF23978" s="79"/>
      <c r="CL23978" s="79"/>
    </row>
    <row r="23979" spans="30:90">
      <c r="AD23979" s="73"/>
      <c r="AE23979" s="74"/>
      <c r="AF23979" s="74"/>
      <c r="BX23979" s="73"/>
      <c r="BY23979" s="74"/>
      <c r="BZ23979" s="74"/>
      <c r="CA23979" s="74"/>
      <c r="CF23979" s="79"/>
      <c r="CL23979" s="79"/>
    </row>
    <row r="23980" spans="30:90">
      <c r="AD23980" s="73"/>
      <c r="AE23980" s="74"/>
      <c r="AF23980" s="74"/>
      <c r="BX23980" s="73"/>
      <c r="BY23980" s="74"/>
      <c r="BZ23980" s="74"/>
      <c r="CA23980" s="74"/>
      <c r="CF23980" s="79"/>
      <c r="CL23980" s="79"/>
    </row>
    <row r="23981" spans="30:90">
      <c r="AD23981" s="73"/>
      <c r="AE23981" s="74"/>
      <c r="AF23981" s="74"/>
      <c r="BX23981" s="73"/>
      <c r="BY23981" s="74"/>
      <c r="BZ23981" s="74"/>
      <c r="CA23981" s="74"/>
      <c r="CF23981" s="79"/>
      <c r="CL23981" s="79"/>
    </row>
    <row r="23982" spans="30:90">
      <c r="AD23982" s="73"/>
      <c r="AE23982" s="74"/>
      <c r="AF23982" s="74"/>
      <c r="BX23982" s="73"/>
      <c r="BY23982" s="74"/>
      <c r="BZ23982" s="74"/>
      <c r="CA23982" s="74"/>
      <c r="CF23982" s="79"/>
      <c r="CL23982" s="79"/>
    </row>
    <row r="23983" spans="30:90">
      <c r="AD23983" s="73"/>
      <c r="AE23983" s="74"/>
      <c r="AF23983" s="74"/>
      <c r="BX23983" s="73"/>
      <c r="BY23983" s="74"/>
      <c r="BZ23983" s="74"/>
      <c r="CA23983" s="74"/>
      <c r="CF23983" s="79"/>
      <c r="CL23983" s="79"/>
    </row>
    <row r="23984" spans="30:90">
      <c r="AD23984" s="73"/>
      <c r="AE23984" s="74"/>
      <c r="AF23984" s="74"/>
      <c r="BX23984" s="73"/>
      <c r="BY23984" s="74"/>
      <c r="BZ23984" s="74"/>
      <c r="CA23984" s="74"/>
      <c r="CF23984" s="79"/>
      <c r="CL23984" s="79"/>
    </row>
    <row r="23985" spans="30:90">
      <c r="AD23985" s="73"/>
      <c r="AE23985" s="74"/>
      <c r="AF23985" s="74"/>
      <c r="BX23985" s="73"/>
      <c r="BY23985" s="74"/>
      <c r="BZ23985" s="74"/>
      <c r="CA23985" s="74"/>
      <c r="CF23985" s="79"/>
      <c r="CL23985" s="79"/>
    </row>
    <row r="23986" spans="30:90">
      <c r="AD23986" s="73"/>
      <c r="AE23986" s="74"/>
      <c r="AF23986" s="74"/>
      <c r="BX23986" s="73"/>
      <c r="BY23986" s="74"/>
      <c r="BZ23986" s="74"/>
      <c r="CA23986" s="74"/>
      <c r="CF23986" s="79"/>
      <c r="CL23986" s="79"/>
    </row>
    <row r="23987" spans="30:90">
      <c r="AD23987" s="73"/>
      <c r="AE23987" s="74"/>
      <c r="AF23987" s="74"/>
      <c r="BX23987" s="73"/>
      <c r="BY23987" s="74"/>
      <c r="BZ23987" s="74"/>
      <c r="CA23987" s="74"/>
      <c r="CF23987" s="79"/>
      <c r="CL23987" s="79"/>
    </row>
    <row r="23988" spans="30:90">
      <c r="AD23988" s="73"/>
      <c r="AE23988" s="74"/>
      <c r="AF23988" s="74"/>
      <c r="BX23988" s="73"/>
      <c r="BY23988" s="74"/>
      <c r="BZ23988" s="74"/>
      <c r="CA23988" s="74"/>
      <c r="CF23988" s="79"/>
      <c r="CL23988" s="79"/>
    </row>
    <row r="23989" spans="30:90">
      <c r="AD23989" s="73"/>
      <c r="AE23989" s="74"/>
      <c r="AF23989" s="74"/>
      <c r="BX23989" s="73"/>
      <c r="BY23989" s="74"/>
      <c r="BZ23989" s="74"/>
      <c r="CA23989" s="74"/>
      <c r="CF23989" s="79"/>
      <c r="CL23989" s="79"/>
    </row>
    <row r="23990" spans="30:90">
      <c r="AD23990" s="73"/>
      <c r="AE23990" s="74"/>
      <c r="AF23990" s="74"/>
      <c r="BX23990" s="73"/>
      <c r="BY23990" s="74"/>
      <c r="BZ23990" s="74"/>
      <c r="CA23990" s="74"/>
      <c r="CF23990" s="79"/>
      <c r="CL23990" s="79"/>
    </row>
    <row r="23991" spans="30:90">
      <c r="AD23991" s="73"/>
      <c r="AE23991" s="74"/>
      <c r="AF23991" s="74"/>
      <c r="BX23991" s="73"/>
      <c r="BY23991" s="74"/>
      <c r="BZ23991" s="74"/>
      <c r="CA23991" s="74"/>
      <c r="CF23991" s="79"/>
      <c r="CL23991" s="79"/>
    </row>
    <row r="23992" spans="30:90">
      <c r="AD23992" s="73"/>
      <c r="AE23992" s="74"/>
      <c r="AF23992" s="74"/>
      <c r="BX23992" s="73"/>
      <c r="BY23992" s="74"/>
      <c r="BZ23992" s="74"/>
      <c r="CA23992" s="74"/>
      <c r="CF23992" s="79"/>
      <c r="CL23992" s="79"/>
    </row>
    <row r="23993" spans="30:90">
      <c r="AD23993" s="73"/>
      <c r="AE23993" s="74"/>
      <c r="AF23993" s="74"/>
      <c r="BX23993" s="73"/>
      <c r="BY23993" s="74"/>
      <c r="BZ23993" s="74"/>
      <c r="CA23993" s="74"/>
      <c r="CF23993" s="79"/>
      <c r="CL23993" s="79"/>
    </row>
    <row r="23994" spans="30:90">
      <c r="AD23994" s="73"/>
      <c r="AE23994" s="74"/>
      <c r="AF23994" s="74"/>
      <c r="BX23994" s="73"/>
      <c r="BY23994" s="74"/>
      <c r="BZ23994" s="74"/>
      <c r="CA23994" s="74"/>
      <c r="CF23994" s="79"/>
      <c r="CL23994" s="79"/>
    </row>
    <row r="23995" spans="30:90">
      <c r="AD23995" s="73"/>
      <c r="AE23995" s="74"/>
      <c r="AF23995" s="74"/>
      <c r="BX23995" s="73"/>
      <c r="BY23995" s="74"/>
      <c r="BZ23995" s="74"/>
      <c r="CA23995" s="74"/>
      <c r="CF23995" s="79"/>
      <c r="CL23995" s="79"/>
    </row>
    <row r="23996" spans="30:90">
      <c r="AD23996" s="73"/>
      <c r="AE23996" s="74"/>
      <c r="AF23996" s="74"/>
      <c r="BX23996" s="73"/>
      <c r="BY23996" s="74"/>
      <c r="BZ23996" s="74"/>
      <c r="CA23996" s="74"/>
      <c r="CF23996" s="79"/>
      <c r="CL23996" s="79"/>
    </row>
    <row r="23997" spans="30:90">
      <c r="AD23997" s="73"/>
      <c r="AE23997" s="74"/>
      <c r="AF23997" s="74"/>
      <c r="BX23997" s="73"/>
      <c r="BY23997" s="74"/>
      <c r="BZ23997" s="74"/>
      <c r="CA23997" s="74"/>
      <c r="CF23997" s="79"/>
      <c r="CL23997" s="79"/>
    </row>
    <row r="23998" spans="30:90">
      <c r="AD23998" s="73"/>
      <c r="AE23998" s="74"/>
      <c r="AF23998" s="74"/>
      <c r="BX23998" s="73"/>
      <c r="BY23998" s="74"/>
      <c r="BZ23998" s="74"/>
      <c r="CA23998" s="74"/>
      <c r="CF23998" s="79"/>
      <c r="CL23998" s="79"/>
    </row>
    <row r="23999" spans="30:90">
      <c r="AD23999" s="73"/>
      <c r="AE23999" s="74"/>
      <c r="AF23999" s="74"/>
      <c r="BX23999" s="73"/>
      <c r="BY23999" s="74"/>
      <c r="BZ23999" s="74"/>
      <c r="CA23999" s="74"/>
      <c r="CF23999" s="79"/>
      <c r="CL23999" s="79"/>
    </row>
    <row r="24000" spans="30:90">
      <c r="AD24000" s="73"/>
      <c r="AE24000" s="74"/>
      <c r="AF24000" s="74"/>
      <c r="BX24000" s="73"/>
      <c r="BY24000" s="74"/>
      <c r="BZ24000" s="74"/>
      <c r="CA24000" s="74"/>
      <c r="CF24000" s="79"/>
      <c r="CL24000" s="79"/>
    </row>
    <row r="24001" spans="30:90">
      <c r="AD24001" s="73"/>
      <c r="AE24001" s="74"/>
      <c r="AF24001" s="74"/>
      <c r="BX24001" s="73"/>
      <c r="BY24001" s="74"/>
      <c r="BZ24001" s="74"/>
      <c r="CA24001" s="74"/>
      <c r="CF24001" s="79"/>
      <c r="CL24001" s="79"/>
    </row>
    <row r="24002" spans="30:90">
      <c r="AD24002" s="73"/>
      <c r="AE24002" s="74"/>
      <c r="AF24002" s="74"/>
      <c r="BX24002" s="73"/>
      <c r="BY24002" s="74"/>
      <c r="BZ24002" s="74"/>
      <c r="CA24002" s="74"/>
      <c r="CF24002" s="79"/>
      <c r="CL24002" s="79"/>
    </row>
    <row r="24003" spans="30:90">
      <c r="AD24003" s="73"/>
      <c r="AE24003" s="74"/>
      <c r="AF24003" s="74"/>
      <c r="BX24003" s="73"/>
      <c r="BY24003" s="74"/>
      <c r="BZ24003" s="74"/>
      <c r="CA24003" s="74"/>
      <c r="CF24003" s="79"/>
      <c r="CL24003" s="79"/>
    </row>
    <row r="24004" spans="30:90">
      <c r="AD24004" s="73"/>
      <c r="AE24004" s="74"/>
      <c r="AF24004" s="74"/>
      <c r="BX24004" s="73"/>
      <c r="BY24004" s="74"/>
      <c r="BZ24004" s="74"/>
      <c r="CA24004" s="74"/>
      <c r="CF24004" s="79"/>
      <c r="CL24004" s="79"/>
    </row>
    <row r="24005" spans="30:90">
      <c r="AD24005" s="73"/>
      <c r="AE24005" s="74"/>
      <c r="AF24005" s="74"/>
      <c r="BX24005" s="73"/>
      <c r="BY24005" s="74"/>
      <c r="BZ24005" s="74"/>
      <c r="CA24005" s="74"/>
      <c r="CF24005" s="79"/>
      <c r="CL24005" s="79"/>
    </row>
    <row r="24006" spans="30:90">
      <c r="AD24006" s="73"/>
      <c r="AE24006" s="74"/>
      <c r="AF24006" s="74"/>
      <c r="BX24006" s="73"/>
      <c r="BY24006" s="74"/>
      <c r="BZ24006" s="74"/>
      <c r="CA24006" s="74"/>
      <c r="CF24006" s="79"/>
      <c r="CL24006" s="79"/>
    </row>
    <row r="24007" spans="30:90">
      <c r="AD24007" s="73"/>
      <c r="AE24007" s="74"/>
      <c r="AF24007" s="74"/>
      <c r="BX24007" s="73"/>
      <c r="BY24007" s="74"/>
      <c r="BZ24007" s="74"/>
      <c r="CA24007" s="74"/>
      <c r="CF24007" s="79"/>
      <c r="CL24007" s="79"/>
    </row>
    <row r="24008" spans="30:90">
      <c r="AD24008" s="73"/>
      <c r="AE24008" s="74"/>
      <c r="AF24008" s="74"/>
      <c r="BX24008" s="73"/>
      <c r="BY24008" s="74"/>
      <c r="BZ24008" s="74"/>
      <c r="CA24008" s="74"/>
      <c r="CF24008" s="79"/>
      <c r="CL24008" s="79"/>
    </row>
    <row r="24009" spans="30:90">
      <c r="AD24009" s="73"/>
      <c r="AE24009" s="74"/>
      <c r="AF24009" s="74"/>
      <c r="BX24009" s="73"/>
      <c r="BY24009" s="74"/>
      <c r="BZ24009" s="74"/>
      <c r="CA24009" s="74"/>
      <c r="CF24009" s="79"/>
      <c r="CL24009" s="79"/>
    </row>
    <row r="24010" spans="30:90">
      <c r="AD24010" s="73"/>
      <c r="AE24010" s="74"/>
      <c r="AF24010" s="74"/>
      <c r="BX24010" s="73"/>
      <c r="BY24010" s="74"/>
      <c r="BZ24010" s="74"/>
      <c r="CA24010" s="74"/>
      <c r="CF24010" s="79"/>
      <c r="CL24010" s="79"/>
    </row>
    <row r="24011" spans="30:90">
      <c r="AD24011" s="73"/>
      <c r="AE24011" s="74"/>
      <c r="AF24011" s="74"/>
      <c r="BX24011" s="73"/>
      <c r="BY24011" s="74"/>
      <c r="BZ24011" s="74"/>
      <c r="CA24011" s="74"/>
      <c r="CF24011" s="79"/>
      <c r="CL24011" s="79"/>
    </row>
    <row r="24012" spans="30:90">
      <c r="AD24012" s="73"/>
      <c r="AE24012" s="74"/>
      <c r="AF24012" s="74"/>
      <c r="BX24012" s="73"/>
      <c r="BY24012" s="74"/>
      <c r="BZ24012" s="74"/>
      <c r="CA24012" s="74"/>
      <c r="CF24012" s="79"/>
      <c r="CL24012" s="79"/>
    </row>
    <row r="24013" spans="30:90">
      <c r="AD24013" s="73"/>
      <c r="AE24013" s="74"/>
      <c r="AF24013" s="74"/>
      <c r="BX24013" s="73"/>
      <c r="BY24013" s="74"/>
      <c r="BZ24013" s="74"/>
      <c r="CA24013" s="74"/>
      <c r="CF24013" s="79"/>
      <c r="CL24013" s="79"/>
    </row>
    <row r="24014" spans="30:90">
      <c r="AD24014" s="73"/>
      <c r="AE24014" s="74"/>
      <c r="AF24014" s="74"/>
      <c r="BX24014" s="73"/>
      <c r="BY24014" s="74"/>
      <c r="BZ24014" s="74"/>
      <c r="CA24014" s="74"/>
      <c r="CF24014" s="79"/>
      <c r="CL24014" s="79"/>
    </row>
    <row r="24015" spans="30:90">
      <c r="AD24015" s="73"/>
      <c r="AE24015" s="74"/>
      <c r="AF24015" s="74"/>
      <c r="BX24015" s="73"/>
      <c r="BY24015" s="74"/>
      <c r="BZ24015" s="74"/>
      <c r="CA24015" s="74"/>
      <c r="CF24015" s="79"/>
      <c r="CL24015" s="79"/>
    </row>
    <row r="24016" spans="30:90">
      <c r="AD24016" s="73"/>
      <c r="AE24016" s="74"/>
      <c r="AF24016" s="74"/>
      <c r="BX24016" s="73"/>
      <c r="BY24016" s="74"/>
      <c r="BZ24016" s="74"/>
      <c r="CA24016" s="74"/>
      <c r="CF24016" s="79"/>
      <c r="CL24016" s="79"/>
    </row>
    <row r="24017" spans="30:90">
      <c r="AD24017" s="73"/>
      <c r="AE24017" s="74"/>
      <c r="AF24017" s="74"/>
      <c r="BX24017" s="73"/>
      <c r="BY24017" s="74"/>
      <c r="BZ24017" s="74"/>
      <c r="CA24017" s="74"/>
      <c r="CF24017" s="79"/>
      <c r="CL24017" s="79"/>
    </row>
    <row r="24018" spans="30:90">
      <c r="AD24018" s="73"/>
      <c r="AE24018" s="74"/>
      <c r="AF24018" s="74"/>
      <c r="BX24018" s="73"/>
      <c r="BY24018" s="74"/>
      <c r="BZ24018" s="74"/>
      <c r="CA24018" s="74"/>
      <c r="CF24018" s="79"/>
      <c r="CL24018" s="79"/>
    </row>
    <row r="24019" spans="30:90">
      <c r="AD24019" s="73"/>
      <c r="AE24019" s="74"/>
      <c r="AF24019" s="74"/>
      <c r="BX24019" s="73"/>
      <c r="BY24019" s="74"/>
      <c r="BZ24019" s="74"/>
      <c r="CA24019" s="74"/>
      <c r="CF24019" s="79"/>
      <c r="CL24019" s="79"/>
    </row>
    <row r="24020" spans="30:90">
      <c r="AD24020" s="73"/>
      <c r="AE24020" s="74"/>
      <c r="AF24020" s="74"/>
      <c r="BX24020" s="73"/>
      <c r="BY24020" s="74"/>
      <c r="BZ24020" s="74"/>
      <c r="CA24020" s="74"/>
      <c r="CF24020" s="79"/>
      <c r="CL24020" s="79"/>
    </row>
    <row r="24021" spans="30:90">
      <c r="AD24021" s="73"/>
      <c r="AE24021" s="74"/>
      <c r="AF24021" s="74"/>
      <c r="BX24021" s="73"/>
      <c r="BY24021" s="74"/>
      <c r="BZ24021" s="74"/>
      <c r="CA24021" s="74"/>
      <c r="CF24021" s="79"/>
      <c r="CL24021" s="79"/>
    </row>
    <row r="24022" spans="30:90">
      <c r="AD24022" s="73"/>
      <c r="AE24022" s="74"/>
      <c r="AF24022" s="74"/>
      <c r="BX24022" s="73"/>
      <c r="BY24022" s="74"/>
      <c r="BZ24022" s="74"/>
      <c r="CA24022" s="74"/>
      <c r="CF24022" s="79"/>
      <c r="CL24022" s="79"/>
    </row>
    <row r="24023" spans="30:90">
      <c r="AD24023" s="73"/>
      <c r="AE24023" s="74"/>
      <c r="AF24023" s="74"/>
      <c r="BX24023" s="73"/>
      <c r="BY24023" s="74"/>
      <c r="BZ24023" s="74"/>
      <c r="CA24023" s="74"/>
      <c r="CF24023" s="79"/>
      <c r="CL24023" s="79"/>
    </row>
    <row r="24024" spans="30:90">
      <c r="AD24024" s="73"/>
      <c r="AE24024" s="74"/>
      <c r="AF24024" s="74"/>
      <c r="BX24024" s="73"/>
      <c r="BY24024" s="74"/>
      <c r="BZ24024" s="74"/>
      <c r="CA24024" s="74"/>
      <c r="CF24024" s="79"/>
      <c r="CL24024" s="79"/>
    </row>
    <row r="24025" spans="30:90">
      <c r="AD24025" s="73"/>
      <c r="AE24025" s="74"/>
      <c r="AF24025" s="74"/>
      <c r="BX24025" s="73"/>
      <c r="BY24025" s="74"/>
      <c r="BZ24025" s="74"/>
      <c r="CA24025" s="74"/>
      <c r="CF24025" s="79"/>
      <c r="CL24025" s="79"/>
    </row>
    <row r="24026" spans="30:90">
      <c r="AD24026" s="73"/>
      <c r="AE24026" s="74"/>
      <c r="AF24026" s="74"/>
      <c r="BX24026" s="73"/>
      <c r="BY24026" s="74"/>
      <c r="BZ24026" s="74"/>
      <c r="CA24026" s="74"/>
      <c r="CF24026" s="79"/>
      <c r="CL24026" s="79"/>
    </row>
    <row r="24027" spans="30:90">
      <c r="AD24027" s="73"/>
      <c r="AE24027" s="74"/>
      <c r="AF24027" s="74"/>
      <c r="BX24027" s="73"/>
      <c r="BY24027" s="74"/>
      <c r="BZ24027" s="74"/>
      <c r="CA24027" s="74"/>
      <c r="CF24027" s="79"/>
      <c r="CL24027" s="79"/>
    </row>
    <row r="24028" spans="30:90">
      <c r="AD24028" s="73"/>
      <c r="AE24028" s="74"/>
      <c r="AF24028" s="74"/>
      <c r="BX24028" s="73"/>
      <c r="BY24028" s="74"/>
      <c r="BZ24028" s="74"/>
      <c r="CA24028" s="74"/>
      <c r="CF24028" s="79"/>
      <c r="CL24028" s="79"/>
    </row>
    <row r="24029" spans="30:90">
      <c r="AD24029" s="73"/>
      <c r="AE24029" s="74"/>
      <c r="AF24029" s="74"/>
      <c r="BX24029" s="73"/>
      <c r="BY24029" s="74"/>
      <c r="BZ24029" s="74"/>
      <c r="CA24029" s="74"/>
      <c r="CF24029" s="79"/>
      <c r="CL24029" s="79"/>
    </row>
    <row r="24030" spans="30:90">
      <c r="AD24030" s="73"/>
      <c r="AE24030" s="74"/>
      <c r="AF24030" s="74"/>
      <c r="BX24030" s="73"/>
      <c r="BY24030" s="74"/>
      <c r="BZ24030" s="74"/>
      <c r="CA24030" s="74"/>
      <c r="CF24030" s="79"/>
      <c r="CL24030" s="79"/>
    </row>
    <row r="24031" spans="30:90">
      <c r="AD24031" s="73"/>
      <c r="AE24031" s="74"/>
      <c r="AF24031" s="74"/>
      <c r="BX24031" s="73"/>
      <c r="BY24031" s="74"/>
      <c r="BZ24031" s="74"/>
      <c r="CA24031" s="74"/>
      <c r="CF24031" s="79"/>
      <c r="CL24031" s="79"/>
    </row>
    <row r="24032" spans="30:90">
      <c r="AD24032" s="73"/>
      <c r="AE24032" s="74"/>
      <c r="AF24032" s="74"/>
      <c r="BX24032" s="73"/>
      <c r="BY24032" s="74"/>
      <c r="BZ24032" s="74"/>
      <c r="CA24032" s="74"/>
      <c r="CF24032" s="79"/>
      <c r="CL24032" s="79"/>
    </row>
    <row r="24033" spans="30:90">
      <c r="AD24033" s="73"/>
      <c r="AE24033" s="74"/>
      <c r="AF24033" s="74"/>
      <c r="BX24033" s="73"/>
      <c r="BY24033" s="74"/>
      <c r="BZ24033" s="74"/>
      <c r="CA24033" s="74"/>
      <c r="CF24033" s="79"/>
      <c r="CL24033" s="79"/>
    </row>
    <row r="24034" spans="30:90">
      <c r="AD24034" s="73"/>
      <c r="AE24034" s="74"/>
      <c r="AF24034" s="74"/>
      <c r="BX24034" s="73"/>
      <c r="BY24034" s="74"/>
      <c r="BZ24034" s="74"/>
      <c r="CA24034" s="74"/>
      <c r="CF24034" s="79"/>
      <c r="CL24034" s="79"/>
    </row>
    <row r="24035" spans="30:90">
      <c r="AD24035" s="73"/>
      <c r="AE24035" s="74"/>
      <c r="AF24035" s="74"/>
      <c r="BX24035" s="73"/>
      <c r="BY24035" s="74"/>
      <c r="BZ24035" s="74"/>
      <c r="CA24035" s="74"/>
      <c r="CF24035" s="79"/>
      <c r="CL24035" s="79"/>
    </row>
    <row r="24036" spans="30:90">
      <c r="AD24036" s="73"/>
      <c r="AE24036" s="74"/>
      <c r="AF24036" s="74"/>
      <c r="BX24036" s="73"/>
      <c r="BY24036" s="74"/>
      <c r="BZ24036" s="74"/>
      <c r="CA24036" s="74"/>
      <c r="CF24036" s="79"/>
      <c r="CL24036" s="79"/>
    </row>
    <row r="24037" spans="30:90">
      <c r="AD24037" s="73"/>
      <c r="AE24037" s="74"/>
      <c r="AF24037" s="74"/>
      <c r="BX24037" s="73"/>
      <c r="BY24037" s="74"/>
      <c r="BZ24037" s="74"/>
      <c r="CA24037" s="74"/>
      <c r="CF24037" s="79"/>
      <c r="CL24037" s="79"/>
    </row>
    <row r="24038" spans="30:90">
      <c r="AD24038" s="73"/>
      <c r="AE24038" s="74"/>
      <c r="AF24038" s="74"/>
      <c r="BX24038" s="73"/>
      <c r="BY24038" s="74"/>
      <c r="BZ24038" s="74"/>
      <c r="CA24038" s="74"/>
      <c r="CF24038" s="79"/>
      <c r="CL24038" s="79"/>
    </row>
    <row r="24039" spans="30:90">
      <c r="AD24039" s="73"/>
      <c r="AE24039" s="74"/>
      <c r="AF24039" s="74"/>
      <c r="BX24039" s="73"/>
      <c r="BY24039" s="74"/>
      <c r="BZ24039" s="74"/>
      <c r="CA24039" s="74"/>
      <c r="CF24039" s="79"/>
      <c r="CL24039" s="79"/>
    </row>
    <row r="24040" spans="30:90">
      <c r="AD24040" s="73"/>
      <c r="AE24040" s="74"/>
      <c r="AF24040" s="74"/>
      <c r="BX24040" s="73"/>
      <c r="BY24040" s="74"/>
      <c r="BZ24040" s="74"/>
      <c r="CA24040" s="74"/>
      <c r="CF24040" s="79"/>
      <c r="CL24040" s="79"/>
    </row>
    <row r="24041" spans="30:90">
      <c r="AD24041" s="73"/>
      <c r="AE24041" s="74"/>
      <c r="AF24041" s="74"/>
      <c r="BX24041" s="73"/>
      <c r="BY24041" s="74"/>
      <c r="BZ24041" s="74"/>
      <c r="CA24041" s="74"/>
      <c r="CF24041" s="79"/>
      <c r="CL24041" s="79"/>
    </row>
    <row r="24042" spans="30:90">
      <c r="AD24042" s="73"/>
      <c r="AE24042" s="74"/>
      <c r="AF24042" s="74"/>
      <c r="BX24042" s="73"/>
      <c r="BY24042" s="74"/>
      <c r="BZ24042" s="74"/>
      <c r="CA24042" s="74"/>
      <c r="CF24042" s="79"/>
      <c r="CL24042" s="79"/>
    </row>
    <row r="24043" spans="30:90">
      <c r="AD24043" s="73"/>
      <c r="AE24043" s="74"/>
      <c r="AF24043" s="74"/>
      <c r="BX24043" s="73"/>
      <c r="BY24043" s="74"/>
      <c r="BZ24043" s="74"/>
      <c r="CA24043" s="74"/>
      <c r="CF24043" s="79"/>
      <c r="CL24043" s="79"/>
    </row>
    <row r="24044" spans="30:90">
      <c r="AD24044" s="73"/>
      <c r="AE24044" s="74"/>
      <c r="AF24044" s="74"/>
      <c r="BX24044" s="73"/>
      <c r="BY24044" s="74"/>
      <c r="BZ24044" s="74"/>
      <c r="CA24044" s="74"/>
      <c r="CF24044" s="79"/>
      <c r="CL24044" s="79"/>
    </row>
    <row r="24045" spans="30:90">
      <c r="AD24045" s="73"/>
      <c r="AE24045" s="74"/>
      <c r="AF24045" s="74"/>
      <c r="BX24045" s="73"/>
      <c r="BY24045" s="74"/>
      <c r="BZ24045" s="74"/>
      <c r="CA24045" s="74"/>
      <c r="CF24045" s="79"/>
      <c r="CL24045" s="79"/>
    </row>
    <row r="24046" spans="30:90">
      <c r="AD24046" s="73"/>
      <c r="AE24046" s="74"/>
      <c r="AF24046" s="74"/>
      <c r="BX24046" s="73"/>
      <c r="BY24046" s="74"/>
      <c r="BZ24046" s="74"/>
      <c r="CA24046" s="74"/>
      <c r="CF24046" s="79"/>
      <c r="CL24046" s="79"/>
    </row>
    <row r="24047" spans="30:90">
      <c r="AD24047" s="73"/>
      <c r="AE24047" s="74"/>
      <c r="AF24047" s="74"/>
      <c r="BX24047" s="73"/>
      <c r="BY24047" s="74"/>
      <c r="BZ24047" s="74"/>
      <c r="CA24047" s="74"/>
      <c r="CF24047" s="79"/>
      <c r="CL24047" s="79"/>
    </row>
    <row r="24048" spans="30:90">
      <c r="AD24048" s="73"/>
      <c r="AE24048" s="74"/>
      <c r="AF24048" s="74"/>
      <c r="BX24048" s="73"/>
      <c r="BY24048" s="74"/>
      <c r="BZ24048" s="74"/>
      <c r="CA24048" s="74"/>
      <c r="CF24048" s="79"/>
      <c r="CL24048" s="79"/>
    </row>
    <row r="24049" spans="30:90">
      <c r="AD24049" s="73"/>
      <c r="AE24049" s="74"/>
      <c r="AF24049" s="74"/>
      <c r="BX24049" s="73"/>
      <c r="BY24049" s="74"/>
      <c r="BZ24049" s="74"/>
      <c r="CA24049" s="74"/>
      <c r="CF24049" s="79"/>
      <c r="CL24049" s="79"/>
    </row>
    <row r="24050" spans="30:90">
      <c r="AD24050" s="73"/>
      <c r="AE24050" s="74"/>
      <c r="AF24050" s="74"/>
      <c r="BX24050" s="73"/>
      <c r="BY24050" s="74"/>
      <c r="BZ24050" s="74"/>
      <c r="CA24050" s="74"/>
      <c r="CF24050" s="79"/>
      <c r="CL24050" s="79"/>
    </row>
    <row r="24051" spans="30:90">
      <c r="AD24051" s="73"/>
      <c r="AE24051" s="74"/>
      <c r="AF24051" s="74"/>
      <c r="BX24051" s="73"/>
      <c r="BY24051" s="74"/>
      <c r="BZ24051" s="74"/>
      <c r="CA24051" s="74"/>
      <c r="CF24051" s="79"/>
      <c r="CL24051" s="79"/>
    </row>
    <row r="24052" spans="30:90">
      <c r="AD24052" s="73"/>
      <c r="AE24052" s="74"/>
      <c r="AF24052" s="74"/>
      <c r="BX24052" s="73"/>
      <c r="BY24052" s="74"/>
      <c r="BZ24052" s="74"/>
      <c r="CA24052" s="74"/>
      <c r="CF24052" s="79"/>
      <c r="CL24052" s="79"/>
    </row>
    <row r="24053" spans="30:90">
      <c r="AD24053" s="73"/>
      <c r="AE24053" s="74"/>
      <c r="AF24053" s="74"/>
      <c r="BX24053" s="73"/>
      <c r="BY24053" s="74"/>
      <c r="BZ24053" s="74"/>
      <c r="CA24053" s="74"/>
      <c r="CF24053" s="79"/>
      <c r="CL24053" s="79"/>
    </row>
    <row r="24054" spans="30:90">
      <c r="AD24054" s="73"/>
      <c r="AE24054" s="74"/>
      <c r="AF24054" s="74"/>
      <c r="BX24054" s="73"/>
      <c r="BY24054" s="74"/>
      <c r="BZ24054" s="74"/>
      <c r="CA24054" s="74"/>
      <c r="CF24054" s="79"/>
      <c r="CL24054" s="79"/>
    </row>
    <row r="24055" spans="30:90">
      <c r="AD24055" s="73"/>
      <c r="AE24055" s="74"/>
      <c r="AF24055" s="74"/>
      <c r="BX24055" s="73"/>
      <c r="BY24055" s="74"/>
      <c r="BZ24055" s="74"/>
      <c r="CA24055" s="74"/>
      <c r="CF24055" s="79"/>
      <c r="CL24055" s="79"/>
    </row>
    <row r="24056" spans="30:90">
      <c r="AD24056" s="73"/>
      <c r="AE24056" s="74"/>
      <c r="AF24056" s="74"/>
      <c r="BX24056" s="73"/>
      <c r="BY24056" s="74"/>
      <c r="BZ24056" s="74"/>
      <c r="CA24056" s="74"/>
      <c r="CF24056" s="79"/>
      <c r="CL24056" s="79"/>
    </row>
    <row r="24057" spans="30:90">
      <c r="AD24057" s="73"/>
      <c r="AE24057" s="74"/>
      <c r="AF24057" s="74"/>
      <c r="BX24057" s="73"/>
      <c r="BY24057" s="74"/>
      <c r="BZ24057" s="74"/>
      <c r="CA24057" s="74"/>
      <c r="CF24057" s="79"/>
      <c r="CL24057" s="79"/>
    </row>
    <row r="24058" spans="30:90">
      <c r="AD24058" s="73"/>
      <c r="AE24058" s="74"/>
      <c r="AF24058" s="74"/>
      <c r="BX24058" s="73"/>
      <c r="BY24058" s="74"/>
      <c r="BZ24058" s="74"/>
      <c r="CA24058" s="74"/>
      <c r="CF24058" s="79"/>
      <c r="CL24058" s="79"/>
    </row>
    <row r="24059" spans="30:90">
      <c r="AD24059" s="73"/>
      <c r="AE24059" s="74"/>
      <c r="AF24059" s="74"/>
      <c r="BX24059" s="73"/>
      <c r="BY24059" s="74"/>
      <c r="BZ24059" s="74"/>
      <c r="CA24059" s="74"/>
      <c r="CF24059" s="79"/>
      <c r="CL24059" s="79"/>
    </row>
    <row r="24060" spans="30:90">
      <c r="AD24060" s="73"/>
      <c r="AE24060" s="74"/>
      <c r="AF24060" s="74"/>
      <c r="BX24060" s="73"/>
      <c r="BY24060" s="74"/>
      <c r="BZ24060" s="74"/>
      <c r="CA24060" s="74"/>
      <c r="CF24060" s="79"/>
      <c r="CL24060" s="79"/>
    </row>
    <row r="24061" spans="30:90">
      <c r="AD24061" s="73"/>
      <c r="AE24061" s="74"/>
      <c r="AF24061" s="74"/>
      <c r="BX24061" s="73"/>
      <c r="BY24061" s="74"/>
      <c r="BZ24061" s="74"/>
      <c r="CA24061" s="74"/>
      <c r="CF24061" s="79"/>
      <c r="CL24061" s="79"/>
    </row>
    <row r="24062" spans="30:90">
      <c r="AD24062" s="73"/>
      <c r="AE24062" s="74"/>
      <c r="AF24062" s="74"/>
      <c r="BX24062" s="73"/>
      <c r="BY24062" s="74"/>
      <c r="BZ24062" s="74"/>
      <c r="CA24062" s="74"/>
      <c r="CF24062" s="79"/>
      <c r="CL24062" s="79"/>
    </row>
    <row r="24063" spans="30:90">
      <c r="AD24063" s="73"/>
      <c r="AE24063" s="74"/>
      <c r="AF24063" s="74"/>
      <c r="BX24063" s="73"/>
      <c r="BY24063" s="74"/>
      <c r="BZ24063" s="74"/>
      <c r="CA24063" s="74"/>
      <c r="CF24063" s="79"/>
      <c r="CL24063" s="79"/>
    </row>
    <row r="24064" spans="30:90">
      <c r="AD24064" s="73"/>
      <c r="AE24064" s="74"/>
      <c r="AF24064" s="74"/>
      <c r="BX24064" s="73"/>
      <c r="BY24064" s="74"/>
      <c r="BZ24064" s="74"/>
      <c r="CA24064" s="74"/>
      <c r="CF24064" s="79"/>
      <c r="CL24064" s="79"/>
    </row>
    <row r="24065" spans="30:90">
      <c r="AD24065" s="73"/>
      <c r="AE24065" s="74"/>
      <c r="AF24065" s="74"/>
      <c r="BX24065" s="73"/>
      <c r="BY24065" s="74"/>
      <c r="BZ24065" s="74"/>
      <c r="CA24065" s="74"/>
      <c r="CF24065" s="79"/>
      <c r="CL24065" s="79"/>
    </row>
    <row r="24066" spans="30:90">
      <c r="AD24066" s="73"/>
      <c r="AE24066" s="74"/>
      <c r="AF24066" s="74"/>
      <c r="BX24066" s="73"/>
      <c r="BY24066" s="74"/>
      <c r="BZ24066" s="74"/>
      <c r="CA24066" s="74"/>
      <c r="CF24066" s="79"/>
      <c r="CL24066" s="79"/>
    </row>
    <row r="24067" spans="30:90">
      <c r="AD24067" s="73"/>
      <c r="AE24067" s="74"/>
      <c r="AF24067" s="74"/>
      <c r="BX24067" s="73"/>
      <c r="BY24067" s="74"/>
      <c r="BZ24067" s="74"/>
      <c r="CA24067" s="74"/>
      <c r="CF24067" s="79"/>
      <c r="CL24067" s="79"/>
    </row>
    <row r="24068" spans="30:90">
      <c r="AD24068" s="73"/>
      <c r="AE24068" s="74"/>
      <c r="AF24068" s="74"/>
      <c r="BX24068" s="73"/>
      <c r="BY24068" s="74"/>
      <c r="BZ24068" s="74"/>
      <c r="CA24068" s="74"/>
      <c r="CF24068" s="79"/>
      <c r="CL24068" s="79"/>
    </row>
    <row r="24069" spans="30:90">
      <c r="AD24069" s="73"/>
      <c r="AE24069" s="74"/>
      <c r="AF24069" s="74"/>
      <c r="BX24069" s="73"/>
      <c r="BY24069" s="74"/>
      <c r="BZ24069" s="74"/>
      <c r="CA24069" s="74"/>
      <c r="CF24069" s="79"/>
      <c r="CL24069" s="79"/>
    </row>
    <row r="24070" spans="30:90">
      <c r="AD24070" s="73"/>
      <c r="AE24070" s="74"/>
      <c r="AF24070" s="74"/>
      <c r="BX24070" s="73"/>
      <c r="BY24070" s="74"/>
      <c r="BZ24070" s="74"/>
      <c r="CA24070" s="74"/>
      <c r="CF24070" s="79"/>
      <c r="CL24070" s="79"/>
    </row>
    <row r="24071" spans="30:90">
      <c r="AD24071" s="73"/>
      <c r="AE24071" s="74"/>
      <c r="AF24071" s="74"/>
      <c r="BX24071" s="73"/>
      <c r="BY24071" s="74"/>
      <c r="BZ24071" s="74"/>
      <c r="CA24071" s="74"/>
      <c r="CF24071" s="79"/>
      <c r="CL24071" s="79"/>
    </row>
    <row r="24072" spans="30:90">
      <c r="AD24072" s="73"/>
      <c r="AE24072" s="74"/>
      <c r="AF24072" s="74"/>
      <c r="BX24072" s="73"/>
      <c r="BY24072" s="74"/>
      <c r="BZ24072" s="74"/>
      <c r="CA24072" s="74"/>
      <c r="CF24072" s="79"/>
      <c r="CL24072" s="79"/>
    </row>
    <row r="24073" spans="30:90">
      <c r="AD24073" s="73"/>
      <c r="AE24073" s="74"/>
      <c r="AF24073" s="74"/>
      <c r="BX24073" s="73"/>
      <c r="BY24073" s="74"/>
      <c r="BZ24073" s="74"/>
      <c r="CA24073" s="74"/>
      <c r="CF24073" s="79"/>
      <c r="CL24073" s="79"/>
    </row>
    <row r="24074" spans="30:90">
      <c r="AD24074" s="73"/>
      <c r="AE24074" s="74"/>
      <c r="AF24074" s="74"/>
      <c r="BX24074" s="73"/>
      <c r="BY24074" s="74"/>
      <c r="BZ24074" s="74"/>
      <c r="CA24074" s="74"/>
      <c r="CF24074" s="79"/>
      <c r="CL24074" s="79"/>
    </row>
    <row r="24075" spans="30:90">
      <c r="AD24075" s="73"/>
      <c r="AE24075" s="74"/>
      <c r="AF24075" s="74"/>
      <c r="BX24075" s="73"/>
      <c r="BY24075" s="74"/>
      <c r="BZ24075" s="74"/>
      <c r="CA24075" s="74"/>
      <c r="CF24075" s="79"/>
      <c r="CL24075" s="79"/>
    </row>
    <row r="24076" spans="30:90">
      <c r="AD24076" s="73"/>
      <c r="AE24076" s="74"/>
      <c r="AF24076" s="74"/>
      <c r="BX24076" s="73"/>
      <c r="BY24076" s="74"/>
      <c r="BZ24076" s="74"/>
      <c r="CA24076" s="74"/>
      <c r="CF24076" s="79"/>
      <c r="CL24076" s="79"/>
    </row>
    <row r="24077" spans="30:90">
      <c r="AD24077" s="73"/>
      <c r="AE24077" s="74"/>
      <c r="AF24077" s="74"/>
      <c r="BX24077" s="73"/>
      <c r="BY24077" s="74"/>
      <c r="BZ24077" s="74"/>
      <c r="CA24077" s="74"/>
      <c r="CF24077" s="79"/>
      <c r="CL24077" s="79"/>
    </row>
    <row r="24078" spans="30:90">
      <c r="AD24078" s="73"/>
      <c r="AE24078" s="74"/>
      <c r="AF24078" s="74"/>
      <c r="BX24078" s="73"/>
      <c r="BY24078" s="74"/>
      <c r="BZ24078" s="74"/>
      <c r="CA24078" s="74"/>
      <c r="CF24078" s="79"/>
      <c r="CL24078" s="79"/>
    </row>
    <row r="24079" spans="30:90">
      <c r="AD24079" s="73"/>
      <c r="AE24079" s="74"/>
      <c r="AF24079" s="74"/>
      <c r="BX24079" s="73"/>
      <c r="BY24079" s="74"/>
      <c r="BZ24079" s="74"/>
      <c r="CA24079" s="74"/>
      <c r="CF24079" s="79"/>
      <c r="CL24079" s="79"/>
    </row>
    <row r="24080" spans="30:90">
      <c r="AD24080" s="73"/>
      <c r="AE24080" s="74"/>
      <c r="AF24080" s="74"/>
      <c r="BX24080" s="73"/>
      <c r="BY24080" s="74"/>
      <c r="BZ24080" s="74"/>
      <c r="CA24080" s="74"/>
      <c r="CF24080" s="79"/>
      <c r="CL24080" s="79"/>
    </row>
    <row r="24081" spans="30:90">
      <c r="AD24081" s="73"/>
      <c r="AE24081" s="74"/>
      <c r="AF24081" s="74"/>
      <c r="BX24081" s="73"/>
      <c r="BY24081" s="74"/>
      <c r="BZ24081" s="74"/>
      <c r="CA24081" s="74"/>
      <c r="CF24081" s="79"/>
      <c r="CL24081" s="79"/>
    </row>
    <row r="24082" spans="30:90">
      <c r="AD24082" s="73"/>
      <c r="AE24082" s="74"/>
      <c r="AF24082" s="74"/>
      <c r="BX24082" s="73"/>
      <c r="BY24082" s="74"/>
      <c r="BZ24082" s="74"/>
      <c r="CA24082" s="74"/>
      <c r="CF24082" s="79"/>
      <c r="CL24082" s="79"/>
    </row>
    <row r="24083" spans="30:90">
      <c r="AD24083" s="73"/>
      <c r="AE24083" s="74"/>
      <c r="AF24083" s="74"/>
      <c r="BX24083" s="73"/>
      <c r="BY24083" s="74"/>
      <c r="BZ24083" s="74"/>
      <c r="CA24083" s="74"/>
      <c r="CF24083" s="79"/>
      <c r="CL24083" s="79"/>
    </row>
    <row r="24084" spans="30:90">
      <c r="AD24084" s="73"/>
      <c r="AE24084" s="74"/>
      <c r="AF24084" s="74"/>
      <c r="BX24084" s="73"/>
      <c r="BY24084" s="74"/>
      <c r="BZ24084" s="74"/>
      <c r="CA24084" s="74"/>
      <c r="CF24084" s="79"/>
      <c r="CL24084" s="79"/>
    </row>
    <row r="24085" spans="30:90">
      <c r="AD24085" s="73"/>
      <c r="AE24085" s="74"/>
      <c r="AF24085" s="74"/>
      <c r="BX24085" s="73"/>
      <c r="BY24085" s="74"/>
      <c r="BZ24085" s="74"/>
      <c r="CA24085" s="74"/>
      <c r="CF24085" s="79"/>
      <c r="CL24085" s="79"/>
    </row>
    <row r="24086" spans="30:90">
      <c r="AD24086" s="73"/>
      <c r="AE24086" s="74"/>
      <c r="AF24086" s="74"/>
      <c r="BX24086" s="73"/>
      <c r="BY24086" s="74"/>
      <c r="BZ24086" s="74"/>
      <c r="CA24086" s="74"/>
      <c r="CF24086" s="79"/>
      <c r="CL24086" s="79"/>
    </row>
    <row r="24087" spans="30:90">
      <c r="AD24087" s="73"/>
      <c r="AE24087" s="74"/>
      <c r="AF24087" s="74"/>
      <c r="BX24087" s="73"/>
      <c r="BY24087" s="74"/>
      <c r="BZ24087" s="74"/>
      <c r="CA24087" s="74"/>
      <c r="CF24087" s="79"/>
      <c r="CL24087" s="79"/>
    </row>
    <row r="24088" spans="30:90">
      <c r="AD24088" s="73"/>
      <c r="AE24088" s="74"/>
      <c r="AF24088" s="74"/>
      <c r="BX24088" s="73"/>
      <c r="BY24088" s="74"/>
      <c r="BZ24088" s="74"/>
      <c r="CA24088" s="74"/>
      <c r="CF24088" s="79"/>
      <c r="CL24088" s="79"/>
    </row>
    <row r="24089" spans="30:90">
      <c r="AD24089" s="73"/>
      <c r="AE24089" s="74"/>
      <c r="AF24089" s="74"/>
      <c r="BX24089" s="73"/>
      <c r="BY24089" s="74"/>
      <c r="BZ24089" s="74"/>
      <c r="CA24089" s="74"/>
      <c r="CF24089" s="79"/>
      <c r="CL24089" s="79"/>
    </row>
    <row r="24090" spans="30:90">
      <c r="AD24090" s="73"/>
      <c r="AE24090" s="74"/>
      <c r="AF24090" s="74"/>
      <c r="BX24090" s="73"/>
      <c r="BY24090" s="74"/>
      <c r="BZ24090" s="74"/>
      <c r="CA24090" s="74"/>
      <c r="CF24090" s="79"/>
      <c r="CL24090" s="79"/>
    </row>
    <row r="24091" spans="30:90">
      <c r="AD24091" s="73"/>
      <c r="AE24091" s="74"/>
      <c r="AF24091" s="74"/>
      <c r="BX24091" s="73"/>
      <c r="BY24091" s="74"/>
      <c r="BZ24091" s="74"/>
      <c r="CA24091" s="74"/>
      <c r="CF24091" s="79"/>
      <c r="CL24091" s="79"/>
    </row>
    <row r="24092" spans="30:90">
      <c r="AD24092" s="73"/>
      <c r="AE24092" s="74"/>
      <c r="AF24092" s="74"/>
      <c r="BX24092" s="73"/>
      <c r="BY24092" s="74"/>
      <c r="BZ24092" s="74"/>
      <c r="CA24092" s="74"/>
      <c r="CF24092" s="79"/>
      <c r="CL24092" s="79"/>
    </row>
    <row r="24093" spans="30:90">
      <c r="AD24093" s="73"/>
      <c r="AE24093" s="74"/>
      <c r="AF24093" s="74"/>
      <c r="BX24093" s="73"/>
      <c r="BY24093" s="74"/>
      <c r="BZ24093" s="74"/>
      <c r="CA24093" s="74"/>
      <c r="CF24093" s="79"/>
      <c r="CL24093" s="79"/>
    </row>
    <row r="24094" spans="30:90">
      <c r="AD24094" s="73"/>
      <c r="AE24094" s="74"/>
      <c r="AF24094" s="74"/>
      <c r="BX24094" s="73"/>
      <c r="BY24094" s="74"/>
      <c r="BZ24094" s="74"/>
      <c r="CA24094" s="74"/>
      <c r="CF24094" s="79"/>
      <c r="CL24094" s="79"/>
    </row>
    <row r="24095" spans="30:90">
      <c r="AD24095" s="73"/>
      <c r="AE24095" s="74"/>
      <c r="AF24095" s="74"/>
      <c r="BX24095" s="73"/>
      <c r="BY24095" s="74"/>
      <c r="BZ24095" s="74"/>
      <c r="CA24095" s="74"/>
      <c r="CF24095" s="79"/>
      <c r="CL24095" s="79"/>
    </row>
    <row r="24096" spans="30:90">
      <c r="AD24096" s="73"/>
      <c r="AE24096" s="74"/>
      <c r="AF24096" s="74"/>
      <c r="BX24096" s="73"/>
      <c r="BY24096" s="74"/>
      <c r="BZ24096" s="74"/>
      <c r="CA24096" s="74"/>
      <c r="CF24096" s="79"/>
      <c r="CL24096" s="79"/>
    </row>
    <row r="24097" spans="30:90">
      <c r="AD24097" s="73"/>
      <c r="AE24097" s="74"/>
      <c r="AF24097" s="74"/>
      <c r="BX24097" s="73"/>
      <c r="BY24097" s="74"/>
      <c r="BZ24097" s="74"/>
      <c r="CA24097" s="74"/>
      <c r="CF24097" s="79"/>
      <c r="CL24097" s="79"/>
    </row>
    <row r="24098" spans="30:90">
      <c r="AD24098" s="73"/>
      <c r="AE24098" s="74"/>
      <c r="AF24098" s="74"/>
      <c r="BX24098" s="73"/>
      <c r="BY24098" s="74"/>
      <c r="BZ24098" s="74"/>
      <c r="CA24098" s="74"/>
      <c r="CF24098" s="79"/>
      <c r="CL24098" s="79"/>
    </row>
    <row r="24099" spans="30:90">
      <c r="AD24099" s="73"/>
      <c r="AE24099" s="74"/>
      <c r="AF24099" s="74"/>
      <c r="BX24099" s="73"/>
      <c r="BY24099" s="74"/>
      <c r="BZ24099" s="74"/>
      <c r="CA24099" s="74"/>
      <c r="CF24099" s="79"/>
      <c r="CL24099" s="79"/>
    </row>
    <row r="24100" spans="30:90">
      <c r="AD24100" s="73"/>
      <c r="AE24100" s="74"/>
      <c r="AF24100" s="74"/>
      <c r="BX24100" s="73"/>
      <c r="BY24100" s="74"/>
      <c r="BZ24100" s="74"/>
      <c r="CA24100" s="74"/>
      <c r="CF24100" s="79"/>
      <c r="CL24100" s="79"/>
    </row>
    <row r="24101" spans="30:90">
      <c r="AD24101" s="73"/>
      <c r="AE24101" s="74"/>
      <c r="AF24101" s="74"/>
      <c r="BX24101" s="73"/>
      <c r="BY24101" s="74"/>
      <c r="BZ24101" s="74"/>
      <c r="CA24101" s="74"/>
      <c r="CF24101" s="79"/>
      <c r="CL24101" s="79"/>
    </row>
    <row r="24102" spans="30:90">
      <c r="AD24102" s="73"/>
      <c r="AE24102" s="74"/>
      <c r="AF24102" s="74"/>
      <c r="BX24102" s="73"/>
      <c r="BY24102" s="74"/>
      <c r="BZ24102" s="74"/>
      <c r="CA24102" s="74"/>
      <c r="CF24102" s="79"/>
      <c r="CL24102" s="79"/>
    </row>
    <row r="24103" spans="30:90">
      <c r="AD24103" s="73"/>
      <c r="AE24103" s="74"/>
      <c r="AF24103" s="74"/>
      <c r="BX24103" s="73"/>
      <c r="BY24103" s="74"/>
      <c r="BZ24103" s="74"/>
      <c r="CA24103" s="74"/>
      <c r="CF24103" s="79"/>
      <c r="CL24103" s="79"/>
    </row>
    <row r="24104" spans="30:90">
      <c r="AD24104" s="73"/>
      <c r="AE24104" s="74"/>
      <c r="AF24104" s="74"/>
      <c r="BX24104" s="73"/>
      <c r="BY24104" s="74"/>
      <c r="BZ24104" s="74"/>
      <c r="CA24104" s="74"/>
      <c r="CF24104" s="79"/>
      <c r="CL24104" s="79"/>
    </row>
    <row r="24105" spans="30:90">
      <c r="AD24105" s="73"/>
      <c r="AE24105" s="74"/>
      <c r="AF24105" s="74"/>
      <c r="BX24105" s="73"/>
      <c r="BY24105" s="74"/>
      <c r="BZ24105" s="74"/>
      <c r="CA24105" s="74"/>
      <c r="CF24105" s="79"/>
      <c r="CL24105" s="79"/>
    </row>
    <row r="24106" spans="30:90">
      <c r="AD24106" s="73"/>
      <c r="AE24106" s="74"/>
      <c r="AF24106" s="74"/>
      <c r="BX24106" s="73"/>
      <c r="BY24106" s="74"/>
      <c r="BZ24106" s="74"/>
      <c r="CA24106" s="74"/>
      <c r="CF24106" s="79"/>
      <c r="CL24106" s="79"/>
    </row>
    <row r="24107" spans="30:90">
      <c r="AD24107" s="73"/>
      <c r="AE24107" s="74"/>
      <c r="AF24107" s="74"/>
      <c r="BX24107" s="73"/>
      <c r="BY24107" s="74"/>
      <c r="BZ24107" s="74"/>
      <c r="CA24107" s="74"/>
      <c r="CF24107" s="79"/>
      <c r="CL24107" s="79"/>
    </row>
    <row r="24108" spans="30:90">
      <c r="AD24108" s="73"/>
      <c r="AE24108" s="74"/>
      <c r="AF24108" s="74"/>
      <c r="BX24108" s="73"/>
      <c r="BY24108" s="74"/>
      <c r="BZ24108" s="74"/>
      <c r="CA24108" s="74"/>
      <c r="CF24108" s="79"/>
      <c r="CL24108" s="79"/>
    </row>
    <row r="24109" spans="30:90">
      <c r="AD24109" s="73"/>
      <c r="AE24109" s="74"/>
      <c r="AF24109" s="74"/>
      <c r="BX24109" s="73"/>
      <c r="BY24109" s="74"/>
      <c r="BZ24109" s="74"/>
      <c r="CA24109" s="74"/>
      <c r="CF24109" s="79"/>
      <c r="CL24109" s="79"/>
    </row>
    <row r="24110" spans="30:90">
      <c r="AD24110" s="73"/>
      <c r="AE24110" s="74"/>
      <c r="AF24110" s="74"/>
      <c r="BX24110" s="73"/>
      <c r="BY24110" s="74"/>
      <c r="BZ24110" s="74"/>
      <c r="CA24110" s="74"/>
      <c r="CF24110" s="79"/>
      <c r="CL24110" s="79"/>
    </row>
    <row r="24111" spans="30:90">
      <c r="AD24111" s="73"/>
      <c r="AE24111" s="74"/>
      <c r="AF24111" s="74"/>
      <c r="BX24111" s="73"/>
      <c r="BY24111" s="74"/>
      <c r="BZ24111" s="74"/>
      <c r="CA24111" s="74"/>
      <c r="CF24111" s="79"/>
      <c r="CL24111" s="79"/>
    </row>
    <row r="24112" spans="30:90">
      <c r="AD24112" s="73"/>
      <c r="AE24112" s="74"/>
      <c r="AF24112" s="74"/>
      <c r="BX24112" s="73"/>
      <c r="BY24112" s="74"/>
      <c r="BZ24112" s="74"/>
      <c r="CA24112" s="74"/>
      <c r="CF24112" s="79"/>
      <c r="CL24112" s="79"/>
    </row>
    <row r="24113" spans="30:90">
      <c r="AD24113" s="73"/>
      <c r="AE24113" s="74"/>
      <c r="AF24113" s="74"/>
      <c r="BX24113" s="73"/>
      <c r="BY24113" s="74"/>
      <c r="BZ24113" s="74"/>
      <c r="CA24113" s="74"/>
      <c r="CF24113" s="79"/>
      <c r="CL24113" s="79"/>
    </row>
    <row r="24114" spans="30:90">
      <c r="AD24114" s="73"/>
      <c r="AE24114" s="74"/>
      <c r="AF24114" s="74"/>
      <c r="BX24114" s="73"/>
      <c r="BY24114" s="74"/>
      <c r="BZ24114" s="74"/>
      <c r="CA24114" s="74"/>
      <c r="CF24114" s="79"/>
      <c r="CL24114" s="79"/>
    </row>
    <row r="24115" spans="30:90">
      <c r="AD24115" s="73"/>
      <c r="AE24115" s="74"/>
      <c r="AF24115" s="74"/>
      <c r="BX24115" s="73"/>
      <c r="BY24115" s="74"/>
      <c r="BZ24115" s="74"/>
      <c r="CA24115" s="74"/>
      <c r="CF24115" s="79"/>
      <c r="CL24115" s="79"/>
    </row>
    <row r="24116" spans="30:90">
      <c r="AD24116" s="73"/>
      <c r="AE24116" s="74"/>
      <c r="AF24116" s="74"/>
      <c r="BX24116" s="73"/>
      <c r="BY24116" s="74"/>
      <c r="BZ24116" s="74"/>
      <c r="CA24116" s="74"/>
      <c r="CF24116" s="79"/>
      <c r="CL24116" s="79"/>
    </row>
    <row r="24117" spans="30:90">
      <c r="AD24117" s="73"/>
      <c r="AE24117" s="74"/>
      <c r="AF24117" s="74"/>
      <c r="BX24117" s="73"/>
      <c r="BY24117" s="74"/>
      <c r="BZ24117" s="74"/>
      <c r="CA24117" s="74"/>
      <c r="CF24117" s="79"/>
      <c r="CL24117" s="79"/>
    </row>
    <row r="24118" spans="30:90">
      <c r="AD24118" s="73"/>
      <c r="AE24118" s="74"/>
      <c r="AF24118" s="74"/>
      <c r="BX24118" s="73"/>
      <c r="BY24118" s="74"/>
      <c r="BZ24118" s="74"/>
      <c r="CA24118" s="74"/>
      <c r="CF24118" s="79"/>
      <c r="CL24118" s="79"/>
    </row>
    <row r="24119" spans="30:90">
      <c r="AD24119" s="73"/>
      <c r="AE24119" s="74"/>
      <c r="AF24119" s="74"/>
      <c r="BX24119" s="73"/>
      <c r="BY24119" s="74"/>
      <c r="BZ24119" s="74"/>
      <c r="CA24119" s="74"/>
      <c r="CF24119" s="79"/>
      <c r="CL24119" s="79"/>
    </row>
    <row r="24120" spans="30:90">
      <c r="AD24120" s="73"/>
      <c r="AE24120" s="74"/>
      <c r="AF24120" s="74"/>
      <c r="BX24120" s="73"/>
      <c r="BY24120" s="74"/>
      <c r="BZ24120" s="74"/>
      <c r="CA24120" s="74"/>
      <c r="CF24120" s="79"/>
      <c r="CL24120" s="79"/>
    </row>
    <row r="24121" spans="30:90">
      <c r="AD24121" s="73"/>
      <c r="AE24121" s="74"/>
      <c r="AF24121" s="74"/>
      <c r="BX24121" s="73"/>
      <c r="BY24121" s="74"/>
      <c r="BZ24121" s="74"/>
      <c r="CA24121" s="74"/>
      <c r="CF24121" s="79"/>
      <c r="CL24121" s="79"/>
    </row>
    <row r="24122" spans="30:90">
      <c r="AD24122" s="73"/>
      <c r="AE24122" s="74"/>
      <c r="AF24122" s="74"/>
      <c r="BX24122" s="73"/>
      <c r="BY24122" s="74"/>
      <c r="BZ24122" s="74"/>
      <c r="CA24122" s="74"/>
      <c r="CF24122" s="79"/>
      <c r="CL24122" s="79"/>
    </row>
    <row r="24123" spans="30:90">
      <c r="AD24123" s="73"/>
      <c r="AE24123" s="74"/>
      <c r="AF24123" s="74"/>
      <c r="BX24123" s="73"/>
      <c r="BY24123" s="74"/>
      <c r="BZ24123" s="74"/>
      <c r="CA24123" s="74"/>
      <c r="CF24123" s="79"/>
      <c r="CL24123" s="79"/>
    </row>
    <row r="24124" spans="30:90">
      <c r="AD24124" s="73"/>
      <c r="AE24124" s="74"/>
      <c r="AF24124" s="74"/>
      <c r="BX24124" s="73"/>
      <c r="BY24124" s="74"/>
      <c r="BZ24124" s="74"/>
      <c r="CA24124" s="74"/>
      <c r="CF24124" s="79"/>
      <c r="CL24124" s="79"/>
    </row>
    <row r="24125" spans="30:90">
      <c r="AD24125" s="73"/>
      <c r="AE24125" s="74"/>
      <c r="AF24125" s="74"/>
      <c r="BX24125" s="73"/>
      <c r="BY24125" s="74"/>
      <c r="BZ24125" s="74"/>
      <c r="CA24125" s="74"/>
      <c r="CF24125" s="79"/>
      <c r="CL24125" s="79"/>
    </row>
    <row r="24126" spans="30:90">
      <c r="AD24126" s="73"/>
      <c r="AE24126" s="74"/>
      <c r="AF24126" s="74"/>
      <c r="BX24126" s="73"/>
      <c r="BY24126" s="74"/>
      <c r="BZ24126" s="74"/>
      <c r="CA24126" s="74"/>
      <c r="CF24126" s="79"/>
      <c r="CL24126" s="79"/>
    </row>
    <row r="24127" spans="30:90">
      <c r="AD24127" s="73"/>
      <c r="AE24127" s="74"/>
      <c r="AF24127" s="74"/>
      <c r="BX24127" s="73"/>
      <c r="BY24127" s="74"/>
      <c r="BZ24127" s="74"/>
      <c r="CA24127" s="74"/>
      <c r="CF24127" s="79"/>
      <c r="CL24127" s="79"/>
    </row>
    <row r="24128" spans="30:90">
      <c r="AD24128" s="73"/>
      <c r="AE24128" s="74"/>
      <c r="AF24128" s="74"/>
      <c r="BX24128" s="73"/>
      <c r="BY24128" s="74"/>
      <c r="BZ24128" s="74"/>
      <c r="CA24128" s="74"/>
      <c r="CF24128" s="79"/>
      <c r="CL24128" s="79"/>
    </row>
    <row r="24129" spans="30:90">
      <c r="AD24129" s="73"/>
      <c r="AE24129" s="74"/>
      <c r="AF24129" s="74"/>
      <c r="BX24129" s="73"/>
      <c r="BY24129" s="74"/>
      <c r="BZ24129" s="74"/>
      <c r="CA24129" s="74"/>
      <c r="CF24129" s="79"/>
      <c r="CL24129" s="79"/>
    </row>
    <row r="24130" spans="30:90">
      <c r="AD24130" s="73"/>
      <c r="AE24130" s="74"/>
      <c r="AF24130" s="74"/>
      <c r="BX24130" s="73"/>
      <c r="BY24130" s="74"/>
      <c r="BZ24130" s="74"/>
      <c r="CA24130" s="74"/>
      <c r="CF24130" s="79"/>
      <c r="CL24130" s="79"/>
    </row>
    <row r="24131" spans="30:90">
      <c r="AD24131" s="73"/>
      <c r="AE24131" s="74"/>
      <c r="AF24131" s="74"/>
      <c r="BX24131" s="73"/>
      <c r="BY24131" s="74"/>
      <c r="BZ24131" s="74"/>
      <c r="CA24131" s="74"/>
      <c r="CF24131" s="79"/>
      <c r="CL24131" s="79"/>
    </row>
    <row r="24132" spans="30:90">
      <c r="AD24132" s="73"/>
      <c r="AE24132" s="74"/>
      <c r="AF24132" s="74"/>
      <c r="BX24132" s="73"/>
      <c r="BY24132" s="74"/>
      <c r="BZ24132" s="74"/>
      <c r="CA24132" s="74"/>
      <c r="CF24132" s="79"/>
      <c r="CL24132" s="79"/>
    </row>
    <row r="24133" spans="30:90">
      <c r="AD24133" s="73"/>
      <c r="AE24133" s="74"/>
      <c r="AF24133" s="74"/>
      <c r="BX24133" s="73"/>
      <c r="BY24133" s="74"/>
      <c r="BZ24133" s="74"/>
      <c r="CA24133" s="74"/>
      <c r="CF24133" s="79"/>
      <c r="CL24133" s="79"/>
    </row>
    <row r="24134" spans="30:90">
      <c r="AD24134" s="73"/>
      <c r="AE24134" s="74"/>
      <c r="AF24134" s="74"/>
      <c r="BX24134" s="73"/>
      <c r="BY24134" s="74"/>
      <c r="BZ24134" s="74"/>
      <c r="CA24134" s="74"/>
      <c r="CF24134" s="79"/>
      <c r="CL24134" s="79"/>
    </row>
    <row r="24135" spans="30:90">
      <c r="AD24135" s="73"/>
      <c r="AE24135" s="74"/>
      <c r="AF24135" s="74"/>
      <c r="BX24135" s="73"/>
      <c r="BY24135" s="74"/>
      <c r="BZ24135" s="74"/>
      <c r="CA24135" s="74"/>
      <c r="CF24135" s="79"/>
      <c r="CL24135" s="79"/>
    </row>
    <row r="24136" spans="30:90">
      <c r="AD24136" s="73"/>
      <c r="AE24136" s="74"/>
      <c r="AF24136" s="74"/>
      <c r="BX24136" s="73"/>
      <c r="BY24136" s="74"/>
      <c r="BZ24136" s="74"/>
      <c r="CA24136" s="74"/>
      <c r="CF24136" s="79"/>
      <c r="CL24136" s="79"/>
    </row>
    <row r="24137" spans="30:90">
      <c r="AD24137" s="73"/>
      <c r="AE24137" s="74"/>
      <c r="AF24137" s="74"/>
      <c r="BX24137" s="73"/>
      <c r="BY24137" s="74"/>
      <c r="BZ24137" s="74"/>
      <c r="CA24137" s="74"/>
      <c r="CF24137" s="79"/>
      <c r="CL24137" s="79"/>
    </row>
    <row r="24138" spans="30:90">
      <c r="AD24138" s="73"/>
      <c r="AE24138" s="74"/>
      <c r="AF24138" s="74"/>
      <c r="BX24138" s="73"/>
      <c r="BY24138" s="74"/>
      <c r="BZ24138" s="74"/>
      <c r="CA24138" s="74"/>
      <c r="CF24138" s="79"/>
      <c r="CL24138" s="79"/>
    </row>
    <row r="24139" spans="30:90">
      <c r="AD24139" s="73"/>
      <c r="AE24139" s="74"/>
      <c r="AF24139" s="74"/>
      <c r="BX24139" s="73"/>
      <c r="BY24139" s="74"/>
      <c r="BZ24139" s="74"/>
      <c r="CA24139" s="74"/>
      <c r="CF24139" s="79"/>
      <c r="CL24139" s="79"/>
    </row>
    <row r="24140" spans="30:90">
      <c r="AD24140" s="73"/>
      <c r="AE24140" s="74"/>
      <c r="AF24140" s="74"/>
      <c r="BX24140" s="73"/>
      <c r="BY24140" s="74"/>
      <c r="BZ24140" s="74"/>
      <c r="CA24140" s="74"/>
      <c r="CF24140" s="79"/>
      <c r="CL24140" s="79"/>
    </row>
    <row r="24141" spans="30:90">
      <c r="AD24141" s="73"/>
      <c r="AE24141" s="74"/>
      <c r="AF24141" s="74"/>
      <c r="BX24141" s="73"/>
      <c r="BY24141" s="74"/>
      <c r="BZ24141" s="74"/>
      <c r="CA24141" s="74"/>
      <c r="CF24141" s="79"/>
      <c r="CL24141" s="79"/>
    </row>
    <row r="24142" spans="30:90">
      <c r="AD24142" s="73"/>
      <c r="AE24142" s="74"/>
      <c r="AF24142" s="74"/>
      <c r="BX24142" s="73"/>
      <c r="BY24142" s="74"/>
      <c r="BZ24142" s="74"/>
      <c r="CA24142" s="74"/>
      <c r="CF24142" s="79"/>
      <c r="CL24142" s="79"/>
    </row>
    <row r="24143" spans="30:90">
      <c r="AD24143" s="73"/>
      <c r="AE24143" s="74"/>
      <c r="AF24143" s="74"/>
      <c r="BX24143" s="73"/>
      <c r="BY24143" s="74"/>
      <c r="BZ24143" s="74"/>
      <c r="CA24143" s="74"/>
      <c r="CF24143" s="79"/>
      <c r="CL24143" s="79"/>
    </row>
    <row r="24144" spans="30:90">
      <c r="AD24144" s="73"/>
      <c r="AE24144" s="74"/>
      <c r="AF24144" s="74"/>
      <c r="BX24144" s="73"/>
      <c r="BY24144" s="74"/>
      <c r="BZ24144" s="74"/>
      <c r="CA24144" s="74"/>
      <c r="CF24144" s="79"/>
      <c r="CL24144" s="79"/>
    </row>
    <row r="24145" spans="30:90">
      <c r="AD24145" s="73"/>
      <c r="AE24145" s="74"/>
      <c r="AF24145" s="74"/>
      <c r="BX24145" s="73"/>
      <c r="BY24145" s="74"/>
      <c r="BZ24145" s="74"/>
      <c r="CA24145" s="74"/>
      <c r="CF24145" s="79"/>
      <c r="CL24145" s="79"/>
    </row>
    <row r="24146" spans="30:90">
      <c r="AD24146" s="73"/>
      <c r="AE24146" s="74"/>
      <c r="AF24146" s="74"/>
      <c r="BX24146" s="73"/>
      <c r="BY24146" s="74"/>
      <c r="BZ24146" s="74"/>
      <c r="CA24146" s="74"/>
      <c r="CF24146" s="79"/>
      <c r="CL24146" s="79"/>
    </row>
    <row r="24147" spans="30:90">
      <c r="AD24147" s="73"/>
      <c r="AE24147" s="74"/>
      <c r="AF24147" s="74"/>
      <c r="BX24147" s="73"/>
      <c r="BY24147" s="74"/>
      <c r="BZ24147" s="74"/>
      <c r="CA24147" s="74"/>
      <c r="CF24147" s="79"/>
      <c r="CL24147" s="79"/>
    </row>
    <row r="24148" spans="30:90">
      <c r="AD24148" s="73"/>
      <c r="AE24148" s="74"/>
      <c r="AF24148" s="74"/>
      <c r="BX24148" s="73"/>
      <c r="BY24148" s="74"/>
      <c r="BZ24148" s="74"/>
      <c r="CA24148" s="74"/>
      <c r="CF24148" s="79"/>
      <c r="CL24148" s="79"/>
    </row>
    <row r="24149" spans="30:90">
      <c r="AD24149" s="73"/>
      <c r="AE24149" s="74"/>
      <c r="AF24149" s="74"/>
      <c r="BX24149" s="73"/>
      <c r="BY24149" s="74"/>
      <c r="BZ24149" s="74"/>
      <c r="CA24149" s="74"/>
      <c r="CF24149" s="79"/>
      <c r="CL24149" s="79"/>
    </row>
    <row r="24150" spans="30:90">
      <c r="AD24150" s="73"/>
      <c r="AE24150" s="74"/>
      <c r="AF24150" s="74"/>
      <c r="BX24150" s="73"/>
      <c r="BY24150" s="74"/>
      <c r="BZ24150" s="74"/>
      <c r="CA24150" s="74"/>
      <c r="CF24150" s="79"/>
      <c r="CL24150" s="79"/>
    </row>
    <row r="24151" spans="30:90">
      <c r="AD24151" s="73"/>
      <c r="AE24151" s="74"/>
      <c r="AF24151" s="74"/>
      <c r="BX24151" s="73"/>
      <c r="BY24151" s="74"/>
      <c r="BZ24151" s="74"/>
      <c r="CA24151" s="74"/>
      <c r="CF24151" s="79"/>
      <c r="CL24151" s="79"/>
    </row>
    <row r="24152" spans="30:90">
      <c r="AD24152" s="73"/>
      <c r="AE24152" s="74"/>
      <c r="AF24152" s="74"/>
      <c r="BX24152" s="73"/>
      <c r="BY24152" s="74"/>
      <c r="BZ24152" s="74"/>
      <c r="CA24152" s="74"/>
      <c r="CF24152" s="79"/>
      <c r="CL24152" s="79"/>
    </row>
    <row r="24153" spans="30:90">
      <c r="AD24153" s="73"/>
      <c r="AE24153" s="74"/>
      <c r="AF24153" s="74"/>
      <c r="BX24153" s="73"/>
      <c r="BY24153" s="74"/>
      <c r="BZ24153" s="74"/>
      <c r="CA24153" s="74"/>
      <c r="CF24153" s="79"/>
      <c r="CL24153" s="79"/>
    </row>
    <row r="24154" spans="30:90">
      <c r="AD24154" s="73"/>
      <c r="AE24154" s="74"/>
      <c r="AF24154" s="74"/>
      <c r="BX24154" s="73"/>
      <c r="BY24154" s="74"/>
      <c r="BZ24154" s="74"/>
      <c r="CA24154" s="74"/>
      <c r="CF24154" s="79"/>
      <c r="CL24154" s="79"/>
    </row>
    <row r="24155" spans="30:90">
      <c r="AD24155" s="73"/>
      <c r="AE24155" s="74"/>
      <c r="AF24155" s="74"/>
      <c r="BX24155" s="73"/>
      <c r="BY24155" s="74"/>
      <c r="BZ24155" s="74"/>
      <c r="CA24155" s="74"/>
      <c r="CF24155" s="79"/>
      <c r="CL24155" s="79"/>
    </row>
    <row r="24156" spans="30:90">
      <c r="AD24156" s="73"/>
      <c r="AE24156" s="74"/>
      <c r="AF24156" s="74"/>
      <c r="BX24156" s="73"/>
      <c r="BY24156" s="74"/>
      <c r="BZ24156" s="74"/>
      <c r="CA24156" s="74"/>
      <c r="CF24156" s="79"/>
      <c r="CL24156" s="79"/>
    </row>
    <row r="24157" spans="30:90">
      <c r="AD24157" s="73"/>
      <c r="AE24157" s="74"/>
      <c r="AF24157" s="74"/>
      <c r="BX24157" s="73"/>
      <c r="BY24157" s="74"/>
      <c r="BZ24157" s="74"/>
      <c r="CA24157" s="74"/>
      <c r="CF24157" s="79"/>
      <c r="CL24157" s="79"/>
    </row>
    <row r="24158" spans="30:90">
      <c r="AD24158" s="73"/>
      <c r="AE24158" s="74"/>
      <c r="AF24158" s="74"/>
      <c r="BX24158" s="73"/>
      <c r="BY24158" s="74"/>
      <c r="BZ24158" s="74"/>
      <c r="CA24158" s="74"/>
      <c r="CF24158" s="79"/>
      <c r="CL24158" s="79"/>
    </row>
    <row r="24159" spans="30:90">
      <c r="AD24159" s="73"/>
      <c r="AE24159" s="74"/>
      <c r="AF24159" s="74"/>
      <c r="BX24159" s="73"/>
      <c r="BY24159" s="74"/>
      <c r="BZ24159" s="74"/>
      <c r="CA24159" s="74"/>
      <c r="CF24159" s="79"/>
      <c r="CL24159" s="79"/>
    </row>
    <row r="24160" spans="30:90">
      <c r="AD24160" s="73"/>
      <c r="AE24160" s="74"/>
      <c r="AF24160" s="74"/>
      <c r="BX24160" s="73"/>
      <c r="BY24160" s="74"/>
      <c r="BZ24160" s="74"/>
      <c r="CA24160" s="74"/>
      <c r="CF24160" s="79"/>
      <c r="CL24160" s="79"/>
    </row>
    <row r="24161" spans="30:90">
      <c r="AD24161" s="73"/>
      <c r="AE24161" s="74"/>
      <c r="AF24161" s="74"/>
      <c r="BX24161" s="73"/>
      <c r="BY24161" s="74"/>
      <c r="BZ24161" s="74"/>
      <c r="CA24161" s="74"/>
      <c r="CF24161" s="79"/>
      <c r="CL24161" s="79"/>
    </row>
    <row r="24162" spans="30:90">
      <c r="AD24162" s="73"/>
      <c r="AE24162" s="74"/>
      <c r="AF24162" s="74"/>
      <c r="BX24162" s="73"/>
      <c r="BY24162" s="74"/>
      <c r="BZ24162" s="74"/>
      <c r="CA24162" s="74"/>
      <c r="CF24162" s="79"/>
      <c r="CL24162" s="79"/>
    </row>
    <row r="24163" spans="30:90">
      <c r="AD24163" s="73"/>
      <c r="AE24163" s="74"/>
      <c r="AF24163" s="74"/>
      <c r="BX24163" s="73"/>
      <c r="BY24163" s="74"/>
      <c r="BZ24163" s="74"/>
      <c r="CA24163" s="74"/>
      <c r="CF24163" s="79"/>
      <c r="CL24163" s="79"/>
    </row>
    <row r="24164" spans="30:90">
      <c r="AD24164" s="73"/>
      <c r="AE24164" s="74"/>
      <c r="AF24164" s="74"/>
      <c r="BX24164" s="73"/>
      <c r="BY24164" s="74"/>
      <c r="BZ24164" s="74"/>
      <c r="CA24164" s="74"/>
      <c r="CF24164" s="79"/>
      <c r="CL24164" s="79"/>
    </row>
    <row r="24165" spans="30:90">
      <c r="AD24165" s="73"/>
      <c r="AE24165" s="74"/>
      <c r="AF24165" s="74"/>
      <c r="BX24165" s="73"/>
      <c r="BY24165" s="74"/>
      <c r="BZ24165" s="74"/>
      <c r="CA24165" s="74"/>
      <c r="CF24165" s="79"/>
      <c r="CL24165" s="79"/>
    </row>
    <row r="24166" spans="30:90">
      <c r="AD24166" s="73"/>
      <c r="AE24166" s="74"/>
      <c r="AF24166" s="74"/>
      <c r="BX24166" s="73"/>
      <c r="BY24166" s="74"/>
      <c r="BZ24166" s="74"/>
      <c r="CA24166" s="74"/>
      <c r="CF24166" s="79"/>
      <c r="CL24166" s="79"/>
    </row>
    <row r="24167" spans="30:90">
      <c r="AD24167" s="73"/>
      <c r="AE24167" s="74"/>
      <c r="AF24167" s="74"/>
      <c r="BX24167" s="73"/>
      <c r="BY24167" s="74"/>
      <c r="BZ24167" s="74"/>
      <c r="CA24167" s="74"/>
      <c r="CF24167" s="79"/>
      <c r="CL24167" s="79"/>
    </row>
    <row r="24168" spans="30:90">
      <c r="AD24168" s="73"/>
      <c r="AE24168" s="74"/>
      <c r="AF24168" s="74"/>
      <c r="BX24168" s="73"/>
      <c r="BY24168" s="74"/>
      <c r="BZ24168" s="74"/>
      <c r="CA24168" s="74"/>
      <c r="CF24168" s="79"/>
      <c r="CL24168" s="79"/>
    </row>
    <row r="24169" spans="30:90">
      <c r="AD24169" s="73"/>
      <c r="AE24169" s="74"/>
      <c r="AF24169" s="74"/>
      <c r="BX24169" s="73"/>
      <c r="BY24169" s="74"/>
      <c r="BZ24169" s="74"/>
      <c r="CA24169" s="74"/>
      <c r="CF24169" s="79"/>
      <c r="CL24169" s="79"/>
    </row>
    <row r="24170" spans="30:90">
      <c r="AD24170" s="73"/>
      <c r="AE24170" s="74"/>
      <c r="AF24170" s="74"/>
      <c r="BX24170" s="73"/>
      <c r="BY24170" s="74"/>
      <c r="BZ24170" s="74"/>
      <c r="CA24170" s="74"/>
      <c r="CF24170" s="79"/>
      <c r="CL24170" s="79"/>
    </row>
    <row r="24171" spans="30:90">
      <c r="AD24171" s="73"/>
      <c r="AE24171" s="74"/>
      <c r="AF24171" s="74"/>
      <c r="BX24171" s="73"/>
      <c r="BY24171" s="74"/>
      <c r="BZ24171" s="74"/>
      <c r="CA24171" s="74"/>
      <c r="CF24171" s="79"/>
      <c r="CL24171" s="79"/>
    </row>
    <row r="24172" spans="30:90">
      <c r="AD24172" s="73"/>
      <c r="AE24172" s="74"/>
      <c r="AF24172" s="74"/>
      <c r="BX24172" s="73"/>
      <c r="BY24172" s="74"/>
      <c r="BZ24172" s="74"/>
      <c r="CA24172" s="74"/>
      <c r="CF24172" s="79"/>
      <c r="CL24172" s="79"/>
    </row>
    <row r="24173" spans="30:90">
      <c r="AD24173" s="73"/>
      <c r="AE24173" s="74"/>
      <c r="AF24173" s="74"/>
      <c r="BX24173" s="73"/>
      <c r="BY24173" s="74"/>
      <c r="BZ24173" s="74"/>
      <c r="CA24173" s="74"/>
      <c r="CF24173" s="79"/>
      <c r="CL24173" s="79"/>
    </row>
    <row r="24174" spans="30:90">
      <c r="AD24174" s="73"/>
      <c r="AE24174" s="74"/>
      <c r="AF24174" s="74"/>
      <c r="BX24174" s="73"/>
      <c r="BY24174" s="74"/>
      <c r="BZ24174" s="74"/>
      <c r="CA24174" s="74"/>
      <c r="CF24174" s="79"/>
      <c r="CL24174" s="79"/>
    </row>
    <row r="24175" spans="30:90">
      <c r="AD24175" s="73"/>
      <c r="AE24175" s="74"/>
      <c r="AF24175" s="74"/>
      <c r="BX24175" s="73"/>
      <c r="BY24175" s="74"/>
      <c r="BZ24175" s="74"/>
      <c r="CA24175" s="74"/>
      <c r="CF24175" s="79"/>
      <c r="CL24175" s="79"/>
    </row>
    <row r="24176" spans="30:90">
      <c r="AD24176" s="73"/>
      <c r="AE24176" s="74"/>
      <c r="AF24176" s="74"/>
      <c r="BX24176" s="73"/>
      <c r="BY24176" s="74"/>
      <c r="BZ24176" s="74"/>
      <c r="CA24176" s="74"/>
      <c r="CF24176" s="79"/>
      <c r="CL24176" s="79"/>
    </row>
    <row r="24177" spans="30:90">
      <c r="AD24177" s="73"/>
      <c r="AE24177" s="74"/>
      <c r="AF24177" s="74"/>
      <c r="BX24177" s="73"/>
      <c r="BY24177" s="74"/>
      <c r="BZ24177" s="74"/>
      <c r="CA24177" s="74"/>
      <c r="CF24177" s="79"/>
      <c r="CL24177" s="79"/>
    </row>
    <row r="24178" spans="30:90">
      <c r="AD24178" s="73"/>
      <c r="AE24178" s="74"/>
      <c r="AF24178" s="74"/>
      <c r="BX24178" s="73"/>
      <c r="BY24178" s="74"/>
      <c r="BZ24178" s="74"/>
      <c r="CA24178" s="74"/>
      <c r="CF24178" s="79"/>
      <c r="CL24178" s="79"/>
    </row>
    <row r="24179" spans="30:90">
      <c r="AD24179" s="73"/>
      <c r="AE24179" s="74"/>
      <c r="AF24179" s="74"/>
      <c r="BX24179" s="73"/>
      <c r="BY24179" s="74"/>
      <c r="BZ24179" s="74"/>
      <c r="CA24179" s="74"/>
      <c r="CF24179" s="79"/>
      <c r="CL24179" s="79"/>
    </row>
    <row r="24180" spans="30:90">
      <c r="AD24180" s="73"/>
      <c r="AE24180" s="74"/>
      <c r="AF24180" s="74"/>
      <c r="BX24180" s="73"/>
      <c r="BY24180" s="74"/>
      <c r="BZ24180" s="74"/>
      <c r="CA24180" s="74"/>
      <c r="CF24180" s="79"/>
      <c r="CL24180" s="79"/>
    </row>
    <row r="24181" spans="30:90">
      <c r="AD24181" s="73"/>
      <c r="AE24181" s="74"/>
      <c r="AF24181" s="74"/>
      <c r="BX24181" s="73"/>
      <c r="BY24181" s="74"/>
      <c r="BZ24181" s="74"/>
      <c r="CA24181" s="74"/>
      <c r="CF24181" s="79"/>
      <c r="CL24181" s="79"/>
    </row>
    <row r="24182" spans="30:90">
      <c r="AD24182" s="73"/>
      <c r="AE24182" s="74"/>
      <c r="AF24182" s="74"/>
      <c r="BX24182" s="73"/>
      <c r="BY24182" s="74"/>
      <c r="BZ24182" s="74"/>
      <c r="CA24182" s="74"/>
      <c r="CF24182" s="79"/>
      <c r="CL24182" s="79"/>
    </row>
    <row r="24183" spans="30:90">
      <c r="AD24183" s="73"/>
      <c r="AE24183" s="74"/>
      <c r="AF24183" s="74"/>
      <c r="BX24183" s="73"/>
      <c r="BY24183" s="74"/>
      <c r="BZ24183" s="74"/>
      <c r="CA24183" s="74"/>
      <c r="CF24183" s="79"/>
      <c r="CL24183" s="79"/>
    </row>
    <row r="24184" spans="30:90">
      <c r="AD24184" s="73"/>
      <c r="AE24184" s="74"/>
      <c r="AF24184" s="74"/>
      <c r="BX24184" s="73"/>
      <c r="BY24184" s="74"/>
      <c r="BZ24184" s="74"/>
      <c r="CA24184" s="74"/>
      <c r="CF24184" s="79"/>
      <c r="CL24184" s="79"/>
    </row>
    <row r="24185" spans="30:90">
      <c r="AD24185" s="73"/>
      <c r="AE24185" s="74"/>
      <c r="AF24185" s="74"/>
      <c r="BX24185" s="73"/>
      <c r="BY24185" s="74"/>
      <c r="BZ24185" s="74"/>
      <c r="CA24185" s="74"/>
      <c r="CF24185" s="79"/>
      <c r="CL24185" s="79"/>
    </row>
    <row r="24186" spans="30:90">
      <c r="AD24186" s="73"/>
      <c r="AE24186" s="74"/>
      <c r="AF24186" s="74"/>
      <c r="BX24186" s="73"/>
      <c r="BY24186" s="74"/>
      <c r="BZ24186" s="74"/>
      <c r="CA24186" s="74"/>
      <c r="CF24186" s="79"/>
      <c r="CL24186" s="79"/>
    </row>
    <row r="24187" spans="30:90">
      <c r="AD24187" s="73"/>
      <c r="AE24187" s="74"/>
      <c r="AF24187" s="74"/>
      <c r="BX24187" s="73"/>
      <c r="BY24187" s="74"/>
      <c r="BZ24187" s="74"/>
      <c r="CA24187" s="74"/>
      <c r="CF24187" s="79"/>
      <c r="CL24187" s="79"/>
    </row>
    <row r="24188" spans="30:90">
      <c r="AD24188" s="73"/>
      <c r="AE24188" s="74"/>
      <c r="AF24188" s="74"/>
      <c r="BX24188" s="73"/>
      <c r="BY24188" s="74"/>
      <c r="BZ24188" s="74"/>
      <c r="CA24188" s="74"/>
      <c r="CF24188" s="79"/>
      <c r="CL24188" s="79"/>
    </row>
    <row r="24189" spans="30:90">
      <c r="AD24189" s="73"/>
      <c r="AE24189" s="74"/>
      <c r="AF24189" s="74"/>
      <c r="BX24189" s="73"/>
      <c r="BY24189" s="74"/>
      <c r="BZ24189" s="74"/>
      <c r="CA24189" s="74"/>
      <c r="CF24189" s="79"/>
      <c r="CL24189" s="79"/>
    </row>
    <row r="24190" spans="30:90">
      <c r="AD24190" s="73"/>
      <c r="AE24190" s="74"/>
      <c r="AF24190" s="74"/>
      <c r="BX24190" s="73"/>
      <c r="BY24190" s="74"/>
      <c r="BZ24190" s="74"/>
      <c r="CA24190" s="74"/>
      <c r="CF24190" s="79"/>
      <c r="CL24190" s="79"/>
    </row>
    <row r="24191" spans="30:90">
      <c r="AD24191" s="73"/>
      <c r="AE24191" s="74"/>
      <c r="AF24191" s="74"/>
      <c r="BX24191" s="73"/>
      <c r="BY24191" s="74"/>
      <c r="BZ24191" s="74"/>
      <c r="CA24191" s="74"/>
      <c r="CF24191" s="79"/>
      <c r="CL24191" s="79"/>
    </row>
    <row r="24192" spans="30:90">
      <c r="AD24192" s="73"/>
      <c r="AE24192" s="74"/>
      <c r="AF24192" s="74"/>
      <c r="BX24192" s="73"/>
      <c r="BY24192" s="74"/>
      <c r="BZ24192" s="74"/>
      <c r="CA24192" s="74"/>
      <c r="CF24192" s="79"/>
      <c r="CL24192" s="79"/>
    </row>
    <row r="24193" spans="30:90">
      <c r="AD24193" s="73"/>
      <c r="AE24193" s="74"/>
      <c r="AF24193" s="74"/>
      <c r="BX24193" s="73"/>
      <c r="BY24193" s="74"/>
      <c r="BZ24193" s="74"/>
      <c r="CA24193" s="74"/>
      <c r="CF24193" s="79"/>
      <c r="CL24193" s="79"/>
    </row>
    <row r="24194" spans="30:90">
      <c r="AD24194" s="73"/>
      <c r="AE24194" s="74"/>
      <c r="AF24194" s="74"/>
      <c r="BX24194" s="73"/>
      <c r="BY24194" s="74"/>
      <c r="BZ24194" s="74"/>
      <c r="CA24194" s="74"/>
      <c r="CF24194" s="79"/>
      <c r="CL24194" s="79"/>
    </row>
    <row r="24195" spans="30:90">
      <c r="AD24195" s="73"/>
      <c r="AE24195" s="74"/>
      <c r="AF24195" s="74"/>
      <c r="BX24195" s="73"/>
      <c r="BY24195" s="74"/>
      <c r="BZ24195" s="74"/>
      <c r="CA24195" s="74"/>
      <c r="CF24195" s="79"/>
      <c r="CL24195" s="79"/>
    </row>
    <row r="24196" spans="30:90">
      <c r="AD24196" s="73"/>
      <c r="AE24196" s="74"/>
      <c r="AF24196" s="74"/>
      <c r="BX24196" s="73"/>
      <c r="BY24196" s="74"/>
      <c r="BZ24196" s="74"/>
      <c r="CA24196" s="74"/>
      <c r="CF24196" s="79"/>
      <c r="CL24196" s="79"/>
    </row>
    <row r="24197" spans="30:90">
      <c r="AD24197" s="73"/>
      <c r="AE24197" s="74"/>
      <c r="AF24197" s="74"/>
      <c r="BX24197" s="73"/>
      <c r="BY24197" s="74"/>
      <c r="BZ24197" s="74"/>
      <c r="CA24197" s="74"/>
      <c r="CF24197" s="79"/>
      <c r="CL24197" s="79"/>
    </row>
    <row r="24198" spans="30:90">
      <c r="AD24198" s="73"/>
      <c r="AE24198" s="74"/>
      <c r="AF24198" s="74"/>
      <c r="BX24198" s="73"/>
      <c r="BY24198" s="74"/>
      <c r="BZ24198" s="74"/>
      <c r="CA24198" s="74"/>
      <c r="CF24198" s="79"/>
      <c r="CL24198" s="79"/>
    </row>
    <row r="24199" spans="30:90">
      <c r="AD24199" s="73"/>
      <c r="AE24199" s="74"/>
      <c r="AF24199" s="74"/>
      <c r="BX24199" s="73"/>
      <c r="BY24199" s="74"/>
      <c r="BZ24199" s="74"/>
      <c r="CA24199" s="74"/>
      <c r="CF24199" s="79"/>
      <c r="CL24199" s="79"/>
    </row>
    <row r="24200" spans="30:90">
      <c r="AD24200" s="73"/>
      <c r="AE24200" s="74"/>
      <c r="AF24200" s="74"/>
      <c r="BX24200" s="73"/>
      <c r="BY24200" s="74"/>
      <c r="BZ24200" s="74"/>
      <c r="CA24200" s="74"/>
      <c r="CF24200" s="79"/>
      <c r="CL24200" s="79"/>
    </row>
    <row r="24201" spans="30:90">
      <c r="AD24201" s="73"/>
      <c r="AE24201" s="74"/>
      <c r="AF24201" s="74"/>
      <c r="BX24201" s="73"/>
      <c r="BY24201" s="74"/>
      <c r="BZ24201" s="74"/>
      <c r="CA24201" s="74"/>
      <c r="CF24201" s="79"/>
      <c r="CL24201" s="79"/>
    </row>
    <row r="24202" spans="30:90">
      <c r="AD24202" s="73"/>
      <c r="AE24202" s="74"/>
      <c r="AF24202" s="74"/>
      <c r="BX24202" s="73"/>
      <c r="BY24202" s="74"/>
      <c r="BZ24202" s="74"/>
      <c r="CA24202" s="74"/>
      <c r="CF24202" s="79"/>
      <c r="CL24202" s="79"/>
    </row>
    <row r="24203" spans="30:90">
      <c r="AD24203" s="73"/>
      <c r="AE24203" s="74"/>
      <c r="AF24203" s="74"/>
      <c r="BX24203" s="73"/>
      <c r="BY24203" s="74"/>
      <c r="BZ24203" s="74"/>
      <c r="CA24203" s="74"/>
      <c r="CF24203" s="79"/>
      <c r="CL24203" s="79"/>
    </row>
    <row r="24204" spans="30:90">
      <c r="AD24204" s="73"/>
      <c r="AE24204" s="74"/>
      <c r="AF24204" s="74"/>
      <c r="BX24204" s="73"/>
      <c r="BY24204" s="74"/>
      <c r="BZ24204" s="74"/>
      <c r="CA24204" s="74"/>
      <c r="CF24204" s="79"/>
      <c r="CL24204" s="79"/>
    </row>
    <row r="24205" spans="30:90">
      <c r="AD24205" s="73"/>
      <c r="AE24205" s="74"/>
      <c r="AF24205" s="74"/>
      <c r="BX24205" s="73"/>
      <c r="BY24205" s="74"/>
      <c r="BZ24205" s="74"/>
      <c r="CA24205" s="74"/>
      <c r="CF24205" s="79"/>
      <c r="CL24205" s="79"/>
    </row>
    <row r="24206" spans="30:90">
      <c r="AD24206" s="73"/>
      <c r="AE24206" s="74"/>
      <c r="AF24206" s="74"/>
      <c r="BX24206" s="73"/>
      <c r="BY24206" s="74"/>
      <c r="BZ24206" s="74"/>
      <c r="CA24206" s="74"/>
      <c r="CF24206" s="79"/>
      <c r="CL24206" s="79"/>
    </row>
    <row r="24207" spans="30:90">
      <c r="AD24207" s="73"/>
      <c r="AE24207" s="74"/>
      <c r="AF24207" s="74"/>
      <c r="BX24207" s="73"/>
      <c r="BY24207" s="74"/>
      <c r="BZ24207" s="74"/>
      <c r="CA24207" s="74"/>
      <c r="CF24207" s="79"/>
      <c r="CL24207" s="79"/>
    </row>
    <row r="24208" spans="30:90">
      <c r="AD24208" s="73"/>
      <c r="AE24208" s="74"/>
      <c r="AF24208" s="74"/>
      <c r="BX24208" s="73"/>
      <c r="BY24208" s="74"/>
      <c r="BZ24208" s="74"/>
      <c r="CA24208" s="74"/>
      <c r="CF24208" s="79"/>
      <c r="CL24208" s="79"/>
    </row>
    <row r="24209" spans="30:90">
      <c r="AD24209" s="73"/>
      <c r="AE24209" s="74"/>
      <c r="AF24209" s="74"/>
      <c r="BX24209" s="73"/>
      <c r="BY24209" s="74"/>
      <c r="BZ24209" s="74"/>
      <c r="CA24209" s="74"/>
      <c r="CF24209" s="79"/>
      <c r="CL24209" s="79"/>
    </row>
    <row r="24210" spans="30:90">
      <c r="AD24210" s="73"/>
      <c r="AE24210" s="74"/>
      <c r="AF24210" s="74"/>
      <c r="BX24210" s="73"/>
      <c r="BY24210" s="74"/>
      <c r="BZ24210" s="74"/>
      <c r="CA24210" s="74"/>
      <c r="CF24210" s="79"/>
      <c r="CL24210" s="79"/>
    </row>
    <row r="24211" spans="30:90">
      <c r="AD24211" s="73"/>
      <c r="AE24211" s="74"/>
      <c r="AF24211" s="74"/>
      <c r="BX24211" s="73"/>
      <c r="BY24211" s="74"/>
      <c r="BZ24211" s="74"/>
      <c r="CA24211" s="74"/>
      <c r="CF24211" s="79"/>
      <c r="CL24211" s="79"/>
    </row>
    <row r="24212" spans="30:90">
      <c r="AD24212" s="73"/>
      <c r="AE24212" s="74"/>
      <c r="AF24212" s="74"/>
      <c r="BX24212" s="73"/>
      <c r="BY24212" s="74"/>
      <c r="BZ24212" s="74"/>
      <c r="CA24212" s="74"/>
      <c r="CF24212" s="79"/>
      <c r="CL24212" s="79"/>
    </row>
    <row r="24213" spans="30:90">
      <c r="AD24213" s="73"/>
      <c r="AE24213" s="74"/>
      <c r="AF24213" s="74"/>
      <c r="BX24213" s="73"/>
      <c r="BY24213" s="74"/>
      <c r="BZ24213" s="74"/>
      <c r="CA24213" s="74"/>
      <c r="CF24213" s="79"/>
      <c r="CL24213" s="79"/>
    </row>
    <row r="24214" spans="30:90">
      <c r="AD24214" s="73"/>
      <c r="AE24214" s="74"/>
      <c r="AF24214" s="74"/>
      <c r="BX24214" s="73"/>
      <c r="BY24214" s="74"/>
      <c r="BZ24214" s="74"/>
      <c r="CA24214" s="74"/>
      <c r="CF24214" s="79"/>
      <c r="CL24214" s="79"/>
    </row>
    <row r="24215" spans="30:90">
      <c r="AD24215" s="73"/>
      <c r="AE24215" s="74"/>
      <c r="AF24215" s="74"/>
      <c r="BX24215" s="73"/>
      <c r="BY24215" s="74"/>
      <c r="BZ24215" s="74"/>
      <c r="CA24215" s="74"/>
      <c r="CF24215" s="79"/>
      <c r="CL24215" s="79"/>
    </row>
    <row r="24216" spans="30:90">
      <c r="AD24216" s="73"/>
      <c r="AE24216" s="74"/>
      <c r="AF24216" s="74"/>
      <c r="BX24216" s="73"/>
      <c r="BY24216" s="74"/>
      <c r="BZ24216" s="74"/>
      <c r="CA24216" s="74"/>
      <c r="CF24216" s="79"/>
      <c r="CL24216" s="79"/>
    </row>
    <row r="24217" spans="30:90">
      <c r="AD24217" s="73"/>
      <c r="AE24217" s="74"/>
      <c r="AF24217" s="74"/>
      <c r="BX24217" s="73"/>
      <c r="BY24217" s="74"/>
      <c r="BZ24217" s="74"/>
      <c r="CA24217" s="74"/>
      <c r="CF24217" s="79"/>
      <c r="CL24217" s="79"/>
    </row>
    <row r="24218" spans="30:90">
      <c r="AD24218" s="73"/>
      <c r="AE24218" s="74"/>
      <c r="AF24218" s="74"/>
      <c r="BX24218" s="73"/>
      <c r="BY24218" s="74"/>
      <c r="BZ24218" s="74"/>
      <c r="CA24218" s="74"/>
      <c r="CF24218" s="79"/>
      <c r="CL24218" s="79"/>
    </row>
    <row r="24219" spans="30:90">
      <c r="AD24219" s="73"/>
      <c r="AE24219" s="74"/>
      <c r="AF24219" s="74"/>
      <c r="BX24219" s="73"/>
      <c r="BY24219" s="74"/>
      <c r="BZ24219" s="74"/>
      <c r="CA24219" s="74"/>
      <c r="CF24219" s="79"/>
      <c r="CL24219" s="79"/>
    </row>
    <row r="24220" spans="30:90">
      <c r="AD24220" s="73"/>
      <c r="AE24220" s="74"/>
      <c r="AF24220" s="74"/>
      <c r="BX24220" s="73"/>
      <c r="BY24220" s="74"/>
      <c r="BZ24220" s="74"/>
      <c r="CA24220" s="74"/>
      <c r="CF24220" s="79"/>
      <c r="CL24220" s="79"/>
    </row>
    <row r="24221" spans="30:90">
      <c r="AD24221" s="73"/>
      <c r="AE24221" s="74"/>
      <c r="AF24221" s="74"/>
      <c r="BX24221" s="73"/>
      <c r="BY24221" s="74"/>
      <c r="BZ24221" s="74"/>
      <c r="CA24221" s="74"/>
      <c r="CF24221" s="79"/>
      <c r="CL24221" s="79"/>
    </row>
    <row r="24222" spans="30:90">
      <c r="AD24222" s="73"/>
      <c r="AE24222" s="74"/>
      <c r="AF24222" s="74"/>
      <c r="BX24222" s="73"/>
      <c r="BY24222" s="74"/>
      <c r="BZ24222" s="74"/>
      <c r="CA24222" s="74"/>
      <c r="CF24222" s="79"/>
      <c r="CL24222" s="79"/>
    </row>
    <row r="24223" spans="30:90">
      <c r="AD24223" s="73"/>
      <c r="AE24223" s="74"/>
      <c r="AF24223" s="74"/>
      <c r="BX24223" s="73"/>
      <c r="BY24223" s="74"/>
      <c r="BZ24223" s="74"/>
      <c r="CA24223" s="74"/>
      <c r="CF24223" s="79"/>
      <c r="CL24223" s="79"/>
    </row>
    <row r="24224" spans="30:90">
      <c r="AD24224" s="73"/>
      <c r="AE24224" s="74"/>
      <c r="AF24224" s="74"/>
      <c r="BX24224" s="73"/>
      <c r="BY24224" s="74"/>
      <c r="BZ24224" s="74"/>
      <c r="CA24224" s="74"/>
      <c r="CF24224" s="79"/>
      <c r="CL24224" s="79"/>
    </row>
    <row r="24225" spans="30:90">
      <c r="AD24225" s="73"/>
      <c r="AE24225" s="74"/>
      <c r="AF24225" s="74"/>
      <c r="BX24225" s="73"/>
      <c r="BY24225" s="74"/>
      <c r="BZ24225" s="74"/>
      <c r="CA24225" s="74"/>
      <c r="CF24225" s="79"/>
      <c r="CL24225" s="79"/>
    </row>
    <row r="24226" spans="30:90">
      <c r="AD24226" s="73"/>
      <c r="AE24226" s="74"/>
      <c r="AF24226" s="74"/>
      <c r="BX24226" s="73"/>
      <c r="BY24226" s="74"/>
      <c r="BZ24226" s="74"/>
      <c r="CA24226" s="74"/>
      <c r="CF24226" s="79"/>
      <c r="CL24226" s="79"/>
    </row>
    <row r="24227" spans="30:90">
      <c r="AD24227" s="73"/>
      <c r="AE24227" s="74"/>
      <c r="AF24227" s="74"/>
      <c r="BX24227" s="73"/>
      <c r="BY24227" s="74"/>
      <c r="BZ24227" s="74"/>
      <c r="CA24227" s="74"/>
      <c r="CF24227" s="79"/>
      <c r="CL24227" s="79"/>
    </row>
    <row r="24228" spans="30:90">
      <c r="AD24228" s="73"/>
      <c r="AE24228" s="74"/>
      <c r="AF24228" s="74"/>
      <c r="BX24228" s="73"/>
      <c r="BY24228" s="74"/>
      <c r="BZ24228" s="74"/>
      <c r="CA24228" s="74"/>
      <c r="CF24228" s="79"/>
      <c r="CL24228" s="79"/>
    </row>
    <row r="24229" spans="30:90">
      <c r="AD24229" s="73"/>
      <c r="AE24229" s="74"/>
      <c r="AF24229" s="74"/>
      <c r="BX24229" s="73"/>
      <c r="BY24229" s="74"/>
      <c r="BZ24229" s="74"/>
      <c r="CA24229" s="74"/>
      <c r="CF24229" s="79"/>
      <c r="CL24229" s="79"/>
    </row>
    <row r="24230" spans="30:90">
      <c r="AD24230" s="73"/>
      <c r="AE24230" s="74"/>
      <c r="AF24230" s="74"/>
      <c r="BX24230" s="73"/>
      <c r="BY24230" s="74"/>
      <c r="BZ24230" s="74"/>
      <c r="CA24230" s="74"/>
      <c r="CF24230" s="79"/>
      <c r="CL24230" s="79"/>
    </row>
    <row r="24231" spans="30:90">
      <c r="AD24231" s="73"/>
      <c r="AE24231" s="74"/>
      <c r="AF24231" s="74"/>
      <c r="BX24231" s="73"/>
      <c r="BY24231" s="74"/>
      <c r="BZ24231" s="74"/>
      <c r="CA24231" s="74"/>
      <c r="CF24231" s="79"/>
      <c r="CL24231" s="79"/>
    </row>
    <row r="24232" spans="30:90">
      <c r="AD24232" s="73"/>
      <c r="AE24232" s="74"/>
      <c r="AF24232" s="74"/>
      <c r="BX24232" s="73"/>
      <c r="BY24232" s="74"/>
      <c r="BZ24232" s="74"/>
      <c r="CA24232" s="74"/>
      <c r="CF24232" s="79"/>
      <c r="CL24232" s="79"/>
    </row>
    <row r="24233" spans="30:90">
      <c r="AD24233" s="73"/>
      <c r="AE24233" s="74"/>
      <c r="AF24233" s="74"/>
      <c r="BX24233" s="73"/>
      <c r="BY24233" s="74"/>
      <c r="BZ24233" s="74"/>
      <c r="CA24233" s="74"/>
      <c r="CF24233" s="79"/>
      <c r="CL24233" s="79"/>
    </row>
    <row r="24234" spans="30:90">
      <c r="AD24234" s="73"/>
      <c r="AE24234" s="74"/>
      <c r="AF24234" s="74"/>
      <c r="BX24234" s="73"/>
      <c r="BY24234" s="74"/>
      <c r="BZ24234" s="74"/>
      <c r="CA24234" s="74"/>
      <c r="CF24234" s="79"/>
      <c r="CL24234" s="79"/>
    </row>
    <row r="24235" spans="30:90">
      <c r="AD24235" s="73"/>
      <c r="AE24235" s="74"/>
      <c r="AF24235" s="74"/>
      <c r="BX24235" s="73"/>
      <c r="BY24235" s="74"/>
      <c r="BZ24235" s="74"/>
      <c r="CA24235" s="74"/>
      <c r="CF24235" s="79"/>
      <c r="CL24235" s="79"/>
    </row>
    <row r="24236" spans="30:90">
      <c r="AD24236" s="73"/>
      <c r="AE24236" s="74"/>
      <c r="AF24236" s="74"/>
      <c r="BX24236" s="73"/>
      <c r="BY24236" s="74"/>
      <c r="BZ24236" s="74"/>
      <c r="CA24236" s="74"/>
      <c r="CF24236" s="79"/>
      <c r="CL24236" s="79"/>
    </row>
    <row r="24237" spans="30:90">
      <c r="AD24237" s="73"/>
      <c r="AE24237" s="74"/>
      <c r="AF24237" s="74"/>
      <c r="BX24237" s="73"/>
      <c r="BY24237" s="74"/>
      <c r="BZ24237" s="74"/>
      <c r="CA24237" s="74"/>
      <c r="CF24237" s="79"/>
      <c r="CL24237" s="79"/>
    </row>
    <row r="24238" spans="30:90">
      <c r="AD24238" s="73"/>
      <c r="AE24238" s="74"/>
      <c r="AF24238" s="74"/>
      <c r="BX24238" s="73"/>
      <c r="BY24238" s="74"/>
      <c r="BZ24238" s="74"/>
      <c r="CA24238" s="74"/>
      <c r="CF24238" s="79"/>
      <c r="CL24238" s="79"/>
    </row>
    <row r="24239" spans="30:90">
      <c r="AD24239" s="73"/>
      <c r="AE24239" s="74"/>
      <c r="AF24239" s="74"/>
      <c r="BX24239" s="73"/>
      <c r="BY24239" s="74"/>
      <c r="BZ24239" s="74"/>
      <c r="CA24239" s="74"/>
      <c r="CF24239" s="79"/>
      <c r="CL24239" s="79"/>
    </row>
    <row r="24240" spans="30:90">
      <c r="AD24240" s="73"/>
      <c r="AE24240" s="74"/>
      <c r="AF24240" s="74"/>
      <c r="BX24240" s="73"/>
      <c r="BY24240" s="74"/>
      <c r="BZ24240" s="74"/>
      <c r="CA24240" s="74"/>
      <c r="CF24240" s="79"/>
      <c r="CL24240" s="79"/>
    </row>
    <row r="24241" spans="30:90">
      <c r="AD24241" s="73"/>
      <c r="AE24241" s="74"/>
      <c r="AF24241" s="74"/>
      <c r="BX24241" s="73"/>
      <c r="BY24241" s="74"/>
      <c r="BZ24241" s="74"/>
      <c r="CA24241" s="74"/>
      <c r="CF24241" s="79"/>
      <c r="CL24241" s="79"/>
    </row>
    <row r="24242" spans="30:90">
      <c r="AD24242" s="73"/>
      <c r="AE24242" s="74"/>
      <c r="AF24242" s="74"/>
      <c r="BX24242" s="73"/>
      <c r="BY24242" s="74"/>
      <c r="BZ24242" s="74"/>
      <c r="CA24242" s="74"/>
      <c r="CF24242" s="79"/>
      <c r="CL24242" s="79"/>
    </row>
    <row r="24243" spans="30:90">
      <c r="AD24243" s="73"/>
      <c r="AE24243" s="74"/>
      <c r="AF24243" s="74"/>
      <c r="BX24243" s="73"/>
      <c r="BY24243" s="74"/>
      <c r="BZ24243" s="74"/>
      <c r="CA24243" s="74"/>
      <c r="CF24243" s="79"/>
      <c r="CL24243" s="79"/>
    </row>
    <row r="24244" spans="30:90">
      <c r="AD24244" s="73"/>
      <c r="AE24244" s="74"/>
      <c r="AF24244" s="74"/>
      <c r="BX24244" s="73"/>
      <c r="BY24244" s="74"/>
      <c r="BZ24244" s="74"/>
      <c r="CA24244" s="74"/>
      <c r="CF24244" s="79"/>
      <c r="CL24244" s="79"/>
    </row>
    <row r="24245" spans="30:90">
      <c r="AD24245" s="73"/>
      <c r="AE24245" s="74"/>
      <c r="AF24245" s="74"/>
      <c r="BX24245" s="73"/>
      <c r="BY24245" s="74"/>
      <c r="BZ24245" s="74"/>
      <c r="CA24245" s="74"/>
      <c r="CF24245" s="79"/>
      <c r="CL24245" s="79"/>
    </row>
    <row r="24246" spans="30:90">
      <c r="AD24246" s="73"/>
      <c r="AE24246" s="74"/>
      <c r="AF24246" s="74"/>
      <c r="BX24246" s="73"/>
      <c r="BY24246" s="74"/>
      <c r="BZ24246" s="74"/>
      <c r="CA24246" s="74"/>
      <c r="CF24246" s="79"/>
      <c r="CL24246" s="79"/>
    </row>
    <row r="24247" spans="30:90">
      <c r="AD24247" s="73"/>
      <c r="AE24247" s="74"/>
      <c r="AF24247" s="74"/>
      <c r="BX24247" s="73"/>
      <c r="BY24247" s="74"/>
      <c r="BZ24247" s="74"/>
      <c r="CA24247" s="74"/>
      <c r="CF24247" s="79"/>
      <c r="CL24247" s="79"/>
    </row>
    <row r="24248" spans="30:90">
      <c r="AD24248" s="73"/>
      <c r="AE24248" s="74"/>
      <c r="AF24248" s="74"/>
      <c r="BX24248" s="73"/>
      <c r="BY24248" s="74"/>
      <c r="BZ24248" s="74"/>
      <c r="CA24248" s="74"/>
      <c r="CF24248" s="79"/>
      <c r="CL24248" s="79"/>
    </row>
    <row r="24249" spans="30:90">
      <c r="AD24249" s="73"/>
      <c r="AE24249" s="74"/>
      <c r="AF24249" s="74"/>
      <c r="BX24249" s="73"/>
      <c r="BY24249" s="74"/>
      <c r="BZ24249" s="74"/>
      <c r="CA24249" s="74"/>
      <c r="CF24249" s="79"/>
      <c r="CL24249" s="79"/>
    </row>
    <row r="24250" spans="30:90">
      <c r="AD24250" s="73"/>
      <c r="AE24250" s="74"/>
      <c r="AF24250" s="74"/>
      <c r="BX24250" s="73"/>
      <c r="BY24250" s="74"/>
      <c r="BZ24250" s="74"/>
      <c r="CA24250" s="74"/>
      <c r="CF24250" s="79"/>
      <c r="CL24250" s="79"/>
    </row>
    <row r="24251" spans="30:90">
      <c r="AD24251" s="73"/>
      <c r="AE24251" s="74"/>
      <c r="AF24251" s="74"/>
      <c r="BX24251" s="73"/>
      <c r="BY24251" s="74"/>
      <c r="BZ24251" s="74"/>
      <c r="CA24251" s="74"/>
      <c r="CF24251" s="79"/>
      <c r="CL24251" s="79"/>
    </row>
    <row r="24252" spans="30:90">
      <c r="AD24252" s="73"/>
      <c r="AE24252" s="74"/>
      <c r="AF24252" s="74"/>
      <c r="BX24252" s="73"/>
      <c r="BY24252" s="74"/>
      <c r="BZ24252" s="74"/>
      <c r="CA24252" s="74"/>
      <c r="CF24252" s="79"/>
      <c r="CL24252" s="79"/>
    </row>
    <row r="24253" spans="30:90">
      <c r="AD24253" s="73"/>
      <c r="AE24253" s="74"/>
      <c r="AF24253" s="74"/>
      <c r="BX24253" s="73"/>
      <c r="BY24253" s="74"/>
      <c r="BZ24253" s="74"/>
      <c r="CA24253" s="74"/>
      <c r="CF24253" s="79"/>
      <c r="CL24253" s="79"/>
    </row>
    <row r="24254" spans="30:90">
      <c r="AD24254" s="73"/>
      <c r="AE24254" s="74"/>
      <c r="AF24254" s="74"/>
      <c r="BX24254" s="73"/>
      <c r="BY24254" s="74"/>
      <c r="BZ24254" s="74"/>
      <c r="CA24254" s="74"/>
      <c r="CF24254" s="79"/>
      <c r="CL24254" s="79"/>
    </row>
    <row r="24255" spans="30:90">
      <c r="AD24255" s="73"/>
      <c r="AE24255" s="74"/>
      <c r="AF24255" s="74"/>
      <c r="BX24255" s="73"/>
      <c r="BY24255" s="74"/>
      <c r="BZ24255" s="74"/>
      <c r="CA24255" s="74"/>
      <c r="CF24255" s="79"/>
      <c r="CL24255" s="79"/>
    </row>
    <row r="24256" spans="30:90">
      <c r="AD24256" s="73"/>
      <c r="AE24256" s="74"/>
      <c r="AF24256" s="74"/>
      <c r="BX24256" s="73"/>
      <c r="BY24256" s="74"/>
      <c r="BZ24256" s="74"/>
      <c r="CA24256" s="74"/>
      <c r="CF24256" s="79"/>
      <c r="CL24256" s="79"/>
    </row>
    <row r="24257" spans="30:90">
      <c r="AD24257" s="73"/>
      <c r="AE24257" s="74"/>
      <c r="AF24257" s="74"/>
      <c r="BX24257" s="73"/>
      <c r="BY24257" s="74"/>
      <c r="BZ24257" s="74"/>
      <c r="CA24257" s="74"/>
      <c r="CF24257" s="79"/>
      <c r="CL24257" s="79"/>
    </row>
    <row r="24258" spans="30:90">
      <c r="AD24258" s="73"/>
      <c r="AE24258" s="74"/>
      <c r="AF24258" s="74"/>
      <c r="BX24258" s="73"/>
      <c r="BY24258" s="74"/>
      <c r="BZ24258" s="74"/>
      <c r="CA24258" s="74"/>
      <c r="CF24258" s="79"/>
      <c r="CL24258" s="79"/>
    </row>
    <row r="24259" spans="30:90">
      <c r="AD24259" s="73"/>
      <c r="AE24259" s="74"/>
      <c r="AF24259" s="74"/>
      <c r="BX24259" s="73"/>
      <c r="BY24259" s="74"/>
      <c r="BZ24259" s="74"/>
      <c r="CA24259" s="74"/>
      <c r="CF24259" s="79"/>
      <c r="CL24259" s="79"/>
    </row>
    <row r="24260" spans="30:90">
      <c r="AD24260" s="73"/>
      <c r="AE24260" s="74"/>
      <c r="AF24260" s="74"/>
      <c r="BX24260" s="73"/>
      <c r="BY24260" s="74"/>
      <c r="BZ24260" s="74"/>
      <c r="CA24260" s="74"/>
      <c r="CF24260" s="79"/>
      <c r="CL24260" s="79"/>
    </row>
    <row r="24261" spans="30:90">
      <c r="AD24261" s="73"/>
      <c r="AE24261" s="74"/>
      <c r="AF24261" s="74"/>
      <c r="BX24261" s="73"/>
      <c r="BY24261" s="74"/>
      <c r="BZ24261" s="74"/>
      <c r="CA24261" s="74"/>
      <c r="CF24261" s="79"/>
      <c r="CL24261" s="79"/>
    </row>
    <row r="24262" spans="30:90">
      <c r="AD24262" s="73"/>
      <c r="AE24262" s="74"/>
      <c r="AF24262" s="74"/>
      <c r="BX24262" s="73"/>
      <c r="BY24262" s="74"/>
      <c r="BZ24262" s="74"/>
      <c r="CA24262" s="74"/>
      <c r="CF24262" s="79"/>
      <c r="CL24262" s="79"/>
    </row>
    <row r="24263" spans="30:90">
      <c r="AD24263" s="73"/>
      <c r="AE24263" s="74"/>
      <c r="AF24263" s="74"/>
      <c r="BX24263" s="73"/>
      <c r="BY24263" s="74"/>
      <c r="BZ24263" s="74"/>
      <c r="CA24263" s="74"/>
      <c r="CF24263" s="79"/>
      <c r="CL24263" s="79"/>
    </row>
    <row r="24264" spans="30:90">
      <c r="AD24264" s="73"/>
      <c r="AE24264" s="74"/>
      <c r="AF24264" s="74"/>
      <c r="BX24264" s="73"/>
      <c r="BY24264" s="74"/>
      <c r="BZ24264" s="74"/>
      <c r="CA24264" s="74"/>
      <c r="CF24264" s="79"/>
      <c r="CL24264" s="79"/>
    </row>
    <row r="24265" spans="30:90">
      <c r="AD24265" s="73"/>
      <c r="AE24265" s="74"/>
      <c r="AF24265" s="74"/>
      <c r="BX24265" s="73"/>
      <c r="BY24265" s="74"/>
      <c r="BZ24265" s="74"/>
      <c r="CA24265" s="74"/>
      <c r="CF24265" s="79"/>
      <c r="CL24265" s="79"/>
    </row>
    <row r="24266" spans="30:90">
      <c r="AD24266" s="73"/>
      <c r="AE24266" s="74"/>
      <c r="AF24266" s="74"/>
      <c r="BX24266" s="73"/>
      <c r="BY24266" s="74"/>
      <c r="BZ24266" s="74"/>
      <c r="CA24266" s="74"/>
      <c r="CF24266" s="79"/>
      <c r="CL24266" s="79"/>
    </row>
    <row r="24267" spans="30:90">
      <c r="AD24267" s="73"/>
      <c r="AE24267" s="74"/>
      <c r="AF24267" s="74"/>
      <c r="BX24267" s="73"/>
      <c r="BY24267" s="74"/>
      <c r="BZ24267" s="74"/>
      <c r="CA24267" s="74"/>
      <c r="CF24267" s="79"/>
      <c r="CL24267" s="79"/>
    </row>
    <row r="24268" spans="30:90">
      <c r="AD24268" s="73"/>
      <c r="AE24268" s="74"/>
      <c r="AF24268" s="74"/>
      <c r="BX24268" s="73"/>
      <c r="BY24268" s="74"/>
      <c r="BZ24268" s="74"/>
      <c r="CA24268" s="74"/>
      <c r="CF24268" s="79"/>
      <c r="CL24268" s="79"/>
    </row>
    <row r="24269" spans="30:90">
      <c r="AD24269" s="73"/>
      <c r="AE24269" s="74"/>
      <c r="AF24269" s="74"/>
      <c r="BX24269" s="73"/>
      <c r="BY24269" s="74"/>
      <c r="BZ24269" s="74"/>
      <c r="CA24269" s="74"/>
      <c r="CF24269" s="79"/>
      <c r="CL24269" s="79"/>
    </row>
    <row r="24270" spans="30:90">
      <c r="AD24270" s="73"/>
      <c r="AE24270" s="74"/>
      <c r="AF24270" s="74"/>
      <c r="BX24270" s="73"/>
      <c r="BY24270" s="74"/>
      <c r="BZ24270" s="74"/>
      <c r="CA24270" s="74"/>
      <c r="CF24270" s="79"/>
      <c r="CL24270" s="79"/>
    </row>
    <row r="24271" spans="30:90">
      <c r="AD24271" s="73"/>
      <c r="AE24271" s="74"/>
      <c r="AF24271" s="74"/>
      <c r="BX24271" s="73"/>
      <c r="BY24271" s="74"/>
      <c r="BZ24271" s="74"/>
      <c r="CA24271" s="74"/>
      <c r="CF24271" s="79"/>
      <c r="CL24271" s="79"/>
    </row>
    <row r="24272" spans="30:90">
      <c r="AD24272" s="73"/>
      <c r="AE24272" s="74"/>
      <c r="AF24272" s="74"/>
      <c r="BX24272" s="73"/>
      <c r="BY24272" s="74"/>
      <c r="BZ24272" s="74"/>
      <c r="CA24272" s="74"/>
      <c r="CF24272" s="79"/>
      <c r="CL24272" s="79"/>
    </row>
    <row r="24273" spans="30:90">
      <c r="AD24273" s="73"/>
      <c r="AE24273" s="74"/>
      <c r="AF24273" s="74"/>
      <c r="BX24273" s="73"/>
      <c r="BY24273" s="74"/>
      <c r="BZ24273" s="74"/>
      <c r="CA24273" s="74"/>
      <c r="CF24273" s="79"/>
      <c r="CL24273" s="79"/>
    </row>
    <row r="24274" spans="30:90">
      <c r="AD24274" s="73"/>
      <c r="AE24274" s="74"/>
      <c r="AF24274" s="74"/>
      <c r="BX24274" s="73"/>
      <c r="BY24274" s="74"/>
      <c r="BZ24274" s="74"/>
      <c r="CA24274" s="74"/>
      <c r="CF24274" s="79"/>
      <c r="CL24274" s="79"/>
    </row>
    <row r="24275" spans="30:90">
      <c r="AD24275" s="73"/>
      <c r="AE24275" s="74"/>
      <c r="AF24275" s="74"/>
      <c r="BX24275" s="73"/>
      <c r="BY24275" s="74"/>
      <c r="BZ24275" s="74"/>
      <c r="CA24275" s="74"/>
      <c r="CF24275" s="79"/>
      <c r="CL24275" s="79"/>
    </row>
    <row r="24276" spans="30:90">
      <c r="AD24276" s="73"/>
      <c r="AE24276" s="74"/>
      <c r="AF24276" s="74"/>
      <c r="BX24276" s="73"/>
      <c r="BY24276" s="74"/>
      <c r="BZ24276" s="74"/>
      <c r="CA24276" s="74"/>
      <c r="CF24276" s="79"/>
      <c r="CL24276" s="79"/>
    </row>
    <row r="24277" spans="30:90">
      <c r="AD24277" s="73"/>
      <c r="AE24277" s="74"/>
      <c r="AF24277" s="74"/>
      <c r="BX24277" s="73"/>
      <c r="BY24277" s="74"/>
      <c r="BZ24277" s="74"/>
      <c r="CA24277" s="74"/>
      <c r="CF24277" s="79"/>
      <c r="CL24277" s="79"/>
    </row>
    <row r="24278" spans="30:90">
      <c r="AD24278" s="73"/>
      <c r="AE24278" s="74"/>
      <c r="AF24278" s="74"/>
      <c r="BX24278" s="73"/>
      <c r="BY24278" s="74"/>
      <c r="BZ24278" s="74"/>
      <c r="CA24278" s="74"/>
      <c r="CF24278" s="79"/>
      <c r="CL24278" s="79"/>
    </row>
    <row r="24279" spans="30:90">
      <c r="AD24279" s="73"/>
      <c r="AE24279" s="74"/>
      <c r="AF24279" s="74"/>
      <c r="BX24279" s="73"/>
      <c r="BY24279" s="74"/>
      <c r="BZ24279" s="74"/>
      <c r="CA24279" s="74"/>
      <c r="CF24279" s="79"/>
      <c r="CL24279" s="79"/>
    </row>
    <row r="24280" spans="30:90">
      <c r="AD24280" s="73"/>
      <c r="AE24280" s="74"/>
      <c r="AF24280" s="74"/>
      <c r="BX24280" s="73"/>
      <c r="BY24280" s="74"/>
      <c r="BZ24280" s="74"/>
      <c r="CA24280" s="74"/>
      <c r="CF24280" s="79"/>
      <c r="CL24280" s="79"/>
    </row>
    <row r="24281" spans="30:90">
      <c r="AD24281" s="73"/>
      <c r="AE24281" s="74"/>
      <c r="AF24281" s="74"/>
      <c r="BX24281" s="73"/>
      <c r="BY24281" s="74"/>
      <c r="BZ24281" s="74"/>
      <c r="CA24281" s="74"/>
      <c r="CF24281" s="79"/>
      <c r="CL24281" s="79"/>
    </row>
    <row r="24282" spans="30:90">
      <c r="AD24282" s="73"/>
      <c r="AE24282" s="74"/>
      <c r="AF24282" s="74"/>
      <c r="BX24282" s="73"/>
      <c r="BY24282" s="74"/>
      <c r="BZ24282" s="74"/>
      <c r="CA24282" s="74"/>
      <c r="CF24282" s="79"/>
      <c r="CL24282" s="79"/>
    </row>
    <row r="24283" spans="30:90">
      <c r="AD24283" s="73"/>
      <c r="AE24283" s="74"/>
      <c r="AF24283" s="74"/>
      <c r="BX24283" s="73"/>
      <c r="BY24283" s="74"/>
      <c r="BZ24283" s="74"/>
      <c r="CA24283" s="74"/>
      <c r="CF24283" s="79"/>
      <c r="CL24283" s="79"/>
    </row>
    <row r="24284" spans="30:90">
      <c r="AD24284" s="73"/>
      <c r="AE24284" s="74"/>
      <c r="AF24284" s="74"/>
      <c r="BX24284" s="73"/>
      <c r="BY24284" s="74"/>
      <c r="BZ24284" s="74"/>
      <c r="CA24284" s="74"/>
      <c r="CF24284" s="79"/>
      <c r="CL24284" s="79"/>
    </row>
    <row r="24285" spans="30:90">
      <c r="AD24285" s="73"/>
      <c r="AE24285" s="74"/>
      <c r="AF24285" s="74"/>
      <c r="BX24285" s="73"/>
      <c r="BY24285" s="74"/>
      <c r="BZ24285" s="74"/>
      <c r="CA24285" s="74"/>
      <c r="CF24285" s="79"/>
      <c r="CL24285" s="79"/>
    </row>
    <row r="24286" spans="30:90">
      <c r="AD24286" s="73"/>
      <c r="AE24286" s="74"/>
      <c r="AF24286" s="74"/>
      <c r="BX24286" s="73"/>
      <c r="BY24286" s="74"/>
      <c r="BZ24286" s="74"/>
      <c r="CA24286" s="74"/>
      <c r="CF24286" s="79"/>
      <c r="CL24286" s="79"/>
    </row>
    <row r="24287" spans="30:90">
      <c r="AD24287" s="73"/>
      <c r="AE24287" s="74"/>
      <c r="AF24287" s="74"/>
      <c r="BX24287" s="73"/>
      <c r="BY24287" s="74"/>
      <c r="BZ24287" s="74"/>
      <c r="CA24287" s="74"/>
      <c r="CF24287" s="79"/>
      <c r="CL24287" s="79"/>
    </row>
    <row r="24288" spans="30:90">
      <c r="AD24288" s="73"/>
      <c r="AE24288" s="74"/>
      <c r="AF24288" s="74"/>
      <c r="BX24288" s="73"/>
      <c r="BY24288" s="74"/>
      <c r="BZ24288" s="74"/>
      <c r="CA24288" s="74"/>
      <c r="CF24288" s="79"/>
      <c r="CL24288" s="79"/>
    </row>
    <row r="24289" spans="30:90">
      <c r="AD24289" s="73"/>
      <c r="AE24289" s="74"/>
      <c r="AF24289" s="74"/>
      <c r="BX24289" s="73"/>
      <c r="BY24289" s="74"/>
      <c r="BZ24289" s="74"/>
      <c r="CA24289" s="74"/>
      <c r="CF24289" s="79"/>
      <c r="CL24289" s="79"/>
    </row>
    <row r="24290" spans="30:90">
      <c r="AD24290" s="73"/>
      <c r="AE24290" s="74"/>
      <c r="AF24290" s="74"/>
      <c r="BX24290" s="73"/>
      <c r="BY24290" s="74"/>
      <c r="BZ24290" s="74"/>
      <c r="CA24290" s="74"/>
      <c r="CF24290" s="79"/>
      <c r="CL24290" s="79"/>
    </row>
    <row r="24291" spans="30:90">
      <c r="AD24291" s="73"/>
      <c r="AE24291" s="74"/>
      <c r="AF24291" s="74"/>
      <c r="BX24291" s="73"/>
      <c r="BY24291" s="74"/>
      <c r="BZ24291" s="74"/>
      <c r="CA24291" s="74"/>
      <c r="CF24291" s="79"/>
      <c r="CL24291" s="79"/>
    </row>
    <row r="24292" spans="30:90">
      <c r="AD24292" s="73"/>
      <c r="AE24292" s="74"/>
      <c r="AF24292" s="74"/>
      <c r="BX24292" s="73"/>
      <c r="BY24292" s="74"/>
      <c r="BZ24292" s="74"/>
      <c r="CA24292" s="74"/>
      <c r="CF24292" s="79"/>
      <c r="CL24292" s="79"/>
    </row>
    <row r="24293" spans="30:90">
      <c r="AD24293" s="73"/>
      <c r="AE24293" s="74"/>
      <c r="AF24293" s="74"/>
      <c r="BX24293" s="73"/>
      <c r="BY24293" s="74"/>
      <c r="BZ24293" s="74"/>
      <c r="CA24293" s="74"/>
      <c r="CF24293" s="79"/>
      <c r="CL24293" s="79"/>
    </row>
    <row r="24294" spans="30:90">
      <c r="AD24294" s="73"/>
      <c r="AE24294" s="74"/>
      <c r="AF24294" s="74"/>
      <c r="BX24294" s="73"/>
      <c r="BY24294" s="74"/>
      <c r="BZ24294" s="74"/>
      <c r="CA24294" s="74"/>
      <c r="CF24294" s="79"/>
      <c r="CL24294" s="79"/>
    </row>
    <row r="24295" spans="30:90">
      <c r="AD24295" s="73"/>
      <c r="AE24295" s="74"/>
      <c r="AF24295" s="74"/>
      <c r="BX24295" s="73"/>
      <c r="BY24295" s="74"/>
      <c r="BZ24295" s="74"/>
      <c r="CA24295" s="74"/>
      <c r="CF24295" s="79"/>
      <c r="CL24295" s="79"/>
    </row>
    <row r="24296" spans="30:90">
      <c r="AD24296" s="73"/>
      <c r="AE24296" s="74"/>
      <c r="AF24296" s="74"/>
      <c r="BX24296" s="73"/>
      <c r="BY24296" s="74"/>
      <c r="BZ24296" s="74"/>
      <c r="CA24296" s="74"/>
      <c r="CF24296" s="79"/>
      <c r="CL24296" s="79"/>
    </row>
    <row r="24297" spans="30:90">
      <c r="AD24297" s="73"/>
      <c r="AE24297" s="74"/>
      <c r="AF24297" s="74"/>
      <c r="BX24297" s="73"/>
      <c r="BY24297" s="74"/>
      <c r="BZ24297" s="74"/>
      <c r="CA24297" s="74"/>
      <c r="CF24297" s="79"/>
      <c r="CL24297" s="79"/>
    </row>
    <row r="24298" spans="30:90">
      <c r="AD24298" s="73"/>
      <c r="AE24298" s="74"/>
      <c r="AF24298" s="74"/>
      <c r="BX24298" s="73"/>
      <c r="BY24298" s="74"/>
      <c r="BZ24298" s="74"/>
      <c r="CA24298" s="74"/>
      <c r="CF24298" s="79"/>
      <c r="CL24298" s="79"/>
    </row>
    <row r="24299" spans="30:90">
      <c r="AD24299" s="73"/>
      <c r="AE24299" s="74"/>
      <c r="AF24299" s="74"/>
      <c r="BX24299" s="73"/>
      <c r="BY24299" s="74"/>
      <c r="BZ24299" s="74"/>
      <c r="CA24299" s="74"/>
      <c r="CF24299" s="79"/>
      <c r="CL24299" s="79"/>
    </row>
    <row r="24300" spans="30:90">
      <c r="AD24300" s="73"/>
      <c r="AE24300" s="74"/>
      <c r="AF24300" s="74"/>
      <c r="BX24300" s="73"/>
      <c r="BY24300" s="74"/>
      <c r="BZ24300" s="74"/>
      <c r="CA24300" s="74"/>
      <c r="CF24300" s="79"/>
      <c r="CL24300" s="79"/>
    </row>
    <row r="24301" spans="30:90">
      <c r="AD24301" s="73"/>
      <c r="AE24301" s="74"/>
      <c r="AF24301" s="74"/>
      <c r="BX24301" s="73"/>
      <c r="BY24301" s="74"/>
      <c r="BZ24301" s="74"/>
      <c r="CA24301" s="74"/>
      <c r="CF24301" s="79"/>
      <c r="CL24301" s="79"/>
    </row>
    <row r="24302" spans="30:90">
      <c r="AD24302" s="73"/>
      <c r="AE24302" s="74"/>
      <c r="AF24302" s="74"/>
      <c r="BX24302" s="73"/>
      <c r="BY24302" s="74"/>
      <c r="BZ24302" s="74"/>
      <c r="CA24302" s="74"/>
      <c r="CF24302" s="79"/>
      <c r="CL24302" s="79"/>
    </row>
    <row r="24303" spans="30:90">
      <c r="AD24303" s="73"/>
      <c r="AE24303" s="74"/>
      <c r="AF24303" s="74"/>
      <c r="BX24303" s="73"/>
      <c r="BY24303" s="74"/>
      <c r="BZ24303" s="74"/>
      <c r="CA24303" s="74"/>
      <c r="CF24303" s="79"/>
      <c r="CL24303" s="79"/>
    </row>
    <row r="24304" spans="30:90">
      <c r="AD24304" s="73"/>
      <c r="AE24304" s="74"/>
      <c r="AF24304" s="74"/>
      <c r="BX24304" s="73"/>
      <c r="BY24304" s="74"/>
      <c r="BZ24304" s="74"/>
      <c r="CA24304" s="74"/>
      <c r="CF24304" s="79"/>
      <c r="CL24304" s="79"/>
    </row>
    <row r="24305" spans="30:90">
      <c r="AD24305" s="73"/>
      <c r="AE24305" s="74"/>
      <c r="AF24305" s="74"/>
      <c r="BX24305" s="73"/>
      <c r="BY24305" s="74"/>
      <c r="BZ24305" s="74"/>
      <c r="CA24305" s="74"/>
      <c r="CF24305" s="79"/>
      <c r="CL24305" s="79"/>
    </row>
    <row r="24306" spans="30:90">
      <c r="AD24306" s="73"/>
      <c r="AE24306" s="74"/>
      <c r="AF24306" s="74"/>
      <c r="BX24306" s="73"/>
      <c r="BY24306" s="74"/>
      <c r="BZ24306" s="74"/>
      <c r="CA24306" s="74"/>
      <c r="CF24306" s="79"/>
      <c r="CL24306" s="79"/>
    </row>
    <row r="24307" spans="30:90">
      <c r="AD24307" s="73"/>
      <c r="AE24307" s="74"/>
      <c r="AF24307" s="74"/>
      <c r="BX24307" s="73"/>
      <c r="BY24307" s="74"/>
      <c r="BZ24307" s="74"/>
      <c r="CA24307" s="74"/>
      <c r="CF24307" s="79"/>
      <c r="CL24307" s="79"/>
    </row>
    <row r="24308" spans="30:90">
      <c r="AD24308" s="73"/>
      <c r="AE24308" s="74"/>
      <c r="AF24308" s="74"/>
      <c r="BX24308" s="73"/>
      <c r="BY24308" s="74"/>
      <c r="BZ24308" s="74"/>
      <c r="CA24308" s="74"/>
      <c r="CF24308" s="79"/>
      <c r="CL24308" s="79"/>
    </row>
    <row r="24309" spans="30:90">
      <c r="AD24309" s="73"/>
      <c r="AE24309" s="74"/>
      <c r="AF24309" s="74"/>
      <c r="BX24309" s="73"/>
      <c r="BY24309" s="74"/>
      <c r="BZ24309" s="74"/>
      <c r="CA24309" s="74"/>
      <c r="CF24309" s="79"/>
      <c r="CL24309" s="79"/>
    </row>
    <row r="24310" spans="30:90">
      <c r="AD24310" s="73"/>
      <c r="AE24310" s="74"/>
      <c r="AF24310" s="74"/>
      <c r="BX24310" s="73"/>
      <c r="BY24310" s="74"/>
      <c r="BZ24310" s="74"/>
      <c r="CA24310" s="74"/>
      <c r="CF24310" s="79"/>
      <c r="CL24310" s="79"/>
    </row>
    <row r="24311" spans="30:90">
      <c r="AD24311" s="73"/>
      <c r="AE24311" s="74"/>
      <c r="AF24311" s="74"/>
      <c r="BX24311" s="73"/>
      <c r="BY24311" s="74"/>
      <c r="BZ24311" s="74"/>
      <c r="CA24311" s="74"/>
      <c r="CF24311" s="79"/>
      <c r="CL24311" s="79"/>
    </row>
    <row r="24312" spans="30:90">
      <c r="AD24312" s="73"/>
      <c r="AE24312" s="74"/>
      <c r="AF24312" s="74"/>
      <c r="BX24312" s="73"/>
      <c r="BY24312" s="74"/>
      <c r="BZ24312" s="74"/>
      <c r="CA24312" s="74"/>
      <c r="CF24312" s="79"/>
      <c r="CL24312" s="79"/>
    </row>
    <row r="24313" spans="30:90">
      <c r="AD24313" s="73"/>
      <c r="AE24313" s="74"/>
      <c r="AF24313" s="74"/>
      <c r="BX24313" s="73"/>
      <c r="BY24313" s="74"/>
      <c r="BZ24313" s="74"/>
      <c r="CA24313" s="74"/>
      <c r="CF24313" s="79"/>
      <c r="CL24313" s="79"/>
    </row>
    <row r="24314" spans="30:90">
      <c r="AD24314" s="73"/>
      <c r="AE24314" s="74"/>
      <c r="AF24314" s="74"/>
      <c r="BX24314" s="73"/>
      <c r="BY24314" s="74"/>
      <c r="BZ24314" s="74"/>
      <c r="CA24314" s="74"/>
      <c r="CF24314" s="79"/>
      <c r="CL24314" s="79"/>
    </row>
    <row r="24315" spans="30:90">
      <c r="AD24315" s="73"/>
      <c r="AE24315" s="74"/>
      <c r="AF24315" s="74"/>
      <c r="BX24315" s="73"/>
      <c r="BY24315" s="74"/>
      <c r="BZ24315" s="74"/>
      <c r="CA24315" s="74"/>
      <c r="CF24315" s="79"/>
      <c r="CL24315" s="79"/>
    </row>
    <row r="24316" spans="30:90">
      <c r="AD24316" s="73"/>
      <c r="AE24316" s="74"/>
      <c r="AF24316" s="74"/>
      <c r="BX24316" s="73"/>
      <c r="BY24316" s="74"/>
      <c r="BZ24316" s="74"/>
      <c r="CA24316" s="74"/>
      <c r="CF24316" s="79"/>
      <c r="CL24316" s="79"/>
    </row>
    <row r="24317" spans="30:90">
      <c r="AD24317" s="73"/>
      <c r="AE24317" s="74"/>
      <c r="AF24317" s="74"/>
      <c r="BX24317" s="73"/>
      <c r="BY24317" s="74"/>
      <c r="BZ24317" s="74"/>
      <c r="CA24317" s="74"/>
      <c r="CF24317" s="79"/>
      <c r="CL24317" s="79"/>
    </row>
    <row r="24318" spans="30:90">
      <c r="AD24318" s="73"/>
      <c r="AE24318" s="74"/>
      <c r="AF24318" s="74"/>
      <c r="BX24318" s="73"/>
      <c r="BY24318" s="74"/>
      <c r="BZ24318" s="74"/>
      <c r="CA24318" s="74"/>
      <c r="CF24318" s="79"/>
      <c r="CL24318" s="79"/>
    </row>
    <row r="24319" spans="30:90">
      <c r="AD24319" s="73"/>
      <c r="AE24319" s="74"/>
      <c r="AF24319" s="74"/>
      <c r="BX24319" s="73"/>
      <c r="BY24319" s="74"/>
      <c r="BZ24319" s="74"/>
      <c r="CA24319" s="74"/>
      <c r="CF24319" s="79"/>
      <c r="CL24319" s="79"/>
    </row>
    <row r="24320" spans="30:90">
      <c r="AD24320" s="73"/>
      <c r="AE24320" s="74"/>
      <c r="AF24320" s="74"/>
      <c r="BX24320" s="73"/>
      <c r="BY24320" s="74"/>
      <c r="BZ24320" s="74"/>
      <c r="CA24320" s="74"/>
      <c r="CF24320" s="79"/>
      <c r="CL24320" s="79"/>
    </row>
    <row r="24321" spans="30:90">
      <c r="AD24321" s="73"/>
      <c r="AE24321" s="74"/>
      <c r="AF24321" s="74"/>
      <c r="BX24321" s="73"/>
      <c r="BY24321" s="74"/>
      <c r="BZ24321" s="74"/>
      <c r="CA24321" s="74"/>
      <c r="CF24321" s="79"/>
      <c r="CL24321" s="79"/>
    </row>
    <row r="24322" spans="30:90">
      <c r="AD24322" s="73"/>
      <c r="AE24322" s="74"/>
      <c r="AF24322" s="74"/>
      <c r="BX24322" s="73"/>
      <c r="BY24322" s="74"/>
      <c r="BZ24322" s="74"/>
      <c r="CA24322" s="74"/>
      <c r="CF24322" s="79"/>
      <c r="CL24322" s="79"/>
    </row>
    <row r="24323" spans="30:90">
      <c r="AD24323" s="73"/>
      <c r="AE24323" s="74"/>
      <c r="AF24323" s="74"/>
      <c r="BX24323" s="73"/>
      <c r="BY24323" s="74"/>
      <c r="BZ24323" s="74"/>
      <c r="CA24323" s="74"/>
      <c r="CF24323" s="79"/>
      <c r="CL24323" s="79"/>
    </row>
    <row r="24324" spans="30:90">
      <c r="AD24324" s="73"/>
      <c r="AE24324" s="74"/>
      <c r="AF24324" s="74"/>
      <c r="BX24324" s="73"/>
      <c r="BY24324" s="74"/>
      <c r="BZ24324" s="74"/>
      <c r="CA24324" s="74"/>
      <c r="CF24324" s="79"/>
      <c r="CL24324" s="79"/>
    </row>
    <row r="24325" spans="30:90">
      <c r="AD24325" s="73"/>
      <c r="AE24325" s="74"/>
      <c r="AF24325" s="74"/>
      <c r="BX24325" s="73"/>
      <c r="BY24325" s="74"/>
      <c r="BZ24325" s="74"/>
      <c r="CA24325" s="74"/>
      <c r="CF24325" s="79"/>
      <c r="CL24325" s="79"/>
    </row>
    <row r="24326" spans="30:90">
      <c r="AD24326" s="73"/>
      <c r="AE24326" s="74"/>
      <c r="AF24326" s="74"/>
      <c r="BX24326" s="73"/>
      <c r="BY24326" s="74"/>
      <c r="BZ24326" s="74"/>
      <c r="CA24326" s="74"/>
      <c r="CF24326" s="79"/>
      <c r="CL24326" s="79"/>
    </row>
    <row r="24327" spans="30:90">
      <c r="AD24327" s="73"/>
      <c r="AE24327" s="74"/>
      <c r="AF24327" s="74"/>
      <c r="BX24327" s="73"/>
      <c r="BY24327" s="74"/>
      <c r="BZ24327" s="74"/>
      <c r="CA24327" s="74"/>
      <c r="CF24327" s="79"/>
      <c r="CL24327" s="79"/>
    </row>
    <row r="24328" spans="30:90">
      <c r="AD24328" s="73"/>
      <c r="AE24328" s="74"/>
      <c r="AF24328" s="74"/>
      <c r="BX24328" s="73"/>
      <c r="BY24328" s="74"/>
      <c r="BZ24328" s="74"/>
      <c r="CA24328" s="74"/>
      <c r="CF24328" s="79"/>
      <c r="CL24328" s="79"/>
    </row>
    <row r="24329" spans="30:90">
      <c r="AD24329" s="73"/>
      <c r="AE24329" s="74"/>
      <c r="AF24329" s="74"/>
      <c r="BX24329" s="73"/>
      <c r="BY24329" s="74"/>
      <c r="BZ24329" s="74"/>
      <c r="CA24329" s="74"/>
      <c r="CF24329" s="79"/>
      <c r="CL24329" s="79"/>
    </row>
    <row r="24330" spans="30:90">
      <c r="AD24330" s="73"/>
      <c r="AE24330" s="74"/>
      <c r="AF24330" s="74"/>
      <c r="BX24330" s="73"/>
      <c r="BY24330" s="74"/>
      <c r="BZ24330" s="74"/>
      <c r="CA24330" s="74"/>
      <c r="CF24330" s="79"/>
      <c r="CL24330" s="79"/>
    </row>
    <row r="24331" spans="30:90">
      <c r="AD24331" s="73"/>
      <c r="AE24331" s="74"/>
      <c r="AF24331" s="74"/>
      <c r="BX24331" s="73"/>
      <c r="BY24331" s="74"/>
      <c r="BZ24331" s="74"/>
      <c r="CA24331" s="74"/>
      <c r="CF24331" s="79"/>
      <c r="CL24331" s="79"/>
    </row>
    <row r="24332" spans="30:90">
      <c r="AD24332" s="73"/>
      <c r="AE24332" s="74"/>
      <c r="AF24332" s="74"/>
      <c r="BX24332" s="73"/>
      <c r="BY24332" s="74"/>
      <c r="BZ24332" s="74"/>
      <c r="CA24332" s="74"/>
      <c r="CF24332" s="79"/>
      <c r="CL24332" s="79"/>
    </row>
    <row r="24333" spans="30:90">
      <c r="AD24333" s="73"/>
      <c r="AE24333" s="74"/>
      <c r="AF24333" s="74"/>
      <c r="BX24333" s="73"/>
      <c r="BY24333" s="74"/>
      <c r="BZ24333" s="74"/>
      <c r="CA24333" s="74"/>
      <c r="CF24333" s="79"/>
      <c r="CL24333" s="79"/>
    </row>
    <row r="24334" spans="30:90">
      <c r="AD24334" s="73"/>
      <c r="AE24334" s="74"/>
      <c r="AF24334" s="74"/>
      <c r="BX24334" s="73"/>
      <c r="BY24334" s="74"/>
      <c r="BZ24334" s="74"/>
      <c r="CA24334" s="74"/>
      <c r="CF24334" s="79"/>
      <c r="CL24334" s="79"/>
    </row>
    <row r="24335" spans="30:90">
      <c r="AD24335" s="73"/>
      <c r="AE24335" s="74"/>
      <c r="AF24335" s="74"/>
      <c r="BX24335" s="73"/>
      <c r="BY24335" s="74"/>
      <c r="BZ24335" s="74"/>
      <c r="CA24335" s="74"/>
      <c r="CF24335" s="79"/>
      <c r="CL24335" s="79"/>
    </row>
    <row r="24336" spans="30:90">
      <c r="AD24336" s="73"/>
      <c r="AE24336" s="74"/>
      <c r="AF24336" s="74"/>
      <c r="BX24336" s="73"/>
      <c r="BY24336" s="74"/>
      <c r="BZ24336" s="74"/>
      <c r="CA24336" s="74"/>
      <c r="CF24336" s="79"/>
      <c r="CL24336" s="79"/>
    </row>
    <row r="24337" spans="30:90">
      <c r="AD24337" s="73"/>
      <c r="AE24337" s="74"/>
      <c r="AF24337" s="74"/>
      <c r="BX24337" s="73"/>
      <c r="BY24337" s="74"/>
      <c r="BZ24337" s="74"/>
      <c r="CA24337" s="74"/>
      <c r="CF24337" s="79"/>
      <c r="CL24337" s="79"/>
    </row>
    <row r="24338" spans="30:90">
      <c r="AD24338" s="73"/>
      <c r="AE24338" s="74"/>
      <c r="AF24338" s="74"/>
      <c r="BX24338" s="73"/>
      <c r="BY24338" s="74"/>
      <c r="BZ24338" s="74"/>
      <c r="CA24338" s="74"/>
      <c r="CF24338" s="79"/>
      <c r="CL24338" s="79"/>
    </row>
    <row r="24339" spans="30:90">
      <c r="AD24339" s="73"/>
      <c r="AE24339" s="74"/>
      <c r="AF24339" s="74"/>
      <c r="BX24339" s="73"/>
      <c r="BY24339" s="74"/>
      <c r="BZ24339" s="74"/>
      <c r="CA24339" s="74"/>
      <c r="CF24339" s="79"/>
      <c r="CL24339" s="79"/>
    </row>
    <row r="24340" spans="30:90">
      <c r="AD24340" s="73"/>
      <c r="AE24340" s="74"/>
      <c r="AF24340" s="74"/>
      <c r="BX24340" s="73"/>
      <c r="BY24340" s="74"/>
      <c r="BZ24340" s="74"/>
      <c r="CA24340" s="74"/>
      <c r="CF24340" s="79"/>
      <c r="CL24340" s="79"/>
    </row>
    <row r="24341" spans="30:90">
      <c r="AD24341" s="73"/>
      <c r="AE24341" s="74"/>
      <c r="AF24341" s="74"/>
      <c r="BX24341" s="73"/>
      <c r="BY24341" s="74"/>
      <c r="BZ24341" s="74"/>
      <c r="CA24341" s="74"/>
      <c r="CF24341" s="79"/>
      <c r="CL24341" s="79"/>
    </row>
    <row r="24342" spans="30:90">
      <c r="AD24342" s="73"/>
      <c r="AE24342" s="74"/>
      <c r="AF24342" s="74"/>
      <c r="BX24342" s="73"/>
      <c r="BY24342" s="74"/>
      <c r="BZ24342" s="74"/>
      <c r="CA24342" s="74"/>
      <c r="CF24342" s="79"/>
      <c r="CL24342" s="79"/>
    </row>
    <row r="24343" spans="30:90">
      <c r="AD24343" s="73"/>
      <c r="AE24343" s="74"/>
      <c r="AF24343" s="74"/>
      <c r="BX24343" s="73"/>
      <c r="BY24343" s="74"/>
      <c r="BZ24343" s="74"/>
      <c r="CA24343" s="74"/>
      <c r="CF24343" s="79"/>
      <c r="CL24343" s="79"/>
    </row>
    <row r="24344" spans="30:90">
      <c r="AD24344" s="73"/>
      <c r="AE24344" s="74"/>
      <c r="AF24344" s="74"/>
      <c r="BX24344" s="73"/>
      <c r="BY24344" s="74"/>
      <c r="BZ24344" s="74"/>
      <c r="CA24344" s="74"/>
      <c r="CF24344" s="79"/>
      <c r="CL24344" s="79"/>
    </row>
    <row r="24345" spans="30:90">
      <c r="AD24345" s="73"/>
      <c r="AE24345" s="74"/>
      <c r="AF24345" s="74"/>
      <c r="BX24345" s="73"/>
      <c r="BY24345" s="74"/>
      <c r="BZ24345" s="74"/>
      <c r="CA24345" s="74"/>
      <c r="CF24345" s="79"/>
      <c r="CL24345" s="79"/>
    </row>
    <row r="24346" spans="30:90">
      <c r="AD24346" s="73"/>
      <c r="AE24346" s="74"/>
      <c r="AF24346" s="74"/>
      <c r="BX24346" s="73"/>
      <c r="BY24346" s="74"/>
      <c r="BZ24346" s="74"/>
      <c r="CA24346" s="74"/>
      <c r="CF24346" s="79"/>
      <c r="CL24346" s="79"/>
    </row>
    <row r="24347" spans="30:90">
      <c r="AD24347" s="73"/>
      <c r="AE24347" s="74"/>
      <c r="AF24347" s="74"/>
      <c r="BX24347" s="73"/>
      <c r="BY24347" s="74"/>
      <c r="BZ24347" s="74"/>
      <c r="CA24347" s="74"/>
      <c r="CF24347" s="79"/>
      <c r="CL24347" s="79"/>
    </row>
    <row r="24348" spans="30:90">
      <c r="AD24348" s="73"/>
      <c r="AE24348" s="74"/>
      <c r="AF24348" s="74"/>
      <c r="BX24348" s="73"/>
      <c r="BY24348" s="74"/>
      <c r="BZ24348" s="74"/>
      <c r="CA24348" s="74"/>
      <c r="CF24348" s="79"/>
      <c r="CL24348" s="79"/>
    </row>
    <row r="24349" spans="30:90">
      <c r="AD24349" s="73"/>
      <c r="AE24349" s="74"/>
      <c r="AF24349" s="74"/>
      <c r="BX24349" s="73"/>
      <c r="BY24349" s="74"/>
      <c r="BZ24349" s="74"/>
      <c r="CA24349" s="74"/>
      <c r="CF24349" s="79"/>
      <c r="CL24349" s="79"/>
    </row>
    <row r="24350" spans="30:90">
      <c r="AD24350" s="73"/>
      <c r="AE24350" s="74"/>
      <c r="AF24350" s="74"/>
      <c r="BX24350" s="73"/>
      <c r="BY24350" s="74"/>
      <c r="BZ24350" s="74"/>
      <c r="CA24350" s="74"/>
      <c r="CF24350" s="79"/>
      <c r="CL24350" s="79"/>
    </row>
    <row r="24351" spans="30:90">
      <c r="AD24351" s="73"/>
      <c r="AE24351" s="74"/>
      <c r="AF24351" s="74"/>
      <c r="BX24351" s="73"/>
      <c r="BY24351" s="74"/>
      <c r="BZ24351" s="74"/>
      <c r="CA24351" s="74"/>
      <c r="CF24351" s="79"/>
      <c r="CL24351" s="79"/>
    </row>
    <row r="24352" spans="30:90">
      <c r="AD24352" s="73"/>
      <c r="AE24352" s="74"/>
      <c r="AF24352" s="74"/>
      <c r="BX24352" s="73"/>
      <c r="BY24352" s="74"/>
      <c r="BZ24352" s="74"/>
      <c r="CA24352" s="74"/>
      <c r="CF24352" s="79"/>
      <c r="CL24352" s="79"/>
    </row>
    <row r="24353" spans="30:90">
      <c r="AD24353" s="73"/>
      <c r="AE24353" s="74"/>
      <c r="AF24353" s="74"/>
      <c r="BX24353" s="73"/>
      <c r="BY24353" s="74"/>
      <c r="BZ24353" s="74"/>
      <c r="CA24353" s="74"/>
      <c r="CF24353" s="79"/>
      <c r="CL24353" s="79"/>
    </row>
    <row r="24354" spans="30:90">
      <c r="AD24354" s="73"/>
      <c r="AE24354" s="74"/>
      <c r="AF24354" s="74"/>
      <c r="BX24354" s="73"/>
      <c r="BY24354" s="74"/>
      <c r="BZ24354" s="74"/>
      <c r="CA24354" s="74"/>
      <c r="CF24354" s="79"/>
      <c r="CL24354" s="79"/>
    </row>
    <row r="24355" spans="30:90">
      <c r="AD24355" s="73"/>
      <c r="AE24355" s="74"/>
      <c r="AF24355" s="74"/>
      <c r="BX24355" s="73"/>
      <c r="BY24355" s="74"/>
      <c r="BZ24355" s="74"/>
      <c r="CA24355" s="74"/>
      <c r="CF24355" s="79"/>
      <c r="CL24355" s="79"/>
    </row>
    <row r="24356" spans="30:90">
      <c r="AD24356" s="73"/>
      <c r="AE24356" s="74"/>
      <c r="AF24356" s="74"/>
      <c r="BX24356" s="73"/>
      <c r="BY24356" s="74"/>
      <c r="BZ24356" s="74"/>
      <c r="CA24356" s="74"/>
      <c r="CF24356" s="79"/>
      <c r="CL24356" s="79"/>
    </row>
    <row r="24357" spans="30:90">
      <c r="AD24357" s="73"/>
      <c r="AE24357" s="74"/>
      <c r="AF24357" s="74"/>
      <c r="BX24357" s="73"/>
      <c r="BY24357" s="74"/>
      <c r="BZ24357" s="74"/>
      <c r="CA24357" s="74"/>
      <c r="CF24357" s="79"/>
      <c r="CL24357" s="79"/>
    </row>
    <row r="24358" spans="30:90">
      <c r="AD24358" s="73"/>
      <c r="AE24358" s="74"/>
      <c r="AF24358" s="74"/>
      <c r="BX24358" s="73"/>
      <c r="BY24358" s="74"/>
      <c r="BZ24358" s="74"/>
      <c r="CA24358" s="74"/>
      <c r="CF24358" s="79"/>
      <c r="CL24358" s="79"/>
    </row>
    <row r="24359" spans="30:90">
      <c r="AD24359" s="73"/>
      <c r="AE24359" s="74"/>
      <c r="AF24359" s="74"/>
      <c r="BX24359" s="73"/>
      <c r="BY24359" s="74"/>
      <c r="BZ24359" s="74"/>
      <c r="CA24359" s="74"/>
      <c r="CF24359" s="79"/>
      <c r="CL24359" s="79"/>
    </row>
    <row r="24360" spans="30:90">
      <c r="AD24360" s="73"/>
      <c r="AE24360" s="74"/>
      <c r="AF24360" s="74"/>
      <c r="BX24360" s="73"/>
      <c r="BY24360" s="74"/>
      <c r="BZ24360" s="74"/>
      <c r="CA24360" s="74"/>
      <c r="CF24360" s="79"/>
      <c r="CL24360" s="79"/>
    </row>
    <row r="24361" spans="30:90">
      <c r="AD24361" s="73"/>
      <c r="AE24361" s="74"/>
      <c r="AF24361" s="74"/>
      <c r="BX24361" s="73"/>
      <c r="BY24361" s="74"/>
      <c r="BZ24361" s="74"/>
      <c r="CA24361" s="74"/>
      <c r="CF24361" s="79"/>
      <c r="CL24361" s="79"/>
    </row>
    <row r="24362" spans="30:90">
      <c r="AD24362" s="73"/>
      <c r="AE24362" s="74"/>
      <c r="AF24362" s="74"/>
      <c r="BX24362" s="73"/>
      <c r="BY24362" s="74"/>
      <c r="BZ24362" s="74"/>
      <c r="CA24362" s="74"/>
      <c r="CF24362" s="79"/>
      <c r="CL24362" s="79"/>
    </row>
    <row r="24363" spans="30:90">
      <c r="AD24363" s="73"/>
      <c r="AE24363" s="74"/>
      <c r="AF24363" s="74"/>
      <c r="BX24363" s="73"/>
      <c r="BY24363" s="74"/>
      <c r="BZ24363" s="74"/>
      <c r="CA24363" s="74"/>
      <c r="CF24363" s="79"/>
      <c r="CL24363" s="79"/>
    </row>
    <row r="24364" spans="30:90">
      <c r="AD24364" s="73"/>
      <c r="AE24364" s="74"/>
      <c r="AF24364" s="74"/>
      <c r="BX24364" s="73"/>
      <c r="BY24364" s="74"/>
      <c r="BZ24364" s="74"/>
      <c r="CA24364" s="74"/>
      <c r="CF24364" s="79"/>
      <c r="CL24364" s="79"/>
    </row>
    <row r="24365" spans="30:90">
      <c r="AD24365" s="73"/>
      <c r="AE24365" s="74"/>
      <c r="AF24365" s="74"/>
      <c r="BX24365" s="73"/>
      <c r="BY24365" s="74"/>
      <c r="BZ24365" s="74"/>
      <c r="CA24365" s="74"/>
      <c r="CF24365" s="79"/>
      <c r="CL24365" s="79"/>
    </row>
    <row r="24366" spans="30:90">
      <c r="AD24366" s="73"/>
      <c r="AE24366" s="74"/>
      <c r="AF24366" s="74"/>
      <c r="BX24366" s="73"/>
      <c r="BY24366" s="74"/>
      <c r="BZ24366" s="74"/>
      <c r="CA24366" s="74"/>
      <c r="CF24366" s="79"/>
      <c r="CL24366" s="79"/>
    </row>
    <row r="24367" spans="30:90">
      <c r="AD24367" s="73"/>
      <c r="AE24367" s="74"/>
      <c r="AF24367" s="74"/>
      <c r="BX24367" s="73"/>
      <c r="BY24367" s="74"/>
      <c r="BZ24367" s="74"/>
      <c r="CA24367" s="74"/>
      <c r="CF24367" s="79"/>
      <c r="CL24367" s="79"/>
    </row>
    <row r="24368" spans="30:90">
      <c r="AD24368" s="73"/>
      <c r="AE24368" s="74"/>
      <c r="AF24368" s="74"/>
      <c r="BX24368" s="73"/>
      <c r="BY24368" s="74"/>
      <c r="BZ24368" s="74"/>
      <c r="CA24368" s="74"/>
      <c r="CF24368" s="79"/>
      <c r="CL24368" s="79"/>
    </row>
    <row r="24369" spans="30:90">
      <c r="AD24369" s="73"/>
      <c r="AE24369" s="74"/>
      <c r="AF24369" s="74"/>
      <c r="BX24369" s="73"/>
      <c r="BY24369" s="74"/>
      <c r="BZ24369" s="74"/>
      <c r="CA24369" s="74"/>
      <c r="CF24369" s="79"/>
      <c r="CL24369" s="79"/>
    </row>
    <row r="24370" spans="30:90">
      <c r="AD24370" s="73"/>
      <c r="AE24370" s="74"/>
      <c r="AF24370" s="74"/>
      <c r="BX24370" s="73"/>
      <c r="BY24370" s="74"/>
      <c r="BZ24370" s="74"/>
      <c r="CA24370" s="74"/>
      <c r="CF24370" s="79"/>
      <c r="CL24370" s="79"/>
    </row>
    <row r="24371" spans="30:90">
      <c r="AD24371" s="73"/>
      <c r="AE24371" s="74"/>
      <c r="AF24371" s="74"/>
      <c r="BX24371" s="73"/>
      <c r="BY24371" s="74"/>
      <c r="BZ24371" s="74"/>
      <c r="CA24371" s="74"/>
      <c r="CF24371" s="79"/>
      <c r="CL24371" s="79"/>
    </row>
    <row r="24372" spans="30:90">
      <c r="AD24372" s="73"/>
      <c r="AE24372" s="74"/>
      <c r="AF24372" s="74"/>
      <c r="BX24372" s="73"/>
      <c r="BY24372" s="74"/>
      <c r="BZ24372" s="74"/>
      <c r="CA24372" s="74"/>
      <c r="CF24372" s="79"/>
      <c r="CL24372" s="79"/>
    </row>
    <row r="24373" spans="30:90">
      <c r="AD24373" s="73"/>
      <c r="AE24373" s="74"/>
      <c r="AF24373" s="74"/>
      <c r="BX24373" s="73"/>
      <c r="BY24373" s="74"/>
      <c r="BZ24373" s="74"/>
      <c r="CA24373" s="74"/>
      <c r="CF24373" s="79"/>
      <c r="CL24373" s="79"/>
    </row>
    <row r="24374" spans="30:90">
      <c r="AD24374" s="73"/>
      <c r="AE24374" s="74"/>
      <c r="AF24374" s="74"/>
      <c r="BX24374" s="73"/>
      <c r="BY24374" s="74"/>
      <c r="BZ24374" s="74"/>
      <c r="CA24374" s="74"/>
      <c r="CF24374" s="79"/>
      <c r="CL24374" s="79"/>
    </row>
    <row r="24375" spans="30:90">
      <c r="AD24375" s="73"/>
      <c r="AE24375" s="74"/>
      <c r="AF24375" s="74"/>
      <c r="BX24375" s="73"/>
      <c r="BY24375" s="74"/>
      <c r="BZ24375" s="74"/>
      <c r="CA24375" s="74"/>
      <c r="CF24375" s="79"/>
      <c r="CL24375" s="79"/>
    </row>
    <row r="24376" spans="30:90">
      <c r="AD24376" s="73"/>
      <c r="AE24376" s="74"/>
      <c r="AF24376" s="74"/>
      <c r="BX24376" s="73"/>
      <c r="BY24376" s="74"/>
      <c r="BZ24376" s="74"/>
      <c r="CA24376" s="74"/>
      <c r="CF24376" s="79"/>
      <c r="CL24376" s="79"/>
    </row>
    <row r="24377" spans="30:90">
      <c r="AD24377" s="73"/>
      <c r="AE24377" s="74"/>
      <c r="AF24377" s="74"/>
      <c r="BX24377" s="73"/>
      <c r="BY24377" s="74"/>
      <c r="BZ24377" s="74"/>
      <c r="CA24377" s="74"/>
      <c r="CF24377" s="79"/>
      <c r="CL24377" s="79"/>
    </row>
    <row r="24378" spans="30:90">
      <c r="AD24378" s="73"/>
      <c r="AE24378" s="74"/>
      <c r="AF24378" s="74"/>
      <c r="BX24378" s="73"/>
      <c r="BY24378" s="74"/>
      <c r="BZ24378" s="74"/>
      <c r="CA24378" s="74"/>
      <c r="CF24378" s="79"/>
      <c r="CL24378" s="79"/>
    </row>
    <row r="24379" spans="30:90">
      <c r="AD24379" s="73"/>
      <c r="AE24379" s="74"/>
      <c r="AF24379" s="74"/>
      <c r="BX24379" s="73"/>
      <c r="BY24379" s="74"/>
      <c r="BZ24379" s="74"/>
      <c r="CA24379" s="74"/>
      <c r="CF24379" s="79"/>
      <c r="CL24379" s="79"/>
    </row>
    <row r="24380" spans="30:90">
      <c r="AD24380" s="73"/>
      <c r="AE24380" s="74"/>
      <c r="AF24380" s="74"/>
      <c r="BX24380" s="73"/>
      <c r="BY24380" s="74"/>
      <c r="BZ24380" s="74"/>
      <c r="CA24380" s="74"/>
      <c r="CF24380" s="79"/>
      <c r="CL24380" s="79"/>
    </row>
    <row r="24381" spans="30:90">
      <c r="AD24381" s="73"/>
      <c r="AE24381" s="74"/>
      <c r="AF24381" s="74"/>
      <c r="BX24381" s="73"/>
      <c r="BY24381" s="74"/>
      <c r="BZ24381" s="74"/>
      <c r="CA24381" s="74"/>
      <c r="CF24381" s="79"/>
      <c r="CL24381" s="79"/>
    </row>
    <row r="24382" spans="30:90">
      <c r="AD24382" s="73"/>
      <c r="AE24382" s="74"/>
      <c r="AF24382" s="74"/>
      <c r="BX24382" s="73"/>
      <c r="BY24382" s="74"/>
      <c r="BZ24382" s="74"/>
      <c r="CA24382" s="74"/>
      <c r="CF24382" s="79"/>
      <c r="CL24382" s="79"/>
    </row>
    <row r="24383" spans="30:90">
      <c r="AD24383" s="73"/>
      <c r="AE24383" s="74"/>
      <c r="AF24383" s="74"/>
      <c r="BX24383" s="73"/>
      <c r="BY24383" s="74"/>
      <c r="BZ24383" s="74"/>
      <c r="CA24383" s="74"/>
      <c r="CF24383" s="79"/>
      <c r="CL24383" s="79"/>
    </row>
    <row r="24384" spans="30:90">
      <c r="AD24384" s="73"/>
      <c r="AE24384" s="74"/>
      <c r="AF24384" s="74"/>
      <c r="BX24384" s="73"/>
      <c r="BY24384" s="74"/>
      <c r="BZ24384" s="74"/>
      <c r="CA24384" s="74"/>
      <c r="CF24384" s="79"/>
      <c r="CL24384" s="79"/>
    </row>
    <row r="24385" spans="30:90">
      <c r="AD24385" s="73"/>
      <c r="AE24385" s="74"/>
      <c r="AF24385" s="74"/>
      <c r="BX24385" s="73"/>
      <c r="BY24385" s="74"/>
      <c r="BZ24385" s="74"/>
      <c r="CA24385" s="74"/>
      <c r="CF24385" s="79"/>
      <c r="CL24385" s="79"/>
    </row>
    <row r="24386" spans="30:90">
      <c r="AD24386" s="73"/>
      <c r="AE24386" s="74"/>
      <c r="AF24386" s="74"/>
      <c r="BX24386" s="73"/>
      <c r="BY24386" s="74"/>
      <c r="BZ24386" s="74"/>
      <c r="CA24386" s="74"/>
      <c r="CF24386" s="79"/>
      <c r="CL24386" s="79"/>
    </row>
    <row r="24387" spans="30:90">
      <c r="AD24387" s="73"/>
      <c r="AE24387" s="74"/>
      <c r="AF24387" s="74"/>
      <c r="BX24387" s="73"/>
      <c r="BY24387" s="74"/>
      <c r="BZ24387" s="74"/>
      <c r="CA24387" s="74"/>
      <c r="CF24387" s="79"/>
      <c r="CL24387" s="79"/>
    </row>
    <row r="24388" spans="30:90">
      <c r="AD24388" s="73"/>
      <c r="AE24388" s="74"/>
      <c r="AF24388" s="74"/>
      <c r="BX24388" s="73"/>
      <c r="BY24388" s="74"/>
      <c r="BZ24388" s="74"/>
      <c r="CA24388" s="74"/>
      <c r="CF24388" s="79"/>
      <c r="CL24388" s="79"/>
    </row>
    <row r="24389" spans="30:90">
      <c r="AD24389" s="73"/>
      <c r="AE24389" s="74"/>
      <c r="AF24389" s="74"/>
      <c r="BX24389" s="73"/>
      <c r="BY24389" s="74"/>
      <c r="BZ24389" s="74"/>
      <c r="CA24389" s="74"/>
      <c r="CF24389" s="79"/>
      <c r="CL24389" s="79"/>
    </row>
    <row r="24390" spans="30:90">
      <c r="AD24390" s="73"/>
      <c r="AE24390" s="74"/>
      <c r="AF24390" s="74"/>
      <c r="BX24390" s="73"/>
      <c r="BY24390" s="74"/>
      <c r="BZ24390" s="74"/>
      <c r="CA24390" s="74"/>
      <c r="CF24390" s="79"/>
      <c r="CL24390" s="79"/>
    </row>
    <row r="24391" spans="30:90">
      <c r="AD24391" s="73"/>
      <c r="AE24391" s="74"/>
      <c r="AF24391" s="74"/>
      <c r="BX24391" s="73"/>
      <c r="BY24391" s="74"/>
      <c r="BZ24391" s="74"/>
      <c r="CA24391" s="74"/>
      <c r="CF24391" s="79"/>
      <c r="CL24391" s="79"/>
    </row>
    <row r="24392" spans="30:90">
      <c r="AD24392" s="73"/>
      <c r="AE24392" s="74"/>
      <c r="AF24392" s="74"/>
      <c r="BX24392" s="73"/>
      <c r="BY24392" s="74"/>
      <c r="BZ24392" s="74"/>
      <c r="CA24392" s="74"/>
      <c r="CF24392" s="79"/>
      <c r="CL24392" s="79"/>
    </row>
    <row r="24393" spans="30:90">
      <c r="AD24393" s="73"/>
      <c r="AE24393" s="74"/>
      <c r="AF24393" s="74"/>
      <c r="BX24393" s="73"/>
      <c r="BY24393" s="74"/>
      <c r="BZ24393" s="74"/>
      <c r="CA24393" s="74"/>
      <c r="CF24393" s="79"/>
      <c r="CL24393" s="79"/>
    </row>
    <row r="24394" spans="30:90">
      <c r="AD24394" s="73"/>
      <c r="AE24394" s="74"/>
      <c r="AF24394" s="74"/>
      <c r="BX24394" s="73"/>
      <c r="BY24394" s="74"/>
      <c r="BZ24394" s="74"/>
      <c r="CA24394" s="74"/>
      <c r="CF24394" s="79"/>
      <c r="CL24394" s="79"/>
    </row>
    <row r="24395" spans="30:90">
      <c r="AD24395" s="73"/>
      <c r="AE24395" s="74"/>
      <c r="AF24395" s="74"/>
      <c r="BX24395" s="73"/>
      <c r="BY24395" s="74"/>
      <c r="BZ24395" s="74"/>
      <c r="CA24395" s="74"/>
      <c r="CF24395" s="79"/>
      <c r="CL24395" s="79"/>
    </row>
    <row r="24396" spans="30:90">
      <c r="AD24396" s="73"/>
      <c r="AE24396" s="74"/>
      <c r="AF24396" s="74"/>
      <c r="BX24396" s="73"/>
      <c r="BY24396" s="74"/>
      <c r="BZ24396" s="74"/>
      <c r="CA24396" s="74"/>
      <c r="CF24396" s="79"/>
      <c r="CL24396" s="79"/>
    </row>
    <row r="24397" spans="30:90">
      <c r="AD24397" s="73"/>
      <c r="AE24397" s="74"/>
      <c r="AF24397" s="74"/>
      <c r="BX24397" s="73"/>
      <c r="BY24397" s="74"/>
      <c r="BZ24397" s="74"/>
      <c r="CA24397" s="74"/>
      <c r="CF24397" s="79"/>
      <c r="CL24397" s="79"/>
    </row>
    <row r="24398" spans="30:90">
      <c r="AD24398" s="73"/>
      <c r="AE24398" s="74"/>
      <c r="AF24398" s="74"/>
      <c r="BX24398" s="73"/>
      <c r="BY24398" s="74"/>
      <c r="BZ24398" s="74"/>
      <c r="CA24398" s="74"/>
      <c r="CF24398" s="79"/>
      <c r="CL24398" s="79"/>
    </row>
    <row r="24399" spans="30:90">
      <c r="AD24399" s="73"/>
      <c r="AE24399" s="74"/>
      <c r="AF24399" s="74"/>
      <c r="BX24399" s="73"/>
      <c r="BY24399" s="74"/>
      <c r="BZ24399" s="74"/>
      <c r="CA24399" s="74"/>
      <c r="CF24399" s="79"/>
      <c r="CL24399" s="79"/>
    </row>
    <row r="24400" spans="30:90">
      <c r="AD24400" s="73"/>
      <c r="AE24400" s="74"/>
      <c r="AF24400" s="74"/>
      <c r="BX24400" s="73"/>
      <c r="BY24400" s="74"/>
      <c r="BZ24400" s="74"/>
      <c r="CA24400" s="74"/>
      <c r="CF24400" s="79"/>
      <c r="CL24400" s="79"/>
    </row>
    <row r="24401" spans="30:90">
      <c r="AD24401" s="73"/>
      <c r="AE24401" s="74"/>
      <c r="AF24401" s="74"/>
      <c r="BX24401" s="73"/>
      <c r="BY24401" s="74"/>
      <c r="BZ24401" s="74"/>
      <c r="CA24401" s="74"/>
      <c r="CF24401" s="79"/>
      <c r="CL24401" s="79"/>
    </row>
    <row r="24402" spans="30:90">
      <c r="AD24402" s="73"/>
      <c r="AE24402" s="74"/>
      <c r="AF24402" s="74"/>
      <c r="BX24402" s="73"/>
      <c r="BY24402" s="74"/>
      <c r="BZ24402" s="74"/>
      <c r="CA24402" s="74"/>
      <c r="CF24402" s="79"/>
      <c r="CL24402" s="79"/>
    </row>
    <row r="24403" spans="30:90">
      <c r="AD24403" s="73"/>
      <c r="AE24403" s="74"/>
      <c r="AF24403" s="74"/>
      <c r="BX24403" s="73"/>
      <c r="BY24403" s="74"/>
      <c r="BZ24403" s="74"/>
      <c r="CA24403" s="74"/>
      <c r="CF24403" s="79"/>
      <c r="CL24403" s="79"/>
    </row>
    <row r="24404" spans="30:90">
      <c r="AD24404" s="73"/>
      <c r="AE24404" s="74"/>
      <c r="AF24404" s="74"/>
      <c r="BX24404" s="73"/>
      <c r="BY24404" s="74"/>
      <c r="BZ24404" s="74"/>
      <c r="CA24404" s="74"/>
      <c r="CF24404" s="79"/>
      <c r="CL24404" s="79"/>
    </row>
    <row r="24405" spans="30:90">
      <c r="AD24405" s="73"/>
      <c r="AE24405" s="74"/>
      <c r="AF24405" s="74"/>
      <c r="BX24405" s="73"/>
      <c r="BY24405" s="74"/>
      <c r="BZ24405" s="74"/>
      <c r="CA24405" s="74"/>
      <c r="CF24405" s="79"/>
      <c r="CL24405" s="79"/>
    </row>
    <row r="24406" spans="30:90">
      <c r="AD24406" s="73"/>
      <c r="AE24406" s="74"/>
      <c r="AF24406" s="74"/>
      <c r="BX24406" s="73"/>
      <c r="BY24406" s="74"/>
      <c r="BZ24406" s="74"/>
      <c r="CA24406" s="74"/>
      <c r="CF24406" s="79"/>
      <c r="CL24406" s="79"/>
    </row>
    <row r="24407" spans="30:90">
      <c r="AD24407" s="73"/>
      <c r="AE24407" s="74"/>
      <c r="AF24407" s="74"/>
      <c r="BX24407" s="73"/>
      <c r="BY24407" s="74"/>
      <c r="BZ24407" s="74"/>
      <c r="CA24407" s="74"/>
      <c r="CF24407" s="79"/>
      <c r="CL24407" s="79"/>
    </row>
    <row r="24408" spans="30:90">
      <c r="AD24408" s="73"/>
      <c r="AE24408" s="74"/>
      <c r="AF24408" s="74"/>
      <c r="BX24408" s="73"/>
      <c r="BY24408" s="74"/>
      <c r="BZ24408" s="74"/>
      <c r="CA24408" s="74"/>
      <c r="CF24408" s="79"/>
      <c r="CL24408" s="79"/>
    </row>
    <row r="24409" spans="30:90">
      <c r="AD24409" s="73"/>
      <c r="AE24409" s="74"/>
      <c r="AF24409" s="74"/>
      <c r="BX24409" s="73"/>
      <c r="BY24409" s="74"/>
      <c r="BZ24409" s="74"/>
      <c r="CA24409" s="74"/>
      <c r="CF24409" s="79"/>
      <c r="CL24409" s="79"/>
    </row>
    <row r="24410" spans="30:90">
      <c r="AD24410" s="73"/>
      <c r="AE24410" s="74"/>
      <c r="AF24410" s="74"/>
      <c r="BX24410" s="73"/>
      <c r="BY24410" s="74"/>
      <c r="BZ24410" s="74"/>
      <c r="CA24410" s="74"/>
      <c r="CF24410" s="79"/>
      <c r="CL24410" s="79"/>
    </row>
    <row r="24411" spans="30:90">
      <c r="AD24411" s="73"/>
      <c r="AE24411" s="74"/>
      <c r="AF24411" s="74"/>
      <c r="BX24411" s="73"/>
      <c r="BY24411" s="74"/>
      <c r="BZ24411" s="74"/>
      <c r="CA24411" s="74"/>
      <c r="CF24411" s="79"/>
      <c r="CL24411" s="79"/>
    </row>
    <row r="24412" spans="30:90">
      <c r="AD24412" s="73"/>
      <c r="AE24412" s="74"/>
      <c r="AF24412" s="74"/>
      <c r="BX24412" s="73"/>
      <c r="BY24412" s="74"/>
      <c r="BZ24412" s="74"/>
      <c r="CA24412" s="74"/>
      <c r="CF24412" s="79"/>
      <c r="CL24412" s="79"/>
    </row>
    <row r="24413" spans="30:90">
      <c r="AD24413" s="73"/>
      <c r="AE24413" s="74"/>
      <c r="AF24413" s="74"/>
      <c r="BX24413" s="73"/>
      <c r="BY24413" s="74"/>
      <c r="BZ24413" s="74"/>
      <c r="CA24413" s="74"/>
      <c r="CF24413" s="79"/>
      <c r="CL24413" s="79"/>
    </row>
    <row r="24414" spans="30:90">
      <c r="AD24414" s="73"/>
      <c r="AE24414" s="74"/>
      <c r="AF24414" s="74"/>
      <c r="BX24414" s="73"/>
      <c r="BY24414" s="74"/>
      <c r="BZ24414" s="74"/>
      <c r="CA24414" s="74"/>
      <c r="CF24414" s="79"/>
      <c r="CL24414" s="79"/>
    </row>
    <row r="24415" spans="30:90">
      <c r="AD24415" s="73"/>
      <c r="AE24415" s="74"/>
      <c r="AF24415" s="74"/>
      <c r="BX24415" s="73"/>
      <c r="BY24415" s="74"/>
      <c r="BZ24415" s="74"/>
      <c r="CA24415" s="74"/>
      <c r="CF24415" s="79"/>
      <c r="CL24415" s="79"/>
    </row>
    <row r="24416" spans="30:90">
      <c r="AD24416" s="73"/>
      <c r="AE24416" s="74"/>
      <c r="AF24416" s="74"/>
      <c r="BX24416" s="73"/>
      <c r="BY24416" s="74"/>
      <c r="BZ24416" s="74"/>
      <c r="CA24416" s="74"/>
      <c r="CF24416" s="79"/>
      <c r="CL24416" s="79"/>
    </row>
    <row r="24417" spans="30:90">
      <c r="AD24417" s="73"/>
      <c r="AE24417" s="74"/>
      <c r="AF24417" s="74"/>
      <c r="BX24417" s="73"/>
      <c r="BY24417" s="74"/>
      <c r="BZ24417" s="74"/>
      <c r="CA24417" s="74"/>
      <c r="CF24417" s="79"/>
      <c r="CL24417" s="79"/>
    </row>
    <row r="24418" spans="30:90">
      <c r="AD24418" s="73"/>
      <c r="AE24418" s="74"/>
      <c r="AF24418" s="74"/>
      <c r="BX24418" s="73"/>
      <c r="BY24418" s="74"/>
      <c r="BZ24418" s="74"/>
      <c r="CA24418" s="74"/>
      <c r="CF24418" s="79"/>
      <c r="CL24418" s="79"/>
    </row>
    <row r="24419" spans="30:90">
      <c r="AD24419" s="73"/>
      <c r="AE24419" s="74"/>
      <c r="AF24419" s="74"/>
      <c r="BX24419" s="73"/>
      <c r="BY24419" s="74"/>
      <c r="BZ24419" s="74"/>
      <c r="CA24419" s="74"/>
      <c r="CF24419" s="79"/>
      <c r="CL24419" s="79"/>
    </row>
    <row r="24420" spans="30:90">
      <c r="AD24420" s="73"/>
      <c r="AE24420" s="74"/>
      <c r="AF24420" s="74"/>
      <c r="BX24420" s="73"/>
      <c r="BY24420" s="74"/>
      <c r="BZ24420" s="74"/>
      <c r="CA24420" s="74"/>
      <c r="CF24420" s="79"/>
      <c r="CL24420" s="79"/>
    </row>
    <row r="24421" spans="30:90">
      <c r="AD24421" s="73"/>
      <c r="AE24421" s="74"/>
      <c r="AF24421" s="74"/>
      <c r="BX24421" s="73"/>
      <c r="BY24421" s="74"/>
      <c r="BZ24421" s="74"/>
      <c r="CA24421" s="74"/>
      <c r="CF24421" s="79"/>
      <c r="CL24421" s="79"/>
    </row>
    <row r="24422" spans="30:90">
      <c r="AD24422" s="73"/>
      <c r="AE24422" s="74"/>
      <c r="AF24422" s="74"/>
      <c r="BX24422" s="73"/>
      <c r="BY24422" s="74"/>
      <c r="BZ24422" s="74"/>
      <c r="CA24422" s="74"/>
      <c r="CF24422" s="79"/>
      <c r="CL24422" s="79"/>
    </row>
    <row r="24423" spans="30:90">
      <c r="AD24423" s="73"/>
      <c r="AE24423" s="74"/>
      <c r="AF24423" s="74"/>
      <c r="BX24423" s="73"/>
      <c r="BY24423" s="74"/>
      <c r="BZ24423" s="74"/>
      <c r="CA24423" s="74"/>
      <c r="CF24423" s="79"/>
      <c r="CL24423" s="79"/>
    </row>
    <row r="24424" spans="30:90">
      <c r="AD24424" s="73"/>
      <c r="AE24424" s="74"/>
      <c r="AF24424" s="74"/>
      <c r="BX24424" s="73"/>
      <c r="BY24424" s="74"/>
      <c r="BZ24424" s="74"/>
      <c r="CA24424" s="74"/>
      <c r="CF24424" s="79"/>
      <c r="CL24424" s="79"/>
    </row>
    <row r="24425" spans="30:90">
      <c r="AD24425" s="73"/>
      <c r="AE24425" s="74"/>
      <c r="AF24425" s="74"/>
      <c r="BX24425" s="73"/>
      <c r="BY24425" s="74"/>
      <c r="BZ24425" s="74"/>
      <c r="CA24425" s="74"/>
      <c r="CF24425" s="79"/>
      <c r="CL24425" s="79"/>
    </row>
    <row r="24426" spans="30:90">
      <c r="AD24426" s="73"/>
      <c r="AE24426" s="74"/>
      <c r="AF24426" s="74"/>
      <c r="BX24426" s="73"/>
      <c r="BY24426" s="74"/>
      <c r="BZ24426" s="74"/>
      <c r="CA24426" s="74"/>
      <c r="CF24426" s="79"/>
      <c r="CL24426" s="79"/>
    </row>
    <row r="24427" spans="30:90">
      <c r="AD24427" s="73"/>
      <c r="AE24427" s="74"/>
      <c r="AF24427" s="74"/>
      <c r="BX24427" s="73"/>
      <c r="BY24427" s="74"/>
      <c r="BZ24427" s="74"/>
      <c r="CA24427" s="74"/>
      <c r="CF24427" s="79"/>
      <c r="CL24427" s="79"/>
    </row>
    <row r="24428" spans="30:90">
      <c r="AD24428" s="73"/>
      <c r="AE24428" s="74"/>
      <c r="AF24428" s="74"/>
      <c r="BX24428" s="73"/>
      <c r="BY24428" s="74"/>
      <c r="BZ24428" s="74"/>
      <c r="CA24428" s="74"/>
      <c r="CF24428" s="79"/>
      <c r="CL24428" s="79"/>
    </row>
    <row r="24429" spans="30:90">
      <c r="AD24429" s="73"/>
      <c r="AE24429" s="74"/>
      <c r="AF24429" s="74"/>
      <c r="BX24429" s="73"/>
      <c r="BY24429" s="74"/>
      <c r="BZ24429" s="74"/>
      <c r="CA24429" s="74"/>
      <c r="CF24429" s="79"/>
      <c r="CL24429" s="79"/>
    </row>
    <row r="24430" spans="30:90">
      <c r="AD24430" s="73"/>
      <c r="AE24430" s="74"/>
      <c r="AF24430" s="74"/>
      <c r="BX24430" s="73"/>
      <c r="BY24430" s="74"/>
      <c r="BZ24430" s="74"/>
      <c r="CA24430" s="74"/>
      <c r="CF24430" s="79"/>
      <c r="CL24430" s="79"/>
    </row>
    <row r="24431" spans="30:90">
      <c r="AD24431" s="73"/>
      <c r="AE24431" s="74"/>
      <c r="AF24431" s="74"/>
      <c r="BX24431" s="73"/>
      <c r="BY24431" s="74"/>
      <c r="BZ24431" s="74"/>
      <c r="CA24431" s="74"/>
      <c r="CF24431" s="79"/>
      <c r="CL24431" s="79"/>
    </row>
    <row r="24432" spans="30:90">
      <c r="AD24432" s="73"/>
      <c r="AE24432" s="74"/>
      <c r="AF24432" s="74"/>
      <c r="BX24432" s="73"/>
      <c r="BY24432" s="74"/>
      <c r="BZ24432" s="74"/>
      <c r="CA24432" s="74"/>
      <c r="CF24432" s="79"/>
      <c r="CL24432" s="79"/>
    </row>
    <row r="24433" spans="30:90">
      <c r="AD24433" s="73"/>
      <c r="AE24433" s="74"/>
      <c r="AF24433" s="74"/>
      <c r="BX24433" s="73"/>
      <c r="BY24433" s="74"/>
      <c r="BZ24433" s="74"/>
      <c r="CA24433" s="74"/>
      <c r="CF24433" s="79"/>
      <c r="CL24433" s="79"/>
    </row>
    <row r="24434" spans="30:90">
      <c r="AD24434" s="73"/>
      <c r="AE24434" s="74"/>
      <c r="AF24434" s="74"/>
      <c r="BX24434" s="73"/>
      <c r="BY24434" s="74"/>
      <c r="BZ24434" s="74"/>
      <c r="CA24434" s="74"/>
      <c r="CF24434" s="79"/>
      <c r="CL24434" s="79"/>
    </row>
    <row r="24435" spans="30:90">
      <c r="AD24435" s="73"/>
      <c r="AE24435" s="74"/>
      <c r="AF24435" s="74"/>
      <c r="BX24435" s="73"/>
      <c r="BY24435" s="74"/>
      <c r="BZ24435" s="74"/>
      <c r="CA24435" s="74"/>
      <c r="CF24435" s="79"/>
      <c r="CL24435" s="79"/>
    </row>
    <row r="24436" spans="30:90">
      <c r="AD24436" s="73"/>
      <c r="AE24436" s="74"/>
      <c r="AF24436" s="74"/>
      <c r="BX24436" s="73"/>
      <c r="BY24436" s="74"/>
      <c r="BZ24436" s="74"/>
      <c r="CA24436" s="74"/>
      <c r="CF24436" s="79"/>
      <c r="CL24436" s="79"/>
    </row>
    <row r="24437" spans="30:90">
      <c r="AD24437" s="73"/>
      <c r="AE24437" s="74"/>
      <c r="AF24437" s="74"/>
      <c r="BX24437" s="73"/>
      <c r="BY24437" s="74"/>
      <c r="BZ24437" s="74"/>
      <c r="CA24437" s="74"/>
      <c r="CF24437" s="79"/>
      <c r="CL24437" s="79"/>
    </row>
    <row r="24438" spans="30:90">
      <c r="AD24438" s="73"/>
      <c r="AE24438" s="74"/>
      <c r="AF24438" s="74"/>
      <c r="BX24438" s="73"/>
      <c r="BY24438" s="74"/>
      <c r="BZ24438" s="74"/>
      <c r="CA24438" s="74"/>
      <c r="CF24438" s="79"/>
      <c r="CL24438" s="79"/>
    </row>
    <row r="24439" spans="30:90">
      <c r="AD24439" s="73"/>
      <c r="AE24439" s="74"/>
      <c r="AF24439" s="74"/>
      <c r="BX24439" s="73"/>
      <c r="BY24439" s="74"/>
      <c r="BZ24439" s="74"/>
      <c r="CA24439" s="74"/>
      <c r="CF24439" s="79"/>
      <c r="CL24439" s="79"/>
    </row>
    <row r="24440" spans="30:90">
      <c r="AD24440" s="73"/>
      <c r="AE24440" s="74"/>
      <c r="AF24440" s="74"/>
      <c r="BX24440" s="73"/>
      <c r="BY24440" s="74"/>
      <c r="BZ24440" s="74"/>
      <c r="CA24440" s="74"/>
      <c r="CF24440" s="79"/>
      <c r="CL24440" s="79"/>
    </row>
    <row r="24441" spans="30:90">
      <c r="AD24441" s="73"/>
      <c r="AE24441" s="74"/>
      <c r="AF24441" s="74"/>
      <c r="BX24441" s="73"/>
      <c r="BY24441" s="74"/>
      <c r="BZ24441" s="74"/>
      <c r="CA24441" s="74"/>
      <c r="CF24441" s="79"/>
      <c r="CL24441" s="79"/>
    </row>
    <row r="24442" spans="30:90">
      <c r="AD24442" s="73"/>
      <c r="AE24442" s="74"/>
      <c r="AF24442" s="74"/>
      <c r="BX24442" s="73"/>
      <c r="BY24442" s="74"/>
      <c r="BZ24442" s="74"/>
      <c r="CA24442" s="74"/>
      <c r="CF24442" s="79"/>
      <c r="CL24442" s="79"/>
    </row>
    <row r="24443" spans="30:90">
      <c r="AD24443" s="73"/>
      <c r="AE24443" s="74"/>
      <c r="AF24443" s="74"/>
      <c r="BX24443" s="73"/>
      <c r="BY24443" s="74"/>
      <c r="BZ24443" s="74"/>
      <c r="CA24443" s="74"/>
      <c r="CF24443" s="79"/>
      <c r="CL24443" s="79"/>
    </row>
    <row r="24444" spans="30:90">
      <c r="AD24444" s="73"/>
      <c r="AE24444" s="74"/>
      <c r="AF24444" s="74"/>
      <c r="BX24444" s="73"/>
      <c r="BY24444" s="74"/>
      <c r="BZ24444" s="74"/>
      <c r="CA24444" s="74"/>
      <c r="CF24444" s="79"/>
      <c r="CL24444" s="79"/>
    </row>
    <row r="24445" spans="30:90">
      <c r="AD24445" s="73"/>
      <c r="AE24445" s="74"/>
      <c r="AF24445" s="74"/>
      <c r="BX24445" s="73"/>
      <c r="BY24445" s="74"/>
      <c r="BZ24445" s="74"/>
      <c r="CA24445" s="74"/>
      <c r="CF24445" s="79"/>
      <c r="CL24445" s="79"/>
    </row>
    <row r="24446" spans="30:90">
      <c r="AD24446" s="73"/>
      <c r="AE24446" s="74"/>
      <c r="AF24446" s="74"/>
      <c r="BX24446" s="73"/>
      <c r="BY24446" s="74"/>
      <c r="BZ24446" s="74"/>
      <c r="CA24446" s="74"/>
      <c r="CF24446" s="79"/>
      <c r="CL24446" s="79"/>
    </row>
    <row r="24447" spans="30:90">
      <c r="AD24447" s="73"/>
      <c r="AE24447" s="74"/>
      <c r="AF24447" s="74"/>
      <c r="BX24447" s="73"/>
      <c r="BY24447" s="74"/>
      <c r="BZ24447" s="74"/>
      <c r="CA24447" s="74"/>
      <c r="CF24447" s="79"/>
      <c r="CL24447" s="79"/>
    </row>
    <row r="24448" spans="30:90">
      <c r="AD24448" s="73"/>
      <c r="AE24448" s="74"/>
      <c r="AF24448" s="74"/>
      <c r="BX24448" s="73"/>
      <c r="BY24448" s="74"/>
      <c r="BZ24448" s="74"/>
      <c r="CA24448" s="74"/>
      <c r="CF24448" s="79"/>
      <c r="CL24448" s="79"/>
    </row>
    <row r="24449" spans="30:90">
      <c r="AD24449" s="73"/>
      <c r="AE24449" s="74"/>
      <c r="AF24449" s="74"/>
      <c r="BX24449" s="73"/>
      <c r="BY24449" s="74"/>
      <c r="BZ24449" s="74"/>
      <c r="CA24449" s="74"/>
      <c r="CF24449" s="79"/>
      <c r="CL24449" s="79"/>
    </row>
    <row r="24450" spans="30:90">
      <c r="AD24450" s="73"/>
      <c r="AE24450" s="74"/>
      <c r="AF24450" s="74"/>
      <c r="BX24450" s="73"/>
      <c r="BY24450" s="74"/>
      <c r="BZ24450" s="74"/>
      <c r="CA24450" s="74"/>
      <c r="CF24450" s="79"/>
      <c r="CL24450" s="79"/>
    </row>
    <row r="24451" spans="30:90">
      <c r="AD24451" s="73"/>
      <c r="AE24451" s="74"/>
      <c r="AF24451" s="74"/>
      <c r="BX24451" s="73"/>
      <c r="BY24451" s="74"/>
      <c r="BZ24451" s="74"/>
      <c r="CA24451" s="74"/>
      <c r="CF24451" s="79"/>
      <c r="CL24451" s="79"/>
    </row>
    <row r="24452" spans="30:90">
      <c r="AD24452" s="73"/>
      <c r="AE24452" s="74"/>
      <c r="AF24452" s="74"/>
      <c r="BX24452" s="73"/>
      <c r="BY24452" s="74"/>
      <c r="BZ24452" s="74"/>
      <c r="CA24452" s="74"/>
      <c r="CF24452" s="79"/>
      <c r="CL24452" s="79"/>
    </row>
    <row r="24453" spans="30:90">
      <c r="AD24453" s="73"/>
      <c r="AE24453" s="74"/>
      <c r="AF24453" s="74"/>
      <c r="BX24453" s="73"/>
      <c r="BY24453" s="74"/>
      <c r="BZ24453" s="74"/>
      <c r="CA24453" s="74"/>
      <c r="CF24453" s="79"/>
      <c r="CL24453" s="79"/>
    </row>
    <row r="24454" spans="30:90">
      <c r="AD24454" s="73"/>
      <c r="AE24454" s="74"/>
      <c r="AF24454" s="74"/>
      <c r="BX24454" s="73"/>
      <c r="BY24454" s="74"/>
      <c r="BZ24454" s="74"/>
      <c r="CA24454" s="74"/>
      <c r="CF24454" s="79"/>
      <c r="CL24454" s="79"/>
    </row>
    <row r="24455" spans="30:90">
      <c r="AD24455" s="73"/>
      <c r="AE24455" s="74"/>
      <c r="AF24455" s="74"/>
      <c r="BX24455" s="73"/>
      <c r="BY24455" s="74"/>
      <c r="BZ24455" s="74"/>
      <c r="CA24455" s="74"/>
      <c r="CF24455" s="79"/>
      <c r="CL24455" s="79"/>
    </row>
    <row r="24456" spans="30:90">
      <c r="AD24456" s="73"/>
      <c r="AE24456" s="74"/>
      <c r="AF24456" s="74"/>
      <c r="BX24456" s="73"/>
      <c r="BY24456" s="74"/>
      <c r="BZ24456" s="74"/>
      <c r="CA24456" s="74"/>
      <c r="CF24456" s="79"/>
      <c r="CL24456" s="79"/>
    </row>
    <row r="24457" spans="30:90">
      <c r="AD24457" s="73"/>
      <c r="AE24457" s="74"/>
      <c r="AF24457" s="74"/>
      <c r="BX24457" s="73"/>
      <c r="BY24457" s="74"/>
      <c r="BZ24457" s="74"/>
      <c r="CA24457" s="74"/>
      <c r="CF24457" s="79"/>
      <c r="CL24457" s="79"/>
    </row>
    <row r="24458" spans="30:90">
      <c r="AD24458" s="73"/>
      <c r="AE24458" s="74"/>
      <c r="AF24458" s="74"/>
      <c r="BX24458" s="73"/>
      <c r="BY24458" s="74"/>
      <c r="BZ24458" s="74"/>
      <c r="CA24458" s="74"/>
      <c r="CF24458" s="79"/>
      <c r="CL24458" s="79"/>
    </row>
    <row r="24459" spans="30:90">
      <c r="AD24459" s="73"/>
      <c r="AE24459" s="74"/>
      <c r="AF24459" s="74"/>
      <c r="BX24459" s="73"/>
      <c r="BY24459" s="74"/>
      <c r="BZ24459" s="74"/>
      <c r="CA24459" s="74"/>
      <c r="CF24459" s="79"/>
      <c r="CL24459" s="79"/>
    </row>
    <row r="24460" spans="30:90">
      <c r="AD24460" s="73"/>
      <c r="AE24460" s="74"/>
      <c r="AF24460" s="74"/>
      <c r="BX24460" s="73"/>
      <c r="BY24460" s="74"/>
      <c r="BZ24460" s="74"/>
      <c r="CA24460" s="74"/>
      <c r="CF24460" s="79"/>
      <c r="CL24460" s="79"/>
    </row>
    <row r="24461" spans="30:90">
      <c r="AD24461" s="73"/>
      <c r="AE24461" s="74"/>
      <c r="AF24461" s="74"/>
      <c r="BX24461" s="73"/>
      <c r="BY24461" s="74"/>
      <c r="BZ24461" s="74"/>
      <c r="CA24461" s="74"/>
      <c r="CF24461" s="79"/>
      <c r="CL24461" s="79"/>
    </row>
    <row r="24462" spans="30:90">
      <c r="AD24462" s="73"/>
      <c r="AE24462" s="74"/>
      <c r="AF24462" s="74"/>
      <c r="BX24462" s="73"/>
      <c r="BY24462" s="74"/>
      <c r="BZ24462" s="74"/>
      <c r="CA24462" s="74"/>
      <c r="CF24462" s="79"/>
      <c r="CL24462" s="79"/>
    </row>
    <row r="24463" spans="30:90">
      <c r="AD24463" s="73"/>
      <c r="AE24463" s="74"/>
      <c r="AF24463" s="74"/>
      <c r="BX24463" s="73"/>
      <c r="BY24463" s="74"/>
      <c r="BZ24463" s="74"/>
      <c r="CA24463" s="74"/>
      <c r="CF24463" s="79"/>
      <c r="CL24463" s="79"/>
    </row>
    <row r="24464" spans="30:90">
      <c r="AD24464" s="73"/>
      <c r="AE24464" s="74"/>
      <c r="AF24464" s="74"/>
      <c r="BX24464" s="73"/>
      <c r="BY24464" s="74"/>
      <c r="BZ24464" s="74"/>
      <c r="CA24464" s="74"/>
      <c r="CF24464" s="79"/>
      <c r="CL24464" s="79"/>
    </row>
    <row r="24465" spans="30:90">
      <c r="AD24465" s="73"/>
      <c r="AE24465" s="74"/>
      <c r="AF24465" s="74"/>
      <c r="BX24465" s="73"/>
      <c r="BY24465" s="74"/>
      <c r="BZ24465" s="74"/>
      <c r="CA24465" s="74"/>
      <c r="CF24465" s="79"/>
      <c r="CL24465" s="79"/>
    </row>
    <row r="24466" spans="30:90">
      <c r="AD24466" s="73"/>
      <c r="AE24466" s="74"/>
      <c r="AF24466" s="74"/>
      <c r="BX24466" s="73"/>
      <c r="BY24466" s="74"/>
      <c r="BZ24466" s="74"/>
      <c r="CA24466" s="74"/>
      <c r="CF24466" s="79"/>
      <c r="CL24466" s="79"/>
    </row>
    <row r="24467" spans="30:90">
      <c r="AD24467" s="73"/>
      <c r="AE24467" s="74"/>
      <c r="AF24467" s="74"/>
      <c r="BX24467" s="73"/>
      <c r="BY24467" s="74"/>
      <c r="BZ24467" s="74"/>
      <c r="CA24467" s="74"/>
      <c r="CF24467" s="79"/>
      <c r="CL24467" s="79"/>
    </row>
    <row r="24468" spans="30:90">
      <c r="AD24468" s="73"/>
      <c r="AE24468" s="74"/>
      <c r="AF24468" s="74"/>
      <c r="BX24468" s="73"/>
      <c r="BY24468" s="74"/>
      <c r="BZ24468" s="74"/>
      <c r="CA24468" s="74"/>
      <c r="CF24468" s="79"/>
      <c r="CL24468" s="79"/>
    </row>
    <row r="24469" spans="30:90">
      <c r="AD24469" s="73"/>
      <c r="AE24469" s="74"/>
      <c r="AF24469" s="74"/>
      <c r="BX24469" s="73"/>
      <c r="BY24469" s="74"/>
      <c r="BZ24469" s="74"/>
      <c r="CA24469" s="74"/>
      <c r="CF24469" s="79"/>
      <c r="CL24469" s="79"/>
    </row>
    <row r="24470" spans="30:90">
      <c r="AD24470" s="73"/>
      <c r="AE24470" s="74"/>
      <c r="AF24470" s="74"/>
      <c r="BX24470" s="73"/>
      <c r="BY24470" s="74"/>
      <c r="BZ24470" s="74"/>
      <c r="CA24470" s="74"/>
      <c r="CF24470" s="79"/>
      <c r="CL24470" s="79"/>
    </row>
    <row r="24471" spans="30:90">
      <c r="AD24471" s="73"/>
      <c r="AE24471" s="74"/>
      <c r="AF24471" s="74"/>
      <c r="BX24471" s="73"/>
      <c r="BY24471" s="74"/>
      <c r="BZ24471" s="74"/>
      <c r="CA24471" s="74"/>
      <c r="CF24471" s="79"/>
      <c r="CL24471" s="79"/>
    </row>
    <row r="24472" spans="30:90">
      <c r="AD24472" s="73"/>
      <c r="AE24472" s="74"/>
      <c r="AF24472" s="74"/>
      <c r="BX24472" s="73"/>
      <c r="BY24472" s="74"/>
      <c r="BZ24472" s="74"/>
      <c r="CA24472" s="74"/>
      <c r="CF24472" s="79"/>
      <c r="CL24472" s="79"/>
    </row>
    <row r="24473" spans="30:90">
      <c r="AD24473" s="73"/>
      <c r="AE24473" s="74"/>
      <c r="AF24473" s="74"/>
      <c r="BX24473" s="73"/>
      <c r="BY24473" s="74"/>
      <c r="BZ24473" s="74"/>
      <c r="CA24473" s="74"/>
      <c r="CF24473" s="79"/>
      <c r="CL24473" s="79"/>
    </row>
    <row r="24474" spans="30:90">
      <c r="AD24474" s="73"/>
      <c r="AE24474" s="74"/>
      <c r="AF24474" s="74"/>
      <c r="BX24474" s="73"/>
      <c r="BY24474" s="74"/>
      <c r="BZ24474" s="74"/>
      <c r="CA24474" s="74"/>
      <c r="CF24474" s="79"/>
      <c r="CL24474" s="79"/>
    </row>
    <row r="24475" spans="30:90">
      <c r="AD24475" s="73"/>
      <c r="AE24475" s="74"/>
      <c r="AF24475" s="74"/>
      <c r="BX24475" s="73"/>
      <c r="BY24475" s="74"/>
      <c r="BZ24475" s="74"/>
      <c r="CA24475" s="74"/>
      <c r="CF24475" s="79"/>
      <c r="CL24475" s="79"/>
    </row>
    <row r="24476" spans="30:90">
      <c r="AD24476" s="73"/>
      <c r="AE24476" s="74"/>
      <c r="AF24476" s="74"/>
      <c r="BX24476" s="73"/>
      <c r="BY24476" s="74"/>
      <c r="BZ24476" s="74"/>
      <c r="CA24476" s="74"/>
      <c r="CF24476" s="79"/>
      <c r="CL24476" s="79"/>
    </row>
    <row r="24477" spans="30:90">
      <c r="AD24477" s="73"/>
      <c r="AE24477" s="74"/>
      <c r="AF24477" s="74"/>
      <c r="BX24477" s="73"/>
      <c r="BY24477" s="74"/>
      <c r="BZ24477" s="74"/>
      <c r="CA24477" s="74"/>
      <c r="CF24477" s="79"/>
      <c r="CL24477" s="79"/>
    </row>
    <row r="24478" spans="30:90">
      <c r="AD24478" s="73"/>
      <c r="AE24478" s="74"/>
      <c r="AF24478" s="74"/>
      <c r="BX24478" s="73"/>
      <c r="BY24478" s="74"/>
      <c r="BZ24478" s="74"/>
      <c r="CA24478" s="74"/>
      <c r="CF24478" s="79"/>
      <c r="CL24478" s="79"/>
    </row>
    <row r="24479" spans="30:90">
      <c r="AD24479" s="73"/>
      <c r="AE24479" s="74"/>
      <c r="AF24479" s="74"/>
      <c r="BX24479" s="73"/>
      <c r="BY24479" s="74"/>
      <c r="BZ24479" s="74"/>
      <c r="CA24479" s="74"/>
      <c r="CF24479" s="79"/>
      <c r="CL24479" s="79"/>
    </row>
    <row r="24480" spans="30:90">
      <c r="AD24480" s="73"/>
      <c r="AE24480" s="74"/>
      <c r="AF24480" s="74"/>
      <c r="BX24480" s="73"/>
      <c r="BY24480" s="74"/>
      <c r="BZ24480" s="74"/>
      <c r="CA24480" s="74"/>
      <c r="CF24480" s="79"/>
      <c r="CL24480" s="79"/>
    </row>
    <row r="24481" spans="30:90">
      <c r="AD24481" s="73"/>
      <c r="AE24481" s="74"/>
      <c r="AF24481" s="74"/>
      <c r="BX24481" s="73"/>
      <c r="BY24481" s="74"/>
      <c r="BZ24481" s="74"/>
      <c r="CA24481" s="74"/>
      <c r="CF24481" s="79"/>
      <c r="CL24481" s="79"/>
    </row>
    <row r="24482" spans="30:90">
      <c r="AD24482" s="73"/>
      <c r="AE24482" s="74"/>
      <c r="AF24482" s="74"/>
      <c r="BX24482" s="73"/>
      <c r="BY24482" s="74"/>
      <c r="BZ24482" s="74"/>
      <c r="CA24482" s="74"/>
      <c r="CF24482" s="79"/>
      <c r="CL24482" s="79"/>
    </row>
    <row r="24483" spans="30:90">
      <c r="AD24483" s="73"/>
      <c r="AE24483" s="74"/>
      <c r="AF24483" s="74"/>
      <c r="BX24483" s="73"/>
      <c r="BY24483" s="74"/>
      <c r="BZ24483" s="74"/>
      <c r="CA24483" s="74"/>
      <c r="CF24483" s="79"/>
      <c r="CL24483" s="79"/>
    </row>
    <row r="24484" spans="30:90">
      <c r="AD24484" s="73"/>
      <c r="AE24484" s="74"/>
      <c r="AF24484" s="74"/>
      <c r="BX24484" s="73"/>
      <c r="BY24484" s="74"/>
      <c r="BZ24484" s="74"/>
      <c r="CA24484" s="74"/>
      <c r="CF24484" s="79"/>
      <c r="CL24484" s="79"/>
    </row>
    <row r="24485" spans="30:90">
      <c r="AD24485" s="73"/>
      <c r="AE24485" s="74"/>
      <c r="AF24485" s="74"/>
      <c r="BX24485" s="73"/>
      <c r="BY24485" s="74"/>
      <c r="BZ24485" s="74"/>
      <c r="CA24485" s="74"/>
      <c r="CF24485" s="79"/>
      <c r="CL24485" s="79"/>
    </row>
    <row r="24486" spans="30:90">
      <c r="AD24486" s="73"/>
      <c r="AE24486" s="74"/>
      <c r="AF24486" s="74"/>
      <c r="BX24486" s="73"/>
      <c r="BY24486" s="74"/>
      <c r="BZ24486" s="74"/>
      <c r="CA24486" s="74"/>
      <c r="CF24486" s="79"/>
      <c r="CL24486" s="79"/>
    </row>
    <row r="24487" spans="30:90">
      <c r="AD24487" s="73"/>
      <c r="AE24487" s="74"/>
      <c r="AF24487" s="74"/>
      <c r="BX24487" s="73"/>
      <c r="BY24487" s="74"/>
      <c r="BZ24487" s="74"/>
      <c r="CA24487" s="74"/>
      <c r="CF24487" s="79"/>
      <c r="CL24487" s="79"/>
    </row>
    <row r="24488" spans="30:90">
      <c r="AD24488" s="73"/>
      <c r="AE24488" s="74"/>
      <c r="AF24488" s="74"/>
      <c r="BX24488" s="73"/>
      <c r="BY24488" s="74"/>
      <c r="BZ24488" s="74"/>
      <c r="CA24488" s="74"/>
      <c r="CF24488" s="79"/>
      <c r="CL24488" s="79"/>
    </row>
    <row r="24489" spans="30:90">
      <c r="AD24489" s="73"/>
      <c r="AE24489" s="74"/>
      <c r="AF24489" s="74"/>
      <c r="BX24489" s="73"/>
      <c r="BY24489" s="74"/>
      <c r="BZ24489" s="74"/>
      <c r="CA24489" s="74"/>
      <c r="CF24489" s="79"/>
      <c r="CL24489" s="79"/>
    </row>
    <row r="24490" spans="30:90">
      <c r="AD24490" s="73"/>
      <c r="AE24490" s="74"/>
      <c r="AF24490" s="74"/>
      <c r="BX24490" s="73"/>
      <c r="BY24490" s="74"/>
      <c r="BZ24490" s="74"/>
      <c r="CA24490" s="74"/>
      <c r="CF24490" s="79"/>
      <c r="CL24490" s="79"/>
    </row>
    <row r="24491" spans="30:90">
      <c r="AD24491" s="73"/>
      <c r="AE24491" s="74"/>
      <c r="AF24491" s="74"/>
      <c r="BX24491" s="73"/>
      <c r="BY24491" s="74"/>
      <c r="BZ24491" s="74"/>
      <c r="CA24491" s="74"/>
      <c r="CF24491" s="79"/>
      <c r="CL24491" s="79"/>
    </row>
    <row r="24492" spans="30:90">
      <c r="AD24492" s="73"/>
      <c r="AE24492" s="74"/>
      <c r="AF24492" s="74"/>
      <c r="BX24492" s="73"/>
      <c r="BY24492" s="74"/>
      <c r="BZ24492" s="74"/>
      <c r="CA24492" s="74"/>
      <c r="CF24492" s="79"/>
      <c r="CL24492" s="79"/>
    </row>
    <row r="24493" spans="30:90">
      <c r="AD24493" s="73"/>
      <c r="AE24493" s="74"/>
      <c r="AF24493" s="74"/>
      <c r="BX24493" s="73"/>
      <c r="BY24493" s="74"/>
      <c r="BZ24493" s="74"/>
      <c r="CA24493" s="74"/>
      <c r="CF24493" s="79"/>
      <c r="CL24493" s="79"/>
    </row>
    <row r="24494" spans="30:90">
      <c r="AD24494" s="73"/>
      <c r="AE24494" s="74"/>
      <c r="AF24494" s="74"/>
      <c r="BX24494" s="73"/>
      <c r="BY24494" s="74"/>
      <c r="BZ24494" s="74"/>
      <c r="CA24494" s="74"/>
      <c r="CF24494" s="79"/>
      <c r="CL24494" s="79"/>
    </row>
    <row r="24495" spans="30:90">
      <c r="AD24495" s="73"/>
      <c r="AE24495" s="74"/>
      <c r="AF24495" s="74"/>
      <c r="BX24495" s="73"/>
      <c r="BY24495" s="74"/>
      <c r="BZ24495" s="74"/>
      <c r="CA24495" s="74"/>
      <c r="CF24495" s="79"/>
      <c r="CL24495" s="79"/>
    </row>
    <row r="24496" spans="30:90">
      <c r="AD24496" s="73"/>
      <c r="AE24496" s="74"/>
      <c r="AF24496" s="74"/>
      <c r="BX24496" s="73"/>
      <c r="BY24496" s="74"/>
      <c r="BZ24496" s="74"/>
      <c r="CA24496" s="74"/>
      <c r="CF24496" s="79"/>
      <c r="CL24496" s="79"/>
    </row>
    <row r="24497" spans="30:90">
      <c r="AD24497" s="73"/>
      <c r="AE24497" s="74"/>
      <c r="AF24497" s="74"/>
      <c r="BX24497" s="73"/>
      <c r="BY24497" s="74"/>
      <c r="BZ24497" s="74"/>
      <c r="CA24497" s="74"/>
      <c r="CF24497" s="79"/>
      <c r="CL24497" s="79"/>
    </row>
    <row r="24498" spans="30:90">
      <c r="AD24498" s="73"/>
      <c r="AE24498" s="74"/>
      <c r="AF24498" s="74"/>
      <c r="BX24498" s="73"/>
      <c r="BY24498" s="74"/>
      <c r="BZ24498" s="74"/>
      <c r="CA24498" s="74"/>
      <c r="CF24498" s="79"/>
      <c r="CL24498" s="79"/>
    </row>
    <row r="24499" spans="30:90">
      <c r="AD24499" s="73"/>
      <c r="AE24499" s="74"/>
      <c r="AF24499" s="74"/>
      <c r="BX24499" s="73"/>
      <c r="BY24499" s="74"/>
      <c r="BZ24499" s="74"/>
      <c r="CA24499" s="74"/>
      <c r="CF24499" s="79"/>
      <c r="CL24499" s="79"/>
    </row>
    <row r="24500" spans="30:90">
      <c r="AD24500" s="73"/>
      <c r="AE24500" s="74"/>
      <c r="AF24500" s="74"/>
      <c r="BX24500" s="73"/>
      <c r="BY24500" s="74"/>
      <c r="BZ24500" s="74"/>
      <c r="CA24500" s="74"/>
      <c r="CF24500" s="79"/>
      <c r="CL24500" s="79"/>
    </row>
    <row r="24501" spans="30:90">
      <c r="AD24501" s="73"/>
      <c r="AE24501" s="74"/>
      <c r="AF24501" s="74"/>
      <c r="BX24501" s="73"/>
      <c r="BY24501" s="74"/>
      <c r="BZ24501" s="74"/>
      <c r="CA24501" s="74"/>
      <c r="CF24501" s="79"/>
      <c r="CL24501" s="79"/>
    </row>
    <row r="24502" spans="30:90">
      <c r="AD24502" s="73"/>
      <c r="AE24502" s="74"/>
      <c r="AF24502" s="74"/>
      <c r="BX24502" s="73"/>
      <c r="BY24502" s="74"/>
      <c r="BZ24502" s="74"/>
      <c r="CA24502" s="74"/>
      <c r="CF24502" s="79"/>
      <c r="CL24502" s="79"/>
    </row>
    <row r="24503" spans="30:90">
      <c r="AD24503" s="73"/>
      <c r="AE24503" s="74"/>
      <c r="AF24503" s="74"/>
      <c r="BX24503" s="73"/>
      <c r="BY24503" s="74"/>
      <c r="BZ24503" s="74"/>
      <c r="CA24503" s="74"/>
      <c r="CF24503" s="79"/>
      <c r="CL24503" s="79"/>
    </row>
    <row r="24504" spans="30:90">
      <c r="AD24504" s="73"/>
      <c r="AE24504" s="74"/>
      <c r="AF24504" s="74"/>
      <c r="BX24504" s="73"/>
      <c r="BY24504" s="74"/>
      <c r="BZ24504" s="74"/>
      <c r="CA24504" s="74"/>
      <c r="CF24504" s="79"/>
      <c r="CL24504" s="79"/>
    </row>
    <row r="24505" spans="30:90">
      <c r="AD24505" s="73"/>
      <c r="AE24505" s="74"/>
      <c r="AF24505" s="74"/>
      <c r="BX24505" s="73"/>
      <c r="BY24505" s="74"/>
      <c r="BZ24505" s="74"/>
      <c r="CA24505" s="74"/>
      <c r="CF24505" s="79"/>
      <c r="CL24505" s="79"/>
    </row>
    <row r="24506" spans="30:90">
      <c r="AD24506" s="73"/>
      <c r="AE24506" s="74"/>
      <c r="AF24506" s="74"/>
      <c r="BX24506" s="73"/>
      <c r="BY24506" s="74"/>
      <c r="BZ24506" s="74"/>
      <c r="CA24506" s="74"/>
      <c r="CF24506" s="79"/>
      <c r="CL24506" s="79"/>
    </row>
    <row r="24507" spans="30:90">
      <c r="AD24507" s="73"/>
      <c r="AE24507" s="74"/>
      <c r="AF24507" s="74"/>
      <c r="BX24507" s="73"/>
      <c r="BY24507" s="74"/>
      <c r="BZ24507" s="74"/>
      <c r="CA24507" s="74"/>
      <c r="CF24507" s="79"/>
      <c r="CL24507" s="79"/>
    </row>
    <row r="24508" spans="30:90">
      <c r="AD24508" s="73"/>
      <c r="AE24508" s="74"/>
      <c r="AF24508" s="74"/>
      <c r="BX24508" s="73"/>
      <c r="BY24508" s="74"/>
      <c r="BZ24508" s="74"/>
      <c r="CA24508" s="74"/>
      <c r="CF24508" s="79"/>
      <c r="CL24508" s="79"/>
    </row>
    <row r="24509" spans="30:90">
      <c r="AD24509" s="73"/>
      <c r="AE24509" s="74"/>
      <c r="AF24509" s="74"/>
      <c r="BX24509" s="73"/>
      <c r="BY24509" s="74"/>
      <c r="BZ24509" s="74"/>
      <c r="CA24509" s="74"/>
      <c r="CF24509" s="79"/>
      <c r="CL24509" s="79"/>
    </row>
    <row r="24510" spans="30:90">
      <c r="AD24510" s="73"/>
      <c r="AE24510" s="74"/>
      <c r="AF24510" s="74"/>
      <c r="BX24510" s="73"/>
      <c r="BY24510" s="74"/>
      <c r="BZ24510" s="74"/>
      <c r="CA24510" s="74"/>
      <c r="CF24510" s="79"/>
      <c r="CL24510" s="79"/>
    </row>
    <row r="24511" spans="30:90">
      <c r="AD24511" s="73"/>
      <c r="AE24511" s="74"/>
      <c r="AF24511" s="74"/>
      <c r="BX24511" s="73"/>
      <c r="BY24511" s="74"/>
      <c r="BZ24511" s="74"/>
      <c r="CA24511" s="74"/>
      <c r="CF24511" s="79"/>
      <c r="CL24511" s="79"/>
    </row>
    <row r="24512" spans="30:90">
      <c r="AD24512" s="73"/>
      <c r="AE24512" s="74"/>
      <c r="AF24512" s="74"/>
      <c r="BX24512" s="73"/>
      <c r="BY24512" s="74"/>
      <c r="BZ24512" s="74"/>
      <c r="CA24512" s="74"/>
      <c r="CF24512" s="79"/>
      <c r="CL24512" s="79"/>
    </row>
    <row r="24513" spans="30:90">
      <c r="AD24513" s="73"/>
      <c r="AE24513" s="74"/>
      <c r="AF24513" s="74"/>
      <c r="BX24513" s="73"/>
      <c r="BY24513" s="74"/>
      <c r="BZ24513" s="74"/>
      <c r="CA24513" s="74"/>
      <c r="CF24513" s="79"/>
      <c r="CL24513" s="79"/>
    </row>
    <row r="24514" spans="30:90">
      <c r="AD24514" s="73"/>
      <c r="AE24514" s="74"/>
      <c r="AF24514" s="74"/>
      <c r="BX24514" s="73"/>
      <c r="BY24514" s="74"/>
      <c r="BZ24514" s="74"/>
      <c r="CA24514" s="74"/>
      <c r="CF24514" s="79"/>
      <c r="CL24514" s="79"/>
    </row>
    <row r="24515" spans="30:90">
      <c r="AD24515" s="73"/>
      <c r="AE24515" s="74"/>
      <c r="AF24515" s="74"/>
      <c r="BX24515" s="73"/>
      <c r="BY24515" s="74"/>
      <c r="BZ24515" s="74"/>
      <c r="CA24515" s="74"/>
      <c r="CF24515" s="79"/>
      <c r="CL24515" s="79"/>
    </row>
    <row r="24516" spans="30:90">
      <c r="AD24516" s="73"/>
      <c r="AE24516" s="74"/>
      <c r="AF24516" s="74"/>
      <c r="BX24516" s="73"/>
      <c r="BY24516" s="74"/>
      <c r="BZ24516" s="74"/>
      <c r="CA24516" s="74"/>
      <c r="CF24516" s="79"/>
      <c r="CL24516" s="79"/>
    </row>
    <row r="24517" spans="30:90">
      <c r="AD24517" s="73"/>
      <c r="AE24517" s="74"/>
      <c r="AF24517" s="74"/>
      <c r="BX24517" s="73"/>
      <c r="BY24517" s="74"/>
      <c r="BZ24517" s="74"/>
      <c r="CA24517" s="74"/>
      <c r="CF24517" s="79"/>
      <c r="CL24517" s="79"/>
    </row>
    <row r="24518" spans="30:90">
      <c r="AD24518" s="73"/>
      <c r="AE24518" s="74"/>
      <c r="AF24518" s="74"/>
      <c r="BX24518" s="73"/>
      <c r="BY24518" s="74"/>
      <c r="BZ24518" s="74"/>
      <c r="CA24518" s="74"/>
      <c r="CF24518" s="79"/>
      <c r="CL24518" s="79"/>
    </row>
    <row r="24519" spans="30:90">
      <c r="AD24519" s="73"/>
      <c r="AE24519" s="74"/>
      <c r="AF24519" s="74"/>
      <c r="BX24519" s="73"/>
      <c r="BY24519" s="74"/>
      <c r="BZ24519" s="74"/>
      <c r="CA24519" s="74"/>
      <c r="CF24519" s="79"/>
      <c r="CL24519" s="79"/>
    </row>
    <row r="24520" spans="30:90">
      <c r="AD24520" s="73"/>
      <c r="AE24520" s="74"/>
      <c r="AF24520" s="74"/>
      <c r="BX24520" s="73"/>
      <c r="BY24520" s="74"/>
      <c r="BZ24520" s="74"/>
      <c r="CA24520" s="74"/>
      <c r="CF24520" s="79"/>
      <c r="CL24520" s="79"/>
    </row>
    <row r="24521" spans="30:90">
      <c r="AD24521" s="73"/>
      <c r="AE24521" s="74"/>
      <c r="AF24521" s="74"/>
      <c r="BX24521" s="73"/>
      <c r="BY24521" s="74"/>
      <c r="BZ24521" s="74"/>
      <c r="CA24521" s="74"/>
      <c r="CF24521" s="79"/>
      <c r="CL24521" s="79"/>
    </row>
    <row r="24522" spans="30:90">
      <c r="AD24522" s="73"/>
      <c r="AE24522" s="74"/>
      <c r="AF24522" s="74"/>
      <c r="BX24522" s="73"/>
      <c r="BY24522" s="74"/>
      <c r="BZ24522" s="74"/>
      <c r="CA24522" s="74"/>
      <c r="CF24522" s="79"/>
      <c r="CL24522" s="79"/>
    </row>
    <row r="24523" spans="30:90">
      <c r="AD24523" s="73"/>
      <c r="AE24523" s="74"/>
      <c r="AF24523" s="74"/>
      <c r="BX24523" s="73"/>
      <c r="BY24523" s="74"/>
      <c r="BZ24523" s="74"/>
      <c r="CA24523" s="74"/>
      <c r="CF24523" s="79"/>
      <c r="CL24523" s="79"/>
    </row>
    <row r="24524" spans="30:90">
      <c r="AD24524" s="73"/>
      <c r="AE24524" s="74"/>
      <c r="AF24524" s="74"/>
      <c r="BX24524" s="73"/>
      <c r="BY24524" s="74"/>
      <c r="BZ24524" s="74"/>
      <c r="CA24524" s="74"/>
      <c r="CF24524" s="79"/>
      <c r="CL24524" s="79"/>
    </row>
    <row r="24525" spans="30:90">
      <c r="AD24525" s="73"/>
      <c r="AE24525" s="74"/>
      <c r="AF24525" s="74"/>
      <c r="BX24525" s="73"/>
      <c r="BY24525" s="74"/>
      <c r="BZ24525" s="74"/>
      <c r="CA24525" s="74"/>
      <c r="CF24525" s="79"/>
      <c r="CL24525" s="79"/>
    </row>
    <row r="24526" spans="30:90">
      <c r="AD24526" s="73"/>
      <c r="AE24526" s="74"/>
      <c r="AF24526" s="74"/>
      <c r="BX24526" s="73"/>
      <c r="BY24526" s="74"/>
      <c r="BZ24526" s="74"/>
      <c r="CA24526" s="74"/>
      <c r="CF24526" s="79"/>
      <c r="CL24526" s="79"/>
    </row>
    <row r="24527" spans="30:90">
      <c r="AD24527" s="73"/>
      <c r="AE24527" s="74"/>
      <c r="AF24527" s="74"/>
      <c r="BX24527" s="73"/>
      <c r="BY24527" s="74"/>
      <c r="BZ24527" s="74"/>
      <c r="CA24527" s="74"/>
      <c r="CF24527" s="79"/>
      <c r="CL24527" s="79"/>
    </row>
    <row r="24528" spans="30:90">
      <c r="AD24528" s="73"/>
      <c r="AE24528" s="74"/>
      <c r="AF24528" s="74"/>
      <c r="BX24528" s="73"/>
      <c r="BY24528" s="74"/>
      <c r="BZ24528" s="74"/>
      <c r="CA24528" s="74"/>
      <c r="CF24528" s="79"/>
      <c r="CL24528" s="79"/>
    </row>
    <row r="24529" spans="30:90">
      <c r="AD24529" s="73"/>
      <c r="AE24529" s="74"/>
      <c r="AF24529" s="74"/>
      <c r="BX24529" s="73"/>
      <c r="BY24529" s="74"/>
      <c r="BZ24529" s="74"/>
      <c r="CA24529" s="74"/>
      <c r="CF24529" s="79"/>
      <c r="CL24529" s="79"/>
    </row>
    <row r="24530" spans="30:90">
      <c r="AD24530" s="73"/>
      <c r="AE24530" s="74"/>
      <c r="AF24530" s="74"/>
      <c r="BX24530" s="73"/>
      <c r="BY24530" s="74"/>
      <c r="BZ24530" s="74"/>
      <c r="CA24530" s="74"/>
      <c r="CF24530" s="79"/>
      <c r="CL24530" s="79"/>
    </row>
    <row r="24531" spans="30:90">
      <c r="AD24531" s="73"/>
      <c r="AE24531" s="74"/>
      <c r="AF24531" s="74"/>
      <c r="BX24531" s="73"/>
      <c r="BY24531" s="74"/>
      <c r="BZ24531" s="74"/>
      <c r="CA24531" s="74"/>
      <c r="CF24531" s="79"/>
      <c r="CL24531" s="79"/>
    </row>
    <row r="24532" spans="30:90">
      <c r="AD24532" s="73"/>
      <c r="AE24532" s="74"/>
      <c r="AF24532" s="74"/>
      <c r="BX24532" s="73"/>
      <c r="BY24532" s="74"/>
      <c r="BZ24532" s="74"/>
      <c r="CA24532" s="74"/>
      <c r="CF24532" s="79"/>
      <c r="CL24532" s="79"/>
    </row>
    <row r="24533" spans="30:90">
      <c r="AD24533" s="73"/>
      <c r="AE24533" s="74"/>
      <c r="AF24533" s="74"/>
      <c r="BX24533" s="73"/>
      <c r="BY24533" s="74"/>
      <c r="BZ24533" s="74"/>
      <c r="CA24533" s="74"/>
      <c r="CF24533" s="79"/>
      <c r="CL24533" s="79"/>
    </row>
    <row r="24534" spans="30:90">
      <c r="AD24534" s="73"/>
      <c r="AE24534" s="74"/>
      <c r="AF24534" s="74"/>
      <c r="BX24534" s="73"/>
      <c r="BY24534" s="74"/>
      <c r="BZ24534" s="74"/>
      <c r="CA24534" s="74"/>
      <c r="CF24534" s="79"/>
      <c r="CL24534" s="79"/>
    </row>
    <row r="24535" spans="30:90">
      <c r="AD24535" s="73"/>
      <c r="AE24535" s="74"/>
      <c r="AF24535" s="74"/>
      <c r="BX24535" s="73"/>
      <c r="BY24535" s="74"/>
      <c r="BZ24535" s="74"/>
      <c r="CA24535" s="74"/>
      <c r="CF24535" s="79"/>
      <c r="CL24535" s="79"/>
    </row>
    <row r="24536" spans="30:90">
      <c r="AD24536" s="73"/>
      <c r="AE24536" s="74"/>
      <c r="AF24536" s="74"/>
      <c r="BX24536" s="73"/>
      <c r="BY24536" s="74"/>
      <c r="BZ24536" s="74"/>
      <c r="CA24536" s="74"/>
      <c r="CF24536" s="79"/>
      <c r="CL24536" s="79"/>
    </row>
    <row r="24537" spans="30:90">
      <c r="AD24537" s="73"/>
      <c r="AE24537" s="74"/>
      <c r="AF24537" s="74"/>
      <c r="BX24537" s="73"/>
      <c r="BY24537" s="74"/>
      <c r="BZ24537" s="74"/>
      <c r="CA24537" s="74"/>
      <c r="CF24537" s="79"/>
      <c r="CL24537" s="79"/>
    </row>
    <row r="24538" spans="30:90">
      <c r="AD24538" s="73"/>
      <c r="AE24538" s="74"/>
      <c r="AF24538" s="74"/>
      <c r="BX24538" s="73"/>
      <c r="BY24538" s="74"/>
      <c r="BZ24538" s="74"/>
      <c r="CA24538" s="74"/>
      <c r="CF24538" s="79"/>
      <c r="CL24538" s="79"/>
    </row>
    <row r="24539" spans="30:90">
      <c r="AD24539" s="73"/>
      <c r="AE24539" s="74"/>
      <c r="AF24539" s="74"/>
      <c r="BX24539" s="73"/>
      <c r="BY24539" s="74"/>
      <c r="BZ24539" s="74"/>
      <c r="CA24539" s="74"/>
      <c r="CF24539" s="79"/>
      <c r="CL24539" s="79"/>
    </row>
    <row r="24540" spans="30:90">
      <c r="AD24540" s="73"/>
      <c r="AE24540" s="74"/>
      <c r="AF24540" s="74"/>
      <c r="BX24540" s="73"/>
      <c r="BY24540" s="74"/>
      <c r="BZ24540" s="74"/>
      <c r="CA24540" s="74"/>
      <c r="CF24540" s="79"/>
      <c r="CL24540" s="79"/>
    </row>
    <row r="24541" spans="30:90">
      <c r="AD24541" s="73"/>
      <c r="AE24541" s="74"/>
      <c r="AF24541" s="74"/>
      <c r="BX24541" s="73"/>
      <c r="BY24541" s="74"/>
      <c r="BZ24541" s="74"/>
      <c r="CA24541" s="74"/>
      <c r="CF24541" s="79"/>
      <c r="CL24541" s="79"/>
    </row>
    <row r="24542" spans="30:90">
      <c r="AD24542" s="73"/>
      <c r="AE24542" s="74"/>
      <c r="AF24542" s="74"/>
      <c r="BX24542" s="73"/>
      <c r="BY24542" s="74"/>
      <c r="BZ24542" s="74"/>
      <c r="CA24542" s="74"/>
      <c r="CF24542" s="79"/>
      <c r="CL24542" s="79"/>
    </row>
    <row r="24543" spans="30:90">
      <c r="AD24543" s="73"/>
      <c r="AE24543" s="74"/>
      <c r="AF24543" s="74"/>
      <c r="BX24543" s="73"/>
      <c r="BY24543" s="74"/>
      <c r="BZ24543" s="74"/>
      <c r="CA24543" s="74"/>
      <c r="CF24543" s="79"/>
      <c r="CL24543" s="79"/>
    </row>
    <row r="24544" spans="30:90">
      <c r="AD24544" s="73"/>
      <c r="AE24544" s="74"/>
      <c r="AF24544" s="74"/>
      <c r="BX24544" s="73"/>
      <c r="BY24544" s="74"/>
      <c r="BZ24544" s="74"/>
      <c r="CA24544" s="74"/>
      <c r="CF24544" s="79"/>
      <c r="CL24544" s="79"/>
    </row>
    <row r="24545" spans="30:90">
      <c r="AD24545" s="73"/>
      <c r="AE24545" s="74"/>
      <c r="AF24545" s="74"/>
      <c r="BX24545" s="73"/>
      <c r="BY24545" s="74"/>
      <c r="BZ24545" s="74"/>
      <c r="CA24545" s="74"/>
      <c r="CF24545" s="79"/>
      <c r="CL24545" s="79"/>
    </row>
    <row r="24546" spans="30:90">
      <c r="AD24546" s="73"/>
      <c r="AE24546" s="74"/>
      <c r="AF24546" s="74"/>
      <c r="BX24546" s="73"/>
      <c r="BY24546" s="74"/>
      <c r="BZ24546" s="74"/>
      <c r="CA24546" s="74"/>
      <c r="CF24546" s="79"/>
      <c r="CL24546" s="79"/>
    </row>
    <row r="24547" spans="30:90">
      <c r="AD24547" s="73"/>
      <c r="AE24547" s="74"/>
      <c r="AF24547" s="74"/>
      <c r="BX24547" s="73"/>
      <c r="BY24547" s="74"/>
      <c r="BZ24547" s="74"/>
      <c r="CA24547" s="74"/>
      <c r="CF24547" s="79"/>
      <c r="CL24547" s="79"/>
    </row>
    <row r="24548" spans="30:90">
      <c r="AD24548" s="73"/>
      <c r="AE24548" s="74"/>
      <c r="AF24548" s="74"/>
      <c r="BX24548" s="73"/>
      <c r="BY24548" s="74"/>
      <c r="BZ24548" s="74"/>
      <c r="CA24548" s="74"/>
      <c r="CF24548" s="79"/>
      <c r="CL24548" s="79"/>
    </row>
    <row r="24549" spans="30:90">
      <c r="AD24549" s="73"/>
      <c r="AE24549" s="74"/>
      <c r="AF24549" s="74"/>
      <c r="BX24549" s="73"/>
      <c r="BY24549" s="74"/>
      <c r="BZ24549" s="74"/>
      <c r="CA24549" s="74"/>
      <c r="CF24549" s="79"/>
      <c r="CL24549" s="79"/>
    </row>
    <row r="24550" spans="30:90">
      <c r="AD24550" s="73"/>
      <c r="AE24550" s="74"/>
      <c r="AF24550" s="74"/>
      <c r="BX24550" s="73"/>
      <c r="BY24550" s="74"/>
      <c r="BZ24550" s="74"/>
      <c r="CA24550" s="74"/>
      <c r="CF24550" s="79"/>
      <c r="CL24550" s="79"/>
    </row>
    <row r="24551" spans="30:90">
      <c r="AD24551" s="73"/>
      <c r="AE24551" s="74"/>
      <c r="AF24551" s="74"/>
      <c r="BX24551" s="73"/>
      <c r="BY24551" s="74"/>
      <c r="BZ24551" s="74"/>
      <c r="CA24551" s="74"/>
      <c r="CF24551" s="79"/>
      <c r="CL24551" s="79"/>
    </row>
    <row r="24552" spans="30:90">
      <c r="AD24552" s="73"/>
      <c r="AE24552" s="74"/>
      <c r="AF24552" s="74"/>
      <c r="BX24552" s="73"/>
      <c r="BY24552" s="74"/>
      <c r="BZ24552" s="74"/>
      <c r="CA24552" s="74"/>
      <c r="CF24552" s="79"/>
      <c r="CL24552" s="79"/>
    </row>
    <row r="24553" spans="30:90">
      <c r="AD24553" s="73"/>
      <c r="AE24553" s="74"/>
      <c r="AF24553" s="74"/>
      <c r="BX24553" s="73"/>
      <c r="BY24553" s="74"/>
      <c r="BZ24553" s="74"/>
      <c r="CA24553" s="74"/>
      <c r="CF24553" s="79"/>
      <c r="CL24553" s="79"/>
    </row>
    <row r="24554" spans="30:90">
      <c r="AD24554" s="73"/>
      <c r="AE24554" s="74"/>
      <c r="AF24554" s="74"/>
      <c r="BX24554" s="73"/>
      <c r="BY24554" s="74"/>
      <c r="BZ24554" s="74"/>
      <c r="CA24554" s="74"/>
      <c r="CF24554" s="79"/>
      <c r="CL24554" s="79"/>
    </row>
    <row r="24555" spans="30:90">
      <c r="AD24555" s="73"/>
      <c r="AE24555" s="74"/>
      <c r="AF24555" s="74"/>
      <c r="BX24555" s="73"/>
      <c r="BY24555" s="74"/>
      <c r="BZ24555" s="74"/>
      <c r="CA24555" s="74"/>
      <c r="CF24555" s="79"/>
      <c r="CL24555" s="79"/>
    </row>
    <row r="24556" spans="30:90">
      <c r="AD24556" s="73"/>
      <c r="AE24556" s="74"/>
      <c r="AF24556" s="74"/>
      <c r="BX24556" s="73"/>
      <c r="BY24556" s="74"/>
      <c r="BZ24556" s="74"/>
      <c r="CA24556" s="74"/>
      <c r="CF24556" s="79"/>
      <c r="CL24556" s="79"/>
    </row>
    <row r="24557" spans="30:90">
      <c r="AD24557" s="73"/>
      <c r="AE24557" s="74"/>
      <c r="AF24557" s="74"/>
      <c r="BX24557" s="73"/>
      <c r="BY24557" s="74"/>
      <c r="BZ24557" s="74"/>
      <c r="CA24557" s="74"/>
      <c r="CF24557" s="79"/>
      <c r="CL24557" s="79"/>
    </row>
    <row r="24558" spans="30:90">
      <c r="AD24558" s="73"/>
      <c r="AE24558" s="74"/>
      <c r="AF24558" s="74"/>
      <c r="BX24558" s="73"/>
      <c r="BY24558" s="74"/>
      <c r="BZ24558" s="74"/>
      <c r="CA24558" s="74"/>
      <c r="CF24558" s="79"/>
      <c r="CL24558" s="79"/>
    </row>
    <row r="24559" spans="30:90">
      <c r="AD24559" s="73"/>
      <c r="AE24559" s="74"/>
      <c r="AF24559" s="74"/>
      <c r="BX24559" s="73"/>
      <c r="BY24559" s="74"/>
      <c r="BZ24559" s="74"/>
      <c r="CA24559" s="74"/>
      <c r="CF24559" s="79"/>
      <c r="CL24559" s="79"/>
    </row>
    <row r="24560" spans="30:90">
      <c r="AD24560" s="73"/>
      <c r="AE24560" s="74"/>
      <c r="AF24560" s="74"/>
      <c r="BX24560" s="73"/>
      <c r="BY24560" s="74"/>
      <c r="BZ24560" s="74"/>
      <c r="CA24560" s="74"/>
      <c r="CF24560" s="79"/>
      <c r="CL24560" s="79"/>
    </row>
    <row r="24561" spans="30:90">
      <c r="AD24561" s="73"/>
      <c r="AE24561" s="74"/>
      <c r="AF24561" s="74"/>
      <c r="BX24561" s="73"/>
      <c r="BY24561" s="74"/>
      <c r="BZ24561" s="74"/>
      <c r="CA24561" s="74"/>
      <c r="CF24561" s="79"/>
      <c r="CL24561" s="79"/>
    </row>
    <row r="24562" spans="30:90">
      <c r="AD24562" s="73"/>
      <c r="AE24562" s="74"/>
      <c r="AF24562" s="74"/>
      <c r="BX24562" s="73"/>
      <c r="BY24562" s="74"/>
      <c r="BZ24562" s="74"/>
      <c r="CA24562" s="74"/>
      <c r="CF24562" s="79"/>
      <c r="CL24562" s="79"/>
    </row>
    <row r="24563" spans="30:90">
      <c r="AD24563" s="73"/>
      <c r="AE24563" s="74"/>
      <c r="AF24563" s="74"/>
      <c r="BX24563" s="73"/>
      <c r="BY24563" s="74"/>
      <c r="BZ24563" s="74"/>
      <c r="CA24563" s="74"/>
      <c r="CF24563" s="79"/>
      <c r="CL24563" s="79"/>
    </row>
    <row r="24564" spans="30:90">
      <c r="AD24564" s="73"/>
      <c r="AE24564" s="74"/>
      <c r="AF24564" s="74"/>
      <c r="BX24564" s="73"/>
      <c r="BY24564" s="74"/>
      <c r="BZ24564" s="74"/>
      <c r="CA24564" s="74"/>
      <c r="CF24564" s="79"/>
      <c r="CL24564" s="79"/>
    </row>
    <row r="24565" spans="30:90">
      <c r="AD24565" s="73"/>
      <c r="AE24565" s="74"/>
      <c r="AF24565" s="74"/>
      <c r="BX24565" s="73"/>
      <c r="BY24565" s="74"/>
      <c r="BZ24565" s="74"/>
      <c r="CA24565" s="74"/>
      <c r="CF24565" s="79"/>
      <c r="CL24565" s="79"/>
    </row>
    <row r="24566" spans="30:90">
      <c r="AD24566" s="73"/>
      <c r="AE24566" s="74"/>
      <c r="AF24566" s="74"/>
      <c r="BX24566" s="73"/>
      <c r="BY24566" s="74"/>
      <c r="BZ24566" s="74"/>
      <c r="CA24566" s="74"/>
      <c r="CF24566" s="79"/>
      <c r="CL24566" s="79"/>
    </row>
    <row r="24567" spans="30:90">
      <c r="AD24567" s="73"/>
      <c r="AE24567" s="74"/>
      <c r="AF24567" s="74"/>
      <c r="BX24567" s="73"/>
      <c r="BY24567" s="74"/>
      <c r="BZ24567" s="74"/>
      <c r="CA24567" s="74"/>
      <c r="CF24567" s="79"/>
      <c r="CL24567" s="79"/>
    </row>
    <row r="24568" spans="30:90">
      <c r="AD24568" s="73"/>
      <c r="AE24568" s="74"/>
      <c r="AF24568" s="74"/>
      <c r="BX24568" s="73"/>
      <c r="BY24568" s="74"/>
      <c r="BZ24568" s="74"/>
      <c r="CA24568" s="74"/>
      <c r="CF24568" s="79"/>
      <c r="CL24568" s="79"/>
    </row>
    <row r="24569" spans="30:90">
      <c r="AD24569" s="73"/>
      <c r="AE24569" s="74"/>
      <c r="AF24569" s="74"/>
      <c r="BX24569" s="73"/>
      <c r="BY24569" s="74"/>
      <c r="BZ24569" s="74"/>
      <c r="CA24569" s="74"/>
      <c r="CF24569" s="79"/>
      <c r="CL24569" s="79"/>
    </row>
    <row r="24570" spans="30:90">
      <c r="AD24570" s="73"/>
      <c r="AE24570" s="74"/>
      <c r="AF24570" s="74"/>
      <c r="BX24570" s="73"/>
      <c r="BY24570" s="74"/>
      <c r="BZ24570" s="74"/>
      <c r="CA24570" s="74"/>
      <c r="CF24570" s="79"/>
      <c r="CL24570" s="79"/>
    </row>
    <row r="24571" spans="30:90">
      <c r="AD24571" s="73"/>
      <c r="AE24571" s="74"/>
      <c r="AF24571" s="74"/>
      <c r="BX24571" s="73"/>
      <c r="BY24571" s="74"/>
      <c r="BZ24571" s="74"/>
      <c r="CA24571" s="74"/>
      <c r="CF24571" s="79"/>
      <c r="CL24571" s="79"/>
    </row>
    <row r="24572" spans="30:90">
      <c r="AD24572" s="73"/>
      <c r="AE24572" s="74"/>
      <c r="AF24572" s="74"/>
      <c r="BX24572" s="73"/>
      <c r="BY24572" s="74"/>
      <c r="BZ24572" s="74"/>
      <c r="CA24572" s="74"/>
      <c r="CF24572" s="79"/>
      <c r="CL24572" s="79"/>
    </row>
    <row r="24573" spans="30:90">
      <c r="AD24573" s="73"/>
      <c r="AE24573" s="74"/>
      <c r="AF24573" s="74"/>
      <c r="BX24573" s="73"/>
      <c r="BY24573" s="74"/>
      <c r="BZ24573" s="74"/>
      <c r="CA24573" s="74"/>
      <c r="CF24573" s="79"/>
      <c r="CL24573" s="79"/>
    </row>
    <row r="24574" spans="30:90">
      <c r="AD24574" s="73"/>
      <c r="AE24574" s="74"/>
      <c r="AF24574" s="74"/>
      <c r="BX24574" s="73"/>
      <c r="BY24574" s="74"/>
      <c r="BZ24574" s="74"/>
      <c r="CA24574" s="74"/>
      <c r="CF24574" s="79"/>
      <c r="CL24574" s="79"/>
    </row>
    <row r="24575" spans="30:90">
      <c r="AD24575" s="73"/>
      <c r="AE24575" s="74"/>
      <c r="AF24575" s="74"/>
      <c r="BX24575" s="73"/>
      <c r="BY24575" s="74"/>
      <c r="BZ24575" s="74"/>
      <c r="CA24575" s="74"/>
      <c r="CF24575" s="79"/>
      <c r="CL24575" s="79"/>
    </row>
    <row r="24576" spans="30:90">
      <c r="AD24576" s="73"/>
      <c r="AE24576" s="74"/>
      <c r="AF24576" s="74"/>
      <c r="BX24576" s="73"/>
      <c r="BY24576" s="74"/>
      <c r="BZ24576" s="74"/>
      <c r="CA24576" s="74"/>
      <c r="CF24576" s="79"/>
      <c r="CL24576" s="79"/>
    </row>
    <row r="24577" spans="30:90">
      <c r="AD24577" s="73"/>
      <c r="AE24577" s="74"/>
      <c r="AF24577" s="74"/>
      <c r="BX24577" s="73"/>
      <c r="BY24577" s="74"/>
      <c r="BZ24577" s="74"/>
      <c r="CA24577" s="74"/>
      <c r="CF24577" s="79"/>
      <c r="CL24577" s="79"/>
    </row>
    <row r="24578" spans="30:90">
      <c r="AD24578" s="73"/>
      <c r="AE24578" s="74"/>
      <c r="AF24578" s="74"/>
      <c r="BX24578" s="73"/>
      <c r="BY24578" s="74"/>
      <c r="BZ24578" s="74"/>
      <c r="CA24578" s="74"/>
      <c r="CF24578" s="79"/>
      <c r="CL24578" s="79"/>
    </row>
    <row r="24579" spans="30:90">
      <c r="AD24579" s="73"/>
      <c r="AE24579" s="74"/>
      <c r="AF24579" s="74"/>
      <c r="BX24579" s="73"/>
      <c r="BY24579" s="74"/>
      <c r="BZ24579" s="74"/>
      <c r="CA24579" s="74"/>
      <c r="CF24579" s="79"/>
      <c r="CL24579" s="79"/>
    </row>
    <row r="24580" spans="30:90">
      <c r="AD24580" s="73"/>
      <c r="AE24580" s="74"/>
      <c r="AF24580" s="74"/>
      <c r="BX24580" s="73"/>
      <c r="BY24580" s="74"/>
      <c r="BZ24580" s="74"/>
      <c r="CA24580" s="74"/>
      <c r="CF24580" s="79"/>
      <c r="CL24580" s="79"/>
    </row>
    <row r="24581" spans="30:90">
      <c r="AD24581" s="73"/>
      <c r="AE24581" s="74"/>
      <c r="AF24581" s="74"/>
      <c r="BX24581" s="73"/>
      <c r="BY24581" s="74"/>
      <c r="BZ24581" s="74"/>
      <c r="CA24581" s="74"/>
      <c r="CF24581" s="79"/>
      <c r="CL24581" s="79"/>
    </row>
    <row r="24582" spans="30:90">
      <c r="AD24582" s="73"/>
      <c r="AE24582" s="74"/>
      <c r="AF24582" s="74"/>
      <c r="BX24582" s="73"/>
      <c r="BY24582" s="74"/>
      <c r="BZ24582" s="74"/>
      <c r="CA24582" s="74"/>
      <c r="CF24582" s="79"/>
      <c r="CL24582" s="79"/>
    </row>
    <row r="24583" spans="30:90">
      <c r="AD24583" s="73"/>
      <c r="AE24583" s="74"/>
      <c r="AF24583" s="74"/>
      <c r="BX24583" s="73"/>
      <c r="BY24583" s="74"/>
      <c r="BZ24583" s="74"/>
      <c r="CA24583" s="74"/>
      <c r="CF24583" s="79"/>
      <c r="CL24583" s="79"/>
    </row>
    <row r="24584" spans="30:90">
      <c r="AD24584" s="73"/>
      <c r="AE24584" s="74"/>
      <c r="AF24584" s="74"/>
      <c r="BX24584" s="73"/>
      <c r="BY24584" s="74"/>
      <c r="BZ24584" s="74"/>
      <c r="CA24584" s="74"/>
      <c r="CF24584" s="79"/>
      <c r="CL24584" s="79"/>
    </row>
    <row r="24585" spans="30:90">
      <c r="AD24585" s="73"/>
      <c r="AE24585" s="74"/>
      <c r="AF24585" s="74"/>
      <c r="BX24585" s="73"/>
      <c r="BY24585" s="74"/>
      <c r="BZ24585" s="74"/>
      <c r="CA24585" s="74"/>
      <c r="CF24585" s="79"/>
      <c r="CL24585" s="79"/>
    </row>
    <row r="24586" spans="30:90">
      <c r="AD24586" s="73"/>
      <c r="AE24586" s="74"/>
      <c r="AF24586" s="74"/>
      <c r="BX24586" s="73"/>
      <c r="BY24586" s="74"/>
      <c r="BZ24586" s="74"/>
      <c r="CA24586" s="74"/>
      <c r="CF24586" s="79"/>
      <c r="CL24586" s="79"/>
    </row>
    <row r="24587" spans="30:90">
      <c r="AD24587" s="73"/>
      <c r="AE24587" s="74"/>
      <c r="AF24587" s="74"/>
      <c r="BX24587" s="73"/>
      <c r="BY24587" s="74"/>
      <c r="BZ24587" s="74"/>
      <c r="CA24587" s="74"/>
      <c r="CF24587" s="79"/>
      <c r="CL24587" s="79"/>
    </row>
    <row r="24588" spans="30:90">
      <c r="AD24588" s="73"/>
      <c r="AE24588" s="74"/>
      <c r="AF24588" s="74"/>
      <c r="BX24588" s="73"/>
      <c r="BY24588" s="74"/>
      <c r="BZ24588" s="74"/>
      <c r="CA24588" s="74"/>
      <c r="CF24588" s="79"/>
      <c r="CL24588" s="79"/>
    </row>
    <row r="24589" spans="30:90">
      <c r="AD24589" s="73"/>
      <c r="AE24589" s="74"/>
      <c r="AF24589" s="74"/>
      <c r="BX24589" s="73"/>
      <c r="BY24589" s="74"/>
      <c r="BZ24589" s="74"/>
      <c r="CA24589" s="74"/>
      <c r="CF24589" s="79"/>
      <c r="CL24589" s="79"/>
    </row>
    <row r="24590" spans="30:90">
      <c r="AD24590" s="73"/>
      <c r="AE24590" s="74"/>
      <c r="AF24590" s="74"/>
      <c r="BX24590" s="73"/>
      <c r="BY24590" s="74"/>
      <c r="BZ24590" s="74"/>
      <c r="CA24590" s="74"/>
      <c r="CF24590" s="79"/>
      <c r="CL24590" s="79"/>
    </row>
    <row r="24591" spans="30:90">
      <c r="AD24591" s="73"/>
      <c r="AE24591" s="74"/>
      <c r="AF24591" s="74"/>
      <c r="BX24591" s="73"/>
      <c r="BY24591" s="74"/>
      <c r="BZ24591" s="74"/>
      <c r="CA24591" s="74"/>
      <c r="CF24591" s="79"/>
      <c r="CL24591" s="79"/>
    </row>
    <row r="24592" spans="30:90">
      <c r="AD24592" s="73"/>
      <c r="AE24592" s="74"/>
      <c r="AF24592" s="74"/>
      <c r="BX24592" s="73"/>
      <c r="BY24592" s="74"/>
      <c r="BZ24592" s="74"/>
      <c r="CA24592" s="74"/>
      <c r="CF24592" s="79"/>
      <c r="CL24592" s="79"/>
    </row>
    <row r="24593" spans="30:90">
      <c r="AD24593" s="73"/>
      <c r="AE24593" s="74"/>
      <c r="AF24593" s="74"/>
      <c r="BX24593" s="73"/>
      <c r="BY24593" s="74"/>
      <c r="BZ24593" s="74"/>
      <c r="CA24593" s="74"/>
      <c r="CF24593" s="79"/>
      <c r="CL24593" s="79"/>
    </row>
    <row r="24594" spans="30:90">
      <c r="AD24594" s="73"/>
      <c r="AE24594" s="74"/>
      <c r="AF24594" s="74"/>
      <c r="BX24594" s="73"/>
      <c r="BY24594" s="74"/>
      <c r="BZ24594" s="74"/>
      <c r="CA24594" s="74"/>
      <c r="CF24594" s="79"/>
      <c r="CL24594" s="79"/>
    </row>
    <row r="24595" spans="30:90">
      <c r="AD24595" s="73"/>
      <c r="AE24595" s="74"/>
      <c r="AF24595" s="74"/>
      <c r="BX24595" s="73"/>
      <c r="BY24595" s="74"/>
      <c r="BZ24595" s="74"/>
      <c r="CA24595" s="74"/>
      <c r="CF24595" s="79"/>
      <c r="CL24595" s="79"/>
    </row>
    <row r="24596" spans="30:90">
      <c r="AD24596" s="73"/>
      <c r="AE24596" s="74"/>
      <c r="AF24596" s="74"/>
      <c r="BX24596" s="73"/>
      <c r="BY24596" s="74"/>
      <c r="BZ24596" s="74"/>
      <c r="CA24596" s="74"/>
      <c r="CF24596" s="79"/>
      <c r="CL24596" s="79"/>
    </row>
    <row r="24597" spans="30:90">
      <c r="AD24597" s="73"/>
      <c r="AE24597" s="74"/>
      <c r="AF24597" s="74"/>
      <c r="BX24597" s="73"/>
      <c r="BY24597" s="74"/>
      <c r="BZ24597" s="74"/>
      <c r="CA24597" s="74"/>
      <c r="CF24597" s="79"/>
      <c r="CL24597" s="79"/>
    </row>
    <row r="24598" spans="30:90">
      <c r="AD24598" s="73"/>
      <c r="AE24598" s="74"/>
      <c r="AF24598" s="74"/>
      <c r="BX24598" s="73"/>
      <c r="BY24598" s="74"/>
      <c r="BZ24598" s="74"/>
      <c r="CA24598" s="74"/>
      <c r="CF24598" s="79"/>
      <c r="CL24598" s="79"/>
    </row>
    <row r="24599" spans="30:90">
      <c r="AD24599" s="73"/>
      <c r="AE24599" s="74"/>
      <c r="AF24599" s="74"/>
      <c r="BX24599" s="73"/>
      <c r="BY24599" s="74"/>
      <c r="BZ24599" s="74"/>
      <c r="CA24599" s="74"/>
      <c r="CF24599" s="79"/>
      <c r="CL24599" s="79"/>
    </row>
    <row r="24600" spans="30:90">
      <c r="AD24600" s="73"/>
      <c r="AE24600" s="74"/>
      <c r="AF24600" s="74"/>
      <c r="BX24600" s="73"/>
      <c r="BY24600" s="74"/>
      <c r="BZ24600" s="74"/>
      <c r="CA24600" s="74"/>
      <c r="CF24600" s="79"/>
      <c r="CL24600" s="79"/>
    </row>
    <row r="24601" spans="30:90">
      <c r="AD24601" s="73"/>
      <c r="AE24601" s="74"/>
      <c r="AF24601" s="74"/>
      <c r="BX24601" s="73"/>
      <c r="BY24601" s="74"/>
      <c r="BZ24601" s="74"/>
      <c r="CA24601" s="74"/>
      <c r="CF24601" s="79"/>
      <c r="CL24601" s="79"/>
    </row>
    <row r="24602" spans="30:90">
      <c r="AD24602" s="73"/>
      <c r="AE24602" s="74"/>
      <c r="AF24602" s="74"/>
      <c r="BX24602" s="73"/>
      <c r="BY24602" s="74"/>
      <c r="BZ24602" s="74"/>
      <c r="CA24602" s="74"/>
      <c r="CF24602" s="79"/>
      <c r="CL24602" s="79"/>
    </row>
    <row r="24603" spans="30:90">
      <c r="AD24603" s="73"/>
      <c r="AE24603" s="74"/>
      <c r="AF24603" s="74"/>
      <c r="BX24603" s="73"/>
      <c r="BY24603" s="74"/>
      <c r="BZ24603" s="74"/>
      <c r="CA24603" s="74"/>
      <c r="CF24603" s="79"/>
      <c r="CL24603" s="79"/>
    </row>
    <row r="24604" spans="30:90">
      <c r="AD24604" s="73"/>
      <c r="AE24604" s="74"/>
      <c r="AF24604" s="74"/>
      <c r="BX24604" s="73"/>
      <c r="BY24604" s="74"/>
      <c r="BZ24604" s="74"/>
      <c r="CA24604" s="74"/>
      <c r="CF24604" s="79"/>
      <c r="CL24604" s="79"/>
    </row>
    <row r="24605" spans="30:90">
      <c r="AD24605" s="73"/>
      <c r="AE24605" s="74"/>
      <c r="AF24605" s="74"/>
      <c r="BX24605" s="73"/>
      <c r="BY24605" s="74"/>
      <c r="BZ24605" s="74"/>
      <c r="CA24605" s="74"/>
      <c r="CF24605" s="79"/>
      <c r="CL24605" s="79"/>
    </row>
    <row r="24606" spans="30:90">
      <c r="AD24606" s="73"/>
      <c r="AE24606" s="74"/>
      <c r="AF24606" s="74"/>
      <c r="BX24606" s="73"/>
      <c r="BY24606" s="74"/>
      <c r="BZ24606" s="74"/>
      <c r="CA24606" s="74"/>
      <c r="CF24606" s="79"/>
      <c r="CL24606" s="79"/>
    </row>
    <row r="24607" spans="30:90">
      <c r="AD24607" s="73"/>
      <c r="AE24607" s="74"/>
      <c r="AF24607" s="74"/>
      <c r="BX24607" s="73"/>
      <c r="BY24607" s="74"/>
      <c r="BZ24607" s="74"/>
      <c r="CA24607" s="74"/>
      <c r="CF24607" s="79"/>
      <c r="CL24607" s="79"/>
    </row>
    <row r="24608" spans="30:90">
      <c r="AD24608" s="73"/>
      <c r="AE24608" s="74"/>
      <c r="AF24608" s="74"/>
      <c r="BX24608" s="73"/>
      <c r="BY24608" s="74"/>
      <c r="BZ24608" s="74"/>
      <c r="CA24608" s="74"/>
      <c r="CF24608" s="79"/>
      <c r="CL24608" s="79"/>
    </row>
    <row r="24609" spans="30:90">
      <c r="AD24609" s="73"/>
      <c r="AE24609" s="74"/>
      <c r="AF24609" s="74"/>
      <c r="BX24609" s="73"/>
      <c r="BY24609" s="74"/>
      <c r="BZ24609" s="74"/>
      <c r="CA24609" s="74"/>
      <c r="CF24609" s="79"/>
      <c r="CL24609" s="79"/>
    </row>
    <row r="24610" spans="30:90">
      <c r="AD24610" s="73"/>
      <c r="AE24610" s="74"/>
      <c r="AF24610" s="74"/>
      <c r="BX24610" s="73"/>
      <c r="BY24610" s="74"/>
      <c r="BZ24610" s="74"/>
      <c r="CA24610" s="74"/>
      <c r="CF24610" s="79"/>
      <c r="CL24610" s="79"/>
    </row>
    <row r="24611" spans="30:90">
      <c r="AD24611" s="73"/>
      <c r="AE24611" s="74"/>
      <c r="AF24611" s="74"/>
      <c r="BX24611" s="73"/>
      <c r="BY24611" s="74"/>
      <c r="BZ24611" s="74"/>
      <c r="CA24611" s="74"/>
      <c r="CF24611" s="79"/>
      <c r="CL24611" s="79"/>
    </row>
    <row r="24612" spans="30:90">
      <c r="AD24612" s="73"/>
      <c r="AE24612" s="74"/>
      <c r="AF24612" s="74"/>
      <c r="BX24612" s="73"/>
      <c r="BY24612" s="74"/>
      <c r="BZ24612" s="74"/>
      <c r="CA24612" s="74"/>
      <c r="CF24612" s="79"/>
      <c r="CL24612" s="79"/>
    </row>
    <row r="24613" spans="30:90">
      <c r="AD24613" s="73"/>
      <c r="AE24613" s="74"/>
      <c r="AF24613" s="74"/>
      <c r="BX24613" s="73"/>
      <c r="BY24613" s="74"/>
      <c r="BZ24613" s="74"/>
      <c r="CA24613" s="74"/>
      <c r="CF24613" s="79"/>
      <c r="CL24613" s="79"/>
    </row>
    <row r="24614" spans="30:90">
      <c r="AD24614" s="73"/>
      <c r="AE24614" s="74"/>
      <c r="AF24614" s="74"/>
      <c r="BX24614" s="73"/>
      <c r="BY24614" s="74"/>
      <c r="BZ24614" s="74"/>
      <c r="CA24614" s="74"/>
      <c r="CF24614" s="79"/>
      <c r="CL24614" s="79"/>
    </row>
    <row r="24615" spans="30:90">
      <c r="AD24615" s="73"/>
      <c r="AE24615" s="74"/>
      <c r="AF24615" s="74"/>
      <c r="BX24615" s="73"/>
      <c r="BY24615" s="74"/>
      <c r="BZ24615" s="74"/>
      <c r="CA24615" s="74"/>
      <c r="CF24615" s="79"/>
      <c r="CL24615" s="79"/>
    </row>
    <row r="24616" spans="30:90">
      <c r="AD24616" s="73"/>
      <c r="AE24616" s="74"/>
      <c r="AF24616" s="74"/>
      <c r="BX24616" s="73"/>
      <c r="BY24616" s="74"/>
      <c r="BZ24616" s="74"/>
      <c r="CA24616" s="74"/>
      <c r="CF24616" s="79"/>
      <c r="CL24616" s="79"/>
    </row>
    <row r="24617" spans="30:90">
      <c r="AD24617" s="73"/>
      <c r="AE24617" s="74"/>
      <c r="AF24617" s="74"/>
      <c r="BX24617" s="73"/>
      <c r="BY24617" s="74"/>
      <c r="BZ24617" s="74"/>
      <c r="CA24617" s="74"/>
      <c r="CF24617" s="79"/>
      <c r="CL24617" s="79"/>
    </row>
    <row r="24618" spans="30:90">
      <c r="AD24618" s="73"/>
      <c r="AE24618" s="74"/>
      <c r="AF24618" s="74"/>
      <c r="BX24618" s="73"/>
      <c r="BY24618" s="74"/>
      <c r="BZ24618" s="74"/>
      <c r="CA24618" s="74"/>
      <c r="CF24618" s="79"/>
      <c r="CL24618" s="79"/>
    </row>
    <row r="24619" spans="30:90">
      <c r="AD24619" s="73"/>
      <c r="AE24619" s="74"/>
      <c r="AF24619" s="74"/>
      <c r="BX24619" s="73"/>
      <c r="BY24619" s="74"/>
      <c r="BZ24619" s="74"/>
      <c r="CA24619" s="74"/>
      <c r="CF24619" s="79"/>
      <c r="CL24619" s="79"/>
    </row>
    <row r="24620" spans="30:90">
      <c r="AD24620" s="73"/>
      <c r="AE24620" s="74"/>
      <c r="AF24620" s="74"/>
      <c r="BX24620" s="73"/>
      <c r="BY24620" s="74"/>
      <c r="BZ24620" s="74"/>
      <c r="CA24620" s="74"/>
      <c r="CF24620" s="79"/>
      <c r="CL24620" s="79"/>
    </row>
    <row r="24621" spans="30:90">
      <c r="AD24621" s="73"/>
      <c r="AE24621" s="74"/>
      <c r="AF24621" s="74"/>
      <c r="BX24621" s="73"/>
      <c r="BY24621" s="74"/>
      <c r="BZ24621" s="74"/>
      <c r="CA24621" s="74"/>
      <c r="CF24621" s="79"/>
      <c r="CL24621" s="79"/>
    </row>
    <row r="24622" spans="30:90">
      <c r="AD24622" s="73"/>
      <c r="AE24622" s="74"/>
      <c r="AF24622" s="74"/>
      <c r="BX24622" s="73"/>
      <c r="BY24622" s="74"/>
      <c r="BZ24622" s="74"/>
      <c r="CA24622" s="74"/>
      <c r="CF24622" s="79"/>
      <c r="CL24622" s="79"/>
    </row>
    <row r="24623" spans="30:90">
      <c r="AD24623" s="73"/>
      <c r="AE24623" s="74"/>
      <c r="AF24623" s="74"/>
      <c r="BX24623" s="73"/>
      <c r="BY24623" s="74"/>
      <c r="BZ24623" s="74"/>
      <c r="CA24623" s="74"/>
      <c r="CF24623" s="79"/>
      <c r="CL24623" s="79"/>
    </row>
    <row r="24624" spans="30:90">
      <c r="AD24624" s="73"/>
      <c r="AE24624" s="74"/>
      <c r="AF24624" s="74"/>
      <c r="BX24624" s="73"/>
      <c r="BY24624" s="74"/>
      <c r="BZ24624" s="74"/>
      <c r="CA24624" s="74"/>
      <c r="CF24624" s="79"/>
      <c r="CL24624" s="79"/>
    </row>
    <row r="24625" spans="30:90">
      <c r="AD24625" s="73"/>
      <c r="AE24625" s="74"/>
      <c r="AF24625" s="74"/>
      <c r="BX24625" s="73"/>
      <c r="BY24625" s="74"/>
      <c r="BZ24625" s="74"/>
      <c r="CA24625" s="74"/>
      <c r="CF24625" s="79"/>
      <c r="CL24625" s="79"/>
    </row>
    <row r="24626" spans="30:90">
      <c r="AD24626" s="73"/>
      <c r="AE24626" s="74"/>
      <c r="AF24626" s="74"/>
      <c r="BX24626" s="73"/>
      <c r="BY24626" s="74"/>
      <c r="BZ24626" s="74"/>
      <c r="CA24626" s="74"/>
      <c r="CF24626" s="79"/>
      <c r="CL24626" s="79"/>
    </row>
    <row r="24627" spans="30:90">
      <c r="AD24627" s="73"/>
      <c r="AE24627" s="74"/>
      <c r="AF24627" s="74"/>
      <c r="BX24627" s="73"/>
      <c r="BY24627" s="74"/>
      <c r="BZ24627" s="74"/>
      <c r="CA24627" s="74"/>
      <c r="CF24627" s="79"/>
      <c r="CL24627" s="79"/>
    </row>
    <row r="24628" spans="30:90">
      <c r="AD24628" s="73"/>
      <c r="AE24628" s="74"/>
      <c r="AF24628" s="74"/>
      <c r="BX24628" s="73"/>
      <c r="BY24628" s="74"/>
      <c r="BZ24628" s="74"/>
      <c r="CA24628" s="74"/>
      <c r="CF24628" s="79"/>
      <c r="CL24628" s="79"/>
    </row>
    <row r="24629" spans="30:90">
      <c r="AD24629" s="73"/>
      <c r="AE24629" s="74"/>
      <c r="AF24629" s="74"/>
      <c r="BX24629" s="73"/>
      <c r="BY24629" s="74"/>
      <c r="BZ24629" s="74"/>
      <c r="CA24629" s="74"/>
      <c r="CF24629" s="79"/>
      <c r="CL24629" s="79"/>
    </row>
    <row r="24630" spans="30:90">
      <c r="AD24630" s="73"/>
      <c r="AE24630" s="74"/>
      <c r="AF24630" s="74"/>
      <c r="BX24630" s="73"/>
      <c r="BY24630" s="74"/>
      <c r="BZ24630" s="74"/>
      <c r="CA24630" s="74"/>
      <c r="CF24630" s="79"/>
      <c r="CL24630" s="79"/>
    </row>
    <row r="24631" spans="30:90">
      <c r="AD24631" s="73"/>
      <c r="AE24631" s="74"/>
      <c r="AF24631" s="74"/>
      <c r="BX24631" s="73"/>
      <c r="BY24631" s="74"/>
      <c r="BZ24631" s="74"/>
      <c r="CA24631" s="74"/>
      <c r="CF24631" s="79"/>
      <c r="CL24631" s="79"/>
    </row>
    <row r="24632" spans="30:90">
      <c r="AD24632" s="73"/>
      <c r="AE24632" s="74"/>
      <c r="AF24632" s="74"/>
      <c r="BX24632" s="73"/>
      <c r="BY24632" s="74"/>
      <c r="BZ24632" s="74"/>
      <c r="CA24632" s="74"/>
      <c r="CF24632" s="79"/>
      <c r="CL24632" s="79"/>
    </row>
    <row r="24633" spans="30:90">
      <c r="AD24633" s="73"/>
      <c r="AE24633" s="74"/>
      <c r="AF24633" s="74"/>
      <c r="BX24633" s="73"/>
      <c r="BY24633" s="74"/>
      <c r="BZ24633" s="74"/>
      <c r="CA24633" s="74"/>
      <c r="CF24633" s="79"/>
      <c r="CL24633" s="79"/>
    </row>
    <row r="24634" spans="30:90">
      <c r="AD24634" s="73"/>
      <c r="AE24634" s="74"/>
      <c r="AF24634" s="74"/>
      <c r="BX24634" s="73"/>
      <c r="BY24634" s="74"/>
      <c r="BZ24634" s="74"/>
      <c r="CA24634" s="74"/>
      <c r="CF24634" s="79"/>
      <c r="CL24634" s="79"/>
    </row>
    <row r="24635" spans="30:90">
      <c r="AD24635" s="73"/>
      <c r="AE24635" s="74"/>
      <c r="AF24635" s="74"/>
      <c r="BX24635" s="73"/>
      <c r="BY24635" s="74"/>
      <c r="BZ24635" s="74"/>
      <c r="CA24635" s="74"/>
      <c r="CF24635" s="79"/>
      <c r="CL24635" s="79"/>
    </row>
    <row r="24636" spans="30:90">
      <c r="AD24636" s="73"/>
      <c r="AE24636" s="74"/>
      <c r="AF24636" s="74"/>
      <c r="BX24636" s="73"/>
      <c r="BY24636" s="74"/>
      <c r="BZ24636" s="74"/>
      <c r="CA24636" s="74"/>
      <c r="CF24636" s="79"/>
      <c r="CL24636" s="79"/>
    </row>
    <row r="24637" spans="30:90">
      <c r="AD24637" s="73"/>
      <c r="AE24637" s="74"/>
      <c r="AF24637" s="74"/>
      <c r="BX24637" s="73"/>
      <c r="BY24637" s="74"/>
      <c r="BZ24637" s="74"/>
      <c r="CA24637" s="74"/>
      <c r="CF24637" s="79"/>
      <c r="CL24637" s="79"/>
    </row>
    <row r="24638" spans="30:90">
      <c r="AD24638" s="73"/>
      <c r="AE24638" s="74"/>
      <c r="AF24638" s="74"/>
      <c r="BX24638" s="73"/>
      <c r="BY24638" s="74"/>
      <c r="BZ24638" s="74"/>
      <c r="CA24638" s="74"/>
      <c r="CF24638" s="79"/>
      <c r="CL24638" s="79"/>
    </row>
    <row r="24639" spans="30:90">
      <c r="AD24639" s="73"/>
      <c r="AE24639" s="74"/>
      <c r="AF24639" s="74"/>
      <c r="BX24639" s="73"/>
      <c r="BY24639" s="74"/>
      <c r="BZ24639" s="74"/>
      <c r="CA24639" s="74"/>
      <c r="CF24639" s="79"/>
      <c r="CL24639" s="79"/>
    </row>
    <row r="24640" spans="30:90">
      <c r="AD24640" s="73"/>
      <c r="AE24640" s="74"/>
      <c r="AF24640" s="74"/>
      <c r="BX24640" s="73"/>
      <c r="BY24640" s="74"/>
      <c r="BZ24640" s="74"/>
      <c r="CA24640" s="74"/>
      <c r="CF24640" s="79"/>
      <c r="CL24640" s="79"/>
    </row>
    <row r="24641" spans="30:90">
      <c r="AD24641" s="73"/>
      <c r="AE24641" s="74"/>
      <c r="AF24641" s="74"/>
      <c r="BX24641" s="73"/>
      <c r="BY24641" s="74"/>
      <c r="BZ24641" s="74"/>
      <c r="CA24641" s="74"/>
      <c r="CF24641" s="79"/>
      <c r="CL24641" s="79"/>
    </row>
    <row r="24642" spans="30:90">
      <c r="AD24642" s="73"/>
      <c r="AE24642" s="74"/>
      <c r="AF24642" s="74"/>
      <c r="BX24642" s="73"/>
      <c r="BY24642" s="74"/>
      <c r="BZ24642" s="74"/>
      <c r="CA24642" s="74"/>
      <c r="CF24642" s="79"/>
      <c r="CL24642" s="79"/>
    </row>
    <row r="24643" spans="30:90">
      <c r="AD24643" s="73"/>
      <c r="AE24643" s="74"/>
      <c r="AF24643" s="74"/>
      <c r="BX24643" s="73"/>
      <c r="BY24643" s="74"/>
      <c r="BZ24643" s="74"/>
      <c r="CA24643" s="74"/>
      <c r="CF24643" s="79"/>
      <c r="CL24643" s="79"/>
    </row>
    <row r="24644" spans="30:90">
      <c r="AD24644" s="73"/>
      <c r="AE24644" s="74"/>
      <c r="AF24644" s="74"/>
      <c r="BX24644" s="73"/>
      <c r="BY24644" s="74"/>
      <c r="BZ24644" s="74"/>
      <c r="CA24644" s="74"/>
      <c r="CF24644" s="79"/>
      <c r="CL24644" s="79"/>
    </row>
    <row r="24645" spans="30:90">
      <c r="AD24645" s="73"/>
      <c r="AE24645" s="74"/>
      <c r="AF24645" s="74"/>
      <c r="BX24645" s="73"/>
      <c r="BY24645" s="74"/>
      <c r="BZ24645" s="74"/>
      <c r="CA24645" s="74"/>
      <c r="CF24645" s="79"/>
      <c r="CL24645" s="79"/>
    </row>
    <row r="24646" spans="30:90">
      <c r="AD24646" s="73"/>
      <c r="AE24646" s="74"/>
      <c r="AF24646" s="74"/>
      <c r="BX24646" s="73"/>
      <c r="BY24646" s="74"/>
      <c r="BZ24646" s="74"/>
      <c r="CA24646" s="74"/>
      <c r="CF24646" s="79"/>
      <c r="CL24646" s="79"/>
    </row>
    <row r="24647" spans="30:90">
      <c r="AD24647" s="73"/>
      <c r="AE24647" s="74"/>
      <c r="AF24647" s="74"/>
      <c r="BX24647" s="73"/>
      <c r="BY24647" s="74"/>
      <c r="BZ24647" s="74"/>
      <c r="CA24647" s="74"/>
      <c r="CF24647" s="79"/>
      <c r="CL24647" s="79"/>
    </row>
    <row r="24648" spans="30:90">
      <c r="AD24648" s="73"/>
      <c r="AE24648" s="74"/>
      <c r="AF24648" s="74"/>
      <c r="BX24648" s="73"/>
      <c r="BY24648" s="74"/>
      <c r="BZ24648" s="74"/>
      <c r="CA24648" s="74"/>
      <c r="CF24648" s="79"/>
      <c r="CL24648" s="79"/>
    </row>
    <row r="24649" spans="30:90">
      <c r="AD24649" s="73"/>
      <c r="AE24649" s="74"/>
      <c r="AF24649" s="74"/>
      <c r="BX24649" s="73"/>
      <c r="BY24649" s="74"/>
      <c r="BZ24649" s="74"/>
      <c r="CA24649" s="74"/>
      <c r="CF24649" s="79"/>
      <c r="CL24649" s="79"/>
    </row>
    <row r="24650" spans="30:90">
      <c r="AD24650" s="73"/>
      <c r="AE24650" s="74"/>
      <c r="AF24650" s="74"/>
      <c r="BX24650" s="73"/>
      <c r="BY24650" s="74"/>
      <c r="BZ24650" s="74"/>
      <c r="CA24650" s="74"/>
      <c r="CF24650" s="79"/>
      <c r="CL24650" s="79"/>
    </row>
    <row r="24651" spans="30:90">
      <c r="AD24651" s="73"/>
      <c r="AE24651" s="74"/>
      <c r="AF24651" s="74"/>
      <c r="BX24651" s="73"/>
      <c r="BY24651" s="74"/>
      <c r="BZ24651" s="74"/>
      <c r="CA24651" s="74"/>
      <c r="CF24651" s="79"/>
      <c r="CL24651" s="79"/>
    </row>
    <row r="24652" spans="30:90">
      <c r="AD24652" s="73"/>
      <c r="AE24652" s="74"/>
      <c r="AF24652" s="74"/>
      <c r="BX24652" s="73"/>
      <c r="BY24652" s="74"/>
      <c r="BZ24652" s="74"/>
      <c r="CA24652" s="74"/>
      <c r="CF24652" s="79"/>
      <c r="CL24652" s="79"/>
    </row>
    <row r="24653" spans="30:90">
      <c r="AD24653" s="73"/>
      <c r="AE24653" s="74"/>
      <c r="AF24653" s="74"/>
      <c r="BX24653" s="73"/>
      <c r="BY24653" s="74"/>
      <c r="BZ24653" s="74"/>
      <c r="CA24653" s="74"/>
      <c r="CF24653" s="79"/>
      <c r="CL24653" s="79"/>
    </row>
    <row r="24654" spans="30:90">
      <c r="AD24654" s="73"/>
      <c r="AE24654" s="74"/>
      <c r="AF24654" s="74"/>
      <c r="BX24654" s="73"/>
      <c r="BY24654" s="74"/>
      <c r="BZ24654" s="74"/>
      <c r="CA24654" s="74"/>
      <c r="CF24654" s="79"/>
      <c r="CL24654" s="79"/>
    </row>
    <row r="24655" spans="30:90">
      <c r="AD24655" s="73"/>
      <c r="AE24655" s="74"/>
      <c r="AF24655" s="74"/>
      <c r="BX24655" s="73"/>
      <c r="BY24655" s="74"/>
      <c r="BZ24655" s="74"/>
      <c r="CA24655" s="74"/>
      <c r="CF24655" s="79"/>
      <c r="CL24655" s="79"/>
    </row>
    <row r="24656" spans="30:90">
      <c r="AD24656" s="73"/>
      <c r="AE24656" s="74"/>
      <c r="AF24656" s="74"/>
      <c r="BX24656" s="73"/>
      <c r="BY24656" s="74"/>
      <c r="BZ24656" s="74"/>
      <c r="CA24656" s="74"/>
      <c r="CF24656" s="79"/>
      <c r="CL24656" s="79"/>
    </row>
    <row r="24657" spans="30:90">
      <c r="AD24657" s="73"/>
      <c r="AE24657" s="74"/>
      <c r="AF24657" s="74"/>
      <c r="BX24657" s="73"/>
      <c r="BY24657" s="74"/>
      <c r="BZ24657" s="74"/>
      <c r="CA24657" s="74"/>
      <c r="CF24657" s="79"/>
      <c r="CL24657" s="79"/>
    </row>
    <row r="24658" spans="30:90">
      <c r="AD24658" s="73"/>
      <c r="AE24658" s="74"/>
      <c r="AF24658" s="74"/>
      <c r="BX24658" s="73"/>
      <c r="BY24658" s="74"/>
      <c r="BZ24658" s="74"/>
      <c r="CA24658" s="74"/>
      <c r="CF24658" s="79"/>
      <c r="CL24658" s="79"/>
    </row>
    <row r="24659" spans="30:90">
      <c r="AD24659" s="73"/>
      <c r="AE24659" s="74"/>
      <c r="AF24659" s="74"/>
      <c r="BX24659" s="73"/>
      <c r="BY24659" s="74"/>
      <c r="BZ24659" s="74"/>
      <c r="CA24659" s="74"/>
      <c r="CF24659" s="79"/>
      <c r="CL24659" s="79"/>
    </row>
    <row r="24660" spans="30:90">
      <c r="AD24660" s="73"/>
      <c r="AE24660" s="74"/>
      <c r="AF24660" s="74"/>
      <c r="BX24660" s="73"/>
      <c r="BY24660" s="74"/>
      <c r="BZ24660" s="74"/>
      <c r="CA24660" s="74"/>
      <c r="CF24660" s="79"/>
      <c r="CL24660" s="79"/>
    </row>
    <row r="24661" spans="30:90">
      <c r="AD24661" s="73"/>
      <c r="AE24661" s="74"/>
      <c r="AF24661" s="74"/>
      <c r="BX24661" s="73"/>
      <c r="BY24661" s="74"/>
      <c r="BZ24661" s="74"/>
      <c r="CA24661" s="74"/>
      <c r="CF24661" s="79"/>
      <c r="CL24661" s="79"/>
    </row>
    <row r="24662" spans="30:90">
      <c r="AD24662" s="73"/>
      <c r="AE24662" s="74"/>
      <c r="AF24662" s="74"/>
      <c r="BX24662" s="73"/>
      <c r="BY24662" s="74"/>
      <c r="BZ24662" s="74"/>
      <c r="CA24662" s="74"/>
      <c r="CF24662" s="79"/>
      <c r="CL24662" s="79"/>
    </row>
    <row r="24663" spans="30:90">
      <c r="AD24663" s="73"/>
      <c r="AE24663" s="74"/>
      <c r="AF24663" s="74"/>
      <c r="BX24663" s="73"/>
      <c r="BY24663" s="74"/>
      <c r="BZ24663" s="74"/>
      <c r="CA24663" s="74"/>
      <c r="CF24663" s="79"/>
      <c r="CL24663" s="79"/>
    </row>
    <row r="24664" spans="30:90">
      <c r="AD24664" s="73"/>
      <c r="AE24664" s="74"/>
      <c r="AF24664" s="74"/>
      <c r="BX24664" s="73"/>
      <c r="BY24664" s="74"/>
      <c r="BZ24664" s="74"/>
      <c r="CA24664" s="74"/>
      <c r="CF24664" s="79"/>
      <c r="CL24664" s="79"/>
    </row>
    <row r="24665" spans="30:90">
      <c r="AD24665" s="73"/>
      <c r="AE24665" s="74"/>
      <c r="AF24665" s="74"/>
      <c r="BX24665" s="73"/>
      <c r="BY24665" s="74"/>
      <c r="BZ24665" s="74"/>
      <c r="CA24665" s="74"/>
      <c r="CF24665" s="79"/>
      <c r="CL24665" s="79"/>
    </row>
    <row r="24666" spans="30:90">
      <c r="AD24666" s="73"/>
      <c r="AE24666" s="74"/>
      <c r="AF24666" s="74"/>
      <c r="BX24666" s="73"/>
      <c r="BY24666" s="74"/>
      <c r="BZ24666" s="74"/>
      <c r="CA24666" s="74"/>
      <c r="CF24666" s="79"/>
      <c r="CL24666" s="79"/>
    </row>
    <row r="24667" spans="30:90">
      <c r="AD24667" s="73"/>
      <c r="AE24667" s="74"/>
      <c r="AF24667" s="74"/>
      <c r="BX24667" s="73"/>
      <c r="BY24667" s="74"/>
      <c r="BZ24667" s="74"/>
      <c r="CA24667" s="74"/>
      <c r="CF24667" s="79"/>
      <c r="CL24667" s="79"/>
    </row>
    <row r="24668" spans="30:90">
      <c r="AD24668" s="73"/>
      <c r="AE24668" s="74"/>
      <c r="AF24668" s="74"/>
      <c r="BX24668" s="73"/>
      <c r="BY24668" s="74"/>
      <c r="BZ24668" s="74"/>
      <c r="CA24668" s="74"/>
      <c r="CF24668" s="79"/>
      <c r="CL24668" s="79"/>
    </row>
    <row r="24669" spans="30:90">
      <c r="AD24669" s="73"/>
      <c r="AE24669" s="74"/>
      <c r="AF24669" s="74"/>
      <c r="BX24669" s="73"/>
      <c r="BY24669" s="74"/>
      <c r="BZ24669" s="74"/>
      <c r="CA24669" s="74"/>
      <c r="CF24669" s="79"/>
      <c r="CL24669" s="79"/>
    </row>
    <row r="24670" spans="30:90">
      <c r="AD24670" s="73"/>
      <c r="AE24670" s="74"/>
      <c r="AF24670" s="74"/>
      <c r="BX24670" s="73"/>
      <c r="BY24670" s="74"/>
      <c r="BZ24670" s="74"/>
      <c r="CA24670" s="74"/>
      <c r="CF24670" s="79"/>
      <c r="CL24670" s="79"/>
    </row>
    <row r="24671" spans="30:90">
      <c r="AD24671" s="73"/>
      <c r="AE24671" s="74"/>
      <c r="AF24671" s="74"/>
      <c r="BX24671" s="73"/>
      <c r="BY24671" s="74"/>
      <c r="BZ24671" s="74"/>
      <c r="CA24671" s="74"/>
      <c r="CF24671" s="79"/>
      <c r="CL24671" s="79"/>
    </row>
    <row r="24672" spans="30:90">
      <c r="AD24672" s="73"/>
      <c r="AE24672" s="74"/>
      <c r="AF24672" s="74"/>
      <c r="BX24672" s="73"/>
      <c r="BY24672" s="74"/>
      <c r="BZ24672" s="74"/>
      <c r="CA24672" s="74"/>
      <c r="CF24672" s="79"/>
      <c r="CL24672" s="79"/>
    </row>
    <row r="24673" spans="30:90">
      <c r="AD24673" s="73"/>
      <c r="AE24673" s="74"/>
      <c r="AF24673" s="74"/>
      <c r="BX24673" s="73"/>
      <c r="BY24673" s="74"/>
      <c r="BZ24673" s="74"/>
      <c r="CA24673" s="74"/>
      <c r="CF24673" s="79"/>
      <c r="CL24673" s="79"/>
    </row>
    <row r="24674" spans="30:90">
      <c r="AD24674" s="73"/>
      <c r="AE24674" s="74"/>
      <c r="AF24674" s="74"/>
      <c r="BX24674" s="73"/>
      <c r="BY24674" s="74"/>
      <c r="BZ24674" s="74"/>
      <c r="CA24674" s="74"/>
      <c r="CF24674" s="79"/>
      <c r="CL24674" s="79"/>
    </row>
    <row r="24675" spans="30:90">
      <c r="AD24675" s="73"/>
      <c r="AE24675" s="74"/>
      <c r="AF24675" s="74"/>
      <c r="BX24675" s="73"/>
      <c r="BY24675" s="74"/>
      <c r="BZ24675" s="74"/>
      <c r="CA24675" s="74"/>
      <c r="CF24675" s="79"/>
      <c r="CL24675" s="79"/>
    </row>
    <row r="24676" spans="30:90">
      <c r="AD24676" s="73"/>
      <c r="AE24676" s="74"/>
      <c r="AF24676" s="74"/>
      <c r="BX24676" s="73"/>
      <c r="BY24676" s="74"/>
      <c r="BZ24676" s="74"/>
      <c r="CA24676" s="74"/>
      <c r="CF24676" s="79"/>
      <c r="CL24676" s="79"/>
    </row>
    <row r="24677" spans="30:90">
      <c r="AD24677" s="73"/>
      <c r="AE24677" s="74"/>
      <c r="AF24677" s="74"/>
      <c r="BX24677" s="73"/>
      <c r="BY24677" s="74"/>
      <c r="BZ24677" s="74"/>
      <c r="CA24677" s="74"/>
      <c r="CF24677" s="79"/>
      <c r="CL24677" s="79"/>
    </row>
    <row r="24678" spans="30:90">
      <c r="AD24678" s="73"/>
      <c r="AE24678" s="74"/>
      <c r="AF24678" s="74"/>
      <c r="BX24678" s="73"/>
      <c r="BY24678" s="74"/>
      <c r="BZ24678" s="74"/>
      <c r="CA24678" s="74"/>
      <c r="CF24678" s="79"/>
      <c r="CL24678" s="79"/>
    </row>
    <row r="24679" spans="30:90">
      <c r="AD24679" s="73"/>
      <c r="AE24679" s="74"/>
      <c r="AF24679" s="74"/>
      <c r="BX24679" s="73"/>
      <c r="BY24679" s="74"/>
      <c r="BZ24679" s="74"/>
      <c r="CA24679" s="74"/>
      <c r="CF24679" s="79"/>
      <c r="CL24679" s="79"/>
    </row>
    <row r="24680" spans="30:90">
      <c r="AD24680" s="73"/>
      <c r="AE24680" s="74"/>
      <c r="AF24680" s="74"/>
      <c r="BX24680" s="73"/>
      <c r="BY24680" s="74"/>
      <c r="BZ24680" s="74"/>
      <c r="CA24680" s="74"/>
      <c r="CF24680" s="79"/>
      <c r="CL24680" s="79"/>
    </row>
    <row r="24681" spans="30:90">
      <c r="AD24681" s="73"/>
      <c r="AE24681" s="74"/>
      <c r="AF24681" s="74"/>
      <c r="BX24681" s="73"/>
      <c r="BY24681" s="74"/>
      <c r="BZ24681" s="74"/>
      <c r="CA24681" s="74"/>
      <c r="CF24681" s="79"/>
      <c r="CL24681" s="79"/>
    </row>
    <row r="24682" spans="30:90">
      <c r="AD24682" s="73"/>
      <c r="AE24682" s="74"/>
      <c r="AF24682" s="74"/>
      <c r="BX24682" s="73"/>
      <c r="BY24682" s="74"/>
      <c r="BZ24682" s="74"/>
      <c r="CA24682" s="74"/>
      <c r="CF24682" s="79"/>
      <c r="CL24682" s="79"/>
    </row>
    <row r="24683" spans="30:90">
      <c r="AD24683" s="73"/>
      <c r="AE24683" s="74"/>
      <c r="AF24683" s="74"/>
      <c r="BX24683" s="73"/>
      <c r="BY24683" s="74"/>
      <c r="BZ24683" s="74"/>
      <c r="CA24683" s="74"/>
      <c r="CF24683" s="79"/>
      <c r="CL24683" s="79"/>
    </row>
    <row r="24684" spans="30:90">
      <c r="AD24684" s="73"/>
      <c r="AE24684" s="74"/>
      <c r="AF24684" s="74"/>
      <c r="BX24684" s="73"/>
      <c r="BY24684" s="74"/>
      <c r="BZ24684" s="74"/>
      <c r="CA24684" s="74"/>
      <c r="CF24684" s="79"/>
      <c r="CL24684" s="79"/>
    </row>
    <row r="24685" spans="30:90">
      <c r="AD24685" s="73"/>
      <c r="AE24685" s="74"/>
      <c r="AF24685" s="74"/>
      <c r="BX24685" s="73"/>
      <c r="BY24685" s="74"/>
      <c r="BZ24685" s="74"/>
      <c r="CA24685" s="74"/>
      <c r="CF24685" s="79"/>
      <c r="CL24685" s="79"/>
    </row>
    <row r="24686" spans="30:90">
      <c r="AD24686" s="73"/>
      <c r="AE24686" s="74"/>
      <c r="AF24686" s="74"/>
      <c r="BX24686" s="73"/>
      <c r="BY24686" s="74"/>
      <c r="BZ24686" s="74"/>
      <c r="CA24686" s="74"/>
      <c r="CF24686" s="79"/>
      <c r="CL24686" s="79"/>
    </row>
    <row r="24687" spans="30:90">
      <c r="AD24687" s="73"/>
      <c r="AE24687" s="74"/>
      <c r="AF24687" s="74"/>
      <c r="BX24687" s="73"/>
      <c r="BY24687" s="74"/>
      <c r="BZ24687" s="74"/>
      <c r="CA24687" s="74"/>
      <c r="CF24687" s="79"/>
      <c r="CL24687" s="79"/>
    </row>
    <row r="24688" spans="30:90">
      <c r="AD24688" s="73"/>
      <c r="AE24688" s="74"/>
      <c r="AF24688" s="74"/>
      <c r="BX24688" s="73"/>
      <c r="BY24688" s="74"/>
      <c r="BZ24688" s="74"/>
      <c r="CA24688" s="74"/>
      <c r="CF24688" s="79"/>
      <c r="CL24688" s="79"/>
    </row>
    <row r="24689" spans="30:90">
      <c r="AD24689" s="73"/>
      <c r="AE24689" s="74"/>
      <c r="AF24689" s="74"/>
      <c r="BX24689" s="73"/>
      <c r="BY24689" s="74"/>
      <c r="BZ24689" s="74"/>
      <c r="CA24689" s="74"/>
      <c r="CF24689" s="79"/>
      <c r="CL24689" s="79"/>
    </row>
    <row r="24690" spans="30:90">
      <c r="AD24690" s="73"/>
      <c r="AE24690" s="74"/>
      <c r="AF24690" s="74"/>
      <c r="BX24690" s="73"/>
      <c r="BY24690" s="74"/>
      <c r="BZ24690" s="74"/>
      <c r="CA24690" s="74"/>
      <c r="CF24690" s="79"/>
      <c r="CL24690" s="79"/>
    </row>
    <row r="24691" spans="30:90">
      <c r="AD24691" s="73"/>
      <c r="AE24691" s="74"/>
      <c r="AF24691" s="74"/>
      <c r="BX24691" s="73"/>
      <c r="BY24691" s="74"/>
      <c r="BZ24691" s="74"/>
      <c r="CA24691" s="74"/>
      <c r="CF24691" s="79"/>
      <c r="CL24691" s="79"/>
    </row>
    <row r="24692" spans="30:90">
      <c r="AD24692" s="73"/>
      <c r="AE24692" s="74"/>
      <c r="AF24692" s="74"/>
      <c r="BX24692" s="73"/>
      <c r="BY24692" s="74"/>
      <c r="BZ24692" s="74"/>
      <c r="CA24692" s="74"/>
      <c r="CF24692" s="79"/>
      <c r="CL24692" s="79"/>
    </row>
    <row r="24693" spans="30:90">
      <c r="AD24693" s="73"/>
      <c r="AE24693" s="74"/>
      <c r="AF24693" s="74"/>
      <c r="BX24693" s="73"/>
      <c r="BY24693" s="74"/>
      <c r="BZ24693" s="74"/>
      <c r="CA24693" s="74"/>
      <c r="CF24693" s="79"/>
      <c r="CL24693" s="79"/>
    </row>
    <row r="24694" spans="30:90">
      <c r="AD24694" s="73"/>
      <c r="AE24694" s="74"/>
      <c r="AF24694" s="74"/>
      <c r="BX24694" s="73"/>
      <c r="BY24694" s="74"/>
      <c r="BZ24694" s="74"/>
      <c r="CA24694" s="74"/>
      <c r="CF24694" s="79"/>
      <c r="CL24694" s="79"/>
    </row>
    <row r="24695" spans="30:90">
      <c r="AD24695" s="73"/>
      <c r="AE24695" s="74"/>
      <c r="AF24695" s="74"/>
      <c r="BX24695" s="73"/>
      <c r="BY24695" s="74"/>
      <c r="BZ24695" s="74"/>
      <c r="CA24695" s="74"/>
      <c r="CF24695" s="79"/>
      <c r="CL24695" s="79"/>
    </row>
    <row r="24696" spans="30:90">
      <c r="AD24696" s="73"/>
      <c r="AE24696" s="74"/>
      <c r="AF24696" s="74"/>
      <c r="BX24696" s="73"/>
      <c r="BY24696" s="74"/>
      <c r="BZ24696" s="74"/>
      <c r="CA24696" s="74"/>
      <c r="CF24696" s="79"/>
      <c r="CL24696" s="79"/>
    </row>
    <row r="24697" spans="30:90">
      <c r="AD24697" s="73"/>
      <c r="AE24697" s="74"/>
      <c r="AF24697" s="74"/>
      <c r="BX24697" s="73"/>
      <c r="BY24697" s="74"/>
      <c r="BZ24697" s="74"/>
      <c r="CA24697" s="74"/>
      <c r="CF24697" s="79"/>
      <c r="CL24697" s="79"/>
    </row>
    <row r="24698" spans="30:90">
      <c r="AD24698" s="73"/>
      <c r="AE24698" s="74"/>
      <c r="AF24698" s="74"/>
      <c r="BX24698" s="73"/>
      <c r="BY24698" s="74"/>
      <c r="BZ24698" s="74"/>
      <c r="CA24698" s="74"/>
      <c r="CF24698" s="79"/>
      <c r="CL24698" s="79"/>
    </row>
    <row r="24699" spans="30:90">
      <c r="AD24699" s="73"/>
      <c r="AE24699" s="74"/>
      <c r="AF24699" s="74"/>
      <c r="BX24699" s="73"/>
      <c r="BY24699" s="74"/>
      <c r="BZ24699" s="74"/>
      <c r="CA24699" s="74"/>
      <c r="CF24699" s="79"/>
      <c r="CL24699" s="79"/>
    </row>
    <row r="24700" spans="30:90">
      <c r="AD24700" s="73"/>
      <c r="AE24700" s="74"/>
      <c r="AF24700" s="74"/>
      <c r="BX24700" s="73"/>
      <c r="BY24700" s="74"/>
      <c r="BZ24700" s="74"/>
      <c r="CA24700" s="74"/>
      <c r="CF24700" s="79"/>
      <c r="CL24700" s="79"/>
    </row>
    <row r="24701" spans="30:90">
      <c r="AD24701" s="73"/>
      <c r="AE24701" s="74"/>
      <c r="AF24701" s="74"/>
      <c r="BX24701" s="73"/>
      <c r="BY24701" s="74"/>
      <c r="BZ24701" s="74"/>
      <c r="CA24701" s="74"/>
      <c r="CF24701" s="79"/>
      <c r="CL24701" s="79"/>
    </row>
    <row r="24702" spans="30:90">
      <c r="AD24702" s="73"/>
      <c r="AE24702" s="74"/>
      <c r="AF24702" s="74"/>
      <c r="BX24702" s="73"/>
      <c r="BY24702" s="74"/>
      <c r="BZ24702" s="74"/>
      <c r="CA24702" s="74"/>
      <c r="CF24702" s="79"/>
      <c r="CL24702" s="79"/>
    </row>
    <row r="24703" spans="30:90">
      <c r="AD24703" s="73"/>
      <c r="AE24703" s="74"/>
      <c r="AF24703" s="74"/>
      <c r="BX24703" s="73"/>
      <c r="BY24703" s="74"/>
      <c r="BZ24703" s="74"/>
      <c r="CA24703" s="74"/>
      <c r="CF24703" s="79"/>
      <c r="CL24703" s="79"/>
    </row>
    <row r="24704" spans="30:90">
      <c r="AD24704" s="73"/>
      <c r="AE24704" s="74"/>
      <c r="AF24704" s="74"/>
      <c r="BX24704" s="73"/>
      <c r="BY24704" s="74"/>
      <c r="BZ24704" s="74"/>
      <c r="CA24704" s="74"/>
      <c r="CF24704" s="79"/>
      <c r="CL24704" s="79"/>
    </row>
    <row r="24705" spans="30:90">
      <c r="AD24705" s="73"/>
      <c r="AE24705" s="74"/>
      <c r="AF24705" s="74"/>
      <c r="BX24705" s="73"/>
      <c r="BY24705" s="74"/>
      <c r="BZ24705" s="74"/>
      <c r="CA24705" s="74"/>
      <c r="CF24705" s="79"/>
      <c r="CL24705" s="79"/>
    </row>
    <row r="24706" spans="30:90">
      <c r="AD24706" s="73"/>
      <c r="AE24706" s="74"/>
      <c r="AF24706" s="74"/>
      <c r="BX24706" s="73"/>
      <c r="BY24706" s="74"/>
      <c r="BZ24706" s="74"/>
      <c r="CA24706" s="74"/>
      <c r="CF24706" s="79"/>
      <c r="CL24706" s="79"/>
    </row>
    <row r="24707" spans="30:90">
      <c r="AD24707" s="73"/>
      <c r="AE24707" s="74"/>
      <c r="AF24707" s="74"/>
      <c r="BX24707" s="73"/>
      <c r="BY24707" s="74"/>
      <c r="BZ24707" s="74"/>
      <c r="CA24707" s="74"/>
      <c r="CF24707" s="79"/>
      <c r="CL24707" s="79"/>
    </row>
    <row r="24708" spans="30:90">
      <c r="AD24708" s="73"/>
      <c r="AE24708" s="74"/>
      <c r="AF24708" s="74"/>
      <c r="BX24708" s="73"/>
      <c r="BY24708" s="74"/>
      <c r="BZ24708" s="74"/>
      <c r="CA24708" s="74"/>
      <c r="CF24708" s="79"/>
      <c r="CL24708" s="79"/>
    </row>
    <row r="24709" spans="30:90">
      <c r="AD24709" s="73"/>
      <c r="AE24709" s="74"/>
      <c r="AF24709" s="74"/>
      <c r="BX24709" s="73"/>
      <c r="BY24709" s="74"/>
      <c r="BZ24709" s="74"/>
      <c r="CA24709" s="74"/>
      <c r="CF24709" s="79"/>
      <c r="CL24709" s="79"/>
    </row>
    <row r="24710" spans="30:90">
      <c r="AD24710" s="73"/>
      <c r="AE24710" s="74"/>
      <c r="AF24710" s="74"/>
      <c r="BX24710" s="73"/>
      <c r="BY24710" s="74"/>
      <c r="BZ24710" s="74"/>
      <c r="CA24710" s="74"/>
      <c r="CF24710" s="79"/>
      <c r="CL24710" s="79"/>
    </row>
    <row r="24711" spans="30:90">
      <c r="AD24711" s="73"/>
      <c r="AE24711" s="74"/>
      <c r="AF24711" s="74"/>
      <c r="BX24711" s="73"/>
      <c r="BY24711" s="74"/>
      <c r="BZ24711" s="74"/>
      <c r="CA24711" s="74"/>
      <c r="CF24711" s="79"/>
      <c r="CL24711" s="79"/>
    </row>
    <row r="24712" spans="30:90">
      <c r="AD24712" s="73"/>
      <c r="AE24712" s="74"/>
      <c r="AF24712" s="74"/>
      <c r="BX24712" s="73"/>
      <c r="BY24712" s="74"/>
      <c r="BZ24712" s="74"/>
      <c r="CA24712" s="74"/>
      <c r="CF24712" s="79"/>
      <c r="CL24712" s="79"/>
    </row>
    <row r="24713" spans="30:90">
      <c r="AD24713" s="73"/>
      <c r="AE24713" s="74"/>
      <c r="AF24713" s="74"/>
      <c r="BX24713" s="73"/>
      <c r="BY24713" s="74"/>
      <c r="BZ24713" s="74"/>
      <c r="CA24713" s="74"/>
      <c r="CF24713" s="79"/>
      <c r="CL24713" s="79"/>
    </row>
    <row r="24714" spans="30:90">
      <c r="AD24714" s="73"/>
      <c r="AE24714" s="74"/>
      <c r="AF24714" s="74"/>
      <c r="BX24714" s="73"/>
      <c r="BY24714" s="74"/>
      <c r="BZ24714" s="74"/>
      <c r="CA24714" s="74"/>
      <c r="CF24714" s="79"/>
      <c r="CL24714" s="79"/>
    </row>
    <row r="24715" spans="30:90">
      <c r="AD24715" s="73"/>
      <c r="AE24715" s="74"/>
      <c r="AF24715" s="74"/>
      <c r="BX24715" s="73"/>
      <c r="BY24715" s="74"/>
      <c r="BZ24715" s="74"/>
      <c r="CA24715" s="74"/>
      <c r="CF24715" s="79"/>
      <c r="CL24715" s="79"/>
    </row>
    <row r="24716" spans="30:90">
      <c r="AD24716" s="73"/>
      <c r="AE24716" s="74"/>
      <c r="AF24716" s="74"/>
      <c r="BX24716" s="73"/>
      <c r="BY24716" s="74"/>
      <c r="BZ24716" s="74"/>
      <c r="CA24716" s="74"/>
      <c r="CF24716" s="79"/>
      <c r="CL24716" s="79"/>
    </row>
    <row r="24717" spans="30:90">
      <c r="AD24717" s="73"/>
      <c r="AE24717" s="74"/>
      <c r="AF24717" s="74"/>
      <c r="BX24717" s="73"/>
      <c r="BY24717" s="74"/>
      <c r="BZ24717" s="74"/>
      <c r="CA24717" s="74"/>
      <c r="CF24717" s="79"/>
      <c r="CL24717" s="79"/>
    </row>
    <row r="24718" spans="30:90">
      <c r="AD24718" s="73"/>
      <c r="AE24718" s="74"/>
      <c r="AF24718" s="74"/>
      <c r="BX24718" s="73"/>
      <c r="BY24718" s="74"/>
      <c r="BZ24718" s="74"/>
      <c r="CA24718" s="74"/>
      <c r="CF24718" s="79"/>
      <c r="CL24718" s="79"/>
    </row>
    <row r="24719" spans="30:90">
      <c r="AD24719" s="73"/>
      <c r="AE24719" s="74"/>
      <c r="AF24719" s="74"/>
      <c r="BX24719" s="73"/>
      <c r="BY24719" s="74"/>
      <c r="BZ24719" s="74"/>
      <c r="CA24719" s="74"/>
      <c r="CF24719" s="79"/>
      <c r="CL24719" s="79"/>
    </row>
    <row r="24720" spans="30:90">
      <c r="AD24720" s="73"/>
      <c r="AE24720" s="74"/>
      <c r="AF24720" s="74"/>
      <c r="BX24720" s="73"/>
      <c r="BY24720" s="74"/>
      <c r="BZ24720" s="74"/>
      <c r="CA24720" s="74"/>
      <c r="CF24720" s="79"/>
      <c r="CL24720" s="79"/>
    </row>
    <row r="24721" spans="30:90">
      <c r="AD24721" s="73"/>
      <c r="AE24721" s="74"/>
      <c r="AF24721" s="74"/>
      <c r="BX24721" s="73"/>
      <c r="BY24721" s="74"/>
      <c r="BZ24721" s="74"/>
      <c r="CA24721" s="74"/>
      <c r="CF24721" s="79"/>
      <c r="CL24721" s="79"/>
    </row>
    <row r="24722" spans="30:90">
      <c r="AD24722" s="73"/>
      <c r="AE24722" s="74"/>
      <c r="AF24722" s="74"/>
      <c r="BX24722" s="73"/>
      <c r="BY24722" s="74"/>
      <c r="BZ24722" s="74"/>
      <c r="CA24722" s="74"/>
      <c r="CF24722" s="79"/>
      <c r="CL24722" s="79"/>
    </row>
    <row r="24723" spans="30:90">
      <c r="AD24723" s="73"/>
      <c r="AE24723" s="74"/>
      <c r="AF24723" s="74"/>
      <c r="BX24723" s="73"/>
      <c r="BY24723" s="74"/>
      <c r="BZ24723" s="74"/>
      <c r="CA24723" s="74"/>
      <c r="CF24723" s="79"/>
      <c r="CL24723" s="79"/>
    </row>
    <row r="24724" spans="30:90">
      <c r="AD24724" s="73"/>
      <c r="AE24724" s="74"/>
      <c r="AF24724" s="74"/>
      <c r="BX24724" s="73"/>
      <c r="BY24724" s="74"/>
      <c r="BZ24724" s="74"/>
      <c r="CA24724" s="74"/>
      <c r="CF24724" s="79"/>
      <c r="CL24724" s="79"/>
    </row>
    <row r="24725" spans="30:90">
      <c r="AD24725" s="73"/>
      <c r="AE24725" s="74"/>
      <c r="AF24725" s="74"/>
      <c r="BX24725" s="73"/>
      <c r="BY24725" s="74"/>
      <c r="BZ24725" s="74"/>
      <c r="CA24725" s="74"/>
      <c r="CF24725" s="79"/>
      <c r="CL24725" s="79"/>
    </row>
    <row r="24726" spans="30:90">
      <c r="AD24726" s="73"/>
      <c r="AE24726" s="74"/>
      <c r="AF24726" s="74"/>
      <c r="BX24726" s="73"/>
      <c r="BY24726" s="74"/>
      <c r="BZ24726" s="74"/>
      <c r="CA24726" s="74"/>
      <c r="CF24726" s="79"/>
      <c r="CL24726" s="79"/>
    </row>
    <row r="24727" spans="30:90">
      <c r="AD24727" s="73"/>
      <c r="AE24727" s="74"/>
      <c r="AF24727" s="74"/>
      <c r="BX24727" s="73"/>
      <c r="BY24727" s="74"/>
      <c r="BZ24727" s="74"/>
      <c r="CA24727" s="74"/>
      <c r="CF24727" s="79"/>
      <c r="CL24727" s="79"/>
    </row>
    <row r="24728" spans="30:90">
      <c r="AD24728" s="73"/>
      <c r="AE24728" s="74"/>
      <c r="AF24728" s="74"/>
      <c r="BX24728" s="73"/>
      <c r="BY24728" s="74"/>
      <c r="BZ24728" s="74"/>
      <c r="CA24728" s="74"/>
      <c r="CF24728" s="79"/>
      <c r="CL24728" s="79"/>
    </row>
    <row r="24729" spans="30:90">
      <c r="AD24729" s="73"/>
      <c r="AE24729" s="74"/>
      <c r="AF24729" s="74"/>
      <c r="BX24729" s="73"/>
      <c r="BY24729" s="74"/>
      <c r="BZ24729" s="74"/>
      <c r="CA24729" s="74"/>
      <c r="CF24729" s="79"/>
      <c r="CL24729" s="79"/>
    </row>
    <row r="24730" spans="30:90">
      <c r="AD24730" s="73"/>
      <c r="AE24730" s="74"/>
      <c r="AF24730" s="74"/>
      <c r="BX24730" s="73"/>
      <c r="BY24730" s="74"/>
      <c r="BZ24730" s="74"/>
      <c r="CA24730" s="74"/>
      <c r="CF24730" s="79"/>
      <c r="CL24730" s="79"/>
    </row>
    <row r="24731" spans="30:90">
      <c r="AD24731" s="73"/>
      <c r="AE24731" s="74"/>
      <c r="AF24731" s="74"/>
      <c r="BX24731" s="73"/>
      <c r="BY24731" s="74"/>
      <c r="BZ24731" s="74"/>
      <c r="CA24731" s="74"/>
      <c r="CF24731" s="79"/>
      <c r="CL24731" s="79"/>
    </row>
    <row r="24732" spans="30:90">
      <c r="AD24732" s="73"/>
      <c r="AE24732" s="74"/>
      <c r="AF24732" s="74"/>
      <c r="BX24732" s="73"/>
      <c r="BY24732" s="74"/>
      <c r="BZ24732" s="74"/>
      <c r="CA24732" s="74"/>
      <c r="CF24732" s="79"/>
      <c r="CL24732" s="79"/>
    </row>
    <row r="24733" spans="30:90">
      <c r="AD24733" s="73"/>
      <c r="AE24733" s="74"/>
      <c r="AF24733" s="74"/>
      <c r="BX24733" s="73"/>
      <c r="BY24733" s="74"/>
      <c r="BZ24733" s="74"/>
      <c r="CA24733" s="74"/>
      <c r="CF24733" s="79"/>
      <c r="CL24733" s="79"/>
    </row>
    <row r="24734" spans="30:90">
      <c r="AD24734" s="73"/>
      <c r="AE24734" s="74"/>
      <c r="AF24734" s="74"/>
      <c r="BX24734" s="73"/>
      <c r="BY24734" s="74"/>
      <c r="BZ24734" s="74"/>
      <c r="CA24734" s="74"/>
      <c r="CF24734" s="79"/>
      <c r="CL24734" s="79"/>
    </row>
    <row r="24735" spans="30:90">
      <c r="AD24735" s="73"/>
      <c r="AE24735" s="74"/>
      <c r="AF24735" s="74"/>
      <c r="BX24735" s="73"/>
      <c r="BY24735" s="74"/>
      <c r="BZ24735" s="74"/>
      <c r="CA24735" s="74"/>
      <c r="CF24735" s="79"/>
      <c r="CL24735" s="79"/>
    </row>
    <row r="24736" spans="30:90">
      <c r="AD24736" s="73"/>
      <c r="AE24736" s="74"/>
      <c r="AF24736" s="74"/>
      <c r="BX24736" s="73"/>
      <c r="BY24736" s="74"/>
      <c r="BZ24736" s="74"/>
      <c r="CA24736" s="74"/>
      <c r="CF24736" s="79"/>
      <c r="CL24736" s="79"/>
    </row>
    <row r="24737" spans="30:90">
      <c r="AD24737" s="73"/>
      <c r="AE24737" s="74"/>
      <c r="AF24737" s="74"/>
      <c r="BX24737" s="73"/>
      <c r="BY24737" s="74"/>
      <c r="BZ24737" s="74"/>
      <c r="CA24737" s="74"/>
      <c r="CF24737" s="79"/>
      <c r="CL24737" s="79"/>
    </row>
    <row r="24738" spans="30:90">
      <c r="AD24738" s="73"/>
      <c r="AE24738" s="74"/>
      <c r="AF24738" s="74"/>
      <c r="BX24738" s="73"/>
      <c r="BY24738" s="74"/>
      <c r="BZ24738" s="74"/>
      <c r="CA24738" s="74"/>
      <c r="CF24738" s="79"/>
      <c r="CL24738" s="79"/>
    </row>
    <row r="24739" spans="30:90">
      <c r="AD24739" s="73"/>
      <c r="AE24739" s="74"/>
      <c r="AF24739" s="74"/>
      <c r="BX24739" s="73"/>
      <c r="BY24739" s="74"/>
      <c r="BZ24739" s="74"/>
      <c r="CA24739" s="74"/>
      <c r="CF24739" s="79"/>
      <c r="CL24739" s="79"/>
    </row>
    <row r="24740" spans="30:90">
      <c r="AD24740" s="73"/>
      <c r="AE24740" s="74"/>
      <c r="AF24740" s="74"/>
      <c r="BX24740" s="73"/>
      <c r="BY24740" s="74"/>
      <c r="BZ24740" s="74"/>
      <c r="CA24740" s="74"/>
      <c r="CF24740" s="79"/>
      <c r="CL24740" s="79"/>
    </row>
    <row r="24741" spans="30:90">
      <c r="AD24741" s="73"/>
      <c r="AE24741" s="74"/>
      <c r="AF24741" s="74"/>
      <c r="BX24741" s="73"/>
      <c r="BY24741" s="74"/>
      <c r="BZ24741" s="74"/>
      <c r="CA24741" s="74"/>
      <c r="CF24741" s="79"/>
      <c r="CL24741" s="79"/>
    </row>
    <row r="24742" spans="30:90">
      <c r="AD24742" s="73"/>
      <c r="AE24742" s="74"/>
      <c r="AF24742" s="74"/>
      <c r="BX24742" s="73"/>
      <c r="BY24742" s="74"/>
      <c r="BZ24742" s="74"/>
      <c r="CA24742" s="74"/>
      <c r="CF24742" s="79"/>
      <c r="CL24742" s="79"/>
    </row>
    <row r="24743" spans="30:90">
      <c r="AD24743" s="73"/>
      <c r="AE24743" s="74"/>
      <c r="AF24743" s="74"/>
      <c r="BX24743" s="73"/>
      <c r="BY24743" s="74"/>
      <c r="BZ24743" s="74"/>
      <c r="CA24743" s="74"/>
      <c r="CF24743" s="79"/>
      <c r="CL24743" s="79"/>
    </row>
    <row r="24744" spans="30:90">
      <c r="AD24744" s="73"/>
      <c r="AE24744" s="74"/>
      <c r="AF24744" s="74"/>
      <c r="BX24744" s="73"/>
      <c r="BY24744" s="74"/>
      <c r="BZ24744" s="74"/>
      <c r="CA24744" s="74"/>
      <c r="CF24744" s="79"/>
      <c r="CL24744" s="79"/>
    </row>
    <row r="24745" spans="30:90">
      <c r="AD24745" s="73"/>
      <c r="AE24745" s="74"/>
      <c r="AF24745" s="74"/>
      <c r="BX24745" s="73"/>
      <c r="BY24745" s="74"/>
      <c r="BZ24745" s="74"/>
      <c r="CA24745" s="74"/>
      <c r="CF24745" s="79"/>
      <c r="CL24745" s="79"/>
    </row>
    <row r="24746" spans="30:90">
      <c r="AD24746" s="73"/>
      <c r="AE24746" s="74"/>
      <c r="AF24746" s="74"/>
      <c r="BX24746" s="73"/>
      <c r="BY24746" s="74"/>
      <c r="BZ24746" s="74"/>
      <c r="CA24746" s="74"/>
      <c r="CF24746" s="79"/>
      <c r="CL24746" s="79"/>
    </row>
    <row r="24747" spans="30:90">
      <c r="AD24747" s="73"/>
      <c r="AE24747" s="74"/>
      <c r="AF24747" s="74"/>
      <c r="BX24747" s="73"/>
      <c r="BY24747" s="74"/>
      <c r="BZ24747" s="74"/>
      <c r="CA24747" s="74"/>
      <c r="CF24747" s="79"/>
      <c r="CL24747" s="79"/>
    </row>
    <row r="24748" spans="30:90">
      <c r="AD24748" s="73"/>
      <c r="AE24748" s="74"/>
      <c r="AF24748" s="74"/>
      <c r="BX24748" s="73"/>
      <c r="BY24748" s="74"/>
      <c r="BZ24748" s="74"/>
      <c r="CA24748" s="74"/>
      <c r="CF24748" s="79"/>
      <c r="CL24748" s="79"/>
    </row>
    <row r="24749" spans="30:90">
      <c r="AD24749" s="73"/>
      <c r="AE24749" s="74"/>
      <c r="AF24749" s="74"/>
      <c r="BX24749" s="73"/>
      <c r="BY24749" s="74"/>
      <c r="BZ24749" s="74"/>
      <c r="CA24749" s="74"/>
      <c r="CF24749" s="79"/>
      <c r="CL24749" s="79"/>
    </row>
    <row r="24750" spans="30:90">
      <c r="AD24750" s="73"/>
      <c r="AE24750" s="74"/>
      <c r="AF24750" s="74"/>
      <c r="BX24750" s="73"/>
      <c r="BY24750" s="74"/>
      <c r="BZ24750" s="74"/>
      <c r="CA24750" s="74"/>
      <c r="CF24750" s="79"/>
      <c r="CL24750" s="79"/>
    </row>
    <row r="24751" spans="30:90">
      <c r="AD24751" s="73"/>
      <c r="AE24751" s="74"/>
      <c r="AF24751" s="74"/>
      <c r="BX24751" s="73"/>
      <c r="BY24751" s="74"/>
      <c r="BZ24751" s="74"/>
      <c r="CA24751" s="74"/>
      <c r="CF24751" s="79"/>
      <c r="CL24751" s="79"/>
    </row>
    <row r="24752" spans="30:90">
      <c r="AD24752" s="73"/>
      <c r="AE24752" s="74"/>
      <c r="AF24752" s="74"/>
      <c r="BX24752" s="73"/>
      <c r="BY24752" s="74"/>
      <c r="BZ24752" s="74"/>
      <c r="CA24752" s="74"/>
      <c r="CF24752" s="79"/>
      <c r="CL24752" s="79"/>
    </row>
    <row r="24753" spans="30:90">
      <c r="AD24753" s="73"/>
      <c r="AE24753" s="74"/>
      <c r="AF24753" s="74"/>
      <c r="BX24753" s="73"/>
      <c r="BY24753" s="74"/>
      <c r="BZ24753" s="74"/>
      <c r="CA24753" s="74"/>
      <c r="CF24753" s="79"/>
      <c r="CL24753" s="79"/>
    </row>
    <row r="24754" spans="30:90">
      <c r="AD24754" s="73"/>
      <c r="AE24754" s="74"/>
      <c r="AF24754" s="74"/>
      <c r="BX24754" s="73"/>
      <c r="BY24754" s="74"/>
      <c r="BZ24754" s="74"/>
      <c r="CA24754" s="74"/>
      <c r="CF24754" s="79"/>
      <c r="CL24754" s="79"/>
    </row>
    <row r="24755" spans="30:90">
      <c r="AD24755" s="73"/>
      <c r="AE24755" s="74"/>
      <c r="AF24755" s="74"/>
      <c r="BX24755" s="73"/>
      <c r="BY24755" s="74"/>
      <c r="BZ24755" s="74"/>
      <c r="CA24755" s="74"/>
      <c r="CF24755" s="79"/>
      <c r="CL24755" s="79"/>
    </row>
    <row r="24756" spans="30:90">
      <c r="AD24756" s="73"/>
      <c r="AE24756" s="74"/>
      <c r="AF24756" s="74"/>
      <c r="BX24756" s="73"/>
      <c r="BY24756" s="74"/>
      <c r="BZ24756" s="74"/>
      <c r="CA24756" s="74"/>
      <c r="CF24756" s="79"/>
      <c r="CL24756" s="79"/>
    </row>
    <row r="24757" spans="30:90">
      <c r="AD24757" s="73"/>
      <c r="AE24757" s="74"/>
      <c r="AF24757" s="74"/>
      <c r="BX24757" s="73"/>
      <c r="BY24757" s="74"/>
      <c r="BZ24757" s="74"/>
      <c r="CA24757" s="74"/>
      <c r="CF24757" s="79"/>
      <c r="CL24757" s="79"/>
    </row>
    <row r="24758" spans="30:90">
      <c r="AD24758" s="73"/>
      <c r="AE24758" s="74"/>
      <c r="AF24758" s="74"/>
      <c r="BX24758" s="73"/>
      <c r="BY24758" s="74"/>
      <c r="BZ24758" s="74"/>
      <c r="CA24758" s="74"/>
      <c r="CF24758" s="79"/>
      <c r="CL24758" s="79"/>
    </row>
    <row r="24759" spans="30:90">
      <c r="AD24759" s="73"/>
      <c r="AE24759" s="74"/>
      <c r="AF24759" s="74"/>
      <c r="BX24759" s="73"/>
      <c r="BY24759" s="74"/>
      <c r="BZ24759" s="74"/>
      <c r="CA24759" s="74"/>
      <c r="CF24759" s="79"/>
      <c r="CL24759" s="79"/>
    </row>
    <row r="24760" spans="30:90">
      <c r="AD24760" s="73"/>
      <c r="AE24760" s="74"/>
      <c r="AF24760" s="74"/>
      <c r="BX24760" s="73"/>
      <c r="BY24760" s="74"/>
      <c r="BZ24760" s="74"/>
      <c r="CA24760" s="74"/>
      <c r="CF24760" s="79"/>
      <c r="CL24760" s="79"/>
    </row>
    <row r="24761" spans="30:90">
      <c r="AD24761" s="73"/>
      <c r="AE24761" s="74"/>
      <c r="AF24761" s="74"/>
      <c r="BX24761" s="73"/>
      <c r="BY24761" s="74"/>
      <c r="BZ24761" s="74"/>
      <c r="CA24761" s="74"/>
      <c r="CF24761" s="79"/>
      <c r="CL24761" s="79"/>
    </row>
    <row r="24762" spans="30:90">
      <c r="AD24762" s="73"/>
      <c r="AE24762" s="74"/>
      <c r="AF24762" s="74"/>
      <c r="BX24762" s="73"/>
      <c r="BY24762" s="74"/>
      <c r="BZ24762" s="74"/>
      <c r="CA24762" s="74"/>
      <c r="CF24762" s="79"/>
      <c r="CL24762" s="79"/>
    </row>
    <row r="24763" spans="30:90">
      <c r="AD24763" s="73"/>
      <c r="AE24763" s="74"/>
      <c r="AF24763" s="74"/>
      <c r="BX24763" s="73"/>
      <c r="BY24763" s="74"/>
      <c r="BZ24763" s="74"/>
      <c r="CA24763" s="74"/>
      <c r="CF24763" s="79"/>
      <c r="CL24763" s="79"/>
    </row>
    <row r="24764" spans="30:90">
      <c r="AD24764" s="73"/>
      <c r="AE24764" s="74"/>
      <c r="AF24764" s="74"/>
      <c r="BX24764" s="73"/>
      <c r="BY24764" s="74"/>
      <c r="BZ24764" s="74"/>
      <c r="CA24764" s="74"/>
      <c r="CF24764" s="79"/>
      <c r="CL24764" s="79"/>
    </row>
    <row r="24765" spans="30:90">
      <c r="AD24765" s="73"/>
      <c r="AE24765" s="74"/>
      <c r="AF24765" s="74"/>
      <c r="BX24765" s="73"/>
      <c r="BY24765" s="74"/>
      <c r="BZ24765" s="74"/>
      <c r="CA24765" s="74"/>
      <c r="CF24765" s="79"/>
      <c r="CL24765" s="79"/>
    </row>
    <row r="24766" spans="30:90">
      <c r="AD24766" s="73"/>
      <c r="AE24766" s="74"/>
      <c r="AF24766" s="74"/>
      <c r="BX24766" s="73"/>
      <c r="BY24766" s="74"/>
      <c r="BZ24766" s="74"/>
      <c r="CA24766" s="74"/>
      <c r="CF24766" s="79"/>
      <c r="CL24766" s="79"/>
    </row>
    <row r="24767" spans="30:90">
      <c r="AD24767" s="73"/>
      <c r="AE24767" s="74"/>
      <c r="AF24767" s="74"/>
      <c r="BX24767" s="73"/>
      <c r="BY24767" s="74"/>
      <c r="BZ24767" s="74"/>
      <c r="CA24767" s="74"/>
      <c r="CF24767" s="79"/>
      <c r="CL24767" s="79"/>
    </row>
    <row r="24768" spans="30:90">
      <c r="AD24768" s="73"/>
      <c r="AE24768" s="74"/>
      <c r="AF24768" s="74"/>
      <c r="BX24768" s="73"/>
      <c r="BY24768" s="74"/>
      <c r="BZ24768" s="74"/>
      <c r="CA24768" s="74"/>
      <c r="CF24768" s="79"/>
      <c r="CL24768" s="79"/>
    </row>
    <row r="24769" spans="30:90">
      <c r="AD24769" s="73"/>
      <c r="AE24769" s="74"/>
      <c r="AF24769" s="74"/>
      <c r="BX24769" s="73"/>
      <c r="BY24769" s="74"/>
      <c r="BZ24769" s="74"/>
      <c r="CA24769" s="74"/>
      <c r="CF24769" s="79"/>
      <c r="CL24769" s="79"/>
    </row>
    <row r="24770" spans="30:90">
      <c r="AD24770" s="73"/>
      <c r="AE24770" s="74"/>
      <c r="AF24770" s="74"/>
      <c r="BX24770" s="73"/>
      <c r="BY24770" s="74"/>
      <c r="BZ24770" s="74"/>
      <c r="CA24770" s="74"/>
      <c r="CF24770" s="79"/>
      <c r="CL24770" s="79"/>
    </row>
    <row r="24771" spans="30:90">
      <c r="AD24771" s="73"/>
      <c r="AE24771" s="74"/>
      <c r="AF24771" s="74"/>
      <c r="BX24771" s="73"/>
      <c r="BY24771" s="74"/>
      <c r="BZ24771" s="74"/>
      <c r="CA24771" s="74"/>
      <c r="CF24771" s="79"/>
      <c r="CL24771" s="79"/>
    </row>
    <row r="24772" spans="30:90">
      <c r="AD24772" s="73"/>
      <c r="AE24772" s="74"/>
      <c r="AF24772" s="74"/>
      <c r="BX24772" s="73"/>
      <c r="BY24772" s="74"/>
      <c r="BZ24772" s="74"/>
      <c r="CA24772" s="74"/>
      <c r="CF24772" s="79"/>
      <c r="CL24772" s="79"/>
    </row>
    <row r="24773" spans="30:90">
      <c r="AD24773" s="73"/>
      <c r="AE24773" s="74"/>
      <c r="AF24773" s="74"/>
      <c r="BX24773" s="73"/>
      <c r="BY24773" s="74"/>
      <c r="BZ24773" s="74"/>
      <c r="CA24773" s="74"/>
      <c r="CF24773" s="79"/>
      <c r="CL24773" s="79"/>
    </row>
    <row r="24774" spans="30:90">
      <c r="AD24774" s="73"/>
      <c r="AE24774" s="74"/>
      <c r="AF24774" s="74"/>
      <c r="BX24774" s="73"/>
      <c r="BY24774" s="74"/>
      <c r="BZ24774" s="74"/>
      <c r="CA24774" s="74"/>
      <c r="CF24774" s="79"/>
      <c r="CL24774" s="79"/>
    </row>
    <row r="24775" spans="30:90">
      <c r="AD24775" s="73"/>
      <c r="AE24775" s="74"/>
      <c r="AF24775" s="74"/>
      <c r="BX24775" s="73"/>
      <c r="BY24775" s="74"/>
      <c r="BZ24775" s="74"/>
      <c r="CA24775" s="74"/>
      <c r="CF24775" s="79"/>
      <c r="CL24775" s="79"/>
    </row>
    <row r="24776" spans="30:90">
      <c r="AD24776" s="73"/>
      <c r="AE24776" s="74"/>
      <c r="AF24776" s="74"/>
      <c r="BX24776" s="73"/>
      <c r="BY24776" s="74"/>
      <c r="BZ24776" s="74"/>
      <c r="CA24776" s="74"/>
      <c r="CF24776" s="79"/>
      <c r="CL24776" s="79"/>
    </row>
    <row r="24777" spans="30:90">
      <c r="AD24777" s="73"/>
      <c r="AE24777" s="74"/>
      <c r="AF24777" s="74"/>
      <c r="BX24777" s="73"/>
      <c r="BY24777" s="74"/>
      <c r="BZ24777" s="74"/>
      <c r="CA24777" s="74"/>
      <c r="CF24777" s="79"/>
      <c r="CL24777" s="79"/>
    </row>
    <row r="24778" spans="30:90">
      <c r="AD24778" s="73"/>
      <c r="AE24778" s="74"/>
      <c r="AF24778" s="74"/>
      <c r="BX24778" s="73"/>
      <c r="BY24778" s="74"/>
      <c r="BZ24778" s="74"/>
      <c r="CA24778" s="74"/>
      <c r="CF24778" s="79"/>
      <c r="CL24778" s="79"/>
    </row>
    <row r="24779" spans="30:90">
      <c r="AD24779" s="73"/>
      <c r="AE24779" s="74"/>
      <c r="AF24779" s="74"/>
      <c r="BX24779" s="73"/>
      <c r="BY24779" s="74"/>
      <c r="BZ24779" s="74"/>
      <c r="CA24779" s="74"/>
      <c r="CF24779" s="79"/>
      <c r="CL24779" s="79"/>
    </row>
    <row r="24780" spans="30:90">
      <c r="AD24780" s="73"/>
      <c r="AE24780" s="74"/>
      <c r="AF24780" s="74"/>
      <c r="BX24780" s="73"/>
      <c r="BY24780" s="74"/>
      <c r="BZ24780" s="74"/>
      <c r="CA24780" s="74"/>
      <c r="CF24780" s="79"/>
      <c r="CL24780" s="79"/>
    </row>
    <row r="24781" spans="30:90">
      <c r="AD24781" s="73"/>
      <c r="AE24781" s="74"/>
      <c r="AF24781" s="74"/>
      <c r="BX24781" s="73"/>
      <c r="BY24781" s="74"/>
      <c r="BZ24781" s="74"/>
      <c r="CA24781" s="74"/>
      <c r="CF24781" s="79"/>
      <c r="CL24781" s="79"/>
    </row>
    <row r="24782" spans="30:90">
      <c r="AD24782" s="73"/>
      <c r="AE24782" s="74"/>
      <c r="AF24782" s="74"/>
      <c r="BX24782" s="73"/>
      <c r="BY24782" s="74"/>
      <c r="BZ24782" s="74"/>
      <c r="CA24782" s="74"/>
      <c r="CF24782" s="79"/>
      <c r="CL24782" s="79"/>
    </row>
    <row r="24783" spans="30:90">
      <c r="AD24783" s="73"/>
      <c r="AE24783" s="74"/>
      <c r="AF24783" s="74"/>
      <c r="BX24783" s="73"/>
      <c r="BY24783" s="74"/>
      <c r="BZ24783" s="74"/>
      <c r="CA24783" s="74"/>
      <c r="CF24783" s="79"/>
      <c r="CL24783" s="79"/>
    </row>
    <row r="24784" spans="30:90">
      <c r="AD24784" s="73"/>
      <c r="AE24784" s="74"/>
      <c r="AF24784" s="74"/>
      <c r="BX24784" s="73"/>
      <c r="BY24784" s="74"/>
      <c r="BZ24784" s="74"/>
      <c r="CA24784" s="74"/>
      <c r="CF24784" s="79"/>
      <c r="CL24784" s="79"/>
    </row>
    <row r="24785" spans="30:90">
      <c r="AD24785" s="73"/>
      <c r="AE24785" s="74"/>
      <c r="AF24785" s="74"/>
      <c r="BX24785" s="73"/>
      <c r="BY24785" s="74"/>
      <c r="BZ24785" s="74"/>
      <c r="CA24785" s="74"/>
      <c r="CF24785" s="79"/>
      <c r="CL24785" s="79"/>
    </row>
    <row r="24786" spans="30:90">
      <c r="AD24786" s="73"/>
      <c r="AE24786" s="74"/>
      <c r="AF24786" s="74"/>
      <c r="BX24786" s="73"/>
      <c r="BY24786" s="74"/>
      <c r="BZ24786" s="74"/>
      <c r="CA24786" s="74"/>
      <c r="CF24786" s="79"/>
      <c r="CL24786" s="79"/>
    </row>
    <row r="24787" spans="30:90">
      <c r="AD24787" s="73"/>
      <c r="AE24787" s="74"/>
      <c r="AF24787" s="74"/>
      <c r="BX24787" s="73"/>
      <c r="BY24787" s="74"/>
      <c r="BZ24787" s="74"/>
      <c r="CA24787" s="74"/>
      <c r="CF24787" s="79"/>
      <c r="CL24787" s="79"/>
    </row>
    <row r="24788" spans="30:90">
      <c r="AD24788" s="73"/>
      <c r="AE24788" s="74"/>
      <c r="AF24788" s="74"/>
      <c r="BX24788" s="73"/>
      <c r="BY24788" s="74"/>
      <c r="BZ24788" s="74"/>
      <c r="CA24788" s="74"/>
      <c r="CF24788" s="79"/>
      <c r="CL24788" s="79"/>
    </row>
    <row r="24789" spans="30:90">
      <c r="AD24789" s="73"/>
      <c r="AE24789" s="74"/>
      <c r="AF24789" s="74"/>
      <c r="BX24789" s="73"/>
      <c r="BY24789" s="74"/>
      <c r="BZ24789" s="74"/>
      <c r="CA24789" s="74"/>
      <c r="CF24789" s="79"/>
      <c r="CL24789" s="79"/>
    </row>
    <row r="24790" spans="30:90">
      <c r="AD24790" s="73"/>
      <c r="AE24790" s="74"/>
      <c r="AF24790" s="74"/>
      <c r="BX24790" s="73"/>
      <c r="BY24790" s="74"/>
      <c r="BZ24790" s="74"/>
      <c r="CA24790" s="74"/>
      <c r="CF24790" s="79"/>
      <c r="CL24790" s="79"/>
    </row>
    <row r="24791" spans="30:90">
      <c r="AD24791" s="73"/>
      <c r="AE24791" s="74"/>
      <c r="AF24791" s="74"/>
      <c r="BX24791" s="73"/>
      <c r="BY24791" s="74"/>
      <c r="BZ24791" s="74"/>
      <c r="CA24791" s="74"/>
      <c r="CF24791" s="79"/>
      <c r="CL24791" s="79"/>
    </row>
    <row r="24792" spans="30:90">
      <c r="AD24792" s="73"/>
      <c r="AE24792" s="74"/>
      <c r="AF24792" s="74"/>
      <c r="BX24792" s="73"/>
      <c r="BY24792" s="74"/>
      <c r="BZ24792" s="74"/>
      <c r="CA24792" s="74"/>
      <c r="CF24792" s="79"/>
      <c r="CL24792" s="79"/>
    </row>
    <row r="24793" spans="30:90">
      <c r="AD24793" s="73"/>
      <c r="AE24793" s="74"/>
      <c r="AF24793" s="74"/>
      <c r="BX24793" s="73"/>
      <c r="BY24793" s="74"/>
      <c r="BZ24793" s="74"/>
      <c r="CA24793" s="74"/>
      <c r="CF24793" s="79"/>
      <c r="CL24793" s="79"/>
    </row>
    <row r="24794" spans="30:90">
      <c r="AD24794" s="73"/>
      <c r="AE24794" s="74"/>
      <c r="AF24794" s="74"/>
      <c r="BX24794" s="73"/>
      <c r="BY24794" s="74"/>
      <c r="BZ24794" s="74"/>
      <c r="CA24794" s="74"/>
      <c r="CF24794" s="79"/>
      <c r="CL24794" s="79"/>
    </row>
    <row r="24795" spans="30:90">
      <c r="AD24795" s="73"/>
      <c r="AE24795" s="74"/>
      <c r="AF24795" s="74"/>
      <c r="BX24795" s="73"/>
      <c r="BY24795" s="74"/>
      <c r="BZ24795" s="74"/>
      <c r="CA24795" s="74"/>
      <c r="CF24795" s="79"/>
      <c r="CL24795" s="79"/>
    </row>
    <row r="24796" spans="30:90">
      <c r="AD24796" s="73"/>
      <c r="AE24796" s="74"/>
      <c r="AF24796" s="74"/>
      <c r="BX24796" s="73"/>
      <c r="BY24796" s="74"/>
      <c r="BZ24796" s="74"/>
      <c r="CA24796" s="74"/>
      <c r="CF24796" s="79"/>
      <c r="CL24796" s="79"/>
    </row>
    <row r="24797" spans="30:90">
      <c r="AD24797" s="73"/>
      <c r="AE24797" s="74"/>
      <c r="AF24797" s="74"/>
      <c r="BX24797" s="73"/>
      <c r="BY24797" s="74"/>
      <c r="BZ24797" s="74"/>
      <c r="CA24797" s="74"/>
      <c r="CF24797" s="79"/>
      <c r="CL24797" s="79"/>
    </row>
    <row r="24798" spans="30:90">
      <c r="AD24798" s="73"/>
      <c r="AE24798" s="74"/>
      <c r="AF24798" s="74"/>
      <c r="BX24798" s="73"/>
      <c r="BY24798" s="74"/>
      <c r="BZ24798" s="74"/>
      <c r="CA24798" s="74"/>
      <c r="CF24798" s="79"/>
      <c r="CL24798" s="79"/>
    </row>
    <row r="24799" spans="30:90">
      <c r="AD24799" s="73"/>
      <c r="AE24799" s="74"/>
      <c r="AF24799" s="74"/>
      <c r="BX24799" s="73"/>
      <c r="BY24799" s="74"/>
      <c r="BZ24799" s="74"/>
      <c r="CA24799" s="74"/>
      <c r="CF24799" s="79"/>
      <c r="CL24799" s="79"/>
    </row>
    <row r="24800" spans="30:90">
      <c r="AD24800" s="73"/>
      <c r="AE24800" s="74"/>
      <c r="AF24800" s="74"/>
      <c r="BX24800" s="73"/>
      <c r="BY24800" s="74"/>
      <c r="BZ24800" s="74"/>
      <c r="CA24800" s="74"/>
      <c r="CF24800" s="79"/>
      <c r="CL24800" s="79"/>
    </row>
    <row r="24801" spans="30:90">
      <c r="AD24801" s="73"/>
      <c r="AE24801" s="74"/>
      <c r="AF24801" s="74"/>
      <c r="BX24801" s="73"/>
      <c r="BY24801" s="74"/>
      <c r="BZ24801" s="74"/>
      <c r="CA24801" s="74"/>
      <c r="CF24801" s="79"/>
      <c r="CL24801" s="79"/>
    </row>
    <row r="24802" spans="30:90">
      <c r="AD24802" s="73"/>
      <c r="AE24802" s="74"/>
      <c r="AF24802" s="74"/>
      <c r="BX24802" s="73"/>
      <c r="BY24802" s="74"/>
      <c r="BZ24802" s="74"/>
      <c r="CA24802" s="74"/>
      <c r="CF24802" s="79"/>
      <c r="CL24802" s="79"/>
    </row>
    <row r="24803" spans="30:90">
      <c r="AD24803" s="73"/>
      <c r="AE24803" s="74"/>
      <c r="AF24803" s="74"/>
      <c r="BX24803" s="73"/>
      <c r="BY24803" s="74"/>
      <c r="BZ24803" s="74"/>
      <c r="CA24803" s="74"/>
      <c r="CF24803" s="79"/>
      <c r="CL24803" s="79"/>
    </row>
    <row r="24804" spans="30:90">
      <c r="AD24804" s="73"/>
      <c r="AE24804" s="74"/>
      <c r="AF24804" s="74"/>
      <c r="BX24804" s="73"/>
      <c r="BY24804" s="74"/>
      <c r="BZ24804" s="74"/>
      <c r="CA24804" s="74"/>
      <c r="CF24804" s="79"/>
      <c r="CL24804" s="79"/>
    </row>
    <row r="24805" spans="30:90">
      <c r="AD24805" s="73"/>
      <c r="AE24805" s="74"/>
      <c r="AF24805" s="74"/>
      <c r="BX24805" s="73"/>
      <c r="BY24805" s="74"/>
      <c r="BZ24805" s="74"/>
      <c r="CA24805" s="74"/>
      <c r="CF24805" s="79"/>
      <c r="CL24805" s="79"/>
    </row>
    <row r="24806" spans="30:90">
      <c r="AD24806" s="73"/>
      <c r="AE24806" s="74"/>
      <c r="AF24806" s="74"/>
      <c r="BX24806" s="73"/>
      <c r="BY24806" s="74"/>
      <c r="BZ24806" s="74"/>
      <c r="CA24806" s="74"/>
      <c r="CF24806" s="79"/>
      <c r="CL24806" s="79"/>
    </row>
    <row r="24807" spans="30:90">
      <c r="AD24807" s="73"/>
      <c r="AE24807" s="74"/>
      <c r="AF24807" s="74"/>
      <c r="BX24807" s="73"/>
      <c r="BY24807" s="74"/>
      <c r="BZ24807" s="74"/>
      <c r="CA24807" s="74"/>
      <c r="CF24807" s="79"/>
      <c r="CL24807" s="79"/>
    </row>
    <row r="24808" spans="30:90">
      <c r="AD24808" s="73"/>
      <c r="AE24808" s="74"/>
      <c r="AF24808" s="74"/>
      <c r="BX24808" s="73"/>
      <c r="BY24808" s="74"/>
      <c r="BZ24808" s="74"/>
      <c r="CA24808" s="74"/>
      <c r="CF24808" s="79"/>
      <c r="CL24808" s="79"/>
    </row>
    <row r="24809" spans="30:90">
      <c r="AD24809" s="73"/>
      <c r="AE24809" s="74"/>
      <c r="AF24809" s="74"/>
      <c r="BX24809" s="73"/>
      <c r="BY24809" s="74"/>
      <c r="BZ24809" s="74"/>
      <c r="CA24809" s="74"/>
      <c r="CF24809" s="79"/>
      <c r="CL24809" s="79"/>
    </row>
    <row r="24810" spans="30:90">
      <c r="AD24810" s="73"/>
      <c r="AE24810" s="74"/>
      <c r="AF24810" s="74"/>
      <c r="BX24810" s="73"/>
      <c r="BY24810" s="74"/>
      <c r="BZ24810" s="74"/>
      <c r="CA24810" s="74"/>
      <c r="CF24810" s="79"/>
      <c r="CL24810" s="79"/>
    </row>
    <row r="24811" spans="30:90">
      <c r="AD24811" s="73"/>
      <c r="AE24811" s="74"/>
      <c r="AF24811" s="74"/>
      <c r="BX24811" s="73"/>
      <c r="BY24811" s="74"/>
      <c r="BZ24811" s="74"/>
      <c r="CA24811" s="74"/>
      <c r="CF24811" s="79"/>
      <c r="CL24811" s="79"/>
    </row>
    <row r="24812" spans="30:90">
      <c r="AD24812" s="73"/>
      <c r="AE24812" s="74"/>
      <c r="AF24812" s="74"/>
      <c r="BX24812" s="73"/>
      <c r="BY24812" s="74"/>
      <c r="BZ24812" s="74"/>
      <c r="CA24812" s="74"/>
      <c r="CF24812" s="79"/>
      <c r="CL24812" s="79"/>
    </row>
    <row r="24813" spans="30:90">
      <c r="AD24813" s="73"/>
      <c r="AE24813" s="74"/>
      <c r="AF24813" s="74"/>
      <c r="BX24813" s="73"/>
      <c r="BY24813" s="74"/>
      <c r="BZ24813" s="74"/>
      <c r="CA24813" s="74"/>
      <c r="CF24813" s="79"/>
      <c r="CL24813" s="79"/>
    </row>
    <row r="24814" spans="30:90">
      <c r="AD24814" s="73"/>
      <c r="AE24814" s="74"/>
      <c r="AF24814" s="74"/>
      <c r="BX24814" s="73"/>
      <c r="BY24814" s="74"/>
      <c r="BZ24814" s="74"/>
      <c r="CA24814" s="74"/>
      <c r="CF24814" s="79"/>
      <c r="CL24814" s="79"/>
    </row>
    <row r="24815" spans="30:90">
      <c r="AD24815" s="73"/>
      <c r="AE24815" s="74"/>
      <c r="AF24815" s="74"/>
      <c r="BX24815" s="73"/>
      <c r="BY24815" s="74"/>
      <c r="BZ24815" s="74"/>
      <c r="CA24815" s="74"/>
      <c r="CF24815" s="79"/>
      <c r="CL24815" s="79"/>
    </row>
    <row r="24816" spans="30:90">
      <c r="AD24816" s="73"/>
      <c r="AE24816" s="74"/>
      <c r="AF24816" s="74"/>
      <c r="BX24816" s="73"/>
      <c r="BY24816" s="74"/>
      <c r="BZ24816" s="74"/>
      <c r="CA24816" s="74"/>
      <c r="CF24816" s="79"/>
      <c r="CL24816" s="79"/>
    </row>
    <row r="24817" spans="30:90">
      <c r="AD24817" s="73"/>
      <c r="AE24817" s="74"/>
      <c r="AF24817" s="74"/>
      <c r="BX24817" s="73"/>
      <c r="BY24817" s="74"/>
      <c r="BZ24817" s="74"/>
      <c r="CA24817" s="74"/>
      <c r="CF24817" s="79"/>
      <c r="CL24817" s="79"/>
    </row>
    <row r="24818" spans="30:90">
      <c r="AD24818" s="73"/>
      <c r="AE24818" s="74"/>
      <c r="AF24818" s="74"/>
      <c r="BX24818" s="73"/>
      <c r="BY24818" s="74"/>
      <c r="BZ24818" s="74"/>
      <c r="CA24818" s="74"/>
      <c r="CF24818" s="79"/>
      <c r="CL24818" s="79"/>
    </row>
    <row r="24819" spans="30:90">
      <c r="AD24819" s="73"/>
      <c r="AE24819" s="74"/>
      <c r="AF24819" s="74"/>
      <c r="BX24819" s="73"/>
      <c r="BY24819" s="74"/>
      <c r="BZ24819" s="74"/>
      <c r="CA24819" s="74"/>
      <c r="CF24819" s="79"/>
      <c r="CL24819" s="79"/>
    </row>
    <row r="24820" spans="30:90">
      <c r="AD24820" s="73"/>
      <c r="AE24820" s="74"/>
      <c r="AF24820" s="74"/>
      <c r="BX24820" s="73"/>
      <c r="BY24820" s="74"/>
      <c r="BZ24820" s="74"/>
      <c r="CA24820" s="74"/>
      <c r="CF24820" s="79"/>
      <c r="CL24820" s="79"/>
    </row>
    <row r="24821" spans="30:90">
      <c r="AD24821" s="73"/>
      <c r="AE24821" s="74"/>
      <c r="AF24821" s="74"/>
      <c r="BX24821" s="73"/>
      <c r="BY24821" s="74"/>
      <c r="BZ24821" s="74"/>
      <c r="CA24821" s="74"/>
      <c r="CF24821" s="79"/>
      <c r="CL24821" s="79"/>
    </row>
    <row r="24822" spans="30:90">
      <c r="AD24822" s="73"/>
      <c r="AE24822" s="74"/>
      <c r="AF24822" s="74"/>
      <c r="BX24822" s="73"/>
      <c r="BY24822" s="74"/>
      <c r="BZ24822" s="74"/>
      <c r="CA24822" s="74"/>
      <c r="CF24822" s="79"/>
      <c r="CL24822" s="79"/>
    </row>
    <row r="24823" spans="30:90">
      <c r="AD24823" s="73"/>
      <c r="AE24823" s="74"/>
      <c r="AF24823" s="74"/>
      <c r="BX24823" s="73"/>
      <c r="BY24823" s="74"/>
      <c r="BZ24823" s="74"/>
      <c r="CA24823" s="74"/>
      <c r="CF24823" s="79"/>
      <c r="CL24823" s="79"/>
    </row>
    <row r="24824" spans="30:90">
      <c r="AD24824" s="73"/>
      <c r="AE24824" s="74"/>
      <c r="AF24824" s="74"/>
      <c r="BX24824" s="73"/>
      <c r="BY24824" s="74"/>
      <c r="BZ24824" s="74"/>
      <c r="CA24824" s="74"/>
      <c r="CF24824" s="79"/>
      <c r="CL24824" s="79"/>
    </row>
    <row r="24825" spans="30:90">
      <c r="AD24825" s="73"/>
      <c r="AE24825" s="74"/>
      <c r="AF24825" s="74"/>
      <c r="BX24825" s="73"/>
      <c r="BY24825" s="74"/>
      <c r="BZ24825" s="74"/>
      <c r="CA24825" s="74"/>
      <c r="CF24825" s="79"/>
      <c r="CL24825" s="79"/>
    </row>
    <row r="24826" spans="30:90">
      <c r="AD24826" s="73"/>
      <c r="AE24826" s="74"/>
      <c r="AF24826" s="74"/>
      <c r="BX24826" s="73"/>
      <c r="BY24826" s="74"/>
      <c r="BZ24826" s="74"/>
      <c r="CA24826" s="74"/>
      <c r="CF24826" s="79"/>
      <c r="CL24826" s="79"/>
    </row>
    <row r="24827" spans="30:90">
      <c r="AD24827" s="73"/>
      <c r="AE24827" s="74"/>
      <c r="AF24827" s="74"/>
      <c r="BX24827" s="73"/>
      <c r="BY24827" s="74"/>
      <c r="BZ24827" s="74"/>
      <c r="CA24827" s="74"/>
      <c r="CF24827" s="79"/>
      <c r="CL24827" s="79"/>
    </row>
    <row r="24828" spans="30:90">
      <c r="AD24828" s="73"/>
      <c r="AE24828" s="74"/>
      <c r="AF24828" s="74"/>
      <c r="BX24828" s="73"/>
      <c r="BY24828" s="74"/>
      <c r="BZ24828" s="74"/>
      <c r="CA24828" s="74"/>
      <c r="CF24828" s="79"/>
      <c r="CL24828" s="79"/>
    </row>
    <row r="24829" spans="30:90">
      <c r="AD24829" s="73"/>
      <c r="AE24829" s="74"/>
      <c r="AF24829" s="74"/>
      <c r="BX24829" s="73"/>
      <c r="BY24829" s="74"/>
      <c r="BZ24829" s="74"/>
      <c r="CA24829" s="74"/>
      <c r="CF24829" s="79"/>
      <c r="CL24829" s="79"/>
    </row>
    <row r="24830" spans="30:90">
      <c r="AD24830" s="73"/>
      <c r="AE24830" s="74"/>
      <c r="AF24830" s="74"/>
      <c r="BX24830" s="73"/>
      <c r="BY24830" s="74"/>
      <c r="BZ24830" s="74"/>
      <c r="CA24830" s="74"/>
      <c r="CF24830" s="79"/>
      <c r="CL24830" s="79"/>
    </row>
    <row r="24831" spans="30:90">
      <c r="AD24831" s="73"/>
      <c r="AE24831" s="74"/>
      <c r="AF24831" s="74"/>
      <c r="BX24831" s="73"/>
      <c r="BY24831" s="74"/>
      <c r="BZ24831" s="74"/>
      <c r="CA24831" s="74"/>
      <c r="CF24831" s="79"/>
      <c r="CL24831" s="79"/>
    </row>
    <row r="24832" spans="30:90">
      <c r="AD24832" s="73"/>
      <c r="AE24832" s="74"/>
      <c r="AF24832" s="74"/>
      <c r="BX24832" s="73"/>
      <c r="BY24832" s="74"/>
      <c r="BZ24832" s="74"/>
      <c r="CA24832" s="74"/>
      <c r="CF24832" s="79"/>
      <c r="CL24832" s="79"/>
    </row>
    <row r="24833" spans="30:90">
      <c r="AD24833" s="73"/>
      <c r="AE24833" s="74"/>
      <c r="AF24833" s="74"/>
      <c r="BX24833" s="73"/>
      <c r="BY24833" s="74"/>
      <c r="BZ24833" s="74"/>
      <c r="CA24833" s="74"/>
      <c r="CF24833" s="79"/>
      <c r="CL24833" s="79"/>
    </row>
    <row r="24834" spans="30:90">
      <c r="AD24834" s="73"/>
      <c r="AE24834" s="74"/>
      <c r="AF24834" s="74"/>
      <c r="BX24834" s="73"/>
      <c r="BY24834" s="74"/>
      <c r="BZ24834" s="74"/>
      <c r="CA24834" s="74"/>
      <c r="CF24834" s="79"/>
      <c r="CL24834" s="79"/>
    </row>
    <row r="24835" spans="30:90">
      <c r="AD24835" s="73"/>
      <c r="AE24835" s="74"/>
      <c r="AF24835" s="74"/>
      <c r="BX24835" s="73"/>
      <c r="BY24835" s="74"/>
      <c r="BZ24835" s="74"/>
      <c r="CA24835" s="74"/>
      <c r="CF24835" s="79"/>
      <c r="CL24835" s="79"/>
    </row>
    <row r="24836" spans="30:90">
      <c r="AD24836" s="73"/>
      <c r="AE24836" s="74"/>
      <c r="AF24836" s="74"/>
      <c r="BX24836" s="73"/>
      <c r="BY24836" s="74"/>
      <c r="BZ24836" s="74"/>
      <c r="CA24836" s="74"/>
      <c r="CF24836" s="79"/>
      <c r="CL24836" s="79"/>
    </row>
    <row r="24837" spans="30:90">
      <c r="AD24837" s="73"/>
      <c r="AE24837" s="74"/>
      <c r="AF24837" s="74"/>
      <c r="BX24837" s="73"/>
      <c r="BY24837" s="74"/>
      <c r="BZ24837" s="74"/>
      <c r="CA24837" s="74"/>
      <c r="CF24837" s="79"/>
      <c r="CL24837" s="79"/>
    </row>
    <row r="24838" spans="30:90">
      <c r="AD24838" s="73"/>
      <c r="AE24838" s="74"/>
      <c r="AF24838" s="74"/>
      <c r="BX24838" s="73"/>
      <c r="BY24838" s="74"/>
      <c r="BZ24838" s="74"/>
      <c r="CA24838" s="74"/>
      <c r="CF24838" s="79"/>
      <c r="CL24838" s="79"/>
    </row>
    <row r="24839" spans="30:90">
      <c r="AD24839" s="73"/>
      <c r="AE24839" s="74"/>
      <c r="AF24839" s="74"/>
      <c r="BX24839" s="73"/>
      <c r="BY24839" s="74"/>
      <c r="BZ24839" s="74"/>
      <c r="CA24839" s="74"/>
      <c r="CF24839" s="79"/>
      <c r="CL24839" s="79"/>
    </row>
    <row r="24840" spans="30:90">
      <c r="AD24840" s="73"/>
      <c r="AE24840" s="74"/>
      <c r="AF24840" s="74"/>
      <c r="BX24840" s="73"/>
      <c r="BY24840" s="74"/>
      <c r="BZ24840" s="74"/>
      <c r="CA24840" s="74"/>
      <c r="CF24840" s="79"/>
      <c r="CL24840" s="79"/>
    </row>
    <row r="24841" spans="30:90">
      <c r="AD24841" s="73"/>
      <c r="AE24841" s="74"/>
      <c r="AF24841" s="74"/>
      <c r="BX24841" s="73"/>
      <c r="BY24841" s="74"/>
      <c r="BZ24841" s="74"/>
      <c r="CA24841" s="74"/>
      <c r="CF24841" s="79"/>
      <c r="CL24841" s="79"/>
    </row>
    <row r="24842" spans="30:90">
      <c r="AD24842" s="73"/>
      <c r="AE24842" s="74"/>
      <c r="AF24842" s="74"/>
      <c r="BX24842" s="73"/>
      <c r="BY24842" s="74"/>
      <c r="BZ24842" s="74"/>
      <c r="CA24842" s="74"/>
      <c r="CF24842" s="79"/>
      <c r="CL24842" s="79"/>
    </row>
    <row r="24843" spans="30:90">
      <c r="AD24843" s="73"/>
      <c r="AE24843" s="74"/>
      <c r="AF24843" s="74"/>
      <c r="BX24843" s="73"/>
      <c r="BY24843" s="74"/>
      <c r="BZ24843" s="74"/>
      <c r="CA24843" s="74"/>
      <c r="CF24843" s="79"/>
      <c r="CL24843" s="79"/>
    </row>
    <row r="24844" spans="30:90">
      <c r="AD24844" s="73"/>
      <c r="AE24844" s="74"/>
      <c r="AF24844" s="74"/>
      <c r="BX24844" s="73"/>
      <c r="BY24844" s="74"/>
      <c r="BZ24844" s="74"/>
      <c r="CA24844" s="74"/>
      <c r="CF24844" s="79"/>
      <c r="CL24844" s="79"/>
    </row>
    <row r="24845" spans="30:90">
      <c r="AD24845" s="73"/>
      <c r="AE24845" s="74"/>
      <c r="AF24845" s="74"/>
      <c r="BX24845" s="73"/>
      <c r="BY24845" s="74"/>
      <c r="BZ24845" s="74"/>
      <c r="CA24845" s="74"/>
      <c r="CF24845" s="79"/>
      <c r="CL24845" s="79"/>
    </row>
    <row r="24846" spans="30:90">
      <c r="AD24846" s="73"/>
      <c r="AE24846" s="74"/>
      <c r="AF24846" s="74"/>
      <c r="BX24846" s="73"/>
      <c r="BY24846" s="74"/>
      <c r="BZ24846" s="74"/>
      <c r="CA24846" s="74"/>
      <c r="CF24846" s="79"/>
      <c r="CL24846" s="79"/>
    </row>
    <row r="24847" spans="30:90">
      <c r="AD24847" s="73"/>
      <c r="AE24847" s="74"/>
      <c r="AF24847" s="74"/>
      <c r="BX24847" s="73"/>
      <c r="BY24847" s="74"/>
      <c r="BZ24847" s="74"/>
      <c r="CA24847" s="74"/>
      <c r="CF24847" s="79"/>
      <c r="CL24847" s="79"/>
    </row>
    <row r="24848" spans="30:90">
      <c r="AD24848" s="73"/>
      <c r="AE24848" s="74"/>
      <c r="AF24848" s="74"/>
      <c r="BX24848" s="73"/>
      <c r="BY24848" s="74"/>
      <c r="BZ24848" s="74"/>
      <c r="CA24848" s="74"/>
      <c r="CF24848" s="79"/>
      <c r="CL24848" s="79"/>
    </row>
    <row r="24849" spans="30:90">
      <c r="AD24849" s="73"/>
      <c r="AE24849" s="74"/>
      <c r="AF24849" s="74"/>
      <c r="BX24849" s="73"/>
      <c r="BY24849" s="74"/>
      <c r="BZ24849" s="74"/>
      <c r="CA24849" s="74"/>
      <c r="CF24849" s="79"/>
      <c r="CL24849" s="79"/>
    </row>
    <row r="24850" spans="30:90">
      <c r="AD24850" s="73"/>
      <c r="AE24850" s="74"/>
      <c r="AF24850" s="74"/>
      <c r="BX24850" s="73"/>
      <c r="BY24850" s="74"/>
      <c r="BZ24850" s="74"/>
      <c r="CA24850" s="74"/>
      <c r="CF24850" s="79"/>
      <c r="CL24850" s="79"/>
    </row>
    <row r="24851" spans="30:90">
      <c r="AD24851" s="73"/>
      <c r="AE24851" s="74"/>
      <c r="AF24851" s="74"/>
      <c r="BX24851" s="73"/>
      <c r="BY24851" s="74"/>
      <c r="BZ24851" s="74"/>
      <c r="CA24851" s="74"/>
      <c r="CF24851" s="79"/>
      <c r="CL24851" s="79"/>
    </row>
    <row r="24852" spans="30:90">
      <c r="AD24852" s="73"/>
      <c r="AE24852" s="74"/>
      <c r="AF24852" s="74"/>
      <c r="BX24852" s="73"/>
      <c r="BY24852" s="74"/>
      <c r="BZ24852" s="74"/>
      <c r="CA24852" s="74"/>
      <c r="CF24852" s="79"/>
      <c r="CL24852" s="79"/>
    </row>
    <row r="24853" spans="30:90">
      <c r="AD24853" s="73"/>
      <c r="AE24853" s="74"/>
      <c r="AF24853" s="74"/>
      <c r="BX24853" s="73"/>
      <c r="BY24853" s="74"/>
      <c r="BZ24853" s="74"/>
      <c r="CA24853" s="74"/>
      <c r="CF24853" s="79"/>
      <c r="CL24853" s="79"/>
    </row>
    <row r="24854" spans="30:90">
      <c r="AD24854" s="73"/>
      <c r="AE24854" s="74"/>
      <c r="AF24854" s="74"/>
      <c r="BX24854" s="73"/>
      <c r="BY24854" s="74"/>
      <c r="BZ24854" s="74"/>
      <c r="CA24854" s="74"/>
      <c r="CF24854" s="79"/>
      <c r="CL24854" s="79"/>
    </row>
    <row r="24855" spans="30:90">
      <c r="AD24855" s="73"/>
      <c r="AE24855" s="74"/>
      <c r="AF24855" s="74"/>
      <c r="BX24855" s="73"/>
      <c r="BY24855" s="74"/>
      <c r="BZ24855" s="74"/>
      <c r="CA24855" s="74"/>
      <c r="CF24855" s="79"/>
      <c r="CL24855" s="79"/>
    </row>
    <row r="24856" spans="30:90">
      <c r="AD24856" s="73"/>
      <c r="AE24856" s="74"/>
      <c r="AF24856" s="74"/>
      <c r="BX24856" s="73"/>
      <c r="BY24856" s="74"/>
      <c r="BZ24856" s="74"/>
      <c r="CA24856" s="74"/>
      <c r="CF24856" s="79"/>
      <c r="CL24856" s="79"/>
    </row>
    <row r="24857" spans="30:90">
      <c r="AD24857" s="73"/>
      <c r="AE24857" s="74"/>
      <c r="AF24857" s="74"/>
      <c r="BX24857" s="73"/>
      <c r="BY24857" s="74"/>
      <c r="BZ24857" s="74"/>
      <c r="CA24857" s="74"/>
      <c r="CF24857" s="79"/>
      <c r="CL24857" s="79"/>
    </row>
    <row r="24858" spans="30:90">
      <c r="AD24858" s="73"/>
      <c r="AE24858" s="74"/>
      <c r="AF24858" s="74"/>
      <c r="BX24858" s="73"/>
      <c r="BY24858" s="74"/>
      <c r="BZ24858" s="74"/>
      <c r="CA24858" s="74"/>
      <c r="CF24858" s="79"/>
      <c r="CL24858" s="79"/>
    </row>
    <row r="24859" spans="30:90">
      <c r="AD24859" s="73"/>
      <c r="AE24859" s="74"/>
      <c r="AF24859" s="74"/>
      <c r="BX24859" s="73"/>
      <c r="BY24859" s="74"/>
      <c r="BZ24859" s="74"/>
      <c r="CA24859" s="74"/>
      <c r="CF24859" s="79"/>
      <c r="CL24859" s="79"/>
    </row>
    <row r="24860" spans="30:90">
      <c r="AD24860" s="73"/>
      <c r="AE24860" s="74"/>
      <c r="AF24860" s="74"/>
      <c r="BX24860" s="73"/>
      <c r="BY24860" s="74"/>
      <c r="BZ24860" s="74"/>
      <c r="CA24860" s="74"/>
      <c r="CF24860" s="79"/>
      <c r="CL24860" s="79"/>
    </row>
    <row r="24861" spans="30:90">
      <c r="AD24861" s="73"/>
      <c r="AE24861" s="74"/>
      <c r="AF24861" s="74"/>
      <c r="BX24861" s="73"/>
      <c r="BY24861" s="74"/>
      <c r="BZ24861" s="74"/>
      <c r="CA24861" s="74"/>
      <c r="CF24861" s="79"/>
      <c r="CL24861" s="79"/>
    </row>
    <row r="24862" spans="30:90">
      <c r="AD24862" s="73"/>
      <c r="AE24862" s="74"/>
      <c r="AF24862" s="74"/>
      <c r="BX24862" s="73"/>
      <c r="BY24862" s="74"/>
      <c r="BZ24862" s="74"/>
      <c r="CA24862" s="74"/>
      <c r="CF24862" s="79"/>
      <c r="CL24862" s="79"/>
    </row>
    <row r="24863" spans="30:90">
      <c r="AD24863" s="73"/>
      <c r="AE24863" s="74"/>
      <c r="AF24863" s="74"/>
      <c r="BX24863" s="73"/>
      <c r="BY24863" s="74"/>
      <c r="BZ24863" s="74"/>
      <c r="CA24863" s="74"/>
      <c r="CF24863" s="79"/>
      <c r="CL24863" s="79"/>
    </row>
    <row r="24864" spans="30:90">
      <c r="AD24864" s="73"/>
      <c r="AE24864" s="74"/>
      <c r="AF24864" s="74"/>
      <c r="BX24864" s="73"/>
      <c r="BY24864" s="74"/>
      <c r="BZ24864" s="74"/>
      <c r="CA24864" s="74"/>
      <c r="CF24864" s="79"/>
      <c r="CL24864" s="79"/>
    </row>
    <row r="24865" spans="30:90">
      <c r="AD24865" s="73"/>
      <c r="AE24865" s="74"/>
      <c r="AF24865" s="74"/>
      <c r="BX24865" s="73"/>
      <c r="BY24865" s="74"/>
      <c r="BZ24865" s="74"/>
      <c r="CA24865" s="74"/>
      <c r="CF24865" s="79"/>
      <c r="CL24865" s="79"/>
    </row>
    <row r="24866" spans="30:90">
      <c r="AD24866" s="73"/>
      <c r="AE24866" s="74"/>
      <c r="AF24866" s="74"/>
      <c r="BX24866" s="73"/>
      <c r="BY24866" s="74"/>
      <c r="BZ24866" s="74"/>
      <c r="CA24866" s="74"/>
      <c r="CF24866" s="79"/>
      <c r="CL24866" s="79"/>
    </row>
    <row r="24867" spans="30:90">
      <c r="AD24867" s="73"/>
      <c r="AE24867" s="74"/>
      <c r="AF24867" s="74"/>
      <c r="BX24867" s="73"/>
      <c r="BY24867" s="74"/>
      <c r="BZ24867" s="74"/>
      <c r="CA24867" s="74"/>
      <c r="CF24867" s="79"/>
      <c r="CL24867" s="79"/>
    </row>
    <row r="24868" spans="30:90">
      <c r="AD24868" s="73"/>
      <c r="AE24868" s="74"/>
      <c r="AF24868" s="74"/>
      <c r="BX24868" s="73"/>
      <c r="BY24868" s="74"/>
      <c r="BZ24868" s="74"/>
      <c r="CA24868" s="74"/>
      <c r="CF24868" s="79"/>
      <c r="CL24868" s="79"/>
    </row>
    <row r="24869" spans="30:90">
      <c r="AD24869" s="73"/>
      <c r="AE24869" s="74"/>
      <c r="AF24869" s="74"/>
      <c r="BX24869" s="73"/>
      <c r="BY24869" s="74"/>
      <c r="BZ24869" s="74"/>
      <c r="CA24869" s="74"/>
      <c r="CF24869" s="79"/>
      <c r="CL24869" s="79"/>
    </row>
    <row r="24870" spans="30:90">
      <c r="AD24870" s="73"/>
      <c r="AE24870" s="74"/>
      <c r="AF24870" s="74"/>
      <c r="BX24870" s="73"/>
      <c r="BY24870" s="74"/>
      <c r="BZ24870" s="74"/>
      <c r="CA24870" s="74"/>
      <c r="CF24870" s="79"/>
      <c r="CL24870" s="79"/>
    </row>
    <row r="24871" spans="30:90">
      <c r="AD24871" s="73"/>
      <c r="AE24871" s="74"/>
      <c r="AF24871" s="74"/>
      <c r="BX24871" s="73"/>
      <c r="BY24871" s="74"/>
      <c r="BZ24871" s="74"/>
      <c r="CA24871" s="74"/>
      <c r="CF24871" s="79"/>
      <c r="CL24871" s="79"/>
    </row>
    <row r="24872" spans="30:90">
      <c r="AD24872" s="73"/>
      <c r="AE24872" s="74"/>
      <c r="AF24872" s="74"/>
      <c r="BX24872" s="73"/>
      <c r="BY24872" s="74"/>
      <c r="BZ24872" s="74"/>
      <c r="CA24872" s="74"/>
      <c r="CF24872" s="79"/>
      <c r="CL24872" s="79"/>
    </row>
    <row r="24873" spans="30:90">
      <c r="AD24873" s="73"/>
      <c r="AE24873" s="74"/>
      <c r="AF24873" s="74"/>
      <c r="BX24873" s="73"/>
      <c r="BY24873" s="74"/>
      <c r="BZ24873" s="74"/>
      <c r="CA24873" s="74"/>
      <c r="CF24873" s="79"/>
      <c r="CL24873" s="79"/>
    </row>
    <row r="24874" spans="30:90">
      <c r="AD24874" s="73"/>
      <c r="AE24874" s="74"/>
      <c r="AF24874" s="74"/>
      <c r="BX24874" s="73"/>
      <c r="BY24874" s="74"/>
      <c r="BZ24874" s="74"/>
      <c r="CA24874" s="74"/>
      <c r="CF24874" s="79"/>
      <c r="CL24874" s="79"/>
    </row>
    <row r="24875" spans="30:90">
      <c r="AD24875" s="73"/>
      <c r="AE24875" s="74"/>
      <c r="AF24875" s="74"/>
      <c r="BX24875" s="73"/>
      <c r="BY24875" s="74"/>
      <c r="BZ24875" s="74"/>
      <c r="CA24875" s="74"/>
      <c r="CF24875" s="79"/>
      <c r="CL24875" s="79"/>
    </row>
    <row r="24876" spans="30:90">
      <c r="AD24876" s="73"/>
      <c r="AE24876" s="74"/>
      <c r="AF24876" s="74"/>
      <c r="BX24876" s="73"/>
      <c r="BY24876" s="74"/>
      <c r="BZ24876" s="74"/>
      <c r="CA24876" s="74"/>
      <c r="CF24876" s="79"/>
      <c r="CL24876" s="79"/>
    </row>
    <row r="24877" spans="30:90">
      <c r="AD24877" s="73"/>
      <c r="AE24877" s="74"/>
      <c r="AF24877" s="74"/>
      <c r="BX24877" s="73"/>
      <c r="BY24877" s="74"/>
      <c r="BZ24877" s="74"/>
      <c r="CA24877" s="74"/>
      <c r="CF24877" s="79"/>
      <c r="CL24877" s="79"/>
    </row>
    <row r="24878" spans="30:90">
      <c r="AD24878" s="73"/>
      <c r="AE24878" s="74"/>
      <c r="AF24878" s="74"/>
      <c r="BX24878" s="73"/>
      <c r="BY24878" s="74"/>
      <c r="BZ24878" s="74"/>
      <c r="CA24878" s="74"/>
      <c r="CF24878" s="79"/>
      <c r="CL24878" s="79"/>
    </row>
    <row r="24879" spans="30:90">
      <c r="AD24879" s="73"/>
      <c r="AE24879" s="74"/>
      <c r="AF24879" s="74"/>
      <c r="BX24879" s="73"/>
      <c r="BY24879" s="74"/>
      <c r="BZ24879" s="74"/>
      <c r="CA24879" s="74"/>
      <c r="CF24879" s="79"/>
      <c r="CL24879" s="79"/>
    </row>
    <row r="24880" spans="30:90">
      <c r="AD24880" s="73"/>
      <c r="AE24880" s="74"/>
      <c r="AF24880" s="74"/>
      <c r="BX24880" s="73"/>
      <c r="BY24880" s="74"/>
      <c r="BZ24880" s="74"/>
      <c r="CA24880" s="74"/>
      <c r="CF24880" s="79"/>
      <c r="CL24880" s="79"/>
    </row>
    <row r="24881" spans="30:90">
      <c r="AD24881" s="73"/>
      <c r="AE24881" s="74"/>
      <c r="AF24881" s="74"/>
      <c r="BX24881" s="73"/>
      <c r="BY24881" s="74"/>
      <c r="BZ24881" s="74"/>
      <c r="CA24881" s="74"/>
      <c r="CF24881" s="79"/>
      <c r="CL24881" s="79"/>
    </row>
    <row r="24882" spans="30:90">
      <c r="AD24882" s="73"/>
      <c r="AE24882" s="74"/>
      <c r="AF24882" s="74"/>
      <c r="BX24882" s="73"/>
      <c r="BY24882" s="74"/>
      <c r="BZ24882" s="74"/>
      <c r="CA24882" s="74"/>
      <c r="CF24882" s="79"/>
      <c r="CL24882" s="79"/>
    </row>
    <row r="24883" spans="30:90">
      <c r="AD24883" s="73"/>
      <c r="AE24883" s="74"/>
      <c r="AF24883" s="74"/>
      <c r="BX24883" s="73"/>
      <c r="BY24883" s="74"/>
      <c r="BZ24883" s="74"/>
      <c r="CA24883" s="74"/>
      <c r="CF24883" s="79"/>
      <c r="CL24883" s="79"/>
    </row>
    <row r="24884" spans="30:90">
      <c r="AD24884" s="73"/>
      <c r="AE24884" s="74"/>
      <c r="AF24884" s="74"/>
      <c r="BX24884" s="73"/>
      <c r="BY24884" s="74"/>
      <c r="BZ24884" s="74"/>
      <c r="CA24884" s="74"/>
      <c r="CF24884" s="79"/>
      <c r="CL24884" s="79"/>
    </row>
    <row r="24885" spans="30:90">
      <c r="AD24885" s="73"/>
      <c r="AE24885" s="74"/>
      <c r="AF24885" s="74"/>
      <c r="BX24885" s="73"/>
      <c r="BY24885" s="74"/>
      <c r="BZ24885" s="74"/>
      <c r="CA24885" s="74"/>
      <c r="CF24885" s="79"/>
      <c r="CL24885" s="79"/>
    </row>
    <row r="24886" spans="30:90">
      <c r="AD24886" s="73"/>
      <c r="AE24886" s="74"/>
      <c r="AF24886" s="74"/>
      <c r="BX24886" s="73"/>
      <c r="BY24886" s="74"/>
      <c r="BZ24886" s="74"/>
      <c r="CA24886" s="74"/>
      <c r="CF24886" s="79"/>
      <c r="CL24886" s="79"/>
    </row>
    <row r="24887" spans="30:90">
      <c r="AD24887" s="73"/>
      <c r="AE24887" s="74"/>
      <c r="AF24887" s="74"/>
      <c r="BX24887" s="73"/>
      <c r="BY24887" s="74"/>
      <c r="BZ24887" s="74"/>
      <c r="CA24887" s="74"/>
      <c r="CF24887" s="79"/>
      <c r="CL24887" s="79"/>
    </row>
    <row r="24888" spans="30:90">
      <c r="AD24888" s="73"/>
      <c r="AE24888" s="74"/>
      <c r="AF24888" s="74"/>
      <c r="BX24888" s="73"/>
      <c r="BY24888" s="74"/>
      <c r="BZ24888" s="74"/>
      <c r="CA24888" s="74"/>
      <c r="CF24888" s="79"/>
      <c r="CL24888" s="79"/>
    </row>
    <row r="24889" spans="30:90">
      <c r="AD24889" s="73"/>
      <c r="AE24889" s="74"/>
      <c r="AF24889" s="74"/>
      <c r="BX24889" s="73"/>
      <c r="BY24889" s="74"/>
      <c r="BZ24889" s="74"/>
      <c r="CA24889" s="74"/>
      <c r="CF24889" s="79"/>
      <c r="CL24889" s="79"/>
    </row>
    <row r="24890" spans="30:90">
      <c r="AD24890" s="73"/>
      <c r="AE24890" s="74"/>
      <c r="AF24890" s="74"/>
      <c r="BX24890" s="73"/>
      <c r="BY24890" s="74"/>
      <c r="BZ24890" s="74"/>
      <c r="CA24890" s="74"/>
      <c r="CF24890" s="79"/>
      <c r="CL24890" s="79"/>
    </row>
    <row r="24891" spans="30:90">
      <c r="AD24891" s="73"/>
      <c r="AE24891" s="74"/>
      <c r="AF24891" s="74"/>
      <c r="BX24891" s="73"/>
      <c r="BY24891" s="74"/>
      <c r="BZ24891" s="74"/>
      <c r="CA24891" s="74"/>
      <c r="CF24891" s="79"/>
      <c r="CL24891" s="79"/>
    </row>
    <row r="24892" spans="30:90">
      <c r="AD24892" s="73"/>
      <c r="AE24892" s="74"/>
      <c r="AF24892" s="74"/>
      <c r="BX24892" s="73"/>
      <c r="BY24892" s="74"/>
      <c r="BZ24892" s="74"/>
      <c r="CA24892" s="74"/>
      <c r="CF24892" s="79"/>
      <c r="CL24892" s="79"/>
    </row>
    <row r="24893" spans="30:90">
      <c r="AD24893" s="73"/>
      <c r="AE24893" s="74"/>
      <c r="AF24893" s="74"/>
      <c r="BX24893" s="73"/>
      <c r="BY24893" s="74"/>
      <c r="BZ24893" s="74"/>
      <c r="CA24893" s="74"/>
      <c r="CF24893" s="79"/>
      <c r="CL24893" s="79"/>
    </row>
    <row r="24894" spans="30:90">
      <c r="AD24894" s="73"/>
      <c r="AE24894" s="74"/>
      <c r="AF24894" s="74"/>
      <c r="BX24894" s="73"/>
      <c r="BY24894" s="74"/>
      <c r="BZ24894" s="74"/>
      <c r="CA24894" s="74"/>
      <c r="CF24894" s="79"/>
      <c r="CL24894" s="79"/>
    </row>
    <row r="24895" spans="30:90">
      <c r="AD24895" s="73"/>
      <c r="AE24895" s="74"/>
      <c r="AF24895" s="74"/>
      <c r="BX24895" s="73"/>
      <c r="BY24895" s="74"/>
      <c r="BZ24895" s="74"/>
      <c r="CA24895" s="74"/>
      <c r="CF24895" s="79"/>
      <c r="CL24895" s="79"/>
    </row>
    <row r="24896" spans="30:90">
      <c r="AD24896" s="73"/>
      <c r="AE24896" s="74"/>
      <c r="AF24896" s="74"/>
      <c r="BX24896" s="73"/>
      <c r="BY24896" s="74"/>
      <c r="BZ24896" s="74"/>
      <c r="CA24896" s="74"/>
      <c r="CF24896" s="79"/>
      <c r="CL24896" s="79"/>
    </row>
    <row r="24897" spans="30:90">
      <c r="AD24897" s="73"/>
      <c r="AE24897" s="74"/>
      <c r="AF24897" s="74"/>
      <c r="BX24897" s="73"/>
      <c r="BY24897" s="74"/>
      <c r="BZ24897" s="74"/>
      <c r="CA24897" s="74"/>
      <c r="CF24897" s="79"/>
      <c r="CL24897" s="79"/>
    </row>
    <row r="24898" spans="30:90">
      <c r="AD24898" s="73"/>
      <c r="AE24898" s="74"/>
      <c r="AF24898" s="74"/>
      <c r="BX24898" s="73"/>
      <c r="BY24898" s="74"/>
      <c r="BZ24898" s="74"/>
      <c r="CA24898" s="74"/>
      <c r="CF24898" s="79"/>
      <c r="CL24898" s="79"/>
    </row>
    <row r="24899" spans="30:90">
      <c r="AD24899" s="73"/>
      <c r="AE24899" s="74"/>
      <c r="AF24899" s="74"/>
      <c r="BX24899" s="73"/>
      <c r="BY24899" s="74"/>
      <c r="BZ24899" s="74"/>
      <c r="CA24899" s="74"/>
      <c r="CF24899" s="79"/>
      <c r="CL24899" s="79"/>
    </row>
    <row r="24900" spans="30:90">
      <c r="AD24900" s="73"/>
      <c r="AE24900" s="74"/>
      <c r="AF24900" s="74"/>
      <c r="BX24900" s="73"/>
      <c r="BY24900" s="74"/>
      <c r="BZ24900" s="74"/>
      <c r="CA24900" s="74"/>
      <c r="CF24900" s="79"/>
      <c r="CL24900" s="79"/>
    </row>
    <row r="24901" spans="30:90">
      <c r="AD24901" s="73"/>
      <c r="AE24901" s="74"/>
      <c r="AF24901" s="74"/>
      <c r="BX24901" s="73"/>
      <c r="BY24901" s="74"/>
      <c r="BZ24901" s="74"/>
      <c r="CA24901" s="74"/>
      <c r="CF24901" s="79"/>
      <c r="CL24901" s="79"/>
    </row>
    <row r="24902" spans="30:90">
      <c r="AD24902" s="73"/>
      <c r="AE24902" s="74"/>
      <c r="AF24902" s="74"/>
      <c r="BX24902" s="73"/>
      <c r="BY24902" s="74"/>
      <c r="BZ24902" s="74"/>
      <c r="CA24902" s="74"/>
      <c r="CF24902" s="79"/>
      <c r="CL24902" s="79"/>
    </row>
    <row r="24903" spans="30:90">
      <c r="AD24903" s="73"/>
      <c r="AE24903" s="74"/>
      <c r="AF24903" s="74"/>
      <c r="BX24903" s="73"/>
      <c r="BY24903" s="74"/>
      <c r="BZ24903" s="74"/>
      <c r="CA24903" s="74"/>
      <c r="CF24903" s="79"/>
      <c r="CL24903" s="79"/>
    </row>
    <row r="24904" spans="30:90">
      <c r="AD24904" s="73"/>
      <c r="AE24904" s="74"/>
      <c r="AF24904" s="74"/>
      <c r="BX24904" s="73"/>
      <c r="BY24904" s="74"/>
      <c r="BZ24904" s="74"/>
      <c r="CA24904" s="74"/>
      <c r="CF24904" s="79"/>
      <c r="CL24904" s="79"/>
    </row>
    <row r="24905" spans="30:90">
      <c r="AD24905" s="73"/>
      <c r="AE24905" s="74"/>
      <c r="AF24905" s="74"/>
      <c r="BX24905" s="73"/>
      <c r="BY24905" s="74"/>
      <c r="BZ24905" s="74"/>
      <c r="CA24905" s="74"/>
      <c r="CF24905" s="79"/>
      <c r="CL24905" s="79"/>
    </row>
    <row r="24906" spans="30:90">
      <c r="AD24906" s="73"/>
      <c r="AE24906" s="74"/>
      <c r="AF24906" s="74"/>
      <c r="BX24906" s="73"/>
      <c r="BY24906" s="74"/>
      <c r="BZ24906" s="74"/>
      <c r="CA24906" s="74"/>
      <c r="CF24906" s="79"/>
      <c r="CL24906" s="79"/>
    </row>
    <row r="24907" spans="30:90">
      <c r="AD24907" s="73"/>
      <c r="AE24907" s="74"/>
      <c r="AF24907" s="74"/>
      <c r="BX24907" s="73"/>
      <c r="BY24907" s="74"/>
      <c r="BZ24907" s="74"/>
      <c r="CA24907" s="74"/>
      <c r="CF24907" s="79"/>
      <c r="CL24907" s="79"/>
    </row>
    <row r="24908" spans="30:90">
      <c r="AD24908" s="73"/>
      <c r="AE24908" s="74"/>
      <c r="AF24908" s="74"/>
      <c r="BX24908" s="73"/>
      <c r="BY24908" s="74"/>
      <c r="BZ24908" s="74"/>
      <c r="CA24908" s="74"/>
      <c r="CF24908" s="79"/>
      <c r="CL24908" s="79"/>
    </row>
    <row r="24909" spans="30:90">
      <c r="AD24909" s="73"/>
      <c r="AE24909" s="74"/>
      <c r="AF24909" s="74"/>
      <c r="BX24909" s="73"/>
      <c r="BY24909" s="74"/>
      <c r="BZ24909" s="74"/>
      <c r="CA24909" s="74"/>
      <c r="CF24909" s="79"/>
      <c r="CL24909" s="79"/>
    </row>
    <row r="24910" spans="30:90">
      <c r="AD24910" s="73"/>
      <c r="AE24910" s="74"/>
      <c r="AF24910" s="74"/>
      <c r="BX24910" s="73"/>
      <c r="BY24910" s="74"/>
      <c r="BZ24910" s="74"/>
      <c r="CA24910" s="74"/>
      <c r="CF24910" s="79"/>
      <c r="CL24910" s="79"/>
    </row>
    <row r="24911" spans="30:90">
      <c r="AD24911" s="73"/>
      <c r="AE24911" s="74"/>
      <c r="AF24911" s="74"/>
      <c r="BX24911" s="73"/>
      <c r="BY24911" s="74"/>
      <c r="BZ24911" s="74"/>
      <c r="CA24911" s="74"/>
      <c r="CF24911" s="79"/>
      <c r="CL24911" s="79"/>
    </row>
    <row r="24912" spans="30:90">
      <c r="AD24912" s="73"/>
      <c r="AE24912" s="74"/>
      <c r="AF24912" s="74"/>
      <c r="BX24912" s="73"/>
      <c r="BY24912" s="74"/>
      <c r="BZ24912" s="74"/>
      <c r="CA24912" s="74"/>
      <c r="CF24912" s="79"/>
      <c r="CL24912" s="79"/>
    </row>
    <row r="24913" spans="30:90">
      <c r="AD24913" s="73"/>
      <c r="AE24913" s="74"/>
      <c r="AF24913" s="74"/>
      <c r="BX24913" s="73"/>
      <c r="BY24913" s="74"/>
      <c r="BZ24913" s="74"/>
      <c r="CA24913" s="74"/>
      <c r="CF24913" s="79"/>
      <c r="CL24913" s="79"/>
    </row>
    <row r="24914" spans="30:90">
      <c r="AD24914" s="73"/>
      <c r="AE24914" s="74"/>
      <c r="AF24914" s="74"/>
      <c r="BX24914" s="73"/>
      <c r="BY24914" s="74"/>
      <c r="BZ24914" s="74"/>
      <c r="CA24914" s="74"/>
      <c r="CF24914" s="79"/>
      <c r="CL24914" s="79"/>
    </row>
    <row r="24915" spans="30:90">
      <c r="AD24915" s="73"/>
      <c r="AE24915" s="74"/>
      <c r="AF24915" s="74"/>
      <c r="BX24915" s="73"/>
      <c r="BY24915" s="74"/>
      <c r="BZ24915" s="74"/>
      <c r="CA24915" s="74"/>
      <c r="CF24915" s="79"/>
      <c r="CL24915" s="79"/>
    </row>
    <row r="24916" spans="30:90">
      <c r="AD24916" s="73"/>
      <c r="AE24916" s="74"/>
      <c r="AF24916" s="74"/>
      <c r="BX24916" s="73"/>
      <c r="BY24916" s="74"/>
      <c r="BZ24916" s="74"/>
      <c r="CA24916" s="74"/>
      <c r="CF24916" s="79"/>
      <c r="CL24916" s="79"/>
    </row>
    <row r="24917" spans="30:90">
      <c r="AD24917" s="73"/>
      <c r="AE24917" s="74"/>
      <c r="AF24917" s="74"/>
      <c r="BX24917" s="73"/>
      <c r="BY24917" s="74"/>
      <c r="BZ24917" s="74"/>
      <c r="CA24917" s="74"/>
      <c r="CF24917" s="79"/>
      <c r="CL24917" s="79"/>
    </row>
    <row r="24918" spans="30:90">
      <c r="AD24918" s="73"/>
      <c r="AE24918" s="74"/>
      <c r="AF24918" s="74"/>
      <c r="BX24918" s="73"/>
      <c r="BY24918" s="74"/>
      <c r="BZ24918" s="74"/>
      <c r="CA24918" s="74"/>
      <c r="CF24918" s="79"/>
      <c r="CL24918" s="79"/>
    </row>
    <row r="24919" spans="30:90">
      <c r="AD24919" s="73"/>
      <c r="AE24919" s="74"/>
      <c r="AF24919" s="74"/>
      <c r="BX24919" s="73"/>
      <c r="BY24919" s="74"/>
      <c r="BZ24919" s="74"/>
      <c r="CA24919" s="74"/>
      <c r="CF24919" s="79"/>
      <c r="CL24919" s="79"/>
    </row>
    <row r="24920" spans="30:90">
      <c r="AD24920" s="73"/>
      <c r="AE24920" s="74"/>
      <c r="AF24920" s="74"/>
      <c r="BX24920" s="73"/>
      <c r="BY24920" s="74"/>
      <c r="BZ24920" s="74"/>
      <c r="CA24920" s="74"/>
      <c r="CF24920" s="79"/>
      <c r="CL24920" s="79"/>
    </row>
    <row r="24921" spans="30:90">
      <c r="AD24921" s="73"/>
      <c r="AE24921" s="74"/>
      <c r="AF24921" s="74"/>
      <c r="BX24921" s="73"/>
      <c r="BY24921" s="74"/>
      <c r="BZ24921" s="74"/>
      <c r="CA24921" s="74"/>
      <c r="CF24921" s="79"/>
      <c r="CL24921" s="79"/>
    </row>
    <row r="24922" spans="30:90">
      <c r="AD24922" s="73"/>
      <c r="AE24922" s="74"/>
      <c r="AF24922" s="74"/>
      <c r="BX24922" s="73"/>
      <c r="BY24922" s="74"/>
      <c r="BZ24922" s="74"/>
      <c r="CA24922" s="74"/>
      <c r="CF24922" s="79"/>
      <c r="CL24922" s="79"/>
    </row>
    <row r="24923" spans="30:90">
      <c r="AD24923" s="73"/>
      <c r="AE24923" s="74"/>
      <c r="AF24923" s="74"/>
      <c r="BX24923" s="73"/>
      <c r="BY24923" s="74"/>
      <c r="BZ24923" s="74"/>
      <c r="CA24923" s="74"/>
      <c r="CF24923" s="79"/>
      <c r="CL24923" s="79"/>
    </row>
    <row r="24924" spans="30:90">
      <c r="AD24924" s="73"/>
      <c r="AE24924" s="74"/>
      <c r="AF24924" s="74"/>
      <c r="BX24924" s="73"/>
      <c r="BY24924" s="74"/>
      <c r="BZ24924" s="74"/>
      <c r="CA24924" s="74"/>
      <c r="CF24924" s="79"/>
      <c r="CL24924" s="79"/>
    </row>
    <row r="24925" spans="30:90">
      <c r="AD24925" s="73"/>
      <c r="AE24925" s="74"/>
      <c r="AF24925" s="74"/>
      <c r="BX24925" s="73"/>
      <c r="BY24925" s="74"/>
      <c r="BZ24925" s="74"/>
      <c r="CA24925" s="74"/>
      <c r="CF24925" s="79"/>
      <c r="CL24925" s="79"/>
    </row>
    <row r="24926" spans="30:90">
      <c r="AD24926" s="73"/>
      <c r="AE24926" s="74"/>
      <c r="AF24926" s="74"/>
      <c r="BX24926" s="73"/>
      <c r="BY24926" s="74"/>
      <c r="BZ24926" s="74"/>
      <c r="CA24926" s="74"/>
      <c r="CF24926" s="79"/>
      <c r="CL24926" s="79"/>
    </row>
    <row r="24927" spans="30:90">
      <c r="AD24927" s="73"/>
      <c r="AE24927" s="74"/>
      <c r="AF24927" s="74"/>
      <c r="BX24927" s="73"/>
      <c r="BY24927" s="74"/>
      <c r="BZ24927" s="74"/>
      <c r="CA24927" s="74"/>
      <c r="CF24927" s="79"/>
      <c r="CL24927" s="79"/>
    </row>
    <row r="24928" spans="30:90">
      <c r="AD24928" s="73"/>
      <c r="AE24928" s="74"/>
      <c r="AF24928" s="74"/>
      <c r="BX24928" s="73"/>
      <c r="BY24928" s="74"/>
      <c r="BZ24928" s="74"/>
      <c r="CA24928" s="74"/>
      <c r="CF24928" s="79"/>
      <c r="CL24928" s="79"/>
    </row>
    <row r="24929" spans="30:90">
      <c r="AD24929" s="73"/>
      <c r="AE24929" s="74"/>
      <c r="AF24929" s="74"/>
      <c r="BX24929" s="73"/>
      <c r="BY24929" s="74"/>
      <c r="BZ24929" s="74"/>
      <c r="CA24929" s="74"/>
      <c r="CF24929" s="79"/>
      <c r="CL24929" s="79"/>
    </row>
    <row r="24930" spans="30:90">
      <c r="AD24930" s="73"/>
      <c r="AE24930" s="74"/>
      <c r="AF24930" s="74"/>
      <c r="BX24930" s="73"/>
      <c r="BY24930" s="74"/>
      <c r="BZ24930" s="74"/>
      <c r="CA24930" s="74"/>
      <c r="CF24930" s="79"/>
      <c r="CL24930" s="79"/>
    </row>
    <row r="24931" spans="30:90">
      <c r="AD24931" s="73"/>
      <c r="AE24931" s="74"/>
      <c r="AF24931" s="74"/>
      <c r="BX24931" s="73"/>
      <c r="BY24931" s="74"/>
      <c r="BZ24931" s="74"/>
      <c r="CA24931" s="74"/>
      <c r="CF24931" s="79"/>
      <c r="CL24931" s="79"/>
    </row>
    <row r="24932" spans="30:90">
      <c r="AD24932" s="73"/>
      <c r="AE24932" s="74"/>
      <c r="AF24932" s="74"/>
      <c r="BX24932" s="73"/>
      <c r="BY24932" s="74"/>
      <c r="BZ24932" s="74"/>
      <c r="CA24932" s="74"/>
      <c r="CF24932" s="79"/>
      <c r="CL24932" s="79"/>
    </row>
    <row r="24933" spans="30:90">
      <c r="AD24933" s="73"/>
      <c r="AE24933" s="74"/>
      <c r="AF24933" s="74"/>
      <c r="BX24933" s="73"/>
      <c r="BY24933" s="74"/>
      <c r="BZ24933" s="74"/>
      <c r="CA24933" s="74"/>
      <c r="CF24933" s="79"/>
      <c r="CL24933" s="79"/>
    </row>
    <row r="24934" spans="30:90">
      <c r="AD24934" s="73"/>
      <c r="AE24934" s="74"/>
      <c r="AF24934" s="74"/>
      <c r="BX24934" s="73"/>
      <c r="BY24934" s="74"/>
      <c r="BZ24934" s="74"/>
      <c r="CA24934" s="74"/>
      <c r="CF24934" s="79"/>
      <c r="CL24934" s="79"/>
    </row>
    <row r="24935" spans="30:90">
      <c r="AD24935" s="73"/>
      <c r="AE24935" s="74"/>
      <c r="AF24935" s="74"/>
      <c r="BX24935" s="73"/>
      <c r="BY24935" s="74"/>
      <c r="BZ24935" s="74"/>
      <c r="CA24935" s="74"/>
      <c r="CF24935" s="79"/>
      <c r="CL24935" s="79"/>
    </row>
    <row r="24936" spans="30:90">
      <c r="AD24936" s="73"/>
      <c r="AE24936" s="74"/>
      <c r="AF24936" s="74"/>
      <c r="BX24936" s="73"/>
      <c r="BY24936" s="74"/>
      <c r="BZ24936" s="74"/>
      <c r="CA24936" s="74"/>
      <c r="CF24936" s="79"/>
      <c r="CL24936" s="79"/>
    </row>
    <row r="24937" spans="30:90">
      <c r="AD24937" s="73"/>
      <c r="AE24937" s="74"/>
      <c r="AF24937" s="74"/>
      <c r="BX24937" s="73"/>
      <c r="BY24937" s="74"/>
      <c r="BZ24937" s="74"/>
      <c r="CA24937" s="74"/>
      <c r="CF24937" s="79"/>
      <c r="CL24937" s="79"/>
    </row>
    <row r="24938" spans="30:90">
      <c r="AD24938" s="73"/>
      <c r="AE24938" s="74"/>
      <c r="AF24938" s="74"/>
      <c r="BX24938" s="73"/>
      <c r="BY24938" s="74"/>
      <c r="BZ24938" s="74"/>
      <c r="CA24938" s="74"/>
      <c r="CF24938" s="79"/>
      <c r="CL24938" s="79"/>
    </row>
    <row r="24939" spans="30:90">
      <c r="AD24939" s="73"/>
      <c r="AE24939" s="74"/>
      <c r="AF24939" s="74"/>
      <c r="BX24939" s="73"/>
      <c r="BY24939" s="74"/>
      <c r="BZ24939" s="74"/>
      <c r="CA24939" s="74"/>
      <c r="CF24939" s="79"/>
      <c r="CL24939" s="79"/>
    </row>
    <row r="24940" spans="30:90">
      <c r="AD24940" s="73"/>
      <c r="AE24940" s="74"/>
      <c r="AF24940" s="74"/>
      <c r="BX24940" s="73"/>
      <c r="BY24940" s="74"/>
      <c r="BZ24940" s="74"/>
      <c r="CA24940" s="74"/>
      <c r="CF24940" s="79"/>
      <c r="CL24940" s="79"/>
    </row>
    <row r="24941" spans="30:90">
      <c r="AD24941" s="73"/>
      <c r="AE24941" s="74"/>
      <c r="AF24941" s="74"/>
      <c r="BX24941" s="73"/>
      <c r="BY24941" s="74"/>
      <c r="BZ24941" s="74"/>
      <c r="CA24941" s="74"/>
      <c r="CF24941" s="79"/>
      <c r="CL24941" s="79"/>
    </row>
    <row r="24942" spans="30:90">
      <c r="AD24942" s="73"/>
      <c r="AE24942" s="74"/>
      <c r="AF24942" s="74"/>
      <c r="BX24942" s="73"/>
      <c r="BY24942" s="74"/>
      <c r="BZ24942" s="74"/>
      <c r="CA24942" s="74"/>
      <c r="CF24942" s="79"/>
      <c r="CL24942" s="79"/>
    </row>
    <row r="24943" spans="30:90">
      <c r="AD24943" s="73"/>
      <c r="AE24943" s="74"/>
      <c r="AF24943" s="74"/>
      <c r="BX24943" s="73"/>
      <c r="BY24943" s="74"/>
      <c r="BZ24943" s="74"/>
      <c r="CA24943" s="74"/>
      <c r="CF24943" s="79"/>
      <c r="CL24943" s="79"/>
    </row>
    <row r="24944" spans="30:90">
      <c r="AD24944" s="73"/>
      <c r="AE24944" s="74"/>
      <c r="AF24944" s="74"/>
      <c r="BX24944" s="73"/>
      <c r="BY24944" s="74"/>
      <c r="BZ24944" s="74"/>
      <c r="CA24944" s="74"/>
      <c r="CF24944" s="79"/>
      <c r="CL24944" s="79"/>
    </row>
    <row r="24945" spans="30:90">
      <c r="AD24945" s="73"/>
      <c r="AE24945" s="74"/>
      <c r="AF24945" s="74"/>
      <c r="BX24945" s="73"/>
      <c r="BY24945" s="74"/>
      <c r="BZ24945" s="74"/>
      <c r="CA24945" s="74"/>
      <c r="CF24945" s="79"/>
      <c r="CL24945" s="79"/>
    </row>
    <row r="24946" spans="30:90">
      <c r="AD24946" s="73"/>
      <c r="AE24946" s="74"/>
      <c r="AF24946" s="74"/>
      <c r="BX24946" s="73"/>
      <c r="BY24946" s="74"/>
      <c r="BZ24946" s="74"/>
      <c r="CA24946" s="74"/>
      <c r="CF24946" s="79"/>
      <c r="CL24946" s="79"/>
    </row>
    <row r="24947" spans="30:90">
      <c r="AD24947" s="73"/>
      <c r="AE24947" s="74"/>
      <c r="AF24947" s="74"/>
      <c r="BX24947" s="73"/>
      <c r="BY24947" s="74"/>
      <c r="BZ24947" s="74"/>
      <c r="CA24947" s="74"/>
      <c r="CF24947" s="79"/>
      <c r="CL24947" s="79"/>
    </row>
    <row r="24948" spans="30:90">
      <c r="AD24948" s="73"/>
      <c r="AE24948" s="74"/>
      <c r="AF24948" s="74"/>
      <c r="BX24948" s="73"/>
      <c r="BY24948" s="74"/>
      <c r="BZ24948" s="74"/>
      <c r="CA24948" s="74"/>
      <c r="CF24948" s="79"/>
      <c r="CL24948" s="79"/>
    </row>
    <row r="24949" spans="30:90">
      <c r="AD24949" s="73"/>
      <c r="AE24949" s="74"/>
      <c r="AF24949" s="74"/>
      <c r="BX24949" s="73"/>
      <c r="BY24949" s="74"/>
      <c r="BZ24949" s="74"/>
      <c r="CA24949" s="74"/>
      <c r="CF24949" s="79"/>
      <c r="CL24949" s="79"/>
    </row>
    <row r="24950" spans="30:90">
      <c r="AD24950" s="73"/>
      <c r="AE24950" s="74"/>
      <c r="AF24950" s="74"/>
      <c r="BX24950" s="73"/>
      <c r="BY24950" s="74"/>
      <c r="BZ24950" s="74"/>
      <c r="CA24950" s="74"/>
      <c r="CF24950" s="79"/>
      <c r="CL24950" s="79"/>
    </row>
    <row r="24951" spans="30:90">
      <c r="AD24951" s="73"/>
      <c r="AE24951" s="74"/>
      <c r="AF24951" s="74"/>
      <c r="BX24951" s="73"/>
      <c r="BY24951" s="74"/>
      <c r="BZ24951" s="74"/>
      <c r="CA24951" s="74"/>
      <c r="CF24951" s="79"/>
      <c r="CL24951" s="79"/>
    </row>
    <row r="24952" spans="30:90">
      <c r="AD24952" s="73"/>
      <c r="AE24952" s="74"/>
      <c r="AF24952" s="74"/>
      <c r="BX24952" s="73"/>
      <c r="BY24952" s="74"/>
      <c r="BZ24952" s="74"/>
      <c r="CA24952" s="74"/>
      <c r="CF24952" s="79"/>
      <c r="CL24952" s="79"/>
    </row>
    <row r="24953" spans="30:90">
      <c r="AD24953" s="73"/>
      <c r="AE24953" s="74"/>
      <c r="AF24953" s="74"/>
      <c r="BX24953" s="73"/>
      <c r="BY24953" s="74"/>
      <c r="BZ24953" s="74"/>
      <c r="CA24953" s="74"/>
      <c r="CF24953" s="79"/>
      <c r="CL24953" s="79"/>
    </row>
    <row r="24954" spans="30:90">
      <c r="AD24954" s="73"/>
      <c r="AE24954" s="74"/>
      <c r="AF24954" s="74"/>
      <c r="BX24954" s="73"/>
      <c r="BY24954" s="74"/>
      <c r="BZ24954" s="74"/>
      <c r="CA24954" s="74"/>
      <c r="CF24954" s="79"/>
      <c r="CL24954" s="79"/>
    </row>
    <row r="24955" spans="30:90">
      <c r="AD24955" s="73"/>
      <c r="AE24955" s="74"/>
      <c r="AF24955" s="74"/>
      <c r="BX24955" s="73"/>
      <c r="BY24955" s="74"/>
      <c r="BZ24955" s="74"/>
      <c r="CA24955" s="74"/>
      <c r="CF24955" s="79"/>
      <c r="CL24955" s="79"/>
    </row>
    <row r="24956" spans="30:90">
      <c r="AD24956" s="73"/>
      <c r="AE24956" s="74"/>
      <c r="AF24956" s="74"/>
      <c r="BX24956" s="73"/>
      <c r="BY24956" s="74"/>
      <c r="BZ24956" s="74"/>
      <c r="CA24956" s="74"/>
      <c r="CF24956" s="79"/>
      <c r="CL24956" s="79"/>
    </row>
    <row r="24957" spans="30:90">
      <c r="AD24957" s="73"/>
      <c r="AE24957" s="74"/>
      <c r="AF24957" s="74"/>
      <c r="BX24957" s="73"/>
      <c r="BY24957" s="74"/>
      <c r="BZ24957" s="74"/>
      <c r="CA24957" s="74"/>
      <c r="CF24957" s="79"/>
      <c r="CL24957" s="79"/>
    </row>
    <row r="24958" spans="30:90">
      <c r="AD24958" s="73"/>
      <c r="AE24958" s="74"/>
      <c r="AF24958" s="74"/>
      <c r="BX24958" s="73"/>
      <c r="BY24958" s="74"/>
      <c r="BZ24958" s="74"/>
      <c r="CA24958" s="74"/>
      <c r="CF24958" s="79"/>
      <c r="CL24958" s="79"/>
    </row>
    <row r="24959" spans="30:90">
      <c r="AD24959" s="73"/>
      <c r="AE24959" s="74"/>
      <c r="AF24959" s="74"/>
      <c r="BX24959" s="73"/>
      <c r="BY24959" s="74"/>
      <c r="BZ24959" s="74"/>
      <c r="CA24959" s="74"/>
      <c r="CF24959" s="79"/>
      <c r="CL24959" s="79"/>
    </row>
    <row r="24960" spans="30:90">
      <c r="AD24960" s="73"/>
      <c r="AE24960" s="74"/>
      <c r="AF24960" s="74"/>
      <c r="BX24960" s="73"/>
      <c r="BY24960" s="74"/>
      <c r="BZ24960" s="74"/>
      <c r="CA24960" s="74"/>
      <c r="CF24960" s="79"/>
      <c r="CL24960" s="79"/>
    </row>
    <row r="24961" spans="30:90">
      <c r="AD24961" s="73"/>
      <c r="AE24961" s="74"/>
      <c r="AF24961" s="74"/>
      <c r="BX24961" s="73"/>
      <c r="BY24961" s="74"/>
      <c r="BZ24961" s="74"/>
      <c r="CA24961" s="74"/>
      <c r="CF24961" s="79"/>
      <c r="CL24961" s="79"/>
    </row>
    <row r="24962" spans="30:90">
      <c r="AD24962" s="73"/>
      <c r="AE24962" s="74"/>
      <c r="AF24962" s="74"/>
      <c r="BX24962" s="73"/>
      <c r="BY24962" s="74"/>
      <c r="BZ24962" s="74"/>
      <c r="CA24962" s="74"/>
      <c r="CF24962" s="79"/>
      <c r="CL24962" s="79"/>
    </row>
    <row r="24963" spans="30:90">
      <c r="AD24963" s="73"/>
      <c r="AE24963" s="74"/>
      <c r="AF24963" s="74"/>
      <c r="BX24963" s="73"/>
      <c r="BY24963" s="74"/>
      <c r="BZ24963" s="74"/>
      <c r="CA24963" s="74"/>
      <c r="CF24963" s="79"/>
      <c r="CL24963" s="79"/>
    </row>
    <row r="24964" spans="30:90">
      <c r="AD24964" s="73"/>
      <c r="AE24964" s="74"/>
      <c r="AF24964" s="74"/>
      <c r="BX24964" s="73"/>
      <c r="BY24964" s="74"/>
      <c r="BZ24964" s="74"/>
      <c r="CA24964" s="74"/>
      <c r="CF24964" s="79"/>
      <c r="CL24964" s="79"/>
    </row>
    <row r="24965" spans="30:90">
      <c r="AD24965" s="73"/>
      <c r="AE24965" s="74"/>
      <c r="AF24965" s="74"/>
      <c r="BX24965" s="73"/>
      <c r="BY24965" s="74"/>
      <c r="BZ24965" s="74"/>
      <c r="CA24965" s="74"/>
      <c r="CF24965" s="79"/>
      <c r="CL24965" s="79"/>
    </row>
    <row r="24966" spans="30:90">
      <c r="AD24966" s="73"/>
      <c r="AE24966" s="74"/>
      <c r="AF24966" s="74"/>
      <c r="BX24966" s="73"/>
      <c r="BY24966" s="74"/>
      <c r="BZ24966" s="74"/>
      <c r="CA24966" s="74"/>
      <c r="CF24966" s="79"/>
      <c r="CL24966" s="79"/>
    </row>
    <row r="24967" spans="30:90">
      <c r="AD24967" s="73"/>
      <c r="AE24967" s="74"/>
      <c r="AF24967" s="74"/>
      <c r="BX24967" s="73"/>
      <c r="BY24967" s="74"/>
      <c r="BZ24967" s="74"/>
      <c r="CA24967" s="74"/>
      <c r="CF24967" s="79"/>
      <c r="CL24967" s="79"/>
    </row>
    <row r="24968" spans="30:90">
      <c r="AD24968" s="73"/>
      <c r="AE24968" s="74"/>
      <c r="AF24968" s="74"/>
      <c r="BX24968" s="73"/>
      <c r="BY24968" s="74"/>
      <c r="BZ24968" s="74"/>
      <c r="CA24968" s="74"/>
      <c r="CF24968" s="79"/>
      <c r="CL24968" s="79"/>
    </row>
    <row r="24969" spans="30:90">
      <c r="AD24969" s="73"/>
      <c r="AE24969" s="74"/>
      <c r="AF24969" s="74"/>
      <c r="BX24969" s="73"/>
      <c r="BY24969" s="74"/>
      <c r="BZ24969" s="74"/>
      <c r="CA24969" s="74"/>
      <c r="CF24969" s="79"/>
      <c r="CL24969" s="79"/>
    </row>
    <row r="24970" spans="30:90">
      <c r="AD24970" s="73"/>
      <c r="AE24970" s="74"/>
      <c r="AF24970" s="74"/>
      <c r="BX24970" s="73"/>
      <c r="BY24970" s="74"/>
      <c r="BZ24970" s="74"/>
      <c r="CA24970" s="74"/>
      <c r="CF24970" s="79"/>
      <c r="CL24970" s="79"/>
    </row>
    <row r="24971" spans="30:90">
      <c r="AD24971" s="73"/>
      <c r="AE24971" s="74"/>
      <c r="AF24971" s="74"/>
      <c r="BX24971" s="73"/>
      <c r="BY24971" s="74"/>
      <c r="BZ24971" s="74"/>
      <c r="CA24971" s="74"/>
      <c r="CF24971" s="79"/>
      <c r="CL24971" s="79"/>
    </row>
    <row r="24972" spans="30:90">
      <c r="AD24972" s="73"/>
      <c r="AE24972" s="74"/>
      <c r="AF24972" s="74"/>
      <c r="BX24972" s="73"/>
      <c r="BY24972" s="74"/>
      <c r="BZ24972" s="74"/>
      <c r="CA24972" s="74"/>
      <c r="CF24972" s="79"/>
      <c r="CL24972" s="79"/>
    </row>
    <row r="24973" spans="30:90">
      <c r="AD24973" s="73"/>
      <c r="AE24973" s="74"/>
      <c r="AF24973" s="74"/>
      <c r="BX24973" s="73"/>
      <c r="BY24973" s="74"/>
      <c r="BZ24973" s="74"/>
      <c r="CA24973" s="74"/>
      <c r="CF24973" s="79"/>
      <c r="CL24973" s="79"/>
    </row>
    <row r="24974" spans="30:90">
      <c r="AD24974" s="73"/>
      <c r="AE24974" s="74"/>
      <c r="AF24974" s="74"/>
      <c r="BX24974" s="73"/>
      <c r="BY24974" s="74"/>
      <c r="BZ24974" s="74"/>
      <c r="CA24974" s="74"/>
      <c r="CF24974" s="79"/>
      <c r="CL24974" s="79"/>
    </row>
    <row r="24975" spans="30:90">
      <c r="AD24975" s="73"/>
      <c r="AE24975" s="74"/>
      <c r="AF24975" s="74"/>
      <c r="BX24975" s="73"/>
      <c r="BY24975" s="74"/>
      <c r="BZ24975" s="74"/>
      <c r="CA24975" s="74"/>
      <c r="CF24975" s="79"/>
      <c r="CL24975" s="79"/>
    </row>
    <row r="24976" spans="30:90">
      <c r="AD24976" s="73"/>
      <c r="AE24976" s="74"/>
      <c r="AF24976" s="74"/>
      <c r="BX24976" s="73"/>
      <c r="BY24976" s="74"/>
      <c r="BZ24976" s="74"/>
      <c r="CA24976" s="74"/>
      <c r="CF24976" s="79"/>
      <c r="CL24976" s="79"/>
    </row>
    <row r="24977" spans="30:90">
      <c r="AD24977" s="73"/>
      <c r="AE24977" s="74"/>
      <c r="AF24977" s="74"/>
      <c r="BX24977" s="73"/>
      <c r="BY24977" s="74"/>
      <c r="BZ24977" s="74"/>
      <c r="CA24977" s="74"/>
      <c r="CF24977" s="79"/>
      <c r="CL24977" s="79"/>
    </row>
    <row r="24978" spans="30:90">
      <c r="AD24978" s="73"/>
      <c r="AE24978" s="74"/>
      <c r="AF24978" s="74"/>
      <c r="BX24978" s="73"/>
      <c r="BY24978" s="74"/>
      <c r="BZ24978" s="74"/>
      <c r="CA24978" s="74"/>
      <c r="CF24978" s="79"/>
      <c r="CL24978" s="79"/>
    </row>
    <row r="24979" spans="30:90">
      <c r="AD24979" s="73"/>
      <c r="AE24979" s="74"/>
      <c r="AF24979" s="74"/>
      <c r="BX24979" s="73"/>
      <c r="BY24979" s="74"/>
      <c r="BZ24979" s="74"/>
      <c r="CA24979" s="74"/>
      <c r="CF24979" s="79"/>
      <c r="CL24979" s="79"/>
    </row>
    <row r="24980" spans="30:90">
      <c r="AD24980" s="73"/>
      <c r="AE24980" s="74"/>
      <c r="AF24980" s="74"/>
      <c r="BX24980" s="73"/>
      <c r="BY24980" s="74"/>
      <c r="BZ24980" s="74"/>
      <c r="CA24980" s="74"/>
      <c r="CF24980" s="79"/>
      <c r="CL24980" s="79"/>
    </row>
    <row r="24981" spans="30:90">
      <c r="AD24981" s="73"/>
      <c r="AE24981" s="74"/>
      <c r="AF24981" s="74"/>
      <c r="BX24981" s="73"/>
      <c r="BY24981" s="74"/>
      <c r="BZ24981" s="74"/>
      <c r="CA24981" s="74"/>
      <c r="CF24981" s="79"/>
      <c r="CL24981" s="79"/>
    </row>
    <row r="24982" spans="30:90">
      <c r="AD24982" s="73"/>
      <c r="AE24982" s="74"/>
      <c r="AF24982" s="74"/>
      <c r="BX24982" s="73"/>
      <c r="BY24982" s="74"/>
      <c r="BZ24982" s="74"/>
      <c r="CA24982" s="74"/>
      <c r="CF24982" s="79"/>
      <c r="CL24982" s="79"/>
    </row>
    <row r="24983" spans="30:90">
      <c r="AD24983" s="73"/>
      <c r="AE24983" s="74"/>
      <c r="AF24983" s="74"/>
      <c r="BX24983" s="73"/>
      <c r="BY24983" s="74"/>
      <c r="BZ24983" s="74"/>
      <c r="CA24983" s="74"/>
      <c r="CF24983" s="79"/>
      <c r="CL24983" s="79"/>
    </row>
    <row r="24984" spans="30:90">
      <c r="AD24984" s="73"/>
      <c r="AE24984" s="74"/>
      <c r="AF24984" s="74"/>
      <c r="BX24984" s="73"/>
      <c r="BY24984" s="74"/>
      <c r="BZ24984" s="74"/>
      <c r="CA24984" s="74"/>
      <c r="CF24984" s="79"/>
      <c r="CL24984" s="79"/>
    </row>
    <row r="24985" spans="30:90">
      <c r="AD24985" s="73"/>
      <c r="AE24985" s="74"/>
      <c r="AF24985" s="74"/>
      <c r="BX24985" s="73"/>
      <c r="BY24985" s="74"/>
      <c r="BZ24985" s="74"/>
      <c r="CA24985" s="74"/>
      <c r="CF24985" s="79"/>
      <c r="CL24985" s="79"/>
    </row>
    <row r="24986" spans="30:90">
      <c r="AD24986" s="73"/>
      <c r="AE24986" s="74"/>
      <c r="AF24986" s="74"/>
      <c r="BX24986" s="73"/>
      <c r="BY24986" s="74"/>
      <c r="BZ24986" s="74"/>
      <c r="CA24986" s="74"/>
      <c r="CF24986" s="79"/>
      <c r="CL24986" s="79"/>
    </row>
    <row r="24987" spans="30:90">
      <c r="AD24987" s="73"/>
      <c r="AE24987" s="74"/>
      <c r="AF24987" s="74"/>
      <c r="BX24987" s="73"/>
      <c r="BY24987" s="74"/>
      <c r="BZ24987" s="74"/>
      <c r="CA24987" s="74"/>
      <c r="CF24987" s="79"/>
      <c r="CL24987" s="79"/>
    </row>
    <row r="24988" spans="30:90">
      <c r="AD24988" s="73"/>
      <c r="AE24988" s="74"/>
      <c r="AF24988" s="74"/>
      <c r="BX24988" s="73"/>
      <c r="BY24988" s="74"/>
      <c r="BZ24988" s="74"/>
      <c r="CA24988" s="74"/>
      <c r="CF24988" s="79"/>
      <c r="CL24988" s="79"/>
    </row>
    <row r="24989" spans="30:90">
      <c r="AD24989" s="73"/>
      <c r="AE24989" s="74"/>
      <c r="AF24989" s="74"/>
      <c r="BX24989" s="73"/>
      <c r="BY24989" s="74"/>
      <c r="BZ24989" s="74"/>
      <c r="CA24989" s="74"/>
      <c r="CF24989" s="79"/>
      <c r="CL24989" s="79"/>
    </row>
    <row r="24990" spans="30:90">
      <c r="AD24990" s="73"/>
      <c r="AE24990" s="74"/>
      <c r="AF24990" s="74"/>
      <c r="BX24990" s="73"/>
      <c r="BY24990" s="74"/>
      <c r="BZ24990" s="74"/>
      <c r="CA24990" s="74"/>
      <c r="CF24990" s="79"/>
      <c r="CL24990" s="79"/>
    </row>
    <row r="24991" spans="30:90">
      <c r="AD24991" s="73"/>
      <c r="AE24991" s="74"/>
      <c r="AF24991" s="74"/>
      <c r="BX24991" s="73"/>
      <c r="BY24991" s="74"/>
      <c r="BZ24991" s="74"/>
      <c r="CA24991" s="74"/>
      <c r="CF24991" s="79"/>
      <c r="CL24991" s="79"/>
    </row>
    <row r="24992" spans="30:90">
      <c r="AD24992" s="73"/>
      <c r="AE24992" s="74"/>
      <c r="AF24992" s="74"/>
      <c r="BX24992" s="73"/>
      <c r="BY24992" s="74"/>
      <c r="BZ24992" s="74"/>
      <c r="CA24992" s="74"/>
      <c r="CF24992" s="79"/>
      <c r="CL24992" s="79"/>
    </row>
    <row r="24993" spans="30:90">
      <c r="AD24993" s="73"/>
      <c r="AE24993" s="74"/>
      <c r="AF24993" s="74"/>
      <c r="BX24993" s="73"/>
      <c r="BY24993" s="74"/>
      <c r="BZ24993" s="74"/>
      <c r="CA24993" s="74"/>
      <c r="CF24993" s="79"/>
      <c r="CL24993" s="79"/>
    </row>
    <row r="24994" spans="30:90">
      <c r="AD24994" s="73"/>
      <c r="AE24994" s="74"/>
      <c r="AF24994" s="74"/>
      <c r="BX24994" s="73"/>
      <c r="BY24994" s="74"/>
      <c r="BZ24994" s="74"/>
      <c r="CA24994" s="74"/>
      <c r="CF24994" s="79"/>
      <c r="CL24994" s="79"/>
    </row>
    <row r="24995" spans="30:90">
      <c r="AD24995" s="73"/>
      <c r="AE24995" s="74"/>
      <c r="AF24995" s="74"/>
      <c r="BX24995" s="73"/>
      <c r="BY24995" s="74"/>
      <c r="BZ24995" s="74"/>
      <c r="CA24995" s="74"/>
      <c r="CF24995" s="79"/>
      <c r="CL24995" s="79"/>
    </row>
    <row r="24996" spans="30:90">
      <c r="AD24996" s="73"/>
      <c r="AE24996" s="74"/>
      <c r="AF24996" s="74"/>
      <c r="BX24996" s="73"/>
      <c r="BY24996" s="74"/>
      <c r="BZ24996" s="74"/>
      <c r="CA24996" s="74"/>
      <c r="CF24996" s="79"/>
      <c r="CL24996" s="79"/>
    </row>
    <row r="24997" spans="30:90">
      <c r="AD24997" s="73"/>
      <c r="AE24997" s="74"/>
      <c r="AF24997" s="74"/>
      <c r="BX24997" s="73"/>
      <c r="BY24997" s="74"/>
      <c r="BZ24997" s="74"/>
      <c r="CA24997" s="74"/>
      <c r="CF24997" s="79"/>
      <c r="CL24997" s="79"/>
    </row>
    <row r="24998" spans="30:90">
      <c r="AD24998" s="73"/>
      <c r="AE24998" s="74"/>
      <c r="AF24998" s="74"/>
      <c r="BX24998" s="73"/>
      <c r="BY24998" s="74"/>
      <c r="BZ24998" s="74"/>
      <c r="CA24998" s="74"/>
      <c r="CF24998" s="79"/>
      <c r="CL24998" s="79"/>
    </row>
    <row r="24999" spans="30:90">
      <c r="AD24999" s="73"/>
      <c r="AE24999" s="74"/>
      <c r="AF24999" s="74"/>
      <c r="BX24999" s="73"/>
      <c r="BY24999" s="74"/>
      <c r="BZ24999" s="74"/>
      <c r="CA24999" s="74"/>
      <c r="CF24999" s="79"/>
      <c r="CL24999" s="79"/>
    </row>
    <row r="25000" spans="30:90">
      <c r="AD25000" s="73"/>
      <c r="AE25000" s="74"/>
      <c r="AF25000" s="74"/>
      <c r="BX25000" s="73"/>
      <c r="BY25000" s="74"/>
      <c r="BZ25000" s="74"/>
      <c r="CA25000" s="74"/>
      <c r="CF25000" s="79"/>
      <c r="CL25000" s="79"/>
    </row>
    <row r="25001" spans="30:90">
      <c r="AD25001" s="73"/>
      <c r="AE25001" s="74"/>
      <c r="AF25001" s="74"/>
      <c r="BX25001" s="73"/>
      <c r="BY25001" s="74"/>
      <c r="BZ25001" s="74"/>
      <c r="CA25001" s="74"/>
      <c r="CF25001" s="79"/>
      <c r="CL25001" s="79"/>
    </row>
    <row r="25002" spans="30:90">
      <c r="AD25002" s="73"/>
      <c r="AE25002" s="74"/>
      <c r="AF25002" s="74"/>
      <c r="BX25002" s="73"/>
      <c r="BY25002" s="74"/>
      <c r="BZ25002" s="74"/>
      <c r="CA25002" s="74"/>
      <c r="CF25002" s="79"/>
      <c r="CL25002" s="79"/>
    </row>
    <row r="25003" spans="30:90">
      <c r="AD25003" s="73"/>
      <c r="AE25003" s="74"/>
      <c r="AF25003" s="74"/>
      <c r="BX25003" s="73"/>
      <c r="BY25003" s="74"/>
      <c r="BZ25003" s="74"/>
      <c r="CA25003" s="74"/>
      <c r="CF25003" s="79"/>
      <c r="CL25003" s="79"/>
    </row>
    <row r="25004" spans="30:90">
      <c r="AD25004" s="73"/>
      <c r="AE25004" s="74"/>
      <c r="AF25004" s="74"/>
      <c r="BX25004" s="73"/>
      <c r="BY25004" s="74"/>
      <c r="BZ25004" s="74"/>
      <c r="CA25004" s="74"/>
      <c r="CF25004" s="79"/>
      <c r="CL25004" s="79"/>
    </row>
    <row r="25005" spans="30:90">
      <c r="AD25005" s="73"/>
      <c r="AE25005" s="74"/>
      <c r="AF25005" s="74"/>
      <c r="BX25005" s="73"/>
      <c r="BY25005" s="74"/>
      <c r="BZ25005" s="74"/>
      <c r="CA25005" s="74"/>
      <c r="CF25005" s="79"/>
      <c r="CL25005" s="79"/>
    </row>
    <row r="25006" spans="30:90">
      <c r="AD25006" s="73"/>
      <c r="AE25006" s="74"/>
      <c r="AF25006" s="74"/>
      <c r="BX25006" s="73"/>
      <c r="BY25006" s="74"/>
      <c r="BZ25006" s="74"/>
      <c r="CA25006" s="74"/>
      <c r="CF25006" s="79"/>
      <c r="CL25006" s="79"/>
    </row>
    <row r="25007" spans="30:90">
      <c r="AD25007" s="73"/>
      <c r="AE25007" s="74"/>
      <c r="AF25007" s="74"/>
      <c r="BX25007" s="73"/>
      <c r="BY25007" s="74"/>
      <c r="BZ25007" s="74"/>
      <c r="CA25007" s="74"/>
      <c r="CF25007" s="79"/>
      <c r="CL25007" s="79"/>
    </row>
    <row r="25008" spans="30:90">
      <c r="AD25008" s="73"/>
      <c r="AE25008" s="74"/>
      <c r="AF25008" s="74"/>
      <c r="BX25008" s="73"/>
      <c r="BY25008" s="74"/>
      <c r="BZ25008" s="74"/>
      <c r="CA25008" s="74"/>
      <c r="CF25008" s="79"/>
      <c r="CL25008" s="79"/>
    </row>
    <row r="25009" spans="30:90">
      <c r="AD25009" s="73"/>
      <c r="AE25009" s="74"/>
      <c r="AF25009" s="74"/>
      <c r="BX25009" s="73"/>
      <c r="BY25009" s="74"/>
      <c r="BZ25009" s="74"/>
      <c r="CA25009" s="74"/>
      <c r="CF25009" s="79"/>
      <c r="CL25009" s="79"/>
    </row>
    <row r="25010" spans="30:90">
      <c r="AD25010" s="73"/>
      <c r="AE25010" s="74"/>
      <c r="AF25010" s="74"/>
      <c r="BX25010" s="73"/>
      <c r="BY25010" s="74"/>
      <c r="BZ25010" s="74"/>
      <c r="CA25010" s="74"/>
      <c r="CF25010" s="79"/>
      <c r="CL25010" s="79"/>
    </row>
    <row r="25011" spans="30:90">
      <c r="AD25011" s="73"/>
      <c r="AE25011" s="74"/>
      <c r="AF25011" s="74"/>
      <c r="BX25011" s="73"/>
      <c r="BY25011" s="74"/>
      <c r="BZ25011" s="74"/>
      <c r="CA25011" s="74"/>
      <c r="CF25011" s="79"/>
      <c r="CL25011" s="79"/>
    </row>
    <row r="25012" spans="30:90">
      <c r="AD25012" s="73"/>
      <c r="AE25012" s="74"/>
      <c r="AF25012" s="74"/>
      <c r="BX25012" s="73"/>
      <c r="BY25012" s="74"/>
      <c r="BZ25012" s="74"/>
      <c r="CA25012" s="74"/>
      <c r="CF25012" s="79"/>
      <c r="CL25012" s="79"/>
    </row>
    <row r="25013" spans="30:90">
      <c r="AD25013" s="73"/>
      <c r="AE25013" s="74"/>
      <c r="AF25013" s="74"/>
      <c r="BX25013" s="73"/>
      <c r="BY25013" s="74"/>
      <c r="BZ25013" s="74"/>
      <c r="CA25013" s="74"/>
      <c r="CF25013" s="79"/>
      <c r="CL25013" s="79"/>
    </row>
    <row r="25014" spans="30:90">
      <c r="AD25014" s="73"/>
      <c r="AE25014" s="74"/>
      <c r="AF25014" s="74"/>
      <c r="BX25014" s="73"/>
      <c r="BY25014" s="74"/>
      <c r="BZ25014" s="74"/>
      <c r="CA25014" s="74"/>
      <c r="CF25014" s="79"/>
      <c r="CL25014" s="79"/>
    </row>
    <row r="25015" spans="30:90">
      <c r="AD25015" s="73"/>
      <c r="AE25015" s="74"/>
      <c r="AF25015" s="74"/>
      <c r="BX25015" s="73"/>
      <c r="BY25015" s="74"/>
      <c r="BZ25015" s="74"/>
      <c r="CA25015" s="74"/>
      <c r="CF25015" s="79"/>
      <c r="CL25015" s="79"/>
    </row>
    <row r="25016" spans="30:90">
      <c r="AD25016" s="73"/>
      <c r="AE25016" s="74"/>
      <c r="AF25016" s="74"/>
      <c r="BX25016" s="73"/>
      <c r="BY25016" s="74"/>
      <c r="BZ25016" s="74"/>
      <c r="CA25016" s="74"/>
      <c r="CF25016" s="79"/>
      <c r="CL25016" s="79"/>
    </row>
    <row r="25017" spans="30:90">
      <c r="AD25017" s="73"/>
      <c r="AE25017" s="74"/>
      <c r="AF25017" s="74"/>
      <c r="BX25017" s="73"/>
      <c r="BY25017" s="74"/>
      <c r="BZ25017" s="74"/>
      <c r="CA25017" s="74"/>
      <c r="CF25017" s="79"/>
      <c r="CL25017" s="79"/>
    </row>
    <row r="25018" spans="30:90">
      <c r="AD25018" s="73"/>
      <c r="AE25018" s="74"/>
      <c r="AF25018" s="74"/>
      <c r="BX25018" s="73"/>
      <c r="BY25018" s="74"/>
      <c r="BZ25018" s="74"/>
      <c r="CA25018" s="74"/>
      <c r="CF25018" s="79"/>
      <c r="CL25018" s="79"/>
    </row>
    <row r="25019" spans="30:90">
      <c r="AD25019" s="73"/>
      <c r="AE25019" s="74"/>
      <c r="AF25019" s="74"/>
      <c r="BX25019" s="73"/>
      <c r="BY25019" s="74"/>
      <c r="BZ25019" s="74"/>
      <c r="CA25019" s="74"/>
      <c r="CF25019" s="79"/>
      <c r="CL25019" s="79"/>
    </row>
    <row r="25020" spans="30:90">
      <c r="AD25020" s="73"/>
      <c r="AE25020" s="74"/>
      <c r="AF25020" s="74"/>
      <c r="BX25020" s="73"/>
      <c r="BY25020" s="74"/>
      <c r="BZ25020" s="74"/>
      <c r="CA25020" s="74"/>
      <c r="CF25020" s="79"/>
      <c r="CL25020" s="79"/>
    </row>
    <row r="25021" spans="30:90">
      <c r="AD25021" s="73"/>
      <c r="AE25021" s="74"/>
      <c r="AF25021" s="74"/>
      <c r="BX25021" s="73"/>
      <c r="BY25021" s="74"/>
      <c r="BZ25021" s="74"/>
      <c r="CA25021" s="74"/>
      <c r="CF25021" s="79"/>
      <c r="CL25021" s="79"/>
    </row>
    <row r="25022" spans="30:90">
      <c r="AD25022" s="73"/>
      <c r="AE25022" s="74"/>
      <c r="AF25022" s="74"/>
      <c r="BX25022" s="73"/>
      <c r="BY25022" s="74"/>
      <c r="BZ25022" s="74"/>
      <c r="CA25022" s="74"/>
      <c r="CF25022" s="79"/>
      <c r="CL25022" s="79"/>
    </row>
    <row r="25023" spans="30:90">
      <c r="AD25023" s="73"/>
      <c r="AE25023" s="74"/>
      <c r="AF25023" s="74"/>
      <c r="BX25023" s="73"/>
      <c r="BY25023" s="74"/>
      <c r="BZ25023" s="74"/>
      <c r="CA25023" s="74"/>
      <c r="CF25023" s="79"/>
      <c r="CL25023" s="79"/>
    </row>
    <row r="25024" spans="30:90">
      <c r="AD25024" s="73"/>
      <c r="AE25024" s="74"/>
      <c r="AF25024" s="74"/>
      <c r="BX25024" s="73"/>
      <c r="BY25024" s="74"/>
      <c r="BZ25024" s="74"/>
      <c r="CA25024" s="74"/>
      <c r="CF25024" s="79"/>
      <c r="CL25024" s="79"/>
    </row>
    <row r="25025" spans="30:90">
      <c r="AD25025" s="73"/>
      <c r="AE25025" s="74"/>
      <c r="AF25025" s="74"/>
      <c r="BX25025" s="73"/>
      <c r="BY25025" s="74"/>
      <c r="BZ25025" s="74"/>
      <c r="CA25025" s="74"/>
      <c r="CF25025" s="79"/>
      <c r="CL25025" s="79"/>
    </row>
    <row r="25026" spans="30:90">
      <c r="AD25026" s="73"/>
      <c r="AE25026" s="74"/>
      <c r="AF25026" s="74"/>
      <c r="BX25026" s="73"/>
      <c r="BY25026" s="74"/>
      <c r="BZ25026" s="74"/>
      <c r="CA25026" s="74"/>
      <c r="CF25026" s="79"/>
      <c r="CL25026" s="79"/>
    </row>
    <row r="25027" spans="30:90">
      <c r="AD25027" s="73"/>
      <c r="AE25027" s="74"/>
      <c r="AF25027" s="74"/>
      <c r="BX25027" s="73"/>
      <c r="BY25027" s="74"/>
      <c r="BZ25027" s="74"/>
      <c r="CA25027" s="74"/>
      <c r="CF25027" s="79"/>
      <c r="CL25027" s="79"/>
    </row>
    <row r="25028" spans="30:90">
      <c r="AD25028" s="73"/>
      <c r="AE25028" s="74"/>
      <c r="AF25028" s="74"/>
      <c r="BX25028" s="73"/>
      <c r="BY25028" s="74"/>
      <c r="BZ25028" s="74"/>
      <c r="CA25028" s="74"/>
      <c r="CF25028" s="79"/>
      <c r="CL25028" s="79"/>
    </row>
    <row r="25029" spans="30:90">
      <c r="AD25029" s="73"/>
      <c r="AE25029" s="74"/>
      <c r="AF25029" s="74"/>
      <c r="BX25029" s="73"/>
      <c r="BY25029" s="74"/>
      <c r="BZ25029" s="74"/>
      <c r="CA25029" s="74"/>
      <c r="CF25029" s="79"/>
      <c r="CL25029" s="79"/>
    </row>
    <row r="25030" spans="30:90">
      <c r="AD25030" s="73"/>
      <c r="AE25030" s="74"/>
      <c r="AF25030" s="74"/>
      <c r="BX25030" s="73"/>
      <c r="BY25030" s="74"/>
      <c r="BZ25030" s="74"/>
      <c r="CA25030" s="74"/>
      <c r="CF25030" s="79"/>
      <c r="CL25030" s="79"/>
    </row>
    <row r="25031" spans="30:90">
      <c r="AD25031" s="73"/>
      <c r="AE25031" s="74"/>
      <c r="AF25031" s="74"/>
      <c r="BX25031" s="73"/>
      <c r="BY25031" s="74"/>
      <c r="BZ25031" s="74"/>
      <c r="CA25031" s="74"/>
      <c r="CF25031" s="79"/>
      <c r="CL25031" s="79"/>
    </row>
    <row r="25032" spans="30:90">
      <c r="AD25032" s="73"/>
      <c r="AE25032" s="74"/>
      <c r="AF25032" s="74"/>
      <c r="BX25032" s="73"/>
      <c r="BY25032" s="74"/>
      <c r="BZ25032" s="74"/>
      <c r="CA25032" s="74"/>
      <c r="CF25032" s="79"/>
      <c r="CL25032" s="79"/>
    </row>
    <row r="25033" spans="30:90">
      <c r="AD25033" s="73"/>
      <c r="AE25033" s="74"/>
      <c r="AF25033" s="74"/>
      <c r="BX25033" s="73"/>
      <c r="BY25033" s="74"/>
      <c r="BZ25033" s="74"/>
      <c r="CA25033" s="74"/>
      <c r="CF25033" s="79"/>
      <c r="CL25033" s="79"/>
    </row>
    <row r="25034" spans="30:90">
      <c r="AD25034" s="73"/>
      <c r="AE25034" s="74"/>
      <c r="AF25034" s="74"/>
      <c r="BX25034" s="73"/>
      <c r="BY25034" s="74"/>
      <c r="BZ25034" s="74"/>
      <c r="CA25034" s="74"/>
      <c r="CF25034" s="79"/>
      <c r="CL25034" s="79"/>
    </row>
    <row r="25035" spans="30:90">
      <c r="AD25035" s="73"/>
      <c r="AE25035" s="74"/>
      <c r="AF25035" s="74"/>
      <c r="BX25035" s="73"/>
      <c r="BY25035" s="74"/>
      <c r="BZ25035" s="74"/>
      <c r="CA25035" s="74"/>
      <c r="CF25035" s="79"/>
      <c r="CL25035" s="79"/>
    </row>
    <row r="25036" spans="30:90">
      <c r="AD25036" s="73"/>
      <c r="AE25036" s="74"/>
      <c r="AF25036" s="74"/>
      <c r="BX25036" s="73"/>
      <c r="BY25036" s="74"/>
      <c r="BZ25036" s="74"/>
      <c r="CA25036" s="74"/>
      <c r="CF25036" s="79"/>
      <c r="CL25036" s="79"/>
    </row>
    <row r="25037" spans="30:90">
      <c r="AD25037" s="73"/>
      <c r="AE25037" s="74"/>
      <c r="AF25037" s="74"/>
      <c r="BX25037" s="73"/>
      <c r="BY25037" s="74"/>
      <c r="BZ25037" s="74"/>
      <c r="CA25037" s="74"/>
      <c r="CF25037" s="79"/>
      <c r="CL25037" s="79"/>
    </row>
    <row r="25038" spans="30:90">
      <c r="AD25038" s="73"/>
      <c r="AE25038" s="74"/>
      <c r="AF25038" s="74"/>
      <c r="BX25038" s="73"/>
      <c r="BY25038" s="74"/>
      <c r="BZ25038" s="74"/>
      <c r="CA25038" s="74"/>
      <c r="CF25038" s="79"/>
      <c r="CL25038" s="79"/>
    </row>
    <row r="25039" spans="30:90">
      <c r="AD25039" s="73"/>
      <c r="AE25039" s="74"/>
      <c r="AF25039" s="74"/>
      <c r="BX25039" s="73"/>
      <c r="BY25039" s="74"/>
      <c r="BZ25039" s="74"/>
      <c r="CA25039" s="74"/>
      <c r="CF25039" s="79"/>
      <c r="CL25039" s="79"/>
    </row>
    <row r="25040" spans="30:90">
      <c r="AD25040" s="73"/>
      <c r="AE25040" s="74"/>
      <c r="AF25040" s="74"/>
      <c r="BX25040" s="73"/>
      <c r="BY25040" s="74"/>
      <c r="BZ25040" s="74"/>
      <c r="CA25040" s="74"/>
      <c r="CF25040" s="79"/>
      <c r="CL25040" s="79"/>
    </row>
    <row r="25041" spans="30:90">
      <c r="AD25041" s="73"/>
      <c r="AE25041" s="74"/>
      <c r="AF25041" s="74"/>
      <c r="BX25041" s="73"/>
      <c r="BY25041" s="74"/>
      <c r="BZ25041" s="74"/>
      <c r="CA25041" s="74"/>
      <c r="CF25041" s="79"/>
      <c r="CL25041" s="79"/>
    </row>
    <row r="25042" spans="30:90">
      <c r="AD25042" s="73"/>
      <c r="AE25042" s="74"/>
      <c r="AF25042" s="74"/>
      <c r="BX25042" s="73"/>
      <c r="BY25042" s="74"/>
      <c r="BZ25042" s="74"/>
      <c r="CA25042" s="74"/>
      <c r="CF25042" s="79"/>
      <c r="CL25042" s="79"/>
    </row>
    <row r="25043" spans="30:90">
      <c r="AD25043" s="73"/>
      <c r="AE25043" s="74"/>
      <c r="AF25043" s="74"/>
      <c r="BX25043" s="73"/>
      <c r="BY25043" s="74"/>
      <c r="BZ25043" s="74"/>
      <c r="CA25043" s="74"/>
      <c r="CF25043" s="79"/>
      <c r="CL25043" s="79"/>
    </row>
    <row r="25044" spans="30:90">
      <c r="AD25044" s="73"/>
      <c r="AE25044" s="74"/>
      <c r="AF25044" s="74"/>
      <c r="BX25044" s="73"/>
      <c r="BY25044" s="74"/>
      <c r="BZ25044" s="74"/>
      <c r="CA25044" s="74"/>
      <c r="CF25044" s="79"/>
      <c r="CL25044" s="79"/>
    </row>
    <row r="25045" spans="30:90">
      <c r="AD25045" s="73"/>
      <c r="AE25045" s="74"/>
      <c r="AF25045" s="74"/>
      <c r="BX25045" s="73"/>
      <c r="BY25045" s="74"/>
      <c r="BZ25045" s="74"/>
      <c r="CA25045" s="74"/>
      <c r="CF25045" s="79"/>
      <c r="CL25045" s="79"/>
    </row>
    <row r="25046" spans="30:90">
      <c r="AD25046" s="73"/>
      <c r="AE25046" s="74"/>
      <c r="AF25046" s="74"/>
      <c r="BX25046" s="73"/>
      <c r="BY25046" s="74"/>
      <c r="BZ25046" s="74"/>
      <c r="CA25046" s="74"/>
      <c r="CF25046" s="79"/>
      <c r="CL25046" s="79"/>
    </row>
    <row r="25047" spans="30:90">
      <c r="AD25047" s="73"/>
      <c r="AE25047" s="74"/>
      <c r="AF25047" s="74"/>
      <c r="BX25047" s="73"/>
      <c r="BY25047" s="74"/>
      <c r="BZ25047" s="74"/>
      <c r="CA25047" s="74"/>
      <c r="CF25047" s="79"/>
      <c r="CL25047" s="79"/>
    </row>
    <row r="25048" spans="30:90">
      <c r="AD25048" s="73"/>
      <c r="AE25048" s="74"/>
      <c r="AF25048" s="74"/>
      <c r="BX25048" s="73"/>
      <c r="BY25048" s="74"/>
      <c r="BZ25048" s="74"/>
      <c r="CA25048" s="74"/>
      <c r="CF25048" s="79"/>
      <c r="CL25048" s="79"/>
    </row>
    <row r="25049" spans="30:90">
      <c r="AD25049" s="73"/>
      <c r="AE25049" s="74"/>
      <c r="AF25049" s="74"/>
      <c r="BX25049" s="73"/>
      <c r="BY25049" s="74"/>
      <c r="BZ25049" s="74"/>
      <c r="CA25049" s="74"/>
      <c r="CF25049" s="79"/>
      <c r="CL25049" s="79"/>
    </row>
    <row r="25050" spans="30:90">
      <c r="AD25050" s="73"/>
      <c r="AE25050" s="74"/>
      <c r="AF25050" s="74"/>
      <c r="BX25050" s="73"/>
      <c r="BY25050" s="74"/>
      <c r="BZ25050" s="74"/>
      <c r="CA25050" s="74"/>
      <c r="CF25050" s="79"/>
      <c r="CL25050" s="79"/>
    </row>
    <row r="25051" spans="30:90">
      <c r="AD25051" s="73"/>
      <c r="AE25051" s="74"/>
      <c r="AF25051" s="74"/>
      <c r="BX25051" s="73"/>
      <c r="BY25051" s="74"/>
      <c r="BZ25051" s="74"/>
      <c r="CA25051" s="74"/>
      <c r="CF25051" s="79"/>
      <c r="CL25051" s="79"/>
    </row>
    <row r="25052" spans="30:90">
      <c r="AD25052" s="73"/>
      <c r="AE25052" s="74"/>
      <c r="AF25052" s="74"/>
      <c r="BX25052" s="73"/>
      <c r="BY25052" s="74"/>
      <c r="BZ25052" s="74"/>
      <c r="CA25052" s="74"/>
      <c r="CF25052" s="79"/>
      <c r="CL25052" s="79"/>
    </row>
    <row r="25053" spans="30:90">
      <c r="AD25053" s="73"/>
      <c r="AE25053" s="74"/>
      <c r="AF25053" s="74"/>
      <c r="BX25053" s="73"/>
      <c r="BY25053" s="74"/>
      <c r="BZ25053" s="74"/>
      <c r="CA25053" s="74"/>
      <c r="CF25053" s="79"/>
      <c r="CL25053" s="79"/>
    </row>
    <row r="25054" spans="30:90">
      <c r="AD25054" s="73"/>
      <c r="AE25054" s="74"/>
      <c r="AF25054" s="74"/>
      <c r="BX25054" s="73"/>
      <c r="BY25054" s="74"/>
      <c r="BZ25054" s="74"/>
      <c r="CA25054" s="74"/>
      <c r="CF25054" s="79"/>
      <c r="CL25054" s="79"/>
    </row>
    <row r="25055" spans="30:90">
      <c r="AD25055" s="73"/>
      <c r="AE25055" s="74"/>
      <c r="AF25055" s="74"/>
      <c r="BX25055" s="73"/>
      <c r="BY25055" s="74"/>
      <c r="BZ25055" s="74"/>
      <c r="CA25055" s="74"/>
      <c r="CF25055" s="79"/>
      <c r="CL25055" s="79"/>
    </row>
    <row r="25056" spans="30:90">
      <c r="AD25056" s="73"/>
      <c r="AE25056" s="74"/>
      <c r="AF25056" s="74"/>
      <c r="BX25056" s="73"/>
      <c r="BY25056" s="74"/>
      <c r="BZ25056" s="74"/>
      <c r="CA25056" s="74"/>
      <c r="CF25056" s="79"/>
      <c r="CL25056" s="79"/>
    </row>
    <row r="25057" spans="30:90">
      <c r="AD25057" s="73"/>
      <c r="AE25057" s="74"/>
      <c r="AF25057" s="74"/>
      <c r="BX25057" s="73"/>
      <c r="BY25057" s="74"/>
      <c r="BZ25057" s="74"/>
      <c r="CA25057" s="74"/>
      <c r="CF25057" s="79"/>
      <c r="CL25057" s="79"/>
    </row>
    <row r="25058" spans="30:90">
      <c r="AD25058" s="73"/>
      <c r="AE25058" s="74"/>
      <c r="AF25058" s="74"/>
      <c r="BX25058" s="73"/>
      <c r="BY25058" s="74"/>
      <c r="BZ25058" s="74"/>
      <c r="CA25058" s="74"/>
      <c r="CF25058" s="79"/>
      <c r="CL25058" s="79"/>
    </row>
    <row r="25059" spans="30:90">
      <c r="AD25059" s="73"/>
      <c r="AE25059" s="74"/>
      <c r="AF25059" s="74"/>
      <c r="BX25059" s="73"/>
      <c r="BY25059" s="74"/>
      <c r="BZ25059" s="74"/>
      <c r="CA25059" s="74"/>
      <c r="CF25059" s="79"/>
      <c r="CL25059" s="79"/>
    </row>
    <row r="25060" spans="30:90">
      <c r="AD25060" s="73"/>
      <c r="AE25060" s="74"/>
      <c r="AF25060" s="74"/>
      <c r="BX25060" s="73"/>
      <c r="BY25060" s="74"/>
      <c r="BZ25060" s="74"/>
      <c r="CA25060" s="74"/>
      <c r="CF25060" s="79"/>
      <c r="CL25060" s="79"/>
    </row>
    <row r="25061" spans="30:90">
      <c r="AD25061" s="73"/>
      <c r="AE25061" s="74"/>
      <c r="AF25061" s="74"/>
      <c r="BX25061" s="73"/>
      <c r="BY25061" s="74"/>
      <c r="BZ25061" s="74"/>
      <c r="CA25061" s="74"/>
      <c r="CF25061" s="79"/>
      <c r="CL25061" s="79"/>
    </row>
    <row r="25062" spans="30:90">
      <c r="AD25062" s="73"/>
      <c r="AE25062" s="74"/>
      <c r="AF25062" s="74"/>
      <c r="BX25062" s="73"/>
      <c r="BY25062" s="74"/>
      <c r="BZ25062" s="74"/>
      <c r="CA25062" s="74"/>
      <c r="CF25062" s="79"/>
      <c r="CL25062" s="79"/>
    </row>
    <row r="25063" spans="30:90">
      <c r="AD25063" s="73"/>
      <c r="AE25063" s="74"/>
      <c r="AF25063" s="74"/>
      <c r="BX25063" s="73"/>
      <c r="BY25063" s="74"/>
      <c r="BZ25063" s="74"/>
      <c r="CA25063" s="74"/>
      <c r="CF25063" s="79"/>
      <c r="CL25063" s="79"/>
    </row>
    <row r="25064" spans="30:90">
      <c r="AD25064" s="73"/>
      <c r="AE25064" s="74"/>
      <c r="AF25064" s="74"/>
      <c r="BX25064" s="73"/>
      <c r="BY25064" s="74"/>
      <c r="BZ25064" s="74"/>
      <c r="CA25064" s="74"/>
      <c r="CF25064" s="79"/>
      <c r="CL25064" s="79"/>
    </row>
    <row r="25065" spans="30:90">
      <c r="AD25065" s="73"/>
      <c r="AE25065" s="74"/>
      <c r="AF25065" s="74"/>
      <c r="BX25065" s="73"/>
      <c r="BY25065" s="74"/>
      <c r="BZ25065" s="74"/>
      <c r="CA25065" s="74"/>
      <c r="CF25065" s="79"/>
      <c r="CL25065" s="79"/>
    </row>
    <row r="25066" spans="30:90">
      <c r="AD25066" s="73"/>
      <c r="AE25066" s="74"/>
      <c r="AF25066" s="74"/>
      <c r="BX25066" s="73"/>
      <c r="BY25066" s="74"/>
      <c r="BZ25066" s="74"/>
      <c r="CA25066" s="74"/>
      <c r="CF25066" s="79"/>
      <c r="CL25066" s="79"/>
    </row>
    <row r="25067" spans="30:90">
      <c r="AD25067" s="73"/>
      <c r="AE25067" s="74"/>
      <c r="AF25067" s="74"/>
      <c r="BX25067" s="73"/>
      <c r="BY25067" s="74"/>
      <c r="BZ25067" s="74"/>
      <c r="CA25067" s="74"/>
      <c r="CF25067" s="79"/>
      <c r="CL25067" s="79"/>
    </row>
    <row r="25068" spans="30:90">
      <c r="AD25068" s="73"/>
      <c r="AE25068" s="74"/>
      <c r="AF25068" s="74"/>
      <c r="BX25068" s="73"/>
      <c r="BY25068" s="74"/>
      <c r="BZ25068" s="74"/>
      <c r="CA25068" s="74"/>
      <c r="CF25068" s="79"/>
      <c r="CL25068" s="79"/>
    </row>
    <row r="25069" spans="30:90">
      <c r="AD25069" s="73"/>
      <c r="AE25069" s="74"/>
      <c r="AF25069" s="74"/>
      <c r="BX25069" s="73"/>
      <c r="BY25069" s="74"/>
      <c r="BZ25069" s="74"/>
      <c r="CA25069" s="74"/>
      <c r="CF25069" s="79"/>
      <c r="CL25069" s="79"/>
    </row>
    <row r="25070" spans="30:90">
      <c r="AD25070" s="73"/>
      <c r="AE25070" s="74"/>
      <c r="AF25070" s="74"/>
      <c r="BX25070" s="73"/>
      <c r="BY25070" s="74"/>
      <c r="BZ25070" s="74"/>
      <c r="CA25070" s="74"/>
      <c r="CF25070" s="79"/>
      <c r="CL25070" s="79"/>
    </row>
    <row r="25071" spans="30:90">
      <c r="AD25071" s="73"/>
      <c r="AE25071" s="74"/>
      <c r="AF25071" s="74"/>
      <c r="BX25071" s="73"/>
      <c r="BY25071" s="74"/>
      <c r="BZ25071" s="74"/>
      <c r="CA25071" s="74"/>
      <c r="CF25071" s="79"/>
      <c r="CL25071" s="79"/>
    </row>
    <row r="25072" spans="30:90">
      <c r="AD25072" s="73"/>
      <c r="AE25072" s="74"/>
      <c r="AF25072" s="74"/>
      <c r="BX25072" s="73"/>
      <c r="BY25072" s="74"/>
      <c r="BZ25072" s="74"/>
      <c r="CA25072" s="74"/>
      <c r="CF25072" s="79"/>
      <c r="CL25072" s="79"/>
    </row>
    <row r="25073" spans="30:90">
      <c r="AD25073" s="73"/>
      <c r="AE25073" s="74"/>
      <c r="AF25073" s="74"/>
      <c r="BX25073" s="73"/>
      <c r="BY25073" s="74"/>
      <c r="BZ25073" s="74"/>
      <c r="CA25073" s="74"/>
      <c r="CF25073" s="79"/>
      <c r="CL25073" s="79"/>
    </row>
    <row r="25074" spans="30:90">
      <c r="AD25074" s="73"/>
      <c r="AE25074" s="74"/>
      <c r="AF25074" s="74"/>
      <c r="BX25074" s="73"/>
      <c r="BY25074" s="74"/>
      <c r="BZ25074" s="74"/>
      <c r="CA25074" s="74"/>
      <c r="CF25074" s="79"/>
      <c r="CL25074" s="79"/>
    </row>
    <row r="25075" spans="30:90">
      <c r="AD25075" s="73"/>
      <c r="AE25075" s="74"/>
      <c r="AF25075" s="74"/>
      <c r="BX25075" s="73"/>
      <c r="BY25075" s="74"/>
      <c r="BZ25075" s="74"/>
      <c r="CA25075" s="74"/>
      <c r="CF25075" s="79"/>
      <c r="CL25075" s="79"/>
    </row>
    <row r="25076" spans="30:90">
      <c r="AD25076" s="73"/>
      <c r="AE25076" s="74"/>
      <c r="AF25076" s="74"/>
      <c r="BX25076" s="73"/>
      <c r="BY25076" s="74"/>
      <c r="BZ25076" s="74"/>
      <c r="CA25076" s="74"/>
      <c r="CF25076" s="79"/>
      <c r="CL25076" s="79"/>
    </row>
    <row r="25077" spans="30:90">
      <c r="AD25077" s="73"/>
      <c r="AE25077" s="74"/>
      <c r="AF25077" s="74"/>
      <c r="BX25077" s="73"/>
      <c r="BY25077" s="74"/>
      <c r="BZ25077" s="74"/>
      <c r="CA25077" s="74"/>
      <c r="CF25077" s="79"/>
      <c r="CL25077" s="79"/>
    </row>
    <row r="25078" spans="30:90">
      <c r="AD25078" s="73"/>
      <c r="AE25078" s="74"/>
      <c r="AF25078" s="74"/>
      <c r="BX25078" s="73"/>
      <c r="BY25078" s="74"/>
      <c r="BZ25078" s="74"/>
      <c r="CA25078" s="74"/>
      <c r="CF25078" s="79"/>
      <c r="CL25078" s="79"/>
    </row>
    <row r="25079" spans="30:90">
      <c r="AD25079" s="73"/>
      <c r="AE25079" s="74"/>
      <c r="AF25079" s="74"/>
      <c r="BX25079" s="73"/>
      <c r="BY25079" s="74"/>
      <c r="BZ25079" s="74"/>
      <c r="CA25079" s="74"/>
      <c r="CF25079" s="79"/>
      <c r="CL25079" s="79"/>
    </row>
    <row r="25080" spans="30:90">
      <c r="AD25080" s="73"/>
      <c r="AE25080" s="74"/>
      <c r="AF25080" s="74"/>
      <c r="BX25080" s="73"/>
      <c r="BY25080" s="74"/>
      <c r="BZ25080" s="74"/>
      <c r="CA25080" s="74"/>
      <c r="CF25080" s="79"/>
      <c r="CL25080" s="79"/>
    </row>
    <row r="25081" spans="30:90">
      <c r="AD25081" s="73"/>
      <c r="AE25081" s="74"/>
      <c r="AF25081" s="74"/>
      <c r="BX25081" s="73"/>
      <c r="BY25081" s="74"/>
      <c r="BZ25081" s="74"/>
      <c r="CA25081" s="74"/>
      <c r="CF25081" s="79"/>
      <c r="CL25081" s="79"/>
    </row>
    <row r="25082" spans="30:90">
      <c r="AD25082" s="73"/>
      <c r="AE25082" s="74"/>
      <c r="AF25082" s="74"/>
      <c r="BX25082" s="73"/>
      <c r="BY25082" s="74"/>
      <c r="BZ25082" s="74"/>
      <c r="CA25082" s="74"/>
      <c r="CF25082" s="79"/>
      <c r="CL25082" s="79"/>
    </row>
    <row r="25083" spans="30:90">
      <c r="AD25083" s="73"/>
      <c r="AE25083" s="74"/>
      <c r="AF25083" s="74"/>
      <c r="BX25083" s="73"/>
      <c r="BY25083" s="74"/>
      <c r="BZ25083" s="74"/>
      <c r="CA25083" s="74"/>
      <c r="CF25083" s="79"/>
      <c r="CL25083" s="79"/>
    </row>
    <row r="25084" spans="30:90">
      <c r="AD25084" s="73"/>
      <c r="AE25084" s="74"/>
      <c r="AF25084" s="74"/>
      <c r="BX25084" s="73"/>
      <c r="BY25084" s="74"/>
      <c r="BZ25084" s="74"/>
      <c r="CA25084" s="74"/>
      <c r="CF25084" s="79"/>
      <c r="CL25084" s="79"/>
    </row>
    <row r="25085" spans="30:90">
      <c r="AD25085" s="73"/>
      <c r="AE25085" s="74"/>
      <c r="AF25085" s="74"/>
      <c r="BX25085" s="73"/>
      <c r="BY25085" s="74"/>
      <c r="BZ25085" s="74"/>
      <c r="CA25085" s="74"/>
      <c r="CF25085" s="79"/>
      <c r="CL25085" s="79"/>
    </row>
    <row r="25086" spans="30:90">
      <c r="AD25086" s="73"/>
      <c r="AE25086" s="74"/>
      <c r="AF25086" s="74"/>
      <c r="BX25086" s="73"/>
      <c r="BY25086" s="74"/>
      <c r="BZ25086" s="74"/>
      <c r="CA25086" s="74"/>
      <c r="CF25086" s="79"/>
      <c r="CL25086" s="79"/>
    </row>
    <row r="25087" spans="30:90">
      <c r="AD25087" s="73"/>
      <c r="AE25087" s="74"/>
      <c r="AF25087" s="74"/>
      <c r="BX25087" s="73"/>
      <c r="BY25087" s="74"/>
      <c r="BZ25087" s="74"/>
      <c r="CA25087" s="74"/>
      <c r="CF25087" s="79"/>
      <c r="CL25087" s="79"/>
    </row>
    <row r="25088" spans="30:90">
      <c r="AD25088" s="73"/>
      <c r="AE25088" s="74"/>
      <c r="AF25088" s="74"/>
      <c r="BX25088" s="73"/>
      <c r="BY25088" s="74"/>
      <c r="BZ25088" s="74"/>
      <c r="CA25088" s="74"/>
      <c r="CF25088" s="79"/>
      <c r="CL25088" s="79"/>
    </row>
    <row r="25089" spans="30:90">
      <c r="AD25089" s="73"/>
      <c r="AE25089" s="74"/>
      <c r="AF25089" s="74"/>
      <c r="BX25089" s="73"/>
      <c r="BY25089" s="74"/>
      <c r="BZ25089" s="74"/>
      <c r="CA25089" s="74"/>
      <c r="CF25089" s="79"/>
      <c r="CL25089" s="79"/>
    </row>
    <row r="25090" spans="30:90">
      <c r="AD25090" s="73"/>
      <c r="AE25090" s="74"/>
      <c r="AF25090" s="74"/>
      <c r="BX25090" s="73"/>
      <c r="BY25090" s="74"/>
      <c r="BZ25090" s="74"/>
      <c r="CA25090" s="74"/>
      <c r="CF25090" s="79"/>
      <c r="CL25090" s="79"/>
    </row>
    <row r="25091" spans="30:90">
      <c r="AD25091" s="73"/>
      <c r="AE25091" s="74"/>
      <c r="AF25091" s="74"/>
      <c r="BX25091" s="73"/>
      <c r="BY25091" s="74"/>
      <c r="BZ25091" s="74"/>
      <c r="CA25091" s="74"/>
      <c r="CF25091" s="79"/>
      <c r="CL25091" s="79"/>
    </row>
    <row r="25092" spans="30:90">
      <c r="AD25092" s="73"/>
      <c r="AE25092" s="74"/>
      <c r="AF25092" s="74"/>
      <c r="BX25092" s="73"/>
      <c r="BY25092" s="74"/>
      <c r="BZ25092" s="74"/>
      <c r="CA25092" s="74"/>
      <c r="CF25092" s="79"/>
      <c r="CL25092" s="79"/>
    </row>
    <row r="25093" spans="30:90">
      <c r="AD25093" s="73"/>
      <c r="AE25093" s="74"/>
      <c r="AF25093" s="74"/>
      <c r="BX25093" s="73"/>
      <c r="BY25093" s="74"/>
      <c r="BZ25093" s="74"/>
      <c r="CA25093" s="74"/>
      <c r="CF25093" s="79"/>
      <c r="CL25093" s="79"/>
    </row>
    <row r="25094" spans="30:90">
      <c r="AD25094" s="73"/>
      <c r="AE25094" s="74"/>
      <c r="AF25094" s="74"/>
      <c r="BX25094" s="73"/>
      <c r="BY25094" s="74"/>
      <c r="BZ25094" s="74"/>
      <c r="CA25094" s="74"/>
      <c r="CF25094" s="79"/>
      <c r="CL25094" s="79"/>
    </row>
    <row r="25095" spans="30:90">
      <c r="AD25095" s="73"/>
      <c r="AE25095" s="74"/>
      <c r="AF25095" s="74"/>
      <c r="BX25095" s="73"/>
      <c r="BY25095" s="74"/>
      <c r="BZ25095" s="74"/>
      <c r="CA25095" s="74"/>
      <c r="CF25095" s="79"/>
      <c r="CL25095" s="79"/>
    </row>
    <row r="25096" spans="30:90">
      <c r="AD25096" s="73"/>
      <c r="AE25096" s="74"/>
      <c r="AF25096" s="74"/>
      <c r="BX25096" s="73"/>
      <c r="BY25096" s="74"/>
      <c r="BZ25096" s="74"/>
      <c r="CA25096" s="74"/>
      <c r="CF25096" s="79"/>
      <c r="CL25096" s="79"/>
    </row>
    <row r="25097" spans="30:90">
      <c r="AD25097" s="73"/>
      <c r="AE25097" s="74"/>
      <c r="AF25097" s="74"/>
      <c r="BX25097" s="73"/>
      <c r="BY25097" s="74"/>
      <c r="BZ25097" s="74"/>
      <c r="CA25097" s="74"/>
      <c r="CF25097" s="79"/>
      <c r="CL25097" s="79"/>
    </row>
    <row r="25098" spans="30:90">
      <c r="AD25098" s="73"/>
      <c r="AE25098" s="74"/>
      <c r="AF25098" s="74"/>
      <c r="BX25098" s="73"/>
      <c r="BY25098" s="74"/>
      <c r="BZ25098" s="74"/>
      <c r="CA25098" s="74"/>
      <c r="CF25098" s="79"/>
      <c r="CL25098" s="79"/>
    </row>
    <row r="25099" spans="30:90">
      <c r="AD25099" s="73"/>
      <c r="AE25099" s="74"/>
      <c r="AF25099" s="74"/>
      <c r="BX25099" s="73"/>
      <c r="BY25099" s="74"/>
      <c r="BZ25099" s="74"/>
      <c r="CA25099" s="74"/>
      <c r="CF25099" s="79"/>
      <c r="CL25099" s="79"/>
    </row>
    <row r="25100" spans="30:90">
      <c r="AD25100" s="73"/>
      <c r="AE25100" s="74"/>
      <c r="AF25100" s="74"/>
      <c r="BX25100" s="73"/>
      <c r="BY25100" s="74"/>
      <c r="BZ25100" s="74"/>
      <c r="CA25100" s="74"/>
      <c r="CF25100" s="79"/>
      <c r="CL25100" s="79"/>
    </row>
    <row r="25101" spans="30:90">
      <c r="AD25101" s="73"/>
      <c r="AE25101" s="74"/>
      <c r="AF25101" s="74"/>
      <c r="BX25101" s="73"/>
      <c r="BY25101" s="74"/>
      <c r="BZ25101" s="74"/>
      <c r="CA25101" s="74"/>
      <c r="CF25101" s="79"/>
      <c r="CL25101" s="79"/>
    </row>
    <row r="25102" spans="30:90">
      <c r="AD25102" s="73"/>
      <c r="AE25102" s="74"/>
      <c r="AF25102" s="74"/>
      <c r="BX25102" s="73"/>
      <c r="BY25102" s="74"/>
      <c r="BZ25102" s="74"/>
      <c r="CA25102" s="74"/>
      <c r="CF25102" s="79"/>
      <c r="CL25102" s="79"/>
    </row>
    <row r="25103" spans="30:90">
      <c r="AD25103" s="73"/>
      <c r="AE25103" s="74"/>
      <c r="AF25103" s="74"/>
      <c r="BX25103" s="73"/>
      <c r="BY25103" s="74"/>
      <c r="BZ25103" s="74"/>
      <c r="CA25103" s="74"/>
      <c r="CF25103" s="79"/>
      <c r="CL25103" s="79"/>
    </row>
    <row r="25104" spans="30:90">
      <c r="AD25104" s="73"/>
      <c r="AE25104" s="74"/>
      <c r="AF25104" s="74"/>
      <c r="BX25104" s="73"/>
      <c r="BY25104" s="74"/>
      <c r="BZ25104" s="74"/>
      <c r="CA25104" s="74"/>
      <c r="CF25104" s="79"/>
      <c r="CL25104" s="79"/>
    </row>
    <row r="25105" spans="30:90">
      <c r="AD25105" s="73"/>
      <c r="AE25105" s="74"/>
      <c r="AF25105" s="74"/>
      <c r="BX25105" s="73"/>
      <c r="BY25105" s="74"/>
      <c r="BZ25105" s="74"/>
      <c r="CA25105" s="74"/>
      <c r="CF25105" s="79"/>
      <c r="CL25105" s="79"/>
    </row>
    <row r="25106" spans="30:90">
      <c r="AD25106" s="73"/>
      <c r="AE25106" s="74"/>
      <c r="AF25106" s="74"/>
      <c r="BX25106" s="73"/>
      <c r="BY25106" s="74"/>
      <c r="BZ25106" s="74"/>
      <c r="CA25106" s="74"/>
      <c r="CF25106" s="79"/>
      <c r="CL25106" s="79"/>
    </row>
    <row r="25107" spans="30:90">
      <c r="AD25107" s="73"/>
      <c r="AE25107" s="74"/>
      <c r="AF25107" s="74"/>
      <c r="BX25107" s="73"/>
      <c r="BY25107" s="74"/>
      <c r="BZ25107" s="74"/>
      <c r="CA25107" s="74"/>
      <c r="CF25107" s="79"/>
      <c r="CL25107" s="79"/>
    </row>
    <row r="25108" spans="30:90">
      <c r="AD25108" s="73"/>
      <c r="AE25108" s="74"/>
      <c r="AF25108" s="74"/>
      <c r="BX25108" s="73"/>
      <c r="BY25108" s="74"/>
      <c r="BZ25108" s="74"/>
      <c r="CA25108" s="74"/>
      <c r="CF25108" s="79"/>
      <c r="CL25108" s="79"/>
    </row>
    <row r="25109" spans="30:90">
      <c r="AD25109" s="73"/>
      <c r="AE25109" s="74"/>
      <c r="AF25109" s="74"/>
      <c r="BX25109" s="73"/>
      <c r="BY25109" s="74"/>
      <c r="BZ25109" s="74"/>
      <c r="CA25109" s="74"/>
      <c r="CF25109" s="79"/>
      <c r="CL25109" s="79"/>
    </row>
    <row r="25110" spans="30:90">
      <c r="AD25110" s="73"/>
      <c r="AE25110" s="74"/>
      <c r="AF25110" s="74"/>
      <c r="BX25110" s="73"/>
      <c r="BY25110" s="74"/>
      <c r="BZ25110" s="74"/>
      <c r="CA25110" s="74"/>
      <c r="CF25110" s="79"/>
      <c r="CL25110" s="79"/>
    </row>
    <row r="25111" spans="30:90">
      <c r="AD25111" s="73"/>
      <c r="AE25111" s="74"/>
      <c r="AF25111" s="74"/>
      <c r="BX25111" s="73"/>
      <c r="BY25111" s="74"/>
      <c r="BZ25111" s="74"/>
      <c r="CA25111" s="74"/>
      <c r="CF25111" s="79"/>
      <c r="CL25111" s="79"/>
    </row>
    <row r="25112" spans="30:90">
      <c r="AD25112" s="73"/>
      <c r="AE25112" s="74"/>
      <c r="AF25112" s="74"/>
      <c r="BX25112" s="73"/>
      <c r="BY25112" s="74"/>
      <c r="BZ25112" s="74"/>
      <c r="CA25112" s="74"/>
      <c r="CF25112" s="79"/>
      <c r="CL25112" s="79"/>
    </row>
    <row r="25113" spans="30:90">
      <c r="AD25113" s="73"/>
      <c r="AE25113" s="74"/>
      <c r="AF25113" s="74"/>
      <c r="BX25113" s="73"/>
      <c r="BY25113" s="74"/>
      <c r="BZ25113" s="74"/>
      <c r="CA25113" s="74"/>
      <c r="CF25113" s="79"/>
      <c r="CL25113" s="79"/>
    </row>
    <row r="25114" spans="30:90">
      <c r="AD25114" s="73"/>
      <c r="AE25114" s="74"/>
      <c r="AF25114" s="74"/>
      <c r="BX25114" s="73"/>
      <c r="BY25114" s="74"/>
      <c r="BZ25114" s="74"/>
      <c r="CA25114" s="74"/>
      <c r="CF25114" s="79"/>
      <c r="CL25114" s="79"/>
    </row>
    <row r="25115" spans="30:90">
      <c r="AD25115" s="73"/>
      <c r="AE25115" s="74"/>
      <c r="AF25115" s="74"/>
      <c r="BX25115" s="73"/>
      <c r="BY25115" s="74"/>
      <c r="BZ25115" s="74"/>
      <c r="CA25115" s="74"/>
      <c r="CF25115" s="79"/>
      <c r="CL25115" s="79"/>
    </row>
    <row r="25116" spans="30:90">
      <c r="AD25116" s="73"/>
      <c r="AE25116" s="74"/>
      <c r="AF25116" s="74"/>
      <c r="BX25116" s="73"/>
      <c r="BY25116" s="74"/>
      <c r="BZ25116" s="74"/>
      <c r="CA25116" s="74"/>
      <c r="CF25116" s="79"/>
      <c r="CL25116" s="79"/>
    </row>
    <row r="25117" spans="30:90">
      <c r="AD25117" s="73"/>
      <c r="AE25117" s="74"/>
      <c r="AF25117" s="74"/>
      <c r="BX25117" s="73"/>
      <c r="BY25117" s="74"/>
      <c r="BZ25117" s="74"/>
      <c r="CA25117" s="74"/>
      <c r="CF25117" s="79"/>
      <c r="CL25117" s="79"/>
    </row>
    <row r="25118" spans="30:90">
      <c r="AD25118" s="73"/>
      <c r="AE25118" s="74"/>
      <c r="AF25118" s="74"/>
      <c r="BX25118" s="73"/>
      <c r="BY25118" s="74"/>
      <c r="BZ25118" s="74"/>
      <c r="CA25118" s="74"/>
      <c r="CF25118" s="79"/>
      <c r="CL25118" s="79"/>
    </row>
    <row r="25119" spans="30:90">
      <c r="AD25119" s="73"/>
      <c r="AE25119" s="74"/>
      <c r="AF25119" s="74"/>
      <c r="BX25119" s="73"/>
      <c r="BY25119" s="74"/>
      <c r="BZ25119" s="74"/>
      <c r="CA25119" s="74"/>
      <c r="CF25119" s="79"/>
      <c r="CL25119" s="79"/>
    </row>
    <row r="25120" spans="30:90">
      <c r="AD25120" s="73"/>
      <c r="AE25120" s="74"/>
      <c r="AF25120" s="74"/>
      <c r="BX25120" s="73"/>
      <c r="BY25120" s="74"/>
      <c r="BZ25120" s="74"/>
      <c r="CA25120" s="74"/>
      <c r="CF25120" s="79"/>
      <c r="CL25120" s="79"/>
    </row>
    <row r="25121" spans="30:90">
      <c r="AD25121" s="73"/>
      <c r="AE25121" s="74"/>
      <c r="AF25121" s="74"/>
      <c r="BX25121" s="73"/>
      <c r="BY25121" s="74"/>
      <c r="BZ25121" s="74"/>
      <c r="CA25121" s="74"/>
      <c r="CF25121" s="79"/>
      <c r="CL25121" s="79"/>
    </row>
    <row r="25122" spans="30:90">
      <c r="AD25122" s="73"/>
      <c r="AE25122" s="74"/>
      <c r="AF25122" s="74"/>
      <c r="BX25122" s="73"/>
      <c r="BY25122" s="74"/>
      <c r="BZ25122" s="74"/>
      <c r="CA25122" s="74"/>
      <c r="CF25122" s="79"/>
      <c r="CL25122" s="79"/>
    </row>
    <row r="25123" spans="30:90">
      <c r="AD25123" s="73"/>
      <c r="AE25123" s="74"/>
      <c r="AF25123" s="74"/>
      <c r="BX25123" s="73"/>
      <c r="BY25123" s="74"/>
      <c r="BZ25123" s="74"/>
      <c r="CA25123" s="74"/>
      <c r="CF25123" s="79"/>
      <c r="CL25123" s="79"/>
    </row>
    <row r="25124" spans="30:90">
      <c r="AD25124" s="73"/>
      <c r="AE25124" s="74"/>
      <c r="AF25124" s="74"/>
      <c r="BX25124" s="73"/>
      <c r="BY25124" s="74"/>
      <c r="BZ25124" s="74"/>
      <c r="CA25124" s="74"/>
      <c r="CF25124" s="79"/>
      <c r="CL25124" s="79"/>
    </row>
    <row r="25125" spans="30:90">
      <c r="AD25125" s="73"/>
      <c r="AE25125" s="74"/>
      <c r="AF25125" s="74"/>
      <c r="BX25125" s="73"/>
      <c r="BY25125" s="74"/>
      <c r="BZ25125" s="74"/>
      <c r="CA25125" s="74"/>
      <c r="CF25125" s="79"/>
      <c r="CL25125" s="79"/>
    </row>
    <row r="25126" spans="30:90">
      <c r="AD25126" s="73"/>
      <c r="AE25126" s="74"/>
      <c r="AF25126" s="74"/>
      <c r="BX25126" s="73"/>
      <c r="BY25126" s="74"/>
      <c r="BZ25126" s="74"/>
      <c r="CA25126" s="74"/>
      <c r="CF25126" s="79"/>
      <c r="CL25126" s="79"/>
    </row>
    <row r="25127" spans="30:90">
      <c r="AD25127" s="73"/>
      <c r="AE25127" s="74"/>
      <c r="AF25127" s="74"/>
      <c r="BX25127" s="73"/>
      <c r="BY25127" s="74"/>
      <c r="BZ25127" s="74"/>
      <c r="CA25127" s="74"/>
      <c r="CF25127" s="79"/>
      <c r="CL25127" s="79"/>
    </row>
    <row r="25128" spans="30:90">
      <c r="AD25128" s="73"/>
      <c r="AE25128" s="74"/>
      <c r="AF25128" s="74"/>
      <c r="BX25128" s="73"/>
      <c r="BY25128" s="74"/>
      <c r="BZ25128" s="74"/>
      <c r="CA25128" s="74"/>
      <c r="CF25128" s="79"/>
      <c r="CL25128" s="79"/>
    </row>
    <row r="25129" spans="30:90">
      <c r="AD25129" s="73"/>
      <c r="AE25129" s="74"/>
      <c r="AF25129" s="74"/>
      <c r="BX25129" s="73"/>
      <c r="BY25129" s="74"/>
      <c r="BZ25129" s="74"/>
      <c r="CA25129" s="74"/>
      <c r="CF25129" s="79"/>
      <c r="CL25129" s="79"/>
    </row>
    <row r="25130" spans="30:90">
      <c r="AD25130" s="73"/>
      <c r="AE25130" s="74"/>
      <c r="AF25130" s="74"/>
      <c r="BX25130" s="73"/>
      <c r="BY25130" s="74"/>
      <c r="BZ25130" s="74"/>
      <c r="CA25130" s="74"/>
      <c r="CF25130" s="79"/>
      <c r="CL25130" s="79"/>
    </row>
    <row r="25131" spans="30:90">
      <c r="AD25131" s="73"/>
      <c r="AE25131" s="74"/>
      <c r="AF25131" s="74"/>
      <c r="BX25131" s="73"/>
      <c r="BY25131" s="74"/>
      <c r="BZ25131" s="74"/>
      <c r="CA25131" s="74"/>
      <c r="CF25131" s="79"/>
      <c r="CL25131" s="79"/>
    </row>
    <row r="25132" spans="30:90">
      <c r="AD25132" s="73"/>
      <c r="AE25132" s="74"/>
      <c r="AF25132" s="74"/>
      <c r="BX25132" s="73"/>
      <c r="BY25132" s="74"/>
      <c r="BZ25132" s="74"/>
      <c r="CA25132" s="74"/>
      <c r="CF25132" s="79"/>
      <c r="CL25132" s="79"/>
    </row>
    <row r="25133" spans="30:90">
      <c r="AD25133" s="73"/>
      <c r="AE25133" s="74"/>
      <c r="AF25133" s="74"/>
      <c r="BX25133" s="73"/>
      <c r="BY25133" s="74"/>
      <c r="BZ25133" s="74"/>
      <c r="CA25133" s="74"/>
      <c r="CF25133" s="79"/>
      <c r="CL25133" s="79"/>
    </row>
    <row r="25134" spans="30:90">
      <c r="AD25134" s="73"/>
      <c r="AE25134" s="74"/>
      <c r="AF25134" s="74"/>
      <c r="BX25134" s="73"/>
      <c r="BY25134" s="74"/>
      <c r="BZ25134" s="74"/>
      <c r="CA25134" s="74"/>
      <c r="CF25134" s="79"/>
      <c r="CL25134" s="79"/>
    </row>
    <row r="25135" spans="30:90">
      <c r="AD25135" s="73"/>
      <c r="AE25135" s="74"/>
      <c r="AF25135" s="74"/>
      <c r="BX25135" s="73"/>
      <c r="BY25135" s="74"/>
      <c r="BZ25135" s="74"/>
      <c r="CA25135" s="74"/>
      <c r="CF25135" s="79"/>
      <c r="CL25135" s="79"/>
    </row>
    <row r="25136" spans="30:90">
      <c r="AD25136" s="73"/>
      <c r="AE25136" s="74"/>
      <c r="AF25136" s="74"/>
      <c r="BX25136" s="73"/>
      <c r="BY25136" s="74"/>
      <c r="BZ25136" s="74"/>
      <c r="CA25136" s="74"/>
      <c r="CF25136" s="79"/>
      <c r="CL25136" s="79"/>
    </row>
    <row r="25137" spans="30:90">
      <c r="AD25137" s="73"/>
      <c r="AE25137" s="74"/>
      <c r="AF25137" s="74"/>
      <c r="BX25137" s="73"/>
      <c r="BY25137" s="74"/>
      <c r="BZ25137" s="74"/>
      <c r="CA25137" s="74"/>
      <c r="CF25137" s="79"/>
      <c r="CL25137" s="79"/>
    </row>
    <row r="25138" spans="30:90">
      <c r="AD25138" s="73"/>
      <c r="AE25138" s="74"/>
      <c r="AF25138" s="74"/>
      <c r="BX25138" s="73"/>
      <c r="BY25138" s="74"/>
      <c r="BZ25138" s="74"/>
      <c r="CA25138" s="74"/>
      <c r="CF25138" s="79"/>
      <c r="CL25138" s="79"/>
    </row>
    <row r="25139" spans="30:90">
      <c r="AD25139" s="73"/>
      <c r="AE25139" s="74"/>
      <c r="AF25139" s="74"/>
      <c r="BX25139" s="73"/>
      <c r="BY25139" s="74"/>
      <c r="BZ25139" s="74"/>
      <c r="CA25139" s="74"/>
      <c r="CF25139" s="79"/>
      <c r="CL25139" s="79"/>
    </row>
    <row r="25140" spans="30:90">
      <c r="AD25140" s="73"/>
      <c r="AE25140" s="74"/>
      <c r="AF25140" s="74"/>
      <c r="BX25140" s="73"/>
      <c r="BY25140" s="74"/>
      <c r="BZ25140" s="74"/>
      <c r="CA25140" s="74"/>
      <c r="CF25140" s="79"/>
      <c r="CL25140" s="79"/>
    </row>
    <row r="25141" spans="30:90">
      <c r="AD25141" s="73"/>
      <c r="AE25141" s="74"/>
      <c r="AF25141" s="74"/>
      <c r="BX25141" s="73"/>
      <c r="BY25141" s="74"/>
      <c r="BZ25141" s="74"/>
      <c r="CA25141" s="74"/>
      <c r="CF25141" s="79"/>
      <c r="CL25141" s="79"/>
    </row>
    <row r="25142" spans="30:90">
      <c r="AD25142" s="73"/>
      <c r="AE25142" s="74"/>
      <c r="AF25142" s="74"/>
      <c r="BX25142" s="73"/>
      <c r="BY25142" s="74"/>
      <c r="BZ25142" s="74"/>
      <c r="CA25142" s="74"/>
      <c r="CF25142" s="79"/>
      <c r="CL25142" s="79"/>
    </row>
    <row r="25143" spans="30:90">
      <c r="AD25143" s="73"/>
      <c r="AE25143" s="74"/>
      <c r="AF25143" s="74"/>
      <c r="BX25143" s="73"/>
      <c r="BY25143" s="74"/>
      <c r="BZ25143" s="74"/>
      <c r="CA25143" s="74"/>
      <c r="CF25143" s="79"/>
      <c r="CL25143" s="79"/>
    </row>
    <row r="25144" spans="30:90">
      <c r="AD25144" s="73"/>
      <c r="AE25144" s="74"/>
      <c r="AF25144" s="74"/>
      <c r="BX25144" s="73"/>
      <c r="BY25144" s="74"/>
      <c r="BZ25144" s="74"/>
      <c r="CA25144" s="74"/>
      <c r="CF25144" s="79"/>
      <c r="CL25144" s="79"/>
    </row>
    <row r="25145" spans="30:90">
      <c r="AD25145" s="73"/>
      <c r="AE25145" s="74"/>
      <c r="AF25145" s="74"/>
      <c r="BX25145" s="73"/>
      <c r="BY25145" s="74"/>
      <c r="BZ25145" s="74"/>
      <c r="CA25145" s="74"/>
      <c r="CF25145" s="79"/>
      <c r="CL25145" s="79"/>
    </row>
    <row r="25146" spans="30:90">
      <c r="AD25146" s="73"/>
      <c r="AE25146" s="74"/>
      <c r="AF25146" s="74"/>
      <c r="BX25146" s="73"/>
      <c r="BY25146" s="74"/>
      <c r="BZ25146" s="74"/>
      <c r="CA25146" s="74"/>
      <c r="CF25146" s="79"/>
      <c r="CL25146" s="79"/>
    </row>
    <row r="25147" spans="30:90">
      <c r="AD25147" s="73"/>
      <c r="AE25147" s="74"/>
      <c r="AF25147" s="74"/>
      <c r="BX25147" s="73"/>
      <c r="BY25147" s="74"/>
      <c r="BZ25147" s="74"/>
      <c r="CA25147" s="74"/>
      <c r="CF25147" s="79"/>
      <c r="CL25147" s="79"/>
    </row>
    <row r="25148" spans="30:90">
      <c r="AD25148" s="73"/>
      <c r="AE25148" s="74"/>
      <c r="AF25148" s="74"/>
      <c r="BX25148" s="73"/>
      <c r="BY25148" s="74"/>
      <c r="BZ25148" s="74"/>
      <c r="CA25148" s="74"/>
      <c r="CF25148" s="79"/>
      <c r="CL25148" s="79"/>
    </row>
    <row r="25149" spans="30:90">
      <c r="AD25149" s="73"/>
      <c r="AE25149" s="74"/>
      <c r="AF25149" s="74"/>
      <c r="BX25149" s="73"/>
      <c r="BY25149" s="74"/>
      <c r="BZ25149" s="74"/>
      <c r="CA25149" s="74"/>
      <c r="CF25149" s="79"/>
      <c r="CL25149" s="79"/>
    </row>
    <row r="25150" spans="30:90">
      <c r="AD25150" s="73"/>
      <c r="AE25150" s="74"/>
      <c r="AF25150" s="74"/>
      <c r="BX25150" s="73"/>
      <c r="BY25150" s="74"/>
      <c r="BZ25150" s="74"/>
      <c r="CA25150" s="74"/>
      <c r="CF25150" s="79"/>
      <c r="CL25150" s="79"/>
    </row>
    <row r="25151" spans="30:90">
      <c r="AD25151" s="73"/>
      <c r="AE25151" s="74"/>
      <c r="AF25151" s="74"/>
      <c r="BX25151" s="73"/>
      <c r="BY25151" s="74"/>
      <c r="BZ25151" s="74"/>
      <c r="CA25151" s="74"/>
      <c r="CF25151" s="79"/>
      <c r="CL25151" s="79"/>
    </row>
    <row r="25152" spans="30:90">
      <c r="AD25152" s="73"/>
      <c r="AE25152" s="74"/>
      <c r="AF25152" s="74"/>
      <c r="BX25152" s="73"/>
      <c r="BY25152" s="74"/>
      <c r="BZ25152" s="74"/>
      <c r="CA25152" s="74"/>
      <c r="CF25152" s="79"/>
      <c r="CL25152" s="79"/>
    </row>
    <row r="25153" spans="30:90">
      <c r="AD25153" s="73"/>
      <c r="AE25153" s="74"/>
      <c r="AF25153" s="74"/>
      <c r="BX25153" s="73"/>
      <c r="BY25153" s="74"/>
      <c r="BZ25153" s="74"/>
      <c r="CA25153" s="74"/>
      <c r="CF25153" s="79"/>
      <c r="CL25153" s="79"/>
    </row>
    <row r="25154" spans="30:90">
      <c r="AD25154" s="73"/>
      <c r="AE25154" s="74"/>
      <c r="AF25154" s="74"/>
      <c r="BX25154" s="73"/>
      <c r="BY25154" s="74"/>
      <c r="BZ25154" s="74"/>
      <c r="CA25154" s="74"/>
      <c r="CF25154" s="79"/>
      <c r="CL25154" s="79"/>
    </row>
    <row r="25155" spans="30:90">
      <c r="AD25155" s="73"/>
      <c r="AE25155" s="74"/>
      <c r="AF25155" s="74"/>
      <c r="BX25155" s="73"/>
      <c r="BY25155" s="74"/>
      <c r="BZ25155" s="74"/>
      <c r="CA25155" s="74"/>
      <c r="CF25155" s="79"/>
      <c r="CL25155" s="79"/>
    </row>
    <row r="25156" spans="30:90">
      <c r="AD25156" s="73"/>
      <c r="AE25156" s="74"/>
      <c r="AF25156" s="74"/>
      <c r="BX25156" s="73"/>
      <c r="BY25156" s="74"/>
      <c r="BZ25156" s="74"/>
      <c r="CA25156" s="74"/>
      <c r="CF25156" s="79"/>
      <c r="CL25156" s="79"/>
    </row>
    <row r="25157" spans="30:90">
      <c r="AD25157" s="73"/>
      <c r="AE25157" s="74"/>
      <c r="AF25157" s="74"/>
      <c r="BX25157" s="73"/>
      <c r="BY25157" s="74"/>
      <c r="BZ25157" s="74"/>
      <c r="CA25157" s="74"/>
      <c r="CF25157" s="79"/>
      <c r="CL25157" s="79"/>
    </row>
    <row r="25158" spans="30:90">
      <c r="AD25158" s="73"/>
      <c r="AE25158" s="74"/>
      <c r="AF25158" s="74"/>
      <c r="BX25158" s="73"/>
      <c r="BY25158" s="74"/>
      <c r="BZ25158" s="74"/>
      <c r="CA25158" s="74"/>
      <c r="CF25158" s="79"/>
      <c r="CL25158" s="79"/>
    </row>
    <row r="25159" spans="30:90">
      <c r="AD25159" s="73"/>
      <c r="AE25159" s="74"/>
      <c r="AF25159" s="74"/>
      <c r="BX25159" s="73"/>
      <c r="BY25159" s="74"/>
      <c r="BZ25159" s="74"/>
      <c r="CA25159" s="74"/>
      <c r="CF25159" s="79"/>
      <c r="CL25159" s="79"/>
    </row>
    <row r="25160" spans="30:90">
      <c r="AD25160" s="73"/>
      <c r="AE25160" s="74"/>
      <c r="AF25160" s="74"/>
      <c r="BX25160" s="73"/>
      <c r="BY25160" s="74"/>
      <c r="BZ25160" s="74"/>
      <c r="CA25160" s="74"/>
      <c r="CF25160" s="79"/>
      <c r="CL25160" s="79"/>
    </row>
    <row r="25161" spans="30:90">
      <c r="AD25161" s="73"/>
      <c r="AE25161" s="74"/>
      <c r="AF25161" s="74"/>
      <c r="BX25161" s="73"/>
      <c r="BY25161" s="74"/>
      <c r="BZ25161" s="74"/>
      <c r="CA25161" s="74"/>
      <c r="CF25161" s="79"/>
      <c r="CL25161" s="79"/>
    </row>
    <row r="25162" spans="30:90">
      <c r="AD25162" s="73"/>
      <c r="AE25162" s="74"/>
      <c r="AF25162" s="74"/>
      <c r="BX25162" s="73"/>
      <c r="BY25162" s="74"/>
      <c r="BZ25162" s="74"/>
      <c r="CA25162" s="74"/>
      <c r="CF25162" s="79"/>
      <c r="CL25162" s="79"/>
    </row>
    <row r="25163" spans="30:90">
      <c r="AD25163" s="73"/>
      <c r="AE25163" s="74"/>
      <c r="AF25163" s="74"/>
      <c r="BX25163" s="73"/>
      <c r="BY25163" s="74"/>
      <c r="BZ25163" s="74"/>
      <c r="CA25163" s="74"/>
      <c r="CF25163" s="79"/>
      <c r="CL25163" s="79"/>
    </row>
    <row r="25164" spans="30:90">
      <c r="AD25164" s="73"/>
      <c r="AE25164" s="74"/>
      <c r="AF25164" s="74"/>
      <c r="BX25164" s="73"/>
      <c r="BY25164" s="74"/>
      <c r="BZ25164" s="74"/>
      <c r="CA25164" s="74"/>
      <c r="CF25164" s="79"/>
      <c r="CL25164" s="79"/>
    </row>
    <row r="25165" spans="30:90">
      <c r="AD25165" s="73"/>
      <c r="AE25165" s="74"/>
      <c r="AF25165" s="74"/>
      <c r="BX25165" s="73"/>
      <c r="BY25165" s="74"/>
      <c r="BZ25165" s="74"/>
      <c r="CA25165" s="74"/>
      <c r="CF25165" s="79"/>
      <c r="CL25165" s="79"/>
    </row>
    <row r="25166" spans="30:90">
      <c r="AD25166" s="73"/>
      <c r="AE25166" s="74"/>
      <c r="AF25166" s="74"/>
      <c r="BX25166" s="73"/>
      <c r="BY25166" s="74"/>
      <c r="BZ25166" s="74"/>
      <c r="CA25166" s="74"/>
      <c r="CF25166" s="79"/>
      <c r="CL25166" s="79"/>
    </row>
    <row r="25167" spans="30:90">
      <c r="AD25167" s="73"/>
      <c r="AE25167" s="74"/>
      <c r="AF25167" s="74"/>
      <c r="BX25167" s="73"/>
      <c r="BY25167" s="74"/>
      <c r="BZ25167" s="74"/>
      <c r="CA25167" s="74"/>
      <c r="CF25167" s="79"/>
      <c r="CL25167" s="79"/>
    </row>
    <row r="25168" spans="30:90">
      <c r="AD25168" s="73"/>
      <c r="AE25168" s="74"/>
      <c r="AF25168" s="74"/>
      <c r="BX25168" s="73"/>
      <c r="BY25168" s="74"/>
      <c r="BZ25168" s="74"/>
      <c r="CA25168" s="74"/>
      <c r="CF25168" s="79"/>
      <c r="CL25168" s="79"/>
    </row>
    <row r="25169" spans="30:90">
      <c r="AD25169" s="73"/>
      <c r="AE25169" s="74"/>
      <c r="AF25169" s="74"/>
      <c r="BX25169" s="73"/>
      <c r="BY25169" s="74"/>
      <c r="BZ25169" s="74"/>
      <c r="CA25169" s="74"/>
      <c r="CF25169" s="79"/>
      <c r="CL25169" s="79"/>
    </row>
    <row r="25170" spans="30:90">
      <c r="AD25170" s="73"/>
      <c r="AE25170" s="74"/>
      <c r="AF25170" s="74"/>
      <c r="BX25170" s="73"/>
      <c r="BY25170" s="74"/>
      <c r="BZ25170" s="74"/>
      <c r="CA25170" s="74"/>
      <c r="CF25170" s="79"/>
      <c r="CL25170" s="79"/>
    </row>
    <row r="25171" spans="30:90">
      <c r="AD25171" s="73"/>
      <c r="AE25171" s="74"/>
      <c r="AF25171" s="74"/>
      <c r="BX25171" s="73"/>
      <c r="BY25171" s="74"/>
      <c r="BZ25171" s="74"/>
      <c r="CA25171" s="74"/>
      <c r="CF25171" s="79"/>
      <c r="CL25171" s="79"/>
    </row>
    <row r="25172" spans="30:90">
      <c r="AD25172" s="73"/>
      <c r="AE25172" s="74"/>
      <c r="AF25172" s="74"/>
      <c r="BX25172" s="73"/>
      <c r="BY25172" s="74"/>
      <c r="BZ25172" s="74"/>
      <c r="CA25172" s="74"/>
      <c r="CF25172" s="79"/>
      <c r="CL25172" s="79"/>
    </row>
    <row r="25173" spans="30:90">
      <c r="AD25173" s="73"/>
      <c r="AE25173" s="74"/>
      <c r="AF25173" s="74"/>
      <c r="BX25173" s="73"/>
      <c r="BY25173" s="74"/>
      <c r="BZ25173" s="74"/>
      <c r="CA25173" s="74"/>
      <c r="CF25173" s="79"/>
      <c r="CL25173" s="79"/>
    </row>
    <row r="25174" spans="30:90">
      <c r="AD25174" s="73"/>
      <c r="AE25174" s="74"/>
      <c r="AF25174" s="74"/>
      <c r="BX25174" s="73"/>
      <c r="BY25174" s="74"/>
      <c r="BZ25174" s="74"/>
      <c r="CA25174" s="74"/>
      <c r="CF25174" s="79"/>
      <c r="CL25174" s="79"/>
    </row>
    <row r="25175" spans="30:90">
      <c r="AD25175" s="73"/>
      <c r="AE25175" s="74"/>
      <c r="AF25175" s="74"/>
      <c r="BX25175" s="73"/>
      <c r="BY25175" s="74"/>
      <c r="BZ25175" s="74"/>
      <c r="CA25175" s="74"/>
      <c r="CF25175" s="79"/>
      <c r="CL25175" s="79"/>
    </row>
    <row r="25176" spans="30:90">
      <c r="AD25176" s="73"/>
      <c r="AE25176" s="74"/>
      <c r="AF25176" s="74"/>
      <c r="BX25176" s="73"/>
      <c r="BY25176" s="74"/>
      <c r="BZ25176" s="74"/>
      <c r="CA25176" s="74"/>
      <c r="CF25176" s="79"/>
      <c r="CL25176" s="79"/>
    </row>
    <row r="25177" spans="30:90">
      <c r="AD25177" s="73"/>
      <c r="AE25177" s="74"/>
      <c r="AF25177" s="74"/>
      <c r="BX25177" s="73"/>
      <c r="BY25177" s="74"/>
      <c r="BZ25177" s="74"/>
      <c r="CA25177" s="74"/>
      <c r="CF25177" s="79"/>
      <c r="CL25177" s="79"/>
    </row>
    <row r="25178" spans="30:90">
      <c r="AD25178" s="73"/>
      <c r="AE25178" s="74"/>
      <c r="AF25178" s="74"/>
      <c r="BX25178" s="73"/>
      <c r="BY25178" s="74"/>
      <c r="BZ25178" s="74"/>
      <c r="CA25178" s="74"/>
      <c r="CF25178" s="79"/>
      <c r="CL25178" s="79"/>
    </row>
    <row r="25179" spans="30:90">
      <c r="AD25179" s="73"/>
      <c r="AE25179" s="74"/>
      <c r="AF25179" s="74"/>
      <c r="BX25179" s="73"/>
      <c r="BY25179" s="74"/>
      <c r="BZ25179" s="74"/>
      <c r="CA25179" s="74"/>
      <c r="CF25179" s="79"/>
      <c r="CL25179" s="79"/>
    </row>
    <row r="25180" spans="30:90">
      <c r="AD25180" s="73"/>
      <c r="AE25180" s="74"/>
      <c r="AF25180" s="74"/>
      <c r="BX25180" s="73"/>
      <c r="BY25180" s="74"/>
      <c r="BZ25180" s="74"/>
      <c r="CA25180" s="74"/>
      <c r="CF25180" s="79"/>
      <c r="CL25180" s="79"/>
    </row>
    <row r="25181" spans="30:90">
      <c r="AD25181" s="73"/>
      <c r="AE25181" s="74"/>
      <c r="AF25181" s="74"/>
      <c r="BX25181" s="73"/>
      <c r="BY25181" s="74"/>
      <c r="BZ25181" s="74"/>
      <c r="CA25181" s="74"/>
      <c r="CF25181" s="79"/>
      <c r="CL25181" s="79"/>
    </row>
    <row r="25182" spans="30:90">
      <c r="AD25182" s="73"/>
      <c r="AE25182" s="74"/>
      <c r="AF25182" s="74"/>
      <c r="BX25182" s="73"/>
      <c r="BY25182" s="74"/>
      <c r="BZ25182" s="74"/>
      <c r="CA25182" s="74"/>
      <c r="CF25182" s="79"/>
      <c r="CL25182" s="79"/>
    </row>
    <row r="25183" spans="30:90">
      <c r="AD25183" s="73"/>
      <c r="AE25183" s="74"/>
      <c r="AF25183" s="74"/>
      <c r="BX25183" s="73"/>
      <c r="BY25183" s="74"/>
      <c r="BZ25183" s="74"/>
      <c r="CA25183" s="74"/>
      <c r="CF25183" s="79"/>
      <c r="CL25183" s="79"/>
    </row>
    <row r="25184" spans="30:90">
      <c r="AD25184" s="73"/>
      <c r="AE25184" s="74"/>
      <c r="AF25184" s="74"/>
      <c r="BX25184" s="73"/>
      <c r="BY25184" s="74"/>
      <c r="BZ25184" s="74"/>
      <c r="CA25184" s="74"/>
      <c r="CF25184" s="79"/>
      <c r="CL25184" s="79"/>
    </row>
    <row r="25185" spans="30:90">
      <c r="AD25185" s="73"/>
      <c r="AE25185" s="74"/>
      <c r="AF25185" s="74"/>
      <c r="BX25185" s="73"/>
      <c r="BY25185" s="74"/>
      <c r="BZ25185" s="74"/>
      <c r="CA25185" s="74"/>
      <c r="CF25185" s="79"/>
      <c r="CL25185" s="79"/>
    </row>
    <row r="25186" spans="30:90">
      <c r="AD25186" s="73"/>
      <c r="AE25186" s="74"/>
      <c r="AF25186" s="74"/>
      <c r="BX25186" s="73"/>
      <c r="BY25186" s="74"/>
      <c r="BZ25186" s="74"/>
      <c r="CA25186" s="74"/>
      <c r="CF25186" s="79"/>
      <c r="CL25186" s="79"/>
    </row>
    <row r="25187" spans="30:90">
      <c r="AD25187" s="73"/>
      <c r="AE25187" s="74"/>
      <c r="AF25187" s="74"/>
      <c r="BX25187" s="73"/>
      <c r="BY25187" s="74"/>
      <c r="BZ25187" s="74"/>
      <c r="CA25187" s="74"/>
      <c r="CF25187" s="79"/>
      <c r="CL25187" s="79"/>
    </row>
    <row r="25188" spans="30:90">
      <c r="AD25188" s="73"/>
      <c r="AE25188" s="74"/>
      <c r="AF25188" s="74"/>
      <c r="BX25188" s="73"/>
      <c r="BY25188" s="74"/>
      <c r="BZ25188" s="74"/>
      <c r="CA25188" s="74"/>
      <c r="CF25188" s="79"/>
      <c r="CL25188" s="79"/>
    </row>
    <row r="25189" spans="30:90">
      <c r="AD25189" s="73"/>
      <c r="AE25189" s="74"/>
      <c r="AF25189" s="74"/>
      <c r="BX25189" s="73"/>
      <c r="BY25189" s="74"/>
      <c r="BZ25189" s="74"/>
      <c r="CA25189" s="74"/>
      <c r="CF25189" s="79"/>
      <c r="CL25189" s="79"/>
    </row>
    <row r="25190" spans="30:90">
      <c r="AD25190" s="73"/>
      <c r="AE25190" s="74"/>
      <c r="AF25190" s="74"/>
      <c r="BX25190" s="73"/>
      <c r="BY25190" s="74"/>
      <c r="BZ25190" s="74"/>
      <c r="CA25190" s="74"/>
      <c r="CF25190" s="79"/>
      <c r="CL25190" s="79"/>
    </row>
    <row r="25191" spans="30:90">
      <c r="AD25191" s="73"/>
      <c r="AE25191" s="74"/>
      <c r="AF25191" s="74"/>
      <c r="BX25191" s="73"/>
      <c r="BY25191" s="74"/>
      <c r="BZ25191" s="74"/>
      <c r="CA25191" s="74"/>
      <c r="CF25191" s="79"/>
      <c r="CL25191" s="79"/>
    </row>
    <row r="25192" spans="30:90">
      <c r="AD25192" s="73"/>
      <c r="AE25192" s="74"/>
      <c r="AF25192" s="74"/>
      <c r="BX25192" s="73"/>
      <c r="BY25192" s="74"/>
      <c r="BZ25192" s="74"/>
      <c r="CA25192" s="74"/>
      <c r="CF25192" s="79"/>
      <c r="CL25192" s="79"/>
    </row>
    <row r="25193" spans="30:90">
      <c r="AD25193" s="73"/>
      <c r="AE25193" s="74"/>
      <c r="AF25193" s="74"/>
      <c r="BX25193" s="73"/>
      <c r="BY25193" s="74"/>
      <c r="BZ25193" s="74"/>
      <c r="CA25193" s="74"/>
      <c r="CF25193" s="79"/>
      <c r="CL25193" s="79"/>
    </row>
    <row r="25194" spans="30:90">
      <c r="AD25194" s="73"/>
      <c r="AE25194" s="74"/>
      <c r="AF25194" s="74"/>
      <c r="BX25194" s="73"/>
      <c r="BY25194" s="74"/>
      <c r="BZ25194" s="74"/>
      <c r="CA25194" s="74"/>
      <c r="CF25194" s="79"/>
      <c r="CL25194" s="79"/>
    </row>
    <row r="25195" spans="30:90">
      <c r="AD25195" s="73"/>
      <c r="AE25195" s="74"/>
      <c r="AF25195" s="74"/>
      <c r="BX25195" s="73"/>
      <c r="BY25195" s="74"/>
      <c r="BZ25195" s="74"/>
      <c r="CA25195" s="74"/>
      <c r="CF25195" s="79"/>
      <c r="CL25195" s="79"/>
    </row>
    <row r="25196" spans="30:90">
      <c r="AD25196" s="73"/>
      <c r="AE25196" s="74"/>
      <c r="AF25196" s="74"/>
      <c r="BX25196" s="73"/>
      <c r="BY25196" s="74"/>
      <c r="BZ25196" s="74"/>
      <c r="CA25196" s="74"/>
      <c r="CF25196" s="79"/>
      <c r="CL25196" s="79"/>
    </row>
    <row r="25197" spans="30:90">
      <c r="AD25197" s="73"/>
      <c r="AE25197" s="74"/>
      <c r="AF25197" s="74"/>
      <c r="BX25197" s="73"/>
      <c r="BY25197" s="74"/>
      <c r="BZ25197" s="74"/>
      <c r="CA25197" s="74"/>
      <c r="CF25197" s="79"/>
      <c r="CL25197" s="79"/>
    </row>
    <row r="25198" spans="30:90">
      <c r="AD25198" s="73"/>
      <c r="AE25198" s="74"/>
      <c r="AF25198" s="74"/>
      <c r="BX25198" s="73"/>
      <c r="BY25198" s="74"/>
      <c r="BZ25198" s="74"/>
      <c r="CA25198" s="74"/>
      <c r="CF25198" s="79"/>
      <c r="CL25198" s="79"/>
    </row>
    <row r="25199" spans="30:90">
      <c r="AD25199" s="73"/>
      <c r="AE25199" s="74"/>
      <c r="AF25199" s="74"/>
      <c r="BX25199" s="73"/>
      <c r="BY25199" s="74"/>
      <c r="BZ25199" s="74"/>
      <c r="CA25199" s="74"/>
      <c r="CF25199" s="79"/>
      <c r="CL25199" s="79"/>
    </row>
    <row r="25200" spans="30:90">
      <c r="AD25200" s="73"/>
      <c r="AE25200" s="74"/>
      <c r="AF25200" s="74"/>
      <c r="BX25200" s="73"/>
      <c r="BY25200" s="74"/>
      <c r="BZ25200" s="74"/>
      <c r="CA25200" s="74"/>
      <c r="CF25200" s="79"/>
      <c r="CL25200" s="79"/>
    </row>
    <row r="25201" spans="30:90">
      <c r="AD25201" s="73"/>
      <c r="AE25201" s="74"/>
      <c r="AF25201" s="74"/>
      <c r="BX25201" s="73"/>
      <c r="BY25201" s="74"/>
      <c r="BZ25201" s="74"/>
      <c r="CA25201" s="74"/>
      <c r="CF25201" s="79"/>
      <c r="CL25201" s="79"/>
    </row>
    <row r="25202" spans="30:90">
      <c r="AD25202" s="73"/>
      <c r="AE25202" s="74"/>
      <c r="AF25202" s="74"/>
      <c r="BX25202" s="73"/>
      <c r="BY25202" s="74"/>
      <c r="BZ25202" s="74"/>
      <c r="CA25202" s="74"/>
      <c r="CF25202" s="79"/>
      <c r="CL25202" s="79"/>
    </row>
    <row r="25203" spans="30:90">
      <c r="AD25203" s="73"/>
      <c r="AE25203" s="74"/>
      <c r="AF25203" s="74"/>
      <c r="BX25203" s="73"/>
      <c r="BY25203" s="74"/>
      <c r="BZ25203" s="74"/>
      <c r="CA25203" s="74"/>
      <c r="CF25203" s="79"/>
      <c r="CL25203" s="79"/>
    </row>
    <row r="25204" spans="30:90">
      <c r="AD25204" s="73"/>
      <c r="AE25204" s="74"/>
      <c r="AF25204" s="74"/>
      <c r="BX25204" s="73"/>
      <c r="BY25204" s="74"/>
      <c r="BZ25204" s="74"/>
      <c r="CA25204" s="74"/>
      <c r="CF25204" s="79"/>
      <c r="CL25204" s="79"/>
    </row>
    <row r="25205" spans="30:90">
      <c r="AD25205" s="73"/>
      <c r="AE25205" s="74"/>
      <c r="AF25205" s="74"/>
      <c r="BX25205" s="73"/>
      <c r="BY25205" s="74"/>
      <c r="BZ25205" s="74"/>
      <c r="CA25205" s="74"/>
      <c r="CF25205" s="79"/>
      <c r="CL25205" s="79"/>
    </row>
    <row r="25206" spans="30:90">
      <c r="AD25206" s="73"/>
      <c r="AE25206" s="74"/>
      <c r="AF25206" s="74"/>
      <c r="BX25206" s="73"/>
      <c r="BY25206" s="74"/>
      <c r="BZ25206" s="74"/>
      <c r="CA25206" s="74"/>
      <c r="CF25206" s="79"/>
      <c r="CL25206" s="79"/>
    </row>
    <row r="25207" spans="30:90">
      <c r="AD25207" s="73"/>
      <c r="AE25207" s="74"/>
      <c r="AF25207" s="74"/>
      <c r="BX25207" s="73"/>
      <c r="BY25207" s="74"/>
      <c r="BZ25207" s="74"/>
      <c r="CA25207" s="74"/>
      <c r="CF25207" s="79"/>
      <c r="CL25207" s="79"/>
    </row>
    <row r="25208" spans="30:90">
      <c r="AD25208" s="73"/>
      <c r="AE25208" s="74"/>
      <c r="AF25208" s="74"/>
      <c r="BX25208" s="73"/>
      <c r="BY25208" s="74"/>
      <c r="BZ25208" s="74"/>
      <c r="CA25208" s="74"/>
      <c r="CF25208" s="79"/>
      <c r="CL25208" s="79"/>
    </row>
    <row r="25209" spans="30:90">
      <c r="AD25209" s="73"/>
      <c r="AE25209" s="74"/>
      <c r="AF25209" s="74"/>
      <c r="BX25209" s="73"/>
      <c r="BY25209" s="74"/>
      <c r="BZ25209" s="74"/>
      <c r="CA25209" s="74"/>
      <c r="CF25209" s="79"/>
      <c r="CL25209" s="79"/>
    </row>
    <row r="25210" spans="30:90">
      <c r="AD25210" s="73"/>
      <c r="AE25210" s="74"/>
      <c r="AF25210" s="74"/>
      <c r="BX25210" s="73"/>
      <c r="BY25210" s="74"/>
      <c r="BZ25210" s="74"/>
      <c r="CA25210" s="74"/>
      <c r="CF25210" s="79"/>
      <c r="CL25210" s="79"/>
    </row>
    <row r="25211" spans="30:90">
      <c r="AD25211" s="73"/>
      <c r="AE25211" s="74"/>
      <c r="AF25211" s="74"/>
      <c r="BX25211" s="73"/>
      <c r="BY25211" s="74"/>
      <c r="BZ25211" s="74"/>
      <c r="CA25211" s="74"/>
      <c r="CF25211" s="79"/>
      <c r="CL25211" s="79"/>
    </row>
    <row r="25212" spans="30:90">
      <c r="AD25212" s="73"/>
      <c r="AE25212" s="74"/>
      <c r="AF25212" s="74"/>
      <c r="BX25212" s="73"/>
      <c r="BY25212" s="74"/>
      <c r="BZ25212" s="74"/>
      <c r="CA25212" s="74"/>
      <c r="CF25212" s="79"/>
      <c r="CL25212" s="79"/>
    </row>
    <row r="25213" spans="30:90">
      <c r="AD25213" s="73"/>
      <c r="AE25213" s="74"/>
      <c r="AF25213" s="74"/>
      <c r="BX25213" s="73"/>
      <c r="BY25213" s="74"/>
      <c r="BZ25213" s="74"/>
      <c r="CA25213" s="74"/>
      <c r="CF25213" s="79"/>
      <c r="CL25213" s="79"/>
    </row>
    <row r="25214" spans="30:90">
      <c r="AD25214" s="73"/>
      <c r="AE25214" s="74"/>
      <c r="AF25214" s="74"/>
      <c r="BX25214" s="73"/>
      <c r="BY25214" s="74"/>
      <c r="BZ25214" s="74"/>
      <c r="CA25214" s="74"/>
      <c r="CF25214" s="79"/>
      <c r="CL25214" s="79"/>
    </row>
    <row r="25215" spans="30:90">
      <c r="AD25215" s="73"/>
      <c r="AE25215" s="74"/>
      <c r="AF25215" s="74"/>
      <c r="BX25215" s="73"/>
      <c r="BY25215" s="74"/>
      <c r="BZ25215" s="74"/>
      <c r="CA25215" s="74"/>
      <c r="CF25215" s="79"/>
      <c r="CL25215" s="79"/>
    </row>
    <row r="25216" spans="30:90">
      <c r="AD25216" s="73"/>
      <c r="AE25216" s="74"/>
      <c r="AF25216" s="74"/>
      <c r="BX25216" s="73"/>
      <c r="BY25216" s="74"/>
      <c r="BZ25216" s="74"/>
      <c r="CA25216" s="74"/>
      <c r="CF25216" s="79"/>
      <c r="CL25216" s="79"/>
    </row>
    <row r="25217" spans="30:90">
      <c r="AD25217" s="73"/>
      <c r="AE25217" s="74"/>
      <c r="AF25217" s="74"/>
      <c r="BX25217" s="73"/>
      <c r="BY25217" s="74"/>
      <c r="BZ25217" s="74"/>
      <c r="CA25217" s="74"/>
      <c r="CF25217" s="79"/>
      <c r="CL25217" s="79"/>
    </row>
    <row r="25218" spans="30:90">
      <c r="AD25218" s="73"/>
      <c r="AE25218" s="74"/>
      <c r="AF25218" s="74"/>
      <c r="BX25218" s="73"/>
      <c r="BY25218" s="74"/>
      <c r="BZ25218" s="74"/>
      <c r="CA25218" s="74"/>
      <c r="CF25218" s="79"/>
      <c r="CL25218" s="79"/>
    </row>
    <row r="25219" spans="30:90">
      <c r="AD25219" s="73"/>
      <c r="AE25219" s="74"/>
      <c r="AF25219" s="74"/>
      <c r="BX25219" s="73"/>
      <c r="BY25219" s="74"/>
      <c r="BZ25219" s="74"/>
      <c r="CA25219" s="74"/>
      <c r="CF25219" s="79"/>
      <c r="CL25219" s="79"/>
    </row>
    <row r="25220" spans="30:90">
      <c r="AD25220" s="73"/>
      <c r="AE25220" s="74"/>
      <c r="AF25220" s="74"/>
      <c r="BX25220" s="73"/>
      <c r="BY25220" s="74"/>
      <c r="BZ25220" s="74"/>
      <c r="CA25220" s="74"/>
      <c r="CF25220" s="79"/>
      <c r="CL25220" s="79"/>
    </row>
    <row r="25221" spans="30:90">
      <c r="AD25221" s="73"/>
      <c r="AE25221" s="74"/>
      <c r="AF25221" s="74"/>
      <c r="BX25221" s="73"/>
      <c r="BY25221" s="74"/>
      <c r="BZ25221" s="74"/>
      <c r="CA25221" s="74"/>
      <c r="CF25221" s="79"/>
      <c r="CL25221" s="79"/>
    </row>
    <row r="25222" spans="30:90">
      <c r="AD25222" s="73"/>
      <c r="AE25222" s="74"/>
      <c r="AF25222" s="74"/>
      <c r="BX25222" s="73"/>
      <c r="BY25222" s="74"/>
      <c r="BZ25222" s="74"/>
      <c r="CA25222" s="74"/>
      <c r="CF25222" s="79"/>
      <c r="CL25222" s="79"/>
    </row>
    <row r="25223" spans="30:90">
      <c r="AD25223" s="73"/>
      <c r="AE25223" s="74"/>
      <c r="AF25223" s="74"/>
      <c r="BX25223" s="73"/>
      <c r="BY25223" s="74"/>
      <c r="BZ25223" s="74"/>
      <c r="CA25223" s="74"/>
      <c r="CF25223" s="79"/>
      <c r="CL25223" s="79"/>
    </row>
    <row r="25224" spans="30:90">
      <c r="AD25224" s="73"/>
      <c r="AE25224" s="74"/>
      <c r="AF25224" s="74"/>
      <c r="BX25224" s="73"/>
      <c r="BY25224" s="74"/>
      <c r="BZ25224" s="74"/>
      <c r="CA25224" s="74"/>
      <c r="CF25224" s="79"/>
      <c r="CL25224" s="79"/>
    </row>
    <row r="25225" spans="30:90">
      <c r="AD25225" s="73"/>
      <c r="AE25225" s="74"/>
      <c r="AF25225" s="74"/>
      <c r="BX25225" s="73"/>
      <c r="BY25225" s="74"/>
      <c r="BZ25225" s="74"/>
      <c r="CA25225" s="74"/>
      <c r="CF25225" s="79"/>
      <c r="CL25225" s="79"/>
    </row>
    <row r="25226" spans="30:90">
      <c r="AD25226" s="73"/>
      <c r="AE25226" s="74"/>
      <c r="AF25226" s="74"/>
      <c r="BX25226" s="73"/>
      <c r="BY25226" s="74"/>
      <c r="BZ25226" s="74"/>
      <c r="CA25226" s="74"/>
      <c r="CF25226" s="79"/>
      <c r="CL25226" s="79"/>
    </row>
    <row r="25227" spans="30:90">
      <c r="AD25227" s="73"/>
      <c r="AE25227" s="74"/>
      <c r="AF25227" s="74"/>
      <c r="BX25227" s="73"/>
      <c r="BY25227" s="74"/>
      <c r="BZ25227" s="74"/>
      <c r="CA25227" s="74"/>
      <c r="CF25227" s="79"/>
      <c r="CL25227" s="79"/>
    </row>
    <row r="25228" spans="30:90">
      <c r="AD25228" s="73"/>
      <c r="AE25228" s="74"/>
      <c r="AF25228" s="74"/>
      <c r="BX25228" s="73"/>
      <c r="BY25228" s="74"/>
      <c r="BZ25228" s="74"/>
      <c r="CA25228" s="74"/>
      <c r="CF25228" s="79"/>
      <c r="CL25228" s="79"/>
    </row>
    <row r="25229" spans="30:90">
      <c r="AD25229" s="73"/>
      <c r="AE25229" s="74"/>
      <c r="AF25229" s="74"/>
      <c r="BX25229" s="73"/>
      <c r="BY25229" s="74"/>
      <c r="BZ25229" s="74"/>
      <c r="CA25229" s="74"/>
      <c r="CF25229" s="79"/>
      <c r="CL25229" s="79"/>
    </row>
    <row r="25230" spans="30:90">
      <c r="AD25230" s="73"/>
      <c r="AE25230" s="74"/>
      <c r="AF25230" s="74"/>
      <c r="BX25230" s="73"/>
      <c r="BY25230" s="74"/>
      <c r="BZ25230" s="74"/>
      <c r="CA25230" s="74"/>
      <c r="CF25230" s="79"/>
      <c r="CL25230" s="79"/>
    </row>
    <row r="25231" spans="30:90">
      <c r="AD25231" s="73"/>
      <c r="AE25231" s="74"/>
      <c r="AF25231" s="74"/>
      <c r="BX25231" s="73"/>
      <c r="BY25231" s="74"/>
      <c r="BZ25231" s="74"/>
      <c r="CA25231" s="74"/>
      <c r="CF25231" s="79"/>
      <c r="CL25231" s="79"/>
    </row>
    <row r="25232" spans="30:90">
      <c r="AD25232" s="73"/>
      <c r="AE25232" s="74"/>
      <c r="AF25232" s="74"/>
      <c r="BX25232" s="73"/>
      <c r="BY25232" s="74"/>
      <c r="BZ25232" s="74"/>
      <c r="CA25232" s="74"/>
      <c r="CF25232" s="79"/>
      <c r="CL25232" s="79"/>
    </row>
    <row r="25233" spans="30:90">
      <c r="AD25233" s="73"/>
      <c r="AE25233" s="74"/>
      <c r="AF25233" s="74"/>
      <c r="BX25233" s="73"/>
      <c r="BY25233" s="74"/>
      <c r="BZ25233" s="74"/>
      <c r="CA25233" s="74"/>
      <c r="CF25233" s="79"/>
      <c r="CL25233" s="79"/>
    </row>
    <row r="25234" spans="30:90">
      <c r="AD25234" s="73"/>
      <c r="AE25234" s="74"/>
      <c r="AF25234" s="74"/>
      <c r="BX25234" s="73"/>
      <c r="BY25234" s="74"/>
      <c r="BZ25234" s="74"/>
      <c r="CA25234" s="74"/>
      <c r="CF25234" s="79"/>
      <c r="CL25234" s="79"/>
    </row>
    <row r="25235" spans="30:90">
      <c r="AD25235" s="73"/>
      <c r="AE25235" s="74"/>
      <c r="AF25235" s="74"/>
      <c r="BX25235" s="73"/>
      <c r="BY25235" s="74"/>
      <c r="BZ25235" s="74"/>
      <c r="CA25235" s="74"/>
      <c r="CF25235" s="79"/>
      <c r="CL25235" s="79"/>
    </row>
    <row r="25236" spans="30:90">
      <c r="AD25236" s="73"/>
      <c r="AE25236" s="74"/>
      <c r="AF25236" s="74"/>
      <c r="BX25236" s="73"/>
      <c r="BY25236" s="74"/>
      <c r="BZ25236" s="74"/>
      <c r="CA25236" s="74"/>
      <c r="CF25236" s="79"/>
      <c r="CL25236" s="79"/>
    </row>
    <row r="25237" spans="30:90">
      <c r="AD25237" s="73"/>
      <c r="AE25237" s="74"/>
      <c r="AF25237" s="74"/>
      <c r="BX25237" s="73"/>
      <c r="BY25237" s="74"/>
      <c r="BZ25237" s="74"/>
      <c r="CA25237" s="74"/>
      <c r="CF25237" s="79"/>
      <c r="CL25237" s="79"/>
    </row>
    <row r="25238" spans="30:90">
      <c r="AD25238" s="73"/>
      <c r="AE25238" s="74"/>
      <c r="AF25238" s="74"/>
      <c r="BX25238" s="73"/>
      <c r="BY25238" s="74"/>
      <c r="BZ25238" s="74"/>
      <c r="CA25238" s="74"/>
      <c r="CF25238" s="79"/>
      <c r="CL25238" s="79"/>
    </row>
    <row r="25239" spans="30:90">
      <c r="AD25239" s="73"/>
      <c r="AE25239" s="74"/>
      <c r="AF25239" s="74"/>
      <c r="BX25239" s="73"/>
      <c r="BY25239" s="74"/>
      <c r="BZ25239" s="74"/>
      <c r="CA25239" s="74"/>
      <c r="CF25239" s="79"/>
      <c r="CL25239" s="79"/>
    </row>
    <row r="25240" spans="30:90">
      <c r="AD25240" s="73"/>
      <c r="AE25240" s="74"/>
      <c r="AF25240" s="74"/>
      <c r="BX25240" s="73"/>
      <c r="BY25240" s="74"/>
      <c r="BZ25240" s="74"/>
      <c r="CA25240" s="74"/>
      <c r="CF25240" s="79"/>
      <c r="CL25240" s="79"/>
    </row>
    <row r="25241" spans="30:90">
      <c r="AD25241" s="73"/>
      <c r="AE25241" s="74"/>
      <c r="AF25241" s="74"/>
      <c r="BX25241" s="73"/>
      <c r="BY25241" s="74"/>
      <c r="BZ25241" s="74"/>
      <c r="CA25241" s="74"/>
      <c r="CF25241" s="79"/>
      <c r="CL25241" s="79"/>
    </row>
    <row r="25242" spans="30:90">
      <c r="AD25242" s="73"/>
      <c r="AE25242" s="74"/>
      <c r="AF25242" s="74"/>
      <c r="BX25242" s="73"/>
      <c r="BY25242" s="74"/>
      <c r="BZ25242" s="74"/>
      <c r="CA25242" s="74"/>
      <c r="CF25242" s="79"/>
      <c r="CL25242" s="79"/>
    </row>
    <row r="25243" spans="30:90">
      <c r="AD25243" s="73"/>
      <c r="AE25243" s="74"/>
      <c r="AF25243" s="74"/>
      <c r="BX25243" s="73"/>
      <c r="BY25243" s="74"/>
      <c r="BZ25243" s="74"/>
      <c r="CA25243" s="74"/>
      <c r="CF25243" s="79"/>
      <c r="CL25243" s="79"/>
    </row>
    <row r="25244" spans="30:90">
      <c r="AD25244" s="73"/>
      <c r="AE25244" s="74"/>
      <c r="AF25244" s="74"/>
      <c r="BX25244" s="73"/>
      <c r="BY25244" s="74"/>
      <c r="BZ25244" s="74"/>
      <c r="CA25244" s="74"/>
      <c r="CF25244" s="79"/>
      <c r="CL25244" s="79"/>
    </row>
    <row r="25245" spans="30:90">
      <c r="AD25245" s="73"/>
      <c r="AE25245" s="74"/>
      <c r="AF25245" s="74"/>
      <c r="BX25245" s="73"/>
      <c r="BY25245" s="74"/>
      <c r="BZ25245" s="74"/>
      <c r="CA25245" s="74"/>
      <c r="CF25245" s="79"/>
      <c r="CL25245" s="79"/>
    </row>
    <row r="25246" spans="30:90">
      <c r="AD25246" s="73"/>
      <c r="AE25246" s="74"/>
      <c r="AF25246" s="74"/>
      <c r="BX25246" s="73"/>
      <c r="BY25246" s="74"/>
      <c r="BZ25246" s="74"/>
      <c r="CA25246" s="74"/>
      <c r="CF25246" s="79"/>
      <c r="CL25246" s="79"/>
    </row>
    <row r="25247" spans="30:90">
      <c r="AD25247" s="73"/>
      <c r="AE25247" s="74"/>
      <c r="AF25247" s="74"/>
      <c r="BX25247" s="73"/>
      <c r="BY25247" s="74"/>
      <c r="BZ25247" s="74"/>
      <c r="CA25247" s="74"/>
      <c r="CF25247" s="79"/>
      <c r="CL25247" s="79"/>
    </row>
    <row r="25248" spans="30:90">
      <c r="AD25248" s="73"/>
      <c r="AE25248" s="74"/>
      <c r="AF25248" s="74"/>
      <c r="BX25248" s="73"/>
      <c r="BY25248" s="74"/>
      <c r="BZ25248" s="74"/>
      <c r="CA25248" s="74"/>
      <c r="CF25248" s="79"/>
      <c r="CL25248" s="79"/>
    </row>
    <row r="25249" spans="30:90">
      <c r="AD25249" s="73"/>
      <c r="AE25249" s="74"/>
      <c r="AF25249" s="74"/>
      <c r="BX25249" s="73"/>
      <c r="BY25249" s="74"/>
      <c r="BZ25249" s="74"/>
      <c r="CA25249" s="74"/>
      <c r="CF25249" s="79"/>
      <c r="CL25249" s="79"/>
    </row>
    <row r="25250" spans="30:90">
      <c r="AD25250" s="73"/>
      <c r="AE25250" s="74"/>
      <c r="AF25250" s="74"/>
      <c r="BX25250" s="73"/>
      <c r="BY25250" s="74"/>
      <c r="BZ25250" s="74"/>
      <c r="CA25250" s="74"/>
      <c r="CF25250" s="79"/>
      <c r="CL25250" s="79"/>
    </row>
    <row r="25251" spans="30:90">
      <c r="AD25251" s="73"/>
      <c r="AE25251" s="74"/>
      <c r="AF25251" s="74"/>
      <c r="BX25251" s="73"/>
      <c r="BY25251" s="74"/>
      <c r="BZ25251" s="74"/>
      <c r="CA25251" s="74"/>
      <c r="CF25251" s="79"/>
      <c r="CL25251" s="79"/>
    </row>
    <row r="25252" spans="30:90">
      <c r="AD25252" s="73"/>
      <c r="AE25252" s="74"/>
      <c r="AF25252" s="74"/>
      <c r="BX25252" s="73"/>
      <c r="BY25252" s="74"/>
      <c r="BZ25252" s="74"/>
      <c r="CA25252" s="74"/>
      <c r="CF25252" s="79"/>
      <c r="CL25252" s="79"/>
    </row>
    <row r="25253" spans="30:90">
      <c r="AD25253" s="73"/>
      <c r="AE25253" s="74"/>
      <c r="AF25253" s="74"/>
      <c r="BX25253" s="73"/>
      <c r="BY25253" s="74"/>
      <c r="BZ25253" s="74"/>
      <c r="CA25253" s="74"/>
      <c r="CF25253" s="79"/>
      <c r="CL25253" s="79"/>
    </row>
    <row r="25254" spans="30:90">
      <c r="AD25254" s="73"/>
      <c r="AE25254" s="74"/>
      <c r="AF25254" s="74"/>
      <c r="BX25254" s="73"/>
      <c r="BY25254" s="74"/>
      <c r="BZ25254" s="74"/>
      <c r="CA25254" s="74"/>
      <c r="CF25254" s="79"/>
      <c r="CL25254" s="79"/>
    </row>
    <row r="25255" spans="30:90">
      <c r="AD25255" s="73"/>
      <c r="AE25255" s="74"/>
      <c r="AF25255" s="74"/>
      <c r="BX25255" s="73"/>
      <c r="BY25255" s="74"/>
      <c r="BZ25255" s="74"/>
      <c r="CA25255" s="74"/>
      <c r="CF25255" s="79"/>
      <c r="CL25255" s="79"/>
    </row>
    <row r="25256" spans="30:90">
      <c r="AD25256" s="73"/>
      <c r="AE25256" s="74"/>
      <c r="AF25256" s="74"/>
      <c r="BX25256" s="73"/>
      <c r="BY25256" s="74"/>
      <c r="BZ25256" s="74"/>
      <c r="CA25256" s="74"/>
      <c r="CF25256" s="79"/>
      <c r="CL25256" s="79"/>
    </row>
    <row r="25257" spans="30:90">
      <c r="AD25257" s="73"/>
      <c r="AE25257" s="74"/>
      <c r="AF25257" s="74"/>
      <c r="BX25257" s="73"/>
      <c r="BY25257" s="74"/>
      <c r="BZ25257" s="74"/>
      <c r="CA25257" s="74"/>
      <c r="CF25257" s="79"/>
      <c r="CL25257" s="79"/>
    </row>
    <row r="25258" spans="30:90">
      <c r="AD25258" s="73"/>
      <c r="AE25258" s="74"/>
      <c r="AF25258" s="74"/>
      <c r="BX25258" s="73"/>
      <c r="BY25258" s="74"/>
      <c r="BZ25258" s="74"/>
      <c r="CA25258" s="74"/>
      <c r="CF25258" s="79"/>
      <c r="CL25258" s="79"/>
    </row>
    <row r="25259" spans="30:90">
      <c r="AD25259" s="73"/>
      <c r="AE25259" s="74"/>
      <c r="AF25259" s="74"/>
      <c r="BX25259" s="73"/>
      <c r="BY25259" s="74"/>
      <c r="BZ25259" s="74"/>
      <c r="CA25259" s="74"/>
      <c r="CF25259" s="79"/>
      <c r="CL25259" s="79"/>
    </row>
    <row r="25260" spans="30:90">
      <c r="AD25260" s="73"/>
      <c r="AE25260" s="74"/>
      <c r="AF25260" s="74"/>
      <c r="BX25260" s="73"/>
      <c r="BY25260" s="74"/>
      <c r="BZ25260" s="74"/>
      <c r="CA25260" s="74"/>
      <c r="CF25260" s="79"/>
      <c r="CL25260" s="79"/>
    </row>
    <row r="25261" spans="30:90">
      <c r="AD25261" s="73"/>
      <c r="AE25261" s="74"/>
      <c r="AF25261" s="74"/>
      <c r="BX25261" s="73"/>
      <c r="BY25261" s="74"/>
      <c r="BZ25261" s="74"/>
      <c r="CA25261" s="74"/>
      <c r="CF25261" s="79"/>
      <c r="CL25261" s="79"/>
    </row>
    <row r="25262" spans="30:90">
      <c r="AD25262" s="73"/>
      <c r="AE25262" s="74"/>
      <c r="AF25262" s="74"/>
      <c r="BX25262" s="73"/>
      <c r="BY25262" s="74"/>
      <c r="BZ25262" s="74"/>
      <c r="CA25262" s="74"/>
      <c r="CF25262" s="79"/>
      <c r="CL25262" s="79"/>
    </row>
    <row r="25263" spans="30:90">
      <c r="AD25263" s="73"/>
      <c r="AE25263" s="74"/>
      <c r="AF25263" s="74"/>
      <c r="BX25263" s="73"/>
      <c r="BY25263" s="74"/>
      <c r="BZ25263" s="74"/>
      <c r="CA25263" s="74"/>
      <c r="CF25263" s="79"/>
      <c r="CL25263" s="79"/>
    </row>
    <row r="25264" spans="30:90">
      <c r="AD25264" s="73"/>
      <c r="AE25264" s="74"/>
      <c r="AF25264" s="74"/>
      <c r="BX25264" s="73"/>
      <c r="BY25264" s="74"/>
      <c r="BZ25264" s="74"/>
      <c r="CA25264" s="74"/>
      <c r="CF25264" s="79"/>
      <c r="CL25264" s="79"/>
    </row>
    <row r="25265" spans="30:90">
      <c r="AD25265" s="73"/>
      <c r="AE25265" s="74"/>
      <c r="AF25265" s="74"/>
      <c r="BX25265" s="73"/>
      <c r="BY25265" s="74"/>
      <c r="BZ25265" s="74"/>
      <c r="CA25265" s="74"/>
      <c r="CF25265" s="79"/>
      <c r="CL25265" s="79"/>
    </row>
    <row r="25266" spans="30:90">
      <c r="AD25266" s="73"/>
      <c r="AE25266" s="74"/>
      <c r="AF25266" s="74"/>
      <c r="BX25266" s="73"/>
      <c r="BY25266" s="74"/>
      <c r="BZ25266" s="74"/>
      <c r="CA25266" s="74"/>
      <c r="CF25266" s="79"/>
      <c r="CL25266" s="79"/>
    </row>
    <row r="25267" spans="30:90">
      <c r="AD25267" s="73"/>
      <c r="AE25267" s="74"/>
      <c r="AF25267" s="74"/>
      <c r="BX25267" s="73"/>
      <c r="BY25267" s="74"/>
      <c r="BZ25267" s="74"/>
      <c r="CA25267" s="74"/>
      <c r="CF25267" s="79"/>
      <c r="CL25267" s="79"/>
    </row>
    <row r="25268" spans="30:90">
      <c r="AD25268" s="73"/>
      <c r="AE25268" s="74"/>
      <c r="AF25268" s="74"/>
      <c r="BX25268" s="73"/>
      <c r="BY25268" s="74"/>
      <c r="BZ25268" s="74"/>
      <c r="CA25268" s="74"/>
      <c r="CF25268" s="79"/>
      <c r="CL25268" s="79"/>
    </row>
    <row r="25269" spans="30:90">
      <c r="AD25269" s="73"/>
      <c r="AE25269" s="74"/>
      <c r="AF25269" s="74"/>
      <c r="BX25269" s="73"/>
      <c r="BY25269" s="74"/>
      <c r="BZ25269" s="74"/>
      <c r="CA25269" s="74"/>
      <c r="CF25269" s="79"/>
      <c r="CL25269" s="79"/>
    </row>
    <row r="25270" spans="30:90">
      <c r="AD25270" s="73"/>
      <c r="AE25270" s="74"/>
      <c r="AF25270" s="74"/>
      <c r="BX25270" s="73"/>
      <c r="BY25270" s="74"/>
      <c r="BZ25270" s="74"/>
      <c r="CA25270" s="74"/>
      <c r="CF25270" s="79"/>
      <c r="CL25270" s="79"/>
    </row>
    <row r="25271" spans="30:90">
      <c r="AD25271" s="73"/>
      <c r="AE25271" s="74"/>
      <c r="AF25271" s="74"/>
      <c r="BX25271" s="73"/>
      <c r="BY25271" s="74"/>
      <c r="BZ25271" s="74"/>
      <c r="CA25271" s="74"/>
      <c r="CF25271" s="79"/>
      <c r="CL25271" s="79"/>
    </row>
    <row r="25272" spans="30:90">
      <c r="AD25272" s="73"/>
      <c r="AE25272" s="74"/>
      <c r="AF25272" s="74"/>
      <c r="BX25272" s="73"/>
      <c r="BY25272" s="74"/>
      <c r="BZ25272" s="74"/>
      <c r="CA25272" s="74"/>
      <c r="CF25272" s="79"/>
      <c r="CL25272" s="79"/>
    </row>
    <row r="25273" spans="30:90">
      <c r="AD25273" s="73"/>
      <c r="AE25273" s="74"/>
      <c r="AF25273" s="74"/>
      <c r="BX25273" s="73"/>
      <c r="BY25273" s="74"/>
      <c r="BZ25273" s="74"/>
      <c r="CA25273" s="74"/>
      <c r="CF25273" s="79"/>
      <c r="CL25273" s="79"/>
    </row>
    <row r="25274" spans="30:90">
      <c r="AD25274" s="73"/>
      <c r="AE25274" s="74"/>
      <c r="AF25274" s="74"/>
      <c r="BX25274" s="73"/>
      <c r="BY25274" s="74"/>
      <c r="BZ25274" s="74"/>
      <c r="CA25274" s="74"/>
      <c r="CF25274" s="79"/>
      <c r="CL25274" s="79"/>
    </row>
    <row r="25275" spans="30:90">
      <c r="AD25275" s="73"/>
      <c r="AE25275" s="74"/>
      <c r="AF25275" s="74"/>
      <c r="BX25275" s="73"/>
      <c r="BY25275" s="74"/>
      <c r="BZ25275" s="74"/>
      <c r="CA25275" s="74"/>
      <c r="CF25275" s="79"/>
      <c r="CL25275" s="79"/>
    </row>
    <row r="25276" spans="30:90">
      <c r="AD25276" s="73"/>
      <c r="AE25276" s="74"/>
      <c r="AF25276" s="74"/>
      <c r="BX25276" s="73"/>
      <c r="BY25276" s="74"/>
      <c r="BZ25276" s="74"/>
      <c r="CA25276" s="74"/>
      <c r="CF25276" s="79"/>
      <c r="CL25276" s="79"/>
    </row>
    <row r="25277" spans="30:90">
      <c r="AD25277" s="73"/>
      <c r="AE25277" s="74"/>
      <c r="AF25277" s="74"/>
      <c r="BX25277" s="73"/>
      <c r="BY25277" s="74"/>
      <c r="BZ25277" s="74"/>
      <c r="CA25277" s="74"/>
      <c r="CF25277" s="79"/>
      <c r="CL25277" s="79"/>
    </row>
    <row r="25278" spans="30:90">
      <c r="AD25278" s="73"/>
      <c r="AE25278" s="74"/>
      <c r="AF25278" s="74"/>
      <c r="BX25278" s="73"/>
      <c r="BY25278" s="74"/>
      <c r="BZ25278" s="74"/>
      <c r="CA25278" s="74"/>
      <c r="CF25278" s="79"/>
      <c r="CL25278" s="79"/>
    </row>
    <row r="25279" spans="30:90">
      <c r="AD25279" s="73"/>
      <c r="AE25279" s="74"/>
      <c r="AF25279" s="74"/>
      <c r="BX25279" s="73"/>
      <c r="BY25279" s="74"/>
      <c r="BZ25279" s="74"/>
      <c r="CA25279" s="74"/>
      <c r="CF25279" s="79"/>
      <c r="CL25279" s="79"/>
    </row>
    <row r="25280" spans="30:90">
      <c r="AD25280" s="73"/>
      <c r="AE25280" s="74"/>
      <c r="AF25280" s="74"/>
      <c r="BX25280" s="73"/>
      <c r="BY25280" s="74"/>
      <c r="BZ25280" s="74"/>
      <c r="CA25280" s="74"/>
      <c r="CF25280" s="79"/>
      <c r="CL25280" s="79"/>
    </row>
    <row r="25281" spans="30:90">
      <c r="AD25281" s="73"/>
      <c r="AE25281" s="74"/>
      <c r="AF25281" s="74"/>
      <c r="BX25281" s="73"/>
      <c r="BY25281" s="74"/>
      <c r="BZ25281" s="74"/>
      <c r="CA25281" s="74"/>
      <c r="CF25281" s="79"/>
      <c r="CL25281" s="79"/>
    </row>
    <row r="25282" spans="30:90">
      <c r="AD25282" s="73"/>
      <c r="AE25282" s="74"/>
      <c r="AF25282" s="74"/>
      <c r="BX25282" s="73"/>
      <c r="BY25282" s="74"/>
      <c r="BZ25282" s="74"/>
      <c r="CA25282" s="74"/>
      <c r="CF25282" s="79"/>
      <c r="CL25282" s="79"/>
    </row>
    <row r="25283" spans="30:90">
      <c r="AD25283" s="73"/>
      <c r="AE25283" s="74"/>
      <c r="AF25283" s="74"/>
      <c r="BX25283" s="73"/>
      <c r="BY25283" s="74"/>
      <c r="BZ25283" s="74"/>
      <c r="CA25283" s="74"/>
      <c r="CF25283" s="79"/>
      <c r="CL25283" s="79"/>
    </row>
    <row r="25284" spans="30:90">
      <c r="AD25284" s="73"/>
      <c r="AE25284" s="74"/>
      <c r="AF25284" s="74"/>
      <c r="BX25284" s="73"/>
      <c r="BY25284" s="74"/>
      <c r="BZ25284" s="74"/>
      <c r="CA25284" s="74"/>
      <c r="CF25284" s="79"/>
      <c r="CL25284" s="79"/>
    </row>
    <row r="25285" spans="30:90">
      <c r="AD25285" s="73"/>
      <c r="AE25285" s="74"/>
      <c r="AF25285" s="74"/>
      <c r="BX25285" s="73"/>
      <c r="BY25285" s="74"/>
      <c r="BZ25285" s="74"/>
      <c r="CA25285" s="74"/>
      <c r="CF25285" s="79"/>
      <c r="CL25285" s="79"/>
    </row>
    <row r="25286" spans="30:90">
      <c r="AD25286" s="73"/>
      <c r="AE25286" s="74"/>
      <c r="AF25286" s="74"/>
      <c r="BX25286" s="73"/>
      <c r="BY25286" s="74"/>
      <c r="BZ25286" s="74"/>
      <c r="CA25286" s="74"/>
      <c r="CF25286" s="79"/>
      <c r="CL25286" s="79"/>
    </row>
    <row r="25287" spans="30:90">
      <c r="AD25287" s="73"/>
      <c r="AE25287" s="74"/>
      <c r="AF25287" s="74"/>
      <c r="BX25287" s="73"/>
      <c r="BY25287" s="74"/>
      <c r="BZ25287" s="74"/>
      <c r="CA25287" s="74"/>
      <c r="CF25287" s="79"/>
      <c r="CL25287" s="79"/>
    </row>
    <row r="25288" spans="30:90">
      <c r="AD25288" s="73"/>
      <c r="AE25288" s="74"/>
      <c r="AF25288" s="74"/>
      <c r="BX25288" s="73"/>
      <c r="BY25288" s="74"/>
      <c r="BZ25288" s="74"/>
      <c r="CA25288" s="74"/>
      <c r="CF25288" s="79"/>
      <c r="CL25288" s="79"/>
    </row>
    <row r="25289" spans="30:90">
      <c r="AD25289" s="73"/>
      <c r="AE25289" s="74"/>
      <c r="AF25289" s="74"/>
      <c r="BX25289" s="73"/>
      <c r="BY25289" s="74"/>
      <c r="BZ25289" s="74"/>
      <c r="CA25289" s="74"/>
      <c r="CF25289" s="79"/>
      <c r="CL25289" s="79"/>
    </row>
    <row r="25290" spans="30:90">
      <c r="AD25290" s="73"/>
      <c r="AE25290" s="74"/>
      <c r="AF25290" s="74"/>
      <c r="BX25290" s="73"/>
      <c r="BY25290" s="74"/>
      <c r="BZ25290" s="74"/>
      <c r="CA25290" s="74"/>
      <c r="CF25290" s="79"/>
      <c r="CL25290" s="79"/>
    </row>
    <row r="25291" spans="30:90">
      <c r="AD25291" s="73"/>
      <c r="AE25291" s="74"/>
      <c r="AF25291" s="74"/>
      <c r="BX25291" s="73"/>
      <c r="BY25291" s="74"/>
      <c r="BZ25291" s="74"/>
      <c r="CA25291" s="74"/>
      <c r="CF25291" s="79"/>
      <c r="CL25291" s="79"/>
    </row>
    <row r="25292" spans="30:90">
      <c r="AD25292" s="73"/>
      <c r="AE25292" s="74"/>
      <c r="AF25292" s="74"/>
      <c r="BX25292" s="73"/>
      <c r="BY25292" s="74"/>
      <c r="BZ25292" s="74"/>
      <c r="CA25292" s="74"/>
      <c r="CF25292" s="79"/>
      <c r="CL25292" s="79"/>
    </row>
    <row r="25293" spans="30:90">
      <c r="AD25293" s="73"/>
      <c r="AE25293" s="74"/>
      <c r="AF25293" s="74"/>
      <c r="BX25293" s="73"/>
      <c r="BY25293" s="74"/>
      <c r="BZ25293" s="74"/>
      <c r="CA25293" s="74"/>
      <c r="CF25293" s="79"/>
      <c r="CL25293" s="79"/>
    </row>
    <row r="25294" spans="30:90">
      <c r="AD25294" s="73"/>
      <c r="AE25294" s="74"/>
      <c r="AF25294" s="74"/>
      <c r="BX25294" s="73"/>
      <c r="BY25294" s="74"/>
      <c r="BZ25294" s="74"/>
      <c r="CA25294" s="74"/>
      <c r="CF25294" s="79"/>
      <c r="CL25294" s="79"/>
    </row>
    <row r="25295" spans="30:90">
      <c r="AD25295" s="73"/>
      <c r="AE25295" s="74"/>
      <c r="AF25295" s="74"/>
      <c r="BX25295" s="73"/>
      <c r="BY25295" s="74"/>
      <c r="BZ25295" s="74"/>
      <c r="CA25295" s="74"/>
      <c r="CF25295" s="79"/>
      <c r="CL25295" s="79"/>
    </row>
    <row r="25296" spans="30:90">
      <c r="AD25296" s="73"/>
      <c r="AE25296" s="74"/>
      <c r="AF25296" s="74"/>
      <c r="BX25296" s="73"/>
      <c r="BY25296" s="74"/>
      <c r="BZ25296" s="74"/>
      <c r="CA25296" s="74"/>
      <c r="CF25296" s="79"/>
      <c r="CL25296" s="79"/>
    </row>
    <row r="25297" spans="30:90">
      <c r="AD25297" s="73"/>
      <c r="AE25297" s="74"/>
      <c r="AF25297" s="74"/>
      <c r="BX25297" s="73"/>
      <c r="BY25297" s="74"/>
      <c r="BZ25297" s="74"/>
      <c r="CA25297" s="74"/>
      <c r="CF25297" s="79"/>
      <c r="CL25297" s="79"/>
    </row>
    <row r="25298" spans="30:90">
      <c r="AD25298" s="73"/>
      <c r="AE25298" s="74"/>
      <c r="AF25298" s="74"/>
      <c r="BX25298" s="73"/>
      <c r="BY25298" s="74"/>
      <c r="BZ25298" s="74"/>
      <c r="CA25298" s="74"/>
      <c r="CF25298" s="79"/>
      <c r="CL25298" s="79"/>
    </row>
    <row r="25299" spans="30:90">
      <c r="AD25299" s="73"/>
      <c r="AE25299" s="74"/>
      <c r="AF25299" s="74"/>
      <c r="BX25299" s="73"/>
      <c r="BY25299" s="74"/>
      <c r="BZ25299" s="74"/>
      <c r="CA25299" s="74"/>
      <c r="CF25299" s="79"/>
      <c r="CL25299" s="79"/>
    </row>
    <row r="25300" spans="30:90">
      <c r="AD25300" s="73"/>
      <c r="AE25300" s="74"/>
      <c r="AF25300" s="74"/>
      <c r="BX25300" s="73"/>
      <c r="BY25300" s="74"/>
      <c r="BZ25300" s="74"/>
      <c r="CA25300" s="74"/>
      <c r="CF25300" s="79"/>
      <c r="CL25300" s="79"/>
    </row>
    <row r="25301" spans="30:90">
      <c r="AD25301" s="73"/>
      <c r="AE25301" s="74"/>
      <c r="AF25301" s="74"/>
      <c r="BX25301" s="73"/>
      <c r="BY25301" s="74"/>
      <c r="BZ25301" s="74"/>
      <c r="CA25301" s="74"/>
      <c r="CF25301" s="79"/>
      <c r="CL25301" s="79"/>
    </row>
    <row r="25302" spans="30:90">
      <c r="AD25302" s="73"/>
      <c r="AE25302" s="74"/>
      <c r="AF25302" s="74"/>
      <c r="BX25302" s="73"/>
      <c r="BY25302" s="74"/>
      <c r="BZ25302" s="74"/>
      <c r="CA25302" s="74"/>
      <c r="CF25302" s="79"/>
      <c r="CL25302" s="79"/>
    </row>
    <row r="25303" spans="30:90">
      <c r="AD25303" s="73"/>
      <c r="AE25303" s="74"/>
      <c r="AF25303" s="74"/>
      <c r="BX25303" s="73"/>
      <c r="BY25303" s="74"/>
      <c r="BZ25303" s="74"/>
      <c r="CA25303" s="74"/>
      <c r="CF25303" s="79"/>
      <c r="CL25303" s="79"/>
    </row>
    <row r="25304" spans="30:90">
      <c r="AD25304" s="73"/>
      <c r="AE25304" s="74"/>
      <c r="AF25304" s="74"/>
      <c r="BX25304" s="73"/>
      <c r="BY25304" s="74"/>
      <c r="BZ25304" s="74"/>
      <c r="CA25304" s="74"/>
      <c r="CF25304" s="79"/>
      <c r="CL25304" s="79"/>
    </row>
    <row r="25305" spans="30:90">
      <c r="AD25305" s="73"/>
      <c r="AE25305" s="74"/>
      <c r="AF25305" s="74"/>
      <c r="BX25305" s="73"/>
      <c r="BY25305" s="74"/>
      <c r="BZ25305" s="74"/>
      <c r="CA25305" s="74"/>
      <c r="CF25305" s="79"/>
      <c r="CL25305" s="79"/>
    </row>
    <row r="25306" spans="30:90">
      <c r="AD25306" s="73"/>
      <c r="AE25306" s="74"/>
      <c r="AF25306" s="74"/>
      <c r="BX25306" s="73"/>
      <c r="BY25306" s="74"/>
      <c r="BZ25306" s="74"/>
      <c r="CA25306" s="74"/>
      <c r="CF25306" s="79"/>
      <c r="CL25306" s="79"/>
    </row>
    <row r="25307" spans="30:90">
      <c r="AD25307" s="73"/>
      <c r="AE25307" s="74"/>
      <c r="AF25307" s="74"/>
      <c r="BX25307" s="73"/>
      <c r="BY25307" s="74"/>
      <c r="BZ25307" s="74"/>
      <c r="CA25307" s="74"/>
      <c r="CF25307" s="79"/>
      <c r="CL25307" s="79"/>
    </row>
    <row r="25308" spans="30:90">
      <c r="AD25308" s="73"/>
      <c r="AE25308" s="74"/>
      <c r="AF25308" s="74"/>
      <c r="BX25308" s="73"/>
      <c r="BY25308" s="74"/>
      <c r="BZ25308" s="74"/>
      <c r="CA25308" s="74"/>
      <c r="CF25308" s="79"/>
      <c r="CL25308" s="79"/>
    </row>
    <row r="25309" spans="30:90">
      <c r="AD25309" s="73"/>
      <c r="AE25309" s="74"/>
      <c r="AF25309" s="74"/>
      <c r="BX25309" s="73"/>
      <c r="BY25309" s="74"/>
      <c r="BZ25309" s="74"/>
      <c r="CA25309" s="74"/>
      <c r="CF25309" s="79"/>
      <c r="CL25309" s="79"/>
    </row>
    <row r="25310" spans="30:90">
      <c r="AD25310" s="73"/>
      <c r="AE25310" s="74"/>
      <c r="AF25310" s="74"/>
      <c r="BX25310" s="73"/>
      <c r="BY25310" s="74"/>
      <c r="BZ25310" s="74"/>
      <c r="CA25310" s="74"/>
      <c r="CF25310" s="79"/>
      <c r="CL25310" s="79"/>
    </row>
    <row r="25311" spans="30:90">
      <c r="AD25311" s="73"/>
      <c r="AE25311" s="74"/>
      <c r="AF25311" s="74"/>
      <c r="BX25311" s="73"/>
      <c r="BY25311" s="74"/>
      <c r="BZ25311" s="74"/>
      <c r="CA25311" s="74"/>
      <c r="CF25311" s="79"/>
      <c r="CL25311" s="79"/>
    </row>
    <row r="25312" spans="30:90">
      <c r="AD25312" s="73"/>
      <c r="AE25312" s="74"/>
      <c r="AF25312" s="74"/>
      <c r="BX25312" s="73"/>
      <c r="BY25312" s="74"/>
      <c r="BZ25312" s="74"/>
      <c r="CA25312" s="74"/>
      <c r="CF25312" s="79"/>
      <c r="CL25312" s="79"/>
    </row>
    <row r="25313" spans="30:90">
      <c r="AD25313" s="73"/>
      <c r="AE25313" s="74"/>
      <c r="AF25313" s="74"/>
      <c r="BX25313" s="73"/>
      <c r="BY25313" s="74"/>
      <c r="BZ25313" s="74"/>
      <c r="CA25313" s="74"/>
      <c r="CF25313" s="79"/>
      <c r="CL25313" s="79"/>
    </row>
    <row r="25314" spans="30:90">
      <c r="AD25314" s="73"/>
      <c r="AE25314" s="74"/>
      <c r="AF25314" s="74"/>
      <c r="BX25314" s="73"/>
      <c r="BY25314" s="74"/>
      <c r="BZ25314" s="74"/>
      <c r="CA25314" s="74"/>
      <c r="CF25314" s="79"/>
      <c r="CL25314" s="79"/>
    </row>
    <row r="25315" spans="30:90">
      <c r="AD25315" s="73"/>
      <c r="AE25315" s="74"/>
      <c r="AF25315" s="74"/>
      <c r="BX25315" s="73"/>
      <c r="BY25315" s="74"/>
      <c r="BZ25315" s="74"/>
      <c r="CA25315" s="74"/>
      <c r="CF25315" s="79"/>
      <c r="CL25315" s="79"/>
    </row>
    <row r="25316" spans="30:90">
      <c r="AD25316" s="73"/>
      <c r="AE25316" s="74"/>
      <c r="AF25316" s="74"/>
      <c r="BX25316" s="73"/>
      <c r="BY25316" s="74"/>
      <c r="BZ25316" s="74"/>
      <c r="CA25316" s="74"/>
      <c r="CF25316" s="79"/>
      <c r="CL25316" s="79"/>
    </row>
    <row r="25317" spans="30:90">
      <c r="AD25317" s="73"/>
      <c r="AE25317" s="74"/>
      <c r="AF25317" s="74"/>
      <c r="BX25317" s="73"/>
      <c r="BY25317" s="74"/>
      <c r="BZ25317" s="74"/>
      <c r="CA25317" s="74"/>
      <c r="CF25317" s="79"/>
      <c r="CL25317" s="79"/>
    </row>
    <row r="25318" spans="30:90">
      <c r="AD25318" s="73"/>
      <c r="AE25318" s="74"/>
      <c r="AF25318" s="74"/>
      <c r="BX25318" s="73"/>
      <c r="BY25318" s="74"/>
      <c r="BZ25318" s="74"/>
      <c r="CA25318" s="74"/>
      <c r="CF25318" s="79"/>
      <c r="CL25318" s="79"/>
    </row>
    <row r="25319" spans="30:90">
      <c r="AD25319" s="73"/>
      <c r="AE25319" s="74"/>
      <c r="AF25319" s="74"/>
      <c r="BX25319" s="73"/>
      <c r="BY25319" s="74"/>
      <c r="BZ25319" s="74"/>
      <c r="CA25319" s="74"/>
      <c r="CF25319" s="79"/>
      <c r="CL25319" s="79"/>
    </row>
    <row r="25320" spans="30:90">
      <c r="AD25320" s="73"/>
      <c r="AE25320" s="74"/>
      <c r="AF25320" s="74"/>
      <c r="BX25320" s="73"/>
      <c r="BY25320" s="74"/>
      <c r="BZ25320" s="74"/>
      <c r="CA25320" s="74"/>
      <c r="CF25320" s="79"/>
      <c r="CL25320" s="79"/>
    </row>
    <row r="25321" spans="30:90">
      <c r="AD25321" s="73"/>
      <c r="AE25321" s="74"/>
      <c r="AF25321" s="74"/>
      <c r="BX25321" s="73"/>
      <c r="BY25321" s="74"/>
      <c r="BZ25321" s="74"/>
      <c r="CA25321" s="74"/>
      <c r="CF25321" s="79"/>
      <c r="CL25321" s="79"/>
    </row>
    <row r="25322" spans="30:90">
      <c r="AD25322" s="73"/>
      <c r="AE25322" s="74"/>
      <c r="AF25322" s="74"/>
      <c r="BX25322" s="73"/>
      <c r="BY25322" s="74"/>
      <c r="BZ25322" s="74"/>
      <c r="CA25322" s="74"/>
      <c r="CF25322" s="79"/>
      <c r="CL25322" s="79"/>
    </row>
    <row r="25323" spans="30:90">
      <c r="AD25323" s="73"/>
      <c r="AE25323" s="74"/>
      <c r="AF25323" s="74"/>
      <c r="BX25323" s="73"/>
      <c r="BY25323" s="74"/>
      <c r="BZ25323" s="74"/>
      <c r="CA25323" s="74"/>
      <c r="CF25323" s="79"/>
      <c r="CL25323" s="79"/>
    </row>
    <row r="25324" spans="30:90">
      <c r="AD25324" s="73"/>
      <c r="AE25324" s="74"/>
      <c r="AF25324" s="74"/>
      <c r="BX25324" s="73"/>
      <c r="BY25324" s="74"/>
      <c r="BZ25324" s="74"/>
      <c r="CA25324" s="74"/>
      <c r="CF25324" s="79"/>
      <c r="CL25324" s="79"/>
    </row>
    <row r="25325" spans="30:90">
      <c r="AD25325" s="73"/>
      <c r="AE25325" s="74"/>
      <c r="AF25325" s="74"/>
      <c r="BX25325" s="73"/>
      <c r="BY25325" s="74"/>
      <c r="BZ25325" s="74"/>
      <c r="CA25325" s="74"/>
      <c r="CF25325" s="79"/>
      <c r="CL25325" s="79"/>
    </row>
    <row r="25326" spans="30:90">
      <c r="AD25326" s="73"/>
      <c r="AE25326" s="74"/>
      <c r="AF25326" s="74"/>
      <c r="BX25326" s="73"/>
      <c r="BY25326" s="74"/>
      <c r="BZ25326" s="74"/>
      <c r="CA25326" s="74"/>
      <c r="CF25326" s="79"/>
      <c r="CL25326" s="79"/>
    </row>
    <row r="25327" spans="30:90">
      <c r="AD25327" s="73"/>
      <c r="AE25327" s="74"/>
      <c r="AF25327" s="74"/>
      <c r="BX25327" s="73"/>
      <c r="BY25327" s="74"/>
      <c r="BZ25327" s="74"/>
      <c r="CA25327" s="74"/>
      <c r="CF25327" s="79"/>
      <c r="CL25327" s="79"/>
    </row>
    <row r="25328" spans="30:90">
      <c r="AD25328" s="73"/>
      <c r="AE25328" s="74"/>
      <c r="AF25328" s="74"/>
      <c r="BX25328" s="73"/>
      <c r="BY25328" s="74"/>
      <c r="BZ25328" s="74"/>
      <c r="CA25328" s="74"/>
      <c r="CF25328" s="79"/>
      <c r="CL25328" s="79"/>
    </row>
    <row r="25329" spans="30:90">
      <c r="AD25329" s="73"/>
      <c r="AE25329" s="74"/>
      <c r="AF25329" s="74"/>
      <c r="BX25329" s="73"/>
      <c r="BY25329" s="74"/>
      <c r="BZ25329" s="74"/>
      <c r="CA25329" s="74"/>
      <c r="CF25329" s="79"/>
      <c r="CL25329" s="79"/>
    </row>
    <row r="25330" spans="30:90">
      <c r="AD25330" s="73"/>
      <c r="AE25330" s="74"/>
      <c r="AF25330" s="74"/>
      <c r="BX25330" s="73"/>
      <c r="BY25330" s="74"/>
      <c r="BZ25330" s="74"/>
      <c r="CA25330" s="74"/>
      <c r="CF25330" s="79"/>
      <c r="CL25330" s="79"/>
    </row>
    <row r="25331" spans="30:90">
      <c r="AD25331" s="73"/>
      <c r="AE25331" s="74"/>
      <c r="AF25331" s="74"/>
      <c r="BX25331" s="73"/>
      <c r="BY25331" s="74"/>
      <c r="BZ25331" s="74"/>
      <c r="CA25331" s="74"/>
      <c r="CF25331" s="79"/>
      <c r="CL25331" s="79"/>
    </row>
    <row r="25332" spans="30:90">
      <c r="AD25332" s="73"/>
      <c r="AE25332" s="74"/>
      <c r="AF25332" s="74"/>
      <c r="BX25332" s="73"/>
      <c r="BY25332" s="74"/>
      <c r="BZ25332" s="74"/>
      <c r="CA25332" s="74"/>
      <c r="CF25332" s="79"/>
      <c r="CL25332" s="79"/>
    </row>
    <row r="25333" spans="30:90">
      <c r="AD25333" s="73"/>
      <c r="AE25333" s="74"/>
      <c r="AF25333" s="74"/>
      <c r="BX25333" s="73"/>
      <c r="BY25333" s="74"/>
      <c r="BZ25333" s="74"/>
      <c r="CA25333" s="74"/>
      <c r="CF25333" s="79"/>
      <c r="CL25333" s="79"/>
    </row>
    <row r="25334" spans="30:90">
      <c r="AD25334" s="73"/>
      <c r="AE25334" s="74"/>
      <c r="AF25334" s="74"/>
      <c r="BX25334" s="73"/>
      <c r="BY25334" s="74"/>
      <c r="BZ25334" s="74"/>
      <c r="CA25334" s="74"/>
      <c r="CF25334" s="79"/>
      <c r="CL25334" s="79"/>
    </row>
    <row r="25335" spans="30:90">
      <c r="AD25335" s="73"/>
      <c r="AE25335" s="74"/>
      <c r="AF25335" s="74"/>
      <c r="BX25335" s="73"/>
      <c r="BY25335" s="74"/>
      <c r="BZ25335" s="74"/>
      <c r="CA25335" s="74"/>
      <c r="CF25335" s="79"/>
      <c r="CL25335" s="79"/>
    </row>
    <row r="25336" spans="30:90">
      <c r="AD25336" s="73"/>
      <c r="AE25336" s="74"/>
      <c r="AF25336" s="74"/>
      <c r="BX25336" s="73"/>
      <c r="BY25336" s="74"/>
      <c r="BZ25336" s="74"/>
      <c r="CA25336" s="74"/>
      <c r="CF25336" s="79"/>
      <c r="CL25336" s="79"/>
    </row>
    <row r="25337" spans="30:90">
      <c r="AD25337" s="73"/>
      <c r="AE25337" s="74"/>
      <c r="AF25337" s="74"/>
      <c r="BX25337" s="73"/>
      <c r="BY25337" s="74"/>
      <c r="BZ25337" s="74"/>
      <c r="CA25337" s="74"/>
      <c r="CF25337" s="79"/>
      <c r="CL25337" s="79"/>
    </row>
    <row r="25338" spans="30:90">
      <c r="AD25338" s="73"/>
      <c r="AE25338" s="74"/>
      <c r="AF25338" s="74"/>
      <c r="BX25338" s="73"/>
      <c r="BY25338" s="74"/>
      <c r="BZ25338" s="74"/>
      <c r="CA25338" s="74"/>
      <c r="CF25338" s="79"/>
      <c r="CL25338" s="79"/>
    </row>
    <row r="25339" spans="30:90">
      <c r="AD25339" s="73"/>
      <c r="AE25339" s="74"/>
      <c r="AF25339" s="74"/>
      <c r="BX25339" s="73"/>
      <c r="BY25339" s="74"/>
      <c r="BZ25339" s="74"/>
      <c r="CA25339" s="74"/>
      <c r="CF25339" s="79"/>
      <c r="CL25339" s="79"/>
    </row>
    <row r="25340" spans="30:90">
      <c r="AD25340" s="73"/>
      <c r="AE25340" s="74"/>
      <c r="AF25340" s="74"/>
      <c r="BX25340" s="73"/>
      <c r="BY25340" s="74"/>
      <c r="BZ25340" s="74"/>
      <c r="CA25340" s="74"/>
      <c r="CF25340" s="79"/>
      <c r="CL25340" s="79"/>
    </row>
    <row r="25341" spans="30:90">
      <c r="AD25341" s="73"/>
      <c r="AE25341" s="74"/>
      <c r="AF25341" s="74"/>
      <c r="BX25341" s="73"/>
      <c r="BY25341" s="74"/>
      <c r="BZ25341" s="74"/>
      <c r="CA25341" s="74"/>
      <c r="CF25341" s="79"/>
      <c r="CL25341" s="79"/>
    </row>
    <row r="25342" spans="30:90">
      <c r="AD25342" s="73"/>
      <c r="AE25342" s="74"/>
      <c r="AF25342" s="74"/>
      <c r="BX25342" s="73"/>
      <c r="BY25342" s="74"/>
      <c r="BZ25342" s="74"/>
      <c r="CA25342" s="74"/>
      <c r="CF25342" s="79"/>
      <c r="CL25342" s="79"/>
    </row>
    <row r="25343" spans="30:90">
      <c r="AD25343" s="73"/>
      <c r="AE25343" s="74"/>
      <c r="AF25343" s="74"/>
      <c r="BX25343" s="73"/>
      <c r="BY25343" s="74"/>
      <c r="BZ25343" s="74"/>
      <c r="CA25343" s="74"/>
      <c r="CF25343" s="79"/>
      <c r="CL25343" s="79"/>
    </row>
    <row r="25344" spans="30:90">
      <c r="AD25344" s="73"/>
      <c r="AE25344" s="74"/>
      <c r="AF25344" s="74"/>
      <c r="BX25344" s="73"/>
      <c r="BY25344" s="74"/>
      <c r="BZ25344" s="74"/>
      <c r="CA25344" s="74"/>
      <c r="CF25344" s="79"/>
      <c r="CL25344" s="79"/>
    </row>
    <row r="25345" spans="30:90">
      <c r="AD25345" s="73"/>
      <c r="AE25345" s="74"/>
      <c r="AF25345" s="74"/>
      <c r="BX25345" s="73"/>
      <c r="BY25345" s="74"/>
      <c r="BZ25345" s="74"/>
      <c r="CA25345" s="74"/>
      <c r="CF25345" s="79"/>
      <c r="CL25345" s="79"/>
    </row>
    <row r="25346" spans="30:90">
      <c r="AD25346" s="73"/>
      <c r="AE25346" s="74"/>
      <c r="AF25346" s="74"/>
      <c r="BX25346" s="73"/>
      <c r="BY25346" s="74"/>
      <c r="BZ25346" s="74"/>
      <c r="CA25346" s="74"/>
      <c r="CF25346" s="79"/>
      <c r="CL25346" s="79"/>
    </row>
    <row r="25347" spans="30:90">
      <c r="AD25347" s="73"/>
      <c r="AE25347" s="74"/>
      <c r="AF25347" s="74"/>
      <c r="BX25347" s="73"/>
      <c r="BY25347" s="74"/>
      <c r="BZ25347" s="74"/>
      <c r="CA25347" s="74"/>
      <c r="CF25347" s="79"/>
      <c r="CL25347" s="79"/>
    </row>
    <row r="25348" spans="30:90">
      <c r="AD25348" s="73"/>
      <c r="AE25348" s="74"/>
      <c r="AF25348" s="74"/>
      <c r="BX25348" s="73"/>
      <c r="BY25348" s="74"/>
      <c r="BZ25348" s="74"/>
      <c r="CA25348" s="74"/>
      <c r="CF25348" s="79"/>
      <c r="CL25348" s="79"/>
    </row>
    <row r="25349" spans="30:90">
      <c r="AD25349" s="73"/>
      <c r="AE25349" s="74"/>
      <c r="AF25349" s="74"/>
      <c r="BX25349" s="73"/>
      <c r="BY25349" s="74"/>
      <c r="BZ25349" s="74"/>
      <c r="CA25349" s="74"/>
      <c r="CF25349" s="79"/>
      <c r="CL25349" s="79"/>
    </row>
    <row r="25350" spans="30:90">
      <c r="AD25350" s="73"/>
      <c r="AE25350" s="74"/>
      <c r="AF25350" s="74"/>
      <c r="BX25350" s="73"/>
      <c r="BY25350" s="74"/>
      <c r="BZ25350" s="74"/>
      <c r="CA25350" s="74"/>
      <c r="CF25350" s="79"/>
      <c r="CL25350" s="79"/>
    </row>
    <row r="25351" spans="30:90">
      <c r="AD25351" s="73"/>
      <c r="AE25351" s="74"/>
      <c r="AF25351" s="74"/>
      <c r="BX25351" s="73"/>
      <c r="BY25351" s="74"/>
      <c r="BZ25351" s="74"/>
      <c r="CA25351" s="74"/>
      <c r="CF25351" s="79"/>
      <c r="CL25351" s="79"/>
    </row>
    <row r="25352" spans="30:90">
      <c r="AD25352" s="73"/>
      <c r="AE25352" s="74"/>
      <c r="AF25352" s="74"/>
      <c r="BX25352" s="73"/>
      <c r="BY25352" s="74"/>
      <c r="BZ25352" s="74"/>
      <c r="CA25352" s="74"/>
      <c r="CF25352" s="79"/>
      <c r="CL25352" s="79"/>
    </row>
    <row r="25353" spans="30:90">
      <c r="AD25353" s="73"/>
      <c r="AE25353" s="74"/>
      <c r="AF25353" s="74"/>
      <c r="BX25353" s="73"/>
      <c r="BY25353" s="74"/>
      <c r="BZ25353" s="74"/>
      <c r="CA25353" s="74"/>
      <c r="CF25353" s="79"/>
      <c r="CL25353" s="79"/>
    </row>
    <row r="25354" spans="30:90">
      <c r="AD25354" s="73"/>
      <c r="AE25354" s="74"/>
      <c r="AF25354" s="74"/>
      <c r="BX25354" s="73"/>
      <c r="BY25354" s="74"/>
      <c r="BZ25354" s="74"/>
      <c r="CA25354" s="74"/>
      <c r="CF25354" s="79"/>
      <c r="CL25354" s="79"/>
    </row>
    <row r="25355" spans="30:90">
      <c r="AD25355" s="73"/>
      <c r="AE25355" s="74"/>
      <c r="AF25355" s="74"/>
      <c r="BX25355" s="73"/>
      <c r="BY25355" s="74"/>
      <c r="BZ25355" s="74"/>
      <c r="CA25355" s="74"/>
      <c r="CF25355" s="79"/>
      <c r="CL25355" s="79"/>
    </row>
    <row r="25356" spans="30:90">
      <c r="AD25356" s="73"/>
      <c r="AE25356" s="74"/>
      <c r="AF25356" s="74"/>
      <c r="BX25356" s="73"/>
      <c r="BY25356" s="74"/>
      <c r="BZ25356" s="74"/>
      <c r="CA25356" s="74"/>
      <c r="CF25356" s="79"/>
      <c r="CL25356" s="79"/>
    </row>
    <row r="25357" spans="30:90">
      <c r="AD25357" s="73"/>
      <c r="AE25357" s="74"/>
      <c r="AF25357" s="74"/>
      <c r="BX25357" s="73"/>
      <c r="BY25357" s="74"/>
      <c r="BZ25357" s="74"/>
      <c r="CA25357" s="74"/>
      <c r="CF25357" s="79"/>
      <c r="CL25357" s="79"/>
    </row>
    <row r="25358" spans="30:90">
      <c r="AD25358" s="73"/>
      <c r="AE25358" s="74"/>
      <c r="AF25358" s="74"/>
      <c r="BX25358" s="73"/>
      <c r="BY25358" s="74"/>
      <c r="BZ25358" s="74"/>
      <c r="CA25358" s="74"/>
      <c r="CF25358" s="79"/>
      <c r="CL25358" s="79"/>
    </row>
    <row r="25359" spans="30:90">
      <c r="AD25359" s="73"/>
      <c r="AE25359" s="74"/>
      <c r="AF25359" s="74"/>
      <c r="BX25359" s="73"/>
      <c r="BY25359" s="74"/>
      <c r="BZ25359" s="74"/>
      <c r="CA25359" s="74"/>
      <c r="CF25359" s="79"/>
      <c r="CL25359" s="79"/>
    </row>
    <row r="25360" spans="30:90">
      <c r="AD25360" s="73"/>
      <c r="AE25360" s="74"/>
      <c r="AF25360" s="74"/>
      <c r="BX25360" s="73"/>
      <c r="BY25360" s="74"/>
      <c r="BZ25360" s="74"/>
      <c r="CA25360" s="74"/>
      <c r="CF25360" s="79"/>
      <c r="CL25360" s="79"/>
    </row>
    <row r="25361" spans="30:90">
      <c r="AD25361" s="73"/>
      <c r="AE25361" s="74"/>
      <c r="AF25361" s="74"/>
      <c r="BX25361" s="73"/>
      <c r="BY25361" s="74"/>
      <c r="BZ25361" s="74"/>
      <c r="CA25361" s="74"/>
      <c r="CF25361" s="79"/>
      <c r="CL25361" s="79"/>
    </row>
    <row r="25362" spans="30:90">
      <c r="AD25362" s="73"/>
      <c r="AE25362" s="74"/>
      <c r="AF25362" s="74"/>
      <c r="BX25362" s="73"/>
      <c r="BY25362" s="74"/>
      <c r="BZ25362" s="74"/>
      <c r="CA25362" s="74"/>
      <c r="CF25362" s="79"/>
      <c r="CL25362" s="79"/>
    </row>
    <row r="25363" spans="30:90">
      <c r="AD25363" s="73"/>
      <c r="AE25363" s="74"/>
      <c r="AF25363" s="74"/>
      <c r="BX25363" s="73"/>
      <c r="BY25363" s="74"/>
      <c r="BZ25363" s="74"/>
      <c r="CA25363" s="74"/>
      <c r="CF25363" s="79"/>
      <c r="CL25363" s="79"/>
    </row>
    <row r="25364" spans="30:90">
      <c r="AD25364" s="73"/>
      <c r="AE25364" s="74"/>
      <c r="AF25364" s="74"/>
      <c r="BX25364" s="73"/>
      <c r="BY25364" s="74"/>
      <c r="BZ25364" s="74"/>
      <c r="CA25364" s="74"/>
      <c r="CF25364" s="79"/>
      <c r="CL25364" s="79"/>
    </row>
    <row r="25365" spans="30:90">
      <c r="AD25365" s="73"/>
      <c r="AE25365" s="74"/>
      <c r="AF25365" s="74"/>
      <c r="BX25365" s="73"/>
      <c r="BY25365" s="74"/>
      <c r="BZ25365" s="74"/>
      <c r="CA25365" s="74"/>
      <c r="CF25365" s="79"/>
      <c r="CL25365" s="79"/>
    </row>
    <row r="25366" spans="30:90">
      <c r="AD25366" s="73"/>
      <c r="AE25366" s="74"/>
      <c r="AF25366" s="74"/>
      <c r="BX25366" s="73"/>
      <c r="BY25366" s="74"/>
      <c r="BZ25366" s="74"/>
      <c r="CA25366" s="74"/>
      <c r="CF25366" s="79"/>
      <c r="CL25366" s="79"/>
    </row>
    <row r="25367" spans="30:90">
      <c r="AD25367" s="73"/>
      <c r="AE25367" s="74"/>
      <c r="AF25367" s="74"/>
      <c r="BX25367" s="73"/>
      <c r="BY25367" s="74"/>
      <c r="BZ25367" s="74"/>
      <c r="CA25367" s="74"/>
      <c r="CF25367" s="79"/>
      <c r="CL25367" s="79"/>
    </row>
    <row r="25368" spans="30:90">
      <c r="AD25368" s="73"/>
      <c r="AE25368" s="74"/>
      <c r="AF25368" s="74"/>
      <c r="BX25368" s="73"/>
      <c r="BY25368" s="74"/>
      <c r="BZ25368" s="74"/>
      <c r="CA25368" s="74"/>
      <c r="CF25368" s="79"/>
      <c r="CL25368" s="79"/>
    </row>
    <row r="25369" spans="30:90">
      <c r="AD25369" s="73"/>
      <c r="AE25369" s="74"/>
      <c r="AF25369" s="74"/>
      <c r="BX25369" s="73"/>
      <c r="BY25369" s="74"/>
      <c r="BZ25369" s="74"/>
      <c r="CA25369" s="74"/>
      <c r="CF25369" s="79"/>
      <c r="CL25369" s="79"/>
    </row>
    <row r="25370" spans="30:90">
      <c r="AD25370" s="73"/>
      <c r="AE25370" s="74"/>
      <c r="AF25370" s="74"/>
      <c r="BX25370" s="73"/>
      <c r="BY25370" s="74"/>
      <c r="BZ25370" s="74"/>
      <c r="CA25370" s="74"/>
      <c r="CF25370" s="79"/>
      <c r="CL25370" s="79"/>
    </row>
    <row r="25371" spans="30:90">
      <c r="AD25371" s="73"/>
      <c r="AE25371" s="74"/>
      <c r="AF25371" s="74"/>
      <c r="BX25371" s="73"/>
      <c r="BY25371" s="74"/>
      <c r="BZ25371" s="74"/>
      <c r="CA25371" s="74"/>
      <c r="CF25371" s="79"/>
      <c r="CL25371" s="79"/>
    </row>
    <row r="25372" spans="30:90">
      <c r="AD25372" s="73"/>
      <c r="AE25372" s="74"/>
      <c r="AF25372" s="74"/>
      <c r="BX25372" s="73"/>
      <c r="BY25372" s="74"/>
      <c r="BZ25372" s="74"/>
      <c r="CA25372" s="74"/>
      <c r="CF25372" s="79"/>
      <c r="CL25372" s="79"/>
    </row>
    <row r="25373" spans="30:90">
      <c r="AD25373" s="73"/>
      <c r="AE25373" s="74"/>
      <c r="AF25373" s="74"/>
      <c r="BX25373" s="73"/>
      <c r="BY25373" s="74"/>
      <c r="BZ25373" s="74"/>
      <c r="CA25373" s="74"/>
      <c r="CF25373" s="79"/>
      <c r="CL25373" s="79"/>
    </row>
    <row r="25374" spans="30:90">
      <c r="AD25374" s="73"/>
      <c r="AE25374" s="74"/>
      <c r="AF25374" s="74"/>
      <c r="BX25374" s="73"/>
      <c r="BY25374" s="74"/>
      <c r="BZ25374" s="74"/>
      <c r="CA25374" s="74"/>
      <c r="CF25374" s="79"/>
      <c r="CL25374" s="79"/>
    </row>
    <row r="25375" spans="30:90">
      <c r="AD25375" s="73"/>
      <c r="AE25375" s="74"/>
      <c r="AF25375" s="74"/>
      <c r="BX25375" s="73"/>
      <c r="BY25375" s="74"/>
      <c r="BZ25375" s="74"/>
      <c r="CA25375" s="74"/>
      <c r="CF25375" s="79"/>
      <c r="CL25375" s="79"/>
    </row>
    <row r="25376" spans="30:90">
      <c r="AD25376" s="73"/>
      <c r="AE25376" s="74"/>
      <c r="AF25376" s="74"/>
      <c r="BX25376" s="73"/>
      <c r="BY25376" s="74"/>
      <c r="BZ25376" s="74"/>
      <c r="CA25376" s="74"/>
      <c r="CF25376" s="79"/>
      <c r="CL25376" s="79"/>
    </row>
    <row r="25377" spans="30:90">
      <c r="AD25377" s="73"/>
      <c r="AE25377" s="74"/>
      <c r="AF25377" s="74"/>
      <c r="BX25377" s="73"/>
      <c r="BY25377" s="74"/>
      <c r="BZ25377" s="74"/>
      <c r="CA25377" s="74"/>
      <c r="CF25377" s="79"/>
      <c r="CL25377" s="79"/>
    </row>
    <row r="25378" spans="30:90">
      <c r="AD25378" s="73"/>
      <c r="AE25378" s="74"/>
      <c r="AF25378" s="74"/>
      <c r="BX25378" s="73"/>
      <c r="BY25378" s="74"/>
      <c r="BZ25378" s="74"/>
      <c r="CA25378" s="74"/>
      <c r="CF25378" s="79"/>
      <c r="CL25378" s="79"/>
    </row>
    <row r="25379" spans="30:90">
      <c r="AD25379" s="73"/>
      <c r="AE25379" s="74"/>
      <c r="AF25379" s="74"/>
      <c r="BX25379" s="73"/>
      <c r="BY25379" s="74"/>
      <c r="BZ25379" s="74"/>
      <c r="CA25379" s="74"/>
      <c r="CF25379" s="79"/>
      <c r="CL25379" s="79"/>
    </row>
    <row r="25380" spans="30:90">
      <c r="AD25380" s="73"/>
      <c r="AE25380" s="74"/>
      <c r="AF25380" s="74"/>
      <c r="BX25380" s="73"/>
      <c r="BY25380" s="74"/>
      <c r="BZ25380" s="74"/>
      <c r="CA25380" s="74"/>
      <c r="CF25380" s="79"/>
      <c r="CL25380" s="79"/>
    </row>
    <row r="25381" spans="30:90">
      <c r="AD25381" s="73"/>
      <c r="AE25381" s="74"/>
      <c r="AF25381" s="74"/>
      <c r="BX25381" s="73"/>
      <c r="BY25381" s="74"/>
      <c r="BZ25381" s="74"/>
      <c r="CA25381" s="74"/>
      <c r="CF25381" s="79"/>
      <c r="CL25381" s="79"/>
    </row>
    <row r="25382" spans="30:90">
      <c r="AD25382" s="73"/>
      <c r="AE25382" s="74"/>
      <c r="AF25382" s="74"/>
      <c r="BX25382" s="73"/>
      <c r="BY25382" s="74"/>
      <c r="BZ25382" s="74"/>
      <c r="CA25382" s="74"/>
      <c r="CF25382" s="79"/>
      <c r="CL25382" s="79"/>
    </row>
    <row r="25383" spans="30:90">
      <c r="AD25383" s="73"/>
      <c r="AE25383" s="74"/>
      <c r="AF25383" s="74"/>
      <c r="BX25383" s="73"/>
      <c r="BY25383" s="74"/>
      <c r="BZ25383" s="74"/>
      <c r="CA25383" s="74"/>
      <c r="CF25383" s="79"/>
      <c r="CL25383" s="79"/>
    </row>
    <row r="25384" spans="30:90">
      <c r="AD25384" s="73"/>
      <c r="AE25384" s="74"/>
      <c r="AF25384" s="74"/>
      <c r="BX25384" s="73"/>
      <c r="BY25384" s="74"/>
      <c r="BZ25384" s="74"/>
      <c r="CA25384" s="74"/>
      <c r="CF25384" s="79"/>
      <c r="CL25384" s="79"/>
    </row>
    <row r="25385" spans="30:90">
      <c r="AD25385" s="73"/>
      <c r="AE25385" s="74"/>
      <c r="AF25385" s="74"/>
      <c r="BX25385" s="73"/>
      <c r="BY25385" s="74"/>
      <c r="BZ25385" s="74"/>
      <c r="CA25385" s="74"/>
      <c r="CF25385" s="79"/>
      <c r="CL25385" s="79"/>
    </row>
    <row r="25386" spans="30:90">
      <c r="AD25386" s="73"/>
      <c r="AE25386" s="74"/>
      <c r="AF25386" s="74"/>
      <c r="BX25386" s="73"/>
      <c r="BY25386" s="74"/>
      <c r="BZ25386" s="74"/>
      <c r="CA25386" s="74"/>
      <c r="CF25386" s="79"/>
      <c r="CL25386" s="79"/>
    </row>
    <row r="25387" spans="30:90">
      <c r="AD25387" s="73"/>
      <c r="AE25387" s="74"/>
      <c r="AF25387" s="74"/>
      <c r="BX25387" s="73"/>
      <c r="BY25387" s="74"/>
      <c r="BZ25387" s="74"/>
      <c r="CA25387" s="74"/>
      <c r="CF25387" s="79"/>
      <c r="CL25387" s="79"/>
    </row>
    <row r="25388" spans="30:90">
      <c r="AD25388" s="73"/>
      <c r="AE25388" s="74"/>
      <c r="AF25388" s="74"/>
      <c r="BX25388" s="73"/>
      <c r="BY25388" s="74"/>
      <c r="BZ25388" s="74"/>
      <c r="CA25388" s="74"/>
      <c r="CF25388" s="79"/>
      <c r="CL25388" s="79"/>
    </row>
    <row r="25389" spans="30:90">
      <c r="AD25389" s="73"/>
      <c r="AE25389" s="74"/>
      <c r="AF25389" s="74"/>
      <c r="BX25389" s="73"/>
      <c r="BY25389" s="74"/>
      <c r="BZ25389" s="74"/>
      <c r="CA25389" s="74"/>
      <c r="CF25389" s="79"/>
      <c r="CL25389" s="79"/>
    </row>
    <row r="25390" spans="30:90">
      <c r="AD25390" s="73"/>
      <c r="AE25390" s="74"/>
      <c r="AF25390" s="74"/>
      <c r="BX25390" s="73"/>
      <c r="BY25390" s="74"/>
      <c r="BZ25390" s="74"/>
      <c r="CA25390" s="74"/>
      <c r="CF25390" s="79"/>
      <c r="CL25390" s="79"/>
    </row>
    <row r="25391" spans="30:90">
      <c r="AD25391" s="73"/>
      <c r="AE25391" s="74"/>
      <c r="AF25391" s="74"/>
      <c r="BX25391" s="73"/>
      <c r="BY25391" s="74"/>
      <c r="BZ25391" s="74"/>
      <c r="CA25391" s="74"/>
      <c r="CF25391" s="79"/>
      <c r="CL25391" s="79"/>
    </row>
    <row r="25392" spans="30:90">
      <c r="AD25392" s="73"/>
      <c r="AE25392" s="74"/>
      <c r="AF25392" s="74"/>
      <c r="BX25392" s="73"/>
      <c r="BY25392" s="74"/>
      <c r="BZ25392" s="74"/>
      <c r="CA25392" s="74"/>
      <c r="CF25392" s="79"/>
      <c r="CL25392" s="79"/>
    </row>
    <row r="25393" spans="30:90">
      <c r="AD25393" s="73"/>
      <c r="AE25393" s="74"/>
      <c r="AF25393" s="74"/>
      <c r="BX25393" s="73"/>
      <c r="BY25393" s="74"/>
      <c r="BZ25393" s="74"/>
      <c r="CA25393" s="74"/>
      <c r="CF25393" s="79"/>
      <c r="CL25393" s="79"/>
    </row>
    <row r="25394" spans="30:90">
      <c r="AD25394" s="73"/>
      <c r="AE25394" s="74"/>
      <c r="AF25394" s="74"/>
      <c r="BX25394" s="73"/>
      <c r="BY25394" s="74"/>
      <c r="BZ25394" s="74"/>
      <c r="CA25394" s="74"/>
      <c r="CF25394" s="79"/>
      <c r="CL25394" s="79"/>
    </row>
    <row r="25395" spans="30:90">
      <c r="AD25395" s="73"/>
      <c r="AE25395" s="74"/>
      <c r="AF25395" s="74"/>
      <c r="BX25395" s="73"/>
      <c r="BY25395" s="74"/>
      <c r="BZ25395" s="74"/>
      <c r="CA25395" s="74"/>
      <c r="CF25395" s="79"/>
      <c r="CL25395" s="79"/>
    </row>
    <row r="25396" spans="30:90">
      <c r="AD25396" s="73"/>
      <c r="AE25396" s="74"/>
      <c r="AF25396" s="74"/>
      <c r="BX25396" s="73"/>
      <c r="BY25396" s="74"/>
      <c r="BZ25396" s="74"/>
      <c r="CA25396" s="74"/>
      <c r="CF25396" s="79"/>
      <c r="CL25396" s="79"/>
    </row>
    <row r="25397" spans="30:90">
      <c r="AD25397" s="73"/>
      <c r="AE25397" s="74"/>
      <c r="AF25397" s="74"/>
      <c r="BX25397" s="73"/>
      <c r="BY25397" s="74"/>
      <c r="BZ25397" s="74"/>
      <c r="CA25397" s="74"/>
      <c r="CF25397" s="79"/>
      <c r="CL25397" s="79"/>
    </row>
    <row r="25398" spans="30:90">
      <c r="AD25398" s="73"/>
      <c r="AE25398" s="74"/>
      <c r="AF25398" s="74"/>
      <c r="BX25398" s="73"/>
      <c r="BY25398" s="74"/>
      <c r="BZ25398" s="74"/>
      <c r="CA25398" s="74"/>
      <c r="CF25398" s="79"/>
      <c r="CL25398" s="79"/>
    </row>
    <row r="25399" spans="30:90">
      <c r="AD25399" s="73"/>
      <c r="AE25399" s="74"/>
      <c r="AF25399" s="74"/>
      <c r="BX25399" s="73"/>
      <c r="BY25399" s="74"/>
      <c r="BZ25399" s="74"/>
      <c r="CA25399" s="74"/>
      <c r="CF25399" s="79"/>
      <c r="CL25399" s="79"/>
    </row>
    <row r="25400" spans="30:90">
      <c r="AD25400" s="73"/>
      <c r="AE25400" s="74"/>
      <c r="AF25400" s="74"/>
      <c r="BX25400" s="73"/>
      <c r="BY25400" s="74"/>
      <c r="BZ25400" s="74"/>
      <c r="CA25400" s="74"/>
      <c r="CF25400" s="79"/>
      <c r="CL25400" s="79"/>
    </row>
    <row r="25401" spans="30:90">
      <c r="AD25401" s="73"/>
      <c r="AE25401" s="74"/>
      <c r="AF25401" s="74"/>
      <c r="BX25401" s="73"/>
      <c r="BY25401" s="74"/>
      <c r="BZ25401" s="74"/>
      <c r="CA25401" s="74"/>
      <c r="CF25401" s="79"/>
      <c r="CL25401" s="79"/>
    </row>
    <row r="25402" spans="30:90">
      <c r="AD25402" s="73"/>
      <c r="AE25402" s="74"/>
      <c r="AF25402" s="74"/>
      <c r="BX25402" s="73"/>
      <c r="BY25402" s="74"/>
      <c r="BZ25402" s="74"/>
      <c r="CA25402" s="74"/>
      <c r="CF25402" s="79"/>
      <c r="CL25402" s="79"/>
    </row>
    <row r="25403" spans="30:90">
      <c r="AD25403" s="73"/>
      <c r="AE25403" s="74"/>
      <c r="AF25403" s="74"/>
      <c r="BX25403" s="73"/>
      <c r="BY25403" s="74"/>
      <c r="BZ25403" s="74"/>
      <c r="CA25403" s="74"/>
      <c r="CF25403" s="79"/>
      <c r="CL25403" s="79"/>
    </row>
    <row r="25404" spans="30:90">
      <c r="AD25404" s="73"/>
      <c r="AE25404" s="74"/>
      <c r="AF25404" s="74"/>
      <c r="BX25404" s="73"/>
      <c r="BY25404" s="74"/>
      <c r="BZ25404" s="74"/>
      <c r="CA25404" s="74"/>
      <c r="CF25404" s="79"/>
      <c r="CL25404" s="79"/>
    </row>
    <row r="25405" spans="30:90">
      <c r="AD25405" s="73"/>
      <c r="AE25405" s="74"/>
      <c r="AF25405" s="74"/>
      <c r="BX25405" s="73"/>
      <c r="BY25405" s="74"/>
      <c r="BZ25405" s="74"/>
      <c r="CA25405" s="74"/>
      <c r="CF25405" s="79"/>
      <c r="CL25405" s="79"/>
    </row>
    <row r="25406" spans="30:90">
      <c r="AD25406" s="73"/>
      <c r="AE25406" s="74"/>
      <c r="AF25406" s="74"/>
      <c r="BX25406" s="73"/>
      <c r="BY25406" s="74"/>
      <c r="BZ25406" s="74"/>
      <c r="CA25406" s="74"/>
      <c r="CF25406" s="79"/>
      <c r="CL25406" s="79"/>
    </row>
    <row r="25407" spans="30:90">
      <c r="AD25407" s="73"/>
      <c r="AE25407" s="74"/>
      <c r="AF25407" s="74"/>
      <c r="BX25407" s="73"/>
      <c r="BY25407" s="74"/>
      <c r="BZ25407" s="74"/>
      <c r="CA25407" s="74"/>
      <c r="CF25407" s="79"/>
      <c r="CL25407" s="79"/>
    </row>
    <row r="25408" spans="30:90">
      <c r="AD25408" s="73"/>
      <c r="AE25408" s="74"/>
      <c r="AF25408" s="74"/>
      <c r="BX25408" s="73"/>
      <c r="BY25408" s="74"/>
      <c r="BZ25408" s="74"/>
      <c r="CA25408" s="74"/>
      <c r="CF25408" s="79"/>
      <c r="CL25408" s="79"/>
    </row>
    <row r="25409" spans="30:90">
      <c r="AD25409" s="73"/>
      <c r="AE25409" s="74"/>
      <c r="AF25409" s="74"/>
      <c r="BX25409" s="73"/>
      <c r="BY25409" s="74"/>
      <c r="BZ25409" s="74"/>
      <c r="CA25409" s="74"/>
      <c r="CF25409" s="79"/>
      <c r="CL25409" s="79"/>
    </row>
    <row r="25410" spans="30:90">
      <c r="AD25410" s="73"/>
      <c r="AE25410" s="74"/>
      <c r="AF25410" s="74"/>
      <c r="BX25410" s="73"/>
      <c r="BY25410" s="74"/>
      <c r="BZ25410" s="74"/>
      <c r="CA25410" s="74"/>
      <c r="CF25410" s="79"/>
      <c r="CL25410" s="79"/>
    </row>
    <row r="25411" spans="30:90">
      <c r="AD25411" s="73"/>
      <c r="AE25411" s="74"/>
      <c r="AF25411" s="74"/>
      <c r="BX25411" s="73"/>
      <c r="BY25411" s="74"/>
      <c r="BZ25411" s="74"/>
      <c r="CA25411" s="74"/>
      <c r="CF25411" s="79"/>
      <c r="CL25411" s="79"/>
    </row>
    <row r="25412" spans="30:90">
      <c r="AD25412" s="73"/>
      <c r="AE25412" s="74"/>
      <c r="AF25412" s="74"/>
      <c r="BX25412" s="73"/>
      <c r="BY25412" s="74"/>
      <c r="BZ25412" s="74"/>
      <c r="CA25412" s="74"/>
      <c r="CF25412" s="79"/>
      <c r="CL25412" s="79"/>
    </row>
    <row r="25413" spans="30:90">
      <c r="AD25413" s="73"/>
      <c r="AE25413" s="74"/>
      <c r="AF25413" s="74"/>
      <c r="BX25413" s="73"/>
      <c r="BY25413" s="74"/>
      <c r="BZ25413" s="74"/>
      <c r="CA25413" s="74"/>
      <c r="CF25413" s="79"/>
      <c r="CL25413" s="79"/>
    </row>
    <row r="25414" spans="30:90">
      <c r="AD25414" s="73"/>
      <c r="AE25414" s="74"/>
      <c r="AF25414" s="74"/>
      <c r="BX25414" s="73"/>
      <c r="BY25414" s="74"/>
      <c r="BZ25414" s="74"/>
      <c r="CA25414" s="74"/>
      <c r="CF25414" s="79"/>
      <c r="CL25414" s="79"/>
    </row>
    <row r="25415" spans="30:90">
      <c r="AD25415" s="73"/>
      <c r="AE25415" s="74"/>
      <c r="AF25415" s="74"/>
      <c r="BX25415" s="73"/>
      <c r="BY25415" s="74"/>
      <c r="BZ25415" s="74"/>
      <c r="CA25415" s="74"/>
      <c r="CF25415" s="79"/>
      <c r="CL25415" s="79"/>
    </row>
    <row r="25416" spans="30:90">
      <c r="AD25416" s="73"/>
      <c r="AE25416" s="74"/>
      <c r="AF25416" s="74"/>
      <c r="BX25416" s="73"/>
      <c r="BY25416" s="74"/>
      <c r="BZ25416" s="74"/>
      <c r="CA25416" s="74"/>
      <c r="CF25416" s="79"/>
      <c r="CL25416" s="79"/>
    </row>
    <row r="25417" spans="30:90">
      <c r="AD25417" s="73"/>
      <c r="AE25417" s="74"/>
      <c r="AF25417" s="74"/>
      <c r="BX25417" s="73"/>
      <c r="BY25417" s="74"/>
      <c r="BZ25417" s="74"/>
      <c r="CA25417" s="74"/>
      <c r="CF25417" s="79"/>
      <c r="CL25417" s="79"/>
    </row>
    <row r="25418" spans="30:90">
      <c r="AD25418" s="73"/>
      <c r="AE25418" s="74"/>
      <c r="AF25418" s="74"/>
      <c r="BX25418" s="73"/>
      <c r="BY25418" s="74"/>
      <c r="BZ25418" s="74"/>
      <c r="CA25418" s="74"/>
      <c r="CF25418" s="79"/>
      <c r="CL25418" s="79"/>
    </row>
    <row r="25419" spans="30:90">
      <c r="AD25419" s="73"/>
      <c r="AE25419" s="74"/>
      <c r="AF25419" s="74"/>
      <c r="BX25419" s="73"/>
      <c r="BY25419" s="74"/>
      <c r="BZ25419" s="74"/>
      <c r="CA25419" s="74"/>
      <c r="CF25419" s="79"/>
      <c r="CL25419" s="79"/>
    </row>
    <row r="25420" spans="30:90">
      <c r="AD25420" s="73"/>
      <c r="AE25420" s="74"/>
      <c r="AF25420" s="74"/>
      <c r="BX25420" s="73"/>
      <c r="BY25420" s="74"/>
      <c r="BZ25420" s="74"/>
      <c r="CA25420" s="74"/>
      <c r="CF25420" s="79"/>
      <c r="CL25420" s="79"/>
    </row>
    <row r="25421" spans="30:90">
      <c r="AD25421" s="73"/>
      <c r="AE25421" s="74"/>
      <c r="AF25421" s="74"/>
      <c r="BX25421" s="73"/>
      <c r="BY25421" s="74"/>
      <c r="BZ25421" s="74"/>
      <c r="CA25421" s="74"/>
      <c r="CF25421" s="79"/>
      <c r="CL25421" s="79"/>
    </row>
    <row r="25422" spans="30:90">
      <c r="AD25422" s="73"/>
      <c r="AE25422" s="74"/>
      <c r="AF25422" s="74"/>
      <c r="BX25422" s="73"/>
      <c r="BY25422" s="74"/>
      <c r="BZ25422" s="74"/>
      <c r="CA25422" s="74"/>
      <c r="CF25422" s="79"/>
      <c r="CL25422" s="79"/>
    </row>
    <row r="25423" spans="30:90">
      <c r="AD25423" s="73"/>
      <c r="AE25423" s="74"/>
      <c r="AF25423" s="74"/>
      <c r="BX25423" s="73"/>
      <c r="BY25423" s="74"/>
      <c r="BZ25423" s="74"/>
      <c r="CA25423" s="74"/>
      <c r="CF25423" s="79"/>
      <c r="CL25423" s="79"/>
    </row>
    <row r="25424" spans="30:90">
      <c r="AD25424" s="73"/>
      <c r="AE25424" s="74"/>
      <c r="AF25424" s="74"/>
      <c r="BX25424" s="73"/>
      <c r="BY25424" s="74"/>
      <c r="BZ25424" s="74"/>
      <c r="CA25424" s="74"/>
      <c r="CF25424" s="79"/>
      <c r="CL25424" s="79"/>
    </row>
    <row r="25425" spans="30:90">
      <c r="AD25425" s="73"/>
      <c r="AE25425" s="74"/>
      <c r="AF25425" s="74"/>
      <c r="BX25425" s="73"/>
      <c r="BY25425" s="74"/>
      <c r="BZ25425" s="74"/>
      <c r="CA25425" s="74"/>
      <c r="CF25425" s="79"/>
      <c r="CL25425" s="79"/>
    </row>
    <row r="25426" spans="30:90">
      <c r="AD25426" s="73"/>
      <c r="AE25426" s="74"/>
      <c r="AF25426" s="74"/>
      <c r="BX25426" s="73"/>
      <c r="BY25426" s="74"/>
      <c r="BZ25426" s="74"/>
      <c r="CA25426" s="74"/>
      <c r="CF25426" s="79"/>
      <c r="CL25426" s="79"/>
    </row>
    <row r="25427" spans="30:90">
      <c r="AD25427" s="73"/>
      <c r="AE25427" s="74"/>
      <c r="AF25427" s="74"/>
      <c r="BX25427" s="73"/>
      <c r="BY25427" s="74"/>
      <c r="BZ25427" s="74"/>
      <c r="CA25427" s="74"/>
      <c r="CF25427" s="79"/>
      <c r="CL25427" s="79"/>
    </row>
    <row r="25428" spans="30:90">
      <c r="AD25428" s="73"/>
      <c r="AE25428" s="74"/>
      <c r="AF25428" s="74"/>
      <c r="BX25428" s="73"/>
      <c r="BY25428" s="74"/>
      <c r="BZ25428" s="74"/>
      <c r="CA25428" s="74"/>
      <c r="CF25428" s="79"/>
      <c r="CL25428" s="79"/>
    </row>
    <row r="25429" spans="30:90">
      <c r="AD25429" s="73"/>
      <c r="AE25429" s="74"/>
      <c r="AF25429" s="74"/>
      <c r="BX25429" s="73"/>
      <c r="BY25429" s="74"/>
      <c r="BZ25429" s="74"/>
      <c r="CA25429" s="74"/>
      <c r="CF25429" s="79"/>
      <c r="CL25429" s="79"/>
    </row>
    <row r="25430" spans="30:90">
      <c r="AD25430" s="73"/>
      <c r="AE25430" s="74"/>
      <c r="AF25430" s="74"/>
      <c r="BX25430" s="73"/>
      <c r="BY25430" s="74"/>
      <c r="BZ25430" s="74"/>
      <c r="CA25430" s="74"/>
      <c r="CF25430" s="79"/>
      <c r="CL25430" s="79"/>
    </row>
    <row r="25431" spans="30:90">
      <c r="AD25431" s="73"/>
      <c r="AE25431" s="74"/>
      <c r="AF25431" s="74"/>
      <c r="BX25431" s="73"/>
      <c r="BY25431" s="74"/>
      <c r="BZ25431" s="74"/>
      <c r="CA25431" s="74"/>
      <c r="CF25431" s="79"/>
      <c r="CL25431" s="79"/>
    </row>
    <row r="25432" spans="30:90">
      <c r="AD25432" s="73"/>
      <c r="AE25432" s="74"/>
      <c r="AF25432" s="74"/>
      <c r="BX25432" s="73"/>
      <c r="BY25432" s="74"/>
      <c r="BZ25432" s="74"/>
      <c r="CA25432" s="74"/>
      <c r="CF25432" s="79"/>
      <c r="CL25432" s="79"/>
    </row>
    <row r="25433" spans="30:90">
      <c r="AD25433" s="73"/>
      <c r="AE25433" s="74"/>
      <c r="AF25433" s="74"/>
      <c r="BX25433" s="73"/>
      <c r="BY25433" s="74"/>
      <c r="BZ25433" s="74"/>
      <c r="CA25433" s="74"/>
      <c r="CF25433" s="79"/>
      <c r="CL25433" s="79"/>
    </row>
    <row r="25434" spans="30:90">
      <c r="AD25434" s="73"/>
      <c r="AE25434" s="74"/>
      <c r="AF25434" s="74"/>
      <c r="BX25434" s="73"/>
      <c r="BY25434" s="74"/>
      <c r="BZ25434" s="74"/>
      <c r="CA25434" s="74"/>
      <c r="CF25434" s="79"/>
      <c r="CL25434" s="79"/>
    </row>
    <row r="25435" spans="30:90">
      <c r="AD25435" s="73"/>
      <c r="AE25435" s="74"/>
      <c r="AF25435" s="74"/>
      <c r="BX25435" s="73"/>
      <c r="BY25435" s="74"/>
      <c r="BZ25435" s="74"/>
      <c r="CA25435" s="74"/>
      <c r="CF25435" s="79"/>
      <c r="CL25435" s="79"/>
    </row>
    <row r="25436" spans="30:90">
      <c r="AD25436" s="73"/>
      <c r="AE25436" s="74"/>
      <c r="AF25436" s="74"/>
      <c r="BX25436" s="73"/>
      <c r="BY25436" s="74"/>
      <c r="BZ25436" s="74"/>
      <c r="CA25436" s="74"/>
      <c r="CF25436" s="79"/>
      <c r="CL25436" s="79"/>
    </row>
    <row r="25437" spans="30:90">
      <c r="AD25437" s="73"/>
      <c r="AE25437" s="74"/>
      <c r="AF25437" s="74"/>
      <c r="BX25437" s="73"/>
      <c r="BY25437" s="74"/>
      <c r="BZ25437" s="74"/>
      <c r="CA25437" s="74"/>
      <c r="CF25437" s="79"/>
      <c r="CL25437" s="79"/>
    </row>
    <row r="25438" spans="30:90">
      <c r="AD25438" s="73"/>
      <c r="AE25438" s="74"/>
      <c r="AF25438" s="74"/>
      <c r="BX25438" s="73"/>
      <c r="BY25438" s="74"/>
      <c r="BZ25438" s="74"/>
      <c r="CA25438" s="74"/>
      <c r="CF25438" s="79"/>
      <c r="CL25438" s="79"/>
    </row>
    <row r="25439" spans="30:90">
      <c r="AD25439" s="73"/>
      <c r="AE25439" s="74"/>
      <c r="AF25439" s="74"/>
      <c r="BX25439" s="73"/>
      <c r="BY25439" s="74"/>
      <c r="BZ25439" s="74"/>
      <c r="CA25439" s="74"/>
      <c r="CF25439" s="79"/>
      <c r="CL25439" s="79"/>
    </row>
    <row r="25440" spans="30:90">
      <c r="AD25440" s="73"/>
      <c r="AE25440" s="74"/>
      <c r="AF25440" s="74"/>
      <c r="BX25440" s="73"/>
      <c r="BY25440" s="74"/>
      <c r="BZ25440" s="74"/>
      <c r="CA25440" s="74"/>
      <c r="CF25440" s="79"/>
      <c r="CL25440" s="79"/>
    </row>
    <row r="25441" spans="30:90">
      <c r="AD25441" s="73"/>
      <c r="AE25441" s="74"/>
      <c r="AF25441" s="74"/>
      <c r="BX25441" s="73"/>
      <c r="BY25441" s="74"/>
      <c r="BZ25441" s="74"/>
      <c r="CA25441" s="74"/>
      <c r="CF25441" s="79"/>
      <c r="CL25441" s="79"/>
    </row>
    <row r="25442" spans="30:90">
      <c r="AD25442" s="73"/>
      <c r="AE25442" s="74"/>
      <c r="AF25442" s="74"/>
      <c r="BX25442" s="73"/>
      <c r="BY25442" s="74"/>
      <c r="BZ25442" s="74"/>
      <c r="CA25442" s="74"/>
      <c r="CF25442" s="79"/>
      <c r="CL25442" s="79"/>
    </row>
    <row r="25443" spans="30:90">
      <c r="AD25443" s="73"/>
      <c r="AE25443" s="74"/>
      <c r="AF25443" s="74"/>
      <c r="BX25443" s="73"/>
      <c r="BY25443" s="74"/>
      <c r="BZ25443" s="74"/>
      <c r="CA25443" s="74"/>
      <c r="CF25443" s="79"/>
      <c r="CL25443" s="79"/>
    </row>
    <row r="25444" spans="30:90">
      <c r="AD25444" s="73"/>
      <c r="AE25444" s="74"/>
      <c r="AF25444" s="74"/>
      <c r="BX25444" s="73"/>
      <c r="BY25444" s="74"/>
      <c r="BZ25444" s="74"/>
      <c r="CA25444" s="74"/>
      <c r="CF25444" s="79"/>
      <c r="CL25444" s="79"/>
    </row>
    <row r="25445" spans="30:90">
      <c r="AD25445" s="73"/>
      <c r="AE25445" s="74"/>
      <c r="AF25445" s="74"/>
      <c r="BX25445" s="73"/>
      <c r="BY25445" s="74"/>
      <c r="BZ25445" s="74"/>
      <c r="CA25445" s="74"/>
      <c r="CF25445" s="79"/>
      <c r="CL25445" s="79"/>
    </row>
    <row r="25446" spans="30:90">
      <c r="AD25446" s="73"/>
      <c r="AE25446" s="74"/>
      <c r="AF25446" s="74"/>
      <c r="BX25446" s="73"/>
      <c r="BY25446" s="74"/>
      <c r="BZ25446" s="74"/>
      <c r="CA25446" s="74"/>
      <c r="CF25446" s="79"/>
      <c r="CL25446" s="79"/>
    </row>
    <row r="25447" spans="30:90">
      <c r="AD25447" s="73"/>
      <c r="AE25447" s="74"/>
      <c r="AF25447" s="74"/>
      <c r="BX25447" s="73"/>
      <c r="BY25447" s="74"/>
      <c r="BZ25447" s="74"/>
      <c r="CA25447" s="74"/>
      <c r="CF25447" s="79"/>
      <c r="CL25447" s="79"/>
    </row>
    <row r="25448" spans="30:90">
      <c r="AD25448" s="73"/>
      <c r="AE25448" s="74"/>
      <c r="AF25448" s="74"/>
      <c r="BX25448" s="73"/>
      <c r="BY25448" s="74"/>
      <c r="BZ25448" s="74"/>
      <c r="CA25448" s="74"/>
      <c r="CF25448" s="79"/>
      <c r="CL25448" s="79"/>
    </row>
    <row r="25449" spans="30:90">
      <c r="AD25449" s="73"/>
      <c r="AE25449" s="74"/>
      <c r="AF25449" s="74"/>
      <c r="BX25449" s="73"/>
      <c r="BY25449" s="74"/>
      <c r="BZ25449" s="74"/>
      <c r="CA25449" s="74"/>
      <c r="CF25449" s="79"/>
      <c r="CL25449" s="79"/>
    </row>
    <row r="25450" spans="30:90">
      <c r="AD25450" s="73"/>
      <c r="AE25450" s="74"/>
      <c r="AF25450" s="74"/>
      <c r="BX25450" s="73"/>
      <c r="BY25450" s="74"/>
      <c r="BZ25450" s="74"/>
      <c r="CA25450" s="74"/>
      <c r="CF25450" s="79"/>
      <c r="CL25450" s="79"/>
    </row>
    <row r="25451" spans="30:90">
      <c r="AD25451" s="73"/>
      <c r="AE25451" s="74"/>
      <c r="AF25451" s="74"/>
      <c r="BX25451" s="73"/>
      <c r="BY25451" s="74"/>
      <c r="BZ25451" s="74"/>
      <c r="CA25451" s="74"/>
      <c r="CF25451" s="79"/>
      <c r="CL25451" s="79"/>
    </row>
    <row r="25452" spans="30:90">
      <c r="AD25452" s="73"/>
      <c r="AE25452" s="74"/>
      <c r="AF25452" s="74"/>
      <c r="BX25452" s="73"/>
      <c r="BY25452" s="74"/>
      <c r="BZ25452" s="74"/>
      <c r="CA25452" s="74"/>
      <c r="CF25452" s="79"/>
      <c r="CL25452" s="79"/>
    </row>
    <row r="25453" spans="30:90">
      <c r="AD25453" s="73"/>
      <c r="AE25453" s="74"/>
      <c r="AF25453" s="74"/>
      <c r="BX25453" s="73"/>
      <c r="BY25453" s="74"/>
      <c r="BZ25453" s="74"/>
      <c r="CA25453" s="74"/>
      <c r="CF25453" s="79"/>
      <c r="CL25453" s="79"/>
    </row>
    <row r="25454" spans="30:90">
      <c r="AD25454" s="73"/>
      <c r="AE25454" s="74"/>
      <c r="AF25454" s="74"/>
      <c r="BX25454" s="73"/>
      <c r="BY25454" s="74"/>
      <c r="BZ25454" s="74"/>
      <c r="CA25454" s="74"/>
      <c r="CF25454" s="79"/>
      <c r="CL25454" s="79"/>
    </row>
    <row r="25455" spans="30:90">
      <c r="AD25455" s="73"/>
      <c r="AE25455" s="74"/>
      <c r="AF25455" s="74"/>
      <c r="BX25455" s="73"/>
      <c r="BY25455" s="74"/>
      <c r="BZ25455" s="74"/>
      <c r="CA25455" s="74"/>
      <c r="CF25455" s="79"/>
      <c r="CL25455" s="79"/>
    </row>
    <row r="25456" spans="30:90">
      <c r="AD25456" s="73"/>
      <c r="AE25456" s="74"/>
      <c r="AF25456" s="74"/>
      <c r="BX25456" s="73"/>
      <c r="BY25456" s="74"/>
      <c r="BZ25456" s="74"/>
      <c r="CA25456" s="74"/>
      <c r="CF25456" s="79"/>
      <c r="CL25456" s="79"/>
    </row>
    <row r="25457" spans="30:90">
      <c r="AD25457" s="73"/>
      <c r="AE25457" s="74"/>
      <c r="AF25457" s="74"/>
      <c r="BX25457" s="73"/>
      <c r="BY25457" s="74"/>
      <c r="BZ25457" s="74"/>
      <c r="CA25457" s="74"/>
      <c r="CF25457" s="79"/>
      <c r="CL25457" s="79"/>
    </row>
    <row r="25458" spans="30:90">
      <c r="AD25458" s="73"/>
      <c r="AE25458" s="74"/>
      <c r="AF25458" s="74"/>
      <c r="BX25458" s="73"/>
      <c r="BY25458" s="74"/>
      <c r="BZ25458" s="74"/>
      <c r="CA25458" s="74"/>
      <c r="CF25458" s="79"/>
      <c r="CL25458" s="79"/>
    </row>
    <row r="25459" spans="30:90">
      <c r="AD25459" s="73"/>
      <c r="AE25459" s="74"/>
      <c r="AF25459" s="74"/>
      <c r="BX25459" s="73"/>
      <c r="BY25459" s="74"/>
      <c r="BZ25459" s="74"/>
      <c r="CA25459" s="74"/>
      <c r="CF25459" s="79"/>
      <c r="CL25459" s="79"/>
    </row>
    <row r="25460" spans="30:90">
      <c r="AD25460" s="73"/>
      <c r="AE25460" s="74"/>
      <c r="AF25460" s="74"/>
      <c r="BX25460" s="73"/>
      <c r="BY25460" s="74"/>
      <c r="BZ25460" s="74"/>
      <c r="CA25460" s="74"/>
      <c r="CF25460" s="79"/>
      <c r="CL25460" s="79"/>
    </row>
    <row r="25461" spans="30:90">
      <c r="AD25461" s="73"/>
      <c r="AE25461" s="74"/>
      <c r="AF25461" s="74"/>
      <c r="BX25461" s="73"/>
      <c r="BY25461" s="74"/>
      <c r="BZ25461" s="74"/>
      <c r="CA25461" s="74"/>
      <c r="CF25461" s="79"/>
      <c r="CL25461" s="79"/>
    </row>
    <row r="25462" spans="30:90">
      <c r="AD25462" s="73"/>
      <c r="AE25462" s="74"/>
      <c r="AF25462" s="74"/>
      <c r="BX25462" s="73"/>
      <c r="BY25462" s="74"/>
      <c r="BZ25462" s="74"/>
      <c r="CA25462" s="74"/>
      <c r="CF25462" s="79"/>
      <c r="CL25462" s="79"/>
    </row>
    <row r="25463" spans="30:90">
      <c r="AD25463" s="73"/>
      <c r="AE25463" s="74"/>
      <c r="AF25463" s="74"/>
      <c r="BX25463" s="73"/>
      <c r="BY25463" s="74"/>
      <c r="BZ25463" s="74"/>
      <c r="CA25463" s="74"/>
      <c r="CF25463" s="79"/>
      <c r="CL25463" s="79"/>
    </row>
    <row r="25464" spans="30:90">
      <c r="AD25464" s="73"/>
      <c r="AE25464" s="74"/>
      <c r="AF25464" s="74"/>
      <c r="BX25464" s="73"/>
      <c r="BY25464" s="74"/>
      <c r="BZ25464" s="74"/>
      <c r="CA25464" s="74"/>
      <c r="CF25464" s="79"/>
      <c r="CL25464" s="79"/>
    </row>
    <row r="25465" spans="30:90">
      <c r="AD25465" s="73"/>
      <c r="AE25465" s="74"/>
      <c r="AF25465" s="74"/>
      <c r="BX25465" s="73"/>
      <c r="BY25465" s="74"/>
      <c r="BZ25465" s="74"/>
      <c r="CA25465" s="74"/>
      <c r="CF25465" s="79"/>
      <c r="CL25465" s="79"/>
    </row>
    <row r="25466" spans="30:90">
      <c r="AD25466" s="73"/>
      <c r="AE25466" s="74"/>
      <c r="AF25466" s="74"/>
      <c r="BX25466" s="73"/>
      <c r="BY25466" s="74"/>
      <c r="BZ25466" s="74"/>
      <c r="CA25466" s="74"/>
      <c r="CF25466" s="79"/>
      <c r="CL25466" s="79"/>
    </row>
    <row r="25467" spans="30:90">
      <c r="AD25467" s="73"/>
      <c r="AE25467" s="74"/>
      <c r="AF25467" s="74"/>
      <c r="BX25467" s="73"/>
      <c r="BY25467" s="74"/>
      <c r="BZ25467" s="74"/>
      <c r="CA25467" s="74"/>
      <c r="CF25467" s="79"/>
      <c r="CL25467" s="79"/>
    </row>
    <row r="25468" spans="30:90">
      <c r="AD25468" s="73"/>
      <c r="AE25468" s="74"/>
      <c r="AF25468" s="74"/>
      <c r="BX25468" s="73"/>
      <c r="BY25468" s="74"/>
      <c r="BZ25468" s="74"/>
      <c r="CA25468" s="74"/>
      <c r="CF25468" s="79"/>
      <c r="CL25468" s="79"/>
    </row>
    <row r="25469" spans="30:90">
      <c r="AD25469" s="73"/>
      <c r="AE25469" s="74"/>
      <c r="AF25469" s="74"/>
      <c r="BX25469" s="73"/>
      <c r="BY25469" s="74"/>
      <c r="BZ25469" s="74"/>
      <c r="CA25469" s="74"/>
      <c r="CF25469" s="79"/>
      <c r="CL25469" s="79"/>
    </row>
    <row r="25470" spans="30:90">
      <c r="AD25470" s="73"/>
      <c r="AE25470" s="74"/>
      <c r="AF25470" s="74"/>
      <c r="BX25470" s="73"/>
      <c r="BY25470" s="74"/>
      <c r="BZ25470" s="74"/>
      <c r="CA25470" s="74"/>
      <c r="CF25470" s="79"/>
      <c r="CL25470" s="79"/>
    </row>
    <row r="25471" spans="30:90">
      <c r="AD25471" s="73"/>
      <c r="AE25471" s="74"/>
      <c r="AF25471" s="74"/>
      <c r="BX25471" s="73"/>
      <c r="BY25471" s="74"/>
      <c r="BZ25471" s="74"/>
      <c r="CA25471" s="74"/>
      <c r="CF25471" s="79"/>
      <c r="CL25471" s="79"/>
    </row>
    <row r="25472" spans="30:90">
      <c r="AD25472" s="73"/>
      <c r="AE25472" s="74"/>
      <c r="AF25472" s="74"/>
      <c r="BX25472" s="73"/>
      <c r="BY25472" s="74"/>
      <c r="BZ25472" s="74"/>
      <c r="CA25472" s="74"/>
      <c r="CF25472" s="79"/>
      <c r="CL25472" s="79"/>
    </row>
    <row r="25473" spans="30:90">
      <c r="AD25473" s="73"/>
      <c r="AE25473" s="74"/>
      <c r="AF25473" s="74"/>
      <c r="BX25473" s="73"/>
      <c r="BY25473" s="74"/>
      <c r="BZ25473" s="74"/>
      <c r="CA25473" s="74"/>
      <c r="CF25473" s="79"/>
      <c r="CL25473" s="79"/>
    </row>
    <row r="25474" spans="30:90">
      <c r="AD25474" s="73"/>
      <c r="AE25474" s="74"/>
      <c r="AF25474" s="74"/>
      <c r="BX25474" s="73"/>
      <c r="BY25474" s="74"/>
      <c r="BZ25474" s="74"/>
      <c r="CA25474" s="74"/>
      <c r="CF25474" s="79"/>
      <c r="CL25474" s="79"/>
    </row>
    <row r="25475" spans="30:90">
      <c r="AD25475" s="73"/>
      <c r="AE25475" s="74"/>
      <c r="AF25475" s="74"/>
      <c r="BX25475" s="73"/>
      <c r="BY25475" s="74"/>
      <c r="BZ25475" s="74"/>
      <c r="CA25475" s="74"/>
      <c r="CF25475" s="79"/>
      <c r="CL25475" s="79"/>
    </row>
    <row r="25476" spans="30:90">
      <c r="AD25476" s="73"/>
      <c r="AE25476" s="74"/>
      <c r="AF25476" s="74"/>
      <c r="BX25476" s="73"/>
      <c r="BY25476" s="74"/>
      <c r="BZ25476" s="74"/>
      <c r="CA25476" s="74"/>
      <c r="CF25476" s="79"/>
      <c r="CL25476" s="79"/>
    </row>
    <row r="25477" spans="30:90">
      <c r="AD25477" s="73"/>
      <c r="AE25477" s="74"/>
      <c r="AF25477" s="74"/>
      <c r="BX25477" s="73"/>
      <c r="BY25477" s="74"/>
      <c r="BZ25477" s="74"/>
      <c r="CA25477" s="74"/>
      <c r="CF25477" s="79"/>
      <c r="CL25477" s="79"/>
    </row>
    <row r="25478" spans="30:90">
      <c r="AD25478" s="73"/>
      <c r="AE25478" s="74"/>
      <c r="AF25478" s="74"/>
      <c r="BX25478" s="73"/>
      <c r="BY25478" s="74"/>
      <c r="BZ25478" s="74"/>
      <c r="CA25478" s="74"/>
      <c r="CF25478" s="79"/>
      <c r="CL25478" s="79"/>
    </row>
    <row r="25479" spans="30:90">
      <c r="AD25479" s="73"/>
      <c r="AE25479" s="74"/>
      <c r="AF25479" s="74"/>
      <c r="BX25479" s="73"/>
      <c r="BY25479" s="74"/>
      <c r="BZ25479" s="74"/>
      <c r="CA25479" s="74"/>
      <c r="CF25479" s="79"/>
      <c r="CL25479" s="79"/>
    </row>
    <row r="25480" spans="30:90">
      <c r="AD25480" s="73"/>
      <c r="AE25480" s="74"/>
      <c r="AF25480" s="74"/>
      <c r="BX25480" s="73"/>
      <c r="BY25480" s="74"/>
      <c r="BZ25480" s="74"/>
      <c r="CA25480" s="74"/>
      <c r="CF25480" s="79"/>
      <c r="CL25480" s="79"/>
    </row>
    <row r="25481" spans="30:90">
      <c r="AD25481" s="73"/>
      <c r="AE25481" s="74"/>
      <c r="AF25481" s="74"/>
      <c r="BX25481" s="73"/>
      <c r="BY25481" s="74"/>
      <c r="BZ25481" s="74"/>
      <c r="CA25481" s="74"/>
      <c r="CF25481" s="79"/>
      <c r="CL25481" s="79"/>
    </row>
    <row r="25482" spans="30:90">
      <c r="AD25482" s="73"/>
      <c r="AE25482" s="74"/>
      <c r="AF25482" s="74"/>
      <c r="BX25482" s="73"/>
      <c r="BY25482" s="74"/>
      <c r="BZ25482" s="74"/>
      <c r="CA25482" s="74"/>
      <c r="CF25482" s="79"/>
      <c r="CL25482" s="79"/>
    </row>
    <row r="25483" spans="30:90">
      <c r="AD25483" s="73"/>
      <c r="AE25483" s="74"/>
      <c r="AF25483" s="74"/>
      <c r="BX25483" s="73"/>
      <c r="BY25483" s="74"/>
      <c r="BZ25483" s="74"/>
      <c r="CA25483" s="74"/>
      <c r="CF25483" s="79"/>
      <c r="CL25483" s="79"/>
    </row>
    <row r="25484" spans="30:90">
      <c r="AD25484" s="73"/>
      <c r="AE25484" s="74"/>
      <c r="AF25484" s="74"/>
      <c r="BX25484" s="73"/>
      <c r="BY25484" s="74"/>
      <c r="BZ25484" s="74"/>
      <c r="CA25484" s="74"/>
      <c r="CF25484" s="79"/>
      <c r="CL25484" s="79"/>
    </row>
    <row r="25485" spans="30:90">
      <c r="AD25485" s="73"/>
      <c r="AE25485" s="74"/>
      <c r="AF25485" s="74"/>
      <c r="BX25485" s="73"/>
      <c r="BY25485" s="74"/>
      <c r="BZ25485" s="74"/>
      <c r="CA25485" s="74"/>
      <c r="CF25485" s="79"/>
      <c r="CL25485" s="79"/>
    </row>
    <row r="25486" spans="30:90">
      <c r="AD25486" s="73"/>
      <c r="AE25486" s="74"/>
      <c r="AF25486" s="74"/>
      <c r="BX25486" s="73"/>
      <c r="BY25486" s="74"/>
      <c r="BZ25486" s="74"/>
      <c r="CA25486" s="74"/>
      <c r="CF25486" s="79"/>
      <c r="CL25486" s="79"/>
    </row>
    <row r="25487" spans="30:90">
      <c r="AD25487" s="73"/>
      <c r="AE25487" s="74"/>
      <c r="AF25487" s="74"/>
      <c r="BX25487" s="73"/>
      <c r="BY25487" s="74"/>
      <c r="BZ25487" s="74"/>
      <c r="CA25487" s="74"/>
      <c r="CF25487" s="79"/>
      <c r="CL25487" s="79"/>
    </row>
    <row r="25488" spans="30:90">
      <c r="AD25488" s="73"/>
      <c r="AE25488" s="74"/>
      <c r="AF25488" s="74"/>
      <c r="BX25488" s="73"/>
      <c r="BY25488" s="74"/>
      <c r="BZ25488" s="74"/>
      <c r="CA25488" s="74"/>
      <c r="CF25488" s="79"/>
      <c r="CL25488" s="79"/>
    </row>
    <row r="25489" spans="30:90">
      <c r="AD25489" s="73"/>
      <c r="AE25489" s="74"/>
      <c r="AF25489" s="74"/>
      <c r="BX25489" s="73"/>
      <c r="BY25489" s="74"/>
      <c r="BZ25489" s="74"/>
      <c r="CA25489" s="74"/>
      <c r="CF25489" s="79"/>
      <c r="CL25489" s="79"/>
    </row>
    <row r="25490" spans="30:90">
      <c r="AD25490" s="73"/>
      <c r="AE25490" s="74"/>
      <c r="AF25490" s="74"/>
      <c r="BX25490" s="73"/>
      <c r="BY25490" s="74"/>
      <c r="BZ25490" s="74"/>
      <c r="CA25490" s="74"/>
      <c r="CF25490" s="79"/>
      <c r="CL25490" s="79"/>
    </row>
    <row r="25491" spans="30:90">
      <c r="AD25491" s="73"/>
      <c r="AE25491" s="74"/>
      <c r="AF25491" s="74"/>
      <c r="BX25491" s="73"/>
      <c r="BY25491" s="74"/>
      <c r="BZ25491" s="74"/>
      <c r="CA25491" s="74"/>
      <c r="CF25491" s="79"/>
      <c r="CL25491" s="79"/>
    </row>
    <row r="25492" spans="30:90">
      <c r="AD25492" s="73"/>
      <c r="AE25492" s="74"/>
      <c r="AF25492" s="74"/>
      <c r="BX25492" s="73"/>
      <c r="BY25492" s="74"/>
      <c r="BZ25492" s="74"/>
      <c r="CA25492" s="74"/>
      <c r="CF25492" s="79"/>
      <c r="CL25492" s="79"/>
    </row>
    <row r="25493" spans="30:90">
      <c r="AD25493" s="73"/>
      <c r="AE25493" s="74"/>
      <c r="AF25493" s="74"/>
      <c r="BX25493" s="73"/>
      <c r="BY25493" s="74"/>
      <c r="BZ25493" s="74"/>
      <c r="CA25493" s="74"/>
      <c r="CF25493" s="79"/>
      <c r="CL25493" s="79"/>
    </row>
    <row r="25494" spans="30:90">
      <c r="AD25494" s="73"/>
      <c r="AE25494" s="74"/>
      <c r="AF25494" s="74"/>
      <c r="BX25494" s="73"/>
      <c r="BY25494" s="74"/>
      <c r="BZ25494" s="74"/>
      <c r="CA25494" s="74"/>
      <c r="CF25494" s="79"/>
      <c r="CL25494" s="79"/>
    </row>
    <row r="25495" spans="30:90">
      <c r="AD25495" s="73"/>
      <c r="AE25495" s="74"/>
      <c r="AF25495" s="74"/>
      <c r="BX25495" s="73"/>
      <c r="BY25495" s="74"/>
      <c r="BZ25495" s="74"/>
      <c r="CA25495" s="74"/>
      <c r="CF25495" s="79"/>
      <c r="CL25495" s="79"/>
    </row>
    <row r="25496" spans="30:90">
      <c r="AD25496" s="73"/>
      <c r="AE25496" s="74"/>
      <c r="AF25496" s="74"/>
      <c r="BX25496" s="73"/>
      <c r="BY25496" s="74"/>
      <c r="BZ25496" s="74"/>
      <c r="CA25496" s="74"/>
      <c r="CF25496" s="79"/>
      <c r="CL25496" s="79"/>
    </row>
    <row r="25497" spans="30:90">
      <c r="AD25497" s="73"/>
      <c r="AE25497" s="74"/>
      <c r="AF25497" s="74"/>
      <c r="BX25497" s="73"/>
      <c r="BY25497" s="74"/>
      <c r="BZ25497" s="74"/>
      <c r="CA25497" s="74"/>
      <c r="CF25497" s="79"/>
      <c r="CL25497" s="79"/>
    </row>
    <row r="25498" spans="30:90">
      <c r="AD25498" s="73"/>
      <c r="AE25498" s="74"/>
      <c r="AF25498" s="74"/>
      <c r="BX25498" s="73"/>
      <c r="BY25498" s="74"/>
      <c r="BZ25498" s="74"/>
      <c r="CA25498" s="74"/>
      <c r="CF25498" s="79"/>
      <c r="CL25498" s="79"/>
    </row>
    <row r="25499" spans="30:90">
      <c r="AD25499" s="73"/>
      <c r="AE25499" s="74"/>
      <c r="AF25499" s="74"/>
      <c r="BX25499" s="73"/>
      <c r="BY25499" s="74"/>
      <c r="BZ25499" s="74"/>
      <c r="CA25499" s="74"/>
      <c r="CF25499" s="79"/>
      <c r="CL25499" s="79"/>
    </row>
    <row r="25500" spans="30:90">
      <c r="AD25500" s="73"/>
      <c r="AE25500" s="74"/>
      <c r="AF25500" s="74"/>
      <c r="BX25500" s="73"/>
      <c r="BY25500" s="74"/>
      <c r="BZ25500" s="74"/>
      <c r="CA25500" s="74"/>
      <c r="CF25500" s="79"/>
      <c r="CL25500" s="79"/>
    </row>
    <row r="25501" spans="30:90">
      <c r="AD25501" s="73"/>
      <c r="AE25501" s="74"/>
      <c r="AF25501" s="74"/>
      <c r="BX25501" s="73"/>
      <c r="BY25501" s="74"/>
      <c r="BZ25501" s="74"/>
      <c r="CA25501" s="74"/>
      <c r="CF25501" s="79"/>
      <c r="CL25501" s="79"/>
    </row>
    <row r="25502" spans="30:90">
      <c r="AD25502" s="73"/>
      <c r="AE25502" s="74"/>
      <c r="AF25502" s="74"/>
      <c r="BX25502" s="73"/>
      <c r="BY25502" s="74"/>
      <c r="BZ25502" s="74"/>
      <c r="CA25502" s="74"/>
      <c r="CF25502" s="79"/>
      <c r="CL25502" s="79"/>
    </row>
    <row r="25503" spans="30:90">
      <c r="AD25503" s="73"/>
      <c r="AE25503" s="74"/>
      <c r="AF25503" s="74"/>
      <c r="BX25503" s="73"/>
      <c r="BY25503" s="74"/>
      <c r="BZ25503" s="74"/>
      <c r="CA25503" s="74"/>
      <c r="CF25503" s="79"/>
      <c r="CL25503" s="79"/>
    </row>
    <row r="25504" spans="30:90">
      <c r="AD25504" s="73"/>
      <c r="AE25504" s="74"/>
      <c r="AF25504" s="74"/>
      <c r="BX25504" s="73"/>
      <c r="BY25504" s="74"/>
      <c r="BZ25504" s="74"/>
      <c r="CA25504" s="74"/>
      <c r="CF25504" s="79"/>
      <c r="CL25504" s="79"/>
    </row>
    <row r="25505" spans="30:90">
      <c r="AD25505" s="73"/>
      <c r="AE25505" s="74"/>
      <c r="AF25505" s="74"/>
      <c r="BX25505" s="73"/>
      <c r="BY25505" s="74"/>
      <c r="BZ25505" s="74"/>
      <c r="CA25505" s="74"/>
      <c r="CF25505" s="79"/>
      <c r="CL25505" s="79"/>
    </row>
    <row r="25506" spans="30:90">
      <c r="AD25506" s="73"/>
      <c r="AE25506" s="74"/>
      <c r="AF25506" s="74"/>
      <c r="BX25506" s="73"/>
      <c r="BY25506" s="74"/>
      <c r="BZ25506" s="74"/>
      <c r="CA25506" s="74"/>
      <c r="CF25506" s="79"/>
      <c r="CL25506" s="79"/>
    </row>
    <row r="25507" spans="30:90">
      <c r="AD25507" s="73"/>
      <c r="AE25507" s="74"/>
      <c r="AF25507" s="74"/>
      <c r="BX25507" s="73"/>
      <c r="BY25507" s="74"/>
      <c r="BZ25507" s="74"/>
      <c r="CA25507" s="74"/>
      <c r="CF25507" s="79"/>
      <c r="CL25507" s="79"/>
    </row>
    <row r="25508" spans="30:90">
      <c r="AD25508" s="73"/>
      <c r="AE25508" s="74"/>
      <c r="AF25508" s="74"/>
      <c r="BX25508" s="73"/>
      <c r="BY25508" s="74"/>
      <c r="BZ25508" s="74"/>
      <c r="CA25508" s="74"/>
      <c r="CF25508" s="79"/>
      <c r="CL25508" s="79"/>
    </row>
    <row r="25509" spans="30:90">
      <c r="AD25509" s="73"/>
      <c r="AE25509" s="74"/>
      <c r="AF25509" s="74"/>
      <c r="BX25509" s="73"/>
      <c r="BY25509" s="74"/>
      <c r="BZ25509" s="74"/>
      <c r="CA25509" s="74"/>
      <c r="CF25509" s="79"/>
      <c r="CL25509" s="79"/>
    </row>
    <row r="25510" spans="30:90">
      <c r="AD25510" s="73"/>
      <c r="AE25510" s="74"/>
      <c r="AF25510" s="74"/>
      <c r="BX25510" s="73"/>
      <c r="BY25510" s="74"/>
      <c r="BZ25510" s="74"/>
      <c r="CA25510" s="74"/>
      <c r="CF25510" s="79"/>
      <c r="CL25510" s="79"/>
    </row>
    <row r="25511" spans="30:90">
      <c r="AD25511" s="73"/>
      <c r="AE25511" s="74"/>
      <c r="AF25511" s="74"/>
      <c r="BX25511" s="73"/>
      <c r="BY25511" s="74"/>
      <c r="BZ25511" s="74"/>
      <c r="CA25511" s="74"/>
      <c r="CF25511" s="79"/>
      <c r="CL25511" s="79"/>
    </row>
    <row r="25512" spans="30:90">
      <c r="AD25512" s="73"/>
      <c r="AE25512" s="74"/>
      <c r="AF25512" s="74"/>
      <c r="BX25512" s="73"/>
      <c r="BY25512" s="74"/>
      <c r="BZ25512" s="74"/>
      <c r="CA25512" s="74"/>
      <c r="CF25512" s="79"/>
      <c r="CL25512" s="79"/>
    </row>
    <row r="25513" spans="30:90">
      <c r="AD25513" s="73"/>
      <c r="AE25513" s="74"/>
      <c r="AF25513" s="74"/>
      <c r="BX25513" s="73"/>
      <c r="BY25513" s="74"/>
      <c r="BZ25513" s="74"/>
      <c r="CA25513" s="74"/>
      <c r="CF25513" s="79"/>
      <c r="CL25513" s="79"/>
    </row>
    <row r="25514" spans="30:90">
      <c r="AD25514" s="73"/>
      <c r="AE25514" s="74"/>
      <c r="AF25514" s="74"/>
      <c r="BX25514" s="73"/>
      <c r="BY25514" s="74"/>
      <c r="BZ25514" s="74"/>
      <c r="CA25514" s="74"/>
      <c r="CF25514" s="79"/>
      <c r="CL25514" s="79"/>
    </row>
    <row r="25515" spans="30:90">
      <c r="AD25515" s="73"/>
      <c r="AE25515" s="74"/>
      <c r="AF25515" s="74"/>
      <c r="BX25515" s="73"/>
      <c r="BY25515" s="74"/>
      <c r="BZ25515" s="74"/>
      <c r="CA25515" s="74"/>
      <c r="CF25515" s="79"/>
      <c r="CL25515" s="79"/>
    </row>
    <row r="25516" spans="30:90">
      <c r="AD25516" s="73"/>
      <c r="AE25516" s="74"/>
      <c r="AF25516" s="74"/>
      <c r="BX25516" s="73"/>
      <c r="BY25516" s="74"/>
      <c r="BZ25516" s="74"/>
      <c r="CA25516" s="74"/>
      <c r="CF25516" s="79"/>
      <c r="CL25516" s="79"/>
    </row>
    <row r="25517" spans="30:90">
      <c r="AD25517" s="73"/>
      <c r="AE25517" s="74"/>
      <c r="AF25517" s="74"/>
      <c r="BX25517" s="73"/>
      <c r="BY25517" s="74"/>
      <c r="BZ25517" s="74"/>
      <c r="CA25517" s="74"/>
      <c r="CF25517" s="79"/>
      <c r="CL25517" s="79"/>
    </row>
    <row r="25518" spans="30:90">
      <c r="AD25518" s="73"/>
      <c r="AE25518" s="74"/>
      <c r="AF25518" s="74"/>
      <c r="BX25518" s="73"/>
      <c r="BY25518" s="74"/>
      <c r="BZ25518" s="74"/>
      <c r="CA25518" s="74"/>
      <c r="CF25518" s="79"/>
      <c r="CL25518" s="79"/>
    </row>
    <row r="25519" spans="30:90">
      <c r="AD25519" s="73"/>
      <c r="AE25519" s="74"/>
      <c r="AF25519" s="74"/>
      <c r="BX25519" s="73"/>
      <c r="BY25519" s="74"/>
      <c r="BZ25519" s="74"/>
      <c r="CA25519" s="74"/>
      <c r="CF25519" s="79"/>
      <c r="CL25519" s="79"/>
    </row>
    <row r="25520" spans="30:90">
      <c r="AD25520" s="73"/>
      <c r="AE25520" s="74"/>
      <c r="AF25520" s="74"/>
      <c r="BX25520" s="73"/>
      <c r="BY25520" s="74"/>
      <c r="BZ25520" s="74"/>
      <c r="CA25520" s="74"/>
      <c r="CF25520" s="79"/>
      <c r="CL25520" s="79"/>
    </row>
    <row r="25521" spans="30:90">
      <c r="AD25521" s="73"/>
      <c r="AE25521" s="74"/>
      <c r="AF25521" s="74"/>
      <c r="BX25521" s="73"/>
      <c r="BY25521" s="74"/>
      <c r="BZ25521" s="74"/>
      <c r="CA25521" s="74"/>
      <c r="CF25521" s="79"/>
      <c r="CL25521" s="79"/>
    </row>
    <row r="25522" spans="30:90">
      <c r="AD25522" s="73"/>
      <c r="AE25522" s="74"/>
      <c r="AF25522" s="74"/>
      <c r="BX25522" s="73"/>
      <c r="BY25522" s="74"/>
      <c r="BZ25522" s="74"/>
      <c r="CA25522" s="74"/>
      <c r="CF25522" s="79"/>
      <c r="CL25522" s="79"/>
    </row>
    <row r="25523" spans="30:90">
      <c r="AD25523" s="73"/>
      <c r="AE25523" s="74"/>
      <c r="AF25523" s="74"/>
      <c r="BX25523" s="73"/>
      <c r="BY25523" s="74"/>
      <c r="BZ25523" s="74"/>
      <c r="CA25523" s="74"/>
      <c r="CF25523" s="79"/>
      <c r="CL25523" s="79"/>
    </row>
    <row r="25524" spans="30:90">
      <c r="AD25524" s="73"/>
      <c r="AE25524" s="74"/>
      <c r="AF25524" s="74"/>
      <c r="BX25524" s="73"/>
      <c r="BY25524" s="74"/>
      <c r="BZ25524" s="74"/>
      <c r="CA25524" s="74"/>
      <c r="CF25524" s="79"/>
      <c r="CL25524" s="79"/>
    </row>
    <row r="25525" spans="30:90">
      <c r="AD25525" s="73"/>
      <c r="AE25525" s="74"/>
      <c r="AF25525" s="74"/>
      <c r="BX25525" s="73"/>
      <c r="BY25525" s="74"/>
      <c r="BZ25525" s="74"/>
      <c r="CA25525" s="74"/>
      <c r="CF25525" s="79"/>
      <c r="CL25525" s="79"/>
    </row>
    <row r="25526" spans="30:90">
      <c r="AD25526" s="73"/>
      <c r="AE25526" s="74"/>
      <c r="AF25526" s="74"/>
      <c r="BX25526" s="73"/>
      <c r="BY25526" s="74"/>
      <c r="BZ25526" s="74"/>
      <c r="CA25526" s="74"/>
      <c r="CF25526" s="79"/>
      <c r="CL25526" s="79"/>
    </row>
    <row r="25527" spans="30:90">
      <c r="AD25527" s="73"/>
      <c r="AE25527" s="74"/>
      <c r="AF25527" s="74"/>
      <c r="BX25527" s="73"/>
      <c r="BY25527" s="74"/>
      <c r="BZ25527" s="74"/>
      <c r="CA25527" s="74"/>
      <c r="CF25527" s="79"/>
      <c r="CL25527" s="79"/>
    </row>
    <row r="25528" spans="30:90">
      <c r="AD25528" s="73"/>
      <c r="AE25528" s="74"/>
      <c r="AF25528" s="74"/>
      <c r="BX25528" s="73"/>
      <c r="BY25528" s="74"/>
      <c r="BZ25528" s="74"/>
      <c r="CA25528" s="74"/>
      <c r="CF25528" s="79"/>
      <c r="CL25528" s="79"/>
    </row>
    <row r="25529" spans="30:90">
      <c r="AD25529" s="73"/>
      <c r="AE25529" s="74"/>
      <c r="AF25529" s="74"/>
      <c r="BX25529" s="73"/>
      <c r="BY25529" s="74"/>
      <c r="BZ25529" s="74"/>
      <c r="CA25529" s="74"/>
      <c r="CF25529" s="79"/>
      <c r="CL25529" s="79"/>
    </row>
    <row r="25530" spans="30:90">
      <c r="AD25530" s="73"/>
      <c r="AE25530" s="74"/>
      <c r="AF25530" s="74"/>
      <c r="BX25530" s="73"/>
      <c r="BY25530" s="74"/>
      <c r="BZ25530" s="74"/>
      <c r="CA25530" s="74"/>
      <c r="CF25530" s="79"/>
      <c r="CL25530" s="79"/>
    </row>
    <row r="25531" spans="30:90">
      <c r="AD25531" s="73"/>
      <c r="AE25531" s="74"/>
      <c r="AF25531" s="74"/>
      <c r="BX25531" s="73"/>
      <c r="BY25531" s="74"/>
      <c r="BZ25531" s="74"/>
      <c r="CA25531" s="74"/>
      <c r="CF25531" s="79"/>
      <c r="CL25531" s="79"/>
    </row>
    <row r="25532" spans="30:90">
      <c r="AD25532" s="73"/>
      <c r="AE25532" s="74"/>
      <c r="AF25532" s="74"/>
      <c r="BX25532" s="73"/>
      <c r="BY25532" s="74"/>
      <c r="BZ25532" s="74"/>
      <c r="CA25532" s="74"/>
      <c r="CF25532" s="79"/>
      <c r="CL25532" s="79"/>
    </row>
    <row r="25533" spans="30:90">
      <c r="AD25533" s="73"/>
      <c r="AE25533" s="74"/>
      <c r="AF25533" s="74"/>
      <c r="BX25533" s="73"/>
      <c r="BY25533" s="74"/>
      <c r="BZ25533" s="74"/>
      <c r="CA25533" s="74"/>
      <c r="CF25533" s="79"/>
      <c r="CL25533" s="79"/>
    </row>
    <row r="25534" spans="30:90">
      <c r="AD25534" s="73"/>
      <c r="AE25534" s="74"/>
      <c r="AF25534" s="74"/>
      <c r="BX25534" s="73"/>
      <c r="BY25534" s="74"/>
      <c r="BZ25534" s="74"/>
      <c r="CA25534" s="74"/>
      <c r="CF25534" s="79"/>
      <c r="CL25534" s="79"/>
    </row>
    <row r="25535" spans="30:90">
      <c r="AD25535" s="73"/>
      <c r="AE25535" s="74"/>
      <c r="AF25535" s="74"/>
      <c r="BX25535" s="73"/>
      <c r="BY25535" s="74"/>
      <c r="BZ25535" s="74"/>
      <c r="CA25535" s="74"/>
      <c r="CF25535" s="79"/>
      <c r="CL25535" s="79"/>
    </row>
    <row r="25536" spans="30:90">
      <c r="AD25536" s="73"/>
      <c r="AE25536" s="74"/>
      <c r="AF25536" s="74"/>
      <c r="BX25536" s="73"/>
      <c r="BY25536" s="74"/>
      <c r="BZ25536" s="74"/>
      <c r="CA25536" s="74"/>
      <c r="CF25536" s="79"/>
      <c r="CL25536" s="79"/>
    </row>
    <row r="25537" spans="30:90">
      <c r="AD25537" s="73"/>
      <c r="AE25537" s="74"/>
      <c r="AF25537" s="74"/>
      <c r="BX25537" s="73"/>
      <c r="BY25537" s="74"/>
      <c r="BZ25537" s="74"/>
      <c r="CA25537" s="74"/>
      <c r="CF25537" s="79"/>
      <c r="CL25537" s="79"/>
    </row>
    <row r="25538" spans="30:90">
      <c r="AD25538" s="73"/>
      <c r="AE25538" s="74"/>
      <c r="AF25538" s="74"/>
      <c r="BX25538" s="73"/>
      <c r="BY25538" s="74"/>
      <c r="BZ25538" s="74"/>
      <c r="CA25538" s="74"/>
      <c r="CF25538" s="79"/>
      <c r="CL25538" s="79"/>
    </row>
    <row r="25539" spans="30:90">
      <c r="AD25539" s="73"/>
      <c r="AE25539" s="74"/>
      <c r="AF25539" s="74"/>
      <c r="BX25539" s="73"/>
      <c r="BY25539" s="74"/>
      <c r="BZ25539" s="74"/>
      <c r="CA25539" s="74"/>
      <c r="CF25539" s="79"/>
      <c r="CL25539" s="79"/>
    </row>
    <row r="25540" spans="30:90">
      <c r="AD25540" s="73"/>
      <c r="AE25540" s="74"/>
      <c r="AF25540" s="74"/>
      <c r="BX25540" s="73"/>
      <c r="BY25540" s="74"/>
      <c r="BZ25540" s="74"/>
      <c r="CA25540" s="74"/>
      <c r="CF25540" s="79"/>
      <c r="CL25540" s="79"/>
    </row>
    <row r="25541" spans="30:90">
      <c r="AD25541" s="73"/>
      <c r="AE25541" s="74"/>
      <c r="AF25541" s="74"/>
      <c r="BX25541" s="73"/>
      <c r="BY25541" s="74"/>
      <c r="BZ25541" s="74"/>
      <c r="CA25541" s="74"/>
      <c r="CF25541" s="79"/>
      <c r="CL25541" s="79"/>
    </row>
    <row r="25542" spans="30:90">
      <c r="AD25542" s="73"/>
      <c r="AE25542" s="74"/>
      <c r="AF25542" s="74"/>
      <c r="BX25542" s="73"/>
      <c r="BY25542" s="74"/>
      <c r="BZ25542" s="74"/>
      <c r="CA25542" s="74"/>
      <c r="CF25542" s="79"/>
      <c r="CL25542" s="79"/>
    </row>
    <row r="25543" spans="30:90">
      <c r="AD25543" s="73"/>
      <c r="AE25543" s="74"/>
      <c r="AF25543" s="74"/>
      <c r="BX25543" s="73"/>
      <c r="BY25543" s="74"/>
      <c r="BZ25543" s="74"/>
      <c r="CA25543" s="74"/>
      <c r="CF25543" s="79"/>
      <c r="CL25543" s="79"/>
    </row>
    <row r="25544" spans="30:90">
      <c r="AD25544" s="73"/>
      <c r="AE25544" s="74"/>
      <c r="AF25544" s="74"/>
      <c r="BX25544" s="73"/>
      <c r="BY25544" s="74"/>
      <c r="BZ25544" s="74"/>
      <c r="CA25544" s="74"/>
      <c r="CF25544" s="79"/>
      <c r="CL25544" s="79"/>
    </row>
    <row r="25545" spans="30:90">
      <c r="AD25545" s="73"/>
      <c r="AE25545" s="74"/>
      <c r="AF25545" s="74"/>
      <c r="BX25545" s="73"/>
      <c r="BY25545" s="74"/>
      <c r="BZ25545" s="74"/>
      <c r="CA25545" s="74"/>
      <c r="CF25545" s="79"/>
      <c r="CL25545" s="79"/>
    </row>
    <row r="25546" spans="30:90">
      <c r="AD25546" s="73"/>
      <c r="AE25546" s="74"/>
      <c r="AF25546" s="74"/>
      <c r="BX25546" s="73"/>
      <c r="BY25546" s="74"/>
      <c r="BZ25546" s="74"/>
      <c r="CA25546" s="74"/>
      <c r="CF25546" s="79"/>
      <c r="CL25546" s="79"/>
    </row>
    <row r="25547" spans="30:90">
      <c r="AD25547" s="73"/>
      <c r="AE25547" s="74"/>
      <c r="AF25547" s="74"/>
      <c r="BX25547" s="73"/>
      <c r="BY25547" s="74"/>
      <c r="BZ25547" s="74"/>
      <c r="CA25547" s="74"/>
      <c r="CF25547" s="79"/>
      <c r="CL25547" s="79"/>
    </row>
    <row r="25548" spans="30:90">
      <c r="AD25548" s="73"/>
      <c r="AE25548" s="74"/>
      <c r="AF25548" s="74"/>
      <c r="BX25548" s="73"/>
      <c r="BY25548" s="74"/>
      <c r="BZ25548" s="74"/>
      <c r="CA25548" s="74"/>
      <c r="CF25548" s="79"/>
      <c r="CL25548" s="79"/>
    </row>
    <row r="25549" spans="30:90">
      <c r="AD25549" s="73"/>
      <c r="AE25549" s="74"/>
      <c r="AF25549" s="74"/>
      <c r="BX25549" s="73"/>
      <c r="BY25549" s="74"/>
      <c r="BZ25549" s="74"/>
      <c r="CA25549" s="74"/>
      <c r="CF25549" s="79"/>
      <c r="CL25549" s="79"/>
    </row>
    <row r="25550" spans="30:90">
      <c r="AD25550" s="73"/>
      <c r="AE25550" s="74"/>
      <c r="AF25550" s="74"/>
      <c r="BX25550" s="73"/>
      <c r="BY25550" s="74"/>
      <c r="BZ25550" s="74"/>
      <c r="CA25550" s="74"/>
      <c r="CF25550" s="79"/>
      <c r="CL25550" s="79"/>
    </row>
    <row r="25551" spans="30:90">
      <c r="AD25551" s="73"/>
      <c r="AE25551" s="74"/>
      <c r="AF25551" s="74"/>
      <c r="BX25551" s="73"/>
      <c r="BY25551" s="74"/>
      <c r="BZ25551" s="74"/>
      <c r="CA25551" s="74"/>
      <c r="CF25551" s="79"/>
      <c r="CL25551" s="79"/>
    </row>
    <row r="25552" spans="30:90">
      <c r="AD25552" s="73"/>
      <c r="AE25552" s="74"/>
      <c r="AF25552" s="74"/>
      <c r="BX25552" s="73"/>
      <c r="BY25552" s="74"/>
      <c r="BZ25552" s="74"/>
      <c r="CA25552" s="74"/>
      <c r="CF25552" s="79"/>
      <c r="CL25552" s="79"/>
    </row>
    <row r="25553" spans="30:90">
      <c r="AD25553" s="73"/>
      <c r="AE25553" s="74"/>
      <c r="AF25553" s="74"/>
      <c r="BX25553" s="73"/>
      <c r="BY25553" s="74"/>
      <c r="BZ25553" s="74"/>
      <c r="CA25553" s="74"/>
      <c r="CF25553" s="79"/>
      <c r="CL25553" s="79"/>
    </row>
    <row r="25554" spans="30:90">
      <c r="AD25554" s="73"/>
      <c r="AE25554" s="74"/>
      <c r="AF25554" s="74"/>
      <c r="BX25554" s="73"/>
      <c r="BY25554" s="74"/>
      <c r="BZ25554" s="74"/>
      <c r="CA25554" s="74"/>
      <c r="CF25554" s="79"/>
      <c r="CL25554" s="79"/>
    </row>
    <row r="25555" spans="30:90">
      <c r="AD25555" s="73"/>
      <c r="AE25555" s="74"/>
      <c r="AF25555" s="74"/>
      <c r="BX25555" s="73"/>
      <c r="BY25555" s="74"/>
      <c r="BZ25555" s="74"/>
      <c r="CA25555" s="74"/>
      <c r="CF25555" s="79"/>
      <c r="CL25555" s="79"/>
    </row>
    <row r="25556" spans="30:90">
      <c r="AD25556" s="73"/>
      <c r="AE25556" s="74"/>
      <c r="AF25556" s="74"/>
      <c r="BX25556" s="73"/>
      <c r="BY25556" s="74"/>
      <c r="BZ25556" s="74"/>
      <c r="CA25556" s="74"/>
      <c r="CF25556" s="79"/>
      <c r="CL25556" s="79"/>
    </row>
    <row r="25557" spans="30:90">
      <c r="AD25557" s="73"/>
      <c r="AE25557" s="74"/>
      <c r="AF25557" s="74"/>
      <c r="BX25557" s="73"/>
      <c r="BY25557" s="74"/>
      <c r="BZ25557" s="74"/>
      <c r="CA25557" s="74"/>
      <c r="CF25557" s="79"/>
      <c r="CL25557" s="79"/>
    </row>
    <row r="25558" spans="30:90">
      <c r="AD25558" s="73"/>
      <c r="AE25558" s="74"/>
      <c r="AF25558" s="74"/>
      <c r="BX25558" s="73"/>
      <c r="BY25558" s="74"/>
      <c r="BZ25558" s="74"/>
      <c r="CA25558" s="74"/>
      <c r="CF25558" s="79"/>
      <c r="CL25558" s="79"/>
    </row>
    <row r="25559" spans="30:90">
      <c r="AD25559" s="73"/>
      <c r="AE25559" s="74"/>
      <c r="AF25559" s="74"/>
      <c r="BX25559" s="73"/>
      <c r="BY25559" s="74"/>
      <c r="BZ25559" s="74"/>
      <c r="CA25559" s="74"/>
      <c r="CF25559" s="79"/>
      <c r="CL25559" s="79"/>
    </row>
    <row r="25560" spans="30:90">
      <c r="AD25560" s="73"/>
      <c r="AE25560" s="74"/>
      <c r="AF25560" s="74"/>
      <c r="BX25560" s="73"/>
      <c r="BY25560" s="74"/>
      <c r="BZ25560" s="74"/>
      <c r="CA25560" s="74"/>
      <c r="CF25560" s="79"/>
      <c r="CL25560" s="79"/>
    </row>
    <row r="25561" spans="30:90">
      <c r="AD25561" s="73"/>
      <c r="AE25561" s="74"/>
      <c r="AF25561" s="74"/>
      <c r="BX25561" s="73"/>
      <c r="BY25561" s="74"/>
      <c r="BZ25561" s="74"/>
      <c r="CA25561" s="74"/>
      <c r="CF25561" s="79"/>
      <c r="CL25561" s="79"/>
    </row>
    <row r="25562" spans="30:90">
      <c r="AD25562" s="73"/>
      <c r="AE25562" s="74"/>
      <c r="AF25562" s="74"/>
      <c r="BX25562" s="73"/>
      <c r="BY25562" s="74"/>
      <c r="BZ25562" s="74"/>
      <c r="CA25562" s="74"/>
      <c r="CF25562" s="79"/>
      <c r="CL25562" s="79"/>
    </row>
    <row r="25563" spans="30:90">
      <c r="AD25563" s="73"/>
      <c r="AE25563" s="74"/>
      <c r="AF25563" s="74"/>
      <c r="BX25563" s="73"/>
      <c r="BY25563" s="74"/>
      <c r="BZ25563" s="74"/>
      <c r="CA25563" s="74"/>
      <c r="CF25563" s="79"/>
      <c r="CL25563" s="79"/>
    </row>
    <row r="25564" spans="30:90">
      <c r="AD25564" s="73"/>
      <c r="AE25564" s="74"/>
      <c r="AF25564" s="74"/>
      <c r="BX25564" s="73"/>
      <c r="BY25564" s="74"/>
      <c r="BZ25564" s="74"/>
      <c r="CA25564" s="74"/>
      <c r="CF25564" s="79"/>
      <c r="CL25564" s="79"/>
    </row>
    <row r="25565" spans="30:90">
      <c r="AD25565" s="73"/>
      <c r="AE25565" s="74"/>
      <c r="AF25565" s="74"/>
      <c r="BX25565" s="73"/>
      <c r="BY25565" s="74"/>
      <c r="BZ25565" s="74"/>
      <c r="CA25565" s="74"/>
      <c r="CF25565" s="79"/>
      <c r="CL25565" s="79"/>
    </row>
    <row r="25566" spans="30:90">
      <c r="AD25566" s="73"/>
      <c r="AE25566" s="74"/>
      <c r="AF25566" s="74"/>
      <c r="BX25566" s="73"/>
      <c r="BY25566" s="74"/>
      <c r="BZ25566" s="74"/>
      <c r="CA25566" s="74"/>
      <c r="CF25566" s="79"/>
      <c r="CL25566" s="79"/>
    </row>
    <row r="25567" spans="30:90">
      <c r="AD25567" s="73"/>
      <c r="AE25567" s="74"/>
      <c r="AF25567" s="74"/>
      <c r="BX25567" s="73"/>
      <c r="BY25567" s="74"/>
      <c r="BZ25567" s="74"/>
      <c r="CA25567" s="74"/>
      <c r="CF25567" s="79"/>
      <c r="CL25567" s="79"/>
    </row>
    <row r="25568" spans="30:90">
      <c r="AD25568" s="73"/>
      <c r="AE25568" s="74"/>
      <c r="AF25568" s="74"/>
      <c r="BX25568" s="73"/>
      <c r="BY25568" s="74"/>
      <c r="BZ25568" s="74"/>
      <c r="CA25568" s="74"/>
      <c r="CF25568" s="79"/>
      <c r="CL25568" s="79"/>
    </row>
    <row r="25569" spans="30:90">
      <c r="AD25569" s="73"/>
      <c r="AE25569" s="74"/>
      <c r="AF25569" s="74"/>
      <c r="BX25569" s="73"/>
      <c r="BY25569" s="74"/>
      <c r="BZ25569" s="74"/>
      <c r="CA25569" s="74"/>
      <c r="CF25569" s="79"/>
      <c r="CL25569" s="79"/>
    </row>
    <row r="25570" spans="30:90">
      <c r="AD25570" s="73"/>
      <c r="AE25570" s="74"/>
      <c r="AF25570" s="74"/>
      <c r="BX25570" s="73"/>
      <c r="BY25570" s="74"/>
      <c r="BZ25570" s="74"/>
      <c r="CA25570" s="74"/>
      <c r="CF25570" s="79"/>
      <c r="CL25570" s="79"/>
    </row>
    <row r="25571" spans="30:90">
      <c r="AD25571" s="73"/>
      <c r="AE25571" s="74"/>
      <c r="AF25571" s="74"/>
      <c r="BX25571" s="73"/>
      <c r="BY25571" s="74"/>
      <c r="BZ25571" s="74"/>
      <c r="CA25571" s="74"/>
      <c r="CF25571" s="79"/>
      <c r="CL25571" s="79"/>
    </row>
    <row r="25572" spans="30:90">
      <c r="AD25572" s="73"/>
      <c r="AE25572" s="74"/>
      <c r="AF25572" s="74"/>
      <c r="BX25572" s="73"/>
      <c r="BY25572" s="74"/>
      <c r="BZ25572" s="74"/>
      <c r="CA25572" s="74"/>
      <c r="CF25572" s="79"/>
      <c r="CL25572" s="79"/>
    </row>
    <row r="25573" spans="30:90">
      <c r="AD25573" s="73"/>
      <c r="AE25573" s="74"/>
      <c r="AF25573" s="74"/>
      <c r="BX25573" s="73"/>
      <c r="BY25573" s="74"/>
      <c r="BZ25573" s="74"/>
      <c r="CA25573" s="74"/>
      <c r="CF25573" s="79"/>
      <c r="CL25573" s="79"/>
    </row>
    <row r="25574" spans="30:90">
      <c r="AD25574" s="73"/>
      <c r="AE25574" s="74"/>
      <c r="AF25574" s="74"/>
      <c r="BX25574" s="73"/>
      <c r="BY25574" s="74"/>
      <c r="BZ25574" s="74"/>
      <c r="CA25574" s="74"/>
      <c r="CF25574" s="79"/>
      <c r="CL25574" s="79"/>
    </row>
    <row r="25575" spans="30:90">
      <c r="AD25575" s="73"/>
      <c r="AE25575" s="74"/>
      <c r="AF25575" s="74"/>
      <c r="BX25575" s="73"/>
      <c r="BY25575" s="74"/>
      <c r="BZ25575" s="74"/>
      <c r="CA25575" s="74"/>
      <c r="CF25575" s="79"/>
      <c r="CL25575" s="79"/>
    </row>
    <row r="25576" spans="30:90">
      <c r="AD25576" s="73"/>
      <c r="AE25576" s="74"/>
      <c r="AF25576" s="74"/>
      <c r="BX25576" s="73"/>
      <c r="BY25576" s="74"/>
      <c r="BZ25576" s="74"/>
      <c r="CA25576" s="74"/>
      <c r="CF25576" s="79"/>
      <c r="CL25576" s="79"/>
    </row>
    <row r="25577" spans="30:90">
      <c r="AD25577" s="73"/>
      <c r="AE25577" s="74"/>
      <c r="AF25577" s="74"/>
      <c r="BX25577" s="73"/>
      <c r="BY25577" s="74"/>
      <c r="BZ25577" s="74"/>
      <c r="CA25577" s="74"/>
      <c r="CF25577" s="79"/>
      <c r="CL25577" s="79"/>
    </row>
    <row r="25578" spans="30:90">
      <c r="AD25578" s="73"/>
      <c r="AE25578" s="74"/>
      <c r="AF25578" s="74"/>
      <c r="BX25578" s="73"/>
      <c r="BY25578" s="74"/>
      <c r="BZ25578" s="74"/>
      <c r="CA25578" s="74"/>
      <c r="CF25578" s="79"/>
      <c r="CL25578" s="79"/>
    </row>
    <row r="25579" spans="30:90">
      <c r="AD25579" s="73"/>
      <c r="AE25579" s="74"/>
      <c r="AF25579" s="74"/>
      <c r="BX25579" s="73"/>
      <c r="BY25579" s="74"/>
      <c r="BZ25579" s="74"/>
      <c r="CA25579" s="74"/>
      <c r="CF25579" s="79"/>
      <c r="CL25579" s="79"/>
    </row>
    <row r="25580" spans="30:90">
      <c r="AD25580" s="73"/>
      <c r="AE25580" s="74"/>
      <c r="AF25580" s="74"/>
      <c r="BX25580" s="73"/>
      <c r="BY25580" s="74"/>
      <c r="BZ25580" s="74"/>
      <c r="CA25580" s="74"/>
      <c r="CF25580" s="79"/>
      <c r="CL25580" s="79"/>
    </row>
    <row r="25581" spans="30:90">
      <c r="AD25581" s="73"/>
      <c r="AE25581" s="74"/>
      <c r="AF25581" s="74"/>
      <c r="BX25581" s="73"/>
      <c r="BY25581" s="74"/>
      <c r="BZ25581" s="74"/>
      <c r="CA25581" s="74"/>
      <c r="CF25581" s="79"/>
      <c r="CL25581" s="79"/>
    </row>
    <row r="25582" spans="30:90">
      <c r="AD25582" s="73"/>
      <c r="AE25582" s="74"/>
      <c r="AF25582" s="74"/>
      <c r="BX25582" s="73"/>
      <c r="BY25582" s="74"/>
      <c r="BZ25582" s="74"/>
      <c r="CA25582" s="74"/>
      <c r="CF25582" s="79"/>
      <c r="CL25582" s="79"/>
    </row>
    <row r="25583" spans="30:90">
      <c r="AD25583" s="73"/>
      <c r="AE25583" s="74"/>
      <c r="AF25583" s="74"/>
      <c r="BX25583" s="73"/>
      <c r="BY25583" s="74"/>
      <c r="BZ25583" s="74"/>
      <c r="CA25583" s="74"/>
      <c r="CF25583" s="79"/>
      <c r="CL25583" s="79"/>
    </row>
    <row r="25584" spans="30:90">
      <c r="AD25584" s="73"/>
      <c r="AE25584" s="74"/>
      <c r="AF25584" s="74"/>
      <c r="BX25584" s="73"/>
      <c r="BY25584" s="74"/>
      <c r="BZ25584" s="74"/>
      <c r="CA25584" s="74"/>
      <c r="CF25584" s="79"/>
      <c r="CL25584" s="79"/>
    </row>
    <row r="25585" spans="30:90">
      <c r="AD25585" s="73"/>
      <c r="AE25585" s="74"/>
      <c r="AF25585" s="74"/>
      <c r="BX25585" s="73"/>
      <c r="BY25585" s="74"/>
      <c r="BZ25585" s="74"/>
      <c r="CA25585" s="74"/>
      <c r="CF25585" s="79"/>
      <c r="CL25585" s="79"/>
    </row>
    <row r="25586" spans="30:90">
      <c r="AD25586" s="73"/>
      <c r="AE25586" s="74"/>
      <c r="AF25586" s="74"/>
      <c r="BX25586" s="73"/>
      <c r="BY25586" s="74"/>
      <c r="BZ25586" s="74"/>
      <c r="CA25586" s="74"/>
      <c r="CF25586" s="79"/>
      <c r="CL25586" s="79"/>
    </row>
    <row r="25587" spans="30:90">
      <c r="AD25587" s="73"/>
      <c r="AE25587" s="74"/>
      <c r="AF25587" s="74"/>
      <c r="BX25587" s="73"/>
      <c r="BY25587" s="74"/>
      <c r="BZ25587" s="74"/>
      <c r="CA25587" s="74"/>
      <c r="CF25587" s="79"/>
      <c r="CL25587" s="79"/>
    </row>
    <row r="25588" spans="30:90">
      <c r="AD25588" s="73"/>
      <c r="AE25588" s="74"/>
      <c r="AF25588" s="74"/>
      <c r="BX25588" s="73"/>
      <c r="BY25588" s="74"/>
      <c r="BZ25588" s="74"/>
      <c r="CA25588" s="74"/>
      <c r="CF25588" s="79"/>
      <c r="CL25588" s="79"/>
    </row>
    <row r="25589" spans="30:90">
      <c r="AD25589" s="73"/>
      <c r="AE25589" s="74"/>
      <c r="AF25589" s="74"/>
      <c r="BX25589" s="73"/>
      <c r="BY25589" s="74"/>
      <c r="BZ25589" s="74"/>
      <c r="CA25589" s="74"/>
      <c r="CF25589" s="79"/>
      <c r="CL25589" s="79"/>
    </row>
    <row r="25590" spans="30:90">
      <c r="AD25590" s="73"/>
      <c r="AE25590" s="74"/>
      <c r="AF25590" s="74"/>
      <c r="BX25590" s="73"/>
      <c r="BY25590" s="74"/>
      <c r="BZ25590" s="74"/>
      <c r="CA25590" s="74"/>
      <c r="CF25590" s="79"/>
      <c r="CL25590" s="79"/>
    </row>
    <row r="25591" spans="30:90">
      <c r="AD25591" s="73"/>
      <c r="AE25591" s="74"/>
      <c r="AF25591" s="74"/>
      <c r="BX25591" s="73"/>
      <c r="BY25591" s="74"/>
      <c r="BZ25591" s="74"/>
      <c r="CA25591" s="74"/>
      <c r="CF25591" s="79"/>
      <c r="CL25591" s="79"/>
    </row>
    <row r="25592" spans="30:90">
      <c r="AD25592" s="73"/>
      <c r="AE25592" s="74"/>
      <c r="AF25592" s="74"/>
      <c r="BX25592" s="73"/>
      <c r="BY25592" s="74"/>
      <c r="BZ25592" s="74"/>
      <c r="CA25592" s="74"/>
      <c r="CF25592" s="79"/>
      <c r="CL25592" s="79"/>
    </row>
    <row r="25593" spans="30:90">
      <c r="AD25593" s="73"/>
      <c r="AE25593" s="74"/>
      <c r="AF25593" s="74"/>
      <c r="BX25593" s="73"/>
      <c r="BY25593" s="74"/>
      <c r="BZ25593" s="74"/>
      <c r="CA25593" s="74"/>
      <c r="CF25593" s="79"/>
      <c r="CL25593" s="79"/>
    </row>
    <row r="25594" spans="30:90">
      <c r="AD25594" s="73"/>
      <c r="AE25594" s="74"/>
      <c r="AF25594" s="74"/>
      <c r="BX25594" s="73"/>
      <c r="BY25594" s="74"/>
      <c r="BZ25594" s="74"/>
      <c r="CA25594" s="74"/>
      <c r="CF25594" s="79"/>
      <c r="CL25594" s="79"/>
    </row>
    <row r="25595" spans="30:90">
      <c r="AD25595" s="73"/>
      <c r="AE25595" s="74"/>
      <c r="AF25595" s="74"/>
      <c r="BX25595" s="73"/>
      <c r="BY25595" s="74"/>
      <c r="BZ25595" s="74"/>
      <c r="CA25595" s="74"/>
      <c r="CF25595" s="79"/>
      <c r="CL25595" s="79"/>
    </row>
    <row r="25596" spans="30:90">
      <c r="AD25596" s="73"/>
      <c r="AE25596" s="74"/>
      <c r="AF25596" s="74"/>
      <c r="BX25596" s="73"/>
      <c r="BY25596" s="74"/>
      <c r="BZ25596" s="74"/>
      <c r="CA25596" s="74"/>
      <c r="CF25596" s="79"/>
      <c r="CL25596" s="79"/>
    </row>
    <row r="25597" spans="30:90">
      <c r="AD25597" s="73"/>
      <c r="AE25597" s="74"/>
      <c r="AF25597" s="74"/>
      <c r="BX25597" s="73"/>
      <c r="BY25597" s="74"/>
      <c r="BZ25597" s="74"/>
      <c r="CA25597" s="74"/>
      <c r="CF25597" s="79"/>
      <c r="CL25597" s="79"/>
    </row>
    <row r="25598" spans="30:90">
      <c r="AD25598" s="73"/>
      <c r="AE25598" s="74"/>
      <c r="AF25598" s="74"/>
      <c r="BX25598" s="73"/>
      <c r="BY25598" s="74"/>
      <c r="BZ25598" s="74"/>
      <c r="CA25598" s="74"/>
      <c r="CF25598" s="79"/>
      <c r="CL25598" s="79"/>
    </row>
    <row r="25599" spans="30:90">
      <c r="AD25599" s="73"/>
      <c r="AE25599" s="74"/>
      <c r="AF25599" s="74"/>
      <c r="BX25599" s="73"/>
      <c r="BY25599" s="74"/>
      <c r="BZ25599" s="74"/>
      <c r="CA25599" s="74"/>
      <c r="CF25599" s="79"/>
      <c r="CL25599" s="79"/>
    </row>
    <row r="25600" spans="30:90">
      <c r="AD25600" s="73"/>
      <c r="AE25600" s="74"/>
      <c r="AF25600" s="74"/>
      <c r="BX25600" s="73"/>
      <c r="BY25600" s="74"/>
      <c r="BZ25600" s="74"/>
      <c r="CA25600" s="74"/>
      <c r="CF25600" s="79"/>
      <c r="CL25600" s="79"/>
    </row>
    <row r="25601" spans="30:90">
      <c r="AD25601" s="73"/>
      <c r="AE25601" s="74"/>
      <c r="AF25601" s="74"/>
      <c r="BX25601" s="73"/>
      <c r="BY25601" s="74"/>
      <c r="BZ25601" s="74"/>
      <c r="CA25601" s="74"/>
      <c r="CF25601" s="79"/>
      <c r="CL25601" s="79"/>
    </row>
    <row r="25602" spans="30:90">
      <c r="AD25602" s="73"/>
      <c r="AE25602" s="74"/>
      <c r="AF25602" s="74"/>
      <c r="BX25602" s="73"/>
      <c r="BY25602" s="74"/>
      <c r="BZ25602" s="74"/>
      <c r="CA25602" s="74"/>
      <c r="CF25602" s="79"/>
      <c r="CL25602" s="79"/>
    </row>
    <row r="25603" spans="30:90">
      <c r="AD25603" s="73"/>
      <c r="AE25603" s="74"/>
      <c r="AF25603" s="74"/>
      <c r="BX25603" s="73"/>
      <c r="BY25603" s="74"/>
      <c r="BZ25603" s="74"/>
      <c r="CA25603" s="74"/>
      <c r="CF25603" s="79"/>
      <c r="CL25603" s="79"/>
    </row>
    <row r="25604" spans="30:90">
      <c r="AD25604" s="73"/>
      <c r="AE25604" s="74"/>
      <c r="AF25604" s="74"/>
      <c r="BX25604" s="73"/>
      <c r="BY25604" s="74"/>
      <c r="BZ25604" s="74"/>
      <c r="CA25604" s="74"/>
      <c r="CF25604" s="79"/>
      <c r="CL25604" s="79"/>
    </row>
    <row r="25605" spans="30:90">
      <c r="AD25605" s="73"/>
      <c r="AE25605" s="74"/>
      <c r="AF25605" s="74"/>
      <c r="BX25605" s="73"/>
      <c r="BY25605" s="74"/>
      <c r="BZ25605" s="74"/>
      <c r="CA25605" s="74"/>
      <c r="CF25605" s="79"/>
      <c r="CL25605" s="79"/>
    </row>
    <row r="25606" spans="30:90">
      <c r="AD25606" s="73"/>
      <c r="AE25606" s="74"/>
      <c r="AF25606" s="74"/>
      <c r="BX25606" s="73"/>
      <c r="BY25606" s="74"/>
      <c r="BZ25606" s="74"/>
      <c r="CA25606" s="74"/>
      <c r="CF25606" s="79"/>
      <c r="CL25606" s="79"/>
    </row>
    <row r="25607" spans="30:90">
      <c r="AD25607" s="73"/>
      <c r="AE25607" s="74"/>
      <c r="AF25607" s="74"/>
      <c r="BX25607" s="73"/>
      <c r="BY25607" s="74"/>
      <c r="BZ25607" s="74"/>
      <c r="CA25607" s="74"/>
      <c r="CF25607" s="79"/>
      <c r="CL25607" s="79"/>
    </row>
    <row r="25608" spans="30:90">
      <c r="AD25608" s="73"/>
      <c r="AE25608" s="74"/>
      <c r="AF25608" s="74"/>
      <c r="BX25608" s="73"/>
      <c r="BY25608" s="74"/>
      <c r="BZ25608" s="74"/>
      <c r="CA25608" s="74"/>
      <c r="CF25608" s="79"/>
      <c r="CL25608" s="79"/>
    </row>
    <row r="25609" spans="30:90">
      <c r="AD25609" s="73"/>
      <c r="AE25609" s="74"/>
      <c r="AF25609" s="74"/>
      <c r="BX25609" s="73"/>
      <c r="BY25609" s="74"/>
      <c r="BZ25609" s="74"/>
      <c r="CA25609" s="74"/>
      <c r="CF25609" s="79"/>
      <c r="CL25609" s="79"/>
    </row>
    <row r="25610" spans="30:90">
      <c r="AD25610" s="73"/>
      <c r="AE25610" s="74"/>
      <c r="AF25610" s="74"/>
      <c r="BX25610" s="73"/>
      <c r="BY25610" s="74"/>
      <c r="BZ25610" s="74"/>
      <c r="CA25610" s="74"/>
      <c r="CF25610" s="79"/>
      <c r="CL25610" s="79"/>
    </row>
    <row r="25611" spans="30:90">
      <c r="AD25611" s="73"/>
      <c r="AE25611" s="74"/>
      <c r="AF25611" s="74"/>
      <c r="BX25611" s="73"/>
      <c r="BY25611" s="74"/>
      <c r="BZ25611" s="74"/>
      <c r="CA25611" s="74"/>
      <c r="CF25611" s="79"/>
      <c r="CL25611" s="79"/>
    </row>
    <row r="25612" spans="30:90">
      <c r="AD25612" s="73"/>
      <c r="AE25612" s="74"/>
      <c r="AF25612" s="74"/>
      <c r="BX25612" s="73"/>
      <c r="BY25612" s="74"/>
      <c r="BZ25612" s="74"/>
      <c r="CA25612" s="74"/>
      <c r="CF25612" s="79"/>
      <c r="CL25612" s="79"/>
    </row>
    <row r="25613" spans="30:90">
      <c r="AD25613" s="73"/>
      <c r="AE25613" s="74"/>
      <c r="AF25613" s="74"/>
      <c r="BX25613" s="73"/>
      <c r="BY25613" s="74"/>
      <c r="BZ25613" s="74"/>
      <c r="CA25613" s="74"/>
      <c r="CF25613" s="79"/>
      <c r="CL25613" s="79"/>
    </row>
    <row r="25614" spans="30:90">
      <c r="AD25614" s="73"/>
      <c r="AE25614" s="74"/>
      <c r="AF25614" s="74"/>
      <c r="BX25614" s="73"/>
      <c r="BY25614" s="74"/>
      <c r="BZ25614" s="74"/>
      <c r="CA25614" s="74"/>
      <c r="CF25614" s="79"/>
      <c r="CL25614" s="79"/>
    </row>
    <row r="25615" spans="30:90">
      <c r="AD25615" s="73"/>
      <c r="AE25615" s="74"/>
      <c r="AF25615" s="74"/>
      <c r="BX25615" s="73"/>
      <c r="BY25615" s="74"/>
      <c r="BZ25615" s="74"/>
      <c r="CA25615" s="74"/>
      <c r="CF25615" s="79"/>
      <c r="CL25615" s="79"/>
    </row>
    <row r="25616" spans="30:90">
      <c r="AD25616" s="73"/>
      <c r="AE25616" s="74"/>
      <c r="AF25616" s="74"/>
      <c r="BX25616" s="73"/>
      <c r="BY25616" s="74"/>
      <c r="BZ25616" s="74"/>
      <c r="CA25616" s="74"/>
      <c r="CF25616" s="79"/>
      <c r="CL25616" s="79"/>
    </row>
    <row r="25617" spans="30:90">
      <c r="AD25617" s="73"/>
      <c r="AE25617" s="74"/>
      <c r="AF25617" s="74"/>
      <c r="BX25617" s="73"/>
      <c r="BY25617" s="74"/>
      <c r="BZ25617" s="74"/>
      <c r="CA25617" s="74"/>
      <c r="CF25617" s="79"/>
      <c r="CL25617" s="79"/>
    </row>
    <row r="25618" spans="30:90">
      <c r="AD25618" s="73"/>
      <c r="AE25618" s="74"/>
      <c r="AF25618" s="74"/>
      <c r="BX25618" s="73"/>
      <c r="BY25618" s="74"/>
      <c r="BZ25618" s="74"/>
      <c r="CA25618" s="74"/>
      <c r="CF25618" s="79"/>
      <c r="CL25618" s="79"/>
    </row>
    <row r="25619" spans="30:90">
      <c r="AD25619" s="73"/>
      <c r="AE25619" s="74"/>
      <c r="AF25619" s="74"/>
      <c r="BX25619" s="73"/>
      <c r="BY25619" s="74"/>
      <c r="BZ25619" s="74"/>
      <c r="CA25619" s="74"/>
      <c r="CF25619" s="79"/>
      <c r="CL25619" s="79"/>
    </row>
    <row r="25620" spans="30:90">
      <c r="AD25620" s="73"/>
      <c r="AE25620" s="74"/>
      <c r="AF25620" s="74"/>
      <c r="BX25620" s="73"/>
      <c r="BY25620" s="74"/>
      <c r="BZ25620" s="74"/>
      <c r="CA25620" s="74"/>
      <c r="CF25620" s="79"/>
      <c r="CL25620" s="79"/>
    </row>
    <row r="25621" spans="30:90">
      <c r="AD25621" s="73"/>
      <c r="AE25621" s="74"/>
      <c r="AF25621" s="74"/>
      <c r="BX25621" s="73"/>
      <c r="BY25621" s="74"/>
      <c r="BZ25621" s="74"/>
      <c r="CA25621" s="74"/>
      <c r="CF25621" s="79"/>
      <c r="CL25621" s="79"/>
    </row>
    <row r="25622" spans="30:90">
      <c r="AD25622" s="73"/>
      <c r="AE25622" s="74"/>
      <c r="AF25622" s="74"/>
      <c r="BX25622" s="73"/>
      <c r="BY25622" s="74"/>
      <c r="BZ25622" s="74"/>
      <c r="CA25622" s="74"/>
      <c r="CF25622" s="79"/>
      <c r="CL25622" s="79"/>
    </row>
    <row r="25623" spans="30:90">
      <c r="AD25623" s="73"/>
      <c r="AE25623" s="74"/>
      <c r="AF25623" s="74"/>
      <c r="BX25623" s="73"/>
      <c r="BY25623" s="74"/>
      <c r="BZ25623" s="74"/>
      <c r="CA25623" s="74"/>
      <c r="CF25623" s="79"/>
      <c r="CL25623" s="79"/>
    </row>
    <row r="25624" spans="30:90">
      <c r="AD25624" s="73"/>
      <c r="AE25624" s="74"/>
      <c r="AF25624" s="74"/>
      <c r="BX25624" s="73"/>
      <c r="BY25624" s="74"/>
      <c r="BZ25624" s="74"/>
      <c r="CA25624" s="74"/>
      <c r="CF25624" s="79"/>
      <c r="CL25624" s="79"/>
    </row>
    <row r="25625" spans="30:90">
      <c r="AD25625" s="73"/>
      <c r="AE25625" s="74"/>
      <c r="AF25625" s="74"/>
      <c r="BX25625" s="73"/>
      <c r="BY25625" s="74"/>
      <c r="BZ25625" s="74"/>
      <c r="CA25625" s="74"/>
      <c r="CF25625" s="79"/>
      <c r="CL25625" s="79"/>
    </row>
    <row r="25626" spans="30:90">
      <c r="AD25626" s="73"/>
      <c r="AE25626" s="74"/>
      <c r="AF25626" s="74"/>
      <c r="BX25626" s="73"/>
      <c r="BY25626" s="74"/>
      <c r="BZ25626" s="74"/>
      <c r="CA25626" s="74"/>
      <c r="CF25626" s="79"/>
      <c r="CL25626" s="79"/>
    </row>
    <row r="25627" spans="30:90">
      <c r="AD25627" s="73"/>
      <c r="AE25627" s="74"/>
      <c r="AF25627" s="74"/>
      <c r="BX25627" s="73"/>
      <c r="BY25627" s="74"/>
      <c r="BZ25627" s="74"/>
      <c r="CA25627" s="74"/>
      <c r="CF25627" s="79"/>
      <c r="CL25627" s="79"/>
    </row>
    <row r="25628" spans="30:90">
      <c r="AD25628" s="73"/>
      <c r="AE25628" s="74"/>
      <c r="AF25628" s="74"/>
      <c r="BX25628" s="73"/>
      <c r="BY25628" s="74"/>
      <c r="BZ25628" s="74"/>
      <c r="CA25628" s="74"/>
      <c r="CF25628" s="79"/>
      <c r="CL25628" s="79"/>
    </row>
    <row r="25629" spans="30:90">
      <c r="AD25629" s="73"/>
      <c r="AE25629" s="74"/>
      <c r="AF25629" s="74"/>
      <c r="BX25629" s="73"/>
      <c r="BY25629" s="74"/>
      <c r="BZ25629" s="74"/>
      <c r="CA25629" s="74"/>
      <c r="CF25629" s="79"/>
      <c r="CL25629" s="79"/>
    </row>
    <row r="25630" spans="30:90">
      <c r="AD25630" s="73"/>
      <c r="AE25630" s="74"/>
      <c r="AF25630" s="74"/>
      <c r="BX25630" s="73"/>
      <c r="BY25630" s="74"/>
      <c r="BZ25630" s="74"/>
      <c r="CA25630" s="74"/>
      <c r="CF25630" s="79"/>
      <c r="CL25630" s="79"/>
    </row>
    <row r="25631" spans="30:90">
      <c r="AD25631" s="73"/>
      <c r="AE25631" s="74"/>
      <c r="AF25631" s="74"/>
      <c r="BX25631" s="73"/>
      <c r="BY25631" s="74"/>
      <c r="BZ25631" s="74"/>
      <c r="CA25631" s="74"/>
      <c r="CF25631" s="79"/>
      <c r="CL25631" s="79"/>
    </row>
    <row r="25632" spans="30:90">
      <c r="AD25632" s="73"/>
      <c r="AE25632" s="74"/>
      <c r="AF25632" s="74"/>
      <c r="BX25632" s="73"/>
      <c r="BY25632" s="74"/>
      <c r="BZ25632" s="74"/>
      <c r="CA25632" s="74"/>
      <c r="CF25632" s="79"/>
      <c r="CL25632" s="79"/>
    </row>
    <row r="25633" spans="30:90">
      <c r="AD25633" s="73"/>
      <c r="AE25633" s="74"/>
      <c r="AF25633" s="74"/>
      <c r="BX25633" s="73"/>
      <c r="BY25633" s="74"/>
      <c r="BZ25633" s="74"/>
      <c r="CA25633" s="74"/>
      <c r="CF25633" s="79"/>
      <c r="CL25633" s="79"/>
    </row>
    <row r="25634" spans="30:90">
      <c r="AD25634" s="73"/>
      <c r="AE25634" s="74"/>
      <c r="AF25634" s="74"/>
      <c r="BX25634" s="73"/>
      <c r="BY25634" s="74"/>
      <c r="BZ25634" s="74"/>
      <c r="CA25634" s="74"/>
      <c r="CF25634" s="79"/>
      <c r="CL25634" s="79"/>
    </row>
    <row r="25635" spans="30:90">
      <c r="AD25635" s="73"/>
      <c r="AE25635" s="74"/>
      <c r="AF25635" s="74"/>
      <c r="BX25635" s="73"/>
      <c r="BY25635" s="74"/>
      <c r="BZ25635" s="74"/>
      <c r="CA25635" s="74"/>
      <c r="CF25635" s="79"/>
      <c r="CL25635" s="79"/>
    </row>
    <row r="25636" spans="30:90">
      <c r="AD25636" s="73"/>
      <c r="AE25636" s="74"/>
      <c r="AF25636" s="74"/>
      <c r="BX25636" s="73"/>
      <c r="BY25636" s="74"/>
      <c r="BZ25636" s="74"/>
      <c r="CA25636" s="74"/>
      <c r="CF25636" s="79"/>
      <c r="CL25636" s="79"/>
    </row>
    <row r="25637" spans="30:90">
      <c r="AD25637" s="73"/>
      <c r="AE25637" s="74"/>
      <c r="AF25637" s="74"/>
      <c r="BX25637" s="73"/>
      <c r="BY25637" s="74"/>
      <c r="BZ25637" s="74"/>
      <c r="CA25637" s="74"/>
      <c r="CF25637" s="79"/>
      <c r="CL25637" s="79"/>
    </row>
    <row r="25638" spans="30:90">
      <c r="AD25638" s="73"/>
      <c r="AE25638" s="74"/>
      <c r="AF25638" s="74"/>
      <c r="BX25638" s="73"/>
      <c r="BY25638" s="74"/>
      <c r="BZ25638" s="74"/>
      <c r="CA25638" s="74"/>
      <c r="CF25638" s="79"/>
      <c r="CL25638" s="79"/>
    </row>
    <row r="25639" spans="30:90">
      <c r="AD25639" s="73"/>
      <c r="AE25639" s="74"/>
      <c r="AF25639" s="74"/>
      <c r="BX25639" s="73"/>
      <c r="BY25639" s="74"/>
      <c r="BZ25639" s="74"/>
      <c r="CA25639" s="74"/>
      <c r="CF25639" s="79"/>
      <c r="CL25639" s="79"/>
    </row>
    <row r="25640" spans="30:90">
      <c r="AD25640" s="73"/>
      <c r="AE25640" s="74"/>
      <c r="AF25640" s="74"/>
      <c r="BX25640" s="73"/>
      <c r="BY25640" s="74"/>
      <c r="BZ25640" s="74"/>
      <c r="CA25640" s="74"/>
      <c r="CF25640" s="79"/>
      <c r="CL25640" s="79"/>
    </row>
    <row r="25641" spans="30:90">
      <c r="AD25641" s="73"/>
      <c r="AE25641" s="74"/>
      <c r="AF25641" s="74"/>
      <c r="BX25641" s="73"/>
      <c r="BY25641" s="74"/>
      <c r="BZ25641" s="74"/>
      <c r="CA25641" s="74"/>
      <c r="CF25641" s="79"/>
      <c r="CL25641" s="79"/>
    </row>
    <row r="25642" spans="30:90">
      <c r="AD25642" s="73"/>
      <c r="AE25642" s="74"/>
      <c r="AF25642" s="74"/>
      <c r="BX25642" s="73"/>
      <c r="BY25642" s="74"/>
      <c r="BZ25642" s="74"/>
      <c r="CA25642" s="74"/>
      <c r="CF25642" s="79"/>
      <c r="CL25642" s="79"/>
    </row>
    <row r="25643" spans="30:90">
      <c r="AD25643" s="73"/>
      <c r="AE25643" s="74"/>
      <c r="AF25643" s="74"/>
      <c r="BX25643" s="73"/>
      <c r="BY25643" s="74"/>
      <c r="BZ25643" s="74"/>
      <c r="CA25643" s="74"/>
      <c r="CF25643" s="79"/>
      <c r="CL25643" s="79"/>
    </row>
    <row r="25644" spans="30:90">
      <c r="AD25644" s="73"/>
      <c r="AE25644" s="74"/>
      <c r="AF25644" s="74"/>
      <c r="BX25644" s="73"/>
      <c r="BY25644" s="74"/>
      <c r="BZ25644" s="74"/>
      <c r="CA25644" s="74"/>
      <c r="CF25644" s="79"/>
      <c r="CL25644" s="79"/>
    </row>
    <row r="25645" spans="30:90">
      <c r="AD25645" s="73"/>
      <c r="AE25645" s="74"/>
      <c r="AF25645" s="74"/>
      <c r="BX25645" s="73"/>
      <c r="BY25645" s="74"/>
      <c r="BZ25645" s="74"/>
      <c r="CA25645" s="74"/>
      <c r="CF25645" s="79"/>
      <c r="CL25645" s="79"/>
    </row>
    <row r="25646" spans="30:90">
      <c r="AD25646" s="73"/>
      <c r="AE25646" s="74"/>
      <c r="AF25646" s="74"/>
      <c r="BX25646" s="73"/>
      <c r="BY25646" s="74"/>
      <c r="BZ25646" s="74"/>
      <c r="CA25646" s="74"/>
      <c r="CF25646" s="79"/>
      <c r="CL25646" s="79"/>
    </row>
    <row r="25647" spans="30:90">
      <c r="AD25647" s="73"/>
      <c r="AE25647" s="74"/>
      <c r="AF25647" s="74"/>
      <c r="BX25647" s="73"/>
      <c r="BY25647" s="74"/>
      <c r="BZ25647" s="74"/>
      <c r="CA25647" s="74"/>
      <c r="CF25647" s="79"/>
      <c r="CL25647" s="79"/>
    </row>
    <row r="25648" spans="30:90">
      <c r="AD25648" s="73"/>
      <c r="AE25648" s="74"/>
      <c r="AF25648" s="74"/>
      <c r="BX25648" s="73"/>
      <c r="BY25648" s="74"/>
      <c r="BZ25648" s="74"/>
      <c r="CA25648" s="74"/>
      <c r="CF25648" s="79"/>
      <c r="CL25648" s="79"/>
    </row>
    <row r="25649" spans="30:90">
      <c r="AD25649" s="73"/>
      <c r="AE25649" s="74"/>
      <c r="AF25649" s="74"/>
      <c r="BX25649" s="73"/>
      <c r="BY25649" s="74"/>
      <c r="BZ25649" s="74"/>
      <c r="CA25649" s="74"/>
      <c r="CF25649" s="79"/>
      <c r="CL25649" s="79"/>
    </row>
    <row r="25650" spans="30:90">
      <c r="AD25650" s="73"/>
      <c r="AE25650" s="74"/>
      <c r="AF25650" s="74"/>
      <c r="BX25650" s="73"/>
      <c r="BY25650" s="74"/>
      <c r="BZ25650" s="74"/>
      <c r="CA25650" s="74"/>
      <c r="CF25650" s="79"/>
      <c r="CL25650" s="79"/>
    </row>
    <row r="25651" spans="30:90">
      <c r="AD25651" s="73"/>
      <c r="AE25651" s="74"/>
      <c r="AF25651" s="74"/>
      <c r="BX25651" s="73"/>
      <c r="BY25651" s="74"/>
      <c r="BZ25651" s="74"/>
      <c r="CA25651" s="74"/>
      <c r="CF25651" s="79"/>
      <c r="CL25651" s="79"/>
    </row>
    <row r="25652" spans="30:90">
      <c r="AD25652" s="73"/>
      <c r="AE25652" s="74"/>
      <c r="AF25652" s="74"/>
      <c r="BX25652" s="73"/>
      <c r="BY25652" s="74"/>
      <c r="BZ25652" s="74"/>
      <c r="CA25652" s="74"/>
      <c r="CF25652" s="79"/>
      <c r="CL25652" s="79"/>
    </row>
    <row r="25653" spans="30:90">
      <c r="AD25653" s="73"/>
      <c r="AE25653" s="74"/>
      <c r="AF25653" s="74"/>
      <c r="BX25653" s="73"/>
      <c r="BY25653" s="74"/>
      <c r="BZ25653" s="74"/>
      <c r="CA25653" s="74"/>
      <c r="CF25653" s="79"/>
      <c r="CL25653" s="79"/>
    </row>
    <row r="25654" spans="30:90">
      <c r="AD25654" s="73"/>
      <c r="AE25654" s="74"/>
      <c r="AF25654" s="74"/>
      <c r="BX25654" s="73"/>
      <c r="BY25654" s="74"/>
      <c r="BZ25654" s="74"/>
      <c r="CA25654" s="74"/>
      <c r="CF25654" s="79"/>
      <c r="CL25654" s="79"/>
    </row>
    <row r="25655" spans="30:90">
      <c r="AD25655" s="73"/>
      <c r="AE25655" s="74"/>
      <c r="AF25655" s="74"/>
      <c r="BX25655" s="73"/>
      <c r="BY25655" s="74"/>
      <c r="BZ25655" s="74"/>
      <c r="CA25655" s="74"/>
      <c r="CF25655" s="79"/>
      <c r="CL25655" s="79"/>
    </row>
    <row r="25656" spans="30:90">
      <c r="AD25656" s="73"/>
      <c r="AE25656" s="74"/>
      <c r="AF25656" s="74"/>
      <c r="BX25656" s="73"/>
      <c r="BY25656" s="74"/>
      <c r="BZ25656" s="74"/>
      <c r="CA25656" s="74"/>
      <c r="CF25656" s="79"/>
      <c r="CL25656" s="79"/>
    </row>
    <row r="25657" spans="30:90">
      <c r="AD25657" s="73"/>
      <c r="AE25657" s="74"/>
      <c r="AF25657" s="74"/>
      <c r="BX25657" s="73"/>
      <c r="BY25657" s="74"/>
      <c r="BZ25657" s="74"/>
      <c r="CA25657" s="74"/>
      <c r="CF25657" s="79"/>
      <c r="CL25657" s="79"/>
    </row>
    <row r="25658" spans="30:90">
      <c r="AD25658" s="73"/>
      <c r="AE25658" s="74"/>
      <c r="AF25658" s="74"/>
      <c r="BX25658" s="73"/>
      <c r="BY25658" s="74"/>
      <c r="BZ25658" s="74"/>
      <c r="CA25658" s="74"/>
      <c r="CF25658" s="79"/>
      <c r="CL25658" s="79"/>
    </row>
    <row r="25659" spans="30:90">
      <c r="AD25659" s="73"/>
      <c r="AE25659" s="74"/>
      <c r="AF25659" s="74"/>
      <c r="BX25659" s="73"/>
      <c r="BY25659" s="74"/>
      <c r="BZ25659" s="74"/>
      <c r="CA25659" s="74"/>
      <c r="CF25659" s="79"/>
      <c r="CL25659" s="79"/>
    </row>
    <row r="25660" spans="30:90">
      <c r="AD25660" s="73"/>
      <c r="AE25660" s="74"/>
      <c r="AF25660" s="74"/>
      <c r="BX25660" s="73"/>
      <c r="BY25660" s="74"/>
      <c r="BZ25660" s="74"/>
      <c r="CA25660" s="74"/>
      <c r="CF25660" s="79"/>
      <c r="CL25660" s="79"/>
    </row>
    <row r="25661" spans="30:90">
      <c r="AD25661" s="73"/>
      <c r="AE25661" s="74"/>
      <c r="AF25661" s="74"/>
      <c r="BX25661" s="73"/>
      <c r="BY25661" s="74"/>
      <c r="BZ25661" s="74"/>
      <c r="CA25661" s="74"/>
      <c r="CF25661" s="79"/>
      <c r="CL25661" s="79"/>
    </row>
    <row r="25662" spans="30:90">
      <c r="AD25662" s="73"/>
      <c r="AE25662" s="74"/>
      <c r="AF25662" s="74"/>
      <c r="BX25662" s="73"/>
      <c r="BY25662" s="74"/>
      <c r="BZ25662" s="74"/>
      <c r="CA25662" s="74"/>
      <c r="CF25662" s="79"/>
      <c r="CL25662" s="79"/>
    </row>
    <row r="25663" spans="30:90">
      <c r="AD25663" s="73"/>
      <c r="AE25663" s="74"/>
      <c r="AF25663" s="74"/>
      <c r="BX25663" s="73"/>
      <c r="BY25663" s="74"/>
      <c r="BZ25663" s="74"/>
      <c r="CA25663" s="74"/>
      <c r="CF25663" s="79"/>
      <c r="CL25663" s="79"/>
    </row>
    <row r="25664" spans="30:90">
      <c r="AD25664" s="73"/>
      <c r="AE25664" s="74"/>
      <c r="AF25664" s="74"/>
      <c r="BX25664" s="73"/>
      <c r="BY25664" s="74"/>
      <c r="BZ25664" s="74"/>
      <c r="CA25664" s="74"/>
      <c r="CF25664" s="79"/>
      <c r="CL25664" s="79"/>
    </row>
    <row r="25665" spans="30:90">
      <c r="AD25665" s="73"/>
      <c r="AE25665" s="74"/>
      <c r="AF25665" s="74"/>
      <c r="BX25665" s="73"/>
      <c r="BY25665" s="74"/>
      <c r="BZ25665" s="74"/>
      <c r="CA25665" s="74"/>
      <c r="CF25665" s="79"/>
      <c r="CL25665" s="79"/>
    </row>
    <row r="25666" spans="30:90">
      <c r="AD25666" s="73"/>
      <c r="AE25666" s="74"/>
      <c r="AF25666" s="74"/>
      <c r="BX25666" s="73"/>
      <c r="BY25666" s="74"/>
      <c r="BZ25666" s="74"/>
      <c r="CA25666" s="74"/>
      <c r="CF25666" s="79"/>
      <c r="CL25666" s="79"/>
    </row>
    <row r="25667" spans="30:90">
      <c r="AD25667" s="73"/>
      <c r="AE25667" s="74"/>
      <c r="AF25667" s="74"/>
      <c r="BX25667" s="73"/>
      <c r="BY25667" s="74"/>
      <c r="BZ25667" s="74"/>
      <c r="CA25667" s="74"/>
      <c r="CF25667" s="79"/>
      <c r="CL25667" s="79"/>
    </row>
    <row r="25668" spans="30:90">
      <c r="AD25668" s="73"/>
      <c r="AE25668" s="74"/>
      <c r="AF25668" s="74"/>
      <c r="BX25668" s="73"/>
      <c r="BY25668" s="74"/>
      <c r="BZ25668" s="74"/>
      <c r="CA25668" s="74"/>
      <c r="CF25668" s="79"/>
      <c r="CL25668" s="79"/>
    </row>
    <row r="25669" spans="30:90">
      <c r="AD25669" s="73"/>
      <c r="AE25669" s="74"/>
      <c r="AF25669" s="74"/>
      <c r="BX25669" s="73"/>
      <c r="BY25669" s="74"/>
      <c r="BZ25669" s="74"/>
      <c r="CA25669" s="74"/>
      <c r="CF25669" s="79"/>
      <c r="CL25669" s="79"/>
    </row>
    <row r="25670" spans="30:90">
      <c r="AD25670" s="73"/>
      <c r="AE25670" s="74"/>
      <c r="AF25670" s="74"/>
      <c r="BX25670" s="73"/>
      <c r="BY25670" s="74"/>
      <c r="BZ25670" s="74"/>
      <c r="CA25670" s="74"/>
      <c r="CF25670" s="79"/>
      <c r="CL25670" s="79"/>
    </row>
    <row r="25671" spans="30:90">
      <c r="AD25671" s="73"/>
      <c r="AE25671" s="74"/>
      <c r="AF25671" s="74"/>
      <c r="BX25671" s="73"/>
      <c r="BY25671" s="74"/>
      <c r="BZ25671" s="74"/>
      <c r="CA25671" s="74"/>
      <c r="CF25671" s="79"/>
      <c r="CL25671" s="79"/>
    </row>
    <row r="25672" spans="30:90">
      <c r="AD25672" s="73"/>
      <c r="AE25672" s="74"/>
      <c r="AF25672" s="74"/>
      <c r="BX25672" s="73"/>
      <c r="BY25672" s="74"/>
      <c r="BZ25672" s="74"/>
      <c r="CA25672" s="74"/>
      <c r="CF25672" s="79"/>
      <c r="CL25672" s="79"/>
    </row>
    <row r="25673" spans="30:90">
      <c r="AD25673" s="73"/>
      <c r="AE25673" s="74"/>
      <c r="AF25673" s="74"/>
      <c r="BX25673" s="73"/>
      <c r="BY25673" s="74"/>
      <c r="BZ25673" s="74"/>
      <c r="CA25673" s="74"/>
      <c r="CF25673" s="79"/>
      <c r="CL25673" s="79"/>
    </row>
    <row r="25674" spans="30:90">
      <c r="AD25674" s="73"/>
      <c r="AE25674" s="74"/>
      <c r="AF25674" s="74"/>
      <c r="BX25674" s="73"/>
      <c r="BY25674" s="74"/>
      <c r="BZ25674" s="74"/>
      <c r="CA25674" s="74"/>
      <c r="CF25674" s="79"/>
      <c r="CL25674" s="79"/>
    </row>
    <row r="25675" spans="30:90">
      <c r="AD25675" s="73"/>
      <c r="AE25675" s="74"/>
      <c r="AF25675" s="74"/>
      <c r="BX25675" s="73"/>
      <c r="BY25675" s="74"/>
      <c r="BZ25675" s="74"/>
      <c r="CA25675" s="74"/>
      <c r="CF25675" s="79"/>
      <c r="CL25675" s="79"/>
    </row>
    <row r="25676" spans="30:90">
      <c r="AD25676" s="73"/>
      <c r="AE25676" s="74"/>
      <c r="AF25676" s="74"/>
      <c r="BX25676" s="73"/>
      <c r="BY25676" s="74"/>
      <c r="BZ25676" s="74"/>
      <c r="CA25676" s="74"/>
      <c r="CF25676" s="79"/>
      <c r="CL25676" s="79"/>
    </row>
    <row r="25677" spans="30:90">
      <c r="AD25677" s="73"/>
      <c r="AE25677" s="74"/>
      <c r="AF25677" s="74"/>
      <c r="BX25677" s="73"/>
      <c r="BY25677" s="74"/>
      <c r="BZ25677" s="74"/>
      <c r="CA25677" s="74"/>
      <c r="CF25677" s="79"/>
      <c r="CL25677" s="79"/>
    </row>
    <row r="25678" spans="30:90">
      <c r="AD25678" s="73"/>
      <c r="AE25678" s="74"/>
      <c r="AF25678" s="74"/>
      <c r="BX25678" s="73"/>
      <c r="BY25678" s="74"/>
      <c r="BZ25678" s="74"/>
      <c r="CA25678" s="74"/>
      <c r="CF25678" s="79"/>
      <c r="CL25678" s="79"/>
    </row>
    <row r="25679" spans="30:90">
      <c r="AD25679" s="73"/>
      <c r="AE25679" s="74"/>
      <c r="AF25679" s="74"/>
      <c r="BX25679" s="73"/>
      <c r="BY25679" s="74"/>
      <c r="BZ25679" s="74"/>
      <c r="CA25679" s="74"/>
      <c r="CF25679" s="79"/>
      <c r="CL25679" s="79"/>
    </row>
    <row r="25680" spans="30:90">
      <c r="AD25680" s="73"/>
      <c r="AE25680" s="74"/>
      <c r="AF25680" s="74"/>
      <c r="BX25680" s="73"/>
      <c r="BY25680" s="74"/>
      <c r="BZ25680" s="74"/>
      <c r="CA25680" s="74"/>
      <c r="CF25680" s="79"/>
      <c r="CL25680" s="79"/>
    </row>
    <row r="25681" spans="30:90">
      <c r="AD25681" s="73"/>
      <c r="AE25681" s="74"/>
      <c r="AF25681" s="74"/>
      <c r="BX25681" s="73"/>
      <c r="BY25681" s="74"/>
      <c r="BZ25681" s="74"/>
      <c r="CA25681" s="74"/>
      <c r="CF25681" s="79"/>
      <c r="CL25681" s="79"/>
    </row>
    <row r="25682" spans="30:90">
      <c r="AD25682" s="73"/>
      <c r="AE25682" s="74"/>
      <c r="AF25682" s="74"/>
      <c r="BX25682" s="73"/>
      <c r="BY25682" s="74"/>
      <c r="BZ25682" s="74"/>
      <c r="CA25682" s="74"/>
      <c r="CF25682" s="79"/>
      <c r="CL25682" s="79"/>
    </row>
    <row r="25683" spans="30:90">
      <c r="AD25683" s="73"/>
      <c r="AE25683" s="74"/>
      <c r="AF25683" s="74"/>
      <c r="BX25683" s="73"/>
      <c r="BY25683" s="74"/>
      <c r="BZ25683" s="74"/>
      <c r="CA25683" s="74"/>
      <c r="CF25683" s="79"/>
      <c r="CL25683" s="79"/>
    </row>
    <row r="25684" spans="30:90">
      <c r="AD25684" s="73"/>
      <c r="AE25684" s="74"/>
      <c r="AF25684" s="74"/>
      <c r="BX25684" s="73"/>
      <c r="BY25684" s="74"/>
      <c r="BZ25684" s="74"/>
      <c r="CA25684" s="74"/>
      <c r="CF25684" s="79"/>
      <c r="CL25684" s="79"/>
    </row>
    <row r="25685" spans="30:90">
      <c r="AD25685" s="73"/>
      <c r="AE25685" s="74"/>
      <c r="AF25685" s="74"/>
      <c r="BX25685" s="73"/>
      <c r="BY25685" s="74"/>
      <c r="BZ25685" s="74"/>
      <c r="CA25685" s="74"/>
      <c r="CF25685" s="79"/>
      <c r="CL25685" s="79"/>
    </row>
    <row r="25686" spans="30:90">
      <c r="AD25686" s="73"/>
      <c r="AE25686" s="74"/>
      <c r="AF25686" s="74"/>
      <c r="BX25686" s="73"/>
      <c r="BY25686" s="74"/>
      <c r="BZ25686" s="74"/>
      <c r="CA25686" s="74"/>
      <c r="CF25686" s="79"/>
      <c r="CL25686" s="79"/>
    </row>
    <row r="25687" spans="30:90">
      <c r="AD25687" s="73"/>
      <c r="AE25687" s="74"/>
      <c r="AF25687" s="74"/>
      <c r="BX25687" s="73"/>
      <c r="BY25687" s="74"/>
      <c r="BZ25687" s="74"/>
      <c r="CA25687" s="74"/>
      <c r="CF25687" s="79"/>
      <c r="CL25687" s="79"/>
    </row>
    <row r="25688" spans="30:90">
      <c r="AD25688" s="73"/>
      <c r="AE25688" s="74"/>
      <c r="AF25688" s="74"/>
      <c r="BX25688" s="73"/>
      <c r="BY25688" s="74"/>
      <c r="BZ25688" s="74"/>
      <c r="CA25688" s="74"/>
      <c r="CF25688" s="79"/>
      <c r="CL25688" s="79"/>
    </row>
    <row r="25689" spans="30:90">
      <c r="AD25689" s="73"/>
      <c r="AE25689" s="74"/>
      <c r="AF25689" s="74"/>
      <c r="BX25689" s="73"/>
      <c r="BY25689" s="74"/>
      <c r="BZ25689" s="74"/>
      <c r="CA25689" s="74"/>
      <c r="CF25689" s="79"/>
      <c r="CL25689" s="79"/>
    </row>
    <row r="25690" spans="30:90">
      <c r="AD25690" s="73"/>
      <c r="AE25690" s="74"/>
      <c r="AF25690" s="74"/>
      <c r="BX25690" s="73"/>
      <c r="BY25690" s="74"/>
      <c r="BZ25690" s="74"/>
      <c r="CA25690" s="74"/>
      <c r="CF25690" s="79"/>
      <c r="CL25690" s="79"/>
    </row>
    <row r="25691" spans="30:90">
      <c r="AD25691" s="73"/>
      <c r="AE25691" s="74"/>
      <c r="AF25691" s="74"/>
      <c r="BX25691" s="73"/>
      <c r="BY25691" s="74"/>
      <c r="BZ25691" s="74"/>
      <c r="CA25691" s="74"/>
      <c r="CF25691" s="79"/>
      <c r="CL25691" s="79"/>
    </row>
    <row r="25692" spans="30:90">
      <c r="AD25692" s="73"/>
      <c r="AE25692" s="74"/>
      <c r="AF25692" s="74"/>
      <c r="BX25692" s="73"/>
      <c r="BY25692" s="74"/>
      <c r="BZ25692" s="74"/>
      <c r="CA25692" s="74"/>
      <c r="CF25692" s="79"/>
      <c r="CL25692" s="79"/>
    </row>
    <row r="25693" spans="30:90">
      <c r="AD25693" s="73"/>
      <c r="AE25693" s="74"/>
      <c r="AF25693" s="74"/>
      <c r="BX25693" s="73"/>
      <c r="BY25693" s="74"/>
      <c r="BZ25693" s="74"/>
      <c r="CA25693" s="74"/>
      <c r="CF25693" s="79"/>
      <c r="CL25693" s="79"/>
    </row>
    <row r="25694" spans="30:90">
      <c r="AD25694" s="73"/>
      <c r="AE25694" s="74"/>
      <c r="AF25694" s="74"/>
      <c r="BX25694" s="73"/>
      <c r="BY25694" s="74"/>
      <c r="BZ25694" s="74"/>
      <c r="CA25694" s="74"/>
      <c r="CF25694" s="79"/>
      <c r="CL25694" s="79"/>
    </row>
    <row r="25695" spans="30:90">
      <c r="AD25695" s="73"/>
      <c r="AE25695" s="74"/>
      <c r="AF25695" s="74"/>
      <c r="BX25695" s="73"/>
      <c r="BY25695" s="74"/>
      <c r="BZ25695" s="74"/>
      <c r="CA25695" s="74"/>
      <c r="CF25695" s="79"/>
      <c r="CL25695" s="79"/>
    </row>
    <row r="25696" spans="30:90">
      <c r="AD25696" s="73"/>
      <c r="AE25696" s="74"/>
      <c r="AF25696" s="74"/>
      <c r="BX25696" s="73"/>
      <c r="BY25696" s="74"/>
      <c r="BZ25696" s="74"/>
      <c r="CA25696" s="74"/>
      <c r="CF25696" s="79"/>
      <c r="CL25696" s="79"/>
    </row>
    <row r="25697" spans="30:90">
      <c r="AD25697" s="73"/>
      <c r="AE25697" s="74"/>
      <c r="AF25697" s="74"/>
      <c r="BX25697" s="73"/>
      <c r="BY25697" s="74"/>
      <c r="BZ25697" s="74"/>
      <c r="CA25697" s="74"/>
      <c r="CF25697" s="79"/>
      <c r="CL25697" s="79"/>
    </row>
    <row r="25698" spans="30:90">
      <c r="AD25698" s="73"/>
      <c r="AE25698" s="74"/>
      <c r="AF25698" s="74"/>
      <c r="BX25698" s="73"/>
      <c r="BY25698" s="74"/>
      <c r="BZ25698" s="74"/>
      <c r="CA25698" s="74"/>
      <c r="CF25698" s="79"/>
      <c r="CL25698" s="79"/>
    </row>
    <row r="25699" spans="30:90">
      <c r="AD25699" s="73"/>
      <c r="AE25699" s="74"/>
      <c r="AF25699" s="74"/>
      <c r="BX25699" s="73"/>
      <c r="BY25699" s="74"/>
      <c r="BZ25699" s="74"/>
      <c r="CA25699" s="74"/>
      <c r="CF25699" s="79"/>
      <c r="CL25699" s="79"/>
    </row>
    <row r="25700" spans="30:90">
      <c r="AD25700" s="73"/>
      <c r="AE25700" s="74"/>
      <c r="AF25700" s="74"/>
      <c r="BX25700" s="73"/>
      <c r="BY25700" s="74"/>
      <c r="BZ25700" s="74"/>
      <c r="CA25700" s="74"/>
      <c r="CF25700" s="79"/>
      <c r="CL25700" s="79"/>
    </row>
    <row r="25701" spans="30:90">
      <c r="AD25701" s="73"/>
      <c r="AE25701" s="74"/>
      <c r="AF25701" s="74"/>
      <c r="BX25701" s="73"/>
      <c r="BY25701" s="74"/>
      <c r="BZ25701" s="74"/>
      <c r="CA25701" s="74"/>
      <c r="CF25701" s="79"/>
      <c r="CL25701" s="79"/>
    </row>
    <row r="25702" spans="30:90">
      <c r="AD25702" s="73"/>
      <c r="AE25702" s="74"/>
      <c r="AF25702" s="74"/>
      <c r="BX25702" s="73"/>
      <c r="BY25702" s="74"/>
      <c r="BZ25702" s="74"/>
      <c r="CA25702" s="74"/>
      <c r="CF25702" s="79"/>
      <c r="CL25702" s="79"/>
    </row>
    <row r="25703" spans="30:90">
      <c r="AD25703" s="73"/>
      <c r="AE25703" s="74"/>
      <c r="AF25703" s="74"/>
      <c r="BX25703" s="73"/>
      <c r="BY25703" s="74"/>
      <c r="BZ25703" s="74"/>
      <c r="CA25703" s="74"/>
      <c r="CF25703" s="79"/>
      <c r="CL25703" s="79"/>
    </row>
    <row r="25704" spans="30:90">
      <c r="AD25704" s="73"/>
      <c r="AE25704" s="74"/>
      <c r="AF25704" s="74"/>
      <c r="BX25704" s="73"/>
      <c r="BY25704" s="74"/>
      <c r="BZ25704" s="74"/>
      <c r="CA25704" s="74"/>
      <c r="CF25704" s="79"/>
      <c r="CL25704" s="79"/>
    </row>
    <row r="25705" spans="30:90">
      <c r="AD25705" s="73"/>
      <c r="AE25705" s="74"/>
      <c r="AF25705" s="74"/>
      <c r="BX25705" s="73"/>
      <c r="BY25705" s="74"/>
      <c r="BZ25705" s="74"/>
      <c r="CA25705" s="74"/>
      <c r="CF25705" s="79"/>
      <c r="CL25705" s="79"/>
    </row>
    <row r="25706" spans="30:90">
      <c r="AD25706" s="73"/>
      <c r="AE25706" s="74"/>
      <c r="AF25706" s="74"/>
      <c r="BX25706" s="73"/>
      <c r="BY25706" s="74"/>
      <c r="BZ25706" s="74"/>
      <c r="CA25706" s="74"/>
      <c r="CF25706" s="79"/>
      <c r="CL25706" s="79"/>
    </row>
    <row r="25707" spans="30:90">
      <c r="AD25707" s="73"/>
      <c r="AE25707" s="74"/>
      <c r="AF25707" s="74"/>
      <c r="BX25707" s="73"/>
      <c r="BY25707" s="74"/>
      <c r="BZ25707" s="74"/>
      <c r="CA25707" s="74"/>
      <c r="CF25707" s="79"/>
      <c r="CL25707" s="79"/>
    </row>
    <row r="25708" spans="30:90">
      <c r="AD25708" s="73"/>
      <c r="AE25708" s="74"/>
      <c r="AF25708" s="74"/>
      <c r="BX25708" s="73"/>
      <c r="BY25708" s="74"/>
      <c r="BZ25708" s="74"/>
      <c r="CA25708" s="74"/>
      <c r="CF25708" s="79"/>
      <c r="CL25708" s="79"/>
    </row>
    <row r="25709" spans="30:90">
      <c r="AD25709" s="73"/>
      <c r="AE25709" s="74"/>
      <c r="AF25709" s="74"/>
      <c r="BX25709" s="73"/>
      <c r="BY25709" s="74"/>
      <c r="BZ25709" s="74"/>
      <c r="CA25709" s="74"/>
      <c r="CF25709" s="79"/>
      <c r="CL25709" s="79"/>
    </row>
    <row r="25710" spans="30:90">
      <c r="AD25710" s="73"/>
      <c r="AE25710" s="74"/>
      <c r="AF25710" s="74"/>
      <c r="BX25710" s="73"/>
      <c r="BY25710" s="74"/>
      <c r="BZ25710" s="74"/>
      <c r="CA25710" s="74"/>
      <c r="CF25710" s="79"/>
      <c r="CL25710" s="79"/>
    </row>
    <row r="25711" spans="30:90">
      <c r="AD25711" s="73"/>
      <c r="AE25711" s="74"/>
      <c r="AF25711" s="74"/>
      <c r="BX25711" s="73"/>
      <c r="BY25711" s="74"/>
      <c r="BZ25711" s="74"/>
      <c r="CA25711" s="74"/>
      <c r="CF25711" s="79"/>
      <c r="CL25711" s="79"/>
    </row>
    <row r="25712" spans="30:90">
      <c r="AD25712" s="73"/>
      <c r="AE25712" s="74"/>
      <c r="AF25712" s="74"/>
      <c r="BX25712" s="73"/>
      <c r="BY25712" s="74"/>
      <c r="BZ25712" s="74"/>
      <c r="CA25712" s="74"/>
      <c r="CF25712" s="79"/>
      <c r="CL25712" s="79"/>
    </row>
    <row r="25713" spans="30:90">
      <c r="AD25713" s="73"/>
      <c r="AE25713" s="74"/>
      <c r="AF25713" s="74"/>
      <c r="BX25713" s="73"/>
      <c r="BY25713" s="74"/>
      <c r="BZ25713" s="74"/>
      <c r="CA25713" s="74"/>
      <c r="CF25713" s="79"/>
      <c r="CL25713" s="79"/>
    </row>
    <row r="25714" spans="30:90">
      <c r="AD25714" s="73"/>
      <c r="AE25714" s="74"/>
      <c r="AF25714" s="74"/>
      <c r="BX25714" s="73"/>
      <c r="BY25714" s="74"/>
      <c r="BZ25714" s="74"/>
      <c r="CA25714" s="74"/>
      <c r="CF25714" s="79"/>
      <c r="CL25714" s="79"/>
    </row>
    <row r="25715" spans="30:90">
      <c r="AD25715" s="73"/>
      <c r="AE25715" s="74"/>
      <c r="AF25715" s="74"/>
      <c r="BX25715" s="73"/>
      <c r="BY25715" s="74"/>
      <c r="BZ25715" s="74"/>
      <c r="CA25715" s="74"/>
      <c r="CF25715" s="79"/>
      <c r="CL25715" s="79"/>
    </row>
    <row r="25716" spans="30:90">
      <c r="AD25716" s="73"/>
      <c r="AE25716" s="74"/>
      <c r="AF25716" s="74"/>
      <c r="BX25716" s="73"/>
      <c r="BY25716" s="74"/>
      <c r="BZ25716" s="74"/>
      <c r="CA25716" s="74"/>
      <c r="CF25716" s="79"/>
      <c r="CL25716" s="79"/>
    </row>
    <row r="25717" spans="30:90">
      <c r="AD25717" s="73"/>
      <c r="AE25717" s="74"/>
      <c r="AF25717" s="74"/>
      <c r="BX25717" s="73"/>
      <c r="BY25717" s="74"/>
      <c r="BZ25717" s="74"/>
      <c r="CA25717" s="74"/>
      <c r="CF25717" s="79"/>
      <c r="CL25717" s="79"/>
    </row>
    <row r="25718" spans="30:90">
      <c r="AD25718" s="73"/>
      <c r="AE25718" s="74"/>
      <c r="AF25718" s="74"/>
      <c r="BX25718" s="73"/>
      <c r="BY25718" s="74"/>
      <c r="BZ25718" s="74"/>
      <c r="CA25718" s="74"/>
      <c r="CF25718" s="79"/>
      <c r="CL25718" s="79"/>
    </row>
    <row r="25719" spans="30:90">
      <c r="AD25719" s="73"/>
      <c r="AE25719" s="74"/>
      <c r="AF25719" s="74"/>
      <c r="BX25719" s="73"/>
      <c r="BY25719" s="74"/>
      <c r="BZ25719" s="74"/>
      <c r="CA25719" s="74"/>
      <c r="CF25719" s="79"/>
      <c r="CL25719" s="79"/>
    </row>
    <row r="25720" spans="30:90">
      <c r="AD25720" s="73"/>
      <c r="AE25720" s="74"/>
      <c r="AF25720" s="74"/>
      <c r="BX25720" s="73"/>
      <c r="BY25720" s="74"/>
      <c r="BZ25720" s="74"/>
      <c r="CA25720" s="74"/>
      <c r="CF25720" s="79"/>
      <c r="CL25720" s="79"/>
    </row>
    <row r="25721" spans="30:90">
      <c r="AD25721" s="73"/>
      <c r="AE25721" s="74"/>
      <c r="AF25721" s="74"/>
      <c r="BX25721" s="73"/>
      <c r="BY25721" s="74"/>
      <c r="BZ25721" s="74"/>
      <c r="CA25721" s="74"/>
      <c r="CF25721" s="79"/>
      <c r="CL25721" s="79"/>
    </row>
    <row r="25722" spans="30:90">
      <c r="AD25722" s="73"/>
      <c r="AE25722" s="74"/>
      <c r="AF25722" s="74"/>
      <c r="BX25722" s="73"/>
      <c r="BY25722" s="74"/>
      <c r="BZ25722" s="74"/>
      <c r="CA25722" s="74"/>
      <c r="CF25722" s="79"/>
      <c r="CL25722" s="79"/>
    </row>
    <row r="25723" spans="30:90">
      <c r="AD25723" s="73"/>
      <c r="AE25723" s="74"/>
      <c r="AF25723" s="74"/>
      <c r="BX25723" s="73"/>
      <c r="BY25723" s="74"/>
      <c r="BZ25723" s="74"/>
      <c r="CA25723" s="74"/>
      <c r="CF25723" s="79"/>
      <c r="CL25723" s="79"/>
    </row>
    <row r="25724" spans="30:90">
      <c r="AD25724" s="73"/>
      <c r="AE25724" s="74"/>
      <c r="AF25724" s="74"/>
      <c r="BX25724" s="73"/>
      <c r="BY25724" s="74"/>
      <c r="BZ25724" s="74"/>
      <c r="CA25724" s="74"/>
      <c r="CF25724" s="79"/>
      <c r="CL25724" s="79"/>
    </row>
    <row r="25725" spans="30:90">
      <c r="AD25725" s="73"/>
      <c r="AE25725" s="74"/>
      <c r="AF25725" s="74"/>
      <c r="BX25725" s="73"/>
      <c r="BY25725" s="74"/>
      <c r="BZ25725" s="74"/>
      <c r="CA25725" s="74"/>
      <c r="CF25725" s="79"/>
      <c r="CL25725" s="79"/>
    </row>
    <row r="25726" spans="30:90">
      <c r="AD25726" s="73"/>
      <c r="AE25726" s="74"/>
      <c r="AF25726" s="74"/>
      <c r="BX25726" s="73"/>
      <c r="BY25726" s="74"/>
      <c r="BZ25726" s="74"/>
      <c r="CA25726" s="74"/>
      <c r="CF25726" s="79"/>
      <c r="CL25726" s="79"/>
    </row>
    <row r="25727" spans="30:90">
      <c r="AD25727" s="73"/>
      <c r="AE25727" s="74"/>
      <c r="AF25727" s="74"/>
      <c r="BX25727" s="73"/>
      <c r="BY25727" s="74"/>
      <c r="BZ25727" s="74"/>
      <c r="CA25727" s="74"/>
      <c r="CF25727" s="79"/>
      <c r="CL25727" s="79"/>
    </row>
    <row r="25728" spans="30:90">
      <c r="AD25728" s="73"/>
      <c r="AE25728" s="74"/>
      <c r="AF25728" s="74"/>
      <c r="BX25728" s="73"/>
      <c r="BY25728" s="74"/>
      <c r="BZ25728" s="74"/>
      <c r="CA25728" s="74"/>
      <c r="CF25728" s="79"/>
      <c r="CL25728" s="79"/>
    </row>
    <row r="25729" spans="30:90">
      <c r="AD25729" s="73"/>
      <c r="AE25729" s="74"/>
      <c r="AF25729" s="74"/>
      <c r="BX25729" s="73"/>
      <c r="BY25729" s="74"/>
      <c r="BZ25729" s="74"/>
      <c r="CA25729" s="74"/>
      <c r="CF25729" s="79"/>
      <c r="CL25729" s="79"/>
    </row>
    <row r="25730" spans="30:90">
      <c r="AD25730" s="73"/>
      <c r="AE25730" s="74"/>
      <c r="AF25730" s="74"/>
      <c r="BX25730" s="73"/>
      <c r="BY25730" s="74"/>
      <c r="BZ25730" s="74"/>
      <c r="CA25730" s="74"/>
      <c r="CF25730" s="79"/>
      <c r="CL25730" s="79"/>
    </row>
    <row r="25731" spans="30:90">
      <c r="AD25731" s="73"/>
      <c r="AE25731" s="74"/>
      <c r="AF25731" s="74"/>
      <c r="BX25731" s="73"/>
      <c r="BY25731" s="74"/>
      <c r="BZ25731" s="74"/>
      <c r="CA25731" s="74"/>
      <c r="CF25731" s="79"/>
      <c r="CL25731" s="79"/>
    </row>
    <row r="25732" spans="30:90">
      <c r="AD25732" s="73"/>
      <c r="AE25732" s="74"/>
      <c r="AF25732" s="74"/>
      <c r="BX25732" s="73"/>
      <c r="BY25732" s="74"/>
      <c r="BZ25732" s="74"/>
      <c r="CA25732" s="74"/>
      <c r="CF25732" s="79"/>
      <c r="CL25732" s="79"/>
    </row>
    <row r="25733" spans="30:90">
      <c r="AD25733" s="73"/>
      <c r="AE25733" s="74"/>
      <c r="AF25733" s="74"/>
      <c r="BX25733" s="73"/>
      <c r="BY25733" s="74"/>
      <c r="BZ25733" s="74"/>
      <c r="CA25733" s="74"/>
      <c r="CF25733" s="79"/>
      <c r="CL25733" s="79"/>
    </row>
    <row r="25734" spans="30:90">
      <c r="AD25734" s="73"/>
      <c r="AE25734" s="74"/>
      <c r="AF25734" s="74"/>
      <c r="BX25734" s="73"/>
      <c r="BY25734" s="74"/>
      <c r="BZ25734" s="74"/>
      <c r="CA25734" s="74"/>
      <c r="CF25734" s="79"/>
      <c r="CL25734" s="79"/>
    </row>
    <row r="25735" spans="30:90">
      <c r="AD25735" s="73"/>
      <c r="AE25735" s="74"/>
      <c r="AF25735" s="74"/>
      <c r="BX25735" s="73"/>
      <c r="BY25735" s="74"/>
      <c r="BZ25735" s="74"/>
      <c r="CA25735" s="74"/>
      <c r="CF25735" s="79"/>
      <c r="CL25735" s="79"/>
    </row>
    <row r="25736" spans="30:90">
      <c r="AD25736" s="73"/>
      <c r="AE25736" s="74"/>
      <c r="AF25736" s="74"/>
      <c r="BX25736" s="73"/>
      <c r="BY25736" s="74"/>
      <c r="BZ25736" s="74"/>
      <c r="CA25736" s="74"/>
      <c r="CF25736" s="79"/>
      <c r="CL25736" s="79"/>
    </row>
    <row r="25737" spans="30:90">
      <c r="AD25737" s="73"/>
      <c r="AE25737" s="74"/>
      <c r="AF25737" s="74"/>
      <c r="BX25737" s="73"/>
      <c r="BY25737" s="74"/>
      <c r="BZ25737" s="74"/>
      <c r="CA25737" s="74"/>
      <c r="CF25737" s="79"/>
      <c r="CL25737" s="79"/>
    </row>
    <row r="25738" spans="30:90">
      <c r="AD25738" s="73"/>
      <c r="AE25738" s="74"/>
      <c r="AF25738" s="74"/>
      <c r="BX25738" s="73"/>
      <c r="BY25738" s="74"/>
      <c r="BZ25738" s="74"/>
      <c r="CA25738" s="74"/>
      <c r="CF25738" s="79"/>
      <c r="CL25738" s="79"/>
    </row>
    <row r="25739" spans="30:90">
      <c r="AD25739" s="73"/>
      <c r="AE25739" s="74"/>
      <c r="AF25739" s="74"/>
      <c r="BX25739" s="73"/>
      <c r="BY25739" s="74"/>
      <c r="BZ25739" s="74"/>
      <c r="CA25739" s="74"/>
      <c r="CF25739" s="79"/>
      <c r="CL25739" s="79"/>
    </row>
    <row r="25740" spans="30:90">
      <c r="AD25740" s="73"/>
      <c r="AE25740" s="74"/>
      <c r="AF25740" s="74"/>
      <c r="BX25740" s="73"/>
      <c r="BY25740" s="74"/>
      <c r="BZ25740" s="74"/>
      <c r="CA25740" s="74"/>
      <c r="CF25740" s="79"/>
      <c r="CL25740" s="79"/>
    </row>
    <row r="25741" spans="30:90">
      <c r="AD25741" s="73"/>
      <c r="AE25741" s="74"/>
      <c r="AF25741" s="74"/>
      <c r="BX25741" s="73"/>
      <c r="BY25741" s="74"/>
      <c r="BZ25741" s="74"/>
      <c r="CA25741" s="74"/>
      <c r="CF25741" s="79"/>
      <c r="CL25741" s="79"/>
    </row>
    <row r="25742" spans="30:90">
      <c r="AD25742" s="73"/>
      <c r="AE25742" s="74"/>
      <c r="AF25742" s="74"/>
      <c r="BX25742" s="73"/>
      <c r="BY25742" s="74"/>
      <c r="BZ25742" s="74"/>
      <c r="CA25742" s="74"/>
      <c r="CF25742" s="79"/>
      <c r="CL25742" s="79"/>
    </row>
    <row r="25743" spans="30:90">
      <c r="AD25743" s="73"/>
      <c r="AE25743" s="74"/>
      <c r="AF25743" s="74"/>
      <c r="BX25743" s="73"/>
      <c r="BY25743" s="74"/>
      <c r="BZ25743" s="74"/>
      <c r="CA25743" s="74"/>
      <c r="CF25743" s="79"/>
      <c r="CL25743" s="79"/>
    </row>
    <row r="25744" spans="30:90">
      <c r="AD25744" s="73"/>
      <c r="AE25744" s="74"/>
      <c r="AF25744" s="74"/>
      <c r="BX25744" s="73"/>
      <c r="BY25744" s="74"/>
      <c r="BZ25744" s="74"/>
      <c r="CA25744" s="74"/>
      <c r="CF25744" s="79"/>
      <c r="CL25744" s="79"/>
    </row>
    <row r="25745" spans="30:90">
      <c r="AD25745" s="73"/>
      <c r="AE25745" s="74"/>
      <c r="AF25745" s="74"/>
      <c r="BX25745" s="73"/>
      <c r="BY25745" s="74"/>
      <c r="BZ25745" s="74"/>
      <c r="CA25745" s="74"/>
      <c r="CF25745" s="79"/>
      <c r="CL25745" s="79"/>
    </row>
    <row r="25746" spans="30:90">
      <c r="AD25746" s="73"/>
      <c r="AE25746" s="74"/>
      <c r="AF25746" s="74"/>
      <c r="BX25746" s="73"/>
      <c r="BY25746" s="74"/>
      <c r="BZ25746" s="74"/>
      <c r="CA25746" s="74"/>
      <c r="CF25746" s="79"/>
      <c r="CL25746" s="79"/>
    </row>
    <row r="25747" spans="30:90">
      <c r="AD25747" s="73"/>
      <c r="AE25747" s="74"/>
      <c r="AF25747" s="74"/>
      <c r="BX25747" s="73"/>
      <c r="BY25747" s="74"/>
      <c r="BZ25747" s="74"/>
      <c r="CA25747" s="74"/>
      <c r="CF25747" s="79"/>
      <c r="CL25747" s="79"/>
    </row>
    <row r="25748" spans="30:90">
      <c r="AD25748" s="73"/>
      <c r="AE25748" s="74"/>
      <c r="AF25748" s="74"/>
      <c r="BX25748" s="73"/>
      <c r="BY25748" s="74"/>
      <c r="BZ25748" s="74"/>
      <c r="CA25748" s="74"/>
      <c r="CF25748" s="79"/>
      <c r="CL25748" s="79"/>
    </row>
    <row r="25749" spans="30:90">
      <c r="AD25749" s="73"/>
      <c r="AE25749" s="74"/>
      <c r="AF25749" s="74"/>
      <c r="BX25749" s="73"/>
      <c r="BY25749" s="74"/>
      <c r="BZ25749" s="74"/>
      <c r="CA25749" s="74"/>
      <c r="CF25749" s="79"/>
      <c r="CL25749" s="79"/>
    </row>
    <row r="25750" spans="30:90">
      <c r="AD25750" s="73"/>
      <c r="AE25750" s="74"/>
      <c r="AF25750" s="74"/>
      <c r="BX25750" s="73"/>
      <c r="BY25750" s="74"/>
      <c r="BZ25750" s="74"/>
      <c r="CA25750" s="74"/>
      <c r="CF25750" s="79"/>
      <c r="CL25750" s="79"/>
    </row>
    <row r="25751" spans="30:90">
      <c r="AD25751" s="73"/>
      <c r="AE25751" s="74"/>
      <c r="AF25751" s="74"/>
      <c r="BX25751" s="73"/>
      <c r="BY25751" s="74"/>
      <c r="BZ25751" s="74"/>
      <c r="CA25751" s="74"/>
      <c r="CF25751" s="79"/>
      <c r="CL25751" s="79"/>
    </row>
    <row r="25752" spans="30:90">
      <c r="AD25752" s="73"/>
      <c r="AE25752" s="74"/>
      <c r="AF25752" s="74"/>
      <c r="BX25752" s="73"/>
      <c r="BY25752" s="74"/>
      <c r="BZ25752" s="74"/>
      <c r="CA25752" s="74"/>
      <c r="CF25752" s="79"/>
      <c r="CL25752" s="79"/>
    </row>
    <row r="25753" spans="30:90">
      <c r="AD25753" s="73"/>
      <c r="AE25753" s="74"/>
      <c r="AF25753" s="74"/>
      <c r="BX25753" s="73"/>
      <c r="BY25753" s="74"/>
      <c r="BZ25753" s="74"/>
      <c r="CA25753" s="74"/>
      <c r="CF25753" s="79"/>
      <c r="CL25753" s="79"/>
    </row>
    <row r="25754" spans="30:90">
      <c r="AD25754" s="73"/>
      <c r="AE25754" s="74"/>
      <c r="AF25754" s="74"/>
      <c r="BX25754" s="73"/>
      <c r="BY25754" s="74"/>
      <c r="BZ25754" s="74"/>
      <c r="CA25754" s="74"/>
      <c r="CF25754" s="79"/>
      <c r="CL25754" s="79"/>
    </row>
    <row r="25755" spans="30:90">
      <c r="AD25755" s="73"/>
      <c r="AE25755" s="74"/>
      <c r="AF25755" s="74"/>
      <c r="BX25755" s="73"/>
      <c r="BY25755" s="74"/>
      <c r="BZ25755" s="74"/>
      <c r="CA25755" s="74"/>
      <c r="CF25755" s="79"/>
      <c r="CL25755" s="79"/>
    </row>
    <row r="25756" spans="30:90">
      <c r="AD25756" s="73"/>
      <c r="AE25756" s="74"/>
      <c r="AF25756" s="74"/>
      <c r="BX25756" s="73"/>
      <c r="BY25756" s="74"/>
      <c r="BZ25756" s="74"/>
      <c r="CA25756" s="74"/>
      <c r="CF25756" s="79"/>
      <c r="CL25756" s="79"/>
    </row>
    <row r="25757" spans="30:90">
      <c r="AD25757" s="73"/>
      <c r="AE25757" s="74"/>
      <c r="AF25757" s="74"/>
      <c r="BX25757" s="73"/>
      <c r="BY25757" s="74"/>
      <c r="BZ25757" s="74"/>
      <c r="CA25757" s="74"/>
      <c r="CF25757" s="79"/>
      <c r="CL25757" s="79"/>
    </row>
    <row r="25758" spans="30:90">
      <c r="AD25758" s="73"/>
      <c r="AE25758" s="74"/>
      <c r="AF25758" s="74"/>
      <c r="BX25758" s="73"/>
      <c r="BY25758" s="74"/>
      <c r="BZ25758" s="74"/>
      <c r="CA25758" s="74"/>
      <c r="CF25758" s="79"/>
      <c r="CL25758" s="79"/>
    </row>
    <row r="25759" spans="30:90">
      <c r="AD25759" s="73"/>
      <c r="AE25759" s="74"/>
      <c r="AF25759" s="74"/>
      <c r="BX25759" s="73"/>
      <c r="BY25759" s="74"/>
      <c r="BZ25759" s="74"/>
      <c r="CA25759" s="74"/>
      <c r="CF25759" s="79"/>
      <c r="CL25759" s="79"/>
    </row>
    <row r="25760" spans="30:90">
      <c r="AD25760" s="73"/>
      <c r="AE25760" s="74"/>
      <c r="AF25760" s="74"/>
      <c r="BX25760" s="73"/>
      <c r="BY25760" s="74"/>
      <c r="BZ25760" s="74"/>
      <c r="CA25760" s="74"/>
      <c r="CF25760" s="79"/>
      <c r="CL25760" s="79"/>
    </row>
    <row r="25761" spans="30:90">
      <c r="AD25761" s="73"/>
      <c r="AE25761" s="74"/>
      <c r="AF25761" s="74"/>
      <c r="BX25761" s="73"/>
      <c r="BY25761" s="74"/>
      <c r="BZ25761" s="74"/>
      <c r="CA25761" s="74"/>
      <c r="CF25761" s="79"/>
      <c r="CL25761" s="79"/>
    </row>
    <row r="25762" spans="30:90">
      <c r="AD25762" s="73"/>
      <c r="AE25762" s="74"/>
      <c r="AF25762" s="74"/>
      <c r="BX25762" s="73"/>
      <c r="BY25762" s="74"/>
      <c r="BZ25762" s="74"/>
      <c r="CA25762" s="74"/>
      <c r="CF25762" s="79"/>
      <c r="CL25762" s="79"/>
    </row>
    <row r="25763" spans="30:90">
      <c r="AD25763" s="73"/>
      <c r="AE25763" s="74"/>
      <c r="AF25763" s="74"/>
      <c r="BX25763" s="73"/>
      <c r="BY25763" s="74"/>
      <c r="BZ25763" s="74"/>
      <c r="CA25763" s="74"/>
      <c r="CF25763" s="79"/>
      <c r="CL25763" s="79"/>
    </row>
    <row r="25764" spans="30:90">
      <c r="AD25764" s="73"/>
      <c r="AE25764" s="74"/>
      <c r="AF25764" s="74"/>
      <c r="BX25764" s="73"/>
      <c r="BY25764" s="74"/>
      <c r="BZ25764" s="74"/>
      <c r="CA25764" s="74"/>
      <c r="CF25764" s="79"/>
      <c r="CL25764" s="79"/>
    </row>
    <row r="25765" spans="30:90">
      <c r="AD25765" s="73"/>
      <c r="AE25765" s="74"/>
      <c r="AF25765" s="74"/>
      <c r="BX25765" s="73"/>
      <c r="BY25765" s="74"/>
      <c r="BZ25765" s="74"/>
      <c r="CA25765" s="74"/>
      <c r="CF25765" s="79"/>
      <c r="CL25765" s="79"/>
    </row>
    <row r="25766" spans="30:90">
      <c r="AD25766" s="73"/>
      <c r="AE25766" s="74"/>
      <c r="AF25766" s="74"/>
      <c r="BX25766" s="73"/>
      <c r="BY25766" s="74"/>
      <c r="BZ25766" s="74"/>
      <c r="CA25766" s="74"/>
      <c r="CF25766" s="79"/>
      <c r="CL25766" s="79"/>
    </row>
    <row r="25767" spans="30:90">
      <c r="AD25767" s="73"/>
      <c r="AE25767" s="74"/>
      <c r="AF25767" s="74"/>
      <c r="BX25767" s="73"/>
      <c r="BY25767" s="74"/>
      <c r="BZ25767" s="74"/>
      <c r="CA25767" s="74"/>
      <c r="CF25767" s="79"/>
      <c r="CL25767" s="79"/>
    </row>
    <row r="25768" spans="30:90">
      <c r="AD25768" s="73"/>
      <c r="AE25768" s="74"/>
      <c r="AF25768" s="74"/>
      <c r="BX25768" s="73"/>
      <c r="BY25768" s="74"/>
      <c r="BZ25768" s="74"/>
      <c r="CA25768" s="74"/>
      <c r="CF25768" s="79"/>
      <c r="CL25768" s="79"/>
    </row>
    <row r="25769" spans="30:90">
      <c r="AD25769" s="73"/>
      <c r="AE25769" s="74"/>
      <c r="AF25769" s="74"/>
      <c r="BX25769" s="73"/>
      <c r="BY25769" s="74"/>
      <c r="BZ25769" s="74"/>
      <c r="CA25769" s="74"/>
      <c r="CF25769" s="79"/>
      <c r="CL25769" s="79"/>
    </row>
    <row r="25770" spans="30:90">
      <c r="AD25770" s="73"/>
      <c r="AE25770" s="74"/>
      <c r="AF25770" s="74"/>
      <c r="BX25770" s="73"/>
      <c r="BY25770" s="74"/>
      <c r="BZ25770" s="74"/>
      <c r="CA25770" s="74"/>
      <c r="CF25770" s="79"/>
      <c r="CL25770" s="79"/>
    </row>
    <row r="25771" spans="30:90">
      <c r="AD25771" s="73"/>
      <c r="AE25771" s="74"/>
      <c r="AF25771" s="74"/>
      <c r="BX25771" s="73"/>
      <c r="BY25771" s="74"/>
      <c r="BZ25771" s="74"/>
      <c r="CA25771" s="74"/>
      <c r="CF25771" s="79"/>
      <c r="CL25771" s="79"/>
    </row>
    <row r="25772" spans="30:90">
      <c r="AD25772" s="73"/>
      <c r="AE25772" s="74"/>
      <c r="AF25772" s="74"/>
      <c r="BX25772" s="73"/>
      <c r="BY25772" s="74"/>
      <c r="BZ25772" s="74"/>
      <c r="CA25772" s="74"/>
      <c r="CF25772" s="79"/>
      <c r="CL25772" s="79"/>
    </row>
    <row r="25773" spans="30:90">
      <c r="AD25773" s="73"/>
      <c r="AE25773" s="74"/>
      <c r="AF25773" s="74"/>
      <c r="BX25773" s="73"/>
      <c r="BY25773" s="74"/>
      <c r="BZ25773" s="74"/>
      <c r="CA25773" s="74"/>
      <c r="CF25773" s="79"/>
      <c r="CL25773" s="79"/>
    </row>
    <row r="25774" spans="30:90">
      <c r="AD25774" s="73"/>
      <c r="AE25774" s="74"/>
      <c r="AF25774" s="74"/>
      <c r="BX25774" s="73"/>
      <c r="BY25774" s="74"/>
      <c r="BZ25774" s="74"/>
      <c r="CA25774" s="74"/>
      <c r="CF25774" s="79"/>
      <c r="CL25774" s="79"/>
    </row>
    <row r="25775" spans="30:90">
      <c r="AD25775" s="73"/>
      <c r="AE25775" s="74"/>
      <c r="AF25775" s="74"/>
      <c r="BX25775" s="73"/>
      <c r="BY25775" s="74"/>
      <c r="BZ25775" s="74"/>
      <c r="CA25775" s="74"/>
      <c r="CF25775" s="79"/>
      <c r="CL25775" s="79"/>
    </row>
    <row r="25776" spans="30:90">
      <c r="AD25776" s="73"/>
      <c r="AE25776" s="74"/>
      <c r="AF25776" s="74"/>
      <c r="BX25776" s="73"/>
      <c r="BY25776" s="74"/>
      <c r="BZ25776" s="74"/>
      <c r="CA25776" s="74"/>
      <c r="CF25776" s="79"/>
      <c r="CL25776" s="79"/>
    </row>
    <row r="25777" spans="30:90">
      <c r="AD25777" s="73"/>
      <c r="AE25777" s="74"/>
      <c r="AF25777" s="74"/>
      <c r="BX25777" s="73"/>
      <c r="BY25777" s="74"/>
      <c r="BZ25777" s="74"/>
      <c r="CA25777" s="74"/>
      <c r="CF25777" s="79"/>
      <c r="CL25777" s="79"/>
    </row>
    <row r="25778" spans="30:90">
      <c r="AD25778" s="73"/>
      <c r="AE25778" s="74"/>
      <c r="AF25778" s="74"/>
      <c r="BX25778" s="73"/>
      <c r="BY25778" s="74"/>
      <c r="BZ25778" s="74"/>
      <c r="CA25778" s="74"/>
      <c r="CF25778" s="79"/>
      <c r="CL25778" s="79"/>
    </row>
    <row r="25779" spans="30:90">
      <c r="AD25779" s="73"/>
      <c r="AE25779" s="74"/>
      <c r="AF25779" s="74"/>
      <c r="BX25779" s="73"/>
      <c r="BY25779" s="74"/>
      <c r="BZ25779" s="74"/>
      <c r="CA25779" s="74"/>
      <c r="CF25779" s="79"/>
      <c r="CL25779" s="79"/>
    </row>
    <row r="25780" spans="30:90">
      <c r="AD25780" s="73"/>
      <c r="AE25780" s="74"/>
      <c r="AF25780" s="74"/>
      <c r="BX25780" s="73"/>
      <c r="BY25780" s="74"/>
      <c r="BZ25780" s="74"/>
      <c r="CA25780" s="74"/>
      <c r="CF25780" s="79"/>
      <c r="CL25780" s="79"/>
    </row>
    <row r="25781" spans="30:90">
      <c r="AD25781" s="73"/>
      <c r="AE25781" s="74"/>
      <c r="AF25781" s="74"/>
      <c r="BX25781" s="73"/>
      <c r="BY25781" s="74"/>
      <c r="BZ25781" s="74"/>
      <c r="CA25781" s="74"/>
      <c r="CF25781" s="79"/>
      <c r="CL25781" s="79"/>
    </row>
    <row r="25782" spans="30:90">
      <c r="AD25782" s="73"/>
      <c r="AE25782" s="74"/>
      <c r="AF25782" s="74"/>
      <c r="BX25782" s="73"/>
      <c r="BY25782" s="74"/>
      <c r="BZ25782" s="74"/>
      <c r="CA25782" s="74"/>
      <c r="CF25782" s="79"/>
      <c r="CL25782" s="79"/>
    </row>
    <row r="25783" spans="30:90">
      <c r="AD25783" s="73"/>
      <c r="AE25783" s="74"/>
      <c r="AF25783" s="74"/>
      <c r="BX25783" s="73"/>
      <c r="BY25783" s="74"/>
      <c r="BZ25783" s="74"/>
      <c r="CA25783" s="74"/>
      <c r="CF25783" s="79"/>
      <c r="CL25783" s="79"/>
    </row>
    <row r="25784" spans="30:90">
      <c r="AD25784" s="73"/>
      <c r="AE25784" s="74"/>
      <c r="AF25784" s="74"/>
      <c r="BX25784" s="73"/>
      <c r="BY25784" s="74"/>
      <c r="BZ25784" s="74"/>
      <c r="CA25784" s="74"/>
      <c r="CF25784" s="79"/>
      <c r="CL25784" s="79"/>
    </row>
    <row r="25785" spans="30:90">
      <c r="AD25785" s="73"/>
      <c r="AE25785" s="74"/>
      <c r="AF25785" s="74"/>
      <c r="BX25785" s="73"/>
      <c r="BY25785" s="74"/>
      <c r="BZ25785" s="74"/>
      <c r="CA25785" s="74"/>
      <c r="CF25785" s="79"/>
      <c r="CL25785" s="79"/>
    </row>
    <row r="25786" spans="30:90">
      <c r="AD25786" s="73"/>
      <c r="AE25786" s="74"/>
      <c r="AF25786" s="74"/>
      <c r="BX25786" s="73"/>
      <c r="BY25786" s="74"/>
      <c r="BZ25786" s="74"/>
      <c r="CA25786" s="74"/>
      <c r="CF25786" s="79"/>
      <c r="CL25786" s="79"/>
    </row>
    <row r="25787" spans="30:90">
      <c r="AD25787" s="73"/>
      <c r="AE25787" s="74"/>
      <c r="AF25787" s="74"/>
      <c r="BX25787" s="73"/>
      <c r="BY25787" s="74"/>
      <c r="BZ25787" s="74"/>
      <c r="CA25787" s="74"/>
      <c r="CF25787" s="79"/>
      <c r="CL25787" s="79"/>
    </row>
    <row r="25788" spans="30:90">
      <c r="AD25788" s="73"/>
      <c r="AE25788" s="74"/>
      <c r="AF25788" s="74"/>
      <c r="BX25788" s="73"/>
      <c r="BY25788" s="74"/>
      <c r="BZ25788" s="74"/>
      <c r="CA25788" s="74"/>
      <c r="CF25788" s="79"/>
      <c r="CL25788" s="79"/>
    </row>
    <row r="25789" spans="30:90">
      <c r="AD25789" s="73"/>
      <c r="AE25789" s="74"/>
      <c r="AF25789" s="74"/>
      <c r="BX25789" s="73"/>
      <c r="BY25789" s="74"/>
      <c r="BZ25789" s="74"/>
      <c r="CA25789" s="74"/>
      <c r="CF25789" s="79"/>
      <c r="CL25789" s="79"/>
    </row>
    <row r="25790" spans="30:90">
      <c r="AD25790" s="73"/>
      <c r="AE25790" s="74"/>
      <c r="AF25790" s="74"/>
      <c r="BX25790" s="73"/>
      <c r="BY25790" s="74"/>
      <c r="BZ25790" s="74"/>
      <c r="CA25790" s="74"/>
      <c r="CF25790" s="79"/>
      <c r="CL25790" s="79"/>
    </row>
    <row r="25791" spans="30:90">
      <c r="AD25791" s="73"/>
      <c r="AE25791" s="74"/>
      <c r="AF25791" s="74"/>
      <c r="BX25791" s="73"/>
      <c r="BY25791" s="74"/>
      <c r="BZ25791" s="74"/>
      <c r="CA25791" s="74"/>
      <c r="CF25791" s="79"/>
      <c r="CL25791" s="79"/>
    </row>
    <row r="25792" spans="30:90">
      <c r="AD25792" s="73"/>
      <c r="AE25792" s="74"/>
      <c r="AF25792" s="74"/>
      <c r="BX25792" s="73"/>
      <c r="BY25792" s="74"/>
      <c r="BZ25792" s="74"/>
      <c r="CA25792" s="74"/>
      <c r="CF25792" s="79"/>
      <c r="CL25792" s="79"/>
    </row>
    <row r="25793" spans="30:90">
      <c r="AD25793" s="73"/>
      <c r="AE25793" s="74"/>
      <c r="AF25793" s="74"/>
      <c r="BX25793" s="73"/>
      <c r="BY25793" s="74"/>
      <c r="BZ25793" s="74"/>
      <c r="CA25793" s="74"/>
      <c r="CF25793" s="79"/>
      <c r="CL25793" s="79"/>
    </row>
    <row r="25794" spans="30:90">
      <c r="AD25794" s="73"/>
      <c r="AE25794" s="74"/>
      <c r="AF25794" s="74"/>
      <c r="BX25794" s="73"/>
      <c r="BY25794" s="74"/>
      <c r="BZ25794" s="74"/>
      <c r="CA25794" s="74"/>
      <c r="CF25794" s="79"/>
      <c r="CL25794" s="79"/>
    </row>
    <row r="25795" spans="30:90">
      <c r="AD25795" s="73"/>
      <c r="AE25795" s="74"/>
      <c r="AF25795" s="74"/>
      <c r="BX25795" s="73"/>
      <c r="BY25795" s="74"/>
      <c r="BZ25795" s="74"/>
      <c r="CA25795" s="74"/>
      <c r="CF25795" s="79"/>
      <c r="CL25795" s="79"/>
    </row>
    <row r="25796" spans="30:90">
      <c r="AD25796" s="73"/>
      <c r="AE25796" s="74"/>
      <c r="AF25796" s="74"/>
      <c r="BX25796" s="73"/>
      <c r="BY25796" s="74"/>
      <c r="BZ25796" s="74"/>
      <c r="CA25796" s="74"/>
      <c r="CF25796" s="79"/>
      <c r="CL25796" s="79"/>
    </row>
    <row r="25797" spans="30:90">
      <c r="AD25797" s="73"/>
      <c r="AE25797" s="74"/>
      <c r="AF25797" s="74"/>
      <c r="BX25797" s="73"/>
      <c r="BY25797" s="74"/>
      <c r="BZ25797" s="74"/>
      <c r="CA25797" s="74"/>
      <c r="CF25797" s="79"/>
      <c r="CL25797" s="79"/>
    </row>
    <row r="25798" spans="30:90">
      <c r="AD25798" s="73"/>
      <c r="AE25798" s="74"/>
      <c r="AF25798" s="74"/>
      <c r="BX25798" s="73"/>
      <c r="BY25798" s="74"/>
      <c r="BZ25798" s="74"/>
      <c r="CA25798" s="74"/>
      <c r="CF25798" s="79"/>
      <c r="CL25798" s="79"/>
    </row>
    <row r="25799" spans="30:90">
      <c r="AD25799" s="73"/>
      <c r="AE25799" s="74"/>
      <c r="AF25799" s="74"/>
      <c r="BX25799" s="73"/>
      <c r="BY25799" s="74"/>
      <c r="BZ25799" s="74"/>
      <c r="CA25799" s="74"/>
      <c r="CF25799" s="79"/>
      <c r="CL25799" s="79"/>
    </row>
    <row r="25800" spans="30:90">
      <c r="AD25800" s="73"/>
      <c r="AE25800" s="74"/>
      <c r="AF25800" s="74"/>
      <c r="BX25800" s="73"/>
      <c r="BY25800" s="74"/>
      <c r="BZ25800" s="74"/>
      <c r="CA25800" s="74"/>
      <c r="CF25800" s="79"/>
      <c r="CL25800" s="79"/>
    </row>
    <row r="25801" spans="30:90">
      <c r="AD25801" s="73"/>
      <c r="AE25801" s="74"/>
      <c r="AF25801" s="74"/>
      <c r="BX25801" s="73"/>
      <c r="BY25801" s="74"/>
      <c r="BZ25801" s="74"/>
      <c r="CA25801" s="74"/>
      <c r="CF25801" s="79"/>
      <c r="CL25801" s="79"/>
    </row>
    <row r="25802" spans="30:90">
      <c r="AD25802" s="73"/>
      <c r="AE25802" s="74"/>
      <c r="AF25802" s="74"/>
      <c r="BX25802" s="73"/>
      <c r="BY25802" s="74"/>
      <c r="BZ25802" s="74"/>
      <c r="CA25802" s="74"/>
      <c r="CF25802" s="79"/>
      <c r="CL25802" s="79"/>
    </row>
    <row r="25803" spans="30:90">
      <c r="AD25803" s="73"/>
      <c r="AE25803" s="74"/>
      <c r="AF25803" s="74"/>
      <c r="BX25803" s="73"/>
      <c r="BY25803" s="74"/>
      <c r="BZ25803" s="74"/>
      <c r="CA25803" s="74"/>
      <c r="CF25803" s="79"/>
      <c r="CL25803" s="79"/>
    </row>
    <row r="25804" spans="30:90">
      <c r="AD25804" s="73"/>
      <c r="AE25804" s="74"/>
      <c r="AF25804" s="74"/>
      <c r="BX25804" s="73"/>
      <c r="BY25804" s="74"/>
      <c r="BZ25804" s="74"/>
      <c r="CA25804" s="74"/>
      <c r="CF25804" s="79"/>
      <c r="CL25804" s="79"/>
    </row>
    <row r="25805" spans="30:90">
      <c r="AD25805" s="73"/>
      <c r="AE25805" s="74"/>
      <c r="AF25805" s="74"/>
      <c r="BX25805" s="73"/>
      <c r="BY25805" s="74"/>
      <c r="BZ25805" s="74"/>
      <c r="CA25805" s="74"/>
      <c r="CF25805" s="79"/>
      <c r="CL25805" s="79"/>
    </row>
    <row r="25806" spans="30:90">
      <c r="AD25806" s="73"/>
      <c r="AE25806" s="74"/>
      <c r="AF25806" s="74"/>
      <c r="BX25806" s="73"/>
      <c r="BY25806" s="74"/>
      <c r="BZ25806" s="74"/>
      <c r="CA25806" s="74"/>
      <c r="CF25806" s="79"/>
      <c r="CL25806" s="79"/>
    </row>
    <row r="25807" spans="30:90">
      <c r="AD25807" s="73"/>
      <c r="AE25807" s="74"/>
      <c r="AF25807" s="74"/>
      <c r="BX25807" s="73"/>
      <c r="BY25807" s="74"/>
      <c r="BZ25807" s="74"/>
      <c r="CA25807" s="74"/>
      <c r="CF25807" s="79"/>
      <c r="CL25807" s="79"/>
    </row>
    <row r="25808" spans="30:90">
      <c r="AD25808" s="73"/>
      <c r="AE25808" s="74"/>
      <c r="AF25808" s="74"/>
      <c r="BX25808" s="73"/>
      <c r="BY25808" s="74"/>
      <c r="BZ25808" s="74"/>
      <c r="CA25808" s="74"/>
      <c r="CF25808" s="79"/>
      <c r="CL25808" s="79"/>
    </row>
    <row r="25809" spans="30:90">
      <c r="AD25809" s="73"/>
      <c r="AE25809" s="74"/>
      <c r="AF25809" s="74"/>
      <c r="BX25809" s="73"/>
      <c r="BY25809" s="74"/>
      <c r="BZ25809" s="74"/>
      <c r="CA25809" s="74"/>
      <c r="CF25809" s="79"/>
      <c r="CL25809" s="79"/>
    </row>
    <row r="25810" spans="30:90">
      <c r="AD25810" s="73"/>
      <c r="AE25810" s="74"/>
      <c r="AF25810" s="74"/>
      <c r="BX25810" s="73"/>
      <c r="BY25810" s="74"/>
      <c r="BZ25810" s="74"/>
      <c r="CA25810" s="74"/>
      <c r="CF25810" s="79"/>
      <c r="CL25810" s="79"/>
    </row>
    <row r="25811" spans="30:90">
      <c r="AD25811" s="73"/>
      <c r="AE25811" s="74"/>
      <c r="AF25811" s="74"/>
      <c r="BX25811" s="73"/>
      <c r="BY25811" s="74"/>
      <c r="BZ25811" s="74"/>
      <c r="CA25811" s="74"/>
      <c r="CF25811" s="79"/>
      <c r="CL25811" s="79"/>
    </row>
    <row r="25812" spans="30:90">
      <c r="AD25812" s="73"/>
      <c r="AE25812" s="74"/>
      <c r="AF25812" s="74"/>
      <c r="BX25812" s="73"/>
      <c r="BY25812" s="74"/>
      <c r="BZ25812" s="74"/>
      <c r="CA25812" s="74"/>
      <c r="CF25812" s="79"/>
      <c r="CL25812" s="79"/>
    </row>
    <row r="25813" spans="30:90">
      <c r="AD25813" s="73"/>
      <c r="AE25813" s="74"/>
      <c r="AF25813" s="74"/>
      <c r="BX25813" s="73"/>
      <c r="BY25813" s="74"/>
      <c r="BZ25813" s="74"/>
      <c r="CA25813" s="74"/>
      <c r="CF25813" s="79"/>
      <c r="CL25813" s="79"/>
    </row>
    <row r="25814" spans="30:90">
      <c r="AD25814" s="73"/>
      <c r="AE25814" s="74"/>
      <c r="AF25814" s="74"/>
      <c r="BX25814" s="73"/>
      <c r="BY25814" s="74"/>
      <c r="BZ25814" s="74"/>
      <c r="CA25814" s="74"/>
      <c r="CF25814" s="79"/>
      <c r="CL25814" s="79"/>
    </row>
    <row r="25815" spans="30:90">
      <c r="AD25815" s="73"/>
      <c r="AE25815" s="74"/>
      <c r="AF25815" s="74"/>
      <c r="BX25815" s="73"/>
      <c r="BY25815" s="74"/>
      <c r="BZ25815" s="74"/>
      <c r="CA25815" s="74"/>
      <c r="CF25815" s="79"/>
      <c r="CL25815" s="79"/>
    </row>
    <row r="25816" spans="30:90">
      <c r="AD25816" s="73"/>
      <c r="AE25816" s="74"/>
      <c r="AF25816" s="74"/>
      <c r="BX25816" s="73"/>
      <c r="BY25816" s="74"/>
      <c r="BZ25816" s="74"/>
      <c r="CA25816" s="74"/>
      <c r="CF25816" s="79"/>
      <c r="CL25816" s="79"/>
    </row>
    <row r="25817" spans="30:90">
      <c r="AD25817" s="73"/>
      <c r="AE25817" s="74"/>
      <c r="AF25817" s="74"/>
      <c r="BX25817" s="73"/>
      <c r="BY25817" s="74"/>
      <c r="BZ25817" s="74"/>
      <c r="CA25817" s="74"/>
      <c r="CF25817" s="79"/>
      <c r="CL25817" s="79"/>
    </row>
    <row r="25818" spans="30:90">
      <c r="AD25818" s="73"/>
      <c r="AE25818" s="74"/>
      <c r="AF25818" s="74"/>
      <c r="BX25818" s="73"/>
      <c r="BY25818" s="74"/>
      <c r="BZ25818" s="74"/>
      <c r="CA25818" s="74"/>
      <c r="CF25818" s="79"/>
      <c r="CL25818" s="79"/>
    </row>
    <row r="25819" spans="30:90">
      <c r="AD25819" s="73"/>
      <c r="AE25819" s="74"/>
      <c r="AF25819" s="74"/>
      <c r="BX25819" s="73"/>
      <c r="BY25819" s="74"/>
      <c r="BZ25819" s="74"/>
      <c r="CA25819" s="74"/>
      <c r="CF25819" s="79"/>
      <c r="CL25819" s="79"/>
    </row>
    <row r="25820" spans="30:90">
      <c r="AD25820" s="73"/>
      <c r="AE25820" s="74"/>
      <c r="AF25820" s="74"/>
      <c r="BX25820" s="73"/>
      <c r="BY25820" s="74"/>
      <c r="BZ25820" s="74"/>
      <c r="CA25820" s="74"/>
      <c r="CF25820" s="79"/>
      <c r="CL25820" s="79"/>
    </row>
    <row r="25821" spans="30:90">
      <c r="AD25821" s="73"/>
      <c r="AE25821" s="74"/>
      <c r="AF25821" s="74"/>
      <c r="BX25821" s="73"/>
      <c r="BY25821" s="74"/>
      <c r="BZ25821" s="74"/>
      <c r="CA25821" s="74"/>
      <c r="CF25821" s="79"/>
      <c r="CL25821" s="79"/>
    </row>
    <row r="25822" spans="30:90">
      <c r="AD25822" s="73"/>
      <c r="AE25822" s="74"/>
      <c r="AF25822" s="74"/>
      <c r="BX25822" s="73"/>
      <c r="BY25822" s="74"/>
      <c r="BZ25822" s="74"/>
      <c r="CA25822" s="74"/>
      <c r="CF25822" s="79"/>
      <c r="CL25822" s="79"/>
    </row>
    <row r="25823" spans="30:90">
      <c r="AD25823" s="73"/>
      <c r="AE25823" s="74"/>
      <c r="AF25823" s="74"/>
      <c r="BX25823" s="73"/>
      <c r="BY25823" s="74"/>
      <c r="BZ25823" s="74"/>
      <c r="CA25823" s="74"/>
      <c r="CF25823" s="79"/>
      <c r="CL25823" s="79"/>
    </row>
    <row r="25824" spans="30:90">
      <c r="AD25824" s="73"/>
      <c r="AE25824" s="74"/>
      <c r="AF25824" s="74"/>
      <c r="BX25824" s="73"/>
      <c r="BY25824" s="74"/>
      <c r="BZ25824" s="74"/>
      <c r="CA25824" s="74"/>
      <c r="CF25824" s="79"/>
      <c r="CL25824" s="79"/>
    </row>
    <row r="25825" spans="30:90">
      <c r="AD25825" s="73"/>
      <c r="AE25825" s="74"/>
      <c r="AF25825" s="74"/>
      <c r="BX25825" s="73"/>
      <c r="BY25825" s="74"/>
      <c r="BZ25825" s="74"/>
      <c r="CA25825" s="74"/>
      <c r="CF25825" s="79"/>
      <c r="CL25825" s="79"/>
    </row>
    <row r="25826" spans="30:90">
      <c r="AD25826" s="73"/>
      <c r="AE25826" s="74"/>
      <c r="AF25826" s="74"/>
      <c r="BX25826" s="73"/>
      <c r="BY25826" s="74"/>
      <c r="BZ25826" s="74"/>
      <c r="CA25826" s="74"/>
      <c r="CF25826" s="79"/>
      <c r="CL25826" s="79"/>
    </row>
    <row r="25827" spans="30:90">
      <c r="AD25827" s="73"/>
      <c r="AE25827" s="74"/>
      <c r="AF25827" s="74"/>
      <c r="BX25827" s="73"/>
      <c r="BY25827" s="74"/>
      <c r="BZ25827" s="74"/>
      <c r="CA25827" s="74"/>
      <c r="CF25827" s="79"/>
      <c r="CL25827" s="79"/>
    </row>
    <row r="25828" spans="30:90">
      <c r="AD25828" s="73"/>
      <c r="AE25828" s="74"/>
      <c r="AF25828" s="74"/>
      <c r="BX25828" s="73"/>
      <c r="BY25828" s="74"/>
      <c r="BZ25828" s="74"/>
      <c r="CA25828" s="74"/>
      <c r="CF25828" s="79"/>
      <c r="CL25828" s="79"/>
    </row>
    <row r="25829" spans="30:90">
      <c r="AD25829" s="73"/>
      <c r="AE25829" s="74"/>
      <c r="AF25829" s="74"/>
      <c r="BX25829" s="73"/>
      <c r="BY25829" s="74"/>
      <c r="BZ25829" s="74"/>
      <c r="CA25829" s="74"/>
      <c r="CF25829" s="79"/>
      <c r="CL25829" s="79"/>
    </row>
    <row r="25830" spans="30:90">
      <c r="AD25830" s="73"/>
      <c r="AE25830" s="74"/>
      <c r="AF25830" s="74"/>
      <c r="BX25830" s="73"/>
      <c r="BY25830" s="74"/>
      <c r="BZ25830" s="74"/>
      <c r="CA25830" s="74"/>
      <c r="CF25830" s="79"/>
      <c r="CL25830" s="79"/>
    </row>
    <row r="25831" spans="30:90">
      <c r="AD25831" s="73"/>
      <c r="AE25831" s="74"/>
      <c r="AF25831" s="74"/>
      <c r="BX25831" s="73"/>
      <c r="BY25831" s="74"/>
      <c r="BZ25831" s="74"/>
      <c r="CA25831" s="74"/>
      <c r="CF25831" s="79"/>
      <c r="CL25831" s="79"/>
    </row>
    <row r="25832" spans="30:90">
      <c r="AD25832" s="73"/>
      <c r="AE25832" s="74"/>
      <c r="AF25832" s="74"/>
      <c r="BX25832" s="73"/>
      <c r="BY25832" s="74"/>
      <c r="BZ25832" s="74"/>
      <c r="CA25832" s="74"/>
      <c r="CF25832" s="79"/>
      <c r="CL25832" s="79"/>
    </row>
    <row r="25833" spans="30:90">
      <c r="AD25833" s="73"/>
      <c r="AE25833" s="74"/>
      <c r="AF25833" s="74"/>
      <c r="BX25833" s="73"/>
      <c r="BY25833" s="74"/>
      <c r="BZ25833" s="74"/>
      <c r="CA25833" s="74"/>
      <c r="CF25833" s="79"/>
      <c r="CL25833" s="79"/>
    </row>
    <row r="25834" spans="30:90">
      <c r="AD25834" s="73"/>
      <c r="AE25834" s="74"/>
      <c r="AF25834" s="74"/>
      <c r="BX25834" s="73"/>
      <c r="BY25834" s="74"/>
      <c r="BZ25834" s="74"/>
      <c r="CA25834" s="74"/>
      <c r="CF25834" s="79"/>
      <c r="CL25834" s="79"/>
    </row>
    <row r="25835" spans="30:90">
      <c r="AD25835" s="73"/>
      <c r="AE25835" s="74"/>
      <c r="AF25835" s="74"/>
      <c r="BX25835" s="73"/>
      <c r="BY25835" s="74"/>
      <c r="BZ25835" s="74"/>
      <c r="CA25835" s="74"/>
      <c r="CF25835" s="79"/>
      <c r="CL25835" s="79"/>
    </row>
    <row r="25836" spans="30:90">
      <c r="AD25836" s="73"/>
      <c r="AE25836" s="74"/>
      <c r="AF25836" s="74"/>
      <c r="BX25836" s="73"/>
      <c r="BY25836" s="74"/>
      <c r="BZ25836" s="74"/>
      <c r="CA25836" s="74"/>
      <c r="CF25836" s="79"/>
      <c r="CL25836" s="79"/>
    </row>
    <row r="25837" spans="30:90">
      <c r="AD25837" s="73"/>
      <c r="AE25837" s="74"/>
      <c r="AF25837" s="74"/>
      <c r="BX25837" s="73"/>
      <c r="BY25837" s="74"/>
      <c r="BZ25837" s="74"/>
      <c r="CA25837" s="74"/>
      <c r="CF25837" s="79"/>
      <c r="CL25837" s="79"/>
    </row>
    <row r="25838" spans="30:90">
      <c r="AD25838" s="73"/>
      <c r="AE25838" s="74"/>
      <c r="AF25838" s="74"/>
      <c r="BX25838" s="73"/>
      <c r="BY25838" s="74"/>
      <c r="BZ25838" s="74"/>
      <c r="CA25838" s="74"/>
      <c r="CF25838" s="79"/>
      <c r="CL25838" s="79"/>
    </row>
    <row r="25839" spans="30:90">
      <c r="AD25839" s="73"/>
      <c r="AE25839" s="74"/>
      <c r="AF25839" s="74"/>
      <c r="BX25839" s="73"/>
      <c r="BY25839" s="74"/>
      <c r="BZ25839" s="74"/>
      <c r="CA25839" s="74"/>
      <c r="CF25839" s="79"/>
      <c r="CL25839" s="79"/>
    </row>
    <row r="25840" spans="30:90">
      <c r="AD25840" s="73"/>
      <c r="AE25840" s="74"/>
      <c r="AF25840" s="74"/>
      <c r="BX25840" s="73"/>
      <c r="BY25840" s="74"/>
      <c r="BZ25840" s="74"/>
      <c r="CA25840" s="74"/>
      <c r="CF25840" s="79"/>
      <c r="CL25840" s="79"/>
    </row>
    <row r="25841" spans="30:90">
      <c r="AD25841" s="73"/>
      <c r="AE25841" s="74"/>
      <c r="AF25841" s="74"/>
      <c r="BX25841" s="73"/>
      <c r="BY25841" s="74"/>
      <c r="BZ25841" s="74"/>
      <c r="CA25841" s="74"/>
      <c r="CF25841" s="79"/>
      <c r="CL25841" s="79"/>
    </row>
    <row r="25842" spans="30:90">
      <c r="AD25842" s="73"/>
      <c r="AE25842" s="74"/>
      <c r="AF25842" s="74"/>
      <c r="BX25842" s="73"/>
      <c r="BY25842" s="74"/>
      <c r="BZ25842" s="74"/>
      <c r="CA25842" s="74"/>
      <c r="CF25842" s="79"/>
      <c r="CL25842" s="79"/>
    </row>
    <row r="25843" spans="30:90">
      <c r="AD25843" s="73"/>
      <c r="AE25843" s="74"/>
      <c r="AF25843" s="74"/>
      <c r="BX25843" s="73"/>
      <c r="BY25843" s="74"/>
      <c r="BZ25843" s="74"/>
      <c r="CA25843" s="74"/>
      <c r="CF25843" s="79"/>
      <c r="CL25843" s="79"/>
    </row>
    <row r="25844" spans="30:90">
      <c r="AD25844" s="73"/>
      <c r="AE25844" s="74"/>
      <c r="AF25844" s="74"/>
      <c r="BX25844" s="73"/>
      <c r="BY25844" s="74"/>
      <c r="BZ25844" s="74"/>
      <c r="CA25844" s="74"/>
      <c r="CF25844" s="79"/>
      <c r="CL25844" s="79"/>
    </row>
    <row r="25845" spans="30:90">
      <c r="AD25845" s="73"/>
      <c r="AE25845" s="74"/>
      <c r="AF25845" s="74"/>
      <c r="BX25845" s="73"/>
      <c r="BY25845" s="74"/>
      <c r="BZ25845" s="74"/>
      <c r="CA25845" s="74"/>
      <c r="CF25845" s="79"/>
      <c r="CL25845" s="79"/>
    </row>
    <row r="25846" spans="30:90">
      <c r="AD25846" s="73"/>
      <c r="AE25846" s="74"/>
      <c r="AF25846" s="74"/>
      <c r="BX25846" s="73"/>
      <c r="BY25846" s="74"/>
      <c r="BZ25846" s="74"/>
      <c r="CA25846" s="74"/>
      <c r="CF25846" s="79"/>
      <c r="CL25846" s="79"/>
    </row>
    <row r="25847" spans="30:90">
      <c r="AD25847" s="73"/>
      <c r="AE25847" s="74"/>
      <c r="AF25847" s="74"/>
      <c r="BX25847" s="73"/>
      <c r="BY25847" s="74"/>
      <c r="BZ25847" s="74"/>
      <c r="CA25847" s="74"/>
      <c r="CF25847" s="79"/>
      <c r="CL25847" s="79"/>
    </row>
    <row r="25848" spans="30:90">
      <c r="AD25848" s="73"/>
      <c r="AE25848" s="74"/>
      <c r="AF25848" s="74"/>
      <c r="BX25848" s="73"/>
      <c r="BY25848" s="74"/>
      <c r="BZ25848" s="74"/>
      <c r="CA25848" s="74"/>
      <c r="CF25848" s="79"/>
      <c r="CL25848" s="79"/>
    </row>
    <row r="25849" spans="30:90">
      <c r="AD25849" s="73"/>
      <c r="AE25849" s="74"/>
      <c r="AF25849" s="74"/>
      <c r="BX25849" s="73"/>
      <c r="BY25849" s="74"/>
      <c r="BZ25849" s="74"/>
      <c r="CA25849" s="74"/>
      <c r="CF25849" s="79"/>
      <c r="CL25849" s="79"/>
    </row>
    <row r="25850" spans="30:90">
      <c r="AD25850" s="73"/>
      <c r="AE25850" s="74"/>
      <c r="AF25850" s="74"/>
      <c r="BX25850" s="73"/>
      <c r="BY25850" s="74"/>
      <c r="BZ25850" s="74"/>
      <c r="CA25850" s="74"/>
      <c r="CF25850" s="79"/>
      <c r="CL25850" s="79"/>
    </row>
    <row r="25851" spans="30:90">
      <c r="AD25851" s="73"/>
      <c r="AE25851" s="74"/>
      <c r="AF25851" s="74"/>
      <c r="BX25851" s="73"/>
      <c r="BY25851" s="74"/>
      <c r="BZ25851" s="74"/>
      <c r="CA25851" s="74"/>
      <c r="CF25851" s="79"/>
      <c r="CL25851" s="79"/>
    </row>
    <row r="25852" spans="30:90">
      <c r="AD25852" s="73"/>
      <c r="AE25852" s="74"/>
      <c r="AF25852" s="74"/>
      <c r="BX25852" s="73"/>
      <c r="BY25852" s="74"/>
      <c r="BZ25852" s="74"/>
      <c r="CA25852" s="74"/>
      <c r="CF25852" s="79"/>
      <c r="CL25852" s="79"/>
    </row>
    <row r="25853" spans="30:90">
      <c r="AD25853" s="73"/>
      <c r="AE25853" s="74"/>
      <c r="AF25853" s="74"/>
      <c r="BX25853" s="73"/>
      <c r="BY25853" s="74"/>
      <c r="BZ25853" s="74"/>
      <c r="CA25853" s="74"/>
      <c r="CF25853" s="79"/>
      <c r="CL25853" s="79"/>
    </row>
    <row r="25854" spans="30:90">
      <c r="AD25854" s="73"/>
      <c r="AE25854" s="74"/>
      <c r="AF25854" s="74"/>
      <c r="BX25854" s="73"/>
      <c r="BY25854" s="74"/>
      <c r="BZ25854" s="74"/>
      <c r="CA25854" s="74"/>
      <c r="CF25854" s="79"/>
      <c r="CL25854" s="79"/>
    </row>
    <row r="25855" spans="30:90">
      <c r="AD25855" s="73"/>
      <c r="AE25855" s="74"/>
      <c r="AF25855" s="74"/>
      <c r="BX25855" s="73"/>
      <c r="BY25855" s="74"/>
      <c r="BZ25855" s="74"/>
      <c r="CA25855" s="74"/>
      <c r="CF25855" s="79"/>
      <c r="CL25855" s="79"/>
    </row>
    <row r="25856" spans="30:90">
      <c r="AD25856" s="73"/>
      <c r="AE25856" s="74"/>
      <c r="AF25856" s="74"/>
      <c r="BX25856" s="73"/>
      <c r="BY25856" s="74"/>
      <c r="BZ25856" s="74"/>
      <c r="CA25856" s="74"/>
      <c r="CF25856" s="79"/>
      <c r="CL25856" s="79"/>
    </row>
    <row r="25857" spans="30:90">
      <c r="AD25857" s="73"/>
      <c r="AE25857" s="74"/>
      <c r="AF25857" s="74"/>
      <c r="BX25857" s="73"/>
      <c r="BY25857" s="74"/>
      <c r="BZ25857" s="74"/>
      <c r="CA25857" s="74"/>
      <c r="CF25857" s="79"/>
      <c r="CL25857" s="79"/>
    </row>
    <row r="25858" spans="30:90">
      <c r="AD25858" s="73"/>
      <c r="AE25858" s="74"/>
      <c r="AF25858" s="74"/>
      <c r="BX25858" s="73"/>
      <c r="BY25858" s="74"/>
      <c r="BZ25858" s="74"/>
      <c r="CA25858" s="74"/>
      <c r="CF25858" s="79"/>
      <c r="CL25858" s="79"/>
    </row>
    <row r="25859" spans="30:90">
      <c r="AD25859" s="73"/>
      <c r="AE25859" s="74"/>
      <c r="AF25859" s="74"/>
      <c r="BX25859" s="73"/>
      <c r="BY25859" s="74"/>
      <c r="BZ25859" s="74"/>
      <c r="CA25859" s="74"/>
      <c r="CF25859" s="79"/>
      <c r="CL25859" s="79"/>
    </row>
    <row r="25860" spans="30:90">
      <c r="AD25860" s="73"/>
      <c r="AE25860" s="74"/>
      <c r="AF25860" s="74"/>
      <c r="BX25860" s="73"/>
      <c r="BY25860" s="74"/>
      <c r="BZ25860" s="74"/>
      <c r="CA25860" s="74"/>
      <c r="CF25860" s="79"/>
      <c r="CL25860" s="79"/>
    </row>
    <row r="25861" spans="30:90">
      <c r="AD25861" s="73"/>
      <c r="AE25861" s="74"/>
      <c r="AF25861" s="74"/>
      <c r="BX25861" s="73"/>
      <c r="BY25861" s="74"/>
      <c r="BZ25861" s="74"/>
      <c r="CA25861" s="74"/>
      <c r="CF25861" s="79"/>
      <c r="CL25861" s="79"/>
    </row>
    <row r="25862" spans="30:90">
      <c r="AD25862" s="73"/>
      <c r="AE25862" s="74"/>
      <c r="AF25862" s="74"/>
      <c r="BX25862" s="73"/>
      <c r="BY25862" s="74"/>
      <c r="BZ25862" s="74"/>
      <c r="CA25862" s="74"/>
      <c r="CF25862" s="79"/>
      <c r="CL25862" s="79"/>
    </row>
    <row r="25863" spans="30:90">
      <c r="AD25863" s="73"/>
      <c r="AE25863" s="74"/>
      <c r="AF25863" s="74"/>
      <c r="BX25863" s="73"/>
      <c r="BY25863" s="74"/>
      <c r="BZ25863" s="74"/>
      <c r="CA25863" s="74"/>
      <c r="CF25863" s="79"/>
      <c r="CL25863" s="79"/>
    </row>
    <row r="25864" spans="30:90">
      <c r="AD25864" s="73"/>
      <c r="AE25864" s="74"/>
      <c r="AF25864" s="74"/>
      <c r="BX25864" s="73"/>
      <c r="BY25864" s="74"/>
      <c r="BZ25864" s="74"/>
      <c r="CA25864" s="74"/>
      <c r="CF25864" s="79"/>
      <c r="CL25864" s="79"/>
    </row>
    <row r="25865" spans="30:90">
      <c r="AD25865" s="73"/>
      <c r="AE25865" s="74"/>
      <c r="AF25865" s="74"/>
      <c r="BX25865" s="73"/>
      <c r="BY25865" s="74"/>
      <c r="BZ25865" s="74"/>
      <c r="CA25865" s="74"/>
      <c r="CF25865" s="79"/>
      <c r="CL25865" s="79"/>
    </row>
    <row r="25866" spans="30:90">
      <c r="AD25866" s="73"/>
      <c r="AE25866" s="74"/>
      <c r="AF25866" s="74"/>
      <c r="BX25866" s="73"/>
      <c r="BY25866" s="74"/>
      <c r="BZ25866" s="74"/>
      <c r="CA25866" s="74"/>
      <c r="CF25866" s="79"/>
      <c r="CL25866" s="79"/>
    </row>
    <row r="25867" spans="30:90">
      <c r="AD25867" s="73"/>
      <c r="AE25867" s="74"/>
      <c r="AF25867" s="74"/>
      <c r="BX25867" s="73"/>
      <c r="BY25867" s="74"/>
      <c r="BZ25867" s="74"/>
      <c r="CA25867" s="74"/>
      <c r="CF25867" s="79"/>
      <c r="CL25867" s="79"/>
    </row>
    <row r="25868" spans="30:90">
      <c r="AD25868" s="73"/>
      <c r="AE25868" s="74"/>
      <c r="AF25868" s="74"/>
      <c r="BX25868" s="73"/>
      <c r="BY25868" s="74"/>
      <c r="BZ25868" s="74"/>
      <c r="CA25868" s="74"/>
      <c r="CF25868" s="79"/>
      <c r="CL25868" s="79"/>
    </row>
    <row r="25869" spans="30:90">
      <c r="AD25869" s="73"/>
      <c r="AE25869" s="74"/>
      <c r="AF25869" s="74"/>
      <c r="BX25869" s="73"/>
      <c r="BY25869" s="74"/>
      <c r="BZ25869" s="74"/>
      <c r="CA25869" s="74"/>
      <c r="CF25869" s="79"/>
      <c r="CL25869" s="79"/>
    </row>
    <row r="25870" spans="30:90">
      <c r="AD25870" s="73"/>
      <c r="AE25870" s="74"/>
      <c r="AF25870" s="74"/>
      <c r="BX25870" s="73"/>
      <c r="BY25870" s="74"/>
      <c r="BZ25870" s="74"/>
      <c r="CA25870" s="74"/>
      <c r="CF25870" s="79"/>
      <c r="CL25870" s="79"/>
    </row>
    <row r="25871" spans="30:90">
      <c r="AD25871" s="73"/>
      <c r="AE25871" s="74"/>
      <c r="AF25871" s="74"/>
      <c r="BX25871" s="73"/>
      <c r="BY25871" s="74"/>
      <c r="BZ25871" s="74"/>
      <c r="CA25871" s="74"/>
      <c r="CF25871" s="79"/>
      <c r="CL25871" s="79"/>
    </row>
    <row r="25872" spans="30:90">
      <c r="AD25872" s="73"/>
      <c r="AE25872" s="74"/>
      <c r="AF25872" s="74"/>
      <c r="BX25872" s="73"/>
      <c r="BY25872" s="74"/>
      <c r="BZ25872" s="74"/>
      <c r="CA25872" s="74"/>
      <c r="CF25872" s="79"/>
      <c r="CL25872" s="79"/>
    </row>
    <row r="25873" spans="30:90">
      <c r="AD25873" s="73"/>
      <c r="AE25873" s="74"/>
      <c r="AF25873" s="74"/>
      <c r="BX25873" s="73"/>
      <c r="BY25873" s="74"/>
      <c r="BZ25873" s="74"/>
      <c r="CA25873" s="74"/>
      <c r="CF25873" s="79"/>
      <c r="CL25873" s="79"/>
    </row>
    <row r="25874" spans="30:90">
      <c r="AD25874" s="73"/>
      <c r="AE25874" s="74"/>
      <c r="AF25874" s="74"/>
      <c r="BX25874" s="73"/>
      <c r="BY25874" s="74"/>
      <c r="BZ25874" s="74"/>
      <c r="CA25874" s="74"/>
      <c r="CF25874" s="79"/>
      <c r="CL25874" s="79"/>
    </row>
    <row r="25875" spans="30:90">
      <c r="AD25875" s="73"/>
      <c r="AE25875" s="74"/>
      <c r="AF25875" s="74"/>
      <c r="BX25875" s="73"/>
      <c r="BY25875" s="74"/>
      <c r="BZ25875" s="74"/>
      <c r="CA25875" s="74"/>
      <c r="CF25875" s="79"/>
      <c r="CL25875" s="79"/>
    </row>
    <row r="25876" spans="30:90">
      <c r="AD25876" s="73"/>
      <c r="AE25876" s="74"/>
      <c r="AF25876" s="74"/>
      <c r="BX25876" s="73"/>
      <c r="BY25876" s="74"/>
      <c r="BZ25876" s="74"/>
      <c r="CA25876" s="74"/>
      <c r="CF25876" s="79"/>
      <c r="CL25876" s="79"/>
    </row>
    <row r="25877" spans="30:90">
      <c r="AD25877" s="73"/>
      <c r="AE25877" s="74"/>
      <c r="AF25877" s="74"/>
      <c r="BX25877" s="73"/>
      <c r="BY25877" s="74"/>
      <c r="BZ25877" s="74"/>
      <c r="CA25877" s="74"/>
      <c r="CF25877" s="79"/>
      <c r="CL25877" s="79"/>
    </row>
    <row r="25878" spans="30:90">
      <c r="AD25878" s="73"/>
      <c r="AE25878" s="74"/>
      <c r="AF25878" s="74"/>
      <c r="BX25878" s="73"/>
      <c r="BY25878" s="74"/>
      <c r="BZ25878" s="74"/>
      <c r="CA25878" s="74"/>
      <c r="CF25878" s="79"/>
      <c r="CL25878" s="79"/>
    </row>
    <row r="25879" spans="30:90">
      <c r="AD25879" s="73"/>
      <c r="AE25879" s="74"/>
      <c r="AF25879" s="74"/>
      <c r="BX25879" s="73"/>
      <c r="BY25879" s="74"/>
      <c r="BZ25879" s="74"/>
      <c r="CA25879" s="74"/>
      <c r="CF25879" s="79"/>
      <c r="CL25879" s="79"/>
    </row>
    <row r="25880" spans="30:90">
      <c r="AD25880" s="73"/>
      <c r="AE25880" s="74"/>
      <c r="AF25880" s="74"/>
      <c r="BX25880" s="73"/>
      <c r="BY25880" s="74"/>
      <c r="BZ25880" s="74"/>
      <c r="CA25880" s="74"/>
      <c r="CF25880" s="79"/>
      <c r="CL25880" s="79"/>
    </row>
    <row r="25881" spans="30:90">
      <c r="AD25881" s="73"/>
      <c r="AE25881" s="74"/>
      <c r="AF25881" s="74"/>
      <c r="BX25881" s="73"/>
      <c r="BY25881" s="74"/>
      <c r="BZ25881" s="74"/>
      <c r="CA25881" s="74"/>
      <c r="CF25881" s="79"/>
      <c r="CL25881" s="79"/>
    </row>
    <row r="25882" spans="30:90">
      <c r="AD25882" s="73"/>
      <c r="AE25882" s="74"/>
      <c r="AF25882" s="74"/>
      <c r="BX25882" s="73"/>
      <c r="BY25882" s="74"/>
      <c r="BZ25882" s="74"/>
      <c r="CA25882" s="74"/>
      <c r="CF25882" s="79"/>
      <c r="CL25882" s="79"/>
    </row>
    <row r="25883" spans="30:90">
      <c r="AD25883" s="73"/>
      <c r="AE25883" s="74"/>
      <c r="AF25883" s="74"/>
      <c r="BX25883" s="73"/>
      <c r="BY25883" s="74"/>
      <c r="BZ25883" s="74"/>
      <c r="CA25883" s="74"/>
      <c r="CF25883" s="79"/>
      <c r="CL25883" s="79"/>
    </row>
    <row r="25884" spans="30:90">
      <c r="AD25884" s="73"/>
      <c r="AE25884" s="74"/>
      <c r="AF25884" s="74"/>
      <c r="BX25884" s="73"/>
      <c r="BY25884" s="74"/>
      <c r="BZ25884" s="74"/>
      <c r="CA25884" s="74"/>
      <c r="CF25884" s="79"/>
      <c r="CL25884" s="79"/>
    </row>
    <row r="25885" spans="30:90">
      <c r="AD25885" s="73"/>
      <c r="AE25885" s="74"/>
      <c r="AF25885" s="74"/>
      <c r="BX25885" s="73"/>
      <c r="BY25885" s="74"/>
      <c r="BZ25885" s="74"/>
      <c r="CA25885" s="74"/>
      <c r="CF25885" s="79"/>
      <c r="CL25885" s="79"/>
    </row>
    <row r="25886" spans="30:90">
      <c r="AD25886" s="73"/>
      <c r="AE25886" s="74"/>
      <c r="AF25886" s="74"/>
      <c r="BX25886" s="73"/>
      <c r="BY25886" s="74"/>
      <c r="BZ25886" s="74"/>
      <c r="CA25886" s="74"/>
      <c r="CF25886" s="79"/>
      <c r="CL25886" s="79"/>
    </row>
    <row r="25887" spans="30:90">
      <c r="AD25887" s="73"/>
      <c r="AE25887" s="74"/>
      <c r="AF25887" s="74"/>
      <c r="BX25887" s="73"/>
      <c r="BY25887" s="74"/>
      <c r="BZ25887" s="74"/>
      <c r="CA25887" s="74"/>
      <c r="CF25887" s="79"/>
      <c r="CL25887" s="79"/>
    </row>
    <row r="25888" spans="30:90">
      <c r="AD25888" s="73"/>
      <c r="AE25888" s="74"/>
      <c r="AF25888" s="74"/>
      <c r="BX25888" s="73"/>
      <c r="BY25888" s="74"/>
      <c r="BZ25888" s="74"/>
      <c r="CA25888" s="74"/>
      <c r="CF25888" s="79"/>
      <c r="CL25888" s="79"/>
    </row>
    <row r="25889" spans="30:90">
      <c r="AD25889" s="73"/>
      <c r="AE25889" s="74"/>
      <c r="AF25889" s="74"/>
      <c r="BX25889" s="73"/>
      <c r="BY25889" s="74"/>
      <c r="BZ25889" s="74"/>
      <c r="CA25889" s="74"/>
      <c r="CF25889" s="79"/>
      <c r="CL25889" s="79"/>
    </row>
    <row r="25890" spans="30:90">
      <c r="AD25890" s="73"/>
      <c r="AE25890" s="74"/>
      <c r="AF25890" s="74"/>
      <c r="BX25890" s="73"/>
      <c r="BY25890" s="74"/>
      <c r="BZ25890" s="74"/>
      <c r="CA25890" s="74"/>
      <c r="CF25890" s="79"/>
      <c r="CL25890" s="79"/>
    </row>
    <row r="25891" spans="30:90">
      <c r="AD25891" s="73"/>
      <c r="AE25891" s="74"/>
      <c r="AF25891" s="74"/>
      <c r="BX25891" s="73"/>
      <c r="BY25891" s="74"/>
      <c r="BZ25891" s="74"/>
      <c r="CA25891" s="74"/>
      <c r="CF25891" s="79"/>
      <c r="CL25891" s="79"/>
    </row>
    <row r="25892" spans="30:90">
      <c r="AD25892" s="73"/>
      <c r="AE25892" s="74"/>
      <c r="AF25892" s="74"/>
      <c r="BX25892" s="73"/>
      <c r="BY25892" s="74"/>
      <c r="BZ25892" s="74"/>
      <c r="CA25892" s="74"/>
      <c r="CF25892" s="79"/>
      <c r="CL25892" s="79"/>
    </row>
    <row r="25893" spans="30:90">
      <c r="AD25893" s="73"/>
      <c r="AE25893" s="74"/>
      <c r="AF25893" s="74"/>
      <c r="BX25893" s="73"/>
      <c r="BY25893" s="74"/>
      <c r="BZ25893" s="74"/>
      <c r="CA25893" s="74"/>
      <c r="CF25893" s="79"/>
      <c r="CL25893" s="79"/>
    </row>
    <row r="25894" spans="30:90">
      <c r="AD25894" s="73"/>
      <c r="AE25894" s="74"/>
      <c r="AF25894" s="74"/>
      <c r="BX25894" s="73"/>
      <c r="BY25894" s="74"/>
      <c r="BZ25894" s="74"/>
      <c r="CA25894" s="74"/>
      <c r="CF25894" s="79"/>
      <c r="CL25894" s="79"/>
    </row>
    <row r="25895" spans="30:90">
      <c r="AD25895" s="73"/>
      <c r="AE25895" s="74"/>
      <c r="AF25895" s="74"/>
      <c r="BX25895" s="73"/>
      <c r="BY25895" s="74"/>
      <c r="BZ25895" s="74"/>
      <c r="CA25895" s="74"/>
      <c r="CF25895" s="79"/>
      <c r="CL25895" s="79"/>
    </row>
    <row r="25896" spans="30:90">
      <c r="AD25896" s="73"/>
      <c r="AE25896" s="74"/>
      <c r="AF25896" s="74"/>
      <c r="BX25896" s="73"/>
      <c r="BY25896" s="74"/>
      <c r="BZ25896" s="74"/>
      <c r="CA25896" s="74"/>
      <c r="CF25896" s="79"/>
      <c r="CL25896" s="79"/>
    </row>
    <row r="25897" spans="30:90">
      <c r="AD25897" s="73"/>
      <c r="AE25897" s="74"/>
      <c r="AF25897" s="74"/>
      <c r="BX25897" s="73"/>
      <c r="BY25897" s="74"/>
      <c r="BZ25897" s="74"/>
      <c r="CA25897" s="74"/>
      <c r="CF25897" s="79"/>
      <c r="CL25897" s="79"/>
    </row>
    <row r="25898" spans="30:90">
      <c r="AD25898" s="73"/>
      <c r="AE25898" s="74"/>
      <c r="AF25898" s="74"/>
      <c r="BX25898" s="73"/>
      <c r="BY25898" s="74"/>
      <c r="BZ25898" s="74"/>
      <c r="CA25898" s="74"/>
      <c r="CF25898" s="79"/>
      <c r="CL25898" s="79"/>
    </row>
    <row r="25899" spans="30:90">
      <c r="AD25899" s="73"/>
      <c r="AE25899" s="74"/>
      <c r="AF25899" s="74"/>
      <c r="BX25899" s="73"/>
      <c r="BY25899" s="74"/>
      <c r="BZ25899" s="74"/>
      <c r="CA25899" s="74"/>
      <c r="CF25899" s="79"/>
      <c r="CL25899" s="79"/>
    </row>
    <row r="25900" spans="30:90">
      <c r="AD25900" s="73"/>
      <c r="AE25900" s="74"/>
      <c r="AF25900" s="74"/>
      <c r="BX25900" s="73"/>
      <c r="BY25900" s="74"/>
      <c r="BZ25900" s="74"/>
      <c r="CA25900" s="74"/>
      <c r="CF25900" s="79"/>
      <c r="CL25900" s="79"/>
    </row>
    <row r="25901" spans="30:90">
      <c r="AD25901" s="73"/>
      <c r="AE25901" s="74"/>
      <c r="AF25901" s="74"/>
      <c r="BX25901" s="73"/>
      <c r="BY25901" s="74"/>
      <c r="BZ25901" s="74"/>
      <c r="CA25901" s="74"/>
      <c r="CF25901" s="79"/>
      <c r="CL25901" s="79"/>
    </row>
    <row r="25902" spans="30:90">
      <c r="AD25902" s="73"/>
      <c r="AE25902" s="74"/>
      <c r="AF25902" s="74"/>
      <c r="BX25902" s="73"/>
      <c r="BY25902" s="74"/>
      <c r="BZ25902" s="74"/>
      <c r="CA25902" s="74"/>
      <c r="CF25902" s="79"/>
      <c r="CL25902" s="79"/>
    </row>
    <row r="25903" spans="30:90">
      <c r="AD25903" s="73"/>
      <c r="AE25903" s="74"/>
      <c r="AF25903" s="74"/>
      <c r="BX25903" s="73"/>
      <c r="BY25903" s="74"/>
      <c r="BZ25903" s="74"/>
      <c r="CA25903" s="74"/>
      <c r="CF25903" s="79"/>
      <c r="CL25903" s="79"/>
    </row>
    <row r="25904" spans="30:90">
      <c r="AD25904" s="73"/>
      <c r="AE25904" s="74"/>
      <c r="AF25904" s="74"/>
      <c r="BX25904" s="73"/>
      <c r="BY25904" s="74"/>
      <c r="BZ25904" s="74"/>
      <c r="CA25904" s="74"/>
      <c r="CF25904" s="79"/>
      <c r="CL25904" s="79"/>
    </row>
    <row r="25905" spans="30:90">
      <c r="AD25905" s="73"/>
      <c r="AE25905" s="74"/>
      <c r="AF25905" s="74"/>
      <c r="BX25905" s="73"/>
      <c r="BY25905" s="74"/>
      <c r="BZ25905" s="74"/>
      <c r="CA25905" s="74"/>
      <c r="CF25905" s="79"/>
      <c r="CL25905" s="79"/>
    </row>
    <row r="25906" spans="30:90">
      <c r="AD25906" s="73"/>
      <c r="AE25906" s="74"/>
      <c r="AF25906" s="74"/>
      <c r="BX25906" s="73"/>
      <c r="BY25906" s="74"/>
      <c r="BZ25906" s="74"/>
      <c r="CA25906" s="74"/>
      <c r="CF25906" s="79"/>
      <c r="CL25906" s="79"/>
    </row>
    <row r="25907" spans="30:90">
      <c r="AD25907" s="73"/>
      <c r="AE25907" s="74"/>
      <c r="AF25907" s="74"/>
      <c r="BX25907" s="73"/>
      <c r="BY25907" s="74"/>
      <c r="BZ25907" s="74"/>
      <c r="CA25907" s="74"/>
      <c r="CF25907" s="79"/>
      <c r="CL25907" s="79"/>
    </row>
    <row r="25908" spans="30:90">
      <c r="AD25908" s="73"/>
      <c r="AE25908" s="74"/>
      <c r="AF25908" s="74"/>
      <c r="BX25908" s="73"/>
      <c r="BY25908" s="74"/>
      <c r="BZ25908" s="74"/>
      <c r="CA25908" s="74"/>
      <c r="CF25908" s="79"/>
      <c r="CL25908" s="79"/>
    </row>
    <row r="25909" spans="30:90">
      <c r="AD25909" s="73"/>
      <c r="AE25909" s="74"/>
      <c r="AF25909" s="74"/>
      <c r="BX25909" s="73"/>
      <c r="BY25909" s="74"/>
      <c r="BZ25909" s="74"/>
      <c r="CA25909" s="74"/>
      <c r="CF25909" s="79"/>
      <c r="CL25909" s="79"/>
    </row>
    <row r="25910" spans="30:90">
      <c r="AD25910" s="73"/>
      <c r="AE25910" s="74"/>
      <c r="AF25910" s="74"/>
      <c r="BX25910" s="73"/>
      <c r="BY25910" s="74"/>
      <c r="BZ25910" s="74"/>
      <c r="CA25910" s="74"/>
      <c r="CF25910" s="79"/>
      <c r="CL25910" s="79"/>
    </row>
    <row r="25911" spans="30:90">
      <c r="AD25911" s="73"/>
      <c r="AE25911" s="74"/>
      <c r="AF25911" s="74"/>
      <c r="BX25911" s="73"/>
      <c r="BY25911" s="74"/>
      <c r="BZ25911" s="74"/>
      <c r="CA25911" s="74"/>
      <c r="CF25911" s="79"/>
      <c r="CL25911" s="79"/>
    </row>
    <row r="25912" spans="30:90">
      <c r="AD25912" s="73"/>
      <c r="AE25912" s="74"/>
      <c r="AF25912" s="74"/>
      <c r="BX25912" s="73"/>
      <c r="BY25912" s="74"/>
      <c r="BZ25912" s="74"/>
      <c r="CA25912" s="74"/>
      <c r="CF25912" s="79"/>
      <c r="CL25912" s="79"/>
    </row>
    <row r="25913" spans="30:90">
      <c r="AD25913" s="73"/>
      <c r="AE25913" s="74"/>
      <c r="AF25913" s="74"/>
      <c r="BX25913" s="73"/>
      <c r="BY25913" s="74"/>
      <c r="BZ25913" s="74"/>
      <c r="CA25913" s="74"/>
      <c r="CF25913" s="79"/>
      <c r="CL25913" s="79"/>
    </row>
    <row r="25914" spans="30:90">
      <c r="AD25914" s="73"/>
      <c r="AE25914" s="74"/>
      <c r="AF25914" s="74"/>
      <c r="BX25914" s="73"/>
      <c r="BY25914" s="74"/>
      <c r="BZ25914" s="74"/>
      <c r="CA25914" s="74"/>
      <c r="CF25914" s="79"/>
      <c r="CL25914" s="79"/>
    </row>
    <row r="25915" spans="30:90">
      <c r="AD25915" s="73"/>
      <c r="AE25915" s="74"/>
      <c r="AF25915" s="74"/>
      <c r="BX25915" s="73"/>
      <c r="BY25915" s="74"/>
      <c r="BZ25915" s="74"/>
      <c r="CA25915" s="74"/>
      <c r="CF25915" s="79"/>
      <c r="CL25915" s="79"/>
    </row>
    <row r="25916" spans="30:90">
      <c r="AD25916" s="73"/>
      <c r="AE25916" s="74"/>
      <c r="AF25916" s="74"/>
      <c r="BX25916" s="73"/>
      <c r="BY25916" s="74"/>
      <c r="BZ25916" s="74"/>
      <c r="CA25916" s="74"/>
      <c r="CF25916" s="79"/>
      <c r="CL25916" s="79"/>
    </row>
    <row r="25917" spans="30:90">
      <c r="AD25917" s="73"/>
      <c r="AE25917" s="74"/>
      <c r="AF25917" s="74"/>
      <c r="BX25917" s="73"/>
      <c r="BY25917" s="74"/>
      <c r="BZ25917" s="74"/>
      <c r="CA25917" s="74"/>
      <c r="CF25917" s="79"/>
      <c r="CL25917" s="79"/>
    </row>
    <row r="25918" spans="30:90">
      <c r="AD25918" s="73"/>
      <c r="AE25918" s="74"/>
      <c r="AF25918" s="74"/>
      <c r="BX25918" s="73"/>
      <c r="BY25918" s="74"/>
      <c r="BZ25918" s="74"/>
      <c r="CA25918" s="74"/>
      <c r="CF25918" s="79"/>
      <c r="CL25918" s="79"/>
    </row>
    <row r="25919" spans="30:90">
      <c r="AD25919" s="73"/>
      <c r="AE25919" s="74"/>
      <c r="AF25919" s="74"/>
      <c r="BX25919" s="73"/>
      <c r="BY25919" s="74"/>
      <c r="BZ25919" s="74"/>
      <c r="CA25919" s="74"/>
      <c r="CF25919" s="79"/>
      <c r="CL25919" s="79"/>
    </row>
    <row r="25920" spans="30:90">
      <c r="AD25920" s="73"/>
      <c r="AE25920" s="74"/>
      <c r="AF25920" s="74"/>
      <c r="BX25920" s="73"/>
      <c r="BY25920" s="74"/>
      <c r="BZ25920" s="74"/>
      <c r="CA25920" s="74"/>
      <c r="CF25920" s="79"/>
      <c r="CL25920" s="79"/>
    </row>
    <row r="25921" spans="30:90">
      <c r="AD25921" s="73"/>
      <c r="AE25921" s="74"/>
      <c r="AF25921" s="74"/>
      <c r="BX25921" s="73"/>
      <c r="BY25921" s="74"/>
      <c r="BZ25921" s="74"/>
      <c r="CA25921" s="74"/>
      <c r="CF25921" s="79"/>
      <c r="CL25921" s="79"/>
    </row>
    <row r="25922" spans="30:90">
      <c r="AD25922" s="73"/>
      <c r="AE25922" s="74"/>
      <c r="AF25922" s="74"/>
      <c r="BX25922" s="73"/>
      <c r="BY25922" s="74"/>
      <c r="BZ25922" s="74"/>
      <c r="CA25922" s="74"/>
      <c r="CF25922" s="79"/>
      <c r="CL25922" s="79"/>
    </row>
    <row r="25923" spans="30:90">
      <c r="AD25923" s="73"/>
      <c r="AE25923" s="74"/>
      <c r="AF25923" s="74"/>
      <c r="BX25923" s="73"/>
      <c r="BY25923" s="74"/>
      <c r="BZ25923" s="74"/>
      <c r="CA25923" s="74"/>
      <c r="CF25923" s="79"/>
      <c r="CL25923" s="79"/>
    </row>
    <row r="25924" spans="30:90">
      <c r="AD25924" s="73"/>
      <c r="AE25924" s="74"/>
      <c r="AF25924" s="74"/>
      <c r="BX25924" s="73"/>
      <c r="BY25924" s="74"/>
      <c r="BZ25924" s="74"/>
      <c r="CA25924" s="74"/>
      <c r="CF25924" s="79"/>
      <c r="CL25924" s="79"/>
    </row>
    <row r="25925" spans="30:90">
      <c r="AD25925" s="73"/>
      <c r="AE25925" s="74"/>
      <c r="AF25925" s="74"/>
      <c r="BX25925" s="73"/>
      <c r="BY25925" s="74"/>
      <c r="BZ25925" s="74"/>
      <c r="CA25925" s="74"/>
      <c r="CF25925" s="79"/>
      <c r="CL25925" s="79"/>
    </row>
    <row r="25926" spans="30:90">
      <c r="AD25926" s="73"/>
      <c r="AE25926" s="74"/>
      <c r="AF25926" s="74"/>
      <c r="BX25926" s="73"/>
      <c r="BY25926" s="74"/>
      <c r="BZ25926" s="74"/>
      <c r="CA25926" s="74"/>
      <c r="CF25926" s="79"/>
      <c r="CL25926" s="79"/>
    </row>
    <row r="25927" spans="30:90">
      <c r="AD25927" s="73"/>
      <c r="AE25927" s="74"/>
      <c r="AF25927" s="74"/>
      <c r="BX25927" s="73"/>
      <c r="BY25927" s="74"/>
      <c r="BZ25927" s="74"/>
      <c r="CA25927" s="74"/>
      <c r="CF25927" s="79"/>
      <c r="CL25927" s="79"/>
    </row>
    <row r="25928" spans="30:90">
      <c r="AD25928" s="73"/>
      <c r="AE25928" s="74"/>
      <c r="AF25928" s="74"/>
      <c r="BX25928" s="73"/>
      <c r="BY25928" s="74"/>
      <c r="BZ25928" s="74"/>
      <c r="CA25928" s="74"/>
      <c r="CF25928" s="79"/>
      <c r="CL25928" s="79"/>
    </row>
    <row r="25929" spans="30:90">
      <c r="AD25929" s="73"/>
      <c r="AE25929" s="74"/>
      <c r="AF25929" s="74"/>
      <c r="BX25929" s="73"/>
      <c r="BY25929" s="74"/>
      <c r="BZ25929" s="74"/>
      <c r="CA25929" s="74"/>
      <c r="CF25929" s="79"/>
      <c r="CL25929" s="79"/>
    </row>
    <row r="25930" spans="30:90">
      <c r="AD25930" s="73"/>
      <c r="AE25930" s="74"/>
      <c r="AF25930" s="74"/>
      <c r="BX25930" s="73"/>
      <c r="BY25930" s="74"/>
      <c r="BZ25930" s="74"/>
      <c r="CA25930" s="74"/>
      <c r="CF25930" s="79"/>
      <c r="CL25930" s="79"/>
    </row>
    <row r="25931" spans="30:90">
      <c r="AD25931" s="73"/>
      <c r="AE25931" s="74"/>
      <c r="AF25931" s="74"/>
      <c r="BX25931" s="73"/>
      <c r="BY25931" s="74"/>
      <c r="BZ25931" s="74"/>
      <c r="CA25931" s="74"/>
      <c r="CF25931" s="79"/>
      <c r="CL25931" s="79"/>
    </row>
    <row r="25932" spans="30:90">
      <c r="AD25932" s="73"/>
      <c r="AE25932" s="74"/>
      <c r="AF25932" s="74"/>
      <c r="BX25932" s="73"/>
      <c r="BY25932" s="74"/>
      <c r="BZ25932" s="74"/>
      <c r="CA25932" s="74"/>
      <c r="CF25932" s="79"/>
      <c r="CL25932" s="79"/>
    </row>
    <row r="25933" spans="30:90">
      <c r="AD25933" s="73"/>
      <c r="AE25933" s="74"/>
      <c r="AF25933" s="74"/>
      <c r="BX25933" s="73"/>
      <c r="BY25933" s="74"/>
      <c r="BZ25933" s="74"/>
      <c r="CA25933" s="74"/>
      <c r="CF25933" s="79"/>
      <c r="CL25933" s="79"/>
    </row>
    <row r="25934" spans="30:90">
      <c r="AD25934" s="73"/>
      <c r="AE25934" s="74"/>
      <c r="AF25934" s="74"/>
      <c r="BX25934" s="73"/>
      <c r="BY25934" s="74"/>
      <c r="BZ25934" s="74"/>
      <c r="CA25934" s="74"/>
      <c r="CF25934" s="79"/>
      <c r="CL25934" s="79"/>
    </row>
    <row r="25935" spans="30:90">
      <c r="AD25935" s="73"/>
      <c r="AE25935" s="74"/>
      <c r="AF25935" s="74"/>
      <c r="BX25935" s="73"/>
      <c r="BY25935" s="74"/>
      <c r="BZ25935" s="74"/>
      <c r="CA25935" s="74"/>
      <c r="CF25935" s="79"/>
      <c r="CL25935" s="79"/>
    </row>
    <row r="25936" spans="30:90">
      <c r="AD25936" s="73"/>
      <c r="AE25936" s="74"/>
      <c r="AF25936" s="74"/>
      <c r="BX25936" s="73"/>
      <c r="BY25936" s="74"/>
      <c r="BZ25936" s="74"/>
      <c r="CA25936" s="74"/>
      <c r="CF25936" s="79"/>
      <c r="CL25936" s="79"/>
    </row>
    <row r="25937" spans="30:90">
      <c r="AD25937" s="73"/>
      <c r="AE25937" s="74"/>
      <c r="AF25937" s="74"/>
      <c r="BX25937" s="73"/>
      <c r="BY25937" s="74"/>
      <c r="BZ25937" s="74"/>
      <c r="CA25937" s="74"/>
      <c r="CF25937" s="79"/>
      <c r="CL25937" s="79"/>
    </row>
    <row r="25938" spans="30:90">
      <c r="AD25938" s="73"/>
      <c r="AE25938" s="74"/>
      <c r="AF25938" s="74"/>
      <c r="BX25938" s="73"/>
      <c r="BY25938" s="74"/>
      <c r="BZ25938" s="74"/>
      <c r="CA25938" s="74"/>
      <c r="CF25938" s="79"/>
      <c r="CL25938" s="79"/>
    </row>
    <row r="25939" spans="30:90">
      <c r="AD25939" s="73"/>
      <c r="AE25939" s="74"/>
      <c r="AF25939" s="74"/>
      <c r="BX25939" s="73"/>
      <c r="BY25939" s="74"/>
      <c r="BZ25939" s="74"/>
      <c r="CA25939" s="74"/>
      <c r="CF25939" s="79"/>
      <c r="CL25939" s="79"/>
    </row>
    <row r="25940" spans="30:90">
      <c r="AD25940" s="73"/>
      <c r="AE25940" s="74"/>
      <c r="AF25940" s="74"/>
      <c r="BX25940" s="73"/>
      <c r="BY25940" s="74"/>
      <c r="BZ25940" s="74"/>
      <c r="CA25940" s="74"/>
      <c r="CF25940" s="79"/>
      <c r="CL25940" s="79"/>
    </row>
    <row r="25941" spans="30:90">
      <c r="AD25941" s="73"/>
      <c r="AE25941" s="74"/>
      <c r="AF25941" s="74"/>
      <c r="BX25941" s="73"/>
      <c r="BY25941" s="74"/>
      <c r="BZ25941" s="74"/>
      <c r="CA25941" s="74"/>
      <c r="CF25941" s="79"/>
      <c r="CL25941" s="79"/>
    </row>
    <row r="25942" spans="30:90">
      <c r="AD25942" s="73"/>
      <c r="AE25942" s="74"/>
      <c r="AF25942" s="74"/>
      <c r="BX25942" s="73"/>
      <c r="BY25942" s="74"/>
      <c r="BZ25942" s="74"/>
      <c r="CA25942" s="74"/>
      <c r="CF25942" s="79"/>
      <c r="CL25942" s="79"/>
    </row>
    <row r="25943" spans="30:90">
      <c r="AD25943" s="73"/>
      <c r="AE25943" s="74"/>
      <c r="AF25943" s="74"/>
      <c r="BX25943" s="73"/>
      <c r="BY25943" s="74"/>
      <c r="BZ25943" s="74"/>
      <c r="CA25943" s="74"/>
      <c r="CF25943" s="79"/>
      <c r="CL25943" s="79"/>
    </row>
    <row r="25944" spans="30:90">
      <c r="AD25944" s="73"/>
      <c r="AE25944" s="74"/>
      <c r="AF25944" s="74"/>
      <c r="BX25944" s="73"/>
      <c r="BY25944" s="74"/>
      <c r="BZ25944" s="74"/>
      <c r="CA25944" s="74"/>
      <c r="CF25944" s="79"/>
      <c r="CL25944" s="79"/>
    </row>
    <row r="25945" spans="30:90">
      <c r="AD25945" s="73"/>
      <c r="AE25945" s="74"/>
      <c r="AF25945" s="74"/>
      <c r="BX25945" s="73"/>
      <c r="BY25945" s="74"/>
      <c r="BZ25945" s="74"/>
      <c r="CA25945" s="74"/>
      <c r="CF25945" s="79"/>
      <c r="CL25945" s="79"/>
    </row>
    <row r="25946" spans="30:90">
      <c r="AD25946" s="73"/>
      <c r="AE25946" s="74"/>
      <c r="AF25946" s="74"/>
      <c r="BX25946" s="73"/>
      <c r="BY25946" s="74"/>
      <c r="BZ25946" s="74"/>
      <c r="CA25946" s="74"/>
      <c r="CF25946" s="79"/>
      <c r="CL25946" s="79"/>
    </row>
    <row r="25947" spans="30:90">
      <c r="AD25947" s="73"/>
      <c r="AE25947" s="74"/>
      <c r="AF25947" s="74"/>
      <c r="BX25947" s="73"/>
      <c r="BY25947" s="74"/>
      <c r="BZ25947" s="74"/>
      <c r="CA25947" s="74"/>
      <c r="CF25947" s="79"/>
      <c r="CL25947" s="79"/>
    </row>
    <row r="25948" spans="30:90">
      <c r="AD25948" s="73"/>
      <c r="AE25948" s="74"/>
      <c r="AF25948" s="74"/>
      <c r="BX25948" s="73"/>
      <c r="BY25948" s="74"/>
      <c r="BZ25948" s="74"/>
      <c r="CA25948" s="74"/>
      <c r="CF25948" s="79"/>
      <c r="CL25948" s="79"/>
    </row>
    <row r="25949" spans="30:90">
      <c r="AD25949" s="73"/>
      <c r="AE25949" s="74"/>
      <c r="AF25949" s="74"/>
      <c r="BX25949" s="73"/>
      <c r="BY25949" s="74"/>
      <c r="BZ25949" s="74"/>
      <c r="CA25949" s="74"/>
      <c r="CF25949" s="79"/>
      <c r="CL25949" s="79"/>
    </row>
    <row r="25950" spans="30:90">
      <c r="AD25950" s="73"/>
      <c r="AE25950" s="74"/>
      <c r="AF25950" s="74"/>
      <c r="BX25950" s="73"/>
      <c r="BY25950" s="74"/>
      <c r="BZ25950" s="74"/>
      <c r="CA25950" s="74"/>
      <c r="CF25950" s="79"/>
      <c r="CL25950" s="79"/>
    </row>
    <row r="25951" spans="30:90">
      <c r="AD25951" s="73"/>
      <c r="AE25951" s="74"/>
      <c r="AF25951" s="74"/>
      <c r="BX25951" s="73"/>
      <c r="BY25951" s="74"/>
      <c r="BZ25951" s="74"/>
      <c r="CA25951" s="74"/>
      <c r="CF25951" s="79"/>
      <c r="CL25951" s="79"/>
    </row>
    <row r="25952" spans="30:90">
      <c r="AD25952" s="73"/>
      <c r="AE25952" s="74"/>
      <c r="AF25952" s="74"/>
      <c r="BX25952" s="73"/>
      <c r="BY25952" s="74"/>
      <c r="BZ25952" s="74"/>
      <c r="CA25952" s="74"/>
      <c r="CF25952" s="79"/>
      <c r="CL25952" s="79"/>
    </row>
    <row r="25953" spans="30:90">
      <c r="AD25953" s="73"/>
      <c r="AE25953" s="74"/>
      <c r="AF25953" s="74"/>
      <c r="BX25953" s="73"/>
      <c r="BY25953" s="74"/>
      <c r="BZ25953" s="74"/>
      <c r="CA25953" s="74"/>
      <c r="CF25953" s="79"/>
      <c r="CL25953" s="79"/>
    </row>
    <row r="25954" spans="30:90">
      <c r="AD25954" s="73"/>
      <c r="AE25954" s="74"/>
      <c r="AF25954" s="74"/>
      <c r="BX25954" s="73"/>
      <c r="BY25954" s="74"/>
      <c r="BZ25954" s="74"/>
      <c r="CA25954" s="74"/>
      <c r="CF25954" s="79"/>
      <c r="CL25954" s="79"/>
    </row>
    <row r="25955" spans="30:90">
      <c r="AD25955" s="73"/>
      <c r="AE25955" s="74"/>
      <c r="AF25955" s="74"/>
      <c r="BX25955" s="73"/>
      <c r="BY25955" s="74"/>
      <c r="BZ25955" s="74"/>
      <c r="CA25955" s="74"/>
      <c r="CF25955" s="79"/>
      <c r="CL25955" s="79"/>
    </row>
    <row r="25956" spans="30:90">
      <c r="AD25956" s="73"/>
      <c r="AE25956" s="74"/>
      <c r="AF25956" s="74"/>
      <c r="BX25956" s="73"/>
      <c r="BY25956" s="74"/>
      <c r="BZ25956" s="74"/>
      <c r="CA25956" s="74"/>
      <c r="CF25956" s="79"/>
      <c r="CL25956" s="79"/>
    </row>
    <row r="25957" spans="30:90">
      <c r="AD25957" s="73"/>
      <c r="AE25957" s="74"/>
      <c r="AF25957" s="74"/>
      <c r="BX25957" s="73"/>
      <c r="BY25957" s="74"/>
      <c r="BZ25957" s="74"/>
      <c r="CA25957" s="74"/>
      <c r="CF25957" s="79"/>
      <c r="CL25957" s="79"/>
    </row>
    <row r="25958" spans="30:90">
      <c r="AD25958" s="73"/>
      <c r="AE25958" s="74"/>
      <c r="AF25958" s="74"/>
      <c r="BX25958" s="73"/>
      <c r="BY25958" s="74"/>
      <c r="BZ25958" s="74"/>
      <c r="CA25958" s="74"/>
      <c r="CF25958" s="79"/>
      <c r="CL25958" s="79"/>
    </row>
    <row r="25959" spans="30:90">
      <c r="AD25959" s="73"/>
      <c r="AE25959" s="74"/>
      <c r="AF25959" s="74"/>
      <c r="BX25959" s="73"/>
      <c r="BY25959" s="74"/>
      <c r="BZ25959" s="74"/>
      <c r="CA25959" s="74"/>
      <c r="CF25959" s="79"/>
      <c r="CL25959" s="79"/>
    </row>
    <row r="25960" spans="30:90">
      <c r="AD25960" s="73"/>
      <c r="AE25960" s="74"/>
      <c r="AF25960" s="74"/>
      <c r="BX25960" s="73"/>
      <c r="BY25960" s="74"/>
      <c r="BZ25960" s="74"/>
      <c r="CA25960" s="74"/>
      <c r="CF25960" s="79"/>
      <c r="CL25960" s="79"/>
    </row>
    <row r="25961" spans="30:90">
      <c r="AD25961" s="73"/>
      <c r="AE25961" s="74"/>
      <c r="AF25961" s="74"/>
      <c r="BX25961" s="73"/>
      <c r="BY25961" s="74"/>
      <c r="BZ25961" s="74"/>
      <c r="CA25961" s="74"/>
      <c r="CF25961" s="79"/>
      <c r="CL25961" s="79"/>
    </row>
    <row r="25962" spans="30:90">
      <c r="AD25962" s="73"/>
      <c r="AE25962" s="74"/>
      <c r="AF25962" s="74"/>
      <c r="BX25962" s="73"/>
      <c r="BY25962" s="74"/>
      <c r="BZ25962" s="74"/>
      <c r="CA25962" s="74"/>
      <c r="CF25962" s="79"/>
      <c r="CL25962" s="79"/>
    </row>
    <row r="25963" spans="30:90">
      <c r="AD25963" s="73"/>
      <c r="AE25963" s="74"/>
      <c r="AF25963" s="74"/>
      <c r="BX25963" s="73"/>
      <c r="BY25963" s="74"/>
      <c r="BZ25963" s="74"/>
      <c r="CA25963" s="74"/>
      <c r="CF25963" s="79"/>
      <c r="CL25963" s="79"/>
    </row>
    <row r="25964" spans="30:90">
      <c r="AD25964" s="73"/>
      <c r="AE25964" s="74"/>
      <c r="AF25964" s="74"/>
      <c r="BX25964" s="73"/>
      <c r="BY25964" s="74"/>
      <c r="BZ25964" s="74"/>
      <c r="CA25964" s="74"/>
      <c r="CF25964" s="79"/>
      <c r="CL25964" s="79"/>
    </row>
    <row r="25965" spans="30:90">
      <c r="AD25965" s="73"/>
      <c r="AE25965" s="74"/>
      <c r="AF25965" s="74"/>
      <c r="BX25965" s="73"/>
      <c r="BY25965" s="74"/>
      <c r="BZ25965" s="74"/>
      <c r="CA25965" s="74"/>
      <c r="CF25965" s="79"/>
      <c r="CL25965" s="79"/>
    </row>
    <row r="25966" spans="30:90">
      <c r="AD25966" s="73"/>
      <c r="AE25966" s="74"/>
      <c r="AF25966" s="74"/>
      <c r="BX25966" s="73"/>
      <c r="BY25966" s="74"/>
      <c r="BZ25966" s="74"/>
      <c r="CA25966" s="74"/>
      <c r="CF25966" s="79"/>
      <c r="CL25966" s="79"/>
    </row>
    <row r="25967" spans="30:90">
      <c r="AD25967" s="73"/>
      <c r="AE25967" s="74"/>
      <c r="AF25967" s="74"/>
      <c r="BX25967" s="73"/>
      <c r="BY25967" s="74"/>
      <c r="BZ25967" s="74"/>
      <c r="CA25967" s="74"/>
      <c r="CF25967" s="79"/>
      <c r="CL25967" s="79"/>
    </row>
    <row r="25968" spans="30:90">
      <c r="AD25968" s="73"/>
      <c r="AE25968" s="74"/>
      <c r="AF25968" s="74"/>
      <c r="BX25968" s="73"/>
      <c r="BY25968" s="74"/>
      <c r="BZ25968" s="74"/>
      <c r="CA25968" s="74"/>
      <c r="CF25968" s="79"/>
      <c r="CL25968" s="79"/>
    </row>
    <row r="25969" spans="30:90">
      <c r="AD25969" s="73"/>
      <c r="AE25969" s="74"/>
      <c r="AF25969" s="74"/>
      <c r="BX25969" s="73"/>
      <c r="BY25969" s="74"/>
      <c r="BZ25969" s="74"/>
      <c r="CA25969" s="74"/>
      <c r="CF25969" s="79"/>
      <c r="CL25969" s="79"/>
    </row>
    <row r="25970" spans="30:90">
      <c r="AD25970" s="73"/>
      <c r="AE25970" s="74"/>
      <c r="AF25970" s="74"/>
      <c r="BX25970" s="73"/>
      <c r="BY25970" s="74"/>
      <c r="BZ25970" s="74"/>
      <c r="CA25970" s="74"/>
      <c r="CF25970" s="79"/>
      <c r="CL25970" s="79"/>
    </row>
    <row r="25971" spans="30:90">
      <c r="AD25971" s="73"/>
      <c r="AE25971" s="74"/>
      <c r="AF25971" s="74"/>
      <c r="BX25971" s="73"/>
      <c r="BY25971" s="74"/>
      <c r="BZ25971" s="74"/>
      <c r="CA25971" s="74"/>
      <c r="CF25971" s="79"/>
      <c r="CL25971" s="79"/>
    </row>
    <row r="25972" spans="30:90">
      <c r="AD25972" s="73"/>
      <c r="AE25972" s="74"/>
      <c r="AF25972" s="74"/>
      <c r="BX25972" s="73"/>
      <c r="BY25972" s="74"/>
      <c r="BZ25972" s="74"/>
      <c r="CA25972" s="74"/>
      <c r="CF25972" s="79"/>
      <c r="CL25972" s="79"/>
    </row>
    <row r="25973" spans="30:90">
      <c r="AD25973" s="73"/>
      <c r="AE25973" s="74"/>
      <c r="AF25973" s="74"/>
      <c r="BX25973" s="73"/>
      <c r="BY25973" s="74"/>
      <c r="BZ25973" s="74"/>
      <c r="CA25973" s="74"/>
      <c r="CF25973" s="79"/>
      <c r="CL25973" s="79"/>
    </row>
    <row r="25974" spans="30:90">
      <c r="AD25974" s="73"/>
      <c r="AE25974" s="74"/>
      <c r="AF25974" s="74"/>
      <c r="BX25974" s="73"/>
      <c r="BY25974" s="74"/>
      <c r="BZ25974" s="74"/>
      <c r="CA25974" s="74"/>
      <c r="CF25974" s="79"/>
      <c r="CL25974" s="79"/>
    </row>
    <row r="25975" spans="30:90">
      <c r="AD25975" s="73"/>
      <c r="AE25975" s="74"/>
      <c r="AF25975" s="74"/>
      <c r="BX25975" s="73"/>
      <c r="BY25975" s="74"/>
      <c r="BZ25975" s="74"/>
      <c r="CA25975" s="74"/>
      <c r="CF25975" s="79"/>
      <c r="CL25975" s="79"/>
    </row>
    <row r="25976" spans="30:90">
      <c r="AD25976" s="73"/>
      <c r="AE25976" s="74"/>
      <c r="AF25976" s="74"/>
      <c r="BX25976" s="73"/>
      <c r="BY25976" s="74"/>
      <c r="BZ25976" s="74"/>
      <c r="CA25976" s="74"/>
      <c r="CF25976" s="79"/>
      <c r="CL25976" s="79"/>
    </row>
    <row r="25977" spans="30:90">
      <c r="AD25977" s="73"/>
      <c r="AE25977" s="74"/>
      <c r="AF25977" s="74"/>
      <c r="BX25977" s="73"/>
      <c r="BY25977" s="74"/>
      <c r="BZ25977" s="74"/>
      <c r="CA25977" s="74"/>
      <c r="CF25977" s="79"/>
      <c r="CL25977" s="79"/>
    </row>
    <row r="25978" spans="30:90">
      <c r="AD25978" s="73"/>
      <c r="AE25978" s="74"/>
      <c r="AF25978" s="74"/>
      <c r="BX25978" s="73"/>
      <c r="BY25978" s="74"/>
      <c r="BZ25978" s="74"/>
      <c r="CA25978" s="74"/>
      <c r="CF25978" s="79"/>
      <c r="CL25978" s="79"/>
    </row>
    <row r="25979" spans="30:90">
      <c r="AD25979" s="73"/>
      <c r="AE25979" s="74"/>
      <c r="AF25979" s="74"/>
      <c r="BX25979" s="73"/>
      <c r="BY25979" s="74"/>
      <c r="BZ25979" s="74"/>
      <c r="CA25979" s="74"/>
      <c r="CF25979" s="79"/>
      <c r="CL25979" s="79"/>
    </row>
    <row r="25980" spans="30:90">
      <c r="AD25980" s="73"/>
      <c r="AE25980" s="74"/>
      <c r="AF25980" s="74"/>
      <c r="BX25980" s="73"/>
      <c r="BY25980" s="74"/>
      <c r="BZ25980" s="74"/>
      <c r="CA25980" s="74"/>
      <c r="CF25980" s="79"/>
      <c r="CL25980" s="79"/>
    </row>
    <row r="25981" spans="30:90">
      <c r="AD25981" s="73"/>
      <c r="AE25981" s="74"/>
      <c r="AF25981" s="74"/>
      <c r="BX25981" s="73"/>
      <c r="BY25981" s="74"/>
      <c r="BZ25981" s="74"/>
      <c r="CA25981" s="74"/>
      <c r="CF25981" s="79"/>
      <c r="CL25981" s="79"/>
    </row>
    <row r="25982" spans="30:90">
      <c r="AD25982" s="73"/>
      <c r="AE25982" s="74"/>
      <c r="AF25982" s="74"/>
      <c r="BX25982" s="73"/>
      <c r="BY25982" s="74"/>
      <c r="BZ25982" s="74"/>
      <c r="CA25982" s="74"/>
      <c r="CF25982" s="79"/>
      <c r="CL25982" s="79"/>
    </row>
    <row r="25983" spans="30:90">
      <c r="AD25983" s="73"/>
      <c r="AE25983" s="74"/>
      <c r="AF25983" s="74"/>
      <c r="BX25983" s="73"/>
      <c r="BY25983" s="74"/>
      <c r="BZ25983" s="74"/>
      <c r="CA25983" s="74"/>
      <c r="CF25983" s="79"/>
      <c r="CL25983" s="79"/>
    </row>
    <row r="25984" spans="30:90">
      <c r="AD25984" s="73"/>
      <c r="AE25984" s="74"/>
      <c r="AF25984" s="74"/>
      <c r="BX25984" s="73"/>
      <c r="BY25984" s="74"/>
      <c r="BZ25984" s="74"/>
      <c r="CA25984" s="74"/>
      <c r="CF25984" s="79"/>
      <c r="CL25984" s="79"/>
    </row>
    <row r="25985" spans="30:90">
      <c r="AD25985" s="73"/>
      <c r="AE25985" s="74"/>
      <c r="AF25985" s="74"/>
      <c r="BX25985" s="73"/>
      <c r="BY25985" s="74"/>
      <c r="BZ25985" s="74"/>
      <c r="CA25985" s="74"/>
      <c r="CF25985" s="79"/>
      <c r="CL25985" s="79"/>
    </row>
    <row r="25986" spans="30:90">
      <c r="AD25986" s="73"/>
      <c r="AE25986" s="74"/>
      <c r="AF25986" s="74"/>
      <c r="BX25986" s="73"/>
      <c r="BY25986" s="74"/>
      <c r="BZ25986" s="74"/>
      <c r="CA25986" s="74"/>
      <c r="CF25986" s="79"/>
      <c r="CL25986" s="79"/>
    </row>
    <row r="25987" spans="30:90">
      <c r="AD25987" s="73"/>
      <c r="AE25987" s="74"/>
      <c r="AF25987" s="74"/>
      <c r="BX25987" s="73"/>
      <c r="BY25987" s="74"/>
      <c r="BZ25987" s="74"/>
      <c r="CA25987" s="74"/>
      <c r="CF25987" s="79"/>
      <c r="CL25987" s="79"/>
    </row>
    <row r="25988" spans="30:90">
      <c r="AD25988" s="73"/>
      <c r="AE25988" s="74"/>
      <c r="AF25988" s="74"/>
      <c r="BX25988" s="73"/>
      <c r="BY25988" s="74"/>
      <c r="BZ25988" s="74"/>
      <c r="CA25988" s="74"/>
      <c r="CF25988" s="79"/>
      <c r="CL25988" s="79"/>
    </row>
    <row r="25989" spans="30:90">
      <c r="AD25989" s="73"/>
      <c r="AE25989" s="74"/>
      <c r="AF25989" s="74"/>
      <c r="BX25989" s="73"/>
      <c r="BY25989" s="74"/>
      <c r="BZ25989" s="74"/>
      <c r="CA25989" s="74"/>
      <c r="CF25989" s="79"/>
      <c r="CL25989" s="79"/>
    </row>
    <row r="25990" spans="30:90">
      <c r="AD25990" s="73"/>
      <c r="AE25990" s="74"/>
      <c r="AF25990" s="74"/>
      <c r="BX25990" s="73"/>
      <c r="BY25990" s="74"/>
      <c r="BZ25990" s="74"/>
      <c r="CA25990" s="74"/>
      <c r="CF25990" s="79"/>
      <c r="CL25990" s="79"/>
    </row>
    <row r="25991" spans="30:90">
      <c r="AD25991" s="73"/>
      <c r="AE25991" s="74"/>
      <c r="AF25991" s="74"/>
      <c r="BX25991" s="73"/>
      <c r="BY25991" s="74"/>
      <c r="BZ25991" s="74"/>
      <c r="CA25991" s="74"/>
      <c r="CF25991" s="79"/>
      <c r="CL25991" s="79"/>
    </row>
    <row r="25992" spans="30:90">
      <c r="AD25992" s="73"/>
      <c r="AE25992" s="74"/>
      <c r="AF25992" s="74"/>
      <c r="BX25992" s="73"/>
      <c r="BY25992" s="74"/>
      <c r="BZ25992" s="74"/>
      <c r="CA25992" s="74"/>
      <c r="CF25992" s="79"/>
      <c r="CL25992" s="79"/>
    </row>
    <row r="25993" spans="30:90">
      <c r="AD25993" s="73"/>
      <c r="AE25993" s="74"/>
      <c r="AF25993" s="74"/>
      <c r="BX25993" s="73"/>
      <c r="BY25993" s="74"/>
      <c r="BZ25993" s="74"/>
      <c r="CA25993" s="74"/>
      <c r="CF25993" s="79"/>
      <c r="CL25993" s="79"/>
    </row>
    <row r="25994" spans="30:90">
      <c r="AD25994" s="73"/>
      <c r="AE25994" s="74"/>
      <c r="AF25994" s="74"/>
      <c r="BX25994" s="73"/>
      <c r="BY25994" s="74"/>
      <c r="BZ25994" s="74"/>
      <c r="CA25994" s="74"/>
      <c r="CF25994" s="79"/>
      <c r="CL25994" s="79"/>
    </row>
    <row r="25995" spans="30:90">
      <c r="AD25995" s="73"/>
      <c r="AE25995" s="74"/>
      <c r="AF25995" s="74"/>
      <c r="BX25995" s="73"/>
      <c r="BY25995" s="74"/>
      <c r="BZ25995" s="74"/>
      <c r="CA25995" s="74"/>
      <c r="CF25995" s="79"/>
      <c r="CL25995" s="79"/>
    </row>
    <row r="25996" spans="30:90">
      <c r="AD25996" s="73"/>
      <c r="AE25996" s="74"/>
      <c r="AF25996" s="74"/>
      <c r="BX25996" s="73"/>
      <c r="BY25996" s="74"/>
      <c r="BZ25996" s="74"/>
      <c r="CA25996" s="74"/>
      <c r="CF25996" s="79"/>
      <c r="CL25996" s="79"/>
    </row>
    <row r="25997" spans="30:90">
      <c r="AD25997" s="73"/>
      <c r="AE25997" s="74"/>
      <c r="AF25997" s="74"/>
      <c r="BX25997" s="73"/>
      <c r="BY25997" s="74"/>
      <c r="BZ25997" s="74"/>
      <c r="CA25997" s="74"/>
      <c r="CF25997" s="79"/>
      <c r="CL25997" s="79"/>
    </row>
    <row r="25998" spans="30:90">
      <c r="AD25998" s="73"/>
      <c r="AE25998" s="74"/>
      <c r="AF25998" s="74"/>
      <c r="BX25998" s="73"/>
      <c r="BY25998" s="74"/>
      <c r="BZ25998" s="74"/>
      <c r="CA25998" s="74"/>
      <c r="CF25998" s="79"/>
      <c r="CL25998" s="79"/>
    </row>
    <row r="25999" spans="30:90">
      <c r="AD25999" s="73"/>
      <c r="AE25999" s="74"/>
      <c r="AF25999" s="74"/>
      <c r="BX25999" s="73"/>
      <c r="BY25999" s="74"/>
      <c r="BZ25999" s="74"/>
      <c r="CA25999" s="74"/>
      <c r="CF25999" s="79"/>
      <c r="CL25999" s="79"/>
    </row>
    <row r="26000" spans="30:90">
      <c r="AD26000" s="73"/>
      <c r="AE26000" s="74"/>
      <c r="AF26000" s="74"/>
      <c r="BX26000" s="73"/>
      <c r="BY26000" s="74"/>
      <c r="BZ26000" s="74"/>
      <c r="CA26000" s="74"/>
      <c r="CF26000" s="79"/>
      <c r="CL26000" s="79"/>
    </row>
    <row r="26001" spans="30:90">
      <c r="AD26001" s="73"/>
      <c r="AE26001" s="74"/>
      <c r="AF26001" s="74"/>
      <c r="BX26001" s="73"/>
      <c r="BY26001" s="74"/>
      <c r="BZ26001" s="74"/>
      <c r="CA26001" s="74"/>
      <c r="CF26001" s="79"/>
      <c r="CL26001" s="79"/>
    </row>
    <row r="26002" spans="30:90">
      <c r="AD26002" s="73"/>
      <c r="AE26002" s="74"/>
      <c r="AF26002" s="74"/>
      <c r="BX26002" s="73"/>
      <c r="BY26002" s="74"/>
      <c r="BZ26002" s="74"/>
      <c r="CA26002" s="74"/>
      <c r="CF26002" s="79"/>
      <c r="CL26002" s="79"/>
    </row>
    <row r="26003" spans="30:90">
      <c r="AD26003" s="73"/>
      <c r="AE26003" s="74"/>
      <c r="AF26003" s="74"/>
      <c r="BX26003" s="73"/>
      <c r="BY26003" s="74"/>
      <c r="BZ26003" s="74"/>
      <c r="CA26003" s="74"/>
      <c r="CF26003" s="79"/>
      <c r="CL26003" s="79"/>
    </row>
    <row r="26004" spans="30:90">
      <c r="AD26004" s="73"/>
      <c r="AE26004" s="74"/>
      <c r="AF26004" s="74"/>
      <c r="BX26004" s="73"/>
      <c r="BY26004" s="74"/>
      <c r="BZ26004" s="74"/>
      <c r="CA26004" s="74"/>
      <c r="CF26004" s="79"/>
      <c r="CL26004" s="79"/>
    </row>
    <row r="26005" spans="30:90">
      <c r="AD26005" s="73"/>
      <c r="AE26005" s="74"/>
      <c r="AF26005" s="74"/>
      <c r="BX26005" s="73"/>
      <c r="BY26005" s="74"/>
      <c r="BZ26005" s="74"/>
      <c r="CA26005" s="74"/>
      <c r="CF26005" s="79"/>
      <c r="CL26005" s="79"/>
    </row>
    <row r="26006" spans="30:90">
      <c r="AD26006" s="73"/>
      <c r="AE26006" s="74"/>
      <c r="AF26006" s="74"/>
      <c r="BX26006" s="73"/>
      <c r="BY26006" s="74"/>
      <c r="BZ26006" s="74"/>
      <c r="CA26006" s="74"/>
      <c r="CF26006" s="79"/>
      <c r="CL26006" s="79"/>
    </row>
    <row r="26007" spans="30:90">
      <c r="AD26007" s="73"/>
      <c r="AE26007" s="74"/>
      <c r="AF26007" s="74"/>
      <c r="BX26007" s="73"/>
      <c r="BY26007" s="74"/>
      <c r="BZ26007" s="74"/>
      <c r="CA26007" s="74"/>
      <c r="CF26007" s="79"/>
      <c r="CL26007" s="79"/>
    </row>
    <row r="26008" spans="30:90">
      <c r="AD26008" s="73"/>
      <c r="AE26008" s="74"/>
      <c r="AF26008" s="74"/>
      <c r="BX26008" s="73"/>
      <c r="BY26008" s="74"/>
      <c r="BZ26008" s="74"/>
      <c r="CA26008" s="74"/>
      <c r="CF26008" s="79"/>
      <c r="CL26008" s="79"/>
    </row>
    <row r="26009" spans="30:90">
      <c r="AD26009" s="73"/>
      <c r="AE26009" s="74"/>
      <c r="AF26009" s="74"/>
      <c r="BX26009" s="73"/>
      <c r="BY26009" s="74"/>
      <c r="BZ26009" s="74"/>
      <c r="CA26009" s="74"/>
      <c r="CF26009" s="79"/>
      <c r="CL26009" s="79"/>
    </row>
    <row r="26010" spans="30:90">
      <c r="AD26010" s="73"/>
      <c r="AE26010" s="74"/>
      <c r="AF26010" s="74"/>
      <c r="BX26010" s="73"/>
      <c r="BY26010" s="74"/>
      <c r="BZ26010" s="74"/>
      <c r="CA26010" s="74"/>
      <c r="CF26010" s="79"/>
      <c r="CL26010" s="79"/>
    </row>
    <row r="26011" spans="30:90">
      <c r="AD26011" s="73"/>
      <c r="AE26011" s="74"/>
      <c r="AF26011" s="74"/>
      <c r="BX26011" s="73"/>
      <c r="BY26011" s="74"/>
      <c r="BZ26011" s="74"/>
      <c r="CA26011" s="74"/>
      <c r="CF26011" s="79"/>
      <c r="CL26011" s="79"/>
    </row>
    <row r="26012" spans="30:90">
      <c r="AD26012" s="73"/>
      <c r="AE26012" s="74"/>
      <c r="AF26012" s="74"/>
      <c r="BX26012" s="73"/>
      <c r="BY26012" s="74"/>
      <c r="BZ26012" s="74"/>
      <c r="CA26012" s="74"/>
      <c r="CF26012" s="79"/>
      <c r="CL26012" s="79"/>
    </row>
    <row r="26013" spans="30:90">
      <c r="AD26013" s="73"/>
      <c r="AE26013" s="74"/>
      <c r="AF26013" s="74"/>
      <c r="BX26013" s="73"/>
      <c r="BY26013" s="74"/>
      <c r="BZ26013" s="74"/>
      <c r="CA26013" s="74"/>
      <c r="CF26013" s="79"/>
      <c r="CL26013" s="79"/>
    </row>
    <row r="26014" spans="30:90">
      <c r="AD26014" s="73"/>
      <c r="AE26014" s="74"/>
      <c r="AF26014" s="74"/>
      <c r="BX26014" s="73"/>
      <c r="BY26014" s="74"/>
      <c r="BZ26014" s="74"/>
      <c r="CA26014" s="74"/>
      <c r="CF26014" s="79"/>
      <c r="CL26014" s="79"/>
    </row>
    <row r="26015" spans="30:90">
      <c r="AD26015" s="73"/>
      <c r="AE26015" s="74"/>
      <c r="AF26015" s="74"/>
      <c r="BX26015" s="73"/>
      <c r="BY26015" s="74"/>
      <c r="BZ26015" s="74"/>
      <c r="CA26015" s="74"/>
      <c r="CF26015" s="79"/>
      <c r="CL26015" s="79"/>
    </row>
    <row r="26016" spans="30:90">
      <c r="AD26016" s="73"/>
      <c r="AE26016" s="74"/>
      <c r="AF26016" s="74"/>
      <c r="BX26016" s="73"/>
      <c r="BY26016" s="74"/>
      <c r="BZ26016" s="74"/>
      <c r="CA26016" s="74"/>
      <c r="CF26016" s="79"/>
      <c r="CL26016" s="79"/>
    </row>
    <row r="26017" spans="30:90">
      <c r="AD26017" s="73"/>
      <c r="AE26017" s="74"/>
      <c r="AF26017" s="74"/>
      <c r="BX26017" s="73"/>
      <c r="BY26017" s="74"/>
      <c r="BZ26017" s="74"/>
      <c r="CA26017" s="74"/>
      <c r="CF26017" s="79"/>
      <c r="CL26017" s="79"/>
    </row>
    <row r="26018" spans="30:90">
      <c r="AD26018" s="73"/>
      <c r="AE26018" s="74"/>
      <c r="AF26018" s="74"/>
      <c r="BX26018" s="73"/>
      <c r="BY26018" s="74"/>
      <c r="BZ26018" s="74"/>
      <c r="CA26018" s="74"/>
      <c r="CF26018" s="79"/>
      <c r="CL26018" s="79"/>
    </row>
    <row r="26019" spans="30:90">
      <c r="AD26019" s="73"/>
      <c r="AE26019" s="74"/>
      <c r="AF26019" s="74"/>
      <c r="BX26019" s="73"/>
      <c r="BY26019" s="74"/>
      <c r="BZ26019" s="74"/>
      <c r="CA26019" s="74"/>
      <c r="CF26019" s="79"/>
      <c r="CL26019" s="79"/>
    </row>
    <row r="26020" spans="30:90">
      <c r="AD26020" s="73"/>
      <c r="AE26020" s="74"/>
      <c r="AF26020" s="74"/>
      <c r="BX26020" s="73"/>
      <c r="BY26020" s="74"/>
      <c r="BZ26020" s="74"/>
      <c r="CA26020" s="74"/>
      <c r="CF26020" s="79"/>
      <c r="CL26020" s="79"/>
    </row>
    <row r="26021" spans="30:90">
      <c r="AD26021" s="73"/>
      <c r="AE26021" s="74"/>
      <c r="AF26021" s="74"/>
      <c r="BX26021" s="73"/>
      <c r="BY26021" s="74"/>
      <c r="BZ26021" s="74"/>
      <c r="CA26021" s="74"/>
      <c r="CF26021" s="79"/>
      <c r="CL26021" s="79"/>
    </row>
    <row r="26022" spans="30:90">
      <c r="AD26022" s="73"/>
      <c r="AE26022" s="74"/>
      <c r="AF26022" s="74"/>
      <c r="BX26022" s="73"/>
      <c r="BY26022" s="74"/>
      <c r="BZ26022" s="74"/>
      <c r="CA26022" s="74"/>
      <c r="CF26022" s="79"/>
      <c r="CL26022" s="79"/>
    </row>
    <row r="26023" spans="30:90">
      <c r="AD26023" s="73"/>
      <c r="AE26023" s="74"/>
      <c r="AF26023" s="74"/>
      <c r="BX26023" s="73"/>
      <c r="BY26023" s="74"/>
      <c r="BZ26023" s="74"/>
      <c r="CA26023" s="74"/>
      <c r="CF26023" s="79"/>
      <c r="CL26023" s="79"/>
    </row>
    <row r="26024" spans="30:90">
      <c r="AD26024" s="73"/>
      <c r="AE26024" s="74"/>
      <c r="AF26024" s="74"/>
      <c r="BX26024" s="73"/>
      <c r="BY26024" s="74"/>
      <c r="BZ26024" s="74"/>
      <c r="CA26024" s="74"/>
      <c r="CF26024" s="79"/>
      <c r="CL26024" s="79"/>
    </row>
    <row r="26025" spans="30:90">
      <c r="AD26025" s="73"/>
      <c r="AE26025" s="74"/>
      <c r="AF26025" s="74"/>
      <c r="BX26025" s="73"/>
      <c r="BY26025" s="74"/>
      <c r="BZ26025" s="74"/>
      <c r="CA26025" s="74"/>
      <c r="CF26025" s="79"/>
      <c r="CL26025" s="79"/>
    </row>
    <row r="26026" spans="30:90">
      <c r="AD26026" s="73"/>
      <c r="AE26026" s="74"/>
      <c r="AF26026" s="74"/>
      <c r="BX26026" s="73"/>
      <c r="BY26026" s="74"/>
      <c r="BZ26026" s="74"/>
      <c r="CA26026" s="74"/>
      <c r="CF26026" s="79"/>
      <c r="CL26026" s="79"/>
    </row>
    <row r="26027" spans="30:90">
      <c r="AD26027" s="73"/>
      <c r="AE26027" s="74"/>
      <c r="AF26027" s="74"/>
      <c r="BX26027" s="73"/>
      <c r="BY26027" s="74"/>
      <c r="BZ26027" s="74"/>
      <c r="CA26027" s="74"/>
      <c r="CF26027" s="79"/>
      <c r="CL26027" s="79"/>
    </row>
    <row r="26028" spans="30:90">
      <c r="AD26028" s="73"/>
      <c r="AE26028" s="74"/>
      <c r="AF26028" s="74"/>
      <c r="BX26028" s="73"/>
      <c r="BY26028" s="74"/>
      <c r="BZ26028" s="74"/>
      <c r="CA26028" s="74"/>
      <c r="CF26028" s="79"/>
      <c r="CL26028" s="79"/>
    </row>
    <row r="26029" spans="30:90">
      <c r="AD26029" s="73"/>
      <c r="AE26029" s="74"/>
      <c r="AF26029" s="74"/>
      <c r="BX26029" s="73"/>
      <c r="BY26029" s="74"/>
      <c r="BZ26029" s="74"/>
      <c r="CA26029" s="74"/>
      <c r="CF26029" s="79"/>
      <c r="CL26029" s="79"/>
    </row>
    <row r="26030" spans="30:90">
      <c r="AD26030" s="73"/>
      <c r="AE26030" s="74"/>
      <c r="AF26030" s="74"/>
      <c r="BX26030" s="73"/>
      <c r="BY26030" s="74"/>
      <c r="BZ26030" s="74"/>
      <c r="CA26030" s="74"/>
      <c r="CF26030" s="79"/>
      <c r="CL26030" s="79"/>
    </row>
    <row r="26031" spans="30:90">
      <c r="AD26031" s="73"/>
      <c r="AE26031" s="74"/>
      <c r="AF26031" s="74"/>
      <c r="BX26031" s="73"/>
      <c r="BY26031" s="74"/>
      <c r="BZ26031" s="74"/>
      <c r="CA26031" s="74"/>
      <c r="CF26031" s="79"/>
      <c r="CL26031" s="79"/>
    </row>
    <row r="26032" spans="30:90">
      <c r="AD26032" s="73"/>
      <c r="AE26032" s="74"/>
      <c r="AF26032" s="74"/>
      <c r="BX26032" s="73"/>
      <c r="BY26032" s="74"/>
      <c r="BZ26032" s="74"/>
      <c r="CA26032" s="74"/>
      <c r="CF26032" s="79"/>
      <c r="CL26032" s="79"/>
    </row>
    <row r="26033" spans="30:90">
      <c r="AD26033" s="73"/>
      <c r="AE26033" s="74"/>
      <c r="AF26033" s="74"/>
      <c r="BX26033" s="73"/>
      <c r="BY26033" s="74"/>
      <c r="BZ26033" s="74"/>
      <c r="CA26033" s="74"/>
      <c r="CF26033" s="79"/>
      <c r="CL26033" s="79"/>
    </row>
    <row r="26034" spans="30:90">
      <c r="AD26034" s="73"/>
      <c r="AE26034" s="74"/>
      <c r="AF26034" s="74"/>
      <c r="BX26034" s="73"/>
      <c r="BY26034" s="74"/>
      <c r="BZ26034" s="74"/>
      <c r="CA26034" s="74"/>
      <c r="CF26034" s="79"/>
      <c r="CL26034" s="79"/>
    </row>
    <row r="26035" spans="30:90">
      <c r="AD26035" s="73"/>
      <c r="AE26035" s="74"/>
      <c r="AF26035" s="74"/>
      <c r="BX26035" s="73"/>
      <c r="BY26035" s="74"/>
      <c r="BZ26035" s="74"/>
      <c r="CA26035" s="74"/>
      <c r="CF26035" s="79"/>
      <c r="CL26035" s="79"/>
    </row>
    <row r="26036" spans="30:90">
      <c r="AD26036" s="73"/>
      <c r="AE26036" s="74"/>
      <c r="AF26036" s="74"/>
      <c r="BX26036" s="73"/>
      <c r="BY26036" s="74"/>
      <c r="BZ26036" s="74"/>
      <c r="CA26036" s="74"/>
      <c r="CF26036" s="79"/>
      <c r="CL26036" s="79"/>
    </row>
    <row r="26037" spans="30:90">
      <c r="AD26037" s="73"/>
      <c r="AE26037" s="74"/>
      <c r="AF26037" s="74"/>
      <c r="BX26037" s="73"/>
      <c r="BY26037" s="74"/>
      <c r="BZ26037" s="74"/>
      <c r="CA26037" s="74"/>
      <c r="CF26037" s="79"/>
      <c r="CL26037" s="79"/>
    </row>
    <row r="26038" spans="30:90">
      <c r="AD26038" s="73"/>
      <c r="AE26038" s="74"/>
      <c r="AF26038" s="74"/>
      <c r="BX26038" s="73"/>
      <c r="BY26038" s="74"/>
      <c r="BZ26038" s="74"/>
      <c r="CA26038" s="74"/>
      <c r="CF26038" s="79"/>
      <c r="CL26038" s="79"/>
    </row>
    <row r="26039" spans="30:90">
      <c r="AD26039" s="73"/>
      <c r="AE26039" s="74"/>
      <c r="AF26039" s="74"/>
      <c r="BX26039" s="73"/>
      <c r="BY26039" s="74"/>
      <c r="BZ26039" s="74"/>
      <c r="CA26039" s="74"/>
      <c r="CF26039" s="79"/>
      <c r="CL26039" s="79"/>
    </row>
    <row r="26040" spans="30:90">
      <c r="AD26040" s="73"/>
      <c r="AE26040" s="74"/>
      <c r="AF26040" s="74"/>
      <c r="BX26040" s="73"/>
      <c r="BY26040" s="74"/>
      <c r="BZ26040" s="74"/>
      <c r="CA26040" s="74"/>
      <c r="CF26040" s="79"/>
      <c r="CL26040" s="79"/>
    </row>
    <row r="26041" spans="30:90">
      <c r="AD26041" s="73"/>
      <c r="AE26041" s="74"/>
      <c r="AF26041" s="74"/>
      <c r="BX26041" s="73"/>
      <c r="BY26041" s="74"/>
      <c r="BZ26041" s="74"/>
      <c r="CA26041" s="74"/>
      <c r="CF26041" s="79"/>
      <c r="CL26041" s="79"/>
    </row>
    <row r="26042" spans="30:90">
      <c r="AD26042" s="73"/>
      <c r="AE26042" s="74"/>
      <c r="AF26042" s="74"/>
      <c r="BX26042" s="73"/>
      <c r="BY26042" s="74"/>
      <c r="BZ26042" s="74"/>
      <c r="CA26042" s="74"/>
      <c r="CF26042" s="79"/>
      <c r="CL26042" s="79"/>
    </row>
    <row r="26043" spans="30:90">
      <c r="AD26043" s="73"/>
      <c r="AE26043" s="74"/>
      <c r="AF26043" s="74"/>
      <c r="BX26043" s="73"/>
      <c r="BY26043" s="74"/>
      <c r="BZ26043" s="74"/>
      <c r="CA26043" s="74"/>
      <c r="CF26043" s="79"/>
      <c r="CL26043" s="79"/>
    </row>
    <row r="26044" spans="30:90">
      <c r="AD26044" s="73"/>
      <c r="AE26044" s="74"/>
      <c r="AF26044" s="74"/>
      <c r="BX26044" s="73"/>
      <c r="BY26044" s="74"/>
      <c r="BZ26044" s="74"/>
      <c r="CA26044" s="74"/>
      <c r="CF26044" s="79"/>
      <c r="CL26044" s="79"/>
    </row>
    <row r="26045" spans="30:90">
      <c r="AD26045" s="73"/>
      <c r="AE26045" s="74"/>
      <c r="AF26045" s="74"/>
      <c r="BX26045" s="73"/>
      <c r="BY26045" s="74"/>
      <c r="BZ26045" s="74"/>
      <c r="CA26045" s="74"/>
      <c r="CF26045" s="79"/>
      <c r="CL26045" s="79"/>
    </row>
    <row r="26046" spans="30:90">
      <c r="AD26046" s="73"/>
      <c r="AE26046" s="74"/>
      <c r="AF26046" s="74"/>
      <c r="BX26046" s="73"/>
      <c r="BY26046" s="74"/>
      <c r="BZ26046" s="74"/>
      <c r="CA26046" s="74"/>
      <c r="CF26046" s="79"/>
      <c r="CL26046" s="79"/>
    </row>
    <row r="26047" spans="30:90">
      <c r="AD26047" s="73"/>
      <c r="AE26047" s="74"/>
      <c r="AF26047" s="74"/>
      <c r="BX26047" s="73"/>
      <c r="BY26047" s="74"/>
      <c r="BZ26047" s="74"/>
      <c r="CA26047" s="74"/>
      <c r="CF26047" s="79"/>
      <c r="CL26047" s="79"/>
    </row>
    <row r="26048" spans="30:90">
      <c r="AD26048" s="73"/>
      <c r="AE26048" s="74"/>
      <c r="AF26048" s="74"/>
      <c r="BX26048" s="73"/>
      <c r="BY26048" s="74"/>
      <c r="BZ26048" s="74"/>
      <c r="CA26048" s="74"/>
      <c r="CF26048" s="79"/>
      <c r="CL26048" s="79"/>
    </row>
    <row r="26049" spans="30:90">
      <c r="AD26049" s="73"/>
      <c r="AE26049" s="74"/>
      <c r="AF26049" s="74"/>
      <c r="BX26049" s="73"/>
      <c r="BY26049" s="74"/>
      <c r="BZ26049" s="74"/>
      <c r="CA26049" s="74"/>
      <c r="CF26049" s="79"/>
      <c r="CL26049" s="79"/>
    </row>
    <row r="26050" spans="30:90">
      <c r="AD26050" s="73"/>
      <c r="AE26050" s="74"/>
      <c r="AF26050" s="74"/>
      <c r="BX26050" s="73"/>
      <c r="BY26050" s="74"/>
      <c r="BZ26050" s="74"/>
      <c r="CA26050" s="74"/>
      <c r="CF26050" s="79"/>
      <c r="CL26050" s="79"/>
    </row>
    <row r="26051" spans="30:90">
      <c r="AD26051" s="73"/>
      <c r="AE26051" s="74"/>
      <c r="AF26051" s="74"/>
      <c r="BX26051" s="73"/>
      <c r="BY26051" s="74"/>
      <c r="BZ26051" s="74"/>
      <c r="CA26051" s="74"/>
      <c r="CF26051" s="79"/>
      <c r="CL26051" s="79"/>
    </row>
    <row r="26052" spans="30:90">
      <c r="AD26052" s="73"/>
      <c r="AE26052" s="74"/>
      <c r="AF26052" s="74"/>
      <c r="BX26052" s="73"/>
      <c r="BY26052" s="74"/>
      <c r="BZ26052" s="74"/>
      <c r="CA26052" s="74"/>
      <c r="CF26052" s="79"/>
      <c r="CL26052" s="79"/>
    </row>
    <row r="26053" spans="30:90">
      <c r="AD26053" s="73"/>
      <c r="AE26053" s="74"/>
      <c r="AF26053" s="74"/>
      <c r="BX26053" s="73"/>
      <c r="BY26053" s="74"/>
      <c r="BZ26053" s="74"/>
      <c r="CA26053" s="74"/>
      <c r="CF26053" s="79"/>
      <c r="CL26053" s="79"/>
    </row>
    <row r="26054" spans="30:90">
      <c r="AD26054" s="73"/>
      <c r="AE26054" s="74"/>
      <c r="AF26054" s="74"/>
      <c r="BX26054" s="73"/>
      <c r="BY26054" s="74"/>
      <c r="BZ26054" s="74"/>
      <c r="CA26054" s="74"/>
      <c r="CF26054" s="79"/>
      <c r="CL26054" s="79"/>
    </row>
    <row r="26055" spans="30:90">
      <c r="AD26055" s="73"/>
      <c r="AE26055" s="74"/>
      <c r="AF26055" s="74"/>
      <c r="BX26055" s="73"/>
      <c r="BY26055" s="74"/>
      <c r="BZ26055" s="74"/>
      <c r="CA26055" s="74"/>
      <c r="CF26055" s="79"/>
      <c r="CL26055" s="79"/>
    </row>
    <row r="26056" spans="30:90">
      <c r="AD26056" s="73"/>
      <c r="AE26056" s="74"/>
      <c r="AF26056" s="74"/>
      <c r="BX26056" s="73"/>
      <c r="BY26056" s="74"/>
      <c r="BZ26056" s="74"/>
      <c r="CA26056" s="74"/>
      <c r="CF26056" s="79"/>
      <c r="CL26056" s="79"/>
    </row>
    <row r="26057" spans="30:90">
      <c r="AD26057" s="73"/>
      <c r="AE26057" s="74"/>
      <c r="AF26057" s="74"/>
      <c r="BX26057" s="73"/>
      <c r="BY26057" s="74"/>
      <c r="BZ26057" s="74"/>
      <c r="CA26057" s="74"/>
      <c r="CF26057" s="79"/>
      <c r="CL26057" s="79"/>
    </row>
    <row r="26058" spans="30:90">
      <c r="AD26058" s="73"/>
      <c r="AE26058" s="74"/>
      <c r="AF26058" s="74"/>
      <c r="BX26058" s="73"/>
      <c r="BY26058" s="74"/>
      <c r="BZ26058" s="74"/>
      <c r="CA26058" s="74"/>
      <c r="CF26058" s="79"/>
      <c r="CL26058" s="79"/>
    </row>
    <row r="26059" spans="30:90">
      <c r="AD26059" s="73"/>
      <c r="AE26059" s="74"/>
      <c r="AF26059" s="74"/>
      <c r="BX26059" s="73"/>
      <c r="BY26059" s="74"/>
      <c r="BZ26059" s="74"/>
      <c r="CA26059" s="74"/>
      <c r="CF26059" s="79"/>
      <c r="CL26059" s="79"/>
    </row>
    <row r="26060" spans="30:90">
      <c r="AD26060" s="73"/>
      <c r="AE26060" s="74"/>
      <c r="AF26060" s="74"/>
      <c r="BX26060" s="73"/>
      <c r="BY26060" s="74"/>
      <c r="BZ26060" s="74"/>
      <c r="CA26060" s="74"/>
      <c r="CF26060" s="79"/>
      <c r="CL26060" s="79"/>
    </row>
    <row r="26061" spans="30:90">
      <c r="AD26061" s="73"/>
      <c r="AE26061" s="74"/>
      <c r="AF26061" s="74"/>
      <c r="BX26061" s="73"/>
      <c r="BY26061" s="74"/>
      <c r="BZ26061" s="74"/>
      <c r="CA26061" s="74"/>
      <c r="CF26061" s="79"/>
      <c r="CL26061" s="79"/>
    </row>
    <row r="26062" spans="30:90">
      <c r="AD26062" s="73"/>
      <c r="AE26062" s="74"/>
      <c r="AF26062" s="74"/>
      <c r="BX26062" s="73"/>
      <c r="BY26062" s="74"/>
      <c r="BZ26062" s="74"/>
      <c r="CA26062" s="74"/>
      <c r="CF26062" s="79"/>
      <c r="CL26062" s="79"/>
    </row>
    <row r="26063" spans="30:90">
      <c r="AD26063" s="73"/>
      <c r="AE26063" s="74"/>
      <c r="AF26063" s="74"/>
      <c r="BX26063" s="73"/>
      <c r="BY26063" s="74"/>
      <c r="BZ26063" s="74"/>
      <c r="CA26063" s="74"/>
      <c r="CF26063" s="79"/>
      <c r="CL26063" s="79"/>
    </row>
    <row r="26064" spans="30:90">
      <c r="AD26064" s="73"/>
      <c r="AE26064" s="74"/>
      <c r="AF26064" s="74"/>
      <c r="BX26064" s="73"/>
      <c r="BY26064" s="74"/>
      <c r="BZ26064" s="74"/>
      <c r="CA26064" s="74"/>
      <c r="CF26064" s="79"/>
      <c r="CL26064" s="79"/>
    </row>
    <row r="26065" spans="30:90">
      <c r="AD26065" s="73"/>
      <c r="AE26065" s="74"/>
      <c r="AF26065" s="74"/>
      <c r="BX26065" s="73"/>
      <c r="BY26065" s="74"/>
      <c r="BZ26065" s="74"/>
      <c r="CA26065" s="74"/>
      <c r="CF26065" s="79"/>
      <c r="CL26065" s="79"/>
    </row>
    <row r="26066" spans="30:90">
      <c r="AD26066" s="73"/>
      <c r="AE26066" s="74"/>
      <c r="AF26066" s="74"/>
      <c r="BX26066" s="73"/>
      <c r="BY26066" s="74"/>
      <c r="BZ26066" s="74"/>
      <c r="CA26066" s="74"/>
      <c r="CF26066" s="79"/>
      <c r="CL26066" s="79"/>
    </row>
    <row r="26067" spans="30:90">
      <c r="AD26067" s="73"/>
      <c r="AE26067" s="74"/>
      <c r="AF26067" s="74"/>
      <c r="BX26067" s="73"/>
      <c r="BY26067" s="74"/>
      <c r="BZ26067" s="74"/>
      <c r="CA26067" s="74"/>
      <c r="CF26067" s="79"/>
      <c r="CL26067" s="79"/>
    </row>
    <row r="26068" spans="30:90">
      <c r="AD26068" s="73"/>
      <c r="AE26068" s="74"/>
      <c r="AF26068" s="74"/>
      <c r="BX26068" s="73"/>
      <c r="BY26068" s="74"/>
      <c r="BZ26068" s="74"/>
      <c r="CA26068" s="74"/>
      <c r="CF26068" s="79"/>
      <c r="CL26068" s="79"/>
    </row>
    <row r="26069" spans="30:90">
      <c r="AD26069" s="73"/>
      <c r="AE26069" s="74"/>
      <c r="AF26069" s="74"/>
      <c r="BX26069" s="73"/>
      <c r="BY26069" s="74"/>
      <c r="BZ26069" s="74"/>
      <c r="CA26069" s="74"/>
      <c r="CF26069" s="79"/>
      <c r="CL26069" s="79"/>
    </row>
    <row r="26070" spans="30:90">
      <c r="AD26070" s="73"/>
      <c r="AE26070" s="74"/>
      <c r="AF26070" s="74"/>
      <c r="BX26070" s="73"/>
      <c r="BY26070" s="74"/>
      <c r="BZ26070" s="74"/>
      <c r="CA26070" s="74"/>
      <c r="CF26070" s="79"/>
      <c r="CL26070" s="79"/>
    </row>
    <row r="26071" spans="30:90">
      <c r="AD26071" s="73"/>
      <c r="AE26071" s="74"/>
      <c r="AF26071" s="74"/>
      <c r="BX26071" s="73"/>
      <c r="BY26071" s="74"/>
      <c r="BZ26071" s="74"/>
      <c r="CA26071" s="74"/>
      <c r="CF26071" s="79"/>
      <c r="CL26071" s="79"/>
    </row>
    <row r="26072" spans="30:90">
      <c r="AD26072" s="73"/>
      <c r="AE26072" s="74"/>
      <c r="AF26072" s="74"/>
      <c r="BX26072" s="73"/>
      <c r="BY26072" s="74"/>
      <c r="BZ26072" s="74"/>
      <c r="CA26072" s="74"/>
      <c r="CF26072" s="79"/>
      <c r="CL26072" s="79"/>
    </row>
    <row r="26073" spans="30:90">
      <c r="AD26073" s="73"/>
      <c r="AE26073" s="74"/>
      <c r="AF26073" s="74"/>
      <c r="BX26073" s="73"/>
      <c r="BY26073" s="74"/>
      <c r="BZ26073" s="74"/>
      <c r="CA26073" s="74"/>
      <c r="CF26073" s="79"/>
      <c r="CL26073" s="79"/>
    </row>
    <row r="26074" spans="30:90">
      <c r="AD26074" s="73"/>
      <c r="AE26074" s="74"/>
      <c r="AF26074" s="74"/>
      <c r="BX26074" s="73"/>
      <c r="BY26074" s="74"/>
      <c r="BZ26074" s="74"/>
      <c r="CA26074" s="74"/>
      <c r="CF26074" s="79"/>
      <c r="CL26074" s="79"/>
    </row>
    <row r="26075" spans="30:90">
      <c r="AD26075" s="73"/>
      <c r="AE26075" s="74"/>
      <c r="AF26075" s="74"/>
      <c r="BX26075" s="73"/>
      <c r="BY26075" s="74"/>
      <c r="BZ26075" s="74"/>
      <c r="CA26075" s="74"/>
      <c r="CF26075" s="79"/>
      <c r="CL26075" s="79"/>
    </row>
    <row r="26076" spans="30:90">
      <c r="AD26076" s="73"/>
      <c r="AE26076" s="74"/>
      <c r="AF26076" s="74"/>
      <c r="BX26076" s="73"/>
      <c r="BY26076" s="74"/>
      <c r="BZ26076" s="74"/>
      <c r="CA26076" s="74"/>
      <c r="CF26076" s="79"/>
      <c r="CL26076" s="79"/>
    </row>
    <row r="26077" spans="30:90">
      <c r="AD26077" s="73"/>
      <c r="AE26077" s="74"/>
      <c r="AF26077" s="74"/>
      <c r="BX26077" s="73"/>
      <c r="BY26077" s="74"/>
      <c r="BZ26077" s="74"/>
      <c r="CA26077" s="74"/>
      <c r="CF26077" s="79"/>
      <c r="CL26077" s="79"/>
    </row>
    <row r="26078" spans="30:90">
      <c r="AD26078" s="73"/>
      <c r="AE26078" s="74"/>
      <c r="AF26078" s="74"/>
      <c r="BX26078" s="73"/>
      <c r="BY26078" s="74"/>
      <c r="BZ26078" s="74"/>
      <c r="CA26078" s="74"/>
      <c r="CF26078" s="79"/>
      <c r="CL26078" s="79"/>
    </row>
    <row r="26079" spans="30:90">
      <c r="AD26079" s="73"/>
      <c r="AE26079" s="74"/>
      <c r="AF26079" s="74"/>
      <c r="BX26079" s="73"/>
      <c r="BY26079" s="74"/>
      <c r="BZ26079" s="74"/>
      <c r="CA26079" s="74"/>
      <c r="CF26079" s="79"/>
      <c r="CL26079" s="79"/>
    </row>
    <row r="26080" spans="30:90">
      <c r="AD26080" s="73"/>
      <c r="AE26080" s="74"/>
      <c r="AF26080" s="74"/>
      <c r="BX26080" s="73"/>
      <c r="BY26080" s="74"/>
      <c r="BZ26080" s="74"/>
      <c r="CA26080" s="74"/>
      <c r="CF26080" s="79"/>
      <c r="CL26080" s="79"/>
    </row>
    <row r="26081" spans="30:90">
      <c r="AD26081" s="73"/>
      <c r="AE26081" s="74"/>
      <c r="AF26081" s="74"/>
      <c r="BX26081" s="73"/>
      <c r="BY26081" s="74"/>
      <c r="BZ26081" s="74"/>
      <c r="CA26081" s="74"/>
      <c r="CF26081" s="79"/>
      <c r="CL26081" s="79"/>
    </row>
    <row r="26082" spans="30:90">
      <c r="AD26082" s="73"/>
      <c r="AE26082" s="74"/>
      <c r="AF26082" s="74"/>
      <c r="BX26082" s="73"/>
      <c r="BY26082" s="74"/>
      <c r="BZ26082" s="74"/>
      <c r="CA26082" s="74"/>
      <c r="CF26082" s="79"/>
      <c r="CL26082" s="79"/>
    </row>
    <row r="26083" spans="30:90">
      <c r="AD26083" s="73"/>
      <c r="AE26083" s="74"/>
      <c r="AF26083" s="74"/>
      <c r="BX26083" s="73"/>
      <c r="BY26083" s="74"/>
      <c r="BZ26083" s="74"/>
      <c r="CA26083" s="74"/>
      <c r="CF26083" s="79"/>
      <c r="CL26083" s="79"/>
    </row>
    <row r="26084" spans="30:90">
      <c r="AD26084" s="73"/>
      <c r="AE26084" s="74"/>
      <c r="AF26084" s="74"/>
      <c r="BX26084" s="73"/>
      <c r="BY26084" s="74"/>
      <c r="BZ26084" s="74"/>
      <c r="CA26084" s="74"/>
      <c r="CF26084" s="79"/>
      <c r="CL26084" s="79"/>
    </row>
    <row r="26085" spans="30:90">
      <c r="AD26085" s="73"/>
      <c r="AE26085" s="74"/>
      <c r="AF26085" s="74"/>
      <c r="BX26085" s="73"/>
      <c r="BY26085" s="74"/>
      <c r="BZ26085" s="74"/>
      <c r="CA26085" s="74"/>
      <c r="CF26085" s="79"/>
      <c r="CL26085" s="79"/>
    </row>
    <row r="26086" spans="30:90">
      <c r="AD26086" s="73"/>
      <c r="AE26086" s="74"/>
      <c r="AF26086" s="74"/>
      <c r="BX26086" s="73"/>
      <c r="BY26086" s="74"/>
      <c r="BZ26086" s="74"/>
      <c r="CA26086" s="74"/>
      <c r="CF26086" s="79"/>
      <c r="CL26086" s="79"/>
    </row>
    <row r="26087" spans="30:90">
      <c r="AD26087" s="73"/>
      <c r="AE26087" s="74"/>
      <c r="AF26087" s="74"/>
      <c r="BX26087" s="73"/>
      <c r="BY26087" s="74"/>
      <c r="BZ26087" s="74"/>
      <c r="CA26087" s="74"/>
      <c r="CF26087" s="79"/>
      <c r="CL26087" s="79"/>
    </row>
    <row r="26088" spans="30:90">
      <c r="AD26088" s="73"/>
      <c r="AE26088" s="74"/>
      <c r="AF26088" s="74"/>
      <c r="BX26088" s="73"/>
      <c r="BY26088" s="74"/>
      <c r="BZ26088" s="74"/>
      <c r="CA26088" s="74"/>
      <c r="CF26088" s="79"/>
      <c r="CL26088" s="79"/>
    </row>
    <row r="26089" spans="30:90">
      <c r="AD26089" s="73"/>
      <c r="AE26089" s="74"/>
      <c r="AF26089" s="74"/>
      <c r="BX26089" s="73"/>
      <c r="BY26089" s="74"/>
      <c r="BZ26089" s="74"/>
      <c r="CA26089" s="74"/>
      <c r="CF26089" s="79"/>
      <c r="CL26089" s="79"/>
    </row>
    <row r="26090" spans="30:90">
      <c r="AD26090" s="73"/>
      <c r="AE26090" s="74"/>
      <c r="AF26090" s="74"/>
      <c r="BX26090" s="73"/>
      <c r="BY26090" s="74"/>
      <c r="BZ26090" s="74"/>
      <c r="CA26090" s="74"/>
      <c r="CF26090" s="79"/>
      <c r="CL26090" s="79"/>
    </row>
    <row r="26091" spans="30:90">
      <c r="AD26091" s="73"/>
      <c r="AE26091" s="74"/>
      <c r="AF26091" s="74"/>
      <c r="BX26091" s="73"/>
      <c r="BY26091" s="74"/>
      <c r="BZ26091" s="74"/>
      <c r="CA26091" s="74"/>
      <c r="CF26091" s="79"/>
      <c r="CL26091" s="79"/>
    </row>
    <row r="26092" spans="30:90">
      <c r="AD26092" s="73"/>
      <c r="AE26092" s="74"/>
      <c r="AF26092" s="74"/>
      <c r="BX26092" s="73"/>
      <c r="BY26092" s="74"/>
      <c r="BZ26092" s="74"/>
      <c r="CA26092" s="74"/>
      <c r="CF26092" s="79"/>
      <c r="CL26092" s="79"/>
    </row>
    <row r="26093" spans="30:90">
      <c r="AD26093" s="73"/>
      <c r="AE26093" s="74"/>
      <c r="AF26093" s="74"/>
      <c r="BX26093" s="73"/>
      <c r="BY26093" s="74"/>
      <c r="BZ26093" s="74"/>
      <c r="CA26093" s="74"/>
      <c r="CF26093" s="79"/>
      <c r="CL26093" s="79"/>
    </row>
    <row r="26094" spans="30:90">
      <c r="AD26094" s="73"/>
      <c r="AE26094" s="74"/>
      <c r="AF26094" s="74"/>
      <c r="BX26094" s="73"/>
      <c r="BY26094" s="74"/>
      <c r="BZ26094" s="74"/>
      <c r="CA26094" s="74"/>
      <c r="CF26094" s="79"/>
      <c r="CL26094" s="79"/>
    </row>
    <row r="26095" spans="30:90">
      <c r="AD26095" s="73"/>
      <c r="AE26095" s="74"/>
      <c r="AF26095" s="74"/>
      <c r="BX26095" s="73"/>
      <c r="BY26095" s="74"/>
      <c r="BZ26095" s="74"/>
      <c r="CA26095" s="74"/>
      <c r="CF26095" s="79"/>
      <c r="CL26095" s="79"/>
    </row>
    <row r="26096" spans="30:90">
      <c r="AD26096" s="73"/>
      <c r="AE26096" s="74"/>
      <c r="AF26096" s="74"/>
      <c r="BX26096" s="73"/>
      <c r="BY26096" s="74"/>
      <c r="BZ26096" s="74"/>
      <c r="CA26096" s="74"/>
      <c r="CF26096" s="79"/>
      <c r="CL26096" s="79"/>
    </row>
    <row r="26097" spans="30:90">
      <c r="AD26097" s="73"/>
      <c r="AE26097" s="74"/>
      <c r="AF26097" s="74"/>
      <c r="BX26097" s="73"/>
      <c r="BY26097" s="74"/>
      <c r="BZ26097" s="74"/>
      <c r="CA26097" s="74"/>
      <c r="CF26097" s="79"/>
      <c r="CL26097" s="79"/>
    </row>
    <row r="26098" spans="30:90">
      <c r="AD26098" s="73"/>
      <c r="AE26098" s="74"/>
      <c r="AF26098" s="74"/>
      <c r="BX26098" s="73"/>
      <c r="BY26098" s="74"/>
      <c r="BZ26098" s="74"/>
      <c r="CA26098" s="74"/>
      <c r="CF26098" s="79"/>
      <c r="CL26098" s="79"/>
    </row>
    <row r="26099" spans="30:90">
      <c r="AD26099" s="73"/>
      <c r="AE26099" s="74"/>
      <c r="AF26099" s="74"/>
      <c r="BX26099" s="73"/>
      <c r="BY26099" s="74"/>
      <c r="BZ26099" s="74"/>
      <c r="CA26099" s="74"/>
      <c r="CF26099" s="79"/>
      <c r="CL26099" s="79"/>
    </row>
    <row r="26100" spans="30:90">
      <c r="AD26100" s="73"/>
      <c r="AE26100" s="74"/>
      <c r="AF26100" s="74"/>
      <c r="BX26100" s="73"/>
      <c r="BY26100" s="74"/>
      <c r="BZ26100" s="74"/>
      <c r="CA26100" s="74"/>
      <c r="CF26100" s="79"/>
      <c r="CL26100" s="79"/>
    </row>
    <row r="26101" spans="30:90">
      <c r="AD26101" s="73"/>
      <c r="AE26101" s="74"/>
      <c r="AF26101" s="74"/>
      <c r="BX26101" s="73"/>
      <c r="BY26101" s="74"/>
      <c r="BZ26101" s="74"/>
      <c r="CA26101" s="74"/>
      <c r="CF26101" s="79"/>
      <c r="CL26101" s="79"/>
    </row>
    <row r="26102" spans="30:90">
      <c r="AD26102" s="73"/>
      <c r="AE26102" s="74"/>
      <c r="AF26102" s="74"/>
      <c r="BX26102" s="73"/>
      <c r="BY26102" s="74"/>
      <c r="BZ26102" s="74"/>
      <c r="CA26102" s="74"/>
      <c r="CF26102" s="79"/>
      <c r="CL26102" s="79"/>
    </row>
    <row r="26103" spans="30:90">
      <c r="AD26103" s="73"/>
      <c r="AE26103" s="74"/>
      <c r="AF26103" s="74"/>
      <c r="BX26103" s="73"/>
      <c r="BY26103" s="74"/>
      <c r="BZ26103" s="74"/>
      <c r="CA26103" s="74"/>
      <c r="CF26103" s="79"/>
      <c r="CL26103" s="79"/>
    </row>
    <row r="26104" spans="30:90">
      <c r="AD26104" s="73"/>
      <c r="AE26104" s="74"/>
      <c r="AF26104" s="74"/>
      <c r="BX26104" s="73"/>
      <c r="BY26104" s="74"/>
      <c r="BZ26104" s="74"/>
      <c r="CA26104" s="74"/>
      <c r="CF26104" s="79"/>
      <c r="CL26104" s="79"/>
    </row>
    <row r="26105" spans="30:90">
      <c r="AD26105" s="73"/>
      <c r="AE26105" s="74"/>
      <c r="AF26105" s="74"/>
      <c r="BX26105" s="73"/>
      <c r="BY26105" s="74"/>
      <c r="BZ26105" s="74"/>
      <c r="CA26105" s="74"/>
      <c r="CF26105" s="79"/>
      <c r="CL26105" s="79"/>
    </row>
    <row r="26106" spans="30:90">
      <c r="AD26106" s="73"/>
      <c r="AE26106" s="74"/>
      <c r="AF26106" s="74"/>
      <c r="BX26106" s="73"/>
      <c r="BY26106" s="74"/>
      <c r="BZ26106" s="74"/>
      <c r="CA26106" s="74"/>
      <c r="CF26106" s="79"/>
      <c r="CL26106" s="79"/>
    </row>
    <row r="26107" spans="30:90">
      <c r="AD26107" s="73"/>
      <c r="AE26107" s="74"/>
      <c r="AF26107" s="74"/>
      <c r="BX26107" s="73"/>
      <c r="BY26107" s="74"/>
      <c r="BZ26107" s="74"/>
      <c r="CA26107" s="74"/>
      <c r="CF26107" s="79"/>
      <c r="CL26107" s="79"/>
    </row>
    <row r="26108" spans="30:90">
      <c r="AD26108" s="73"/>
      <c r="AE26108" s="74"/>
      <c r="AF26108" s="74"/>
      <c r="BX26108" s="73"/>
      <c r="BY26108" s="74"/>
      <c r="BZ26108" s="74"/>
      <c r="CA26108" s="74"/>
      <c r="CF26108" s="79"/>
      <c r="CL26108" s="79"/>
    </row>
    <row r="26109" spans="30:90">
      <c r="AD26109" s="73"/>
      <c r="AE26109" s="74"/>
      <c r="AF26109" s="74"/>
      <c r="BX26109" s="73"/>
      <c r="BY26109" s="74"/>
      <c r="BZ26109" s="74"/>
      <c r="CA26109" s="74"/>
      <c r="CF26109" s="79"/>
      <c r="CL26109" s="79"/>
    </row>
    <row r="26110" spans="30:90">
      <c r="AD26110" s="73"/>
      <c r="AE26110" s="74"/>
      <c r="AF26110" s="74"/>
      <c r="BX26110" s="73"/>
      <c r="BY26110" s="74"/>
      <c r="BZ26110" s="74"/>
      <c r="CA26110" s="74"/>
      <c r="CF26110" s="79"/>
      <c r="CL26110" s="79"/>
    </row>
    <row r="26111" spans="30:90">
      <c r="AD26111" s="73"/>
      <c r="AE26111" s="74"/>
      <c r="AF26111" s="74"/>
      <c r="BX26111" s="73"/>
      <c r="BY26111" s="74"/>
      <c r="BZ26111" s="74"/>
      <c r="CA26111" s="74"/>
      <c r="CF26111" s="79"/>
      <c r="CL26111" s="79"/>
    </row>
    <row r="26112" spans="30:90">
      <c r="AD26112" s="73"/>
      <c r="AE26112" s="74"/>
      <c r="AF26112" s="74"/>
      <c r="BX26112" s="73"/>
      <c r="BY26112" s="74"/>
      <c r="BZ26112" s="74"/>
      <c r="CA26112" s="74"/>
      <c r="CF26112" s="79"/>
      <c r="CL26112" s="79"/>
    </row>
    <row r="26113" spans="30:90">
      <c r="AD26113" s="73"/>
      <c r="AE26113" s="74"/>
      <c r="AF26113" s="74"/>
      <c r="BX26113" s="73"/>
      <c r="BY26113" s="74"/>
      <c r="BZ26113" s="74"/>
      <c r="CA26113" s="74"/>
      <c r="CF26113" s="79"/>
      <c r="CL26113" s="79"/>
    </row>
    <row r="26114" spans="30:90">
      <c r="AD26114" s="73"/>
      <c r="AE26114" s="74"/>
      <c r="AF26114" s="74"/>
      <c r="BX26114" s="73"/>
      <c r="BY26114" s="74"/>
      <c r="BZ26114" s="74"/>
      <c r="CA26114" s="74"/>
      <c r="CF26114" s="79"/>
      <c r="CL26114" s="79"/>
    </row>
    <row r="26115" spans="30:90">
      <c r="AD26115" s="73"/>
      <c r="AE26115" s="74"/>
      <c r="AF26115" s="74"/>
      <c r="BX26115" s="73"/>
      <c r="BY26115" s="74"/>
      <c r="BZ26115" s="74"/>
      <c r="CA26115" s="74"/>
      <c r="CF26115" s="79"/>
      <c r="CL26115" s="79"/>
    </row>
    <row r="26116" spans="30:90">
      <c r="AD26116" s="73"/>
      <c r="AE26116" s="74"/>
      <c r="AF26116" s="74"/>
      <c r="BX26116" s="73"/>
      <c r="BY26116" s="74"/>
      <c r="BZ26116" s="74"/>
      <c r="CA26116" s="74"/>
      <c r="CF26116" s="79"/>
      <c r="CL26116" s="79"/>
    </row>
    <row r="26117" spans="30:90">
      <c r="AD26117" s="73"/>
      <c r="AE26117" s="74"/>
      <c r="AF26117" s="74"/>
      <c r="BX26117" s="73"/>
      <c r="BY26117" s="74"/>
      <c r="BZ26117" s="74"/>
      <c r="CA26117" s="74"/>
      <c r="CF26117" s="79"/>
      <c r="CL26117" s="79"/>
    </row>
    <row r="26118" spans="30:90">
      <c r="AD26118" s="73"/>
      <c r="AE26118" s="74"/>
      <c r="AF26118" s="74"/>
      <c r="BX26118" s="73"/>
      <c r="BY26118" s="74"/>
      <c r="BZ26118" s="74"/>
      <c r="CA26118" s="74"/>
      <c r="CF26118" s="79"/>
      <c r="CL26118" s="79"/>
    </row>
    <row r="26119" spans="30:90">
      <c r="AD26119" s="73"/>
      <c r="AE26119" s="74"/>
      <c r="AF26119" s="74"/>
      <c r="BX26119" s="73"/>
      <c r="BY26119" s="74"/>
      <c r="BZ26119" s="74"/>
      <c r="CA26119" s="74"/>
      <c r="CF26119" s="79"/>
      <c r="CL26119" s="79"/>
    </row>
    <row r="26120" spans="30:90">
      <c r="AD26120" s="73"/>
      <c r="AE26120" s="74"/>
      <c r="AF26120" s="74"/>
      <c r="BX26120" s="73"/>
      <c r="BY26120" s="74"/>
      <c r="BZ26120" s="74"/>
      <c r="CA26120" s="74"/>
      <c r="CF26120" s="79"/>
      <c r="CL26120" s="79"/>
    </row>
    <row r="26121" spans="30:90">
      <c r="AD26121" s="73"/>
      <c r="AE26121" s="74"/>
      <c r="AF26121" s="74"/>
      <c r="BX26121" s="73"/>
      <c r="BY26121" s="74"/>
      <c r="BZ26121" s="74"/>
      <c r="CA26121" s="74"/>
      <c r="CF26121" s="79"/>
      <c r="CL26121" s="79"/>
    </row>
    <row r="26122" spans="30:90">
      <c r="AD26122" s="73"/>
      <c r="AE26122" s="74"/>
      <c r="AF26122" s="74"/>
      <c r="BX26122" s="73"/>
      <c r="BY26122" s="74"/>
      <c r="BZ26122" s="74"/>
      <c r="CA26122" s="74"/>
      <c r="CF26122" s="79"/>
      <c r="CL26122" s="79"/>
    </row>
    <row r="26123" spans="30:90">
      <c r="AD26123" s="73"/>
      <c r="AE26123" s="74"/>
      <c r="AF26123" s="74"/>
      <c r="BX26123" s="73"/>
      <c r="BY26123" s="74"/>
      <c r="BZ26123" s="74"/>
      <c r="CA26123" s="74"/>
      <c r="CF26123" s="79"/>
      <c r="CL26123" s="79"/>
    </row>
    <row r="26124" spans="30:90">
      <c r="AD26124" s="73"/>
      <c r="AE26124" s="74"/>
      <c r="AF26124" s="74"/>
      <c r="BX26124" s="73"/>
      <c r="BY26124" s="74"/>
      <c r="BZ26124" s="74"/>
      <c r="CA26124" s="74"/>
      <c r="CF26124" s="79"/>
      <c r="CL26124" s="79"/>
    </row>
    <row r="26125" spans="30:90">
      <c r="AD26125" s="73"/>
      <c r="AE26125" s="74"/>
      <c r="AF26125" s="74"/>
      <c r="BX26125" s="73"/>
      <c r="BY26125" s="74"/>
      <c r="BZ26125" s="74"/>
      <c r="CA26125" s="74"/>
      <c r="CF26125" s="79"/>
      <c r="CL26125" s="79"/>
    </row>
    <row r="26126" spans="30:90">
      <c r="AD26126" s="73"/>
      <c r="AE26126" s="74"/>
      <c r="AF26126" s="74"/>
      <c r="BX26126" s="73"/>
      <c r="BY26126" s="74"/>
      <c r="BZ26126" s="74"/>
      <c r="CA26126" s="74"/>
      <c r="CF26126" s="79"/>
      <c r="CL26126" s="79"/>
    </row>
    <row r="26127" spans="30:90">
      <c r="AD26127" s="73"/>
      <c r="AE26127" s="74"/>
      <c r="AF26127" s="74"/>
      <c r="BX26127" s="73"/>
      <c r="BY26127" s="74"/>
      <c r="BZ26127" s="74"/>
      <c r="CA26127" s="74"/>
      <c r="CF26127" s="79"/>
      <c r="CL26127" s="79"/>
    </row>
    <row r="26128" spans="30:90">
      <c r="AD26128" s="73"/>
      <c r="AE26128" s="74"/>
      <c r="AF26128" s="74"/>
      <c r="BX26128" s="73"/>
      <c r="BY26128" s="74"/>
      <c r="BZ26128" s="74"/>
      <c r="CA26128" s="74"/>
      <c r="CF26128" s="79"/>
      <c r="CL26128" s="79"/>
    </row>
    <row r="26129" spans="30:90">
      <c r="AD26129" s="73"/>
      <c r="AE26129" s="74"/>
      <c r="AF26129" s="74"/>
      <c r="BX26129" s="73"/>
      <c r="BY26129" s="74"/>
      <c r="BZ26129" s="74"/>
      <c r="CA26129" s="74"/>
      <c r="CF26129" s="79"/>
      <c r="CL26129" s="79"/>
    </row>
    <row r="26130" spans="30:90">
      <c r="AD26130" s="73"/>
      <c r="AE26130" s="74"/>
      <c r="AF26130" s="74"/>
      <c r="BX26130" s="73"/>
      <c r="BY26130" s="74"/>
      <c r="BZ26130" s="74"/>
      <c r="CA26130" s="74"/>
      <c r="CF26130" s="79"/>
      <c r="CL26130" s="79"/>
    </row>
    <row r="26131" spans="30:90">
      <c r="AD26131" s="73"/>
      <c r="AE26131" s="74"/>
      <c r="AF26131" s="74"/>
      <c r="BX26131" s="73"/>
      <c r="BY26131" s="74"/>
      <c r="BZ26131" s="74"/>
      <c r="CA26131" s="74"/>
      <c r="CF26131" s="79"/>
      <c r="CL26131" s="79"/>
    </row>
    <row r="26132" spans="30:90">
      <c r="AD26132" s="73"/>
      <c r="AE26132" s="74"/>
      <c r="AF26132" s="74"/>
      <c r="BX26132" s="73"/>
      <c r="BY26132" s="74"/>
      <c r="BZ26132" s="74"/>
      <c r="CA26132" s="74"/>
      <c r="CF26132" s="79"/>
      <c r="CL26132" s="79"/>
    </row>
    <row r="26133" spans="30:90">
      <c r="AD26133" s="73"/>
      <c r="AE26133" s="74"/>
      <c r="AF26133" s="74"/>
      <c r="BX26133" s="73"/>
      <c r="BY26133" s="74"/>
      <c r="BZ26133" s="74"/>
      <c r="CA26133" s="74"/>
      <c r="CF26133" s="79"/>
      <c r="CL26133" s="79"/>
    </row>
    <row r="26134" spans="30:90">
      <c r="AD26134" s="73"/>
      <c r="AE26134" s="74"/>
      <c r="AF26134" s="74"/>
      <c r="BX26134" s="73"/>
      <c r="BY26134" s="74"/>
      <c r="BZ26134" s="74"/>
      <c r="CA26134" s="74"/>
      <c r="CF26134" s="79"/>
      <c r="CL26134" s="79"/>
    </row>
    <row r="26135" spans="30:90">
      <c r="AD26135" s="73"/>
      <c r="AE26135" s="74"/>
      <c r="AF26135" s="74"/>
      <c r="BX26135" s="73"/>
      <c r="BY26135" s="74"/>
      <c r="BZ26135" s="74"/>
      <c r="CA26135" s="74"/>
      <c r="CF26135" s="79"/>
      <c r="CL26135" s="79"/>
    </row>
    <row r="26136" spans="30:90">
      <c r="AD26136" s="73"/>
      <c r="AE26136" s="74"/>
      <c r="AF26136" s="74"/>
      <c r="BX26136" s="73"/>
      <c r="BY26136" s="74"/>
      <c r="BZ26136" s="74"/>
      <c r="CA26136" s="74"/>
      <c r="CF26136" s="79"/>
      <c r="CL26136" s="79"/>
    </row>
    <row r="26137" spans="30:90">
      <c r="AD26137" s="73"/>
      <c r="AE26137" s="74"/>
      <c r="AF26137" s="74"/>
      <c r="BX26137" s="73"/>
      <c r="BY26137" s="74"/>
      <c r="BZ26137" s="74"/>
      <c r="CA26137" s="74"/>
      <c r="CF26137" s="79"/>
      <c r="CL26137" s="79"/>
    </row>
    <row r="26138" spans="30:90">
      <c r="AD26138" s="73"/>
      <c r="AE26138" s="74"/>
      <c r="AF26138" s="74"/>
      <c r="BX26138" s="73"/>
      <c r="BY26138" s="74"/>
      <c r="BZ26138" s="74"/>
      <c r="CA26138" s="74"/>
      <c r="CF26138" s="79"/>
      <c r="CL26138" s="79"/>
    </row>
    <row r="26139" spans="30:90">
      <c r="AD26139" s="73"/>
      <c r="AE26139" s="74"/>
      <c r="AF26139" s="74"/>
      <c r="BX26139" s="73"/>
      <c r="BY26139" s="74"/>
      <c r="BZ26139" s="74"/>
      <c r="CA26139" s="74"/>
      <c r="CF26139" s="79"/>
      <c r="CL26139" s="79"/>
    </row>
    <row r="26140" spans="30:90">
      <c r="AD26140" s="73"/>
      <c r="AE26140" s="74"/>
      <c r="AF26140" s="74"/>
      <c r="BX26140" s="73"/>
      <c r="BY26140" s="74"/>
      <c r="BZ26140" s="74"/>
      <c r="CA26140" s="74"/>
      <c r="CF26140" s="79"/>
      <c r="CL26140" s="79"/>
    </row>
    <row r="26141" spans="30:90">
      <c r="AD26141" s="73"/>
      <c r="AE26141" s="74"/>
      <c r="AF26141" s="74"/>
      <c r="BX26141" s="73"/>
      <c r="BY26141" s="74"/>
      <c r="BZ26141" s="74"/>
      <c r="CA26141" s="74"/>
      <c r="CF26141" s="79"/>
      <c r="CL26141" s="79"/>
    </row>
    <row r="26142" spans="30:90">
      <c r="AD26142" s="73"/>
      <c r="AE26142" s="74"/>
      <c r="AF26142" s="74"/>
      <c r="BX26142" s="73"/>
      <c r="BY26142" s="74"/>
      <c r="BZ26142" s="74"/>
      <c r="CA26142" s="74"/>
      <c r="CF26142" s="79"/>
      <c r="CL26142" s="79"/>
    </row>
    <row r="26143" spans="30:90">
      <c r="AD26143" s="73"/>
      <c r="AE26143" s="74"/>
      <c r="AF26143" s="74"/>
      <c r="BX26143" s="73"/>
      <c r="BY26143" s="74"/>
      <c r="BZ26143" s="74"/>
      <c r="CA26143" s="74"/>
      <c r="CF26143" s="79"/>
      <c r="CL26143" s="79"/>
    </row>
    <row r="26144" spans="30:90">
      <c r="AD26144" s="73"/>
      <c r="AE26144" s="74"/>
      <c r="AF26144" s="74"/>
      <c r="BX26144" s="73"/>
      <c r="BY26144" s="74"/>
      <c r="BZ26144" s="74"/>
      <c r="CA26144" s="74"/>
      <c r="CF26144" s="79"/>
      <c r="CL26144" s="79"/>
    </row>
    <row r="26145" spans="30:90">
      <c r="AD26145" s="73"/>
      <c r="AE26145" s="74"/>
      <c r="AF26145" s="74"/>
      <c r="BX26145" s="73"/>
      <c r="BY26145" s="74"/>
      <c r="BZ26145" s="74"/>
      <c r="CA26145" s="74"/>
      <c r="CF26145" s="79"/>
      <c r="CL26145" s="79"/>
    </row>
    <row r="26146" spans="30:90">
      <c r="AD26146" s="73"/>
      <c r="AE26146" s="74"/>
      <c r="AF26146" s="74"/>
      <c r="BX26146" s="73"/>
      <c r="BY26146" s="74"/>
      <c r="BZ26146" s="74"/>
      <c r="CA26146" s="74"/>
      <c r="CF26146" s="79"/>
      <c r="CL26146" s="79"/>
    </row>
    <row r="26147" spans="30:90">
      <c r="AD26147" s="73"/>
      <c r="AE26147" s="74"/>
      <c r="AF26147" s="74"/>
      <c r="BX26147" s="73"/>
      <c r="BY26147" s="74"/>
      <c r="BZ26147" s="74"/>
      <c r="CA26147" s="74"/>
      <c r="CF26147" s="79"/>
      <c r="CL26147" s="79"/>
    </row>
    <row r="26148" spans="30:90">
      <c r="AD26148" s="73"/>
      <c r="AE26148" s="74"/>
      <c r="AF26148" s="74"/>
      <c r="BX26148" s="73"/>
      <c r="BY26148" s="74"/>
      <c r="BZ26148" s="74"/>
      <c r="CA26148" s="74"/>
      <c r="CF26148" s="79"/>
      <c r="CL26148" s="79"/>
    </row>
    <row r="26149" spans="30:90">
      <c r="AD26149" s="73"/>
      <c r="AE26149" s="74"/>
      <c r="AF26149" s="74"/>
      <c r="BX26149" s="73"/>
      <c r="BY26149" s="74"/>
      <c r="BZ26149" s="74"/>
      <c r="CA26149" s="74"/>
      <c r="CF26149" s="79"/>
      <c r="CL26149" s="79"/>
    </row>
    <row r="26150" spans="30:90">
      <c r="AD26150" s="73"/>
      <c r="AE26150" s="74"/>
      <c r="AF26150" s="74"/>
      <c r="BX26150" s="73"/>
      <c r="BY26150" s="74"/>
      <c r="BZ26150" s="74"/>
      <c r="CA26150" s="74"/>
      <c r="CF26150" s="79"/>
      <c r="CL26150" s="79"/>
    </row>
    <row r="26151" spans="30:90">
      <c r="AD26151" s="73"/>
      <c r="AE26151" s="74"/>
      <c r="AF26151" s="74"/>
      <c r="BX26151" s="73"/>
      <c r="BY26151" s="74"/>
      <c r="BZ26151" s="74"/>
      <c r="CA26151" s="74"/>
      <c r="CF26151" s="79"/>
      <c r="CL26151" s="79"/>
    </row>
    <row r="26152" spans="30:90">
      <c r="AD26152" s="73"/>
      <c r="AE26152" s="74"/>
      <c r="AF26152" s="74"/>
      <c r="BX26152" s="73"/>
      <c r="BY26152" s="74"/>
      <c r="BZ26152" s="74"/>
      <c r="CA26152" s="74"/>
      <c r="CF26152" s="79"/>
      <c r="CL26152" s="79"/>
    </row>
    <row r="26153" spans="30:90">
      <c r="AD26153" s="73"/>
      <c r="AE26153" s="74"/>
      <c r="AF26153" s="74"/>
      <c r="BX26153" s="73"/>
      <c r="BY26153" s="74"/>
      <c r="BZ26153" s="74"/>
      <c r="CA26153" s="74"/>
      <c r="CF26153" s="79"/>
      <c r="CL26153" s="79"/>
    </row>
    <row r="26154" spans="30:90">
      <c r="AD26154" s="73"/>
      <c r="AE26154" s="74"/>
      <c r="AF26154" s="74"/>
      <c r="BX26154" s="73"/>
      <c r="BY26154" s="74"/>
      <c r="BZ26154" s="74"/>
      <c r="CA26154" s="74"/>
      <c r="CF26154" s="79"/>
      <c r="CL26154" s="79"/>
    </row>
    <row r="26155" spans="30:90">
      <c r="AD26155" s="73"/>
      <c r="AE26155" s="74"/>
      <c r="AF26155" s="74"/>
      <c r="BX26155" s="73"/>
      <c r="BY26155" s="74"/>
      <c r="BZ26155" s="74"/>
      <c r="CA26155" s="74"/>
      <c r="CF26155" s="79"/>
      <c r="CL26155" s="79"/>
    </row>
    <row r="26156" spans="30:90">
      <c r="AD26156" s="73"/>
      <c r="AE26156" s="74"/>
      <c r="AF26156" s="74"/>
      <c r="BX26156" s="73"/>
      <c r="BY26156" s="74"/>
      <c r="BZ26156" s="74"/>
      <c r="CA26156" s="74"/>
      <c r="CF26156" s="79"/>
      <c r="CL26156" s="79"/>
    </row>
    <row r="26157" spans="30:90">
      <c r="AD26157" s="73"/>
      <c r="AE26157" s="74"/>
      <c r="AF26157" s="74"/>
      <c r="BX26157" s="73"/>
      <c r="BY26157" s="74"/>
      <c r="BZ26157" s="74"/>
      <c r="CA26157" s="74"/>
      <c r="CF26157" s="79"/>
      <c r="CL26157" s="79"/>
    </row>
    <row r="26158" spans="30:90">
      <c r="AD26158" s="73"/>
      <c r="AE26158" s="74"/>
      <c r="AF26158" s="74"/>
      <c r="BX26158" s="73"/>
      <c r="BY26158" s="74"/>
      <c r="BZ26158" s="74"/>
      <c r="CA26158" s="74"/>
      <c r="CF26158" s="79"/>
      <c r="CL26158" s="79"/>
    </row>
    <row r="26159" spans="30:90">
      <c r="AD26159" s="73"/>
      <c r="AE26159" s="74"/>
      <c r="AF26159" s="74"/>
      <c r="BX26159" s="73"/>
      <c r="BY26159" s="74"/>
      <c r="BZ26159" s="74"/>
      <c r="CA26159" s="74"/>
      <c r="CF26159" s="79"/>
      <c r="CL26159" s="79"/>
    </row>
    <row r="26160" spans="30:90">
      <c r="AD26160" s="73"/>
      <c r="AE26160" s="74"/>
      <c r="AF26160" s="74"/>
      <c r="BX26160" s="73"/>
      <c r="BY26160" s="74"/>
      <c r="BZ26160" s="74"/>
      <c r="CA26160" s="74"/>
      <c r="CF26160" s="79"/>
      <c r="CL26160" s="79"/>
    </row>
    <row r="26161" spans="30:90">
      <c r="AD26161" s="73"/>
      <c r="AE26161" s="74"/>
      <c r="AF26161" s="74"/>
      <c r="BX26161" s="73"/>
      <c r="BY26161" s="74"/>
      <c r="BZ26161" s="74"/>
      <c r="CA26161" s="74"/>
      <c r="CF26161" s="79"/>
      <c r="CL26161" s="79"/>
    </row>
    <row r="26162" spans="30:90">
      <c r="AD26162" s="73"/>
      <c r="AE26162" s="74"/>
      <c r="AF26162" s="74"/>
      <c r="BX26162" s="73"/>
      <c r="BY26162" s="74"/>
      <c r="BZ26162" s="74"/>
      <c r="CA26162" s="74"/>
      <c r="CF26162" s="79"/>
      <c r="CL26162" s="79"/>
    </row>
    <row r="26163" spans="30:90">
      <c r="AD26163" s="73"/>
      <c r="AE26163" s="74"/>
      <c r="AF26163" s="74"/>
      <c r="BX26163" s="73"/>
      <c r="BY26163" s="74"/>
      <c r="BZ26163" s="74"/>
      <c r="CA26163" s="74"/>
      <c r="CF26163" s="79"/>
      <c r="CL26163" s="79"/>
    </row>
    <row r="26164" spans="30:90">
      <c r="AD26164" s="73"/>
      <c r="AE26164" s="74"/>
      <c r="AF26164" s="74"/>
      <c r="BX26164" s="73"/>
      <c r="BY26164" s="74"/>
      <c r="BZ26164" s="74"/>
      <c r="CA26164" s="74"/>
      <c r="CF26164" s="79"/>
      <c r="CL26164" s="79"/>
    </row>
    <row r="26165" spans="30:90">
      <c r="AD26165" s="73"/>
      <c r="AE26165" s="74"/>
      <c r="AF26165" s="74"/>
      <c r="BX26165" s="73"/>
      <c r="BY26165" s="74"/>
      <c r="BZ26165" s="74"/>
      <c r="CA26165" s="74"/>
      <c r="CF26165" s="79"/>
      <c r="CL26165" s="79"/>
    </row>
    <row r="26166" spans="30:90">
      <c r="AD26166" s="73"/>
      <c r="AE26166" s="74"/>
      <c r="AF26166" s="74"/>
      <c r="BX26166" s="73"/>
      <c r="BY26166" s="74"/>
      <c r="BZ26166" s="74"/>
      <c r="CA26166" s="74"/>
      <c r="CF26166" s="79"/>
      <c r="CL26166" s="79"/>
    </row>
    <row r="26167" spans="30:90">
      <c r="AD26167" s="73"/>
      <c r="AE26167" s="74"/>
      <c r="AF26167" s="74"/>
      <c r="BX26167" s="73"/>
      <c r="BY26167" s="74"/>
      <c r="BZ26167" s="74"/>
      <c r="CA26167" s="74"/>
      <c r="CF26167" s="79"/>
      <c r="CL26167" s="79"/>
    </row>
    <row r="26168" spans="30:90">
      <c r="AD26168" s="73"/>
      <c r="AE26168" s="74"/>
      <c r="AF26168" s="74"/>
      <c r="BX26168" s="73"/>
      <c r="BY26168" s="74"/>
      <c r="BZ26168" s="74"/>
      <c r="CA26168" s="74"/>
      <c r="CF26168" s="79"/>
      <c r="CL26168" s="79"/>
    </row>
    <row r="26169" spans="30:90">
      <c r="AD26169" s="73"/>
      <c r="AE26169" s="74"/>
      <c r="AF26169" s="74"/>
      <c r="BX26169" s="73"/>
      <c r="BY26169" s="74"/>
      <c r="BZ26169" s="74"/>
      <c r="CA26169" s="74"/>
      <c r="CF26169" s="79"/>
      <c r="CL26169" s="79"/>
    </row>
    <row r="26170" spans="30:90">
      <c r="AD26170" s="73"/>
      <c r="AE26170" s="74"/>
      <c r="AF26170" s="74"/>
      <c r="BX26170" s="73"/>
      <c r="BY26170" s="74"/>
      <c r="BZ26170" s="74"/>
      <c r="CA26170" s="74"/>
      <c r="CF26170" s="79"/>
      <c r="CL26170" s="79"/>
    </row>
    <row r="26171" spans="30:90">
      <c r="AD26171" s="73"/>
      <c r="AE26171" s="74"/>
      <c r="AF26171" s="74"/>
      <c r="BX26171" s="73"/>
      <c r="BY26171" s="74"/>
      <c r="BZ26171" s="74"/>
      <c r="CA26171" s="74"/>
      <c r="CF26171" s="79"/>
      <c r="CL26171" s="79"/>
    </row>
    <row r="26172" spans="30:90">
      <c r="AD26172" s="73"/>
      <c r="AE26172" s="74"/>
      <c r="AF26172" s="74"/>
      <c r="BX26172" s="73"/>
      <c r="BY26172" s="74"/>
      <c r="BZ26172" s="74"/>
      <c r="CA26172" s="74"/>
      <c r="CF26172" s="79"/>
      <c r="CL26172" s="79"/>
    </row>
    <row r="26173" spans="30:90">
      <c r="AD26173" s="73"/>
      <c r="AE26173" s="74"/>
      <c r="AF26173" s="74"/>
      <c r="BX26173" s="73"/>
      <c r="BY26173" s="74"/>
      <c r="BZ26173" s="74"/>
      <c r="CA26173" s="74"/>
      <c r="CF26173" s="79"/>
      <c r="CL26173" s="79"/>
    </row>
    <row r="26174" spans="30:90">
      <c r="AD26174" s="73"/>
      <c r="AE26174" s="74"/>
      <c r="AF26174" s="74"/>
      <c r="BX26174" s="73"/>
      <c r="BY26174" s="74"/>
      <c r="BZ26174" s="74"/>
      <c r="CA26174" s="74"/>
      <c r="CF26174" s="79"/>
      <c r="CL26174" s="79"/>
    </row>
    <row r="26175" spans="30:90">
      <c r="AD26175" s="73"/>
      <c r="AE26175" s="74"/>
      <c r="AF26175" s="74"/>
      <c r="BX26175" s="73"/>
      <c r="BY26175" s="74"/>
      <c r="BZ26175" s="74"/>
      <c r="CA26175" s="74"/>
      <c r="CF26175" s="79"/>
      <c r="CL26175" s="79"/>
    </row>
    <row r="26176" spans="30:90">
      <c r="AD26176" s="73"/>
      <c r="AE26176" s="74"/>
      <c r="AF26176" s="74"/>
      <c r="BX26176" s="73"/>
      <c r="BY26176" s="74"/>
      <c r="BZ26176" s="74"/>
      <c r="CA26176" s="74"/>
      <c r="CF26176" s="79"/>
      <c r="CL26176" s="79"/>
    </row>
    <row r="26177" spans="30:90">
      <c r="AD26177" s="73"/>
      <c r="AE26177" s="74"/>
      <c r="AF26177" s="74"/>
      <c r="BX26177" s="73"/>
      <c r="BY26177" s="74"/>
      <c r="BZ26177" s="74"/>
      <c r="CA26177" s="74"/>
      <c r="CF26177" s="79"/>
      <c r="CL26177" s="79"/>
    </row>
    <row r="26178" spans="30:90">
      <c r="AD26178" s="73"/>
      <c r="AE26178" s="74"/>
      <c r="AF26178" s="74"/>
      <c r="BX26178" s="73"/>
      <c r="BY26178" s="74"/>
      <c r="BZ26178" s="74"/>
      <c r="CA26178" s="74"/>
      <c r="CF26178" s="79"/>
      <c r="CL26178" s="79"/>
    </row>
    <row r="26179" spans="30:90">
      <c r="AD26179" s="73"/>
      <c r="AE26179" s="74"/>
      <c r="AF26179" s="74"/>
      <c r="BX26179" s="73"/>
      <c r="BY26179" s="74"/>
      <c r="BZ26179" s="74"/>
      <c r="CA26179" s="74"/>
      <c r="CF26179" s="79"/>
      <c r="CL26179" s="79"/>
    </row>
    <row r="26180" spans="30:90">
      <c r="AD26180" s="73"/>
      <c r="AE26180" s="74"/>
      <c r="AF26180" s="74"/>
      <c r="BX26180" s="73"/>
      <c r="BY26180" s="74"/>
      <c r="BZ26180" s="74"/>
      <c r="CA26180" s="74"/>
      <c r="CF26180" s="79"/>
      <c r="CL26180" s="79"/>
    </row>
    <row r="26181" spans="30:90">
      <c r="AD26181" s="73"/>
      <c r="AE26181" s="74"/>
      <c r="AF26181" s="74"/>
      <c r="BX26181" s="73"/>
      <c r="BY26181" s="74"/>
      <c r="BZ26181" s="74"/>
      <c r="CA26181" s="74"/>
      <c r="CF26181" s="79"/>
      <c r="CL26181" s="79"/>
    </row>
    <row r="26182" spans="30:90">
      <c r="AD26182" s="73"/>
      <c r="AE26182" s="74"/>
      <c r="AF26182" s="74"/>
      <c r="BX26182" s="73"/>
      <c r="BY26182" s="74"/>
      <c r="BZ26182" s="74"/>
      <c r="CA26182" s="74"/>
      <c r="CF26182" s="79"/>
      <c r="CL26182" s="79"/>
    </row>
    <row r="26183" spans="30:90">
      <c r="AD26183" s="73"/>
      <c r="AE26183" s="74"/>
      <c r="AF26183" s="74"/>
      <c r="BX26183" s="73"/>
      <c r="BY26183" s="74"/>
      <c r="BZ26183" s="74"/>
      <c r="CA26183" s="74"/>
      <c r="CF26183" s="79"/>
      <c r="CL26183" s="79"/>
    </row>
    <row r="26184" spans="30:90">
      <c r="AD26184" s="73"/>
      <c r="AE26184" s="74"/>
      <c r="AF26184" s="74"/>
      <c r="BX26184" s="73"/>
      <c r="BY26184" s="74"/>
      <c r="BZ26184" s="74"/>
      <c r="CA26184" s="74"/>
      <c r="CF26184" s="79"/>
      <c r="CL26184" s="79"/>
    </row>
    <row r="26185" spans="30:90">
      <c r="AD26185" s="73"/>
      <c r="AE26185" s="74"/>
      <c r="AF26185" s="74"/>
      <c r="BX26185" s="73"/>
      <c r="BY26185" s="74"/>
      <c r="BZ26185" s="74"/>
      <c r="CA26185" s="74"/>
      <c r="CF26185" s="79"/>
      <c r="CL26185" s="79"/>
    </row>
    <row r="26186" spans="30:90">
      <c r="AD26186" s="73"/>
      <c r="AE26186" s="74"/>
      <c r="AF26186" s="74"/>
      <c r="BX26186" s="73"/>
      <c r="BY26186" s="74"/>
      <c r="BZ26186" s="74"/>
      <c r="CA26186" s="74"/>
      <c r="CF26186" s="79"/>
      <c r="CL26186" s="79"/>
    </row>
    <row r="26187" spans="30:90">
      <c r="AD26187" s="73"/>
      <c r="AE26187" s="74"/>
      <c r="AF26187" s="74"/>
      <c r="BX26187" s="73"/>
      <c r="BY26187" s="74"/>
      <c r="BZ26187" s="74"/>
      <c r="CA26187" s="74"/>
      <c r="CF26187" s="79"/>
      <c r="CL26187" s="79"/>
    </row>
    <row r="26188" spans="30:90">
      <c r="AD26188" s="73"/>
      <c r="AE26188" s="74"/>
      <c r="AF26188" s="74"/>
      <c r="BX26188" s="73"/>
      <c r="BY26188" s="74"/>
      <c r="BZ26188" s="74"/>
      <c r="CA26188" s="74"/>
      <c r="CF26188" s="79"/>
      <c r="CL26188" s="79"/>
    </row>
    <row r="26189" spans="30:90">
      <c r="AD26189" s="73"/>
      <c r="AE26189" s="74"/>
      <c r="AF26189" s="74"/>
      <c r="BX26189" s="73"/>
      <c r="BY26189" s="74"/>
      <c r="BZ26189" s="74"/>
      <c r="CA26189" s="74"/>
      <c r="CF26189" s="79"/>
      <c r="CL26189" s="79"/>
    </row>
    <row r="26190" spans="30:90">
      <c r="AD26190" s="73"/>
      <c r="AE26190" s="74"/>
      <c r="AF26190" s="74"/>
      <c r="BX26190" s="73"/>
      <c r="BY26190" s="74"/>
      <c r="BZ26190" s="74"/>
      <c r="CA26190" s="74"/>
      <c r="CF26190" s="79"/>
      <c r="CL26190" s="79"/>
    </row>
    <row r="26191" spans="30:90">
      <c r="AD26191" s="73"/>
      <c r="AE26191" s="74"/>
      <c r="AF26191" s="74"/>
      <c r="BX26191" s="73"/>
      <c r="BY26191" s="74"/>
      <c r="BZ26191" s="74"/>
      <c r="CA26191" s="74"/>
      <c r="CF26191" s="79"/>
      <c r="CL26191" s="79"/>
    </row>
    <row r="26192" spans="30:90">
      <c r="AD26192" s="73"/>
      <c r="AE26192" s="74"/>
      <c r="AF26192" s="74"/>
      <c r="BX26192" s="73"/>
      <c r="BY26192" s="74"/>
      <c r="BZ26192" s="74"/>
      <c r="CA26192" s="74"/>
      <c r="CF26192" s="79"/>
      <c r="CL26192" s="79"/>
    </row>
    <row r="26193" spans="30:90">
      <c r="AD26193" s="73"/>
      <c r="AE26193" s="74"/>
      <c r="AF26193" s="74"/>
      <c r="BX26193" s="73"/>
      <c r="BY26193" s="74"/>
      <c r="BZ26193" s="74"/>
      <c r="CA26193" s="74"/>
      <c r="CF26193" s="79"/>
      <c r="CL26193" s="79"/>
    </row>
    <row r="26194" spans="30:90">
      <c r="AD26194" s="73"/>
      <c r="AE26194" s="74"/>
      <c r="AF26194" s="74"/>
      <c r="BX26194" s="73"/>
      <c r="BY26194" s="74"/>
      <c r="BZ26194" s="74"/>
      <c r="CA26194" s="74"/>
      <c r="CF26194" s="79"/>
      <c r="CL26194" s="79"/>
    </row>
    <row r="26195" spans="30:90">
      <c r="AD26195" s="73"/>
      <c r="AE26195" s="74"/>
      <c r="AF26195" s="74"/>
      <c r="BX26195" s="73"/>
      <c r="BY26195" s="74"/>
      <c r="BZ26195" s="74"/>
      <c r="CA26195" s="74"/>
      <c r="CF26195" s="79"/>
      <c r="CL26195" s="79"/>
    </row>
    <row r="26196" spans="30:90">
      <c r="AD26196" s="73"/>
      <c r="AE26196" s="74"/>
      <c r="AF26196" s="74"/>
      <c r="BX26196" s="73"/>
      <c r="BY26196" s="74"/>
      <c r="BZ26196" s="74"/>
      <c r="CA26196" s="74"/>
      <c r="CF26196" s="79"/>
      <c r="CL26196" s="79"/>
    </row>
    <row r="26197" spans="30:90">
      <c r="AD26197" s="73"/>
      <c r="AE26197" s="74"/>
      <c r="AF26197" s="74"/>
      <c r="BX26197" s="73"/>
      <c r="BY26197" s="74"/>
      <c r="BZ26197" s="74"/>
      <c r="CA26197" s="74"/>
      <c r="CF26197" s="79"/>
      <c r="CL26197" s="79"/>
    </row>
    <row r="26198" spans="30:90">
      <c r="AD26198" s="73"/>
      <c r="AE26198" s="74"/>
      <c r="AF26198" s="74"/>
      <c r="BX26198" s="73"/>
      <c r="BY26198" s="74"/>
      <c r="BZ26198" s="74"/>
      <c r="CA26198" s="74"/>
      <c r="CF26198" s="79"/>
      <c r="CL26198" s="79"/>
    </row>
    <row r="26199" spans="30:90">
      <c r="AD26199" s="73"/>
      <c r="AE26199" s="74"/>
      <c r="AF26199" s="74"/>
      <c r="BX26199" s="73"/>
      <c r="BY26199" s="74"/>
      <c r="BZ26199" s="74"/>
      <c r="CA26199" s="74"/>
      <c r="CF26199" s="79"/>
      <c r="CL26199" s="79"/>
    </row>
    <row r="26200" spans="30:90">
      <c r="AD26200" s="73"/>
      <c r="AE26200" s="74"/>
      <c r="AF26200" s="74"/>
      <c r="BX26200" s="73"/>
      <c r="BY26200" s="74"/>
      <c r="BZ26200" s="74"/>
      <c r="CA26200" s="74"/>
      <c r="CF26200" s="79"/>
      <c r="CL26200" s="79"/>
    </row>
    <row r="26201" spans="30:90">
      <c r="AD26201" s="73"/>
      <c r="AE26201" s="74"/>
      <c r="AF26201" s="74"/>
      <c r="BX26201" s="73"/>
      <c r="BY26201" s="74"/>
      <c r="BZ26201" s="74"/>
      <c r="CA26201" s="74"/>
      <c r="CF26201" s="79"/>
      <c r="CL26201" s="79"/>
    </row>
    <row r="26202" spans="30:90">
      <c r="AD26202" s="73"/>
      <c r="AE26202" s="74"/>
      <c r="AF26202" s="74"/>
      <c r="BX26202" s="73"/>
      <c r="BY26202" s="74"/>
      <c r="BZ26202" s="74"/>
      <c r="CA26202" s="74"/>
      <c r="CF26202" s="79"/>
      <c r="CL26202" s="79"/>
    </row>
    <row r="26203" spans="30:90">
      <c r="AD26203" s="73"/>
      <c r="AE26203" s="74"/>
      <c r="AF26203" s="74"/>
      <c r="BX26203" s="73"/>
      <c r="BY26203" s="74"/>
      <c r="BZ26203" s="74"/>
      <c r="CA26203" s="74"/>
      <c r="CF26203" s="79"/>
      <c r="CL26203" s="79"/>
    </row>
    <row r="26204" spans="30:90">
      <c r="AD26204" s="73"/>
      <c r="AE26204" s="74"/>
      <c r="AF26204" s="74"/>
      <c r="BX26204" s="73"/>
      <c r="BY26204" s="74"/>
      <c r="BZ26204" s="74"/>
      <c r="CA26204" s="74"/>
      <c r="CF26204" s="79"/>
      <c r="CL26204" s="79"/>
    </row>
    <row r="26205" spans="30:90">
      <c r="AD26205" s="73"/>
      <c r="AE26205" s="74"/>
      <c r="AF26205" s="74"/>
      <c r="BX26205" s="73"/>
      <c r="BY26205" s="74"/>
      <c r="BZ26205" s="74"/>
      <c r="CA26205" s="74"/>
      <c r="CF26205" s="79"/>
      <c r="CL26205" s="79"/>
    </row>
    <row r="26206" spans="30:90">
      <c r="AD26206" s="73"/>
      <c r="AE26206" s="74"/>
      <c r="AF26206" s="74"/>
      <c r="BX26206" s="73"/>
      <c r="BY26206" s="74"/>
      <c r="BZ26206" s="74"/>
      <c r="CA26206" s="74"/>
      <c r="CF26206" s="79"/>
      <c r="CL26206" s="79"/>
    </row>
    <row r="26207" spans="30:90">
      <c r="AD26207" s="73"/>
      <c r="AE26207" s="74"/>
      <c r="AF26207" s="74"/>
      <c r="BX26207" s="73"/>
      <c r="BY26207" s="74"/>
      <c r="BZ26207" s="74"/>
      <c r="CA26207" s="74"/>
      <c r="CF26207" s="79"/>
      <c r="CL26207" s="79"/>
    </row>
    <row r="26208" spans="30:90">
      <c r="AD26208" s="73"/>
      <c r="AE26208" s="74"/>
      <c r="AF26208" s="74"/>
      <c r="BX26208" s="73"/>
      <c r="BY26208" s="74"/>
      <c r="BZ26208" s="74"/>
      <c r="CA26208" s="74"/>
      <c r="CF26208" s="79"/>
      <c r="CL26208" s="79"/>
    </row>
    <row r="26209" spans="30:90">
      <c r="AD26209" s="73"/>
      <c r="AE26209" s="74"/>
      <c r="AF26209" s="74"/>
      <c r="BX26209" s="73"/>
      <c r="BY26209" s="74"/>
      <c r="BZ26209" s="74"/>
      <c r="CA26209" s="74"/>
      <c r="CF26209" s="79"/>
      <c r="CL26209" s="79"/>
    </row>
    <row r="26210" spans="30:90">
      <c r="AD26210" s="73"/>
      <c r="AE26210" s="74"/>
      <c r="AF26210" s="74"/>
      <c r="BX26210" s="73"/>
      <c r="BY26210" s="74"/>
      <c r="BZ26210" s="74"/>
      <c r="CA26210" s="74"/>
      <c r="CF26210" s="79"/>
      <c r="CL26210" s="79"/>
    </row>
    <row r="26211" spans="30:90">
      <c r="AD26211" s="73"/>
      <c r="AE26211" s="74"/>
      <c r="AF26211" s="74"/>
      <c r="BX26211" s="73"/>
      <c r="BY26211" s="74"/>
      <c r="BZ26211" s="74"/>
      <c r="CA26211" s="74"/>
      <c r="CF26211" s="79"/>
      <c r="CL26211" s="79"/>
    </row>
    <row r="26212" spans="30:90">
      <c r="AD26212" s="73"/>
      <c r="AE26212" s="74"/>
      <c r="AF26212" s="74"/>
      <c r="BX26212" s="73"/>
      <c r="BY26212" s="74"/>
      <c r="BZ26212" s="74"/>
      <c r="CA26212" s="74"/>
      <c r="CF26212" s="79"/>
      <c r="CL26212" s="79"/>
    </row>
    <row r="26213" spans="30:90">
      <c r="AD26213" s="73"/>
      <c r="AE26213" s="74"/>
      <c r="AF26213" s="74"/>
      <c r="BX26213" s="73"/>
      <c r="BY26213" s="74"/>
      <c r="BZ26213" s="74"/>
      <c r="CA26213" s="74"/>
      <c r="CF26213" s="79"/>
      <c r="CL26213" s="79"/>
    </row>
    <row r="26214" spans="30:90">
      <c r="AD26214" s="73"/>
      <c r="AE26214" s="74"/>
      <c r="AF26214" s="74"/>
      <c r="BX26214" s="73"/>
      <c r="BY26214" s="74"/>
      <c r="BZ26214" s="74"/>
      <c r="CA26214" s="74"/>
      <c r="CF26214" s="79"/>
      <c r="CL26214" s="79"/>
    </row>
    <row r="26215" spans="30:90">
      <c r="AD26215" s="73"/>
      <c r="AE26215" s="74"/>
      <c r="AF26215" s="74"/>
      <c r="BX26215" s="73"/>
      <c r="BY26215" s="74"/>
      <c r="BZ26215" s="74"/>
      <c r="CA26215" s="74"/>
      <c r="CF26215" s="79"/>
      <c r="CL26215" s="79"/>
    </row>
    <row r="26216" spans="30:90">
      <c r="AD26216" s="73"/>
      <c r="AE26216" s="74"/>
      <c r="AF26216" s="74"/>
      <c r="BX26216" s="73"/>
      <c r="BY26216" s="74"/>
      <c r="BZ26216" s="74"/>
      <c r="CA26216" s="74"/>
      <c r="CF26216" s="79"/>
      <c r="CL26216" s="79"/>
    </row>
    <row r="26217" spans="30:90">
      <c r="AD26217" s="73"/>
      <c r="AE26217" s="74"/>
      <c r="AF26217" s="74"/>
      <c r="BX26217" s="73"/>
      <c r="BY26217" s="74"/>
      <c r="BZ26217" s="74"/>
      <c r="CA26217" s="74"/>
      <c r="CF26217" s="79"/>
      <c r="CL26217" s="79"/>
    </row>
    <row r="26218" spans="30:90">
      <c r="AD26218" s="73"/>
      <c r="AE26218" s="74"/>
      <c r="AF26218" s="74"/>
      <c r="BX26218" s="73"/>
      <c r="BY26218" s="74"/>
      <c r="BZ26218" s="74"/>
      <c r="CA26218" s="74"/>
      <c r="CF26218" s="79"/>
      <c r="CL26218" s="79"/>
    </row>
    <row r="26219" spans="30:90">
      <c r="AD26219" s="73"/>
      <c r="AE26219" s="74"/>
      <c r="AF26219" s="74"/>
      <c r="BX26219" s="73"/>
      <c r="BY26219" s="74"/>
      <c r="BZ26219" s="74"/>
      <c r="CA26219" s="74"/>
      <c r="CF26219" s="79"/>
      <c r="CL26219" s="79"/>
    </row>
    <row r="26220" spans="30:90">
      <c r="AD26220" s="73"/>
      <c r="AE26220" s="74"/>
      <c r="AF26220" s="74"/>
      <c r="BX26220" s="73"/>
      <c r="BY26220" s="74"/>
      <c r="BZ26220" s="74"/>
      <c r="CA26220" s="74"/>
      <c r="CF26220" s="79"/>
      <c r="CL26220" s="79"/>
    </row>
    <row r="26221" spans="30:90">
      <c r="AD26221" s="73"/>
      <c r="AE26221" s="74"/>
      <c r="AF26221" s="74"/>
      <c r="BX26221" s="73"/>
      <c r="BY26221" s="74"/>
      <c r="BZ26221" s="74"/>
      <c r="CA26221" s="74"/>
      <c r="CF26221" s="79"/>
      <c r="CL26221" s="79"/>
    </row>
    <row r="26222" spans="30:90">
      <c r="AD26222" s="73"/>
      <c r="AE26222" s="74"/>
      <c r="AF26222" s="74"/>
      <c r="BX26222" s="73"/>
      <c r="BY26222" s="74"/>
      <c r="BZ26222" s="74"/>
      <c r="CA26222" s="74"/>
      <c r="CF26222" s="79"/>
      <c r="CL26222" s="79"/>
    </row>
    <row r="26223" spans="30:90">
      <c r="AD26223" s="73"/>
      <c r="AE26223" s="74"/>
      <c r="AF26223" s="74"/>
      <c r="BX26223" s="73"/>
      <c r="BY26223" s="74"/>
      <c r="BZ26223" s="74"/>
      <c r="CA26223" s="74"/>
      <c r="CF26223" s="79"/>
      <c r="CL26223" s="79"/>
    </row>
    <row r="26224" spans="30:90">
      <c r="AD26224" s="73"/>
      <c r="AE26224" s="74"/>
      <c r="AF26224" s="74"/>
      <c r="BX26224" s="73"/>
      <c r="BY26224" s="74"/>
      <c r="BZ26224" s="74"/>
      <c r="CA26224" s="74"/>
      <c r="CF26224" s="79"/>
      <c r="CL26224" s="79"/>
    </row>
    <row r="26225" spans="30:90">
      <c r="AD26225" s="73"/>
      <c r="AE26225" s="74"/>
      <c r="AF26225" s="74"/>
      <c r="BX26225" s="73"/>
      <c r="BY26225" s="74"/>
      <c r="BZ26225" s="74"/>
      <c r="CA26225" s="74"/>
      <c r="CF26225" s="79"/>
      <c r="CL26225" s="79"/>
    </row>
    <row r="26226" spans="30:90">
      <c r="AD26226" s="73"/>
      <c r="AE26226" s="74"/>
      <c r="AF26226" s="74"/>
      <c r="BX26226" s="73"/>
      <c r="BY26226" s="74"/>
      <c r="BZ26226" s="74"/>
      <c r="CA26226" s="74"/>
      <c r="CF26226" s="79"/>
      <c r="CL26226" s="79"/>
    </row>
    <row r="26227" spans="30:90">
      <c r="AD26227" s="73"/>
      <c r="AE26227" s="74"/>
      <c r="AF26227" s="74"/>
      <c r="BX26227" s="73"/>
      <c r="BY26227" s="74"/>
      <c r="BZ26227" s="74"/>
      <c r="CA26227" s="74"/>
      <c r="CF26227" s="79"/>
      <c r="CL26227" s="79"/>
    </row>
    <row r="26228" spans="30:90">
      <c r="AD26228" s="73"/>
      <c r="AE26228" s="74"/>
      <c r="AF26228" s="74"/>
      <c r="BX26228" s="73"/>
      <c r="BY26228" s="74"/>
      <c r="BZ26228" s="74"/>
      <c r="CA26228" s="74"/>
      <c r="CF26228" s="79"/>
      <c r="CL26228" s="79"/>
    </row>
    <row r="26229" spans="30:90">
      <c r="AD26229" s="73"/>
      <c r="AE26229" s="74"/>
      <c r="AF26229" s="74"/>
      <c r="BX26229" s="73"/>
      <c r="BY26229" s="74"/>
      <c r="BZ26229" s="74"/>
      <c r="CA26229" s="74"/>
      <c r="CF26229" s="79"/>
      <c r="CL26229" s="79"/>
    </row>
    <row r="26230" spans="30:90">
      <c r="AD26230" s="73"/>
      <c r="AE26230" s="74"/>
      <c r="AF26230" s="74"/>
      <c r="BX26230" s="73"/>
      <c r="BY26230" s="74"/>
      <c r="BZ26230" s="74"/>
      <c r="CA26230" s="74"/>
      <c r="CF26230" s="79"/>
      <c r="CL26230" s="79"/>
    </row>
    <row r="26231" spans="30:90">
      <c r="AD26231" s="73"/>
      <c r="AE26231" s="74"/>
      <c r="AF26231" s="74"/>
      <c r="BX26231" s="73"/>
      <c r="BY26231" s="74"/>
      <c r="BZ26231" s="74"/>
      <c r="CA26231" s="74"/>
      <c r="CF26231" s="79"/>
      <c r="CL26231" s="79"/>
    </row>
    <row r="26232" spans="30:90">
      <c r="AD26232" s="73"/>
      <c r="AE26232" s="74"/>
      <c r="AF26232" s="74"/>
      <c r="BX26232" s="73"/>
      <c r="BY26232" s="74"/>
      <c r="BZ26232" s="74"/>
      <c r="CA26232" s="74"/>
      <c r="CF26232" s="79"/>
      <c r="CL26232" s="79"/>
    </row>
    <row r="26233" spans="30:90">
      <c r="AD26233" s="73"/>
      <c r="AE26233" s="74"/>
      <c r="AF26233" s="74"/>
      <c r="BX26233" s="73"/>
      <c r="BY26233" s="74"/>
      <c r="BZ26233" s="74"/>
      <c r="CA26233" s="74"/>
      <c r="CF26233" s="79"/>
      <c r="CL26233" s="79"/>
    </row>
    <row r="26234" spans="30:90">
      <c r="AD26234" s="73"/>
      <c r="AE26234" s="74"/>
      <c r="AF26234" s="74"/>
      <c r="BX26234" s="73"/>
      <c r="BY26234" s="74"/>
      <c r="BZ26234" s="74"/>
      <c r="CA26234" s="74"/>
      <c r="CF26234" s="79"/>
      <c r="CL26234" s="79"/>
    </row>
    <row r="26235" spans="30:90">
      <c r="AD26235" s="73"/>
      <c r="AE26235" s="74"/>
      <c r="AF26235" s="74"/>
      <c r="BX26235" s="73"/>
      <c r="BY26235" s="74"/>
      <c r="BZ26235" s="74"/>
      <c r="CA26235" s="74"/>
      <c r="CF26235" s="79"/>
      <c r="CL26235" s="79"/>
    </row>
    <row r="26236" spans="30:90">
      <c r="AD26236" s="73"/>
      <c r="AE26236" s="74"/>
      <c r="AF26236" s="74"/>
      <c r="BX26236" s="73"/>
      <c r="BY26236" s="74"/>
      <c r="BZ26236" s="74"/>
      <c r="CA26236" s="74"/>
      <c r="CF26236" s="79"/>
      <c r="CL26236" s="79"/>
    </row>
    <row r="26237" spans="30:90">
      <c r="AD26237" s="73"/>
      <c r="AE26237" s="74"/>
      <c r="AF26237" s="74"/>
      <c r="BX26237" s="73"/>
      <c r="BY26237" s="74"/>
      <c r="BZ26237" s="74"/>
      <c r="CA26237" s="74"/>
      <c r="CF26237" s="79"/>
      <c r="CL26237" s="79"/>
    </row>
    <row r="26238" spans="30:90">
      <c r="AD26238" s="73"/>
      <c r="AE26238" s="74"/>
      <c r="AF26238" s="74"/>
      <c r="BX26238" s="73"/>
      <c r="BY26238" s="74"/>
      <c r="BZ26238" s="74"/>
      <c r="CA26238" s="74"/>
      <c r="CF26238" s="79"/>
      <c r="CL26238" s="79"/>
    </row>
    <row r="26239" spans="30:90">
      <c r="AD26239" s="73"/>
      <c r="AE26239" s="74"/>
      <c r="AF26239" s="74"/>
      <c r="BX26239" s="73"/>
      <c r="BY26239" s="74"/>
      <c r="BZ26239" s="74"/>
      <c r="CA26239" s="74"/>
      <c r="CF26239" s="79"/>
      <c r="CL26239" s="79"/>
    </row>
    <row r="26240" spans="30:90">
      <c r="AD26240" s="73"/>
      <c r="AE26240" s="74"/>
      <c r="AF26240" s="74"/>
      <c r="BX26240" s="73"/>
      <c r="BY26240" s="74"/>
      <c r="BZ26240" s="74"/>
      <c r="CA26240" s="74"/>
      <c r="CF26240" s="79"/>
      <c r="CL26240" s="79"/>
    </row>
    <row r="26241" spans="30:90">
      <c r="AD26241" s="73"/>
      <c r="AE26241" s="74"/>
      <c r="AF26241" s="74"/>
      <c r="BX26241" s="73"/>
      <c r="BY26241" s="74"/>
      <c r="BZ26241" s="74"/>
      <c r="CA26241" s="74"/>
      <c r="CF26241" s="79"/>
      <c r="CL26241" s="79"/>
    </row>
    <row r="26242" spans="30:90">
      <c r="AD26242" s="73"/>
      <c r="AE26242" s="74"/>
      <c r="AF26242" s="74"/>
      <c r="BX26242" s="73"/>
      <c r="BY26242" s="74"/>
      <c r="BZ26242" s="74"/>
      <c r="CA26242" s="74"/>
      <c r="CF26242" s="79"/>
      <c r="CL26242" s="79"/>
    </row>
    <row r="26243" spans="30:90">
      <c r="AD26243" s="73"/>
      <c r="AE26243" s="74"/>
      <c r="AF26243" s="74"/>
      <c r="BX26243" s="73"/>
      <c r="BY26243" s="74"/>
      <c r="BZ26243" s="74"/>
      <c r="CA26243" s="74"/>
      <c r="CF26243" s="79"/>
      <c r="CL26243" s="79"/>
    </row>
    <row r="26244" spans="30:90">
      <c r="AD26244" s="73"/>
      <c r="AE26244" s="74"/>
      <c r="AF26244" s="74"/>
      <c r="BX26244" s="73"/>
      <c r="BY26244" s="74"/>
      <c r="BZ26244" s="74"/>
      <c r="CA26244" s="74"/>
      <c r="CF26244" s="79"/>
      <c r="CL26244" s="79"/>
    </row>
    <row r="26245" spans="30:90">
      <c r="AD26245" s="73"/>
      <c r="AE26245" s="74"/>
      <c r="AF26245" s="74"/>
      <c r="BX26245" s="73"/>
      <c r="BY26245" s="74"/>
      <c r="BZ26245" s="74"/>
      <c r="CA26245" s="74"/>
      <c r="CF26245" s="79"/>
      <c r="CL26245" s="79"/>
    </row>
    <row r="26246" spans="30:90">
      <c r="AD26246" s="73"/>
      <c r="AE26246" s="74"/>
      <c r="AF26246" s="74"/>
      <c r="BX26246" s="73"/>
      <c r="BY26246" s="74"/>
      <c r="BZ26246" s="74"/>
      <c r="CA26246" s="74"/>
      <c r="CF26246" s="79"/>
      <c r="CL26246" s="79"/>
    </row>
    <row r="26247" spans="30:90">
      <c r="AD26247" s="73"/>
      <c r="AE26247" s="74"/>
      <c r="AF26247" s="74"/>
      <c r="BX26247" s="73"/>
      <c r="BY26247" s="74"/>
      <c r="BZ26247" s="74"/>
      <c r="CA26247" s="74"/>
      <c r="CF26247" s="79"/>
      <c r="CL26247" s="79"/>
    </row>
    <row r="26248" spans="30:90">
      <c r="AD26248" s="73"/>
      <c r="AE26248" s="74"/>
      <c r="AF26248" s="74"/>
      <c r="BX26248" s="73"/>
      <c r="BY26248" s="74"/>
      <c r="BZ26248" s="74"/>
      <c r="CA26248" s="74"/>
      <c r="CF26248" s="79"/>
      <c r="CL26248" s="79"/>
    </row>
    <row r="26249" spans="30:90">
      <c r="AD26249" s="73"/>
      <c r="AE26249" s="74"/>
      <c r="AF26249" s="74"/>
      <c r="BX26249" s="73"/>
      <c r="BY26249" s="74"/>
      <c r="BZ26249" s="74"/>
      <c r="CA26249" s="74"/>
      <c r="CF26249" s="79"/>
      <c r="CL26249" s="79"/>
    </row>
    <row r="26250" spans="30:90">
      <c r="AD26250" s="73"/>
      <c r="AE26250" s="74"/>
      <c r="AF26250" s="74"/>
      <c r="BX26250" s="73"/>
      <c r="BY26250" s="74"/>
      <c r="BZ26250" s="74"/>
      <c r="CA26250" s="74"/>
      <c r="CF26250" s="79"/>
      <c r="CL26250" s="79"/>
    </row>
    <row r="26251" spans="30:90">
      <c r="AD26251" s="73"/>
      <c r="AE26251" s="74"/>
      <c r="AF26251" s="74"/>
      <c r="BX26251" s="73"/>
      <c r="BY26251" s="74"/>
      <c r="BZ26251" s="74"/>
      <c r="CA26251" s="74"/>
      <c r="CF26251" s="79"/>
      <c r="CL26251" s="79"/>
    </row>
    <row r="26252" spans="30:90">
      <c r="AD26252" s="73"/>
      <c r="AE26252" s="74"/>
      <c r="AF26252" s="74"/>
      <c r="BX26252" s="73"/>
      <c r="BY26252" s="74"/>
      <c r="BZ26252" s="74"/>
      <c r="CA26252" s="74"/>
      <c r="CF26252" s="79"/>
      <c r="CL26252" s="79"/>
    </row>
    <row r="26253" spans="30:90">
      <c r="AD26253" s="73"/>
      <c r="AE26253" s="74"/>
      <c r="AF26253" s="74"/>
      <c r="BX26253" s="73"/>
      <c r="BY26253" s="74"/>
      <c r="BZ26253" s="74"/>
      <c r="CA26253" s="74"/>
      <c r="CF26253" s="79"/>
      <c r="CL26253" s="79"/>
    </row>
    <row r="26254" spans="30:90">
      <c r="AD26254" s="73"/>
      <c r="AE26254" s="74"/>
      <c r="AF26254" s="74"/>
      <c r="BX26254" s="73"/>
      <c r="BY26254" s="74"/>
      <c r="BZ26254" s="74"/>
      <c r="CA26254" s="74"/>
      <c r="CF26254" s="79"/>
      <c r="CL26254" s="79"/>
    </row>
    <row r="26255" spans="30:90">
      <c r="AD26255" s="73"/>
      <c r="AE26255" s="74"/>
      <c r="AF26255" s="74"/>
      <c r="BX26255" s="73"/>
      <c r="BY26255" s="74"/>
      <c r="BZ26255" s="74"/>
      <c r="CA26255" s="74"/>
      <c r="CF26255" s="79"/>
      <c r="CL26255" s="79"/>
    </row>
    <row r="26256" spans="30:90">
      <c r="AD26256" s="73"/>
      <c r="AE26256" s="74"/>
      <c r="AF26256" s="74"/>
      <c r="BX26256" s="73"/>
      <c r="BY26256" s="74"/>
      <c r="BZ26256" s="74"/>
      <c r="CA26256" s="74"/>
      <c r="CF26256" s="79"/>
      <c r="CL26256" s="79"/>
    </row>
    <row r="26257" spans="30:90">
      <c r="AD26257" s="73"/>
      <c r="AE26257" s="74"/>
      <c r="AF26257" s="74"/>
      <c r="BX26257" s="73"/>
      <c r="BY26257" s="74"/>
      <c r="BZ26257" s="74"/>
      <c r="CA26257" s="74"/>
      <c r="CF26257" s="79"/>
      <c r="CL26257" s="79"/>
    </row>
    <row r="26258" spans="30:90">
      <c r="AD26258" s="73"/>
      <c r="AE26258" s="74"/>
      <c r="AF26258" s="74"/>
      <c r="BX26258" s="73"/>
      <c r="BY26258" s="74"/>
      <c r="BZ26258" s="74"/>
      <c r="CA26258" s="74"/>
      <c r="CF26258" s="79"/>
      <c r="CL26258" s="79"/>
    </row>
    <row r="26259" spans="30:90">
      <c r="AD26259" s="73"/>
      <c r="AE26259" s="74"/>
      <c r="AF26259" s="74"/>
      <c r="BX26259" s="73"/>
      <c r="BY26259" s="74"/>
      <c r="BZ26259" s="74"/>
      <c r="CA26259" s="74"/>
      <c r="CF26259" s="79"/>
      <c r="CL26259" s="79"/>
    </row>
    <row r="26260" spans="30:90">
      <c r="AD26260" s="73"/>
      <c r="AE26260" s="74"/>
      <c r="AF26260" s="74"/>
      <c r="BX26260" s="73"/>
      <c r="BY26260" s="74"/>
      <c r="BZ26260" s="74"/>
      <c r="CA26260" s="74"/>
      <c r="CF26260" s="79"/>
      <c r="CL26260" s="79"/>
    </row>
    <row r="26261" spans="30:90">
      <c r="AD26261" s="73"/>
      <c r="AE26261" s="74"/>
      <c r="AF26261" s="74"/>
      <c r="BX26261" s="73"/>
      <c r="BY26261" s="74"/>
      <c r="BZ26261" s="74"/>
      <c r="CA26261" s="74"/>
      <c r="CF26261" s="79"/>
      <c r="CL26261" s="79"/>
    </row>
    <row r="26262" spans="30:90">
      <c r="AD26262" s="73"/>
      <c r="AE26262" s="74"/>
      <c r="AF26262" s="74"/>
      <c r="BX26262" s="73"/>
      <c r="BY26262" s="74"/>
      <c r="BZ26262" s="74"/>
      <c r="CA26262" s="74"/>
      <c r="CF26262" s="79"/>
      <c r="CL26262" s="79"/>
    </row>
    <row r="26263" spans="30:90">
      <c r="AD26263" s="73"/>
      <c r="AE26263" s="74"/>
      <c r="AF26263" s="74"/>
      <c r="BX26263" s="73"/>
      <c r="BY26263" s="74"/>
      <c r="BZ26263" s="74"/>
      <c r="CA26263" s="74"/>
      <c r="CF26263" s="79"/>
      <c r="CL26263" s="79"/>
    </row>
    <row r="26264" spans="30:90">
      <c r="AD26264" s="73"/>
      <c r="AE26264" s="74"/>
      <c r="AF26264" s="74"/>
      <c r="BX26264" s="73"/>
      <c r="BY26264" s="74"/>
      <c r="BZ26264" s="74"/>
      <c r="CA26264" s="74"/>
      <c r="CF26264" s="79"/>
      <c r="CL26264" s="79"/>
    </row>
    <row r="26265" spans="30:90">
      <c r="AD26265" s="73"/>
      <c r="AE26265" s="74"/>
      <c r="AF26265" s="74"/>
      <c r="BX26265" s="73"/>
      <c r="BY26265" s="74"/>
      <c r="BZ26265" s="74"/>
      <c r="CA26265" s="74"/>
      <c r="CF26265" s="79"/>
      <c r="CL26265" s="79"/>
    </row>
    <row r="26266" spans="30:90">
      <c r="AD26266" s="73"/>
      <c r="AE26266" s="74"/>
      <c r="AF26266" s="74"/>
      <c r="BX26266" s="73"/>
      <c r="BY26266" s="74"/>
      <c r="BZ26266" s="74"/>
      <c r="CA26266" s="74"/>
      <c r="CF26266" s="79"/>
      <c r="CL26266" s="79"/>
    </row>
    <row r="26267" spans="30:90">
      <c r="AD26267" s="73"/>
      <c r="AE26267" s="74"/>
      <c r="AF26267" s="74"/>
      <c r="BX26267" s="73"/>
      <c r="BY26267" s="74"/>
      <c r="BZ26267" s="74"/>
      <c r="CA26267" s="74"/>
      <c r="CF26267" s="79"/>
      <c r="CL26267" s="79"/>
    </row>
    <row r="26268" spans="30:90">
      <c r="AD26268" s="73"/>
      <c r="AE26268" s="74"/>
      <c r="AF26268" s="74"/>
      <c r="BX26268" s="73"/>
      <c r="BY26268" s="74"/>
      <c r="BZ26268" s="74"/>
      <c r="CA26268" s="74"/>
      <c r="CF26268" s="79"/>
      <c r="CL26268" s="79"/>
    </row>
    <row r="26269" spans="30:90">
      <c r="AD26269" s="73"/>
      <c r="AE26269" s="74"/>
      <c r="AF26269" s="74"/>
      <c r="BX26269" s="73"/>
      <c r="BY26269" s="74"/>
      <c r="BZ26269" s="74"/>
      <c r="CA26269" s="74"/>
      <c r="CF26269" s="79"/>
      <c r="CL26269" s="79"/>
    </row>
    <row r="26270" spans="30:90">
      <c r="AD26270" s="73"/>
      <c r="AE26270" s="74"/>
      <c r="AF26270" s="74"/>
      <c r="BX26270" s="73"/>
      <c r="BY26270" s="74"/>
      <c r="BZ26270" s="74"/>
      <c r="CA26270" s="74"/>
      <c r="CF26270" s="79"/>
      <c r="CL26270" s="79"/>
    </row>
    <row r="26271" spans="30:90">
      <c r="AD26271" s="73"/>
      <c r="AE26271" s="74"/>
      <c r="AF26271" s="74"/>
      <c r="BX26271" s="73"/>
      <c r="BY26271" s="74"/>
      <c r="BZ26271" s="74"/>
      <c r="CA26271" s="74"/>
      <c r="CF26271" s="79"/>
      <c r="CL26271" s="79"/>
    </row>
    <row r="26272" spans="30:90">
      <c r="AD26272" s="73"/>
      <c r="AE26272" s="74"/>
      <c r="AF26272" s="74"/>
      <c r="BX26272" s="73"/>
      <c r="BY26272" s="74"/>
      <c r="BZ26272" s="74"/>
      <c r="CA26272" s="74"/>
      <c r="CF26272" s="79"/>
      <c r="CL26272" s="79"/>
    </row>
    <row r="26273" spans="30:90">
      <c r="AD26273" s="73"/>
      <c r="AE26273" s="74"/>
      <c r="AF26273" s="74"/>
      <c r="BX26273" s="73"/>
      <c r="BY26273" s="74"/>
      <c r="BZ26273" s="74"/>
      <c r="CA26273" s="74"/>
      <c r="CF26273" s="79"/>
      <c r="CL26273" s="79"/>
    </row>
    <row r="26274" spans="30:90">
      <c r="AD26274" s="73"/>
      <c r="AE26274" s="74"/>
      <c r="AF26274" s="74"/>
      <c r="BX26274" s="73"/>
      <c r="BY26274" s="74"/>
      <c r="BZ26274" s="74"/>
      <c r="CA26274" s="74"/>
      <c r="CF26274" s="79"/>
      <c r="CL26274" s="79"/>
    </row>
    <row r="26275" spans="30:90">
      <c r="AD26275" s="73"/>
      <c r="AE26275" s="74"/>
      <c r="AF26275" s="74"/>
      <c r="BX26275" s="73"/>
      <c r="BY26275" s="74"/>
      <c r="BZ26275" s="74"/>
      <c r="CA26275" s="74"/>
      <c r="CF26275" s="79"/>
      <c r="CL26275" s="79"/>
    </row>
    <row r="26276" spans="30:90">
      <c r="AD26276" s="73"/>
      <c r="AE26276" s="74"/>
      <c r="AF26276" s="74"/>
      <c r="BX26276" s="73"/>
      <c r="BY26276" s="74"/>
      <c r="BZ26276" s="74"/>
      <c r="CA26276" s="74"/>
      <c r="CF26276" s="79"/>
      <c r="CL26276" s="79"/>
    </row>
    <row r="26277" spans="30:90">
      <c r="AD26277" s="73"/>
      <c r="AE26277" s="74"/>
      <c r="AF26277" s="74"/>
      <c r="BX26277" s="73"/>
      <c r="BY26277" s="74"/>
      <c r="BZ26277" s="74"/>
      <c r="CA26277" s="74"/>
      <c r="CF26277" s="79"/>
      <c r="CL26277" s="79"/>
    </row>
    <row r="26278" spans="30:90">
      <c r="AD26278" s="73"/>
      <c r="AE26278" s="74"/>
      <c r="AF26278" s="74"/>
      <c r="BX26278" s="73"/>
      <c r="BY26278" s="74"/>
      <c r="BZ26278" s="74"/>
      <c r="CA26278" s="74"/>
      <c r="CF26278" s="79"/>
      <c r="CL26278" s="79"/>
    </row>
    <row r="26279" spans="30:90">
      <c r="AD26279" s="73"/>
      <c r="AE26279" s="74"/>
      <c r="AF26279" s="74"/>
      <c r="BX26279" s="73"/>
      <c r="BY26279" s="74"/>
      <c r="BZ26279" s="74"/>
      <c r="CA26279" s="74"/>
      <c r="CF26279" s="79"/>
      <c r="CL26279" s="79"/>
    </row>
    <row r="26280" spans="30:90">
      <c r="AD26280" s="73"/>
      <c r="AE26280" s="74"/>
      <c r="AF26280" s="74"/>
      <c r="BX26280" s="73"/>
      <c r="BY26280" s="74"/>
      <c r="BZ26280" s="74"/>
      <c r="CA26280" s="74"/>
      <c r="CF26280" s="79"/>
      <c r="CL26280" s="79"/>
    </row>
    <row r="26281" spans="30:90">
      <c r="AD26281" s="73"/>
      <c r="AE26281" s="74"/>
      <c r="AF26281" s="74"/>
      <c r="BX26281" s="73"/>
      <c r="BY26281" s="74"/>
      <c r="BZ26281" s="74"/>
      <c r="CA26281" s="74"/>
      <c r="CF26281" s="79"/>
      <c r="CL26281" s="79"/>
    </row>
    <row r="26282" spans="30:90">
      <c r="AD26282" s="73"/>
      <c r="AE26282" s="74"/>
      <c r="AF26282" s="74"/>
      <c r="BX26282" s="73"/>
      <c r="BY26282" s="74"/>
      <c r="BZ26282" s="74"/>
      <c r="CA26282" s="74"/>
      <c r="CF26282" s="79"/>
      <c r="CL26282" s="79"/>
    </row>
    <row r="26283" spans="30:90">
      <c r="AD26283" s="73"/>
      <c r="AE26283" s="74"/>
      <c r="AF26283" s="74"/>
      <c r="BX26283" s="73"/>
      <c r="BY26283" s="74"/>
      <c r="BZ26283" s="74"/>
      <c r="CA26283" s="74"/>
      <c r="CF26283" s="79"/>
      <c r="CL26283" s="79"/>
    </row>
    <row r="26284" spans="30:90">
      <c r="AD26284" s="73"/>
      <c r="AE26284" s="74"/>
      <c r="AF26284" s="74"/>
      <c r="BX26284" s="73"/>
      <c r="BY26284" s="74"/>
      <c r="BZ26284" s="74"/>
      <c r="CA26284" s="74"/>
      <c r="CF26284" s="79"/>
      <c r="CL26284" s="79"/>
    </row>
    <row r="26285" spans="30:90">
      <c r="AD26285" s="73"/>
      <c r="AE26285" s="74"/>
      <c r="AF26285" s="74"/>
      <c r="BX26285" s="73"/>
      <c r="BY26285" s="74"/>
      <c r="BZ26285" s="74"/>
      <c r="CA26285" s="74"/>
      <c r="CF26285" s="79"/>
      <c r="CL26285" s="79"/>
    </row>
    <row r="26286" spans="30:90">
      <c r="AD26286" s="73"/>
      <c r="AE26286" s="74"/>
      <c r="AF26286" s="74"/>
      <c r="BX26286" s="73"/>
      <c r="BY26286" s="74"/>
      <c r="BZ26286" s="74"/>
      <c r="CA26286" s="74"/>
      <c r="CF26286" s="79"/>
      <c r="CL26286" s="79"/>
    </row>
    <row r="26287" spans="30:90">
      <c r="AD26287" s="73"/>
      <c r="AE26287" s="74"/>
      <c r="AF26287" s="74"/>
      <c r="BX26287" s="73"/>
      <c r="BY26287" s="74"/>
      <c r="BZ26287" s="74"/>
      <c r="CA26287" s="74"/>
      <c r="CF26287" s="79"/>
      <c r="CL26287" s="79"/>
    </row>
    <row r="26288" spans="30:90">
      <c r="AD26288" s="73"/>
      <c r="AE26288" s="74"/>
      <c r="AF26288" s="74"/>
      <c r="BX26288" s="73"/>
      <c r="BY26288" s="74"/>
      <c r="BZ26288" s="74"/>
      <c r="CA26288" s="74"/>
      <c r="CF26288" s="79"/>
      <c r="CL26288" s="79"/>
    </row>
    <row r="26289" spans="30:90">
      <c r="AD26289" s="73"/>
      <c r="AE26289" s="74"/>
      <c r="AF26289" s="74"/>
      <c r="BX26289" s="73"/>
      <c r="BY26289" s="74"/>
      <c r="BZ26289" s="74"/>
      <c r="CA26289" s="74"/>
      <c r="CF26289" s="79"/>
      <c r="CL26289" s="79"/>
    </row>
    <row r="26290" spans="30:90">
      <c r="AD26290" s="73"/>
      <c r="AE26290" s="74"/>
      <c r="AF26290" s="74"/>
      <c r="BX26290" s="73"/>
      <c r="BY26290" s="74"/>
      <c r="BZ26290" s="74"/>
      <c r="CA26290" s="74"/>
      <c r="CF26290" s="79"/>
      <c r="CL26290" s="79"/>
    </row>
    <row r="26291" spans="30:90">
      <c r="AD26291" s="73"/>
      <c r="AE26291" s="74"/>
      <c r="AF26291" s="74"/>
      <c r="BX26291" s="73"/>
      <c r="BY26291" s="74"/>
      <c r="BZ26291" s="74"/>
      <c r="CA26291" s="74"/>
      <c r="CF26291" s="79"/>
      <c r="CL26291" s="79"/>
    </row>
    <row r="26292" spans="30:90">
      <c r="AD26292" s="73"/>
      <c r="AE26292" s="74"/>
      <c r="AF26292" s="74"/>
      <c r="BX26292" s="73"/>
      <c r="BY26292" s="74"/>
      <c r="BZ26292" s="74"/>
      <c r="CA26292" s="74"/>
      <c r="CF26292" s="79"/>
      <c r="CL26292" s="79"/>
    </row>
    <row r="26293" spans="30:90">
      <c r="AD26293" s="73"/>
      <c r="AE26293" s="74"/>
      <c r="AF26293" s="74"/>
      <c r="BX26293" s="73"/>
      <c r="BY26293" s="74"/>
      <c r="BZ26293" s="74"/>
      <c r="CA26293" s="74"/>
      <c r="CF26293" s="79"/>
      <c r="CL26293" s="79"/>
    </row>
    <row r="26294" spans="30:90">
      <c r="AD26294" s="73"/>
      <c r="AE26294" s="74"/>
      <c r="AF26294" s="74"/>
      <c r="BX26294" s="73"/>
      <c r="BY26294" s="74"/>
      <c r="BZ26294" s="74"/>
      <c r="CA26294" s="74"/>
      <c r="CF26294" s="79"/>
      <c r="CL26294" s="79"/>
    </row>
    <row r="26295" spans="30:90">
      <c r="AD26295" s="73"/>
      <c r="AE26295" s="74"/>
      <c r="AF26295" s="74"/>
      <c r="BX26295" s="73"/>
      <c r="BY26295" s="74"/>
      <c r="BZ26295" s="74"/>
      <c r="CA26295" s="74"/>
      <c r="CF26295" s="79"/>
      <c r="CL26295" s="79"/>
    </row>
    <row r="26296" spans="30:90">
      <c r="AD26296" s="73"/>
      <c r="AE26296" s="74"/>
      <c r="AF26296" s="74"/>
      <c r="BX26296" s="73"/>
      <c r="BY26296" s="74"/>
      <c r="BZ26296" s="74"/>
      <c r="CA26296" s="74"/>
      <c r="CF26296" s="79"/>
      <c r="CL26296" s="79"/>
    </row>
    <row r="26297" spans="30:90">
      <c r="AD26297" s="73"/>
      <c r="AE26297" s="74"/>
      <c r="AF26297" s="74"/>
      <c r="BX26297" s="73"/>
      <c r="BY26297" s="74"/>
      <c r="BZ26297" s="74"/>
      <c r="CA26297" s="74"/>
      <c r="CF26297" s="79"/>
      <c r="CL26297" s="79"/>
    </row>
    <row r="26298" spans="30:90">
      <c r="AD26298" s="73"/>
      <c r="AE26298" s="74"/>
      <c r="AF26298" s="74"/>
      <c r="BX26298" s="73"/>
      <c r="BY26298" s="74"/>
      <c r="BZ26298" s="74"/>
      <c r="CA26298" s="74"/>
      <c r="CF26298" s="79"/>
      <c r="CL26298" s="79"/>
    </row>
    <row r="26299" spans="30:90">
      <c r="AD26299" s="73"/>
      <c r="AE26299" s="74"/>
      <c r="AF26299" s="74"/>
      <c r="BX26299" s="73"/>
      <c r="BY26299" s="74"/>
      <c r="BZ26299" s="74"/>
      <c r="CA26299" s="74"/>
      <c r="CF26299" s="79"/>
      <c r="CL26299" s="79"/>
    </row>
    <row r="26300" spans="30:90">
      <c r="AD26300" s="73"/>
      <c r="AE26300" s="74"/>
      <c r="AF26300" s="74"/>
      <c r="BX26300" s="73"/>
      <c r="BY26300" s="74"/>
      <c r="BZ26300" s="74"/>
      <c r="CA26300" s="74"/>
      <c r="CF26300" s="79"/>
      <c r="CL26300" s="79"/>
    </row>
    <row r="26301" spans="30:90">
      <c r="AD26301" s="73"/>
      <c r="AE26301" s="74"/>
      <c r="AF26301" s="74"/>
      <c r="BX26301" s="73"/>
      <c r="BY26301" s="74"/>
      <c r="BZ26301" s="74"/>
      <c r="CA26301" s="74"/>
      <c r="CF26301" s="79"/>
      <c r="CL26301" s="79"/>
    </row>
    <row r="26302" spans="30:90">
      <c r="AD26302" s="73"/>
      <c r="AE26302" s="74"/>
      <c r="AF26302" s="74"/>
      <c r="BX26302" s="73"/>
      <c r="BY26302" s="74"/>
      <c r="BZ26302" s="74"/>
      <c r="CA26302" s="74"/>
      <c r="CF26302" s="79"/>
      <c r="CL26302" s="79"/>
    </row>
    <row r="26303" spans="30:90">
      <c r="AD26303" s="73"/>
      <c r="AE26303" s="74"/>
      <c r="AF26303" s="74"/>
      <c r="BX26303" s="73"/>
      <c r="BY26303" s="74"/>
      <c r="BZ26303" s="74"/>
      <c r="CA26303" s="74"/>
      <c r="CF26303" s="79"/>
      <c r="CL26303" s="79"/>
    </row>
    <row r="26304" spans="30:90">
      <c r="AD26304" s="73"/>
      <c r="AE26304" s="74"/>
      <c r="AF26304" s="74"/>
      <c r="BX26304" s="73"/>
      <c r="BY26304" s="74"/>
      <c r="BZ26304" s="74"/>
      <c r="CA26304" s="74"/>
      <c r="CF26304" s="79"/>
      <c r="CL26304" s="79"/>
    </row>
    <row r="26305" spans="30:90">
      <c r="AD26305" s="73"/>
      <c r="AE26305" s="74"/>
      <c r="AF26305" s="74"/>
      <c r="BX26305" s="73"/>
      <c r="BY26305" s="74"/>
      <c r="BZ26305" s="74"/>
      <c r="CA26305" s="74"/>
      <c r="CF26305" s="79"/>
      <c r="CL26305" s="79"/>
    </row>
    <row r="26306" spans="30:90">
      <c r="AD26306" s="73"/>
      <c r="AE26306" s="74"/>
      <c r="AF26306" s="74"/>
      <c r="BX26306" s="73"/>
      <c r="BY26306" s="74"/>
      <c r="BZ26306" s="74"/>
      <c r="CA26306" s="74"/>
      <c r="CF26306" s="79"/>
      <c r="CL26306" s="79"/>
    </row>
    <row r="26307" spans="30:90">
      <c r="AD26307" s="73"/>
      <c r="AE26307" s="74"/>
      <c r="AF26307" s="74"/>
      <c r="BX26307" s="73"/>
      <c r="BY26307" s="74"/>
      <c r="BZ26307" s="74"/>
      <c r="CA26307" s="74"/>
      <c r="CF26307" s="79"/>
      <c r="CL26307" s="79"/>
    </row>
    <row r="26308" spans="30:90">
      <c r="AD26308" s="73"/>
      <c r="AE26308" s="74"/>
      <c r="AF26308" s="74"/>
      <c r="BX26308" s="73"/>
      <c r="BY26308" s="74"/>
      <c r="BZ26308" s="74"/>
      <c r="CA26308" s="74"/>
      <c r="CF26308" s="79"/>
      <c r="CL26308" s="79"/>
    </row>
    <row r="26309" spans="30:90">
      <c r="AD26309" s="73"/>
      <c r="AE26309" s="74"/>
      <c r="AF26309" s="74"/>
      <c r="BX26309" s="73"/>
      <c r="BY26309" s="74"/>
      <c r="BZ26309" s="74"/>
      <c r="CA26309" s="74"/>
      <c r="CF26309" s="79"/>
      <c r="CL26309" s="79"/>
    </row>
    <row r="26310" spans="30:90">
      <c r="AD26310" s="73"/>
      <c r="AE26310" s="74"/>
      <c r="AF26310" s="74"/>
      <c r="BX26310" s="73"/>
      <c r="BY26310" s="74"/>
      <c r="BZ26310" s="74"/>
      <c r="CA26310" s="74"/>
      <c r="CF26310" s="79"/>
      <c r="CL26310" s="79"/>
    </row>
    <row r="26311" spans="30:90">
      <c r="AD26311" s="73"/>
      <c r="AE26311" s="74"/>
      <c r="AF26311" s="74"/>
      <c r="BX26311" s="73"/>
      <c r="BY26311" s="74"/>
      <c r="BZ26311" s="74"/>
      <c r="CA26311" s="74"/>
      <c r="CF26311" s="79"/>
      <c r="CL26311" s="79"/>
    </row>
    <row r="26312" spans="30:90">
      <c r="AD26312" s="73"/>
      <c r="AE26312" s="74"/>
      <c r="AF26312" s="74"/>
      <c r="BX26312" s="73"/>
      <c r="BY26312" s="74"/>
      <c r="BZ26312" s="74"/>
      <c r="CA26312" s="74"/>
      <c r="CF26312" s="79"/>
      <c r="CL26312" s="79"/>
    </row>
    <row r="26313" spans="30:90">
      <c r="AD26313" s="73"/>
      <c r="AE26313" s="74"/>
      <c r="AF26313" s="74"/>
      <c r="BX26313" s="73"/>
      <c r="BY26313" s="74"/>
      <c r="BZ26313" s="74"/>
      <c r="CA26313" s="74"/>
      <c r="CF26313" s="79"/>
      <c r="CL26313" s="79"/>
    </row>
    <row r="26314" spans="30:90">
      <c r="AD26314" s="73"/>
      <c r="AE26314" s="74"/>
      <c r="AF26314" s="74"/>
      <c r="BX26314" s="73"/>
      <c r="BY26314" s="74"/>
      <c r="BZ26314" s="74"/>
      <c r="CA26314" s="74"/>
      <c r="CF26314" s="79"/>
      <c r="CL26314" s="79"/>
    </row>
    <row r="26315" spans="30:90">
      <c r="AD26315" s="73"/>
      <c r="AE26315" s="74"/>
      <c r="AF26315" s="74"/>
      <c r="BX26315" s="73"/>
      <c r="BY26315" s="74"/>
      <c r="BZ26315" s="74"/>
      <c r="CA26315" s="74"/>
      <c r="CF26315" s="79"/>
      <c r="CL26315" s="79"/>
    </row>
    <row r="26316" spans="30:90">
      <c r="AD26316" s="73"/>
      <c r="AE26316" s="74"/>
      <c r="AF26316" s="74"/>
      <c r="BX26316" s="73"/>
      <c r="BY26316" s="74"/>
      <c r="BZ26316" s="74"/>
      <c r="CA26316" s="74"/>
      <c r="CF26316" s="79"/>
      <c r="CL26316" s="79"/>
    </row>
    <row r="26317" spans="30:90">
      <c r="AD26317" s="73"/>
      <c r="AE26317" s="74"/>
      <c r="AF26317" s="74"/>
      <c r="BX26317" s="73"/>
      <c r="BY26317" s="74"/>
      <c r="BZ26317" s="74"/>
      <c r="CA26317" s="74"/>
      <c r="CF26317" s="79"/>
      <c r="CL26317" s="79"/>
    </row>
    <row r="26318" spans="30:90">
      <c r="AD26318" s="73"/>
      <c r="AE26318" s="74"/>
      <c r="AF26318" s="74"/>
      <c r="BX26318" s="73"/>
      <c r="BY26318" s="74"/>
      <c r="BZ26318" s="74"/>
      <c r="CA26318" s="74"/>
      <c r="CF26318" s="79"/>
      <c r="CL26318" s="79"/>
    </row>
    <row r="26319" spans="30:90">
      <c r="AD26319" s="73"/>
      <c r="AE26319" s="74"/>
      <c r="AF26319" s="74"/>
      <c r="BX26319" s="73"/>
      <c r="BY26319" s="74"/>
      <c r="BZ26319" s="74"/>
      <c r="CA26319" s="74"/>
      <c r="CF26319" s="79"/>
      <c r="CL26319" s="79"/>
    </row>
    <row r="26320" spans="30:90">
      <c r="AD26320" s="73"/>
      <c r="AE26320" s="74"/>
      <c r="AF26320" s="74"/>
      <c r="BX26320" s="73"/>
      <c r="BY26320" s="74"/>
      <c r="BZ26320" s="74"/>
      <c r="CA26320" s="74"/>
      <c r="CF26320" s="79"/>
      <c r="CL26320" s="79"/>
    </row>
    <row r="26321" spans="30:90">
      <c r="AD26321" s="73"/>
      <c r="AE26321" s="74"/>
      <c r="AF26321" s="74"/>
      <c r="BX26321" s="73"/>
      <c r="BY26321" s="74"/>
      <c r="BZ26321" s="74"/>
      <c r="CA26321" s="74"/>
      <c r="CF26321" s="79"/>
      <c r="CL26321" s="79"/>
    </row>
    <row r="26322" spans="30:90">
      <c r="AD26322" s="73"/>
      <c r="AE26322" s="74"/>
      <c r="AF26322" s="74"/>
      <c r="BX26322" s="73"/>
      <c r="BY26322" s="74"/>
      <c r="BZ26322" s="74"/>
      <c r="CA26322" s="74"/>
      <c r="CF26322" s="79"/>
      <c r="CL26322" s="79"/>
    </row>
    <row r="26323" spans="30:90">
      <c r="AD26323" s="73"/>
      <c r="AE26323" s="74"/>
      <c r="AF26323" s="74"/>
      <c r="BX26323" s="73"/>
      <c r="BY26323" s="74"/>
      <c r="BZ26323" s="74"/>
      <c r="CA26323" s="74"/>
      <c r="CF26323" s="79"/>
      <c r="CL26323" s="79"/>
    </row>
    <row r="26324" spans="30:90">
      <c r="AD26324" s="73"/>
      <c r="AE26324" s="74"/>
      <c r="AF26324" s="74"/>
      <c r="BX26324" s="73"/>
      <c r="BY26324" s="74"/>
      <c r="BZ26324" s="74"/>
      <c r="CA26324" s="74"/>
      <c r="CF26324" s="79"/>
      <c r="CL26324" s="79"/>
    </row>
    <row r="26325" spans="30:90">
      <c r="AD26325" s="73"/>
      <c r="AE26325" s="74"/>
      <c r="AF26325" s="74"/>
      <c r="BX26325" s="73"/>
      <c r="BY26325" s="74"/>
      <c r="BZ26325" s="74"/>
      <c r="CA26325" s="74"/>
      <c r="CF26325" s="79"/>
      <c r="CL26325" s="79"/>
    </row>
    <row r="26326" spans="30:90">
      <c r="AD26326" s="73"/>
      <c r="AE26326" s="74"/>
      <c r="AF26326" s="74"/>
      <c r="BX26326" s="73"/>
      <c r="BY26326" s="74"/>
      <c r="BZ26326" s="74"/>
      <c r="CA26326" s="74"/>
      <c r="CF26326" s="79"/>
      <c r="CL26326" s="79"/>
    </row>
    <row r="26327" spans="30:90">
      <c r="AD26327" s="73"/>
      <c r="AE26327" s="74"/>
      <c r="AF26327" s="74"/>
      <c r="BX26327" s="73"/>
      <c r="BY26327" s="74"/>
      <c r="BZ26327" s="74"/>
      <c r="CA26327" s="74"/>
      <c r="CF26327" s="79"/>
      <c r="CL26327" s="79"/>
    </row>
    <row r="26328" spans="30:90">
      <c r="AD26328" s="73"/>
      <c r="AE26328" s="74"/>
      <c r="AF26328" s="74"/>
      <c r="BX26328" s="73"/>
      <c r="BY26328" s="74"/>
      <c r="BZ26328" s="74"/>
      <c r="CA26328" s="74"/>
      <c r="CF26328" s="79"/>
      <c r="CL26328" s="79"/>
    </row>
    <row r="26329" spans="30:90">
      <c r="AD26329" s="73"/>
      <c r="AE26329" s="74"/>
      <c r="AF26329" s="74"/>
      <c r="BX26329" s="73"/>
      <c r="BY26329" s="74"/>
      <c r="BZ26329" s="74"/>
      <c r="CA26329" s="74"/>
      <c r="CF26329" s="79"/>
      <c r="CL26329" s="79"/>
    </row>
    <row r="26330" spans="30:90">
      <c r="AD26330" s="73"/>
      <c r="AE26330" s="74"/>
      <c r="AF26330" s="74"/>
      <c r="BX26330" s="73"/>
      <c r="BY26330" s="74"/>
      <c r="BZ26330" s="74"/>
      <c r="CA26330" s="74"/>
      <c r="CF26330" s="79"/>
      <c r="CL26330" s="79"/>
    </row>
    <row r="26331" spans="30:90">
      <c r="AD26331" s="73"/>
      <c r="AE26331" s="74"/>
      <c r="AF26331" s="74"/>
      <c r="BX26331" s="73"/>
      <c r="BY26331" s="74"/>
      <c r="BZ26331" s="74"/>
      <c r="CA26331" s="74"/>
      <c r="CF26331" s="79"/>
      <c r="CL26331" s="79"/>
    </row>
    <row r="26332" spans="30:90">
      <c r="AD26332" s="73"/>
      <c r="AE26332" s="74"/>
      <c r="AF26332" s="74"/>
      <c r="BX26332" s="73"/>
      <c r="BY26332" s="74"/>
      <c r="BZ26332" s="74"/>
      <c r="CA26332" s="74"/>
      <c r="CF26332" s="79"/>
      <c r="CL26332" s="79"/>
    </row>
    <row r="26333" spans="30:90">
      <c r="AD26333" s="73"/>
      <c r="AE26333" s="74"/>
      <c r="AF26333" s="74"/>
      <c r="BX26333" s="73"/>
      <c r="BY26333" s="74"/>
      <c r="BZ26333" s="74"/>
      <c r="CA26333" s="74"/>
      <c r="CF26333" s="79"/>
      <c r="CL26333" s="79"/>
    </row>
    <row r="26334" spans="30:90">
      <c r="AD26334" s="73"/>
      <c r="AE26334" s="74"/>
      <c r="AF26334" s="74"/>
      <c r="BX26334" s="73"/>
      <c r="BY26334" s="74"/>
      <c r="BZ26334" s="74"/>
      <c r="CA26334" s="74"/>
      <c r="CF26334" s="79"/>
      <c r="CL26334" s="79"/>
    </row>
    <row r="26335" spans="30:90">
      <c r="AD26335" s="73"/>
      <c r="AE26335" s="74"/>
      <c r="AF26335" s="74"/>
      <c r="BX26335" s="73"/>
      <c r="BY26335" s="74"/>
      <c r="BZ26335" s="74"/>
      <c r="CA26335" s="74"/>
      <c r="CF26335" s="79"/>
      <c r="CL26335" s="79"/>
    </row>
    <row r="26336" spans="30:90">
      <c r="AD26336" s="73"/>
      <c r="AE26336" s="74"/>
      <c r="AF26336" s="74"/>
      <c r="BX26336" s="73"/>
      <c r="BY26336" s="74"/>
      <c r="BZ26336" s="74"/>
      <c r="CA26336" s="74"/>
      <c r="CF26336" s="79"/>
      <c r="CL26336" s="79"/>
    </row>
    <row r="26337" spans="30:90">
      <c r="AD26337" s="73"/>
      <c r="AE26337" s="74"/>
      <c r="AF26337" s="74"/>
      <c r="BX26337" s="73"/>
      <c r="BY26337" s="74"/>
      <c r="BZ26337" s="74"/>
      <c r="CA26337" s="74"/>
      <c r="CF26337" s="79"/>
      <c r="CL26337" s="79"/>
    </row>
    <row r="26338" spans="30:90">
      <c r="AD26338" s="73"/>
      <c r="AE26338" s="74"/>
      <c r="AF26338" s="74"/>
      <c r="BX26338" s="73"/>
      <c r="BY26338" s="74"/>
      <c r="BZ26338" s="74"/>
      <c r="CA26338" s="74"/>
      <c r="CF26338" s="79"/>
      <c r="CL26338" s="79"/>
    </row>
    <row r="26339" spans="30:90">
      <c r="AD26339" s="73"/>
      <c r="AE26339" s="74"/>
      <c r="AF26339" s="74"/>
      <c r="BX26339" s="73"/>
      <c r="BY26339" s="74"/>
      <c r="BZ26339" s="74"/>
      <c r="CA26339" s="74"/>
      <c r="CF26339" s="79"/>
      <c r="CL26339" s="79"/>
    </row>
    <row r="26340" spans="30:90">
      <c r="AD26340" s="73"/>
      <c r="AE26340" s="74"/>
      <c r="AF26340" s="74"/>
      <c r="BX26340" s="73"/>
      <c r="BY26340" s="74"/>
      <c r="BZ26340" s="74"/>
      <c r="CA26340" s="74"/>
      <c r="CF26340" s="79"/>
      <c r="CL26340" s="79"/>
    </row>
    <row r="26341" spans="30:90">
      <c r="AD26341" s="73"/>
      <c r="AE26341" s="74"/>
      <c r="AF26341" s="74"/>
      <c r="BX26341" s="73"/>
      <c r="BY26341" s="74"/>
      <c r="BZ26341" s="74"/>
      <c r="CA26341" s="74"/>
      <c r="CF26341" s="79"/>
      <c r="CL26341" s="79"/>
    </row>
    <row r="26342" spans="30:90">
      <c r="AD26342" s="73"/>
      <c r="AE26342" s="74"/>
      <c r="AF26342" s="74"/>
      <c r="BX26342" s="73"/>
      <c r="BY26342" s="74"/>
      <c r="BZ26342" s="74"/>
      <c r="CA26342" s="74"/>
      <c r="CF26342" s="79"/>
      <c r="CL26342" s="79"/>
    </row>
    <row r="26343" spans="30:90">
      <c r="AD26343" s="73"/>
      <c r="AE26343" s="74"/>
      <c r="AF26343" s="74"/>
      <c r="BX26343" s="73"/>
      <c r="BY26343" s="74"/>
      <c r="BZ26343" s="74"/>
      <c r="CA26343" s="74"/>
      <c r="CF26343" s="79"/>
      <c r="CL26343" s="79"/>
    </row>
    <row r="26344" spans="30:90">
      <c r="AD26344" s="73"/>
      <c r="AE26344" s="74"/>
      <c r="AF26344" s="74"/>
      <c r="BX26344" s="73"/>
      <c r="BY26344" s="74"/>
      <c r="BZ26344" s="74"/>
      <c r="CA26344" s="74"/>
      <c r="CF26344" s="79"/>
      <c r="CL26344" s="79"/>
    </row>
    <row r="26345" spans="30:90">
      <c r="AD26345" s="73"/>
      <c r="AE26345" s="74"/>
      <c r="AF26345" s="74"/>
      <c r="BX26345" s="73"/>
      <c r="BY26345" s="74"/>
      <c r="BZ26345" s="74"/>
      <c r="CA26345" s="74"/>
      <c r="CF26345" s="79"/>
      <c r="CL26345" s="79"/>
    </row>
    <row r="26346" spans="30:90">
      <c r="AD26346" s="73"/>
      <c r="AE26346" s="74"/>
      <c r="AF26346" s="74"/>
      <c r="BX26346" s="73"/>
      <c r="BY26346" s="74"/>
      <c r="BZ26346" s="74"/>
      <c r="CA26346" s="74"/>
      <c r="CF26346" s="79"/>
      <c r="CL26346" s="79"/>
    </row>
    <row r="26347" spans="30:90">
      <c r="AD26347" s="73"/>
      <c r="AE26347" s="74"/>
      <c r="AF26347" s="74"/>
      <c r="BX26347" s="73"/>
      <c r="BY26347" s="74"/>
      <c r="BZ26347" s="74"/>
      <c r="CA26347" s="74"/>
      <c r="CF26347" s="79"/>
      <c r="CL26347" s="79"/>
    </row>
    <row r="26348" spans="30:90">
      <c r="AD26348" s="73"/>
      <c r="AE26348" s="74"/>
      <c r="AF26348" s="74"/>
      <c r="BX26348" s="73"/>
      <c r="BY26348" s="74"/>
      <c r="BZ26348" s="74"/>
      <c r="CA26348" s="74"/>
      <c r="CF26348" s="79"/>
      <c r="CL26348" s="79"/>
    </row>
    <row r="26349" spans="30:90">
      <c r="AD26349" s="73"/>
      <c r="AE26349" s="74"/>
      <c r="AF26349" s="74"/>
      <c r="BX26349" s="73"/>
      <c r="BY26349" s="74"/>
      <c r="BZ26349" s="74"/>
      <c r="CA26349" s="74"/>
      <c r="CF26349" s="79"/>
      <c r="CL26349" s="79"/>
    </row>
    <row r="26350" spans="30:90">
      <c r="AD26350" s="73"/>
      <c r="AE26350" s="74"/>
      <c r="AF26350" s="74"/>
      <c r="BX26350" s="73"/>
      <c r="BY26350" s="74"/>
      <c r="BZ26350" s="74"/>
      <c r="CA26350" s="74"/>
      <c r="CF26350" s="79"/>
      <c r="CL26350" s="79"/>
    </row>
    <row r="26351" spans="30:90">
      <c r="AD26351" s="73"/>
      <c r="AE26351" s="74"/>
      <c r="AF26351" s="74"/>
      <c r="BX26351" s="73"/>
      <c r="BY26351" s="74"/>
      <c r="BZ26351" s="74"/>
      <c r="CA26351" s="74"/>
      <c r="CF26351" s="79"/>
      <c r="CL26351" s="79"/>
    </row>
    <row r="26352" spans="30:90">
      <c r="AD26352" s="73"/>
      <c r="AE26352" s="74"/>
      <c r="AF26352" s="74"/>
      <c r="BX26352" s="73"/>
      <c r="BY26352" s="74"/>
      <c r="BZ26352" s="74"/>
      <c r="CA26352" s="74"/>
      <c r="CF26352" s="79"/>
      <c r="CL26352" s="79"/>
    </row>
    <row r="26353" spans="30:90">
      <c r="AD26353" s="73"/>
      <c r="AE26353" s="74"/>
      <c r="AF26353" s="74"/>
      <c r="BX26353" s="73"/>
      <c r="BY26353" s="74"/>
      <c r="BZ26353" s="74"/>
      <c r="CA26353" s="74"/>
      <c r="CF26353" s="79"/>
      <c r="CL26353" s="79"/>
    </row>
    <row r="26354" spans="30:90">
      <c r="AD26354" s="73"/>
      <c r="AE26354" s="74"/>
      <c r="AF26354" s="74"/>
      <c r="BX26354" s="73"/>
      <c r="BY26354" s="74"/>
      <c r="BZ26354" s="74"/>
      <c r="CA26354" s="74"/>
      <c r="CF26354" s="79"/>
      <c r="CL26354" s="79"/>
    </row>
    <row r="26355" spans="30:90">
      <c r="AD26355" s="73"/>
      <c r="AE26355" s="74"/>
      <c r="AF26355" s="74"/>
      <c r="BX26355" s="73"/>
      <c r="BY26355" s="74"/>
      <c r="BZ26355" s="74"/>
      <c r="CA26355" s="74"/>
      <c r="CF26355" s="79"/>
      <c r="CL26355" s="79"/>
    </row>
    <row r="26356" spans="30:90">
      <c r="AD26356" s="73"/>
      <c r="AE26356" s="74"/>
      <c r="AF26356" s="74"/>
      <c r="BX26356" s="73"/>
      <c r="BY26356" s="74"/>
      <c r="BZ26356" s="74"/>
      <c r="CA26356" s="74"/>
      <c r="CF26356" s="79"/>
      <c r="CL26356" s="79"/>
    </row>
    <row r="26357" spans="30:90">
      <c r="AD26357" s="73"/>
      <c r="AE26357" s="74"/>
      <c r="AF26357" s="74"/>
      <c r="BX26357" s="73"/>
      <c r="BY26357" s="74"/>
      <c r="BZ26357" s="74"/>
      <c r="CA26357" s="74"/>
      <c r="CF26357" s="79"/>
      <c r="CL26357" s="79"/>
    </row>
    <row r="26358" spans="30:90">
      <c r="AD26358" s="73"/>
      <c r="AE26358" s="74"/>
      <c r="AF26358" s="74"/>
      <c r="BX26358" s="73"/>
      <c r="BY26358" s="74"/>
      <c r="BZ26358" s="74"/>
      <c r="CA26358" s="74"/>
      <c r="CF26358" s="79"/>
      <c r="CL26358" s="79"/>
    </row>
    <row r="26359" spans="30:90">
      <c r="AD26359" s="73"/>
      <c r="AE26359" s="74"/>
      <c r="AF26359" s="74"/>
      <c r="BX26359" s="73"/>
      <c r="BY26359" s="74"/>
      <c r="BZ26359" s="74"/>
      <c r="CA26359" s="74"/>
      <c r="CF26359" s="79"/>
      <c r="CL26359" s="79"/>
    </row>
    <row r="26360" spans="30:90">
      <c r="AD26360" s="73"/>
      <c r="AE26360" s="74"/>
      <c r="AF26360" s="74"/>
      <c r="BX26360" s="73"/>
      <c r="BY26360" s="74"/>
      <c r="BZ26360" s="74"/>
      <c r="CA26360" s="74"/>
      <c r="CF26360" s="79"/>
      <c r="CL26360" s="79"/>
    </row>
    <row r="26361" spans="30:90">
      <c r="AD26361" s="73"/>
      <c r="AE26361" s="74"/>
      <c r="AF26361" s="74"/>
      <c r="BX26361" s="73"/>
      <c r="BY26361" s="74"/>
      <c r="BZ26361" s="74"/>
      <c r="CA26361" s="74"/>
      <c r="CF26361" s="79"/>
      <c r="CL26361" s="79"/>
    </row>
    <row r="26362" spans="30:90">
      <c r="AD26362" s="73"/>
      <c r="AE26362" s="74"/>
      <c r="AF26362" s="74"/>
      <c r="BX26362" s="73"/>
      <c r="BY26362" s="74"/>
      <c r="BZ26362" s="74"/>
      <c r="CA26362" s="74"/>
      <c r="CF26362" s="79"/>
      <c r="CL26362" s="79"/>
    </row>
    <row r="26363" spans="30:90">
      <c r="AD26363" s="73"/>
      <c r="AE26363" s="74"/>
      <c r="AF26363" s="74"/>
      <c r="BX26363" s="73"/>
      <c r="BY26363" s="74"/>
      <c r="BZ26363" s="74"/>
      <c r="CA26363" s="74"/>
      <c r="CF26363" s="79"/>
      <c r="CL26363" s="79"/>
    </row>
    <row r="26364" spans="30:90">
      <c r="AD26364" s="73"/>
      <c r="AE26364" s="74"/>
      <c r="AF26364" s="74"/>
      <c r="BX26364" s="73"/>
      <c r="BY26364" s="74"/>
      <c r="BZ26364" s="74"/>
      <c r="CA26364" s="74"/>
      <c r="CF26364" s="79"/>
      <c r="CL26364" s="79"/>
    </row>
    <row r="26365" spans="30:90">
      <c r="AD26365" s="73"/>
      <c r="AE26365" s="74"/>
      <c r="AF26365" s="74"/>
      <c r="BX26365" s="73"/>
      <c r="BY26365" s="74"/>
      <c r="BZ26365" s="74"/>
      <c r="CA26365" s="74"/>
      <c r="CF26365" s="79"/>
      <c r="CL26365" s="79"/>
    </row>
    <row r="26366" spans="30:90">
      <c r="AD26366" s="73"/>
      <c r="AE26366" s="74"/>
      <c r="AF26366" s="74"/>
      <c r="BX26366" s="73"/>
      <c r="BY26366" s="74"/>
      <c r="BZ26366" s="74"/>
      <c r="CA26366" s="74"/>
      <c r="CF26366" s="79"/>
      <c r="CL26366" s="79"/>
    </row>
    <row r="26367" spans="30:90">
      <c r="AD26367" s="73"/>
      <c r="AE26367" s="74"/>
      <c r="AF26367" s="74"/>
      <c r="BX26367" s="73"/>
      <c r="BY26367" s="74"/>
      <c r="BZ26367" s="74"/>
      <c r="CA26367" s="74"/>
      <c r="CF26367" s="79"/>
      <c r="CL26367" s="79"/>
    </row>
    <row r="26368" spans="30:90">
      <c r="AD26368" s="73"/>
      <c r="AE26368" s="74"/>
      <c r="AF26368" s="74"/>
      <c r="BX26368" s="73"/>
      <c r="BY26368" s="74"/>
      <c r="BZ26368" s="74"/>
      <c r="CA26368" s="74"/>
      <c r="CF26368" s="79"/>
      <c r="CL26368" s="79"/>
    </row>
    <row r="26369" spans="30:90">
      <c r="AD26369" s="73"/>
      <c r="AE26369" s="74"/>
      <c r="AF26369" s="74"/>
      <c r="BX26369" s="73"/>
      <c r="BY26369" s="74"/>
      <c r="BZ26369" s="74"/>
      <c r="CA26369" s="74"/>
      <c r="CF26369" s="79"/>
      <c r="CL26369" s="79"/>
    </row>
    <row r="26370" spans="30:90">
      <c r="AD26370" s="73"/>
      <c r="AE26370" s="74"/>
      <c r="AF26370" s="74"/>
      <c r="BX26370" s="73"/>
      <c r="BY26370" s="74"/>
      <c r="BZ26370" s="74"/>
      <c r="CA26370" s="74"/>
      <c r="CF26370" s="79"/>
      <c r="CL26370" s="79"/>
    </row>
    <row r="26371" spans="30:90">
      <c r="AD26371" s="73"/>
      <c r="AE26371" s="74"/>
      <c r="AF26371" s="74"/>
      <c r="BX26371" s="73"/>
      <c r="BY26371" s="74"/>
      <c r="BZ26371" s="74"/>
      <c r="CA26371" s="74"/>
      <c r="CF26371" s="79"/>
      <c r="CL26371" s="79"/>
    </row>
    <row r="26372" spans="30:90">
      <c r="AD26372" s="73"/>
      <c r="AE26372" s="74"/>
      <c r="AF26372" s="74"/>
      <c r="BX26372" s="73"/>
      <c r="BY26372" s="74"/>
      <c r="BZ26372" s="74"/>
      <c r="CA26372" s="74"/>
      <c r="CF26372" s="79"/>
      <c r="CL26372" s="79"/>
    </row>
    <row r="26373" spans="30:90">
      <c r="AD26373" s="73"/>
      <c r="AE26373" s="74"/>
      <c r="AF26373" s="74"/>
      <c r="BX26373" s="73"/>
      <c r="BY26373" s="74"/>
      <c r="BZ26373" s="74"/>
      <c r="CA26373" s="74"/>
      <c r="CF26373" s="79"/>
      <c r="CL26373" s="79"/>
    </row>
    <row r="26374" spans="30:90">
      <c r="AD26374" s="73"/>
      <c r="AE26374" s="74"/>
      <c r="AF26374" s="74"/>
      <c r="BX26374" s="73"/>
      <c r="BY26374" s="74"/>
      <c r="BZ26374" s="74"/>
      <c r="CA26374" s="74"/>
      <c r="CF26374" s="79"/>
      <c r="CL26374" s="79"/>
    </row>
    <row r="26375" spans="30:90">
      <c r="AD26375" s="73"/>
      <c r="AE26375" s="74"/>
      <c r="AF26375" s="74"/>
      <c r="BX26375" s="73"/>
      <c r="BY26375" s="74"/>
      <c r="BZ26375" s="74"/>
      <c r="CA26375" s="74"/>
      <c r="CF26375" s="79"/>
      <c r="CL26375" s="79"/>
    </row>
    <row r="26376" spans="30:90">
      <c r="AD26376" s="73"/>
      <c r="AE26376" s="74"/>
      <c r="AF26376" s="74"/>
      <c r="BX26376" s="73"/>
      <c r="BY26376" s="74"/>
      <c r="BZ26376" s="74"/>
      <c r="CA26376" s="74"/>
      <c r="CF26376" s="79"/>
      <c r="CL26376" s="79"/>
    </row>
    <row r="26377" spans="30:90">
      <c r="AD26377" s="73"/>
      <c r="AE26377" s="74"/>
      <c r="AF26377" s="74"/>
      <c r="BX26377" s="73"/>
      <c r="BY26377" s="74"/>
      <c r="BZ26377" s="74"/>
      <c r="CA26377" s="74"/>
      <c r="CF26377" s="79"/>
      <c r="CL26377" s="79"/>
    </row>
    <row r="26378" spans="30:90">
      <c r="AD26378" s="73"/>
      <c r="AE26378" s="74"/>
      <c r="AF26378" s="74"/>
      <c r="BX26378" s="73"/>
      <c r="BY26378" s="74"/>
      <c r="BZ26378" s="74"/>
      <c r="CA26378" s="74"/>
      <c r="CF26378" s="79"/>
      <c r="CL26378" s="79"/>
    </row>
    <row r="26379" spans="30:90">
      <c r="AD26379" s="73"/>
      <c r="AE26379" s="74"/>
      <c r="AF26379" s="74"/>
      <c r="BX26379" s="73"/>
      <c r="BY26379" s="74"/>
      <c r="BZ26379" s="74"/>
      <c r="CA26379" s="74"/>
      <c r="CF26379" s="79"/>
      <c r="CL26379" s="79"/>
    </row>
    <row r="26380" spans="30:90">
      <c r="AD26380" s="73"/>
      <c r="AE26380" s="74"/>
      <c r="AF26380" s="74"/>
      <c r="BX26380" s="73"/>
      <c r="BY26380" s="74"/>
      <c r="BZ26380" s="74"/>
      <c r="CA26380" s="74"/>
      <c r="CF26380" s="79"/>
      <c r="CL26380" s="79"/>
    </row>
    <row r="26381" spans="30:90">
      <c r="AD26381" s="73"/>
      <c r="AE26381" s="74"/>
      <c r="AF26381" s="74"/>
      <c r="BX26381" s="73"/>
      <c r="BY26381" s="74"/>
      <c r="BZ26381" s="74"/>
      <c r="CA26381" s="74"/>
      <c r="CF26381" s="79"/>
      <c r="CL26381" s="79"/>
    </row>
    <row r="26382" spans="30:90">
      <c r="AD26382" s="73"/>
      <c r="AE26382" s="74"/>
      <c r="AF26382" s="74"/>
      <c r="BX26382" s="73"/>
      <c r="BY26382" s="74"/>
      <c r="BZ26382" s="74"/>
      <c r="CA26382" s="74"/>
      <c r="CF26382" s="79"/>
      <c r="CL26382" s="79"/>
    </row>
    <row r="26383" spans="30:90">
      <c r="AD26383" s="73"/>
      <c r="AE26383" s="74"/>
      <c r="AF26383" s="74"/>
      <c r="BX26383" s="73"/>
      <c r="BY26383" s="74"/>
      <c r="BZ26383" s="74"/>
      <c r="CA26383" s="74"/>
      <c r="CF26383" s="79"/>
      <c r="CL26383" s="79"/>
    </row>
    <row r="26384" spans="30:90">
      <c r="AD26384" s="73"/>
      <c r="AE26384" s="74"/>
      <c r="AF26384" s="74"/>
      <c r="BX26384" s="73"/>
      <c r="BY26384" s="74"/>
      <c r="BZ26384" s="74"/>
      <c r="CA26384" s="74"/>
      <c r="CF26384" s="79"/>
      <c r="CL26384" s="79"/>
    </row>
    <row r="26385" spans="30:90">
      <c r="AD26385" s="73"/>
      <c r="AE26385" s="74"/>
      <c r="AF26385" s="74"/>
      <c r="BX26385" s="73"/>
      <c r="BY26385" s="74"/>
      <c r="BZ26385" s="74"/>
      <c r="CA26385" s="74"/>
      <c r="CF26385" s="79"/>
      <c r="CL26385" s="79"/>
    </row>
    <row r="26386" spans="30:90">
      <c r="AD26386" s="73"/>
      <c r="AE26386" s="74"/>
      <c r="AF26386" s="74"/>
      <c r="BX26386" s="73"/>
      <c r="BY26386" s="74"/>
      <c r="BZ26386" s="74"/>
      <c r="CA26386" s="74"/>
      <c r="CF26386" s="79"/>
      <c r="CL26386" s="79"/>
    </row>
    <row r="26387" spans="30:90">
      <c r="AD26387" s="73"/>
      <c r="AE26387" s="74"/>
      <c r="AF26387" s="74"/>
      <c r="BX26387" s="73"/>
      <c r="BY26387" s="74"/>
      <c r="BZ26387" s="74"/>
      <c r="CA26387" s="74"/>
      <c r="CF26387" s="79"/>
      <c r="CL26387" s="79"/>
    </row>
    <row r="26388" spans="30:90">
      <c r="AD26388" s="73"/>
      <c r="AE26388" s="74"/>
      <c r="AF26388" s="74"/>
      <c r="BX26388" s="73"/>
      <c r="BY26388" s="74"/>
      <c r="BZ26388" s="74"/>
      <c r="CA26388" s="74"/>
      <c r="CF26388" s="79"/>
      <c r="CL26388" s="79"/>
    </row>
    <row r="26389" spans="30:90">
      <c r="AD26389" s="73"/>
      <c r="AE26389" s="74"/>
      <c r="AF26389" s="74"/>
      <c r="BX26389" s="73"/>
      <c r="BY26389" s="74"/>
      <c r="BZ26389" s="74"/>
      <c r="CA26389" s="74"/>
      <c r="CF26389" s="79"/>
      <c r="CL26389" s="79"/>
    </row>
    <row r="26390" spans="30:90">
      <c r="AD26390" s="73"/>
      <c r="AE26390" s="74"/>
      <c r="AF26390" s="74"/>
      <c r="BX26390" s="73"/>
      <c r="BY26390" s="74"/>
      <c r="BZ26390" s="74"/>
      <c r="CA26390" s="74"/>
      <c r="CF26390" s="79"/>
      <c r="CL26390" s="79"/>
    </row>
    <row r="26391" spans="30:90">
      <c r="AD26391" s="73"/>
      <c r="AE26391" s="74"/>
      <c r="AF26391" s="74"/>
      <c r="BX26391" s="73"/>
      <c r="BY26391" s="74"/>
      <c r="BZ26391" s="74"/>
      <c r="CA26391" s="74"/>
      <c r="CF26391" s="79"/>
      <c r="CL26391" s="79"/>
    </row>
    <row r="26392" spans="30:90">
      <c r="AD26392" s="73"/>
      <c r="AE26392" s="74"/>
      <c r="AF26392" s="74"/>
      <c r="BX26392" s="73"/>
      <c r="BY26392" s="74"/>
      <c r="BZ26392" s="74"/>
      <c r="CA26392" s="74"/>
      <c r="CF26392" s="79"/>
      <c r="CL26392" s="79"/>
    </row>
    <row r="26393" spans="30:90">
      <c r="AD26393" s="73"/>
      <c r="AE26393" s="74"/>
      <c r="AF26393" s="74"/>
      <c r="BX26393" s="73"/>
      <c r="BY26393" s="74"/>
      <c r="BZ26393" s="74"/>
      <c r="CA26393" s="74"/>
      <c r="CF26393" s="79"/>
      <c r="CL26393" s="79"/>
    </row>
    <row r="26394" spans="30:90">
      <c r="AD26394" s="73"/>
      <c r="AE26394" s="74"/>
      <c r="AF26394" s="74"/>
      <c r="BX26394" s="73"/>
      <c r="BY26394" s="74"/>
      <c r="BZ26394" s="74"/>
      <c r="CA26394" s="74"/>
      <c r="CF26394" s="79"/>
      <c r="CL26394" s="79"/>
    </row>
    <row r="26395" spans="30:90">
      <c r="AD26395" s="73"/>
      <c r="AE26395" s="74"/>
      <c r="AF26395" s="74"/>
      <c r="BX26395" s="73"/>
      <c r="BY26395" s="74"/>
      <c r="BZ26395" s="74"/>
      <c r="CA26395" s="74"/>
      <c r="CF26395" s="79"/>
      <c r="CL26395" s="79"/>
    </row>
    <row r="26396" spans="30:90">
      <c r="AD26396" s="73"/>
      <c r="AE26396" s="74"/>
      <c r="AF26396" s="74"/>
      <c r="BX26396" s="73"/>
      <c r="BY26396" s="74"/>
      <c r="BZ26396" s="74"/>
      <c r="CA26396" s="74"/>
      <c r="CF26396" s="79"/>
      <c r="CL26396" s="79"/>
    </row>
    <row r="26397" spans="30:90">
      <c r="AD26397" s="73"/>
      <c r="AE26397" s="74"/>
      <c r="AF26397" s="74"/>
      <c r="BX26397" s="73"/>
      <c r="BY26397" s="74"/>
      <c r="BZ26397" s="74"/>
      <c r="CA26397" s="74"/>
      <c r="CF26397" s="79"/>
      <c r="CL26397" s="79"/>
    </row>
    <row r="26398" spans="30:90">
      <c r="AD26398" s="73"/>
      <c r="AE26398" s="74"/>
      <c r="AF26398" s="74"/>
      <c r="BX26398" s="73"/>
      <c r="BY26398" s="74"/>
      <c r="BZ26398" s="74"/>
      <c r="CA26398" s="74"/>
      <c r="CF26398" s="79"/>
      <c r="CL26398" s="79"/>
    </row>
    <row r="26399" spans="30:90">
      <c r="AD26399" s="73"/>
      <c r="AE26399" s="74"/>
      <c r="AF26399" s="74"/>
      <c r="BX26399" s="73"/>
      <c r="BY26399" s="74"/>
      <c r="BZ26399" s="74"/>
      <c r="CA26399" s="74"/>
      <c r="CF26399" s="79"/>
      <c r="CL26399" s="79"/>
    </row>
    <row r="26400" spans="30:90">
      <c r="AD26400" s="73"/>
      <c r="AE26400" s="74"/>
      <c r="AF26400" s="74"/>
      <c r="BX26400" s="73"/>
      <c r="BY26400" s="74"/>
      <c r="BZ26400" s="74"/>
      <c r="CA26400" s="74"/>
      <c r="CF26400" s="79"/>
      <c r="CL26400" s="79"/>
    </row>
    <row r="26401" spans="30:90">
      <c r="AD26401" s="73"/>
      <c r="AE26401" s="74"/>
      <c r="AF26401" s="74"/>
      <c r="BX26401" s="73"/>
      <c r="BY26401" s="74"/>
      <c r="BZ26401" s="74"/>
      <c r="CA26401" s="74"/>
      <c r="CF26401" s="79"/>
      <c r="CL26401" s="79"/>
    </row>
    <row r="26402" spans="30:90">
      <c r="AD26402" s="73"/>
      <c r="AE26402" s="74"/>
      <c r="AF26402" s="74"/>
      <c r="BX26402" s="73"/>
      <c r="BY26402" s="74"/>
      <c r="BZ26402" s="74"/>
      <c r="CA26402" s="74"/>
      <c r="CF26402" s="79"/>
      <c r="CL26402" s="79"/>
    </row>
    <row r="26403" spans="30:90">
      <c r="AD26403" s="73"/>
      <c r="AE26403" s="74"/>
      <c r="AF26403" s="74"/>
      <c r="BX26403" s="73"/>
      <c r="BY26403" s="74"/>
      <c r="BZ26403" s="74"/>
      <c r="CA26403" s="74"/>
      <c r="CF26403" s="79"/>
      <c r="CL26403" s="79"/>
    </row>
    <row r="26404" spans="30:90">
      <c r="AD26404" s="73"/>
      <c r="AE26404" s="74"/>
      <c r="AF26404" s="74"/>
      <c r="BX26404" s="73"/>
      <c r="BY26404" s="74"/>
      <c r="BZ26404" s="74"/>
      <c r="CA26404" s="74"/>
      <c r="CF26404" s="79"/>
      <c r="CL26404" s="79"/>
    </row>
    <row r="26405" spans="30:90">
      <c r="AD26405" s="73"/>
      <c r="AE26405" s="74"/>
      <c r="AF26405" s="74"/>
      <c r="BX26405" s="73"/>
      <c r="BY26405" s="74"/>
      <c r="BZ26405" s="74"/>
      <c r="CA26405" s="74"/>
      <c r="CF26405" s="79"/>
      <c r="CL26405" s="79"/>
    </row>
    <row r="26406" spans="30:90">
      <c r="AD26406" s="73"/>
      <c r="AE26406" s="74"/>
      <c r="AF26406" s="74"/>
      <c r="BX26406" s="73"/>
      <c r="BY26406" s="74"/>
      <c r="BZ26406" s="74"/>
      <c r="CA26406" s="74"/>
      <c r="CF26406" s="79"/>
      <c r="CL26406" s="79"/>
    </row>
    <row r="26407" spans="30:90">
      <c r="AD26407" s="73"/>
      <c r="AE26407" s="74"/>
      <c r="AF26407" s="74"/>
      <c r="BX26407" s="73"/>
      <c r="BY26407" s="74"/>
      <c r="BZ26407" s="74"/>
      <c r="CA26407" s="74"/>
      <c r="CF26407" s="79"/>
      <c r="CL26407" s="79"/>
    </row>
    <row r="26408" spans="30:90">
      <c r="AD26408" s="73"/>
      <c r="AE26408" s="74"/>
      <c r="AF26408" s="74"/>
      <c r="BX26408" s="73"/>
      <c r="BY26408" s="74"/>
      <c r="BZ26408" s="74"/>
      <c r="CA26408" s="74"/>
      <c r="CF26408" s="79"/>
      <c r="CL26408" s="79"/>
    </row>
    <row r="26409" spans="30:90">
      <c r="AD26409" s="73"/>
      <c r="AE26409" s="74"/>
      <c r="AF26409" s="74"/>
      <c r="BX26409" s="73"/>
      <c r="BY26409" s="74"/>
      <c r="BZ26409" s="74"/>
      <c r="CA26409" s="74"/>
      <c r="CF26409" s="79"/>
      <c r="CL26409" s="79"/>
    </row>
    <row r="26410" spans="30:90">
      <c r="AD26410" s="73"/>
      <c r="AE26410" s="74"/>
      <c r="AF26410" s="74"/>
      <c r="BX26410" s="73"/>
      <c r="BY26410" s="74"/>
      <c r="BZ26410" s="74"/>
      <c r="CA26410" s="74"/>
      <c r="CF26410" s="79"/>
      <c r="CL26410" s="79"/>
    </row>
    <row r="26411" spans="30:90">
      <c r="AD26411" s="73"/>
      <c r="AE26411" s="74"/>
      <c r="AF26411" s="74"/>
      <c r="BX26411" s="73"/>
      <c r="BY26411" s="74"/>
      <c r="BZ26411" s="74"/>
      <c r="CA26411" s="74"/>
      <c r="CF26411" s="79"/>
      <c r="CL26411" s="79"/>
    </row>
    <row r="26412" spans="30:90">
      <c r="AD26412" s="73"/>
      <c r="AE26412" s="74"/>
      <c r="AF26412" s="74"/>
      <c r="BX26412" s="73"/>
      <c r="BY26412" s="74"/>
      <c r="BZ26412" s="74"/>
      <c r="CA26412" s="74"/>
      <c r="CF26412" s="79"/>
      <c r="CL26412" s="79"/>
    </row>
    <row r="26413" spans="30:90">
      <c r="AD26413" s="73"/>
      <c r="AE26413" s="74"/>
      <c r="AF26413" s="74"/>
      <c r="BX26413" s="73"/>
      <c r="BY26413" s="74"/>
      <c r="BZ26413" s="74"/>
      <c r="CA26413" s="74"/>
      <c r="CF26413" s="79"/>
      <c r="CL26413" s="79"/>
    </row>
    <row r="26414" spans="30:90">
      <c r="AD26414" s="73"/>
      <c r="AE26414" s="74"/>
      <c r="AF26414" s="74"/>
      <c r="BX26414" s="73"/>
      <c r="BY26414" s="74"/>
      <c r="BZ26414" s="74"/>
      <c r="CA26414" s="74"/>
      <c r="CF26414" s="79"/>
      <c r="CL26414" s="79"/>
    </row>
    <row r="26415" spans="30:90">
      <c r="AD26415" s="73"/>
      <c r="AE26415" s="74"/>
      <c r="AF26415" s="74"/>
      <c r="BX26415" s="73"/>
      <c r="BY26415" s="74"/>
      <c r="BZ26415" s="74"/>
      <c r="CA26415" s="74"/>
      <c r="CF26415" s="79"/>
      <c r="CL26415" s="79"/>
    </row>
    <row r="26416" spans="30:90">
      <c r="AD26416" s="73"/>
      <c r="AE26416" s="74"/>
      <c r="AF26416" s="74"/>
      <c r="BX26416" s="73"/>
      <c r="BY26416" s="74"/>
      <c r="BZ26416" s="74"/>
      <c r="CA26416" s="74"/>
      <c r="CF26416" s="79"/>
      <c r="CL26416" s="79"/>
    </row>
    <row r="26417" spans="30:90">
      <c r="AD26417" s="73"/>
      <c r="AE26417" s="74"/>
      <c r="AF26417" s="74"/>
      <c r="BX26417" s="73"/>
      <c r="BY26417" s="74"/>
      <c r="BZ26417" s="74"/>
      <c r="CA26417" s="74"/>
      <c r="CF26417" s="79"/>
      <c r="CL26417" s="79"/>
    </row>
    <row r="26418" spans="30:90">
      <c r="AD26418" s="73"/>
      <c r="AE26418" s="74"/>
      <c r="AF26418" s="74"/>
      <c r="BX26418" s="73"/>
      <c r="BY26418" s="74"/>
      <c r="BZ26418" s="74"/>
      <c r="CA26418" s="74"/>
      <c r="CF26418" s="79"/>
      <c r="CL26418" s="79"/>
    </row>
    <row r="26419" spans="30:90">
      <c r="AD26419" s="73"/>
      <c r="AE26419" s="74"/>
      <c r="AF26419" s="74"/>
      <c r="BX26419" s="73"/>
      <c r="BY26419" s="74"/>
      <c r="BZ26419" s="74"/>
      <c r="CA26419" s="74"/>
      <c r="CF26419" s="79"/>
      <c r="CL26419" s="79"/>
    </row>
    <row r="26420" spans="30:90">
      <c r="AD26420" s="73"/>
      <c r="AE26420" s="74"/>
      <c r="AF26420" s="74"/>
      <c r="BX26420" s="73"/>
      <c r="BY26420" s="74"/>
      <c r="BZ26420" s="74"/>
      <c r="CA26420" s="74"/>
      <c r="CF26420" s="79"/>
      <c r="CL26420" s="79"/>
    </row>
    <row r="26421" spans="30:90">
      <c r="AD26421" s="73"/>
      <c r="AE26421" s="74"/>
      <c r="AF26421" s="74"/>
      <c r="BX26421" s="73"/>
      <c r="BY26421" s="74"/>
      <c r="BZ26421" s="74"/>
      <c r="CA26421" s="74"/>
      <c r="CF26421" s="79"/>
      <c r="CL26421" s="79"/>
    </row>
    <row r="26422" spans="30:90">
      <c r="AD26422" s="73"/>
      <c r="AE26422" s="74"/>
      <c r="AF26422" s="74"/>
      <c r="BX26422" s="73"/>
      <c r="BY26422" s="74"/>
      <c r="BZ26422" s="74"/>
      <c r="CA26422" s="74"/>
      <c r="CF26422" s="79"/>
      <c r="CL26422" s="79"/>
    </row>
    <row r="26423" spans="30:90">
      <c r="AD26423" s="73"/>
      <c r="AE26423" s="74"/>
      <c r="AF26423" s="74"/>
      <c r="BX26423" s="73"/>
      <c r="BY26423" s="74"/>
      <c r="BZ26423" s="74"/>
      <c r="CA26423" s="74"/>
      <c r="CF26423" s="79"/>
      <c r="CL26423" s="79"/>
    </row>
    <row r="26424" spans="30:90">
      <c r="AD26424" s="73"/>
      <c r="AE26424" s="74"/>
      <c r="AF26424" s="74"/>
      <c r="BX26424" s="73"/>
      <c r="BY26424" s="74"/>
      <c r="BZ26424" s="74"/>
      <c r="CA26424" s="74"/>
      <c r="CF26424" s="79"/>
      <c r="CL26424" s="79"/>
    </row>
    <row r="26425" spans="30:90">
      <c r="AD26425" s="73"/>
      <c r="AE26425" s="74"/>
      <c r="AF26425" s="74"/>
      <c r="BX26425" s="73"/>
      <c r="BY26425" s="74"/>
      <c r="BZ26425" s="74"/>
      <c r="CA26425" s="74"/>
      <c r="CF26425" s="79"/>
      <c r="CL26425" s="79"/>
    </row>
    <row r="26426" spans="30:90">
      <c r="AD26426" s="73"/>
      <c r="AE26426" s="74"/>
      <c r="AF26426" s="74"/>
      <c r="BX26426" s="73"/>
      <c r="BY26426" s="74"/>
      <c r="BZ26426" s="74"/>
      <c r="CA26426" s="74"/>
      <c r="CF26426" s="79"/>
      <c r="CL26426" s="79"/>
    </row>
    <row r="26427" spans="30:90">
      <c r="AD26427" s="73"/>
      <c r="AE26427" s="74"/>
      <c r="AF26427" s="74"/>
      <c r="BX26427" s="73"/>
      <c r="BY26427" s="74"/>
      <c r="BZ26427" s="74"/>
      <c r="CA26427" s="74"/>
      <c r="CF26427" s="79"/>
      <c r="CL26427" s="79"/>
    </row>
    <row r="26428" spans="30:90">
      <c r="AD26428" s="73"/>
      <c r="AE26428" s="74"/>
      <c r="AF26428" s="74"/>
      <c r="BX26428" s="73"/>
      <c r="BY26428" s="74"/>
      <c r="BZ26428" s="74"/>
      <c r="CA26428" s="74"/>
      <c r="CF26428" s="79"/>
      <c r="CL26428" s="79"/>
    </row>
    <row r="26429" spans="30:90">
      <c r="AD26429" s="73"/>
      <c r="AE26429" s="74"/>
      <c r="AF26429" s="74"/>
      <c r="BX26429" s="73"/>
      <c r="BY26429" s="74"/>
      <c r="BZ26429" s="74"/>
      <c r="CA26429" s="74"/>
      <c r="CF26429" s="79"/>
      <c r="CL26429" s="79"/>
    </row>
    <row r="26430" spans="30:90">
      <c r="AD26430" s="73"/>
      <c r="AE26430" s="74"/>
      <c r="AF26430" s="74"/>
      <c r="BX26430" s="73"/>
      <c r="BY26430" s="74"/>
      <c r="BZ26430" s="74"/>
      <c r="CA26430" s="74"/>
      <c r="CF26430" s="79"/>
      <c r="CL26430" s="79"/>
    </row>
    <row r="26431" spans="30:90">
      <c r="AD26431" s="73"/>
      <c r="AE26431" s="74"/>
      <c r="AF26431" s="74"/>
      <c r="BX26431" s="73"/>
      <c r="BY26431" s="74"/>
      <c r="BZ26431" s="74"/>
      <c r="CA26431" s="74"/>
      <c r="CF26431" s="79"/>
      <c r="CL26431" s="79"/>
    </row>
    <row r="26432" spans="30:90">
      <c r="AD26432" s="73"/>
      <c r="AE26432" s="74"/>
      <c r="AF26432" s="74"/>
      <c r="BX26432" s="73"/>
      <c r="BY26432" s="74"/>
      <c r="BZ26432" s="74"/>
      <c r="CA26432" s="74"/>
      <c r="CF26432" s="79"/>
      <c r="CL26432" s="79"/>
    </row>
    <row r="26433" spans="30:90">
      <c r="AD26433" s="73"/>
      <c r="AE26433" s="74"/>
      <c r="AF26433" s="74"/>
      <c r="BX26433" s="73"/>
      <c r="BY26433" s="74"/>
      <c r="BZ26433" s="74"/>
      <c r="CA26433" s="74"/>
      <c r="CF26433" s="79"/>
      <c r="CL26433" s="79"/>
    </row>
    <row r="26434" spans="30:90">
      <c r="AD26434" s="73"/>
      <c r="AE26434" s="74"/>
      <c r="AF26434" s="74"/>
      <c r="BX26434" s="73"/>
      <c r="BY26434" s="74"/>
      <c r="BZ26434" s="74"/>
      <c r="CA26434" s="74"/>
      <c r="CF26434" s="79"/>
      <c r="CL26434" s="79"/>
    </row>
    <row r="26435" spans="30:90">
      <c r="AD26435" s="73"/>
      <c r="AE26435" s="74"/>
      <c r="AF26435" s="74"/>
      <c r="BX26435" s="73"/>
      <c r="BY26435" s="74"/>
      <c r="BZ26435" s="74"/>
      <c r="CA26435" s="74"/>
      <c r="CF26435" s="79"/>
      <c r="CL26435" s="79"/>
    </row>
    <row r="26436" spans="30:90">
      <c r="AD26436" s="73"/>
      <c r="AE26436" s="74"/>
      <c r="AF26436" s="74"/>
      <c r="BX26436" s="73"/>
      <c r="BY26436" s="74"/>
      <c r="BZ26436" s="74"/>
      <c r="CA26436" s="74"/>
      <c r="CF26436" s="79"/>
      <c r="CL26436" s="79"/>
    </row>
    <row r="26437" spans="30:90">
      <c r="AD26437" s="73"/>
      <c r="AE26437" s="74"/>
      <c r="AF26437" s="74"/>
      <c r="BX26437" s="73"/>
      <c r="BY26437" s="74"/>
      <c r="BZ26437" s="74"/>
      <c r="CA26437" s="74"/>
      <c r="CF26437" s="79"/>
      <c r="CL26437" s="79"/>
    </row>
    <row r="26438" spans="30:90">
      <c r="AD26438" s="73"/>
      <c r="AE26438" s="74"/>
      <c r="AF26438" s="74"/>
      <c r="BX26438" s="73"/>
      <c r="BY26438" s="74"/>
      <c r="BZ26438" s="74"/>
      <c r="CA26438" s="74"/>
      <c r="CF26438" s="79"/>
      <c r="CL26438" s="79"/>
    </row>
    <row r="26439" spans="30:90">
      <c r="AD26439" s="73"/>
      <c r="AE26439" s="74"/>
      <c r="AF26439" s="74"/>
      <c r="BX26439" s="73"/>
      <c r="BY26439" s="74"/>
      <c r="BZ26439" s="74"/>
      <c r="CA26439" s="74"/>
      <c r="CF26439" s="79"/>
      <c r="CL26439" s="79"/>
    </row>
    <row r="26440" spans="30:90">
      <c r="AD26440" s="73"/>
      <c r="AE26440" s="74"/>
      <c r="AF26440" s="74"/>
      <c r="BX26440" s="73"/>
      <c r="BY26440" s="74"/>
      <c r="BZ26440" s="74"/>
      <c r="CA26440" s="74"/>
      <c r="CF26440" s="79"/>
      <c r="CL26440" s="79"/>
    </row>
    <row r="26441" spans="30:90">
      <c r="AD26441" s="73"/>
      <c r="AE26441" s="74"/>
      <c r="AF26441" s="74"/>
      <c r="BX26441" s="73"/>
      <c r="BY26441" s="74"/>
      <c r="BZ26441" s="74"/>
      <c r="CA26441" s="74"/>
      <c r="CF26441" s="79"/>
      <c r="CL26441" s="79"/>
    </row>
    <row r="26442" spans="30:90">
      <c r="AD26442" s="73"/>
      <c r="AE26442" s="74"/>
      <c r="AF26442" s="74"/>
      <c r="BX26442" s="73"/>
      <c r="BY26442" s="74"/>
      <c r="BZ26442" s="74"/>
      <c r="CA26442" s="74"/>
      <c r="CF26442" s="79"/>
      <c r="CL26442" s="79"/>
    </row>
    <row r="26443" spans="30:90">
      <c r="AD26443" s="73"/>
      <c r="AE26443" s="74"/>
      <c r="AF26443" s="74"/>
      <c r="BX26443" s="73"/>
      <c r="BY26443" s="74"/>
      <c r="BZ26443" s="74"/>
      <c r="CA26443" s="74"/>
      <c r="CF26443" s="79"/>
      <c r="CL26443" s="79"/>
    </row>
    <row r="26444" spans="30:90">
      <c r="AD26444" s="73"/>
      <c r="AE26444" s="74"/>
      <c r="AF26444" s="74"/>
      <c r="BX26444" s="73"/>
      <c r="BY26444" s="74"/>
      <c r="BZ26444" s="74"/>
      <c r="CA26444" s="74"/>
      <c r="CF26444" s="79"/>
      <c r="CL26444" s="79"/>
    </row>
    <row r="26445" spans="30:90">
      <c r="AD26445" s="73"/>
      <c r="AE26445" s="74"/>
      <c r="AF26445" s="74"/>
      <c r="BX26445" s="73"/>
      <c r="BY26445" s="74"/>
      <c r="BZ26445" s="74"/>
      <c r="CA26445" s="74"/>
      <c r="CF26445" s="79"/>
      <c r="CL26445" s="79"/>
    </row>
    <row r="26446" spans="30:90">
      <c r="AD26446" s="73"/>
      <c r="AE26446" s="74"/>
      <c r="AF26446" s="74"/>
      <c r="BX26446" s="73"/>
      <c r="BY26446" s="74"/>
      <c r="BZ26446" s="74"/>
      <c r="CA26446" s="74"/>
      <c r="CF26446" s="79"/>
      <c r="CL26446" s="79"/>
    </row>
    <row r="26447" spans="30:90">
      <c r="AD26447" s="73"/>
      <c r="AE26447" s="74"/>
      <c r="AF26447" s="74"/>
      <c r="BX26447" s="73"/>
      <c r="BY26447" s="74"/>
      <c r="BZ26447" s="74"/>
      <c r="CA26447" s="74"/>
      <c r="CF26447" s="79"/>
      <c r="CL26447" s="79"/>
    </row>
    <row r="26448" spans="30:90">
      <c r="AD26448" s="73"/>
      <c r="AE26448" s="74"/>
      <c r="AF26448" s="74"/>
      <c r="BX26448" s="73"/>
      <c r="BY26448" s="74"/>
      <c r="BZ26448" s="74"/>
      <c r="CA26448" s="74"/>
      <c r="CF26448" s="79"/>
      <c r="CL26448" s="79"/>
    </row>
    <row r="26449" spans="30:90">
      <c r="AD26449" s="73"/>
      <c r="AE26449" s="74"/>
      <c r="AF26449" s="74"/>
      <c r="BX26449" s="73"/>
      <c r="BY26449" s="74"/>
      <c r="BZ26449" s="74"/>
      <c r="CA26449" s="74"/>
      <c r="CF26449" s="79"/>
      <c r="CL26449" s="79"/>
    </row>
    <row r="26450" spans="30:90">
      <c r="AD26450" s="73"/>
      <c r="AE26450" s="74"/>
      <c r="AF26450" s="74"/>
      <c r="BX26450" s="73"/>
      <c r="BY26450" s="74"/>
      <c r="BZ26450" s="74"/>
      <c r="CA26450" s="74"/>
      <c r="CF26450" s="79"/>
      <c r="CL26450" s="79"/>
    </row>
    <row r="26451" spans="30:90">
      <c r="AD26451" s="73"/>
      <c r="AE26451" s="74"/>
      <c r="AF26451" s="74"/>
      <c r="BX26451" s="73"/>
      <c r="BY26451" s="74"/>
      <c r="BZ26451" s="74"/>
      <c r="CA26451" s="74"/>
      <c r="CF26451" s="79"/>
      <c r="CL26451" s="79"/>
    </row>
    <row r="26452" spans="30:90">
      <c r="AD26452" s="73"/>
      <c r="AE26452" s="74"/>
      <c r="AF26452" s="74"/>
      <c r="BX26452" s="73"/>
      <c r="BY26452" s="74"/>
      <c r="BZ26452" s="74"/>
      <c r="CA26452" s="74"/>
      <c r="CF26452" s="79"/>
      <c r="CL26452" s="79"/>
    </row>
    <row r="26453" spans="30:90">
      <c r="AD26453" s="73"/>
      <c r="AE26453" s="74"/>
      <c r="AF26453" s="74"/>
      <c r="BX26453" s="73"/>
      <c r="BY26453" s="74"/>
      <c r="BZ26453" s="74"/>
      <c r="CA26453" s="74"/>
      <c r="CF26453" s="79"/>
      <c r="CL26453" s="79"/>
    </row>
    <row r="26454" spans="30:90">
      <c r="AD26454" s="73"/>
      <c r="AE26454" s="74"/>
      <c r="AF26454" s="74"/>
      <c r="BX26454" s="73"/>
      <c r="BY26454" s="74"/>
      <c r="BZ26454" s="74"/>
      <c r="CA26454" s="74"/>
      <c r="CF26454" s="79"/>
      <c r="CL26454" s="79"/>
    </row>
    <row r="26455" spans="30:90">
      <c r="AD26455" s="73"/>
      <c r="AE26455" s="74"/>
      <c r="AF26455" s="74"/>
      <c r="BX26455" s="73"/>
      <c r="BY26455" s="74"/>
      <c r="BZ26455" s="74"/>
      <c r="CA26455" s="74"/>
      <c r="CF26455" s="79"/>
      <c r="CL26455" s="79"/>
    </row>
    <row r="26456" spans="30:90">
      <c r="AD26456" s="73"/>
      <c r="AE26456" s="74"/>
      <c r="AF26456" s="74"/>
      <c r="BX26456" s="73"/>
      <c r="BY26456" s="74"/>
      <c r="BZ26456" s="74"/>
      <c r="CA26456" s="74"/>
      <c r="CF26456" s="79"/>
      <c r="CL26456" s="79"/>
    </row>
    <row r="26457" spans="30:90">
      <c r="AD26457" s="73"/>
      <c r="AE26457" s="74"/>
      <c r="AF26457" s="74"/>
      <c r="BX26457" s="73"/>
      <c r="BY26457" s="74"/>
      <c r="BZ26457" s="74"/>
      <c r="CA26457" s="74"/>
      <c r="CF26457" s="79"/>
      <c r="CL26457" s="79"/>
    </row>
    <row r="26458" spans="30:90">
      <c r="AD26458" s="73"/>
      <c r="AE26458" s="74"/>
      <c r="AF26458" s="74"/>
      <c r="BX26458" s="73"/>
      <c r="BY26458" s="74"/>
      <c r="BZ26458" s="74"/>
      <c r="CA26458" s="74"/>
      <c r="CF26458" s="79"/>
      <c r="CL26458" s="79"/>
    </row>
    <row r="26459" spans="30:90">
      <c r="AD26459" s="73"/>
      <c r="AE26459" s="74"/>
      <c r="AF26459" s="74"/>
      <c r="BX26459" s="73"/>
      <c r="BY26459" s="74"/>
      <c r="BZ26459" s="74"/>
      <c r="CA26459" s="74"/>
      <c r="CF26459" s="79"/>
      <c r="CL26459" s="79"/>
    </row>
    <row r="26460" spans="30:90">
      <c r="AD26460" s="73"/>
      <c r="AE26460" s="74"/>
      <c r="AF26460" s="74"/>
      <c r="BX26460" s="73"/>
      <c r="BY26460" s="74"/>
      <c r="BZ26460" s="74"/>
      <c r="CA26460" s="74"/>
      <c r="CF26460" s="79"/>
      <c r="CL26460" s="79"/>
    </row>
    <row r="26461" spans="30:90">
      <c r="AD26461" s="73"/>
      <c r="AE26461" s="74"/>
      <c r="AF26461" s="74"/>
      <c r="BX26461" s="73"/>
      <c r="BY26461" s="74"/>
      <c r="BZ26461" s="74"/>
      <c r="CA26461" s="74"/>
      <c r="CF26461" s="79"/>
      <c r="CL26461" s="79"/>
    </row>
    <row r="26462" spans="30:90">
      <c r="AD26462" s="73"/>
      <c r="AE26462" s="74"/>
      <c r="AF26462" s="74"/>
      <c r="BX26462" s="73"/>
      <c r="BY26462" s="74"/>
      <c r="BZ26462" s="74"/>
      <c r="CA26462" s="74"/>
      <c r="CF26462" s="79"/>
      <c r="CL26462" s="79"/>
    </row>
    <row r="26463" spans="30:90">
      <c r="AD26463" s="73"/>
      <c r="AE26463" s="74"/>
      <c r="AF26463" s="74"/>
      <c r="BX26463" s="73"/>
      <c r="BY26463" s="74"/>
      <c r="BZ26463" s="74"/>
      <c r="CA26463" s="74"/>
      <c r="CF26463" s="79"/>
      <c r="CL26463" s="79"/>
    </row>
    <row r="26464" spans="30:90">
      <c r="AD26464" s="73"/>
      <c r="AE26464" s="74"/>
      <c r="AF26464" s="74"/>
      <c r="BX26464" s="73"/>
      <c r="BY26464" s="74"/>
      <c r="BZ26464" s="74"/>
      <c r="CA26464" s="74"/>
      <c r="CF26464" s="79"/>
      <c r="CL26464" s="79"/>
    </row>
    <row r="26465" spans="30:90">
      <c r="AD26465" s="73"/>
      <c r="AE26465" s="74"/>
      <c r="AF26465" s="74"/>
      <c r="BX26465" s="73"/>
      <c r="BY26465" s="74"/>
      <c r="BZ26465" s="74"/>
      <c r="CA26465" s="74"/>
      <c r="CF26465" s="79"/>
      <c r="CL26465" s="79"/>
    </row>
    <row r="26466" spans="30:90">
      <c r="AD26466" s="73"/>
      <c r="AE26466" s="74"/>
      <c r="AF26466" s="74"/>
      <c r="BX26466" s="73"/>
      <c r="BY26466" s="74"/>
      <c r="BZ26466" s="74"/>
      <c r="CA26466" s="74"/>
      <c r="CF26466" s="79"/>
      <c r="CL26466" s="79"/>
    </row>
    <row r="26467" spans="30:90">
      <c r="AD26467" s="73"/>
      <c r="AE26467" s="74"/>
      <c r="AF26467" s="74"/>
      <c r="BX26467" s="73"/>
      <c r="BY26467" s="74"/>
      <c r="BZ26467" s="74"/>
      <c r="CA26467" s="74"/>
      <c r="CF26467" s="79"/>
      <c r="CL26467" s="79"/>
    </row>
    <row r="26468" spans="30:90">
      <c r="AD26468" s="73"/>
      <c r="AE26468" s="74"/>
      <c r="AF26468" s="74"/>
      <c r="BX26468" s="73"/>
      <c r="BY26468" s="74"/>
      <c r="BZ26468" s="74"/>
      <c r="CA26468" s="74"/>
      <c r="CF26468" s="79"/>
      <c r="CL26468" s="79"/>
    </row>
    <row r="26469" spans="30:90">
      <c r="AD26469" s="73"/>
      <c r="AE26469" s="74"/>
      <c r="AF26469" s="74"/>
      <c r="BX26469" s="73"/>
      <c r="BY26469" s="74"/>
      <c r="BZ26469" s="74"/>
      <c r="CA26469" s="74"/>
      <c r="CF26469" s="79"/>
      <c r="CL26469" s="79"/>
    </row>
    <row r="26470" spans="30:90">
      <c r="AD26470" s="73"/>
      <c r="AE26470" s="74"/>
      <c r="AF26470" s="74"/>
      <c r="BX26470" s="73"/>
      <c r="BY26470" s="74"/>
      <c r="BZ26470" s="74"/>
      <c r="CA26470" s="74"/>
      <c r="CF26470" s="79"/>
      <c r="CL26470" s="79"/>
    </row>
    <row r="26471" spans="30:90">
      <c r="AD26471" s="73"/>
      <c r="AE26471" s="74"/>
      <c r="AF26471" s="74"/>
      <c r="BX26471" s="73"/>
      <c r="BY26471" s="74"/>
      <c r="BZ26471" s="74"/>
      <c r="CA26471" s="74"/>
      <c r="CF26471" s="79"/>
      <c r="CL26471" s="79"/>
    </row>
    <row r="26472" spans="30:90">
      <c r="AD26472" s="73"/>
      <c r="AE26472" s="74"/>
      <c r="AF26472" s="74"/>
      <c r="BX26472" s="73"/>
      <c r="BY26472" s="74"/>
      <c r="BZ26472" s="74"/>
      <c r="CA26472" s="74"/>
      <c r="CF26472" s="79"/>
      <c r="CL26472" s="79"/>
    </row>
    <row r="26473" spans="30:90">
      <c r="AD26473" s="73"/>
      <c r="AE26473" s="74"/>
      <c r="AF26473" s="74"/>
      <c r="BX26473" s="73"/>
      <c r="BY26473" s="74"/>
      <c r="BZ26473" s="74"/>
      <c r="CA26473" s="74"/>
      <c r="CF26473" s="79"/>
      <c r="CL26473" s="79"/>
    </row>
    <row r="26474" spans="30:90">
      <c r="AD26474" s="73"/>
      <c r="AE26474" s="74"/>
      <c r="AF26474" s="74"/>
      <c r="BX26474" s="73"/>
      <c r="BY26474" s="74"/>
      <c r="BZ26474" s="74"/>
      <c r="CA26474" s="74"/>
      <c r="CF26474" s="79"/>
      <c r="CL26474" s="79"/>
    </row>
    <row r="26475" spans="30:90">
      <c r="AD26475" s="73"/>
      <c r="AE26475" s="74"/>
      <c r="AF26475" s="74"/>
      <c r="BX26475" s="73"/>
      <c r="BY26475" s="74"/>
      <c r="BZ26475" s="74"/>
      <c r="CA26475" s="74"/>
      <c r="CF26475" s="79"/>
      <c r="CL26475" s="79"/>
    </row>
    <row r="26476" spans="30:90">
      <c r="AD26476" s="73"/>
      <c r="AE26476" s="74"/>
      <c r="AF26476" s="74"/>
      <c r="BX26476" s="73"/>
      <c r="BY26476" s="74"/>
      <c r="BZ26476" s="74"/>
      <c r="CA26476" s="74"/>
      <c r="CF26476" s="79"/>
      <c r="CL26476" s="79"/>
    </row>
    <row r="26477" spans="30:90">
      <c r="AD26477" s="73"/>
      <c r="AE26477" s="74"/>
      <c r="AF26477" s="74"/>
      <c r="BX26477" s="73"/>
      <c r="BY26477" s="74"/>
      <c r="BZ26477" s="74"/>
      <c r="CA26477" s="74"/>
      <c r="CF26477" s="79"/>
      <c r="CL26477" s="79"/>
    </row>
    <row r="26478" spans="30:90">
      <c r="AD26478" s="73"/>
      <c r="AE26478" s="74"/>
      <c r="AF26478" s="74"/>
      <c r="BX26478" s="73"/>
      <c r="BY26478" s="74"/>
      <c r="BZ26478" s="74"/>
      <c r="CA26478" s="74"/>
      <c r="CF26478" s="79"/>
      <c r="CL26478" s="79"/>
    </row>
    <row r="26479" spans="30:90">
      <c r="AD26479" s="73"/>
      <c r="AE26479" s="74"/>
      <c r="AF26479" s="74"/>
      <c r="BX26479" s="73"/>
      <c r="BY26479" s="74"/>
      <c r="BZ26479" s="74"/>
      <c r="CA26479" s="74"/>
      <c r="CF26479" s="79"/>
      <c r="CL26479" s="79"/>
    </row>
    <row r="26480" spans="30:90">
      <c r="AD26480" s="73"/>
      <c r="AE26480" s="74"/>
      <c r="AF26480" s="74"/>
      <c r="BX26480" s="73"/>
      <c r="BY26480" s="74"/>
      <c r="BZ26480" s="74"/>
      <c r="CA26480" s="74"/>
      <c r="CF26480" s="79"/>
      <c r="CL26480" s="79"/>
    </row>
    <row r="26481" spans="30:90">
      <c r="AD26481" s="73"/>
      <c r="AE26481" s="74"/>
      <c r="AF26481" s="74"/>
      <c r="BX26481" s="73"/>
      <c r="BY26481" s="74"/>
      <c r="BZ26481" s="74"/>
      <c r="CA26481" s="74"/>
      <c r="CF26481" s="79"/>
      <c r="CL26481" s="79"/>
    </row>
    <row r="26482" spans="30:90">
      <c r="AD26482" s="73"/>
      <c r="AE26482" s="74"/>
      <c r="AF26482" s="74"/>
      <c r="BX26482" s="73"/>
      <c r="BY26482" s="74"/>
      <c r="BZ26482" s="74"/>
      <c r="CA26482" s="74"/>
      <c r="CF26482" s="79"/>
      <c r="CL26482" s="79"/>
    </row>
    <row r="26483" spans="30:90">
      <c r="AD26483" s="73"/>
      <c r="AE26483" s="74"/>
      <c r="AF26483" s="74"/>
      <c r="BX26483" s="73"/>
      <c r="BY26483" s="74"/>
      <c r="BZ26483" s="74"/>
      <c r="CA26483" s="74"/>
      <c r="CF26483" s="79"/>
      <c r="CL26483" s="79"/>
    </row>
    <row r="26484" spans="30:90">
      <c r="AD26484" s="73"/>
      <c r="AE26484" s="74"/>
      <c r="AF26484" s="74"/>
      <c r="BX26484" s="73"/>
      <c r="BY26484" s="74"/>
      <c r="BZ26484" s="74"/>
      <c r="CA26484" s="74"/>
      <c r="CF26484" s="79"/>
      <c r="CL26484" s="79"/>
    </row>
    <row r="26485" spans="30:90">
      <c r="AD26485" s="73"/>
      <c r="AE26485" s="74"/>
      <c r="AF26485" s="74"/>
      <c r="BX26485" s="73"/>
      <c r="BY26485" s="74"/>
      <c r="BZ26485" s="74"/>
      <c r="CA26485" s="74"/>
      <c r="CF26485" s="79"/>
      <c r="CL26485" s="79"/>
    </row>
    <row r="26486" spans="30:90">
      <c r="AD26486" s="73"/>
      <c r="AE26486" s="74"/>
      <c r="AF26486" s="74"/>
      <c r="BX26486" s="73"/>
      <c r="BY26486" s="74"/>
      <c r="BZ26486" s="74"/>
      <c r="CA26486" s="74"/>
      <c r="CF26486" s="79"/>
      <c r="CL26486" s="79"/>
    </row>
    <row r="26487" spans="30:90">
      <c r="AD26487" s="73"/>
      <c r="AE26487" s="74"/>
      <c r="AF26487" s="74"/>
      <c r="BX26487" s="73"/>
      <c r="BY26487" s="74"/>
      <c r="BZ26487" s="74"/>
      <c r="CA26487" s="74"/>
      <c r="CF26487" s="79"/>
      <c r="CL26487" s="79"/>
    </row>
    <row r="26488" spans="30:90">
      <c r="AD26488" s="73"/>
      <c r="AE26488" s="74"/>
      <c r="AF26488" s="74"/>
      <c r="BX26488" s="73"/>
      <c r="BY26488" s="74"/>
      <c r="BZ26488" s="74"/>
      <c r="CA26488" s="74"/>
      <c r="CF26488" s="79"/>
      <c r="CL26488" s="79"/>
    </row>
    <row r="26489" spans="30:90">
      <c r="AD26489" s="73"/>
      <c r="AE26489" s="74"/>
      <c r="AF26489" s="74"/>
      <c r="BX26489" s="73"/>
      <c r="BY26489" s="74"/>
      <c r="BZ26489" s="74"/>
      <c r="CA26489" s="74"/>
      <c r="CF26489" s="79"/>
      <c r="CL26489" s="79"/>
    </row>
    <row r="26490" spans="30:90">
      <c r="AD26490" s="73"/>
      <c r="AE26490" s="74"/>
      <c r="AF26490" s="74"/>
      <c r="BX26490" s="73"/>
      <c r="BY26490" s="74"/>
      <c r="BZ26490" s="74"/>
      <c r="CA26490" s="74"/>
      <c r="CF26490" s="79"/>
      <c r="CL26490" s="79"/>
    </row>
    <row r="26491" spans="30:90">
      <c r="AD26491" s="73"/>
      <c r="AE26491" s="74"/>
      <c r="AF26491" s="74"/>
      <c r="BX26491" s="73"/>
      <c r="BY26491" s="74"/>
      <c r="BZ26491" s="74"/>
      <c r="CA26491" s="74"/>
      <c r="CF26491" s="79"/>
      <c r="CL26491" s="79"/>
    </row>
    <row r="26492" spans="30:90">
      <c r="AD26492" s="73"/>
      <c r="AE26492" s="74"/>
      <c r="AF26492" s="74"/>
      <c r="BX26492" s="73"/>
      <c r="BY26492" s="74"/>
      <c r="BZ26492" s="74"/>
      <c r="CA26492" s="74"/>
      <c r="CF26492" s="79"/>
      <c r="CL26492" s="79"/>
    </row>
    <row r="26493" spans="30:90">
      <c r="AD26493" s="73"/>
      <c r="AE26493" s="74"/>
      <c r="AF26493" s="74"/>
      <c r="BX26493" s="73"/>
      <c r="BY26493" s="74"/>
      <c r="BZ26493" s="74"/>
      <c r="CA26493" s="74"/>
      <c r="CF26493" s="79"/>
      <c r="CL26493" s="79"/>
    </row>
    <row r="26494" spans="30:90">
      <c r="AD26494" s="73"/>
      <c r="AE26494" s="74"/>
      <c r="AF26494" s="74"/>
      <c r="BX26494" s="73"/>
      <c r="BY26494" s="74"/>
      <c r="BZ26494" s="74"/>
      <c r="CA26494" s="74"/>
      <c r="CF26494" s="79"/>
      <c r="CL26494" s="79"/>
    </row>
    <row r="26495" spans="30:90">
      <c r="AD26495" s="73"/>
      <c r="AE26495" s="74"/>
      <c r="AF26495" s="74"/>
      <c r="BX26495" s="73"/>
      <c r="BY26495" s="74"/>
      <c r="BZ26495" s="74"/>
      <c r="CA26495" s="74"/>
      <c r="CF26495" s="79"/>
      <c r="CL26495" s="79"/>
    </row>
    <row r="26496" spans="30:90">
      <c r="AD26496" s="73"/>
      <c r="AE26496" s="74"/>
      <c r="AF26496" s="74"/>
      <c r="BX26496" s="73"/>
      <c r="BY26496" s="74"/>
      <c r="BZ26496" s="74"/>
      <c r="CA26496" s="74"/>
      <c r="CF26496" s="79"/>
      <c r="CL26496" s="79"/>
    </row>
    <row r="26497" spans="30:90">
      <c r="AD26497" s="73"/>
      <c r="AE26497" s="74"/>
      <c r="AF26497" s="74"/>
      <c r="BX26497" s="73"/>
      <c r="BY26497" s="74"/>
      <c r="BZ26497" s="74"/>
      <c r="CA26497" s="74"/>
      <c r="CF26497" s="79"/>
      <c r="CL26497" s="79"/>
    </row>
    <row r="26498" spans="30:90">
      <c r="AD26498" s="73"/>
      <c r="AE26498" s="74"/>
      <c r="AF26498" s="74"/>
      <c r="BX26498" s="73"/>
      <c r="BY26498" s="74"/>
      <c r="BZ26498" s="74"/>
      <c r="CA26498" s="74"/>
      <c r="CF26498" s="79"/>
      <c r="CL26498" s="79"/>
    </row>
    <row r="26499" spans="30:90">
      <c r="AD26499" s="73"/>
      <c r="AE26499" s="74"/>
      <c r="AF26499" s="74"/>
      <c r="BX26499" s="73"/>
      <c r="BY26499" s="74"/>
      <c r="BZ26499" s="74"/>
      <c r="CA26499" s="74"/>
      <c r="CF26499" s="79"/>
      <c r="CL26499" s="79"/>
    </row>
    <row r="26500" spans="30:90">
      <c r="AD26500" s="73"/>
      <c r="AE26500" s="74"/>
      <c r="AF26500" s="74"/>
      <c r="BX26500" s="73"/>
      <c r="BY26500" s="74"/>
      <c r="BZ26500" s="74"/>
      <c r="CA26500" s="74"/>
      <c r="CF26500" s="79"/>
      <c r="CL26500" s="79"/>
    </row>
    <row r="26501" spans="30:90">
      <c r="AD26501" s="73"/>
      <c r="AE26501" s="74"/>
      <c r="AF26501" s="74"/>
      <c r="BX26501" s="73"/>
      <c r="BY26501" s="74"/>
      <c r="BZ26501" s="74"/>
      <c r="CA26501" s="74"/>
      <c r="CF26501" s="79"/>
      <c r="CL26501" s="79"/>
    </row>
    <row r="26502" spans="30:90">
      <c r="AD26502" s="73"/>
      <c r="AE26502" s="74"/>
      <c r="AF26502" s="74"/>
      <c r="BX26502" s="73"/>
      <c r="BY26502" s="74"/>
      <c r="BZ26502" s="74"/>
      <c r="CA26502" s="74"/>
      <c r="CF26502" s="79"/>
      <c r="CL26502" s="79"/>
    </row>
    <row r="26503" spans="30:90">
      <c r="AD26503" s="73"/>
      <c r="AE26503" s="74"/>
      <c r="AF26503" s="74"/>
      <c r="BX26503" s="73"/>
      <c r="BY26503" s="74"/>
      <c r="BZ26503" s="74"/>
      <c r="CA26503" s="74"/>
      <c r="CF26503" s="79"/>
      <c r="CL26503" s="79"/>
    </row>
    <row r="26504" spans="30:90">
      <c r="AD26504" s="73"/>
      <c r="AE26504" s="74"/>
      <c r="AF26504" s="74"/>
      <c r="BX26504" s="73"/>
      <c r="BY26504" s="74"/>
      <c r="BZ26504" s="74"/>
      <c r="CA26504" s="74"/>
      <c r="CF26504" s="79"/>
      <c r="CL26504" s="79"/>
    </row>
    <row r="26505" spans="30:90">
      <c r="AD26505" s="73"/>
      <c r="AE26505" s="74"/>
      <c r="AF26505" s="74"/>
      <c r="BX26505" s="73"/>
      <c r="BY26505" s="74"/>
      <c r="BZ26505" s="74"/>
      <c r="CA26505" s="74"/>
      <c r="CF26505" s="79"/>
      <c r="CL26505" s="79"/>
    </row>
    <row r="26506" spans="30:90">
      <c r="AD26506" s="73"/>
      <c r="AE26506" s="74"/>
      <c r="AF26506" s="74"/>
      <c r="BX26506" s="73"/>
      <c r="BY26506" s="74"/>
      <c r="BZ26506" s="74"/>
      <c r="CA26506" s="74"/>
      <c r="CF26506" s="79"/>
      <c r="CL26506" s="79"/>
    </row>
    <row r="26507" spans="30:90">
      <c r="AD26507" s="73"/>
      <c r="AE26507" s="74"/>
      <c r="AF26507" s="74"/>
      <c r="BX26507" s="73"/>
      <c r="BY26507" s="74"/>
      <c r="BZ26507" s="74"/>
      <c r="CA26507" s="74"/>
      <c r="CF26507" s="79"/>
      <c r="CL26507" s="79"/>
    </row>
    <row r="26508" spans="30:90">
      <c r="AD26508" s="73"/>
      <c r="AE26508" s="74"/>
      <c r="AF26508" s="74"/>
      <c r="BX26508" s="73"/>
      <c r="BY26508" s="74"/>
      <c r="BZ26508" s="74"/>
      <c r="CA26508" s="74"/>
      <c r="CF26508" s="79"/>
      <c r="CL26508" s="79"/>
    </row>
    <row r="26509" spans="30:90">
      <c r="AD26509" s="73"/>
      <c r="AE26509" s="74"/>
      <c r="AF26509" s="74"/>
      <c r="BX26509" s="73"/>
      <c r="BY26509" s="74"/>
      <c r="BZ26509" s="74"/>
      <c r="CA26509" s="74"/>
      <c r="CF26509" s="79"/>
      <c r="CL26509" s="79"/>
    </row>
    <row r="26510" spans="30:90">
      <c r="AD26510" s="73"/>
      <c r="AE26510" s="74"/>
      <c r="AF26510" s="74"/>
      <c r="BX26510" s="73"/>
      <c r="BY26510" s="74"/>
      <c r="BZ26510" s="74"/>
      <c r="CA26510" s="74"/>
      <c r="CF26510" s="79"/>
      <c r="CL26510" s="79"/>
    </row>
    <row r="26511" spans="30:90">
      <c r="AD26511" s="73"/>
      <c r="AE26511" s="74"/>
      <c r="AF26511" s="74"/>
      <c r="BX26511" s="73"/>
      <c r="BY26511" s="74"/>
      <c r="BZ26511" s="74"/>
      <c r="CA26511" s="74"/>
      <c r="CF26511" s="79"/>
      <c r="CL26511" s="79"/>
    </row>
    <row r="26512" spans="30:90">
      <c r="AD26512" s="73"/>
      <c r="AE26512" s="74"/>
      <c r="AF26512" s="74"/>
      <c r="BX26512" s="73"/>
      <c r="BY26512" s="74"/>
      <c r="BZ26512" s="74"/>
      <c r="CA26512" s="74"/>
      <c r="CF26512" s="79"/>
      <c r="CL26512" s="79"/>
    </row>
    <row r="26513" spans="30:90">
      <c r="AD26513" s="73"/>
      <c r="AE26513" s="74"/>
      <c r="AF26513" s="74"/>
      <c r="BX26513" s="73"/>
      <c r="BY26513" s="74"/>
      <c r="BZ26513" s="74"/>
      <c r="CA26513" s="74"/>
      <c r="CF26513" s="79"/>
      <c r="CL26513" s="79"/>
    </row>
    <row r="26514" spans="30:90">
      <c r="AD26514" s="73"/>
      <c r="AE26514" s="74"/>
      <c r="AF26514" s="74"/>
      <c r="BX26514" s="73"/>
      <c r="BY26514" s="74"/>
      <c r="BZ26514" s="74"/>
      <c r="CA26514" s="74"/>
      <c r="CF26514" s="79"/>
      <c r="CL26514" s="79"/>
    </row>
    <row r="26515" spans="30:90">
      <c r="AD26515" s="73"/>
      <c r="AE26515" s="74"/>
      <c r="AF26515" s="74"/>
      <c r="BX26515" s="73"/>
      <c r="BY26515" s="74"/>
      <c r="BZ26515" s="74"/>
      <c r="CA26515" s="74"/>
      <c r="CF26515" s="79"/>
      <c r="CL26515" s="79"/>
    </row>
    <row r="26516" spans="30:90">
      <c r="AD26516" s="73"/>
      <c r="AE26516" s="74"/>
      <c r="AF26516" s="74"/>
      <c r="BX26516" s="73"/>
      <c r="BY26516" s="74"/>
      <c r="BZ26516" s="74"/>
      <c r="CA26516" s="74"/>
      <c r="CF26516" s="79"/>
      <c r="CL26516" s="79"/>
    </row>
    <row r="26517" spans="30:90">
      <c r="AD26517" s="73"/>
      <c r="AE26517" s="74"/>
      <c r="AF26517" s="74"/>
      <c r="BX26517" s="73"/>
      <c r="BY26517" s="74"/>
      <c r="BZ26517" s="74"/>
      <c r="CA26517" s="74"/>
      <c r="CF26517" s="79"/>
      <c r="CL26517" s="79"/>
    </row>
    <row r="26518" spans="30:90">
      <c r="AD26518" s="73"/>
      <c r="AE26518" s="74"/>
      <c r="AF26518" s="74"/>
      <c r="BX26518" s="73"/>
      <c r="BY26518" s="74"/>
      <c r="BZ26518" s="74"/>
      <c r="CA26518" s="74"/>
      <c r="CF26518" s="79"/>
      <c r="CL26518" s="79"/>
    </row>
    <row r="26519" spans="30:90">
      <c r="AD26519" s="73"/>
      <c r="AE26519" s="74"/>
      <c r="AF26519" s="74"/>
      <c r="BX26519" s="73"/>
      <c r="BY26519" s="74"/>
      <c r="BZ26519" s="74"/>
      <c r="CA26519" s="74"/>
      <c r="CF26519" s="79"/>
      <c r="CL26519" s="79"/>
    </row>
    <row r="26520" spans="30:90">
      <c r="AD26520" s="73"/>
      <c r="AE26520" s="74"/>
      <c r="AF26520" s="74"/>
      <c r="BX26520" s="73"/>
      <c r="BY26520" s="74"/>
      <c r="BZ26520" s="74"/>
      <c r="CA26520" s="74"/>
      <c r="CF26520" s="79"/>
      <c r="CL26520" s="79"/>
    </row>
    <row r="26521" spans="30:90">
      <c r="AD26521" s="73"/>
      <c r="AE26521" s="74"/>
      <c r="AF26521" s="74"/>
      <c r="BX26521" s="73"/>
      <c r="BY26521" s="74"/>
      <c r="BZ26521" s="74"/>
      <c r="CA26521" s="74"/>
      <c r="CF26521" s="79"/>
      <c r="CL26521" s="79"/>
    </row>
    <row r="26522" spans="30:90">
      <c r="AD26522" s="73"/>
      <c r="AE26522" s="74"/>
      <c r="AF26522" s="74"/>
      <c r="BX26522" s="73"/>
      <c r="BY26522" s="74"/>
      <c r="BZ26522" s="74"/>
      <c r="CA26522" s="74"/>
      <c r="CF26522" s="79"/>
      <c r="CL26522" s="79"/>
    </row>
    <row r="26523" spans="30:90">
      <c r="AD26523" s="73"/>
      <c r="AE26523" s="74"/>
      <c r="AF26523" s="74"/>
      <c r="BX26523" s="73"/>
      <c r="BY26523" s="74"/>
      <c r="BZ26523" s="74"/>
      <c r="CA26523" s="74"/>
      <c r="CF26523" s="79"/>
      <c r="CL26523" s="79"/>
    </row>
    <row r="26524" spans="30:90">
      <c r="AD26524" s="73"/>
      <c r="AE26524" s="74"/>
      <c r="AF26524" s="74"/>
      <c r="BX26524" s="73"/>
      <c r="BY26524" s="74"/>
      <c r="BZ26524" s="74"/>
      <c r="CA26524" s="74"/>
      <c r="CF26524" s="79"/>
      <c r="CL26524" s="79"/>
    </row>
    <row r="26525" spans="30:90">
      <c r="AD26525" s="73"/>
      <c r="AE26525" s="74"/>
      <c r="AF26525" s="74"/>
      <c r="BX26525" s="73"/>
      <c r="BY26525" s="74"/>
      <c r="BZ26525" s="74"/>
      <c r="CA26525" s="74"/>
      <c r="CF26525" s="79"/>
      <c r="CL26525" s="79"/>
    </row>
    <row r="26526" spans="30:90">
      <c r="AD26526" s="73"/>
      <c r="AE26526" s="74"/>
      <c r="AF26526" s="74"/>
      <c r="BX26526" s="73"/>
      <c r="BY26526" s="74"/>
      <c r="BZ26526" s="74"/>
      <c r="CA26526" s="74"/>
      <c r="CF26526" s="79"/>
      <c r="CL26526" s="79"/>
    </row>
    <row r="26527" spans="30:90">
      <c r="AD26527" s="73"/>
      <c r="AE26527" s="74"/>
      <c r="AF26527" s="74"/>
      <c r="BX26527" s="73"/>
      <c r="BY26527" s="74"/>
      <c r="BZ26527" s="74"/>
      <c r="CA26527" s="74"/>
      <c r="CF26527" s="79"/>
      <c r="CL26527" s="79"/>
    </row>
    <row r="26528" spans="30:90">
      <c r="AD26528" s="73"/>
      <c r="AE26528" s="74"/>
      <c r="AF26528" s="74"/>
      <c r="BX26528" s="73"/>
      <c r="BY26528" s="74"/>
      <c r="BZ26528" s="74"/>
      <c r="CA26528" s="74"/>
      <c r="CF26528" s="79"/>
      <c r="CL26528" s="79"/>
    </row>
    <row r="26529" spans="30:90">
      <c r="AD26529" s="73"/>
      <c r="AE26529" s="74"/>
      <c r="AF26529" s="74"/>
      <c r="BX26529" s="73"/>
      <c r="BY26529" s="74"/>
      <c r="BZ26529" s="74"/>
      <c r="CA26529" s="74"/>
      <c r="CF26529" s="79"/>
      <c r="CL26529" s="79"/>
    </row>
    <row r="26530" spans="30:90">
      <c r="AD26530" s="73"/>
      <c r="AE26530" s="74"/>
      <c r="AF26530" s="74"/>
      <c r="BX26530" s="73"/>
      <c r="BY26530" s="74"/>
      <c r="BZ26530" s="74"/>
      <c r="CA26530" s="74"/>
      <c r="CF26530" s="79"/>
      <c r="CL26530" s="79"/>
    </row>
    <row r="26531" spans="30:90">
      <c r="AD26531" s="73"/>
      <c r="AE26531" s="74"/>
      <c r="AF26531" s="74"/>
      <c r="BX26531" s="73"/>
      <c r="BY26531" s="74"/>
      <c r="BZ26531" s="74"/>
      <c r="CA26531" s="74"/>
      <c r="CF26531" s="79"/>
      <c r="CL26531" s="79"/>
    </row>
    <row r="26532" spans="30:90">
      <c r="AD26532" s="73"/>
      <c r="AE26532" s="74"/>
      <c r="AF26532" s="74"/>
      <c r="BX26532" s="73"/>
      <c r="BY26532" s="74"/>
      <c r="BZ26532" s="74"/>
      <c r="CA26532" s="74"/>
      <c r="CF26532" s="79"/>
      <c r="CL26532" s="79"/>
    </row>
    <row r="26533" spans="30:90">
      <c r="AD26533" s="73"/>
      <c r="AE26533" s="74"/>
      <c r="AF26533" s="74"/>
      <c r="BX26533" s="73"/>
      <c r="BY26533" s="74"/>
      <c r="BZ26533" s="74"/>
      <c r="CA26533" s="74"/>
      <c r="CF26533" s="79"/>
      <c r="CL26533" s="79"/>
    </row>
    <row r="26534" spans="30:90">
      <c r="AD26534" s="73"/>
      <c r="AE26534" s="74"/>
      <c r="AF26534" s="74"/>
      <c r="BX26534" s="73"/>
      <c r="BY26534" s="74"/>
      <c r="BZ26534" s="74"/>
      <c r="CA26534" s="74"/>
      <c r="CF26534" s="79"/>
      <c r="CL26534" s="79"/>
    </row>
    <row r="26535" spans="30:90">
      <c r="AD26535" s="73"/>
      <c r="AE26535" s="74"/>
      <c r="AF26535" s="74"/>
      <c r="BX26535" s="73"/>
      <c r="BY26535" s="74"/>
      <c r="BZ26535" s="74"/>
      <c r="CA26535" s="74"/>
      <c r="CF26535" s="79"/>
      <c r="CL26535" s="79"/>
    </row>
    <row r="26536" spans="30:90">
      <c r="AD26536" s="73"/>
      <c r="AE26536" s="74"/>
      <c r="AF26536" s="74"/>
      <c r="BX26536" s="73"/>
      <c r="BY26536" s="74"/>
      <c r="BZ26536" s="74"/>
      <c r="CA26536" s="74"/>
      <c r="CF26536" s="79"/>
      <c r="CL26536" s="79"/>
    </row>
    <row r="26537" spans="30:90">
      <c r="AD26537" s="73"/>
      <c r="AE26537" s="74"/>
      <c r="AF26537" s="74"/>
      <c r="BX26537" s="73"/>
      <c r="BY26537" s="74"/>
      <c r="BZ26537" s="74"/>
      <c r="CA26537" s="74"/>
      <c r="CF26537" s="79"/>
      <c r="CL26537" s="79"/>
    </row>
    <row r="26538" spans="30:90">
      <c r="AD26538" s="73"/>
      <c r="AE26538" s="74"/>
      <c r="AF26538" s="74"/>
      <c r="BX26538" s="73"/>
      <c r="BY26538" s="74"/>
      <c r="BZ26538" s="74"/>
      <c r="CA26538" s="74"/>
      <c r="CF26538" s="79"/>
      <c r="CL26538" s="79"/>
    </row>
    <row r="26539" spans="30:90">
      <c r="AD26539" s="73"/>
      <c r="AE26539" s="74"/>
      <c r="AF26539" s="74"/>
      <c r="BX26539" s="73"/>
      <c r="BY26539" s="74"/>
      <c r="BZ26539" s="74"/>
      <c r="CA26539" s="74"/>
      <c r="CF26539" s="79"/>
      <c r="CL26539" s="79"/>
    </row>
    <row r="26540" spans="30:90">
      <c r="AD26540" s="73"/>
      <c r="AE26540" s="74"/>
      <c r="AF26540" s="74"/>
      <c r="BX26540" s="73"/>
      <c r="BY26540" s="74"/>
      <c r="BZ26540" s="74"/>
      <c r="CA26540" s="74"/>
      <c r="CF26540" s="79"/>
      <c r="CL26540" s="79"/>
    </row>
    <row r="26541" spans="30:90">
      <c r="AD26541" s="73"/>
      <c r="AE26541" s="74"/>
      <c r="AF26541" s="74"/>
      <c r="BX26541" s="73"/>
      <c r="BY26541" s="74"/>
      <c r="BZ26541" s="74"/>
      <c r="CA26541" s="74"/>
      <c r="CF26541" s="79"/>
      <c r="CL26541" s="79"/>
    </row>
    <row r="26542" spans="30:90">
      <c r="AD26542" s="73"/>
      <c r="AE26542" s="74"/>
      <c r="AF26542" s="74"/>
      <c r="BX26542" s="73"/>
      <c r="BY26542" s="74"/>
      <c r="BZ26542" s="74"/>
      <c r="CA26542" s="74"/>
      <c r="CF26542" s="79"/>
      <c r="CL26542" s="79"/>
    </row>
    <row r="26543" spans="30:90">
      <c r="AD26543" s="73"/>
      <c r="AE26543" s="74"/>
      <c r="AF26543" s="74"/>
      <c r="BX26543" s="73"/>
      <c r="BY26543" s="74"/>
      <c r="BZ26543" s="74"/>
      <c r="CA26543" s="74"/>
      <c r="CF26543" s="79"/>
      <c r="CL26543" s="79"/>
    </row>
    <row r="26544" spans="30:90">
      <c r="AD26544" s="73"/>
      <c r="AE26544" s="74"/>
      <c r="AF26544" s="74"/>
      <c r="BX26544" s="73"/>
      <c r="BY26544" s="74"/>
      <c r="BZ26544" s="74"/>
      <c r="CA26544" s="74"/>
      <c r="CF26544" s="79"/>
      <c r="CL26544" s="79"/>
    </row>
    <row r="26545" spans="30:90">
      <c r="AD26545" s="73"/>
      <c r="AE26545" s="74"/>
      <c r="AF26545" s="74"/>
      <c r="BX26545" s="73"/>
      <c r="BY26545" s="74"/>
      <c r="BZ26545" s="74"/>
      <c r="CA26545" s="74"/>
      <c r="CF26545" s="79"/>
      <c r="CL26545" s="79"/>
    </row>
    <row r="26546" spans="30:90">
      <c r="AD26546" s="73"/>
      <c r="AE26546" s="74"/>
      <c r="AF26546" s="74"/>
      <c r="BX26546" s="73"/>
      <c r="BY26546" s="74"/>
      <c r="BZ26546" s="74"/>
      <c r="CA26546" s="74"/>
      <c r="CF26546" s="79"/>
      <c r="CL26546" s="79"/>
    </row>
    <row r="26547" spans="30:90">
      <c r="AD26547" s="73"/>
      <c r="AE26547" s="74"/>
      <c r="AF26547" s="74"/>
      <c r="BX26547" s="73"/>
      <c r="BY26547" s="74"/>
      <c r="BZ26547" s="74"/>
      <c r="CA26547" s="74"/>
      <c r="CF26547" s="79"/>
      <c r="CL26547" s="79"/>
    </row>
    <row r="26548" spans="30:90">
      <c r="AD26548" s="73"/>
      <c r="AE26548" s="74"/>
      <c r="AF26548" s="74"/>
      <c r="BX26548" s="73"/>
      <c r="BY26548" s="74"/>
      <c r="BZ26548" s="74"/>
      <c r="CA26548" s="74"/>
      <c r="CF26548" s="79"/>
      <c r="CL26548" s="79"/>
    </row>
    <row r="26549" spans="30:90">
      <c r="AD26549" s="73"/>
      <c r="AE26549" s="74"/>
      <c r="AF26549" s="74"/>
      <c r="BX26549" s="73"/>
      <c r="BY26549" s="74"/>
      <c r="BZ26549" s="74"/>
      <c r="CA26549" s="74"/>
      <c r="CF26549" s="79"/>
      <c r="CL26549" s="79"/>
    </row>
    <row r="26550" spans="30:90">
      <c r="AD26550" s="73"/>
      <c r="AE26550" s="74"/>
      <c r="AF26550" s="74"/>
      <c r="BX26550" s="73"/>
      <c r="BY26550" s="74"/>
      <c r="BZ26550" s="74"/>
      <c r="CA26550" s="74"/>
      <c r="CF26550" s="79"/>
      <c r="CL26550" s="79"/>
    </row>
    <row r="26551" spans="30:90">
      <c r="AD26551" s="73"/>
      <c r="AE26551" s="74"/>
      <c r="AF26551" s="74"/>
      <c r="BX26551" s="73"/>
      <c r="BY26551" s="74"/>
      <c r="BZ26551" s="74"/>
      <c r="CA26551" s="74"/>
      <c r="CF26551" s="79"/>
      <c r="CL26551" s="79"/>
    </row>
    <row r="26552" spans="30:90">
      <c r="AD26552" s="73"/>
      <c r="AE26552" s="74"/>
      <c r="AF26552" s="74"/>
      <c r="BX26552" s="73"/>
      <c r="BY26552" s="74"/>
      <c r="BZ26552" s="74"/>
      <c r="CA26552" s="74"/>
      <c r="CF26552" s="79"/>
      <c r="CL26552" s="79"/>
    </row>
    <row r="26553" spans="30:90">
      <c r="AD26553" s="73"/>
      <c r="AE26553" s="74"/>
      <c r="AF26553" s="74"/>
      <c r="BX26553" s="73"/>
      <c r="BY26553" s="74"/>
      <c r="BZ26553" s="74"/>
      <c r="CA26553" s="74"/>
      <c r="CF26553" s="79"/>
      <c r="CL26553" s="79"/>
    </row>
    <row r="26554" spans="30:90">
      <c r="AD26554" s="73"/>
      <c r="AE26554" s="74"/>
      <c r="AF26554" s="74"/>
      <c r="BX26554" s="73"/>
      <c r="BY26554" s="74"/>
      <c r="BZ26554" s="74"/>
      <c r="CA26554" s="74"/>
      <c r="CF26554" s="79"/>
      <c r="CL26554" s="79"/>
    </row>
    <row r="26555" spans="30:90">
      <c r="AD26555" s="73"/>
      <c r="AE26555" s="74"/>
      <c r="AF26555" s="74"/>
      <c r="BX26555" s="73"/>
      <c r="BY26555" s="74"/>
      <c r="BZ26555" s="74"/>
      <c r="CA26555" s="74"/>
      <c r="CF26555" s="79"/>
      <c r="CL26555" s="79"/>
    </row>
    <row r="26556" spans="30:90">
      <c r="AD26556" s="73"/>
      <c r="AE26556" s="74"/>
      <c r="AF26556" s="74"/>
      <c r="BX26556" s="73"/>
      <c r="BY26556" s="74"/>
      <c r="BZ26556" s="74"/>
      <c r="CA26556" s="74"/>
      <c r="CF26556" s="79"/>
      <c r="CL26556" s="79"/>
    </row>
    <row r="26557" spans="30:90">
      <c r="AD26557" s="73"/>
      <c r="AE26557" s="74"/>
      <c r="AF26557" s="74"/>
      <c r="BX26557" s="73"/>
      <c r="BY26557" s="74"/>
      <c r="BZ26557" s="74"/>
      <c r="CA26557" s="74"/>
      <c r="CF26557" s="79"/>
      <c r="CL26557" s="79"/>
    </row>
    <row r="26558" spans="30:90">
      <c r="AD26558" s="73"/>
      <c r="AE26558" s="74"/>
      <c r="AF26558" s="74"/>
      <c r="BX26558" s="73"/>
      <c r="BY26558" s="74"/>
      <c r="BZ26558" s="74"/>
      <c r="CA26558" s="74"/>
      <c r="CF26558" s="79"/>
      <c r="CL26558" s="79"/>
    </row>
    <row r="26559" spans="30:90">
      <c r="AD26559" s="73"/>
      <c r="AE26559" s="74"/>
      <c r="AF26559" s="74"/>
      <c r="BX26559" s="73"/>
      <c r="BY26559" s="74"/>
      <c r="BZ26559" s="74"/>
      <c r="CA26559" s="74"/>
      <c r="CF26559" s="79"/>
      <c r="CL26559" s="79"/>
    </row>
    <row r="26560" spans="30:90">
      <c r="AD26560" s="73"/>
      <c r="AE26560" s="74"/>
      <c r="AF26560" s="74"/>
      <c r="BX26560" s="73"/>
      <c r="BY26560" s="74"/>
      <c r="BZ26560" s="74"/>
      <c r="CA26560" s="74"/>
      <c r="CF26560" s="79"/>
      <c r="CL26560" s="79"/>
    </row>
    <row r="26561" spans="30:90">
      <c r="AD26561" s="73"/>
      <c r="AE26561" s="74"/>
      <c r="AF26561" s="74"/>
      <c r="BX26561" s="73"/>
      <c r="BY26561" s="74"/>
      <c r="BZ26561" s="74"/>
      <c r="CA26561" s="74"/>
      <c r="CF26561" s="79"/>
      <c r="CL26561" s="79"/>
    </row>
    <row r="26562" spans="30:90">
      <c r="AD26562" s="73"/>
      <c r="AE26562" s="74"/>
      <c r="AF26562" s="74"/>
      <c r="BX26562" s="73"/>
      <c r="BY26562" s="74"/>
      <c r="BZ26562" s="74"/>
      <c r="CA26562" s="74"/>
      <c r="CF26562" s="79"/>
      <c r="CL26562" s="79"/>
    </row>
    <row r="26563" spans="30:90">
      <c r="AD26563" s="73"/>
      <c r="AE26563" s="74"/>
      <c r="AF26563" s="74"/>
      <c r="BX26563" s="73"/>
      <c r="BY26563" s="74"/>
      <c r="BZ26563" s="74"/>
      <c r="CA26563" s="74"/>
      <c r="CF26563" s="79"/>
      <c r="CL26563" s="79"/>
    </row>
    <row r="26564" spans="30:90">
      <c r="AD26564" s="73"/>
      <c r="AE26564" s="74"/>
      <c r="AF26564" s="74"/>
      <c r="BX26564" s="73"/>
      <c r="BY26564" s="74"/>
      <c r="BZ26564" s="74"/>
      <c r="CA26564" s="74"/>
      <c r="CF26564" s="79"/>
      <c r="CL26564" s="79"/>
    </row>
    <row r="26565" spans="30:90">
      <c r="AD26565" s="73"/>
      <c r="AE26565" s="74"/>
      <c r="AF26565" s="74"/>
      <c r="BX26565" s="73"/>
      <c r="BY26565" s="74"/>
      <c r="BZ26565" s="74"/>
      <c r="CA26565" s="74"/>
      <c r="CF26565" s="79"/>
      <c r="CL26565" s="79"/>
    </row>
    <row r="26566" spans="30:90">
      <c r="AD26566" s="73"/>
      <c r="AE26566" s="74"/>
      <c r="AF26566" s="74"/>
      <c r="BX26566" s="73"/>
      <c r="BY26566" s="74"/>
      <c r="BZ26566" s="74"/>
      <c r="CA26566" s="74"/>
      <c r="CF26566" s="79"/>
      <c r="CL26566" s="79"/>
    </row>
    <row r="26567" spans="30:90">
      <c r="AD26567" s="73"/>
      <c r="AE26567" s="74"/>
      <c r="AF26567" s="74"/>
      <c r="BX26567" s="73"/>
      <c r="BY26567" s="74"/>
      <c r="BZ26567" s="74"/>
      <c r="CA26567" s="74"/>
      <c r="CF26567" s="79"/>
      <c r="CL26567" s="79"/>
    </row>
    <row r="26568" spans="30:90">
      <c r="AD26568" s="73"/>
      <c r="AE26568" s="74"/>
      <c r="AF26568" s="74"/>
      <c r="BX26568" s="73"/>
      <c r="BY26568" s="74"/>
      <c r="BZ26568" s="74"/>
      <c r="CA26568" s="74"/>
      <c r="CF26568" s="79"/>
      <c r="CL26568" s="79"/>
    </row>
    <row r="26569" spans="30:90">
      <c r="AD26569" s="73"/>
      <c r="AE26569" s="74"/>
      <c r="AF26569" s="74"/>
      <c r="BX26569" s="73"/>
      <c r="BY26569" s="74"/>
      <c r="BZ26569" s="74"/>
      <c r="CA26569" s="74"/>
      <c r="CF26569" s="79"/>
      <c r="CL26569" s="79"/>
    </row>
    <row r="26570" spans="30:90">
      <c r="AD26570" s="73"/>
      <c r="AE26570" s="74"/>
      <c r="AF26570" s="74"/>
      <c r="BX26570" s="73"/>
      <c r="BY26570" s="74"/>
      <c r="BZ26570" s="74"/>
      <c r="CA26570" s="74"/>
      <c r="CF26570" s="79"/>
      <c r="CL26570" s="79"/>
    </row>
    <row r="26571" spans="30:90">
      <c r="AD26571" s="73"/>
      <c r="AE26571" s="74"/>
      <c r="AF26571" s="74"/>
      <c r="BX26571" s="73"/>
      <c r="BY26571" s="74"/>
      <c r="BZ26571" s="74"/>
      <c r="CA26571" s="74"/>
      <c r="CF26571" s="79"/>
      <c r="CL26571" s="79"/>
    </row>
    <row r="26572" spans="30:90">
      <c r="AD26572" s="73"/>
      <c r="AE26572" s="74"/>
      <c r="AF26572" s="74"/>
      <c r="BX26572" s="73"/>
      <c r="BY26572" s="74"/>
      <c r="BZ26572" s="74"/>
      <c r="CA26572" s="74"/>
      <c r="CF26572" s="79"/>
      <c r="CL26572" s="79"/>
    </row>
    <row r="26573" spans="30:90">
      <c r="AD26573" s="73"/>
      <c r="AE26573" s="74"/>
      <c r="AF26573" s="74"/>
      <c r="BX26573" s="73"/>
      <c r="BY26573" s="74"/>
      <c r="BZ26573" s="74"/>
      <c r="CA26573" s="74"/>
      <c r="CF26573" s="79"/>
      <c r="CL26573" s="79"/>
    </row>
    <row r="26574" spans="30:90">
      <c r="AD26574" s="73"/>
      <c r="AE26574" s="74"/>
      <c r="AF26574" s="74"/>
      <c r="BX26574" s="73"/>
      <c r="BY26574" s="74"/>
      <c r="BZ26574" s="74"/>
      <c r="CA26574" s="74"/>
      <c r="CF26574" s="79"/>
      <c r="CL26574" s="79"/>
    </row>
    <row r="26575" spans="30:90">
      <c r="AD26575" s="73"/>
      <c r="AE26575" s="74"/>
      <c r="AF26575" s="74"/>
      <c r="BX26575" s="73"/>
      <c r="BY26575" s="74"/>
      <c r="BZ26575" s="74"/>
      <c r="CA26575" s="74"/>
      <c r="CF26575" s="79"/>
      <c r="CL26575" s="79"/>
    </row>
    <row r="26576" spans="30:90">
      <c r="AD26576" s="73"/>
      <c r="AE26576" s="74"/>
      <c r="AF26576" s="74"/>
      <c r="BX26576" s="73"/>
      <c r="BY26576" s="74"/>
      <c r="BZ26576" s="74"/>
      <c r="CA26576" s="74"/>
      <c r="CF26576" s="79"/>
      <c r="CL26576" s="79"/>
    </row>
    <row r="26577" spans="30:90">
      <c r="AD26577" s="73"/>
      <c r="AE26577" s="74"/>
      <c r="AF26577" s="74"/>
      <c r="BX26577" s="73"/>
      <c r="BY26577" s="74"/>
      <c r="BZ26577" s="74"/>
      <c r="CA26577" s="74"/>
      <c r="CF26577" s="79"/>
      <c r="CL26577" s="79"/>
    </row>
    <row r="26578" spans="30:90">
      <c r="AD26578" s="73"/>
      <c r="AE26578" s="74"/>
      <c r="AF26578" s="74"/>
      <c r="BX26578" s="73"/>
      <c r="BY26578" s="74"/>
      <c r="BZ26578" s="74"/>
      <c r="CA26578" s="74"/>
      <c r="CF26578" s="79"/>
      <c r="CL26578" s="79"/>
    </row>
    <row r="26579" spans="30:90">
      <c r="AD26579" s="73"/>
      <c r="AE26579" s="74"/>
      <c r="AF26579" s="74"/>
      <c r="BX26579" s="73"/>
      <c r="BY26579" s="74"/>
      <c r="BZ26579" s="74"/>
      <c r="CA26579" s="74"/>
      <c r="CF26579" s="79"/>
      <c r="CL26579" s="79"/>
    </row>
    <row r="26580" spans="30:90">
      <c r="AD26580" s="73"/>
      <c r="AE26580" s="74"/>
      <c r="AF26580" s="74"/>
      <c r="BX26580" s="73"/>
      <c r="BY26580" s="74"/>
      <c r="BZ26580" s="74"/>
      <c r="CA26580" s="74"/>
      <c r="CF26580" s="79"/>
      <c r="CL26580" s="79"/>
    </row>
    <row r="26581" spans="30:90">
      <c r="AD26581" s="73"/>
      <c r="AE26581" s="74"/>
      <c r="AF26581" s="74"/>
      <c r="BX26581" s="73"/>
      <c r="BY26581" s="74"/>
      <c r="BZ26581" s="74"/>
      <c r="CA26581" s="74"/>
      <c r="CF26581" s="79"/>
      <c r="CL26581" s="79"/>
    </row>
    <row r="26582" spans="30:90">
      <c r="AD26582" s="73"/>
      <c r="AE26582" s="74"/>
      <c r="AF26582" s="74"/>
      <c r="BX26582" s="73"/>
      <c r="BY26582" s="74"/>
      <c r="BZ26582" s="74"/>
      <c r="CA26582" s="74"/>
      <c r="CF26582" s="79"/>
      <c r="CL26582" s="79"/>
    </row>
    <row r="26583" spans="30:90">
      <c r="AD26583" s="73"/>
      <c r="AE26583" s="74"/>
      <c r="AF26583" s="74"/>
      <c r="BX26583" s="73"/>
      <c r="BY26583" s="74"/>
      <c r="BZ26583" s="74"/>
      <c r="CA26583" s="74"/>
      <c r="CF26583" s="79"/>
      <c r="CL26583" s="79"/>
    </row>
    <row r="26584" spans="30:90">
      <c r="AD26584" s="73"/>
      <c r="AE26584" s="74"/>
      <c r="AF26584" s="74"/>
      <c r="BX26584" s="73"/>
      <c r="BY26584" s="74"/>
      <c r="BZ26584" s="74"/>
      <c r="CA26584" s="74"/>
      <c r="CF26584" s="79"/>
      <c r="CL26584" s="79"/>
    </row>
    <row r="26585" spans="30:90">
      <c r="AD26585" s="73"/>
      <c r="AE26585" s="74"/>
      <c r="AF26585" s="74"/>
      <c r="BX26585" s="73"/>
      <c r="BY26585" s="74"/>
      <c r="BZ26585" s="74"/>
      <c r="CA26585" s="74"/>
      <c r="CF26585" s="79"/>
      <c r="CL26585" s="79"/>
    </row>
    <row r="26586" spans="30:90">
      <c r="AD26586" s="73"/>
      <c r="AE26586" s="74"/>
      <c r="AF26586" s="74"/>
      <c r="BX26586" s="73"/>
      <c r="BY26586" s="74"/>
      <c r="BZ26586" s="74"/>
      <c r="CA26586" s="74"/>
      <c r="CF26586" s="79"/>
      <c r="CL26586" s="79"/>
    </row>
    <row r="26587" spans="30:90">
      <c r="AD26587" s="73"/>
      <c r="AE26587" s="74"/>
      <c r="AF26587" s="74"/>
      <c r="BX26587" s="73"/>
      <c r="BY26587" s="74"/>
      <c r="BZ26587" s="74"/>
      <c r="CA26587" s="74"/>
      <c r="CF26587" s="79"/>
      <c r="CL26587" s="79"/>
    </row>
    <row r="26588" spans="30:90">
      <c r="AD26588" s="73"/>
      <c r="AE26588" s="74"/>
      <c r="AF26588" s="74"/>
      <c r="BX26588" s="73"/>
      <c r="BY26588" s="74"/>
      <c r="BZ26588" s="74"/>
      <c r="CA26588" s="74"/>
      <c r="CF26588" s="79"/>
      <c r="CL26588" s="79"/>
    </row>
    <row r="26589" spans="30:90">
      <c r="AD26589" s="73"/>
      <c r="AE26589" s="74"/>
      <c r="AF26589" s="74"/>
      <c r="BX26589" s="73"/>
      <c r="BY26589" s="74"/>
      <c r="BZ26589" s="74"/>
      <c r="CA26589" s="74"/>
      <c r="CF26589" s="79"/>
      <c r="CL26589" s="79"/>
    </row>
    <row r="26590" spans="30:90">
      <c r="AD26590" s="73"/>
      <c r="AE26590" s="74"/>
      <c r="AF26590" s="74"/>
      <c r="BX26590" s="73"/>
      <c r="BY26590" s="74"/>
      <c r="BZ26590" s="74"/>
      <c r="CA26590" s="74"/>
      <c r="CF26590" s="79"/>
      <c r="CL26590" s="79"/>
    </row>
    <row r="26591" spans="30:90">
      <c r="AD26591" s="73"/>
      <c r="AE26591" s="74"/>
      <c r="AF26591" s="74"/>
      <c r="BX26591" s="73"/>
      <c r="BY26591" s="74"/>
      <c r="BZ26591" s="74"/>
      <c r="CA26591" s="74"/>
      <c r="CF26591" s="79"/>
      <c r="CL26591" s="79"/>
    </row>
    <row r="26592" spans="30:90">
      <c r="AD26592" s="73"/>
      <c r="AE26592" s="74"/>
      <c r="AF26592" s="74"/>
      <c r="BX26592" s="73"/>
      <c r="BY26592" s="74"/>
      <c r="BZ26592" s="74"/>
      <c r="CA26592" s="74"/>
      <c r="CF26592" s="79"/>
      <c r="CL26592" s="79"/>
    </row>
    <row r="26593" spans="30:90">
      <c r="AD26593" s="73"/>
      <c r="AE26593" s="74"/>
      <c r="AF26593" s="74"/>
      <c r="BX26593" s="73"/>
      <c r="BY26593" s="74"/>
      <c r="BZ26593" s="74"/>
      <c r="CA26593" s="74"/>
      <c r="CF26593" s="79"/>
      <c r="CL26593" s="79"/>
    </row>
    <row r="26594" spans="30:90">
      <c r="AD26594" s="73"/>
      <c r="AE26594" s="74"/>
      <c r="AF26594" s="74"/>
      <c r="BX26594" s="73"/>
      <c r="BY26594" s="74"/>
      <c r="BZ26594" s="74"/>
      <c r="CA26594" s="74"/>
      <c r="CF26594" s="79"/>
      <c r="CL26594" s="79"/>
    </row>
    <row r="26595" spans="30:90">
      <c r="AD26595" s="73"/>
      <c r="AE26595" s="74"/>
      <c r="AF26595" s="74"/>
      <c r="BX26595" s="73"/>
      <c r="BY26595" s="74"/>
      <c r="BZ26595" s="74"/>
      <c r="CA26595" s="74"/>
      <c r="CF26595" s="79"/>
      <c r="CL26595" s="79"/>
    </row>
    <row r="26596" spans="30:90">
      <c r="AD26596" s="73"/>
      <c r="AE26596" s="74"/>
      <c r="AF26596" s="74"/>
      <c r="BX26596" s="73"/>
      <c r="BY26596" s="74"/>
      <c r="BZ26596" s="74"/>
      <c r="CA26596" s="74"/>
      <c r="CF26596" s="79"/>
      <c r="CL26596" s="79"/>
    </row>
    <row r="26597" spans="30:90">
      <c r="AD26597" s="73"/>
      <c r="AE26597" s="74"/>
      <c r="AF26597" s="74"/>
      <c r="BX26597" s="73"/>
      <c r="BY26597" s="74"/>
      <c r="BZ26597" s="74"/>
      <c r="CA26597" s="74"/>
      <c r="CF26597" s="79"/>
      <c r="CL26597" s="79"/>
    </row>
    <row r="26598" spans="30:90">
      <c r="AD26598" s="73"/>
      <c r="AE26598" s="74"/>
      <c r="AF26598" s="74"/>
      <c r="BX26598" s="73"/>
      <c r="BY26598" s="74"/>
      <c r="BZ26598" s="74"/>
      <c r="CA26598" s="74"/>
      <c r="CF26598" s="79"/>
      <c r="CL26598" s="79"/>
    </row>
    <row r="26599" spans="30:90">
      <c r="AD26599" s="73"/>
      <c r="AE26599" s="74"/>
      <c r="AF26599" s="74"/>
      <c r="BX26599" s="73"/>
      <c r="BY26599" s="74"/>
      <c r="BZ26599" s="74"/>
      <c r="CA26599" s="74"/>
      <c r="CF26599" s="79"/>
      <c r="CL26599" s="79"/>
    </row>
    <row r="26600" spans="30:90">
      <c r="AD26600" s="73"/>
      <c r="AE26600" s="74"/>
      <c r="AF26600" s="74"/>
      <c r="BX26600" s="73"/>
      <c r="BY26600" s="74"/>
      <c r="BZ26600" s="74"/>
      <c r="CA26600" s="74"/>
      <c r="CF26600" s="79"/>
      <c r="CL26600" s="79"/>
    </row>
    <row r="26601" spans="30:90">
      <c r="AD26601" s="73"/>
      <c r="AE26601" s="74"/>
      <c r="AF26601" s="74"/>
      <c r="BX26601" s="73"/>
      <c r="BY26601" s="74"/>
      <c r="BZ26601" s="74"/>
      <c r="CA26601" s="74"/>
      <c r="CF26601" s="79"/>
      <c r="CL26601" s="79"/>
    </row>
    <row r="26602" spans="30:90">
      <c r="AD26602" s="73"/>
      <c r="AE26602" s="74"/>
      <c r="AF26602" s="74"/>
      <c r="BX26602" s="73"/>
      <c r="BY26602" s="74"/>
      <c r="BZ26602" s="74"/>
      <c r="CA26602" s="74"/>
      <c r="CF26602" s="79"/>
      <c r="CL26602" s="79"/>
    </row>
    <row r="26603" spans="30:90">
      <c r="AD26603" s="73"/>
      <c r="AE26603" s="74"/>
      <c r="AF26603" s="74"/>
      <c r="BX26603" s="73"/>
      <c r="BY26603" s="74"/>
      <c r="BZ26603" s="74"/>
      <c r="CA26603" s="74"/>
      <c r="CF26603" s="79"/>
      <c r="CL26603" s="79"/>
    </row>
    <row r="26604" spans="30:90">
      <c r="AD26604" s="73"/>
      <c r="AE26604" s="74"/>
      <c r="AF26604" s="74"/>
      <c r="BX26604" s="73"/>
      <c r="BY26604" s="74"/>
      <c r="BZ26604" s="74"/>
      <c r="CA26604" s="74"/>
      <c r="CF26604" s="79"/>
      <c r="CL26604" s="79"/>
    </row>
    <row r="26605" spans="30:90">
      <c r="AD26605" s="73"/>
      <c r="AE26605" s="74"/>
      <c r="AF26605" s="74"/>
      <c r="BX26605" s="73"/>
      <c r="BY26605" s="74"/>
      <c r="BZ26605" s="74"/>
      <c r="CA26605" s="74"/>
      <c r="CF26605" s="79"/>
      <c r="CL26605" s="79"/>
    </row>
    <row r="26606" spans="30:90">
      <c r="AD26606" s="73"/>
      <c r="AE26606" s="74"/>
      <c r="AF26606" s="74"/>
      <c r="BX26606" s="73"/>
      <c r="BY26606" s="74"/>
      <c r="BZ26606" s="74"/>
      <c r="CA26606" s="74"/>
      <c r="CF26606" s="79"/>
      <c r="CL26606" s="79"/>
    </row>
    <row r="26607" spans="30:90">
      <c r="AD26607" s="73"/>
      <c r="AE26607" s="74"/>
      <c r="AF26607" s="74"/>
      <c r="BX26607" s="73"/>
      <c r="BY26607" s="74"/>
      <c r="BZ26607" s="74"/>
      <c r="CA26607" s="74"/>
      <c r="CF26607" s="79"/>
      <c r="CL26607" s="79"/>
    </row>
    <row r="26608" spans="30:90">
      <c r="AD26608" s="73"/>
      <c r="AE26608" s="74"/>
      <c r="AF26608" s="74"/>
      <c r="BX26608" s="73"/>
      <c r="BY26608" s="74"/>
      <c r="BZ26608" s="74"/>
      <c r="CA26608" s="74"/>
      <c r="CF26608" s="79"/>
      <c r="CL26608" s="79"/>
    </row>
    <row r="26609" spans="30:90">
      <c r="AD26609" s="73"/>
      <c r="AE26609" s="74"/>
      <c r="AF26609" s="74"/>
      <c r="BX26609" s="73"/>
      <c r="BY26609" s="74"/>
      <c r="BZ26609" s="74"/>
      <c r="CA26609" s="74"/>
      <c r="CF26609" s="79"/>
      <c r="CL26609" s="79"/>
    </row>
    <row r="26610" spans="30:90">
      <c r="AD26610" s="73"/>
      <c r="AE26610" s="74"/>
      <c r="AF26610" s="74"/>
      <c r="BX26610" s="73"/>
      <c r="BY26610" s="74"/>
      <c r="BZ26610" s="74"/>
      <c r="CA26610" s="74"/>
      <c r="CF26610" s="79"/>
      <c r="CL26610" s="79"/>
    </row>
    <row r="26611" spans="30:90">
      <c r="AD26611" s="73"/>
      <c r="AE26611" s="74"/>
      <c r="AF26611" s="74"/>
      <c r="BX26611" s="73"/>
      <c r="BY26611" s="74"/>
      <c r="BZ26611" s="74"/>
      <c r="CA26611" s="74"/>
      <c r="CF26611" s="79"/>
      <c r="CL26611" s="79"/>
    </row>
    <row r="26612" spans="30:90">
      <c r="AD26612" s="73"/>
      <c r="AE26612" s="74"/>
      <c r="AF26612" s="74"/>
      <c r="BX26612" s="73"/>
      <c r="BY26612" s="74"/>
      <c r="BZ26612" s="74"/>
      <c r="CA26612" s="74"/>
      <c r="CF26612" s="79"/>
      <c r="CL26612" s="79"/>
    </row>
    <row r="26613" spans="30:90">
      <c r="AD26613" s="73"/>
      <c r="AE26613" s="74"/>
      <c r="AF26613" s="74"/>
      <c r="BX26613" s="73"/>
      <c r="BY26613" s="74"/>
      <c r="BZ26613" s="74"/>
      <c r="CA26613" s="74"/>
      <c r="CF26613" s="79"/>
      <c r="CL26613" s="79"/>
    </row>
    <row r="26614" spans="30:90">
      <c r="AD26614" s="73"/>
      <c r="AE26614" s="74"/>
      <c r="AF26614" s="74"/>
      <c r="BX26614" s="73"/>
      <c r="BY26614" s="74"/>
      <c r="BZ26614" s="74"/>
      <c r="CA26614" s="74"/>
      <c r="CF26614" s="79"/>
      <c r="CL26614" s="79"/>
    </row>
    <row r="26615" spans="30:90">
      <c r="AD26615" s="73"/>
      <c r="AE26615" s="74"/>
      <c r="AF26615" s="74"/>
      <c r="BX26615" s="73"/>
      <c r="BY26615" s="74"/>
      <c r="BZ26615" s="74"/>
      <c r="CA26615" s="74"/>
      <c r="CF26615" s="79"/>
      <c r="CL26615" s="79"/>
    </row>
    <row r="26616" spans="30:90">
      <c r="AD26616" s="73"/>
      <c r="AE26616" s="74"/>
      <c r="AF26616" s="74"/>
      <c r="BX26616" s="73"/>
      <c r="BY26616" s="74"/>
      <c r="BZ26616" s="74"/>
      <c r="CA26616" s="74"/>
      <c r="CF26616" s="79"/>
      <c r="CL26616" s="79"/>
    </row>
    <row r="26617" spans="30:90">
      <c r="AD26617" s="73"/>
      <c r="AE26617" s="74"/>
      <c r="AF26617" s="74"/>
      <c r="BX26617" s="73"/>
      <c r="BY26617" s="74"/>
      <c r="BZ26617" s="74"/>
      <c r="CA26617" s="74"/>
      <c r="CF26617" s="79"/>
      <c r="CL26617" s="79"/>
    </row>
    <row r="26618" spans="30:90">
      <c r="AD26618" s="73"/>
      <c r="AE26618" s="74"/>
      <c r="AF26618" s="74"/>
      <c r="BX26618" s="73"/>
      <c r="BY26618" s="74"/>
      <c r="BZ26618" s="74"/>
      <c r="CA26618" s="74"/>
      <c r="CF26618" s="79"/>
      <c r="CL26618" s="79"/>
    </row>
    <row r="26619" spans="30:90">
      <c r="AD26619" s="73"/>
      <c r="AE26619" s="74"/>
      <c r="AF26619" s="74"/>
      <c r="BX26619" s="73"/>
      <c r="BY26619" s="74"/>
      <c r="BZ26619" s="74"/>
      <c r="CA26619" s="74"/>
      <c r="CF26619" s="79"/>
      <c r="CL26619" s="79"/>
    </row>
    <row r="26620" spans="30:90">
      <c r="AD26620" s="73"/>
      <c r="AE26620" s="74"/>
      <c r="AF26620" s="74"/>
      <c r="BX26620" s="73"/>
      <c r="BY26620" s="74"/>
      <c r="BZ26620" s="74"/>
      <c r="CA26620" s="74"/>
      <c r="CF26620" s="79"/>
      <c r="CL26620" s="79"/>
    </row>
    <row r="26621" spans="30:90">
      <c r="AD26621" s="73"/>
      <c r="AE26621" s="74"/>
      <c r="AF26621" s="74"/>
      <c r="BX26621" s="73"/>
      <c r="BY26621" s="74"/>
      <c r="BZ26621" s="74"/>
      <c r="CA26621" s="74"/>
      <c r="CF26621" s="79"/>
      <c r="CL26621" s="79"/>
    </row>
    <row r="26622" spans="30:90">
      <c r="AD26622" s="73"/>
      <c r="AE26622" s="74"/>
      <c r="AF26622" s="74"/>
      <c r="BX26622" s="73"/>
      <c r="BY26622" s="74"/>
      <c r="BZ26622" s="74"/>
      <c r="CA26622" s="74"/>
      <c r="CF26622" s="79"/>
      <c r="CL26622" s="79"/>
    </row>
    <row r="26623" spans="30:90">
      <c r="AD26623" s="73"/>
      <c r="AE26623" s="74"/>
      <c r="AF26623" s="74"/>
      <c r="BX26623" s="73"/>
      <c r="BY26623" s="74"/>
      <c r="BZ26623" s="74"/>
      <c r="CA26623" s="74"/>
      <c r="CF26623" s="79"/>
      <c r="CL26623" s="79"/>
    </row>
    <row r="26624" spans="30:90">
      <c r="AD26624" s="73"/>
      <c r="AE26624" s="74"/>
      <c r="AF26624" s="74"/>
      <c r="BX26624" s="73"/>
      <c r="BY26624" s="74"/>
      <c r="BZ26624" s="74"/>
      <c r="CA26624" s="74"/>
      <c r="CF26624" s="79"/>
      <c r="CL26624" s="79"/>
    </row>
    <row r="26625" spans="30:90">
      <c r="AD26625" s="73"/>
      <c r="AE26625" s="74"/>
      <c r="AF26625" s="74"/>
      <c r="BX26625" s="73"/>
      <c r="BY26625" s="74"/>
      <c r="BZ26625" s="74"/>
      <c r="CA26625" s="74"/>
      <c r="CF26625" s="79"/>
      <c r="CL26625" s="79"/>
    </row>
    <row r="26626" spans="30:90">
      <c r="AD26626" s="73"/>
      <c r="AE26626" s="74"/>
      <c r="AF26626" s="74"/>
      <c r="BX26626" s="73"/>
      <c r="BY26626" s="74"/>
      <c r="BZ26626" s="74"/>
      <c r="CA26626" s="74"/>
      <c r="CF26626" s="79"/>
      <c r="CL26626" s="79"/>
    </row>
    <row r="26627" spans="30:90">
      <c r="AD26627" s="73"/>
      <c r="AE26627" s="74"/>
      <c r="AF26627" s="74"/>
      <c r="BX26627" s="73"/>
      <c r="BY26627" s="74"/>
      <c r="BZ26627" s="74"/>
      <c r="CA26627" s="74"/>
      <c r="CF26627" s="79"/>
      <c r="CL26627" s="79"/>
    </row>
    <row r="26628" spans="30:90">
      <c r="AD26628" s="73"/>
      <c r="AE26628" s="74"/>
      <c r="AF26628" s="74"/>
      <c r="BX26628" s="73"/>
      <c r="BY26628" s="74"/>
      <c r="BZ26628" s="74"/>
      <c r="CA26628" s="74"/>
      <c r="CF26628" s="79"/>
      <c r="CL26628" s="79"/>
    </row>
    <row r="26629" spans="30:90">
      <c r="AD26629" s="73"/>
      <c r="AE26629" s="74"/>
      <c r="AF26629" s="74"/>
      <c r="BX26629" s="73"/>
      <c r="BY26629" s="74"/>
      <c r="BZ26629" s="74"/>
      <c r="CA26629" s="74"/>
      <c r="CF26629" s="79"/>
      <c r="CL26629" s="79"/>
    </row>
    <row r="26630" spans="30:90">
      <c r="AD26630" s="73"/>
      <c r="AE26630" s="74"/>
      <c r="AF26630" s="74"/>
      <c r="BX26630" s="73"/>
      <c r="BY26630" s="74"/>
      <c r="BZ26630" s="74"/>
      <c r="CA26630" s="74"/>
      <c r="CF26630" s="79"/>
      <c r="CL26630" s="79"/>
    </row>
    <row r="26631" spans="30:90">
      <c r="AD26631" s="73"/>
      <c r="AE26631" s="74"/>
      <c r="AF26631" s="74"/>
      <c r="BX26631" s="73"/>
      <c r="BY26631" s="74"/>
      <c r="BZ26631" s="74"/>
      <c r="CA26631" s="74"/>
      <c r="CF26631" s="79"/>
      <c r="CL26631" s="79"/>
    </row>
    <row r="26632" spans="30:90">
      <c r="AD26632" s="73"/>
      <c r="AE26632" s="74"/>
      <c r="AF26632" s="74"/>
      <c r="BX26632" s="73"/>
      <c r="BY26632" s="74"/>
      <c r="BZ26632" s="74"/>
      <c r="CA26632" s="74"/>
      <c r="CF26632" s="79"/>
      <c r="CL26632" s="79"/>
    </row>
    <row r="26633" spans="30:90">
      <c r="AD26633" s="73"/>
      <c r="AE26633" s="74"/>
      <c r="AF26633" s="74"/>
      <c r="BX26633" s="73"/>
      <c r="BY26633" s="74"/>
      <c r="BZ26633" s="74"/>
      <c r="CA26633" s="74"/>
      <c r="CF26633" s="79"/>
      <c r="CL26633" s="79"/>
    </row>
    <row r="26634" spans="30:90">
      <c r="AD26634" s="73"/>
      <c r="AE26634" s="74"/>
      <c r="AF26634" s="74"/>
      <c r="BX26634" s="73"/>
      <c r="BY26634" s="74"/>
      <c r="BZ26634" s="74"/>
      <c r="CA26634" s="74"/>
      <c r="CF26634" s="79"/>
      <c r="CL26634" s="79"/>
    </row>
    <row r="26635" spans="30:90">
      <c r="AD26635" s="73"/>
      <c r="AE26635" s="74"/>
      <c r="AF26635" s="74"/>
      <c r="BX26635" s="73"/>
      <c r="BY26635" s="74"/>
      <c r="BZ26635" s="74"/>
      <c r="CA26635" s="74"/>
      <c r="CF26635" s="79"/>
      <c r="CL26635" s="79"/>
    </row>
    <row r="26636" spans="30:90">
      <c r="AD26636" s="73"/>
      <c r="AE26636" s="74"/>
      <c r="AF26636" s="74"/>
      <c r="BX26636" s="73"/>
      <c r="BY26636" s="74"/>
      <c r="BZ26636" s="74"/>
      <c r="CA26636" s="74"/>
      <c r="CF26636" s="79"/>
      <c r="CL26636" s="79"/>
    </row>
    <row r="26637" spans="30:90">
      <c r="AD26637" s="73"/>
      <c r="AE26637" s="74"/>
      <c r="AF26637" s="74"/>
      <c r="BX26637" s="73"/>
      <c r="BY26637" s="74"/>
      <c r="BZ26637" s="74"/>
      <c r="CA26637" s="74"/>
      <c r="CF26637" s="79"/>
      <c r="CL26637" s="79"/>
    </row>
    <row r="26638" spans="30:90">
      <c r="AD26638" s="73"/>
      <c r="AE26638" s="74"/>
      <c r="AF26638" s="74"/>
      <c r="BX26638" s="73"/>
      <c r="BY26638" s="74"/>
      <c r="BZ26638" s="74"/>
      <c r="CA26638" s="74"/>
      <c r="CF26638" s="79"/>
      <c r="CL26638" s="79"/>
    </row>
    <row r="26639" spans="30:90">
      <c r="AD26639" s="73"/>
      <c r="AE26639" s="74"/>
      <c r="AF26639" s="74"/>
      <c r="BX26639" s="73"/>
      <c r="BY26639" s="74"/>
      <c r="BZ26639" s="74"/>
      <c r="CA26639" s="74"/>
      <c r="CF26639" s="79"/>
      <c r="CL26639" s="79"/>
    </row>
    <row r="26640" spans="30:90">
      <c r="AD26640" s="73"/>
      <c r="AE26640" s="74"/>
      <c r="AF26640" s="74"/>
      <c r="BX26640" s="73"/>
      <c r="BY26640" s="74"/>
      <c r="BZ26640" s="74"/>
      <c r="CA26640" s="74"/>
      <c r="CF26640" s="79"/>
      <c r="CL26640" s="79"/>
    </row>
    <row r="26641" spans="30:90">
      <c r="AD26641" s="73"/>
      <c r="AE26641" s="74"/>
      <c r="AF26641" s="74"/>
      <c r="BX26641" s="73"/>
      <c r="BY26641" s="74"/>
      <c r="BZ26641" s="74"/>
      <c r="CA26641" s="74"/>
      <c r="CF26641" s="79"/>
      <c r="CL26641" s="79"/>
    </row>
    <row r="26642" spans="30:90">
      <c r="AD26642" s="73"/>
      <c r="AE26642" s="74"/>
      <c r="AF26642" s="74"/>
      <c r="BX26642" s="73"/>
      <c r="BY26642" s="74"/>
      <c r="BZ26642" s="74"/>
      <c r="CA26642" s="74"/>
      <c r="CF26642" s="79"/>
      <c r="CL26642" s="79"/>
    </row>
    <row r="26643" spans="30:90">
      <c r="AD26643" s="73"/>
      <c r="AE26643" s="74"/>
      <c r="AF26643" s="74"/>
      <c r="BX26643" s="73"/>
      <c r="BY26643" s="74"/>
      <c r="BZ26643" s="74"/>
      <c r="CA26643" s="74"/>
      <c r="CF26643" s="79"/>
      <c r="CL26643" s="79"/>
    </row>
    <row r="26644" spans="30:90">
      <c r="AD26644" s="73"/>
      <c r="AE26644" s="74"/>
      <c r="AF26644" s="74"/>
      <c r="BX26644" s="73"/>
      <c r="BY26644" s="74"/>
      <c r="BZ26644" s="74"/>
      <c r="CA26644" s="74"/>
      <c r="CF26644" s="79"/>
      <c r="CL26644" s="79"/>
    </row>
    <row r="26645" spans="30:90">
      <c r="AD26645" s="73"/>
      <c r="AE26645" s="74"/>
      <c r="AF26645" s="74"/>
      <c r="BX26645" s="73"/>
      <c r="BY26645" s="74"/>
      <c r="BZ26645" s="74"/>
      <c r="CA26645" s="74"/>
      <c r="CF26645" s="79"/>
      <c r="CL26645" s="79"/>
    </row>
    <row r="26646" spans="30:90">
      <c r="AD26646" s="73"/>
      <c r="AE26646" s="74"/>
      <c r="AF26646" s="74"/>
      <c r="BX26646" s="73"/>
      <c r="BY26646" s="74"/>
      <c r="BZ26646" s="74"/>
      <c r="CA26646" s="74"/>
      <c r="CF26646" s="79"/>
      <c r="CL26646" s="79"/>
    </row>
    <row r="26647" spans="30:90">
      <c r="AD26647" s="73"/>
      <c r="AE26647" s="74"/>
      <c r="AF26647" s="74"/>
      <c r="BX26647" s="73"/>
      <c r="BY26647" s="74"/>
      <c r="BZ26647" s="74"/>
      <c r="CA26647" s="74"/>
      <c r="CF26647" s="79"/>
      <c r="CL26647" s="79"/>
    </row>
    <row r="26648" spans="30:90">
      <c r="AD26648" s="73"/>
      <c r="AE26648" s="74"/>
      <c r="AF26648" s="74"/>
      <c r="BX26648" s="73"/>
      <c r="BY26648" s="74"/>
      <c r="BZ26648" s="74"/>
      <c r="CA26648" s="74"/>
      <c r="CF26648" s="79"/>
      <c r="CL26648" s="79"/>
    </row>
    <row r="26649" spans="30:90">
      <c r="AD26649" s="73"/>
      <c r="AE26649" s="74"/>
      <c r="AF26649" s="74"/>
      <c r="BX26649" s="73"/>
      <c r="BY26649" s="74"/>
      <c r="BZ26649" s="74"/>
      <c r="CA26649" s="74"/>
      <c r="CF26649" s="79"/>
      <c r="CL26649" s="79"/>
    </row>
    <row r="26650" spans="30:90">
      <c r="AD26650" s="73"/>
      <c r="AE26650" s="74"/>
      <c r="AF26650" s="74"/>
      <c r="BX26650" s="73"/>
      <c r="BY26650" s="74"/>
      <c r="BZ26650" s="74"/>
      <c r="CA26650" s="74"/>
      <c r="CF26650" s="79"/>
      <c r="CL26650" s="79"/>
    </row>
    <row r="26651" spans="30:90">
      <c r="AD26651" s="73"/>
      <c r="AE26651" s="74"/>
      <c r="AF26651" s="74"/>
      <c r="BX26651" s="73"/>
      <c r="BY26651" s="74"/>
      <c r="BZ26651" s="74"/>
      <c r="CA26651" s="74"/>
      <c r="CF26651" s="79"/>
      <c r="CL26651" s="79"/>
    </row>
    <row r="26652" spans="30:90">
      <c r="AD26652" s="73"/>
      <c r="AE26652" s="74"/>
      <c r="AF26652" s="74"/>
      <c r="BX26652" s="73"/>
      <c r="BY26652" s="74"/>
      <c r="BZ26652" s="74"/>
      <c r="CA26652" s="74"/>
      <c r="CF26652" s="79"/>
      <c r="CL26652" s="79"/>
    </row>
    <row r="26653" spans="30:90">
      <c r="AD26653" s="73"/>
      <c r="AE26653" s="74"/>
      <c r="AF26653" s="74"/>
      <c r="BX26653" s="73"/>
      <c r="BY26653" s="74"/>
      <c r="BZ26653" s="74"/>
      <c r="CA26653" s="74"/>
      <c r="CF26653" s="79"/>
      <c r="CL26653" s="79"/>
    </row>
    <row r="26654" spans="30:90">
      <c r="AD26654" s="73"/>
      <c r="AE26654" s="74"/>
      <c r="AF26654" s="74"/>
      <c r="BX26654" s="73"/>
      <c r="BY26654" s="74"/>
      <c r="BZ26654" s="74"/>
      <c r="CA26654" s="74"/>
      <c r="CF26654" s="79"/>
      <c r="CL26654" s="79"/>
    </row>
    <row r="26655" spans="30:90">
      <c r="AD26655" s="73"/>
      <c r="AE26655" s="74"/>
      <c r="AF26655" s="74"/>
      <c r="BX26655" s="73"/>
      <c r="BY26655" s="74"/>
      <c r="BZ26655" s="74"/>
      <c r="CA26655" s="74"/>
      <c r="CF26655" s="79"/>
      <c r="CL26655" s="79"/>
    </row>
    <row r="26656" spans="30:90">
      <c r="AD26656" s="73"/>
      <c r="AE26656" s="74"/>
      <c r="AF26656" s="74"/>
      <c r="BX26656" s="73"/>
      <c r="BY26656" s="74"/>
      <c r="BZ26656" s="74"/>
      <c r="CA26656" s="74"/>
      <c r="CF26656" s="79"/>
      <c r="CL26656" s="79"/>
    </row>
    <row r="26657" spans="30:90">
      <c r="AD26657" s="73"/>
      <c r="AE26657" s="74"/>
      <c r="AF26657" s="74"/>
      <c r="BX26657" s="73"/>
      <c r="BY26657" s="74"/>
      <c r="BZ26657" s="74"/>
      <c r="CA26657" s="74"/>
      <c r="CF26657" s="79"/>
      <c r="CL26657" s="79"/>
    </row>
    <row r="26658" spans="30:90">
      <c r="AD26658" s="73"/>
      <c r="AE26658" s="74"/>
      <c r="AF26658" s="74"/>
      <c r="BX26658" s="73"/>
      <c r="BY26658" s="74"/>
      <c r="BZ26658" s="74"/>
      <c r="CA26658" s="74"/>
      <c r="CF26658" s="79"/>
      <c r="CL26658" s="79"/>
    </row>
    <row r="26659" spans="30:90">
      <c r="AD26659" s="73"/>
      <c r="AE26659" s="74"/>
      <c r="AF26659" s="74"/>
      <c r="BX26659" s="73"/>
      <c r="BY26659" s="74"/>
      <c r="BZ26659" s="74"/>
      <c r="CA26659" s="74"/>
      <c r="CF26659" s="79"/>
      <c r="CL26659" s="79"/>
    </row>
    <row r="26660" spans="30:90">
      <c r="AD26660" s="73"/>
      <c r="AE26660" s="74"/>
      <c r="AF26660" s="74"/>
      <c r="BX26660" s="73"/>
      <c r="BY26660" s="74"/>
      <c r="BZ26660" s="74"/>
      <c r="CA26660" s="74"/>
      <c r="CF26660" s="79"/>
      <c r="CL26660" s="79"/>
    </row>
    <row r="26661" spans="30:90">
      <c r="AD26661" s="73"/>
      <c r="AE26661" s="74"/>
      <c r="AF26661" s="74"/>
      <c r="BX26661" s="73"/>
      <c r="BY26661" s="74"/>
      <c r="BZ26661" s="74"/>
      <c r="CA26661" s="74"/>
      <c r="CF26661" s="79"/>
      <c r="CL26661" s="79"/>
    </row>
    <row r="26662" spans="30:90">
      <c r="AD26662" s="73"/>
      <c r="AE26662" s="74"/>
      <c r="AF26662" s="74"/>
      <c r="BX26662" s="73"/>
      <c r="BY26662" s="74"/>
      <c r="BZ26662" s="74"/>
      <c r="CA26662" s="74"/>
      <c r="CF26662" s="79"/>
      <c r="CL26662" s="79"/>
    </row>
    <row r="26663" spans="30:90">
      <c r="AD26663" s="73"/>
      <c r="AE26663" s="74"/>
      <c r="AF26663" s="74"/>
      <c r="BX26663" s="73"/>
      <c r="BY26663" s="74"/>
      <c r="BZ26663" s="74"/>
      <c r="CA26663" s="74"/>
      <c r="CF26663" s="79"/>
      <c r="CL26663" s="79"/>
    </row>
    <row r="26664" spans="30:90">
      <c r="AD26664" s="73"/>
      <c r="AE26664" s="74"/>
      <c r="AF26664" s="74"/>
      <c r="BX26664" s="73"/>
      <c r="BY26664" s="74"/>
      <c r="BZ26664" s="74"/>
      <c r="CA26664" s="74"/>
      <c r="CF26664" s="79"/>
      <c r="CL26664" s="79"/>
    </row>
    <row r="26665" spans="30:90">
      <c r="AD26665" s="73"/>
      <c r="AE26665" s="74"/>
      <c r="AF26665" s="74"/>
      <c r="BX26665" s="73"/>
      <c r="BY26665" s="74"/>
      <c r="BZ26665" s="74"/>
      <c r="CA26665" s="74"/>
      <c r="CF26665" s="79"/>
      <c r="CL26665" s="79"/>
    </row>
    <row r="26666" spans="30:90">
      <c r="AD26666" s="73"/>
      <c r="AE26666" s="74"/>
      <c r="AF26666" s="74"/>
      <c r="BX26666" s="73"/>
      <c r="BY26666" s="74"/>
      <c r="BZ26666" s="74"/>
      <c r="CA26666" s="74"/>
      <c r="CF26666" s="79"/>
      <c r="CL26666" s="79"/>
    </row>
    <row r="26667" spans="30:90">
      <c r="AD26667" s="73"/>
      <c r="AE26667" s="74"/>
      <c r="AF26667" s="74"/>
      <c r="BX26667" s="73"/>
      <c r="BY26667" s="74"/>
      <c r="BZ26667" s="74"/>
      <c r="CA26667" s="74"/>
      <c r="CF26667" s="79"/>
      <c r="CL26667" s="79"/>
    </row>
    <row r="26668" spans="30:90">
      <c r="AD26668" s="73"/>
      <c r="AE26668" s="74"/>
      <c r="AF26668" s="74"/>
      <c r="BX26668" s="73"/>
      <c r="BY26668" s="74"/>
      <c r="BZ26668" s="74"/>
      <c r="CA26668" s="74"/>
      <c r="CF26668" s="79"/>
      <c r="CL26668" s="79"/>
    </row>
    <row r="26669" spans="30:90">
      <c r="AD26669" s="73"/>
      <c r="AE26669" s="74"/>
      <c r="AF26669" s="74"/>
      <c r="BX26669" s="73"/>
      <c r="BY26669" s="74"/>
      <c r="BZ26669" s="74"/>
      <c r="CA26669" s="74"/>
      <c r="CF26669" s="79"/>
      <c r="CL26669" s="79"/>
    </row>
    <row r="26670" spans="30:90">
      <c r="AD26670" s="73"/>
      <c r="AE26670" s="74"/>
      <c r="AF26670" s="74"/>
      <c r="BX26670" s="73"/>
      <c r="BY26670" s="74"/>
      <c r="BZ26670" s="74"/>
      <c r="CA26670" s="74"/>
      <c r="CF26670" s="79"/>
      <c r="CL26670" s="79"/>
    </row>
    <row r="26671" spans="30:90">
      <c r="AD26671" s="73"/>
      <c r="AE26671" s="74"/>
      <c r="AF26671" s="74"/>
      <c r="BX26671" s="73"/>
      <c r="BY26671" s="74"/>
      <c r="BZ26671" s="74"/>
      <c r="CA26671" s="74"/>
      <c r="CF26671" s="79"/>
      <c r="CL26671" s="79"/>
    </row>
    <row r="26672" spans="30:90">
      <c r="AD26672" s="73"/>
      <c r="AE26672" s="74"/>
      <c r="AF26672" s="74"/>
      <c r="BX26672" s="73"/>
      <c r="BY26672" s="74"/>
      <c r="BZ26672" s="74"/>
      <c r="CA26672" s="74"/>
      <c r="CF26672" s="79"/>
      <c r="CL26672" s="79"/>
    </row>
    <row r="26673" spans="30:90">
      <c r="AD26673" s="73"/>
      <c r="AE26673" s="74"/>
      <c r="AF26673" s="74"/>
      <c r="BX26673" s="73"/>
      <c r="BY26673" s="74"/>
      <c r="BZ26673" s="74"/>
      <c r="CA26673" s="74"/>
      <c r="CF26673" s="79"/>
      <c r="CL26673" s="79"/>
    </row>
    <row r="26674" spans="30:90">
      <c r="AD26674" s="73"/>
      <c r="AE26674" s="74"/>
      <c r="AF26674" s="74"/>
      <c r="BX26674" s="73"/>
      <c r="BY26674" s="74"/>
      <c r="BZ26674" s="74"/>
      <c r="CA26674" s="74"/>
      <c r="CF26674" s="79"/>
      <c r="CL26674" s="79"/>
    </row>
    <row r="26675" spans="30:90">
      <c r="AD26675" s="73"/>
      <c r="AE26675" s="74"/>
      <c r="AF26675" s="74"/>
      <c r="BX26675" s="73"/>
      <c r="BY26675" s="74"/>
      <c r="BZ26675" s="74"/>
      <c r="CA26675" s="74"/>
      <c r="CF26675" s="79"/>
      <c r="CL26675" s="79"/>
    </row>
    <row r="26676" spans="30:90">
      <c r="AD26676" s="73"/>
      <c r="AE26676" s="74"/>
      <c r="AF26676" s="74"/>
      <c r="BX26676" s="73"/>
      <c r="BY26676" s="74"/>
      <c r="BZ26676" s="74"/>
      <c r="CA26676" s="74"/>
      <c r="CF26676" s="79"/>
      <c r="CL26676" s="79"/>
    </row>
    <row r="26677" spans="30:90">
      <c r="AD26677" s="73"/>
      <c r="AE26677" s="74"/>
      <c r="AF26677" s="74"/>
      <c r="BX26677" s="73"/>
      <c r="BY26677" s="74"/>
      <c r="BZ26677" s="74"/>
      <c r="CA26677" s="74"/>
      <c r="CF26677" s="79"/>
      <c r="CL26677" s="79"/>
    </row>
    <row r="26678" spans="30:90">
      <c r="AD26678" s="73"/>
      <c r="AE26678" s="74"/>
      <c r="AF26678" s="74"/>
      <c r="BX26678" s="73"/>
      <c r="BY26678" s="74"/>
      <c r="BZ26678" s="74"/>
      <c r="CA26678" s="74"/>
      <c r="CF26678" s="79"/>
      <c r="CL26678" s="79"/>
    </row>
    <row r="26679" spans="30:90">
      <c r="AD26679" s="73"/>
      <c r="AE26679" s="74"/>
      <c r="AF26679" s="74"/>
      <c r="BX26679" s="73"/>
      <c r="BY26679" s="74"/>
      <c r="BZ26679" s="74"/>
      <c r="CA26679" s="74"/>
      <c r="CF26679" s="79"/>
      <c r="CL26679" s="79"/>
    </row>
    <row r="26680" spans="30:90">
      <c r="AD26680" s="73"/>
      <c r="AE26680" s="74"/>
      <c r="AF26680" s="74"/>
      <c r="BX26680" s="73"/>
      <c r="BY26680" s="74"/>
      <c r="BZ26680" s="74"/>
      <c r="CA26680" s="74"/>
      <c r="CF26680" s="79"/>
      <c r="CL26680" s="79"/>
    </row>
    <row r="26681" spans="30:90">
      <c r="AD26681" s="73"/>
      <c r="AE26681" s="74"/>
      <c r="AF26681" s="74"/>
      <c r="BX26681" s="73"/>
      <c r="BY26681" s="74"/>
      <c r="BZ26681" s="74"/>
      <c r="CA26681" s="74"/>
      <c r="CF26681" s="79"/>
      <c r="CL26681" s="79"/>
    </row>
    <row r="26682" spans="30:90">
      <c r="AD26682" s="73"/>
      <c r="AE26682" s="74"/>
      <c r="AF26682" s="74"/>
      <c r="BX26682" s="73"/>
      <c r="BY26682" s="74"/>
      <c r="BZ26682" s="74"/>
      <c r="CA26682" s="74"/>
      <c r="CF26682" s="79"/>
      <c r="CL26682" s="79"/>
    </row>
    <row r="26683" spans="30:90">
      <c r="AD26683" s="73"/>
      <c r="AE26683" s="74"/>
      <c r="AF26683" s="74"/>
      <c r="BX26683" s="73"/>
      <c r="BY26683" s="74"/>
      <c r="BZ26683" s="74"/>
      <c r="CA26683" s="74"/>
      <c r="CF26683" s="79"/>
      <c r="CL26683" s="79"/>
    </row>
    <row r="26684" spans="30:90">
      <c r="AD26684" s="73"/>
      <c r="AE26684" s="74"/>
      <c r="AF26684" s="74"/>
      <c r="BX26684" s="73"/>
      <c r="BY26684" s="74"/>
      <c r="BZ26684" s="74"/>
      <c r="CA26684" s="74"/>
      <c r="CF26684" s="79"/>
      <c r="CL26684" s="79"/>
    </row>
    <row r="26685" spans="30:90">
      <c r="AD26685" s="73"/>
      <c r="AE26685" s="74"/>
      <c r="AF26685" s="74"/>
      <c r="BX26685" s="73"/>
      <c r="BY26685" s="74"/>
      <c r="BZ26685" s="74"/>
      <c r="CA26685" s="74"/>
      <c r="CF26685" s="79"/>
      <c r="CL26685" s="79"/>
    </row>
    <row r="26686" spans="30:90">
      <c r="AD26686" s="73"/>
      <c r="AE26686" s="74"/>
      <c r="AF26686" s="74"/>
      <c r="BX26686" s="73"/>
      <c r="BY26686" s="74"/>
      <c r="BZ26686" s="74"/>
      <c r="CA26686" s="74"/>
      <c r="CF26686" s="79"/>
      <c r="CL26686" s="79"/>
    </row>
    <row r="26687" spans="30:90">
      <c r="AD26687" s="73"/>
      <c r="AE26687" s="74"/>
      <c r="AF26687" s="74"/>
      <c r="BX26687" s="73"/>
      <c r="BY26687" s="74"/>
      <c r="BZ26687" s="74"/>
      <c r="CA26687" s="74"/>
      <c r="CF26687" s="79"/>
      <c r="CL26687" s="79"/>
    </row>
    <row r="26688" spans="30:90">
      <c r="AD26688" s="73"/>
      <c r="AE26688" s="74"/>
      <c r="AF26688" s="74"/>
      <c r="BX26688" s="73"/>
      <c r="BY26688" s="74"/>
      <c r="BZ26688" s="74"/>
      <c r="CA26688" s="74"/>
      <c r="CF26688" s="79"/>
      <c r="CL26688" s="79"/>
    </row>
    <row r="26689" spans="30:90">
      <c r="AD26689" s="73"/>
      <c r="AE26689" s="74"/>
      <c r="AF26689" s="74"/>
      <c r="BX26689" s="73"/>
      <c r="BY26689" s="74"/>
      <c r="BZ26689" s="74"/>
      <c r="CA26689" s="74"/>
      <c r="CF26689" s="79"/>
      <c r="CL26689" s="79"/>
    </row>
    <row r="26690" spans="30:90">
      <c r="AD26690" s="73"/>
      <c r="AE26690" s="74"/>
      <c r="AF26690" s="74"/>
      <c r="BX26690" s="73"/>
      <c r="BY26690" s="74"/>
      <c r="BZ26690" s="74"/>
      <c r="CA26690" s="74"/>
      <c r="CF26690" s="79"/>
      <c r="CL26690" s="79"/>
    </row>
    <row r="26691" spans="30:90">
      <c r="AD26691" s="73"/>
      <c r="AE26691" s="74"/>
      <c r="AF26691" s="74"/>
      <c r="BX26691" s="73"/>
      <c r="BY26691" s="74"/>
      <c r="BZ26691" s="74"/>
      <c r="CA26691" s="74"/>
      <c r="CF26691" s="79"/>
      <c r="CL26691" s="79"/>
    </row>
    <row r="26692" spans="30:90">
      <c r="AD26692" s="73"/>
      <c r="AE26692" s="74"/>
      <c r="AF26692" s="74"/>
      <c r="BX26692" s="73"/>
      <c r="BY26692" s="74"/>
      <c r="BZ26692" s="74"/>
      <c r="CA26692" s="74"/>
      <c r="CF26692" s="79"/>
      <c r="CL26692" s="79"/>
    </row>
    <row r="26693" spans="30:90">
      <c r="AD26693" s="73"/>
      <c r="AE26693" s="74"/>
      <c r="AF26693" s="74"/>
      <c r="BX26693" s="73"/>
      <c r="BY26693" s="74"/>
      <c r="BZ26693" s="74"/>
      <c r="CA26693" s="74"/>
      <c r="CF26693" s="79"/>
      <c r="CL26693" s="79"/>
    </row>
    <row r="26694" spans="30:90">
      <c r="AD26694" s="73"/>
      <c r="AE26694" s="74"/>
      <c r="AF26694" s="74"/>
      <c r="BX26694" s="73"/>
      <c r="BY26694" s="74"/>
      <c r="BZ26694" s="74"/>
      <c r="CA26694" s="74"/>
      <c r="CF26694" s="79"/>
      <c r="CL26694" s="79"/>
    </row>
    <row r="26695" spans="30:90">
      <c r="AD26695" s="73"/>
      <c r="AE26695" s="74"/>
      <c r="AF26695" s="74"/>
      <c r="BX26695" s="73"/>
      <c r="BY26695" s="74"/>
      <c r="BZ26695" s="74"/>
      <c r="CA26695" s="74"/>
      <c r="CF26695" s="79"/>
      <c r="CL26695" s="79"/>
    </row>
    <row r="26696" spans="30:90">
      <c r="AD26696" s="73"/>
      <c r="AE26696" s="74"/>
      <c r="AF26696" s="74"/>
      <c r="BX26696" s="73"/>
      <c r="BY26696" s="74"/>
      <c r="BZ26696" s="74"/>
      <c r="CA26696" s="74"/>
      <c r="CF26696" s="79"/>
      <c r="CL26696" s="79"/>
    </row>
    <row r="26697" spans="30:90">
      <c r="AD26697" s="73"/>
      <c r="AE26697" s="74"/>
      <c r="AF26697" s="74"/>
      <c r="BX26697" s="73"/>
      <c r="BY26697" s="74"/>
      <c r="BZ26697" s="74"/>
      <c r="CA26697" s="74"/>
      <c r="CF26697" s="79"/>
      <c r="CL26697" s="79"/>
    </row>
    <row r="26698" spans="30:90">
      <c r="AD26698" s="73"/>
      <c r="AE26698" s="74"/>
      <c r="AF26698" s="74"/>
      <c r="BX26698" s="73"/>
      <c r="BY26698" s="74"/>
      <c r="BZ26698" s="74"/>
      <c r="CA26698" s="74"/>
      <c r="CF26698" s="79"/>
      <c r="CL26698" s="79"/>
    </row>
    <row r="26699" spans="30:90">
      <c r="AD26699" s="73"/>
      <c r="AE26699" s="74"/>
      <c r="AF26699" s="74"/>
      <c r="BX26699" s="73"/>
      <c r="BY26699" s="74"/>
      <c r="BZ26699" s="74"/>
      <c r="CA26699" s="74"/>
      <c r="CF26699" s="79"/>
      <c r="CL26699" s="79"/>
    </row>
    <row r="26700" spans="30:90">
      <c r="AD26700" s="73"/>
      <c r="AE26700" s="74"/>
      <c r="AF26700" s="74"/>
      <c r="BX26700" s="73"/>
      <c r="BY26700" s="74"/>
      <c r="BZ26700" s="74"/>
      <c r="CA26700" s="74"/>
      <c r="CF26700" s="79"/>
      <c r="CL26700" s="79"/>
    </row>
    <row r="26701" spans="30:90">
      <c r="AD26701" s="73"/>
      <c r="AE26701" s="74"/>
      <c r="AF26701" s="74"/>
      <c r="BX26701" s="73"/>
      <c r="BY26701" s="74"/>
      <c r="BZ26701" s="74"/>
      <c r="CA26701" s="74"/>
      <c r="CF26701" s="79"/>
      <c r="CL26701" s="79"/>
    </row>
    <row r="26702" spans="30:90">
      <c r="AD26702" s="73"/>
      <c r="AE26702" s="74"/>
      <c r="AF26702" s="74"/>
      <c r="BX26702" s="73"/>
      <c r="BY26702" s="74"/>
      <c r="BZ26702" s="74"/>
      <c r="CA26702" s="74"/>
      <c r="CF26702" s="79"/>
      <c r="CL26702" s="79"/>
    </row>
    <row r="26703" spans="30:90">
      <c r="AD26703" s="73"/>
      <c r="AE26703" s="74"/>
      <c r="AF26703" s="74"/>
      <c r="BX26703" s="73"/>
      <c r="BY26703" s="74"/>
      <c r="BZ26703" s="74"/>
      <c r="CA26703" s="74"/>
      <c r="CF26703" s="79"/>
      <c r="CL26703" s="79"/>
    </row>
    <row r="26704" spans="30:90">
      <c r="AD26704" s="73"/>
      <c r="AE26704" s="74"/>
      <c r="AF26704" s="74"/>
      <c r="BX26704" s="73"/>
      <c r="BY26704" s="74"/>
      <c r="BZ26704" s="74"/>
      <c r="CA26704" s="74"/>
      <c r="CF26704" s="79"/>
      <c r="CL26704" s="79"/>
    </row>
    <row r="26705" spans="30:90">
      <c r="AD26705" s="73"/>
      <c r="AE26705" s="74"/>
      <c r="AF26705" s="74"/>
      <c r="BX26705" s="73"/>
      <c r="BY26705" s="74"/>
      <c r="BZ26705" s="74"/>
      <c r="CA26705" s="74"/>
      <c r="CF26705" s="79"/>
      <c r="CL26705" s="79"/>
    </row>
    <row r="26706" spans="30:90">
      <c r="AD26706" s="73"/>
      <c r="AE26706" s="74"/>
      <c r="AF26706" s="74"/>
      <c r="BX26706" s="73"/>
      <c r="BY26706" s="74"/>
      <c r="BZ26706" s="74"/>
      <c r="CA26706" s="74"/>
      <c r="CF26706" s="79"/>
      <c r="CL26706" s="79"/>
    </row>
    <row r="26707" spans="30:90">
      <c r="AD26707" s="73"/>
      <c r="AE26707" s="74"/>
      <c r="AF26707" s="74"/>
      <c r="BX26707" s="73"/>
      <c r="BY26707" s="74"/>
      <c r="BZ26707" s="74"/>
      <c r="CA26707" s="74"/>
      <c r="CF26707" s="79"/>
      <c r="CL26707" s="79"/>
    </row>
    <row r="26708" spans="30:90">
      <c r="AD26708" s="73"/>
      <c r="AE26708" s="74"/>
      <c r="AF26708" s="74"/>
      <c r="BX26708" s="73"/>
      <c r="BY26708" s="74"/>
      <c r="BZ26708" s="74"/>
      <c r="CA26708" s="74"/>
      <c r="CF26708" s="79"/>
      <c r="CL26708" s="79"/>
    </row>
    <row r="26709" spans="30:90">
      <c r="AD26709" s="73"/>
      <c r="AE26709" s="74"/>
      <c r="AF26709" s="74"/>
      <c r="BX26709" s="73"/>
      <c r="BY26709" s="74"/>
      <c r="BZ26709" s="74"/>
      <c r="CA26709" s="74"/>
      <c r="CF26709" s="79"/>
      <c r="CL26709" s="79"/>
    </row>
    <row r="26710" spans="30:90">
      <c r="AD26710" s="73"/>
      <c r="AE26710" s="74"/>
      <c r="AF26710" s="74"/>
      <c r="BX26710" s="73"/>
      <c r="BY26710" s="74"/>
      <c r="BZ26710" s="74"/>
      <c r="CA26710" s="74"/>
      <c r="CF26710" s="79"/>
      <c r="CL26710" s="79"/>
    </row>
    <row r="26711" spans="30:90">
      <c r="AD26711" s="73"/>
      <c r="AE26711" s="74"/>
      <c r="AF26711" s="74"/>
      <c r="BX26711" s="73"/>
      <c r="BY26711" s="74"/>
      <c r="BZ26711" s="74"/>
      <c r="CA26711" s="74"/>
      <c r="CF26711" s="79"/>
      <c r="CL26711" s="79"/>
    </row>
    <row r="26712" spans="30:90">
      <c r="AD26712" s="73"/>
      <c r="AE26712" s="74"/>
      <c r="AF26712" s="74"/>
      <c r="BX26712" s="73"/>
      <c r="BY26712" s="74"/>
      <c r="BZ26712" s="74"/>
      <c r="CA26712" s="74"/>
      <c r="CF26712" s="79"/>
      <c r="CL26712" s="79"/>
    </row>
    <row r="26713" spans="30:90">
      <c r="AD26713" s="73"/>
      <c r="AE26713" s="74"/>
      <c r="AF26713" s="74"/>
      <c r="BX26713" s="73"/>
      <c r="BY26713" s="74"/>
      <c r="BZ26713" s="74"/>
      <c r="CA26713" s="74"/>
      <c r="CF26713" s="79"/>
      <c r="CL26713" s="79"/>
    </row>
    <row r="26714" spans="30:90">
      <c r="AD26714" s="73"/>
      <c r="AE26714" s="74"/>
      <c r="AF26714" s="74"/>
      <c r="BX26714" s="73"/>
      <c r="BY26714" s="74"/>
      <c r="BZ26714" s="74"/>
      <c r="CA26714" s="74"/>
      <c r="CF26714" s="79"/>
      <c r="CL26714" s="79"/>
    </row>
    <row r="26715" spans="30:90">
      <c r="AD26715" s="73"/>
      <c r="AE26715" s="74"/>
      <c r="AF26715" s="74"/>
      <c r="BX26715" s="73"/>
      <c r="BY26715" s="74"/>
      <c r="BZ26715" s="74"/>
      <c r="CA26715" s="74"/>
      <c r="CF26715" s="79"/>
      <c r="CL26715" s="79"/>
    </row>
    <row r="26716" spans="30:90">
      <c r="AD26716" s="73"/>
      <c r="AE26716" s="74"/>
      <c r="AF26716" s="74"/>
      <c r="BX26716" s="73"/>
      <c r="BY26716" s="74"/>
      <c r="BZ26716" s="74"/>
      <c r="CA26716" s="74"/>
      <c r="CF26716" s="79"/>
      <c r="CL26716" s="79"/>
    </row>
    <row r="26717" spans="30:90">
      <c r="AD26717" s="73"/>
      <c r="AE26717" s="74"/>
      <c r="AF26717" s="74"/>
      <c r="BX26717" s="73"/>
      <c r="BY26717" s="74"/>
      <c r="BZ26717" s="74"/>
      <c r="CA26717" s="74"/>
      <c r="CF26717" s="79"/>
      <c r="CL26717" s="79"/>
    </row>
    <row r="26718" spans="30:90">
      <c r="AD26718" s="73"/>
      <c r="AE26718" s="74"/>
      <c r="AF26718" s="74"/>
      <c r="BX26718" s="73"/>
      <c r="BY26718" s="74"/>
      <c r="BZ26718" s="74"/>
      <c r="CA26718" s="74"/>
      <c r="CF26718" s="79"/>
      <c r="CL26718" s="79"/>
    </row>
    <row r="26719" spans="30:90">
      <c r="AD26719" s="73"/>
      <c r="AE26719" s="74"/>
      <c r="AF26719" s="74"/>
      <c r="BX26719" s="73"/>
      <c r="BY26719" s="74"/>
      <c r="BZ26719" s="74"/>
      <c r="CA26719" s="74"/>
      <c r="CF26719" s="79"/>
      <c r="CL26719" s="79"/>
    </row>
    <row r="26720" spans="30:90">
      <c r="AD26720" s="73"/>
      <c r="AE26720" s="74"/>
      <c r="AF26720" s="74"/>
      <c r="BX26720" s="73"/>
      <c r="BY26720" s="74"/>
      <c r="BZ26720" s="74"/>
      <c r="CA26720" s="74"/>
      <c r="CF26720" s="79"/>
      <c r="CL26720" s="79"/>
    </row>
    <row r="26721" spans="30:90">
      <c r="AD26721" s="73"/>
      <c r="AE26721" s="74"/>
      <c r="AF26721" s="74"/>
      <c r="BX26721" s="73"/>
      <c r="BY26721" s="74"/>
      <c r="BZ26721" s="74"/>
      <c r="CA26721" s="74"/>
      <c r="CF26721" s="79"/>
      <c r="CL26721" s="79"/>
    </row>
    <row r="26722" spans="30:90">
      <c r="AD26722" s="73"/>
      <c r="AE26722" s="74"/>
      <c r="AF26722" s="74"/>
      <c r="BX26722" s="73"/>
      <c r="BY26722" s="74"/>
      <c r="BZ26722" s="74"/>
      <c r="CA26722" s="74"/>
      <c r="CF26722" s="79"/>
      <c r="CL26722" s="79"/>
    </row>
    <row r="26723" spans="30:90">
      <c r="AD26723" s="73"/>
      <c r="AE26723" s="74"/>
      <c r="AF26723" s="74"/>
      <c r="BX26723" s="73"/>
      <c r="BY26723" s="74"/>
      <c r="BZ26723" s="74"/>
      <c r="CA26723" s="74"/>
      <c r="CF26723" s="79"/>
      <c r="CL26723" s="79"/>
    </row>
    <row r="26724" spans="30:90">
      <c r="AD26724" s="73"/>
      <c r="AE26724" s="74"/>
      <c r="AF26724" s="74"/>
      <c r="BX26724" s="73"/>
      <c r="BY26724" s="74"/>
      <c r="BZ26724" s="74"/>
      <c r="CA26724" s="74"/>
      <c r="CF26724" s="79"/>
      <c r="CL26724" s="79"/>
    </row>
    <row r="26725" spans="30:90">
      <c r="AD26725" s="73"/>
      <c r="AE26725" s="74"/>
      <c r="AF26725" s="74"/>
      <c r="BX26725" s="73"/>
      <c r="BY26725" s="74"/>
      <c r="BZ26725" s="74"/>
      <c r="CA26725" s="74"/>
      <c r="CF26725" s="79"/>
      <c r="CL26725" s="79"/>
    </row>
    <row r="26726" spans="30:90">
      <c r="AD26726" s="73"/>
      <c r="AE26726" s="74"/>
      <c r="AF26726" s="74"/>
      <c r="BX26726" s="73"/>
      <c r="BY26726" s="74"/>
      <c r="BZ26726" s="74"/>
      <c r="CA26726" s="74"/>
      <c r="CF26726" s="79"/>
      <c r="CL26726" s="79"/>
    </row>
    <row r="26727" spans="30:90">
      <c r="AD26727" s="73"/>
      <c r="AE26727" s="74"/>
      <c r="AF26727" s="74"/>
      <c r="BX26727" s="73"/>
      <c r="BY26727" s="74"/>
      <c r="BZ26727" s="74"/>
      <c r="CA26727" s="74"/>
      <c r="CF26727" s="79"/>
      <c r="CL26727" s="79"/>
    </row>
    <row r="26728" spans="30:90">
      <c r="AD26728" s="73"/>
      <c r="AE26728" s="74"/>
      <c r="AF26728" s="74"/>
      <c r="BX26728" s="73"/>
      <c r="BY26728" s="74"/>
      <c r="BZ26728" s="74"/>
      <c r="CA26728" s="74"/>
      <c r="CF26728" s="79"/>
      <c r="CL26728" s="79"/>
    </row>
    <row r="26729" spans="30:90">
      <c r="AD26729" s="73"/>
      <c r="AE26729" s="74"/>
      <c r="AF26729" s="74"/>
      <c r="BX26729" s="73"/>
      <c r="BY26729" s="74"/>
      <c r="BZ26729" s="74"/>
      <c r="CA26729" s="74"/>
      <c r="CF26729" s="79"/>
      <c r="CL26729" s="79"/>
    </row>
    <row r="26730" spans="30:90">
      <c r="AD26730" s="73"/>
      <c r="AE26730" s="74"/>
      <c r="AF26730" s="74"/>
      <c r="BX26730" s="73"/>
      <c r="BY26730" s="74"/>
      <c r="BZ26730" s="74"/>
      <c r="CA26730" s="74"/>
      <c r="CF26730" s="79"/>
      <c r="CL26730" s="79"/>
    </row>
    <row r="26731" spans="30:90">
      <c r="AD26731" s="73"/>
      <c r="AE26731" s="74"/>
      <c r="AF26731" s="74"/>
      <c r="BX26731" s="73"/>
      <c r="BY26731" s="74"/>
      <c r="BZ26731" s="74"/>
      <c r="CA26731" s="74"/>
      <c r="CF26731" s="79"/>
      <c r="CL26731" s="79"/>
    </row>
    <row r="26732" spans="30:90">
      <c r="AD26732" s="73"/>
      <c r="AE26732" s="74"/>
      <c r="AF26732" s="74"/>
      <c r="BX26732" s="73"/>
      <c r="BY26732" s="74"/>
      <c r="BZ26732" s="74"/>
      <c r="CA26732" s="74"/>
      <c r="CF26732" s="79"/>
      <c r="CL26732" s="79"/>
    </row>
    <row r="26733" spans="30:90">
      <c r="AD26733" s="73"/>
      <c r="AE26733" s="74"/>
      <c r="AF26733" s="74"/>
      <c r="BX26733" s="73"/>
      <c r="BY26733" s="74"/>
      <c r="BZ26733" s="74"/>
      <c r="CA26733" s="74"/>
      <c r="CF26733" s="79"/>
      <c r="CL26733" s="79"/>
    </row>
    <row r="26734" spans="30:90">
      <c r="AD26734" s="73"/>
      <c r="AE26734" s="74"/>
      <c r="AF26734" s="74"/>
      <c r="BX26734" s="73"/>
      <c r="BY26734" s="74"/>
      <c r="BZ26734" s="74"/>
      <c r="CA26734" s="74"/>
      <c r="CF26734" s="79"/>
      <c r="CL26734" s="79"/>
    </row>
    <row r="26735" spans="30:90">
      <c r="AD26735" s="73"/>
      <c r="AE26735" s="74"/>
      <c r="AF26735" s="74"/>
      <c r="BX26735" s="73"/>
      <c r="BY26735" s="74"/>
      <c r="BZ26735" s="74"/>
      <c r="CA26735" s="74"/>
      <c r="CF26735" s="79"/>
      <c r="CL26735" s="79"/>
    </row>
    <row r="26736" spans="30:90">
      <c r="AD26736" s="73"/>
      <c r="AE26736" s="74"/>
      <c r="AF26736" s="74"/>
      <c r="BX26736" s="73"/>
      <c r="BY26736" s="74"/>
      <c r="BZ26736" s="74"/>
      <c r="CA26736" s="74"/>
      <c r="CF26736" s="79"/>
      <c r="CL26736" s="79"/>
    </row>
    <row r="26737" spans="30:90">
      <c r="AD26737" s="73"/>
      <c r="AE26737" s="74"/>
      <c r="AF26737" s="74"/>
      <c r="BX26737" s="73"/>
      <c r="BY26737" s="74"/>
      <c r="BZ26737" s="74"/>
      <c r="CA26737" s="74"/>
      <c r="CF26737" s="79"/>
      <c r="CL26737" s="79"/>
    </row>
    <row r="26738" spans="30:90">
      <c r="AD26738" s="73"/>
      <c r="AE26738" s="74"/>
      <c r="AF26738" s="74"/>
      <c r="BX26738" s="73"/>
      <c r="BY26738" s="74"/>
      <c r="BZ26738" s="74"/>
      <c r="CA26738" s="74"/>
      <c r="CF26738" s="79"/>
      <c r="CL26738" s="79"/>
    </row>
    <row r="26739" spans="30:90">
      <c r="AD26739" s="73"/>
      <c r="AE26739" s="74"/>
      <c r="AF26739" s="74"/>
      <c r="BX26739" s="73"/>
      <c r="BY26739" s="74"/>
      <c r="BZ26739" s="74"/>
      <c r="CA26739" s="74"/>
      <c r="CF26739" s="79"/>
      <c r="CL26739" s="79"/>
    </row>
    <row r="26740" spans="30:90">
      <c r="AD26740" s="73"/>
      <c r="AE26740" s="74"/>
      <c r="AF26740" s="74"/>
      <c r="BX26740" s="73"/>
      <c r="BY26740" s="74"/>
      <c r="BZ26740" s="74"/>
      <c r="CA26740" s="74"/>
      <c r="CF26740" s="79"/>
      <c r="CL26740" s="79"/>
    </row>
    <row r="26741" spans="30:90">
      <c r="AD26741" s="73"/>
      <c r="AE26741" s="74"/>
      <c r="AF26741" s="74"/>
      <c r="BX26741" s="73"/>
      <c r="BY26741" s="74"/>
      <c r="BZ26741" s="74"/>
      <c r="CA26741" s="74"/>
      <c r="CF26741" s="79"/>
      <c r="CL26741" s="79"/>
    </row>
    <row r="26742" spans="30:90">
      <c r="AD26742" s="73"/>
      <c r="AE26742" s="74"/>
      <c r="AF26742" s="74"/>
      <c r="BX26742" s="73"/>
      <c r="BY26742" s="74"/>
      <c r="BZ26742" s="74"/>
      <c r="CA26742" s="74"/>
      <c r="CF26742" s="79"/>
      <c r="CL26742" s="79"/>
    </row>
    <row r="26743" spans="30:90">
      <c r="AD26743" s="73"/>
      <c r="AE26743" s="74"/>
      <c r="AF26743" s="74"/>
      <c r="BX26743" s="73"/>
      <c r="BY26743" s="74"/>
      <c r="BZ26743" s="74"/>
      <c r="CA26743" s="74"/>
      <c r="CF26743" s="79"/>
      <c r="CL26743" s="79"/>
    </row>
    <row r="26744" spans="30:90">
      <c r="AD26744" s="73"/>
      <c r="AE26744" s="74"/>
      <c r="AF26744" s="74"/>
      <c r="BX26744" s="73"/>
      <c r="BY26744" s="74"/>
      <c r="BZ26744" s="74"/>
      <c r="CA26744" s="74"/>
      <c r="CF26744" s="79"/>
      <c r="CL26744" s="79"/>
    </row>
    <row r="26745" spans="30:90">
      <c r="AD26745" s="73"/>
      <c r="AE26745" s="74"/>
      <c r="AF26745" s="74"/>
      <c r="BX26745" s="73"/>
      <c r="BY26745" s="74"/>
      <c r="BZ26745" s="74"/>
      <c r="CA26745" s="74"/>
      <c r="CF26745" s="79"/>
      <c r="CL26745" s="79"/>
    </row>
    <row r="26746" spans="30:90">
      <c r="AD26746" s="73"/>
      <c r="AE26746" s="74"/>
      <c r="AF26746" s="74"/>
      <c r="BX26746" s="73"/>
      <c r="BY26746" s="74"/>
      <c r="BZ26746" s="74"/>
      <c r="CA26746" s="74"/>
      <c r="CF26746" s="79"/>
      <c r="CL26746" s="79"/>
    </row>
    <row r="26747" spans="30:90">
      <c r="AD26747" s="73"/>
      <c r="AE26747" s="74"/>
      <c r="AF26747" s="74"/>
      <c r="BX26747" s="73"/>
      <c r="BY26747" s="74"/>
      <c r="BZ26747" s="74"/>
      <c r="CA26747" s="74"/>
      <c r="CF26747" s="79"/>
      <c r="CL26747" s="79"/>
    </row>
    <row r="26748" spans="30:90">
      <c r="AD26748" s="73"/>
      <c r="AE26748" s="74"/>
      <c r="AF26748" s="74"/>
      <c r="BX26748" s="73"/>
      <c r="BY26748" s="74"/>
      <c r="BZ26748" s="74"/>
      <c r="CA26748" s="74"/>
      <c r="CF26748" s="79"/>
      <c r="CL26748" s="79"/>
    </row>
    <row r="26749" spans="30:90">
      <c r="AD26749" s="73"/>
      <c r="AE26749" s="74"/>
      <c r="AF26749" s="74"/>
      <c r="BX26749" s="73"/>
      <c r="BY26749" s="74"/>
      <c r="BZ26749" s="74"/>
      <c r="CA26749" s="74"/>
      <c r="CF26749" s="79"/>
      <c r="CL26749" s="79"/>
    </row>
    <row r="26750" spans="30:90">
      <c r="AD26750" s="73"/>
      <c r="AE26750" s="74"/>
      <c r="AF26750" s="74"/>
      <c r="BX26750" s="73"/>
      <c r="BY26750" s="74"/>
      <c r="BZ26750" s="74"/>
      <c r="CA26750" s="74"/>
      <c r="CF26750" s="79"/>
      <c r="CL26750" s="79"/>
    </row>
    <row r="26751" spans="30:90">
      <c r="AD26751" s="73"/>
      <c r="AE26751" s="74"/>
      <c r="AF26751" s="74"/>
      <c r="BX26751" s="73"/>
      <c r="BY26751" s="74"/>
      <c r="BZ26751" s="74"/>
      <c r="CA26751" s="74"/>
      <c r="CF26751" s="79"/>
      <c r="CL26751" s="79"/>
    </row>
    <row r="26752" spans="30:90">
      <c r="AD26752" s="73"/>
      <c r="AE26752" s="74"/>
      <c r="AF26752" s="74"/>
      <c r="BX26752" s="73"/>
      <c r="BY26752" s="74"/>
      <c r="BZ26752" s="74"/>
      <c r="CA26752" s="74"/>
      <c r="CF26752" s="79"/>
      <c r="CL26752" s="79"/>
    </row>
    <row r="26753" spans="30:90">
      <c r="AD26753" s="73"/>
      <c r="AE26753" s="74"/>
      <c r="AF26753" s="74"/>
      <c r="BX26753" s="73"/>
      <c r="BY26753" s="74"/>
      <c r="BZ26753" s="74"/>
      <c r="CA26753" s="74"/>
      <c r="CF26753" s="79"/>
      <c r="CL26753" s="79"/>
    </row>
    <row r="26754" spans="30:90">
      <c r="AD26754" s="73"/>
      <c r="AE26754" s="74"/>
      <c r="AF26754" s="74"/>
      <c r="BX26754" s="73"/>
      <c r="BY26754" s="74"/>
      <c r="BZ26754" s="74"/>
      <c r="CA26754" s="74"/>
      <c r="CF26754" s="79"/>
      <c r="CL26754" s="79"/>
    </row>
    <row r="26755" spans="30:90">
      <c r="AD26755" s="73"/>
      <c r="AE26755" s="74"/>
      <c r="AF26755" s="74"/>
      <c r="BX26755" s="73"/>
      <c r="BY26755" s="74"/>
      <c r="BZ26755" s="74"/>
      <c r="CA26755" s="74"/>
      <c r="CF26755" s="79"/>
      <c r="CL26755" s="79"/>
    </row>
    <row r="26756" spans="30:90">
      <c r="AD26756" s="73"/>
      <c r="AE26756" s="74"/>
      <c r="AF26756" s="74"/>
      <c r="BX26756" s="73"/>
      <c r="BY26756" s="74"/>
      <c r="BZ26756" s="74"/>
      <c r="CA26756" s="74"/>
      <c r="CF26756" s="79"/>
      <c r="CL26756" s="79"/>
    </row>
    <row r="26757" spans="30:90">
      <c r="AD26757" s="73"/>
      <c r="AE26757" s="74"/>
      <c r="AF26757" s="74"/>
      <c r="BX26757" s="73"/>
      <c r="BY26757" s="74"/>
      <c r="BZ26757" s="74"/>
      <c r="CA26757" s="74"/>
      <c r="CF26757" s="79"/>
      <c r="CL26757" s="79"/>
    </row>
    <row r="26758" spans="30:90">
      <c r="AD26758" s="73"/>
      <c r="AE26758" s="74"/>
      <c r="AF26758" s="74"/>
      <c r="BX26758" s="73"/>
      <c r="BY26758" s="74"/>
      <c r="BZ26758" s="74"/>
      <c r="CA26758" s="74"/>
      <c r="CF26758" s="79"/>
      <c r="CL26758" s="79"/>
    </row>
    <row r="26759" spans="30:90">
      <c r="AD26759" s="73"/>
      <c r="AE26759" s="74"/>
      <c r="AF26759" s="74"/>
      <c r="BX26759" s="73"/>
      <c r="BY26759" s="74"/>
      <c r="BZ26759" s="74"/>
      <c r="CA26759" s="74"/>
      <c r="CF26759" s="79"/>
      <c r="CL26759" s="79"/>
    </row>
    <row r="26760" spans="30:90">
      <c r="AD26760" s="73"/>
      <c r="AE26760" s="74"/>
      <c r="AF26760" s="74"/>
      <c r="BX26760" s="73"/>
      <c r="BY26760" s="74"/>
      <c r="BZ26760" s="74"/>
      <c r="CA26760" s="74"/>
      <c r="CF26760" s="79"/>
      <c r="CL26760" s="79"/>
    </row>
    <row r="26761" spans="30:90">
      <c r="AD26761" s="73"/>
      <c r="AE26761" s="74"/>
      <c r="AF26761" s="74"/>
      <c r="BX26761" s="73"/>
      <c r="BY26761" s="74"/>
      <c r="BZ26761" s="74"/>
      <c r="CA26761" s="74"/>
      <c r="CF26761" s="79"/>
      <c r="CL26761" s="79"/>
    </row>
    <row r="26762" spans="30:90">
      <c r="AD26762" s="73"/>
      <c r="AE26762" s="74"/>
      <c r="AF26762" s="74"/>
      <c r="BX26762" s="73"/>
      <c r="BY26762" s="74"/>
      <c r="BZ26762" s="74"/>
      <c r="CA26762" s="74"/>
      <c r="CF26762" s="79"/>
      <c r="CL26762" s="79"/>
    </row>
    <row r="26763" spans="30:90">
      <c r="AD26763" s="73"/>
      <c r="AE26763" s="74"/>
      <c r="AF26763" s="74"/>
      <c r="BX26763" s="73"/>
      <c r="BY26763" s="74"/>
      <c r="BZ26763" s="74"/>
      <c r="CA26763" s="74"/>
      <c r="CF26763" s="79"/>
      <c r="CL26763" s="79"/>
    </row>
    <row r="26764" spans="30:90">
      <c r="AD26764" s="73"/>
      <c r="AE26764" s="74"/>
      <c r="AF26764" s="74"/>
      <c r="BX26764" s="73"/>
      <c r="BY26764" s="74"/>
      <c r="BZ26764" s="74"/>
      <c r="CA26764" s="74"/>
      <c r="CF26764" s="79"/>
      <c r="CL26764" s="79"/>
    </row>
    <row r="26765" spans="30:90">
      <c r="AD26765" s="73"/>
      <c r="AE26765" s="74"/>
      <c r="AF26765" s="74"/>
      <c r="BX26765" s="73"/>
      <c r="BY26765" s="74"/>
      <c r="BZ26765" s="74"/>
      <c r="CA26765" s="74"/>
      <c r="CF26765" s="79"/>
      <c r="CL26765" s="79"/>
    </row>
    <row r="26766" spans="30:90">
      <c r="AD26766" s="73"/>
      <c r="AE26766" s="74"/>
      <c r="AF26766" s="74"/>
      <c r="BX26766" s="73"/>
      <c r="BY26766" s="74"/>
      <c r="BZ26766" s="74"/>
      <c r="CA26766" s="74"/>
      <c r="CF26766" s="79"/>
      <c r="CL26766" s="79"/>
    </row>
    <row r="26767" spans="30:90">
      <c r="AD26767" s="73"/>
      <c r="AE26767" s="74"/>
      <c r="AF26767" s="74"/>
      <c r="BX26767" s="73"/>
      <c r="BY26767" s="74"/>
      <c r="BZ26767" s="74"/>
      <c r="CA26767" s="74"/>
      <c r="CF26767" s="79"/>
      <c r="CL26767" s="79"/>
    </row>
    <row r="26768" spans="30:90">
      <c r="AD26768" s="73"/>
      <c r="AE26768" s="74"/>
      <c r="AF26768" s="74"/>
      <c r="BX26768" s="73"/>
      <c r="BY26768" s="74"/>
      <c r="BZ26768" s="74"/>
      <c r="CA26768" s="74"/>
      <c r="CF26768" s="79"/>
      <c r="CL26768" s="79"/>
    </row>
    <row r="26769" spans="30:90">
      <c r="AD26769" s="73"/>
      <c r="AE26769" s="74"/>
      <c r="AF26769" s="74"/>
      <c r="BX26769" s="73"/>
      <c r="BY26769" s="74"/>
      <c r="BZ26769" s="74"/>
      <c r="CA26769" s="74"/>
      <c r="CF26769" s="79"/>
      <c r="CL26769" s="79"/>
    </row>
    <row r="26770" spans="30:90">
      <c r="AD26770" s="73"/>
      <c r="AE26770" s="74"/>
      <c r="AF26770" s="74"/>
      <c r="BX26770" s="73"/>
      <c r="BY26770" s="74"/>
      <c r="BZ26770" s="74"/>
      <c r="CA26770" s="74"/>
      <c r="CF26770" s="79"/>
      <c r="CL26770" s="79"/>
    </row>
    <row r="26771" spans="30:90">
      <c r="AD26771" s="73"/>
      <c r="AE26771" s="74"/>
      <c r="AF26771" s="74"/>
      <c r="BX26771" s="73"/>
      <c r="BY26771" s="74"/>
      <c r="BZ26771" s="74"/>
      <c r="CA26771" s="74"/>
      <c r="CF26771" s="79"/>
      <c r="CL26771" s="79"/>
    </row>
    <row r="26772" spans="30:90">
      <c r="AD26772" s="73"/>
      <c r="AE26772" s="74"/>
      <c r="AF26772" s="74"/>
      <c r="BX26772" s="73"/>
      <c r="BY26772" s="74"/>
      <c r="BZ26772" s="74"/>
      <c r="CA26772" s="74"/>
      <c r="CF26772" s="79"/>
      <c r="CL26772" s="79"/>
    </row>
    <row r="26773" spans="30:90">
      <c r="AD26773" s="73"/>
      <c r="AE26773" s="74"/>
      <c r="AF26773" s="74"/>
      <c r="BX26773" s="73"/>
      <c r="BY26773" s="74"/>
      <c r="BZ26773" s="74"/>
      <c r="CA26773" s="74"/>
      <c r="CF26773" s="79"/>
      <c r="CL26773" s="79"/>
    </row>
    <row r="26774" spans="30:90">
      <c r="AD26774" s="73"/>
      <c r="AE26774" s="74"/>
      <c r="AF26774" s="74"/>
      <c r="BX26774" s="73"/>
      <c r="BY26774" s="74"/>
      <c r="BZ26774" s="74"/>
      <c r="CA26774" s="74"/>
      <c r="CF26774" s="79"/>
      <c r="CL26774" s="79"/>
    </row>
    <row r="26775" spans="30:90">
      <c r="AD26775" s="73"/>
      <c r="AE26775" s="74"/>
      <c r="AF26775" s="74"/>
      <c r="BX26775" s="73"/>
      <c r="BY26775" s="74"/>
      <c r="BZ26775" s="74"/>
      <c r="CA26775" s="74"/>
      <c r="CF26775" s="79"/>
      <c r="CL26775" s="79"/>
    </row>
    <row r="26776" spans="30:90">
      <c r="AD26776" s="73"/>
      <c r="AE26776" s="74"/>
      <c r="AF26776" s="74"/>
      <c r="BX26776" s="73"/>
      <c r="BY26776" s="74"/>
      <c r="BZ26776" s="74"/>
      <c r="CA26776" s="74"/>
      <c r="CF26776" s="79"/>
      <c r="CL26776" s="79"/>
    </row>
    <row r="26777" spans="30:90">
      <c r="AD26777" s="73"/>
      <c r="AE26777" s="74"/>
      <c r="AF26777" s="74"/>
      <c r="BX26777" s="73"/>
      <c r="BY26777" s="74"/>
      <c r="BZ26777" s="74"/>
      <c r="CA26777" s="74"/>
      <c r="CF26777" s="79"/>
      <c r="CL26777" s="79"/>
    </row>
    <row r="26778" spans="30:90">
      <c r="AD26778" s="73"/>
      <c r="AE26778" s="74"/>
      <c r="AF26778" s="74"/>
      <c r="BX26778" s="73"/>
      <c r="BY26778" s="74"/>
      <c r="BZ26778" s="74"/>
      <c r="CA26778" s="74"/>
      <c r="CF26778" s="79"/>
      <c r="CL26778" s="79"/>
    </row>
    <row r="26779" spans="30:90">
      <c r="AD26779" s="73"/>
      <c r="AE26779" s="74"/>
      <c r="AF26779" s="74"/>
      <c r="BX26779" s="73"/>
      <c r="BY26779" s="74"/>
      <c r="BZ26779" s="74"/>
      <c r="CA26779" s="74"/>
      <c r="CF26779" s="79"/>
      <c r="CL26779" s="79"/>
    </row>
    <row r="26780" spans="30:90">
      <c r="AD26780" s="73"/>
      <c r="AE26780" s="74"/>
      <c r="AF26780" s="74"/>
      <c r="BX26780" s="73"/>
      <c r="BY26780" s="74"/>
      <c r="BZ26780" s="74"/>
      <c r="CA26780" s="74"/>
      <c r="CF26780" s="79"/>
      <c r="CL26780" s="79"/>
    </row>
    <row r="26781" spans="30:90">
      <c r="AD26781" s="73"/>
      <c r="AE26781" s="74"/>
      <c r="AF26781" s="74"/>
      <c r="BX26781" s="73"/>
      <c r="BY26781" s="74"/>
      <c r="BZ26781" s="74"/>
      <c r="CA26781" s="74"/>
      <c r="CF26781" s="79"/>
      <c r="CL26781" s="79"/>
    </row>
    <row r="26782" spans="30:90">
      <c r="AD26782" s="73"/>
      <c r="AE26782" s="74"/>
      <c r="AF26782" s="74"/>
      <c r="BX26782" s="73"/>
      <c r="BY26782" s="74"/>
      <c r="BZ26782" s="74"/>
      <c r="CA26782" s="74"/>
      <c r="CF26782" s="79"/>
      <c r="CL26782" s="79"/>
    </row>
    <row r="26783" spans="30:90">
      <c r="AD26783" s="73"/>
      <c r="AE26783" s="74"/>
      <c r="AF26783" s="74"/>
      <c r="BX26783" s="73"/>
      <c r="BY26783" s="74"/>
      <c r="BZ26783" s="74"/>
      <c r="CA26783" s="74"/>
      <c r="CF26783" s="79"/>
      <c r="CL26783" s="79"/>
    </row>
    <row r="26784" spans="30:90">
      <c r="AD26784" s="73"/>
      <c r="AE26784" s="74"/>
      <c r="AF26784" s="74"/>
      <c r="BX26784" s="73"/>
      <c r="BY26784" s="74"/>
      <c r="BZ26784" s="74"/>
      <c r="CA26784" s="74"/>
      <c r="CF26784" s="79"/>
      <c r="CL26784" s="79"/>
    </row>
    <row r="26785" spans="30:90">
      <c r="AD26785" s="73"/>
      <c r="AE26785" s="74"/>
      <c r="AF26785" s="74"/>
      <c r="BX26785" s="73"/>
      <c r="BY26785" s="74"/>
      <c r="BZ26785" s="74"/>
      <c r="CA26785" s="74"/>
      <c r="CF26785" s="79"/>
      <c r="CL26785" s="79"/>
    </row>
    <row r="26786" spans="30:90">
      <c r="AD26786" s="73"/>
      <c r="AE26786" s="74"/>
      <c r="AF26786" s="74"/>
      <c r="BX26786" s="73"/>
      <c r="BY26786" s="74"/>
      <c r="BZ26786" s="74"/>
      <c r="CA26786" s="74"/>
      <c r="CF26786" s="79"/>
      <c r="CL26786" s="79"/>
    </row>
    <row r="26787" spans="30:90">
      <c r="AD26787" s="73"/>
      <c r="AE26787" s="74"/>
      <c r="AF26787" s="74"/>
      <c r="BX26787" s="73"/>
      <c r="BY26787" s="74"/>
      <c r="BZ26787" s="74"/>
      <c r="CA26787" s="74"/>
      <c r="CF26787" s="79"/>
      <c r="CL26787" s="79"/>
    </row>
    <row r="26788" spans="30:90">
      <c r="AD26788" s="73"/>
      <c r="AE26788" s="74"/>
      <c r="AF26788" s="74"/>
      <c r="BX26788" s="73"/>
      <c r="BY26788" s="74"/>
      <c r="BZ26788" s="74"/>
      <c r="CA26788" s="74"/>
      <c r="CF26788" s="79"/>
      <c r="CL26788" s="79"/>
    </row>
    <row r="26789" spans="30:90">
      <c r="AD26789" s="73"/>
      <c r="AE26789" s="74"/>
      <c r="AF26789" s="74"/>
      <c r="BX26789" s="73"/>
      <c r="BY26789" s="74"/>
      <c r="BZ26789" s="74"/>
      <c r="CA26789" s="74"/>
      <c r="CF26789" s="79"/>
      <c r="CL26789" s="79"/>
    </row>
    <row r="26790" spans="30:90">
      <c r="AD26790" s="73"/>
      <c r="AE26790" s="74"/>
      <c r="AF26790" s="74"/>
      <c r="BX26790" s="73"/>
      <c r="BY26790" s="74"/>
      <c r="BZ26790" s="74"/>
      <c r="CA26790" s="74"/>
      <c r="CF26790" s="79"/>
      <c r="CL26790" s="79"/>
    </row>
    <row r="26791" spans="30:90">
      <c r="AD26791" s="73"/>
      <c r="AE26791" s="74"/>
      <c r="AF26791" s="74"/>
      <c r="BX26791" s="73"/>
      <c r="BY26791" s="74"/>
      <c r="BZ26791" s="74"/>
      <c r="CA26791" s="74"/>
      <c r="CF26791" s="79"/>
      <c r="CL26791" s="79"/>
    </row>
    <row r="26792" spans="30:90">
      <c r="AD26792" s="73"/>
      <c r="AE26792" s="74"/>
      <c r="AF26792" s="74"/>
      <c r="BX26792" s="73"/>
      <c r="BY26792" s="74"/>
      <c r="BZ26792" s="74"/>
      <c r="CA26792" s="74"/>
      <c r="CF26792" s="79"/>
      <c r="CL26792" s="79"/>
    </row>
    <row r="26793" spans="30:90">
      <c r="AD26793" s="73"/>
      <c r="AE26793" s="74"/>
      <c r="AF26793" s="74"/>
      <c r="BX26793" s="73"/>
      <c r="BY26793" s="74"/>
      <c r="BZ26793" s="74"/>
      <c r="CA26793" s="74"/>
      <c r="CF26793" s="79"/>
      <c r="CL26793" s="79"/>
    </row>
    <row r="26794" spans="30:90">
      <c r="AD26794" s="73"/>
      <c r="AE26794" s="74"/>
      <c r="AF26794" s="74"/>
      <c r="BX26794" s="73"/>
      <c r="BY26794" s="74"/>
      <c r="BZ26794" s="74"/>
      <c r="CA26794" s="74"/>
      <c r="CF26794" s="79"/>
      <c r="CL26794" s="79"/>
    </row>
    <row r="26795" spans="30:90">
      <c r="AD26795" s="73"/>
      <c r="AE26795" s="74"/>
      <c r="AF26795" s="74"/>
      <c r="BX26795" s="73"/>
      <c r="BY26795" s="74"/>
      <c r="BZ26795" s="74"/>
      <c r="CA26795" s="74"/>
      <c r="CF26795" s="79"/>
      <c r="CL26795" s="79"/>
    </row>
    <row r="26796" spans="30:90">
      <c r="AD26796" s="73"/>
      <c r="AE26796" s="74"/>
      <c r="AF26796" s="74"/>
      <c r="BX26796" s="73"/>
      <c r="BY26796" s="74"/>
      <c r="BZ26796" s="74"/>
      <c r="CA26796" s="74"/>
      <c r="CF26796" s="79"/>
      <c r="CL26796" s="79"/>
    </row>
    <row r="26797" spans="30:90">
      <c r="AD26797" s="73"/>
      <c r="AE26797" s="74"/>
      <c r="AF26797" s="74"/>
      <c r="BX26797" s="73"/>
      <c r="BY26797" s="74"/>
      <c r="BZ26797" s="74"/>
      <c r="CA26797" s="74"/>
      <c r="CF26797" s="79"/>
      <c r="CL26797" s="79"/>
    </row>
    <row r="26798" spans="30:90">
      <c r="AD26798" s="73"/>
      <c r="AE26798" s="74"/>
      <c r="AF26798" s="74"/>
      <c r="BX26798" s="73"/>
      <c r="BY26798" s="74"/>
      <c r="BZ26798" s="74"/>
      <c r="CA26798" s="74"/>
      <c r="CF26798" s="79"/>
      <c r="CL26798" s="79"/>
    </row>
    <row r="26799" spans="30:90">
      <c r="AD26799" s="73"/>
      <c r="AE26799" s="74"/>
      <c r="AF26799" s="74"/>
      <c r="BX26799" s="73"/>
      <c r="BY26799" s="74"/>
      <c r="BZ26799" s="74"/>
      <c r="CA26799" s="74"/>
      <c r="CF26799" s="79"/>
      <c r="CL26799" s="79"/>
    </row>
    <row r="26800" spans="30:90">
      <c r="AD26800" s="73"/>
      <c r="AE26800" s="74"/>
      <c r="AF26800" s="74"/>
      <c r="BX26800" s="73"/>
      <c r="BY26800" s="74"/>
      <c r="BZ26800" s="74"/>
      <c r="CA26800" s="74"/>
      <c r="CF26800" s="79"/>
      <c r="CL26800" s="79"/>
    </row>
    <row r="26801" spans="30:90">
      <c r="AD26801" s="73"/>
      <c r="AE26801" s="74"/>
      <c r="AF26801" s="74"/>
      <c r="BX26801" s="73"/>
      <c r="BY26801" s="74"/>
      <c r="BZ26801" s="74"/>
      <c r="CA26801" s="74"/>
      <c r="CF26801" s="79"/>
      <c r="CL26801" s="79"/>
    </row>
    <row r="26802" spans="30:90">
      <c r="AD26802" s="73"/>
      <c r="AE26802" s="74"/>
      <c r="AF26802" s="74"/>
      <c r="BX26802" s="73"/>
      <c r="BY26802" s="74"/>
      <c r="BZ26802" s="74"/>
      <c r="CA26802" s="74"/>
      <c r="CF26802" s="79"/>
      <c r="CL26802" s="79"/>
    </row>
    <row r="26803" spans="30:90">
      <c r="AD26803" s="73"/>
      <c r="AE26803" s="74"/>
      <c r="AF26803" s="74"/>
      <c r="BX26803" s="73"/>
      <c r="BY26803" s="74"/>
      <c r="BZ26803" s="74"/>
      <c r="CA26803" s="74"/>
      <c r="CF26803" s="79"/>
      <c r="CL26803" s="79"/>
    </row>
    <row r="26804" spans="30:90">
      <c r="AD26804" s="73"/>
      <c r="AE26804" s="74"/>
      <c r="AF26804" s="74"/>
      <c r="BX26804" s="73"/>
      <c r="BY26804" s="74"/>
      <c r="BZ26804" s="74"/>
      <c r="CA26804" s="74"/>
      <c r="CF26804" s="79"/>
      <c r="CL26804" s="79"/>
    </row>
    <row r="26805" spans="30:90">
      <c r="AD26805" s="73"/>
      <c r="AE26805" s="74"/>
      <c r="AF26805" s="74"/>
      <c r="BX26805" s="73"/>
      <c r="BY26805" s="74"/>
      <c r="BZ26805" s="74"/>
      <c r="CA26805" s="74"/>
      <c r="CF26805" s="79"/>
      <c r="CL26805" s="79"/>
    </row>
    <row r="26806" spans="30:90">
      <c r="AD26806" s="73"/>
      <c r="AE26806" s="74"/>
      <c r="AF26806" s="74"/>
      <c r="BX26806" s="73"/>
      <c r="BY26806" s="74"/>
      <c r="BZ26806" s="74"/>
      <c r="CA26806" s="74"/>
      <c r="CF26806" s="79"/>
      <c r="CL26806" s="79"/>
    </row>
    <row r="26807" spans="30:90">
      <c r="AD26807" s="73"/>
      <c r="AE26807" s="74"/>
      <c r="AF26807" s="74"/>
      <c r="BX26807" s="73"/>
      <c r="BY26807" s="74"/>
      <c r="BZ26807" s="74"/>
      <c r="CA26807" s="74"/>
      <c r="CF26807" s="79"/>
      <c r="CL26807" s="79"/>
    </row>
    <row r="26808" spans="30:90">
      <c r="AD26808" s="73"/>
      <c r="AE26808" s="74"/>
      <c r="AF26808" s="74"/>
      <c r="BX26808" s="73"/>
      <c r="BY26808" s="74"/>
      <c r="BZ26808" s="74"/>
      <c r="CA26808" s="74"/>
      <c r="CF26808" s="79"/>
      <c r="CL26808" s="79"/>
    </row>
    <row r="26809" spans="30:90">
      <c r="AD26809" s="73"/>
      <c r="AE26809" s="74"/>
      <c r="AF26809" s="74"/>
      <c r="BX26809" s="73"/>
      <c r="BY26809" s="74"/>
      <c r="BZ26809" s="74"/>
      <c r="CA26809" s="74"/>
      <c r="CF26809" s="79"/>
      <c r="CL26809" s="79"/>
    </row>
    <row r="26810" spans="30:90">
      <c r="AD26810" s="73"/>
      <c r="AE26810" s="74"/>
      <c r="AF26810" s="74"/>
      <c r="BX26810" s="73"/>
      <c r="BY26810" s="74"/>
      <c r="BZ26810" s="74"/>
      <c r="CA26810" s="74"/>
      <c r="CF26810" s="79"/>
      <c r="CL26810" s="79"/>
    </row>
    <row r="26811" spans="30:90">
      <c r="AD26811" s="73"/>
      <c r="AE26811" s="74"/>
      <c r="AF26811" s="74"/>
      <c r="BX26811" s="73"/>
      <c r="BY26811" s="74"/>
      <c r="BZ26811" s="74"/>
      <c r="CA26811" s="74"/>
      <c r="CF26811" s="79"/>
      <c r="CL26811" s="79"/>
    </row>
    <row r="26812" spans="30:90">
      <c r="AD26812" s="73"/>
      <c r="AE26812" s="74"/>
      <c r="AF26812" s="74"/>
      <c r="BX26812" s="73"/>
      <c r="BY26812" s="74"/>
      <c r="BZ26812" s="74"/>
      <c r="CA26812" s="74"/>
      <c r="CF26812" s="79"/>
      <c r="CL26812" s="79"/>
    </row>
    <row r="26813" spans="30:90">
      <c r="AD26813" s="73"/>
      <c r="AE26813" s="74"/>
      <c r="AF26813" s="74"/>
      <c r="BX26813" s="73"/>
      <c r="BY26813" s="74"/>
      <c r="BZ26813" s="74"/>
      <c r="CA26813" s="74"/>
      <c r="CF26813" s="79"/>
      <c r="CL26813" s="79"/>
    </row>
    <row r="26814" spans="30:90">
      <c r="AD26814" s="73"/>
      <c r="AE26814" s="74"/>
      <c r="AF26814" s="74"/>
      <c r="BX26814" s="73"/>
      <c r="BY26814" s="74"/>
      <c r="BZ26814" s="74"/>
      <c r="CA26814" s="74"/>
      <c r="CF26814" s="79"/>
      <c r="CL26814" s="79"/>
    </row>
    <row r="26815" spans="30:90">
      <c r="AD26815" s="73"/>
      <c r="AE26815" s="74"/>
      <c r="AF26815" s="74"/>
      <c r="BX26815" s="73"/>
      <c r="BY26815" s="74"/>
      <c r="BZ26815" s="74"/>
      <c r="CA26815" s="74"/>
      <c r="CF26815" s="79"/>
      <c r="CL26815" s="79"/>
    </row>
    <row r="26816" spans="30:90">
      <c r="AD26816" s="73"/>
      <c r="AE26816" s="74"/>
      <c r="AF26816" s="74"/>
      <c r="BX26816" s="73"/>
      <c r="BY26816" s="74"/>
      <c r="BZ26816" s="74"/>
      <c r="CA26816" s="74"/>
      <c r="CF26816" s="79"/>
      <c r="CL26816" s="79"/>
    </row>
    <row r="26817" spans="30:90">
      <c r="AD26817" s="73"/>
      <c r="AE26817" s="74"/>
      <c r="AF26817" s="74"/>
      <c r="BX26817" s="73"/>
      <c r="BY26817" s="74"/>
      <c r="BZ26817" s="74"/>
      <c r="CA26817" s="74"/>
      <c r="CF26817" s="79"/>
      <c r="CL26817" s="79"/>
    </row>
    <row r="26818" spans="30:90">
      <c r="AD26818" s="73"/>
      <c r="AE26818" s="74"/>
      <c r="AF26818" s="74"/>
      <c r="BX26818" s="73"/>
      <c r="BY26818" s="74"/>
      <c r="BZ26818" s="74"/>
      <c r="CA26818" s="74"/>
      <c r="CF26818" s="79"/>
      <c r="CL26818" s="79"/>
    </row>
    <row r="26819" spans="30:90">
      <c r="AD26819" s="73"/>
      <c r="AE26819" s="74"/>
      <c r="AF26819" s="74"/>
      <c r="BX26819" s="73"/>
      <c r="BY26819" s="74"/>
      <c r="BZ26819" s="74"/>
      <c r="CA26819" s="74"/>
      <c r="CF26819" s="79"/>
      <c r="CL26819" s="79"/>
    </row>
    <row r="26820" spans="30:90">
      <c r="AD26820" s="73"/>
      <c r="AE26820" s="74"/>
      <c r="AF26820" s="74"/>
      <c r="BX26820" s="73"/>
      <c r="BY26820" s="74"/>
      <c r="BZ26820" s="74"/>
      <c r="CA26820" s="74"/>
      <c r="CF26820" s="79"/>
      <c r="CL26820" s="79"/>
    </row>
    <row r="26821" spans="30:90">
      <c r="AD26821" s="73"/>
      <c r="AE26821" s="74"/>
      <c r="AF26821" s="74"/>
      <c r="BX26821" s="73"/>
      <c r="BY26821" s="74"/>
      <c r="BZ26821" s="74"/>
      <c r="CA26821" s="74"/>
      <c r="CF26821" s="79"/>
      <c r="CL26821" s="79"/>
    </row>
    <row r="26822" spans="30:90">
      <c r="AD26822" s="73"/>
      <c r="AE26822" s="74"/>
      <c r="AF26822" s="74"/>
      <c r="BX26822" s="73"/>
      <c r="BY26822" s="74"/>
      <c r="BZ26822" s="74"/>
      <c r="CA26822" s="74"/>
      <c r="CF26822" s="79"/>
      <c r="CL26822" s="79"/>
    </row>
    <row r="26823" spans="30:90">
      <c r="AD26823" s="73"/>
      <c r="AE26823" s="74"/>
      <c r="AF26823" s="74"/>
      <c r="BX26823" s="73"/>
      <c r="BY26823" s="74"/>
      <c r="BZ26823" s="74"/>
      <c r="CA26823" s="74"/>
      <c r="CF26823" s="79"/>
      <c r="CL26823" s="79"/>
    </row>
    <row r="26824" spans="30:90">
      <c r="AD26824" s="73"/>
      <c r="AE26824" s="74"/>
      <c r="AF26824" s="74"/>
      <c r="BX26824" s="73"/>
      <c r="BY26824" s="74"/>
      <c r="BZ26824" s="74"/>
      <c r="CA26824" s="74"/>
      <c r="CF26824" s="79"/>
      <c r="CL26824" s="79"/>
    </row>
    <row r="26825" spans="30:90">
      <c r="AD26825" s="73"/>
      <c r="AE26825" s="74"/>
      <c r="AF26825" s="74"/>
      <c r="BX26825" s="73"/>
      <c r="BY26825" s="74"/>
      <c r="BZ26825" s="74"/>
      <c r="CA26825" s="74"/>
      <c r="CF26825" s="79"/>
      <c r="CL26825" s="79"/>
    </row>
    <row r="26826" spans="30:90">
      <c r="AD26826" s="73"/>
      <c r="AE26826" s="74"/>
      <c r="AF26826" s="74"/>
      <c r="BX26826" s="73"/>
      <c r="BY26826" s="74"/>
      <c r="BZ26826" s="74"/>
      <c r="CA26826" s="74"/>
      <c r="CF26826" s="79"/>
      <c r="CL26826" s="79"/>
    </row>
    <row r="26827" spans="30:90">
      <c r="AD26827" s="73"/>
      <c r="AE26827" s="74"/>
      <c r="AF26827" s="74"/>
      <c r="BX26827" s="73"/>
      <c r="BY26827" s="74"/>
      <c r="BZ26827" s="74"/>
      <c r="CA26827" s="74"/>
      <c r="CF26827" s="79"/>
      <c r="CL26827" s="79"/>
    </row>
    <row r="26828" spans="30:90">
      <c r="AD26828" s="73"/>
      <c r="AE26828" s="74"/>
      <c r="AF26828" s="74"/>
      <c r="BX26828" s="73"/>
      <c r="BY26828" s="74"/>
      <c r="BZ26828" s="74"/>
      <c r="CA26828" s="74"/>
      <c r="CF26828" s="79"/>
      <c r="CL26828" s="79"/>
    </row>
    <row r="26829" spans="30:90">
      <c r="AD26829" s="73"/>
      <c r="AE26829" s="74"/>
      <c r="AF26829" s="74"/>
      <c r="BX26829" s="73"/>
      <c r="BY26829" s="74"/>
      <c r="BZ26829" s="74"/>
      <c r="CA26829" s="74"/>
      <c r="CF26829" s="79"/>
      <c r="CL26829" s="79"/>
    </row>
    <row r="26830" spans="30:90">
      <c r="AD26830" s="73"/>
      <c r="AE26830" s="74"/>
      <c r="AF26830" s="74"/>
      <c r="BX26830" s="73"/>
      <c r="BY26830" s="74"/>
      <c r="BZ26830" s="74"/>
      <c r="CA26830" s="74"/>
      <c r="CF26830" s="79"/>
      <c r="CL26830" s="79"/>
    </row>
    <row r="26831" spans="30:90">
      <c r="AD26831" s="73"/>
      <c r="AE26831" s="74"/>
      <c r="AF26831" s="74"/>
      <c r="BX26831" s="73"/>
      <c r="BY26831" s="74"/>
      <c r="BZ26831" s="74"/>
      <c r="CA26831" s="74"/>
      <c r="CF26831" s="79"/>
      <c r="CL26831" s="79"/>
    </row>
    <row r="26832" spans="30:90">
      <c r="AD26832" s="73"/>
      <c r="AE26832" s="74"/>
      <c r="AF26832" s="74"/>
      <c r="BX26832" s="73"/>
      <c r="BY26832" s="74"/>
      <c r="BZ26832" s="74"/>
      <c r="CA26832" s="74"/>
      <c r="CF26832" s="79"/>
      <c r="CL26832" s="79"/>
    </row>
    <row r="26833" spans="30:90">
      <c r="AD26833" s="73"/>
      <c r="AE26833" s="74"/>
      <c r="AF26833" s="74"/>
      <c r="BX26833" s="73"/>
      <c r="BY26833" s="74"/>
      <c r="BZ26833" s="74"/>
      <c r="CA26833" s="74"/>
      <c r="CF26833" s="79"/>
      <c r="CL26833" s="79"/>
    </row>
    <row r="26834" spans="30:90">
      <c r="AD26834" s="73"/>
      <c r="AE26834" s="74"/>
      <c r="AF26834" s="74"/>
      <c r="BX26834" s="73"/>
      <c r="BY26834" s="74"/>
      <c r="BZ26834" s="74"/>
      <c r="CA26834" s="74"/>
      <c r="CF26834" s="79"/>
      <c r="CL26834" s="79"/>
    </row>
    <row r="26835" spans="30:90">
      <c r="AD26835" s="73"/>
      <c r="AE26835" s="74"/>
      <c r="AF26835" s="74"/>
      <c r="BX26835" s="73"/>
      <c r="BY26835" s="74"/>
      <c r="BZ26835" s="74"/>
      <c r="CA26835" s="74"/>
      <c r="CF26835" s="79"/>
      <c r="CL26835" s="79"/>
    </row>
    <row r="26836" spans="30:90">
      <c r="AD26836" s="73"/>
      <c r="AE26836" s="74"/>
      <c r="AF26836" s="74"/>
      <c r="BX26836" s="73"/>
      <c r="BY26836" s="74"/>
      <c r="BZ26836" s="74"/>
      <c r="CA26836" s="74"/>
      <c r="CF26836" s="79"/>
      <c r="CL26836" s="79"/>
    </row>
    <row r="26837" spans="30:90">
      <c r="AD26837" s="73"/>
      <c r="AE26837" s="74"/>
      <c r="AF26837" s="74"/>
      <c r="BX26837" s="73"/>
      <c r="BY26837" s="74"/>
      <c r="BZ26837" s="74"/>
      <c r="CA26837" s="74"/>
      <c r="CF26837" s="79"/>
      <c r="CL26837" s="79"/>
    </row>
    <row r="26838" spans="30:90">
      <c r="AD26838" s="73"/>
      <c r="AE26838" s="74"/>
      <c r="AF26838" s="74"/>
      <c r="BX26838" s="73"/>
      <c r="BY26838" s="74"/>
      <c r="BZ26838" s="74"/>
      <c r="CA26838" s="74"/>
      <c r="CF26838" s="79"/>
      <c r="CL26838" s="79"/>
    </row>
    <row r="26839" spans="30:90">
      <c r="AD26839" s="73"/>
      <c r="AE26839" s="74"/>
      <c r="AF26839" s="74"/>
      <c r="BX26839" s="73"/>
      <c r="BY26839" s="74"/>
      <c r="BZ26839" s="74"/>
      <c r="CA26839" s="74"/>
      <c r="CF26839" s="79"/>
      <c r="CL26839" s="79"/>
    </row>
    <row r="26840" spans="30:90">
      <c r="AD26840" s="73"/>
      <c r="AE26840" s="74"/>
      <c r="AF26840" s="74"/>
      <c r="BX26840" s="73"/>
      <c r="BY26840" s="74"/>
      <c r="BZ26840" s="74"/>
      <c r="CA26840" s="74"/>
      <c r="CF26840" s="79"/>
      <c r="CL26840" s="79"/>
    </row>
    <row r="26841" spans="30:90">
      <c r="AD26841" s="73"/>
      <c r="AE26841" s="74"/>
      <c r="AF26841" s="74"/>
      <c r="BX26841" s="73"/>
      <c r="BY26841" s="74"/>
      <c r="BZ26841" s="74"/>
      <c r="CA26841" s="74"/>
      <c r="CF26841" s="79"/>
      <c r="CL26841" s="79"/>
    </row>
    <row r="26842" spans="30:90">
      <c r="AD26842" s="73"/>
      <c r="AE26842" s="74"/>
      <c r="AF26842" s="74"/>
      <c r="BX26842" s="73"/>
      <c r="BY26842" s="74"/>
      <c r="BZ26842" s="74"/>
      <c r="CA26842" s="74"/>
      <c r="CF26842" s="79"/>
      <c r="CL26842" s="79"/>
    </row>
    <row r="26843" spans="30:90">
      <c r="AD26843" s="73"/>
      <c r="AE26843" s="74"/>
      <c r="AF26843" s="74"/>
      <c r="BX26843" s="73"/>
      <c r="BY26843" s="74"/>
      <c r="BZ26843" s="74"/>
      <c r="CA26843" s="74"/>
      <c r="CF26843" s="79"/>
      <c r="CL26843" s="79"/>
    </row>
    <row r="26844" spans="30:90">
      <c r="AD26844" s="73"/>
      <c r="AE26844" s="74"/>
      <c r="AF26844" s="74"/>
      <c r="BX26844" s="73"/>
      <c r="BY26844" s="74"/>
      <c r="BZ26844" s="74"/>
      <c r="CA26844" s="74"/>
      <c r="CF26844" s="79"/>
      <c r="CL26844" s="79"/>
    </row>
    <row r="26845" spans="30:90">
      <c r="AD26845" s="73"/>
      <c r="AE26845" s="74"/>
      <c r="AF26845" s="74"/>
      <c r="BX26845" s="73"/>
      <c r="BY26845" s="74"/>
      <c r="BZ26845" s="74"/>
      <c r="CA26845" s="74"/>
      <c r="CF26845" s="79"/>
      <c r="CL26845" s="79"/>
    </row>
    <row r="26846" spans="30:90">
      <c r="AD26846" s="73"/>
      <c r="AE26846" s="74"/>
      <c r="AF26846" s="74"/>
      <c r="BX26846" s="73"/>
      <c r="BY26846" s="74"/>
      <c r="BZ26846" s="74"/>
      <c r="CA26846" s="74"/>
      <c r="CF26846" s="79"/>
      <c r="CL26846" s="79"/>
    </row>
    <row r="26847" spans="30:90">
      <c r="AD26847" s="73"/>
      <c r="AE26847" s="74"/>
      <c r="AF26847" s="74"/>
      <c r="BX26847" s="73"/>
      <c r="BY26847" s="74"/>
      <c r="BZ26847" s="74"/>
      <c r="CA26847" s="74"/>
      <c r="CF26847" s="79"/>
      <c r="CL26847" s="79"/>
    </row>
    <row r="26848" spans="30:90">
      <c r="AD26848" s="73"/>
      <c r="AE26848" s="74"/>
      <c r="AF26848" s="74"/>
      <c r="BX26848" s="73"/>
      <c r="BY26848" s="74"/>
      <c r="BZ26848" s="74"/>
      <c r="CA26848" s="74"/>
      <c r="CF26848" s="79"/>
      <c r="CL26848" s="79"/>
    </row>
    <row r="26849" spans="30:90">
      <c r="AD26849" s="73"/>
      <c r="AE26849" s="74"/>
      <c r="AF26849" s="74"/>
      <c r="BX26849" s="73"/>
      <c r="BY26849" s="74"/>
      <c r="BZ26849" s="74"/>
      <c r="CA26849" s="74"/>
      <c r="CF26849" s="79"/>
      <c r="CL26849" s="79"/>
    </row>
    <row r="26850" spans="30:90">
      <c r="AD26850" s="73"/>
      <c r="AE26850" s="74"/>
      <c r="AF26850" s="74"/>
      <c r="BX26850" s="73"/>
      <c r="BY26850" s="74"/>
      <c r="BZ26850" s="74"/>
      <c r="CA26850" s="74"/>
      <c r="CF26850" s="79"/>
      <c r="CL26850" s="79"/>
    </row>
    <row r="26851" spans="30:90">
      <c r="AD26851" s="73"/>
      <c r="AE26851" s="74"/>
      <c r="AF26851" s="74"/>
      <c r="BX26851" s="73"/>
      <c r="BY26851" s="74"/>
      <c r="BZ26851" s="74"/>
      <c r="CA26851" s="74"/>
      <c r="CF26851" s="79"/>
      <c r="CL26851" s="79"/>
    </row>
    <row r="26852" spans="30:90">
      <c r="AD26852" s="73"/>
      <c r="AE26852" s="74"/>
      <c r="AF26852" s="74"/>
      <c r="BX26852" s="73"/>
      <c r="BY26852" s="74"/>
      <c r="BZ26852" s="74"/>
      <c r="CA26852" s="74"/>
      <c r="CF26852" s="79"/>
      <c r="CL26852" s="79"/>
    </row>
    <row r="26853" spans="30:90">
      <c r="AD26853" s="73"/>
      <c r="AE26853" s="74"/>
      <c r="AF26853" s="74"/>
      <c r="BX26853" s="73"/>
      <c r="BY26853" s="74"/>
      <c r="BZ26853" s="74"/>
      <c r="CA26853" s="74"/>
      <c r="CF26853" s="79"/>
      <c r="CL26853" s="79"/>
    </row>
    <row r="26854" spans="30:90">
      <c r="AD26854" s="73"/>
      <c r="AE26854" s="74"/>
      <c r="AF26854" s="74"/>
      <c r="BX26854" s="73"/>
      <c r="BY26854" s="74"/>
      <c r="BZ26854" s="74"/>
      <c r="CA26854" s="74"/>
      <c r="CF26854" s="79"/>
      <c r="CL26854" s="79"/>
    </row>
    <row r="26855" spans="30:90">
      <c r="AD26855" s="73"/>
      <c r="AE26855" s="74"/>
      <c r="AF26855" s="74"/>
      <c r="BX26855" s="73"/>
      <c r="BY26855" s="74"/>
      <c r="BZ26855" s="74"/>
      <c r="CA26855" s="74"/>
      <c r="CF26855" s="79"/>
      <c r="CL26855" s="79"/>
    </row>
    <row r="26856" spans="30:90">
      <c r="AD26856" s="73"/>
      <c r="AE26856" s="74"/>
      <c r="AF26856" s="74"/>
      <c r="BX26856" s="73"/>
      <c r="BY26856" s="74"/>
      <c r="BZ26856" s="74"/>
      <c r="CA26856" s="74"/>
      <c r="CF26856" s="79"/>
      <c r="CL26856" s="79"/>
    </row>
    <row r="26857" spans="30:90">
      <c r="AD26857" s="73"/>
      <c r="AE26857" s="74"/>
      <c r="AF26857" s="74"/>
      <c r="BX26857" s="73"/>
      <c r="BY26857" s="74"/>
      <c r="BZ26857" s="74"/>
      <c r="CA26857" s="74"/>
      <c r="CF26857" s="79"/>
      <c r="CL26857" s="79"/>
    </row>
    <row r="26858" spans="30:90">
      <c r="AD26858" s="73"/>
      <c r="AE26858" s="74"/>
      <c r="AF26858" s="74"/>
      <c r="BX26858" s="73"/>
      <c r="BY26858" s="74"/>
      <c r="BZ26858" s="74"/>
      <c r="CA26858" s="74"/>
      <c r="CF26858" s="79"/>
      <c r="CL26858" s="79"/>
    </row>
    <row r="26859" spans="30:90">
      <c r="AD26859" s="73"/>
      <c r="AE26859" s="74"/>
      <c r="AF26859" s="74"/>
      <c r="BX26859" s="73"/>
      <c r="BY26859" s="74"/>
      <c r="BZ26859" s="74"/>
      <c r="CA26859" s="74"/>
      <c r="CF26859" s="79"/>
      <c r="CL26859" s="79"/>
    </row>
    <row r="26860" spans="30:90">
      <c r="AD26860" s="73"/>
      <c r="AE26860" s="74"/>
      <c r="AF26860" s="74"/>
      <c r="BX26860" s="73"/>
      <c r="BY26860" s="74"/>
      <c r="BZ26860" s="74"/>
      <c r="CA26860" s="74"/>
      <c r="CF26860" s="79"/>
      <c r="CL26860" s="79"/>
    </row>
    <row r="26861" spans="30:90">
      <c r="AD26861" s="73"/>
      <c r="AE26861" s="74"/>
      <c r="AF26861" s="74"/>
      <c r="BX26861" s="73"/>
      <c r="BY26861" s="74"/>
      <c r="BZ26861" s="74"/>
      <c r="CA26861" s="74"/>
      <c r="CF26861" s="79"/>
      <c r="CL26861" s="79"/>
    </row>
    <row r="26862" spans="30:90">
      <c r="AD26862" s="73"/>
      <c r="AE26862" s="74"/>
      <c r="AF26862" s="74"/>
      <c r="BX26862" s="73"/>
      <c r="BY26862" s="74"/>
      <c r="BZ26862" s="74"/>
      <c r="CA26862" s="74"/>
      <c r="CF26862" s="79"/>
      <c r="CL26862" s="79"/>
    </row>
    <row r="26863" spans="30:90">
      <c r="AD26863" s="73"/>
      <c r="AE26863" s="74"/>
      <c r="AF26863" s="74"/>
      <c r="BX26863" s="73"/>
      <c r="BY26863" s="74"/>
      <c r="BZ26863" s="74"/>
      <c r="CA26863" s="74"/>
      <c r="CF26863" s="79"/>
      <c r="CL26863" s="79"/>
    </row>
    <row r="26864" spans="30:90">
      <c r="AD26864" s="73"/>
      <c r="AE26864" s="74"/>
      <c r="AF26864" s="74"/>
      <c r="BX26864" s="73"/>
      <c r="BY26864" s="74"/>
      <c r="BZ26864" s="74"/>
      <c r="CA26864" s="74"/>
      <c r="CF26864" s="79"/>
      <c r="CL26864" s="79"/>
    </row>
    <row r="26865" spans="30:90">
      <c r="AD26865" s="73"/>
      <c r="AE26865" s="74"/>
      <c r="AF26865" s="74"/>
      <c r="BX26865" s="73"/>
      <c r="BY26865" s="74"/>
      <c r="BZ26865" s="74"/>
      <c r="CA26865" s="74"/>
      <c r="CF26865" s="79"/>
      <c r="CL26865" s="79"/>
    </row>
    <row r="26866" spans="30:90">
      <c r="AD26866" s="73"/>
      <c r="AE26866" s="74"/>
      <c r="AF26866" s="74"/>
      <c r="BX26866" s="73"/>
      <c r="BY26866" s="74"/>
      <c r="BZ26866" s="74"/>
      <c r="CA26866" s="74"/>
      <c r="CF26866" s="79"/>
      <c r="CL26866" s="79"/>
    </row>
    <row r="26867" spans="30:90">
      <c r="AD26867" s="73"/>
      <c r="AE26867" s="74"/>
      <c r="AF26867" s="74"/>
      <c r="BX26867" s="73"/>
      <c r="BY26867" s="74"/>
      <c r="BZ26867" s="74"/>
      <c r="CA26867" s="74"/>
      <c r="CF26867" s="79"/>
      <c r="CL26867" s="79"/>
    </row>
    <row r="26868" spans="30:90">
      <c r="AD26868" s="73"/>
      <c r="AE26868" s="74"/>
      <c r="AF26868" s="74"/>
      <c r="BX26868" s="73"/>
      <c r="BY26868" s="74"/>
      <c r="BZ26868" s="74"/>
      <c r="CA26868" s="74"/>
      <c r="CF26868" s="79"/>
      <c r="CL26868" s="79"/>
    </row>
    <row r="26869" spans="30:90">
      <c r="AD26869" s="73"/>
      <c r="AE26869" s="74"/>
      <c r="AF26869" s="74"/>
      <c r="BX26869" s="73"/>
      <c r="BY26869" s="74"/>
      <c r="BZ26869" s="74"/>
      <c r="CA26869" s="74"/>
      <c r="CF26869" s="79"/>
      <c r="CL26869" s="79"/>
    </row>
    <row r="26870" spans="30:90">
      <c r="AD26870" s="73"/>
      <c r="AE26870" s="74"/>
      <c r="AF26870" s="74"/>
      <c r="BX26870" s="73"/>
      <c r="BY26870" s="74"/>
      <c r="BZ26870" s="74"/>
      <c r="CA26870" s="74"/>
      <c r="CF26870" s="79"/>
      <c r="CL26870" s="79"/>
    </row>
    <row r="26871" spans="30:90">
      <c r="AD26871" s="73"/>
      <c r="AE26871" s="74"/>
      <c r="AF26871" s="74"/>
      <c r="BX26871" s="73"/>
      <c r="BY26871" s="74"/>
      <c r="BZ26871" s="74"/>
      <c r="CA26871" s="74"/>
      <c r="CF26871" s="79"/>
      <c r="CL26871" s="79"/>
    </row>
    <row r="26872" spans="30:90">
      <c r="AD26872" s="73"/>
      <c r="AE26872" s="74"/>
      <c r="AF26872" s="74"/>
      <c r="BX26872" s="73"/>
      <c r="BY26872" s="74"/>
      <c r="BZ26872" s="74"/>
      <c r="CA26872" s="74"/>
      <c r="CF26872" s="79"/>
      <c r="CL26872" s="79"/>
    </row>
    <row r="26873" spans="30:90">
      <c r="AD26873" s="73"/>
      <c r="AE26873" s="74"/>
      <c r="AF26873" s="74"/>
      <c r="BX26873" s="73"/>
      <c r="BY26873" s="74"/>
      <c r="BZ26873" s="74"/>
      <c r="CA26873" s="74"/>
      <c r="CF26873" s="79"/>
      <c r="CL26873" s="79"/>
    </row>
    <row r="26874" spans="30:90">
      <c r="AD26874" s="73"/>
      <c r="AE26874" s="74"/>
      <c r="AF26874" s="74"/>
      <c r="BX26874" s="73"/>
      <c r="BY26874" s="74"/>
      <c r="BZ26874" s="74"/>
      <c r="CA26874" s="74"/>
      <c r="CF26874" s="79"/>
      <c r="CL26874" s="79"/>
    </row>
    <row r="26875" spans="30:90">
      <c r="AD26875" s="73"/>
      <c r="AE26875" s="74"/>
      <c r="AF26875" s="74"/>
      <c r="BX26875" s="73"/>
      <c r="BY26875" s="74"/>
      <c r="BZ26875" s="74"/>
      <c r="CA26875" s="74"/>
      <c r="CF26875" s="79"/>
      <c r="CL26875" s="79"/>
    </row>
    <row r="26876" spans="30:90">
      <c r="AD26876" s="73"/>
      <c r="AE26876" s="74"/>
      <c r="AF26876" s="74"/>
      <c r="BX26876" s="73"/>
      <c r="BY26876" s="74"/>
      <c r="BZ26876" s="74"/>
      <c r="CA26876" s="74"/>
      <c r="CF26876" s="79"/>
      <c r="CL26876" s="79"/>
    </row>
    <row r="26877" spans="30:90">
      <c r="AD26877" s="73"/>
      <c r="AE26877" s="74"/>
      <c r="AF26877" s="74"/>
      <c r="BX26877" s="73"/>
      <c r="BY26877" s="74"/>
      <c r="BZ26877" s="74"/>
      <c r="CA26877" s="74"/>
      <c r="CF26877" s="79"/>
      <c r="CL26877" s="79"/>
    </row>
    <row r="26878" spans="30:90">
      <c r="AD26878" s="73"/>
      <c r="AE26878" s="74"/>
      <c r="AF26878" s="74"/>
      <c r="BX26878" s="73"/>
      <c r="BY26878" s="74"/>
      <c r="BZ26878" s="74"/>
      <c r="CA26878" s="74"/>
      <c r="CF26878" s="79"/>
      <c r="CL26878" s="79"/>
    </row>
    <row r="26879" spans="30:90">
      <c r="AD26879" s="73"/>
      <c r="AE26879" s="74"/>
      <c r="AF26879" s="74"/>
      <c r="BX26879" s="73"/>
      <c r="BY26879" s="74"/>
      <c r="BZ26879" s="74"/>
      <c r="CA26879" s="74"/>
      <c r="CF26879" s="79"/>
      <c r="CL26879" s="79"/>
    </row>
    <row r="26880" spans="30:90">
      <c r="AD26880" s="73"/>
      <c r="AE26880" s="74"/>
      <c r="AF26880" s="74"/>
      <c r="BX26880" s="73"/>
      <c r="BY26880" s="74"/>
      <c r="BZ26880" s="74"/>
      <c r="CA26880" s="74"/>
      <c r="CF26880" s="79"/>
      <c r="CL26880" s="79"/>
    </row>
    <row r="26881" spans="30:90">
      <c r="AD26881" s="73"/>
      <c r="AE26881" s="74"/>
      <c r="AF26881" s="74"/>
      <c r="BX26881" s="73"/>
      <c r="BY26881" s="74"/>
      <c r="BZ26881" s="74"/>
      <c r="CA26881" s="74"/>
      <c r="CF26881" s="79"/>
      <c r="CL26881" s="79"/>
    </row>
    <row r="26882" spans="30:90">
      <c r="AD26882" s="73"/>
      <c r="AE26882" s="74"/>
      <c r="AF26882" s="74"/>
      <c r="BX26882" s="73"/>
      <c r="BY26882" s="74"/>
      <c r="BZ26882" s="74"/>
      <c r="CA26882" s="74"/>
      <c r="CF26882" s="79"/>
      <c r="CL26882" s="79"/>
    </row>
    <row r="26883" spans="30:90">
      <c r="AD26883" s="73"/>
      <c r="AE26883" s="74"/>
      <c r="AF26883" s="74"/>
      <c r="BX26883" s="73"/>
      <c r="BY26883" s="74"/>
      <c r="BZ26883" s="74"/>
      <c r="CA26883" s="74"/>
      <c r="CF26883" s="79"/>
      <c r="CL26883" s="79"/>
    </row>
    <row r="26884" spans="30:90">
      <c r="AD26884" s="73"/>
      <c r="AE26884" s="74"/>
      <c r="AF26884" s="74"/>
      <c r="BX26884" s="73"/>
      <c r="BY26884" s="74"/>
      <c r="BZ26884" s="74"/>
      <c r="CA26884" s="74"/>
      <c r="CF26884" s="79"/>
      <c r="CL26884" s="79"/>
    </row>
    <row r="26885" spans="30:90">
      <c r="AD26885" s="73"/>
      <c r="AE26885" s="74"/>
      <c r="AF26885" s="74"/>
      <c r="BX26885" s="73"/>
      <c r="BY26885" s="74"/>
      <c r="BZ26885" s="74"/>
      <c r="CA26885" s="74"/>
      <c r="CF26885" s="79"/>
      <c r="CL26885" s="79"/>
    </row>
    <row r="26886" spans="30:90">
      <c r="AD26886" s="73"/>
      <c r="AE26886" s="74"/>
      <c r="AF26886" s="74"/>
      <c r="BX26886" s="73"/>
      <c r="BY26886" s="74"/>
      <c r="BZ26886" s="74"/>
      <c r="CA26886" s="74"/>
      <c r="CF26886" s="79"/>
      <c r="CL26886" s="79"/>
    </row>
    <row r="26887" spans="30:90">
      <c r="AD26887" s="73"/>
      <c r="AE26887" s="74"/>
      <c r="AF26887" s="74"/>
      <c r="BX26887" s="73"/>
      <c r="BY26887" s="74"/>
      <c r="BZ26887" s="74"/>
      <c r="CA26887" s="74"/>
      <c r="CF26887" s="79"/>
      <c r="CL26887" s="79"/>
    </row>
    <row r="26888" spans="30:90">
      <c r="AD26888" s="73"/>
      <c r="AE26888" s="74"/>
      <c r="AF26888" s="74"/>
      <c r="BX26888" s="73"/>
      <c r="BY26888" s="74"/>
      <c r="BZ26888" s="74"/>
      <c r="CA26888" s="74"/>
      <c r="CF26888" s="79"/>
      <c r="CL26888" s="79"/>
    </row>
    <row r="26889" spans="30:90">
      <c r="AD26889" s="73"/>
      <c r="AE26889" s="74"/>
      <c r="AF26889" s="74"/>
      <c r="BX26889" s="73"/>
      <c r="BY26889" s="74"/>
      <c r="BZ26889" s="74"/>
      <c r="CA26889" s="74"/>
      <c r="CF26889" s="79"/>
      <c r="CL26889" s="79"/>
    </row>
    <row r="26890" spans="30:90">
      <c r="AD26890" s="73"/>
      <c r="AE26890" s="74"/>
      <c r="AF26890" s="74"/>
      <c r="BX26890" s="73"/>
      <c r="BY26890" s="74"/>
      <c r="BZ26890" s="74"/>
      <c r="CA26890" s="74"/>
      <c r="CF26890" s="79"/>
      <c r="CL26890" s="79"/>
    </row>
    <row r="26891" spans="30:90">
      <c r="AD26891" s="73"/>
      <c r="AE26891" s="74"/>
      <c r="AF26891" s="74"/>
      <c r="BX26891" s="73"/>
      <c r="BY26891" s="74"/>
      <c r="BZ26891" s="74"/>
      <c r="CA26891" s="74"/>
      <c r="CF26891" s="79"/>
      <c r="CL26891" s="79"/>
    </row>
    <row r="26892" spans="30:90">
      <c r="AD26892" s="73"/>
      <c r="AE26892" s="74"/>
      <c r="AF26892" s="74"/>
      <c r="BX26892" s="73"/>
      <c r="BY26892" s="74"/>
      <c r="BZ26892" s="74"/>
      <c r="CA26892" s="74"/>
      <c r="CF26892" s="79"/>
      <c r="CL26892" s="79"/>
    </row>
    <row r="26893" spans="30:90">
      <c r="AD26893" s="73"/>
      <c r="AE26893" s="74"/>
      <c r="AF26893" s="74"/>
      <c r="BX26893" s="73"/>
      <c r="BY26893" s="74"/>
      <c r="BZ26893" s="74"/>
      <c r="CA26893" s="74"/>
      <c r="CF26893" s="79"/>
      <c r="CL26893" s="79"/>
    </row>
    <row r="26894" spans="30:90">
      <c r="AD26894" s="73"/>
      <c r="AE26894" s="74"/>
      <c r="AF26894" s="74"/>
      <c r="BX26894" s="73"/>
      <c r="BY26894" s="74"/>
      <c r="BZ26894" s="74"/>
      <c r="CA26894" s="74"/>
      <c r="CF26894" s="79"/>
      <c r="CL26894" s="79"/>
    </row>
    <row r="26895" spans="30:90">
      <c r="AD26895" s="73"/>
      <c r="AE26895" s="74"/>
      <c r="AF26895" s="74"/>
      <c r="BX26895" s="73"/>
      <c r="BY26895" s="74"/>
      <c r="BZ26895" s="74"/>
      <c r="CA26895" s="74"/>
      <c r="CF26895" s="79"/>
      <c r="CL26895" s="79"/>
    </row>
    <row r="26896" spans="30:90">
      <c r="AD26896" s="73"/>
      <c r="AE26896" s="74"/>
      <c r="AF26896" s="74"/>
      <c r="BX26896" s="73"/>
      <c r="BY26896" s="74"/>
      <c r="BZ26896" s="74"/>
      <c r="CA26896" s="74"/>
      <c r="CF26896" s="79"/>
      <c r="CL26896" s="79"/>
    </row>
    <row r="26897" spans="30:90">
      <c r="AD26897" s="73"/>
      <c r="AE26897" s="74"/>
      <c r="AF26897" s="74"/>
      <c r="BX26897" s="73"/>
      <c r="BY26897" s="74"/>
      <c r="BZ26897" s="74"/>
      <c r="CA26897" s="74"/>
      <c r="CF26897" s="79"/>
      <c r="CL26897" s="79"/>
    </row>
    <row r="26898" spans="30:90">
      <c r="AD26898" s="73"/>
      <c r="AE26898" s="74"/>
      <c r="AF26898" s="74"/>
      <c r="BX26898" s="73"/>
      <c r="BY26898" s="74"/>
      <c r="BZ26898" s="74"/>
      <c r="CA26898" s="74"/>
      <c r="CF26898" s="79"/>
      <c r="CL26898" s="79"/>
    </row>
    <row r="26899" spans="30:90">
      <c r="AD26899" s="73"/>
      <c r="AE26899" s="74"/>
      <c r="AF26899" s="74"/>
      <c r="BX26899" s="73"/>
      <c r="BY26899" s="74"/>
      <c r="BZ26899" s="74"/>
      <c r="CA26899" s="74"/>
      <c r="CF26899" s="79"/>
      <c r="CL26899" s="79"/>
    </row>
    <row r="26900" spans="30:90">
      <c r="AD26900" s="73"/>
      <c r="AE26900" s="74"/>
      <c r="AF26900" s="74"/>
      <c r="BX26900" s="73"/>
      <c r="BY26900" s="74"/>
      <c r="BZ26900" s="74"/>
      <c r="CA26900" s="74"/>
      <c r="CF26900" s="79"/>
      <c r="CL26900" s="79"/>
    </row>
    <row r="26901" spans="30:90">
      <c r="AD26901" s="73"/>
      <c r="AE26901" s="74"/>
      <c r="AF26901" s="74"/>
      <c r="BX26901" s="73"/>
      <c r="BY26901" s="74"/>
      <c r="BZ26901" s="74"/>
      <c r="CA26901" s="74"/>
      <c r="CF26901" s="79"/>
      <c r="CL26901" s="79"/>
    </row>
    <row r="26902" spans="30:90">
      <c r="AD26902" s="73"/>
      <c r="AE26902" s="74"/>
      <c r="AF26902" s="74"/>
      <c r="BX26902" s="73"/>
      <c r="BY26902" s="74"/>
      <c r="BZ26902" s="74"/>
      <c r="CA26902" s="74"/>
      <c r="CF26902" s="79"/>
      <c r="CL26902" s="79"/>
    </row>
    <row r="26903" spans="30:90">
      <c r="AD26903" s="73"/>
      <c r="AE26903" s="74"/>
      <c r="AF26903" s="74"/>
      <c r="BX26903" s="73"/>
      <c r="BY26903" s="74"/>
      <c r="BZ26903" s="74"/>
      <c r="CA26903" s="74"/>
      <c r="CF26903" s="79"/>
      <c r="CL26903" s="79"/>
    </row>
    <row r="26904" spans="30:90">
      <c r="AD26904" s="73"/>
      <c r="AE26904" s="74"/>
      <c r="AF26904" s="74"/>
      <c r="BX26904" s="73"/>
      <c r="BY26904" s="74"/>
      <c r="BZ26904" s="74"/>
      <c r="CA26904" s="74"/>
      <c r="CF26904" s="79"/>
      <c r="CL26904" s="79"/>
    </row>
    <row r="26905" spans="30:90">
      <c r="AD26905" s="73"/>
      <c r="AE26905" s="74"/>
      <c r="AF26905" s="74"/>
      <c r="BX26905" s="73"/>
      <c r="BY26905" s="74"/>
      <c r="BZ26905" s="74"/>
      <c r="CA26905" s="74"/>
      <c r="CF26905" s="79"/>
      <c r="CL26905" s="79"/>
    </row>
    <row r="26906" spans="30:90">
      <c r="AD26906" s="73"/>
      <c r="AE26906" s="74"/>
      <c r="AF26906" s="74"/>
      <c r="BX26906" s="73"/>
      <c r="BY26906" s="74"/>
      <c r="BZ26906" s="74"/>
      <c r="CA26906" s="74"/>
      <c r="CF26906" s="79"/>
      <c r="CL26906" s="79"/>
    </row>
    <row r="26907" spans="30:90">
      <c r="AD26907" s="73"/>
      <c r="AE26907" s="74"/>
      <c r="AF26907" s="74"/>
      <c r="BX26907" s="73"/>
      <c r="BY26907" s="74"/>
      <c r="BZ26907" s="74"/>
      <c r="CA26907" s="74"/>
      <c r="CF26907" s="79"/>
      <c r="CL26907" s="79"/>
    </row>
    <row r="26908" spans="30:90">
      <c r="AD26908" s="73"/>
      <c r="AE26908" s="74"/>
      <c r="AF26908" s="74"/>
      <c r="BX26908" s="73"/>
      <c r="BY26908" s="74"/>
      <c r="BZ26908" s="74"/>
      <c r="CA26908" s="74"/>
      <c r="CF26908" s="79"/>
      <c r="CL26908" s="79"/>
    </row>
    <row r="26909" spans="30:90">
      <c r="AD26909" s="73"/>
      <c r="AE26909" s="74"/>
      <c r="AF26909" s="74"/>
      <c r="BX26909" s="73"/>
      <c r="BY26909" s="74"/>
      <c r="BZ26909" s="74"/>
      <c r="CA26909" s="74"/>
      <c r="CF26909" s="79"/>
      <c r="CL26909" s="79"/>
    </row>
    <row r="26910" spans="30:90">
      <c r="AD26910" s="73"/>
      <c r="AE26910" s="74"/>
      <c r="AF26910" s="74"/>
      <c r="BX26910" s="73"/>
      <c r="BY26910" s="74"/>
      <c r="BZ26910" s="74"/>
      <c r="CA26910" s="74"/>
      <c r="CF26910" s="79"/>
      <c r="CL26910" s="79"/>
    </row>
    <row r="26911" spans="30:90">
      <c r="AD26911" s="73"/>
      <c r="AE26911" s="74"/>
      <c r="AF26911" s="74"/>
      <c r="BX26911" s="73"/>
      <c r="BY26911" s="74"/>
      <c r="BZ26911" s="74"/>
      <c r="CA26911" s="74"/>
      <c r="CF26911" s="79"/>
      <c r="CL26911" s="79"/>
    </row>
    <row r="26912" spans="30:90">
      <c r="AD26912" s="73"/>
      <c r="AE26912" s="74"/>
      <c r="AF26912" s="74"/>
      <c r="BX26912" s="73"/>
      <c r="BY26912" s="74"/>
      <c r="BZ26912" s="74"/>
      <c r="CA26912" s="74"/>
      <c r="CF26912" s="79"/>
      <c r="CL26912" s="79"/>
    </row>
    <row r="26913" spans="30:90">
      <c r="AD26913" s="73"/>
      <c r="AE26913" s="74"/>
      <c r="AF26913" s="74"/>
      <c r="BX26913" s="73"/>
      <c r="BY26913" s="74"/>
      <c r="BZ26913" s="74"/>
      <c r="CA26913" s="74"/>
      <c r="CF26913" s="79"/>
      <c r="CL26913" s="79"/>
    </row>
    <row r="26914" spans="30:90">
      <c r="AD26914" s="73"/>
      <c r="AE26914" s="74"/>
      <c r="AF26914" s="74"/>
      <c r="BX26914" s="73"/>
      <c r="BY26914" s="74"/>
      <c r="BZ26914" s="74"/>
      <c r="CA26914" s="74"/>
      <c r="CF26914" s="79"/>
      <c r="CL26914" s="79"/>
    </row>
    <row r="26915" spans="30:90">
      <c r="AD26915" s="73"/>
      <c r="AE26915" s="74"/>
      <c r="AF26915" s="74"/>
      <c r="BX26915" s="73"/>
      <c r="BY26915" s="74"/>
      <c r="BZ26915" s="74"/>
      <c r="CA26915" s="74"/>
      <c r="CF26915" s="79"/>
      <c r="CL26915" s="79"/>
    </row>
    <row r="26916" spans="30:90">
      <c r="AD26916" s="73"/>
      <c r="AE26916" s="74"/>
      <c r="AF26916" s="74"/>
      <c r="BX26916" s="73"/>
      <c r="BY26916" s="74"/>
      <c r="BZ26916" s="74"/>
      <c r="CA26916" s="74"/>
      <c r="CF26916" s="79"/>
      <c r="CL26916" s="79"/>
    </row>
    <row r="26917" spans="30:90">
      <c r="AD26917" s="73"/>
      <c r="AE26917" s="74"/>
      <c r="AF26917" s="74"/>
      <c r="BX26917" s="73"/>
      <c r="BY26917" s="74"/>
      <c r="BZ26917" s="74"/>
      <c r="CA26917" s="74"/>
      <c r="CF26917" s="79"/>
      <c r="CL26917" s="79"/>
    </row>
    <row r="26918" spans="30:90">
      <c r="AD26918" s="73"/>
      <c r="AE26918" s="74"/>
      <c r="AF26918" s="74"/>
      <c r="BX26918" s="73"/>
      <c r="BY26918" s="74"/>
      <c r="BZ26918" s="74"/>
      <c r="CA26918" s="74"/>
      <c r="CF26918" s="79"/>
      <c r="CL26918" s="79"/>
    </row>
    <row r="26919" spans="30:90">
      <c r="AD26919" s="73"/>
      <c r="AE26919" s="74"/>
      <c r="AF26919" s="74"/>
      <c r="BX26919" s="73"/>
      <c r="BY26919" s="74"/>
      <c r="BZ26919" s="74"/>
      <c r="CA26919" s="74"/>
      <c r="CF26919" s="79"/>
      <c r="CL26919" s="79"/>
    </row>
    <row r="26920" spans="30:90">
      <c r="AD26920" s="73"/>
      <c r="AE26920" s="74"/>
      <c r="AF26920" s="74"/>
      <c r="BX26920" s="73"/>
      <c r="BY26920" s="74"/>
      <c r="BZ26920" s="74"/>
      <c r="CA26920" s="74"/>
      <c r="CF26920" s="79"/>
      <c r="CL26920" s="79"/>
    </row>
    <row r="26921" spans="30:90">
      <c r="AD26921" s="73"/>
      <c r="AE26921" s="74"/>
      <c r="AF26921" s="74"/>
      <c r="BX26921" s="73"/>
      <c r="BY26921" s="74"/>
      <c r="BZ26921" s="74"/>
      <c r="CA26921" s="74"/>
      <c r="CF26921" s="79"/>
      <c r="CL26921" s="79"/>
    </row>
    <row r="26922" spans="30:90">
      <c r="AD26922" s="73"/>
      <c r="AE26922" s="74"/>
      <c r="AF26922" s="74"/>
      <c r="BX26922" s="73"/>
      <c r="BY26922" s="74"/>
      <c r="BZ26922" s="74"/>
      <c r="CA26922" s="74"/>
      <c r="CF26922" s="79"/>
      <c r="CL26922" s="79"/>
    </row>
    <row r="26923" spans="30:90">
      <c r="AD26923" s="73"/>
      <c r="AE26923" s="74"/>
      <c r="AF26923" s="74"/>
      <c r="BX26923" s="73"/>
      <c r="BY26923" s="74"/>
      <c r="BZ26923" s="74"/>
      <c r="CA26923" s="74"/>
      <c r="CF26923" s="79"/>
      <c r="CL26923" s="79"/>
    </row>
    <row r="26924" spans="30:90">
      <c r="AD26924" s="73"/>
      <c r="AE26924" s="74"/>
      <c r="AF26924" s="74"/>
      <c r="BX26924" s="73"/>
      <c r="BY26924" s="74"/>
      <c r="BZ26924" s="74"/>
      <c r="CA26924" s="74"/>
      <c r="CF26924" s="79"/>
      <c r="CL26924" s="79"/>
    </row>
    <row r="26925" spans="30:90">
      <c r="AD26925" s="73"/>
      <c r="AE26925" s="74"/>
      <c r="AF26925" s="74"/>
      <c r="BX26925" s="73"/>
      <c r="BY26925" s="74"/>
      <c r="BZ26925" s="74"/>
      <c r="CA26925" s="74"/>
      <c r="CF26925" s="79"/>
      <c r="CL26925" s="79"/>
    </row>
    <row r="26926" spans="30:90">
      <c r="AD26926" s="73"/>
      <c r="AE26926" s="74"/>
      <c r="AF26926" s="74"/>
      <c r="BX26926" s="73"/>
      <c r="BY26926" s="74"/>
      <c r="BZ26926" s="74"/>
      <c r="CA26926" s="74"/>
      <c r="CF26926" s="79"/>
      <c r="CL26926" s="79"/>
    </row>
    <row r="26927" spans="30:90">
      <c r="AD26927" s="73"/>
      <c r="AE26927" s="74"/>
      <c r="AF26927" s="74"/>
      <c r="BX26927" s="73"/>
      <c r="BY26927" s="74"/>
      <c r="BZ26927" s="74"/>
      <c r="CA26927" s="74"/>
      <c r="CF26927" s="79"/>
      <c r="CL26927" s="79"/>
    </row>
    <row r="26928" spans="30:90">
      <c r="AD26928" s="73"/>
      <c r="AE26928" s="74"/>
      <c r="AF26928" s="74"/>
      <c r="BX26928" s="73"/>
      <c r="BY26928" s="74"/>
      <c r="BZ26928" s="74"/>
      <c r="CA26928" s="74"/>
      <c r="CF26928" s="79"/>
      <c r="CL26928" s="79"/>
    </row>
    <row r="26929" spans="30:90">
      <c r="AD26929" s="73"/>
      <c r="AE26929" s="74"/>
      <c r="AF26929" s="74"/>
      <c r="BX26929" s="73"/>
      <c r="BY26929" s="74"/>
      <c r="BZ26929" s="74"/>
      <c r="CA26929" s="74"/>
      <c r="CF26929" s="79"/>
      <c r="CL26929" s="79"/>
    </row>
    <row r="26930" spans="30:90">
      <c r="AD26930" s="73"/>
      <c r="AE26930" s="74"/>
      <c r="AF26930" s="74"/>
      <c r="BX26930" s="73"/>
      <c r="BY26930" s="74"/>
      <c r="BZ26930" s="74"/>
      <c r="CA26930" s="74"/>
      <c r="CF26930" s="79"/>
      <c r="CL26930" s="79"/>
    </row>
    <row r="26931" spans="30:90">
      <c r="AD26931" s="73"/>
      <c r="AE26931" s="74"/>
      <c r="AF26931" s="74"/>
      <c r="BX26931" s="73"/>
      <c r="BY26931" s="74"/>
      <c r="BZ26931" s="74"/>
      <c r="CA26931" s="74"/>
      <c r="CF26931" s="79"/>
      <c r="CL26931" s="79"/>
    </row>
    <row r="26932" spans="30:90">
      <c r="AD26932" s="73"/>
      <c r="AE26932" s="74"/>
      <c r="AF26932" s="74"/>
      <c r="BX26932" s="73"/>
      <c r="BY26932" s="74"/>
      <c r="BZ26932" s="74"/>
      <c r="CA26932" s="74"/>
      <c r="CF26932" s="79"/>
      <c r="CL26932" s="79"/>
    </row>
    <row r="26933" spans="30:90">
      <c r="AD26933" s="73"/>
      <c r="AE26933" s="74"/>
      <c r="AF26933" s="74"/>
      <c r="BX26933" s="73"/>
      <c r="BY26933" s="74"/>
      <c r="BZ26933" s="74"/>
      <c r="CA26933" s="74"/>
      <c r="CF26933" s="79"/>
      <c r="CL26933" s="79"/>
    </row>
    <row r="26934" spans="30:90">
      <c r="AD26934" s="73"/>
      <c r="AE26934" s="74"/>
      <c r="AF26934" s="74"/>
      <c r="BX26934" s="73"/>
      <c r="BY26934" s="74"/>
      <c r="BZ26934" s="74"/>
      <c r="CA26934" s="74"/>
      <c r="CF26934" s="79"/>
      <c r="CL26934" s="79"/>
    </row>
    <row r="26935" spans="30:90">
      <c r="AD26935" s="73"/>
      <c r="AE26935" s="74"/>
      <c r="AF26935" s="74"/>
      <c r="BX26935" s="73"/>
      <c r="BY26935" s="74"/>
      <c r="BZ26935" s="74"/>
      <c r="CA26935" s="74"/>
      <c r="CF26935" s="79"/>
      <c r="CL26935" s="79"/>
    </row>
    <row r="26936" spans="30:90">
      <c r="AD26936" s="73"/>
      <c r="AE26936" s="74"/>
      <c r="AF26936" s="74"/>
      <c r="BX26936" s="73"/>
      <c r="BY26936" s="74"/>
      <c r="BZ26936" s="74"/>
      <c r="CA26936" s="74"/>
      <c r="CF26936" s="79"/>
      <c r="CL26936" s="79"/>
    </row>
    <row r="26937" spans="30:90">
      <c r="AD26937" s="73"/>
      <c r="AE26937" s="74"/>
      <c r="AF26937" s="74"/>
      <c r="BX26937" s="73"/>
      <c r="BY26937" s="74"/>
      <c r="BZ26937" s="74"/>
      <c r="CA26937" s="74"/>
      <c r="CF26937" s="79"/>
      <c r="CL26937" s="79"/>
    </row>
    <row r="26938" spans="30:90">
      <c r="AD26938" s="73"/>
      <c r="AE26938" s="74"/>
      <c r="AF26938" s="74"/>
      <c r="BX26938" s="73"/>
      <c r="BY26938" s="74"/>
      <c r="BZ26938" s="74"/>
      <c r="CA26938" s="74"/>
      <c r="CF26938" s="79"/>
      <c r="CL26938" s="79"/>
    </row>
    <row r="26939" spans="30:90">
      <c r="AD26939" s="73"/>
      <c r="AE26939" s="74"/>
      <c r="AF26939" s="74"/>
      <c r="BX26939" s="73"/>
      <c r="BY26939" s="74"/>
      <c r="BZ26939" s="74"/>
      <c r="CA26939" s="74"/>
      <c r="CF26939" s="79"/>
      <c r="CL26939" s="79"/>
    </row>
    <row r="26940" spans="30:90">
      <c r="AD26940" s="73"/>
      <c r="AE26940" s="74"/>
      <c r="AF26940" s="74"/>
      <c r="BX26940" s="73"/>
      <c r="BY26940" s="74"/>
      <c r="BZ26940" s="74"/>
      <c r="CA26940" s="74"/>
      <c r="CF26940" s="79"/>
      <c r="CL26940" s="79"/>
    </row>
    <row r="26941" spans="30:90">
      <c r="AD26941" s="73"/>
      <c r="AE26941" s="74"/>
      <c r="AF26941" s="74"/>
      <c r="BX26941" s="73"/>
      <c r="BY26941" s="74"/>
      <c r="BZ26941" s="74"/>
      <c r="CA26941" s="74"/>
      <c r="CF26941" s="79"/>
      <c r="CL26941" s="79"/>
    </row>
    <row r="26942" spans="30:90">
      <c r="AD26942" s="73"/>
      <c r="AE26942" s="74"/>
      <c r="AF26942" s="74"/>
      <c r="BX26942" s="73"/>
      <c r="BY26942" s="74"/>
      <c r="BZ26942" s="74"/>
      <c r="CA26942" s="74"/>
      <c r="CF26942" s="79"/>
      <c r="CL26942" s="79"/>
    </row>
    <row r="26943" spans="30:90">
      <c r="AD26943" s="73"/>
      <c r="AE26943" s="74"/>
      <c r="AF26943" s="74"/>
      <c r="BX26943" s="73"/>
      <c r="BY26943" s="74"/>
      <c r="BZ26943" s="74"/>
      <c r="CA26943" s="74"/>
      <c r="CF26943" s="79"/>
      <c r="CL26943" s="79"/>
    </row>
    <row r="26944" spans="30:90">
      <c r="AD26944" s="73"/>
      <c r="AE26944" s="74"/>
      <c r="AF26944" s="74"/>
      <c r="BX26944" s="73"/>
      <c r="BY26944" s="74"/>
      <c r="BZ26944" s="74"/>
      <c r="CA26944" s="74"/>
      <c r="CF26944" s="79"/>
      <c r="CL26944" s="79"/>
    </row>
    <row r="26945" spans="30:90">
      <c r="AD26945" s="73"/>
      <c r="AE26945" s="74"/>
      <c r="AF26945" s="74"/>
      <c r="BX26945" s="73"/>
      <c r="BY26945" s="74"/>
      <c r="BZ26945" s="74"/>
      <c r="CA26945" s="74"/>
      <c r="CF26945" s="79"/>
      <c r="CL26945" s="79"/>
    </row>
    <row r="26946" spans="30:90">
      <c r="AD26946" s="73"/>
      <c r="AE26946" s="74"/>
      <c r="AF26946" s="74"/>
      <c r="BX26946" s="73"/>
      <c r="BY26946" s="74"/>
      <c r="BZ26946" s="74"/>
      <c r="CA26946" s="74"/>
      <c r="CF26946" s="79"/>
      <c r="CL26946" s="79"/>
    </row>
    <row r="26947" spans="30:90">
      <c r="AD26947" s="73"/>
      <c r="AE26947" s="74"/>
      <c r="AF26947" s="74"/>
      <c r="BX26947" s="73"/>
      <c r="BY26947" s="74"/>
      <c r="BZ26947" s="74"/>
      <c r="CA26947" s="74"/>
      <c r="CF26947" s="79"/>
      <c r="CL26947" s="79"/>
    </row>
    <row r="26948" spans="30:90">
      <c r="AD26948" s="73"/>
      <c r="AE26948" s="74"/>
      <c r="AF26948" s="74"/>
      <c r="BX26948" s="73"/>
      <c r="BY26948" s="74"/>
      <c r="BZ26948" s="74"/>
      <c r="CA26948" s="74"/>
      <c r="CF26948" s="79"/>
      <c r="CL26948" s="79"/>
    </row>
    <row r="26949" spans="30:90">
      <c r="AD26949" s="73"/>
      <c r="AE26949" s="74"/>
      <c r="AF26949" s="74"/>
      <c r="BX26949" s="73"/>
      <c r="BY26949" s="74"/>
      <c r="BZ26949" s="74"/>
      <c r="CA26949" s="74"/>
      <c r="CF26949" s="79"/>
      <c r="CL26949" s="79"/>
    </row>
    <row r="26950" spans="30:90">
      <c r="AD26950" s="73"/>
      <c r="AE26950" s="74"/>
      <c r="AF26950" s="74"/>
      <c r="BX26950" s="73"/>
      <c r="BY26950" s="74"/>
      <c r="BZ26950" s="74"/>
      <c r="CA26950" s="74"/>
      <c r="CF26950" s="79"/>
      <c r="CL26950" s="79"/>
    </row>
    <row r="26951" spans="30:90">
      <c r="AD26951" s="73"/>
      <c r="AE26951" s="74"/>
      <c r="AF26951" s="74"/>
      <c r="BX26951" s="73"/>
      <c r="BY26951" s="74"/>
      <c r="BZ26951" s="74"/>
      <c r="CA26951" s="74"/>
      <c r="CF26951" s="79"/>
      <c r="CL26951" s="79"/>
    </row>
    <row r="26952" spans="30:90">
      <c r="AD26952" s="73"/>
      <c r="AE26952" s="74"/>
      <c r="AF26952" s="74"/>
      <c r="BX26952" s="73"/>
      <c r="BY26952" s="74"/>
      <c r="BZ26952" s="74"/>
      <c r="CA26952" s="74"/>
      <c r="CF26952" s="79"/>
      <c r="CL26952" s="79"/>
    </row>
    <row r="26953" spans="30:90">
      <c r="AD26953" s="73"/>
      <c r="AE26953" s="74"/>
      <c r="AF26953" s="74"/>
      <c r="BX26953" s="73"/>
      <c r="BY26953" s="74"/>
      <c r="BZ26953" s="74"/>
      <c r="CA26953" s="74"/>
      <c r="CF26953" s="79"/>
      <c r="CL26953" s="79"/>
    </row>
    <row r="26954" spans="30:90">
      <c r="AD26954" s="73"/>
      <c r="AE26954" s="74"/>
      <c r="AF26954" s="74"/>
      <c r="BX26954" s="73"/>
      <c r="BY26954" s="74"/>
      <c r="BZ26954" s="74"/>
      <c r="CA26954" s="74"/>
      <c r="CF26954" s="79"/>
      <c r="CL26954" s="79"/>
    </row>
    <row r="26955" spans="30:90">
      <c r="AD26955" s="73"/>
      <c r="AE26955" s="74"/>
      <c r="AF26955" s="74"/>
      <c r="BX26955" s="73"/>
      <c r="BY26955" s="74"/>
      <c r="BZ26955" s="74"/>
      <c r="CA26955" s="74"/>
      <c r="CF26955" s="79"/>
      <c r="CL26955" s="79"/>
    </row>
    <row r="26956" spans="30:90">
      <c r="AD26956" s="73"/>
      <c r="AE26956" s="74"/>
      <c r="AF26956" s="74"/>
      <c r="BX26956" s="73"/>
      <c r="BY26956" s="74"/>
      <c r="BZ26956" s="74"/>
      <c r="CA26956" s="74"/>
      <c r="CF26956" s="79"/>
      <c r="CL26956" s="79"/>
    </row>
    <row r="26957" spans="30:90">
      <c r="AD26957" s="73"/>
      <c r="AE26957" s="74"/>
      <c r="AF26957" s="74"/>
      <c r="BX26957" s="73"/>
      <c r="BY26957" s="74"/>
      <c r="BZ26957" s="74"/>
      <c r="CA26957" s="74"/>
      <c r="CF26957" s="79"/>
      <c r="CL26957" s="79"/>
    </row>
    <row r="26958" spans="30:90">
      <c r="AD26958" s="73"/>
      <c r="AE26958" s="74"/>
      <c r="AF26958" s="74"/>
      <c r="BX26958" s="73"/>
      <c r="BY26958" s="74"/>
      <c r="BZ26958" s="74"/>
      <c r="CA26958" s="74"/>
      <c r="CF26958" s="79"/>
      <c r="CL26958" s="79"/>
    </row>
    <row r="26959" spans="30:90">
      <c r="AD26959" s="73"/>
      <c r="AE26959" s="74"/>
      <c r="AF26959" s="74"/>
      <c r="BX26959" s="73"/>
      <c r="BY26959" s="74"/>
      <c r="BZ26959" s="74"/>
      <c r="CA26959" s="74"/>
      <c r="CF26959" s="79"/>
      <c r="CL26959" s="79"/>
    </row>
    <row r="26960" spans="30:90">
      <c r="AD26960" s="73"/>
      <c r="AE26960" s="74"/>
      <c r="AF26960" s="74"/>
      <c r="BX26960" s="73"/>
      <c r="BY26960" s="74"/>
      <c r="BZ26960" s="74"/>
      <c r="CA26960" s="74"/>
      <c r="CF26960" s="79"/>
      <c r="CL26960" s="79"/>
    </row>
    <row r="26961" spans="30:90">
      <c r="AD26961" s="73"/>
      <c r="AE26961" s="74"/>
      <c r="AF26961" s="74"/>
      <c r="BX26961" s="73"/>
      <c r="BY26961" s="74"/>
      <c r="BZ26961" s="74"/>
      <c r="CA26961" s="74"/>
      <c r="CF26961" s="79"/>
      <c r="CL26961" s="79"/>
    </row>
    <row r="26962" spans="30:90">
      <c r="AD26962" s="73"/>
      <c r="AE26962" s="74"/>
      <c r="AF26962" s="74"/>
      <c r="BX26962" s="73"/>
      <c r="BY26962" s="74"/>
      <c r="BZ26962" s="74"/>
      <c r="CA26962" s="74"/>
      <c r="CF26962" s="79"/>
      <c r="CL26962" s="79"/>
    </row>
    <row r="26963" spans="30:90">
      <c r="AD26963" s="73"/>
      <c r="AE26963" s="74"/>
      <c r="AF26963" s="74"/>
      <c r="BX26963" s="73"/>
      <c r="BY26963" s="74"/>
      <c r="BZ26963" s="74"/>
      <c r="CA26963" s="74"/>
      <c r="CF26963" s="79"/>
      <c r="CL26963" s="79"/>
    </row>
    <row r="26964" spans="30:90">
      <c r="AD26964" s="73"/>
      <c r="AE26964" s="74"/>
      <c r="AF26964" s="74"/>
      <c r="BX26964" s="73"/>
      <c r="BY26964" s="74"/>
      <c r="BZ26964" s="74"/>
      <c r="CA26964" s="74"/>
      <c r="CF26964" s="79"/>
      <c r="CL26964" s="79"/>
    </row>
    <row r="26965" spans="30:90">
      <c r="AD26965" s="73"/>
      <c r="AE26965" s="74"/>
      <c r="AF26965" s="74"/>
      <c r="BX26965" s="73"/>
      <c r="BY26965" s="74"/>
      <c r="BZ26965" s="74"/>
      <c r="CA26965" s="74"/>
      <c r="CF26965" s="79"/>
      <c r="CL26965" s="79"/>
    </row>
    <row r="26966" spans="30:90">
      <c r="AD26966" s="73"/>
      <c r="AE26966" s="74"/>
      <c r="AF26966" s="74"/>
      <c r="BX26966" s="73"/>
      <c r="BY26966" s="74"/>
      <c r="BZ26966" s="74"/>
      <c r="CA26966" s="74"/>
      <c r="CF26966" s="79"/>
      <c r="CL26966" s="79"/>
    </row>
    <row r="26967" spans="30:90">
      <c r="AD26967" s="73"/>
      <c r="AE26967" s="74"/>
      <c r="AF26967" s="74"/>
      <c r="BX26967" s="73"/>
      <c r="BY26967" s="74"/>
      <c r="BZ26967" s="74"/>
      <c r="CA26967" s="74"/>
      <c r="CF26967" s="79"/>
      <c r="CL26967" s="79"/>
    </row>
    <row r="26968" spans="30:90">
      <c r="AD26968" s="73"/>
      <c r="AE26968" s="74"/>
      <c r="AF26968" s="74"/>
      <c r="BX26968" s="73"/>
      <c r="BY26968" s="74"/>
      <c r="BZ26968" s="74"/>
      <c r="CA26968" s="74"/>
      <c r="CF26968" s="79"/>
      <c r="CL26968" s="79"/>
    </row>
    <row r="26969" spans="30:90">
      <c r="AD26969" s="73"/>
      <c r="AE26969" s="74"/>
      <c r="AF26969" s="74"/>
      <c r="BX26969" s="73"/>
      <c r="BY26969" s="74"/>
      <c r="BZ26969" s="74"/>
      <c r="CA26969" s="74"/>
      <c r="CF26969" s="79"/>
      <c r="CL26969" s="79"/>
    </row>
    <row r="26970" spans="30:90">
      <c r="AD26970" s="73"/>
      <c r="AE26970" s="74"/>
      <c r="AF26970" s="74"/>
      <c r="BX26970" s="73"/>
      <c r="BY26970" s="74"/>
      <c r="BZ26970" s="74"/>
      <c r="CA26970" s="74"/>
      <c r="CF26970" s="79"/>
      <c r="CL26970" s="79"/>
    </row>
    <row r="26971" spans="30:90">
      <c r="AD26971" s="73"/>
      <c r="AE26971" s="74"/>
      <c r="AF26971" s="74"/>
      <c r="BX26971" s="73"/>
      <c r="BY26971" s="74"/>
      <c r="BZ26971" s="74"/>
      <c r="CA26971" s="74"/>
      <c r="CF26971" s="79"/>
      <c r="CL26971" s="79"/>
    </row>
    <row r="26972" spans="30:90">
      <c r="AD26972" s="73"/>
      <c r="AE26972" s="74"/>
      <c r="AF26972" s="74"/>
      <c r="BX26972" s="73"/>
      <c r="BY26972" s="74"/>
      <c r="BZ26972" s="74"/>
      <c r="CA26972" s="74"/>
      <c r="CF26972" s="79"/>
      <c r="CL26972" s="79"/>
    </row>
    <row r="26973" spans="30:90">
      <c r="AD26973" s="73"/>
      <c r="AE26973" s="74"/>
      <c r="AF26973" s="74"/>
      <c r="BX26973" s="73"/>
      <c r="BY26973" s="74"/>
      <c r="BZ26973" s="74"/>
      <c r="CA26973" s="74"/>
      <c r="CF26973" s="79"/>
      <c r="CL26973" s="79"/>
    </row>
    <row r="26974" spans="30:90">
      <c r="AD26974" s="73"/>
      <c r="AE26974" s="74"/>
      <c r="AF26974" s="74"/>
      <c r="BX26974" s="73"/>
      <c r="BY26974" s="74"/>
      <c r="BZ26974" s="74"/>
      <c r="CA26974" s="74"/>
      <c r="CF26974" s="79"/>
      <c r="CL26974" s="79"/>
    </row>
    <row r="26975" spans="30:90">
      <c r="AD26975" s="73"/>
      <c r="AE26975" s="74"/>
      <c r="AF26975" s="74"/>
      <c r="BX26975" s="73"/>
      <c r="BY26975" s="74"/>
      <c r="BZ26975" s="74"/>
      <c r="CA26975" s="74"/>
      <c r="CF26975" s="79"/>
      <c r="CL26975" s="79"/>
    </row>
    <row r="26976" spans="30:90">
      <c r="AD26976" s="73"/>
      <c r="AE26976" s="74"/>
      <c r="AF26976" s="74"/>
      <c r="BX26976" s="73"/>
      <c r="BY26976" s="74"/>
      <c r="BZ26976" s="74"/>
      <c r="CA26976" s="74"/>
      <c r="CF26976" s="79"/>
      <c r="CL26976" s="79"/>
    </row>
    <row r="26977" spans="30:90">
      <c r="AD26977" s="73"/>
      <c r="AE26977" s="74"/>
      <c r="AF26977" s="74"/>
      <c r="BX26977" s="73"/>
      <c r="BY26977" s="74"/>
      <c r="BZ26977" s="74"/>
      <c r="CA26977" s="74"/>
      <c r="CF26977" s="79"/>
      <c r="CL26977" s="79"/>
    </row>
    <row r="26978" spans="30:90">
      <c r="AD26978" s="73"/>
      <c r="AE26978" s="74"/>
      <c r="AF26978" s="74"/>
      <c r="BX26978" s="73"/>
      <c r="BY26978" s="74"/>
      <c r="BZ26978" s="74"/>
      <c r="CA26978" s="74"/>
      <c r="CF26978" s="79"/>
      <c r="CL26978" s="79"/>
    </row>
    <row r="26979" spans="30:90">
      <c r="AD26979" s="73"/>
      <c r="AE26979" s="74"/>
      <c r="AF26979" s="74"/>
      <c r="BX26979" s="73"/>
      <c r="BY26979" s="74"/>
      <c r="BZ26979" s="74"/>
      <c r="CA26979" s="74"/>
      <c r="CF26979" s="79"/>
      <c r="CL26979" s="79"/>
    </row>
    <row r="26980" spans="30:90">
      <c r="AD26980" s="73"/>
      <c r="AE26980" s="74"/>
      <c r="AF26980" s="74"/>
      <c r="BX26980" s="73"/>
      <c r="BY26980" s="74"/>
      <c r="BZ26980" s="74"/>
      <c r="CA26980" s="74"/>
      <c r="CF26980" s="79"/>
      <c r="CL26980" s="79"/>
    </row>
    <row r="26981" spans="30:90">
      <c r="AD26981" s="73"/>
      <c r="AE26981" s="74"/>
      <c r="AF26981" s="74"/>
      <c r="BX26981" s="73"/>
      <c r="BY26981" s="74"/>
      <c r="BZ26981" s="74"/>
      <c r="CA26981" s="74"/>
      <c r="CF26981" s="79"/>
      <c r="CL26981" s="79"/>
    </row>
    <row r="26982" spans="30:90">
      <c r="AD26982" s="73"/>
      <c r="AE26982" s="74"/>
      <c r="AF26982" s="74"/>
      <c r="BX26982" s="73"/>
      <c r="BY26982" s="74"/>
      <c r="BZ26982" s="74"/>
      <c r="CA26982" s="74"/>
      <c r="CF26982" s="79"/>
      <c r="CL26982" s="79"/>
    </row>
    <row r="26983" spans="30:90">
      <c r="AD26983" s="73"/>
      <c r="AE26983" s="74"/>
      <c r="AF26983" s="74"/>
      <c r="BX26983" s="73"/>
      <c r="BY26983" s="74"/>
      <c r="BZ26983" s="74"/>
      <c r="CA26983" s="74"/>
      <c r="CF26983" s="79"/>
      <c r="CL26983" s="79"/>
    </row>
    <row r="26984" spans="30:90">
      <c r="AD26984" s="73"/>
      <c r="AE26984" s="74"/>
      <c r="AF26984" s="74"/>
      <c r="BX26984" s="73"/>
      <c r="BY26984" s="74"/>
      <c r="BZ26984" s="74"/>
      <c r="CA26984" s="74"/>
      <c r="CF26984" s="79"/>
      <c r="CL26984" s="79"/>
    </row>
    <row r="26985" spans="30:90">
      <c r="AD26985" s="73"/>
      <c r="AE26985" s="74"/>
      <c r="AF26985" s="74"/>
      <c r="BX26985" s="73"/>
      <c r="BY26985" s="74"/>
      <c r="BZ26985" s="74"/>
      <c r="CA26985" s="74"/>
      <c r="CF26985" s="79"/>
      <c r="CL26985" s="79"/>
    </row>
    <row r="26986" spans="30:90">
      <c r="AD26986" s="73"/>
      <c r="AE26986" s="74"/>
      <c r="AF26986" s="74"/>
      <c r="BX26986" s="73"/>
      <c r="BY26986" s="74"/>
      <c r="BZ26986" s="74"/>
      <c r="CA26986" s="74"/>
      <c r="CF26986" s="79"/>
      <c r="CL26986" s="79"/>
    </row>
    <row r="26987" spans="30:90">
      <c r="AD26987" s="73"/>
      <c r="AE26987" s="74"/>
      <c r="AF26987" s="74"/>
      <c r="BX26987" s="73"/>
      <c r="BY26987" s="74"/>
      <c r="BZ26987" s="74"/>
      <c r="CA26987" s="74"/>
      <c r="CF26987" s="79"/>
      <c r="CL26987" s="79"/>
    </row>
    <row r="26988" spans="30:90">
      <c r="AD26988" s="73"/>
      <c r="AE26988" s="74"/>
      <c r="AF26988" s="74"/>
      <c r="BX26988" s="73"/>
      <c r="BY26988" s="74"/>
      <c r="BZ26988" s="74"/>
      <c r="CA26988" s="74"/>
      <c r="CF26988" s="79"/>
      <c r="CL26988" s="79"/>
    </row>
    <row r="26989" spans="30:90">
      <c r="AD26989" s="73"/>
      <c r="AE26989" s="74"/>
      <c r="AF26989" s="74"/>
      <c r="BX26989" s="73"/>
      <c r="BY26989" s="74"/>
      <c r="BZ26989" s="74"/>
      <c r="CA26989" s="74"/>
      <c r="CF26989" s="79"/>
      <c r="CL26989" s="79"/>
    </row>
    <row r="26990" spans="30:90">
      <c r="AD26990" s="73"/>
      <c r="AE26990" s="74"/>
      <c r="AF26990" s="74"/>
      <c r="BX26990" s="73"/>
      <c r="BY26990" s="74"/>
      <c r="BZ26990" s="74"/>
      <c r="CA26990" s="74"/>
      <c r="CF26990" s="79"/>
      <c r="CL26990" s="79"/>
    </row>
    <row r="26991" spans="30:90">
      <c r="AD26991" s="73"/>
      <c r="AE26991" s="74"/>
      <c r="AF26991" s="74"/>
      <c r="BX26991" s="73"/>
      <c r="BY26991" s="74"/>
      <c r="BZ26991" s="74"/>
      <c r="CA26991" s="74"/>
      <c r="CF26991" s="79"/>
      <c r="CL26991" s="79"/>
    </row>
    <row r="26992" spans="30:90">
      <c r="AD26992" s="73"/>
      <c r="AE26992" s="74"/>
      <c r="AF26992" s="74"/>
      <c r="BX26992" s="73"/>
      <c r="BY26992" s="74"/>
      <c r="BZ26992" s="74"/>
      <c r="CA26992" s="74"/>
      <c r="CF26992" s="79"/>
      <c r="CL26992" s="79"/>
    </row>
    <row r="26993" spans="30:90">
      <c r="AD26993" s="73"/>
      <c r="AE26993" s="74"/>
      <c r="AF26993" s="74"/>
      <c r="BX26993" s="73"/>
      <c r="BY26993" s="74"/>
      <c r="BZ26993" s="74"/>
      <c r="CA26993" s="74"/>
      <c r="CF26993" s="79"/>
      <c r="CL26993" s="79"/>
    </row>
    <row r="26994" spans="30:90">
      <c r="AD26994" s="73"/>
      <c r="AE26994" s="74"/>
      <c r="AF26994" s="74"/>
      <c r="BX26994" s="73"/>
      <c r="BY26994" s="74"/>
      <c r="BZ26994" s="74"/>
      <c r="CA26994" s="74"/>
      <c r="CF26994" s="79"/>
      <c r="CL26994" s="79"/>
    </row>
    <row r="26995" spans="30:90">
      <c r="AD26995" s="73"/>
      <c r="AE26995" s="74"/>
      <c r="AF26995" s="74"/>
      <c r="BX26995" s="73"/>
      <c r="BY26995" s="74"/>
      <c r="BZ26995" s="74"/>
      <c r="CA26995" s="74"/>
      <c r="CF26995" s="79"/>
      <c r="CL26995" s="79"/>
    </row>
    <row r="26996" spans="30:90">
      <c r="AD26996" s="73"/>
      <c r="AE26996" s="74"/>
      <c r="AF26996" s="74"/>
      <c r="BX26996" s="73"/>
      <c r="BY26996" s="74"/>
      <c r="BZ26996" s="74"/>
      <c r="CA26996" s="74"/>
      <c r="CF26996" s="79"/>
      <c r="CL26996" s="79"/>
    </row>
    <row r="26997" spans="30:90">
      <c r="AD26997" s="73"/>
      <c r="AE26997" s="74"/>
      <c r="AF26997" s="74"/>
      <c r="BX26997" s="73"/>
      <c r="BY26997" s="74"/>
      <c r="BZ26997" s="74"/>
      <c r="CA26997" s="74"/>
      <c r="CF26997" s="79"/>
      <c r="CL26997" s="79"/>
    </row>
    <row r="26998" spans="30:90">
      <c r="AD26998" s="73"/>
      <c r="AE26998" s="74"/>
      <c r="AF26998" s="74"/>
      <c r="BX26998" s="73"/>
      <c r="BY26998" s="74"/>
      <c r="BZ26998" s="74"/>
      <c r="CA26998" s="74"/>
      <c r="CF26998" s="79"/>
      <c r="CL26998" s="79"/>
    </row>
    <row r="26999" spans="30:90">
      <c r="AD26999" s="73"/>
      <c r="AE26999" s="74"/>
      <c r="AF26999" s="74"/>
      <c r="BX26999" s="73"/>
      <c r="BY26999" s="74"/>
      <c r="BZ26999" s="74"/>
      <c r="CA26999" s="74"/>
      <c r="CF26999" s="79"/>
      <c r="CL26999" s="79"/>
    </row>
    <row r="27000" spans="30:90">
      <c r="AD27000" s="73"/>
      <c r="AE27000" s="74"/>
      <c r="AF27000" s="74"/>
      <c r="BX27000" s="73"/>
      <c r="BY27000" s="74"/>
      <c r="BZ27000" s="74"/>
      <c r="CA27000" s="74"/>
      <c r="CF27000" s="79"/>
      <c r="CL27000" s="79"/>
    </row>
    <row r="27001" spans="30:90">
      <c r="AD27001" s="73"/>
      <c r="AE27001" s="74"/>
      <c r="AF27001" s="74"/>
      <c r="BX27001" s="73"/>
      <c r="BY27001" s="74"/>
      <c r="BZ27001" s="74"/>
      <c r="CA27001" s="74"/>
      <c r="CF27001" s="79"/>
      <c r="CL27001" s="79"/>
    </row>
    <row r="27002" spans="30:90">
      <c r="AD27002" s="73"/>
      <c r="AE27002" s="74"/>
      <c r="AF27002" s="74"/>
      <c r="BX27002" s="73"/>
      <c r="BY27002" s="74"/>
      <c r="BZ27002" s="74"/>
      <c r="CA27002" s="74"/>
      <c r="CF27002" s="79"/>
      <c r="CL27002" s="79"/>
    </row>
    <row r="27003" spans="30:90">
      <c r="AD27003" s="73"/>
      <c r="AE27003" s="74"/>
      <c r="AF27003" s="74"/>
      <c r="BX27003" s="73"/>
      <c r="BY27003" s="74"/>
      <c r="BZ27003" s="74"/>
      <c r="CA27003" s="74"/>
      <c r="CF27003" s="79"/>
      <c r="CL27003" s="79"/>
    </row>
    <row r="27004" spans="30:90">
      <c r="AD27004" s="73"/>
      <c r="AE27004" s="74"/>
      <c r="AF27004" s="74"/>
      <c r="BX27004" s="73"/>
      <c r="BY27004" s="74"/>
      <c r="BZ27004" s="74"/>
      <c r="CA27004" s="74"/>
      <c r="CF27004" s="79"/>
      <c r="CL27004" s="79"/>
    </row>
    <row r="27005" spans="30:90">
      <c r="AD27005" s="73"/>
      <c r="AE27005" s="74"/>
      <c r="AF27005" s="74"/>
      <c r="BX27005" s="73"/>
      <c r="BY27005" s="74"/>
      <c r="BZ27005" s="74"/>
      <c r="CA27005" s="74"/>
      <c r="CF27005" s="79"/>
      <c r="CL27005" s="79"/>
    </row>
    <row r="27006" spans="30:90">
      <c r="AD27006" s="73"/>
      <c r="AE27006" s="74"/>
      <c r="AF27006" s="74"/>
      <c r="BX27006" s="73"/>
      <c r="BY27006" s="74"/>
      <c r="BZ27006" s="74"/>
      <c r="CA27006" s="74"/>
      <c r="CF27006" s="79"/>
      <c r="CL27006" s="79"/>
    </row>
    <row r="27007" spans="30:90">
      <c r="AD27007" s="73"/>
      <c r="AE27007" s="74"/>
      <c r="AF27007" s="74"/>
      <c r="BX27007" s="73"/>
      <c r="BY27007" s="74"/>
      <c r="BZ27007" s="74"/>
      <c r="CA27007" s="74"/>
      <c r="CF27007" s="79"/>
      <c r="CL27007" s="79"/>
    </row>
    <row r="27008" spans="30:90">
      <c r="AD27008" s="73"/>
      <c r="AE27008" s="74"/>
      <c r="AF27008" s="74"/>
      <c r="BX27008" s="73"/>
      <c r="BY27008" s="74"/>
      <c r="BZ27008" s="74"/>
      <c r="CA27008" s="74"/>
      <c r="CF27008" s="79"/>
      <c r="CL27008" s="79"/>
    </row>
    <row r="27009" spans="30:90">
      <c r="AD27009" s="73"/>
      <c r="AE27009" s="74"/>
      <c r="AF27009" s="74"/>
      <c r="BX27009" s="73"/>
      <c r="BY27009" s="74"/>
      <c r="BZ27009" s="74"/>
      <c r="CA27009" s="74"/>
      <c r="CF27009" s="79"/>
      <c r="CL27009" s="79"/>
    </row>
    <row r="27010" spans="30:90">
      <c r="AD27010" s="73"/>
      <c r="AE27010" s="74"/>
      <c r="AF27010" s="74"/>
      <c r="BX27010" s="73"/>
      <c r="BY27010" s="74"/>
      <c r="BZ27010" s="74"/>
      <c r="CA27010" s="74"/>
      <c r="CF27010" s="79"/>
      <c r="CL27010" s="79"/>
    </row>
    <row r="27011" spans="30:90">
      <c r="AD27011" s="73"/>
      <c r="AE27011" s="74"/>
      <c r="AF27011" s="74"/>
      <c r="BX27011" s="73"/>
      <c r="BY27011" s="74"/>
      <c r="BZ27011" s="74"/>
      <c r="CA27011" s="74"/>
      <c r="CF27011" s="79"/>
      <c r="CL27011" s="79"/>
    </row>
    <row r="27012" spans="30:90">
      <c r="AD27012" s="73"/>
      <c r="AE27012" s="74"/>
      <c r="AF27012" s="74"/>
      <c r="BX27012" s="73"/>
      <c r="BY27012" s="74"/>
      <c r="BZ27012" s="74"/>
      <c r="CA27012" s="74"/>
      <c r="CF27012" s="79"/>
      <c r="CL27012" s="79"/>
    </row>
    <row r="27013" spans="30:90">
      <c r="AD27013" s="73"/>
      <c r="AE27013" s="74"/>
      <c r="AF27013" s="74"/>
      <c r="BX27013" s="73"/>
      <c r="BY27013" s="74"/>
      <c r="BZ27013" s="74"/>
      <c r="CA27013" s="74"/>
      <c r="CF27013" s="79"/>
      <c r="CL27013" s="79"/>
    </row>
    <row r="27014" spans="30:90">
      <c r="AD27014" s="73"/>
      <c r="AE27014" s="74"/>
      <c r="AF27014" s="74"/>
      <c r="BX27014" s="73"/>
      <c r="BY27014" s="74"/>
      <c r="BZ27014" s="74"/>
      <c r="CA27014" s="74"/>
      <c r="CF27014" s="79"/>
      <c r="CL27014" s="79"/>
    </row>
    <row r="27015" spans="30:90">
      <c r="AD27015" s="73"/>
      <c r="AE27015" s="74"/>
      <c r="AF27015" s="74"/>
      <c r="BX27015" s="73"/>
      <c r="BY27015" s="74"/>
      <c r="BZ27015" s="74"/>
      <c r="CA27015" s="74"/>
      <c r="CF27015" s="79"/>
      <c r="CL27015" s="79"/>
    </row>
    <row r="27016" spans="30:90">
      <c r="AD27016" s="73"/>
      <c r="AE27016" s="74"/>
      <c r="AF27016" s="74"/>
      <c r="BX27016" s="73"/>
      <c r="BY27016" s="74"/>
      <c r="BZ27016" s="74"/>
      <c r="CA27016" s="74"/>
      <c r="CF27016" s="79"/>
      <c r="CL27016" s="79"/>
    </row>
    <row r="27017" spans="30:90">
      <c r="AD27017" s="73"/>
      <c r="AE27017" s="74"/>
      <c r="AF27017" s="74"/>
      <c r="BX27017" s="73"/>
      <c r="BY27017" s="74"/>
      <c r="BZ27017" s="74"/>
      <c r="CA27017" s="74"/>
      <c r="CF27017" s="79"/>
      <c r="CL27017" s="79"/>
    </row>
    <row r="27018" spans="30:90">
      <c r="AD27018" s="73"/>
      <c r="AE27018" s="74"/>
      <c r="AF27018" s="74"/>
      <c r="BX27018" s="73"/>
      <c r="BY27018" s="74"/>
      <c r="BZ27018" s="74"/>
      <c r="CA27018" s="74"/>
      <c r="CF27018" s="79"/>
      <c r="CL27018" s="79"/>
    </row>
    <row r="27019" spans="30:90">
      <c r="AD27019" s="73"/>
      <c r="AE27019" s="74"/>
      <c r="AF27019" s="74"/>
      <c r="BX27019" s="73"/>
      <c r="BY27019" s="74"/>
      <c r="BZ27019" s="74"/>
      <c r="CA27019" s="74"/>
      <c r="CF27019" s="79"/>
      <c r="CL27019" s="79"/>
    </row>
    <row r="27020" spans="30:90">
      <c r="AD27020" s="73"/>
      <c r="AE27020" s="74"/>
      <c r="AF27020" s="74"/>
      <c r="BX27020" s="73"/>
      <c r="BY27020" s="74"/>
      <c r="BZ27020" s="74"/>
      <c r="CA27020" s="74"/>
      <c r="CF27020" s="79"/>
      <c r="CL27020" s="79"/>
    </row>
    <row r="27021" spans="30:90">
      <c r="AD27021" s="73"/>
      <c r="AE27021" s="74"/>
      <c r="AF27021" s="74"/>
      <c r="BX27021" s="73"/>
      <c r="BY27021" s="74"/>
      <c r="BZ27021" s="74"/>
      <c r="CA27021" s="74"/>
      <c r="CF27021" s="79"/>
      <c r="CL27021" s="79"/>
    </row>
    <row r="27022" spans="30:90">
      <c r="AD27022" s="73"/>
      <c r="AE27022" s="74"/>
      <c r="AF27022" s="74"/>
      <c r="BX27022" s="73"/>
      <c r="BY27022" s="74"/>
      <c r="BZ27022" s="74"/>
      <c r="CA27022" s="74"/>
      <c r="CF27022" s="79"/>
      <c r="CL27022" s="79"/>
    </row>
    <row r="27023" spans="30:90">
      <c r="AD27023" s="73"/>
      <c r="AE27023" s="74"/>
      <c r="AF27023" s="74"/>
      <c r="BX27023" s="73"/>
      <c r="BY27023" s="74"/>
      <c r="BZ27023" s="74"/>
      <c r="CA27023" s="74"/>
      <c r="CF27023" s="79"/>
      <c r="CL27023" s="79"/>
    </row>
    <row r="27024" spans="30:90">
      <c r="AD27024" s="73"/>
      <c r="AE27024" s="74"/>
      <c r="AF27024" s="74"/>
      <c r="BX27024" s="73"/>
      <c r="BY27024" s="74"/>
      <c r="BZ27024" s="74"/>
      <c r="CA27024" s="74"/>
      <c r="CF27024" s="79"/>
      <c r="CL27024" s="79"/>
    </row>
    <row r="27025" spans="30:90">
      <c r="AD27025" s="73"/>
      <c r="AE27025" s="74"/>
      <c r="AF27025" s="74"/>
      <c r="BX27025" s="73"/>
      <c r="BY27025" s="74"/>
      <c r="BZ27025" s="74"/>
      <c r="CA27025" s="74"/>
      <c r="CF27025" s="79"/>
      <c r="CL27025" s="79"/>
    </row>
    <row r="27026" spans="30:90">
      <c r="AD27026" s="73"/>
      <c r="AE27026" s="74"/>
      <c r="AF27026" s="74"/>
      <c r="BX27026" s="73"/>
      <c r="BY27026" s="74"/>
      <c r="BZ27026" s="74"/>
      <c r="CA27026" s="74"/>
      <c r="CF27026" s="79"/>
      <c r="CL27026" s="79"/>
    </row>
    <row r="27027" spans="30:90">
      <c r="AD27027" s="73"/>
      <c r="AE27027" s="74"/>
      <c r="AF27027" s="74"/>
      <c r="BX27027" s="73"/>
      <c r="BY27027" s="74"/>
      <c r="BZ27027" s="74"/>
      <c r="CA27027" s="74"/>
      <c r="CF27027" s="79"/>
      <c r="CL27027" s="79"/>
    </row>
    <row r="27028" spans="30:90">
      <c r="AD27028" s="73"/>
      <c r="AE27028" s="74"/>
      <c r="AF27028" s="74"/>
      <c r="BX27028" s="73"/>
      <c r="BY27028" s="74"/>
      <c r="BZ27028" s="74"/>
      <c r="CA27028" s="74"/>
      <c r="CF27028" s="79"/>
      <c r="CL27028" s="79"/>
    </row>
    <row r="27029" spans="30:90">
      <c r="AD27029" s="73"/>
      <c r="AE27029" s="74"/>
      <c r="AF27029" s="74"/>
      <c r="BX27029" s="73"/>
      <c r="BY27029" s="74"/>
      <c r="BZ27029" s="74"/>
      <c r="CA27029" s="74"/>
      <c r="CF27029" s="79"/>
      <c r="CL27029" s="79"/>
    </row>
    <row r="27030" spans="30:90">
      <c r="AD27030" s="73"/>
      <c r="AE27030" s="74"/>
      <c r="AF27030" s="74"/>
      <c r="BX27030" s="73"/>
      <c r="BY27030" s="74"/>
      <c r="BZ27030" s="74"/>
      <c r="CA27030" s="74"/>
      <c r="CF27030" s="79"/>
      <c r="CL27030" s="79"/>
    </row>
    <row r="27031" spans="30:90">
      <c r="AD27031" s="73"/>
      <c r="AE27031" s="74"/>
      <c r="AF27031" s="74"/>
      <c r="BX27031" s="73"/>
      <c r="BY27031" s="74"/>
      <c r="BZ27031" s="74"/>
      <c r="CA27031" s="74"/>
      <c r="CF27031" s="79"/>
      <c r="CL27031" s="79"/>
    </row>
    <row r="27032" spans="30:90">
      <c r="AD27032" s="73"/>
      <c r="AE27032" s="74"/>
      <c r="AF27032" s="74"/>
      <c r="BX27032" s="73"/>
      <c r="BY27032" s="74"/>
      <c r="BZ27032" s="74"/>
      <c r="CA27032" s="74"/>
      <c r="CF27032" s="79"/>
      <c r="CL27032" s="79"/>
    </row>
    <row r="27033" spans="30:90">
      <c r="AD27033" s="73"/>
      <c r="AE27033" s="74"/>
      <c r="AF27033" s="74"/>
      <c r="BX27033" s="73"/>
      <c r="BY27033" s="74"/>
      <c r="BZ27033" s="74"/>
      <c r="CA27033" s="74"/>
      <c r="CF27033" s="79"/>
      <c r="CL27033" s="79"/>
    </row>
    <row r="27034" spans="30:90">
      <c r="AD27034" s="73"/>
      <c r="AE27034" s="74"/>
      <c r="AF27034" s="74"/>
      <c r="BX27034" s="73"/>
      <c r="BY27034" s="74"/>
      <c r="BZ27034" s="74"/>
      <c r="CA27034" s="74"/>
      <c r="CF27034" s="79"/>
      <c r="CL27034" s="79"/>
    </row>
    <row r="27035" spans="30:90">
      <c r="AD27035" s="73"/>
      <c r="AE27035" s="74"/>
      <c r="AF27035" s="74"/>
      <c r="BX27035" s="73"/>
      <c r="BY27035" s="74"/>
      <c r="BZ27035" s="74"/>
      <c r="CA27035" s="74"/>
      <c r="CF27035" s="79"/>
      <c r="CL27035" s="79"/>
    </row>
    <row r="27036" spans="30:90">
      <c r="AD27036" s="73"/>
      <c r="AE27036" s="74"/>
      <c r="AF27036" s="74"/>
      <c r="BX27036" s="73"/>
      <c r="BY27036" s="74"/>
      <c r="BZ27036" s="74"/>
      <c r="CA27036" s="74"/>
      <c r="CF27036" s="79"/>
      <c r="CL27036" s="79"/>
    </row>
    <row r="27037" spans="30:90">
      <c r="AD27037" s="73"/>
      <c r="AE27037" s="74"/>
      <c r="AF27037" s="74"/>
      <c r="BX27037" s="73"/>
      <c r="BY27037" s="74"/>
      <c r="BZ27037" s="74"/>
      <c r="CA27037" s="74"/>
      <c r="CF27037" s="79"/>
      <c r="CL27037" s="79"/>
    </row>
    <row r="27038" spans="30:90">
      <c r="AD27038" s="73"/>
      <c r="AE27038" s="74"/>
      <c r="AF27038" s="74"/>
      <c r="BX27038" s="73"/>
      <c r="BY27038" s="74"/>
      <c r="BZ27038" s="74"/>
      <c r="CA27038" s="74"/>
      <c r="CF27038" s="79"/>
      <c r="CL27038" s="79"/>
    </row>
    <row r="27039" spans="30:90">
      <c r="AD27039" s="73"/>
      <c r="AE27039" s="74"/>
      <c r="AF27039" s="74"/>
      <c r="BX27039" s="73"/>
      <c r="BY27039" s="74"/>
      <c r="BZ27039" s="74"/>
      <c r="CA27039" s="74"/>
      <c r="CF27039" s="79"/>
      <c r="CL27039" s="79"/>
    </row>
    <row r="27040" spans="30:90">
      <c r="AD27040" s="73"/>
      <c r="AE27040" s="74"/>
      <c r="AF27040" s="74"/>
      <c r="BX27040" s="73"/>
      <c r="BY27040" s="74"/>
      <c r="BZ27040" s="74"/>
      <c r="CA27040" s="74"/>
      <c r="CF27040" s="79"/>
      <c r="CL27040" s="79"/>
    </row>
    <row r="27041" spans="30:90">
      <c r="AD27041" s="73"/>
      <c r="AE27041" s="74"/>
      <c r="AF27041" s="74"/>
      <c r="BX27041" s="73"/>
      <c r="BY27041" s="74"/>
      <c r="BZ27041" s="74"/>
      <c r="CA27041" s="74"/>
      <c r="CF27041" s="79"/>
      <c r="CL27041" s="79"/>
    </row>
    <row r="27042" spans="30:90">
      <c r="AD27042" s="73"/>
      <c r="AE27042" s="74"/>
      <c r="AF27042" s="74"/>
      <c r="BX27042" s="73"/>
      <c r="BY27042" s="74"/>
      <c r="BZ27042" s="74"/>
      <c r="CA27042" s="74"/>
      <c r="CF27042" s="79"/>
      <c r="CL27042" s="79"/>
    </row>
    <row r="27043" spans="30:90">
      <c r="AD27043" s="73"/>
      <c r="AE27043" s="74"/>
      <c r="AF27043" s="74"/>
      <c r="BX27043" s="73"/>
      <c r="BY27043" s="74"/>
      <c r="BZ27043" s="74"/>
      <c r="CA27043" s="74"/>
      <c r="CF27043" s="79"/>
      <c r="CL27043" s="79"/>
    </row>
    <row r="27044" spans="30:90">
      <c r="AD27044" s="73"/>
      <c r="AE27044" s="74"/>
      <c r="AF27044" s="74"/>
      <c r="BX27044" s="73"/>
      <c r="BY27044" s="74"/>
      <c r="BZ27044" s="74"/>
      <c r="CA27044" s="74"/>
      <c r="CF27044" s="79"/>
      <c r="CL27044" s="79"/>
    </row>
    <row r="27045" spans="30:90">
      <c r="AD27045" s="73"/>
      <c r="AE27045" s="74"/>
      <c r="AF27045" s="74"/>
      <c r="BX27045" s="73"/>
      <c r="BY27045" s="74"/>
      <c r="BZ27045" s="74"/>
      <c r="CA27045" s="74"/>
      <c r="CF27045" s="79"/>
      <c r="CL27045" s="79"/>
    </row>
    <row r="27046" spans="30:90">
      <c r="AD27046" s="73"/>
      <c r="AE27046" s="74"/>
      <c r="AF27046" s="74"/>
      <c r="BX27046" s="73"/>
      <c r="BY27046" s="74"/>
      <c r="BZ27046" s="74"/>
      <c r="CA27046" s="74"/>
      <c r="CF27046" s="79"/>
      <c r="CL27046" s="79"/>
    </row>
    <row r="27047" spans="30:90">
      <c r="AD27047" s="73"/>
      <c r="AE27047" s="74"/>
      <c r="AF27047" s="74"/>
      <c r="BX27047" s="73"/>
      <c r="BY27047" s="74"/>
      <c r="BZ27047" s="74"/>
      <c r="CA27047" s="74"/>
      <c r="CF27047" s="79"/>
      <c r="CL27047" s="79"/>
    </row>
    <row r="27048" spans="30:90">
      <c r="AD27048" s="73"/>
      <c r="AE27048" s="74"/>
      <c r="AF27048" s="74"/>
      <c r="BX27048" s="73"/>
      <c r="BY27048" s="74"/>
      <c r="BZ27048" s="74"/>
      <c r="CA27048" s="74"/>
      <c r="CF27048" s="79"/>
      <c r="CL27048" s="79"/>
    </row>
    <row r="27049" spans="30:90">
      <c r="AD27049" s="73"/>
      <c r="AE27049" s="74"/>
      <c r="AF27049" s="74"/>
      <c r="BX27049" s="73"/>
      <c r="BY27049" s="74"/>
      <c r="BZ27049" s="74"/>
      <c r="CA27049" s="74"/>
      <c r="CF27049" s="79"/>
      <c r="CL27049" s="79"/>
    </row>
    <row r="27050" spans="30:90">
      <c r="AD27050" s="73"/>
      <c r="AE27050" s="74"/>
      <c r="AF27050" s="74"/>
      <c r="BX27050" s="73"/>
      <c r="BY27050" s="74"/>
      <c r="BZ27050" s="74"/>
      <c r="CA27050" s="74"/>
      <c r="CF27050" s="79"/>
      <c r="CL27050" s="79"/>
    </row>
    <row r="27051" spans="30:90">
      <c r="AD27051" s="73"/>
      <c r="AE27051" s="74"/>
      <c r="AF27051" s="74"/>
      <c r="BX27051" s="73"/>
      <c r="BY27051" s="74"/>
      <c r="BZ27051" s="74"/>
      <c r="CA27051" s="74"/>
      <c r="CF27051" s="79"/>
      <c r="CL27051" s="79"/>
    </row>
    <row r="27052" spans="30:90">
      <c r="AD27052" s="73"/>
      <c r="AE27052" s="74"/>
      <c r="AF27052" s="74"/>
      <c r="BX27052" s="73"/>
      <c r="BY27052" s="74"/>
      <c r="BZ27052" s="74"/>
      <c r="CA27052" s="74"/>
      <c r="CF27052" s="79"/>
      <c r="CL27052" s="79"/>
    </row>
    <row r="27053" spans="30:90">
      <c r="AD27053" s="73"/>
      <c r="AE27053" s="74"/>
      <c r="AF27053" s="74"/>
      <c r="BX27053" s="73"/>
      <c r="BY27053" s="74"/>
      <c r="BZ27053" s="74"/>
      <c r="CA27053" s="74"/>
      <c r="CF27053" s="79"/>
      <c r="CL27053" s="79"/>
    </row>
    <row r="27054" spans="30:90">
      <c r="AD27054" s="73"/>
      <c r="AE27054" s="74"/>
      <c r="AF27054" s="74"/>
      <c r="BX27054" s="73"/>
      <c r="BY27054" s="74"/>
      <c r="BZ27054" s="74"/>
      <c r="CA27054" s="74"/>
      <c r="CF27054" s="79"/>
      <c r="CL27054" s="79"/>
    </row>
    <row r="27055" spans="30:90">
      <c r="AD27055" s="73"/>
      <c r="AE27055" s="74"/>
      <c r="AF27055" s="74"/>
      <c r="BX27055" s="73"/>
      <c r="BY27055" s="74"/>
      <c r="BZ27055" s="74"/>
      <c r="CA27055" s="74"/>
      <c r="CF27055" s="79"/>
      <c r="CL27055" s="79"/>
    </row>
    <row r="27056" spans="30:90">
      <c r="AD27056" s="73"/>
      <c r="AE27056" s="74"/>
      <c r="AF27056" s="74"/>
      <c r="BX27056" s="73"/>
      <c r="BY27056" s="74"/>
      <c r="BZ27056" s="74"/>
      <c r="CA27056" s="74"/>
      <c r="CF27056" s="79"/>
      <c r="CL27056" s="79"/>
    </row>
    <row r="27057" spans="30:90">
      <c r="AD27057" s="73"/>
      <c r="AE27057" s="74"/>
      <c r="AF27057" s="74"/>
      <c r="BX27057" s="73"/>
      <c r="BY27057" s="74"/>
      <c r="BZ27057" s="74"/>
      <c r="CA27057" s="74"/>
      <c r="CF27057" s="79"/>
      <c r="CL27057" s="79"/>
    </row>
    <row r="27058" spans="30:90">
      <c r="AD27058" s="73"/>
      <c r="AE27058" s="74"/>
      <c r="AF27058" s="74"/>
      <c r="BX27058" s="73"/>
      <c r="BY27058" s="74"/>
      <c r="BZ27058" s="74"/>
      <c r="CA27058" s="74"/>
      <c r="CF27058" s="79"/>
      <c r="CL27058" s="79"/>
    </row>
    <row r="27059" spans="30:90">
      <c r="AD27059" s="73"/>
      <c r="AE27059" s="74"/>
      <c r="AF27059" s="74"/>
      <c r="BX27059" s="73"/>
      <c r="BY27059" s="74"/>
      <c r="BZ27059" s="74"/>
      <c r="CA27059" s="74"/>
      <c r="CF27059" s="79"/>
      <c r="CL27059" s="79"/>
    </row>
    <row r="27060" spans="30:90">
      <c r="AD27060" s="73"/>
      <c r="AE27060" s="74"/>
      <c r="AF27060" s="74"/>
      <c r="BX27060" s="73"/>
      <c r="BY27060" s="74"/>
      <c r="BZ27060" s="74"/>
      <c r="CA27060" s="74"/>
      <c r="CF27060" s="79"/>
      <c r="CL27060" s="79"/>
    </row>
    <row r="27061" spans="30:90">
      <c r="AD27061" s="73"/>
      <c r="AE27061" s="74"/>
      <c r="AF27061" s="74"/>
      <c r="BX27061" s="73"/>
      <c r="BY27061" s="74"/>
      <c r="BZ27061" s="74"/>
      <c r="CA27061" s="74"/>
      <c r="CF27061" s="79"/>
      <c r="CL27061" s="79"/>
    </row>
    <row r="27062" spans="30:90">
      <c r="AD27062" s="73"/>
      <c r="AE27062" s="74"/>
      <c r="AF27062" s="74"/>
      <c r="BX27062" s="73"/>
      <c r="BY27062" s="74"/>
      <c r="BZ27062" s="74"/>
      <c r="CA27062" s="74"/>
      <c r="CF27062" s="79"/>
      <c r="CL27062" s="79"/>
    </row>
    <row r="27063" spans="30:90">
      <c r="AD27063" s="73"/>
      <c r="AE27063" s="74"/>
      <c r="AF27063" s="74"/>
      <c r="BX27063" s="73"/>
      <c r="BY27063" s="74"/>
      <c r="BZ27063" s="74"/>
      <c r="CA27063" s="74"/>
      <c r="CF27063" s="79"/>
      <c r="CL27063" s="79"/>
    </row>
    <row r="27064" spans="30:90">
      <c r="AD27064" s="73"/>
      <c r="AE27064" s="74"/>
      <c r="AF27064" s="74"/>
      <c r="BX27064" s="73"/>
      <c r="BY27064" s="74"/>
      <c r="BZ27064" s="74"/>
      <c r="CA27064" s="74"/>
      <c r="CF27064" s="79"/>
      <c r="CL27064" s="79"/>
    </row>
    <row r="27065" spans="30:90">
      <c r="AD27065" s="73"/>
      <c r="AE27065" s="74"/>
      <c r="AF27065" s="74"/>
      <c r="BX27065" s="73"/>
      <c r="BY27065" s="74"/>
      <c r="BZ27065" s="74"/>
      <c r="CA27065" s="74"/>
      <c r="CF27065" s="79"/>
      <c r="CL27065" s="79"/>
    </row>
    <row r="27066" spans="30:90">
      <c r="AD27066" s="73"/>
      <c r="AE27066" s="74"/>
      <c r="AF27066" s="74"/>
      <c r="BX27066" s="73"/>
      <c r="BY27066" s="74"/>
      <c r="BZ27066" s="74"/>
      <c r="CA27066" s="74"/>
      <c r="CF27066" s="79"/>
      <c r="CL27066" s="79"/>
    </row>
    <row r="27067" spans="30:90">
      <c r="AD27067" s="73"/>
      <c r="AE27067" s="74"/>
      <c r="AF27067" s="74"/>
      <c r="BX27067" s="73"/>
      <c r="BY27067" s="74"/>
      <c r="BZ27067" s="74"/>
      <c r="CA27067" s="74"/>
      <c r="CF27067" s="79"/>
      <c r="CL27067" s="79"/>
    </row>
    <row r="27068" spans="30:90">
      <c r="AD27068" s="73"/>
      <c r="AE27068" s="74"/>
      <c r="AF27068" s="74"/>
      <c r="BX27068" s="73"/>
      <c r="BY27068" s="74"/>
      <c r="BZ27068" s="74"/>
      <c r="CA27068" s="74"/>
      <c r="CF27068" s="79"/>
      <c r="CL27068" s="79"/>
    </row>
    <row r="27069" spans="30:90">
      <c r="AD27069" s="73"/>
      <c r="AE27069" s="74"/>
      <c r="AF27069" s="74"/>
      <c r="BX27069" s="73"/>
      <c r="BY27069" s="74"/>
      <c r="BZ27069" s="74"/>
      <c r="CA27069" s="74"/>
      <c r="CF27069" s="79"/>
      <c r="CL27069" s="79"/>
    </row>
    <row r="27070" spans="30:90">
      <c r="AD27070" s="73"/>
      <c r="AE27070" s="74"/>
      <c r="AF27070" s="74"/>
      <c r="BX27070" s="73"/>
      <c r="BY27070" s="74"/>
      <c r="BZ27070" s="74"/>
      <c r="CA27070" s="74"/>
      <c r="CF27070" s="79"/>
      <c r="CL27070" s="79"/>
    </row>
    <row r="27071" spans="30:90">
      <c r="AD27071" s="73"/>
      <c r="AE27071" s="74"/>
      <c r="AF27071" s="74"/>
      <c r="BX27071" s="73"/>
      <c r="BY27071" s="74"/>
      <c r="BZ27071" s="74"/>
      <c r="CA27071" s="74"/>
      <c r="CF27071" s="79"/>
      <c r="CL27071" s="79"/>
    </row>
    <row r="27072" spans="30:90">
      <c r="AD27072" s="73"/>
      <c r="AE27072" s="74"/>
      <c r="AF27072" s="74"/>
      <c r="BX27072" s="73"/>
      <c r="BY27072" s="74"/>
      <c r="BZ27072" s="74"/>
      <c r="CA27072" s="74"/>
      <c r="CF27072" s="79"/>
      <c r="CL27072" s="79"/>
    </row>
    <row r="27073" spans="30:90">
      <c r="AD27073" s="73"/>
      <c r="AE27073" s="74"/>
      <c r="AF27073" s="74"/>
      <c r="BX27073" s="73"/>
      <c r="BY27073" s="74"/>
      <c r="BZ27073" s="74"/>
      <c r="CA27073" s="74"/>
      <c r="CF27073" s="79"/>
      <c r="CL27073" s="79"/>
    </row>
    <row r="27074" spans="30:90">
      <c r="AD27074" s="73"/>
      <c r="AE27074" s="74"/>
      <c r="AF27074" s="74"/>
      <c r="BX27074" s="73"/>
      <c r="BY27074" s="74"/>
      <c r="BZ27074" s="74"/>
      <c r="CA27074" s="74"/>
      <c r="CF27074" s="79"/>
      <c r="CL27074" s="79"/>
    </row>
    <row r="27075" spans="30:90">
      <c r="AD27075" s="73"/>
      <c r="AE27075" s="74"/>
      <c r="AF27075" s="74"/>
      <c r="BX27075" s="73"/>
      <c r="BY27075" s="74"/>
      <c r="BZ27075" s="74"/>
      <c r="CA27075" s="74"/>
      <c r="CF27075" s="79"/>
      <c r="CL27075" s="79"/>
    </row>
    <row r="27076" spans="30:90">
      <c r="AD27076" s="73"/>
      <c r="AE27076" s="74"/>
      <c r="AF27076" s="74"/>
      <c r="BX27076" s="73"/>
      <c r="BY27076" s="74"/>
      <c r="BZ27076" s="74"/>
      <c r="CA27076" s="74"/>
      <c r="CF27076" s="79"/>
      <c r="CL27076" s="79"/>
    </row>
    <row r="27077" spans="30:90">
      <c r="AD27077" s="73"/>
      <c r="AE27077" s="74"/>
      <c r="AF27077" s="74"/>
      <c r="BX27077" s="73"/>
      <c r="BY27077" s="74"/>
      <c r="BZ27077" s="74"/>
      <c r="CA27077" s="74"/>
      <c r="CF27077" s="79"/>
      <c r="CL27077" s="79"/>
    </row>
    <row r="27078" spans="30:90">
      <c r="AD27078" s="73"/>
      <c r="AE27078" s="74"/>
      <c r="AF27078" s="74"/>
      <c r="BX27078" s="73"/>
      <c r="BY27078" s="74"/>
      <c r="BZ27078" s="74"/>
      <c r="CA27078" s="74"/>
      <c r="CF27078" s="79"/>
      <c r="CL27078" s="79"/>
    </row>
    <row r="27079" spans="30:90">
      <c r="AD27079" s="73"/>
      <c r="AE27079" s="74"/>
      <c r="AF27079" s="74"/>
      <c r="BX27079" s="73"/>
      <c r="BY27079" s="74"/>
      <c r="BZ27079" s="74"/>
      <c r="CA27079" s="74"/>
      <c r="CF27079" s="79"/>
      <c r="CL27079" s="79"/>
    </row>
    <row r="27080" spans="30:90">
      <c r="AD27080" s="73"/>
      <c r="AE27080" s="74"/>
      <c r="AF27080" s="74"/>
      <c r="BX27080" s="73"/>
      <c r="BY27080" s="74"/>
      <c r="BZ27080" s="74"/>
      <c r="CA27080" s="74"/>
      <c r="CF27080" s="79"/>
      <c r="CL27080" s="79"/>
    </row>
    <row r="27081" spans="30:90">
      <c r="AD27081" s="73"/>
      <c r="AE27081" s="74"/>
      <c r="AF27081" s="74"/>
      <c r="BX27081" s="73"/>
      <c r="BY27081" s="74"/>
      <c r="BZ27081" s="74"/>
      <c r="CA27081" s="74"/>
      <c r="CF27081" s="79"/>
      <c r="CL27081" s="79"/>
    </row>
    <row r="27082" spans="30:90">
      <c r="AD27082" s="73"/>
      <c r="AE27082" s="74"/>
      <c r="AF27082" s="74"/>
      <c r="BX27082" s="73"/>
      <c r="BY27082" s="74"/>
      <c r="BZ27082" s="74"/>
      <c r="CA27082" s="74"/>
      <c r="CF27082" s="79"/>
      <c r="CL27082" s="79"/>
    </row>
    <row r="27083" spans="30:90">
      <c r="AD27083" s="73"/>
      <c r="AE27083" s="74"/>
      <c r="AF27083" s="74"/>
      <c r="BX27083" s="73"/>
      <c r="BY27083" s="74"/>
      <c r="BZ27083" s="74"/>
      <c r="CA27083" s="74"/>
      <c r="CF27083" s="79"/>
      <c r="CL27083" s="79"/>
    </row>
    <row r="27084" spans="30:90">
      <c r="AD27084" s="73"/>
      <c r="AE27084" s="74"/>
      <c r="AF27084" s="74"/>
      <c r="BX27084" s="73"/>
      <c r="BY27084" s="74"/>
      <c r="BZ27084" s="74"/>
      <c r="CA27084" s="74"/>
      <c r="CF27084" s="79"/>
      <c r="CL27084" s="79"/>
    </row>
    <row r="27085" spans="30:90">
      <c r="AD27085" s="73"/>
      <c r="AE27085" s="74"/>
      <c r="AF27085" s="74"/>
      <c r="BX27085" s="73"/>
      <c r="BY27085" s="74"/>
      <c r="BZ27085" s="74"/>
      <c r="CA27085" s="74"/>
      <c r="CF27085" s="79"/>
      <c r="CL27085" s="79"/>
    </row>
    <row r="27086" spans="30:90">
      <c r="AD27086" s="73"/>
      <c r="AE27086" s="74"/>
      <c r="AF27086" s="74"/>
      <c r="BX27086" s="73"/>
      <c r="BY27086" s="74"/>
      <c r="BZ27086" s="74"/>
      <c r="CA27086" s="74"/>
      <c r="CF27086" s="79"/>
      <c r="CL27086" s="79"/>
    </row>
    <row r="27087" spans="30:90">
      <c r="AD27087" s="73"/>
      <c r="AE27087" s="74"/>
      <c r="AF27087" s="74"/>
      <c r="BX27087" s="73"/>
      <c r="BY27087" s="74"/>
      <c r="BZ27087" s="74"/>
      <c r="CA27087" s="74"/>
      <c r="CF27087" s="79"/>
      <c r="CL27087" s="79"/>
    </row>
    <row r="27088" spans="30:90">
      <c r="AD27088" s="73"/>
      <c r="AE27088" s="74"/>
      <c r="AF27088" s="74"/>
      <c r="BX27088" s="73"/>
      <c r="BY27088" s="74"/>
      <c r="BZ27088" s="74"/>
      <c r="CA27088" s="74"/>
      <c r="CF27088" s="79"/>
      <c r="CL27088" s="79"/>
    </row>
    <row r="27089" spans="30:90">
      <c r="AD27089" s="73"/>
      <c r="AE27089" s="74"/>
      <c r="AF27089" s="74"/>
      <c r="BX27089" s="73"/>
      <c r="BY27089" s="74"/>
      <c r="BZ27089" s="74"/>
      <c r="CA27089" s="74"/>
      <c r="CF27089" s="79"/>
      <c r="CL27089" s="79"/>
    </row>
    <row r="27090" spans="30:90">
      <c r="AD27090" s="73"/>
      <c r="AE27090" s="74"/>
      <c r="AF27090" s="74"/>
      <c r="BX27090" s="73"/>
      <c r="BY27090" s="74"/>
      <c r="BZ27090" s="74"/>
      <c r="CA27090" s="74"/>
      <c r="CF27090" s="79"/>
      <c r="CL27090" s="79"/>
    </row>
    <row r="27091" spans="30:90">
      <c r="AD27091" s="73"/>
      <c r="AE27091" s="74"/>
      <c r="AF27091" s="74"/>
      <c r="BX27091" s="73"/>
      <c r="BY27091" s="74"/>
      <c r="BZ27091" s="74"/>
      <c r="CA27091" s="74"/>
      <c r="CF27091" s="79"/>
      <c r="CL27091" s="79"/>
    </row>
    <row r="27092" spans="30:90">
      <c r="AD27092" s="73"/>
      <c r="AE27092" s="74"/>
      <c r="AF27092" s="74"/>
      <c r="BX27092" s="73"/>
      <c r="BY27092" s="74"/>
      <c r="BZ27092" s="74"/>
      <c r="CA27092" s="74"/>
      <c r="CF27092" s="79"/>
      <c r="CL27092" s="79"/>
    </row>
    <row r="27093" spans="30:90">
      <c r="AD27093" s="73"/>
      <c r="AE27093" s="74"/>
      <c r="AF27093" s="74"/>
      <c r="BX27093" s="73"/>
      <c r="BY27093" s="74"/>
      <c r="BZ27093" s="74"/>
      <c r="CA27093" s="74"/>
      <c r="CF27093" s="79"/>
      <c r="CL27093" s="79"/>
    </row>
    <row r="27094" spans="30:90">
      <c r="AD27094" s="73"/>
      <c r="AE27094" s="74"/>
      <c r="AF27094" s="74"/>
      <c r="BX27094" s="73"/>
      <c r="BY27094" s="74"/>
      <c r="BZ27094" s="74"/>
      <c r="CA27094" s="74"/>
      <c r="CF27094" s="79"/>
      <c r="CL27094" s="79"/>
    </row>
    <row r="27095" spans="30:90">
      <c r="AD27095" s="73"/>
      <c r="AE27095" s="74"/>
      <c r="AF27095" s="74"/>
      <c r="BX27095" s="73"/>
      <c r="BY27095" s="74"/>
      <c r="BZ27095" s="74"/>
      <c r="CA27095" s="74"/>
      <c r="CF27095" s="79"/>
      <c r="CL27095" s="79"/>
    </row>
    <row r="27096" spans="30:90">
      <c r="AD27096" s="73"/>
      <c r="AE27096" s="74"/>
      <c r="AF27096" s="74"/>
      <c r="BX27096" s="73"/>
      <c r="BY27096" s="74"/>
      <c r="BZ27096" s="74"/>
      <c r="CA27096" s="74"/>
      <c r="CF27096" s="79"/>
      <c r="CL27096" s="79"/>
    </row>
    <row r="27097" spans="30:90">
      <c r="AD27097" s="73"/>
      <c r="AE27097" s="74"/>
      <c r="AF27097" s="74"/>
      <c r="BX27097" s="73"/>
      <c r="BY27097" s="74"/>
      <c r="BZ27097" s="74"/>
      <c r="CA27097" s="74"/>
      <c r="CF27097" s="79"/>
      <c r="CL27097" s="79"/>
    </row>
    <row r="27098" spans="30:90">
      <c r="AD27098" s="73"/>
      <c r="AE27098" s="74"/>
      <c r="AF27098" s="74"/>
      <c r="BX27098" s="73"/>
      <c r="BY27098" s="74"/>
      <c r="BZ27098" s="74"/>
      <c r="CA27098" s="74"/>
      <c r="CF27098" s="79"/>
      <c r="CL27098" s="79"/>
    </row>
    <row r="27099" spans="30:90">
      <c r="AD27099" s="73"/>
      <c r="AE27099" s="74"/>
      <c r="AF27099" s="74"/>
      <c r="BX27099" s="73"/>
      <c r="BY27099" s="74"/>
      <c r="BZ27099" s="74"/>
      <c r="CA27099" s="74"/>
      <c r="CF27099" s="79"/>
      <c r="CL27099" s="79"/>
    </row>
    <row r="27100" spans="30:90">
      <c r="AD27100" s="73"/>
      <c r="AE27100" s="74"/>
      <c r="AF27100" s="74"/>
      <c r="BX27100" s="73"/>
      <c r="BY27100" s="74"/>
      <c r="BZ27100" s="74"/>
      <c r="CA27100" s="74"/>
      <c r="CF27100" s="79"/>
      <c r="CL27100" s="79"/>
    </row>
    <row r="27101" spans="30:90">
      <c r="AD27101" s="73"/>
      <c r="AE27101" s="74"/>
      <c r="AF27101" s="74"/>
      <c r="BX27101" s="73"/>
      <c r="BY27101" s="74"/>
      <c r="BZ27101" s="74"/>
      <c r="CA27101" s="74"/>
      <c r="CF27101" s="79"/>
      <c r="CL27101" s="79"/>
    </row>
    <row r="27102" spans="30:90">
      <c r="AD27102" s="73"/>
      <c r="AE27102" s="74"/>
      <c r="AF27102" s="74"/>
      <c r="BX27102" s="73"/>
      <c r="BY27102" s="74"/>
      <c r="BZ27102" s="74"/>
      <c r="CA27102" s="74"/>
      <c r="CF27102" s="79"/>
      <c r="CL27102" s="79"/>
    </row>
    <row r="27103" spans="30:90">
      <c r="AD27103" s="73"/>
      <c r="AE27103" s="74"/>
      <c r="AF27103" s="74"/>
      <c r="BX27103" s="73"/>
      <c r="BY27103" s="74"/>
      <c r="BZ27103" s="74"/>
      <c r="CA27103" s="74"/>
      <c r="CF27103" s="79"/>
      <c r="CL27103" s="79"/>
    </row>
    <row r="27104" spans="30:90">
      <c r="AD27104" s="73"/>
      <c r="AE27104" s="74"/>
      <c r="AF27104" s="74"/>
      <c r="BX27104" s="73"/>
      <c r="BY27104" s="74"/>
      <c r="BZ27104" s="74"/>
      <c r="CA27104" s="74"/>
      <c r="CF27104" s="79"/>
      <c r="CL27104" s="79"/>
    </row>
    <row r="27105" spans="30:90">
      <c r="AD27105" s="73"/>
      <c r="AE27105" s="74"/>
      <c r="AF27105" s="74"/>
      <c r="BX27105" s="73"/>
      <c r="BY27105" s="74"/>
      <c r="BZ27105" s="74"/>
      <c r="CA27105" s="74"/>
      <c r="CF27105" s="79"/>
      <c r="CL27105" s="79"/>
    </row>
    <row r="27106" spans="30:90">
      <c r="AD27106" s="73"/>
      <c r="AE27106" s="74"/>
      <c r="AF27106" s="74"/>
      <c r="BX27106" s="73"/>
      <c r="BY27106" s="74"/>
      <c r="BZ27106" s="74"/>
      <c r="CA27106" s="74"/>
      <c r="CF27106" s="79"/>
      <c r="CL27106" s="79"/>
    </row>
    <row r="27107" spans="30:90">
      <c r="AD27107" s="73"/>
      <c r="AE27107" s="74"/>
      <c r="AF27107" s="74"/>
      <c r="BX27107" s="73"/>
      <c r="BY27107" s="74"/>
      <c r="BZ27107" s="74"/>
      <c r="CA27107" s="74"/>
      <c r="CF27107" s="79"/>
      <c r="CL27107" s="79"/>
    </row>
    <row r="27108" spans="30:90">
      <c r="AD27108" s="73"/>
      <c r="AE27108" s="74"/>
      <c r="AF27108" s="74"/>
      <c r="BX27108" s="73"/>
      <c r="BY27108" s="74"/>
      <c r="BZ27108" s="74"/>
      <c r="CA27108" s="74"/>
      <c r="CF27108" s="79"/>
      <c r="CL27108" s="79"/>
    </row>
    <row r="27109" spans="30:90">
      <c r="AD27109" s="73"/>
      <c r="AE27109" s="74"/>
      <c r="AF27109" s="74"/>
      <c r="BX27109" s="73"/>
      <c r="BY27109" s="74"/>
      <c r="BZ27109" s="74"/>
      <c r="CA27109" s="74"/>
      <c r="CF27109" s="79"/>
      <c r="CL27109" s="79"/>
    </row>
    <row r="27110" spans="30:90">
      <c r="AD27110" s="73"/>
      <c r="AE27110" s="74"/>
      <c r="AF27110" s="74"/>
      <c r="BX27110" s="73"/>
      <c r="BY27110" s="74"/>
      <c r="BZ27110" s="74"/>
      <c r="CA27110" s="74"/>
      <c r="CF27110" s="79"/>
      <c r="CL27110" s="79"/>
    </row>
    <row r="27111" spans="30:90">
      <c r="AD27111" s="73"/>
      <c r="AE27111" s="74"/>
      <c r="AF27111" s="74"/>
      <c r="BX27111" s="73"/>
      <c r="BY27111" s="74"/>
      <c r="BZ27111" s="74"/>
      <c r="CA27111" s="74"/>
      <c r="CF27111" s="79"/>
      <c r="CL27111" s="79"/>
    </row>
    <row r="27112" spans="30:90">
      <c r="AD27112" s="73"/>
      <c r="AE27112" s="74"/>
      <c r="AF27112" s="74"/>
      <c r="BX27112" s="73"/>
      <c r="BY27112" s="74"/>
      <c r="BZ27112" s="74"/>
      <c r="CA27112" s="74"/>
      <c r="CF27112" s="79"/>
      <c r="CL27112" s="79"/>
    </row>
    <row r="27113" spans="30:90">
      <c r="AD27113" s="73"/>
      <c r="AE27113" s="74"/>
      <c r="AF27113" s="74"/>
      <c r="BX27113" s="73"/>
      <c r="BY27113" s="74"/>
      <c r="BZ27113" s="74"/>
      <c r="CA27113" s="74"/>
      <c r="CF27113" s="79"/>
      <c r="CL27113" s="79"/>
    </row>
    <row r="27114" spans="30:90">
      <c r="AD27114" s="73"/>
      <c r="AE27114" s="74"/>
      <c r="AF27114" s="74"/>
      <c r="BX27114" s="73"/>
      <c r="BY27114" s="74"/>
      <c r="BZ27114" s="74"/>
      <c r="CA27114" s="74"/>
      <c r="CF27114" s="79"/>
      <c r="CL27114" s="79"/>
    </row>
    <row r="27115" spans="30:90">
      <c r="AD27115" s="73"/>
      <c r="AE27115" s="74"/>
      <c r="AF27115" s="74"/>
      <c r="BX27115" s="73"/>
      <c r="BY27115" s="74"/>
      <c r="BZ27115" s="74"/>
      <c r="CA27115" s="74"/>
      <c r="CF27115" s="79"/>
      <c r="CL27115" s="79"/>
    </row>
    <row r="27116" spans="30:90">
      <c r="AD27116" s="73"/>
      <c r="AE27116" s="74"/>
      <c r="AF27116" s="74"/>
      <c r="BX27116" s="73"/>
      <c r="BY27116" s="74"/>
      <c r="BZ27116" s="74"/>
      <c r="CA27116" s="74"/>
      <c r="CF27116" s="79"/>
      <c r="CL27116" s="79"/>
    </row>
    <row r="27117" spans="30:90">
      <c r="AD27117" s="73"/>
      <c r="AE27117" s="74"/>
      <c r="AF27117" s="74"/>
      <c r="BX27117" s="73"/>
      <c r="BY27117" s="74"/>
      <c r="BZ27117" s="74"/>
      <c r="CA27117" s="74"/>
      <c r="CF27117" s="79"/>
      <c r="CL27117" s="79"/>
    </row>
    <row r="27118" spans="30:90">
      <c r="AD27118" s="73"/>
      <c r="AE27118" s="74"/>
      <c r="AF27118" s="74"/>
      <c r="BX27118" s="73"/>
      <c r="BY27118" s="74"/>
      <c r="BZ27118" s="74"/>
      <c r="CA27118" s="74"/>
      <c r="CF27118" s="79"/>
      <c r="CL27118" s="79"/>
    </row>
    <row r="27119" spans="30:90">
      <c r="AD27119" s="73"/>
      <c r="AE27119" s="74"/>
      <c r="AF27119" s="74"/>
      <c r="BX27119" s="73"/>
      <c r="BY27119" s="74"/>
      <c r="BZ27119" s="74"/>
      <c r="CA27119" s="74"/>
      <c r="CF27119" s="79"/>
      <c r="CL27119" s="79"/>
    </row>
    <row r="27120" spans="30:90">
      <c r="AD27120" s="73"/>
      <c r="AE27120" s="74"/>
      <c r="AF27120" s="74"/>
      <c r="BX27120" s="73"/>
      <c r="BY27120" s="74"/>
      <c r="BZ27120" s="74"/>
      <c r="CA27120" s="74"/>
      <c r="CF27120" s="79"/>
      <c r="CL27120" s="79"/>
    </row>
    <row r="27121" spans="30:90">
      <c r="AD27121" s="73"/>
      <c r="AE27121" s="74"/>
      <c r="AF27121" s="74"/>
      <c r="BX27121" s="73"/>
      <c r="BY27121" s="74"/>
      <c r="BZ27121" s="74"/>
      <c r="CA27121" s="74"/>
      <c r="CF27121" s="79"/>
      <c r="CL27121" s="79"/>
    </row>
    <row r="27122" spans="30:90">
      <c r="AD27122" s="73"/>
      <c r="AE27122" s="74"/>
      <c r="AF27122" s="74"/>
      <c r="BX27122" s="73"/>
      <c r="BY27122" s="74"/>
      <c r="BZ27122" s="74"/>
      <c r="CA27122" s="74"/>
      <c r="CF27122" s="79"/>
      <c r="CL27122" s="79"/>
    </row>
    <row r="27123" spans="30:90">
      <c r="AD27123" s="73"/>
      <c r="AE27123" s="74"/>
      <c r="AF27123" s="74"/>
      <c r="BX27123" s="73"/>
      <c r="BY27123" s="74"/>
      <c r="BZ27123" s="74"/>
      <c r="CA27123" s="74"/>
      <c r="CF27123" s="79"/>
      <c r="CL27123" s="79"/>
    </row>
    <row r="27124" spans="30:90">
      <c r="AD27124" s="73"/>
      <c r="AE27124" s="74"/>
      <c r="AF27124" s="74"/>
      <c r="BX27124" s="73"/>
      <c r="BY27124" s="74"/>
      <c r="BZ27124" s="74"/>
      <c r="CA27124" s="74"/>
      <c r="CF27124" s="79"/>
      <c r="CL27124" s="79"/>
    </row>
    <row r="27125" spans="30:90">
      <c r="AD27125" s="73"/>
      <c r="AE27125" s="74"/>
      <c r="AF27125" s="74"/>
      <c r="BX27125" s="73"/>
      <c r="BY27125" s="74"/>
      <c r="BZ27125" s="74"/>
      <c r="CA27125" s="74"/>
      <c r="CF27125" s="79"/>
      <c r="CL27125" s="79"/>
    </row>
    <row r="27126" spans="30:90">
      <c r="AD27126" s="73"/>
      <c r="AE27126" s="74"/>
      <c r="AF27126" s="74"/>
      <c r="BX27126" s="73"/>
      <c r="BY27126" s="74"/>
      <c r="BZ27126" s="74"/>
      <c r="CA27126" s="74"/>
      <c r="CF27126" s="79"/>
      <c r="CL27126" s="79"/>
    </row>
    <row r="27127" spans="30:90">
      <c r="AD27127" s="73"/>
      <c r="AE27127" s="74"/>
      <c r="AF27127" s="74"/>
      <c r="BX27127" s="73"/>
      <c r="BY27127" s="74"/>
      <c r="BZ27127" s="74"/>
      <c r="CA27127" s="74"/>
      <c r="CF27127" s="79"/>
      <c r="CL27127" s="79"/>
    </row>
    <row r="27128" spans="30:90">
      <c r="AD27128" s="73"/>
      <c r="AE27128" s="74"/>
      <c r="AF27128" s="74"/>
      <c r="BX27128" s="73"/>
      <c r="BY27128" s="74"/>
      <c r="BZ27128" s="74"/>
      <c r="CA27128" s="74"/>
      <c r="CF27128" s="79"/>
      <c r="CL27128" s="79"/>
    </row>
    <row r="27129" spans="30:90">
      <c r="AD27129" s="73"/>
      <c r="AE27129" s="74"/>
      <c r="AF27129" s="74"/>
      <c r="BX27129" s="73"/>
      <c r="BY27129" s="74"/>
      <c r="BZ27129" s="74"/>
      <c r="CA27129" s="74"/>
      <c r="CF27129" s="79"/>
      <c r="CL27129" s="79"/>
    </row>
    <row r="27130" spans="30:90">
      <c r="AD27130" s="73"/>
      <c r="AE27130" s="74"/>
      <c r="AF27130" s="74"/>
      <c r="BX27130" s="73"/>
      <c r="BY27130" s="74"/>
      <c r="BZ27130" s="74"/>
      <c r="CA27130" s="74"/>
      <c r="CF27130" s="79"/>
      <c r="CL27130" s="79"/>
    </row>
    <row r="27131" spans="30:90">
      <c r="AD27131" s="73"/>
      <c r="AE27131" s="74"/>
      <c r="AF27131" s="74"/>
      <c r="BX27131" s="73"/>
      <c r="BY27131" s="74"/>
      <c r="BZ27131" s="74"/>
      <c r="CA27131" s="74"/>
      <c r="CF27131" s="79"/>
      <c r="CL27131" s="79"/>
    </row>
    <row r="27132" spans="30:90">
      <c r="AD27132" s="73"/>
      <c r="AE27132" s="74"/>
      <c r="AF27132" s="74"/>
      <c r="BX27132" s="73"/>
      <c r="BY27132" s="74"/>
      <c r="BZ27132" s="74"/>
      <c r="CA27132" s="74"/>
      <c r="CF27132" s="79"/>
      <c r="CL27132" s="79"/>
    </row>
    <row r="27133" spans="30:90">
      <c r="AD27133" s="73"/>
      <c r="AE27133" s="74"/>
      <c r="AF27133" s="74"/>
      <c r="BX27133" s="73"/>
      <c r="BY27133" s="74"/>
      <c r="BZ27133" s="74"/>
      <c r="CA27133" s="74"/>
      <c r="CF27133" s="79"/>
      <c r="CL27133" s="79"/>
    </row>
    <row r="27134" spans="30:90">
      <c r="AD27134" s="73"/>
      <c r="AE27134" s="74"/>
      <c r="AF27134" s="74"/>
      <c r="BX27134" s="73"/>
      <c r="BY27134" s="74"/>
      <c r="BZ27134" s="74"/>
      <c r="CA27134" s="74"/>
      <c r="CF27134" s="79"/>
      <c r="CL27134" s="79"/>
    </row>
    <row r="27135" spans="30:90">
      <c r="AD27135" s="73"/>
      <c r="AE27135" s="74"/>
      <c r="AF27135" s="74"/>
      <c r="BX27135" s="73"/>
      <c r="BY27135" s="74"/>
      <c r="BZ27135" s="74"/>
      <c r="CA27135" s="74"/>
      <c r="CF27135" s="79"/>
      <c r="CL27135" s="79"/>
    </row>
    <row r="27136" spans="30:90">
      <c r="AD27136" s="73"/>
      <c r="AE27136" s="74"/>
      <c r="AF27136" s="74"/>
      <c r="BX27136" s="73"/>
      <c r="BY27136" s="74"/>
      <c r="BZ27136" s="74"/>
      <c r="CA27136" s="74"/>
      <c r="CF27136" s="79"/>
      <c r="CL27136" s="79"/>
    </row>
    <row r="27137" spans="30:90">
      <c r="AD27137" s="73"/>
      <c r="AE27137" s="74"/>
      <c r="AF27137" s="74"/>
      <c r="BX27137" s="73"/>
      <c r="BY27137" s="74"/>
      <c r="BZ27137" s="74"/>
      <c r="CA27137" s="74"/>
      <c r="CF27137" s="79"/>
      <c r="CL27137" s="79"/>
    </row>
    <row r="27138" spans="30:90">
      <c r="AD27138" s="73"/>
      <c r="AE27138" s="74"/>
      <c r="AF27138" s="74"/>
      <c r="BX27138" s="73"/>
      <c r="BY27138" s="74"/>
      <c r="BZ27138" s="74"/>
      <c r="CA27138" s="74"/>
      <c r="CF27138" s="79"/>
      <c r="CL27138" s="79"/>
    </row>
    <row r="27139" spans="30:90">
      <c r="AD27139" s="73"/>
      <c r="AE27139" s="74"/>
      <c r="AF27139" s="74"/>
      <c r="BX27139" s="73"/>
      <c r="BY27139" s="74"/>
      <c r="BZ27139" s="74"/>
      <c r="CA27139" s="74"/>
      <c r="CF27139" s="79"/>
      <c r="CL27139" s="79"/>
    </row>
    <row r="27140" spans="30:90">
      <c r="AD27140" s="73"/>
      <c r="AE27140" s="74"/>
      <c r="AF27140" s="74"/>
      <c r="BX27140" s="73"/>
      <c r="BY27140" s="74"/>
      <c r="BZ27140" s="74"/>
      <c r="CA27140" s="74"/>
      <c r="CF27140" s="79"/>
      <c r="CL27140" s="79"/>
    </row>
    <row r="27141" spans="30:90">
      <c r="AD27141" s="73"/>
      <c r="AE27141" s="74"/>
      <c r="AF27141" s="74"/>
      <c r="BX27141" s="73"/>
      <c r="BY27141" s="74"/>
      <c r="BZ27141" s="74"/>
      <c r="CA27141" s="74"/>
      <c r="CF27141" s="79"/>
      <c r="CL27141" s="79"/>
    </row>
    <row r="27142" spans="30:90">
      <c r="AD27142" s="73"/>
      <c r="AE27142" s="74"/>
      <c r="AF27142" s="74"/>
      <c r="BX27142" s="73"/>
      <c r="BY27142" s="74"/>
      <c r="BZ27142" s="74"/>
      <c r="CA27142" s="74"/>
      <c r="CF27142" s="79"/>
      <c r="CL27142" s="79"/>
    </row>
    <row r="27143" spans="30:90">
      <c r="AD27143" s="73"/>
      <c r="AE27143" s="74"/>
      <c r="AF27143" s="74"/>
      <c r="BX27143" s="73"/>
      <c r="BY27143" s="74"/>
      <c r="BZ27143" s="74"/>
      <c r="CA27143" s="74"/>
      <c r="CF27143" s="79"/>
      <c r="CL27143" s="79"/>
    </row>
    <row r="27144" spans="30:90">
      <c r="AD27144" s="73"/>
      <c r="AE27144" s="74"/>
      <c r="AF27144" s="74"/>
      <c r="BX27144" s="73"/>
      <c r="BY27144" s="74"/>
      <c r="BZ27144" s="74"/>
      <c r="CA27144" s="74"/>
      <c r="CF27144" s="79"/>
      <c r="CL27144" s="79"/>
    </row>
    <row r="27145" spans="30:90">
      <c r="AD27145" s="73"/>
      <c r="AE27145" s="74"/>
      <c r="AF27145" s="74"/>
      <c r="BX27145" s="73"/>
      <c r="BY27145" s="74"/>
      <c r="BZ27145" s="74"/>
      <c r="CA27145" s="74"/>
      <c r="CF27145" s="79"/>
      <c r="CL27145" s="79"/>
    </row>
    <row r="27146" spans="30:90">
      <c r="AD27146" s="73"/>
      <c r="AE27146" s="74"/>
      <c r="AF27146" s="74"/>
      <c r="BX27146" s="73"/>
      <c r="BY27146" s="74"/>
      <c r="BZ27146" s="74"/>
      <c r="CA27146" s="74"/>
      <c r="CF27146" s="79"/>
      <c r="CL27146" s="79"/>
    </row>
    <row r="27147" spans="30:90">
      <c r="AD27147" s="73"/>
      <c r="AE27147" s="74"/>
      <c r="AF27147" s="74"/>
      <c r="BX27147" s="73"/>
      <c r="BY27147" s="74"/>
      <c r="BZ27147" s="74"/>
      <c r="CA27147" s="74"/>
      <c r="CF27147" s="79"/>
      <c r="CL27147" s="79"/>
    </row>
    <row r="27148" spans="30:90">
      <c r="AD27148" s="73"/>
      <c r="AE27148" s="74"/>
      <c r="AF27148" s="74"/>
      <c r="BX27148" s="73"/>
      <c r="BY27148" s="74"/>
      <c r="BZ27148" s="74"/>
      <c r="CA27148" s="74"/>
      <c r="CF27148" s="79"/>
      <c r="CL27148" s="79"/>
    </row>
    <row r="27149" spans="30:90">
      <c r="AD27149" s="73"/>
      <c r="AE27149" s="74"/>
      <c r="AF27149" s="74"/>
      <c r="BX27149" s="73"/>
      <c r="BY27149" s="74"/>
      <c r="BZ27149" s="74"/>
      <c r="CA27149" s="74"/>
      <c r="CF27149" s="79"/>
      <c r="CL27149" s="79"/>
    </row>
    <row r="27150" spans="30:90">
      <c r="AD27150" s="73"/>
      <c r="AE27150" s="74"/>
      <c r="AF27150" s="74"/>
      <c r="BX27150" s="73"/>
      <c r="BY27150" s="74"/>
      <c r="BZ27150" s="74"/>
      <c r="CA27150" s="74"/>
      <c r="CF27150" s="79"/>
      <c r="CL27150" s="79"/>
    </row>
    <row r="27151" spans="30:90">
      <c r="AD27151" s="73"/>
      <c r="AE27151" s="74"/>
      <c r="AF27151" s="74"/>
      <c r="BX27151" s="73"/>
      <c r="BY27151" s="74"/>
      <c r="BZ27151" s="74"/>
      <c r="CA27151" s="74"/>
      <c r="CF27151" s="79"/>
      <c r="CL27151" s="79"/>
    </row>
    <row r="27152" spans="30:90">
      <c r="AD27152" s="73"/>
      <c r="AE27152" s="74"/>
      <c r="AF27152" s="74"/>
      <c r="BX27152" s="73"/>
      <c r="BY27152" s="74"/>
      <c r="BZ27152" s="74"/>
      <c r="CA27152" s="74"/>
      <c r="CF27152" s="79"/>
      <c r="CL27152" s="79"/>
    </row>
    <row r="27153" spans="30:90">
      <c r="AD27153" s="73"/>
      <c r="AE27153" s="74"/>
      <c r="AF27153" s="74"/>
      <c r="BX27153" s="73"/>
      <c r="BY27153" s="74"/>
      <c r="BZ27153" s="74"/>
      <c r="CA27153" s="74"/>
      <c r="CF27153" s="79"/>
      <c r="CL27153" s="79"/>
    </row>
    <row r="27154" spans="30:90">
      <c r="AD27154" s="73"/>
      <c r="AE27154" s="74"/>
      <c r="AF27154" s="74"/>
      <c r="BX27154" s="73"/>
      <c r="BY27154" s="74"/>
      <c r="BZ27154" s="74"/>
      <c r="CA27154" s="74"/>
      <c r="CF27154" s="79"/>
      <c r="CL27154" s="79"/>
    </row>
    <row r="27155" spans="30:90">
      <c r="AD27155" s="73"/>
      <c r="AE27155" s="74"/>
      <c r="AF27155" s="74"/>
      <c r="BX27155" s="73"/>
      <c r="BY27155" s="74"/>
      <c r="BZ27155" s="74"/>
      <c r="CA27155" s="74"/>
      <c r="CF27155" s="79"/>
      <c r="CL27155" s="79"/>
    </row>
    <row r="27156" spans="30:90">
      <c r="AD27156" s="73"/>
      <c r="AE27156" s="74"/>
      <c r="AF27156" s="74"/>
      <c r="BX27156" s="73"/>
      <c r="BY27156" s="74"/>
      <c r="BZ27156" s="74"/>
      <c r="CA27156" s="74"/>
      <c r="CF27156" s="79"/>
      <c r="CL27156" s="79"/>
    </row>
    <row r="27157" spans="30:90">
      <c r="AD27157" s="73"/>
      <c r="AE27157" s="74"/>
      <c r="AF27157" s="74"/>
      <c r="BX27157" s="73"/>
      <c r="BY27157" s="74"/>
      <c r="BZ27157" s="74"/>
      <c r="CA27157" s="74"/>
      <c r="CF27157" s="79"/>
      <c r="CL27157" s="79"/>
    </row>
    <row r="27158" spans="30:90">
      <c r="AD27158" s="73"/>
      <c r="AE27158" s="74"/>
      <c r="AF27158" s="74"/>
      <c r="BX27158" s="73"/>
      <c r="BY27158" s="74"/>
      <c r="BZ27158" s="74"/>
      <c r="CA27158" s="74"/>
      <c r="CF27158" s="79"/>
      <c r="CL27158" s="79"/>
    </row>
    <row r="27159" spans="30:90">
      <c r="AD27159" s="73"/>
      <c r="AE27159" s="74"/>
      <c r="AF27159" s="74"/>
      <c r="BX27159" s="73"/>
      <c r="BY27159" s="74"/>
      <c r="BZ27159" s="74"/>
      <c r="CA27159" s="74"/>
      <c r="CF27159" s="79"/>
      <c r="CL27159" s="79"/>
    </row>
    <row r="27160" spans="30:90">
      <c r="AD27160" s="73"/>
      <c r="AE27160" s="74"/>
      <c r="AF27160" s="74"/>
      <c r="BX27160" s="73"/>
      <c r="BY27160" s="74"/>
      <c r="BZ27160" s="74"/>
      <c r="CA27160" s="74"/>
      <c r="CF27160" s="79"/>
      <c r="CL27160" s="79"/>
    </row>
    <row r="27161" spans="30:90">
      <c r="AD27161" s="73"/>
      <c r="AE27161" s="74"/>
      <c r="AF27161" s="74"/>
      <c r="BX27161" s="73"/>
      <c r="BY27161" s="74"/>
      <c r="BZ27161" s="74"/>
      <c r="CA27161" s="74"/>
      <c r="CF27161" s="79"/>
      <c r="CL27161" s="79"/>
    </row>
    <row r="27162" spans="30:90">
      <c r="AD27162" s="73"/>
      <c r="AE27162" s="74"/>
      <c r="AF27162" s="74"/>
      <c r="BX27162" s="73"/>
      <c r="BY27162" s="74"/>
      <c r="BZ27162" s="74"/>
      <c r="CA27162" s="74"/>
      <c r="CF27162" s="79"/>
      <c r="CL27162" s="79"/>
    </row>
    <row r="27163" spans="30:90">
      <c r="AD27163" s="73"/>
      <c r="AE27163" s="74"/>
      <c r="AF27163" s="74"/>
      <c r="BX27163" s="73"/>
      <c r="BY27163" s="74"/>
      <c r="BZ27163" s="74"/>
      <c r="CA27163" s="74"/>
      <c r="CF27163" s="79"/>
      <c r="CL27163" s="79"/>
    </row>
    <row r="27164" spans="30:90">
      <c r="AD27164" s="73"/>
      <c r="AE27164" s="74"/>
      <c r="AF27164" s="74"/>
      <c r="BX27164" s="73"/>
      <c r="BY27164" s="74"/>
      <c r="BZ27164" s="74"/>
      <c r="CA27164" s="74"/>
      <c r="CF27164" s="79"/>
      <c r="CL27164" s="79"/>
    </row>
    <row r="27165" spans="30:90">
      <c r="AD27165" s="73"/>
      <c r="AE27165" s="74"/>
      <c r="AF27165" s="74"/>
      <c r="BX27165" s="73"/>
      <c r="BY27165" s="74"/>
      <c r="BZ27165" s="74"/>
      <c r="CA27165" s="74"/>
      <c r="CF27165" s="79"/>
      <c r="CL27165" s="79"/>
    </row>
    <row r="27166" spans="30:90">
      <c r="AD27166" s="73"/>
      <c r="AE27166" s="74"/>
      <c r="AF27166" s="74"/>
      <c r="BX27166" s="73"/>
      <c r="BY27166" s="74"/>
      <c r="BZ27166" s="74"/>
      <c r="CA27166" s="74"/>
      <c r="CF27166" s="79"/>
      <c r="CL27166" s="79"/>
    </row>
    <row r="27167" spans="30:90">
      <c r="AD27167" s="73"/>
      <c r="AE27167" s="74"/>
      <c r="AF27167" s="74"/>
      <c r="BX27167" s="73"/>
      <c r="BY27167" s="74"/>
      <c r="BZ27167" s="74"/>
      <c r="CA27167" s="74"/>
      <c r="CF27167" s="79"/>
      <c r="CL27167" s="79"/>
    </row>
    <row r="27168" spans="30:90">
      <c r="AD27168" s="73"/>
      <c r="AE27168" s="74"/>
      <c r="AF27168" s="74"/>
      <c r="BX27168" s="73"/>
      <c r="BY27168" s="74"/>
      <c r="BZ27168" s="74"/>
      <c r="CA27168" s="74"/>
      <c r="CF27168" s="79"/>
      <c r="CL27168" s="79"/>
    </row>
    <row r="27169" spans="30:90">
      <c r="AD27169" s="73"/>
      <c r="AE27169" s="74"/>
      <c r="AF27169" s="74"/>
      <c r="BX27169" s="73"/>
      <c r="BY27169" s="74"/>
      <c r="BZ27169" s="74"/>
      <c r="CA27169" s="74"/>
      <c r="CF27169" s="79"/>
      <c r="CL27169" s="79"/>
    </row>
    <row r="27170" spans="30:90">
      <c r="AD27170" s="73"/>
      <c r="AE27170" s="74"/>
      <c r="AF27170" s="74"/>
      <c r="BX27170" s="73"/>
      <c r="BY27170" s="74"/>
      <c r="BZ27170" s="74"/>
      <c r="CA27170" s="74"/>
      <c r="CF27170" s="79"/>
      <c r="CL27170" s="79"/>
    </row>
    <row r="27171" spans="30:90">
      <c r="AD27171" s="73"/>
      <c r="AE27171" s="74"/>
      <c r="AF27171" s="74"/>
      <c r="BX27171" s="73"/>
      <c r="BY27171" s="74"/>
      <c r="BZ27171" s="74"/>
      <c r="CA27171" s="74"/>
      <c r="CF27171" s="79"/>
      <c r="CL27171" s="79"/>
    </row>
    <row r="27172" spans="30:90">
      <c r="AD27172" s="73"/>
      <c r="AE27172" s="74"/>
      <c r="AF27172" s="74"/>
      <c r="BX27172" s="73"/>
      <c r="BY27172" s="74"/>
      <c r="BZ27172" s="74"/>
      <c r="CA27172" s="74"/>
      <c r="CF27172" s="79"/>
      <c r="CL27172" s="79"/>
    </row>
    <row r="27173" spans="30:90">
      <c r="AD27173" s="73"/>
      <c r="AE27173" s="74"/>
      <c r="AF27173" s="74"/>
      <c r="BX27173" s="73"/>
      <c r="BY27173" s="74"/>
      <c r="BZ27173" s="74"/>
      <c r="CA27173" s="74"/>
      <c r="CF27173" s="79"/>
      <c r="CL27173" s="79"/>
    </row>
    <row r="27174" spans="30:90">
      <c r="AD27174" s="73"/>
      <c r="AE27174" s="74"/>
      <c r="AF27174" s="74"/>
      <c r="BX27174" s="73"/>
      <c r="BY27174" s="74"/>
      <c r="BZ27174" s="74"/>
      <c r="CA27174" s="74"/>
      <c r="CF27174" s="79"/>
      <c r="CL27174" s="79"/>
    </row>
    <row r="27175" spans="30:90">
      <c r="AD27175" s="73"/>
      <c r="AE27175" s="74"/>
      <c r="AF27175" s="74"/>
      <c r="BX27175" s="73"/>
      <c r="BY27175" s="74"/>
      <c r="BZ27175" s="74"/>
      <c r="CA27175" s="74"/>
      <c r="CF27175" s="79"/>
      <c r="CL27175" s="79"/>
    </row>
    <row r="27176" spans="30:90">
      <c r="AD27176" s="73"/>
      <c r="AE27176" s="74"/>
      <c r="AF27176" s="74"/>
      <c r="BX27176" s="73"/>
      <c r="BY27176" s="74"/>
      <c r="BZ27176" s="74"/>
      <c r="CA27176" s="74"/>
      <c r="CF27176" s="79"/>
      <c r="CL27176" s="79"/>
    </row>
    <row r="27177" spans="30:90">
      <c r="AD27177" s="73"/>
      <c r="AE27177" s="74"/>
      <c r="AF27177" s="74"/>
      <c r="BX27177" s="73"/>
      <c r="BY27177" s="74"/>
      <c r="BZ27177" s="74"/>
      <c r="CA27177" s="74"/>
      <c r="CF27177" s="79"/>
      <c r="CL27177" s="79"/>
    </row>
    <row r="27178" spans="30:90">
      <c r="AD27178" s="73"/>
      <c r="AE27178" s="74"/>
      <c r="AF27178" s="74"/>
      <c r="BX27178" s="73"/>
      <c r="BY27178" s="74"/>
      <c r="BZ27178" s="74"/>
      <c r="CA27178" s="74"/>
      <c r="CF27178" s="79"/>
      <c r="CL27178" s="79"/>
    </row>
    <row r="27179" spans="30:90">
      <c r="AD27179" s="73"/>
      <c r="AE27179" s="74"/>
      <c r="AF27179" s="74"/>
      <c r="BX27179" s="73"/>
      <c r="BY27179" s="74"/>
      <c r="BZ27179" s="74"/>
      <c r="CA27179" s="74"/>
      <c r="CF27179" s="79"/>
      <c r="CL27179" s="79"/>
    </row>
    <row r="27180" spans="30:90">
      <c r="AD27180" s="73"/>
      <c r="AE27180" s="74"/>
      <c r="AF27180" s="74"/>
      <c r="BX27180" s="73"/>
      <c r="BY27180" s="74"/>
      <c r="BZ27180" s="74"/>
      <c r="CA27180" s="74"/>
      <c r="CF27180" s="79"/>
      <c r="CL27180" s="79"/>
    </row>
    <row r="27181" spans="30:90">
      <c r="AD27181" s="73"/>
      <c r="AE27181" s="74"/>
      <c r="AF27181" s="74"/>
      <c r="BX27181" s="73"/>
      <c r="BY27181" s="74"/>
      <c r="BZ27181" s="74"/>
      <c r="CA27181" s="74"/>
      <c r="CF27181" s="79"/>
      <c r="CL27181" s="79"/>
    </row>
    <row r="27182" spans="30:90">
      <c r="AD27182" s="73"/>
      <c r="AE27182" s="74"/>
      <c r="AF27182" s="74"/>
      <c r="BX27182" s="73"/>
      <c r="BY27182" s="74"/>
      <c r="BZ27182" s="74"/>
      <c r="CA27182" s="74"/>
      <c r="CF27182" s="79"/>
      <c r="CL27182" s="79"/>
    </row>
    <row r="27183" spans="30:90">
      <c r="AD27183" s="73"/>
      <c r="AE27183" s="74"/>
      <c r="AF27183" s="74"/>
      <c r="BX27183" s="73"/>
      <c r="BY27183" s="74"/>
      <c r="BZ27183" s="74"/>
      <c r="CA27183" s="74"/>
      <c r="CF27183" s="79"/>
      <c r="CL27183" s="79"/>
    </row>
    <row r="27184" spans="30:90">
      <c r="AD27184" s="73"/>
      <c r="AE27184" s="74"/>
      <c r="AF27184" s="74"/>
      <c r="BX27184" s="73"/>
      <c r="BY27184" s="74"/>
      <c r="BZ27184" s="74"/>
      <c r="CA27184" s="74"/>
      <c r="CF27184" s="79"/>
      <c r="CL27184" s="79"/>
    </row>
    <row r="27185" spans="30:90">
      <c r="AD27185" s="73"/>
      <c r="AE27185" s="74"/>
      <c r="AF27185" s="74"/>
      <c r="BX27185" s="73"/>
      <c r="BY27185" s="74"/>
      <c r="BZ27185" s="74"/>
      <c r="CA27185" s="74"/>
      <c r="CF27185" s="79"/>
      <c r="CL27185" s="79"/>
    </row>
    <row r="27186" spans="30:90">
      <c r="AD27186" s="73"/>
      <c r="AE27186" s="74"/>
      <c r="AF27186" s="74"/>
      <c r="BX27186" s="73"/>
      <c r="BY27186" s="74"/>
      <c r="BZ27186" s="74"/>
      <c r="CA27186" s="74"/>
      <c r="CF27186" s="79"/>
      <c r="CL27186" s="79"/>
    </row>
    <row r="27187" spans="30:90">
      <c r="AD27187" s="73"/>
      <c r="AE27187" s="74"/>
      <c r="AF27187" s="74"/>
      <c r="BX27187" s="73"/>
      <c r="BY27187" s="74"/>
      <c r="BZ27187" s="74"/>
      <c r="CA27187" s="74"/>
      <c r="CF27187" s="79"/>
      <c r="CL27187" s="79"/>
    </row>
    <row r="27188" spans="30:90">
      <c r="AD27188" s="73"/>
      <c r="AE27188" s="74"/>
      <c r="AF27188" s="74"/>
      <c r="BX27188" s="73"/>
      <c r="BY27188" s="74"/>
      <c r="BZ27188" s="74"/>
      <c r="CA27188" s="74"/>
      <c r="CF27188" s="79"/>
      <c r="CL27188" s="79"/>
    </row>
    <row r="27189" spans="30:90">
      <c r="AD27189" s="73"/>
      <c r="AE27189" s="74"/>
      <c r="AF27189" s="74"/>
      <c r="BX27189" s="73"/>
      <c r="BY27189" s="74"/>
      <c r="BZ27189" s="74"/>
      <c r="CA27189" s="74"/>
      <c r="CF27189" s="79"/>
      <c r="CL27189" s="79"/>
    </row>
    <row r="27190" spans="30:90">
      <c r="AD27190" s="73"/>
      <c r="AE27190" s="74"/>
      <c r="AF27190" s="74"/>
      <c r="BX27190" s="73"/>
      <c r="BY27190" s="74"/>
      <c r="BZ27190" s="74"/>
      <c r="CA27190" s="74"/>
      <c r="CF27190" s="79"/>
      <c r="CL27190" s="79"/>
    </row>
    <row r="27191" spans="30:90">
      <c r="AD27191" s="73"/>
      <c r="AE27191" s="74"/>
      <c r="AF27191" s="74"/>
      <c r="BX27191" s="73"/>
      <c r="BY27191" s="74"/>
      <c r="BZ27191" s="74"/>
      <c r="CA27191" s="74"/>
      <c r="CF27191" s="79"/>
      <c r="CL27191" s="79"/>
    </row>
    <row r="27192" spans="30:90">
      <c r="AD27192" s="73"/>
      <c r="AE27192" s="74"/>
      <c r="AF27192" s="74"/>
      <c r="BX27192" s="73"/>
      <c r="BY27192" s="74"/>
      <c r="BZ27192" s="74"/>
      <c r="CA27192" s="74"/>
      <c r="CF27192" s="79"/>
      <c r="CL27192" s="79"/>
    </row>
    <row r="27193" spans="30:90">
      <c r="AD27193" s="73"/>
      <c r="AE27193" s="74"/>
      <c r="AF27193" s="74"/>
      <c r="BX27193" s="73"/>
      <c r="BY27193" s="74"/>
      <c r="BZ27193" s="74"/>
      <c r="CA27193" s="74"/>
      <c r="CF27193" s="79"/>
      <c r="CL27193" s="79"/>
    </row>
    <row r="27194" spans="30:90">
      <c r="AD27194" s="73"/>
      <c r="AE27194" s="74"/>
      <c r="AF27194" s="74"/>
      <c r="BX27194" s="73"/>
      <c r="BY27194" s="74"/>
      <c r="BZ27194" s="74"/>
      <c r="CA27194" s="74"/>
      <c r="CF27194" s="79"/>
      <c r="CL27194" s="79"/>
    </row>
    <row r="27195" spans="30:90">
      <c r="AD27195" s="73"/>
      <c r="AE27195" s="74"/>
      <c r="AF27195" s="74"/>
      <c r="BX27195" s="73"/>
      <c r="BY27195" s="74"/>
      <c r="BZ27195" s="74"/>
      <c r="CA27195" s="74"/>
      <c r="CF27195" s="79"/>
      <c r="CL27195" s="79"/>
    </row>
    <row r="27196" spans="30:90">
      <c r="AD27196" s="73"/>
      <c r="AE27196" s="74"/>
      <c r="AF27196" s="74"/>
      <c r="BX27196" s="73"/>
      <c r="BY27196" s="74"/>
      <c r="BZ27196" s="74"/>
      <c r="CA27196" s="74"/>
      <c r="CF27196" s="79"/>
      <c r="CL27196" s="79"/>
    </row>
    <row r="27197" spans="30:90">
      <c r="AD27197" s="73"/>
      <c r="AE27197" s="74"/>
      <c r="AF27197" s="74"/>
      <c r="BX27197" s="73"/>
      <c r="BY27197" s="74"/>
      <c r="BZ27197" s="74"/>
      <c r="CA27197" s="74"/>
      <c r="CF27197" s="79"/>
      <c r="CL27197" s="79"/>
    </row>
    <row r="27198" spans="30:90">
      <c r="AD27198" s="73"/>
      <c r="AE27198" s="74"/>
      <c r="AF27198" s="74"/>
      <c r="BX27198" s="73"/>
      <c r="BY27198" s="74"/>
      <c r="BZ27198" s="74"/>
      <c r="CA27198" s="74"/>
      <c r="CF27198" s="79"/>
      <c r="CL27198" s="79"/>
    </row>
    <row r="27199" spans="30:90">
      <c r="AD27199" s="73"/>
      <c r="AE27199" s="74"/>
      <c r="AF27199" s="74"/>
      <c r="BX27199" s="73"/>
      <c r="BY27199" s="74"/>
      <c r="BZ27199" s="74"/>
      <c r="CA27199" s="74"/>
      <c r="CF27199" s="79"/>
      <c r="CL27199" s="79"/>
    </row>
    <row r="27200" spans="30:90">
      <c r="AD27200" s="73"/>
      <c r="AE27200" s="74"/>
      <c r="AF27200" s="74"/>
      <c r="BX27200" s="73"/>
      <c r="BY27200" s="74"/>
      <c r="BZ27200" s="74"/>
      <c r="CA27200" s="74"/>
      <c r="CF27200" s="79"/>
      <c r="CL27200" s="79"/>
    </row>
    <row r="27201" spans="30:90">
      <c r="AD27201" s="73"/>
      <c r="AE27201" s="74"/>
      <c r="AF27201" s="74"/>
      <c r="BX27201" s="73"/>
      <c r="BY27201" s="74"/>
      <c r="BZ27201" s="74"/>
      <c r="CA27201" s="74"/>
      <c r="CF27201" s="79"/>
      <c r="CL27201" s="79"/>
    </row>
    <row r="27202" spans="30:90">
      <c r="AD27202" s="73"/>
      <c r="AE27202" s="74"/>
      <c r="AF27202" s="74"/>
      <c r="BX27202" s="73"/>
      <c r="BY27202" s="74"/>
      <c r="BZ27202" s="74"/>
      <c r="CA27202" s="74"/>
      <c r="CF27202" s="79"/>
      <c r="CL27202" s="79"/>
    </row>
    <row r="27203" spans="30:90">
      <c r="AD27203" s="73"/>
      <c r="AE27203" s="74"/>
      <c r="AF27203" s="74"/>
      <c r="BX27203" s="73"/>
      <c r="BY27203" s="74"/>
      <c r="BZ27203" s="74"/>
      <c r="CA27203" s="74"/>
      <c r="CF27203" s="79"/>
      <c r="CL27203" s="79"/>
    </row>
    <row r="27204" spans="30:90">
      <c r="AD27204" s="73"/>
      <c r="AE27204" s="74"/>
      <c r="AF27204" s="74"/>
      <c r="BX27204" s="73"/>
      <c r="BY27204" s="74"/>
      <c r="BZ27204" s="74"/>
      <c r="CA27204" s="74"/>
      <c r="CF27204" s="79"/>
      <c r="CL27204" s="79"/>
    </row>
    <row r="27205" spans="30:90">
      <c r="AD27205" s="73"/>
      <c r="AE27205" s="74"/>
      <c r="AF27205" s="74"/>
      <c r="BX27205" s="73"/>
      <c r="BY27205" s="74"/>
      <c r="BZ27205" s="74"/>
      <c r="CA27205" s="74"/>
      <c r="CF27205" s="79"/>
      <c r="CL27205" s="79"/>
    </row>
    <row r="27206" spans="30:90">
      <c r="AD27206" s="73"/>
      <c r="AE27206" s="74"/>
      <c r="AF27206" s="74"/>
      <c r="BX27206" s="73"/>
      <c r="BY27206" s="74"/>
      <c r="BZ27206" s="74"/>
      <c r="CA27206" s="74"/>
      <c r="CF27206" s="79"/>
      <c r="CL27206" s="79"/>
    </row>
    <row r="27207" spans="30:90">
      <c r="AD27207" s="73"/>
      <c r="AE27207" s="74"/>
      <c r="AF27207" s="74"/>
      <c r="BX27207" s="73"/>
      <c r="BY27207" s="74"/>
      <c r="BZ27207" s="74"/>
      <c r="CA27207" s="74"/>
      <c r="CF27207" s="79"/>
      <c r="CL27207" s="79"/>
    </row>
    <row r="27208" spans="30:90">
      <c r="AD27208" s="73"/>
      <c r="AE27208" s="74"/>
      <c r="AF27208" s="74"/>
      <c r="BX27208" s="73"/>
      <c r="BY27208" s="74"/>
      <c r="BZ27208" s="74"/>
      <c r="CA27208" s="74"/>
      <c r="CF27208" s="79"/>
      <c r="CL27208" s="79"/>
    </row>
    <row r="27209" spans="30:90">
      <c r="AD27209" s="73"/>
      <c r="AE27209" s="74"/>
      <c r="AF27209" s="74"/>
      <c r="BX27209" s="73"/>
      <c r="BY27209" s="74"/>
      <c r="BZ27209" s="74"/>
      <c r="CA27209" s="74"/>
      <c r="CF27209" s="79"/>
      <c r="CL27209" s="79"/>
    </row>
    <row r="27210" spans="30:90">
      <c r="AD27210" s="73"/>
      <c r="AE27210" s="74"/>
      <c r="AF27210" s="74"/>
      <c r="BX27210" s="73"/>
      <c r="BY27210" s="74"/>
      <c r="BZ27210" s="74"/>
      <c r="CA27210" s="74"/>
      <c r="CF27210" s="79"/>
      <c r="CL27210" s="79"/>
    </row>
    <row r="27211" spans="30:90">
      <c r="AD27211" s="73"/>
      <c r="AE27211" s="74"/>
      <c r="AF27211" s="74"/>
      <c r="BX27211" s="73"/>
      <c r="BY27211" s="74"/>
      <c r="BZ27211" s="74"/>
      <c r="CA27211" s="74"/>
      <c r="CF27211" s="79"/>
      <c r="CL27211" s="79"/>
    </row>
    <row r="27212" spans="30:90">
      <c r="AD27212" s="73"/>
      <c r="AE27212" s="74"/>
      <c r="AF27212" s="74"/>
      <c r="BX27212" s="73"/>
      <c r="BY27212" s="74"/>
      <c r="BZ27212" s="74"/>
      <c r="CA27212" s="74"/>
      <c r="CF27212" s="79"/>
      <c r="CL27212" s="79"/>
    </row>
    <row r="27213" spans="30:90">
      <c r="AD27213" s="73"/>
      <c r="AE27213" s="74"/>
      <c r="AF27213" s="74"/>
      <c r="BX27213" s="73"/>
      <c r="BY27213" s="74"/>
      <c r="BZ27213" s="74"/>
      <c r="CA27213" s="74"/>
      <c r="CF27213" s="79"/>
      <c r="CL27213" s="79"/>
    </row>
    <row r="27214" spans="30:90">
      <c r="AD27214" s="73"/>
      <c r="AE27214" s="74"/>
      <c r="AF27214" s="74"/>
      <c r="BX27214" s="73"/>
      <c r="BY27214" s="74"/>
      <c r="BZ27214" s="74"/>
      <c r="CA27214" s="74"/>
      <c r="CF27214" s="79"/>
      <c r="CL27214" s="79"/>
    </row>
    <row r="27215" spans="30:90">
      <c r="AD27215" s="73"/>
      <c r="AE27215" s="74"/>
      <c r="AF27215" s="74"/>
      <c r="BX27215" s="73"/>
      <c r="BY27215" s="74"/>
      <c r="BZ27215" s="74"/>
      <c r="CA27215" s="74"/>
      <c r="CF27215" s="79"/>
      <c r="CL27215" s="79"/>
    </row>
    <row r="27216" spans="30:90">
      <c r="AD27216" s="73"/>
      <c r="AE27216" s="74"/>
      <c r="AF27216" s="74"/>
      <c r="BX27216" s="73"/>
      <c r="BY27216" s="74"/>
      <c r="BZ27216" s="74"/>
      <c r="CA27216" s="74"/>
      <c r="CF27216" s="79"/>
      <c r="CL27216" s="79"/>
    </row>
    <row r="27217" spans="30:90">
      <c r="AD27217" s="73"/>
      <c r="AE27217" s="74"/>
      <c r="AF27217" s="74"/>
      <c r="BX27217" s="73"/>
      <c r="BY27217" s="74"/>
      <c r="BZ27217" s="74"/>
      <c r="CA27217" s="74"/>
      <c r="CF27217" s="79"/>
      <c r="CL27217" s="79"/>
    </row>
    <row r="27218" spans="30:90">
      <c r="AD27218" s="73"/>
      <c r="AE27218" s="74"/>
      <c r="AF27218" s="74"/>
      <c r="BX27218" s="73"/>
      <c r="BY27218" s="74"/>
      <c r="BZ27218" s="74"/>
      <c r="CA27218" s="74"/>
      <c r="CF27218" s="79"/>
      <c r="CL27218" s="79"/>
    </row>
    <row r="27219" spans="30:90">
      <c r="AD27219" s="73"/>
      <c r="AE27219" s="74"/>
      <c r="AF27219" s="74"/>
      <c r="BX27219" s="73"/>
      <c r="BY27219" s="74"/>
      <c r="BZ27219" s="74"/>
      <c r="CA27219" s="74"/>
      <c r="CF27219" s="79"/>
      <c r="CL27219" s="79"/>
    </row>
    <row r="27220" spans="30:90">
      <c r="AD27220" s="73"/>
      <c r="AE27220" s="74"/>
      <c r="AF27220" s="74"/>
      <c r="BX27220" s="73"/>
      <c r="BY27220" s="74"/>
      <c r="BZ27220" s="74"/>
      <c r="CA27220" s="74"/>
      <c r="CF27220" s="79"/>
      <c r="CL27220" s="79"/>
    </row>
    <row r="27221" spans="30:90">
      <c r="AD27221" s="73"/>
      <c r="AE27221" s="74"/>
      <c r="AF27221" s="74"/>
      <c r="BX27221" s="73"/>
      <c r="BY27221" s="74"/>
      <c r="BZ27221" s="74"/>
      <c r="CA27221" s="74"/>
      <c r="CF27221" s="79"/>
      <c r="CL27221" s="79"/>
    </row>
    <row r="27222" spans="30:90">
      <c r="AD27222" s="73"/>
      <c r="AE27222" s="74"/>
      <c r="AF27222" s="74"/>
      <c r="BX27222" s="73"/>
      <c r="BY27222" s="74"/>
      <c r="BZ27222" s="74"/>
      <c r="CA27222" s="74"/>
      <c r="CF27222" s="79"/>
      <c r="CL27222" s="79"/>
    </row>
    <row r="27223" spans="30:90">
      <c r="AD27223" s="73"/>
      <c r="AE27223" s="74"/>
      <c r="AF27223" s="74"/>
      <c r="BX27223" s="73"/>
      <c r="BY27223" s="74"/>
      <c r="BZ27223" s="74"/>
      <c r="CA27223" s="74"/>
      <c r="CF27223" s="79"/>
      <c r="CL27223" s="79"/>
    </row>
    <row r="27224" spans="30:90">
      <c r="AD27224" s="73"/>
      <c r="AE27224" s="74"/>
      <c r="AF27224" s="74"/>
      <c r="BX27224" s="73"/>
      <c r="BY27224" s="74"/>
      <c r="BZ27224" s="74"/>
      <c r="CA27224" s="74"/>
      <c r="CF27224" s="79"/>
      <c r="CL27224" s="79"/>
    </row>
    <row r="27225" spans="30:90">
      <c r="AD27225" s="73"/>
      <c r="AE27225" s="74"/>
      <c r="AF27225" s="74"/>
      <c r="BX27225" s="73"/>
      <c r="BY27225" s="74"/>
      <c r="BZ27225" s="74"/>
      <c r="CA27225" s="74"/>
      <c r="CF27225" s="79"/>
      <c r="CL27225" s="79"/>
    </row>
    <row r="27226" spans="30:90">
      <c r="AD27226" s="73"/>
      <c r="AE27226" s="74"/>
      <c r="AF27226" s="74"/>
      <c r="BX27226" s="73"/>
      <c r="BY27226" s="74"/>
      <c r="BZ27226" s="74"/>
      <c r="CA27226" s="74"/>
      <c r="CF27226" s="79"/>
      <c r="CL27226" s="79"/>
    </row>
    <row r="27227" spans="30:90">
      <c r="AD27227" s="73"/>
      <c r="AE27227" s="74"/>
      <c r="AF27227" s="74"/>
      <c r="BX27227" s="73"/>
      <c r="BY27227" s="74"/>
      <c r="BZ27227" s="74"/>
      <c r="CA27227" s="74"/>
      <c r="CF27227" s="79"/>
      <c r="CL27227" s="79"/>
    </row>
    <row r="27228" spans="30:90">
      <c r="AD27228" s="73"/>
      <c r="AE27228" s="74"/>
      <c r="AF27228" s="74"/>
      <c r="BX27228" s="73"/>
      <c r="BY27228" s="74"/>
      <c r="BZ27228" s="74"/>
      <c r="CA27228" s="74"/>
      <c r="CF27228" s="79"/>
      <c r="CL27228" s="79"/>
    </row>
    <row r="27229" spans="30:90">
      <c r="AD27229" s="73"/>
      <c r="AE27229" s="74"/>
      <c r="AF27229" s="74"/>
      <c r="BX27229" s="73"/>
      <c r="BY27229" s="74"/>
      <c r="BZ27229" s="74"/>
      <c r="CA27229" s="74"/>
      <c r="CF27229" s="79"/>
      <c r="CL27229" s="79"/>
    </row>
    <row r="27230" spans="30:90">
      <c r="AD27230" s="73"/>
      <c r="AE27230" s="74"/>
      <c r="AF27230" s="74"/>
      <c r="BX27230" s="73"/>
      <c r="BY27230" s="74"/>
      <c r="BZ27230" s="74"/>
      <c r="CA27230" s="74"/>
      <c r="CF27230" s="79"/>
      <c r="CL27230" s="79"/>
    </row>
    <row r="27231" spans="30:90">
      <c r="AD27231" s="73"/>
      <c r="AE27231" s="74"/>
      <c r="AF27231" s="74"/>
      <c r="BX27231" s="73"/>
      <c r="BY27231" s="74"/>
      <c r="BZ27231" s="74"/>
      <c r="CA27231" s="74"/>
      <c r="CF27231" s="79"/>
      <c r="CL27231" s="79"/>
    </row>
    <row r="27232" spans="30:90">
      <c r="AD27232" s="73"/>
      <c r="AE27232" s="74"/>
      <c r="AF27232" s="74"/>
      <c r="BX27232" s="73"/>
      <c r="BY27232" s="74"/>
      <c r="BZ27232" s="74"/>
      <c r="CA27232" s="74"/>
      <c r="CF27232" s="79"/>
      <c r="CL27232" s="79"/>
    </row>
    <row r="27233" spans="30:90">
      <c r="AD27233" s="73"/>
      <c r="AE27233" s="74"/>
      <c r="AF27233" s="74"/>
      <c r="BX27233" s="73"/>
      <c r="BY27233" s="74"/>
      <c r="BZ27233" s="74"/>
      <c r="CA27233" s="74"/>
      <c r="CF27233" s="79"/>
      <c r="CL27233" s="79"/>
    </row>
    <row r="27234" spans="30:90">
      <c r="AD27234" s="73"/>
      <c r="AE27234" s="74"/>
      <c r="AF27234" s="74"/>
      <c r="BX27234" s="73"/>
      <c r="BY27234" s="74"/>
      <c r="BZ27234" s="74"/>
      <c r="CA27234" s="74"/>
      <c r="CF27234" s="79"/>
      <c r="CL27234" s="79"/>
    </row>
    <row r="27235" spans="30:90">
      <c r="AD27235" s="73"/>
      <c r="AE27235" s="74"/>
      <c r="AF27235" s="74"/>
      <c r="BX27235" s="73"/>
      <c r="BY27235" s="74"/>
      <c r="BZ27235" s="74"/>
      <c r="CA27235" s="74"/>
      <c r="CF27235" s="79"/>
      <c r="CL27235" s="79"/>
    </row>
    <row r="27236" spans="30:90">
      <c r="AD27236" s="73"/>
      <c r="AE27236" s="74"/>
      <c r="AF27236" s="74"/>
      <c r="BX27236" s="73"/>
      <c r="BY27236" s="74"/>
      <c r="BZ27236" s="74"/>
      <c r="CA27236" s="74"/>
      <c r="CF27236" s="79"/>
      <c r="CL27236" s="79"/>
    </row>
    <row r="27237" spans="30:90">
      <c r="AD27237" s="73"/>
      <c r="AE27237" s="74"/>
      <c r="AF27237" s="74"/>
      <c r="BX27237" s="73"/>
      <c r="BY27237" s="74"/>
      <c r="BZ27237" s="74"/>
      <c r="CA27237" s="74"/>
      <c r="CF27237" s="79"/>
      <c r="CL27237" s="79"/>
    </row>
    <row r="27238" spans="30:90">
      <c r="AD27238" s="73"/>
      <c r="AE27238" s="74"/>
      <c r="AF27238" s="74"/>
      <c r="BX27238" s="73"/>
      <c r="BY27238" s="74"/>
      <c r="BZ27238" s="74"/>
      <c r="CA27238" s="74"/>
      <c r="CF27238" s="79"/>
      <c r="CL27238" s="79"/>
    </row>
    <row r="27239" spans="30:90">
      <c r="AD27239" s="73"/>
      <c r="AE27239" s="74"/>
      <c r="AF27239" s="74"/>
      <c r="BX27239" s="73"/>
      <c r="BY27239" s="74"/>
      <c r="BZ27239" s="74"/>
      <c r="CA27239" s="74"/>
      <c r="CF27239" s="79"/>
      <c r="CL27239" s="79"/>
    </row>
    <row r="27240" spans="30:90">
      <c r="AD27240" s="73"/>
      <c r="AE27240" s="74"/>
      <c r="AF27240" s="74"/>
      <c r="BX27240" s="73"/>
      <c r="BY27240" s="74"/>
      <c r="BZ27240" s="74"/>
      <c r="CA27240" s="74"/>
      <c r="CF27240" s="79"/>
      <c r="CL27240" s="79"/>
    </row>
    <row r="27241" spans="30:90">
      <c r="AD27241" s="73"/>
      <c r="AE27241" s="74"/>
      <c r="AF27241" s="74"/>
      <c r="BX27241" s="73"/>
      <c r="BY27241" s="74"/>
      <c r="BZ27241" s="74"/>
      <c r="CA27241" s="74"/>
      <c r="CF27241" s="79"/>
      <c r="CL27241" s="79"/>
    </row>
    <row r="27242" spans="30:90">
      <c r="AD27242" s="73"/>
      <c r="AE27242" s="74"/>
      <c r="AF27242" s="74"/>
      <c r="BX27242" s="73"/>
      <c r="BY27242" s="74"/>
      <c r="BZ27242" s="74"/>
      <c r="CA27242" s="74"/>
      <c r="CF27242" s="79"/>
      <c r="CL27242" s="79"/>
    </row>
    <row r="27243" spans="30:90">
      <c r="AD27243" s="73"/>
      <c r="AE27243" s="74"/>
      <c r="AF27243" s="74"/>
      <c r="BX27243" s="73"/>
      <c r="BY27243" s="74"/>
      <c r="BZ27243" s="74"/>
      <c r="CA27243" s="74"/>
      <c r="CF27243" s="79"/>
      <c r="CL27243" s="79"/>
    </row>
    <row r="27244" spans="30:90">
      <c r="AD27244" s="73"/>
      <c r="AE27244" s="74"/>
      <c r="AF27244" s="74"/>
      <c r="BX27244" s="73"/>
      <c r="BY27244" s="74"/>
      <c r="BZ27244" s="74"/>
      <c r="CA27244" s="74"/>
      <c r="CF27244" s="79"/>
      <c r="CL27244" s="79"/>
    </row>
    <row r="27245" spans="30:90">
      <c r="AD27245" s="73"/>
      <c r="AE27245" s="74"/>
      <c r="AF27245" s="74"/>
      <c r="BX27245" s="73"/>
      <c r="BY27245" s="74"/>
      <c r="BZ27245" s="74"/>
      <c r="CA27245" s="74"/>
      <c r="CF27245" s="79"/>
      <c r="CL27245" s="79"/>
    </row>
    <row r="27246" spans="30:90">
      <c r="AD27246" s="73"/>
      <c r="AE27246" s="74"/>
      <c r="AF27246" s="74"/>
      <c r="BX27246" s="73"/>
      <c r="BY27246" s="74"/>
      <c r="BZ27246" s="74"/>
      <c r="CA27246" s="74"/>
      <c r="CF27246" s="79"/>
      <c r="CL27246" s="79"/>
    </row>
    <row r="27247" spans="30:90">
      <c r="AD27247" s="73"/>
      <c r="AE27247" s="74"/>
      <c r="AF27247" s="74"/>
      <c r="BX27247" s="73"/>
      <c r="BY27247" s="74"/>
      <c r="BZ27247" s="74"/>
      <c r="CA27247" s="74"/>
      <c r="CF27247" s="79"/>
      <c r="CL27247" s="79"/>
    </row>
    <row r="27248" spans="30:90">
      <c r="AD27248" s="73"/>
      <c r="AE27248" s="74"/>
      <c r="AF27248" s="74"/>
      <c r="BX27248" s="73"/>
      <c r="BY27248" s="74"/>
      <c r="BZ27248" s="74"/>
      <c r="CA27248" s="74"/>
      <c r="CF27248" s="79"/>
      <c r="CL27248" s="79"/>
    </row>
    <row r="27249" spans="30:90">
      <c r="AD27249" s="73"/>
      <c r="AE27249" s="74"/>
      <c r="AF27249" s="74"/>
      <c r="BX27249" s="73"/>
      <c r="BY27249" s="74"/>
      <c r="BZ27249" s="74"/>
      <c r="CA27249" s="74"/>
      <c r="CF27249" s="79"/>
      <c r="CL27249" s="79"/>
    </row>
    <row r="27250" spans="30:90">
      <c r="AD27250" s="73"/>
      <c r="AE27250" s="74"/>
      <c r="AF27250" s="74"/>
      <c r="BX27250" s="73"/>
      <c r="BY27250" s="74"/>
      <c r="BZ27250" s="74"/>
      <c r="CA27250" s="74"/>
      <c r="CF27250" s="79"/>
      <c r="CL27250" s="79"/>
    </row>
    <row r="27251" spans="30:90">
      <c r="AD27251" s="73"/>
      <c r="AE27251" s="74"/>
      <c r="AF27251" s="74"/>
      <c r="BX27251" s="73"/>
      <c r="BY27251" s="74"/>
      <c r="BZ27251" s="74"/>
      <c r="CA27251" s="74"/>
      <c r="CF27251" s="79"/>
      <c r="CL27251" s="79"/>
    </row>
    <row r="27252" spans="30:90">
      <c r="AD27252" s="73"/>
      <c r="AE27252" s="74"/>
      <c r="AF27252" s="74"/>
      <c r="BX27252" s="73"/>
      <c r="BY27252" s="74"/>
      <c r="BZ27252" s="74"/>
      <c r="CA27252" s="74"/>
      <c r="CF27252" s="79"/>
      <c r="CL27252" s="79"/>
    </row>
    <row r="27253" spans="30:90">
      <c r="AD27253" s="73"/>
      <c r="AE27253" s="74"/>
      <c r="AF27253" s="74"/>
      <c r="BX27253" s="73"/>
      <c r="BY27253" s="74"/>
      <c r="BZ27253" s="74"/>
      <c r="CA27253" s="74"/>
      <c r="CF27253" s="79"/>
      <c r="CL27253" s="79"/>
    </row>
    <row r="27254" spans="30:90">
      <c r="AD27254" s="73"/>
      <c r="AE27254" s="74"/>
      <c r="AF27254" s="74"/>
      <c r="BX27254" s="73"/>
      <c r="BY27254" s="74"/>
      <c r="BZ27254" s="74"/>
      <c r="CA27254" s="74"/>
      <c r="CF27254" s="79"/>
      <c r="CL27254" s="79"/>
    </row>
    <row r="27255" spans="30:90">
      <c r="AD27255" s="73"/>
      <c r="AE27255" s="74"/>
      <c r="AF27255" s="74"/>
      <c r="BX27255" s="73"/>
      <c r="BY27255" s="74"/>
      <c r="BZ27255" s="74"/>
      <c r="CA27255" s="74"/>
      <c r="CF27255" s="79"/>
      <c r="CL27255" s="79"/>
    </row>
    <row r="27256" spans="30:90">
      <c r="AD27256" s="73"/>
      <c r="AE27256" s="74"/>
      <c r="AF27256" s="74"/>
      <c r="BX27256" s="73"/>
      <c r="BY27256" s="74"/>
      <c r="BZ27256" s="74"/>
      <c r="CA27256" s="74"/>
      <c r="CF27256" s="79"/>
      <c r="CL27256" s="79"/>
    </row>
    <row r="27257" spans="30:90">
      <c r="AD27257" s="73"/>
      <c r="AE27257" s="74"/>
      <c r="AF27257" s="74"/>
      <c r="BX27257" s="73"/>
      <c r="BY27257" s="74"/>
      <c r="BZ27257" s="74"/>
      <c r="CA27257" s="74"/>
      <c r="CF27257" s="79"/>
      <c r="CL27257" s="79"/>
    </row>
    <row r="27258" spans="30:90">
      <c r="AD27258" s="73"/>
      <c r="AE27258" s="74"/>
      <c r="AF27258" s="74"/>
      <c r="BX27258" s="73"/>
      <c r="BY27258" s="74"/>
      <c r="BZ27258" s="74"/>
      <c r="CA27258" s="74"/>
      <c r="CF27258" s="79"/>
      <c r="CL27258" s="79"/>
    </row>
    <row r="27259" spans="30:90">
      <c r="AD27259" s="73"/>
      <c r="AE27259" s="74"/>
      <c r="AF27259" s="74"/>
      <c r="BX27259" s="73"/>
      <c r="BY27259" s="74"/>
      <c r="BZ27259" s="74"/>
      <c r="CA27259" s="74"/>
      <c r="CF27259" s="79"/>
      <c r="CL27259" s="79"/>
    </row>
    <row r="27260" spans="30:90">
      <c r="AD27260" s="73"/>
      <c r="AE27260" s="74"/>
      <c r="AF27260" s="74"/>
      <c r="BX27260" s="73"/>
      <c r="BY27260" s="74"/>
      <c r="BZ27260" s="74"/>
      <c r="CA27260" s="74"/>
      <c r="CF27260" s="79"/>
      <c r="CL27260" s="79"/>
    </row>
    <row r="27261" spans="30:90">
      <c r="AD27261" s="73"/>
      <c r="AE27261" s="74"/>
      <c r="AF27261" s="74"/>
      <c r="BX27261" s="73"/>
      <c r="BY27261" s="74"/>
      <c r="BZ27261" s="74"/>
      <c r="CA27261" s="74"/>
      <c r="CF27261" s="79"/>
      <c r="CL27261" s="79"/>
    </row>
    <row r="27262" spans="30:90">
      <c r="AD27262" s="73"/>
      <c r="AE27262" s="74"/>
      <c r="AF27262" s="74"/>
      <c r="BX27262" s="73"/>
      <c r="BY27262" s="74"/>
      <c r="BZ27262" s="74"/>
      <c r="CA27262" s="74"/>
      <c r="CF27262" s="79"/>
      <c r="CL27262" s="79"/>
    </row>
    <row r="27263" spans="30:90">
      <c r="AD27263" s="73"/>
      <c r="AE27263" s="74"/>
      <c r="AF27263" s="74"/>
      <c r="BX27263" s="73"/>
      <c r="BY27263" s="74"/>
      <c r="BZ27263" s="74"/>
      <c r="CA27263" s="74"/>
      <c r="CF27263" s="79"/>
      <c r="CL27263" s="79"/>
    </row>
    <row r="27264" spans="30:90">
      <c r="AD27264" s="73"/>
      <c r="AE27264" s="74"/>
      <c r="AF27264" s="74"/>
      <c r="BX27264" s="73"/>
      <c r="BY27264" s="74"/>
      <c r="BZ27264" s="74"/>
      <c r="CA27264" s="74"/>
      <c r="CF27264" s="79"/>
      <c r="CL27264" s="79"/>
    </row>
    <row r="27265" spans="30:90">
      <c r="AD27265" s="73"/>
      <c r="AE27265" s="74"/>
      <c r="AF27265" s="74"/>
      <c r="BX27265" s="73"/>
      <c r="BY27265" s="74"/>
      <c r="BZ27265" s="74"/>
      <c r="CA27265" s="74"/>
      <c r="CF27265" s="79"/>
      <c r="CL27265" s="79"/>
    </row>
    <row r="27266" spans="30:90">
      <c r="AD27266" s="73"/>
      <c r="AE27266" s="74"/>
      <c r="AF27266" s="74"/>
      <c r="BX27266" s="73"/>
      <c r="BY27266" s="74"/>
      <c r="BZ27266" s="74"/>
      <c r="CA27266" s="74"/>
      <c r="CF27266" s="79"/>
      <c r="CL27266" s="79"/>
    </row>
    <row r="27267" spans="30:90">
      <c r="AD27267" s="73"/>
      <c r="AE27267" s="74"/>
      <c r="AF27267" s="74"/>
      <c r="BX27267" s="73"/>
      <c r="BY27267" s="74"/>
      <c r="BZ27267" s="74"/>
      <c r="CA27267" s="74"/>
      <c r="CF27267" s="79"/>
      <c r="CL27267" s="79"/>
    </row>
    <row r="27268" spans="30:90">
      <c r="AD27268" s="73"/>
      <c r="AE27268" s="74"/>
      <c r="AF27268" s="74"/>
      <c r="BX27268" s="73"/>
      <c r="BY27268" s="74"/>
      <c r="BZ27268" s="74"/>
      <c r="CA27268" s="74"/>
      <c r="CF27268" s="79"/>
      <c r="CL27268" s="79"/>
    </row>
    <row r="27269" spans="30:90">
      <c r="AD27269" s="73"/>
      <c r="AE27269" s="74"/>
      <c r="AF27269" s="74"/>
      <c r="BX27269" s="73"/>
      <c r="BY27269" s="74"/>
      <c r="BZ27269" s="74"/>
      <c r="CA27269" s="74"/>
      <c r="CF27269" s="79"/>
      <c r="CL27269" s="79"/>
    </row>
    <row r="27270" spans="30:90">
      <c r="AD27270" s="73"/>
      <c r="AE27270" s="74"/>
      <c r="AF27270" s="74"/>
      <c r="BX27270" s="73"/>
      <c r="BY27270" s="74"/>
      <c r="BZ27270" s="74"/>
      <c r="CA27270" s="74"/>
      <c r="CF27270" s="79"/>
      <c r="CL27270" s="79"/>
    </row>
    <row r="27271" spans="30:90">
      <c r="AD27271" s="73"/>
      <c r="AE27271" s="74"/>
      <c r="AF27271" s="74"/>
      <c r="BX27271" s="73"/>
      <c r="BY27271" s="74"/>
      <c r="BZ27271" s="74"/>
      <c r="CA27271" s="74"/>
      <c r="CF27271" s="79"/>
      <c r="CL27271" s="79"/>
    </row>
    <row r="27272" spans="30:90">
      <c r="AD27272" s="73"/>
      <c r="AE27272" s="74"/>
      <c r="AF27272" s="74"/>
      <c r="BX27272" s="73"/>
      <c r="BY27272" s="74"/>
      <c r="BZ27272" s="74"/>
      <c r="CA27272" s="74"/>
      <c r="CF27272" s="79"/>
      <c r="CL27272" s="79"/>
    </row>
    <row r="27273" spans="30:90">
      <c r="AD27273" s="73"/>
      <c r="AE27273" s="74"/>
      <c r="AF27273" s="74"/>
      <c r="BX27273" s="73"/>
      <c r="BY27273" s="74"/>
      <c r="BZ27273" s="74"/>
      <c r="CA27273" s="74"/>
      <c r="CF27273" s="79"/>
      <c r="CL27273" s="79"/>
    </row>
    <row r="27274" spans="30:90">
      <c r="AD27274" s="73"/>
      <c r="AE27274" s="74"/>
      <c r="AF27274" s="74"/>
      <c r="BX27274" s="73"/>
      <c r="BY27274" s="74"/>
      <c r="BZ27274" s="74"/>
      <c r="CA27274" s="74"/>
      <c r="CF27274" s="79"/>
      <c r="CL27274" s="79"/>
    </row>
    <row r="27275" spans="30:90">
      <c r="AD27275" s="73"/>
      <c r="AE27275" s="74"/>
      <c r="AF27275" s="74"/>
      <c r="BX27275" s="73"/>
      <c r="BY27275" s="74"/>
      <c r="BZ27275" s="74"/>
      <c r="CA27275" s="74"/>
      <c r="CF27275" s="79"/>
      <c r="CL27275" s="79"/>
    </row>
    <row r="27276" spans="30:90">
      <c r="AD27276" s="73"/>
      <c r="AE27276" s="74"/>
      <c r="AF27276" s="74"/>
      <c r="BX27276" s="73"/>
      <c r="BY27276" s="74"/>
      <c r="BZ27276" s="74"/>
      <c r="CA27276" s="74"/>
      <c r="CF27276" s="79"/>
      <c r="CL27276" s="79"/>
    </row>
    <row r="27277" spans="30:90">
      <c r="AD27277" s="73"/>
      <c r="AE27277" s="74"/>
      <c r="AF27277" s="74"/>
      <c r="BX27277" s="73"/>
      <c r="BY27277" s="74"/>
      <c r="BZ27277" s="74"/>
      <c r="CA27277" s="74"/>
      <c r="CF27277" s="79"/>
      <c r="CL27277" s="79"/>
    </row>
    <row r="27278" spans="30:90">
      <c r="AD27278" s="73"/>
      <c r="AE27278" s="74"/>
      <c r="AF27278" s="74"/>
      <c r="BX27278" s="73"/>
      <c r="BY27278" s="74"/>
      <c r="BZ27278" s="74"/>
      <c r="CA27278" s="74"/>
      <c r="CF27278" s="79"/>
      <c r="CL27278" s="79"/>
    </row>
    <row r="27279" spans="30:90">
      <c r="AD27279" s="73"/>
      <c r="AE27279" s="74"/>
      <c r="AF27279" s="74"/>
      <c r="BX27279" s="73"/>
      <c r="BY27279" s="74"/>
      <c r="BZ27279" s="74"/>
      <c r="CA27279" s="74"/>
      <c r="CF27279" s="79"/>
      <c r="CL27279" s="79"/>
    </row>
    <row r="27280" spans="30:90">
      <c r="AD27280" s="73"/>
      <c r="AE27280" s="74"/>
      <c r="AF27280" s="74"/>
      <c r="BX27280" s="73"/>
      <c r="BY27280" s="74"/>
      <c r="BZ27280" s="74"/>
      <c r="CA27280" s="74"/>
      <c r="CF27280" s="79"/>
      <c r="CL27280" s="79"/>
    </row>
    <row r="27281" spans="30:90">
      <c r="AD27281" s="73"/>
      <c r="AE27281" s="74"/>
      <c r="AF27281" s="74"/>
      <c r="BX27281" s="73"/>
      <c r="BY27281" s="74"/>
      <c r="BZ27281" s="74"/>
      <c r="CA27281" s="74"/>
      <c r="CF27281" s="79"/>
      <c r="CL27281" s="79"/>
    </row>
    <row r="27282" spans="30:90">
      <c r="AD27282" s="73"/>
      <c r="AE27282" s="74"/>
      <c r="AF27282" s="74"/>
      <c r="BX27282" s="73"/>
      <c r="BY27282" s="74"/>
      <c r="BZ27282" s="74"/>
      <c r="CA27282" s="74"/>
      <c r="CF27282" s="79"/>
      <c r="CL27282" s="79"/>
    </row>
    <row r="27283" spans="30:90">
      <c r="AD27283" s="73"/>
      <c r="AE27283" s="74"/>
      <c r="AF27283" s="74"/>
      <c r="BX27283" s="73"/>
      <c r="BY27283" s="74"/>
      <c r="BZ27283" s="74"/>
      <c r="CA27283" s="74"/>
      <c r="CF27283" s="79"/>
      <c r="CL27283" s="79"/>
    </row>
    <row r="27284" spans="30:90">
      <c r="AD27284" s="73"/>
      <c r="AE27284" s="74"/>
      <c r="AF27284" s="74"/>
      <c r="BX27284" s="73"/>
      <c r="BY27284" s="74"/>
      <c r="BZ27284" s="74"/>
      <c r="CA27284" s="74"/>
      <c r="CF27284" s="79"/>
      <c r="CL27284" s="79"/>
    </row>
    <row r="27285" spans="30:90">
      <c r="AD27285" s="73"/>
      <c r="AE27285" s="74"/>
      <c r="AF27285" s="74"/>
      <c r="BX27285" s="73"/>
      <c r="BY27285" s="74"/>
      <c r="BZ27285" s="74"/>
      <c r="CA27285" s="74"/>
      <c r="CF27285" s="79"/>
      <c r="CL27285" s="79"/>
    </row>
    <row r="27286" spans="30:90">
      <c r="AD27286" s="73"/>
      <c r="AE27286" s="74"/>
      <c r="AF27286" s="74"/>
      <c r="BX27286" s="73"/>
      <c r="BY27286" s="74"/>
      <c r="BZ27286" s="74"/>
      <c r="CA27286" s="74"/>
      <c r="CF27286" s="79"/>
      <c r="CL27286" s="79"/>
    </row>
    <row r="27287" spans="30:90">
      <c r="AD27287" s="73"/>
      <c r="AE27287" s="74"/>
      <c r="AF27287" s="74"/>
      <c r="BX27287" s="73"/>
      <c r="BY27287" s="74"/>
      <c r="BZ27287" s="74"/>
      <c r="CA27287" s="74"/>
      <c r="CF27287" s="79"/>
      <c r="CL27287" s="79"/>
    </row>
    <row r="27288" spans="30:90">
      <c r="AD27288" s="73"/>
      <c r="AE27288" s="74"/>
      <c r="AF27288" s="74"/>
      <c r="BX27288" s="73"/>
      <c r="BY27288" s="74"/>
      <c r="BZ27288" s="74"/>
      <c r="CA27288" s="74"/>
      <c r="CF27288" s="79"/>
      <c r="CL27288" s="79"/>
    </row>
    <row r="27289" spans="30:90">
      <c r="AD27289" s="73"/>
      <c r="AE27289" s="74"/>
      <c r="AF27289" s="74"/>
      <c r="BX27289" s="73"/>
      <c r="BY27289" s="74"/>
      <c r="BZ27289" s="74"/>
      <c r="CA27289" s="74"/>
      <c r="CF27289" s="79"/>
      <c r="CL27289" s="79"/>
    </row>
    <row r="27290" spans="30:90">
      <c r="AD27290" s="73"/>
      <c r="AE27290" s="74"/>
      <c r="AF27290" s="74"/>
      <c r="BX27290" s="73"/>
      <c r="BY27290" s="74"/>
      <c r="BZ27290" s="74"/>
      <c r="CA27290" s="74"/>
      <c r="CF27290" s="79"/>
      <c r="CL27290" s="79"/>
    </row>
    <row r="27291" spans="30:90">
      <c r="AD27291" s="73"/>
      <c r="AE27291" s="74"/>
      <c r="AF27291" s="74"/>
      <c r="BX27291" s="73"/>
      <c r="BY27291" s="74"/>
      <c r="BZ27291" s="74"/>
      <c r="CA27291" s="74"/>
      <c r="CF27291" s="79"/>
      <c r="CL27291" s="79"/>
    </row>
    <row r="27292" spans="30:90">
      <c r="AD27292" s="73"/>
      <c r="AE27292" s="74"/>
      <c r="AF27292" s="74"/>
      <c r="BX27292" s="73"/>
      <c r="BY27292" s="74"/>
      <c r="BZ27292" s="74"/>
      <c r="CA27292" s="74"/>
      <c r="CF27292" s="79"/>
      <c r="CL27292" s="79"/>
    </row>
    <row r="27293" spans="30:90">
      <c r="AD27293" s="73"/>
      <c r="AE27293" s="74"/>
      <c r="AF27293" s="74"/>
      <c r="BX27293" s="73"/>
      <c r="BY27293" s="74"/>
      <c r="BZ27293" s="74"/>
      <c r="CA27293" s="74"/>
      <c r="CF27293" s="79"/>
      <c r="CL27293" s="79"/>
    </row>
    <row r="27294" spans="30:90">
      <c r="AD27294" s="73"/>
      <c r="AE27294" s="74"/>
      <c r="AF27294" s="74"/>
      <c r="BX27294" s="73"/>
      <c r="BY27294" s="74"/>
      <c r="BZ27294" s="74"/>
      <c r="CA27294" s="74"/>
      <c r="CF27294" s="79"/>
      <c r="CL27294" s="79"/>
    </row>
    <row r="27295" spans="30:90">
      <c r="AD27295" s="73"/>
      <c r="AE27295" s="74"/>
      <c r="AF27295" s="74"/>
      <c r="BX27295" s="73"/>
      <c r="BY27295" s="74"/>
      <c r="BZ27295" s="74"/>
      <c r="CA27295" s="74"/>
      <c r="CF27295" s="79"/>
      <c r="CL27295" s="79"/>
    </row>
    <row r="27296" spans="30:90">
      <c r="AD27296" s="73"/>
      <c r="AE27296" s="74"/>
      <c r="AF27296" s="74"/>
      <c r="BX27296" s="73"/>
      <c r="BY27296" s="74"/>
      <c r="BZ27296" s="74"/>
      <c r="CA27296" s="74"/>
      <c r="CF27296" s="79"/>
      <c r="CL27296" s="79"/>
    </row>
    <row r="27297" spans="30:90">
      <c r="AD27297" s="73"/>
      <c r="AE27297" s="74"/>
      <c r="AF27297" s="74"/>
      <c r="BX27297" s="73"/>
      <c r="BY27297" s="74"/>
      <c r="BZ27297" s="74"/>
      <c r="CA27297" s="74"/>
      <c r="CF27297" s="79"/>
      <c r="CL27297" s="79"/>
    </row>
    <row r="27298" spans="30:90">
      <c r="AD27298" s="73"/>
      <c r="AE27298" s="74"/>
      <c r="AF27298" s="74"/>
      <c r="BX27298" s="73"/>
      <c r="BY27298" s="74"/>
      <c r="BZ27298" s="74"/>
      <c r="CA27298" s="74"/>
      <c r="CF27298" s="79"/>
      <c r="CL27298" s="79"/>
    </row>
    <row r="27299" spans="30:90">
      <c r="AD27299" s="73"/>
      <c r="AE27299" s="74"/>
      <c r="AF27299" s="74"/>
      <c r="BX27299" s="73"/>
      <c r="BY27299" s="74"/>
      <c r="BZ27299" s="74"/>
      <c r="CA27299" s="74"/>
      <c r="CF27299" s="79"/>
      <c r="CL27299" s="79"/>
    </row>
    <row r="27300" spans="30:90">
      <c r="AD27300" s="73"/>
      <c r="AE27300" s="74"/>
      <c r="AF27300" s="74"/>
      <c r="BX27300" s="73"/>
      <c r="BY27300" s="74"/>
      <c r="BZ27300" s="74"/>
      <c r="CA27300" s="74"/>
      <c r="CF27300" s="79"/>
      <c r="CL27300" s="79"/>
    </row>
    <row r="27301" spans="30:90">
      <c r="AD27301" s="73"/>
      <c r="AE27301" s="74"/>
      <c r="AF27301" s="74"/>
      <c r="BX27301" s="73"/>
      <c r="BY27301" s="74"/>
      <c r="BZ27301" s="74"/>
      <c r="CA27301" s="74"/>
      <c r="CF27301" s="79"/>
      <c r="CL27301" s="79"/>
    </row>
    <row r="27302" spans="30:90">
      <c r="AD27302" s="73"/>
      <c r="AE27302" s="74"/>
      <c r="AF27302" s="74"/>
      <c r="BX27302" s="73"/>
      <c r="BY27302" s="74"/>
      <c r="BZ27302" s="74"/>
      <c r="CA27302" s="74"/>
      <c r="CF27302" s="79"/>
      <c r="CL27302" s="79"/>
    </row>
    <row r="27303" spans="30:90">
      <c r="AD27303" s="73"/>
      <c r="AE27303" s="74"/>
      <c r="AF27303" s="74"/>
      <c r="BX27303" s="73"/>
      <c r="BY27303" s="74"/>
      <c r="BZ27303" s="74"/>
      <c r="CA27303" s="74"/>
      <c r="CF27303" s="79"/>
      <c r="CL27303" s="79"/>
    </row>
    <row r="27304" spans="30:90">
      <c r="AD27304" s="73"/>
      <c r="AE27304" s="74"/>
      <c r="AF27304" s="74"/>
      <c r="BX27304" s="73"/>
      <c r="BY27304" s="74"/>
      <c r="BZ27304" s="74"/>
      <c r="CA27304" s="74"/>
      <c r="CF27304" s="79"/>
      <c r="CL27304" s="79"/>
    </row>
    <row r="27305" spans="30:90">
      <c r="AD27305" s="73"/>
      <c r="AE27305" s="74"/>
      <c r="AF27305" s="74"/>
      <c r="BX27305" s="73"/>
      <c r="BY27305" s="74"/>
      <c r="BZ27305" s="74"/>
      <c r="CA27305" s="74"/>
      <c r="CF27305" s="79"/>
      <c r="CL27305" s="79"/>
    </row>
    <row r="27306" spans="30:90">
      <c r="AD27306" s="73"/>
      <c r="AE27306" s="74"/>
      <c r="AF27306" s="74"/>
      <c r="BX27306" s="73"/>
      <c r="BY27306" s="74"/>
      <c r="BZ27306" s="74"/>
      <c r="CA27306" s="74"/>
      <c r="CF27306" s="79"/>
      <c r="CL27306" s="79"/>
    </row>
    <row r="27307" spans="30:90">
      <c r="AD27307" s="73"/>
      <c r="AE27307" s="74"/>
      <c r="AF27307" s="74"/>
      <c r="BX27307" s="73"/>
      <c r="BY27307" s="74"/>
      <c r="BZ27307" s="74"/>
      <c r="CA27307" s="74"/>
      <c r="CF27307" s="79"/>
      <c r="CL27307" s="79"/>
    </row>
    <row r="27308" spans="30:90">
      <c r="AD27308" s="73"/>
      <c r="AE27308" s="74"/>
      <c r="AF27308" s="74"/>
      <c r="BX27308" s="73"/>
      <c r="BY27308" s="74"/>
      <c r="BZ27308" s="74"/>
      <c r="CA27308" s="74"/>
      <c r="CF27308" s="79"/>
      <c r="CL27308" s="79"/>
    </row>
    <row r="27309" spans="30:90">
      <c r="AD27309" s="73"/>
      <c r="AE27309" s="74"/>
      <c r="AF27309" s="74"/>
      <c r="BX27309" s="73"/>
      <c r="BY27309" s="74"/>
      <c r="BZ27309" s="74"/>
      <c r="CA27309" s="74"/>
      <c r="CF27309" s="79"/>
      <c r="CL27309" s="79"/>
    </row>
    <row r="27310" spans="30:90">
      <c r="AD27310" s="73"/>
      <c r="AE27310" s="74"/>
      <c r="AF27310" s="74"/>
      <c r="BX27310" s="73"/>
      <c r="BY27310" s="74"/>
      <c r="BZ27310" s="74"/>
      <c r="CA27310" s="74"/>
      <c r="CF27310" s="79"/>
      <c r="CL27310" s="79"/>
    </row>
    <row r="27311" spans="30:90">
      <c r="AD27311" s="73"/>
      <c r="AE27311" s="74"/>
      <c r="AF27311" s="74"/>
      <c r="BX27311" s="73"/>
      <c r="BY27311" s="74"/>
      <c r="BZ27311" s="74"/>
      <c r="CA27311" s="74"/>
      <c r="CF27311" s="79"/>
      <c r="CL27311" s="79"/>
    </row>
    <row r="27312" spans="30:90">
      <c r="AD27312" s="73"/>
      <c r="AE27312" s="74"/>
      <c r="AF27312" s="74"/>
      <c r="BX27312" s="73"/>
      <c r="BY27312" s="74"/>
      <c r="BZ27312" s="74"/>
      <c r="CA27312" s="74"/>
      <c r="CF27312" s="79"/>
      <c r="CL27312" s="79"/>
    </row>
    <row r="27313" spans="30:90">
      <c r="AD27313" s="73"/>
      <c r="AE27313" s="74"/>
      <c r="AF27313" s="74"/>
      <c r="BX27313" s="73"/>
      <c r="BY27313" s="74"/>
      <c r="BZ27313" s="74"/>
      <c r="CA27313" s="74"/>
      <c r="CF27313" s="79"/>
      <c r="CL27313" s="79"/>
    </row>
    <row r="27314" spans="30:90">
      <c r="AD27314" s="73"/>
      <c r="AE27314" s="74"/>
      <c r="AF27314" s="74"/>
      <c r="BX27314" s="73"/>
      <c r="BY27314" s="74"/>
      <c r="BZ27314" s="74"/>
      <c r="CA27314" s="74"/>
      <c r="CF27314" s="79"/>
      <c r="CL27314" s="79"/>
    </row>
    <row r="27315" spans="30:90">
      <c r="AD27315" s="73"/>
      <c r="AE27315" s="74"/>
      <c r="AF27315" s="74"/>
      <c r="BX27315" s="73"/>
      <c r="BY27315" s="74"/>
      <c r="BZ27315" s="74"/>
      <c r="CA27315" s="74"/>
      <c r="CF27315" s="79"/>
      <c r="CL27315" s="79"/>
    </row>
    <row r="27316" spans="30:90">
      <c r="AD27316" s="73"/>
      <c r="AE27316" s="74"/>
      <c r="AF27316" s="74"/>
      <c r="BX27316" s="73"/>
      <c r="BY27316" s="74"/>
      <c r="BZ27316" s="74"/>
      <c r="CA27316" s="74"/>
      <c r="CF27316" s="79"/>
      <c r="CL27316" s="79"/>
    </row>
    <row r="27317" spans="30:90">
      <c r="AD27317" s="73"/>
      <c r="AE27317" s="74"/>
      <c r="AF27317" s="74"/>
      <c r="BX27317" s="73"/>
      <c r="BY27317" s="74"/>
      <c r="BZ27317" s="74"/>
      <c r="CA27317" s="74"/>
      <c r="CF27317" s="79"/>
      <c r="CL27317" s="79"/>
    </row>
    <row r="27318" spans="30:90">
      <c r="AD27318" s="73"/>
      <c r="AE27318" s="74"/>
      <c r="AF27318" s="74"/>
      <c r="BX27318" s="73"/>
      <c r="BY27318" s="74"/>
      <c r="BZ27318" s="74"/>
      <c r="CA27318" s="74"/>
      <c r="CF27318" s="79"/>
      <c r="CL27318" s="79"/>
    </row>
    <row r="27319" spans="30:90">
      <c r="AD27319" s="73"/>
      <c r="AE27319" s="74"/>
      <c r="AF27319" s="74"/>
      <c r="BX27319" s="73"/>
      <c r="BY27319" s="74"/>
      <c r="BZ27319" s="74"/>
      <c r="CA27319" s="74"/>
      <c r="CF27319" s="79"/>
      <c r="CL27319" s="79"/>
    </row>
    <row r="27320" spans="30:90">
      <c r="AD27320" s="73"/>
      <c r="AE27320" s="74"/>
      <c r="AF27320" s="74"/>
      <c r="BX27320" s="73"/>
      <c r="BY27320" s="74"/>
      <c r="BZ27320" s="74"/>
      <c r="CA27320" s="74"/>
      <c r="CF27320" s="79"/>
      <c r="CL27320" s="79"/>
    </row>
    <row r="27321" spans="30:90">
      <c r="AD27321" s="73"/>
      <c r="AE27321" s="74"/>
      <c r="AF27321" s="74"/>
      <c r="BX27321" s="73"/>
      <c r="BY27321" s="74"/>
      <c r="BZ27321" s="74"/>
      <c r="CA27321" s="74"/>
      <c r="CF27321" s="79"/>
      <c r="CL27321" s="79"/>
    </row>
    <row r="27322" spans="30:90">
      <c r="AD27322" s="73"/>
      <c r="AE27322" s="74"/>
      <c r="AF27322" s="74"/>
      <c r="BX27322" s="73"/>
      <c r="BY27322" s="74"/>
      <c r="BZ27322" s="74"/>
      <c r="CA27322" s="74"/>
      <c r="CF27322" s="79"/>
      <c r="CL27322" s="79"/>
    </row>
    <row r="27323" spans="30:90">
      <c r="AD27323" s="73"/>
      <c r="AE27323" s="74"/>
      <c r="AF27323" s="74"/>
      <c r="BX27323" s="73"/>
      <c r="BY27323" s="74"/>
      <c r="BZ27323" s="74"/>
      <c r="CA27323" s="74"/>
      <c r="CF27323" s="79"/>
      <c r="CL27323" s="79"/>
    </row>
    <row r="27324" spans="30:90">
      <c r="AD27324" s="73"/>
      <c r="AE27324" s="74"/>
      <c r="AF27324" s="74"/>
      <c r="BX27324" s="73"/>
      <c r="BY27324" s="74"/>
      <c r="BZ27324" s="74"/>
      <c r="CA27324" s="74"/>
      <c r="CF27324" s="79"/>
      <c r="CL27324" s="79"/>
    </row>
    <row r="27325" spans="30:90">
      <c r="AD27325" s="73"/>
      <c r="AE27325" s="74"/>
      <c r="AF27325" s="74"/>
      <c r="BX27325" s="73"/>
      <c r="BY27325" s="74"/>
      <c r="BZ27325" s="74"/>
      <c r="CA27325" s="74"/>
      <c r="CF27325" s="79"/>
      <c r="CL27325" s="79"/>
    </row>
    <row r="27326" spans="30:90">
      <c r="AD27326" s="73"/>
      <c r="AE27326" s="74"/>
      <c r="AF27326" s="74"/>
      <c r="BX27326" s="73"/>
      <c r="BY27326" s="74"/>
      <c r="BZ27326" s="74"/>
      <c r="CA27326" s="74"/>
      <c r="CF27326" s="79"/>
      <c r="CL27326" s="79"/>
    </row>
    <row r="27327" spans="30:90">
      <c r="AD27327" s="73"/>
      <c r="AE27327" s="74"/>
      <c r="AF27327" s="74"/>
      <c r="BX27327" s="73"/>
      <c r="BY27327" s="74"/>
      <c r="BZ27327" s="74"/>
      <c r="CA27327" s="74"/>
      <c r="CF27327" s="79"/>
      <c r="CL27327" s="79"/>
    </row>
    <row r="27328" spans="30:90">
      <c r="AD27328" s="73"/>
      <c r="AE27328" s="74"/>
      <c r="AF27328" s="74"/>
      <c r="BX27328" s="73"/>
      <c r="BY27328" s="74"/>
      <c r="BZ27328" s="74"/>
      <c r="CA27328" s="74"/>
      <c r="CF27328" s="79"/>
      <c r="CL27328" s="79"/>
    </row>
    <row r="27329" spans="30:90">
      <c r="AD27329" s="73"/>
      <c r="AE27329" s="74"/>
      <c r="AF27329" s="74"/>
      <c r="BX27329" s="73"/>
      <c r="BY27329" s="74"/>
      <c r="BZ27329" s="74"/>
      <c r="CA27329" s="74"/>
      <c r="CF27329" s="79"/>
      <c r="CL27329" s="79"/>
    </row>
    <row r="27330" spans="30:90">
      <c r="AD27330" s="73"/>
      <c r="AE27330" s="74"/>
      <c r="AF27330" s="74"/>
      <c r="BX27330" s="73"/>
      <c r="BY27330" s="74"/>
      <c r="BZ27330" s="74"/>
      <c r="CA27330" s="74"/>
      <c r="CF27330" s="79"/>
      <c r="CL27330" s="79"/>
    </row>
    <row r="27331" spans="30:90">
      <c r="AD27331" s="73"/>
      <c r="AE27331" s="74"/>
      <c r="AF27331" s="74"/>
      <c r="BX27331" s="73"/>
      <c r="BY27331" s="74"/>
      <c r="BZ27331" s="74"/>
      <c r="CA27331" s="74"/>
      <c r="CF27331" s="79"/>
      <c r="CL27331" s="79"/>
    </row>
    <row r="27332" spans="30:90">
      <c r="AD27332" s="73"/>
      <c r="AE27332" s="74"/>
      <c r="AF27332" s="74"/>
      <c r="BX27332" s="73"/>
      <c r="BY27332" s="74"/>
      <c r="BZ27332" s="74"/>
      <c r="CA27332" s="74"/>
      <c r="CF27332" s="79"/>
      <c r="CL27332" s="79"/>
    </row>
    <row r="27333" spans="30:90">
      <c r="AD27333" s="73"/>
      <c r="AE27333" s="74"/>
      <c r="AF27333" s="74"/>
      <c r="BX27333" s="73"/>
      <c r="BY27333" s="74"/>
      <c r="BZ27333" s="74"/>
      <c r="CA27333" s="74"/>
      <c r="CF27333" s="79"/>
      <c r="CL27333" s="79"/>
    </row>
    <row r="27334" spans="30:90">
      <c r="AD27334" s="73"/>
      <c r="AE27334" s="74"/>
      <c r="AF27334" s="74"/>
      <c r="BX27334" s="73"/>
      <c r="BY27334" s="74"/>
      <c r="BZ27334" s="74"/>
      <c r="CA27334" s="74"/>
      <c r="CF27334" s="79"/>
      <c r="CL27334" s="79"/>
    </row>
    <row r="27335" spans="30:90">
      <c r="AD27335" s="73"/>
      <c r="AE27335" s="74"/>
      <c r="AF27335" s="74"/>
      <c r="BX27335" s="73"/>
      <c r="BY27335" s="74"/>
      <c r="BZ27335" s="74"/>
      <c r="CA27335" s="74"/>
      <c r="CF27335" s="79"/>
      <c r="CL27335" s="79"/>
    </row>
    <row r="27336" spans="30:90">
      <c r="AD27336" s="73"/>
      <c r="AE27336" s="74"/>
      <c r="AF27336" s="74"/>
      <c r="BX27336" s="73"/>
      <c r="BY27336" s="74"/>
      <c r="BZ27336" s="74"/>
      <c r="CA27336" s="74"/>
      <c r="CF27336" s="79"/>
      <c r="CL27336" s="79"/>
    </row>
    <row r="27337" spans="30:90">
      <c r="AD27337" s="73"/>
      <c r="AE27337" s="74"/>
      <c r="AF27337" s="74"/>
      <c r="BX27337" s="73"/>
      <c r="BY27337" s="74"/>
      <c r="BZ27337" s="74"/>
      <c r="CA27337" s="74"/>
      <c r="CF27337" s="79"/>
      <c r="CL27337" s="79"/>
    </row>
    <row r="27338" spans="30:90">
      <c r="AD27338" s="73"/>
      <c r="AE27338" s="74"/>
      <c r="AF27338" s="74"/>
      <c r="BX27338" s="73"/>
      <c r="BY27338" s="74"/>
      <c r="BZ27338" s="74"/>
      <c r="CA27338" s="74"/>
      <c r="CF27338" s="79"/>
      <c r="CL27338" s="79"/>
    </row>
    <row r="27339" spans="30:90">
      <c r="AD27339" s="73"/>
      <c r="AE27339" s="74"/>
      <c r="AF27339" s="74"/>
      <c r="BX27339" s="73"/>
      <c r="BY27339" s="74"/>
      <c r="BZ27339" s="74"/>
      <c r="CA27339" s="74"/>
      <c r="CF27339" s="79"/>
      <c r="CL27339" s="79"/>
    </row>
    <row r="27340" spans="30:90">
      <c r="AD27340" s="73"/>
      <c r="AE27340" s="74"/>
      <c r="AF27340" s="74"/>
      <c r="BX27340" s="73"/>
      <c r="BY27340" s="74"/>
      <c r="BZ27340" s="74"/>
      <c r="CA27340" s="74"/>
      <c r="CF27340" s="79"/>
      <c r="CL27340" s="79"/>
    </row>
    <row r="27341" spans="30:90">
      <c r="AD27341" s="73"/>
      <c r="AE27341" s="74"/>
      <c r="AF27341" s="74"/>
      <c r="BX27341" s="73"/>
      <c r="BY27341" s="74"/>
      <c r="BZ27341" s="74"/>
      <c r="CA27341" s="74"/>
      <c r="CF27341" s="79"/>
      <c r="CL27341" s="79"/>
    </row>
    <row r="27342" spans="30:90">
      <c r="AD27342" s="73"/>
      <c r="AE27342" s="74"/>
      <c r="AF27342" s="74"/>
      <c r="BX27342" s="73"/>
      <c r="BY27342" s="74"/>
      <c r="BZ27342" s="74"/>
      <c r="CA27342" s="74"/>
      <c r="CF27342" s="79"/>
      <c r="CL27342" s="79"/>
    </row>
    <row r="27343" spans="30:90">
      <c r="AD27343" s="73"/>
      <c r="AE27343" s="74"/>
      <c r="AF27343" s="74"/>
      <c r="BX27343" s="73"/>
      <c r="BY27343" s="74"/>
      <c r="BZ27343" s="74"/>
      <c r="CA27343" s="74"/>
      <c r="CF27343" s="79"/>
      <c r="CL27343" s="79"/>
    </row>
    <row r="27344" spans="30:90">
      <c r="AD27344" s="73"/>
      <c r="AE27344" s="74"/>
      <c r="AF27344" s="74"/>
      <c r="BX27344" s="73"/>
      <c r="BY27344" s="74"/>
      <c r="BZ27344" s="74"/>
      <c r="CA27344" s="74"/>
      <c r="CF27344" s="79"/>
      <c r="CL27344" s="79"/>
    </row>
    <row r="27345" spans="30:90">
      <c r="AD27345" s="73"/>
      <c r="AE27345" s="74"/>
      <c r="AF27345" s="74"/>
      <c r="BX27345" s="73"/>
      <c r="BY27345" s="74"/>
      <c r="BZ27345" s="74"/>
      <c r="CA27345" s="74"/>
      <c r="CF27345" s="79"/>
      <c r="CL27345" s="79"/>
    </row>
    <row r="27346" spans="30:90">
      <c r="AD27346" s="73"/>
      <c r="AE27346" s="74"/>
      <c r="AF27346" s="74"/>
      <c r="BX27346" s="73"/>
      <c r="BY27346" s="74"/>
      <c r="BZ27346" s="74"/>
      <c r="CA27346" s="74"/>
      <c r="CF27346" s="79"/>
      <c r="CL27346" s="79"/>
    </row>
    <row r="27347" spans="30:90">
      <c r="AD27347" s="73"/>
      <c r="AE27347" s="74"/>
      <c r="AF27347" s="74"/>
      <c r="BX27347" s="73"/>
      <c r="BY27347" s="74"/>
      <c r="BZ27347" s="74"/>
      <c r="CA27347" s="74"/>
      <c r="CF27347" s="79"/>
      <c r="CL27347" s="79"/>
    </row>
    <row r="27348" spans="30:90">
      <c r="AD27348" s="73"/>
      <c r="AE27348" s="74"/>
      <c r="AF27348" s="74"/>
      <c r="BX27348" s="73"/>
      <c r="BY27348" s="74"/>
      <c r="BZ27348" s="74"/>
      <c r="CA27348" s="74"/>
      <c r="CF27348" s="79"/>
      <c r="CL27348" s="79"/>
    </row>
    <row r="27349" spans="30:90">
      <c r="AD27349" s="73"/>
      <c r="AE27349" s="74"/>
      <c r="AF27349" s="74"/>
      <c r="BX27349" s="73"/>
      <c r="BY27349" s="74"/>
      <c r="BZ27349" s="74"/>
      <c r="CA27349" s="74"/>
      <c r="CF27349" s="79"/>
      <c r="CL27349" s="79"/>
    </row>
    <row r="27350" spans="30:90">
      <c r="AD27350" s="73"/>
      <c r="AE27350" s="74"/>
      <c r="AF27350" s="74"/>
      <c r="BX27350" s="73"/>
      <c r="BY27350" s="74"/>
      <c r="BZ27350" s="74"/>
      <c r="CA27350" s="74"/>
      <c r="CF27350" s="79"/>
      <c r="CL27350" s="79"/>
    </row>
    <row r="27351" spans="30:90">
      <c r="AD27351" s="73"/>
      <c r="AE27351" s="74"/>
      <c r="AF27351" s="74"/>
      <c r="BX27351" s="73"/>
      <c r="BY27351" s="74"/>
      <c r="BZ27351" s="74"/>
      <c r="CA27351" s="74"/>
      <c r="CF27351" s="79"/>
      <c r="CL27351" s="79"/>
    </row>
    <row r="27352" spans="30:90">
      <c r="AD27352" s="73"/>
      <c r="AE27352" s="74"/>
      <c r="AF27352" s="74"/>
      <c r="BX27352" s="73"/>
      <c r="BY27352" s="74"/>
      <c r="BZ27352" s="74"/>
      <c r="CA27352" s="74"/>
      <c r="CF27352" s="79"/>
      <c r="CL27352" s="79"/>
    </row>
    <row r="27353" spans="30:90">
      <c r="AD27353" s="73"/>
      <c r="AE27353" s="74"/>
      <c r="AF27353" s="74"/>
      <c r="BX27353" s="73"/>
      <c r="BY27353" s="74"/>
      <c r="BZ27353" s="74"/>
      <c r="CA27353" s="74"/>
      <c r="CF27353" s="79"/>
      <c r="CL27353" s="79"/>
    </row>
    <row r="27354" spans="30:90">
      <c r="AD27354" s="73"/>
      <c r="AE27354" s="74"/>
      <c r="AF27354" s="74"/>
      <c r="BX27354" s="73"/>
      <c r="BY27354" s="74"/>
      <c r="BZ27354" s="74"/>
      <c r="CA27354" s="74"/>
      <c r="CF27354" s="79"/>
      <c r="CL27354" s="79"/>
    </row>
    <row r="27355" spans="30:90">
      <c r="AD27355" s="73"/>
      <c r="AE27355" s="74"/>
      <c r="AF27355" s="74"/>
      <c r="BX27355" s="73"/>
      <c r="BY27355" s="74"/>
      <c r="BZ27355" s="74"/>
      <c r="CA27355" s="74"/>
      <c r="CF27355" s="79"/>
      <c r="CL27355" s="79"/>
    </row>
    <row r="27356" spans="30:90">
      <c r="AD27356" s="73"/>
      <c r="AE27356" s="74"/>
      <c r="AF27356" s="74"/>
      <c r="BX27356" s="73"/>
      <c r="BY27356" s="74"/>
      <c r="BZ27356" s="74"/>
      <c r="CA27356" s="74"/>
      <c r="CF27356" s="79"/>
      <c r="CL27356" s="79"/>
    </row>
    <row r="27357" spans="30:90">
      <c r="AD27357" s="73"/>
      <c r="AE27357" s="74"/>
      <c r="AF27357" s="74"/>
      <c r="BX27357" s="73"/>
      <c r="BY27357" s="74"/>
      <c r="BZ27357" s="74"/>
      <c r="CA27357" s="74"/>
      <c r="CF27357" s="79"/>
      <c r="CL27357" s="79"/>
    </row>
    <row r="27358" spans="30:90">
      <c r="AD27358" s="73"/>
      <c r="AE27358" s="74"/>
      <c r="AF27358" s="74"/>
      <c r="BX27358" s="73"/>
      <c r="BY27358" s="74"/>
      <c r="BZ27358" s="74"/>
      <c r="CA27358" s="74"/>
      <c r="CF27358" s="79"/>
      <c r="CL27358" s="79"/>
    </row>
    <row r="27359" spans="30:90">
      <c r="AD27359" s="73"/>
      <c r="AE27359" s="74"/>
      <c r="AF27359" s="74"/>
      <c r="BX27359" s="73"/>
      <c r="BY27359" s="74"/>
      <c r="BZ27359" s="74"/>
      <c r="CA27359" s="74"/>
      <c r="CF27359" s="79"/>
      <c r="CL27359" s="79"/>
    </row>
    <row r="27360" spans="30:90">
      <c r="AD27360" s="73"/>
      <c r="AE27360" s="74"/>
      <c r="AF27360" s="74"/>
      <c r="BX27360" s="73"/>
      <c r="BY27360" s="74"/>
      <c r="BZ27360" s="74"/>
      <c r="CA27360" s="74"/>
      <c r="CF27360" s="79"/>
      <c r="CL27360" s="79"/>
    </row>
    <row r="27361" spans="30:90">
      <c r="AD27361" s="73"/>
      <c r="AE27361" s="74"/>
      <c r="AF27361" s="74"/>
      <c r="BX27361" s="73"/>
      <c r="BY27361" s="74"/>
      <c r="BZ27361" s="74"/>
      <c r="CA27361" s="74"/>
      <c r="CF27361" s="79"/>
      <c r="CL27361" s="79"/>
    </row>
    <row r="27362" spans="30:90">
      <c r="AD27362" s="73"/>
      <c r="AE27362" s="74"/>
      <c r="AF27362" s="74"/>
      <c r="BX27362" s="73"/>
      <c r="BY27362" s="74"/>
      <c r="BZ27362" s="74"/>
      <c r="CA27362" s="74"/>
      <c r="CF27362" s="79"/>
      <c r="CL27362" s="79"/>
    </row>
    <row r="27363" spans="30:90">
      <c r="AD27363" s="73"/>
      <c r="AE27363" s="74"/>
      <c r="AF27363" s="74"/>
      <c r="BX27363" s="73"/>
      <c r="BY27363" s="74"/>
      <c r="BZ27363" s="74"/>
      <c r="CA27363" s="74"/>
      <c r="CF27363" s="79"/>
      <c r="CL27363" s="79"/>
    </row>
    <row r="27364" spans="30:90">
      <c r="AD27364" s="73"/>
      <c r="AE27364" s="74"/>
      <c r="AF27364" s="74"/>
      <c r="BX27364" s="73"/>
      <c r="BY27364" s="74"/>
      <c r="BZ27364" s="74"/>
      <c r="CA27364" s="74"/>
      <c r="CF27364" s="79"/>
      <c r="CL27364" s="79"/>
    </row>
    <row r="27365" spans="30:90">
      <c r="AD27365" s="73"/>
      <c r="AE27365" s="74"/>
      <c r="AF27365" s="74"/>
      <c r="BX27365" s="73"/>
      <c r="BY27365" s="74"/>
      <c r="BZ27365" s="74"/>
      <c r="CA27365" s="74"/>
      <c r="CF27365" s="79"/>
      <c r="CL27365" s="79"/>
    </row>
    <row r="27366" spans="30:90">
      <c r="AD27366" s="73"/>
      <c r="AE27366" s="74"/>
      <c r="AF27366" s="74"/>
      <c r="BX27366" s="73"/>
      <c r="BY27366" s="74"/>
      <c r="BZ27366" s="74"/>
      <c r="CA27366" s="74"/>
      <c r="CF27366" s="79"/>
      <c r="CL27366" s="79"/>
    </row>
    <row r="27367" spans="30:90">
      <c r="AD27367" s="73"/>
      <c r="AE27367" s="74"/>
      <c r="AF27367" s="74"/>
      <c r="BX27367" s="73"/>
      <c r="BY27367" s="74"/>
      <c r="BZ27367" s="74"/>
      <c r="CA27367" s="74"/>
      <c r="CF27367" s="79"/>
      <c r="CL27367" s="79"/>
    </row>
    <row r="27368" spans="30:90">
      <c r="AD27368" s="73"/>
      <c r="AE27368" s="74"/>
      <c r="AF27368" s="74"/>
      <c r="BX27368" s="73"/>
      <c r="BY27368" s="74"/>
      <c r="BZ27368" s="74"/>
      <c r="CA27368" s="74"/>
      <c r="CF27368" s="79"/>
      <c r="CL27368" s="79"/>
    </row>
    <row r="27369" spans="30:90">
      <c r="AD27369" s="73"/>
      <c r="AE27369" s="74"/>
      <c r="AF27369" s="74"/>
      <c r="BX27369" s="73"/>
      <c r="BY27369" s="74"/>
      <c r="BZ27369" s="74"/>
      <c r="CA27369" s="74"/>
      <c r="CF27369" s="79"/>
      <c r="CL27369" s="79"/>
    </row>
    <row r="27370" spans="30:90">
      <c r="AD27370" s="73"/>
      <c r="AE27370" s="74"/>
      <c r="AF27370" s="74"/>
      <c r="BX27370" s="73"/>
      <c r="BY27370" s="74"/>
      <c r="BZ27370" s="74"/>
      <c r="CA27370" s="74"/>
      <c r="CF27370" s="79"/>
      <c r="CL27370" s="79"/>
    </row>
    <row r="27371" spans="30:90">
      <c r="AD27371" s="73"/>
      <c r="AE27371" s="74"/>
      <c r="AF27371" s="74"/>
      <c r="BX27371" s="73"/>
      <c r="BY27371" s="74"/>
      <c r="BZ27371" s="74"/>
      <c r="CA27371" s="74"/>
      <c r="CF27371" s="79"/>
      <c r="CL27371" s="79"/>
    </row>
    <row r="27372" spans="30:90">
      <c r="AD27372" s="73"/>
      <c r="AE27372" s="74"/>
      <c r="AF27372" s="74"/>
      <c r="BX27372" s="73"/>
      <c r="BY27372" s="74"/>
      <c r="BZ27372" s="74"/>
      <c r="CA27372" s="74"/>
      <c r="CF27372" s="79"/>
      <c r="CL27372" s="79"/>
    </row>
    <row r="27373" spans="30:90">
      <c r="AD27373" s="73"/>
      <c r="AE27373" s="74"/>
      <c r="AF27373" s="74"/>
      <c r="BX27373" s="73"/>
      <c r="BY27373" s="74"/>
      <c r="BZ27373" s="74"/>
      <c r="CA27373" s="74"/>
      <c r="CF27373" s="79"/>
      <c r="CL27373" s="79"/>
    </row>
    <row r="27374" spans="30:90">
      <c r="AD27374" s="73"/>
      <c r="AE27374" s="74"/>
      <c r="AF27374" s="74"/>
      <c r="BX27374" s="73"/>
      <c r="BY27374" s="74"/>
      <c r="BZ27374" s="74"/>
      <c r="CA27374" s="74"/>
      <c r="CF27374" s="79"/>
      <c r="CL27374" s="79"/>
    </row>
    <row r="27375" spans="30:90">
      <c r="AD27375" s="73"/>
      <c r="AE27375" s="74"/>
      <c r="AF27375" s="74"/>
      <c r="BX27375" s="73"/>
      <c r="BY27375" s="74"/>
      <c r="BZ27375" s="74"/>
      <c r="CA27375" s="74"/>
      <c r="CF27375" s="79"/>
      <c r="CL27375" s="79"/>
    </row>
    <row r="27376" spans="30:90">
      <c r="AD27376" s="73"/>
      <c r="AE27376" s="74"/>
      <c r="AF27376" s="74"/>
      <c r="BX27376" s="73"/>
      <c r="BY27376" s="74"/>
      <c r="BZ27376" s="74"/>
      <c r="CA27376" s="74"/>
      <c r="CF27376" s="79"/>
      <c r="CL27376" s="79"/>
    </row>
    <row r="27377" spans="30:90">
      <c r="AD27377" s="73"/>
      <c r="AE27377" s="74"/>
      <c r="AF27377" s="74"/>
      <c r="BX27377" s="73"/>
      <c r="BY27377" s="74"/>
      <c r="BZ27377" s="74"/>
      <c r="CA27377" s="74"/>
      <c r="CF27377" s="79"/>
      <c r="CL27377" s="79"/>
    </row>
    <row r="27378" spans="30:90">
      <c r="AD27378" s="73"/>
      <c r="AE27378" s="74"/>
      <c r="AF27378" s="74"/>
      <c r="BX27378" s="73"/>
      <c r="BY27378" s="74"/>
      <c r="BZ27378" s="74"/>
      <c r="CA27378" s="74"/>
      <c r="CF27378" s="79"/>
      <c r="CL27378" s="79"/>
    </row>
    <row r="27379" spans="30:90">
      <c r="AD27379" s="73"/>
      <c r="AE27379" s="74"/>
      <c r="AF27379" s="74"/>
      <c r="BX27379" s="73"/>
      <c r="BY27379" s="74"/>
      <c r="BZ27379" s="74"/>
      <c r="CA27379" s="74"/>
      <c r="CF27379" s="79"/>
      <c r="CL27379" s="79"/>
    </row>
    <row r="27380" spans="30:90">
      <c r="AD27380" s="73"/>
      <c r="AE27380" s="74"/>
      <c r="AF27380" s="74"/>
      <c r="BX27380" s="73"/>
      <c r="BY27380" s="74"/>
      <c r="BZ27380" s="74"/>
      <c r="CA27380" s="74"/>
      <c r="CF27380" s="79"/>
      <c r="CL27380" s="79"/>
    </row>
    <row r="27381" spans="30:90">
      <c r="AD27381" s="73"/>
      <c r="AE27381" s="74"/>
      <c r="AF27381" s="74"/>
      <c r="BX27381" s="73"/>
      <c r="BY27381" s="74"/>
      <c r="BZ27381" s="74"/>
      <c r="CA27381" s="74"/>
      <c r="CF27381" s="79"/>
      <c r="CL27381" s="79"/>
    </row>
    <row r="27382" spans="30:90">
      <c r="AD27382" s="73"/>
      <c r="AE27382" s="74"/>
      <c r="AF27382" s="74"/>
      <c r="BX27382" s="73"/>
      <c r="BY27382" s="74"/>
      <c r="BZ27382" s="74"/>
      <c r="CA27382" s="74"/>
      <c r="CF27382" s="79"/>
      <c r="CL27382" s="79"/>
    </row>
    <row r="27383" spans="30:90">
      <c r="AD27383" s="73"/>
      <c r="AE27383" s="74"/>
      <c r="AF27383" s="74"/>
      <c r="BX27383" s="73"/>
      <c r="BY27383" s="74"/>
      <c r="BZ27383" s="74"/>
      <c r="CA27383" s="74"/>
      <c r="CF27383" s="79"/>
      <c r="CL27383" s="79"/>
    </row>
    <row r="27384" spans="30:90">
      <c r="AD27384" s="73"/>
      <c r="AE27384" s="74"/>
      <c r="AF27384" s="74"/>
      <c r="BX27384" s="73"/>
      <c r="BY27384" s="74"/>
      <c r="BZ27384" s="74"/>
      <c r="CA27384" s="74"/>
      <c r="CF27384" s="79"/>
      <c r="CL27384" s="79"/>
    </row>
    <row r="27385" spans="30:90">
      <c r="AD27385" s="73"/>
      <c r="AE27385" s="74"/>
      <c r="AF27385" s="74"/>
      <c r="BX27385" s="73"/>
      <c r="BY27385" s="74"/>
      <c r="BZ27385" s="74"/>
      <c r="CA27385" s="74"/>
      <c r="CF27385" s="79"/>
      <c r="CL27385" s="79"/>
    </row>
    <row r="27386" spans="30:90">
      <c r="AD27386" s="73"/>
      <c r="AE27386" s="74"/>
      <c r="AF27386" s="74"/>
      <c r="BX27386" s="73"/>
      <c r="BY27386" s="74"/>
      <c r="BZ27386" s="74"/>
      <c r="CA27386" s="74"/>
      <c r="CF27386" s="79"/>
      <c r="CL27386" s="79"/>
    </row>
    <row r="27387" spans="30:90">
      <c r="AD27387" s="73"/>
      <c r="AE27387" s="74"/>
      <c r="AF27387" s="74"/>
      <c r="BX27387" s="73"/>
      <c r="BY27387" s="74"/>
      <c r="BZ27387" s="74"/>
      <c r="CA27387" s="74"/>
      <c r="CF27387" s="79"/>
      <c r="CL27387" s="79"/>
    </row>
    <row r="27388" spans="30:90">
      <c r="AD27388" s="73"/>
      <c r="AE27388" s="74"/>
      <c r="AF27388" s="74"/>
      <c r="BX27388" s="73"/>
      <c r="BY27388" s="74"/>
      <c r="BZ27388" s="74"/>
      <c r="CA27388" s="74"/>
      <c r="CF27388" s="79"/>
      <c r="CL27388" s="79"/>
    </row>
    <row r="27389" spans="30:90">
      <c r="AD27389" s="73"/>
      <c r="AE27389" s="74"/>
      <c r="AF27389" s="74"/>
      <c r="BX27389" s="73"/>
      <c r="BY27389" s="74"/>
      <c r="BZ27389" s="74"/>
      <c r="CA27389" s="74"/>
      <c r="CF27389" s="79"/>
      <c r="CL27389" s="79"/>
    </row>
    <row r="27390" spans="30:90">
      <c r="AD27390" s="73"/>
      <c r="AE27390" s="74"/>
      <c r="AF27390" s="74"/>
      <c r="BX27390" s="73"/>
      <c r="BY27390" s="74"/>
      <c r="BZ27390" s="74"/>
      <c r="CA27390" s="74"/>
      <c r="CF27390" s="79"/>
      <c r="CL27390" s="79"/>
    </row>
    <row r="27391" spans="30:90">
      <c r="AD27391" s="73"/>
      <c r="AE27391" s="74"/>
      <c r="AF27391" s="74"/>
      <c r="BX27391" s="73"/>
      <c r="BY27391" s="74"/>
      <c r="BZ27391" s="74"/>
      <c r="CA27391" s="74"/>
      <c r="CF27391" s="79"/>
      <c r="CL27391" s="79"/>
    </row>
    <row r="27392" spans="30:90">
      <c r="AD27392" s="73"/>
      <c r="AE27392" s="74"/>
      <c r="AF27392" s="74"/>
      <c r="BX27392" s="73"/>
      <c r="BY27392" s="74"/>
      <c r="BZ27392" s="74"/>
      <c r="CA27392" s="74"/>
      <c r="CF27392" s="79"/>
      <c r="CL27392" s="79"/>
    </row>
    <row r="27393" spans="30:90">
      <c r="AD27393" s="73"/>
      <c r="AE27393" s="74"/>
      <c r="AF27393" s="74"/>
      <c r="BX27393" s="73"/>
      <c r="BY27393" s="74"/>
      <c r="BZ27393" s="74"/>
      <c r="CA27393" s="74"/>
      <c r="CF27393" s="79"/>
      <c r="CL27393" s="79"/>
    </row>
    <row r="27394" spans="30:90">
      <c r="AD27394" s="73"/>
      <c r="AE27394" s="74"/>
      <c r="AF27394" s="74"/>
      <c r="BX27394" s="73"/>
      <c r="BY27394" s="74"/>
      <c r="BZ27394" s="74"/>
      <c r="CA27394" s="74"/>
      <c r="CF27394" s="79"/>
      <c r="CL27394" s="79"/>
    </row>
    <row r="27395" spans="30:90">
      <c r="AD27395" s="73"/>
      <c r="AE27395" s="74"/>
      <c r="AF27395" s="74"/>
      <c r="BX27395" s="73"/>
      <c r="BY27395" s="74"/>
      <c r="BZ27395" s="74"/>
      <c r="CA27395" s="74"/>
      <c r="CF27395" s="79"/>
      <c r="CL27395" s="79"/>
    </row>
    <row r="27396" spans="30:90">
      <c r="AD27396" s="73"/>
      <c r="AE27396" s="74"/>
      <c r="AF27396" s="74"/>
      <c r="BX27396" s="73"/>
      <c r="BY27396" s="74"/>
      <c r="BZ27396" s="74"/>
      <c r="CA27396" s="74"/>
      <c r="CF27396" s="79"/>
      <c r="CL27396" s="79"/>
    </row>
    <row r="27397" spans="30:90">
      <c r="AD27397" s="73"/>
      <c r="AE27397" s="74"/>
      <c r="AF27397" s="74"/>
      <c r="BX27397" s="73"/>
      <c r="BY27397" s="74"/>
      <c r="BZ27397" s="74"/>
      <c r="CA27397" s="74"/>
      <c r="CF27397" s="79"/>
      <c r="CL27397" s="79"/>
    </row>
    <row r="27398" spans="30:90">
      <c r="AD27398" s="73"/>
      <c r="AE27398" s="74"/>
      <c r="AF27398" s="74"/>
      <c r="BX27398" s="73"/>
      <c r="BY27398" s="74"/>
      <c r="BZ27398" s="74"/>
      <c r="CA27398" s="74"/>
      <c r="CF27398" s="79"/>
      <c r="CL27398" s="79"/>
    </row>
    <row r="27399" spans="30:90">
      <c r="AD27399" s="73"/>
      <c r="AE27399" s="74"/>
      <c r="AF27399" s="74"/>
      <c r="BX27399" s="73"/>
      <c r="BY27399" s="74"/>
      <c r="BZ27399" s="74"/>
      <c r="CA27399" s="74"/>
      <c r="CF27399" s="79"/>
      <c r="CL27399" s="79"/>
    </row>
    <row r="27400" spans="30:90">
      <c r="AD27400" s="73"/>
      <c r="AE27400" s="74"/>
      <c r="AF27400" s="74"/>
      <c r="BX27400" s="73"/>
      <c r="BY27400" s="74"/>
      <c r="BZ27400" s="74"/>
      <c r="CA27400" s="74"/>
      <c r="CF27400" s="79"/>
      <c r="CL27400" s="79"/>
    </row>
    <row r="27401" spans="30:90">
      <c r="AD27401" s="73"/>
      <c r="AE27401" s="74"/>
      <c r="AF27401" s="74"/>
      <c r="BX27401" s="73"/>
      <c r="BY27401" s="74"/>
      <c r="BZ27401" s="74"/>
      <c r="CA27401" s="74"/>
      <c r="CF27401" s="79"/>
      <c r="CL27401" s="79"/>
    </row>
    <row r="27402" spans="30:90">
      <c r="AD27402" s="73"/>
      <c r="AE27402" s="74"/>
      <c r="AF27402" s="74"/>
      <c r="BX27402" s="73"/>
      <c r="BY27402" s="74"/>
      <c r="BZ27402" s="74"/>
      <c r="CA27402" s="74"/>
      <c r="CF27402" s="79"/>
      <c r="CL27402" s="79"/>
    </row>
    <row r="27403" spans="30:90">
      <c r="AD27403" s="73"/>
      <c r="AE27403" s="74"/>
      <c r="AF27403" s="74"/>
      <c r="BX27403" s="73"/>
      <c r="BY27403" s="74"/>
      <c r="BZ27403" s="74"/>
      <c r="CA27403" s="74"/>
      <c r="CF27403" s="79"/>
      <c r="CL27403" s="79"/>
    </row>
    <row r="27404" spans="30:90">
      <c r="AD27404" s="73"/>
      <c r="AE27404" s="74"/>
      <c r="AF27404" s="74"/>
      <c r="BX27404" s="73"/>
      <c r="BY27404" s="74"/>
      <c r="BZ27404" s="74"/>
      <c r="CA27404" s="74"/>
      <c r="CF27404" s="79"/>
      <c r="CL27404" s="79"/>
    </row>
    <row r="27405" spans="30:90">
      <c r="AD27405" s="73"/>
      <c r="AE27405" s="74"/>
      <c r="AF27405" s="74"/>
      <c r="BX27405" s="73"/>
      <c r="BY27405" s="74"/>
      <c r="BZ27405" s="74"/>
      <c r="CA27405" s="74"/>
      <c r="CF27405" s="79"/>
      <c r="CL27405" s="79"/>
    </row>
    <row r="27406" spans="30:90">
      <c r="AD27406" s="73"/>
      <c r="AE27406" s="74"/>
      <c r="AF27406" s="74"/>
      <c r="BX27406" s="73"/>
      <c r="BY27406" s="74"/>
      <c r="BZ27406" s="74"/>
      <c r="CA27406" s="74"/>
      <c r="CF27406" s="79"/>
      <c r="CL27406" s="79"/>
    </row>
    <row r="27407" spans="30:90">
      <c r="AD27407" s="73"/>
      <c r="AE27407" s="74"/>
      <c r="AF27407" s="74"/>
      <c r="BX27407" s="73"/>
      <c r="BY27407" s="74"/>
      <c r="BZ27407" s="74"/>
      <c r="CA27407" s="74"/>
      <c r="CF27407" s="79"/>
      <c r="CL27407" s="79"/>
    </row>
    <row r="27408" spans="30:90">
      <c r="AD27408" s="73"/>
      <c r="AE27408" s="74"/>
      <c r="AF27408" s="74"/>
      <c r="BX27408" s="73"/>
      <c r="BY27408" s="74"/>
      <c r="BZ27408" s="74"/>
      <c r="CA27408" s="74"/>
      <c r="CF27408" s="79"/>
      <c r="CL27408" s="79"/>
    </row>
    <row r="27409" spans="30:90">
      <c r="AD27409" s="73"/>
      <c r="AE27409" s="74"/>
      <c r="AF27409" s="74"/>
      <c r="BX27409" s="73"/>
      <c r="BY27409" s="74"/>
      <c r="BZ27409" s="74"/>
      <c r="CA27409" s="74"/>
      <c r="CF27409" s="79"/>
      <c r="CL27409" s="79"/>
    </row>
    <row r="27410" spans="30:90">
      <c r="AD27410" s="73"/>
      <c r="AE27410" s="74"/>
      <c r="AF27410" s="74"/>
      <c r="BX27410" s="73"/>
      <c r="BY27410" s="74"/>
      <c r="BZ27410" s="74"/>
      <c r="CA27410" s="74"/>
      <c r="CF27410" s="79"/>
      <c r="CL27410" s="79"/>
    </row>
    <row r="27411" spans="30:90">
      <c r="AD27411" s="73"/>
      <c r="AE27411" s="74"/>
      <c r="AF27411" s="74"/>
      <c r="BX27411" s="73"/>
      <c r="BY27411" s="74"/>
      <c r="BZ27411" s="74"/>
      <c r="CA27411" s="74"/>
      <c r="CF27411" s="79"/>
      <c r="CL27411" s="79"/>
    </row>
    <row r="27412" spans="30:90">
      <c r="AD27412" s="73"/>
      <c r="AE27412" s="74"/>
      <c r="AF27412" s="74"/>
      <c r="BX27412" s="73"/>
      <c r="BY27412" s="74"/>
      <c r="BZ27412" s="74"/>
      <c r="CA27412" s="74"/>
      <c r="CF27412" s="79"/>
      <c r="CL27412" s="79"/>
    </row>
    <row r="27413" spans="30:90">
      <c r="AD27413" s="73"/>
      <c r="AE27413" s="74"/>
      <c r="AF27413" s="74"/>
      <c r="BX27413" s="73"/>
      <c r="BY27413" s="74"/>
      <c r="BZ27413" s="74"/>
      <c r="CA27413" s="74"/>
      <c r="CF27413" s="79"/>
      <c r="CL27413" s="79"/>
    </row>
    <row r="27414" spans="30:90">
      <c r="AD27414" s="73"/>
      <c r="AE27414" s="74"/>
      <c r="AF27414" s="74"/>
      <c r="BX27414" s="73"/>
      <c r="BY27414" s="74"/>
      <c r="BZ27414" s="74"/>
      <c r="CA27414" s="74"/>
      <c r="CF27414" s="79"/>
      <c r="CL27414" s="79"/>
    </row>
    <row r="27415" spans="30:90">
      <c r="AD27415" s="73"/>
      <c r="AE27415" s="74"/>
      <c r="AF27415" s="74"/>
      <c r="BX27415" s="73"/>
      <c r="BY27415" s="74"/>
      <c r="BZ27415" s="74"/>
      <c r="CA27415" s="74"/>
      <c r="CF27415" s="79"/>
      <c r="CL27415" s="79"/>
    </row>
    <row r="27416" spans="30:90">
      <c r="AD27416" s="73"/>
      <c r="AE27416" s="74"/>
      <c r="AF27416" s="74"/>
      <c r="BX27416" s="73"/>
      <c r="BY27416" s="74"/>
      <c r="BZ27416" s="74"/>
      <c r="CA27416" s="74"/>
      <c r="CF27416" s="79"/>
      <c r="CL27416" s="79"/>
    </row>
    <row r="27417" spans="30:90">
      <c r="AD27417" s="73"/>
      <c r="AE27417" s="74"/>
      <c r="AF27417" s="74"/>
      <c r="BX27417" s="73"/>
      <c r="BY27417" s="74"/>
      <c r="BZ27417" s="74"/>
      <c r="CA27417" s="74"/>
      <c r="CF27417" s="79"/>
      <c r="CL27417" s="79"/>
    </row>
    <row r="27418" spans="30:90">
      <c r="AD27418" s="73"/>
      <c r="AE27418" s="74"/>
      <c r="AF27418" s="74"/>
      <c r="BX27418" s="73"/>
      <c r="BY27418" s="74"/>
      <c r="BZ27418" s="74"/>
      <c r="CA27418" s="74"/>
      <c r="CF27418" s="79"/>
      <c r="CL27418" s="79"/>
    </row>
    <row r="27419" spans="30:90">
      <c r="AD27419" s="73"/>
      <c r="AE27419" s="74"/>
      <c r="AF27419" s="74"/>
      <c r="BX27419" s="73"/>
      <c r="BY27419" s="74"/>
      <c r="BZ27419" s="74"/>
      <c r="CA27419" s="74"/>
      <c r="CF27419" s="79"/>
      <c r="CL27419" s="79"/>
    </row>
    <row r="27420" spans="30:90">
      <c r="AD27420" s="73"/>
      <c r="AE27420" s="74"/>
      <c r="AF27420" s="74"/>
      <c r="BX27420" s="73"/>
      <c r="BY27420" s="74"/>
      <c r="BZ27420" s="74"/>
      <c r="CA27420" s="74"/>
      <c r="CF27420" s="79"/>
      <c r="CL27420" s="79"/>
    </row>
    <row r="27421" spans="30:90">
      <c r="AD27421" s="73"/>
      <c r="AE27421" s="74"/>
      <c r="AF27421" s="74"/>
      <c r="BX27421" s="73"/>
      <c r="BY27421" s="74"/>
      <c r="BZ27421" s="74"/>
      <c r="CA27421" s="74"/>
      <c r="CF27421" s="79"/>
      <c r="CL27421" s="79"/>
    </row>
    <row r="27422" spans="30:90">
      <c r="AD27422" s="73"/>
      <c r="AE27422" s="74"/>
      <c r="AF27422" s="74"/>
      <c r="BX27422" s="73"/>
      <c r="BY27422" s="74"/>
      <c r="BZ27422" s="74"/>
      <c r="CA27422" s="74"/>
      <c r="CF27422" s="79"/>
      <c r="CL27422" s="79"/>
    </row>
    <row r="27423" spans="30:90">
      <c r="AD27423" s="73"/>
      <c r="AE27423" s="74"/>
      <c r="AF27423" s="74"/>
      <c r="BX27423" s="73"/>
      <c r="BY27423" s="74"/>
      <c r="BZ27423" s="74"/>
      <c r="CA27423" s="74"/>
      <c r="CF27423" s="79"/>
      <c r="CL27423" s="79"/>
    </row>
    <row r="27424" spans="30:90">
      <c r="AD27424" s="73"/>
      <c r="AE27424" s="74"/>
      <c r="AF27424" s="74"/>
      <c r="BX27424" s="73"/>
      <c r="BY27424" s="74"/>
      <c r="BZ27424" s="74"/>
      <c r="CA27424" s="74"/>
      <c r="CF27424" s="79"/>
      <c r="CL27424" s="79"/>
    </row>
    <row r="27425" spans="30:90">
      <c r="AD27425" s="73"/>
      <c r="AE27425" s="74"/>
      <c r="AF27425" s="74"/>
      <c r="BX27425" s="73"/>
      <c r="BY27425" s="74"/>
      <c r="BZ27425" s="74"/>
      <c r="CA27425" s="74"/>
      <c r="CF27425" s="79"/>
      <c r="CL27425" s="79"/>
    </row>
    <row r="27426" spans="30:90">
      <c r="AD27426" s="73"/>
      <c r="AE27426" s="74"/>
      <c r="AF27426" s="74"/>
      <c r="BX27426" s="73"/>
      <c r="BY27426" s="74"/>
      <c r="BZ27426" s="74"/>
      <c r="CA27426" s="74"/>
      <c r="CF27426" s="79"/>
      <c r="CL27426" s="79"/>
    </row>
    <row r="27427" spans="30:90">
      <c r="AD27427" s="73"/>
      <c r="AE27427" s="74"/>
      <c r="AF27427" s="74"/>
      <c r="BX27427" s="73"/>
      <c r="BY27427" s="74"/>
      <c r="BZ27427" s="74"/>
      <c r="CA27427" s="74"/>
      <c r="CF27427" s="79"/>
      <c r="CL27427" s="79"/>
    </row>
    <row r="27428" spans="30:90">
      <c r="AD27428" s="73"/>
      <c r="AE27428" s="74"/>
      <c r="AF27428" s="74"/>
      <c r="BX27428" s="73"/>
      <c r="BY27428" s="74"/>
      <c r="BZ27428" s="74"/>
      <c r="CA27428" s="74"/>
      <c r="CF27428" s="79"/>
      <c r="CL27428" s="79"/>
    </row>
    <row r="27429" spans="30:90">
      <c r="AD27429" s="73"/>
      <c r="AE27429" s="74"/>
      <c r="AF27429" s="74"/>
      <c r="BX27429" s="73"/>
      <c r="BY27429" s="74"/>
      <c r="BZ27429" s="74"/>
      <c r="CA27429" s="74"/>
      <c r="CF27429" s="79"/>
      <c r="CL27429" s="79"/>
    </row>
    <row r="27430" spans="30:90">
      <c r="AD27430" s="73"/>
      <c r="AE27430" s="74"/>
      <c r="AF27430" s="74"/>
      <c r="BX27430" s="73"/>
      <c r="BY27430" s="74"/>
      <c r="BZ27430" s="74"/>
      <c r="CA27430" s="74"/>
      <c r="CF27430" s="79"/>
      <c r="CL27430" s="79"/>
    </row>
    <row r="27431" spans="30:90">
      <c r="AD27431" s="73"/>
      <c r="AE27431" s="74"/>
      <c r="AF27431" s="74"/>
      <c r="BX27431" s="73"/>
      <c r="BY27431" s="74"/>
      <c r="BZ27431" s="74"/>
      <c r="CA27431" s="74"/>
      <c r="CF27431" s="79"/>
      <c r="CL27431" s="79"/>
    </row>
    <row r="27432" spans="30:90">
      <c r="AD27432" s="73"/>
      <c r="AE27432" s="74"/>
      <c r="AF27432" s="74"/>
      <c r="BX27432" s="73"/>
      <c r="BY27432" s="74"/>
      <c r="BZ27432" s="74"/>
      <c r="CA27432" s="74"/>
      <c r="CF27432" s="79"/>
      <c r="CL27432" s="79"/>
    </row>
    <row r="27433" spans="30:90">
      <c r="AD27433" s="73"/>
      <c r="AE27433" s="74"/>
      <c r="AF27433" s="74"/>
      <c r="BX27433" s="73"/>
      <c r="BY27433" s="74"/>
      <c r="BZ27433" s="74"/>
      <c r="CA27433" s="74"/>
      <c r="CF27433" s="79"/>
      <c r="CL27433" s="79"/>
    </row>
    <row r="27434" spans="30:90">
      <c r="AD27434" s="73"/>
      <c r="AE27434" s="74"/>
      <c r="AF27434" s="74"/>
      <c r="BX27434" s="73"/>
      <c r="BY27434" s="74"/>
      <c r="BZ27434" s="74"/>
      <c r="CA27434" s="74"/>
      <c r="CF27434" s="79"/>
      <c r="CL27434" s="79"/>
    </row>
    <row r="27435" spans="30:90">
      <c r="AD27435" s="73"/>
      <c r="AE27435" s="74"/>
      <c r="AF27435" s="74"/>
      <c r="BX27435" s="73"/>
      <c r="BY27435" s="74"/>
      <c r="BZ27435" s="74"/>
      <c r="CA27435" s="74"/>
      <c r="CF27435" s="79"/>
      <c r="CL27435" s="79"/>
    </row>
    <row r="27436" spans="30:90">
      <c r="AD27436" s="73"/>
      <c r="AE27436" s="74"/>
      <c r="AF27436" s="74"/>
      <c r="BX27436" s="73"/>
      <c r="BY27436" s="74"/>
      <c r="BZ27436" s="74"/>
      <c r="CA27436" s="74"/>
      <c r="CF27436" s="79"/>
      <c r="CL27436" s="79"/>
    </row>
    <row r="27437" spans="30:90">
      <c r="AD27437" s="73"/>
      <c r="AE27437" s="74"/>
      <c r="AF27437" s="74"/>
      <c r="BX27437" s="73"/>
      <c r="BY27437" s="74"/>
      <c r="BZ27437" s="74"/>
      <c r="CA27437" s="74"/>
      <c r="CF27437" s="79"/>
      <c r="CL27437" s="79"/>
    </row>
    <row r="27438" spans="30:90">
      <c r="AD27438" s="73"/>
      <c r="AE27438" s="74"/>
      <c r="AF27438" s="74"/>
      <c r="BX27438" s="73"/>
      <c r="BY27438" s="74"/>
      <c r="BZ27438" s="74"/>
      <c r="CA27438" s="74"/>
      <c r="CF27438" s="79"/>
      <c r="CL27438" s="79"/>
    </row>
    <row r="27439" spans="30:90">
      <c r="AD27439" s="73"/>
      <c r="AE27439" s="74"/>
      <c r="AF27439" s="74"/>
      <c r="BX27439" s="73"/>
      <c r="BY27439" s="74"/>
      <c r="BZ27439" s="74"/>
      <c r="CA27439" s="74"/>
      <c r="CF27439" s="79"/>
      <c r="CL27439" s="79"/>
    </row>
    <row r="27440" spans="30:90">
      <c r="AD27440" s="73"/>
      <c r="AE27440" s="74"/>
      <c r="AF27440" s="74"/>
      <c r="BX27440" s="73"/>
      <c r="BY27440" s="74"/>
      <c r="BZ27440" s="74"/>
      <c r="CA27440" s="74"/>
      <c r="CF27440" s="79"/>
      <c r="CL27440" s="79"/>
    </row>
    <row r="27441" spans="30:90">
      <c r="AD27441" s="73"/>
      <c r="AE27441" s="74"/>
      <c r="AF27441" s="74"/>
      <c r="BX27441" s="73"/>
      <c r="BY27441" s="74"/>
      <c r="BZ27441" s="74"/>
      <c r="CA27441" s="74"/>
      <c r="CF27441" s="79"/>
      <c r="CL27441" s="79"/>
    </row>
    <row r="27442" spans="30:90">
      <c r="AD27442" s="73"/>
      <c r="AE27442" s="74"/>
      <c r="AF27442" s="74"/>
      <c r="BX27442" s="73"/>
      <c r="BY27442" s="74"/>
      <c r="BZ27442" s="74"/>
      <c r="CA27442" s="74"/>
      <c r="CF27442" s="79"/>
      <c r="CL27442" s="79"/>
    </row>
    <row r="27443" spans="30:90">
      <c r="AD27443" s="73"/>
      <c r="AE27443" s="74"/>
      <c r="AF27443" s="74"/>
      <c r="BX27443" s="73"/>
      <c r="BY27443" s="74"/>
      <c r="BZ27443" s="74"/>
      <c r="CA27443" s="74"/>
      <c r="CF27443" s="79"/>
      <c r="CL27443" s="79"/>
    </row>
    <row r="27444" spans="30:90">
      <c r="AD27444" s="73"/>
      <c r="AE27444" s="74"/>
      <c r="AF27444" s="74"/>
      <c r="BX27444" s="73"/>
      <c r="BY27444" s="74"/>
      <c r="BZ27444" s="74"/>
      <c r="CA27444" s="74"/>
      <c r="CF27444" s="79"/>
      <c r="CL27444" s="79"/>
    </row>
    <row r="27445" spans="30:90">
      <c r="AD27445" s="73"/>
      <c r="AE27445" s="74"/>
      <c r="AF27445" s="74"/>
      <c r="BX27445" s="73"/>
      <c r="BY27445" s="74"/>
      <c r="BZ27445" s="74"/>
      <c r="CA27445" s="74"/>
      <c r="CF27445" s="79"/>
      <c r="CL27445" s="79"/>
    </row>
    <row r="27446" spans="30:90">
      <c r="AD27446" s="73"/>
      <c r="AE27446" s="74"/>
      <c r="AF27446" s="74"/>
      <c r="BX27446" s="73"/>
      <c r="BY27446" s="74"/>
      <c r="BZ27446" s="74"/>
      <c r="CA27446" s="74"/>
      <c r="CF27446" s="79"/>
      <c r="CL27446" s="79"/>
    </row>
    <row r="27447" spans="30:90">
      <c r="AD27447" s="73"/>
      <c r="AE27447" s="74"/>
      <c r="AF27447" s="74"/>
      <c r="BX27447" s="73"/>
      <c r="BY27447" s="74"/>
      <c r="BZ27447" s="74"/>
      <c r="CA27447" s="74"/>
      <c r="CF27447" s="79"/>
      <c r="CL27447" s="79"/>
    </row>
    <row r="27448" spans="30:90">
      <c r="AD27448" s="73"/>
      <c r="AE27448" s="74"/>
      <c r="AF27448" s="74"/>
      <c r="BX27448" s="73"/>
      <c r="BY27448" s="74"/>
      <c r="BZ27448" s="74"/>
      <c r="CA27448" s="74"/>
      <c r="CF27448" s="79"/>
      <c r="CL27448" s="79"/>
    </row>
    <row r="27449" spans="30:90">
      <c r="AD27449" s="73"/>
      <c r="AE27449" s="74"/>
      <c r="AF27449" s="74"/>
      <c r="BX27449" s="73"/>
      <c r="BY27449" s="74"/>
      <c r="BZ27449" s="74"/>
      <c r="CA27449" s="74"/>
      <c r="CF27449" s="79"/>
      <c r="CL27449" s="79"/>
    </row>
    <row r="27450" spans="30:90">
      <c r="AD27450" s="73"/>
      <c r="AE27450" s="74"/>
      <c r="AF27450" s="74"/>
      <c r="BX27450" s="73"/>
      <c r="BY27450" s="74"/>
      <c r="BZ27450" s="74"/>
      <c r="CA27450" s="74"/>
      <c r="CF27450" s="79"/>
      <c r="CL27450" s="79"/>
    </row>
    <row r="27451" spans="30:90">
      <c r="AD27451" s="73"/>
      <c r="AE27451" s="74"/>
      <c r="AF27451" s="74"/>
      <c r="BX27451" s="73"/>
      <c r="BY27451" s="74"/>
      <c r="BZ27451" s="74"/>
      <c r="CA27451" s="74"/>
      <c r="CF27451" s="79"/>
      <c r="CL27451" s="79"/>
    </row>
    <row r="27452" spans="30:90">
      <c r="AD27452" s="73"/>
      <c r="AE27452" s="74"/>
      <c r="AF27452" s="74"/>
      <c r="BX27452" s="73"/>
      <c r="BY27452" s="74"/>
      <c r="BZ27452" s="74"/>
      <c r="CA27452" s="74"/>
      <c r="CF27452" s="79"/>
      <c r="CL27452" s="79"/>
    </row>
    <row r="27453" spans="30:90">
      <c r="AD27453" s="73"/>
      <c r="AE27453" s="74"/>
      <c r="AF27453" s="74"/>
      <c r="BX27453" s="73"/>
      <c r="BY27453" s="74"/>
      <c r="BZ27453" s="74"/>
      <c r="CA27453" s="74"/>
      <c r="CF27453" s="79"/>
      <c r="CL27453" s="79"/>
    </row>
    <row r="27454" spans="30:90">
      <c r="AD27454" s="73"/>
      <c r="AE27454" s="74"/>
      <c r="AF27454" s="74"/>
      <c r="BX27454" s="73"/>
      <c r="BY27454" s="74"/>
      <c r="BZ27454" s="74"/>
      <c r="CA27454" s="74"/>
      <c r="CF27454" s="79"/>
      <c r="CL27454" s="79"/>
    </row>
    <row r="27455" spans="30:90">
      <c r="AD27455" s="73"/>
      <c r="AE27455" s="74"/>
      <c r="AF27455" s="74"/>
      <c r="BX27455" s="73"/>
      <c r="BY27455" s="74"/>
      <c r="BZ27455" s="74"/>
      <c r="CA27455" s="74"/>
      <c r="CF27455" s="79"/>
      <c r="CL27455" s="79"/>
    </row>
    <row r="27456" spans="30:90">
      <c r="AD27456" s="73"/>
      <c r="AE27456" s="74"/>
      <c r="AF27456" s="74"/>
      <c r="BX27456" s="73"/>
      <c r="BY27456" s="74"/>
      <c r="BZ27456" s="74"/>
      <c r="CA27456" s="74"/>
      <c r="CF27456" s="79"/>
      <c r="CL27456" s="79"/>
    </row>
    <row r="27457" spans="30:90">
      <c r="AD27457" s="73"/>
      <c r="AE27457" s="74"/>
      <c r="AF27457" s="74"/>
      <c r="BX27457" s="73"/>
      <c r="BY27457" s="74"/>
      <c r="BZ27457" s="74"/>
      <c r="CA27457" s="74"/>
      <c r="CF27457" s="79"/>
      <c r="CL27457" s="79"/>
    </row>
    <row r="27458" spans="30:90">
      <c r="AD27458" s="73"/>
      <c r="AE27458" s="74"/>
      <c r="AF27458" s="74"/>
      <c r="BX27458" s="73"/>
      <c r="BY27458" s="74"/>
      <c r="BZ27458" s="74"/>
      <c r="CA27458" s="74"/>
      <c r="CF27458" s="79"/>
      <c r="CL27458" s="79"/>
    </row>
    <row r="27459" spans="30:90">
      <c r="AD27459" s="73"/>
      <c r="AE27459" s="74"/>
      <c r="AF27459" s="74"/>
      <c r="BX27459" s="73"/>
      <c r="BY27459" s="74"/>
      <c r="BZ27459" s="74"/>
      <c r="CA27459" s="74"/>
      <c r="CF27459" s="79"/>
      <c r="CL27459" s="79"/>
    </row>
    <row r="27460" spans="30:90">
      <c r="AD27460" s="73"/>
      <c r="AE27460" s="74"/>
      <c r="AF27460" s="74"/>
      <c r="BX27460" s="73"/>
      <c r="BY27460" s="74"/>
      <c r="BZ27460" s="74"/>
      <c r="CA27460" s="74"/>
      <c r="CF27460" s="79"/>
      <c r="CL27460" s="79"/>
    </row>
    <row r="27461" spans="30:90">
      <c r="AD27461" s="73"/>
      <c r="AE27461" s="74"/>
      <c r="AF27461" s="74"/>
      <c r="BX27461" s="73"/>
      <c r="BY27461" s="74"/>
      <c r="BZ27461" s="74"/>
      <c r="CA27461" s="74"/>
      <c r="CF27461" s="79"/>
      <c r="CL27461" s="79"/>
    </row>
    <row r="27462" spans="30:90">
      <c r="AD27462" s="73"/>
      <c r="AE27462" s="74"/>
      <c r="AF27462" s="74"/>
      <c r="BX27462" s="73"/>
      <c r="BY27462" s="74"/>
      <c r="BZ27462" s="74"/>
      <c r="CA27462" s="74"/>
      <c r="CF27462" s="79"/>
      <c r="CL27462" s="79"/>
    </row>
    <row r="27463" spans="30:90">
      <c r="AD27463" s="73"/>
      <c r="AE27463" s="74"/>
      <c r="AF27463" s="74"/>
      <c r="BX27463" s="73"/>
      <c r="BY27463" s="74"/>
      <c r="BZ27463" s="74"/>
      <c r="CA27463" s="74"/>
      <c r="CF27463" s="79"/>
      <c r="CL27463" s="79"/>
    </row>
    <row r="27464" spans="30:90">
      <c r="AD27464" s="73"/>
      <c r="AE27464" s="74"/>
      <c r="AF27464" s="74"/>
      <c r="BX27464" s="73"/>
      <c r="BY27464" s="74"/>
      <c r="BZ27464" s="74"/>
      <c r="CA27464" s="74"/>
      <c r="CF27464" s="79"/>
      <c r="CL27464" s="79"/>
    </row>
    <row r="27465" spans="30:90">
      <c r="AD27465" s="73"/>
      <c r="AE27465" s="74"/>
      <c r="AF27465" s="74"/>
      <c r="BX27465" s="73"/>
      <c r="BY27465" s="74"/>
      <c r="BZ27465" s="74"/>
      <c r="CA27465" s="74"/>
      <c r="CF27465" s="79"/>
      <c r="CL27465" s="79"/>
    </row>
    <row r="27466" spans="30:90">
      <c r="AD27466" s="73"/>
      <c r="AE27466" s="74"/>
      <c r="AF27466" s="74"/>
      <c r="BX27466" s="73"/>
      <c r="BY27466" s="74"/>
      <c r="BZ27466" s="74"/>
      <c r="CA27466" s="74"/>
      <c r="CF27466" s="79"/>
      <c r="CL27466" s="79"/>
    </row>
    <row r="27467" spans="30:90">
      <c r="AD27467" s="73"/>
      <c r="AE27467" s="74"/>
      <c r="AF27467" s="74"/>
      <c r="BX27467" s="73"/>
      <c r="BY27467" s="74"/>
      <c r="BZ27467" s="74"/>
      <c r="CA27467" s="74"/>
      <c r="CF27467" s="79"/>
      <c r="CL27467" s="79"/>
    </row>
    <row r="27468" spans="30:90">
      <c r="AD27468" s="73"/>
      <c r="AE27468" s="74"/>
      <c r="AF27468" s="74"/>
      <c r="BX27468" s="73"/>
      <c r="BY27468" s="74"/>
      <c r="BZ27468" s="74"/>
      <c r="CA27468" s="74"/>
      <c r="CF27468" s="79"/>
      <c r="CL27468" s="79"/>
    </row>
    <row r="27469" spans="30:90">
      <c r="AD27469" s="73"/>
      <c r="AE27469" s="74"/>
      <c r="AF27469" s="74"/>
      <c r="BX27469" s="73"/>
      <c r="BY27469" s="74"/>
      <c r="BZ27469" s="74"/>
      <c r="CA27469" s="74"/>
      <c r="CF27469" s="79"/>
      <c r="CL27469" s="79"/>
    </row>
    <row r="27470" spans="30:90">
      <c r="AD27470" s="73"/>
      <c r="AE27470" s="74"/>
      <c r="AF27470" s="74"/>
      <c r="BX27470" s="73"/>
      <c r="BY27470" s="74"/>
      <c r="BZ27470" s="74"/>
      <c r="CA27470" s="74"/>
      <c r="CF27470" s="79"/>
      <c r="CL27470" s="79"/>
    </row>
    <row r="27471" spans="30:90">
      <c r="AD27471" s="73"/>
      <c r="AE27471" s="74"/>
      <c r="AF27471" s="74"/>
      <c r="BX27471" s="73"/>
      <c r="BY27471" s="74"/>
      <c r="BZ27471" s="74"/>
      <c r="CA27471" s="74"/>
      <c r="CF27471" s="79"/>
      <c r="CL27471" s="79"/>
    </row>
    <row r="27472" spans="30:90">
      <c r="AD27472" s="73"/>
      <c r="AE27472" s="74"/>
      <c r="AF27472" s="74"/>
      <c r="BX27472" s="73"/>
      <c r="BY27472" s="74"/>
      <c r="BZ27472" s="74"/>
      <c r="CA27472" s="74"/>
      <c r="CF27472" s="79"/>
      <c r="CL27472" s="79"/>
    </row>
    <row r="27473" spans="30:90">
      <c r="AD27473" s="73"/>
      <c r="AE27473" s="74"/>
      <c r="AF27473" s="74"/>
      <c r="BX27473" s="73"/>
      <c r="BY27473" s="74"/>
      <c r="BZ27473" s="74"/>
      <c r="CA27473" s="74"/>
      <c r="CF27473" s="79"/>
      <c r="CL27473" s="79"/>
    </row>
    <row r="27474" spans="30:90">
      <c r="AD27474" s="73"/>
      <c r="AE27474" s="74"/>
      <c r="AF27474" s="74"/>
      <c r="BX27474" s="73"/>
      <c r="BY27474" s="74"/>
      <c r="BZ27474" s="74"/>
      <c r="CA27474" s="74"/>
      <c r="CF27474" s="79"/>
      <c r="CL27474" s="79"/>
    </row>
    <row r="27475" spans="30:90">
      <c r="AD27475" s="73"/>
      <c r="AE27475" s="74"/>
      <c r="AF27475" s="74"/>
      <c r="BX27475" s="73"/>
      <c r="BY27475" s="74"/>
      <c r="BZ27475" s="74"/>
      <c r="CA27475" s="74"/>
      <c r="CF27475" s="79"/>
      <c r="CL27475" s="79"/>
    </row>
    <row r="27476" spans="30:90">
      <c r="AD27476" s="73"/>
      <c r="AE27476" s="74"/>
      <c r="AF27476" s="74"/>
      <c r="BX27476" s="73"/>
      <c r="BY27476" s="74"/>
      <c r="BZ27476" s="74"/>
      <c r="CA27476" s="74"/>
      <c r="CF27476" s="79"/>
      <c r="CL27476" s="79"/>
    </row>
    <row r="27477" spans="30:90">
      <c r="AD27477" s="73"/>
      <c r="AE27477" s="74"/>
      <c r="AF27477" s="74"/>
      <c r="BX27477" s="73"/>
      <c r="BY27477" s="74"/>
      <c r="BZ27477" s="74"/>
      <c r="CA27477" s="74"/>
      <c r="CF27477" s="79"/>
      <c r="CL27477" s="79"/>
    </row>
    <row r="27478" spans="30:90">
      <c r="AD27478" s="73"/>
      <c r="AE27478" s="74"/>
      <c r="AF27478" s="74"/>
      <c r="BX27478" s="73"/>
      <c r="BY27478" s="74"/>
      <c r="BZ27478" s="74"/>
      <c r="CA27478" s="74"/>
      <c r="CF27478" s="79"/>
      <c r="CL27478" s="79"/>
    </row>
    <row r="27479" spans="30:90">
      <c r="AD27479" s="73"/>
      <c r="AE27479" s="74"/>
      <c r="AF27479" s="74"/>
      <c r="BX27479" s="73"/>
      <c r="BY27479" s="74"/>
      <c r="BZ27479" s="74"/>
      <c r="CA27479" s="74"/>
      <c r="CF27479" s="79"/>
      <c r="CL27479" s="79"/>
    </row>
    <row r="27480" spans="30:90">
      <c r="AD27480" s="73"/>
      <c r="AE27480" s="74"/>
      <c r="AF27480" s="74"/>
      <c r="BX27480" s="73"/>
      <c r="BY27480" s="74"/>
      <c r="BZ27480" s="74"/>
      <c r="CA27480" s="74"/>
      <c r="CF27480" s="79"/>
      <c r="CL27480" s="79"/>
    </row>
    <row r="27481" spans="30:90">
      <c r="AD27481" s="73"/>
      <c r="AE27481" s="74"/>
      <c r="AF27481" s="74"/>
      <c r="BX27481" s="73"/>
      <c r="BY27481" s="74"/>
      <c r="BZ27481" s="74"/>
      <c r="CA27481" s="74"/>
      <c r="CF27481" s="79"/>
      <c r="CL27481" s="79"/>
    </row>
    <row r="27482" spans="30:90">
      <c r="AD27482" s="73"/>
      <c r="AE27482" s="74"/>
      <c r="AF27482" s="74"/>
      <c r="BX27482" s="73"/>
      <c r="BY27482" s="74"/>
      <c r="BZ27482" s="74"/>
      <c r="CA27482" s="74"/>
      <c r="CF27482" s="79"/>
      <c r="CL27482" s="79"/>
    </row>
    <row r="27483" spans="30:90">
      <c r="AD27483" s="73"/>
      <c r="AE27483" s="74"/>
      <c r="AF27483" s="74"/>
      <c r="BX27483" s="73"/>
      <c r="BY27483" s="74"/>
      <c r="BZ27483" s="74"/>
      <c r="CA27483" s="74"/>
      <c r="CF27483" s="79"/>
      <c r="CL27483" s="79"/>
    </row>
    <row r="27484" spans="30:90">
      <c r="AD27484" s="73"/>
      <c r="AE27484" s="74"/>
      <c r="AF27484" s="74"/>
      <c r="BX27484" s="73"/>
      <c r="BY27484" s="74"/>
      <c r="BZ27484" s="74"/>
      <c r="CA27484" s="74"/>
      <c r="CF27484" s="79"/>
      <c r="CL27484" s="79"/>
    </row>
    <row r="27485" spans="30:90">
      <c r="AD27485" s="73"/>
      <c r="AE27485" s="74"/>
      <c r="AF27485" s="74"/>
      <c r="BX27485" s="73"/>
      <c r="BY27485" s="74"/>
      <c r="BZ27485" s="74"/>
      <c r="CA27485" s="74"/>
      <c r="CF27485" s="79"/>
      <c r="CL27485" s="79"/>
    </row>
    <row r="27486" spans="30:90">
      <c r="AD27486" s="73"/>
      <c r="AE27486" s="74"/>
      <c r="AF27486" s="74"/>
      <c r="BX27486" s="73"/>
      <c r="BY27486" s="74"/>
      <c r="BZ27486" s="74"/>
      <c r="CA27486" s="74"/>
      <c r="CF27486" s="79"/>
      <c r="CL27486" s="79"/>
    </row>
    <row r="27487" spans="30:90">
      <c r="AD27487" s="73"/>
      <c r="AE27487" s="74"/>
      <c r="AF27487" s="74"/>
      <c r="BX27487" s="73"/>
      <c r="BY27487" s="74"/>
      <c r="BZ27487" s="74"/>
      <c r="CA27487" s="74"/>
      <c r="CF27487" s="79"/>
      <c r="CL27487" s="79"/>
    </row>
    <row r="27488" spans="30:90">
      <c r="AD27488" s="73"/>
      <c r="AE27488" s="74"/>
      <c r="AF27488" s="74"/>
      <c r="BX27488" s="73"/>
      <c r="BY27488" s="74"/>
      <c r="BZ27488" s="74"/>
      <c r="CA27488" s="74"/>
      <c r="CF27488" s="79"/>
      <c r="CL27488" s="79"/>
    </row>
    <row r="27489" spans="30:90">
      <c r="AD27489" s="73"/>
      <c r="AE27489" s="74"/>
      <c r="AF27489" s="74"/>
      <c r="BX27489" s="73"/>
      <c r="BY27489" s="74"/>
      <c r="BZ27489" s="74"/>
      <c r="CA27489" s="74"/>
      <c r="CF27489" s="79"/>
      <c r="CL27489" s="79"/>
    </row>
    <row r="27490" spans="30:90">
      <c r="AD27490" s="73"/>
      <c r="AE27490" s="74"/>
      <c r="AF27490" s="74"/>
      <c r="BX27490" s="73"/>
      <c r="BY27490" s="74"/>
      <c r="BZ27490" s="74"/>
      <c r="CA27490" s="74"/>
      <c r="CF27490" s="79"/>
      <c r="CL27490" s="79"/>
    </row>
    <row r="27491" spans="30:90">
      <c r="AD27491" s="73"/>
      <c r="AE27491" s="74"/>
      <c r="AF27491" s="74"/>
      <c r="BX27491" s="73"/>
      <c r="BY27491" s="74"/>
      <c r="BZ27491" s="74"/>
      <c r="CA27491" s="74"/>
      <c r="CF27491" s="79"/>
      <c r="CL27491" s="79"/>
    </row>
    <row r="27492" spans="30:90">
      <c r="AD27492" s="73"/>
      <c r="AE27492" s="74"/>
      <c r="AF27492" s="74"/>
      <c r="BX27492" s="73"/>
      <c r="BY27492" s="74"/>
      <c r="BZ27492" s="74"/>
      <c r="CA27492" s="74"/>
      <c r="CF27492" s="79"/>
      <c r="CL27492" s="79"/>
    </row>
    <row r="27493" spans="30:90">
      <c r="AD27493" s="73"/>
      <c r="AE27493" s="74"/>
      <c r="AF27493" s="74"/>
      <c r="BX27493" s="73"/>
      <c r="BY27493" s="74"/>
      <c r="BZ27493" s="74"/>
      <c r="CA27493" s="74"/>
      <c r="CF27493" s="79"/>
      <c r="CL27493" s="79"/>
    </row>
    <row r="27494" spans="30:90">
      <c r="AD27494" s="73"/>
      <c r="AE27494" s="74"/>
      <c r="AF27494" s="74"/>
      <c r="BX27494" s="73"/>
      <c r="BY27494" s="74"/>
      <c r="BZ27494" s="74"/>
      <c r="CA27494" s="74"/>
      <c r="CF27494" s="79"/>
      <c r="CL27494" s="79"/>
    </row>
    <row r="27495" spans="30:90">
      <c r="AD27495" s="73"/>
      <c r="AE27495" s="74"/>
      <c r="AF27495" s="74"/>
      <c r="BX27495" s="73"/>
      <c r="BY27495" s="74"/>
      <c r="BZ27495" s="74"/>
      <c r="CA27495" s="74"/>
      <c r="CF27495" s="79"/>
      <c r="CL27495" s="79"/>
    </row>
    <row r="27496" spans="30:90">
      <c r="AD27496" s="73"/>
      <c r="AE27496" s="74"/>
      <c r="AF27496" s="74"/>
      <c r="BX27496" s="73"/>
      <c r="BY27496" s="74"/>
      <c r="BZ27496" s="74"/>
      <c r="CA27496" s="74"/>
      <c r="CF27496" s="79"/>
      <c r="CL27496" s="79"/>
    </row>
    <row r="27497" spans="30:90">
      <c r="AD27497" s="73"/>
      <c r="AE27497" s="74"/>
      <c r="AF27497" s="74"/>
      <c r="BX27497" s="73"/>
      <c r="BY27497" s="74"/>
      <c r="BZ27497" s="74"/>
      <c r="CA27497" s="74"/>
      <c r="CF27497" s="79"/>
      <c r="CL27497" s="79"/>
    </row>
    <row r="27498" spans="30:90">
      <c r="AD27498" s="73"/>
      <c r="AE27498" s="74"/>
      <c r="AF27498" s="74"/>
      <c r="BX27498" s="73"/>
      <c r="BY27498" s="74"/>
      <c r="BZ27498" s="74"/>
      <c r="CA27498" s="74"/>
      <c r="CF27498" s="79"/>
      <c r="CL27498" s="79"/>
    </row>
    <row r="27499" spans="30:90">
      <c r="AD27499" s="73"/>
      <c r="AE27499" s="74"/>
      <c r="AF27499" s="74"/>
      <c r="BX27499" s="73"/>
      <c r="BY27499" s="74"/>
      <c r="BZ27499" s="74"/>
      <c r="CA27499" s="74"/>
      <c r="CF27499" s="79"/>
      <c r="CL27499" s="79"/>
    </row>
    <row r="27500" spans="30:90">
      <c r="AD27500" s="73"/>
      <c r="AE27500" s="74"/>
      <c r="AF27500" s="74"/>
      <c r="BX27500" s="73"/>
      <c r="BY27500" s="74"/>
      <c r="BZ27500" s="74"/>
      <c r="CA27500" s="74"/>
      <c r="CF27500" s="79"/>
      <c r="CL27500" s="79"/>
    </row>
    <row r="27501" spans="30:90">
      <c r="AD27501" s="73"/>
      <c r="AE27501" s="74"/>
      <c r="AF27501" s="74"/>
      <c r="BX27501" s="73"/>
      <c r="BY27501" s="74"/>
      <c r="BZ27501" s="74"/>
      <c r="CA27501" s="74"/>
      <c r="CF27501" s="79"/>
      <c r="CL27501" s="79"/>
    </row>
    <row r="27502" spans="30:90">
      <c r="AD27502" s="73"/>
      <c r="AE27502" s="74"/>
      <c r="AF27502" s="74"/>
      <c r="BX27502" s="73"/>
      <c r="BY27502" s="74"/>
      <c r="BZ27502" s="74"/>
      <c r="CA27502" s="74"/>
      <c r="CF27502" s="79"/>
      <c r="CL27502" s="79"/>
    </row>
    <row r="27503" spans="30:90">
      <c r="AD27503" s="73"/>
      <c r="AE27503" s="74"/>
      <c r="AF27503" s="74"/>
      <c r="BX27503" s="73"/>
      <c r="BY27503" s="74"/>
      <c r="BZ27503" s="74"/>
      <c r="CA27503" s="74"/>
      <c r="CF27503" s="79"/>
      <c r="CL27503" s="79"/>
    </row>
    <row r="27504" spans="30:90">
      <c r="AD27504" s="73"/>
      <c r="AE27504" s="74"/>
      <c r="AF27504" s="74"/>
      <c r="BX27504" s="73"/>
      <c r="BY27504" s="74"/>
      <c r="BZ27504" s="74"/>
      <c r="CA27504" s="74"/>
      <c r="CF27504" s="79"/>
      <c r="CL27504" s="79"/>
    </row>
    <row r="27505" spans="30:90">
      <c r="AD27505" s="73"/>
      <c r="AE27505" s="74"/>
      <c r="AF27505" s="74"/>
      <c r="BX27505" s="73"/>
      <c r="BY27505" s="74"/>
      <c r="BZ27505" s="74"/>
      <c r="CA27505" s="74"/>
      <c r="CF27505" s="79"/>
      <c r="CL27505" s="79"/>
    </row>
    <row r="27506" spans="30:90">
      <c r="AD27506" s="73"/>
      <c r="AE27506" s="74"/>
      <c r="AF27506" s="74"/>
      <c r="BX27506" s="73"/>
      <c r="BY27506" s="74"/>
      <c r="BZ27506" s="74"/>
      <c r="CA27506" s="74"/>
      <c r="CF27506" s="79"/>
      <c r="CL27506" s="79"/>
    </row>
    <row r="27507" spans="30:90">
      <c r="AD27507" s="73"/>
      <c r="AE27507" s="74"/>
      <c r="AF27507" s="74"/>
      <c r="BX27507" s="73"/>
      <c r="BY27507" s="74"/>
      <c r="BZ27507" s="74"/>
      <c r="CA27507" s="74"/>
      <c r="CF27507" s="79"/>
      <c r="CL27507" s="79"/>
    </row>
    <row r="27508" spans="30:90">
      <c r="AD27508" s="73"/>
      <c r="AE27508" s="74"/>
      <c r="AF27508" s="74"/>
      <c r="BX27508" s="73"/>
      <c r="BY27508" s="74"/>
      <c r="BZ27508" s="74"/>
      <c r="CA27508" s="74"/>
      <c r="CF27508" s="79"/>
      <c r="CL27508" s="79"/>
    </row>
    <row r="27509" spans="30:90">
      <c r="AD27509" s="73"/>
      <c r="AE27509" s="74"/>
      <c r="AF27509" s="74"/>
      <c r="BX27509" s="73"/>
      <c r="BY27509" s="74"/>
      <c r="BZ27509" s="74"/>
      <c r="CA27509" s="74"/>
      <c r="CF27509" s="79"/>
      <c r="CL27509" s="79"/>
    </row>
    <row r="27510" spans="30:90">
      <c r="AD27510" s="73"/>
      <c r="AE27510" s="74"/>
      <c r="AF27510" s="74"/>
      <c r="BX27510" s="73"/>
      <c r="BY27510" s="74"/>
      <c r="BZ27510" s="74"/>
      <c r="CA27510" s="74"/>
      <c r="CF27510" s="79"/>
      <c r="CL27510" s="79"/>
    </row>
    <row r="27511" spans="30:90">
      <c r="AD27511" s="73"/>
      <c r="AE27511" s="74"/>
      <c r="AF27511" s="74"/>
      <c r="BX27511" s="73"/>
      <c r="BY27511" s="74"/>
      <c r="BZ27511" s="74"/>
      <c r="CA27511" s="74"/>
      <c r="CF27511" s="79"/>
      <c r="CL27511" s="79"/>
    </row>
    <row r="27512" spans="30:90">
      <c r="AD27512" s="73"/>
      <c r="AE27512" s="74"/>
      <c r="AF27512" s="74"/>
      <c r="BX27512" s="73"/>
      <c r="BY27512" s="74"/>
      <c r="BZ27512" s="74"/>
      <c r="CA27512" s="74"/>
      <c r="CF27512" s="79"/>
      <c r="CL27512" s="79"/>
    </row>
    <row r="27513" spans="30:90">
      <c r="AD27513" s="73"/>
      <c r="AE27513" s="74"/>
      <c r="AF27513" s="74"/>
      <c r="BX27513" s="73"/>
      <c r="BY27513" s="74"/>
      <c r="BZ27513" s="74"/>
      <c r="CA27513" s="74"/>
      <c r="CF27513" s="79"/>
      <c r="CL27513" s="79"/>
    </row>
    <row r="27514" spans="30:90">
      <c r="AD27514" s="73"/>
      <c r="AE27514" s="74"/>
      <c r="AF27514" s="74"/>
      <c r="BX27514" s="73"/>
      <c r="BY27514" s="74"/>
      <c r="BZ27514" s="74"/>
      <c r="CA27514" s="74"/>
      <c r="CF27514" s="79"/>
      <c r="CL27514" s="79"/>
    </row>
    <row r="27515" spans="30:90">
      <c r="AD27515" s="73"/>
      <c r="AE27515" s="74"/>
      <c r="AF27515" s="74"/>
      <c r="BX27515" s="73"/>
      <c r="BY27515" s="74"/>
      <c r="BZ27515" s="74"/>
      <c r="CA27515" s="74"/>
      <c r="CF27515" s="79"/>
      <c r="CL27515" s="79"/>
    </row>
    <row r="27516" spans="30:90">
      <c r="AD27516" s="73"/>
      <c r="AE27516" s="74"/>
      <c r="AF27516" s="74"/>
      <c r="BX27516" s="73"/>
      <c r="BY27516" s="74"/>
      <c r="BZ27516" s="74"/>
      <c r="CA27516" s="74"/>
      <c r="CF27516" s="79"/>
      <c r="CL27516" s="79"/>
    </row>
    <row r="27517" spans="30:90">
      <c r="AD27517" s="73"/>
      <c r="AE27517" s="74"/>
      <c r="AF27517" s="74"/>
      <c r="BX27517" s="73"/>
      <c r="BY27517" s="74"/>
      <c r="BZ27517" s="74"/>
      <c r="CA27517" s="74"/>
      <c r="CF27517" s="79"/>
      <c r="CL27517" s="79"/>
    </row>
    <row r="27518" spans="30:90">
      <c r="AD27518" s="73"/>
      <c r="AE27518" s="74"/>
      <c r="AF27518" s="74"/>
      <c r="BX27518" s="73"/>
      <c r="BY27518" s="74"/>
      <c r="BZ27518" s="74"/>
      <c r="CA27518" s="74"/>
      <c r="CF27518" s="79"/>
      <c r="CL27518" s="79"/>
    </row>
    <row r="27519" spans="30:90">
      <c r="AD27519" s="73"/>
      <c r="AE27519" s="74"/>
      <c r="AF27519" s="74"/>
      <c r="BX27519" s="73"/>
      <c r="BY27519" s="74"/>
      <c r="BZ27519" s="74"/>
      <c r="CA27519" s="74"/>
      <c r="CF27519" s="79"/>
      <c r="CL27519" s="79"/>
    </row>
    <row r="27520" spans="30:90">
      <c r="AD27520" s="73"/>
      <c r="AE27520" s="74"/>
      <c r="AF27520" s="74"/>
      <c r="BX27520" s="73"/>
      <c r="BY27520" s="74"/>
      <c r="BZ27520" s="74"/>
      <c r="CA27520" s="74"/>
      <c r="CF27520" s="79"/>
      <c r="CL27520" s="79"/>
    </row>
    <row r="27521" spans="30:90">
      <c r="AD27521" s="73"/>
      <c r="AE27521" s="74"/>
      <c r="AF27521" s="74"/>
      <c r="BX27521" s="73"/>
      <c r="BY27521" s="74"/>
      <c r="BZ27521" s="74"/>
      <c r="CA27521" s="74"/>
      <c r="CF27521" s="79"/>
      <c r="CL27521" s="79"/>
    </row>
    <row r="27522" spans="30:90">
      <c r="AD27522" s="73"/>
      <c r="AE27522" s="74"/>
      <c r="AF27522" s="74"/>
      <c r="BX27522" s="73"/>
      <c r="BY27522" s="74"/>
      <c r="BZ27522" s="74"/>
      <c r="CA27522" s="74"/>
      <c r="CF27522" s="79"/>
      <c r="CL27522" s="79"/>
    </row>
    <row r="27523" spans="30:90">
      <c r="AD27523" s="73"/>
      <c r="AE27523" s="74"/>
      <c r="AF27523" s="74"/>
      <c r="BX27523" s="73"/>
      <c r="BY27523" s="74"/>
      <c r="BZ27523" s="74"/>
      <c r="CA27523" s="74"/>
      <c r="CF27523" s="79"/>
      <c r="CL27523" s="79"/>
    </row>
    <row r="27524" spans="30:90">
      <c r="AD27524" s="73"/>
      <c r="AE27524" s="74"/>
      <c r="AF27524" s="74"/>
      <c r="BX27524" s="73"/>
      <c r="BY27524" s="74"/>
      <c r="BZ27524" s="74"/>
      <c r="CA27524" s="74"/>
      <c r="CF27524" s="79"/>
      <c r="CL27524" s="79"/>
    </row>
    <row r="27525" spans="30:90">
      <c r="AD27525" s="73"/>
      <c r="AE27525" s="74"/>
      <c r="AF27525" s="74"/>
      <c r="BX27525" s="73"/>
      <c r="BY27525" s="74"/>
      <c r="BZ27525" s="74"/>
      <c r="CA27525" s="74"/>
      <c r="CF27525" s="79"/>
      <c r="CL27525" s="79"/>
    </row>
    <row r="27526" spans="30:90">
      <c r="AD27526" s="73"/>
      <c r="AE27526" s="74"/>
      <c r="AF27526" s="74"/>
      <c r="BX27526" s="73"/>
      <c r="BY27526" s="74"/>
      <c r="BZ27526" s="74"/>
      <c r="CA27526" s="74"/>
      <c r="CF27526" s="79"/>
      <c r="CL27526" s="79"/>
    </row>
    <row r="27527" spans="30:90">
      <c r="AD27527" s="73"/>
      <c r="AE27527" s="74"/>
      <c r="AF27527" s="74"/>
      <c r="BX27527" s="73"/>
      <c r="BY27527" s="74"/>
      <c r="BZ27527" s="74"/>
      <c r="CA27527" s="74"/>
      <c r="CF27527" s="79"/>
      <c r="CL27527" s="79"/>
    </row>
    <row r="27528" spans="30:90">
      <c r="AD27528" s="73"/>
      <c r="AE27528" s="74"/>
      <c r="AF27528" s="74"/>
      <c r="BX27528" s="73"/>
      <c r="BY27528" s="74"/>
      <c r="BZ27528" s="74"/>
      <c r="CA27528" s="74"/>
      <c r="CF27528" s="79"/>
      <c r="CL27528" s="79"/>
    </row>
    <row r="27529" spans="30:90">
      <c r="AD27529" s="73"/>
      <c r="AE27529" s="74"/>
      <c r="AF27529" s="74"/>
      <c r="BX27529" s="73"/>
      <c r="BY27529" s="74"/>
      <c r="BZ27529" s="74"/>
      <c r="CA27529" s="74"/>
      <c r="CF27529" s="79"/>
      <c r="CL27529" s="79"/>
    </row>
    <row r="27530" spans="30:90">
      <c r="AD27530" s="73"/>
      <c r="AE27530" s="74"/>
      <c r="AF27530" s="74"/>
      <c r="BX27530" s="73"/>
      <c r="BY27530" s="74"/>
      <c r="BZ27530" s="74"/>
      <c r="CA27530" s="74"/>
      <c r="CF27530" s="79"/>
      <c r="CL27530" s="79"/>
    </row>
    <row r="27531" spans="30:90">
      <c r="AD27531" s="73"/>
      <c r="AE27531" s="74"/>
      <c r="AF27531" s="74"/>
      <c r="BX27531" s="73"/>
      <c r="BY27531" s="74"/>
      <c r="BZ27531" s="74"/>
      <c r="CA27531" s="74"/>
      <c r="CF27531" s="79"/>
      <c r="CL27531" s="79"/>
    </row>
    <row r="27532" spans="30:90">
      <c r="AD27532" s="73"/>
      <c r="AE27532" s="74"/>
      <c r="AF27532" s="74"/>
      <c r="BX27532" s="73"/>
      <c r="BY27532" s="74"/>
      <c r="BZ27532" s="74"/>
      <c r="CA27532" s="74"/>
      <c r="CF27532" s="79"/>
      <c r="CL27532" s="79"/>
    </row>
    <row r="27533" spans="30:90">
      <c r="AD27533" s="73"/>
      <c r="AE27533" s="74"/>
      <c r="AF27533" s="74"/>
      <c r="BX27533" s="73"/>
      <c r="BY27533" s="74"/>
      <c r="BZ27533" s="74"/>
      <c r="CA27533" s="74"/>
      <c r="CF27533" s="79"/>
      <c r="CL27533" s="79"/>
    </row>
    <row r="27534" spans="30:90">
      <c r="AD27534" s="73"/>
      <c r="AE27534" s="74"/>
      <c r="AF27534" s="74"/>
      <c r="BX27534" s="73"/>
      <c r="BY27534" s="74"/>
      <c r="BZ27534" s="74"/>
      <c r="CA27534" s="74"/>
      <c r="CF27534" s="79"/>
      <c r="CL27534" s="79"/>
    </row>
    <row r="27535" spans="30:90">
      <c r="AD27535" s="73"/>
      <c r="AE27535" s="74"/>
      <c r="AF27535" s="74"/>
      <c r="BX27535" s="73"/>
      <c r="BY27535" s="74"/>
      <c r="BZ27535" s="74"/>
      <c r="CA27535" s="74"/>
      <c r="CF27535" s="79"/>
      <c r="CL27535" s="79"/>
    </row>
    <row r="27536" spans="30:90">
      <c r="AD27536" s="73"/>
      <c r="AE27536" s="74"/>
      <c r="AF27536" s="74"/>
      <c r="BX27536" s="73"/>
      <c r="BY27536" s="74"/>
      <c r="BZ27536" s="74"/>
      <c r="CA27536" s="74"/>
      <c r="CF27536" s="79"/>
      <c r="CL27536" s="79"/>
    </row>
    <row r="27537" spans="30:90">
      <c r="AD27537" s="73"/>
      <c r="AE27537" s="74"/>
      <c r="AF27537" s="74"/>
      <c r="BX27537" s="73"/>
      <c r="BY27537" s="74"/>
      <c r="BZ27537" s="74"/>
      <c r="CA27537" s="74"/>
      <c r="CF27537" s="79"/>
      <c r="CL27537" s="79"/>
    </row>
    <row r="27538" spans="30:90">
      <c r="AD27538" s="73"/>
      <c r="AE27538" s="74"/>
      <c r="AF27538" s="74"/>
      <c r="BX27538" s="73"/>
      <c r="BY27538" s="74"/>
      <c r="BZ27538" s="74"/>
      <c r="CA27538" s="74"/>
      <c r="CF27538" s="79"/>
      <c r="CL27538" s="79"/>
    </row>
    <row r="27539" spans="30:90">
      <c r="AD27539" s="73"/>
      <c r="AE27539" s="74"/>
      <c r="AF27539" s="74"/>
      <c r="BX27539" s="73"/>
      <c r="BY27539" s="74"/>
      <c r="BZ27539" s="74"/>
      <c r="CA27539" s="74"/>
      <c r="CF27539" s="79"/>
      <c r="CL27539" s="79"/>
    </row>
    <row r="27540" spans="30:90">
      <c r="AD27540" s="73"/>
      <c r="AE27540" s="74"/>
      <c r="AF27540" s="74"/>
      <c r="BX27540" s="73"/>
      <c r="BY27540" s="74"/>
      <c r="BZ27540" s="74"/>
      <c r="CA27540" s="74"/>
      <c r="CF27540" s="79"/>
      <c r="CL27540" s="79"/>
    </row>
    <row r="27541" spans="30:90">
      <c r="AD27541" s="73"/>
      <c r="AE27541" s="74"/>
      <c r="AF27541" s="74"/>
      <c r="BX27541" s="73"/>
      <c r="BY27541" s="74"/>
      <c r="BZ27541" s="74"/>
      <c r="CA27541" s="74"/>
      <c r="CF27541" s="79"/>
      <c r="CL27541" s="79"/>
    </row>
    <row r="27542" spans="30:90">
      <c r="AD27542" s="73"/>
      <c r="AE27542" s="74"/>
      <c r="AF27542" s="74"/>
      <c r="BX27542" s="73"/>
      <c r="BY27542" s="74"/>
      <c r="BZ27542" s="74"/>
      <c r="CA27542" s="74"/>
      <c r="CF27542" s="79"/>
      <c r="CL27542" s="79"/>
    </row>
    <row r="27543" spans="30:90">
      <c r="AD27543" s="73"/>
      <c r="AE27543" s="74"/>
      <c r="AF27543" s="74"/>
      <c r="BX27543" s="73"/>
      <c r="BY27543" s="74"/>
      <c r="BZ27543" s="74"/>
      <c r="CA27543" s="74"/>
      <c r="CF27543" s="79"/>
      <c r="CL27543" s="79"/>
    </row>
    <row r="27544" spans="30:90">
      <c r="AD27544" s="73"/>
      <c r="AE27544" s="74"/>
      <c r="AF27544" s="74"/>
      <c r="BX27544" s="73"/>
      <c r="BY27544" s="74"/>
      <c r="BZ27544" s="74"/>
      <c r="CA27544" s="74"/>
      <c r="CF27544" s="79"/>
      <c r="CL27544" s="79"/>
    </row>
    <row r="27545" spans="30:90">
      <c r="AD27545" s="73"/>
      <c r="AE27545" s="74"/>
      <c r="AF27545" s="74"/>
      <c r="BX27545" s="73"/>
      <c r="BY27545" s="74"/>
      <c r="BZ27545" s="74"/>
      <c r="CA27545" s="74"/>
      <c r="CF27545" s="79"/>
      <c r="CL27545" s="79"/>
    </row>
    <row r="27546" spans="30:90">
      <c r="AD27546" s="73"/>
      <c r="AE27546" s="74"/>
      <c r="AF27546" s="74"/>
      <c r="BX27546" s="73"/>
      <c r="BY27546" s="74"/>
      <c r="BZ27546" s="74"/>
      <c r="CA27546" s="74"/>
      <c r="CF27546" s="79"/>
      <c r="CL27546" s="79"/>
    </row>
    <row r="27547" spans="30:90">
      <c r="AD27547" s="73"/>
      <c r="AE27547" s="74"/>
      <c r="AF27547" s="74"/>
      <c r="BX27547" s="73"/>
      <c r="BY27547" s="74"/>
      <c r="BZ27547" s="74"/>
      <c r="CA27547" s="74"/>
      <c r="CF27547" s="79"/>
      <c r="CL27547" s="79"/>
    </row>
    <row r="27548" spans="30:90">
      <c r="AD27548" s="73"/>
      <c r="AE27548" s="74"/>
      <c r="AF27548" s="74"/>
      <c r="BX27548" s="73"/>
      <c r="BY27548" s="74"/>
      <c r="BZ27548" s="74"/>
      <c r="CA27548" s="74"/>
      <c r="CF27548" s="79"/>
      <c r="CL27548" s="79"/>
    </row>
    <row r="27549" spans="30:90">
      <c r="AD27549" s="73"/>
      <c r="AE27549" s="74"/>
      <c r="AF27549" s="74"/>
      <c r="BX27549" s="73"/>
      <c r="BY27549" s="74"/>
      <c r="BZ27549" s="74"/>
      <c r="CA27549" s="74"/>
      <c r="CF27549" s="79"/>
      <c r="CL27549" s="79"/>
    </row>
    <row r="27550" spans="30:90">
      <c r="AD27550" s="73"/>
      <c r="AE27550" s="74"/>
      <c r="AF27550" s="74"/>
      <c r="BX27550" s="73"/>
      <c r="BY27550" s="74"/>
      <c r="BZ27550" s="74"/>
      <c r="CA27550" s="74"/>
      <c r="CF27550" s="79"/>
      <c r="CL27550" s="79"/>
    </row>
    <row r="27551" spans="30:90">
      <c r="AD27551" s="73"/>
      <c r="AE27551" s="74"/>
      <c r="AF27551" s="74"/>
      <c r="BX27551" s="73"/>
      <c r="BY27551" s="74"/>
      <c r="BZ27551" s="74"/>
      <c r="CA27551" s="74"/>
      <c r="CF27551" s="79"/>
      <c r="CL27551" s="79"/>
    </row>
    <row r="27552" spans="30:90">
      <c r="AD27552" s="73"/>
      <c r="AE27552" s="74"/>
      <c r="AF27552" s="74"/>
      <c r="BX27552" s="73"/>
      <c r="BY27552" s="74"/>
      <c r="BZ27552" s="74"/>
      <c r="CA27552" s="74"/>
      <c r="CF27552" s="79"/>
      <c r="CL27552" s="79"/>
    </row>
    <row r="27553" spans="30:90">
      <c r="AD27553" s="73"/>
      <c r="AE27553" s="74"/>
      <c r="AF27553" s="74"/>
      <c r="BX27553" s="73"/>
      <c r="BY27553" s="74"/>
      <c r="BZ27553" s="74"/>
      <c r="CA27553" s="74"/>
      <c r="CF27553" s="79"/>
      <c r="CL27553" s="79"/>
    </row>
    <row r="27554" spans="30:90">
      <c r="AD27554" s="73"/>
      <c r="AE27554" s="74"/>
      <c r="AF27554" s="74"/>
      <c r="BX27554" s="73"/>
      <c r="BY27554" s="74"/>
      <c r="BZ27554" s="74"/>
      <c r="CA27554" s="74"/>
      <c r="CF27554" s="79"/>
      <c r="CL27554" s="79"/>
    </row>
    <row r="27555" spans="30:90">
      <c r="AD27555" s="73"/>
      <c r="AE27555" s="74"/>
      <c r="AF27555" s="74"/>
      <c r="BX27555" s="73"/>
      <c r="BY27555" s="74"/>
      <c r="BZ27555" s="74"/>
      <c r="CA27555" s="74"/>
      <c r="CF27555" s="79"/>
      <c r="CL27555" s="79"/>
    </row>
    <row r="27556" spans="30:90">
      <c r="AD27556" s="73"/>
      <c r="AE27556" s="74"/>
      <c r="AF27556" s="74"/>
      <c r="BX27556" s="73"/>
      <c r="BY27556" s="74"/>
      <c r="BZ27556" s="74"/>
      <c r="CA27556" s="74"/>
      <c r="CF27556" s="79"/>
      <c r="CL27556" s="79"/>
    </row>
    <row r="27557" spans="30:90">
      <c r="AD27557" s="73"/>
      <c r="AE27557" s="74"/>
      <c r="AF27557" s="74"/>
      <c r="BX27557" s="73"/>
      <c r="BY27557" s="74"/>
      <c r="BZ27557" s="74"/>
      <c r="CA27557" s="74"/>
      <c r="CF27557" s="79"/>
      <c r="CL27557" s="79"/>
    </row>
    <row r="27558" spans="30:90">
      <c r="AD27558" s="73"/>
      <c r="AE27558" s="74"/>
      <c r="AF27558" s="74"/>
      <c r="BX27558" s="73"/>
      <c r="BY27558" s="74"/>
      <c r="BZ27558" s="74"/>
      <c r="CA27558" s="74"/>
      <c r="CF27558" s="79"/>
      <c r="CL27558" s="79"/>
    </row>
    <row r="27559" spans="30:90">
      <c r="AD27559" s="73"/>
      <c r="AE27559" s="74"/>
      <c r="AF27559" s="74"/>
      <c r="BX27559" s="73"/>
      <c r="BY27559" s="74"/>
      <c r="BZ27559" s="74"/>
      <c r="CA27559" s="74"/>
      <c r="CF27559" s="79"/>
      <c r="CL27559" s="79"/>
    </row>
    <row r="27560" spans="30:90">
      <c r="AD27560" s="73"/>
      <c r="AE27560" s="74"/>
      <c r="AF27560" s="74"/>
      <c r="BX27560" s="73"/>
      <c r="BY27560" s="74"/>
      <c r="BZ27560" s="74"/>
      <c r="CA27560" s="74"/>
      <c r="CF27560" s="79"/>
      <c r="CL27560" s="79"/>
    </row>
    <row r="27561" spans="30:90">
      <c r="AD27561" s="73"/>
      <c r="AE27561" s="74"/>
      <c r="AF27561" s="74"/>
      <c r="BX27561" s="73"/>
      <c r="BY27561" s="74"/>
      <c r="BZ27561" s="74"/>
      <c r="CA27561" s="74"/>
      <c r="CF27561" s="79"/>
      <c r="CL27561" s="79"/>
    </row>
    <row r="27562" spans="30:90">
      <c r="AD27562" s="73"/>
      <c r="AE27562" s="74"/>
      <c r="AF27562" s="74"/>
      <c r="BX27562" s="73"/>
      <c r="BY27562" s="74"/>
      <c r="BZ27562" s="74"/>
      <c r="CA27562" s="74"/>
      <c r="CF27562" s="79"/>
      <c r="CL27562" s="79"/>
    </row>
    <row r="27563" spans="30:90">
      <c r="AD27563" s="73"/>
      <c r="AE27563" s="74"/>
      <c r="AF27563" s="74"/>
      <c r="BX27563" s="73"/>
      <c r="BY27563" s="74"/>
      <c r="BZ27563" s="74"/>
      <c r="CA27563" s="74"/>
      <c r="CF27563" s="79"/>
      <c r="CL27563" s="79"/>
    </row>
    <row r="27564" spans="30:90">
      <c r="AD27564" s="73"/>
      <c r="AE27564" s="74"/>
      <c r="AF27564" s="74"/>
      <c r="BX27564" s="73"/>
      <c r="BY27564" s="74"/>
      <c r="BZ27564" s="74"/>
      <c r="CA27564" s="74"/>
      <c r="CF27564" s="79"/>
      <c r="CL27564" s="79"/>
    </row>
    <row r="27565" spans="30:90">
      <c r="AD27565" s="73"/>
      <c r="AE27565" s="74"/>
      <c r="AF27565" s="74"/>
      <c r="BX27565" s="73"/>
      <c r="BY27565" s="74"/>
      <c r="BZ27565" s="74"/>
      <c r="CA27565" s="74"/>
      <c r="CF27565" s="79"/>
      <c r="CL27565" s="79"/>
    </row>
    <row r="27566" spans="30:90">
      <c r="AD27566" s="73"/>
      <c r="AE27566" s="74"/>
      <c r="AF27566" s="74"/>
      <c r="BX27566" s="73"/>
      <c r="BY27566" s="74"/>
      <c r="BZ27566" s="74"/>
      <c r="CA27566" s="74"/>
      <c r="CF27566" s="79"/>
      <c r="CL27566" s="79"/>
    </row>
    <row r="27567" spans="30:90">
      <c r="AD27567" s="73"/>
      <c r="AE27567" s="74"/>
      <c r="AF27567" s="74"/>
      <c r="BX27567" s="73"/>
      <c r="BY27567" s="74"/>
      <c r="BZ27567" s="74"/>
      <c r="CA27567" s="74"/>
      <c r="CF27567" s="79"/>
      <c r="CL27567" s="79"/>
    </row>
    <row r="27568" spans="30:90">
      <c r="AD27568" s="73"/>
      <c r="AE27568" s="74"/>
      <c r="AF27568" s="74"/>
      <c r="BX27568" s="73"/>
      <c r="BY27568" s="74"/>
      <c r="BZ27568" s="74"/>
      <c r="CA27568" s="74"/>
      <c r="CF27568" s="79"/>
      <c r="CL27568" s="79"/>
    </row>
    <row r="27569" spans="30:90">
      <c r="AD27569" s="73"/>
      <c r="AE27569" s="74"/>
      <c r="AF27569" s="74"/>
      <c r="BX27569" s="73"/>
      <c r="BY27569" s="74"/>
      <c r="BZ27569" s="74"/>
      <c r="CA27569" s="74"/>
      <c r="CF27569" s="79"/>
      <c r="CL27569" s="79"/>
    </row>
    <row r="27570" spans="30:90">
      <c r="AD27570" s="73"/>
      <c r="AE27570" s="74"/>
      <c r="AF27570" s="74"/>
      <c r="BX27570" s="73"/>
      <c r="BY27570" s="74"/>
      <c r="BZ27570" s="74"/>
      <c r="CA27570" s="74"/>
      <c r="CF27570" s="79"/>
      <c r="CL27570" s="79"/>
    </row>
    <row r="27571" spans="30:90">
      <c r="AD27571" s="73"/>
      <c r="AE27571" s="74"/>
      <c r="AF27571" s="74"/>
      <c r="BX27571" s="73"/>
      <c r="BY27571" s="74"/>
      <c r="BZ27571" s="74"/>
      <c r="CA27571" s="74"/>
      <c r="CF27571" s="79"/>
      <c r="CL27571" s="79"/>
    </row>
    <row r="27572" spans="30:90">
      <c r="AD27572" s="73"/>
      <c r="AE27572" s="74"/>
      <c r="AF27572" s="74"/>
      <c r="BX27572" s="73"/>
      <c r="BY27572" s="74"/>
      <c r="BZ27572" s="74"/>
      <c r="CA27572" s="74"/>
      <c r="CF27572" s="79"/>
      <c r="CL27572" s="79"/>
    </row>
    <row r="27573" spans="30:90">
      <c r="AD27573" s="73"/>
      <c r="AE27573" s="74"/>
      <c r="AF27573" s="74"/>
      <c r="BX27573" s="73"/>
      <c r="BY27573" s="74"/>
      <c r="BZ27573" s="74"/>
      <c r="CA27573" s="74"/>
      <c r="CF27573" s="79"/>
      <c r="CL27573" s="79"/>
    </row>
    <row r="27574" spans="30:90">
      <c r="AD27574" s="73"/>
      <c r="AE27574" s="74"/>
      <c r="AF27574" s="74"/>
      <c r="BX27574" s="73"/>
      <c r="BY27574" s="74"/>
      <c r="BZ27574" s="74"/>
      <c r="CA27574" s="74"/>
      <c r="CF27574" s="79"/>
      <c r="CL27574" s="79"/>
    </row>
    <row r="27575" spans="30:90">
      <c r="AD27575" s="73"/>
      <c r="AE27575" s="74"/>
      <c r="AF27575" s="74"/>
      <c r="BX27575" s="73"/>
      <c r="BY27575" s="74"/>
      <c r="BZ27575" s="74"/>
      <c r="CA27575" s="74"/>
      <c r="CF27575" s="79"/>
      <c r="CL27575" s="79"/>
    </row>
    <row r="27576" spans="30:90">
      <c r="AD27576" s="73"/>
      <c r="AE27576" s="74"/>
      <c r="AF27576" s="74"/>
      <c r="BX27576" s="73"/>
      <c r="BY27576" s="74"/>
      <c r="BZ27576" s="74"/>
      <c r="CA27576" s="74"/>
      <c r="CF27576" s="79"/>
      <c r="CL27576" s="79"/>
    </row>
    <row r="27577" spans="30:90">
      <c r="AD27577" s="73"/>
      <c r="AE27577" s="74"/>
      <c r="AF27577" s="74"/>
      <c r="BX27577" s="73"/>
      <c r="BY27577" s="74"/>
      <c r="BZ27577" s="74"/>
      <c r="CA27577" s="74"/>
      <c r="CF27577" s="79"/>
      <c r="CL27577" s="79"/>
    </row>
    <row r="27578" spans="30:90">
      <c r="AD27578" s="73"/>
      <c r="AE27578" s="74"/>
      <c r="AF27578" s="74"/>
      <c r="BX27578" s="73"/>
      <c r="BY27578" s="74"/>
      <c r="BZ27578" s="74"/>
      <c r="CA27578" s="74"/>
      <c r="CF27578" s="79"/>
      <c r="CL27578" s="79"/>
    </row>
    <row r="27579" spans="30:90">
      <c r="AD27579" s="73"/>
      <c r="AE27579" s="74"/>
      <c r="AF27579" s="74"/>
      <c r="BX27579" s="73"/>
      <c r="BY27579" s="74"/>
      <c r="BZ27579" s="74"/>
      <c r="CA27579" s="74"/>
      <c r="CF27579" s="79"/>
      <c r="CL27579" s="79"/>
    </row>
    <row r="27580" spans="30:90">
      <c r="AD27580" s="73"/>
      <c r="AE27580" s="74"/>
      <c r="AF27580" s="74"/>
      <c r="BX27580" s="73"/>
      <c r="BY27580" s="74"/>
      <c r="BZ27580" s="74"/>
      <c r="CA27580" s="74"/>
      <c r="CF27580" s="79"/>
      <c r="CL27580" s="79"/>
    </row>
    <row r="27581" spans="30:90">
      <c r="AD27581" s="73"/>
      <c r="AE27581" s="74"/>
      <c r="AF27581" s="74"/>
      <c r="BX27581" s="73"/>
      <c r="BY27581" s="74"/>
      <c r="BZ27581" s="74"/>
      <c r="CA27581" s="74"/>
      <c r="CF27581" s="79"/>
      <c r="CL27581" s="79"/>
    </row>
    <row r="27582" spans="30:90">
      <c r="AD27582" s="73"/>
      <c r="AE27582" s="74"/>
      <c r="AF27582" s="74"/>
      <c r="BX27582" s="73"/>
      <c r="BY27582" s="74"/>
      <c r="BZ27582" s="74"/>
      <c r="CA27582" s="74"/>
      <c r="CF27582" s="79"/>
      <c r="CL27582" s="79"/>
    </row>
    <row r="27583" spans="30:90">
      <c r="AD27583" s="73"/>
      <c r="AE27583" s="74"/>
      <c r="AF27583" s="74"/>
      <c r="BX27583" s="73"/>
      <c r="BY27583" s="74"/>
      <c r="BZ27583" s="74"/>
      <c r="CA27583" s="74"/>
      <c r="CF27583" s="79"/>
      <c r="CL27583" s="79"/>
    </row>
    <row r="27584" spans="30:90">
      <c r="AD27584" s="73"/>
      <c r="AE27584" s="74"/>
      <c r="AF27584" s="74"/>
      <c r="BX27584" s="73"/>
      <c r="BY27584" s="74"/>
      <c r="BZ27584" s="74"/>
      <c r="CA27584" s="74"/>
      <c r="CF27584" s="79"/>
      <c r="CL27584" s="79"/>
    </row>
    <row r="27585" spans="30:90">
      <c r="AD27585" s="73"/>
      <c r="AE27585" s="74"/>
      <c r="AF27585" s="74"/>
      <c r="BX27585" s="73"/>
      <c r="BY27585" s="74"/>
      <c r="BZ27585" s="74"/>
      <c r="CA27585" s="74"/>
      <c r="CF27585" s="79"/>
      <c r="CL27585" s="79"/>
    </row>
    <row r="27586" spans="30:90">
      <c r="AD27586" s="73"/>
      <c r="AE27586" s="74"/>
      <c r="AF27586" s="74"/>
      <c r="BX27586" s="73"/>
      <c r="BY27586" s="74"/>
      <c r="BZ27586" s="74"/>
      <c r="CA27586" s="74"/>
      <c r="CF27586" s="79"/>
      <c r="CL27586" s="79"/>
    </row>
    <row r="27587" spans="30:90">
      <c r="AD27587" s="73"/>
      <c r="AE27587" s="74"/>
      <c r="AF27587" s="74"/>
      <c r="BX27587" s="73"/>
      <c r="BY27587" s="74"/>
      <c r="BZ27587" s="74"/>
      <c r="CA27587" s="74"/>
      <c r="CF27587" s="79"/>
      <c r="CL27587" s="79"/>
    </row>
    <row r="27588" spans="30:90">
      <c r="AD27588" s="73"/>
      <c r="AE27588" s="74"/>
      <c r="AF27588" s="74"/>
      <c r="BX27588" s="73"/>
      <c r="BY27588" s="74"/>
      <c r="BZ27588" s="74"/>
      <c r="CA27588" s="74"/>
      <c r="CF27588" s="79"/>
      <c r="CL27588" s="79"/>
    </row>
    <row r="27589" spans="30:90">
      <c r="AD27589" s="73"/>
      <c r="AE27589" s="74"/>
      <c r="AF27589" s="74"/>
      <c r="BX27589" s="73"/>
      <c r="BY27589" s="74"/>
      <c r="BZ27589" s="74"/>
      <c r="CA27589" s="74"/>
      <c r="CF27589" s="79"/>
      <c r="CL27589" s="79"/>
    </row>
    <row r="27590" spans="30:90">
      <c r="AD27590" s="73"/>
      <c r="AE27590" s="74"/>
      <c r="AF27590" s="74"/>
      <c r="BX27590" s="73"/>
      <c r="BY27590" s="74"/>
      <c r="BZ27590" s="74"/>
      <c r="CA27590" s="74"/>
      <c r="CF27590" s="79"/>
      <c r="CL27590" s="79"/>
    </row>
    <row r="27591" spans="30:90">
      <c r="AD27591" s="73"/>
      <c r="AE27591" s="74"/>
      <c r="AF27591" s="74"/>
      <c r="BX27591" s="73"/>
      <c r="BY27591" s="74"/>
      <c r="BZ27591" s="74"/>
      <c r="CA27591" s="74"/>
      <c r="CF27591" s="79"/>
      <c r="CL27591" s="79"/>
    </row>
    <row r="27592" spans="30:90">
      <c r="AD27592" s="73"/>
      <c r="AE27592" s="74"/>
      <c r="AF27592" s="74"/>
      <c r="BX27592" s="73"/>
      <c r="BY27592" s="74"/>
      <c r="BZ27592" s="74"/>
      <c r="CA27592" s="74"/>
      <c r="CF27592" s="79"/>
      <c r="CL27592" s="79"/>
    </row>
    <row r="27593" spans="30:90">
      <c r="AD27593" s="73"/>
      <c r="AE27593" s="74"/>
      <c r="AF27593" s="74"/>
      <c r="BX27593" s="73"/>
      <c r="BY27593" s="74"/>
      <c r="BZ27593" s="74"/>
      <c r="CA27593" s="74"/>
      <c r="CF27593" s="79"/>
      <c r="CL27593" s="79"/>
    </row>
    <row r="27594" spans="30:90">
      <c r="AD27594" s="73"/>
      <c r="AE27594" s="74"/>
      <c r="AF27594" s="74"/>
      <c r="BX27594" s="73"/>
      <c r="BY27594" s="74"/>
      <c r="BZ27594" s="74"/>
      <c r="CA27594" s="74"/>
      <c r="CF27594" s="79"/>
      <c r="CL27594" s="79"/>
    </row>
    <row r="27595" spans="30:90">
      <c r="AD27595" s="73"/>
      <c r="AE27595" s="74"/>
      <c r="AF27595" s="74"/>
      <c r="BX27595" s="73"/>
      <c r="BY27595" s="74"/>
      <c r="BZ27595" s="74"/>
      <c r="CA27595" s="74"/>
      <c r="CF27595" s="79"/>
      <c r="CL27595" s="79"/>
    </row>
    <row r="27596" spans="30:90">
      <c r="AD27596" s="73"/>
      <c r="AE27596" s="74"/>
      <c r="AF27596" s="74"/>
      <c r="BX27596" s="73"/>
      <c r="BY27596" s="74"/>
      <c r="BZ27596" s="74"/>
      <c r="CA27596" s="74"/>
      <c r="CF27596" s="79"/>
      <c r="CL27596" s="79"/>
    </row>
    <row r="27597" spans="30:90">
      <c r="AD27597" s="73"/>
      <c r="AE27597" s="74"/>
      <c r="AF27597" s="74"/>
      <c r="BX27597" s="73"/>
      <c r="BY27597" s="74"/>
      <c r="BZ27597" s="74"/>
      <c r="CA27597" s="74"/>
      <c r="CF27597" s="79"/>
      <c r="CL27597" s="79"/>
    </row>
    <row r="27598" spans="30:90">
      <c r="AD27598" s="73"/>
      <c r="AE27598" s="74"/>
      <c r="AF27598" s="74"/>
      <c r="BX27598" s="73"/>
      <c r="BY27598" s="74"/>
      <c r="BZ27598" s="74"/>
      <c r="CA27598" s="74"/>
      <c r="CF27598" s="79"/>
      <c r="CL27598" s="79"/>
    </row>
    <row r="27599" spans="30:90">
      <c r="AD27599" s="73"/>
      <c r="AE27599" s="74"/>
      <c r="AF27599" s="74"/>
      <c r="BX27599" s="73"/>
      <c r="BY27599" s="74"/>
      <c r="BZ27599" s="74"/>
      <c r="CA27599" s="74"/>
      <c r="CF27599" s="79"/>
      <c r="CL27599" s="79"/>
    </row>
    <row r="27600" spans="30:90">
      <c r="AD27600" s="73"/>
      <c r="AE27600" s="74"/>
      <c r="AF27600" s="74"/>
      <c r="BX27600" s="73"/>
      <c r="BY27600" s="74"/>
      <c r="BZ27600" s="74"/>
      <c r="CA27600" s="74"/>
      <c r="CF27600" s="79"/>
      <c r="CL27600" s="79"/>
    </row>
    <row r="27601" spans="30:90">
      <c r="AD27601" s="73"/>
      <c r="AE27601" s="74"/>
      <c r="AF27601" s="74"/>
      <c r="BX27601" s="73"/>
      <c r="BY27601" s="74"/>
      <c r="BZ27601" s="74"/>
      <c r="CA27601" s="74"/>
      <c r="CF27601" s="79"/>
      <c r="CL27601" s="79"/>
    </row>
    <row r="27602" spans="30:90">
      <c r="AD27602" s="73"/>
      <c r="AE27602" s="74"/>
      <c r="AF27602" s="74"/>
      <c r="BX27602" s="73"/>
      <c r="BY27602" s="74"/>
      <c r="BZ27602" s="74"/>
      <c r="CA27602" s="74"/>
      <c r="CF27602" s="79"/>
      <c r="CL27602" s="79"/>
    </row>
    <row r="27603" spans="30:90">
      <c r="AD27603" s="73"/>
      <c r="AE27603" s="74"/>
      <c r="AF27603" s="74"/>
      <c r="BX27603" s="73"/>
      <c r="BY27603" s="74"/>
      <c r="BZ27603" s="74"/>
      <c r="CA27603" s="74"/>
      <c r="CF27603" s="79"/>
      <c r="CL27603" s="79"/>
    </row>
    <row r="27604" spans="30:90">
      <c r="AD27604" s="73"/>
      <c r="AE27604" s="74"/>
      <c r="AF27604" s="74"/>
      <c r="BX27604" s="73"/>
      <c r="BY27604" s="74"/>
      <c r="BZ27604" s="74"/>
      <c r="CA27604" s="74"/>
      <c r="CF27604" s="79"/>
      <c r="CL27604" s="79"/>
    </row>
    <row r="27605" spans="30:90">
      <c r="AD27605" s="73"/>
      <c r="AE27605" s="74"/>
      <c r="AF27605" s="74"/>
      <c r="BX27605" s="73"/>
      <c r="BY27605" s="74"/>
      <c r="BZ27605" s="74"/>
      <c r="CA27605" s="74"/>
      <c r="CF27605" s="79"/>
      <c r="CL27605" s="79"/>
    </row>
    <row r="27606" spans="30:90">
      <c r="AD27606" s="73"/>
      <c r="AE27606" s="74"/>
      <c r="AF27606" s="74"/>
      <c r="BX27606" s="73"/>
      <c r="BY27606" s="74"/>
      <c r="BZ27606" s="74"/>
      <c r="CA27606" s="74"/>
      <c r="CF27606" s="79"/>
      <c r="CL27606" s="79"/>
    </row>
    <row r="27607" spans="30:90">
      <c r="AD27607" s="73"/>
      <c r="AE27607" s="74"/>
      <c r="AF27607" s="74"/>
      <c r="BX27607" s="73"/>
      <c r="BY27607" s="74"/>
      <c r="BZ27607" s="74"/>
      <c r="CA27607" s="74"/>
      <c r="CF27607" s="79"/>
      <c r="CL27607" s="79"/>
    </row>
    <row r="27608" spans="30:90">
      <c r="AD27608" s="73"/>
      <c r="AE27608" s="74"/>
      <c r="AF27608" s="74"/>
      <c r="BX27608" s="73"/>
      <c r="BY27608" s="74"/>
      <c r="BZ27608" s="74"/>
      <c r="CA27608" s="74"/>
      <c r="CF27608" s="79"/>
      <c r="CL27608" s="79"/>
    </row>
    <row r="27609" spans="30:90">
      <c r="AD27609" s="73"/>
      <c r="AE27609" s="74"/>
      <c r="AF27609" s="74"/>
      <c r="BX27609" s="73"/>
      <c r="BY27609" s="74"/>
      <c r="BZ27609" s="74"/>
      <c r="CA27609" s="74"/>
      <c r="CF27609" s="79"/>
      <c r="CL27609" s="79"/>
    </row>
    <row r="27610" spans="30:90">
      <c r="AD27610" s="73"/>
      <c r="AE27610" s="74"/>
      <c r="AF27610" s="74"/>
      <c r="BX27610" s="73"/>
      <c r="BY27610" s="74"/>
      <c r="BZ27610" s="74"/>
      <c r="CA27610" s="74"/>
      <c r="CF27610" s="79"/>
      <c r="CL27610" s="79"/>
    </row>
    <row r="27611" spans="30:90">
      <c r="AD27611" s="73"/>
      <c r="AE27611" s="74"/>
      <c r="AF27611" s="74"/>
      <c r="BX27611" s="73"/>
      <c r="BY27611" s="74"/>
      <c r="BZ27611" s="74"/>
      <c r="CA27611" s="74"/>
      <c r="CF27611" s="79"/>
      <c r="CL27611" s="79"/>
    </row>
    <row r="27612" spans="30:90">
      <c r="AD27612" s="73"/>
      <c r="AE27612" s="74"/>
      <c r="AF27612" s="74"/>
      <c r="BX27612" s="73"/>
      <c r="BY27612" s="74"/>
      <c r="BZ27612" s="74"/>
      <c r="CA27612" s="74"/>
      <c r="CF27612" s="79"/>
      <c r="CL27612" s="79"/>
    </row>
    <row r="27613" spans="30:90">
      <c r="AD27613" s="73"/>
      <c r="AE27613" s="74"/>
      <c r="AF27613" s="74"/>
      <c r="BX27613" s="73"/>
      <c r="BY27613" s="74"/>
      <c r="BZ27613" s="74"/>
      <c r="CA27613" s="74"/>
      <c r="CF27613" s="79"/>
      <c r="CL27613" s="79"/>
    </row>
    <row r="27614" spans="30:90">
      <c r="AD27614" s="73"/>
      <c r="AE27614" s="74"/>
      <c r="AF27614" s="74"/>
      <c r="BX27614" s="73"/>
      <c r="BY27614" s="74"/>
      <c r="BZ27614" s="74"/>
      <c r="CA27614" s="74"/>
      <c r="CF27614" s="79"/>
      <c r="CL27614" s="79"/>
    </row>
    <row r="27615" spans="30:90">
      <c r="AD27615" s="73"/>
      <c r="AE27615" s="74"/>
      <c r="AF27615" s="74"/>
      <c r="BX27615" s="73"/>
      <c r="BY27615" s="74"/>
      <c r="BZ27615" s="74"/>
      <c r="CA27615" s="74"/>
      <c r="CF27615" s="79"/>
      <c r="CL27615" s="79"/>
    </row>
    <row r="27616" spans="30:90">
      <c r="AD27616" s="73"/>
      <c r="AE27616" s="74"/>
      <c r="AF27616" s="74"/>
      <c r="BX27616" s="73"/>
      <c r="BY27616" s="74"/>
      <c r="BZ27616" s="74"/>
      <c r="CA27616" s="74"/>
      <c r="CF27616" s="79"/>
      <c r="CL27616" s="79"/>
    </row>
    <row r="27617" spans="30:90">
      <c r="AD27617" s="73"/>
      <c r="AE27617" s="74"/>
      <c r="AF27617" s="74"/>
      <c r="BX27617" s="73"/>
      <c r="BY27617" s="74"/>
      <c r="BZ27617" s="74"/>
      <c r="CA27617" s="74"/>
      <c r="CF27617" s="79"/>
      <c r="CL27617" s="79"/>
    </row>
    <row r="27618" spans="30:90">
      <c r="AD27618" s="73"/>
      <c r="AE27618" s="74"/>
      <c r="AF27618" s="74"/>
      <c r="BX27618" s="73"/>
      <c r="BY27618" s="74"/>
      <c r="BZ27618" s="74"/>
      <c r="CA27618" s="74"/>
      <c r="CF27618" s="79"/>
      <c r="CL27618" s="79"/>
    </row>
    <row r="27619" spans="30:90">
      <c r="AD27619" s="73"/>
      <c r="AE27619" s="74"/>
      <c r="AF27619" s="74"/>
      <c r="BX27619" s="73"/>
      <c r="BY27619" s="74"/>
      <c r="BZ27619" s="74"/>
      <c r="CA27619" s="74"/>
      <c r="CF27619" s="79"/>
      <c r="CL27619" s="79"/>
    </row>
    <row r="27620" spans="30:90">
      <c r="AD27620" s="73"/>
      <c r="AE27620" s="74"/>
      <c r="AF27620" s="74"/>
      <c r="BX27620" s="73"/>
      <c r="BY27620" s="74"/>
      <c r="BZ27620" s="74"/>
      <c r="CA27620" s="74"/>
      <c r="CF27620" s="79"/>
      <c r="CL27620" s="79"/>
    </row>
    <row r="27621" spans="30:90">
      <c r="AD27621" s="73"/>
      <c r="AE27621" s="74"/>
      <c r="AF27621" s="74"/>
      <c r="BX27621" s="73"/>
      <c r="BY27621" s="74"/>
      <c r="BZ27621" s="74"/>
      <c r="CA27621" s="74"/>
      <c r="CF27621" s="79"/>
      <c r="CL27621" s="79"/>
    </row>
    <row r="27622" spans="30:90">
      <c r="AD27622" s="73"/>
      <c r="AE27622" s="74"/>
      <c r="AF27622" s="74"/>
      <c r="BX27622" s="73"/>
      <c r="BY27622" s="74"/>
      <c r="BZ27622" s="74"/>
      <c r="CA27622" s="74"/>
      <c r="CF27622" s="79"/>
      <c r="CL27622" s="79"/>
    </row>
    <row r="27623" spans="30:90">
      <c r="AD27623" s="73"/>
      <c r="AE27623" s="74"/>
      <c r="AF27623" s="74"/>
      <c r="BX27623" s="73"/>
      <c r="BY27623" s="74"/>
      <c r="BZ27623" s="74"/>
      <c r="CA27623" s="74"/>
      <c r="CF27623" s="79"/>
      <c r="CL27623" s="79"/>
    </row>
    <row r="27624" spans="30:90">
      <c r="AD27624" s="73"/>
      <c r="AE27624" s="74"/>
      <c r="AF27624" s="74"/>
      <c r="BX27624" s="73"/>
      <c r="BY27624" s="74"/>
      <c r="BZ27624" s="74"/>
      <c r="CA27624" s="74"/>
      <c r="CF27624" s="79"/>
      <c r="CL27624" s="79"/>
    </row>
    <row r="27625" spans="30:90">
      <c r="AD27625" s="73"/>
      <c r="AE27625" s="74"/>
      <c r="AF27625" s="74"/>
      <c r="BX27625" s="73"/>
      <c r="BY27625" s="74"/>
      <c r="BZ27625" s="74"/>
      <c r="CA27625" s="74"/>
      <c r="CF27625" s="79"/>
      <c r="CL27625" s="79"/>
    </row>
    <row r="27626" spans="30:90">
      <c r="AD27626" s="73"/>
      <c r="AE27626" s="74"/>
      <c r="AF27626" s="74"/>
      <c r="BX27626" s="73"/>
      <c r="BY27626" s="74"/>
      <c r="BZ27626" s="74"/>
      <c r="CA27626" s="74"/>
      <c r="CF27626" s="79"/>
      <c r="CL27626" s="79"/>
    </row>
    <row r="27627" spans="30:90">
      <c r="AD27627" s="73"/>
      <c r="AE27627" s="74"/>
      <c r="AF27627" s="74"/>
      <c r="BX27627" s="73"/>
      <c r="BY27627" s="74"/>
      <c r="BZ27627" s="74"/>
      <c r="CA27627" s="74"/>
      <c r="CF27627" s="79"/>
      <c r="CL27627" s="79"/>
    </row>
    <row r="27628" spans="30:90">
      <c r="AD27628" s="73"/>
      <c r="AE27628" s="74"/>
      <c r="AF27628" s="74"/>
      <c r="BX27628" s="73"/>
      <c r="BY27628" s="74"/>
      <c r="BZ27628" s="74"/>
      <c r="CA27628" s="74"/>
      <c r="CF27628" s="79"/>
      <c r="CL27628" s="79"/>
    </row>
    <row r="27629" spans="30:90">
      <c r="AD27629" s="73"/>
      <c r="AE27629" s="74"/>
      <c r="AF27629" s="74"/>
      <c r="BX27629" s="73"/>
      <c r="BY27629" s="74"/>
      <c r="BZ27629" s="74"/>
      <c r="CA27629" s="74"/>
      <c r="CF27629" s="79"/>
      <c r="CL27629" s="79"/>
    </row>
    <row r="27630" spans="30:90">
      <c r="AD27630" s="73"/>
      <c r="AE27630" s="74"/>
      <c r="AF27630" s="74"/>
      <c r="BX27630" s="73"/>
      <c r="BY27630" s="74"/>
      <c r="BZ27630" s="74"/>
      <c r="CA27630" s="74"/>
      <c r="CF27630" s="79"/>
      <c r="CL27630" s="79"/>
    </row>
    <row r="27631" spans="30:90">
      <c r="AD27631" s="73"/>
      <c r="AE27631" s="74"/>
      <c r="AF27631" s="74"/>
      <c r="BX27631" s="73"/>
      <c r="BY27631" s="74"/>
      <c r="BZ27631" s="74"/>
      <c r="CA27631" s="74"/>
      <c r="CF27631" s="79"/>
      <c r="CL27631" s="79"/>
    </row>
    <row r="27632" spans="30:90">
      <c r="AD27632" s="73"/>
      <c r="AE27632" s="74"/>
      <c r="AF27632" s="74"/>
      <c r="BX27632" s="73"/>
      <c r="BY27632" s="74"/>
      <c r="BZ27632" s="74"/>
      <c r="CA27632" s="74"/>
      <c r="CF27632" s="79"/>
      <c r="CL27632" s="79"/>
    </row>
    <row r="27633" spans="30:90">
      <c r="AD27633" s="73"/>
      <c r="AE27633" s="74"/>
      <c r="AF27633" s="74"/>
      <c r="BX27633" s="73"/>
      <c r="BY27633" s="74"/>
      <c r="BZ27633" s="74"/>
      <c r="CA27633" s="74"/>
      <c r="CF27633" s="79"/>
      <c r="CL27633" s="79"/>
    </row>
    <row r="27634" spans="30:90">
      <c r="AD27634" s="73"/>
      <c r="AE27634" s="74"/>
      <c r="AF27634" s="74"/>
      <c r="BX27634" s="73"/>
      <c r="BY27634" s="74"/>
      <c r="BZ27634" s="74"/>
      <c r="CA27634" s="74"/>
      <c r="CF27634" s="79"/>
      <c r="CL27634" s="79"/>
    </row>
    <row r="27635" spans="30:90">
      <c r="AD27635" s="73"/>
      <c r="AE27635" s="74"/>
      <c r="AF27635" s="74"/>
      <c r="BX27635" s="73"/>
      <c r="BY27635" s="74"/>
      <c r="BZ27635" s="74"/>
      <c r="CA27635" s="74"/>
      <c r="CF27635" s="79"/>
      <c r="CL27635" s="79"/>
    </row>
    <row r="27636" spans="30:90">
      <c r="AD27636" s="73"/>
      <c r="AE27636" s="74"/>
      <c r="AF27636" s="74"/>
      <c r="BX27636" s="73"/>
      <c r="BY27636" s="74"/>
      <c r="BZ27636" s="74"/>
      <c r="CA27636" s="74"/>
      <c r="CF27636" s="79"/>
      <c r="CL27636" s="79"/>
    </row>
    <row r="27637" spans="30:90">
      <c r="AD27637" s="73"/>
      <c r="AE27637" s="74"/>
      <c r="AF27637" s="74"/>
      <c r="BX27637" s="73"/>
      <c r="BY27637" s="74"/>
      <c r="BZ27637" s="74"/>
      <c r="CA27637" s="74"/>
      <c r="CF27637" s="79"/>
      <c r="CL27637" s="79"/>
    </row>
    <row r="27638" spans="30:90">
      <c r="AD27638" s="73"/>
      <c r="AE27638" s="74"/>
      <c r="AF27638" s="74"/>
      <c r="BX27638" s="73"/>
      <c r="BY27638" s="74"/>
      <c r="BZ27638" s="74"/>
      <c r="CA27638" s="74"/>
      <c r="CF27638" s="79"/>
      <c r="CL27638" s="79"/>
    </row>
    <row r="27639" spans="30:90">
      <c r="AD27639" s="73"/>
      <c r="AE27639" s="74"/>
      <c r="AF27639" s="74"/>
      <c r="BX27639" s="73"/>
      <c r="BY27639" s="74"/>
      <c r="BZ27639" s="74"/>
      <c r="CA27639" s="74"/>
      <c r="CF27639" s="79"/>
      <c r="CL27639" s="79"/>
    </row>
    <row r="27640" spans="30:90">
      <c r="AD27640" s="73"/>
      <c r="AE27640" s="74"/>
      <c r="AF27640" s="74"/>
      <c r="BX27640" s="73"/>
      <c r="BY27640" s="74"/>
      <c r="BZ27640" s="74"/>
      <c r="CA27640" s="74"/>
      <c r="CF27640" s="79"/>
      <c r="CL27640" s="79"/>
    </row>
    <row r="27641" spans="30:90">
      <c r="AD27641" s="73"/>
      <c r="AE27641" s="74"/>
      <c r="AF27641" s="74"/>
      <c r="BX27641" s="73"/>
      <c r="BY27641" s="74"/>
      <c r="BZ27641" s="74"/>
      <c r="CA27641" s="74"/>
      <c r="CF27641" s="79"/>
      <c r="CL27641" s="79"/>
    </row>
    <row r="27642" spans="30:90">
      <c r="AD27642" s="73"/>
      <c r="AE27642" s="74"/>
      <c r="AF27642" s="74"/>
      <c r="BX27642" s="73"/>
      <c r="BY27642" s="74"/>
      <c r="BZ27642" s="74"/>
      <c r="CA27642" s="74"/>
      <c r="CF27642" s="79"/>
      <c r="CL27642" s="79"/>
    </row>
    <row r="27643" spans="30:90">
      <c r="AD27643" s="73"/>
      <c r="AE27643" s="74"/>
      <c r="AF27643" s="74"/>
      <c r="BX27643" s="73"/>
      <c r="BY27643" s="74"/>
      <c r="BZ27643" s="74"/>
      <c r="CA27643" s="74"/>
      <c r="CF27643" s="79"/>
      <c r="CL27643" s="79"/>
    </row>
    <row r="27644" spans="30:90">
      <c r="AD27644" s="73"/>
      <c r="AE27644" s="74"/>
      <c r="AF27644" s="74"/>
      <c r="BX27644" s="73"/>
      <c r="BY27644" s="74"/>
      <c r="BZ27644" s="74"/>
      <c r="CA27644" s="74"/>
      <c r="CF27644" s="79"/>
      <c r="CL27644" s="79"/>
    </row>
    <row r="27645" spans="30:90">
      <c r="AD27645" s="73"/>
      <c r="AE27645" s="74"/>
      <c r="AF27645" s="74"/>
      <c r="BX27645" s="73"/>
      <c r="BY27645" s="74"/>
      <c r="BZ27645" s="74"/>
      <c r="CA27645" s="74"/>
      <c r="CF27645" s="79"/>
      <c r="CL27645" s="79"/>
    </row>
    <row r="27646" spans="30:90">
      <c r="AD27646" s="73"/>
      <c r="AE27646" s="74"/>
      <c r="AF27646" s="74"/>
      <c r="BX27646" s="73"/>
      <c r="BY27646" s="74"/>
      <c r="BZ27646" s="74"/>
      <c r="CA27646" s="74"/>
      <c r="CF27646" s="79"/>
      <c r="CL27646" s="79"/>
    </row>
    <row r="27647" spans="30:90">
      <c r="AD27647" s="73"/>
      <c r="AE27647" s="74"/>
      <c r="AF27647" s="74"/>
      <c r="BX27647" s="73"/>
      <c r="BY27647" s="74"/>
      <c r="BZ27647" s="74"/>
      <c r="CA27647" s="74"/>
      <c r="CF27647" s="79"/>
      <c r="CL27647" s="79"/>
    </row>
    <row r="27648" spans="30:90">
      <c r="AD27648" s="73"/>
      <c r="AE27648" s="74"/>
      <c r="AF27648" s="74"/>
      <c r="BX27648" s="73"/>
      <c r="BY27648" s="74"/>
      <c r="BZ27648" s="74"/>
      <c r="CA27648" s="74"/>
      <c r="CF27648" s="79"/>
      <c r="CL27648" s="79"/>
    </row>
    <row r="27649" spans="30:90">
      <c r="AD27649" s="73"/>
      <c r="AE27649" s="74"/>
      <c r="AF27649" s="74"/>
      <c r="BX27649" s="73"/>
      <c r="BY27649" s="74"/>
      <c r="BZ27649" s="74"/>
      <c r="CA27649" s="74"/>
      <c r="CF27649" s="79"/>
      <c r="CL27649" s="79"/>
    </row>
    <row r="27650" spans="30:90">
      <c r="AD27650" s="73"/>
      <c r="AE27650" s="74"/>
      <c r="AF27650" s="74"/>
      <c r="BX27650" s="73"/>
      <c r="BY27650" s="74"/>
      <c r="BZ27650" s="74"/>
      <c r="CA27650" s="74"/>
      <c r="CF27650" s="79"/>
      <c r="CL27650" s="79"/>
    </row>
    <row r="27651" spans="30:90">
      <c r="AD27651" s="73"/>
      <c r="AE27651" s="74"/>
      <c r="AF27651" s="74"/>
      <c r="BX27651" s="73"/>
      <c r="BY27651" s="74"/>
      <c r="BZ27651" s="74"/>
      <c r="CA27651" s="74"/>
      <c r="CF27651" s="79"/>
      <c r="CL27651" s="79"/>
    </row>
    <row r="27652" spans="30:90">
      <c r="AD27652" s="73"/>
      <c r="AE27652" s="74"/>
      <c r="AF27652" s="74"/>
      <c r="BX27652" s="73"/>
      <c r="BY27652" s="74"/>
      <c r="BZ27652" s="74"/>
      <c r="CA27652" s="74"/>
      <c r="CF27652" s="79"/>
      <c r="CL27652" s="79"/>
    </row>
    <row r="27653" spans="30:90">
      <c r="AD27653" s="73"/>
      <c r="AE27653" s="74"/>
      <c r="AF27653" s="74"/>
      <c r="BX27653" s="73"/>
      <c r="BY27653" s="74"/>
      <c r="BZ27653" s="74"/>
      <c r="CA27653" s="74"/>
      <c r="CF27653" s="79"/>
      <c r="CL27653" s="79"/>
    </row>
    <row r="27654" spans="30:90">
      <c r="AD27654" s="73"/>
      <c r="AE27654" s="74"/>
      <c r="AF27654" s="74"/>
      <c r="BX27654" s="73"/>
      <c r="BY27654" s="74"/>
      <c r="BZ27654" s="74"/>
      <c r="CA27654" s="74"/>
      <c r="CF27654" s="79"/>
      <c r="CL27654" s="79"/>
    </row>
    <row r="27655" spans="30:90">
      <c r="AD27655" s="73"/>
      <c r="AE27655" s="74"/>
      <c r="AF27655" s="74"/>
      <c r="BX27655" s="73"/>
      <c r="BY27655" s="74"/>
      <c r="BZ27655" s="74"/>
      <c r="CA27655" s="74"/>
      <c r="CF27655" s="79"/>
      <c r="CL27655" s="79"/>
    </row>
    <row r="27656" spans="30:90">
      <c r="AD27656" s="73"/>
      <c r="AE27656" s="74"/>
      <c r="AF27656" s="74"/>
      <c r="BX27656" s="73"/>
      <c r="BY27656" s="74"/>
      <c r="BZ27656" s="74"/>
      <c r="CA27656" s="74"/>
      <c r="CF27656" s="79"/>
      <c r="CL27656" s="79"/>
    </row>
    <row r="27657" spans="30:90">
      <c r="AD27657" s="73"/>
      <c r="AE27657" s="74"/>
      <c r="AF27657" s="74"/>
      <c r="BX27657" s="73"/>
      <c r="BY27657" s="74"/>
      <c r="BZ27657" s="74"/>
      <c r="CA27657" s="74"/>
      <c r="CF27657" s="79"/>
      <c r="CL27657" s="79"/>
    </row>
    <row r="27658" spans="30:90">
      <c r="AD27658" s="73"/>
      <c r="AE27658" s="74"/>
      <c r="AF27658" s="74"/>
      <c r="BX27658" s="73"/>
      <c r="BY27658" s="74"/>
      <c r="BZ27658" s="74"/>
      <c r="CA27658" s="74"/>
      <c r="CF27658" s="79"/>
      <c r="CL27658" s="79"/>
    </row>
    <row r="27659" spans="30:90">
      <c r="AD27659" s="73"/>
      <c r="AE27659" s="74"/>
      <c r="AF27659" s="74"/>
      <c r="BX27659" s="73"/>
      <c r="BY27659" s="74"/>
      <c r="BZ27659" s="74"/>
      <c r="CA27659" s="74"/>
      <c r="CF27659" s="79"/>
      <c r="CL27659" s="79"/>
    </row>
    <row r="27660" spans="30:90">
      <c r="AD27660" s="73"/>
      <c r="AE27660" s="74"/>
      <c r="AF27660" s="74"/>
      <c r="BX27660" s="73"/>
      <c r="BY27660" s="74"/>
      <c r="BZ27660" s="74"/>
      <c r="CA27660" s="74"/>
      <c r="CF27660" s="79"/>
      <c r="CL27660" s="79"/>
    </row>
    <row r="27661" spans="30:90">
      <c r="AD27661" s="73"/>
      <c r="AE27661" s="74"/>
      <c r="AF27661" s="74"/>
      <c r="BX27661" s="73"/>
      <c r="BY27661" s="74"/>
      <c r="BZ27661" s="74"/>
      <c r="CA27661" s="74"/>
      <c r="CF27661" s="79"/>
      <c r="CL27661" s="79"/>
    </row>
    <row r="27662" spans="30:90">
      <c r="AD27662" s="73"/>
      <c r="AE27662" s="74"/>
      <c r="AF27662" s="74"/>
      <c r="BX27662" s="73"/>
      <c r="BY27662" s="74"/>
      <c r="BZ27662" s="74"/>
      <c r="CA27662" s="74"/>
      <c r="CF27662" s="79"/>
      <c r="CL27662" s="79"/>
    </row>
    <row r="27663" spans="30:90">
      <c r="AD27663" s="73"/>
      <c r="AE27663" s="74"/>
      <c r="AF27663" s="74"/>
      <c r="BX27663" s="73"/>
      <c r="BY27663" s="74"/>
      <c r="BZ27663" s="74"/>
      <c r="CA27663" s="74"/>
      <c r="CF27663" s="79"/>
      <c r="CL27663" s="79"/>
    </row>
    <row r="27664" spans="30:90">
      <c r="AD27664" s="73"/>
      <c r="AE27664" s="74"/>
      <c r="AF27664" s="74"/>
      <c r="BX27664" s="73"/>
      <c r="BY27664" s="74"/>
      <c r="BZ27664" s="74"/>
      <c r="CA27664" s="74"/>
      <c r="CF27664" s="79"/>
      <c r="CL27664" s="79"/>
    </row>
    <row r="27665" spans="30:90">
      <c r="AD27665" s="73"/>
      <c r="AE27665" s="74"/>
      <c r="AF27665" s="74"/>
      <c r="BX27665" s="73"/>
      <c r="BY27665" s="74"/>
      <c r="BZ27665" s="74"/>
      <c r="CA27665" s="74"/>
      <c r="CF27665" s="79"/>
      <c r="CL27665" s="79"/>
    </row>
    <row r="27666" spans="30:90">
      <c r="AD27666" s="73"/>
      <c r="AE27666" s="74"/>
      <c r="AF27666" s="74"/>
      <c r="BX27666" s="73"/>
      <c r="BY27666" s="74"/>
      <c r="BZ27666" s="74"/>
      <c r="CA27666" s="74"/>
      <c r="CF27666" s="79"/>
      <c r="CL27666" s="79"/>
    </row>
    <row r="27667" spans="30:90">
      <c r="AD27667" s="73"/>
      <c r="AE27667" s="74"/>
      <c r="AF27667" s="74"/>
      <c r="BX27667" s="73"/>
      <c r="BY27667" s="74"/>
      <c r="BZ27667" s="74"/>
      <c r="CA27667" s="74"/>
      <c r="CF27667" s="79"/>
      <c r="CL27667" s="79"/>
    </row>
    <row r="27668" spans="30:90">
      <c r="AD27668" s="73"/>
      <c r="AE27668" s="74"/>
      <c r="AF27668" s="74"/>
      <c r="BX27668" s="73"/>
      <c r="BY27668" s="74"/>
      <c r="BZ27668" s="74"/>
      <c r="CA27668" s="74"/>
      <c r="CF27668" s="79"/>
      <c r="CL27668" s="79"/>
    </row>
    <row r="27669" spans="30:90">
      <c r="AD27669" s="73"/>
      <c r="AE27669" s="74"/>
      <c r="AF27669" s="74"/>
      <c r="BX27669" s="73"/>
      <c r="BY27669" s="74"/>
      <c r="BZ27669" s="74"/>
      <c r="CA27669" s="74"/>
      <c r="CF27669" s="79"/>
      <c r="CL27669" s="79"/>
    </row>
    <row r="27670" spans="30:90">
      <c r="AD27670" s="73"/>
      <c r="AE27670" s="74"/>
      <c r="AF27670" s="74"/>
      <c r="BX27670" s="73"/>
      <c r="BY27670" s="74"/>
      <c r="BZ27670" s="74"/>
      <c r="CA27670" s="74"/>
      <c r="CF27670" s="79"/>
      <c r="CL27670" s="79"/>
    </row>
    <row r="27671" spans="30:90">
      <c r="AD27671" s="73"/>
      <c r="AE27671" s="74"/>
      <c r="AF27671" s="74"/>
      <c r="BX27671" s="73"/>
      <c r="BY27671" s="74"/>
      <c r="BZ27671" s="74"/>
      <c r="CA27671" s="74"/>
      <c r="CF27671" s="79"/>
      <c r="CL27671" s="79"/>
    </row>
    <row r="27672" spans="30:90">
      <c r="AD27672" s="73"/>
      <c r="AE27672" s="74"/>
      <c r="AF27672" s="74"/>
      <c r="BX27672" s="73"/>
      <c r="BY27672" s="74"/>
      <c r="BZ27672" s="74"/>
      <c r="CA27672" s="74"/>
      <c r="CF27672" s="79"/>
      <c r="CL27672" s="79"/>
    </row>
    <row r="27673" spans="30:90">
      <c r="AD27673" s="73"/>
      <c r="AE27673" s="74"/>
      <c r="AF27673" s="74"/>
      <c r="BX27673" s="73"/>
      <c r="BY27673" s="74"/>
      <c r="BZ27673" s="74"/>
      <c r="CA27673" s="74"/>
      <c r="CF27673" s="79"/>
      <c r="CL27673" s="79"/>
    </row>
    <row r="27674" spans="30:90">
      <c r="AD27674" s="73"/>
      <c r="AE27674" s="74"/>
      <c r="AF27674" s="74"/>
      <c r="BX27674" s="73"/>
      <c r="BY27674" s="74"/>
      <c r="BZ27674" s="74"/>
      <c r="CA27674" s="74"/>
      <c r="CF27674" s="79"/>
      <c r="CL27674" s="79"/>
    </row>
    <row r="27675" spans="30:90">
      <c r="AD27675" s="73"/>
      <c r="AE27675" s="74"/>
      <c r="AF27675" s="74"/>
      <c r="BX27675" s="73"/>
      <c r="BY27675" s="74"/>
      <c r="BZ27675" s="74"/>
      <c r="CA27675" s="74"/>
      <c r="CF27675" s="79"/>
      <c r="CL27675" s="79"/>
    </row>
    <row r="27676" spans="30:90">
      <c r="AD27676" s="73"/>
      <c r="AE27676" s="74"/>
      <c r="AF27676" s="74"/>
      <c r="BX27676" s="73"/>
      <c r="BY27676" s="74"/>
      <c r="BZ27676" s="74"/>
      <c r="CA27676" s="74"/>
      <c r="CF27676" s="79"/>
      <c r="CL27676" s="79"/>
    </row>
    <row r="27677" spans="30:90">
      <c r="AD27677" s="73"/>
      <c r="AE27677" s="74"/>
      <c r="AF27677" s="74"/>
      <c r="BX27677" s="73"/>
      <c r="BY27677" s="74"/>
      <c r="BZ27677" s="74"/>
      <c r="CA27677" s="74"/>
      <c r="CF27677" s="79"/>
      <c r="CL27677" s="79"/>
    </row>
    <row r="27678" spans="30:90">
      <c r="AD27678" s="73"/>
      <c r="AE27678" s="74"/>
      <c r="AF27678" s="74"/>
      <c r="BX27678" s="73"/>
      <c r="BY27678" s="74"/>
      <c r="BZ27678" s="74"/>
      <c r="CA27678" s="74"/>
      <c r="CF27678" s="79"/>
      <c r="CL27678" s="79"/>
    </row>
    <row r="27679" spans="30:90">
      <c r="AD27679" s="73"/>
      <c r="AE27679" s="74"/>
      <c r="AF27679" s="74"/>
      <c r="BX27679" s="73"/>
      <c r="BY27679" s="74"/>
      <c r="BZ27679" s="74"/>
      <c r="CA27679" s="74"/>
      <c r="CF27679" s="79"/>
      <c r="CL27679" s="79"/>
    </row>
    <row r="27680" spans="30:90">
      <c r="AD27680" s="73"/>
      <c r="AE27680" s="74"/>
      <c r="AF27680" s="74"/>
      <c r="BX27680" s="73"/>
      <c r="BY27680" s="74"/>
      <c r="BZ27680" s="74"/>
      <c r="CA27680" s="74"/>
      <c r="CF27680" s="79"/>
      <c r="CL27680" s="79"/>
    </row>
    <row r="27681" spans="30:90">
      <c r="AD27681" s="73"/>
      <c r="AE27681" s="74"/>
      <c r="AF27681" s="74"/>
      <c r="BX27681" s="73"/>
      <c r="BY27681" s="74"/>
      <c r="BZ27681" s="74"/>
      <c r="CA27681" s="74"/>
      <c r="CF27681" s="79"/>
      <c r="CL27681" s="79"/>
    </row>
    <row r="27682" spans="30:90">
      <c r="AD27682" s="73"/>
      <c r="AE27682" s="74"/>
      <c r="AF27682" s="74"/>
      <c r="BX27682" s="73"/>
      <c r="BY27682" s="74"/>
      <c r="BZ27682" s="74"/>
      <c r="CA27682" s="74"/>
      <c r="CF27682" s="79"/>
      <c r="CL27682" s="79"/>
    </row>
    <row r="27683" spans="30:90">
      <c r="AD27683" s="73"/>
      <c r="AE27683" s="74"/>
      <c r="AF27683" s="74"/>
      <c r="BX27683" s="73"/>
      <c r="BY27683" s="74"/>
      <c r="BZ27683" s="74"/>
      <c r="CA27683" s="74"/>
      <c r="CF27683" s="79"/>
      <c r="CL27683" s="79"/>
    </row>
    <row r="27684" spans="30:90">
      <c r="AD27684" s="73"/>
      <c r="AE27684" s="74"/>
      <c r="AF27684" s="74"/>
      <c r="BX27684" s="73"/>
      <c r="BY27684" s="74"/>
      <c r="BZ27684" s="74"/>
      <c r="CA27684" s="74"/>
      <c r="CF27684" s="79"/>
      <c r="CL27684" s="79"/>
    </row>
    <row r="27685" spans="30:90">
      <c r="AD27685" s="73"/>
      <c r="AE27685" s="74"/>
      <c r="AF27685" s="74"/>
      <c r="BX27685" s="73"/>
      <c r="BY27685" s="74"/>
      <c r="BZ27685" s="74"/>
      <c r="CA27685" s="74"/>
      <c r="CF27685" s="79"/>
      <c r="CL27685" s="79"/>
    </row>
    <row r="27686" spans="30:90">
      <c r="AD27686" s="73"/>
      <c r="AE27686" s="74"/>
      <c r="AF27686" s="74"/>
      <c r="BX27686" s="73"/>
      <c r="BY27686" s="74"/>
      <c r="BZ27686" s="74"/>
      <c r="CA27686" s="74"/>
      <c r="CF27686" s="79"/>
      <c r="CL27686" s="79"/>
    </row>
    <row r="27687" spans="30:90">
      <c r="AD27687" s="73"/>
      <c r="AE27687" s="74"/>
      <c r="AF27687" s="74"/>
      <c r="BX27687" s="73"/>
      <c r="BY27687" s="74"/>
      <c r="BZ27687" s="74"/>
      <c r="CA27687" s="74"/>
      <c r="CF27687" s="79"/>
      <c r="CL27687" s="79"/>
    </row>
    <row r="27688" spans="30:90">
      <c r="AD27688" s="73"/>
      <c r="AE27688" s="74"/>
      <c r="AF27688" s="74"/>
      <c r="BX27688" s="73"/>
      <c r="BY27688" s="74"/>
      <c r="BZ27688" s="74"/>
      <c r="CA27688" s="74"/>
      <c r="CF27688" s="79"/>
      <c r="CL27688" s="79"/>
    </row>
    <row r="27689" spans="30:90">
      <c r="AD27689" s="73"/>
      <c r="AE27689" s="74"/>
      <c r="AF27689" s="74"/>
      <c r="BX27689" s="73"/>
      <c r="BY27689" s="74"/>
      <c r="BZ27689" s="74"/>
      <c r="CA27689" s="74"/>
      <c r="CF27689" s="79"/>
      <c r="CL27689" s="79"/>
    </row>
    <row r="27690" spans="30:90">
      <c r="AD27690" s="73"/>
      <c r="AE27690" s="74"/>
      <c r="AF27690" s="74"/>
      <c r="BX27690" s="73"/>
      <c r="BY27690" s="74"/>
      <c r="BZ27690" s="74"/>
      <c r="CA27690" s="74"/>
      <c r="CF27690" s="79"/>
      <c r="CL27690" s="79"/>
    </row>
    <row r="27691" spans="30:90">
      <c r="AD27691" s="73"/>
      <c r="AE27691" s="74"/>
      <c r="AF27691" s="74"/>
      <c r="BX27691" s="73"/>
      <c r="BY27691" s="74"/>
      <c r="BZ27691" s="74"/>
      <c r="CA27691" s="74"/>
      <c r="CF27691" s="79"/>
      <c r="CL27691" s="79"/>
    </row>
    <row r="27692" spans="30:90">
      <c r="AD27692" s="73"/>
      <c r="AE27692" s="74"/>
      <c r="AF27692" s="74"/>
      <c r="BX27692" s="73"/>
      <c r="BY27692" s="74"/>
      <c r="BZ27692" s="74"/>
      <c r="CA27692" s="74"/>
      <c r="CF27692" s="79"/>
      <c r="CL27692" s="79"/>
    </row>
    <row r="27693" spans="30:90">
      <c r="AD27693" s="73"/>
      <c r="AE27693" s="74"/>
      <c r="AF27693" s="74"/>
      <c r="BX27693" s="73"/>
      <c r="BY27693" s="74"/>
      <c r="BZ27693" s="74"/>
      <c r="CA27693" s="74"/>
      <c r="CF27693" s="79"/>
      <c r="CL27693" s="79"/>
    </row>
    <row r="27694" spans="30:90">
      <c r="AD27694" s="73"/>
      <c r="AE27694" s="74"/>
      <c r="AF27694" s="74"/>
      <c r="BX27694" s="73"/>
      <c r="BY27694" s="74"/>
      <c r="BZ27694" s="74"/>
      <c r="CA27694" s="74"/>
      <c r="CF27694" s="79"/>
      <c r="CL27694" s="79"/>
    </row>
    <row r="27695" spans="30:90">
      <c r="AD27695" s="73"/>
      <c r="AE27695" s="74"/>
      <c r="AF27695" s="74"/>
      <c r="BX27695" s="73"/>
      <c r="BY27695" s="74"/>
      <c r="BZ27695" s="74"/>
      <c r="CA27695" s="74"/>
      <c r="CF27695" s="79"/>
      <c r="CL27695" s="79"/>
    </row>
    <row r="27696" spans="30:90">
      <c r="AD27696" s="73"/>
      <c r="AE27696" s="74"/>
      <c r="AF27696" s="74"/>
      <c r="BX27696" s="73"/>
      <c r="BY27696" s="74"/>
      <c r="BZ27696" s="74"/>
      <c r="CA27696" s="74"/>
      <c r="CF27696" s="79"/>
      <c r="CL27696" s="79"/>
    </row>
    <row r="27697" spans="30:90">
      <c r="AD27697" s="73"/>
      <c r="AE27697" s="74"/>
      <c r="AF27697" s="74"/>
      <c r="BX27697" s="73"/>
      <c r="BY27697" s="74"/>
      <c r="BZ27697" s="74"/>
      <c r="CA27697" s="74"/>
      <c r="CF27697" s="79"/>
      <c r="CL27697" s="79"/>
    </row>
    <row r="27698" spans="30:90">
      <c r="AD27698" s="73"/>
      <c r="AE27698" s="74"/>
      <c r="AF27698" s="74"/>
      <c r="BX27698" s="73"/>
      <c r="BY27698" s="74"/>
      <c r="BZ27698" s="74"/>
      <c r="CA27698" s="74"/>
      <c r="CF27698" s="79"/>
      <c r="CL27698" s="79"/>
    </row>
    <row r="27699" spans="30:90">
      <c r="AD27699" s="73"/>
      <c r="AE27699" s="74"/>
      <c r="AF27699" s="74"/>
      <c r="BX27699" s="73"/>
      <c r="BY27699" s="74"/>
      <c r="BZ27699" s="74"/>
      <c r="CA27699" s="74"/>
      <c r="CF27699" s="79"/>
      <c r="CL27699" s="79"/>
    </row>
    <row r="27700" spans="30:90">
      <c r="AD27700" s="73"/>
      <c r="AE27700" s="74"/>
      <c r="AF27700" s="74"/>
      <c r="BX27700" s="73"/>
      <c r="BY27700" s="74"/>
      <c r="BZ27700" s="74"/>
      <c r="CA27700" s="74"/>
      <c r="CF27700" s="79"/>
      <c r="CL27700" s="79"/>
    </row>
    <row r="27701" spans="30:90">
      <c r="AD27701" s="73"/>
      <c r="AE27701" s="74"/>
      <c r="AF27701" s="74"/>
      <c r="BX27701" s="73"/>
      <c r="BY27701" s="74"/>
      <c r="BZ27701" s="74"/>
      <c r="CA27701" s="74"/>
      <c r="CF27701" s="79"/>
      <c r="CL27701" s="79"/>
    </row>
    <row r="27702" spans="30:90">
      <c r="AD27702" s="73"/>
      <c r="AE27702" s="74"/>
      <c r="AF27702" s="74"/>
      <c r="BX27702" s="73"/>
      <c r="BY27702" s="74"/>
      <c r="BZ27702" s="74"/>
      <c r="CA27702" s="74"/>
      <c r="CF27702" s="79"/>
      <c r="CL27702" s="79"/>
    </row>
    <row r="27703" spans="30:90">
      <c r="AD27703" s="73"/>
      <c r="AE27703" s="74"/>
      <c r="AF27703" s="74"/>
      <c r="BX27703" s="73"/>
      <c r="BY27703" s="74"/>
      <c r="BZ27703" s="74"/>
      <c r="CA27703" s="74"/>
      <c r="CF27703" s="79"/>
      <c r="CL27703" s="79"/>
    </row>
    <row r="27704" spans="30:90">
      <c r="AD27704" s="73"/>
      <c r="AE27704" s="74"/>
      <c r="AF27704" s="74"/>
      <c r="BX27704" s="73"/>
      <c r="BY27704" s="74"/>
      <c r="BZ27704" s="74"/>
      <c r="CA27704" s="74"/>
      <c r="CF27704" s="79"/>
      <c r="CL27704" s="79"/>
    </row>
    <row r="27705" spans="30:90">
      <c r="AD27705" s="73"/>
      <c r="AE27705" s="74"/>
      <c r="AF27705" s="74"/>
      <c r="BX27705" s="73"/>
      <c r="BY27705" s="74"/>
      <c r="BZ27705" s="74"/>
      <c r="CA27705" s="74"/>
      <c r="CF27705" s="79"/>
      <c r="CL27705" s="79"/>
    </row>
    <row r="27706" spans="30:90">
      <c r="AD27706" s="73"/>
      <c r="AE27706" s="74"/>
      <c r="AF27706" s="74"/>
      <c r="BX27706" s="73"/>
      <c r="BY27706" s="74"/>
      <c r="BZ27706" s="74"/>
      <c r="CA27706" s="74"/>
      <c r="CF27706" s="79"/>
      <c r="CL27706" s="79"/>
    </row>
    <row r="27707" spans="30:90">
      <c r="AD27707" s="73"/>
      <c r="AE27707" s="74"/>
      <c r="AF27707" s="74"/>
      <c r="BX27707" s="73"/>
      <c r="BY27707" s="74"/>
      <c r="BZ27707" s="74"/>
      <c r="CA27707" s="74"/>
      <c r="CF27707" s="79"/>
      <c r="CL27707" s="79"/>
    </row>
    <row r="27708" spans="30:90">
      <c r="AD27708" s="73"/>
      <c r="AE27708" s="74"/>
      <c r="AF27708" s="74"/>
      <c r="BX27708" s="73"/>
      <c r="BY27708" s="74"/>
      <c r="BZ27708" s="74"/>
      <c r="CA27708" s="74"/>
      <c r="CF27708" s="79"/>
      <c r="CL27708" s="79"/>
    </row>
    <row r="27709" spans="30:90">
      <c r="AD27709" s="73"/>
      <c r="AE27709" s="74"/>
      <c r="AF27709" s="74"/>
      <c r="BX27709" s="73"/>
      <c r="BY27709" s="74"/>
      <c r="BZ27709" s="74"/>
      <c r="CA27709" s="74"/>
      <c r="CF27709" s="79"/>
      <c r="CL27709" s="79"/>
    </row>
    <row r="27710" spans="30:90">
      <c r="AD27710" s="73"/>
      <c r="AE27710" s="74"/>
      <c r="AF27710" s="74"/>
      <c r="BX27710" s="73"/>
      <c r="BY27710" s="74"/>
      <c r="BZ27710" s="74"/>
      <c r="CA27710" s="74"/>
      <c r="CF27710" s="79"/>
      <c r="CL27710" s="79"/>
    </row>
    <row r="27711" spans="30:90">
      <c r="AD27711" s="73"/>
      <c r="AE27711" s="74"/>
      <c r="AF27711" s="74"/>
      <c r="BX27711" s="73"/>
      <c r="BY27711" s="74"/>
      <c r="BZ27711" s="74"/>
      <c r="CA27711" s="74"/>
      <c r="CF27711" s="79"/>
      <c r="CL27711" s="79"/>
    </row>
    <row r="27712" spans="30:90">
      <c r="AD27712" s="73"/>
      <c r="AE27712" s="74"/>
      <c r="AF27712" s="74"/>
      <c r="BX27712" s="73"/>
      <c r="BY27712" s="74"/>
      <c r="BZ27712" s="74"/>
      <c r="CA27712" s="74"/>
      <c r="CF27712" s="79"/>
      <c r="CL27712" s="79"/>
    </row>
    <row r="27713" spans="30:90">
      <c r="AD27713" s="73"/>
      <c r="AE27713" s="74"/>
      <c r="AF27713" s="74"/>
      <c r="BX27713" s="73"/>
      <c r="BY27713" s="74"/>
      <c r="BZ27713" s="74"/>
      <c r="CA27713" s="74"/>
      <c r="CF27713" s="79"/>
      <c r="CL27713" s="79"/>
    </row>
    <row r="27714" spans="30:90">
      <c r="AD27714" s="73"/>
      <c r="AE27714" s="74"/>
      <c r="AF27714" s="74"/>
      <c r="BX27714" s="73"/>
      <c r="BY27714" s="74"/>
      <c r="BZ27714" s="74"/>
      <c r="CA27714" s="74"/>
      <c r="CF27714" s="79"/>
      <c r="CL27714" s="79"/>
    </row>
    <row r="27715" spans="30:90">
      <c r="AD27715" s="73"/>
      <c r="AE27715" s="74"/>
      <c r="AF27715" s="74"/>
      <c r="BX27715" s="73"/>
      <c r="BY27715" s="74"/>
      <c r="BZ27715" s="74"/>
      <c r="CA27715" s="74"/>
      <c r="CF27715" s="79"/>
      <c r="CL27715" s="79"/>
    </row>
    <row r="27716" spans="30:90">
      <c r="AD27716" s="73"/>
      <c r="AE27716" s="74"/>
      <c r="AF27716" s="74"/>
      <c r="BX27716" s="73"/>
      <c r="BY27716" s="74"/>
      <c r="BZ27716" s="74"/>
      <c r="CA27716" s="74"/>
      <c r="CF27716" s="79"/>
      <c r="CL27716" s="79"/>
    </row>
    <row r="27717" spans="30:90">
      <c r="AD27717" s="73"/>
      <c r="AE27717" s="74"/>
      <c r="AF27717" s="74"/>
      <c r="BX27717" s="73"/>
      <c r="BY27717" s="74"/>
      <c r="BZ27717" s="74"/>
      <c r="CA27717" s="74"/>
      <c r="CF27717" s="79"/>
      <c r="CL27717" s="79"/>
    </row>
    <row r="27718" spans="30:90">
      <c r="AD27718" s="73"/>
      <c r="AE27718" s="74"/>
      <c r="AF27718" s="74"/>
      <c r="BX27718" s="73"/>
      <c r="BY27718" s="74"/>
      <c r="BZ27718" s="74"/>
      <c r="CA27718" s="74"/>
      <c r="CF27718" s="79"/>
      <c r="CL27718" s="79"/>
    </row>
    <row r="27719" spans="30:90">
      <c r="AD27719" s="73"/>
      <c r="AE27719" s="74"/>
      <c r="AF27719" s="74"/>
      <c r="BX27719" s="73"/>
      <c r="BY27719" s="74"/>
      <c r="BZ27719" s="74"/>
      <c r="CA27719" s="74"/>
      <c r="CF27719" s="79"/>
      <c r="CL27719" s="79"/>
    </row>
    <row r="27720" spans="30:90">
      <c r="AD27720" s="73"/>
      <c r="AE27720" s="74"/>
      <c r="AF27720" s="74"/>
      <c r="BX27720" s="73"/>
      <c r="BY27720" s="74"/>
      <c r="BZ27720" s="74"/>
      <c r="CA27720" s="74"/>
      <c r="CF27720" s="79"/>
      <c r="CL27720" s="79"/>
    </row>
    <row r="27721" spans="30:90">
      <c r="AD27721" s="73"/>
      <c r="AE27721" s="74"/>
      <c r="AF27721" s="74"/>
      <c r="BX27721" s="73"/>
      <c r="BY27721" s="74"/>
      <c r="BZ27721" s="74"/>
      <c r="CA27721" s="74"/>
      <c r="CF27721" s="79"/>
      <c r="CL27721" s="79"/>
    </row>
    <row r="27722" spans="30:90">
      <c r="AD27722" s="73"/>
      <c r="AE27722" s="74"/>
      <c r="AF27722" s="74"/>
      <c r="BX27722" s="73"/>
      <c r="BY27722" s="74"/>
      <c r="BZ27722" s="74"/>
      <c r="CA27722" s="74"/>
      <c r="CF27722" s="79"/>
      <c r="CL27722" s="79"/>
    </row>
    <row r="27723" spans="30:90">
      <c r="AD27723" s="73"/>
      <c r="AE27723" s="74"/>
      <c r="AF27723" s="74"/>
      <c r="BX27723" s="73"/>
      <c r="BY27723" s="74"/>
      <c r="BZ27723" s="74"/>
      <c r="CA27723" s="74"/>
      <c r="CF27723" s="79"/>
      <c r="CL27723" s="79"/>
    </row>
    <row r="27724" spans="30:90">
      <c r="AD27724" s="73"/>
      <c r="AE27724" s="74"/>
      <c r="AF27724" s="74"/>
      <c r="BX27724" s="73"/>
      <c r="BY27724" s="74"/>
      <c r="BZ27724" s="74"/>
      <c r="CA27724" s="74"/>
      <c r="CF27724" s="79"/>
      <c r="CL27724" s="79"/>
    </row>
    <row r="27725" spans="30:90">
      <c r="AD27725" s="73"/>
      <c r="AE27725" s="74"/>
      <c r="AF27725" s="74"/>
      <c r="BX27725" s="73"/>
      <c r="BY27725" s="74"/>
      <c r="BZ27725" s="74"/>
      <c r="CA27725" s="74"/>
      <c r="CF27725" s="79"/>
      <c r="CL27725" s="79"/>
    </row>
    <row r="27726" spans="30:90">
      <c r="AD27726" s="73"/>
      <c r="AE27726" s="74"/>
      <c r="AF27726" s="74"/>
      <c r="BX27726" s="73"/>
      <c r="BY27726" s="74"/>
      <c r="BZ27726" s="74"/>
      <c r="CA27726" s="74"/>
      <c r="CF27726" s="79"/>
      <c r="CL27726" s="79"/>
    </row>
    <row r="27727" spans="30:90">
      <c r="AD27727" s="73"/>
      <c r="AE27727" s="74"/>
      <c r="AF27727" s="74"/>
      <c r="BX27727" s="73"/>
      <c r="BY27727" s="74"/>
      <c r="BZ27727" s="74"/>
      <c r="CA27727" s="74"/>
      <c r="CF27727" s="79"/>
      <c r="CL27727" s="79"/>
    </row>
    <row r="27728" spans="30:90">
      <c r="AD27728" s="73"/>
      <c r="AE27728" s="74"/>
      <c r="AF27728" s="74"/>
      <c r="BX27728" s="73"/>
      <c r="BY27728" s="74"/>
      <c r="BZ27728" s="74"/>
      <c r="CA27728" s="74"/>
      <c r="CF27728" s="79"/>
      <c r="CL27728" s="79"/>
    </row>
    <row r="27729" spans="30:90">
      <c r="AD27729" s="73"/>
      <c r="AE27729" s="74"/>
      <c r="AF27729" s="74"/>
      <c r="BX27729" s="73"/>
      <c r="BY27729" s="74"/>
      <c r="BZ27729" s="74"/>
      <c r="CA27729" s="74"/>
      <c r="CF27729" s="79"/>
      <c r="CL27729" s="79"/>
    </row>
    <row r="27730" spans="30:90">
      <c r="AD27730" s="73"/>
      <c r="AE27730" s="74"/>
      <c r="AF27730" s="74"/>
      <c r="BX27730" s="73"/>
      <c r="BY27730" s="74"/>
      <c r="BZ27730" s="74"/>
      <c r="CA27730" s="74"/>
      <c r="CF27730" s="79"/>
      <c r="CL27730" s="79"/>
    </row>
    <row r="27731" spans="30:90">
      <c r="AD27731" s="73"/>
      <c r="AE27731" s="74"/>
      <c r="AF27731" s="74"/>
      <c r="BX27731" s="73"/>
      <c r="BY27731" s="74"/>
      <c r="BZ27731" s="74"/>
      <c r="CA27731" s="74"/>
      <c r="CF27731" s="79"/>
      <c r="CL27731" s="79"/>
    </row>
    <row r="27732" spans="30:90">
      <c r="AD27732" s="73"/>
      <c r="AE27732" s="74"/>
      <c r="AF27732" s="74"/>
      <c r="BX27732" s="73"/>
      <c r="BY27732" s="74"/>
      <c r="BZ27732" s="74"/>
      <c r="CA27732" s="74"/>
      <c r="CF27732" s="79"/>
      <c r="CL27732" s="79"/>
    </row>
    <row r="27733" spans="30:90">
      <c r="AD27733" s="73"/>
      <c r="AE27733" s="74"/>
      <c r="AF27733" s="74"/>
      <c r="BX27733" s="73"/>
      <c r="BY27733" s="74"/>
      <c r="BZ27733" s="74"/>
      <c r="CA27733" s="74"/>
      <c r="CF27733" s="79"/>
      <c r="CL27733" s="79"/>
    </row>
    <row r="27734" spans="30:90">
      <c r="AD27734" s="73"/>
      <c r="AE27734" s="74"/>
      <c r="AF27734" s="74"/>
      <c r="BX27734" s="73"/>
      <c r="BY27734" s="74"/>
      <c r="BZ27734" s="74"/>
      <c r="CA27734" s="74"/>
      <c r="CF27734" s="79"/>
      <c r="CL27734" s="79"/>
    </row>
    <row r="27735" spans="30:90">
      <c r="AD27735" s="73"/>
      <c r="AE27735" s="74"/>
      <c r="AF27735" s="74"/>
      <c r="BX27735" s="73"/>
      <c r="BY27735" s="74"/>
      <c r="BZ27735" s="74"/>
      <c r="CA27735" s="74"/>
      <c r="CF27735" s="79"/>
      <c r="CL27735" s="79"/>
    </row>
    <row r="27736" spans="30:90">
      <c r="AD27736" s="73"/>
      <c r="AE27736" s="74"/>
      <c r="AF27736" s="74"/>
      <c r="BX27736" s="73"/>
      <c r="BY27736" s="74"/>
      <c r="BZ27736" s="74"/>
      <c r="CA27736" s="74"/>
      <c r="CF27736" s="79"/>
      <c r="CL27736" s="79"/>
    </row>
    <row r="27737" spans="30:90">
      <c r="AD27737" s="73"/>
      <c r="AE27737" s="74"/>
      <c r="AF27737" s="74"/>
      <c r="BX27737" s="73"/>
      <c r="BY27737" s="74"/>
      <c r="BZ27737" s="74"/>
      <c r="CA27737" s="74"/>
      <c r="CF27737" s="79"/>
      <c r="CL27737" s="79"/>
    </row>
    <row r="27738" spans="30:90">
      <c r="AD27738" s="73"/>
      <c r="AE27738" s="74"/>
      <c r="AF27738" s="74"/>
      <c r="BX27738" s="73"/>
      <c r="BY27738" s="74"/>
      <c r="BZ27738" s="74"/>
      <c r="CA27738" s="74"/>
      <c r="CF27738" s="79"/>
      <c r="CL27738" s="79"/>
    </row>
    <row r="27739" spans="30:90">
      <c r="AD27739" s="73"/>
      <c r="AE27739" s="74"/>
      <c r="AF27739" s="74"/>
      <c r="BX27739" s="73"/>
      <c r="BY27739" s="74"/>
      <c r="BZ27739" s="74"/>
      <c r="CA27739" s="74"/>
      <c r="CF27739" s="79"/>
      <c r="CL27739" s="79"/>
    </row>
    <row r="27740" spans="30:90">
      <c r="AD27740" s="73"/>
      <c r="AE27740" s="74"/>
      <c r="AF27740" s="74"/>
      <c r="BX27740" s="73"/>
      <c r="BY27740" s="74"/>
      <c r="BZ27740" s="74"/>
      <c r="CA27740" s="74"/>
      <c r="CF27740" s="79"/>
      <c r="CL27740" s="79"/>
    </row>
    <row r="27741" spans="30:90">
      <c r="AD27741" s="73"/>
      <c r="AE27741" s="74"/>
      <c r="AF27741" s="74"/>
      <c r="BX27741" s="73"/>
      <c r="BY27741" s="74"/>
      <c r="BZ27741" s="74"/>
      <c r="CA27741" s="74"/>
      <c r="CF27741" s="79"/>
      <c r="CL27741" s="79"/>
    </row>
    <row r="27742" spans="30:90">
      <c r="AD27742" s="73"/>
      <c r="AE27742" s="74"/>
      <c r="AF27742" s="74"/>
      <c r="BX27742" s="73"/>
      <c r="BY27742" s="74"/>
      <c r="BZ27742" s="74"/>
      <c r="CA27742" s="74"/>
      <c r="CF27742" s="79"/>
      <c r="CL27742" s="79"/>
    </row>
    <row r="27743" spans="30:90">
      <c r="AD27743" s="73"/>
      <c r="AE27743" s="74"/>
      <c r="AF27743" s="74"/>
      <c r="BX27743" s="73"/>
      <c r="BY27743" s="74"/>
      <c r="BZ27743" s="74"/>
      <c r="CA27743" s="74"/>
      <c r="CF27743" s="79"/>
      <c r="CL27743" s="79"/>
    </row>
    <row r="27744" spans="30:90">
      <c r="AD27744" s="73"/>
      <c r="AE27744" s="74"/>
      <c r="AF27744" s="74"/>
      <c r="BX27744" s="73"/>
      <c r="BY27744" s="74"/>
      <c r="BZ27744" s="74"/>
      <c r="CA27744" s="74"/>
      <c r="CF27744" s="79"/>
      <c r="CL27744" s="79"/>
    </row>
    <row r="27745" spans="30:90">
      <c r="AD27745" s="73"/>
      <c r="AE27745" s="74"/>
      <c r="AF27745" s="74"/>
      <c r="BX27745" s="73"/>
      <c r="BY27745" s="74"/>
      <c r="BZ27745" s="74"/>
      <c r="CA27745" s="74"/>
      <c r="CF27745" s="79"/>
      <c r="CL27745" s="79"/>
    </row>
    <row r="27746" spans="30:90">
      <c r="AD27746" s="73"/>
      <c r="AE27746" s="74"/>
      <c r="AF27746" s="74"/>
      <c r="BX27746" s="73"/>
      <c r="BY27746" s="74"/>
      <c r="BZ27746" s="74"/>
      <c r="CA27746" s="74"/>
      <c r="CF27746" s="79"/>
      <c r="CL27746" s="79"/>
    </row>
    <row r="27747" spans="30:90">
      <c r="AD27747" s="73"/>
      <c r="AE27747" s="74"/>
      <c r="AF27747" s="74"/>
      <c r="BX27747" s="73"/>
      <c r="BY27747" s="74"/>
      <c r="BZ27747" s="74"/>
      <c r="CA27747" s="74"/>
      <c r="CF27747" s="79"/>
      <c r="CL27747" s="79"/>
    </row>
    <row r="27748" spans="30:90">
      <c r="AD27748" s="73"/>
      <c r="AE27748" s="74"/>
      <c r="AF27748" s="74"/>
      <c r="BX27748" s="73"/>
      <c r="BY27748" s="74"/>
      <c r="BZ27748" s="74"/>
      <c r="CA27748" s="74"/>
      <c r="CF27748" s="79"/>
      <c r="CL27748" s="79"/>
    </row>
    <row r="27749" spans="30:90">
      <c r="AD27749" s="73"/>
      <c r="AE27749" s="74"/>
      <c r="AF27749" s="74"/>
      <c r="BX27749" s="73"/>
      <c r="BY27749" s="74"/>
      <c r="BZ27749" s="74"/>
      <c r="CA27749" s="74"/>
      <c r="CF27749" s="79"/>
      <c r="CL27749" s="79"/>
    </row>
    <row r="27750" spans="30:90">
      <c r="AD27750" s="73"/>
      <c r="AE27750" s="74"/>
      <c r="AF27750" s="74"/>
      <c r="BX27750" s="73"/>
      <c r="BY27750" s="74"/>
      <c r="BZ27750" s="74"/>
      <c r="CA27750" s="74"/>
      <c r="CF27750" s="79"/>
      <c r="CL27750" s="79"/>
    </row>
    <row r="27751" spans="30:90">
      <c r="AD27751" s="73"/>
      <c r="AE27751" s="74"/>
      <c r="AF27751" s="74"/>
      <c r="BX27751" s="73"/>
      <c r="BY27751" s="74"/>
      <c r="BZ27751" s="74"/>
      <c r="CA27751" s="74"/>
      <c r="CF27751" s="79"/>
      <c r="CL27751" s="79"/>
    </row>
    <row r="27752" spans="30:90">
      <c r="AD27752" s="73"/>
      <c r="AE27752" s="74"/>
      <c r="AF27752" s="74"/>
      <c r="BX27752" s="73"/>
      <c r="BY27752" s="74"/>
      <c r="BZ27752" s="74"/>
      <c r="CA27752" s="74"/>
      <c r="CF27752" s="79"/>
      <c r="CL27752" s="79"/>
    </row>
    <row r="27753" spans="30:90">
      <c r="AD27753" s="73"/>
      <c r="AE27753" s="74"/>
      <c r="AF27753" s="74"/>
      <c r="BX27753" s="73"/>
      <c r="BY27753" s="74"/>
      <c r="BZ27753" s="74"/>
      <c r="CA27753" s="74"/>
      <c r="CF27753" s="79"/>
      <c r="CL27753" s="79"/>
    </row>
    <row r="27754" spans="30:90">
      <c r="AD27754" s="73"/>
      <c r="AE27754" s="74"/>
      <c r="AF27754" s="74"/>
      <c r="BX27754" s="73"/>
      <c r="BY27754" s="74"/>
      <c r="BZ27754" s="74"/>
      <c r="CA27754" s="74"/>
      <c r="CF27754" s="79"/>
      <c r="CL27754" s="79"/>
    </row>
    <row r="27755" spans="30:90">
      <c r="AD27755" s="73"/>
      <c r="AE27755" s="74"/>
      <c r="AF27755" s="74"/>
      <c r="BX27755" s="73"/>
      <c r="BY27755" s="74"/>
      <c r="BZ27755" s="74"/>
      <c r="CA27755" s="74"/>
      <c r="CF27755" s="79"/>
      <c r="CL27755" s="79"/>
    </row>
    <row r="27756" spans="30:90">
      <c r="AD27756" s="73"/>
      <c r="AE27756" s="74"/>
      <c r="AF27756" s="74"/>
      <c r="BX27756" s="73"/>
      <c r="BY27756" s="74"/>
      <c r="BZ27756" s="74"/>
      <c r="CA27756" s="74"/>
      <c r="CF27756" s="79"/>
      <c r="CL27756" s="79"/>
    </row>
    <row r="27757" spans="30:90">
      <c r="AD27757" s="73"/>
      <c r="AE27757" s="74"/>
      <c r="AF27757" s="74"/>
      <c r="BX27757" s="73"/>
      <c r="BY27757" s="74"/>
      <c r="BZ27757" s="74"/>
      <c r="CA27757" s="74"/>
      <c r="CF27757" s="79"/>
      <c r="CL27757" s="79"/>
    </row>
    <row r="27758" spans="30:90">
      <c r="AD27758" s="73"/>
      <c r="AE27758" s="74"/>
      <c r="AF27758" s="74"/>
      <c r="BX27758" s="73"/>
      <c r="BY27758" s="74"/>
      <c r="BZ27758" s="74"/>
      <c r="CA27758" s="74"/>
      <c r="CF27758" s="79"/>
      <c r="CL27758" s="79"/>
    </row>
    <row r="27759" spans="30:90">
      <c r="AD27759" s="73"/>
      <c r="AE27759" s="74"/>
      <c r="AF27759" s="74"/>
      <c r="BX27759" s="73"/>
      <c r="BY27759" s="74"/>
      <c r="BZ27759" s="74"/>
      <c r="CA27759" s="74"/>
      <c r="CF27759" s="79"/>
      <c r="CL27759" s="79"/>
    </row>
    <row r="27760" spans="30:90">
      <c r="AD27760" s="73"/>
      <c r="AE27760" s="74"/>
      <c r="AF27760" s="74"/>
      <c r="BX27760" s="73"/>
      <c r="BY27760" s="74"/>
      <c r="BZ27760" s="74"/>
      <c r="CA27760" s="74"/>
      <c r="CF27760" s="79"/>
      <c r="CL27760" s="79"/>
    </row>
    <row r="27761" spans="30:90">
      <c r="AD27761" s="73"/>
      <c r="AE27761" s="74"/>
      <c r="AF27761" s="74"/>
      <c r="BX27761" s="73"/>
      <c r="BY27761" s="74"/>
      <c r="BZ27761" s="74"/>
      <c r="CA27761" s="74"/>
      <c r="CF27761" s="79"/>
      <c r="CL27761" s="79"/>
    </row>
    <row r="27762" spans="30:90">
      <c r="AD27762" s="73"/>
      <c r="AE27762" s="74"/>
      <c r="AF27762" s="74"/>
      <c r="BX27762" s="73"/>
      <c r="BY27762" s="74"/>
      <c r="BZ27762" s="74"/>
      <c r="CA27762" s="74"/>
      <c r="CF27762" s="79"/>
      <c r="CL27762" s="79"/>
    </row>
    <row r="27763" spans="30:90">
      <c r="AD27763" s="73"/>
      <c r="AE27763" s="74"/>
      <c r="AF27763" s="74"/>
      <c r="BX27763" s="73"/>
      <c r="BY27763" s="74"/>
      <c r="BZ27763" s="74"/>
      <c r="CA27763" s="74"/>
      <c r="CF27763" s="79"/>
      <c r="CL27763" s="79"/>
    </row>
    <row r="27764" spans="30:90">
      <c r="AD27764" s="73"/>
      <c r="AE27764" s="74"/>
      <c r="AF27764" s="74"/>
      <c r="BX27764" s="73"/>
      <c r="BY27764" s="74"/>
      <c r="BZ27764" s="74"/>
      <c r="CA27764" s="74"/>
      <c r="CF27764" s="79"/>
      <c r="CL27764" s="79"/>
    </row>
    <row r="27765" spans="30:90">
      <c r="AD27765" s="73"/>
      <c r="AE27765" s="74"/>
      <c r="AF27765" s="74"/>
      <c r="BX27765" s="73"/>
      <c r="BY27765" s="74"/>
      <c r="BZ27765" s="74"/>
      <c r="CA27765" s="74"/>
      <c r="CF27765" s="79"/>
      <c r="CL27765" s="79"/>
    </row>
    <row r="27766" spans="30:90">
      <c r="AD27766" s="73"/>
      <c r="AE27766" s="74"/>
      <c r="AF27766" s="74"/>
      <c r="BX27766" s="73"/>
      <c r="BY27766" s="74"/>
      <c r="BZ27766" s="74"/>
      <c r="CA27766" s="74"/>
      <c r="CF27766" s="79"/>
      <c r="CL27766" s="79"/>
    </row>
    <row r="27767" spans="30:90">
      <c r="AD27767" s="73"/>
      <c r="AE27767" s="74"/>
      <c r="AF27767" s="74"/>
      <c r="BX27767" s="73"/>
      <c r="BY27767" s="74"/>
      <c r="BZ27767" s="74"/>
      <c r="CA27767" s="74"/>
      <c r="CF27767" s="79"/>
      <c r="CL27767" s="79"/>
    </row>
    <row r="27768" spans="30:90">
      <c r="AD27768" s="73"/>
      <c r="AE27768" s="74"/>
      <c r="AF27768" s="74"/>
      <c r="BX27768" s="73"/>
      <c r="BY27768" s="74"/>
      <c r="BZ27768" s="74"/>
      <c r="CA27768" s="74"/>
      <c r="CF27768" s="79"/>
      <c r="CL27768" s="79"/>
    </row>
    <row r="27769" spans="30:90">
      <c r="AD27769" s="73"/>
      <c r="AE27769" s="74"/>
      <c r="AF27769" s="74"/>
      <c r="BX27769" s="73"/>
      <c r="BY27769" s="74"/>
      <c r="BZ27769" s="74"/>
      <c r="CA27769" s="74"/>
      <c r="CF27769" s="79"/>
      <c r="CL27769" s="79"/>
    </row>
    <row r="27770" spans="30:90">
      <c r="AD27770" s="73"/>
      <c r="AE27770" s="74"/>
      <c r="AF27770" s="74"/>
      <c r="BX27770" s="73"/>
      <c r="BY27770" s="74"/>
      <c r="BZ27770" s="74"/>
      <c r="CA27770" s="74"/>
      <c r="CF27770" s="79"/>
      <c r="CL27770" s="79"/>
    </row>
    <row r="27771" spans="30:90">
      <c r="AD27771" s="73"/>
      <c r="AE27771" s="74"/>
      <c r="AF27771" s="74"/>
      <c r="BX27771" s="73"/>
      <c r="BY27771" s="74"/>
      <c r="BZ27771" s="74"/>
      <c r="CA27771" s="74"/>
      <c r="CF27771" s="79"/>
      <c r="CL27771" s="79"/>
    </row>
    <row r="27772" spans="30:90">
      <c r="AD27772" s="73"/>
      <c r="AE27772" s="74"/>
      <c r="AF27772" s="74"/>
      <c r="BX27772" s="73"/>
      <c r="BY27772" s="74"/>
      <c r="BZ27772" s="74"/>
      <c r="CA27772" s="74"/>
      <c r="CF27772" s="79"/>
      <c r="CL27772" s="79"/>
    </row>
    <row r="27773" spans="30:90">
      <c r="AD27773" s="73"/>
      <c r="AE27773" s="74"/>
      <c r="AF27773" s="74"/>
      <c r="BX27773" s="73"/>
      <c r="BY27773" s="74"/>
      <c r="BZ27773" s="74"/>
      <c r="CA27773" s="74"/>
      <c r="CF27773" s="79"/>
      <c r="CL27773" s="79"/>
    </row>
    <row r="27774" spans="30:90">
      <c r="AD27774" s="73"/>
      <c r="AE27774" s="74"/>
      <c r="AF27774" s="74"/>
      <c r="BX27774" s="73"/>
      <c r="BY27774" s="74"/>
      <c r="BZ27774" s="74"/>
      <c r="CA27774" s="74"/>
      <c r="CF27774" s="79"/>
      <c r="CL27774" s="79"/>
    </row>
    <row r="27775" spans="30:90">
      <c r="AD27775" s="73"/>
      <c r="AE27775" s="74"/>
      <c r="AF27775" s="74"/>
      <c r="BX27775" s="73"/>
      <c r="BY27775" s="74"/>
      <c r="BZ27775" s="74"/>
      <c r="CA27775" s="74"/>
      <c r="CF27775" s="79"/>
      <c r="CL27775" s="79"/>
    </row>
    <row r="27776" spans="30:90">
      <c r="AD27776" s="73"/>
      <c r="AE27776" s="74"/>
      <c r="AF27776" s="74"/>
      <c r="BX27776" s="73"/>
      <c r="BY27776" s="74"/>
      <c r="BZ27776" s="74"/>
      <c r="CA27776" s="74"/>
      <c r="CF27776" s="79"/>
      <c r="CL27776" s="79"/>
    </row>
    <row r="27777" spans="30:90">
      <c r="AD27777" s="73"/>
      <c r="AE27777" s="74"/>
      <c r="AF27777" s="74"/>
      <c r="BX27777" s="73"/>
      <c r="BY27777" s="74"/>
      <c r="BZ27777" s="74"/>
      <c r="CA27777" s="74"/>
      <c r="CF27777" s="79"/>
      <c r="CL27777" s="79"/>
    </row>
    <row r="27778" spans="30:90">
      <c r="AD27778" s="73"/>
      <c r="AE27778" s="74"/>
      <c r="AF27778" s="74"/>
      <c r="BX27778" s="73"/>
      <c r="BY27778" s="74"/>
      <c r="BZ27778" s="74"/>
      <c r="CA27778" s="74"/>
      <c r="CF27778" s="79"/>
      <c r="CL27778" s="79"/>
    </row>
    <row r="27779" spans="30:90">
      <c r="AD27779" s="73"/>
      <c r="AE27779" s="74"/>
      <c r="AF27779" s="74"/>
      <c r="BX27779" s="73"/>
      <c r="BY27779" s="74"/>
      <c r="BZ27779" s="74"/>
      <c r="CA27779" s="74"/>
      <c r="CF27779" s="79"/>
      <c r="CL27779" s="79"/>
    </row>
    <row r="27780" spans="30:90">
      <c r="AD27780" s="73"/>
      <c r="AE27780" s="74"/>
      <c r="AF27780" s="74"/>
      <c r="BX27780" s="73"/>
      <c r="BY27780" s="74"/>
      <c r="BZ27780" s="74"/>
      <c r="CA27780" s="74"/>
      <c r="CF27780" s="79"/>
      <c r="CL27780" s="79"/>
    </row>
    <row r="27781" spans="30:90">
      <c r="AD27781" s="73"/>
      <c r="AE27781" s="74"/>
      <c r="AF27781" s="74"/>
      <c r="BX27781" s="73"/>
      <c r="BY27781" s="74"/>
      <c r="BZ27781" s="74"/>
      <c r="CA27781" s="74"/>
      <c r="CF27781" s="79"/>
      <c r="CL27781" s="79"/>
    </row>
    <row r="27782" spans="30:90">
      <c r="AD27782" s="73"/>
      <c r="AE27782" s="74"/>
      <c r="AF27782" s="74"/>
      <c r="BX27782" s="73"/>
      <c r="BY27782" s="74"/>
      <c r="BZ27782" s="74"/>
      <c r="CA27782" s="74"/>
      <c r="CF27782" s="79"/>
      <c r="CL27782" s="79"/>
    </row>
    <row r="27783" spans="30:90">
      <c r="AD27783" s="73"/>
      <c r="AE27783" s="74"/>
      <c r="AF27783" s="74"/>
      <c r="BX27783" s="73"/>
      <c r="BY27783" s="74"/>
      <c r="BZ27783" s="74"/>
      <c r="CA27783" s="74"/>
      <c r="CF27783" s="79"/>
      <c r="CL27783" s="79"/>
    </row>
    <row r="27784" spans="30:90">
      <c r="AD27784" s="73"/>
      <c r="AE27784" s="74"/>
      <c r="AF27784" s="74"/>
      <c r="BX27784" s="73"/>
      <c r="BY27784" s="74"/>
      <c r="BZ27784" s="74"/>
      <c r="CA27784" s="74"/>
      <c r="CF27784" s="79"/>
      <c r="CL27784" s="79"/>
    </row>
    <row r="27785" spans="30:90">
      <c r="AD27785" s="73"/>
      <c r="AE27785" s="74"/>
      <c r="AF27785" s="74"/>
      <c r="BX27785" s="73"/>
      <c r="BY27785" s="74"/>
      <c r="BZ27785" s="74"/>
      <c r="CA27785" s="74"/>
      <c r="CF27785" s="79"/>
      <c r="CL27785" s="79"/>
    </row>
    <row r="27786" spans="30:90">
      <c r="AD27786" s="73"/>
      <c r="AE27786" s="74"/>
      <c r="AF27786" s="74"/>
      <c r="BX27786" s="73"/>
      <c r="BY27786" s="74"/>
      <c r="BZ27786" s="74"/>
      <c r="CA27786" s="74"/>
      <c r="CF27786" s="79"/>
      <c r="CL27786" s="79"/>
    </row>
    <row r="27787" spans="30:90">
      <c r="AD27787" s="73"/>
      <c r="AE27787" s="74"/>
      <c r="AF27787" s="74"/>
      <c r="BX27787" s="73"/>
      <c r="BY27787" s="74"/>
      <c r="BZ27787" s="74"/>
      <c r="CA27787" s="74"/>
      <c r="CF27787" s="79"/>
      <c r="CL27787" s="79"/>
    </row>
    <row r="27788" spans="30:90">
      <c r="AD27788" s="73"/>
      <c r="AE27788" s="74"/>
      <c r="AF27788" s="74"/>
      <c r="BX27788" s="73"/>
      <c r="BY27788" s="74"/>
      <c r="BZ27788" s="74"/>
      <c r="CA27788" s="74"/>
      <c r="CF27788" s="79"/>
      <c r="CL27788" s="79"/>
    </row>
    <row r="27789" spans="30:90">
      <c r="AD27789" s="73"/>
      <c r="AE27789" s="74"/>
      <c r="AF27789" s="74"/>
      <c r="BX27789" s="73"/>
      <c r="BY27789" s="74"/>
      <c r="BZ27789" s="74"/>
      <c r="CA27789" s="74"/>
      <c r="CF27789" s="79"/>
      <c r="CL27789" s="79"/>
    </row>
    <row r="27790" spans="30:90">
      <c r="AD27790" s="73"/>
      <c r="AE27790" s="74"/>
      <c r="AF27790" s="74"/>
      <c r="BX27790" s="73"/>
      <c r="BY27790" s="74"/>
      <c r="BZ27790" s="74"/>
      <c r="CA27790" s="74"/>
      <c r="CF27790" s="79"/>
      <c r="CL27790" s="79"/>
    </row>
    <row r="27791" spans="30:90">
      <c r="AD27791" s="73"/>
      <c r="AE27791" s="74"/>
      <c r="AF27791" s="74"/>
      <c r="BX27791" s="73"/>
      <c r="BY27791" s="74"/>
      <c r="BZ27791" s="74"/>
      <c r="CA27791" s="74"/>
      <c r="CF27791" s="79"/>
      <c r="CL27791" s="79"/>
    </row>
    <row r="27792" spans="30:90">
      <c r="AD27792" s="73"/>
      <c r="AE27792" s="74"/>
      <c r="AF27792" s="74"/>
      <c r="BX27792" s="73"/>
      <c r="BY27792" s="74"/>
      <c r="BZ27792" s="74"/>
      <c r="CA27792" s="74"/>
      <c r="CF27792" s="79"/>
      <c r="CL27792" s="79"/>
    </row>
    <row r="27793" spans="30:90">
      <c r="AD27793" s="73"/>
      <c r="AE27793" s="74"/>
      <c r="AF27793" s="74"/>
      <c r="BX27793" s="73"/>
      <c r="BY27793" s="74"/>
      <c r="BZ27793" s="74"/>
      <c r="CA27793" s="74"/>
      <c r="CF27793" s="79"/>
      <c r="CL27793" s="79"/>
    </row>
    <row r="27794" spans="30:90">
      <c r="AD27794" s="73"/>
      <c r="AE27794" s="74"/>
      <c r="AF27794" s="74"/>
      <c r="BX27794" s="73"/>
      <c r="BY27794" s="74"/>
      <c r="BZ27794" s="74"/>
      <c r="CA27794" s="74"/>
      <c r="CF27794" s="79"/>
      <c r="CL27794" s="79"/>
    </row>
    <row r="27795" spans="30:90">
      <c r="AD27795" s="73"/>
      <c r="AE27795" s="74"/>
      <c r="AF27795" s="74"/>
      <c r="BX27795" s="73"/>
      <c r="BY27795" s="74"/>
      <c r="BZ27795" s="74"/>
      <c r="CA27795" s="74"/>
      <c r="CF27795" s="79"/>
      <c r="CL27795" s="79"/>
    </row>
    <row r="27796" spans="30:90">
      <c r="AD27796" s="73"/>
      <c r="AE27796" s="74"/>
      <c r="AF27796" s="74"/>
      <c r="BX27796" s="73"/>
      <c r="BY27796" s="74"/>
      <c r="BZ27796" s="74"/>
      <c r="CA27796" s="74"/>
      <c r="CF27796" s="79"/>
      <c r="CL27796" s="79"/>
    </row>
    <row r="27797" spans="30:90">
      <c r="AD27797" s="73"/>
      <c r="AE27797" s="74"/>
      <c r="AF27797" s="74"/>
      <c r="BX27797" s="73"/>
      <c r="BY27797" s="74"/>
      <c r="BZ27797" s="74"/>
      <c r="CA27797" s="74"/>
      <c r="CF27797" s="79"/>
      <c r="CL27797" s="79"/>
    </row>
    <row r="27798" spans="30:90">
      <c r="AD27798" s="73"/>
      <c r="AE27798" s="74"/>
      <c r="AF27798" s="74"/>
      <c r="BX27798" s="73"/>
      <c r="BY27798" s="74"/>
      <c r="BZ27798" s="74"/>
      <c r="CA27798" s="74"/>
      <c r="CF27798" s="79"/>
      <c r="CL27798" s="79"/>
    </row>
    <row r="27799" spans="30:90">
      <c r="AD27799" s="73"/>
      <c r="AE27799" s="74"/>
      <c r="AF27799" s="74"/>
      <c r="BX27799" s="73"/>
      <c r="BY27799" s="74"/>
      <c r="BZ27799" s="74"/>
      <c r="CA27799" s="74"/>
      <c r="CF27799" s="79"/>
      <c r="CL27799" s="79"/>
    </row>
    <row r="27800" spans="30:90">
      <c r="AD27800" s="73"/>
      <c r="AE27800" s="74"/>
      <c r="AF27800" s="74"/>
      <c r="BX27800" s="73"/>
      <c r="BY27800" s="74"/>
      <c r="BZ27800" s="74"/>
      <c r="CA27800" s="74"/>
      <c r="CF27800" s="79"/>
      <c r="CL27800" s="79"/>
    </row>
    <row r="27801" spans="30:90">
      <c r="AD27801" s="73"/>
      <c r="AE27801" s="74"/>
      <c r="AF27801" s="74"/>
      <c r="BX27801" s="73"/>
      <c r="BY27801" s="74"/>
      <c r="BZ27801" s="74"/>
      <c r="CA27801" s="74"/>
      <c r="CF27801" s="79"/>
      <c r="CL27801" s="79"/>
    </row>
    <row r="27802" spans="30:90">
      <c r="AD27802" s="73"/>
      <c r="AE27802" s="74"/>
      <c r="AF27802" s="74"/>
      <c r="BX27802" s="73"/>
      <c r="BY27802" s="74"/>
      <c r="BZ27802" s="74"/>
      <c r="CA27802" s="74"/>
      <c r="CF27802" s="79"/>
      <c r="CL27802" s="79"/>
    </row>
    <row r="27803" spans="30:90">
      <c r="AD27803" s="73"/>
      <c r="AE27803" s="74"/>
      <c r="AF27803" s="74"/>
      <c r="BX27803" s="73"/>
      <c r="BY27803" s="74"/>
      <c r="BZ27803" s="74"/>
      <c r="CA27803" s="74"/>
      <c r="CF27803" s="79"/>
      <c r="CL27803" s="79"/>
    </row>
    <row r="27804" spans="30:90">
      <c r="AD27804" s="73"/>
      <c r="AE27804" s="74"/>
      <c r="AF27804" s="74"/>
      <c r="BX27804" s="73"/>
      <c r="BY27804" s="74"/>
      <c r="BZ27804" s="74"/>
      <c r="CA27804" s="74"/>
      <c r="CF27804" s="79"/>
      <c r="CL27804" s="79"/>
    </row>
    <row r="27805" spans="30:90">
      <c r="AD27805" s="73"/>
      <c r="AE27805" s="74"/>
      <c r="AF27805" s="74"/>
      <c r="BX27805" s="73"/>
      <c r="BY27805" s="74"/>
      <c r="BZ27805" s="74"/>
      <c r="CA27805" s="74"/>
      <c r="CF27805" s="79"/>
      <c r="CL27805" s="79"/>
    </row>
    <row r="27806" spans="30:90">
      <c r="AD27806" s="73"/>
      <c r="AE27806" s="74"/>
      <c r="AF27806" s="74"/>
      <c r="BX27806" s="73"/>
      <c r="BY27806" s="74"/>
      <c r="BZ27806" s="74"/>
      <c r="CA27806" s="74"/>
      <c r="CF27806" s="79"/>
      <c r="CL27806" s="79"/>
    </row>
    <row r="27807" spans="30:90">
      <c r="AD27807" s="73"/>
      <c r="AE27807" s="74"/>
      <c r="AF27807" s="74"/>
      <c r="BX27807" s="73"/>
      <c r="BY27807" s="74"/>
      <c r="BZ27807" s="74"/>
      <c r="CA27807" s="74"/>
      <c r="CF27807" s="79"/>
      <c r="CL27807" s="79"/>
    </row>
    <row r="27808" spans="30:90">
      <c r="AD27808" s="73"/>
      <c r="AE27808" s="74"/>
      <c r="AF27808" s="74"/>
      <c r="BX27808" s="73"/>
      <c r="BY27808" s="74"/>
      <c r="BZ27808" s="74"/>
      <c r="CA27808" s="74"/>
      <c r="CF27808" s="79"/>
      <c r="CL27808" s="79"/>
    </row>
    <row r="27809" spans="30:90">
      <c r="AD27809" s="73"/>
      <c r="AE27809" s="74"/>
      <c r="AF27809" s="74"/>
      <c r="BX27809" s="73"/>
      <c r="BY27809" s="74"/>
      <c r="BZ27809" s="74"/>
      <c r="CA27809" s="74"/>
      <c r="CF27809" s="79"/>
      <c r="CL27809" s="79"/>
    </row>
    <row r="27810" spans="30:90">
      <c r="AD27810" s="73"/>
      <c r="AE27810" s="74"/>
      <c r="AF27810" s="74"/>
      <c r="BX27810" s="73"/>
      <c r="BY27810" s="74"/>
      <c r="BZ27810" s="74"/>
      <c r="CA27810" s="74"/>
      <c r="CF27810" s="79"/>
      <c r="CL27810" s="79"/>
    </row>
    <row r="27811" spans="30:90">
      <c r="AD27811" s="73"/>
      <c r="AE27811" s="74"/>
      <c r="AF27811" s="74"/>
      <c r="BX27811" s="73"/>
      <c r="BY27811" s="74"/>
      <c r="BZ27811" s="74"/>
      <c r="CA27811" s="74"/>
      <c r="CF27811" s="79"/>
      <c r="CL27811" s="79"/>
    </row>
    <row r="27812" spans="30:90">
      <c r="AD27812" s="73"/>
      <c r="AE27812" s="74"/>
      <c r="AF27812" s="74"/>
      <c r="BX27812" s="73"/>
      <c r="BY27812" s="74"/>
      <c r="BZ27812" s="74"/>
      <c r="CA27812" s="74"/>
      <c r="CF27812" s="79"/>
      <c r="CL27812" s="79"/>
    </row>
    <row r="27813" spans="30:90">
      <c r="AD27813" s="73"/>
      <c r="AE27813" s="74"/>
      <c r="AF27813" s="74"/>
      <c r="BX27813" s="73"/>
      <c r="BY27813" s="74"/>
      <c r="BZ27813" s="74"/>
      <c r="CA27813" s="74"/>
      <c r="CF27813" s="79"/>
      <c r="CL27813" s="79"/>
    </row>
    <row r="27814" spans="30:90">
      <c r="AD27814" s="73"/>
      <c r="AE27814" s="74"/>
      <c r="AF27814" s="74"/>
      <c r="BX27814" s="73"/>
      <c r="BY27814" s="74"/>
      <c r="BZ27814" s="74"/>
      <c r="CA27814" s="74"/>
      <c r="CF27814" s="79"/>
      <c r="CL27814" s="79"/>
    </row>
    <row r="27815" spans="30:90">
      <c r="AD27815" s="73"/>
      <c r="AE27815" s="74"/>
      <c r="AF27815" s="74"/>
      <c r="BX27815" s="73"/>
      <c r="BY27815" s="74"/>
      <c r="BZ27815" s="74"/>
      <c r="CA27815" s="74"/>
      <c r="CF27815" s="79"/>
      <c r="CL27815" s="79"/>
    </row>
    <row r="27816" spans="30:90">
      <c r="AD27816" s="73"/>
      <c r="AE27816" s="74"/>
      <c r="AF27816" s="74"/>
      <c r="BX27816" s="73"/>
      <c r="BY27816" s="74"/>
      <c r="BZ27816" s="74"/>
      <c r="CA27816" s="74"/>
      <c r="CF27816" s="79"/>
      <c r="CL27816" s="79"/>
    </row>
    <row r="27817" spans="30:90">
      <c r="AD27817" s="73"/>
      <c r="AE27817" s="74"/>
      <c r="AF27817" s="74"/>
      <c r="BX27817" s="73"/>
      <c r="BY27817" s="74"/>
      <c r="BZ27817" s="74"/>
      <c r="CA27817" s="74"/>
      <c r="CF27817" s="79"/>
      <c r="CL27817" s="79"/>
    </row>
    <row r="27818" spans="30:90">
      <c r="AD27818" s="73"/>
      <c r="AE27818" s="74"/>
      <c r="AF27818" s="74"/>
      <c r="BX27818" s="73"/>
      <c r="BY27818" s="74"/>
      <c r="BZ27818" s="74"/>
      <c r="CA27818" s="74"/>
      <c r="CF27818" s="79"/>
      <c r="CL27818" s="79"/>
    </row>
    <row r="27819" spans="30:90">
      <c r="AD27819" s="73"/>
      <c r="AE27819" s="74"/>
      <c r="AF27819" s="74"/>
      <c r="BX27819" s="73"/>
      <c r="BY27819" s="74"/>
      <c r="BZ27819" s="74"/>
      <c r="CA27819" s="74"/>
      <c r="CF27819" s="79"/>
      <c r="CL27819" s="79"/>
    </row>
    <row r="27820" spans="30:90">
      <c r="AD27820" s="73"/>
      <c r="AE27820" s="74"/>
      <c r="AF27820" s="74"/>
      <c r="BX27820" s="73"/>
      <c r="BY27820" s="74"/>
      <c r="BZ27820" s="74"/>
      <c r="CA27820" s="74"/>
      <c r="CF27820" s="79"/>
      <c r="CL27820" s="79"/>
    </row>
    <row r="27821" spans="30:90">
      <c r="AD27821" s="73"/>
      <c r="AE27821" s="74"/>
      <c r="AF27821" s="74"/>
      <c r="BX27821" s="73"/>
      <c r="BY27821" s="74"/>
      <c r="BZ27821" s="74"/>
      <c r="CA27821" s="74"/>
      <c r="CF27821" s="79"/>
      <c r="CL27821" s="79"/>
    </row>
    <row r="27822" spans="30:90">
      <c r="AD27822" s="73"/>
      <c r="AE27822" s="74"/>
      <c r="AF27822" s="74"/>
      <c r="BX27822" s="73"/>
      <c r="BY27822" s="74"/>
      <c r="BZ27822" s="74"/>
      <c r="CA27822" s="74"/>
      <c r="CF27822" s="79"/>
      <c r="CL27822" s="79"/>
    </row>
    <row r="27823" spans="30:90">
      <c r="AD27823" s="73"/>
      <c r="AE27823" s="74"/>
      <c r="AF27823" s="74"/>
      <c r="BX27823" s="73"/>
      <c r="BY27823" s="74"/>
      <c r="BZ27823" s="74"/>
      <c r="CA27823" s="74"/>
      <c r="CF27823" s="79"/>
      <c r="CL27823" s="79"/>
    </row>
    <row r="27824" spans="30:90">
      <c r="AD27824" s="73"/>
      <c r="AE27824" s="74"/>
      <c r="AF27824" s="74"/>
      <c r="BX27824" s="73"/>
      <c r="BY27824" s="74"/>
      <c r="BZ27824" s="74"/>
      <c r="CA27824" s="74"/>
      <c r="CF27824" s="79"/>
      <c r="CL27824" s="79"/>
    </row>
    <row r="27825" spans="30:90">
      <c r="AD27825" s="73"/>
      <c r="AE27825" s="74"/>
      <c r="AF27825" s="74"/>
      <c r="BX27825" s="73"/>
      <c r="BY27825" s="74"/>
      <c r="BZ27825" s="74"/>
      <c r="CA27825" s="74"/>
      <c r="CF27825" s="79"/>
      <c r="CL27825" s="79"/>
    </row>
    <row r="27826" spans="30:90">
      <c r="AD27826" s="73"/>
      <c r="AE27826" s="74"/>
      <c r="AF27826" s="74"/>
      <c r="BX27826" s="73"/>
      <c r="BY27826" s="74"/>
      <c r="BZ27826" s="74"/>
      <c r="CA27826" s="74"/>
      <c r="CF27826" s="79"/>
      <c r="CL27826" s="79"/>
    </row>
    <row r="27827" spans="30:90">
      <c r="AD27827" s="73"/>
      <c r="AE27827" s="74"/>
      <c r="AF27827" s="74"/>
      <c r="BX27827" s="73"/>
      <c r="BY27827" s="74"/>
      <c r="BZ27827" s="74"/>
      <c r="CA27827" s="74"/>
      <c r="CF27827" s="79"/>
      <c r="CL27827" s="79"/>
    </row>
    <row r="27828" spans="30:90">
      <c r="AD27828" s="73"/>
      <c r="AE27828" s="74"/>
      <c r="AF27828" s="74"/>
      <c r="BX27828" s="73"/>
      <c r="BY27828" s="74"/>
      <c r="BZ27828" s="74"/>
      <c r="CA27828" s="74"/>
      <c r="CF27828" s="79"/>
      <c r="CL27828" s="79"/>
    </row>
    <row r="27829" spans="30:90">
      <c r="AD27829" s="73"/>
      <c r="AE27829" s="74"/>
      <c r="AF27829" s="74"/>
      <c r="BX27829" s="73"/>
      <c r="BY27829" s="74"/>
      <c r="BZ27829" s="74"/>
      <c r="CA27829" s="74"/>
      <c r="CF27829" s="79"/>
      <c r="CL27829" s="79"/>
    </row>
    <row r="27830" spans="30:90">
      <c r="AD27830" s="73"/>
      <c r="AE27830" s="74"/>
      <c r="AF27830" s="74"/>
      <c r="BX27830" s="73"/>
      <c r="BY27830" s="74"/>
      <c r="BZ27830" s="74"/>
      <c r="CA27830" s="74"/>
      <c r="CF27830" s="79"/>
      <c r="CL27830" s="79"/>
    </row>
    <row r="27831" spans="30:90">
      <c r="AD27831" s="73"/>
      <c r="AE27831" s="74"/>
      <c r="AF27831" s="74"/>
      <c r="BX27831" s="73"/>
      <c r="BY27831" s="74"/>
      <c r="BZ27831" s="74"/>
      <c r="CA27831" s="74"/>
      <c r="CF27831" s="79"/>
      <c r="CL27831" s="79"/>
    </row>
    <row r="27832" spans="30:90">
      <c r="AD27832" s="73"/>
      <c r="AE27832" s="74"/>
      <c r="AF27832" s="74"/>
      <c r="BX27832" s="73"/>
      <c r="BY27832" s="74"/>
      <c r="BZ27832" s="74"/>
      <c r="CA27832" s="74"/>
      <c r="CF27832" s="79"/>
      <c r="CL27832" s="79"/>
    </row>
    <row r="27833" spans="30:90">
      <c r="AD27833" s="73"/>
      <c r="AE27833" s="74"/>
      <c r="AF27833" s="74"/>
      <c r="BX27833" s="73"/>
      <c r="BY27833" s="74"/>
      <c r="BZ27833" s="74"/>
      <c r="CA27833" s="74"/>
      <c r="CF27833" s="79"/>
      <c r="CL27833" s="79"/>
    </row>
    <row r="27834" spans="30:90">
      <c r="AD27834" s="73"/>
      <c r="AE27834" s="74"/>
      <c r="AF27834" s="74"/>
      <c r="BX27834" s="73"/>
      <c r="BY27834" s="74"/>
      <c r="BZ27834" s="74"/>
      <c r="CA27834" s="74"/>
      <c r="CF27834" s="79"/>
      <c r="CL27834" s="79"/>
    </row>
    <row r="27835" spans="30:90">
      <c r="AD27835" s="73"/>
      <c r="AE27835" s="74"/>
      <c r="AF27835" s="74"/>
      <c r="BX27835" s="73"/>
      <c r="BY27835" s="74"/>
      <c r="BZ27835" s="74"/>
      <c r="CA27835" s="74"/>
      <c r="CF27835" s="79"/>
      <c r="CL27835" s="79"/>
    </row>
    <row r="27836" spans="30:90">
      <c r="AD27836" s="73"/>
      <c r="AE27836" s="74"/>
      <c r="AF27836" s="74"/>
      <c r="BX27836" s="73"/>
      <c r="BY27836" s="74"/>
      <c r="BZ27836" s="74"/>
      <c r="CA27836" s="74"/>
      <c r="CF27836" s="79"/>
      <c r="CL27836" s="79"/>
    </row>
    <row r="27837" spans="30:90">
      <c r="AD27837" s="73"/>
      <c r="AE27837" s="74"/>
      <c r="AF27837" s="74"/>
      <c r="BX27837" s="73"/>
      <c r="BY27837" s="74"/>
      <c r="BZ27837" s="74"/>
      <c r="CA27837" s="74"/>
      <c r="CF27837" s="79"/>
      <c r="CL27837" s="79"/>
    </row>
    <row r="27838" spans="30:90">
      <c r="AD27838" s="73"/>
      <c r="AE27838" s="74"/>
      <c r="AF27838" s="74"/>
      <c r="BX27838" s="73"/>
      <c r="BY27838" s="74"/>
      <c r="BZ27838" s="74"/>
      <c r="CA27838" s="74"/>
      <c r="CF27838" s="79"/>
      <c r="CL27838" s="79"/>
    </row>
    <row r="27839" spans="30:90">
      <c r="AD27839" s="73"/>
      <c r="AE27839" s="74"/>
      <c r="AF27839" s="74"/>
      <c r="BX27839" s="73"/>
      <c r="BY27839" s="74"/>
      <c r="BZ27839" s="74"/>
      <c r="CA27839" s="74"/>
      <c r="CF27839" s="79"/>
      <c r="CL27839" s="79"/>
    </row>
    <row r="27840" spans="30:90">
      <c r="AD27840" s="73"/>
      <c r="AE27840" s="74"/>
      <c r="AF27840" s="74"/>
      <c r="BX27840" s="73"/>
      <c r="BY27840" s="74"/>
      <c r="BZ27840" s="74"/>
      <c r="CA27840" s="74"/>
      <c r="CF27840" s="79"/>
      <c r="CL27840" s="79"/>
    </row>
    <row r="27841" spans="30:90">
      <c r="AD27841" s="73"/>
      <c r="AE27841" s="74"/>
      <c r="AF27841" s="74"/>
      <c r="BX27841" s="73"/>
      <c r="BY27841" s="74"/>
      <c r="BZ27841" s="74"/>
      <c r="CA27841" s="74"/>
      <c r="CF27841" s="79"/>
      <c r="CL27841" s="79"/>
    </row>
    <row r="27842" spans="30:90">
      <c r="AD27842" s="73"/>
      <c r="AE27842" s="74"/>
      <c r="AF27842" s="74"/>
      <c r="BX27842" s="73"/>
      <c r="BY27842" s="74"/>
      <c r="BZ27842" s="74"/>
      <c r="CA27842" s="74"/>
      <c r="CF27842" s="79"/>
      <c r="CL27842" s="79"/>
    </row>
    <row r="27843" spans="30:90">
      <c r="AD27843" s="73"/>
      <c r="AE27843" s="74"/>
      <c r="AF27843" s="74"/>
      <c r="BX27843" s="73"/>
      <c r="BY27843" s="74"/>
      <c r="BZ27843" s="74"/>
      <c r="CA27843" s="74"/>
      <c r="CF27843" s="79"/>
      <c r="CL27843" s="79"/>
    </row>
    <row r="27844" spans="30:90">
      <c r="AD27844" s="73"/>
      <c r="AE27844" s="74"/>
      <c r="AF27844" s="74"/>
      <c r="BX27844" s="73"/>
      <c r="BY27844" s="74"/>
      <c r="BZ27844" s="74"/>
      <c r="CA27844" s="74"/>
      <c r="CF27844" s="79"/>
      <c r="CL27844" s="79"/>
    </row>
    <row r="27845" spans="30:90">
      <c r="AD27845" s="73"/>
      <c r="AE27845" s="74"/>
      <c r="AF27845" s="74"/>
      <c r="BX27845" s="73"/>
      <c r="BY27845" s="74"/>
      <c r="BZ27845" s="74"/>
      <c r="CA27845" s="74"/>
      <c r="CF27845" s="79"/>
      <c r="CL27845" s="79"/>
    </row>
    <row r="27846" spans="30:90">
      <c r="AD27846" s="73"/>
      <c r="AE27846" s="74"/>
      <c r="AF27846" s="74"/>
      <c r="BX27846" s="73"/>
      <c r="BY27846" s="74"/>
      <c r="BZ27846" s="74"/>
      <c r="CA27846" s="74"/>
      <c r="CF27846" s="79"/>
      <c r="CL27846" s="79"/>
    </row>
    <row r="27847" spans="30:90">
      <c r="AD27847" s="73"/>
      <c r="AE27847" s="74"/>
      <c r="AF27847" s="74"/>
      <c r="BX27847" s="73"/>
      <c r="BY27847" s="74"/>
      <c r="BZ27847" s="74"/>
      <c r="CA27847" s="74"/>
      <c r="CF27847" s="79"/>
      <c r="CL27847" s="79"/>
    </row>
    <row r="27848" spans="30:90">
      <c r="AD27848" s="73"/>
      <c r="AE27848" s="74"/>
      <c r="AF27848" s="74"/>
      <c r="BX27848" s="73"/>
      <c r="BY27848" s="74"/>
      <c r="BZ27848" s="74"/>
      <c r="CA27848" s="74"/>
      <c r="CF27848" s="79"/>
      <c r="CL27848" s="79"/>
    </row>
    <row r="27849" spans="30:90">
      <c r="AD27849" s="73"/>
      <c r="AE27849" s="74"/>
      <c r="AF27849" s="74"/>
      <c r="BX27849" s="73"/>
      <c r="BY27849" s="74"/>
      <c r="BZ27849" s="74"/>
      <c r="CA27849" s="74"/>
      <c r="CF27849" s="79"/>
      <c r="CL27849" s="79"/>
    </row>
    <row r="27850" spans="30:90">
      <c r="AD27850" s="73"/>
      <c r="AE27850" s="74"/>
      <c r="AF27850" s="74"/>
      <c r="BX27850" s="73"/>
      <c r="BY27850" s="74"/>
      <c r="BZ27850" s="74"/>
      <c r="CA27850" s="74"/>
      <c r="CF27850" s="79"/>
      <c r="CL27850" s="79"/>
    </row>
    <row r="27851" spans="30:90">
      <c r="AD27851" s="73"/>
      <c r="AE27851" s="74"/>
      <c r="AF27851" s="74"/>
      <c r="BX27851" s="73"/>
      <c r="BY27851" s="74"/>
      <c r="BZ27851" s="74"/>
      <c r="CA27851" s="74"/>
      <c r="CF27851" s="79"/>
      <c r="CL27851" s="79"/>
    </row>
    <row r="27852" spans="30:90">
      <c r="AD27852" s="73"/>
      <c r="AE27852" s="74"/>
      <c r="AF27852" s="74"/>
      <c r="BX27852" s="73"/>
      <c r="BY27852" s="74"/>
      <c r="BZ27852" s="74"/>
      <c r="CA27852" s="74"/>
      <c r="CF27852" s="79"/>
      <c r="CL27852" s="79"/>
    </row>
    <row r="27853" spans="30:90">
      <c r="AD27853" s="73"/>
      <c r="AE27853" s="74"/>
      <c r="AF27853" s="74"/>
      <c r="BX27853" s="73"/>
      <c r="BY27853" s="74"/>
      <c r="BZ27853" s="74"/>
      <c r="CA27853" s="74"/>
      <c r="CF27853" s="79"/>
      <c r="CL27853" s="79"/>
    </row>
    <row r="27854" spans="30:90">
      <c r="AD27854" s="73"/>
      <c r="AE27854" s="74"/>
      <c r="AF27854" s="74"/>
      <c r="BX27854" s="73"/>
      <c r="BY27854" s="74"/>
      <c r="BZ27854" s="74"/>
      <c r="CA27854" s="74"/>
      <c r="CF27854" s="79"/>
      <c r="CL27854" s="79"/>
    </row>
    <row r="27855" spans="30:90">
      <c r="AD27855" s="73"/>
      <c r="AE27855" s="74"/>
      <c r="AF27855" s="74"/>
      <c r="BX27855" s="73"/>
      <c r="BY27855" s="74"/>
      <c r="BZ27855" s="74"/>
      <c r="CA27855" s="74"/>
      <c r="CF27855" s="79"/>
      <c r="CL27855" s="79"/>
    </row>
    <row r="27856" spans="30:90">
      <c r="AD27856" s="73"/>
      <c r="AE27856" s="74"/>
      <c r="AF27856" s="74"/>
      <c r="BX27856" s="73"/>
      <c r="BY27856" s="74"/>
      <c r="BZ27856" s="74"/>
      <c r="CA27856" s="74"/>
      <c r="CF27856" s="79"/>
      <c r="CL27856" s="79"/>
    </row>
    <row r="27857" spans="30:90">
      <c r="AD27857" s="73"/>
      <c r="AE27857" s="74"/>
      <c r="AF27857" s="74"/>
      <c r="BX27857" s="73"/>
      <c r="BY27857" s="74"/>
      <c r="BZ27857" s="74"/>
      <c r="CA27857" s="74"/>
      <c r="CF27857" s="79"/>
      <c r="CL27857" s="79"/>
    </row>
    <row r="27858" spans="30:90">
      <c r="AD27858" s="73"/>
      <c r="AE27858" s="74"/>
      <c r="AF27858" s="74"/>
      <c r="BX27858" s="73"/>
      <c r="BY27858" s="74"/>
      <c r="BZ27858" s="74"/>
      <c r="CA27858" s="74"/>
      <c r="CF27858" s="79"/>
      <c r="CL27858" s="79"/>
    </row>
    <row r="27859" spans="30:90">
      <c r="AD27859" s="73"/>
      <c r="AE27859" s="74"/>
      <c r="AF27859" s="74"/>
      <c r="BX27859" s="73"/>
      <c r="BY27859" s="74"/>
      <c r="BZ27859" s="74"/>
      <c r="CA27859" s="74"/>
      <c r="CF27859" s="79"/>
      <c r="CL27859" s="79"/>
    </row>
    <row r="27860" spans="30:90">
      <c r="AD27860" s="73"/>
      <c r="AE27860" s="74"/>
      <c r="AF27860" s="74"/>
      <c r="BX27860" s="73"/>
      <c r="BY27860" s="74"/>
      <c r="BZ27860" s="74"/>
      <c r="CA27860" s="74"/>
      <c r="CF27860" s="79"/>
      <c r="CL27860" s="79"/>
    </row>
    <row r="27861" spans="30:90">
      <c r="AD27861" s="73"/>
      <c r="AE27861" s="74"/>
      <c r="AF27861" s="74"/>
      <c r="BX27861" s="73"/>
      <c r="BY27861" s="74"/>
      <c r="BZ27861" s="74"/>
      <c r="CA27861" s="74"/>
      <c r="CF27861" s="79"/>
      <c r="CL27861" s="79"/>
    </row>
    <row r="27862" spans="30:90">
      <c r="AD27862" s="73"/>
      <c r="AE27862" s="74"/>
      <c r="AF27862" s="74"/>
      <c r="BX27862" s="73"/>
      <c r="BY27862" s="74"/>
      <c r="BZ27862" s="74"/>
      <c r="CA27862" s="74"/>
      <c r="CF27862" s="79"/>
      <c r="CL27862" s="79"/>
    </row>
    <row r="27863" spans="30:90">
      <c r="AD27863" s="73"/>
      <c r="AE27863" s="74"/>
      <c r="AF27863" s="74"/>
      <c r="BX27863" s="73"/>
      <c r="BY27863" s="74"/>
      <c r="BZ27863" s="74"/>
      <c r="CA27863" s="74"/>
      <c r="CF27863" s="79"/>
      <c r="CL27863" s="79"/>
    </row>
    <row r="27864" spans="30:90">
      <c r="AD27864" s="73"/>
      <c r="AE27864" s="74"/>
      <c r="AF27864" s="74"/>
      <c r="BX27864" s="73"/>
      <c r="BY27864" s="74"/>
      <c r="BZ27864" s="74"/>
      <c r="CA27864" s="74"/>
      <c r="CF27864" s="79"/>
      <c r="CL27864" s="79"/>
    </row>
    <row r="27865" spans="30:90">
      <c r="AD27865" s="73"/>
      <c r="AE27865" s="74"/>
      <c r="AF27865" s="74"/>
      <c r="BX27865" s="73"/>
      <c r="BY27865" s="74"/>
      <c r="BZ27865" s="74"/>
      <c r="CA27865" s="74"/>
      <c r="CF27865" s="79"/>
      <c r="CL27865" s="79"/>
    </row>
    <row r="27866" spans="30:90">
      <c r="AD27866" s="73"/>
      <c r="AE27866" s="74"/>
      <c r="AF27866" s="74"/>
      <c r="BX27866" s="73"/>
      <c r="BY27866" s="74"/>
      <c r="BZ27866" s="74"/>
      <c r="CA27866" s="74"/>
      <c r="CF27866" s="79"/>
      <c r="CL27866" s="79"/>
    </row>
    <row r="27867" spans="30:90">
      <c r="AD27867" s="73"/>
      <c r="AE27867" s="74"/>
      <c r="AF27867" s="74"/>
      <c r="BX27867" s="73"/>
      <c r="BY27867" s="74"/>
      <c r="BZ27867" s="74"/>
      <c r="CA27867" s="74"/>
      <c r="CF27867" s="79"/>
      <c r="CL27867" s="79"/>
    </row>
    <row r="27868" spans="30:90">
      <c r="AD27868" s="73"/>
      <c r="AE27868" s="74"/>
      <c r="AF27868" s="74"/>
      <c r="BX27868" s="73"/>
      <c r="BY27868" s="74"/>
      <c r="BZ27868" s="74"/>
      <c r="CA27868" s="74"/>
      <c r="CF27868" s="79"/>
      <c r="CL27868" s="79"/>
    </row>
    <row r="27869" spans="30:90">
      <c r="AD27869" s="73"/>
      <c r="AE27869" s="74"/>
      <c r="AF27869" s="74"/>
      <c r="BX27869" s="73"/>
      <c r="BY27869" s="74"/>
      <c r="BZ27869" s="74"/>
      <c r="CA27869" s="74"/>
      <c r="CF27869" s="79"/>
      <c r="CL27869" s="79"/>
    </row>
    <row r="27870" spans="30:90">
      <c r="AD27870" s="73"/>
      <c r="AE27870" s="74"/>
      <c r="AF27870" s="74"/>
      <c r="BX27870" s="73"/>
      <c r="BY27870" s="74"/>
      <c r="BZ27870" s="74"/>
      <c r="CA27870" s="74"/>
      <c r="CF27870" s="79"/>
      <c r="CL27870" s="79"/>
    </row>
    <row r="27871" spans="30:90">
      <c r="AD27871" s="73"/>
      <c r="AE27871" s="74"/>
      <c r="AF27871" s="74"/>
      <c r="BX27871" s="73"/>
      <c r="BY27871" s="74"/>
      <c r="BZ27871" s="74"/>
      <c r="CA27871" s="74"/>
      <c r="CF27871" s="79"/>
      <c r="CL27871" s="79"/>
    </row>
    <row r="27872" spans="30:90">
      <c r="AD27872" s="73"/>
      <c r="AE27872" s="74"/>
      <c r="AF27872" s="74"/>
      <c r="BX27872" s="73"/>
      <c r="BY27872" s="74"/>
      <c r="BZ27872" s="74"/>
      <c r="CA27872" s="74"/>
      <c r="CF27872" s="79"/>
      <c r="CL27872" s="79"/>
    </row>
    <row r="27873" spans="30:90">
      <c r="AD27873" s="73"/>
      <c r="AE27873" s="74"/>
      <c r="AF27873" s="74"/>
      <c r="BX27873" s="73"/>
      <c r="BY27873" s="74"/>
      <c r="BZ27873" s="74"/>
      <c r="CA27873" s="74"/>
      <c r="CF27873" s="79"/>
      <c r="CL27873" s="79"/>
    </row>
    <row r="27874" spans="30:90">
      <c r="AD27874" s="73"/>
      <c r="AE27874" s="74"/>
      <c r="AF27874" s="74"/>
      <c r="BX27874" s="73"/>
      <c r="BY27874" s="74"/>
      <c r="BZ27874" s="74"/>
      <c r="CA27874" s="74"/>
      <c r="CF27874" s="79"/>
      <c r="CL27874" s="79"/>
    </row>
    <row r="27875" spans="30:90">
      <c r="AD27875" s="73"/>
      <c r="AE27875" s="74"/>
      <c r="AF27875" s="74"/>
      <c r="BX27875" s="73"/>
      <c r="BY27875" s="74"/>
      <c r="BZ27875" s="74"/>
      <c r="CA27875" s="74"/>
      <c r="CF27875" s="79"/>
      <c r="CL27875" s="79"/>
    </row>
    <row r="27876" spans="30:90">
      <c r="AD27876" s="73"/>
      <c r="AE27876" s="74"/>
      <c r="AF27876" s="74"/>
      <c r="BX27876" s="73"/>
      <c r="BY27876" s="74"/>
      <c r="BZ27876" s="74"/>
      <c r="CA27876" s="74"/>
      <c r="CF27876" s="79"/>
      <c r="CL27876" s="79"/>
    </row>
    <row r="27877" spans="30:90">
      <c r="AD27877" s="73"/>
      <c r="AE27877" s="74"/>
      <c r="AF27877" s="74"/>
      <c r="BX27877" s="73"/>
      <c r="BY27877" s="74"/>
      <c r="BZ27877" s="74"/>
      <c r="CA27877" s="74"/>
      <c r="CF27877" s="79"/>
      <c r="CL27877" s="79"/>
    </row>
    <row r="27878" spans="30:90">
      <c r="AD27878" s="73"/>
      <c r="AE27878" s="74"/>
      <c r="AF27878" s="74"/>
      <c r="BX27878" s="73"/>
      <c r="BY27878" s="74"/>
      <c r="BZ27878" s="74"/>
      <c r="CA27878" s="74"/>
      <c r="CF27878" s="79"/>
      <c r="CL27878" s="79"/>
    </row>
    <row r="27879" spans="30:90">
      <c r="AD27879" s="73"/>
      <c r="AE27879" s="74"/>
      <c r="AF27879" s="74"/>
      <c r="BX27879" s="73"/>
      <c r="BY27879" s="74"/>
      <c r="BZ27879" s="74"/>
      <c r="CA27879" s="74"/>
      <c r="CF27879" s="79"/>
      <c r="CL27879" s="79"/>
    </row>
    <row r="27880" spans="30:90">
      <c r="AD27880" s="73"/>
      <c r="AE27880" s="74"/>
      <c r="AF27880" s="74"/>
      <c r="BX27880" s="73"/>
      <c r="BY27880" s="74"/>
      <c r="BZ27880" s="74"/>
      <c r="CA27880" s="74"/>
      <c r="CF27880" s="79"/>
      <c r="CL27880" s="79"/>
    </row>
    <row r="27881" spans="30:90">
      <c r="AD27881" s="73"/>
      <c r="AE27881" s="74"/>
      <c r="AF27881" s="74"/>
      <c r="BX27881" s="73"/>
      <c r="BY27881" s="74"/>
      <c r="BZ27881" s="74"/>
      <c r="CA27881" s="74"/>
      <c r="CF27881" s="79"/>
      <c r="CL27881" s="79"/>
    </row>
    <row r="27882" spans="30:90">
      <c r="AD27882" s="73"/>
      <c r="AE27882" s="74"/>
      <c r="AF27882" s="74"/>
      <c r="BX27882" s="73"/>
      <c r="BY27882" s="74"/>
      <c r="BZ27882" s="74"/>
      <c r="CA27882" s="74"/>
      <c r="CF27882" s="79"/>
      <c r="CL27882" s="79"/>
    </row>
    <row r="27883" spans="30:90">
      <c r="AD27883" s="73"/>
      <c r="AE27883" s="74"/>
      <c r="AF27883" s="74"/>
      <c r="BX27883" s="73"/>
      <c r="BY27883" s="74"/>
      <c r="BZ27883" s="74"/>
      <c r="CA27883" s="74"/>
      <c r="CF27883" s="79"/>
      <c r="CL27883" s="79"/>
    </row>
    <row r="27884" spans="30:90">
      <c r="AD27884" s="73"/>
      <c r="AE27884" s="74"/>
      <c r="AF27884" s="74"/>
      <c r="BX27884" s="73"/>
      <c r="BY27884" s="74"/>
      <c r="BZ27884" s="74"/>
      <c r="CA27884" s="74"/>
      <c r="CF27884" s="79"/>
      <c r="CL27884" s="79"/>
    </row>
    <row r="27885" spans="30:90">
      <c r="AD27885" s="73"/>
      <c r="AE27885" s="74"/>
      <c r="AF27885" s="74"/>
      <c r="BX27885" s="73"/>
      <c r="BY27885" s="74"/>
      <c r="BZ27885" s="74"/>
      <c r="CA27885" s="74"/>
      <c r="CF27885" s="79"/>
      <c r="CL27885" s="79"/>
    </row>
    <row r="27886" spans="30:90">
      <c r="AD27886" s="73"/>
      <c r="AE27886" s="74"/>
      <c r="AF27886" s="74"/>
      <c r="BX27886" s="73"/>
      <c r="BY27886" s="74"/>
      <c r="BZ27886" s="74"/>
      <c r="CA27886" s="74"/>
      <c r="CF27886" s="79"/>
      <c r="CL27886" s="79"/>
    </row>
    <row r="27887" spans="30:90">
      <c r="AD27887" s="73"/>
      <c r="AE27887" s="74"/>
      <c r="AF27887" s="74"/>
      <c r="BX27887" s="73"/>
      <c r="BY27887" s="74"/>
      <c r="BZ27887" s="74"/>
      <c r="CA27887" s="74"/>
      <c r="CF27887" s="79"/>
      <c r="CL27887" s="79"/>
    </row>
    <row r="27888" spans="30:90">
      <c r="AD27888" s="73"/>
      <c r="AE27888" s="74"/>
      <c r="AF27888" s="74"/>
      <c r="BX27888" s="73"/>
      <c r="BY27888" s="74"/>
      <c r="BZ27888" s="74"/>
      <c r="CA27888" s="74"/>
      <c r="CF27888" s="79"/>
      <c r="CL27888" s="79"/>
    </row>
    <row r="27889" spans="30:90">
      <c r="AD27889" s="73"/>
      <c r="AE27889" s="74"/>
      <c r="AF27889" s="74"/>
      <c r="BX27889" s="73"/>
      <c r="BY27889" s="74"/>
      <c r="BZ27889" s="74"/>
      <c r="CA27889" s="74"/>
      <c r="CF27889" s="79"/>
      <c r="CL27889" s="79"/>
    </row>
    <row r="27890" spans="30:90">
      <c r="AD27890" s="73"/>
      <c r="AE27890" s="74"/>
      <c r="AF27890" s="74"/>
      <c r="BX27890" s="73"/>
      <c r="BY27890" s="74"/>
      <c r="BZ27890" s="74"/>
      <c r="CA27890" s="74"/>
      <c r="CF27890" s="79"/>
      <c r="CL27890" s="79"/>
    </row>
    <row r="27891" spans="30:90">
      <c r="AD27891" s="73"/>
      <c r="AE27891" s="74"/>
      <c r="AF27891" s="74"/>
      <c r="BX27891" s="73"/>
      <c r="BY27891" s="74"/>
      <c r="BZ27891" s="74"/>
      <c r="CA27891" s="74"/>
      <c r="CF27891" s="79"/>
      <c r="CL27891" s="79"/>
    </row>
    <row r="27892" spans="30:90">
      <c r="AD27892" s="73"/>
      <c r="AE27892" s="74"/>
      <c r="AF27892" s="74"/>
      <c r="BX27892" s="73"/>
      <c r="BY27892" s="74"/>
      <c r="BZ27892" s="74"/>
      <c r="CA27892" s="74"/>
      <c r="CF27892" s="79"/>
      <c r="CL27892" s="79"/>
    </row>
    <row r="27893" spans="30:90">
      <c r="AD27893" s="73"/>
      <c r="AE27893" s="74"/>
      <c r="AF27893" s="74"/>
      <c r="BX27893" s="73"/>
      <c r="BY27893" s="74"/>
      <c r="BZ27893" s="74"/>
      <c r="CA27893" s="74"/>
      <c r="CF27893" s="79"/>
      <c r="CL27893" s="79"/>
    </row>
    <row r="27894" spans="30:90">
      <c r="AD27894" s="73"/>
      <c r="AE27894" s="74"/>
      <c r="AF27894" s="74"/>
      <c r="BX27894" s="73"/>
      <c r="BY27894" s="74"/>
      <c r="BZ27894" s="74"/>
      <c r="CA27894" s="74"/>
      <c r="CF27894" s="79"/>
      <c r="CL27894" s="79"/>
    </row>
    <row r="27895" spans="30:90">
      <c r="AD27895" s="73"/>
      <c r="AE27895" s="74"/>
      <c r="AF27895" s="74"/>
      <c r="BX27895" s="73"/>
      <c r="BY27895" s="74"/>
      <c r="BZ27895" s="74"/>
      <c r="CA27895" s="74"/>
      <c r="CF27895" s="79"/>
      <c r="CL27895" s="79"/>
    </row>
    <row r="27896" spans="30:90">
      <c r="AD27896" s="73"/>
      <c r="AE27896" s="74"/>
      <c r="AF27896" s="74"/>
      <c r="BX27896" s="73"/>
      <c r="BY27896" s="74"/>
      <c r="BZ27896" s="74"/>
      <c r="CA27896" s="74"/>
      <c r="CF27896" s="79"/>
      <c r="CL27896" s="79"/>
    </row>
    <row r="27897" spans="30:90">
      <c r="AD27897" s="73"/>
      <c r="AE27897" s="74"/>
      <c r="AF27897" s="74"/>
      <c r="BX27897" s="73"/>
      <c r="BY27897" s="74"/>
      <c r="BZ27897" s="74"/>
      <c r="CA27897" s="74"/>
      <c r="CF27897" s="79"/>
      <c r="CL27897" s="79"/>
    </row>
    <row r="27898" spans="30:90">
      <c r="AD27898" s="73"/>
      <c r="AE27898" s="74"/>
      <c r="AF27898" s="74"/>
      <c r="BX27898" s="73"/>
      <c r="BY27898" s="74"/>
      <c r="BZ27898" s="74"/>
      <c r="CA27898" s="74"/>
      <c r="CF27898" s="79"/>
      <c r="CL27898" s="79"/>
    </row>
    <row r="27899" spans="30:90">
      <c r="AD27899" s="73"/>
      <c r="AE27899" s="74"/>
      <c r="AF27899" s="74"/>
      <c r="BX27899" s="73"/>
      <c r="BY27899" s="74"/>
      <c r="BZ27899" s="74"/>
      <c r="CA27899" s="74"/>
      <c r="CF27899" s="79"/>
      <c r="CL27899" s="79"/>
    </row>
    <row r="27900" spans="30:90">
      <c r="AD27900" s="73"/>
      <c r="AE27900" s="74"/>
      <c r="AF27900" s="74"/>
      <c r="BX27900" s="73"/>
      <c r="BY27900" s="74"/>
      <c r="BZ27900" s="74"/>
      <c r="CA27900" s="74"/>
      <c r="CF27900" s="79"/>
      <c r="CL27900" s="79"/>
    </row>
    <row r="27901" spans="30:90">
      <c r="AD27901" s="73"/>
      <c r="AE27901" s="74"/>
      <c r="AF27901" s="74"/>
      <c r="BX27901" s="73"/>
      <c r="BY27901" s="74"/>
      <c r="BZ27901" s="74"/>
      <c r="CA27901" s="74"/>
      <c r="CF27901" s="79"/>
      <c r="CL27901" s="79"/>
    </row>
    <row r="27902" spans="30:90">
      <c r="AD27902" s="73"/>
      <c r="AE27902" s="74"/>
      <c r="AF27902" s="74"/>
      <c r="BX27902" s="73"/>
      <c r="BY27902" s="74"/>
      <c r="BZ27902" s="74"/>
      <c r="CA27902" s="74"/>
      <c r="CF27902" s="79"/>
      <c r="CL27902" s="79"/>
    </row>
    <row r="27903" spans="30:90">
      <c r="AD27903" s="73"/>
      <c r="AE27903" s="74"/>
      <c r="AF27903" s="74"/>
      <c r="BX27903" s="73"/>
      <c r="BY27903" s="74"/>
      <c r="BZ27903" s="74"/>
      <c r="CA27903" s="74"/>
      <c r="CF27903" s="79"/>
      <c r="CL27903" s="79"/>
    </row>
    <row r="27904" spans="30:90">
      <c r="AD27904" s="73"/>
      <c r="AE27904" s="74"/>
      <c r="AF27904" s="74"/>
      <c r="BX27904" s="73"/>
      <c r="BY27904" s="74"/>
      <c r="BZ27904" s="74"/>
      <c r="CA27904" s="74"/>
      <c r="CF27904" s="79"/>
      <c r="CL27904" s="79"/>
    </row>
    <row r="27905" spans="30:90">
      <c r="AD27905" s="73"/>
      <c r="AE27905" s="74"/>
      <c r="AF27905" s="74"/>
      <c r="BX27905" s="73"/>
      <c r="BY27905" s="74"/>
      <c r="BZ27905" s="74"/>
      <c r="CA27905" s="74"/>
      <c r="CF27905" s="79"/>
      <c r="CL27905" s="79"/>
    </row>
    <row r="27906" spans="30:90">
      <c r="AD27906" s="73"/>
      <c r="AE27906" s="74"/>
      <c r="AF27906" s="74"/>
      <c r="BX27906" s="73"/>
      <c r="BY27906" s="74"/>
      <c r="BZ27906" s="74"/>
      <c r="CA27906" s="74"/>
      <c r="CF27906" s="79"/>
      <c r="CL27906" s="79"/>
    </row>
    <row r="27907" spans="30:90">
      <c r="AD27907" s="73"/>
      <c r="AE27907" s="74"/>
      <c r="AF27907" s="74"/>
      <c r="BX27907" s="73"/>
      <c r="BY27907" s="74"/>
      <c r="BZ27907" s="74"/>
      <c r="CA27907" s="74"/>
      <c r="CF27907" s="79"/>
      <c r="CL27907" s="79"/>
    </row>
    <row r="27908" spans="30:90">
      <c r="AD27908" s="73"/>
      <c r="AE27908" s="74"/>
      <c r="AF27908" s="74"/>
      <c r="BX27908" s="73"/>
      <c r="BY27908" s="74"/>
      <c r="BZ27908" s="74"/>
      <c r="CA27908" s="74"/>
      <c r="CF27908" s="79"/>
      <c r="CL27908" s="79"/>
    </row>
    <row r="27909" spans="30:90">
      <c r="AD27909" s="73"/>
      <c r="AE27909" s="74"/>
      <c r="AF27909" s="74"/>
      <c r="BX27909" s="73"/>
      <c r="BY27909" s="74"/>
      <c r="BZ27909" s="74"/>
      <c r="CA27909" s="74"/>
      <c r="CF27909" s="79"/>
      <c r="CL27909" s="79"/>
    </row>
    <row r="27910" spans="30:90">
      <c r="AD27910" s="73"/>
      <c r="AE27910" s="74"/>
      <c r="AF27910" s="74"/>
      <c r="BX27910" s="73"/>
      <c r="BY27910" s="74"/>
      <c r="BZ27910" s="74"/>
      <c r="CA27910" s="74"/>
      <c r="CF27910" s="79"/>
      <c r="CL27910" s="79"/>
    </row>
    <row r="27911" spans="30:90">
      <c r="AD27911" s="73"/>
      <c r="AE27911" s="74"/>
      <c r="AF27911" s="74"/>
      <c r="BX27911" s="73"/>
      <c r="BY27911" s="74"/>
      <c r="BZ27911" s="74"/>
      <c r="CA27911" s="74"/>
      <c r="CF27911" s="79"/>
      <c r="CL27911" s="79"/>
    </row>
    <row r="27912" spans="30:90">
      <c r="AD27912" s="73"/>
      <c r="AE27912" s="74"/>
      <c r="AF27912" s="74"/>
      <c r="BX27912" s="73"/>
      <c r="BY27912" s="74"/>
      <c r="BZ27912" s="74"/>
      <c r="CA27912" s="74"/>
      <c r="CF27912" s="79"/>
      <c r="CL27912" s="79"/>
    </row>
    <row r="27913" spans="30:90">
      <c r="AD27913" s="73"/>
      <c r="AE27913" s="74"/>
      <c r="AF27913" s="74"/>
      <c r="BX27913" s="73"/>
      <c r="BY27913" s="74"/>
      <c r="BZ27913" s="74"/>
      <c r="CA27913" s="74"/>
      <c r="CF27913" s="79"/>
      <c r="CL27913" s="79"/>
    </row>
    <row r="27914" spans="30:90">
      <c r="AD27914" s="73"/>
      <c r="AE27914" s="74"/>
      <c r="AF27914" s="74"/>
      <c r="BX27914" s="73"/>
      <c r="BY27914" s="74"/>
      <c r="BZ27914" s="74"/>
      <c r="CA27914" s="74"/>
      <c r="CF27914" s="79"/>
      <c r="CL27914" s="79"/>
    </row>
    <row r="27915" spans="30:90">
      <c r="AD27915" s="73"/>
      <c r="AE27915" s="74"/>
      <c r="AF27915" s="74"/>
      <c r="BX27915" s="73"/>
      <c r="BY27915" s="74"/>
      <c r="BZ27915" s="74"/>
      <c r="CA27915" s="74"/>
      <c r="CF27915" s="79"/>
      <c r="CL27915" s="79"/>
    </row>
    <row r="27916" spans="30:90">
      <c r="AD27916" s="73"/>
      <c r="AE27916" s="74"/>
      <c r="AF27916" s="74"/>
      <c r="BX27916" s="73"/>
      <c r="BY27916" s="74"/>
      <c r="BZ27916" s="74"/>
      <c r="CA27916" s="74"/>
      <c r="CF27916" s="79"/>
      <c r="CL27916" s="79"/>
    </row>
    <row r="27917" spans="30:90">
      <c r="AD27917" s="73"/>
      <c r="AE27917" s="74"/>
      <c r="AF27917" s="74"/>
      <c r="BX27917" s="73"/>
      <c r="BY27917" s="74"/>
      <c r="BZ27917" s="74"/>
      <c r="CA27917" s="74"/>
      <c r="CF27917" s="79"/>
      <c r="CL27917" s="79"/>
    </row>
    <row r="27918" spans="30:90">
      <c r="AD27918" s="73"/>
      <c r="AE27918" s="74"/>
      <c r="AF27918" s="74"/>
      <c r="BX27918" s="73"/>
      <c r="BY27918" s="74"/>
      <c r="BZ27918" s="74"/>
      <c r="CA27918" s="74"/>
      <c r="CF27918" s="79"/>
      <c r="CL27918" s="79"/>
    </row>
    <row r="27919" spans="30:90">
      <c r="AD27919" s="73"/>
      <c r="AE27919" s="74"/>
      <c r="AF27919" s="74"/>
      <c r="BX27919" s="73"/>
      <c r="BY27919" s="74"/>
      <c r="BZ27919" s="74"/>
      <c r="CA27919" s="74"/>
      <c r="CF27919" s="79"/>
      <c r="CL27919" s="79"/>
    </row>
    <row r="27920" spans="30:90">
      <c r="AD27920" s="73"/>
      <c r="AE27920" s="74"/>
      <c r="AF27920" s="74"/>
      <c r="BX27920" s="73"/>
      <c r="BY27920" s="74"/>
      <c r="BZ27920" s="74"/>
      <c r="CA27920" s="74"/>
      <c r="CF27920" s="79"/>
      <c r="CL27920" s="79"/>
    </row>
    <row r="27921" spans="30:90">
      <c r="AD27921" s="73"/>
      <c r="AE27921" s="74"/>
      <c r="AF27921" s="74"/>
      <c r="BX27921" s="73"/>
      <c r="BY27921" s="74"/>
      <c r="BZ27921" s="74"/>
      <c r="CA27921" s="74"/>
      <c r="CF27921" s="79"/>
      <c r="CL27921" s="79"/>
    </row>
    <row r="27922" spans="30:90">
      <c r="AD27922" s="73"/>
      <c r="AE27922" s="74"/>
      <c r="AF27922" s="74"/>
      <c r="BX27922" s="73"/>
      <c r="BY27922" s="74"/>
      <c r="BZ27922" s="74"/>
      <c r="CA27922" s="74"/>
      <c r="CF27922" s="79"/>
      <c r="CL27922" s="79"/>
    </row>
    <row r="27923" spans="30:90">
      <c r="AD27923" s="73"/>
      <c r="AE27923" s="74"/>
      <c r="AF27923" s="74"/>
      <c r="BX27923" s="73"/>
      <c r="BY27923" s="74"/>
      <c r="BZ27923" s="74"/>
      <c r="CA27923" s="74"/>
      <c r="CF27923" s="79"/>
      <c r="CL27923" s="79"/>
    </row>
    <row r="27924" spans="30:90">
      <c r="AD27924" s="73"/>
      <c r="AE27924" s="74"/>
      <c r="AF27924" s="74"/>
      <c r="BX27924" s="73"/>
      <c r="BY27924" s="74"/>
      <c r="BZ27924" s="74"/>
      <c r="CA27924" s="74"/>
      <c r="CF27924" s="79"/>
      <c r="CL27924" s="79"/>
    </row>
    <row r="27925" spans="30:90">
      <c r="AD27925" s="73"/>
      <c r="AE27925" s="74"/>
      <c r="AF27925" s="74"/>
      <c r="BX27925" s="73"/>
      <c r="BY27925" s="74"/>
      <c r="BZ27925" s="74"/>
      <c r="CA27925" s="74"/>
      <c r="CF27925" s="79"/>
      <c r="CL27925" s="79"/>
    </row>
    <row r="27926" spans="30:90">
      <c r="AD27926" s="73"/>
      <c r="AE27926" s="74"/>
      <c r="AF27926" s="74"/>
      <c r="BX27926" s="73"/>
      <c r="BY27926" s="74"/>
      <c r="BZ27926" s="74"/>
      <c r="CA27926" s="74"/>
      <c r="CF27926" s="79"/>
      <c r="CL27926" s="79"/>
    </row>
    <row r="27927" spans="30:90">
      <c r="AD27927" s="73"/>
      <c r="AE27927" s="74"/>
      <c r="AF27927" s="74"/>
      <c r="BX27927" s="73"/>
      <c r="BY27927" s="74"/>
      <c r="BZ27927" s="74"/>
      <c r="CA27927" s="74"/>
      <c r="CF27927" s="79"/>
      <c r="CL27927" s="79"/>
    </row>
    <row r="27928" spans="30:90">
      <c r="AD27928" s="73"/>
      <c r="AE27928" s="74"/>
      <c r="AF27928" s="74"/>
      <c r="BX27928" s="73"/>
      <c r="BY27928" s="74"/>
      <c r="BZ27928" s="74"/>
      <c r="CA27928" s="74"/>
      <c r="CF27928" s="79"/>
      <c r="CL27928" s="79"/>
    </row>
    <row r="27929" spans="30:90">
      <c r="AD27929" s="73"/>
      <c r="AE27929" s="74"/>
      <c r="AF27929" s="74"/>
      <c r="BX27929" s="73"/>
      <c r="BY27929" s="74"/>
      <c r="BZ27929" s="74"/>
      <c r="CA27929" s="74"/>
      <c r="CF27929" s="79"/>
      <c r="CL27929" s="79"/>
    </row>
    <row r="27930" spans="30:90">
      <c r="AD27930" s="73"/>
      <c r="AE27930" s="74"/>
      <c r="AF27930" s="74"/>
      <c r="BX27930" s="73"/>
      <c r="BY27930" s="74"/>
      <c r="BZ27930" s="74"/>
      <c r="CA27930" s="74"/>
      <c r="CF27930" s="79"/>
      <c r="CL27930" s="79"/>
    </row>
    <row r="27931" spans="30:90">
      <c r="AD27931" s="73"/>
      <c r="AE27931" s="74"/>
      <c r="AF27931" s="74"/>
      <c r="BX27931" s="73"/>
      <c r="BY27931" s="74"/>
      <c r="BZ27931" s="74"/>
      <c r="CA27931" s="74"/>
      <c r="CF27931" s="79"/>
      <c r="CL27931" s="79"/>
    </row>
    <row r="27932" spans="30:90">
      <c r="AD27932" s="73"/>
      <c r="AE27932" s="74"/>
      <c r="AF27932" s="74"/>
      <c r="BX27932" s="73"/>
      <c r="BY27932" s="74"/>
      <c r="BZ27932" s="74"/>
      <c r="CA27932" s="74"/>
      <c r="CF27932" s="79"/>
      <c r="CL27932" s="79"/>
    </row>
    <row r="27933" spans="30:90">
      <c r="AD27933" s="73"/>
      <c r="AE27933" s="74"/>
      <c r="AF27933" s="74"/>
      <c r="BX27933" s="73"/>
      <c r="BY27933" s="74"/>
      <c r="BZ27933" s="74"/>
      <c r="CA27933" s="74"/>
      <c r="CF27933" s="79"/>
      <c r="CL27933" s="79"/>
    </row>
    <row r="27934" spans="30:90">
      <c r="AD27934" s="73"/>
      <c r="AE27934" s="74"/>
      <c r="AF27934" s="74"/>
      <c r="BX27934" s="73"/>
      <c r="BY27934" s="74"/>
      <c r="BZ27934" s="74"/>
      <c r="CA27934" s="74"/>
      <c r="CF27934" s="79"/>
      <c r="CL27934" s="79"/>
    </row>
    <row r="27935" spans="30:90">
      <c r="AD27935" s="73"/>
      <c r="AE27935" s="74"/>
      <c r="AF27935" s="74"/>
      <c r="BX27935" s="73"/>
      <c r="BY27935" s="74"/>
      <c r="BZ27935" s="74"/>
      <c r="CA27935" s="74"/>
      <c r="CF27935" s="79"/>
      <c r="CL27935" s="79"/>
    </row>
    <row r="27936" spans="30:90">
      <c r="AD27936" s="73"/>
      <c r="AE27936" s="74"/>
      <c r="AF27936" s="74"/>
      <c r="BX27936" s="73"/>
      <c r="BY27936" s="74"/>
      <c r="BZ27936" s="74"/>
      <c r="CA27936" s="74"/>
      <c r="CF27936" s="79"/>
      <c r="CL27936" s="79"/>
    </row>
    <row r="27937" spans="30:90">
      <c r="AD27937" s="73"/>
      <c r="AE27937" s="74"/>
      <c r="AF27937" s="74"/>
      <c r="BX27937" s="73"/>
      <c r="BY27937" s="74"/>
      <c r="BZ27937" s="74"/>
      <c r="CA27937" s="74"/>
      <c r="CF27937" s="79"/>
      <c r="CL27937" s="79"/>
    </row>
    <row r="27938" spans="30:90">
      <c r="AD27938" s="73"/>
      <c r="AE27938" s="74"/>
      <c r="AF27938" s="74"/>
      <c r="BX27938" s="73"/>
      <c r="BY27938" s="74"/>
      <c r="BZ27938" s="74"/>
      <c r="CA27938" s="74"/>
      <c r="CF27938" s="79"/>
      <c r="CL27938" s="79"/>
    </row>
    <row r="27939" spans="30:90">
      <c r="AD27939" s="73"/>
      <c r="AE27939" s="74"/>
      <c r="AF27939" s="74"/>
      <c r="BX27939" s="73"/>
      <c r="BY27939" s="74"/>
      <c r="BZ27939" s="74"/>
      <c r="CA27939" s="74"/>
      <c r="CF27939" s="79"/>
      <c r="CL27939" s="79"/>
    </row>
    <row r="27940" spans="30:90">
      <c r="AD27940" s="73"/>
      <c r="AE27940" s="74"/>
      <c r="AF27940" s="74"/>
      <c r="BX27940" s="73"/>
      <c r="BY27940" s="74"/>
      <c r="BZ27940" s="74"/>
      <c r="CA27940" s="74"/>
      <c r="CF27940" s="79"/>
      <c r="CL27940" s="79"/>
    </row>
    <row r="27941" spans="30:90">
      <c r="AD27941" s="73"/>
      <c r="AE27941" s="74"/>
      <c r="AF27941" s="74"/>
      <c r="BX27941" s="73"/>
      <c r="BY27941" s="74"/>
      <c r="BZ27941" s="74"/>
      <c r="CA27941" s="74"/>
      <c r="CF27941" s="79"/>
      <c r="CL27941" s="79"/>
    </row>
    <row r="27942" spans="30:90">
      <c r="AD27942" s="73"/>
      <c r="AE27942" s="74"/>
      <c r="AF27942" s="74"/>
      <c r="BX27942" s="73"/>
      <c r="BY27942" s="74"/>
      <c r="BZ27942" s="74"/>
      <c r="CA27942" s="74"/>
      <c r="CF27942" s="79"/>
      <c r="CL27942" s="79"/>
    </row>
    <row r="27943" spans="30:90">
      <c r="AD27943" s="73"/>
      <c r="AE27943" s="74"/>
      <c r="AF27943" s="74"/>
      <c r="BX27943" s="73"/>
      <c r="BY27943" s="74"/>
      <c r="BZ27943" s="74"/>
      <c r="CA27943" s="74"/>
      <c r="CF27943" s="79"/>
      <c r="CL27943" s="79"/>
    </row>
    <row r="27944" spans="30:90">
      <c r="AD27944" s="73"/>
      <c r="AE27944" s="74"/>
      <c r="AF27944" s="74"/>
      <c r="BX27944" s="73"/>
      <c r="BY27944" s="74"/>
      <c r="BZ27944" s="74"/>
      <c r="CA27944" s="74"/>
      <c r="CF27944" s="79"/>
      <c r="CL27944" s="79"/>
    </row>
    <row r="27945" spans="30:90">
      <c r="AD27945" s="73"/>
      <c r="AE27945" s="74"/>
      <c r="AF27945" s="74"/>
      <c r="BX27945" s="73"/>
      <c r="BY27945" s="74"/>
      <c r="BZ27945" s="74"/>
      <c r="CA27945" s="74"/>
      <c r="CF27945" s="79"/>
      <c r="CL27945" s="79"/>
    </row>
    <row r="27946" spans="30:90">
      <c r="AD27946" s="73"/>
      <c r="AE27946" s="74"/>
      <c r="AF27946" s="74"/>
      <c r="BX27946" s="73"/>
      <c r="BY27946" s="74"/>
      <c r="BZ27946" s="74"/>
      <c r="CA27946" s="74"/>
      <c r="CF27946" s="79"/>
      <c r="CL27946" s="79"/>
    </row>
    <row r="27947" spans="30:90">
      <c r="AD27947" s="73"/>
      <c r="AE27947" s="74"/>
      <c r="AF27947" s="74"/>
      <c r="BX27947" s="73"/>
      <c r="BY27947" s="74"/>
      <c r="BZ27947" s="74"/>
      <c r="CA27947" s="74"/>
      <c r="CF27947" s="79"/>
      <c r="CL27947" s="79"/>
    </row>
    <row r="27948" spans="30:90">
      <c r="AD27948" s="73"/>
      <c r="AE27948" s="74"/>
      <c r="AF27948" s="74"/>
      <c r="BX27948" s="73"/>
      <c r="BY27948" s="74"/>
      <c r="BZ27948" s="74"/>
      <c r="CA27948" s="74"/>
      <c r="CF27948" s="79"/>
      <c r="CL27948" s="79"/>
    </row>
    <row r="27949" spans="30:90">
      <c r="AD27949" s="73"/>
      <c r="AE27949" s="74"/>
      <c r="AF27949" s="74"/>
      <c r="BX27949" s="73"/>
      <c r="BY27949" s="74"/>
      <c r="BZ27949" s="74"/>
      <c r="CA27949" s="74"/>
      <c r="CF27949" s="79"/>
      <c r="CL27949" s="79"/>
    </row>
    <row r="27950" spans="30:90">
      <c r="AD27950" s="73"/>
      <c r="AE27950" s="74"/>
      <c r="AF27950" s="74"/>
      <c r="BX27950" s="73"/>
      <c r="BY27950" s="74"/>
      <c r="BZ27950" s="74"/>
      <c r="CA27950" s="74"/>
      <c r="CF27950" s="79"/>
      <c r="CL27950" s="79"/>
    </row>
    <row r="27951" spans="30:90">
      <c r="AD27951" s="73"/>
      <c r="AE27951" s="74"/>
      <c r="AF27951" s="74"/>
      <c r="BX27951" s="73"/>
      <c r="BY27951" s="74"/>
      <c r="BZ27951" s="74"/>
      <c r="CA27951" s="74"/>
      <c r="CF27951" s="79"/>
      <c r="CL27951" s="79"/>
    </row>
    <row r="27952" spans="30:90">
      <c r="AD27952" s="73"/>
      <c r="AE27952" s="74"/>
      <c r="AF27952" s="74"/>
      <c r="BX27952" s="73"/>
      <c r="BY27952" s="74"/>
      <c r="BZ27952" s="74"/>
      <c r="CA27952" s="74"/>
      <c r="CF27952" s="79"/>
      <c r="CL27952" s="79"/>
    </row>
    <row r="27953" spans="30:90">
      <c r="AD27953" s="73"/>
      <c r="AE27953" s="74"/>
      <c r="AF27953" s="74"/>
      <c r="BX27953" s="73"/>
      <c r="BY27953" s="74"/>
      <c r="BZ27953" s="74"/>
      <c r="CA27953" s="74"/>
      <c r="CF27953" s="79"/>
      <c r="CL27953" s="79"/>
    </row>
    <row r="27954" spans="30:90">
      <c r="AD27954" s="73"/>
      <c r="AE27954" s="74"/>
      <c r="AF27954" s="74"/>
      <c r="BX27954" s="73"/>
      <c r="BY27954" s="74"/>
      <c r="BZ27954" s="74"/>
      <c r="CA27954" s="74"/>
      <c r="CF27954" s="79"/>
      <c r="CL27954" s="79"/>
    </row>
    <row r="27955" spans="30:90">
      <c r="AD27955" s="73"/>
      <c r="AE27955" s="74"/>
      <c r="AF27955" s="74"/>
      <c r="BX27955" s="73"/>
      <c r="BY27955" s="74"/>
      <c r="BZ27955" s="74"/>
      <c r="CA27955" s="74"/>
      <c r="CF27955" s="79"/>
      <c r="CL27955" s="79"/>
    </row>
    <row r="27956" spans="30:90">
      <c r="AD27956" s="73"/>
      <c r="AE27956" s="74"/>
      <c r="AF27956" s="74"/>
      <c r="BX27956" s="73"/>
      <c r="BY27956" s="74"/>
      <c r="BZ27956" s="74"/>
      <c r="CA27956" s="74"/>
      <c r="CF27956" s="79"/>
      <c r="CL27956" s="79"/>
    </row>
    <row r="27957" spans="30:90">
      <c r="AD27957" s="73"/>
      <c r="AE27957" s="74"/>
      <c r="AF27957" s="74"/>
      <c r="BX27957" s="73"/>
      <c r="BY27957" s="74"/>
      <c r="BZ27957" s="74"/>
      <c r="CA27957" s="74"/>
      <c r="CF27957" s="79"/>
      <c r="CL27957" s="79"/>
    </row>
    <row r="27958" spans="30:90">
      <c r="AD27958" s="73"/>
      <c r="AE27958" s="74"/>
      <c r="AF27958" s="74"/>
      <c r="BX27958" s="73"/>
      <c r="BY27958" s="74"/>
      <c r="BZ27958" s="74"/>
      <c r="CA27958" s="74"/>
      <c r="CF27958" s="79"/>
      <c r="CL27958" s="79"/>
    </row>
    <row r="27959" spans="30:90">
      <c r="AD27959" s="73"/>
      <c r="AE27959" s="74"/>
      <c r="AF27959" s="74"/>
      <c r="BX27959" s="73"/>
      <c r="BY27959" s="74"/>
      <c r="BZ27959" s="74"/>
      <c r="CA27959" s="74"/>
      <c r="CF27959" s="79"/>
      <c r="CL27959" s="79"/>
    </row>
    <row r="27960" spans="30:90">
      <c r="AD27960" s="73"/>
      <c r="AE27960" s="74"/>
      <c r="AF27960" s="74"/>
      <c r="BX27960" s="73"/>
      <c r="BY27960" s="74"/>
      <c r="BZ27960" s="74"/>
      <c r="CA27960" s="74"/>
      <c r="CF27960" s="79"/>
      <c r="CL27960" s="79"/>
    </row>
    <row r="27961" spans="30:90">
      <c r="AD27961" s="73"/>
      <c r="AE27961" s="74"/>
      <c r="AF27961" s="74"/>
      <c r="BX27961" s="73"/>
      <c r="BY27961" s="74"/>
      <c r="BZ27961" s="74"/>
      <c r="CA27961" s="74"/>
      <c r="CF27961" s="79"/>
      <c r="CL27961" s="79"/>
    </row>
    <row r="27962" spans="30:90">
      <c r="AD27962" s="73"/>
      <c r="AE27962" s="74"/>
      <c r="AF27962" s="74"/>
      <c r="BX27962" s="73"/>
      <c r="BY27962" s="74"/>
      <c r="BZ27962" s="74"/>
      <c r="CA27962" s="74"/>
      <c r="CF27962" s="79"/>
      <c r="CL27962" s="79"/>
    </row>
    <row r="27963" spans="30:90">
      <c r="AD27963" s="73"/>
      <c r="AE27963" s="74"/>
      <c r="AF27963" s="74"/>
      <c r="BX27963" s="73"/>
      <c r="BY27963" s="74"/>
      <c r="BZ27963" s="74"/>
      <c r="CA27963" s="74"/>
      <c r="CF27963" s="79"/>
      <c r="CL27963" s="79"/>
    </row>
    <row r="27964" spans="30:90">
      <c r="AD27964" s="73"/>
      <c r="AE27964" s="74"/>
      <c r="AF27964" s="74"/>
      <c r="BX27964" s="73"/>
      <c r="BY27964" s="74"/>
      <c r="BZ27964" s="74"/>
      <c r="CA27964" s="74"/>
      <c r="CF27964" s="79"/>
      <c r="CL27964" s="79"/>
    </row>
    <row r="27965" spans="30:90">
      <c r="AD27965" s="73"/>
      <c r="AE27965" s="74"/>
      <c r="AF27965" s="74"/>
      <c r="BX27965" s="73"/>
      <c r="BY27965" s="74"/>
      <c r="BZ27965" s="74"/>
      <c r="CA27965" s="74"/>
      <c r="CF27965" s="79"/>
      <c r="CL27965" s="79"/>
    </row>
    <row r="27966" spans="30:90">
      <c r="AD27966" s="73"/>
      <c r="AE27966" s="74"/>
      <c r="AF27966" s="74"/>
      <c r="BX27966" s="73"/>
      <c r="BY27966" s="74"/>
      <c r="BZ27966" s="74"/>
      <c r="CA27966" s="74"/>
      <c r="CF27966" s="79"/>
      <c r="CL27966" s="79"/>
    </row>
    <row r="27967" spans="30:90">
      <c r="AD27967" s="73"/>
      <c r="AE27967" s="74"/>
      <c r="AF27967" s="74"/>
      <c r="BX27967" s="73"/>
      <c r="BY27967" s="74"/>
      <c r="BZ27967" s="74"/>
      <c r="CA27967" s="74"/>
      <c r="CF27967" s="79"/>
      <c r="CL27967" s="79"/>
    </row>
    <row r="27968" spans="30:90">
      <c r="AD27968" s="73"/>
      <c r="AE27968" s="74"/>
      <c r="AF27968" s="74"/>
      <c r="BX27968" s="73"/>
      <c r="BY27968" s="74"/>
      <c r="BZ27968" s="74"/>
      <c r="CA27968" s="74"/>
      <c r="CF27968" s="79"/>
      <c r="CL27968" s="79"/>
    </row>
    <row r="27969" spans="30:90">
      <c r="AD27969" s="73"/>
      <c r="AE27969" s="74"/>
      <c r="AF27969" s="74"/>
      <c r="BX27969" s="73"/>
      <c r="BY27969" s="74"/>
      <c r="BZ27969" s="74"/>
      <c r="CA27969" s="74"/>
      <c r="CF27969" s="79"/>
      <c r="CL27969" s="79"/>
    </row>
    <row r="27970" spans="30:90">
      <c r="AD27970" s="73"/>
      <c r="AE27970" s="74"/>
      <c r="AF27970" s="74"/>
      <c r="BX27970" s="73"/>
      <c r="BY27970" s="74"/>
      <c r="BZ27970" s="74"/>
      <c r="CA27970" s="74"/>
      <c r="CF27970" s="79"/>
      <c r="CL27970" s="79"/>
    </row>
    <row r="27971" spans="30:90">
      <c r="AD27971" s="73"/>
      <c r="AE27971" s="74"/>
      <c r="AF27971" s="74"/>
      <c r="BX27971" s="73"/>
      <c r="BY27971" s="74"/>
      <c r="BZ27971" s="74"/>
      <c r="CA27971" s="74"/>
      <c r="CF27971" s="79"/>
      <c r="CL27971" s="79"/>
    </row>
    <row r="27972" spans="30:90">
      <c r="AD27972" s="73"/>
      <c r="AE27972" s="74"/>
      <c r="AF27972" s="74"/>
      <c r="BX27972" s="73"/>
      <c r="BY27972" s="74"/>
      <c r="BZ27972" s="74"/>
      <c r="CA27972" s="74"/>
      <c r="CF27972" s="79"/>
      <c r="CL27972" s="79"/>
    </row>
    <row r="27973" spans="30:90">
      <c r="AD27973" s="73"/>
      <c r="AE27973" s="74"/>
      <c r="AF27973" s="74"/>
      <c r="BX27973" s="73"/>
      <c r="BY27973" s="74"/>
      <c r="BZ27973" s="74"/>
      <c r="CA27973" s="74"/>
      <c r="CF27973" s="79"/>
      <c r="CL27973" s="79"/>
    </row>
    <row r="27974" spans="30:90">
      <c r="AD27974" s="73"/>
      <c r="AE27974" s="74"/>
      <c r="AF27974" s="74"/>
      <c r="BX27974" s="73"/>
      <c r="BY27974" s="74"/>
      <c r="BZ27974" s="74"/>
      <c r="CA27974" s="74"/>
      <c r="CF27974" s="79"/>
      <c r="CL27974" s="79"/>
    </row>
    <row r="27975" spans="30:90">
      <c r="AD27975" s="73"/>
      <c r="AE27975" s="74"/>
      <c r="AF27975" s="74"/>
      <c r="BX27975" s="73"/>
      <c r="BY27975" s="74"/>
      <c r="BZ27975" s="74"/>
      <c r="CA27975" s="74"/>
      <c r="CF27975" s="79"/>
      <c r="CL27975" s="79"/>
    </row>
    <row r="27976" spans="30:90">
      <c r="AD27976" s="73"/>
      <c r="AE27976" s="74"/>
      <c r="AF27976" s="74"/>
      <c r="BX27976" s="73"/>
      <c r="BY27976" s="74"/>
      <c r="BZ27976" s="74"/>
      <c r="CA27976" s="74"/>
      <c r="CF27976" s="79"/>
      <c r="CL27976" s="79"/>
    </row>
    <row r="27977" spans="30:90">
      <c r="AD27977" s="73"/>
      <c r="AE27977" s="74"/>
      <c r="AF27977" s="74"/>
      <c r="BX27977" s="73"/>
      <c r="BY27977" s="74"/>
      <c r="BZ27977" s="74"/>
      <c r="CA27977" s="74"/>
      <c r="CF27977" s="79"/>
      <c r="CL27977" s="79"/>
    </row>
    <row r="27978" spans="30:90">
      <c r="AD27978" s="73"/>
      <c r="AE27978" s="74"/>
      <c r="AF27978" s="74"/>
      <c r="BX27978" s="73"/>
      <c r="BY27978" s="74"/>
      <c r="BZ27978" s="74"/>
      <c r="CA27978" s="74"/>
      <c r="CF27978" s="79"/>
      <c r="CL27978" s="79"/>
    </row>
    <row r="27979" spans="30:90">
      <c r="AD27979" s="73"/>
      <c r="AE27979" s="74"/>
      <c r="AF27979" s="74"/>
      <c r="BX27979" s="73"/>
      <c r="BY27979" s="74"/>
      <c r="BZ27979" s="74"/>
      <c r="CA27979" s="74"/>
      <c r="CF27979" s="79"/>
      <c r="CL27979" s="79"/>
    </row>
    <row r="27980" spans="30:90">
      <c r="AD27980" s="73"/>
      <c r="AE27980" s="74"/>
      <c r="AF27980" s="74"/>
      <c r="BX27980" s="73"/>
      <c r="BY27980" s="74"/>
      <c r="BZ27980" s="74"/>
      <c r="CA27980" s="74"/>
      <c r="CF27980" s="79"/>
      <c r="CL27980" s="79"/>
    </row>
    <row r="27981" spans="30:90">
      <c r="AD27981" s="73"/>
      <c r="AE27981" s="74"/>
      <c r="AF27981" s="74"/>
      <c r="BX27981" s="73"/>
      <c r="BY27981" s="74"/>
      <c r="BZ27981" s="74"/>
      <c r="CA27981" s="74"/>
      <c r="CF27981" s="79"/>
      <c r="CL27981" s="79"/>
    </row>
    <row r="27982" spans="30:90">
      <c r="AD27982" s="73"/>
      <c r="AE27982" s="74"/>
      <c r="AF27982" s="74"/>
      <c r="BX27982" s="73"/>
      <c r="BY27982" s="74"/>
      <c r="BZ27982" s="74"/>
      <c r="CA27982" s="74"/>
      <c r="CF27982" s="79"/>
      <c r="CL27982" s="79"/>
    </row>
    <row r="27983" spans="30:90">
      <c r="AD27983" s="73"/>
      <c r="AE27983" s="74"/>
      <c r="AF27983" s="74"/>
      <c r="BX27983" s="73"/>
      <c r="BY27983" s="74"/>
      <c r="BZ27983" s="74"/>
      <c r="CA27983" s="74"/>
      <c r="CF27983" s="79"/>
      <c r="CL27983" s="79"/>
    </row>
    <row r="27984" spans="30:90">
      <c r="AD27984" s="73"/>
      <c r="AE27984" s="74"/>
      <c r="AF27984" s="74"/>
      <c r="BX27984" s="73"/>
      <c r="BY27984" s="74"/>
      <c r="BZ27984" s="74"/>
      <c r="CA27984" s="74"/>
      <c r="CF27984" s="79"/>
      <c r="CL27984" s="79"/>
    </row>
    <row r="27985" spans="30:90">
      <c r="AD27985" s="73"/>
      <c r="AE27985" s="74"/>
      <c r="AF27985" s="74"/>
      <c r="BX27985" s="73"/>
      <c r="BY27985" s="74"/>
      <c r="BZ27985" s="74"/>
      <c r="CA27985" s="74"/>
      <c r="CF27985" s="79"/>
      <c r="CL27985" s="79"/>
    </row>
    <row r="27986" spans="30:90">
      <c r="AD27986" s="73"/>
      <c r="AE27986" s="74"/>
      <c r="AF27986" s="74"/>
      <c r="BX27986" s="73"/>
      <c r="BY27986" s="74"/>
      <c r="BZ27986" s="74"/>
      <c r="CA27986" s="74"/>
      <c r="CF27986" s="79"/>
      <c r="CL27986" s="79"/>
    </row>
    <row r="27987" spans="30:90">
      <c r="AD27987" s="73"/>
      <c r="AE27987" s="74"/>
      <c r="AF27987" s="74"/>
      <c r="BX27987" s="73"/>
      <c r="BY27987" s="74"/>
      <c r="BZ27987" s="74"/>
      <c r="CA27987" s="74"/>
      <c r="CF27987" s="79"/>
      <c r="CL27987" s="79"/>
    </row>
    <row r="27988" spans="30:90">
      <c r="AD27988" s="73"/>
      <c r="AE27988" s="74"/>
      <c r="AF27988" s="74"/>
      <c r="BX27988" s="73"/>
      <c r="BY27988" s="74"/>
      <c r="BZ27988" s="74"/>
      <c r="CA27988" s="74"/>
      <c r="CF27988" s="79"/>
      <c r="CL27988" s="79"/>
    </row>
    <row r="27989" spans="30:90">
      <c r="AD27989" s="73"/>
      <c r="AE27989" s="74"/>
      <c r="AF27989" s="74"/>
      <c r="BX27989" s="73"/>
      <c r="BY27989" s="74"/>
      <c r="BZ27989" s="74"/>
      <c r="CA27989" s="74"/>
      <c r="CF27989" s="79"/>
      <c r="CL27989" s="79"/>
    </row>
    <row r="27990" spans="30:90">
      <c r="AD27990" s="73"/>
      <c r="AE27990" s="74"/>
      <c r="AF27990" s="74"/>
      <c r="BX27990" s="73"/>
      <c r="BY27990" s="74"/>
      <c r="BZ27990" s="74"/>
      <c r="CA27990" s="74"/>
      <c r="CF27990" s="79"/>
      <c r="CL27990" s="79"/>
    </row>
    <row r="27991" spans="30:90">
      <c r="AD27991" s="73"/>
      <c r="AE27991" s="74"/>
      <c r="AF27991" s="74"/>
      <c r="BX27991" s="73"/>
      <c r="BY27991" s="74"/>
      <c r="BZ27991" s="74"/>
      <c r="CA27991" s="74"/>
      <c r="CF27991" s="79"/>
      <c r="CL27991" s="79"/>
    </row>
    <row r="27992" spans="30:90">
      <c r="AD27992" s="73"/>
      <c r="AE27992" s="74"/>
      <c r="AF27992" s="74"/>
      <c r="BX27992" s="73"/>
      <c r="BY27992" s="74"/>
      <c r="BZ27992" s="74"/>
      <c r="CA27992" s="74"/>
      <c r="CF27992" s="79"/>
      <c r="CL27992" s="79"/>
    </row>
    <row r="27993" spans="30:90">
      <c r="AD27993" s="73"/>
      <c r="AE27993" s="74"/>
      <c r="AF27993" s="74"/>
      <c r="BX27993" s="73"/>
      <c r="BY27993" s="74"/>
      <c r="BZ27993" s="74"/>
      <c r="CA27993" s="74"/>
      <c r="CF27993" s="79"/>
      <c r="CL27993" s="79"/>
    </row>
    <row r="27994" spans="30:90">
      <c r="AD27994" s="73"/>
      <c r="AE27994" s="74"/>
      <c r="AF27994" s="74"/>
      <c r="BX27994" s="73"/>
      <c r="BY27994" s="74"/>
      <c r="BZ27994" s="74"/>
      <c r="CA27994" s="74"/>
      <c r="CF27994" s="79"/>
      <c r="CL27994" s="79"/>
    </row>
    <row r="27995" spans="30:90">
      <c r="AD27995" s="73"/>
      <c r="AE27995" s="74"/>
      <c r="AF27995" s="74"/>
      <c r="BX27995" s="73"/>
      <c r="BY27995" s="74"/>
      <c r="BZ27995" s="74"/>
      <c r="CA27995" s="74"/>
      <c r="CF27995" s="79"/>
      <c r="CL27995" s="79"/>
    </row>
    <row r="27996" spans="30:90">
      <c r="AD27996" s="73"/>
      <c r="AE27996" s="74"/>
      <c r="AF27996" s="74"/>
      <c r="BX27996" s="73"/>
      <c r="BY27996" s="74"/>
      <c r="BZ27996" s="74"/>
      <c r="CA27996" s="74"/>
      <c r="CF27996" s="79"/>
      <c r="CL27996" s="79"/>
    </row>
    <row r="27997" spans="30:90">
      <c r="AD27997" s="73"/>
      <c r="AE27997" s="74"/>
      <c r="AF27997" s="74"/>
      <c r="BX27997" s="73"/>
      <c r="BY27997" s="74"/>
      <c r="BZ27997" s="74"/>
      <c r="CA27997" s="74"/>
      <c r="CF27997" s="79"/>
      <c r="CL27997" s="79"/>
    </row>
    <row r="27998" spans="30:90">
      <c r="AD27998" s="73"/>
      <c r="AE27998" s="74"/>
      <c r="AF27998" s="74"/>
      <c r="BX27998" s="73"/>
      <c r="BY27998" s="74"/>
      <c r="BZ27998" s="74"/>
      <c r="CA27998" s="74"/>
      <c r="CF27998" s="79"/>
      <c r="CL27998" s="79"/>
    </row>
    <row r="27999" spans="30:90">
      <c r="AD27999" s="73"/>
      <c r="AE27999" s="74"/>
      <c r="AF27999" s="74"/>
      <c r="BX27999" s="73"/>
      <c r="BY27999" s="74"/>
      <c r="BZ27999" s="74"/>
      <c r="CA27999" s="74"/>
      <c r="CF27999" s="79"/>
      <c r="CL27999" s="79"/>
    </row>
    <row r="28000" spans="30:90">
      <c r="AD28000" s="73"/>
      <c r="AE28000" s="74"/>
      <c r="AF28000" s="74"/>
      <c r="BX28000" s="73"/>
      <c r="BY28000" s="74"/>
      <c r="BZ28000" s="74"/>
      <c r="CA28000" s="74"/>
      <c r="CF28000" s="79"/>
      <c r="CL28000" s="79"/>
    </row>
    <row r="28001" spans="30:90">
      <c r="AD28001" s="73"/>
      <c r="AE28001" s="74"/>
      <c r="AF28001" s="74"/>
      <c r="BX28001" s="73"/>
      <c r="BY28001" s="74"/>
      <c r="BZ28001" s="74"/>
      <c r="CA28001" s="74"/>
      <c r="CF28001" s="79"/>
      <c r="CL28001" s="79"/>
    </row>
    <row r="28002" spans="30:90">
      <c r="AD28002" s="73"/>
      <c r="AE28002" s="74"/>
      <c r="AF28002" s="74"/>
      <c r="BX28002" s="73"/>
      <c r="BY28002" s="74"/>
      <c r="BZ28002" s="74"/>
      <c r="CA28002" s="74"/>
      <c r="CF28002" s="79"/>
      <c r="CL28002" s="79"/>
    </row>
    <row r="28003" spans="30:90">
      <c r="AD28003" s="73"/>
      <c r="AE28003" s="74"/>
      <c r="AF28003" s="74"/>
      <c r="BX28003" s="73"/>
      <c r="BY28003" s="74"/>
      <c r="BZ28003" s="74"/>
      <c r="CA28003" s="74"/>
      <c r="CF28003" s="79"/>
      <c r="CL28003" s="79"/>
    </row>
    <row r="28004" spans="30:90">
      <c r="AD28004" s="73"/>
      <c r="AE28004" s="74"/>
      <c r="AF28004" s="74"/>
      <c r="BX28004" s="73"/>
      <c r="BY28004" s="74"/>
      <c r="BZ28004" s="74"/>
      <c r="CA28004" s="74"/>
      <c r="CF28004" s="79"/>
      <c r="CL28004" s="79"/>
    </row>
    <row r="28005" spans="30:90">
      <c r="AD28005" s="73"/>
      <c r="AE28005" s="74"/>
      <c r="AF28005" s="74"/>
      <c r="BX28005" s="73"/>
      <c r="BY28005" s="74"/>
      <c r="BZ28005" s="74"/>
      <c r="CA28005" s="74"/>
      <c r="CF28005" s="79"/>
      <c r="CL28005" s="79"/>
    </row>
    <row r="28006" spans="30:90">
      <c r="AD28006" s="73"/>
      <c r="AE28006" s="74"/>
      <c r="AF28006" s="74"/>
      <c r="BX28006" s="73"/>
      <c r="BY28006" s="74"/>
      <c r="BZ28006" s="74"/>
      <c r="CA28006" s="74"/>
      <c r="CF28006" s="79"/>
      <c r="CL28006" s="79"/>
    </row>
    <row r="28007" spans="30:90">
      <c r="AD28007" s="73"/>
      <c r="AE28007" s="74"/>
      <c r="AF28007" s="74"/>
      <c r="BX28007" s="73"/>
      <c r="BY28007" s="74"/>
      <c r="BZ28007" s="74"/>
      <c r="CA28007" s="74"/>
      <c r="CF28007" s="79"/>
      <c r="CL28007" s="79"/>
    </row>
    <row r="28008" spans="30:90">
      <c r="AD28008" s="73"/>
      <c r="AE28008" s="74"/>
      <c r="AF28008" s="74"/>
      <c r="BX28008" s="73"/>
      <c r="BY28008" s="74"/>
      <c r="BZ28008" s="74"/>
      <c r="CA28008" s="74"/>
      <c r="CF28008" s="79"/>
      <c r="CL28008" s="79"/>
    </row>
    <row r="28009" spans="30:90">
      <c r="AD28009" s="73"/>
      <c r="AE28009" s="74"/>
      <c r="AF28009" s="74"/>
      <c r="BX28009" s="73"/>
      <c r="BY28009" s="74"/>
      <c r="BZ28009" s="74"/>
      <c r="CA28009" s="74"/>
      <c r="CF28009" s="79"/>
      <c r="CL28009" s="79"/>
    </row>
    <row r="28010" spans="30:90">
      <c r="AD28010" s="73"/>
      <c r="AE28010" s="74"/>
      <c r="AF28010" s="74"/>
      <c r="BX28010" s="73"/>
      <c r="BY28010" s="74"/>
      <c r="BZ28010" s="74"/>
      <c r="CA28010" s="74"/>
      <c r="CF28010" s="79"/>
      <c r="CL28010" s="79"/>
    </row>
    <row r="28011" spans="30:90">
      <c r="AD28011" s="73"/>
      <c r="AE28011" s="74"/>
      <c r="AF28011" s="74"/>
      <c r="BX28011" s="73"/>
      <c r="BY28011" s="74"/>
      <c r="BZ28011" s="74"/>
      <c r="CA28011" s="74"/>
      <c r="CF28011" s="79"/>
      <c r="CL28011" s="79"/>
    </row>
    <row r="28012" spans="30:90">
      <c r="AD28012" s="73"/>
      <c r="AE28012" s="74"/>
      <c r="AF28012" s="74"/>
      <c r="BX28012" s="73"/>
      <c r="BY28012" s="74"/>
      <c r="BZ28012" s="74"/>
      <c r="CA28012" s="74"/>
      <c r="CF28012" s="79"/>
      <c r="CL28012" s="79"/>
    </row>
    <row r="28013" spans="30:90">
      <c r="AD28013" s="73"/>
      <c r="AE28013" s="74"/>
      <c r="AF28013" s="74"/>
      <c r="BX28013" s="73"/>
      <c r="BY28013" s="74"/>
      <c r="BZ28013" s="74"/>
      <c r="CA28013" s="74"/>
      <c r="CF28013" s="79"/>
      <c r="CL28013" s="79"/>
    </row>
    <row r="28014" spans="30:90">
      <c r="AD28014" s="73"/>
      <c r="AE28014" s="74"/>
      <c r="AF28014" s="74"/>
      <c r="BX28014" s="73"/>
      <c r="BY28014" s="74"/>
      <c r="BZ28014" s="74"/>
      <c r="CA28014" s="74"/>
      <c r="CF28014" s="79"/>
      <c r="CL28014" s="79"/>
    </row>
    <row r="28015" spans="30:90">
      <c r="AD28015" s="73"/>
      <c r="AE28015" s="74"/>
      <c r="AF28015" s="74"/>
      <c r="BX28015" s="73"/>
      <c r="BY28015" s="74"/>
      <c r="BZ28015" s="74"/>
      <c r="CA28015" s="74"/>
      <c r="CF28015" s="79"/>
      <c r="CL28015" s="79"/>
    </row>
    <row r="28016" spans="30:90">
      <c r="AD28016" s="73"/>
      <c r="AE28016" s="74"/>
      <c r="AF28016" s="74"/>
      <c r="BX28016" s="73"/>
      <c r="BY28016" s="74"/>
      <c r="BZ28016" s="74"/>
      <c r="CA28016" s="74"/>
      <c r="CF28016" s="79"/>
      <c r="CL28016" s="79"/>
    </row>
    <row r="28017" spans="30:90">
      <c r="AD28017" s="73"/>
      <c r="AE28017" s="74"/>
      <c r="AF28017" s="74"/>
      <c r="BX28017" s="73"/>
      <c r="BY28017" s="74"/>
      <c r="BZ28017" s="74"/>
      <c r="CA28017" s="74"/>
      <c r="CF28017" s="79"/>
      <c r="CL28017" s="79"/>
    </row>
    <row r="28018" spans="30:90">
      <c r="AD28018" s="73"/>
      <c r="AE28018" s="74"/>
      <c r="AF28018" s="74"/>
      <c r="BX28018" s="73"/>
      <c r="BY28018" s="74"/>
      <c r="BZ28018" s="74"/>
      <c r="CA28018" s="74"/>
      <c r="CF28018" s="79"/>
      <c r="CL28018" s="79"/>
    </row>
    <row r="28019" spans="30:90">
      <c r="AD28019" s="73"/>
      <c r="AE28019" s="74"/>
      <c r="AF28019" s="74"/>
      <c r="BX28019" s="73"/>
      <c r="BY28019" s="74"/>
      <c r="BZ28019" s="74"/>
      <c r="CA28019" s="74"/>
      <c r="CF28019" s="79"/>
      <c r="CL28019" s="79"/>
    </row>
    <row r="28020" spans="30:90">
      <c r="AD28020" s="73"/>
      <c r="AE28020" s="74"/>
      <c r="AF28020" s="74"/>
      <c r="BX28020" s="73"/>
      <c r="BY28020" s="74"/>
      <c r="BZ28020" s="74"/>
      <c r="CA28020" s="74"/>
      <c r="CF28020" s="79"/>
      <c r="CL28020" s="79"/>
    </row>
    <row r="28021" spans="30:90">
      <c r="AD28021" s="73"/>
      <c r="AE28021" s="74"/>
      <c r="AF28021" s="74"/>
      <c r="BX28021" s="73"/>
      <c r="BY28021" s="74"/>
      <c r="BZ28021" s="74"/>
      <c r="CA28021" s="74"/>
      <c r="CF28021" s="79"/>
      <c r="CL28021" s="79"/>
    </row>
    <row r="28022" spans="30:90">
      <c r="AD28022" s="73"/>
      <c r="AE28022" s="74"/>
      <c r="AF28022" s="74"/>
      <c r="BX28022" s="73"/>
      <c r="BY28022" s="74"/>
      <c r="BZ28022" s="74"/>
      <c r="CA28022" s="74"/>
      <c r="CF28022" s="79"/>
      <c r="CL28022" s="79"/>
    </row>
    <row r="28023" spans="30:90">
      <c r="AD28023" s="73"/>
      <c r="AE28023" s="74"/>
      <c r="AF28023" s="74"/>
      <c r="BX28023" s="73"/>
      <c r="BY28023" s="74"/>
      <c r="BZ28023" s="74"/>
      <c r="CA28023" s="74"/>
      <c r="CF28023" s="79"/>
      <c r="CL28023" s="79"/>
    </row>
    <row r="28024" spans="30:90">
      <c r="AD28024" s="73"/>
      <c r="AE28024" s="74"/>
      <c r="AF28024" s="74"/>
      <c r="BX28024" s="73"/>
      <c r="BY28024" s="74"/>
      <c r="BZ28024" s="74"/>
      <c r="CA28024" s="74"/>
      <c r="CF28024" s="79"/>
      <c r="CL28024" s="79"/>
    </row>
    <row r="28025" spans="30:90">
      <c r="AD28025" s="73"/>
      <c r="AE28025" s="74"/>
      <c r="AF28025" s="74"/>
      <c r="BX28025" s="73"/>
      <c r="BY28025" s="74"/>
      <c r="BZ28025" s="74"/>
      <c r="CA28025" s="74"/>
      <c r="CF28025" s="79"/>
      <c r="CL28025" s="79"/>
    </row>
    <row r="28026" spans="30:90">
      <c r="AD28026" s="73"/>
      <c r="AE28026" s="74"/>
      <c r="AF28026" s="74"/>
      <c r="BX28026" s="73"/>
      <c r="BY28026" s="74"/>
      <c r="BZ28026" s="74"/>
      <c r="CA28026" s="74"/>
      <c r="CF28026" s="79"/>
      <c r="CL28026" s="79"/>
    </row>
    <row r="28027" spans="30:90">
      <c r="AD28027" s="73"/>
      <c r="AE28027" s="74"/>
      <c r="AF28027" s="74"/>
      <c r="BX28027" s="73"/>
      <c r="BY28027" s="74"/>
      <c r="BZ28027" s="74"/>
      <c r="CA28027" s="74"/>
      <c r="CF28027" s="79"/>
      <c r="CL28027" s="79"/>
    </row>
    <row r="28028" spans="30:90">
      <c r="AD28028" s="73"/>
      <c r="AE28028" s="74"/>
      <c r="AF28028" s="74"/>
      <c r="BX28028" s="73"/>
      <c r="BY28028" s="74"/>
      <c r="BZ28028" s="74"/>
      <c r="CA28028" s="74"/>
      <c r="CF28028" s="79"/>
      <c r="CL28028" s="79"/>
    </row>
    <row r="28029" spans="30:90">
      <c r="AD28029" s="73"/>
      <c r="AE28029" s="74"/>
      <c r="AF28029" s="74"/>
      <c r="BX28029" s="73"/>
      <c r="BY28029" s="74"/>
      <c r="BZ28029" s="74"/>
      <c r="CA28029" s="74"/>
      <c r="CF28029" s="79"/>
      <c r="CL28029" s="79"/>
    </row>
    <row r="28030" spans="30:90">
      <c r="AD28030" s="73"/>
      <c r="AE28030" s="74"/>
      <c r="AF28030" s="74"/>
      <c r="BX28030" s="73"/>
      <c r="BY28030" s="74"/>
      <c r="BZ28030" s="74"/>
      <c r="CA28030" s="74"/>
      <c r="CF28030" s="79"/>
      <c r="CL28030" s="79"/>
    </row>
    <row r="28031" spans="30:90">
      <c r="AD28031" s="73"/>
      <c r="AE28031" s="74"/>
      <c r="AF28031" s="74"/>
      <c r="BX28031" s="73"/>
      <c r="BY28031" s="74"/>
      <c r="BZ28031" s="74"/>
      <c r="CA28031" s="74"/>
      <c r="CF28031" s="79"/>
      <c r="CL28031" s="79"/>
    </row>
    <row r="28032" spans="30:90">
      <c r="AD28032" s="73"/>
      <c r="AE28032" s="74"/>
      <c r="AF28032" s="74"/>
      <c r="BX28032" s="73"/>
      <c r="BY28032" s="74"/>
      <c r="BZ28032" s="74"/>
      <c r="CA28032" s="74"/>
      <c r="CF28032" s="79"/>
      <c r="CL28032" s="79"/>
    </row>
    <row r="28033" spans="30:90">
      <c r="AD28033" s="73"/>
      <c r="AE28033" s="74"/>
      <c r="AF28033" s="74"/>
      <c r="BX28033" s="73"/>
      <c r="BY28033" s="74"/>
      <c r="BZ28033" s="74"/>
      <c r="CA28033" s="74"/>
      <c r="CF28033" s="79"/>
      <c r="CL28033" s="79"/>
    </row>
    <row r="28034" spans="30:90">
      <c r="AD28034" s="73"/>
      <c r="AE28034" s="74"/>
      <c r="AF28034" s="74"/>
      <c r="BX28034" s="73"/>
      <c r="BY28034" s="74"/>
      <c r="BZ28034" s="74"/>
      <c r="CA28034" s="74"/>
      <c r="CF28034" s="79"/>
      <c r="CL28034" s="79"/>
    </row>
    <row r="28035" spans="30:90">
      <c r="AD28035" s="73"/>
      <c r="AE28035" s="74"/>
      <c r="AF28035" s="74"/>
      <c r="BX28035" s="73"/>
      <c r="BY28035" s="74"/>
      <c r="BZ28035" s="74"/>
      <c r="CA28035" s="74"/>
      <c r="CF28035" s="79"/>
      <c r="CL28035" s="79"/>
    </row>
    <row r="28036" spans="30:90">
      <c r="AD28036" s="73"/>
      <c r="AE28036" s="74"/>
      <c r="AF28036" s="74"/>
      <c r="BX28036" s="73"/>
      <c r="BY28036" s="74"/>
      <c r="BZ28036" s="74"/>
      <c r="CA28036" s="74"/>
      <c r="CF28036" s="79"/>
      <c r="CL28036" s="79"/>
    </row>
    <row r="28037" spans="30:90">
      <c r="AD28037" s="73"/>
      <c r="AE28037" s="74"/>
      <c r="AF28037" s="74"/>
      <c r="BX28037" s="73"/>
      <c r="BY28037" s="74"/>
      <c r="BZ28037" s="74"/>
      <c r="CA28037" s="74"/>
      <c r="CF28037" s="79"/>
      <c r="CL28037" s="79"/>
    </row>
    <row r="28038" spans="30:90">
      <c r="AD28038" s="73"/>
      <c r="AE28038" s="74"/>
      <c r="AF28038" s="74"/>
      <c r="BX28038" s="73"/>
      <c r="BY28038" s="74"/>
      <c r="BZ28038" s="74"/>
      <c r="CA28038" s="74"/>
      <c r="CF28038" s="79"/>
      <c r="CL28038" s="79"/>
    </row>
    <row r="28039" spans="30:90">
      <c r="AD28039" s="73"/>
      <c r="AE28039" s="74"/>
      <c r="AF28039" s="74"/>
      <c r="BX28039" s="73"/>
      <c r="BY28039" s="74"/>
      <c r="BZ28039" s="74"/>
      <c r="CA28039" s="74"/>
      <c r="CF28039" s="79"/>
      <c r="CL28039" s="79"/>
    </row>
    <row r="28040" spans="30:90">
      <c r="AD28040" s="73"/>
      <c r="AE28040" s="74"/>
      <c r="AF28040" s="74"/>
      <c r="BX28040" s="73"/>
      <c r="BY28040" s="74"/>
      <c r="BZ28040" s="74"/>
      <c r="CA28040" s="74"/>
      <c r="CF28040" s="79"/>
      <c r="CL28040" s="79"/>
    </row>
    <row r="28041" spans="30:90">
      <c r="AD28041" s="73"/>
      <c r="AE28041" s="74"/>
      <c r="AF28041" s="74"/>
      <c r="BX28041" s="73"/>
      <c r="BY28041" s="74"/>
      <c r="BZ28041" s="74"/>
      <c r="CA28041" s="74"/>
      <c r="CF28041" s="79"/>
      <c r="CL28041" s="79"/>
    </row>
    <row r="28042" spans="30:90">
      <c r="AD28042" s="73"/>
      <c r="AE28042" s="74"/>
      <c r="AF28042" s="74"/>
      <c r="BX28042" s="73"/>
      <c r="BY28042" s="74"/>
      <c r="BZ28042" s="74"/>
      <c r="CA28042" s="74"/>
      <c r="CF28042" s="79"/>
      <c r="CL28042" s="79"/>
    </row>
    <row r="28043" spans="30:90">
      <c r="AD28043" s="73"/>
      <c r="AE28043" s="74"/>
      <c r="AF28043" s="74"/>
      <c r="BX28043" s="73"/>
      <c r="BY28043" s="74"/>
      <c r="BZ28043" s="74"/>
      <c r="CA28043" s="74"/>
      <c r="CF28043" s="79"/>
      <c r="CL28043" s="79"/>
    </row>
    <row r="28044" spans="30:90">
      <c r="AD28044" s="73"/>
      <c r="AE28044" s="74"/>
      <c r="AF28044" s="74"/>
      <c r="BX28044" s="73"/>
      <c r="BY28044" s="74"/>
      <c r="BZ28044" s="74"/>
      <c r="CA28044" s="74"/>
      <c r="CF28044" s="79"/>
      <c r="CL28044" s="79"/>
    </row>
    <row r="28045" spans="30:90">
      <c r="AD28045" s="73"/>
      <c r="AE28045" s="74"/>
      <c r="AF28045" s="74"/>
      <c r="BX28045" s="73"/>
      <c r="BY28045" s="74"/>
      <c r="BZ28045" s="74"/>
      <c r="CA28045" s="74"/>
      <c r="CF28045" s="79"/>
      <c r="CL28045" s="79"/>
    </row>
    <row r="28046" spans="30:90">
      <c r="AD28046" s="73"/>
      <c r="AE28046" s="74"/>
      <c r="AF28046" s="74"/>
      <c r="BX28046" s="73"/>
      <c r="BY28046" s="74"/>
      <c r="BZ28046" s="74"/>
      <c r="CA28046" s="74"/>
      <c r="CF28046" s="79"/>
      <c r="CL28046" s="79"/>
    </row>
    <row r="28047" spans="30:90">
      <c r="AD28047" s="73"/>
      <c r="AE28047" s="74"/>
      <c r="AF28047" s="74"/>
      <c r="BX28047" s="73"/>
      <c r="BY28047" s="74"/>
      <c r="BZ28047" s="74"/>
      <c r="CA28047" s="74"/>
      <c r="CF28047" s="79"/>
      <c r="CL28047" s="79"/>
    </row>
    <row r="28048" spans="30:90">
      <c r="AD28048" s="73"/>
      <c r="AE28048" s="74"/>
      <c r="AF28048" s="74"/>
      <c r="BX28048" s="73"/>
      <c r="BY28048" s="74"/>
      <c r="BZ28048" s="74"/>
      <c r="CA28048" s="74"/>
      <c r="CF28048" s="79"/>
      <c r="CL28048" s="79"/>
    </row>
    <row r="28049" spans="30:90">
      <c r="AD28049" s="73"/>
      <c r="AE28049" s="74"/>
      <c r="AF28049" s="74"/>
      <c r="BX28049" s="73"/>
      <c r="BY28049" s="74"/>
      <c r="BZ28049" s="74"/>
      <c r="CA28049" s="74"/>
      <c r="CF28049" s="79"/>
      <c r="CL28049" s="79"/>
    </row>
    <row r="28050" spans="30:90">
      <c r="AD28050" s="73"/>
      <c r="AE28050" s="74"/>
      <c r="AF28050" s="74"/>
      <c r="BX28050" s="73"/>
      <c r="BY28050" s="74"/>
      <c r="BZ28050" s="74"/>
      <c r="CA28050" s="74"/>
      <c r="CF28050" s="79"/>
      <c r="CL28050" s="79"/>
    </row>
    <row r="28051" spans="30:90">
      <c r="AD28051" s="73"/>
      <c r="AE28051" s="74"/>
      <c r="AF28051" s="74"/>
      <c r="BX28051" s="73"/>
      <c r="BY28051" s="74"/>
      <c r="BZ28051" s="74"/>
      <c r="CA28051" s="74"/>
      <c r="CF28051" s="79"/>
      <c r="CL28051" s="79"/>
    </row>
    <row r="28052" spans="30:90">
      <c r="AD28052" s="73"/>
      <c r="AE28052" s="74"/>
      <c r="AF28052" s="74"/>
      <c r="BX28052" s="73"/>
      <c r="BY28052" s="74"/>
      <c r="BZ28052" s="74"/>
      <c r="CA28052" s="74"/>
      <c r="CF28052" s="79"/>
      <c r="CL28052" s="79"/>
    </row>
    <row r="28053" spans="30:90">
      <c r="AD28053" s="73"/>
      <c r="AE28053" s="74"/>
      <c r="AF28053" s="74"/>
      <c r="BX28053" s="73"/>
      <c r="BY28053" s="74"/>
      <c r="BZ28053" s="74"/>
      <c r="CA28053" s="74"/>
      <c r="CF28053" s="79"/>
      <c r="CL28053" s="79"/>
    </row>
    <row r="28054" spans="30:90">
      <c r="AD28054" s="73"/>
      <c r="AE28054" s="74"/>
      <c r="AF28054" s="74"/>
      <c r="BX28054" s="73"/>
      <c r="BY28054" s="74"/>
      <c r="BZ28054" s="74"/>
      <c r="CA28054" s="74"/>
      <c r="CF28054" s="79"/>
      <c r="CL28054" s="79"/>
    </row>
    <row r="28055" spans="30:90">
      <c r="AD28055" s="73"/>
      <c r="AE28055" s="74"/>
      <c r="AF28055" s="74"/>
      <c r="BX28055" s="73"/>
      <c r="BY28055" s="74"/>
      <c r="BZ28055" s="74"/>
      <c r="CA28055" s="74"/>
      <c r="CF28055" s="79"/>
      <c r="CL28055" s="79"/>
    </row>
    <row r="28056" spans="30:90">
      <c r="AD28056" s="73"/>
      <c r="AE28056" s="74"/>
      <c r="AF28056" s="74"/>
      <c r="BX28056" s="73"/>
      <c r="BY28056" s="74"/>
      <c r="BZ28056" s="74"/>
      <c r="CA28056" s="74"/>
      <c r="CF28056" s="79"/>
      <c r="CL28056" s="79"/>
    </row>
    <row r="28057" spans="30:90">
      <c r="AD28057" s="73"/>
      <c r="AE28057" s="74"/>
      <c r="AF28057" s="74"/>
      <c r="BX28057" s="73"/>
      <c r="BY28057" s="74"/>
      <c r="BZ28057" s="74"/>
      <c r="CA28057" s="74"/>
      <c r="CF28057" s="79"/>
      <c r="CL28057" s="79"/>
    </row>
    <row r="28058" spans="30:90">
      <c r="AD28058" s="73"/>
      <c r="AE28058" s="74"/>
      <c r="AF28058" s="74"/>
      <c r="BX28058" s="73"/>
      <c r="BY28058" s="74"/>
      <c r="BZ28058" s="74"/>
      <c r="CA28058" s="74"/>
      <c r="CF28058" s="79"/>
      <c r="CL28058" s="79"/>
    </row>
    <row r="28059" spans="30:90">
      <c r="AD28059" s="73"/>
      <c r="AE28059" s="74"/>
      <c r="AF28059" s="74"/>
      <c r="BX28059" s="73"/>
      <c r="BY28059" s="74"/>
      <c r="BZ28059" s="74"/>
      <c r="CA28059" s="74"/>
      <c r="CF28059" s="79"/>
      <c r="CL28059" s="79"/>
    </row>
    <row r="28060" spans="30:90">
      <c r="AD28060" s="73"/>
      <c r="AE28060" s="74"/>
      <c r="AF28060" s="74"/>
      <c r="BX28060" s="73"/>
      <c r="BY28060" s="74"/>
      <c r="BZ28060" s="74"/>
      <c r="CA28060" s="74"/>
      <c r="CF28060" s="79"/>
      <c r="CL28060" s="79"/>
    </row>
    <row r="28061" spans="30:90">
      <c r="AD28061" s="73"/>
      <c r="AE28061" s="74"/>
      <c r="AF28061" s="74"/>
      <c r="BX28061" s="73"/>
      <c r="BY28061" s="74"/>
      <c r="BZ28061" s="74"/>
      <c r="CA28061" s="74"/>
      <c r="CF28061" s="79"/>
      <c r="CL28061" s="79"/>
    </row>
    <row r="28062" spans="30:90">
      <c r="AD28062" s="73"/>
      <c r="AE28062" s="74"/>
      <c r="AF28062" s="74"/>
      <c r="BX28062" s="73"/>
      <c r="BY28062" s="74"/>
      <c r="BZ28062" s="74"/>
      <c r="CA28062" s="74"/>
      <c r="CF28062" s="79"/>
      <c r="CL28062" s="79"/>
    </row>
    <row r="28063" spans="30:90">
      <c r="AD28063" s="73"/>
      <c r="AE28063" s="74"/>
      <c r="AF28063" s="74"/>
      <c r="BX28063" s="73"/>
      <c r="BY28063" s="74"/>
      <c r="BZ28063" s="74"/>
      <c r="CA28063" s="74"/>
      <c r="CF28063" s="79"/>
      <c r="CL28063" s="79"/>
    </row>
    <row r="28064" spans="30:90">
      <c r="AD28064" s="73"/>
      <c r="AE28064" s="74"/>
      <c r="AF28064" s="74"/>
      <c r="BX28064" s="73"/>
      <c r="BY28064" s="74"/>
      <c r="BZ28064" s="74"/>
      <c r="CA28064" s="74"/>
      <c r="CF28064" s="79"/>
      <c r="CL28064" s="79"/>
    </row>
    <row r="28065" spans="30:90">
      <c r="AD28065" s="73"/>
      <c r="AE28065" s="74"/>
      <c r="AF28065" s="74"/>
      <c r="BX28065" s="73"/>
      <c r="BY28065" s="74"/>
      <c r="BZ28065" s="74"/>
      <c r="CA28065" s="74"/>
      <c r="CF28065" s="79"/>
      <c r="CL28065" s="79"/>
    </row>
    <row r="28066" spans="30:90">
      <c r="AD28066" s="73"/>
      <c r="AE28066" s="74"/>
      <c r="AF28066" s="74"/>
      <c r="BX28066" s="73"/>
      <c r="BY28066" s="74"/>
      <c r="BZ28066" s="74"/>
      <c r="CA28066" s="74"/>
      <c r="CF28066" s="79"/>
      <c r="CL28066" s="79"/>
    </row>
    <row r="28067" spans="30:90">
      <c r="AD28067" s="73"/>
      <c r="AE28067" s="74"/>
      <c r="AF28067" s="74"/>
      <c r="BX28067" s="73"/>
      <c r="BY28067" s="74"/>
      <c r="BZ28067" s="74"/>
      <c r="CA28067" s="74"/>
      <c r="CF28067" s="79"/>
      <c r="CL28067" s="79"/>
    </row>
    <row r="28068" spans="30:90">
      <c r="AD28068" s="73"/>
      <c r="AE28068" s="74"/>
      <c r="AF28068" s="74"/>
      <c r="BX28068" s="73"/>
      <c r="BY28068" s="74"/>
      <c r="BZ28068" s="74"/>
      <c r="CA28068" s="74"/>
      <c r="CF28068" s="79"/>
      <c r="CL28068" s="79"/>
    </row>
    <row r="28069" spans="30:90">
      <c r="AD28069" s="73"/>
      <c r="AE28069" s="74"/>
      <c r="AF28069" s="74"/>
      <c r="BX28069" s="73"/>
      <c r="BY28069" s="74"/>
      <c r="BZ28069" s="74"/>
      <c r="CA28069" s="74"/>
      <c r="CF28069" s="79"/>
      <c r="CL28069" s="79"/>
    </row>
    <row r="28070" spans="30:90">
      <c r="AD28070" s="73"/>
      <c r="AE28070" s="74"/>
      <c r="AF28070" s="74"/>
      <c r="BX28070" s="73"/>
      <c r="BY28070" s="74"/>
      <c r="BZ28070" s="74"/>
      <c r="CA28070" s="74"/>
      <c r="CF28070" s="79"/>
      <c r="CL28070" s="79"/>
    </row>
    <row r="28071" spans="30:90">
      <c r="AD28071" s="73"/>
      <c r="AE28071" s="74"/>
      <c r="AF28071" s="74"/>
      <c r="BX28071" s="73"/>
      <c r="BY28071" s="74"/>
      <c r="BZ28071" s="74"/>
      <c r="CA28071" s="74"/>
      <c r="CF28071" s="79"/>
      <c r="CL28071" s="79"/>
    </row>
    <row r="28072" spans="30:90">
      <c r="AD28072" s="73"/>
      <c r="AE28072" s="74"/>
      <c r="AF28072" s="74"/>
      <c r="BX28072" s="73"/>
      <c r="BY28072" s="74"/>
      <c r="BZ28072" s="74"/>
      <c r="CA28072" s="74"/>
      <c r="CF28072" s="79"/>
      <c r="CL28072" s="79"/>
    </row>
    <row r="28073" spans="30:90">
      <c r="AD28073" s="73"/>
      <c r="AE28073" s="74"/>
      <c r="AF28073" s="74"/>
      <c r="BX28073" s="73"/>
      <c r="BY28073" s="74"/>
      <c r="BZ28073" s="74"/>
      <c r="CA28073" s="74"/>
      <c r="CF28073" s="79"/>
      <c r="CL28073" s="79"/>
    </row>
    <row r="28074" spans="30:90">
      <c r="AD28074" s="73"/>
      <c r="AE28074" s="74"/>
      <c r="AF28074" s="74"/>
      <c r="BX28074" s="73"/>
      <c r="BY28074" s="74"/>
      <c r="BZ28074" s="74"/>
      <c r="CA28074" s="74"/>
      <c r="CF28074" s="79"/>
      <c r="CL28074" s="79"/>
    </row>
    <row r="28075" spans="30:90">
      <c r="AD28075" s="73"/>
      <c r="AE28075" s="74"/>
      <c r="AF28075" s="74"/>
      <c r="BX28075" s="73"/>
      <c r="BY28075" s="74"/>
      <c r="BZ28075" s="74"/>
      <c r="CA28075" s="74"/>
      <c r="CF28075" s="79"/>
      <c r="CL28075" s="79"/>
    </row>
    <row r="28076" spans="30:90">
      <c r="AD28076" s="73"/>
      <c r="AE28076" s="74"/>
      <c r="AF28076" s="74"/>
      <c r="BX28076" s="73"/>
      <c r="BY28076" s="74"/>
      <c r="BZ28076" s="74"/>
      <c r="CA28076" s="74"/>
      <c r="CF28076" s="79"/>
      <c r="CL28076" s="79"/>
    </row>
    <row r="28077" spans="30:90">
      <c r="AD28077" s="73"/>
      <c r="AE28077" s="74"/>
      <c r="AF28077" s="74"/>
      <c r="BX28077" s="73"/>
      <c r="BY28077" s="74"/>
      <c r="BZ28077" s="74"/>
      <c r="CA28077" s="74"/>
      <c r="CF28077" s="79"/>
      <c r="CL28077" s="79"/>
    </row>
    <row r="28078" spans="30:90">
      <c r="AD28078" s="73"/>
      <c r="AE28078" s="74"/>
      <c r="AF28078" s="74"/>
      <c r="BX28078" s="73"/>
      <c r="BY28078" s="74"/>
      <c r="BZ28078" s="74"/>
      <c r="CA28078" s="74"/>
      <c r="CF28078" s="79"/>
      <c r="CL28078" s="79"/>
    </row>
    <row r="28079" spans="30:90">
      <c r="AD28079" s="73"/>
      <c r="AE28079" s="74"/>
      <c r="AF28079" s="74"/>
      <c r="BX28079" s="73"/>
      <c r="BY28079" s="74"/>
      <c r="BZ28079" s="74"/>
      <c r="CA28079" s="74"/>
      <c r="CF28079" s="79"/>
      <c r="CL28079" s="79"/>
    </row>
    <row r="28080" spans="30:90">
      <c r="AD28080" s="73"/>
      <c r="AE28080" s="74"/>
      <c r="AF28080" s="74"/>
      <c r="BX28080" s="73"/>
      <c r="BY28080" s="74"/>
      <c r="BZ28080" s="74"/>
      <c r="CA28080" s="74"/>
      <c r="CF28080" s="79"/>
      <c r="CL28080" s="79"/>
    </row>
    <row r="28081" spans="30:90">
      <c r="AD28081" s="73"/>
      <c r="AE28081" s="74"/>
      <c r="AF28081" s="74"/>
      <c r="BX28081" s="73"/>
      <c r="BY28081" s="74"/>
      <c r="BZ28081" s="74"/>
      <c r="CA28081" s="74"/>
      <c r="CF28081" s="79"/>
      <c r="CL28081" s="79"/>
    </row>
    <row r="28082" spans="30:90">
      <c r="AD28082" s="73"/>
      <c r="AE28082" s="74"/>
      <c r="AF28082" s="74"/>
      <c r="BX28082" s="73"/>
      <c r="BY28082" s="74"/>
      <c r="BZ28082" s="74"/>
      <c r="CA28082" s="74"/>
      <c r="CF28082" s="79"/>
      <c r="CL28082" s="79"/>
    </row>
    <row r="28083" spans="30:90">
      <c r="AD28083" s="73"/>
      <c r="AE28083" s="74"/>
      <c r="AF28083" s="74"/>
      <c r="BX28083" s="73"/>
      <c r="BY28083" s="74"/>
      <c r="BZ28083" s="74"/>
      <c r="CA28083" s="74"/>
      <c r="CF28083" s="79"/>
      <c r="CL28083" s="79"/>
    </row>
    <row r="28084" spans="30:90">
      <c r="AD28084" s="73"/>
      <c r="AE28084" s="74"/>
      <c r="AF28084" s="74"/>
      <c r="BX28084" s="73"/>
      <c r="BY28084" s="74"/>
      <c r="BZ28084" s="74"/>
      <c r="CA28084" s="74"/>
      <c r="CF28084" s="79"/>
      <c r="CL28084" s="79"/>
    </row>
    <row r="28085" spans="30:90">
      <c r="AD28085" s="73"/>
      <c r="AE28085" s="74"/>
      <c r="AF28085" s="74"/>
      <c r="BX28085" s="73"/>
      <c r="BY28085" s="74"/>
      <c r="BZ28085" s="74"/>
      <c r="CA28085" s="74"/>
      <c r="CF28085" s="79"/>
      <c r="CL28085" s="79"/>
    </row>
    <row r="28086" spans="30:90">
      <c r="AD28086" s="73"/>
      <c r="AE28086" s="74"/>
      <c r="AF28086" s="74"/>
      <c r="BX28086" s="73"/>
      <c r="BY28086" s="74"/>
      <c r="BZ28086" s="74"/>
      <c r="CA28086" s="74"/>
      <c r="CF28086" s="79"/>
      <c r="CL28086" s="79"/>
    </row>
    <row r="28087" spans="30:90">
      <c r="AD28087" s="73"/>
      <c r="AE28087" s="74"/>
      <c r="AF28087" s="74"/>
      <c r="BX28087" s="73"/>
      <c r="BY28087" s="74"/>
      <c r="BZ28087" s="74"/>
      <c r="CA28087" s="74"/>
      <c r="CF28087" s="79"/>
      <c r="CL28087" s="79"/>
    </row>
    <row r="28088" spans="30:90">
      <c r="AD28088" s="73"/>
      <c r="AE28088" s="74"/>
      <c r="AF28088" s="74"/>
      <c r="BX28088" s="73"/>
      <c r="BY28088" s="74"/>
      <c r="BZ28088" s="74"/>
      <c r="CA28088" s="74"/>
      <c r="CF28088" s="79"/>
      <c r="CL28088" s="79"/>
    </row>
    <row r="28089" spans="30:90">
      <c r="AD28089" s="73"/>
      <c r="AE28089" s="74"/>
      <c r="AF28089" s="74"/>
      <c r="BX28089" s="73"/>
      <c r="BY28089" s="74"/>
      <c r="BZ28089" s="74"/>
      <c r="CA28089" s="74"/>
      <c r="CF28089" s="79"/>
      <c r="CL28089" s="79"/>
    </row>
    <row r="28090" spans="30:90">
      <c r="AD28090" s="73"/>
      <c r="AE28090" s="74"/>
      <c r="AF28090" s="74"/>
      <c r="BX28090" s="73"/>
      <c r="BY28090" s="74"/>
      <c r="BZ28090" s="74"/>
      <c r="CA28090" s="74"/>
      <c r="CF28090" s="79"/>
      <c r="CL28090" s="79"/>
    </row>
    <row r="28091" spans="30:90">
      <c r="AD28091" s="73"/>
      <c r="AE28091" s="74"/>
      <c r="AF28091" s="74"/>
      <c r="BX28091" s="73"/>
      <c r="BY28091" s="74"/>
      <c r="BZ28091" s="74"/>
      <c r="CA28091" s="74"/>
      <c r="CF28091" s="79"/>
      <c r="CL28091" s="79"/>
    </row>
    <row r="28092" spans="30:90">
      <c r="AD28092" s="73"/>
      <c r="AE28092" s="74"/>
      <c r="AF28092" s="74"/>
      <c r="BX28092" s="73"/>
      <c r="BY28092" s="74"/>
      <c r="BZ28092" s="74"/>
      <c r="CA28092" s="74"/>
      <c r="CF28092" s="79"/>
      <c r="CL28092" s="79"/>
    </row>
    <row r="28093" spans="30:90">
      <c r="AD28093" s="73"/>
      <c r="AE28093" s="74"/>
      <c r="AF28093" s="74"/>
      <c r="BX28093" s="73"/>
      <c r="BY28093" s="74"/>
      <c r="BZ28093" s="74"/>
      <c r="CA28093" s="74"/>
      <c r="CF28093" s="79"/>
      <c r="CL28093" s="79"/>
    </row>
    <row r="28094" spans="30:90">
      <c r="AD28094" s="73"/>
      <c r="AE28094" s="74"/>
      <c r="AF28094" s="74"/>
      <c r="BX28094" s="73"/>
      <c r="BY28094" s="74"/>
      <c r="BZ28094" s="74"/>
      <c r="CA28094" s="74"/>
      <c r="CF28094" s="79"/>
      <c r="CL28094" s="79"/>
    </row>
    <row r="28095" spans="30:90">
      <c r="AD28095" s="73"/>
      <c r="AE28095" s="74"/>
      <c r="AF28095" s="74"/>
      <c r="BX28095" s="73"/>
      <c r="BY28095" s="74"/>
      <c r="BZ28095" s="74"/>
      <c r="CA28095" s="74"/>
      <c r="CF28095" s="79"/>
      <c r="CL28095" s="79"/>
    </row>
    <row r="28096" spans="30:90">
      <c r="AD28096" s="73"/>
      <c r="AE28096" s="74"/>
      <c r="AF28096" s="74"/>
      <c r="BX28096" s="73"/>
      <c r="BY28096" s="74"/>
      <c r="BZ28096" s="74"/>
      <c r="CA28096" s="74"/>
      <c r="CF28096" s="79"/>
      <c r="CL28096" s="79"/>
    </row>
    <row r="28097" spans="30:90">
      <c r="AD28097" s="73"/>
      <c r="AE28097" s="74"/>
      <c r="AF28097" s="74"/>
      <c r="BX28097" s="73"/>
      <c r="BY28097" s="74"/>
      <c r="BZ28097" s="74"/>
      <c r="CA28097" s="74"/>
      <c r="CF28097" s="79"/>
      <c r="CL28097" s="79"/>
    </row>
    <row r="28098" spans="30:90">
      <c r="AD28098" s="73"/>
      <c r="AE28098" s="74"/>
      <c r="AF28098" s="74"/>
      <c r="BX28098" s="73"/>
      <c r="BY28098" s="74"/>
      <c r="BZ28098" s="74"/>
      <c r="CA28098" s="74"/>
      <c r="CF28098" s="79"/>
      <c r="CL28098" s="79"/>
    </row>
    <row r="28099" spans="30:90">
      <c r="AD28099" s="73"/>
      <c r="AE28099" s="74"/>
      <c r="AF28099" s="74"/>
      <c r="BX28099" s="73"/>
      <c r="BY28099" s="74"/>
      <c r="BZ28099" s="74"/>
      <c r="CA28099" s="74"/>
      <c r="CF28099" s="79"/>
      <c r="CL28099" s="79"/>
    </row>
    <row r="28100" spans="30:90">
      <c r="AD28100" s="73"/>
      <c r="AE28100" s="74"/>
      <c r="AF28100" s="74"/>
      <c r="BX28100" s="73"/>
      <c r="BY28100" s="74"/>
      <c r="BZ28100" s="74"/>
      <c r="CA28100" s="74"/>
      <c r="CF28100" s="79"/>
      <c r="CL28100" s="79"/>
    </row>
    <row r="28101" spans="30:90">
      <c r="AD28101" s="73"/>
      <c r="AE28101" s="74"/>
      <c r="AF28101" s="74"/>
      <c r="BX28101" s="73"/>
      <c r="BY28101" s="74"/>
      <c r="BZ28101" s="74"/>
      <c r="CA28101" s="74"/>
      <c r="CF28101" s="79"/>
      <c r="CL28101" s="79"/>
    </row>
    <row r="28102" spans="30:90">
      <c r="AD28102" s="73"/>
      <c r="AE28102" s="74"/>
      <c r="AF28102" s="74"/>
      <c r="BX28102" s="73"/>
      <c r="BY28102" s="74"/>
      <c r="BZ28102" s="74"/>
      <c r="CA28102" s="74"/>
      <c r="CF28102" s="79"/>
      <c r="CL28102" s="79"/>
    </row>
    <row r="28103" spans="30:90">
      <c r="AD28103" s="73"/>
      <c r="AE28103" s="74"/>
      <c r="AF28103" s="74"/>
      <c r="BX28103" s="73"/>
      <c r="BY28103" s="74"/>
      <c r="BZ28103" s="74"/>
      <c r="CA28103" s="74"/>
      <c r="CF28103" s="79"/>
      <c r="CL28103" s="79"/>
    </row>
    <row r="28104" spans="30:90">
      <c r="AD28104" s="73"/>
      <c r="AE28104" s="74"/>
      <c r="AF28104" s="74"/>
      <c r="BX28104" s="73"/>
      <c r="BY28104" s="74"/>
      <c r="BZ28104" s="74"/>
      <c r="CA28104" s="74"/>
      <c r="CF28104" s="79"/>
      <c r="CL28104" s="79"/>
    </row>
    <row r="28105" spans="30:90">
      <c r="AD28105" s="73"/>
      <c r="AE28105" s="74"/>
      <c r="AF28105" s="74"/>
      <c r="BX28105" s="73"/>
      <c r="BY28105" s="74"/>
      <c r="BZ28105" s="74"/>
      <c r="CA28105" s="74"/>
      <c r="CF28105" s="79"/>
      <c r="CL28105" s="79"/>
    </row>
    <row r="28106" spans="30:90">
      <c r="AD28106" s="73"/>
      <c r="AE28106" s="74"/>
      <c r="AF28106" s="74"/>
      <c r="BX28106" s="73"/>
      <c r="BY28106" s="74"/>
      <c r="BZ28106" s="74"/>
      <c r="CA28106" s="74"/>
      <c r="CF28106" s="79"/>
      <c r="CL28106" s="79"/>
    </row>
    <row r="28107" spans="30:90">
      <c r="AD28107" s="73"/>
      <c r="AE28107" s="74"/>
      <c r="AF28107" s="74"/>
      <c r="BX28107" s="73"/>
      <c r="BY28107" s="74"/>
      <c r="BZ28107" s="74"/>
      <c r="CA28107" s="74"/>
      <c r="CF28107" s="79"/>
      <c r="CL28107" s="79"/>
    </row>
    <row r="28108" spans="30:90">
      <c r="AD28108" s="73"/>
      <c r="AE28108" s="74"/>
      <c r="AF28108" s="74"/>
      <c r="BX28108" s="73"/>
      <c r="BY28108" s="74"/>
      <c r="BZ28108" s="74"/>
      <c r="CA28108" s="74"/>
      <c r="CF28108" s="79"/>
      <c r="CL28108" s="79"/>
    </row>
    <row r="28109" spans="30:90">
      <c r="AD28109" s="73"/>
      <c r="AE28109" s="74"/>
      <c r="AF28109" s="74"/>
      <c r="BX28109" s="73"/>
      <c r="BY28109" s="74"/>
      <c r="BZ28109" s="74"/>
      <c r="CA28109" s="74"/>
      <c r="CF28109" s="79"/>
      <c r="CL28109" s="79"/>
    </row>
    <row r="28110" spans="30:90">
      <c r="AD28110" s="73"/>
      <c r="AE28110" s="74"/>
      <c r="AF28110" s="74"/>
      <c r="BX28110" s="73"/>
      <c r="BY28110" s="74"/>
      <c r="BZ28110" s="74"/>
      <c r="CA28110" s="74"/>
      <c r="CF28110" s="79"/>
      <c r="CL28110" s="79"/>
    </row>
    <row r="28111" spans="30:90">
      <c r="AD28111" s="73"/>
      <c r="AE28111" s="74"/>
      <c r="AF28111" s="74"/>
      <c r="BX28111" s="73"/>
      <c r="BY28111" s="74"/>
      <c r="BZ28111" s="74"/>
      <c r="CA28111" s="74"/>
      <c r="CF28111" s="79"/>
      <c r="CL28111" s="79"/>
    </row>
    <row r="28112" spans="30:90">
      <c r="AD28112" s="73"/>
      <c r="AE28112" s="74"/>
      <c r="AF28112" s="74"/>
      <c r="BX28112" s="73"/>
      <c r="BY28112" s="74"/>
      <c r="BZ28112" s="74"/>
      <c r="CA28112" s="74"/>
      <c r="CF28112" s="79"/>
      <c r="CL28112" s="79"/>
    </row>
    <row r="28113" spans="30:90">
      <c r="AD28113" s="73"/>
      <c r="AE28113" s="74"/>
      <c r="AF28113" s="74"/>
      <c r="BX28113" s="73"/>
      <c r="BY28113" s="74"/>
      <c r="BZ28113" s="74"/>
      <c r="CA28113" s="74"/>
      <c r="CF28113" s="79"/>
      <c r="CL28113" s="79"/>
    </row>
    <row r="28114" spans="30:90">
      <c r="AD28114" s="73"/>
      <c r="AE28114" s="74"/>
      <c r="AF28114" s="74"/>
      <c r="BX28114" s="73"/>
      <c r="BY28114" s="74"/>
      <c r="BZ28114" s="74"/>
      <c r="CA28114" s="74"/>
      <c r="CF28114" s="79"/>
      <c r="CL28114" s="79"/>
    </row>
    <row r="28115" spans="30:90">
      <c r="AD28115" s="73"/>
      <c r="AE28115" s="74"/>
      <c r="AF28115" s="74"/>
      <c r="BX28115" s="73"/>
      <c r="BY28115" s="74"/>
      <c r="BZ28115" s="74"/>
      <c r="CA28115" s="74"/>
      <c r="CF28115" s="79"/>
      <c r="CL28115" s="79"/>
    </row>
    <row r="28116" spans="30:90">
      <c r="AD28116" s="73"/>
      <c r="AE28116" s="74"/>
      <c r="AF28116" s="74"/>
      <c r="BX28116" s="73"/>
      <c r="BY28116" s="74"/>
      <c r="BZ28116" s="74"/>
      <c r="CA28116" s="74"/>
      <c r="CF28116" s="79"/>
      <c r="CL28116" s="79"/>
    </row>
    <row r="28117" spans="30:90">
      <c r="AD28117" s="73"/>
      <c r="AE28117" s="74"/>
      <c r="AF28117" s="74"/>
      <c r="BX28117" s="73"/>
      <c r="BY28117" s="74"/>
      <c r="BZ28117" s="74"/>
      <c r="CA28117" s="74"/>
      <c r="CF28117" s="79"/>
      <c r="CL28117" s="79"/>
    </row>
    <row r="28118" spans="30:90">
      <c r="AD28118" s="73"/>
      <c r="AE28118" s="74"/>
      <c r="AF28118" s="74"/>
      <c r="BX28118" s="73"/>
      <c r="BY28118" s="74"/>
      <c r="BZ28118" s="74"/>
      <c r="CA28118" s="74"/>
      <c r="CF28118" s="79"/>
      <c r="CL28118" s="79"/>
    </row>
    <row r="28119" spans="30:90">
      <c r="AD28119" s="73"/>
      <c r="AE28119" s="74"/>
      <c r="AF28119" s="74"/>
      <c r="BX28119" s="73"/>
      <c r="BY28119" s="74"/>
      <c r="BZ28119" s="74"/>
      <c r="CA28119" s="74"/>
      <c r="CF28119" s="79"/>
      <c r="CL28119" s="79"/>
    </row>
    <row r="28120" spans="30:90">
      <c r="AD28120" s="73"/>
      <c r="AE28120" s="74"/>
      <c r="AF28120" s="74"/>
      <c r="BX28120" s="73"/>
      <c r="BY28120" s="74"/>
      <c r="BZ28120" s="74"/>
      <c r="CA28120" s="74"/>
      <c r="CF28120" s="79"/>
      <c r="CL28120" s="79"/>
    </row>
    <row r="28121" spans="30:90">
      <c r="AD28121" s="73"/>
      <c r="AE28121" s="74"/>
      <c r="AF28121" s="74"/>
      <c r="BX28121" s="73"/>
      <c r="BY28121" s="74"/>
      <c r="BZ28121" s="74"/>
      <c r="CA28121" s="74"/>
      <c r="CF28121" s="79"/>
      <c r="CL28121" s="79"/>
    </row>
    <row r="28122" spans="30:90">
      <c r="AD28122" s="73"/>
      <c r="AE28122" s="74"/>
      <c r="AF28122" s="74"/>
      <c r="BX28122" s="73"/>
      <c r="BY28122" s="74"/>
      <c r="BZ28122" s="74"/>
      <c r="CA28122" s="74"/>
      <c r="CF28122" s="79"/>
      <c r="CL28122" s="79"/>
    </row>
    <row r="28123" spans="30:90">
      <c r="AD28123" s="73"/>
      <c r="AE28123" s="74"/>
      <c r="AF28123" s="74"/>
      <c r="BX28123" s="73"/>
      <c r="BY28123" s="74"/>
      <c r="BZ28123" s="74"/>
      <c r="CA28123" s="74"/>
      <c r="CF28123" s="79"/>
      <c r="CL28123" s="79"/>
    </row>
    <row r="28124" spans="30:90">
      <c r="AD28124" s="73"/>
      <c r="AE28124" s="74"/>
      <c r="AF28124" s="74"/>
      <c r="BX28124" s="73"/>
      <c r="BY28124" s="74"/>
      <c r="BZ28124" s="74"/>
      <c r="CA28124" s="74"/>
      <c r="CF28124" s="79"/>
      <c r="CL28124" s="79"/>
    </row>
    <row r="28125" spans="30:90">
      <c r="AD28125" s="73"/>
      <c r="AE28125" s="74"/>
      <c r="AF28125" s="74"/>
      <c r="BX28125" s="73"/>
      <c r="BY28125" s="74"/>
      <c r="BZ28125" s="74"/>
      <c r="CA28125" s="74"/>
      <c r="CF28125" s="79"/>
      <c r="CL28125" s="79"/>
    </row>
    <row r="28126" spans="30:90">
      <c r="AD28126" s="73"/>
      <c r="AE28126" s="74"/>
      <c r="AF28126" s="74"/>
      <c r="BX28126" s="73"/>
      <c r="BY28126" s="74"/>
      <c r="BZ28126" s="74"/>
      <c r="CA28126" s="74"/>
      <c r="CF28126" s="79"/>
      <c r="CL28126" s="79"/>
    </row>
    <row r="28127" spans="30:90">
      <c r="AD28127" s="73"/>
      <c r="AE28127" s="74"/>
      <c r="AF28127" s="74"/>
      <c r="BX28127" s="73"/>
      <c r="BY28127" s="74"/>
      <c r="BZ28127" s="74"/>
      <c r="CA28127" s="74"/>
      <c r="CF28127" s="79"/>
      <c r="CL28127" s="79"/>
    </row>
    <row r="28128" spans="30:90">
      <c r="AD28128" s="73"/>
      <c r="AE28128" s="74"/>
      <c r="AF28128" s="74"/>
      <c r="BX28128" s="73"/>
      <c r="BY28128" s="74"/>
      <c r="BZ28128" s="74"/>
      <c r="CA28128" s="74"/>
      <c r="CF28128" s="79"/>
      <c r="CL28128" s="79"/>
    </row>
    <row r="28129" spans="30:90">
      <c r="AD28129" s="73"/>
      <c r="AE28129" s="74"/>
      <c r="AF28129" s="74"/>
      <c r="BX28129" s="73"/>
      <c r="BY28129" s="74"/>
      <c r="BZ28129" s="74"/>
      <c r="CA28129" s="74"/>
      <c r="CF28129" s="79"/>
      <c r="CL28129" s="79"/>
    </row>
    <row r="28130" spans="30:90">
      <c r="AD28130" s="73"/>
      <c r="AE28130" s="74"/>
      <c r="AF28130" s="74"/>
      <c r="BX28130" s="73"/>
      <c r="BY28130" s="74"/>
      <c r="BZ28130" s="74"/>
      <c r="CA28130" s="74"/>
      <c r="CF28130" s="79"/>
      <c r="CL28130" s="79"/>
    </row>
    <row r="28131" spans="30:90">
      <c r="AD28131" s="73"/>
      <c r="AE28131" s="74"/>
      <c r="AF28131" s="74"/>
      <c r="BX28131" s="73"/>
      <c r="BY28131" s="74"/>
      <c r="BZ28131" s="74"/>
      <c r="CA28131" s="74"/>
      <c r="CF28131" s="79"/>
      <c r="CL28131" s="79"/>
    </row>
    <row r="28132" spans="30:90">
      <c r="AD28132" s="73"/>
      <c r="AE28132" s="74"/>
      <c r="AF28132" s="74"/>
      <c r="BX28132" s="73"/>
      <c r="BY28132" s="74"/>
      <c r="BZ28132" s="74"/>
      <c r="CA28132" s="74"/>
      <c r="CF28132" s="79"/>
      <c r="CL28132" s="79"/>
    </row>
    <row r="28133" spans="30:90">
      <c r="AD28133" s="73"/>
      <c r="AE28133" s="74"/>
      <c r="AF28133" s="74"/>
      <c r="BX28133" s="73"/>
      <c r="BY28133" s="74"/>
      <c r="BZ28133" s="74"/>
      <c r="CA28133" s="74"/>
      <c r="CF28133" s="79"/>
      <c r="CL28133" s="79"/>
    </row>
    <row r="28134" spans="30:90">
      <c r="AD28134" s="73"/>
      <c r="AE28134" s="74"/>
      <c r="AF28134" s="74"/>
      <c r="BX28134" s="73"/>
      <c r="BY28134" s="74"/>
      <c r="BZ28134" s="74"/>
      <c r="CA28134" s="74"/>
      <c r="CF28134" s="79"/>
      <c r="CL28134" s="79"/>
    </row>
    <row r="28135" spans="30:90">
      <c r="AD28135" s="73"/>
      <c r="AE28135" s="74"/>
      <c r="AF28135" s="74"/>
      <c r="BX28135" s="73"/>
      <c r="BY28135" s="74"/>
      <c r="BZ28135" s="74"/>
      <c r="CA28135" s="74"/>
      <c r="CF28135" s="79"/>
      <c r="CL28135" s="79"/>
    </row>
    <row r="28136" spans="30:90">
      <c r="AD28136" s="73"/>
      <c r="AE28136" s="74"/>
      <c r="AF28136" s="74"/>
      <c r="BX28136" s="73"/>
      <c r="BY28136" s="74"/>
      <c r="BZ28136" s="74"/>
      <c r="CA28136" s="74"/>
      <c r="CF28136" s="79"/>
      <c r="CL28136" s="79"/>
    </row>
    <row r="28137" spans="30:90">
      <c r="AD28137" s="73"/>
      <c r="AE28137" s="74"/>
      <c r="AF28137" s="74"/>
      <c r="BX28137" s="73"/>
      <c r="BY28137" s="74"/>
      <c r="BZ28137" s="74"/>
      <c r="CA28137" s="74"/>
      <c r="CF28137" s="79"/>
      <c r="CL28137" s="79"/>
    </row>
    <row r="28138" spans="30:90">
      <c r="AD28138" s="73"/>
      <c r="AE28138" s="74"/>
      <c r="AF28138" s="74"/>
      <c r="BX28138" s="73"/>
      <c r="BY28138" s="74"/>
      <c r="BZ28138" s="74"/>
      <c r="CA28138" s="74"/>
      <c r="CF28138" s="79"/>
      <c r="CL28138" s="79"/>
    </row>
    <row r="28139" spans="30:90">
      <c r="AD28139" s="73"/>
      <c r="AE28139" s="74"/>
      <c r="AF28139" s="74"/>
      <c r="BX28139" s="73"/>
      <c r="BY28139" s="74"/>
      <c r="BZ28139" s="74"/>
      <c r="CA28139" s="74"/>
      <c r="CF28139" s="79"/>
      <c r="CL28139" s="79"/>
    </row>
    <row r="28140" spans="30:90">
      <c r="AD28140" s="73"/>
      <c r="AE28140" s="74"/>
      <c r="AF28140" s="74"/>
      <c r="BX28140" s="73"/>
      <c r="BY28140" s="74"/>
      <c r="BZ28140" s="74"/>
      <c r="CA28140" s="74"/>
      <c r="CF28140" s="79"/>
      <c r="CL28140" s="79"/>
    </row>
    <row r="28141" spans="30:90">
      <c r="AD28141" s="73"/>
      <c r="AE28141" s="74"/>
      <c r="AF28141" s="74"/>
      <c r="BX28141" s="73"/>
      <c r="BY28141" s="74"/>
      <c r="BZ28141" s="74"/>
      <c r="CA28141" s="74"/>
      <c r="CF28141" s="79"/>
      <c r="CL28141" s="79"/>
    </row>
    <row r="28142" spans="30:90">
      <c r="AD28142" s="73"/>
      <c r="AE28142" s="74"/>
      <c r="AF28142" s="74"/>
      <c r="BX28142" s="73"/>
      <c r="BY28142" s="74"/>
      <c r="BZ28142" s="74"/>
      <c r="CA28142" s="74"/>
      <c r="CF28142" s="79"/>
      <c r="CL28142" s="79"/>
    </row>
    <row r="28143" spans="30:90">
      <c r="AD28143" s="73"/>
      <c r="AE28143" s="74"/>
      <c r="AF28143" s="74"/>
      <c r="BX28143" s="73"/>
      <c r="BY28143" s="74"/>
      <c r="BZ28143" s="74"/>
      <c r="CA28143" s="74"/>
      <c r="CF28143" s="79"/>
      <c r="CL28143" s="79"/>
    </row>
    <row r="28144" spans="30:90">
      <c r="AD28144" s="73"/>
      <c r="AE28144" s="74"/>
      <c r="AF28144" s="74"/>
      <c r="BX28144" s="73"/>
      <c r="BY28144" s="74"/>
      <c r="BZ28144" s="74"/>
      <c r="CA28144" s="74"/>
      <c r="CF28144" s="79"/>
      <c r="CL28144" s="79"/>
    </row>
    <row r="28145" spans="30:90">
      <c r="AD28145" s="73"/>
      <c r="AE28145" s="74"/>
      <c r="AF28145" s="74"/>
      <c r="BX28145" s="73"/>
      <c r="BY28145" s="74"/>
      <c r="BZ28145" s="74"/>
      <c r="CA28145" s="74"/>
      <c r="CF28145" s="79"/>
      <c r="CL28145" s="79"/>
    </row>
    <row r="28146" spans="30:90">
      <c r="AD28146" s="73"/>
      <c r="AE28146" s="74"/>
      <c r="AF28146" s="74"/>
      <c r="BX28146" s="73"/>
      <c r="BY28146" s="74"/>
      <c r="BZ28146" s="74"/>
      <c r="CA28146" s="74"/>
      <c r="CF28146" s="79"/>
      <c r="CL28146" s="79"/>
    </row>
    <row r="28147" spans="30:90">
      <c r="AD28147" s="73"/>
      <c r="AE28147" s="74"/>
      <c r="AF28147" s="74"/>
      <c r="BX28147" s="73"/>
      <c r="BY28147" s="74"/>
      <c r="BZ28147" s="74"/>
      <c r="CA28147" s="74"/>
      <c r="CF28147" s="79"/>
      <c r="CL28147" s="79"/>
    </row>
    <row r="28148" spans="30:90">
      <c r="AD28148" s="73"/>
      <c r="AE28148" s="74"/>
      <c r="AF28148" s="74"/>
      <c r="BX28148" s="73"/>
      <c r="BY28148" s="74"/>
      <c r="BZ28148" s="74"/>
      <c r="CA28148" s="74"/>
      <c r="CF28148" s="79"/>
      <c r="CL28148" s="79"/>
    </row>
    <row r="28149" spans="30:90">
      <c r="AD28149" s="73"/>
      <c r="AE28149" s="74"/>
      <c r="AF28149" s="74"/>
      <c r="BX28149" s="73"/>
      <c r="BY28149" s="74"/>
      <c r="BZ28149" s="74"/>
      <c r="CA28149" s="74"/>
      <c r="CF28149" s="79"/>
      <c r="CL28149" s="79"/>
    </row>
    <row r="28150" spans="30:90">
      <c r="AD28150" s="73"/>
      <c r="AE28150" s="74"/>
      <c r="AF28150" s="74"/>
      <c r="BX28150" s="73"/>
      <c r="BY28150" s="74"/>
      <c r="BZ28150" s="74"/>
      <c r="CA28150" s="74"/>
      <c r="CF28150" s="79"/>
      <c r="CL28150" s="79"/>
    </row>
    <row r="28151" spans="30:90">
      <c r="AD28151" s="73"/>
      <c r="AE28151" s="74"/>
      <c r="AF28151" s="74"/>
      <c r="BX28151" s="73"/>
      <c r="BY28151" s="74"/>
      <c r="BZ28151" s="74"/>
      <c r="CA28151" s="74"/>
      <c r="CF28151" s="79"/>
      <c r="CL28151" s="79"/>
    </row>
    <row r="28152" spans="30:90">
      <c r="AD28152" s="73"/>
      <c r="AE28152" s="74"/>
      <c r="AF28152" s="74"/>
      <c r="BX28152" s="73"/>
      <c r="BY28152" s="74"/>
      <c r="BZ28152" s="74"/>
      <c r="CA28152" s="74"/>
      <c r="CF28152" s="79"/>
      <c r="CL28152" s="79"/>
    </row>
    <row r="28153" spans="30:90">
      <c r="AD28153" s="73"/>
      <c r="AE28153" s="74"/>
      <c r="AF28153" s="74"/>
      <c r="BX28153" s="73"/>
      <c r="BY28153" s="74"/>
      <c r="BZ28153" s="74"/>
      <c r="CA28153" s="74"/>
      <c r="CF28153" s="79"/>
      <c r="CL28153" s="79"/>
    </row>
    <row r="28154" spans="30:90">
      <c r="AD28154" s="73"/>
      <c r="AE28154" s="74"/>
      <c r="AF28154" s="74"/>
      <c r="BX28154" s="73"/>
      <c r="BY28154" s="74"/>
      <c r="BZ28154" s="74"/>
      <c r="CA28154" s="74"/>
      <c r="CF28154" s="79"/>
      <c r="CL28154" s="79"/>
    </row>
    <row r="28155" spans="30:90">
      <c r="AD28155" s="73"/>
      <c r="AE28155" s="74"/>
      <c r="AF28155" s="74"/>
      <c r="BX28155" s="73"/>
      <c r="BY28155" s="74"/>
      <c r="BZ28155" s="74"/>
      <c r="CA28155" s="74"/>
      <c r="CF28155" s="79"/>
      <c r="CL28155" s="79"/>
    </row>
    <row r="28156" spans="30:90">
      <c r="AD28156" s="73"/>
      <c r="AE28156" s="74"/>
      <c r="AF28156" s="74"/>
      <c r="BX28156" s="73"/>
      <c r="BY28156" s="74"/>
      <c r="BZ28156" s="74"/>
      <c r="CA28156" s="74"/>
      <c r="CF28156" s="79"/>
      <c r="CL28156" s="79"/>
    </row>
    <row r="28157" spans="30:90">
      <c r="AD28157" s="73"/>
      <c r="AE28157" s="74"/>
      <c r="AF28157" s="74"/>
      <c r="BX28157" s="73"/>
      <c r="BY28157" s="74"/>
      <c r="BZ28157" s="74"/>
      <c r="CA28157" s="74"/>
      <c r="CF28157" s="79"/>
      <c r="CL28157" s="79"/>
    </row>
    <row r="28158" spans="30:90">
      <c r="AD28158" s="73"/>
      <c r="AE28158" s="74"/>
      <c r="AF28158" s="74"/>
      <c r="BX28158" s="73"/>
      <c r="BY28158" s="74"/>
      <c r="BZ28158" s="74"/>
      <c r="CA28158" s="74"/>
      <c r="CF28158" s="79"/>
      <c r="CL28158" s="79"/>
    </row>
    <row r="28159" spans="30:90">
      <c r="AD28159" s="73"/>
      <c r="AE28159" s="74"/>
      <c r="AF28159" s="74"/>
      <c r="BX28159" s="73"/>
      <c r="BY28159" s="74"/>
      <c r="BZ28159" s="74"/>
      <c r="CA28159" s="74"/>
      <c r="CF28159" s="79"/>
      <c r="CL28159" s="79"/>
    </row>
    <row r="28160" spans="30:90">
      <c r="AD28160" s="73"/>
      <c r="AE28160" s="74"/>
      <c r="AF28160" s="74"/>
      <c r="BX28160" s="73"/>
      <c r="BY28160" s="74"/>
      <c r="BZ28160" s="74"/>
      <c r="CA28160" s="74"/>
      <c r="CF28160" s="79"/>
      <c r="CL28160" s="79"/>
    </row>
    <row r="28161" spans="30:90">
      <c r="AD28161" s="73"/>
      <c r="AE28161" s="74"/>
      <c r="AF28161" s="74"/>
      <c r="BX28161" s="73"/>
      <c r="BY28161" s="74"/>
      <c r="BZ28161" s="74"/>
      <c r="CA28161" s="74"/>
      <c r="CF28161" s="79"/>
      <c r="CL28161" s="79"/>
    </row>
    <row r="28162" spans="30:90">
      <c r="AD28162" s="73"/>
      <c r="AE28162" s="74"/>
      <c r="AF28162" s="74"/>
      <c r="BX28162" s="73"/>
      <c r="BY28162" s="74"/>
      <c r="BZ28162" s="74"/>
      <c r="CA28162" s="74"/>
      <c r="CF28162" s="79"/>
      <c r="CL28162" s="79"/>
    </row>
    <row r="28163" spans="30:90">
      <c r="AD28163" s="73"/>
      <c r="AE28163" s="74"/>
      <c r="AF28163" s="74"/>
      <c r="BX28163" s="73"/>
      <c r="BY28163" s="74"/>
      <c r="BZ28163" s="74"/>
      <c r="CA28163" s="74"/>
      <c r="CF28163" s="79"/>
      <c r="CL28163" s="79"/>
    </row>
    <row r="28164" spans="30:90">
      <c r="AD28164" s="73"/>
      <c r="AE28164" s="74"/>
      <c r="AF28164" s="74"/>
      <c r="BX28164" s="73"/>
      <c r="BY28164" s="74"/>
      <c r="BZ28164" s="74"/>
      <c r="CA28164" s="74"/>
      <c r="CF28164" s="79"/>
      <c r="CL28164" s="79"/>
    </row>
    <row r="28165" spans="30:90">
      <c r="AD28165" s="73"/>
      <c r="AE28165" s="74"/>
      <c r="AF28165" s="74"/>
      <c r="BX28165" s="73"/>
      <c r="BY28165" s="74"/>
      <c r="BZ28165" s="74"/>
      <c r="CA28165" s="74"/>
      <c r="CF28165" s="79"/>
      <c r="CL28165" s="79"/>
    </row>
    <row r="28166" spans="30:90">
      <c r="AD28166" s="73"/>
      <c r="AE28166" s="74"/>
      <c r="AF28166" s="74"/>
      <c r="BX28166" s="73"/>
      <c r="BY28166" s="74"/>
      <c r="BZ28166" s="74"/>
      <c r="CA28166" s="74"/>
      <c r="CF28166" s="79"/>
      <c r="CL28166" s="79"/>
    </row>
    <row r="28167" spans="30:90">
      <c r="AD28167" s="73"/>
      <c r="AE28167" s="74"/>
      <c r="AF28167" s="74"/>
      <c r="BX28167" s="73"/>
      <c r="BY28167" s="74"/>
      <c r="BZ28167" s="74"/>
      <c r="CA28167" s="74"/>
      <c r="CF28167" s="79"/>
      <c r="CL28167" s="79"/>
    </row>
    <row r="28168" spans="30:90">
      <c r="AD28168" s="73"/>
      <c r="AE28168" s="74"/>
      <c r="AF28168" s="74"/>
      <c r="BX28168" s="73"/>
      <c r="BY28168" s="74"/>
      <c r="BZ28168" s="74"/>
      <c r="CA28168" s="74"/>
      <c r="CF28168" s="79"/>
      <c r="CL28168" s="79"/>
    </row>
    <row r="28169" spans="30:90">
      <c r="AD28169" s="73"/>
      <c r="AE28169" s="74"/>
      <c r="AF28169" s="74"/>
      <c r="BX28169" s="73"/>
      <c r="BY28169" s="74"/>
      <c r="BZ28169" s="74"/>
      <c r="CA28169" s="74"/>
      <c r="CF28169" s="79"/>
      <c r="CL28169" s="79"/>
    </row>
    <row r="28170" spans="30:90">
      <c r="AD28170" s="73"/>
      <c r="AE28170" s="74"/>
      <c r="AF28170" s="74"/>
      <c r="BX28170" s="73"/>
      <c r="BY28170" s="74"/>
      <c r="BZ28170" s="74"/>
      <c r="CA28170" s="74"/>
      <c r="CF28170" s="79"/>
      <c r="CL28170" s="79"/>
    </row>
    <row r="28171" spans="30:90">
      <c r="AD28171" s="73"/>
      <c r="AE28171" s="74"/>
      <c r="AF28171" s="74"/>
      <c r="BX28171" s="73"/>
      <c r="BY28171" s="74"/>
      <c r="BZ28171" s="74"/>
      <c r="CA28171" s="74"/>
      <c r="CF28171" s="79"/>
      <c r="CL28171" s="79"/>
    </row>
    <row r="28172" spans="30:90">
      <c r="AD28172" s="73"/>
      <c r="AE28172" s="74"/>
      <c r="AF28172" s="74"/>
      <c r="BX28172" s="73"/>
      <c r="BY28172" s="74"/>
      <c r="BZ28172" s="74"/>
      <c r="CA28172" s="74"/>
      <c r="CF28172" s="79"/>
      <c r="CL28172" s="79"/>
    </row>
    <row r="28173" spans="30:90">
      <c r="AD28173" s="73"/>
      <c r="AE28173" s="74"/>
      <c r="AF28173" s="74"/>
      <c r="BX28173" s="73"/>
      <c r="BY28173" s="74"/>
      <c r="BZ28173" s="74"/>
      <c r="CA28173" s="74"/>
      <c r="CF28173" s="79"/>
      <c r="CL28173" s="79"/>
    </row>
    <row r="28174" spans="30:90">
      <c r="AD28174" s="73"/>
      <c r="AE28174" s="74"/>
      <c r="AF28174" s="74"/>
      <c r="BX28174" s="73"/>
      <c r="BY28174" s="74"/>
      <c r="BZ28174" s="74"/>
      <c r="CA28174" s="74"/>
      <c r="CF28174" s="79"/>
      <c r="CL28174" s="79"/>
    </row>
    <row r="28175" spans="30:90">
      <c r="AD28175" s="73"/>
      <c r="AE28175" s="74"/>
      <c r="AF28175" s="74"/>
      <c r="BX28175" s="73"/>
      <c r="BY28175" s="74"/>
      <c r="BZ28175" s="74"/>
      <c r="CA28175" s="74"/>
      <c r="CF28175" s="79"/>
      <c r="CL28175" s="79"/>
    </row>
    <row r="28176" spans="30:90">
      <c r="AD28176" s="73"/>
      <c r="AE28176" s="74"/>
      <c r="AF28176" s="74"/>
      <c r="BX28176" s="73"/>
      <c r="BY28176" s="74"/>
      <c r="BZ28176" s="74"/>
      <c r="CA28176" s="74"/>
      <c r="CF28176" s="79"/>
      <c r="CL28176" s="79"/>
    </row>
    <row r="28177" spans="30:90">
      <c r="AD28177" s="73"/>
      <c r="AE28177" s="74"/>
      <c r="AF28177" s="74"/>
      <c r="BX28177" s="73"/>
      <c r="BY28177" s="74"/>
      <c r="BZ28177" s="74"/>
      <c r="CA28177" s="74"/>
      <c r="CF28177" s="79"/>
      <c r="CL28177" s="79"/>
    </row>
    <row r="28178" spans="30:90">
      <c r="AD28178" s="73"/>
      <c r="AE28178" s="74"/>
      <c r="AF28178" s="74"/>
      <c r="BX28178" s="73"/>
      <c r="BY28178" s="74"/>
      <c r="BZ28178" s="74"/>
      <c r="CA28178" s="74"/>
      <c r="CF28178" s="79"/>
      <c r="CL28178" s="79"/>
    </row>
    <row r="28179" spans="30:90">
      <c r="AD28179" s="73"/>
      <c r="AE28179" s="74"/>
      <c r="AF28179" s="74"/>
      <c r="BX28179" s="73"/>
      <c r="BY28179" s="74"/>
      <c r="BZ28179" s="74"/>
      <c r="CA28179" s="74"/>
      <c r="CF28179" s="79"/>
      <c r="CL28179" s="79"/>
    </row>
    <row r="28180" spans="30:90">
      <c r="AD28180" s="73"/>
      <c r="AE28180" s="74"/>
      <c r="AF28180" s="74"/>
      <c r="BX28180" s="73"/>
      <c r="BY28180" s="74"/>
      <c r="BZ28180" s="74"/>
      <c r="CA28180" s="74"/>
      <c r="CF28180" s="79"/>
      <c r="CL28180" s="79"/>
    </row>
    <row r="28181" spans="30:90">
      <c r="AD28181" s="73"/>
      <c r="AE28181" s="74"/>
      <c r="AF28181" s="74"/>
      <c r="BX28181" s="73"/>
      <c r="BY28181" s="74"/>
      <c r="BZ28181" s="74"/>
      <c r="CA28181" s="74"/>
      <c r="CF28181" s="79"/>
      <c r="CL28181" s="79"/>
    </row>
    <row r="28182" spans="30:90">
      <c r="AD28182" s="73"/>
      <c r="AE28182" s="74"/>
      <c r="AF28182" s="74"/>
      <c r="BX28182" s="73"/>
      <c r="BY28182" s="74"/>
      <c r="BZ28182" s="74"/>
      <c r="CA28182" s="74"/>
      <c r="CF28182" s="79"/>
      <c r="CL28182" s="79"/>
    </row>
    <row r="28183" spans="30:90">
      <c r="AD28183" s="73"/>
      <c r="AE28183" s="74"/>
      <c r="AF28183" s="74"/>
      <c r="BX28183" s="73"/>
      <c r="BY28183" s="74"/>
      <c r="BZ28183" s="74"/>
      <c r="CA28183" s="74"/>
      <c r="CF28183" s="79"/>
      <c r="CL28183" s="79"/>
    </row>
    <row r="28184" spans="30:90">
      <c r="AD28184" s="73"/>
      <c r="AE28184" s="74"/>
      <c r="AF28184" s="74"/>
      <c r="BX28184" s="73"/>
      <c r="BY28184" s="74"/>
      <c r="BZ28184" s="74"/>
      <c r="CA28184" s="74"/>
      <c r="CF28184" s="79"/>
      <c r="CL28184" s="79"/>
    </row>
    <row r="28185" spans="30:90">
      <c r="AD28185" s="73"/>
      <c r="AE28185" s="74"/>
      <c r="AF28185" s="74"/>
      <c r="BX28185" s="73"/>
      <c r="BY28185" s="74"/>
      <c r="BZ28185" s="74"/>
      <c r="CA28185" s="74"/>
      <c r="CF28185" s="79"/>
      <c r="CL28185" s="79"/>
    </row>
    <row r="28186" spans="30:90">
      <c r="AD28186" s="73"/>
      <c r="AE28186" s="74"/>
      <c r="AF28186" s="74"/>
      <c r="BX28186" s="73"/>
      <c r="BY28186" s="74"/>
      <c r="BZ28186" s="74"/>
      <c r="CA28186" s="74"/>
      <c r="CF28186" s="79"/>
      <c r="CL28186" s="79"/>
    </row>
    <row r="28187" spans="30:90">
      <c r="AD28187" s="73"/>
      <c r="AE28187" s="74"/>
      <c r="AF28187" s="74"/>
      <c r="BX28187" s="73"/>
      <c r="BY28187" s="74"/>
      <c r="BZ28187" s="74"/>
      <c r="CA28187" s="74"/>
      <c r="CF28187" s="79"/>
      <c r="CL28187" s="79"/>
    </row>
    <row r="28188" spans="30:90">
      <c r="AD28188" s="73"/>
      <c r="AE28188" s="74"/>
      <c r="AF28188" s="74"/>
      <c r="BX28188" s="73"/>
      <c r="BY28188" s="74"/>
      <c r="BZ28188" s="74"/>
      <c r="CA28188" s="74"/>
      <c r="CF28188" s="79"/>
      <c r="CL28188" s="79"/>
    </row>
    <row r="28189" spans="30:90">
      <c r="AD28189" s="73"/>
      <c r="AE28189" s="74"/>
      <c r="AF28189" s="74"/>
      <c r="BX28189" s="73"/>
      <c r="BY28189" s="74"/>
      <c r="BZ28189" s="74"/>
      <c r="CA28189" s="74"/>
      <c r="CF28189" s="79"/>
      <c r="CL28189" s="79"/>
    </row>
    <row r="28190" spans="30:90">
      <c r="AD28190" s="73"/>
      <c r="AE28190" s="74"/>
      <c r="AF28190" s="74"/>
      <c r="BX28190" s="73"/>
      <c r="BY28190" s="74"/>
      <c r="BZ28190" s="74"/>
      <c r="CA28190" s="74"/>
      <c r="CF28190" s="79"/>
      <c r="CL28190" s="79"/>
    </row>
    <row r="28191" spans="30:90">
      <c r="AD28191" s="73"/>
      <c r="AE28191" s="74"/>
      <c r="AF28191" s="74"/>
      <c r="BX28191" s="73"/>
      <c r="BY28191" s="74"/>
      <c r="BZ28191" s="74"/>
      <c r="CA28191" s="74"/>
      <c r="CF28191" s="79"/>
      <c r="CL28191" s="79"/>
    </row>
    <row r="28192" spans="30:90">
      <c r="AD28192" s="73"/>
      <c r="AE28192" s="74"/>
      <c r="AF28192" s="74"/>
      <c r="BX28192" s="73"/>
      <c r="BY28192" s="74"/>
      <c r="BZ28192" s="74"/>
      <c r="CA28192" s="74"/>
      <c r="CF28192" s="79"/>
      <c r="CL28192" s="79"/>
    </row>
    <row r="28193" spans="30:90">
      <c r="AD28193" s="73"/>
      <c r="AE28193" s="74"/>
      <c r="AF28193" s="74"/>
      <c r="BX28193" s="73"/>
      <c r="BY28193" s="74"/>
      <c r="BZ28193" s="74"/>
      <c r="CA28193" s="74"/>
      <c r="CF28193" s="79"/>
      <c r="CL28193" s="79"/>
    </row>
    <row r="28194" spans="30:90">
      <c r="AD28194" s="73"/>
      <c r="AE28194" s="74"/>
      <c r="AF28194" s="74"/>
      <c r="BX28194" s="73"/>
      <c r="BY28194" s="74"/>
      <c r="BZ28194" s="74"/>
      <c r="CA28194" s="74"/>
      <c r="CF28194" s="79"/>
      <c r="CL28194" s="79"/>
    </row>
    <row r="28195" spans="30:90">
      <c r="AD28195" s="73"/>
      <c r="AE28195" s="74"/>
      <c r="AF28195" s="74"/>
      <c r="BX28195" s="73"/>
      <c r="BY28195" s="74"/>
      <c r="BZ28195" s="74"/>
      <c r="CA28195" s="74"/>
      <c r="CF28195" s="79"/>
      <c r="CL28195" s="79"/>
    </row>
    <row r="28196" spans="30:90">
      <c r="AD28196" s="73"/>
      <c r="AE28196" s="74"/>
      <c r="AF28196" s="74"/>
      <c r="BX28196" s="73"/>
      <c r="BY28196" s="74"/>
      <c r="BZ28196" s="74"/>
      <c r="CA28196" s="74"/>
      <c r="CF28196" s="79"/>
      <c r="CL28196" s="79"/>
    </row>
    <row r="28197" spans="30:90">
      <c r="AD28197" s="73"/>
      <c r="AE28197" s="74"/>
      <c r="AF28197" s="74"/>
      <c r="BX28197" s="73"/>
      <c r="BY28197" s="74"/>
      <c r="BZ28197" s="74"/>
      <c r="CA28197" s="74"/>
      <c r="CF28197" s="79"/>
      <c r="CL28197" s="79"/>
    </row>
    <row r="28198" spans="30:90">
      <c r="AD28198" s="73"/>
      <c r="AE28198" s="74"/>
      <c r="AF28198" s="74"/>
      <c r="BX28198" s="73"/>
      <c r="BY28198" s="74"/>
      <c r="BZ28198" s="74"/>
      <c r="CA28198" s="74"/>
      <c r="CF28198" s="79"/>
      <c r="CL28198" s="79"/>
    </row>
    <row r="28199" spans="30:90">
      <c r="AD28199" s="73"/>
      <c r="AE28199" s="74"/>
      <c r="AF28199" s="74"/>
      <c r="BX28199" s="73"/>
      <c r="BY28199" s="74"/>
      <c r="BZ28199" s="74"/>
      <c r="CA28199" s="74"/>
      <c r="CF28199" s="79"/>
      <c r="CL28199" s="79"/>
    </row>
    <row r="28200" spans="30:90">
      <c r="AD28200" s="73"/>
      <c r="AE28200" s="74"/>
      <c r="AF28200" s="74"/>
      <c r="BX28200" s="73"/>
      <c r="BY28200" s="74"/>
      <c r="BZ28200" s="74"/>
      <c r="CA28200" s="74"/>
      <c r="CF28200" s="79"/>
      <c r="CL28200" s="79"/>
    </row>
    <row r="28201" spans="30:90">
      <c r="AD28201" s="73"/>
      <c r="AE28201" s="74"/>
      <c r="AF28201" s="74"/>
      <c r="BX28201" s="73"/>
      <c r="BY28201" s="74"/>
      <c r="BZ28201" s="74"/>
      <c r="CA28201" s="74"/>
      <c r="CF28201" s="79"/>
      <c r="CL28201" s="79"/>
    </row>
    <row r="28202" spans="30:90">
      <c r="AD28202" s="73"/>
      <c r="AE28202" s="74"/>
      <c r="AF28202" s="74"/>
      <c r="BX28202" s="73"/>
      <c r="BY28202" s="74"/>
      <c r="BZ28202" s="74"/>
      <c r="CA28202" s="74"/>
      <c r="CF28202" s="79"/>
      <c r="CL28202" s="79"/>
    </row>
    <row r="28203" spans="30:90">
      <c r="AD28203" s="73"/>
      <c r="AE28203" s="74"/>
      <c r="AF28203" s="74"/>
      <c r="BX28203" s="73"/>
      <c r="BY28203" s="74"/>
      <c r="BZ28203" s="74"/>
      <c r="CA28203" s="74"/>
      <c r="CF28203" s="79"/>
      <c r="CL28203" s="79"/>
    </row>
    <row r="28204" spans="30:90">
      <c r="AD28204" s="73"/>
      <c r="AE28204" s="74"/>
      <c r="AF28204" s="74"/>
      <c r="BX28204" s="73"/>
      <c r="BY28204" s="74"/>
      <c r="BZ28204" s="74"/>
      <c r="CA28204" s="74"/>
      <c r="CF28204" s="79"/>
      <c r="CL28204" s="79"/>
    </row>
    <row r="28205" spans="30:90">
      <c r="AD28205" s="73"/>
      <c r="AE28205" s="74"/>
      <c r="AF28205" s="74"/>
      <c r="BX28205" s="73"/>
      <c r="BY28205" s="74"/>
      <c r="BZ28205" s="74"/>
      <c r="CA28205" s="74"/>
      <c r="CF28205" s="79"/>
      <c r="CL28205" s="79"/>
    </row>
    <row r="28206" spans="30:90">
      <c r="AD28206" s="73"/>
      <c r="AE28206" s="74"/>
      <c r="AF28206" s="74"/>
      <c r="BX28206" s="73"/>
      <c r="BY28206" s="74"/>
      <c r="BZ28206" s="74"/>
      <c r="CA28206" s="74"/>
      <c r="CF28206" s="79"/>
      <c r="CL28206" s="79"/>
    </row>
    <row r="28207" spans="30:90">
      <c r="AD28207" s="73"/>
      <c r="AE28207" s="74"/>
      <c r="AF28207" s="74"/>
      <c r="BX28207" s="73"/>
      <c r="BY28207" s="74"/>
      <c r="BZ28207" s="74"/>
      <c r="CA28207" s="74"/>
      <c r="CF28207" s="79"/>
      <c r="CL28207" s="79"/>
    </row>
    <row r="28208" spans="30:90">
      <c r="AD28208" s="73"/>
      <c r="AE28208" s="74"/>
      <c r="AF28208" s="74"/>
      <c r="BX28208" s="73"/>
      <c r="BY28208" s="74"/>
      <c r="BZ28208" s="74"/>
      <c r="CA28208" s="74"/>
      <c r="CF28208" s="79"/>
      <c r="CL28208" s="79"/>
    </row>
    <row r="28209" spans="30:90">
      <c r="AD28209" s="73"/>
      <c r="AE28209" s="74"/>
      <c r="AF28209" s="74"/>
      <c r="BX28209" s="73"/>
      <c r="BY28209" s="74"/>
      <c r="BZ28209" s="74"/>
      <c r="CA28209" s="74"/>
      <c r="CF28209" s="79"/>
      <c r="CL28209" s="79"/>
    </row>
    <row r="28210" spans="30:90">
      <c r="AD28210" s="73"/>
      <c r="AE28210" s="74"/>
      <c r="AF28210" s="74"/>
      <c r="BX28210" s="73"/>
      <c r="BY28210" s="74"/>
      <c r="BZ28210" s="74"/>
      <c r="CA28210" s="74"/>
      <c r="CF28210" s="79"/>
      <c r="CL28210" s="79"/>
    </row>
    <row r="28211" spans="30:90">
      <c r="AD28211" s="73"/>
      <c r="AE28211" s="74"/>
      <c r="AF28211" s="74"/>
      <c r="BX28211" s="73"/>
      <c r="BY28211" s="74"/>
      <c r="BZ28211" s="74"/>
      <c r="CA28211" s="74"/>
      <c r="CF28211" s="79"/>
      <c r="CL28211" s="79"/>
    </row>
    <row r="28212" spans="30:90">
      <c r="AD28212" s="73"/>
      <c r="AE28212" s="74"/>
      <c r="AF28212" s="74"/>
      <c r="BX28212" s="73"/>
      <c r="BY28212" s="74"/>
      <c r="BZ28212" s="74"/>
      <c r="CA28212" s="74"/>
      <c r="CF28212" s="79"/>
      <c r="CL28212" s="79"/>
    </row>
    <row r="28213" spans="30:90">
      <c r="AD28213" s="73"/>
      <c r="AE28213" s="74"/>
      <c r="AF28213" s="74"/>
      <c r="BX28213" s="73"/>
      <c r="BY28213" s="74"/>
      <c r="BZ28213" s="74"/>
      <c r="CA28213" s="74"/>
      <c r="CF28213" s="79"/>
      <c r="CL28213" s="79"/>
    </row>
    <row r="28214" spans="30:90">
      <c r="AD28214" s="73"/>
      <c r="AE28214" s="74"/>
      <c r="AF28214" s="74"/>
      <c r="BX28214" s="73"/>
      <c r="BY28214" s="74"/>
      <c r="BZ28214" s="74"/>
      <c r="CA28214" s="74"/>
      <c r="CF28214" s="79"/>
      <c r="CL28214" s="79"/>
    </row>
    <row r="28215" spans="30:90">
      <c r="AD28215" s="73"/>
      <c r="AE28215" s="74"/>
      <c r="AF28215" s="74"/>
      <c r="BX28215" s="73"/>
      <c r="BY28215" s="74"/>
      <c r="BZ28215" s="74"/>
      <c r="CA28215" s="74"/>
      <c r="CF28215" s="79"/>
      <c r="CL28215" s="79"/>
    </row>
    <row r="28216" spans="30:90">
      <c r="AD28216" s="73"/>
      <c r="AE28216" s="74"/>
      <c r="AF28216" s="74"/>
      <c r="BX28216" s="73"/>
      <c r="BY28216" s="74"/>
      <c r="BZ28216" s="74"/>
      <c r="CA28216" s="74"/>
      <c r="CF28216" s="79"/>
      <c r="CL28216" s="79"/>
    </row>
    <row r="28217" spans="30:90">
      <c r="AD28217" s="73"/>
      <c r="AE28217" s="74"/>
      <c r="AF28217" s="74"/>
      <c r="BX28217" s="73"/>
      <c r="BY28217" s="74"/>
      <c r="BZ28217" s="74"/>
      <c r="CA28217" s="74"/>
      <c r="CF28217" s="79"/>
      <c r="CL28217" s="79"/>
    </row>
    <row r="28218" spans="30:90">
      <c r="AD28218" s="73"/>
      <c r="AE28218" s="74"/>
      <c r="AF28218" s="74"/>
      <c r="BX28218" s="73"/>
      <c r="BY28218" s="74"/>
      <c r="BZ28218" s="74"/>
      <c r="CA28218" s="74"/>
      <c r="CF28218" s="79"/>
      <c r="CL28218" s="79"/>
    </row>
    <row r="28219" spans="30:90">
      <c r="AD28219" s="73"/>
      <c r="AE28219" s="74"/>
      <c r="AF28219" s="74"/>
      <c r="BX28219" s="73"/>
      <c r="BY28219" s="74"/>
      <c r="BZ28219" s="74"/>
      <c r="CA28219" s="74"/>
      <c r="CF28219" s="79"/>
      <c r="CL28219" s="79"/>
    </row>
    <row r="28220" spans="30:90">
      <c r="AD28220" s="73"/>
      <c r="AE28220" s="74"/>
      <c r="AF28220" s="74"/>
      <c r="BX28220" s="73"/>
      <c r="BY28220" s="74"/>
      <c r="BZ28220" s="74"/>
      <c r="CA28220" s="74"/>
      <c r="CF28220" s="79"/>
      <c r="CL28220" s="79"/>
    </row>
    <row r="28221" spans="30:90">
      <c r="AD28221" s="73"/>
      <c r="AE28221" s="74"/>
      <c r="AF28221" s="74"/>
      <c r="BX28221" s="73"/>
      <c r="BY28221" s="74"/>
      <c r="BZ28221" s="74"/>
      <c r="CA28221" s="74"/>
      <c r="CF28221" s="79"/>
      <c r="CL28221" s="79"/>
    </row>
    <row r="28222" spans="30:90">
      <c r="AD28222" s="73"/>
      <c r="AE28222" s="74"/>
      <c r="AF28222" s="74"/>
      <c r="BX28222" s="73"/>
      <c r="BY28222" s="74"/>
      <c r="BZ28222" s="74"/>
      <c r="CA28222" s="74"/>
      <c r="CF28222" s="79"/>
      <c r="CL28222" s="79"/>
    </row>
    <row r="28223" spans="30:90">
      <c r="AD28223" s="73"/>
      <c r="AE28223" s="74"/>
      <c r="AF28223" s="74"/>
      <c r="BX28223" s="73"/>
      <c r="BY28223" s="74"/>
      <c r="BZ28223" s="74"/>
      <c r="CA28223" s="74"/>
      <c r="CF28223" s="79"/>
      <c r="CL28223" s="79"/>
    </row>
    <row r="28224" spans="30:90">
      <c r="AD28224" s="73"/>
      <c r="AE28224" s="74"/>
      <c r="AF28224" s="74"/>
      <c r="BX28224" s="73"/>
      <c r="BY28224" s="74"/>
      <c r="BZ28224" s="74"/>
      <c r="CA28224" s="74"/>
      <c r="CF28224" s="79"/>
      <c r="CL28224" s="79"/>
    </row>
    <row r="28225" spans="30:90">
      <c r="AD28225" s="73"/>
      <c r="AE28225" s="74"/>
      <c r="AF28225" s="74"/>
      <c r="BX28225" s="73"/>
      <c r="BY28225" s="74"/>
      <c r="BZ28225" s="74"/>
      <c r="CA28225" s="74"/>
      <c r="CF28225" s="79"/>
      <c r="CL28225" s="79"/>
    </row>
    <row r="28226" spans="30:90">
      <c r="AD28226" s="73"/>
      <c r="AE28226" s="74"/>
      <c r="AF28226" s="74"/>
      <c r="BX28226" s="73"/>
      <c r="BY28226" s="74"/>
      <c r="BZ28226" s="74"/>
      <c r="CA28226" s="74"/>
      <c r="CF28226" s="79"/>
      <c r="CL28226" s="79"/>
    </row>
    <row r="28227" spans="30:90">
      <c r="AD28227" s="73"/>
      <c r="AE28227" s="74"/>
      <c r="AF28227" s="74"/>
      <c r="BX28227" s="73"/>
      <c r="BY28227" s="74"/>
      <c r="BZ28227" s="74"/>
      <c r="CA28227" s="74"/>
      <c r="CF28227" s="79"/>
      <c r="CL28227" s="79"/>
    </row>
    <row r="28228" spans="30:90">
      <c r="AD28228" s="73"/>
      <c r="AE28228" s="74"/>
      <c r="AF28228" s="74"/>
      <c r="BX28228" s="73"/>
      <c r="BY28228" s="74"/>
      <c r="BZ28228" s="74"/>
      <c r="CA28228" s="74"/>
      <c r="CF28228" s="79"/>
      <c r="CL28228" s="79"/>
    </row>
    <row r="28229" spans="30:90">
      <c r="AD28229" s="73"/>
      <c r="AE28229" s="74"/>
      <c r="AF28229" s="74"/>
      <c r="BX28229" s="73"/>
      <c r="BY28229" s="74"/>
      <c r="BZ28229" s="74"/>
      <c r="CA28229" s="74"/>
      <c r="CF28229" s="79"/>
      <c r="CL28229" s="79"/>
    </row>
    <row r="28230" spans="30:90">
      <c r="AD28230" s="73"/>
      <c r="AE28230" s="74"/>
      <c r="AF28230" s="74"/>
      <c r="BX28230" s="73"/>
      <c r="BY28230" s="74"/>
      <c r="BZ28230" s="74"/>
      <c r="CA28230" s="74"/>
      <c r="CF28230" s="79"/>
      <c r="CL28230" s="79"/>
    </row>
    <row r="28231" spans="30:90">
      <c r="AD28231" s="73"/>
      <c r="AE28231" s="74"/>
      <c r="AF28231" s="74"/>
      <c r="BX28231" s="73"/>
      <c r="BY28231" s="74"/>
      <c r="BZ28231" s="74"/>
      <c r="CA28231" s="74"/>
      <c r="CF28231" s="79"/>
      <c r="CL28231" s="79"/>
    </row>
    <row r="28232" spans="30:90">
      <c r="AD28232" s="73"/>
      <c r="AE28232" s="74"/>
      <c r="AF28232" s="74"/>
      <c r="BX28232" s="73"/>
      <c r="BY28232" s="74"/>
      <c r="BZ28232" s="74"/>
      <c r="CA28232" s="74"/>
      <c r="CF28232" s="79"/>
      <c r="CL28232" s="79"/>
    </row>
    <row r="28233" spans="30:90">
      <c r="AD28233" s="73"/>
      <c r="AE28233" s="74"/>
      <c r="AF28233" s="74"/>
      <c r="BX28233" s="73"/>
      <c r="BY28233" s="74"/>
      <c r="BZ28233" s="74"/>
      <c r="CA28233" s="74"/>
      <c r="CF28233" s="79"/>
      <c r="CL28233" s="79"/>
    </row>
    <row r="28234" spans="30:90">
      <c r="AD28234" s="73"/>
      <c r="AE28234" s="74"/>
      <c r="AF28234" s="74"/>
      <c r="BX28234" s="73"/>
      <c r="BY28234" s="74"/>
      <c r="BZ28234" s="74"/>
      <c r="CA28234" s="74"/>
      <c r="CF28234" s="79"/>
      <c r="CL28234" s="79"/>
    </row>
    <row r="28235" spans="30:90">
      <c r="AD28235" s="73"/>
      <c r="AE28235" s="74"/>
      <c r="AF28235" s="74"/>
      <c r="BX28235" s="73"/>
      <c r="BY28235" s="74"/>
      <c r="BZ28235" s="74"/>
      <c r="CA28235" s="74"/>
      <c r="CF28235" s="79"/>
      <c r="CL28235" s="79"/>
    </row>
    <row r="28236" spans="30:90">
      <c r="AD28236" s="73"/>
      <c r="AE28236" s="74"/>
      <c r="AF28236" s="74"/>
      <c r="BX28236" s="73"/>
      <c r="BY28236" s="74"/>
      <c r="BZ28236" s="74"/>
      <c r="CA28236" s="74"/>
      <c r="CF28236" s="79"/>
      <c r="CL28236" s="79"/>
    </row>
    <row r="28237" spans="30:90">
      <c r="AD28237" s="73"/>
      <c r="AE28237" s="74"/>
      <c r="AF28237" s="74"/>
      <c r="BX28237" s="73"/>
      <c r="BY28237" s="74"/>
      <c r="BZ28237" s="74"/>
      <c r="CA28237" s="74"/>
      <c r="CF28237" s="79"/>
      <c r="CL28237" s="79"/>
    </row>
    <row r="28238" spans="30:90">
      <c r="AD28238" s="73"/>
      <c r="AE28238" s="74"/>
      <c r="AF28238" s="74"/>
      <c r="BX28238" s="73"/>
      <c r="BY28238" s="74"/>
      <c r="BZ28238" s="74"/>
      <c r="CA28238" s="74"/>
      <c r="CF28238" s="79"/>
      <c r="CL28238" s="79"/>
    </row>
    <row r="28239" spans="30:90">
      <c r="AD28239" s="73"/>
      <c r="AE28239" s="74"/>
      <c r="AF28239" s="74"/>
      <c r="BX28239" s="73"/>
      <c r="BY28239" s="74"/>
      <c r="BZ28239" s="74"/>
      <c r="CA28239" s="74"/>
      <c r="CF28239" s="79"/>
      <c r="CL28239" s="79"/>
    </row>
    <row r="28240" spans="30:90">
      <c r="AD28240" s="73"/>
      <c r="AE28240" s="74"/>
      <c r="AF28240" s="74"/>
      <c r="BX28240" s="73"/>
      <c r="BY28240" s="74"/>
      <c r="BZ28240" s="74"/>
      <c r="CA28240" s="74"/>
      <c r="CF28240" s="79"/>
      <c r="CL28240" s="79"/>
    </row>
    <row r="28241" spans="30:90">
      <c r="AD28241" s="73"/>
      <c r="AE28241" s="74"/>
      <c r="AF28241" s="74"/>
      <c r="BX28241" s="73"/>
      <c r="BY28241" s="74"/>
      <c r="BZ28241" s="74"/>
      <c r="CA28241" s="74"/>
      <c r="CF28241" s="79"/>
      <c r="CL28241" s="79"/>
    </row>
    <row r="28242" spans="30:90">
      <c r="AD28242" s="73"/>
      <c r="AE28242" s="74"/>
      <c r="AF28242" s="74"/>
      <c r="BX28242" s="73"/>
      <c r="BY28242" s="74"/>
      <c r="BZ28242" s="74"/>
      <c r="CA28242" s="74"/>
      <c r="CF28242" s="79"/>
      <c r="CL28242" s="79"/>
    </row>
    <row r="28243" spans="30:90">
      <c r="AD28243" s="73"/>
      <c r="AE28243" s="74"/>
      <c r="AF28243" s="74"/>
      <c r="BX28243" s="73"/>
      <c r="BY28243" s="74"/>
      <c r="BZ28243" s="74"/>
      <c r="CA28243" s="74"/>
      <c r="CF28243" s="79"/>
      <c r="CL28243" s="79"/>
    </row>
    <row r="28244" spans="30:90">
      <c r="AD28244" s="73"/>
      <c r="AE28244" s="74"/>
      <c r="AF28244" s="74"/>
      <c r="BX28244" s="73"/>
      <c r="BY28244" s="74"/>
      <c r="BZ28244" s="74"/>
      <c r="CA28244" s="74"/>
      <c r="CF28244" s="79"/>
      <c r="CL28244" s="79"/>
    </row>
    <row r="28245" spans="30:90">
      <c r="AD28245" s="73"/>
      <c r="AE28245" s="74"/>
      <c r="AF28245" s="74"/>
      <c r="BX28245" s="73"/>
      <c r="BY28245" s="74"/>
      <c r="BZ28245" s="74"/>
      <c r="CA28245" s="74"/>
      <c r="CF28245" s="79"/>
      <c r="CL28245" s="79"/>
    </row>
    <row r="28246" spans="30:90">
      <c r="AD28246" s="73"/>
      <c r="AE28246" s="74"/>
      <c r="AF28246" s="74"/>
      <c r="BX28246" s="73"/>
      <c r="BY28246" s="74"/>
      <c r="BZ28246" s="74"/>
      <c r="CA28246" s="74"/>
      <c r="CF28246" s="79"/>
      <c r="CL28246" s="79"/>
    </row>
    <row r="28247" spans="30:90">
      <c r="AD28247" s="73"/>
      <c r="AE28247" s="74"/>
      <c r="AF28247" s="74"/>
      <c r="BX28247" s="73"/>
      <c r="BY28247" s="74"/>
      <c r="BZ28247" s="74"/>
      <c r="CA28247" s="74"/>
      <c r="CF28247" s="79"/>
      <c r="CL28247" s="79"/>
    </row>
    <row r="28248" spans="30:90">
      <c r="AD28248" s="73"/>
      <c r="AE28248" s="74"/>
      <c r="AF28248" s="74"/>
      <c r="BX28248" s="73"/>
      <c r="BY28248" s="74"/>
      <c r="BZ28248" s="74"/>
      <c r="CA28248" s="74"/>
      <c r="CF28248" s="79"/>
      <c r="CL28248" s="79"/>
    </row>
    <row r="28249" spans="30:90">
      <c r="AD28249" s="73"/>
      <c r="AE28249" s="74"/>
      <c r="AF28249" s="74"/>
      <c r="BX28249" s="73"/>
      <c r="BY28249" s="74"/>
      <c r="BZ28249" s="74"/>
      <c r="CA28249" s="74"/>
      <c r="CF28249" s="79"/>
      <c r="CL28249" s="79"/>
    </row>
    <row r="28250" spans="30:90">
      <c r="AD28250" s="73"/>
      <c r="AE28250" s="74"/>
      <c r="AF28250" s="74"/>
      <c r="BX28250" s="73"/>
      <c r="BY28250" s="74"/>
      <c r="BZ28250" s="74"/>
      <c r="CA28250" s="74"/>
      <c r="CF28250" s="79"/>
      <c r="CL28250" s="79"/>
    </row>
    <row r="28251" spans="30:90">
      <c r="AD28251" s="73"/>
      <c r="AE28251" s="74"/>
      <c r="AF28251" s="74"/>
      <c r="BX28251" s="73"/>
      <c r="BY28251" s="74"/>
      <c r="BZ28251" s="74"/>
      <c r="CA28251" s="74"/>
      <c r="CF28251" s="79"/>
      <c r="CL28251" s="79"/>
    </row>
    <row r="28252" spans="30:90">
      <c r="AD28252" s="73"/>
      <c r="AE28252" s="74"/>
      <c r="AF28252" s="74"/>
      <c r="BX28252" s="73"/>
      <c r="BY28252" s="74"/>
      <c r="BZ28252" s="74"/>
      <c r="CA28252" s="74"/>
      <c r="CF28252" s="79"/>
      <c r="CL28252" s="79"/>
    </row>
    <row r="28253" spans="30:90">
      <c r="AD28253" s="73"/>
      <c r="AE28253" s="74"/>
      <c r="AF28253" s="74"/>
      <c r="BX28253" s="73"/>
      <c r="BY28253" s="74"/>
      <c r="BZ28253" s="74"/>
      <c r="CA28253" s="74"/>
      <c r="CF28253" s="79"/>
      <c r="CL28253" s="79"/>
    </row>
    <row r="28254" spans="30:90">
      <c r="AD28254" s="73"/>
      <c r="AE28254" s="74"/>
      <c r="AF28254" s="74"/>
      <c r="BX28254" s="73"/>
      <c r="BY28254" s="74"/>
      <c r="BZ28254" s="74"/>
      <c r="CA28254" s="74"/>
      <c r="CF28254" s="79"/>
      <c r="CL28254" s="79"/>
    </row>
    <row r="28255" spans="30:90">
      <c r="AD28255" s="73"/>
      <c r="AE28255" s="74"/>
      <c r="AF28255" s="74"/>
      <c r="BX28255" s="73"/>
      <c r="BY28255" s="74"/>
      <c r="BZ28255" s="74"/>
      <c r="CA28255" s="74"/>
      <c r="CF28255" s="79"/>
      <c r="CL28255" s="79"/>
    </row>
    <row r="28256" spans="30:90">
      <c r="AD28256" s="73"/>
      <c r="AE28256" s="74"/>
      <c r="AF28256" s="74"/>
      <c r="BX28256" s="73"/>
      <c r="BY28256" s="74"/>
      <c r="BZ28256" s="74"/>
      <c r="CA28256" s="74"/>
      <c r="CF28256" s="79"/>
      <c r="CL28256" s="79"/>
    </row>
    <row r="28257" spans="30:90">
      <c r="AD28257" s="73"/>
      <c r="AE28257" s="74"/>
      <c r="AF28257" s="74"/>
      <c r="BX28257" s="73"/>
      <c r="BY28257" s="74"/>
      <c r="BZ28257" s="74"/>
      <c r="CA28257" s="74"/>
      <c r="CF28257" s="79"/>
      <c r="CL28257" s="79"/>
    </row>
    <row r="28258" spans="30:90">
      <c r="AD28258" s="73"/>
      <c r="AE28258" s="74"/>
      <c r="AF28258" s="74"/>
      <c r="BX28258" s="73"/>
      <c r="BY28258" s="74"/>
      <c r="BZ28258" s="74"/>
      <c r="CA28258" s="74"/>
      <c r="CF28258" s="79"/>
      <c r="CL28258" s="79"/>
    </row>
    <row r="28259" spans="30:90">
      <c r="AD28259" s="73"/>
      <c r="AE28259" s="74"/>
      <c r="AF28259" s="74"/>
      <c r="BX28259" s="73"/>
      <c r="BY28259" s="74"/>
      <c r="BZ28259" s="74"/>
      <c r="CA28259" s="74"/>
      <c r="CF28259" s="79"/>
      <c r="CL28259" s="79"/>
    </row>
    <row r="28260" spans="30:90">
      <c r="AD28260" s="73"/>
      <c r="AE28260" s="74"/>
      <c r="AF28260" s="74"/>
      <c r="BX28260" s="73"/>
      <c r="BY28260" s="74"/>
      <c r="BZ28260" s="74"/>
      <c r="CA28260" s="74"/>
      <c r="CF28260" s="79"/>
      <c r="CL28260" s="79"/>
    </row>
    <row r="28261" spans="30:90">
      <c r="AD28261" s="73"/>
      <c r="AE28261" s="74"/>
      <c r="AF28261" s="74"/>
      <c r="BX28261" s="73"/>
      <c r="BY28261" s="74"/>
      <c r="BZ28261" s="74"/>
      <c r="CA28261" s="74"/>
      <c r="CF28261" s="79"/>
      <c r="CL28261" s="79"/>
    </row>
    <row r="28262" spans="30:90">
      <c r="AD28262" s="73"/>
      <c r="AE28262" s="74"/>
      <c r="AF28262" s="74"/>
      <c r="BX28262" s="73"/>
      <c r="BY28262" s="74"/>
      <c r="BZ28262" s="74"/>
      <c r="CA28262" s="74"/>
      <c r="CF28262" s="79"/>
      <c r="CL28262" s="79"/>
    </row>
    <row r="28263" spans="30:90">
      <c r="AD28263" s="73"/>
      <c r="AE28263" s="74"/>
      <c r="AF28263" s="74"/>
      <c r="BX28263" s="73"/>
      <c r="BY28263" s="74"/>
      <c r="BZ28263" s="74"/>
      <c r="CA28263" s="74"/>
      <c r="CF28263" s="79"/>
      <c r="CL28263" s="79"/>
    </row>
    <row r="28264" spans="30:90">
      <c r="AD28264" s="73"/>
      <c r="AE28264" s="74"/>
      <c r="AF28264" s="74"/>
      <c r="BX28264" s="73"/>
      <c r="BY28264" s="74"/>
      <c r="BZ28264" s="74"/>
      <c r="CA28264" s="74"/>
      <c r="CF28264" s="79"/>
      <c r="CL28264" s="79"/>
    </row>
    <row r="28265" spans="30:90">
      <c r="AD28265" s="73"/>
      <c r="AE28265" s="74"/>
      <c r="AF28265" s="74"/>
      <c r="BX28265" s="73"/>
      <c r="BY28265" s="74"/>
      <c r="BZ28265" s="74"/>
      <c r="CA28265" s="74"/>
      <c r="CF28265" s="79"/>
      <c r="CL28265" s="79"/>
    </row>
    <row r="28266" spans="30:90">
      <c r="AD28266" s="73"/>
      <c r="AE28266" s="74"/>
      <c r="AF28266" s="74"/>
      <c r="BX28266" s="73"/>
      <c r="BY28266" s="74"/>
      <c r="BZ28266" s="74"/>
      <c r="CA28266" s="74"/>
      <c r="CF28266" s="79"/>
      <c r="CL28266" s="79"/>
    </row>
    <row r="28267" spans="30:90">
      <c r="AD28267" s="73"/>
      <c r="AE28267" s="74"/>
      <c r="AF28267" s="74"/>
      <c r="BX28267" s="73"/>
      <c r="BY28267" s="74"/>
      <c r="BZ28267" s="74"/>
      <c r="CA28267" s="74"/>
      <c r="CF28267" s="79"/>
      <c r="CL28267" s="79"/>
    </row>
    <row r="28268" spans="30:90">
      <c r="AD28268" s="73"/>
      <c r="AE28268" s="74"/>
      <c r="AF28268" s="74"/>
      <c r="BX28268" s="73"/>
      <c r="BY28268" s="74"/>
      <c r="BZ28268" s="74"/>
      <c r="CA28268" s="74"/>
      <c r="CF28268" s="79"/>
      <c r="CL28268" s="79"/>
    </row>
    <row r="28269" spans="30:90">
      <c r="AD28269" s="73"/>
      <c r="AE28269" s="74"/>
      <c r="AF28269" s="74"/>
      <c r="BX28269" s="73"/>
      <c r="BY28269" s="74"/>
      <c r="BZ28269" s="74"/>
      <c r="CA28269" s="74"/>
      <c r="CF28269" s="79"/>
      <c r="CL28269" s="79"/>
    </row>
    <row r="28270" spans="30:90">
      <c r="AD28270" s="73"/>
      <c r="AE28270" s="74"/>
      <c r="AF28270" s="74"/>
      <c r="BX28270" s="73"/>
      <c r="BY28270" s="74"/>
      <c r="BZ28270" s="74"/>
      <c r="CA28270" s="74"/>
      <c r="CF28270" s="79"/>
      <c r="CL28270" s="79"/>
    </row>
    <row r="28271" spans="30:90">
      <c r="AD28271" s="73"/>
      <c r="AE28271" s="74"/>
      <c r="AF28271" s="74"/>
      <c r="BX28271" s="73"/>
      <c r="BY28271" s="74"/>
      <c r="BZ28271" s="74"/>
      <c r="CA28271" s="74"/>
      <c r="CF28271" s="79"/>
      <c r="CL28271" s="79"/>
    </row>
    <row r="28272" spans="30:90">
      <c r="AD28272" s="73"/>
      <c r="AE28272" s="74"/>
      <c r="AF28272" s="74"/>
      <c r="BX28272" s="73"/>
      <c r="BY28272" s="74"/>
      <c r="BZ28272" s="74"/>
      <c r="CA28272" s="74"/>
      <c r="CF28272" s="79"/>
      <c r="CL28272" s="79"/>
    </row>
    <row r="28273" spans="30:90">
      <c r="AD28273" s="73"/>
      <c r="AE28273" s="74"/>
      <c r="AF28273" s="74"/>
      <c r="BX28273" s="73"/>
      <c r="BY28273" s="74"/>
      <c r="BZ28273" s="74"/>
      <c r="CA28273" s="74"/>
      <c r="CF28273" s="79"/>
      <c r="CL28273" s="79"/>
    </row>
    <row r="28274" spans="30:90">
      <c r="AD28274" s="73"/>
      <c r="AE28274" s="74"/>
      <c r="AF28274" s="74"/>
      <c r="BX28274" s="73"/>
      <c r="BY28274" s="74"/>
      <c r="BZ28274" s="74"/>
      <c r="CA28274" s="74"/>
      <c r="CF28274" s="79"/>
      <c r="CL28274" s="79"/>
    </row>
    <row r="28275" spans="30:90">
      <c r="AD28275" s="73"/>
      <c r="AE28275" s="74"/>
      <c r="AF28275" s="74"/>
      <c r="BX28275" s="73"/>
      <c r="BY28275" s="74"/>
      <c r="BZ28275" s="74"/>
      <c r="CA28275" s="74"/>
      <c r="CF28275" s="79"/>
      <c r="CL28275" s="79"/>
    </row>
    <row r="28276" spans="30:90">
      <c r="AD28276" s="73"/>
      <c r="AE28276" s="74"/>
      <c r="AF28276" s="74"/>
      <c r="BX28276" s="73"/>
      <c r="BY28276" s="74"/>
      <c r="BZ28276" s="74"/>
      <c r="CA28276" s="74"/>
      <c r="CF28276" s="79"/>
      <c r="CL28276" s="79"/>
    </row>
    <row r="28277" spans="30:90">
      <c r="AD28277" s="73"/>
      <c r="AE28277" s="74"/>
      <c r="AF28277" s="74"/>
      <c r="BX28277" s="73"/>
      <c r="BY28277" s="74"/>
      <c r="BZ28277" s="74"/>
      <c r="CA28277" s="74"/>
      <c r="CF28277" s="79"/>
      <c r="CL28277" s="79"/>
    </row>
    <row r="28278" spans="30:90">
      <c r="AD28278" s="73"/>
      <c r="AE28278" s="74"/>
      <c r="AF28278" s="74"/>
      <c r="BX28278" s="73"/>
      <c r="BY28278" s="74"/>
      <c r="BZ28278" s="74"/>
      <c r="CA28278" s="74"/>
      <c r="CF28278" s="79"/>
      <c r="CL28278" s="79"/>
    </row>
    <row r="28279" spans="30:90">
      <c r="AD28279" s="73"/>
      <c r="AE28279" s="74"/>
      <c r="AF28279" s="74"/>
      <c r="BX28279" s="73"/>
      <c r="BY28279" s="74"/>
      <c r="BZ28279" s="74"/>
      <c r="CA28279" s="74"/>
      <c r="CF28279" s="79"/>
      <c r="CL28279" s="79"/>
    </row>
    <row r="28280" spans="30:90">
      <c r="AD28280" s="73"/>
      <c r="AE28280" s="74"/>
      <c r="AF28280" s="74"/>
      <c r="BX28280" s="73"/>
      <c r="BY28280" s="74"/>
      <c r="BZ28280" s="74"/>
      <c r="CA28280" s="74"/>
      <c r="CF28280" s="79"/>
      <c r="CL28280" s="79"/>
    </row>
    <row r="28281" spans="30:90">
      <c r="AD28281" s="73"/>
      <c r="AE28281" s="74"/>
      <c r="AF28281" s="74"/>
      <c r="BX28281" s="73"/>
      <c r="BY28281" s="74"/>
      <c r="BZ28281" s="74"/>
      <c r="CA28281" s="74"/>
      <c r="CF28281" s="79"/>
      <c r="CL28281" s="79"/>
    </row>
    <row r="28282" spans="30:90">
      <c r="AD28282" s="73"/>
      <c r="AE28282" s="74"/>
      <c r="AF28282" s="74"/>
      <c r="BX28282" s="73"/>
      <c r="BY28282" s="74"/>
      <c r="BZ28282" s="74"/>
      <c r="CA28282" s="74"/>
      <c r="CF28282" s="79"/>
      <c r="CL28282" s="79"/>
    </row>
    <row r="28283" spans="30:90">
      <c r="AD28283" s="73"/>
      <c r="AE28283" s="74"/>
      <c r="AF28283" s="74"/>
      <c r="BX28283" s="73"/>
      <c r="BY28283" s="74"/>
      <c r="BZ28283" s="74"/>
      <c r="CA28283" s="74"/>
      <c r="CF28283" s="79"/>
      <c r="CL28283" s="79"/>
    </row>
    <row r="28284" spans="30:90">
      <c r="AD28284" s="73"/>
      <c r="AE28284" s="74"/>
      <c r="AF28284" s="74"/>
      <c r="BX28284" s="73"/>
      <c r="BY28284" s="74"/>
      <c r="BZ28284" s="74"/>
      <c r="CA28284" s="74"/>
      <c r="CF28284" s="79"/>
      <c r="CL28284" s="79"/>
    </row>
    <row r="28285" spans="30:90">
      <c r="AD28285" s="73"/>
      <c r="AE28285" s="74"/>
      <c r="AF28285" s="74"/>
      <c r="BX28285" s="73"/>
      <c r="BY28285" s="74"/>
      <c r="BZ28285" s="74"/>
      <c r="CA28285" s="74"/>
      <c r="CF28285" s="79"/>
      <c r="CL28285" s="79"/>
    </row>
    <row r="28286" spans="30:90">
      <c r="AD28286" s="73"/>
      <c r="AE28286" s="74"/>
      <c r="AF28286" s="74"/>
      <c r="BX28286" s="73"/>
      <c r="BY28286" s="74"/>
      <c r="BZ28286" s="74"/>
      <c r="CA28286" s="74"/>
      <c r="CF28286" s="79"/>
      <c r="CL28286" s="79"/>
    </row>
    <row r="28287" spans="30:90">
      <c r="AD28287" s="73"/>
      <c r="AE28287" s="74"/>
      <c r="AF28287" s="74"/>
      <c r="BX28287" s="73"/>
      <c r="BY28287" s="74"/>
      <c r="BZ28287" s="74"/>
      <c r="CA28287" s="74"/>
      <c r="CF28287" s="79"/>
      <c r="CL28287" s="79"/>
    </row>
    <row r="28288" spans="30:90">
      <c r="AD28288" s="73"/>
      <c r="AE28288" s="74"/>
      <c r="AF28288" s="74"/>
      <c r="BX28288" s="73"/>
      <c r="BY28288" s="74"/>
      <c r="BZ28288" s="74"/>
      <c r="CA28288" s="74"/>
      <c r="CF28288" s="79"/>
      <c r="CL28288" s="79"/>
    </row>
    <row r="28289" spans="30:90">
      <c r="AD28289" s="73"/>
      <c r="AE28289" s="74"/>
      <c r="AF28289" s="74"/>
      <c r="BX28289" s="73"/>
      <c r="BY28289" s="74"/>
      <c r="BZ28289" s="74"/>
      <c r="CA28289" s="74"/>
      <c r="CF28289" s="79"/>
      <c r="CL28289" s="79"/>
    </row>
    <row r="28290" spans="30:90">
      <c r="AD28290" s="73"/>
      <c r="AE28290" s="74"/>
      <c r="AF28290" s="74"/>
      <c r="BX28290" s="73"/>
      <c r="BY28290" s="74"/>
      <c r="BZ28290" s="74"/>
      <c r="CA28290" s="74"/>
      <c r="CF28290" s="79"/>
      <c r="CL28290" s="79"/>
    </row>
    <row r="28291" spans="30:90">
      <c r="AD28291" s="73"/>
      <c r="AE28291" s="74"/>
      <c r="AF28291" s="74"/>
      <c r="BX28291" s="73"/>
      <c r="BY28291" s="74"/>
      <c r="BZ28291" s="74"/>
      <c r="CA28291" s="74"/>
      <c r="CF28291" s="79"/>
      <c r="CL28291" s="79"/>
    </row>
    <row r="28292" spans="30:90">
      <c r="AD28292" s="73"/>
      <c r="AE28292" s="74"/>
      <c r="AF28292" s="74"/>
      <c r="BX28292" s="73"/>
      <c r="BY28292" s="74"/>
      <c r="BZ28292" s="74"/>
      <c r="CA28292" s="74"/>
      <c r="CF28292" s="79"/>
      <c r="CL28292" s="79"/>
    </row>
    <row r="28293" spans="30:90">
      <c r="AD28293" s="73"/>
      <c r="AE28293" s="74"/>
      <c r="AF28293" s="74"/>
      <c r="BX28293" s="73"/>
      <c r="BY28293" s="74"/>
      <c r="BZ28293" s="74"/>
      <c r="CA28293" s="74"/>
      <c r="CF28293" s="79"/>
      <c r="CL28293" s="79"/>
    </row>
    <row r="28294" spans="30:90">
      <c r="AD28294" s="73"/>
      <c r="AE28294" s="74"/>
      <c r="AF28294" s="74"/>
      <c r="BX28294" s="73"/>
      <c r="BY28294" s="74"/>
      <c r="BZ28294" s="74"/>
      <c r="CA28294" s="74"/>
      <c r="CF28294" s="79"/>
      <c r="CL28294" s="79"/>
    </row>
    <row r="28295" spans="30:90">
      <c r="AD28295" s="73"/>
      <c r="AE28295" s="74"/>
      <c r="AF28295" s="74"/>
      <c r="BX28295" s="73"/>
      <c r="BY28295" s="74"/>
      <c r="BZ28295" s="74"/>
      <c r="CA28295" s="74"/>
      <c r="CF28295" s="79"/>
      <c r="CL28295" s="79"/>
    </row>
    <row r="28296" spans="30:90">
      <c r="AD28296" s="73"/>
      <c r="AE28296" s="74"/>
      <c r="AF28296" s="74"/>
      <c r="BX28296" s="73"/>
      <c r="BY28296" s="74"/>
      <c r="BZ28296" s="74"/>
      <c r="CA28296" s="74"/>
      <c r="CF28296" s="79"/>
      <c r="CL28296" s="79"/>
    </row>
    <row r="28297" spans="30:90">
      <c r="AD28297" s="73"/>
      <c r="AE28297" s="74"/>
      <c r="AF28297" s="74"/>
      <c r="BX28297" s="73"/>
      <c r="BY28297" s="74"/>
      <c r="BZ28297" s="74"/>
      <c r="CA28297" s="74"/>
      <c r="CF28297" s="79"/>
      <c r="CL28297" s="79"/>
    </row>
    <row r="28298" spans="30:90">
      <c r="AD28298" s="73"/>
      <c r="AE28298" s="74"/>
      <c r="AF28298" s="74"/>
      <c r="BX28298" s="73"/>
      <c r="BY28298" s="74"/>
      <c r="BZ28298" s="74"/>
      <c r="CA28298" s="74"/>
      <c r="CF28298" s="79"/>
      <c r="CL28298" s="79"/>
    </row>
    <row r="28299" spans="30:90">
      <c r="AD28299" s="73"/>
      <c r="AE28299" s="74"/>
      <c r="AF28299" s="74"/>
      <c r="BX28299" s="73"/>
      <c r="BY28299" s="74"/>
      <c r="BZ28299" s="74"/>
      <c r="CA28299" s="74"/>
      <c r="CF28299" s="79"/>
      <c r="CL28299" s="79"/>
    </row>
    <row r="28300" spans="30:90">
      <c r="AD28300" s="73"/>
      <c r="AE28300" s="74"/>
      <c r="AF28300" s="74"/>
      <c r="BX28300" s="73"/>
      <c r="BY28300" s="74"/>
      <c r="BZ28300" s="74"/>
      <c r="CA28300" s="74"/>
      <c r="CF28300" s="79"/>
      <c r="CL28300" s="79"/>
    </row>
    <row r="28301" spans="30:90">
      <c r="AD28301" s="73"/>
      <c r="AE28301" s="74"/>
      <c r="AF28301" s="74"/>
      <c r="BX28301" s="73"/>
      <c r="BY28301" s="74"/>
      <c r="BZ28301" s="74"/>
      <c r="CA28301" s="74"/>
      <c r="CF28301" s="79"/>
      <c r="CL28301" s="79"/>
    </row>
    <row r="28302" spans="30:90">
      <c r="AD28302" s="73"/>
      <c r="AE28302" s="74"/>
      <c r="AF28302" s="74"/>
      <c r="BX28302" s="73"/>
      <c r="BY28302" s="74"/>
      <c r="BZ28302" s="74"/>
      <c r="CA28302" s="74"/>
      <c r="CF28302" s="79"/>
      <c r="CL28302" s="79"/>
    </row>
    <row r="28303" spans="30:90">
      <c r="AD28303" s="73"/>
      <c r="AE28303" s="74"/>
      <c r="AF28303" s="74"/>
      <c r="BX28303" s="73"/>
      <c r="BY28303" s="74"/>
      <c r="BZ28303" s="74"/>
      <c r="CA28303" s="74"/>
      <c r="CF28303" s="79"/>
      <c r="CL28303" s="79"/>
    </row>
    <row r="28304" spans="30:90">
      <c r="AD28304" s="73"/>
      <c r="AE28304" s="74"/>
      <c r="AF28304" s="74"/>
      <c r="BX28304" s="73"/>
      <c r="BY28304" s="74"/>
      <c r="BZ28304" s="74"/>
      <c r="CA28304" s="74"/>
      <c r="CF28304" s="79"/>
      <c r="CL28304" s="79"/>
    </row>
    <row r="28305" spans="30:90">
      <c r="AD28305" s="73"/>
      <c r="AE28305" s="74"/>
      <c r="AF28305" s="74"/>
      <c r="BX28305" s="73"/>
      <c r="BY28305" s="74"/>
      <c r="BZ28305" s="74"/>
      <c r="CA28305" s="74"/>
      <c r="CF28305" s="79"/>
      <c r="CL28305" s="79"/>
    </row>
    <row r="28306" spans="30:90">
      <c r="AD28306" s="73"/>
      <c r="AE28306" s="74"/>
      <c r="AF28306" s="74"/>
      <c r="BX28306" s="73"/>
      <c r="BY28306" s="74"/>
      <c r="BZ28306" s="74"/>
      <c r="CA28306" s="74"/>
      <c r="CF28306" s="79"/>
      <c r="CL28306" s="79"/>
    </row>
    <row r="28307" spans="30:90">
      <c r="AD28307" s="73"/>
      <c r="AE28307" s="74"/>
      <c r="AF28307" s="74"/>
      <c r="BX28307" s="73"/>
      <c r="BY28307" s="74"/>
      <c r="BZ28307" s="74"/>
      <c r="CA28307" s="74"/>
      <c r="CF28307" s="79"/>
      <c r="CL28307" s="79"/>
    </row>
    <row r="28308" spans="30:90">
      <c r="AD28308" s="73"/>
      <c r="AE28308" s="74"/>
      <c r="AF28308" s="74"/>
      <c r="BX28308" s="73"/>
      <c r="BY28308" s="74"/>
      <c r="BZ28308" s="74"/>
      <c r="CA28308" s="74"/>
      <c r="CF28308" s="79"/>
      <c r="CL28308" s="79"/>
    </row>
    <row r="28309" spans="30:90">
      <c r="AD28309" s="73"/>
      <c r="AE28309" s="74"/>
      <c r="AF28309" s="74"/>
      <c r="BX28309" s="73"/>
      <c r="BY28309" s="74"/>
      <c r="BZ28309" s="74"/>
      <c r="CA28309" s="74"/>
      <c r="CF28309" s="79"/>
      <c r="CL28309" s="79"/>
    </row>
    <row r="28310" spans="30:90">
      <c r="AD28310" s="73"/>
      <c r="AE28310" s="74"/>
      <c r="AF28310" s="74"/>
      <c r="BX28310" s="73"/>
      <c r="BY28310" s="74"/>
      <c r="BZ28310" s="74"/>
      <c r="CA28310" s="74"/>
      <c r="CF28310" s="79"/>
      <c r="CL28310" s="79"/>
    </row>
    <row r="28311" spans="30:90">
      <c r="AD28311" s="73"/>
      <c r="AE28311" s="74"/>
      <c r="AF28311" s="74"/>
      <c r="BX28311" s="73"/>
      <c r="BY28311" s="74"/>
      <c r="BZ28311" s="74"/>
      <c r="CA28311" s="74"/>
      <c r="CF28311" s="79"/>
      <c r="CL28311" s="79"/>
    </row>
    <row r="28312" spans="30:90">
      <c r="AD28312" s="73"/>
      <c r="AE28312" s="74"/>
      <c r="AF28312" s="74"/>
      <c r="BX28312" s="73"/>
      <c r="BY28312" s="74"/>
      <c r="BZ28312" s="74"/>
      <c r="CA28312" s="74"/>
      <c r="CF28312" s="79"/>
      <c r="CL28312" s="79"/>
    </row>
    <row r="28313" spans="30:90">
      <c r="AD28313" s="73"/>
      <c r="AE28313" s="74"/>
      <c r="AF28313" s="74"/>
      <c r="BX28313" s="73"/>
      <c r="BY28313" s="74"/>
      <c r="BZ28313" s="74"/>
      <c r="CA28313" s="74"/>
      <c r="CF28313" s="79"/>
      <c r="CL28313" s="79"/>
    </row>
    <row r="28314" spans="30:90">
      <c r="AD28314" s="73"/>
      <c r="AE28314" s="74"/>
      <c r="AF28314" s="74"/>
      <c r="BX28314" s="73"/>
      <c r="BY28314" s="74"/>
      <c r="BZ28314" s="74"/>
      <c r="CA28314" s="74"/>
      <c r="CF28314" s="79"/>
      <c r="CL28314" s="79"/>
    </row>
    <row r="28315" spans="30:90">
      <c r="AD28315" s="73"/>
      <c r="AE28315" s="74"/>
      <c r="AF28315" s="74"/>
      <c r="BX28315" s="73"/>
      <c r="BY28315" s="74"/>
      <c r="BZ28315" s="74"/>
      <c r="CA28315" s="74"/>
      <c r="CF28315" s="79"/>
      <c r="CL28315" s="79"/>
    </row>
    <row r="28316" spans="30:90">
      <c r="AD28316" s="73"/>
      <c r="AE28316" s="74"/>
      <c r="AF28316" s="74"/>
      <c r="BX28316" s="73"/>
      <c r="BY28316" s="74"/>
      <c r="BZ28316" s="74"/>
      <c r="CA28316" s="74"/>
      <c r="CF28316" s="79"/>
      <c r="CL28316" s="79"/>
    </row>
    <row r="28317" spans="30:90">
      <c r="AD28317" s="73"/>
      <c r="AE28317" s="74"/>
      <c r="AF28317" s="74"/>
      <c r="BX28317" s="73"/>
      <c r="BY28317" s="74"/>
      <c r="BZ28317" s="74"/>
      <c r="CA28317" s="74"/>
      <c r="CF28317" s="79"/>
      <c r="CL28317" s="79"/>
    </row>
    <row r="28318" spans="30:90">
      <c r="AD28318" s="73"/>
      <c r="AE28318" s="74"/>
      <c r="AF28318" s="74"/>
      <c r="BX28318" s="73"/>
      <c r="BY28318" s="74"/>
      <c r="BZ28318" s="74"/>
      <c r="CA28318" s="74"/>
      <c r="CF28318" s="79"/>
      <c r="CL28318" s="79"/>
    </row>
    <row r="28319" spans="30:90">
      <c r="AD28319" s="73"/>
      <c r="AE28319" s="74"/>
      <c r="AF28319" s="74"/>
      <c r="BX28319" s="73"/>
      <c r="BY28319" s="74"/>
      <c r="BZ28319" s="74"/>
      <c r="CA28319" s="74"/>
      <c r="CF28319" s="79"/>
      <c r="CL28319" s="79"/>
    </row>
    <row r="28320" spans="30:90">
      <c r="AD28320" s="73"/>
      <c r="AE28320" s="74"/>
      <c r="AF28320" s="74"/>
      <c r="BX28320" s="73"/>
      <c r="BY28320" s="74"/>
      <c r="BZ28320" s="74"/>
      <c r="CA28320" s="74"/>
      <c r="CF28320" s="79"/>
      <c r="CL28320" s="79"/>
    </row>
    <row r="28321" spans="30:90">
      <c r="AD28321" s="73"/>
      <c r="AE28321" s="74"/>
      <c r="AF28321" s="74"/>
      <c r="BX28321" s="73"/>
      <c r="BY28321" s="74"/>
      <c r="BZ28321" s="74"/>
      <c r="CA28321" s="74"/>
      <c r="CF28321" s="79"/>
      <c r="CL28321" s="79"/>
    </row>
    <row r="28322" spans="30:90">
      <c r="AD28322" s="73"/>
      <c r="AE28322" s="74"/>
      <c r="AF28322" s="74"/>
      <c r="BX28322" s="73"/>
      <c r="BY28322" s="74"/>
      <c r="BZ28322" s="74"/>
      <c r="CA28322" s="74"/>
      <c r="CF28322" s="79"/>
      <c r="CL28322" s="79"/>
    </row>
    <row r="28323" spans="30:90">
      <c r="AD28323" s="73"/>
      <c r="AE28323" s="74"/>
      <c r="AF28323" s="74"/>
      <c r="BX28323" s="73"/>
      <c r="BY28323" s="74"/>
      <c r="BZ28323" s="74"/>
      <c r="CA28323" s="74"/>
      <c r="CF28323" s="79"/>
      <c r="CL28323" s="79"/>
    </row>
    <row r="28324" spans="30:90">
      <c r="AD28324" s="73"/>
      <c r="AE28324" s="74"/>
      <c r="AF28324" s="74"/>
      <c r="BX28324" s="73"/>
      <c r="BY28324" s="74"/>
      <c r="BZ28324" s="74"/>
      <c r="CA28324" s="74"/>
      <c r="CF28324" s="79"/>
      <c r="CL28324" s="79"/>
    </row>
    <row r="28325" spans="30:90">
      <c r="AD28325" s="73"/>
      <c r="AE28325" s="74"/>
      <c r="AF28325" s="74"/>
      <c r="BX28325" s="73"/>
      <c r="BY28325" s="74"/>
      <c r="BZ28325" s="74"/>
      <c r="CA28325" s="74"/>
      <c r="CF28325" s="79"/>
      <c r="CL28325" s="79"/>
    </row>
    <row r="28326" spans="30:90">
      <c r="AD28326" s="73"/>
      <c r="AE28326" s="74"/>
      <c r="AF28326" s="74"/>
      <c r="BX28326" s="73"/>
      <c r="BY28326" s="74"/>
      <c r="BZ28326" s="74"/>
      <c r="CA28326" s="74"/>
      <c r="CF28326" s="79"/>
      <c r="CL28326" s="79"/>
    </row>
    <row r="28327" spans="30:90">
      <c r="AD28327" s="73"/>
      <c r="AE28327" s="74"/>
      <c r="AF28327" s="74"/>
      <c r="BX28327" s="73"/>
      <c r="BY28327" s="74"/>
      <c r="BZ28327" s="74"/>
      <c r="CA28327" s="74"/>
      <c r="CF28327" s="79"/>
      <c r="CL28327" s="79"/>
    </row>
    <row r="28328" spans="30:90">
      <c r="AD28328" s="73"/>
      <c r="AE28328" s="74"/>
      <c r="AF28328" s="74"/>
      <c r="BX28328" s="73"/>
      <c r="BY28328" s="74"/>
      <c r="BZ28328" s="74"/>
      <c r="CA28328" s="74"/>
      <c r="CF28328" s="79"/>
      <c r="CL28328" s="79"/>
    </row>
    <row r="28329" spans="30:90">
      <c r="AD28329" s="73"/>
      <c r="AE28329" s="74"/>
      <c r="AF28329" s="74"/>
      <c r="BX28329" s="73"/>
      <c r="BY28329" s="74"/>
      <c r="BZ28329" s="74"/>
      <c r="CA28329" s="74"/>
      <c r="CF28329" s="79"/>
      <c r="CL28329" s="79"/>
    </row>
    <row r="28330" spans="30:90">
      <c r="AD28330" s="73"/>
      <c r="AE28330" s="74"/>
      <c r="AF28330" s="74"/>
      <c r="BX28330" s="73"/>
      <c r="BY28330" s="74"/>
      <c r="BZ28330" s="74"/>
      <c r="CA28330" s="74"/>
      <c r="CF28330" s="79"/>
      <c r="CL28330" s="79"/>
    </row>
    <row r="28331" spans="30:90">
      <c r="AD28331" s="73"/>
      <c r="AE28331" s="74"/>
      <c r="AF28331" s="74"/>
      <c r="BX28331" s="73"/>
      <c r="BY28331" s="74"/>
      <c r="BZ28331" s="74"/>
      <c r="CA28331" s="74"/>
      <c r="CF28331" s="79"/>
      <c r="CL28331" s="79"/>
    </row>
    <row r="28332" spans="30:90">
      <c r="AD28332" s="73"/>
      <c r="AE28332" s="74"/>
      <c r="AF28332" s="74"/>
      <c r="BX28332" s="73"/>
      <c r="BY28332" s="74"/>
      <c r="BZ28332" s="74"/>
      <c r="CA28332" s="74"/>
      <c r="CF28332" s="79"/>
      <c r="CL28332" s="79"/>
    </row>
    <row r="28333" spans="30:90">
      <c r="AD28333" s="73"/>
      <c r="AE28333" s="74"/>
      <c r="AF28333" s="74"/>
      <c r="BX28333" s="73"/>
      <c r="BY28333" s="74"/>
      <c r="BZ28333" s="74"/>
      <c r="CA28333" s="74"/>
      <c r="CF28333" s="79"/>
      <c r="CL28333" s="79"/>
    </row>
    <row r="28334" spans="30:90">
      <c r="AD28334" s="73"/>
      <c r="AE28334" s="74"/>
      <c r="AF28334" s="74"/>
      <c r="BX28334" s="73"/>
      <c r="BY28334" s="74"/>
      <c r="BZ28334" s="74"/>
      <c r="CA28334" s="74"/>
      <c r="CF28334" s="79"/>
      <c r="CL28334" s="79"/>
    </row>
    <row r="28335" spans="30:90">
      <c r="AD28335" s="73"/>
      <c r="AE28335" s="74"/>
      <c r="AF28335" s="74"/>
      <c r="BX28335" s="73"/>
      <c r="BY28335" s="74"/>
      <c r="BZ28335" s="74"/>
      <c r="CA28335" s="74"/>
      <c r="CF28335" s="79"/>
      <c r="CL28335" s="79"/>
    </row>
    <row r="28336" spans="30:90">
      <c r="AD28336" s="73"/>
      <c r="AE28336" s="74"/>
      <c r="AF28336" s="74"/>
      <c r="BX28336" s="73"/>
      <c r="BY28336" s="74"/>
      <c r="BZ28336" s="74"/>
      <c r="CA28336" s="74"/>
      <c r="CF28336" s="79"/>
      <c r="CL28336" s="79"/>
    </row>
    <row r="28337" spans="30:90">
      <c r="AD28337" s="73"/>
      <c r="AE28337" s="74"/>
      <c r="AF28337" s="74"/>
      <c r="BX28337" s="73"/>
      <c r="BY28337" s="74"/>
      <c r="BZ28337" s="74"/>
      <c r="CA28337" s="74"/>
      <c r="CF28337" s="79"/>
      <c r="CL28337" s="79"/>
    </row>
    <row r="28338" spans="30:90">
      <c r="AD28338" s="73"/>
      <c r="AE28338" s="74"/>
      <c r="AF28338" s="74"/>
      <c r="BX28338" s="73"/>
      <c r="BY28338" s="74"/>
      <c r="BZ28338" s="74"/>
      <c r="CA28338" s="74"/>
      <c r="CF28338" s="79"/>
      <c r="CL28338" s="79"/>
    </row>
    <row r="28339" spans="30:90">
      <c r="AD28339" s="73"/>
      <c r="AE28339" s="74"/>
      <c r="AF28339" s="74"/>
      <c r="BX28339" s="73"/>
      <c r="BY28339" s="74"/>
      <c r="BZ28339" s="74"/>
      <c r="CA28339" s="74"/>
      <c r="CF28339" s="79"/>
      <c r="CL28339" s="79"/>
    </row>
    <row r="28340" spans="30:90">
      <c r="AD28340" s="73"/>
      <c r="AE28340" s="74"/>
      <c r="AF28340" s="74"/>
      <c r="BX28340" s="73"/>
      <c r="BY28340" s="74"/>
      <c r="BZ28340" s="74"/>
      <c r="CA28340" s="74"/>
      <c r="CF28340" s="79"/>
      <c r="CL28340" s="79"/>
    </row>
    <row r="28341" spans="30:90">
      <c r="AD28341" s="73"/>
      <c r="AE28341" s="74"/>
      <c r="AF28341" s="74"/>
      <c r="BX28341" s="73"/>
      <c r="BY28341" s="74"/>
      <c r="BZ28341" s="74"/>
      <c r="CA28341" s="74"/>
      <c r="CF28341" s="79"/>
      <c r="CL28341" s="79"/>
    </row>
    <row r="28342" spans="30:90">
      <c r="AD28342" s="73"/>
      <c r="AE28342" s="74"/>
      <c r="AF28342" s="74"/>
      <c r="BX28342" s="73"/>
      <c r="BY28342" s="74"/>
      <c r="BZ28342" s="74"/>
      <c r="CA28342" s="74"/>
      <c r="CF28342" s="79"/>
      <c r="CL28342" s="79"/>
    </row>
    <row r="28343" spans="30:90">
      <c r="AD28343" s="73"/>
      <c r="AE28343" s="74"/>
      <c r="AF28343" s="74"/>
      <c r="BX28343" s="73"/>
      <c r="BY28343" s="74"/>
      <c r="BZ28343" s="74"/>
      <c r="CA28343" s="74"/>
      <c r="CF28343" s="79"/>
      <c r="CL28343" s="79"/>
    </row>
    <row r="28344" spans="30:90">
      <c r="AD28344" s="73"/>
      <c r="AE28344" s="74"/>
      <c r="AF28344" s="74"/>
      <c r="BX28344" s="73"/>
      <c r="BY28344" s="74"/>
      <c r="BZ28344" s="74"/>
      <c r="CA28344" s="74"/>
      <c r="CF28344" s="79"/>
      <c r="CL28344" s="79"/>
    </row>
    <row r="28345" spans="30:90">
      <c r="AD28345" s="73"/>
      <c r="AE28345" s="74"/>
      <c r="AF28345" s="74"/>
      <c r="BX28345" s="73"/>
      <c r="BY28345" s="74"/>
      <c r="BZ28345" s="74"/>
      <c r="CA28345" s="74"/>
      <c r="CF28345" s="79"/>
      <c r="CL28345" s="79"/>
    </row>
    <row r="28346" spans="30:90">
      <c r="AD28346" s="73"/>
      <c r="AE28346" s="74"/>
      <c r="AF28346" s="74"/>
      <c r="BX28346" s="73"/>
      <c r="BY28346" s="74"/>
      <c r="BZ28346" s="74"/>
      <c r="CA28346" s="74"/>
      <c r="CF28346" s="79"/>
      <c r="CL28346" s="79"/>
    </row>
    <row r="28347" spans="30:90">
      <c r="AD28347" s="73"/>
      <c r="AE28347" s="74"/>
      <c r="AF28347" s="74"/>
      <c r="BX28347" s="73"/>
      <c r="BY28347" s="74"/>
      <c r="BZ28347" s="74"/>
      <c r="CA28347" s="74"/>
      <c r="CF28347" s="79"/>
      <c r="CL28347" s="79"/>
    </row>
    <row r="28348" spans="30:90">
      <c r="AD28348" s="73"/>
      <c r="AE28348" s="74"/>
      <c r="AF28348" s="74"/>
      <c r="BX28348" s="73"/>
      <c r="BY28348" s="74"/>
      <c r="BZ28348" s="74"/>
      <c r="CA28348" s="74"/>
      <c r="CF28348" s="79"/>
      <c r="CL28348" s="79"/>
    </row>
    <row r="28349" spans="30:90">
      <c r="AD28349" s="73"/>
      <c r="AE28349" s="74"/>
      <c r="AF28349" s="74"/>
      <c r="BX28349" s="73"/>
      <c r="BY28349" s="74"/>
      <c r="BZ28349" s="74"/>
      <c r="CA28349" s="74"/>
      <c r="CF28349" s="79"/>
      <c r="CL28349" s="79"/>
    </row>
    <row r="28350" spans="30:90">
      <c r="AD28350" s="73"/>
      <c r="AE28350" s="74"/>
      <c r="AF28350" s="74"/>
      <c r="BX28350" s="73"/>
      <c r="BY28350" s="74"/>
      <c r="BZ28350" s="74"/>
      <c r="CA28350" s="74"/>
      <c r="CF28350" s="79"/>
      <c r="CL28350" s="79"/>
    </row>
    <row r="28351" spans="30:90">
      <c r="AD28351" s="73"/>
      <c r="AE28351" s="74"/>
      <c r="AF28351" s="74"/>
      <c r="BX28351" s="73"/>
      <c r="BY28351" s="74"/>
      <c r="BZ28351" s="74"/>
      <c r="CA28351" s="74"/>
      <c r="CF28351" s="79"/>
      <c r="CL28351" s="79"/>
    </row>
    <row r="28352" spans="30:90">
      <c r="AD28352" s="73"/>
      <c r="AE28352" s="74"/>
      <c r="AF28352" s="74"/>
      <c r="BX28352" s="73"/>
      <c r="BY28352" s="74"/>
      <c r="BZ28352" s="74"/>
      <c r="CA28352" s="74"/>
      <c r="CF28352" s="79"/>
      <c r="CL28352" s="79"/>
    </row>
    <row r="28353" spans="30:90">
      <c r="AD28353" s="73"/>
      <c r="AE28353" s="74"/>
      <c r="AF28353" s="74"/>
      <c r="BX28353" s="73"/>
      <c r="BY28353" s="74"/>
      <c r="BZ28353" s="74"/>
      <c r="CA28353" s="74"/>
      <c r="CF28353" s="79"/>
      <c r="CL28353" s="79"/>
    </row>
    <row r="28354" spans="30:90">
      <c r="AD28354" s="73"/>
      <c r="AE28354" s="74"/>
      <c r="AF28354" s="74"/>
      <c r="BX28354" s="73"/>
      <c r="BY28354" s="74"/>
      <c r="BZ28354" s="74"/>
      <c r="CA28354" s="74"/>
      <c r="CF28354" s="79"/>
      <c r="CL28354" s="79"/>
    </row>
    <row r="28355" spans="30:90">
      <c r="AD28355" s="73"/>
      <c r="AE28355" s="74"/>
      <c r="AF28355" s="74"/>
      <c r="BX28355" s="73"/>
      <c r="BY28355" s="74"/>
      <c r="BZ28355" s="74"/>
      <c r="CA28355" s="74"/>
      <c r="CF28355" s="79"/>
      <c r="CL28355" s="79"/>
    </row>
    <row r="28356" spans="30:90">
      <c r="AD28356" s="73"/>
      <c r="AE28356" s="74"/>
      <c r="AF28356" s="74"/>
      <c r="BX28356" s="73"/>
      <c r="BY28356" s="74"/>
      <c r="BZ28356" s="74"/>
      <c r="CA28356" s="74"/>
      <c r="CF28356" s="79"/>
      <c r="CL28356" s="79"/>
    </row>
    <row r="28357" spans="30:90">
      <c r="AD28357" s="73"/>
      <c r="AE28357" s="74"/>
      <c r="AF28357" s="74"/>
      <c r="BX28357" s="73"/>
      <c r="BY28357" s="74"/>
      <c r="BZ28357" s="74"/>
      <c r="CA28357" s="74"/>
      <c r="CF28357" s="79"/>
      <c r="CL28357" s="79"/>
    </row>
    <row r="28358" spans="30:90">
      <c r="AD28358" s="73"/>
      <c r="AE28358" s="74"/>
      <c r="AF28358" s="74"/>
      <c r="BX28358" s="73"/>
      <c r="BY28358" s="74"/>
      <c r="BZ28358" s="74"/>
      <c r="CA28358" s="74"/>
      <c r="CF28358" s="79"/>
      <c r="CL28358" s="79"/>
    </row>
    <row r="28359" spans="30:90">
      <c r="AD28359" s="73"/>
      <c r="AE28359" s="74"/>
      <c r="AF28359" s="74"/>
      <c r="BX28359" s="73"/>
      <c r="BY28359" s="74"/>
      <c r="BZ28359" s="74"/>
      <c r="CA28359" s="74"/>
      <c r="CF28359" s="79"/>
      <c r="CL28359" s="79"/>
    </row>
    <row r="28360" spans="30:90">
      <c r="AD28360" s="73"/>
      <c r="AE28360" s="74"/>
      <c r="AF28360" s="74"/>
      <c r="BX28360" s="73"/>
      <c r="BY28360" s="74"/>
      <c r="BZ28360" s="74"/>
      <c r="CA28360" s="74"/>
      <c r="CF28360" s="79"/>
      <c r="CL28360" s="79"/>
    </row>
    <row r="28361" spans="30:90">
      <c r="AD28361" s="73"/>
      <c r="AE28361" s="74"/>
      <c r="AF28361" s="74"/>
      <c r="BX28361" s="73"/>
      <c r="BY28361" s="74"/>
      <c r="BZ28361" s="74"/>
      <c r="CA28361" s="74"/>
      <c r="CF28361" s="79"/>
      <c r="CL28361" s="79"/>
    </row>
    <row r="28362" spans="30:90">
      <c r="AD28362" s="73"/>
      <c r="AE28362" s="74"/>
      <c r="AF28362" s="74"/>
      <c r="BX28362" s="73"/>
      <c r="BY28362" s="74"/>
      <c r="BZ28362" s="74"/>
      <c r="CA28362" s="74"/>
      <c r="CF28362" s="79"/>
      <c r="CL28362" s="79"/>
    </row>
    <row r="28363" spans="30:90">
      <c r="AD28363" s="73"/>
      <c r="AE28363" s="74"/>
      <c r="AF28363" s="74"/>
      <c r="BX28363" s="73"/>
      <c r="BY28363" s="74"/>
      <c r="BZ28363" s="74"/>
      <c r="CA28363" s="74"/>
      <c r="CF28363" s="79"/>
      <c r="CL28363" s="79"/>
    </row>
    <row r="28364" spans="30:90">
      <c r="AD28364" s="73"/>
      <c r="AE28364" s="74"/>
      <c r="AF28364" s="74"/>
      <c r="BX28364" s="73"/>
      <c r="BY28364" s="74"/>
      <c r="BZ28364" s="74"/>
      <c r="CA28364" s="74"/>
      <c r="CF28364" s="79"/>
      <c r="CL28364" s="79"/>
    </row>
    <row r="28365" spans="30:90">
      <c r="AD28365" s="73"/>
      <c r="AE28365" s="74"/>
      <c r="AF28365" s="74"/>
      <c r="BX28365" s="73"/>
      <c r="BY28365" s="74"/>
      <c r="BZ28365" s="74"/>
      <c r="CA28365" s="74"/>
      <c r="CF28365" s="79"/>
      <c r="CL28365" s="79"/>
    </row>
    <row r="28366" spans="30:90">
      <c r="AD28366" s="73"/>
      <c r="AE28366" s="74"/>
      <c r="AF28366" s="74"/>
      <c r="BX28366" s="73"/>
      <c r="BY28366" s="74"/>
      <c r="BZ28366" s="74"/>
      <c r="CA28366" s="74"/>
      <c r="CF28366" s="79"/>
      <c r="CL28366" s="79"/>
    </row>
    <row r="28367" spans="30:90">
      <c r="AD28367" s="73"/>
      <c r="AE28367" s="74"/>
      <c r="AF28367" s="74"/>
      <c r="BX28367" s="73"/>
      <c r="BY28367" s="74"/>
      <c r="BZ28367" s="74"/>
      <c r="CA28367" s="74"/>
      <c r="CF28367" s="79"/>
      <c r="CL28367" s="79"/>
    </row>
    <row r="28368" spans="30:90">
      <c r="AD28368" s="73"/>
      <c r="AE28368" s="74"/>
      <c r="AF28368" s="74"/>
      <c r="BX28368" s="73"/>
      <c r="BY28368" s="74"/>
      <c r="BZ28368" s="74"/>
      <c r="CA28368" s="74"/>
      <c r="CF28368" s="79"/>
      <c r="CL28368" s="79"/>
    </row>
    <row r="28369" spans="30:90">
      <c r="AD28369" s="73"/>
      <c r="AE28369" s="74"/>
      <c r="AF28369" s="74"/>
      <c r="BX28369" s="73"/>
      <c r="BY28369" s="74"/>
      <c r="BZ28369" s="74"/>
      <c r="CA28369" s="74"/>
      <c r="CF28369" s="79"/>
      <c r="CL28369" s="79"/>
    </row>
    <row r="28370" spans="30:90">
      <c r="AD28370" s="73"/>
      <c r="AE28370" s="74"/>
      <c r="AF28370" s="74"/>
      <c r="BX28370" s="73"/>
      <c r="BY28370" s="74"/>
      <c r="BZ28370" s="74"/>
      <c r="CA28370" s="74"/>
      <c r="CF28370" s="79"/>
      <c r="CL28370" s="79"/>
    </row>
    <row r="28371" spans="30:90">
      <c r="AD28371" s="73"/>
      <c r="AE28371" s="74"/>
      <c r="AF28371" s="74"/>
      <c r="BX28371" s="73"/>
      <c r="BY28371" s="74"/>
      <c r="BZ28371" s="74"/>
      <c r="CA28371" s="74"/>
      <c r="CF28371" s="79"/>
      <c r="CL28371" s="79"/>
    </row>
    <row r="28372" spans="30:90">
      <c r="AD28372" s="73"/>
      <c r="AE28372" s="74"/>
      <c r="AF28372" s="74"/>
      <c r="BX28372" s="73"/>
      <c r="BY28372" s="74"/>
      <c r="BZ28372" s="74"/>
      <c r="CA28372" s="74"/>
      <c r="CF28372" s="79"/>
      <c r="CL28372" s="79"/>
    </row>
    <row r="28373" spans="30:90">
      <c r="AD28373" s="73"/>
      <c r="AE28373" s="74"/>
      <c r="AF28373" s="74"/>
      <c r="BX28373" s="73"/>
      <c r="BY28373" s="74"/>
      <c r="BZ28373" s="74"/>
      <c r="CA28373" s="74"/>
      <c r="CF28373" s="79"/>
      <c r="CL28373" s="79"/>
    </row>
    <row r="28374" spans="30:90">
      <c r="AD28374" s="73"/>
      <c r="AE28374" s="74"/>
      <c r="AF28374" s="74"/>
      <c r="BX28374" s="73"/>
      <c r="BY28374" s="74"/>
      <c r="BZ28374" s="74"/>
      <c r="CA28374" s="74"/>
      <c r="CF28374" s="79"/>
      <c r="CL28374" s="79"/>
    </row>
    <row r="28375" spans="30:90">
      <c r="AD28375" s="73"/>
      <c r="AE28375" s="74"/>
      <c r="AF28375" s="74"/>
      <c r="BX28375" s="73"/>
      <c r="BY28375" s="74"/>
      <c r="BZ28375" s="74"/>
      <c r="CA28375" s="74"/>
      <c r="CF28375" s="79"/>
      <c r="CL28375" s="79"/>
    </row>
    <row r="28376" spans="30:90">
      <c r="AD28376" s="73"/>
      <c r="AE28376" s="74"/>
      <c r="AF28376" s="74"/>
      <c r="BX28376" s="73"/>
      <c r="BY28376" s="74"/>
      <c r="BZ28376" s="74"/>
      <c r="CA28376" s="74"/>
      <c r="CF28376" s="79"/>
      <c r="CL28376" s="79"/>
    </row>
    <row r="28377" spans="30:90">
      <c r="AD28377" s="73"/>
      <c r="AE28377" s="74"/>
      <c r="AF28377" s="74"/>
      <c r="BX28377" s="73"/>
      <c r="BY28377" s="74"/>
      <c r="BZ28377" s="74"/>
      <c r="CA28377" s="74"/>
      <c r="CF28377" s="79"/>
      <c r="CL28377" s="79"/>
    </row>
    <row r="28378" spans="30:90">
      <c r="AD28378" s="73"/>
      <c r="AE28378" s="74"/>
      <c r="AF28378" s="74"/>
      <c r="BX28378" s="73"/>
      <c r="BY28378" s="74"/>
      <c r="BZ28378" s="74"/>
      <c r="CA28378" s="74"/>
      <c r="CF28378" s="79"/>
      <c r="CL28378" s="79"/>
    </row>
    <row r="28379" spans="30:90">
      <c r="AD28379" s="73"/>
      <c r="AE28379" s="74"/>
      <c r="AF28379" s="74"/>
      <c r="BX28379" s="73"/>
      <c r="BY28379" s="74"/>
      <c r="BZ28379" s="74"/>
      <c r="CA28379" s="74"/>
      <c r="CF28379" s="79"/>
      <c r="CL28379" s="79"/>
    </row>
    <row r="28380" spans="30:90">
      <c r="AD28380" s="73"/>
      <c r="AE28380" s="74"/>
      <c r="AF28380" s="74"/>
      <c r="BX28380" s="73"/>
      <c r="BY28380" s="74"/>
      <c r="BZ28380" s="74"/>
      <c r="CA28380" s="74"/>
      <c r="CF28380" s="79"/>
      <c r="CL28380" s="79"/>
    </row>
    <row r="28381" spans="30:90">
      <c r="AD28381" s="73"/>
      <c r="AE28381" s="74"/>
      <c r="AF28381" s="74"/>
      <c r="BX28381" s="73"/>
      <c r="BY28381" s="74"/>
      <c r="BZ28381" s="74"/>
      <c r="CA28381" s="74"/>
      <c r="CF28381" s="79"/>
      <c r="CL28381" s="79"/>
    </row>
    <row r="28382" spans="30:90">
      <c r="AD28382" s="73"/>
      <c r="AE28382" s="74"/>
      <c r="AF28382" s="74"/>
      <c r="BX28382" s="73"/>
      <c r="BY28382" s="74"/>
      <c r="BZ28382" s="74"/>
      <c r="CA28382" s="74"/>
      <c r="CF28382" s="79"/>
      <c r="CL28382" s="79"/>
    </row>
    <row r="28383" spans="30:90">
      <c r="AD28383" s="73"/>
      <c r="AE28383" s="74"/>
      <c r="AF28383" s="74"/>
      <c r="BX28383" s="73"/>
      <c r="BY28383" s="74"/>
      <c r="BZ28383" s="74"/>
      <c r="CA28383" s="74"/>
      <c r="CF28383" s="79"/>
      <c r="CL28383" s="79"/>
    </row>
    <row r="28384" spans="30:90">
      <c r="AD28384" s="73"/>
      <c r="AE28384" s="74"/>
      <c r="AF28384" s="74"/>
      <c r="BX28384" s="73"/>
      <c r="BY28384" s="74"/>
      <c r="BZ28384" s="74"/>
      <c r="CA28384" s="74"/>
      <c r="CF28384" s="79"/>
      <c r="CL28384" s="79"/>
    </row>
    <row r="28385" spans="30:90">
      <c r="AD28385" s="73"/>
      <c r="AE28385" s="74"/>
      <c r="AF28385" s="74"/>
      <c r="BX28385" s="73"/>
      <c r="BY28385" s="74"/>
      <c r="BZ28385" s="74"/>
      <c r="CA28385" s="74"/>
      <c r="CF28385" s="79"/>
      <c r="CL28385" s="79"/>
    </row>
    <row r="28386" spans="30:90">
      <c r="AD28386" s="73"/>
      <c r="AE28386" s="74"/>
      <c r="AF28386" s="74"/>
      <c r="BX28386" s="73"/>
      <c r="BY28386" s="74"/>
      <c r="BZ28386" s="74"/>
      <c r="CA28386" s="74"/>
      <c r="CF28386" s="79"/>
      <c r="CL28386" s="79"/>
    </row>
    <row r="28387" spans="30:90">
      <c r="AD28387" s="73"/>
      <c r="AE28387" s="74"/>
      <c r="AF28387" s="74"/>
      <c r="BX28387" s="73"/>
      <c r="BY28387" s="74"/>
      <c r="BZ28387" s="74"/>
      <c r="CA28387" s="74"/>
      <c r="CF28387" s="79"/>
      <c r="CL28387" s="79"/>
    </row>
    <row r="28388" spans="30:90">
      <c r="AD28388" s="73"/>
      <c r="AE28388" s="74"/>
      <c r="AF28388" s="74"/>
      <c r="BX28388" s="73"/>
      <c r="BY28388" s="74"/>
      <c r="BZ28388" s="74"/>
      <c r="CA28388" s="74"/>
      <c r="CF28388" s="79"/>
      <c r="CL28388" s="79"/>
    </row>
    <row r="28389" spans="30:90">
      <c r="AD28389" s="73"/>
      <c r="AE28389" s="74"/>
      <c r="AF28389" s="74"/>
      <c r="BX28389" s="73"/>
      <c r="BY28389" s="74"/>
      <c r="BZ28389" s="74"/>
      <c r="CA28389" s="74"/>
      <c r="CF28389" s="79"/>
      <c r="CL28389" s="79"/>
    </row>
    <row r="28390" spans="30:90">
      <c r="AD28390" s="73"/>
      <c r="AE28390" s="74"/>
      <c r="AF28390" s="74"/>
      <c r="BX28390" s="73"/>
      <c r="BY28390" s="74"/>
      <c r="BZ28390" s="74"/>
      <c r="CA28390" s="74"/>
      <c r="CF28390" s="79"/>
      <c r="CL28390" s="79"/>
    </row>
    <row r="28391" spans="30:90">
      <c r="AD28391" s="73"/>
      <c r="AE28391" s="74"/>
      <c r="AF28391" s="74"/>
      <c r="BX28391" s="73"/>
      <c r="BY28391" s="74"/>
      <c r="BZ28391" s="74"/>
      <c r="CA28391" s="74"/>
      <c r="CF28391" s="79"/>
      <c r="CL28391" s="79"/>
    </row>
    <row r="28392" spans="30:90">
      <c r="AD28392" s="73"/>
      <c r="AE28392" s="74"/>
      <c r="AF28392" s="74"/>
      <c r="BX28392" s="73"/>
      <c r="BY28392" s="74"/>
      <c r="BZ28392" s="74"/>
      <c r="CA28392" s="74"/>
      <c r="CF28392" s="79"/>
      <c r="CL28392" s="79"/>
    </row>
    <row r="28393" spans="30:90">
      <c r="AD28393" s="73"/>
      <c r="AE28393" s="74"/>
      <c r="AF28393" s="74"/>
      <c r="BX28393" s="73"/>
      <c r="BY28393" s="74"/>
      <c r="BZ28393" s="74"/>
      <c r="CA28393" s="74"/>
      <c r="CF28393" s="79"/>
      <c r="CL28393" s="79"/>
    </row>
    <row r="28394" spans="30:90">
      <c r="AD28394" s="73"/>
      <c r="AE28394" s="74"/>
      <c r="AF28394" s="74"/>
      <c r="BX28394" s="73"/>
      <c r="BY28394" s="74"/>
      <c r="BZ28394" s="74"/>
      <c r="CA28394" s="74"/>
      <c r="CF28394" s="79"/>
      <c r="CL28394" s="79"/>
    </row>
    <row r="28395" spans="30:90">
      <c r="AD28395" s="73"/>
      <c r="AE28395" s="74"/>
      <c r="AF28395" s="74"/>
      <c r="BX28395" s="73"/>
      <c r="BY28395" s="74"/>
      <c r="BZ28395" s="74"/>
      <c r="CA28395" s="74"/>
      <c r="CF28395" s="79"/>
      <c r="CL28395" s="79"/>
    </row>
    <row r="28396" spans="30:90">
      <c r="AD28396" s="73"/>
      <c r="AE28396" s="74"/>
      <c r="AF28396" s="74"/>
      <c r="BX28396" s="73"/>
      <c r="BY28396" s="74"/>
      <c r="BZ28396" s="74"/>
      <c r="CA28396" s="74"/>
      <c r="CF28396" s="79"/>
      <c r="CL28396" s="79"/>
    </row>
    <row r="28397" spans="30:90">
      <c r="AD28397" s="73"/>
      <c r="AE28397" s="74"/>
      <c r="AF28397" s="74"/>
      <c r="BX28397" s="73"/>
      <c r="BY28397" s="74"/>
      <c r="BZ28397" s="74"/>
      <c r="CA28397" s="74"/>
      <c r="CF28397" s="79"/>
      <c r="CL28397" s="79"/>
    </row>
    <row r="28398" spans="30:90">
      <c r="AD28398" s="73"/>
      <c r="AE28398" s="74"/>
      <c r="AF28398" s="74"/>
      <c r="BX28398" s="73"/>
      <c r="BY28398" s="74"/>
      <c r="BZ28398" s="74"/>
      <c r="CA28398" s="74"/>
      <c r="CF28398" s="79"/>
      <c r="CL28398" s="79"/>
    </row>
    <row r="28399" spans="30:90">
      <c r="AD28399" s="73"/>
      <c r="AE28399" s="74"/>
      <c r="AF28399" s="74"/>
      <c r="BX28399" s="73"/>
      <c r="BY28399" s="74"/>
      <c r="BZ28399" s="74"/>
      <c r="CA28399" s="74"/>
      <c r="CF28399" s="79"/>
      <c r="CL28399" s="79"/>
    </row>
    <row r="28400" spans="30:90">
      <c r="AD28400" s="73"/>
      <c r="AE28400" s="74"/>
      <c r="AF28400" s="74"/>
      <c r="BX28400" s="73"/>
      <c r="BY28400" s="74"/>
      <c r="BZ28400" s="74"/>
      <c r="CA28400" s="74"/>
      <c r="CF28400" s="79"/>
      <c r="CL28400" s="79"/>
    </row>
    <row r="28401" spans="30:90">
      <c r="AD28401" s="73"/>
      <c r="AE28401" s="74"/>
      <c r="AF28401" s="74"/>
      <c r="BX28401" s="73"/>
      <c r="BY28401" s="74"/>
      <c r="BZ28401" s="74"/>
      <c r="CA28401" s="74"/>
      <c r="CF28401" s="79"/>
      <c r="CL28401" s="79"/>
    </row>
    <row r="28402" spans="30:90">
      <c r="AD28402" s="73"/>
      <c r="AE28402" s="74"/>
      <c r="AF28402" s="74"/>
      <c r="BX28402" s="73"/>
      <c r="BY28402" s="74"/>
      <c r="BZ28402" s="74"/>
      <c r="CA28402" s="74"/>
      <c r="CF28402" s="79"/>
      <c r="CL28402" s="79"/>
    </row>
    <row r="28403" spans="30:90">
      <c r="AD28403" s="73"/>
      <c r="AE28403" s="74"/>
      <c r="AF28403" s="74"/>
      <c r="BX28403" s="73"/>
      <c r="BY28403" s="74"/>
      <c r="BZ28403" s="74"/>
      <c r="CA28403" s="74"/>
      <c r="CF28403" s="79"/>
      <c r="CL28403" s="79"/>
    </row>
    <row r="28404" spans="30:90">
      <c r="AD28404" s="73"/>
      <c r="AE28404" s="74"/>
      <c r="AF28404" s="74"/>
      <c r="BX28404" s="73"/>
      <c r="BY28404" s="74"/>
      <c r="BZ28404" s="74"/>
      <c r="CA28404" s="74"/>
      <c r="CF28404" s="79"/>
      <c r="CL28404" s="79"/>
    </row>
    <row r="28405" spans="30:90">
      <c r="AD28405" s="73"/>
      <c r="AE28405" s="74"/>
      <c r="AF28405" s="74"/>
      <c r="BX28405" s="73"/>
      <c r="BY28405" s="74"/>
      <c r="BZ28405" s="74"/>
      <c r="CA28405" s="74"/>
      <c r="CF28405" s="79"/>
      <c r="CL28405" s="79"/>
    </row>
    <row r="28406" spans="30:90">
      <c r="AD28406" s="73"/>
      <c r="AE28406" s="74"/>
      <c r="AF28406" s="74"/>
      <c r="BX28406" s="73"/>
      <c r="BY28406" s="74"/>
      <c r="BZ28406" s="74"/>
      <c r="CA28406" s="74"/>
      <c r="CF28406" s="79"/>
      <c r="CL28406" s="79"/>
    </row>
    <row r="28407" spans="30:90">
      <c r="AD28407" s="73"/>
      <c r="AE28407" s="74"/>
      <c r="AF28407" s="74"/>
      <c r="BX28407" s="73"/>
      <c r="BY28407" s="74"/>
      <c r="BZ28407" s="74"/>
      <c r="CA28407" s="74"/>
      <c r="CF28407" s="79"/>
      <c r="CL28407" s="79"/>
    </row>
    <row r="28408" spans="30:90">
      <c r="AD28408" s="73"/>
      <c r="AE28408" s="74"/>
      <c r="AF28408" s="74"/>
      <c r="BX28408" s="73"/>
      <c r="BY28408" s="74"/>
      <c r="BZ28408" s="74"/>
      <c r="CA28408" s="74"/>
      <c r="CF28408" s="79"/>
      <c r="CL28408" s="79"/>
    </row>
    <row r="28409" spans="30:90">
      <c r="AD28409" s="73"/>
      <c r="AE28409" s="74"/>
      <c r="AF28409" s="74"/>
      <c r="BX28409" s="73"/>
      <c r="BY28409" s="74"/>
      <c r="BZ28409" s="74"/>
      <c r="CA28409" s="74"/>
      <c r="CF28409" s="79"/>
      <c r="CL28409" s="79"/>
    </row>
    <row r="28410" spans="30:90">
      <c r="AD28410" s="73"/>
      <c r="AE28410" s="74"/>
      <c r="AF28410" s="74"/>
      <c r="BX28410" s="73"/>
      <c r="BY28410" s="74"/>
      <c r="BZ28410" s="74"/>
      <c r="CA28410" s="74"/>
      <c r="CF28410" s="79"/>
      <c r="CL28410" s="79"/>
    </row>
    <row r="28411" spans="30:90">
      <c r="AD28411" s="73"/>
      <c r="AE28411" s="74"/>
      <c r="AF28411" s="74"/>
      <c r="BX28411" s="73"/>
      <c r="BY28411" s="74"/>
      <c r="BZ28411" s="74"/>
      <c r="CA28411" s="74"/>
      <c r="CF28411" s="79"/>
      <c r="CL28411" s="79"/>
    </row>
    <row r="28412" spans="30:90">
      <c r="AD28412" s="73"/>
      <c r="AE28412" s="74"/>
      <c r="AF28412" s="74"/>
      <c r="BX28412" s="73"/>
      <c r="BY28412" s="74"/>
      <c r="BZ28412" s="74"/>
      <c r="CA28412" s="74"/>
      <c r="CF28412" s="79"/>
      <c r="CL28412" s="79"/>
    </row>
    <row r="28413" spans="30:90">
      <c r="AD28413" s="73"/>
      <c r="AE28413" s="74"/>
      <c r="AF28413" s="74"/>
      <c r="BX28413" s="73"/>
      <c r="BY28413" s="74"/>
      <c r="BZ28413" s="74"/>
      <c r="CA28413" s="74"/>
      <c r="CF28413" s="79"/>
      <c r="CL28413" s="79"/>
    </row>
    <row r="28414" spans="30:90">
      <c r="AD28414" s="73"/>
      <c r="AE28414" s="74"/>
      <c r="AF28414" s="74"/>
      <c r="BX28414" s="73"/>
      <c r="BY28414" s="74"/>
      <c r="BZ28414" s="74"/>
      <c r="CA28414" s="74"/>
      <c r="CF28414" s="79"/>
      <c r="CL28414" s="79"/>
    </row>
    <row r="28415" spans="30:90">
      <c r="AD28415" s="73"/>
      <c r="AE28415" s="74"/>
      <c r="AF28415" s="74"/>
      <c r="BX28415" s="73"/>
      <c r="BY28415" s="74"/>
      <c r="BZ28415" s="74"/>
      <c r="CA28415" s="74"/>
      <c r="CF28415" s="79"/>
      <c r="CL28415" s="79"/>
    </row>
    <row r="28416" spans="30:90">
      <c r="AD28416" s="73"/>
      <c r="AE28416" s="74"/>
      <c r="AF28416" s="74"/>
      <c r="BX28416" s="73"/>
      <c r="BY28416" s="74"/>
      <c r="BZ28416" s="74"/>
      <c r="CA28416" s="74"/>
      <c r="CF28416" s="79"/>
      <c r="CL28416" s="79"/>
    </row>
    <row r="28417" spans="30:90">
      <c r="AD28417" s="73"/>
      <c r="AE28417" s="74"/>
      <c r="AF28417" s="74"/>
      <c r="BX28417" s="73"/>
      <c r="BY28417" s="74"/>
      <c r="BZ28417" s="74"/>
      <c r="CA28417" s="74"/>
      <c r="CF28417" s="79"/>
      <c r="CL28417" s="79"/>
    </row>
    <row r="28418" spans="30:90">
      <c r="AD28418" s="73"/>
      <c r="AE28418" s="74"/>
      <c r="AF28418" s="74"/>
      <c r="BX28418" s="73"/>
      <c r="BY28418" s="74"/>
      <c r="BZ28418" s="74"/>
      <c r="CA28418" s="74"/>
      <c r="CF28418" s="79"/>
      <c r="CL28418" s="79"/>
    </row>
    <row r="28419" spans="30:90">
      <c r="AD28419" s="73"/>
      <c r="AE28419" s="74"/>
      <c r="AF28419" s="74"/>
      <c r="BX28419" s="73"/>
      <c r="BY28419" s="74"/>
      <c r="BZ28419" s="74"/>
      <c r="CA28419" s="74"/>
      <c r="CF28419" s="79"/>
      <c r="CL28419" s="79"/>
    </row>
    <row r="28420" spans="30:90">
      <c r="AD28420" s="73"/>
      <c r="AE28420" s="74"/>
      <c r="AF28420" s="74"/>
      <c r="BX28420" s="73"/>
      <c r="BY28420" s="74"/>
      <c r="BZ28420" s="74"/>
      <c r="CA28420" s="74"/>
      <c r="CF28420" s="79"/>
      <c r="CL28420" s="79"/>
    </row>
    <row r="28421" spans="30:90">
      <c r="AD28421" s="73"/>
      <c r="AE28421" s="74"/>
      <c r="AF28421" s="74"/>
      <c r="BX28421" s="73"/>
      <c r="BY28421" s="74"/>
      <c r="BZ28421" s="74"/>
      <c r="CA28421" s="74"/>
      <c r="CF28421" s="79"/>
      <c r="CL28421" s="79"/>
    </row>
    <row r="28422" spans="30:90">
      <c r="AD28422" s="73"/>
      <c r="AE28422" s="74"/>
      <c r="AF28422" s="74"/>
      <c r="BX28422" s="73"/>
      <c r="BY28422" s="74"/>
      <c r="BZ28422" s="74"/>
      <c r="CA28422" s="74"/>
      <c r="CF28422" s="79"/>
      <c r="CL28422" s="79"/>
    </row>
    <row r="28423" spans="30:90">
      <c r="AD28423" s="73"/>
      <c r="AE28423" s="74"/>
      <c r="AF28423" s="74"/>
      <c r="BX28423" s="73"/>
      <c r="BY28423" s="74"/>
      <c r="BZ28423" s="74"/>
      <c r="CA28423" s="74"/>
      <c r="CF28423" s="79"/>
      <c r="CL28423" s="79"/>
    </row>
    <row r="28424" spans="30:90">
      <c r="AD28424" s="73"/>
      <c r="AE28424" s="74"/>
      <c r="AF28424" s="74"/>
      <c r="BX28424" s="73"/>
      <c r="BY28424" s="74"/>
      <c r="BZ28424" s="74"/>
      <c r="CA28424" s="74"/>
      <c r="CF28424" s="79"/>
      <c r="CL28424" s="79"/>
    </row>
    <row r="28425" spans="30:90">
      <c r="AD28425" s="73"/>
      <c r="AE28425" s="74"/>
      <c r="AF28425" s="74"/>
      <c r="BX28425" s="73"/>
      <c r="BY28425" s="74"/>
      <c r="BZ28425" s="74"/>
      <c r="CA28425" s="74"/>
      <c r="CF28425" s="79"/>
      <c r="CL28425" s="79"/>
    </row>
    <row r="28426" spans="30:90">
      <c r="AD28426" s="73"/>
      <c r="AE28426" s="74"/>
      <c r="AF28426" s="74"/>
      <c r="BX28426" s="73"/>
      <c r="BY28426" s="74"/>
      <c r="BZ28426" s="74"/>
      <c r="CA28426" s="74"/>
      <c r="CF28426" s="79"/>
      <c r="CL28426" s="79"/>
    </row>
    <row r="28427" spans="30:90">
      <c r="AD28427" s="73"/>
      <c r="AE28427" s="74"/>
      <c r="AF28427" s="74"/>
      <c r="BX28427" s="73"/>
      <c r="BY28427" s="74"/>
      <c r="BZ28427" s="74"/>
      <c r="CA28427" s="74"/>
      <c r="CF28427" s="79"/>
      <c r="CL28427" s="79"/>
    </row>
    <row r="28428" spans="30:90">
      <c r="AD28428" s="73"/>
      <c r="AE28428" s="74"/>
      <c r="AF28428" s="74"/>
      <c r="BX28428" s="73"/>
      <c r="BY28428" s="74"/>
      <c r="BZ28428" s="74"/>
      <c r="CA28428" s="74"/>
      <c r="CF28428" s="79"/>
      <c r="CL28428" s="79"/>
    </row>
    <row r="28429" spans="30:90">
      <c r="AD28429" s="73"/>
      <c r="AE28429" s="74"/>
      <c r="AF28429" s="74"/>
      <c r="BX28429" s="73"/>
      <c r="BY28429" s="74"/>
      <c r="BZ28429" s="74"/>
      <c r="CA28429" s="74"/>
      <c r="CF28429" s="79"/>
      <c r="CL28429" s="79"/>
    </row>
    <row r="28430" spans="30:90">
      <c r="AD28430" s="73"/>
      <c r="AE28430" s="74"/>
      <c r="AF28430" s="74"/>
      <c r="BX28430" s="73"/>
      <c r="BY28430" s="74"/>
      <c r="BZ28430" s="74"/>
      <c r="CA28430" s="74"/>
      <c r="CF28430" s="79"/>
      <c r="CL28430" s="79"/>
    </row>
    <row r="28431" spans="30:90">
      <c r="AD28431" s="73"/>
      <c r="AE28431" s="74"/>
      <c r="AF28431" s="74"/>
      <c r="BX28431" s="73"/>
      <c r="BY28431" s="74"/>
      <c r="BZ28431" s="74"/>
      <c r="CA28431" s="74"/>
      <c r="CF28431" s="79"/>
      <c r="CL28431" s="79"/>
    </row>
    <row r="28432" spans="30:90">
      <c r="AD28432" s="73"/>
      <c r="AE28432" s="74"/>
      <c r="AF28432" s="74"/>
      <c r="BX28432" s="73"/>
      <c r="BY28432" s="74"/>
      <c r="BZ28432" s="74"/>
      <c r="CA28432" s="74"/>
      <c r="CF28432" s="79"/>
      <c r="CL28432" s="79"/>
    </row>
    <row r="28433" spans="30:90">
      <c r="AD28433" s="73"/>
      <c r="AE28433" s="74"/>
      <c r="AF28433" s="74"/>
      <c r="BX28433" s="73"/>
      <c r="BY28433" s="74"/>
      <c r="BZ28433" s="74"/>
      <c r="CA28433" s="74"/>
      <c r="CF28433" s="79"/>
      <c r="CL28433" s="79"/>
    </row>
    <row r="28434" spans="30:90">
      <c r="AD28434" s="73"/>
      <c r="AE28434" s="74"/>
      <c r="AF28434" s="74"/>
      <c r="BX28434" s="73"/>
      <c r="BY28434" s="74"/>
      <c r="BZ28434" s="74"/>
      <c r="CA28434" s="74"/>
      <c r="CF28434" s="79"/>
      <c r="CL28434" s="79"/>
    </row>
    <row r="28435" spans="30:90">
      <c r="AD28435" s="73"/>
      <c r="AE28435" s="74"/>
      <c r="AF28435" s="74"/>
      <c r="BX28435" s="73"/>
      <c r="BY28435" s="74"/>
      <c r="BZ28435" s="74"/>
      <c r="CA28435" s="74"/>
      <c r="CF28435" s="79"/>
      <c r="CL28435" s="79"/>
    </row>
    <row r="28436" spans="30:90">
      <c r="AD28436" s="73"/>
      <c r="AE28436" s="74"/>
      <c r="AF28436" s="74"/>
      <c r="BX28436" s="73"/>
      <c r="BY28436" s="74"/>
      <c r="BZ28436" s="74"/>
      <c r="CA28436" s="74"/>
      <c r="CF28436" s="79"/>
      <c r="CL28436" s="79"/>
    </row>
    <row r="28437" spans="30:90">
      <c r="AD28437" s="73"/>
      <c r="AE28437" s="74"/>
      <c r="AF28437" s="74"/>
      <c r="BX28437" s="73"/>
      <c r="BY28437" s="74"/>
      <c r="BZ28437" s="74"/>
      <c r="CA28437" s="74"/>
      <c r="CF28437" s="79"/>
      <c r="CL28437" s="79"/>
    </row>
    <row r="28438" spans="30:90">
      <c r="AD28438" s="73"/>
      <c r="AE28438" s="74"/>
      <c r="AF28438" s="74"/>
      <c r="BX28438" s="73"/>
      <c r="BY28438" s="74"/>
      <c r="BZ28438" s="74"/>
      <c r="CA28438" s="74"/>
      <c r="CF28438" s="79"/>
      <c r="CL28438" s="79"/>
    </row>
    <row r="28439" spans="30:90">
      <c r="AD28439" s="73"/>
      <c r="AE28439" s="74"/>
      <c r="AF28439" s="74"/>
      <c r="BX28439" s="73"/>
      <c r="BY28439" s="74"/>
      <c r="BZ28439" s="74"/>
      <c r="CA28439" s="74"/>
      <c r="CF28439" s="79"/>
      <c r="CL28439" s="79"/>
    </row>
    <row r="28440" spans="30:90">
      <c r="AD28440" s="73"/>
      <c r="AE28440" s="74"/>
      <c r="AF28440" s="74"/>
      <c r="BX28440" s="73"/>
      <c r="BY28440" s="74"/>
      <c r="BZ28440" s="74"/>
      <c r="CA28440" s="74"/>
      <c r="CF28440" s="79"/>
      <c r="CL28440" s="79"/>
    </row>
    <row r="28441" spans="30:90">
      <c r="AD28441" s="73"/>
      <c r="AE28441" s="74"/>
      <c r="AF28441" s="74"/>
      <c r="BX28441" s="73"/>
      <c r="BY28441" s="74"/>
      <c r="BZ28441" s="74"/>
      <c r="CA28441" s="74"/>
      <c r="CF28441" s="79"/>
      <c r="CL28441" s="79"/>
    </row>
    <row r="28442" spans="30:90">
      <c r="AD28442" s="73"/>
      <c r="AE28442" s="74"/>
      <c r="AF28442" s="74"/>
      <c r="BX28442" s="73"/>
      <c r="BY28442" s="74"/>
      <c r="BZ28442" s="74"/>
      <c r="CA28442" s="74"/>
      <c r="CF28442" s="79"/>
      <c r="CL28442" s="79"/>
    </row>
    <row r="28443" spans="30:90">
      <c r="AD28443" s="73"/>
      <c r="AE28443" s="74"/>
      <c r="AF28443" s="74"/>
      <c r="BX28443" s="73"/>
      <c r="BY28443" s="74"/>
      <c r="BZ28443" s="74"/>
      <c r="CA28443" s="74"/>
      <c r="CF28443" s="79"/>
      <c r="CL28443" s="79"/>
    </row>
    <row r="28444" spans="30:90">
      <c r="AD28444" s="73"/>
      <c r="AE28444" s="74"/>
      <c r="AF28444" s="74"/>
      <c r="BX28444" s="73"/>
      <c r="BY28444" s="74"/>
      <c r="BZ28444" s="74"/>
      <c r="CA28444" s="74"/>
      <c r="CF28444" s="79"/>
      <c r="CL28444" s="79"/>
    </row>
    <row r="28445" spans="30:90">
      <c r="AD28445" s="73"/>
      <c r="AE28445" s="74"/>
      <c r="AF28445" s="74"/>
      <c r="BX28445" s="73"/>
      <c r="BY28445" s="74"/>
      <c r="BZ28445" s="74"/>
      <c r="CA28445" s="74"/>
      <c r="CF28445" s="79"/>
      <c r="CL28445" s="79"/>
    </row>
    <row r="28446" spans="30:90">
      <c r="AD28446" s="73"/>
      <c r="AE28446" s="74"/>
      <c r="AF28446" s="74"/>
      <c r="BX28446" s="73"/>
      <c r="BY28446" s="74"/>
      <c r="BZ28446" s="74"/>
      <c r="CA28446" s="74"/>
      <c r="CF28446" s="79"/>
      <c r="CL28446" s="79"/>
    </row>
    <row r="28447" spans="30:90">
      <c r="AD28447" s="73"/>
      <c r="AE28447" s="74"/>
      <c r="AF28447" s="74"/>
      <c r="BX28447" s="73"/>
      <c r="BY28447" s="74"/>
      <c r="BZ28447" s="74"/>
      <c r="CA28447" s="74"/>
      <c r="CF28447" s="79"/>
      <c r="CL28447" s="79"/>
    </row>
    <row r="28448" spans="30:90">
      <c r="AD28448" s="73"/>
      <c r="AE28448" s="74"/>
      <c r="AF28448" s="74"/>
      <c r="BX28448" s="73"/>
      <c r="BY28448" s="74"/>
      <c r="BZ28448" s="74"/>
      <c r="CA28448" s="74"/>
      <c r="CF28448" s="79"/>
      <c r="CL28448" s="79"/>
    </row>
    <row r="28449" spans="30:90">
      <c r="AD28449" s="73"/>
      <c r="AE28449" s="74"/>
      <c r="AF28449" s="74"/>
      <c r="BX28449" s="73"/>
      <c r="BY28449" s="74"/>
      <c r="BZ28449" s="74"/>
      <c r="CA28449" s="74"/>
      <c r="CF28449" s="79"/>
      <c r="CL28449" s="79"/>
    </row>
    <row r="28450" spans="30:90">
      <c r="AD28450" s="73"/>
      <c r="AE28450" s="74"/>
      <c r="AF28450" s="74"/>
      <c r="BX28450" s="73"/>
      <c r="BY28450" s="74"/>
      <c r="BZ28450" s="74"/>
      <c r="CA28450" s="74"/>
      <c r="CF28450" s="79"/>
      <c r="CL28450" s="79"/>
    </row>
    <row r="28451" spans="30:90">
      <c r="AD28451" s="73"/>
      <c r="AE28451" s="74"/>
      <c r="AF28451" s="74"/>
      <c r="BX28451" s="73"/>
      <c r="BY28451" s="74"/>
      <c r="BZ28451" s="74"/>
      <c r="CA28451" s="74"/>
      <c r="CF28451" s="79"/>
      <c r="CL28451" s="79"/>
    </row>
    <row r="28452" spans="30:90">
      <c r="AD28452" s="73"/>
      <c r="AE28452" s="74"/>
      <c r="AF28452" s="74"/>
      <c r="BX28452" s="73"/>
      <c r="BY28452" s="74"/>
      <c r="BZ28452" s="74"/>
      <c r="CA28452" s="74"/>
      <c r="CF28452" s="79"/>
      <c r="CL28452" s="79"/>
    </row>
    <row r="28453" spans="30:90">
      <c r="AD28453" s="73"/>
      <c r="AE28453" s="74"/>
      <c r="AF28453" s="74"/>
      <c r="BX28453" s="73"/>
      <c r="BY28453" s="74"/>
      <c r="BZ28453" s="74"/>
      <c r="CA28453" s="74"/>
      <c r="CF28453" s="79"/>
      <c r="CL28453" s="79"/>
    </row>
    <row r="28454" spans="30:90">
      <c r="AD28454" s="73"/>
      <c r="AE28454" s="74"/>
      <c r="AF28454" s="74"/>
      <c r="BX28454" s="73"/>
      <c r="BY28454" s="74"/>
      <c r="BZ28454" s="74"/>
      <c r="CA28454" s="74"/>
      <c r="CF28454" s="79"/>
      <c r="CL28454" s="79"/>
    </row>
    <row r="28455" spans="30:90">
      <c r="AD28455" s="73"/>
      <c r="AE28455" s="74"/>
      <c r="AF28455" s="74"/>
      <c r="BX28455" s="73"/>
      <c r="BY28455" s="74"/>
      <c r="BZ28455" s="74"/>
      <c r="CA28455" s="74"/>
      <c r="CF28455" s="79"/>
      <c r="CL28455" s="79"/>
    </row>
    <row r="28456" spans="30:90">
      <c r="AD28456" s="73"/>
      <c r="AE28456" s="74"/>
      <c r="AF28456" s="74"/>
      <c r="BX28456" s="73"/>
      <c r="BY28456" s="74"/>
      <c r="BZ28456" s="74"/>
      <c r="CA28456" s="74"/>
      <c r="CF28456" s="79"/>
      <c r="CL28456" s="79"/>
    </row>
    <row r="28457" spans="30:90">
      <c r="AD28457" s="73"/>
      <c r="AE28457" s="74"/>
      <c r="AF28457" s="74"/>
      <c r="BX28457" s="73"/>
      <c r="BY28457" s="74"/>
      <c r="BZ28457" s="74"/>
      <c r="CA28457" s="74"/>
      <c r="CF28457" s="79"/>
      <c r="CL28457" s="79"/>
    </row>
    <row r="28458" spans="30:90">
      <c r="AD28458" s="73"/>
      <c r="AE28458" s="74"/>
      <c r="AF28458" s="74"/>
      <c r="BX28458" s="73"/>
      <c r="BY28458" s="74"/>
      <c r="BZ28458" s="74"/>
      <c r="CA28458" s="74"/>
      <c r="CF28458" s="79"/>
      <c r="CL28458" s="79"/>
    </row>
    <row r="28459" spans="30:90">
      <c r="AD28459" s="73"/>
      <c r="AE28459" s="74"/>
      <c r="AF28459" s="74"/>
      <c r="BX28459" s="73"/>
      <c r="BY28459" s="74"/>
      <c r="BZ28459" s="74"/>
      <c r="CA28459" s="74"/>
      <c r="CF28459" s="79"/>
      <c r="CL28459" s="79"/>
    </row>
    <row r="28460" spans="30:90">
      <c r="AD28460" s="73"/>
      <c r="AE28460" s="74"/>
      <c r="AF28460" s="74"/>
      <c r="BX28460" s="73"/>
      <c r="BY28460" s="74"/>
      <c r="BZ28460" s="74"/>
      <c r="CA28460" s="74"/>
      <c r="CF28460" s="79"/>
      <c r="CL28460" s="79"/>
    </row>
    <row r="28461" spans="30:90">
      <c r="AD28461" s="73"/>
      <c r="AE28461" s="74"/>
      <c r="AF28461" s="74"/>
      <c r="BX28461" s="73"/>
      <c r="BY28461" s="74"/>
      <c r="BZ28461" s="74"/>
      <c r="CA28461" s="74"/>
      <c r="CF28461" s="79"/>
      <c r="CL28461" s="79"/>
    </row>
    <row r="28462" spans="30:90">
      <c r="AD28462" s="73"/>
      <c r="AE28462" s="74"/>
      <c r="AF28462" s="74"/>
      <c r="BX28462" s="73"/>
      <c r="BY28462" s="74"/>
      <c r="BZ28462" s="74"/>
      <c r="CA28462" s="74"/>
      <c r="CF28462" s="79"/>
      <c r="CL28462" s="79"/>
    </row>
    <row r="28463" spans="30:90">
      <c r="AD28463" s="73"/>
      <c r="AE28463" s="74"/>
      <c r="AF28463" s="74"/>
      <c r="BX28463" s="73"/>
      <c r="BY28463" s="74"/>
      <c r="BZ28463" s="74"/>
      <c r="CA28463" s="74"/>
      <c r="CF28463" s="79"/>
      <c r="CL28463" s="79"/>
    </row>
    <row r="28464" spans="30:90">
      <c r="AD28464" s="73"/>
      <c r="AE28464" s="74"/>
      <c r="AF28464" s="74"/>
      <c r="BX28464" s="73"/>
      <c r="BY28464" s="74"/>
      <c r="BZ28464" s="74"/>
      <c r="CA28464" s="74"/>
      <c r="CF28464" s="79"/>
      <c r="CL28464" s="79"/>
    </row>
    <row r="28465" spans="30:90">
      <c r="AD28465" s="73"/>
      <c r="AE28465" s="74"/>
      <c r="AF28465" s="74"/>
      <c r="BX28465" s="73"/>
      <c r="BY28465" s="74"/>
      <c r="BZ28465" s="74"/>
      <c r="CA28465" s="74"/>
      <c r="CF28465" s="79"/>
      <c r="CL28465" s="79"/>
    </row>
    <row r="28466" spans="30:90">
      <c r="AD28466" s="73"/>
      <c r="AE28466" s="74"/>
      <c r="AF28466" s="74"/>
      <c r="BX28466" s="73"/>
      <c r="BY28466" s="74"/>
      <c r="BZ28466" s="74"/>
      <c r="CA28466" s="74"/>
      <c r="CF28466" s="79"/>
      <c r="CL28466" s="79"/>
    </row>
    <row r="28467" spans="30:90">
      <c r="AD28467" s="73"/>
      <c r="AE28467" s="74"/>
      <c r="AF28467" s="74"/>
      <c r="BX28467" s="73"/>
      <c r="BY28467" s="74"/>
      <c r="BZ28467" s="74"/>
      <c r="CA28467" s="74"/>
      <c r="CF28467" s="79"/>
      <c r="CL28467" s="79"/>
    </row>
    <row r="28468" spans="30:90">
      <c r="AD28468" s="73"/>
      <c r="AE28468" s="74"/>
      <c r="AF28468" s="74"/>
      <c r="BX28468" s="73"/>
      <c r="BY28468" s="74"/>
      <c r="BZ28468" s="74"/>
      <c r="CA28468" s="74"/>
      <c r="CF28468" s="79"/>
      <c r="CL28468" s="79"/>
    </row>
    <row r="28469" spans="30:90">
      <c r="AD28469" s="73"/>
      <c r="AE28469" s="74"/>
      <c r="AF28469" s="74"/>
      <c r="BX28469" s="73"/>
      <c r="BY28469" s="74"/>
      <c r="BZ28469" s="74"/>
      <c r="CA28469" s="74"/>
      <c r="CF28469" s="79"/>
      <c r="CL28469" s="79"/>
    </row>
    <row r="28470" spans="30:90">
      <c r="AD28470" s="73"/>
      <c r="AE28470" s="74"/>
      <c r="AF28470" s="74"/>
      <c r="BX28470" s="73"/>
      <c r="BY28470" s="74"/>
      <c r="BZ28470" s="74"/>
      <c r="CA28470" s="74"/>
      <c r="CF28470" s="79"/>
      <c r="CL28470" s="79"/>
    </row>
    <row r="28471" spans="30:90">
      <c r="AD28471" s="73"/>
      <c r="AE28471" s="74"/>
      <c r="AF28471" s="74"/>
      <c r="BX28471" s="73"/>
      <c r="BY28471" s="74"/>
      <c r="BZ28471" s="74"/>
      <c r="CA28471" s="74"/>
      <c r="CF28471" s="79"/>
      <c r="CL28471" s="79"/>
    </row>
    <row r="28472" spans="30:90">
      <c r="AD28472" s="73"/>
      <c r="AE28472" s="74"/>
      <c r="AF28472" s="74"/>
      <c r="BX28472" s="73"/>
      <c r="BY28472" s="74"/>
      <c r="BZ28472" s="74"/>
      <c r="CA28472" s="74"/>
      <c r="CF28472" s="79"/>
      <c r="CL28472" s="79"/>
    </row>
    <row r="28473" spans="30:90">
      <c r="AD28473" s="73"/>
      <c r="AE28473" s="74"/>
      <c r="AF28473" s="74"/>
      <c r="BX28473" s="73"/>
      <c r="BY28473" s="74"/>
      <c r="BZ28473" s="74"/>
      <c r="CA28473" s="74"/>
      <c r="CF28473" s="79"/>
      <c r="CL28473" s="79"/>
    </row>
    <row r="28474" spans="30:90">
      <c r="AD28474" s="73"/>
      <c r="AE28474" s="74"/>
      <c r="AF28474" s="74"/>
      <c r="BX28474" s="73"/>
      <c r="BY28474" s="74"/>
      <c r="BZ28474" s="74"/>
      <c r="CA28474" s="74"/>
      <c r="CF28474" s="79"/>
      <c r="CL28474" s="79"/>
    </row>
    <row r="28475" spans="30:90">
      <c r="AD28475" s="73"/>
      <c r="AE28475" s="74"/>
      <c r="AF28475" s="74"/>
      <c r="BX28475" s="73"/>
      <c r="BY28475" s="74"/>
      <c r="BZ28475" s="74"/>
      <c r="CA28475" s="74"/>
      <c r="CF28475" s="79"/>
      <c r="CL28475" s="79"/>
    </row>
    <row r="28476" spans="30:90">
      <c r="AD28476" s="73"/>
      <c r="AE28476" s="74"/>
      <c r="AF28476" s="74"/>
      <c r="BX28476" s="73"/>
      <c r="BY28476" s="74"/>
      <c r="BZ28476" s="74"/>
      <c r="CA28476" s="74"/>
      <c r="CF28476" s="79"/>
      <c r="CL28476" s="79"/>
    </row>
    <row r="28477" spans="30:90">
      <c r="AD28477" s="73"/>
      <c r="AE28477" s="74"/>
      <c r="AF28477" s="74"/>
      <c r="BX28477" s="73"/>
      <c r="BY28477" s="74"/>
      <c r="BZ28477" s="74"/>
      <c r="CA28477" s="74"/>
      <c r="CF28477" s="79"/>
      <c r="CL28477" s="79"/>
    </row>
    <row r="28478" spans="30:90">
      <c r="AD28478" s="73"/>
      <c r="AE28478" s="74"/>
      <c r="AF28478" s="74"/>
      <c r="BX28478" s="73"/>
      <c r="BY28478" s="74"/>
      <c r="BZ28478" s="74"/>
      <c r="CA28478" s="74"/>
      <c r="CF28478" s="79"/>
      <c r="CL28478" s="79"/>
    </row>
    <row r="28479" spans="30:90">
      <c r="AD28479" s="73"/>
      <c r="AE28479" s="74"/>
      <c r="AF28479" s="74"/>
      <c r="BX28479" s="73"/>
      <c r="BY28479" s="74"/>
      <c r="BZ28479" s="74"/>
      <c r="CA28479" s="74"/>
      <c r="CF28479" s="79"/>
      <c r="CL28479" s="79"/>
    </row>
    <row r="28480" spans="30:90">
      <c r="AD28480" s="73"/>
      <c r="AE28480" s="74"/>
      <c r="AF28480" s="74"/>
      <c r="BX28480" s="73"/>
      <c r="BY28480" s="74"/>
      <c r="BZ28480" s="74"/>
      <c r="CA28480" s="74"/>
      <c r="CF28480" s="79"/>
      <c r="CL28480" s="79"/>
    </row>
    <row r="28481" spans="30:90">
      <c r="AD28481" s="73"/>
      <c r="AE28481" s="74"/>
      <c r="AF28481" s="74"/>
      <c r="BX28481" s="73"/>
      <c r="BY28481" s="74"/>
      <c r="BZ28481" s="74"/>
      <c r="CA28481" s="74"/>
      <c r="CF28481" s="79"/>
      <c r="CL28481" s="79"/>
    </row>
    <row r="28482" spans="30:90">
      <c r="AD28482" s="73"/>
      <c r="AE28482" s="74"/>
      <c r="AF28482" s="74"/>
      <c r="BX28482" s="73"/>
      <c r="BY28482" s="74"/>
      <c r="BZ28482" s="74"/>
      <c r="CA28482" s="74"/>
      <c r="CF28482" s="79"/>
      <c r="CL28482" s="79"/>
    </row>
    <row r="28483" spans="30:90">
      <c r="AD28483" s="73"/>
      <c r="AE28483" s="74"/>
      <c r="AF28483" s="74"/>
      <c r="BX28483" s="73"/>
      <c r="BY28483" s="74"/>
      <c r="BZ28483" s="74"/>
      <c r="CA28483" s="74"/>
      <c r="CF28483" s="79"/>
      <c r="CL28483" s="79"/>
    </row>
    <row r="28484" spans="30:90">
      <c r="AD28484" s="73"/>
      <c r="AE28484" s="74"/>
      <c r="AF28484" s="74"/>
      <c r="BX28484" s="73"/>
      <c r="BY28484" s="74"/>
      <c r="BZ28484" s="74"/>
      <c r="CA28484" s="74"/>
      <c r="CF28484" s="79"/>
      <c r="CL28484" s="79"/>
    </row>
    <row r="28485" spans="30:90">
      <c r="AD28485" s="73"/>
      <c r="AE28485" s="74"/>
      <c r="AF28485" s="74"/>
      <c r="BX28485" s="73"/>
      <c r="BY28485" s="74"/>
      <c r="BZ28485" s="74"/>
      <c r="CA28485" s="74"/>
      <c r="CF28485" s="79"/>
      <c r="CL28485" s="79"/>
    </row>
    <row r="28486" spans="30:90">
      <c r="AD28486" s="73"/>
      <c r="AE28486" s="74"/>
      <c r="AF28486" s="74"/>
      <c r="BX28486" s="73"/>
      <c r="BY28486" s="74"/>
      <c r="BZ28486" s="74"/>
      <c r="CA28486" s="74"/>
      <c r="CF28486" s="79"/>
      <c r="CL28486" s="79"/>
    </row>
    <row r="28487" spans="30:90">
      <c r="AD28487" s="73"/>
      <c r="AE28487" s="74"/>
      <c r="AF28487" s="74"/>
      <c r="BX28487" s="73"/>
      <c r="BY28487" s="74"/>
      <c r="BZ28487" s="74"/>
      <c r="CA28487" s="74"/>
      <c r="CF28487" s="79"/>
      <c r="CL28487" s="79"/>
    </row>
    <row r="28488" spans="30:90">
      <c r="AD28488" s="73"/>
      <c r="AE28488" s="74"/>
      <c r="AF28488" s="74"/>
      <c r="BX28488" s="73"/>
      <c r="BY28488" s="74"/>
      <c r="BZ28488" s="74"/>
      <c r="CA28488" s="74"/>
      <c r="CF28488" s="79"/>
      <c r="CL28488" s="79"/>
    </row>
    <row r="28489" spans="30:90">
      <c r="AD28489" s="73"/>
      <c r="AE28489" s="74"/>
      <c r="AF28489" s="74"/>
      <c r="BX28489" s="73"/>
      <c r="BY28489" s="74"/>
      <c r="BZ28489" s="74"/>
      <c r="CA28489" s="74"/>
      <c r="CF28489" s="79"/>
      <c r="CL28489" s="79"/>
    </row>
    <row r="28490" spans="30:90">
      <c r="AD28490" s="73"/>
      <c r="AE28490" s="74"/>
      <c r="AF28490" s="74"/>
      <c r="BX28490" s="73"/>
      <c r="BY28490" s="74"/>
      <c r="BZ28490" s="74"/>
      <c r="CA28490" s="74"/>
      <c r="CF28490" s="79"/>
      <c r="CL28490" s="79"/>
    </row>
    <row r="28491" spans="30:90">
      <c r="AD28491" s="73"/>
      <c r="AE28491" s="74"/>
      <c r="AF28491" s="74"/>
      <c r="BX28491" s="73"/>
      <c r="BY28491" s="74"/>
      <c r="BZ28491" s="74"/>
      <c r="CA28491" s="74"/>
      <c r="CF28491" s="79"/>
      <c r="CL28491" s="79"/>
    </row>
    <row r="28492" spans="30:90">
      <c r="AD28492" s="73"/>
      <c r="AE28492" s="74"/>
      <c r="AF28492" s="74"/>
      <c r="BX28492" s="73"/>
      <c r="BY28492" s="74"/>
      <c r="BZ28492" s="74"/>
      <c r="CA28492" s="74"/>
      <c r="CF28492" s="79"/>
      <c r="CL28492" s="79"/>
    </row>
    <row r="28493" spans="30:90">
      <c r="AD28493" s="73"/>
      <c r="AE28493" s="74"/>
      <c r="AF28493" s="74"/>
      <c r="BX28493" s="73"/>
      <c r="BY28493" s="74"/>
      <c r="BZ28493" s="74"/>
      <c r="CA28493" s="74"/>
      <c r="CF28493" s="79"/>
      <c r="CL28493" s="79"/>
    </row>
    <row r="28494" spans="30:90">
      <c r="AD28494" s="73"/>
      <c r="AE28494" s="74"/>
      <c r="AF28494" s="74"/>
      <c r="BX28494" s="73"/>
      <c r="BY28494" s="74"/>
      <c r="BZ28494" s="74"/>
      <c r="CA28494" s="74"/>
      <c r="CF28494" s="79"/>
      <c r="CL28494" s="79"/>
    </row>
    <row r="28495" spans="30:90">
      <c r="AD28495" s="73"/>
      <c r="AE28495" s="74"/>
      <c r="AF28495" s="74"/>
      <c r="BX28495" s="73"/>
      <c r="BY28495" s="74"/>
      <c r="BZ28495" s="74"/>
      <c r="CA28495" s="74"/>
      <c r="CF28495" s="79"/>
      <c r="CL28495" s="79"/>
    </row>
    <row r="28496" spans="30:90">
      <c r="AD28496" s="73"/>
      <c r="AE28496" s="74"/>
      <c r="AF28496" s="74"/>
      <c r="BX28496" s="73"/>
      <c r="BY28496" s="74"/>
      <c r="BZ28496" s="74"/>
      <c r="CA28496" s="74"/>
      <c r="CF28496" s="79"/>
      <c r="CL28496" s="79"/>
    </row>
    <row r="28497" spans="30:90">
      <c r="AD28497" s="73"/>
      <c r="AE28497" s="74"/>
      <c r="AF28497" s="74"/>
      <c r="BX28497" s="73"/>
      <c r="BY28497" s="74"/>
      <c r="BZ28497" s="74"/>
      <c r="CA28497" s="74"/>
      <c r="CF28497" s="79"/>
      <c r="CL28497" s="79"/>
    </row>
    <row r="28498" spans="30:90">
      <c r="AD28498" s="73"/>
      <c r="AE28498" s="74"/>
      <c r="AF28498" s="74"/>
      <c r="BX28498" s="73"/>
      <c r="BY28498" s="74"/>
      <c r="BZ28498" s="74"/>
      <c r="CA28498" s="74"/>
      <c r="CF28498" s="79"/>
      <c r="CL28498" s="79"/>
    </row>
    <row r="28499" spans="30:90">
      <c r="AD28499" s="73"/>
      <c r="AE28499" s="74"/>
      <c r="AF28499" s="74"/>
      <c r="BX28499" s="73"/>
      <c r="BY28499" s="74"/>
      <c r="BZ28499" s="74"/>
      <c r="CA28499" s="74"/>
      <c r="CF28499" s="79"/>
      <c r="CL28499" s="79"/>
    </row>
    <row r="28500" spans="30:90">
      <c r="AD28500" s="73"/>
      <c r="AE28500" s="74"/>
      <c r="AF28500" s="74"/>
      <c r="BX28500" s="73"/>
      <c r="BY28500" s="74"/>
      <c r="BZ28500" s="74"/>
      <c r="CA28500" s="74"/>
      <c r="CF28500" s="79"/>
      <c r="CL28500" s="79"/>
    </row>
    <row r="28501" spans="30:90">
      <c r="AD28501" s="73"/>
      <c r="AE28501" s="74"/>
      <c r="AF28501" s="74"/>
      <c r="BX28501" s="73"/>
      <c r="BY28501" s="74"/>
      <c r="BZ28501" s="74"/>
      <c r="CA28501" s="74"/>
      <c r="CF28501" s="79"/>
      <c r="CL28501" s="79"/>
    </row>
    <row r="28502" spans="30:90">
      <c r="AD28502" s="73"/>
      <c r="AE28502" s="74"/>
      <c r="AF28502" s="74"/>
      <c r="BX28502" s="73"/>
      <c r="BY28502" s="74"/>
      <c r="BZ28502" s="74"/>
      <c r="CA28502" s="74"/>
      <c r="CF28502" s="79"/>
      <c r="CL28502" s="79"/>
    </row>
    <row r="28503" spans="30:90">
      <c r="AD28503" s="73"/>
      <c r="AE28503" s="74"/>
      <c r="AF28503" s="74"/>
      <c r="BX28503" s="73"/>
      <c r="BY28503" s="74"/>
      <c r="BZ28503" s="74"/>
      <c r="CA28503" s="74"/>
      <c r="CF28503" s="79"/>
      <c r="CL28503" s="79"/>
    </row>
    <row r="28504" spans="30:90">
      <c r="AD28504" s="73"/>
      <c r="AE28504" s="74"/>
      <c r="AF28504" s="74"/>
      <c r="BX28504" s="73"/>
      <c r="BY28504" s="74"/>
      <c r="BZ28504" s="74"/>
      <c r="CA28504" s="74"/>
      <c r="CF28504" s="79"/>
      <c r="CL28504" s="79"/>
    </row>
    <row r="28505" spans="30:90">
      <c r="AD28505" s="73"/>
      <c r="AE28505" s="74"/>
      <c r="AF28505" s="74"/>
      <c r="BX28505" s="73"/>
      <c r="BY28505" s="74"/>
      <c r="BZ28505" s="74"/>
      <c r="CA28505" s="74"/>
      <c r="CF28505" s="79"/>
      <c r="CL28505" s="79"/>
    </row>
    <row r="28506" spans="30:90">
      <c r="AD28506" s="73"/>
      <c r="AE28506" s="74"/>
      <c r="AF28506" s="74"/>
      <c r="BX28506" s="73"/>
      <c r="BY28506" s="74"/>
      <c r="BZ28506" s="74"/>
      <c r="CA28506" s="74"/>
      <c r="CF28506" s="79"/>
      <c r="CL28506" s="79"/>
    </row>
    <row r="28507" spans="30:90">
      <c r="AD28507" s="73"/>
      <c r="AE28507" s="74"/>
      <c r="AF28507" s="74"/>
      <c r="BX28507" s="73"/>
      <c r="BY28507" s="74"/>
      <c r="BZ28507" s="74"/>
      <c r="CA28507" s="74"/>
      <c r="CF28507" s="79"/>
      <c r="CL28507" s="79"/>
    </row>
    <row r="28508" spans="30:90">
      <c r="AD28508" s="73"/>
      <c r="AE28508" s="74"/>
      <c r="AF28508" s="74"/>
      <c r="BX28508" s="73"/>
      <c r="BY28508" s="74"/>
      <c r="BZ28508" s="74"/>
      <c r="CA28508" s="74"/>
      <c r="CF28508" s="79"/>
      <c r="CL28508" s="79"/>
    </row>
    <row r="28509" spans="30:90">
      <c r="AD28509" s="73"/>
      <c r="AE28509" s="74"/>
      <c r="AF28509" s="74"/>
      <c r="BX28509" s="73"/>
      <c r="BY28509" s="74"/>
      <c r="BZ28509" s="74"/>
      <c r="CA28509" s="74"/>
      <c r="CF28509" s="79"/>
      <c r="CL28509" s="79"/>
    </row>
    <row r="28510" spans="30:90">
      <c r="AD28510" s="73"/>
      <c r="AE28510" s="74"/>
      <c r="AF28510" s="74"/>
      <c r="BX28510" s="73"/>
      <c r="BY28510" s="74"/>
      <c r="BZ28510" s="74"/>
      <c r="CA28510" s="74"/>
      <c r="CF28510" s="79"/>
      <c r="CL28510" s="79"/>
    </row>
    <row r="28511" spans="30:90">
      <c r="AD28511" s="73"/>
      <c r="AE28511" s="74"/>
      <c r="AF28511" s="74"/>
      <c r="BX28511" s="73"/>
      <c r="BY28511" s="74"/>
      <c r="BZ28511" s="74"/>
      <c r="CA28511" s="74"/>
      <c r="CF28511" s="79"/>
      <c r="CL28511" s="79"/>
    </row>
    <row r="28512" spans="30:90">
      <c r="AD28512" s="73"/>
      <c r="AE28512" s="74"/>
      <c r="AF28512" s="74"/>
      <c r="BX28512" s="73"/>
      <c r="BY28512" s="74"/>
      <c r="BZ28512" s="74"/>
      <c r="CA28512" s="74"/>
      <c r="CF28512" s="79"/>
      <c r="CL28512" s="79"/>
    </row>
    <row r="28513" spans="30:90">
      <c r="AD28513" s="73"/>
      <c r="AE28513" s="74"/>
      <c r="AF28513" s="74"/>
      <c r="BX28513" s="73"/>
      <c r="BY28513" s="74"/>
      <c r="BZ28513" s="74"/>
      <c r="CA28513" s="74"/>
      <c r="CF28513" s="79"/>
      <c r="CL28513" s="79"/>
    </row>
    <row r="28514" spans="30:90">
      <c r="AD28514" s="73"/>
      <c r="AE28514" s="74"/>
      <c r="AF28514" s="74"/>
      <c r="BX28514" s="73"/>
      <c r="BY28514" s="74"/>
      <c r="BZ28514" s="74"/>
      <c r="CA28514" s="74"/>
      <c r="CF28514" s="79"/>
      <c r="CL28514" s="79"/>
    </row>
    <row r="28515" spans="30:90">
      <c r="AD28515" s="73"/>
      <c r="AE28515" s="74"/>
      <c r="AF28515" s="74"/>
      <c r="BX28515" s="73"/>
      <c r="BY28515" s="74"/>
      <c r="BZ28515" s="74"/>
      <c r="CA28515" s="74"/>
      <c r="CF28515" s="79"/>
      <c r="CL28515" s="79"/>
    </row>
    <row r="28516" spans="30:90">
      <c r="AD28516" s="73"/>
      <c r="AE28516" s="74"/>
      <c r="AF28516" s="74"/>
      <c r="BX28516" s="73"/>
      <c r="BY28516" s="74"/>
      <c r="BZ28516" s="74"/>
      <c r="CA28516" s="74"/>
      <c r="CF28516" s="79"/>
      <c r="CL28516" s="79"/>
    </row>
    <row r="28517" spans="30:90">
      <c r="AD28517" s="73"/>
      <c r="AE28517" s="74"/>
      <c r="AF28517" s="74"/>
      <c r="BX28517" s="73"/>
      <c r="BY28517" s="74"/>
      <c r="BZ28517" s="74"/>
      <c r="CA28517" s="74"/>
      <c r="CF28517" s="79"/>
      <c r="CL28517" s="79"/>
    </row>
    <row r="28518" spans="30:90">
      <c r="AD28518" s="73"/>
      <c r="AE28518" s="74"/>
      <c r="AF28518" s="74"/>
      <c r="BX28518" s="73"/>
      <c r="BY28518" s="74"/>
      <c r="BZ28518" s="74"/>
      <c r="CA28518" s="74"/>
      <c r="CF28518" s="79"/>
      <c r="CL28518" s="79"/>
    </row>
    <row r="28519" spans="30:90">
      <c r="AD28519" s="73"/>
      <c r="AE28519" s="74"/>
      <c r="AF28519" s="74"/>
      <c r="BX28519" s="73"/>
      <c r="BY28519" s="74"/>
      <c r="BZ28519" s="74"/>
      <c r="CA28519" s="74"/>
      <c r="CF28519" s="79"/>
      <c r="CL28519" s="79"/>
    </row>
    <row r="28520" spans="30:90">
      <c r="AD28520" s="73"/>
      <c r="AE28520" s="74"/>
      <c r="AF28520" s="74"/>
      <c r="BX28520" s="73"/>
      <c r="BY28520" s="74"/>
      <c r="BZ28520" s="74"/>
      <c r="CA28520" s="74"/>
      <c r="CF28520" s="79"/>
      <c r="CL28520" s="79"/>
    </row>
    <row r="28521" spans="30:90">
      <c r="AD28521" s="73"/>
      <c r="AE28521" s="74"/>
      <c r="AF28521" s="74"/>
      <c r="BX28521" s="73"/>
      <c r="BY28521" s="74"/>
      <c r="BZ28521" s="74"/>
      <c r="CA28521" s="74"/>
      <c r="CF28521" s="79"/>
      <c r="CL28521" s="79"/>
    </row>
    <row r="28522" spans="30:90">
      <c r="AD28522" s="73"/>
      <c r="AE28522" s="74"/>
      <c r="AF28522" s="74"/>
      <c r="BX28522" s="73"/>
      <c r="BY28522" s="74"/>
      <c r="BZ28522" s="74"/>
      <c r="CA28522" s="74"/>
      <c r="CF28522" s="79"/>
      <c r="CL28522" s="79"/>
    </row>
    <row r="28523" spans="30:90">
      <c r="AD28523" s="73"/>
      <c r="AE28523" s="74"/>
      <c r="AF28523" s="74"/>
      <c r="BX28523" s="73"/>
      <c r="BY28523" s="74"/>
      <c r="BZ28523" s="74"/>
      <c r="CA28523" s="74"/>
      <c r="CF28523" s="79"/>
      <c r="CL28523" s="79"/>
    </row>
    <row r="28524" spans="30:90">
      <c r="AD28524" s="73"/>
      <c r="AE28524" s="74"/>
      <c r="AF28524" s="74"/>
      <c r="BX28524" s="73"/>
      <c r="BY28524" s="74"/>
      <c r="BZ28524" s="74"/>
      <c r="CA28524" s="74"/>
      <c r="CF28524" s="79"/>
      <c r="CL28524" s="79"/>
    </row>
    <row r="28525" spans="30:90">
      <c r="AD28525" s="73"/>
      <c r="AE28525" s="74"/>
      <c r="AF28525" s="74"/>
      <c r="BX28525" s="73"/>
      <c r="BY28525" s="74"/>
      <c r="BZ28525" s="74"/>
      <c r="CA28525" s="74"/>
      <c r="CF28525" s="79"/>
      <c r="CL28525" s="79"/>
    </row>
    <row r="28526" spans="30:90">
      <c r="AD28526" s="73"/>
      <c r="AE28526" s="74"/>
      <c r="AF28526" s="74"/>
      <c r="BX28526" s="73"/>
      <c r="BY28526" s="74"/>
      <c r="BZ28526" s="74"/>
      <c r="CA28526" s="74"/>
      <c r="CF28526" s="79"/>
      <c r="CL28526" s="79"/>
    </row>
    <row r="28527" spans="30:90">
      <c r="AD28527" s="73"/>
      <c r="AE28527" s="74"/>
      <c r="AF28527" s="74"/>
      <c r="BX28527" s="73"/>
      <c r="BY28527" s="74"/>
      <c r="BZ28527" s="74"/>
      <c r="CA28527" s="74"/>
      <c r="CF28527" s="79"/>
      <c r="CL28527" s="79"/>
    </row>
    <row r="28528" spans="30:90">
      <c r="AD28528" s="73"/>
      <c r="AE28528" s="74"/>
      <c r="AF28528" s="74"/>
      <c r="BX28528" s="73"/>
      <c r="BY28528" s="74"/>
      <c r="BZ28528" s="74"/>
      <c r="CA28528" s="74"/>
      <c r="CF28528" s="79"/>
      <c r="CL28528" s="79"/>
    </row>
    <row r="28529" spans="30:90">
      <c r="AD28529" s="73"/>
      <c r="AE28529" s="74"/>
      <c r="AF28529" s="74"/>
      <c r="BX28529" s="73"/>
      <c r="BY28529" s="74"/>
      <c r="BZ28529" s="74"/>
      <c r="CA28529" s="74"/>
      <c r="CF28529" s="79"/>
      <c r="CL28529" s="79"/>
    </row>
    <row r="28530" spans="30:90">
      <c r="AD28530" s="73"/>
      <c r="AE28530" s="74"/>
      <c r="AF28530" s="74"/>
      <c r="BX28530" s="73"/>
      <c r="BY28530" s="74"/>
      <c r="BZ28530" s="74"/>
      <c r="CA28530" s="74"/>
      <c r="CF28530" s="79"/>
      <c r="CL28530" s="79"/>
    </row>
    <row r="28531" spans="30:90">
      <c r="AD28531" s="73"/>
      <c r="AE28531" s="74"/>
      <c r="AF28531" s="74"/>
      <c r="BX28531" s="73"/>
      <c r="BY28531" s="74"/>
      <c r="BZ28531" s="74"/>
      <c r="CA28531" s="74"/>
      <c r="CF28531" s="79"/>
      <c r="CL28531" s="79"/>
    </row>
    <row r="28532" spans="30:90">
      <c r="AD28532" s="73"/>
      <c r="AE28532" s="74"/>
      <c r="AF28532" s="74"/>
      <c r="BX28532" s="73"/>
      <c r="BY28532" s="74"/>
      <c r="BZ28532" s="74"/>
      <c r="CA28532" s="74"/>
      <c r="CF28532" s="79"/>
      <c r="CL28532" s="79"/>
    </row>
    <row r="28533" spans="30:90">
      <c r="AD28533" s="73"/>
      <c r="AE28533" s="74"/>
      <c r="AF28533" s="74"/>
      <c r="BX28533" s="73"/>
      <c r="BY28533" s="74"/>
      <c r="BZ28533" s="74"/>
      <c r="CA28533" s="74"/>
      <c r="CF28533" s="79"/>
      <c r="CL28533" s="79"/>
    </row>
    <row r="28534" spans="30:90">
      <c r="AD28534" s="73"/>
      <c r="AE28534" s="74"/>
      <c r="AF28534" s="74"/>
      <c r="BX28534" s="73"/>
      <c r="BY28534" s="74"/>
      <c r="BZ28534" s="74"/>
      <c r="CA28534" s="74"/>
      <c r="CF28534" s="79"/>
      <c r="CL28534" s="79"/>
    </row>
    <row r="28535" spans="30:90">
      <c r="AD28535" s="73"/>
      <c r="AE28535" s="74"/>
      <c r="AF28535" s="74"/>
      <c r="BX28535" s="73"/>
      <c r="BY28535" s="74"/>
      <c r="BZ28535" s="74"/>
      <c r="CA28535" s="74"/>
      <c r="CF28535" s="79"/>
      <c r="CL28535" s="79"/>
    </row>
    <row r="28536" spans="30:90">
      <c r="AD28536" s="73"/>
      <c r="AE28536" s="74"/>
      <c r="AF28536" s="74"/>
      <c r="BX28536" s="73"/>
      <c r="BY28536" s="74"/>
      <c r="BZ28536" s="74"/>
      <c r="CA28536" s="74"/>
      <c r="CF28536" s="79"/>
      <c r="CL28536" s="79"/>
    </row>
    <row r="28537" spans="30:90">
      <c r="AD28537" s="73"/>
      <c r="AE28537" s="74"/>
      <c r="AF28537" s="74"/>
      <c r="BX28537" s="73"/>
      <c r="BY28537" s="74"/>
      <c r="BZ28537" s="74"/>
      <c r="CA28537" s="74"/>
      <c r="CF28537" s="79"/>
      <c r="CL28537" s="79"/>
    </row>
    <row r="28538" spans="30:90">
      <c r="AD28538" s="73"/>
      <c r="AE28538" s="74"/>
      <c r="AF28538" s="74"/>
      <c r="BX28538" s="73"/>
      <c r="BY28538" s="74"/>
      <c r="BZ28538" s="74"/>
      <c r="CA28538" s="74"/>
      <c r="CF28538" s="79"/>
      <c r="CL28538" s="79"/>
    </row>
    <row r="28539" spans="30:90">
      <c r="AD28539" s="73"/>
      <c r="AE28539" s="74"/>
      <c r="AF28539" s="74"/>
      <c r="BX28539" s="73"/>
      <c r="BY28539" s="74"/>
      <c r="BZ28539" s="74"/>
      <c r="CA28539" s="74"/>
      <c r="CF28539" s="79"/>
      <c r="CL28539" s="79"/>
    </row>
    <row r="28540" spans="30:90">
      <c r="AD28540" s="73"/>
      <c r="AE28540" s="74"/>
      <c r="AF28540" s="74"/>
      <c r="BX28540" s="73"/>
      <c r="BY28540" s="74"/>
      <c r="BZ28540" s="74"/>
      <c r="CA28540" s="74"/>
      <c r="CF28540" s="79"/>
      <c r="CL28540" s="79"/>
    </row>
    <row r="28541" spans="30:90">
      <c r="AD28541" s="73"/>
      <c r="AE28541" s="74"/>
      <c r="AF28541" s="74"/>
      <c r="BX28541" s="73"/>
      <c r="BY28541" s="74"/>
      <c r="BZ28541" s="74"/>
      <c r="CA28541" s="74"/>
      <c r="CF28541" s="79"/>
      <c r="CL28541" s="79"/>
    </row>
    <row r="28542" spans="30:90">
      <c r="AD28542" s="73"/>
      <c r="AE28542" s="74"/>
      <c r="AF28542" s="74"/>
      <c r="BX28542" s="73"/>
      <c r="BY28542" s="74"/>
      <c r="BZ28542" s="74"/>
      <c r="CA28542" s="74"/>
      <c r="CF28542" s="79"/>
      <c r="CL28542" s="79"/>
    </row>
    <row r="28543" spans="30:90">
      <c r="AD28543" s="73"/>
      <c r="AE28543" s="74"/>
      <c r="AF28543" s="74"/>
      <c r="BX28543" s="73"/>
      <c r="BY28543" s="74"/>
      <c r="BZ28543" s="74"/>
      <c r="CA28543" s="74"/>
      <c r="CF28543" s="79"/>
      <c r="CL28543" s="79"/>
    </row>
    <row r="28544" spans="30:90">
      <c r="AD28544" s="73"/>
      <c r="AE28544" s="74"/>
      <c r="AF28544" s="74"/>
      <c r="BX28544" s="73"/>
      <c r="BY28544" s="74"/>
      <c r="BZ28544" s="74"/>
      <c r="CA28544" s="74"/>
      <c r="CF28544" s="79"/>
      <c r="CL28544" s="79"/>
    </row>
    <row r="28545" spans="30:90">
      <c r="AD28545" s="73"/>
      <c r="AE28545" s="74"/>
      <c r="AF28545" s="74"/>
      <c r="BX28545" s="73"/>
      <c r="BY28545" s="74"/>
      <c r="BZ28545" s="74"/>
      <c r="CA28545" s="74"/>
      <c r="CF28545" s="79"/>
      <c r="CL28545" s="79"/>
    </row>
    <row r="28546" spans="30:90">
      <c r="AD28546" s="73"/>
      <c r="AE28546" s="74"/>
      <c r="AF28546" s="74"/>
      <c r="BX28546" s="73"/>
      <c r="BY28546" s="74"/>
      <c r="BZ28546" s="74"/>
      <c r="CA28546" s="74"/>
      <c r="CF28546" s="79"/>
      <c r="CL28546" s="79"/>
    </row>
    <row r="28547" spans="30:90">
      <c r="AD28547" s="73"/>
      <c r="AE28547" s="74"/>
      <c r="AF28547" s="74"/>
      <c r="BX28547" s="73"/>
      <c r="BY28547" s="74"/>
      <c r="BZ28547" s="74"/>
      <c r="CA28547" s="74"/>
      <c r="CF28547" s="79"/>
      <c r="CL28547" s="79"/>
    </row>
    <row r="28548" spans="30:90">
      <c r="AD28548" s="73"/>
      <c r="AE28548" s="74"/>
      <c r="AF28548" s="74"/>
      <c r="BX28548" s="73"/>
      <c r="BY28548" s="74"/>
      <c r="BZ28548" s="74"/>
      <c r="CA28548" s="74"/>
      <c r="CF28548" s="79"/>
      <c r="CL28548" s="79"/>
    </row>
    <row r="28549" spans="30:90">
      <c r="AD28549" s="73"/>
      <c r="AE28549" s="74"/>
      <c r="AF28549" s="74"/>
      <c r="BX28549" s="73"/>
      <c r="BY28549" s="74"/>
      <c r="BZ28549" s="74"/>
      <c r="CA28549" s="74"/>
      <c r="CF28549" s="79"/>
      <c r="CL28549" s="79"/>
    </row>
    <row r="28550" spans="30:90">
      <c r="AD28550" s="73"/>
      <c r="AE28550" s="74"/>
      <c r="AF28550" s="74"/>
      <c r="BX28550" s="73"/>
      <c r="BY28550" s="74"/>
      <c r="BZ28550" s="74"/>
      <c r="CA28550" s="74"/>
      <c r="CF28550" s="79"/>
      <c r="CL28550" s="79"/>
    </row>
    <row r="28551" spans="30:90">
      <c r="AD28551" s="73"/>
      <c r="AE28551" s="74"/>
      <c r="AF28551" s="74"/>
      <c r="BX28551" s="73"/>
      <c r="BY28551" s="74"/>
      <c r="BZ28551" s="74"/>
      <c r="CA28551" s="74"/>
      <c r="CF28551" s="79"/>
      <c r="CL28551" s="79"/>
    </row>
    <row r="28552" spans="30:90">
      <c r="AD28552" s="73"/>
      <c r="AE28552" s="74"/>
      <c r="AF28552" s="74"/>
      <c r="BX28552" s="73"/>
      <c r="BY28552" s="74"/>
      <c r="BZ28552" s="74"/>
      <c r="CA28552" s="74"/>
      <c r="CF28552" s="79"/>
      <c r="CL28552" s="79"/>
    </row>
    <row r="28553" spans="30:90">
      <c r="AD28553" s="73"/>
      <c r="AE28553" s="74"/>
      <c r="AF28553" s="74"/>
      <c r="BX28553" s="73"/>
      <c r="BY28553" s="74"/>
      <c r="BZ28553" s="74"/>
      <c r="CA28553" s="74"/>
      <c r="CF28553" s="79"/>
      <c r="CL28553" s="79"/>
    </row>
    <row r="28554" spans="30:90">
      <c r="AD28554" s="73"/>
      <c r="AE28554" s="74"/>
      <c r="AF28554" s="74"/>
      <c r="BX28554" s="73"/>
      <c r="BY28554" s="74"/>
      <c r="BZ28554" s="74"/>
      <c r="CA28554" s="74"/>
      <c r="CF28554" s="79"/>
      <c r="CL28554" s="79"/>
    </row>
    <row r="28555" spans="30:90">
      <c r="AD28555" s="73"/>
      <c r="AE28555" s="74"/>
      <c r="AF28555" s="74"/>
      <c r="BX28555" s="73"/>
      <c r="BY28555" s="74"/>
      <c r="BZ28555" s="74"/>
      <c r="CA28555" s="74"/>
      <c r="CF28555" s="79"/>
      <c r="CL28555" s="79"/>
    </row>
    <row r="28556" spans="30:90">
      <c r="AD28556" s="73"/>
      <c r="AE28556" s="74"/>
      <c r="AF28556" s="74"/>
      <c r="BX28556" s="73"/>
      <c r="BY28556" s="74"/>
      <c r="BZ28556" s="74"/>
      <c r="CA28556" s="74"/>
      <c r="CF28556" s="79"/>
      <c r="CL28556" s="79"/>
    </row>
    <row r="28557" spans="30:90">
      <c r="AD28557" s="73"/>
      <c r="AE28557" s="74"/>
      <c r="AF28557" s="74"/>
      <c r="BX28557" s="73"/>
      <c r="BY28557" s="74"/>
      <c r="BZ28557" s="74"/>
      <c r="CA28557" s="74"/>
      <c r="CF28557" s="79"/>
      <c r="CL28557" s="79"/>
    </row>
    <row r="28558" spans="30:90">
      <c r="AD28558" s="73"/>
      <c r="AE28558" s="74"/>
      <c r="AF28558" s="74"/>
      <c r="BX28558" s="73"/>
      <c r="BY28558" s="74"/>
      <c r="BZ28558" s="74"/>
      <c r="CA28558" s="74"/>
      <c r="CF28558" s="79"/>
      <c r="CL28558" s="79"/>
    </row>
    <row r="28559" spans="30:90">
      <c r="AD28559" s="73"/>
      <c r="AE28559" s="74"/>
      <c r="AF28559" s="74"/>
      <c r="BX28559" s="73"/>
      <c r="BY28559" s="74"/>
      <c r="BZ28559" s="74"/>
      <c r="CA28559" s="74"/>
      <c r="CF28559" s="79"/>
      <c r="CL28559" s="79"/>
    </row>
    <row r="28560" spans="30:90">
      <c r="AD28560" s="73"/>
      <c r="AE28560" s="74"/>
      <c r="AF28560" s="74"/>
      <c r="BX28560" s="73"/>
      <c r="BY28560" s="74"/>
      <c r="BZ28560" s="74"/>
      <c r="CA28560" s="74"/>
      <c r="CF28560" s="79"/>
      <c r="CL28560" s="79"/>
    </row>
    <row r="28561" spans="30:90">
      <c r="AD28561" s="73"/>
      <c r="AE28561" s="74"/>
      <c r="AF28561" s="74"/>
      <c r="BX28561" s="73"/>
      <c r="BY28561" s="74"/>
      <c r="BZ28561" s="74"/>
      <c r="CA28561" s="74"/>
      <c r="CF28561" s="79"/>
      <c r="CL28561" s="79"/>
    </row>
    <row r="28562" spans="30:90">
      <c r="AD28562" s="73"/>
      <c r="AE28562" s="74"/>
      <c r="AF28562" s="74"/>
      <c r="BX28562" s="73"/>
      <c r="BY28562" s="74"/>
      <c r="BZ28562" s="74"/>
      <c r="CA28562" s="74"/>
      <c r="CF28562" s="79"/>
      <c r="CL28562" s="79"/>
    </row>
    <row r="28563" spans="30:90">
      <c r="AD28563" s="73"/>
      <c r="AE28563" s="74"/>
      <c r="AF28563" s="74"/>
      <c r="BX28563" s="73"/>
      <c r="BY28563" s="74"/>
      <c r="BZ28563" s="74"/>
      <c r="CA28563" s="74"/>
      <c r="CF28563" s="79"/>
      <c r="CL28563" s="79"/>
    </row>
    <row r="28564" spans="30:90">
      <c r="AD28564" s="73"/>
      <c r="AE28564" s="74"/>
      <c r="AF28564" s="74"/>
      <c r="BX28564" s="73"/>
      <c r="BY28564" s="74"/>
      <c r="BZ28564" s="74"/>
      <c r="CA28564" s="74"/>
      <c r="CF28564" s="79"/>
      <c r="CL28564" s="79"/>
    </row>
    <row r="28565" spans="30:90">
      <c r="AD28565" s="73"/>
      <c r="AE28565" s="74"/>
      <c r="AF28565" s="74"/>
      <c r="BX28565" s="73"/>
      <c r="BY28565" s="74"/>
      <c r="BZ28565" s="74"/>
      <c r="CA28565" s="74"/>
      <c r="CF28565" s="79"/>
      <c r="CL28565" s="79"/>
    </row>
    <row r="28566" spans="30:90">
      <c r="AD28566" s="73"/>
      <c r="AE28566" s="74"/>
      <c r="AF28566" s="74"/>
      <c r="BX28566" s="73"/>
      <c r="BY28566" s="74"/>
      <c r="BZ28566" s="74"/>
      <c r="CA28566" s="74"/>
      <c r="CF28566" s="79"/>
      <c r="CL28566" s="79"/>
    </row>
    <row r="28567" spans="30:90">
      <c r="AD28567" s="73"/>
      <c r="AE28567" s="74"/>
      <c r="AF28567" s="74"/>
      <c r="BX28567" s="73"/>
      <c r="BY28567" s="74"/>
      <c r="BZ28567" s="74"/>
      <c r="CA28567" s="74"/>
      <c r="CF28567" s="79"/>
      <c r="CL28567" s="79"/>
    </row>
    <row r="28568" spans="30:90">
      <c r="AD28568" s="73"/>
      <c r="AE28568" s="74"/>
      <c r="AF28568" s="74"/>
      <c r="BX28568" s="73"/>
      <c r="BY28568" s="74"/>
      <c r="BZ28568" s="74"/>
      <c r="CA28568" s="74"/>
      <c r="CF28568" s="79"/>
      <c r="CL28568" s="79"/>
    </row>
    <row r="28569" spans="30:90">
      <c r="AD28569" s="73"/>
      <c r="AE28569" s="74"/>
      <c r="AF28569" s="74"/>
      <c r="BX28569" s="73"/>
      <c r="BY28569" s="74"/>
      <c r="BZ28569" s="74"/>
      <c r="CA28569" s="74"/>
      <c r="CF28569" s="79"/>
      <c r="CL28569" s="79"/>
    </row>
    <row r="28570" spans="30:90">
      <c r="AD28570" s="73"/>
      <c r="AE28570" s="74"/>
      <c r="AF28570" s="74"/>
      <c r="BX28570" s="73"/>
      <c r="BY28570" s="74"/>
      <c r="BZ28570" s="74"/>
      <c r="CA28570" s="74"/>
      <c r="CF28570" s="79"/>
      <c r="CL28570" s="79"/>
    </row>
    <row r="28571" spans="30:90">
      <c r="AD28571" s="73"/>
      <c r="AE28571" s="74"/>
      <c r="AF28571" s="74"/>
      <c r="BX28571" s="73"/>
      <c r="BY28571" s="74"/>
      <c r="BZ28571" s="74"/>
      <c r="CA28571" s="74"/>
      <c r="CF28571" s="79"/>
      <c r="CL28571" s="79"/>
    </row>
    <row r="28572" spans="30:90">
      <c r="AD28572" s="73"/>
      <c r="AE28572" s="74"/>
      <c r="AF28572" s="74"/>
      <c r="BX28572" s="73"/>
      <c r="BY28572" s="74"/>
      <c r="BZ28572" s="74"/>
      <c r="CA28572" s="74"/>
      <c r="CF28572" s="79"/>
      <c r="CL28572" s="79"/>
    </row>
    <row r="28573" spans="30:90">
      <c r="AD28573" s="73"/>
      <c r="AE28573" s="74"/>
      <c r="AF28573" s="74"/>
      <c r="BX28573" s="73"/>
      <c r="BY28573" s="74"/>
      <c r="BZ28573" s="74"/>
      <c r="CA28573" s="74"/>
      <c r="CF28573" s="79"/>
      <c r="CL28573" s="79"/>
    </row>
    <row r="28574" spans="30:90">
      <c r="AD28574" s="73"/>
      <c r="AE28574" s="74"/>
      <c r="AF28574" s="74"/>
      <c r="BX28574" s="73"/>
      <c r="BY28574" s="74"/>
      <c r="BZ28574" s="74"/>
      <c r="CA28574" s="74"/>
      <c r="CF28574" s="79"/>
      <c r="CL28574" s="79"/>
    </row>
    <row r="28575" spans="30:90">
      <c r="AD28575" s="73"/>
      <c r="AE28575" s="74"/>
      <c r="AF28575" s="74"/>
      <c r="BX28575" s="73"/>
      <c r="BY28575" s="74"/>
      <c r="BZ28575" s="74"/>
      <c r="CA28575" s="74"/>
      <c r="CF28575" s="79"/>
      <c r="CL28575" s="79"/>
    </row>
    <row r="28576" spans="30:90">
      <c r="AD28576" s="73"/>
      <c r="AE28576" s="74"/>
      <c r="AF28576" s="74"/>
      <c r="BX28576" s="73"/>
      <c r="BY28576" s="74"/>
      <c r="BZ28576" s="74"/>
      <c r="CA28576" s="74"/>
      <c r="CF28576" s="79"/>
      <c r="CL28576" s="79"/>
    </row>
    <row r="28577" spans="30:90">
      <c r="AD28577" s="73"/>
      <c r="AE28577" s="74"/>
      <c r="AF28577" s="74"/>
      <c r="BX28577" s="73"/>
      <c r="BY28577" s="74"/>
      <c r="BZ28577" s="74"/>
      <c r="CA28577" s="74"/>
      <c r="CF28577" s="79"/>
      <c r="CL28577" s="79"/>
    </row>
    <row r="28578" spans="30:90">
      <c r="AD28578" s="73"/>
      <c r="AE28578" s="74"/>
      <c r="AF28578" s="74"/>
      <c r="BX28578" s="73"/>
      <c r="BY28578" s="74"/>
      <c r="BZ28578" s="74"/>
      <c r="CA28578" s="74"/>
      <c r="CF28578" s="79"/>
      <c r="CL28578" s="79"/>
    </row>
    <row r="28579" spans="30:90">
      <c r="AD28579" s="73"/>
      <c r="AE28579" s="74"/>
      <c r="AF28579" s="74"/>
      <c r="BX28579" s="73"/>
      <c r="BY28579" s="74"/>
      <c r="BZ28579" s="74"/>
      <c r="CA28579" s="74"/>
      <c r="CF28579" s="79"/>
      <c r="CL28579" s="79"/>
    </row>
    <row r="28580" spans="30:90">
      <c r="AD28580" s="73"/>
      <c r="AE28580" s="74"/>
      <c r="AF28580" s="74"/>
      <c r="BX28580" s="73"/>
      <c r="BY28580" s="74"/>
      <c r="BZ28580" s="74"/>
      <c r="CA28580" s="74"/>
      <c r="CF28580" s="79"/>
      <c r="CL28580" s="79"/>
    </row>
    <row r="28581" spans="30:90">
      <c r="AD28581" s="73"/>
      <c r="AE28581" s="74"/>
      <c r="AF28581" s="74"/>
      <c r="BX28581" s="73"/>
      <c r="BY28581" s="74"/>
      <c r="BZ28581" s="74"/>
      <c r="CA28581" s="74"/>
      <c r="CF28581" s="79"/>
      <c r="CL28581" s="79"/>
    </row>
    <row r="28582" spans="30:90">
      <c r="AD28582" s="73"/>
      <c r="AE28582" s="74"/>
      <c r="AF28582" s="74"/>
      <c r="BX28582" s="73"/>
      <c r="BY28582" s="74"/>
      <c r="BZ28582" s="74"/>
      <c r="CA28582" s="74"/>
      <c r="CF28582" s="79"/>
      <c r="CL28582" s="79"/>
    </row>
    <row r="28583" spans="30:90">
      <c r="AD28583" s="73"/>
      <c r="AE28583" s="74"/>
      <c r="AF28583" s="74"/>
      <c r="BX28583" s="73"/>
      <c r="BY28583" s="74"/>
      <c r="BZ28583" s="74"/>
      <c r="CA28583" s="74"/>
      <c r="CF28583" s="79"/>
      <c r="CL28583" s="79"/>
    </row>
    <row r="28584" spans="30:90">
      <c r="AD28584" s="73"/>
      <c r="AE28584" s="74"/>
      <c r="AF28584" s="74"/>
      <c r="BX28584" s="73"/>
      <c r="BY28584" s="74"/>
      <c r="BZ28584" s="74"/>
      <c r="CA28584" s="74"/>
      <c r="CF28584" s="79"/>
      <c r="CL28584" s="79"/>
    </row>
    <row r="28585" spans="30:90">
      <c r="AD28585" s="73"/>
      <c r="AE28585" s="74"/>
      <c r="AF28585" s="74"/>
      <c r="BX28585" s="73"/>
      <c r="BY28585" s="74"/>
      <c r="BZ28585" s="74"/>
      <c r="CA28585" s="74"/>
      <c r="CF28585" s="79"/>
      <c r="CL28585" s="79"/>
    </row>
    <row r="28586" spans="30:90">
      <c r="AD28586" s="73"/>
      <c r="AE28586" s="74"/>
      <c r="AF28586" s="74"/>
      <c r="BX28586" s="73"/>
      <c r="BY28586" s="74"/>
      <c r="BZ28586" s="74"/>
      <c r="CA28586" s="74"/>
      <c r="CF28586" s="79"/>
      <c r="CL28586" s="79"/>
    </row>
    <row r="28587" spans="30:90">
      <c r="AD28587" s="73"/>
      <c r="AE28587" s="74"/>
      <c r="AF28587" s="74"/>
      <c r="BX28587" s="73"/>
      <c r="BY28587" s="74"/>
      <c r="BZ28587" s="74"/>
      <c r="CA28587" s="74"/>
      <c r="CF28587" s="79"/>
      <c r="CL28587" s="79"/>
    </row>
    <row r="28588" spans="30:90">
      <c r="AD28588" s="73"/>
      <c r="AE28588" s="74"/>
      <c r="AF28588" s="74"/>
      <c r="BX28588" s="73"/>
      <c r="BY28588" s="74"/>
      <c r="BZ28588" s="74"/>
      <c r="CA28588" s="74"/>
      <c r="CF28588" s="79"/>
      <c r="CL28588" s="79"/>
    </row>
    <row r="28589" spans="30:90">
      <c r="AD28589" s="73"/>
      <c r="AE28589" s="74"/>
      <c r="AF28589" s="74"/>
      <c r="BX28589" s="73"/>
      <c r="BY28589" s="74"/>
      <c r="BZ28589" s="74"/>
      <c r="CA28589" s="74"/>
      <c r="CF28589" s="79"/>
      <c r="CL28589" s="79"/>
    </row>
    <row r="28590" spans="30:90">
      <c r="AD28590" s="73"/>
      <c r="AE28590" s="74"/>
      <c r="AF28590" s="74"/>
      <c r="BX28590" s="73"/>
      <c r="BY28590" s="74"/>
      <c r="BZ28590" s="74"/>
      <c r="CA28590" s="74"/>
      <c r="CF28590" s="79"/>
      <c r="CL28590" s="79"/>
    </row>
    <row r="28591" spans="30:90">
      <c r="AD28591" s="73"/>
      <c r="AE28591" s="74"/>
      <c r="AF28591" s="74"/>
      <c r="BX28591" s="73"/>
      <c r="BY28591" s="74"/>
      <c r="BZ28591" s="74"/>
      <c r="CA28591" s="74"/>
      <c r="CF28591" s="79"/>
      <c r="CL28591" s="79"/>
    </row>
    <row r="28592" spans="30:90">
      <c r="AD28592" s="73"/>
      <c r="AE28592" s="74"/>
      <c r="AF28592" s="74"/>
      <c r="BX28592" s="73"/>
      <c r="BY28592" s="74"/>
      <c r="BZ28592" s="74"/>
      <c r="CA28592" s="74"/>
      <c r="CF28592" s="79"/>
      <c r="CL28592" s="79"/>
    </row>
    <row r="28593" spans="30:90">
      <c r="AD28593" s="73"/>
      <c r="AE28593" s="74"/>
      <c r="AF28593" s="74"/>
      <c r="BX28593" s="73"/>
      <c r="BY28593" s="74"/>
      <c r="BZ28593" s="74"/>
      <c r="CA28593" s="74"/>
      <c r="CF28593" s="79"/>
      <c r="CL28593" s="79"/>
    </row>
    <row r="28594" spans="30:90">
      <c r="AD28594" s="73"/>
      <c r="AE28594" s="74"/>
      <c r="AF28594" s="74"/>
      <c r="BX28594" s="73"/>
      <c r="BY28594" s="74"/>
      <c r="BZ28594" s="74"/>
      <c r="CA28594" s="74"/>
      <c r="CF28594" s="79"/>
      <c r="CL28594" s="79"/>
    </row>
    <row r="28595" spans="30:90">
      <c r="AD28595" s="73"/>
      <c r="AE28595" s="74"/>
      <c r="AF28595" s="74"/>
      <c r="BX28595" s="73"/>
      <c r="BY28595" s="74"/>
      <c r="BZ28595" s="74"/>
      <c r="CA28595" s="74"/>
      <c r="CF28595" s="79"/>
      <c r="CL28595" s="79"/>
    </row>
    <row r="28596" spans="30:90">
      <c r="AD28596" s="73"/>
      <c r="AE28596" s="74"/>
      <c r="AF28596" s="74"/>
      <c r="BX28596" s="73"/>
      <c r="BY28596" s="74"/>
      <c r="BZ28596" s="74"/>
      <c r="CA28596" s="74"/>
      <c r="CF28596" s="79"/>
      <c r="CL28596" s="79"/>
    </row>
    <row r="28597" spans="30:90">
      <c r="AD28597" s="73"/>
      <c r="AE28597" s="74"/>
      <c r="AF28597" s="74"/>
      <c r="BX28597" s="73"/>
      <c r="BY28597" s="74"/>
      <c r="BZ28597" s="74"/>
      <c r="CA28597" s="74"/>
      <c r="CF28597" s="79"/>
      <c r="CL28597" s="79"/>
    </row>
    <row r="28598" spans="30:90">
      <c r="AD28598" s="73"/>
      <c r="AE28598" s="74"/>
      <c r="AF28598" s="74"/>
      <c r="BX28598" s="73"/>
      <c r="BY28598" s="74"/>
      <c r="BZ28598" s="74"/>
      <c r="CA28598" s="74"/>
      <c r="CF28598" s="79"/>
      <c r="CL28598" s="79"/>
    </row>
    <row r="28599" spans="30:90">
      <c r="AD28599" s="73"/>
      <c r="AE28599" s="74"/>
      <c r="AF28599" s="74"/>
      <c r="BX28599" s="73"/>
      <c r="BY28599" s="74"/>
      <c r="BZ28599" s="74"/>
      <c r="CA28599" s="74"/>
      <c r="CF28599" s="79"/>
      <c r="CL28599" s="79"/>
    </row>
    <row r="28600" spans="30:90">
      <c r="AD28600" s="73"/>
      <c r="AE28600" s="74"/>
      <c r="AF28600" s="74"/>
      <c r="BX28600" s="73"/>
      <c r="BY28600" s="74"/>
      <c r="BZ28600" s="74"/>
      <c r="CA28600" s="74"/>
      <c r="CF28600" s="79"/>
      <c r="CL28600" s="79"/>
    </row>
    <row r="28601" spans="30:90">
      <c r="AD28601" s="73"/>
      <c r="AE28601" s="74"/>
      <c r="AF28601" s="74"/>
      <c r="BX28601" s="73"/>
      <c r="BY28601" s="74"/>
      <c r="BZ28601" s="74"/>
      <c r="CA28601" s="74"/>
      <c r="CF28601" s="79"/>
      <c r="CL28601" s="79"/>
    </row>
    <row r="28602" spans="30:90">
      <c r="AD28602" s="73"/>
      <c r="AE28602" s="74"/>
      <c r="AF28602" s="74"/>
      <c r="BX28602" s="73"/>
      <c r="BY28602" s="74"/>
      <c r="BZ28602" s="74"/>
      <c r="CA28602" s="74"/>
      <c r="CF28602" s="79"/>
      <c r="CL28602" s="79"/>
    </row>
    <row r="28603" spans="30:90">
      <c r="AD28603" s="73"/>
      <c r="AE28603" s="74"/>
      <c r="AF28603" s="74"/>
      <c r="BX28603" s="73"/>
      <c r="BY28603" s="74"/>
      <c r="BZ28603" s="74"/>
      <c r="CA28603" s="74"/>
      <c r="CF28603" s="79"/>
      <c r="CL28603" s="79"/>
    </row>
    <row r="28604" spans="30:90">
      <c r="AD28604" s="73"/>
      <c r="AE28604" s="74"/>
      <c r="AF28604" s="74"/>
      <c r="BX28604" s="73"/>
      <c r="BY28604" s="74"/>
      <c r="BZ28604" s="74"/>
      <c r="CA28604" s="74"/>
      <c r="CF28604" s="79"/>
      <c r="CL28604" s="79"/>
    </row>
    <row r="28605" spans="30:90">
      <c r="AD28605" s="73"/>
      <c r="AE28605" s="74"/>
      <c r="AF28605" s="74"/>
      <c r="BX28605" s="73"/>
      <c r="BY28605" s="74"/>
      <c r="BZ28605" s="74"/>
      <c r="CA28605" s="74"/>
      <c r="CF28605" s="79"/>
      <c r="CL28605" s="79"/>
    </row>
    <row r="28606" spans="30:90">
      <c r="AD28606" s="73"/>
      <c r="AE28606" s="74"/>
      <c r="AF28606" s="74"/>
      <c r="BX28606" s="73"/>
      <c r="BY28606" s="74"/>
      <c r="BZ28606" s="74"/>
      <c r="CA28606" s="74"/>
      <c r="CF28606" s="79"/>
      <c r="CL28606" s="79"/>
    </row>
    <row r="28607" spans="30:90">
      <c r="AD28607" s="73"/>
      <c r="AE28607" s="74"/>
      <c r="AF28607" s="74"/>
      <c r="BX28607" s="73"/>
      <c r="BY28607" s="74"/>
      <c r="BZ28607" s="74"/>
      <c r="CA28607" s="74"/>
      <c r="CF28607" s="79"/>
      <c r="CL28607" s="79"/>
    </row>
    <row r="28608" spans="30:90">
      <c r="AD28608" s="73"/>
      <c r="AE28608" s="74"/>
      <c r="AF28608" s="74"/>
      <c r="BX28608" s="73"/>
      <c r="BY28608" s="74"/>
      <c r="BZ28608" s="74"/>
      <c r="CA28608" s="74"/>
      <c r="CF28608" s="79"/>
      <c r="CL28608" s="79"/>
    </row>
    <row r="28609" spans="30:90">
      <c r="AD28609" s="73"/>
      <c r="AE28609" s="74"/>
      <c r="AF28609" s="74"/>
      <c r="BX28609" s="73"/>
      <c r="BY28609" s="74"/>
      <c r="BZ28609" s="74"/>
      <c r="CA28609" s="74"/>
      <c r="CF28609" s="79"/>
      <c r="CL28609" s="79"/>
    </row>
    <row r="28610" spans="30:90">
      <c r="AD28610" s="73"/>
      <c r="AE28610" s="74"/>
      <c r="AF28610" s="74"/>
      <c r="BX28610" s="73"/>
      <c r="BY28610" s="74"/>
      <c r="BZ28610" s="74"/>
      <c r="CA28610" s="74"/>
      <c r="CF28610" s="79"/>
      <c r="CL28610" s="79"/>
    </row>
    <row r="28611" spans="30:90">
      <c r="AD28611" s="73"/>
      <c r="AE28611" s="74"/>
      <c r="AF28611" s="74"/>
      <c r="BX28611" s="73"/>
      <c r="BY28611" s="74"/>
      <c r="BZ28611" s="74"/>
      <c r="CA28611" s="74"/>
      <c r="CF28611" s="79"/>
      <c r="CL28611" s="79"/>
    </row>
    <row r="28612" spans="30:90">
      <c r="AD28612" s="73"/>
      <c r="AE28612" s="74"/>
      <c r="AF28612" s="74"/>
      <c r="BX28612" s="73"/>
      <c r="BY28612" s="74"/>
      <c r="BZ28612" s="74"/>
      <c r="CA28612" s="74"/>
      <c r="CF28612" s="79"/>
      <c r="CL28612" s="79"/>
    </row>
    <row r="28613" spans="30:90">
      <c r="AD28613" s="73"/>
      <c r="AE28613" s="74"/>
      <c r="AF28613" s="74"/>
      <c r="BX28613" s="73"/>
      <c r="BY28613" s="74"/>
      <c r="BZ28613" s="74"/>
      <c r="CA28613" s="74"/>
      <c r="CF28613" s="79"/>
      <c r="CL28613" s="79"/>
    </row>
    <row r="28614" spans="30:90">
      <c r="AD28614" s="73"/>
      <c r="AE28614" s="74"/>
      <c r="AF28614" s="74"/>
      <c r="BX28614" s="73"/>
      <c r="BY28614" s="74"/>
      <c r="BZ28614" s="74"/>
      <c r="CA28614" s="74"/>
      <c r="CF28614" s="79"/>
      <c r="CL28614" s="79"/>
    </row>
    <row r="28615" spans="30:90">
      <c r="AD28615" s="73"/>
      <c r="AE28615" s="74"/>
      <c r="AF28615" s="74"/>
      <c r="BX28615" s="73"/>
      <c r="BY28615" s="74"/>
      <c r="BZ28615" s="74"/>
      <c r="CA28615" s="74"/>
      <c r="CF28615" s="79"/>
      <c r="CL28615" s="79"/>
    </row>
    <row r="28616" spans="30:90">
      <c r="AD28616" s="73"/>
      <c r="AE28616" s="74"/>
      <c r="AF28616" s="74"/>
      <c r="BX28616" s="73"/>
      <c r="BY28616" s="74"/>
      <c r="BZ28616" s="74"/>
      <c r="CA28616" s="74"/>
      <c r="CF28616" s="79"/>
      <c r="CL28616" s="79"/>
    </row>
    <row r="28617" spans="30:90">
      <c r="AD28617" s="73"/>
      <c r="AE28617" s="74"/>
      <c r="AF28617" s="74"/>
      <c r="BX28617" s="73"/>
      <c r="BY28617" s="74"/>
      <c r="BZ28617" s="74"/>
      <c r="CA28617" s="74"/>
      <c r="CF28617" s="79"/>
      <c r="CL28617" s="79"/>
    </row>
    <row r="28618" spans="30:90">
      <c r="AD28618" s="73"/>
      <c r="AE28618" s="74"/>
      <c r="AF28618" s="74"/>
      <c r="BX28618" s="73"/>
      <c r="BY28618" s="74"/>
      <c r="BZ28618" s="74"/>
      <c r="CA28618" s="74"/>
      <c r="CF28618" s="79"/>
      <c r="CL28618" s="79"/>
    </row>
    <row r="28619" spans="30:90">
      <c r="AD28619" s="73"/>
      <c r="AE28619" s="74"/>
      <c r="AF28619" s="74"/>
      <c r="BX28619" s="73"/>
      <c r="BY28619" s="74"/>
      <c r="BZ28619" s="74"/>
      <c r="CA28619" s="74"/>
      <c r="CF28619" s="79"/>
      <c r="CL28619" s="79"/>
    </row>
    <row r="28620" spans="30:90">
      <c r="AD28620" s="73"/>
      <c r="AE28620" s="74"/>
      <c r="AF28620" s="74"/>
      <c r="BX28620" s="73"/>
      <c r="BY28620" s="74"/>
      <c r="BZ28620" s="74"/>
      <c r="CA28620" s="74"/>
      <c r="CF28620" s="79"/>
      <c r="CL28620" s="79"/>
    </row>
    <row r="28621" spans="30:90">
      <c r="AD28621" s="73"/>
      <c r="AE28621" s="74"/>
      <c r="AF28621" s="74"/>
      <c r="BX28621" s="73"/>
      <c r="BY28621" s="74"/>
      <c r="BZ28621" s="74"/>
      <c r="CA28621" s="74"/>
      <c r="CF28621" s="79"/>
      <c r="CL28621" s="79"/>
    </row>
    <row r="28622" spans="30:90">
      <c r="AD28622" s="73"/>
      <c r="AE28622" s="74"/>
      <c r="AF28622" s="74"/>
      <c r="BX28622" s="73"/>
      <c r="BY28622" s="74"/>
      <c r="BZ28622" s="74"/>
      <c r="CA28622" s="74"/>
      <c r="CF28622" s="79"/>
      <c r="CL28622" s="79"/>
    </row>
    <row r="28623" spans="30:90">
      <c r="AD28623" s="73"/>
      <c r="AE28623" s="74"/>
      <c r="AF28623" s="74"/>
      <c r="BX28623" s="73"/>
      <c r="BY28623" s="74"/>
      <c r="BZ28623" s="74"/>
      <c r="CA28623" s="74"/>
      <c r="CF28623" s="79"/>
      <c r="CL28623" s="79"/>
    </row>
    <row r="28624" spans="30:90">
      <c r="AD28624" s="73"/>
      <c r="AE28624" s="74"/>
      <c r="AF28624" s="74"/>
      <c r="BX28624" s="73"/>
      <c r="BY28624" s="74"/>
      <c r="BZ28624" s="74"/>
      <c r="CA28624" s="74"/>
      <c r="CF28624" s="79"/>
      <c r="CL28624" s="79"/>
    </row>
    <row r="28625" spans="30:90">
      <c r="AD28625" s="73"/>
      <c r="AE28625" s="74"/>
      <c r="AF28625" s="74"/>
      <c r="BX28625" s="73"/>
      <c r="BY28625" s="74"/>
      <c r="BZ28625" s="74"/>
      <c r="CA28625" s="74"/>
      <c r="CF28625" s="79"/>
      <c r="CL28625" s="79"/>
    </row>
    <row r="28626" spans="30:90">
      <c r="AD28626" s="73"/>
      <c r="AE28626" s="74"/>
      <c r="AF28626" s="74"/>
      <c r="BX28626" s="73"/>
      <c r="BY28626" s="74"/>
      <c r="BZ28626" s="74"/>
      <c r="CA28626" s="74"/>
      <c r="CF28626" s="79"/>
      <c r="CL28626" s="79"/>
    </row>
    <row r="28627" spans="30:90">
      <c r="AD28627" s="73"/>
      <c r="AE28627" s="74"/>
      <c r="AF28627" s="74"/>
      <c r="BX28627" s="73"/>
      <c r="BY28627" s="74"/>
      <c r="BZ28627" s="74"/>
      <c r="CA28627" s="74"/>
      <c r="CF28627" s="79"/>
      <c r="CL28627" s="79"/>
    </row>
    <row r="28628" spans="30:90">
      <c r="AD28628" s="73"/>
      <c r="AE28628" s="74"/>
      <c r="AF28628" s="74"/>
      <c r="BX28628" s="73"/>
      <c r="BY28628" s="74"/>
      <c r="BZ28628" s="74"/>
      <c r="CA28628" s="74"/>
      <c r="CF28628" s="79"/>
      <c r="CL28628" s="79"/>
    </row>
    <row r="28629" spans="30:90">
      <c r="AD28629" s="73"/>
      <c r="AE28629" s="74"/>
      <c r="AF28629" s="74"/>
      <c r="BX28629" s="73"/>
      <c r="BY28629" s="74"/>
      <c r="BZ28629" s="74"/>
      <c r="CA28629" s="74"/>
      <c r="CF28629" s="79"/>
      <c r="CL28629" s="79"/>
    </row>
    <row r="28630" spans="30:90">
      <c r="AD28630" s="73"/>
      <c r="AE28630" s="74"/>
      <c r="AF28630" s="74"/>
      <c r="BX28630" s="73"/>
      <c r="BY28630" s="74"/>
      <c r="BZ28630" s="74"/>
      <c r="CA28630" s="74"/>
      <c r="CF28630" s="79"/>
      <c r="CL28630" s="79"/>
    </row>
    <row r="28631" spans="30:90">
      <c r="AD28631" s="73"/>
      <c r="AE28631" s="74"/>
      <c r="AF28631" s="74"/>
      <c r="BX28631" s="73"/>
      <c r="BY28631" s="74"/>
      <c r="BZ28631" s="74"/>
      <c r="CA28631" s="74"/>
      <c r="CF28631" s="79"/>
      <c r="CL28631" s="79"/>
    </row>
    <row r="28632" spans="30:90">
      <c r="AD28632" s="73"/>
      <c r="AE28632" s="74"/>
      <c r="AF28632" s="74"/>
      <c r="BX28632" s="73"/>
      <c r="BY28632" s="74"/>
      <c r="BZ28632" s="74"/>
      <c r="CA28632" s="74"/>
      <c r="CF28632" s="79"/>
      <c r="CL28632" s="79"/>
    </row>
    <row r="28633" spans="30:90">
      <c r="AD28633" s="73"/>
      <c r="AE28633" s="74"/>
      <c r="AF28633" s="74"/>
      <c r="BX28633" s="73"/>
      <c r="BY28633" s="74"/>
      <c r="BZ28633" s="74"/>
      <c r="CA28633" s="74"/>
      <c r="CF28633" s="79"/>
      <c r="CL28633" s="79"/>
    </row>
    <row r="28634" spans="30:90">
      <c r="AD28634" s="73"/>
      <c r="AE28634" s="74"/>
      <c r="AF28634" s="74"/>
      <c r="BX28634" s="73"/>
      <c r="BY28634" s="74"/>
      <c r="BZ28634" s="74"/>
      <c r="CA28634" s="74"/>
      <c r="CF28634" s="79"/>
      <c r="CL28634" s="79"/>
    </row>
    <row r="28635" spans="30:90">
      <c r="AD28635" s="73"/>
      <c r="AE28635" s="74"/>
      <c r="AF28635" s="74"/>
      <c r="BX28635" s="73"/>
      <c r="BY28635" s="74"/>
      <c r="BZ28635" s="74"/>
      <c r="CA28635" s="74"/>
      <c r="CF28635" s="79"/>
      <c r="CL28635" s="79"/>
    </row>
    <row r="28636" spans="30:90">
      <c r="AD28636" s="73"/>
      <c r="AE28636" s="74"/>
      <c r="AF28636" s="74"/>
      <c r="BX28636" s="73"/>
      <c r="BY28636" s="74"/>
      <c r="BZ28636" s="74"/>
      <c r="CA28636" s="74"/>
      <c r="CF28636" s="79"/>
      <c r="CL28636" s="79"/>
    </row>
    <row r="28637" spans="30:90">
      <c r="AD28637" s="73"/>
      <c r="AE28637" s="74"/>
      <c r="AF28637" s="74"/>
      <c r="BX28637" s="73"/>
      <c r="BY28637" s="74"/>
      <c r="BZ28637" s="74"/>
      <c r="CA28637" s="74"/>
      <c r="CF28637" s="79"/>
      <c r="CL28637" s="79"/>
    </row>
    <row r="28638" spans="30:90">
      <c r="AD28638" s="73"/>
      <c r="AE28638" s="74"/>
      <c r="AF28638" s="74"/>
      <c r="BX28638" s="73"/>
      <c r="BY28638" s="74"/>
      <c r="BZ28638" s="74"/>
      <c r="CA28638" s="74"/>
      <c r="CF28638" s="79"/>
      <c r="CL28638" s="79"/>
    </row>
    <row r="28639" spans="30:90">
      <c r="AD28639" s="73"/>
      <c r="AE28639" s="74"/>
      <c r="AF28639" s="74"/>
      <c r="BX28639" s="73"/>
      <c r="BY28639" s="74"/>
      <c r="BZ28639" s="74"/>
      <c r="CA28639" s="74"/>
      <c r="CF28639" s="79"/>
      <c r="CL28639" s="79"/>
    </row>
    <row r="28640" spans="30:90">
      <c r="AD28640" s="73"/>
      <c r="AE28640" s="74"/>
      <c r="AF28640" s="74"/>
      <c r="BX28640" s="73"/>
      <c r="BY28640" s="74"/>
      <c r="BZ28640" s="74"/>
      <c r="CA28640" s="74"/>
      <c r="CF28640" s="79"/>
      <c r="CL28640" s="79"/>
    </row>
    <row r="28641" spans="30:90">
      <c r="AD28641" s="73"/>
      <c r="AE28641" s="74"/>
      <c r="AF28641" s="74"/>
      <c r="BX28641" s="73"/>
      <c r="BY28641" s="74"/>
      <c r="BZ28641" s="74"/>
      <c r="CA28641" s="74"/>
      <c r="CF28641" s="79"/>
      <c r="CL28641" s="79"/>
    </row>
    <row r="28642" spans="30:90">
      <c r="AD28642" s="73"/>
      <c r="AE28642" s="74"/>
      <c r="AF28642" s="74"/>
      <c r="BX28642" s="73"/>
      <c r="BY28642" s="74"/>
      <c r="BZ28642" s="74"/>
      <c r="CA28642" s="74"/>
      <c r="CF28642" s="79"/>
      <c r="CL28642" s="79"/>
    </row>
    <row r="28643" spans="30:90">
      <c r="AD28643" s="73"/>
      <c r="AE28643" s="74"/>
      <c r="AF28643" s="74"/>
      <c r="BX28643" s="73"/>
      <c r="BY28643" s="74"/>
      <c r="BZ28643" s="74"/>
      <c r="CA28643" s="74"/>
      <c r="CF28643" s="79"/>
      <c r="CL28643" s="79"/>
    </row>
    <row r="28644" spans="30:90">
      <c r="AD28644" s="73"/>
      <c r="AE28644" s="74"/>
      <c r="AF28644" s="74"/>
      <c r="BX28644" s="73"/>
      <c r="BY28644" s="74"/>
      <c r="BZ28644" s="74"/>
      <c r="CA28644" s="74"/>
      <c r="CF28644" s="79"/>
      <c r="CL28644" s="79"/>
    </row>
    <row r="28645" spans="30:90">
      <c r="AD28645" s="73"/>
      <c r="AE28645" s="74"/>
      <c r="AF28645" s="74"/>
      <c r="BX28645" s="73"/>
      <c r="BY28645" s="74"/>
      <c r="BZ28645" s="74"/>
      <c r="CA28645" s="74"/>
      <c r="CF28645" s="79"/>
      <c r="CL28645" s="79"/>
    </row>
    <row r="28646" spans="30:90">
      <c r="AD28646" s="73"/>
      <c r="AE28646" s="74"/>
      <c r="AF28646" s="74"/>
      <c r="BX28646" s="73"/>
      <c r="BY28646" s="74"/>
      <c r="BZ28646" s="74"/>
      <c r="CA28646" s="74"/>
      <c r="CF28646" s="79"/>
      <c r="CL28646" s="79"/>
    </row>
    <row r="28647" spans="30:90">
      <c r="AD28647" s="73"/>
      <c r="AE28647" s="74"/>
      <c r="AF28647" s="74"/>
      <c r="BX28647" s="73"/>
      <c r="BY28647" s="74"/>
      <c r="BZ28647" s="74"/>
      <c r="CA28647" s="74"/>
      <c r="CF28647" s="79"/>
      <c r="CL28647" s="79"/>
    </row>
    <row r="28648" spans="30:90">
      <c r="AD28648" s="73"/>
      <c r="AE28648" s="74"/>
      <c r="AF28648" s="74"/>
      <c r="BX28648" s="73"/>
      <c r="BY28648" s="74"/>
      <c r="BZ28648" s="74"/>
      <c r="CA28648" s="74"/>
      <c r="CF28648" s="79"/>
      <c r="CL28648" s="79"/>
    </row>
    <row r="28649" spans="30:90">
      <c r="AD28649" s="73"/>
      <c r="AE28649" s="74"/>
      <c r="AF28649" s="74"/>
      <c r="BX28649" s="73"/>
      <c r="BY28649" s="74"/>
      <c r="BZ28649" s="74"/>
      <c r="CA28649" s="74"/>
      <c r="CF28649" s="79"/>
      <c r="CL28649" s="79"/>
    </row>
    <row r="28650" spans="30:90">
      <c r="AD28650" s="73"/>
      <c r="AE28650" s="74"/>
      <c r="AF28650" s="74"/>
      <c r="BX28650" s="73"/>
      <c r="BY28650" s="74"/>
      <c r="BZ28650" s="74"/>
      <c r="CA28650" s="74"/>
      <c r="CF28650" s="79"/>
      <c r="CL28650" s="79"/>
    </row>
    <row r="28651" spans="30:90">
      <c r="AD28651" s="73"/>
      <c r="AE28651" s="74"/>
      <c r="AF28651" s="74"/>
      <c r="BX28651" s="73"/>
      <c r="BY28651" s="74"/>
      <c r="BZ28651" s="74"/>
      <c r="CA28651" s="74"/>
      <c r="CF28651" s="79"/>
      <c r="CL28651" s="79"/>
    </row>
    <row r="28652" spans="30:90">
      <c r="AD28652" s="73"/>
      <c r="AE28652" s="74"/>
      <c r="AF28652" s="74"/>
      <c r="BX28652" s="73"/>
      <c r="BY28652" s="74"/>
      <c r="BZ28652" s="74"/>
      <c r="CA28652" s="74"/>
      <c r="CF28652" s="79"/>
      <c r="CL28652" s="79"/>
    </row>
    <row r="28653" spans="30:90">
      <c r="AD28653" s="73"/>
      <c r="AE28653" s="74"/>
      <c r="AF28653" s="74"/>
      <c r="BX28653" s="73"/>
      <c r="BY28653" s="74"/>
      <c r="BZ28653" s="74"/>
      <c r="CA28653" s="74"/>
      <c r="CF28653" s="79"/>
      <c r="CL28653" s="79"/>
    </row>
    <row r="28654" spans="30:90">
      <c r="AD28654" s="73"/>
      <c r="AE28654" s="74"/>
      <c r="AF28654" s="74"/>
      <c r="BX28654" s="73"/>
      <c r="BY28654" s="74"/>
      <c r="BZ28654" s="74"/>
      <c r="CA28654" s="74"/>
      <c r="CF28654" s="79"/>
      <c r="CL28654" s="79"/>
    </row>
    <row r="28655" spans="30:90">
      <c r="AD28655" s="73"/>
      <c r="AE28655" s="74"/>
      <c r="AF28655" s="74"/>
      <c r="BX28655" s="73"/>
      <c r="BY28655" s="74"/>
      <c r="BZ28655" s="74"/>
      <c r="CA28655" s="74"/>
      <c r="CF28655" s="79"/>
      <c r="CL28655" s="79"/>
    </row>
    <row r="28656" spans="30:90">
      <c r="AD28656" s="73"/>
      <c r="AE28656" s="74"/>
      <c r="AF28656" s="74"/>
      <c r="BX28656" s="73"/>
      <c r="BY28656" s="74"/>
      <c r="BZ28656" s="74"/>
      <c r="CA28656" s="74"/>
      <c r="CF28656" s="79"/>
      <c r="CL28656" s="79"/>
    </row>
    <row r="28657" spans="30:90">
      <c r="AD28657" s="73"/>
      <c r="AE28657" s="74"/>
      <c r="AF28657" s="74"/>
      <c r="BX28657" s="73"/>
      <c r="BY28657" s="74"/>
      <c r="BZ28657" s="74"/>
      <c r="CA28657" s="74"/>
      <c r="CF28657" s="79"/>
      <c r="CL28657" s="79"/>
    </row>
    <row r="28658" spans="30:90">
      <c r="AD28658" s="73"/>
      <c r="AE28658" s="74"/>
      <c r="AF28658" s="74"/>
      <c r="BX28658" s="73"/>
      <c r="BY28658" s="74"/>
      <c r="BZ28658" s="74"/>
      <c r="CA28658" s="74"/>
      <c r="CF28658" s="79"/>
      <c r="CL28658" s="79"/>
    </row>
    <row r="28659" spans="30:90">
      <c r="AD28659" s="73"/>
      <c r="AE28659" s="74"/>
      <c r="AF28659" s="74"/>
      <c r="BX28659" s="73"/>
      <c r="BY28659" s="74"/>
      <c r="BZ28659" s="74"/>
      <c r="CA28659" s="74"/>
      <c r="CF28659" s="79"/>
      <c r="CL28659" s="79"/>
    </row>
    <row r="28660" spans="30:90">
      <c r="AD28660" s="73"/>
      <c r="AE28660" s="74"/>
      <c r="AF28660" s="74"/>
      <c r="BX28660" s="73"/>
      <c r="BY28660" s="74"/>
      <c r="BZ28660" s="74"/>
      <c r="CA28660" s="74"/>
      <c r="CF28660" s="79"/>
      <c r="CL28660" s="79"/>
    </row>
    <row r="28661" spans="30:90">
      <c r="AD28661" s="73"/>
      <c r="AE28661" s="74"/>
      <c r="AF28661" s="74"/>
      <c r="BX28661" s="73"/>
      <c r="BY28661" s="74"/>
      <c r="BZ28661" s="74"/>
      <c r="CA28661" s="74"/>
      <c r="CF28661" s="79"/>
      <c r="CL28661" s="79"/>
    </row>
    <row r="28662" spans="30:90">
      <c r="AD28662" s="73"/>
      <c r="AE28662" s="74"/>
      <c r="AF28662" s="74"/>
      <c r="BX28662" s="73"/>
      <c r="BY28662" s="74"/>
      <c r="BZ28662" s="74"/>
      <c r="CA28662" s="74"/>
      <c r="CF28662" s="79"/>
      <c r="CL28662" s="79"/>
    </row>
    <row r="28663" spans="30:90">
      <c r="AD28663" s="73"/>
      <c r="AE28663" s="74"/>
      <c r="AF28663" s="74"/>
      <c r="BX28663" s="73"/>
      <c r="BY28663" s="74"/>
      <c r="BZ28663" s="74"/>
      <c r="CA28663" s="74"/>
      <c r="CF28663" s="79"/>
      <c r="CL28663" s="79"/>
    </row>
    <row r="28664" spans="30:90">
      <c r="AD28664" s="73"/>
      <c r="AE28664" s="74"/>
      <c r="AF28664" s="74"/>
      <c r="BX28664" s="73"/>
      <c r="BY28664" s="74"/>
      <c r="BZ28664" s="74"/>
      <c r="CA28664" s="74"/>
      <c r="CF28664" s="79"/>
      <c r="CL28664" s="79"/>
    </row>
    <row r="28665" spans="30:90">
      <c r="AD28665" s="73"/>
      <c r="AE28665" s="74"/>
      <c r="AF28665" s="74"/>
      <c r="BX28665" s="73"/>
      <c r="BY28665" s="74"/>
      <c r="BZ28665" s="74"/>
      <c r="CA28665" s="74"/>
      <c r="CF28665" s="79"/>
      <c r="CL28665" s="79"/>
    </row>
    <row r="28666" spans="30:90">
      <c r="AD28666" s="73"/>
      <c r="AE28666" s="74"/>
      <c r="AF28666" s="74"/>
      <c r="BX28666" s="73"/>
      <c r="BY28666" s="74"/>
      <c r="BZ28666" s="74"/>
      <c r="CA28666" s="74"/>
      <c r="CF28666" s="79"/>
      <c r="CL28666" s="79"/>
    </row>
    <row r="28667" spans="30:90">
      <c r="AD28667" s="73"/>
      <c r="AE28667" s="74"/>
      <c r="AF28667" s="74"/>
      <c r="BX28667" s="73"/>
      <c r="BY28667" s="74"/>
      <c r="BZ28667" s="74"/>
      <c r="CA28667" s="74"/>
      <c r="CF28667" s="79"/>
      <c r="CL28667" s="79"/>
    </row>
    <row r="28668" spans="30:90">
      <c r="AD28668" s="73"/>
      <c r="AE28668" s="74"/>
      <c r="AF28668" s="74"/>
      <c r="BX28668" s="73"/>
      <c r="BY28668" s="74"/>
      <c r="BZ28668" s="74"/>
      <c r="CA28668" s="74"/>
      <c r="CF28668" s="79"/>
      <c r="CL28668" s="79"/>
    </row>
    <row r="28669" spans="30:90">
      <c r="AD28669" s="73"/>
      <c r="AE28669" s="74"/>
      <c r="AF28669" s="74"/>
      <c r="BX28669" s="73"/>
      <c r="BY28669" s="74"/>
      <c r="BZ28669" s="74"/>
      <c r="CA28669" s="74"/>
      <c r="CF28669" s="79"/>
      <c r="CL28669" s="79"/>
    </row>
    <row r="28670" spans="30:90">
      <c r="AD28670" s="73"/>
      <c r="AE28670" s="74"/>
      <c r="AF28670" s="74"/>
      <c r="BX28670" s="73"/>
      <c r="BY28670" s="74"/>
      <c r="BZ28670" s="74"/>
      <c r="CA28670" s="74"/>
      <c r="CF28670" s="79"/>
      <c r="CL28670" s="79"/>
    </row>
    <row r="28671" spans="30:90">
      <c r="AD28671" s="73"/>
      <c r="AE28671" s="74"/>
      <c r="AF28671" s="74"/>
      <c r="BX28671" s="73"/>
      <c r="BY28671" s="74"/>
      <c r="BZ28671" s="74"/>
      <c r="CA28671" s="74"/>
      <c r="CF28671" s="79"/>
      <c r="CL28671" s="79"/>
    </row>
    <row r="28672" spans="30:90">
      <c r="AD28672" s="73"/>
      <c r="AE28672" s="74"/>
      <c r="AF28672" s="74"/>
      <c r="BX28672" s="73"/>
      <c r="BY28672" s="74"/>
      <c r="BZ28672" s="74"/>
      <c r="CA28672" s="74"/>
      <c r="CF28672" s="79"/>
      <c r="CL28672" s="79"/>
    </row>
    <row r="28673" spans="30:90">
      <c r="AD28673" s="73"/>
      <c r="AE28673" s="74"/>
      <c r="AF28673" s="74"/>
      <c r="BX28673" s="73"/>
      <c r="BY28673" s="74"/>
      <c r="BZ28673" s="74"/>
      <c r="CA28673" s="74"/>
      <c r="CF28673" s="79"/>
      <c r="CL28673" s="79"/>
    </row>
    <row r="28674" spans="30:90">
      <c r="AD28674" s="73"/>
      <c r="AE28674" s="74"/>
      <c r="AF28674" s="74"/>
      <c r="BX28674" s="73"/>
      <c r="BY28674" s="74"/>
      <c r="BZ28674" s="74"/>
      <c r="CA28674" s="74"/>
      <c r="CF28674" s="79"/>
      <c r="CL28674" s="79"/>
    </row>
    <row r="28675" spans="30:90">
      <c r="AD28675" s="73"/>
      <c r="AE28675" s="74"/>
      <c r="AF28675" s="74"/>
      <c r="BX28675" s="73"/>
      <c r="BY28675" s="74"/>
      <c r="BZ28675" s="74"/>
      <c r="CA28675" s="74"/>
      <c r="CF28675" s="79"/>
      <c r="CL28675" s="79"/>
    </row>
    <row r="28676" spans="30:90">
      <c r="AD28676" s="73"/>
      <c r="AE28676" s="74"/>
      <c r="AF28676" s="74"/>
      <c r="BX28676" s="73"/>
      <c r="BY28676" s="74"/>
      <c r="BZ28676" s="74"/>
      <c r="CA28676" s="74"/>
      <c r="CF28676" s="79"/>
      <c r="CL28676" s="79"/>
    </row>
    <row r="28677" spans="30:90">
      <c r="AD28677" s="73"/>
      <c r="AE28677" s="74"/>
      <c r="AF28677" s="74"/>
      <c r="BX28677" s="73"/>
      <c r="BY28677" s="74"/>
      <c r="BZ28677" s="74"/>
      <c r="CA28677" s="74"/>
      <c r="CF28677" s="79"/>
      <c r="CL28677" s="79"/>
    </row>
    <row r="28678" spans="30:90">
      <c r="AD28678" s="73"/>
      <c r="AE28678" s="74"/>
      <c r="AF28678" s="74"/>
      <c r="BX28678" s="73"/>
      <c r="BY28678" s="74"/>
      <c r="BZ28678" s="74"/>
      <c r="CA28678" s="74"/>
      <c r="CF28678" s="79"/>
      <c r="CL28678" s="79"/>
    </row>
    <row r="28679" spans="30:90">
      <c r="AD28679" s="73"/>
      <c r="AE28679" s="74"/>
      <c r="AF28679" s="74"/>
      <c r="BX28679" s="73"/>
      <c r="BY28679" s="74"/>
      <c r="BZ28679" s="74"/>
      <c r="CA28679" s="74"/>
      <c r="CF28679" s="79"/>
      <c r="CL28679" s="79"/>
    </row>
    <row r="28680" spans="30:90">
      <c r="AD28680" s="73"/>
      <c r="AE28680" s="74"/>
      <c r="AF28680" s="74"/>
      <c r="BX28680" s="73"/>
      <c r="BY28680" s="74"/>
      <c r="BZ28680" s="74"/>
      <c r="CA28680" s="74"/>
      <c r="CF28680" s="79"/>
      <c r="CL28680" s="79"/>
    </row>
    <row r="28681" spans="30:90">
      <c r="AD28681" s="73"/>
      <c r="AE28681" s="74"/>
      <c r="AF28681" s="74"/>
      <c r="BX28681" s="73"/>
      <c r="BY28681" s="74"/>
      <c r="BZ28681" s="74"/>
      <c r="CA28681" s="74"/>
      <c r="CF28681" s="79"/>
      <c r="CL28681" s="79"/>
    </row>
    <row r="28682" spans="30:90">
      <c r="AD28682" s="73"/>
      <c r="AE28682" s="74"/>
      <c r="AF28682" s="74"/>
      <c r="BX28682" s="73"/>
      <c r="BY28682" s="74"/>
      <c r="BZ28682" s="74"/>
      <c r="CA28682" s="74"/>
      <c r="CF28682" s="79"/>
      <c r="CL28682" s="79"/>
    </row>
    <row r="28683" spans="30:90">
      <c r="AD28683" s="73"/>
      <c r="AE28683" s="74"/>
      <c r="AF28683" s="74"/>
      <c r="BX28683" s="73"/>
      <c r="BY28683" s="74"/>
      <c r="BZ28683" s="74"/>
      <c r="CA28683" s="74"/>
      <c r="CF28683" s="79"/>
      <c r="CL28683" s="79"/>
    </row>
    <row r="28684" spans="30:90">
      <c r="AD28684" s="73"/>
      <c r="AE28684" s="74"/>
      <c r="AF28684" s="74"/>
      <c r="BX28684" s="73"/>
      <c r="BY28684" s="74"/>
      <c r="BZ28684" s="74"/>
      <c r="CA28684" s="74"/>
      <c r="CF28684" s="79"/>
      <c r="CL28684" s="79"/>
    </row>
    <row r="28685" spans="30:90">
      <c r="AD28685" s="73"/>
      <c r="AE28685" s="74"/>
      <c r="AF28685" s="74"/>
      <c r="BX28685" s="73"/>
      <c r="BY28685" s="74"/>
      <c r="BZ28685" s="74"/>
      <c r="CA28685" s="74"/>
      <c r="CF28685" s="79"/>
      <c r="CL28685" s="79"/>
    </row>
    <row r="28686" spans="30:90">
      <c r="AD28686" s="73"/>
      <c r="AE28686" s="74"/>
      <c r="AF28686" s="74"/>
      <c r="BX28686" s="73"/>
      <c r="BY28686" s="74"/>
      <c r="BZ28686" s="74"/>
      <c r="CA28686" s="74"/>
      <c r="CF28686" s="79"/>
      <c r="CL28686" s="79"/>
    </row>
    <row r="28687" spans="30:90">
      <c r="AD28687" s="73"/>
      <c r="AE28687" s="74"/>
      <c r="AF28687" s="74"/>
      <c r="BX28687" s="73"/>
      <c r="BY28687" s="74"/>
      <c r="BZ28687" s="74"/>
      <c r="CA28687" s="74"/>
      <c r="CF28687" s="79"/>
      <c r="CL28687" s="79"/>
    </row>
    <row r="28688" spans="30:90">
      <c r="AD28688" s="73"/>
      <c r="AE28688" s="74"/>
      <c r="AF28688" s="74"/>
      <c r="BX28688" s="73"/>
      <c r="BY28688" s="74"/>
      <c r="BZ28688" s="74"/>
      <c r="CA28688" s="74"/>
      <c r="CF28688" s="79"/>
      <c r="CL28688" s="79"/>
    </row>
    <row r="28689" spans="30:90">
      <c r="AD28689" s="73"/>
      <c r="AE28689" s="74"/>
      <c r="AF28689" s="74"/>
      <c r="BX28689" s="73"/>
      <c r="BY28689" s="74"/>
      <c r="BZ28689" s="74"/>
      <c r="CA28689" s="74"/>
      <c r="CF28689" s="79"/>
      <c r="CL28689" s="79"/>
    </row>
    <row r="28690" spans="30:90">
      <c r="AD28690" s="73"/>
      <c r="AE28690" s="74"/>
      <c r="AF28690" s="74"/>
      <c r="BX28690" s="73"/>
      <c r="BY28690" s="74"/>
      <c r="BZ28690" s="74"/>
      <c r="CA28690" s="74"/>
      <c r="CF28690" s="79"/>
      <c r="CL28690" s="79"/>
    </row>
    <row r="28691" spans="30:90">
      <c r="AD28691" s="73"/>
      <c r="AE28691" s="74"/>
      <c r="AF28691" s="74"/>
      <c r="BX28691" s="73"/>
      <c r="BY28691" s="74"/>
      <c r="BZ28691" s="74"/>
      <c r="CA28691" s="74"/>
      <c r="CF28691" s="79"/>
      <c r="CL28691" s="79"/>
    </row>
    <row r="28692" spans="30:90">
      <c r="AD28692" s="73"/>
      <c r="AE28692" s="74"/>
      <c r="AF28692" s="74"/>
      <c r="BX28692" s="73"/>
      <c r="BY28692" s="74"/>
      <c r="BZ28692" s="74"/>
      <c r="CA28692" s="74"/>
      <c r="CF28692" s="79"/>
      <c r="CL28692" s="79"/>
    </row>
    <row r="28693" spans="30:90">
      <c r="AD28693" s="73"/>
      <c r="AE28693" s="74"/>
      <c r="AF28693" s="74"/>
      <c r="BX28693" s="73"/>
      <c r="BY28693" s="74"/>
      <c r="BZ28693" s="74"/>
      <c r="CA28693" s="74"/>
      <c r="CF28693" s="79"/>
      <c r="CL28693" s="79"/>
    </row>
    <row r="28694" spans="30:90">
      <c r="AD28694" s="73"/>
      <c r="AE28694" s="74"/>
      <c r="AF28694" s="74"/>
      <c r="BX28694" s="73"/>
      <c r="BY28694" s="74"/>
      <c r="BZ28694" s="74"/>
      <c r="CA28694" s="74"/>
      <c r="CF28694" s="79"/>
      <c r="CL28694" s="79"/>
    </row>
    <row r="28695" spans="30:90">
      <c r="AD28695" s="73"/>
      <c r="AE28695" s="74"/>
      <c r="AF28695" s="74"/>
      <c r="BX28695" s="73"/>
      <c r="BY28695" s="74"/>
      <c r="BZ28695" s="74"/>
      <c r="CA28695" s="74"/>
      <c r="CF28695" s="79"/>
      <c r="CL28695" s="79"/>
    </row>
    <row r="28696" spans="30:90">
      <c r="AD28696" s="73"/>
      <c r="AE28696" s="74"/>
      <c r="AF28696" s="74"/>
      <c r="BX28696" s="73"/>
      <c r="BY28696" s="74"/>
      <c r="BZ28696" s="74"/>
      <c r="CA28696" s="74"/>
      <c r="CF28696" s="79"/>
      <c r="CL28696" s="79"/>
    </row>
    <row r="28697" spans="30:90">
      <c r="AD28697" s="73"/>
      <c r="AE28697" s="74"/>
      <c r="AF28697" s="74"/>
      <c r="BX28697" s="73"/>
      <c r="BY28697" s="74"/>
      <c r="BZ28697" s="74"/>
      <c r="CA28697" s="74"/>
      <c r="CF28697" s="79"/>
      <c r="CL28697" s="79"/>
    </row>
    <row r="28698" spans="30:90">
      <c r="AD28698" s="73"/>
      <c r="AE28698" s="74"/>
      <c r="AF28698" s="74"/>
      <c r="BX28698" s="73"/>
      <c r="BY28698" s="74"/>
      <c r="BZ28698" s="74"/>
      <c r="CA28698" s="74"/>
      <c r="CF28698" s="79"/>
      <c r="CL28698" s="79"/>
    </row>
    <row r="28699" spans="30:90">
      <c r="AD28699" s="73"/>
      <c r="AE28699" s="74"/>
      <c r="AF28699" s="74"/>
      <c r="BX28699" s="73"/>
      <c r="BY28699" s="74"/>
      <c r="BZ28699" s="74"/>
      <c r="CA28699" s="74"/>
      <c r="CF28699" s="79"/>
      <c r="CL28699" s="79"/>
    </row>
    <row r="28700" spans="30:90">
      <c r="AD28700" s="73"/>
      <c r="AE28700" s="74"/>
      <c r="AF28700" s="74"/>
      <c r="BX28700" s="73"/>
      <c r="BY28700" s="74"/>
      <c r="BZ28700" s="74"/>
      <c r="CA28700" s="74"/>
      <c r="CF28700" s="79"/>
      <c r="CL28700" s="79"/>
    </row>
    <row r="28701" spans="30:90">
      <c r="AD28701" s="73"/>
      <c r="AE28701" s="74"/>
      <c r="AF28701" s="74"/>
      <c r="BX28701" s="73"/>
      <c r="BY28701" s="74"/>
      <c r="BZ28701" s="74"/>
      <c r="CA28701" s="74"/>
      <c r="CF28701" s="79"/>
      <c r="CL28701" s="79"/>
    </row>
    <row r="28702" spans="30:90">
      <c r="AD28702" s="73"/>
      <c r="AE28702" s="74"/>
      <c r="AF28702" s="74"/>
      <c r="BX28702" s="73"/>
      <c r="BY28702" s="74"/>
      <c r="BZ28702" s="74"/>
      <c r="CA28702" s="74"/>
      <c r="CF28702" s="79"/>
      <c r="CL28702" s="79"/>
    </row>
    <row r="28703" spans="30:90">
      <c r="AD28703" s="73"/>
      <c r="AE28703" s="74"/>
      <c r="AF28703" s="74"/>
      <c r="BX28703" s="73"/>
      <c r="BY28703" s="74"/>
      <c r="BZ28703" s="74"/>
      <c r="CA28703" s="74"/>
      <c r="CF28703" s="79"/>
      <c r="CL28703" s="79"/>
    </row>
    <row r="28704" spans="30:90">
      <c r="AD28704" s="73"/>
      <c r="AE28704" s="74"/>
      <c r="AF28704" s="74"/>
      <c r="BX28704" s="73"/>
      <c r="BY28704" s="74"/>
      <c r="BZ28704" s="74"/>
      <c r="CA28704" s="74"/>
      <c r="CF28704" s="79"/>
      <c r="CL28704" s="79"/>
    </row>
    <row r="28705" spans="30:90">
      <c r="AD28705" s="73"/>
      <c r="AE28705" s="74"/>
      <c r="AF28705" s="74"/>
      <c r="BX28705" s="73"/>
      <c r="BY28705" s="74"/>
      <c r="BZ28705" s="74"/>
      <c r="CA28705" s="74"/>
      <c r="CF28705" s="79"/>
      <c r="CL28705" s="79"/>
    </row>
    <row r="28706" spans="30:90">
      <c r="AD28706" s="73"/>
      <c r="AE28706" s="74"/>
      <c r="AF28706" s="74"/>
      <c r="BX28706" s="73"/>
      <c r="BY28706" s="74"/>
      <c r="BZ28706" s="74"/>
      <c r="CA28706" s="74"/>
      <c r="CF28706" s="79"/>
      <c r="CL28706" s="79"/>
    </row>
    <row r="28707" spans="30:90">
      <c r="AD28707" s="73"/>
      <c r="AE28707" s="74"/>
      <c r="AF28707" s="74"/>
      <c r="BX28707" s="73"/>
      <c r="BY28707" s="74"/>
      <c r="BZ28707" s="74"/>
      <c r="CA28707" s="74"/>
      <c r="CF28707" s="79"/>
      <c r="CL28707" s="79"/>
    </row>
    <row r="28708" spans="30:90">
      <c r="AD28708" s="73"/>
      <c r="AE28708" s="74"/>
      <c r="AF28708" s="74"/>
      <c r="BX28708" s="73"/>
      <c r="BY28708" s="74"/>
      <c r="BZ28708" s="74"/>
      <c r="CA28708" s="74"/>
      <c r="CF28708" s="79"/>
      <c r="CL28708" s="79"/>
    </row>
    <row r="28709" spans="30:90">
      <c r="AD28709" s="73"/>
      <c r="AE28709" s="74"/>
      <c r="AF28709" s="74"/>
      <c r="BX28709" s="73"/>
      <c r="BY28709" s="74"/>
      <c r="BZ28709" s="74"/>
      <c r="CA28709" s="74"/>
      <c r="CF28709" s="79"/>
      <c r="CL28709" s="79"/>
    </row>
    <row r="28710" spans="30:90">
      <c r="AD28710" s="73"/>
      <c r="AE28710" s="74"/>
      <c r="AF28710" s="74"/>
      <c r="BX28710" s="73"/>
      <c r="BY28710" s="74"/>
      <c r="BZ28710" s="74"/>
      <c r="CA28710" s="74"/>
      <c r="CF28710" s="79"/>
      <c r="CL28710" s="79"/>
    </row>
    <row r="28711" spans="30:90">
      <c r="AD28711" s="73"/>
      <c r="AE28711" s="74"/>
      <c r="AF28711" s="74"/>
      <c r="BX28711" s="73"/>
      <c r="BY28711" s="74"/>
      <c r="BZ28711" s="74"/>
      <c r="CA28711" s="74"/>
      <c r="CF28711" s="79"/>
      <c r="CL28711" s="79"/>
    </row>
    <row r="28712" spans="30:90">
      <c r="AD28712" s="73"/>
      <c r="AE28712" s="74"/>
      <c r="AF28712" s="74"/>
      <c r="BX28712" s="73"/>
      <c r="BY28712" s="74"/>
      <c r="BZ28712" s="74"/>
      <c r="CA28712" s="74"/>
      <c r="CF28712" s="79"/>
      <c r="CL28712" s="79"/>
    </row>
    <row r="28713" spans="30:90">
      <c r="AD28713" s="73"/>
      <c r="AE28713" s="74"/>
      <c r="AF28713" s="74"/>
      <c r="BX28713" s="73"/>
      <c r="BY28713" s="74"/>
      <c r="BZ28713" s="74"/>
      <c r="CA28713" s="74"/>
      <c r="CF28713" s="79"/>
      <c r="CL28713" s="79"/>
    </row>
    <row r="28714" spans="30:90">
      <c r="AD28714" s="73"/>
      <c r="AE28714" s="74"/>
      <c r="AF28714" s="74"/>
      <c r="BX28714" s="73"/>
      <c r="BY28714" s="74"/>
      <c r="BZ28714" s="74"/>
      <c r="CA28714" s="74"/>
      <c r="CF28714" s="79"/>
      <c r="CL28714" s="79"/>
    </row>
    <row r="28715" spans="30:90">
      <c r="AD28715" s="73"/>
      <c r="AE28715" s="74"/>
      <c r="AF28715" s="74"/>
      <c r="BX28715" s="73"/>
      <c r="BY28715" s="74"/>
      <c r="BZ28715" s="74"/>
      <c r="CA28715" s="74"/>
      <c r="CF28715" s="79"/>
      <c r="CL28715" s="79"/>
    </row>
    <row r="28716" spans="30:90">
      <c r="AD28716" s="73"/>
      <c r="AE28716" s="74"/>
      <c r="AF28716" s="74"/>
      <c r="BX28716" s="73"/>
      <c r="BY28716" s="74"/>
      <c r="BZ28716" s="74"/>
      <c r="CA28716" s="74"/>
      <c r="CF28716" s="79"/>
      <c r="CL28716" s="79"/>
    </row>
    <row r="28717" spans="30:90">
      <c r="AD28717" s="73"/>
      <c r="AE28717" s="74"/>
      <c r="AF28717" s="74"/>
      <c r="BX28717" s="73"/>
      <c r="BY28717" s="74"/>
      <c r="BZ28717" s="74"/>
      <c r="CA28717" s="74"/>
      <c r="CF28717" s="79"/>
      <c r="CL28717" s="79"/>
    </row>
    <row r="28718" spans="30:90">
      <c r="AD28718" s="73"/>
      <c r="AE28718" s="74"/>
      <c r="AF28718" s="74"/>
      <c r="BX28718" s="73"/>
      <c r="BY28718" s="74"/>
      <c r="BZ28718" s="74"/>
      <c r="CA28718" s="74"/>
      <c r="CF28718" s="79"/>
      <c r="CL28718" s="79"/>
    </row>
    <row r="28719" spans="30:90">
      <c r="AD28719" s="73"/>
      <c r="AE28719" s="74"/>
      <c r="AF28719" s="74"/>
      <c r="BX28719" s="73"/>
      <c r="BY28719" s="74"/>
      <c r="BZ28719" s="74"/>
      <c r="CA28719" s="74"/>
      <c r="CF28719" s="79"/>
      <c r="CL28719" s="79"/>
    </row>
    <row r="28720" spans="30:90">
      <c r="AD28720" s="73"/>
      <c r="AE28720" s="74"/>
      <c r="AF28720" s="74"/>
      <c r="BX28720" s="73"/>
      <c r="BY28720" s="74"/>
      <c r="BZ28720" s="74"/>
      <c r="CA28720" s="74"/>
      <c r="CF28720" s="79"/>
      <c r="CL28720" s="79"/>
    </row>
    <row r="28721" spans="30:90">
      <c r="AD28721" s="73"/>
      <c r="AE28721" s="74"/>
      <c r="AF28721" s="74"/>
      <c r="BX28721" s="73"/>
      <c r="BY28721" s="74"/>
      <c r="BZ28721" s="74"/>
      <c r="CA28721" s="74"/>
      <c r="CF28721" s="79"/>
      <c r="CL28721" s="79"/>
    </row>
    <row r="28722" spans="30:90">
      <c r="AD28722" s="73"/>
      <c r="AE28722" s="74"/>
      <c r="AF28722" s="74"/>
      <c r="BX28722" s="73"/>
      <c r="BY28722" s="74"/>
      <c r="BZ28722" s="74"/>
      <c r="CA28722" s="74"/>
      <c r="CF28722" s="79"/>
      <c r="CL28722" s="79"/>
    </row>
    <row r="28723" spans="30:90">
      <c r="AD28723" s="73"/>
      <c r="AE28723" s="74"/>
      <c r="AF28723" s="74"/>
      <c r="BX28723" s="73"/>
      <c r="BY28723" s="74"/>
      <c r="BZ28723" s="74"/>
      <c r="CA28723" s="74"/>
      <c r="CF28723" s="79"/>
      <c r="CL28723" s="79"/>
    </row>
    <row r="28724" spans="30:90">
      <c r="AD28724" s="73"/>
      <c r="AE28724" s="74"/>
      <c r="AF28724" s="74"/>
      <c r="BX28724" s="73"/>
      <c r="BY28724" s="74"/>
      <c r="BZ28724" s="74"/>
      <c r="CA28724" s="74"/>
      <c r="CF28724" s="79"/>
      <c r="CL28724" s="79"/>
    </row>
    <row r="28725" spans="30:90">
      <c r="AD28725" s="73"/>
      <c r="AE28725" s="74"/>
      <c r="AF28725" s="74"/>
      <c r="BX28725" s="73"/>
      <c r="BY28725" s="74"/>
      <c r="BZ28725" s="74"/>
      <c r="CA28725" s="74"/>
      <c r="CF28725" s="79"/>
      <c r="CL28725" s="79"/>
    </row>
    <row r="28726" spans="30:90">
      <c r="AD28726" s="73"/>
      <c r="AE28726" s="74"/>
      <c r="AF28726" s="74"/>
      <c r="BX28726" s="73"/>
      <c r="BY28726" s="74"/>
      <c r="BZ28726" s="74"/>
      <c r="CA28726" s="74"/>
      <c r="CF28726" s="79"/>
      <c r="CL28726" s="79"/>
    </row>
    <row r="28727" spans="30:90">
      <c r="AD28727" s="73"/>
      <c r="AE28727" s="74"/>
      <c r="AF28727" s="74"/>
      <c r="BX28727" s="73"/>
      <c r="BY28727" s="74"/>
      <c r="BZ28727" s="74"/>
      <c r="CA28727" s="74"/>
      <c r="CF28727" s="79"/>
      <c r="CL28727" s="79"/>
    </row>
    <row r="28728" spans="30:90">
      <c r="AD28728" s="73"/>
      <c r="AE28728" s="74"/>
      <c r="AF28728" s="74"/>
      <c r="BX28728" s="73"/>
      <c r="BY28728" s="74"/>
      <c r="BZ28728" s="74"/>
      <c r="CA28728" s="74"/>
      <c r="CF28728" s="79"/>
      <c r="CL28728" s="79"/>
    </row>
    <row r="28729" spans="30:90">
      <c r="AD28729" s="73"/>
      <c r="AE28729" s="74"/>
      <c r="AF28729" s="74"/>
      <c r="BX28729" s="73"/>
      <c r="BY28729" s="74"/>
      <c r="BZ28729" s="74"/>
      <c r="CA28729" s="74"/>
      <c r="CF28729" s="79"/>
      <c r="CL28729" s="79"/>
    </row>
    <row r="28730" spans="30:90">
      <c r="AD28730" s="73"/>
      <c r="AE28730" s="74"/>
      <c r="AF28730" s="74"/>
      <c r="BX28730" s="73"/>
      <c r="BY28730" s="74"/>
      <c r="BZ28730" s="74"/>
      <c r="CA28730" s="74"/>
      <c r="CF28730" s="79"/>
      <c r="CL28730" s="79"/>
    </row>
    <row r="28731" spans="30:90">
      <c r="AD28731" s="73"/>
      <c r="AE28731" s="74"/>
      <c r="AF28731" s="74"/>
      <c r="BX28731" s="73"/>
      <c r="BY28731" s="74"/>
      <c r="BZ28731" s="74"/>
      <c r="CA28731" s="74"/>
      <c r="CF28731" s="79"/>
      <c r="CL28731" s="79"/>
    </row>
    <row r="28732" spans="30:90">
      <c r="AD28732" s="73"/>
      <c r="AE28732" s="74"/>
      <c r="AF28732" s="74"/>
      <c r="BX28732" s="73"/>
      <c r="BY28732" s="74"/>
      <c r="BZ28732" s="74"/>
      <c r="CA28732" s="74"/>
      <c r="CF28732" s="79"/>
      <c r="CL28732" s="79"/>
    </row>
    <row r="28733" spans="30:90">
      <c r="AD28733" s="73"/>
      <c r="AE28733" s="74"/>
      <c r="AF28733" s="74"/>
      <c r="BX28733" s="73"/>
      <c r="BY28733" s="74"/>
      <c r="BZ28733" s="74"/>
      <c r="CA28733" s="74"/>
      <c r="CF28733" s="79"/>
      <c r="CL28733" s="79"/>
    </row>
    <row r="28734" spans="30:90">
      <c r="AD28734" s="73"/>
      <c r="AE28734" s="74"/>
      <c r="AF28734" s="74"/>
      <c r="BX28734" s="73"/>
      <c r="BY28734" s="74"/>
      <c r="BZ28734" s="74"/>
      <c r="CA28734" s="74"/>
      <c r="CF28734" s="79"/>
      <c r="CL28734" s="79"/>
    </row>
    <row r="28735" spans="30:90">
      <c r="AD28735" s="73"/>
      <c r="AE28735" s="74"/>
      <c r="AF28735" s="74"/>
      <c r="BX28735" s="73"/>
      <c r="BY28735" s="74"/>
      <c r="BZ28735" s="74"/>
      <c r="CA28735" s="74"/>
      <c r="CF28735" s="79"/>
      <c r="CL28735" s="79"/>
    </row>
    <row r="28736" spans="30:90">
      <c r="AD28736" s="73"/>
      <c r="AE28736" s="74"/>
      <c r="AF28736" s="74"/>
      <c r="BX28736" s="73"/>
      <c r="BY28736" s="74"/>
      <c r="BZ28736" s="74"/>
      <c r="CA28736" s="74"/>
      <c r="CF28736" s="79"/>
      <c r="CL28736" s="79"/>
    </row>
    <row r="28737" spans="30:90">
      <c r="AD28737" s="73"/>
      <c r="AE28737" s="74"/>
      <c r="AF28737" s="74"/>
      <c r="BX28737" s="73"/>
      <c r="BY28737" s="74"/>
      <c r="BZ28737" s="74"/>
      <c r="CA28737" s="74"/>
      <c r="CF28737" s="79"/>
      <c r="CL28737" s="79"/>
    </row>
    <row r="28738" spans="30:90">
      <c r="AD28738" s="73"/>
      <c r="AE28738" s="74"/>
      <c r="AF28738" s="74"/>
      <c r="BX28738" s="73"/>
      <c r="BY28738" s="74"/>
      <c r="BZ28738" s="74"/>
      <c r="CA28738" s="74"/>
      <c r="CF28738" s="79"/>
      <c r="CL28738" s="79"/>
    </row>
    <row r="28739" spans="30:90">
      <c r="AD28739" s="73"/>
      <c r="AE28739" s="74"/>
      <c r="AF28739" s="74"/>
      <c r="BX28739" s="73"/>
      <c r="BY28739" s="74"/>
      <c r="BZ28739" s="74"/>
      <c r="CA28739" s="74"/>
      <c r="CF28739" s="79"/>
      <c r="CL28739" s="79"/>
    </row>
    <row r="28740" spans="30:90">
      <c r="AD28740" s="73"/>
      <c r="AE28740" s="74"/>
      <c r="AF28740" s="74"/>
      <c r="BX28740" s="73"/>
      <c r="BY28740" s="74"/>
      <c r="BZ28740" s="74"/>
      <c r="CA28740" s="74"/>
      <c r="CF28740" s="79"/>
      <c r="CL28740" s="79"/>
    </row>
    <row r="28741" spans="30:90">
      <c r="AD28741" s="73"/>
      <c r="AE28741" s="74"/>
      <c r="AF28741" s="74"/>
      <c r="BX28741" s="73"/>
      <c r="BY28741" s="74"/>
      <c r="BZ28741" s="74"/>
      <c r="CA28741" s="74"/>
      <c r="CF28741" s="79"/>
      <c r="CL28741" s="79"/>
    </row>
    <row r="28742" spans="30:90">
      <c r="AD28742" s="73"/>
      <c r="AE28742" s="74"/>
      <c r="AF28742" s="74"/>
      <c r="BX28742" s="73"/>
      <c r="BY28742" s="74"/>
      <c r="BZ28742" s="74"/>
      <c r="CA28742" s="74"/>
      <c r="CF28742" s="79"/>
      <c r="CL28742" s="79"/>
    </row>
    <row r="28743" spans="30:90">
      <c r="AD28743" s="73"/>
      <c r="AE28743" s="74"/>
      <c r="AF28743" s="74"/>
      <c r="BX28743" s="73"/>
      <c r="BY28743" s="74"/>
      <c r="BZ28743" s="74"/>
      <c r="CA28743" s="74"/>
      <c r="CF28743" s="79"/>
      <c r="CL28743" s="79"/>
    </row>
    <row r="28744" spans="30:90">
      <c r="AD28744" s="73"/>
      <c r="AE28744" s="74"/>
      <c r="AF28744" s="74"/>
      <c r="BX28744" s="73"/>
      <c r="BY28744" s="74"/>
      <c r="BZ28744" s="74"/>
      <c r="CA28744" s="74"/>
      <c r="CF28744" s="79"/>
      <c r="CL28744" s="79"/>
    </row>
    <row r="28745" spans="30:90">
      <c r="AD28745" s="73"/>
      <c r="AE28745" s="74"/>
      <c r="AF28745" s="74"/>
      <c r="BX28745" s="73"/>
      <c r="BY28745" s="74"/>
      <c r="BZ28745" s="74"/>
      <c r="CA28745" s="74"/>
      <c r="CF28745" s="79"/>
      <c r="CL28745" s="79"/>
    </row>
    <row r="28746" spans="30:90">
      <c r="AD28746" s="73"/>
      <c r="AE28746" s="74"/>
      <c r="AF28746" s="74"/>
      <c r="BX28746" s="73"/>
      <c r="BY28746" s="74"/>
      <c r="BZ28746" s="74"/>
      <c r="CA28746" s="74"/>
      <c r="CF28746" s="79"/>
      <c r="CL28746" s="79"/>
    </row>
    <row r="28747" spans="30:90">
      <c r="AD28747" s="73"/>
      <c r="AE28747" s="74"/>
      <c r="AF28747" s="74"/>
      <c r="BX28747" s="73"/>
      <c r="BY28747" s="74"/>
      <c r="BZ28747" s="74"/>
      <c r="CA28747" s="74"/>
      <c r="CF28747" s="79"/>
      <c r="CL28747" s="79"/>
    </row>
    <row r="28748" spans="30:90">
      <c r="AD28748" s="73"/>
      <c r="AE28748" s="74"/>
      <c r="AF28748" s="74"/>
      <c r="BX28748" s="73"/>
      <c r="BY28748" s="74"/>
      <c r="BZ28748" s="74"/>
      <c r="CA28748" s="74"/>
      <c r="CF28748" s="79"/>
      <c r="CL28748" s="79"/>
    </row>
    <row r="28749" spans="30:90">
      <c r="AD28749" s="73"/>
      <c r="AE28749" s="74"/>
      <c r="AF28749" s="74"/>
      <c r="BX28749" s="73"/>
      <c r="BY28749" s="74"/>
      <c r="BZ28749" s="74"/>
      <c r="CA28749" s="74"/>
      <c r="CF28749" s="79"/>
      <c r="CL28749" s="79"/>
    </row>
    <row r="28750" spans="30:90">
      <c r="AD28750" s="73"/>
      <c r="AE28750" s="74"/>
      <c r="AF28750" s="74"/>
      <c r="BX28750" s="73"/>
      <c r="BY28750" s="74"/>
      <c r="BZ28750" s="74"/>
      <c r="CA28750" s="74"/>
      <c r="CF28750" s="79"/>
      <c r="CL28750" s="79"/>
    </row>
    <row r="28751" spans="30:90">
      <c r="AD28751" s="73"/>
      <c r="AE28751" s="74"/>
      <c r="AF28751" s="74"/>
      <c r="BX28751" s="73"/>
      <c r="BY28751" s="74"/>
      <c r="BZ28751" s="74"/>
      <c r="CA28751" s="74"/>
      <c r="CF28751" s="79"/>
      <c r="CL28751" s="79"/>
    </row>
    <row r="28752" spans="30:90">
      <c r="AD28752" s="73"/>
      <c r="AE28752" s="74"/>
      <c r="AF28752" s="74"/>
      <c r="BX28752" s="73"/>
      <c r="BY28752" s="74"/>
      <c r="BZ28752" s="74"/>
      <c r="CA28752" s="74"/>
      <c r="CF28752" s="79"/>
      <c r="CL28752" s="79"/>
    </row>
    <row r="28753" spans="30:90">
      <c r="AD28753" s="73"/>
      <c r="AE28753" s="74"/>
      <c r="AF28753" s="74"/>
      <c r="BX28753" s="73"/>
      <c r="BY28753" s="74"/>
      <c r="BZ28753" s="74"/>
      <c r="CA28753" s="74"/>
      <c r="CF28753" s="79"/>
      <c r="CL28753" s="79"/>
    </row>
    <row r="28754" spans="30:90">
      <c r="AD28754" s="73"/>
      <c r="AE28754" s="74"/>
      <c r="AF28754" s="74"/>
      <c r="BX28754" s="73"/>
      <c r="BY28754" s="74"/>
      <c r="BZ28754" s="74"/>
      <c r="CA28754" s="74"/>
      <c r="CF28754" s="79"/>
      <c r="CL28754" s="79"/>
    </row>
    <row r="28755" spans="30:90">
      <c r="AD28755" s="73"/>
      <c r="AE28755" s="74"/>
      <c r="AF28755" s="74"/>
      <c r="BX28755" s="73"/>
      <c r="BY28755" s="74"/>
      <c r="BZ28755" s="74"/>
      <c r="CA28755" s="74"/>
      <c r="CF28755" s="79"/>
      <c r="CL28755" s="79"/>
    </row>
    <row r="28756" spans="30:90">
      <c r="AD28756" s="73"/>
      <c r="AE28756" s="74"/>
      <c r="AF28756" s="74"/>
      <c r="BX28756" s="73"/>
      <c r="BY28756" s="74"/>
      <c r="BZ28756" s="74"/>
      <c r="CA28756" s="74"/>
      <c r="CF28756" s="79"/>
      <c r="CL28756" s="79"/>
    </row>
    <row r="28757" spans="30:90">
      <c r="AD28757" s="73"/>
      <c r="AE28757" s="74"/>
      <c r="AF28757" s="74"/>
      <c r="BX28757" s="73"/>
      <c r="BY28757" s="74"/>
      <c r="BZ28757" s="74"/>
      <c r="CA28757" s="74"/>
      <c r="CF28757" s="79"/>
      <c r="CL28757" s="79"/>
    </row>
    <row r="28758" spans="30:90">
      <c r="AD28758" s="73"/>
      <c r="AE28758" s="74"/>
      <c r="AF28758" s="74"/>
      <c r="BX28758" s="73"/>
      <c r="BY28758" s="74"/>
      <c r="BZ28758" s="74"/>
      <c r="CA28758" s="74"/>
      <c r="CF28758" s="79"/>
      <c r="CL28758" s="79"/>
    </row>
    <row r="28759" spans="30:90">
      <c r="AD28759" s="73"/>
      <c r="AE28759" s="74"/>
      <c r="AF28759" s="74"/>
      <c r="BX28759" s="73"/>
      <c r="BY28759" s="74"/>
      <c r="BZ28759" s="74"/>
      <c r="CA28759" s="74"/>
      <c r="CF28759" s="79"/>
      <c r="CL28759" s="79"/>
    </row>
    <row r="28760" spans="30:90">
      <c r="AD28760" s="73"/>
      <c r="AE28760" s="74"/>
      <c r="AF28760" s="74"/>
      <c r="BX28760" s="73"/>
      <c r="BY28760" s="74"/>
      <c r="BZ28760" s="74"/>
      <c r="CA28760" s="74"/>
      <c r="CF28760" s="79"/>
      <c r="CL28760" s="79"/>
    </row>
    <row r="28761" spans="30:90">
      <c r="AD28761" s="73"/>
      <c r="AE28761" s="74"/>
      <c r="AF28761" s="74"/>
      <c r="BX28761" s="73"/>
      <c r="BY28761" s="74"/>
      <c r="BZ28761" s="74"/>
      <c r="CA28761" s="74"/>
      <c r="CF28761" s="79"/>
      <c r="CL28761" s="79"/>
    </row>
    <row r="28762" spans="30:90">
      <c r="AD28762" s="73"/>
      <c r="AE28762" s="74"/>
      <c r="AF28762" s="74"/>
      <c r="BX28762" s="73"/>
      <c r="BY28762" s="74"/>
      <c r="BZ28762" s="74"/>
      <c r="CA28762" s="74"/>
      <c r="CF28762" s="79"/>
      <c r="CL28762" s="79"/>
    </row>
    <row r="28763" spans="30:90">
      <c r="AD28763" s="73"/>
      <c r="AE28763" s="74"/>
      <c r="AF28763" s="74"/>
      <c r="BX28763" s="73"/>
      <c r="BY28763" s="74"/>
      <c r="BZ28763" s="74"/>
      <c r="CA28763" s="74"/>
      <c r="CF28763" s="79"/>
      <c r="CL28763" s="79"/>
    </row>
    <row r="28764" spans="30:90">
      <c r="AD28764" s="73"/>
      <c r="AE28764" s="74"/>
      <c r="AF28764" s="74"/>
      <c r="BX28764" s="73"/>
      <c r="BY28764" s="74"/>
      <c r="BZ28764" s="74"/>
      <c r="CA28764" s="74"/>
      <c r="CF28764" s="79"/>
      <c r="CL28764" s="79"/>
    </row>
    <row r="28765" spans="30:90">
      <c r="AD28765" s="73"/>
      <c r="AE28765" s="74"/>
      <c r="AF28765" s="74"/>
      <c r="BX28765" s="73"/>
      <c r="BY28765" s="74"/>
      <c r="BZ28765" s="74"/>
      <c r="CA28765" s="74"/>
      <c r="CF28765" s="79"/>
      <c r="CL28765" s="79"/>
    </row>
    <row r="28766" spans="30:90">
      <c r="AD28766" s="73"/>
      <c r="AE28766" s="74"/>
      <c r="AF28766" s="74"/>
      <c r="BX28766" s="73"/>
      <c r="BY28766" s="74"/>
      <c r="BZ28766" s="74"/>
      <c r="CA28766" s="74"/>
      <c r="CF28766" s="79"/>
      <c r="CL28766" s="79"/>
    </row>
    <row r="28767" spans="30:90">
      <c r="AD28767" s="73"/>
      <c r="AE28767" s="74"/>
      <c r="AF28767" s="74"/>
      <c r="BX28767" s="73"/>
      <c r="BY28767" s="74"/>
      <c r="BZ28767" s="74"/>
      <c r="CA28767" s="74"/>
      <c r="CF28767" s="79"/>
      <c r="CL28767" s="79"/>
    </row>
    <row r="28768" spans="30:90">
      <c r="AD28768" s="73"/>
      <c r="AE28768" s="74"/>
      <c r="AF28768" s="74"/>
      <c r="BX28768" s="73"/>
      <c r="BY28768" s="74"/>
      <c r="BZ28768" s="74"/>
      <c r="CA28768" s="74"/>
      <c r="CF28768" s="79"/>
      <c r="CL28768" s="79"/>
    </row>
    <row r="28769" spans="30:90">
      <c r="AD28769" s="73"/>
      <c r="AE28769" s="74"/>
      <c r="AF28769" s="74"/>
      <c r="BX28769" s="73"/>
      <c r="BY28769" s="74"/>
      <c r="BZ28769" s="74"/>
      <c r="CA28769" s="74"/>
      <c r="CF28769" s="79"/>
      <c r="CL28769" s="79"/>
    </row>
    <row r="28770" spans="30:90">
      <c r="AD28770" s="73"/>
      <c r="AE28770" s="74"/>
      <c r="AF28770" s="74"/>
      <c r="BX28770" s="73"/>
      <c r="BY28770" s="74"/>
      <c r="BZ28770" s="74"/>
      <c r="CA28770" s="74"/>
      <c r="CF28770" s="79"/>
      <c r="CL28770" s="79"/>
    </row>
    <row r="28771" spans="30:90">
      <c r="AD28771" s="73"/>
      <c r="AE28771" s="74"/>
      <c r="AF28771" s="74"/>
      <c r="BX28771" s="73"/>
      <c r="BY28771" s="74"/>
      <c r="BZ28771" s="74"/>
      <c r="CA28771" s="74"/>
      <c r="CF28771" s="79"/>
      <c r="CL28771" s="79"/>
    </row>
    <row r="28772" spans="30:90">
      <c r="AD28772" s="73"/>
      <c r="AE28772" s="74"/>
      <c r="AF28772" s="74"/>
      <c r="BX28772" s="73"/>
      <c r="BY28772" s="74"/>
      <c r="BZ28772" s="74"/>
      <c r="CA28772" s="74"/>
      <c r="CF28772" s="79"/>
      <c r="CL28772" s="79"/>
    </row>
    <row r="28773" spans="30:90">
      <c r="AD28773" s="73"/>
      <c r="AE28773" s="74"/>
      <c r="AF28773" s="74"/>
      <c r="BX28773" s="73"/>
      <c r="BY28773" s="74"/>
      <c r="BZ28773" s="74"/>
      <c r="CA28773" s="74"/>
      <c r="CF28773" s="79"/>
      <c r="CL28773" s="79"/>
    </row>
    <row r="28774" spans="30:90">
      <c r="AD28774" s="73"/>
      <c r="AE28774" s="74"/>
      <c r="AF28774" s="74"/>
      <c r="BX28774" s="73"/>
      <c r="BY28774" s="74"/>
      <c r="BZ28774" s="74"/>
      <c r="CA28774" s="74"/>
      <c r="CF28774" s="79"/>
      <c r="CL28774" s="79"/>
    </row>
    <row r="28775" spans="30:90">
      <c r="AD28775" s="73"/>
      <c r="AE28775" s="74"/>
      <c r="AF28775" s="74"/>
      <c r="BX28775" s="73"/>
      <c r="BY28775" s="74"/>
      <c r="BZ28775" s="74"/>
      <c r="CA28775" s="74"/>
      <c r="CF28775" s="79"/>
      <c r="CL28775" s="79"/>
    </row>
    <row r="28776" spans="30:90">
      <c r="AD28776" s="73"/>
      <c r="AE28776" s="74"/>
      <c r="AF28776" s="74"/>
      <c r="BX28776" s="73"/>
      <c r="BY28776" s="74"/>
      <c r="BZ28776" s="74"/>
      <c r="CA28776" s="74"/>
      <c r="CF28776" s="79"/>
      <c r="CL28776" s="79"/>
    </row>
    <row r="28777" spans="30:90">
      <c r="AD28777" s="73"/>
      <c r="AE28777" s="74"/>
      <c r="AF28777" s="74"/>
      <c r="BX28777" s="73"/>
      <c r="BY28777" s="74"/>
      <c r="BZ28777" s="74"/>
      <c r="CA28777" s="74"/>
      <c r="CF28777" s="79"/>
      <c r="CL28777" s="79"/>
    </row>
    <row r="28778" spans="30:90">
      <c r="AD28778" s="73"/>
      <c r="AE28778" s="74"/>
      <c r="AF28778" s="74"/>
      <c r="BX28778" s="73"/>
      <c r="BY28778" s="74"/>
      <c r="BZ28778" s="74"/>
      <c r="CA28778" s="74"/>
      <c r="CF28778" s="79"/>
      <c r="CL28778" s="79"/>
    </row>
    <row r="28779" spans="30:90">
      <c r="AD28779" s="73"/>
      <c r="AE28779" s="74"/>
      <c r="AF28779" s="74"/>
      <c r="BX28779" s="73"/>
      <c r="BY28779" s="74"/>
      <c r="BZ28779" s="74"/>
      <c r="CA28779" s="74"/>
      <c r="CF28779" s="79"/>
      <c r="CL28779" s="79"/>
    </row>
    <row r="28780" spans="30:90">
      <c r="AD28780" s="73"/>
      <c r="AE28780" s="74"/>
      <c r="AF28780" s="74"/>
      <c r="BX28780" s="73"/>
      <c r="BY28780" s="74"/>
      <c r="BZ28780" s="74"/>
      <c r="CA28780" s="74"/>
      <c r="CF28780" s="79"/>
      <c r="CL28780" s="79"/>
    </row>
    <row r="28781" spans="30:90">
      <c r="AD28781" s="73"/>
      <c r="AE28781" s="74"/>
      <c r="AF28781" s="74"/>
      <c r="BX28781" s="73"/>
      <c r="BY28781" s="74"/>
      <c r="BZ28781" s="74"/>
      <c r="CA28781" s="74"/>
      <c r="CF28781" s="79"/>
      <c r="CL28781" s="79"/>
    </row>
    <row r="28782" spans="30:90">
      <c r="AD28782" s="73"/>
      <c r="AE28782" s="74"/>
      <c r="AF28782" s="74"/>
      <c r="BX28782" s="73"/>
      <c r="BY28782" s="74"/>
      <c r="BZ28782" s="74"/>
      <c r="CA28782" s="74"/>
      <c r="CF28782" s="79"/>
      <c r="CL28782" s="79"/>
    </row>
    <row r="28783" spans="30:90">
      <c r="AD28783" s="73"/>
      <c r="AE28783" s="74"/>
      <c r="AF28783" s="74"/>
      <c r="BX28783" s="73"/>
      <c r="BY28783" s="74"/>
      <c r="BZ28783" s="74"/>
      <c r="CA28783" s="74"/>
      <c r="CF28783" s="79"/>
      <c r="CL28783" s="79"/>
    </row>
    <row r="28784" spans="30:90">
      <c r="AD28784" s="73"/>
      <c r="AE28784" s="74"/>
      <c r="AF28784" s="74"/>
      <c r="BX28784" s="73"/>
      <c r="BY28784" s="74"/>
      <c r="BZ28784" s="74"/>
      <c r="CA28784" s="74"/>
      <c r="CF28784" s="79"/>
      <c r="CL28784" s="79"/>
    </row>
    <row r="28785" spans="30:90">
      <c r="AD28785" s="73"/>
      <c r="AE28785" s="74"/>
      <c r="AF28785" s="74"/>
      <c r="BX28785" s="73"/>
      <c r="BY28785" s="74"/>
      <c r="BZ28785" s="74"/>
      <c r="CA28785" s="74"/>
      <c r="CF28785" s="79"/>
      <c r="CL28785" s="79"/>
    </row>
    <row r="28786" spans="30:90">
      <c r="AD28786" s="73"/>
      <c r="AE28786" s="74"/>
      <c r="AF28786" s="74"/>
      <c r="BX28786" s="73"/>
      <c r="BY28786" s="74"/>
      <c r="BZ28786" s="74"/>
      <c r="CA28786" s="74"/>
      <c r="CF28786" s="79"/>
      <c r="CL28786" s="79"/>
    </row>
    <row r="28787" spans="30:90">
      <c r="AD28787" s="73"/>
      <c r="AE28787" s="74"/>
      <c r="AF28787" s="74"/>
      <c r="BX28787" s="73"/>
      <c r="BY28787" s="74"/>
      <c r="BZ28787" s="74"/>
      <c r="CA28787" s="74"/>
      <c r="CF28787" s="79"/>
      <c r="CL28787" s="79"/>
    </row>
    <row r="28788" spans="30:90">
      <c r="AD28788" s="73"/>
      <c r="AE28788" s="74"/>
      <c r="AF28788" s="74"/>
      <c r="BX28788" s="73"/>
      <c r="BY28788" s="74"/>
      <c r="BZ28788" s="74"/>
      <c r="CA28788" s="74"/>
      <c r="CF28788" s="79"/>
      <c r="CL28788" s="79"/>
    </row>
    <row r="28789" spans="30:90">
      <c r="AD28789" s="73"/>
      <c r="AE28789" s="74"/>
      <c r="AF28789" s="74"/>
      <c r="BX28789" s="73"/>
      <c r="BY28789" s="74"/>
      <c r="BZ28789" s="74"/>
      <c r="CA28789" s="74"/>
      <c r="CF28789" s="79"/>
      <c r="CL28789" s="79"/>
    </row>
    <row r="28790" spans="30:90">
      <c r="AD28790" s="73"/>
      <c r="AE28790" s="74"/>
      <c r="AF28790" s="74"/>
      <c r="BX28790" s="73"/>
      <c r="BY28790" s="74"/>
      <c r="BZ28790" s="74"/>
      <c r="CA28790" s="74"/>
      <c r="CF28790" s="79"/>
      <c r="CL28790" s="79"/>
    </row>
    <row r="28791" spans="30:90">
      <c r="AD28791" s="73"/>
      <c r="AE28791" s="74"/>
      <c r="AF28791" s="74"/>
      <c r="BX28791" s="73"/>
      <c r="BY28791" s="74"/>
      <c r="BZ28791" s="74"/>
      <c r="CA28791" s="74"/>
      <c r="CF28791" s="79"/>
      <c r="CL28791" s="79"/>
    </row>
    <row r="28792" spans="30:90">
      <c r="AD28792" s="73"/>
      <c r="AE28792" s="74"/>
      <c r="AF28792" s="74"/>
      <c r="BX28792" s="73"/>
      <c r="BY28792" s="74"/>
      <c r="BZ28792" s="74"/>
      <c r="CA28792" s="74"/>
      <c r="CF28792" s="79"/>
      <c r="CL28792" s="79"/>
    </row>
    <row r="28793" spans="30:90">
      <c r="AD28793" s="73"/>
      <c r="AE28793" s="74"/>
      <c r="AF28793" s="74"/>
      <c r="BX28793" s="73"/>
      <c r="BY28793" s="74"/>
      <c r="BZ28793" s="74"/>
      <c r="CA28793" s="74"/>
      <c r="CF28793" s="79"/>
      <c r="CL28793" s="79"/>
    </row>
    <row r="28794" spans="30:90">
      <c r="AD28794" s="73"/>
      <c r="AE28794" s="74"/>
      <c r="AF28794" s="74"/>
      <c r="BX28794" s="73"/>
      <c r="BY28794" s="74"/>
      <c r="BZ28794" s="74"/>
      <c r="CA28794" s="74"/>
      <c r="CF28794" s="79"/>
      <c r="CL28794" s="79"/>
    </row>
    <row r="28795" spans="30:90">
      <c r="AD28795" s="73"/>
      <c r="AE28795" s="74"/>
      <c r="AF28795" s="74"/>
      <c r="BX28795" s="73"/>
      <c r="BY28795" s="74"/>
      <c r="BZ28795" s="74"/>
      <c r="CA28795" s="74"/>
      <c r="CF28795" s="79"/>
      <c r="CL28795" s="79"/>
    </row>
    <row r="28796" spans="30:90">
      <c r="AD28796" s="73"/>
      <c r="AE28796" s="74"/>
      <c r="AF28796" s="74"/>
      <c r="BX28796" s="73"/>
      <c r="BY28796" s="74"/>
      <c r="BZ28796" s="74"/>
      <c r="CA28796" s="74"/>
      <c r="CF28796" s="79"/>
      <c r="CL28796" s="79"/>
    </row>
    <row r="28797" spans="30:90">
      <c r="AD28797" s="73"/>
      <c r="AE28797" s="74"/>
      <c r="AF28797" s="74"/>
      <c r="BX28797" s="73"/>
      <c r="BY28797" s="74"/>
      <c r="BZ28797" s="74"/>
      <c r="CA28797" s="74"/>
      <c r="CF28797" s="79"/>
      <c r="CL28797" s="79"/>
    </row>
    <row r="28798" spans="30:90">
      <c r="AD28798" s="73"/>
      <c r="AE28798" s="74"/>
      <c r="AF28798" s="74"/>
      <c r="BX28798" s="73"/>
      <c r="BY28798" s="74"/>
      <c r="BZ28798" s="74"/>
      <c r="CA28798" s="74"/>
      <c r="CF28798" s="79"/>
      <c r="CL28798" s="79"/>
    </row>
    <row r="28799" spans="30:90">
      <c r="AD28799" s="73"/>
      <c r="AE28799" s="74"/>
      <c r="AF28799" s="74"/>
      <c r="BX28799" s="73"/>
      <c r="BY28799" s="74"/>
      <c r="BZ28799" s="74"/>
      <c r="CA28799" s="74"/>
      <c r="CF28799" s="79"/>
      <c r="CL28799" s="79"/>
    </row>
    <row r="28800" spans="30:90">
      <c r="AD28800" s="73"/>
      <c r="AE28800" s="74"/>
      <c r="AF28800" s="74"/>
      <c r="BX28800" s="73"/>
      <c r="BY28800" s="74"/>
      <c r="BZ28800" s="74"/>
      <c r="CA28800" s="74"/>
      <c r="CF28800" s="79"/>
      <c r="CL28800" s="79"/>
    </row>
    <row r="28801" spans="30:90">
      <c r="AD28801" s="73"/>
      <c r="AE28801" s="74"/>
      <c r="AF28801" s="74"/>
      <c r="BX28801" s="73"/>
      <c r="BY28801" s="74"/>
      <c r="BZ28801" s="74"/>
      <c r="CA28801" s="74"/>
      <c r="CF28801" s="79"/>
      <c r="CL28801" s="79"/>
    </row>
    <row r="28802" spans="30:90">
      <c r="AD28802" s="73"/>
      <c r="AE28802" s="74"/>
      <c r="AF28802" s="74"/>
      <c r="BX28802" s="73"/>
      <c r="BY28802" s="74"/>
      <c r="BZ28802" s="74"/>
      <c r="CA28802" s="74"/>
      <c r="CF28802" s="79"/>
      <c r="CL28802" s="79"/>
    </row>
    <row r="28803" spans="30:90">
      <c r="AD28803" s="73"/>
      <c r="AE28803" s="74"/>
      <c r="AF28803" s="74"/>
      <c r="BX28803" s="73"/>
      <c r="BY28803" s="74"/>
      <c r="BZ28803" s="74"/>
      <c r="CA28803" s="74"/>
      <c r="CF28803" s="79"/>
      <c r="CL28803" s="79"/>
    </row>
    <row r="28804" spans="30:90">
      <c r="AD28804" s="73"/>
      <c r="AE28804" s="74"/>
      <c r="AF28804" s="74"/>
      <c r="BX28804" s="73"/>
      <c r="BY28804" s="74"/>
      <c r="BZ28804" s="74"/>
      <c r="CA28804" s="74"/>
      <c r="CF28804" s="79"/>
      <c r="CL28804" s="79"/>
    </row>
    <row r="28805" spans="30:90">
      <c r="AD28805" s="73"/>
      <c r="AE28805" s="74"/>
      <c r="AF28805" s="74"/>
      <c r="BX28805" s="73"/>
      <c r="BY28805" s="74"/>
      <c r="BZ28805" s="74"/>
      <c r="CA28805" s="74"/>
      <c r="CF28805" s="79"/>
      <c r="CL28805" s="79"/>
    </row>
    <row r="28806" spans="30:90">
      <c r="AD28806" s="73"/>
      <c r="AE28806" s="74"/>
      <c r="AF28806" s="74"/>
      <c r="BX28806" s="73"/>
      <c r="BY28806" s="74"/>
      <c r="BZ28806" s="74"/>
      <c r="CA28806" s="74"/>
      <c r="CF28806" s="79"/>
      <c r="CL28806" s="79"/>
    </row>
    <row r="28807" spans="30:90">
      <c r="AD28807" s="73"/>
      <c r="AE28807" s="74"/>
      <c r="AF28807" s="74"/>
      <c r="BX28807" s="73"/>
      <c r="BY28807" s="74"/>
      <c r="BZ28807" s="74"/>
      <c r="CA28807" s="74"/>
      <c r="CF28807" s="79"/>
      <c r="CL28807" s="79"/>
    </row>
    <row r="28808" spans="30:90">
      <c r="AD28808" s="73"/>
      <c r="AE28808" s="74"/>
      <c r="AF28808" s="74"/>
      <c r="BX28808" s="73"/>
      <c r="BY28808" s="74"/>
      <c r="BZ28808" s="74"/>
      <c r="CA28808" s="74"/>
      <c r="CF28808" s="79"/>
      <c r="CL28808" s="79"/>
    </row>
    <row r="28809" spans="30:90">
      <c r="AD28809" s="73"/>
      <c r="AE28809" s="74"/>
      <c r="AF28809" s="74"/>
      <c r="BX28809" s="73"/>
      <c r="BY28809" s="74"/>
      <c r="BZ28809" s="74"/>
      <c r="CA28809" s="74"/>
      <c r="CF28809" s="79"/>
      <c r="CL28809" s="79"/>
    </row>
    <row r="28810" spans="30:90">
      <c r="AD28810" s="73"/>
      <c r="AE28810" s="74"/>
      <c r="AF28810" s="74"/>
      <c r="BX28810" s="73"/>
      <c r="BY28810" s="74"/>
      <c r="BZ28810" s="74"/>
      <c r="CA28810" s="74"/>
      <c r="CF28810" s="79"/>
      <c r="CL28810" s="79"/>
    </row>
    <row r="28811" spans="30:90">
      <c r="AD28811" s="73"/>
      <c r="AE28811" s="74"/>
      <c r="AF28811" s="74"/>
      <c r="BX28811" s="73"/>
      <c r="BY28811" s="74"/>
      <c r="BZ28811" s="74"/>
      <c r="CA28811" s="74"/>
      <c r="CF28811" s="79"/>
      <c r="CL28811" s="79"/>
    </row>
    <row r="28812" spans="30:90">
      <c r="AD28812" s="73"/>
      <c r="AE28812" s="74"/>
      <c r="AF28812" s="74"/>
      <c r="BX28812" s="73"/>
      <c r="BY28812" s="74"/>
      <c r="BZ28812" s="74"/>
      <c r="CA28812" s="74"/>
      <c r="CF28812" s="79"/>
      <c r="CL28812" s="79"/>
    </row>
    <row r="28813" spans="30:90">
      <c r="AD28813" s="73"/>
      <c r="AE28813" s="74"/>
      <c r="AF28813" s="74"/>
      <c r="BX28813" s="73"/>
      <c r="BY28813" s="74"/>
      <c r="BZ28813" s="74"/>
      <c r="CA28813" s="74"/>
      <c r="CF28813" s="79"/>
      <c r="CL28813" s="79"/>
    </row>
    <row r="28814" spans="30:90">
      <c r="AD28814" s="73"/>
      <c r="AE28814" s="74"/>
      <c r="AF28814" s="74"/>
      <c r="BX28814" s="73"/>
      <c r="BY28814" s="74"/>
      <c r="BZ28814" s="74"/>
      <c r="CA28814" s="74"/>
      <c r="CF28814" s="79"/>
      <c r="CL28814" s="79"/>
    </row>
    <row r="28815" spans="30:90">
      <c r="AD28815" s="73"/>
      <c r="AE28815" s="74"/>
      <c r="AF28815" s="74"/>
      <c r="BX28815" s="73"/>
      <c r="BY28815" s="74"/>
      <c r="BZ28815" s="74"/>
      <c r="CA28815" s="74"/>
      <c r="CF28815" s="79"/>
      <c r="CL28815" s="79"/>
    </row>
    <row r="28816" spans="30:90">
      <c r="AD28816" s="73"/>
      <c r="AE28816" s="74"/>
      <c r="AF28816" s="74"/>
      <c r="BX28816" s="73"/>
      <c r="BY28816" s="74"/>
      <c r="BZ28816" s="74"/>
      <c r="CA28816" s="74"/>
      <c r="CF28816" s="79"/>
      <c r="CL28816" s="79"/>
    </row>
    <row r="28817" spans="30:90">
      <c r="AD28817" s="73"/>
      <c r="AE28817" s="74"/>
      <c r="AF28817" s="74"/>
      <c r="BX28817" s="73"/>
      <c r="BY28817" s="74"/>
      <c r="BZ28817" s="74"/>
      <c r="CA28817" s="74"/>
      <c r="CF28817" s="79"/>
      <c r="CL28817" s="79"/>
    </row>
    <row r="28818" spans="30:90">
      <c r="AD28818" s="73"/>
      <c r="AE28818" s="74"/>
      <c r="AF28818" s="74"/>
      <c r="BX28818" s="73"/>
      <c r="BY28818" s="74"/>
      <c r="BZ28818" s="74"/>
      <c r="CA28818" s="74"/>
      <c r="CF28818" s="79"/>
      <c r="CL28818" s="79"/>
    </row>
    <row r="28819" spans="30:90">
      <c r="AD28819" s="73"/>
      <c r="AE28819" s="74"/>
      <c r="AF28819" s="74"/>
      <c r="BX28819" s="73"/>
      <c r="BY28819" s="74"/>
      <c r="BZ28819" s="74"/>
      <c r="CA28819" s="74"/>
      <c r="CF28819" s="79"/>
      <c r="CL28819" s="79"/>
    </row>
    <row r="28820" spans="30:90">
      <c r="AD28820" s="73"/>
      <c r="AE28820" s="74"/>
      <c r="AF28820" s="74"/>
      <c r="BX28820" s="73"/>
      <c r="BY28820" s="74"/>
      <c r="BZ28820" s="74"/>
      <c r="CA28820" s="74"/>
      <c r="CF28820" s="79"/>
      <c r="CL28820" s="79"/>
    </row>
    <row r="28821" spans="30:90">
      <c r="AD28821" s="73"/>
      <c r="AE28821" s="74"/>
      <c r="AF28821" s="74"/>
      <c r="BX28821" s="73"/>
      <c r="BY28821" s="74"/>
      <c r="BZ28821" s="74"/>
      <c r="CA28821" s="74"/>
      <c r="CF28821" s="79"/>
      <c r="CL28821" s="79"/>
    </row>
    <row r="28822" spans="30:90">
      <c r="AD28822" s="73"/>
      <c r="AE28822" s="74"/>
      <c r="AF28822" s="74"/>
      <c r="BX28822" s="73"/>
      <c r="BY28822" s="74"/>
      <c r="BZ28822" s="74"/>
      <c r="CA28822" s="74"/>
      <c r="CF28822" s="79"/>
      <c r="CL28822" s="79"/>
    </row>
    <row r="28823" spans="30:90">
      <c r="AD28823" s="73"/>
      <c r="AE28823" s="74"/>
      <c r="AF28823" s="74"/>
      <c r="BX28823" s="73"/>
      <c r="BY28823" s="74"/>
      <c r="BZ28823" s="74"/>
      <c r="CA28823" s="74"/>
      <c r="CF28823" s="79"/>
      <c r="CL28823" s="79"/>
    </row>
    <row r="28824" spans="30:90">
      <c r="AD28824" s="73"/>
      <c r="AE28824" s="74"/>
      <c r="AF28824" s="74"/>
      <c r="BX28824" s="73"/>
      <c r="BY28824" s="74"/>
      <c r="BZ28824" s="74"/>
      <c r="CA28824" s="74"/>
      <c r="CF28824" s="79"/>
      <c r="CL28824" s="79"/>
    </row>
    <row r="28825" spans="30:90">
      <c r="AD28825" s="73"/>
      <c r="AE28825" s="74"/>
      <c r="AF28825" s="74"/>
      <c r="BX28825" s="73"/>
      <c r="BY28825" s="74"/>
      <c r="BZ28825" s="74"/>
      <c r="CA28825" s="74"/>
      <c r="CF28825" s="79"/>
      <c r="CL28825" s="79"/>
    </row>
    <row r="28826" spans="30:90">
      <c r="AD28826" s="73"/>
      <c r="AE28826" s="74"/>
      <c r="AF28826" s="74"/>
      <c r="BX28826" s="73"/>
      <c r="BY28826" s="74"/>
      <c r="BZ28826" s="74"/>
      <c r="CA28826" s="74"/>
      <c r="CF28826" s="79"/>
      <c r="CL28826" s="79"/>
    </row>
    <row r="28827" spans="30:90">
      <c r="AD28827" s="73"/>
      <c r="AE28827" s="74"/>
      <c r="AF28827" s="74"/>
      <c r="BX28827" s="73"/>
      <c r="BY28827" s="74"/>
      <c r="BZ28827" s="74"/>
      <c r="CA28827" s="74"/>
      <c r="CF28827" s="79"/>
      <c r="CL28827" s="79"/>
    </row>
    <row r="28828" spans="30:90">
      <c r="AD28828" s="73"/>
      <c r="AE28828" s="74"/>
      <c r="AF28828" s="74"/>
      <c r="BX28828" s="73"/>
      <c r="BY28828" s="74"/>
      <c r="BZ28828" s="74"/>
      <c r="CA28828" s="74"/>
      <c r="CF28828" s="79"/>
      <c r="CL28828" s="79"/>
    </row>
    <row r="28829" spans="30:90">
      <c r="AD28829" s="73"/>
      <c r="AE28829" s="74"/>
      <c r="AF28829" s="74"/>
      <c r="BX28829" s="73"/>
      <c r="BY28829" s="74"/>
      <c r="BZ28829" s="74"/>
      <c r="CA28829" s="74"/>
      <c r="CF28829" s="79"/>
      <c r="CL28829" s="79"/>
    </row>
    <row r="28830" spans="30:90">
      <c r="AD28830" s="73"/>
      <c r="AE28830" s="74"/>
      <c r="AF28830" s="74"/>
      <c r="BX28830" s="73"/>
      <c r="BY28830" s="74"/>
      <c r="BZ28830" s="74"/>
      <c r="CA28830" s="74"/>
      <c r="CF28830" s="79"/>
      <c r="CL28830" s="79"/>
    </row>
    <row r="28831" spans="30:90">
      <c r="AD28831" s="73"/>
      <c r="AE28831" s="74"/>
      <c r="AF28831" s="74"/>
      <c r="BX28831" s="73"/>
      <c r="BY28831" s="74"/>
      <c r="BZ28831" s="74"/>
      <c r="CA28831" s="74"/>
      <c r="CF28831" s="79"/>
      <c r="CL28831" s="79"/>
    </row>
    <row r="28832" spans="30:90">
      <c r="AD28832" s="73"/>
      <c r="AE28832" s="74"/>
      <c r="AF28832" s="74"/>
      <c r="BX28832" s="73"/>
      <c r="BY28832" s="74"/>
      <c r="BZ28832" s="74"/>
      <c r="CA28832" s="74"/>
      <c r="CF28832" s="79"/>
      <c r="CL28832" s="79"/>
    </row>
    <row r="28833" spans="30:90">
      <c r="AD28833" s="73"/>
      <c r="AE28833" s="74"/>
      <c r="AF28833" s="74"/>
      <c r="BX28833" s="73"/>
      <c r="BY28833" s="74"/>
      <c r="BZ28833" s="74"/>
      <c r="CA28833" s="74"/>
      <c r="CF28833" s="79"/>
      <c r="CL28833" s="79"/>
    </row>
    <row r="28834" spans="30:90">
      <c r="AD28834" s="73"/>
      <c r="AE28834" s="74"/>
      <c r="AF28834" s="74"/>
      <c r="BX28834" s="73"/>
      <c r="BY28834" s="74"/>
      <c r="BZ28834" s="74"/>
      <c r="CA28834" s="74"/>
      <c r="CF28834" s="79"/>
      <c r="CL28834" s="79"/>
    </row>
    <row r="28835" spans="30:90">
      <c r="AD28835" s="73"/>
      <c r="AE28835" s="74"/>
      <c r="AF28835" s="74"/>
      <c r="BX28835" s="73"/>
      <c r="BY28835" s="74"/>
      <c r="BZ28835" s="74"/>
      <c r="CA28835" s="74"/>
      <c r="CF28835" s="79"/>
      <c r="CL28835" s="79"/>
    </row>
    <row r="28836" spans="30:90">
      <c r="AD28836" s="73"/>
      <c r="AE28836" s="74"/>
      <c r="AF28836" s="74"/>
      <c r="BX28836" s="73"/>
      <c r="BY28836" s="74"/>
      <c r="BZ28836" s="74"/>
      <c r="CA28836" s="74"/>
      <c r="CF28836" s="79"/>
      <c r="CL28836" s="79"/>
    </row>
    <row r="28837" spans="30:90">
      <c r="AD28837" s="73"/>
      <c r="AE28837" s="74"/>
      <c r="AF28837" s="74"/>
      <c r="BX28837" s="73"/>
      <c r="BY28837" s="74"/>
      <c r="BZ28837" s="74"/>
      <c r="CA28837" s="74"/>
      <c r="CF28837" s="79"/>
      <c r="CL28837" s="79"/>
    </row>
    <row r="28838" spans="30:90">
      <c r="AD28838" s="73"/>
      <c r="AE28838" s="74"/>
      <c r="AF28838" s="74"/>
      <c r="BX28838" s="73"/>
      <c r="BY28838" s="74"/>
      <c r="BZ28838" s="74"/>
      <c r="CA28838" s="74"/>
      <c r="CF28838" s="79"/>
      <c r="CL28838" s="79"/>
    </row>
    <row r="28839" spans="30:90">
      <c r="AD28839" s="73"/>
      <c r="AE28839" s="74"/>
      <c r="AF28839" s="74"/>
      <c r="BX28839" s="73"/>
      <c r="BY28839" s="74"/>
      <c r="BZ28839" s="74"/>
      <c r="CA28839" s="74"/>
      <c r="CF28839" s="79"/>
      <c r="CL28839" s="79"/>
    </row>
    <row r="28840" spans="30:90">
      <c r="AD28840" s="73"/>
      <c r="AE28840" s="74"/>
      <c r="AF28840" s="74"/>
      <c r="BX28840" s="73"/>
      <c r="BY28840" s="74"/>
      <c r="BZ28840" s="74"/>
      <c r="CA28840" s="74"/>
      <c r="CF28840" s="79"/>
      <c r="CL28840" s="79"/>
    </row>
    <row r="28841" spans="30:90">
      <c r="AD28841" s="73"/>
      <c r="AE28841" s="74"/>
      <c r="AF28841" s="74"/>
      <c r="BX28841" s="73"/>
      <c r="BY28841" s="74"/>
      <c r="BZ28841" s="74"/>
      <c r="CA28841" s="74"/>
      <c r="CF28841" s="79"/>
      <c r="CL28841" s="79"/>
    </row>
    <row r="28842" spans="30:90">
      <c r="AD28842" s="73"/>
      <c r="AE28842" s="74"/>
      <c r="AF28842" s="74"/>
      <c r="BX28842" s="73"/>
      <c r="BY28842" s="74"/>
      <c r="BZ28842" s="74"/>
      <c r="CA28842" s="74"/>
      <c r="CF28842" s="79"/>
      <c r="CL28842" s="79"/>
    </row>
    <row r="28843" spans="30:90">
      <c r="AD28843" s="73"/>
      <c r="AE28843" s="74"/>
      <c r="AF28843" s="74"/>
      <c r="BX28843" s="73"/>
      <c r="BY28843" s="74"/>
      <c r="BZ28843" s="74"/>
      <c r="CA28843" s="74"/>
      <c r="CF28843" s="79"/>
      <c r="CL28843" s="79"/>
    </row>
    <row r="28844" spans="30:90">
      <c r="AD28844" s="73"/>
      <c r="AE28844" s="74"/>
      <c r="AF28844" s="74"/>
      <c r="BX28844" s="73"/>
      <c r="BY28844" s="74"/>
      <c r="BZ28844" s="74"/>
      <c r="CA28844" s="74"/>
      <c r="CF28844" s="79"/>
      <c r="CL28844" s="79"/>
    </row>
    <row r="28845" spans="30:90">
      <c r="AD28845" s="73"/>
      <c r="AE28845" s="74"/>
      <c r="AF28845" s="74"/>
      <c r="BX28845" s="73"/>
      <c r="BY28845" s="74"/>
      <c r="BZ28845" s="74"/>
      <c r="CA28845" s="74"/>
      <c r="CF28845" s="79"/>
      <c r="CL28845" s="79"/>
    </row>
    <row r="28846" spans="30:90">
      <c r="AD28846" s="73"/>
      <c r="AE28846" s="74"/>
      <c r="AF28846" s="74"/>
      <c r="BX28846" s="73"/>
      <c r="BY28846" s="74"/>
      <c r="BZ28846" s="74"/>
      <c r="CA28846" s="74"/>
      <c r="CF28846" s="79"/>
      <c r="CL28846" s="79"/>
    </row>
    <row r="28847" spans="30:90">
      <c r="AD28847" s="73"/>
      <c r="AE28847" s="74"/>
      <c r="AF28847" s="74"/>
      <c r="BX28847" s="73"/>
      <c r="BY28847" s="74"/>
      <c r="BZ28847" s="74"/>
      <c r="CA28847" s="74"/>
      <c r="CF28847" s="79"/>
      <c r="CL28847" s="79"/>
    </row>
    <row r="28848" spans="30:90">
      <c r="AD28848" s="73"/>
      <c r="AE28848" s="74"/>
      <c r="AF28848" s="74"/>
      <c r="BX28848" s="73"/>
      <c r="BY28848" s="74"/>
      <c r="BZ28848" s="74"/>
      <c r="CA28848" s="74"/>
      <c r="CF28848" s="79"/>
      <c r="CL28848" s="79"/>
    </row>
    <row r="28849" spans="30:90">
      <c r="AD28849" s="73"/>
      <c r="AE28849" s="74"/>
      <c r="AF28849" s="74"/>
      <c r="BX28849" s="73"/>
      <c r="BY28849" s="74"/>
      <c r="BZ28849" s="74"/>
      <c r="CA28849" s="74"/>
      <c r="CF28849" s="79"/>
      <c r="CL28849" s="79"/>
    </row>
    <row r="28850" spans="30:90">
      <c r="AD28850" s="73"/>
      <c r="AE28850" s="74"/>
      <c r="AF28850" s="74"/>
      <c r="BX28850" s="73"/>
      <c r="BY28850" s="74"/>
      <c r="BZ28850" s="74"/>
      <c r="CA28850" s="74"/>
      <c r="CF28850" s="79"/>
      <c r="CL28850" s="79"/>
    </row>
    <row r="28851" spans="30:90">
      <c r="AD28851" s="73"/>
      <c r="AE28851" s="74"/>
      <c r="AF28851" s="74"/>
      <c r="BX28851" s="73"/>
      <c r="BY28851" s="74"/>
      <c r="BZ28851" s="74"/>
      <c r="CA28851" s="74"/>
      <c r="CF28851" s="79"/>
      <c r="CL28851" s="79"/>
    </row>
    <row r="28852" spans="30:90">
      <c r="AD28852" s="73"/>
      <c r="AE28852" s="74"/>
      <c r="AF28852" s="74"/>
      <c r="BX28852" s="73"/>
      <c r="BY28852" s="74"/>
      <c r="BZ28852" s="74"/>
      <c r="CA28852" s="74"/>
      <c r="CF28852" s="79"/>
      <c r="CL28852" s="79"/>
    </row>
    <row r="28853" spans="30:90">
      <c r="AD28853" s="73"/>
      <c r="AE28853" s="74"/>
      <c r="AF28853" s="74"/>
      <c r="BX28853" s="73"/>
      <c r="BY28853" s="74"/>
      <c r="BZ28853" s="74"/>
      <c r="CA28853" s="74"/>
      <c r="CF28853" s="79"/>
      <c r="CL28853" s="79"/>
    </row>
    <row r="28854" spans="30:90">
      <c r="AD28854" s="73"/>
      <c r="AE28854" s="74"/>
      <c r="AF28854" s="74"/>
      <c r="BX28854" s="73"/>
      <c r="BY28854" s="74"/>
      <c r="BZ28854" s="74"/>
      <c r="CA28854" s="74"/>
      <c r="CF28854" s="79"/>
      <c r="CL28854" s="79"/>
    </row>
    <row r="28855" spans="30:90">
      <c r="AD28855" s="73"/>
      <c r="AE28855" s="74"/>
      <c r="AF28855" s="74"/>
      <c r="BX28855" s="73"/>
      <c r="BY28855" s="74"/>
      <c r="BZ28855" s="74"/>
      <c r="CA28855" s="74"/>
      <c r="CF28855" s="79"/>
      <c r="CL28855" s="79"/>
    </row>
    <row r="28856" spans="30:90">
      <c r="AD28856" s="73"/>
      <c r="AE28856" s="74"/>
      <c r="AF28856" s="74"/>
      <c r="BX28856" s="73"/>
      <c r="BY28856" s="74"/>
      <c r="BZ28856" s="74"/>
      <c r="CA28856" s="74"/>
      <c r="CF28856" s="79"/>
      <c r="CL28856" s="79"/>
    </row>
    <row r="28857" spans="30:90">
      <c r="AD28857" s="73"/>
      <c r="AE28857" s="74"/>
      <c r="AF28857" s="74"/>
      <c r="BX28857" s="73"/>
      <c r="BY28857" s="74"/>
      <c r="BZ28857" s="74"/>
      <c r="CA28857" s="74"/>
      <c r="CF28857" s="79"/>
      <c r="CL28857" s="79"/>
    </row>
    <row r="28858" spans="30:90">
      <c r="AD28858" s="73"/>
      <c r="AE28858" s="74"/>
      <c r="AF28858" s="74"/>
      <c r="BX28858" s="73"/>
      <c r="BY28858" s="74"/>
      <c r="BZ28858" s="74"/>
      <c r="CA28858" s="74"/>
      <c r="CF28858" s="79"/>
      <c r="CL28858" s="79"/>
    </row>
    <row r="28859" spans="30:90">
      <c r="AD28859" s="73"/>
      <c r="AE28859" s="74"/>
      <c r="AF28859" s="74"/>
      <c r="BX28859" s="73"/>
      <c r="BY28859" s="74"/>
      <c r="BZ28859" s="74"/>
      <c r="CA28859" s="74"/>
      <c r="CF28859" s="79"/>
      <c r="CL28859" s="79"/>
    </row>
    <row r="28860" spans="30:90">
      <c r="AD28860" s="73"/>
      <c r="AE28860" s="74"/>
      <c r="AF28860" s="74"/>
      <c r="BX28860" s="73"/>
      <c r="BY28860" s="74"/>
      <c r="BZ28860" s="74"/>
      <c r="CA28860" s="74"/>
      <c r="CF28860" s="79"/>
      <c r="CL28860" s="79"/>
    </row>
    <row r="28861" spans="30:90">
      <c r="AD28861" s="73"/>
      <c r="AE28861" s="74"/>
      <c r="AF28861" s="74"/>
      <c r="BX28861" s="73"/>
      <c r="BY28861" s="74"/>
      <c r="BZ28861" s="74"/>
      <c r="CA28861" s="74"/>
      <c r="CF28861" s="79"/>
      <c r="CL28861" s="79"/>
    </row>
    <row r="28862" spans="30:90">
      <c r="AD28862" s="73"/>
      <c r="AE28862" s="74"/>
      <c r="AF28862" s="74"/>
      <c r="BX28862" s="73"/>
      <c r="BY28862" s="74"/>
      <c r="BZ28862" s="74"/>
      <c r="CA28862" s="74"/>
      <c r="CF28862" s="79"/>
      <c r="CL28862" s="79"/>
    </row>
    <row r="28863" spans="30:90">
      <c r="AD28863" s="73"/>
      <c r="AE28863" s="74"/>
      <c r="AF28863" s="74"/>
      <c r="BX28863" s="73"/>
      <c r="BY28863" s="74"/>
      <c r="BZ28863" s="74"/>
      <c r="CA28863" s="74"/>
      <c r="CF28863" s="79"/>
      <c r="CL28863" s="79"/>
    </row>
    <row r="28864" spans="30:90">
      <c r="AD28864" s="73"/>
      <c r="AE28864" s="74"/>
      <c r="AF28864" s="74"/>
      <c r="BX28864" s="73"/>
      <c r="BY28864" s="74"/>
      <c r="BZ28864" s="74"/>
      <c r="CA28864" s="74"/>
      <c r="CF28864" s="79"/>
      <c r="CL28864" s="79"/>
    </row>
    <row r="28865" spans="30:90">
      <c r="AD28865" s="73"/>
      <c r="AE28865" s="74"/>
      <c r="AF28865" s="74"/>
      <c r="BX28865" s="73"/>
      <c r="BY28865" s="74"/>
      <c r="BZ28865" s="74"/>
      <c r="CA28865" s="74"/>
      <c r="CF28865" s="79"/>
      <c r="CL28865" s="79"/>
    </row>
    <row r="28866" spans="30:90">
      <c r="AD28866" s="73"/>
      <c r="AE28866" s="74"/>
      <c r="AF28866" s="74"/>
      <c r="BX28866" s="73"/>
      <c r="BY28866" s="74"/>
      <c r="BZ28866" s="74"/>
      <c r="CA28866" s="74"/>
      <c r="CF28866" s="79"/>
      <c r="CL28866" s="79"/>
    </row>
    <row r="28867" spans="30:90">
      <c r="AD28867" s="73"/>
      <c r="AE28867" s="74"/>
      <c r="AF28867" s="74"/>
      <c r="BX28867" s="73"/>
      <c r="BY28867" s="74"/>
      <c r="BZ28867" s="74"/>
      <c r="CA28867" s="74"/>
      <c r="CF28867" s="79"/>
      <c r="CL28867" s="79"/>
    </row>
    <row r="28868" spans="30:90">
      <c r="AD28868" s="73"/>
      <c r="AE28868" s="74"/>
      <c r="AF28868" s="74"/>
      <c r="BX28868" s="73"/>
      <c r="BY28868" s="74"/>
      <c r="BZ28868" s="74"/>
      <c r="CA28868" s="74"/>
      <c r="CF28868" s="79"/>
      <c r="CL28868" s="79"/>
    </row>
    <row r="28869" spans="30:90">
      <c r="AD28869" s="73"/>
      <c r="AE28869" s="74"/>
      <c r="AF28869" s="74"/>
      <c r="BX28869" s="73"/>
      <c r="BY28869" s="74"/>
      <c r="BZ28869" s="74"/>
      <c r="CA28869" s="74"/>
      <c r="CF28869" s="79"/>
      <c r="CL28869" s="79"/>
    </row>
    <row r="28870" spans="30:90">
      <c r="AD28870" s="73"/>
      <c r="AE28870" s="74"/>
      <c r="AF28870" s="74"/>
      <c r="BX28870" s="73"/>
      <c r="BY28870" s="74"/>
      <c r="BZ28870" s="74"/>
      <c r="CA28870" s="74"/>
      <c r="CF28870" s="79"/>
      <c r="CL28870" s="79"/>
    </row>
    <row r="28871" spans="30:90">
      <c r="AD28871" s="73"/>
      <c r="AE28871" s="74"/>
      <c r="AF28871" s="74"/>
      <c r="BX28871" s="73"/>
      <c r="BY28871" s="74"/>
      <c r="BZ28871" s="74"/>
      <c r="CA28871" s="74"/>
      <c r="CF28871" s="79"/>
      <c r="CL28871" s="79"/>
    </row>
    <row r="28872" spans="30:90">
      <c r="AD28872" s="73"/>
      <c r="AE28872" s="74"/>
      <c r="AF28872" s="74"/>
      <c r="BX28872" s="73"/>
      <c r="BY28872" s="74"/>
      <c r="BZ28872" s="74"/>
      <c r="CA28872" s="74"/>
      <c r="CF28872" s="79"/>
      <c r="CL28872" s="79"/>
    </row>
    <row r="28873" spans="30:90">
      <c r="AD28873" s="73"/>
      <c r="AE28873" s="74"/>
      <c r="AF28873" s="74"/>
      <c r="BX28873" s="73"/>
      <c r="BY28873" s="74"/>
      <c r="BZ28873" s="74"/>
      <c r="CA28873" s="74"/>
      <c r="CF28873" s="79"/>
      <c r="CL28873" s="79"/>
    </row>
    <row r="28874" spans="30:90">
      <c r="AD28874" s="73"/>
      <c r="AE28874" s="74"/>
      <c r="AF28874" s="74"/>
      <c r="BX28874" s="73"/>
      <c r="BY28874" s="74"/>
      <c r="BZ28874" s="74"/>
      <c r="CA28874" s="74"/>
      <c r="CF28874" s="79"/>
      <c r="CL28874" s="79"/>
    </row>
    <row r="28875" spans="30:90">
      <c r="AD28875" s="73"/>
      <c r="AE28875" s="74"/>
      <c r="AF28875" s="74"/>
      <c r="BX28875" s="73"/>
      <c r="BY28875" s="74"/>
      <c r="BZ28875" s="74"/>
      <c r="CA28875" s="74"/>
      <c r="CF28875" s="79"/>
      <c r="CL28875" s="79"/>
    </row>
    <row r="28876" spans="30:90">
      <c r="AD28876" s="73"/>
      <c r="AE28876" s="74"/>
      <c r="AF28876" s="74"/>
      <c r="BX28876" s="73"/>
      <c r="BY28876" s="74"/>
      <c r="BZ28876" s="74"/>
      <c r="CA28876" s="74"/>
      <c r="CF28876" s="79"/>
      <c r="CL28876" s="79"/>
    </row>
    <row r="28877" spans="30:90">
      <c r="AD28877" s="73"/>
      <c r="AE28877" s="74"/>
      <c r="AF28877" s="74"/>
      <c r="BX28877" s="73"/>
      <c r="BY28877" s="74"/>
      <c r="BZ28877" s="74"/>
      <c r="CA28877" s="74"/>
      <c r="CF28877" s="79"/>
      <c r="CL28877" s="79"/>
    </row>
    <row r="28878" spans="30:90">
      <c r="AD28878" s="73"/>
      <c r="AE28878" s="74"/>
      <c r="AF28878" s="74"/>
      <c r="BX28878" s="73"/>
      <c r="BY28878" s="74"/>
      <c r="BZ28878" s="74"/>
      <c r="CA28878" s="74"/>
      <c r="CF28878" s="79"/>
      <c r="CL28878" s="79"/>
    </row>
    <row r="28879" spans="30:90">
      <c r="AD28879" s="73"/>
      <c r="AE28879" s="74"/>
      <c r="AF28879" s="74"/>
      <c r="BX28879" s="73"/>
      <c r="BY28879" s="74"/>
      <c r="BZ28879" s="74"/>
      <c r="CA28879" s="74"/>
      <c r="CF28879" s="79"/>
      <c r="CL28879" s="79"/>
    </row>
    <row r="28880" spans="30:90">
      <c r="AD28880" s="73"/>
      <c r="AE28880" s="74"/>
      <c r="AF28880" s="74"/>
      <c r="BX28880" s="73"/>
      <c r="BY28880" s="74"/>
      <c r="BZ28880" s="74"/>
      <c r="CA28880" s="74"/>
      <c r="CF28880" s="79"/>
      <c r="CL28880" s="79"/>
    </row>
    <row r="28881" spans="30:90">
      <c r="AD28881" s="73"/>
      <c r="AE28881" s="74"/>
      <c r="AF28881" s="74"/>
      <c r="BX28881" s="73"/>
      <c r="BY28881" s="74"/>
      <c r="BZ28881" s="74"/>
      <c r="CA28881" s="74"/>
      <c r="CF28881" s="79"/>
      <c r="CL28881" s="79"/>
    </row>
    <row r="28882" spans="30:90">
      <c r="AD28882" s="73"/>
      <c r="AE28882" s="74"/>
      <c r="AF28882" s="74"/>
      <c r="BX28882" s="73"/>
      <c r="BY28882" s="74"/>
      <c r="BZ28882" s="74"/>
      <c r="CA28882" s="74"/>
      <c r="CF28882" s="79"/>
      <c r="CL28882" s="79"/>
    </row>
    <row r="28883" spans="30:90">
      <c r="AD28883" s="73"/>
      <c r="AE28883" s="74"/>
      <c r="AF28883" s="74"/>
      <c r="BX28883" s="73"/>
      <c r="BY28883" s="74"/>
      <c r="BZ28883" s="74"/>
      <c r="CA28883" s="74"/>
      <c r="CF28883" s="79"/>
      <c r="CL28883" s="79"/>
    </row>
    <row r="28884" spans="30:90">
      <c r="AD28884" s="73"/>
      <c r="AE28884" s="74"/>
      <c r="AF28884" s="74"/>
      <c r="BX28884" s="73"/>
      <c r="BY28884" s="74"/>
      <c r="BZ28884" s="74"/>
      <c r="CA28884" s="74"/>
      <c r="CF28884" s="79"/>
      <c r="CL28884" s="79"/>
    </row>
    <row r="28885" spans="30:90">
      <c r="AD28885" s="73"/>
      <c r="AE28885" s="74"/>
      <c r="AF28885" s="74"/>
      <c r="BX28885" s="73"/>
      <c r="BY28885" s="74"/>
      <c r="BZ28885" s="74"/>
      <c r="CA28885" s="74"/>
      <c r="CF28885" s="79"/>
      <c r="CL28885" s="79"/>
    </row>
    <row r="28886" spans="30:90">
      <c r="AD28886" s="73"/>
      <c r="AE28886" s="74"/>
      <c r="AF28886" s="74"/>
      <c r="BX28886" s="73"/>
      <c r="BY28886" s="74"/>
      <c r="BZ28886" s="74"/>
      <c r="CA28886" s="74"/>
      <c r="CF28886" s="79"/>
      <c r="CL28886" s="79"/>
    </row>
    <row r="28887" spans="30:90">
      <c r="AD28887" s="73"/>
      <c r="AE28887" s="74"/>
      <c r="AF28887" s="74"/>
      <c r="BX28887" s="73"/>
      <c r="BY28887" s="74"/>
      <c r="BZ28887" s="74"/>
      <c r="CA28887" s="74"/>
      <c r="CF28887" s="79"/>
      <c r="CL28887" s="79"/>
    </row>
    <row r="28888" spans="30:90">
      <c r="AD28888" s="73"/>
      <c r="AE28888" s="74"/>
      <c r="AF28888" s="74"/>
      <c r="BX28888" s="73"/>
      <c r="BY28888" s="74"/>
      <c r="BZ28888" s="74"/>
      <c r="CA28888" s="74"/>
      <c r="CF28888" s="79"/>
      <c r="CL28888" s="79"/>
    </row>
    <row r="28889" spans="30:90">
      <c r="AD28889" s="73"/>
      <c r="AE28889" s="74"/>
      <c r="AF28889" s="74"/>
      <c r="BX28889" s="73"/>
      <c r="BY28889" s="74"/>
      <c r="BZ28889" s="74"/>
      <c r="CA28889" s="74"/>
      <c r="CF28889" s="79"/>
      <c r="CL28889" s="79"/>
    </row>
    <row r="28890" spans="30:90">
      <c r="AD28890" s="73"/>
      <c r="AE28890" s="74"/>
      <c r="AF28890" s="74"/>
      <c r="BX28890" s="73"/>
      <c r="BY28890" s="74"/>
      <c r="BZ28890" s="74"/>
      <c r="CA28890" s="74"/>
      <c r="CF28890" s="79"/>
      <c r="CL28890" s="79"/>
    </row>
    <row r="28891" spans="30:90">
      <c r="AD28891" s="73"/>
      <c r="AE28891" s="74"/>
      <c r="AF28891" s="74"/>
      <c r="BX28891" s="73"/>
      <c r="BY28891" s="74"/>
      <c r="BZ28891" s="74"/>
      <c r="CA28891" s="74"/>
      <c r="CF28891" s="79"/>
      <c r="CL28891" s="79"/>
    </row>
    <row r="28892" spans="30:90">
      <c r="AD28892" s="73"/>
      <c r="AE28892" s="74"/>
      <c r="AF28892" s="74"/>
      <c r="BX28892" s="73"/>
      <c r="BY28892" s="74"/>
      <c r="BZ28892" s="74"/>
      <c r="CA28892" s="74"/>
      <c r="CF28892" s="79"/>
      <c r="CL28892" s="79"/>
    </row>
    <row r="28893" spans="30:90">
      <c r="AD28893" s="73"/>
      <c r="AE28893" s="74"/>
      <c r="AF28893" s="74"/>
      <c r="BX28893" s="73"/>
      <c r="BY28893" s="74"/>
      <c r="BZ28893" s="74"/>
      <c r="CA28893" s="74"/>
      <c r="CF28893" s="79"/>
      <c r="CL28893" s="79"/>
    </row>
    <row r="28894" spans="30:90">
      <c r="AD28894" s="73"/>
      <c r="AE28894" s="74"/>
      <c r="AF28894" s="74"/>
      <c r="BX28894" s="73"/>
      <c r="BY28894" s="74"/>
      <c r="BZ28894" s="74"/>
      <c r="CA28894" s="74"/>
      <c r="CF28894" s="79"/>
      <c r="CL28894" s="79"/>
    </row>
    <row r="28895" spans="30:90">
      <c r="AD28895" s="73"/>
      <c r="AE28895" s="74"/>
      <c r="AF28895" s="74"/>
      <c r="BX28895" s="73"/>
      <c r="BY28895" s="74"/>
      <c r="BZ28895" s="74"/>
      <c r="CA28895" s="74"/>
      <c r="CF28895" s="79"/>
      <c r="CL28895" s="79"/>
    </row>
    <row r="28896" spans="30:90">
      <c r="AD28896" s="73"/>
      <c r="AE28896" s="74"/>
      <c r="AF28896" s="74"/>
      <c r="BX28896" s="73"/>
      <c r="BY28896" s="74"/>
      <c r="BZ28896" s="74"/>
      <c r="CA28896" s="74"/>
      <c r="CF28896" s="79"/>
      <c r="CL28896" s="79"/>
    </row>
    <row r="28897" spans="30:90">
      <c r="AD28897" s="73"/>
      <c r="AE28897" s="74"/>
      <c r="AF28897" s="74"/>
      <c r="BX28897" s="73"/>
      <c r="BY28897" s="74"/>
      <c r="BZ28897" s="74"/>
      <c r="CA28897" s="74"/>
      <c r="CF28897" s="79"/>
      <c r="CL28897" s="79"/>
    </row>
    <row r="28898" spans="30:90">
      <c r="AD28898" s="73"/>
      <c r="AE28898" s="74"/>
      <c r="AF28898" s="74"/>
      <c r="BX28898" s="73"/>
      <c r="BY28898" s="74"/>
      <c r="BZ28898" s="74"/>
      <c r="CA28898" s="74"/>
      <c r="CF28898" s="79"/>
      <c r="CL28898" s="79"/>
    </row>
    <row r="28899" spans="30:90">
      <c r="AD28899" s="73"/>
      <c r="AE28899" s="74"/>
      <c r="AF28899" s="74"/>
      <c r="BX28899" s="73"/>
      <c r="BY28899" s="74"/>
      <c r="BZ28899" s="74"/>
      <c r="CA28899" s="74"/>
      <c r="CF28899" s="79"/>
      <c r="CL28899" s="79"/>
    </row>
    <row r="28900" spans="30:90">
      <c r="AD28900" s="73"/>
      <c r="AE28900" s="74"/>
      <c r="AF28900" s="74"/>
      <c r="BX28900" s="73"/>
      <c r="BY28900" s="74"/>
      <c r="BZ28900" s="74"/>
      <c r="CA28900" s="74"/>
      <c r="CF28900" s="79"/>
      <c r="CL28900" s="79"/>
    </row>
    <row r="28901" spans="30:90">
      <c r="AD28901" s="73"/>
      <c r="AE28901" s="74"/>
      <c r="AF28901" s="74"/>
      <c r="BX28901" s="73"/>
      <c r="BY28901" s="74"/>
      <c r="BZ28901" s="74"/>
      <c r="CA28901" s="74"/>
      <c r="CF28901" s="79"/>
      <c r="CL28901" s="79"/>
    </row>
    <row r="28902" spans="30:90">
      <c r="AD28902" s="73"/>
      <c r="AE28902" s="74"/>
      <c r="AF28902" s="74"/>
      <c r="BX28902" s="73"/>
      <c r="BY28902" s="74"/>
      <c r="BZ28902" s="74"/>
      <c r="CA28902" s="74"/>
      <c r="CF28902" s="79"/>
      <c r="CL28902" s="79"/>
    </row>
    <row r="28903" spans="30:90">
      <c r="AD28903" s="73"/>
      <c r="AE28903" s="74"/>
      <c r="AF28903" s="74"/>
      <c r="BX28903" s="73"/>
      <c r="BY28903" s="74"/>
      <c r="BZ28903" s="74"/>
      <c r="CA28903" s="74"/>
      <c r="CF28903" s="79"/>
      <c r="CL28903" s="79"/>
    </row>
    <row r="28904" spans="30:90">
      <c r="AD28904" s="73"/>
      <c r="AE28904" s="74"/>
      <c r="AF28904" s="74"/>
      <c r="BX28904" s="73"/>
      <c r="BY28904" s="74"/>
      <c r="BZ28904" s="74"/>
      <c r="CA28904" s="74"/>
      <c r="CF28904" s="79"/>
      <c r="CL28904" s="79"/>
    </row>
    <row r="28905" spans="30:90">
      <c r="AD28905" s="73"/>
      <c r="AE28905" s="74"/>
      <c r="AF28905" s="74"/>
      <c r="BX28905" s="73"/>
      <c r="BY28905" s="74"/>
      <c r="BZ28905" s="74"/>
      <c r="CA28905" s="74"/>
      <c r="CF28905" s="79"/>
      <c r="CL28905" s="79"/>
    </row>
    <row r="28906" spans="30:90">
      <c r="AD28906" s="73"/>
      <c r="AE28906" s="74"/>
      <c r="AF28906" s="74"/>
      <c r="BX28906" s="73"/>
      <c r="BY28906" s="74"/>
      <c r="BZ28906" s="74"/>
      <c r="CA28906" s="74"/>
      <c r="CF28906" s="79"/>
      <c r="CL28906" s="79"/>
    </row>
    <row r="28907" spans="30:90">
      <c r="AD28907" s="73"/>
      <c r="AE28907" s="74"/>
      <c r="AF28907" s="74"/>
      <c r="BX28907" s="73"/>
      <c r="BY28907" s="74"/>
      <c r="BZ28907" s="74"/>
      <c r="CA28907" s="74"/>
      <c r="CF28907" s="79"/>
      <c r="CL28907" s="79"/>
    </row>
    <row r="28908" spans="30:90">
      <c r="AD28908" s="73"/>
      <c r="AE28908" s="74"/>
      <c r="AF28908" s="74"/>
      <c r="BX28908" s="73"/>
      <c r="BY28908" s="74"/>
      <c r="BZ28908" s="74"/>
      <c r="CA28908" s="74"/>
      <c r="CF28908" s="79"/>
      <c r="CL28908" s="79"/>
    </row>
    <row r="28909" spans="30:90">
      <c r="AD28909" s="73"/>
      <c r="AE28909" s="74"/>
      <c r="AF28909" s="74"/>
      <c r="BX28909" s="73"/>
      <c r="BY28909" s="74"/>
      <c r="BZ28909" s="74"/>
      <c r="CA28909" s="74"/>
      <c r="CF28909" s="79"/>
      <c r="CL28909" s="79"/>
    </row>
    <row r="28910" spans="30:90">
      <c r="AD28910" s="73"/>
      <c r="AE28910" s="74"/>
      <c r="AF28910" s="74"/>
      <c r="BX28910" s="73"/>
      <c r="BY28910" s="74"/>
      <c r="BZ28910" s="74"/>
      <c r="CA28910" s="74"/>
      <c r="CF28910" s="79"/>
      <c r="CL28910" s="79"/>
    </row>
    <row r="28911" spans="30:90">
      <c r="AD28911" s="73"/>
      <c r="AE28911" s="74"/>
      <c r="AF28911" s="74"/>
      <c r="BX28911" s="73"/>
      <c r="BY28911" s="74"/>
      <c r="BZ28911" s="74"/>
      <c r="CA28911" s="74"/>
      <c r="CF28911" s="79"/>
      <c r="CL28911" s="79"/>
    </row>
    <row r="28912" spans="30:90">
      <c r="AD28912" s="73"/>
      <c r="AE28912" s="74"/>
      <c r="AF28912" s="74"/>
      <c r="BX28912" s="73"/>
      <c r="BY28912" s="74"/>
      <c r="BZ28912" s="74"/>
      <c r="CA28912" s="74"/>
      <c r="CF28912" s="79"/>
      <c r="CL28912" s="79"/>
    </row>
    <row r="28913" spans="30:90">
      <c r="AD28913" s="73"/>
      <c r="AE28913" s="74"/>
      <c r="AF28913" s="74"/>
      <c r="BX28913" s="73"/>
      <c r="BY28913" s="74"/>
      <c r="BZ28913" s="74"/>
      <c r="CA28913" s="74"/>
      <c r="CF28913" s="79"/>
      <c r="CL28913" s="79"/>
    </row>
    <row r="28914" spans="30:90">
      <c r="AD28914" s="73"/>
      <c r="AE28914" s="74"/>
      <c r="AF28914" s="74"/>
      <c r="BX28914" s="73"/>
      <c r="BY28914" s="74"/>
      <c r="BZ28914" s="74"/>
      <c r="CA28914" s="74"/>
      <c r="CF28914" s="79"/>
      <c r="CL28914" s="79"/>
    </row>
    <row r="28915" spans="30:90">
      <c r="AD28915" s="73"/>
      <c r="AE28915" s="74"/>
      <c r="AF28915" s="74"/>
      <c r="BX28915" s="73"/>
      <c r="BY28915" s="74"/>
      <c r="BZ28915" s="74"/>
      <c r="CA28915" s="74"/>
      <c r="CF28915" s="79"/>
      <c r="CL28915" s="79"/>
    </row>
    <row r="28916" spans="30:90">
      <c r="AD28916" s="73"/>
      <c r="AE28916" s="74"/>
      <c r="AF28916" s="74"/>
      <c r="BX28916" s="73"/>
      <c r="BY28916" s="74"/>
      <c r="BZ28916" s="74"/>
      <c r="CA28916" s="74"/>
      <c r="CF28916" s="79"/>
      <c r="CL28916" s="79"/>
    </row>
    <row r="28917" spans="30:90">
      <c r="AD28917" s="73"/>
      <c r="AE28917" s="74"/>
      <c r="AF28917" s="74"/>
      <c r="BX28917" s="73"/>
      <c r="BY28917" s="74"/>
      <c r="BZ28917" s="74"/>
      <c r="CA28917" s="74"/>
      <c r="CF28917" s="79"/>
      <c r="CL28917" s="79"/>
    </row>
    <row r="28918" spans="30:90">
      <c r="AD28918" s="73"/>
      <c r="AE28918" s="74"/>
      <c r="AF28918" s="74"/>
      <c r="BX28918" s="73"/>
      <c r="BY28918" s="74"/>
      <c r="BZ28918" s="74"/>
      <c r="CA28918" s="74"/>
      <c r="CF28918" s="79"/>
      <c r="CL28918" s="79"/>
    </row>
    <row r="28919" spans="30:90">
      <c r="AD28919" s="73"/>
      <c r="AE28919" s="74"/>
      <c r="AF28919" s="74"/>
      <c r="BX28919" s="73"/>
      <c r="BY28919" s="74"/>
      <c r="BZ28919" s="74"/>
      <c r="CA28919" s="74"/>
      <c r="CF28919" s="79"/>
      <c r="CL28919" s="79"/>
    </row>
    <row r="28920" spans="30:90">
      <c r="AD28920" s="73"/>
      <c r="AE28920" s="74"/>
      <c r="AF28920" s="74"/>
      <c r="BX28920" s="73"/>
      <c r="BY28920" s="74"/>
      <c r="BZ28920" s="74"/>
      <c r="CA28920" s="74"/>
      <c r="CF28920" s="79"/>
      <c r="CL28920" s="79"/>
    </row>
    <row r="28921" spans="30:90">
      <c r="AD28921" s="73"/>
      <c r="AE28921" s="74"/>
      <c r="AF28921" s="74"/>
      <c r="BX28921" s="73"/>
      <c r="BY28921" s="74"/>
      <c r="BZ28921" s="74"/>
      <c r="CA28921" s="74"/>
      <c r="CF28921" s="79"/>
      <c r="CL28921" s="79"/>
    </row>
    <row r="28922" spans="30:90">
      <c r="AD28922" s="73"/>
      <c r="AE28922" s="74"/>
      <c r="AF28922" s="74"/>
      <c r="BX28922" s="73"/>
      <c r="BY28922" s="74"/>
      <c r="BZ28922" s="74"/>
      <c r="CA28922" s="74"/>
      <c r="CF28922" s="79"/>
      <c r="CL28922" s="79"/>
    </row>
    <row r="28923" spans="30:90">
      <c r="AD28923" s="73"/>
      <c r="AE28923" s="74"/>
      <c r="AF28923" s="74"/>
      <c r="BX28923" s="73"/>
      <c r="BY28923" s="74"/>
      <c r="BZ28923" s="74"/>
      <c r="CA28923" s="74"/>
      <c r="CF28923" s="79"/>
      <c r="CL28923" s="79"/>
    </row>
    <row r="28924" spans="30:90">
      <c r="AD28924" s="73"/>
      <c r="AE28924" s="74"/>
      <c r="AF28924" s="74"/>
      <c r="BX28924" s="73"/>
      <c r="BY28924" s="74"/>
      <c r="BZ28924" s="74"/>
      <c r="CA28924" s="74"/>
      <c r="CF28924" s="79"/>
      <c r="CL28924" s="79"/>
    </row>
    <row r="28925" spans="30:90">
      <c r="AD28925" s="73"/>
      <c r="AE28925" s="74"/>
      <c r="AF28925" s="74"/>
      <c r="BX28925" s="73"/>
      <c r="BY28925" s="74"/>
      <c r="BZ28925" s="74"/>
      <c r="CA28925" s="74"/>
      <c r="CF28925" s="79"/>
      <c r="CL28925" s="79"/>
    </row>
    <row r="28926" spans="30:90">
      <c r="AD28926" s="73"/>
      <c r="AE28926" s="74"/>
      <c r="AF28926" s="74"/>
      <c r="BX28926" s="73"/>
      <c r="BY28926" s="74"/>
      <c r="BZ28926" s="74"/>
      <c r="CA28926" s="74"/>
      <c r="CF28926" s="79"/>
      <c r="CL28926" s="79"/>
    </row>
    <row r="28927" spans="30:90">
      <c r="AD28927" s="73"/>
      <c r="AE28927" s="74"/>
      <c r="AF28927" s="74"/>
      <c r="BX28927" s="73"/>
      <c r="BY28927" s="74"/>
      <c r="BZ28927" s="74"/>
      <c r="CA28927" s="74"/>
      <c r="CF28927" s="79"/>
      <c r="CL28927" s="79"/>
    </row>
    <row r="28928" spans="30:90">
      <c r="AD28928" s="73"/>
      <c r="AE28928" s="74"/>
      <c r="AF28928" s="74"/>
      <c r="BX28928" s="73"/>
      <c r="BY28928" s="74"/>
      <c r="BZ28928" s="74"/>
      <c r="CA28928" s="74"/>
      <c r="CF28928" s="79"/>
      <c r="CL28928" s="79"/>
    </row>
    <row r="28929" spans="30:90">
      <c r="AD28929" s="73"/>
      <c r="AE28929" s="74"/>
      <c r="AF28929" s="74"/>
      <c r="BX28929" s="73"/>
      <c r="BY28929" s="74"/>
      <c r="BZ28929" s="74"/>
      <c r="CA28929" s="74"/>
      <c r="CF28929" s="79"/>
      <c r="CL28929" s="79"/>
    </row>
    <row r="28930" spans="30:90">
      <c r="AD28930" s="73"/>
      <c r="AE28930" s="74"/>
      <c r="AF28930" s="74"/>
      <c r="BX28930" s="73"/>
      <c r="BY28930" s="74"/>
      <c r="BZ28930" s="74"/>
      <c r="CA28930" s="74"/>
      <c r="CF28930" s="79"/>
      <c r="CL28930" s="79"/>
    </row>
    <row r="28931" spans="30:90">
      <c r="AD28931" s="73"/>
      <c r="AE28931" s="74"/>
      <c r="AF28931" s="74"/>
      <c r="BX28931" s="73"/>
      <c r="BY28931" s="74"/>
      <c r="BZ28931" s="74"/>
      <c r="CA28931" s="74"/>
      <c r="CF28931" s="79"/>
      <c r="CL28931" s="79"/>
    </row>
    <row r="28932" spans="30:90">
      <c r="AD28932" s="73"/>
      <c r="AE28932" s="74"/>
      <c r="AF28932" s="74"/>
      <c r="BX28932" s="73"/>
      <c r="BY28932" s="74"/>
      <c r="BZ28932" s="74"/>
      <c r="CA28932" s="74"/>
      <c r="CF28932" s="79"/>
      <c r="CL28932" s="79"/>
    </row>
    <row r="28933" spans="30:90">
      <c r="AD28933" s="73"/>
      <c r="AE28933" s="74"/>
      <c r="AF28933" s="74"/>
      <c r="BX28933" s="73"/>
      <c r="BY28933" s="74"/>
      <c r="BZ28933" s="74"/>
      <c r="CA28933" s="74"/>
      <c r="CF28933" s="79"/>
      <c r="CL28933" s="79"/>
    </row>
    <row r="28934" spans="30:90">
      <c r="AD28934" s="73"/>
      <c r="AE28934" s="74"/>
      <c r="AF28934" s="74"/>
      <c r="BX28934" s="73"/>
      <c r="BY28934" s="74"/>
      <c r="BZ28934" s="74"/>
      <c r="CA28934" s="74"/>
      <c r="CF28934" s="79"/>
      <c r="CL28934" s="79"/>
    </row>
    <row r="28935" spans="30:90">
      <c r="AD28935" s="73"/>
      <c r="AE28935" s="74"/>
      <c r="AF28935" s="74"/>
      <c r="BX28935" s="73"/>
      <c r="BY28935" s="74"/>
      <c r="BZ28935" s="74"/>
      <c r="CA28935" s="74"/>
      <c r="CF28935" s="79"/>
      <c r="CL28935" s="79"/>
    </row>
    <row r="28936" spans="30:90">
      <c r="AD28936" s="73"/>
      <c r="AE28936" s="74"/>
      <c r="AF28936" s="74"/>
      <c r="BX28936" s="73"/>
      <c r="BY28936" s="74"/>
      <c r="BZ28936" s="74"/>
      <c r="CA28936" s="74"/>
      <c r="CF28936" s="79"/>
      <c r="CL28936" s="79"/>
    </row>
    <row r="28937" spans="30:90">
      <c r="AD28937" s="73"/>
      <c r="AE28937" s="74"/>
      <c r="AF28937" s="74"/>
      <c r="BX28937" s="73"/>
      <c r="BY28937" s="74"/>
      <c r="BZ28937" s="74"/>
      <c r="CA28937" s="74"/>
      <c r="CF28937" s="79"/>
      <c r="CL28937" s="79"/>
    </row>
    <row r="28938" spans="30:90">
      <c r="AD28938" s="73"/>
      <c r="AE28938" s="74"/>
      <c r="AF28938" s="74"/>
      <c r="BX28938" s="73"/>
      <c r="BY28938" s="74"/>
      <c r="BZ28938" s="74"/>
      <c r="CA28938" s="74"/>
      <c r="CF28938" s="79"/>
      <c r="CL28938" s="79"/>
    </row>
    <row r="28939" spans="30:90">
      <c r="AD28939" s="73"/>
      <c r="AE28939" s="74"/>
      <c r="AF28939" s="74"/>
      <c r="BX28939" s="73"/>
      <c r="BY28939" s="74"/>
      <c r="BZ28939" s="74"/>
      <c r="CA28939" s="74"/>
      <c r="CF28939" s="79"/>
      <c r="CL28939" s="79"/>
    </row>
    <row r="28940" spans="30:90">
      <c r="AD28940" s="73"/>
      <c r="AE28940" s="74"/>
      <c r="AF28940" s="74"/>
      <c r="BX28940" s="73"/>
      <c r="BY28940" s="74"/>
      <c r="BZ28940" s="74"/>
      <c r="CA28940" s="74"/>
      <c r="CF28940" s="79"/>
      <c r="CL28940" s="79"/>
    </row>
    <row r="28941" spans="30:90">
      <c r="AD28941" s="73"/>
      <c r="AE28941" s="74"/>
      <c r="AF28941" s="74"/>
      <c r="BX28941" s="73"/>
      <c r="BY28941" s="74"/>
      <c r="BZ28941" s="74"/>
      <c r="CA28941" s="74"/>
      <c r="CF28941" s="79"/>
      <c r="CL28941" s="79"/>
    </row>
    <row r="28942" spans="30:90">
      <c r="AD28942" s="73"/>
      <c r="AE28942" s="74"/>
      <c r="AF28942" s="74"/>
      <c r="BX28942" s="73"/>
      <c r="BY28942" s="74"/>
      <c r="BZ28942" s="74"/>
      <c r="CA28942" s="74"/>
      <c r="CF28942" s="79"/>
      <c r="CL28942" s="79"/>
    </row>
    <row r="28943" spans="30:90">
      <c r="AD28943" s="73"/>
      <c r="AE28943" s="74"/>
      <c r="AF28943" s="74"/>
      <c r="BX28943" s="73"/>
      <c r="BY28943" s="74"/>
      <c r="BZ28943" s="74"/>
      <c r="CA28943" s="74"/>
      <c r="CF28943" s="79"/>
      <c r="CL28943" s="79"/>
    </row>
    <row r="28944" spans="30:90">
      <c r="AD28944" s="73"/>
      <c r="AE28944" s="74"/>
      <c r="AF28944" s="74"/>
      <c r="BX28944" s="73"/>
      <c r="BY28944" s="74"/>
      <c r="BZ28944" s="74"/>
      <c r="CA28944" s="74"/>
      <c r="CF28944" s="79"/>
      <c r="CL28944" s="79"/>
    </row>
    <row r="28945" spans="30:90">
      <c r="AD28945" s="73"/>
      <c r="AE28945" s="74"/>
      <c r="AF28945" s="74"/>
      <c r="BX28945" s="73"/>
      <c r="BY28945" s="74"/>
      <c r="BZ28945" s="74"/>
      <c r="CA28945" s="74"/>
      <c r="CF28945" s="79"/>
      <c r="CL28945" s="79"/>
    </row>
    <row r="28946" spans="30:90">
      <c r="AD28946" s="73"/>
      <c r="AE28946" s="74"/>
      <c r="AF28946" s="74"/>
      <c r="BX28946" s="73"/>
      <c r="BY28946" s="74"/>
      <c r="BZ28946" s="74"/>
      <c r="CA28946" s="74"/>
      <c r="CF28946" s="79"/>
      <c r="CL28946" s="79"/>
    </row>
    <row r="28947" spans="30:90">
      <c r="AD28947" s="73"/>
      <c r="AE28947" s="74"/>
      <c r="AF28947" s="74"/>
      <c r="BX28947" s="73"/>
      <c r="BY28947" s="74"/>
      <c r="BZ28947" s="74"/>
      <c r="CA28947" s="74"/>
      <c r="CF28947" s="79"/>
      <c r="CL28947" s="79"/>
    </row>
    <row r="28948" spans="30:90">
      <c r="AD28948" s="73"/>
      <c r="AE28948" s="74"/>
      <c r="AF28948" s="74"/>
      <c r="BX28948" s="73"/>
      <c r="BY28948" s="74"/>
      <c r="BZ28948" s="74"/>
      <c r="CA28948" s="74"/>
      <c r="CF28948" s="79"/>
      <c r="CL28948" s="79"/>
    </row>
    <row r="28949" spans="30:90">
      <c r="AD28949" s="73"/>
      <c r="AE28949" s="74"/>
      <c r="AF28949" s="74"/>
      <c r="BX28949" s="73"/>
      <c r="BY28949" s="74"/>
      <c r="BZ28949" s="74"/>
      <c r="CA28949" s="74"/>
      <c r="CF28949" s="79"/>
      <c r="CL28949" s="79"/>
    </row>
    <row r="28950" spans="30:90">
      <c r="AD28950" s="73"/>
      <c r="AE28950" s="74"/>
      <c r="AF28950" s="74"/>
      <c r="BX28950" s="73"/>
      <c r="BY28950" s="74"/>
      <c r="BZ28950" s="74"/>
      <c r="CA28950" s="74"/>
      <c r="CF28950" s="79"/>
      <c r="CL28950" s="79"/>
    </row>
    <row r="28951" spans="30:90">
      <c r="AD28951" s="73"/>
      <c r="AE28951" s="74"/>
      <c r="AF28951" s="74"/>
      <c r="BX28951" s="73"/>
      <c r="BY28951" s="74"/>
      <c r="BZ28951" s="74"/>
      <c r="CA28951" s="74"/>
      <c r="CF28951" s="79"/>
      <c r="CL28951" s="79"/>
    </row>
    <row r="28952" spans="30:90">
      <c r="AD28952" s="73"/>
      <c r="AE28952" s="74"/>
      <c r="AF28952" s="74"/>
      <c r="BX28952" s="73"/>
      <c r="BY28952" s="74"/>
      <c r="BZ28952" s="74"/>
      <c r="CA28952" s="74"/>
      <c r="CF28952" s="79"/>
      <c r="CL28952" s="79"/>
    </row>
    <row r="28953" spans="30:90">
      <c r="AD28953" s="73"/>
      <c r="AE28953" s="74"/>
      <c r="AF28953" s="74"/>
      <c r="BX28953" s="73"/>
      <c r="BY28953" s="74"/>
      <c r="BZ28953" s="74"/>
      <c r="CA28953" s="74"/>
      <c r="CF28953" s="79"/>
      <c r="CL28953" s="79"/>
    </row>
    <row r="28954" spans="30:90">
      <c r="AD28954" s="73"/>
      <c r="AE28954" s="74"/>
      <c r="AF28954" s="74"/>
      <c r="BX28954" s="73"/>
      <c r="BY28954" s="74"/>
      <c r="BZ28954" s="74"/>
      <c r="CA28954" s="74"/>
      <c r="CF28954" s="79"/>
      <c r="CL28954" s="79"/>
    </row>
    <row r="28955" spans="30:90">
      <c r="AD28955" s="73"/>
      <c r="AE28955" s="74"/>
      <c r="AF28955" s="74"/>
      <c r="BX28955" s="73"/>
      <c r="BY28955" s="74"/>
      <c r="BZ28955" s="74"/>
      <c r="CA28955" s="74"/>
      <c r="CF28955" s="79"/>
      <c r="CL28955" s="79"/>
    </row>
    <row r="28956" spans="30:90">
      <c r="AD28956" s="73"/>
      <c r="AE28956" s="74"/>
      <c r="AF28956" s="74"/>
      <c r="BX28956" s="73"/>
      <c r="BY28956" s="74"/>
      <c r="BZ28956" s="74"/>
      <c r="CA28956" s="74"/>
      <c r="CF28956" s="79"/>
      <c r="CL28956" s="79"/>
    </row>
    <row r="28957" spans="30:90">
      <c r="AD28957" s="73"/>
      <c r="AE28957" s="74"/>
      <c r="AF28957" s="74"/>
      <c r="BX28957" s="73"/>
      <c r="BY28957" s="74"/>
      <c r="BZ28957" s="74"/>
      <c r="CA28957" s="74"/>
      <c r="CF28957" s="79"/>
      <c r="CL28957" s="79"/>
    </row>
    <row r="28958" spans="30:90">
      <c r="AD28958" s="73"/>
      <c r="AE28958" s="74"/>
      <c r="AF28958" s="74"/>
      <c r="BX28958" s="73"/>
      <c r="BY28958" s="74"/>
      <c r="BZ28958" s="74"/>
      <c r="CA28958" s="74"/>
      <c r="CF28958" s="79"/>
      <c r="CL28958" s="79"/>
    </row>
    <row r="28959" spans="30:90">
      <c r="AD28959" s="73"/>
      <c r="AE28959" s="74"/>
      <c r="AF28959" s="74"/>
      <c r="BX28959" s="73"/>
      <c r="BY28959" s="74"/>
      <c r="BZ28959" s="74"/>
      <c r="CA28959" s="74"/>
      <c r="CF28959" s="79"/>
      <c r="CL28959" s="79"/>
    </row>
    <row r="28960" spans="30:90">
      <c r="AD28960" s="73"/>
      <c r="AE28960" s="74"/>
      <c r="AF28960" s="74"/>
      <c r="BX28960" s="73"/>
      <c r="BY28960" s="74"/>
      <c r="BZ28960" s="74"/>
      <c r="CA28960" s="74"/>
      <c r="CF28960" s="79"/>
      <c r="CL28960" s="79"/>
    </row>
    <row r="28961" spans="30:90">
      <c r="AD28961" s="73"/>
      <c r="AE28961" s="74"/>
      <c r="AF28961" s="74"/>
      <c r="BX28961" s="73"/>
      <c r="BY28961" s="74"/>
      <c r="BZ28961" s="74"/>
      <c r="CA28961" s="74"/>
      <c r="CF28961" s="79"/>
      <c r="CL28961" s="79"/>
    </row>
    <row r="28962" spans="30:90">
      <c r="AD28962" s="73"/>
      <c r="AE28962" s="74"/>
      <c r="AF28962" s="74"/>
      <c r="BX28962" s="73"/>
      <c r="BY28962" s="74"/>
      <c r="BZ28962" s="74"/>
      <c r="CA28962" s="74"/>
      <c r="CF28962" s="79"/>
      <c r="CL28962" s="79"/>
    </row>
    <row r="28963" spans="30:90">
      <c r="AD28963" s="73"/>
      <c r="AE28963" s="74"/>
      <c r="AF28963" s="74"/>
      <c r="BX28963" s="73"/>
      <c r="BY28963" s="74"/>
      <c r="BZ28963" s="74"/>
      <c r="CA28963" s="74"/>
      <c r="CF28963" s="79"/>
      <c r="CL28963" s="79"/>
    </row>
    <row r="28964" spans="30:90">
      <c r="AD28964" s="73"/>
      <c r="AE28964" s="74"/>
      <c r="AF28964" s="74"/>
      <c r="BX28964" s="73"/>
      <c r="BY28964" s="74"/>
      <c r="BZ28964" s="74"/>
      <c r="CA28964" s="74"/>
      <c r="CF28964" s="79"/>
      <c r="CL28964" s="79"/>
    </row>
    <row r="28965" spans="30:90">
      <c r="AD28965" s="73"/>
      <c r="AE28965" s="74"/>
      <c r="AF28965" s="74"/>
      <c r="BX28965" s="73"/>
      <c r="BY28965" s="74"/>
      <c r="BZ28965" s="74"/>
      <c r="CA28965" s="74"/>
      <c r="CF28965" s="79"/>
      <c r="CL28965" s="79"/>
    </row>
    <row r="28966" spans="30:90">
      <c r="AD28966" s="73"/>
      <c r="AE28966" s="74"/>
      <c r="AF28966" s="74"/>
      <c r="BX28966" s="73"/>
      <c r="BY28966" s="74"/>
      <c r="BZ28966" s="74"/>
      <c r="CA28966" s="74"/>
      <c r="CF28966" s="79"/>
      <c r="CL28966" s="79"/>
    </row>
    <row r="28967" spans="30:90">
      <c r="AD28967" s="73"/>
      <c r="AE28967" s="74"/>
      <c r="AF28967" s="74"/>
      <c r="BX28967" s="73"/>
      <c r="BY28967" s="74"/>
      <c r="BZ28967" s="74"/>
      <c r="CA28967" s="74"/>
      <c r="CF28967" s="79"/>
      <c r="CL28967" s="79"/>
    </row>
    <row r="28968" spans="30:90">
      <c r="AD28968" s="73"/>
      <c r="AE28968" s="74"/>
      <c r="AF28968" s="74"/>
      <c r="BX28968" s="73"/>
      <c r="BY28968" s="74"/>
      <c r="BZ28968" s="74"/>
      <c r="CA28968" s="74"/>
      <c r="CF28968" s="79"/>
      <c r="CL28968" s="79"/>
    </row>
    <row r="28969" spans="30:90">
      <c r="AD28969" s="73"/>
      <c r="AE28969" s="74"/>
      <c r="AF28969" s="74"/>
      <c r="BX28969" s="73"/>
      <c r="BY28969" s="74"/>
      <c r="BZ28969" s="74"/>
      <c r="CA28969" s="74"/>
      <c r="CF28969" s="79"/>
      <c r="CL28969" s="79"/>
    </row>
    <row r="28970" spans="30:90">
      <c r="AD28970" s="73"/>
      <c r="AE28970" s="74"/>
      <c r="AF28970" s="74"/>
      <c r="BX28970" s="73"/>
      <c r="BY28970" s="74"/>
      <c r="BZ28970" s="74"/>
      <c r="CA28970" s="74"/>
      <c r="CF28970" s="79"/>
      <c r="CL28970" s="79"/>
    </row>
    <row r="28971" spans="30:90">
      <c r="AD28971" s="73"/>
      <c r="AE28971" s="74"/>
      <c r="AF28971" s="74"/>
      <c r="BX28971" s="73"/>
      <c r="BY28971" s="74"/>
      <c r="BZ28971" s="74"/>
      <c r="CA28971" s="74"/>
      <c r="CF28971" s="79"/>
      <c r="CL28971" s="79"/>
    </row>
    <row r="28972" spans="30:90">
      <c r="AD28972" s="73"/>
      <c r="AE28972" s="74"/>
      <c r="AF28972" s="74"/>
      <c r="BX28972" s="73"/>
      <c r="BY28972" s="74"/>
      <c r="BZ28972" s="74"/>
      <c r="CA28972" s="74"/>
      <c r="CF28972" s="79"/>
      <c r="CL28972" s="79"/>
    </row>
    <row r="28973" spans="30:90">
      <c r="AD28973" s="73"/>
      <c r="AE28973" s="74"/>
      <c r="AF28973" s="74"/>
      <c r="BX28973" s="73"/>
      <c r="BY28973" s="74"/>
      <c r="BZ28973" s="74"/>
      <c r="CA28973" s="74"/>
      <c r="CF28973" s="79"/>
      <c r="CL28973" s="79"/>
    </row>
    <row r="28974" spans="30:90">
      <c r="AD28974" s="73"/>
      <c r="AE28974" s="74"/>
      <c r="AF28974" s="74"/>
      <c r="BX28974" s="73"/>
      <c r="BY28974" s="74"/>
      <c r="BZ28974" s="74"/>
      <c r="CA28974" s="74"/>
      <c r="CF28974" s="79"/>
      <c r="CL28974" s="79"/>
    </row>
    <row r="28975" spans="30:90">
      <c r="AD28975" s="73"/>
      <c r="AE28975" s="74"/>
      <c r="AF28975" s="74"/>
      <c r="BX28975" s="73"/>
      <c r="BY28975" s="74"/>
      <c r="BZ28975" s="74"/>
      <c r="CA28975" s="74"/>
      <c r="CF28975" s="79"/>
      <c r="CL28975" s="79"/>
    </row>
    <row r="28976" spans="30:90">
      <c r="AD28976" s="73"/>
      <c r="AE28976" s="74"/>
      <c r="AF28976" s="74"/>
      <c r="BX28976" s="73"/>
      <c r="BY28976" s="74"/>
      <c r="BZ28976" s="74"/>
      <c r="CA28976" s="74"/>
      <c r="CF28976" s="79"/>
      <c r="CL28976" s="79"/>
    </row>
    <row r="28977" spans="30:90">
      <c r="AD28977" s="73"/>
      <c r="AE28977" s="74"/>
      <c r="AF28977" s="74"/>
      <c r="BX28977" s="73"/>
      <c r="BY28977" s="74"/>
      <c r="BZ28977" s="74"/>
      <c r="CA28977" s="74"/>
      <c r="CF28977" s="79"/>
      <c r="CL28977" s="79"/>
    </row>
    <row r="28978" spans="30:90">
      <c r="AD28978" s="73"/>
      <c r="AE28978" s="74"/>
      <c r="AF28978" s="74"/>
      <c r="BX28978" s="73"/>
      <c r="BY28978" s="74"/>
      <c r="BZ28978" s="74"/>
      <c r="CA28978" s="74"/>
      <c r="CF28978" s="79"/>
      <c r="CL28978" s="79"/>
    </row>
    <row r="28979" spans="30:90">
      <c r="AD28979" s="73"/>
      <c r="AE28979" s="74"/>
      <c r="AF28979" s="74"/>
      <c r="BX28979" s="73"/>
      <c r="BY28979" s="74"/>
      <c r="BZ28979" s="74"/>
      <c r="CA28979" s="74"/>
      <c r="CF28979" s="79"/>
      <c r="CL28979" s="79"/>
    </row>
    <row r="28980" spans="30:90">
      <c r="AD28980" s="73"/>
      <c r="AE28980" s="74"/>
      <c r="AF28980" s="74"/>
      <c r="BX28980" s="73"/>
      <c r="BY28980" s="74"/>
      <c r="BZ28980" s="74"/>
      <c r="CA28980" s="74"/>
      <c r="CF28980" s="79"/>
      <c r="CL28980" s="79"/>
    </row>
    <row r="28981" spans="30:90">
      <c r="AD28981" s="73"/>
      <c r="AE28981" s="74"/>
      <c r="AF28981" s="74"/>
      <c r="BX28981" s="73"/>
      <c r="BY28981" s="74"/>
      <c r="BZ28981" s="74"/>
      <c r="CA28981" s="74"/>
      <c r="CF28981" s="79"/>
      <c r="CL28981" s="79"/>
    </row>
    <row r="28982" spans="30:90">
      <c r="AD28982" s="73"/>
      <c r="AE28982" s="74"/>
      <c r="AF28982" s="74"/>
      <c r="BX28982" s="73"/>
      <c r="BY28982" s="74"/>
      <c r="BZ28982" s="74"/>
      <c r="CA28982" s="74"/>
      <c r="CF28982" s="79"/>
      <c r="CL28982" s="79"/>
    </row>
    <row r="28983" spans="30:90">
      <c r="AD28983" s="73"/>
      <c r="AE28983" s="74"/>
      <c r="AF28983" s="74"/>
      <c r="BX28983" s="73"/>
      <c r="BY28983" s="74"/>
      <c r="BZ28983" s="74"/>
      <c r="CA28983" s="74"/>
      <c r="CF28983" s="79"/>
      <c r="CL28983" s="79"/>
    </row>
    <row r="28984" spans="30:90">
      <c r="AD28984" s="73"/>
      <c r="AE28984" s="74"/>
      <c r="AF28984" s="74"/>
      <c r="BX28984" s="73"/>
      <c r="BY28984" s="74"/>
      <c r="BZ28984" s="74"/>
      <c r="CA28984" s="74"/>
      <c r="CF28984" s="79"/>
      <c r="CL28984" s="79"/>
    </row>
    <row r="28985" spans="30:90">
      <c r="AD28985" s="73"/>
      <c r="AE28985" s="74"/>
      <c r="AF28985" s="74"/>
      <c r="BX28985" s="73"/>
      <c r="BY28985" s="74"/>
      <c r="BZ28985" s="74"/>
      <c r="CA28985" s="74"/>
      <c r="CF28985" s="79"/>
      <c r="CL28985" s="79"/>
    </row>
    <row r="28986" spans="30:90">
      <c r="AD28986" s="73"/>
      <c r="AE28986" s="74"/>
      <c r="AF28986" s="74"/>
      <c r="BX28986" s="73"/>
      <c r="BY28986" s="74"/>
      <c r="BZ28986" s="74"/>
      <c r="CA28986" s="74"/>
      <c r="CF28986" s="79"/>
      <c r="CL28986" s="79"/>
    </row>
    <row r="28987" spans="30:90">
      <c r="AD28987" s="73"/>
      <c r="AE28987" s="74"/>
      <c r="AF28987" s="74"/>
      <c r="BX28987" s="73"/>
      <c r="BY28987" s="74"/>
      <c r="BZ28987" s="74"/>
      <c r="CA28987" s="74"/>
      <c r="CF28987" s="79"/>
      <c r="CL28987" s="79"/>
    </row>
    <row r="28988" spans="30:90">
      <c r="AD28988" s="73"/>
      <c r="AE28988" s="74"/>
      <c r="AF28988" s="74"/>
      <c r="BX28988" s="73"/>
      <c r="BY28988" s="74"/>
      <c r="BZ28988" s="74"/>
      <c r="CA28988" s="74"/>
      <c r="CF28988" s="79"/>
      <c r="CL28988" s="79"/>
    </row>
    <row r="28989" spans="30:90">
      <c r="AD28989" s="73"/>
      <c r="AE28989" s="74"/>
      <c r="AF28989" s="74"/>
      <c r="BX28989" s="73"/>
      <c r="BY28989" s="74"/>
      <c r="BZ28989" s="74"/>
      <c r="CA28989" s="74"/>
      <c r="CF28989" s="79"/>
      <c r="CL28989" s="79"/>
    </row>
    <row r="28990" spans="30:90">
      <c r="AD28990" s="73"/>
      <c r="AE28990" s="74"/>
      <c r="AF28990" s="74"/>
      <c r="BX28990" s="73"/>
      <c r="BY28990" s="74"/>
      <c r="BZ28990" s="74"/>
      <c r="CA28990" s="74"/>
      <c r="CF28990" s="79"/>
      <c r="CL28990" s="79"/>
    </row>
    <row r="28991" spans="30:90">
      <c r="AD28991" s="73"/>
      <c r="AE28991" s="74"/>
      <c r="AF28991" s="74"/>
      <c r="BX28991" s="73"/>
      <c r="BY28991" s="74"/>
      <c r="BZ28991" s="74"/>
      <c r="CA28991" s="74"/>
      <c r="CF28991" s="79"/>
      <c r="CL28991" s="79"/>
    </row>
    <row r="28992" spans="30:90">
      <c r="AD28992" s="73"/>
      <c r="AE28992" s="74"/>
      <c r="AF28992" s="74"/>
      <c r="BX28992" s="73"/>
      <c r="BY28992" s="74"/>
      <c r="BZ28992" s="74"/>
      <c r="CA28992" s="74"/>
      <c r="CF28992" s="79"/>
      <c r="CL28992" s="79"/>
    </row>
    <row r="28993" spans="30:90">
      <c r="AD28993" s="73"/>
      <c r="AE28993" s="74"/>
      <c r="AF28993" s="74"/>
      <c r="BX28993" s="73"/>
      <c r="BY28993" s="74"/>
      <c r="BZ28993" s="74"/>
      <c r="CA28993" s="74"/>
      <c r="CF28993" s="79"/>
      <c r="CL28993" s="79"/>
    </row>
    <row r="28994" spans="30:90">
      <c r="AD28994" s="73"/>
      <c r="AE28994" s="74"/>
      <c r="AF28994" s="74"/>
      <c r="BX28994" s="73"/>
      <c r="BY28994" s="74"/>
      <c r="BZ28994" s="74"/>
      <c r="CA28994" s="74"/>
      <c r="CF28994" s="79"/>
      <c r="CL28994" s="79"/>
    </row>
    <row r="28995" spans="30:90">
      <c r="AD28995" s="73"/>
      <c r="AE28995" s="74"/>
      <c r="AF28995" s="74"/>
      <c r="BX28995" s="73"/>
      <c r="BY28995" s="74"/>
      <c r="BZ28995" s="74"/>
      <c r="CA28995" s="74"/>
      <c r="CF28995" s="79"/>
      <c r="CL28995" s="79"/>
    </row>
    <row r="28996" spans="30:90">
      <c r="AD28996" s="73"/>
      <c r="AE28996" s="74"/>
      <c r="AF28996" s="74"/>
      <c r="BX28996" s="73"/>
      <c r="BY28996" s="74"/>
      <c r="BZ28996" s="74"/>
      <c r="CA28996" s="74"/>
      <c r="CF28996" s="79"/>
      <c r="CL28996" s="79"/>
    </row>
    <row r="28997" spans="30:90">
      <c r="AD28997" s="73"/>
      <c r="AE28997" s="74"/>
      <c r="AF28997" s="74"/>
      <c r="BX28997" s="73"/>
      <c r="BY28997" s="74"/>
      <c r="BZ28997" s="74"/>
      <c r="CA28997" s="74"/>
      <c r="CF28997" s="79"/>
      <c r="CL28997" s="79"/>
    </row>
    <row r="28998" spans="30:90">
      <c r="AD28998" s="73"/>
      <c r="AE28998" s="74"/>
      <c r="AF28998" s="74"/>
      <c r="BX28998" s="73"/>
      <c r="BY28998" s="74"/>
      <c r="BZ28998" s="74"/>
      <c r="CA28998" s="74"/>
      <c r="CF28998" s="79"/>
      <c r="CL28998" s="79"/>
    </row>
    <row r="28999" spans="30:90">
      <c r="AD28999" s="73"/>
      <c r="AE28999" s="74"/>
      <c r="AF28999" s="74"/>
      <c r="BX28999" s="73"/>
      <c r="BY28999" s="74"/>
      <c r="BZ28999" s="74"/>
      <c r="CA28999" s="74"/>
      <c r="CF28999" s="79"/>
      <c r="CL28999" s="79"/>
    </row>
    <row r="29000" spans="30:90">
      <c r="AD29000" s="73"/>
      <c r="AE29000" s="74"/>
      <c r="AF29000" s="74"/>
      <c r="BX29000" s="73"/>
      <c r="BY29000" s="74"/>
      <c r="BZ29000" s="74"/>
      <c r="CA29000" s="74"/>
      <c r="CF29000" s="79"/>
      <c r="CL29000" s="79"/>
    </row>
    <row r="29001" spans="30:90">
      <c r="AD29001" s="73"/>
      <c r="AE29001" s="74"/>
      <c r="AF29001" s="74"/>
      <c r="BX29001" s="73"/>
      <c r="BY29001" s="74"/>
      <c r="BZ29001" s="74"/>
      <c r="CA29001" s="74"/>
      <c r="CF29001" s="79"/>
      <c r="CL29001" s="79"/>
    </row>
    <row r="29002" spans="30:90">
      <c r="AD29002" s="73"/>
      <c r="AE29002" s="74"/>
      <c r="AF29002" s="74"/>
      <c r="BX29002" s="73"/>
      <c r="BY29002" s="74"/>
      <c r="BZ29002" s="74"/>
      <c r="CA29002" s="74"/>
      <c r="CF29002" s="79"/>
      <c r="CL29002" s="79"/>
    </row>
    <row r="29003" spans="30:90">
      <c r="AD29003" s="73"/>
      <c r="AE29003" s="74"/>
      <c r="AF29003" s="74"/>
      <c r="BX29003" s="73"/>
      <c r="BY29003" s="74"/>
      <c r="BZ29003" s="74"/>
      <c r="CA29003" s="74"/>
      <c r="CF29003" s="79"/>
      <c r="CL29003" s="79"/>
    </row>
    <row r="29004" spans="30:90">
      <c r="AD29004" s="73"/>
      <c r="AE29004" s="74"/>
      <c r="AF29004" s="74"/>
      <c r="BX29004" s="73"/>
      <c r="BY29004" s="74"/>
      <c r="BZ29004" s="74"/>
      <c r="CA29004" s="74"/>
      <c r="CF29004" s="79"/>
      <c r="CL29004" s="79"/>
    </row>
    <row r="29005" spans="30:90">
      <c r="AD29005" s="73"/>
      <c r="AE29005" s="74"/>
      <c r="AF29005" s="74"/>
      <c r="BX29005" s="73"/>
      <c r="BY29005" s="74"/>
      <c r="BZ29005" s="74"/>
      <c r="CA29005" s="74"/>
      <c r="CF29005" s="79"/>
      <c r="CL29005" s="79"/>
    </row>
    <row r="29006" spans="30:90">
      <c r="AD29006" s="73"/>
      <c r="AE29006" s="74"/>
      <c r="AF29006" s="74"/>
      <c r="BX29006" s="73"/>
      <c r="BY29006" s="74"/>
      <c r="BZ29006" s="74"/>
      <c r="CA29006" s="74"/>
      <c r="CF29006" s="79"/>
      <c r="CL29006" s="79"/>
    </row>
    <row r="29007" spans="30:90">
      <c r="AD29007" s="73"/>
      <c r="AE29007" s="74"/>
      <c r="AF29007" s="74"/>
      <c r="BX29007" s="73"/>
      <c r="BY29007" s="74"/>
      <c r="BZ29007" s="74"/>
      <c r="CA29007" s="74"/>
      <c r="CF29007" s="79"/>
      <c r="CL29007" s="79"/>
    </row>
    <row r="29008" spans="30:90">
      <c r="AD29008" s="73"/>
      <c r="AE29008" s="74"/>
      <c r="AF29008" s="74"/>
      <c r="BX29008" s="73"/>
      <c r="BY29008" s="74"/>
      <c r="BZ29008" s="74"/>
      <c r="CA29008" s="74"/>
      <c r="CF29008" s="79"/>
      <c r="CL29008" s="79"/>
    </row>
    <row r="29009" spans="30:90">
      <c r="AD29009" s="73"/>
      <c r="AE29009" s="74"/>
      <c r="AF29009" s="74"/>
      <c r="BX29009" s="73"/>
      <c r="BY29009" s="74"/>
      <c r="BZ29009" s="74"/>
      <c r="CA29009" s="74"/>
      <c r="CF29009" s="79"/>
      <c r="CL29009" s="79"/>
    </row>
    <row r="29010" spans="30:90">
      <c r="AD29010" s="73"/>
      <c r="AE29010" s="74"/>
      <c r="AF29010" s="74"/>
      <c r="BX29010" s="73"/>
      <c r="BY29010" s="74"/>
      <c r="BZ29010" s="74"/>
      <c r="CA29010" s="74"/>
      <c r="CF29010" s="79"/>
      <c r="CL29010" s="79"/>
    </row>
    <row r="29011" spans="30:90">
      <c r="AD29011" s="73"/>
      <c r="AE29011" s="74"/>
      <c r="AF29011" s="74"/>
      <c r="BX29011" s="73"/>
      <c r="BY29011" s="74"/>
      <c r="BZ29011" s="74"/>
      <c r="CA29011" s="74"/>
      <c r="CF29011" s="79"/>
      <c r="CL29011" s="79"/>
    </row>
    <row r="29012" spans="30:90">
      <c r="AD29012" s="73"/>
      <c r="AE29012" s="74"/>
      <c r="AF29012" s="74"/>
      <c r="BX29012" s="73"/>
      <c r="BY29012" s="74"/>
      <c r="BZ29012" s="74"/>
      <c r="CA29012" s="74"/>
      <c r="CF29012" s="79"/>
      <c r="CL29012" s="79"/>
    </row>
    <row r="29013" spans="30:90">
      <c r="AD29013" s="73"/>
      <c r="AE29013" s="74"/>
      <c r="AF29013" s="74"/>
      <c r="BX29013" s="73"/>
      <c r="BY29013" s="74"/>
      <c r="BZ29013" s="74"/>
      <c r="CA29013" s="74"/>
      <c r="CF29013" s="79"/>
      <c r="CL29013" s="79"/>
    </row>
    <row r="29014" spans="30:90">
      <c r="AD29014" s="73"/>
      <c r="AE29014" s="74"/>
      <c r="AF29014" s="74"/>
      <c r="BX29014" s="73"/>
      <c r="BY29014" s="74"/>
      <c r="BZ29014" s="74"/>
      <c r="CA29014" s="74"/>
      <c r="CF29014" s="79"/>
      <c r="CL29014" s="79"/>
    </row>
    <row r="29015" spans="30:90">
      <c r="AD29015" s="73"/>
      <c r="AE29015" s="74"/>
      <c r="AF29015" s="74"/>
      <c r="BX29015" s="73"/>
      <c r="BY29015" s="74"/>
      <c r="BZ29015" s="74"/>
      <c r="CA29015" s="74"/>
      <c r="CF29015" s="79"/>
      <c r="CL29015" s="79"/>
    </row>
    <row r="29016" spans="30:90">
      <c r="AD29016" s="73"/>
      <c r="AE29016" s="74"/>
      <c r="AF29016" s="74"/>
      <c r="BX29016" s="73"/>
      <c r="BY29016" s="74"/>
      <c r="BZ29016" s="74"/>
      <c r="CA29016" s="74"/>
      <c r="CF29016" s="79"/>
      <c r="CL29016" s="79"/>
    </row>
    <row r="29017" spans="30:90">
      <c r="AD29017" s="73"/>
      <c r="AE29017" s="74"/>
      <c r="AF29017" s="74"/>
      <c r="BX29017" s="73"/>
      <c r="BY29017" s="74"/>
      <c r="BZ29017" s="74"/>
      <c r="CA29017" s="74"/>
      <c r="CF29017" s="79"/>
      <c r="CL29017" s="79"/>
    </row>
    <row r="29018" spans="30:90">
      <c r="AD29018" s="73"/>
      <c r="AE29018" s="74"/>
      <c r="AF29018" s="74"/>
      <c r="BX29018" s="73"/>
      <c r="BY29018" s="74"/>
      <c r="BZ29018" s="74"/>
      <c r="CA29018" s="74"/>
      <c r="CF29018" s="79"/>
      <c r="CL29018" s="79"/>
    </row>
    <row r="29019" spans="30:90">
      <c r="AD29019" s="73"/>
      <c r="AE29019" s="74"/>
      <c r="AF29019" s="74"/>
      <c r="BX29019" s="73"/>
      <c r="BY29019" s="74"/>
      <c r="BZ29019" s="74"/>
      <c r="CA29019" s="74"/>
      <c r="CF29019" s="79"/>
      <c r="CL29019" s="79"/>
    </row>
    <row r="29020" spans="30:90">
      <c r="AD29020" s="73"/>
      <c r="AE29020" s="74"/>
      <c r="AF29020" s="74"/>
      <c r="BX29020" s="73"/>
      <c r="BY29020" s="74"/>
      <c r="BZ29020" s="74"/>
      <c r="CA29020" s="74"/>
      <c r="CF29020" s="79"/>
      <c r="CL29020" s="79"/>
    </row>
    <row r="29021" spans="30:90">
      <c r="AD29021" s="73"/>
      <c r="AE29021" s="74"/>
      <c r="AF29021" s="74"/>
      <c r="BX29021" s="73"/>
      <c r="BY29021" s="74"/>
      <c r="BZ29021" s="74"/>
      <c r="CA29021" s="74"/>
      <c r="CF29021" s="79"/>
      <c r="CL29021" s="79"/>
    </row>
    <row r="29022" spans="30:90">
      <c r="AD29022" s="73"/>
      <c r="AE29022" s="74"/>
      <c r="AF29022" s="74"/>
      <c r="BX29022" s="73"/>
      <c r="BY29022" s="74"/>
      <c r="BZ29022" s="74"/>
      <c r="CA29022" s="74"/>
      <c r="CF29022" s="79"/>
      <c r="CL29022" s="79"/>
    </row>
    <row r="29023" spans="30:90">
      <c r="AD29023" s="73"/>
      <c r="AE29023" s="74"/>
      <c r="AF29023" s="74"/>
      <c r="BX29023" s="73"/>
      <c r="BY29023" s="74"/>
      <c r="BZ29023" s="74"/>
      <c r="CA29023" s="74"/>
      <c r="CF29023" s="79"/>
      <c r="CL29023" s="79"/>
    </row>
    <row r="29024" spans="30:90">
      <c r="AD29024" s="73"/>
      <c r="AE29024" s="74"/>
      <c r="AF29024" s="74"/>
      <c r="BX29024" s="73"/>
      <c r="BY29024" s="74"/>
      <c r="BZ29024" s="74"/>
      <c r="CA29024" s="74"/>
      <c r="CF29024" s="79"/>
      <c r="CL29024" s="79"/>
    </row>
    <row r="29025" spans="30:90">
      <c r="AD29025" s="73"/>
      <c r="AE29025" s="74"/>
      <c r="AF29025" s="74"/>
      <c r="BX29025" s="73"/>
      <c r="BY29025" s="74"/>
      <c r="BZ29025" s="74"/>
      <c r="CA29025" s="74"/>
      <c r="CF29025" s="79"/>
      <c r="CL29025" s="79"/>
    </row>
    <row r="29026" spans="30:90">
      <c r="AD29026" s="73"/>
      <c r="AE29026" s="74"/>
      <c r="AF29026" s="74"/>
      <c r="BX29026" s="73"/>
      <c r="BY29026" s="74"/>
      <c r="BZ29026" s="74"/>
      <c r="CA29026" s="74"/>
      <c r="CF29026" s="79"/>
      <c r="CL29026" s="79"/>
    </row>
    <row r="29027" spans="30:90">
      <c r="AD29027" s="73"/>
      <c r="AE29027" s="74"/>
      <c r="AF29027" s="74"/>
      <c r="BX29027" s="73"/>
      <c r="BY29027" s="74"/>
      <c r="BZ29027" s="74"/>
      <c r="CA29027" s="74"/>
      <c r="CF29027" s="79"/>
      <c r="CL29027" s="79"/>
    </row>
    <row r="29028" spans="30:90">
      <c r="AD29028" s="73"/>
      <c r="AE29028" s="74"/>
      <c r="AF29028" s="74"/>
      <c r="BX29028" s="73"/>
      <c r="BY29028" s="74"/>
      <c r="BZ29028" s="74"/>
      <c r="CA29028" s="74"/>
      <c r="CF29028" s="79"/>
      <c r="CL29028" s="79"/>
    </row>
    <row r="29029" spans="30:90">
      <c r="AD29029" s="73"/>
      <c r="AE29029" s="74"/>
      <c r="AF29029" s="74"/>
      <c r="BX29029" s="73"/>
      <c r="BY29029" s="74"/>
      <c r="BZ29029" s="74"/>
      <c r="CA29029" s="74"/>
      <c r="CF29029" s="79"/>
      <c r="CL29029" s="79"/>
    </row>
    <row r="29030" spans="30:90">
      <c r="AD29030" s="73"/>
      <c r="AE29030" s="74"/>
      <c r="AF29030" s="74"/>
      <c r="BX29030" s="73"/>
      <c r="BY29030" s="74"/>
      <c r="BZ29030" s="74"/>
      <c r="CA29030" s="74"/>
      <c r="CF29030" s="79"/>
      <c r="CL29030" s="79"/>
    </row>
    <row r="29031" spans="30:90">
      <c r="AD29031" s="73"/>
      <c r="AE29031" s="74"/>
      <c r="AF29031" s="74"/>
      <c r="BX29031" s="73"/>
      <c r="BY29031" s="74"/>
      <c r="BZ29031" s="74"/>
      <c r="CA29031" s="74"/>
      <c r="CF29031" s="79"/>
      <c r="CL29031" s="79"/>
    </row>
    <row r="29032" spans="30:90">
      <c r="AD29032" s="73"/>
      <c r="AE29032" s="74"/>
      <c r="AF29032" s="74"/>
      <c r="BX29032" s="73"/>
      <c r="BY29032" s="74"/>
      <c r="BZ29032" s="74"/>
      <c r="CA29032" s="74"/>
      <c r="CF29032" s="79"/>
      <c r="CL29032" s="79"/>
    </row>
    <row r="29033" spans="30:90">
      <c r="AD29033" s="73"/>
      <c r="AE29033" s="74"/>
      <c r="AF29033" s="74"/>
      <c r="BX29033" s="73"/>
      <c r="BY29033" s="74"/>
      <c r="BZ29033" s="74"/>
      <c r="CA29033" s="74"/>
      <c r="CF29033" s="79"/>
      <c r="CL29033" s="79"/>
    </row>
    <row r="29034" spans="30:90">
      <c r="AD29034" s="73"/>
      <c r="AE29034" s="74"/>
      <c r="AF29034" s="74"/>
      <c r="BX29034" s="73"/>
      <c r="BY29034" s="74"/>
      <c r="BZ29034" s="74"/>
      <c r="CA29034" s="74"/>
      <c r="CF29034" s="79"/>
      <c r="CL29034" s="79"/>
    </row>
    <row r="29035" spans="30:90">
      <c r="AD29035" s="73"/>
      <c r="AE29035" s="74"/>
      <c r="AF29035" s="74"/>
      <c r="BX29035" s="73"/>
      <c r="BY29035" s="74"/>
      <c r="BZ29035" s="74"/>
      <c r="CA29035" s="74"/>
      <c r="CF29035" s="79"/>
      <c r="CL29035" s="79"/>
    </row>
    <row r="29036" spans="30:90">
      <c r="AD29036" s="73"/>
      <c r="AE29036" s="74"/>
      <c r="AF29036" s="74"/>
      <c r="BX29036" s="73"/>
      <c r="BY29036" s="74"/>
      <c r="BZ29036" s="74"/>
      <c r="CA29036" s="74"/>
      <c r="CF29036" s="79"/>
      <c r="CL29036" s="79"/>
    </row>
    <row r="29037" spans="30:90">
      <c r="AD29037" s="73"/>
      <c r="AE29037" s="74"/>
      <c r="AF29037" s="74"/>
      <c r="BX29037" s="73"/>
      <c r="BY29037" s="74"/>
      <c r="BZ29037" s="74"/>
      <c r="CA29037" s="74"/>
      <c r="CF29037" s="79"/>
      <c r="CL29037" s="79"/>
    </row>
    <row r="29038" spans="30:90">
      <c r="AD29038" s="73"/>
      <c r="AE29038" s="74"/>
      <c r="AF29038" s="74"/>
      <c r="BX29038" s="73"/>
      <c r="BY29038" s="74"/>
      <c r="BZ29038" s="74"/>
      <c r="CA29038" s="74"/>
      <c r="CF29038" s="79"/>
      <c r="CL29038" s="79"/>
    </row>
    <row r="29039" spans="30:90">
      <c r="AD29039" s="73"/>
      <c r="AE29039" s="74"/>
      <c r="AF29039" s="74"/>
      <c r="BX29039" s="73"/>
      <c r="BY29039" s="74"/>
      <c r="BZ29039" s="74"/>
      <c r="CA29039" s="74"/>
      <c r="CF29039" s="79"/>
      <c r="CL29039" s="79"/>
    </row>
    <row r="29040" spans="30:90">
      <c r="AD29040" s="73"/>
      <c r="AE29040" s="74"/>
      <c r="AF29040" s="74"/>
      <c r="BX29040" s="73"/>
      <c r="BY29040" s="74"/>
      <c r="BZ29040" s="74"/>
      <c r="CA29040" s="74"/>
      <c r="CF29040" s="79"/>
      <c r="CL29040" s="79"/>
    </row>
    <row r="29041" spans="30:90">
      <c r="AD29041" s="73"/>
      <c r="AE29041" s="74"/>
      <c r="AF29041" s="74"/>
      <c r="BX29041" s="73"/>
      <c r="BY29041" s="74"/>
      <c r="BZ29041" s="74"/>
      <c r="CA29041" s="74"/>
      <c r="CF29041" s="79"/>
      <c r="CL29041" s="79"/>
    </row>
    <row r="29042" spans="30:90">
      <c r="AD29042" s="73"/>
      <c r="AE29042" s="74"/>
      <c r="AF29042" s="74"/>
      <c r="BX29042" s="73"/>
      <c r="BY29042" s="74"/>
      <c r="BZ29042" s="74"/>
      <c r="CA29042" s="74"/>
      <c r="CF29042" s="79"/>
      <c r="CL29042" s="79"/>
    </row>
    <row r="29043" spans="30:90">
      <c r="AD29043" s="73"/>
      <c r="AE29043" s="74"/>
      <c r="AF29043" s="74"/>
      <c r="BX29043" s="73"/>
      <c r="BY29043" s="74"/>
      <c r="BZ29043" s="74"/>
      <c r="CA29043" s="74"/>
      <c r="CF29043" s="79"/>
      <c r="CL29043" s="79"/>
    </row>
    <row r="29044" spans="30:90">
      <c r="AD29044" s="73"/>
      <c r="AE29044" s="74"/>
      <c r="AF29044" s="74"/>
      <c r="BX29044" s="73"/>
      <c r="BY29044" s="74"/>
      <c r="BZ29044" s="74"/>
      <c r="CA29044" s="74"/>
      <c r="CF29044" s="79"/>
      <c r="CL29044" s="79"/>
    </row>
    <row r="29045" spans="30:90">
      <c r="AD29045" s="73"/>
      <c r="AE29045" s="74"/>
      <c r="AF29045" s="74"/>
      <c r="BX29045" s="73"/>
      <c r="BY29045" s="74"/>
      <c r="BZ29045" s="74"/>
      <c r="CA29045" s="74"/>
      <c r="CF29045" s="79"/>
      <c r="CL29045" s="79"/>
    </row>
    <row r="29046" spans="30:90">
      <c r="AD29046" s="73"/>
      <c r="AE29046" s="74"/>
      <c r="AF29046" s="74"/>
      <c r="BX29046" s="73"/>
      <c r="BY29046" s="74"/>
      <c r="BZ29046" s="74"/>
      <c r="CA29046" s="74"/>
      <c r="CF29046" s="79"/>
      <c r="CL29046" s="79"/>
    </row>
    <row r="29047" spans="30:90">
      <c r="AD29047" s="73"/>
      <c r="AE29047" s="74"/>
      <c r="AF29047" s="74"/>
      <c r="BX29047" s="73"/>
      <c r="BY29047" s="74"/>
      <c r="BZ29047" s="74"/>
      <c r="CA29047" s="74"/>
      <c r="CF29047" s="79"/>
      <c r="CL29047" s="79"/>
    </row>
    <row r="29048" spans="30:90">
      <c r="AD29048" s="73"/>
      <c r="AE29048" s="74"/>
      <c r="AF29048" s="74"/>
      <c r="BX29048" s="73"/>
      <c r="BY29048" s="74"/>
      <c r="BZ29048" s="74"/>
      <c r="CA29048" s="74"/>
      <c r="CF29048" s="79"/>
      <c r="CL29048" s="79"/>
    </row>
    <row r="29049" spans="30:90">
      <c r="AD29049" s="73"/>
      <c r="AE29049" s="74"/>
      <c r="AF29049" s="74"/>
      <c r="BX29049" s="73"/>
      <c r="BY29049" s="74"/>
      <c r="BZ29049" s="74"/>
      <c r="CA29049" s="74"/>
      <c r="CF29049" s="79"/>
      <c r="CL29049" s="79"/>
    </row>
    <row r="29050" spans="30:90">
      <c r="AD29050" s="73"/>
      <c r="AE29050" s="74"/>
      <c r="AF29050" s="74"/>
      <c r="BX29050" s="73"/>
      <c r="BY29050" s="74"/>
      <c r="BZ29050" s="74"/>
      <c r="CA29050" s="74"/>
      <c r="CF29050" s="79"/>
      <c r="CL29050" s="79"/>
    </row>
    <row r="29051" spans="30:90">
      <c r="AD29051" s="73"/>
      <c r="AE29051" s="74"/>
      <c r="AF29051" s="74"/>
      <c r="BX29051" s="73"/>
      <c r="BY29051" s="74"/>
      <c r="BZ29051" s="74"/>
      <c r="CA29051" s="74"/>
      <c r="CF29051" s="79"/>
      <c r="CL29051" s="79"/>
    </row>
    <row r="29052" spans="30:90">
      <c r="AD29052" s="73"/>
      <c r="AE29052" s="74"/>
      <c r="AF29052" s="74"/>
      <c r="BX29052" s="73"/>
      <c r="BY29052" s="74"/>
      <c r="BZ29052" s="74"/>
      <c r="CA29052" s="74"/>
      <c r="CF29052" s="79"/>
      <c r="CL29052" s="79"/>
    </row>
    <row r="29053" spans="30:90">
      <c r="AD29053" s="73"/>
      <c r="AE29053" s="74"/>
      <c r="AF29053" s="74"/>
      <c r="BX29053" s="73"/>
      <c r="BY29053" s="74"/>
      <c r="BZ29053" s="74"/>
      <c r="CA29053" s="74"/>
      <c r="CF29053" s="79"/>
      <c r="CL29053" s="79"/>
    </row>
    <row r="29054" spans="30:90">
      <c r="AD29054" s="73"/>
      <c r="AE29054" s="74"/>
      <c r="AF29054" s="74"/>
      <c r="BX29054" s="73"/>
      <c r="BY29054" s="74"/>
      <c r="BZ29054" s="74"/>
      <c r="CA29054" s="74"/>
      <c r="CF29054" s="79"/>
      <c r="CL29054" s="79"/>
    </row>
    <row r="29055" spans="30:90">
      <c r="AD29055" s="73"/>
      <c r="AE29055" s="74"/>
      <c r="AF29055" s="74"/>
      <c r="BX29055" s="73"/>
      <c r="BY29055" s="74"/>
      <c r="BZ29055" s="74"/>
      <c r="CA29055" s="74"/>
      <c r="CF29055" s="79"/>
      <c r="CL29055" s="79"/>
    </row>
    <row r="29056" spans="30:90">
      <c r="AD29056" s="73"/>
      <c r="AE29056" s="74"/>
      <c r="AF29056" s="74"/>
      <c r="BX29056" s="73"/>
      <c r="BY29056" s="74"/>
      <c r="BZ29056" s="74"/>
      <c r="CA29056" s="74"/>
      <c r="CF29056" s="79"/>
      <c r="CL29056" s="79"/>
    </row>
    <row r="29057" spans="30:90">
      <c r="AD29057" s="73"/>
      <c r="AE29057" s="74"/>
      <c r="AF29057" s="74"/>
      <c r="BX29057" s="73"/>
      <c r="BY29057" s="74"/>
      <c r="BZ29057" s="74"/>
      <c r="CA29057" s="74"/>
      <c r="CF29057" s="79"/>
      <c r="CL29057" s="79"/>
    </row>
    <row r="29058" spans="30:90">
      <c r="AD29058" s="73"/>
      <c r="AE29058" s="74"/>
      <c r="AF29058" s="74"/>
      <c r="BX29058" s="73"/>
      <c r="BY29058" s="74"/>
      <c r="BZ29058" s="74"/>
      <c r="CA29058" s="74"/>
      <c r="CF29058" s="79"/>
      <c r="CL29058" s="79"/>
    </row>
    <row r="29059" spans="30:90">
      <c r="AD29059" s="73"/>
      <c r="AE29059" s="74"/>
      <c r="AF29059" s="74"/>
      <c r="BX29059" s="73"/>
      <c r="BY29059" s="74"/>
      <c r="BZ29059" s="74"/>
      <c r="CA29059" s="74"/>
      <c r="CF29059" s="79"/>
      <c r="CL29059" s="79"/>
    </row>
    <row r="29060" spans="30:90">
      <c r="AD29060" s="73"/>
      <c r="AE29060" s="74"/>
      <c r="AF29060" s="74"/>
      <c r="BX29060" s="73"/>
      <c r="BY29060" s="74"/>
      <c r="BZ29060" s="74"/>
      <c r="CA29060" s="74"/>
      <c r="CF29060" s="79"/>
      <c r="CL29060" s="79"/>
    </row>
    <row r="29061" spans="30:90">
      <c r="AD29061" s="73"/>
      <c r="AE29061" s="74"/>
      <c r="AF29061" s="74"/>
      <c r="BX29061" s="73"/>
      <c r="BY29061" s="74"/>
      <c r="BZ29061" s="74"/>
      <c r="CA29061" s="74"/>
      <c r="CF29061" s="79"/>
      <c r="CL29061" s="79"/>
    </row>
    <row r="29062" spans="30:90">
      <c r="AD29062" s="73"/>
      <c r="AE29062" s="74"/>
      <c r="AF29062" s="74"/>
      <c r="BX29062" s="73"/>
      <c r="BY29062" s="74"/>
      <c r="BZ29062" s="74"/>
      <c r="CA29062" s="74"/>
      <c r="CF29062" s="79"/>
      <c r="CL29062" s="79"/>
    </row>
    <row r="29063" spans="30:90">
      <c r="AD29063" s="73"/>
      <c r="AE29063" s="74"/>
      <c r="AF29063" s="74"/>
      <c r="BX29063" s="73"/>
      <c r="BY29063" s="74"/>
      <c r="BZ29063" s="74"/>
      <c r="CA29063" s="74"/>
      <c r="CF29063" s="79"/>
      <c r="CL29063" s="79"/>
    </row>
    <row r="29064" spans="30:90">
      <c r="AD29064" s="73"/>
      <c r="AE29064" s="74"/>
      <c r="AF29064" s="74"/>
      <c r="BX29064" s="73"/>
      <c r="BY29064" s="74"/>
      <c r="BZ29064" s="74"/>
      <c r="CA29064" s="74"/>
      <c r="CF29064" s="79"/>
      <c r="CL29064" s="79"/>
    </row>
    <row r="29065" spans="30:90">
      <c r="AD29065" s="73"/>
      <c r="AE29065" s="74"/>
      <c r="AF29065" s="74"/>
      <c r="BX29065" s="73"/>
      <c r="BY29065" s="74"/>
      <c r="BZ29065" s="74"/>
      <c r="CA29065" s="74"/>
      <c r="CF29065" s="79"/>
      <c r="CL29065" s="79"/>
    </row>
    <row r="29066" spans="30:90">
      <c r="AD29066" s="73"/>
      <c r="AE29066" s="74"/>
      <c r="AF29066" s="74"/>
      <c r="BX29066" s="73"/>
      <c r="BY29066" s="74"/>
      <c r="BZ29066" s="74"/>
      <c r="CA29066" s="74"/>
      <c r="CF29066" s="79"/>
      <c r="CL29066" s="79"/>
    </row>
    <row r="29067" spans="30:90">
      <c r="AD29067" s="73"/>
      <c r="AE29067" s="74"/>
      <c r="AF29067" s="74"/>
      <c r="BX29067" s="73"/>
      <c r="BY29067" s="74"/>
      <c r="BZ29067" s="74"/>
      <c r="CA29067" s="74"/>
      <c r="CF29067" s="79"/>
      <c r="CL29067" s="79"/>
    </row>
    <row r="29068" spans="30:90">
      <c r="AD29068" s="73"/>
      <c r="AE29068" s="74"/>
      <c r="AF29068" s="74"/>
      <c r="BX29068" s="73"/>
      <c r="BY29068" s="74"/>
      <c r="BZ29068" s="74"/>
      <c r="CA29068" s="74"/>
      <c r="CF29068" s="79"/>
      <c r="CL29068" s="79"/>
    </row>
    <row r="29069" spans="30:90">
      <c r="AD29069" s="73"/>
      <c r="AE29069" s="74"/>
      <c r="AF29069" s="74"/>
      <c r="BX29069" s="73"/>
      <c r="BY29069" s="74"/>
      <c r="BZ29069" s="74"/>
      <c r="CA29069" s="74"/>
      <c r="CF29069" s="79"/>
      <c r="CL29069" s="79"/>
    </row>
    <row r="29070" spans="30:90">
      <c r="AD29070" s="73"/>
      <c r="AE29070" s="74"/>
      <c r="AF29070" s="74"/>
      <c r="BX29070" s="73"/>
      <c r="BY29070" s="74"/>
      <c r="BZ29070" s="74"/>
      <c r="CA29070" s="74"/>
      <c r="CF29070" s="79"/>
      <c r="CL29070" s="79"/>
    </row>
    <row r="29071" spans="30:90">
      <c r="AD29071" s="73"/>
      <c r="AE29071" s="74"/>
      <c r="AF29071" s="74"/>
      <c r="BX29071" s="73"/>
      <c r="BY29071" s="74"/>
      <c r="BZ29071" s="74"/>
      <c r="CA29071" s="74"/>
      <c r="CF29071" s="79"/>
      <c r="CL29071" s="79"/>
    </row>
    <row r="29072" spans="30:90">
      <c r="AD29072" s="73"/>
      <c r="AE29072" s="74"/>
      <c r="AF29072" s="74"/>
      <c r="BX29072" s="73"/>
      <c r="BY29072" s="74"/>
      <c r="BZ29072" s="74"/>
      <c r="CA29072" s="74"/>
      <c r="CF29072" s="79"/>
      <c r="CL29072" s="79"/>
    </row>
    <row r="29073" spans="30:90">
      <c r="AD29073" s="73"/>
      <c r="AE29073" s="74"/>
      <c r="AF29073" s="74"/>
      <c r="BX29073" s="73"/>
      <c r="BY29073" s="74"/>
      <c r="BZ29073" s="74"/>
      <c r="CA29073" s="74"/>
      <c r="CF29073" s="79"/>
      <c r="CL29073" s="79"/>
    </row>
    <row r="29074" spans="30:90">
      <c r="AD29074" s="73"/>
      <c r="AE29074" s="74"/>
      <c r="AF29074" s="74"/>
      <c r="BX29074" s="73"/>
      <c r="BY29074" s="74"/>
      <c r="BZ29074" s="74"/>
      <c r="CA29074" s="74"/>
      <c r="CF29074" s="79"/>
      <c r="CL29074" s="79"/>
    </row>
    <row r="29075" spans="30:90">
      <c r="AD29075" s="73"/>
      <c r="AE29075" s="74"/>
      <c r="AF29075" s="74"/>
      <c r="BX29075" s="73"/>
      <c r="BY29075" s="74"/>
      <c r="BZ29075" s="74"/>
      <c r="CA29075" s="74"/>
      <c r="CF29075" s="79"/>
      <c r="CL29075" s="79"/>
    </row>
    <row r="29076" spans="30:90">
      <c r="AD29076" s="73"/>
      <c r="AE29076" s="74"/>
      <c r="AF29076" s="74"/>
      <c r="BX29076" s="73"/>
      <c r="BY29076" s="74"/>
      <c r="BZ29076" s="74"/>
      <c r="CA29076" s="74"/>
      <c r="CF29076" s="79"/>
      <c r="CL29076" s="79"/>
    </row>
    <row r="29077" spans="30:90">
      <c r="AD29077" s="73"/>
      <c r="AE29077" s="74"/>
      <c r="AF29077" s="74"/>
      <c r="BX29077" s="73"/>
      <c r="BY29077" s="74"/>
      <c r="BZ29077" s="74"/>
      <c r="CA29077" s="74"/>
      <c r="CF29077" s="79"/>
      <c r="CL29077" s="79"/>
    </row>
    <row r="29078" spans="30:90">
      <c r="AD29078" s="73"/>
      <c r="AE29078" s="74"/>
      <c r="AF29078" s="74"/>
      <c r="BX29078" s="73"/>
      <c r="BY29078" s="74"/>
      <c r="BZ29078" s="74"/>
      <c r="CA29078" s="74"/>
      <c r="CF29078" s="79"/>
      <c r="CL29078" s="79"/>
    </row>
    <row r="29079" spans="30:90">
      <c r="AD29079" s="73"/>
      <c r="AE29079" s="74"/>
      <c r="AF29079" s="74"/>
      <c r="BX29079" s="73"/>
      <c r="BY29079" s="74"/>
      <c r="BZ29079" s="74"/>
      <c r="CA29079" s="74"/>
      <c r="CF29079" s="79"/>
      <c r="CL29079" s="79"/>
    </row>
    <row r="29080" spans="30:90">
      <c r="AD29080" s="73"/>
      <c r="AE29080" s="74"/>
      <c r="AF29080" s="74"/>
      <c r="BX29080" s="73"/>
      <c r="BY29080" s="74"/>
      <c r="BZ29080" s="74"/>
      <c r="CA29080" s="74"/>
      <c r="CF29080" s="79"/>
      <c r="CL29080" s="79"/>
    </row>
    <row r="29081" spans="30:90">
      <c r="AD29081" s="73"/>
      <c r="AE29081" s="74"/>
      <c r="AF29081" s="74"/>
      <c r="BX29081" s="73"/>
      <c r="BY29081" s="74"/>
      <c r="BZ29081" s="74"/>
      <c r="CA29081" s="74"/>
      <c r="CF29081" s="79"/>
      <c r="CL29081" s="79"/>
    </row>
    <row r="29082" spans="30:90">
      <c r="AD29082" s="73"/>
      <c r="AE29082" s="74"/>
      <c r="AF29082" s="74"/>
      <c r="BX29082" s="73"/>
      <c r="BY29082" s="74"/>
      <c r="BZ29082" s="74"/>
      <c r="CA29082" s="74"/>
      <c r="CF29082" s="79"/>
      <c r="CL29082" s="79"/>
    </row>
    <row r="29083" spans="30:90">
      <c r="AD29083" s="73"/>
      <c r="AE29083" s="74"/>
      <c r="AF29083" s="74"/>
      <c r="BX29083" s="73"/>
      <c r="BY29083" s="74"/>
      <c r="BZ29083" s="74"/>
      <c r="CA29083" s="74"/>
      <c r="CF29083" s="79"/>
      <c r="CL29083" s="79"/>
    </row>
    <row r="29084" spans="30:90">
      <c r="AD29084" s="73"/>
      <c r="AE29084" s="74"/>
      <c r="AF29084" s="74"/>
      <c r="BX29084" s="73"/>
      <c r="BY29084" s="74"/>
      <c r="BZ29084" s="74"/>
      <c r="CA29084" s="74"/>
      <c r="CF29084" s="79"/>
      <c r="CL29084" s="79"/>
    </row>
    <row r="29085" spans="30:90">
      <c r="AD29085" s="73"/>
      <c r="AE29085" s="74"/>
      <c r="AF29085" s="74"/>
      <c r="BX29085" s="73"/>
      <c r="BY29085" s="74"/>
      <c r="BZ29085" s="74"/>
      <c r="CA29085" s="74"/>
      <c r="CF29085" s="79"/>
      <c r="CL29085" s="79"/>
    </row>
    <row r="29086" spans="30:90">
      <c r="AD29086" s="73"/>
      <c r="AE29086" s="74"/>
      <c r="AF29086" s="74"/>
      <c r="BX29086" s="73"/>
      <c r="BY29086" s="74"/>
      <c r="BZ29086" s="74"/>
      <c r="CA29086" s="74"/>
      <c r="CF29086" s="79"/>
      <c r="CL29086" s="79"/>
    </row>
    <row r="29087" spans="30:90">
      <c r="AD29087" s="73"/>
      <c r="AE29087" s="74"/>
      <c r="AF29087" s="74"/>
      <c r="BX29087" s="73"/>
      <c r="BY29087" s="74"/>
      <c r="BZ29087" s="74"/>
      <c r="CA29087" s="74"/>
      <c r="CF29087" s="79"/>
      <c r="CL29087" s="79"/>
    </row>
    <row r="29088" spans="30:90">
      <c r="AD29088" s="73"/>
      <c r="AE29088" s="74"/>
      <c r="AF29088" s="74"/>
      <c r="BX29088" s="73"/>
      <c r="BY29088" s="74"/>
      <c r="BZ29088" s="74"/>
      <c r="CA29088" s="74"/>
      <c r="CF29088" s="79"/>
      <c r="CL29088" s="79"/>
    </row>
    <row r="29089" spans="30:90">
      <c r="AD29089" s="73"/>
      <c r="AE29089" s="74"/>
      <c r="AF29089" s="74"/>
      <c r="BX29089" s="73"/>
      <c r="BY29089" s="74"/>
      <c r="BZ29089" s="74"/>
      <c r="CA29089" s="74"/>
      <c r="CF29089" s="79"/>
      <c r="CL29089" s="79"/>
    </row>
    <row r="29090" spans="30:90">
      <c r="AD29090" s="73"/>
      <c r="AE29090" s="74"/>
      <c r="AF29090" s="74"/>
      <c r="BX29090" s="73"/>
      <c r="BY29090" s="74"/>
      <c r="BZ29090" s="74"/>
      <c r="CA29090" s="74"/>
      <c r="CF29090" s="79"/>
      <c r="CL29090" s="79"/>
    </row>
    <row r="29091" spans="30:90">
      <c r="AD29091" s="73"/>
      <c r="AE29091" s="74"/>
      <c r="AF29091" s="74"/>
      <c r="BX29091" s="73"/>
      <c r="BY29091" s="74"/>
      <c r="BZ29091" s="74"/>
      <c r="CA29091" s="74"/>
      <c r="CF29091" s="79"/>
      <c r="CL29091" s="79"/>
    </row>
    <row r="29092" spans="30:90">
      <c r="AD29092" s="73"/>
      <c r="AE29092" s="74"/>
      <c r="AF29092" s="74"/>
      <c r="BX29092" s="73"/>
      <c r="BY29092" s="74"/>
      <c r="BZ29092" s="74"/>
      <c r="CA29092" s="74"/>
      <c r="CF29092" s="79"/>
      <c r="CL29092" s="79"/>
    </row>
    <row r="29093" spans="30:90">
      <c r="AD29093" s="73"/>
      <c r="AE29093" s="74"/>
      <c r="AF29093" s="74"/>
      <c r="BX29093" s="73"/>
      <c r="BY29093" s="74"/>
      <c r="BZ29093" s="74"/>
      <c r="CA29093" s="74"/>
      <c r="CF29093" s="79"/>
      <c r="CL29093" s="79"/>
    </row>
    <row r="29094" spans="30:90">
      <c r="AD29094" s="73"/>
      <c r="AE29094" s="74"/>
      <c r="AF29094" s="74"/>
      <c r="BX29094" s="73"/>
      <c r="BY29094" s="74"/>
      <c r="BZ29094" s="74"/>
      <c r="CA29094" s="74"/>
      <c r="CF29094" s="79"/>
      <c r="CL29094" s="79"/>
    </row>
    <row r="29095" spans="30:90">
      <c r="AD29095" s="73"/>
      <c r="AE29095" s="74"/>
      <c r="AF29095" s="74"/>
      <c r="BX29095" s="73"/>
      <c r="BY29095" s="74"/>
      <c r="BZ29095" s="74"/>
      <c r="CA29095" s="74"/>
      <c r="CF29095" s="79"/>
      <c r="CL29095" s="79"/>
    </row>
    <row r="29096" spans="30:90">
      <c r="AD29096" s="73"/>
      <c r="AE29096" s="74"/>
      <c r="AF29096" s="74"/>
      <c r="BX29096" s="73"/>
      <c r="BY29096" s="74"/>
      <c r="BZ29096" s="74"/>
      <c r="CA29096" s="74"/>
      <c r="CF29096" s="79"/>
      <c r="CL29096" s="79"/>
    </row>
    <row r="29097" spans="30:90">
      <c r="AD29097" s="73"/>
      <c r="AE29097" s="74"/>
      <c r="AF29097" s="74"/>
      <c r="BX29097" s="73"/>
      <c r="BY29097" s="74"/>
      <c r="BZ29097" s="74"/>
      <c r="CA29097" s="74"/>
      <c r="CF29097" s="79"/>
      <c r="CL29097" s="79"/>
    </row>
    <row r="29098" spans="30:90">
      <c r="AD29098" s="73"/>
      <c r="AE29098" s="74"/>
      <c r="AF29098" s="74"/>
      <c r="BX29098" s="73"/>
      <c r="BY29098" s="74"/>
      <c r="BZ29098" s="74"/>
      <c r="CA29098" s="74"/>
      <c r="CF29098" s="79"/>
      <c r="CL29098" s="79"/>
    </row>
    <row r="29099" spans="30:90">
      <c r="AD29099" s="73"/>
      <c r="AE29099" s="74"/>
      <c r="AF29099" s="74"/>
      <c r="BX29099" s="73"/>
      <c r="BY29099" s="74"/>
      <c r="BZ29099" s="74"/>
      <c r="CA29099" s="74"/>
      <c r="CF29099" s="79"/>
      <c r="CL29099" s="79"/>
    </row>
    <row r="29100" spans="30:90">
      <c r="AD29100" s="73"/>
      <c r="AE29100" s="74"/>
      <c r="AF29100" s="74"/>
      <c r="BX29100" s="73"/>
      <c r="BY29100" s="74"/>
      <c r="BZ29100" s="74"/>
      <c r="CA29100" s="74"/>
      <c r="CF29100" s="79"/>
      <c r="CL29100" s="79"/>
    </row>
    <row r="29101" spans="30:90">
      <c r="AD29101" s="73"/>
      <c r="AE29101" s="74"/>
      <c r="AF29101" s="74"/>
      <c r="BX29101" s="73"/>
      <c r="BY29101" s="74"/>
      <c r="BZ29101" s="74"/>
      <c r="CA29101" s="74"/>
      <c r="CF29101" s="79"/>
      <c r="CL29101" s="79"/>
    </row>
    <row r="29102" spans="30:90">
      <c r="AD29102" s="73"/>
      <c r="AE29102" s="74"/>
      <c r="AF29102" s="74"/>
      <c r="BX29102" s="73"/>
      <c r="BY29102" s="74"/>
      <c r="BZ29102" s="74"/>
      <c r="CA29102" s="74"/>
      <c r="CF29102" s="79"/>
      <c r="CL29102" s="79"/>
    </row>
    <row r="29103" spans="30:90">
      <c r="AD29103" s="73"/>
      <c r="AE29103" s="74"/>
      <c r="AF29103" s="74"/>
      <c r="BX29103" s="73"/>
      <c r="BY29103" s="74"/>
      <c r="BZ29103" s="74"/>
      <c r="CA29103" s="74"/>
      <c r="CF29103" s="79"/>
      <c r="CL29103" s="79"/>
    </row>
    <row r="29104" spans="30:90">
      <c r="AD29104" s="73"/>
      <c r="AE29104" s="74"/>
      <c r="AF29104" s="74"/>
      <c r="BX29104" s="73"/>
      <c r="BY29104" s="74"/>
      <c r="BZ29104" s="74"/>
      <c r="CA29104" s="74"/>
      <c r="CF29104" s="79"/>
      <c r="CL29104" s="79"/>
    </row>
    <row r="29105" spans="30:90">
      <c r="AD29105" s="73"/>
      <c r="AE29105" s="74"/>
      <c r="AF29105" s="74"/>
      <c r="BX29105" s="73"/>
      <c r="BY29105" s="74"/>
      <c r="BZ29105" s="74"/>
      <c r="CA29105" s="74"/>
      <c r="CF29105" s="79"/>
      <c r="CL29105" s="79"/>
    </row>
    <row r="29106" spans="30:90">
      <c r="AD29106" s="73"/>
      <c r="AE29106" s="74"/>
      <c r="AF29106" s="74"/>
      <c r="BX29106" s="73"/>
      <c r="BY29106" s="74"/>
      <c r="BZ29106" s="74"/>
      <c r="CA29106" s="74"/>
      <c r="CF29106" s="79"/>
      <c r="CL29106" s="79"/>
    </row>
    <row r="29107" spans="30:90">
      <c r="AD29107" s="73"/>
      <c r="AE29107" s="74"/>
      <c r="AF29107" s="74"/>
      <c r="BX29107" s="73"/>
      <c r="BY29107" s="74"/>
      <c r="BZ29107" s="74"/>
      <c r="CA29107" s="74"/>
      <c r="CF29107" s="79"/>
      <c r="CL29107" s="79"/>
    </row>
    <row r="29108" spans="30:90">
      <c r="AD29108" s="73"/>
      <c r="AE29108" s="74"/>
      <c r="AF29108" s="74"/>
      <c r="BX29108" s="73"/>
      <c r="BY29108" s="74"/>
      <c r="BZ29108" s="74"/>
      <c r="CA29108" s="74"/>
      <c r="CF29108" s="79"/>
      <c r="CL29108" s="79"/>
    </row>
    <row r="29109" spans="30:90">
      <c r="AD29109" s="73"/>
      <c r="AE29109" s="74"/>
      <c r="AF29109" s="74"/>
      <c r="BX29109" s="73"/>
      <c r="BY29109" s="74"/>
      <c r="BZ29109" s="74"/>
      <c r="CA29109" s="74"/>
      <c r="CF29109" s="79"/>
      <c r="CL29109" s="79"/>
    </row>
    <row r="29110" spans="30:90">
      <c r="AD29110" s="73"/>
      <c r="AE29110" s="74"/>
      <c r="AF29110" s="74"/>
      <c r="BX29110" s="73"/>
      <c r="BY29110" s="74"/>
      <c r="BZ29110" s="74"/>
      <c r="CA29110" s="74"/>
      <c r="CF29110" s="79"/>
      <c r="CL29110" s="79"/>
    </row>
    <row r="29111" spans="30:90">
      <c r="AD29111" s="73"/>
      <c r="AE29111" s="74"/>
      <c r="AF29111" s="74"/>
      <c r="BX29111" s="73"/>
      <c r="BY29111" s="74"/>
      <c r="BZ29111" s="74"/>
      <c r="CA29111" s="74"/>
      <c r="CF29111" s="79"/>
      <c r="CL29111" s="79"/>
    </row>
    <row r="29112" spans="30:90">
      <c r="AD29112" s="73"/>
      <c r="AE29112" s="74"/>
      <c r="AF29112" s="74"/>
      <c r="BX29112" s="73"/>
      <c r="BY29112" s="74"/>
      <c r="BZ29112" s="74"/>
      <c r="CA29112" s="74"/>
      <c r="CF29112" s="79"/>
      <c r="CL29112" s="79"/>
    </row>
    <row r="29113" spans="30:90">
      <c r="AD29113" s="73"/>
      <c r="AE29113" s="74"/>
      <c r="AF29113" s="74"/>
      <c r="BX29113" s="73"/>
      <c r="BY29113" s="74"/>
      <c r="BZ29113" s="74"/>
      <c r="CA29113" s="74"/>
      <c r="CF29113" s="79"/>
      <c r="CL29113" s="79"/>
    </row>
    <row r="29114" spans="30:90">
      <c r="AD29114" s="73"/>
      <c r="AE29114" s="74"/>
      <c r="AF29114" s="74"/>
      <c r="BX29114" s="73"/>
      <c r="BY29114" s="74"/>
      <c r="BZ29114" s="74"/>
      <c r="CA29114" s="74"/>
      <c r="CF29114" s="79"/>
      <c r="CL29114" s="79"/>
    </row>
    <row r="29115" spans="30:90">
      <c r="AD29115" s="73"/>
      <c r="AE29115" s="74"/>
      <c r="AF29115" s="74"/>
      <c r="BX29115" s="73"/>
      <c r="BY29115" s="74"/>
      <c r="BZ29115" s="74"/>
      <c r="CA29115" s="74"/>
      <c r="CF29115" s="79"/>
      <c r="CL29115" s="79"/>
    </row>
    <row r="29116" spans="30:90">
      <c r="AD29116" s="73"/>
      <c r="AE29116" s="74"/>
      <c r="AF29116" s="74"/>
      <c r="BX29116" s="73"/>
      <c r="BY29116" s="74"/>
      <c r="BZ29116" s="74"/>
      <c r="CA29116" s="74"/>
      <c r="CF29116" s="79"/>
      <c r="CL29116" s="79"/>
    </row>
    <row r="29117" spans="30:90">
      <c r="AD29117" s="73"/>
      <c r="AE29117" s="74"/>
      <c r="AF29117" s="74"/>
      <c r="BX29117" s="73"/>
      <c r="BY29117" s="74"/>
      <c r="BZ29117" s="74"/>
      <c r="CA29117" s="74"/>
      <c r="CF29117" s="79"/>
      <c r="CL29117" s="79"/>
    </row>
    <row r="29118" spans="30:90">
      <c r="AD29118" s="73"/>
      <c r="AE29118" s="74"/>
      <c r="AF29118" s="74"/>
      <c r="BX29118" s="73"/>
      <c r="BY29118" s="74"/>
      <c r="BZ29118" s="74"/>
      <c r="CA29118" s="74"/>
      <c r="CF29118" s="79"/>
      <c r="CL29118" s="79"/>
    </row>
    <row r="29119" spans="30:90">
      <c r="AD29119" s="73"/>
      <c r="AE29119" s="74"/>
      <c r="AF29119" s="74"/>
      <c r="BX29119" s="73"/>
      <c r="BY29119" s="74"/>
      <c r="BZ29119" s="74"/>
      <c r="CA29119" s="74"/>
      <c r="CF29119" s="79"/>
      <c r="CL29119" s="79"/>
    </row>
    <row r="29120" spans="30:90">
      <c r="AD29120" s="73"/>
      <c r="AE29120" s="74"/>
      <c r="AF29120" s="74"/>
      <c r="BX29120" s="73"/>
      <c r="BY29120" s="74"/>
      <c r="BZ29120" s="74"/>
      <c r="CA29120" s="74"/>
      <c r="CF29120" s="79"/>
      <c r="CL29120" s="79"/>
    </row>
    <row r="29121" spans="30:90">
      <c r="AD29121" s="73"/>
      <c r="AE29121" s="74"/>
      <c r="AF29121" s="74"/>
      <c r="BX29121" s="73"/>
      <c r="BY29121" s="74"/>
      <c r="BZ29121" s="74"/>
      <c r="CA29121" s="74"/>
      <c r="CF29121" s="79"/>
      <c r="CL29121" s="79"/>
    </row>
    <row r="29122" spans="30:90">
      <c r="AD29122" s="73"/>
      <c r="AE29122" s="74"/>
      <c r="AF29122" s="74"/>
      <c r="BX29122" s="73"/>
      <c r="BY29122" s="74"/>
      <c r="BZ29122" s="74"/>
      <c r="CA29122" s="74"/>
      <c r="CF29122" s="79"/>
      <c r="CL29122" s="79"/>
    </row>
    <row r="29123" spans="30:90">
      <c r="AD29123" s="73"/>
      <c r="AE29123" s="74"/>
      <c r="AF29123" s="74"/>
      <c r="BX29123" s="73"/>
      <c r="BY29123" s="74"/>
      <c r="BZ29123" s="74"/>
      <c r="CA29123" s="74"/>
      <c r="CF29123" s="79"/>
      <c r="CL29123" s="79"/>
    </row>
    <row r="29124" spans="30:90">
      <c r="AD29124" s="73"/>
      <c r="AE29124" s="74"/>
      <c r="AF29124" s="74"/>
      <c r="BX29124" s="73"/>
      <c r="BY29124" s="74"/>
      <c r="BZ29124" s="74"/>
      <c r="CA29124" s="74"/>
      <c r="CF29124" s="79"/>
      <c r="CL29124" s="79"/>
    </row>
    <row r="29125" spans="30:90">
      <c r="AD29125" s="73"/>
      <c r="AE29125" s="74"/>
      <c r="AF29125" s="74"/>
      <c r="BX29125" s="73"/>
      <c r="BY29125" s="74"/>
      <c r="BZ29125" s="74"/>
      <c r="CA29125" s="74"/>
      <c r="CF29125" s="79"/>
      <c r="CL29125" s="79"/>
    </row>
    <row r="29126" spans="30:90">
      <c r="AD29126" s="73"/>
      <c r="AE29126" s="74"/>
      <c r="AF29126" s="74"/>
      <c r="BX29126" s="73"/>
      <c r="BY29126" s="74"/>
      <c r="BZ29126" s="74"/>
      <c r="CA29126" s="74"/>
      <c r="CF29126" s="79"/>
      <c r="CL29126" s="79"/>
    </row>
    <row r="29127" spans="30:90">
      <c r="AD29127" s="73"/>
      <c r="AE29127" s="74"/>
      <c r="AF29127" s="74"/>
      <c r="BX29127" s="73"/>
      <c r="BY29127" s="74"/>
      <c r="BZ29127" s="74"/>
      <c r="CA29127" s="74"/>
      <c r="CF29127" s="79"/>
      <c r="CL29127" s="79"/>
    </row>
    <row r="29128" spans="30:90">
      <c r="AD29128" s="73"/>
      <c r="AE29128" s="74"/>
      <c r="AF29128" s="74"/>
      <c r="BX29128" s="73"/>
      <c r="BY29128" s="74"/>
      <c r="BZ29128" s="74"/>
      <c r="CA29128" s="74"/>
      <c r="CF29128" s="79"/>
      <c r="CL29128" s="79"/>
    </row>
    <row r="29129" spans="30:90">
      <c r="AD29129" s="73"/>
      <c r="AE29129" s="74"/>
      <c r="AF29129" s="74"/>
      <c r="BX29129" s="73"/>
      <c r="BY29129" s="74"/>
      <c r="BZ29129" s="74"/>
      <c r="CA29129" s="74"/>
      <c r="CF29129" s="79"/>
      <c r="CL29129" s="79"/>
    </row>
    <row r="29130" spans="30:90">
      <c r="AD29130" s="73"/>
      <c r="AE29130" s="74"/>
      <c r="AF29130" s="74"/>
      <c r="BX29130" s="73"/>
      <c r="BY29130" s="74"/>
      <c r="BZ29130" s="74"/>
      <c r="CA29130" s="74"/>
      <c r="CF29130" s="79"/>
      <c r="CL29130" s="79"/>
    </row>
    <row r="29131" spans="30:90">
      <c r="AD29131" s="73"/>
      <c r="AE29131" s="74"/>
      <c r="AF29131" s="74"/>
      <c r="BX29131" s="73"/>
      <c r="BY29131" s="74"/>
      <c r="BZ29131" s="74"/>
      <c r="CA29131" s="74"/>
      <c r="CF29131" s="79"/>
      <c r="CL29131" s="79"/>
    </row>
    <row r="29132" spans="30:90">
      <c r="AD29132" s="73"/>
      <c r="AE29132" s="74"/>
      <c r="AF29132" s="74"/>
      <c r="BX29132" s="73"/>
      <c r="BY29132" s="74"/>
      <c r="BZ29132" s="74"/>
      <c r="CA29132" s="74"/>
      <c r="CF29132" s="79"/>
      <c r="CL29132" s="79"/>
    </row>
    <row r="29133" spans="30:90">
      <c r="AD29133" s="73"/>
      <c r="AE29133" s="74"/>
      <c r="AF29133" s="74"/>
      <c r="BX29133" s="73"/>
      <c r="BY29133" s="74"/>
      <c r="BZ29133" s="74"/>
      <c r="CA29133" s="74"/>
      <c r="CF29133" s="79"/>
      <c r="CL29133" s="79"/>
    </row>
    <row r="29134" spans="30:90">
      <c r="AD29134" s="73"/>
      <c r="AE29134" s="74"/>
      <c r="AF29134" s="74"/>
      <c r="BX29134" s="73"/>
      <c r="BY29134" s="74"/>
      <c r="BZ29134" s="74"/>
      <c r="CA29134" s="74"/>
      <c r="CF29134" s="79"/>
      <c r="CL29134" s="79"/>
    </row>
    <row r="29135" spans="30:90">
      <c r="AD29135" s="73"/>
      <c r="AE29135" s="74"/>
      <c r="AF29135" s="74"/>
      <c r="BX29135" s="73"/>
      <c r="BY29135" s="74"/>
      <c r="BZ29135" s="74"/>
      <c r="CA29135" s="74"/>
      <c r="CF29135" s="79"/>
      <c r="CL29135" s="79"/>
    </row>
    <row r="29136" spans="30:90">
      <c r="AD29136" s="73"/>
      <c r="AE29136" s="74"/>
      <c r="AF29136" s="74"/>
      <c r="BX29136" s="73"/>
      <c r="BY29136" s="74"/>
      <c r="BZ29136" s="74"/>
      <c r="CA29136" s="74"/>
      <c r="CF29136" s="79"/>
      <c r="CL29136" s="79"/>
    </row>
    <row r="29137" spans="30:90">
      <c r="AD29137" s="73"/>
      <c r="AE29137" s="74"/>
      <c r="AF29137" s="74"/>
      <c r="BX29137" s="73"/>
      <c r="BY29137" s="74"/>
      <c r="BZ29137" s="74"/>
      <c r="CA29137" s="74"/>
      <c r="CF29137" s="79"/>
      <c r="CL29137" s="79"/>
    </row>
    <row r="29138" spans="30:90">
      <c r="AD29138" s="73"/>
      <c r="AE29138" s="74"/>
      <c r="AF29138" s="74"/>
      <c r="BX29138" s="73"/>
      <c r="BY29138" s="74"/>
      <c r="BZ29138" s="74"/>
      <c r="CA29138" s="74"/>
      <c r="CF29138" s="79"/>
      <c r="CL29138" s="79"/>
    </row>
    <row r="29139" spans="30:90">
      <c r="AD29139" s="73"/>
      <c r="AE29139" s="74"/>
      <c r="AF29139" s="74"/>
      <c r="BX29139" s="73"/>
      <c r="BY29139" s="74"/>
      <c r="BZ29139" s="74"/>
      <c r="CA29139" s="74"/>
      <c r="CF29139" s="79"/>
      <c r="CL29139" s="79"/>
    </row>
    <row r="29140" spans="30:90">
      <c r="AD29140" s="73"/>
      <c r="AE29140" s="74"/>
      <c r="AF29140" s="74"/>
      <c r="BX29140" s="73"/>
      <c r="BY29140" s="74"/>
      <c r="BZ29140" s="74"/>
      <c r="CA29140" s="74"/>
      <c r="CF29140" s="79"/>
      <c r="CL29140" s="79"/>
    </row>
    <row r="29141" spans="30:90">
      <c r="AD29141" s="73"/>
      <c r="AE29141" s="74"/>
      <c r="AF29141" s="74"/>
      <c r="BX29141" s="73"/>
      <c r="BY29141" s="74"/>
      <c r="BZ29141" s="74"/>
      <c r="CA29141" s="74"/>
      <c r="CF29141" s="79"/>
      <c r="CL29141" s="79"/>
    </row>
    <row r="29142" spans="30:90">
      <c r="AD29142" s="73"/>
      <c r="AE29142" s="74"/>
      <c r="AF29142" s="74"/>
      <c r="BX29142" s="73"/>
      <c r="BY29142" s="74"/>
      <c r="BZ29142" s="74"/>
      <c r="CA29142" s="74"/>
      <c r="CF29142" s="79"/>
      <c r="CL29142" s="79"/>
    </row>
    <row r="29143" spans="30:90">
      <c r="AD29143" s="73"/>
      <c r="AE29143" s="74"/>
      <c r="AF29143" s="74"/>
      <c r="BX29143" s="73"/>
      <c r="BY29143" s="74"/>
      <c r="BZ29143" s="74"/>
      <c r="CA29143" s="74"/>
      <c r="CF29143" s="79"/>
      <c r="CL29143" s="79"/>
    </row>
    <row r="29144" spans="30:90">
      <c r="AD29144" s="73"/>
      <c r="AE29144" s="74"/>
      <c r="AF29144" s="74"/>
      <c r="BX29144" s="73"/>
      <c r="BY29144" s="74"/>
      <c r="BZ29144" s="74"/>
      <c r="CA29144" s="74"/>
      <c r="CF29144" s="79"/>
      <c r="CL29144" s="79"/>
    </row>
    <row r="29145" spans="30:90">
      <c r="AD29145" s="73"/>
      <c r="AE29145" s="74"/>
      <c r="AF29145" s="74"/>
      <c r="BX29145" s="73"/>
      <c r="BY29145" s="74"/>
      <c r="BZ29145" s="74"/>
      <c r="CA29145" s="74"/>
      <c r="CF29145" s="79"/>
      <c r="CL29145" s="79"/>
    </row>
    <row r="29146" spans="30:90">
      <c r="AD29146" s="73"/>
      <c r="AE29146" s="74"/>
      <c r="AF29146" s="74"/>
      <c r="BX29146" s="73"/>
      <c r="BY29146" s="74"/>
      <c r="BZ29146" s="74"/>
      <c r="CA29146" s="74"/>
      <c r="CF29146" s="79"/>
      <c r="CL29146" s="79"/>
    </row>
    <row r="29147" spans="30:90">
      <c r="AD29147" s="73"/>
      <c r="AE29147" s="74"/>
      <c r="AF29147" s="74"/>
      <c r="BX29147" s="73"/>
      <c r="BY29147" s="74"/>
      <c r="BZ29147" s="74"/>
      <c r="CA29147" s="74"/>
      <c r="CF29147" s="79"/>
      <c r="CL29147" s="79"/>
    </row>
    <row r="29148" spans="30:90">
      <c r="AD29148" s="73"/>
      <c r="AE29148" s="74"/>
      <c r="AF29148" s="74"/>
      <c r="BX29148" s="73"/>
      <c r="BY29148" s="74"/>
      <c r="BZ29148" s="74"/>
      <c r="CA29148" s="74"/>
      <c r="CF29148" s="79"/>
      <c r="CL29148" s="79"/>
    </row>
    <row r="29149" spans="30:90">
      <c r="AD29149" s="73"/>
      <c r="AE29149" s="74"/>
      <c r="AF29149" s="74"/>
      <c r="BX29149" s="73"/>
      <c r="BY29149" s="74"/>
      <c r="BZ29149" s="74"/>
      <c r="CA29149" s="74"/>
      <c r="CF29149" s="79"/>
      <c r="CL29149" s="79"/>
    </row>
    <row r="29150" spans="30:90">
      <c r="AD29150" s="73"/>
      <c r="AE29150" s="74"/>
      <c r="AF29150" s="74"/>
      <c r="BX29150" s="73"/>
      <c r="BY29150" s="74"/>
      <c r="BZ29150" s="74"/>
      <c r="CA29150" s="74"/>
      <c r="CF29150" s="79"/>
      <c r="CL29150" s="79"/>
    </row>
    <row r="29151" spans="30:90">
      <c r="AD29151" s="73"/>
      <c r="AE29151" s="74"/>
      <c r="AF29151" s="74"/>
      <c r="BX29151" s="73"/>
      <c r="BY29151" s="74"/>
      <c r="BZ29151" s="74"/>
      <c r="CA29151" s="74"/>
      <c r="CF29151" s="79"/>
      <c r="CL29151" s="79"/>
    </row>
    <row r="29152" spans="30:90">
      <c r="AD29152" s="73"/>
      <c r="AE29152" s="74"/>
      <c r="AF29152" s="74"/>
      <c r="BX29152" s="73"/>
      <c r="BY29152" s="74"/>
      <c r="BZ29152" s="74"/>
      <c r="CA29152" s="74"/>
      <c r="CF29152" s="79"/>
      <c r="CL29152" s="79"/>
    </row>
    <row r="29153" spans="30:90">
      <c r="AD29153" s="73"/>
      <c r="AE29153" s="74"/>
      <c r="AF29153" s="74"/>
      <c r="BX29153" s="73"/>
      <c r="BY29153" s="74"/>
      <c r="BZ29153" s="74"/>
      <c r="CA29153" s="74"/>
      <c r="CF29153" s="79"/>
      <c r="CL29153" s="79"/>
    </row>
    <row r="29154" spans="30:90">
      <c r="AD29154" s="73"/>
      <c r="AE29154" s="74"/>
      <c r="AF29154" s="74"/>
      <c r="BX29154" s="73"/>
      <c r="BY29154" s="74"/>
      <c r="BZ29154" s="74"/>
      <c r="CA29154" s="74"/>
      <c r="CF29154" s="79"/>
      <c r="CL29154" s="79"/>
    </row>
    <row r="29155" spans="30:90">
      <c r="AD29155" s="73"/>
      <c r="AE29155" s="74"/>
      <c r="AF29155" s="74"/>
      <c r="BX29155" s="73"/>
      <c r="BY29155" s="74"/>
      <c r="BZ29155" s="74"/>
      <c r="CA29155" s="74"/>
      <c r="CF29155" s="79"/>
      <c r="CL29155" s="79"/>
    </row>
    <row r="29156" spans="30:90">
      <c r="AD29156" s="73"/>
      <c r="AE29156" s="74"/>
      <c r="AF29156" s="74"/>
      <c r="BX29156" s="73"/>
      <c r="BY29156" s="74"/>
      <c r="BZ29156" s="74"/>
      <c r="CA29156" s="74"/>
      <c r="CF29156" s="79"/>
      <c r="CL29156" s="79"/>
    </row>
    <row r="29157" spans="30:90">
      <c r="AD29157" s="73"/>
      <c r="AE29157" s="74"/>
      <c r="AF29157" s="74"/>
      <c r="BX29157" s="73"/>
      <c r="BY29157" s="74"/>
      <c r="BZ29157" s="74"/>
      <c r="CA29157" s="74"/>
      <c r="CF29157" s="79"/>
      <c r="CL29157" s="79"/>
    </row>
    <row r="29158" spans="30:90">
      <c r="AD29158" s="73"/>
      <c r="AE29158" s="74"/>
      <c r="AF29158" s="74"/>
      <c r="BX29158" s="73"/>
      <c r="BY29158" s="74"/>
      <c r="BZ29158" s="74"/>
      <c r="CA29158" s="74"/>
      <c r="CF29158" s="79"/>
      <c r="CL29158" s="79"/>
    </row>
    <row r="29159" spans="30:90">
      <c r="AD29159" s="73"/>
      <c r="AE29159" s="74"/>
      <c r="AF29159" s="74"/>
      <c r="BX29159" s="73"/>
      <c r="BY29159" s="74"/>
      <c r="BZ29159" s="74"/>
      <c r="CA29159" s="74"/>
      <c r="CF29159" s="79"/>
      <c r="CL29159" s="79"/>
    </row>
    <row r="29160" spans="30:90">
      <c r="AD29160" s="73"/>
      <c r="AE29160" s="74"/>
      <c r="AF29160" s="74"/>
      <c r="BX29160" s="73"/>
      <c r="BY29160" s="74"/>
      <c r="BZ29160" s="74"/>
      <c r="CA29160" s="74"/>
      <c r="CF29160" s="79"/>
      <c r="CL29160" s="79"/>
    </row>
    <row r="29161" spans="30:90">
      <c r="AD29161" s="73"/>
      <c r="AE29161" s="74"/>
      <c r="AF29161" s="74"/>
      <c r="BX29161" s="73"/>
      <c r="BY29161" s="74"/>
      <c r="BZ29161" s="74"/>
      <c r="CA29161" s="74"/>
      <c r="CF29161" s="79"/>
      <c r="CL29161" s="79"/>
    </row>
    <row r="29162" spans="30:90">
      <c r="AD29162" s="73"/>
      <c r="AE29162" s="74"/>
      <c r="AF29162" s="74"/>
      <c r="BX29162" s="73"/>
      <c r="BY29162" s="74"/>
      <c r="BZ29162" s="74"/>
      <c r="CA29162" s="74"/>
      <c r="CF29162" s="79"/>
      <c r="CL29162" s="79"/>
    </row>
    <row r="29163" spans="30:90">
      <c r="AD29163" s="73"/>
      <c r="AE29163" s="74"/>
      <c r="AF29163" s="74"/>
      <c r="BX29163" s="73"/>
      <c r="BY29163" s="74"/>
      <c r="BZ29163" s="74"/>
      <c r="CA29163" s="74"/>
      <c r="CF29163" s="79"/>
      <c r="CL29163" s="79"/>
    </row>
    <row r="29164" spans="30:90">
      <c r="AD29164" s="73"/>
      <c r="AE29164" s="74"/>
      <c r="AF29164" s="74"/>
      <c r="BX29164" s="73"/>
      <c r="BY29164" s="74"/>
      <c r="BZ29164" s="74"/>
      <c r="CA29164" s="74"/>
      <c r="CF29164" s="79"/>
      <c r="CL29164" s="79"/>
    </row>
    <row r="29165" spans="30:90">
      <c r="AD29165" s="73"/>
      <c r="AE29165" s="74"/>
      <c r="AF29165" s="74"/>
      <c r="BX29165" s="73"/>
      <c r="BY29165" s="74"/>
      <c r="BZ29165" s="74"/>
      <c r="CA29165" s="74"/>
      <c r="CF29165" s="79"/>
      <c r="CL29165" s="79"/>
    </row>
    <row r="29166" spans="30:90">
      <c r="AD29166" s="73"/>
      <c r="AE29166" s="74"/>
      <c r="AF29166" s="74"/>
      <c r="BX29166" s="73"/>
      <c r="BY29166" s="74"/>
      <c r="BZ29166" s="74"/>
      <c r="CA29166" s="74"/>
      <c r="CF29166" s="79"/>
      <c r="CL29166" s="79"/>
    </row>
    <row r="29167" spans="30:90">
      <c r="AD29167" s="73"/>
      <c r="AE29167" s="74"/>
      <c r="AF29167" s="74"/>
      <c r="BX29167" s="73"/>
      <c r="BY29167" s="74"/>
      <c r="BZ29167" s="74"/>
      <c r="CA29167" s="74"/>
      <c r="CF29167" s="79"/>
      <c r="CL29167" s="79"/>
    </row>
    <row r="29168" spans="30:90">
      <c r="AD29168" s="73"/>
      <c r="AE29168" s="74"/>
      <c r="AF29168" s="74"/>
      <c r="BX29168" s="73"/>
      <c r="BY29168" s="74"/>
      <c r="BZ29168" s="74"/>
      <c r="CA29168" s="74"/>
      <c r="CF29168" s="79"/>
      <c r="CL29168" s="79"/>
    </row>
    <row r="29169" spans="30:90">
      <c r="AD29169" s="73"/>
      <c r="AE29169" s="74"/>
      <c r="AF29169" s="74"/>
      <c r="BX29169" s="73"/>
      <c r="BY29169" s="74"/>
      <c r="BZ29169" s="74"/>
      <c r="CA29169" s="74"/>
      <c r="CF29169" s="79"/>
      <c r="CL29169" s="79"/>
    </row>
    <row r="29170" spans="30:90">
      <c r="AD29170" s="73"/>
      <c r="AE29170" s="74"/>
      <c r="AF29170" s="74"/>
      <c r="BX29170" s="73"/>
      <c r="BY29170" s="74"/>
      <c r="BZ29170" s="74"/>
      <c r="CA29170" s="74"/>
      <c r="CF29170" s="79"/>
      <c r="CL29170" s="79"/>
    </row>
    <row r="29171" spans="30:90">
      <c r="AD29171" s="73"/>
      <c r="AE29171" s="74"/>
      <c r="AF29171" s="74"/>
      <c r="BX29171" s="73"/>
      <c r="BY29171" s="74"/>
      <c r="BZ29171" s="74"/>
      <c r="CA29171" s="74"/>
      <c r="CF29171" s="79"/>
      <c r="CL29171" s="79"/>
    </row>
    <row r="29172" spans="30:90">
      <c r="AD29172" s="73"/>
      <c r="AE29172" s="74"/>
      <c r="AF29172" s="74"/>
      <c r="BX29172" s="73"/>
      <c r="BY29172" s="74"/>
      <c r="BZ29172" s="74"/>
      <c r="CA29172" s="74"/>
      <c r="CF29172" s="79"/>
      <c r="CL29172" s="79"/>
    </row>
    <row r="29173" spans="30:90">
      <c r="AD29173" s="73"/>
      <c r="AE29173" s="74"/>
      <c r="AF29173" s="74"/>
      <c r="BX29173" s="73"/>
      <c r="BY29173" s="74"/>
      <c r="BZ29173" s="74"/>
      <c r="CA29173" s="74"/>
      <c r="CF29173" s="79"/>
      <c r="CL29173" s="79"/>
    </row>
    <row r="29174" spans="30:90">
      <c r="AD29174" s="73"/>
      <c r="AE29174" s="74"/>
      <c r="AF29174" s="74"/>
      <c r="BX29174" s="73"/>
      <c r="BY29174" s="74"/>
      <c r="BZ29174" s="74"/>
      <c r="CA29174" s="74"/>
      <c r="CF29174" s="79"/>
      <c r="CL29174" s="79"/>
    </row>
    <row r="29175" spans="30:90">
      <c r="AD29175" s="73"/>
      <c r="AE29175" s="74"/>
      <c r="AF29175" s="74"/>
      <c r="BX29175" s="73"/>
      <c r="BY29175" s="74"/>
      <c r="BZ29175" s="74"/>
      <c r="CA29175" s="74"/>
      <c r="CF29175" s="79"/>
      <c r="CL29175" s="79"/>
    </row>
    <row r="29176" spans="30:90">
      <c r="AD29176" s="73"/>
      <c r="AE29176" s="74"/>
      <c r="AF29176" s="74"/>
      <c r="BX29176" s="73"/>
      <c r="BY29176" s="74"/>
      <c r="BZ29176" s="74"/>
      <c r="CA29176" s="74"/>
      <c r="CF29176" s="79"/>
      <c r="CL29176" s="79"/>
    </row>
    <row r="29177" spans="30:90">
      <c r="AD29177" s="73"/>
      <c r="AE29177" s="74"/>
      <c r="AF29177" s="74"/>
      <c r="BX29177" s="73"/>
      <c r="BY29177" s="74"/>
      <c r="BZ29177" s="74"/>
      <c r="CA29177" s="74"/>
      <c r="CF29177" s="79"/>
      <c r="CL29177" s="79"/>
    </row>
    <row r="29178" spans="30:90">
      <c r="AD29178" s="73"/>
      <c r="AE29178" s="74"/>
      <c r="AF29178" s="74"/>
      <c r="BX29178" s="73"/>
      <c r="BY29178" s="74"/>
      <c r="BZ29178" s="74"/>
      <c r="CA29178" s="74"/>
      <c r="CF29178" s="79"/>
      <c r="CL29178" s="79"/>
    </row>
    <row r="29179" spans="30:90">
      <c r="AD29179" s="73"/>
      <c r="AE29179" s="74"/>
      <c r="AF29179" s="74"/>
      <c r="BX29179" s="73"/>
      <c r="BY29179" s="74"/>
      <c r="BZ29179" s="74"/>
      <c r="CA29179" s="74"/>
      <c r="CF29179" s="79"/>
      <c r="CL29179" s="79"/>
    </row>
    <row r="29180" spans="30:90">
      <c r="AD29180" s="73"/>
      <c r="AE29180" s="74"/>
      <c r="AF29180" s="74"/>
      <c r="BX29180" s="73"/>
      <c r="BY29180" s="74"/>
      <c r="BZ29180" s="74"/>
      <c r="CA29180" s="74"/>
      <c r="CF29180" s="79"/>
      <c r="CL29180" s="79"/>
    </row>
    <row r="29181" spans="30:90">
      <c r="AD29181" s="73"/>
      <c r="AE29181" s="74"/>
      <c r="AF29181" s="74"/>
      <c r="BX29181" s="73"/>
      <c r="BY29181" s="74"/>
      <c r="BZ29181" s="74"/>
      <c r="CA29181" s="74"/>
      <c r="CF29181" s="79"/>
      <c r="CL29181" s="79"/>
    </row>
    <row r="29182" spans="30:90">
      <c r="AD29182" s="73"/>
      <c r="AE29182" s="74"/>
      <c r="AF29182" s="74"/>
      <c r="BX29182" s="73"/>
      <c r="BY29182" s="74"/>
      <c r="BZ29182" s="74"/>
      <c r="CA29182" s="74"/>
      <c r="CF29182" s="79"/>
      <c r="CL29182" s="79"/>
    </row>
    <row r="29183" spans="30:90">
      <c r="AD29183" s="73"/>
      <c r="AE29183" s="74"/>
      <c r="AF29183" s="74"/>
      <c r="BX29183" s="73"/>
      <c r="BY29183" s="74"/>
      <c r="BZ29183" s="74"/>
      <c r="CA29183" s="74"/>
      <c r="CF29183" s="79"/>
      <c r="CL29183" s="79"/>
    </row>
    <row r="29184" spans="30:90">
      <c r="AD29184" s="73"/>
      <c r="AE29184" s="74"/>
      <c r="AF29184" s="74"/>
      <c r="BX29184" s="73"/>
      <c r="BY29184" s="74"/>
      <c r="BZ29184" s="74"/>
      <c r="CA29184" s="74"/>
      <c r="CF29184" s="79"/>
      <c r="CL29184" s="79"/>
    </row>
    <row r="29185" spans="30:90">
      <c r="AD29185" s="73"/>
      <c r="AE29185" s="74"/>
      <c r="AF29185" s="74"/>
      <c r="BX29185" s="73"/>
      <c r="BY29185" s="74"/>
      <c r="BZ29185" s="74"/>
      <c r="CA29185" s="74"/>
      <c r="CF29185" s="79"/>
      <c r="CL29185" s="79"/>
    </row>
    <row r="29186" spans="30:90">
      <c r="AD29186" s="73"/>
      <c r="AE29186" s="74"/>
      <c r="AF29186" s="74"/>
      <c r="BX29186" s="73"/>
      <c r="BY29186" s="74"/>
      <c r="BZ29186" s="74"/>
      <c r="CA29186" s="74"/>
      <c r="CF29186" s="79"/>
      <c r="CL29186" s="79"/>
    </row>
    <row r="29187" spans="30:90">
      <c r="AD29187" s="73"/>
      <c r="AE29187" s="74"/>
      <c r="AF29187" s="74"/>
      <c r="BX29187" s="73"/>
      <c r="BY29187" s="74"/>
      <c r="BZ29187" s="74"/>
      <c r="CA29187" s="74"/>
      <c r="CF29187" s="79"/>
      <c r="CL29187" s="79"/>
    </row>
    <row r="29188" spans="30:90">
      <c r="AD29188" s="73"/>
      <c r="AE29188" s="74"/>
      <c r="AF29188" s="74"/>
      <c r="BX29188" s="73"/>
      <c r="BY29188" s="74"/>
      <c r="BZ29188" s="74"/>
      <c r="CA29188" s="74"/>
      <c r="CF29188" s="79"/>
      <c r="CL29188" s="79"/>
    </row>
    <row r="29189" spans="30:90">
      <c r="AD29189" s="73"/>
      <c r="AE29189" s="74"/>
      <c r="AF29189" s="74"/>
      <c r="BX29189" s="73"/>
      <c r="BY29189" s="74"/>
      <c r="BZ29189" s="74"/>
      <c r="CA29189" s="74"/>
      <c r="CF29189" s="79"/>
      <c r="CL29189" s="79"/>
    </row>
    <row r="29190" spans="30:90">
      <c r="AD29190" s="73"/>
      <c r="AE29190" s="74"/>
      <c r="AF29190" s="74"/>
      <c r="BX29190" s="73"/>
      <c r="BY29190" s="74"/>
      <c r="BZ29190" s="74"/>
      <c r="CA29190" s="74"/>
      <c r="CF29190" s="79"/>
      <c r="CL29190" s="79"/>
    </row>
    <row r="29191" spans="30:90">
      <c r="AD29191" s="73"/>
      <c r="AE29191" s="74"/>
      <c r="AF29191" s="74"/>
      <c r="BX29191" s="73"/>
      <c r="BY29191" s="74"/>
      <c r="BZ29191" s="74"/>
      <c r="CA29191" s="74"/>
      <c r="CF29191" s="79"/>
      <c r="CL29191" s="79"/>
    </row>
    <row r="29192" spans="30:90">
      <c r="AD29192" s="73"/>
      <c r="AE29192" s="74"/>
      <c r="AF29192" s="74"/>
      <c r="BX29192" s="73"/>
      <c r="BY29192" s="74"/>
      <c r="BZ29192" s="74"/>
      <c r="CA29192" s="74"/>
      <c r="CF29192" s="79"/>
      <c r="CL29192" s="79"/>
    </row>
    <row r="29193" spans="30:90">
      <c r="AD29193" s="73"/>
      <c r="AE29193" s="74"/>
      <c r="AF29193" s="74"/>
      <c r="BX29193" s="73"/>
      <c r="BY29193" s="74"/>
      <c r="BZ29193" s="74"/>
      <c r="CA29193" s="74"/>
      <c r="CF29193" s="79"/>
      <c r="CL29193" s="79"/>
    </row>
    <row r="29194" spans="30:90">
      <c r="AD29194" s="73"/>
      <c r="AE29194" s="74"/>
      <c r="AF29194" s="74"/>
      <c r="BX29194" s="73"/>
      <c r="BY29194" s="74"/>
      <c r="BZ29194" s="74"/>
      <c r="CA29194" s="74"/>
      <c r="CF29194" s="79"/>
      <c r="CL29194" s="79"/>
    </row>
    <row r="29195" spans="30:90">
      <c r="AD29195" s="73"/>
      <c r="AE29195" s="74"/>
      <c r="AF29195" s="74"/>
      <c r="BX29195" s="73"/>
      <c r="BY29195" s="74"/>
      <c r="BZ29195" s="74"/>
      <c r="CA29195" s="74"/>
      <c r="CF29195" s="79"/>
      <c r="CL29195" s="79"/>
    </row>
    <row r="29196" spans="30:90">
      <c r="AD29196" s="73"/>
      <c r="AE29196" s="74"/>
      <c r="AF29196" s="74"/>
      <c r="BX29196" s="73"/>
      <c r="BY29196" s="74"/>
      <c r="BZ29196" s="74"/>
      <c r="CA29196" s="74"/>
      <c r="CF29196" s="79"/>
      <c r="CL29196" s="79"/>
    </row>
    <row r="29197" spans="30:90">
      <c r="AD29197" s="73"/>
      <c r="AE29197" s="74"/>
      <c r="AF29197" s="74"/>
      <c r="BX29197" s="73"/>
      <c r="BY29197" s="74"/>
      <c r="BZ29197" s="74"/>
      <c r="CA29197" s="74"/>
      <c r="CF29197" s="79"/>
      <c r="CL29197" s="79"/>
    </row>
    <row r="29198" spans="30:90">
      <c r="AD29198" s="73"/>
      <c r="AE29198" s="74"/>
      <c r="AF29198" s="74"/>
      <c r="BX29198" s="73"/>
      <c r="BY29198" s="74"/>
      <c r="BZ29198" s="74"/>
      <c r="CA29198" s="74"/>
      <c r="CF29198" s="79"/>
      <c r="CL29198" s="79"/>
    </row>
    <row r="29199" spans="30:90">
      <c r="AD29199" s="73"/>
      <c r="AE29199" s="74"/>
      <c r="AF29199" s="74"/>
      <c r="BX29199" s="73"/>
      <c r="BY29199" s="74"/>
      <c r="BZ29199" s="74"/>
      <c r="CA29199" s="74"/>
      <c r="CF29199" s="79"/>
      <c r="CL29199" s="79"/>
    </row>
    <row r="29200" spans="30:90">
      <c r="AD29200" s="73"/>
      <c r="AE29200" s="74"/>
      <c r="AF29200" s="74"/>
      <c r="BX29200" s="73"/>
      <c r="BY29200" s="74"/>
      <c r="BZ29200" s="74"/>
      <c r="CA29200" s="74"/>
      <c r="CF29200" s="79"/>
      <c r="CL29200" s="79"/>
    </row>
    <row r="29201" spans="30:90">
      <c r="AD29201" s="73"/>
      <c r="AE29201" s="74"/>
      <c r="AF29201" s="74"/>
      <c r="BX29201" s="73"/>
      <c r="BY29201" s="74"/>
      <c r="BZ29201" s="74"/>
      <c r="CA29201" s="74"/>
      <c r="CF29201" s="79"/>
      <c r="CL29201" s="79"/>
    </row>
    <row r="29202" spans="30:90">
      <c r="AD29202" s="73"/>
      <c r="AE29202" s="74"/>
      <c r="AF29202" s="74"/>
      <c r="BX29202" s="73"/>
      <c r="BY29202" s="74"/>
      <c r="BZ29202" s="74"/>
      <c r="CA29202" s="74"/>
      <c r="CF29202" s="79"/>
      <c r="CL29202" s="79"/>
    </row>
    <row r="29203" spans="30:90">
      <c r="AD29203" s="73"/>
      <c r="AE29203" s="74"/>
      <c r="AF29203" s="74"/>
      <c r="BX29203" s="73"/>
      <c r="BY29203" s="74"/>
      <c r="BZ29203" s="74"/>
      <c r="CA29203" s="74"/>
      <c r="CF29203" s="79"/>
      <c r="CL29203" s="79"/>
    </row>
    <row r="29204" spans="30:90">
      <c r="AD29204" s="73"/>
      <c r="AE29204" s="74"/>
      <c r="AF29204" s="74"/>
      <c r="BX29204" s="73"/>
      <c r="BY29204" s="74"/>
      <c r="BZ29204" s="74"/>
      <c r="CA29204" s="74"/>
      <c r="CF29204" s="79"/>
      <c r="CL29204" s="79"/>
    </row>
    <row r="29205" spans="30:90">
      <c r="AD29205" s="73"/>
      <c r="AE29205" s="74"/>
      <c r="AF29205" s="74"/>
      <c r="BX29205" s="73"/>
      <c r="BY29205" s="74"/>
      <c r="BZ29205" s="74"/>
      <c r="CA29205" s="74"/>
      <c r="CF29205" s="79"/>
      <c r="CL29205" s="79"/>
    </row>
    <row r="29206" spans="30:90">
      <c r="AD29206" s="73"/>
      <c r="AE29206" s="74"/>
      <c r="AF29206" s="74"/>
      <c r="BX29206" s="73"/>
      <c r="BY29206" s="74"/>
      <c r="BZ29206" s="74"/>
      <c r="CA29206" s="74"/>
      <c r="CF29206" s="79"/>
      <c r="CL29206" s="79"/>
    </row>
    <row r="29207" spans="30:90">
      <c r="AD29207" s="73"/>
      <c r="AE29207" s="74"/>
      <c r="AF29207" s="74"/>
      <c r="BX29207" s="73"/>
      <c r="BY29207" s="74"/>
      <c r="BZ29207" s="74"/>
      <c r="CA29207" s="74"/>
      <c r="CF29207" s="79"/>
      <c r="CL29207" s="79"/>
    </row>
    <row r="29208" spans="30:90">
      <c r="AD29208" s="73"/>
      <c r="AE29208" s="74"/>
      <c r="AF29208" s="74"/>
      <c r="BX29208" s="73"/>
      <c r="BY29208" s="74"/>
      <c r="BZ29208" s="74"/>
      <c r="CA29208" s="74"/>
      <c r="CF29208" s="79"/>
      <c r="CL29208" s="79"/>
    </row>
    <row r="29209" spans="30:90">
      <c r="AD29209" s="73"/>
      <c r="AE29209" s="74"/>
      <c r="AF29209" s="74"/>
      <c r="BX29209" s="73"/>
      <c r="BY29209" s="74"/>
      <c r="BZ29209" s="74"/>
      <c r="CA29209" s="74"/>
      <c r="CF29209" s="79"/>
      <c r="CL29209" s="79"/>
    </row>
    <row r="29210" spans="30:90">
      <c r="AD29210" s="73"/>
      <c r="AE29210" s="74"/>
      <c r="AF29210" s="74"/>
      <c r="BX29210" s="73"/>
      <c r="BY29210" s="74"/>
      <c r="BZ29210" s="74"/>
      <c r="CA29210" s="74"/>
      <c r="CF29210" s="79"/>
      <c r="CL29210" s="79"/>
    </row>
    <row r="29211" spans="30:90">
      <c r="AD29211" s="73"/>
      <c r="AE29211" s="74"/>
      <c r="AF29211" s="74"/>
      <c r="BX29211" s="73"/>
      <c r="BY29211" s="74"/>
      <c r="BZ29211" s="74"/>
      <c r="CA29211" s="74"/>
      <c r="CF29211" s="79"/>
      <c r="CL29211" s="79"/>
    </row>
    <row r="29212" spans="30:90">
      <c r="AD29212" s="73"/>
      <c r="AE29212" s="74"/>
      <c r="AF29212" s="74"/>
      <c r="BX29212" s="73"/>
      <c r="BY29212" s="74"/>
      <c r="BZ29212" s="74"/>
      <c r="CA29212" s="74"/>
      <c r="CF29212" s="79"/>
      <c r="CL29212" s="79"/>
    </row>
    <row r="29213" spans="30:90">
      <c r="AD29213" s="73"/>
      <c r="AE29213" s="74"/>
      <c r="AF29213" s="74"/>
      <c r="BX29213" s="73"/>
      <c r="BY29213" s="74"/>
      <c r="BZ29213" s="74"/>
      <c r="CA29213" s="74"/>
      <c r="CF29213" s="79"/>
      <c r="CL29213" s="79"/>
    </row>
    <row r="29214" spans="30:90">
      <c r="AD29214" s="73"/>
      <c r="AE29214" s="74"/>
      <c r="AF29214" s="74"/>
      <c r="BX29214" s="73"/>
      <c r="BY29214" s="74"/>
      <c r="BZ29214" s="74"/>
      <c r="CA29214" s="74"/>
      <c r="CF29214" s="79"/>
      <c r="CL29214" s="79"/>
    </row>
    <row r="29215" spans="30:90">
      <c r="AD29215" s="73"/>
      <c r="AE29215" s="74"/>
      <c r="AF29215" s="74"/>
      <c r="BX29215" s="73"/>
      <c r="BY29215" s="74"/>
      <c r="BZ29215" s="74"/>
      <c r="CA29215" s="74"/>
      <c r="CF29215" s="79"/>
      <c r="CL29215" s="79"/>
    </row>
    <row r="29216" spans="30:90">
      <c r="AD29216" s="73"/>
      <c r="AE29216" s="74"/>
      <c r="AF29216" s="74"/>
      <c r="BX29216" s="73"/>
      <c r="BY29216" s="74"/>
      <c r="BZ29216" s="74"/>
      <c r="CA29216" s="74"/>
      <c r="CF29216" s="79"/>
      <c r="CL29216" s="79"/>
    </row>
    <row r="29217" spans="30:90">
      <c r="AD29217" s="73"/>
      <c r="AE29217" s="74"/>
      <c r="AF29217" s="74"/>
      <c r="BX29217" s="73"/>
      <c r="BY29217" s="74"/>
      <c r="BZ29217" s="74"/>
      <c r="CA29217" s="74"/>
      <c r="CF29217" s="79"/>
      <c r="CL29217" s="79"/>
    </row>
    <row r="29218" spans="30:90">
      <c r="AD29218" s="73"/>
      <c r="AE29218" s="74"/>
      <c r="AF29218" s="74"/>
      <c r="BX29218" s="73"/>
      <c r="BY29218" s="74"/>
      <c r="BZ29218" s="74"/>
      <c r="CA29218" s="74"/>
      <c r="CF29218" s="79"/>
      <c r="CL29218" s="79"/>
    </row>
    <row r="29219" spans="30:90">
      <c r="AD29219" s="73"/>
      <c r="AE29219" s="74"/>
      <c r="AF29219" s="74"/>
      <c r="BX29219" s="73"/>
      <c r="BY29219" s="74"/>
      <c r="BZ29219" s="74"/>
      <c r="CA29219" s="74"/>
      <c r="CF29219" s="79"/>
      <c r="CL29219" s="79"/>
    </row>
    <row r="29220" spans="30:90">
      <c r="AD29220" s="73"/>
      <c r="AE29220" s="74"/>
      <c r="AF29220" s="74"/>
      <c r="BX29220" s="73"/>
      <c r="BY29220" s="74"/>
      <c r="BZ29220" s="74"/>
      <c r="CA29220" s="74"/>
      <c r="CF29220" s="79"/>
      <c r="CL29220" s="79"/>
    </row>
    <row r="29221" spans="30:90">
      <c r="AD29221" s="73"/>
      <c r="AE29221" s="74"/>
      <c r="AF29221" s="74"/>
      <c r="BX29221" s="73"/>
      <c r="BY29221" s="74"/>
      <c r="BZ29221" s="74"/>
      <c r="CA29221" s="74"/>
      <c r="CF29221" s="79"/>
      <c r="CL29221" s="79"/>
    </row>
    <row r="29222" spans="30:90">
      <c r="AD29222" s="73"/>
      <c r="AE29222" s="74"/>
      <c r="AF29222" s="74"/>
      <c r="BX29222" s="73"/>
      <c r="BY29222" s="74"/>
      <c r="BZ29222" s="74"/>
      <c r="CA29222" s="74"/>
      <c r="CF29222" s="79"/>
      <c r="CL29222" s="79"/>
    </row>
    <row r="29223" spans="30:90">
      <c r="AD29223" s="73"/>
      <c r="AE29223" s="74"/>
      <c r="AF29223" s="74"/>
      <c r="BX29223" s="73"/>
      <c r="BY29223" s="74"/>
      <c r="BZ29223" s="74"/>
      <c r="CA29223" s="74"/>
      <c r="CF29223" s="79"/>
      <c r="CL29223" s="79"/>
    </row>
    <row r="29224" spans="30:90">
      <c r="AD29224" s="73"/>
      <c r="AE29224" s="74"/>
      <c r="AF29224" s="74"/>
      <c r="BX29224" s="73"/>
      <c r="BY29224" s="74"/>
      <c r="BZ29224" s="74"/>
      <c r="CA29224" s="74"/>
      <c r="CF29224" s="79"/>
      <c r="CL29224" s="79"/>
    </row>
    <row r="29225" spans="30:90">
      <c r="AD29225" s="73"/>
      <c r="AE29225" s="74"/>
      <c r="AF29225" s="74"/>
      <c r="BX29225" s="73"/>
      <c r="BY29225" s="74"/>
      <c r="BZ29225" s="74"/>
      <c r="CA29225" s="74"/>
      <c r="CF29225" s="79"/>
      <c r="CL29225" s="79"/>
    </row>
    <row r="29226" spans="30:90">
      <c r="AD29226" s="73"/>
      <c r="AE29226" s="74"/>
      <c r="AF29226" s="74"/>
      <c r="BX29226" s="73"/>
      <c r="BY29226" s="74"/>
      <c r="BZ29226" s="74"/>
      <c r="CA29226" s="74"/>
      <c r="CF29226" s="79"/>
      <c r="CL29226" s="79"/>
    </row>
    <row r="29227" spans="30:90">
      <c r="AD29227" s="73"/>
      <c r="AE29227" s="74"/>
      <c r="AF29227" s="74"/>
      <c r="BX29227" s="73"/>
      <c r="BY29227" s="74"/>
      <c r="BZ29227" s="74"/>
      <c r="CA29227" s="74"/>
      <c r="CF29227" s="79"/>
      <c r="CL29227" s="79"/>
    </row>
    <row r="29228" spans="30:90">
      <c r="AD29228" s="73"/>
      <c r="AE29228" s="74"/>
      <c r="AF29228" s="74"/>
      <c r="BX29228" s="73"/>
      <c r="BY29228" s="74"/>
      <c r="BZ29228" s="74"/>
      <c r="CA29228" s="74"/>
      <c r="CF29228" s="79"/>
      <c r="CL29228" s="79"/>
    </row>
    <row r="29229" spans="30:90">
      <c r="AD29229" s="73"/>
      <c r="AE29229" s="74"/>
      <c r="AF29229" s="74"/>
      <c r="BX29229" s="73"/>
      <c r="BY29229" s="74"/>
      <c r="BZ29229" s="74"/>
      <c r="CA29229" s="74"/>
      <c r="CF29229" s="79"/>
      <c r="CL29229" s="79"/>
    </row>
    <row r="29230" spans="30:90">
      <c r="AD29230" s="73"/>
      <c r="AE29230" s="74"/>
      <c r="AF29230" s="74"/>
      <c r="BX29230" s="73"/>
      <c r="BY29230" s="74"/>
      <c r="BZ29230" s="74"/>
      <c r="CA29230" s="74"/>
      <c r="CF29230" s="79"/>
      <c r="CL29230" s="79"/>
    </row>
    <row r="29231" spans="30:90">
      <c r="AD29231" s="73"/>
      <c r="AE29231" s="74"/>
      <c r="AF29231" s="74"/>
      <c r="BX29231" s="73"/>
      <c r="BY29231" s="74"/>
      <c r="BZ29231" s="74"/>
      <c r="CA29231" s="74"/>
      <c r="CF29231" s="79"/>
      <c r="CL29231" s="79"/>
    </row>
    <row r="29232" spans="30:90">
      <c r="AD29232" s="73"/>
      <c r="AE29232" s="74"/>
      <c r="AF29232" s="74"/>
      <c r="BX29232" s="73"/>
      <c r="BY29232" s="74"/>
      <c r="BZ29232" s="74"/>
      <c r="CA29232" s="74"/>
      <c r="CF29232" s="79"/>
      <c r="CL29232" s="79"/>
    </row>
    <row r="29233" spans="30:90">
      <c r="AD29233" s="73"/>
      <c r="AE29233" s="74"/>
      <c r="AF29233" s="74"/>
      <c r="BX29233" s="73"/>
      <c r="BY29233" s="74"/>
      <c r="BZ29233" s="74"/>
      <c r="CA29233" s="74"/>
      <c r="CF29233" s="79"/>
      <c r="CL29233" s="79"/>
    </row>
    <row r="29234" spans="30:90">
      <c r="AD29234" s="73"/>
      <c r="AE29234" s="74"/>
      <c r="AF29234" s="74"/>
      <c r="BX29234" s="73"/>
      <c r="BY29234" s="74"/>
      <c r="BZ29234" s="74"/>
      <c r="CA29234" s="74"/>
      <c r="CF29234" s="79"/>
      <c r="CL29234" s="79"/>
    </row>
    <row r="29235" spans="30:90">
      <c r="AD29235" s="73"/>
      <c r="AE29235" s="74"/>
      <c r="AF29235" s="74"/>
      <c r="BX29235" s="73"/>
      <c r="BY29235" s="74"/>
      <c r="BZ29235" s="74"/>
      <c r="CA29235" s="74"/>
      <c r="CF29235" s="79"/>
      <c r="CL29235" s="79"/>
    </row>
    <row r="29236" spans="30:90">
      <c r="AD29236" s="73"/>
      <c r="AE29236" s="74"/>
      <c r="AF29236" s="74"/>
      <c r="BX29236" s="73"/>
      <c r="BY29236" s="74"/>
      <c r="BZ29236" s="74"/>
      <c r="CA29236" s="74"/>
      <c r="CF29236" s="79"/>
      <c r="CL29236" s="79"/>
    </row>
    <row r="29237" spans="30:90">
      <c r="AD29237" s="73"/>
      <c r="AE29237" s="74"/>
      <c r="AF29237" s="74"/>
      <c r="BX29237" s="73"/>
      <c r="BY29237" s="74"/>
      <c r="BZ29237" s="74"/>
      <c r="CA29237" s="74"/>
      <c r="CF29237" s="79"/>
      <c r="CL29237" s="79"/>
    </row>
    <row r="29238" spans="30:90">
      <c r="AD29238" s="73"/>
      <c r="AE29238" s="74"/>
      <c r="AF29238" s="74"/>
      <c r="BX29238" s="73"/>
      <c r="BY29238" s="74"/>
      <c r="BZ29238" s="74"/>
      <c r="CA29238" s="74"/>
      <c r="CF29238" s="79"/>
      <c r="CL29238" s="79"/>
    </row>
    <row r="29239" spans="30:90">
      <c r="AD29239" s="73"/>
      <c r="AE29239" s="74"/>
      <c r="AF29239" s="74"/>
      <c r="BX29239" s="73"/>
      <c r="BY29239" s="74"/>
      <c r="BZ29239" s="74"/>
      <c r="CA29239" s="74"/>
      <c r="CF29239" s="79"/>
      <c r="CL29239" s="79"/>
    </row>
    <row r="29240" spans="30:90">
      <c r="AD29240" s="73"/>
      <c r="AE29240" s="74"/>
      <c r="AF29240" s="74"/>
      <c r="BX29240" s="73"/>
      <c r="BY29240" s="74"/>
      <c r="BZ29240" s="74"/>
      <c r="CA29240" s="74"/>
      <c r="CF29240" s="79"/>
      <c r="CL29240" s="79"/>
    </row>
    <row r="29241" spans="30:90">
      <c r="AD29241" s="73"/>
      <c r="AE29241" s="74"/>
      <c r="AF29241" s="74"/>
      <c r="BX29241" s="73"/>
      <c r="BY29241" s="74"/>
      <c r="BZ29241" s="74"/>
      <c r="CA29241" s="74"/>
      <c r="CF29241" s="79"/>
      <c r="CL29241" s="79"/>
    </row>
    <row r="29242" spans="30:90">
      <c r="AD29242" s="73"/>
      <c r="AE29242" s="74"/>
      <c r="AF29242" s="74"/>
      <c r="BX29242" s="73"/>
      <c r="BY29242" s="74"/>
      <c r="BZ29242" s="74"/>
      <c r="CA29242" s="74"/>
      <c r="CF29242" s="79"/>
      <c r="CL29242" s="79"/>
    </row>
    <row r="29243" spans="30:90">
      <c r="AD29243" s="73"/>
      <c r="AE29243" s="74"/>
      <c r="AF29243" s="74"/>
      <c r="BX29243" s="73"/>
      <c r="BY29243" s="74"/>
      <c r="BZ29243" s="74"/>
      <c r="CA29243" s="74"/>
      <c r="CF29243" s="79"/>
      <c r="CL29243" s="79"/>
    </row>
    <row r="29244" spans="30:90">
      <c r="AD29244" s="73"/>
      <c r="AE29244" s="74"/>
      <c r="AF29244" s="74"/>
      <c r="BX29244" s="73"/>
      <c r="BY29244" s="74"/>
      <c r="BZ29244" s="74"/>
      <c r="CA29244" s="74"/>
      <c r="CF29244" s="79"/>
      <c r="CL29244" s="79"/>
    </row>
    <row r="29245" spans="30:90">
      <c r="AD29245" s="73"/>
      <c r="AE29245" s="74"/>
      <c r="AF29245" s="74"/>
      <c r="BX29245" s="73"/>
      <c r="BY29245" s="74"/>
      <c r="BZ29245" s="74"/>
      <c r="CA29245" s="74"/>
      <c r="CF29245" s="79"/>
      <c r="CL29245" s="79"/>
    </row>
    <row r="29246" spans="30:90">
      <c r="AD29246" s="73"/>
      <c r="AE29246" s="74"/>
      <c r="AF29246" s="74"/>
      <c r="BX29246" s="73"/>
      <c r="BY29246" s="74"/>
      <c r="BZ29246" s="74"/>
      <c r="CA29246" s="74"/>
      <c r="CF29246" s="79"/>
      <c r="CL29246" s="79"/>
    </row>
    <row r="29247" spans="30:90">
      <c r="AD29247" s="73"/>
      <c r="AE29247" s="74"/>
      <c r="AF29247" s="74"/>
      <c r="BX29247" s="73"/>
      <c r="BY29247" s="74"/>
      <c r="BZ29247" s="74"/>
      <c r="CA29247" s="74"/>
      <c r="CF29247" s="79"/>
      <c r="CL29247" s="79"/>
    </row>
    <row r="29248" spans="30:90">
      <c r="AD29248" s="73"/>
      <c r="AE29248" s="74"/>
      <c r="AF29248" s="74"/>
      <c r="BX29248" s="73"/>
      <c r="BY29248" s="74"/>
      <c r="BZ29248" s="74"/>
      <c r="CA29248" s="74"/>
      <c r="CF29248" s="79"/>
      <c r="CL29248" s="79"/>
    </row>
    <row r="29249" spans="30:90">
      <c r="AD29249" s="73"/>
      <c r="AE29249" s="74"/>
      <c r="AF29249" s="74"/>
      <c r="BX29249" s="73"/>
      <c r="BY29249" s="74"/>
      <c r="BZ29249" s="74"/>
      <c r="CA29249" s="74"/>
      <c r="CF29249" s="79"/>
      <c r="CL29249" s="79"/>
    </row>
    <row r="29250" spans="30:90">
      <c r="AD29250" s="73"/>
      <c r="AE29250" s="74"/>
      <c r="AF29250" s="74"/>
      <c r="BX29250" s="73"/>
      <c r="BY29250" s="74"/>
      <c r="BZ29250" s="74"/>
      <c r="CA29250" s="74"/>
      <c r="CF29250" s="79"/>
      <c r="CL29250" s="79"/>
    </row>
    <row r="29251" spans="30:90">
      <c r="AD29251" s="73"/>
      <c r="AE29251" s="74"/>
      <c r="AF29251" s="74"/>
      <c r="BX29251" s="73"/>
      <c r="BY29251" s="74"/>
      <c r="BZ29251" s="74"/>
      <c r="CA29251" s="74"/>
      <c r="CF29251" s="79"/>
      <c r="CL29251" s="79"/>
    </row>
    <row r="29252" spans="30:90">
      <c r="AD29252" s="73"/>
      <c r="AE29252" s="74"/>
      <c r="AF29252" s="74"/>
      <c r="BX29252" s="73"/>
      <c r="BY29252" s="74"/>
      <c r="BZ29252" s="74"/>
      <c r="CA29252" s="74"/>
      <c r="CF29252" s="79"/>
      <c r="CL29252" s="79"/>
    </row>
    <row r="29253" spans="30:90">
      <c r="AD29253" s="73"/>
      <c r="AE29253" s="74"/>
      <c r="AF29253" s="74"/>
      <c r="BX29253" s="73"/>
      <c r="BY29253" s="74"/>
      <c r="BZ29253" s="74"/>
      <c r="CA29253" s="74"/>
      <c r="CF29253" s="79"/>
      <c r="CL29253" s="79"/>
    </row>
    <row r="29254" spans="30:90">
      <c r="AD29254" s="73"/>
      <c r="AE29254" s="74"/>
      <c r="AF29254" s="74"/>
      <c r="BX29254" s="73"/>
      <c r="BY29254" s="74"/>
      <c r="BZ29254" s="74"/>
      <c r="CA29254" s="74"/>
      <c r="CF29254" s="79"/>
      <c r="CL29254" s="79"/>
    </row>
    <row r="29255" spans="30:90">
      <c r="AD29255" s="73"/>
      <c r="AE29255" s="74"/>
      <c r="AF29255" s="74"/>
      <c r="BX29255" s="73"/>
      <c r="BY29255" s="74"/>
      <c r="BZ29255" s="74"/>
      <c r="CA29255" s="74"/>
      <c r="CF29255" s="79"/>
      <c r="CL29255" s="79"/>
    </row>
    <row r="29256" spans="30:90">
      <c r="AD29256" s="73"/>
      <c r="AE29256" s="74"/>
      <c r="AF29256" s="74"/>
      <c r="BX29256" s="73"/>
      <c r="BY29256" s="74"/>
      <c r="BZ29256" s="74"/>
      <c r="CA29256" s="74"/>
      <c r="CF29256" s="79"/>
      <c r="CL29256" s="79"/>
    </row>
    <row r="29257" spans="30:90">
      <c r="AD29257" s="73"/>
      <c r="AE29257" s="74"/>
      <c r="AF29257" s="74"/>
      <c r="BX29257" s="73"/>
      <c r="BY29257" s="74"/>
      <c r="BZ29257" s="74"/>
      <c r="CA29257" s="74"/>
      <c r="CF29257" s="79"/>
      <c r="CL29257" s="79"/>
    </row>
    <row r="29258" spans="30:90">
      <c r="AD29258" s="73"/>
      <c r="AE29258" s="74"/>
      <c r="AF29258" s="74"/>
      <c r="BX29258" s="73"/>
      <c r="BY29258" s="74"/>
      <c r="BZ29258" s="74"/>
      <c r="CA29258" s="74"/>
      <c r="CF29258" s="79"/>
      <c r="CL29258" s="79"/>
    </row>
    <row r="29259" spans="30:90">
      <c r="AD29259" s="73"/>
      <c r="AE29259" s="74"/>
      <c r="AF29259" s="74"/>
      <c r="BX29259" s="73"/>
      <c r="BY29259" s="74"/>
      <c r="BZ29259" s="74"/>
      <c r="CA29259" s="74"/>
      <c r="CF29259" s="79"/>
      <c r="CL29259" s="79"/>
    </row>
    <row r="29260" spans="30:90">
      <c r="AD29260" s="73"/>
      <c r="AE29260" s="74"/>
      <c r="AF29260" s="74"/>
      <c r="BX29260" s="73"/>
      <c r="BY29260" s="74"/>
      <c r="BZ29260" s="74"/>
      <c r="CA29260" s="74"/>
      <c r="CF29260" s="79"/>
      <c r="CL29260" s="79"/>
    </row>
    <row r="29261" spans="30:90">
      <c r="AD29261" s="73"/>
      <c r="AE29261" s="74"/>
      <c r="AF29261" s="74"/>
      <c r="BX29261" s="73"/>
      <c r="BY29261" s="74"/>
      <c r="BZ29261" s="74"/>
      <c r="CA29261" s="74"/>
      <c r="CF29261" s="79"/>
      <c r="CL29261" s="79"/>
    </row>
    <row r="29262" spans="30:90">
      <c r="AD29262" s="73"/>
      <c r="AE29262" s="74"/>
      <c r="AF29262" s="74"/>
      <c r="BX29262" s="73"/>
      <c r="BY29262" s="74"/>
      <c r="BZ29262" s="74"/>
      <c r="CA29262" s="74"/>
      <c r="CF29262" s="79"/>
      <c r="CL29262" s="79"/>
    </row>
    <row r="29263" spans="30:90">
      <c r="AD29263" s="73"/>
      <c r="AE29263" s="74"/>
      <c r="AF29263" s="74"/>
      <c r="BX29263" s="73"/>
      <c r="BY29263" s="74"/>
      <c r="BZ29263" s="74"/>
      <c r="CA29263" s="74"/>
      <c r="CF29263" s="79"/>
      <c r="CL29263" s="79"/>
    </row>
    <row r="29264" spans="30:90">
      <c r="AD29264" s="73"/>
      <c r="AE29264" s="74"/>
      <c r="AF29264" s="74"/>
      <c r="BX29264" s="73"/>
      <c r="BY29264" s="74"/>
      <c r="BZ29264" s="74"/>
      <c r="CA29264" s="74"/>
      <c r="CF29264" s="79"/>
      <c r="CL29264" s="79"/>
    </row>
    <row r="29265" spans="30:90">
      <c r="AD29265" s="73"/>
      <c r="AE29265" s="74"/>
      <c r="AF29265" s="74"/>
      <c r="BX29265" s="73"/>
      <c r="BY29265" s="74"/>
      <c r="BZ29265" s="74"/>
      <c r="CA29265" s="74"/>
      <c r="CF29265" s="79"/>
      <c r="CL29265" s="79"/>
    </row>
    <row r="29266" spans="30:90">
      <c r="AD29266" s="73"/>
      <c r="AE29266" s="74"/>
      <c r="AF29266" s="74"/>
      <c r="BX29266" s="73"/>
      <c r="BY29266" s="74"/>
      <c r="BZ29266" s="74"/>
      <c r="CA29266" s="74"/>
      <c r="CF29266" s="79"/>
      <c r="CL29266" s="79"/>
    </row>
    <row r="29267" spans="30:90">
      <c r="AD29267" s="73"/>
      <c r="AE29267" s="74"/>
      <c r="AF29267" s="74"/>
      <c r="BX29267" s="73"/>
      <c r="BY29267" s="74"/>
      <c r="BZ29267" s="74"/>
      <c r="CA29267" s="74"/>
      <c r="CF29267" s="79"/>
      <c r="CL29267" s="79"/>
    </row>
    <row r="29268" spans="30:90">
      <c r="AD29268" s="73"/>
      <c r="AE29268" s="74"/>
      <c r="AF29268" s="74"/>
      <c r="BX29268" s="73"/>
      <c r="BY29268" s="74"/>
      <c r="BZ29268" s="74"/>
      <c r="CA29268" s="74"/>
      <c r="CF29268" s="79"/>
      <c r="CL29268" s="79"/>
    </row>
    <row r="29269" spans="30:90">
      <c r="AD29269" s="73"/>
      <c r="AE29269" s="74"/>
      <c r="AF29269" s="74"/>
      <c r="BX29269" s="73"/>
      <c r="BY29269" s="74"/>
      <c r="BZ29269" s="74"/>
      <c r="CA29269" s="74"/>
      <c r="CF29269" s="79"/>
      <c r="CL29269" s="79"/>
    </row>
    <row r="29270" spans="30:90">
      <c r="AD29270" s="73"/>
      <c r="AE29270" s="74"/>
      <c r="AF29270" s="74"/>
      <c r="BX29270" s="73"/>
      <c r="BY29270" s="74"/>
      <c r="BZ29270" s="74"/>
      <c r="CA29270" s="74"/>
      <c r="CF29270" s="79"/>
      <c r="CL29270" s="79"/>
    </row>
    <row r="29271" spans="30:90">
      <c r="AD29271" s="73"/>
      <c r="AE29271" s="74"/>
      <c r="AF29271" s="74"/>
      <c r="BX29271" s="73"/>
      <c r="BY29271" s="74"/>
      <c r="BZ29271" s="74"/>
      <c r="CA29271" s="74"/>
      <c r="CF29271" s="79"/>
      <c r="CL29271" s="79"/>
    </row>
    <row r="29272" spans="30:90">
      <c r="AD29272" s="73"/>
      <c r="AE29272" s="74"/>
      <c r="AF29272" s="74"/>
      <c r="BX29272" s="73"/>
      <c r="BY29272" s="74"/>
      <c r="BZ29272" s="74"/>
      <c r="CA29272" s="74"/>
      <c r="CF29272" s="79"/>
      <c r="CL29272" s="79"/>
    </row>
    <row r="29273" spans="30:90">
      <c r="AD29273" s="73"/>
      <c r="AE29273" s="74"/>
      <c r="AF29273" s="74"/>
      <c r="BX29273" s="73"/>
      <c r="BY29273" s="74"/>
      <c r="BZ29273" s="74"/>
      <c r="CA29273" s="74"/>
      <c r="CF29273" s="79"/>
      <c r="CL29273" s="79"/>
    </row>
    <row r="29274" spans="30:90">
      <c r="AD29274" s="73"/>
      <c r="AE29274" s="74"/>
      <c r="AF29274" s="74"/>
      <c r="BX29274" s="73"/>
      <c r="BY29274" s="74"/>
      <c r="BZ29274" s="74"/>
      <c r="CA29274" s="74"/>
      <c r="CF29274" s="79"/>
      <c r="CL29274" s="79"/>
    </row>
    <row r="29275" spans="30:90">
      <c r="AD29275" s="73"/>
      <c r="AE29275" s="74"/>
      <c r="AF29275" s="74"/>
      <c r="BX29275" s="73"/>
      <c r="BY29275" s="74"/>
      <c r="BZ29275" s="74"/>
      <c r="CA29275" s="74"/>
      <c r="CF29275" s="79"/>
      <c r="CL29275" s="79"/>
    </row>
    <row r="29276" spans="30:90">
      <c r="AD29276" s="73"/>
      <c r="AE29276" s="74"/>
      <c r="AF29276" s="74"/>
      <c r="BX29276" s="73"/>
      <c r="BY29276" s="74"/>
      <c r="BZ29276" s="74"/>
      <c r="CA29276" s="74"/>
      <c r="CF29276" s="79"/>
      <c r="CL29276" s="79"/>
    </row>
    <row r="29277" spans="30:90">
      <c r="AD29277" s="73"/>
      <c r="AE29277" s="74"/>
      <c r="AF29277" s="74"/>
      <c r="BX29277" s="73"/>
      <c r="BY29277" s="74"/>
      <c r="BZ29277" s="74"/>
      <c r="CA29277" s="74"/>
      <c r="CF29277" s="79"/>
      <c r="CL29277" s="79"/>
    </row>
    <row r="29278" spans="30:90">
      <c r="AD29278" s="73"/>
      <c r="AE29278" s="74"/>
      <c r="AF29278" s="74"/>
      <c r="BX29278" s="73"/>
      <c r="BY29278" s="74"/>
      <c r="BZ29278" s="74"/>
      <c r="CA29278" s="74"/>
      <c r="CF29278" s="79"/>
      <c r="CL29278" s="79"/>
    </row>
    <row r="29279" spans="30:90">
      <c r="AD29279" s="73"/>
      <c r="AE29279" s="74"/>
      <c r="AF29279" s="74"/>
      <c r="BX29279" s="73"/>
      <c r="BY29279" s="74"/>
      <c r="BZ29279" s="74"/>
      <c r="CA29279" s="74"/>
      <c r="CF29279" s="79"/>
      <c r="CL29279" s="79"/>
    </row>
    <row r="29280" spans="30:90">
      <c r="AD29280" s="73"/>
      <c r="AE29280" s="74"/>
      <c r="AF29280" s="74"/>
      <c r="BX29280" s="73"/>
      <c r="BY29280" s="74"/>
      <c r="BZ29280" s="74"/>
      <c r="CA29280" s="74"/>
      <c r="CF29280" s="79"/>
      <c r="CL29280" s="79"/>
    </row>
    <row r="29281" spans="30:90">
      <c r="AD29281" s="73"/>
      <c r="AE29281" s="74"/>
      <c r="AF29281" s="74"/>
      <c r="BX29281" s="73"/>
      <c r="BY29281" s="74"/>
      <c r="BZ29281" s="74"/>
      <c r="CA29281" s="74"/>
      <c r="CF29281" s="79"/>
      <c r="CL29281" s="79"/>
    </row>
    <row r="29282" spans="30:90">
      <c r="AD29282" s="73"/>
      <c r="AE29282" s="74"/>
      <c r="AF29282" s="74"/>
      <c r="BX29282" s="73"/>
      <c r="BY29282" s="74"/>
      <c r="BZ29282" s="74"/>
      <c r="CA29282" s="74"/>
      <c r="CF29282" s="79"/>
      <c r="CL29282" s="79"/>
    </row>
    <row r="29283" spans="30:90">
      <c r="AD29283" s="73"/>
      <c r="AE29283" s="74"/>
      <c r="AF29283" s="74"/>
      <c r="BX29283" s="73"/>
      <c r="BY29283" s="74"/>
      <c r="BZ29283" s="74"/>
      <c r="CA29283" s="74"/>
      <c r="CF29283" s="79"/>
      <c r="CL29283" s="79"/>
    </row>
    <row r="29284" spans="30:90">
      <c r="AD29284" s="73"/>
      <c r="AE29284" s="74"/>
      <c r="AF29284" s="74"/>
      <c r="BX29284" s="73"/>
      <c r="BY29284" s="74"/>
      <c r="BZ29284" s="74"/>
      <c r="CA29284" s="74"/>
      <c r="CF29284" s="79"/>
      <c r="CL29284" s="79"/>
    </row>
    <row r="29285" spans="30:90">
      <c r="AD29285" s="73"/>
      <c r="AE29285" s="74"/>
      <c r="AF29285" s="74"/>
      <c r="BX29285" s="73"/>
      <c r="BY29285" s="74"/>
      <c r="BZ29285" s="74"/>
      <c r="CA29285" s="74"/>
      <c r="CF29285" s="79"/>
      <c r="CL29285" s="79"/>
    </row>
    <row r="29286" spans="30:90">
      <c r="AD29286" s="73"/>
      <c r="AE29286" s="74"/>
      <c r="AF29286" s="74"/>
      <c r="BX29286" s="73"/>
      <c r="BY29286" s="74"/>
      <c r="BZ29286" s="74"/>
      <c r="CA29286" s="74"/>
      <c r="CF29286" s="79"/>
      <c r="CL29286" s="79"/>
    </row>
    <row r="29287" spans="30:90">
      <c r="AD29287" s="73"/>
      <c r="AE29287" s="74"/>
      <c r="AF29287" s="74"/>
      <c r="BX29287" s="73"/>
      <c r="BY29287" s="74"/>
      <c r="BZ29287" s="74"/>
      <c r="CA29287" s="74"/>
      <c r="CF29287" s="79"/>
      <c r="CL29287" s="79"/>
    </row>
    <row r="29288" spans="30:90">
      <c r="AD29288" s="73"/>
      <c r="AE29288" s="74"/>
      <c r="AF29288" s="74"/>
      <c r="BX29288" s="73"/>
      <c r="BY29288" s="74"/>
      <c r="BZ29288" s="74"/>
      <c r="CA29288" s="74"/>
      <c r="CF29288" s="79"/>
      <c r="CL29288" s="79"/>
    </row>
    <row r="29289" spans="30:90">
      <c r="AD29289" s="73"/>
      <c r="AE29289" s="74"/>
      <c r="AF29289" s="74"/>
      <c r="BX29289" s="73"/>
      <c r="BY29289" s="74"/>
      <c r="BZ29289" s="74"/>
      <c r="CA29289" s="74"/>
      <c r="CF29289" s="79"/>
      <c r="CL29289" s="79"/>
    </row>
    <row r="29290" spans="30:90">
      <c r="AD29290" s="73"/>
      <c r="AE29290" s="74"/>
      <c r="AF29290" s="74"/>
      <c r="BX29290" s="73"/>
      <c r="BY29290" s="74"/>
      <c r="BZ29290" s="74"/>
      <c r="CA29290" s="74"/>
      <c r="CF29290" s="79"/>
      <c r="CL29290" s="79"/>
    </row>
    <row r="29291" spans="30:90">
      <c r="AD29291" s="73"/>
      <c r="AE29291" s="74"/>
      <c r="AF29291" s="74"/>
      <c r="BX29291" s="73"/>
      <c r="BY29291" s="74"/>
      <c r="BZ29291" s="74"/>
      <c r="CA29291" s="74"/>
      <c r="CF29291" s="79"/>
      <c r="CL29291" s="79"/>
    </row>
    <row r="29292" spans="30:90">
      <c r="AD29292" s="73"/>
      <c r="AE29292" s="74"/>
      <c r="AF29292" s="74"/>
      <c r="BX29292" s="73"/>
      <c r="BY29292" s="74"/>
      <c r="BZ29292" s="74"/>
      <c r="CA29292" s="74"/>
      <c r="CF29292" s="79"/>
      <c r="CL29292" s="79"/>
    </row>
    <row r="29293" spans="30:90">
      <c r="AD29293" s="73"/>
      <c r="AE29293" s="74"/>
      <c r="AF29293" s="74"/>
      <c r="BX29293" s="73"/>
      <c r="BY29293" s="74"/>
      <c r="BZ29293" s="74"/>
      <c r="CA29293" s="74"/>
      <c r="CF29293" s="79"/>
      <c r="CL29293" s="79"/>
    </row>
    <row r="29294" spans="30:90">
      <c r="AD29294" s="73"/>
      <c r="AE29294" s="74"/>
      <c r="AF29294" s="74"/>
      <c r="BX29294" s="73"/>
      <c r="BY29294" s="74"/>
      <c r="BZ29294" s="74"/>
      <c r="CA29294" s="74"/>
      <c r="CF29294" s="79"/>
      <c r="CL29294" s="79"/>
    </row>
    <row r="29295" spans="30:90">
      <c r="AD29295" s="73"/>
      <c r="AE29295" s="74"/>
      <c r="AF29295" s="74"/>
      <c r="BX29295" s="73"/>
      <c r="BY29295" s="74"/>
      <c r="BZ29295" s="74"/>
      <c r="CA29295" s="74"/>
      <c r="CF29295" s="79"/>
      <c r="CL29295" s="79"/>
    </row>
    <row r="29296" spans="30:90">
      <c r="AD29296" s="73"/>
      <c r="AE29296" s="74"/>
      <c r="AF29296" s="74"/>
      <c r="BX29296" s="73"/>
      <c r="BY29296" s="74"/>
      <c r="BZ29296" s="74"/>
      <c r="CA29296" s="74"/>
      <c r="CF29296" s="79"/>
      <c r="CL29296" s="79"/>
    </row>
    <row r="29297" spans="30:90">
      <c r="AD29297" s="73"/>
      <c r="AE29297" s="74"/>
      <c r="AF29297" s="74"/>
      <c r="BX29297" s="73"/>
      <c r="BY29297" s="74"/>
      <c r="BZ29297" s="74"/>
      <c r="CA29297" s="74"/>
      <c r="CF29297" s="79"/>
      <c r="CL29297" s="79"/>
    </row>
    <row r="29298" spans="30:90">
      <c r="AD29298" s="73"/>
      <c r="AE29298" s="74"/>
      <c r="AF29298" s="74"/>
      <c r="BX29298" s="73"/>
      <c r="BY29298" s="74"/>
      <c r="BZ29298" s="74"/>
      <c r="CA29298" s="74"/>
      <c r="CF29298" s="79"/>
      <c r="CL29298" s="79"/>
    </row>
    <row r="29299" spans="30:90">
      <c r="AD29299" s="73"/>
      <c r="AE29299" s="74"/>
      <c r="AF29299" s="74"/>
      <c r="BX29299" s="73"/>
      <c r="BY29299" s="74"/>
      <c r="BZ29299" s="74"/>
      <c r="CA29299" s="74"/>
      <c r="CF29299" s="79"/>
      <c r="CL29299" s="79"/>
    </row>
    <row r="29300" spans="30:90">
      <c r="AD29300" s="73"/>
      <c r="AE29300" s="74"/>
      <c r="AF29300" s="74"/>
      <c r="BX29300" s="73"/>
      <c r="BY29300" s="74"/>
      <c r="BZ29300" s="74"/>
      <c r="CA29300" s="74"/>
      <c r="CF29300" s="79"/>
      <c r="CL29300" s="79"/>
    </row>
    <row r="29301" spans="30:90">
      <c r="AD29301" s="73"/>
      <c r="AE29301" s="74"/>
      <c r="AF29301" s="74"/>
      <c r="BX29301" s="73"/>
      <c r="BY29301" s="74"/>
      <c r="BZ29301" s="74"/>
      <c r="CA29301" s="74"/>
      <c r="CF29301" s="79"/>
      <c r="CL29301" s="79"/>
    </row>
    <row r="29302" spans="30:90">
      <c r="AD29302" s="73"/>
      <c r="AE29302" s="74"/>
      <c r="AF29302" s="74"/>
      <c r="BX29302" s="73"/>
      <c r="BY29302" s="74"/>
      <c r="BZ29302" s="74"/>
      <c r="CA29302" s="74"/>
      <c r="CF29302" s="79"/>
      <c r="CL29302" s="79"/>
    </row>
    <row r="29303" spans="30:90">
      <c r="AD29303" s="73"/>
      <c r="AE29303" s="74"/>
      <c r="AF29303" s="74"/>
      <c r="BX29303" s="73"/>
      <c r="BY29303" s="74"/>
      <c r="BZ29303" s="74"/>
      <c r="CA29303" s="74"/>
      <c r="CF29303" s="79"/>
      <c r="CL29303" s="79"/>
    </row>
    <row r="29304" spans="30:90">
      <c r="AD29304" s="73"/>
      <c r="AE29304" s="74"/>
      <c r="AF29304" s="74"/>
      <c r="BX29304" s="73"/>
      <c r="BY29304" s="74"/>
      <c r="BZ29304" s="74"/>
      <c r="CA29304" s="74"/>
      <c r="CF29304" s="79"/>
      <c r="CL29304" s="79"/>
    </row>
    <row r="29305" spans="30:90">
      <c r="AD29305" s="73"/>
      <c r="AE29305" s="74"/>
      <c r="AF29305" s="74"/>
      <c r="BX29305" s="73"/>
      <c r="BY29305" s="74"/>
      <c r="BZ29305" s="74"/>
      <c r="CA29305" s="74"/>
      <c r="CF29305" s="79"/>
      <c r="CL29305" s="79"/>
    </row>
    <row r="29306" spans="30:90">
      <c r="AD29306" s="73"/>
      <c r="AE29306" s="74"/>
      <c r="AF29306" s="74"/>
      <c r="BX29306" s="73"/>
      <c r="BY29306" s="74"/>
      <c r="BZ29306" s="74"/>
      <c r="CA29306" s="74"/>
      <c r="CF29306" s="79"/>
      <c r="CL29306" s="79"/>
    </row>
    <row r="29307" spans="30:90">
      <c r="AD29307" s="73"/>
      <c r="AE29307" s="74"/>
      <c r="AF29307" s="74"/>
      <c r="BX29307" s="73"/>
      <c r="BY29307" s="74"/>
      <c r="BZ29307" s="74"/>
      <c r="CA29307" s="74"/>
      <c r="CF29307" s="79"/>
      <c r="CL29307" s="79"/>
    </row>
    <row r="29308" spans="30:90">
      <c r="AD29308" s="73"/>
      <c r="AE29308" s="74"/>
      <c r="AF29308" s="74"/>
      <c r="BX29308" s="73"/>
      <c r="BY29308" s="74"/>
      <c r="BZ29308" s="74"/>
      <c r="CA29308" s="74"/>
      <c r="CF29308" s="79"/>
      <c r="CL29308" s="79"/>
    </row>
    <row r="29309" spans="30:90">
      <c r="AD29309" s="73"/>
      <c r="AE29309" s="74"/>
      <c r="AF29309" s="74"/>
      <c r="BX29309" s="73"/>
      <c r="BY29309" s="74"/>
      <c r="BZ29309" s="74"/>
      <c r="CA29309" s="74"/>
      <c r="CF29309" s="79"/>
      <c r="CL29309" s="79"/>
    </row>
    <row r="29310" spans="30:90">
      <c r="AD29310" s="73"/>
      <c r="AE29310" s="74"/>
      <c r="AF29310" s="74"/>
      <c r="BX29310" s="73"/>
      <c r="BY29310" s="74"/>
      <c r="BZ29310" s="74"/>
      <c r="CA29310" s="74"/>
      <c r="CF29310" s="79"/>
      <c r="CL29310" s="79"/>
    </row>
    <row r="29311" spans="30:90">
      <c r="AD29311" s="73"/>
      <c r="AE29311" s="74"/>
      <c r="AF29311" s="74"/>
      <c r="BX29311" s="73"/>
      <c r="BY29311" s="74"/>
      <c r="BZ29311" s="74"/>
      <c r="CA29311" s="74"/>
      <c r="CF29311" s="79"/>
      <c r="CL29311" s="79"/>
    </row>
    <row r="29312" spans="30:90">
      <c r="AD29312" s="73"/>
      <c r="AE29312" s="74"/>
      <c r="AF29312" s="74"/>
      <c r="BX29312" s="73"/>
      <c r="BY29312" s="74"/>
      <c r="BZ29312" s="74"/>
      <c r="CA29312" s="74"/>
      <c r="CF29312" s="79"/>
      <c r="CL29312" s="79"/>
    </row>
    <row r="29313" spans="30:90">
      <c r="AD29313" s="73"/>
      <c r="AE29313" s="74"/>
      <c r="AF29313" s="74"/>
      <c r="BX29313" s="73"/>
      <c r="BY29313" s="74"/>
      <c r="BZ29313" s="74"/>
      <c r="CA29313" s="74"/>
      <c r="CF29313" s="79"/>
      <c r="CL29313" s="79"/>
    </row>
    <row r="29314" spans="30:90">
      <c r="AD29314" s="73"/>
      <c r="AE29314" s="74"/>
      <c r="AF29314" s="74"/>
      <c r="BX29314" s="73"/>
      <c r="BY29314" s="74"/>
      <c r="BZ29314" s="74"/>
      <c r="CA29314" s="74"/>
      <c r="CF29314" s="79"/>
      <c r="CL29314" s="79"/>
    </row>
    <row r="29315" spans="30:90">
      <c r="AD29315" s="73"/>
      <c r="AE29315" s="74"/>
      <c r="AF29315" s="74"/>
      <c r="BX29315" s="73"/>
      <c r="BY29315" s="74"/>
      <c r="BZ29315" s="74"/>
      <c r="CA29315" s="74"/>
      <c r="CF29315" s="79"/>
      <c r="CL29315" s="79"/>
    </row>
    <row r="29316" spans="30:90">
      <c r="AD29316" s="73"/>
      <c r="AE29316" s="74"/>
      <c r="AF29316" s="74"/>
      <c r="BX29316" s="73"/>
      <c r="BY29316" s="74"/>
      <c r="BZ29316" s="74"/>
      <c r="CA29316" s="74"/>
      <c r="CF29316" s="79"/>
      <c r="CL29316" s="79"/>
    </row>
    <row r="29317" spans="30:90">
      <c r="AD29317" s="73"/>
      <c r="AE29317" s="74"/>
      <c r="AF29317" s="74"/>
      <c r="BX29317" s="73"/>
      <c r="BY29317" s="74"/>
      <c r="BZ29317" s="74"/>
      <c r="CA29317" s="74"/>
      <c r="CF29317" s="79"/>
      <c r="CL29317" s="79"/>
    </row>
    <row r="29318" spans="30:90">
      <c r="AD29318" s="73"/>
      <c r="AE29318" s="74"/>
      <c r="AF29318" s="74"/>
      <c r="BX29318" s="73"/>
      <c r="BY29318" s="74"/>
      <c r="BZ29318" s="74"/>
      <c r="CA29318" s="74"/>
      <c r="CF29318" s="79"/>
      <c r="CL29318" s="79"/>
    </row>
    <row r="29319" spans="30:90">
      <c r="AD29319" s="73"/>
      <c r="AE29319" s="74"/>
      <c r="AF29319" s="74"/>
      <c r="BX29319" s="73"/>
      <c r="BY29319" s="74"/>
      <c r="BZ29319" s="74"/>
      <c r="CA29319" s="74"/>
      <c r="CF29319" s="79"/>
      <c r="CL29319" s="79"/>
    </row>
    <row r="29320" spans="30:90">
      <c r="AD29320" s="73"/>
      <c r="AE29320" s="74"/>
      <c r="AF29320" s="74"/>
      <c r="BX29320" s="73"/>
      <c r="BY29320" s="74"/>
      <c r="BZ29320" s="74"/>
      <c r="CA29320" s="74"/>
      <c r="CF29320" s="79"/>
      <c r="CL29320" s="79"/>
    </row>
    <row r="29321" spans="30:90">
      <c r="AD29321" s="73"/>
      <c r="AE29321" s="74"/>
      <c r="AF29321" s="74"/>
      <c r="BX29321" s="73"/>
      <c r="BY29321" s="74"/>
      <c r="BZ29321" s="74"/>
      <c r="CA29321" s="74"/>
      <c r="CF29321" s="79"/>
      <c r="CL29321" s="79"/>
    </row>
    <row r="29322" spans="30:90">
      <c r="AD29322" s="73"/>
      <c r="AE29322" s="74"/>
      <c r="AF29322" s="74"/>
      <c r="BX29322" s="73"/>
      <c r="BY29322" s="74"/>
      <c r="BZ29322" s="74"/>
      <c r="CA29322" s="74"/>
      <c r="CF29322" s="79"/>
      <c r="CL29322" s="79"/>
    </row>
    <row r="29323" spans="30:90">
      <c r="AD29323" s="73"/>
      <c r="AE29323" s="74"/>
      <c r="AF29323" s="74"/>
      <c r="BX29323" s="73"/>
      <c r="BY29323" s="74"/>
      <c r="BZ29323" s="74"/>
      <c r="CA29323" s="74"/>
      <c r="CF29323" s="79"/>
      <c r="CL29323" s="79"/>
    </row>
    <row r="29324" spans="30:90">
      <c r="AD29324" s="73"/>
      <c r="AE29324" s="74"/>
      <c r="AF29324" s="74"/>
      <c r="BX29324" s="73"/>
      <c r="BY29324" s="74"/>
      <c r="BZ29324" s="74"/>
      <c r="CA29324" s="74"/>
      <c r="CF29324" s="79"/>
      <c r="CL29324" s="79"/>
    </row>
    <row r="29325" spans="30:90">
      <c r="AD29325" s="73"/>
      <c r="AE29325" s="74"/>
      <c r="AF29325" s="74"/>
      <c r="BX29325" s="73"/>
      <c r="BY29325" s="74"/>
      <c r="BZ29325" s="74"/>
      <c r="CA29325" s="74"/>
      <c r="CF29325" s="79"/>
      <c r="CL29325" s="79"/>
    </row>
    <row r="29326" spans="30:90">
      <c r="AD29326" s="73"/>
      <c r="AE29326" s="74"/>
      <c r="AF29326" s="74"/>
      <c r="BX29326" s="73"/>
      <c r="BY29326" s="74"/>
      <c r="BZ29326" s="74"/>
      <c r="CA29326" s="74"/>
      <c r="CF29326" s="79"/>
      <c r="CL29326" s="79"/>
    </row>
    <row r="29327" spans="30:90">
      <c r="AD29327" s="73"/>
      <c r="AE29327" s="74"/>
      <c r="AF29327" s="74"/>
      <c r="BX29327" s="73"/>
      <c r="BY29327" s="74"/>
      <c r="BZ29327" s="74"/>
      <c r="CA29327" s="74"/>
      <c r="CF29327" s="79"/>
      <c r="CL29327" s="79"/>
    </row>
    <row r="29328" spans="30:90">
      <c r="AD29328" s="73"/>
      <c r="AE29328" s="74"/>
      <c r="AF29328" s="74"/>
      <c r="BX29328" s="73"/>
      <c r="BY29328" s="74"/>
      <c r="BZ29328" s="74"/>
      <c r="CA29328" s="74"/>
      <c r="CF29328" s="79"/>
      <c r="CL29328" s="79"/>
    </row>
    <row r="29329" spans="30:90">
      <c r="AD29329" s="73"/>
      <c r="AE29329" s="74"/>
      <c r="AF29329" s="74"/>
      <c r="BX29329" s="73"/>
      <c r="BY29329" s="74"/>
      <c r="BZ29329" s="74"/>
      <c r="CA29329" s="74"/>
      <c r="CF29329" s="79"/>
      <c r="CL29329" s="79"/>
    </row>
    <row r="29330" spans="30:90">
      <c r="AD29330" s="73"/>
      <c r="AE29330" s="74"/>
      <c r="AF29330" s="74"/>
      <c r="BX29330" s="73"/>
      <c r="BY29330" s="74"/>
      <c r="BZ29330" s="74"/>
      <c r="CA29330" s="74"/>
      <c r="CF29330" s="79"/>
      <c r="CL29330" s="79"/>
    </row>
    <row r="29331" spans="30:90">
      <c r="AD29331" s="73"/>
      <c r="AE29331" s="74"/>
      <c r="AF29331" s="74"/>
      <c r="BX29331" s="73"/>
      <c r="BY29331" s="74"/>
      <c r="BZ29331" s="74"/>
      <c r="CA29331" s="74"/>
      <c r="CF29331" s="79"/>
      <c r="CL29331" s="79"/>
    </row>
    <row r="29332" spans="30:90">
      <c r="AD29332" s="73"/>
      <c r="AE29332" s="74"/>
      <c r="AF29332" s="74"/>
      <c r="BX29332" s="73"/>
      <c r="BY29332" s="74"/>
      <c r="BZ29332" s="74"/>
      <c r="CA29332" s="74"/>
      <c r="CF29332" s="79"/>
      <c r="CL29332" s="79"/>
    </row>
    <row r="29333" spans="30:90">
      <c r="AD29333" s="73"/>
      <c r="AE29333" s="74"/>
      <c r="AF29333" s="74"/>
      <c r="BX29333" s="73"/>
      <c r="BY29333" s="74"/>
      <c r="BZ29333" s="74"/>
      <c r="CA29333" s="74"/>
      <c r="CF29333" s="79"/>
      <c r="CL29333" s="79"/>
    </row>
    <row r="29334" spans="30:90">
      <c r="AD29334" s="73"/>
      <c r="AE29334" s="74"/>
      <c r="AF29334" s="74"/>
      <c r="BX29334" s="73"/>
      <c r="BY29334" s="74"/>
      <c r="BZ29334" s="74"/>
      <c r="CA29334" s="74"/>
      <c r="CF29334" s="79"/>
      <c r="CL29334" s="79"/>
    </row>
    <row r="29335" spans="30:90">
      <c r="AD29335" s="73"/>
      <c r="AE29335" s="74"/>
      <c r="AF29335" s="74"/>
      <c r="BX29335" s="73"/>
      <c r="BY29335" s="74"/>
      <c r="BZ29335" s="74"/>
      <c r="CA29335" s="74"/>
      <c r="CF29335" s="79"/>
      <c r="CL29335" s="79"/>
    </row>
    <row r="29336" spans="30:90">
      <c r="AD29336" s="73"/>
      <c r="AE29336" s="74"/>
      <c r="AF29336" s="74"/>
      <c r="BX29336" s="73"/>
      <c r="BY29336" s="74"/>
      <c r="BZ29336" s="74"/>
      <c r="CA29336" s="74"/>
      <c r="CF29336" s="79"/>
      <c r="CL29336" s="79"/>
    </row>
    <row r="29337" spans="30:90">
      <c r="AD29337" s="73"/>
      <c r="AE29337" s="74"/>
      <c r="AF29337" s="74"/>
      <c r="BX29337" s="73"/>
      <c r="BY29337" s="74"/>
      <c r="BZ29337" s="74"/>
      <c r="CA29337" s="74"/>
      <c r="CF29337" s="79"/>
      <c r="CL29337" s="79"/>
    </row>
    <row r="29338" spans="30:90">
      <c r="AD29338" s="73"/>
      <c r="AE29338" s="74"/>
      <c r="AF29338" s="74"/>
      <c r="BX29338" s="73"/>
      <c r="BY29338" s="74"/>
      <c r="BZ29338" s="74"/>
      <c r="CA29338" s="74"/>
      <c r="CF29338" s="79"/>
      <c r="CL29338" s="79"/>
    </row>
    <row r="29339" spans="30:90">
      <c r="AD29339" s="73"/>
      <c r="AE29339" s="74"/>
      <c r="AF29339" s="74"/>
      <c r="BX29339" s="73"/>
      <c r="BY29339" s="74"/>
      <c r="BZ29339" s="74"/>
      <c r="CA29339" s="74"/>
      <c r="CF29339" s="79"/>
      <c r="CL29339" s="79"/>
    </row>
    <row r="29340" spans="30:90">
      <c r="AD29340" s="73"/>
      <c r="AE29340" s="74"/>
      <c r="AF29340" s="74"/>
      <c r="BX29340" s="73"/>
      <c r="BY29340" s="74"/>
      <c r="BZ29340" s="74"/>
      <c r="CA29340" s="74"/>
      <c r="CF29340" s="79"/>
      <c r="CL29340" s="79"/>
    </row>
    <row r="29341" spans="30:90">
      <c r="AD29341" s="73"/>
      <c r="AE29341" s="74"/>
      <c r="AF29341" s="74"/>
      <c r="BX29341" s="73"/>
      <c r="BY29341" s="74"/>
      <c r="BZ29341" s="74"/>
      <c r="CA29341" s="74"/>
      <c r="CF29341" s="79"/>
      <c r="CL29341" s="79"/>
    </row>
    <row r="29342" spans="30:90">
      <c r="AD29342" s="73"/>
      <c r="AE29342" s="74"/>
      <c r="AF29342" s="74"/>
      <c r="BX29342" s="73"/>
      <c r="BY29342" s="74"/>
      <c r="BZ29342" s="74"/>
      <c r="CA29342" s="74"/>
      <c r="CF29342" s="79"/>
      <c r="CL29342" s="79"/>
    </row>
    <row r="29343" spans="30:90">
      <c r="AD29343" s="73"/>
      <c r="AE29343" s="74"/>
      <c r="AF29343" s="74"/>
      <c r="BX29343" s="73"/>
      <c r="BY29343" s="74"/>
      <c r="BZ29343" s="74"/>
      <c r="CA29343" s="74"/>
      <c r="CF29343" s="79"/>
      <c r="CL29343" s="79"/>
    </row>
    <row r="29344" spans="30:90">
      <c r="AD29344" s="73"/>
      <c r="AE29344" s="74"/>
      <c r="AF29344" s="74"/>
      <c r="BX29344" s="73"/>
      <c r="BY29344" s="74"/>
      <c r="BZ29344" s="74"/>
      <c r="CA29344" s="74"/>
      <c r="CF29344" s="79"/>
      <c r="CL29344" s="79"/>
    </row>
    <row r="29345" spans="30:90">
      <c r="AD29345" s="73"/>
      <c r="AE29345" s="74"/>
      <c r="AF29345" s="74"/>
      <c r="BX29345" s="73"/>
      <c r="BY29345" s="74"/>
      <c r="BZ29345" s="74"/>
      <c r="CA29345" s="74"/>
      <c r="CF29345" s="79"/>
      <c r="CL29345" s="79"/>
    </row>
    <row r="29346" spans="30:90">
      <c r="AD29346" s="73"/>
      <c r="AE29346" s="74"/>
      <c r="AF29346" s="74"/>
      <c r="BX29346" s="73"/>
      <c r="BY29346" s="74"/>
      <c r="BZ29346" s="74"/>
      <c r="CA29346" s="74"/>
      <c r="CF29346" s="79"/>
      <c r="CL29346" s="79"/>
    </row>
    <row r="29347" spans="30:90">
      <c r="AD29347" s="73"/>
      <c r="AE29347" s="74"/>
      <c r="AF29347" s="74"/>
      <c r="BX29347" s="73"/>
      <c r="BY29347" s="74"/>
      <c r="BZ29347" s="74"/>
      <c r="CA29347" s="74"/>
      <c r="CF29347" s="79"/>
      <c r="CL29347" s="79"/>
    </row>
    <row r="29348" spans="30:90">
      <c r="AD29348" s="73"/>
      <c r="AE29348" s="74"/>
      <c r="AF29348" s="74"/>
      <c r="BX29348" s="73"/>
      <c r="BY29348" s="74"/>
      <c r="BZ29348" s="74"/>
      <c r="CA29348" s="74"/>
      <c r="CF29348" s="79"/>
      <c r="CL29348" s="79"/>
    </row>
    <row r="29349" spans="30:90">
      <c r="AD29349" s="73"/>
      <c r="AE29349" s="74"/>
      <c r="AF29349" s="74"/>
      <c r="BX29349" s="73"/>
      <c r="BY29349" s="74"/>
      <c r="BZ29349" s="74"/>
      <c r="CA29349" s="74"/>
      <c r="CF29349" s="79"/>
      <c r="CL29349" s="79"/>
    </row>
    <row r="29350" spans="30:90">
      <c r="AD29350" s="73"/>
      <c r="AE29350" s="74"/>
      <c r="AF29350" s="74"/>
      <c r="BX29350" s="73"/>
      <c r="BY29350" s="74"/>
      <c r="BZ29350" s="74"/>
      <c r="CA29350" s="74"/>
      <c r="CF29350" s="79"/>
      <c r="CL29350" s="79"/>
    </row>
    <row r="29351" spans="30:90">
      <c r="AD29351" s="73"/>
      <c r="AE29351" s="74"/>
      <c r="AF29351" s="74"/>
      <c r="BX29351" s="73"/>
      <c r="BY29351" s="74"/>
      <c r="BZ29351" s="74"/>
      <c r="CA29351" s="74"/>
      <c r="CF29351" s="79"/>
      <c r="CL29351" s="79"/>
    </row>
    <row r="29352" spans="30:90">
      <c r="AD29352" s="73"/>
      <c r="AE29352" s="74"/>
      <c r="AF29352" s="74"/>
      <c r="BX29352" s="73"/>
      <c r="BY29352" s="74"/>
      <c r="BZ29352" s="74"/>
      <c r="CA29352" s="74"/>
      <c r="CF29352" s="79"/>
      <c r="CL29352" s="79"/>
    </row>
    <row r="29353" spans="30:90">
      <c r="AD29353" s="73"/>
      <c r="AE29353" s="74"/>
      <c r="AF29353" s="74"/>
      <c r="BX29353" s="73"/>
      <c r="BY29353" s="74"/>
      <c r="BZ29353" s="74"/>
      <c r="CA29353" s="74"/>
      <c r="CF29353" s="79"/>
      <c r="CL29353" s="79"/>
    </row>
    <row r="29354" spans="30:90">
      <c r="AD29354" s="73"/>
      <c r="AE29354" s="74"/>
      <c r="AF29354" s="74"/>
      <c r="BX29354" s="73"/>
      <c r="BY29354" s="74"/>
      <c r="BZ29354" s="74"/>
      <c r="CA29354" s="74"/>
      <c r="CF29354" s="79"/>
      <c r="CL29354" s="79"/>
    </row>
    <row r="29355" spans="30:90">
      <c r="AD29355" s="73"/>
      <c r="AE29355" s="74"/>
      <c r="AF29355" s="74"/>
      <c r="BX29355" s="73"/>
      <c r="BY29355" s="74"/>
      <c r="BZ29355" s="74"/>
      <c r="CA29355" s="74"/>
      <c r="CF29355" s="79"/>
      <c r="CL29355" s="79"/>
    </row>
    <row r="29356" spans="30:90">
      <c r="AD29356" s="73"/>
      <c r="AE29356" s="74"/>
      <c r="AF29356" s="74"/>
      <c r="BX29356" s="73"/>
      <c r="BY29356" s="74"/>
      <c r="BZ29356" s="74"/>
      <c r="CA29356" s="74"/>
      <c r="CF29356" s="79"/>
      <c r="CL29356" s="79"/>
    </row>
    <row r="29357" spans="30:90">
      <c r="AD29357" s="73"/>
      <c r="AE29357" s="74"/>
      <c r="AF29357" s="74"/>
      <c r="BX29357" s="73"/>
      <c r="BY29357" s="74"/>
      <c r="BZ29357" s="74"/>
      <c r="CA29357" s="74"/>
      <c r="CF29357" s="79"/>
      <c r="CL29357" s="79"/>
    </row>
    <row r="29358" spans="30:90">
      <c r="AD29358" s="73"/>
      <c r="AE29358" s="74"/>
      <c r="AF29358" s="74"/>
      <c r="BX29358" s="73"/>
      <c r="BY29358" s="74"/>
      <c r="BZ29358" s="74"/>
      <c r="CA29358" s="74"/>
      <c r="CF29358" s="79"/>
      <c r="CL29358" s="79"/>
    </row>
    <row r="29359" spans="30:90">
      <c r="AD29359" s="73"/>
      <c r="AE29359" s="74"/>
      <c r="AF29359" s="74"/>
      <c r="BX29359" s="73"/>
      <c r="BY29359" s="74"/>
      <c r="BZ29359" s="74"/>
      <c r="CA29359" s="74"/>
      <c r="CF29359" s="79"/>
      <c r="CL29359" s="79"/>
    </row>
    <row r="29360" spans="30:90">
      <c r="AD29360" s="73"/>
      <c r="AE29360" s="74"/>
      <c r="AF29360" s="74"/>
      <c r="BX29360" s="73"/>
      <c r="BY29360" s="74"/>
      <c r="BZ29360" s="74"/>
      <c r="CA29360" s="74"/>
      <c r="CF29360" s="79"/>
      <c r="CL29360" s="79"/>
    </row>
    <row r="29361" spans="30:90">
      <c r="AD29361" s="73"/>
      <c r="AE29361" s="74"/>
      <c r="AF29361" s="74"/>
      <c r="BX29361" s="73"/>
      <c r="BY29361" s="74"/>
      <c r="BZ29361" s="74"/>
      <c r="CA29361" s="74"/>
      <c r="CF29361" s="79"/>
      <c r="CL29361" s="79"/>
    </row>
    <row r="29362" spans="30:90">
      <c r="AD29362" s="73"/>
      <c r="AE29362" s="74"/>
      <c r="AF29362" s="74"/>
      <c r="BX29362" s="73"/>
      <c r="BY29362" s="74"/>
      <c r="BZ29362" s="74"/>
      <c r="CA29362" s="74"/>
      <c r="CF29362" s="79"/>
      <c r="CL29362" s="79"/>
    </row>
    <row r="29363" spans="30:90">
      <c r="AD29363" s="73"/>
      <c r="AE29363" s="74"/>
      <c r="AF29363" s="74"/>
      <c r="BX29363" s="73"/>
      <c r="BY29363" s="74"/>
      <c r="BZ29363" s="74"/>
      <c r="CA29363" s="74"/>
      <c r="CF29363" s="79"/>
      <c r="CL29363" s="79"/>
    </row>
    <row r="29364" spans="30:90">
      <c r="AD29364" s="73"/>
      <c r="AE29364" s="74"/>
      <c r="AF29364" s="74"/>
      <c r="BX29364" s="73"/>
      <c r="BY29364" s="74"/>
      <c r="BZ29364" s="74"/>
      <c r="CA29364" s="74"/>
      <c r="CF29364" s="79"/>
      <c r="CL29364" s="79"/>
    </row>
    <row r="29365" spans="30:90">
      <c r="AD29365" s="73"/>
      <c r="AE29365" s="74"/>
      <c r="AF29365" s="74"/>
      <c r="BX29365" s="73"/>
      <c r="BY29365" s="74"/>
      <c r="BZ29365" s="74"/>
      <c r="CA29365" s="74"/>
      <c r="CF29365" s="79"/>
      <c r="CL29365" s="79"/>
    </row>
    <row r="29366" spans="30:90">
      <c r="AD29366" s="73"/>
      <c r="AE29366" s="74"/>
      <c r="AF29366" s="74"/>
      <c r="BX29366" s="73"/>
      <c r="BY29366" s="74"/>
      <c r="BZ29366" s="74"/>
      <c r="CA29366" s="74"/>
      <c r="CF29366" s="79"/>
      <c r="CL29366" s="79"/>
    </row>
    <row r="29367" spans="30:90">
      <c r="AD29367" s="73"/>
      <c r="AE29367" s="74"/>
      <c r="AF29367" s="74"/>
      <c r="BX29367" s="73"/>
      <c r="BY29367" s="74"/>
      <c r="BZ29367" s="74"/>
      <c r="CA29367" s="74"/>
      <c r="CF29367" s="79"/>
      <c r="CL29367" s="79"/>
    </row>
    <row r="29368" spans="30:90">
      <c r="AD29368" s="73"/>
      <c r="AE29368" s="74"/>
      <c r="AF29368" s="74"/>
      <c r="BX29368" s="73"/>
      <c r="BY29368" s="74"/>
      <c r="BZ29368" s="74"/>
      <c r="CA29368" s="74"/>
      <c r="CF29368" s="79"/>
      <c r="CL29368" s="79"/>
    </row>
    <row r="29369" spans="30:90">
      <c r="AD29369" s="73"/>
      <c r="AE29369" s="74"/>
      <c r="AF29369" s="74"/>
      <c r="BX29369" s="73"/>
      <c r="BY29369" s="74"/>
      <c r="BZ29369" s="74"/>
      <c r="CA29369" s="74"/>
      <c r="CF29369" s="79"/>
      <c r="CL29369" s="79"/>
    </row>
    <row r="29370" spans="30:90">
      <c r="AD29370" s="73"/>
      <c r="AE29370" s="74"/>
      <c r="AF29370" s="74"/>
      <c r="BX29370" s="73"/>
      <c r="BY29370" s="74"/>
      <c r="BZ29370" s="74"/>
      <c r="CA29370" s="74"/>
      <c r="CF29370" s="79"/>
      <c r="CL29370" s="79"/>
    </row>
    <row r="29371" spans="30:90">
      <c r="AD29371" s="73"/>
      <c r="AE29371" s="74"/>
      <c r="AF29371" s="74"/>
      <c r="BX29371" s="73"/>
      <c r="BY29371" s="74"/>
      <c r="BZ29371" s="74"/>
      <c r="CA29371" s="74"/>
      <c r="CF29371" s="79"/>
      <c r="CL29371" s="79"/>
    </row>
    <row r="29372" spans="30:90">
      <c r="AD29372" s="73"/>
      <c r="AE29372" s="74"/>
      <c r="AF29372" s="74"/>
      <c r="BX29372" s="73"/>
      <c r="BY29372" s="74"/>
      <c r="BZ29372" s="74"/>
      <c r="CA29372" s="74"/>
      <c r="CF29372" s="79"/>
      <c r="CL29372" s="79"/>
    </row>
    <row r="29373" spans="30:90">
      <c r="AD29373" s="73"/>
      <c r="AE29373" s="74"/>
      <c r="AF29373" s="74"/>
      <c r="BX29373" s="73"/>
      <c r="BY29373" s="74"/>
      <c r="BZ29373" s="74"/>
      <c r="CA29373" s="74"/>
      <c r="CF29373" s="79"/>
      <c r="CL29373" s="79"/>
    </row>
    <row r="29374" spans="30:90">
      <c r="AD29374" s="73"/>
      <c r="AE29374" s="74"/>
      <c r="AF29374" s="74"/>
      <c r="BX29374" s="73"/>
      <c r="BY29374" s="74"/>
      <c r="BZ29374" s="74"/>
      <c r="CA29374" s="74"/>
      <c r="CF29374" s="79"/>
      <c r="CL29374" s="79"/>
    </row>
    <row r="29375" spans="30:90">
      <c r="AD29375" s="73"/>
      <c r="AE29375" s="74"/>
      <c r="AF29375" s="74"/>
      <c r="BX29375" s="73"/>
      <c r="BY29375" s="74"/>
      <c r="BZ29375" s="74"/>
      <c r="CA29375" s="74"/>
      <c r="CF29375" s="79"/>
      <c r="CL29375" s="79"/>
    </row>
    <row r="29376" spans="30:90">
      <c r="AD29376" s="73"/>
      <c r="AE29376" s="74"/>
      <c r="AF29376" s="74"/>
      <c r="BX29376" s="73"/>
      <c r="BY29376" s="74"/>
      <c r="BZ29376" s="74"/>
      <c r="CA29376" s="74"/>
      <c r="CF29376" s="79"/>
      <c r="CL29376" s="79"/>
    </row>
    <row r="29377" spans="30:90">
      <c r="AD29377" s="73"/>
      <c r="AE29377" s="74"/>
      <c r="AF29377" s="74"/>
      <c r="BX29377" s="73"/>
      <c r="BY29377" s="74"/>
      <c r="BZ29377" s="74"/>
      <c r="CA29377" s="74"/>
      <c r="CF29377" s="79"/>
      <c r="CL29377" s="79"/>
    </row>
    <row r="29378" spans="30:90">
      <c r="AD29378" s="73"/>
      <c r="AE29378" s="74"/>
      <c r="AF29378" s="74"/>
      <c r="BX29378" s="73"/>
      <c r="BY29378" s="74"/>
      <c r="BZ29378" s="74"/>
      <c r="CA29378" s="74"/>
      <c r="CF29378" s="79"/>
      <c r="CL29378" s="79"/>
    </row>
    <row r="29379" spans="30:90">
      <c r="AD29379" s="73"/>
      <c r="AE29379" s="74"/>
      <c r="AF29379" s="74"/>
      <c r="BX29379" s="73"/>
      <c r="BY29379" s="74"/>
      <c r="BZ29379" s="74"/>
      <c r="CA29379" s="74"/>
      <c r="CF29379" s="79"/>
      <c r="CL29379" s="79"/>
    </row>
    <row r="29380" spans="30:90">
      <c r="AD29380" s="73"/>
      <c r="AE29380" s="74"/>
      <c r="AF29380" s="74"/>
      <c r="BX29380" s="73"/>
      <c r="BY29380" s="74"/>
      <c r="BZ29380" s="74"/>
      <c r="CA29380" s="74"/>
      <c r="CF29380" s="79"/>
      <c r="CL29380" s="79"/>
    </row>
    <row r="29381" spans="30:90">
      <c r="AD29381" s="73"/>
      <c r="AE29381" s="74"/>
      <c r="AF29381" s="74"/>
      <c r="BX29381" s="73"/>
      <c r="BY29381" s="74"/>
      <c r="BZ29381" s="74"/>
      <c r="CA29381" s="74"/>
      <c r="CF29381" s="79"/>
      <c r="CL29381" s="79"/>
    </row>
    <row r="29382" spans="30:90">
      <c r="AD29382" s="73"/>
      <c r="AE29382" s="74"/>
      <c r="AF29382" s="74"/>
      <c r="BX29382" s="73"/>
      <c r="BY29382" s="74"/>
      <c r="BZ29382" s="74"/>
      <c r="CA29382" s="74"/>
      <c r="CF29382" s="79"/>
      <c r="CL29382" s="79"/>
    </row>
    <row r="29383" spans="30:90">
      <c r="AD29383" s="73"/>
      <c r="AE29383" s="74"/>
      <c r="AF29383" s="74"/>
      <c r="BX29383" s="73"/>
      <c r="BY29383" s="74"/>
      <c r="BZ29383" s="74"/>
      <c r="CA29383" s="74"/>
      <c r="CF29383" s="79"/>
      <c r="CL29383" s="79"/>
    </row>
    <row r="29384" spans="30:90">
      <c r="AD29384" s="73"/>
      <c r="AE29384" s="74"/>
      <c r="AF29384" s="74"/>
      <c r="BX29384" s="73"/>
      <c r="BY29384" s="74"/>
      <c r="BZ29384" s="74"/>
      <c r="CA29384" s="74"/>
      <c r="CF29384" s="79"/>
      <c r="CL29384" s="79"/>
    </row>
    <row r="29385" spans="30:90">
      <c r="AD29385" s="73"/>
      <c r="AE29385" s="74"/>
      <c r="AF29385" s="74"/>
      <c r="BX29385" s="73"/>
      <c r="BY29385" s="74"/>
      <c r="BZ29385" s="74"/>
      <c r="CA29385" s="74"/>
      <c r="CF29385" s="79"/>
      <c r="CL29385" s="79"/>
    </row>
    <row r="29386" spans="30:90">
      <c r="AD29386" s="73"/>
      <c r="AE29386" s="74"/>
      <c r="AF29386" s="74"/>
      <c r="BX29386" s="73"/>
      <c r="BY29386" s="74"/>
      <c r="BZ29386" s="74"/>
      <c r="CA29386" s="74"/>
      <c r="CF29386" s="79"/>
      <c r="CL29386" s="79"/>
    </row>
    <row r="29387" spans="30:90">
      <c r="AD29387" s="73"/>
      <c r="AE29387" s="74"/>
      <c r="AF29387" s="74"/>
      <c r="BX29387" s="73"/>
      <c r="BY29387" s="74"/>
      <c r="BZ29387" s="74"/>
      <c r="CA29387" s="74"/>
      <c r="CF29387" s="79"/>
      <c r="CL29387" s="79"/>
    </row>
    <row r="29388" spans="30:90">
      <c r="AD29388" s="73"/>
      <c r="AE29388" s="74"/>
      <c r="AF29388" s="74"/>
      <c r="BX29388" s="73"/>
      <c r="BY29388" s="74"/>
      <c r="BZ29388" s="74"/>
      <c r="CA29388" s="74"/>
      <c r="CF29388" s="79"/>
      <c r="CL29388" s="79"/>
    </row>
    <row r="29389" spans="30:90">
      <c r="AD29389" s="73"/>
      <c r="AE29389" s="74"/>
      <c r="AF29389" s="74"/>
      <c r="BX29389" s="73"/>
      <c r="BY29389" s="74"/>
      <c r="BZ29389" s="74"/>
      <c r="CA29389" s="74"/>
      <c r="CF29389" s="79"/>
      <c r="CL29389" s="79"/>
    </row>
    <row r="29390" spans="30:90">
      <c r="AD29390" s="73"/>
      <c r="AE29390" s="74"/>
      <c r="AF29390" s="74"/>
      <c r="BX29390" s="73"/>
      <c r="BY29390" s="74"/>
      <c r="BZ29390" s="74"/>
      <c r="CA29390" s="74"/>
      <c r="CF29390" s="79"/>
      <c r="CL29390" s="79"/>
    </row>
    <row r="29391" spans="30:90">
      <c r="AD29391" s="73"/>
      <c r="AE29391" s="74"/>
      <c r="AF29391" s="74"/>
      <c r="BX29391" s="73"/>
      <c r="BY29391" s="74"/>
      <c r="BZ29391" s="74"/>
      <c r="CA29391" s="74"/>
      <c r="CF29391" s="79"/>
      <c r="CL29391" s="79"/>
    </row>
    <row r="29392" spans="30:90">
      <c r="AD29392" s="73"/>
      <c r="AE29392" s="74"/>
      <c r="AF29392" s="74"/>
      <c r="BX29392" s="73"/>
      <c r="BY29392" s="74"/>
      <c r="BZ29392" s="74"/>
      <c r="CA29392" s="74"/>
      <c r="CF29392" s="79"/>
      <c r="CL29392" s="79"/>
    </row>
    <row r="29393" spans="30:90">
      <c r="AD29393" s="73"/>
      <c r="AE29393" s="74"/>
      <c r="AF29393" s="74"/>
      <c r="BX29393" s="73"/>
      <c r="BY29393" s="74"/>
      <c r="BZ29393" s="74"/>
      <c r="CA29393" s="74"/>
      <c r="CF29393" s="79"/>
      <c r="CL29393" s="79"/>
    </row>
    <row r="29394" spans="30:90">
      <c r="AD29394" s="73"/>
      <c r="AE29394" s="74"/>
      <c r="AF29394" s="74"/>
      <c r="BX29394" s="73"/>
      <c r="BY29394" s="74"/>
      <c r="BZ29394" s="74"/>
      <c r="CA29394" s="74"/>
      <c r="CF29394" s="79"/>
      <c r="CL29394" s="79"/>
    </row>
    <row r="29395" spans="30:90">
      <c r="AD29395" s="73"/>
      <c r="AE29395" s="74"/>
      <c r="AF29395" s="74"/>
      <c r="BX29395" s="73"/>
      <c r="BY29395" s="74"/>
      <c r="BZ29395" s="74"/>
      <c r="CA29395" s="74"/>
      <c r="CF29395" s="79"/>
      <c r="CL29395" s="79"/>
    </row>
    <row r="29396" spans="30:90">
      <c r="AD29396" s="73"/>
      <c r="AE29396" s="74"/>
      <c r="AF29396" s="74"/>
      <c r="BX29396" s="73"/>
      <c r="BY29396" s="74"/>
      <c r="BZ29396" s="74"/>
      <c r="CA29396" s="74"/>
      <c r="CF29396" s="79"/>
      <c r="CL29396" s="79"/>
    </row>
    <row r="29397" spans="30:90">
      <c r="AD29397" s="73"/>
      <c r="AE29397" s="74"/>
      <c r="AF29397" s="74"/>
      <c r="BX29397" s="73"/>
      <c r="BY29397" s="74"/>
      <c r="BZ29397" s="74"/>
      <c r="CA29397" s="74"/>
      <c r="CF29397" s="79"/>
      <c r="CL29397" s="79"/>
    </row>
    <row r="29398" spans="30:90">
      <c r="AD29398" s="73"/>
      <c r="AE29398" s="74"/>
      <c r="AF29398" s="74"/>
      <c r="BX29398" s="73"/>
      <c r="BY29398" s="74"/>
      <c r="BZ29398" s="74"/>
      <c r="CA29398" s="74"/>
      <c r="CF29398" s="79"/>
      <c r="CL29398" s="79"/>
    </row>
    <row r="29399" spans="30:90">
      <c r="AD29399" s="73"/>
      <c r="AE29399" s="74"/>
      <c r="AF29399" s="74"/>
      <c r="BX29399" s="73"/>
      <c r="BY29399" s="74"/>
      <c r="BZ29399" s="74"/>
      <c r="CA29399" s="74"/>
      <c r="CF29399" s="79"/>
      <c r="CL29399" s="79"/>
    </row>
    <row r="29400" spans="30:90">
      <c r="AD29400" s="73"/>
      <c r="AE29400" s="74"/>
      <c r="AF29400" s="74"/>
      <c r="BX29400" s="73"/>
      <c r="BY29400" s="74"/>
      <c r="BZ29400" s="74"/>
      <c r="CA29400" s="74"/>
      <c r="CF29400" s="79"/>
      <c r="CL29400" s="79"/>
    </row>
    <row r="29401" spans="30:90">
      <c r="AD29401" s="73"/>
      <c r="AE29401" s="74"/>
      <c r="AF29401" s="74"/>
      <c r="BX29401" s="73"/>
      <c r="BY29401" s="74"/>
      <c r="BZ29401" s="74"/>
      <c r="CA29401" s="74"/>
      <c r="CF29401" s="79"/>
      <c r="CL29401" s="79"/>
    </row>
    <row r="29402" spans="30:90">
      <c r="AD29402" s="73"/>
      <c r="AE29402" s="74"/>
      <c r="AF29402" s="74"/>
      <c r="BX29402" s="73"/>
      <c r="BY29402" s="74"/>
      <c r="BZ29402" s="74"/>
      <c r="CA29402" s="74"/>
      <c r="CF29402" s="79"/>
      <c r="CL29402" s="79"/>
    </row>
    <row r="29403" spans="30:90">
      <c r="AD29403" s="73"/>
      <c r="AE29403" s="74"/>
      <c r="AF29403" s="74"/>
      <c r="BX29403" s="73"/>
      <c r="BY29403" s="74"/>
      <c r="BZ29403" s="74"/>
      <c r="CA29403" s="74"/>
      <c r="CF29403" s="79"/>
      <c r="CL29403" s="79"/>
    </row>
    <row r="29404" spans="30:90">
      <c r="AD29404" s="73"/>
      <c r="AE29404" s="74"/>
      <c r="AF29404" s="74"/>
      <c r="BX29404" s="73"/>
      <c r="BY29404" s="74"/>
      <c r="BZ29404" s="74"/>
      <c r="CA29404" s="74"/>
      <c r="CF29404" s="79"/>
      <c r="CL29404" s="79"/>
    </row>
    <row r="29405" spans="30:90">
      <c r="AD29405" s="73"/>
      <c r="AE29405" s="74"/>
      <c r="AF29405" s="74"/>
      <c r="BX29405" s="73"/>
      <c r="BY29405" s="74"/>
      <c r="BZ29405" s="74"/>
      <c r="CA29405" s="74"/>
      <c r="CF29405" s="79"/>
      <c r="CL29405" s="79"/>
    </row>
    <row r="29406" spans="30:90">
      <c r="AD29406" s="73"/>
      <c r="AE29406" s="74"/>
      <c r="AF29406" s="74"/>
      <c r="BX29406" s="73"/>
      <c r="BY29406" s="74"/>
      <c r="BZ29406" s="74"/>
      <c r="CA29406" s="74"/>
      <c r="CF29406" s="79"/>
      <c r="CL29406" s="79"/>
    </row>
    <row r="29407" spans="30:90">
      <c r="AD29407" s="73"/>
      <c r="AE29407" s="74"/>
      <c r="AF29407" s="74"/>
      <c r="BX29407" s="73"/>
      <c r="BY29407" s="74"/>
      <c r="BZ29407" s="74"/>
      <c r="CA29407" s="74"/>
      <c r="CF29407" s="79"/>
      <c r="CL29407" s="79"/>
    </row>
    <row r="29408" spans="30:90">
      <c r="AD29408" s="73"/>
      <c r="AE29408" s="74"/>
      <c r="AF29408" s="74"/>
      <c r="BX29408" s="73"/>
      <c r="BY29408" s="74"/>
      <c r="BZ29408" s="74"/>
      <c r="CA29408" s="74"/>
      <c r="CF29408" s="79"/>
      <c r="CL29408" s="79"/>
    </row>
    <row r="29409" spans="30:90">
      <c r="AD29409" s="73"/>
      <c r="AE29409" s="74"/>
      <c r="AF29409" s="74"/>
      <c r="BX29409" s="73"/>
      <c r="BY29409" s="74"/>
      <c r="BZ29409" s="74"/>
      <c r="CA29409" s="74"/>
      <c r="CF29409" s="79"/>
      <c r="CL29409" s="79"/>
    </row>
    <row r="29410" spans="30:90">
      <c r="AD29410" s="73"/>
      <c r="AE29410" s="74"/>
      <c r="AF29410" s="74"/>
      <c r="BX29410" s="73"/>
      <c r="BY29410" s="74"/>
      <c r="BZ29410" s="74"/>
      <c r="CA29410" s="74"/>
      <c r="CF29410" s="79"/>
      <c r="CL29410" s="79"/>
    </row>
    <row r="29411" spans="30:90">
      <c r="AD29411" s="73"/>
      <c r="AE29411" s="74"/>
      <c r="AF29411" s="74"/>
      <c r="BX29411" s="73"/>
      <c r="BY29411" s="74"/>
      <c r="BZ29411" s="74"/>
      <c r="CA29411" s="74"/>
      <c r="CF29411" s="79"/>
      <c r="CL29411" s="79"/>
    </row>
    <row r="29412" spans="30:90">
      <c r="AD29412" s="73"/>
      <c r="AE29412" s="74"/>
      <c r="AF29412" s="74"/>
      <c r="BX29412" s="73"/>
      <c r="BY29412" s="74"/>
      <c r="BZ29412" s="74"/>
      <c r="CA29412" s="74"/>
      <c r="CF29412" s="79"/>
      <c r="CL29412" s="79"/>
    </row>
    <row r="29413" spans="30:90">
      <c r="AD29413" s="73"/>
      <c r="AE29413" s="74"/>
      <c r="AF29413" s="74"/>
      <c r="BX29413" s="73"/>
      <c r="BY29413" s="74"/>
      <c r="BZ29413" s="74"/>
      <c r="CA29413" s="74"/>
      <c r="CF29413" s="79"/>
      <c r="CL29413" s="79"/>
    </row>
    <row r="29414" spans="30:90">
      <c r="AD29414" s="73"/>
      <c r="AE29414" s="74"/>
      <c r="AF29414" s="74"/>
      <c r="BX29414" s="73"/>
      <c r="BY29414" s="74"/>
      <c r="BZ29414" s="74"/>
      <c r="CA29414" s="74"/>
      <c r="CF29414" s="79"/>
      <c r="CL29414" s="79"/>
    </row>
    <row r="29415" spans="30:90">
      <c r="AD29415" s="73"/>
      <c r="AE29415" s="74"/>
      <c r="AF29415" s="74"/>
      <c r="BX29415" s="73"/>
      <c r="BY29415" s="74"/>
      <c r="BZ29415" s="74"/>
      <c r="CA29415" s="74"/>
      <c r="CF29415" s="79"/>
      <c r="CL29415" s="79"/>
    </row>
    <row r="29416" spans="30:90">
      <c r="AD29416" s="73"/>
      <c r="AE29416" s="74"/>
      <c r="AF29416" s="74"/>
      <c r="BX29416" s="73"/>
      <c r="BY29416" s="74"/>
      <c r="BZ29416" s="74"/>
      <c r="CA29416" s="74"/>
      <c r="CF29416" s="79"/>
      <c r="CL29416" s="79"/>
    </row>
    <row r="29417" spans="30:90">
      <c r="AD29417" s="73"/>
      <c r="AE29417" s="74"/>
      <c r="AF29417" s="74"/>
      <c r="BX29417" s="73"/>
      <c r="BY29417" s="74"/>
      <c r="BZ29417" s="74"/>
      <c r="CA29417" s="74"/>
      <c r="CF29417" s="79"/>
      <c r="CL29417" s="79"/>
    </row>
    <row r="29418" spans="30:90">
      <c r="AD29418" s="73"/>
      <c r="AE29418" s="74"/>
      <c r="AF29418" s="74"/>
      <c r="BX29418" s="73"/>
      <c r="BY29418" s="74"/>
      <c r="BZ29418" s="74"/>
      <c r="CA29418" s="74"/>
      <c r="CF29418" s="79"/>
      <c r="CL29418" s="79"/>
    </row>
    <row r="29419" spans="30:90">
      <c r="AD29419" s="73"/>
      <c r="AE29419" s="74"/>
      <c r="AF29419" s="74"/>
      <c r="BX29419" s="73"/>
      <c r="BY29419" s="74"/>
      <c r="BZ29419" s="74"/>
      <c r="CA29419" s="74"/>
      <c r="CF29419" s="79"/>
      <c r="CL29419" s="79"/>
    </row>
    <row r="29420" spans="30:90">
      <c r="AD29420" s="73"/>
      <c r="AE29420" s="74"/>
      <c r="AF29420" s="74"/>
      <c r="BX29420" s="73"/>
      <c r="BY29420" s="74"/>
      <c r="BZ29420" s="74"/>
      <c r="CA29420" s="74"/>
      <c r="CF29420" s="79"/>
      <c r="CL29420" s="79"/>
    </row>
    <row r="29421" spans="30:90">
      <c r="AD29421" s="73"/>
      <c r="AE29421" s="74"/>
      <c r="AF29421" s="74"/>
      <c r="BX29421" s="73"/>
      <c r="BY29421" s="74"/>
      <c r="BZ29421" s="74"/>
      <c r="CA29421" s="74"/>
      <c r="CF29421" s="79"/>
      <c r="CL29421" s="79"/>
    </row>
    <row r="29422" spans="30:90">
      <c r="AD29422" s="73"/>
      <c r="AE29422" s="74"/>
      <c r="AF29422" s="74"/>
      <c r="BX29422" s="73"/>
      <c r="BY29422" s="74"/>
      <c r="BZ29422" s="74"/>
      <c r="CA29422" s="74"/>
      <c r="CF29422" s="79"/>
      <c r="CL29422" s="79"/>
    </row>
    <row r="29423" spans="30:90">
      <c r="AD29423" s="73"/>
      <c r="AE29423" s="74"/>
      <c r="AF29423" s="74"/>
      <c r="BX29423" s="73"/>
      <c r="BY29423" s="74"/>
      <c r="BZ29423" s="74"/>
      <c r="CA29423" s="74"/>
      <c r="CF29423" s="79"/>
      <c r="CL29423" s="79"/>
    </row>
    <row r="29424" spans="30:90">
      <c r="AD29424" s="73"/>
      <c r="AE29424" s="74"/>
      <c r="AF29424" s="74"/>
      <c r="BX29424" s="73"/>
      <c r="BY29424" s="74"/>
      <c r="BZ29424" s="74"/>
      <c r="CA29424" s="74"/>
      <c r="CF29424" s="79"/>
      <c r="CL29424" s="79"/>
    </row>
    <row r="29425" spans="30:90">
      <c r="AD29425" s="73"/>
      <c r="AE29425" s="74"/>
      <c r="AF29425" s="74"/>
      <c r="BX29425" s="73"/>
      <c r="BY29425" s="74"/>
      <c r="BZ29425" s="74"/>
      <c r="CA29425" s="74"/>
      <c r="CF29425" s="79"/>
      <c r="CL29425" s="79"/>
    </row>
    <row r="29426" spans="30:90">
      <c r="AD29426" s="73"/>
      <c r="AE29426" s="74"/>
      <c r="AF29426" s="74"/>
      <c r="BX29426" s="73"/>
      <c r="BY29426" s="74"/>
      <c r="BZ29426" s="74"/>
      <c r="CA29426" s="74"/>
      <c r="CF29426" s="79"/>
      <c r="CL29426" s="79"/>
    </row>
    <row r="29427" spans="30:90">
      <c r="AD29427" s="73"/>
      <c r="AE29427" s="74"/>
      <c r="AF29427" s="74"/>
      <c r="BX29427" s="73"/>
      <c r="BY29427" s="74"/>
      <c r="BZ29427" s="74"/>
      <c r="CA29427" s="74"/>
      <c r="CF29427" s="79"/>
      <c r="CL29427" s="79"/>
    </row>
    <row r="29428" spans="30:90">
      <c r="AD29428" s="73"/>
      <c r="AE29428" s="74"/>
      <c r="AF29428" s="74"/>
      <c r="BX29428" s="73"/>
      <c r="BY29428" s="74"/>
      <c r="BZ29428" s="74"/>
      <c r="CA29428" s="74"/>
      <c r="CF29428" s="79"/>
      <c r="CL29428" s="79"/>
    </row>
    <row r="29429" spans="30:90">
      <c r="AD29429" s="73"/>
      <c r="AE29429" s="74"/>
      <c r="AF29429" s="74"/>
      <c r="BX29429" s="73"/>
      <c r="BY29429" s="74"/>
      <c r="BZ29429" s="74"/>
      <c r="CA29429" s="74"/>
      <c r="CF29429" s="79"/>
      <c r="CL29429" s="79"/>
    </row>
    <row r="29430" spans="30:90">
      <c r="AD29430" s="73"/>
      <c r="AE29430" s="74"/>
      <c r="AF29430" s="74"/>
      <c r="BX29430" s="73"/>
      <c r="BY29430" s="74"/>
      <c r="BZ29430" s="74"/>
      <c r="CA29430" s="74"/>
      <c r="CF29430" s="79"/>
      <c r="CL29430" s="79"/>
    </row>
    <row r="29431" spans="30:90">
      <c r="AD29431" s="73"/>
      <c r="AE29431" s="74"/>
      <c r="AF29431" s="74"/>
      <c r="BX29431" s="73"/>
      <c r="BY29431" s="74"/>
      <c r="BZ29431" s="74"/>
      <c r="CA29431" s="74"/>
      <c r="CF29431" s="79"/>
      <c r="CL29431" s="79"/>
    </row>
    <row r="29432" spans="30:90">
      <c r="AD29432" s="73"/>
      <c r="AE29432" s="74"/>
      <c r="AF29432" s="74"/>
      <c r="BX29432" s="73"/>
      <c r="BY29432" s="74"/>
      <c r="BZ29432" s="74"/>
      <c r="CA29432" s="74"/>
      <c r="CF29432" s="79"/>
      <c r="CL29432" s="79"/>
    </row>
    <row r="29433" spans="30:90">
      <c r="AD29433" s="73"/>
      <c r="AE29433" s="74"/>
      <c r="AF29433" s="74"/>
      <c r="BX29433" s="73"/>
      <c r="BY29433" s="74"/>
      <c r="BZ29433" s="74"/>
      <c r="CA29433" s="74"/>
      <c r="CF29433" s="79"/>
      <c r="CL29433" s="79"/>
    </row>
    <row r="29434" spans="30:90">
      <c r="AD29434" s="73"/>
      <c r="AE29434" s="74"/>
      <c r="AF29434" s="74"/>
      <c r="BX29434" s="73"/>
      <c r="BY29434" s="74"/>
      <c r="BZ29434" s="74"/>
      <c r="CA29434" s="74"/>
      <c r="CF29434" s="79"/>
      <c r="CL29434" s="79"/>
    </row>
    <row r="29435" spans="30:90">
      <c r="AD29435" s="73"/>
      <c r="AE29435" s="74"/>
      <c r="AF29435" s="74"/>
      <c r="BX29435" s="73"/>
      <c r="BY29435" s="74"/>
      <c r="BZ29435" s="74"/>
      <c r="CA29435" s="74"/>
      <c r="CF29435" s="79"/>
      <c r="CL29435" s="79"/>
    </row>
    <row r="29436" spans="30:90">
      <c r="AD29436" s="73"/>
      <c r="AE29436" s="74"/>
      <c r="AF29436" s="74"/>
      <c r="BX29436" s="73"/>
      <c r="BY29436" s="74"/>
      <c r="BZ29436" s="74"/>
      <c r="CA29436" s="74"/>
      <c r="CF29436" s="79"/>
      <c r="CL29436" s="79"/>
    </row>
    <row r="29437" spans="30:90">
      <c r="AD29437" s="73"/>
      <c r="AE29437" s="74"/>
      <c r="AF29437" s="74"/>
      <c r="BX29437" s="73"/>
      <c r="BY29437" s="74"/>
      <c r="BZ29437" s="74"/>
      <c r="CA29437" s="74"/>
      <c r="CF29437" s="79"/>
      <c r="CL29437" s="79"/>
    </row>
    <row r="29438" spans="30:90">
      <c r="AD29438" s="73"/>
      <c r="AE29438" s="74"/>
      <c r="AF29438" s="74"/>
      <c r="BX29438" s="73"/>
      <c r="BY29438" s="74"/>
      <c r="BZ29438" s="74"/>
      <c r="CA29438" s="74"/>
      <c r="CF29438" s="79"/>
      <c r="CL29438" s="79"/>
    </row>
    <row r="29439" spans="30:90">
      <c r="AD29439" s="73"/>
      <c r="AE29439" s="74"/>
      <c r="AF29439" s="74"/>
      <c r="BX29439" s="73"/>
      <c r="BY29439" s="74"/>
      <c r="BZ29439" s="74"/>
      <c r="CA29439" s="74"/>
      <c r="CF29439" s="79"/>
      <c r="CL29439" s="79"/>
    </row>
    <row r="29440" spans="30:90">
      <c r="AD29440" s="73"/>
      <c r="AE29440" s="74"/>
      <c r="AF29440" s="74"/>
      <c r="BX29440" s="73"/>
      <c r="BY29440" s="74"/>
      <c r="BZ29440" s="74"/>
      <c r="CA29440" s="74"/>
      <c r="CF29440" s="79"/>
      <c r="CL29440" s="79"/>
    </row>
    <row r="29441" spans="30:90">
      <c r="AD29441" s="73"/>
      <c r="AE29441" s="74"/>
      <c r="AF29441" s="74"/>
      <c r="BX29441" s="73"/>
      <c r="BY29441" s="74"/>
      <c r="BZ29441" s="74"/>
      <c r="CA29441" s="74"/>
      <c r="CF29441" s="79"/>
      <c r="CL29441" s="79"/>
    </row>
    <row r="29442" spans="30:90">
      <c r="AD29442" s="73"/>
      <c r="AE29442" s="74"/>
      <c r="AF29442" s="74"/>
      <c r="BX29442" s="73"/>
      <c r="BY29442" s="74"/>
      <c r="BZ29442" s="74"/>
      <c r="CA29442" s="74"/>
      <c r="CF29442" s="79"/>
      <c r="CL29442" s="79"/>
    </row>
    <row r="29443" spans="30:90">
      <c r="AD29443" s="73"/>
      <c r="AE29443" s="74"/>
      <c r="AF29443" s="74"/>
      <c r="BX29443" s="73"/>
      <c r="BY29443" s="74"/>
      <c r="BZ29443" s="74"/>
      <c r="CA29443" s="74"/>
      <c r="CF29443" s="79"/>
      <c r="CL29443" s="79"/>
    </row>
    <row r="29444" spans="30:90">
      <c r="AD29444" s="73"/>
      <c r="AE29444" s="74"/>
      <c r="AF29444" s="74"/>
      <c r="BX29444" s="73"/>
      <c r="BY29444" s="74"/>
      <c r="BZ29444" s="74"/>
      <c r="CA29444" s="74"/>
      <c r="CF29444" s="79"/>
      <c r="CL29444" s="79"/>
    </row>
    <row r="29445" spans="30:90">
      <c r="AD29445" s="73"/>
      <c r="AE29445" s="74"/>
      <c r="AF29445" s="74"/>
      <c r="BX29445" s="73"/>
      <c r="BY29445" s="74"/>
      <c r="BZ29445" s="74"/>
      <c r="CA29445" s="74"/>
      <c r="CF29445" s="79"/>
      <c r="CL29445" s="79"/>
    </row>
    <row r="29446" spans="30:90">
      <c r="AD29446" s="73"/>
      <c r="AE29446" s="74"/>
      <c r="AF29446" s="74"/>
      <c r="BX29446" s="73"/>
      <c r="BY29446" s="74"/>
      <c r="BZ29446" s="74"/>
      <c r="CA29446" s="74"/>
      <c r="CF29446" s="79"/>
      <c r="CL29446" s="79"/>
    </row>
    <row r="29447" spans="30:90">
      <c r="AD29447" s="73"/>
      <c r="AE29447" s="74"/>
      <c r="AF29447" s="74"/>
      <c r="BX29447" s="73"/>
      <c r="BY29447" s="74"/>
      <c r="BZ29447" s="74"/>
      <c r="CA29447" s="74"/>
      <c r="CF29447" s="79"/>
      <c r="CL29447" s="79"/>
    </row>
    <row r="29448" spans="30:90">
      <c r="AD29448" s="73"/>
      <c r="AE29448" s="74"/>
      <c r="AF29448" s="74"/>
      <c r="BX29448" s="73"/>
      <c r="BY29448" s="74"/>
      <c r="BZ29448" s="74"/>
      <c r="CA29448" s="74"/>
      <c r="CF29448" s="79"/>
      <c r="CL29448" s="79"/>
    </row>
    <row r="29449" spans="30:90">
      <c r="AD29449" s="73"/>
      <c r="AE29449" s="74"/>
      <c r="AF29449" s="74"/>
      <c r="BX29449" s="73"/>
      <c r="BY29449" s="74"/>
      <c r="BZ29449" s="74"/>
      <c r="CA29449" s="74"/>
      <c r="CF29449" s="79"/>
      <c r="CL29449" s="79"/>
    </row>
    <row r="29450" spans="30:90">
      <c r="AD29450" s="73"/>
      <c r="AE29450" s="74"/>
      <c r="AF29450" s="74"/>
      <c r="BX29450" s="73"/>
      <c r="BY29450" s="74"/>
      <c r="BZ29450" s="74"/>
      <c r="CA29450" s="74"/>
      <c r="CF29450" s="79"/>
      <c r="CL29450" s="79"/>
    </row>
    <row r="29451" spans="30:90">
      <c r="AD29451" s="73"/>
      <c r="AE29451" s="74"/>
      <c r="AF29451" s="74"/>
      <c r="BX29451" s="73"/>
      <c r="BY29451" s="74"/>
      <c r="BZ29451" s="74"/>
      <c r="CA29451" s="74"/>
      <c r="CF29451" s="79"/>
      <c r="CL29451" s="79"/>
    </row>
    <row r="29452" spans="30:90">
      <c r="AD29452" s="73"/>
      <c r="AE29452" s="74"/>
      <c r="AF29452" s="74"/>
      <c r="BX29452" s="73"/>
      <c r="BY29452" s="74"/>
      <c r="BZ29452" s="74"/>
      <c r="CA29452" s="74"/>
      <c r="CF29452" s="79"/>
      <c r="CL29452" s="79"/>
    </row>
    <row r="29453" spans="30:90">
      <c r="AD29453" s="73"/>
      <c r="AE29453" s="74"/>
      <c r="AF29453" s="74"/>
      <c r="BX29453" s="73"/>
      <c r="BY29453" s="74"/>
      <c r="BZ29453" s="74"/>
      <c r="CA29453" s="74"/>
      <c r="CF29453" s="79"/>
      <c r="CL29453" s="79"/>
    </row>
    <row r="29454" spans="30:90">
      <c r="AD29454" s="73"/>
      <c r="AE29454" s="74"/>
      <c r="AF29454" s="74"/>
      <c r="BX29454" s="73"/>
      <c r="BY29454" s="74"/>
      <c r="BZ29454" s="74"/>
      <c r="CA29454" s="74"/>
      <c r="CF29454" s="79"/>
      <c r="CL29454" s="79"/>
    </row>
    <row r="29455" spans="30:90">
      <c r="AD29455" s="73"/>
      <c r="AE29455" s="74"/>
      <c r="AF29455" s="74"/>
      <c r="BX29455" s="73"/>
      <c r="BY29455" s="74"/>
      <c r="BZ29455" s="74"/>
      <c r="CA29455" s="74"/>
      <c r="CF29455" s="79"/>
      <c r="CL29455" s="79"/>
    </row>
    <row r="29456" spans="30:90">
      <c r="AD29456" s="73"/>
      <c r="AE29456" s="74"/>
      <c r="AF29456" s="74"/>
      <c r="BX29456" s="73"/>
      <c r="BY29456" s="74"/>
      <c r="BZ29456" s="74"/>
      <c r="CA29456" s="74"/>
      <c r="CF29456" s="79"/>
      <c r="CL29456" s="79"/>
    </row>
    <row r="29457" spans="30:90">
      <c r="AD29457" s="73"/>
      <c r="AE29457" s="74"/>
      <c r="AF29457" s="74"/>
      <c r="BX29457" s="73"/>
      <c r="BY29457" s="74"/>
      <c r="BZ29457" s="74"/>
      <c r="CA29457" s="74"/>
      <c r="CF29457" s="79"/>
      <c r="CL29457" s="79"/>
    </row>
    <row r="29458" spans="30:90">
      <c r="AD29458" s="73"/>
      <c r="AE29458" s="74"/>
      <c r="AF29458" s="74"/>
      <c r="BX29458" s="73"/>
      <c r="BY29458" s="74"/>
      <c r="BZ29458" s="74"/>
      <c r="CA29458" s="74"/>
      <c r="CF29458" s="79"/>
      <c r="CL29458" s="79"/>
    </row>
    <row r="29459" spans="30:90">
      <c r="AD29459" s="73"/>
      <c r="AE29459" s="74"/>
      <c r="AF29459" s="74"/>
      <c r="BX29459" s="73"/>
      <c r="BY29459" s="74"/>
      <c r="BZ29459" s="74"/>
      <c r="CA29459" s="74"/>
      <c r="CF29459" s="79"/>
      <c r="CL29459" s="79"/>
    </row>
    <row r="29460" spans="30:90">
      <c r="AD29460" s="73"/>
      <c r="AE29460" s="74"/>
      <c r="AF29460" s="74"/>
      <c r="BX29460" s="73"/>
      <c r="BY29460" s="74"/>
      <c r="BZ29460" s="74"/>
      <c r="CA29460" s="74"/>
      <c r="CF29460" s="79"/>
      <c r="CL29460" s="79"/>
    </row>
    <row r="29461" spans="30:90">
      <c r="AD29461" s="73"/>
      <c r="AE29461" s="74"/>
      <c r="AF29461" s="74"/>
      <c r="BX29461" s="73"/>
      <c r="BY29461" s="74"/>
      <c r="BZ29461" s="74"/>
      <c r="CA29461" s="74"/>
      <c r="CF29461" s="79"/>
      <c r="CL29461" s="79"/>
    </row>
    <row r="29462" spans="30:90">
      <c r="AD29462" s="73"/>
      <c r="AE29462" s="74"/>
      <c r="AF29462" s="74"/>
      <c r="BX29462" s="73"/>
      <c r="BY29462" s="74"/>
      <c r="BZ29462" s="74"/>
      <c r="CA29462" s="74"/>
      <c r="CF29462" s="79"/>
      <c r="CL29462" s="79"/>
    </row>
    <row r="29463" spans="30:90">
      <c r="AD29463" s="73"/>
      <c r="AE29463" s="74"/>
      <c r="AF29463" s="74"/>
      <c r="BX29463" s="73"/>
      <c r="BY29463" s="74"/>
      <c r="BZ29463" s="74"/>
      <c r="CA29463" s="74"/>
      <c r="CF29463" s="79"/>
      <c r="CL29463" s="79"/>
    </row>
    <row r="29464" spans="30:90">
      <c r="AD29464" s="73"/>
      <c r="AE29464" s="74"/>
      <c r="AF29464" s="74"/>
      <c r="BX29464" s="73"/>
      <c r="BY29464" s="74"/>
      <c r="BZ29464" s="74"/>
      <c r="CA29464" s="74"/>
      <c r="CF29464" s="79"/>
      <c r="CL29464" s="79"/>
    </row>
    <row r="29465" spans="30:90">
      <c r="AD29465" s="73"/>
      <c r="AE29465" s="74"/>
      <c r="AF29465" s="74"/>
      <c r="BX29465" s="73"/>
      <c r="BY29465" s="74"/>
      <c r="BZ29465" s="74"/>
      <c r="CA29465" s="74"/>
      <c r="CF29465" s="79"/>
      <c r="CL29465" s="79"/>
    </row>
    <row r="29466" spans="30:90">
      <c r="AD29466" s="73"/>
      <c r="AE29466" s="74"/>
      <c r="AF29466" s="74"/>
      <c r="BX29466" s="73"/>
      <c r="BY29466" s="74"/>
      <c r="BZ29466" s="74"/>
      <c r="CA29466" s="74"/>
      <c r="CF29466" s="79"/>
      <c r="CL29466" s="79"/>
    </row>
    <row r="29467" spans="30:90">
      <c r="AD29467" s="73"/>
      <c r="AE29467" s="74"/>
      <c r="AF29467" s="74"/>
      <c r="BX29467" s="73"/>
      <c r="BY29467" s="74"/>
      <c r="BZ29467" s="74"/>
      <c r="CA29467" s="74"/>
      <c r="CF29467" s="79"/>
      <c r="CL29467" s="79"/>
    </row>
    <row r="29468" spans="30:90">
      <c r="AD29468" s="73"/>
      <c r="AE29468" s="74"/>
      <c r="AF29468" s="74"/>
      <c r="BX29468" s="73"/>
      <c r="BY29468" s="74"/>
      <c r="BZ29468" s="74"/>
      <c r="CA29468" s="74"/>
      <c r="CF29468" s="79"/>
      <c r="CL29468" s="79"/>
    </row>
    <row r="29469" spans="30:90">
      <c r="AD29469" s="73"/>
      <c r="AE29469" s="74"/>
      <c r="AF29469" s="74"/>
      <c r="BX29469" s="73"/>
      <c r="BY29469" s="74"/>
      <c r="BZ29469" s="74"/>
      <c r="CA29469" s="74"/>
      <c r="CF29469" s="79"/>
      <c r="CL29469" s="79"/>
    </row>
    <row r="29470" spans="30:90">
      <c r="AD29470" s="73"/>
      <c r="AE29470" s="74"/>
      <c r="AF29470" s="74"/>
      <c r="BX29470" s="73"/>
      <c r="BY29470" s="74"/>
      <c r="BZ29470" s="74"/>
      <c r="CA29470" s="74"/>
      <c r="CF29470" s="79"/>
      <c r="CL29470" s="79"/>
    </row>
    <row r="29471" spans="30:90">
      <c r="AD29471" s="73"/>
      <c r="AE29471" s="74"/>
      <c r="AF29471" s="74"/>
      <c r="BX29471" s="73"/>
      <c r="BY29471" s="74"/>
      <c r="BZ29471" s="74"/>
      <c r="CA29471" s="74"/>
      <c r="CF29471" s="79"/>
      <c r="CL29471" s="79"/>
    </row>
    <row r="29472" spans="30:90">
      <c r="AD29472" s="73"/>
      <c r="AE29472" s="74"/>
      <c r="AF29472" s="74"/>
      <c r="BX29472" s="73"/>
      <c r="BY29472" s="74"/>
      <c r="BZ29472" s="74"/>
      <c r="CA29472" s="74"/>
      <c r="CF29472" s="79"/>
      <c r="CL29472" s="79"/>
    </row>
    <row r="29473" spans="30:90">
      <c r="AD29473" s="73"/>
      <c r="AE29473" s="74"/>
      <c r="AF29473" s="74"/>
      <c r="BX29473" s="73"/>
      <c r="BY29473" s="74"/>
      <c r="BZ29473" s="74"/>
      <c r="CA29473" s="74"/>
      <c r="CF29473" s="79"/>
      <c r="CL29473" s="79"/>
    </row>
    <row r="29474" spans="30:90">
      <c r="AD29474" s="73"/>
      <c r="AE29474" s="74"/>
      <c r="AF29474" s="74"/>
      <c r="BX29474" s="73"/>
      <c r="BY29474" s="74"/>
      <c r="BZ29474" s="74"/>
      <c r="CA29474" s="74"/>
      <c r="CF29474" s="79"/>
      <c r="CL29474" s="79"/>
    </row>
    <row r="29475" spans="30:90">
      <c r="AD29475" s="73"/>
      <c r="AE29475" s="74"/>
      <c r="AF29475" s="74"/>
      <c r="BX29475" s="73"/>
      <c r="BY29475" s="74"/>
      <c r="BZ29475" s="74"/>
      <c r="CA29475" s="74"/>
      <c r="CF29475" s="79"/>
      <c r="CL29475" s="79"/>
    </row>
    <row r="29476" spans="30:90">
      <c r="AD29476" s="73"/>
      <c r="AE29476" s="74"/>
      <c r="AF29476" s="74"/>
      <c r="BX29476" s="73"/>
      <c r="BY29476" s="74"/>
      <c r="BZ29476" s="74"/>
      <c r="CA29476" s="74"/>
      <c r="CF29476" s="79"/>
      <c r="CL29476" s="79"/>
    </row>
    <row r="29477" spans="30:90">
      <c r="AD29477" s="73"/>
      <c r="AE29477" s="74"/>
      <c r="AF29477" s="74"/>
      <c r="BX29477" s="73"/>
      <c r="BY29477" s="74"/>
      <c r="BZ29477" s="74"/>
      <c r="CA29477" s="74"/>
      <c r="CF29477" s="79"/>
      <c r="CL29477" s="79"/>
    </row>
    <row r="29478" spans="30:90">
      <c r="AD29478" s="73"/>
      <c r="AE29478" s="74"/>
      <c r="AF29478" s="74"/>
      <c r="BX29478" s="73"/>
      <c r="BY29478" s="74"/>
      <c r="BZ29478" s="74"/>
      <c r="CA29478" s="74"/>
      <c r="CF29478" s="79"/>
      <c r="CL29478" s="79"/>
    </row>
    <row r="29479" spans="30:90">
      <c r="AD29479" s="73"/>
      <c r="AE29479" s="74"/>
      <c r="AF29479" s="74"/>
      <c r="BX29479" s="73"/>
      <c r="BY29479" s="74"/>
      <c r="BZ29479" s="74"/>
      <c r="CA29479" s="74"/>
      <c r="CF29479" s="79"/>
      <c r="CL29479" s="79"/>
    </row>
    <row r="29480" spans="30:90">
      <c r="AD29480" s="73"/>
      <c r="AE29480" s="74"/>
      <c r="AF29480" s="74"/>
      <c r="BX29480" s="73"/>
      <c r="BY29480" s="74"/>
      <c r="BZ29480" s="74"/>
      <c r="CA29480" s="74"/>
      <c r="CF29480" s="79"/>
      <c r="CL29480" s="79"/>
    </row>
    <row r="29481" spans="30:90">
      <c r="AD29481" s="73"/>
      <c r="AE29481" s="74"/>
      <c r="AF29481" s="74"/>
      <c r="BX29481" s="73"/>
      <c r="BY29481" s="74"/>
      <c r="BZ29481" s="74"/>
      <c r="CA29481" s="74"/>
      <c r="CF29481" s="79"/>
      <c r="CL29481" s="79"/>
    </row>
    <row r="29482" spans="30:90">
      <c r="AD29482" s="73"/>
      <c r="AE29482" s="74"/>
      <c r="AF29482" s="74"/>
      <c r="BX29482" s="73"/>
      <c r="BY29482" s="74"/>
      <c r="BZ29482" s="74"/>
      <c r="CA29482" s="74"/>
      <c r="CF29482" s="79"/>
      <c r="CL29482" s="79"/>
    </row>
    <row r="29483" spans="30:90">
      <c r="AD29483" s="73"/>
      <c r="AE29483" s="74"/>
      <c r="AF29483" s="74"/>
      <c r="BX29483" s="73"/>
      <c r="BY29483" s="74"/>
      <c r="BZ29483" s="74"/>
      <c r="CA29483" s="74"/>
      <c r="CF29483" s="79"/>
      <c r="CL29483" s="79"/>
    </row>
    <row r="29484" spans="30:90">
      <c r="AD29484" s="73"/>
      <c r="AE29484" s="74"/>
      <c r="AF29484" s="74"/>
      <c r="BX29484" s="73"/>
      <c r="BY29484" s="74"/>
      <c r="BZ29484" s="74"/>
      <c r="CA29484" s="74"/>
      <c r="CF29484" s="79"/>
      <c r="CL29484" s="79"/>
    </row>
    <row r="29485" spans="30:90">
      <c r="AD29485" s="73"/>
      <c r="AE29485" s="74"/>
      <c r="AF29485" s="74"/>
      <c r="BX29485" s="73"/>
      <c r="BY29485" s="74"/>
      <c r="BZ29485" s="74"/>
      <c r="CA29485" s="74"/>
      <c r="CF29485" s="79"/>
      <c r="CL29485" s="79"/>
    </row>
    <row r="29486" spans="30:90">
      <c r="AD29486" s="73"/>
      <c r="AE29486" s="74"/>
      <c r="AF29486" s="74"/>
      <c r="BX29486" s="73"/>
      <c r="BY29486" s="74"/>
      <c r="BZ29486" s="74"/>
      <c r="CA29486" s="74"/>
      <c r="CF29486" s="79"/>
      <c r="CL29486" s="79"/>
    </row>
    <row r="29487" spans="30:90">
      <c r="AD29487" s="73"/>
      <c r="AE29487" s="74"/>
      <c r="AF29487" s="74"/>
      <c r="BX29487" s="73"/>
      <c r="BY29487" s="74"/>
      <c r="BZ29487" s="74"/>
      <c r="CA29487" s="74"/>
      <c r="CF29487" s="79"/>
      <c r="CL29487" s="79"/>
    </row>
    <row r="29488" spans="30:90">
      <c r="AD29488" s="73"/>
      <c r="AE29488" s="74"/>
      <c r="AF29488" s="74"/>
      <c r="BX29488" s="73"/>
      <c r="BY29488" s="74"/>
      <c r="BZ29488" s="74"/>
      <c r="CA29488" s="74"/>
      <c r="CF29488" s="79"/>
      <c r="CL29488" s="79"/>
    </row>
    <row r="29489" spans="30:90">
      <c r="AD29489" s="73"/>
      <c r="AE29489" s="74"/>
      <c r="AF29489" s="74"/>
      <c r="BX29489" s="73"/>
      <c r="BY29489" s="74"/>
      <c r="BZ29489" s="74"/>
      <c r="CA29489" s="74"/>
      <c r="CF29489" s="79"/>
      <c r="CL29489" s="79"/>
    </row>
    <row r="29490" spans="30:90">
      <c r="AD29490" s="73"/>
      <c r="AE29490" s="74"/>
      <c r="AF29490" s="74"/>
      <c r="BX29490" s="73"/>
      <c r="BY29490" s="74"/>
      <c r="BZ29490" s="74"/>
      <c r="CA29490" s="74"/>
      <c r="CF29490" s="79"/>
      <c r="CL29490" s="79"/>
    </row>
    <row r="29491" spans="30:90">
      <c r="AD29491" s="73"/>
      <c r="AE29491" s="74"/>
      <c r="AF29491" s="74"/>
      <c r="BX29491" s="73"/>
      <c r="BY29491" s="74"/>
      <c r="BZ29491" s="74"/>
      <c r="CA29491" s="74"/>
      <c r="CF29491" s="79"/>
      <c r="CL29491" s="79"/>
    </row>
    <row r="29492" spans="30:90">
      <c r="AD29492" s="73"/>
      <c r="AE29492" s="74"/>
      <c r="AF29492" s="74"/>
      <c r="BX29492" s="73"/>
      <c r="BY29492" s="74"/>
      <c r="BZ29492" s="74"/>
      <c r="CA29492" s="74"/>
      <c r="CF29492" s="79"/>
      <c r="CL29492" s="79"/>
    </row>
    <row r="29493" spans="30:90">
      <c r="AD29493" s="73"/>
      <c r="AE29493" s="74"/>
      <c r="AF29493" s="74"/>
      <c r="BX29493" s="73"/>
      <c r="BY29493" s="74"/>
      <c r="BZ29493" s="74"/>
      <c r="CA29493" s="74"/>
      <c r="CF29493" s="79"/>
      <c r="CL29493" s="79"/>
    </row>
    <row r="29494" spans="30:90">
      <c r="AD29494" s="73"/>
      <c r="AE29494" s="74"/>
      <c r="AF29494" s="74"/>
      <c r="BX29494" s="73"/>
      <c r="BY29494" s="74"/>
      <c r="BZ29494" s="74"/>
      <c r="CA29494" s="74"/>
      <c r="CF29494" s="79"/>
      <c r="CL29494" s="79"/>
    </row>
    <row r="29495" spans="30:90">
      <c r="AD29495" s="73"/>
      <c r="AE29495" s="74"/>
      <c r="AF29495" s="74"/>
      <c r="BX29495" s="73"/>
      <c r="BY29495" s="74"/>
      <c r="BZ29495" s="74"/>
      <c r="CA29495" s="74"/>
      <c r="CF29495" s="79"/>
      <c r="CL29495" s="79"/>
    </row>
    <row r="29496" spans="30:90">
      <c r="AD29496" s="73"/>
      <c r="AE29496" s="74"/>
      <c r="AF29496" s="74"/>
      <c r="BX29496" s="73"/>
      <c r="BY29496" s="74"/>
      <c r="BZ29496" s="74"/>
      <c r="CA29496" s="74"/>
      <c r="CF29496" s="79"/>
      <c r="CL29496" s="79"/>
    </row>
    <row r="29497" spans="30:90">
      <c r="AD29497" s="73"/>
      <c r="AE29497" s="74"/>
      <c r="AF29497" s="74"/>
      <c r="BX29497" s="73"/>
      <c r="BY29497" s="74"/>
      <c r="BZ29497" s="74"/>
      <c r="CA29497" s="74"/>
      <c r="CF29497" s="79"/>
      <c r="CL29497" s="79"/>
    </row>
    <row r="29498" spans="30:90">
      <c r="AD29498" s="73"/>
      <c r="AE29498" s="74"/>
      <c r="AF29498" s="74"/>
      <c r="BX29498" s="73"/>
      <c r="BY29498" s="74"/>
      <c r="BZ29498" s="74"/>
      <c r="CA29498" s="74"/>
      <c r="CF29498" s="79"/>
      <c r="CL29498" s="79"/>
    </row>
    <row r="29499" spans="30:90">
      <c r="AD29499" s="73"/>
      <c r="AE29499" s="74"/>
      <c r="AF29499" s="74"/>
      <c r="BX29499" s="73"/>
      <c r="BY29499" s="74"/>
      <c r="BZ29499" s="74"/>
      <c r="CA29499" s="74"/>
      <c r="CF29499" s="79"/>
      <c r="CL29499" s="79"/>
    </row>
    <row r="29500" spans="30:90">
      <c r="AD29500" s="73"/>
      <c r="AE29500" s="74"/>
      <c r="AF29500" s="74"/>
      <c r="BX29500" s="73"/>
      <c r="BY29500" s="74"/>
      <c r="BZ29500" s="74"/>
      <c r="CA29500" s="74"/>
      <c r="CF29500" s="79"/>
      <c r="CL29500" s="79"/>
    </row>
    <row r="29501" spans="30:90">
      <c r="AD29501" s="73"/>
      <c r="AE29501" s="74"/>
      <c r="AF29501" s="74"/>
      <c r="BX29501" s="73"/>
      <c r="BY29501" s="74"/>
      <c r="BZ29501" s="74"/>
      <c r="CA29501" s="74"/>
      <c r="CF29501" s="79"/>
      <c r="CL29501" s="79"/>
    </row>
    <row r="29502" spans="30:90">
      <c r="AD29502" s="73"/>
      <c r="AE29502" s="74"/>
      <c r="AF29502" s="74"/>
      <c r="BX29502" s="73"/>
      <c r="BY29502" s="74"/>
      <c r="BZ29502" s="74"/>
      <c r="CA29502" s="74"/>
      <c r="CF29502" s="79"/>
      <c r="CL29502" s="79"/>
    </row>
    <row r="29503" spans="30:90">
      <c r="AD29503" s="73"/>
      <c r="AE29503" s="74"/>
      <c r="AF29503" s="74"/>
      <c r="BX29503" s="73"/>
      <c r="BY29503" s="74"/>
      <c r="BZ29503" s="74"/>
      <c r="CA29503" s="74"/>
      <c r="CF29503" s="79"/>
      <c r="CL29503" s="79"/>
    </row>
    <row r="29504" spans="30:90">
      <c r="AD29504" s="73"/>
      <c r="AE29504" s="74"/>
      <c r="AF29504" s="74"/>
      <c r="BX29504" s="73"/>
      <c r="BY29504" s="74"/>
      <c r="BZ29504" s="74"/>
      <c r="CA29504" s="74"/>
      <c r="CF29504" s="79"/>
      <c r="CL29504" s="79"/>
    </row>
    <row r="29505" spans="30:90">
      <c r="AD29505" s="73"/>
      <c r="AE29505" s="74"/>
      <c r="AF29505" s="74"/>
      <c r="BX29505" s="73"/>
      <c r="BY29505" s="74"/>
      <c r="BZ29505" s="74"/>
      <c r="CA29505" s="74"/>
      <c r="CF29505" s="79"/>
      <c r="CL29505" s="79"/>
    </row>
    <row r="29506" spans="30:90">
      <c r="AD29506" s="73"/>
      <c r="AE29506" s="74"/>
      <c r="AF29506" s="74"/>
      <c r="BX29506" s="73"/>
      <c r="BY29506" s="74"/>
      <c r="BZ29506" s="74"/>
      <c r="CA29506" s="74"/>
      <c r="CF29506" s="79"/>
      <c r="CL29506" s="79"/>
    </row>
    <row r="29507" spans="30:90">
      <c r="AD29507" s="73"/>
      <c r="AE29507" s="74"/>
      <c r="AF29507" s="74"/>
      <c r="BX29507" s="73"/>
      <c r="BY29507" s="74"/>
      <c r="BZ29507" s="74"/>
      <c r="CA29507" s="74"/>
      <c r="CF29507" s="79"/>
      <c r="CL29507" s="79"/>
    </row>
    <row r="29508" spans="30:90">
      <c r="AD29508" s="73"/>
      <c r="AE29508" s="74"/>
      <c r="AF29508" s="74"/>
      <c r="BX29508" s="73"/>
      <c r="BY29508" s="74"/>
      <c r="BZ29508" s="74"/>
      <c r="CA29508" s="74"/>
      <c r="CF29508" s="79"/>
      <c r="CL29508" s="79"/>
    </row>
    <row r="29509" spans="30:90">
      <c r="AD29509" s="73"/>
      <c r="AE29509" s="74"/>
      <c r="AF29509" s="74"/>
      <c r="BX29509" s="73"/>
      <c r="BY29509" s="74"/>
      <c r="BZ29509" s="74"/>
      <c r="CA29509" s="74"/>
      <c r="CF29509" s="79"/>
      <c r="CL29509" s="79"/>
    </row>
    <row r="29510" spans="30:90">
      <c r="AD29510" s="73"/>
      <c r="AE29510" s="74"/>
      <c r="AF29510" s="74"/>
      <c r="BX29510" s="73"/>
      <c r="BY29510" s="74"/>
      <c r="BZ29510" s="74"/>
      <c r="CA29510" s="74"/>
      <c r="CF29510" s="79"/>
      <c r="CL29510" s="79"/>
    </row>
    <row r="29511" spans="30:90">
      <c r="AD29511" s="73"/>
      <c r="AE29511" s="74"/>
      <c r="AF29511" s="74"/>
      <c r="BX29511" s="73"/>
      <c r="BY29511" s="74"/>
      <c r="BZ29511" s="74"/>
      <c r="CA29511" s="74"/>
      <c r="CF29511" s="79"/>
      <c r="CL29511" s="79"/>
    </row>
    <row r="29512" spans="30:90">
      <c r="AD29512" s="73"/>
      <c r="AE29512" s="74"/>
      <c r="AF29512" s="74"/>
      <c r="BX29512" s="73"/>
      <c r="BY29512" s="74"/>
      <c r="BZ29512" s="74"/>
      <c r="CA29512" s="74"/>
      <c r="CF29512" s="79"/>
      <c r="CL29512" s="79"/>
    </row>
    <row r="29513" spans="30:90">
      <c r="AD29513" s="73"/>
      <c r="AE29513" s="74"/>
      <c r="AF29513" s="74"/>
      <c r="BX29513" s="73"/>
      <c r="BY29513" s="74"/>
      <c r="BZ29513" s="74"/>
      <c r="CA29513" s="74"/>
      <c r="CF29513" s="79"/>
      <c r="CL29513" s="79"/>
    </row>
    <row r="29514" spans="30:90">
      <c r="AD29514" s="73"/>
      <c r="AE29514" s="74"/>
      <c r="AF29514" s="74"/>
      <c r="BX29514" s="73"/>
      <c r="BY29514" s="74"/>
      <c r="BZ29514" s="74"/>
      <c r="CA29514" s="74"/>
      <c r="CF29514" s="79"/>
      <c r="CL29514" s="79"/>
    </row>
    <row r="29515" spans="30:90">
      <c r="AD29515" s="73"/>
      <c r="AE29515" s="74"/>
      <c r="AF29515" s="74"/>
      <c r="BX29515" s="73"/>
      <c r="BY29515" s="74"/>
      <c r="BZ29515" s="74"/>
      <c r="CA29515" s="74"/>
      <c r="CF29515" s="79"/>
      <c r="CL29515" s="79"/>
    </row>
    <row r="29516" spans="30:90">
      <c r="AD29516" s="73"/>
      <c r="AE29516" s="74"/>
      <c r="AF29516" s="74"/>
      <c r="BX29516" s="73"/>
      <c r="BY29516" s="74"/>
      <c r="BZ29516" s="74"/>
      <c r="CA29516" s="74"/>
      <c r="CF29516" s="79"/>
      <c r="CL29516" s="79"/>
    </row>
    <row r="29517" spans="30:90">
      <c r="AD29517" s="73"/>
      <c r="AE29517" s="74"/>
      <c r="AF29517" s="74"/>
      <c r="BX29517" s="73"/>
      <c r="BY29517" s="74"/>
      <c r="BZ29517" s="74"/>
      <c r="CA29517" s="74"/>
      <c r="CF29517" s="79"/>
      <c r="CL29517" s="79"/>
    </row>
    <row r="29518" spans="30:90">
      <c r="AD29518" s="73"/>
      <c r="AE29518" s="74"/>
      <c r="AF29518" s="74"/>
      <c r="BX29518" s="73"/>
      <c r="BY29518" s="74"/>
      <c r="BZ29518" s="74"/>
      <c r="CA29518" s="74"/>
      <c r="CF29518" s="79"/>
      <c r="CL29518" s="79"/>
    </row>
    <row r="29519" spans="30:90">
      <c r="AD29519" s="73"/>
      <c r="AE29519" s="74"/>
      <c r="AF29519" s="74"/>
      <c r="BX29519" s="73"/>
      <c r="BY29519" s="74"/>
      <c r="BZ29519" s="74"/>
      <c r="CA29519" s="74"/>
      <c r="CF29519" s="79"/>
      <c r="CL29519" s="79"/>
    </row>
    <row r="29520" spans="30:90">
      <c r="AD29520" s="73"/>
      <c r="AE29520" s="74"/>
      <c r="AF29520" s="74"/>
      <c r="BX29520" s="73"/>
      <c r="BY29520" s="74"/>
      <c r="BZ29520" s="74"/>
      <c r="CA29520" s="74"/>
      <c r="CF29520" s="79"/>
      <c r="CL29520" s="79"/>
    </row>
    <row r="29521" spans="30:90">
      <c r="AD29521" s="73"/>
      <c r="AE29521" s="74"/>
      <c r="AF29521" s="74"/>
      <c r="BX29521" s="73"/>
      <c r="BY29521" s="74"/>
      <c r="BZ29521" s="74"/>
      <c r="CA29521" s="74"/>
      <c r="CF29521" s="79"/>
      <c r="CL29521" s="79"/>
    </row>
    <row r="29522" spans="30:90">
      <c r="AD29522" s="73"/>
      <c r="AE29522" s="74"/>
      <c r="AF29522" s="74"/>
      <c r="BX29522" s="73"/>
      <c r="BY29522" s="74"/>
      <c r="BZ29522" s="74"/>
      <c r="CA29522" s="74"/>
      <c r="CF29522" s="79"/>
      <c r="CL29522" s="79"/>
    </row>
    <row r="29523" spans="30:90">
      <c r="AD29523" s="73"/>
      <c r="AE29523" s="74"/>
      <c r="AF29523" s="74"/>
      <c r="BX29523" s="73"/>
      <c r="BY29523" s="74"/>
      <c r="BZ29523" s="74"/>
      <c r="CA29523" s="74"/>
      <c r="CF29523" s="79"/>
      <c r="CL29523" s="79"/>
    </row>
    <row r="29524" spans="30:90">
      <c r="AD29524" s="73"/>
      <c r="AE29524" s="74"/>
      <c r="AF29524" s="74"/>
      <c r="BX29524" s="73"/>
      <c r="BY29524" s="74"/>
      <c r="BZ29524" s="74"/>
      <c r="CA29524" s="74"/>
      <c r="CF29524" s="79"/>
      <c r="CL29524" s="79"/>
    </row>
    <row r="29525" spans="30:90">
      <c r="AD29525" s="73"/>
      <c r="AE29525" s="74"/>
      <c r="AF29525" s="74"/>
      <c r="BX29525" s="73"/>
      <c r="BY29525" s="74"/>
      <c r="BZ29525" s="74"/>
      <c r="CA29525" s="74"/>
      <c r="CF29525" s="79"/>
      <c r="CL29525" s="79"/>
    </row>
    <row r="29526" spans="30:90">
      <c r="AD29526" s="73"/>
      <c r="AE29526" s="74"/>
      <c r="AF29526" s="74"/>
      <c r="BX29526" s="73"/>
      <c r="BY29526" s="74"/>
      <c r="BZ29526" s="74"/>
      <c r="CA29526" s="74"/>
      <c r="CF29526" s="79"/>
      <c r="CL29526" s="79"/>
    </row>
    <row r="29527" spans="30:90">
      <c r="AD29527" s="73"/>
      <c r="AE29527" s="74"/>
      <c r="AF29527" s="74"/>
      <c r="BX29527" s="73"/>
      <c r="BY29527" s="74"/>
      <c r="BZ29527" s="74"/>
      <c r="CA29527" s="74"/>
      <c r="CF29527" s="79"/>
      <c r="CL29527" s="79"/>
    </row>
    <row r="29528" spans="30:90">
      <c r="AD29528" s="73"/>
      <c r="AE29528" s="74"/>
      <c r="AF29528" s="74"/>
      <c r="BX29528" s="73"/>
      <c r="BY29528" s="74"/>
      <c r="BZ29528" s="74"/>
      <c r="CA29528" s="74"/>
      <c r="CF29528" s="79"/>
      <c r="CL29528" s="79"/>
    </row>
    <row r="29529" spans="30:90">
      <c r="AD29529" s="73"/>
      <c r="AE29529" s="74"/>
      <c r="AF29529" s="74"/>
      <c r="BX29529" s="73"/>
      <c r="BY29529" s="74"/>
      <c r="BZ29529" s="74"/>
      <c r="CA29529" s="74"/>
      <c r="CF29529" s="79"/>
      <c r="CL29529" s="79"/>
    </row>
    <row r="29530" spans="30:90">
      <c r="AD29530" s="73"/>
      <c r="AE29530" s="74"/>
      <c r="AF29530" s="74"/>
      <c r="BX29530" s="73"/>
      <c r="BY29530" s="74"/>
      <c r="BZ29530" s="74"/>
      <c r="CA29530" s="74"/>
      <c r="CF29530" s="79"/>
      <c r="CL29530" s="79"/>
    </row>
    <row r="29531" spans="30:90">
      <c r="AD29531" s="73"/>
      <c r="AE29531" s="74"/>
      <c r="AF29531" s="74"/>
      <c r="BX29531" s="73"/>
      <c r="BY29531" s="74"/>
      <c r="BZ29531" s="74"/>
      <c r="CA29531" s="74"/>
      <c r="CF29531" s="79"/>
      <c r="CL29531" s="79"/>
    </row>
    <row r="29532" spans="30:90">
      <c r="AD29532" s="73"/>
      <c r="AE29532" s="74"/>
      <c r="AF29532" s="74"/>
      <c r="BX29532" s="73"/>
      <c r="BY29532" s="74"/>
      <c r="BZ29532" s="74"/>
      <c r="CA29532" s="74"/>
      <c r="CF29532" s="79"/>
      <c r="CL29532" s="79"/>
    </row>
    <row r="29533" spans="30:90">
      <c r="AD29533" s="73"/>
      <c r="AE29533" s="74"/>
      <c r="AF29533" s="74"/>
      <c r="BX29533" s="73"/>
      <c r="BY29533" s="74"/>
      <c r="BZ29533" s="74"/>
      <c r="CA29533" s="74"/>
      <c r="CF29533" s="79"/>
      <c r="CL29533" s="79"/>
    </row>
    <row r="29534" spans="30:90">
      <c r="AD29534" s="73"/>
      <c r="AE29534" s="74"/>
      <c r="AF29534" s="74"/>
      <c r="BX29534" s="73"/>
      <c r="BY29534" s="74"/>
      <c r="BZ29534" s="74"/>
      <c r="CA29534" s="74"/>
      <c r="CF29534" s="79"/>
      <c r="CL29534" s="79"/>
    </row>
    <row r="29535" spans="30:90">
      <c r="AD29535" s="73"/>
      <c r="AE29535" s="74"/>
      <c r="AF29535" s="74"/>
      <c r="BX29535" s="73"/>
      <c r="BY29535" s="74"/>
      <c r="BZ29535" s="74"/>
      <c r="CA29535" s="74"/>
      <c r="CF29535" s="79"/>
      <c r="CL29535" s="79"/>
    </row>
    <row r="29536" spans="30:90">
      <c r="AD29536" s="73"/>
      <c r="AE29536" s="74"/>
      <c r="AF29536" s="74"/>
      <c r="BX29536" s="73"/>
      <c r="BY29536" s="74"/>
      <c r="BZ29536" s="74"/>
      <c r="CA29536" s="74"/>
      <c r="CF29536" s="79"/>
      <c r="CL29536" s="79"/>
    </row>
    <row r="29537" spans="30:90">
      <c r="AD29537" s="73"/>
      <c r="AE29537" s="74"/>
      <c r="AF29537" s="74"/>
      <c r="BX29537" s="73"/>
      <c r="BY29537" s="74"/>
      <c r="BZ29537" s="74"/>
      <c r="CA29537" s="74"/>
      <c r="CF29537" s="79"/>
      <c r="CL29537" s="79"/>
    </row>
    <row r="29538" spans="30:90">
      <c r="AD29538" s="73"/>
      <c r="AE29538" s="74"/>
      <c r="AF29538" s="74"/>
      <c r="BX29538" s="73"/>
      <c r="BY29538" s="74"/>
      <c r="BZ29538" s="74"/>
      <c r="CA29538" s="74"/>
      <c r="CF29538" s="79"/>
      <c r="CL29538" s="79"/>
    </row>
    <row r="29539" spans="30:90">
      <c r="AD29539" s="73"/>
      <c r="AE29539" s="74"/>
      <c r="AF29539" s="74"/>
      <c r="BX29539" s="73"/>
      <c r="BY29539" s="74"/>
      <c r="BZ29539" s="74"/>
      <c r="CA29539" s="74"/>
      <c r="CF29539" s="79"/>
      <c r="CL29539" s="79"/>
    </row>
    <row r="29540" spans="30:90">
      <c r="AD29540" s="73"/>
      <c r="AE29540" s="74"/>
      <c r="AF29540" s="74"/>
      <c r="BX29540" s="73"/>
      <c r="BY29540" s="74"/>
      <c r="BZ29540" s="74"/>
      <c r="CA29540" s="74"/>
      <c r="CF29540" s="79"/>
      <c r="CL29540" s="79"/>
    </row>
    <row r="29541" spans="30:90">
      <c r="AD29541" s="73"/>
      <c r="AE29541" s="74"/>
      <c r="AF29541" s="74"/>
      <c r="BX29541" s="73"/>
      <c r="BY29541" s="74"/>
      <c r="BZ29541" s="74"/>
      <c r="CA29541" s="74"/>
      <c r="CF29541" s="79"/>
      <c r="CL29541" s="79"/>
    </row>
    <row r="29542" spans="30:90">
      <c r="AD29542" s="73"/>
      <c r="AE29542" s="74"/>
      <c r="AF29542" s="74"/>
      <c r="BX29542" s="73"/>
      <c r="BY29542" s="74"/>
      <c r="BZ29542" s="74"/>
      <c r="CA29542" s="74"/>
      <c r="CF29542" s="79"/>
      <c r="CL29542" s="79"/>
    </row>
    <row r="29543" spans="30:90">
      <c r="AD29543" s="73"/>
      <c r="AE29543" s="74"/>
      <c r="AF29543" s="74"/>
      <c r="BX29543" s="73"/>
      <c r="BY29543" s="74"/>
      <c r="BZ29543" s="74"/>
      <c r="CA29543" s="74"/>
      <c r="CF29543" s="79"/>
      <c r="CL29543" s="79"/>
    </row>
    <row r="29544" spans="30:90">
      <c r="AD29544" s="73"/>
      <c r="AE29544" s="74"/>
      <c r="AF29544" s="74"/>
      <c r="BX29544" s="73"/>
      <c r="BY29544" s="74"/>
      <c r="BZ29544" s="74"/>
      <c r="CA29544" s="74"/>
      <c r="CF29544" s="79"/>
      <c r="CL29544" s="79"/>
    </row>
    <row r="29545" spans="30:90">
      <c r="AD29545" s="73"/>
      <c r="AE29545" s="74"/>
      <c r="AF29545" s="74"/>
      <c r="BX29545" s="73"/>
      <c r="BY29545" s="74"/>
      <c r="BZ29545" s="74"/>
      <c r="CA29545" s="74"/>
      <c r="CF29545" s="79"/>
      <c r="CL29545" s="79"/>
    </row>
    <row r="29546" spans="30:90">
      <c r="AD29546" s="73"/>
      <c r="AE29546" s="74"/>
      <c r="AF29546" s="74"/>
      <c r="BX29546" s="73"/>
      <c r="BY29546" s="74"/>
      <c r="BZ29546" s="74"/>
      <c r="CA29546" s="74"/>
      <c r="CF29546" s="79"/>
      <c r="CL29546" s="79"/>
    </row>
    <row r="29547" spans="30:90">
      <c r="AD29547" s="73"/>
      <c r="AE29547" s="74"/>
      <c r="AF29547" s="74"/>
      <c r="BX29547" s="73"/>
      <c r="BY29547" s="74"/>
      <c r="BZ29547" s="74"/>
      <c r="CA29547" s="74"/>
      <c r="CF29547" s="79"/>
      <c r="CL29547" s="79"/>
    </row>
    <row r="29548" spans="30:90">
      <c r="AD29548" s="73"/>
      <c r="AE29548" s="74"/>
      <c r="AF29548" s="74"/>
      <c r="BX29548" s="73"/>
      <c r="BY29548" s="74"/>
      <c r="BZ29548" s="74"/>
      <c r="CA29548" s="74"/>
      <c r="CF29548" s="79"/>
      <c r="CL29548" s="79"/>
    </row>
    <row r="29549" spans="30:90">
      <c r="AD29549" s="73"/>
      <c r="AE29549" s="74"/>
      <c r="AF29549" s="74"/>
      <c r="BX29549" s="73"/>
      <c r="BY29549" s="74"/>
      <c r="BZ29549" s="74"/>
      <c r="CA29549" s="74"/>
      <c r="CF29549" s="79"/>
      <c r="CL29549" s="79"/>
    </row>
    <row r="29550" spans="30:90">
      <c r="AD29550" s="73"/>
      <c r="AE29550" s="74"/>
      <c r="AF29550" s="74"/>
      <c r="BX29550" s="73"/>
      <c r="BY29550" s="74"/>
      <c r="BZ29550" s="74"/>
      <c r="CA29550" s="74"/>
      <c r="CF29550" s="79"/>
      <c r="CL29550" s="79"/>
    </row>
    <row r="29551" spans="30:90">
      <c r="AD29551" s="73"/>
      <c r="AE29551" s="74"/>
      <c r="AF29551" s="74"/>
      <c r="BX29551" s="73"/>
      <c r="BY29551" s="74"/>
      <c r="BZ29551" s="74"/>
      <c r="CA29551" s="74"/>
      <c r="CF29551" s="79"/>
      <c r="CL29551" s="79"/>
    </row>
    <row r="29552" spans="30:90">
      <c r="AD29552" s="73"/>
      <c r="AE29552" s="74"/>
      <c r="AF29552" s="74"/>
      <c r="BX29552" s="73"/>
      <c r="BY29552" s="74"/>
      <c r="BZ29552" s="74"/>
      <c r="CA29552" s="74"/>
      <c r="CF29552" s="79"/>
      <c r="CL29552" s="79"/>
    </row>
    <row r="29553" spans="30:90">
      <c r="AD29553" s="73"/>
      <c r="AE29553" s="74"/>
      <c r="AF29553" s="74"/>
      <c r="BX29553" s="73"/>
      <c r="BY29553" s="74"/>
      <c r="BZ29553" s="74"/>
      <c r="CA29553" s="74"/>
      <c r="CF29553" s="79"/>
      <c r="CL29553" s="79"/>
    </row>
    <row r="29554" spans="30:90">
      <c r="AD29554" s="73"/>
      <c r="AE29554" s="74"/>
      <c r="AF29554" s="74"/>
      <c r="BX29554" s="73"/>
      <c r="BY29554" s="74"/>
      <c r="BZ29554" s="74"/>
      <c r="CA29554" s="74"/>
      <c r="CF29554" s="79"/>
      <c r="CL29554" s="79"/>
    </row>
    <row r="29555" spans="30:90">
      <c r="AD29555" s="73"/>
      <c r="AE29555" s="74"/>
      <c r="AF29555" s="74"/>
      <c r="BX29555" s="73"/>
      <c r="BY29555" s="74"/>
      <c r="BZ29555" s="74"/>
      <c r="CA29555" s="74"/>
      <c r="CF29555" s="79"/>
      <c r="CL29555" s="79"/>
    </row>
    <row r="29556" spans="30:90">
      <c r="AD29556" s="73"/>
      <c r="AE29556" s="74"/>
      <c r="AF29556" s="74"/>
      <c r="BX29556" s="73"/>
      <c r="BY29556" s="74"/>
      <c r="BZ29556" s="74"/>
      <c r="CA29556" s="74"/>
      <c r="CF29556" s="79"/>
      <c r="CL29556" s="79"/>
    </row>
    <row r="29557" spans="30:90">
      <c r="AD29557" s="73"/>
      <c r="AE29557" s="74"/>
      <c r="AF29557" s="74"/>
      <c r="BX29557" s="73"/>
      <c r="BY29557" s="74"/>
      <c r="BZ29557" s="74"/>
      <c r="CA29557" s="74"/>
      <c r="CF29557" s="79"/>
      <c r="CL29557" s="79"/>
    </row>
    <row r="29558" spans="30:90">
      <c r="AD29558" s="73"/>
      <c r="AE29558" s="74"/>
      <c r="AF29558" s="74"/>
      <c r="BX29558" s="73"/>
      <c r="BY29558" s="74"/>
      <c r="BZ29558" s="74"/>
      <c r="CA29558" s="74"/>
      <c r="CF29558" s="79"/>
      <c r="CL29558" s="79"/>
    </row>
    <row r="29559" spans="30:90">
      <c r="AD29559" s="73"/>
      <c r="AE29559" s="74"/>
      <c r="AF29559" s="74"/>
      <c r="BX29559" s="73"/>
      <c r="BY29559" s="74"/>
      <c r="BZ29559" s="74"/>
      <c r="CA29559" s="74"/>
      <c r="CF29559" s="79"/>
      <c r="CL29559" s="79"/>
    </row>
    <row r="29560" spans="30:90">
      <c r="AD29560" s="73"/>
      <c r="AE29560" s="74"/>
      <c r="AF29560" s="74"/>
      <c r="BX29560" s="73"/>
      <c r="BY29560" s="74"/>
      <c r="BZ29560" s="74"/>
      <c r="CA29560" s="74"/>
      <c r="CF29560" s="79"/>
      <c r="CL29560" s="79"/>
    </row>
    <row r="29561" spans="30:90">
      <c r="AD29561" s="73"/>
      <c r="AE29561" s="74"/>
      <c r="AF29561" s="74"/>
      <c r="BX29561" s="73"/>
      <c r="BY29561" s="74"/>
      <c r="BZ29561" s="74"/>
      <c r="CA29561" s="74"/>
      <c r="CF29561" s="79"/>
      <c r="CL29561" s="79"/>
    </row>
    <row r="29562" spans="30:90">
      <c r="AD29562" s="73"/>
      <c r="AE29562" s="74"/>
      <c r="AF29562" s="74"/>
      <c r="BX29562" s="73"/>
      <c r="BY29562" s="74"/>
      <c r="BZ29562" s="74"/>
      <c r="CA29562" s="74"/>
      <c r="CF29562" s="79"/>
      <c r="CL29562" s="79"/>
    </row>
    <row r="29563" spans="30:90">
      <c r="AD29563" s="73"/>
      <c r="AE29563" s="74"/>
      <c r="AF29563" s="74"/>
      <c r="BX29563" s="73"/>
      <c r="BY29563" s="74"/>
      <c r="BZ29563" s="74"/>
      <c r="CA29563" s="74"/>
      <c r="CF29563" s="79"/>
      <c r="CL29563" s="79"/>
    </row>
    <row r="29564" spans="30:90">
      <c r="AD29564" s="73"/>
      <c r="AE29564" s="74"/>
      <c r="AF29564" s="74"/>
      <c r="BX29564" s="73"/>
      <c r="BY29564" s="74"/>
      <c r="BZ29564" s="74"/>
      <c r="CA29564" s="74"/>
      <c r="CF29564" s="79"/>
      <c r="CL29564" s="79"/>
    </row>
    <row r="29565" spans="30:90">
      <c r="AD29565" s="73"/>
      <c r="AE29565" s="74"/>
      <c r="AF29565" s="74"/>
      <c r="BX29565" s="73"/>
      <c r="BY29565" s="74"/>
      <c r="BZ29565" s="74"/>
      <c r="CA29565" s="74"/>
      <c r="CF29565" s="79"/>
      <c r="CL29565" s="79"/>
    </row>
    <row r="29566" spans="30:90">
      <c r="AD29566" s="73"/>
      <c r="AE29566" s="74"/>
      <c r="AF29566" s="74"/>
      <c r="BX29566" s="73"/>
      <c r="BY29566" s="74"/>
      <c r="BZ29566" s="74"/>
      <c r="CA29566" s="74"/>
      <c r="CF29566" s="79"/>
      <c r="CL29566" s="79"/>
    </row>
    <row r="29567" spans="30:90">
      <c r="AD29567" s="73"/>
      <c r="AE29567" s="74"/>
      <c r="AF29567" s="74"/>
      <c r="BX29567" s="73"/>
      <c r="BY29567" s="74"/>
      <c r="BZ29567" s="74"/>
      <c r="CA29567" s="74"/>
      <c r="CF29567" s="79"/>
      <c r="CL29567" s="79"/>
    </row>
    <row r="29568" spans="30:90">
      <c r="AD29568" s="73"/>
      <c r="AE29568" s="74"/>
      <c r="AF29568" s="74"/>
      <c r="BX29568" s="73"/>
      <c r="BY29568" s="74"/>
      <c r="BZ29568" s="74"/>
      <c r="CA29568" s="74"/>
      <c r="CF29568" s="79"/>
      <c r="CL29568" s="79"/>
    </row>
    <row r="29569" spans="30:90">
      <c r="AD29569" s="73"/>
      <c r="AE29569" s="74"/>
      <c r="AF29569" s="74"/>
      <c r="BX29569" s="73"/>
      <c r="BY29569" s="74"/>
      <c r="BZ29569" s="74"/>
      <c r="CA29569" s="74"/>
      <c r="CF29569" s="79"/>
      <c r="CL29569" s="79"/>
    </row>
    <row r="29570" spans="30:90">
      <c r="AD29570" s="73"/>
      <c r="AE29570" s="74"/>
      <c r="AF29570" s="74"/>
      <c r="BX29570" s="73"/>
      <c r="BY29570" s="74"/>
      <c r="BZ29570" s="74"/>
      <c r="CA29570" s="74"/>
      <c r="CF29570" s="79"/>
      <c r="CL29570" s="79"/>
    </row>
    <row r="29571" spans="30:90">
      <c r="AD29571" s="73"/>
      <c r="AE29571" s="74"/>
      <c r="AF29571" s="74"/>
      <c r="BX29571" s="73"/>
      <c r="BY29571" s="74"/>
      <c r="BZ29571" s="74"/>
      <c r="CA29571" s="74"/>
      <c r="CF29571" s="79"/>
      <c r="CL29571" s="79"/>
    </row>
    <row r="29572" spans="30:90">
      <c r="AD29572" s="73"/>
      <c r="AE29572" s="74"/>
      <c r="AF29572" s="74"/>
      <c r="BX29572" s="73"/>
      <c r="BY29572" s="74"/>
      <c r="BZ29572" s="74"/>
      <c r="CA29572" s="74"/>
      <c r="CF29572" s="79"/>
      <c r="CL29572" s="79"/>
    </row>
    <row r="29573" spans="30:90">
      <c r="AD29573" s="73"/>
      <c r="AE29573" s="74"/>
      <c r="AF29573" s="74"/>
      <c r="BX29573" s="73"/>
      <c r="BY29573" s="74"/>
      <c r="BZ29573" s="74"/>
      <c r="CA29573" s="74"/>
      <c r="CF29573" s="79"/>
      <c r="CL29573" s="79"/>
    </row>
    <row r="29574" spans="30:90">
      <c r="AD29574" s="73"/>
      <c r="AE29574" s="74"/>
      <c r="AF29574" s="74"/>
      <c r="BX29574" s="73"/>
      <c r="BY29574" s="74"/>
      <c r="BZ29574" s="74"/>
      <c r="CA29574" s="74"/>
      <c r="CF29574" s="79"/>
      <c r="CL29574" s="79"/>
    </row>
    <row r="29575" spans="30:90">
      <c r="AD29575" s="73"/>
      <c r="AE29575" s="74"/>
      <c r="AF29575" s="74"/>
      <c r="BX29575" s="73"/>
      <c r="BY29575" s="74"/>
      <c r="BZ29575" s="74"/>
      <c r="CA29575" s="74"/>
      <c r="CF29575" s="79"/>
      <c r="CL29575" s="79"/>
    </row>
    <row r="29576" spans="30:90">
      <c r="AD29576" s="73"/>
      <c r="AE29576" s="74"/>
      <c r="AF29576" s="74"/>
      <c r="BX29576" s="73"/>
      <c r="BY29576" s="74"/>
      <c r="BZ29576" s="74"/>
      <c r="CA29576" s="74"/>
      <c r="CF29576" s="79"/>
      <c r="CL29576" s="79"/>
    </row>
    <row r="29577" spans="30:90">
      <c r="AD29577" s="73"/>
      <c r="AE29577" s="74"/>
      <c r="AF29577" s="74"/>
      <c r="BX29577" s="73"/>
      <c r="BY29577" s="74"/>
      <c r="BZ29577" s="74"/>
      <c r="CA29577" s="74"/>
      <c r="CF29577" s="79"/>
      <c r="CL29577" s="79"/>
    </row>
    <row r="29578" spans="30:90">
      <c r="AD29578" s="73"/>
      <c r="AE29578" s="74"/>
      <c r="AF29578" s="74"/>
      <c r="BX29578" s="73"/>
      <c r="BY29578" s="74"/>
      <c r="BZ29578" s="74"/>
      <c r="CA29578" s="74"/>
      <c r="CF29578" s="79"/>
      <c r="CL29578" s="79"/>
    </row>
    <row r="29579" spans="30:90">
      <c r="AD29579" s="73"/>
      <c r="AE29579" s="74"/>
      <c r="AF29579" s="74"/>
      <c r="BX29579" s="73"/>
      <c r="BY29579" s="74"/>
      <c r="BZ29579" s="74"/>
      <c r="CA29579" s="74"/>
      <c r="CF29579" s="79"/>
      <c r="CL29579" s="79"/>
    </row>
    <row r="29580" spans="30:90">
      <c r="AD29580" s="73"/>
      <c r="AE29580" s="74"/>
      <c r="AF29580" s="74"/>
      <c r="BX29580" s="73"/>
      <c r="BY29580" s="74"/>
      <c r="BZ29580" s="74"/>
      <c r="CA29580" s="74"/>
      <c r="CF29580" s="79"/>
      <c r="CL29580" s="79"/>
    </row>
    <row r="29581" spans="30:90">
      <c r="AD29581" s="73"/>
      <c r="AE29581" s="74"/>
      <c r="AF29581" s="74"/>
      <c r="BX29581" s="73"/>
      <c r="BY29581" s="74"/>
      <c r="BZ29581" s="74"/>
      <c r="CA29581" s="74"/>
      <c r="CF29581" s="79"/>
      <c r="CL29581" s="79"/>
    </row>
    <row r="29582" spans="30:90">
      <c r="AD29582" s="73"/>
      <c r="AE29582" s="74"/>
      <c r="AF29582" s="74"/>
      <c r="BX29582" s="73"/>
      <c r="BY29582" s="74"/>
      <c r="BZ29582" s="74"/>
      <c r="CA29582" s="74"/>
      <c r="CF29582" s="79"/>
      <c r="CL29582" s="79"/>
    </row>
    <row r="29583" spans="30:90">
      <c r="AD29583" s="73"/>
      <c r="AE29583" s="74"/>
      <c r="AF29583" s="74"/>
      <c r="BX29583" s="73"/>
      <c r="BY29583" s="74"/>
      <c r="BZ29583" s="74"/>
      <c r="CA29583" s="74"/>
      <c r="CF29583" s="79"/>
      <c r="CL29583" s="79"/>
    </row>
    <row r="29584" spans="30:90">
      <c r="AD29584" s="73"/>
      <c r="AE29584" s="74"/>
      <c r="AF29584" s="74"/>
      <c r="BX29584" s="73"/>
      <c r="BY29584" s="74"/>
      <c r="BZ29584" s="74"/>
      <c r="CA29584" s="74"/>
      <c r="CF29584" s="79"/>
      <c r="CL29584" s="79"/>
    </row>
    <row r="29585" spans="30:90">
      <c r="AD29585" s="73"/>
      <c r="AE29585" s="74"/>
      <c r="AF29585" s="74"/>
      <c r="BX29585" s="73"/>
      <c r="BY29585" s="74"/>
      <c r="BZ29585" s="74"/>
      <c r="CA29585" s="74"/>
      <c r="CF29585" s="79"/>
      <c r="CL29585" s="79"/>
    </row>
    <row r="29586" spans="30:90">
      <c r="AD29586" s="73"/>
      <c r="AE29586" s="74"/>
      <c r="AF29586" s="74"/>
      <c r="BX29586" s="73"/>
      <c r="BY29586" s="74"/>
      <c r="BZ29586" s="74"/>
      <c r="CA29586" s="74"/>
      <c r="CF29586" s="79"/>
      <c r="CL29586" s="79"/>
    </row>
    <row r="29587" spans="30:90">
      <c r="AD29587" s="73"/>
      <c r="AE29587" s="74"/>
      <c r="AF29587" s="74"/>
      <c r="BX29587" s="73"/>
      <c r="BY29587" s="74"/>
      <c r="BZ29587" s="74"/>
      <c r="CA29587" s="74"/>
      <c r="CF29587" s="79"/>
      <c r="CL29587" s="79"/>
    </row>
    <row r="29588" spans="30:90">
      <c r="AD29588" s="73"/>
      <c r="AE29588" s="74"/>
      <c r="AF29588" s="74"/>
      <c r="BX29588" s="73"/>
      <c r="BY29588" s="74"/>
      <c r="BZ29588" s="74"/>
      <c r="CA29588" s="74"/>
      <c r="CF29588" s="79"/>
      <c r="CL29588" s="79"/>
    </row>
    <row r="29589" spans="30:90">
      <c r="AD29589" s="73"/>
      <c r="AE29589" s="74"/>
      <c r="AF29589" s="74"/>
      <c r="BX29589" s="73"/>
      <c r="BY29589" s="74"/>
      <c r="BZ29589" s="74"/>
      <c r="CA29589" s="74"/>
      <c r="CF29589" s="79"/>
      <c r="CL29589" s="79"/>
    </row>
    <row r="29590" spans="30:90">
      <c r="AD29590" s="73"/>
      <c r="AE29590" s="74"/>
      <c r="AF29590" s="74"/>
      <c r="BX29590" s="73"/>
      <c r="BY29590" s="74"/>
      <c r="BZ29590" s="74"/>
      <c r="CA29590" s="74"/>
      <c r="CF29590" s="79"/>
      <c r="CL29590" s="79"/>
    </row>
    <row r="29591" spans="30:90">
      <c r="AD29591" s="73"/>
      <c r="AE29591" s="74"/>
      <c r="AF29591" s="74"/>
      <c r="BX29591" s="73"/>
      <c r="BY29591" s="74"/>
      <c r="BZ29591" s="74"/>
      <c r="CA29591" s="74"/>
      <c r="CF29591" s="79"/>
      <c r="CL29591" s="79"/>
    </row>
    <row r="29592" spans="30:90">
      <c r="AD29592" s="73"/>
      <c r="AE29592" s="74"/>
      <c r="AF29592" s="74"/>
      <c r="BX29592" s="73"/>
      <c r="BY29592" s="74"/>
      <c r="BZ29592" s="74"/>
      <c r="CA29592" s="74"/>
      <c r="CF29592" s="79"/>
      <c r="CL29592" s="79"/>
    </row>
    <row r="29593" spans="30:90">
      <c r="AD29593" s="73"/>
      <c r="AE29593" s="74"/>
      <c r="AF29593" s="74"/>
      <c r="BX29593" s="73"/>
      <c r="BY29593" s="74"/>
      <c r="BZ29593" s="74"/>
      <c r="CA29593" s="74"/>
      <c r="CF29593" s="79"/>
      <c r="CL29593" s="79"/>
    </row>
    <row r="29594" spans="30:90">
      <c r="AD29594" s="73"/>
      <c r="AE29594" s="74"/>
      <c r="AF29594" s="74"/>
      <c r="BX29594" s="73"/>
      <c r="BY29594" s="74"/>
      <c r="BZ29594" s="74"/>
      <c r="CA29594" s="74"/>
      <c r="CF29594" s="79"/>
      <c r="CL29594" s="79"/>
    </row>
    <row r="29595" spans="30:90">
      <c r="AD29595" s="73"/>
      <c r="AE29595" s="74"/>
      <c r="AF29595" s="74"/>
      <c r="BX29595" s="73"/>
      <c r="BY29595" s="74"/>
      <c r="BZ29595" s="74"/>
      <c r="CA29595" s="74"/>
      <c r="CF29595" s="79"/>
      <c r="CL29595" s="79"/>
    </row>
    <row r="29596" spans="30:90">
      <c r="AD29596" s="73"/>
      <c r="AE29596" s="74"/>
      <c r="AF29596" s="74"/>
      <c r="BX29596" s="73"/>
      <c r="BY29596" s="74"/>
      <c r="BZ29596" s="74"/>
      <c r="CA29596" s="74"/>
      <c r="CF29596" s="79"/>
      <c r="CL29596" s="79"/>
    </row>
    <row r="29597" spans="30:90">
      <c r="AD29597" s="73"/>
      <c r="AE29597" s="74"/>
      <c r="AF29597" s="74"/>
      <c r="BX29597" s="73"/>
      <c r="BY29597" s="74"/>
      <c r="BZ29597" s="74"/>
      <c r="CA29597" s="74"/>
      <c r="CF29597" s="79"/>
      <c r="CL29597" s="79"/>
    </row>
    <row r="29598" spans="30:90">
      <c r="AD29598" s="73"/>
      <c r="AE29598" s="74"/>
      <c r="AF29598" s="74"/>
      <c r="BX29598" s="73"/>
      <c r="BY29598" s="74"/>
      <c r="BZ29598" s="74"/>
      <c r="CA29598" s="74"/>
      <c r="CF29598" s="79"/>
      <c r="CL29598" s="79"/>
    </row>
    <row r="29599" spans="30:90">
      <c r="AD29599" s="73"/>
      <c r="AE29599" s="74"/>
      <c r="AF29599" s="74"/>
      <c r="BX29599" s="73"/>
      <c r="BY29599" s="74"/>
      <c r="BZ29599" s="74"/>
      <c r="CA29599" s="74"/>
      <c r="CF29599" s="79"/>
      <c r="CL29599" s="79"/>
    </row>
    <row r="29600" spans="30:90">
      <c r="AD29600" s="73"/>
      <c r="AE29600" s="74"/>
      <c r="AF29600" s="74"/>
      <c r="BX29600" s="73"/>
      <c r="BY29600" s="74"/>
      <c r="BZ29600" s="74"/>
      <c r="CA29600" s="74"/>
      <c r="CF29600" s="79"/>
      <c r="CL29600" s="79"/>
    </row>
    <row r="29601" spans="30:90">
      <c r="AD29601" s="73"/>
      <c r="AE29601" s="74"/>
      <c r="AF29601" s="74"/>
      <c r="BX29601" s="73"/>
      <c r="BY29601" s="74"/>
      <c r="BZ29601" s="74"/>
      <c r="CA29601" s="74"/>
      <c r="CF29601" s="79"/>
      <c r="CL29601" s="79"/>
    </row>
    <row r="29602" spans="30:90">
      <c r="AD29602" s="73"/>
      <c r="AE29602" s="74"/>
      <c r="AF29602" s="74"/>
      <c r="BX29602" s="73"/>
      <c r="BY29602" s="74"/>
      <c r="BZ29602" s="74"/>
      <c r="CA29602" s="74"/>
      <c r="CF29602" s="79"/>
      <c r="CL29602" s="79"/>
    </row>
    <row r="29603" spans="30:90">
      <c r="AD29603" s="73"/>
      <c r="AE29603" s="74"/>
      <c r="AF29603" s="74"/>
      <c r="BX29603" s="73"/>
      <c r="BY29603" s="74"/>
      <c r="BZ29603" s="74"/>
      <c r="CA29603" s="74"/>
      <c r="CF29603" s="79"/>
      <c r="CL29603" s="79"/>
    </row>
    <row r="29604" spans="30:90">
      <c r="AD29604" s="73"/>
      <c r="AE29604" s="74"/>
      <c r="AF29604" s="74"/>
      <c r="BX29604" s="73"/>
      <c r="BY29604" s="74"/>
      <c r="BZ29604" s="74"/>
      <c r="CA29604" s="74"/>
      <c r="CF29604" s="79"/>
      <c r="CL29604" s="79"/>
    </row>
    <row r="29605" spans="30:90">
      <c r="AD29605" s="73"/>
      <c r="AE29605" s="74"/>
      <c r="AF29605" s="74"/>
      <c r="BX29605" s="73"/>
      <c r="BY29605" s="74"/>
      <c r="BZ29605" s="74"/>
      <c r="CA29605" s="74"/>
      <c r="CF29605" s="79"/>
      <c r="CL29605" s="79"/>
    </row>
    <row r="29606" spans="30:90">
      <c r="AD29606" s="73"/>
      <c r="AE29606" s="74"/>
      <c r="AF29606" s="74"/>
      <c r="BX29606" s="73"/>
      <c r="BY29606" s="74"/>
      <c r="BZ29606" s="74"/>
      <c r="CA29606" s="74"/>
      <c r="CF29606" s="79"/>
      <c r="CL29606" s="79"/>
    </row>
    <row r="29607" spans="30:90">
      <c r="AD29607" s="73"/>
      <c r="AE29607" s="74"/>
      <c r="AF29607" s="74"/>
      <c r="BX29607" s="73"/>
      <c r="BY29607" s="74"/>
      <c r="BZ29607" s="74"/>
      <c r="CA29607" s="74"/>
      <c r="CF29607" s="79"/>
      <c r="CL29607" s="79"/>
    </row>
    <row r="29608" spans="30:90">
      <c r="AD29608" s="73"/>
      <c r="AE29608" s="74"/>
      <c r="AF29608" s="74"/>
      <c r="BX29608" s="73"/>
      <c r="BY29608" s="74"/>
      <c r="BZ29608" s="74"/>
      <c r="CA29608" s="74"/>
      <c r="CF29608" s="79"/>
      <c r="CL29608" s="79"/>
    </row>
    <row r="29609" spans="30:90">
      <c r="AD29609" s="73"/>
      <c r="AE29609" s="74"/>
      <c r="AF29609" s="74"/>
      <c r="BX29609" s="73"/>
      <c r="BY29609" s="74"/>
      <c r="BZ29609" s="74"/>
      <c r="CA29609" s="74"/>
      <c r="CF29609" s="79"/>
      <c r="CL29609" s="79"/>
    </row>
    <row r="29610" spans="30:90">
      <c r="AD29610" s="73"/>
      <c r="AE29610" s="74"/>
      <c r="AF29610" s="74"/>
      <c r="BX29610" s="73"/>
      <c r="BY29610" s="74"/>
      <c r="BZ29610" s="74"/>
      <c r="CA29610" s="74"/>
      <c r="CF29610" s="79"/>
      <c r="CL29610" s="79"/>
    </row>
    <row r="29611" spans="30:90">
      <c r="AD29611" s="73"/>
      <c r="AE29611" s="74"/>
      <c r="AF29611" s="74"/>
      <c r="BX29611" s="73"/>
      <c r="BY29611" s="74"/>
      <c r="BZ29611" s="74"/>
      <c r="CA29611" s="74"/>
      <c r="CF29611" s="79"/>
      <c r="CL29611" s="79"/>
    </row>
    <row r="29612" spans="30:90">
      <c r="AD29612" s="73"/>
      <c r="AE29612" s="74"/>
      <c r="AF29612" s="74"/>
      <c r="BX29612" s="73"/>
      <c r="BY29612" s="74"/>
      <c r="BZ29612" s="74"/>
      <c r="CA29612" s="74"/>
      <c r="CF29612" s="79"/>
      <c r="CL29612" s="79"/>
    </row>
    <row r="29613" spans="30:90">
      <c r="AD29613" s="73"/>
      <c r="AE29613" s="74"/>
      <c r="AF29613" s="74"/>
      <c r="BX29613" s="73"/>
      <c r="BY29613" s="74"/>
      <c r="BZ29613" s="74"/>
      <c r="CA29613" s="74"/>
      <c r="CF29613" s="79"/>
      <c r="CL29613" s="79"/>
    </row>
    <row r="29614" spans="30:90">
      <c r="AD29614" s="73"/>
      <c r="AE29614" s="74"/>
      <c r="AF29614" s="74"/>
      <c r="BX29614" s="73"/>
      <c r="BY29614" s="74"/>
      <c r="BZ29614" s="74"/>
      <c r="CA29614" s="74"/>
      <c r="CF29614" s="79"/>
      <c r="CL29614" s="79"/>
    </row>
    <row r="29615" spans="30:90">
      <c r="AD29615" s="73"/>
      <c r="AE29615" s="74"/>
      <c r="AF29615" s="74"/>
      <c r="BX29615" s="73"/>
      <c r="BY29615" s="74"/>
      <c r="BZ29615" s="74"/>
      <c r="CA29615" s="74"/>
      <c r="CF29615" s="79"/>
      <c r="CL29615" s="79"/>
    </row>
    <row r="29616" spans="30:90">
      <c r="AD29616" s="73"/>
      <c r="AE29616" s="74"/>
      <c r="AF29616" s="74"/>
      <c r="BX29616" s="73"/>
      <c r="BY29616" s="74"/>
      <c r="BZ29616" s="74"/>
      <c r="CA29616" s="74"/>
      <c r="CF29616" s="79"/>
      <c r="CL29616" s="79"/>
    </row>
    <row r="29617" spans="30:90">
      <c r="AD29617" s="73"/>
      <c r="AE29617" s="74"/>
      <c r="AF29617" s="74"/>
      <c r="BX29617" s="73"/>
      <c r="BY29617" s="74"/>
      <c r="BZ29617" s="74"/>
      <c r="CA29617" s="74"/>
      <c r="CF29617" s="79"/>
      <c r="CL29617" s="79"/>
    </row>
    <row r="29618" spans="30:90">
      <c r="AD29618" s="73"/>
      <c r="AE29618" s="74"/>
      <c r="AF29618" s="74"/>
      <c r="BX29618" s="73"/>
      <c r="BY29618" s="74"/>
      <c r="BZ29618" s="74"/>
      <c r="CA29618" s="74"/>
      <c r="CF29618" s="79"/>
      <c r="CL29618" s="79"/>
    </row>
    <row r="29619" spans="30:90">
      <c r="AD29619" s="73"/>
      <c r="AE29619" s="74"/>
      <c r="AF29619" s="74"/>
      <c r="BX29619" s="73"/>
      <c r="BY29619" s="74"/>
      <c r="BZ29619" s="74"/>
      <c r="CA29619" s="74"/>
      <c r="CF29619" s="79"/>
      <c r="CL29619" s="79"/>
    </row>
    <row r="29620" spans="30:90">
      <c r="AD29620" s="73"/>
      <c r="AE29620" s="74"/>
      <c r="AF29620" s="74"/>
      <c r="BX29620" s="73"/>
      <c r="BY29620" s="74"/>
      <c r="BZ29620" s="74"/>
      <c r="CA29620" s="74"/>
      <c r="CF29620" s="79"/>
      <c r="CL29620" s="79"/>
    </row>
    <row r="29621" spans="30:90">
      <c r="AD29621" s="73"/>
      <c r="AE29621" s="74"/>
      <c r="AF29621" s="74"/>
      <c r="BX29621" s="73"/>
      <c r="BY29621" s="74"/>
      <c r="BZ29621" s="74"/>
      <c r="CA29621" s="74"/>
      <c r="CF29621" s="79"/>
      <c r="CL29621" s="79"/>
    </row>
    <row r="29622" spans="30:90">
      <c r="AD29622" s="73"/>
      <c r="AE29622" s="74"/>
      <c r="AF29622" s="74"/>
      <c r="BX29622" s="73"/>
      <c r="BY29622" s="74"/>
      <c r="BZ29622" s="74"/>
      <c r="CA29622" s="74"/>
      <c r="CF29622" s="79"/>
      <c r="CL29622" s="79"/>
    </row>
    <row r="29623" spans="30:90">
      <c r="AD29623" s="73"/>
      <c r="AE29623" s="74"/>
      <c r="AF29623" s="74"/>
      <c r="BX29623" s="73"/>
      <c r="BY29623" s="74"/>
      <c r="BZ29623" s="74"/>
      <c r="CA29623" s="74"/>
      <c r="CF29623" s="79"/>
      <c r="CL29623" s="79"/>
    </row>
    <row r="29624" spans="30:90">
      <c r="AD29624" s="73"/>
      <c r="AE29624" s="74"/>
      <c r="AF29624" s="74"/>
      <c r="BX29624" s="73"/>
      <c r="BY29624" s="74"/>
      <c r="BZ29624" s="74"/>
      <c r="CA29624" s="74"/>
      <c r="CF29624" s="79"/>
      <c r="CL29624" s="79"/>
    </row>
    <row r="29625" spans="30:90">
      <c r="AD29625" s="73"/>
      <c r="AE29625" s="74"/>
      <c r="AF29625" s="74"/>
      <c r="BX29625" s="73"/>
      <c r="BY29625" s="74"/>
      <c r="BZ29625" s="74"/>
      <c r="CA29625" s="74"/>
      <c r="CF29625" s="79"/>
      <c r="CL29625" s="79"/>
    </row>
    <row r="29626" spans="30:90">
      <c r="AD29626" s="73"/>
      <c r="AE29626" s="74"/>
      <c r="AF29626" s="74"/>
      <c r="BX29626" s="73"/>
      <c r="BY29626" s="74"/>
      <c r="BZ29626" s="74"/>
      <c r="CA29626" s="74"/>
      <c r="CF29626" s="79"/>
      <c r="CL29626" s="79"/>
    </row>
    <row r="29627" spans="30:90">
      <c r="AD29627" s="73"/>
      <c r="AE29627" s="74"/>
      <c r="AF29627" s="74"/>
      <c r="BX29627" s="73"/>
      <c r="BY29627" s="74"/>
      <c r="BZ29627" s="74"/>
      <c r="CA29627" s="74"/>
      <c r="CF29627" s="79"/>
      <c r="CL29627" s="79"/>
    </row>
    <row r="29628" spans="30:90">
      <c r="AD29628" s="73"/>
      <c r="AE29628" s="74"/>
      <c r="AF29628" s="74"/>
      <c r="BX29628" s="73"/>
      <c r="BY29628" s="74"/>
      <c r="BZ29628" s="74"/>
      <c r="CA29628" s="74"/>
      <c r="CF29628" s="79"/>
      <c r="CL29628" s="79"/>
    </row>
    <row r="29629" spans="30:90">
      <c r="AD29629" s="73"/>
      <c r="AE29629" s="74"/>
      <c r="AF29629" s="74"/>
      <c r="BX29629" s="73"/>
      <c r="BY29629" s="74"/>
      <c r="BZ29629" s="74"/>
      <c r="CA29629" s="74"/>
      <c r="CF29629" s="79"/>
      <c r="CL29629" s="79"/>
    </row>
    <row r="29630" spans="30:90">
      <c r="AD29630" s="73"/>
      <c r="AE29630" s="74"/>
      <c r="AF29630" s="74"/>
      <c r="BX29630" s="73"/>
      <c r="BY29630" s="74"/>
      <c r="BZ29630" s="74"/>
      <c r="CA29630" s="74"/>
      <c r="CF29630" s="79"/>
      <c r="CL29630" s="79"/>
    </row>
    <row r="29631" spans="30:90">
      <c r="AD29631" s="73"/>
      <c r="AE29631" s="74"/>
      <c r="AF29631" s="74"/>
      <c r="BX29631" s="73"/>
      <c r="BY29631" s="74"/>
      <c r="BZ29631" s="74"/>
      <c r="CA29631" s="74"/>
      <c r="CF29631" s="79"/>
      <c r="CL29631" s="79"/>
    </row>
    <row r="29632" spans="30:90">
      <c r="AD29632" s="73"/>
      <c r="AE29632" s="74"/>
      <c r="AF29632" s="74"/>
      <c r="BX29632" s="73"/>
      <c r="BY29632" s="74"/>
      <c r="BZ29632" s="74"/>
      <c r="CA29632" s="74"/>
      <c r="CF29632" s="79"/>
      <c r="CL29632" s="79"/>
    </row>
    <row r="29633" spans="30:90">
      <c r="AD29633" s="73"/>
      <c r="AE29633" s="74"/>
      <c r="AF29633" s="74"/>
      <c r="BX29633" s="73"/>
      <c r="BY29633" s="74"/>
      <c r="BZ29633" s="74"/>
      <c r="CA29633" s="74"/>
      <c r="CF29633" s="79"/>
      <c r="CL29633" s="79"/>
    </row>
    <row r="29634" spans="30:90">
      <c r="AD29634" s="73"/>
      <c r="AE29634" s="74"/>
      <c r="AF29634" s="74"/>
      <c r="BX29634" s="73"/>
      <c r="BY29634" s="74"/>
      <c r="BZ29634" s="74"/>
      <c r="CA29634" s="74"/>
      <c r="CF29634" s="79"/>
      <c r="CL29634" s="79"/>
    </row>
    <row r="29635" spans="30:90">
      <c r="AD29635" s="73"/>
      <c r="AE29635" s="74"/>
      <c r="AF29635" s="74"/>
      <c r="BX29635" s="73"/>
      <c r="BY29635" s="74"/>
      <c r="BZ29635" s="74"/>
      <c r="CA29635" s="74"/>
      <c r="CF29635" s="79"/>
      <c r="CL29635" s="79"/>
    </row>
    <row r="29636" spans="30:90">
      <c r="AD29636" s="73"/>
      <c r="AE29636" s="74"/>
      <c r="AF29636" s="74"/>
      <c r="BX29636" s="73"/>
      <c r="BY29636" s="74"/>
      <c r="BZ29636" s="74"/>
      <c r="CA29636" s="74"/>
      <c r="CF29636" s="79"/>
      <c r="CL29636" s="79"/>
    </row>
    <row r="29637" spans="30:90">
      <c r="AD29637" s="73"/>
      <c r="AE29637" s="74"/>
      <c r="AF29637" s="74"/>
      <c r="BX29637" s="73"/>
      <c r="BY29637" s="74"/>
      <c r="BZ29637" s="74"/>
      <c r="CA29637" s="74"/>
      <c r="CF29637" s="79"/>
      <c r="CL29637" s="79"/>
    </row>
    <row r="29638" spans="30:90">
      <c r="AD29638" s="73"/>
      <c r="AE29638" s="74"/>
      <c r="AF29638" s="74"/>
      <c r="BX29638" s="73"/>
      <c r="BY29638" s="74"/>
      <c r="BZ29638" s="74"/>
      <c r="CA29638" s="74"/>
      <c r="CF29638" s="79"/>
      <c r="CL29638" s="79"/>
    </row>
    <row r="29639" spans="30:90">
      <c r="AD29639" s="73"/>
      <c r="AE29639" s="74"/>
      <c r="AF29639" s="74"/>
      <c r="BX29639" s="73"/>
      <c r="BY29639" s="74"/>
      <c r="BZ29639" s="74"/>
      <c r="CA29639" s="74"/>
      <c r="CF29639" s="79"/>
      <c r="CL29639" s="79"/>
    </row>
    <row r="29640" spans="30:90">
      <c r="AD29640" s="73"/>
      <c r="AE29640" s="74"/>
      <c r="AF29640" s="74"/>
      <c r="BX29640" s="73"/>
      <c r="BY29640" s="74"/>
      <c r="BZ29640" s="74"/>
      <c r="CA29640" s="74"/>
      <c r="CF29640" s="79"/>
      <c r="CL29640" s="79"/>
    </row>
    <row r="29641" spans="30:90">
      <c r="AD29641" s="73"/>
      <c r="AE29641" s="74"/>
      <c r="AF29641" s="74"/>
      <c r="BX29641" s="73"/>
      <c r="BY29641" s="74"/>
      <c r="BZ29641" s="74"/>
      <c r="CA29641" s="74"/>
      <c r="CF29641" s="79"/>
      <c r="CL29641" s="79"/>
    </row>
    <row r="29642" spans="30:90">
      <c r="AD29642" s="73"/>
      <c r="AE29642" s="74"/>
      <c r="AF29642" s="74"/>
      <c r="BX29642" s="73"/>
      <c r="BY29642" s="74"/>
      <c r="BZ29642" s="74"/>
      <c r="CA29642" s="74"/>
      <c r="CF29642" s="79"/>
      <c r="CL29642" s="79"/>
    </row>
    <row r="29643" spans="30:90">
      <c r="AD29643" s="73"/>
      <c r="AE29643" s="74"/>
      <c r="AF29643" s="74"/>
      <c r="BX29643" s="73"/>
      <c r="BY29643" s="74"/>
      <c r="BZ29643" s="74"/>
      <c r="CA29643" s="74"/>
      <c r="CF29643" s="79"/>
      <c r="CL29643" s="79"/>
    </row>
    <row r="29644" spans="30:90">
      <c r="AD29644" s="73"/>
      <c r="AE29644" s="74"/>
      <c r="AF29644" s="74"/>
      <c r="BX29644" s="73"/>
      <c r="BY29644" s="74"/>
      <c r="BZ29644" s="74"/>
      <c r="CA29644" s="74"/>
      <c r="CF29644" s="79"/>
      <c r="CL29644" s="79"/>
    </row>
    <row r="29645" spans="30:90">
      <c r="AD29645" s="73"/>
      <c r="AE29645" s="74"/>
      <c r="AF29645" s="74"/>
      <c r="BX29645" s="73"/>
      <c r="BY29645" s="74"/>
      <c r="BZ29645" s="74"/>
      <c r="CA29645" s="74"/>
      <c r="CF29645" s="79"/>
      <c r="CL29645" s="79"/>
    </row>
    <row r="29646" spans="30:90">
      <c r="AD29646" s="73"/>
      <c r="AE29646" s="74"/>
      <c r="AF29646" s="74"/>
      <c r="BX29646" s="73"/>
      <c r="BY29646" s="74"/>
      <c r="BZ29646" s="74"/>
      <c r="CA29646" s="74"/>
      <c r="CF29646" s="79"/>
      <c r="CL29646" s="79"/>
    </row>
    <row r="29647" spans="30:90">
      <c r="AD29647" s="73"/>
      <c r="AE29647" s="74"/>
      <c r="AF29647" s="74"/>
      <c r="BX29647" s="73"/>
      <c r="BY29647" s="74"/>
      <c r="BZ29647" s="74"/>
      <c r="CA29647" s="74"/>
      <c r="CF29647" s="79"/>
      <c r="CL29647" s="79"/>
    </row>
    <row r="29648" spans="30:90">
      <c r="AD29648" s="73"/>
      <c r="AE29648" s="74"/>
      <c r="AF29648" s="74"/>
      <c r="BX29648" s="73"/>
      <c r="BY29648" s="74"/>
      <c r="BZ29648" s="74"/>
      <c r="CA29648" s="74"/>
      <c r="CF29648" s="79"/>
      <c r="CL29648" s="79"/>
    </row>
    <row r="29649" spans="30:90">
      <c r="AD29649" s="73"/>
      <c r="AE29649" s="74"/>
      <c r="AF29649" s="74"/>
      <c r="BX29649" s="73"/>
      <c r="BY29649" s="74"/>
      <c r="BZ29649" s="74"/>
      <c r="CA29649" s="74"/>
      <c r="CF29649" s="79"/>
      <c r="CL29649" s="79"/>
    </row>
    <row r="29650" spans="30:90">
      <c r="AD29650" s="73"/>
      <c r="AE29650" s="74"/>
      <c r="AF29650" s="74"/>
      <c r="BX29650" s="73"/>
      <c r="BY29650" s="74"/>
      <c r="BZ29650" s="74"/>
      <c r="CA29650" s="74"/>
      <c r="CF29650" s="79"/>
      <c r="CL29650" s="79"/>
    </row>
    <row r="29651" spans="30:90">
      <c r="AD29651" s="73"/>
      <c r="AE29651" s="74"/>
      <c r="AF29651" s="74"/>
      <c r="BX29651" s="73"/>
      <c r="BY29651" s="74"/>
      <c r="BZ29651" s="74"/>
      <c r="CA29651" s="74"/>
      <c r="CF29651" s="79"/>
      <c r="CL29651" s="79"/>
    </row>
    <row r="29652" spans="30:90">
      <c r="AD29652" s="73"/>
      <c r="AE29652" s="74"/>
      <c r="AF29652" s="74"/>
      <c r="BX29652" s="73"/>
      <c r="BY29652" s="74"/>
      <c r="BZ29652" s="74"/>
      <c r="CA29652" s="74"/>
      <c r="CF29652" s="79"/>
      <c r="CL29652" s="79"/>
    </row>
    <row r="29653" spans="30:90">
      <c r="AD29653" s="73"/>
      <c r="AE29653" s="74"/>
      <c r="AF29653" s="74"/>
      <c r="BX29653" s="73"/>
      <c r="BY29653" s="74"/>
      <c r="BZ29653" s="74"/>
      <c r="CA29653" s="74"/>
      <c r="CF29653" s="79"/>
      <c r="CL29653" s="79"/>
    </row>
    <row r="29654" spans="30:90">
      <c r="AD29654" s="73"/>
      <c r="AE29654" s="74"/>
      <c r="AF29654" s="74"/>
      <c r="BX29654" s="73"/>
      <c r="BY29654" s="74"/>
      <c r="BZ29654" s="74"/>
      <c r="CA29654" s="74"/>
      <c r="CF29654" s="79"/>
      <c r="CL29654" s="79"/>
    </row>
    <row r="29655" spans="30:90">
      <c r="AD29655" s="73"/>
      <c r="AE29655" s="74"/>
      <c r="AF29655" s="74"/>
      <c r="BX29655" s="73"/>
      <c r="BY29655" s="74"/>
      <c r="BZ29655" s="74"/>
      <c r="CA29655" s="74"/>
      <c r="CF29655" s="79"/>
      <c r="CL29655" s="79"/>
    </row>
    <row r="29656" spans="30:90">
      <c r="AD29656" s="73"/>
      <c r="AE29656" s="74"/>
      <c r="AF29656" s="74"/>
      <c r="BX29656" s="73"/>
      <c r="BY29656" s="74"/>
      <c r="BZ29656" s="74"/>
      <c r="CA29656" s="74"/>
      <c r="CF29656" s="79"/>
      <c r="CL29656" s="79"/>
    </row>
    <row r="29657" spans="30:90">
      <c r="AD29657" s="73"/>
      <c r="AE29657" s="74"/>
      <c r="AF29657" s="74"/>
      <c r="BX29657" s="73"/>
      <c r="BY29657" s="74"/>
      <c r="BZ29657" s="74"/>
      <c r="CA29657" s="74"/>
      <c r="CF29657" s="79"/>
      <c r="CL29657" s="79"/>
    </row>
    <row r="29658" spans="30:90">
      <c r="AD29658" s="73"/>
      <c r="AE29658" s="74"/>
      <c r="AF29658" s="74"/>
      <c r="BX29658" s="73"/>
      <c r="BY29658" s="74"/>
      <c r="BZ29658" s="74"/>
      <c r="CA29658" s="74"/>
      <c r="CF29658" s="79"/>
      <c r="CL29658" s="79"/>
    </row>
    <row r="29659" spans="30:90">
      <c r="AD29659" s="73"/>
      <c r="AE29659" s="74"/>
      <c r="AF29659" s="74"/>
      <c r="BX29659" s="73"/>
      <c r="BY29659" s="74"/>
      <c r="BZ29659" s="74"/>
      <c r="CA29659" s="74"/>
      <c r="CF29659" s="79"/>
      <c r="CL29659" s="79"/>
    </row>
    <row r="29660" spans="30:90">
      <c r="AD29660" s="73"/>
      <c r="AE29660" s="74"/>
      <c r="AF29660" s="74"/>
      <c r="BX29660" s="73"/>
      <c r="BY29660" s="74"/>
      <c r="BZ29660" s="74"/>
      <c r="CA29660" s="74"/>
      <c r="CF29660" s="79"/>
      <c r="CL29660" s="79"/>
    </row>
    <row r="29661" spans="30:90">
      <c r="AD29661" s="73"/>
      <c r="AE29661" s="74"/>
      <c r="AF29661" s="74"/>
      <c r="BX29661" s="73"/>
      <c r="BY29661" s="74"/>
      <c r="BZ29661" s="74"/>
      <c r="CA29661" s="74"/>
      <c r="CF29661" s="79"/>
      <c r="CL29661" s="79"/>
    </row>
    <row r="29662" spans="30:90">
      <c r="AD29662" s="73"/>
      <c r="AE29662" s="74"/>
      <c r="AF29662" s="74"/>
      <c r="BX29662" s="73"/>
      <c r="BY29662" s="74"/>
      <c r="BZ29662" s="74"/>
      <c r="CA29662" s="74"/>
      <c r="CF29662" s="79"/>
      <c r="CL29662" s="79"/>
    </row>
    <row r="29663" spans="30:90">
      <c r="AD29663" s="73"/>
      <c r="AE29663" s="74"/>
      <c r="AF29663" s="74"/>
      <c r="BX29663" s="73"/>
      <c r="BY29663" s="74"/>
      <c r="BZ29663" s="74"/>
      <c r="CA29663" s="74"/>
      <c r="CF29663" s="79"/>
      <c r="CL29663" s="79"/>
    </row>
    <row r="29664" spans="30:90">
      <c r="AD29664" s="73"/>
      <c r="AE29664" s="74"/>
      <c r="AF29664" s="74"/>
      <c r="BX29664" s="73"/>
      <c r="BY29664" s="74"/>
      <c r="BZ29664" s="74"/>
      <c r="CA29664" s="74"/>
      <c r="CF29664" s="79"/>
      <c r="CL29664" s="79"/>
    </row>
    <row r="29665" spans="30:90">
      <c r="AD29665" s="73"/>
      <c r="AE29665" s="74"/>
      <c r="AF29665" s="74"/>
      <c r="BX29665" s="73"/>
      <c r="BY29665" s="74"/>
      <c r="BZ29665" s="74"/>
      <c r="CA29665" s="74"/>
      <c r="CF29665" s="79"/>
      <c r="CL29665" s="79"/>
    </row>
    <row r="29666" spans="30:90">
      <c r="AD29666" s="73"/>
      <c r="AE29666" s="74"/>
      <c r="AF29666" s="74"/>
      <c r="BX29666" s="73"/>
      <c r="BY29666" s="74"/>
      <c r="BZ29666" s="74"/>
      <c r="CA29666" s="74"/>
      <c r="CF29666" s="79"/>
      <c r="CL29666" s="79"/>
    </row>
    <row r="29667" spans="30:90">
      <c r="AD29667" s="73"/>
      <c r="AE29667" s="74"/>
      <c r="AF29667" s="74"/>
      <c r="BX29667" s="73"/>
      <c r="BY29667" s="74"/>
      <c r="BZ29667" s="74"/>
      <c r="CA29667" s="74"/>
      <c r="CF29667" s="79"/>
      <c r="CL29667" s="79"/>
    </row>
    <row r="29668" spans="30:90">
      <c r="AD29668" s="73"/>
      <c r="AE29668" s="74"/>
      <c r="AF29668" s="74"/>
      <c r="BX29668" s="73"/>
      <c r="BY29668" s="74"/>
      <c r="BZ29668" s="74"/>
      <c r="CA29668" s="74"/>
      <c r="CF29668" s="79"/>
      <c r="CL29668" s="79"/>
    </row>
    <row r="29669" spans="30:90">
      <c r="AD29669" s="73"/>
      <c r="AE29669" s="74"/>
      <c r="AF29669" s="74"/>
      <c r="BX29669" s="73"/>
      <c r="BY29669" s="74"/>
      <c r="BZ29669" s="74"/>
      <c r="CA29669" s="74"/>
      <c r="CF29669" s="79"/>
      <c r="CL29669" s="79"/>
    </row>
    <row r="29670" spans="30:90">
      <c r="AD29670" s="73"/>
      <c r="AE29670" s="74"/>
      <c r="AF29670" s="74"/>
      <c r="BX29670" s="73"/>
      <c r="BY29670" s="74"/>
      <c r="BZ29670" s="74"/>
      <c r="CA29670" s="74"/>
      <c r="CF29670" s="79"/>
      <c r="CL29670" s="79"/>
    </row>
    <row r="29671" spans="30:90">
      <c r="AD29671" s="73"/>
      <c r="AE29671" s="74"/>
      <c r="AF29671" s="74"/>
      <c r="BX29671" s="73"/>
      <c r="BY29671" s="74"/>
      <c r="BZ29671" s="74"/>
      <c r="CA29671" s="74"/>
      <c r="CF29671" s="79"/>
      <c r="CL29671" s="79"/>
    </row>
    <row r="29672" spans="30:90">
      <c r="AD29672" s="73"/>
      <c r="AE29672" s="74"/>
      <c r="AF29672" s="74"/>
      <c r="BX29672" s="73"/>
      <c r="BY29672" s="74"/>
      <c r="BZ29672" s="74"/>
      <c r="CA29672" s="74"/>
      <c r="CF29672" s="79"/>
      <c r="CL29672" s="79"/>
    </row>
    <row r="29673" spans="30:90">
      <c r="AD29673" s="73"/>
      <c r="AE29673" s="74"/>
      <c r="AF29673" s="74"/>
      <c r="BX29673" s="73"/>
      <c r="BY29673" s="74"/>
      <c r="BZ29673" s="74"/>
      <c r="CA29673" s="74"/>
      <c r="CF29673" s="79"/>
      <c r="CL29673" s="79"/>
    </row>
    <row r="29674" spans="30:90">
      <c r="AD29674" s="73"/>
      <c r="AE29674" s="74"/>
      <c r="AF29674" s="74"/>
      <c r="BX29674" s="73"/>
      <c r="BY29674" s="74"/>
      <c r="BZ29674" s="74"/>
      <c r="CA29674" s="74"/>
      <c r="CF29674" s="79"/>
      <c r="CL29674" s="79"/>
    </row>
    <row r="29675" spans="30:90">
      <c r="AD29675" s="73"/>
      <c r="AE29675" s="74"/>
      <c r="AF29675" s="74"/>
      <c r="BX29675" s="73"/>
      <c r="BY29675" s="74"/>
      <c r="BZ29675" s="74"/>
      <c r="CA29675" s="74"/>
      <c r="CF29675" s="79"/>
      <c r="CL29675" s="79"/>
    </row>
    <row r="29676" spans="30:90">
      <c r="AD29676" s="73"/>
      <c r="AE29676" s="74"/>
      <c r="AF29676" s="74"/>
      <c r="BX29676" s="73"/>
      <c r="BY29676" s="74"/>
      <c r="BZ29676" s="74"/>
      <c r="CA29676" s="74"/>
      <c r="CF29676" s="79"/>
      <c r="CL29676" s="79"/>
    </row>
    <row r="29677" spans="30:90">
      <c r="AD29677" s="73"/>
      <c r="AE29677" s="74"/>
      <c r="AF29677" s="74"/>
      <c r="BX29677" s="73"/>
      <c r="BY29677" s="74"/>
      <c r="BZ29677" s="74"/>
      <c r="CA29677" s="74"/>
      <c r="CF29677" s="79"/>
      <c r="CL29677" s="79"/>
    </row>
    <row r="29678" spans="30:90">
      <c r="AD29678" s="73"/>
      <c r="AE29678" s="74"/>
      <c r="AF29678" s="74"/>
      <c r="BX29678" s="73"/>
      <c r="BY29678" s="74"/>
      <c r="BZ29678" s="74"/>
      <c r="CA29678" s="74"/>
      <c r="CF29678" s="79"/>
      <c r="CL29678" s="79"/>
    </row>
    <row r="29679" spans="30:90">
      <c r="AD29679" s="73"/>
      <c r="AE29679" s="74"/>
      <c r="AF29679" s="74"/>
      <c r="BX29679" s="73"/>
      <c r="BY29679" s="74"/>
      <c r="BZ29679" s="74"/>
      <c r="CA29679" s="74"/>
      <c r="CF29679" s="79"/>
      <c r="CL29679" s="79"/>
    </row>
    <row r="29680" spans="30:90">
      <c r="AD29680" s="73"/>
      <c r="AE29680" s="74"/>
      <c r="AF29680" s="74"/>
      <c r="BX29680" s="73"/>
      <c r="BY29680" s="74"/>
      <c r="BZ29680" s="74"/>
      <c r="CA29680" s="74"/>
      <c r="CF29680" s="79"/>
      <c r="CL29680" s="79"/>
    </row>
    <row r="29681" spans="30:90">
      <c r="AD29681" s="73"/>
      <c r="AE29681" s="74"/>
      <c r="AF29681" s="74"/>
      <c r="BX29681" s="73"/>
      <c r="BY29681" s="74"/>
      <c r="BZ29681" s="74"/>
      <c r="CA29681" s="74"/>
      <c r="CF29681" s="79"/>
      <c r="CL29681" s="79"/>
    </row>
    <row r="29682" spans="30:90">
      <c r="AD29682" s="73"/>
      <c r="AE29682" s="74"/>
      <c r="AF29682" s="74"/>
      <c r="BX29682" s="73"/>
      <c r="BY29682" s="74"/>
      <c r="BZ29682" s="74"/>
      <c r="CA29682" s="74"/>
      <c r="CF29682" s="79"/>
      <c r="CL29682" s="79"/>
    </row>
    <row r="29683" spans="30:90">
      <c r="AD29683" s="73"/>
      <c r="AE29683" s="74"/>
      <c r="AF29683" s="74"/>
      <c r="BX29683" s="73"/>
      <c r="BY29683" s="74"/>
      <c r="BZ29683" s="74"/>
      <c r="CA29683" s="74"/>
      <c r="CF29683" s="79"/>
      <c r="CL29683" s="79"/>
    </row>
    <row r="29684" spans="30:90">
      <c r="AD29684" s="73"/>
      <c r="AE29684" s="74"/>
      <c r="AF29684" s="74"/>
      <c r="BX29684" s="73"/>
      <c r="BY29684" s="74"/>
      <c r="BZ29684" s="74"/>
      <c r="CA29684" s="74"/>
      <c r="CF29684" s="79"/>
      <c r="CL29684" s="79"/>
    </row>
    <row r="29685" spans="30:90">
      <c r="AD29685" s="73"/>
      <c r="AE29685" s="74"/>
      <c r="AF29685" s="74"/>
      <c r="BX29685" s="73"/>
      <c r="BY29685" s="74"/>
      <c r="BZ29685" s="74"/>
      <c r="CA29685" s="74"/>
      <c r="CF29685" s="79"/>
      <c r="CL29685" s="79"/>
    </row>
    <row r="29686" spans="30:90">
      <c r="AD29686" s="73"/>
      <c r="AE29686" s="74"/>
      <c r="AF29686" s="74"/>
      <c r="BX29686" s="73"/>
      <c r="BY29686" s="74"/>
      <c r="BZ29686" s="74"/>
      <c r="CA29686" s="74"/>
      <c r="CF29686" s="79"/>
      <c r="CL29686" s="79"/>
    </row>
    <row r="29687" spans="30:90">
      <c r="AD29687" s="73"/>
      <c r="AE29687" s="74"/>
      <c r="AF29687" s="74"/>
      <c r="BX29687" s="73"/>
      <c r="BY29687" s="74"/>
      <c r="BZ29687" s="74"/>
      <c r="CA29687" s="74"/>
      <c r="CF29687" s="79"/>
      <c r="CL29687" s="79"/>
    </row>
    <row r="29688" spans="30:90">
      <c r="AD29688" s="73"/>
      <c r="AE29688" s="74"/>
      <c r="AF29688" s="74"/>
      <c r="BX29688" s="73"/>
      <c r="BY29688" s="74"/>
      <c r="BZ29688" s="74"/>
      <c r="CA29688" s="74"/>
      <c r="CF29688" s="79"/>
      <c r="CL29688" s="79"/>
    </row>
    <row r="29689" spans="30:90">
      <c r="AD29689" s="73"/>
      <c r="AE29689" s="74"/>
      <c r="AF29689" s="74"/>
      <c r="BX29689" s="73"/>
      <c r="BY29689" s="74"/>
      <c r="BZ29689" s="74"/>
      <c r="CA29689" s="74"/>
      <c r="CF29689" s="79"/>
      <c r="CL29689" s="79"/>
    </row>
    <row r="29690" spans="30:90">
      <c r="AD29690" s="73"/>
      <c r="AE29690" s="74"/>
      <c r="AF29690" s="74"/>
      <c r="BX29690" s="73"/>
      <c r="BY29690" s="74"/>
      <c r="BZ29690" s="74"/>
      <c r="CA29690" s="74"/>
      <c r="CF29690" s="79"/>
      <c r="CL29690" s="79"/>
    </row>
    <row r="29691" spans="30:90">
      <c r="AD29691" s="73"/>
      <c r="AE29691" s="74"/>
      <c r="AF29691" s="74"/>
      <c r="BX29691" s="73"/>
      <c r="BY29691" s="74"/>
      <c r="BZ29691" s="74"/>
      <c r="CA29691" s="74"/>
      <c r="CF29691" s="79"/>
      <c r="CL29691" s="79"/>
    </row>
    <row r="29692" spans="30:90">
      <c r="AD29692" s="73"/>
      <c r="AE29692" s="74"/>
      <c r="AF29692" s="74"/>
      <c r="BX29692" s="73"/>
      <c r="BY29692" s="74"/>
      <c r="BZ29692" s="74"/>
      <c r="CA29692" s="74"/>
      <c r="CF29692" s="79"/>
      <c r="CL29692" s="79"/>
    </row>
    <row r="29693" spans="30:90">
      <c r="AD29693" s="73"/>
      <c r="AE29693" s="74"/>
      <c r="AF29693" s="74"/>
      <c r="BX29693" s="73"/>
      <c r="BY29693" s="74"/>
      <c r="BZ29693" s="74"/>
      <c r="CA29693" s="74"/>
      <c r="CF29693" s="79"/>
      <c r="CL29693" s="79"/>
    </row>
    <row r="29694" spans="30:90">
      <c r="AD29694" s="73"/>
      <c r="AE29694" s="74"/>
      <c r="AF29694" s="74"/>
      <c r="BX29694" s="73"/>
      <c r="BY29694" s="74"/>
      <c r="BZ29694" s="74"/>
      <c r="CA29694" s="74"/>
      <c r="CF29694" s="79"/>
      <c r="CL29694" s="79"/>
    </row>
    <row r="29695" spans="30:90">
      <c r="AD29695" s="73"/>
      <c r="AE29695" s="74"/>
      <c r="AF29695" s="74"/>
      <c r="BX29695" s="73"/>
      <c r="BY29695" s="74"/>
      <c r="BZ29695" s="74"/>
      <c r="CA29695" s="74"/>
      <c r="CF29695" s="79"/>
      <c r="CL29695" s="79"/>
    </row>
    <row r="29696" spans="30:90">
      <c r="AD29696" s="73"/>
      <c r="AE29696" s="74"/>
      <c r="AF29696" s="74"/>
      <c r="BX29696" s="73"/>
      <c r="BY29696" s="74"/>
      <c r="BZ29696" s="74"/>
      <c r="CA29696" s="74"/>
      <c r="CF29696" s="79"/>
      <c r="CL29696" s="79"/>
    </row>
    <row r="29697" spans="30:90">
      <c r="AD29697" s="73"/>
      <c r="AE29697" s="74"/>
      <c r="AF29697" s="74"/>
      <c r="BX29697" s="73"/>
      <c r="BY29697" s="74"/>
      <c r="BZ29697" s="74"/>
      <c r="CA29697" s="74"/>
      <c r="CF29697" s="79"/>
      <c r="CL29697" s="79"/>
    </row>
    <row r="29698" spans="30:90">
      <c r="AD29698" s="73"/>
      <c r="AE29698" s="74"/>
      <c r="AF29698" s="74"/>
      <c r="BX29698" s="73"/>
      <c r="BY29698" s="74"/>
      <c r="BZ29698" s="74"/>
      <c r="CA29698" s="74"/>
      <c r="CF29698" s="79"/>
      <c r="CL29698" s="79"/>
    </row>
    <row r="29699" spans="30:90">
      <c r="AD29699" s="73"/>
      <c r="AE29699" s="74"/>
      <c r="AF29699" s="74"/>
      <c r="BX29699" s="73"/>
      <c r="BY29699" s="74"/>
      <c r="BZ29699" s="74"/>
      <c r="CA29699" s="74"/>
      <c r="CF29699" s="79"/>
      <c r="CL29699" s="79"/>
    </row>
    <row r="29700" spans="30:90">
      <c r="AD29700" s="73"/>
      <c r="AE29700" s="74"/>
      <c r="AF29700" s="74"/>
      <c r="BX29700" s="73"/>
      <c r="BY29700" s="74"/>
      <c r="BZ29700" s="74"/>
      <c r="CA29700" s="74"/>
      <c r="CF29700" s="79"/>
      <c r="CL29700" s="79"/>
    </row>
    <row r="29701" spans="30:90">
      <c r="AD29701" s="73"/>
      <c r="AE29701" s="74"/>
      <c r="AF29701" s="74"/>
      <c r="BX29701" s="73"/>
      <c r="BY29701" s="74"/>
      <c r="BZ29701" s="74"/>
      <c r="CA29701" s="74"/>
      <c r="CF29701" s="79"/>
      <c r="CL29701" s="79"/>
    </row>
    <row r="29702" spans="30:90">
      <c r="AD29702" s="73"/>
      <c r="AE29702" s="74"/>
      <c r="AF29702" s="74"/>
      <c r="BX29702" s="73"/>
      <c r="BY29702" s="74"/>
      <c r="BZ29702" s="74"/>
      <c r="CA29702" s="74"/>
      <c r="CF29702" s="79"/>
      <c r="CL29702" s="79"/>
    </row>
    <row r="29703" spans="30:90">
      <c r="AD29703" s="73"/>
      <c r="AE29703" s="74"/>
      <c r="AF29703" s="74"/>
      <c r="BX29703" s="73"/>
      <c r="BY29703" s="74"/>
      <c r="BZ29703" s="74"/>
      <c r="CA29703" s="74"/>
      <c r="CF29703" s="79"/>
      <c r="CL29703" s="79"/>
    </row>
    <row r="29704" spans="30:90">
      <c r="AD29704" s="73"/>
      <c r="AE29704" s="74"/>
      <c r="AF29704" s="74"/>
      <c r="BX29704" s="73"/>
      <c r="BY29704" s="74"/>
      <c r="BZ29704" s="74"/>
      <c r="CA29704" s="74"/>
      <c r="CF29704" s="79"/>
      <c r="CL29704" s="79"/>
    </row>
    <row r="29705" spans="30:90">
      <c r="AD29705" s="73"/>
      <c r="AE29705" s="74"/>
      <c r="AF29705" s="74"/>
      <c r="BX29705" s="73"/>
      <c r="BY29705" s="74"/>
      <c r="BZ29705" s="74"/>
      <c r="CA29705" s="74"/>
      <c r="CF29705" s="79"/>
      <c r="CL29705" s="79"/>
    </row>
    <row r="29706" spans="30:90">
      <c r="AD29706" s="73"/>
      <c r="AE29706" s="74"/>
      <c r="AF29706" s="74"/>
      <c r="BX29706" s="73"/>
      <c r="BY29706" s="74"/>
      <c r="BZ29706" s="74"/>
      <c r="CA29706" s="74"/>
      <c r="CF29706" s="79"/>
      <c r="CL29706" s="79"/>
    </row>
    <row r="29707" spans="30:90">
      <c r="AD29707" s="73"/>
      <c r="AE29707" s="74"/>
      <c r="AF29707" s="74"/>
      <c r="BX29707" s="73"/>
      <c r="BY29707" s="74"/>
      <c r="BZ29707" s="74"/>
      <c r="CA29707" s="74"/>
      <c r="CF29707" s="79"/>
      <c r="CL29707" s="79"/>
    </row>
    <row r="29708" spans="30:90">
      <c r="AD29708" s="73"/>
      <c r="AE29708" s="74"/>
      <c r="AF29708" s="74"/>
      <c r="BX29708" s="73"/>
      <c r="BY29708" s="74"/>
      <c r="BZ29708" s="74"/>
      <c r="CA29708" s="74"/>
      <c r="CF29708" s="79"/>
      <c r="CL29708" s="79"/>
    </row>
    <row r="29709" spans="30:90">
      <c r="AD29709" s="73"/>
      <c r="AE29709" s="74"/>
      <c r="AF29709" s="74"/>
      <c r="BX29709" s="73"/>
      <c r="BY29709" s="74"/>
      <c r="BZ29709" s="74"/>
      <c r="CA29709" s="74"/>
      <c r="CF29709" s="79"/>
      <c r="CL29709" s="79"/>
    </row>
    <row r="29710" spans="30:90">
      <c r="AD29710" s="73"/>
      <c r="AE29710" s="74"/>
      <c r="AF29710" s="74"/>
      <c r="BX29710" s="73"/>
      <c r="BY29710" s="74"/>
      <c r="BZ29710" s="74"/>
      <c r="CA29710" s="74"/>
      <c r="CF29710" s="79"/>
      <c r="CL29710" s="79"/>
    </row>
    <row r="29711" spans="30:90">
      <c r="AD29711" s="73"/>
      <c r="AE29711" s="74"/>
      <c r="AF29711" s="74"/>
      <c r="BX29711" s="73"/>
      <c r="BY29711" s="74"/>
      <c r="BZ29711" s="74"/>
      <c r="CA29711" s="74"/>
      <c r="CF29711" s="79"/>
      <c r="CL29711" s="79"/>
    </row>
    <row r="29712" spans="30:90">
      <c r="AD29712" s="73"/>
      <c r="AE29712" s="74"/>
      <c r="AF29712" s="74"/>
      <c r="BX29712" s="73"/>
      <c r="BY29712" s="74"/>
      <c r="BZ29712" s="74"/>
      <c r="CA29712" s="74"/>
      <c r="CF29712" s="79"/>
      <c r="CL29712" s="79"/>
    </row>
    <row r="29713" spans="30:90">
      <c r="AD29713" s="73"/>
      <c r="AE29713" s="74"/>
      <c r="AF29713" s="74"/>
      <c r="BX29713" s="73"/>
      <c r="BY29713" s="74"/>
      <c r="BZ29713" s="74"/>
      <c r="CA29713" s="74"/>
      <c r="CF29713" s="79"/>
      <c r="CL29713" s="79"/>
    </row>
    <row r="29714" spans="30:90">
      <c r="AD29714" s="73"/>
      <c r="AE29714" s="74"/>
      <c r="AF29714" s="74"/>
      <c r="BX29714" s="73"/>
      <c r="BY29714" s="74"/>
      <c r="BZ29714" s="74"/>
      <c r="CA29714" s="74"/>
      <c r="CF29714" s="79"/>
      <c r="CL29714" s="79"/>
    </row>
    <row r="29715" spans="30:90">
      <c r="AD29715" s="73"/>
      <c r="AE29715" s="74"/>
      <c r="AF29715" s="74"/>
      <c r="BX29715" s="73"/>
      <c r="BY29715" s="74"/>
      <c r="BZ29715" s="74"/>
      <c r="CA29715" s="74"/>
      <c r="CF29715" s="79"/>
      <c r="CL29715" s="79"/>
    </row>
    <row r="29716" spans="30:90">
      <c r="AD29716" s="73"/>
      <c r="AE29716" s="74"/>
      <c r="AF29716" s="74"/>
      <c r="BX29716" s="73"/>
      <c r="BY29716" s="74"/>
      <c r="BZ29716" s="74"/>
      <c r="CA29716" s="74"/>
      <c r="CF29716" s="79"/>
      <c r="CL29716" s="79"/>
    </row>
    <row r="29717" spans="30:90">
      <c r="AD29717" s="73"/>
      <c r="AE29717" s="74"/>
      <c r="AF29717" s="74"/>
      <c r="BX29717" s="73"/>
      <c r="BY29717" s="74"/>
      <c r="BZ29717" s="74"/>
      <c r="CA29717" s="74"/>
      <c r="CF29717" s="79"/>
      <c r="CL29717" s="79"/>
    </row>
    <row r="29718" spans="30:90">
      <c r="AD29718" s="73"/>
      <c r="AE29718" s="74"/>
      <c r="AF29718" s="74"/>
      <c r="BX29718" s="73"/>
      <c r="BY29718" s="74"/>
      <c r="BZ29718" s="74"/>
      <c r="CA29718" s="74"/>
      <c r="CF29718" s="79"/>
      <c r="CL29718" s="79"/>
    </row>
    <row r="29719" spans="30:90">
      <c r="AD29719" s="73"/>
      <c r="AE29719" s="74"/>
      <c r="AF29719" s="74"/>
      <c r="BX29719" s="73"/>
      <c r="BY29719" s="74"/>
      <c r="BZ29719" s="74"/>
      <c r="CA29719" s="74"/>
      <c r="CF29719" s="79"/>
      <c r="CL29719" s="79"/>
    </row>
    <row r="29720" spans="30:90">
      <c r="AD29720" s="73"/>
      <c r="AE29720" s="74"/>
      <c r="AF29720" s="74"/>
      <c r="BX29720" s="73"/>
      <c r="BY29720" s="74"/>
      <c r="BZ29720" s="74"/>
      <c r="CA29720" s="74"/>
      <c r="CF29720" s="79"/>
      <c r="CL29720" s="79"/>
    </row>
    <row r="29721" spans="30:90">
      <c r="AD29721" s="73"/>
      <c r="AE29721" s="74"/>
      <c r="AF29721" s="74"/>
      <c r="BX29721" s="73"/>
      <c r="BY29721" s="74"/>
      <c r="BZ29721" s="74"/>
      <c r="CA29721" s="74"/>
      <c r="CF29721" s="79"/>
      <c r="CL29721" s="79"/>
    </row>
    <row r="29722" spans="30:90">
      <c r="AD29722" s="73"/>
      <c r="AE29722" s="74"/>
      <c r="AF29722" s="74"/>
      <c r="BX29722" s="73"/>
      <c r="BY29722" s="74"/>
      <c r="BZ29722" s="74"/>
      <c r="CA29722" s="74"/>
      <c r="CF29722" s="79"/>
      <c r="CL29722" s="79"/>
    </row>
    <row r="29723" spans="30:90">
      <c r="AD29723" s="73"/>
      <c r="AE29723" s="74"/>
      <c r="AF29723" s="74"/>
      <c r="BX29723" s="73"/>
      <c r="BY29723" s="74"/>
      <c r="BZ29723" s="74"/>
      <c r="CA29723" s="74"/>
      <c r="CF29723" s="79"/>
      <c r="CL29723" s="79"/>
    </row>
    <row r="29724" spans="30:90">
      <c r="AD29724" s="73"/>
      <c r="AE29724" s="74"/>
      <c r="AF29724" s="74"/>
      <c r="BX29724" s="73"/>
      <c r="BY29724" s="74"/>
      <c r="BZ29724" s="74"/>
      <c r="CA29724" s="74"/>
      <c r="CF29724" s="79"/>
      <c r="CL29724" s="79"/>
    </row>
    <row r="29725" spans="30:90">
      <c r="AD29725" s="73"/>
      <c r="AE29725" s="74"/>
      <c r="AF29725" s="74"/>
      <c r="BX29725" s="73"/>
      <c r="BY29725" s="74"/>
      <c r="BZ29725" s="74"/>
      <c r="CA29725" s="74"/>
      <c r="CF29725" s="79"/>
      <c r="CL29725" s="79"/>
    </row>
    <row r="29726" spans="30:90">
      <c r="AD29726" s="73"/>
      <c r="AE29726" s="74"/>
      <c r="AF29726" s="74"/>
      <c r="BX29726" s="73"/>
      <c r="BY29726" s="74"/>
      <c r="BZ29726" s="74"/>
      <c r="CA29726" s="74"/>
      <c r="CF29726" s="79"/>
      <c r="CL29726" s="79"/>
    </row>
    <row r="29727" spans="30:90">
      <c r="AD29727" s="73"/>
      <c r="AE29727" s="74"/>
      <c r="AF29727" s="74"/>
      <c r="BX29727" s="73"/>
      <c r="BY29727" s="74"/>
      <c r="BZ29727" s="74"/>
      <c r="CA29727" s="74"/>
      <c r="CF29727" s="79"/>
      <c r="CL29727" s="79"/>
    </row>
    <row r="29728" spans="30:90">
      <c r="AD29728" s="73"/>
      <c r="AE29728" s="74"/>
      <c r="AF29728" s="74"/>
      <c r="BX29728" s="73"/>
      <c r="BY29728" s="74"/>
      <c r="BZ29728" s="74"/>
      <c r="CA29728" s="74"/>
      <c r="CF29728" s="79"/>
      <c r="CL29728" s="79"/>
    </row>
    <row r="29729" spans="30:90">
      <c r="AD29729" s="73"/>
      <c r="AE29729" s="74"/>
      <c r="AF29729" s="74"/>
      <c r="BX29729" s="73"/>
      <c r="BY29729" s="74"/>
      <c r="BZ29729" s="74"/>
      <c r="CA29729" s="74"/>
      <c r="CF29729" s="79"/>
      <c r="CL29729" s="79"/>
    </row>
    <row r="29730" spans="30:90">
      <c r="AD29730" s="73"/>
      <c r="AE29730" s="74"/>
      <c r="AF29730" s="74"/>
      <c r="BX29730" s="73"/>
      <c r="BY29730" s="74"/>
      <c r="BZ29730" s="74"/>
      <c r="CA29730" s="74"/>
      <c r="CF29730" s="79"/>
      <c r="CL29730" s="79"/>
    </row>
    <row r="29731" spans="30:90">
      <c r="AD29731" s="73"/>
      <c r="AE29731" s="74"/>
      <c r="AF29731" s="74"/>
      <c r="BX29731" s="73"/>
      <c r="BY29731" s="74"/>
      <c r="BZ29731" s="74"/>
      <c r="CA29731" s="74"/>
      <c r="CF29731" s="79"/>
      <c r="CL29731" s="79"/>
    </row>
    <row r="29732" spans="30:90">
      <c r="AD29732" s="73"/>
      <c r="AE29732" s="74"/>
      <c r="AF29732" s="74"/>
      <c r="BX29732" s="73"/>
      <c r="BY29732" s="74"/>
      <c r="BZ29732" s="74"/>
      <c r="CA29732" s="74"/>
      <c r="CF29732" s="79"/>
      <c r="CL29732" s="79"/>
    </row>
    <row r="29733" spans="30:90">
      <c r="AD29733" s="73"/>
      <c r="AE29733" s="74"/>
      <c r="AF29733" s="74"/>
      <c r="BX29733" s="73"/>
      <c r="BY29733" s="74"/>
      <c r="BZ29733" s="74"/>
      <c r="CA29733" s="74"/>
      <c r="CF29733" s="79"/>
      <c r="CL29733" s="79"/>
    </row>
    <row r="29734" spans="30:90">
      <c r="AD29734" s="73"/>
      <c r="AE29734" s="74"/>
      <c r="AF29734" s="74"/>
      <c r="BX29734" s="73"/>
      <c r="BY29734" s="74"/>
      <c r="BZ29734" s="74"/>
      <c r="CA29734" s="74"/>
      <c r="CF29734" s="79"/>
      <c r="CL29734" s="79"/>
    </row>
    <row r="29735" spans="30:90">
      <c r="AD29735" s="73"/>
      <c r="AE29735" s="74"/>
      <c r="AF29735" s="74"/>
      <c r="BX29735" s="73"/>
      <c r="BY29735" s="74"/>
      <c r="BZ29735" s="74"/>
      <c r="CA29735" s="74"/>
      <c r="CF29735" s="79"/>
      <c r="CL29735" s="79"/>
    </row>
    <row r="29736" spans="30:90">
      <c r="AD29736" s="73"/>
      <c r="AE29736" s="74"/>
      <c r="AF29736" s="74"/>
      <c r="BX29736" s="73"/>
      <c r="BY29736" s="74"/>
      <c r="BZ29736" s="74"/>
      <c r="CA29736" s="74"/>
      <c r="CF29736" s="79"/>
      <c r="CL29736" s="79"/>
    </row>
    <row r="29737" spans="30:90">
      <c r="AD29737" s="73"/>
      <c r="AE29737" s="74"/>
      <c r="AF29737" s="74"/>
      <c r="BX29737" s="73"/>
      <c r="BY29737" s="74"/>
      <c r="BZ29737" s="74"/>
      <c r="CA29737" s="74"/>
      <c r="CF29737" s="79"/>
      <c r="CL29737" s="79"/>
    </row>
    <row r="29738" spans="30:90">
      <c r="AD29738" s="73"/>
      <c r="AE29738" s="74"/>
      <c r="AF29738" s="74"/>
      <c r="BX29738" s="73"/>
      <c r="BY29738" s="74"/>
      <c r="BZ29738" s="74"/>
      <c r="CA29738" s="74"/>
      <c r="CF29738" s="79"/>
      <c r="CL29738" s="79"/>
    </row>
    <row r="29739" spans="30:90">
      <c r="AD29739" s="73"/>
      <c r="AE29739" s="74"/>
      <c r="AF29739" s="74"/>
      <c r="BX29739" s="73"/>
      <c r="BY29739" s="74"/>
      <c r="BZ29739" s="74"/>
      <c r="CA29739" s="74"/>
      <c r="CF29739" s="79"/>
      <c r="CL29739" s="79"/>
    </row>
    <row r="29740" spans="30:90">
      <c r="AD29740" s="73"/>
      <c r="AE29740" s="74"/>
      <c r="AF29740" s="74"/>
      <c r="BX29740" s="73"/>
      <c r="BY29740" s="74"/>
      <c r="BZ29740" s="74"/>
      <c r="CA29740" s="74"/>
      <c r="CF29740" s="79"/>
      <c r="CL29740" s="79"/>
    </row>
    <row r="29741" spans="30:90">
      <c r="AD29741" s="73"/>
      <c r="AE29741" s="74"/>
      <c r="AF29741" s="74"/>
      <c r="BX29741" s="73"/>
      <c r="BY29741" s="74"/>
      <c r="BZ29741" s="74"/>
      <c r="CA29741" s="74"/>
      <c r="CF29741" s="79"/>
      <c r="CL29741" s="79"/>
    </row>
    <row r="29742" spans="30:90">
      <c r="AD29742" s="73"/>
      <c r="AE29742" s="74"/>
      <c r="AF29742" s="74"/>
      <c r="BX29742" s="73"/>
      <c r="BY29742" s="74"/>
      <c r="BZ29742" s="74"/>
      <c r="CA29742" s="74"/>
      <c r="CF29742" s="79"/>
      <c r="CL29742" s="79"/>
    </row>
    <row r="29743" spans="30:90">
      <c r="AD29743" s="73"/>
      <c r="AE29743" s="74"/>
      <c r="AF29743" s="74"/>
      <c r="BX29743" s="73"/>
      <c r="BY29743" s="74"/>
      <c r="BZ29743" s="74"/>
      <c r="CA29743" s="74"/>
      <c r="CF29743" s="79"/>
      <c r="CL29743" s="79"/>
    </row>
    <row r="29744" spans="30:90">
      <c r="AD29744" s="73"/>
      <c r="AE29744" s="74"/>
      <c r="AF29744" s="74"/>
      <c r="BX29744" s="73"/>
      <c r="BY29744" s="74"/>
      <c r="BZ29744" s="74"/>
      <c r="CA29744" s="74"/>
      <c r="CF29744" s="79"/>
      <c r="CL29744" s="79"/>
    </row>
    <row r="29745" spans="30:90">
      <c r="AD29745" s="73"/>
      <c r="AE29745" s="74"/>
      <c r="AF29745" s="74"/>
      <c r="BX29745" s="73"/>
      <c r="BY29745" s="74"/>
      <c r="BZ29745" s="74"/>
      <c r="CA29745" s="74"/>
      <c r="CF29745" s="79"/>
      <c r="CL29745" s="79"/>
    </row>
    <row r="29746" spans="30:90">
      <c r="AD29746" s="73"/>
      <c r="AE29746" s="74"/>
      <c r="AF29746" s="74"/>
      <c r="BX29746" s="73"/>
      <c r="BY29746" s="74"/>
      <c r="BZ29746" s="74"/>
      <c r="CA29746" s="74"/>
      <c r="CF29746" s="79"/>
      <c r="CL29746" s="79"/>
    </row>
    <row r="29747" spans="30:90">
      <c r="AD29747" s="73"/>
      <c r="AE29747" s="74"/>
      <c r="AF29747" s="74"/>
      <c r="BX29747" s="73"/>
      <c r="BY29747" s="74"/>
      <c r="BZ29747" s="74"/>
      <c r="CA29747" s="74"/>
      <c r="CF29747" s="79"/>
      <c r="CL29747" s="79"/>
    </row>
    <row r="29748" spans="30:90">
      <c r="AD29748" s="73"/>
      <c r="AE29748" s="74"/>
      <c r="AF29748" s="74"/>
      <c r="BX29748" s="73"/>
      <c r="BY29748" s="74"/>
      <c r="BZ29748" s="74"/>
      <c r="CA29748" s="74"/>
      <c r="CF29748" s="79"/>
      <c r="CL29748" s="79"/>
    </row>
    <row r="29749" spans="30:90">
      <c r="AD29749" s="73"/>
      <c r="AE29749" s="74"/>
      <c r="AF29749" s="74"/>
      <c r="BX29749" s="73"/>
      <c r="BY29749" s="74"/>
      <c r="BZ29749" s="74"/>
      <c r="CA29749" s="74"/>
      <c r="CF29749" s="79"/>
      <c r="CL29749" s="79"/>
    </row>
    <row r="29750" spans="30:90">
      <c r="AD29750" s="73"/>
      <c r="AE29750" s="74"/>
      <c r="AF29750" s="74"/>
      <c r="BX29750" s="73"/>
      <c r="BY29750" s="74"/>
      <c r="BZ29750" s="74"/>
      <c r="CA29750" s="74"/>
      <c r="CF29750" s="79"/>
      <c r="CL29750" s="79"/>
    </row>
    <row r="29751" spans="30:90">
      <c r="AD29751" s="73"/>
      <c r="AE29751" s="74"/>
      <c r="AF29751" s="74"/>
      <c r="BX29751" s="73"/>
      <c r="BY29751" s="74"/>
      <c r="BZ29751" s="74"/>
      <c r="CA29751" s="74"/>
      <c r="CF29751" s="79"/>
      <c r="CL29751" s="79"/>
    </row>
    <row r="29752" spans="30:90">
      <c r="AD29752" s="73"/>
      <c r="AE29752" s="74"/>
      <c r="AF29752" s="74"/>
      <c r="BX29752" s="73"/>
      <c r="BY29752" s="74"/>
      <c r="BZ29752" s="74"/>
      <c r="CA29752" s="74"/>
      <c r="CF29752" s="79"/>
      <c r="CL29752" s="79"/>
    </row>
    <row r="29753" spans="30:90">
      <c r="AD29753" s="73"/>
      <c r="AE29753" s="74"/>
      <c r="AF29753" s="74"/>
      <c r="BX29753" s="73"/>
      <c r="BY29753" s="74"/>
      <c r="BZ29753" s="74"/>
      <c r="CA29753" s="74"/>
      <c r="CF29753" s="79"/>
      <c r="CL29753" s="79"/>
    </row>
    <row r="29754" spans="30:90">
      <c r="AD29754" s="73"/>
      <c r="AE29754" s="74"/>
      <c r="AF29754" s="74"/>
      <c r="BX29754" s="73"/>
      <c r="BY29754" s="74"/>
      <c r="BZ29754" s="74"/>
      <c r="CA29754" s="74"/>
      <c r="CF29754" s="79"/>
      <c r="CL29754" s="79"/>
    </row>
    <row r="29755" spans="30:90">
      <c r="AD29755" s="73"/>
      <c r="AE29755" s="74"/>
      <c r="AF29755" s="74"/>
      <c r="BX29755" s="73"/>
      <c r="BY29755" s="74"/>
      <c r="BZ29755" s="74"/>
      <c r="CA29755" s="74"/>
      <c r="CF29755" s="79"/>
      <c r="CL29755" s="79"/>
    </row>
    <row r="29756" spans="30:90">
      <c r="AD29756" s="73"/>
      <c r="AE29756" s="74"/>
      <c r="AF29756" s="74"/>
      <c r="BX29756" s="73"/>
      <c r="BY29756" s="74"/>
      <c r="BZ29756" s="74"/>
      <c r="CA29756" s="74"/>
      <c r="CF29756" s="79"/>
      <c r="CL29756" s="79"/>
    </row>
    <row r="29757" spans="30:90">
      <c r="AD29757" s="73"/>
      <c r="AE29757" s="74"/>
      <c r="AF29757" s="74"/>
      <c r="BX29757" s="73"/>
      <c r="BY29757" s="74"/>
      <c r="BZ29757" s="74"/>
      <c r="CA29757" s="74"/>
      <c r="CF29757" s="79"/>
      <c r="CL29757" s="79"/>
    </row>
    <row r="29758" spans="30:90">
      <c r="AD29758" s="73"/>
      <c r="AE29758" s="74"/>
      <c r="AF29758" s="74"/>
      <c r="BX29758" s="73"/>
      <c r="BY29758" s="74"/>
      <c r="BZ29758" s="74"/>
      <c r="CA29758" s="74"/>
      <c r="CF29758" s="79"/>
      <c r="CL29758" s="79"/>
    </row>
    <row r="29759" spans="30:90">
      <c r="AD29759" s="73"/>
      <c r="AE29759" s="74"/>
      <c r="AF29759" s="74"/>
      <c r="BX29759" s="73"/>
      <c r="BY29759" s="74"/>
      <c r="BZ29759" s="74"/>
      <c r="CA29759" s="74"/>
      <c r="CF29759" s="79"/>
      <c r="CL29759" s="79"/>
    </row>
    <row r="29760" spans="30:90">
      <c r="AD29760" s="73"/>
      <c r="AE29760" s="74"/>
      <c r="AF29760" s="74"/>
      <c r="BX29760" s="73"/>
      <c r="BY29760" s="74"/>
      <c r="BZ29760" s="74"/>
      <c r="CA29760" s="74"/>
      <c r="CF29760" s="79"/>
      <c r="CL29760" s="79"/>
    </row>
    <row r="29761" spans="30:90">
      <c r="AD29761" s="73"/>
      <c r="AE29761" s="74"/>
      <c r="AF29761" s="74"/>
      <c r="BX29761" s="73"/>
      <c r="BY29761" s="74"/>
      <c r="BZ29761" s="74"/>
      <c r="CA29761" s="74"/>
      <c r="CF29761" s="79"/>
      <c r="CL29761" s="79"/>
    </row>
    <row r="29762" spans="30:90">
      <c r="AD29762" s="73"/>
      <c r="AE29762" s="74"/>
      <c r="AF29762" s="74"/>
      <c r="BX29762" s="73"/>
      <c r="BY29762" s="74"/>
      <c r="BZ29762" s="74"/>
      <c r="CA29762" s="74"/>
      <c r="CF29762" s="79"/>
      <c r="CL29762" s="79"/>
    </row>
    <row r="29763" spans="30:90">
      <c r="AD29763" s="73"/>
      <c r="AE29763" s="74"/>
      <c r="AF29763" s="74"/>
      <c r="BX29763" s="73"/>
      <c r="BY29763" s="74"/>
      <c r="BZ29763" s="74"/>
      <c r="CA29763" s="74"/>
      <c r="CF29763" s="79"/>
      <c r="CL29763" s="79"/>
    </row>
    <row r="29764" spans="30:90">
      <c r="AD29764" s="73"/>
      <c r="AE29764" s="74"/>
      <c r="AF29764" s="74"/>
      <c r="BX29764" s="73"/>
      <c r="BY29764" s="74"/>
      <c r="BZ29764" s="74"/>
      <c r="CA29764" s="74"/>
      <c r="CF29764" s="79"/>
      <c r="CL29764" s="79"/>
    </row>
    <row r="29765" spans="30:90">
      <c r="AD29765" s="73"/>
      <c r="AE29765" s="74"/>
      <c r="AF29765" s="74"/>
      <c r="BX29765" s="73"/>
      <c r="BY29765" s="74"/>
      <c r="BZ29765" s="74"/>
      <c r="CA29765" s="74"/>
      <c r="CF29765" s="79"/>
      <c r="CL29765" s="79"/>
    </row>
    <row r="29766" spans="30:90">
      <c r="AD29766" s="73"/>
      <c r="AE29766" s="74"/>
      <c r="AF29766" s="74"/>
      <c r="BX29766" s="73"/>
      <c r="BY29766" s="74"/>
      <c r="BZ29766" s="74"/>
      <c r="CA29766" s="74"/>
      <c r="CF29766" s="79"/>
      <c r="CL29766" s="79"/>
    </row>
    <row r="29767" spans="30:90">
      <c r="AD29767" s="73"/>
      <c r="AE29767" s="74"/>
      <c r="AF29767" s="74"/>
      <c r="BX29767" s="73"/>
      <c r="BY29767" s="74"/>
      <c r="BZ29767" s="74"/>
      <c r="CA29767" s="74"/>
      <c r="CF29767" s="79"/>
      <c r="CL29767" s="79"/>
    </row>
    <row r="29768" spans="30:90">
      <c r="AD29768" s="73"/>
      <c r="AE29768" s="74"/>
      <c r="AF29768" s="74"/>
      <c r="BX29768" s="73"/>
      <c r="BY29768" s="74"/>
      <c r="BZ29768" s="74"/>
      <c r="CA29768" s="74"/>
      <c r="CF29768" s="79"/>
      <c r="CL29768" s="79"/>
    </row>
    <row r="29769" spans="30:90">
      <c r="AD29769" s="73"/>
      <c r="AE29769" s="74"/>
      <c r="AF29769" s="74"/>
      <c r="BX29769" s="73"/>
      <c r="BY29769" s="74"/>
      <c r="BZ29769" s="74"/>
      <c r="CA29769" s="74"/>
      <c r="CF29769" s="79"/>
      <c r="CL29769" s="79"/>
    </row>
    <row r="29770" spans="30:90">
      <c r="AD29770" s="73"/>
      <c r="AE29770" s="74"/>
      <c r="AF29770" s="74"/>
      <c r="BX29770" s="73"/>
      <c r="BY29770" s="74"/>
      <c r="BZ29770" s="74"/>
      <c r="CA29770" s="74"/>
      <c r="CF29770" s="79"/>
      <c r="CL29770" s="79"/>
    </row>
    <row r="29771" spans="30:90">
      <c r="AD29771" s="73"/>
      <c r="AE29771" s="74"/>
      <c r="AF29771" s="74"/>
      <c r="BX29771" s="73"/>
      <c r="BY29771" s="74"/>
      <c r="BZ29771" s="74"/>
      <c r="CA29771" s="74"/>
      <c r="CF29771" s="79"/>
      <c r="CL29771" s="79"/>
    </row>
    <row r="29772" spans="30:90">
      <c r="AD29772" s="73"/>
      <c r="AE29772" s="74"/>
      <c r="AF29772" s="74"/>
      <c r="BX29772" s="73"/>
      <c r="BY29772" s="74"/>
      <c r="BZ29772" s="74"/>
      <c r="CA29772" s="74"/>
      <c r="CF29772" s="79"/>
      <c r="CL29772" s="79"/>
    </row>
    <row r="29773" spans="30:90">
      <c r="AD29773" s="73"/>
      <c r="AE29773" s="74"/>
      <c r="AF29773" s="74"/>
      <c r="BX29773" s="73"/>
      <c r="BY29773" s="74"/>
      <c r="BZ29773" s="74"/>
      <c r="CA29773" s="74"/>
      <c r="CF29773" s="79"/>
      <c r="CL29773" s="79"/>
    </row>
    <row r="29774" spans="30:90">
      <c r="AD29774" s="73"/>
      <c r="AE29774" s="74"/>
      <c r="AF29774" s="74"/>
      <c r="BX29774" s="73"/>
      <c r="BY29774" s="74"/>
      <c r="BZ29774" s="74"/>
      <c r="CA29774" s="74"/>
      <c r="CF29774" s="79"/>
      <c r="CL29774" s="79"/>
    </row>
    <row r="29775" spans="30:90">
      <c r="AD29775" s="73"/>
      <c r="AE29775" s="74"/>
      <c r="AF29775" s="74"/>
      <c r="BX29775" s="73"/>
      <c r="BY29775" s="74"/>
      <c r="BZ29775" s="74"/>
      <c r="CA29775" s="74"/>
      <c r="CF29775" s="79"/>
      <c r="CL29775" s="79"/>
    </row>
    <row r="29776" spans="30:90">
      <c r="AD29776" s="73"/>
      <c r="AE29776" s="74"/>
      <c r="AF29776" s="74"/>
      <c r="BX29776" s="73"/>
      <c r="BY29776" s="74"/>
      <c r="BZ29776" s="74"/>
      <c r="CA29776" s="74"/>
      <c r="CF29776" s="79"/>
      <c r="CL29776" s="79"/>
    </row>
    <row r="29777" spans="30:90">
      <c r="AD29777" s="73"/>
      <c r="AE29777" s="74"/>
      <c r="AF29777" s="74"/>
      <c r="BX29777" s="73"/>
      <c r="BY29777" s="74"/>
      <c r="BZ29777" s="74"/>
      <c r="CA29777" s="74"/>
      <c r="CF29777" s="79"/>
      <c r="CL29777" s="79"/>
    </row>
    <row r="29778" spans="30:90">
      <c r="AD29778" s="73"/>
      <c r="AE29778" s="74"/>
      <c r="AF29778" s="74"/>
      <c r="BX29778" s="73"/>
      <c r="BY29778" s="74"/>
      <c r="BZ29778" s="74"/>
      <c r="CA29778" s="74"/>
      <c r="CF29778" s="79"/>
      <c r="CL29778" s="79"/>
    </row>
    <row r="29779" spans="30:90">
      <c r="AD29779" s="73"/>
      <c r="AE29779" s="74"/>
      <c r="AF29779" s="74"/>
      <c r="BX29779" s="73"/>
      <c r="BY29779" s="74"/>
      <c r="BZ29779" s="74"/>
      <c r="CA29779" s="74"/>
      <c r="CF29779" s="79"/>
      <c r="CL29779" s="79"/>
    </row>
    <row r="29780" spans="30:90">
      <c r="AD29780" s="73"/>
      <c r="AE29780" s="74"/>
      <c r="AF29780" s="74"/>
      <c r="BX29780" s="73"/>
      <c r="BY29780" s="74"/>
      <c r="BZ29780" s="74"/>
      <c r="CA29780" s="74"/>
      <c r="CF29780" s="79"/>
      <c r="CL29780" s="79"/>
    </row>
    <row r="29781" spans="30:90">
      <c r="AD29781" s="73"/>
      <c r="AE29781" s="74"/>
      <c r="AF29781" s="74"/>
      <c r="BX29781" s="73"/>
      <c r="BY29781" s="74"/>
      <c r="BZ29781" s="74"/>
      <c r="CA29781" s="74"/>
      <c r="CF29781" s="79"/>
      <c r="CL29781" s="79"/>
    </row>
    <row r="29782" spans="30:90">
      <c r="AD29782" s="73"/>
      <c r="AE29782" s="74"/>
      <c r="AF29782" s="74"/>
      <c r="BX29782" s="73"/>
      <c r="BY29782" s="74"/>
      <c r="BZ29782" s="74"/>
      <c r="CA29782" s="74"/>
      <c r="CF29782" s="79"/>
      <c r="CL29782" s="79"/>
    </row>
    <row r="29783" spans="30:90">
      <c r="AD29783" s="73"/>
      <c r="AE29783" s="74"/>
      <c r="AF29783" s="74"/>
      <c r="BX29783" s="73"/>
      <c r="BY29783" s="74"/>
      <c r="BZ29783" s="74"/>
      <c r="CA29783" s="74"/>
      <c r="CF29783" s="79"/>
      <c r="CL29783" s="79"/>
    </row>
    <row r="29784" spans="30:90">
      <c r="AD29784" s="73"/>
      <c r="AE29784" s="74"/>
      <c r="AF29784" s="74"/>
      <c r="BX29784" s="73"/>
      <c r="BY29784" s="74"/>
      <c r="BZ29784" s="74"/>
      <c r="CA29784" s="74"/>
      <c r="CF29784" s="79"/>
      <c r="CL29784" s="79"/>
    </row>
    <row r="29785" spans="30:90">
      <c r="AD29785" s="73"/>
      <c r="AE29785" s="74"/>
      <c r="AF29785" s="74"/>
      <c r="BX29785" s="73"/>
      <c r="BY29785" s="74"/>
      <c r="BZ29785" s="74"/>
      <c r="CA29785" s="74"/>
      <c r="CF29785" s="79"/>
      <c r="CL29785" s="79"/>
    </row>
    <row r="29786" spans="30:90">
      <c r="AD29786" s="73"/>
      <c r="AE29786" s="74"/>
      <c r="AF29786" s="74"/>
      <c r="BX29786" s="73"/>
      <c r="BY29786" s="74"/>
      <c r="BZ29786" s="74"/>
      <c r="CA29786" s="74"/>
      <c r="CF29786" s="79"/>
      <c r="CL29786" s="79"/>
    </row>
    <row r="29787" spans="30:90">
      <c r="AD29787" s="73"/>
      <c r="AE29787" s="74"/>
      <c r="AF29787" s="74"/>
      <c r="BX29787" s="73"/>
      <c r="BY29787" s="74"/>
      <c r="BZ29787" s="74"/>
      <c r="CA29787" s="74"/>
      <c r="CF29787" s="79"/>
      <c r="CL29787" s="79"/>
    </row>
    <row r="29788" spans="30:90">
      <c r="AD29788" s="73"/>
      <c r="AE29788" s="74"/>
      <c r="AF29788" s="74"/>
      <c r="BX29788" s="73"/>
      <c r="BY29788" s="74"/>
      <c r="BZ29788" s="74"/>
      <c r="CA29788" s="74"/>
      <c r="CF29788" s="79"/>
      <c r="CL29788" s="79"/>
    </row>
    <row r="29789" spans="30:90">
      <c r="AD29789" s="73"/>
      <c r="AE29789" s="74"/>
      <c r="AF29789" s="74"/>
      <c r="BX29789" s="73"/>
      <c r="BY29789" s="74"/>
      <c r="BZ29789" s="74"/>
      <c r="CA29789" s="74"/>
      <c r="CF29789" s="79"/>
      <c r="CL29789" s="79"/>
    </row>
    <row r="29790" spans="30:90">
      <c r="AD29790" s="73"/>
      <c r="AE29790" s="74"/>
      <c r="AF29790" s="74"/>
      <c r="BX29790" s="73"/>
      <c r="BY29790" s="74"/>
      <c r="BZ29790" s="74"/>
      <c r="CA29790" s="74"/>
      <c r="CF29790" s="79"/>
      <c r="CL29790" s="79"/>
    </row>
    <row r="29791" spans="30:90">
      <c r="AD29791" s="73"/>
      <c r="AE29791" s="74"/>
      <c r="AF29791" s="74"/>
      <c r="BX29791" s="73"/>
      <c r="BY29791" s="74"/>
      <c r="BZ29791" s="74"/>
      <c r="CA29791" s="74"/>
      <c r="CF29791" s="79"/>
      <c r="CL29791" s="79"/>
    </row>
    <row r="29792" spans="30:90">
      <c r="AD29792" s="73"/>
      <c r="AE29792" s="74"/>
      <c r="AF29792" s="74"/>
      <c r="BX29792" s="73"/>
      <c r="BY29792" s="74"/>
      <c r="BZ29792" s="74"/>
      <c r="CA29792" s="74"/>
      <c r="CF29792" s="79"/>
      <c r="CL29792" s="79"/>
    </row>
    <row r="29793" spans="30:90">
      <c r="AD29793" s="73"/>
      <c r="AE29793" s="74"/>
      <c r="AF29793" s="74"/>
      <c r="BX29793" s="73"/>
      <c r="BY29793" s="74"/>
      <c r="BZ29793" s="74"/>
      <c r="CA29793" s="74"/>
      <c r="CF29793" s="79"/>
      <c r="CL29793" s="79"/>
    </row>
    <row r="29794" spans="30:90">
      <c r="AD29794" s="73"/>
      <c r="AE29794" s="74"/>
      <c r="AF29794" s="74"/>
      <c r="BX29794" s="73"/>
      <c r="BY29794" s="74"/>
      <c r="BZ29794" s="74"/>
      <c r="CA29794" s="74"/>
      <c r="CF29794" s="79"/>
      <c r="CL29794" s="79"/>
    </row>
    <row r="29795" spans="30:90">
      <c r="AD29795" s="73"/>
      <c r="AE29795" s="74"/>
      <c r="AF29795" s="74"/>
      <c r="BX29795" s="73"/>
      <c r="BY29795" s="74"/>
      <c r="BZ29795" s="74"/>
      <c r="CA29795" s="74"/>
      <c r="CF29795" s="79"/>
      <c r="CL29795" s="79"/>
    </row>
    <row r="29796" spans="30:90">
      <c r="AD29796" s="73"/>
      <c r="AE29796" s="74"/>
      <c r="AF29796" s="74"/>
      <c r="BX29796" s="73"/>
      <c r="BY29796" s="74"/>
      <c r="BZ29796" s="74"/>
      <c r="CA29796" s="74"/>
      <c r="CF29796" s="79"/>
      <c r="CL29796" s="79"/>
    </row>
    <row r="29797" spans="30:90">
      <c r="AD29797" s="73"/>
      <c r="AE29797" s="74"/>
      <c r="AF29797" s="74"/>
      <c r="BX29797" s="73"/>
      <c r="BY29797" s="74"/>
      <c r="BZ29797" s="74"/>
      <c r="CA29797" s="74"/>
      <c r="CF29797" s="79"/>
      <c r="CL29797" s="79"/>
    </row>
    <row r="29798" spans="30:90">
      <c r="AD29798" s="73"/>
      <c r="AE29798" s="74"/>
      <c r="AF29798" s="74"/>
      <c r="BX29798" s="73"/>
      <c r="BY29798" s="74"/>
      <c r="BZ29798" s="74"/>
      <c r="CA29798" s="74"/>
      <c r="CF29798" s="79"/>
      <c r="CL29798" s="79"/>
    </row>
    <row r="29799" spans="30:90">
      <c r="AD29799" s="73"/>
      <c r="AE29799" s="74"/>
      <c r="AF29799" s="74"/>
      <c r="BX29799" s="73"/>
      <c r="BY29799" s="74"/>
      <c r="BZ29799" s="74"/>
      <c r="CA29799" s="74"/>
      <c r="CF29799" s="79"/>
      <c r="CL29799" s="79"/>
    </row>
    <row r="29800" spans="30:90">
      <c r="AD29800" s="73"/>
      <c r="AE29800" s="74"/>
      <c r="AF29800" s="74"/>
      <c r="BX29800" s="73"/>
      <c r="BY29800" s="74"/>
      <c r="BZ29800" s="74"/>
      <c r="CA29800" s="74"/>
      <c r="CF29800" s="79"/>
      <c r="CL29800" s="79"/>
    </row>
    <row r="29801" spans="30:90">
      <c r="AD29801" s="73"/>
      <c r="AE29801" s="74"/>
      <c r="AF29801" s="74"/>
      <c r="BX29801" s="73"/>
      <c r="BY29801" s="74"/>
      <c r="BZ29801" s="74"/>
      <c r="CA29801" s="74"/>
      <c r="CF29801" s="79"/>
      <c r="CL29801" s="79"/>
    </row>
    <row r="29802" spans="30:90">
      <c r="AD29802" s="73"/>
      <c r="AE29802" s="74"/>
      <c r="AF29802" s="74"/>
      <c r="BX29802" s="73"/>
      <c r="BY29802" s="74"/>
      <c r="BZ29802" s="74"/>
      <c r="CA29802" s="74"/>
      <c r="CF29802" s="79"/>
      <c r="CL29802" s="79"/>
    </row>
    <row r="29803" spans="30:90">
      <c r="AD29803" s="73"/>
      <c r="AE29803" s="74"/>
      <c r="AF29803" s="74"/>
      <c r="BX29803" s="73"/>
      <c r="BY29803" s="74"/>
      <c r="BZ29803" s="74"/>
      <c r="CA29803" s="74"/>
      <c r="CF29803" s="79"/>
      <c r="CL29803" s="79"/>
    </row>
    <row r="29804" spans="30:90">
      <c r="AD29804" s="73"/>
      <c r="AE29804" s="74"/>
      <c r="AF29804" s="74"/>
      <c r="BX29804" s="73"/>
      <c r="BY29804" s="74"/>
      <c r="BZ29804" s="74"/>
      <c r="CA29804" s="74"/>
      <c r="CF29804" s="79"/>
      <c r="CL29804" s="79"/>
    </row>
    <row r="29805" spans="30:90">
      <c r="AD29805" s="73"/>
      <c r="AE29805" s="74"/>
      <c r="AF29805" s="74"/>
      <c r="BX29805" s="73"/>
      <c r="BY29805" s="74"/>
      <c r="BZ29805" s="74"/>
      <c r="CA29805" s="74"/>
      <c r="CF29805" s="79"/>
      <c r="CL29805" s="79"/>
    </row>
    <row r="29806" spans="30:90">
      <c r="AD29806" s="73"/>
      <c r="AE29806" s="74"/>
      <c r="AF29806" s="74"/>
      <c r="BX29806" s="73"/>
      <c r="BY29806" s="74"/>
      <c r="BZ29806" s="74"/>
      <c r="CA29806" s="74"/>
      <c r="CF29806" s="79"/>
      <c r="CL29806" s="79"/>
    </row>
    <row r="29807" spans="30:90">
      <c r="AD29807" s="73"/>
      <c r="AE29807" s="74"/>
      <c r="AF29807" s="74"/>
      <c r="BX29807" s="73"/>
      <c r="BY29807" s="74"/>
      <c r="BZ29807" s="74"/>
      <c r="CA29807" s="74"/>
      <c r="CF29807" s="79"/>
      <c r="CL29807" s="79"/>
    </row>
    <row r="29808" spans="30:90">
      <c r="AD29808" s="73"/>
      <c r="AE29808" s="74"/>
      <c r="AF29808" s="74"/>
      <c r="BX29808" s="73"/>
      <c r="BY29808" s="74"/>
      <c r="BZ29808" s="74"/>
      <c r="CA29808" s="74"/>
      <c r="CF29808" s="79"/>
      <c r="CL29808" s="79"/>
    </row>
    <row r="29809" spans="30:90">
      <c r="AD29809" s="73"/>
      <c r="AE29809" s="74"/>
      <c r="AF29809" s="74"/>
      <c r="BX29809" s="73"/>
      <c r="BY29809" s="74"/>
      <c r="BZ29809" s="74"/>
      <c r="CA29809" s="74"/>
      <c r="CF29809" s="79"/>
      <c r="CL29809" s="79"/>
    </row>
    <row r="29810" spans="30:90">
      <c r="AD29810" s="73"/>
      <c r="AE29810" s="74"/>
      <c r="AF29810" s="74"/>
      <c r="BX29810" s="73"/>
      <c r="BY29810" s="74"/>
      <c r="BZ29810" s="74"/>
      <c r="CA29810" s="74"/>
      <c r="CF29810" s="79"/>
      <c r="CL29810" s="79"/>
    </row>
    <row r="29811" spans="30:90">
      <c r="AD29811" s="73"/>
      <c r="AE29811" s="74"/>
      <c r="AF29811" s="74"/>
      <c r="BX29811" s="73"/>
      <c r="BY29811" s="74"/>
      <c r="BZ29811" s="74"/>
      <c r="CA29811" s="74"/>
      <c r="CF29811" s="79"/>
      <c r="CL29811" s="79"/>
    </row>
    <row r="29812" spans="30:90">
      <c r="AD29812" s="73"/>
      <c r="AE29812" s="74"/>
      <c r="AF29812" s="74"/>
      <c r="BX29812" s="73"/>
      <c r="BY29812" s="74"/>
      <c r="BZ29812" s="74"/>
      <c r="CA29812" s="74"/>
      <c r="CF29812" s="79"/>
      <c r="CL29812" s="79"/>
    </row>
    <row r="29813" spans="30:90">
      <c r="AD29813" s="73"/>
      <c r="AE29813" s="74"/>
      <c r="AF29813" s="74"/>
      <c r="BX29813" s="73"/>
      <c r="BY29813" s="74"/>
      <c r="BZ29813" s="74"/>
      <c r="CA29813" s="74"/>
      <c r="CF29813" s="79"/>
      <c r="CL29813" s="79"/>
    </row>
    <row r="29814" spans="30:90">
      <c r="AD29814" s="73"/>
      <c r="AE29814" s="74"/>
      <c r="AF29814" s="74"/>
      <c r="BX29814" s="73"/>
      <c r="BY29814" s="74"/>
      <c r="BZ29814" s="74"/>
      <c r="CA29814" s="74"/>
      <c r="CF29814" s="79"/>
      <c r="CL29814" s="79"/>
    </row>
    <row r="29815" spans="30:90">
      <c r="AD29815" s="73"/>
      <c r="AE29815" s="74"/>
      <c r="AF29815" s="74"/>
      <c r="BX29815" s="73"/>
      <c r="BY29815" s="74"/>
      <c r="BZ29815" s="74"/>
      <c r="CA29815" s="74"/>
      <c r="CF29815" s="79"/>
      <c r="CL29815" s="79"/>
    </row>
    <row r="29816" spans="30:90">
      <c r="AD29816" s="73"/>
      <c r="AE29816" s="74"/>
      <c r="AF29816" s="74"/>
      <c r="BX29816" s="73"/>
      <c r="BY29816" s="74"/>
      <c r="BZ29816" s="74"/>
      <c r="CA29816" s="74"/>
      <c r="CF29816" s="79"/>
      <c r="CL29816" s="79"/>
    </row>
    <row r="29817" spans="30:90">
      <c r="AD29817" s="73"/>
      <c r="AE29817" s="74"/>
      <c r="AF29817" s="74"/>
      <c r="BX29817" s="73"/>
      <c r="BY29817" s="74"/>
      <c r="BZ29817" s="74"/>
      <c r="CA29817" s="74"/>
      <c r="CF29817" s="79"/>
      <c r="CL29817" s="79"/>
    </row>
    <row r="29818" spans="30:90">
      <c r="AD29818" s="73"/>
      <c r="AE29818" s="74"/>
      <c r="AF29818" s="74"/>
      <c r="BX29818" s="73"/>
      <c r="BY29818" s="74"/>
      <c r="BZ29818" s="74"/>
      <c r="CA29818" s="74"/>
      <c r="CF29818" s="79"/>
      <c r="CL29818" s="79"/>
    </row>
    <row r="29819" spans="30:90">
      <c r="AD29819" s="73"/>
      <c r="AE29819" s="74"/>
      <c r="AF29819" s="74"/>
      <c r="BX29819" s="73"/>
      <c r="BY29819" s="74"/>
      <c r="BZ29819" s="74"/>
      <c r="CA29819" s="74"/>
      <c r="CF29819" s="79"/>
      <c r="CL29819" s="79"/>
    </row>
    <row r="29820" spans="30:90">
      <c r="AD29820" s="73"/>
      <c r="AE29820" s="74"/>
      <c r="AF29820" s="74"/>
      <c r="BX29820" s="73"/>
      <c r="BY29820" s="74"/>
      <c r="BZ29820" s="74"/>
      <c r="CA29820" s="74"/>
      <c r="CF29820" s="79"/>
      <c r="CL29820" s="79"/>
    </row>
    <row r="29821" spans="30:90">
      <c r="AD29821" s="73"/>
      <c r="AE29821" s="74"/>
      <c r="AF29821" s="74"/>
      <c r="BX29821" s="73"/>
      <c r="BY29821" s="74"/>
      <c r="BZ29821" s="74"/>
      <c r="CA29821" s="74"/>
      <c r="CF29821" s="79"/>
      <c r="CL29821" s="79"/>
    </row>
    <row r="29822" spans="30:90">
      <c r="AD29822" s="73"/>
      <c r="AE29822" s="74"/>
      <c r="AF29822" s="74"/>
      <c r="BX29822" s="73"/>
      <c r="BY29822" s="74"/>
      <c r="BZ29822" s="74"/>
      <c r="CA29822" s="74"/>
      <c r="CF29822" s="79"/>
      <c r="CL29822" s="79"/>
    </row>
    <row r="29823" spans="30:90">
      <c r="AD29823" s="73"/>
      <c r="AE29823" s="74"/>
      <c r="AF29823" s="74"/>
      <c r="BX29823" s="73"/>
      <c r="BY29823" s="74"/>
      <c r="BZ29823" s="74"/>
      <c r="CA29823" s="74"/>
      <c r="CF29823" s="79"/>
      <c r="CL29823" s="79"/>
    </row>
    <row r="29824" spans="30:90">
      <c r="AD29824" s="73"/>
      <c r="AE29824" s="74"/>
      <c r="AF29824" s="74"/>
      <c r="BX29824" s="73"/>
      <c r="BY29824" s="74"/>
      <c r="BZ29824" s="74"/>
      <c r="CA29824" s="74"/>
      <c r="CF29824" s="79"/>
      <c r="CL29824" s="79"/>
    </row>
    <row r="29825" spans="30:90">
      <c r="AD29825" s="73"/>
      <c r="AE29825" s="74"/>
      <c r="AF29825" s="74"/>
      <c r="BX29825" s="73"/>
      <c r="BY29825" s="74"/>
      <c r="BZ29825" s="74"/>
      <c r="CA29825" s="74"/>
      <c r="CF29825" s="79"/>
      <c r="CL29825" s="79"/>
    </row>
    <row r="29826" spans="30:90">
      <c r="AD29826" s="73"/>
      <c r="AE29826" s="74"/>
      <c r="AF29826" s="74"/>
      <c r="BX29826" s="73"/>
      <c r="BY29826" s="74"/>
      <c r="BZ29826" s="74"/>
      <c r="CA29826" s="74"/>
      <c r="CF29826" s="79"/>
      <c r="CL29826" s="79"/>
    </row>
    <row r="29827" spans="30:90">
      <c r="AD29827" s="73"/>
      <c r="AE29827" s="74"/>
      <c r="AF29827" s="74"/>
      <c r="BX29827" s="73"/>
      <c r="BY29827" s="74"/>
      <c r="BZ29827" s="74"/>
      <c r="CA29827" s="74"/>
      <c r="CF29827" s="79"/>
      <c r="CL29827" s="79"/>
    </row>
    <row r="29828" spans="30:90">
      <c r="AD29828" s="73"/>
      <c r="AE29828" s="74"/>
      <c r="AF29828" s="74"/>
      <c r="BX29828" s="73"/>
      <c r="BY29828" s="74"/>
      <c r="BZ29828" s="74"/>
      <c r="CA29828" s="74"/>
      <c r="CF29828" s="79"/>
      <c r="CL29828" s="79"/>
    </row>
    <row r="29829" spans="30:90">
      <c r="AD29829" s="73"/>
      <c r="AE29829" s="74"/>
      <c r="AF29829" s="74"/>
      <c r="BX29829" s="73"/>
      <c r="BY29829" s="74"/>
      <c r="BZ29829" s="74"/>
      <c r="CA29829" s="74"/>
      <c r="CF29829" s="79"/>
      <c r="CL29829" s="79"/>
    </row>
    <row r="29830" spans="30:90">
      <c r="AD29830" s="73"/>
      <c r="AE29830" s="74"/>
      <c r="AF29830" s="74"/>
      <c r="BX29830" s="73"/>
      <c r="BY29830" s="74"/>
      <c r="BZ29830" s="74"/>
      <c r="CA29830" s="74"/>
      <c r="CF29830" s="79"/>
      <c r="CL29830" s="79"/>
    </row>
    <row r="29831" spans="30:90">
      <c r="AD29831" s="73"/>
      <c r="AE29831" s="74"/>
      <c r="AF29831" s="74"/>
      <c r="BX29831" s="73"/>
      <c r="BY29831" s="74"/>
      <c r="BZ29831" s="74"/>
      <c r="CA29831" s="74"/>
      <c r="CF29831" s="79"/>
      <c r="CL29831" s="79"/>
    </row>
    <row r="29832" spans="30:90">
      <c r="AD29832" s="73"/>
      <c r="AE29832" s="74"/>
      <c r="AF29832" s="74"/>
      <c r="BX29832" s="73"/>
      <c r="BY29832" s="74"/>
      <c r="BZ29832" s="74"/>
      <c r="CA29832" s="74"/>
      <c r="CF29832" s="79"/>
      <c r="CL29832" s="79"/>
    </row>
    <row r="29833" spans="30:90">
      <c r="AD29833" s="73"/>
      <c r="AE29833" s="74"/>
      <c r="AF29833" s="74"/>
      <c r="BX29833" s="73"/>
      <c r="BY29833" s="74"/>
      <c r="BZ29833" s="74"/>
      <c r="CA29833" s="74"/>
      <c r="CF29833" s="79"/>
      <c r="CL29833" s="79"/>
    </row>
    <row r="29834" spans="30:90">
      <c r="AD29834" s="73"/>
      <c r="AE29834" s="74"/>
      <c r="AF29834" s="74"/>
      <c r="BX29834" s="73"/>
      <c r="BY29834" s="74"/>
      <c r="BZ29834" s="74"/>
      <c r="CA29834" s="74"/>
      <c r="CF29834" s="79"/>
      <c r="CL29834" s="79"/>
    </row>
    <row r="29835" spans="30:90">
      <c r="AD29835" s="73"/>
      <c r="AE29835" s="74"/>
      <c r="AF29835" s="74"/>
      <c r="BX29835" s="73"/>
      <c r="BY29835" s="74"/>
      <c r="BZ29835" s="74"/>
      <c r="CA29835" s="74"/>
      <c r="CF29835" s="79"/>
      <c r="CL29835" s="79"/>
    </row>
    <row r="29836" spans="30:90">
      <c r="AD29836" s="73"/>
      <c r="AE29836" s="74"/>
      <c r="AF29836" s="74"/>
      <c r="BX29836" s="73"/>
      <c r="BY29836" s="74"/>
      <c r="BZ29836" s="74"/>
      <c r="CA29836" s="74"/>
      <c r="CF29836" s="79"/>
      <c r="CL29836" s="79"/>
    </row>
    <row r="29837" spans="30:90">
      <c r="AD29837" s="73"/>
      <c r="AE29837" s="74"/>
      <c r="AF29837" s="74"/>
      <c r="BX29837" s="73"/>
      <c r="BY29837" s="74"/>
      <c r="BZ29837" s="74"/>
      <c r="CA29837" s="74"/>
      <c r="CF29837" s="79"/>
      <c r="CL29837" s="79"/>
    </row>
    <row r="29838" spans="30:90">
      <c r="AD29838" s="73"/>
      <c r="AE29838" s="74"/>
      <c r="AF29838" s="74"/>
      <c r="BX29838" s="73"/>
      <c r="BY29838" s="74"/>
      <c r="BZ29838" s="74"/>
      <c r="CA29838" s="74"/>
      <c r="CF29838" s="79"/>
      <c r="CL29838" s="79"/>
    </row>
    <row r="29839" spans="30:90">
      <c r="AD29839" s="73"/>
      <c r="AE29839" s="74"/>
      <c r="AF29839" s="74"/>
      <c r="BX29839" s="73"/>
      <c r="BY29839" s="74"/>
      <c r="BZ29839" s="74"/>
      <c r="CA29839" s="74"/>
      <c r="CF29839" s="79"/>
      <c r="CL29839" s="79"/>
    </row>
    <row r="29840" spans="30:90">
      <c r="AD29840" s="73"/>
      <c r="AE29840" s="74"/>
      <c r="AF29840" s="74"/>
      <c r="BX29840" s="73"/>
      <c r="BY29840" s="74"/>
      <c r="BZ29840" s="74"/>
      <c r="CA29840" s="74"/>
      <c r="CF29840" s="79"/>
      <c r="CL29840" s="79"/>
    </row>
    <row r="29841" spans="30:90">
      <c r="AD29841" s="73"/>
      <c r="AE29841" s="74"/>
      <c r="AF29841" s="74"/>
      <c r="BX29841" s="73"/>
      <c r="BY29841" s="74"/>
      <c r="BZ29841" s="74"/>
      <c r="CA29841" s="74"/>
      <c r="CF29841" s="79"/>
      <c r="CL29841" s="79"/>
    </row>
    <row r="29842" spans="30:90">
      <c r="AD29842" s="73"/>
      <c r="AE29842" s="74"/>
      <c r="AF29842" s="74"/>
      <c r="BX29842" s="73"/>
      <c r="BY29842" s="74"/>
      <c r="BZ29842" s="74"/>
      <c r="CA29842" s="74"/>
      <c r="CF29842" s="79"/>
      <c r="CL29842" s="79"/>
    </row>
    <row r="29843" spans="30:90">
      <c r="AD29843" s="73"/>
      <c r="AE29843" s="74"/>
      <c r="AF29843" s="74"/>
      <c r="BX29843" s="73"/>
      <c r="BY29843" s="74"/>
      <c r="BZ29843" s="74"/>
      <c r="CA29843" s="74"/>
      <c r="CF29843" s="79"/>
      <c r="CL29843" s="79"/>
    </row>
    <row r="29844" spans="30:90">
      <c r="AD29844" s="73"/>
      <c r="AE29844" s="74"/>
      <c r="AF29844" s="74"/>
      <c r="BX29844" s="73"/>
      <c r="BY29844" s="74"/>
      <c r="BZ29844" s="74"/>
      <c r="CA29844" s="74"/>
      <c r="CF29844" s="79"/>
      <c r="CL29844" s="79"/>
    </row>
    <row r="29845" spans="30:90">
      <c r="AD29845" s="73"/>
      <c r="AE29845" s="74"/>
      <c r="AF29845" s="74"/>
      <c r="BX29845" s="73"/>
      <c r="BY29845" s="74"/>
      <c r="BZ29845" s="74"/>
      <c r="CA29845" s="74"/>
      <c r="CF29845" s="79"/>
      <c r="CL29845" s="79"/>
    </row>
    <row r="29846" spans="30:90">
      <c r="AD29846" s="73"/>
      <c r="AE29846" s="74"/>
      <c r="AF29846" s="74"/>
      <c r="BX29846" s="73"/>
      <c r="BY29846" s="74"/>
      <c r="BZ29846" s="74"/>
      <c r="CA29846" s="74"/>
      <c r="CF29846" s="79"/>
      <c r="CL29846" s="79"/>
    </row>
    <row r="29847" spans="30:90">
      <c r="AD29847" s="73"/>
      <c r="AE29847" s="74"/>
      <c r="AF29847" s="74"/>
      <c r="BX29847" s="73"/>
      <c r="BY29847" s="74"/>
      <c r="BZ29847" s="74"/>
      <c r="CA29847" s="74"/>
      <c r="CF29847" s="79"/>
      <c r="CL29847" s="79"/>
    </row>
    <row r="29848" spans="30:90">
      <c r="AD29848" s="73"/>
      <c r="AE29848" s="74"/>
      <c r="AF29848" s="74"/>
      <c r="BX29848" s="73"/>
      <c r="BY29848" s="74"/>
      <c r="BZ29848" s="74"/>
      <c r="CA29848" s="74"/>
      <c r="CF29848" s="79"/>
      <c r="CL29848" s="79"/>
    </row>
    <row r="29849" spans="30:90">
      <c r="AD29849" s="73"/>
      <c r="AE29849" s="74"/>
      <c r="AF29849" s="74"/>
      <c r="BX29849" s="73"/>
      <c r="BY29849" s="74"/>
      <c r="BZ29849" s="74"/>
      <c r="CA29849" s="74"/>
      <c r="CF29849" s="79"/>
      <c r="CL29849" s="79"/>
    </row>
    <row r="29850" spans="30:90">
      <c r="AD29850" s="73"/>
      <c r="AE29850" s="74"/>
      <c r="AF29850" s="74"/>
      <c r="BX29850" s="73"/>
      <c r="BY29850" s="74"/>
      <c r="BZ29850" s="74"/>
      <c r="CA29850" s="74"/>
      <c r="CF29850" s="79"/>
      <c r="CL29850" s="79"/>
    </row>
    <row r="29851" spans="30:90">
      <c r="AD29851" s="73"/>
      <c r="AE29851" s="74"/>
      <c r="AF29851" s="74"/>
      <c r="BX29851" s="73"/>
      <c r="BY29851" s="74"/>
      <c r="BZ29851" s="74"/>
      <c r="CA29851" s="74"/>
      <c r="CF29851" s="79"/>
      <c r="CL29851" s="79"/>
    </row>
    <row r="29852" spans="30:90">
      <c r="AD29852" s="73"/>
      <c r="AE29852" s="74"/>
      <c r="AF29852" s="74"/>
      <c r="BX29852" s="73"/>
      <c r="BY29852" s="74"/>
      <c r="BZ29852" s="74"/>
      <c r="CA29852" s="74"/>
      <c r="CF29852" s="79"/>
      <c r="CL29852" s="79"/>
    </row>
    <row r="29853" spans="30:90">
      <c r="AD29853" s="73"/>
      <c r="AE29853" s="74"/>
      <c r="AF29853" s="74"/>
      <c r="BX29853" s="73"/>
      <c r="BY29853" s="74"/>
      <c r="BZ29853" s="74"/>
      <c r="CA29853" s="74"/>
      <c r="CF29853" s="79"/>
      <c r="CL29853" s="79"/>
    </row>
    <row r="29854" spans="30:90">
      <c r="AD29854" s="73"/>
      <c r="AE29854" s="74"/>
      <c r="AF29854" s="74"/>
      <c r="BX29854" s="73"/>
      <c r="BY29854" s="74"/>
      <c r="BZ29854" s="74"/>
      <c r="CA29854" s="74"/>
      <c r="CF29854" s="79"/>
      <c r="CL29854" s="79"/>
    </row>
    <row r="29855" spans="30:90">
      <c r="AD29855" s="73"/>
      <c r="AE29855" s="74"/>
      <c r="AF29855" s="74"/>
      <c r="BX29855" s="73"/>
      <c r="BY29855" s="74"/>
      <c r="BZ29855" s="74"/>
      <c r="CA29855" s="74"/>
      <c r="CF29855" s="79"/>
      <c r="CL29855" s="79"/>
    </row>
    <row r="29856" spans="30:90">
      <c r="AD29856" s="73"/>
      <c r="AE29856" s="74"/>
      <c r="AF29856" s="74"/>
      <c r="BX29856" s="73"/>
      <c r="BY29856" s="74"/>
      <c r="BZ29856" s="74"/>
      <c r="CA29856" s="74"/>
      <c r="CF29856" s="79"/>
      <c r="CL29856" s="79"/>
    </row>
    <row r="29857" spans="30:90">
      <c r="AD29857" s="73"/>
      <c r="AE29857" s="74"/>
      <c r="AF29857" s="74"/>
      <c r="BX29857" s="73"/>
      <c r="BY29857" s="74"/>
      <c r="BZ29857" s="74"/>
      <c r="CA29857" s="74"/>
      <c r="CF29857" s="79"/>
      <c r="CL29857" s="79"/>
    </row>
    <row r="29858" spans="30:90">
      <c r="AD29858" s="73"/>
      <c r="AE29858" s="74"/>
      <c r="AF29858" s="74"/>
      <c r="BX29858" s="73"/>
      <c r="BY29858" s="74"/>
      <c r="BZ29858" s="74"/>
      <c r="CA29858" s="74"/>
      <c r="CF29858" s="79"/>
      <c r="CL29858" s="79"/>
    </row>
    <row r="29859" spans="30:90">
      <c r="AD29859" s="73"/>
      <c r="AE29859" s="74"/>
      <c r="AF29859" s="74"/>
      <c r="BX29859" s="73"/>
      <c r="BY29859" s="74"/>
      <c r="BZ29859" s="74"/>
      <c r="CA29859" s="74"/>
      <c r="CF29859" s="79"/>
      <c r="CL29859" s="79"/>
    </row>
    <row r="29860" spans="30:90">
      <c r="AD29860" s="73"/>
      <c r="AE29860" s="74"/>
      <c r="AF29860" s="74"/>
      <c r="BX29860" s="73"/>
      <c r="BY29860" s="74"/>
      <c r="BZ29860" s="74"/>
      <c r="CA29860" s="74"/>
      <c r="CF29860" s="79"/>
      <c r="CL29860" s="79"/>
    </row>
    <row r="29861" spans="30:90">
      <c r="AD29861" s="73"/>
      <c r="AE29861" s="74"/>
      <c r="AF29861" s="74"/>
      <c r="BX29861" s="73"/>
      <c r="BY29861" s="74"/>
      <c r="BZ29861" s="74"/>
      <c r="CA29861" s="74"/>
      <c r="CF29861" s="79"/>
      <c r="CL29861" s="79"/>
    </row>
    <row r="29862" spans="30:90">
      <c r="AD29862" s="73"/>
      <c r="AE29862" s="74"/>
      <c r="AF29862" s="74"/>
      <c r="BX29862" s="73"/>
      <c r="BY29862" s="74"/>
      <c r="BZ29862" s="74"/>
      <c r="CA29862" s="74"/>
      <c r="CF29862" s="79"/>
      <c r="CL29862" s="79"/>
    </row>
    <row r="29863" spans="30:90">
      <c r="AD29863" s="73"/>
      <c r="AE29863" s="74"/>
      <c r="AF29863" s="74"/>
      <c r="BX29863" s="73"/>
      <c r="BY29863" s="74"/>
      <c r="BZ29863" s="74"/>
      <c r="CA29863" s="74"/>
      <c r="CF29863" s="79"/>
      <c r="CL29863" s="79"/>
    </row>
    <row r="29864" spans="30:90">
      <c r="AD29864" s="73"/>
      <c r="AE29864" s="74"/>
      <c r="AF29864" s="74"/>
      <c r="BX29864" s="73"/>
      <c r="BY29864" s="74"/>
      <c r="BZ29864" s="74"/>
      <c r="CA29864" s="74"/>
      <c r="CF29864" s="79"/>
      <c r="CL29864" s="79"/>
    </row>
    <row r="29865" spans="30:90">
      <c r="AD29865" s="73"/>
      <c r="AE29865" s="74"/>
      <c r="AF29865" s="74"/>
      <c r="BX29865" s="73"/>
      <c r="BY29865" s="74"/>
      <c r="BZ29865" s="74"/>
      <c r="CA29865" s="74"/>
      <c r="CF29865" s="79"/>
      <c r="CL29865" s="79"/>
    </row>
    <row r="29866" spans="30:90">
      <c r="AD29866" s="73"/>
      <c r="AE29866" s="74"/>
      <c r="AF29866" s="74"/>
      <c r="BX29866" s="73"/>
      <c r="BY29866" s="74"/>
      <c r="BZ29866" s="74"/>
      <c r="CA29866" s="74"/>
      <c r="CF29866" s="79"/>
      <c r="CL29866" s="79"/>
    </row>
    <row r="29867" spans="30:90">
      <c r="AD29867" s="73"/>
      <c r="AE29867" s="74"/>
      <c r="AF29867" s="74"/>
      <c r="BX29867" s="73"/>
      <c r="BY29867" s="74"/>
      <c r="BZ29867" s="74"/>
      <c r="CA29867" s="74"/>
      <c r="CF29867" s="79"/>
      <c r="CL29867" s="79"/>
    </row>
    <row r="29868" spans="30:90">
      <c r="AD29868" s="73"/>
      <c r="AE29868" s="74"/>
      <c r="AF29868" s="74"/>
      <c r="BX29868" s="73"/>
      <c r="BY29868" s="74"/>
      <c r="BZ29868" s="74"/>
      <c r="CA29868" s="74"/>
      <c r="CF29868" s="79"/>
      <c r="CL29868" s="79"/>
    </row>
    <row r="29869" spans="30:90">
      <c r="AD29869" s="73"/>
      <c r="AE29869" s="74"/>
      <c r="AF29869" s="74"/>
      <c r="BX29869" s="73"/>
      <c r="BY29869" s="74"/>
      <c r="BZ29869" s="74"/>
      <c r="CA29869" s="74"/>
      <c r="CF29869" s="79"/>
      <c r="CL29869" s="79"/>
    </row>
    <row r="29870" spans="30:90">
      <c r="AD29870" s="73"/>
      <c r="AE29870" s="74"/>
      <c r="AF29870" s="74"/>
      <c r="BX29870" s="73"/>
      <c r="BY29870" s="74"/>
      <c r="BZ29870" s="74"/>
      <c r="CA29870" s="74"/>
      <c r="CF29870" s="79"/>
      <c r="CL29870" s="79"/>
    </row>
    <row r="29871" spans="30:90">
      <c r="AD29871" s="73"/>
      <c r="AE29871" s="74"/>
      <c r="AF29871" s="74"/>
      <c r="BX29871" s="73"/>
      <c r="BY29871" s="74"/>
      <c r="BZ29871" s="74"/>
      <c r="CA29871" s="74"/>
      <c r="CF29871" s="79"/>
      <c r="CL29871" s="79"/>
    </row>
    <row r="29872" spans="30:90">
      <c r="AD29872" s="73"/>
      <c r="AE29872" s="74"/>
      <c r="AF29872" s="74"/>
      <c r="BX29872" s="73"/>
      <c r="BY29872" s="74"/>
      <c r="BZ29872" s="74"/>
      <c r="CA29872" s="74"/>
      <c r="CF29872" s="79"/>
      <c r="CL29872" s="79"/>
    </row>
    <row r="29873" spans="30:90">
      <c r="AD29873" s="73"/>
      <c r="AE29873" s="74"/>
      <c r="AF29873" s="74"/>
      <c r="BX29873" s="73"/>
      <c r="BY29873" s="74"/>
      <c r="BZ29873" s="74"/>
      <c r="CA29873" s="74"/>
      <c r="CF29873" s="79"/>
      <c r="CL29873" s="79"/>
    </row>
    <row r="29874" spans="30:90">
      <c r="AD29874" s="73"/>
      <c r="AE29874" s="74"/>
      <c r="AF29874" s="74"/>
      <c r="BX29874" s="73"/>
      <c r="BY29874" s="74"/>
      <c r="BZ29874" s="74"/>
      <c r="CA29874" s="74"/>
      <c r="CF29874" s="79"/>
      <c r="CL29874" s="79"/>
    </row>
    <row r="29875" spans="30:90">
      <c r="AD29875" s="73"/>
      <c r="AE29875" s="74"/>
      <c r="AF29875" s="74"/>
      <c r="BX29875" s="73"/>
      <c r="BY29875" s="74"/>
      <c r="BZ29875" s="74"/>
      <c r="CA29875" s="74"/>
      <c r="CF29875" s="79"/>
      <c r="CL29875" s="79"/>
    </row>
    <row r="29876" spans="30:90">
      <c r="AD29876" s="73"/>
      <c r="AE29876" s="74"/>
      <c r="AF29876" s="74"/>
      <c r="BX29876" s="73"/>
      <c r="BY29876" s="74"/>
      <c r="BZ29876" s="74"/>
      <c r="CA29876" s="74"/>
      <c r="CF29876" s="79"/>
      <c r="CL29876" s="79"/>
    </row>
    <row r="29877" spans="30:90">
      <c r="AD29877" s="73"/>
      <c r="AE29877" s="74"/>
      <c r="AF29877" s="74"/>
      <c r="BX29877" s="73"/>
      <c r="BY29877" s="74"/>
      <c r="BZ29877" s="74"/>
      <c r="CA29877" s="74"/>
      <c r="CF29877" s="79"/>
      <c r="CL29877" s="79"/>
    </row>
    <row r="29878" spans="30:90">
      <c r="AD29878" s="73"/>
      <c r="AE29878" s="74"/>
      <c r="AF29878" s="74"/>
      <c r="BX29878" s="73"/>
      <c r="BY29878" s="74"/>
      <c r="BZ29878" s="74"/>
      <c r="CA29878" s="74"/>
      <c r="CF29878" s="79"/>
      <c r="CL29878" s="79"/>
    </row>
    <row r="29879" spans="30:90">
      <c r="AD29879" s="73"/>
      <c r="AE29879" s="74"/>
      <c r="AF29879" s="74"/>
      <c r="BX29879" s="73"/>
      <c r="BY29879" s="74"/>
      <c r="BZ29879" s="74"/>
      <c r="CA29879" s="74"/>
      <c r="CF29879" s="79"/>
      <c r="CL29879" s="79"/>
    </row>
    <row r="29880" spans="30:90">
      <c r="AD29880" s="73"/>
      <c r="AE29880" s="74"/>
      <c r="AF29880" s="74"/>
      <c r="BX29880" s="73"/>
      <c r="BY29880" s="74"/>
      <c r="BZ29880" s="74"/>
      <c r="CA29880" s="74"/>
      <c r="CF29880" s="79"/>
      <c r="CL29880" s="79"/>
    </row>
    <row r="29881" spans="30:90">
      <c r="AD29881" s="73"/>
      <c r="AE29881" s="74"/>
      <c r="AF29881" s="74"/>
      <c r="BX29881" s="73"/>
      <c r="BY29881" s="74"/>
      <c r="BZ29881" s="74"/>
      <c r="CA29881" s="74"/>
      <c r="CF29881" s="79"/>
      <c r="CL29881" s="79"/>
    </row>
    <row r="29882" spans="30:90">
      <c r="AD29882" s="73"/>
      <c r="AE29882" s="74"/>
      <c r="AF29882" s="74"/>
      <c r="BX29882" s="73"/>
      <c r="BY29882" s="74"/>
      <c r="BZ29882" s="74"/>
      <c r="CA29882" s="74"/>
      <c r="CF29882" s="79"/>
      <c r="CL29882" s="79"/>
    </row>
    <row r="29883" spans="30:90">
      <c r="AD29883" s="73"/>
      <c r="AE29883" s="74"/>
      <c r="AF29883" s="74"/>
      <c r="BX29883" s="73"/>
      <c r="BY29883" s="74"/>
      <c r="BZ29883" s="74"/>
      <c r="CA29883" s="74"/>
      <c r="CF29883" s="79"/>
      <c r="CL29883" s="79"/>
    </row>
    <row r="29884" spans="30:90">
      <c r="AD29884" s="73"/>
      <c r="AE29884" s="74"/>
      <c r="AF29884" s="74"/>
      <c r="BX29884" s="73"/>
      <c r="BY29884" s="74"/>
      <c r="BZ29884" s="74"/>
      <c r="CA29884" s="74"/>
      <c r="CF29884" s="79"/>
      <c r="CL29884" s="79"/>
    </row>
    <row r="29885" spans="30:90">
      <c r="AD29885" s="73"/>
      <c r="AE29885" s="74"/>
      <c r="AF29885" s="74"/>
      <c r="BX29885" s="73"/>
      <c r="BY29885" s="74"/>
      <c r="BZ29885" s="74"/>
      <c r="CA29885" s="74"/>
      <c r="CF29885" s="79"/>
      <c r="CL29885" s="79"/>
    </row>
    <row r="29886" spans="30:90">
      <c r="AD29886" s="73"/>
      <c r="AE29886" s="74"/>
      <c r="AF29886" s="74"/>
      <c r="BX29886" s="73"/>
      <c r="BY29886" s="74"/>
      <c r="BZ29886" s="74"/>
      <c r="CA29886" s="74"/>
      <c r="CF29886" s="79"/>
      <c r="CL29886" s="79"/>
    </row>
    <row r="29887" spans="30:90">
      <c r="AD29887" s="73"/>
      <c r="AE29887" s="74"/>
      <c r="AF29887" s="74"/>
      <c r="BX29887" s="73"/>
      <c r="BY29887" s="74"/>
      <c r="BZ29887" s="74"/>
      <c r="CA29887" s="74"/>
      <c r="CF29887" s="79"/>
      <c r="CL29887" s="79"/>
    </row>
    <row r="29888" spans="30:90">
      <c r="AD29888" s="73"/>
      <c r="AE29888" s="74"/>
      <c r="AF29888" s="74"/>
      <c r="BX29888" s="73"/>
      <c r="BY29888" s="74"/>
      <c r="BZ29888" s="74"/>
      <c r="CA29888" s="74"/>
      <c r="CF29888" s="79"/>
      <c r="CL29888" s="79"/>
    </row>
    <row r="29889" spans="30:90">
      <c r="AD29889" s="73"/>
      <c r="AE29889" s="74"/>
      <c r="AF29889" s="74"/>
      <c r="BX29889" s="73"/>
      <c r="BY29889" s="74"/>
      <c r="BZ29889" s="74"/>
      <c r="CA29889" s="74"/>
      <c r="CF29889" s="79"/>
      <c r="CL29889" s="79"/>
    </row>
    <row r="29890" spans="30:90">
      <c r="AD29890" s="73"/>
      <c r="AE29890" s="74"/>
      <c r="AF29890" s="74"/>
      <c r="BX29890" s="73"/>
      <c r="BY29890" s="74"/>
      <c r="BZ29890" s="74"/>
      <c r="CA29890" s="74"/>
      <c r="CF29890" s="79"/>
      <c r="CL29890" s="79"/>
    </row>
    <row r="29891" spans="30:90">
      <c r="AD29891" s="73"/>
      <c r="AE29891" s="74"/>
      <c r="AF29891" s="74"/>
      <c r="BX29891" s="73"/>
      <c r="BY29891" s="74"/>
      <c r="BZ29891" s="74"/>
      <c r="CA29891" s="74"/>
      <c r="CF29891" s="79"/>
      <c r="CL29891" s="79"/>
    </row>
    <row r="29892" spans="30:90">
      <c r="AD29892" s="73"/>
      <c r="AE29892" s="74"/>
      <c r="AF29892" s="74"/>
      <c r="BX29892" s="73"/>
      <c r="BY29892" s="74"/>
      <c r="BZ29892" s="74"/>
      <c r="CA29892" s="74"/>
      <c r="CF29892" s="79"/>
      <c r="CL29892" s="79"/>
    </row>
    <row r="29893" spans="30:90">
      <c r="AD29893" s="73"/>
      <c r="AE29893" s="74"/>
      <c r="AF29893" s="74"/>
      <c r="BX29893" s="73"/>
      <c r="BY29893" s="74"/>
      <c r="BZ29893" s="74"/>
      <c r="CA29893" s="74"/>
      <c r="CF29893" s="79"/>
      <c r="CL29893" s="79"/>
    </row>
    <row r="29894" spans="30:90">
      <c r="AD29894" s="73"/>
      <c r="AE29894" s="74"/>
      <c r="AF29894" s="74"/>
      <c r="BX29894" s="73"/>
      <c r="BY29894" s="74"/>
      <c r="BZ29894" s="74"/>
      <c r="CA29894" s="74"/>
      <c r="CF29894" s="79"/>
      <c r="CL29894" s="79"/>
    </row>
    <row r="29895" spans="30:90">
      <c r="AD29895" s="73"/>
      <c r="AE29895" s="74"/>
      <c r="AF29895" s="74"/>
      <c r="BX29895" s="73"/>
      <c r="BY29895" s="74"/>
      <c r="BZ29895" s="74"/>
      <c r="CA29895" s="74"/>
      <c r="CF29895" s="79"/>
      <c r="CL29895" s="79"/>
    </row>
    <row r="29896" spans="30:90">
      <c r="AD29896" s="73"/>
      <c r="AE29896" s="74"/>
      <c r="AF29896" s="74"/>
      <c r="BX29896" s="73"/>
      <c r="BY29896" s="74"/>
      <c r="BZ29896" s="74"/>
      <c r="CA29896" s="74"/>
      <c r="CF29896" s="79"/>
      <c r="CL29896" s="79"/>
    </row>
    <row r="29897" spans="30:90">
      <c r="AD29897" s="73"/>
      <c r="AE29897" s="74"/>
      <c r="AF29897" s="74"/>
      <c r="BX29897" s="73"/>
      <c r="BY29897" s="74"/>
      <c r="BZ29897" s="74"/>
      <c r="CA29897" s="74"/>
      <c r="CF29897" s="79"/>
      <c r="CL29897" s="79"/>
    </row>
    <row r="29898" spans="30:90">
      <c r="AD29898" s="73"/>
      <c r="AE29898" s="74"/>
      <c r="AF29898" s="74"/>
      <c r="BX29898" s="73"/>
      <c r="BY29898" s="74"/>
      <c r="BZ29898" s="74"/>
      <c r="CA29898" s="74"/>
      <c r="CF29898" s="79"/>
      <c r="CL29898" s="79"/>
    </row>
    <row r="29899" spans="30:90">
      <c r="AD29899" s="73"/>
      <c r="AE29899" s="74"/>
      <c r="AF29899" s="74"/>
      <c r="BX29899" s="73"/>
      <c r="BY29899" s="74"/>
      <c r="BZ29899" s="74"/>
      <c r="CA29899" s="74"/>
      <c r="CF29899" s="79"/>
      <c r="CL29899" s="79"/>
    </row>
    <row r="29900" spans="30:90">
      <c r="AD29900" s="73"/>
      <c r="AE29900" s="74"/>
      <c r="AF29900" s="74"/>
      <c r="BX29900" s="73"/>
      <c r="BY29900" s="74"/>
      <c r="BZ29900" s="74"/>
      <c r="CA29900" s="74"/>
      <c r="CF29900" s="79"/>
      <c r="CL29900" s="79"/>
    </row>
    <row r="29901" spans="30:90">
      <c r="AD29901" s="73"/>
      <c r="AE29901" s="74"/>
      <c r="AF29901" s="74"/>
      <c r="BX29901" s="73"/>
      <c r="BY29901" s="74"/>
      <c r="BZ29901" s="74"/>
      <c r="CA29901" s="74"/>
      <c r="CF29901" s="79"/>
      <c r="CL29901" s="79"/>
    </row>
    <row r="29902" spans="30:90">
      <c r="AD29902" s="73"/>
      <c r="AE29902" s="74"/>
      <c r="AF29902" s="74"/>
      <c r="BX29902" s="73"/>
      <c r="BY29902" s="74"/>
      <c r="BZ29902" s="74"/>
      <c r="CA29902" s="74"/>
      <c r="CF29902" s="79"/>
      <c r="CL29902" s="79"/>
    </row>
    <row r="29903" spans="30:90">
      <c r="AD29903" s="73"/>
      <c r="AE29903" s="74"/>
      <c r="AF29903" s="74"/>
      <c r="BX29903" s="73"/>
      <c r="BY29903" s="74"/>
      <c r="BZ29903" s="74"/>
      <c r="CA29903" s="74"/>
      <c r="CF29903" s="79"/>
      <c r="CL29903" s="79"/>
    </row>
    <row r="29904" spans="30:90">
      <c r="AD29904" s="73"/>
      <c r="AE29904" s="74"/>
      <c r="AF29904" s="74"/>
      <c r="BX29904" s="73"/>
      <c r="BY29904" s="74"/>
      <c r="BZ29904" s="74"/>
      <c r="CA29904" s="74"/>
      <c r="CF29904" s="79"/>
      <c r="CL29904" s="79"/>
    </row>
    <row r="29905" spans="30:90">
      <c r="AD29905" s="73"/>
      <c r="AE29905" s="74"/>
      <c r="AF29905" s="74"/>
      <c r="BX29905" s="73"/>
      <c r="BY29905" s="74"/>
      <c r="BZ29905" s="74"/>
      <c r="CA29905" s="74"/>
      <c r="CF29905" s="79"/>
      <c r="CL29905" s="79"/>
    </row>
    <row r="29906" spans="30:90">
      <c r="AD29906" s="73"/>
      <c r="AE29906" s="74"/>
      <c r="AF29906" s="74"/>
      <c r="BX29906" s="73"/>
      <c r="BY29906" s="74"/>
      <c r="BZ29906" s="74"/>
      <c r="CA29906" s="74"/>
      <c r="CF29906" s="79"/>
      <c r="CL29906" s="79"/>
    </row>
    <row r="29907" spans="30:90">
      <c r="AD29907" s="73"/>
      <c r="AE29907" s="74"/>
      <c r="AF29907" s="74"/>
      <c r="BX29907" s="73"/>
      <c r="BY29907" s="74"/>
      <c r="BZ29907" s="74"/>
      <c r="CA29907" s="74"/>
      <c r="CF29907" s="79"/>
      <c r="CL29907" s="79"/>
    </row>
    <row r="29908" spans="30:90">
      <c r="AD29908" s="73"/>
      <c r="AE29908" s="74"/>
      <c r="AF29908" s="74"/>
      <c r="BX29908" s="73"/>
      <c r="BY29908" s="74"/>
      <c r="BZ29908" s="74"/>
      <c r="CA29908" s="74"/>
      <c r="CF29908" s="79"/>
      <c r="CL29908" s="79"/>
    </row>
    <row r="29909" spans="30:90">
      <c r="AD29909" s="73"/>
      <c r="AE29909" s="74"/>
      <c r="AF29909" s="74"/>
      <c r="BX29909" s="73"/>
      <c r="BY29909" s="74"/>
      <c r="BZ29909" s="74"/>
      <c r="CA29909" s="74"/>
      <c r="CF29909" s="79"/>
      <c r="CL29909" s="79"/>
    </row>
    <row r="29910" spans="30:90">
      <c r="AD29910" s="73"/>
      <c r="AE29910" s="74"/>
      <c r="AF29910" s="74"/>
      <c r="BX29910" s="73"/>
      <c r="BY29910" s="74"/>
      <c r="BZ29910" s="74"/>
      <c r="CA29910" s="74"/>
      <c r="CF29910" s="79"/>
      <c r="CL29910" s="79"/>
    </row>
    <row r="29911" spans="30:90">
      <c r="AD29911" s="73"/>
      <c r="AE29911" s="74"/>
      <c r="AF29911" s="74"/>
      <c r="BX29911" s="73"/>
      <c r="BY29911" s="74"/>
      <c r="BZ29911" s="74"/>
      <c r="CA29911" s="74"/>
      <c r="CF29911" s="79"/>
      <c r="CL29911" s="79"/>
    </row>
    <row r="29912" spans="30:90">
      <c r="AD29912" s="73"/>
      <c r="AE29912" s="74"/>
      <c r="AF29912" s="74"/>
      <c r="BX29912" s="73"/>
      <c r="BY29912" s="74"/>
      <c r="BZ29912" s="74"/>
      <c r="CA29912" s="74"/>
      <c r="CF29912" s="79"/>
      <c r="CL29912" s="79"/>
    </row>
    <row r="29913" spans="30:90">
      <c r="AD29913" s="73"/>
      <c r="AE29913" s="74"/>
      <c r="AF29913" s="74"/>
      <c r="BX29913" s="73"/>
      <c r="BY29913" s="74"/>
      <c r="BZ29913" s="74"/>
      <c r="CA29913" s="74"/>
      <c r="CF29913" s="79"/>
      <c r="CL29913" s="79"/>
    </row>
    <row r="29914" spans="30:90">
      <c r="AD29914" s="73"/>
      <c r="AE29914" s="74"/>
      <c r="AF29914" s="74"/>
      <c r="BX29914" s="73"/>
      <c r="BY29914" s="74"/>
      <c r="BZ29914" s="74"/>
      <c r="CA29914" s="74"/>
      <c r="CF29914" s="79"/>
      <c r="CL29914" s="79"/>
    </row>
    <row r="29915" spans="30:90">
      <c r="AD29915" s="73"/>
      <c r="AE29915" s="74"/>
      <c r="AF29915" s="74"/>
      <c r="BX29915" s="73"/>
      <c r="BY29915" s="74"/>
      <c r="BZ29915" s="74"/>
      <c r="CA29915" s="74"/>
      <c r="CF29915" s="79"/>
      <c r="CL29915" s="79"/>
    </row>
    <row r="29916" spans="30:90">
      <c r="AD29916" s="73"/>
      <c r="AE29916" s="74"/>
      <c r="AF29916" s="74"/>
      <c r="BX29916" s="73"/>
      <c r="BY29916" s="74"/>
      <c r="BZ29916" s="74"/>
      <c r="CA29916" s="74"/>
      <c r="CF29916" s="79"/>
      <c r="CL29916" s="79"/>
    </row>
    <row r="29917" spans="30:90">
      <c r="AD29917" s="73"/>
      <c r="AE29917" s="74"/>
      <c r="AF29917" s="74"/>
      <c r="BX29917" s="73"/>
      <c r="BY29917" s="74"/>
      <c r="BZ29917" s="74"/>
      <c r="CA29917" s="74"/>
      <c r="CF29917" s="79"/>
      <c r="CL29917" s="79"/>
    </row>
    <row r="29918" spans="30:90">
      <c r="AD29918" s="73"/>
      <c r="AE29918" s="74"/>
      <c r="AF29918" s="74"/>
      <c r="BX29918" s="73"/>
      <c r="BY29918" s="74"/>
      <c r="BZ29918" s="74"/>
      <c r="CA29918" s="74"/>
      <c r="CF29918" s="79"/>
      <c r="CL29918" s="79"/>
    </row>
    <row r="29919" spans="30:90">
      <c r="AD29919" s="73"/>
      <c r="AE29919" s="74"/>
      <c r="AF29919" s="74"/>
      <c r="BX29919" s="73"/>
      <c r="BY29919" s="74"/>
      <c r="BZ29919" s="74"/>
      <c r="CA29919" s="74"/>
      <c r="CF29919" s="79"/>
      <c r="CL29919" s="79"/>
    </row>
    <row r="29920" spans="30:90">
      <c r="AD29920" s="73"/>
      <c r="AE29920" s="74"/>
      <c r="AF29920" s="74"/>
      <c r="BX29920" s="73"/>
      <c r="BY29920" s="74"/>
      <c r="BZ29920" s="74"/>
      <c r="CA29920" s="74"/>
      <c r="CF29920" s="79"/>
      <c r="CL29920" s="79"/>
    </row>
    <row r="29921" spans="30:90">
      <c r="AD29921" s="73"/>
      <c r="AE29921" s="74"/>
      <c r="AF29921" s="74"/>
      <c r="BX29921" s="73"/>
      <c r="BY29921" s="74"/>
      <c r="BZ29921" s="74"/>
      <c r="CA29921" s="74"/>
      <c r="CF29921" s="79"/>
      <c r="CL29921" s="79"/>
    </row>
    <row r="29922" spans="30:90">
      <c r="AD29922" s="73"/>
      <c r="AE29922" s="74"/>
      <c r="AF29922" s="74"/>
      <c r="BX29922" s="73"/>
      <c r="BY29922" s="74"/>
      <c r="BZ29922" s="74"/>
      <c r="CA29922" s="74"/>
      <c r="CF29922" s="79"/>
      <c r="CL29922" s="79"/>
    </row>
    <row r="29923" spans="30:90">
      <c r="AD29923" s="73"/>
      <c r="AE29923" s="74"/>
      <c r="AF29923" s="74"/>
      <c r="BX29923" s="73"/>
      <c r="BY29923" s="74"/>
      <c r="BZ29923" s="74"/>
      <c r="CA29923" s="74"/>
      <c r="CF29923" s="79"/>
      <c r="CL29923" s="79"/>
    </row>
    <row r="29924" spans="30:90">
      <c r="AD29924" s="73"/>
      <c r="AE29924" s="74"/>
      <c r="AF29924" s="74"/>
      <c r="BX29924" s="73"/>
      <c r="BY29924" s="74"/>
      <c r="BZ29924" s="74"/>
      <c r="CA29924" s="74"/>
      <c r="CF29924" s="79"/>
      <c r="CL29924" s="79"/>
    </row>
    <row r="29925" spans="30:90">
      <c r="AD29925" s="73"/>
      <c r="AE29925" s="74"/>
      <c r="AF29925" s="74"/>
      <c r="BX29925" s="73"/>
      <c r="BY29925" s="74"/>
      <c r="BZ29925" s="74"/>
      <c r="CA29925" s="74"/>
      <c r="CF29925" s="79"/>
      <c r="CL29925" s="79"/>
    </row>
    <row r="29926" spans="30:90">
      <c r="AD29926" s="73"/>
      <c r="AE29926" s="74"/>
      <c r="AF29926" s="74"/>
      <c r="BX29926" s="73"/>
      <c r="BY29926" s="74"/>
      <c r="BZ29926" s="74"/>
      <c r="CA29926" s="74"/>
      <c r="CF29926" s="79"/>
      <c r="CL29926" s="79"/>
    </row>
    <row r="29927" spans="30:90">
      <c r="AD29927" s="73"/>
      <c r="AE29927" s="74"/>
      <c r="AF29927" s="74"/>
      <c r="BX29927" s="73"/>
      <c r="BY29927" s="74"/>
      <c r="BZ29927" s="74"/>
      <c r="CA29927" s="74"/>
      <c r="CF29927" s="79"/>
      <c r="CL29927" s="79"/>
    </row>
    <row r="29928" spans="30:90">
      <c r="AD29928" s="73"/>
      <c r="AE29928" s="74"/>
      <c r="AF29928" s="74"/>
      <c r="BX29928" s="73"/>
      <c r="BY29928" s="74"/>
      <c r="BZ29928" s="74"/>
      <c r="CA29928" s="74"/>
      <c r="CF29928" s="79"/>
      <c r="CL29928" s="79"/>
    </row>
    <row r="29929" spans="30:90">
      <c r="AD29929" s="73"/>
      <c r="AE29929" s="74"/>
      <c r="AF29929" s="74"/>
      <c r="BX29929" s="73"/>
      <c r="BY29929" s="74"/>
      <c r="BZ29929" s="74"/>
      <c r="CA29929" s="74"/>
      <c r="CF29929" s="79"/>
      <c r="CL29929" s="79"/>
    </row>
    <row r="29930" spans="30:90">
      <c r="AD29930" s="73"/>
      <c r="AE29930" s="74"/>
      <c r="AF29930" s="74"/>
      <c r="BX29930" s="73"/>
      <c r="BY29930" s="74"/>
      <c r="BZ29930" s="74"/>
      <c r="CA29930" s="74"/>
      <c r="CF29930" s="79"/>
      <c r="CL29930" s="79"/>
    </row>
    <row r="29931" spans="30:90">
      <c r="AD29931" s="73"/>
      <c r="AE29931" s="74"/>
      <c r="AF29931" s="74"/>
      <c r="BX29931" s="73"/>
      <c r="BY29931" s="74"/>
      <c r="BZ29931" s="74"/>
      <c r="CA29931" s="74"/>
      <c r="CF29931" s="79"/>
      <c r="CL29931" s="79"/>
    </row>
    <row r="29932" spans="30:90">
      <c r="AD29932" s="73"/>
      <c r="AE29932" s="74"/>
      <c r="AF29932" s="74"/>
      <c r="BX29932" s="73"/>
      <c r="BY29932" s="74"/>
      <c r="BZ29932" s="74"/>
      <c r="CA29932" s="74"/>
      <c r="CF29932" s="79"/>
      <c r="CL29932" s="79"/>
    </row>
    <row r="29933" spans="30:90">
      <c r="AD29933" s="73"/>
      <c r="AE29933" s="74"/>
      <c r="AF29933" s="74"/>
      <c r="BX29933" s="73"/>
      <c r="BY29933" s="74"/>
      <c r="BZ29933" s="74"/>
      <c r="CA29933" s="74"/>
      <c r="CF29933" s="79"/>
      <c r="CL29933" s="79"/>
    </row>
    <row r="29934" spans="30:90">
      <c r="AD29934" s="73"/>
      <c r="AE29934" s="74"/>
      <c r="AF29934" s="74"/>
      <c r="BX29934" s="73"/>
      <c r="BY29934" s="74"/>
      <c r="BZ29934" s="74"/>
      <c r="CA29934" s="74"/>
      <c r="CF29934" s="79"/>
      <c r="CL29934" s="79"/>
    </row>
    <row r="29935" spans="30:90">
      <c r="AD29935" s="73"/>
      <c r="AE29935" s="74"/>
      <c r="AF29935" s="74"/>
      <c r="BX29935" s="73"/>
      <c r="BY29935" s="74"/>
      <c r="BZ29935" s="74"/>
      <c r="CA29935" s="74"/>
      <c r="CF29935" s="79"/>
      <c r="CL29935" s="79"/>
    </row>
    <row r="29936" spans="30:90">
      <c r="AD29936" s="73"/>
      <c r="AE29936" s="74"/>
      <c r="AF29936" s="74"/>
      <c r="BX29936" s="73"/>
      <c r="BY29936" s="74"/>
      <c r="BZ29936" s="74"/>
      <c r="CA29936" s="74"/>
      <c r="CF29936" s="79"/>
      <c r="CL29936" s="79"/>
    </row>
    <row r="29937" spans="30:90">
      <c r="AD29937" s="73"/>
      <c r="AE29937" s="74"/>
      <c r="AF29937" s="74"/>
      <c r="BX29937" s="73"/>
      <c r="BY29937" s="74"/>
      <c r="BZ29937" s="74"/>
      <c r="CA29937" s="74"/>
      <c r="CF29937" s="79"/>
      <c r="CL29937" s="79"/>
    </row>
    <row r="29938" spans="30:90">
      <c r="AD29938" s="73"/>
      <c r="AE29938" s="74"/>
      <c r="AF29938" s="74"/>
      <c r="BX29938" s="73"/>
      <c r="BY29938" s="74"/>
      <c r="BZ29938" s="74"/>
      <c r="CA29938" s="74"/>
      <c r="CF29938" s="79"/>
      <c r="CL29938" s="79"/>
    </row>
    <row r="29939" spans="30:90">
      <c r="AD29939" s="73"/>
      <c r="AE29939" s="74"/>
      <c r="AF29939" s="74"/>
      <c r="BX29939" s="73"/>
      <c r="BY29939" s="74"/>
      <c r="BZ29939" s="74"/>
      <c r="CA29939" s="74"/>
      <c r="CF29939" s="79"/>
      <c r="CL29939" s="79"/>
    </row>
    <row r="29940" spans="30:90">
      <c r="AD29940" s="73"/>
      <c r="AE29940" s="74"/>
      <c r="AF29940" s="74"/>
      <c r="BX29940" s="73"/>
      <c r="BY29940" s="74"/>
      <c r="BZ29940" s="74"/>
      <c r="CA29940" s="74"/>
      <c r="CF29940" s="79"/>
      <c r="CL29940" s="79"/>
    </row>
    <row r="29941" spans="30:90">
      <c r="AD29941" s="73"/>
      <c r="AE29941" s="74"/>
      <c r="AF29941" s="74"/>
      <c r="BX29941" s="73"/>
      <c r="BY29941" s="74"/>
      <c r="BZ29941" s="74"/>
      <c r="CA29941" s="74"/>
      <c r="CF29941" s="79"/>
      <c r="CL29941" s="79"/>
    </row>
    <row r="29942" spans="30:90">
      <c r="AD29942" s="73"/>
      <c r="AE29942" s="74"/>
      <c r="AF29942" s="74"/>
      <c r="BX29942" s="73"/>
      <c r="BY29942" s="74"/>
      <c r="BZ29942" s="74"/>
      <c r="CA29942" s="74"/>
      <c r="CF29942" s="79"/>
      <c r="CL29942" s="79"/>
    </row>
    <row r="29943" spans="30:90">
      <c r="AD29943" s="73"/>
      <c r="AE29943" s="74"/>
      <c r="AF29943" s="74"/>
      <c r="BX29943" s="73"/>
      <c r="BY29943" s="74"/>
      <c r="BZ29943" s="74"/>
      <c r="CA29943" s="74"/>
      <c r="CF29943" s="79"/>
      <c r="CL29943" s="79"/>
    </row>
    <row r="29944" spans="30:90">
      <c r="AD29944" s="73"/>
      <c r="AE29944" s="74"/>
      <c r="AF29944" s="74"/>
      <c r="BX29944" s="73"/>
      <c r="BY29944" s="74"/>
      <c r="BZ29944" s="74"/>
      <c r="CA29944" s="74"/>
      <c r="CF29944" s="79"/>
      <c r="CL29944" s="79"/>
    </row>
    <row r="29945" spans="30:90">
      <c r="AD29945" s="73"/>
      <c r="AE29945" s="74"/>
      <c r="AF29945" s="74"/>
      <c r="BX29945" s="73"/>
      <c r="BY29945" s="74"/>
      <c r="BZ29945" s="74"/>
      <c r="CA29945" s="74"/>
      <c r="CF29945" s="79"/>
      <c r="CL29945" s="79"/>
    </row>
    <row r="29946" spans="30:90">
      <c r="AD29946" s="73"/>
      <c r="AE29946" s="74"/>
      <c r="AF29946" s="74"/>
      <c r="BX29946" s="73"/>
      <c r="BY29946" s="74"/>
      <c r="BZ29946" s="74"/>
      <c r="CA29946" s="74"/>
      <c r="CF29946" s="79"/>
      <c r="CL29946" s="79"/>
    </row>
    <row r="29947" spans="30:90">
      <c r="AD29947" s="73"/>
      <c r="AE29947" s="74"/>
      <c r="AF29947" s="74"/>
      <c r="BX29947" s="73"/>
      <c r="BY29947" s="74"/>
      <c r="BZ29947" s="74"/>
      <c r="CA29947" s="74"/>
      <c r="CF29947" s="79"/>
      <c r="CL29947" s="79"/>
    </row>
    <row r="29948" spans="30:90">
      <c r="AD29948" s="73"/>
      <c r="AE29948" s="74"/>
      <c r="AF29948" s="74"/>
      <c r="BX29948" s="73"/>
      <c r="BY29948" s="74"/>
      <c r="BZ29948" s="74"/>
      <c r="CA29948" s="74"/>
      <c r="CF29948" s="79"/>
      <c r="CL29948" s="79"/>
    </row>
    <row r="29949" spans="30:90">
      <c r="AD29949" s="73"/>
      <c r="AE29949" s="74"/>
      <c r="AF29949" s="74"/>
      <c r="BX29949" s="73"/>
      <c r="BY29949" s="74"/>
      <c r="BZ29949" s="74"/>
      <c r="CA29949" s="74"/>
      <c r="CF29949" s="79"/>
      <c r="CL29949" s="79"/>
    </row>
    <row r="29950" spans="30:90">
      <c r="AD29950" s="73"/>
      <c r="AE29950" s="74"/>
      <c r="AF29950" s="74"/>
      <c r="BX29950" s="73"/>
      <c r="BY29950" s="74"/>
      <c r="BZ29950" s="74"/>
      <c r="CA29950" s="74"/>
      <c r="CF29950" s="79"/>
      <c r="CL29950" s="79"/>
    </row>
    <row r="29951" spans="30:90">
      <c r="AD29951" s="73"/>
      <c r="AE29951" s="74"/>
      <c r="AF29951" s="74"/>
      <c r="BX29951" s="73"/>
      <c r="BY29951" s="74"/>
      <c r="BZ29951" s="74"/>
      <c r="CA29951" s="74"/>
      <c r="CF29951" s="79"/>
      <c r="CL29951" s="79"/>
    </row>
    <row r="29952" spans="30:90">
      <c r="AD29952" s="73"/>
      <c r="AE29952" s="74"/>
      <c r="AF29952" s="74"/>
      <c r="BX29952" s="73"/>
      <c r="BY29952" s="74"/>
      <c r="BZ29952" s="74"/>
      <c r="CA29952" s="74"/>
      <c r="CF29952" s="79"/>
      <c r="CL29952" s="79"/>
    </row>
    <row r="29953" spans="30:90">
      <c r="AD29953" s="73"/>
      <c r="AE29953" s="74"/>
      <c r="AF29953" s="74"/>
      <c r="BX29953" s="73"/>
      <c r="BY29953" s="74"/>
      <c r="BZ29953" s="74"/>
      <c r="CA29953" s="74"/>
      <c r="CF29953" s="79"/>
      <c r="CL29953" s="79"/>
    </row>
    <row r="29954" spans="30:90">
      <c r="AD29954" s="73"/>
      <c r="AE29954" s="74"/>
      <c r="AF29954" s="74"/>
      <c r="BX29954" s="73"/>
      <c r="BY29954" s="74"/>
      <c r="BZ29954" s="74"/>
      <c r="CA29954" s="74"/>
      <c r="CF29954" s="79"/>
      <c r="CL29954" s="79"/>
    </row>
    <row r="29955" spans="30:90">
      <c r="AD29955" s="73"/>
      <c r="AE29955" s="74"/>
      <c r="AF29955" s="74"/>
      <c r="BX29955" s="73"/>
      <c r="BY29955" s="74"/>
      <c r="BZ29955" s="74"/>
      <c r="CA29955" s="74"/>
      <c r="CF29955" s="79"/>
      <c r="CL29955" s="79"/>
    </row>
    <row r="29956" spans="30:90">
      <c r="AD29956" s="73"/>
      <c r="AE29956" s="74"/>
      <c r="AF29956" s="74"/>
      <c r="BX29956" s="73"/>
      <c r="BY29956" s="74"/>
      <c r="BZ29956" s="74"/>
      <c r="CA29956" s="74"/>
      <c r="CF29956" s="79"/>
      <c r="CL29956" s="79"/>
    </row>
    <row r="29957" spans="30:90">
      <c r="AD29957" s="73"/>
      <c r="AE29957" s="74"/>
      <c r="AF29957" s="74"/>
      <c r="BX29957" s="73"/>
      <c r="BY29957" s="74"/>
      <c r="BZ29957" s="74"/>
      <c r="CA29957" s="74"/>
      <c r="CF29957" s="79"/>
      <c r="CL29957" s="79"/>
    </row>
    <row r="29958" spans="30:90">
      <c r="AD29958" s="73"/>
      <c r="AE29958" s="74"/>
      <c r="AF29958" s="74"/>
      <c r="BX29958" s="73"/>
      <c r="BY29958" s="74"/>
      <c r="BZ29958" s="74"/>
      <c r="CA29958" s="74"/>
      <c r="CF29958" s="79"/>
      <c r="CL29958" s="79"/>
    </row>
    <row r="29959" spans="30:90">
      <c r="AD29959" s="73"/>
      <c r="AE29959" s="74"/>
      <c r="AF29959" s="74"/>
      <c r="BX29959" s="73"/>
      <c r="BY29959" s="74"/>
      <c r="BZ29959" s="74"/>
      <c r="CA29959" s="74"/>
      <c r="CF29959" s="79"/>
      <c r="CL29959" s="79"/>
    </row>
    <row r="29960" spans="30:90">
      <c r="AD29960" s="73"/>
      <c r="AE29960" s="74"/>
      <c r="AF29960" s="74"/>
      <c r="BX29960" s="73"/>
      <c r="BY29960" s="74"/>
      <c r="BZ29960" s="74"/>
      <c r="CA29960" s="74"/>
      <c r="CF29960" s="79"/>
      <c r="CL29960" s="79"/>
    </row>
    <row r="29961" spans="30:90">
      <c r="AD29961" s="73"/>
      <c r="AE29961" s="74"/>
      <c r="AF29961" s="74"/>
      <c r="BX29961" s="73"/>
      <c r="BY29961" s="74"/>
      <c r="BZ29961" s="74"/>
      <c r="CA29961" s="74"/>
      <c r="CF29961" s="79"/>
      <c r="CL29961" s="79"/>
    </row>
    <row r="29962" spans="30:90">
      <c r="AD29962" s="73"/>
      <c r="AE29962" s="74"/>
      <c r="AF29962" s="74"/>
      <c r="BX29962" s="73"/>
      <c r="BY29962" s="74"/>
      <c r="BZ29962" s="74"/>
      <c r="CA29962" s="74"/>
      <c r="CF29962" s="79"/>
      <c r="CL29962" s="79"/>
    </row>
    <row r="29963" spans="30:90">
      <c r="AD29963" s="73"/>
      <c r="AE29963" s="74"/>
      <c r="AF29963" s="74"/>
      <c r="BX29963" s="73"/>
      <c r="BY29963" s="74"/>
      <c r="BZ29963" s="74"/>
      <c r="CA29963" s="74"/>
      <c r="CF29963" s="79"/>
      <c r="CL29963" s="79"/>
    </row>
    <row r="29964" spans="30:90">
      <c r="AD29964" s="73"/>
      <c r="AE29964" s="74"/>
      <c r="AF29964" s="74"/>
      <c r="BX29964" s="73"/>
      <c r="BY29964" s="74"/>
      <c r="BZ29964" s="74"/>
      <c r="CA29964" s="74"/>
      <c r="CF29964" s="79"/>
      <c r="CL29964" s="79"/>
    </row>
    <row r="29965" spans="30:90">
      <c r="AD29965" s="73"/>
      <c r="AE29965" s="74"/>
      <c r="AF29965" s="74"/>
      <c r="BX29965" s="73"/>
      <c r="BY29965" s="74"/>
      <c r="BZ29965" s="74"/>
      <c r="CA29965" s="74"/>
      <c r="CF29965" s="79"/>
      <c r="CL29965" s="79"/>
    </row>
    <row r="29966" spans="30:90">
      <c r="AD29966" s="73"/>
      <c r="AE29966" s="74"/>
      <c r="AF29966" s="74"/>
      <c r="BX29966" s="73"/>
      <c r="BY29966" s="74"/>
      <c r="BZ29966" s="74"/>
      <c r="CA29966" s="74"/>
      <c r="CF29966" s="79"/>
      <c r="CL29966" s="79"/>
    </row>
    <row r="29967" spans="30:90">
      <c r="AD29967" s="73"/>
      <c r="AE29967" s="74"/>
      <c r="AF29967" s="74"/>
      <c r="BX29967" s="73"/>
      <c r="BY29967" s="74"/>
      <c r="BZ29967" s="74"/>
      <c r="CA29967" s="74"/>
      <c r="CF29967" s="79"/>
      <c r="CL29967" s="79"/>
    </row>
    <row r="29968" spans="30:90">
      <c r="AD29968" s="73"/>
      <c r="AE29968" s="74"/>
      <c r="AF29968" s="74"/>
      <c r="BX29968" s="73"/>
      <c r="BY29968" s="74"/>
      <c r="BZ29968" s="74"/>
      <c r="CA29968" s="74"/>
      <c r="CF29968" s="79"/>
      <c r="CL29968" s="79"/>
    </row>
    <row r="29969" spans="30:90">
      <c r="AD29969" s="73"/>
      <c r="AE29969" s="74"/>
      <c r="AF29969" s="74"/>
      <c r="BX29969" s="73"/>
      <c r="BY29969" s="74"/>
      <c r="BZ29969" s="74"/>
      <c r="CA29969" s="74"/>
      <c r="CF29969" s="79"/>
      <c r="CL29969" s="79"/>
    </row>
    <row r="29970" spans="30:90">
      <c r="AD29970" s="73"/>
      <c r="AE29970" s="74"/>
      <c r="AF29970" s="74"/>
      <c r="BX29970" s="73"/>
      <c r="BY29970" s="74"/>
      <c r="BZ29970" s="74"/>
      <c r="CA29970" s="74"/>
      <c r="CF29970" s="79"/>
      <c r="CL29970" s="79"/>
    </row>
    <row r="29971" spans="30:90">
      <c r="AD29971" s="73"/>
      <c r="AE29971" s="74"/>
      <c r="AF29971" s="74"/>
      <c r="BX29971" s="73"/>
      <c r="BY29971" s="74"/>
      <c r="BZ29971" s="74"/>
      <c r="CA29971" s="74"/>
      <c r="CF29971" s="79"/>
      <c r="CL29971" s="79"/>
    </row>
    <row r="29972" spans="30:90">
      <c r="AD29972" s="73"/>
      <c r="AE29972" s="74"/>
      <c r="AF29972" s="74"/>
      <c r="BX29972" s="73"/>
      <c r="BY29972" s="74"/>
      <c r="BZ29972" s="74"/>
      <c r="CA29972" s="74"/>
      <c r="CF29972" s="79"/>
      <c r="CL29972" s="79"/>
    </row>
    <row r="29973" spans="30:90">
      <c r="AD29973" s="73"/>
      <c r="AE29973" s="74"/>
      <c r="AF29973" s="74"/>
      <c r="BX29973" s="73"/>
      <c r="BY29973" s="74"/>
      <c r="BZ29973" s="74"/>
      <c r="CA29973" s="74"/>
      <c r="CF29973" s="79"/>
      <c r="CL29973" s="79"/>
    </row>
    <row r="29974" spans="30:90">
      <c r="AD29974" s="73"/>
      <c r="AE29974" s="74"/>
      <c r="AF29974" s="74"/>
      <c r="BX29974" s="73"/>
      <c r="BY29974" s="74"/>
      <c r="BZ29974" s="74"/>
      <c r="CA29974" s="74"/>
      <c r="CF29974" s="79"/>
      <c r="CL29974" s="79"/>
    </row>
    <row r="29975" spans="30:90">
      <c r="AD29975" s="73"/>
      <c r="AE29975" s="74"/>
      <c r="AF29975" s="74"/>
      <c r="BX29975" s="73"/>
      <c r="BY29975" s="74"/>
      <c r="BZ29975" s="74"/>
      <c r="CA29975" s="74"/>
      <c r="CF29975" s="79"/>
      <c r="CL29975" s="79"/>
    </row>
    <row r="29976" spans="30:90">
      <c r="AD29976" s="73"/>
      <c r="AE29976" s="74"/>
      <c r="AF29976" s="74"/>
      <c r="BX29976" s="73"/>
      <c r="BY29976" s="74"/>
      <c r="BZ29976" s="74"/>
      <c r="CA29976" s="74"/>
      <c r="CF29976" s="79"/>
      <c r="CL29976" s="79"/>
    </row>
    <row r="29977" spans="30:90">
      <c r="AD29977" s="73"/>
      <c r="AE29977" s="74"/>
      <c r="AF29977" s="74"/>
      <c r="BX29977" s="73"/>
      <c r="BY29977" s="74"/>
      <c r="BZ29977" s="74"/>
      <c r="CA29977" s="74"/>
      <c r="CF29977" s="79"/>
      <c r="CL29977" s="79"/>
    </row>
    <row r="29978" spans="30:90">
      <c r="AD29978" s="73"/>
      <c r="AE29978" s="74"/>
      <c r="AF29978" s="74"/>
      <c r="BX29978" s="73"/>
      <c r="BY29978" s="74"/>
      <c r="BZ29978" s="74"/>
      <c r="CA29978" s="74"/>
      <c r="CF29978" s="79"/>
      <c r="CL29978" s="79"/>
    </row>
    <row r="29979" spans="30:90">
      <c r="AD29979" s="73"/>
      <c r="AE29979" s="74"/>
      <c r="AF29979" s="74"/>
      <c r="BX29979" s="73"/>
      <c r="BY29979" s="74"/>
      <c r="BZ29979" s="74"/>
      <c r="CA29979" s="74"/>
      <c r="CF29979" s="79"/>
      <c r="CL29979" s="79"/>
    </row>
    <row r="29980" spans="30:90">
      <c r="AD29980" s="73"/>
      <c r="AE29980" s="74"/>
      <c r="AF29980" s="74"/>
      <c r="BX29980" s="73"/>
      <c r="BY29980" s="74"/>
      <c r="BZ29980" s="74"/>
      <c r="CA29980" s="74"/>
      <c r="CF29980" s="79"/>
      <c r="CL29980" s="79"/>
    </row>
    <row r="29981" spans="30:90">
      <c r="AD29981" s="73"/>
      <c r="AE29981" s="74"/>
      <c r="AF29981" s="74"/>
      <c r="BX29981" s="73"/>
      <c r="BY29981" s="74"/>
      <c r="BZ29981" s="74"/>
      <c r="CA29981" s="74"/>
      <c r="CF29981" s="79"/>
      <c r="CL29981" s="79"/>
    </row>
    <row r="29982" spans="30:90">
      <c r="AD29982" s="73"/>
      <c r="AE29982" s="74"/>
      <c r="AF29982" s="74"/>
      <c r="BX29982" s="73"/>
      <c r="BY29982" s="74"/>
      <c r="BZ29982" s="74"/>
      <c r="CA29982" s="74"/>
      <c r="CF29982" s="79"/>
      <c r="CL29982" s="79"/>
    </row>
    <row r="29983" spans="30:90">
      <c r="AD29983" s="73"/>
      <c r="AE29983" s="74"/>
      <c r="AF29983" s="74"/>
      <c r="BX29983" s="73"/>
      <c r="BY29983" s="74"/>
      <c r="BZ29983" s="74"/>
      <c r="CA29983" s="74"/>
      <c r="CF29983" s="79"/>
      <c r="CL29983" s="79"/>
    </row>
    <row r="29984" spans="30:90">
      <c r="AD29984" s="73"/>
      <c r="AE29984" s="74"/>
      <c r="AF29984" s="74"/>
      <c r="BX29984" s="73"/>
      <c r="BY29984" s="74"/>
      <c r="BZ29984" s="74"/>
      <c r="CA29984" s="74"/>
      <c r="CF29984" s="79"/>
      <c r="CL29984" s="79"/>
    </row>
    <row r="29985" spans="30:90">
      <c r="AD29985" s="73"/>
      <c r="AE29985" s="74"/>
      <c r="AF29985" s="74"/>
      <c r="BX29985" s="73"/>
      <c r="BY29985" s="74"/>
      <c r="BZ29985" s="74"/>
      <c r="CA29985" s="74"/>
      <c r="CF29985" s="79"/>
      <c r="CL29985" s="79"/>
    </row>
    <row r="29986" spans="30:90">
      <c r="AD29986" s="73"/>
      <c r="AE29986" s="74"/>
      <c r="AF29986" s="74"/>
      <c r="BX29986" s="73"/>
      <c r="BY29986" s="74"/>
      <c r="BZ29986" s="74"/>
      <c r="CA29986" s="74"/>
      <c r="CF29986" s="79"/>
      <c r="CL29986" s="79"/>
    </row>
    <row r="29987" spans="30:90">
      <c r="AD29987" s="73"/>
      <c r="AE29987" s="74"/>
      <c r="AF29987" s="74"/>
      <c r="BX29987" s="73"/>
      <c r="BY29987" s="74"/>
      <c r="BZ29987" s="74"/>
      <c r="CA29987" s="74"/>
      <c r="CF29987" s="79"/>
      <c r="CL29987" s="79"/>
    </row>
    <row r="29988" spans="30:90">
      <c r="AD29988" s="73"/>
      <c r="AE29988" s="74"/>
      <c r="AF29988" s="74"/>
      <c r="BX29988" s="73"/>
      <c r="BY29988" s="74"/>
      <c r="BZ29988" s="74"/>
      <c r="CA29988" s="74"/>
      <c r="CF29988" s="79"/>
      <c r="CL29988" s="79"/>
    </row>
    <row r="29989" spans="30:90">
      <c r="AD29989" s="73"/>
      <c r="AE29989" s="74"/>
      <c r="AF29989" s="74"/>
      <c r="BX29989" s="73"/>
      <c r="BY29989" s="74"/>
      <c r="BZ29989" s="74"/>
      <c r="CA29989" s="74"/>
      <c r="CF29989" s="79"/>
      <c r="CL29989" s="79"/>
    </row>
    <row r="29990" spans="30:90">
      <c r="AD29990" s="73"/>
      <c r="AE29990" s="74"/>
      <c r="AF29990" s="74"/>
      <c r="BX29990" s="73"/>
      <c r="BY29990" s="74"/>
      <c r="BZ29990" s="74"/>
      <c r="CA29990" s="74"/>
      <c r="CF29990" s="79"/>
      <c r="CL29990" s="79"/>
    </row>
    <row r="29991" spans="30:90">
      <c r="AD29991" s="73"/>
      <c r="AE29991" s="74"/>
      <c r="AF29991" s="74"/>
      <c r="BX29991" s="73"/>
      <c r="BY29991" s="74"/>
      <c r="BZ29991" s="74"/>
      <c r="CA29991" s="74"/>
      <c r="CF29991" s="79"/>
      <c r="CL29991" s="79"/>
    </row>
    <row r="29992" spans="30:90">
      <c r="AD29992" s="73"/>
      <c r="AE29992" s="74"/>
      <c r="AF29992" s="74"/>
      <c r="BX29992" s="73"/>
      <c r="BY29992" s="74"/>
      <c r="BZ29992" s="74"/>
      <c r="CA29992" s="74"/>
      <c r="CF29992" s="79"/>
      <c r="CL29992" s="79"/>
    </row>
    <row r="29993" spans="30:90">
      <c r="AD29993" s="73"/>
      <c r="AE29993" s="74"/>
      <c r="AF29993" s="74"/>
      <c r="BX29993" s="73"/>
      <c r="BY29993" s="74"/>
      <c r="BZ29993" s="74"/>
      <c r="CA29993" s="74"/>
      <c r="CF29993" s="79"/>
      <c r="CL29993" s="79"/>
    </row>
    <row r="29994" spans="30:90">
      <c r="AD29994" s="73"/>
      <c r="AE29994" s="74"/>
      <c r="AF29994" s="74"/>
      <c r="BX29994" s="73"/>
      <c r="BY29994" s="74"/>
      <c r="BZ29994" s="74"/>
      <c r="CA29994" s="74"/>
      <c r="CF29994" s="79"/>
      <c r="CL29994" s="79"/>
    </row>
    <row r="29995" spans="30:90">
      <c r="AD29995" s="73"/>
      <c r="AE29995" s="74"/>
      <c r="AF29995" s="74"/>
      <c r="BX29995" s="73"/>
      <c r="BY29995" s="74"/>
      <c r="BZ29995" s="74"/>
      <c r="CA29995" s="74"/>
      <c r="CF29995" s="79"/>
      <c r="CL29995" s="79"/>
    </row>
    <row r="29996" spans="30:90">
      <c r="AD29996" s="73"/>
      <c r="AE29996" s="74"/>
      <c r="AF29996" s="74"/>
      <c r="BX29996" s="73"/>
      <c r="BY29996" s="74"/>
      <c r="BZ29996" s="74"/>
      <c r="CA29996" s="74"/>
      <c r="CF29996" s="79"/>
      <c r="CL29996" s="79"/>
    </row>
    <row r="29997" spans="30:90">
      <c r="AD29997" s="73"/>
      <c r="AE29997" s="74"/>
      <c r="AF29997" s="74"/>
      <c r="BX29997" s="73"/>
      <c r="BY29997" s="74"/>
      <c r="BZ29997" s="74"/>
      <c r="CA29997" s="74"/>
      <c r="CF29997" s="79"/>
      <c r="CL29997" s="79"/>
    </row>
    <row r="29998" spans="30:90">
      <c r="AD29998" s="73"/>
      <c r="AE29998" s="74"/>
      <c r="AF29998" s="74"/>
      <c r="BX29998" s="73"/>
      <c r="BY29998" s="74"/>
      <c r="BZ29998" s="74"/>
      <c r="CA29998" s="74"/>
      <c r="CF29998" s="79"/>
      <c r="CL29998" s="79"/>
    </row>
    <row r="29999" spans="30:90">
      <c r="AD29999" s="73"/>
      <c r="AE29999" s="74"/>
      <c r="AF29999" s="74"/>
      <c r="BX29999" s="73"/>
      <c r="BY29999" s="74"/>
      <c r="BZ29999" s="74"/>
      <c r="CA29999" s="74"/>
      <c r="CF29999" s="79"/>
      <c r="CL29999" s="79"/>
    </row>
    <row r="30000" spans="30:90">
      <c r="AD30000" s="73"/>
      <c r="AE30000" s="74"/>
      <c r="AF30000" s="74"/>
      <c r="BX30000" s="73"/>
      <c r="BY30000" s="74"/>
      <c r="BZ30000" s="74"/>
      <c r="CA30000" s="74"/>
      <c r="CF30000" s="79"/>
      <c r="CL30000" s="79"/>
    </row>
    <row r="30001" spans="30:90">
      <c r="AD30001" s="73"/>
      <c r="AE30001" s="74"/>
      <c r="AF30001" s="74"/>
      <c r="BX30001" s="73"/>
      <c r="BY30001" s="74"/>
      <c r="BZ30001" s="74"/>
      <c r="CA30001" s="74"/>
      <c r="CF30001" s="79"/>
      <c r="CL30001" s="79"/>
    </row>
    <row r="30002" spans="30:90">
      <c r="AD30002" s="73"/>
      <c r="AE30002" s="74"/>
      <c r="AF30002" s="74"/>
      <c r="BX30002" s="73"/>
      <c r="BY30002" s="74"/>
      <c r="BZ30002" s="74"/>
      <c r="CA30002" s="74"/>
      <c r="CF30002" s="79"/>
      <c r="CL30002" s="79"/>
    </row>
    <row r="30003" spans="30:90">
      <c r="AD30003" s="73"/>
      <c r="AE30003" s="74"/>
      <c r="AF30003" s="74"/>
      <c r="BX30003" s="73"/>
      <c r="BY30003" s="74"/>
      <c r="BZ30003" s="74"/>
      <c r="CA30003" s="74"/>
      <c r="CF30003" s="79"/>
      <c r="CL30003" s="79"/>
    </row>
    <row r="30004" spans="30:90">
      <c r="AD30004" s="73"/>
      <c r="AE30004" s="74"/>
      <c r="AF30004" s="74"/>
      <c r="BX30004" s="73"/>
      <c r="BY30004" s="74"/>
      <c r="BZ30004" s="74"/>
      <c r="CA30004" s="74"/>
      <c r="CF30004" s="79"/>
      <c r="CL30004" s="79"/>
    </row>
    <row r="30005" spans="30:90">
      <c r="AD30005" s="73"/>
      <c r="AE30005" s="74"/>
      <c r="AF30005" s="74"/>
      <c r="BX30005" s="73"/>
      <c r="BY30005" s="74"/>
      <c r="BZ30005" s="74"/>
      <c r="CA30005" s="74"/>
      <c r="CF30005" s="79"/>
      <c r="CL30005" s="79"/>
    </row>
    <row r="30006" spans="30:90">
      <c r="AD30006" s="73"/>
      <c r="AE30006" s="74"/>
      <c r="AF30006" s="74"/>
      <c r="BX30006" s="73"/>
      <c r="BY30006" s="74"/>
      <c r="BZ30006" s="74"/>
      <c r="CA30006" s="74"/>
      <c r="CF30006" s="79"/>
      <c r="CL30006" s="79"/>
    </row>
    <row r="30007" spans="30:90">
      <c r="AD30007" s="73"/>
      <c r="AE30007" s="74"/>
      <c r="AF30007" s="74"/>
      <c r="BX30007" s="73"/>
      <c r="BY30007" s="74"/>
      <c r="BZ30007" s="74"/>
      <c r="CA30007" s="74"/>
      <c r="CF30007" s="79"/>
      <c r="CL30007" s="79"/>
    </row>
    <row r="30008" spans="30:90">
      <c r="AD30008" s="73"/>
      <c r="AE30008" s="74"/>
      <c r="AF30008" s="74"/>
      <c r="BX30008" s="73"/>
      <c r="BY30008" s="74"/>
      <c r="BZ30008" s="74"/>
      <c r="CA30008" s="74"/>
      <c r="CF30008" s="79"/>
      <c r="CL30008" s="79"/>
    </row>
    <row r="30009" spans="30:90">
      <c r="AD30009" s="73"/>
      <c r="AE30009" s="74"/>
      <c r="AF30009" s="74"/>
      <c r="BX30009" s="73"/>
      <c r="BY30009" s="74"/>
      <c r="BZ30009" s="74"/>
      <c r="CA30009" s="74"/>
      <c r="CF30009" s="79"/>
      <c r="CL30009" s="79"/>
    </row>
    <row r="30010" spans="30:90">
      <c r="AD30010" s="73"/>
      <c r="AE30010" s="74"/>
      <c r="AF30010" s="74"/>
      <c r="BX30010" s="73"/>
      <c r="BY30010" s="74"/>
      <c r="BZ30010" s="74"/>
      <c r="CA30010" s="74"/>
      <c r="CF30010" s="79"/>
      <c r="CL30010" s="79"/>
    </row>
    <row r="30011" spans="30:90">
      <c r="AD30011" s="73"/>
      <c r="AE30011" s="74"/>
      <c r="AF30011" s="74"/>
      <c r="BX30011" s="73"/>
      <c r="BY30011" s="74"/>
      <c r="BZ30011" s="74"/>
      <c r="CA30011" s="74"/>
      <c r="CF30011" s="79"/>
      <c r="CL30011" s="79"/>
    </row>
    <row r="30012" spans="30:90">
      <c r="AD30012" s="73"/>
      <c r="AE30012" s="74"/>
      <c r="AF30012" s="74"/>
      <c r="BX30012" s="73"/>
      <c r="BY30012" s="74"/>
      <c r="BZ30012" s="74"/>
      <c r="CA30012" s="74"/>
      <c r="CF30012" s="79"/>
      <c r="CL30012" s="79"/>
    </row>
    <row r="30013" spans="30:90">
      <c r="AD30013" s="73"/>
      <c r="AE30013" s="74"/>
      <c r="AF30013" s="74"/>
      <c r="BX30013" s="73"/>
      <c r="BY30013" s="74"/>
      <c r="BZ30013" s="74"/>
      <c r="CA30013" s="74"/>
      <c r="CF30013" s="79"/>
      <c r="CL30013" s="79"/>
    </row>
    <row r="30014" spans="30:90">
      <c r="AD30014" s="73"/>
      <c r="AE30014" s="74"/>
      <c r="AF30014" s="74"/>
      <c r="BX30014" s="73"/>
      <c r="BY30014" s="74"/>
      <c r="BZ30014" s="74"/>
      <c r="CA30014" s="74"/>
      <c r="CF30014" s="79"/>
      <c r="CL30014" s="79"/>
    </row>
    <row r="30015" spans="30:90">
      <c r="AD30015" s="73"/>
      <c r="AE30015" s="74"/>
      <c r="AF30015" s="74"/>
      <c r="BX30015" s="73"/>
      <c r="BY30015" s="74"/>
      <c r="BZ30015" s="74"/>
      <c r="CA30015" s="74"/>
      <c r="CF30015" s="79"/>
      <c r="CL30015" s="79"/>
    </row>
    <row r="30016" spans="30:90">
      <c r="AD30016" s="73"/>
      <c r="AE30016" s="74"/>
      <c r="AF30016" s="74"/>
      <c r="BX30016" s="73"/>
      <c r="BY30016" s="74"/>
      <c r="BZ30016" s="74"/>
      <c r="CA30016" s="74"/>
      <c r="CF30016" s="79"/>
      <c r="CL30016" s="79"/>
    </row>
    <row r="30017" spans="30:90">
      <c r="AD30017" s="73"/>
      <c r="AE30017" s="74"/>
      <c r="AF30017" s="74"/>
      <c r="BX30017" s="73"/>
      <c r="BY30017" s="74"/>
      <c r="BZ30017" s="74"/>
      <c r="CA30017" s="74"/>
      <c r="CF30017" s="79"/>
      <c r="CL30017" s="79"/>
    </row>
    <row r="30018" spans="30:90">
      <c r="AD30018" s="73"/>
      <c r="AE30018" s="74"/>
      <c r="AF30018" s="74"/>
      <c r="BX30018" s="73"/>
      <c r="BY30018" s="74"/>
      <c r="BZ30018" s="74"/>
      <c r="CA30018" s="74"/>
      <c r="CF30018" s="79"/>
      <c r="CL30018" s="79"/>
    </row>
    <row r="30019" spans="30:90">
      <c r="AD30019" s="73"/>
      <c r="AE30019" s="74"/>
      <c r="AF30019" s="74"/>
      <c r="BX30019" s="73"/>
      <c r="BY30019" s="74"/>
      <c r="BZ30019" s="74"/>
      <c r="CA30019" s="74"/>
      <c r="CF30019" s="79"/>
      <c r="CL30019" s="79"/>
    </row>
    <row r="30020" spans="30:90">
      <c r="AD30020" s="73"/>
      <c r="AE30020" s="74"/>
      <c r="AF30020" s="74"/>
      <c r="BX30020" s="73"/>
      <c r="BY30020" s="74"/>
      <c r="BZ30020" s="74"/>
      <c r="CA30020" s="74"/>
      <c r="CF30020" s="79"/>
      <c r="CL30020" s="79"/>
    </row>
    <row r="30021" spans="30:90">
      <c r="AD30021" s="73"/>
      <c r="AE30021" s="74"/>
      <c r="AF30021" s="74"/>
      <c r="BX30021" s="73"/>
      <c r="BY30021" s="74"/>
      <c r="BZ30021" s="74"/>
      <c r="CA30021" s="74"/>
      <c r="CF30021" s="79"/>
      <c r="CL30021" s="79"/>
    </row>
    <row r="30022" spans="30:90">
      <c r="AD30022" s="73"/>
      <c r="AE30022" s="74"/>
      <c r="AF30022" s="74"/>
      <c r="BX30022" s="73"/>
      <c r="BY30022" s="74"/>
      <c r="BZ30022" s="74"/>
      <c r="CA30022" s="74"/>
      <c r="CF30022" s="79"/>
      <c r="CL30022" s="79"/>
    </row>
    <row r="30023" spans="30:90">
      <c r="AD30023" s="73"/>
      <c r="AE30023" s="74"/>
      <c r="AF30023" s="74"/>
      <c r="BX30023" s="73"/>
      <c r="BY30023" s="74"/>
      <c r="BZ30023" s="74"/>
      <c r="CA30023" s="74"/>
      <c r="CF30023" s="79"/>
      <c r="CL30023" s="79"/>
    </row>
    <row r="30024" spans="30:90">
      <c r="AD30024" s="73"/>
      <c r="AE30024" s="74"/>
      <c r="AF30024" s="74"/>
      <c r="BX30024" s="73"/>
      <c r="BY30024" s="74"/>
      <c r="BZ30024" s="74"/>
      <c r="CA30024" s="74"/>
      <c r="CF30024" s="79"/>
      <c r="CL30024" s="79"/>
    </row>
    <row r="30025" spans="30:90">
      <c r="AD30025" s="73"/>
      <c r="AE30025" s="74"/>
      <c r="AF30025" s="74"/>
      <c r="BX30025" s="73"/>
      <c r="BY30025" s="74"/>
      <c r="BZ30025" s="74"/>
      <c r="CA30025" s="74"/>
      <c r="CF30025" s="79"/>
      <c r="CL30025" s="79"/>
    </row>
    <row r="30026" spans="30:90">
      <c r="AD30026" s="73"/>
      <c r="AE30026" s="74"/>
      <c r="AF30026" s="74"/>
      <c r="BX30026" s="73"/>
      <c r="BY30026" s="74"/>
      <c r="BZ30026" s="74"/>
      <c r="CA30026" s="74"/>
      <c r="CF30026" s="79"/>
      <c r="CL30026" s="79"/>
    </row>
    <row r="30027" spans="30:90">
      <c r="AD30027" s="73"/>
      <c r="AE30027" s="74"/>
      <c r="AF30027" s="74"/>
      <c r="BX30027" s="73"/>
      <c r="BY30027" s="74"/>
      <c r="BZ30027" s="74"/>
      <c r="CA30027" s="74"/>
      <c r="CF30027" s="79"/>
      <c r="CL30027" s="79"/>
    </row>
    <row r="30028" spans="30:90">
      <c r="AD30028" s="73"/>
      <c r="AE30028" s="74"/>
      <c r="AF30028" s="74"/>
      <c r="BX30028" s="73"/>
      <c r="BY30028" s="74"/>
      <c r="BZ30028" s="74"/>
      <c r="CA30028" s="74"/>
      <c r="CF30028" s="79"/>
      <c r="CL30028" s="79"/>
    </row>
    <row r="30029" spans="30:90">
      <c r="AD30029" s="73"/>
      <c r="AE30029" s="74"/>
      <c r="AF30029" s="74"/>
      <c r="BX30029" s="73"/>
      <c r="BY30029" s="74"/>
      <c r="BZ30029" s="74"/>
      <c r="CA30029" s="74"/>
      <c r="CF30029" s="79"/>
      <c r="CL30029" s="79"/>
    </row>
    <row r="30030" spans="30:90">
      <c r="AD30030" s="73"/>
      <c r="AE30030" s="74"/>
      <c r="AF30030" s="74"/>
      <c r="BX30030" s="73"/>
      <c r="BY30030" s="74"/>
      <c r="BZ30030" s="74"/>
      <c r="CA30030" s="74"/>
      <c r="CF30030" s="79"/>
      <c r="CL30030" s="79"/>
    </row>
    <row r="30031" spans="30:90">
      <c r="AD30031" s="73"/>
      <c r="AE30031" s="74"/>
      <c r="AF30031" s="74"/>
      <c r="BX30031" s="73"/>
      <c r="BY30031" s="74"/>
      <c r="BZ30031" s="74"/>
      <c r="CA30031" s="74"/>
      <c r="CF30031" s="79"/>
      <c r="CL30031" s="79"/>
    </row>
    <row r="30032" spans="30:90">
      <c r="AD30032" s="73"/>
      <c r="AE30032" s="74"/>
      <c r="AF30032" s="74"/>
      <c r="BX30032" s="73"/>
      <c r="BY30032" s="74"/>
      <c r="BZ30032" s="74"/>
      <c r="CA30032" s="74"/>
      <c r="CF30032" s="79"/>
      <c r="CL30032" s="79"/>
    </row>
    <row r="30033" spans="30:90">
      <c r="AD30033" s="73"/>
      <c r="AE30033" s="74"/>
      <c r="AF30033" s="74"/>
      <c r="BX30033" s="73"/>
      <c r="BY30033" s="74"/>
      <c r="BZ30033" s="74"/>
      <c r="CA30033" s="74"/>
      <c r="CF30033" s="79"/>
      <c r="CL30033" s="79"/>
    </row>
    <row r="30034" spans="30:90">
      <c r="AD30034" s="73"/>
      <c r="AE30034" s="74"/>
      <c r="AF30034" s="74"/>
      <c r="BX30034" s="73"/>
      <c r="BY30034" s="74"/>
      <c r="BZ30034" s="74"/>
      <c r="CA30034" s="74"/>
      <c r="CF30034" s="79"/>
      <c r="CL30034" s="79"/>
    </row>
    <row r="30035" spans="30:90">
      <c r="AD30035" s="73"/>
      <c r="AE30035" s="74"/>
      <c r="AF30035" s="74"/>
      <c r="BX30035" s="73"/>
      <c r="BY30035" s="74"/>
      <c r="BZ30035" s="74"/>
      <c r="CA30035" s="74"/>
      <c r="CF30035" s="79"/>
      <c r="CL30035" s="79"/>
    </row>
    <row r="30036" spans="30:90">
      <c r="AD30036" s="73"/>
      <c r="AE30036" s="74"/>
      <c r="AF30036" s="74"/>
      <c r="BX30036" s="73"/>
      <c r="BY30036" s="74"/>
      <c r="BZ30036" s="74"/>
      <c r="CA30036" s="74"/>
      <c r="CF30036" s="79"/>
      <c r="CL30036" s="79"/>
    </row>
    <row r="30037" spans="30:90">
      <c r="AD30037" s="73"/>
      <c r="AE30037" s="74"/>
      <c r="AF30037" s="74"/>
      <c r="BX30037" s="73"/>
      <c r="BY30037" s="74"/>
      <c r="BZ30037" s="74"/>
      <c r="CA30037" s="74"/>
      <c r="CF30037" s="79"/>
      <c r="CL30037" s="79"/>
    </row>
    <row r="30038" spans="30:90">
      <c r="AD30038" s="73"/>
      <c r="AE30038" s="74"/>
      <c r="AF30038" s="74"/>
      <c r="BX30038" s="73"/>
      <c r="BY30038" s="74"/>
      <c r="BZ30038" s="74"/>
      <c r="CA30038" s="74"/>
      <c r="CF30038" s="79"/>
      <c r="CL30038" s="79"/>
    </row>
    <row r="30039" spans="30:90">
      <c r="AD30039" s="73"/>
      <c r="AE30039" s="74"/>
      <c r="AF30039" s="74"/>
      <c r="BX30039" s="73"/>
      <c r="BY30039" s="74"/>
      <c r="BZ30039" s="74"/>
      <c r="CA30039" s="74"/>
      <c r="CF30039" s="79"/>
      <c r="CL30039" s="79"/>
    </row>
    <row r="30040" spans="30:90">
      <c r="AD30040" s="73"/>
      <c r="AE30040" s="74"/>
      <c r="AF30040" s="74"/>
      <c r="BX30040" s="73"/>
      <c r="BY30040" s="74"/>
      <c r="BZ30040" s="74"/>
      <c r="CA30040" s="74"/>
      <c r="CF30040" s="79"/>
      <c r="CL30040" s="79"/>
    </row>
    <row r="30041" spans="30:90">
      <c r="AD30041" s="73"/>
      <c r="AE30041" s="74"/>
      <c r="AF30041" s="74"/>
      <c r="BX30041" s="73"/>
      <c r="BY30041" s="74"/>
      <c r="BZ30041" s="74"/>
      <c r="CA30041" s="74"/>
      <c r="CF30041" s="79"/>
      <c r="CL30041" s="79"/>
    </row>
    <row r="30042" spans="30:90">
      <c r="AD30042" s="73"/>
      <c r="AE30042" s="74"/>
      <c r="AF30042" s="74"/>
      <c r="BX30042" s="73"/>
      <c r="BY30042" s="74"/>
      <c r="BZ30042" s="74"/>
      <c r="CA30042" s="74"/>
      <c r="CF30042" s="79"/>
      <c r="CL30042" s="79"/>
    </row>
    <row r="30043" spans="30:90">
      <c r="AD30043" s="73"/>
      <c r="AE30043" s="74"/>
      <c r="AF30043" s="74"/>
      <c r="BX30043" s="73"/>
      <c r="BY30043" s="74"/>
      <c r="BZ30043" s="74"/>
      <c r="CA30043" s="74"/>
      <c r="CF30043" s="79"/>
      <c r="CL30043" s="79"/>
    </row>
    <row r="30044" spans="30:90">
      <c r="AD30044" s="73"/>
      <c r="AE30044" s="74"/>
      <c r="AF30044" s="74"/>
      <c r="BX30044" s="73"/>
      <c r="BY30044" s="74"/>
      <c r="BZ30044" s="74"/>
      <c r="CA30044" s="74"/>
      <c r="CF30044" s="79"/>
      <c r="CL30044" s="79"/>
    </row>
    <row r="30045" spans="30:90">
      <c r="AD30045" s="73"/>
      <c r="AE30045" s="74"/>
      <c r="AF30045" s="74"/>
      <c r="BX30045" s="73"/>
      <c r="BY30045" s="74"/>
      <c r="BZ30045" s="74"/>
      <c r="CA30045" s="74"/>
      <c r="CF30045" s="79"/>
      <c r="CL30045" s="79"/>
    </row>
    <row r="30046" spans="30:90">
      <c r="AD30046" s="73"/>
      <c r="AE30046" s="74"/>
      <c r="AF30046" s="74"/>
      <c r="BX30046" s="73"/>
      <c r="BY30046" s="74"/>
      <c r="BZ30046" s="74"/>
      <c r="CA30046" s="74"/>
      <c r="CF30046" s="79"/>
      <c r="CL30046" s="79"/>
    </row>
    <row r="30047" spans="30:90">
      <c r="AD30047" s="73"/>
      <c r="AE30047" s="74"/>
      <c r="AF30047" s="74"/>
      <c r="BX30047" s="73"/>
      <c r="BY30047" s="74"/>
      <c r="BZ30047" s="74"/>
      <c r="CA30047" s="74"/>
      <c r="CF30047" s="79"/>
      <c r="CL30047" s="79"/>
    </row>
    <row r="30048" spans="30:90">
      <c r="AD30048" s="73"/>
      <c r="AE30048" s="74"/>
      <c r="AF30048" s="74"/>
      <c r="BX30048" s="73"/>
      <c r="BY30048" s="74"/>
      <c r="BZ30048" s="74"/>
      <c r="CA30048" s="74"/>
      <c r="CF30048" s="79"/>
      <c r="CL30048" s="79"/>
    </row>
    <row r="30049" spans="30:90">
      <c r="AD30049" s="73"/>
      <c r="AE30049" s="74"/>
      <c r="AF30049" s="74"/>
      <c r="BX30049" s="73"/>
      <c r="BY30049" s="74"/>
      <c r="BZ30049" s="74"/>
      <c r="CA30049" s="74"/>
      <c r="CF30049" s="79"/>
      <c r="CL30049" s="79"/>
    </row>
    <row r="30050" spans="30:90">
      <c r="AD30050" s="73"/>
      <c r="AE30050" s="74"/>
      <c r="AF30050" s="74"/>
      <c r="BX30050" s="73"/>
      <c r="BY30050" s="74"/>
      <c r="BZ30050" s="74"/>
      <c r="CA30050" s="74"/>
      <c r="CF30050" s="79"/>
      <c r="CL30050" s="79"/>
    </row>
    <row r="30051" spans="30:90">
      <c r="AD30051" s="73"/>
      <c r="AE30051" s="74"/>
      <c r="AF30051" s="74"/>
      <c r="BX30051" s="73"/>
      <c r="BY30051" s="74"/>
      <c r="BZ30051" s="74"/>
      <c r="CA30051" s="74"/>
      <c r="CF30051" s="79"/>
      <c r="CL30051" s="79"/>
    </row>
    <row r="30052" spans="30:90">
      <c r="AD30052" s="73"/>
      <c r="AE30052" s="74"/>
      <c r="AF30052" s="74"/>
      <c r="BX30052" s="73"/>
      <c r="BY30052" s="74"/>
      <c r="BZ30052" s="74"/>
      <c r="CA30052" s="74"/>
      <c r="CF30052" s="79"/>
      <c r="CL30052" s="79"/>
    </row>
    <row r="30053" spans="30:90">
      <c r="AD30053" s="73"/>
      <c r="AE30053" s="74"/>
      <c r="AF30053" s="74"/>
      <c r="BX30053" s="73"/>
      <c r="BY30053" s="74"/>
      <c r="BZ30053" s="74"/>
      <c r="CA30053" s="74"/>
      <c r="CF30053" s="79"/>
      <c r="CL30053" s="79"/>
    </row>
    <row r="30054" spans="30:90">
      <c r="AD30054" s="73"/>
      <c r="AE30054" s="74"/>
      <c r="AF30054" s="74"/>
      <c r="BX30054" s="73"/>
      <c r="BY30054" s="74"/>
      <c r="BZ30054" s="74"/>
      <c r="CA30054" s="74"/>
      <c r="CF30054" s="79"/>
      <c r="CL30054" s="79"/>
    </row>
    <row r="30055" spans="30:90">
      <c r="AD30055" s="73"/>
      <c r="AE30055" s="74"/>
      <c r="AF30055" s="74"/>
      <c r="BX30055" s="73"/>
      <c r="BY30055" s="74"/>
      <c r="BZ30055" s="74"/>
      <c r="CA30055" s="74"/>
      <c r="CF30055" s="79"/>
      <c r="CL30055" s="79"/>
    </row>
    <row r="30056" spans="30:90">
      <c r="AD30056" s="73"/>
      <c r="AE30056" s="74"/>
      <c r="AF30056" s="74"/>
      <c r="BX30056" s="73"/>
      <c r="BY30056" s="74"/>
      <c r="BZ30056" s="74"/>
      <c r="CA30056" s="74"/>
      <c r="CF30056" s="79"/>
      <c r="CL30056" s="79"/>
    </row>
    <row r="30057" spans="30:90">
      <c r="AD30057" s="73"/>
      <c r="AE30057" s="74"/>
      <c r="AF30057" s="74"/>
      <c r="BX30057" s="73"/>
      <c r="BY30057" s="74"/>
      <c r="BZ30057" s="74"/>
      <c r="CA30057" s="74"/>
      <c r="CF30057" s="79"/>
      <c r="CL30057" s="79"/>
    </row>
    <row r="30058" spans="30:90">
      <c r="AD30058" s="73"/>
      <c r="AE30058" s="74"/>
      <c r="AF30058" s="74"/>
      <c r="BX30058" s="73"/>
      <c r="BY30058" s="74"/>
      <c r="BZ30058" s="74"/>
      <c r="CA30058" s="74"/>
      <c r="CF30058" s="79"/>
      <c r="CL30058" s="79"/>
    </row>
    <row r="30059" spans="30:90">
      <c r="AD30059" s="73"/>
      <c r="AE30059" s="74"/>
      <c r="AF30059" s="74"/>
      <c r="BX30059" s="73"/>
      <c r="BY30059" s="74"/>
      <c r="BZ30059" s="74"/>
      <c r="CA30059" s="74"/>
      <c r="CF30059" s="79"/>
      <c r="CL30059" s="79"/>
    </row>
    <row r="30060" spans="30:90">
      <c r="AD30060" s="73"/>
      <c r="AE30060" s="74"/>
      <c r="AF30060" s="74"/>
      <c r="BX30060" s="73"/>
      <c r="BY30060" s="74"/>
      <c r="BZ30060" s="74"/>
      <c r="CA30060" s="74"/>
      <c r="CF30060" s="79"/>
      <c r="CL30060" s="79"/>
    </row>
    <row r="30061" spans="30:90">
      <c r="AD30061" s="73"/>
      <c r="AE30061" s="74"/>
      <c r="AF30061" s="74"/>
      <c r="BX30061" s="73"/>
      <c r="BY30061" s="74"/>
      <c r="BZ30061" s="74"/>
      <c r="CA30061" s="74"/>
      <c r="CF30061" s="79"/>
      <c r="CL30061" s="79"/>
    </row>
    <row r="30062" spans="30:90">
      <c r="AD30062" s="73"/>
      <c r="AE30062" s="74"/>
      <c r="AF30062" s="74"/>
      <c r="BX30062" s="73"/>
      <c r="BY30062" s="74"/>
      <c r="BZ30062" s="74"/>
      <c r="CA30062" s="74"/>
      <c r="CF30062" s="79"/>
      <c r="CL30062" s="79"/>
    </row>
    <row r="30063" spans="30:90">
      <c r="AD30063" s="73"/>
      <c r="AE30063" s="74"/>
      <c r="AF30063" s="74"/>
      <c r="BX30063" s="73"/>
      <c r="BY30063" s="74"/>
      <c r="BZ30063" s="74"/>
      <c r="CA30063" s="74"/>
      <c r="CF30063" s="79"/>
      <c r="CL30063" s="79"/>
    </row>
    <row r="30064" spans="30:90">
      <c r="AD30064" s="73"/>
      <c r="AE30064" s="74"/>
      <c r="AF30064" s="74"/>
      <c r="BX30064" s="73"/>
      <c r="BY30064" s="74"/>
      <c r="BZ30064" s="74"/>
      <c r="CA30064" s="74"/>
      <c r="CF30064" s="79"/>
      <c r="CL30064" s="79"/>
    </row>
    <row r="30065" spans="30:90">
      <c r="AD30065" s="73"/>
      <c r="AE30065" s="74"/>
      <c r="AF30065" s="74"/>
      <c r="BX30065" s="73"/>
      <c r="BY30065" s="74"/>
      <c r="BZ30065" s="74"/>
      <c r="CA30065" s="74"/>
      <c r="CF30065" s="79"/>
      <c r="CL30065" s="79"/>
    </row>
    <row r="30066" spans="30:90">
      <c r="AD30066" s="73"/>
      <c r="AE30066" s="74"/>
      <c r="AF30066" s="74"/>
      <c r="BX30066" s="73"/>
      <c r="BY30066" s="74"/>
      <c r="BZ30066" s="74"/>
      <c r="CA30066" s="74"/>
      <c r="CF30066" s="79"/>
      <c r="CL30066" s="79"/>
    </row>
    <row r="30067" spans="30:90">
      <c r="AD30067" s="73"/>
      <c r="AE30067" s="74"/>
      <c r="AF30067" s="74"/>
      <c r="BX30067" s="73"/>
      <c r="BY30067" s="74"/>
      <c r="BZ30067" s="74"/>
      <c r="CA30067" s="74"/>
      <c r="CF30067" s="79"/>
      <c r="CL30067" s="79"/>
    </row>
    <row r="30068" spans="30:90">
      <c r="AD30068" s="73"/>
      <c r="AE30068" s="74"/>
      <c r="AF30068" s="74"/>
      <c r="BX30068" s="73"/>
      <c r="BY30068" s="74"/>
      <c r="BZ30068" s="74"/>
      <c r="CA30068" s="74"/>
      <c r="CF30068" s="79"/>
      <c r="CL30068" s="79"/>
    </row>
    <row r="30069" spans="30:90">
      <c r="AD30069" s="73"/>
      <c r="AE30069" s="74"/>
      <c r="AF30069" s="74"/>
      <c r="BX30069" s="73"/>
      <c r="BY30069" s="74"/>
      <c r="BZ30069" s="74"/>
      <c r="CA30069" s="74"/>
      <c r="CF30069" s="79"/>
      <c r="CL30069" s="79"/>
    </row>
    <row r="30070" spans="30:90">
      <c r="AD30070" s="73"/>
      <c r="AE30070" s="74"/>
      <c r="AF30070" s="74"/>
      <c r="BX30070" s="73"/>
      <c r="BY30070" s="74"/>
      <c r="BZ30070" s="74"/>
      <c r="CA30070" s="74"/>
      <c r="CF30070" s="79"/>
      <c r="CL30070" s="79"/>
    </row>
    <row r="30071" spans="30:90">
      <c r="AD30071" s="73"/>
      <c r="AE30071" s="74"/>
      <c r="AF30071" s="74"/>
      <c r="BX30071" s="73"/>
      <c r="BY30071" s="74"/>
      <c r="BZ30071" s="74"/>
      <c r="CA30071" s="74"/>
      <c r="CF30071" s="79"/>
      <c r="CL30071" s="79"/>
    </row>
    <row r="30072" spans="30:90">
      <c r="AD30072" s="73"/>
      <c r="AE30072" s="74"/>
      <c r="AF30072" s="74"/>
      <c r="BX30072" s="73"/>
      <c r="BY30072" s="74"/>
      <c r="BZ30072" s="74"/>
      <c r="CA30072" s="74"/>
      <c r="CF30072" s="79"/>
      <c r="CL30072" s="79"/>
    </row>
    <row r="30073" spans="30:90">
      <c r="AD30073" s="73"/>
      <c r="AE30073" s="74"/>
      <c r="AF30073" s="74"/>
      <c r="BX30073" s="73"/>
      <c r="BY30073" s="74"/>
      <c r="BZ30073" s="74"/>
      <c r="CA30073" s="74"/>
      <c r="CF30073" s="79"/>
      <c r="CL30073" s="79"/>
    </row>
    <row r="30074" spans="30:90">
      <c r="AD30074" s="73"/>
      <c r="AE30074" s="74"/>
      <c r="AF30074" s="74"/>
      <c r="BX30074" s="73"/>
      <c r="BY30074" s="74"/>
      <c r="BZ30074" s="74"/>
      <c r="CA30074" s="74"/>
      <c r="CF30074" s="79"/>
      <c r="CL30074" s="79"/>
    </row>
    <row r="30075" spans="30:90">
      <c r="AD30075" s="73"/>
      <c r="AE30075" s="74"/>
      <c r="AF30075" s="74"/>
      <c r="BX30075" s="73"/>
      <c r="BY30075" s="74"/>
      <c r="BZ30075" s="74"/>
      <c r="CA30075" s="74"/>
      <c r="CF30075" s="79"/>
      <c r="CL30075" s="79"/>
    </row>
    <row r="30076" spans="30:90">
      <c r="AD30076" s="73"/>
      <c r="AE30076" s="74"/>
      <c r="AF30076" s="74"/>
      <c r="BX30076" s="73"/>
      <c r="BY30076" s="74"/>
      <c r="BZ30076" s="74"/>
      <c r="CA30076" s="74"/>
      <c r="CF30076" s="79"/>
      <c r="CL30076" s="79"/>
    </row>
    <row r="30077" spans="30:90">
      <c r="AD30077" s="73"/>
      <c r="AE30077" s="74"/>
      <c r="AF30077" s="74"/>
      <c r="BX30077" s="73"/>
      <c r="BY30077" s="74"/>
      <c r="BZ30077" s="74"/>
      <c r="CA30077" s="74"/>
      <c r="CF30077" s="79"/>
      <c r="CL30077" s="79"/>
    </row>
    <row r="30078" spans="30:90">
      <c r="AD30078" s="73"/>
      <c r="AE30078" s="74"/>
      <c r="AF30078" s="74"/>
      <c r="BX30078" s="73"/>
      <c r="BY30078" s="74"/>
      <c r="BZ30078" s="74"/>
      <c r="CA30078" s="74"/>
      <c r="CF30078" s="79"/>
      <c r="CL30078" s="79"/>
    </row>
    <row r="30079" spans="30:90">
      <c r="AD30079" s="73"/>
      <c r="AE30079" s="74"/>
      <c r="AF30079" s="74"/>
      <c r="BX30079" s="73"/>
      <c r="BY30079" s="74"/>
      <c r="BZ30079" s="74"/>
      <c r="CA30079" s="74"/>
      <c r="CF30079" s="79"/>
      <c r="CL30079" s="79"/>
    </row>
    <row r="30080" spans="30:90">
      <c r="AD30080" s="73"/>
      <c r="AE30080" s="74"/>
      <c r="AF30080" s="74"/>
      <c r="BX30080" s="73"/>
      <c r="BY30080" s="74"/>
      <c r="BZ30080" s="74"/>
      <c r="CA30080" s="74"/>
      <c r="CF30080" s="79"/>
      <c r="CL30080" s="79"/>
    </row>
    <row r="30081" spans="30:90">
      <c r="AD30081" s="73"/>
      <c r="AE30081" s="74"/>
      <c r="AF30081" s="74"/>
      <c r="BX30081" s="73"/>
      <c r="BY30081" s="74"/>
      <c r="BZ30081" s="74"/>
      <c r="CA30081" s="74"/>
      <c r="CF30081" s="79"/>
      <c r="CL30081" s="79"/>
    </row>
    <row r="30082" spans="30:90">
      <c r="AD30082" s="73"/>
      <c r="AE30082" s="74"/>
      <c r="AF30082" s="74"/>
      <c r="BX30082" s="73"/>
      <c r="BY30082" s="74"/>
      <c r="BZ30082" s="74"/>
      <c r="CA30082" s="74"/>
      <c r="CF30082" s="79"/>
      <c r="CL30082" s="79"/>
    </row>
    <row r="30083" spans="30:90">
      <c r="AD30083" s="73"/>
      <c r="AE30083" s="74"/>
      <c r="AF30083" s="74"/>
      <c r="BX30083" s="73"/>
      <c r="BY30083" s="74"/>
      <c r="BZ30083" s="74"/>
      <c r="CA30083" s="74"/>
      <c r="CF30083" s="79"/>
      <c r="CL30083" s="79"/>
    </row>
    <row r="30084" spans="30:90">
      <c r="AD30084" s="73"/>
      <c r="AE30084" s="74"/>
      <c r="AF30084" s="74"/>
      <c r="BX30084" s="73"/>
      <c r="BY30084" s="74"/>
      <c r="BZ30084" s="74"/>
      <c r="CA30084" s="74"/>
      <c r="CF30084" s="79"/>
      <c r="CL30084" s="79"/>
    </row>
    <row r="30085" spans="30:90">
      <c r="AD30085" s="73"/>
      <c r="AE30085" s="74"/>
      <c r="AF30085" s="74"/>
      <c r="BX30085" s="73"/>
      <c r="BY30085" s="74"/>
      <c r="BZ30085" s="74"/>
      <c r="CA30085" s="74"/>
      <c r="CF30085" s="79"/>
      <c r="CL30085" s="79"/>
    </row>
    <row r="30086" spans="30:90">
      <c r="AD30086" s="73"/>
      <c r="AE30086" s="74"/>
      <c r="AF30086" s="74"/>
      <c r="BX30086" s="73"/>
      <c r="BY30086" s="74"/>
      <c r="BZ30086" s="74"/>
      <c r="CA30086" s="74"/>
      <c r="CF30086" s="79"/>
      <c r="CL30086" s="79"/>
    </row>
    <row r="30087" spans="30:90">
      <c r="AD30087" s="73"/>
      <c r="AE30087" s="74"/>
      <c r="AF30087" s="74"/>
      <c r="BX30087" s="73"/>
      <c r="BY30087" s="74"/>
      <c r="BZ30087" s="74"/>
      <c r="CA30087" s="74"/>
      <c r="CF30087" s="79"/>
      <c r="CL30087" s="79"/>
    </row>
    <row r="30088" spans="30:90">
      <c r="AD30088" s="73"/>
      <c r="AE30088" s="74"/>
      <c r="AF30088" s="74"/>
      <c r="BX30088" s="73"/>
      <c r="BY30088" s="74"/>
      <c r="BZ30088" s="74"/>
      <c r="CA30088" s="74"/>
      <c r="CF30088" s="79"/>
      <c r="CL30088" s="79"/>
    </row>
    <row r="30089" spans="30:90">
      <c r="AD30089" s="73"/>
      <c r="AE30089" s="74"/>
      <c r="AF30089" s="74"/>
      <c r="BX30089" s="73"/>
      <c r="BY30089" s="74"/>
      <c r="BZ30089" s="74"/>
      <c r="CA30089" s="74"/>
      <c r="CF30089" s="79"/>
      <c r="CL30089" s="79"/>
    </row>
    <row r="30090" spans="30:90">
      <c r="AD30090" s="73"/>
      <c r="AE30090" s="74"/>
      <c r="AF30090" s="74"/>
      <c r="BX30090" s="73"/>
      <c r="BY30090" s="74"/>
      <c r="BZ30090" s="74"/>
      <c r="CA30090" s="74"/>
      <c r="CF30090" s="79"/>
      <c r="CL30090" s="79"/>
    </row>
    <row r="30091" spans="30:90">
      <c r="AD30091" s="73"/>
      <c r="AE30091" s="74"/>
      <c r="AF30091" s="74"/>
      <c r="BX30091" s="73"/>
      <c r="BY30091" s="74"/>
      <c r="BZ30091" s="74"/>
      <c r="CA30091" s="74"/>
      <c r="CF30091" s="79"/>
      <c r="CL30091" s="79"/>
    </row>
    <row r="30092" spans="30:90">
      <c r="AD30092" s="73"/>
      <c r="AE30092" s="74"/>
      <c r="AF30092" s="74"/>
      <c r="BX30092" s="73"/>
      <c r="BY30092" s="74"/>
      <c r="BZ30092" s="74"/>
      <c r="CA30092" s="74"/>
      <c r="CF30092" s="79"/>
      <c r="CL30092" s="79"/>
    </row>
    <row r="30093" spans="30:90">
      <c r="AD30093" s="73"/>
      <c r="AE30093" s="74"/>
      <c r="AF30093" s="74"/>
      <c r="BX30093" s="73"/>
      <c r="BY30093" s="74"/>
      <c r="BZ30093" s="74"/>
      <c r="CA30093" s="74"/>
      <c r="CF30093" s="79"/>
      <c r="CL30093" s="79"/>
    </row>
    <row r="30094" spans="30:90">
      <c r="AD30094" s="73"/>
      <c r="AE30094" s="74"/>
      <c r="AF30094" s="74"/>
      <c r="BX30094" s="73"/>
      <c r="BY30094" s="74"/>
      <c r="BZ30094" s="74"/>
      <c r="CA30094" s="74"/>
      <c r="CF30094" s="79"/>
      <c r="CL30094" s="79"/>
    </row>
    <row r="30095" spans="30:90">
      <c r="AD30095" s="73"/>
      <c r="AE30095" s="74"/>
      <c r="AF30095" s="74"/>
      <c r="BX30095" s="73"/>
      <c r="BY30095" s="74"/>
      <c r="BZ30095" s="74"/>
      <c r="CA30095" s="74"/>
      <c r="CF30095" s="79"/>
      <c r="CL30095" s="79"/>
    </row>
    <row r="30096" spans="30:90">
      <c r="AD30096" s="73"/>
      <c r="AE30096" s="74"/>
      <c r="AF30096" s="74"/>
      <c r="BX30096" s="73"/>
      <c r="BY30096" s="74"/>
      <c r="BZ30096" s="74"/>
      <c r="CA30096" s="74"/>
      <c r="CF30096" s="79"/>
      <c r="CL30096" s="79"/>
    </row>
    <row r="30097" spans="30:90">
      <c r="AD30097" s="73"/>
      <c r="AE30097" s="74"/>
      <c r="AF30097" s="74"/>
      <c r="BX30097" s="73"/>
      <c r="BY30097" s="74"/>
      <c r="BZ30097" s="74"/>
      <c r="CA30097" s="74"/>
      <c r="CF30097" s="79"/>
      <c r="CL30097" s="79"/>
    </row>
    <row r="30098" spans="30:90">
      <c r="AD30098" s="73"/>
      <c r="AE30098" s="74"/>
      <c r="AF30098" s="74"/>
      <c r="BX30098" s="73"/>
      <c r="BY30098" s="74"/>
      <c r="BZ30098" s="74"/>
      <c r="CA30098" s="74"/>
      <c r="CF30098" s="79"/>
      <c r="CL30098" s="79"/>
    </row>
    <row r="30099" spans="30:90">
      <c r="AD30099" s="73"/>
      <c r="AE30099" s="74"/>
      <c r="AF30099" s="74"/>
      <c r="BX30099" s="73"/>
      <c r="BY30099" s="74"/>
      <c r="BZ30099" s="74"/>
      <c r="CA30099" s="74"/>
      <c r="CF30099" s="79"/>
      <c r="CL30099" s="79"/>
    </row>
    <row r="30100" spans="30:90">
      <c r="AD30100" s="73"/>
      <c r="AE30100" s="74"/>
      <c r="AF30100" s="74"/>
      <c r="BX30100" s="73"/>
      <c r="BY30100" s="74"/>
      <c r="BZ30100" s="74"/>
      <c r="CA30100" s="74"/>
      <c r="CF30100" s="79"/>
      <c r="CL30100" s="79"/>
    </row>
    <row r="30101" spans="30:90">
      <c r="AD30101" s="73"/>
      <c r="AE30101" s="74"/>
      <c r="AF30101" s="74"/>
      <c r="BX30101" s="73"/>
      <c r="BY30101" s="74"/>
      <c r="BZ30101" s="74"/>
      <c r="CA30101" s="74"/>
      <c r="CF30101" s="79"/>
      <c r="CL30101" s="79"/>
    </row>
    <row r="30102" spans="30:90">
      <c r="AD30102" s="73"/>
      <c r="AE30102" s="74"/>
      <c r="AF30102" s="74"/>
      <c r="BX30102" s="73"/>
      <c r="BY30102" s="74"/>
      <c r="BZ30102" s="74"/>
      <c r="CA30102" s="74"/>
      <c r="CF30102" s="79"/>
      <c r="CL30102" s="79"/>
    </row>
    <row r="30103" spans="30:90">
      <c r="AD30103" s="73"/>
      <c r="AE30103" s="74"/>
      <c r="AF30103" s="74"/>
      <c r="BX30103" s="73"/>
      <c r="BY30103" s="74"/>
      <c r="BZ30103" s="74"/>
      <c r="CA30103" s="74"/>
      <c r="CF30103" s="79"/>
      <c r="CL30103" s="79"/>
    </row>
    <row r="30104" spans="30:90">
      <c r="AD30104" s="73"/>
      <c r="AE30104" s="74"/>
      <c r="AF30104" s="74"/>
      <c r="BX30104" s="73"/>
      <c r="BY30104" s="74"/>
      <c r="BZ30104" s="74"/>
      <c r="CA30104" s="74"/>
      <c r="CF30104" s="79"/>
      <c r="CL30104" s="79"/>
    </row>
    <row r="30105" spans="30:90">
      <c r="AD30105" s="73"/>
      <c r="AE30105" s="74"/>
      <c r="AF30105" s="74"/>
      <c r="BX30105" s="73"/>
      <c r="BY30105" s="74"/>
      <c r="BZ30105" s="74"/>
      <c r="CA30105" s="74"/>
      <c r="CF30105" s="79"/>
      <c r="CL30105" s="79"/>
    </row>
    <row r="30106" spans="30:90">
      <c r="AD30106" s="73"/>
      <c r="AE30106" s="74"/>
      <c r="AF30106" s="74"/>
      <c r="BX30106" s="73"/>
      <c r="BY30106" s="74"/>
      <c r="BZ30106" s="74"/>
      <c r="CA30106" s="74"/>
      <c r="CF30106" s="79"/>
      <c r="CL30106" s="79"/>
    </row>
    <row r="30107" spans="30:90">
      <c r="AD30107" s="73"/>
      <c r="AE30107" s="74"/>
      <c r="AF30107" s="74"/>
      <c r="BX30107" s="73"/>
      <c r="BY30107" s="74"/>
      <c r="BZ30107" s="74"/>
      <c r="CA30107" s="74"/>
      <c r="CF30107" s="79"/>
      <c r="CL30107" s="79"/>
    </row>
    <row r="30108" spans="30:90">
      <c r="AD30108" s="73"/>
      <c r="AE30108" s="74"/>
      <c r="AF30108" s="74"/>
      <c r="BX30108" s="73"/>
      <c r="BY30108" s="74"/>
      <c r="BZ30108" s="74"/>
      <c r="CA30108" s="74"/>
      <c r="CF30108" s="79"/>
      <c r="CL30108" s="79"/>
    </row>
    <row r="30109" spans="30:90">
      <c r="AD30109" s="73"/>
      <c r="AE30109" s="74"/>
      <c r="AF30109" s="74"/>
      <c r="BX30109" s="73"/>
      <c r="BY30109" s="74"/>
      <c r="BZ30109" s="74"/>
      <c r="CA30109" s="74"/>
      <c r="CF30109" s="79"/>
      <c r="CL30109" s="79"/>
    </row>
    <row r="30110" spans="30:90">
      <c r="AD30110" s="73"/>
      <c r="AE30110" s="74"/>
      <c r="AF30110" s="74"/>
      <c r="BX30110" s="73"/>
      <c r="BY30110" s="74"/>
      <c r="BZ30110" s="74"/>
      <c r="CA30110" s="74"/>
      <c r="CF30110" s="79"/>
      <c r="CL30110" s="79"/>
    </row>
    <row r="30111" spans="30:90">
      <c r="AD30111" s="73"/>
      <c r="AE30111" s="74"/>
      <c r="AF30111" s="74"/>
      <c r="BX30111" s="73"/>
      <c r="BY30111" s="74"/>
      <c r="BZ30111" s="74"/>
      <c r="CA30111" s="74"/>
      <c r="CF30111" s="79"/>
      <c r="CL30111" s="79"/>
    </row>
    <row r="30112" spans="30:90">
      <c r="AD30112" s="73"/>
      <c r="AE30112" s="74"/>
      <c r="AF30112" s="74"/>
      <c r="BX30112" s="73"/>
      <c r="BY30112" s="74"/>
      <c r="BZ30112" s="74"/>
      <c r="CA30112" s="74"/>
      <c r="CF30112" s="79"/>
      <c r="CL30112" s="79"/>
    </row>
    <row r="30113" spans="30:90">
      <c r="AD30113" s="73"/>
      <c r="AE30113" s="74"/>
      <c r="AF30113" s="74"/>
      <c r="BX30113" s="73"/>
      <c r="BY30113" s="74"/>
      <c r="BZ30113" s="74"/>
      <c r="CA30113" s="74"/>
      <c r="CF30113" s="79"/>
      <c r="CL30113" s="79"/>
    </row>
    <row r="30114" spans="30:90">
      <c r="AD30114" s="73"/>
      <c r="AE30114" s="74"/>
      <c r="AF30114" s="74"/>
      <c r="BX30114" s="73"/>
      <c r="BY30114" s="74"/>
      <c r="BZ30114" s="74"/>
      <c r="CA30114" s="74"/>
      <c r="CF30114" s="79"/>
      <c r="CL30114" s="79"/>
    </row>
    <row r="30115" spans="30:90">
      <c r="AD30115" s="73"/>
      <c r="AE30115" s="74"/>
      <c r="AF30115" s="74"/>
      <c r="BX30115" s="73"/>
      <c r="BY30115" s="74"/>
      <c r="BZ30115" s="74"/>
      <c r="CA30115" s="74"/>
      <c r="CF30115" s="79"/>
      <c r="CL30115" s="79"/>
    </row>
    <row r="30116" spans="30:90">
      <c r="AD30116" s="73"/>
      <c r="AE30116" s="74"/>
      <c r="AF30116" s="74"/>
      <c r="BX30116" s="73"/>
      <c r="BY30116" s="74"/>
      <c r="BZ30116" s="74"/>
      <c r="CA30116" s="74"/>
      <c r="CF30116" s="79"/>
      <c r="CL30116" s="79"/>
    </row>
    <row r="30117" spans="30:90">
      <c r="AD30117" s="73"/>
      <c r="AE30117" s="74"/>
      <c r="AF30117" s="74"/>
      <c r="BX30117" s="73"/>
      <c r="BY30117" s="74"/>
      <c r="BZ30117" s="74"/>
      <c r="CA30117" s="74"/>
      <c r="CF30117" s="79"/>
      <c r="CL30117" s="79"/>
    </row>
    <row r="30118" spans="30:90">
      <c r="AD30118" s="73"/>
      <c r="AE30118" s="74"/>
      <c r="AF30118" s="74"/>
      <c r="BX30118" s="73"/>
      <c r="BY30118" s="74"/>
      <c r="BZ30118" s="74"/>
      <c r="CA30118" s="74"/>
      <c r="CF30118" s="79"/>
      <c r="CL30118" s="79"/>
    </row>
    <row r="30119" spans="30:90">
      <c r="AD30119" s="73"/>
      <c r="AE30119" s="74"/>
      <c r="AF30119" s="74"/>
      <c r="BX30119" s="73"/>
      <c r="BY30119" s="74"/>
      <c r="BZ30119" s="74"/>
      <c r="CA30119" s="74"/>
      <c r="CF30119" s="79"/>
      <c r="CL30119" s="79"/>
    </row>
    <row r="30120" spans="30:90">
      <c r="AD30120" s="73"/>
      <c r="AE30120" s="74"/>
      <c r="AF30120" s="74"/>
      <c r="BX30120" s="73"/>
      <c r="BY30120" s="74"/>
      <c r="BZ30120" s="74"/>
      <c r="CA30120" s="74"/>
      <c r="CF30120" s="79"/>
      <c r="CL30120" s="79"/>
    </row>
    <row r="30121" spans="30:90">
      <c r="AD30121" s="73"/>
      <c r="AE30121" s="74"/>
      <c r="AF30121" s="74"/>
      <c r="BX30121" s="73"/>
      <c r="BY30121" s="74"/>
      <c r="BZ30121" s="74"/>
      <c r="CA30121" s="74"/>
      <c r="CF30121" s="79"/>
      <c r="CL30121" s="79"/>
    </row>
    <row r="30122" spans="30:90">
      <c r="AD30122" s="73"/>
      <c r="AE30122" s="74"/>
      <c r="AF30122" s="74"/>
      <c r="BX30122" s="73"/>
      <c r="BY30122" s="74"/>
      <c r="BZ30122" s="74"/>
      <c r="CA30122" s="74"/>
      <c r="CF30122" s="79"/>
      <c r="CL30122" s="79"/>
    </row>
    <row r="30123" spans="30:90">
      <c r="AD30123" s="73"/>
      <c r="AE30123" s="74"/>
      <c r="AF30123" s="74"/>
      <c r="BX30123" s="73"/>
      <c r="BY30123" s="74"/>
      <c r="BZ30123" s="74"/>
      <c r="CA30123" s="74"/>
      <c r="CF30123" s="79"/>
      <c r="CL30123" s="79"/>
    </row>
    <row r="30124" spans="30:90">
      <c r="AD30124" s="73"/>
      <c r="AE30124" s="74"/>
      <c r="AF30124" s="74"/>
      <c r="BX30124" s="73"/>
      <c r="BY30124" s="74"/>
      <c r="BZ30124" s="74"/>
      <c r="CA30124" s="74"/>
      <c r="CF30124" s="79"/>
      <c r="CL30124" s="79"/>
    </row>
    <row r="30125" spans="30:90">
      <c r="AD30125" s="73"/>
      <c r="AE30125" s="74"/>
      <c r="AF30125" s="74"/>
      <c r="BX30125" s="73"/>
      <c r="BY30125" s="74"/>
      <c r="BZ30125" s="74"/>
      <c r="CA30125" s="74"/>
      <c r="CF30125" s="79"/>
      <c r="CL30125" s="79"/>
    </row>
    <row r="30126" spans="30:90">
      <c r="AD30126" s="73"/>
      <c r="AE30126" s="74"/>
      <c r="AF30126" s="74"/>
      <c r="BX30126" s="73"/>
      <c r="BY30126" s="74"/>
      <c r="BZ30126" s="74"/>
      <c r="CA30126" s="74"/>
      <c r="CF30126" s="79"/>
      <c r="CL30126" s="79"/>
    </row>
    <row r="30127" spans="30:90">
      <c r="AD30127" s="73"/>
      <c r="AE30127" s="74"/>
      <c r="AF30127" s="74"/>
      <c r="BX30127" s="73"/>
      <c r="BY30127" s="74"/>
      <c r="BZ30127" s="74"/>
      <c r="CA30127" s="74"/>
      <c r="CF30127" s="79"/>
      <c r="CL30127" s="79"/>
    </row>
    <row r="30128" spans="30:90">
      <c r="AD30128" s="73"/>
      <c r="AE30128" s="74"/>
      <c r="AF30128" s="74"/>
      <c r="BX30128" s="73"/>
      <c r="BY30128" s="74"/>
      <c r="BZ30128" s="74"/>
      <c r="CA30128" s="74"/>
      <c r="CF30128" s="79"/>
      <c r="CL30128" s="79"/>
    </row>
    <row r="30129" spans="30:90">
      <c r="AD30129" s="73"/>
      <c r="AE30129" s="74"/>
      <c r="AF30129" s="74"/>
      <c r="BX30129" s="73"/>
      <c r="BY30129" s="74"/>
      <c r="BZ30129" s="74"/>
      <c r="CA30129" s="74"/>
      <c r="CF30129" s="79"/>
      <c r="CL30129" s="79"/>
    </row>
    <row r="30130" spans="30:90">
      <c r="AD30130" s="73"/>
      <c r="AE30130" s="74"/>
      <c r="AF30130" s="74"/>
      <c r="BX30130" s="73"/>
      <c r="BY30130" s="74"/>
      <c r="BZ30130" s="74"/>
      <c r="CA30130" s="74"/>
      <c r="CF30130" s="79"/>
      <c r="CL30130" s="79"/>
    </row>
    <row r="30131" spans="30:90">
      <c r="AD30131" s="73"/>
      <c r="AE30131" s="74"/>
      <c r="AF30131" s="74"/>
      <c r="BX30131" s="73"/>
      <c r="BY30131" s="74"/>
      <c r="BZ30131" s="74"/>
      <c r="CA30131" s="74"/>
      <c r="CF30131" s="79"/>
      <c r="CL30131" s="79"/>
    </row>
    <row r="30132" spans="30:90">
      <c r="AD30132" s="73"/>
      <c r="AE30132" s="74"/>
      <c r="AF30132" s="74"/>
      <c r="BX30132" s="73"/>
      <c r="BY30132" s="74"/>
      <c r="BZ30132" s="74"/>
      <c r="CA30132" s="74"/>
      <c r="CF30132" s="79"/>
      <c r="CL30132" s="79"/>
    </row>
    <row r="30133" spans="30:90">
      <c r="AD30133" s="73"/>
      <c r="AE30133" s="74"/>
      <c r="AF30133" s="74"/>
      <c r="BX30133" s="73"/>
      <c r="BY30133" s="74"/>
      <c r="BZ30133" s="74"/>
      <c r="CA30133" s="74"/>
      <c r="CF30133" s="79"/>
      <c r="CL30133" s="79"/>
    </row>
    <row r="30134" spans="30:90">
      <c r="AD30134" s="73"/>
      <c r="AE30134" s="74"/>
      <c r="AF30134" s="74"/>
      <c r="BX30134" s="73"/>
      <c r="BY30134" s="74"/>
      <c r="BZ30134" s="74"/>
      <c r="CA30134" s="74"/>
      <c r="CF30134" s="79"/>
      <c r="CL30134" s="79"/>
    </row>
    <row r="30135" spans="30:90">
      <c r="AD30135" s="73"/>
      <c r="AE30135" s="74"/>
      <c r="AF30135" s="74"/>
      <c r="BX30135" s="73"/>
      <c r="BY30135" s="74"/>
      <c r="BZ30135" s="74"/>
      <c r="CA30135" s="74"/>
      <c r="CF30135" s="79"/>
      <c r="CL30135" s="79"/>
    </row>
    <row r="30136" spans="30:90">
      <c r="AD30136" s="73"/>
      <c r="AE30136" s="74"/>
      <c r="AF30136" s="74"/>
      <c r="BX30136" s="73"/>
      <c r="BY30136" s="74"/>
      <c r="BZ30136" s="74"/>
      <c r="CA30136" s="74"/>
      <c r="CF30136" s="79"/>
      <c r="CL30136" s="79"/>
    </row>
    <row r="30137" spans="30:90">
      <c r="AD30137" s="73"/>
      <c r="AE30137" s="74"/>
      <c r="AF30137" s="74"/>
      <c r="BX30137" s="73"/>
      <c r="BY30137" s="74"/>
      <c r="BZ30137" s="74"/>
      <c r="CA30137" s="74"/>
      <c r="CF30137" s="79"/>
      <c r="CL30137" s="79"/>
    </row>
    <row r="30138" spans="30:90">
      <c r="AD30138" s="73"/>
      <c r="AE30138" s="74"/>
      <c r="AF30138" s="74"/>
      <c r="BX30138" s="73"/>
      <c r="BY30138" s="74"/>
      <c r="BZ30138" s="74"/>
      <c r="CA30138" s="74"/>
      <c r="CF30138" s="79"/>
      <c r="CL30138" s="79"/>
    </row>
    <row r="30139" spans="30:90">
      <c r="AD30139" s="73"/>
      <c r="AE30139" s="74"/>
      <c r="AF30139" s="74"/>
      <c r="BX30139" s="73"/>
      <c r="BY30139" s="74"/>
      <c r="BZ30139" s="74"/>
      <c r="CA30139" s="74"/>
      <c r="CF30139" s="79"/>
      <c r="CL30139" s="79"/>
    </row>
    <row r="30140" spans="30:90">
      <c r="AD30140" s="73"/>
      <c r="AE30140" s="74"/>
      <c r="AF30140" s="74"/>
      <c r="BX30140" s="73"/>
      <c r="BY30140" s="74"/>
      <c r="BZ30140" s="74"/>
      <c r="CA30140" s="74"/>
      <c r="CF30140" s="79"/>
      <c r="CL30140" s="79"/>
    </row>
    <row r="30141" spans="30:90">
      <c r="AD30141" s="73"/>
      <c r="AE30141" s="74"/>
      <c r="AF30141" s="74"/>
      <c r="BX30141" s="73"/>
      <c r="BY30141" s="74"/>
      <c r="BZ30141" s="74"/>
      <c r="CA30141" s="74"/>
      <c r="CF30141" s="79"/>
      <c r="CL30141" s="79"/>
    </row>
    <row r="30142" spans="30:90">
      <c r="AD30142" s="73"/>
      <c r="AE30142" s="74"/>
      <c r="AF30142" s="74"/>
      <c r="BX30142" s="73"/>
      <c r="BY30142" s="74"/>
      <c r="BZ30142" s="74"/>
      <c r="CA30142" s="74"/>
      <c r="CF30142" s="79"/>
      <c r="CL30142" s="79"/>
    </row>
    <row r="30143" spans="30:90">
      <c r="AD30143" s="73"/>
      <c r="AE30143" s="74"/>
      <c r="AF30143" s="74"/>
      <c r="BX30143" s="73"/>
      <c r="BY30143" s="74"/>
      <c r="BZ30143" s="74"/>
      <c r="CA30143" s="74"/>
      <c r="CF30143" s="79"/>
      <c r="CL30143" s="79"/>
    </row>
    <row r="30144" spans="30:90">
      <c r="AD30144" s="73"/>
      <c r="AE30144" s="74"/>
      <c r="AF30144" s="74"/>
      <c r="BX30144" s="73"/>
      <c r="BY30144" s="74"/>
      <c r="BZ30144" s="74"/>
      <c r="CA30144" s="74"/>
      <c r="CF30144" s="79"/>
      <c r="CL30144" s="79"/>
    </row>
    <row r="30145" spans="30:90">
      <c r="AD30145" s="73"/>
      <c r="AE30145" s="74"/>
      <c r="AF30145" s="74"/>
      <c r="BX30145" s="73"/>
      <c r="BY30145" s="74"/>
      <c r="BZ30145" s="74"/>
      <c r="CA30145" s="74"/>
      <c r="CF30145" s="79"/>
      <c r="CL30145" s="79"/>
    </row>
    <row r="30146" spans="30:90">
      <c r="AD30146" s="73"/>
      <c r="AE30146" s="74"/>
      <c r="AF30146" s="74"/>
      <c r="BX30146" s="73"/>
      <c r="BY30146" s="74"/>
      <c r="BZ30146" s="74"/>
      <c r="CA30146" s="74"/>
      <c r="CF30146" s="79"/>
      <c r="CL30146" s="79"/>
    </row>
    <row r="30147" spans="30:90">
      <c r="AD30147" s="73"/>
      <c r="AE30147" s="74"/>
      <c r="AF30147" s="74"/>
      <c r="BX30147" s="73"/>
      <c r="BY30147" s="74"/>
      <c r="BZ30147" s="74"/>
      <c r="CA30147" s="74"/>
      <c r="CF30147" s="79"/>
      <c r="CL30147" s="79"/>
    </row>
    <row r="30148" spans="30:90">
      <c r="AD30148" s="73"/>
      <c r="AE30148" s="74"/>
      <c r="AF30148" s="74"/>
      <c r="BX30148" s="73"/>
      <c r="BY30148" s="74"/>
      <c r="BZ30148" s="74"/>
      <c r="CA30148" s="74"/>
      <c r="CF30148" s="79"/>
      <c r="CL30148" s="79"/>
    </row>
    <row r="30149" spans="30:90">
      <c r="AD30149" s="73"/>
      <c r="AE30149" s="74"/>
      <c r="AF30149" s="74"/>
      <c r="BX30149" s="73"/>
      <c r="BY30149" s="74"/>
      <c r="BZ30149" s="74"/>
      <c r="CA30149" s="74"/>
      <c r="CF30149" s="79"/>
      <c r="CL30149" s="79"/>
    </row>
    <row r="30150" spans="30:90">
      <c r="AD30150" s="73"/>
      <c r="AE30150" s="74"/>
      <c r="AF30150" s="74"/>
      <c r="BX30150" s="73"/>
      <c r="BY30150" s="74"/>
      <c r="BZ30150" s="74"/>
      <c r="CA30150" s="74"/>
      <c r="CF30150" s="79"/>
      <c r="CL30150" s="79"/>
    </row>
    <row r="30151" spans="30:90">
      <c r="AD30151" s="73"/>
      <c r="AE30151" s="74"/>
      <c r="AF30151" s="74"/>
      <c r="BX30151" s="73"/>
      <c r="BY30151" s="74"/>
      <c r="BZ30151" s="74"/>
      <c r="CA30151" s="74"/>
      <c r="CF30151" s="79"/>
      <c r="CL30151" s="79"/>
    </row>
    <row r="30152" spans="30:90">
      <c r="AD30152" s="73"/>
      <c r="AE30152" s="74"/>
      <c r="AF30152" s="74"/>
      <c r="BX30152" s="73"/>
      <c r="BY30152" s="74"/>
      <c r="BZ30152" s="74"/>
      <c r="CA30152" s="74"/>
      <c r="CF30152" s="79"/>
      <c r="CL30152" s="79"/>
    </row>
    <row r="30153" spans="30:90">
      <c r="AD30153" s="73"/>
      <c r="AE30153" s="74"/>
      <c r="AF30153" s="74"/>
      <c r="BX30153" s="73"/>
      <c r="BY30153" s="74"/>
      <c r="BZ30153" s="74"/>
      <c r="CA30153" s="74"/>
      <c r="CF30153" s="79"/>
      <c r="CL30153" s="79"/>
    </row>
    <row r="30154" spans="30:90">
      <c r="AD30154" s="73"/>
      <c r="AE30154" s="74"/>
      <c r="AF30154" s="74"/>
      <c r="BX30154" s="73"/>
      <c r="BY30154" s="74"/>
      <c r="BZ30154" s="74"/>
      <c r="CA30154" s="74"/>
      <c r="CF30154" s="79"/>
      <c r="CL30154" s="79"/>
    </row>
    <row r="30155" spans="30:90">
      <c r="AD30155" s="73"/>
      <c r="AE30155" s="74"/>
      <c r="AF30155" s="74"/>
      <c r="BX30155" s="73"/>
      <c r="BY30155" s="74"/>
      <c r="BZ30155" s="74"/>
      <c r="CA30155" s="74"/>
      <c r="CF30155" s="79"/>
      <c r="CL30155" s="79"/>
    </row>
    <row r="30156" spans="30:90">
      <c r="AD30156" s="73"/>
      <c r="AE30156" s="74"/>
      <c r="AF30156" s="74"/>
      <c r="BX30156" s="73"/>
      <c r="BY30156" s="74"/>
      <c r="BZ30156" s="74"/>
      <c r="CA30156" s="74"/>
      <c r="CF30156" s="79"/>
      <c r="CL30156" s="79"/>
    </row>
    <row r="30157" spans="30:90">
      <c r="AD30157" s="73"/>
      <c r="AE30157" s="74"/>
      <c r="AF30157" s="74"/>
      <c r="BX30157" s="73"/>
      <c r="BY30157" s="74"/>
      <c r="BZ30157" s="74"/>
      <c r="CA30157" s="74"/>
      <c r="CF30157" s="79"/>
      <c r="CL30157" s="79"/>
    </row>
    <row r="30158" spans="30:90">
      <c r="AD30158" s="73"/>
      <c r="AE30158" s="74"/>
      <c r="AF30158" s="74"/>
      <c r="BX30158" s="73"/>
      <c r="BY30158" s="74"/>
      <c r="BZ30158" s="74"/>
      <c r="CA30158" s="74"/>
      <c r="CF30158" s="79"/>
      <c r="CL30158" s="79"/>
    </row>
    <row r="30159" spans="30:90">
      <c r="AD30159" s="73"/>
      <c r="AE30159" s="74"/>
      <c r="AF30159" s="74"/>
      <c r="BX30159" s="73"/>
      <c r="BY30159" s="74"/>
      <c r="BZ30159" s="74"/>
      <c r="CA30159" s="74"/>
      <c r="CF30159" s="79"/>
      <c r="CL30159" s="79"/>
    </row>
    <row r="30160" spans="30:90">
      <c r="AD30160" s="73"/>
      <c r="AE30160" s="74"/>
      <c r="AF30160" s="74"/>
      <c r="BX30160" s="73"/>
      <c r="BY30160" s="74"/>
      <c r="BZ30160" s="74"/>
      <c r="CA30160" s="74"/>
      <c r="CF30160" s="79"/>
      <c r="CL30160" s="79"/>
    </row>
    <row r="30161" spans="30:90">
      <c r="AD30161" s="73"/>
      <c r="AE30161" s="74"/>
      <c r="AF30161" s="74"/>
      <c r="BX30161" s="73"/>
      <c r="BY30161" s="74"/>
      <c r="BZ30161" s="74"/>
      <c r="CA30161" s="74"/>
      <c r="CF30161" s="79"/>
      <c r="CL30161" s="79"/>
    </row>
    <row r="30162" spans="30:90">
      <c r="AD30162" s="73"/>
      <c r="AE30162" s="74"/>
      <c r="AF30162" s="74"/>
      <c r="BX30162" s="73"/>
      <c r="BY30162" s="74"/>
      <c r="BZ30162" s="74"/>
      <c r="CA30162" s="74"/>
      <c r="CF30162" s="79"/>
      <c r="CL30162" s="79"/>
    </row>
    <row r="30163" spans="30:90">
      <c r="AD30163" s="73"/>
      <c r="AE30163" s="74"/>
      <c r="AF30163" s="74"/>
      <c r="BX30163" s="73"/>
      <c r="BY30163" s="74"/>
      <c r="BZ30163" s="74"/>
      <c r="CA30163" s="74"/>
      <c r="CF30163" s="79"/>
      <c r="CL30163" s="79"/>
    </row>
    <row r="30164" spans="30:90">
      <c r="AD30164" s="73"/>
      <c r="AE30164" s="74"/>
      <c r="AF30164" s="74"/>
      <c r="BX30164" s="73"/>
      <c r="BY30164" s="74"/>
      <c r="BZ30164" s="74"/>
      <c r="CA30164" s="74"/>
      <c r="CF30164" s="79"/>
      <c r="CL30164" s="79"/>
    </row>
    <row r="30165" spans="30:90">
      <c r="AD30165" s="73"/>
      <c r="AE30165" s="74"/>
      <c r="AF30165" s="74"/>
      <c r="BX30165" s="73"/>
      <c r="BY30165" s="74"/>
      <c r="BZ30165" s="74"/>
      <c r="CA30165" s="74"/>
      <c r="CF30165" s="79"/>
      <c r="CL30165" s="79"/>
    </row>
    <row r="30166" spans="30:90">
      <c r="AD30166" s="73"/>
      <c r="AE30166" s="74"/>
      <c r="AF30166" s="74"/>
      <c r="BX30166" s="73"/>
      <c r="BY30166" s="74"/>
      <c r="BZ30166" s="74"/>
      <c r="CA30166" s="74"/>
      <c r="CF30166" s="79"/>
      <c r="CL30166" s="79"/>
    </row>
    <row r="30167" spans="30:90">
      <c r="AD30167" s="73"/>
      <c r="AE30167" s="74"/>
      <c r="AF30167" s="74"/>
      <c r="BX30167" s="73"/>
      <c r="BY30167" s="74"/>
      <c r="BZ30167" s="74"/>
      <c r="CA30167" s="74"/>
      <c r="CF30167" s="79"/>
      <c r="CL30167" s="79"/>
    </row>
    <row r="30168" spans="30:90">
      <c r="AD30168" s="73"/>
      <c r="AE30168" s="74"/>
      <c r="AF30168" s="74"/>
      <c r="BX30168" s="73"/>
      <c r="BY30168" s="74"/>
      <c r="BZ30168" s="74"/>
      <c r="CA30168" s="74"/>
      <c r="CF30168" s="79"/>
      <c r="CL30168" s="79"/>
    </row>
    <row r="30169" spans="30:90">
      <c r="AD30169" s="73"/>
      <c r="AE30169" s="74"/>
      <c r="AF30169" s="74"/>
      <c r="BX30169" s="73"/>
      <c r="BY30169" s="74"/>
      <c r="BZ30169" s="74"/>
      <c r="CA30169" s="74"/>
      <c r="CF30169" s="79"/>
      <c r="CL30169" s="79"/>
    </row>
    <row r="30170" spans="30:90">
      <c r="AD30170" s="73"/>
      <c r="AE30170" s="74"/>
      <c r="AF30170" s="74"/>
      <c r="BX30170" s="73"/>
      <c r="BY30170" s="74"/>
      <c r="BZ30170" s="74"/>
      <c r="CA30170" s="74"/>
      <c r="CF30170" s="79"/>
      <c r="CL30170" s="79"/>
    </row>
    <row r="30171" spans="30:90">
      <c r="AD30171" s="73"/>
      <c r="AE30171" s="74"/>
      <c r="AF30171" s="74"/>
      <c r="BX30171" s="73"/>
      <c r="BY30171" s="74"/>
      <c r="BZ30171" s="74"/>
      <c r="CA30171" s="74"/>
      <c r="CF30171" s="79"/>
      <c r="CL30171" s="79"/>
    </row>
    <row r="30172" spans="30:90">
      <c r="AD30172" s="73"/>
      <c r="AE30172" s="74"/>
      <c r="AF30172" s="74"/>
      <c r="BX30172" s="73"/>
      <c r="BY30172" s="74"/>
      <c r="BZ30172" s="74"/>
      <c r="CA30172" s="74"/>
      <c r="CF30172" s="79"/>
      <c r="CL30172" s="79"/>
    </row>
    <row r="30173" spans="30:90">
      <c r="AD30173" s="73"/>
      <c r="AE30173" s="74"/>
      <c r="AF30173" s="74"/>
      <c r="BX30173" s="73"/>
      <c r="BY30173" s="74"/>
      <c r="BZ30173" s="74"/>
      <c r="CA30173" s="74"/>
      <c r="CF30173" s="79"/>
      <c r="CL30173" s="79"/>
    </row>
    <row r="30174" spans="30:90">
      <c r="AD30174" s="73"/>
      <c r="AE30174" s="74"/>
      <c r="AF30174" s="74"/>
      <c r="BX30174" s="73"/>
      <c r="BY30174" s="74"/>
      <c r="BZ30174" s="74"/>
      <c r="CA30174" s="74"/>
      <c r="CF30174" s="79"/>
      <c r="CL30174" s="79"/>
    </row>
    <row r="30175" spans="30:90">
      <c r="AD30175" s="73"/>
      <c r="AE30175" s="74"/>
      <c r="AF30175" s="74"/>
      <c r="BX30175" s="73"/>
      <c r="BY30175" s="74"/>
      <c r="BZ30175" s="74"/>
      <c r="CA30175" s="74"/>
      <c r="CF30175" s="79"/>
      <c r="CL30175" s="79"/>
    </row>
    <row r="30176" spans="30:90">
      <c r="AD30176" s="73"/>
      <c r="AE30176" s="74"/>
      <c r="AF30176" s="74"/>
      <c r="BX30176" s="73"/>
      <c r="BY30176" s="74"/>
      <c r="BZ30176" s="74"/>
      <c r="CA30176" s="74"/>
      <c r="CF30176" s="79"/>
      <c r="CL30176" s="79"/>
    </row>
    <row r="30177" spans="30:90">
      <c r="AD30177" s="73"/>
      <c r="AE30177" s="74"/>
      <c r="AF30177" s="74"/>
      <c r="BX30177" s="73"/>
      <c r="BY30177" s="74"/>
      <c r="BZ30177" s="74"/>
      <c r="CA30177" s="74"/>
      <c r="CF30177" s="79"/>
      <c r="CL30177" s="79"/>
    </row>
    <row r="30178" spans="30:90">
      <c r="AD30178" s="73"/>
      <c r="AE30178" s="74"/>
      <c r="AF30178" s="74"/>
      <c r="BX30178" s="73"/>
      <c r="BY30178" s="74"/>
      <c r="BZ30178" s="74"/>
      <c r="CA30178" s="74"/>
      <c r="CF30178" s="79"/>
      <c r="CL30178" s="79"/>
    </row>
    <row r="30179" spans="30:90">
      <c r="AD30179" s="73"/>
      <c r="AE30179" s="74"/>
      <c r="AF30179" s="74"/>
      <c r="BX30179" s="73"/>
      <c r="BY30179" s="74"/>
      <c r="BZ30179" s="74"/>
      <c r="CA30179" s="74"/>
      <c r="CF30179" s="79"/>
      <c r="CL30179" s="79"/>
    </row>
    <row r="30180" spans="30:90">
      <c r="AD30180" s="73"/>
      <c r="AE30180" s="74"/>
      <c r="AF30180" s="74"/>
      <c r="BX30180" s="73"/>
      <c r="BY30180" s="74"/>
      <c r="BZ30180" s="74"/>
      <c r="CA30180" s="74"/>
      <c r="CF30180" s="79"/>
      <c r="CL30180" s="79"/>
    </row>
    <row r="30181" spans="30:90">
      <c r="AD30181" s="73"/>
      <c r="AE30181" s="74"/>
      <c r="AF30181" s="74"/>
      <c r="BX30181" s="73"/>
      <c r="BY30181" s="74"/>
      <c r="BZ30181" s="74"/>
      <c r="CA30181" s="74"/>
      <c r="CF30181" s="79"/>
      <c r="CL30181" s="79"/>
    </row>
    <row r="30182" spans="30:90">
      <c r="AD30182" s="73"/>
      <c r="AE30182" s="74"/>
      <c r="AF30182" s="74"/>
      <c r="BX30182" s="73"/>
      <c r="BY30182" s="74"/>
      <c r="BZ30182" s="74"/>
      <c r="CA30182" s="74"/>
      <c r="CF30182" s="79"/>
      <c r="CL30182" s="79"/>
    </row>
    <row r="30183" spans="30:90">
      <c r="AD30183" s="73"/>
      <c r="AE30183" s="74"/>
      <c r="AF30183" s="74"/>
      <c r="BX30183" s="73"/>
      <c r="BY30183" s="74"/>
      <c r="BZ30183" s="74"/>
      <c r="CA30183" s="74"/>
      <c r="CF30183" s="79"/>
      <c r="CL30183" s="79"/>
    </row>
    <row r="30184" spans="30:90">
      <c r="AD30184" s="73"/>
      <c r="AE30184" s="74"/>
      <c r="AF30184" s="74"/>
      <c r="BX30184" s="73"/>
      <c r="BY30184" s="74"/>
      <c r="BZ30184" s="74"/>
      <c r="CA30184" s="74"/>
      <c r="CF30184" s="79"/>
      <c r="CL30184" s="79"/>
    </row>
    <row r="30185" spans="30:90">
      <c r="AD30185" s="73"/>
      <c r="AE30185" s="74"/>
      <c r="AF30185" s="74"/>
      <c r="BX30185" s="73"/>
      <c r="BY30185" s="74"/>
      <c r="BZ30185" s="74"/>
      <c r="CA30185" s="74"/>
      <c r="CF30185" s="79"/>
      <c r="CL30185" s="79"/>
    </row>
    <row r="30186" spans="30:90">
      <c r="AD30186" s="73"/>
      <c r="AE30186" s="74"/>
      <c r="AF30186" s="74"/>
      <c r="BX30186" s="73"/>
      <c r="BY30186" s="74"/>
      <c r="BZ30186" s="74"/>
      <c r="CA30186" s="74"/>
      <c r="CF30186" s="79"/>
      <c r="CL30186" s="79"/>
    </row>
    <row r="30187" spans="30:90">
      <c r="AD30187" s="73"/>
      <c r="AE30187" s="74"/>
      <c r="AF30187" s="74"/>
      <c r="BX30187" s="73"/>
      <c r="BY30187" s="74"/>
      <c r="BZ30187" s="74"/>
      <c r="CA30187" s="74"/>
      <c r="CF30187" s="79"/>
      <c r="CL30187" s="79"/>
    </row>
    <row r="30188" spans="30:90">
      <c r="AD30188" s="73"/>
      <c r="AE30188" s="74"/>
      <c r="AF30188" s="74"/>
      <c r="BX30188" s="73"/>
      <c r="BY30188" s="74"/>
      <c r="BZ30188" s="74"/>
      <c r="CA30188" s="74"/>
      <c r="CF30188" s="79"/>
      <c r="CL30188" s="79"/>
    </row>
    <row r="30189" spans="30:90">
      <c r="AD30189" s="73"/>
      <c r="AE30189" s="74"/>
      <c r="AF30189" s="74"/>
      <c r="BX30189" s="73"/>
      <c r="BY30189" s="74"/>
      <c r="BZ30189" s="74"/>
      <c r="CA30189" s="74"/>
      <c r="CF30189" s="79"/>
      <c r="CL30189" s="79"/>
    </row>
    <row r="30190" spans="30:90">
      <c r="AD30190" s="73"/>
      <c r="AE30190" s="74"/>
      <c r="AF30190" s="74"/>
      <c r="BX30190" s="73"/>
      <c r="BY30190" s="74"/>
      <c r="BZ30190" s="74"/>
      <c r="CA30190" s="74"/>
      <c r="CF30190" s="79"/>
      <c r="CL30190" s="79"/>
    </row>
    <row r="30191" spans="30:90">
      <c r="AD30191" s="73"/>
      <c r="AE30191" s="74"/>
      <c r="AF30191" s="74"/>
      <c r="BX30191" s="73"/>
      <c r="BY30191" s="74"/>
      <c r="BZ30191" s="74"/>
      <c r="CA30191" s="74"/>
      <c r="CF30191" s="79"/>
      <c r="CL30191" s="79"/>
    </row>
    <row r="30192" spans="30:90">
      <c r="AD30192" s="73"/>
      <c r="AE30192" s="74"/>
      <c r="AF30192" s="74"/>
      <c r="BX30192" s="73"/>
      <c r="BY30192" s="74"/>
      <c r="BZ30192" s="74"/>
      <c r="CA30192" s="74"/>
      <c r="CF30192" s="79"/>
      <c r="CL30192" s="79"/>
    </row>
    <row r="30193" spans="30:90">
      <c r="AD30193" s="73"/>
      <c r="AE30193" s="74"/>
      <c r="AF30193" s="74"/>
      <c r="BX30193" s="73"/>
      <c r="BY30193" s="74"/>
      <c r="BZ30193" s="74"/>
      <c r="CA30193" s="74"/>
      <c r="CF30193" s="79"/>
      <c r="CL30193" s="79"/>
    </row>
    <row r="30194" spans="30:90">
      <c r="AD30194" s="73"/>
      <c r="AE30194" s="74"/>
      <c r="AF30194" s="74"/>
      <c r="BX30194" s="73"/>
      <c r="BY30194" s="74"/>
      <c r="BZ30194" s="74"/>
      <c r="CA30194" s="74"/>
      <c r="CF30194" s="79"/>
      <c r="CL30194" s="79"/>
    </row>
    <row r="30195" spans="30:90">
      <c r="AD30195" s="73"/>
      <c r="AE30195" s="74"/>
      <c r="AF30195" s="74"/>
      <c r="BX30195" s="73"/>
      <c r="BY30195" s="74"/>
      <c r="BZ30195" s="74"/>
      <c r="CA30195" s="74"/>
      <c r="CF30195" s="79"/>
      <c r="CL30195" s="79"/>
    </row>
    <row r="30196" spans="30:90">
      <c r="AD30196" s="73"/>
      <c r="AE30196" s="74"/>
      <c r="AF30196" s="74"/>
      <c r="BX30196" s="73"/>
      <c r="BY30196" s="74"/>
      <c r="BZ30196" s="74"/>
      <c r="CA30196" s="74"/>
      <c r="CF30196" s="79"/>
      <c r="CL30196" s="79"/>
    </row>
    <row r="30197" spans="30:90">
      <c r="AD30197" s="73"/>
      <c r="AE30197" s="74"/>
      <c r="AF30197" s="74"/>
      <c r="BX30197" s="73"/>
      <c r="BY30197" s="74"/>
      <c r="BZ30197" s="74"/>
      <c r="CA30197" s="74"/>
      <c r="CF30197" s="79"/>
      <c r="CL30197" s="79"/>
    </row>
    <row r="30198" spans="30:90">
      <c r="AD30198" s="73"/>
      <c r="AE30198" s="74"/>
      <c r="AF30198" s="74"/>
      <c r="BX30198" s="73"/>
      <c r="BY30198" s="74"/>
      <c r="BZ30198" s="74"/>
      <c r="CA30198" s="74"/>
      <c r="CF30198" s="79"/>
      <c r="CL30198" s="79"/>
    </row>
    <row r="30199" spans="30:90">
      <c r="AD30199" s="73"/>
      <c r="AE30199" s="74"/>
      <c r="AF30199" s="74"/>
      <c r="BX30199" s="73"/>
      <c r="BY30199" s="74"/>
      <c r="BZ30199" s="74"/>
      <c r="CA30199" s="74"/>
      <c r="CF30199" s="79"/>
      <c r="CL30199" s="79"/>
    </row>
    <row r="30200" spans="30:90">
      <c r="AD30200" s="73"/>
      <c r="AE30200" s="74"/>
      <c r="AF30200" s="74"/>
      <c r="BX30200" s="73"/>
      <c r="BY30200" s="74"/>
      <c r="BZ30200" s="74"/>
      <c r="CA30200" s="74"/>
      <c r="CF30200" s="79"/>
      <c r="CL30200" s="79"/>
    </row>
    <row r="30201" spans="30:90">
      <c r="AD30201" s="73"/>
      <c r="AE30201" s="74"/>
      <c r="AF30201" s="74"/>
      <c r="BX30201" s="73"/>
      <c r="BY30201" s="74"/>
      <c r="BZ30201" s="74"/>
      <c r="CA30201" s="74"/>
      <c r="CF30201" s="79"/>
      <c r="CL30201" s="79"/>
    </row>
    <row r="30202" spans="30:90">
      <c r="AD30202" s="73"/>
      <c r="AE30202" s="74"/>
      <c r="AF30202" s="74"/>
      <c r="BX30202" s="73"/>
      <c r="BY30202" s="74"/>
      <c r="BZ30202" s="74"/>
      <c r="CA30202" s="74"/>
      <c r="CF30202" s="79"/>
      <c r="CL30202" s="79"/>
    </row>
    <row r="30203" spans="30:90">
      <c r="AD30203" s="73"/>
      <c r="AE30203" s="74"/>
      <c r="AF30203" s="74"/>
      <c r="BX30203" s="73"/>
      <c r="BY30203" s="74"/>
      <c r="BZ30203" s="74"/>
      <c r="CA30203" s="74"/>
      <c r="CF30203" s="79"/>
      <c r="CL30203" s="79"/>
    </row>
    <row r="30204" spans="30:90">
      <c r="AD30204" s="73"/>
      <c r="AE30204" s="74"/>
      <c r="AF30204" s="74"/>
      <c r="BX30204" s="73"/>
      <c r="BY30204" s="74"/>
      <c r="BZ30204" s="74"/>
      <c r="CA30204" s="74"/>
      <c r="CF30204" s="79"/>
      <c r="CL30204" s="79"/>
    </row>
    <row r="30205" spans="30:90">
      <c r="AD30205" s="73"/>
      <c r="AE30205" s="74"/>
      <c r="AF30205" s="74"/>
      <c r="BX30205" s="73"/>
      <c r="BY30205" s="74"/>
      <c r="BZ30205" s="74"/>
      <c r="CA30205" s="74"/>
      <c r="CF30205" s="79"/>
      <c r="CL30205" s="79"/>
    </row>
    <row r="30206" spans="30:90">
      <c r="AD30206" s="73"/>
      <c r="AE30206" s="74"/>
      <c r="AF30206" s="74"/>
      <c r="BX30206" s="73"/>
      <c r="BY30206" s="74"/>
      <c r="BZ30206" s="74"/>
      <c r="CA30206" s="74"/>
      <c r="CF30206" s="79"/>
      <c r="CL30206" s="79"/>
    </row>
    <row r="30207" spans="30:90">
      <c r="AD30207" s="73"/>
      <c r="AE30207" s="74"/>
      <c r="AF30207" s="74"/>
      <c r="BX30207" s="73"/>
      <c r="BY30207" s="74"/>
      <c r="BZ30207" s="74"/>
      <c r="CA30207" s="74"/>
      <c r="CF30207" s="79"/>
      <c r="CL30207" s="79"/>
    </row>
    <row r="30208" spans="30:90">
      <c r="AD30208" s="73"/>
      <c r="AE30208" s="74"/>
      <c r="AF30208" s="74"/>
      <c r="BX30208" s="73"/>
      <c r="BY30208" s="74"/>
      <c r="BZ30208" s="74"/>
      <c r="CA30208" s="74"/>
      <c r="CF30208" s="79"/>
      <c r="CL30208" s="79"/>
    </row>
    <row r="30209" spans="30:90">
      <c r="AD30209" s="73"/>
      <c r="AE30209" s="74"/>
      <c r="AF30209" s="74"/>
      <c r="BX30209" s="73"/>
      <c r="BY30209" s="74"/>
      <c r="BZ30209" s="74"/>
      <c r="CA30209" s="74"/>
      <c r="CF30209" s="79"/>
      <c r="CL30209" s="79"/>
    </row>
    <row r="30210" spans="30:90">
      <c r="AD30210" s="73"/>
      <c r="AE30210" s="74"/>
      <c r="AF30210" s="74"/>
      <c r="BX30210" s="73"/>
      <c r="BY30210" s="74"/>
      <c r="BZ30210" s="74"/>
      <c r="CA30210" s="74"/>
      <c r="CF30210" s="79"/>
      <c r="CL30210" s="79"/>
    </row>
    <row r="30211" spans="30:90">
      <c r="AD30211" s="73"/>
      <c r="AE30211" s="74"/>
      <c r="AF30211" s="74"/>
      <c r="BX30211" s="73"/>
      <c r="BY30211" s="74"/>
      <c r="BZ30211" s="74"/>
      <c r="CA30211" s="74"/>
      <c r="CF30211" s="79"/>
      <c r="CL30211" s="79"/>
    </row>
    <row r="30212" spans="30:90">
      <c r="AD30212" s="73"/>
      <c r="AE30212" s="74"/>
      <c r="AF30212" s="74"/>
      <c r="BX30212" s="73"/>
      <c r="BY30212" s="74"/>
      <c r="BZ30212" s="74"/>
      <c r="CA30212" s="74"/>
      <c r="CF30212" s="79"/>
      <c r="CL30212" s="79"/>
    </row>
    <row r="30213" spans="30:90">
      <c r="AD30213" s="73"/>
      <c r="AE30213" s="74"/>
      <c r="AF30213" s="74"/>
      <c r="BX30213" s="73"/>
      <c r="BY30213" s="74"/>
      <c r="BZ30213" s="74"/>
      <c r="CA30213" s="74"/>
      <c r="CF30213" s="79"/>
      <c r="CL30213" s="79"/>
    </row>
    <row r="30214" spans="30:90">
      <c r="AD30214" s="73"/>
      <c r="AE30214" s="74"/>
      <c r="AF30214" s="74"/>
      <c r="BX30214" s="73"/>
      <c r="BY30214" s="74"/>
      <c r="BZ30214" s="74"/>
      <c r="CA30214" s="74"/>
      <c r="CF30214" s="79"/>
      <c r="CL30214" s="79"/>
    </row>
    <row r="30215" spans="30:90">
      <c r="AD30215" s="73"/>
      <c r="AE30215" s="74"/>
      <c r="AF30215" s="74"/>
      <c r="BX30215" s="73"/>
      <c r="BY30215" s="74"/>
      <c r="BZ30215" s="74"/>
      <c r="CA30215" s="74"/>
      <c r="CF30215" s="79"/>
      <c r="CL30215" s="79"/>
    </row>
    <row r="30216" spans="30:90">
      <c r="AD30216" s="73"/>
      <c r="AE30216" s="74"/>
      <c r="AF30216" s="74"/>
      <c r="BX30216" s="73"/>
      <c r="BY30216" s="74"/>
      <c r="BZ30216" s="74"/>
      <c r="CA30216" s="74"/>
      <c r="CF30216" s="79"/>
      <c r="CL30216" s="79"/>
    </row>
    <row r="30217" spans="30:90">
      <c r="AD30217" s="73"/>
      <c r="AE30217" s="74"/>
      <c r="AF30217" s="74"/>
      <c r="BX30217" s="73"/>
      <c r="BY30217" s="74"/>
      <c r="BZ30217" s="74"/>
      <c r="CA30217" s="74"/>
      <c r="CF30217" s="79"/>
      <c r="CL30217" s="79"/>
    </row>
    <row r="30218" spans="30:90">
      <c r="AD30218" s="73"/>
      <c r="AE30218" s="74"/>
      <c r="AF30218" s="74"/>
      <c r="BX30218" s="73"/>
      <c r="BY30218" s="74"/>
      <c r="BZ30218" s="74"/>
      <c r="CA30218" s="74"/>
      <c r="CF30218" s="79"/>
      <c r="CL30218" s="79"/>
    </row>
    <row r="30219" spans="30:90">
      <c r="AD30219" s="73"/>
      <c r="AE30219" s="74"/>
      <c r="AF30219" s="74"/>
      <c r="BX30219" s="73"/>
      <c r="BY30219" s="74"/>
      <c r="BZ30219" s="74"/>
      <c r="CA30219" s="74"/>
      <c r="CF30219" s="79"/>
      <c r="CL30219" s="79"/>
    </row>
    <row r="30220" spans="30:90">
      <c r="AD30220" s="73"/>
      <c r="AE30220" s="74"/>
      <c r="AF30220" s="74"/>
      <c r="BX30220" s="73"/>
      <c r="BY30220" s="74"/>
      <c r="BZ30220" s="74"/>
      <c r="CA30220" s="74"/>
      <c r="CF30220" s="79"/>
      <c r="CL30220" s="79"/>
    </row>
    <row r="30221" spans="30:90">
      <c r="AD30221" s="73"/>
      <c r="AE30221" s="74"/>
      <c r="AF30221" s="74"/>
      <c r="BX30221" s="73"/>
      <c r="BY30221" s="74"/>
      <c r="BZ30221" s="74"/>
      <c r="CA30221" s="74"/>
      <c r="CF30221" s="79"/>
      <c r="CL30221" s="79"/>
    </row>
    <row r="30222" spans="30:90">
      <c r="AD30222" s="73"/>
      <c r="AE30222" s="74"/>
      <c r="AF30222" s="74"/>
      <c r="BX30222" s="73"/>
      <c r="BY30222" s="74"/>
      <c r="BZ30222" s="74"/>
      <c r="CA30222" s="74"/>
      <c r="CF30222" s="79"/>
      <c r="CL30222" s="79"/>
    </row>
    <row r="30223" spans="30:90">
      <c r="AD30223" s="73"/>
      <c r="AE30223" s="74"/>
      <c r="AF30223" s="74"/>
      <c r="BX30223" s="73"/>
      <c r="BY30223" s="74"/>
      <c r="BZ30223" s="74"/>
      <c r="CA30223" s="74"/>
      <c r="CF30223" s="79"/>
      <c r="CL30223" s="79"/>
    </row>
    <row r="30224" spans="30:90">
      <c r="AD30224" s="73"/>
      <c r="AE30224" s="74"/>
      <c r="AF30224" s="74"/>
      <c r="BX30224" s="73"/>
      <c r="BY30224" s="74"/>
      <c r="BZ30224" s="74"/>
      <c r="CA30224" s="74"/>
      <c r="CF30224" s="79"/>
      <c r="CL30224" s="79"/>
    </row>
    <row r="30225" spans="30:90">
      <c r="AD30225" s="73"/>
      <c r="AE30225" s="74"/>
      <c r="AF30225" s="74"/>
      <c r="BX30225" s="73"/>
      <c r="BY30225" s="74"/>
      <c r="BZ30225" s="74"/>
      <c r="CA30225" s="74"/>
      <c r="CF30225" s="79"/>
      <c r="CL30225" s="79"/>
    </row>
    <row r="30226" spans="30:90">
      <c r="AD30226" s="73"/>
      <c r="AE30226" s="74"/>
      <c r="AF30226" s="74"/>
      <c r="BX30226" s="73"/>
      <c r="BY30226" s="74"/>
      <c r="BZ30226" s="74"/>
      <c r="CA30226" s="74"/>
      <c r="CF30226" s="79"/>
      <c r="CL30226" s="79"/>
    </row>
    <row r="30227" spans="30:90">
      <c r="AD30227" s="73"/>
      <c r="AE30227" s="74"/>
      <c r="AF30227" s="74"/>
      <c r="BX30227" s="73"/>
      <c r="BY30227" s="74"/>
      <c r="BZ30227" s="74"/>
      <c r="CA30227" s="74"/>
      <c r="CF30227" s="79"/>
      <c r="CL30227" s="79"/>
    </row>
    <row r="30228" spans="30:90">
      <c r="AD30228" s="73"/>
      <c r="AE30228" s="74"/>
      <c r="AF30228" s="74"/>
      <c r="BX30228" s="73"/>
      <c r="BY30228" s="74"/>
      <c r="BZ30228" s="74"/>
      <c r="CA30228" s="74"/>
      <c r="CF30228" s="79"/>
      <c r="CL30228" s="79"/>
    </row>
    <row r="30229" spans="30:90">
      <c r="AD30229" s="73"/>
      <c r="AE30229" s="74"/>
      <c r="AF30229" s="74"/>
      <c r="BX30229" s="73"/>
      <c r="BY30229" s="74"/>
      <c r="BZ30229" s="74"/>
      <c r="CA30229" s="74"/>
      <c r="CF30229" s="79"/>
      <c r="CL30229" s="79"/>
    </row>
    <row r="30230" spans="30:90">
      <c r="AD30230" s="73"/>
      <c r="AE30230" s="74"/>
      <c r="AF30230" s="74"/>
      <c r="BX30230" s="73"/>
      <c r="BY30230" s="74"/>
      <c r="BZ30230" s="74"/>
      <c r="CA30230" s="74"/>
      <c r="CF30230" s="79"/>
      <c r="CL30230" s="79"/>
    </row>
    <row r="30231" spans="30:90">
      <c r="AD30231" s="73"/>
      <c r="AE30231" s="74"/>
      <c r="AF30231" s="74"/>
      <c r="BX30231" s="73"/>
      <c r="BY30231" s="74"/>
      <c r="BZ30231" s="74"/>
      <c r="CA30231" s="74"/>
      <c r="CF30231" s="79"/>
      <c r="CL30231" s="79"/>
    </row>
    <row r="30232" spans="30:90">
      <c r="AD30232" s="73"/>
      <c r="AE30232" s="74"/>
      <c r="AF30232" s="74"/>
      <c r="BX30232" s="73"/>
      <c r="BY30232" s="74"/>
      <c r="BZ30232" s="74"/>
      <c r="CA30232" s="74"/>
      <c r="CF30232" s="79"/>
      <c r="CL30232" s="79"/>
    </row>
    <row r="30233" spans="30:90">
      <c r="AD30233" s="73"/>
      <c r="AE30233" s="74"/>
      <c r="AF30233" s="74"/>
      <c r="BX30233" s="73"/>
      <c r="BY30233" s="74"/>
      <c r="BZ30233" s="74"/>
      <c r="CA30233" s="74"/>
      <c r="CF30233" s="79"/>
      <c r="CL30233" s="79"/>
    </row>
    <row r="30234" spans="30:90">
      <c r="AD30234" s="73"/>
      <c r="AE30234" s="74"/>
      <c r="AF30234" s="74"/>
      <c r="BX30234" s="73"/>
      <c r="BY30234" s="74"/>
      <c r="BZ30234" s="74"/>
      <c r="CA30234" s="74"/>
      <c r="CF30234" s="79"/>
      <c r="CL30234" s="79"/>
    </row>
    <row r="30235" spans="30:90">
      <c r="AD30235" s="73"/>
      <c r="AE30235" s="74"/>
      <c r="AF30235" s="74"/>
      <c r="BX30235" s="73"/>
      <c r="BY30235" s="74"/>
      <c r="BZ30235" s="74"/>
      <c r="CA30235" s="74"/>
      <c r="CF30235" s="79"/>
      <c r="CL30235" s="79"/>
    </row>
    <row r="30236" spans="30:90">
      <c r="AD30236" s="73"/>
      <c r="AE30236" s="74"/>
      <c r="AF30236" s="74"/>
      <c r="BX30236" s="73"/>
      <c r="BY30236" s="74"/>
      <c r="BZ30236" s="74"/>
      <c r="CA30236" s="74"/>
      <c r="CF30236" s="79"/>
      <c r="CL30236" s="79"/>
    </row>
    <row r="30237" spans="30:90">
      <c r="AD30237" s="73"/>
      <c r="AE30237" s="74"/>
      <c r="AF30237" s="74"/>
      <c r="BX30237" s="73"/>
      <c r="BY30237" s="74"/>
      <c r="BZ30237" s="74"/>
      <c r="CA30237" s="74"/>
      <c r="CF30237" s="79"/>
      <c r="CL30237" s="79"/>
    </row>
    <row r="30238" spans="30:90">
      <c r="AD30238" s="73"/>
      <c r="AE30238" s="74"/>
      <c r="AF30238" s="74"/>
      <c r="BX30238" s="73"/>
      <c r="BY30238" s="74"/>
      <c r="BZ30238" s="74"/>
      <c r="CA30238" s="74"/>
      <c r="CF30238" s="79"/>
      <c r="CL30238" s="79"/>
    </row>
    <row r="30239" spans="30:90">
      <c r="AD30239" s="73"/>
      <c r="AE30239" s="74"/>
      <c r="AF30239" s="74"/>
      <c r="BX30239" s="73"/>
      <c r="BY30239" s="74"/>
      <c r="BZ30239" s="74"/>
      <c r="CA30239" s="74"/>
      <c r="CF30239" s="79"/>
      <c r="CL30239" s="79"/>
    </row>
    <row r="30240" spans="30:90">
      <c r="AD30240" s="73"/>
      <c r="AE30240" s="74"/>
      <c r="AF30240" s="74"/>
      <c r="BX30240" s="73"/>
      <c r="BY30240" s="74"/>
      <c r="BZ30240" s="74"/>
      <c r="CA30240" s="74"/>
      <c r="CF30240" s="79"/>
      <c r="CL30240" s="79"/>
    </row>
    <row r="30241" spans="30:90">
      <c r="AD30241" s="73"/>
      <c r="AE30241" s="74"/>
      <c r="AF30241" s="74"/>
      <c r="BX30241" s="73"/>
      <c r="BY30241" s="74"/>
      <c r="BZ30241" s="74"/>
      <c r="CA30241" s="74"/>
      <c r="CF30241" s="79"/>
      <c r="CL30241" s="79"/>
    </row>
    <row r="30242" spans="30:90">
      <c r="AD30242" s="73"/>
      <c r="AE30242" s="74"/>
      <c r="AF30242" s="74"/>
      <c r="BX30242" s="73"/>
      <c r="BY30242" s="74"/>
      <c r="BZ30242" s="74"/>
      <c r="CA30242" s="74"/>
      <c r="CF30242" s="79"/>
      <c r="CL30242" s="79"/>
    </row>
    <row r="30243" spans="30:90">
      <c r="AD30243" s="73"/>
      <c r="AE30243" s="74"/>
      <c r="AF30243" s="74"/>
      <c r="BX30243" s="73"/>
      <c r="BY30243" s="74"/>
      <c r="BZ30243" s="74"/>
      <c r="CA30243" s="74"/>
      <c r="CF30243" s="79"/>
      <c r="CL30243" s="79"/>
    </row>
    <row r="30244" spans="30:90">
      <c r="AD30244" s="73"/>
      <c r="AE30244" s="74"/>
      <c r="AF30244" s="74"/>
      <c r="BX30244" s="73"/>
      <c r="BY30244" s="74"/>
      <c r="BZ30244" s="74"/>
      <c r="CA30244" s="74"/>
      <c r="CF30244" s="79"/>
      <c r="CL30244" s="79"/>
    </row>
    <row r="30245" spans="30:90">
      <c r="AD30245" s="73"/>
      <c r="AE30245" s="74"/>
      <c r="AF30245" s="74"/>
      <c r="BX30245" s="73"/>
      <c r="BY30245" s="74"/>
      <c r="BZ30245" s="74"/>
      <c r="CA30245" s="74"/>
      <c r="CF30245" s="79"/>
      <c r="CL30245" s="79"/>
    </row>
    <row r="30246" spans="30:90">
      <c r="AD30246" s="73"/>
      <c r="AE30246" s="74"/>
      <c r="AF30246" s="74"/>
      <c r="BX30246" s="73"/>
      <c r="BY30246" s="74"/>
      <c r="BZ30246" s="74"/>
      <c r="CA30246" s="74"/>
      <c r="CF30246" s="79"/>
      <c r="CL30246" s="79"/>
    </row>
    <row r="30247" spans="30:90">
      <c r="AD30247" s="73"/>
      <c r="AE30247" s="74"/>
      <c r="AF30247" s="74"/>
      <c r="BX30247" s="73"/>
      <c r="BY30247" s="74"/>
      <c r="BZ30247" s="74"/>
      <c r="CA30247" s="74"/>
      <c r="CF30247" s="79"/>
      <c r="CL30247" s="79"/>
    </row>
    <row r="30248" spans="30:90">
      <c r="AD30248" s="73"/>
      <c r="AE30248" s="74"/>
      <c r="AF30248" s="74"/>
      <c r="BX30248" s="73"/>
      <c r="BY30248" s="74"/>
      <c r="BZ30248" s="74"/>
      <c r="CA30248" s="74"/>
      <c r="CF30248" s="79"/>
      <c r="CL30248" s="79"/>
    </row>
    <row r="30249" spans="30:90">
      <c r="AD30249" s="73"/>
      <c r="AE30249" s="74"/>
      <c r="AF30249" s="74"/>
      <c r="BX30249" s="73"/>
      <c r="BY30249" s="74"/>
      <c r="BZ30249" s="74"/>
      <c r="CA30249" s="74"/>
      <c r="CF30249" s="79"/>
      <c r="CL30249" s="79"/>
    </row>
    <row r="30250" spans="30:90">
      <c r="AD30250" s="73"/>
      <c r="AE30250" s="74"/>
      <c r="AF30250" s="74"/>
      <c r="BX30250" s="73"/>
      <c r="BY30250" s="74"/>
      <c r="BZ30250" s="74"/>
      <c r="CA30250" s="74"/>
      <c r="CF30250" s="79"/>
      <c r="CL30250" s="79"/>
    </row>
    <row r="30251" spans="30:90">
      <c r="AD30251" s="73"/>
      <c r="AE30251" s="74"/>
      <c r="AF30251" s="74"/>
      <c r="BX30251" s="73"/>
      <c r="BY30251" s="74"/>
      <c r="BZ30251" s="74"/>
      <c r="CA30251" s="74"/>
      <c r="CF30251" s="79"/>
      <c r="CL30251" s="79"/>
    </row>
    <row r="30252" spans="30:90">
      <c r="AD30252" s="73"/>
      <c r="AE30252" s="74"/>
      <c r="AF30252" s="74"/>
      <c r="BX30252" s="73"/>
      <c r="BY30252" s="74"/>
      <c r="BZ30252" s="74"/>
      <c r="CA30252" s="74"/>
      <c r="CF30252" s="79"/>
      <c r="CL30252" s="79"/>
    </row>
    <row r="30253" spans="30:90">
      <c r="AD30253" s="73"/>
      <c r="AE30253" s="74"/>
      <c r="AF30253" s="74"/>
      <c r="BX30253" s="73"/>
      <c r="BY30253" s="74"/>
      <c r="BZ30253" s="74"/>
      <c r="CA30253" s="74"/>
      <c r="CF30253" s="79"/>
      <c r="CL30253" s="79"/>
    </row>
    <row r="30254" spans="30:90">
      <c r="AD30254" s="73"/>
      <c r="AE30254" s="74"/>
      <c r="AF30254" s="74"/>
      <c r="BX30254" s="73"/>
      <c r="BY30254" s="74"/>
      <c r="BZ30254" s="74"/>
      <c r="CA30254" s="74"/>
      <c r="CF30254" s="79"/>
      <c r="CL30254" s="79"/>
    </row>
    <row r="30255" spans="30:90">
      <c r="AD30255" s="73"/>
      <c r="AE30255" s="74"/>
      <c r="AF30255" s="74"/>
      <c r="BX30255" s="73"/>
      <c r="BY30255" s="74"/>
      <c r="BZ30255" s="74"/>
      <c r="CA30255" s="74"/>
      <c r="CF30255" s="79"/>
      <c r="CL30255" s="79"/>
    </row>
    <row r="30256" spans="30:90">
      <c r="AD30256" s="73"/>
      <c r="AE30256" s="74"/>
      <c r="AF30256" s="74"/>
      <c r="BX30256" s="73"/>
      <c r="BY30256" s="74"/>
      <c r="BZ30256" s="74"/>
      <c r="CA30256" s="74"/>
      <c r="CF30256" s="79"/>
      <c r="CL30256" s="79"/>
    </row>
    <row r="30257" spans="30:90">
      <c r="AD30257" s="73"/>
      <c r="AE30257" s="74"/>
      <c r="AF30257" s="74"/>
      <c r="BX30257" s="73"/>
      <c r="BY30257" s="74"/>
      <c r="BZ30257" s="74"/>
      <c r="CA30257" s="74"/>
      <c r="CF30257" s="79"/>
      <c r="CL30257" s="79"/>
    </row>
    <row r="30258" spans="30:90">
      <c r="AD30258" s="73"/>
      <c r="AE30258" s="74"/>
      <c r="AF30258" s="74"/>
      <c r="BX30258" s="73"/>
      <c r="BY30258" s="74"/>
      <c r="BZ30258" s="74"/>
      <c r="CA30258" s="74"/>
      <c r="CF30258" s="79"/>
      <c r="CL30258" s="79"/>
    </row>
    <row r="30259" spans="30:90">
      <c r="AD30259" s="73"/>
      <c r="AE30259" s="74"/>
      <c r="AF30259" s="74"/>
      <c r="BX30259" s="73"/>
      <c r="BY30259" s="74"/>
      <c r="BZ30259" s="74"/>
      <c r="CA30259" s="74"/>
      <c r="CF30259" s="79"/>
      <c r="CL30259" s="79"/>
    </row>
    <row r="30260" spans="30:90">
      <c r="AD30260" s="73"/>
      <c r="AE30260" s="74"/>
      <c r="AF30260" s="74"/>
      <c r="BX30260" s="73"/>
      <c r="BY30260" s="74"/>
      <c r="BZ30260" s="74"/>
      <c r="CA30260" s="74"/>
      <c r="CF30260" s="79"/>
      <c r="CL30260" s="79"/>
    </row>
    <row r="30261" spans="30:90">
      <c r="AD30261" s="73"/>
      <c r="AE30261" s="74"/>
      <c r="AF30261" s="74"/>
      <c r="BX30261" s="73"/>
      <c r="BY30261" s="74"/>
      <c r="BZ30261" s="74"/>
      <c r="CA30261" s="74"/>
      <c r="CF30261" s="79"/>
      <c r="CL30261" s="79"/>
    </row>
    <row r="30262" spans="30:90">
      <c r="AD30262" s="73"/>
      <c r="AE30262" s="74"/>
      <c r="AF30262" s="74"/>
      <c r="BX30262" s="73"/>
      <c r="BY30262" s="74"/>
      <c r="BZ30262" s="74"/>
      <c r="CA30262" s="74"/>
      <c r="CF30262" s="79"/>
      <c r="CL30262" s="79"/>
    </row>
    <row r="30263" spans="30:90">
      <c r="AD30263" s="73"/>
      <c r="AE30263" s="74"/>
      <c r="AF30263" s="74"/>
      <c r="BX30263" s="73"/>
      <c r="BY30263" s="74"/>
      <c r="BZ30263" s="74"/>
      <c r="CA30263" s="74"/>
      <c r="CF30263" s="79"/>
      <c r="CL30263" s="79"/>
    </row>
    <row r="30264" spans="30:90">
      <c r="AD30264" s="73"/>
      <c r="AE30264" s="74"/>
      <c r="AF30264" s="74"/>
      <c r="BX30264" s="73"/>
      <c r="BY30264" s="74"/>
      <c r="BZ30264" s="74"/>
      <c r="CA30264" s="74"/>
      <c r="CF30264" s="79"/>
      <c r="CL30264" s="79"/>
    </row>
    <row r="30265" spans="30:90">
      <c r="AD30265" s="73"/>
      <c r="AE30265" s="74"/>
      <c r="AF30265" s="74"/>
      <c r="BX30265" s="73"/>
      <c r="BY30265" s="74"/>
      <c r="BZ30265" s="74"/>
      <c r="CA30265" s="74"/>
      <c r="CF30265" s="79"/>
      <c r="CL30265" s="79"/>
    </row>
    <row r="30266" spans="30:90">
      <c r="AD30266" s="73"/>
      <c r="AE30266" s="74"/>
      <c r="AF30266" s="74"/>
      <c r="BX30266" s="73"/>
      <c r="BY30266" s="74"/>
      <c r="BZ30266" s="74"/>
      <c r="CA30266" s="74"/>
      <c r="CF30266" s="79"/>
      <c r="CL30266" s="79"/>
    </row>
    <row r="30267" spans="30:90">
      <c r="AD30267" s="73"/>
      <c r="AE30267" s="74"/>
      <c r="AF30267" s="74"/>
      <c r="BX30267" s="73"/>
      <c r="BY30267" s="74"/>
      <c r="BZ30267" s="74"/>
      <c r="CA30267" s="74"/>
      <c r="CF30267" s="79"/>
      <c r="CL30267" s="79"/>
    </row>
    <row r="30268" spans="30:90">
      <c r="AD30268" s="73"/>
      <c r="AE30268" s="74"/>
      <c r="AF30268" s="74"/>
      <c r="BX30268" s="73"/>
      <c r="BY30268" s="74"/>
      <c r="BZ30268" s="74"/>
      <c r="CA30268" s="74"/>
      <c r="CF30268" s="79"/>
      <c r="CL30268" s="79"/>
    </row>
    <row r="30269" spans="30:90">
      <c r="AD30269" s="73"/>
      <c r="AE30269" s="74"/>
      <c r="AF30269" s="74"/>
      <c r="BX30269" s="73"/>
      <c r="BY30269" s="74"/>
      <c r="BZ30269" s="74"/>
      <c r="CA30269" s="74"/>
      <c r="CF30269" s="79"/>
      <c r="CL30269" s="79"/>
    </row>
    <row r="30270" spans="30:90">
      <c r="AD30270" s="73"/>
      <c r="AE30270" s="74"/>
      <c r="AF30270" s="74"/>
      <c r="BX30270" s="73"/>
      <c r="BY30270" s="74"/>
      <c r="BZ30270" s="74"/>
      <c r="CA30270" s="74"/>
      <c r="CF30270" s="79"/>
      <c r="CL30270" s="79"/>
    </row>
    <row r="30271" spans="30:90">
      <c r="AD30271" s="73"/>
      <c r="AE30271" s="74"/>
      <c r="AF30271" s="74"/>
      <c r="BX30271" s="73"/>
      <c r="BY30271" s="74"/>
      <c r="BZ30271" s="74"/>
      <c r="CA30271" s="74"/>
      <c r="CF30271" s="79"/>
      <c r="CL30271" s="79"/>
    </row>
    <row r="30272" spans="30:90">
      <c r="AD30272" s="73"/>
      <c r="AE30272" s="74"/>
      <c r="AF30272" s="74"/>
      <c r="BX30272" s="73"/>
      <c r="BY30272" s="74"/>
      <c r="BZ30272" s="74"/>
      <c r="CA30272" s="74"/>
      <c r="CF30272" s="79"/>
      <c r="CL30272" s="79"/>
    </row>
    <row r="30273" spans="30:90">
      <c r="AD30273" s="73"/>
      <c r="AE30273" s="74"/>
      <c r="AF30273" s="74"/>
      <c r="BX30273" s="73"/>
      <c r="BY30273" s="74"/>
      <c r="BZ30273" s="74"/>
      <c r="CA30273" s="74"/>
      <c r="CF30273" s="79"/>
      <c r="CL30273" s="79"/>
    </row>
    <row r="30274" spans="30:90">
      <c r="AD30274" s="73"/>
      <c r="AE30274" s="74"/>
      <c r="AF30274" s="74"/>
      <c r="BX30274" s="73"/>
      <c r="BY30274" s="74"/>
      <c r="BZ30274" s="74"/>
      <c r="CA30274" s="74"/>
      <c r="CF30274" s="79"/>
      <c r="CL30274" s="79"/>
    </row>
    <row r="30275" spans="30:90">
      <c r="AD30275" s="73"/>
      <c r="AE30275" s="74"/>
      <c r="AF30275" s="74"/>
      <c r="BX30275" s="73"/>
      <c r="BY30275" s="74"/>
      <c r="BZ30275" s="74"/>
      <c r="CA30275" s="74"/>
      <c r="CF30275" s="79"/>
      <c r="CL30275" s="79"/>
    </row>
    <row r="30276" spans="30:90">
      <c r="AD30276" s="73"/>
      <c r="AE30276" s="74"/>
      <c r="AF30276" s="74"/>
      <c r="BX30276" s="73"/>
      <c r="BY30276" s="74"/>
      <c r="BZ30276" s="74"/>
      <c r="CA30276" s="74"/>
      <c r="CF30276" s="79"/>
      <c r="CL30276" s="79"/>
    </row>
    <row r="30277" spans="30:90">
      <c r="AD30277" s="73"/>
      <c r="AE30277" s="74"/>
      <c r="AF30277" s="74"/>
      <c r="BX30277" s="73"/>
      <c r="BY30277" s="74"/>
      <c r="BZ30277" s="74"/>
      <c r="CA30277" s="74"/>
      <c r="CF30277" s="79"/>
      <c r="CL30277" s="79"/>
    </row>
    <row r="30278" spans="30:90">
      <c r="AD30278" s="73"/>
      <c r="AE30278" s="74"/>
      <c r="AF30278" s="74"/>
      <c r="BX30278" s="73"/>
      <c r="BY30278" s="74"/>
      <c r="BZ30278" s="74"/>
      <c r="CA30278" s="74"/>
      <c r="CF30278" s="79"/>
      <c r="CL30278" s="79"/>
    </row>
    <row r="30279" spans="30:90">
      <c r="AD30279" s="73"/>
      <c r="AE30279" s="74"/>
      <c r="AF30279" s="74"/>
      <c r="BX30279" s="73"/>
      <c r="BY30279" s="74"/>
      <c r="BZ30279" s="74"/>
      <c r="CA30279" s="74"/>
      <c r="CF30279" s="79"/>
      <c r="CL30279" s="79"/>
    </row>
    <row r="30280" spans="30:90">
      <c r="AD30280" s="73"/>
      <c r="AE30280" s="74"/>
      <c r="AF30280" s="74"/>
      <c r="BX30280" s="73"/>
      <c r="BY30280" s="74"/>
      <c r="BZ30280" s="74"/>
      <c r="CA30280" s="74"/>
      <c r="CF30280" s="79"/>
      <c r="CL30280" s="79"/>
    </row>
    <row r="30281" spans="30:90">
      <c r="AD30281" s="73"/>
      <c r="AE30281" s="74"/>
      <c r="AF30281" s="74"/>
      <c r="BX30281" s="73"/>
      <c r="BY30281" s="74"/>
      <c r="BZ30281" s="74"/>
      <c r="CA30281" s="74"/>
      <c r="CF30281" s="79"/>
      <c r="CL30281" s="79"/>
    </row>
    <row r="30282" spans="30:90">
      <c r="AD30282" s="73"/>
      <c r="AE30282" s="74"/>
      <c r="AF30282" s="74"/>
      <c r="BX30282" s="73"/>
      <c r="BY30282" s="74"/>
      <c r="BZ30282" s="74"/>
      <c r="CA30282" s="74"/>
      <c r="CF30282" s="79"/>
      <c r="CL30282" s="79"/>
    </row>
    <row r="30283" spans="30:90">
      <c r="AD30283" s="73"/>
      <c r="AE30283" s="74"/>
      <c r="AF30283" s="74"/>
      <c r="BX30283" s="73"/>
      <c r="BY30283" s="74"/>
      <c r="BZ30283" s="74"/>
      <c r="CA30283" s="74"/>
      <c r="CF30283" s="79"/>
      <c r="CL30283" s="79"/>
    </row>
    <row r="30284" spans="30:90">
      <c r="AD30284" s="73"/>
      <c r="AE30284" s="74"/>
      <c r="AF30284" s="74"/>
      <c r="BX30284" s="73"/>
      <c r="BY30284" s="74"/>
      <c r="BZ30284" s="74"/>
      <c r="CA30284" s="74"/>
      <c r="CF30284" s="79"/>
      <c r="CL30284" s="79"/>
    </row>
    <row r="30285" spans="30:90">
      <c r="AD30285" s="73"/>
      <c r="AE30285" s="74"/>
      <c r="AF30285" s="74"/>
      <c r="BX30285" s="73"/>
      <c r="BY30285" s="74"/>
      <c r="BZ30285" s="74"/>
      <c r="CA30285" s="74"/>
      <c r="CF30285" s="79"/>
      <c r="CL30285" s="79"/>
    </row>
    <row r="30286" spans="30:90">
      <c r="AD30286" s="73"/>
      <c r="AE30286" s="74"/>
      <c r="AF30286" s="74"/>
      <c r="BX30286" s="73"/>
      <c r="BY30286" s="74"/>
      <c r="BZ30286" s="74"/>
      <c r="CA30286" s="74"/>
      <c r="CF30286" s="79"/>
      <c r="CL30286" s="79"/>
    </row>
    <row r="30287" spans="30:90">
      <c r="AD30287" s="73"/>
      <c r="AE30287" s="74"/>
      <c r="AF30287" s="74"/>
      <c r="BX30287" s="73"/>
      <c r="BY30287" s="74"/>
      <c r="BZ30287" s="74"/>
      <c r="CA30287" s="74"/>
      <c r="CF30287" s="79"/>
      <c r="CL30287" s="79"/>
    </row>
    <row r="30288" spans="30:90">
      <c r="AD30288" s="73"/>
      <c r="AE30288" s="74"/>
      <c r="AF30288" s="74"/>
      <c r="BX30288" s="73"/>
      <c r="BY30288" s="74"/>
      <c r="BZ30288" s="74"/>
      <c r="CA30288" s="74"/>
      <c r="CF30288" s="79"/>
      <c r="CL30288" s="79"/>
    </row>
    <row r="30289" spans="30:90">
      <c r="AD30289" s="73"/>
      <c r="AE30289" s="74"/>
      <c r="AF30289" s="74"/>
      <c r="BX30289" s="73"/>
      <c r="BY30289" s="74"/>
      <c r="BZ30289" s="74"/>
      <c r="CA30289" s="74"/>
      <c r="CF30289" s="79"/>
      <c r="CL30289" s="79"/>
    </row>
    <row r="30290" spans="30:90">
      <c r="AD30290" s="73"/>
      <c r="AE30290" s="74"/>
      <c r="AF30290" s="74"/>
      <c r="BX30290" s="73"/>
      <c r="BY30290" s="74"/>
      <c r="BZ30290" s="74"/>
      <c r="CA30290" s="74"/>
      <c r="CF30290" s="79"/>
      <c r="CL30290" s="79"/>
    </row>
    <row r="30291" spans="30:90">
      <c r="AD30291" s="73"/>
      <c r="AE30291" s="74"/>
      <c r="AF30291" s="74"/>
      <c r="BX30291" s="73"/>
      <c r="BY30291" s="74"/>
      <c r="BZ30291" s="74"/>
      <c r="CA30291" s="74"/>
      <c r="CF30291" s="79"/>
      <c r="CL30291" s="79"/>
    </row>
    <row r="30292" spans="30:90">
      <c r="AD30292" s="73"/>
      <c r="AE30292" s="74"/>
      <c r="AF30292" s="74"/>
      <c r="BX30292" s="73"/>
      <c r="BY30292" s="74"/>
      <c r="BZ30292" s="74"/>
      <c r="CA30292" s="74"/>
      <c r="CF30292" s="79"/>
      <c r="CL30292" s="79"/>
    </row>
    <row r="30293" spans="30:90">
      <c r="AD30293" s="73"/>
      <c r="AE30293" s="74"/>
      <c r="AF30293" s="74"/>
      <c r="BX30293" s="73"/>
      <c r="BY30293" s="74"/>
      <c r="BZ30293" s="74"/>
      <c r="CA30293" s="74"/>
      <c r="CF30293" s="79"/>
      <c r="CL30293" s="79"/>
    </row>
    <row r="30294" spans="30:90">
      <c r="AD30294" s="73"/>
      <c r="AE30294" s="74"/>
      <c r="AF30294" s="74"/>
      <c r="BX30294" s="73"/>
      <c r="BY30294" s="74"/>
      <c r="BZ30294" s="74"/>
      <c r="CA30294" s="74"/>
      <c r="CF30294" s="79"/>
      <c r="CL30294" s="79"/>
    </row>
    <row r="30295" spans="30:90">
      <c r="AD30295" s="73"/>
      <c r="AE30295" s="74"/>
      <c r="AF30295" s="74"/>
      <c r="BX30295" s="73"/>
      <c r="BY30295" s="74"/>
      <c r="BZ30295" s="74"/>
      <c r="CA30295" s="74"/>
      <c r="CF30295" s="79"/>
      <c r="CL30295" s="79"/>
    </row>
    <row r="30296" spans="30:90">
      <c r="AD30296" s="73"/>
      <c r="AE30296" s="74"/>
      <c r="AF30296" s="74"/>
      <c r="BX30296" s="73"/>
      <c r="BY30296" s="74"/>
      <c r="BZ30296" s="74"/>
      <c r="CA30296" s="74"/>
      <c r="CF30296" s="79"/>
      <c r="CL30296" s="79"/>
    </row>
    <row r="30297" spans="30:90">
      <c r="AD30297" s="73"/>
      <c r="AE30297" s="74"/>
      <c r="AF30297" s="74"/>
      <c r="BX30297" s="73"/>
      <c r="BY30297" s="74"/>
      <c r="BZ30297" s="74"/>
      <c r="CA30297" s="74"/>
      <c r="CF30297" s="79"/>
      <c r="CL30297" s="79"/>
    </row>
    <row r="30298" spans="30:90">
      <c r="AD30298" s="73"/>
      <c r="AE30298" s="74"/>
      <c r="AF30298" s="74"/>
      <c r="BX30298" s="73"/>
      <c r="BY30298" s="74"/>
      <c r="BZ30298" s="74"/>
      <c r="CA30298" s="74"/>
      <c r="CF30298" s="79"/>
      <c r="CL30298" s="79"/>
    </row>
    <row r="30299" spans="30:90">
      <c r="AD30299" s="73"/>
      <c r="AE30299" s="74"/>
      <c r="AF30299" s="74"/>
      <c r="BX30299" s="73"/>
      <c r="BY30299" s="74"/>
      <c r="BZ30299" s="74"/>
      <c r="CA30299" s="74"/>
      <c r="CF30299" s="79"/>
      <c r="CL30299" s="79"/>
    </row>
    <row r="30300" spans="30:90">
      <c r="AD30300" s="73"/>
      <c r="AE30300" s="74"/>
      <c r="AF30300" s="74"/>
      <c r="BX30300" s="73"/>
      <c r="BY30300" s="74"/>
      <c r="BZ30300" s="74"/>
      <c r="CA30300" s="74"/>
      <c r="CF30300" s="79"/>
      <c r="CL30300" s="79"/>
    </row>
    <row r="30301" spans="30:90">
      <c r="AD30301" s="73"/>
      <c r="AE30301" s="74"/>
      <c r="AF30301" s="74"/>
      <c r="BX30301" s="73"/>
      <c r="BY30301" s="74"/>
      <c r="BZ30301" s="74"/>
      <c r="CA30301" s="74"/>
      <c r="CF30301" s="79"/>
      <c r="CL30301" s="79"/>
    </row>
    <row r="30302" spans="30:90">
      <c r="AD30302" s="73"/>
      <c r="AE30302" s="74"/>
      <c r="AF30302" s="74"/>
      <c r="BX30302" s="73"/>
      <c r="BY30302" s="74"/>
      <c r="BZ30302" s="74"/>
      <c r="CA30302" s="74"/>
      <c r="CF30302" s="79"/>
      <c r="CL30302" s="79"/>
    </row>
    <row r="30303" spans="30:90">
      <c r="AD30303" s="73"/>
      <c r="AE30303" s="74"/>
      <c r="AF30303" s="74"/>
      <c r="BX30303" s="73"/>
      <c r="BY30303" s="74"/>
      <c r="BZ30303" s="74"/>
      <c r="CA30303" s="74"/>
      <c r="CF30303" s="79"/>
      <c r="CL30303" s="79"/>
    </row>
    <row r="30304" spans="30:90">
      <c r="AD30304" s="73"/>
      <c r="AE30304" s="74"/>
      <c r="AF30304" s="74"/>
      <c r="BX30304" s="73"/>
      <c r="BY30304" s="74"/>
      <c r="BZ30304" s="74"/>
      <c r="CA30304" s="74"/>
      <c r="CF30304" s="79"/>
      <c r="CL30304" s="79"/>
    </row>
    <row r="30305" spans="30:90">
      <c r="AD30305" s="73"/>
      <c r="AE30305" s="74"/>
      <c r="AF30305" s="74"/>
      <c r="BX30305" s="73"/>
      <c r="BY30305" s="74"/>
      <c r="BZ30305" s="74"/>
      <c r="CA30305" s="74"/>
      <c r="CF30305" s="79"/>
      <c r="CL30305" s="79"/>
    </row>
    <row r="30306" spans="30:90">
      <c r="AD30306" s="73"/>
      <c r="AE30306" s="74"/>
      <c r="AF30306" s="74"/>
      <c r="BX30306" s="73"/>
      <c r="BY30306" s="74"/>
      <c r="BZ30306" s="74"/>
      <c r="CA30306" s="74"/>
      <c r="CF30306" s="79"/>
      <c r="CL30306" s="79"/>
    </row>
    <row r="30307" spans="30:90">
      <c r="AD30307" s="73"/>
      <c r="AE30307" s="74"/>
      <c r="AF30307" s="74"/>
      <c r="BX30307" s="73"/>
      <c r="BY30307" s="74"/>
      <c r="BZ30307" s="74"/>
      <c r="CA30307" s="74"/>
      <c r="CF30307" s="79"/>
      <c r="CL30307" s="79"/>
    </row>
    <row r="30308" spans="30:90">
      <c r="AD30308" s="73"/>
      <c r="AE30308" s="74"/>
      <c r="AF30308" s="74"/>
      <c r="BX30308" s="73"/>
      <c r="BY30308" s="74"/>
      <c r="BZ30308" s="74"/>
      <c r="CA30308" s="74"/>
      <c r="CF30308" s="79"/>
      <c r="CL30308" s="79"/>
    </row>
    <row r="30309" spans="30:90">
      <c r="AD30309" s="73"/>
      <c r="AE30309" s="74"/>
      <c r="AF30309" s="74"/>
      <c r="BX30309" s="73"/>
      <c r="BY30309" s="74"/>
      <c r="BZ30309" s="74"/>
      <c r="CA30309" s="74"/>
      <c r="CF30309" s="79"/>
      <c r="CL30309" s="79"/>
    </row>
    <row r="30310" spans="30:90">
      <c r="AD30310" s="73"/>
      <c r="AE30310" s="74"/>
      <c r="AF30310" s="74"/>
      <c r="BX30310" s="73"/>
      <c r="BY30310" s="74"/>
      <c r="BZ30310" s="74"/>
      <c r="CA30310" s="74"/>
      <c r="CF30310" s="79"/>
      <c r="CL30310" s="79"/>
    </row>
    <row r="30311" spans="30:90">
      <c r="AD30311" s="73"/>
      <c r="AE30311" s="74"/>
      <c r="AF30311" s="74"/>
      <c r="BX30311" s="73"/>
      <c r="BY30311" s="74"/>
      <c r="BZ30311" s="74"/>
      <c r="CA30311" s="74"/>
      <c r="CF30311" s="79"/>
      <c r="CL30311" s="79"/>
    </row>
    <row r="30312" spans="30:90">
      <c r="AD30312" s="73"/>
      <c r="AE30312" s="74"/>
      <c r="AF30312" s="74"/>
      <c r="BX30312" s="73"/>
      <c r="BY30312" s="74"/>
      <c r="BZ30312" s="74"/>
      <c r="CA30312" s="74"/>
      <c r="CF30312" s="79"/>
      <c r="CL30312" s="79"/>
    </row>
    <row r="30313" spans="30:90">
      <c r="AD30313" s="73"/>
      <c r="AE30313" s="74"/>
      <c r="AF30313" s="74"/>
      <c r="BX30313" s="73"/>
      <c r="BY30313" s="74"/>
      <c r="BZ30313" s="74"/>
      <c r="CA30313" s="74"/>
      <c r="CF30313" s="79"/>
      <c r="CL30313" s="79"/>
    </row>
    <row r="30314" spans="30:90">
      <c r="AD30314" s="73"/>
      <c r="AE30314" s="74"/>
      <c r="AF30314" s="74"/>
      <c r="BX30314" s="73"/>
      <c r="BY30314" s="74"/>
      <c r="BZ30314" s="74"/>
      <c r="CA30314" s="74"/>
      <c r="CF30314" s="79"/>
      <c r="CL30314" s="79"/>
    </row>
    <row r="30315" spans="30:90">
      <c r="AD30315" s="73"/>
      <c r="AE30315" s="74"/>
      <c r="AF30315" s="74"/>
      <c r="BX30315" s="73"/>
      <c r="BY30315" s="74"/>
      <c r="BZ30315" s="74"/>
      <c r="CA30315" s="74"/>
      <c r="CF30315" s="79"/>
      <c r="CL30315" s="79"/>
    </row>
    <row r="30316" spans="30:90">
      <c r="AD30316" s="73"/>
      <c r="AE30316" s="74"/>
      <c r="AF30316" s="74"/>
      <c r="BX30316" s="73"/>
      <c r="BY30316" s="74"/>
      <c r="BZ30316" s="74"/>
      <c r="CA30316" s="74"/>
      <c r="CF30316" s="79"/>
      <c r="CL30316" s="79"/>
    </row>
    <row r="30317" spans="30:90">
      <c r="AD30317" s="73"/>
      <c r="AE30317" s="74"/>
      <c r="AF30317" s="74"/>
      <c r="BX30317" s="73"/>
      <c r="BY30317" s="74"/>
      <c r="BZ30317" s="74"/>
      <c r="CA30317" s="74"/>
      <c r="CF30317" s="79"/>
      <c r="CL30317" s="79"/>
    </row>
    <row r="30318" spans="30:90">
      <c r="AD30318" s="73"/>
      <c r="AE30318" s="74"/>
      <c r="AF30318" s="74"/>
      <c r="BX30318" s="73"/>
      <c r="BY30318" s="74"/>
      <c r="BZ30318" s="74"/>
      <c r="CA30318" s="74"/>
      <c r="CF30318" s="79"/>
      <c r="CL30318" s="79"/>
    </row>
    <row r="30319" spans="30:90">
      <c r="AD30319" s="73"/>
      <c r="AE30319" s="74"/>
      <c r="AF30319" s="74"/>
      <c r="BX30319" s="73"/>
      <c r="BY30319" s="74"/>
      <c r="BZ30319" s="74"/>
      <c r="CA30319" s="74"/>
      <c r="CF30319" s="79"/>
      <c r="CL30319" s="79"/>
    </row>
    <row r="30320" spans="30:90">
      <c r="AD30320" s="73"/>
      <c r="AE30320" s="74"/>
      <c r="AF30320" s="74"/>
      <c r="BX30320" s="73"/>
      <c r="BY30320" s="74"/>
      <c r="BZ30320" s="74"/>
      <c r="CA30320" s="74"/>
      <c r="CF30320" s="79"/>
      <c r="CL30320" s="79"/>
    </row>
    <row r="30321" spans="30:90">
      <c r="AD30321" s="73"/>
      <c r="AE30321" s="74"/>
      <c r="AF30321" s="74"/>
      <c r="BX30321" s="73"/>
      <c r="BY30321" s="74"/>
      <c r="BZ30321" s="74"/>
      <c r="CA30321" s="74"/>
      <c r="CF30321" s="79"/>
      <c r="CL30321" s="79"/>
    </row>
    <row r="30322" spans="30:90">
      <c r="AD30322" s="73"/>
      <c r="AE30322" s="74"/>
      <c r="AF30322" s="74"/>
      <c r="BX30322" s="73"/>
      <c r="BY30322" s="74"/>
      <c r="BZ30322" s="74"/>
      <c r="CA30322" s="74"/>
      <c r="CF30322" s="79"/>
      <c r="CL30322" s="79"/>
    </row>
    <row r="30323" spans="30:90">
      <c r="AD30323" s="73"/>
      <c r="AE30323" s="74"/>
      <c r="AF30323" s="74"/>
      <c r="BX30323" s="73"/>
      <c r="BY30323" s="74"/>
      <c r="BZ30323" s="74"/>
      <c r="CA30323" s="74"/>
      <c r="CF30323" s="79"/>
      <c r="CL30323" s="79"/>
    </row>
    <row r="30324" spans="30:90">
      <c r="AD30324" s="73"/>
      <c r="AE30324" s="74"/>
      <c r="AF30324" s="74"/>
      <c r="BX30324" s="73"/>
      <c r="BY30324" s="74"/>
      <c r="BZ30324" s="74"/>
      <c r="CA30324" s="74"/>
      <c r="CF30324" s="79"/>
      <c r="CL30324" s="79"/>
    </row>
    <row r="30325" spans="30:90">
      <c r="AD30325" s="73"/>
      <c r="AE30325" s="74"/>
      <c r="AF30325" s="74"/>
      <c r="BX30325" s="73"/>
      <c r="BY30325" s="74"/>
      <c r="BZ30325" s="74"/>
      <c r="CA30325" s="74"/>
      <c r="CF30325" s="79"/>
      <c r="CL30325" s="79"/>
    </row>
    <row r="30326" spans="30:90">
      <c r="AD30326" s="73"/>
      <c r="AE30326" s="74"/>
      <c r="AF30326" s="74"/>
      <c r="BX30326" s="73"/>
      <c r="BY30326" s="74"/>
      <c r="BZ30326" s="74"/>
      <c r="CA30326" s="74"/>
      <c r="CF30326" s="79"/>
      <c r="CL30326" s="79"/>
    </row>
    <row r="30327" spans="30:90">
      <c r="AD30327" s="73"/>
      <c r="AE30327" s="74"/>
      <c r="AF30327" s="74"/>
      <c r="BX30327" s="73"/>
      <c r="BY30327" s="74"/>
      <c r="BZ30327" s="74"/>
      <c r="CA30327" s="74"/>
      <c r="CF30327" s="79"/>
      <c r="CL30327" s="79"/>
    </row>
    <row r="30328" spans="30:90">
      <c r="AD30328" s="73"/>
      <c r="AE30328" s="74"/>
      <c r="AF30328" s="74"/>
      <c r="BX30328" s="73"/>
      <c r="BY30328" s="74"/>
      <c r="BZ30328" s="74"/>
      <c r="CA30328" s="74"/>
      <c r="CF30328" s="79"/>
      <c r="CL30328" s="79"/>
    </row>
    <row r="30329" spans="30:90">
      <c r="AD30329" s="73"/>
      <c r="AE30329" s="74"/>
      <c r="AF30329" s="74"/>
      <c r="BX30329" s="73"/>
      <c r="BY30329" s="74"/>
      <c r="BZ30329" s="74"/>
      <c r="CA30329" s="74"/>
      <c r="CF30329" s="79"/>
      <c r="CL30329" s="79"/>
    </row>
    <row r="30330" spans="30:90">
      <c r="AD30330" s="73"/>
      <c r="AE30330" s="74"/>
      <c r="AF30330" s="74"/>
      <c r="BX30330" s="73"/>
      <c r="BY30330" s="74"/>
      <c r="BZ30330" s="74"/>
      <c r="CA30330" s="74"/>
      <c r="CF30330" s="79"/>
      <c r="CL30330" s="79"/>
    </row>
    <row r="30331" spans="30:90">
      <c r="AD30331" s="73"/>
      <c r="AE30331" s="74"/>
      <c r="AF30331" s="74"/>
      <c r="BX30331" s="73"/>
      <c r="BY30331" s="74"/>
      <c r="BZ30331" s="74"/>
      <c r="CA30331" s="74"/>
      <c r="CF30331" s="79"/>
      <c r="CL30331" s="79"/>
    </row>
    <row r="30332" spans="30:90">
      <c r="AD30332" s="73"/>
      <c r="AE30332" s="74"/>
      <c r="AF30332" s="74"/>
      <c r="BX30332" s="73"/>
      <c r="BY30332" s="74"/>
      <c r="BZ30332" s="74"/>
      <c r="CA30332" s="74"/>
      <c r="CF30332" s="79"/>
      <c r="CL30332" s="79"/>
    </row>
    <row r="30333" spans="30:90">
      <c r="AD30333" s="73"/>
      <c r="AE30333" s="74"/>
      <c r="AF30333" s="74"/>
      <c r="BX30333" s="73"/>
      <c r="BY30333" s="74"/>
      <c r="BZ30333" s="74"/>
      <c r="CA30333" s="74"/>
      <c r="CF30333" s="79"/>
      <c r="CL30333" s="79"/>
    </row>
    <row r="30334" spans="30:90">
      <c r="AD30334" s="73"/>
      <c r="AE30334" s="74"/>
      <c r="AF30334" s="74"/>
      <c r="BX30334" s="73"/>
      <c r="BY30334" s="74"/>
      <c r="BZ30334" s="74"/>
      <c r="CA30334" s="74"/>
      <c r="CF30334" s="79"/>
      <c r="CL30334" s="79"/>
    </row>
    <row r="30335" spans="30:90">
      <c r="AD30335" s="73"/>
      <c r="AE30335" s="74"/>
      <c r="AF30335" s="74"/>
      <c r="BX30335" s="73"/>
      <c r="BY30335" s="74"/>
      <c r="BZ30335" s="74"/>
      <c r="CA30335" s="74"/>
      <c r="CF30335" s="79"/>
      <c r="CL30335" s="79"/>
    </row>
    <row r="30336" spans="30:90">
      <c r="AD30336" s="73"/>
      <c r="AE30336" s="74"/>
      <c r="AF30336" s="74"/>
      <c r="BX30336" s="73"/>
      <c r="BY30336" s="74"/>
      <c r="BZ30336" s="74"/>
      <c r="CA30336" s="74"/>
      <c r="CF30336" s="79"/>
      <c r="CL30336" s="79"/>
    </row>
    <row r="30337" spans="30:90">
      <c r="AD30337" s="73"/>
      <c r="AE30337" s="74"/>
      <c r="AF30337" s="74"/>
      <c r="BX30337" s="73"/>
      <c r="BY30337" s="74"/>
      <c r="BZ30337" s="74"/>
      <c r="CA30337" s="74"/>
      <c r="CF30337" s="79"/>
      <c r="CL30337" s="79"/>
    </row>
    <row r="30338" spans="30:90">
      <c r="AD30338" s="73"/>
      <c r="AE30338" s="74"/>
      <c r="AF30338" s="74"/>
      <c r="BX30338" s="73"/>
      <c r="BY30338" s="74"/>
      <c r="BZ30338" s="74"/>
      <c r="CA30338" s="74"/>
      <c r="CF30338" s="79"/>
      <c r="CL30338" s="79"/>
    </row>
    <row r="30339" spans="30:90">
      <c r="AD30339" s="73"/>
      <c r="AE30339" s="74"/>
      <c r="AF30339" s="74"/>
      <c r="BX30339" s="73"/>
      <c r="BY30339" s="74"/>
      <c r="BZ30339" s="74"/>
      <c r="CA30339" s="74"/>
      <c r="CF30339" s="79"/>
      <c r="CL30339" s="79"/>
    </row>
    <row r="30340" spans="30:90">
      <c r="AD30340" s="73"/>
      <c r="AE30340" s="74"/>
      <c r="AF30340" s="74"/>
      <c r="BX30340" s="73"/>
      <c r="BY30340" s="74"/>
      <c r="BZ30340" s="74"/>
      <c r="CA30340" s="74"/>
      <c r="CF30340" s="79"/>
      <c r="CL30340" s="79"/>
    </row>
    <row r="30341" spans="30:90">
      <c r="AD30341" s="73"/>
      <c r="AE30341" s="74"/>
      <c r="AF30341" s="74"/>
      <c r="BX30341" s="73"/>
      <c r="BY30341" s="74"/>
      <c r="BZ30341" s="74"/>
      <c r="CA30341" s="74"/>
      <c r="CF30341" s="79"/>
      <c r="CL30341" s="79"/>
    </row>
    <row r="30342" spans="30:90">
      <c r="AD30342" s="73"/>
      <c r="AE30342" s="74"/>
      <c r="AF30342" s="74"/>
      <c r="BX30342" s="73"/>
      <c r="BY30342" s="74"/>
      <c r="BZ30342" s="74"/>
      <c r="CA30342" s="74"/>
      <c r="CF30342" s="79"/>
      <c r="CL30342" s="79"/>
    </row>
    <row r="30343" spans="30:90">
      <c r="AD30343" s="73"/>
      <c r="AE30343" s="74"/>
      <c r="AF30343" s="74"/>
      <c r="BX30343" s="73"/>
      <c r="BY30343" s="74"/>
      <c r="BZ30343" s="74"/>
      <c r="CA30343" s="74"/>
      <c r="CF30343" s="79"/>
      <c r="CL30343" s="79"/>
    </row>
    <row r="30344" spans="30:90">
      <c r="AD30344" s="73"/>
      <c r="AE30344" s="74"/>
      <c r="AF30344" s="74"/>
      <c r="BX30344" s="73"/>
      <c r="BY30344" s="74"/>
      <c r="BZ30344" s="74"/>
      <c r="CA30344" s="74"/>
      <c r="CF30344" s="79"/>
      <c r="CL30344" s="79"/>
    </row>
    <row r="30345" spans="30:90">
      <c r="AD30345" s="73"/>
      <c r="AE30345" s="74"/>
      <c r="AF30345" s="74"/>
      <c r="BX30345" s="73"/>
      <c r="BY30345" s="74"/>
      <c r="BZ30345" s="74"/>
      <c r="CA30345" s="74"/>
      <c r="CF30345" s="79"/>
      <c r="CL30345" s="79"/>
    </row>
    <row r="30346" spans="30:90">
      <c r="AD30346" s="73"/>
      <c r="AE30346" s="74"/>
      <c r="AF30346" s="74"/>
      <c r="BX30346" s="73"/>
      <c r="BY30346" s="74"/>
      <c r="BZ30346" s="74"/>
      <c r="CA30346" s="74"/>
      <c r="CF30346" s="79"/>
      <c r="CL30346" s="79"/>
    </row>
    <row r="30347" spans="30:90">
      <c r="AD30347" s="73"/>
      <c r="AE30347" s="74"/>
      <c r="AF30347" s="74"/>
      <c r="BX30347" s="73"/>
      <c r="BY30347" s="74"/>
      <c r="BZ30347" s="74"/>
      <c r="CA30347" s="74"/>
      <c r="CF30347" s="79"/>
      <c r="CL30347" s="79"/>
    </row>
    <row r="30348" spans="30:90">
      <c r="AD30348" s="73"/>
      <c r="AE30348" s="74"/>
      <c r="AF30348" s="74"/>
      <c r="BX30348" s="73"/>
      <c r="BY30348" s="74"/>
      <c r="BZ30348" s="74"/>
      <c r="CA30348" s="74"/>
      <c r="CF30348" s="79"/>
      <c r="CL30348" s="79"/>
    </row>
    <row r="30349" spans="30:90">
      <c r="AD30349" s="73"/>
      <c r="AE30349" s="74"/>
      <c r="AF30349" s="74"/>
      <c r="BX30349" s="73"/>
      <c r="BY30349" s="74"/>
      <c r="BZ30349" s="74"/>
      <c r="CA30349" s="74"/>
      <c r="CF30349" s="79"/>
      <c r="CL30349" s="79"/>
    </row>
    <row r="30350" spans="30:90">
      <c r="AD30350" s="73"/>
      <c r="AE30350" s="74"/>
      <c r="AF30350" s="74"/>
      <c r="BX30350" s="73"/>
      <c r="BY30350" s="74"/>
      <c r="BZ30350" s="74"/>
      <c r="CA30350" s="74"/>
      <c r="CF30350" s="79"/>
      <c r="CL30350" s="79"/>
    </row>
    <row r="30351" spans="30:90">
      <c r="AD30351" s="73"/>
      <c r="AE30351" s="74"/>
      <c r="AF30351" s="74"/>
      <c r="BX30351" s="73"/>
      <c r="BY30351" s="74"/>
      <c r="BZ30351" s="74"/>
      <c r="CA30351" s="74"/>
      <c r="CF30351" s="79"/>
      <c r="CL30351" s="79"/>
    </row>
    <row r="30352" spans="30:90">
      <c r="AD30352" s="73"/>
      <c r="AE30352" s="74"/>
      <c r="AF30352" s="74"/>
      <c r="BX30352" s="73"/>
      <c r="BY30352" s="74"/>
      <c r="BZ30352" s="74"/>
      <c r="CA30352" s="74"/>
      <c r="CF30352" s="79"/>
      <c r="CL30352" s="79"/>
    </row>
    <row r="30353" spans="30:90">
      <c r="AD30353" s="73"/>
      <c r="AE30353" s="74"/>
      <c r="AF30353" s="74"/>
      <c r="BX30353" s="73"/>
      <c r="BY30353" s="74"/>
      <c r="BZ30353" s="74"/>
      <c r="CA30353" s="74"/>
      <c r="CF30353" s="79"/>
      <c r="CL30353" s="79"/>
    </row>
    <row r="30354" spans="30:90">
      <c r="AD30354" s="73"/>
      <c r="AE30354" s="74"/>
      <c r="AF30354" s="74"/>
      <c r="BX30354" s="73"/>
      <c r="BY30354" s="74"/>
      <c r="BZ30354" s="74"/>
      <c r="CA30354" s="74"/>
      <c r="CF30354" s="79"/>
      <c r="CL30354" s="79"/>
    </row>
    <row r="30355" spans="30:90">
      <c r="AD30355" s="73"/>
      <c r="AE30355" s="74"/>
      <c r="AF30355" s="74"/>
      <c r="BX30355" s="73"/>
      <c r="BY30355" s="74"/>
      <c r="BZ30355" s="74"/>
      <c r="CA30355" s="74"/>
      <c r="CF30355" s="79"/>
      <c r="CL30355" s="79"/>
    </row>
    <row r="30356" spans="30:90">
      <c r="AD30356" s="73"/>
      <c r="AE30356" s="74"/>
      <c r="AF30356" s="74"/>
      <c r="BX30356" s="73"/>
      <c r="BY30356" s="74"/>
      <c r="BZ30356" s="74"/>
      <c r="CA30356" s="74"/>
      <c r="CF30356" s="79"/>
      <c r="CL30356" s="79"/>
    </row>
    <row r="30357" spans="30:90">
      <c r="AD30357" s="73"/>
      <c r="AE30357" s="74"/>
      <c r="AF30357" s="74"/>
      <c r="BX30357" s="73"/>
      <c r="BY30357" s="74"/>
      <c r="BZ30357" s="74"/>
      <c r="CA30357" s="74"/>
      <c r="CF30357" s="79"/>
      <c r="CL30357" s="79"/>
    </row>
    <row r="30358" spans="30:90">
      <c r="AD30358" s="73"/>
      <c r="AE30358" s="74"/>
      <c r="AF30358" s="74"/>
      <c r="BX30358" s="73"/>
      <c r="BY30358" s="74"/>
      <c r="BZ30358" s="74"/>
      <c r="CA30358" s="74"/>
      <c r="CF30358" s="79"/>
      <c r="CL30358" s="79"/>
    </row>
    <row r="30359" spans="30:90">
      <c r="AD30359" s="73"/>
      <c r="AE30359" s="74"/>
      <c r="AF30359" s="74"/>
      <c r="BX30359" s="73"/>
      <c r="BY30359" s="74"/>
      <c r="BZ30359" s="74"/>
      <c r="CA30359" s="74"/>
      <c r="CF30359" s="79"/>
      <c r="CL30359" s="79"/>
    </row>
    <row r="30360" spans="30:90">
      <c r="AD30360" s="73"/>
      <c r="AE30360" s="74"/>
      <c r="AF30360" s="74"/>
      <c r="BX30360" s="73"/>
      <c r="BY30360" s="74"/>
      <c r="BZ30360" s="74"/>
      <c r="CA30360" s="74"/>
      <c r="CF30360" s="79"/>
      <c r="CL30360" s="79"/>
    </row>
    <row r="30361" spans="30:90">
      <c r="AD30361" s="73"/>
      <c r="AE30361" s="74"/>
      <c r="AF30361" s="74"/>
      <c r="BX30361" s="73"/>
      <c r="BY30361" s="74"/>
      <c r="BZ30361" s="74"/>
      <c r="CA30361" s="74"/>
      <c r="CF30361" s="79"/>
      <c r="CL30361" s="79"/>
    </row>
    <row r="30362" spans="30:90">
      <c r="AD30362" s="73"/>
      <c r="AE30362" s="74"/>
      <c r="AF30362" s="74"/>
      <c r="BX30362" s="73"/>
      <c r="BY30362" s="74"/>
      <c r="BZ30362" s="74"/>
      <c r="CA30362" s="74"/>
      <c r="CF30362" s="79"/>
      <c r="CL30362" s="79"/>
    </row>
    <row r="30363" spans="30:90">
      <c r="AD30363" s="73"/>
      <c r="AE30363" s="74"/>
      <c r="AF30363" s="74"/>
      <c r="BX30363" s="73"/>
      <c r="BY30363" s="74"/>
      <c r="BZ30363" s="74"/>
      <c r="CA30363" s="74"/>
      <c r="CF30363" s="79"/>
      <c r="CL30363" s="79"/>
    </row>
    <row r="30364" spans="30:90">
      <c r="AD30364" s="73"/>
      <c r="AE30364" s="74"/>
      <c r="AF30364" s="74"/>
      <c r="BX30364" s="73"/>
      <c r="BY30364" s="74"/>
      <c r="BZ30364" s="74"/>
      <c r="CA30364" s="74"/>
      <c r="CF30364" s="79"/>
      <c r="CL30364" s="79"/>
    </row>
    <row r="30365" spans="30:90">
      <c r="AD30365" s="73"/>
      <c r="AE30365" s="74"/>
      <c r="AF30365" s="74"/>
      <c r="BX30365" s="73"/>
      <c r="BY30365" s="74"/>
      <c r="BZ30365" s="74"/>
      <c r="CA30365" s="74"/>
      <c r="CF30365" s="79"/>
      <c r="CL30365" s="79"/>
    </row>
    <row r="30366" spans="30:90">
      <c r="AD30366" s="73"/>
      <c r="AE30366" s="74"/>
      <c r="AF30366" s="74"/>
      <c r="BX30366" s="73"/>
      <c r="BY30366" s="74"/>
      <c r="BZ30366" s="74"/>
      <c r="CA30366" s="74"/>
      <c r="CF30366" s="79"/>
      <c r="CL30366" s="79"/>
    </row>
    <row r="30367" spans="30:90">
      <c r="AD30367" s="73"/>
      <c r="AE30367" s="74"/>
      <c r="AF30367" s="74"/>
      <c r="BX30367" s="73"/>
      <c r="BY30367" s="74"/>
      <c r="BZ30367" s="74"/>
      <c r="CA30367" s="74"/>
      <c r="CF30367" s="79"/>
      <c r="CL30367" s="79"/>
    </row>
    <row r="30368" spans="30:90">
      <c r="AD30368" s="73"/>
      <c r="AE30368" s="74"/>
      <c r="AF30368" s="74"/>
      <c r="BX30368" s="73"/>
      <c r="BY30368" s="74"/>
      <c r="BZ30368" s="74"/>
      <c r="CA30368" s="74"/>
      <c r="CF30368" s="79"/>
      <c r="CL30368" s="79"/>
    </row>
    <row r="30369" spans="30:90">
      <c r="AD30369" s="73"/>
      <c r="AE30369" s="74"/>
      <c r="AF30369" s="74"/>
      <c r="BX30369" s="73"/>
      <c r="BY30369" s="74"/>
      <c r="BZ30369" s="74"/>
      <c r="CA30369" s="74"/>
      <c r="CF30369" s="79"/>
      <c r="CL30369" s="79"/>
    </row>
    <row r="30370" spans="30:90">
      <c r="AD30370" s="73"/>
      <c r="AE30370" s="74"/>
      <c r="AF30370" s="74"/>
      <c r="BX30370" s="73"/>
      <c r="BY30370" s="74"/>
      <c r="BZ30370" s="74"/>
      <c r="CA30370" s="74"/>
      <c r="CF30370" s="79"/>
      <c r="CL30370" s="79"/>
    </row>
    <row r="30371" spans="30:90">
      <c r="AD30371" s="73"/>
      <c r="AE30371" s="74"/>
      <c r="AF30371" s="74"/>
      <c r="BX30371" s="73"/>
      <c r="BY30371" s="74"/>
      <c r="BZ30371" s="74"/>
      <c r="CA30371" s="74"/>
      <c r="CF30371" s="79"/>
      <c r="CL30371" s="79"/>
    </row>
    <row r="30372" spans="30:90">
      <c r="AD30372" s="73"/>
      <c r="AE30372" s="74"/>
      <c r="AF30372" s="74"/>
      <c r="BX30372" s="73"/>
      <c r="BY30372" s="74"/>
      <c r="BZ30372" s="74"/>
      <c r="CA30372" s="74"/>
      <c r="CF30372" s="79"/>
      <c r="CL30372" s="79"/>
    </row>
    <row r="30373" spans="30:90">
      <c r="AD30373" s="73"/>
      <c r="AE30373" s="74"/>
      <c r="AF30373" s="74"/>
      <c r="BX30373" s="73"/>
      <c r="BY30373" s="74"/>
      <c r="BZ30373" s="74"/>
      <c r="CA30373" s="74"/>
      <c r="CF30373" s="79"/>
      <c r="CL30373" s="79"/>
    </row>
    <row r="30374" spans="30:90">
      <c r="AD30374" s="73"/>
      <c r="AE30374" s="74"/>
      <c r="AF30374" s="74"/>
      <c r="BX30374" s="73"/>
      <c r="BY30374" s="74"/>
      <c r="BZ30374" s="74"/>
      <c r="CA30374" s="74"/>
      <c r="CF30374" s="79"/>
      <c r="CL30374" s="79"/>
    </row>
    <row r="30375" spans="30:90">
      <c r="AD30375" s="73"/>
      <c r="AE30375" s="74"/>
      <c r="AF30375" s="74"/>
      <c r="BX30375" s="73"/>
      <c r="BY30375" s="74"/>
      <c r="BZ30375" s="74"/>
      <c r="CA30375" s="74"/>
      <c r="CF30375" s="79"/>
      <c r="CL30375" s="79"/>
    </row>
    <row r="30376" spans="30:90">
      <c r="AD30376" s="73"/>
      <c r="AE30376" s="74"/>
      <c r="AF30376" s="74"/>
      <c r="BX30376" s="73"/>
      <c r="BY30376" s="74"/>
      <c r="BZ30376" s="74"/>
      <c r="CA30376" s="74"/>
      <c r="CF30376" s="79"/>
      <c r="CL30376" s="79"/>
    </row>
    <row r="30377" spans="30:90">
      <c r="AD30377" s="73"/>
      <c r="AE30377" s="74"/>
      <c r="AF30377" s="74"/>
      <c r="BX30377" s="73"/>
      <c r="BY30377" s="74"/>
      <c r="BZ30377" s="74"/>
      <c r="CA30377" s="74"/>
      <c r="CF30377" s="79"/>
      <c r="CL30377" s="79"/>
    </row>
    <row r="30378" spans="30:90">
      <c r="AD30378" s="73"/>
      <c r="AE30378" s="74"/>
      <c r="AF30378" s="74"/>
      <c r="BX30378" s="73"/>
      <c r="BY30378" s="74"/>
      <c r="BZ30378" s="74"/>
      <c r="CA30378" s="74"/>
      <c r="CF30378" s="79"/>
      <c r="CL30378" s="79"/>
    </row>
    <row r="30379" spans="30:90">
      <c r="AD30379" s="73"/>
      <c r="AE30379" s="74"/>
      <c r="AF30379" s="74"/>
      <c r="BX30379" s="73"/>
      <c r="BY30379" s="74"/>
      <c r="BZ30379" s="74"/>
      <c r="CA30379" s="74"/>
      <c r="CF30379" s="79"/>
      <c r="CL30379" s="79"/>
    </row>
    <row r="30380" spans="30:90">
      <c r="AD30380" s="73"/>
      <c r="AE30380" s="74"/>
      <c r="AF30380" s="74"/>
      <c r="BX30380" s="73"/>
      <c r="BY30380" s="74"/>
      <c r="BZ30380" s="74"/>
      <c r="CA30380" s="74"/>
      <c r="CF30380" s="79"/>
      <c r="CL30380" s="79"/>
    </row>
    <row r="30381" spans="30:90">
      <c r="AD30381" s="73"/>
      <c r="AE30381" s="74"/>
      <c r="AF30381" s="74"/>
      <c r="BX30381" s="73"/>
      <c r="BY30381" s="74"/>
      <c r="BZ30381" s="74"/>
      <c r="CA30381" s="74"/>
      <c r="CF30381" s="79"/>
      <c r="CL30381" s="79"/>
    </row>
    <row r="30382" spans="30:90">
      <c r="AD30382" s="73"/>
      <c r="AE30382" s="74"/>
      <c r="AF30382" s="74"/>
      <c r="BX30382" s="73"/>
      <c r="BY30382" s="74"/>
      <c r="BZ30382" s="74"/>
      <c r="CA30382" s="74"/>
      <c r="CF30382" s="79"/>
      <c r="CL30382" s="79"/>
    </row>
    <row r="30383" spans="30:90">
      <c r="AD30383" s="73"/>
      <c r="AE30383" s="74"/>
      <c r="AF30383" s="74"/>
      <c r="BX30383" s="73"/>
      <c r="BY30383" s="74"/>
      <c r="BZ30383" s="74"/>
      <c r="CA30383" s="74"/>
      <c r="CF30383" s="79"/>
      <c r="CL30383" s="79"/>
    </row>
    <row r="30384" spans="30:90">
      <c r="AD30384" s="73"/>
      <c r="AE30384" s="74"/>
      <c r="AF30384" s="74"/>
      <c r="BX30384" s="73"/>
      <c r="BY30384" s="74"/>
      <c r="BZ30384" s="74"/>
      <c r="CA30384" s="74"/>
      <c r="CF30384" s="79"/>
      <c r="CL30384" s="79"/>
    </row>
    <row r="30385" spans="30:90">
      <c r="AD30385" s="73"/>
      <c r="AE30385" s="74"/>
      <c r="AF30385" s="74"/>
      <c r="BX30385" s="73"/>
      <c r="BY30385" s="74"/>
      <c r="BZ30385" s="74"/>
      <c r="CA30385" s="74"/>
      <c r="CF30385" s="79"/>
      <c r="CL30385" s="79"/>
    </row>
    <row r="30386" spans="30:90">
      <c r="AD30386" s="73"/>
      <c r="AE30386" s="74"/>
      <c r="AF30386" s="74"/>
      <c r="BX30386" s="73"/>
      <c r="BY30386" s="74"/>
      <c r="BZ30386" s="74"/>
      <c r="CA30386" s="74"/>
      <c r="CF30386" s="79"/>
      <c r="CL30386" s="79"/>
    </row>
    <row r="30387" spans="30:90">
      <c r="AD30387" s="73"/>
      <c r="AE30387" s="74"/>
      <c r="AF30387" s="74"/>
      <c r="BX30387" s="73"/>
      <c r="BY30387" s="74"/>
      <c r="BZ30387" s="74"/>
      <c r="CA30387" s="74"/>
      <c r="CF30387" s="79"/>
      <c r="CL30387" s="79"/>
    </row>
    <row r="30388" spans="30:90">
      <c r="AD30388" s="73"/>
      <c r="AE30388" s="74"/>
      <c r="AF30388" s="74"/>
      <c r="BX30388" s="73"/>
      <c r="BY30388" s="74"/>
      <c r="BZ30388" s="74"/>
      <c r="CA30388" s="74"/>
      <c r="CF30388" s="79"/>
      <c r="CL30388" s="79"/>
    </row>
    <row r="30389" spans="30:90">
      <c r="AD30389" s="73"/>
      <c r="AE30389" s="74"/>
      <c r="AF30389" s="74"/>
      <c r="BX30389" s="73"/>
      <c r="BY30389" s="74"/>
      <c r="BZ30389" s="74"/>
      <c r="CA30389" s="74"/>
      <c r="CF30389" s="79"/>
      <c r="CL30389" s="79"/>
    </row>
    <row r="30390" spans="30:90">
      <c r="AD30390" s="73"/>
      <c r="AE30390" s="74"/>
      <c r="AF30390" s="74"/>
      <c r="BX30390" s="73"/>
      <c r="BY30390" s="74"/>
      <c r="BZ30390" s="74"/>
      <c r="CA30390" s="74"/>
      <c r="CF30390" s="79"/>
      <c r="CL30390" s="79"/>
    </row>
    <row r="30391" spans="30:90">
      <c r="AD30391" s="73"/>
      <c r="AE30391" s="74"/>
      <c r="AF30391" s="74"/>
      <c r="BX30391" s="73"/>
      <c r="BY30391" s="74"/>
      <c r="BZ30391" s="74"/>
      <c r="CA30391" s="74"/>
      <c r="CF30391" s="79"/>
      <c r="CL30391" s="79"/>
    </row>
    <row r="30392" spans="30:90">
      <c r="AD30392" s="73"/>
      <c r="AE30392" s="74"/>
      <c r="AF30392" s="74"/>
      <c r="BX30392" s="73"/>
      <c r="BY30392" s="74"/>
      <c r="BZ30392" s="74"/>
      <c r="CA30392" s="74"/>
      <c r="CF30392" s="79"/>
      <c r="CL30392" s="79"/>
    </row>
    <row r="30393" spans="30:90">
      <c r="AD30393" s="73"/>
      <c r="AE30393" s="74"/>
      <c r="AF30393" s="74"/>
      <c r="BX30393" s="73"/>
      <c r="BY30393" s="74"/>
      <c r="BZ30393" s="74"/>
      <c r="CA30393" s="74"/>
      <c r="CF30393" s="79"/>
      <c r="CL30393" s="79"/>
    </row>
    <row r="30394" spans="30:90">
      <c r="AD30394" s="73"/>
      <c r="AE30394" s="74"/>
      <c r="AF30394" s="74"/>
      <c r="BX30394" s="73"/>
      <c r="BY30394" s="74"/>
      <c r="BZ30394" s="74"/>
      <c r="CA30394" s="74"/>
      <c r="CF30394" s="79"/>
      <c r="CL30394" s="79"/>
    </row>
    <row r="30395" spans="30:90">
      <c r="AD30395" s="73"/>
      <c r="AE30395" s="74"/>
      <c r="AF30395" s="74"/>
      <c r="BX30395" s="73"/>
      <c r="BY30395" s="74"/>
      <c r="BZ30395" s="74"/>
      <c r="CA30395" s="74"/>
      <c r="CF30395" s="79"/>
      <c r="CL30395" s="79"/>
    </row>
    <row r="30396" spans="30:90">
      <c r="AD30396" s="73"/>
      <c r="AE30396" s="74"/>
      <c r="AF30396" s="74"/>
      <c r="BX30396" s="73"/>
      <c r="BY30396" s="74"/>
      <c r="BZ30396" s="74"/>
      <c r="CA30396" s="74"/>
      <c r="CF30396" s="79"/>
      <c r="CL30396" s="79"/>
    </row>
    <row r="30397" spans="30:90">
      <c r="AD30397" s="73"/>
      <c r="AE30397" s="74"/>
      <c r="AF30397" s="74"/>
      <c r="BX30397" s="73"/>
      <c r="BY30397" s="74"/>
      <c r="BZ30397" s="74"/>
      <c r="CA30397" s="74"/>
      <c r="CF30397" s="79"/>
      <c r="CL30397" s="79"/>
    </row>
    <row r="30398" spans="30:90">
      <c r="AD30398" s="73"/>
      <c r="AE30398" s="74"/>
      <c r="AF30398" s="74"/>
      <c r="BX30398" s="73"/>
      <c r="BY30398" s="74"/>
      <c r="BZ30398" s="74"/>
      <c r="CA30398" s="74"/>
      <c r="CF30398" s="79"/>
      <c r="CL30398" s="79"/>
    </row>
    <row r="30399" spans="30:90">
      <c r="AD30399" s="73"/>
      <c r="AE30399" s="74"/>
      <c r="AF30399" s="74"/>
      <c r="BX30399" s="73"/>
      <c r="BY30399" s="74"/>
      <c r="BZ30399" s="74"/>
      <c r="CA30399" s="74"/>
      <c r="CF30399" s="79"/>
      <c r="CL30399" s="79"/>
    </row>
    <row r="30400" spans="30:90">
      <c r="AD30400" s="73"/>
      <c r="AE30400" s="74"/>
      <c r="AF30400" s="74"/>
      <c r="BX30400" s="73"/>
      <c r="BY30400" s="74"/>
      <c r="BZ30400" s="74"/>
      <c r="CA30400" s="74"/>
      <c r="CF30400" s="79"/>
      <c r="CL30400" s="79"/>
    </row>
    <row r="30401" spans="30:90">
      <c r="AD30401" s="73"/>
      <c r="AE30401" s="74"/>
      <c r="AF30401" s="74"/>
      <c r="BX30401" s="73"/>
      <c r="BY30401" s="74"/>
      <c r="BZ30401" s="74"/>
      <c r="CA30401" s="74"/>
      <c r="CF30401" s="79"/>
      <c r="CL30401" s="79"/>
    </row>
    <row r="30402" spans="30:90">
      <c r="AD30402" s="73"/>
      <c r="AE30402" s="74"/>
      <c r="AF30402" s="74"/>
      <c r="BX30402" s="73"/>
      <c r="BY30402" s="74"/>
      <c r="BZ30402" s="74"/>
      <c r="CA30402" s="74"/>
      <c r="CF30402" s="79"/>
      <c r="CL30402" s="79"/>
    </row>
    <row r="30403" spans="30:90">
      <c r="AD30403" s="73"/>
      <c r="AE30403" s="74"/>
      <c r="AF30403" s="74"/>
      <c r="BX30403" s="73"/>
      <c r="BY30403" s="74"/>
      <c r="BZ30403" s="74"/>
      <c r="CA30403" s="74"/>
      <c r="CF30403" s="79"/>
      <c r="CL30403" s="79"/>
    </row>
    <row r="30404" spans="30:90">
      <c r="AD30404" s="73"/>
      <c r="AE30404" s="74"/>
      <c r="AF30404" s="74"/>
      <c r="BX30404" s="73"/>
      <c r="BY30404" s="74"/>
      <c r="BZ30404" s="74"/>
      <c r="CA30404" s="74"/>
      <c r="CF30404" s="79"/>
      <c r="CL30404" s="79"/>
    </row>
    <row r="30405" spans="30:90">
      <c r="AD30405" s="73"/>
      <c r="AE30405" s="74"/>
      <c r="AF30405" s="74"/>
      <c r="BX30405" s="73"/>
      <c r="BY30405" s="74"/>
      <c r="BZ30405" s="74"/>
      <c r="CA30405" s="74"/>
      <c r="CF30405" s="79"/>
      <c r="CL30405" s="79"/>
    </row>
    <row r="30406" spans="30:90">
      <c r="AD30406" s="73"/>
      <c r="AE30406" s="74"/>
      <c r="AF30406" s="74"/>
      <c r="BX30406" s="73"/>
      <c r="BY30406" s="74"/>
      <c r="BZ30406" s="74"/>
      <c r="CA30406" s="74"/>
      <c r="CF30406" s="79"/>
      <c r="CL30406" s="79"/>
    </row>
    <row r="30407" spans="30:90">
      <c r="AD30407" s="73"/>
      <c r="AE30407" s="74"/>
      <c r="AF30407" s="74"/>
      <c r="BX30407" s="73"/>
      <c r="BY30407" s="74"/>
      <c r="BZ30407" s="74"/>
      <c r="CA30407" s="74"/>
      <c r="CF30407" s="79"/>
      <c r="CL30407" s="79"/>
    </row>
    <row r="30408" spans="30:90">
      <c r="AD30408" s="73"/>
      <c r="AE30408" s="74"/>
      <c r="AF30408" s="74"/>
      <c r="BX30408" s="73"/>
      <c r="BY30408" s="74"/>
      <c r="BZ30408" s="74"/>
      <c r="CA30408" s="74"/>
      <c r="CF30408" s="79"/>
      <c r="CL30408" s="79"/>
    </row>
    <row r="30409" spans="30:90">
      <c r="AD30409" s="73"/>
      <c r="AE30409" s="74"/>
      <c r="AF30409" s="74"/>
      <c r="BX30409" s="73"/>
      <c r="BY30409" s="74"/>
      <c r="BZ30409" s="74"/>
      <c r="CA30409" s="74"/>
      <c r="CF30409" s="79"/>
      <c r="CL30409" s="79"/>
    </row>
    <row r="30410" spans="30:90">
      <c r="AD30410" s="73"/>
      <c r="AE30410" s="74"/>
      <c r="AF30410" s="74"/>
      <c r="BX30410" s="73"/>
      <c r="BY30410" s="74"/>
      <c r="BZ30410" s="74"/>
      <c r="CA30410" s="74"/>
      <c r="CF30410" s="79"/>
      <c r="CL30410" s="79"/>
    </row>
    <row r="30411" spans="30:90">
      <c r="AD30411" s="73"/>
      <c r="AE30411" s="74"/>
      <c r="AF30411" s="74"/>
      <c r="BX30411" s="73"/>
      <c r="BY30411" s="74"/>
      <c r="BZ30411" s="74"/>
      <c r="CA30411" s="74"/>
      <c r="CF30411" s="79"/>
      <c r="CL30411" s="79"/>
    </row>
    <row r="30412" spans="30:90">
      <c r="AD30412" s="73"/>
      <c r="AE30412" s="74"/>
      <c r="AF30412" s="74"/>
      <c r="BX30412" s="73"/>
      <c r="BY30412" s="74"/>
      <c r="BZ30412" s="74"/>
      <c r="CA30412" s="74"/>
      <c r="CF30412" s="79"/>
      <c r="CL30412" s="79"/>
    </row>
    <row r="30413" spans="30:90">
      <c r="AD30413" s="73"/>
      <c r="AE30413" s="74"/>
      <c r="AF30413" s="74"/>
      <c r="BX30413" s="73"/>
      <c r="BY30413" s="74"/>
      <c r="BZ30413" s="74"/>
      <c r="CA30413" s="74"/>
      <c r="CF30413" s="79"/>
      <c r="CL30413" s="79"/>
    </row>
    <row r="30414" spans="30:90">
      <c r="AD30414" s="73"/>
      <c r="AE30414" s="74"/>
      <c r="AF30414" s="74"/>
      <c r="BX30414" s="73"/>
      <c r="BY30414" s="74"/>
      <c r="BZ30414" s="74"/>
      <c r="CA30414" s="74"/>
      <c r="CF30414" s="79"/>
      <c r="CL30414" s="79"/>
    </row>
    <row r="30415" spans="30:90">
      <c r="AD30415" s="73"/>
      <c r="AE30415" s="74"/>
      <c r="AF30415" s="74"/>
      <c r="BX30415" s="73"/>
      <c r="BY30415" s="74"/>
      <c r="BZ30415" s="74"/>
      <c r="CA30415" s="74"/>
      <c r="CF30415" s="79"/>
      <c r="CL30415" s="79"/>
    </row>
    <row r="30416" spans="30:90">
      <c r="AD30416" s="73"/>
      <c r="AE30416" s="74"/>
      <c r="AF30416" s="74"/>
      <c r="BX30416" s="73"/>
      <c r="BY30416" s="74"/>
      <c r="BZ30416" s="74"/>
      <c r="CA30416" s="74"/>
      <c r="CF30416" s="79"/>
      <c r="CL30416" s="79"/>
    </row>
    <row r="30417" spans="30:90">
      <c r="AD30417" s="73"/>
      <c r="AE30417" s="74"/>
      <c r="AF30417" s="74"/>
      <c r="BX30417" s="73"/>
      <c r="BY30417" s="74"/>
      <c r="BZ30417" s="74"/>
      <c r="CA30417" s="74"/>
      <c r="CF30417" s="79"/>
      <c r="CL30417" s="79"/>
    </row>
    <row r="30418" spans="30:90">
      <c r="AD30418" s="73"/>
      <c r="AE30418" s="74"/>
      <c r="AF30418" s="74"/>
      <c r="BX30418" s="73"/>
      <c r="BY30418" s="74"/>
      <c r="BZ30418" s="74"/>
      <c r="CA30418" s="74"/>
      <c r="CF30418" s="79"/>
      <c r="CL30418" s="79"/>
    </row>
    <row r="30419" spans="30:90">
      <c r="AD30419" s="73"/>
      <c r="AE30419" s="74"/>
      <c r="AF30419" s="74"/>
      <c r="BX30419" s="73"/>
      <c r="BY30419" s="74"/>
      <c r="BZ30419" s="74"/>
      <c r="CA30419" s="74"/>
      <c r="CF30419" s="79"/>
      <c r="CL30419" s="79"/>
    </row>
    <row r="30420" spans="30:90">
      <c r="AD30420" s="73"/>
      <c r="AE30420" s="74"/>
      <c r="AF30420" s="74"/>
      <c r="BX30420" s="73"/>
      <c r="BY30420" s="74"/>
      <c r="BZ30420" s="74"/>
      <c r="CA30420" s="74"/>
      <c r="CF30420" s="79"/>
      <c r="CL30420" s="79"/>
    </row>
    <row r="30421" spans="30:90">
      <c r="AD30421" s="73"/>
      <c r="AE30421" s="74"/>
      <c r="AF30421" s="74"/>
      <c r="BX30421" s="73"/>
      <c r="BY30421" s="74"/>
      <c r="BZ30421" s="74"/>
      <c r="CA30421" s="74"/>
      <c r="CF30421" s="79"/>
      <c r="CL30421" s="79"/>
    </row>
    <row r="30422" spans="30:90">
      <c r="AD30422" s="73"/>
      <c r="AE30422" s="74"/>
      <c r="AF30422" s="74"/>
      <c r="BX30422" s="73"/>
      <c r="BY30422" s="74"/>
      <c r="BZ30422" s="74"/>
      <c r="CA30422" s="74"/>
      <c r="CF30422" s="79"/>
      <c r="CL30422" s="79"/>
    </row>
    <row r="30423" spans="30:90">
      <c r="AD30423" s="73"/>
      <c r="AE30423" s="74"/>
      <c r="AF30423" s="74"/>
      <c r="BX30423" s="73"/>
      <c r="BY30423" s="74"/>
      <c r="BZ30423" s="74"/>
      <c r="CA30423" s="74"/>
      <c r="CF30423" s="79"/>
      <c r="CL30423" s="79"/>
    </row>
    <row r="30424" spans="30:90">
      <c r="AD30424" s="73"/>
      <c r="AE30424" s="74"/>
      <c r="AF30424" s="74"/>
      <c r="BX30424" s="73"/>
      <c r="BY30424" s="74"/>
      <c r="BZ30424" s="74"/>
      <c r="CA30424" s="74"/>
      <c r="CF30424" s="79"/>
      <c r="CL30424" s="79"/>
    </row>
    <row r="30425" spans="30:90">
      <c r="AD30425" s="73"/>
      <c r="AE30425" s="74"/>
      <c r="AF30425" s="74"/>
      <c r="BX30425" s="73"/>
      <c r="BY30425" s="74"/>
      <c r="BZ30425" s="74"/>
      <c r="CA30425" s="74"/>
      <c r="CF30425" s="79"/>
      <c r="CL30425" s="79"/>
    </row>
    <row r="30426" spans="30:90">
      <c r="AD30426" s="73"/>
      <c r="AE30426" s="74"/>
      <c r="AF30426" s="74"/>
      <c r="BX30426" s="73"/>
      <c r="BY30426" s="74"/>
      <c r="BZ30426" s="74"/>
      <c r="CA30426" s="74"/>
      <c r="CF30426" s="79"/>
      <c r="CL30426" s="79"/>
    </row>
    <row r="30427" spans="30:90">
      <c r="AD30427" s="73"/>
      <c r="AE30427" s="74"/>
      <c r="AF30427" s="74"/>
      <c r="BX30427" s="73"/>
      <c r="BY30427" s="74"/>
      <c r="BZ30427" s="74"/>
      <c r="CA30427" s="74"/>
      <c r="CF30427" s="79"/>
      <c r="CL30427" s="79"/>
    </row>
    <row r="30428" spans="30:90">
      <c r="AD30428" s="73"/>
      <c r="AE30428" s="74"/>
      <c r="AF30428" s="74"/>
      <c r="BX30428" s="73"/>
      <c r="BY30428" s="74"/>
      <c r="BZ30428" s="74"/>
      <c r="CA30428" s="74"/>
      <c r="CF30428" s="79"/>
      <c r="CL30428" s="79"/>
    </row>
    <row r="30429" spans="30:90">
      <c r="AD30429" s="73"/>
      <c r="AE30429" s="74"/>
      <c r="AF30429" s="74"/>
      <c r="BX30429" s="73"/>
      <c r="BY30429" s="74"/>
      <c r="BZ30429" s="74"/>
      <c r="CA30429" s="74"/>
      <c r="CF30429" s="79"/>
      <c r="CL30429" s="79"/>
    </row>
    <row r="30430" spans="30:90">
      <c r="AD30430" s="73"/>
      <c r="AE30430" s="74"/>
      <c r="AF30430" s="74"/>
      <c r="BX30430" s="73"/>
      <c r="BY30430" s="74"/>
      <c r="BZ30430" s="74"/>
      <c r="CA30430" s="74"/>
      <c r="CF30430" s="79"/>
      <c r="CL30430" s="79"/>
    </row>
    <row r="30431" spans="30:90">
      <c r="AD30431" s="73"/>
      <c r="AE30431" s="74"/>
      <c r="AF30431" s="74"/>
      <c r="BX30431" s="73"/>
      <c r="BY30431" s="74"/>
      <c r="BZ30431" s="74"/>
      <c r="CA30431" s="74"/>
      <c r="CF30431" s="79"/>
      <c r="CL30431" s="79"/>
    </row>
    <row r="30432" spans="30:90">
      <c r="AD30432" s="73"/>
      <c r="AE30432" s="74"/>
      <c r="AF30432" s="74"/>
      <c r="BX30432" s="73"/>
      <c r="BY30432" s="74"/>
      <c r="BZ30432" s="74"/>
      <c r="CA30432" s="74"/>
      <c r="CF30432" s="79"/>
      <c r="CL30432" s="79"/>
    </row>
    <row r="30433" spans="30:90">
      <c r="AD30433" s="73"/>
      <c r="AE30433" s="74"/>
      <c r="AF30433" s="74"/>
      <c r="BX30433" s="73"/>
      <c r="BY30433" s="74"/>
      <c r="BZ30433" s="74"/>
      <c r="CA30433" s="74"/>
      <c r="CF30433" s="79"/>
      <c r="CL30433" s="79"/>
    </row>
    <row r="30434" spans="30:90">
      <c r="AD30434" s="73"/>
      <c r="AE30434" s="74"/>
      <c r="AF30434" s="74"/>
      <c r="BX30434" s="73"/>
      <c r="BY30434" s="74"/>
      <c r="BZ30434" s="74"/>
      <c r="CA30434" s="74"/>
      <c r="CF30434" s="79"/>
      <c r="CL30434" s="79"/>
    </row>
    <row r="30435" spans="30:90">
      <c r="AD30435" s="73"/>
      <c r="AE30435" s="74"/>
      <c r="AF30435" s="74"/>
      <c r="BX30435" s="73"/>
      <c r="BY30435" s="74"/>
      <c r="BZ30435" s="74"/>
      <c r="CA30435" s="74"/>
      <c r="CF30435" s="79"/>
      <c r="CL30435" s="79"/>
    </row>
    <row r="30436" spans="30:90">
      <c r="AD30436" s="73"/>
      <c r="AE30436" s="74"/>
      <c r="AF30436" s="74"/>
      <c r="BX30436" s="73"/>
      <c r="BY30436" s="74"/>
      <c r="BZ30436" s="74"/>
      <c r="CA30436" s="74"/>
      <c r="CF30436" s="79"/>
      <c r="CL30436" s="79"/>
    </row>
    <row r="30437" spans="30:90">
      <c r="AD30437" s="73"/>
      <c r="AE30437" s="74"/>
      <c r="AF30437" s="74"/>
      <c r="BX30437" s="73"/>
      <c r="BY30437" s="74"/>
      <c r="BZ30437" s="74"/>
      <c r="CA30437" s="74"/>
      <c r="CF30437" s="79"/>
      <c r="CL30437" s="79"/>
    </row>
    <row r="30438" spans="30:90">
      <c r="AD30438" s="73"/>
      <c r="AE30438" s="74"/>
      <c r="AF30438" s="74"/>
      <c r="BX30438" s="73"/>
      <c r="BY30438" s="74"/>
      <c r="BZ30438" s="74"/>
      <c r="CA30438" s="74"/>
      <c r="CF30438" s="79"/>
      <c r="CL30438" s="79"/>
    </row>
    <row r="30439" spans="30:90">
      <c r="AD30439" s="73"/>
      <c r="AE30439" s="74"/>
      <c r="AF30439" s="74"/>
      <c r="BX30439" s="73"/>
      <c r="BY30439" s="74"/>
      <c r="BZ30439" s="74"/>
      <c r="CA30439" s="74"/>
      <c r="CF30439" s="79"/>
      <c r="CL30439" s="79"/>
    </row>
    <row r="30440" spans="30:90">
      <c r="AD30440" s="73"/>
      <c r="AE30440" s="74"/>
      <c r="AF30440" s="74"/>
      <c r="BX30440" s="73"/>
      <c r="BY30440" s="74"/>
      <c r="BZ30440" s="74"/>
      <c r="CA30440" s="74"/>
      <c r="CF30440" s="79"/>
      <c r="CL30440" s="79"/>
    </row>
    <row r="30441" spans="30:90">
      <c r="AD30441" s="73"/>
      <c r="AE30441" s="74"/>
      <c r="AF30441" s="74"/>
      <c r="BX30441" s="73"/>
      <c r="BY30441" s="74"/>
      <c r="BZ30441" s="74"/>
      <c r="CA30441" s="74"/>
      <c r="CF30441" s="79"/>
      <c r="CL30441" s="79"/>
    </row>
    <row r="30442" spans="30:90">
      <c r="AD30442" s="73"/>
      <c r="AE30442" s="74"/>
      <c r="AF30442" s="74"/>
      <c r="BX30442" s="73"/>
      <c r="BY30442" s="74"/>
      <c r="BZ30442" s="74"/>
      <c r="CA30442" s="74"/>
      <c r="CF30442" s="79"/>
      <c r="CL30442" s="79"/>
    </row>
    <row r="30443" spans="30:90">
      <c r="AD30443" s="73"/>
      <c r="AE30443" s="74"/>
      <c r="AF30443" s="74"/>
      <c r="BX30443" s="73"/>
      <c r="BY30443" s="74"/>
      <c r="BZ30443" s="74"/>
      <c r="CA30443" s="74"/>
      <c r="CF30443" s="79"/>
      <c r="CL30443" s="79"/>
    </row>
    <row r="30444" spans="30:90">
      <c r="AD30444" s="73"/>
      <c r="AE30444" s="74"/>
      <c r="AF30444" s="74"/>
      <c r="BX30444" s="73"/>
      <c r="BY30444" s="74"/>
      <c r="BZ30444" s="74"/>
      <c r="CA30444" s="74"/>
      <c r="CF30444" s="79"/>
      <c r="CL30444" s="79"/>
    </row>
    <row r="30445" spans="30:90">
      <c r="AD30445" s="73"/>
      <c r="AE30445" s="74"/>
      <c r="AF30445" s="74"/>
      <c r="BX30445" s="73"/>
      <c r="BY30445" s="74"/>
      <c r="BZ30445" s="74"/>
      <c r="CA30445" s="74"/>
      <c r="CF30445" s="79"/>
      <c r="CL30445" s="79"/>
    </row>
    <row r="30446" spans="30:90">
      <c r="AD30446" s="73"/>
      <c r="AE30446" s="74"/>
      <c r="AF30446" s="74"/>
      <c r="BX30446" s="73"/>
      <c r="BY30446" s="74"/>
      <c r="BZ30446" s="74"/>
      <c r="CA30446" s="74"/>
      <c r="CF30446" s="79"/>
      <c r="CL30446" s="79"/>
    </row>
    <row r="30447" spans="30:90">
      <c r="AD30447" s="73"/>
      <c r="AE30447" s="74"/>
      <c r="AF30447" s="74"/>
      <c r="BX30447" s="73"/>
      <c r="BY30447" s="74"/>
      <c r="BZ30447" s="74"/>
      <c r="CA30447" s="74"/>
      <c r="CF30447" s="79"/>
      <c r="CL30447" s="79"/>
    </row>
    <row r="30448" spans="30:90">
      <c r="AD30448" s="73"/>
      <c r="AE30448" s="74"/>
      <c r="AF30448" s="74"/>
      <c r="BX30448" s="73"/>
      <c r="BY30448" s="74"/>
      <c r="BZ30448" s="74"/>
      <c r="CA30448" s="74"/>
      <c r="CF30448" s="79"/>
      <c r="CL30448" s="79"/>
    </row>
    <row r="30449" spans="30:90">
      <c r="AD30449" s="73"/>
      <c r="AE30449" s="74"/>
      <c r="AF30449" s="74"/>
      <c r="BX30449" s="73"/>
      <c r="BY30449" s="74"/>
      <c r="BZ30449" s="74"/>
      <c r="CA30449" s="74"/>
      <c r="CF30449" s="79"/>
      <c r="CL30449" s="79"/>
    </row>
    <row r="30450" spans="30:90">
      <c r="AD30450" s="73"/>
      <c r="AE30450" s="74"/>
      <c r="AF30450" s="74"/>
      <c r="BX30450" s="73"/>
      <c r="BY30450" s="74"/>
      <c r="BZ30450" s="74"/>
      <c r="CA30450" s="74"/>
      <c r="CF30450" s="79"/>
      <c r="CL30450" s="79"/>
    </row>
    <row r="30451" spans="30:90">
      <c r="AD30451" s="73"/>
      <c r="AE30451" s="74"/>
      <c r="AF30451" s="74"/>
      <c r="BX30451" s="73"/>
      <c r="BY30451" s="74"/>
      <c r="BZ30451" s="74"/>
      <c r="CA30451" s="74"/>
      <c r="CF30451" s="79"/>
      <c r="CL30451" s="79"/>
    </row>
    <row r="30452" spans="30:90">
      <c r="AD30452" s="73"/>
      <c r="AE30452" s="74"/>
      <c r="AF30452" s="74"/>
      <c r="BX30452" s="73"/>
      <c r="BY30452" s="74"/>
      <c r="BZ30452" s="74"/>
      <c r="CA30452" s="74"/>
      <c r="CF30452" s="79"/>
      <c r="CL30452" s="79"/>
    </row>
    <row r="30453" spans="30:90">
      <c r="AD30453" s="73"/>
      <c r="AE30453" s="74"/>
      <c r="AF30453" s="74"/>
      <c r="BX30453" s="73"/>
      <c r="BY30453" s="74"/>
      <c r="BZ30453" s="74"/>
      <c r="CA30453" s="74"/>
      <c r="CF30453" s="79"/>
      <c r="CL30453" s="79"/>
    </row>
    <row r="30454" spans="30:90">
      <c r="AD30454" s="73"/>
      <c r="AE30454" s="74"/>
      <c r="AF30454" s="74"/>
      <c r="BX30454" s="73"/>
      <c r="BY30454" s="74"/>
      <c r="BZ30454" s="74"/>
      <c r="CA30454" s="74"/>
      <c r="CF30454" s="79"/>
      <c r="CL30454" s="79"/>
    </row>
    <row r="30455" spans="30:90">
      <c r="AD30455" s="73"/>
      <c r="AE30455" s="74"/>
      <c r="AF30455" s="74"/>
      <c r="BX30455" s="73"/>
      <c r="BY30455" s="74"/>
      <c r="BZ30455" s="74"/>
      <c r="CA30455" s="74"/>
      <c r="CF30455" s="79"/>
      <c r="CL30455" s="79"/>
    </row>
    <row r="30456" spans="30:90">
      <c r="AD30456" s="73"/>
      <c r="AE30456" s="74"/>
      <c r="AF30456" s="74"/>
      <c r="BX30456" s="73"/>
      <c r="BY30456" s="74"/>
      <c r="BZ30456" s="74"/>
      <c r="CA30456" s="74"/>
      <c r="CF30456" s="79"/>
      <c r="CL30456" s="79"/>
    </row>
    <row r="30457" spans="30:90">
      <c r="AD30457" s="73"/>
      <c r="AE30457" s="74"/>
      <c r="AF30457" s="74"/>
      <c r="BX30457" s="73"/>
      <c r="BY30457" s="74"/>
      <c r="BZ30457" s="74"/>
      <c r="CA30457" s="74"/>
      <c r="CF30457" s="79"/>
      <c r="CL30457" s="79"/>
    </row>
    <row r="30458" spans="30:90">
      <c r="AD30458" s="73"/>
      <c r="AE30458" s="74"/>
      <c r="AF30458" s="74"/>
      <c r="BX30458" s="73"/>
      <c r="BY30458" s="74"/>
      <c r="BZ30458" s="74"/>
      <c r="CA30458" s="74"/>
      <c r="CF30458" s="79"/>
      <c r="CL30458" s="79"/>
    </row>
    <row r="30459" spans="30:90">
      <c r="AD30459" s="73"/>
      <c r="AE30459" s="74"/>
      <c r="AF30459" s="74"/>
      <c r="BX30459" s="73"/>
      <c r="BY30459" s="74"/>
      <c r="BZ30459" s="74"/>
      <c r="CA30459" s="74"/>
      <c r="CF30459" s="79"/>
      <c r="CL30459" s="79"/>
    </row>
    <row r="30460" spans="30:90">
      <c r="AD30460" s="73"/>
      <c r="AE30460" s="74"/>
      <c r="AF30460" s="74"/>
      <c r="BX30460" s="73"/>
      <c r="BY30460" s="74"/>
      <c r="BZ30460" s="74"/>
      <c r="CA30460" s="74"/>
      <c r="CF30460" s="79"/>
      <c r="CL30460" s="79"/>
    </row>
    <row r="30461" spans="30:90">
      <c r="AD30461" s="73"/>
      <c r="AE30461" s="74"/>
      <c r="AF30461" s="74"/>
      <c r="BX30461" s="73"/>
      <c r="BY30461" s="74"/>
      <c r="BZ30461" s="74"/>
      <c r="CA30461" s="74"/>
      <c r="CF30461" s="79"/>
      <c r="CL30461" s="79"/>
    </row>
    <row r="30462" spans="30:90">
      <c r="AD30462" s="73"/>
      <c r="AE30462" s="74"/>
      <c r="AF30462" s="74"/>
      <c r="BX30462" s="73"/>
      <c r="BY30462" s="74"/>
      <c r="BZ30462" s="74"/>
      <c r="CA30462" s="74"/>
      <c r="CF30462" s="79"/>
      <c r="CL30462" s="79"/>
    </row>
    <row r="30463" spans="30:90">
      <c r="AD30463" s="73"/>
      <c r="AE30463" s="74"/>
      <c r="AF30463" s="74"/>
      <c r="BX30463" s="73"/>
      <c r="BY30463" s="74"/>
      <c r="BZ30463" s="74"/>
      <c r="CA30463" s="74"/>
      <c r="CF30463" s="79"/>
      <c r="CL30463" s="79"/>
    </row>
    <row r="30464" spans="30:90">
      <c r="AD30464" s="73"/>
      <c r="AE30464" s="74"/>
      <c r="AF30464" s="74"/>
      <c r="BX30464" s="73"/>
      <c r="BY30464" s="74"/>
      <c r="BZ30464" s="74"/>
      <c r="CA30464" s="74"/>
      <c r="CF30464" s="79"/>
      <c r="CL30464" s="79"/>
    </row>
    <row r="30465" spans="30:90">
      <c r="AD30465" s="73"/>
      <c r="AE30465" s="74"/>
      <c r="AF30465" s="74"/>
      <c r="BX30465" s="73"/>
      <c r="BY30465" s="74"/>
      <c r="BZ30465" s="74"/>
      <c r="CA30465" s="74"/>
      <c r="CF30465" s="79"/>
      <c r="CL30465" s="79"/>
    </row>
    <row r="30466" spans="30:90">
      <c r="AD30466" s="73"/>
      <c r="AE30466" s="74"/>
      <c r="AF30466" s="74"/>
      <c r="BX30466" s="73"/>
      <c r="BY30466" s="74"/>
      <c r="BZ30466" s="74"/>
      <c r="CA30466" s="74"/>
      <c r="CF30466" s="79"/>
      <c r="CL30466" s="79"/>
    </row>
    <row r="30467" spans="30:90">
      <c r="AD30467" s="73"/>
      <c r="AE30467" s="74"/>
      <c r="AF30467" s="74"/>
      <c r="BX30467" s="73"/>
      <c r="BY30467" s="74"/>
      <c r="BZ30467" s="74"/>
      <c r="CA30467" s="74"/>
      <c r="CF30467" s="79"/>
      <c r="CL30467" s="79"/>
    </row>
    <row r="30468" spans="30:90">
      <c r="AD30468" s="73"/>
      <c r="AE30468" s="74"/>
      <c r="AF30468" s="74"/>
      <c r="BX30468" s="73"/>
      <c r="BY30468" s="74"/>
      <c r="BZ30468" s="74"/>
      <c r="CA30468" s="74"/>
      <c r="CF30468" s="79"/>
      <c r="CL30468" s="79"/>
    </row>
    <row r="30469" spans="30:90">
      <c r="AD30469" s="73"/>
      <c r="AE30469" s="74"/>
      <c r="AF30469" s="74"/>
      <c r="BX30469" s="73"/>
      <c r="BY30469" s="74"/>
      <c r="BZ30469" s="74"/>
      <c r="CA30469" s="74"/>
      <c r="CF30469" s="79"/>
      <c r="CL30469" s="79"/>
    </row>
    <row r="30470" spans="30:90">
      <c r="AD30470" s="73"/>
      <c r="AE30470" s="74"/>
      <c r="AF30470" s="74"/>
      <c r="BX30470" s="73"/>
      <c r="BY30470" s="74"/>
      <c r="BZ30470" s="74"/>
      <c r="CA30470" s="74"/>
      <c r="CF30470" s="79"/>
      <c r="CL30470" s="79"/>
    </row>
    <row r="30471" spans="30:90">
      <c r="AD30471" s="73"/>
      <c r="AE30471" s="74"/>
      <c r="AF30471" s="74"/>
      <c r="BX30471" s="73"/>
      <c r="BY30471" s="74"/>
      <c r="BZ30471" s="74"/>
      <c r="CA30471" s="74"/>
      <c r="CF30471" s="79"/>
      <c r="CL30471" s="79"/>
    </row>
    <row r="30472" spans="30:90">
      <c r="AD30472" s="73"/>
      <c r="AE30472" s="74"/>
      <c r="AF30472" s="74"/>
      <c r="BX30472" s="73"/>
      <c r="BY30472" s="74"/>
      <c r="BZ30472" s="74"/>
      <c r="CA30472" s="74"/>
      <c r="CF30472" s="79"/>
      <c r="CL30472" s="79"/>
    </row>
    <row r="30473" spans="30:90">
      <c r="AD30473" s="73"/>
      <c r="AE30473" s="74"/>
      <c r="AF30473" s="74"/>
      <c r="BX30473" s="73"/>
      <c r="BY30473" s="74"/>
      <c r="BZ30473" s="74"/>
      <c r="CA30473" s="74"/>
      <c r="CF30473" s="79"/>
      <c r="CL30473" s="79"/>
    </row>
    <row r="30474" spans="30:90">
      <c r="AD30474" s="73"/>
      <c r="AE30474" s="74"/>
      <c r="AF30474" s="74"/>
      <c r="BX30474" s="73"/>
      <c r="BY30474" s="74"/>
      <c r="BZ30474" s="74"/>
      <c r="CA30474" s="74"/>
      <c r="CF30474" s="79"/>
      <c r="CL30474" s="79"/>
    </row>
    <row r="30475" spans="30:90">
      <c r="AD30475" s="73"/>
      <c r="AE30475" s="74"/>
      <c r="AF30475" s="74"/>
      <c r="BX30475" s="73"/>
      <c r="BY30475" s="74"/>
      <c r="BZ30475" s="74"/>
      <c r="CA30475" s="74"/>
      <c r="CF30475" s="79"/>
      <c r="CL30475" s="79"/>
    </row>
    <row r="30476" spans="30:90">
      <c r="AD30476" s="73"/>
      <c r="AE30476" s="74"/>
      <c r="AF30476" s="74"/>
      <c r="BX30476" s="73"/>
      <c r="BY30476" s="74"/>
      <c r="BZ30476" s="74"/>
      <c r="CA30476" s="74"/>
      <c r="CF30476" s="79"/>
      <c r="CL30476" s="79"/>
    </row>
    <row r="30477" spans="30:90">
      <c r="AD30477" s="73"/>
      <c r="AE30477" s="74"/>
      <c r="AF30477" s="74"/>
      <c r="BX30477" s="73"/>
      <c r="BY30477" s="74"/>
      <c r="BZ30477" s="74"/>
      <c r="CA30477" s="74"/>
      <c r="CF30477" s="79"/>
      <c r="CL30477" s="79"/>
    </row>
    <row r="30478" spans="30:90">
      <c r="AD30478" s="73"/>
      <c r="AE30478" s="74"/>
      <c r="AF30478" s="74"/>
      <c r="BX30478" s="73"/>
      <c r="BY30478" s="74"/>
      <c r="BZ30478" s="74"/>
      <c r="CA30478" s="74"/>
      <c r="CF30478" s="79"/>
      <c r="CL30478" s="79"/>
    </row>
    <row r="30479" spans="30:90">
      <c r="AD30479" s="73"/>
      <c r="AE30479" s="74"/>
      <c r="AF30479" s="74"/>
      <c r="BX30479" s="73"/>
      <c r="BY30479" s="74"/>
      <c r="BZ30479" s="74"/>
      <c r="CA30479" s="74"/>
      <c r="CF30479" s="79"/>
      <c r="CL30479" s="79"/>
    </row>
    <row r="30480" spans="30:90">
      <c r="AD30480" s="73"/>
      <c r="AE30480" s="74"/>
      <c r="AF30480" s="74"/>
      <c r="BX30480" s="73"/>
      <c r="BY30480" s="74"/>
      <c r="BZ30480" s="74"/>
      <c r="CA30480" s="74"/>
      <c r="CF30480" s="79"/>
      <c r="CL30480" s="79"/>
    </row>
    <row r="30481" spans="30:90">
      <c r="AD30481" s="73"/>
      <c r="AE30481" s="74"/>
      <c r="AF30481" s="74"/>
      <c r="BX30481" s="73"/>
      <c r="BY30481" s="74"/>
      <c r="BZ30481" s="74"/>
      <c r="CA30481" s="74"/>
      <c r="CF30481" s="79"/>
      <c r="CL30481" s="79"/>
    </row>
    <row r="30482" spans="30:90">
      <c r="AD30482" s="73"/>
      <c r="AE30482" s="74"/>
      <c r="AF30482" s="74"/>
      <c r="BX30482" s="73"/>
      <c r="BY30482" s="74"/>
      <c r="BZ30482" s="74"/>
      <c r="CA30482" s="74"/>
      <c r="CF30482" s="79"/>
      <c r="CL30482" s="79"/>
    </row>
    <row r="30483" spans="30:90">
      <c r="AD30483" s="73"/>
      <c r="AE30483" s="74"/>
      <c r="AF30483" s="74"/>
      <c r="BX30483" s="73"/>
      <c r="BY30483" s="74"/>
      <c r="BZ30483" s="74"/>
      <c r="CA30483" s="74"/>
      <c r="CF30483" s="79"/>
      <c r="CL30483" s="79"/>
    </row>
    <row r="30484" spans="30:90">
      <c r="AD30484" s="73"/>
      <c r="AE30484" s="74"/>
      <c r="AF30484" s="74"/>
      <c r="BX30484" s="73"/>
      <c r="BY30484" s="74"/>
      <c r="BZ30484" s="74"/>
      <c r="CA30484" s="74"/>
      <c r="CF30484" s="79"/>
      <c r="CL30484" s="79"/>
    </row>
    <row r="30485" spans="30:90">
      <c r="AD30485" s="73"/>
      <c r="AE30485" s="74"/>
      <c r="AF30485" s="74"/>
      <c r="BX30485" s="73"/>
      <c r="BY30485" s="74"/>
      <c r="BZ30485" s="74"/>
      <c r="CA30485" s="74"/>
      <c r="CF30485" s="79"/>
      <c r="CL30485" s="79"/>
    </row>
    <row r="30486" spans="30:90">
      <c r="AD30486" s="73"/>
      <c r="AE30486" s="74"/>
      <c r="AF30486" s="74"/>
      <c r="BX30486" s="73"/>
      <c r="BY30486" s="74"/>
      <c r="BZ30486" s="74"/>
      <c r="CA30486" s="74"/>
      <c r="CF30486" s="79"/>
      <c r="CL30486" s="79"/>
    </row>
    <row r="30487" spans="30:90">
      <c r="AD30487" s="73"/>
      <c r="AE30487" s="74"/>
      <c r="AF30487" s="74"/>
      <c r="BX30487" s="73"/>
      <c r="BY30487" s="74"/>
      <c r="BZ30487" s="74"/>
      <c r="CA30487" s="74"/>
      <c r="CF30487" s="79"/>
      <c r="CL30487" s="79"/>
    </row>
    <row r="30488" spans="30:90">
      <c r="AD30488" s="73"/>
      <c r="AE30488" s="74"/>
      <c r="AF30488" s="74"/>
      <c r="BX30488" s="73"/>
      <c r="BY30488" s="74"/>
      <c r="BZ30488" s="74"/>
      <c r="CA30488" s="74"/>
      <c r="CF30488" s="79"/>
      <c r="CL30488" s="79"/>
    </row>
    <row r="30489" spans="30:90">
      <c r="AD30489" s="73"/>
      <c r="AE30489" s="74"/>
      <c r="AF30489" s="74"/>
      <c r="BX30489" s="73"/>
      <c r="BY30489" s="74"/>
      <c r="BZ30489" s="74"/>
      <c r="CA30489" s="74"/>
      <c r="CF30489" s="79"/>
      <c r="CL30489" s="79"/>
    </row>
    <row r="30490" spans="30:90">
      <c r="AD30490" s="73"/>
      <c r="AE30490" s="74"/>
      <c r="AF30490" s="74"/>
      <c r="BX30490" s="73"/>
      <c r="BY30490" s="74"/>
      <c r="BZ30490" s="74"/>
      <c r="CA30490" s="74"/>
      <c r="CF30490" s="79"/>
      <c r="CL30490" s="79"/>
    </row>
    <row r="30491" spans="30:90">
      <c r="AD30491" s="73"/>
      <c r="AE30491" s="74"/>
      <c r="AF30491" s="74"/>
      <c r="BX30491" s="73"/>
      <c r="BY30491" s="74"/>
      <c r="BZ30491" s="74"/>
      <c r="CA30491" s="74"/>
      <c r="CF30491" s="79"/>
      <c r="CL30491" s="79"/>
    </row>
    <row r="30492" spans="30:90">
      <c r="AD30492" s="73"/>
      <c r="AE30492" s="74"/>
      <c r="AF30492" s="74"/>
      <c r="BX30492" s="73"/>
      <c r="BY30492" s="74"/>
      <c r="BZ30492" s="74"/>
      <c r="CA30492" s="74"/>
      <c r="CF30492" s="79"/>
      <c r="CL30492" s="79"/>
    </row>
    <row r="30493" spans="30:90">
      <c r="AD30493" s="73"/>
      <c r="AE30493" s="74"/>
      <c r="AF30493" s="74"/>
      <c r="BX30493" s="73"/>
      <c r="BY30493" s="74"/>
      <c r="BZ30493" s="74"/>
      <c r="CA30493" s="74"/>
      <c r="CF30493" s="79"/>
      <c r="CL30493" s="79"/>
    </row>
    <row r="30494" spans="30:90">
      <c r="AD30494" s="73"/>
      <c r="AE30494" s="74"/>
      <c r="AF30494" s="74"/>
      <c r="BX30494" s="73"/>
      <c r="BY30494" s="74"/>
      <c r="BZ30494" s="74"/>
      <c r="CA30494" s="74"/>
      <c r="CF30494" s="79"/>
      <c r="CL30494" s="79"/>
    </row>
    <row r="30495" spans="30:90">
      <c r="AD30495" s="73"/>
      <c r="AE30495" s="74"/>
      <c r="AF30495" s="74"/>
      <c r="BX30495" s="73"/>
      <c r="BY30495" s="74"/>
      <c r="BZ30495" s="74"/>
      <c r="CA30495" s="74"/>
      <c r="CF30495" s="79"/>
      <c r="CL30495" s="79"/>
    </row>
    <row r="30496" spans="30:90">
      <c r="AD30496" s="73"/>
      <c r="AE30496" s="74"/>
      <c r="AF30496" s="74"/>
      <c r="BX30496" s="73"/>
      <c r="BY30496" s="74"/>
      <c r="BZ30496" s="74"/>
      <c r="CA30496" s="74"/>
      <c r="CF30496" s="79"/>
      <c r="CL30496" s="79"/>
    </row>
    <row r="30497" spans="30:90">
      <c r="AD30497" s="73"/>
      <c r="AE30497" s="74"/>
      <c r="AF30497" s="74"/>
      <c r="BX30497" s="73"/>
      <c r="BY30497" s="74"/>
      <c r="BZ30497" s="74"/>
      <c r="CA30497" s="74"/>
      <c r="CF30497" s="79"/>
      <c r="CL30497" s="79"/>
    </row>
    <row r="30498" spans="30:90">
      <c r="AD30498" s="73"/>
      <c r="AE30498" s="74"/>
      <c r="AF30498" s="74"/>
      <c r="BX30498" s="73"/>
      <c r="BY30498" s="74"/>
      <c r="BZ30498" s="74"/>
      <c r="CA30498" s="74"/>
      <c r="CF30498" s="79"/>
      <c r="CL30498" s="79"/>
    </row>
    <row r="30499" spans="30:90">
      <c r="AD30499" s="73"/>
      <c r="AE30499" s="74"/>
      <c r="AF30499" s="74"/>
      <c r="BX30499" s="73"/>
      <c r="BY30499" s="74"/>
      <c r="BZ30499" s="74"/>
      <c r="CA30499" s="74"/>
      <c r="CF30499" s="79"/>
      <c r="CL30499" s="79"/>
    </row>
    <row r="30500" spans="30:90">
      <c r="AD30500" s="73"/>
      <c r="AE30500" s="74"/>
      <c r="AF30500" s="74"/>
      <c r="BX30500" s="73"/>
      <c r="BY30500" s="74"/>
      <c r="BZ30500" s="74"/>
      <c r="CA30500" s="74"/>
      <c r="CF30500" s="79"/>
      <c r="CL30500" s="79"/>
    </row>
    <row r="30501" spans="30:90">
      <c r="AD30501" s="73"/>
      <c r="AE30501" s="74"/>
      <c r="AF30501" s="74"/>
      <c r="BX30501" s="73"/>
      <c r="BY30501" s="74"/>
      <c r="BZ30501" s="74"/>
      <c r="CA30501" s="74"/>
      <c r="CF30501" s="79"/>
      <c r="CL30501" s="79"/>
    </row>
    <row r="30502" spans="30:90">
      <c r="AD30502" s="73"/>
      <c r="AE30502" s="74"/>
      <c r="AF30502" s="74"/>
      <c r="BX30502" s="73"/>
      <c r="BY30502" s="74"/>
      <c r="BZ30502" s="74"/>
      <c r="CA30502" s="74"/>
      <c r="CF30502" s="79"/>
      <c r="CL30502" s="79"/>
    </row>
    <row r="30503" spans="30:90">
      <c r="AD30503" s="73"/>
      <c r="AE30503" s="74"/>
      <c r="AF30503" s="74"/>
      <c r="BX30503" s="73"/>
      <c r="BY30503" s="74"/>
      <c r="BZ30503" s="74"/>
      <c r="CA30503" s="74"/>
      <c r="CF30503" s="79"/>
      <c r="CL30503" s="79"/>
    </row>
    <row r="30504" spans="30:90">
      <c r="AD30504" s="73"/>
      <c r="AE30504" s="74"/>
      <c r="AF30504" s="74"/>
      <c r="BX30504" s="73"/>
      <c r="BY30504" s="74"/>
      <c r="BZ30504" s="74"/>
      <c r="CA30504" s="74"/>
      <c r="CF30504" s="79"/>
      <c r="CL30504" s="79"/>
    </row>
    <row r="30505" spans="30:90">
      <c r="AD30505" s="73"/>
      <c r="AE30505" s="74"/>
      <c r="AF30505" s="74"/>
      <c r="BX30505" s="73"/>
      <c r="BY30505" s="74"/>
      <c r="BZ30505" s="74"/>
      <c r="CA30505" s="74"/>
      <c r="CF30505" s="79"/>
      <c r="CL30505" s="79"/>
    </row>
    <row r="30506" spans="30:90">
      <c r="AD30506" s="73"/>
      <c r="AE30506" s="74"/>
      <c r="AF30506" s="74"/>
      <c r="BX30506" s="73"/>
      <c r="BY30506" s="74"/>
      <c r="BZ30506" s="74"/>
      <c r="CA30506" s="74"/>
      <c r="CF30506" s="79"/>
      <c r="CL30506" s="79"/>
    </row>
    <row r="30507" spans="30:90">
      <c r="AD30507" s="73"/>
      <c r="AE30507" s="74"/>
      <c r="AF30507" s="74"/>
      <c r="BX30507" s="73"/>
      <c r="BY30507" s="74"/>
      <c r="BZ30507" s="74"/>
      <c r="CA30507" s="74"/>
      <c r="CF30507" s="79"/>
      <c r="CL30507" s="79"/>
    </row>
    <row r="30508" spans="30:90">
      <c r="AD30508" s="73"/>
      <c r="AE30508" s="74"/>
      <c r="AF30508" s="74"/>
      <c r="BX30508" s="73"/>
      <c r="BY30508" s="74"/>
      <c r="BZ30508" s="74"/>
      <c r="CA30508" s="74"/>
      <c r="CF30508" s="79"/>
      <c r="CL30508" s="79"/>
    </row>
    <row r="30509" spans="30:90">
      <c r="AD30509" s="73"/>
      <c r="AE30509" s="74"/>
      <c r="AF30509" s="74"/>
      <c r="BX30509" s="73"/>
      <c r="BY30509" s="74"/>
      <c r="BZ30509" s="74"/>
      <c r="CA30509" s="74"/>
      <c r="CF30509" s="79"/>
      <c r="CL30509" s="79"/>
    </row>
    <row r="30510" spans="30:90">
      <c r="AD30510" s="73"/>
      <c r="AE30510" s="74"/>
      <c r="AF30510" s="74"/>
      <c r="BX30510" s="73"/>
      <c r="BY30510" s="74"/>
      <c r="BZ30510" s="74"/>
      <c r="CA30510" s="74"/>
      <c r="CF30510" s="79"/>
      <c r="CL30510" s="79"/>
    </row>
    <row r="30511" spans="30:90">
      <c r="AD30511" s="73"/>
      <c r="AE30511" s="74"/>
      <c r="AF30511" s="74"/>
      <c r="BX30511" s="73"/>
      <c r="BY30511" s="74"/>
      <c r="BZ30511" s="74"/>
      <c r="CA30511" s="74"/>
      <c r="CF30511" s="79"/>
      <c r="CL30511" s="79"/>
    </row>
    <row r="30512" spans="30:90">
      <c r="AD30512" s="73"/>
      <c r="AE30512" s="74"/>
      <c r="AF30512" s="74"/>
      <c r="BX30512" s="73"/>
      <c r="BY30512" s="74"/>
      <c r="BZ30512" s="74"/>
      <c r="CA30512" s="74"/>
      <c r="CF30512" s="79"/>
      <c r="CL30512" s="79"/>
    </row>
    <row r="30513" spans="30:90">
      <c r="AD30513" s="73"/>
      <c r="AE30513" s="74"/>
      <c r="AF30513" s="74"/>
      <c r="BX30513" s="73"/>
      <c r="BY30513" s="74"/>
      <c r="BZ30513" s="74"/>
      <c r="CA30513" s="74"/>
      <c r="CF30513" s="79"/>
      <c r="CL30513" s="79"/>
    </row>
    <row r="30514" spans="30:90">
      <c r="AD30514" s="73"/>
      <c r="AE30514" s="74"/>
      <c r="AF30514" s="74"/>
      <c r="BX30514" s="73"/>
      <c r="BY30514" s="74"/>
      <c r="BZ30514" s="74"/>
      <c r="CA30514" s="74"/>
      <c r="CF30514" s="79"/>
      <c r="CL30514" s="79"/>
    </row>
    <row r="30515" spans="30:90">
      <c r="AD30515" s="73"/>
      <c r="AE30515" s="74"/>
      <c r="AF30515" s="74"/>
      <c r="BX30515" s="73"/>
      <c r="BY30515" s="74"/>
      <c r="BZ30515" s="74"/>
      <c r="CA30515" s="74"/>
      <c r="CF30515" s="79"/>
      <c r="CL30515" s="79"/>
    </row>
    <row r="30516" spans="30:90">
      <c r="AD30516" s="73"/>
      <c r="AE30516" s="74"/>
      <c r="AF30516" s="74"/>
      <c r="BX30516" s="73"/>
      <c r="BY30516" s="74"/>
      <c r="BZ30516" s="74"/>
      <c r="CA30516" s="74"/>
      <c r="CF30516" s="79"/>
      <c r="CL30516" s="79"/>
    </row>
    <row r="30517" spans="30:90">
      <c r="AD30517" s="73"/>
      <c r="AE30517" s="74"/>
      <c r="AF30517" s="74"/>
      <c r="BX30517" s="73"/>
      <c r="BY30517" s="74"/>
      <c r="BZ30517" s="74"/>
      <c r="CA30517" s="74"/>
      <c r="CF30517" s="79"/>
      <c r="CL30517" s="79"/>
    </row>
    <row r="30518" spans="30:90">
      <c r="AD30518" s="73"/>
      <c r="AE30518" s="74"/>
      <c r="AF30518" s="74"/>
      <c r="BX30518" s="73"/>
      <c r="BY30518" s="74"/>
      <c r="BZ30518" s="74"/>
      <c r="CA30518" s="74"/>
      <c r="CF30518" s="79"/>
      <c r="CL30518" s="79"/>
    </row>
    <row r="30519" spans="30:90">
      <c r="AD30519" s="73"/>
      <c r="AE30519" s="74"/>
      <c r="AF30519" s="74"/>
      <c r="BX30519" s="73"/>
      <c r="BY30519" s="74"/>
      <c r="BZ30519" s="74"/>
      <c r="CA30519" s="74"/>
      <c r="CF30519" s="79"/>
      <c r="CL30519" s="79"/>
    </row>
    <row r="30520" spans="30:90">
      <c r="AD30520" s="73"/>
      <c r="AE30520" s="74"/>
      <c r="AF30520" s="74"/>
      <c r="BX30520" s="73"/>
      <c r="BY30520" s="74"/>
      <c r="BZ30520" s="74"/>
      <c r="CA30520" s="74"/>
      <c r="CF30520" s="79"/>
      <c r="CL30520" s="79"/>
    </row>
    <row r="30521" spans="30:90">
      <c r="AD30521" s="73"/>
      <c r="AE30521" s="74"/>
      <c r="AF30521" s="74"/>
      <c r="BX30521" s="73"/>
      <c r="BY30521" s="74"/>
      <c r="BZ30521" s="74"/>
      <c r="CA30521" s="74"/>
      <c r="CF30521" s="79"/>
      <c r="CL30521" s="79"/>
    </row>
    <row r="30522" spans="30:90">
      <c r="AD30522" s="73"/>
      <c r="AE30522" s="74"/>
      <c r="AF30522" s="74"/>
      <c r="BX30522" s="73"/>
      <c r="BY30522" s="74"/>
      <c r="BZ30522" s="74"/>
      <c r="CA30522" s="74"/>
      <c r="CF30522" s="79"/>
      <c r="CL30522" s="79"/>
    </row>
    <row r="30523" spans="30:90">
      <c r="AD30523" s="73"/>
      <c r="AE30523" s="74"/>
      <c r="AF30523" s="74"/>
      <c r="BX30523" s="73"/>
      <c r="BY30523" s="74"/>
      <c r="BZ30523" s="74"/>
      <c r="CA30523" s="74"/>
      <c r="CF30523" s="79"/>
      <c r="CL30523" s="79"/>
    </row>
    <row r="30524" spans="30:90">
      <c r="AD30524" s="73"/>
      <c r="AE30524" s="74"/>
      <c r="AF30524" s="74"/>
      <c r="BX30524" s="73"/>
      <c r="BY30524" s="74"/>
      <c r="BZ30524" s="74"/>
      <c r="CA30524" s="74"/>
      <c r="CF30524" s="79"/>
      <c r="CL30524" s="79"/>
    </row>
    <row r="30525" spans="30:90">
      <c r="AD30525" s="73"/>
      <c r="AE30525" s="74"/>
      <c r="AF30525" s="74"/>
      <c r="BX30525" s="73"/>
      <c r="BY30525" s="74"/>
      <c r="BZ30525" s="74"/>
      <c r="CA30525" s="74"/>
      <c r="CF30525" s="79"/>
      <c r="CL30525" s="79"/>
    </row>
    <row r="30526" spans="30:90">
      <c r="AD30526" s="73"/>
      <c r="AE30526" s="74"/>
      <c r="AF30526" s="74"/>
      <c r="BX30526" s="73"/>
      <c r="BY30526" s="74"/>
      <c r="BZ30526" s="74"/>
      <c r="CA30526" s="74"/>
      <c r="CF30526" s="79"/>
      <c r="CL30526" s="79"/>
    </row>
    <row r="30527" spans="30:90">
      <c r="AD30527" s="73"/>
      <c r="AE30527" s="74"/>
      <c r="AF30527" s="74"/>
      <c r="BX30527" s="73"/>
      <c r="BY30527" s="74"/>
      <c r="BZ30527" s="74"/>
      <c r="CA30527" s="74"/>
      <c r="CF30527" s="79"/>
      <c r="CL30527" s="79"/>
    </row>
    <row r="30528" spans="30:90">
      <c r="AD30528" s="73"/>
      <c r="AE30528" s="74"/>
      <c r="AF30528" s="74"/>
      <c r="BX30528" s="73"/>
      <c r="BY30528" s="74"/>
      <c r="BZ30528" s="74"/>
      <c r="CA30528" s="74"/>
      <c r="CF30528" s="79"/>
      <c r="CL30528" s="79"/>
    </row>
    <row r="30529" spans="30:90">
      <c r="AD30529" s="73"/>
      <c r="AE30529" s="74"/>
      <c r="AF30529" s="74"/>
      <c r="BX30529" s="73"/>
      <c r="BY30529" s="74"/>
      <c r="BZ30529" s="74"/>
      <c r="CA30529" s="74"/>
      <c r="CF30529" s="79"/>
      <c r="CL30529" s="79"/>
    </row>
    <row r="30530" spans="30:90">
      <c r="AD30530" s="73"/>
      <c r="AE30530" s="74"/>
      <c r="AF30530" s="74"/>
      <c r="BX30530" s="73"/>
      <c r="BY30530" s="74"/>
      <c r="BZ30530" s="74"/>
      <c r="CA30530" s="74"/>
      <c r="CF30530" s="79"/>
      <c r="CL30530" s="79"/>
    </row>
    <row r="30531" spans="30:90">
      <c r="AD30531" s="73"/>
      <c r="AE30531" s="74"/>
      <c r="AF30531" s="74"/>
      <c r="BX30531" s="73"/>
      <c r="BY30531" s="74"/>
      <c r="BZ30531" s="74"/>
      <c r="CA30531" s="74"/>
      <c r="CF30531" s="79"/>
      <c r="CL30531" s="79"/>
    </row>
    <row r="30532" spans="30:90">
      <c r="AD30532" s="73"/>
      <c r="AE30532" s="74"/>
      <c r="AF30532" s="74"/>
      <c r="BX30532" s="73"/>
      <c r="BY30532" s="74"/>
      <c r="BZ30532" s="74"/>
      <c r="CA30532" s="74"/>
      <c r="CF30532" s="79"/>
      <c r="CL30532" s="79"/>
    </row>
    <row r="30533" spans="30:90">
      <c r="AD30533" s="73"/>
      <c r="AE30533" s="74"/>
      <c r="AF30533" s="74"/>
      <c r="BX30533" s="73"/>
      <c r="BY30533" s="74"/>
      <c r="BZ30533" s="74"/>
      <c r="CA30533" s="74"/>
      <c r="CF30533" s="79"/>
      <c r="CL30533" s="79"/>
    </row>
    <row r="30534" spans="30:90">
      <c r="AD30534" s="73"/>
      <c r="AE30534" s="74"/>
      <c r="AF30534" s="74"/>
      <c r="BX30534" s="73"/>
      <c r="BY30534" s="74"/>
      <c r="BZ30534" s="74"/>
      <c r="CA30534" s="74"/>
      <c r="CF30534" s="79"/>
      <c r="CL30534" s="79"/>
    </row>
    <row r="30535" spans="30:90">
      <c r="AD30535" s="73"/>
      <c r="AE30535" s="74"/>
      <c r="AF30535" s="74"/>
      <c r="BX30535" s="73"/>
      <c r="BY30535" s="74"/>
      <c r="BZ30535" s="74"/>
      <c r="CA30535" s="74"/>
      <c r="CF30535" s="79"/>
      <c r="CL30535" s="79"/>
    </row>
    <row r="30536" spans="30:90">
      <c r="AD30536" s="73"/>
      <c r="AE30536" s="74"/>
      <c r="AF30536" s="74"/>
      <c r="BX30536" s="73"/>
      <c r="BY30536" s="74"/>
      <c r="BZ30536" s="74"/>
      <c r="CA30536" s="74"/>
      <c r="CF30536" s="79"/>
      <c r="CL30536" s="79"/>
    </row>
    <row r="30537" spans="30:90">
      <c r="AD30537" s="73"/>
      <c r="AE30537" s="74"/>
      <c r="AF30537" s="74"/>
      <c r="BX30537" s="73"/>
      <c r="BY30537" s="74"/>
      <c r="BZ30537" s="74"/>
      <c r="CA30537" s="74"/>
      <c r="CF30537" s="79"/>
      <c r="CL30537" s="79"/>
    </row>
    <row r="30538" spans="30:90">
      <c r="AD30538" s="73"/>
      <c r="AE30538" s="74"/>
      <c r="AF30538" s="74"/>
      <c r="BX30538" s="73"/>
      <c r="BY30538" s="74"/>
      <c r="BZ30538" s="74"/>
      <c r="CA30538" s="74"/>
      <c r="CF30538" s="79"/>
      <c r="CL30538" s="79"/>
    </row>
    <row r="30539" spans="30:90">
      <c r="AD30539" s="73"/>
      <c r="AE30539" s="74"/>
      <c r="AF30539" s="74"/>
      <c r="BX30539" s="73"/>
      <c r="BY30539" s="74"/>
      <c r="BZ30539" s="74"/>
      <c r="CA30539" s="74"/>
      <c r="CF30539" s="79"/>
      <c r="CL30539" s="79"/>
    </row>
    <row r="30540" spans="30:90">
      <c r="AD30540" s="73"/>
      <c r="AE30540" s="74"/>
      <c r="AF30540" s="74"/>
      <c r="BX30540" s="73"/>
      <c r="BY30540" s="74"/>
      <c r="BZ30540" s="74"/>
      <c r="CA30540" s="74"/>
      <c r="CF30540" s="79"/>
      <c r="CL30540" s="79"/>
    </row>
    <row r="30541" spans="30:90">
      <c r="AD30541" s="73"/>
      <c r="AE30541" s="74"/>
      <c r="AF30541" s="74"/>
      <c r="BX30541" s="73"/>
      <c r="BY30541" s="74"/>
      <c r="BZ30541" s="74"/>
      <c r="CA30541" s="74"/>
      <c r="CF30541" s="79"/>
      <c r="CL30541" s="79"/>
    </row>
    <row r="30542" spans="30:90">
      <c r="AD30542" s="73"/>
      <c r="AE30542" s="74"/>
      <c r="AF30542" s="74"/>
      <c r="BX30542" s="73"/>
      <c r="BY30542" s="74"/>
      <c r="BZ30542" s="74"/>
      <c r="CA30542" s="74"/>
      <c r="CF30542" s="79"/>
      <c r="CL30542" s="79"/>
    </row>
    <row r="30543" spans="30:90">
      <c r="AD30543" s="73"/>
      <c r="AE30543" s="74"/>
      <c r="AF30543" s="74"/>
      <c r="BX30543" s="73"/>
      <c r="BY30543" s="74"/>
      <c r="BZ30543" s="74"/>
      <c r="CA30543" s="74"/>
      <c r="CF30543" s="79"/>
      <c r="CL30543" s="79"/>
    </row>
    <row r="30544" spans="30:90">
      <c r="AD30544" s="73"/>
      <c r="AE30544" s="74"/>
      <c r="AF30544" s="74"/>
      <c r="BX30544" s="73"/>
      <c r="BY30544" s="74"/>
      <c r="BZ30544" s="74"/>
      <c r="CA30544" s="74"/>
      <c r="CF30544" s="79"/>
      <c r="CL30544" s="79"/>
    </row>
    <row r="30545" spans="30:90">
      <c r="AD30545" s="73"/>
      <c r="AE30545" s="74"/>
      <c r="AF30545" s="74"/>
      <c r="BX30545" s="73"/>
      <c r="BY30545" s="74"/>
      <c r="BZ30545" s="74"/>
      <c r="CA30545" s="74"/>
      <c r="CF30545" s="79"/>
      <c r="CL30545" s="79"/>
    </row>
    <row r="30546" spans="30:90">
      <c r="AD30546" s="73"/>
      <c r="AE30546" s="74"/>
      <c r="AF30546" s="74"/>
      <c r="BX30546" s="73"/>
      <c r="BY30546" s="74"/>
      <c r="BZ30546" s="74"/>
      <c r="CA30546" s="74"/>
      <c r="CF30546" s="79"/>
      <c r="CL30546" s="79"/>
    </row>
    <row r="30547" spans="30:90">
      <c r="AD30547" s="73"/>
      <c r="AE30547" s="74"/>
      <c r="AF30547" s="74"/>
      <c r="BX30547" s="73"/>
      <c r="BY30547" s="74"/>
      <c r="BZ30547" s="74"/>
      <c r="CA30547" s="74"/>
      <c r="CF30547" s="79"/>
      <c r="CL30547" s="79"/>
    </row>
    <row r="30548" spans="30:90">
      <c r="AD30548" s="73"/>
      <c r="AE30548" s="74"/>
      <c r="AF30548" s="74"/>
      <c r="BX30548" s="73"/>
      <c r="BY30548" s="74"/>
      <c r="BZ30548" s="74"/>
      <c r="CA30548" s="74"/>
      <c r="CF30548" s="79"/>
      <c r="CL30548" s="79"/>
    </row>
    <row r="30549" spans="30:90">
      <c r="AD30549" s="73"/>
      <c r="AE30549" s="74"/>
      <c r="AF30549" s="74"/>
      <c r="BX30549" s="73"/>
      <c r="BY30549" s="74"/>
      <c r="BZ30549" s="74"/>
      <c r="CA30549" s="74"/>
      <c r="CF30549" s="79"/>
      <c r="CL30549" s="79"/>
    </row>
    <row r="30550" spans="30:90">
      <c r="AD30550" s="73"/>
      <c r="AE30550" s="74"/>
      <c r="AF30550" s="74"/>
      <c r="BX30550" s="73"/>
      <c r="BY30550" s="74"/>
      <c r="BZ30550" s="74"/>
      <c r="CA30550" s="74"/>
      <c r="CF30550" s="79"/>
      <c r="CL30550" s="79"/>
    </row>
    <row r="30551" spans="30:90">
      <c r="AD30551" s="73"/>
      <c r="AE30551" s="74"/>
      <c r="AF30551" s="74"/>
      <c r="BX30551" s="73"/>
      <c r="BY30551" s="74"/>
      <c r="BZ30551" s="74"/>
      <c r="CA30551" s="74"/>
      <c r="CF30551" s="79"/>
      <c r="CL30551" s="79"/>
    </row>
    <row r="30552" spans="30:90">
      <c r="AD30552" s="73"/>
      <c r="AE30552" s="74"/>
      <c r="AF30552" s="74"/>
      <c r="BX30552" s="73"/>
      <c r="BY30552" s="74"/>
      <c r="BZ30552" s="74"/>
      <c r="CA30552" s="74"/>
      <c r="CF30552" s="79"/>
      <c r="CL30552" s="79"/>
    </row>
    <row r="30553" spans="30:90">
      <c r="AD30553" s="73"/>
      <c r="AE30553" s="74"/>
      <c r="AF30553" s="74"/>
      <c r="BX30553" s="73"/>
      <c r="BY30553" s="74"/>
      <c r="BZ30553" s="74"/>
      <c r="CA30553" s="74"/>
      <c r="CF30553" s="79"/>
      <c r="CL30553" s="79"/>
    </row>
    <row r="30554" spans="30:90">
      <c r="AD30554" s="73"/>
      <c r="AE30554" s="74"/>
      <c r="AF30554" s="74"/>
      <c r="BX30554" s="73"/>
      <c r="BY30554" s="74"/>
      <c r="BZ30554" s="74"/>
      <c r="CA30554" s="74"/>
      <c r="CF30554" s="79"/>
      <c r="CL30554" s="79"/>
    </row>
    <row r="30555" spans="30:90">
      <c r="AD30555" s="73"/>
      <c r="AE30555" s="74"/>
      <c r="AF30555" s="74"/>
      <c r="BX30555" s="73"/>
      <c r="BY30555" s="74"/>
      <c r="BZ30555" s="74"/>
      <c r="CA30555" s="74"/>
      <c r="CF30555" s="79"/>
      <c r="CL30555" s="79"/>
    </row>
    <row r="30556" spans="30:90">
      <c r="AD30556" s="73"/>
      <c r="AE30556" s="74"/>
      <c r="AF30556" s="74"/>
      <c r="BX30556" s="73"/>
      <c r="BY30556" s="74"/>
      <c r="BZ30556" s="74"/>
      <c r="CA30556" s="74"/>
      <c r="CF30556" s="79"/>
      <c r="CL30556" s="79"/>
    </row>
    <row r="30557" spans="30:90">
      <c r="AD30557" s="73"/>
      <c r="AE30557" s="74"/>
      <c r="AF30557" s="74"/>
      <c r="BX30557" s="73"/>
      <c r="BY30557" s="74"/>
      <c r="BZ30557" s="74"/>
      <c r="CA30557" s="74"/>
      <c r="CF30557" s="79"/>
      <c r="CL30557" s="79"/>
    </row>
    <row r="30558" spans="30:90">
      <c r="AD30558" s="73"/>
      <c r="AE30558" s="74"/>
      <c r="AF30558" s="74"/>
      <c r="BX30558" s="73"/>
      <c r="BY30558" s="74"/>
      <c r="BZ30558" s="74"/>
      <c r="CA30558" s="74"/>
      <c r="CF30558" s="79"/>
      <c r="CL30558" s="79"/>
    </row>
    <row r="30559" spans="30:90">
      <c r="AD30559" s="73"/>
      <c r="AE30559" s="74"/>
      <c r="AF30559" s="74"/>
      <c r="BX30559" s="73"/>
      <c r="BY30559" s="74"/>
      <c r="BZ30559" s="74"/>
      <c r="CA30559" s="74"/>
      <c r="CF30559" s="79"/>
      <c r="CL30559" s="79"/>
    </row>
    <row r="30560" spans="30:90">
      <c r="AD30560" s="73"/>
      <c r="AE30560" s="74"/>
      <c r="AF30560" s="74"/>
      <c r="BX30560" s="73"/>
      <c r="BY30560" s="74"/>
      <c r="BZ30560" s="74"/>
      <c r="CA30560" s="74"/>
      <c r="CF30560" s="79"/>
      <c r="CL30560" s="79"/>
    </row>
    <row r="30561" spans="30:90">
      <c r="AD30561" s="73"/>
      <c r="AE30561" s="74"/>
      <c r="AF30561" s="74"/>
      <c r="BX30561" s="73"/>
      <c r="BY30561" s="74"/>
      <c r="BZ30561" s="74"/>
      <c r="CA30561" s="74"/>
      <c r="CF30561" s="79"/>
      <c r="CL30561" s="79"/>
    </row>
    <row r="30562" spans="30:90">
      <c r="AD30562" s="73"/>
      <c r="AE30562" s="74"/>
      <c r="AF30562" s="74"/>
      <c r="BX30562" s="73"/>
      <c r="BY30562" s="74"/>
      <c r="BZ30562" s="74"/>
      <c r="CA30562" s="74"/>
      <c r="CF30562" s="79"/>
      <c r="CL30562" s="79"/>
    </row>
    <row r="30563" spans="30:90">
      <c r="AD30563" s="73"/>
      <c r="AE30563" s="74"/>
      <c r="AF30563" s="74"/>
      <c r="BX30563" s="73"/>
      <c r="BY30563" s="74"/>
      <c r="BZ30563" s="74"/>
      <c r="CA30563" s="74"/>
      <c r="CF30563" s="79"/>
      <c r="CL30563" s="79"/>
    </row>
    <row r="30564" spans="30:90">
      <c r="AD30564" s="73"/>
      <c r="AE30564" s="74"/>
      <c r="AF30564" s="74"/>
      <c r="BX30564" s="73"/>
      <c r="BY30564" s="74"/>
      <c r="BZ30564" s="74"/>
      <c r="CA30564" s="74"/>
      <c r="CF30564" s="79"/>
      <c r="CL30564" s="79"/>
    </row>
    <row r="30565" spans="30:90">
      <c r="AD30565" s="73"/>
      <c r="AE30565" s="74"/>
      <c r="AF30565" s="74"/>
      <c r="BX30565" s="73"/>
      <c r="BY30565" s="74"/>
      <c r="BZ30565" s="74"/>
      <c r="CA30565" s="74"/>
      <c r="CF30565" s="79"/>
      <c r="CL30565" s="79"/>
    </row>
    <row r="30566" spans="30:90">
      <c r="AD30566" s="73"/>
      <c r="AE30566" s="74"/>
      <c r="AF30566" s="74"/>
      <c r="BX30566" s="73"/>
      <c r="BY30566" s="74"/>
      <c r="BZ30566" s="74"/>
      <c r="CA30566" s="74"/>
      <c r="CF30566" s="79"/>
      <c r="CL30566" s="79"/>
    </row>
    <row r="30567" spans="30:90">
      <c r="AD30567" s="73"/>
      <c r="AE30567" s="74"/>
      <c r="AF30567" s="74"/>
      <c r="BX30567" s="73"/>
      <c r="BY30567" s="74"/>
      <c r="BZ30567" s="74"/>
      <c r="CA30567" s="74"/>
      <c r="CF30567" s="79"/>
      <c r="CL30567" s="79"/>
    </row>
    <row r="30568" spans="30:90">
      <c r="AD30568" s="73"/>
      <c r="AE30568" s="74"/>
      <c r="AF30568" s="74"/>
      <c r="BX30568" s="73"/>
      <c r="BY30568" s="74"/>
      <c r="BZ30568" s="74"/>
      <c r="CA30568" s="74"/>
      <c r="CF30568" s="79"/>
      <c r="CL30568" s="79"/>
    </row>
    <row r="30569" spans="30:90">
      <c r="AD30569" s="73"/>
      <c r="AE30569" s="74"/>
      <c r="AF30569" s="74"/>
      <c r="BX30569" s="73"/>
      <c r="BY30569" s="74"/>
      <c r="BZ30569" s="74"/>
      <c r="CA30569" s="74"/>
      <c r="CF30569" s="79"/>
      <c r="CL30569" s="79"/>
    </row>
    <row r="30570" spans="30:90">
      <c r="AD30570" s="73"/>
      <c r="AE30570" s="74"/>
      <c r="AF30570" s="74"/>
      <c r="BX30570" s="73"/>
      <c r="BY30570" s="74"/>
      <c r="BZ30570" s="74"/>
      <c r="CA30570" s="74"/>
      <c r="CF30570" s="79"/>
      <c r="CL30570" s="79"/>
    </row>
    <row r="30571" spans="30:90">
      <c r="AD30571" s="73"/>
      <c r="AE30571" s="74"/>
      <c r="AF30571" s="74"/>
      <c r="BX30571" s="73"/>
      <c r="BY30571" s="74"/>
      <c r="BZ30571" s="74"/>
      <c r="CA30571" s="74"/>
      <c r="CF30571" s="79"/>
      <c r="CL30571" s="79"/>
    </row>
    <row r="30572" spans="30:90">
      <c r="AD30572" s="73"/>
      <c r="AE30572" s="74"/>
      <c r="AF30572" s="74"/>
      <c r="BX30572" s="73"/>
      <c r="BY30572" s="74"/>
      <c r="BZ30572" s="74"/>
      <c r="CA30572" s="74"/>
      <c r="CF30572" s="79"/>
      <c r="CL30572" s="79"/>
    </row>
    <row r="30573" spans="30:90">
      <c r="AD30573" s="73"/>
      <c r="AE30573" s="74"/>
      <c r="AF30573" s="74"/>
      <c r="BX30573" s="73"/>
      <c r="BY30573" s="74"/>
      <c r="BZ30573" s="74"/>
      <c r="CA30573" s="74"/>
      <c r="CF30573" s="79"/>
      <c r="CL30573" s="79"/>
    </row>
    <row r="30574" spans="30:90">
      <c r="AD30574" s="73"/>
      <c r="AE30574" s="74"/>
      <c r="AF30574" s="74"/>
      <c r="BX30574" s="73"/>
      <c r="BY30574" s="74"/>
      <c r="BZ30574" s="74"/>
      <c r="CA30574" s="74"/>
      <c r="CF30574" s="79"/>
      <c r="CL30574" s="79"/>
    </row>
    <row r="30575" spans="30:90">
      <c r="AD30575" s="73"/>
      <c r="AE30575" s="74"/>
      <c r="AF30575" s="74"/>
      <c r="BX30575" s="73"/>
      <c r="BY30575" s="74"/>
      <c r="BZ30575" s="74"/>
      <c r="CA30575" s="74"/>
      <c r="CF30575" s="79"/>
      <c r="CL30575" s="79"/>
    </row>
    <row r="30576" spans="30:90">
      <c r="AD30576" s="73"/>
      <c r="AE30576" s="74"/>
      <c r="AF30576" s="74"/>
      <c r="BX30576" s="73"/>
      <c r="BY30576" s="74"/>
      <c r="BZ30576" s="74"/>
      <c r="CA30576" s="74"/>
      <c r="CF30576" s="79"/>
      <c r="CL30576" s="79"/>
    </row>
    <row r="30577" spans="30:90">
      <c r="AD30577" s="73"/>
      <c r="AE30577" s="74"/>
      <c r="AF30577" s="74"/>
      <c r="BX30577" s="73"/>
      <c r="BY30577" s="74"/>
      <c r="BZ30577" s="74"/>
      <c r="CA30577" s="74"/>
      <c r="CF30577" s="79"/>
      <c r="CL30577" s="79"/>
    </row>
    <row r="30578" spans="30:90">
      <c r="AD30578" s="73"/>
      <c r="AE30578" s="74"/>
      <c r="AF30578" s="74"/>
      <c r="BX30578" s="73"/>
      <c r="BY30578" s="74"/>
      <c r="BZ30578" s="74"/>
      <c r="CA30578" s="74"/>
      <c r="CF30578" s="79"/>
      <c r="CL30578" s="79"/>
    </row>
    <row r="30579" spans="30:90">
      <c r="AD30579" s="73"/>
      <c r="AE30579" s="74"/>
      <c r="AF30579" s="74"/>
      <c r="BX30579" s="73"/>
      <c r="BY30579" s="74"/>
      <c r="BZ30579" s="74"/>
      <c r="CA30579" s="74"/>
      <c r="CF30579" s="79"/>
      <c r="CL30579" s="79"/>
    </row>
    <row r="30580" spans="30:90">
      <c r="AD30580" s="73"/>
      <c r="AE30580" s="74"/>
      <c r="AF30580" s="74"/>
      <c r="BX30580" s="73"/>
      <c r="BY30580" s="74"/>
      <c r="BZ30580" s="74"/>
      <c r="CA30580" s="74"/>
      <c r="CF30580" s="79"/>
      <c r="CL30580" s="79"/>
    </row>
    <row r="30581" spans="30:90">
      <c r="AD30581" s="73"/>
      <c r="AE30581" s="74"/>
      <c r="AF30581" s="74"/>
      <c r="BX30581" s="73"/>
      <c r="BY30581" s="74"/>
      <c r="BZ30581" s="74"/>
      <c r="CA30581" s="74"/>
      <c r="CF30581" s="79"/>
      <c r="CL30581" s="79"/>
    </row>
    <row r="30582" spans="30:90">
      <c r="AD30582" s="73"/>
      <c r="AE30582" s="74"/>
      <c r="AF30582" s="74"/>
      <c r="BX30582" s="73"/>
      <c r="BY30582" s="74"/>
      <c r="BZ30582" s="74"/>
      <c r="CA30582" s="74"/>
      <c r="CF30582" s="79"/>
      <c r="CL30582" s="79"/>
    </row>
    <row r="30583" spans="30:90">
      <c r="AD30583" s="73"/>
      <c r="AE30583" s="74"/>
      <c r="AF30583" s="74"/>
      <c r="BX30583" s="73"/>
      <c r="BY30583" s="74"/>
      <c r="BZ30583" s="74"/>
      <c r="CA30583" s="74"/>
      <c r="CF30583" s="79"/>
      <c r="CL30583" s="79"/>
    </row>
    <row r="30584" spans="30:90">
      <c r="AD30584" s="73"/>
      <c r="AE30584" s="74"/>
      <c r="AF30584" s="74"/>
      <c r="BX30584" s="73"/>
      <c r="BY30584" s="74"/>
      <c r="BZ30584" s="74"/>
      <c r="CA30584" s="74"/>
      <c r="CF30584" s="79"/>
      <c r="CL30584" s="79"/>
    </row>
    <row r="30585" spans="30:90">
      <c r="AD30585" s="73"/>
      <c r="AE30585" s="74"/>
      <c r="AF30585" s="74"/>
      <c r="BX30585" s="73"/>
      <c r="BY30585" s="74"/>
      <c r="BZ30585" s="74"/>
      <c r="CA30585" s="74"/>
      <c r="CF30585" s="79"/>
      <c r="CL30585" s="79"/>
    </row>
    <row r="30586" spans="30:90">
      <c r="AD30586" s="73"/>
      <c r="AE30586" s="74"/>
      <c r="AF30586" s="74"/>
      <c r="BX30586" s="73"/>
      <c r="BY30586" s="74"/>
      <c r="BZ30586" s="74"/>
      <c r="CA30586" s="74"/>
      <c r="CF30586" s="79"/>
      <c r="CL30586" s="79"/>
    </row>
    <row r="30587" spans="30:90">
      <c r="AD30587" s="73"/>
      <c r="AE30587" s="74"/>
      <c r="AF30587" s="74"/>
      <c r="BX30587" s="73"/>
      <c r="BY30587" s="74"/>
      <c r="BZ30587" s="74"/>
      <c r="CA30587" s="74"/>
      <c r="CF30587" s="79"/>
      <c r="CL30587" s="79"/>
    </row>
    <row r="30588" spans="30:90">
      <c r="AD30588" s="73"/>
      <c r="AE30588" s="74"/>
      <c r="AF30588" s="74"/>
      <c r="BX30588" s="73"/>
      <c r="BY30588" s="74"/>
      <c r="BZ30588" s="74"/>
      <c r="CA30588" s="74"/>
      <c r="CF30588" s="79"/>
      <c r="CL30588" s="79"/>
    </row>
    <row r="30589" spans="30:90">
      <c r="AD30589" s="73"/>
      <c r="AE30589" s="74"/>
      <c r="AF30589" s="74"/>
      <c r="BX30589" s="73"/>
      <c r="BY30589" s="74"/>
      <c r="BZ30589" s="74"/>
      <c r="CA30589" s="74"/>
      <c r="CF30589" s="79"/>
      <c r="CL30589" s="79"/>
    </row>
    <row r="30590" spans="30:90">
      <c r="AD30590" s="73"/>
      <c r="AE30590" s="74"/>
      <c r="AF30590" s="74"/>
      <c r="BX30590" s="73"/>
      <c r="BY30590" s="74"/>
      <c r="BZ30590" s="74"/>
      <c r="CA30590" s="74"/>
      <c r="CF30590" s="79"/>
      <c r="CL30590" s="79"/>
    </row>
    <row r="30591" spans="30:90">
      <c r="AD30591" s="73"/>
      <c r="AE30591" s="74"/>
      <c r="AF30591" s="74"/>
      <c r="BX30591" s="73"/>
      <c r="BY30591" s="74"/>
      <c r="BZ30591" s="74"/>
      <c r="CA30591" s="74"/>
      <c r="CF30591" s="79"/>
      <c r="CL30591" s="79"/>
    </row>
    <row r="30592" spans="30:90">
      <c r="AD30592" s="73"/>
      <c r="AE30592" s="74"/>
      <c r="AF30592" s="74"/>
      <c r="BX30592" s="73"/>
      <c r="BY30592" s="74"/>
      <c r="BZ30592" s="74"/>
      <c r="CA30592" s="74"/>
      <c r="CF30592" s="79"/>
      <c r="CL30592" s="79"/>
    </row>
    <row r="30593" spans="30:90">
      <c r="AD30593" s="73"/>
      <c r="AE30593" s="74"/>
      <c r="AF30593" s="74"/>
      <c r="BX30593" s="73"/>
      <c r="BY30593" s="74"/>
      <c r="BZ30593" s="74"/>
      <c r="CA30593" s="74"/>
      <c r="CF30593" s="79"/>
      <c r="CL30593" s="79"/>
    </row>
    <row r="30594" spans="30:90">
      <c r="AD30594" s="73"/>
      <c r="AE30594" s="74"/>
      <c r="AF30594" s="74"/>
      <c r="BX30594" s="73"/>
      <c r="BY30594" s="74"/>
      <c r="BZ30594" s="74"/>
      <c r="CA30594" s="74"/>
      <c r="CF30594" s="79"/>
      <c r="CL30594" s="79"/>
    </row>
    <row r="30595" spans="30:90">
      <c r="AD30595" s="73"/>
      <c r="AE30595" s="74"/>
      <c r="AF30595" s="74"/>
      <c r="BX30595" s="73"/>
      <c r="BY30595" s="74"/>
      <c r="BZ30595" s="74"/>
      <c r="CA30595" s="74"/>
      <c r="CF30595" s="79"/>
      <c r="CL30595" s="79"/>
    </row>
    <row r="30596" spans="30:90">
      <c r="AD30596" s="73"/>
      <c r="AE30596" s="74"/>
      <c r="AF30596" s="74"/>
      <c r="BX30596" s="73"/>
      <c r="BY30596" s="74"/>
      <c r="BZ30596" s="74"/>
      <c r="CA30596" s="74"/>
      <c r="CF30596" s="79"/>
      <c r="CL30596" s="79"/>
    </row>
    <row r="30597" spans="30:90">
      <c r="AD30597" s="73"/>
      <c r="AE30597" s="74"/>
      <c r="AF30597" s="74"/>
      <c r="BX30597" s="73"/>
      <c r="BY30597" s="74"/>
      <c r="BZ30597" s="74"/>
      <c r="CA30597" s="74"/>
      <c r="CF30597" s="79"/>
      <c r="CL30597" s="79"/>
    </row>
    <row r="30598" spans="30:90">
      <c r="AD30598" s="73"/>
      <c r="AE30598" s="74"/>
      <c r="AF30598" s="74"/>
      <c r="BX30598" s="73"/>
      <c r="BY30598" s="74"/>
      <c r="BZ30598" s="74"/>
      <c r="CA30598" s="74"/>
      <c r="CF30598" s="79"/>
      <c r="CL30598" s="79"/>
    </row>
    <row r="30599" spans="30:90">
      <c r="AD30599" s="73"/>
      <c r="AE30599" s="74"/>
      <c r="AF30599" s="74"/>
      <c r="BX30599" s="73"/>
      <c r="BY30599" s="74"/>
      <c r="BZ30599" s="74"/>
      <c r="CA30599" s="74"/>
      <c r="CF30599" s="79"/>
      <c r="CL30599" s="79"/>
    </row>
    <row r="30600" spans="30:90">
      <c r="AD30600" s="73"/>
      <c r="AE30600" s="74"/>
      <c r="AF30600" s="74"/>
      <c r="BX30600" s="73"/>
      <c r="BY30600" s="74"/>
      <c r="BZ30600" s="74"/>
      <c r="CA30600" s="74"/>
      <c r="CF30600" s="79"/>
      <c r="CL30600" s="79"/>
    </row>
    <row r="30601" spans="30:90">
      <c r="AD30601" s="73"/>
      <c r="AE30601" s="74"/>
      <c r="AF30601" s="74"/>
      <c r="BX30601" s="73"/>
      <c r="BY30601" s="74"/>
      <c r="BZ30601" s="74"/>
      <c r="CA30601" s="74"/>
      <c r="CF30601" s="79"/>
      <c r="CL30601" s="79"/>
    </row>
    <row r="30602" spans="30:90">
      <c r="AD30602" s="73"/>
      <c r="AE30602" s="74"/>
      <c r="AF30602" s="74"/>
      <c r="BX30602" s="73"/>
      <c r="BY30602" s="74"/>
      <c r="BZ30602" s="74"/>
      <c r="CA30602" s="74"/>
      <c r="CF30602" s="79"/>
      <c r="CL30602" s="79"/>
    </row>
    <row r="30603" spans="30:90">
      <c r="AD30603" s="73"/>
      <c r="AE30603" s="74"/>
      <c r="AF30603" s="74"/>
      <c r="BX30603" s="73"/>
      <c r="BY30603" s="74"/>
      <c r="BZ30603" s="74"/>
      <c r="CA30603" s="74"/>
      <c r="CF30603" s="79"/>
      <c r="CL30603" s="79"/>
    </row>
    <row r="30604" spans="30:90">
      <c r="AD30604" s="73"/>
      <c r="AE30604" s="74"/>
      <c r="AF30604" s="74"/>
      <c r="BX30604" s="73"/>
      <c r="BY30604" s="74"/>
      <c r="BZ30604" s="74"/>
      <c r="CA30604" s="74"/>
      <c r="CF30604" s="79"/>
      <c r="CL30604" s="79"/>
    </row>
    <row r="30605" spans="30:90">
      <c r="AD30605" s="73"/>
      <c r="AE30605" s="74"/>
      <c r="AF30605" s="74"/>
      <c r="BX30605" s="73"/>
      <c r="BY30605" s="74"/>
      <c r="BZ30605" s="74"/>
      <c r="CA30605" s="74"/>
      <c r="CF30605" s="79"/>
      <c r="CL30605" s="79"/>
    </row>
    <row r="30606" spans="30:90">
      <c r="AD30606" s="73"/>
      <c r="AE30606" s="74"/>
      <c r="AF30606" s="74"/>
      <c r="BX30606" s="73"/>
      <c r="BY30606" s="74"/>
      <c r="BZ30606" s="74"/>
      <c r="CA30606" s="74"/>
      <c r="CF30606" s="79"/>
      <c r="CL30606" s="79"/>
    </row>
    <row r="30607" spans="30:90">
      <c r="AD30607" s="73"/>
      <c r="AE30607" s="74"/>
      <c r="AF30607" s="74"/>
      <c r="BX30607" s="73"/>
      <c r="BY30607" s="74"/>
      <c r="BZ30607" s="74"/>
      <c r="CA30607" s="74"/>
      <c r="CF30607" s="79"/>
      <c r="CL30607" s="79"/>
    </row>
    <row r="30608" spans="30:90">
      <c r="AD30608" s="73"/>
      <c r="AE30608" s="74"/>
      <c r="AF30608" s="74"/>
      <c r="BX30608" s="73"/>
      <c r="BY30608" s="74"/>
      <c r="BZ30608" s="74"/>
      <c r="CA30608" s="74"/>
      <c r="CF30608" s="79"/>
      <c r="CL30608" s="79"/>
    </row>
    <row r="30609" spans="30:90">
      <c r="AD30609" s="73"/>
      <c r="AE30609" s="74"/>
      <c r="AF30609" s="74"/>
      <c r="BX30609" s="73"/>
      <c r="BY30609" s="74"/>
      <c r="BZ30609" s="74"/>
      <c r="CA30609" s="74"/>
      <c r="CF30609" s="79"/>
      <c r="CL30609" s="79"/>
    </row>
    <row r="30610" spans="30:90">
      <c r="AD30610" s="73"/>
      <c r="AE30610" s="74"/>
      <c r="AF30610" s="74"/>
      <c r="BX30610" s="73"/>
      <c r="BY30610" s="74"/>
      <c r="BZ30610" s="74"/>
      <c r="CA30610" s="74"/>
      <c r="CF30610" s="79"/>
      <c r="CL30610" s="79"/>
    </row>
    <row r="30611" spans="30:90">
      <c r="AD30611" s="73"/>
      <c r="AE30611" s="74"/>
      <c r="AF30611" s="74"/>
      <c r="BX30611" s="73"/>
      <c r="BY30611" s="74"/>
      <c r="BZ30611" s="74"/>
      <c r="CA30611" s="74"/>
      <c r="CF30611" s="79"/>
      <c r="CL30611" s="79"/>
    </row>
    <row r="30612" spans="30:90">
      <c r="AD30612" s="73"/>
      <c r="AE30612" s="74"/>
      <c r="AF30612" s="74"/>
      <c r="BX30612" s="73"/>
      <c r="BY30612" s="74"/>
      <c r="BZ30612" s="74"/>
      <c r="CA30612" s="74"/>
      <c r="CF30612" s="79"/>
      <c r="CL30612" s="79"/>
    </row>
    <row r="30613" spans="30:90">
      <c r="AD30613" s="73"/>
      <c r="AE30613" s="74"/>
      <c r="AF30613" s="74"/>
      <c r="BX30613" s="73"/>
      <c r="BY30613" s="74"/>
      <c r="BZ30613" s="74"/>
      <c r="CA30613" s="74"/>
      <c r="CF30613" s="79"/>
      <c r="CL30613" s="79"/>
    </row>
    <row r="30614" spans="30:90">
      <c r="AD30614" s="73"/>
      <c r="AE30614" s="74"/>
      <c r="AF30614" s="74"/>
      <c r="BX30614" s="73"/>
      <c r="BY30614" s="74"/>
      <c r="BZ30614" s="74"/>
      <c r="CA30614" s="74"/>
      <c r="CF30614" s="79"/>
      <c r="CL30614" s="79"/>
    </row>
    <row r="30615" spans="30:90">
      <c r="AD30615" s="73"/>
      <c r="AE30615" s="74"/>
      <c r="AF30615" s="74"/>
      <c r="BX30615" s="73"/>
      <c r="BY30615" s="74"/>
      <c r="BZ30615" s="74"/>
      <c r="CA30615" s="74"/>
      <c r="CF30615" s="79"/>
      <c r="CL30615" s="79"/>
    </row>
    <row r="30616" spans="30:90">
      <c r="AD30616" s="73"/>
      <c r="AE30616" s="74"/>
      <c r="AF30616" s="74"/>
      <c r="BX30616" s="73"/>
      <c r="BY30616" s="74"/>
      <c r="BZ30616" s="74"/>
      <c r="CA30616" s="74"/>
      <c r="CF30616" s="79"/>
      <c r="CL30616" s="79"/>
    </row>
    <row r="30617" spans="30:90">
      <c r="AD30617" s="73"/>
      <c r="AE30617" s="74"/>
      <c r="AF30617" s="74"/>
      <c r="BX30617" s="73"/>
      <c r="BY30617" s="74"/>
      <c r="BZ30617" s="74"/>
      <c r="CA30617" s="74"/>
      <c r="CF30617" s="79"/>
      <c r="CL30617" s="79"/>
    </row>
    <row r="30618" spans="30:90">
      <c r="AD30618" s="73"/>
      <c r="AE30618" s="74"/>
      <c r="AF30618" s="74"/>
      <c r="BX30618" s="73"/>
      <c r="BY30618" s="74"/>
      <c r="BZ30618" s="74"/>
      <c r="CA30618" s="74"/>
      <c r="CF30618" s="79"/>
      <c r="CL30618" s="79"/>
    </row>
    <row r="30619" spans="30:90">
      <c r="AD30619" s="73"/>
      <c r="AE30619" s="74"/>
      <c r="AF30619" s="74"/>
      <c r="BX30619" s="73"/>
      <c r="BY30619" s="74"/>
      <c r="BZ30619" s="74"/>
      <c r="CA30619" s="74"/>
      <c r="CF30619" s="79"/>
      <c r="CL30619" s="79"/>
    </row>
    <row r="30620" spans="30:90">
      <c r="AD30620" s="73"/>
      <c r="AE30620" s="74"/>
      <c r="AF30620" s="74"/>
      <c r="BX30620" s="73"/>
      <c r="BY30620" s="74"/>
      <c r="BZ30620" s="74"/>
      <c r="CA30620" s="74"/>
      <c r="CF30620" s="79"/>
      <c r="CL30620" s="79"/>
    </row>
    <row r="30621" spans="30:90">
      <c r="AD30621" s="73"/>
      <c r="AE30621" s="74"/>
      <c r="AF30621" s="74"/>
      <c r="BX30621" s="73"/>
      <c r="BY30621" s="74"/>
      <c r="BZ30621" s="74"/>
      <c r="CA30621" s="74"/>
      <c r="CF30621" s="79"/>
      <c r="CL30621" s="79"/>
    </row>
    <row r="30622" spans="30:90">
      <c r="AD30622" s="73"/>
      <c r="AE30622" s="74"/>
      <c r="AF30622" s="74"/>
      <c r="BX30622" s="73"/>
      <c r="BY30622" s="74"/>
      <c r="BZ30622" s="74"/>
      <c r="CA30622" s="74"/>
      <c r="CF30622" s="79"/>
      <c r="CL30622" s="79"/>
    </row>
    <row r="30623" spans="30:90">
      <c r="AD30623" s="73"/>
      <c r="AE30623" s="74"/>
      <c r="AF30623" s="74"/>
      <c r="BX30623" s="73"/>
      <c r="BY30623" s="74"/>
      <c r="BZ30623" s="74"/>
      <c r="CA30623" s="74"/>
      <c r="CF30623" s="79"/>
      <c r="CL30623" s="79"/>
    </row>
    <row r="30624" spans="30:90">
      <c r="AD30624" s="73"/>
      <c r="AE30624" s="74"/>
      <c r="AF30624" s="74"/>
      <c r="BX30624" s="73"/>
      <c r="BY30624" s="74"/>
      <c r="BZ30624" s="74"/>
      <c r="CA30624" s="74"/>
      <c r="CF30624" s="79"/>
      <c r="CL30624" s="79"/>
    </row>
    <row r="30625" spans="30:90">
      <c r="AD30625" s="73"/>
      <c r="AE30625" s="74"/>
      <c r="AF30625" s="74"/>
      <c r="BX30625" s="73"/>
      <c r="BY30625" s="74"/>
      <c r="BZ30625" s="74"/>
      <c r="CA30625" s="74"/>
      <c r="CF30625" s="79"/>
      <c r="CL30625" s="79"/>
    </row>
    <row r="30626" spans="30:90">
      <c r="AD30626" s="73"/>
      <c r="AE30626" s="74"/>
      <c r="AF30626" s="74"/>
      <c r="BX30626" s="73"/>
      <c r="BY30626" s="74"/>
      <c r="BZ30626" s="74"/>
      <c r="CA30626" s="74"/>
      <c r="CF30626" s="79"/>
      <c r="CL30626" s="79"/>
    </row>
    <row r="30627" spans="30:90">
      <c r="AD30627" s="73"/>
      <c r="AE30627" s="74"/>
      <c r="AF30627" s="74"/>
      <c r="BX30627" s="73"/>
      <c r="BY30627" s="74"/>
      <c r="BZ30627" s="74"/>
      <c r="CA30627" s="74"/>
      <c r="CF30627" s="79"/>
      <c r="CL30627" s="79"/>
    </row>
    <row r="30628" spans="30:90">
      <c r="AD30628" s="73"/>
      <c r="AE30628" s="74"/>
      <c r="AF30628" s="74"/>
      <c r="BX30628" s="73"/>
      <c r="BY30628" s="74"/>
      <c r="BZ30628" s="74"/>
      <c r="CA30628" s="74"/>
      <c r="CF30628" s="79"/>
      <c r="CL30628" s="79"/>
    </row>
    <row r="30629" spans="30:90">
      <c r="AD30629" s="73"/>
      <c r="AE30629" s="74"/>
      <c r="AF30629" s="74"/>
      <c r="BX30629" s="73"/>
      <c r="BY30629" s="74"/>
      <c r="BZ30629" s="74"/>
      <c r="CA30629" s="74"/>
      <c r="CF30629" s="79"/>
      <c r="CL30629" s="79"/>
    </row>
    <row r="30630" spans="30:90">
      <c r="AD30630" s="73"/>
      <c r="AE30630" s="74"/>
      <c r="AF30630" s="74"/>
      <c r="BX30630" s="73"/>
      <c r="BY30630" s="74"/>
      <c r="BZ30630" s="74"/>
      <c r="CA30630" s="74"/>
      <c r="CF30630" s="79"/>
      <c r="CL30630" s="79"/>
    </row>
    <row r="30631" spans="30:90">
      <c r="AD30631" s="73"/>
      <c r="AE30631" s="74"/>
      <c r="AF30631" s="74"/>
      <c r="BX30631" s="73"/>
      <c r="BY30631" s="74"/>
      <c r="BZ30631" s="74"/>
      <c r="CA30631" s="74"/>
      <c r="CF30631" s="79"/>
      <c r="CL30631" s="79"/>
    </row>
    <row r="30632" spans="30:90">
      <c r="AD30632" s="73"/>
      <c r="AE30632" s="74"/>
      <c r="AF30632" s="74"/>
      <c r="BX30632" s="73"/>
      <c r="BY30632" s="74"/>
      <c r="BZ30632" s="74"/>
      <c r="CA30632" s="74"/>
      <c r="CF30632" s="79"/>
      <c r="CL30632" s="79"/>
    </row>
    <row r="30633" spans="30:90">
      <c r="AD30633" s="73"/>
      <c r="AE30633" s="74"/>
      <c r="AF30633" s="74"/>
      <c r="BX30633" s="73"/>
      <c r="BY30633" s="74"/>
      <c r="BZ30633" s="74"/>
      <c r="CA30633" s="74"/>
      <c r="CF30633" s="79"/>
      <c r="CL30633" s="79"/>
    </row>
    <row r="30634" spans="30:90">
      <c r="AD30634" s="73"/>
      <c r="AE30634" s="74"/>
      <c r="AF30634" s="74"/>
      <c r="BX30634" s="73"/>
      <c r="BY30634" s="74"/>
      <c r="BZ30634" s="74"/>
      <c r="CA30634" s="74"/>
      <c r="CF30634" s="79"/>
      <c r="CL30634" s="79"/>
    </row>
    <row r="30635" spans="30:90">
      <c r="AD30635" s="73"/>
      <c r="AE30635" s="74"/>
      <c r="AF30635" s="74"/>
      <c r="BX30635" s="73"/>
      <c r="BY30635" s="74"/>
      <c r="BZ30635" s="74"/>
      <c r="CA30635" s="74"/>
      <c r="CF30635" s="79"/>
      <c r="CL30635" s="79"/>
    </row>
    <row r="30636" spans="30:90">
      <c r="AD30636" s="73"/>
      <c r="AE30636" s="74"/>
      <c r="AF30636" s="74"/>
      <c r="BX30636" s="73"/>
      <c r="BY30636" s="74"/>
      <c r="BZ30636" s="74"/>
      <c r="CA30636" s="74"/>
      <c r="CF30636" s="79"/>
      <c r="CL30636" s="79"/>
    </row>
    <row r="30637" spans="30:90">
      <c r="AD30637" s="73"/>
      <c r="AE30637" s="74"/>
      <c r="AF30637" s="74"/>
      <c r="BX30637" s="73"/>
      <c r="BY30637" s="74"/>
      <c r="BZ30637" s="74"/>
      <c r="CA30637" s="74"/>
      <c r="CF30637" s="79"/>
      <c r="CL30637" s="79"/>
    </row>
    <row r="30638" spans="30:90">
      <c r="AD30638" s="73"/>
      <c r="AE30638" s="74"/>
      <c r="AF30638" s="74"/>
      <c r="BX30638" s="73"/>
      <c r="BY30638" s="74"/>
      <c r="BZ30638" s="74"/>
      <c r="CA30638" s="74"/>
      <c r="CF30638" s="79"/>
      <c r="CL30638" s="79"/>
    </row>
    <row r="30639" spans="30:90">
      <c r="AD30639" s="73"/>
      <c r="AE30639" s="74"/>
      <c r="AF30639" s="74"/>
      <c r="BX30639" s="73"/>
      <c r="BY30639" s="74"/>
      <c r="BZ30639" s="74"/>
      <c r="CA30639" s="74"/>
      <c r="CF30639" s="79"/>
      <c r="CL30639" s="79"/>
    </row>
    <row r="30640" spans="30:90">
      <c r="AD30640" s="73"/>
      <c r="AE30640" s="74"/>
      <c r="AF30640" s="74"/>
      <c r="BX30640" s="73"/>
      <c r="BY30640" s="74"/>
      <c r="BZ30640" s="74"/>
      <c r="CA30640" s="74"/>
      <c r="CF30640" s="79"/>
      <c r="CL30640" s="79"/>
    </row>
    <row r="30641" spans="30:90">
      <c r="AD30641" s="73"/>
      <c r="AE30641" s="74"/>
      <c r="AF30641" s="74"/>
      <c r="BX30641" s="73"/>
      <c r="BY30641" s="74"/>
      <c r="BZ30641" s="74"/>
      <c r="CA30641" s="74"/>
      <c r="CF30641" s="79"/>
      <c r="CL30641" s="79"/>
    </row>
    <row r="30642" spans="30:90">
      <c r="AD30642" s="73"/>
      <c r="AE30642" s="74"/>
      <c r="AF30642" s="74"/>
      <c r="BX30642" s="73"/>
      <c r="BY30642" s="74"/>
      <c r="BZ30642" s="74"/>
      <c r="CA30642" s="74"/>
      <c r="CF30642" s="79"/>
      <c r="CL30642" s="79"/>
    </row>
    <row r="30643" spans="30:90">
      <c r="AD30643" s="73"/>
      <c r="AE30643" s="74"/>
      <c r="AF30643" s="74"/>
      <c r="BX30643" s="73"/>
      <c r="BY30643" s="74"/>
      <c r="BZ30643" s="74"/>
      <c r="CA30643" s="74"/>
      <c r="CF30643" s="79"/>
      <c r="CL30643" s="79"/>
    </row>
    <row r="30644" spans="30:90">
      <c r="AD30644" s="73"/>
      <c r="AE30644" s="74"/>
      <c r="AF30644" s="74"/>
      <c r="BX30644" s="73"/>
      <c r="BY30644" s="74"/>
      <c r="BZ30644" s="74"/>
      <c r="CA30644" s="74"/>
      <c r="CF30644" s="79"/>
      <c r="CL30644" s="79"/>
    </row>
    <row r="30645" spans="30:90">
      <c r="AD30645" s="73"/>
      <c r="AE30645" s="74"/>
      <c r="AF30645" s="74"/>
      <c r="BX30645" s="73"/>
      <c r="BY30645" s="74"/>
      <c r="BZ30645" s="74"/>
      <c r="CA30645" s="74"/>
      <c r="CF30645" s="79"/>
      <c r="CL30645" s="79"/>
    </row>
    <row r="30646" spans="30:90">
      <c r="AD30646" s="73"/>
      <c r="AE30646" s="74"/>
      <c r="AF30646" s="74"/>
      <c r="BX30646" s="73"/>
      <c r="BY30646" s="74"/>
      <c r="BZ30646" s="74"/>
      <c r="CA30646" s="74"/>
      <c r="CF30646" s="79"/>
      <c r="CL30646" s="79"/>
    </row>
    <row r="30647" spans="30:90">
      <c r="AD30647" s="73"/>
      <c r="AE30647" s="74"/>
      <c r="AF30647" s="74"/>
      <c r="BX30647" s="73"/>
      <c r="BY30647" s="74"/>
      <c r="BZ30647" s="74"/>
      <c r="CA30647" s="74"/>
      <c r="CF30647" s="79"/>
      <c r="CL30647" s="79"/>
    </row>
    <row r="30648" spans="30:90">
      <c r="AD30648" s="73"/>
      <c r="AE30648" s="74"/>
      <c r="AF30648" s="74"/>
      <c r="BX30648" s="73"/>
      <c r="BY30648" s="74"/>
      <c r="BZ30648" s="74"/>
      <c r="CA30648" s="74"/>
      <c r="CF30648" s="79"/>
      <c r="CL30648" s="79"/>
    </row>
    <row r="30649" spans="30:90">
      <c r="AD30649" s="73"/>
      <c r="AE30649" s="74"/>
      <c r="AF30649" s="74"/>
      <c r="BX30649" s="73"/>
      <c r="BY30649" s="74"/>
      <c r="BZ30649" s="74"/>
      <c r="CA30649" s="74"/>
      <c r="CF30649" s="79"/>
      <c r="CL30649" s="79"/>
    </row>
    <row r="30650" spans="30:90">
      <c r="AD30650" s="73"/>
      <c r="AE30650" s="74"/>
      <c r="AF30650" s="74"/>
      <c r="BX30650" s="73"/>
      <c r="BY30650" s="74"/>
      <c r="BZ30650" s="74"/>
      <c r="CA30650" s="74"/>
      <c r="CF30650" s="79"/>
      <c r="CL30650" s="79"/>
    </row>
    <row r="30651" spans="30:90">
      <c r="AD30651" s="73"/>
      <c r="AE30651" s="74"/>
      <c r="AF30651" s="74"/>
      <c r="BX30651" s="73"/>
      <c r="BY30651" s="74"/>
      <c r="BZ30651" s="74"/>
      <c r="CA30651" s="74"/>
      <c r="CF30651" s="79"/>
      <c r="CL30651" s="79"/>
    </row>
    <row r="30652" spans="30:90">
      <c r="AD30652" s="73"/>
      <c r="AE30652" s="74"/>
      <c r="AF30652" s="74"/>
      <c r="BX30652" s="73"/>
      <c r="BY30652" s="74"/>
      <c r="BZ30652" s="74"/>
      <c r="CA30652" s="74"/>
      <c r="CF30652" s="79"/>
      <c r="CL30652" s="79"/>
    </row>
    <row r="30653" spans="30:90">
      <c r="AD30653" s="73"/>
      <c r="AE30653" s="74"/>
      <c r="AF30653" s="74"/>
      <c r="BX30653" s="73"/>
      <c r="BY30653" s="74"/>
      <c r="BZ30653" s="74"/>
      <c r="CA30653" s="74"/>
      <c r="CF30653" s="79"/>
      <c r="CL30653" s="79"/>
    </row>
    <row r="30654" spans="30:90">
      <c r="AD30654" s="73"/>
      <c r="AE30654" s="74"/>
      <c r="AF30654" s="74"/>
      <c r="BX30654" s="73"/>
      <c r="BY30654" s="74"/>
      <c r="BZ30654" s="74"/>
      <c r="CA30654" s="74"/>
      <c r="CF30654" s="79"/>
      <c r="CL30654" s="79"/>
    </row>
    <row r="30655" spans="30:90">
      <c r="AD30655" s="73"/>
      <c r="AE30655" s="74"/>
      <c r="AF30655" s="74"/>
      <c r="BX30655" s="73"/>
      <c r="BY30655" s="74"/>
      <c r="BZ30655" s="74"/>
      <c r="CA30655" s="74"/>
      <c r="CF30655" s="79"/>
      <c r="CL30655" s="79"/>
    </row>
    <row r="30656" spans="30:90">
      <c r="AD30656" s="73"/>
      <c r="AE30656" s="74"/>
      <c r="AF30656" s="74"/>
      <c r="BX30656" s="73"/>
      <c r="BY30656" s="74"/>
      <c r="BZ30656" s="74"/>
      <c r="CA30656" s="74"/>
      <c r="CF30656" s="79"/>
      <c r="CL30656" s="79"/>
    </row>
    <row r="30657" spans="30:90">
      <c r="AD30657" s="73"/>
      <c r="AE30657" s="74"/>
      <c r="AF30657" s="74"/>
      <c r="BX30657" s="73"/>
      <c r="BY30657" s="74"/>
      <c r="BZ30657" s="74"/>
      <c r="CA30657" s="74"/>
      <c r="CF30657" s="79"/>
      <c r="CL30657" s="79"/>
    </row>
    <row r="30658" spans="30:90">
      <c r="AD30658" s="73"/>
      <c r="AE30658" s="74"/>
      <c r="AF30658" s="74"/>
      <c r="BX30658" s="73"/>
      <c r="BY30658" s="74"/>
      <c r="BZ30658" s="74"/>
      <c r="CA30658" s="74"/>
      <c r="CF30658" s="79"/>
      <c r="CL30658" s="79"/>
    </row>
    <row r="30659" spans="30:90">
      <c r="AD30659" s="73"/>
      <c r="AE30659" s="74"/>
      <c r="AF30659" s="74"/>
      <c r="BX30659" s="73"/>
      <c r="BY30659" s="74"/>
      <c r="BZ30659" s="74"/>
      <c r="CA30659" s="74"/>
      <c r="CF30659" s="79"/>
      <c r="CL30659" s="79"/>
    </row>
    <row r="30660" spans="30:90">
      <c r="AD30660" s="73"/>
      <c r="AE30660" s="74"/>
      <c r="AF30660" s="74"/>
      <c r="BX30660" s="73"/>
      <c r="BY30660" s="74"/>
      <c r="BZ30660" s="74"/>
      <c r="CA30660" s="74"/>
      <c r="CF30660" s="79"/>
      <c r="CL30660" s="79"/>
    </row>
    <row r="30661" spans="30:90">
      <c r="AD30661" s="73"/>
      <c r="AE30661" s="74"/>
      <c r="AF30661" s="74"/>
      <c r="BX30661" s="73"/>
      <c r="BY30661" s="74"/>
      <c r="BZ30661" s="74"/>
      <c r="CA30661" s="74"/>
      <c r="CF30661" s="79"/>
      <c r="CL30661" s="79"/>
    </row>
    <row r="30662" spans="30:90">
      <c r="AD30662" s="73"/>
      <c r="AE30662" s="74"/>
      <c r="AF30662" s="74"/>
      <c r="BX30662" s="73"/>
      <c r="BY30662" s="74"/>
      <c r="BZ30662" s="74"/>
      <c r="CA30662" s="74"/>
      <c r="CF30662" s="79"/>
      <c r="CL30662" s="79"/>
    </row>
    <row r="30663" spans="30:90">
      <c r="AD30663" s="73"/>
      <c r="AE30663" s="74"/>
      <c r="AF30663" s="74"/>
      <c r="BX30663" s="73"/>
      <c r="BY30663" s="74"/>
      <c r="BZ30663" s="74"/>
      <c r="CA30663" s="74"/>
      <c r="CF30663" s="79"/>
      <c r="CL30663" s="79"/>
    </row>
    <row r="30664" spans="30:90">
      <c r="AD30664" s="73"/>
      <c r="AE30664" s="74"/>
      <c r="AF30664" s="74"/>
      <c r="BX30664" s="73"/>
      <c r="BY30664" s="74"/>
      <c r="BZ30664" s="74"/>
      <c r="CA30664" s="74"/>
      <c r="CF30664" s="79"/>
      <c r="CL30664" s="79"/>
    </row>
    <row r="30665" spans="30:90">
      <c r="AD30665" s="73"/>
      <c r="AE30665" s="74"/>
      <c r="AF30665" s="74"/>
      <c r="BX30665" s="73"/>
      <c r="BY30665" s="74"/>
      <c r="BZ30665" s="74"/>
      <c r="CA30665" s="74"/>
      <c r="CF30665" s="79"/>
      <c r="CL30665" s="79"/>
    </row>
    <row r="30666" spans="30:90">
      <c r="AD30666" s="73"/>
      <c r="AE30666" s="74"/>
      <c r="AF30666" s="74"/>
      <c r="BX30666" s="73"/>
      <c r="BY30666" s="74"/>
      <c r="BZ30666" s="74"/>
      <c r="CA30666" s="74"/>
      <c r="CF30666" s="79"/>
      <c r="CL30666" s="79"/>
    </row>
    <row r="30667" spans="30:90">
      <c r="AD30667" s="73"/>
      <c r="AE30667" s="74"/>
      <c r="AF30667" s="74"/>
      <c r="BX30667" s="73"/>
      <c r="BY30667" s="74"/>
      <c r="BZ30667" s="74"/>
      <c r="CA30667" s="74"/>
      <c r="CF30667" s="79"/>
      <c r="CL30667" s="79"/>
    </row>
    <row r="30668" spans="30:90">
      <c r="AD30668" s="73"/>
      <c r="AE30668" s="74"/>
      <c r="AF30668" s="74"/>
      <c r="BX30668" s="73"/>
      <c r="BY30668" s="74"/>
      <c r="BZ30668" s="74"/>
      <c r="CA30668" s="74"/>
      <c r="CF30668" s="79"/>
      <c r="CL30668" s="79"/>
    </row>
    <row r="30669" spans="30:90">
      <c r="AD30669" s="73"/>
      <c r="AE30669" s="74"/>
      <c r="AF30669" s="74"/>
      <c r="BX30669" s="73"/>
      <c r="BY30669" s="74"/>
      <c r="BZ30669" s="74"/>
      <c r="CA30669" s="74"/>
      <c r="CF30669" s="79"/>
      <c r="CL30669" s="79"/>
    </row>
    <row r="30670" spans="30:90">
      <c r="AD30670" s="73"/>
      <c r="AE30670" s="74"/>
      <c r="AF30670" s="74"/>
      <c r="BX30670" s="73"/>
      <c r="BY30670" s="74"/>
      <c r="BZ30670" s="74"/>
      <c r="CA30670" s="74"/>
      <c r="CF30670" s="79"/>
      <c r="CL30670" s="79"/>
    </row>
    <row r="30671" spans="30:90">
      <c r="AD30671" s="73"/>
      <c r="AE30671" s="74"/>
      <c r="AF30671" s="74"/>
      <c r="BX30671" s="73"/>
      <c r="BY30671" s="74"/>
      <c r="BZ30671" s="74"/>
      <c r="CA30671" s="74"/>
      <c r="CF30671" s="79"/>
      <c r="CL30671" s="79"/>
    </row>
    <row r="30672" spans="30:90">
      <c r="AD30672" s="73"/>
      <c r="AE30672" s="74"/>
      <c r="AF30672" s="74"/>
      <c r="BX30672" s="73"/>
      <c r="BY30672" s="74"/>
      <c r="BZ30672" s="74"/>
      <c r="CA30672" s="74"/>
      <c r="CF30672" s="79"/>
      <c r="CL30672" s="79"/>
    </row>
    <row r="30673" spans="30:90">
      <c r="AD30673" s="73"/>
      <c r="AE30673" s="74"/>
      <c r="AF30673" s="74"/>
      <c r="BX30673" s="73"/>
      <c r="BY30673" s="74"/>
      <c r="BZ30673" s="74"/>
      <c r="CA30673" s="74"/>
      <c r="CF30673" s="79"/>
      <c r="CL30673" s="79"/>
    </row>
    <row r="30674" spans="30:90">
      <c r="AD30674" s="73"/>
      <c r="AE30674" s="74"/>
      <c r="AF30674" s="74"/>
      <c r="BX30674" s="73"/>
      <c r="BY30674" s="74"/>
      <c r="BZ30674" s="74"/>
      <c r="CA30674" s="74"/>
      <c r="CF30674" s="79"/>
      <c r="CL30674" s="79"/>
    </row>
    <row r="30675" spans="30:90">
      <c r="AD30675" s="73"/>
      <c r="AE30675" s="74"/>
      <c r="AF30675" s="74"/>
      <c r="BX30675" s="73"/>
      <c r="BY30675" s="74"/>
      <c r="BZ30675" s="74"/>
      <c r="CA30675" s="74"/>
      <c r="CF30675" s="79"/>
      <c r="CL30675" s="79"/>
    </row>
    <row r="30676" spans="30:90">
      <c r="AD30676" s="73"/>
      <c r="AE30676" s="74"/>
      <c r="AF30676" s="74"/>
      <c r="BX30676" s="73"/>
      <c r="BY30676" s="74"/>
      <c r="BZ30676" s="74"/>
      <c r="CA30676" s="74"/>
      <c r="CF30676" s="79"/>
      <c r="CL30676" s="79"/>
    </row>
    <row r="30677" spans="30:90">
      <c r="AD30677" s="73"/>
      <c r="AE30677" s="74"/>
      <c r="AF30677" s="74"/>
      <c r="BX30677" s="73"/>
      <c r="BY30677" s="74"/>
      <c r="BZ30677" s="74"/>
      <c r="CA30677" s="74"/>
      <c r="CF30677" s="79"/>
      <c r="CL30677" s="79"/>
    </row>
    <row r="30678" spans="30:90">
      <c r="AD30678" s="73"/>
      <c r="AE30678" s="74"/>
      <c r="AF30678" s="74"/>
      <c r="BX30678" s="73"/>
      <c r="BY30678" s="74"/>
      <c r="BZ30678" s="74"/>
      <c r="CA30678" s="74"/>
      <c r="CF30678" s="79"/>
      <c r="CL30678" s="79"/>
    </row>
    <row r="30679" spans="30:90">
      <c r="AD30679" s="73"/>
      <c r="AE30679" s="74"/>
      <c r="AF30679" s="74"/>
      <c r="BX30679" s="73"/>
      <c r="BY30679" s="74"/>
      <c r="BZ30679" s="74"/>
      <c r="CA30679" s="74"/>
      <c r="CF30679" s="79"/>
      <c r="CL30679" s="79"/>
    </row>
    <row r="30680" spans="30:90">
      <c r="AD30680" s="73"/>
      <c r="AE30680" s="74"/>
      <c r="AF30680" s="74"/>
      <c r="BX30680" s="73"/>
      <c r="BY30680" s="74"/>
      <c r="BZ30680" s="74"/>
      <c r="CA30680" s="74"/>
      <c r="CF30680" s="79"/>
      <c r="CL30680" s="79"/>
    </row>
    <row r="30681" spans="30:90">
      <c r="AD30681" s="73"/>
      <c r="AE30681" s="74"/>
      <c r="AF30681" s="74"/>
      <c r="BX30681" s="73"/>
      <c r="BY30681" s="74"/>
      <c r="BZ30681" s="74"/>
      <c r="CA30681" s="74"/>
      <c r="CF30681" s="79"/>
      <c r="CL30681" s="79"/>
    </row>
    <row r="30682" spans="30:90">
      <c r="AD30682" s="73"/>
      <c r="AE30682" s="74"/>
      <c r="AF30682" s="74"/>
      <c r="BX30682" s="73"/>
      <c r="BY30682" s="74"/>
      <c r="BZ30682" s="74"/>
      <c r="CA30682" s="74"/>
      <c r="CF30682" s="79"/>
      <c r="CL30682" s="79"/>
    </row>
    <row r="30683" spans="30:90">
      <c r="AD30683" s="73"/>
      <c r="AE30683" s="74"/>
      <c r="AF30683" s="74"/>
      <c r="BX30683" s="73"/>
      <c r="BY30683" s="74"/>
      <c r="BZ30683" s="74"/>
      <c r="CA30683" s="74"/>
      <c r="CF30683" s="79"/>
      <c r="CL30683" s="79"/>
    </row>
    <row r="30684" spans="30:90">
      <c r="AD30684" s="73"/>
      <c r="AE30684" s="74"/>
      <c r="AF30684" s="74"/>
      <c r="BX30684" s="73"/>
      <c r="BY30684" s="74"/>
      <c r="BZ30684" s="74"/>
      <c r="CA30684" s="74"/>
      <c r="CF30684" s="79"/>
      <c r="CL30684" s="79"/>
    </row>
    <row r="30685" spans="30:90">
      <c r="AD30685" s="73"/>
      <c r="AE30685" s="74"/>
      <c r="AF30685" s="74"/>
      <c r="BX30685" s="73"/>
      <c r="BY30685" s="74"/>
      <c r="BZ30685" s="74"/>
      <c r="CA30685" s="74"/>
      <c r="CF30685" s="79"/>
      <c r="CL30685" s="79"/>
    </row>
    <row r="30686" spans="30:90">
      <c r="AD30686" s="73"/>
      <c r="AE30686" s="74"/>
      <c r="AF30686" s="74"/>
      <c r="BX30686" s="73"/>
      <c r="BY30686" s="74"/>
      <c r="BZ30686" s="74"/>
      <c r="CA30686" s="74"/>
      <c r="CF30686" s="79"/>
      <c r="CL30686" s="79"/>
    </row>
    <row r="30687" spans="30:90">
      <c r="AD30687" s="73"/>
      <c r="AE30687" s="74"/>
      <c r="AF30687" s="74"/>
      <c r="BX30687" s="73"/>
      <c r="BY30687" s="74"/>
      <c r="BZ30687" s="74"/>
      <c r="CA30687" s="74"/>
      <c r="CF30687" s="79"/>
      <c r="CL30687" s="79"/>
    </row>
    <row r="30688" spans="30:90">
      <c r="AD30688" s="73"/>
      <c r="AE30688" s="74"/>
      <c r="AF30688" s="74"/>
      <c r="BX30688" s="73"/>
      <c r="BY30688" s="74"/>
      <c r="BZ30688" s="74"/>
      <c r="CA30688" s="74"/>
      <c r="CF30688" s="79"/>
      <c r="CL30688" s="79"/>
    </row>
    <row r="30689" spans="30:90">
      <c r="AD30689" s="73"/>
      <c r="AE30689" s="74"/>
      <c r="AF30689" s="74"/>
      <c r="BX30689" s="73"/>
      <c r="BY30689" s="74"/>
      <c r="BZ30689" s="74"/>
      <c r="CA30689" s="74"/>
      <c r="CF30689" s="79"/>
      <c r="CL30689" s="79"/>
    </row>
    <row r="30690" spans="30:90">
      <c r="AD30690" s="73"/>
      <c r="AE30690" s="74"/>
      <c r="AF30690" s="74"/>
      <c r="BX30690" s="73"/>
      <c r="BY30690" s="74"/>
      <c r="BZ30690" s="74"/>
      <c r="CA30690" s="74"/>
      <c r="CF30690" s="79"/>
      <c r="CL30690" s="79"/>
    </row>
    <row r="30691" spans="30:90">
      <c r="AD30691" s="73"/>
      <c r="AE30691" s="74"/>
      <c r="AF30691" s="74"/>
      <c r="BX30691" s="73"/>
      <c r="BY30691" s="74"/>
      <c r="BZ30691" s="74"/>
      <c r="CA30691" s="74"/>
      <c r="CF30691" s="79"/>
      <c r="CL30691" s="79"/>
    </row>
    <row r="30692" spans="30:90">
      <c r="AD30692" s="73"/>
      <c r="AE30692" s="74"/>
      <c r="AF30692" s="74"/>
      <c r="BX30692" s="73"/>
      <c r="BY30692" s="74"/>
      <c r="BZ30692" s="74"/>
      <c r="CA30692" s="74"/>
      <c r="CF30692" s="79"/>
      <c r="CL30692" s="79"/>
    </row>
    <row r="30693" spans="30:90">
      <c r="AD30693" s="73"/>
      <c r="AE30693" s="74"/>
      <c r="AF30693" s="74"/>
      <c r="BX30693" s="73"/>
      <c r="BY30693" s="74"/>
      <c r="BZ30693" s="74"/>
      <c r="CA30693" s="74"/>
      <c r="CF30693" s="79"/>
      <c r="CL30693" s="79"/>
    </row>
    <row r="30694" spans="30:90">
      <c r="AD30694" s="73"/>
      <c r="AE30694" s="74"/>
      <c r="AF30694" s="74"/>
      <c r="BX30694" s="73"/>
      <c r="BY30694" s="74"/>
      <c r="BZ30694" s="74"/>
      <c r="CA30694" s="74"/>
      <c r="CF30694" s="79"/>
      <c r="CL30694" s="79"/>
    </row>
    <row r="30695" spans="30:90">
      <c r="AD30695" s="73"/>
      <c r="AE30695" s="74"/>
      <c r="AF30695" s="74"/>
      <c r="BX30695" s="73"/>
      <c r="BY30695" s="74"/>
      <c r="BZ30695" s="74"/>
      <c r="CA30695" s="74"/>
      <c r="CF30695" s="79"/>
      <c r="CL30695" s="79"/>
    </row>
    <row r="30696" spans="30:90">
      <c r="AD30696" s="73"/>
      <c r="AE30696" s="74"/>
      <c r="AF30696" s="74"/>
      <c r="BX30696" s="73"/>
      <c r="BY30696" s="74"/>
      <c r="BZ30696" s="74"/>
      <c r="CA30696" s="74"/>
      <c r="CF30696" s="79"/>
      <c r="CL30696" s="79"/>
    </row>
    <row r="30697" spans="30:90">
      <c r="AD30697" s="73"/>
      <c r="AE30697" s="74"/>
      <c r="AF30697" s="74"/>
      <c r="BX30697" s="73"/>
      <c r="BY30697" s="74"/>
      <c r="BZ30697" s="74"/>
      <c r="CA30697" s="74"/>
      <c r="CF30697" s="79"/>
      <c r="CL30697" s="79"/>
    </row>
    <row r="30698" spans="30:90">
      <c r="AD30698" s="73"/>
      <c r="AE30698" s="74"/>
      <c r="AF30698" s="74"/>
      <c r="BX30698" s="73"/>
      <c r="BY30698" s="74"/>
      <c r="BZ30698" s="74"/>
      <c r="CA30698" s="74"/>
      <c r="CF30698" s="79"/>
      <c r="CL30698" s="79"/>
    </row>
    <row r="30699" spans="30:90">
      <c r="AD30699" s="73"/>
      <c r="AE30699" s="74"/>
      <c r="AF30699" s="74"/>
      <c r="BX30699" s="73"/>
      <c r="BY30699" s="74"/>
      <c r="BZ30699" s="74"/>
      <c r="CA30699" s="74"/>
      <c r="CF30699" s="79"/>
      <c r="CL30699" s="79"/>
    </row>
    <row r="30700" spans="30:90">
      <c r="AD30700" s="73"/>
      <c r="AE30700" s="74"/>
      <c r="AF30700" s="74"/>
      <c r="BX30700" s="73"/>
      <c r="BY30700" s="74"/>
      <c r="BZ30700" s="74"/>
      <c r="CA30700" s="74"/>
      <c r="CF30700" s="79"/>
      <c r="CL30700" s="79"/>
    </row>
    <row r="30701" spans="30:90">
      <c r="AD30701" s="73"/>
      <c r="AE30701" s="74"/>
      <c r="AF30701" s="74"/>
      <c r="BX30701" s="73"/>
      <c r="BY30701" s="74"/>
      <c r="BZ30701" s="74"/>
      <c r="CA30701" s="74"/>
      <c r="CF30701" s="79"/>
      <c r="CL30701" s="79"/>
    </row>
    <row r="30702" spans="30:90">
      <c r="AD30702" s="73"/>
      <c r="AE30702" s="74"/>
      <c r="AF30702" s="74"/>
      <c r="BX30702" s="73"/>
      <c r="BY30702" s="74"/>
      <c r="BZ30702" s="74"/>
      <c r="CA30702" s="74"/>
      <c r="CF30702" s="79"/>
      <c r="CL30702" s="79"/>
    </row>
    <row r="30703" spans="30:90">
      <c r="AD30703" s="73"/>
      <c r="AE30703" s="74"/>
      <c r="AF30703" s="74"/>
      <c r="BX30703" s="73"/>
      <c r="BY30703" s="74"/>
      <c r="BZ30703" s="74"/>
      <c r="CA30703" s="74"/>
      <c r="CF30703" s="79"/>
      <c r="CL30703" s="79"/>
    </row>
    <row r="30704" spans="30:90">
      <c r="AD30704" s="73"/>
      <c r="AE30704" s="74"/>
      <c r="AF30704" s="74"/>
      <c r="BX30704" s="73"/>
      <c r="BY30704" s="74"/>
      <c r="BZ30704" s="74"/>
      <c r="CA30704" s="74"/>
      <c r="CF30704" s="79"/>
      <c r="CL30704" s="79"/>
    </row>
    <row r="30705" spans="30:90">
      <c r="AD30705" s="73"/>
      <c r="AE30705" s="74"/>
      <c r="AF30705" s="74"/>
      <c r="BX30705" s="73"/>
      <c r="BY30705" s="74"/>
      <c r="BZ30705" s="74"/>
      <c r="CA30705" s="74"/>
      <c r="CF30705" s="79"/>
      <c r="CL30705" s="79"/>
    </row>
    <row r="30706" spans="30:90">
      <c r="AD30706" s="73"/>
      <c r="AE30706" s="74"/>
      <c r="AF30706" s="74"/>
      <c r="BX30706" s="73"/>
      <c r="BY30706" s="74"/>
      <c r="BZ30706" s="74"/>
      <c r="CA30706" s="74"/>
      <c r="CF30706" s="79"/>
      <c r="CL30706" s="79"/>
    </row>
    <row r="30707" spans="30:90">
      <c r="AD30707" s="73"/>
      <c r="AE30707" s="74"/>
      <c r="AF30707" s="74"/>
      <c r="BX30707" s="73"/>
      <c r="BY30707" s="74"/>
      <c r="BZ30707" s="74"/>
      <c r="CA30707" s="74"/>
      <c r="CF30707" s="79"/>
      <c r="CL30707" s="79"/>
    </row>
    <row r="30708" spans="30:90">
      <c r="AD30708" s="73"/>
      <c r="AE30708" s="74"/>
      <c r="AF30708" s="74"/>
      <c r="BX30708" s="73"/>
      <c r="BY30708" s="74"/>
      <c r="BZ30708" s="74"/>
      <c r="CA30708" s="74"/>
      <c r="CF30708" s="79"/>
      <c r="CL30708" s="79"/>
    </row>
    <row r="30709" spans="30:90">
      <c r="AD30709" s="73"/>
      <c r="AE30709" s="74"/>
      <c r="AF30709" s="74"/>
      <c r="BX30709" s="73"/>
      <c r="BY30709" s="74"/>
      <c r="BZ30709" s="74"/>
      <c r="CA30709" s="74"/>
      <c r="CF30709" s="79"/>
      <c r="CL30709" s="79"/>
    </row>
    <row r="30710" spans="30:90">
      <c r="AD30710" s="73"/>
      <c r="AE30710" s="74"/>
      <c r="AF30710" s="74"/>
      <c r="BX30710" s="73"/>
      <c r="BY30710" s="74"/>
      <c r="BZ30710" s="74"/>
      <c r="CA30710" s="74"/>
      <c r="CF30710" s="79"/>
      <c r="CL30710" s="79"/>
    </row>
    <row r="30711" spans="30:90">
      <c r="AD30711" s="73"/>
      <c r="AE30711" s="74"/>
      <c r="AF30711" s="74"/>
      <c r="BX30711" s="73"/>
      <c r="BY30711" s="74"/>
      <c r="BZ30711" s="74"/>
      <c r="CA30711" s="74"/>
      <c r="CF30711" s="79"/>
      <c r="CL30711" s="79"/>
    </row>
    <row r="30712" spans="30:90">
      <c r="AD30712" s="73"/>
      <c r="AE30712" s="74"/>
      <c r="AF30712" s="74"/>
      <c r="BX30712" s="73"/>
      <c r="BY30712" s="74"/>
      <c r="BZ30712" s="74"/>
      <c r="CA30712" s="74"/>
      <c r="CF30712" s="79"/>
      <c r="CL30712" s="79"/>
    </row>
    <row r="30713" spans="30:90">
      <c r="AD30713" s="73"/>
      <c r="AE30713" s="74"/>
      <c r="AF30713" s="74"/>
      <c r="BX30713" s="73"/>
      <c r="BY30713" s="74"/>
      <c r="BZ30713" s="74"/>
      <c r="CA30713" s="74"/>
      <c r="CF30713" s="79"/>
      <c r="CL30713" s="79"/>
    </row>
    <row r="30714" spans="30:90">
      <c r="AD30714" s="73"/>
      <c r="AE30714" s="74"/>
      <c r="AF30714" s="74"/>
      <c r="BX30714" s="73"/>
      <c r="BY30714" s="74"/>
      <c r="BZ30714" s="74"/>
      <c r="CA30714" s="74"/>
      <c r="CF30714" s="79"/>
      <c r="CL30714" s="79"/>
    </row>
    <row r="30715" spans="30:90">
      <c r="AD30715" s="73"/>
      <c r="AE30715" s="74"/>
      <c r="AF30715" s="74"/>
      <c r="BX30715" s="73"/>
      <c r="BY30715" s="74"/>
      <c r="BZ30715" s="74"/>
      <c r="CA30715" s="74"/>
      <c r="CF30715" s="79"/>
      <c r="CL30715" s="79"/>
    </row>
    <row r="30716" spans="30:90">
      <c r="AD30716" s="73"/>
      <c r="AE30716" s="74"/>
      <c r="AF30716" s="74"/>
      <c r="BX30716" s="73"/>
      <c r="BY30716" s="74"/>
      <c r="BZ30716" s="74"/>
      <c r="CA30716" s="74"/>
      <c r="CF30716" s="79"/>
      <c r="CL30716" s="79"/>
    </row>
    <row r="30717" spans="30:90">
      <c r="AD30717" s="73"/>
      <c r="AE30717" s="74"/>
      <c r="AF30717" s="74"/>
      <c r="BX30717" s="73"/>
      <c r="BY30717" s="74"/>
      <c r="BZ30717" s="74"/>
      <c r="CA30717" s="74"/>
      <c r="CF30717" s="79"/>
      <c r="CL30717" s="79"/>
    </row>
    <row r="30718" spans="30:90">
      <c r="AD30718" s="73"/>
      <c r="AE30718" s="74"/>
      <c r="AF30718" s="74"/>
      <c r="BX30718" s="73"/>
      <c r="BY30718" s="74"/>
      <c r="BZ30718" s="74"/>
      <c r="CA30718" s="74"/>
      <c r="CF30718" s="79"/>
      <c r="CL30718" s="79"/>
    </row>
    <row r="30719" spans="30:90">
      <c r="AD30719" s="73"/>
      <c r="AE30719" s="74"/>
      <c r="AF30719" s="74"/>
      <c r="BX30719" s="73"/>
      <c r="BY30719" s="74"/>
      <c r="BZ30719" s="74"/>
      <c r="CA30719" s="74"/>
      <c r="CF30719" s="79"/>
      <c r="CL30719" s="79"/>
    </row>
    <row r="30720" spans="30:90">
      <c r="AD30720" s="73"/>
      <c r="AE30720" s="74"/>
      <c r="AF30720" s="74"/>
      <c r="BX30720" s="73"/>
      <c r="BY30720" s="74"/>
      <c r="BZ30720" s="74"/>
      <c r="CA30720" s="74"/>
      <c r="CF30720" s="79"/>
      <c r="CL30720" s="79"/>
    </row>
    <row r="30721" spans="30:90">
      <c r="AD30721" s="73"/>
      <c r="AE30721" s="74"/>
      <c r="AF30721" s="74"/>
      <c r="BX30721" s="73"/>
      <c r="BY30721" s="74"/>
      <c r="BZ30721" s="74"/>
      <c r="CA30721" s="74"/>
      <c r="CF30721" s="79"/>
      <c r="CL30721" s="79"/>
    </row>
    <row r="30722" spans="30:90">
      <c r="AD30722" s="73"/>
      <c r="AE30722" s="74"/>
      <c r="AF30722" s="74"/>
      <c r="BX30722" s="73"/>
      <c r="BY30722" s="74"/>
      <c r="BZ30722" s="74"/>
      <c r="CA30722" s="74"/>
      <c r="CF30722" s="79"/>
      <c r="CL30722" s="79"/>
    </row>
    <row r="30723" spans="30:90">
      <c r="AD30723" s="73"/>
      <c r="AE30723" s="74"/>
      <c r="AF30723" s="74"/>
      <c r="BX30723" s="73"/>
      <c r="BY30723" s="74"/>
      <c r="BZ30723" s="74"/>
      <c r="CA30723" s="74"/>
      <c r="CF30723" s="79"/>
      <c r="CL30723" s="79"/>
    </row>
    <row r="30724" spans="30:90">
      <c r="AD30724" s="73"/>
      <c r="AE30724" s="74"/>
      <c r="AF30724" s="74"/>
      <c r="BX30724" s="73"/>
      <c r="BY30724" s="74"/>
      <c r="BZ30724" s="74"/>
      <c r="CA30724" s="74"/>
      <c r="CF30724" s="79"/>
      <c r="CL30724" s="79"/>
    </row>
    <row r="30725" spans="30:90">
      <c r="AD30725" s="73"/>
      <c r="AE30725" s="74"/>
      <c r="AF30725" s="74"/>
      <c r="BX30725" s="73"/>
      <c r="BY30725" s="74"/>
      <c r="BZ30725" s="74"/>
      <c r="CA30725" s="74"/>
      <c r="CF30725" s="79"/>
      <c r="CL30725" s="79"/>
    </row>
    <row r="30726" spans="30:90">
      <c r="AD30726" s="73"/>
      <c r="AE30726" s="74"/>
      <c r="AF30726" s="74"/>
      <c r="BX30726" s="73"/>
      <c r="BY30726" s="74"/>
      <c r="BZ30726" s="74"/>
      <c r="CA30726" s="74"/>
      <c r="CF30726" s="79"/>
      <c r="CL30726" s="79"/>
    </row>
    <row r="30727" spans="30:90">
      <c r="AD30727" s="73"/>
      <c r="AE30727" s="74"/>
      <c r="AF30727" s="74"/>
      <c r="BX30727" s="73"/>
      <c r="BY30727" s="74"/>
      <c r="BZ30727" s="74"/>
      <c r="CA30727" s="74"/>
      <c r="CF30727" s="79"/>
      <c r="CL30727" s="79"/>
    </row>
    <row r="30728" spans="30:90">
      <c r="AD30728" s="73"/>
      <c r="AE30728" s="74"/>
      <c r="AF30728" s="74"/>
      <c r="BX30728" s="73"/>
      <c r="BY30728" s="74"/>
      <c r="BZ30728" s="74"/>
      <c r="CA30728" s="74"/>
      <c r="CF30728" s="79"/>
      <c r="CL30728" s="79"/>
    </row>
    <row r="30729" spans="30:90">
      <c r="AD30729" s="73"/>
      <c r="AE30729" s="74"/>
      <c r="AF30729" s="74"/>
      <c r="BX30729" s="73"/>
      <c r="BY30729" s="74"/>
      <c r="BZ30729" s="74"/>
      <c r="CA30729" s="74"/>
      <c r="CF30729" s="79"/>
      <c r="CL30729" s="79"/>
    </row>
    <row r="30730" spans="30:90">
      <c r="AD30730" s="73"/>
      <c r="AE30730" s="74"/>
      <c r="AF30730" s="74"/>
      <c r="BX30730" s="73"/>
      <c r="BY30730" s="74"/>
      <c r="BZ30730" s="74"/>
      <c r="CA30730" s="74"/>
      <c r="CF30730" s="79"/>
      <c r="CL30730" s="79"/>
    </row>
    <row r="30731" spans="30:90">
      <c r="AD30731" s="73"/>
      <c r="AE30731" s="74"/>
      <c r="AF30731" s="74"/>
      <c r="BX30731" s="73"/>
      <c r="BY30731" s="74"/>
      <c r="BZ30731" s="74"/>
      <c r="CA30731" s="74"/>
      <c r="CF30731" s="79"/>
      <c r="CL30731" s="79"/>
    </row>
    <row r="30732" spans="30:90">
      <c r="AD30732" s="73"/>
      <c r="AE30732" s="74"/>
      <c r="AF30732" s="74"/>
      <c r="BX30732" s="73"/>
      <c r="BY30732" s="74"/>
      <c r="BZ30732" s="74"/>
      <c r="CA30732" s="74"/>
      <c r="CF30732" s="79"/>
      <c r="CL30732" s="79"/>
    </row>
    <row r="30733" spans="30:90">
      <c r="AD30733" s="73"/>
      <c r="AE30733" s="74"/>
      <c r="AF30733" s="74"/>
      <c r="BX30733" s="73"/>
      <c r="BY30733" s="74"/>
      <c r="BZ30733" s="74"/>
      <c r="CA30733" s="74"/>
      <c r="CF30733" s="79"/>
      <c r="CL30733" s="79"/>
    </row>
    <row r="30734" spans="30:90">
      <c r="AD30734" s="73"/>
      <c r="AE30734" s="74"/>
      <c r="AF30734" s="74"/>
      <c r="BX30734" s="73"/>
      <c r="BY30734" s="74"/>
      <c r="BZ30734" s="74"/>
      <c r="CA30734" s="74"/>
      <c r="CF30734" s="79"/>
      <c r="CL30734" s="79"/>
    </row>
    <row r="30735" spans="30:90">
      <c r="AD30735" s="73"/>
      <c r="AE30735" s="74"/>
      <c r="AF30735" s="74"/>
      <c r="BX30735" s="73"/>
      <c r="BY30735" s="74"/>
      <c r="BZ30735" s="74"/>
      <c r="CA30735" s="74"/>
      <c r="CF30735" s="79"/>
      <c r="CL30735" s="79"/>
    </row>
    <row r="30736" spans="30:90">
      <c r="AD30736" s="73"/>
      <c r="AE30736" s="74"/>
      <c r="AF30736" s="74"/>
      <c r="BX30736" s="73"/>
      <c r="BY30736" s="74"/>
      <c r="BZ30736" s="74"/>
      <c r="CA30736" s="74"/>
      <c r="CF30736" s="79"/>
      <c r="CL30736" s="79"/>
    </row>
    <row r="30737" spans="30:90">
      <c r="AD30737" s="73"/>
      <c r="AE30737" s="74"/>
      <c r="AF30737" s="74"/>
      <c r="BX30737" s="73"/>
      <c r="BY30737" s="74"/>
      <c r="BZ30737" s="74"/>
      <c r="CA30737" s="74"/>
      <c r="CF30737" s="79"/>
      <c r="CL30737" s="79"/>
    </row>
    <row r="30738" spans="30:90">
      <c r="AD30738" s="73"/>
      <c r="AE30738" s="74"/>
      <c r="AF30738" s="74"/>
      <c r="BX30738" s="73"/>
      <c r="BY30738" s="74"/>
      <c r="BZ30738" s="74"/>
      <c r="CA30738" s="74"/>
      <c r="CF30738" s="79"/>
      <c r="CL30738" s="79"/>
    </row>
    <row r="30739" spans="30:90">
      <c r="AD30739" s="73"/>
      <c r="AE30739" s="74"/>
      <c r="AF30739" s="74"/>
      <c r="BX30739" s="73"/>
      <c r="BY30739" s="74"/>
      <c r="BZ30739" s="74"/>
      <c r="CA30739" s="74"/>
      <c r="CF30739" s="79"/>
      <c r="CL30739" s="79"/>
    </row>
    <row r="30740" spans="30:90">
      <c r="AD30740" s="73"/>
      <c r="AE30740" s="74"/>
      <c r="AF30740" s="74"/>
      <c r="BX30740" s="73"/>
      <c r="BY30740" s="74"/>
      <c r="BZ30740" s="74"/>
      <c r="CA30740" s="74"/>
      <c r="CF30740" s="79"/>
      <c r="CL30740" s="79"/>
    </row>
    <row r="30741" spans="30:90">
      <c r="AD30741" s="73"/>
      <c r="AE30741" s="74"/>
      <c r="AF30741" s="74"/>
      <c r="BX30741" s="73"/>
      <c r="BY30741" s="74"/>
      <c r="BZ30741" s="74"/>
      <c r="CA30741" s="74"/>
      <c r="CF30741" s="79"/>
      <c r="CL30741" s="79"/>
    </row>
    <row r="30742" spans="30:90">
      <c r="AD30742" s="73"/>
      <c r="AE30742" s="74"/>
      <c r="AF30742" s="74"/>
      <c r="BX30742" s="73"/>
      <c r="BY30742" s="74"/>
      <c r="BZ30742" s="74"/>
      <c r="CA30742" s="74"/>
      <c r="CF30742" s="79"/>
      <c r="CL30742" s="79"/>
    </row>
    <row r="30743" spans="30:90">
      <c r="AD30743" s="73"/>
      <c r="AE30743" s="74"/>
      <c r="AF30743" s="74"/>
      <c r="BX30743" s="73"/>
      <c r="BY30743" s="74"/>
      <c r="BZ30743" s="74"/>
      <c r="CA30743" s="74"/>
      <c r="CF30743" s="79"/>
      <c r="CL30743" s="79"/>
    </row>
    <row r="30744" spans="30:90">
      <c r="AD30744" s="73"/>
      <c r="AE30744" s="74"/>
      <c r="AF30744" s="74"/>
      <c r="BX30744" s="73"/>
      <c r="BY30744" s="74"/>
      <c r="BZ30744" s="74"/>
      <c r="CA30744" s="74"/>
      <c r="CF30744" s="79"/>
      <c r="CL30744" s="79"/>
    </row>
    <row r="30745" spans="30:90">
      <c r="AD30745" s="73"/>
      <c r="AE30745" s="74"/>
      <c r="AF30745" s="74"/>
      <c r="BX30745" s="73"/>
      <c r="BY30745" s="74"/>
      <c r="BZ30745" s="74"/>
      <c r="CA30745" s="74"/>
      <c r="CF30745" s="79"/>
      <c r="CL30745" s="79"/>
    </row>
    <row r="30746" spans="30:90">
      <c r="AD30746" s="73"/>
      <c r="AE30746" s="74"/>
      <c r="AF30746" s="74"/>
      <c r="BX30746" s="73"/>
      <c r="BY30746" s="74"/>
      <c r="BZ30746" s="74"/>
      <c r="CA30746" s="74"/>
      <c r="CF30746" s="79"/>
      <c r="CL30746" s="79"/>
    </row>
    <row r="30747" spans="30:90">
      <c r="AD30747" s="73"/>
      <c r="AE30747" s="74"/>
      <c r="AF30747" s="74"/>
      <c r="BX30747" s="73"/>
      <c r="BY30747" s="74"/>
      <c r="BZ30747" s="74"/>
      <c r="CA30747" s="74"/>
      <c r="CF30747" s="79"/>
      <c r="CL30747" s="79"/>
    </row>
    <row r="30748" spans="30:90">
      <c r="AD30748" s="73"/>
      <c r="AE30748" s="74"/>
      <c r="AF30748" s="74"/>
      <c r="BX30748" s="73"/>
      <c r="BY30748" s="74"/>
      <c r="BZ30748" s="74"/>
      <c r="CA30748" s="74"/>
      <c r="CF30748" s="79"/>
      <c r="CL30748" s="79"/>
    </row>
    <row r="30749" spans="30:90">
      <c r="AD30749" s="73"/>
      <c r="AE30749" s="74"/>
      <c r="AF30749" s="74"/>
      <c r="BX30749" s="73"/>
      <c r="BY30749" s="74"/>
      <c r="BZ30749" s="74"/>
      <c r="CA30749" s="74"/>
      <c r="CF30749" s="79"/>
      <c r="CL30749" s="79"/>
    </row>
    <row r="30750" spans="30:90">
      <c r="AD30750" s="73"/>
      <c r="AE30750" s="74"/>
      <c r="AF30750" s="74"/>
      <c r="BX30750" s="73"/>
      <c r="BY30750" s="74"/>
      <c r="BZ30750" s="74"/>
      <c r="CA30750" s="74"/>
      <c r="CF30750" s="79"/>
      <c r="CL30750" s="79"/>
    </row>
    <row r="30751" spans="30:90">
      <c r="AD30751" s="73"/>
      <c r="AE30751" s="74"/>
      <c r="AF30751" s="74"/>
      <c r="BX30751" s="73"/>
      <c r="BY30751" s="74"/>
      <c r="BZ30751" s="74"/>
      <c r="CA30751" s="74"/>
      <c r="CF30751" s="79"/>
      <c r="CL30751" s="79"/>
    </row>
    <row r="30752" spans="30:90">
      <c r="AD30752" s="73"/>
      <c r="AE30752" s="74"/>
      <c r="AF30752" s="74"/>
      <c r="BX30752" s="73"/>
      <c r="BY30752" s="74"/>
      <c r="BZ30752" s="74"/>
      <c r="CA30752" s="74"/>
      <c r="CF30752" s="79"/>
      <c r="CL30752" s="79"/>
    </row>
    <row r="30753" spans="30:90">
      <c r="AD30753" s="73"/>
      <c r="AE30753" s="74"/>
      <c r="AF30753" s="74"/>
      <c r="BX30753" s="73"/>
      <c r="BY30753" s="74"/>
      <c r="BZ30753" s="74"/>
      <c r="CA30753" s="74"/>
      <c r="CF30753" s="79"/>
      <c r="CL30753" s="79"/>
    </row>
    <row r="30754" spans="30:90">
      <c r="AD30754" s="73"/>
      <c r="AE30754" s="74"/>
      <c r="AF30754" s="74"/>
      <c r="BX30754" s="73"/>
      <c r="BY30754" s="74"/>
      <c r="BZ30754" s="74"/>
      <c r="CA30754" s="74"/>
      <c r="CF30754" s="79"/>
      <c r="CL30754" s="79"/>
    </row>
    <row r="30755" spans="30:90">
      <c r="AD30755" s="73"/>
      <c r="AE30755" s="74"/>
      <c r="AF30755" s="74"/>
      <c r="BX30755" s="73"/>
      <c r="BY30755" s="74"/>
      <c r="BZ30755" s="74"/>
      <c r="CA30755" s="74"/>
      <c r="CF30755" s="79"/>
      <c r="CL30755" s="79"/>
    </row>
    <row r="30756" spans="30:90">
      <c r="AD30756" s="73"/>
      <c r="AE30756" s="74"/>
      <c r="AF30756" s="74"/>
      <c r="BX30756" s="73"/>
      <c r="BY30756" s="74"/>
      <c r="BZ30756" s="74"/>
      <c r="CA30756" s="74"/>
      <c r="CF30756" s="79"/>
      <c r="CL30756" s="79"/>
    </row>
    <row r="30757" spans="30:90">
      <c r="AD30757" s="73"/>
      <c r="AE30757" s="74"/>
      <c r="AF30757" s="74"/>
      <c r="BX30757" s="73"/>
      <c r="BY30757" s="74"/>
      <c r="BZ30757" s="74"/>
      <c r="CA30757" s="74"/>
      <c r="CF30757" s="79"/>
      <c r="CL30757" s="79"/>
    </row>
    <row r="30758" spans="30:90">
      <c r="AD30758" s="73"/>
      <c r="AE30758" s="74"/>
      <c r="AF30758" s="74"/>
      <c r="BX30758" s="73"/>
      <c r="BY30758" s="74"/>
      <c r="BZ30758" s="74"/>
      <c r="CA30758" s="74"/>
      <c r="CF30758" s="79"/>
      <c r="CL30758" s="79"/>
    </row>
    <row r="30759" spans="30:90">
      <c r="AD30759" s="73"/>
      <c r="AE30759" s="74"/>
      <c r="AF30759" s="74"/>
      <c r="BX30759" s="73"/>
      <c r="BY30759" s="74"/>
      <c r="BZ30759" s="74"/>
      <c r="CA30759" s="74"/>
      <c r="CF30759" s="79"/>
      <c r="CL30759" s="79"/>
    </row>
    <row r="30760" spans="30:90">
      <c r="AD30760" s="73"/>
      <c r="AE30760" s="74"/>
      <c r="AF30760" s="74"/>
      <c r="BX30760" s="73"/>
      <c r="BY30760" s="74"/>
      <c r="BZ30760" s="74"/>
      <c r="CA30760" s="74"/>
      <c r="CF30760" s="79"/>
      <c r="CL30760" s="79"/>
    </row>
    <row r="30761" spans="30:90">
      <c r="AD30761" s="73"/>
      <c r="AE30761" s="74"/>
      <c r="AF30761" s="74"/>
      <c r="BX30761" s="73"/>
      <c r="BY30761" s="74"/>
      <c r="BZ30761" s="74"/>
      <c r="CA30761" s="74"/>
      <c r="CF30761" s="79"/>
      <c r="CL30761" s="79"/>
    </row>
    <row r="30762" spans="30:90">
      <c r="AD30762" s="73"/>
      <c r="AE30762" s="74"/>
      <c r="AF30762" s="74"/>
      <c r="BX30762" s="73"/>
      <c r="BY30762" s="74"/>
      <c r="BZ30762" s="74"/>
      <c r="CA30762" s="74"/>
      <c r="CF30762" s="79"/>
      <c r="CL30762" s="79"/>
    </row>
    <row r="30763" spans="30:90">
      <c r="AD30763" s="73"/>
      <c r="AE30763" s="74"/>
      <c r="AF30763" s="74"/>
      <c r="BX30763" s="73"/>
      <c r="BY30763" s="74"/>
      <c r="BZ30763" s="74"/>
      <c r="CA30763" s="74"/>
      <c r="CF30763" s="79"/>
      <c r="CL30763" s="79"/>
    </row>
    <row r="30764" spans="30:90">
      <c r="AD30764" s="73"/>
      <c r="AE30764" s="74"/>
      <c r="AF30764" s="74"/>
      <c r="BX30764" s="73"/>
      <c r="BY30764" s="74"/>
      <c r="BZ30764" s="74"/>
      <c r="CA30764" s="74"/>
      <c r="CF30764" s="79"/>
      <c r="CL30764" s="79"/>
    </row>
    <row r="30765" spans="30:90">
      <c r="AD30765" s="73"/>
      <c r="AE30765" s="74"/>
      <c r="AF30765" s="74"/>
      <c r="BX30765" s="73"/>
      <c r="BY30765" s="74"/>
      <c r="BZ30765" s="74"/>
      <c r="CA30765" s="74"/>
      <c r="CF30765" s="79"/>
      <c r="CL30765" s="79"/>
    </row>
    <row r="30766" spans="30:90">
      <c r="AD30766" s="73"/>
      <c r="AE30766" s="74"/>
      <c r="AF30766" s="74"/>
      <c r="BX30766" s="73"/>
      <c r="BY30766" s="74"/>
      <c r="BZ30766" s="74"/>
      <c r="CA30766" s="74"/>
      <c r="CF30766" s="79"/>
      <c r="CL30766" s="79"/>
    </row>
    <row r="30767" spans="30:90">
      <c r="AD30767" s="73"/>
      <c r="AE30767" s="74"/>
      <c r="AF30767" s="74"/>
      <c r="BX30767" s="73"/>
      <c r="BY30767" s="74"/>
      <c r="BZ30767" s="74"/>
      <c r="CA30767" s="74"/>
      <c r="CF30767" s="79"/>
      <c r="CL30767" s="79"/>
    </row>
    <row r="30768" spans="30:90">
      <c r="AD30768" s="73"/>
      <c r="AE30768" s="74"/>
      <c r="AF30768" s="74"/>
      <c r="BX30768" s="73"/>
      <c r="BY30768" s="74"/>
      <c r="BZ30768" s="74"/>
      <c r="CA30768" s="74"/>
      <c r="CF30768" s="79"/>
      <c r="CL30768" s="79"/>
    </row>
    <row r="30769" spans="30:90">
      <c r="AD30769" s="73"/>
      <c r="AE30769" s="74"/>
      <c r="AF30769" s="74"/>
      <c r="BX30769" s="73"/>
      <c r="BY30769" s="74"/>
      <c r="BZ30769" s="74"/>
      <c r="CA30769" s="74"/>
      <c r="CF30769" s="79"/>
      <c r="CL30769" s="79"/>
    </row>
    <row r="30770" spans="30:90">
      <c r="AD30770" s="73"/>
      <c r="AE30770" s="74"/>
      <c r="AF30770" s="74"/>
      <c r="BX30770" s="73"/>
      <c r="BY30770" s="74"/>
      <c r="BZ30770" s="74"/>
      <c r="CA30770" s="74"/>
      <c r="CF30770" s="79"/>
      <c r="CL30770" s="79"/>
    </row>
    <row r="30771" spans="30:90">
      <c r="AD30771" s="73"/>
      <c r="AE30771" s="74"/>
      <c r="AF30771" s="74"/>
      <c r="BX30771" s="73"/>
      <c r="BY30771" s="74"/>
      <c r="BZ30771" s="74"/>
      <c r="CA30771" s="74"/>
      <c r="CF30771" s="79"/>
      <c r="CL30771" s="79"/>
    </row>
    <row r="30772" spans="30:90">
      <c r="AD30772" s="73"/>
      <c r="AE30772" s="74"/>
      <c r="AF30772" s="74"/>
      <c r="BX30772" s="73"/>
      <c r="BY30772" s="74"/>
      <c r="BZ30772" s="74"/>
      <c r="CA30772" s="74"/>
      <c r="CF30772" s="79"/>
      <c r="CL30772" s="79"/>
    </row>
    <row r="30773" spans="30:90">
      <c r="AD30773" s="73"/>
      <c r="AE30773" s="74"/>
      <c r="AF30773" s="74"/>
      <c r="BX30773" s="73"/>
      <c r="BY30773" s="74"/>
      <c r="BZ30773" s="74"/>
      <c r="CA30773" s="74"/>
      <c r="CF30773" s="79"/>
      <c r="CL30773" s="79"/>
    </row>
    <row r="30774" spans="30:90">
      <c r="AD30774" s="73"/>
      <c r="AE30774" s="74"/>
      <c r="AF30774" s="74"/>
      <c r="BX30774" s="73"/>
      <c r="BY30774" s="74"/>
      <c r="BZ30774" s="74"/>
      <c r="CA30774" s="74"/>
      <c r="CF30774" s="79"/>
      <c r="CL30774" s="79"/>
    </row>
    <row r="30775" spans="30:90">
      <c r="AD30775" s="73"/>
      <c r="AE30775" s="74"/>
      <c r="AF30775" s="74"/>
      <c r="BX30775" s="73"/>
      <c r="BY30775" s="74"/>
      <c r="BZ30775" s="74"/>
      <c r="CA30775" s="74"/>
      <c r="CF30775" s="79"/>
      <c r="CL30775" s="79"/>
    </row>
    <row r="30776" spans="30:90">
      <c r="AD30776" s="73"/>
      <c r="AE30776" s="74"/>
      <c r="AF30776" s="74"/>
      <c r="BX30776" s="73"/>
      <c r="BY30776" s="74"/>
      <c r="BZ30776" s="74"/>
      <c r="CA30776" s="74"/>
      <c r="CF30776" s="79"/>
      <c r="CL30776" s="79"/>
    </row>
    <row r="30777" spans="30:90">
      <c r="AD30777" s="73"/>
      <c r="AE30777" s="74"/>
      <c r="AF30777" s="74"/>
      <c r="BX30777" s="73"/>
      <c r="BY30777" s="74"/>
      <c r="BZ30777" s="74"/>
      <c r="CA30777" s="74"/>
      <c r="CF30777" s="79"/>
      <c r="CL30777" s="79"/>
    </row>
    <row r="30778" spans="30:90">
      <c r="AD30778" s="73"/>
      <c r="AE30778" s="74"/>
      <c r="AF30778" s="74"/>
      <c r="BX30778" s="73"/>
      <c r="BY30778" s="74"/>
      <c r="BZ30778" s="74"/>
      <c r="CA30778" s="74"/>
      <c r="CF30778" s="79"/>
      <c r="CL30778" s="79"/>
    </row>
    <row r="30779" spans="30:90">
      <c r="AD30779" s="73"/>
      <c r="AE30779" s="74"/>
      <c r="AF30779" s="74"/>
      <c r="BX30779" s="73"/>
      <c r="BY30779" s="74"/>
      <c r="BZ30779" s="74"/>
      <c r="CA30779" s="74"/>
      <c r="CF30779" s="79"/>
      <c r="CL30779" s="79"/>
    </row>
    <row r="30780" spans="30:90">
      <c r="AD30780" s="73"/>
      <c r="AE30780" s="74"/>
      <c r="AF30780" s="74"/>
      <c r="BX30780" s="73"/>
      <c r="BY30780" s="74"/>
      <c r="BZ30780" s="74"/>
      <c r="CA30780" s="74"/>
      <c r="CF30780" s="79"/>
      <c r="CL30780" s="79"/>
    </row>
    <row r="30781" spans="30:90">
      <c r="AD30781" s="73"/>
      <c r="AE30781" s="74"/>
      <c r="AF30781" s="74"/>
      <c r="BX30781" s="73"/>
      <c r="BY30781" s="74"/>
      <c r="BZ30781" s="74"/>
      <c r="CA30781" s="74"/>
      <c r="CF30781" s="79"/>
      <c r="CL30781" s="79"/>
    </row>
    <row r="30782" spans="30:90">
      <c r="AD30782" s="73"/>
      <c r="AE30782" s="74"/>
      <c r="AF30782" s="74"/>
      <c r="BX30782" s="73"/>
      <c r="BY30782" s="74"/>
      <c r="BZ30782" s="74"/>
      <c r="CA30782" s="74"/>
      <c r="CF30782" s="79"/>
      <c r="CL30782" s="79"/>
    </row>
    <row r="30783" spans="30:90">
      <c r="AD30783" s="73"/>
      <c r="AE30783" s="74"/>
      <c r="AF30783" s="74"/>
      <c r="BX30783" s="73"/>
      <c r="BY30783" s="74"/>
      <c r="BZ30783" s="74"/>
      <c r="CA30783" s="74"/>
      <c r="CF30783" s="79"/>
      <c r="CL30783" s="79"/>
    </row>
    <row r="30784" spans="30:90">
      <c r="AD30784" s="73"/>
      <c r="AE30784" s="74"/>
      <c r="AF30784" s="74"/>
      <c r="BX30784" s="73"/>
      <c r="BY30784" s="74"/>
      <c r="BZ30784" s="74"/>
      <c r="CA30784" s="74"/>
      <c r="CF30784" s="79"/>
      <c r="CL30784" s="79"/>
    </row>
    <row r="30785" spans="30:90">
      <c r="AD30785" s="73"/>
      <c r="AE30785" s="74"/>
      <c r="AF30785" s="74"/>
      <c r="BX30785" s="73"/>
      <c r="BY30785" s="74"/>
      <c r="BZ30785" s="74"/>
      <c r="CA30785" s="74"/>
      <c r="CF30785" s="79"/>
      <c r="CL30785" s="79"/>
    </row>
    <row r="30786" spans="30:90">
      <c r="AD30786" s="73"/>
      <c r="AE30786" s="74"/>
      <c r="AF30786" s="74"/>
      <c r="BX30786" s="73"/>
      <c r="BY30786" s="74"/>
      <c r="BZ30786" s="74"/>
      <c r="CA30786" s="74"/>
      <c r="CF30786" s="79"/>
      <c r="CL30786" s="79"/>
    </row>
    <row r="30787" spans="30:90">
      <c r="AD30787" s="73"/>
      <c r="AE30787" s="74"/>
      <c r="AF30787" s="74"/>
      <c r="BX30787" s="73"/>
      <c r="BY30787" s="74"/>
      <c r="BZ30787" s="74"/>
      <c r="CA30787" s="74"/>
      <c r="CF30787" s="79"/>
      <c r="CL30787" s="79"/>
    </row>
    <row r="30788" spans="30:90">
      <c r="AD30788" s="73"/>
      <c r="AE30788" s="74"/>
      <c r="AF30788" s="74"/>
      <c r="BX30788" s="73"/>
      <c r="BY30788" s="74"/>
      <c r="BZ30788" s="74"/>
      <c r="CA30788" s="74"/>
      <c r="CF30788" s="79"/>
      <c r="CL30788" s="79"/>
    </row>
    <row r="30789" spans="30:90">
      <c r="AD30789" s="73"/>
      <c r="AE30789" s="74"/>
      <c r="AF30789" s="74"/>
      <c r="BX30789" s="73"/>
      <c r="BY30789" s="74"/>
      <c r="BZ30789" s="74"/>
      <c r="CA30789" s="74"/>
      <c r="CF30789" s="79"/>
      <c r="CL30789" s="79"/>
    </row>
    <row r="30790" spans="30:90">
      <c r="AD30790" s="73"/>
      <c r="AE30790" s="74"/>
      <c r="AF30790" s="74"/>
      <c r="BX30790" s="73"/>
      <c r="BY30790" s="74"/>
      <c r="BZ30790" s="74"/>
      <c r="CA30790" s="74"/>
      <c r="CF30790" s="79"/>
      <c r="CL30790" s="79"/>
    </row>
    <row r="30791" spans="30:90">
      <c r="AD30791" s="73"/>
      <c r="AE30791" s="74"/>
      <c r="AF30791" s="74"/>
      <c r="BX30791" s="73"/>
      <c r="BY30791" s="74"/>
      <c r="BZ30791" s="74"/>
      <c r="CA30791" s="74"/>
      <c r="CF30791" s="79"/>
      <c r="CL30791" s="79"/>
    </row>
    <row r="30792" spans="30:90">
      <c r="AD30792" s="73"/>
      <c r="AE30792" s="74"/>
      <c r="AF30792" s="74"/>
      <c r="BX30792" s="73"/>
      <c r="BY30792" s="74"/>
      <c r="BZ30792" s="74"/>
      <c r="CA30792" s="74"/>
      <c r="CF30792" s="79"/>
      <c r="CL30792" s="79"/>
    </row>
    <row r="30793" spans="30:90">
      <c r="AD30793" s="73"/>
      <c r="AE30793" s="74"/>
      <c r="AF30793" s="74"/>
      <c r="BX30793" s="73"/>
      <c r="BY30793" s="74"/>
      <c r="BZ30793" s="74"/>
      <c r="CA30793" s="74"/>
      <c r="CF30793" s="79"/>
      <c r="CL30793" s="79"/>
    </row>
    <row r="30794" spans="30:90">
      <c r="AD30794" s="73"/>
      <c r="AE30794" s="74"/>
      <c r="AF30794" s="74"/>
      <c r="BX30794" s="73"/>
      <c r="BY30794" s="74"/>
      <c r="BZ30794" s="74"/>
      <c r="CA30794" s="74"/>
      <c r="CF30794" s="79"/>
      <c r="CL30794" s="79"/>
    </row>
    <row r="30795" spans="30:90">
      <c r="AD30795" s="73"/>
      <c r="AE30795" s="74"/>
      <c r="AF30795" s="74"/>
      <c r="BX30795" s="73"/>
      <c r="BY30795" s="74"/>
      <c r="BZ30795" s="74"/>
      <c r="CA30795" s="74"/>
      <c r="CF30795" s="79"/>
      <c r="CL30795" s="79"/>
    </row>
    <row r="30796" spans="30:90">
      <c r="AD30796" s="73"/>
      <c r="AE30796" s="74"/>
      <c r="AF30796" s="74"/>
      <c r="BX30796" s="73"/>
      <c r="BY30796" s="74"/>
      <c r="BZ30796" s="74"/>
      <c r="CA30796" s="74"/>
      <c r="CF30796" s="79"/>
      <c r="CL30796" s="79"/>
    </row>
    <row r="30797" spans="30:90">
      <c r="AD30797" s="73"/>
      <c r="AE30797" s="74"/>
      <c r="AF30797" s="74"/>
      <c r="BX30797" s="73"/>
      <c r="BY30797" s="74"/>
      <c r="BZ30797" s="74"/>
      <c r="CA30797" s="74"/>
      <c r="CF30797" s="79"/>
      <c r="CL30797" s="79"/>
    </row>
    <row r="30798" spans="30:90">
      <c r="AD30798" s="73"/>
      <c r="AE30798" s="74"/>
      <c r="AF30798" s="74"/>
      <c r="BX30798" s="73"/>
      <c r="BY30798" s="74"/>
      <c r="BZ30798" s="74"/>
      <c r="CA30798" s="74"/>
      <c r="CF30798" s="79"/>
      <c r="CL30798" s="79"/>
    </row>
    <row r="30799" spans="30:90">
      <c r="AD30799" s="73"/>
      <c r="AE30799" s="74"/>
      <c r="AF30799" s="74"/>
      <c r="BX30799" s="73"/>
      <c r="BY30799" s="74"/>
      <c r="BZ30799" s="74"/>
      <c r="CA30799" s="74"/>
      <c r="CF30799" s="79"/>
      <c r="CL30799" s="79"/>
    </row>
    <row r="30800" spans="30:90">
      <c r="AD30800" s="73"/>
      <c r="AE30800" s="74"/>
      <c r="AF30800" s="74"/>
      <c r="BX30800" s="73"/>
      <c r="BY30800" s="74"/>
      <c r="BZ30800" s="74"/>
      <c r="CA30800" s="74"/>
      <c r="CF30800" s="79"/>
      <c r="CL30800" s="79"/>
    </row>
    <row r="30801" spans="30:90">
      <c r="AD30801" s="73"/>
      <c r="AE30801" s="74"/>
      <c r="AF30801" s="74"/>
      <c r="BX30801" s="73"/>
      <c r="BY30801" s="74"/>
      <c r="BZ30801" s="74"/>
      <c r="CA30801" s="74"/>
      <c r="CF30801" s="79"/>
      <c r="CL30801" s="79"/>
    </row>
    <row r="30802" spans="30:90">
      <c r="AD30802" s="73"/>
      <c r="AE30802" s="74"/>
      <c r="AF30802" s="74"/>
      <c r="BX30802" s="73"/>
      <c r="BY30802" s="74"/>
      <c r="BZ30802" s="74"/>
      <c r="CA30802" s="74"/>
      <c r="CF30802" s="79"/>
      <c r="CL30802" s="79"/>
    </row>
    <row r="30803" spans="30:90">
      <c r="AD30803" s="73"/>
      <c r="AE30803" s="74"/>
      <c r="AF30803" s="74"/>
      <c r="BX30803" s="73"/>
      <c r="BY30803" s="74"/>
      <c r="BZ30803" s="74"/>
      <c r="CA30803" s="74"/>
      <c r="CF30803" s="79"/>
      <c r="CL30803" s="79"/>
    </row>
    <row r="30804" spans="30:90">
      <c r="AD30804" s="73"/>
      <c r="AE30804" s="74"/>
      <c r="AF30804" s="74"/>
      <c r="BX30804" s="73"/>
      <c r="BY30804" s="74"/>
      <c r="BZ30804" s="74"/>
      <c r="CA30804" s="74"/>
      <c r="CF30804" s="79"/>
      <c r="CL30804" s="79"/>
    </row>
    <row r="30805" spans="30:90">
      <c r="AD30805" s="73"/>
      <c r="AE30805" s="74"/>
      <c r="AF30805" s="74"/>
      <c r="BX30805" s="73"/>
      <c r="BY30805" s="74"/>
      <c r="BZ30805" s="74"/>
      <c r="CA30805" s="74"/>
      <c r="CF30805" s="79"/>
      <c r="CL30805" s="79"/>
    </row>
    <row r="30806" spans="30:90">
      <c r="AD30806" s="73"/>
      <c r="AE30806" s="74"/>
      <c r="AF30806" s="74"/>
      <c r="BX30806" s="73"/>
      <c r="BY30806" s="74"/>
      <c r="BZ30806" s="74"/>
      <c r="CA30806" s="74"/>
      <c r="CF30806" s="79"/>
      <c r="CL30806" s="79"/>
    </row>
    <row r="30807" spans="30:90">
      <c r="AD30807" s="73"/>
      <c r="AE30807" s="74"/>
      <c r="AF30807" s="74"/>
      <c r="BX30807" s="73"/>
      <c r="BY30807" s="74"/>
      <c r="BZ30807" s="74"/>
      <c r="CA30807" s="74"/>
      <c r="CF30807" s="79"/>
      <c r="CL30807" s="79"/>
    </row>
    <row r="30808" spans="30:90">
      <c r="AD30808" s="73"/>
      <c r="AE30808" s="74"/>
      <c r="AF30808" s="74"/>
      <c r="BX30808" s="73"/>
      <c r="BY30808" s="74"/>
      <c r="BZ30808" s="74"/>
      <c r="CA30808" s="74"/>
      <c r="CF30808" s="79"/>
      <c r="CL30808" s="79"/>
    </row>
    <row r="30809" spans="30:90">
      <c r="AD30809" s="73"/>
      <c r="AE30809" s="74"/>
      <c r="AF30809" s="74"/>
      <c r="BX30809" s="73"/>
      <c r="BY30809" s="74"/>
      <c r="BZ30809" s="74"/>
      <c r="CA30809" s="74"/>
      <c r="CF30809" s="79"/>
      <c r="CL30809" s="79"/>
    </row>
    <row r="30810" spans="30:90">
      <c r="AD30810" s="73"/>
      <c r="AE30810" s="74"/>
      <c r="AF30810" s="74"/>
      <c r="BX30810" s="73"/>
      <c r="BY30810" s="74"/>
      <c r="BZ30810" s="74"/>
      <c r="CA30810" s="74"/>
      <c r="CF30810" s="79"/>
      <c r="CL30810" s="79"/>
    </row>
    <row r="30811" spans="30:90">
      <c r="AD30811" s="73"/>
      <c r="AE30811" s="74"/>
      <c r="AF30811" s="74"/>
      <c r="BX30811" s="73"/>
      <c r="BY30811" s="74"/>
      <c r="BZ30811" s="74"/>
      <c r="CA30811" s="74"/>
      <c r="CF30811" s="79"/>
      <c r="CL30811" s="79"/>
    </row>
    <row r="30812" spans="30:90">
      <c r="AD30812" s="73"/>
      <c r="AE30812" s="74"/>
      <c r="AF30812" s="74"/>
      <c r="BX30812" s="73"/>
      <c r="BY30812" s="74"/>
      <c r="BZ30812" s="74"/>
      <c r="CA30812" s="74"/>
      <c r="CF30812" s="79"/>
      <c r="CL30812" s="79"/>
    </row>
    <row r="30813" spans="30:90">
      <c r="AD30813" s="73"/>
      <c r="AE30813" s="74"/>
      <c r="AF30813" s="74"/>
      <c r="BX30813" s="73"/>
      <c r="BY30813" s="74"/>
      <c r="BZ30813" s="74"/>
      <c r="CA30813" s="74"/>
      <c r="CF30813" s="79"/>
      <c r="CL30813" s="79"/>
    </row>
    <row r="30814" spans="30:90">
      <c r="AD30814" s="73"/>
      <c r="AE30814" s="74"/>
      <c r="AF30814" s="74"/>
      <c r="BX30814" s="73"/>
      <c r="BY30814" s="74"/>
      <c r="BZ30814" s="74"/>
      <c r="CA30814" s="74"/>
      <c r="CF30814" s="79"/>
      <c r="CL30814" s="79"/>
    </row>
    <row r="30815" spans="30:90">
      <c r="AD30815" s="73"/>
      <c r="AE30815" s="74"/>
      <c r="AF30815" s="74"/>
      <c r="BX30815" s="73"/>
      <c r="BY30815" s="74"/>
      <c r="BZ30815" s="74"/>
      <c r="CA30815" s="74"/>
      <c r="CF30815" s="79"/>
      <c r="CL30815" s="79"/>
    </row>
    <row r="30816" spans="30:90">
      <c r="AD30816" s="73"/>
      <c r="AE30816" s="74"/>
      <c r="AF30816" s="74"/>
      <c r="BX30816" s="73"/>
      <c r="BY30816" s="74"/>
      <c r="BZ30816" s="74"/>
      <c r="CA30816" s="74"/>
      <c r="CF30816" s="79"/>
      <c r="CL30816" s="79"/>
    </row>
    <row r="30817" spans="30:90">
      <c r="AD30817" s="73"/>
      <c r="AE30817" s="74"/>
      <c r="AF30817" s="74"/>
      <c r="BX30817" s="73"/>
      <c r="BY30817" s="74"/>
      <c r="BZ30817" s="74"/>
      <c r="CA30817" s="74"/>
      <c r="CF30817" s="79"/>
      <c r="CL30817" s="79"/>
    </row>
    <row r="30818" spans="30:90">
      <c r="AD30818" s="73"/>
      <c r="AE30818" s="74"/>
      <c r="AF30818" s="74"/>
      <c r="BX30818" s="73"/>
      <c r="BY30818" s="74"/>
      <c r="BZ30818" s="74"/>
      <c r="CA30818" s="74"/>
      <c r="CF30818" s="79"/>
      <c r="CL30818" s="79"/>
    </row>
    <row r="30819" spans="30:90">
      <c r="AD30819" s="73"/>
      <c r="AE30819" s="74"/>
      <c r="AF30819" s="74"/>
      <c r="BX30819" s="73"/>
      <c r="BY30819" s="74"/>
      <c r="BZ30819" s="74"/>
      <c r="CA30819" s="74"/>
      <c r="CF30819" s="79"/>
      <c r="CL30819" s="79"/>
    </row>
    <row r="30820" spans="30:90">
      <c r="AD30820" s="73"/>
      <c r="AE30820" s="74"/>
      <c r="AF30820" s="74"/>
      <c r="BX30820" s="73"/>
      <c r="BY30820" s="74"/>
      <c r="BZ30820" s="74"/>
      <c r="CA30820" s="74"/>
      <c r="CF30820" s="79"/>
      <c r="CL30820" s="79"/>
    </row>
    <row r="30821" spans="30:90">
      <c r="AD30821" s="73"/>
      <c r="AE30821" s="74"/>
      <c r="AF30821" s="74"/>
      <c r="BX30821" s="73"/>
      <c r="BY30821" s="74"/>
      <c r="BZ30821" s="74"/>
      <c r="CA30821" s="74"/>
      <c r="CF30821" s="79"/>
      <c r="CL30821" s="79"/>
    </row>
    <row r="30822" spans="30:90">
      <c r="AD30822" s="73"/>
      <c r="AE30822" s="74"/>
      <c r="AF30822" s="74"/>
      <c r="BX30822" s="73"/>
      <c r="BY30822" s="74"/>
      <c r="BZ30822" s="74"/>
      <c r="CA30822" s="74"/>
      <c r="CF30822" s="79"/>
      <c r="CL30822" s="79"/>
    </row>
    <row r="30823" spans="30:90">
      <c r="AD30823" s="73"/>
      <c r="AE30823" s="74"/>
      <c r="AF30823" s="74"/>
      <c r="BX30823" s="73"/>
      <c r="BY30823" s="74"/>
      <c r="BZ30823" s="74"/>
      <c r="CA30823" s="74"/>
      <c r="CF30823" s="79"/>
      <c r="CL30823" s="79"/>
    </row>
    <row r="30824" spans="30:90">
      <c r="AD30824" s="73"/>
      <c r="AE30824" s="74"/>
      <c r="AF30824" s="74"/>
      <c r="BX30824" s="73"/>
      <c r="BY30824" s="74"/>
      <c r="BZ30824" s="74"/>
      <c r="CA30824" s="74"/>
      <c r="CF30824" s="79"/>
      <c r="CL30824" s="79"/>
    </row>
    <row r="30825" spans="30:90">
      <c r="AD30825" s="73"/>
      <c r="AE30825" s="74"/>
      <c r="AF30825" s="74"/>
      <c r="BX30825" s="73"/>
      <c r="BY30825" s="74"/>
      <c r="BZ30825" s="74"/>
      <c r="CA30825" s="74"/>
      <c r="CF30825" s="79"/>
      <c r="CL30825" s="79"/>
    </row>
    <row r="30826" spans="30:90">
      <c r="AD30826" s="73"/>
      <c r="AE30826" s="74"/>
      <c r="AF30826" s="74"/>
      <c r="BX30826" s="73"/>
      <c r="BY30826" s="74"/>
      <c r="BZ30826" s="74"/>
      <c r="CA30826" s="74"/>
      <c r="CF30826" s="79"/>
      <c r="CL30826" s="79"/>
    </row>
    <row r="30827" spans="30:90">
      <c r="AD30827" s="73"/>
      <c r="AE30827" s="74"/>
      <c r="AF30827" s="74"/>
      <c r="BX30827" s="73"/>
      <c r="BY30827" s="74"/>
      <c r="BZ30827" s="74"/>
      <c r="CA30827" s="74"/>
      <c r="CF30827" s="79"/>
      <c r="CL30827" s="79"/>
    </row>
    <row r="30828" spans="30:90">
      <c r="AD30828" s="73"/>
      <c r="AE30828" s="74"/>
      <c r="AF30828" s="74"/>
      <c r="BX30828" s="73"/>
      <c r="BY30828" s="74"/>
      <c r="BZ30828" s="74"/>
      <c r="CA30828" s="74"/>
      <c r="CF30828" s="79"/>
      <c r="CL30828" s="79"/>
    </row>
    <row r="30829" spans="30:90">
      <c r="AD30829" s="73"/>
      <c r="AE30829" s="74"/>
      <c r="AF30829" s="74"/>
      <c r="BX30829" s="73"/>
      <c r="BY30829" s="74"/>
      <c r="BZ30829" s="74"/>
      <c r="CA30829" s="74"/>
      <c r="CF30829" s="79"/>
      <c r="CL30829" s="79"/>
    </row>
    <row r="30830" spans="30:90">
      <c r="AD30830" s="73"/>
      <c r="AE30830" s="74"/>
      <c r="AF30830" s="74"/>
      <c r="BX30830" s="73"/>
      <c r="BY30830" s="74"/>
      <c r="BZ30830" s="74"/>
      <c r="CA30830" s="74"/>
      <c r="CF30830" s="79"/>
      <c r="CL30830" s="79"/>
    </row>
    <row r="30831" spans="30:90">
      <c r="AD30831" s="73"/>
      <c r="AE30831" s="74"/>
      <c r="AF30831" s="74"/>
      <c r="BX30831" s="73"/>
      <c r="BY30831" s="74"/>
      <c r="BZ30831" s="74"/>
      <c r="CA30831" s="74"/>
      <c r="CF30831" s="79"/>
      <c r="CL30831" s="79"/>
    </row>
    <row r="30832" spans="30:90">
      <c r="AD30832" s="73"/>
      <c r="AE30832" s="74"/>
      <c r="AF30832" s="74"/>
      <c r="BX30832" s="73"/>
      <c r="BY30832" s="74"/>
      <c r="BZ30832" s="74"/>
      <c r="CA30832" s="74"/>
      <c r="CF30832" s="79"/>
      <c r="CL30832" s="79"/>
    </row>
    <row r="30833" spans="30:90">
      <c r="AD30833" s="73"/>
      <c r="AE30833" s="74"/>
      <c r="AF30833" s="74"/>
      <c r="BX30833" s="73"/>
      <c r="BY30833" s="74"/>
      <c r="BZ30833" s="74"/>
      <c r="CA30833" s="74"/>
      <c r="CF30833" s="79"/>
      <c r="CL30833" s="79"/>
    </row>
    <row r="30834" spans="30:90">
      <c r="AD30834" s="73"/>
      <c r="AE30834" s="74"/>
      <c r="AF30834" s="74"/>
      <c r="BX30834" s="73"/>
      <c r="BY30834" s="74"/>
      <c r="BZ30834" s="74"/>
      <c r="CA30834" s="74"/>
      <c r="CF30834" s="79"/>
      <c r="CL30834" s="79"/>
    </row>
    <row r="30835" spans="30:90">
      <c r="AD30835" s="73"/>
      <c r="AE30835" s="74"/>
      <c r="AF30835" s="74"/>
      <c r="BX30835" s="73"/>
      <c r="BY30835" s="74"/>
      <c r="BZ30835" s="74"/>
      <c r="CA30835" s="74"/>
      <c r="CF30835" s="79"/>
      <c r="CL30835" s="79"/>
    </row>
    <row r="30836" spans="30:90">
      <c r="AD30836" s="73"/>
      <c r="AE30836" s="74"/>
      <c r="AF30836" s="74"/>
      <c r="BX30836" s="73"/>
      <c r="BY30836" s="74"/>
      <c r="BZ30836" s="74"/>
      <c r="CA30836" s="74"/>
      <c r="CF30836" s="79"/>
      <c r="CL30836" s="79"/>
    </row>
    <row r="30837" spans="30:90">
      <c r="AD30837" s="73"/>
      <c r="AE30837" s="74"/>
      <c r="AF30837" s="74"/>
      <c r="BX30837" s="73"/>
      <c r="BY30837" s="74"/>
      <c r="BZ30837" s="74"/>
      <c r="CA30837" s="74"/>
      <c r="CF30837" s="79"/>
      <c r="CL30837" s="79"/>
    </row>
    <row r="30838" spans="30:90">
      <c r="AD30838" s="73"/>
      <c r="AE30838" s="74"/>
      <c r="AF30838" s="74"/>
      <c r="BX30838" s="73"/>
      <c r="BY30838" s="74"/>
      <c r="BZ30838" s="74"/>
      <c r="CA30838" s="74"/>
      <c r="CF30838" s="79"/>
      <c r="CL30838" s="79"/>
    </row>
    <row r="30839" spans="30:90">
      <c r="AD30839" s="73"/>
      <c r="AE30839" s="74"/>
      <c r="AF30839" s="74"/>
      <c r="BX30839" s="73"/>
      <c r="BY30839" s="74"/>
      <c r="BZ30839" s="74"/>
      <c r="CA30839" s="74"/>
      <c r="CF30839" s="79"/>
      <c r="CL30839" s="79"/>
    </row>
    <row r="30840" spans="30:90">
      <c r="AD30840" s="73"/>
      <c r="AE30840" s="74"/>
      <c r="AF30840" s="74"/>
      <c r="BX30840" s="73"/>
      <c r="BY30840" s="74"/>
      <c r="BZ30840" s="74"/>
      <c r="CA30840" s="74"/>
      <c r="CF30840" s="79"/>
      <c r="CL30840" s="79"/>
    </row>
    <row r="30841" spans="30:90">
      <c r="AD30841" s="73"/>
      <c r="AE30841" s="74"/>
      <c r="AF30841" s="74"/>
      <c r="BX30841" s="73"/>
      <c r="BY30841" s="74"/>
      <c r="BZ30841" s="74"/>
      <c r="CA30841" s="74"/>
      <c r="CF30841" s="79"/>
      <c r="CL30841" s="79"/>
    </row>
    <row r="30842" spans="30:90">
      <c r="AD30842" s="73"/>
      <c r="AE30842" s="74"/>
      <c r="AF30842" s="74"/>
      <c r="BX30842" s="73"/>
      <c r="BY30842" s="74"/>
      <c r="BZ30842" s="74"/>
      <c r="CA30842" s="74"/>
      <c r="CF30842" s="79"/>
      <c r="CL30842" s="79"/>
    </row>
    <row r="30843" spans="30:90">
      <c r="AD30843" s="73"/>
      <c r="AE30843" s="74"/>
      <c r="AF30843" s="74"/>
      <c r="BX30843" s="73"/>
      <c r="BY30843" s="74"/>
      <c r="BZ30843" s="74"/>
      <c r="CA30843" s="74"/>
      <c r="CF30843" s="79"/>
      <c r="CL30843" s="79"/>
    </row>
    <row r="30844" spans="30:90">
      <c r="AD30844" s="73"/>
      <c r="AE30844" s="74"/>
      <c r="AF30844" s="74"/>
      <c r="BX30844" s="73"/>
      <c r="BY30844" s="74"/>
      <c r="BZ30844" s="74"/>
      <c r="CA30844" s="74"/>
      <c r="CF30844" s="79"/>
      <c r="CL30844" s="79"/>
    </row>
    <row r="30845" spans="30:90">
      <c r="AD30845" s="73"/>
      <c r="AE30845" s="74"/>
      <c r="AF30845" s="74"/>
      <c r="BX30845" s="73"/>
      <c r="BY30845" s="74"/>
      <c r="BZ30845" s="74"/>
      <c r="CA30845" s="74"/>
      <c r="CF30845" s="79"/>
      <c r="CL30845" s="79"/>
    </row>
    <row r="30846" spans="30:90">
      <c r="AD30846" s="73"/>
      <c r="AE30846" s="74"/>
      <c r="AF30846" s="74"/>
      <c r="BX30846" s="73"/>
      <c r="BY30846" s="74"/>
      <c r="BZ30846" s="74"/>
      <c r="CA30846" s="74"/>
      <c r="CF30846" s="79"/>
      <c r="CL30846" s="79"/>
    </row>
    <row r="30847" spans="30:90">
      <c r="AD30847" s="73"/>
      <c r="AE30847" s="74"/>
      <c r="AF30847" s="74"/>
      <c r="BX30847" s="73"/>
      <c r="BY30847" s="74"/>
      <c r="BZ30847" s="74"/>
      <c r="CA30847" s="74"/>
      <c r="CF30847" s="79"/>
      <c r="CL30847" s="79"/>
    </row>
    <row r="30848" spans="30:90">
      <c r="AD30848" s="73"/>
      <c r="AE30848" s="74"/>
      <c r="AF30848" s="74"/>
      <c r="BX30848" s="73"/>
      <c r="BY30848" s="74"/>
      <c r="BZ30848" s="74"/>
      <c r="CA30848" s="74"/>
      <c r="CF30848" s="79"/>
      <c r="CL30848" s="79"/>
    </row>
    <row r="30849" spans="30:90">
      <c r="AD30849" s="73"/>
      <c r="AE30849" s="74"/>
      <c r="AF30849" s="74"/>
      <c r="BX30849" s="73"/>
      <c r="BY30849" s="74"/>
      <c r="BZ30849" s="74"/>
      <c r="CA30849" s="74"/>
      <c r="CF30849" s="79"/>
      <c r="CL30849" s="79"/>
    </row>
    <row r="30850" spans="30:90">
      <c r="AD30850" s="73"/>
      <c r="AE30850" s="74"/>
      <c r="AF30850" s="74"/>
      <c r="BX30850" s="73"/>
      <c r="BY30850" s="74"/>
      <c r="BZ30850" s="74"/>
      <c r="CA30850" s="74"/>
      <c r="CF30850" s="79"/>
      <c r="CL30850" s="79"/>
    </row>
    <row r="30851" spans="30:90">
      <c r="AD30851" s="73"/>
      <c r="AE30851" s="74"/>
      <c r="AF30851" s="74"/>
      <c r="BX30851" s="73"/>
      <c r="BY30851" s="74"/>
      <c r="BZ30851" s="74"/>
      <c r="CA30851" s="74"/>
      <c r="CF30851" s="79"/>
      <c r="CL30851" s="79"/>
    </row>
    <row r="30852" spans="30:90">
      <c r="AD30852" s="73"/>
      <c r="AE30852" s="74"/>
      <c r="AF30852" s="74"/>
      <c r="BX30852" s="73"/>
      <c r="BY30852" s="74"/>
      <c r="BZ30852" s="74"/>
      <c r="CA30852" s="74"/>
      <c r="CF30852" s="79"/>
      <c r="CL30852" s="79"/>
    </row>
    <row r="30853" spans="30:90">
      <c r="AD30853" s="73"/>
      <c r="AE30853" s="74"/>
      <c r="AF30853" s="74"/>
      <c r="BX30853" s="73"/>
      <c r="BY30853" s="74"/>
      <c r="BZ30853" s="74"/>
      <c r="CA30853" s="74"/>
      <c r="CF30853" s="79"/>
      <c r="CL30853" s="79"/>
    </row>
    <row r="30854" spans="30:90">
      <c r="AD30854" s="73"/>
      <c r="AE30854" s="74"/>
      <c r="AF30854" s="74"/>
      <c r="BX30854" s="73"/>
      <c r="BY30854" s="74"/>
      <c r="BZ30854" s="74"/>
      <c r="CA30854" s="74"/>
      <c r="CF30854" s="79"/>
      <c r="CL30854" s="79"/>
    </row>
    <row r="30855" spans="30:90">
      <c r="AD30855" s="73"/>
      <c r="AE30855" s="74"/>
      <c r="AF30855" s="74"/>
      <c r="BX30855" s="73"/>
      <c r="BY30855" s="74"/>
      <c r="BZ30855" s="74"/>
      <c r="CA30855" s="74"/>
      <c r="CF30855" s="79"/>
      <c r="CL30855" s="79"/>
    </row>
    <row r="30856" spans="30:90">
      <c r="AD30856" s="73"/>
      <c r="AE30856" s="74"/>
      <c r="AF30856" s="74"/>
      <c r="BX30856" s="73"/>
      <c r="BY30856" s="74"/>
      <c r="BZ30856" s="74"/>
      <c r="CA30856" s="74"/>
      <c r="CF30856" s="79"/>
      <c r="CL30856" s="79"/>
    </row>
    <row r="30857" spans="30:90">
      <c r="AD30857" s="73"/>
      <c r="AE30857" s="74"/>
      <c r="AF30857" s="74"/>
      <c r="BX30857" s="73"/>
      <c r="BY30857" s="74"/>
      <c r="BZ30857" s="74"/>
      <c r="CA30857" s="74"/>
      <c r="CF30857" s="79"/>
      <c r="CL30857" s="79"/>
    </row>
    <row r="30858" spans="30:90">
      <c r="AD30858" s="73"/>
      <c r="AE30858" s="74"/>
      <c r="AF30858" s="74"/>
      <c r="BX30858" s="73"/>
      <c r="BY30858" s="74"/>
      <c r="BZ30858" s="74"/>
      <c r="CA30858" s="74"/>
      <c r="CF30858" s="79"/>
      <c r="CL30858" s="79"/>
    </row>
    <row r="30859" spans="30:90">
      <c r="AD30859" s="73"/>
      <c r="AE30859" s="74"/>
      <c r="AF30859" s="74"/>
      <c r="BX30859" s="73"/>
      <c r="BY30859" s="74"/>
      <c r="BZ30859" s="74"/>
      <c r="CA30859" s="74"/>
      <c r="CF30859" s="79"/>
      <c r="CL30859" s="79"/>
    </row>
    <row r="30860" spans="30:90">
      <c r="AD30860" s="73"/>
      <c r="AE30860" s="74"/>
      <c r="AF30860" s="74"/>
      <c r="BX30860" s="73"/>
      <c r="BY30860" s="74"/>
      <c r="BZ30860" s="74"/>
      <c r="CA30860" s="74"/>
      <c r="CF30860" s="79"/>
      <c r="CL30860" s="79"/>
    </row>
    <row r="30861" spans="30:90">
      <c r="AD30861" s="73"/>
      <c r="AE30861" s="74"/>
      <c r="AF30861" s="74"/>
      <c r="BX30861" s="73"/>
      <c r="BY30861" s="74"/>
      <c r="BZ30861" s="74"/>
      <c r="CA30861" s="74"/>
      <c r="CF30861" s="79"/>
      <c r="CL30861" s="79"/>
    </row>
    <row r="30862" spans="30:90">
      <c r="AD30862" s="73"/>
      <c r="AE30862" s="74"/>
      <c r="AF30862" s="74"/>
      <c r="BX30862" s="73"/>
      <c r="BY30862" s="74"/>
      <c r="BZ30862" s="74"/>
      <c r="CA30862" s="74"/>
      <c r="CF30862" s="79"/>
      <c r="CL30862" s="79"/>
    </row>
    <row r="30863" spans="30:90">
      <c r="AD30863" s="73"/>
      <c r="AE30863" s="74"/>
      <c r="AF30863" s="74"/>
      <c r="BX30863" s="73"/>
      <c r="BY30863" s="74"/>
      <c r="BZ30863" s="74"/>
      <c r="CA30863" s="74"/>
      <c r="CF30863" s="79"/>
      <c r="CL30863" s="79"/>
    </row>
    <row r="30864" spans="30:90">
      <c r="AD30864" s="73"/>
      <c r="AE30864" s="74"/>
      <c r="AF30864" s="74"/>
      <c r="BX30864" s="73"/>
      <c r="BY30864" s="74"/>
      <c r="BZ30864" s="74"/>
      <c r="CA30864" s="74"/>
      <c r="CF30864" s="79"/>
      <c r="CL30864" s="79"/>
    </row>
    <row r="30865" spans="30:90">
      <c r="AD30865" s="73"/>
      <c r="AE30865" s="74"/>
      <c r="AF30865" s="74"/>
      <c r="BX30865" s="73"/>
      <c r="BY30865" s="74"/>
      <c r="BZ30865" s="74"/>
      <c r="CA30865" s="74"/>
      <c r="CF30865" s="79"/>
      <c r="CL30865" s="79"/>
    </row>
    <row r="30866" spans="30:90">
      <c r="AD30866" s="73"/>
      <c r="AE30866" s="74"/>
      <c r="AF30866" s="74"/>
      <c r="BX30866" s="73"/>
      <c r="BY30866" s="74"/>
      <c r="BZ30866" s="74"/>
      <c r="CA30866" s="74"/>
      <c r="CF30866" s="79"/>
      <c r="CL30866" s="79"/>
    </row>
    <row r="30867" spans="30:90">
      <c r="AD30867" s="73"/>
      <c r="AE30867" s="74"/>
      <c r="AF30867" s="74"/>
      <c r="BX30867" s="73"/>
      <c r="BY30867" s="74"/>
      <c r="BZ30867" s="74"/>
      <c r="CA30867" s="74"/>
      <c r="CF30867" s="79"/>
      <c r="CL30867" s="79"/>
    </row>
    <row r="30868" spans="30:90">
      <c r="AD30868" s="73"/>
      <c r="AE30868" s="74"/>
      <c r="AF30868" s="74"/>
      <c r="BX30868" s="73"/>
      <c r="BY30868" s="74"/>
      <c r="BZ30868" s="74"/>
      <c r="CA30868" s="74"/>
      <c r="CF30868" s="79"/>
      <c r="CL30868" s="79"/>
    </row>
    <row r="30869" spans="30:90">
      <c r="AD30869" s="73"/>
      <c r="AE30869" s="74"/>
      <c r="AF30869" s="74"/>
      <c r="BX30869" s="73"/>
      <c r="BY30869" s="74"/>
      <c r="BZ30869" s="74"/>
      <c r="CA30869" s="74"/>
      <c r="CF30869" s="79"/>
      <c r="CL30869" s="79"/>
    </row>
    <row r="30870" spans="30:90">
      <c r="AD30870" s="73"/>
      <c r="AE30870" s="74"/>
      <c r="AF30870" s="74"/>
      <c r="BX30870" s="73"/>
      <c r="BY30870" s="74"/>
      <c r="BZ30870" s="74"/>
      <c r="CA30870" s="74"/>
      <c r="CF30870" s="79"/>
      <c r="CL30870" s="79"/>
    </row>
    <row r="30871" spans="30:90">
      <c r="AD30871" s="73"/>
      <c r="AE30871" s="74"/>
      <c r="AF30871" s="74"/>
      <c r="BX30871" s="73"/>
      <c r="BY30871" s="74"/>
      <c r="BZ30871" s="74"/>
      <c r="CA30871" s="74"/>
      <c r="CF30871" s="79"/>
      <c r="CL30871" s="79"/>
    </row>
    <row r="30872" spans="30:90">
      <c r="AD30872" s="73"/>
      <c r="AE30872" s="74"/>
      <c r="AF30872" s="74"/>
      <c r="BX30872" s="73"/>
      <c r="BY30872" s="74"/>
      <c r="BZ30872" s="74"/>
      <c r="CA30872" s="74"/>
      <c r="CF30872" s="79"/>
      <c r="CL30872" s="79"/>
    </row>
    <row r="30873" spans="30:90">
      <c r="AD30873" s="73"/>
      <c r="AE30873" s="74"/>
      <c r="AF30873" s="74"/>
      <c r="BX30873" s="73"/>
      <c r="BY30873" s="74"/>
      <c r="BZ30873" s="74"/>
      <c r="CA30873" s="74"/>
      <c r="CF30873" s="79"/>
      <c r="CL30873" s="79"/>
    </row>
    <row r="30874" spans="30:90">
      <c r="AD30874" s="73"/>
      <c r="AE30874" s="74"/>
      <c r="AF30874" s="74"/>
      <c r="BX30874" s="73"/>
      <c r="BY30874" s="74"/>
      <c r="BZ30874" s="74"/>
      <c r="CA30874" s="74"/>
      <c r="CF30874" s="79"/>
      <c r="CL30874" s="79"/>
    </row>
    <row r="30875" spans="30:90">
      <c r="AD30875" s="73"/>
      <c r="AE30875" s="74"/>
      <c r="AF30875" s="74"/>
      <c r="BX30875" s="73"/>
      <c r="BY30875" s="74"/>
      <c r="BZ30875" s="74"/>
      <c r="CA30875" s="74"/>
      <c r="CF30875" s="79"/>
      <c r="CL30875" s="79"/>
    </row>
    <row r="30876" spans="30:90">
      <c r="AD30876" s="73"/>
      <c r="AE30876" s="74"/>
      <c r="AF30876" s="74"/>
      <c r="BX30876" s="73"/>
      <c r="BY30876" s="74"/>
      <c r="BZ30876" s="74"/>
      <c r="CA30876" s="74"/>
      <c r="CF30876" s="79"/>
      <c r="CL30876" s="79"/>
    </row>
    <row r="30877" spans="30:90">
      <c r="AD30877" s="73"/>
      <c r="AE30877" s="74"/>
      <c r="AF30877" s="74"/>
      <c r="BX30877" s="73"/>
      <c r="BY30877" s="74"/>
      <c r="BZ30877" s="74"/>
      <c r="CA30877" s="74"/>
      <c r="CF30877" s="79"/>
      <c r="CL30877" s="79"/>
    </row>
    <row r="30878" spans="30:90">
      <c r="AD30878" s="73"/>
      <c r="AE30878" s="74"/>
      <c r="AF30878" s="74"/>
      <c r="BX30878" s="73"/>
      <c r="BY30878" s="74"/>
      <c r="BZ30878" s="74"/>
      <c r="CA30878" s="74"/>
      <c r="CF30878" s="79"/>
      <c r="CL30878" s="79"/>
    </row>
    <row r="30879" spans="30:90">
      <c r="AD30879" s="73"/>
      <c r="AE30879" s="74"/>
      <c r="AF30879" s="74"/>
      <c r="BX30879" s="73"/>
      <c r="BY30879" s="74"/>
      <c r="BZ30879" s="74"/>
      <c r="CA30879" s="74"/>
      <c r="CF30879" s="79"/>
      <c r="CL30879" s="79"/>
    </row>
    <row r="30880" spans="30:90">
      <c r="AD30880" s="73"/>
      <c r="AE30880" s="74"/>
      <c r="AF30880" s="74"/>
      <c r="BX30880" s="73"/>
      <c r="BY30880" s="74"/>
      <c r="BZ30880" s="74"/>
      <c r="CA30880" s="74"/>
      <c r="CF30880" s="79"/>
      <c r="CL30880" s="79"/>
    </row>
    <row r="30881" spans="30:90">
      <c r="AD30881" s="73"/>
      <c r="AE30881" s="74"/>
      <c r="AF30881" s="74"/>
      <c r="BX30881" s="73"/>
      <c r="BY30881" s="74"/>
      <c r="BZ30881" s="74"/>
      <c r="CA30881" s="74"/>
      <c r="CF30881" s="79"/>
      <c r="CL30881" s="79"/>
    </row>
    <row r="30882" spans="30:90">
      <c r="AD30882" s="73"/>
      <c r="AE30882" s="74"/>
      <c r="AF30882" s="74"/>
      <c r="BX30882" s="73"/>
      <c r="BY30882" s="74"/>
      <c r="BZ30882" s="74"/>
      <c r="CA30882" s="74"/>
      <c r="CF30882" s="79"/>
      <c r="CL30882" s="79"/>
    </row>
    <row r="30883" spans="30:90">
      <c r="AD30883" s="73"/>
      <c r="AE30883" s="74"/>
      <c r="AF30883" s="74"/>
      <c r="BX30883" s="73"/>
      <c r="BY30883" s="74"/>
      <c r="BZ30883" s="74"/>
      <c r="CA30883" s="74"/>
      <c r="CF30883" s="79"/>
      <c r="CL30883" s="79"/>
    </row>
    <row r="30884" spans="30:90">
      <c r="AD30884" s="73"/>
      <c r="AE30884" s="74"/>
      <c r="AF30884" s="74"/>
      <c r="BX30884" s="73"/>
      <c r="BY30884" s="74"/>
      <c r="BZ30884" s="74"/>
      <c r="CA30884" s="74"/>
      <c r="CF30884" s="79"/>
      <c r="CL30884" s="79"/>
    </row>
    <row r="30885" spans="30:90">
      <c r="AD30885" s="73"/>
      <c r="AE30885" s="74"/>
      <c r="AF30885" s="74"/>
      <c r="BX30885" s="73"/>
      <c r="BY30885" s="74"/>
      <c r="BZ30885" s="74"/>
      <c r="CA30885" s="74"/>
      <c r="CF30885" s="79"/>
      <c r="CL30885" s="79"/>
    </row>
    <row r="30886" spans="30:90">
      <c r="AD30886" s="73"/>
      <c r="AE30886" s="74"/>
      <c r="AF30886" s="74"/>
      <c r="BX30886" s="73"/>
      <c r="BY30886" s="74"/>
      <c r="BZ30886" s="74"/>
      <c r="CA30886" s="74"/>
      <c r="CF30886" s="79"/>
      <c r="CL30886" s="79"/>
    </row>
    <row r="30887" spans="30:90">
      <c r="AD30887" s="73"/>
      <c r="AE30887" s="74"/>
      <c r="AF30887" s="74"/>
      <c r="BX30887" s="73"/>
      <c r="BY30887" s="74"/>
      <c r="BZ30887" s="74"/>
      <c r="CA30887" s="74"/>
      <c r="CF30887" s="79"/>
      <c r="CL30887" s="79"/>
    </row>
    <row r="30888" spans="30:90">
      <c r="AD30888" s="73"/>
      <c r="AE30888" s="74"/>
      <c r="AF30888" s="74"/>
      <c r="BX30888" s="73"/>
      <c r="BY30888" s="74"/>
      <c r="BZ30888" s="74"/>
      <c r="CA30888" s="74"/>
      <c r="CF30888" s="79"/>
      <c r="CL30888" s="79"/>
    </row>
    <row r="30889" spans="30:90">
      <c r="AD30889" s="73"/>
      <c r="AE30889" s="74"/>
      <c r="AF30889" s="74"/>
      <c r="BX30889" s="73"/>
      <c r="BY30889" s="74"/>
      <c r="BZ30889" s="74"/>
      <c r="CA30889" s="74"/>
      <c r="CF30889" s="79"/>
      <c r="CL30889" s="79"/>
    </row>
    <row r="30890" spans="30:90">
      <c r="AD30890" s="73"/>
      <c r="AE30890" s="74"/>
      <c r="AF30890" s="74"/>
      <c r="BX30890" s="73"/>
      <c r="BY30890" s="74"/>
      <c r="BZ30890" s="74"/>
      <c r="CA30890" s="74"/>
      <c r="CF30890" s="79"/>
      <c r="CL30890" s="79"/>
    </row>
    <row r="30891" spans="30:90">
      <c r="AD30891" s="73"/>
      <c r="AE30891" s="74"/>
      <c r="AF30891" s="74"/>
      <c r="BX30891" s="73"/>
      <c r="BY30891" s="74"/>
      <c r="BZ30891" s="74"/>
      <c r="CA30891" s="74"/>
      <c r="CF30891" s="79"/>
      <c r="CL30891" s="79"/>
    </row>
    <row r="30892" spans="30:90">
      <c r="AD30892" s="73"/>
      <c r="AE30892" s="74"/>
      <c r="AF30892" s="74"/>
      <c r="BX30892" s="73"/>
      <c r="BY30892" s="74"/>
      <c r="BZ30892" s="74"/>
      <c r="CA30892" s="74"/>
      <c r="CF30892" s="79"/>
      <c r="CL30892" s="79"/>
    </row>
    <row r="30893" spans="30:90">
      <c r="AD30893" s="73"/>
      <c r="AE30893" s="74"/>
      <c r="AF30893" s="74"/>
      <c r="BX30893" s="73"/>
      <c r="BY30893" s="74"/>
      <c r="BZ30893" s="74"/>
      <c r="CA30893" s="74"/>
      <c r="CF30893" s="79"/>
      <c r="CL30893" s="79"/>
    </row>
    <row r="30894" spans="30:90">
      <c r="AD30894" s="73"/>
      <c r="AE30894" s="74"/>
      <c r="AF30894" s="74"/>
      <c r="BX30894" s="73"/>
      <c r="BY30894" s="74"/>
      <c r="BZ30894" s="74"/>
      <c r="CA30894" s="74"/>
      <c r="CF30894" s="79"/>
      <c r="CL30894" s="79"/>
    </row>
    <row r="30895" spans="30:90">
      <c r="AD30895" s="73"/>
      <c r="AE30895" s="74"/>
      <c r="AF30895" s="74"/>
      <c r="BX30895" s="73"/>
      <c r="BY30895" s="74"/>
      <c r="BZ30895" s="74"/>
      <c r="CA30895" s="74"/>
      <c r="CF30895" s="79"/>
      <c r="CL30895" s="79"/>
    </row>
    <row r="30896" spans="30:90">
      <c r="AD30896" s="73"/>
      <c r="AE30896" s="74"/>
      <c r="AF30896" s="74"/>
      <c r="BX30896" s="73"/>
      <c r="BY30896" s="74"/>
      <c r="BZ30896" s="74"/>
      <c r="CA30896" s="74"/>
      <c r="CF30896" s="79"/>
      <c r="CL30896" s="79"/>
    </row>
    <row r="30897" spans="30:90">
      <c r="AD30897" s="73"/>
      <c r="AE30897" s="74"/>
      <c r="AF30897" s="74"/>
      <c r="BX30897" s="73"/>
      <c r="BY30897" s="74"/>
      <c r="BZ30897" s="74"/>
      <c r="CA30897" s="74"/>
      <c r="CF30897" s="79"/>
      <c r="CL30897" s="79"/>
    </row>
    <row r="30898" spans="30:90">
      <c r="AD30898" s="73"/>
      <c r="AE30898" s="74"/>
      <c r="AF30898" s="74"/>
      <c r="BX30898" s="73"/>
      <c r="BY30898" s="74"/>
      <c r="BZ30898" s="74"/>
      <c r="CA30898" s="74"/>
      <c r="CF30898" s="79"/>
      <c r="CL30898" s="79"/>
    </row>
    <row r="30899" spans="30:90">
      <c r="AD30899" s="73"/>
      <c r="AE30899" s="74"/>
      <c r="AF30899" s="74"/>
      <c r="BX30899" s="73"/>
      <c r="BY30899" s="74"/>
      <c r="BZ30899" s="74"/>
      <c r="CA30899" s="74"/>
      <c r="CF30899" s="79"/>
      <c r="CL30899" s="79"/>
    </row>
    <row r="30900" spans="30:90">
      <c r="AD30900" s="73"/>
      <c r="AE30900" s="74"/>
      <c r="AF30900" s="74"/>
      <c r="BX30900" s="73"/>
      <c r="BY30900" s="74"/>
      <c r="BZ30900" s="74"/>
      <c r="CA30900" s="74"/>
      <c r="CF30900" s="79"/>
      <c r="CL30900" s="79"/>
    </row>
    <row r="30901" spans="30:90">
      <c r="AD30901" s="73"/>
      <c r="AE30901" s="74"/>
      <c r="AF30901" s="74"/>
      <c r="BX30901" s="73"/>
      <c r="BY30901" s="74"/>
      <c r="BZ30901" s="74"/>
      <c r="CA30901" s="74"/>
      <c r="CF30901" s="79"/>
      <c r="CL30901" s="79"/>
    </row>
    <row r="30902" spans="30:90">
      <c r="AD30902" s="73"/>
      <c r="AE30902" s="74"/>
      <c r="AF30902" s="74"/>
      <c r="BX30902" s="73"/>
      <c r="BY30902" s="74"/>
      <c r="BZ30902" s="74"/>
      <c r="CA30902" s="74"/>
      <c r="CF30902" s="79"/>
      <c r="CL30902" s="79"/>
    </row>
    <row r="30903" spans="30:90">
      <c r="AD30903" s="73"/>
      <c r="AE30903" s="74"/>
      <c r="AF30903" s="74"/>
      <c r="BX30903" s="73"/>
      <c r="BY30903" s="74"/>
      <c r="BZ30903" s="74"/>
      <c r="CA30903" s="74"/>
      <c r="CF30903" s="79"/>
      <c r="CL30903" s="79"/>
    </row>
    <row r="30904" spans="30:90">
      <c r="AD30904" s="73"/>
      <c r="AE30904" s="74"/>
      <c r="AF30904" s="74"/>
      <c r="BX30904" s="73"/>
      <c r="BY30904" s="74"/>
      <c r="BZ30904" s="74"/>
      <c r="CA30904" s="74"/>
      <c r="CF30904" s="79"/>
      <c r="CL30904" s="79"/>
    </row>
    <row r="30905" spans="30:90">
      <c r="AD30905" s="73"/>
      <c r="AE30905" s="74"/>
      <c r="AF30905" s="74"/>
      <c r="BX30905" s="73"/>
      <c r="BY30905" s="74"/>
      <c r="BZ30905" s="74"/>
      <c r="CA30905" s="74"/>
      <c r="CF30905" s="79"/>
      <c r="CL30905" s="79"/>
    </row>
    <row r="30906" spans="30:90">
      <c r="AD30906" s="73"/>
      <c r="AE30906" s="74"/>
      <c r="AF30906" s="74"/>
      <c r="BX30906" s="73"/>
      <c r="BY30906" s="74"/>
      <c r="BZ30906" s="74"/>
      <c r="CA30906" s="74"/>
      <c r="CF30906" s="79"/>
      <c r="CL30906" s="79"/>
    </row>
    <row r="30907" spans="30:90">
      <c r="AD30907" s="73"/>
      <c r="AE30907" s="74"/>
      <c r="AF30907" s="74"/>
      <c r="BX30907" s="73"/>
      <c r="BY30907" s="74"/>
      <c r="BZ30907" s="74"/>
      <c r="CA30907" s="74"/>
      <c r="CF30907" s="79"/>
      <c r="CL30907" s="79"/>
    </row>
    <row r="30908" spans="30:90">
      <c r="AD30908" s="73"/>
      <c r="AE30908" s="74"/>
      <c r="AF30908" s="74"/>
      <c r="BX30908" s="73"/>
      <c r="BY30908" s="74"/>
      <c r="BZ30908" s="74"/>
      <c r="CA30908" s="74"/>
      <c r="CF30908" s="79"/>
      <c r="CL30908" s="79"/>
    </row>
    <row r="30909" spans="30:90">
      <c r="AD30909" s="73"/>
      <c r="AE30909" s="74"/>
      <c r="AF30909" s="74"/>
      <c r="BX30909" s="73"/>
      <c r="BY30909" s="74"/>
      <c r="BZ30909" s="74"/>
      <c r="CA30909" s="74"/>
      <c r="CF30909" s="79"/>
      <c r="CL30909" s="79"/>
    </row>
    <row r="30910" spans="30:90">
      <c r="AD30910" s="73"/>
      <c r="AE30910" s="74"/>
      <c r="AF30910" s="74"/>
      <c r="BX30910" s="73"/>
      <c r="BY30910" s="74"/>
      <c r="BZ30910" s="74"/>
      <c r="CA30910" s="74"/>
      <c r="CF30910" s="79"/>
      <c r="CL30910" s="79"/>
    </row>
    <row r="30911" spans="30:90">
      <c r="AD30911" s="73"/>
      <c r="AE30911" s="74"/>
      <c r="AF30911" s="74"/>
      <c r="BX30911" s="73"/>
      <c r="BY30911" s="74"/>
      <c r="BZ30911" s="74"/>
      <c r="CA30911" s="74"/>
      <c r="CF30911" s="79"/>
      <c r="CL30911" s="79"/>
    </row>
    <row r="30912" spans="30:90">
      <c r="AD30912" s="73"/>
      <c r="AE30912" s="74"/>
      <c r="AF30912" s="74"/>
      <c r="BX30912" s="73"/>
      <c r="BY30912" s="74"/>
      <c r="BZ30912" s="74"/>
      <c r="CA30912" s="74"/>
      <c r="CF30912" s="79"/>
      <c r="CL30912" s="79"/>
    </row>
    <row r="30913" spans="30:90">
      <c r="AD30913" s="73"/>
      <c r="AE30913" s="74"/>
      <c r="AF30913" s="74"/>
      <c r="BX30913" s="73"/>
      <c r="BY30913" s="74"/>
      <c r="BZ30913" s="74"/>
      <c r="CA30913" s="74"/>
      <c r="CF30913" s="79"/>
      <c r="CL30913" s="79"/>
    </row>
    <row r="30914" spans="30:90">
      <c r="AD30914" s="73"/>
      <c r="AE30914" s="74"/>
      <c r="AF30914" s="74"/>
      <c r="BX30914" s="73"/>
      <c r="BY30914" s="74"/>
      <c r="BZ30914" s="74"/>
      <c r="CA30914" s="74"/>
      <c r="CF30914" s="79"/>
      <c r="CL30914" s="79"/>
    </row>
    <row r="30915" spans="30:90">
      <c r="AD30915" s="73"/>
      <c r="AE30915" s="74"/>
      <c r="AF30915" s="74"/>
      <c r="BX30915" s="73"/>
      <c r="BY30915" s="74"/>
      <c r="BZ30915" s="74"/>
      <c r="CA30915" s="74"/>
      <c r="CF30915" s="79"/>
      <c r="CL30915" s="79"/>
    </row>
    <row r="30916" spans="30:90">
      <c r="AD30916" s="73"/>
      <c r="AE30916" s="74"/>
      <c r="AF30916" s="74"/>
      <c r="BX30916" s="73"/>
      <c r="BY30916" s="74"/>
      <c r="BZ30916" s="74"/>
      <c r="CA30916" s="74"/>
      <c r="CF30916" s="79"/>
      <c r="CL30916" s="79"/>
    </row>
    <row r="30917" spans="30:90">
      <c r="AD30917" s="73"/>
      <c r="AE30917" s="74"/>
      <c r="AF30917" s="74"/>
      <c r="BX30917" s="73"/>
      <c r="BY30917" s="74"/>
      <c r="BZ30917" s="74"/>
      <c r="CA30917" s="74"/>
      <c r="CF30917" s="79"/>
      <c r="CL30917" s="79"/>
    </row>
    <row r="30918" spans="30:90">
      <c r="AD30918" s="73"/>
      <c r="AE30918" s="74"/>
      <c r="AF30918" s="74"/>
      <c r="BX30918" s="73"/>
      <c r="BY30918" s="74"/>
      <c r="BZ30918" s="74"/>
      <c r="CA30918" s="74"/>
      <c r="CF30918" s="79"/>
      <c r="CL30918" s="79"/>
    </row>
    <row r="30919" spans="30:90">
      <c r="AD30919" s="73"/>
      <c r="AE30919" s="74"/>
      <c r="AF30919" s="74"/>
      <c r="BX30919" s="73"/>
      <c r="BY30919" s="74"/>
      <c r="BZ30919" s="74"/>
      <c r="CA30919" s="74"/>
      <c r="CF30919" s="79"/>
      <c r="CL30919" s="79"/>
    </row>
    <row r="30920" spans="30:90">
      <c r="AD30920" s="73"/>
      <c r="AE30920" s="74"/>
      <c r="AF30920" s="74"/>
      <c r="BX30920" s="73"/>
      <c r="BY30920" s="74"/>
      <c r="BZ30920" s="74"/>
      <c r="CA30920" s="74"/>
      <c r="CF30920" s="79"/>
      <c r="CL30920" s="79"/>
    </row>
    <row r="30921" spans="30:90">
      <c r="AD30921" s="73"/>
      <c r="AE30921" s="74"/>
      <c r="AF30921" s="74"/>
      <c r="BX30921" s="73"/>
      <c r="BY30921" s="74"/>
      <c r="BZ30921" s="74"/>
      <c r="CA30921" s="74"/>
      <c r="CF30921" s="79"/>
      <c r="CL30921" s="79"/>
    </row>
    <row r="30922" spans="30:90">
      <c r="AD30922" s="73"/>
      <c r="AE30922" s="74"/>
      <c r="AF30922" s="74"/>
      <c r="BX30922" s="73"/>
      <c r="BY30922" s="74"/>
      <c r="BZ30922" s="74"/>
      <c r="CA30922" s="74"/>
      <c r="CF30922" s="79"/>
      <c r="CL30922" s="79"/>
    </row>
    <row r="30923" spans="30:90">
      <c r="AD30923" s="73"/>
      <c r="AE30923" s="74"/>
      <c r="AF30923" s="74"/>
      <c r="BX30923" s="73"/>
      <c r="BY30923" s="74"/>
      <c r="BZ30923" s="74"/>
      <c r="CA30923" s="74"/>
      <c r="CF30923" s="79"/>
      <c r="CL30923" s="79"/>
    </row>
    <row r="30924" spans="30:90">
      <c r="AD30924" s="73"/>
      <c r="AE30924" s="74"/>
      <c r="AF30924" s="74"/>
      <c r="BX30924" s="73"/>
      <c r="BY30924" s="74"/>
      <c r="BZ30924" s="74"/>
      <c r="CA30924" s="74"/>
      <c r="CF30924" s="79"/>
      <c r="CL30924" s="79"/>
    </row>
    <row r="30925" spans="30:90">
      <c r="AD30925" s="73"/>
      <c r="AE30925" s="74"/>
      <c r="AF30925" s="74"/>
      <c r="BX30925" s="73"/>
      <c r="BY30925" s="74"/>
      <c r="BZ30925" s="74"/>
      <c r="CA30925" s="74"/>
      <c r="CF30925" s="79"/>
      <c r="CL30925" s="79"/>
    </row>
    <row r="30926" spans="30:90">
      <c r="AD30926" s="73"/>
      <c r="AE30926" s="74"/>
      <c r="AF30926" s="74"/>
      <c r="BX30926" s="73"/>
      <c r="BY30926" s="74"/>
      <c r="BZ30926" s="74"/>
      <c r="CA30926" s="74"/>
      <c r="CF30926" s="79"/>
      <c r="CL30926" s="79"/>
    </row>
    <row r="30927" spans="30:90">
      <c r="AD30927" s="73"/>
      <c r="AE30927" s="74"/>
      <c r="AF30927" s="74"/>
      <c r="BX30927" s="73"/>
      <c r="BY30927" s="74"/>
      <c r="BZ30927" s="74"/>
      <c r="CA30927" s="74"/>
      <c r="CF30927" s="79"/>
      <c r="CL30927" s="79"/>
    </row>
    <row r="30928" spans="30:90">
      <c r="AD30928" s="73"/>
      <c r="AE30928" s="74"/>
      <c r="AF30928" s="74"/>
      <c r="BX30928" s="73"/>
      <c r="BY30928" s="74"/>
      <c r="BZ30928" s="74"/>
      <c r="CA30928" s="74"/>
      <c r="CF30928" s="79"/>
      <c r="CL30928" s="79"/>
    </row>
    <row r="30929" spans="30:90">
      <c r="AD30929" s="73"/>
      <c r="AE30929" s="74"/>
      <c r="AF30929" s="74"/>
      <c r="BX30929" s="73"/>
      <c r="BY30929" s="74"/>
      <c r="BZ30929" s="74"/>
      <c r="CA30929" s="74"/>
      <c r="CF30929" s="79"/>
      <c r="CL30929" s="79"/>
    </row>
    <row r="30930" spans="30:90">
      <c r="AD30930" s="73"/>
      <c r="AE30930" s="74"/>
      <c r="AF30930" s="74"/>
      <c r="BX30930" s="73"/>
      <c r="BY30930" s="74"/>
      <c r="BZ30930" s="74"/>
      <c r="CA30930" s="74"/>
      <c r="CF30930" s="79"/>
      <c r="CL30930" s="79"/>
    </row>
    <row r="30931" spans="30:90">
      <c r="AD30931" s="73"/>
      <c r="AE30931" s="74"/>
      <c r="AF30931" s="74"/>
      <c r="BX30931" s="73"/>
      <c r="BY30931" s="74"/>
      <c r="BZ30931" s="74"/>
      <c r="CA30931" s="74"/>
      <c r="CF30931" s="79"/>
      <c r="CL30931" s="79"/>
    </row>
    <row r="30932" spans="30:90">
      <c r="AD30932" s="73"/>
      <c r="AE30932" s="74"/>
      <c r="AF30932" s="74"/>
      <c r="BX30932" s="73"/>
      <c r="BY30932" s="74"/>
      <c r="BZ30932" s="74"/>
      <c r="CA30932" s="74"/>
      <c r="CF30932" s="79"/>
      <c r="CL30932" s="79"/>
    </row>
    <row r="30933" spans="30:90">
      <c r="AD30933" s="73"/>
      <c r="AE30933" s="74"/>
      <c r="AF30933" s="74"/>
      <c r="BX30933" s="73"/>
      <c r="BY30933" s="74"/>
      <c r="BZ30933" s="74"/>
      <c r="CA30933" s="74"/>
      <c r="CF30933" s="79"/>
      <c r="CL30933" s="79"/>
    </row>
    <row r="30934" spans="30:90">
      <c r="AD30934" s="73"/>
      <c r="AE30934" s="74"/>
      <c r="AF30934" s="74"/>
      <c r="BX30934" s="73"/>
      <c r="BY30934" s="74"/>
      <c r="BZ30934" s="74"/>
      <c r="CA30934" s="74"/>
      <c r="CF30934" s="79"/>
      <c r="CL30934" s="79"/>
    </row>
    <row r="30935" spans="30:90">
      <c r="AD30935" s="73"/>
      <c r="AE30935" s="74"/>
      <c r="AF30935" s="74"/>
      <c r="BX30935" s="73"/>
      <c r="BY30935" s="74"/>
      <c r="BZ30935" s="74"/>
      <c r="CA30935" s="74"/>
      <c r="CF30935" s="79"/>
      <c r="CL30935" s="79"/>
    </row>
    <row r="30936" spans="30:90">
      <c r="AD30936" s="73"/>
      <c r="AE30936" s="74"/>
      <c r="AF30936" s="74"/>
      <c r="BX30936" s="73"/>
      <c r="BY30936" s="74"/>
      <c r="BZ30936" s="74"/>
      <c r="CA30936" s="74"/>
      <c r="CF30936" s="79"/>
      <c r="CL30936" s="79"/>
    </row>
    <row r="30937" spans="30:90">
      <c r="AD30937" s="73"/>
      <c r="AE30937" s="74"/>
      <c r="AF30937" s="74"/>
      <c r="BX30937" s="73"/>
      <c r="BY30937" s="74"/>
      <c r="BZ30937" s="74"/>
      <c r="CA30937" s="74"/>
      <c r="CF30937" s="79"/>
      <c r="CL30937" s="79"/>
    </row>
    <row r="30938" spans="30:90">
      <c r="AD30938" s="73"/>
      <c r="AE30938" s="74"/>
      <c r="AF30938" s="74"/>
      <c r="BX30938" s="73"/>
      <c r="BY30938" s="74"/>
      <c r="BZ30938" s="74"/>
      <c r="CA30938" s="74"/>
      <c r="CF30938" s="79"/>
      <c r="CL30938" s="79"/>
    </row>
    <row r="30939" spans="30:90">
      <c r="AD30939" s="73"/>
      <c r="AE30939" s="74"/>
      <c r="AF30939" s="74"/>
      <c r="BX30939" s="73"/>
      <c r="BY30939" s="74"/>
      <c r="BZ30939" s="74"/>
      <c r="CA30939" s="74"/>
      <c r="CF30939" s="79"/>
      <c r="CL30939" s="79"/>
    </row>
    <row r="30940" spans="30:90">
      <c r="AD30940" s="73"/>
      <c r="AE30940" s="74"/>
      <c r="AF30940" s="74"/>
      <c r="BX30940" s="73"/>
      <c r="BY30940" s="74"/>
      <c r="BZ30940" s="74"/>
      <c r="CA30940" s="74"/>
      <c r="CF30940" s="79"/>
      <c r="CL30940" s="79"/>
    </row>
    <row r="30941" spans="30:90">
      <c r="AD30941" s="73"/>
      <c r="AE30941" s="74"/>
      <c r="AF30941" s="74"/>
      <c r="BX30941" s="73"/>
      <c r="BY30941" s="74"/>
      <c r="BZ30941" s="74"/>
      <c r="CA30941" s="74"/>
      <c r="CF30941" s="79"/>
      <c r="CL30941" s="79"/>
    </row>
    <row r="30942" spans="30:90">
      <c r="AD30942" s="73"/>
      <c r="AE30942" s="74"/>
      <c r="AF30942" s="74"/>
      <c r="BX30942" s="73"/>
      <c r="BY30942" s="74"/>
      <c r="BZ30942" s="74"/>
      <c r="CA30942" s="74"/>
      <c r="CF30942" s="79"/>
      <c r="CL30942" s="79"/>
    </row>
    <row r="30943" spans="30:90">
      <c r="AD30943" s="73"/>
      <c r="AE30943" s="74"/>
      <c r="AF30943" s="74"/>
      <c r="BX30943" s="73"/>
      <c r="BY30943" s="74"/>
      <c r="BZ30943" s="74"/>
      <c r="CA30943" s="74"/>
      <c r="CF30943" s="79"/>
      <c r="CL30943" s="79"/>
    </row>
    <row r="30944" spans="30:90">
      <c r="AD30944" s="73"/>
      <c r="AE30944" s="74"/>
      <c r="AF30944" s="74"/>
      <c r="BX30944" s="73"/>
      <c r="BY30944" s="74"/>
      <c r="BZ30944" s="74"/>
      <c r="CA30944" s="74"/>
      <c r="CF30944" s="79"/>
      <c r="CL30944" s="79"/>
    </row>
    <row r="30945" spans="30:90">
      <c r="AD30945" s="73"/>
      <c r="AE30945" s="74"/>
      <c r="AF30945" s="74"/>
      <c r="BX30945" s="73"/>
      <c r="BY30945" s="74"/>
      <c r="BZ30945" s="74"/>
      <c r="CA30945" s="74"/>
      <c r="CF30945" s="79"/>
      <c r="CL30945" s="79"/>
    </row>
    <row r="30946" spans="30:90">
      <c r="AD30946" s="73"/>
      <c r="AE30946" s="74"/>
      <c r="AF30946" s="74"/>
      <c r="BX30946" s="73"/>
      <c r="BY30946" s="74"/>
      <c r="BZ30946" s="74"/>
      <c r="CA30946" s="74"/>
      <c r="CF30946" s="79"/>
      <c r="CL30946" s="79"/>
    </row>
    <row r="30947" spans="30:90">
      <c r="AD30947" s="73"/>
      <c r="AE30947" s="74"/>
      <c r="AF30947" s="74"/>
      <c r="BX30947" s="73"/>
      <c r="BY30947" s="74"/>
      <c r="BZ30947" s="74"/>
      <c r="CA30947" s="74"/>
      <c r="CF30947" s="79"/>
      <c r="CL30947" s="79"/>
    </row>
    <row r="30948" spans="30:90">
      <c r="AD30948" s="73"/>
      <c r="AE30948" s="74"/>
      <c r="AF30948" s="74"/>
      <c r="BX30948" s="73"/>
      <c r="BY30948" s="74"/>
      <c r="BZ30948" s="74"/>
      <c r="CA30948" s="74"/>
      <c r="CF30948" s="79"/>
      <c r="CL30948" s="79"/>
    </row>
    <row r="30949" spans="30:90">
      <c r="AD30949" s="73"/>
      <c r="AE30949" s="74"/>
      <c r="AF30949" s="74"/>
      <c r="BX30949" s="73"/>
      <c r="BY30949" s="74"/>
      <c r="BZ30949" s="74"/>
      <c r="CA30949" s="74"/>
      <c r="CF30949" s="79"/>
      <c r="CL30949" s="79"/>
    </row>
    <row r="30950" spans="30:90">
      <c r="AD30950" s="73"/>
      <c r="AE30950" s="74"/>
      <c r="AF30950" s="74"/>
      <c r="BX30950" s="73"/>
      <c r="BY30950" s="74"/>
      <c r="BZ30950" s="74"/>
      <c r="CA30950" s="74"/>
      <c r="CF30950" s="79"/>
      <c r="CL30950" s="79"/>
    </row>
    <row r="30951" spans="30:90">
      <c r="AD30951" s="73"/>
      <c r="AE30951" s="74"/>
      <c r="AF30951" s="74"/>
      <c r="BX30951" s="73"/>
      <c r="BY30951" s="74"/>
      <c r="BZ30951" s="74"/>
      <c r="CA30951" s="74"/>
      <c r="CF30951" s="79"/>
      <c r="CL30951" s="79"/>
    </row>
    <row r="30952" spans="30:90">
      <c r="AD30952" s="73"/>
      <c r="AE30952" s="74"/>
      <c r="AF30952" s="74"/>
      <c r="BX30952" s="73"/>
      <c r="BY30952" s="74"/>
      <c r="BZ30952" s="74"/>
      <c r="CA30952" s="74"/>
      <c r="CF30952" s="79"/>
      <c r="CL30952" s="79"/>
    </row>
    <row r="30953" spans="30:90">
      <c r="AD30953" s="73"/>
      <c r="AE30953" s="74"/>
      <c r="AF30953" s="74"/>
      <c r="BX30953" s="73"/>
      <c r="BY30953" s="74"/>
      <c r="BZ30953" s="74"/>
      <c r="CA30953" s="74"/>
      <c r="CF30953" s="79"/>
      <c r="CL30953" s="79"/>
    </row>
    <row r="30954" spans="30:90">
      <c r="AD30954" s="73"/>
      <c r="AE30954" s="74"/>
      <c r="AF30954" s="74"/>
      <c r="BX30954" s="73"/>
      <c r="BY30954" s="74"/>
      <c r="BZ30954" s="74"/>
      <c r="CA30954" s="74"/>
      <c r="CF30954" s="79"/>
      <c r="CL30954" s="79"/>
    </row>
    <row r="30955" spans="30:90">
      <c r="AD30955" s="73"/>
      <c r="AE30955" s="74"/>
      <c r="AF30955" s="74"/>
      <c r="BX30955" s="73"/>
      <c r="BY30955" s="74"/>
      <c r="BZ30955" s="74"/>
      <c r="CA30955" s="74"/>
      <c r="CF30955" s="79"/>
      <c r="CL30955" s="79"/>
    </row>
    <row r="30956" spans="30:90">
      <c r="AD30956" s="73"/>
      <c r="AE30956" s="74"/>
      <c r="AF30956" s="74"/>
      <c r="BX30956" s="73"/>
      <c r="BY30956" s="74"/>
      <c r="BZ30956" s="74"/>
      <c r="CA30956" s="74"/>
      <c r="CF30956" s="79"/>
      <c r="CL30956" s="79"/>
    </row>
    <row r="30957" spans="30:90">
      <c r="AD30957" s="73"/>
      <c r="AE30957" s="74"/>
      <c r="AF30957" s="74"/>
      <c r="BX30957" s="73"/>
      <c r="BY30957" s="74"/>
      <c r="BZ30957" s="74"/>
      <c r="CA30957" s="74"/>
      <c r="CF30957" s="79"/>
      <c r="CL30957" s="79"/>
    </row>
    <row r="30958" spans="30:90">
      <c r="AD30958" s="73"/>
      <c r="AE30958" s="74"/>
      <c r="AF30958" s="74"/>
      <c r="BX30958" s="73"/>
      <c r="BY30958" s="74"/>
      <c r="BZ30958" s="74"/>
      <c r="CA30958" s="74"/>
      <c r="CF30958" s="79"/>
      <c r="CL30958" s="79"/>
    </row>
    <row r="30959" spans="30:90">
      <c r="AD30959" s="73"/>
      <c r="AE30959" s="74"/>
      <c r="AF30959" s="74"/>
      <c r="BX30959" s="73"/>
      <c r="BY30959" s="74"/>
      <c r="BZ30959" s="74"/>
      <c r="CA30959" s="74"/>
      <c r="CF30959" s="79"/>
      <c r="CL30959" s="79"/>
    </row>
    <row r="30960" spans="30:90">
      <c r="AD30960" s="73"/>
      <c r="AE30960" s="74"/>
      <c r="AF30960" s="74"/>
      <c r="BX30960" s="73"/>
      <c r="BY30960" s="74"/>
      <c r="BZ30960" s="74"/>
      <c r="CA30960" s="74"/>
      <c r="CF30960" s="79"/>
      <c r="CL30960" s="79"/>
    </row>
    <row r="30961" spans="30:90">
      <c r="AD30961" s="73"/>
      <c r="AE30961" s="74"/>
      <c r="AF30961" s="74"/>
      <c r="BX30961" s="73"/>
      <c r="BY30961" s="74"/>
      <c r="BZ30961" s="74"/>
      <c r="CA30961" s="74"/>
      <c r="CF30961" s="79"/>
      <c r="CL30961" s="79"/>
    </row>
    <row r="30962" spans="30:90">
      <c r="AD30962" s="73"/>
      <c r="AE30962" s="74"/>
      <c r="AF30962" s="74"/>
      <c r="BX30962" s="73"/>
      <c r="BY30962" s="74"/>
      <c r="BZ30962" s="74"/>
      <c r="CA30962" s="74"/>
      <c r="CF30962" s="79"/>
      <c r="CL30962" s="79"/>
    </row>
    <row r="30963" spans="30:90">
      <c r="AD30963" s="73"/>
      <c r="AE30963" s="74"/>
      <c r="AF30963" s="74"/>
      <c r="BX30963" s="73"/>
      <c r="BY30963" s="74"/>
      <c r="BZ30963" s="74"/>
      <c r="CA30963" s="74"/>
      <c r="CF30963" s="79"/>
      <c r="CL30963" s="79"/>
    </row>
    <row r="30964" spans="30:90">
      <c r="AD30964" s="73"/>
      <c r="AE30964" s="74"/>
      <c r="AF30964" s="74"/>
      <c r="BX30964" s="73"/>
      <c r="BY30964" s="74"/>
      <c r="BZ30964" s="74"/>
      <c r="CA30964" s="74"/>
      <c r="CF30964" s="79"/>
      <c r="CL30964" s="79"/>
    </row>
    <row r="30965" spans="30:90">
      <c r="AD30965" s="73"/>
      <c r="AE30965" s="74"/>
      <c r="AF30965" s="74"/>
      <c r="BX30965" s="73"/>
      <c r="BY30965" s="74"/>
      <c r="BZ30965" s="74"/>
      <c r="CA30965" s="74"/>
      <c r="CF30965" s="79"/>
      <c r="CL30965" s="79"/>
    </row>
    <row r="30966" spans="30:90">
      <c r="AD30966" s="73"/>
      <c r="AE30966" s="74"/>
      <c r="AF30966" s="74"/>
      <c r="BX30966" s="73"/>
      <c r="BY30966" s="74"/>
      <c r="BZ30966" s="74"/>
      <c r="CA30966" s="74"/>
      <c r="CF30966" s="79"/>
      <c r="CL30966" s="79"/>
    </row>
    <row r="30967" spans="30:90">
      <c r="AD30967" s="73"/>
      <c r="AE30967" s="74"/>
      <c r="AF30967" s="74"/>
      <c r="BX30967" s="73"/>
      <c r="BY30967" s="74"/>
      <c r="BZ30967" s="74"/>
      <c r="CA30967" s="74"/>
      <c r="CF30967" s="79"/>
      <c r="CL30967" s="79"/>
    </row>
    <row r="30968" spans="30:90">
      <c r="AD30968" s="73"/>
      <c r="AE30968" s="74"/>
      <c r="AF30968" s="74"/>
      <c r="BX30968" s="73"/>
      <c r="BY30968" s="74"/>
      <c r="BZ30968" s="74"/>
      <c r="CA30968" s="74"/>
      <c r="CF30968" s="79"/>
      <c r="CL30968" s="79"/>
    </row>
    <row r="30969" spans="30:90">
      <c r="AD30969" s="73"/>
      <c r="AE30969" s="74"/>
      <c r="AF30969" s="74"/>
      <c r="BX30969" s="73"/>
      <c r="BY30969" s="74"/>
      <c r="BZ30969" s="74"/>
      <c r="CA30969" s="74"/>
      <c r="CF30969" s="79"/>
      <c r="CL30969" s="79"/>
    </row>
    <row r="30970" spans="30:90">
      <c r="AD30970" s="73"/>
      <c r="AE30970" s="74"/>
      <c r="AF30970" s="74"/>
      <c r="BX30970" s="73"/>
      <c r="BY30970" s="74"/>
      <c r="BZ30970" s="74"/>
      <c r="CA30970" s="74"/>
      <c r="CF30970" s="79"/>
      <c r="CL30970" s="79"/>
    </row>
    <row r="30971" spans="30:90">
      <c r="AD30971" s="73"/>
      <c r="AE30971" s="74"/>
      <c r="AF30971" s="74"/>
      <c r="BX30971" s="73"/>
      <c r="BY30971" s="74"/>
      <c r="BZ30971" s="74"/>
      <c r="CA30971" s="74"/>
      <c r="CF30971" s="79"/>
      <c r="CL30971" s="79"/>
    </row>
    <row r="30972" spans="30:90">
      <c r="AD30972" s="73"/>
      <c r="AE30972" s="74"/>
      <c r="AF30972" s="74"/>
      <c r="BX30972" s="73"/>
      <c r="BY30972" s="74"/>
      <c r="BZ30972" s="74"/>
      <c r="CA30972" s="74"/>
      <c r="CF30972" s="79"/>
      <c r="CL30972" s="79"/>
    </row>
    <row r="30973" spans="30:90">
      <c r="AD30973" s="73"/>
      <c r="AE30973" s="74"/>
      <c r="AF30973" s="74"/>
      <c r="BX30973" s="73"/>
      <c r="BY30973" s="74"/>
      <c r="BZ30973" s="74"/>
      <c r="CA30973" s="74"/>
      <c r="CF30973" s="79"/>
      <c r="CL30973" s="79"/>
    </row>
    <row r="30974" spans="30:90">
      <c r="AD30974" s="73"/>
      <c r="AE30974" s="74"/>
      <c r="AF30974" s="74"/>
      <c r="BX30974" s="73"/>
      <c r="BY30974" s="74"/>
      <c r="BZ30974" s="74"/>
      <c r="CA30974" s="74"/>
      <c r="CF30974" s="79"/>
      <c r="CL30974" s="79"/>
    </row>
    <row r="30975" spans="30:90">
      <c r="AD30975" s="73"/>
      <c r="AE30975" s="74"/>
      <c r="AF30975" s="74"/>
      <c r="BX30975" s="73"/>
      <c r="BY30975" s="74"/>
      <c r="BZ30975" s="74"/>
      <c r="CA30975" s="74"/>
      <c r="CF30975" s="79"/>
      <c r="CL30975" s="79"/>
    </row>
    <row r="30976" spans="30:90">
      <c r="AD30976" s="73"/>
      <c r="AE30976" s="74"/>
      <c r="AF30976" s="74"/>
      <c r="BX30976" s="73"/>
      <c r="BY30976" s="74"/>
      <c r="BZ30976" s="74"/>
      <c r="CA30976" s="74"/>
      <c r="CF30976" s="79"/>
      <c r="CL30976" s="79"/>
    </row>
    <row r="30977" spans="30:90">
      <c r="AD30977" s="73"/>
      <c r="AE30977" s="74"/>
      <c r="AF30977" s="74"/>
      <c r="BX30977" s="73"/>
      <c r="BY30977" s="74"/>
      <c r="BZ30977" s="74"/>
      <c r="CA30977" s="74"/>
      <c r="CF30977" s="79"/>
      <c r="CL30977" s="79"/>
    </row>
    <row r="30978" spans="30:90">
      <c r="AD30978" s="73"/>
      <c r="AE30978" s="74"/>
      <c r="AF30978" s="74"/>
      <c r="BX30978" s="73"/>
      <c r="BY30978" s="74"/>
      <c r="BZ30978" s="74"/>
      <c r="CA30978" s="74"/>
      <c r="CF30978" s="79"/>
      <c r="CL30978" s="79"/>
    </row>
    <row r="30979" spans="30:90">
      <c r="AD30979" s="73"/>
      <c r="AE30979" s="74"/>
      <c r="AF30979" s="74"/>
      <c r="BX30979" s="73"/>
      <c r="BY30979" s="74"/>
      <c r="BZ30979" s="74"/>
      <c r="CA30979" s="74"/>
      <c r="CF30979" s="79"/>
      <c r="CL30979" s="79"/>
    </row>
    <row r="30980" spans="30:90">
      <c r="AD30980" s="73"/>
      <c r="AE30980" s="74"/>
      <c r="AF30980" s="74"/>
      <c r="BX30980" s="73"/>
      <c r="BY30980" s="74"/>
      <c r="BZ30980" s="74"/>
      <c r="CA30980" s="74"/>
      <c r="CF30980" s="79"/>
      <c r="CL30980" s="79"/>
    </row>
    <row r="30981" spans="30:90">
      <c r="AD30981" s="73"/>
      <c r="AE30981" s="74"/>
      <c r="AF30981" s="74"/>
      <c r="BX30981" s="73"/>
      <c r="BY30981" s="74"/>
      <c r="BZ30981" s="74"/>
      <c r="CA30981" s="74"/>
      <c r="CF30981" s="79"/>
      <c r="CL30981" s="79"/>
    </row>
    <row r="30982" spans="30:90">
      <c r="AD30982" s="73"/>
      <c r="AE30982" s="74"/>
      <c r="AF30982" s="74"/>
      <c r="BX30982" s="73"/>
      <c r="BY30982" s="74"/>
      <c r="BZ30982" s="74"/>
      <c r="CA30982" s="74"/>
      <c r="CF30982" s="79"/>
      <c r="CL30982" s="79"/>
    </row>
    <row r="30983" spans="30:90">
      <c r="AD30983" s="73"/>
      <c r="AE30983" s="74"/>
      <c r="AF30983" s="74"/>
      <c r="BX30983" s="73"/>
      <c r="BY30983" s="74"/>
      <c r="BZ30983" s="74"/>
      <c r="CA30983" s="74"/>
      <c r="CF30983" s="79"/>
      <c r="CL30983" s="79"/>
    </row>
    <row r="30984" spans="30:90">
      <c r="AD30984" s="73"/>
      <c r="AE30984" s="74"/>
      <c r="AF30984" s="74"/>
      <c r="BX30984" s="73"/>
      <c r="BY30984" s="74"/>
      <c r="BZ30984" s="74"/>
      <c r="CA30984" s="74"/>
      <c r="CF30984" s="79"/>
      <c r="CL30984" s="79"/>
    </row>
    <row r="30985" spans="30:90">
      <c r="AD30985" s="73"/>
      <c r="AE30985" s="74"/>
      <c r="AF30985" s="74"/>
      <c r="BX30985" s="73"/>
      <c r="BY30985" s="74"/>
      <c r="BZ30985" s="74"/>
      <c r="CA30985" s="74"/>
      <c r="CF30985" s="79"/>
      <c r="CL30985" s="79"/>
    </row>
    <row r="30986" spans="30:90">
      <c r="AD30986" s="73"/>
      <c r="AE30986" s="74"/>
      <c r="AF30986" s="74"/>
      <c r="BX30986" s="73"/>
      <c r="BY30986" s="74"/>
      <c r="BZ30986" s="74"/>
      <c r="CA30986" s="74"/>
      <c r="CF30986" s="79"/>
      <c r="CL30986" s="79"/>
    </row>
    <row r="30987" spans="30:90">
      <c r="AD30987" s="73"/>
      <c r="AE30987" s="74"/>
      <c r="AF30987" s="74"/>
      <c r="BX30987" s="73"/>
      <c r="BY30987" s="74"/>
      <c r="BZ30987" s="74"/>
      <c r="CA30987" s="74"/>
      <c r="CF30987" s="79"/>
      <c r="CL30987" s="79"/>
    </row>
    <row r="30988" spans="30:90">
      <c r="AD30988" s="73"/>
      <c r="AE30988" s="74"/>
      <c r="AF30988" s="74"/>
      <c r="BX30988" s="73"/>
      <c r="BY30988" s="74"/>
      <c r="BZ30988" s="74"/>
      <c r="CA30988" s="74"/>
      <c r="CF30988" s="79"/>
      <c r="CL30988" s="79"/>
    </row>
    <row r="30989" spans="30:90">
      <c r="AD30989" s="73"/>
      <c r="AE30989" s="74"/>
      <c r="AF30989" s="74"/>
      <c r="BX30989" s="73"/>
      <c r="BY30989" s="74"/>
      <c r="BZ30989" s="74"/>
      <c r="CA30989" s="74"/>
      <c r="CF30989" s="79"/>
      <c r="CL30989" s="79"/>
    </row>
    <row r="30990" spans="30:90">
      <c r="AD30990" s="73"/>
      <c r="AE30990" s="74"/>
      <c r="AF30990" s="74"/>
      <c r="BX30990" s="73"/>
      <c r="BY30990" s="74"/>
      <c r="BZ30990" s="74"/>
      <c r="CA30990" s="74"/>
      <c r="CF30990" s="79"/>
      <c r="CL30990" s="79"/>
    </row>
    <row r="30991" spans="30:90">
      <c r="AD30991" s="73"/>
      <c r="AE30991" s="74"/>
      <c r="AF30991" s="74"/>
      <c r="BX30991" s="73"/>
      <c r="BY30991" s="74"/>
      <c r="BZ30991" s="74"/>
      <c r="CA30991" s="74"/>
      <c r="CF30991" s="79"/>
      <c r="CL30991" s="79"/>
    </row>
    <row r="30992" spans="30:90">
      <c r="AD30992" s="73"/>
      <c r="AE30992" s="74"/>
      <c r="AF30992" s="74"/>
      <c r="BX30992" s="73"/>
      <c r="BY30992" s="74"/>
      <c r="BZ30992" s="74"/>
      <c r="CA30992" s="74"/>
      <c r="CF30992" s="79"/>
      <c r="CL30992" s="79"/>
    </row>
    <row r="30993" spans="30:90">
      <c r="AD30993" s="73"/>
      <c r="AE30993" s="74"/>
      <c r="AF30993" s="74"/>
      <c r="BX30993" s="73"/>
      <c r="BY30993" s="74"/>
      <c r="BZ30993" s="74"/>
      <c r="CA30993" s="74"/>
      <c r="CF30993" s="79"/>
      <c r="CL30993" s="79"/>
    </row>
    <row r="30994" spans="30:90">
      <c r="AD30994" s="73"/>
      <c r="AE30994" s="74"/>
      <c r="AF30994" s="74"/>
      <c r="BX30994" s="73"/>
      <c r="BY30994" s="74"/>
      <c r="BZ30994" s="74"/>
      <c r="CA30994" s="74"/>
      <c r="CF30994" s="79"/>
      <c r="CL30994" s="79"/>
    </row>
    <row r="30995" spans="30:90">
      <c r="AD30995" s="73"/>
      <c r="AE30995" s="74"/>
      <c r="AF30995" s="74"/>
      <c r="BX30995" s="73"/>
      <c r="BY30995" s="74"/>
      <c r="BZ30995" s="74"/>
      <c r="CA30995" s="74"/>
      <c r="CF30995" s="79"/>
      <c r="CL30995" s="79"/>
    </row>
    <row r="30996" spans="30:90">
      <c r="AD30996" s="73"/>
      <c r="AE30996" s="74"/>
      <c r="AF30996" s="74"/>
      <c r="BX30996" s="73"/>
      <c r="BY30996" s="74"/>
      <c r="BZ30996" s="74"/>
      <c r="CA30996" s="74"/>
      <c r="CF30996" s="79"/>
      <c r="CL30996" s="79"/>
    </row>
    <row r="30997" spans="30:90">
      <c r="AD30997" s="73"/>
      <c r="AE30997" s="74"/>
      <c r="AF30997" s="74"/>
      <c r="BX30997" s="73"/>
      <c r="BY30997" s="74"/>
      <c r="BZ30997" s="74"/>
      <c r="CA30997" s="74"/>
      <c r="CF30997" s="79"/>
      <c r="CL30997" s="79"/>
    </row>
    <row r="30998" spans="30:90">
      <c r="AD30998" s="73"/>
      <c r="AE30998" s="74"/>
      <c r="AF30998" s="74"/>
      <c r="BX30998" s="73"/>
      <c r="BY30998" s="74"/>
      <c r="BZ30998" s="74"/>
      <c r="CA30998" s="74"/>
      <c r="CF30998" s="79"/>
      <c r="CL30998" s="79"/>
    </row>
    <row r="30999" spans="30:90">
      <c r="AD30999" s="73"/>
      <c r="AE30999" s="74"/>
      <c r="AF30999" s="74"/>
      <c r="BX30999" s="73"/>
      <c r="BY30999" s="74"/>
      <c r="BZ30999" s="74"/>
      <c r="CA30999" s="74"/>
      <c r="CF30999" s="79"/>
      <c r="CL30999" s="79"/>
    </row>
    <row r="31000" spans="30:90">
      <c r="AD31000" s="73"/>
      <c r="AE31000" s="74"/>
      <c r="AF31000" s="74"/>
      <c r="BX31000" s="73"/>
      <c r="BY31000" s="74"/>
      <c r="BZ31000" s="74"/>
      <c r="CA31000" s="74"/>
      <c r="CF31000" s="79"/>
      <c r="CL31000" s="79"/>
    </row>
    <row r="31001" spans="30:90">
      <c r="AD31001" s="73"/>
      <c r="AE31001" s="74"/>
      <c r="AF31001" s="74"/>
      <c r="BX31001" s="73"/>
      <c r="BY31001" s="74"/>
      <c r="BZ31001" s="74"/>
      <c r="CA31001" s="74"/>
      <c r="CF31001" s="79"/>
      <c r="CL31001" s="79"/>
    </row>
    <row r="31002" spans="30:90">
      <c r="AD31002" s="73"/>
      <c r="AE31002" s="74"/>
      <c r="AF31002" s="74"/>
      <c r="BX31002" s="73"/>
      <c r="BY31002" s="74"/>
      <c r="BZ31002" s="74"/>
      <c r="CA31002" s="74"/>
      <c r="CF31002" s="79"/>
      <c r="CL31002" s="79"/>
    </row>
    <row r="31003" spans="30:90">
      <c r="AD31003" s="73"/>
      <c r="AE31003" s="74"/>
      <c r="AF31003" s="74"/>
      <c r="BX31003" s="73"/>
      <c r="BY31003" s="74"/>
      <c r="BZ31003" s="74"/>
      <c r="CA31003" s="74"/>
      <c r="CF31003" s="79"/>
      <c r="CL31003" s="79"/>
    </row>
    <row r="31004" spans="30:90">
      <c r="AD31004" s="73"/>
      <c r="AE31004" s="74"/>
      <c r="AF31004" s="74"/>
      <c r="BX31004" s="73"/>
      <c r="BY31004" s="74"/>
      <c r="BZ31004" s="74"/>
      <c r="CA31004" s="74"/>
      <c r="CF31004" s="79"/>
      <c r="CL31004" s="79"/>
    </row>
    <row r="31005" spans="30:90">
      <c r="AD31005" s="73"/>
      <c r="AE31005" s="74"/>
      <c r="AF31005" s="74"/>
      <c r="BX31005" s="73"/>
      <c r="BY31005" s="74"/>
      <c r="BZ31005" s="74"/>
      <c r="CA31005" s="74"/>
      <c r="CF31005" s="79"/>
      <c r="CL31005" s="79"/>
    </row>
    <row r="31006" spans="30:90">
      <c r="AD31006" s="73"/>
      <c r="AE31006" s="74"/>
      <c r="AF31006" s="74"/>
      <c r="BX31006" s="73"/>
      <c r="BY31006" s="74"/>
      <c r="BZ31006" s="74"/>
      <c r="CA31006" s="74"/>
      <c r="CF31006" s="79"/>
      <c r="CL31006" s="79"/>
    </row>
    <row r="31007" spans="30:90">
      <c r="AD31007" s="73"/>
      <c r="AE31007" s="74"/>
      <c r="AF31007" s="74"/>
      <c r="BX31007" s="73"/>
      <c r="BY31007" s="74"/>
      <c r="BZ31007" s="74"/>
      <c r="CA31007" s="74"/>
      <c r="CF31007" s="79"/>
      <c r="CL31007" s="79"/>
    </row>
    <row r="31008" spans="30:90">
      <c r="AD31008" s="73"/>
      <c r="AE31008" s="74"/>
      <c r="AF31008" s="74"/>
      <c r="BX31008" s="73"/>
      <c r="BY31008" s="74"/>
      <c r="BZ31008" s="74"/>
      <c r="CA31008" s="74"/>
      <c r="CF31008" s="79"/>
      <c r="CL31008" s="79"/>
    </row>
    <row r="31009" spans="30:90">
      <c r="AD31009" s="73"/>
      <c r="AE31009" s="74"/>
      <c r="AF31009" s="74"/>
      <c r="BX31009" s="73"/>
      <c r="BY31009" s="74"/>
      <c r="BZ31009" s="74"/>
      <c r="CA31009" s="74"/>
      <c r="CF31009" s="79"/>
      <c r="CL31009" s="79"/>
    </row>
    <row r="31010" spans="30:90">
      <c r="AD31010" s="73"/>
      <c r="AE31010" s="74"/>
      <c r="AF31010" s="74"/>
      <c r="BX31010" s="73"/>
      <c r="BY31010" s="74"/>
      <c r="BZ31010" s="74"/>
      <c r="CA31010" s="74"/>
      <c r="CF31010" s="79"/>
      <c r="CL31010" s="79"/>
    </row>
    <row r="31011" spans="30:90">
      <c r="AD31011" s="73"/>
      <c r="AE31011" s="74"/>
      <c r="AF31011" s="74"/>
      <c r="BX31011" s="73"/>
      <c r="BY31011" s="74"/>
      <c r="BZ31011" s="74"/>
      <c r="CA31011" s="74"/>
      <c r="CF31011" s="79"/>
      <c r="CL31011" s="79"/>
    </row>
    <row r="31012" spans="30:90">
      <c r="AD31012" s="73"/>
      <c r="AE31012" s="74"/>
      <c r="AF31012" s="74"/>
      <c r="BX31012" s="73"/>
      <c r="BY31012" s="74"/>
      <c r="BZ31012" s="74"/>
      <c r="CA31012" s="74"/>
      <c r="CF31012" s="79"/>
      <c r="CL31012" s="79"/>
    </row>
    <row r="31013" spans="30:90">
      <c r="AD31013" s="73"/>
      <c r="AE31013" s="74"/>
      <c r="AF31013" s="74"/>
      <c r="BX31013" s="73"/>
      <c r="BY31013" s="74"/>
      <c r="BZ31013" s="74"/>
      <c r="CA31013" s="74"/>
      <c r="CF31013" s="79"/>
      <c r="CL31013" s="79"/>
    </row>
    <row r="31014" spans="30:90">
      <c r="AD31014" s="73"/>
      <c r="AE31014" s="74"/>
      <c r="AF31014" s="74"/>
      <c r="BX31014" s="73"/>
      <c r="BY31014" s="74"/>
      <c r="BZ31014" s="74"/>
      <c r="CA31014" s="74"/>
      <c r="CF31014" s="79"/>
      <c r="CL31014" s="79"/>
    </row>
    <row r="31015" spans="30:90">
      <c r="AD31015" s="73"/>
      <c r="AE31015" s="74"/>
      <c r="AF31015" s="74"/>
      <c r="BX31015" s="73"/>
      <c r="BY31015" s="74"/>
      <c r="BZ31015" s="74"/>
      <c r="CA31015" s="74"/>
      <c r="CF31015" s="79"/>
      <c r="CL31015" s="79"/>
    </row>
    <row r="31016" spans="30:90">
      <c r="AD31016" s="73"/>
      <c r="AE31016" s="74"/>
      <c r="AF31016" s="74"/>
      <c r="BX31016" s="73"/>
      <c r="BY31016" s="74"/>
      <c r="BZ31016" s="74"/>
      <c r="CA31016" s="74"/>
      <c r="CF31016" s="79"/>
      <c r="CL31016" s="79"/>
    </row>
    <row r="31017" spans="30:90">
      <c r="AD31017" s="73"/>
      <c r="AE31017" s="74"/>
      <c r="AF31017" s="74"/>
      <c r="BX31017" s="73"/>
      <c r="BY31017" s="74"/>
      <c r="BZ31017" s="74"/>
      <c r="CA31017" s="74"/>
      <c r="CF31017" s="79"/>
      <c r="CL31017" s="79"/>
    </row>
    <row r="31018" spans="30:90">
      <c r="AD31018" s="73"/>
      <c r="AE31018" s="74"/>
      <c r="AF31018" s="74"/>
      <c r="BX31018" s="73"/>
      <c r="BY31018" s="74"/>
      <c r="BZ31018" s="74"/>
      <c r="CA31018" s="74"/>
      <c r="CF31018" s="79"/>
      <c r="CL31018" s="79"/>
    </row>
    <row r="31019" spans="30:90">
      <c r="AD31019" s="73"/>
      <c r="AE31019" s="74"/>
      <c r="AF31019" s="74"/>
      <c r="BX31019" s="73"/>
      <c r="BY31019" s="74"/>
      <c r="BZ31019" s="74"/>
      <c r="CA31019" s="74"/>
      <c r="CF31019" s="79"/>
      <c r="CL31019" s="79"/>
    </row>
    <row r="31020" spans="30:90">
      <c r="AD31020" s="73"/>
      <c r="AE31020" s="74"/>
      <c r="AF31020" s="74"/>
      <c r="BX31020" s="73"/>
      <c r="BY31020" s="74"/>
      <c r="BZ31020" s="74"/>
      <c r="CA31020" s="74"/>
      <c r="CF31020" s="79"/>
      <c r="CL31020" s="79"/>
    </row>
    <row r="31021" spans="30:90">
      <c r="AD31021" s="73"/>
      <c r="AE31021" s="74"/>
      <c r="AF31021" s="74"/>
      <c r="BX31021" s="73"/>
      <c r="BY31021" s="74"/>
      <c r="BZ31021" s="74"/>
      <c r="CA31021" s="74"/>
      <c r="CF31021" s="79"/>
      <c r="CL31021" s="79"/>
    </row>
    <row r="31022" spans="30:90">
      <c r="AD31022" s="73"/>
      <c r="AE31022" s="74"/>
      <c r="AF31022" s="74"/>
      <c r="BX31022" s="73"/>
      <c r="BY31022" s="74"/>
      <c r="BZ31022" s="74"/>
      <c r="CA31022" s="74"/>
      <c r="CF31022" s="79"/>
      <c r="CL31022" s="79"/>
    </row>
    <row r="31023" spans="30:90">
      <c r="AD31023" s="73"/>
      <c r="AE31023" s="74"/>
      <c r="AF31023" s="74"/>
      <c r="BX31023" s="73"/>
      <c r="BY31023" s="74"/>
      <c r="BZ31023" s="74"/>
      <c r="CA31023" s="74"/>
      <c r="CF31023" s="79"/>
      <c r="CL31023" s="79"/>
    </row>
    <row r="31024" spans="30:90">
      <c r="AD31024" s="73"/>
      <c r="AE31024" s="74"/>
      <c r="AF31024" s="74"/>
      <c r="BX31024" s="73"/>
      <c r="BY31024" s="74"/>
      <c r="BZ31024" s="74"/>
      <c r="CA31024" s="74"/>
      <c r="CF31024" s="79"/>
      <c r="CL31024" s="79"/>
    </row>
    <row r="31025" spans="30:90">
      <c r="AD31025" s="73"/>
      <c r="AE31025" s="74"/>
      <c r="AF31025" s="74"/>
      <c r="BX31025" s="73"/>
      <c r="BY31025" s="74"/>
      <c r="BZ31025" s="74"/>
      <c r="CA31025" s="74"/>
      <c r="CF31025" s="79"/>
      <c r="CL31025" s="79"/>
    </row>
    <row r="31026" spans="30:90">
      <c r="AD31026" s="73"/>
      <c r="AE31026" s="74"/>
      <c r="AF31026" s="74"/>
      <c r="BX31026" s="73"/>
      <c r="BY31026" s="74"/>
      <c r="BZ31026" s="74"/>
      <c r="CA31026" s="74"/>
      <c r="CF31026" s="79"/>
      <c r="CL31026" s="79"/>
    </row>
    <row r="31027" spans="30:90">
      <c r="AD31027" s="73"/>
      <c r="AE31027" s="74"/>
      <c r="AF31027" s="74"/>
      <c r="BX31027" s="73"/>
      <c r="BY31027" s="74"/>
      <c r="BZ31027" s="74"/>
      <c r="CA31027" s="74"/>
      <c r="CF31027" s="79"/>
      <c r="CL31027" s="79"/>
    </row>
    <row r="31028" spans="30:90">
      <c r="AD31028" s="73"/>
      <c r="AE31028" s="74"/>
      <c r="AF31028" s="74"/>
      <c r="BX31028" s="73"/>
      <c r="BY31028" s="74"/>
      <c r="BZ31028" s="74"/>
      <c r="CA31028" s="74"/>
      <c r="CF31028" s="79"/>
      <c r="CL31028" s="79"/>
    </row>
    <row r="31029" spans="30:90">
      <c r="AD31029" s="73"/>
      <c r="AE31029" s="74"/>
      <c r="AF31029" s="74"/>
      <c r="BX31029" s="73"/>
      <c r="BY31029" s="74"/>
      <c r="BZ31029" s="74"/>
      <c r="CA31029" s="74"/>
      <c r="CF31029" s="79"/>
      <c r="CL31029" s="79"/>
    </row>
    <row r="31030" spans="30:90">
      <c r="AD31030" s="73"/>
      <c r="AE31030" s="74"/>
      <c r="AF31030" s="74"/>
      <c r="BX31030" s="73"/>
      <c r="BY31030" s="74"/>
      <c r="BZ31030" s="74"/>
      <c r="CA31030" s="74"/>
      <c r="CF31030" s="79"/>
      <c r="CL31030" s="79"/>
    </row>
    <row r="31031" spans="30:90">
      <c r="AD31031" s="73"/>
      <c r="AE31031" s="74"/>
      <c r="AF31031" s="74"/>
      <c r="BX31031" s="73"/>
      <c r="BY31031" s="74"/>
      <c r="BZ31031" s="74"/>
      <c r="CA31031" s="74"/>
      <c r="CF31031" s="79"/>
      <c r="CL31031" s="79"/>
    </row>
    <row r="31032" spans="30:90">
      <c r="AD31032" s="73"/>
      <c r="AE31032" s="74"/>
      <c r="AF31032" s="74"/>
      <c r="BX31032" s="73"/>
      <c r="BY31032" s="74"/>
      <c r="BZ31032" s="74"/>
      <c r="CA31032" s="74"/>
      <c r="CF31032" s="79"/>
      <c r="CL31032" s="79"/>
    </row>
    <row r="31033" spans="30:90">
      <c r="AD31033" s="73"/>
      <c r="AE31033" s="74"/>
      <c r="AF31033" s="74"/>
      <c r="BX31033" s="73"/>
      <c r="BY31033" s="74"/>
      <c r="BZ31033" s="74"/>
      <c r="CA31033" s="74"/>
      <c r="CF31033" s="79"/>
      <c r="CL31033" s="79"/>
    </row>
    <row r="31034" spans="30:90">
      <c r="AD31034" s="73"/>
      <c r="AE31034" s="74"/>
      <c r="AF31034" s="74"/>
      <c r="BX31034" s="73"/>
      <c r="BY31034" s="74"/>
      <c r="BZ31034" s="74"/>
      <c r="CA31034" s="74"/>
      <c r="CF31034" s="79"/>
      <c r="CL31034" s="79"/>
    </row>
    <row r="31035" spans="30:90">
      <c r="AD31035" s="73"/>
      <c r="AE31035" s="74"/>
      <c r="AF31035" s="74"/>
      <c r="BX31035" s="73"/>
      <c r="BY31035" s="74"/>
      <c r="BZ31035" s="74"/>
      <c r="CA31035" s="74"/>
      <c r="CF31035" s="79"/>
      <c r="CL31035" s="79"/>
    </row>
    <row r="31036" spans="30:90">
      <c r="AD31036" s="73"/>
      <c r="AE31036" s="74"/>
      <c r="AF31036" s="74"/>
      <c r="BX31036" s="73"/>
      <c r="BY31036" s="74"/>
      <c r="BZ31036" s="74"/>
      <c r="CA31036" s="74"/>
      <c r="CF31036" s="79"/>
      <c r="CL31036" s="79"/>
    </row>
    <row r="31037" spans="30:90">
      <c r="AD31037" s="73"/>
      <c r="AE31037" s="74"/>
      <c r="AF31037" s="74"/>
      <c r="BX31037" s="73"/>
      <c r="BY31037" s="74"/>
      <c r="BZ31037" s="74"/>
      <c r="CA31037" s="74"/>
      <c r="CF31037" s="79"/>
      <c r="CL31037" s="79"/>
    </row>
    <row r="31038" spans="30:90">
      <c r="AD31038" s="73"/>
      <c r="AE31038" s="74"/>
      <c r="AF31038" s="74"/>
      <c r="BX31038" s="73"/>
      <c r="BY31038" s="74"/>
      <c r="BZ31038" s="74"/>
      <c r="CA31038" s="74"/>
      <c r="CF31038" s="79"/>
      <c r="CL31038" s="79"/>
    </row>
    <row r="31039" spans="30:90">
      <c r="AD31039" s="73"/>
      <c r="AE31039" s="74"/>
      <c r="AF31039" s="74"/>
      <c r="BX31039" s="73"/>
      <c r="BY31039" s="74"/>
      <c r="BZ31039" s="74"/>
      <c r="CA31039" s="74"/>
      <c r="CF31039" s="79"/>
      <c r="CL31039" s="79"/>
    </row>
    <row r="31040" spans="30:90">
      <c r="AD31040" s="73"/>
      <c r="AE31040" s="74"/>
      <c r="AF31040" s="74"/>
      <c r="BX31040" s="73"/>
      <c r="BY31040" s="74"/>
      <c r="BZ31040" s="74"/>
      <c r="CA31040" s="74"/>
      <c r="CF31040" s="79"/>
      <c r="CL31040" s="79"/>
    </row>
    <row r="31041" spans="30:90">
      <c r="AD31041" s="73"/>
      <c r="AE31041" s="74"/>
      <c r="AF31041" s="74"/>
      <c r="BX31041" s="73"/>
      <c r="BY31041" s="74"/>
      <c r="BZ31041" s="74"/>
      <c r="CA31041" s="74"/>
      <c r="CF31041" s="79"/>
      <c r="CL31041" s="79"/>
    </row>
    <row r="31042" spans="30:90">
      <c r="AD31042" s="73"/>
      <c r="AE31042" s="74"/>
      <c r="AF31042" s="74"/>
      <c r="BX31042" s="73"/>
      <c r="BY31042" s="74"/>
      <c r="BZ31042" s="74"/>
      <c r="CA31042" s="74"/>
      <c r="CF31042" s="79"/>
      <c r="CL31042" s="79"/>
    </row>
    <row r="31043" spans="30:90">
      <c r="AD31043" s="73"/>
      <c r="AE31043" s="74"/>
      <c r="AF31043" s="74"/>
      <c r="BX31043" s="73"/>
      <c r="BY31043" s="74"/>
      <c r="BZ31043" s="74"/>
      <c r="CA31043" s="74"/>
      <c r="CF31043" s="79"/>
      <c r="CL31043" s="79"/>
    </row>
    <row r="31044" spans="30:90">
      <c r="AD31044" s="73"/>
      <c r="AE31044" s="74"/>
      <c r="AF31044" s="74"/>
      <c r="BX31044" s="73"/>
      <c r="BY31044" s="74"/>
      <c r="BZ31044" s="74"/>
      <c r="CA31044" s="74"/>
      <c r="CF31044" s="79"/>
      <c r="CL31044" s="79"/>
    </row>
    <row r="31045" spans="30:90">
      <c r="AD31045" s="73"/>
      <c r="AE31045" s="74"/>
      <c r="AF31045" s="74"/>
      <c r="BX31045" s="73"/>
      <c r="BY31045" s="74"/>
      <c r="BZ31045" s="74"/>
      <c r="CA31045" s="74"/>
      <c r="CF31045" s="79"/>
      <c r="CL31045" s="79"/>
    </row>
    <row r="31046" spans="30:90">
      <c r="AD31046" s="73"/>
      <c r="AE31046" s="74"/>
      <c r="AF31046" s="74"/>
      <c r="BX31046" s="73"/>
      <c r="BY31046" s="74"/>
      <c r="BZ31046" s="74"/>
      <c r="CA31046" s="74"/>
      <c r="CF31046" s="79"/>
      <c r="CL31046" s="79"/>
    </row>
    <row r="31047" spans="30:90">
      <c r="AD31047" s="73"/>
      <c r="AE31047" s="74"/>
      <c r="AF31047" s="74"/>
      <c r="BX31047" s="73"/>
      <c r="BY31047" s="74"/>
      <c r="BZ31047" s="74"/>
      <c r="CA31047" s="74"/>
      <c r="CF31047" s="79"/>
      <c r="CL31047" s="79"/>
    </row>
    <row r="31048" spans="30:90">
      <c r="AD31048" s="73"/>
      <c r="AE31048" s="74"/>
      <c r="AF31048" s="74"/>
      <c r="BX31048" s="73"/>
      <c r="BY31048" s="74"/>
      <c r="BZ31048" s="74"/>
      <c r="CA31048" s="74"/>
      <c r="CF31048" s="79"/>
      <c r="CL31048" s="79"/>
    </row>
    <row r="31049" spans="30:90">
      <c r="AD31049" s="73"/>
      <c r="AE31049" s="74"/>
      <c r="AF31049" s="74"/>
      <c r="BX31049" s="73"/>
      <c r="BY31049" s="74"/>
      <c r="BZ31049" s="74"/>
      <c r="CA31049" s="74"/>
      <c r="CF31049" s="79"/>
      <c r="CL31049" s="79"/>
    </row>
    <row r="31050" spans="30:90">
      <c r="AD31050" s="73"/>
      <c r="AE31050" s="74"/>
      <c r="AF31050" s="74"/>
      <c r="BX31050" s="73"/>
      <c r="BY31050" s="74"/>
      <c r="BZ31050" s="74"/>
      <c r="CA31050" s="74"/>
      <c r="CF31050" s="79"/>
      <c r="CL31050" s="79"/>
    </row>
    <row r="31051" spans="30:90">
      <c r="AD31051" s="73"/>
      <c r="AE31051" s="74"/>
      <c r="AF31051" s="74"/>
      <c r="BX31051" s="73"/>
      <c r="BY31051" s="74"/>
      <c r="BZ31051" s="74"/>
      <c r="CA31051" s="74"/>
      <c r="CF31051" s="79"/>
      <c r="CL31051" s="79"/>
    </row>
    <row r="31052" spans="30:90">
      <c r="AD31052" s="73"/>
      <c r="AE31052" s="74"/>
      <c r="AF31052" s="74"/>
      <c r="BX31052" s="73"/>
      <c r="BY31052" s="74"/>
      <c r="BZ31052" s="74"/>
      <c r="CA31052" s="74"/>
      <c r="CF31052" s="79"/>
      <c r="CL31052" s="79"/>
    </row>
    <row r="31053" spans="30:90">
      <c r="AD31053" s="73"/>
      <c r="AE31053" s="74"/>
      <c r="AF31053" s="74"/>
      <c r="BX31053" s="73"/>
      <c r="BY31053" s="74"/>
      <c r="BZ31053" s="74"/>
      <c r="CA31053" s="74"/>
      <c r="CF31053" s="79"/>
      <c r="CL31053" s="79"/>
    </row>
    <row r="31054" spans="30:90">
      <c r="AD31054" s="73"/>
      <c r="AE31054" s="74"/>
      <c r="AF31054" s="74"/>
      <c r="BX31054" s="73"/>
      <c r="BY31054" s="74"/>
      <c r="BZ31054" s="74"/>
      <c r="CA31054" s="74"/>
      <c r="CF31054" s="79"/>
      <c r="CL31054" s="79"/>
    </row>
    <row r="31055" spans="30:90">
      <c r="AD31055" s="73"/>
      <c r="AE31055" s="74"/>
      <c r="AF31055" s="74"/>
      <c r="BX31055" s="73"/>
      <c r="BY31055" s="74"/>
      <c r="BZ31055" s="74"/>
      <c r="CA31055" s="74"/>
      <c r="CF31055" s="79"/>
      <c r="CL31055" s="79"/>
    </row>
    <row r="31056" spans="30:90">
      <c r="AD31056" s="73"/>
      <c r="AE31056" s="74"/>
      <c r="AF31056" s="74"/>
      <c r="BX31056" s="73"/>
      <c r="BY31056" s="74"/>
      <c r="BZ31056" s="74"/>
      <c r="CA31056" s="74"/>
      <c r="CF31056" s="79"/>
      <c r="CL31056" s="79"/>
    </row>
    <row r="31057" spans="30:90">
      <c r="AD31057" s="73"/>
      <c r="AE31057" s="74"/>
      <c r="AF31057" s="74"/>
      <c r="BX31057" s="73"/>
      <c r="BY31057" s="74"/>
      <c r="BZ31057" s="74"/>
      <c r="CA31057" s="74"/>
      <c r="CF31057" s="79"/>
      <c r="CL31057" s="79"/>
    </row>
    <row r="31058" spans="30:90">
      <c r="AD31058" s="73"/>
      <c r="AE31058" s="74"/>
      <c r="AF31058" s="74"/>
      <c r="BX31058" s="73"/>
      <c r="BY31058" s="74"/>
      <c r="BZ31058" s="74"/>
      <c r="CA31058" s="74"/>
      <c r="CF31058" s="79"/>
      <c r="CL31058" s="79"/>
    </row>
    <row r="31059" spans="30:90">
      <c r="AD31059" s="73"/>
      <c r="AE31059" s="74"/>
      <c r="AF31059" s="74"/>
      <c r="BX31059" s="73"/>
      <c r="BY31059" s="74"/>
      <c r="BZ31059" s="74"/>
      <c r="CA31059" s="74"/>
      <c r="CF31059" s="79"/>
      <c r="CL31059" s="79"/>
    </row>
    <row r="31060" spans="30:90">
      <c r="AD31060" s="73"/>
      <c r="AE31060" s="74"/>
      <c r="AF31060" s="74"/>
      <c r="BX31060" s="73"/>
      <c r="BY31060" s="74"/>
      <c r="BZ31060" s="74"/>
      <c r="CA31060" s="74"/>
      <c r="CF31060" s="79"/>
      <c r="CL31060" s="79"/>
    </row>
    <row r="31061" spans="30:90">
      <c r="AD31061" s="73"/>
      <c r="AE31061" s="74"/>
      <c r="AF31061" s="74"/>
      <c r="BX31061" s="73"/>
      <c r="BY31061" s="74"/>
      <c r="BZ31061" s="74"/>
      <c r="CA31061" s="74"/>
      <c r="CF31061" s="79"/>
      <c r="CL31061" s="79"/>
    </row>
    <row r="31062" spans="30:90">
      <c r="AD31062" s="73"/>
      <c r="AE31062" s="74"/>
      <c r="AF31062" s="74"/>
      <c r="BX31062" s="73"/>
      <c r="BY31062" s="74"/>
      <c r="BZ31062" s="74"/>
      <c r="CA31062" s="74"/>
      <c r="CF31062" s="79"/>
      <c r="CL31062" s="79"/>
    </row>
    <row r="31063" spans="30:90">
      <c r="AD31063" s="73"/>
      <c r="AE31063" s="74"/>
      <c r="AF31063" s="74"/>
      <c r="BX31063" s="73"/>
      <c r="BY31063" s="74"/>
      <c r="BZ31063" s="74"/>
      <c r="CA31063" s="74"/>
      <c r="CF31063" s="79"/>
      <c r="CL31063" s="79"/>
    </row>
    <row r="31064" spans="30:90">
      <c r="AD31064" s="73"/>
      <c r="AE31064" s="74"/>
      <c r="AF31064" s="74"/>
      <c r="BX31064" s="73"/>
      <c r="BY31064" s="74"/>
      <c r="BZ31064" s="74"/>
      <c r="CA31064" s="74"/>
      <c r="CF31064" s="79"/>
      <c r="CL31064" s="79"/>
    </row>
    <row r="31065" spans="30:90">
      <c r="AD31065" s="73"/>
      <c r="AE31065" s="74"/>
      <c r="AF31065" s="74"/>
      <c r="BX31065" s="73"/>
      <c r="BY31065" s="74"/>
      <c r="BZ31065" s="74"/>
      <c r="CA31065" s="74"/>
      <c r="CF31065" s="79"/>
      <c r="CL31065" s="79"/>
    </row>
    <row r="31066" spans="30:90">
      <c r="AD31066" s="73"/>
      <c r="AE31066" s="74"/>
      <c r="AF31066" s="74"/>
      <c r="BX31066" s="73"/>
      <c r="BY31066" s="74"/>
      <c r="BZ31066" s="74"/>
      <c r="CA31066" s="74"/>
      <c r="CF31066" s="79"/>
      <c r="CL31066" s="79"/>
    </row>
    <row r="31067" spans="30:90">
      <c r="AD31067" s="73"/>
      <c r="AE31067" s="74"/>
      <c r="AF31067" s="74"/>
      <c r="BX31067" s="73"/>
      <c r="BY31067" s="74"/>
      <c r="BZ31067" s="74"/>
      <c r="CA31067" s="74"/>
      <c r="CF31067" s="79"/>
      <c r="CL31067" s="79"/>
    </row>
    <row r="31068" spans="30:90">
      <c r="AD31068" s="73"/>
      <c r="AE31068" s="74"/>
      <c r="AF31068" s="74"/>
      <c r="BX31068" s="73"/>
      <c r="BY31068" s="74"/>
      <c r="BZ31068" s="74"/>
      <c r="CA31068" s="74"/>
      <c r="CF31068" s="79"/>
      <c r="CL31068" s="79"/>
    </row>
    <row r="31069" spans="30:90">
      <c r="AD31069" s="73"/>
      <c r="AE31069" s="74"/>
      <c r="AF31069" s="74"/>
      <c r="BX31069" s="73"/>
      <c r="BY31069" s="74"/>
      <c r="BZ31069" s="74"/>
      <c r="CA31069" s="74"/>
      <c r="CF31069" s="79"/>
      <c r="CL31069" s="79"/>
    </row>
    <row r="31070" spans="30:90">
      <c r="AD31070" s="73"/>
      <c r="AE31070" s="74"/>
      <c r="AF31070" s="74"/>
      <c r="BX31070" s="73"/>
      <c r="BY31070" s="74"/>
      <c r="BZ31070" s="74"/>
      <c r="CA31070" s="74"/>
      <c r="CF31070" s="79"/>
      <c r="CL31070" s="79"/>
    </row>
    <row r="31071" spans="30:90">
      <c r="AD31071" s="73"/>
      <c r="AE31071" s="74"/>
      <c r="AF31071" s="74"/>
      <c r="BX31071" s="73"/>
      <c r="BY31071" s="74"/>
      <c r="BZ31071" s="74"/>
      <c r="CA31071" s="74"/>
      <c r="CF31071" s="79"/>
      <c r="CL31071" s="79"/>
    </row>
    <row r="31072" spans="30:90">
      <c r="AD31072" s="73"/>
      <c r="AE31072" s="74"/>
      <c r="AF31072" s="74"/>
      <c r="BX31072" s="73"/>
      <c r="BY31072" s="74"/>
      <c r="BZ31072" s="74"/>
      <c r="CA31072" s="74"/>
      <c r="CF31072" s="79"/>
      <c r="CL31072" s="79"/>
    </row>
    <row r="31073" spans="30:90">
      <c r="AD31073" s="73"/>
      <c r="AE31073" s="74"/>
      <c r="AF31073" s="74"/>
      <c r="BX31073" s="73"/>
      <c r="BY31073" s="74"/>
      <c r="BZ31073" s="74"/>
      <c r="CA31073" s="74"/>
      <c r="CF31073" s="79"/>
      <c r="CL31073" s="79"/>
    </row>
    <row r="31074" spans="30:90">
      <c r="AD31074" s="73"/>
      <c r="AE31074" s="74"/>
      <c r="AF31074" s="74"/>
      <c r="BX31074" s="73"/>
      <c r="BY31074" s="74"/>
      <c r="BZ31074" s="74"/>
      <c r="CA31074" s="74"/>
      <c r="CF31074" s="79"/>
      <c r="CL31074" s="79"/>
    </row>
    <row r="31075" spans="30:90">
      <c r="AD31075" s="73"/>
      <c r="AE31075" s="74"/>
      <c r="AF31075" s="74"/>
      <c r="BX31075" s="73"/>
      <c r="BY31075" s="74"/>
      <c r="BZ31075" s="74"/>
      <c r="CA31075" s="74"/>
      <c r="CF31075" s="79"/>
      <c r="CL31075" s="79"/>
    </row>
    <row r="31076" spans="30:90">
      <c r="AD31076" s="73"/>
      <c r="AE31076" s="74"/>
      <c r="AF31076" s="74"/>
      <c r="BX31076" s="73"/>
      <c r="BY31076" s="74"/>
      <c r="BZ31076" s="74"/>
      <c r="CA31076" s="74"/>
      <c r="CF31076" s="79"/>
      <c r="CL31076" s="79"/>
    </row>
    <row r="31077" spans="30:90">
      <c r="AD31077" s="73"/>
      <c r="AE31077" s="74"/>
      <c r="AF31077" s="74"/>
      <c r="BX31077" s="73"/>
      <c r="BY31077" s="74"/>
      <c r="BZ31077" s="74"/>
      <c r="CA31077" s="74"/>
      <c r="CF31077" s="79"/>
      <c r="CL31077" s="79"/>
    </row>
    <row r="31078" spans="30:90">
      <c r="AD31078" s="73"/>
      <c r="AE31078" s="74"/>
      <c r="AF31078" s="74"/>
      <c r="BX31078" s="73"/>
      <c r="BY31078" s="74"/>
      <c r="BZ31078" s="74"/>
      <c r="CA31078" s="74"/>
      <c r="CF31078" s="79"/>
      <c r="CL31078" s="79"/>
    </row>
    <row r="31079" spans="30:90">
      <c r="AD31079" s="73"/>
      <c r="AE31079" s="74"/>
      <c r="AF31079" s="74"/>
      <c r="BX31079" s="73"/>
      <c r="BY31079" s="74"/>
      <c r="BZ31079" s="74"/>
      <c r="CA31079" s="74"/>
      <c r="CF31079" s="79"/>
      <c r="CL31079" s="79"/>
    </row>
    <row r="31080" spans="30:90">
      <c r="AD31080" s="73"/>
      <c r="AE31080" s="74"/>
      <c r="AF31080" s="74"/>
      <c r="BX31080" s="73"/>
      <c r="BY31080" s="74"/>
      <c r="BZ31080" s="74"/>
      <c r="CA31080" s="74"/>
      <c r="CF31080" s="79"/>
      <c r="CL31080" s="79"/>
    </row>
    <row r="31081" spans="30:90">
      <c r="AD31081" s="73"/>
      <c r="AE31081" s="74"/>
      <c r="AF31081" s="74"/>
      <c r="BX31081" s="73"/>
      <c r="BY31081" s="74"/>
      <c r="BZ31081" s="74"/>
      <c r="CA31081" s="74"/>
      <c r="CF31081" s="79"/>
      <c r="CL31081" s="79"/>
    </row>
    <row r="31082" spans="30:90">
      <c r="AD31082" s="73"/>
      <c r="AE31082" s="74"/>
      <c r="AF31082" s="74"/>
      <c r="BX31082" s="73"/>
      <c r="BY31082" s="74"/>
      <c r="BZ31082" s="74"/>
      <c r="CA31082" s="74"/>
      <c r="CF31082" s="79"/>
      <c r="CL31082" s="79"/>
    </row>
    <row r="31083" spans="30:90">
      <c r="AD31083" s="73"/>
      <c r="AE31083" s="74"/>
      <c r="AF31083" s="74"/>
      <c r="BX31083" s="73"/>
      <c r="BY31083" s="74"/>
      <c r="BZ31083" s="74"/>
      <c r="CA31083" s="74"/>
      <c r="CF31083" s="79"/>
      <c r="CL31083" s="79"/>
    </row>
    <row r="31084" spans="30:90">
      <c r="AD31084" s="73"/>
      <c r="AE31084" s="74"/>
      <c r="AF31084" s="74"/>
      <c r="BX31084" s="73"/>
      <c r="BY31084" s="74"/>
      <c r="BZ31084" s="74"/>
      <c r="CA31084" s="74"/>
      <c r="CF31084" s="79"/>
      <c r="CL31084" s="79"/>
    </row>
    <row r="31085" spans="30:90">
      <c r="AD31085" s="73"/>
      <c r="AE31085" s="74"/>
      <c r="AF31085" s="74"/>
      <c r="BX31085" s="73"/>
      <c r="BY31085" s="74"/>
      <c r="BZ31085" s="74"/>
      <c r="CA31085" s="74"/>
      <c r="CF31085" s="79"/>
      <c r="CL31085" s="79"/>
    </row>
    <row r="31086" spans="30:90">
      <c r="AD31086" s="73"/>
      <c r="AE31086" s="74"/>
      <c r="AF31086" s="74"/>
      <c r="BX31086" s="73"/>
      <c r="BY31086" s="74"/>
      <c r="BZ31086" s="74"/>
      <c r="CA31086" s="74"/>
      <c r="CF31086" s="79"/>
      <c r="CL31086" s="79"/>
    </row>
    <row r="31087" spans="30:90">
      <c r="AD31087" s="73"/>
      <c r="AE31087" s="74"/>
      <c r="AF31087" s="74"/>
      <c r="BX31087" s="73"/>
      <c r="BY31087" s="74"/>
      <c r="BZ31087" s="74"/>
      <c r="CA31087" s="74"/>
      <c r="CF31087" s="79"/>
      <c r="CL31087" s="79"/>
    </row>
    <row r="31088" spans="30:90">
      <c r="AD31088" s="73"/>
      <c r="AE31088" s="74"/>
      <c r="AF31088" s="74"/>
      <c r="BX31088" s="73"/>
      <c r="BY31088" s="74"/>
      <c r="BZ31088" s="74"/>
      <c r="CA31088" s="74"/>
      <c r="CF31088" s="79"/>
      <c r="CL31088" s="79"/>
    </row>
    <row r="31089" spans="30:90">
      <c r="AD31089" s="73"/>
      <c r="AE31089" s="74"/>
      <c r="AF31089" s="74"/>
      <c r="BX31089" s="73"/>
      <c r="BY31089" s="74"/>
      <c r="BZ31089" s="74"/>
      <c r="CA31089" s="74"/>
      <c r="CF31089" s="79"/>
      <c r="CL31089" s="79"/>
    </row>
    <row r="31090" spans="30:90">
      <c r="AD31090" s="73"/>
      <c r="AE31090" s="74"/>
      <c r="AF31090" s="74"/>
      <c r="BX31090" s="73"/>
      <c r="BY31090" s="74"/>
      <c r="BZ31090" s="74"/>
      <c r="CA31090" s="74"/>
      <c r="CF31090" s="79"/>
      <c r="CL31090" s="79"/>
    </row>
    <row r="31091" spans="30:90">
      <c r="AD31091" s="73"/>
      <c r="AE31091" s="74"/>
      <c r="AF31091" s="74"/>
      <c r="BX31091" s="73"/>
      <c r="BY31091" s="74"/>
      <c r="BZ31091" s="74"/>
      <c r="CA31091" s="74"/>
      <c r="CF31091" s="79"/>
      <c r="CL31091" s="79"/>
    </row>
    <row r="31092" spans="30:90">
      <c r="AD31092" s="73"/>
      <c r="AE31092" s="74"/>
      <c r="AF31092" s="74"/>
      <c r="BX31092" s="73"/>
      <c r="BY31092" s="74"/>
      <c r="BZ31092" s="74"/>
      <c r="CA31092" s="74"/>
      <c r="CF31092" s="79"/>
      <c r="CL31092" s="79"/>
    </row>
    <row r="31093" spans="30:90">
      <c r="AD31093" s="73"/>
      <c r="AE31093" s="74"/>
      <c r="AF31093" s="74"/>
      <c r="BX31093" s="73"/>
      <c r="BY31093" s="74"/>
      <c r="BZ31093" s="74"/>
      <c r="CA31093" s="74"/>
      <c r="CF31093" s="79"/>
      <c r="CL31093" s="79"/>
    </row>
    <row r="31094" spans="30:90">
      <c r="AD31094" s="73"/>
      <c r="AE31094" s="74"/>
      <c r="AF31094" s="74"/>
      <c r="BX31094" s="73"/>
      <c r="BY31094" s="74"/>
      <c r="BZ31094" s="74"/>
      <c r="CA31094" s="74"/>
      <c r="CF31094" s="79"/>
      <c r="CL31094" s="79"/>
    </row>
    <row r="31095" spans="30:90">
      <c r="AD31095" s="73"/>
      <c r="AE31095" s="74"/>
      <c r="AF31095" s="74"/>
      <c r="BX31095" s="73"/>
      <c r="BY31095" s="74"/>
      <c r="BZ31095" s="74"/>
      <c r="CA31095" s="74"/>
      <c r="CF31095" s="79"/>
      <c r="CL31095" s="79"/>
    </row>
    <row r="31096" spans="30:90">
      <c r="AD31096" s="73"/>
      <c r="AE31096" s="74"/>
      <c r="AF31096" s="74"/>
      <c r="BX31096" s="73"/>
      <c r="BY31096" s="74"/>
      <c r="BZ31096" s="74"/>
      <c r="CA31096" s="74"/>
      <c r="CF31096" s="79"/>
      <c r="CL31096" s="79"/>
    </row>
    <row r="31097" spans="30:90">
      <c r="AD31097" s="73"/>
      <c r="AE31097" s="74"/>
      <c r="AF31097" s="74"/>
      <c r="BX31097" s="73"/>
      <c r="BY31097" s="74"/>
      <c r="BZ31097" s="74"/>
      <c r="CA31097" s="74"/>
      <c r="CF31097" s="79"/>
      <c r="CL31097" s="79"/>
    </row>
    <row r="31098" spans="30:90">
      <c r="AD31098" s="73"/>
      <c r="AE31098" s="74"/>
      <c r="AF31098" s="74"/>
      <c r="BX31098" s="73"/>
      <c r="BY31098" s="74"/>
      <c r="BZ31098" s="74"/>
      <c r="CA31098" s="74"/>
      <c r="CF31098" s="79"/>
      <c r="CL31098" s="79"/>
    </row>
    <row r="31099" spans="30:90">
      <c r="AD31099" s="73"/>
      <c r="AE31099" s="74"/>
      <c r="AF31099" s="74"/>
      <c r="BX31099" s="73"/>
      <c r="BY31099" s="74"/>
      <c r="BZ31099" s="74"/>
      <c r="CA31099" s="74"/>
      <c r="CF31099" s="79"/>
      <c r="CL31099" s="79"/>
    </row>
    <row r="31100" spans="30:90">
      <c r="AD31100" s="73"/>
      <c r="AE31100" s="74"/>
      <c r="AF31100" s="74"/>
      <c r="BX31100" s="73"/>
      <c r="BY31100" s="74"/>
      <c r="BZ31100" s="74"/>
      <c r="CA31100" s="74"/>
      <c r="CF31100" s="79"/>
      <c r="CL31100" s="79"/>
    </row>
    <row r="31101" spans="30:90">
      <c r="AD31101" s="73"/>
      <c r="AE31101" s="74"/>
      <c r="AF31101" s="74"/>
      <c r="BX31101" s="73"/>
      <c r="BY31101" s="74"/>
      <c r="BZ31101" s="74"/>
      <c r="CA31101" s="74"/>
      <c r="CF31101" s="79"/>
      <c r="CL31101" s="79"/>
    </row>
    <row r="31102" spans="30:90">
      <c r="AD31102" s="73"/>
      <c r="AE31102" s="74"/>
      <c r="AF31102" s="74"/>
      <c r="BX31102" s="73"/>
      <c r="BY31102" s="74"/>
      <c r="BZ31102" s="74"/>
      <c r="CA31102" s="74"/>
      <c r="CF31102" s="79"/>
      <c r="CL31102" s="79"/>
    </row>
    <row r="31103" spans="30:90">
      <c r="AD31103" s="73"/>
      <c r="AE31103" s="74"/>
      <c r="AF31103" s="74"/>
      <c r="BX31103" s="73"/>
      <c r="BY31103" s="74"/>
      <c r="BZ31103" s="74"/>
      <c r="CA31103" s="74"/>
      <c r="CF31103" s="79"/>
      <c r="CL31103" s="79"/>
    </row>
    <row r="31104" spans="30:90">
      <c r="AD31104" s="73"/>
      <c r="AE31104" s="74"/>
      <c r="AF31104" s="74"/>
      <c r="BX31104" s="73"/>
      <c r="BY31104" s="74"/>
      <c r="BZ31104" s="74"/>
      <c r="CA31104" s="74"/>
      <c r="CF31104" s="79"/>
      <c r="CL31104" s="79"/>
    </row>
    <row r="31105" spans="30:90">
      <c r="AD31105" s="73"/>
      <c r="AE31105" s="74"/>
      <c r="AF31105" s="74"/>
      <c r="BX31105" s="73"/>
      <c r="BY31105" s="74"/>
      <c r="BZ31105" s="74"/>
      <c r="CA31105" s="74"/>
      <c r="CF31105" s="79"/>
      <c r="CL31105" s="79"/>
    </row>
    <row r="31106" spans="30:90">
      <c r="AD31106" s="73"/>
      <c r="AE31106" s="74"/>
      <c r="AF31106" s="74"/>
      <c r="BX31106" s="73"/>
      <c r="BY31106" s="74"/>
      <c r="BZ31106" s="74"/>
      <c r="CA31106" s="74"/>
      <c r="CF31106" s="79"/>
      <c r="CL31106" s="79"/>
    </row>
    <row r="31107" spans="30:90">
      <c r="AD31107" s="73"/>
      <c r="AE31107" s="74"/>
      <c r="AF31107" s="74"/>
      <c r="BX31107" s="73"/>
      <c r="BY31107" s="74"/>
      <c r="BZ31107" s="74"/>
      <c r="CA31107" s="74"/>
      <c r="CF31107" s="79"/>
      <c r="CL31107" s="79"/>
    </row>
    <row r="31108" spans="30:90">
      <c r="AD31108" s="73"/>
      <c r="AE31108" s="74"/>
      <c r="AF31108" s="74"/>
      <c r="BX31108" s="73"/>
      <c r="BY31108" s="74"/>
      <c r="BZ31108" s="74"/>
      <c r="CA31108" s="74"/>
      <c r="CF31108" s="79"/>
      <c r="CL31108" s="79"/>
    </row>
    <row r="31109" spans="30:90">
      <c r="AD31109" s="73"/>
      <c r="AE31109" s="74"/>
      <c r="AF31109" s="74"/>
      <c r="BX31109" s="73"/>
      <c r="BY31109" s="74"/>
      <c r="BZ31109" s="74"/>
      <c r="CA31109" s="74"/>
      <c r="CF31109" s="79"/>
      <c r="CL31109" s="79"/>
    </row>
    <row r="31110" spans="30:90">
      <c r="AD31110" s="73"/>
      <c r="AE31110" s="74"/>
      <c r="AF31110" s="74"/>
      <c r="BX31110" s="73"/>
      <c r="BY31110" s="74"/>
      <c r="BZ31110" s="74"/>
      <c r="CA31110" s="74"/>
      <c r="CF31110" s="79"/>
      <c r="CL31110" s="79"/>
    </row>
    <row r="31111" spans="30:90">
      <c r="AD31111" s="73"/>
      <c r="AE31111" s="74"/>
      <c r="AF31111" s="74"/>
      <c r="BX31111" s="73"/>
      <c r="BY31111" s="74"/>
      <c r="BZ31111" s="74"/>
      <c r="CA31111" s="74"/>
      <c r="CF31111" s="79"/>
      <c r="CL31111" s="79"/>
    </row>
    <row r="31112" spans="30:90">
      <c r="AD31112" s="73"/>
      <c r="AE31112" s="74"/>
      <c r="AF31112" s="74"/>
      <c r="BX31112" s="73"/>
      <c r="BY31112" s="74"/>
      <c r="BZ31112" s="74"/>
      <c r="CA31112" s="74"/>
      <c r="CF31112" s="79"/>
      <c r="CL31112" s="79"/>
    </row>
    <row r="31113" spans="30:90">
      <c r="AD31113" s="73"/>
      <c r="AE31113" s="74"/>
      <c r="AF31113" s="74"/>
      <c r="BX31113" s="73"/>
      <c r="BY31113" s="74"/>
      <c r="BZ31113" s="74"/>
      <c r="CA31113" s="74"/>
      <c r="CF31113" s="79"/>
      <c r="CL31113" s="79"/>
    </row>
    <row r="31114" spans="30:90">
      <c r="AD31114" s="73"/>
      <c r="AE31114" s="74"/>
      <c r="AF31114" s="74"/>
      <c r="BX31114" s="73"/>
      <c r="BY31114" s="74"/>
      <c r="BZ31114" s="74"/>
      <c r="CA31114" s="74"/>
      <c r="CF31114" s="79"/>
      <c r="CL31114" s="79"/>
    </row>
    <row r="31115" spans="30:90">
      <c r="AD31115" s="73"/>
      <c r="AE31115" s="74"/>
      <c r="AF31115" s="74"/>
      <c r="BX31115" s="73"/>
      <c r="BY31115" s="74"/>
      <c r="BZ31115" s="74"/>
      <c r="CA31115" s="74"/>
      <c r="CF31115" s="79"/>
      <c r="CL31115" s="79"/>
    </row>
    <row r="31116" spans="30:90">
      <c r="AD31116" s="73"/>
      <c r="AE31116" s="74"/>
      <c r="AF31116" s="74"/>
      <c r="BX31116" s="73"/>
      <c r="BY31116" s="74"/>
      <c r="BZ31116" s="74"/>
      <c r="CA31116" s="74"/>
      <c r="CF31116" s="79"/>
      <c r="CL31116" s="79"/>
    </row>
    <row r="31117" spans="30:90">
      <c r="AD31117" s="73"/>
      <c r="AE31117" s="74"/>
      <c r="AF31117" s="74"/>
      <c r="BX31117" s="73"/>
      <c r="BY31117" s="74"/>
      <c r="BZ31117" s="74"/>
      <c r="CA31117" s="74"/>
      <c r="CF31117" s="79"/>
      <c r="CL31117" s="79"/>
    </row>
    <row r="31118" spans="30:90">
      <c r="AD31118" s="73"/>
      <c r="AE31118" s="74"/>
      <c r="AF31118" s="74"/>
      <c r="BX31118" s="73"/>
      <c r="BY31118" s="74"/>
      <c r="BZ31118" s="74"/>
      <c r="CA31118" s="74"/>
      <c r="CF31118" s="79"/>
      <c r="CL31118" s="79"/>
    </row>
    <row r="31119" spans="30:90">
      <c r="AD31119" s="73"/>
      <c r="AE31119" s="74"/>
      <c r="AF31119" s="74"/>
      <c r="BX31119" s="73"/>
      <c r="BY31119" s="74"/>
      <c r="BZ31119" s="74"/>
      <c r="CA31119" s="74"/>
      <c r="CF31119" s="79"/>
      <c r="CL31119" s="79"/>
    </row>
    <row r="31120" spans="30:90">
      <c r="AD31120" s="73"/>
      <c r="AE31120" s="74"/>
      <c r="AF31120" s="74"/>
      <c r="BX31120" s="73"/>
      <c r="BY31120" s="74"/>
      <c r="BZ31120" s="74"/>
      <c r="CA31120" s="74"/>
      <c r="CF31120" s="79"/>
      <c r="CL31120" s="79"/>
    </row>
    <row r="31121" spans="30:90">
      <c r="AD31121" s="73"/>
      <c r="AE31121" s="74"/>
      <c r="AF31121" s="74"/>
      <c r="BX31121" s="73"/>
      <c r="BY31121" s="74"/>
      <c r="BZ31121" s="74"/>
      <c r="CA31121" s="74"/>
      <c r="CF31121" s="79"/>
      <c r="CL31121" s="79"/>
    </row>
    <row r="31122" spans="30:90">
      <c r="AD31122" s="73"/>
      <c r="AE31122" s="74"/>
      <c r="AF31122" s="74"/>
      <c r="BX31122" s="73"/>
      <c r="BY31122" s="74"/>
      <c r="BZ31122" s="74"/>
      <c r="CA31122" s="74"/>
      <c r="CF31122" s="79"/>
      <c r="CL31122" s="79"/>
    </row>
    <row r="31123" spans="30:90">
      <c r="AD31123" s="73"/>
      <c r="AE31123" s="74"/>
      <c r="AF31123" s="74"/>
      <c r="BX31123" s="73"/>
      <c r="BY31123" s="74"/>
      <c r="BZ31123" s="74"/>
      <c r="CA31123" s="74"/>
      <c r="CF31123" s="79"/>
      <c r="CL31123" s="79"/>
    </row>
    <row r="31124" spans="30:90">
      <c r="AD31124" s="73"/>
      <c r="AE31124" s="74"/>
      <c r="AF31124" s="74"/>
      <c r="BX31124" s="73"/>
      <c r="BY31124" s="74"/>
      <c r="BZ31124" s="74"/>
      <c r="CA31124" s="74"/>
      <c r="CF31124" s="79"/>
      <c r="CL31124" s="79"/>
    </row>
    <row r="31125" spans="30:90">
      <c r="AD31125" s="73"/>
      <c r="AE31125" s="74"/>
      <c r="AF31125" s="74"/>
      <c r="BX31125" s="73"/>
      <c r="BY31125" s="74"/>
      <c r="BZ31125" s="74"/>
      <c r="CA31125" s="74"/>
      <c r="CF31125" s="79"/>
      <c r="CL31125" s="79"/>
    </row>
    <row r="31126" spans="30:90">
      <c r="AD31126" s="73"/>
      <c r="AE31126" s="74"/>
      <c r="AF31126" s="74"/>
      <c r="BX31126" s="73"/>
      <c r="BY31126" s="74"/>
      <c r="BZ31126" s="74"/>
      <c r="CA31126" s="74"/>
      <c r="CF31126" s="79"/>
      <c r="CL31126" s="79"/>
    </row>
    <row r="31127" spans="30:90">
      <c r="AD31127" s="73"/>
      <c r="AE31127" s="74"/>
      <c r="AF31127" s="74"/>
      <c r="BX31127" s="73"/>
      <c r="BY31127" s="74"/>
      <c r="BZ31127" s="74"/>
      <c r="CA31127" s="74"/>
      <c r="CF31127" s="79"/>
      <c r="CL31127" s="79"/>
    </row>
    <row r="31128" spans="30:90">
      <c r="AD31128" s="73"/>
      <c r="AE31128" s="74"/>
      <c r="AF31128" s="74"/>
      <c r="BX31128" s="73"/>
      <c r="BY31128" s="74"/>
      <c r="BZ31128" s="74"/>
      <c r="CA31128" s="74"/>
      <c r="CF31128" s="79"/>
      <c r="CL31128" s="79"/>
    </row>
    <row r="31129" spans="30:90">
      <c r="AD31129" s="73"/>
      <c r="AE31129" s="74"/>
      <c r="AF31129" s="74"/>
      <c r="BX31129" s="73"/>
      <c r="BY31129" s="74"/>
      <c r="BZ31129" s="74"/>
      <c r="CA31129" s="74"/>
      <c r="CF31129" s="79"/>
      <c r="CL31129" s="79"/>
    </row>
    <row r="31130" spans="30:90">
      <c r="AD31130" s="73"/>
      <c r="AE31130" s="74"/>
      <c r="AF31130" s="74"/>
      <c r="BX31130" s="73"/>
      <c r="BY31130" s="74"/>
      <c r="BZ31130" s="74"/>
      <c r="CA31130" s="74"/>
      <c r="CF31130" s="79"/>
      <c r="CL31130" s="79"/>
    </row>
    <row r="31131" spans="30:90">
      <c r="AD31131" s="73"/>
      <c r="AE31131" s="74"/>
      <c r="AF31131" s="74"/>
      <c r="BX31131" s="73"/>
      <c r="BY31131" s="74"/>
      <c r="BZ31131" s="74"/>
      <c r="CA31131" s="74"/>
      <c r="CF31131" s="79"/>
      <c r="CL31131" s="79"/>
    </row>
    <row r="31132" spans="30:90">
      <c r="AD31132" s="73"/>
      <c r="AE31132" s="74"/>
      <c r="AF31132" s="74"/>
      <c r="BX31132" s="73"/>
      <c r="BY31132" s="74"/>
      <c r="BZ31132" s="74"/>
      <c r="CA31132" s="74"/>
      <c r="CF31132" s="79"/>
      <c r="CL31132" s="79"/>
    </row>
    <row r="31133" spans="30:90">
      <c r="AD31133" s="73"/>
      <c r="AE31133" s="74"/>
      <c r="AF31133" s="74"/>
      <c r="BX31133" s="73"/>
      <c r="BY31133" s="74"/>
      <c r="BZ31133" s="74"/>
      <c r="CA31133" s="74"/>
      <c r="CF31133" s="79"/>
      <c r="CL31133" s="79"/>
    </row>
    <row r="31134" spans="30:90">
      <c r="AD31134" s="73"/>
      <c r="AE31134" s="74"/>
      <c r="AF31134" s="74"/>
      <c r="BX31134" s="73"/>
      <c r="BY31134" s="74"/>
      <c r="BZ31134" s="74"/>
      <c r="CA31134" s="74"/>
      <c r="CF31134" s="79"/>
      <c r="CL31134" s="79"/>
    </row>
    <row r="31135" spans="30:90">
      <c r="AD31135" s="73"/>
      <c r="AE31135" s="74"/>
      <c r="AF31135" s="74"/>
      <c r="BX31135" s="73"/>
      <c r="BY31135" s="74"/>
      <c r="BZ31135" s="74"/>
      <c r="CA31135" s="74"/>
      <c r="CF31135" s="79"/>
      <c r="CL31135" s="79"/>
    </row>
    <row r="31136" spans="30:90">
      <c r="AD31136" s="73"/>
      <c r="AE31136" s="74"/>
      <c r="AF31136" s="74"/>
      <c r="BX31136" s="73"/>
      <c r="BY31136" s="74"/>
      <c r="BZ31136" s="74"/>
      <c r="CA31136" s="74"/>
      <c r="CF31136" s="79"/>
      <c r="CL31136" s="79"/>
    </row>
    <row r="31137" spans="30:90">
      <c r="AD31137" s="73"/>
      <c r="AE31137" s="74"/>
      <c r="AF31137" s="74"/>
      <c r="BX31137" s="73"/>
      <c r="BY31137" s="74"/>
      <c r="BZ31137" s="74"/>
      <c r="CA31137" s="74"/>
      <c r="CF31137" s="79"/>
      <c r="CL31137" s="79"/>
    </row>
    <row r="31138" spans="30:90">
      <c r="AD31138" s="73"/>
      <c r="AE31138" s="74"/>
      <c r="AF31138" s="74"/>
      <c r="BX31138" s="73"/>
      <c r="BY31138" s="74"/>
      <c r="BZ31138" s="74"/>
      <c r="CA31138" s="74"/>
      <c r="CF31138" s="79"/>
      <c r="CL31138" s="79"/>
    </row>
    <row r="31139" spans="30:90">
      <c r="AD31139" s="73"/>
      <c r="AE31139" s="74"/>
      <c r="AF31139" s="74"/>
      <c r="BX31139" s="73"/>
      <c r="BY31139" s="74"/>
      <c r="BZ31139" s="74"/>
      <c r="CA31139" s="74"/>
      <c r="CF31139" s="79"/>
      <c r="CL31139" s="79"/>
    </row>
    <row r="31140" spans="30:90">
      <c r="AD31140" s="73"/>
      <c r="AE31140" s="74"/>
      <c r="AF31140" s="74"/>
      <c r="BX31140" s="73"/>
      <c r="BY31140" s="74"/>
      <c r="BZ31140" s="74"/>
      <c r="CA31140" s="74"/>
      <c r="CF31140" s="79"/>
      <c r="CL31140" s="79"/>
    </row>
    <row r="31141" spans="30:90">
      <c r="AD31141" s="73"/>
      <c r="AE31141" s="74"/>
      <c r="AF31141" s="74"/>
      <c r="BX31141" s="73"/>
      <c r="BY31141" s="74"/>
      <c r="BZ31141" s="74"/>
      <c r="CA31141" s="74"/>
      <c r="CF31141" s="79"/>
      <c r="CL31141" s="79"/>
    </row>
    <row r="31142" spans="30:90">
      <c r="AD31142" s="73"/>
      <c r="AE31142" s="74"/>
      <c r="AF31142" s="74"/>
      <c r="BX31142" s="73"/>
      <c r="BY31142" s="74"/>
      <c r="BZ31142" s="74"/>
      <c r="CA31142" s="74"/>
      <c r="CF31142" s="79"/>
      <c r="CL31142" s="79"/>
    </row>
    <row r="31143" spans="30:90">
      <c r="AD31143" s="73"/>
      <c r="AE31143" s="74"/>
      <c r="AF31143" s="74"/>
      <c r="BX31143" s="73"/>
      <c r="BY31143" s="74"/>
      <c r="BZ31143" s="74"/>
      <c r="CA31143" s="74"/>
      <c r="CF31143" s="79"/>
      <c r="CL31143" s="79"/>
    </row>
    <row r="31144" spans="30:90">
      <c r="AD31144" s="73"/>
      <c r="AE31144" s="74"/>
      <c r="AF31144" s="74"/>
      <c r="BX31144" s="73"/>
      <c r="BY31144" s="74"/>
      <c r="BZ31144" s="74"/>
      <c r="CA31144" s="74"/>
      <c r="CF31144" s="79"/>
      <c r="CL31144" s="79"/>
    </row>
    <row r="31145" spans="30:90">
      <c r="AD31145" s="73"/>
      <c r="AE31145" s="74"/>
      <c r="AF31145" s="74"/>
      <c r="BX31145" s="73"/>
      <c r="BY31145" s="74"/>
      <c r="BZ31145" s="74"/>
      <c r="CA31145" s="74"/>
      <c r="CF31145" s="79"/>
      <c r="CL31145" s="79"/>
    </row>
    <row r="31146" spans="30:90">
      <c r="AD31146" s="73"/>
      <c r="AE31146" s="74"/>
      <c r="AF31146" s="74"/>
      <c r="BX31146" s="73"/>
      <c r="BY31146" s="74"/>
      <c r="BZ31146" s="74"/>
      <c r="CA31146" s="74"/>
      <c r="CF31146" s="79"/>
      <c r="CL31146" s="79"/>
    </row>
    <row r="31147" spans="30:90">
      <c r="AD31147" s="73"/>
      <c r="AE31147" s="74"/>
      <c r="AF31147" s="74"/>
      <c r="BX31147" s="73"/>
      <c r="BY31147" s="74"/>
      <c r="BZ31147" s="74"/>
      <c r="CA31147" s="74"/>
      <c r="CF31147" s="79"/>
      <c r="CL31147" s="79"/>
    </row>
    <row r="31148" spans="30:90">
      <c r="AD31148" s="73"/>
      <c r="AE31148" s="74"/>
      <c r="AF31148" s="74"/>
      <c r="BX31148" s="73"/>
      <c r="BY31148" s="74"/>
      <c r="BZ31148" s="74"/>
      <c r="CA31148" s="74"/>
      <c r="CF31148" s="79"/>
      <c r="CL31148" s="79"/>
    </row>
    <row r="31149" spans="30:90">
      <c r="AD31149" s="73"/>
      <c r="AE31149" s="74"/>
      <c r="AF31149" s="74"/>
      <c r="BX31149" s="73"/>
      <c r="BY31149" s="74"/>
      <c r="BZ31149" s="74"/>
      <c r="CA31149" s="74"/>
      <c r="CF31149" s="79"/>
      <c r="CL31149" s="79"/>
    </row>
    <row r="31150" spans="30:90">
      <c r="AD31150" s="73"/>
      <c r="AE31150" s="74"/>
      <c r="AF31150" s="74"/>
      <c r="BX31150" s="73"/>
      <c r="BY31150" s="74"/>
      <c r="BZ31150" s="74"/>
      <c r="CA31150" s="74"/>
      <c r="CF31150" s="79"/>
      <c r="CL31150" s="79"/>
    </row>
    <row r="31151" spans="30:90">
      <c r="AD31151" s="73"/>
      <c r="AE31151" s="74"/>
      <c r="AF31151" s="74"/>
      <c r="BX31151" s="73"/>
      <c r="BY31151" s="74"/>
      <c r="BZ31151" s="74"/>
      <c r="CA31151" s="74"/>
      <c r="CF31151" s="79"/>
      <c r="CL31151" s="79"/>
    </row>
    <row r="31152" spans="30:90">
      <c r="AD31152" s="73"/>
      <c r="AE31152" s="74"/>
      <c r="AF31152" s="74"/>
      <c r="BX31152" s="73"/>
      <c r="BY31152" s="74"/>
      <c r="BZ31152" s="74"/>
      <c r="CA31152" s="74"/>
      <c r="CF31152" s="79"/>
      <c r="CL31152" s="79"/>
    </row>
    <row r="31153" spans="30:90">
      <c r="AD31153" s="73"/>
      <c r="AE31153" s="74"/>
      <c r="AF31153" s="74"/>
      <c r="BX31153" s="73"/>
      <c r="BY31153" s="74"/>
      <c r="BZ31153" s="74"/>
      <c r="CA31153" s="74"/>
      <c r="CF31153" s="79"/>
      <c r="CL31153" s="79"/>
    </row>
    <row r="31154" spans="30:90">
      <c r="AD31154" s="73"/>
      <c r="AE31154" s="74"/>
      <c r="AF31154" s="74"/>
      <c r="BX31154" s="73"/>
      <c r="BY31154" s="74"/>
      <c r="BZ31154" s="74"/>
      <c r="CA31154" s="74"/>
      <c r="CF31154" s="79"/>
      <c r="CL31154" s="79"/>
    </row>
    <row r="31155" spans="30:90">
      <c r="AD31155" s="73"/>
      <c r="AE31155" s="74"/>
      <c r="AF31155" s="74"/>
      <c r="BX31155" s="73"/>
      <c r="BY31155" s="74"/>
      <c r="BZ31155" s="74"/>
      <c r="CA31155" s="74"/>
      <c r="CF31155" s="79"/>
      <c r="CL31155" s="79"/>
    </row>
    <row r="31156" spans="30:90">
      <c r="AD31156" s="73"/>
      <c r="AE31156" s="74"/>
      <c r="AF31156" s="74"/>
      <c r="BX31156" s="73"/>
      <c r="BY31156" s="74"/>
      <c r="BZ31156" s="74"/>
      <c r="CA31156" s="74"/>
      <c r="CF31156" s="79"/>
      <c r="CL31156" s="79"/>
    </row>
    <row r="31157" spans="30:90">
      <c r="AD31157" s="73"/>
      <c r="AE31157" s="74"/>
      <c r="AF31157" s="74"/>
      <c r="BX31157" s="73"/>
      <c r="BY31157" s="74"/>
      <c r="BZ31157" s="74"/>
      <c r="CA31157" s="74"/>
      <c r="CF31157" s="79"/>
      <c r="CL31157" s="79"/>
    </row>
    <row r="31158" spans="30:90">
      <c r="AD31158" s="73"/>
      <c r="AE31158" s="74"/>
      <c r="AF31158" s="74"/>
      <c r="BX31158" s="73"/>
      <c r="BY31158" s="74"/>
      <c r="BZ31158" s="74"/>
      <c r="CA31158" s="74"/>
      <c r="CF31158" s="79"/>
      <c r="CL31158" s="79"/>
    </row>
    <row r="31159" spans="30:90">
      <c r="AD31159" s="73"/>
      <c r="AE31159" s="74"/>
      <c r="AF31159" s="74"/>
      <c r="BX31159" s="73"/>
      <c r="BY31159" s="74"/>
      <c r="BZ31159" s="74"/>
      <c r="CA31159" s="74"/>
      <c r="CF31159" s="79"/>
      <c r="CL31159" s="79"/>
    </row>
    <row r="31160" spans="30:90">
      <c r="AD31160" s="73"/>
      <c r="AE31160" s="74"/>
      <c r="AF31160" s="74"/>
      <c r="BX31160" s="73"/>
      <c r="BY31160" s="74"/>
      <c r="BZ31160" s="74"/>
      <c r="CA31160" s="74"/>
      <c r="CF31160" s="79"/>
      <c r="CL31160" s="79"/>
    </row>
    <row r="31161" spans="30:90">
      <c r="AD31161" s="73"/>
      <c r="AE31161" s="74"/>
      <c r="AF31161" s="74"/>
      <c r="BX31161" s="73"/>
      <c r="BY31161" s="74"/>
      <c r="BZ31161" s="74"/>
      <c r="CA31161" s="74"/>
      <c r="CF31161" s="79"/>
      <c r="CL31161" s="79"/>
    </row>
    <row r="31162" spans="30:90">
      <c r="AD31162" s="73"/>
      <c r="AE31162" s="74"/>
      <c r="AF31162" s="74"/>
      <c r="BX31162" s="73"/>
      <c r="BY31162" s="74"/>
      <c r="BZ31162" s="74"/>
      <c r="CA31162" s="74"/>
      <c r="CF31162" s="79"/>
      <c r="CL31162" s="79"/>
    </row>
    <row r="31163" spans="30:90">
      <c r="AD31163" s="73"/>
      <c r="AE31163" s="74"/>
      <c r="AF31163" s="74"/>
      <c r="BX31163" s="73"/>
      <c r="BY31163" s="74"/>
      <c r="BZ31163" s="74"/>
      <c r="CA31163" s="74"/>
      <c r="CF31163" s="79"/>
      <c r="CL31163" s="79"/>
    </row>
    <row r="31164" spans="30:90">
      <c r="AD31164" s="73"/>
      <c r="AE31164" s="74"/>
      <c r="AF31164" s="74"/>
      <c r="BX31164" s="73"/>
      <c r="BY31164" s="74"/>
      <c r="BZ31164" s="74"/>
      <c r="CA31164" s="74"/>
      <c r="CF31164" s="79"/>
      <c r="CL31164" s="79"/>
    </row>
    <row r="31165" spans="30:90">
      <c r="AD31165" s="73"/>
      <c r="AE31165" s="74"/>
      <c r="AF31165" s="74"/>
      <c r="BX31165" s="73"/>
      <c r="BY31165" s="74"/>
      <c r="BZ31165" s="74"/>
      <c r="CA31165" s="74"/>
      <c r="CF31165" s="79"/>
      <c r="CL31165" s="79"/>
    </row>
    <row r="31166" spans="30:90">
      <c r="AD31166" s="73"/>
      <c r="AE31166" s="74"/>
      <c r="AF31166" s="74"/>
      <c r="BX31166" s="73"/>
      <c r="BY31166" s="74"/>
      <c r="BZ31166" s="74"/>
      <c r="CA31166" s="74"/>
      <c r="CF31166" s="79"/>
      <c r="CL31166" s="79"/>
    </row>
    <row r="31167" spans="30:90">
      <c r="AD31167" s="73"/>
      <c r="AE31167" s="74"/>
      <c r="AF31167" s="74"/>
      <c r="BX31167" s="73"/>
      <c r="BY31167" s="74"/>
      <c r="BZ31167" s="74"/>
      <c r="CA31167" s="74"/>
      <c r="CF31167" s="79"/>
      <c r="CL31167" s="79"/>
    </row>
    <row r="31168" spans="30:90">
      <c r="AD31168" s="73"/>
      <c r="AE31168" s="74"/>
      <c r="AF31168" s="74"/>
      <c r="BX31168" s="73"/>
      <c r="BY31168" s="74"/>
      <c r="BZ31168" s="74"/>
      <c r="CA31168" s="74"/>
      <c r="CF31168" s="79"/>
      <c r="CL31168" s="79"/>
    </row>
    <row r="31169" spans="30:90">
      <c r="AD31169" s="73"/>
      <c r="AE31169" s="74"/>
      <c r="AF31169" s="74"/>
      <c r="BX31169" s="73"/>
      <c r="BY31169" s="74"/>
      <c r="BZ31169" s="74"/>
      <c r="CA31169" s="74"/>
      <c r="CF31169" s="79"/>
      <c r="CL31169" s="79"/>
    </row>
    <row r="31170" spans="30:90">
      <c r="AD31170" s="73"/>
      <c r="AE31170" s="74"/>
      <c r="AF31170" s="74"/>
      <c r="BX31170" s="73"/>
      <c r="BY31170" s="74"/>
      <c r="BZ31170" s="74"/>
      <c r="CA31170" s="74"/>
      <c r="CF31170" s="79"/>
      <c r="CL31170" s="79"/>
    </row>
    <row r="31171" spans="30:90">
      <c r="AD31171" s="73"/>
      <c r="AE31171" s="74"/>
      <c r="AF31171" s="74"/>
      <c r="BX31171" s="73"/>
      <c r="BY31171" s="74"/>
      <c r="BZ31171" s="74"/>
      <c r="CA31171" s="74"/>
      <c r="CF31171" s="79"/>
      <c r="CL31171" s="79"/>
    </row>
    <row r="31172" spans="30:90">
      <c r="AD31172" s="73"/>
      <c r="AE31172" s="74"/>
      <c r="AF31172" s="74"/>
      <c r="BX31172" s="73"/>
      <c r="BY31172" s="74"/>
      <c r="BZ31172" s="74"/>
      <c r="CA31172" s="74"/>
      <c r="CF31172" s="79"/>
      <c r="CL31172" s="79"/>
    </row>
    <row r="31173" spans="30:90">
      <c r="AD31173" s="73"/>
      <c r="AE31173" s="74"/>
      <c r="AF31173" s="74"/>
      <c r="BX31173" s="73"/>
      <c r="BY31173" s="74"/>
      <c r="BZ31173" s="74"/>
      <c r="CA31173" s="74"/>
      <c r="CF31173" s="79"/>
      <c r="CL31173" s="79"/>
    </row>
    <row r="31174" spans="30:90">
      <c r="AD31174" s="73"/>
      <c r="AE31174" s="74"/>
      <c r="AF31174" s="74"/>
      <c r="BX31174" s="73"/>
      <c r="BY31174" s="74"/>
      <c r="BZ31174" s="74"/>
      <c r="CA31174" s="74"/>
      <c r="CF31174" s="79"/>
      <c r="CL31174" s="79"/>
    </row>
    <row r="31175" spans="30:90">
      <c r="AD31175" s="73"/>
      <c r="AE31175" s="74"/>
      <c r="AF31175" s="74"/>
      <c r="BX31175" s="73"/>
      <c r="BY31175" s="74"/>
      <c r="BZ31175" s="74"/>
      <c r="CA31175" s="74"/>
      <c r="CF31175" s="79"/>
      <c r="CL31175" s="79"/>
    </row>
    <row r="31176" spans="30:90">
      <c r="AD31176" s="73"/>
      <c r="AE31176" s="74"/>
      <c r="AF31176" s="74"/>
      <c r="BX31176" s="73"/>
      <c r="BY31176" s="74"/>
      <c r="BZ31176" s="74"/>
      <c r="CA31176" s="74"/>
      <c r="CF31176" s="79"/>
      <c r="CL31176" s="79"/>
    </row>
    <row r="31177" spans="30:90">
      <c r="AD31177" s="73"/>
      <c r="AE31177" s="74"/>
      <c r="AF31177" s="74"/>
      <c r="BX31177" s="73"/>
      <c r="BY31177" s="74"/>
      <c r="BZ31177" s="74"/>
      <c r="CA31177" s="74"/>
      <c r="CF31177" s="79"/>
      <c r="CL31177" s="79"/>
    </row>
    <row r="31178" spans="30:90">
      <c r="AD31178" s="73"/>
      <c r="AE31178" s="74"/>
      <c r="AF31178" s="74"/>
      <c r="BX31178" s="73"/>
      <c r="BY31178" s="74"/>
      <c r="BZ31178" s="74"/>
      <c r="CA31178" s="74"/>
      <c r="CF31178" s="79"/>
      <c r="CL31178" s="79"/>
    </row>
    <row r="31179" spans="30:90">
      <c r="AD31179" s="73"/>
      <c r="AE31179" s="74"/>
      <c r="AF31179" s="74"/>
      <c r="BX31179" s="73"/>
      <c r="BY31179" s="74"/>
      <c r="BZ31179" s="74"/>
      <c r="CA31179" s="74"/>
      <c r="CF31179" s="79"/>
      <c r="CL31179" s="79"/>
    </row>
    <row r="31180" spans="30:90">
      <c r="AD31180" s="73"/>
      <c r="AE31180" s="74"/>
      <c r="AF31180" s="74"/>
      <c r="BX31180" s="73"/>
      <c r="BY31180" s="74"/>
      <c r="BZ31180" s="74"/>
      <c r="CA31180" s="74"/>
      <c r="CF31180" s="79"/>
      <c r="CL31180" s="79"/>
    </row>
    <row r="31181" spans="30:90">
      <c r="AD31181" s="73"/>
      <c r="AE31181" s="74"/>
      <c r="AF31181" s="74"/>
      <c r="BX31181" s="73"/>
      <c r="BY31181" s="74"/>
      <c r="BZ31181" s="74"/>
      <c r="CA31181" s="74"/>
      <c r="CF31181" s="79"/>
      <c r="CL31181" s="79"/>
    </row>
    <row r="31182" spans="30:90">
      <c r="AD31182" s="73"/>
      <c r="AE31182" s="74"/>
      <c r="AF31182" s="74"/>
      <c r="BX31182" s="73"/>
      <c r="BY31182" s="74"/>
      <c r="BZ31182" s="74"/>
      <c r="CA31182" s="74"/>
      <c r="CF31182" s="79"/>
      <c r="CL31182" s="79"/>
    </row>
    <row r="31183" spans="30:90">
      <c r="AD31183" s="73"/>
      <c r="AE31183" s="74"/>
      <c r="AF31183" s="74"/>
      <c r="BX31183" s="73"/>
      <c r="BY31183" s="74"/>
      <c r="BZ31183" s="74"/>
      <c r="CA31183" s="74"/>
      <c r="CF31183" s="79"/>
      <c r="CL31183" s="79"/>
    </row>
    <row r="31184" spans="30:90">
      <c r="AD31184" s="73"/>
      <c r="AE31184" s="74"/>
      <c r="AF31184" s="74"/>
      <c r="BX31184" s="73"/>
      <c r="BY31184" s="74"/>
      <c r="BZ31184" s="74"/>
      <c r="CA31184" s="74"/>
      <c r="CF31184" s="79"/>
      <c r="CL31184" s="79"/>
    </row>
    <row r="31185" spans="30:90">
      <c r="AD31185" s="73"/>
      <c r="AE31185" s="74"/>
      <c r="AF31185" s="74"/>
      <c r="BX31185" s="73"/>
      <c r="BY31185" s="74"/>
      <c r="BZ31185" s="74"/>
      <c r="CA31185" s="74"/>
      <c r="CF31185" s="79"/>
      <c r="CL31185" s="79"/>
    </row>
    <row r="31186" spans="30:90">
      <c r="AD31186" s="73"/>
      <c r="AE31186" s="74"/>
      <c r="AF31186" s="74"/>
      <c r="BX31186" s="73"/>
      <c r="BY31186" s="74"/>
      <c r="BZ31186" s="74"/>
      <c r="CA31186" s="74"/>
      <c r="CF31186" s="79"/>
      <c r="CL31186" s="79"/>
    </row>
    <row r="31187" spans="30:90">
      <c r="AD31187" s="73"/>
      <c r="AE31187" s="74"/>
      <c r="AF31187" s="74"/>
      <c r="BX31187" s="73"/>
      <c r="BY31187" s="74"/>
      <c r="BZ31187" s="74"/>
      <c r="CA31187" s="74"/>
      <c r="CF31187" s="79"/>
      <c r="CL31187" s="79"/>
    </row>
    <row r="31188" spans="30:90">
      <c r="AD31188" s="73"/>
      <c r="AE31188" s="74"/>
      <c r="AF31188" s="74"/>
      <c r="BX31188" s="73"/>
      <c r="BY31188" s="74"/>
      <c r="BZ31188" s="74"/>
      <c r="CA31188" s="74"/>
      <c r="CF31188" s="79"/>
      <c r="CL31188" s="79"/>
    </row>
    <row r="31189" spans="30:90">
      <c r="AD31189" s="73"/>
      <c r="AE31189" s="74"/>
      <c r="AF31189" s="74"/>
      <c r="BX31189" s="73"/>
      <c r="BY31189" s="74"/>
      <c r="BZ31189" s="74"/>
      <c r="CA31189" s="74"/>
      <c r="CF31189" s="79"/>
      <c r="CL31189" s="79"/>
    </row>
    <row r="31190" spans="30:90">
      <c r="AD31190" s="73"/>
      <c r="AE31190" s="74"/>
      <c r="AF31190" s="74"/>
      <c r="BX31190" s="73"/>
      <c r="BY31190" s="74"/>
      <c r="BZ31190" s="74"/>
      <c r="CA31190" s="74"/>
      <c r="CF31190" s="79"/>
      <c r="CL31190" s="79"/>
    </row>
    <row r="31191" spans="30:90">
      <c r="AD31191" s="73"/>
      <c r="AE31191" s="74"/>
      <c r="AF31191" s="74"/>
      <c r="BX31191" s="73"/>
      <c r="BY31191" s="74"/>
      <c r="BZ31191" s="74"/>
      <c r="CA31191" s="74"/>
      <c r="CF31191" s="79"/>
      <c r="CL31191" s="79"/>
    </row>
    <row r="31192" spans="30:90">
      <c r="AD31192" s="73"/>
      <c r="AE31192" s="74"/>
      <c r="AF31192" s="74"/>
      <c r="BX31192" s="73"/>
      <c r="BY31192" s="74"/>
      <c r="BZ31192" s="74"/>
      <c r="CA31192" s="74"/>
      <c r="CF31192" s="79"/>
      <c r="CL31192" s="79"/>
    </row>
    <row r="31193" spans="30:90">
      <c r="AD31193" s="73"/>
      <c r="AE31193" s="74"/>
      <c r="AF31193" s="74"/>
      <c r="BX31193" s="73"/>
      <c r="BY31193" s="74"/>
      <c r="BZ31193" s="74"/>
      <c r="CA31193" s="74"/>
      <c r="CF31193" s="79"/>
      <c r="CL31193" s="79"/>
    </row>
    <row r="31194" spans="30:90">
      <c r="AD31194" s="73"/>
      <c r="AE31194" s="74"/>
      <c r="AF31194" s="74"/>
      <c r="BX31194" s="73"/>
      <c r="BY31194" s="74"/>
      <c r="BZ31194" s="74"/>
      <c r="CA31194" s="74"/>
      <c r="CF31194" s="79"/>
      <c r="CL31194" s="79"/>
    </row>
    <row r="31195" spans="30:90">
      <c r="AD31195" s="73"/>
      <c r="AE31195" s="74"/>
      <c r="AF31195" s="74"/>
      <c r="BX31195" s="73"/>
      <c r="BY31195" s="74"/>
      <c r="BZ31195" s="74"/>
      <c r="CA31195" s="74"/>
      <c r="CF31195" s="79"/>
      <c r="CL31195" s="79"/>
    </row>
    <row r="31196" spans="30:90">
      <c r="AD31196" s="73"/>
      <c r="AE31196" s="74"/>
      <c r="AF31196" s="74"/>
      <c r="BX31196" s="73"/>
      <c r="BY31196" s="74"/>
      <c r="BZ31196" s="74"/>
      <c r="CA31196" s="74"/>
      <c r="CF31196" s="79"/>
      <c r="CL31196" s="79"/>
    </row>
    <row r="31197" spans="30:90">
      <c r="AD31197" s="73"/>
      <c r="AE31197" s="74"/>
      <c r="AF31197" s="74"/>
      <c r="BX31197" s="73"/>
      <c r="BY31197" s="74"/>
      <c r="BZ31197" s="74"/>
      <c r="CA31197" s="74"/>
      <c r="CF31197" s="79"/>
      <c r="CL31197" s="79"/>
    </row>
    <row r="31198" spans="30:90">
      <c r="AD31198" s="73"/>
      <c r="AE31198" s="74"/>
      <c r="AF31198" s="74"/>
      <c r="BX31198" s="73"/>
      <c r="BY31198" s="74"/>
      <c r="BZ31198" s="74"/>
      <c r="CA31198" s="74"/>
      <c r="CF31198" s="79"/>
      <c r="CL31198" s="79"/>
    </row>
    <row r="31199" spans="30:90">
      <c r="AD31199" s="73"/>
      <c r="AE31199" s="74"/>
      <c r="AF31199" s="74"/>
      <c r="BX31199" s="73"/>
      <c r="BY31199" s="74"/>
      <c r="BZ31199" s="74"/>
      <c r="CA31199" s="74"/>
      <c r="CF31199" s="79"/>
      <c r="CL31199" s="79"/>
    </row>
    <row r="31200" spans="30:90">
      <c r="AD31200" s="73"/>
      <c r="AE31200" s="74"/>
      <c r="AF31200" s="74"/>
      <c r="BX31200" s="73"/>
      <c r="BY31200" s="74"/>
      <c r="BZ31200" s="74"/>
      <c r="CA31200" s="74"/>
      <c r="CF31200" s="79"/>
      <c r="CL31200" s="79"/>
    </row>
    <row r="31201" spans="30:90">
      <c r="AD31201" s="73"/>
      <c r="AE31201" s="74"/>
      <c r="AF31201" s="74"/>
      <c r="BX31201" s="73"/>
      <c r="BY31201" s="74"/>
      <c r="BZ31201" s="74"/>
      <c r="CA31201" s="74"/>
      <c r="CF31201" s="79"/>
      <c r="CL31201" s="79"/>
    </row>
    <row r="31202" spans="30:90">
      <c r="AD31202" s="73"/>
      <c r="AE31202" s="74"/>
      <c r="AF31202" s="74"/>
      <c r="BX31202" s="73"/>
      <c r="BY31202" s="74"/>
      <c r="BZ31202" s="74"/>
      <c r="CA31202" s="74"/>
      <c r="CF31202" s="79"/>
      <c r="CL31202" s="79"/>
    </row>
    <row r="31203" spans="30:90">
      <c r="AD31203" s="73"/>
      <c r="AE31203" s="74"/>
      <c r="AF31203" s="74"/>
      <c r="BX31203" s="73"/>
      <c r="BY31203" s="74"/>
      <c r="BZ31203" s="74"/>
      <c r="CA31203" s="74"/>
      <c r="CF31203" s="79"/>
      <c r="CL31203" s="79"/>
    </row>
    <row r="31204" spans="30:90">
      <c r="AD31204" s="73"/>
      <c r="AE31204" s="74"/>
      <c r="AF31204" s="74"/>
      <c r="BX31204" s="73"/>
      <c r="BY31204" s="74"/>
      <c r="BZ31204" s="74"/>
      <c r="CA31204" s="74"/>
      <c r="CF31204" s="79"/>
      <c r="CL31204" s="79"/>
    </row>
    <row r="31205" spans="30:90">
      <c r="AD31205" s="73"/>
      <c r="AE31205" s="74"/>
      <c r="AF31205" s="74"/>
      <c r="BX31205" s="73"/>
      <c r="BY31205" s="74"/>
      <c r="BZ31205" s="74"/>
      <c r="CA31205" s="74"/>
      <c r="CF31205" s="79"/>
      <c r="CL31205" s="79"/>
    </row>
    <row r="31206" spans="30:90">
      <c r="AD31206" s="73"/>
      <c r="AE31206" s="74"/>
      <c r="AF31206" s="74"/>
      <c r="BX31206" s="73"/>
      <c r="BY31206" s="74"/>
      <c r="BZ31206" s="74"/>
      <c r="CA31206" s="74"/>
      <c r="CF31206" s="79"/>
      <c r="CL31206" s="79"/>
    </row>
    <row r="31207" spans="30:90">
      <c r="AD31207" s="73"/>
      <c r="AE31207" s="74"/>
      <c r="AF31207" s="74"/>
      <c r="BX31207" s="73"/>
      <c r="BY31207" s="74"/>
      <c r="BZ31207" s="74"/>
      <c r="CA31207" s="74"/>
      <c r="CF31207" s="79"/>
      <c r="CL31207" s="79"/>
    </row>
    <row r="31208" spans="30:90">
      <c r="AD31208" s="73"/>
      <c r="AE31208" s="74"/>
      <c r="AF31208" s="74"/>
      <c r="BX31208" s="73"/>
      <c r="BY31208" s="74"/>
      <c r="BZ31208" s="74"/>
      <c r="CA31208" s="74"/>
      <c r="CF31208" s="79"/>
      <c r="CL31208" s="79"/>
    </row>
    <row r="31209" spans="30:90">
      <c r="AD31209" s="73"/>
      <c r="AE31209" s="74"/>
      <c r="AF31209" s="74"/>
      <c r="BX31209" s="73"/>
      <c r="BY31209" s="74"/>
      <c r="BZ31209" s="74"/>
      <c r="CA31209" s="74"/>
      <c r="CF31209" s="79"/>
      <c r="CL31209" s="79"/>
    </row>
    <row r="31210" spans="30:90">
      <c r="AD31210" s="73"/>
      <c r="AE31210" s="74"/>
      <c r="AF31210" s="74"/>
      <c r="BX31210" s="73"/>
      <c r="BY31210" s="74"/>
      <c r="BZ31210" s="74"/>
      <c r="CA31210" s="74"/>
      <c r="CF31210" s="79"/>
      <c r="CL31210" s="79"/>
    </row>
    <row r="31211" spans="30:90">
      <c r="AD31211" s="73"/>
      <c r="AE31211" s="74"/>
      <c r="AF31211" s="74"/>
      <c r="BX31211" s="73"/>
      <c r="BY31211" s="74"/>
      <c r="BZ31211" s="74"/>
      <c r="CA31211" s="74"/>
      <c r="CF31211" s="79"/>
      <c r="CL31211" s="79"/>
    </row>
    <row r="31212" spans="30:90">
      <c r="AD31212" s="73"/>
      <c r="AE31212" s="74"/>
      <c r="AF31212" s="74"/>
      <c r="BX31212" s="73"/>
      <c r="BY31212" s="74"/>
      <c r="BZ31212" s="74"/>
      <c r="CA31212" s="74"/>
      <c r="CF31212" s="79"/>
      <c r="CL31212" s="79"/>
    </row>
    <row r="31213" spans="30:90">
      <c r="AD31213" s="73"/>
      <c r="AE31213" s="74"/>
      <c r="AF31213" s="74"/>
      <c r="BX31213" s="73"/>
      <c r="BY31213" s="74"/>
      <c r="BZ31213" s="74"/>
      <c r="CA31213" s="74"/>
      <c r="CF31213" s="79"/>
      <c r="CL31213" s="79"/>
    </row>
    <row r="31214" spans="30:90">
      <c r="AD31214" s="73"/>
      <c r="AE31214" s="74"/>
      <c r="AF31214" s="74"/>
      <c r="BX31214" s="73"/>
      <c r="BY31214" s="74"/>
      <c r="BZ31214" s="74"/>
      <c r="CA31214" s="74"/>
      <c r="CF31214" s="79"/>
      <c r="CL31214" s="79"/>
    </row>
    <row r="31215" spans="30:90">
      <c r="AD31215" s="73"/>
      <c r="AE31215" s="74"/>
      <c r="AF31215" s="74"/>
      <c r="BX31215" s="73"/>
      <c r="BY31215" s="74"/>
      <c r="BZ31215" s="74"/>
      <c r="CA31215" s="74"/>
      <c r="CF31215" s="79"/>
      <c r="CL31215" s="79"/>
    </row>
    <row r="31216" spans="30:90">
      <c r="AD31216" s="73"/>
      <c r="AE31216" s="74"/>
      <c r="AF31216" s="74"/>
      <c r="BX31216" s="73"/>
      <c r="BY31216" s="74"/>
      <c r="BZ31216" s="74"/>
      <c r="CA31216" s="74"/>
      <c r="CF31216" s="79"/>
      <c r="CL31216" s="79"/>
    </row>
    <row r="31217" spans="30:90">
      <c r="AD31217" s="73"/>
      <c r="AE31217" s="74"/>
      <c r="AF31217" s="74"/>
      <c r="BX31217" s="73"/>
      <c r="BY31217" s="74"/>
      <c r="BZ31217" s="74"/>
      <c r="CA31217" s="74"/>
      <c r="CF31217" s="79"/>
      <c r="CL31217" s="79"/>
    </row>
    <row r="31218" spans="30:90">
      <c r="AD31218" s="73"/>
      <c r="AE31218" s="74"/>
      <c r="AF31218" s="74"/>
      <c r="BX31218" s="73"/>
      <c r="BY31218" s="74"/>
      <c r="BZ31218" s="74"/>
      <c r="CA31218" s="74"/>
      <c r="CF31218" s="79"/>
      <c r="CL31218" s="79"/>
    </row>
    <row r="31219" spans="30:90">
      <c r="AD31219" s="73"/>
      <c r="AE31219" s="74"/>
      <c r="AF31219" s="74"/>
      <c r="BX31219" s="73"/>
      <c r="BY31219" s="74"/>
      <c r="BZ31219" s="74"/>
      <c r="CA31219" s="74"/>
      <c r="CF31219" s="79"/>
      <c r="CL31219" s="79"/>
    </row>
    <row r="31220" spans="30:90">
      <c r="AD31220" s="73"/>
      <c r="AE31220" s="74"/>
      <c r="AF31220" s="74"/>
      <c r="BX31220" s="73"/>
      <c r="BY31220" s="74"/>
      <c r="BZ31220" s="74"/>
      <c r="CA31220" s="74"/>
      <c r="CF31220" s="79"/>
      <c r="CL31220" s="79"/>
    </row>
    <row r="31221" spans="30:90">
      <c r="AD31221" s="73"/>
      <c r="AE31221" s="74"/>
      <c r="AF31221" s="74"/>
      <c r="BX31221" s="73"/>
      <c r="BY31221" s="74"/>
      <c r="BZ31221" s="74"/>
      <c r="CA31221" s="74"/>
      <c r="CF31221" s="79"/>
      <c r="CL31221" s="79"/>
    </row>
    <row r="31222" spans="30:90">
      <c r="AD31222" s="73"/>
      <c r="AE31222" s="74"/>
      <c r="AF31222" s="74"/>
      <c r="BX31222" s="73"/>
      <c r="BY31222" s="74"/>
      <c r="BZ31222" s="74"/>
      <c r="CA31222" s="74"/>
      <c r="CF31222" s="79"/>
      <c r="CL31222" s="79"/>
    </row>
    <row r="31223" spans="30:90">
      <c r="AD31223" s="73"/>
      <c r="AE31223" s="74"/>
      <c r="AF31223" s="74"/>
      <c r="BX31223" s="73"/>
      <c r="BY31223" s="74"/>
      <c r="BZ31223" s="74"/>
      <c r="CA31223" s="74"/>
      <c r="CF31223" s="79"/>
      <c r="CL31223" s="79"/>
    </row>
    <row r="31224" spans="30:90">
      <c r="AD31224" s="73"/>
      <c r="AE31224" s="74"/>
      <c r="AF31224" s="74"/>
      <c r="BX31224" s="73"/>
      <c r="BY31224" s="74"/>
      <c r="BZ31224" s="74"/>
      <c r="CA31224" s="74"/>
      <c r="CF31224" s="79"/>
      <c r="CL31224" s="79"/>
    </row>
    <row r="31225" spans="30:90">
      <c r="AD31225" s="73"/>
      <c r="AE31225" s="74"/>
      <c r="AF31225" s="74"/>
      <c r="BX31225" s="73"/>
      <c r="BY31225" s="74"/>
      <c r="BZ31225" s="74"/>
      <c r="CA31225" s="74"/>
      <c r="CF31225" s="79"/>
      <c r="CL31225" s="79"/>
    </row>
    <row r="31226" spans="30:90">
      <c r="AD31226" s="73"/>
      <c r="AE31226" s="74"/>
      <c r="AF31226" s="74"/>
      <c r="BX31226" s="73"/>
      <c r="BY31226" s="74"/>
      <c r="BZ31226" s="74"/>
      <c r="CA31226" s="74"/>
      <c r="CF31226" s="79"/>
      <c r="CL31226" s="79"/>
    </row>
    <row r="31227" spans="30:90">
      <c r="AD31227" s="73"/>
      <c r="AE31227" s="74"/>
      <c r="AF31227" s="74"/>
      <c r="BX31227" s="73"/>
      <c r="BY31227" s="74"/>
      <c r="BZ31227" s="74"/>
      <c r="CA31227" s="74"/>
      <c r="CF31227" s="79"/>
      <c r="CL31227" s="79"/>
    </row>
    <row r="31228" spans="30:90">
      <c r="AD31228" s="73"/>
      <c r="AE31228" s="74"/>
      <c r="AF31228" s="74"/>
      <c r="BX31228" s="73"/>
      <c r="BY31228" s="74"/>
      <c r="BZ31228" s="74"/>
      <c r="CA31228" s="74"/>
      <c r="CF31228" s="79"/>
      <c r="CL31228" s="79"/>
    </row>
    <row r="31229" spans="30:90">
      <c r="AD31229" s="73"/>
      <c r="AE31229" s="74"/>
      <c r="AF31229" s="74"/>
      <c r="BX31229" s="73"/>
      <c r="BY31229" s="74"/>
      <c r="BZ31229" s="74"/>
      <c r="CA31229" s="74"/>
      <c r="CF31229" s="79"/>
      <c r="CL31229" s="79"/>
    </row>
    <row r="31230" spans="30:90">
      <c r="AD31230" s="73"/>
      <c r="AE31230" s="74"/>
      <c r="AF31230" s="74"/>
      <c r="BX31230" s="73"/>
      <c r="BY31230" s="74"/>
      <c r="BZ31230" s="74"/>
      <c r="CA31230" s="74"/>
      <c r="CF31230" s="79"/>
      <c r="CL31230" s="79"/>
    </row>
    <row r="31231" spans="30:90">
      <c r="AD31231" s="73"/>
      <c r="AE31231" s="74"/>
      <c r="AF31231" s="74"/>
      <c r="BX31231" s="73"/>
      <c r="BY31231" s="74"/>
      <c r="BZ31231" s="74"/>
      <c r="CA31231" s="74"/>
      <c r="CF31231" s="79"/>
      <c r="CL31231" s="79"/>
    </row>
    <row r="31232" spans="30:90">
      <c r="AD31232" s="73"/>
      <c r="AE31232" s="74"/>
      <c r="AF31232" s="74"/>
      <c r="BX31232" s="73"/>
      <c r="BY31232" s="74"/>
      <c r="BZ31232" s="74"/>
      <c r="CA31232" s="74"/>
      <c r="CF31232" s="79"/>
      <c r="CL31232" s="79"/>
    </row>
    <row r="31233" spans="30:90">
      <c r="AD31233" s="73"/>
      <c r="AE31233" s="74"/>
      <c r="AF31233" s="74"/>
      <c r="BX31233" s="73"/>
      <c r="BY31233" s="74"/>
      <c r="BZ31233" s="74"/>
      <c r="CA31233" s="74"/>
      <c r="CF31233" s="79"/>
      <c r="CL31233" s="79"/>
    </row>
    <row r="31234" spans="30:90">
      <c r="AD31234" s="73"/>
      <c r="AE31234" s="74"/>
      <c r="AF31234" s="74"/>
      <c r="BX31234" s="73"/>
      <c r="BY31234" s="74"/>
      <c r="BZ31234" s="74"/>
      <c r="CA31234" s="74"/>
      <c r="CF31234" s="79"/>
      <c r="CL31234" s="79"/>
    </row>
    <row r="31235" spans="30:90">
      <c r="AD31235" s="73"/>
      <c r="AE31235" s="74"/>
      <c r="AF31235" s="74"/>
      <c r="BX31235" s="73"/>
      <c r="BY31235" s="74"/>
      <c r="BZ31235" s="74"/>
      <c r="CA31235" s="74"/>
      <c r="CF31235" s="79"/>
      <c r="CL31235" s="79"/>
    </row>
    <row r="31236" spans="30:90">
      <c r="AD31236" s="73"/>
      <c r="AE31236" s="74"/>
      <c r="AF31236" s="74"/>
      <c r="BX31236" s="73"/>
      <c r="BY31236" s="74"/>
      <c r="BZ31236" s="74"/>
      <c r="CA31236" s="74"/>
      <c r="CF31236" s="79"/>
      <c r="CL31236" s="79"/>
    </row>
    <row r="31237" spans="30:90">
      <c r="AD31237" s="73"/>
      <c r="AE31237" s="74"/>
      <c r="AF31237" s="74"/>
      <c r="BX31237" s="73"/>
      <c r="BY31237" s="74"/>
      <c r="BZ31237" s="74"/>
      <c r="CA31237" s="74"/>
      <c r="CF31237" s="79"/>
      <c r="CL31237" s="79"/>
    </row>
    <row r="31238" spans="30:90">
      <c r="AD31238" s="73"/>
      <c r="AE31238" s="74"/>
      <c r="AF31238" s="74"/>
      <c r="BX31238" s="73"/>
      <c r="BY31238" s="74"/>
      <c r="BZ31238" s="74"/>
      <c r="CA31238" s="74"/>
      <c r="CF31238" s="79"/>
      <c r="CL31238" s="79"/>
    </row>
    <row r="31239" spans="30:90">
      <c r="AD31239" s="73"/>
      <c r="AE31239" s="74"/>
      <c r="AF31239" s="74"/>
      <c r="BX31239" s="73"/>
      <c r="BY31239" s="74"/>
      <c r="BZ31239" s="74"/>
      <c r="CA31239" s="74"/>
      <c r="CF31239" s="79"/>
      <c r="CL31239" s="79"/>
    </row>
    <row r="31240" spans="30:90">
      <c r="AD31240" s="73"/>
      <c r="AE31240" s="74"/>
      <c r="AF31240" s="74"/>
      <c r="BX31240" s="73"/>
      <c r="BY31240" s="74"/>
      <c r="BZ31240" s="74"/>
      <c r="CA31240" s="74"/>
      <c r="CF31240" s="79"/>
      <c r="CL31240" s="79"/>
    </row>
    <row r="31241" spans="30:90">
      <c r="AD31241" s="73"/>
      <c r="AE31241" s="74"/>
      <c r="AF31241" s="74"/>
      <c r="BX31241" s="73"/>
      <c r="BY31241" s="74"/>
      <c r="BZ31241" s="74"/>
      <c r="CA31241" s="74"/>
      <c r="CF31241" s="79"/>
      <c r="CL31241" s="79"/>
    </row>
    <row r="31242" spans="30:90">
      <c r="AD31242" s="73"/>
      <c r="AE31242" s="74"/>
      <c r="AF31242" s="74"/>
      <c r="BX31242" s="73"/>
      <c r="BY31242" s="74"/>
      <c r="BZ31242" s="74"/>
      <c r="CA31242" s="74"/>
      <c r="CF31242" s="79"/>
      <c r="CL31242" s="79"/>
    </row>
    <row r="31243" spans="30:90">
      <c r="AD31243" s="73"/>
      <c r="AE31243" s="74"/>
      <c r="AF31243" s="74"/>
      <c r="BX31243" s="73"/>
      <c r="BY31243" s="74"/>
      <c r="BZ31243" s="74"/>
      <c r="CA31243" s="74"/>
      <c r="CF31243" s="79"/>
      <c r="CL31243" s="79"/>
    </row>
    <row r="31244" spans="30:90">
      <c r="AD31244" s="73"/>
      <c r="AE31244" s="74"/>
      <c r="AF31244" s="74"/>
      <c r="BX31244" s="73"/>
      <c r="BY31244" s="74"/>
      <c r="BZ31244" s="74"/>
      <c r="CA31244" s="74"/>
      <c r="CF31244" s="79"/>
      <c r="CL31244" s="79"/>
    </row>
    <row r="31245" spans="30:90">
      <c r="AD31245" s="73"/>
      <c r="AE31245" s="74"/>
      <c r="AF31245" s="74"/>
      <c r="BX31245" s="73"/>
      <c r="BY31245" s="74"/>
      <c r="BZ31245" s="74"/>
      <c r="CA31245" s="74"/>
      <c r="CF31245" s="79"/>
      <c r="CL31245" s="79"/>
    </row>
    <row r="31246" spans="30:90">
      <c r="AD31246" s="73"/>
      <c r="AE31246" s="74"/>
      <c r="AF31246" s="74"/>
      <c r="BX31246" s="73"/>
      <c r="BY31246" s="74"/>
      <c r="BZ31246" s="74"/>
      <c r="CA31246" s="74"/>
      <c r="CF31246" s="79"/>
      <c r="CL31246" s="79"/>
    </row>
    <row r="31247" spans="30:90">
      <c r="AD31247" s="73"/>
      <c r="AE31247" s="74"/>
      <c r="AF31247" s="74"/>
      <c r="BX31247" s="73"/>
      <c r="BY31247" s="74"/>
      <c r="BZ31247" s="74"/>
      <c r="CA31247" s="74"/>
      <c r="CF31247" s="79"/>
      <c r="CL31247" s="79"/>
    </row>
    <row r="31248" spans="30:90">
      <c r="AD31248" s="73"/>
      <c r="AE31248" s="74"/>
      <c r="AF31248" s="74"/>
      <c r="BX31248" s="73"/>
      <c r="BY31248" s="74"/>
      <c r="BZ31248" s="74"/>
      <c r="CA31248" s="74"/>
      <c r="CF31248" s="79"/>
      <c r="CL31248" s="79"/>
    </row>
    <row r="31249" spans="30:90">
      <c r="AD31249" s="73"/>
      <c r="AE31249" s="74"/>
      <c r="AF31249" s="74"/>
      <c r="BX31249" s="73"/>
      <c r="BY31249" s="74"/>
      <c r="BZ31249" s="74"/>
      <c r="CA31249" s="74"/>
      <c r="CF31249" s="79"/>
      <c r="CL31249" s="79"/>
    </row>
    <row r="31250" spans="30:90">
      <c r="AD31250" s="73"/>
      <c r="AE31250" s="74"/>
      <c r="AF31250" s="74"/>
      <c r="BX31250" s="73"/>
      <c r="BY31250" s="74"/>
      <c r="BZ31250" s="74"/>
      <c r="CA31250" s="74"/>
      <c r="CF31250" s="79"/>
      <c r="CL31250" s="79"/>
    </row>
    <row r="31251" spans="30:90">
      <c r="AD31251" s="73"/>
      <c r="AE31251" s="74"/>
      <c r="AF31251" s="74"/>
      <c r="BX31251" s="73"/>
      <c r="BY31251" s="74"/>
      <c r="BZ31251" s="74"/>
      <c r="CA31251" s="74"/>
      <c r="CF31251" s="79"/>
      <c r="CL31251" s="79"/>
    </row>
    <row r="31252" spans="30:90">
      <c r="AD31252" s="73"/>
      <c r="AE31252" s="74"/>
      <c r="AF31252" s="74"/>
      <c r="BX31252" s="73"/>
      <c r="BY31252" s="74"/>
      <c r="BZ31252" s="74"/>
      <c r="CA31252" s="74"/>
      <c r="CF31252" s="79"/>
      <c r="CL31252" s="79"/>
    </row>
    <row r="31253" spans="30:90">
      <c r="AD31253" s="73"/>
      <c r="AE31253" s="74"/>
      <c r="AF31253" s="74"/>
      <c r="BX31253" s="73"/>
      <c r="BY31253" s="74"/>
      <c r="BZ31253" s="74"/>
      <c r="CA31253" s="74"/>
      <c r="CF31253" s="79"/>
      <c r="CL31253" s="79"/>
    </row>
    <row r="31254" spans="30:90">
      <c r="AD31254" s="73"/>
      <c r="AE31254" s="74"/>
      <c r="AF31254" s="74"/>
      <c r="BX31254" s="73"/>
      <c r="BY31254" s="74"/>
      <c r="BZ31254" s="74"/>
      <c r="CA31254" s="74"/>
      <c r="CF31254" s="79"/>
      <c r="CL31254" s="79"/>
    </row>
    <row r="31255" spans="30:90">
      <c r="AD31255" s="73"/>
      <c r="AE31255" s="74"/>
      <c r="AF31255" s="74"/>
      <c r="BX31255" s="73"/>
      <c r="BY31255" s="74"/>
      <c r="BZ31255" s="74"/>
      <c r="CA31255" s="74"/>
      <c r="CF31255" s="79"/>
      <c r="CL31255" s="79"/>
    </row>
    <row r="31256" spans="30:90">
      <c r="AD31256" s="73"/>
      <c r="AE31256" s="74"/>
      <c r="AF31256" s="74"/>
      <c r="BX31256" s="73"/>
      <c r="BY31256" s="74"/>
      <c r="BZ31256" s="74"/>
      <c r="CA31256" s="74"/>
      <c r="CF31256" s="79"/>
      <c r="CL31256" s="79"/>
    </row>
    <row r="31257" spans="30:90">
      <c r="AD31257" s="73"/>
      <c r="AE31257" s="74"/>
      <c r="AF31257" s="74"/>
      <c r="BX31257" s="73"/>
      <c r="BY31257" s="74"/>
      <c r="BZ31257" s="74"/>
      <c r="CA31257" s="74"/>
      <c r="CF31257" s="79"/>
      <c r="CL31257" s="79"/>
    </row>
    <row r="31258" spans="30:90">
      <c r="AD31258" s="73"/>
      <c r="AE31258" s="74"/>
      <c r="AF31258" s="74"/>
      <c r="BX31258" s="73"/>
      <c r="BY31258" s="74"/>
      <c r="BZ31258" s="74"/>
      <c r="CA31258" s="74"/>
      <c r="CF31258" s="79"/>
      <c r="CL31258" s="79"/>
    </row>
    <row r="31259" spans="30:90">
      <c r="AD31259" s="73"/>
      <c r="AE31259" s="74"/>
      <c r="AF31259" s="74"/>
      <c r="BX31259" s="73"/>
      <c r="BY31259" s="74"/>
      <c r="BZ31259" s="74"/>
      <c r="CA31259" s="74"/>
      <c r="CF31259" s="79"/>
      <c r="CL31259" s="79"/>
    </row>
    <row r="31260" spans="30:90">
      <c r="AD31260" s="73"/>
      <c r="AE31260" s="74"/>
      <c r="AF31260" s="74"/>
      <c r="BX31260" s="73"/>
      <c r="BY31260" s="74"/>
      <c r="BZ31260" s="74"/>
      <c r="CA31260" s="74"/>
      <c r="CF31260" s="79"/>
      <c r="CL31260" s="79"/>
    </row>
    <row r="31261" spans="30:90">
      <c r="AD31261" s="73"/>
      <c r="AE31261" s="74"/>
      <c r="AF31261" s="74"/>
      <c r="BX31261" s="73"/>
      <c r="BY31261" s="74"/>
      <c r="BZ31261" s="74"/>
      <c r="CA31261" s="74"/>
      <c r="CF31261" s="79"/>
      <c r="CL31261" s="79"/>
    </row>
    <row r="31262" spans="30:90">
      <c r="AD31262" s="73"/>
      <c r="AE31262" s="74"/>
      <c r="AF31262" s="74"/>
      <c r="BX31262" s="73"/>
      <c r="BY31262" s="74"/>
      <c r="BZ31262" s="74"/>
      <c r="CA31262" s="74"/>
      <c r="CF31262" s="79"/>
      <c r="CL31262" s="79"/>
    </row>
    <row r="31263" spans="30:90">
      <c r="AD31263" s="73"/>
      <c r="AE31263" s="74"/>
      <c r="AF31263" s="74"/>
      <c r="BX31263" s="73"/>
      <c r="BY31263" s="74"/>
      <c r="BZ31263" s="74"/>
      <c r="CA31263" s="74"/>
      <c r="CF31263" s="79"/>
      <c r="CL31263" s="79"/>
    </row>
    <row r="31264" spans="30:90">
      <c r="AD31264" s="73"/>
      <c r="AE31264" s="74"/>
      <c r="AF31264" s="74"/>
      <c r="BX31264" s="73"/>
      <c r="BY31264" s="74"/>
      <c r="BZ31264" s="74"/>
      <c r="CA31264" s="74"/>
      <c r="CF31264" s="79"/>
      <c r="CL31264" s="79"/>
    </row>
    <row r="31265" spans="30:90">
      <c r="AD31265" s="73"/>
      <c r="AE31265" s="74"/>
      <c r="AF31265" s="74"/>
      <c r="BX31265" s="73"/>
      <c r="BY31265" s="74"/>
      <c r="BZ31265" s="74"/>
      <c r="CA31265" s="74"/>
      <c r="CF31265" s="79"/>
      <c r="CL31265" s="79"/>
    </row>
    <row r="31266" spans="30:90">
      <c r="AD31266" s="73"/>
      <c r="AE31266" s="74"/>
      <c r="AF31266" s="74"/>
      <c r="BX31266" s="73"/>
      <c r="BY31266" s="74"/>
      <c r="BZ31266" s="74"/>
      <c r="CA31266" s="74"/>
      <c r="CF31266" s="79"/>
      <c r="CL31266" s="79"/>
    </row>
    <row r="31267" spans="30:90">
      <c r="AD31267" s="73"/>
      <c r="AE31267" s="74"/>
      <c r="AF31267" s="74"/>
      <c r="BX31267" s="73"/>
      <c r="BY31267" s="74"/>
      <c r="BZ31267" s="74"/>
      <c r="CA31267" s="74"/>
      <c r="CF31267" s="79"/>
      <c r="CL31267" s="79"/>
    </row>
    <row r="31268" spans="30:90">
      <c r="AD31268" s="73"/>
      <c r="AE31268" s="74"/>
      <c r="AF31268" s="74"/>
      <c r="BX31268" s="73"/>
      <c r="BY31268" s="74"/>
      <c r="BZ31268" s="74"/>
      <c r="CA31268" s="74"/>
      <c r="CF31268" s="79"/>
      <c r="CL31268" s="79"/>
    </row>
    <row r="31269" spans="30:90">
      <c r="AD31269" s="73"/>
      <c r="AE31269" s="74"/>
      <c r="AF31269" s="74"/>
      <c r="BX31269" s="73"/>
      <c r="BY31269" s="74"/>
      <c r="BZ31269" s="74"/>
      <c r="CA31269" s="74"/>
      <c r="CF31269" s="79"/>
      <c r="CL31269" s="79"/>
    </row>
    <row r="31270" spans="30:90">
      <c r="AD31270" s="73"/>
      <c r="AE31270" s="74"/>
      <c r="AF31270" s="74"/>
      <c r="BX31270" s="73"/>
      <c r="BY31270" s="74"/>
      <c r="BZ31270" s="74"/>
      <c r="CA31270" s="74"/>
      <c r="CF31270" s="79"/>
      <c r="CL31270" s="79"/>
    </row>
    <row r="31271" spans="30:90">
      <c r="AD31271" s="73"/>
      <c r="AE31271" s="74"/>
      <c r="AF31271" s="74"/>
      <c r="BX31271" s="73"/>
      <c r="BY31271" s="74"/>
      <c r="BZ31271" s="74"/>
      <c r="CA31271" s="74"/>
      <c r="CF31271" s="79"/>
      <c r="CL31271" s="79"/>
    </row>
    <row r="31272" spans="30:90">
      <c r="AD31272" s="73"/>
      <c r="AE31272" s="74"/>
      <c r="AF31272" s="74"/>
      <c r="BX31272" s="73"/>
      <c r="BY31272" s="74"/>
      <c r="BZ31272" s="74"/>
      <c r="CA31272" s="74"/>
      <c r="CF31272" s="79"/>
      <c r="CL31272" s="79"/>
    </row>
    <row r="31273" spans="30:90">
      <c r="AD31273" s="73"/>
      <c r="AE31273" s="74"/>
      <c r="AF31273" s="74"/>
      <c r="BX31273" s="73"/>
      <c r="BY31273" s="74"/>
      <c r="BZ31273" s="74"/>
      <c r="CA31273" s="74"/>
      <c r="CF31273" s="79"/>
      <c r="CL31273" s="79"/>
    </row>
    <row r="31274" spans="30:90">
      <c r="AD31274" s="73"/>
      <c r="AE31274" s="74"/>
      <c r="AF31274" s="74"/>
      <c r="BX31274" s="73"/>
      <c r="BY31274" s="74"/>
      <c r="BZ31274" s="74"/>
      <c r="CA31274" s="74"/>
      <c r="CF31274" s="79"/>
      <c r="CL31274" s="79"/>
    </row>
    <row r="31275" spans="30:90">
      <c r="AD31275" s="73"/>
      <c r="AE31275" s="74"/>
      <c r="AF31275" s="74"/>
      <c r="BX31275" s="73"/>
      <c r="BY31275" s="74"/>
      <c r="BZ31275" s="74"/>
      <c r="CA31275" s="74"/>
      <c r="CF31275" s="79"/>
      <c r="CL31275" s="79"/>
    </row>
    <row r="31276" spans="30:90">
      <c r="AD31276" s="73"/>
      <c r="AE31276" s="74"/>
      <c r="AF31276" s="74"/>
      <c r="BX31276" s="73"/>
      <c r="BY31276" s="74"/>
      <c r="BZ31276" s="74"/>
      <c r="CA31276" s="74"/>
      <c r="CF31276" s="79"/>
      <c r="CL31276" s="79"/>
    </row>
    <row r="31277" spans="30:90">
      <c r="AD31277" s="73"/>
      <c r="AE31277" s="74"/>
      <c r="AF31277" s="74"/>
      <c r="BX31277" s="73"/>
      <c r="BY31277" s="74"/>
      <c r="BZ31277" s="74"/>
      <c r="CA31277" s="74"/>
      <c r="CF31277" s="79"/>
      <c r="CL31277" s="79"/>
    </row>
    <row r="31278" spans="30:90">
      <c r="AD31278" s="73"/>
      <c r="AE31278" s="74"/>
      <c r="AF31278" s="74"/>
      <c r="BX31278" s="73"/>
      <c r="BY31278" s="74"/>
      <c r="BZ31278" s="74"/>
      <c r="CA31278" s="74"/>
      <c r="CF31278" s="79"/>
      <c r="CL31278" s="79"/>
    </row>
    <row r="31279" spans="30:90">
      <c r="AD31279" s="73"/>
      <c r="AE31279" s="74"/>
      <c r="AF31279" s="74"/>
      <c r="BX31279" s="73"/>
      <c r="BY31279" s="74"/>
      <c r="BZ31279" s="74"/>
      <c r="CA31279" s="74"/>
      <c r="CF31279" s="79"/>
      <c r="CL31279" s="79"/>
    </row>
    <row r="31280" spans="30:90">
      <c r="AD31280" s="73"/>
      <c r="AE31280" s="74"/>
      <c r="AF31280" s="74"/>
      <c r="BX31280" s="73"/>
      <c r="BY31280" s="74"/>
      <c r="BZ31280" s="74"/>
      <c r="CA31280" s="74"/>
      <c r="CF31280" s="79"/>
      <c r="CL31280" s="79"/>
    </row>
    <row r="31281" spans="30:90">
      <c r="AD31281" s="73"/>
      <c r="AE31281" s="74"/>
      <c r="AF31281" s="74"/>
      <c r="BX31281" s="73"/>
      <c r="BY31281" s="74"/>
      <c r="BZ31281" s="74"/>
      <c r="CA31281" s="74"/>
      <c r="CF31281" s="79"/>
      <c r="CL31281" s="79"/>
    </row>
    <row r="31282" spans="30:90">
      <c r="AD31282" s="73"/>
      <c r="AE31282" s="74"/>
      <c r="AF31282" s="74"/>
      <c r="BX31282" s="73"/>
      <c r="BY31282" s="74"/>
      <c r="BZ31282" s="74"/>
      <c r="CA31282" s="74"/>
      <c r="CF31282" s="79"/>
      <c r="CL31282" s="79"/>
    </row>
    <row r="31283" spans="30:90">
      <c r="AD31283" s="73"/>
      <c r="AE31283" s="74"/>
      <c r="AF31283" s="74"/>
      <c r="BX31283" s="73"/>
      <c r="BY31283" s="74"/>
      <c r="BZ31283" s="74"/>
      <c r="CA31283" s="74"/>
      <c r="CF31283" s="79"/>
      <c r="CL31283" s="79"/>
    </row>
    <row r="31284" spans="30:90">
      <c r="AD31284" s="73"/>
      <c r="AE31284" s="74"/>
      <c r="AF31284" s="74"/>
      <c r="BX31284" s="73"/>
      <c r="BY31284" s="74"/>
      <c r="BZ31284" s="74"/>
      <c r="CA31284" s="74"/>
      <c r="CF31284" s="79"/>
      <c r="CL31284" s="79"/>
    </row>
    <row r="31285" spans="30:90">
      <c r="AD31285" s="73"/>
      <c r="AE31285" s="74"/>
      <c r="AF31285" s="74"/>
      <c r="BX31285" s="73"/>
      <c r="BY31285" s="74"/>
      <c r="BZ31285" s="74"/>
      <c r="CA31285" s="74"/>
      <c r="CF31285" s="79"/>
      <c r="CL31285" s="79"/>
    </row>
    <row r="31286" spans="30:90">
      <c r="AD31286" s="73"/>
      <c r="AE31286" s="74"/>
      <c r="AF31286" s="74"/>
      <c r="BX31286" s="73"/>
      <c r="BY31286" s="74"/>
      <c r="BZ31286" s="74"/>
      <c r="CA31286" s="74"/>
      <c r="CF31286" s="79"/>
      <c r="CL31286" s="79"/>
    </row>
    <row r="31287" spans="30:90">
      <c r="AD31287" s="73"/>
      <c r="AE31287" s="74"/>
      <c r="AF31287" s="74"/>
      <c r="BX31287" s="73"/>
      <c r="BY31287" s="74"/>
      <c r="BZ31287" s="74"/>
      <c r="CA31287" s="74"/>
      <c r="CF31287" s="79"/>
      <c r="CL31287" s="79"/>
    </row>
    <row r="31288" spans="30:90">
      <c r="AD31288" s="73"/>
      <c r="AE31288" s="74"/>
      <c r="AF31288" s="74"/>
      <c r="BX31288" s="73"/>
      <c r="BY31288" s="74"/>
      <c r="BZ31288" s="74"/>
      <c r="CA31288" s="74"/>
      <c r="CF31288" s="79"/>
      <c r="CL31288" s="79"/>
    </row>
    <row r="31289" spans="30:90">
      <c r="AD31289" s="73"/>
      <c r="AE31289" s="74"/>
      <c r="AF31289" s="74"/>
      <c r="BX31289" s="73"/>
      <c r="BY31289" s="74"/>
      <c r="BZ31289" s="74"/>
      <c r="CA31289" s="74"/>
      <c r="CF31289" s="79"/>
      <c r="CL31289" s="79"/>
    </row>
    <row r="31290" spans="30:90">
      <c r="AD31290" s="73"/>
      <c r="AE31290" s="74"/>
      <c r="AF31290" s="74"/>
      <c r="BX31290" s="73"/>
      <c r="BY31290" s="74"/>
      <c r="BZ31290" s="74"/>
      <c r="CA31290" s="74"/>
      <c r="CF31290" s="79"/>
      <c r="CL31290" s="79"/>
    </row>
    <row r="31291" spans="30:90">
      <c r="AD31291" s="73"/>
      <c r="AE31291" s="74"/>
      <c r="AF31291" s="74"/>
      <c r="BX31291" s="73"/>
      <c r="BY31291" s="74"/>
      <c r="BZ31291" s="74"/>
      <c r="CA31291" s="74"/>
      <c r="CF31291" s="79"/>
      <c r="CL31291" s="79"/>
    </row>
    <row r="31292" spans="30:90">
      <c r="AD31292" s="73"/>
      <c r="AE31292" s="74"/>
      <c r="AF31292" s="74"/>
      <c r="BX31292" s="73"/>
      <c r="BY31292" s="74"/>
      <c r="BZ31292" s="74"/>
      <c r="CA31292" s="74"/>
      <c r="CF31292" s="79"/>
      <c r="CL31292" s="79"/>
    </row>
    <row r="31293" spans="30:90">
      <c r="AD31293" s="73"/>
      <c r="AE31293" s="74"/>
      <c r="AF31293" s="74"/>
      <c r="BX31293" s="73"/>
      <c r="BY31293" s="74"/>
      <c r="BZ31293" s="74"/>
      <c r="CA31293" s="74"/>
      <c r="CF31293" s="79"/>
      <c r="CL31293" s="79"/>
    </row>
    <row r="31294" spans="30:90">
      <c r="AD31294" s="73"/>
      <c r="AE31294" s="74"/>
      <c r="AF31294" s="74"/>
      <c r="BX31294" s="73"/>
      <c r="BY31294" s="74"/>
      <c r="BZ31294" s="74"/>
      <c r="CA31294" s="74"/>
      <c r="CF31294" s="79"/>
      <c r="CL31294" s="79"/>
    </row>
    <row r="31295" spans="30:90">
      <c r="AD31295" s="73"/>
      <c r="AE31295" s="74"/>
      <c r="AF31295" s="74"/>
      <c r="BX31295" s="73"/>
      <c r="BY31295" s="74"/>
      <c r="BZ31295" s="74"/>
      <c r="CA31295" s="74"/>
      <c r="CF31295" s="79"/>
      <c r="CL31295" s="79"/>
    </row>
    <row r="31296" spans="30:90">
      <c r="AD31296" s="73"/>
      <c r="AE31296" s="74"/>
      <c r="AF31296" s="74"/>
      <c r="BX31296" s="73"/>
      <c r="BY31296" s="74"/>
      <c r="BZ31296" s="74"/>
      <c r="CA31296" s="74"/>
      <c r="CF31296" s="79"/>
      <c r="CL31296" s="79"/>
    </row>
    <row r="31297" spans="30:90">
      <c r="AD31297" s="73"/>
      <c r="AE31297" s="74"/>
      <c r="AF31297" s="74"/>
      <c r="BX31297" s="73"/>
      <c r="BY31297" s="74"/>
      <c r="BZ31297" s="74"/>
      <c r="CA31297" s="74"/>
      <c r="CF31297" s="79"/>
      <c r="CL31297" s="79"/>
    </row>
    <row r="31298" spans="30:90">
      <c r="AD31298" s="73"/>
      <c r="AE31298" s="74"/>
      <c r="AF31298" s="74"/>
      <c r="BX31298" s="73"/>
      <c r="BY31298" s="74"/>
      <c r="BZ31298" s="74"/>
      <c r="CA31298" s="74"/>
      <c r="CF31298" s="79"/>
      <c r="CL31298" s="79"/>
    </row>
    <row r="31299" spans="30:90">
      <c r="AD31299" s="73"/>
      <c r="AE31299" s="74"/>
      <c r="AF31299" s="74"/>
      <c r="BX31299" s="73"/>
      <c r="BY31299" s="74"/>
      <c r="BZ31299" s="74"/>
      <c r="CA31299" s="74"/>
      <c r="CF31299" s="79"/>
      <c r="CL31299" s="79"/>
    </row>
    <row r="31300" spans="30:90">
      <c r="AD31300" s="73"/>
      <c r="AE31300" s="74"/>
      <c r="AF31300" s="74"/>
      <c r="BX31300" s="73"/>
      <c r="BY31300" s="74"/>
      <c r="BZ31300" s="74"/>
      <c r="CA31300" s="74"/>
      <c r="CF31300" s="79"/>
      <c r="CL31300" s="79"/>
    </row>
    <row r="31301" spans="30:90">
      <c r="AD31301" s="73"/>
      <c r="AE31301" s="74"/>
      <c r="AF31301" s="74"/>
      <c r="BX31301" s="73"/>
      <c r="BY31301" s="74"/>
      <c r="BZ31301" s="74"/>
      <c r="CA31301" s="74"/>
      <c r="CF31301" s="79"/>
      <c r="CL31301" s="79"/>
    </row>
    <row r="31302" spans="30:90">
      <c r="AD31302" s="73"/>
      <c r="AE31302" s="74"/>
      <c r="AF31302" s="74"/>
      <c r="BX31302" s="73"/>
      <c r="BY31302" s="74"/>
      <c r="BZ31302" s="74"/>
      <c r="CA31302" s="74"/>
      <c r="CF31302" s="79"/>
      <c r="CL31302" s="79"/>
    </row>
    <row r="31303" spans="30:90">
      <c r="AD31303" s="73"/>
      <c r="AE31303" s="74"/>
      <c r="AF31303" s="74"/>
      <c r="BX31303" s="73"/>
      <c r="BY31303" s="74"/>
      <c r="BZ31303" s="74"/>
      <c r="CA31303" s="74"/>
      <c r="CF31303" s="79"/>
      <c r="CL31303" s="79"/>
    </row>
    <row r="31304" spans="30:90">
      <c r="AD31304" s="73"/>
      <c r="AE31304" s="74"/>
      <c r="AF31304" s="74"/>
      <c r="BX31304" s="73"/>
      <c r="BY31304" s="74"/>
      <c r="BZ31304" s="74"/>
      <c r="CA31304" s="74"/>
      <c r="CF31304" s="79"/>
      <c r="CL31304" s="79"/>
    </row>
    <row r="31305" spans="30:90">
      <c r="AD31305" s="73"/>
      <c r="AE31305" s="74"/>
      <c r="AF31305" s="74"/>
      <c r="BX31305" s="73"/>
      <c r="BY31305" s="74"/>
      <c r="BZ31305" s="74"/>
      <c r="CA31305" s="74"/>
      <c r="CF31305" s="79"/>
      <c r="CL31305" s="79"/>
    </row>
    <row r="31306" spans="30:90">
      <c r="AD31306" s="73"/>
      <c r="AE31306" s="74"/>
      <c r="AF31306" s="74"/>
      <c r="BX31306" s="73"/>
      <c r="BY31306" s="74"/>
      <c r="BZ31306" s="74"/>
      <c r="CA31306" s="74"/>
      <c r="CF31306" s="79"/>
      <c r="CL31306" s="79"/>
    </row>
    <row r="31307" spans="30:90">
      <c r="AD31307" s="73"/>
      <c r="AE31307" s="74"/>
      <c r="AF31307" s="74"/>
      <c r="BX31307" s="73"/>
      <c r="BY31307" s="74"/>
      <c r="BZ31307" s="74"/>
      <c r="CA31307" s="74"/>
      <c r="CF31307" s="79"/>
      <c r="CL31307" s="79"/>
    </row>
    <row r="31308" spans="30:90">
      <c r="AD31308" s="73"/>
      <c r="AE31308" s="74"/>
      <c r="AF31308" s="74"/>
      <c r="BX31308" s="73"/>
      <c r="BY31308" s="74"/>
      <c r="BZ31308" s="74"/>
      <c r="CA31308" s="74"/>
      <c r="CF31308" s="79"/>
      <c r="CL31308" s="79"/>
    </row>
    <row r="31309" spans="30:90">
      <c r="AD31309" s="73"/>
      <c r="AE31309" s="74"/>
      <c r="AF31309" s="74"/>
      <c r="BX31309" s="73"/>
      <c r="BY31309" s="74"/>
      <c r="BZ31309" s="74"/>
      <c r="CA31309" s="74"/>
      <c r="CF31309" s="79"/>
      <c r="CL31309" s="79"/>
    </row>
    <row r="31310" spans="30:90">
      <c r="AD31310" s="73"/>
      <c r="AE31310" s="74"/>
      <c r="AF31310" s="74"/>
      <c r="BX31310" s="73"/>
      <c r="BY31310" s="74"/>
      <c r="BZ31310" s="74"/>
      <c r="CA31310" s="74"/>
      <c r="CF31310" s="79"/>
      <c r="CL31310" s="79"/>
    </row>
    <row r="31311" spans="30:90">
      <c r="AD31311" s="73"/>
      <c r="AE31311" s="74"/>
      <c r="AF31311" s="74"/>
      <c r="BX31311" s="73"/>
      <c r="BY31311" s="74"/>
      <c r="BZ31311" s="74"/>
      <c r="CA31311" s="74"/>
      <c r="CF31311" s="79"/>
      <c r="CL31311" s="79"/>
    </row>
    <row r="31312" spans="30:90">
      <c r="AD31312" s="73"/>
      <c r="AE31312" s="74"/>
      <c r="AF31312" s="74"/>
      <c r="BX31312" s="73"/>
      <c r="BY31312" s="74"/>
      <c r="BZ31312" s="74"/>
      <c r="CA31312" s="74"/>
      <c r="CF31312" s="79"/>
      <c r="CL31312" s="79"/>
    </row>
    <row r="31313" spans="30:90">
      <c r="AD31313" s="73"/>
      <c r="AE31313" s="74"/>
      <c r="AF31313" s="74"/>
      <c r="BX31313" s="73"/>
      <c r="BY31313" s="74"/>
      <c r="BZ31313" s="74"/>
      <c r="CA31313" s="74"/>
      <c r="CF31313" s="79"/>
      <c r="CL31313" s="79"/>
    </row>
    <row r="31314" spans="30:90">
      <c r="AD31314" s="73"/>
      <c r="AE31314" s="74"/>
      <c r="AF31314" s="74"/>
      <c r="BX31314" s="73"/>
      <c r="BY31314" s="74"/>
      <c r="BZ31314" s="74"/>
      <c r="CA31314" s="74"/>
      <c r="CF31314" s="79"/>
      <c r="CL31314" s="79"/>
    </row>
    <row r="31315" spans="30:90">
      <c r="AD31315" s="73"/>
      <c r="AE31315" s="74"/>
      <c r="AF31315" s="74"/>
      <c r="BX31315" s="73"/>
      <c r="BY31315" s="74"/>
      <c r="BZ31315" s="74"/>
      <c r="CA31315" s="74"/>
      <c r="CF31315" s="79"/>
      <c r="CL31315" s="79"/>
    </row>
    <row r="31316" spans="30:90">
      <c r="AD31316" s="73"/>
      <c r="AE31316" s="74"/>
      <c r="AF31316" s="74"/>
      <c r="BX31316" s="73"/>
      <c r="BY31316" s="74"/>
      <c r="BZ31316" s="74"/>
      <c r="CA31316" s="74"/>
      <c r="CF31316" s="79"/>
      <c r="CL31316" s="79"/>
    </row>
    <row r="31317" spans="30:90">
      <c r="AD31317" s="73"/>
      <c r="AE31317" s="74"/>
      <c r="AF31317" s="74"/>
      <c r="BX31317" s="73"/>
      <c r="BY31317" s="74"/>
      <c r="BZ31317" s="74"/>
      <c r="CA31317" s="74"/>
      <c r="CF31317" s="79"/>
      <c r="CL31317" s="79"/>
    </row>
    <row r="31318" spans="30:90">
      <c r="AD31318" s="73"/>
      <c r="AE31318" s="74"/>
      <c r="AF31318" s="74"/>
      <c r="BX31318" s="73"/>
      <c r="BY31318" s="74"/>
      <c r="BZ31318" s="74"/>
      <c r="CA31318" s="74"/>
      <c r="CF31318" s="79"/>
      <c r="CL31318" s="79"/>
    </row>
    <row r="31319" spans="30:90">
      <c r="AD31319" s="73"/>
      <c r="AE31319" s="74"/>
      <c r="AF31319" s="74"/>
      <c r="BX31319" s="73"/>
      <c r="BY31319" s="74"/>
      <c r="BZ31319" s="74"/>
      <c r="CA31319" s="74"/>
      <c r="CF31319" s="79"/>
      <c r="CL31319" s="79"/>
    </row>
    <row r="31320" spans="30:90">
      <c r="AD31320" s="73"/>
      <c r="AE31320" s="74"/>
      <c r="AF31320" s="74"/>
      <c r="BX31320" s="73"/>
      <c r="BY31320" s="74"/>
      <c r="BZ31320" s="74"/>
      <c r="CA31320" s="74"/>
      <c r="CF31320" s="79"/>
      <c r="CL31320" s="79"/>
    </row>
    <row r="31321" spans="30:90">
      <c r="AD31321" s="73"/>
      <c r="AE31321" s="74"/>
      <c r="AF31321" s="74"/>
      <c r="BX31321" s="73"/>
      <c r="BY31321" s="74"/>
      <c r="BZ31321" s="74"/>
      <c r="CA31321" s="74"/>
      <c r="CF31321" s="79"/>
      <c r="CL31321" s="79"/>
    </row>
    <row r="31322" spans="30:90">
      <c r="AD31322" s="73"/>
      <c r="AE31322" s="74"/>
      <c r="AF31322" s="74"/>
      <c r="BX31322" s="73"/>
      <c r="BY31322" s="74"/>
      <c r="BZ31322" s="74"/>
      <c r="CA31322" s="74"/>
      <c r="CF31322" s="79"/>
      <c r="CL31322" s="79"/>
    </row>
    <row r="31323" spans="30:90">
      <c r="AD31323" s="73"/>
      <c r="AE31323" s="74"/>
      <c r="AF31323" s="74"/>
      <c r="BX31323" s="73"/>
      <c r="BY31323" s="74"/>
      <c r="BZ31323" s="74"/>
      <c r="CA31323" s="74"/>
      <c r="CF31323" s="79"/>
      <c r="CL31323" s="79"/>
    </row>
    <row r="31324" spans="30:90">
      <c r="AD31324" s="73"/>
      <c r="AE31324" s="74"/>
      <c r="AF31324" s="74"/>
      <c r="BX31324" s="73"/>
      <c r="BY31324" s="74"/>
      <c r="BZ31324" s="74"/>
      <c r="CA31324" s="74"/>
      <c r="CF31324" s="79"/>
      <c r="CL31324" s="79"/>
    </row>
    <row r="31325" spans="30:90">
      <c r="AD31325" s="73"/>
      <c r="AE31325" s="74"/>
      <c r="AF31325" s="74"/>
      <c r="BX31325" s="73"/>
      <c r="BY31325" s="74"/>
      <c r="BZ31325" s="74"/>
      <c r="CA31325" s="74"/>
      <c r="CF31325" s="79"/>
      <c r="CL31325" s="79"/>
    </row>
    <row r="31326" spans="30:90">
      <c r="AD31326" s="73"/>
      <c r="AE31326" s="74"/>
      <c r="AF31326" s="74"/>
      <c r="BX31326" s="73"/>
      <c r="BY31326" s="74"/>
      <c r="BZ31326" s="74"/>
      <c r="CA31326" s="74"/>
      <c r="CF31326" s="79"/>
      <c r="CL31326" s="79"/>
    </row>
    <row r="31327" spans="30:90">
      <c r="AD31327" s="73"/>
      <c r="AE31327" s="74"/>
      <c r="AF31327" s="74"/>
      <c r="BX31327" s="73"/>
      <c r="BY31327" s="74"/>
      <c r="BZ31327" s="74"/>
      <c r="CA31327" s="74"/>
      <c r="CF31327" s="79"/>
      <c r="CL31327" s="79"/>
    </row>
    <row r="31328" spans="30:90">
      <c r="AD31328" s="73"/>
      <c r="AE31328" s="74"/>
      <c r="AF31328" s="74"/>
      <c r="BX31328" s="73"/>
      <c r="BY31328" s="74"/>
      <c r="BZ31328" s="74"/>
      <c r="CA31328" s="74"/>
      <c r="CF31328" s="79"/>
      <c r="CL31328" s="79"/>
    </row>
    <row r="31329" spans="30:90">
      <c r="AD31329" s="73"/>
      <c r="AE31329" s="74"/>
      <c r="AF31329" s="74"/>
      <c r="BX31329" s="73"/>
      <c r="BY31329" s="74"/>
      <c r="BZ31329" s="74"/>
      <c r="CA31329" s="74"/>
      <c r="CF31329" s="79"/>
      <c r="CL31329" s="79"/>
    </row>
    <row r="31330" spans="30:90">
      <c r="AD31330" s="73"/>
      <c r="AE31330" s="74"/>
      <c r="AF31330" s="74"/>
      <c r="BX31330" s="73"/>
      <c r="BY31330" s="74"/>
      <c r="BZ31330" s="74"/>
      <c r="CA31330" s="74"/>
      <c r="CF31330" s="79"/>
      <c r="CL31330" s="79"/>
    </row>
    <row r="31331" spans="30:90">
      <c r="AD31331" s="73"/>
      <c r="AE31331" s="74"/>
      <c r="AF31331" s="74"/>
      <c r="BX31331" s="73"/>
      <c r="BY31331" s="74"/>
      <c r="BZ31331" s="74"/>
      <c r="CA31331" s="74"/>
      <c r="CF31331" s="79"/>
      <c r="CL31331" s="79"/>
    </row>
    <row r="31332" spans="30:90">
      <c r="AD31332" s="73"/>
      <c r="AE31332" s="74"/>
      <c r="AF31332" s="74"/>
      <c r="BX31332" s="73"/>
      <c r="BY31332" s="74"/>
      <c r="BZ31332" s="74"/>
      <c r="CA31332" s="74"/>
      <c r="CF31332" s="79"/>
      <c r="CL31332" s="79"/>
    </row>
    <row r="31333" spans="30:90">
      <c r="AD31333" s="73"/>
      <c r="AE31333" s="74"/>
      <c r="AF31333" s="74"/>
      <c r="BX31333" s="73"/>
      <c r="BY31333" s="74"/>
      <c r="BZ31333" s="74"/>
      <c r="CA31333" s="74"/>
      <c r="CF31333" s="79"/>
      <c r="CL31333" s="79"/>
    </row>
    <row r="31334" spans="30:90">
      <c r="AD31334" s="73"/>
      <c r="AE31334" s="74"/>
      <c r="AF31334" s="74"/>
      <c r="BX31334" s="73"/>
      <c r="BY31334" s="74"/>
      <c r="BZ31334" s="74"/>
      <c r="CA31334" s="74"/>
      <c r="CF31334" s="79"/>
      <c r="CL31334" s="79"/>
    </row>
    <row r="31335" spans="30:90">
      <c r="AD31335" s="73"/>
      <c r="AE31335" s="74"/>
      <c r="AF31335" s="74"/>
      <c r="BX31335" s="73"/>
      <c r="BY31335" s="74"/>
      <c r="BZ31335" s="74"/>
      <c r="CA31335" s="74"/>
      <c r="CF31335" s="79"/>
      <c r="CL31335" s="79"/>
    </row>
    <row r="31336" spans="30:90">
      <c r="AD31336" s="73"/>
      <c r="AE31336" s="74"/>
      <c r="AF31336" s="74"/>
      <c r="BX31336" s="73"/>
      <c r="BY31336" s="74"/>
      <c r="BZ31336" s="74"/>
      <c r="CA31336" s="74"/>
      <c r="CF31336" s="79"/>
      <c r="CL31336" s="79"/>
    </row>
    <row r="31337" spans="30:90">
      <c r="AD31337" s="73"/>
      <c r="AE31337" s="74"/>
      <c r="AF31337" s="74"/>
      <c r="BX31337" s="73"/>
      <c r="BY31337" s="74"/>
      <c r="BZ31337" s="74"/>
      <c r="CA31337" s="74"/>
      <c r="CF31337" s="79"/>
      <c r="CL31337" s="79"/>
    </row>
    <row r="31338" spans="30:90">
      <c r="AD31338" s="73"/>
      <c r="AE31338" s="74"/>
      <c r="AF31338" s="74"/>
      <c r="BX31338" s="73"/>
      <c r="BY31338" s="74"/>
      <c r="BZ31338" s="74"/>
      <c r="CA31338" s="74"/>
      <c r="CF31338" s="79"/>
      <c r="CL31338" s="79"/>
    </row>
    <row r="31339" spans="30:90">
      <c r="AD31339" s="73"/>
      <c r="AE31339" s="74"/>
      <c r="AF31339" s="74"/>
      <c r="BX31339" s="73"/>
      <c r="BY31339" s="74"/>
      <c r="BZ31339" s="74"/>
      <c r="CA31339" s="74"/>
      <c r="CF31339" s="79"/>
      <c r="CL31339" s="79"/>
    </row>
    <row r="31340" spans="30:90">
      <c r="AD31340" s="73"/>
      <c r="AE31340" s="74"/>
      <c r="AF31340" s="74"/>
      <c r="BX31340" s="73"/>
      <c r="BY31340" s="74"/>
      <c r="BZ31340" s="74"/>
      <c r="CA31340" s="74"/>
      <c r="CF31340" s="79"/>
      <c r="CL31340" s="79"/>
    </row>
    <row r="31341" spans="30:90">
      <c r="AD31341" s="73"/>
      <c r="AE31341" s="74"/>
      <c r="AF31341" s="74"/>
      <c r="BX31341" s="73"/>
      <c r="BY31341" s="74"/>
      <c r="BZ31341" s="74"/>
      <c r="CA31341" s="74"/>
      <c r="CF31341" s="79"/>
      <c r="CL31341" s="79"/>
    </row>
    <row r="31342" spans="30:90">
      <c r="AD31342" s="73"/>
      <c r="AE31342" s="74"/>
      <c r="AF31342" s="74"/>
      <c r="BX31342" s="73"/>
      <c r="BY31342" s="74"/>
      <c r="BZ31342" s="74"/>
      <c r="CA31342" s="74"/>
      <c r="CF31342" s="79"/>
      <c r="CL31342" s="79"/>
    </row>
    <row r="31343" spans="30:90">
      <c r="AD31343" s="73"/>
      <c r="AE31343" s="74"/>
      <c r="AF31343" s="74"/>
      <c r="BX31343" s="73"/>
      <c r="BY31343" s="74"/>
      <c r="BZ31343" s="74"/>
      <c r="CA31343" s="74"/>
      <c r="CF31343" s="79"/>
      <c r="CL31343" s="79"/>
    </row>
    <row r="31344" spans="30:90">
      <c r="AD31344" s="73"/>
      <c r="AE31344" s="74"/>
      <c r="AF31344" s="74"/>
      <c r="BX31344" s="73"/>
      <c r="BY31344" s="74"/>
      <c r="BZ31344" s="74"/>
      <c r="CA31344" s="74"/>
      <c r="CF31344" s="79"/>
      <c r="CL31344" s="79"/>
    </row>
    <row r="31345" spans="30:90">
      <c r="AD31345" s="73"/>
      <c r="AE31345" s="74"/>
      <c r="AF31345" s="74"/>
      <c r="BX31345" s="73"/>
      <c r="BY31345" s="74"/>
      <c r="BZ31345" s="74"/>
      <c r="CA31345" s="74"/>
      <c r="CF31345" s="79"/>
      <c r="CL31345" s="79"/>
    </row>
    <row r="31346" spans="30:90">
      <c r="AD31346" s="73"/>
      <c r="AE31346" s="74"/>
      <c r="AF31346" s="74"/>
      <c r="BX31346" s="73"/>
      <c r="BY31346" s="74"/>
      <c r="BZ31346" s="74"/>
      <c r="CA31346" s="74"/>
      <c r="CF31346" s="79"/>
      <c r="CL31346" s="79"/>
    </row>
    <row r="31347" spans="30:90">
      <c r="AD31347" s="73"/>
      <c r="AE31347" s="74"/>
      <c r="AF31347" s="74"/>
      <c r="BX31347" s="73"/>
      <c r="BY31347" s="74"/>
      <c r="BZ31347" s="74"/>
      <c r="CA31347" s="74"/>
      <c r="CF31347" s="79"/>
      <c r="CL31347" s="79"/>
    </row>
    <row r="31348" spans="30:90">
      <c r="AD31348" s="73"/>
      <c r="AE31348" s="74"/>
      <c r="AF31348" s="74"/>
      <c r="BX31348" s="73"/>
      <c r="BY31348" s="74"/>
      <c r="BZ31348" s="74"/>
      <c r="CA31348" s="74"/>
      <c r="CF31348" s="79"/>
      <c r="CL31348" s="79"/>
    </row>
    <row r="31349" spans="30:90">
      <c r="AD31349" s="73"/>
      <c r="AE31349" s="74"/>
      <c r="AF31349" s="74"/>
      <c r="BX31349" s="73"/>
      <c r="BY31349" s="74"/>
      <c r="BZ31349" s="74"/>
      <c r="CA31349" s="74"/>
      <c r="CF31349" s="79"/>
      <c r="CL31349" s="79"/>
    </row>
    <row r="31350" spans="30:90">
      <c r="AD31350" s="73"/>
      <c r="AE31350" s="74"/>
      <c r="AF31350" s="74"/>
      <c r="BX31350" s="73"/>
      <c r="BY31350" s="74"/>
      <c r="BZ31350" s="74"/>
      <c r="CA31350" s="74"/>
      <c r="CF31350" s="79"/>
      <c r="CL31350" s="79"/>
    </row>
    <row r="31351" spans="30:90">
      <c r="AD31351" s="73"/>
      <c r="AE31351" s="74"/>
      <c r="AF31351" s="74"/>
      <c r="BX31351" s="73"/>
      <c r="BY31351" s="74"/>
      <c r="BZ31351" s="74"/>
      <c r="CA31351" s="74"/>
      <c r="CF31351" s="79"/>
      <c r="CL31351" s="79"/>
    </row>
    <row r="31352" spans="30:90">
      <c r="AD31352" s="73"/>
      <c r="AE31352" s="74"/>
      <c r="AF31352" s="74"/>
      <c r="BX31352" s="73"/>
      <c r="BY31352" s="74"/>
      <c r="BZ31352" s="74"/>
      <c r="CA31352" s="74"/>
      <c r="CF31352" s="79"/>
      <c r="CL31352" s="79"/>
    </row>
    <row r="31353" spans="30:90">
      <c r="AD31353" s="73"/>
      <c r="AE31353" s="74"/>
      <c r="AF31353" s="74"/>
      <c r="BX31353" s="73"/>
      <c r="BY31353" s="74"/>
      <c r="BZ31353" s="74"/>
      <c r="CA31353" s="74"/>
      <c r="CF31353" s="79"/>
      <c r="CL31353" s="79"/>
    </row>
    <row r="31354" spans="30:90">
      <c r="AD31354" s="73"/>
      <c r="AE31354" s="74"/>
      <c r="AF31354" s="74"/>
      <c r="BX31354" s="73"/>
      <c r="BY31354" s="74"/>
      <c r="BZ31354" s="74"/>
      <c r="CA31354" s="74"/>
      <c r="CF31354" s="79"/>
      <c r="CL31354" s="79"/>
    </row>
    <row r="31355" spans="30:90">
      <c r="AD31355" s="73"/>
      <c r="AE31355" s="74"/>
      <c r="AF31355" s="74"/>
      <c r="BX31355" s="73"/>
      <c r="BY31355" s="74"/>
      <c r="BZ31355" s="74"/>
      <c r="CA31355" s="74"/>
      <c r="CF31355" s="79"/>
      <c r="CL31355" s="79"/>
    </row>
    <row r="31356" spans="30:90">
      <c r="AD31356" s="73"/>
      <c r="AE31356" s="74"/>
      <c r="AF31356" s="74"/>
      <c r="BX31356" s="73"/>
      <c r="BY31356" s="74"/>
      <c r="BZ31356" s="74"/>
      <c r="CA31356" s="74"/>
      <c r="CF31356" s="79"/>
      <c r="CL31356" s="79"/>
    </row>
    <row r="31357" spans="30:90">
      <c r="AD31357" s="73"/>
      <c r="AE31357" s="74"/>
      <c r="AF31357" s="74"/>
      <c r="BX31357" s="73"/>
      <c r="BY31357" s="74"/>
      <c r="BZ31357" s="74"/>
      <c r="CA31357" s="74"/>
      <c r="CF31357" s="79"/>
      <c r="CL31357" s="79"/>
    </row>
    <row r="31358" spans="30:90">
      <c r="AD31358" s="73"/>
      <c r="AE31358" s="74"/>
      <c r="AF31358" s="74"/>
      <c r="BX31358" s="73"/>
      <c r="BY31358" s="74"/>
      <c r="BZ31358" s="74"/>
      <c r="CA31358" s="74"/>
      <c r="CF31358" s="79"/>
      <c r="CL31358" s="79"/>
    </row>
    <row r="31359" spans="30:90">
      <c r="AD31359" s="73"/>
      <c r="AE31359" s="74"/>
      <c r="AF31359" s="74"/>
      <c r="BX31359" s="73"/>
      <c r="BY31359" s="74"/>
      <c r="BZ31359" s="74"/>
      <c r="CA31359" s="74"/>
      <c r="CF31359" s="79"/>
      <c r="CL31359" s="79"/>
    </row>
    <row r="31360" spans="30:90">
      <c r="AD31360" s="73"/>
      <c r="AE31360" s="74"/>
      <c r="AF31360" s="74"/>
      <c r="BX31360" s="73"/>
      <c r="BY31360" s="74"/>
      <c r="BZ31360" s="74"/>
      <c r="CA31360" s="74"/>
      <c r="CF31360" s="79"/>
      <c r="CL31360" s="79"/>
    </row>
    <row r="31361" spans="30:90">
      <c r="AD31361" s="73"/>
      <c r="AE31361" s="74"/>
      <c r="AF31361" s="74"/>
      <c r="BX31361" s="73"/>
      <c r="BY31361" s="74"/>
      <c r="BZ31361" s="74"/>
      <c r="CA31361" s="74"/>
      <c r="CF31361" s="79"/>
      <c r="CL31361" s="79"/>
    </row>
    <row r="31362" spans="30:90">
      <c r="AD31362" s="73"/>
      <c r="AE31362" s="74"/>
      <c r="AF31362" s="74"/>
      <c r="BX31362" s="73"/>
      <c r="BY31362" s="74"/>
      <c r="BZ31362" s="74"/>
      <c r="CA31362" s="74"/>
      <c r="CF31362" s="79"/>
      <c r="CL31362" s="79"/>
    </row>
    <row r="31363" spans="30:90">
      <c r="AD31363" s="73"/>
      <c r="AE31363" s="74"/>
      <c r="AF31363" s="74"/>
      <c r="BX31363" s="73"/>
      <c r="BY31363" s="74"/>
      <c r="BZ31363" s="74"/>
      <c r="CA31363" s="74"/>
      <c r="CF31363" s="79"/>
      <c r="CL31363" s="79"/>
    </row>
    <row r="31364" spans="30:90">
      <c r="AD31364" s="73"/>
      <c r="AE31364" s="74"/>
      <c r="AF31364" s="74"/>
      <c r="BX31364" s="73"/>
      <c r="BY31364" s="74"/>
      <c r="BZ31364" s="74"/>
      <c r="CA31364" s="74"/>
      <c r="CF31364" s="79"/>
      <c r="CL31364" s="79"/>
    </row>
    <row r="31365" spans="30:90">
      <c r="AD31365" s="73"/>
      <c r="AE31365" s="74"/>
      <c r="AF31365" s="74"/>
      <c r="BX31365" s="73"/>
      <c r="BY31365" s="74"/>
      <c r="BZ31365" s="74"/>
      <c r="CA31365" s="74"/>
      <c r="CF31365" s="79"/>
      <c r="CL31365" s="79"/>
    </row>
    <row r="31366" spans="30:90">
      <c r="AD31366" s="73"/>
      <c r="AE31366" s="74"/>
      <c r="AF31366" s="74"/>
      <c r="BX31366" s="73"/>
      <c r="BY31366" s="74"/>
      <c r="BZ31366" s="74"/>
      <c r="CA31366" s="74"/>
      <c r="CF31366" s="79"/>
      <c r="CL31366" s="79"/>
    </row>
    <row r="31367" spans="30:90">
      <c r="AD31367" s="73"/>
      <c r="AE31367" s="74"/>
      <c r="AF31367" s="74"/>
      <c r="BX31367" s="73"/>
      <c r="BY31367" s="74"/>
      <c r="BZ31367" s="74"/>
      <c r="CA31367" s="74"/>
      <c r="CF31367" s="79"/>
      <c r="CL31367" s="79"/>
    </row>
    <row r="31368" spans="30:90">
      <c r="AD31368" s="73"/>
      <c r="AE31368" s="74"/>
      <c r="AF31368" s="74"/>
      <c r="BX31368" s="73"/>
      <c r="BY31368" s="74"/>
      <c r="BZ31368" s="74"/>
      <c r="CA31368" s="74"/>
      <c r="CF31368" s="79"/>
      <c r="CL31368" s="79"/>
    </row>
    <row r="31369" spans="30:90">
      <c r="AD31369" s="73"/>
      <c r="AE31369" s="74"/>
      <c r="AF31369" s="74"/>
      <c r="BX31369" s="73"/>
      <c r="BY31369" s="74"/>
      <c r="BZ31369" s="74"/>
      <c r="CA31369" s="74"/>
      <c r="CF31369" s="79"/>
      <c r="CL31369" s="79"/>
    </row>
    <row r="31370" spans="30:90">
      <c r="AD31370" s="73"/>
      <c r="AE31370" s="74"/>
      <c r="AF31370" s="74"/>
      <c r="BX31370" s="73"/>
      <c r="BY31370" s="74"/>
      <c r="BZ31370" s="74"/>
      <c r="CA31370" s="74"/>
      <c r="CF31370" s="79"/>
      <c r="CL31370" s="79"/>
    </row>
    <row r="31371" spans="30:90">
      <c r="AD31371" s="73"/>
      <c r="AE31371" s="74"/>
      <c r="AF31371" s="74"/>
      <c r="BX31371" s="73"/>
      <c r="BY31371" s="74"/>
      <c r="BZ31371" s="74"/>
      <c r="CA31371" s="74"/>
      <c r="CF31371" s="79"/>
      <c r="CL31371" s="79"/>
    </row>
    <row r="31372" spans="30:90">
      <c r="AD31372" s="73"/>
      <c r="AE31372" s="74"/>
      <c r="AF31372" s="74"/>
      <c r="BX31372" s="73"/>
      <c r="BY31372" s="74"/>
      <c r="BZ31372" s="74"/>
      <c r="CA31372" s="74"/>
      <c r="CF31372" s="79"/>
      <c r="CL31372" s="79"/>
    </row>
    <row r="31373" spans="30:90">
      <c r="AD31373" s="73"/>
      <c r="AE31373" s="74"/>
      <c r="AF31373" s="74"/>
      <c r="BX31373" s="73"/>
      <c r="BY31373" s="74"/>
      <c r="BZ31373" s="74"/>
      <c r="CA31373" s="74"/>
      <c r="CF31373" s="79"/>
      <c r="CL31373" s="79"/>
    </row>
    <row r="31374" spans="30:90">
      <c r="AD31374" s="73"/>
      <c r="AE31374" s="74"/>
      <c r="AF31374" s="74"/>
      <c r="BX31374" s="73"/>
      <c r="BY31374" s="74"/>
      <c r="BZ31374" s="74"/>
      <c r="CA31374" s="74"/>
      <c r="CF31374" s="79"/>
      <c r="CL31374" s="79"/>
    </row>
    <row r="31375" spans="30:90">
      <c r="AD31375" s="73"/>
      <c r="AE31375" s="74"/>
      <c r="AF31375" s="74"/>
      <c r="BX31375" s="73"/>
      <c r="BY31375" s="74"/>
      <c r="BZ31375" s="74"/>
      <c r="CA31375" s="74"/>
      <c r="CF31375" s="79"/>
      <c r="CL31375" s="79"/>
    </row>
    <row r="31376" spans="30:90">
      <c r="AD31376" s="73"/>
      <c r="AE31376" s="74"/>
      <c r="AF31376" s="74"/>
      <c r="BX31376" s="73"/>
      <c r="BY31376" s="74"/>
      <c r="BZ31376" s="74"/>
      <c r="CA31376" s="74"/>
      <c r="CF31376" s="79"/>
      <c r="CL31376" s="79"/>
    </row>
    <row r="31377" spans="30:90">
      <c r="AD31377" s="73"/>
      <c r="AE31377" s="74"/>
      <c r="AF31377" s="74"/>
      <c r="BX31377" s="73"/>
      <c r="BY31377" s="74"/>
      <c r="BZ31377" s="74"/>
      <c r="CA31377" s="74"/>
      <c r="CF31377" s="79"/>
      <c r="CL31377" s="79"/>
    </row>
    <row r="31378" spans="30:90">
      <c r="AD31378" s="73"/>
      <c r="AE31378" s="74"/>
      <c r="AF31378" s="74"/>
      <c r="BX31378" s="73"/>
      <c r="BY31378" s="74"/>
      <c r="BZ31378" s="74"/>
      <c r="CA31378" s="74"/>
      <c r="CF31378" s="79"/>
      <c r="CL31378" s="79"/>
    </row>
    <row r="31379" spans="30:90">
      <c r="AD31379" s="73"/>
      <c r="AE31379" s="74"/>
      <c r="AF31379" s="74"/>
      <c r="BX31379" s="73"/>
      <c r="BY31379" s="74"/>
      <c r="BZ31379" s="74"/>
      <c r="CA31379" s="74"/>
      <c r="CF31379" s="79"/>
      <c r="CL31379" s="79"/>
    </row>
    <row r="31380" spans="30:90">
      <c r="AD31380" s="73"/>
      <c r="AE31380" s="74"/>
      <c r="AF31380" s="74"/>
      <c r="BX31380" s="73"/>
      <c r="BY31380" s="74"/>
      <c r="BZ31380" s="74"/>
      <c r="CA31380" s="74"/>
      <c r="CF31380" s="79"/>
      <c r="CL31380" s="79"/>
    </row>
    <row r="31381" spans="30:90">
      <c r="AD31381" s="73"/>
      <c r="AE31381" s="74"/>
      <c r="AF31381" s="74"/>
      <c r="BX31381" s="73"/>
      <c r="BY31381" s="74"/>
      <c r="BZ31381" s="74"/>
      <c r="CA31381" s="74"/>
      <c r="CF31381" s="79"/>
      <c r="CL31381" s="79"/>
    </row>
    <row r="31382" spans="30:90">
      <c r="AD31382" s="73"/>
      <c r="AE31382" s="74"/>
      <c r="AF31382" s="74"/>
      <c r="BX31382" s="73"/>
      <c r="BY31382" s="74"/>
      <c r="BZ31382" s="74"/>
      <c r="CA31382" s="74"/>
      <c r="CF31382" s="79"/>
      <c r="CL31382" s="79"/>
    </row>
    <row r="31383" spans="30:90">
      <c r="AD31383" s="73"/>
      <c r="AE31383" s="74"/>
      <c r="AF31383" s="74"/>
      <c r="BX31383" s="73"/>
      <c r="BY31383" s="74"/>
      <c r="BZ31383" s="74"/>
      <c r="CA31383" s="74"/>
      <c r="CF31383" s="79"/>
      <c r="CL31383" s="79"/>
    </row>
    <row r="31384" spans="30:90">
      <c r="AD31384" s="73"/>
      <c r="AE31384" s="74"/>
      <c r="AF31384" s="74"/>
      <c r="BX31384" s="73"/>
      <c r="BY31384" s="74"/>
      <c r="BZ31384" s="74"/>
      <c r="CA31384" s="74"/>
      <c r="CF31384" s="79"/>
      <c r="CL31384" s="79"/>
    </row>
    <row r="31385" spans="30:90">
      <c r="AD31385" s="73"/>
      <c r="AE31385" s="74"/>
      <c r="AF31385" s="74"/>
      <c r="BX31385" s="73"/>
      <c r="BY31385" s="74"/>
      <c r="BZ31385" s="74"/>
      <c r="CA31385" s="74"/>
      <c r="CF31385" s="79"/>
      <c r="CL31385" s="79"/>
    </row>
    <row r="31386" spans="30:90">
      <c r="AD31386" s="73"/>
      <c r="AE31386" s="74"/>
      <c r="AF31386" s="74"/>
      <c r="BX31386" s="73"/>
      <c r="BY31386" s="74"/>
      <c r="BZ31386" s="74"/>
      <c r="CA31386" s="74"/>
      <c r="CF31386" s="79"/>
      <c r="CL31386" s="79"/>
    </row>
    <row r="31387" spans="30:90">
      <c r="AD31387" s="73"/>
      <c r="AE31387" s="74"/>
      <c r="AF31387" s="74"/>
      <c r="BX31387" s="73"/>
      <c r="BY31387" s="74"/>
      <c r="BZ31387" s="74"/>
      <c r="CA31387" s="74"/>
      <c r="CF31387" s="79"/>
      <c r="CL31387" s="79"/>
    </row>
    <row r="31388" spans="30:90">
      <c r="AD31388" s="73"/>
      <c r="AE31388" s="74"/>
      <c r="AF31388" s="74"/>
      <c r="BX31388" s="73"/>
      <c r="BY31388" s="74"/>
      <c r="BZ31388" s="74"/>
      <c r="CA31388" s="74"/>
      <c r="CF31388" s="79"/>
      <c r="CL31388" s="79"/>
    </row>
    <row r="31389" spans="30:90">
      <c r="AD31389" s="73"/>
      <c r="AE31389" s="74"/>
      <c r="AF31389" s="74"/>
      <c r="BX31389" s="73"/>
      <c r="BY31389" s="74"/>
      <c r="BZ31389" s="74"/>
      <c r="CA31389" s="74"/>
      <c r="CF31389" s="79"/>
      <c r="CL31389" s="79"/>
    </row>
    <row r="31390" spans="30:90">
      <c r="AD31390" s="73"/>
      <c r="AE31390" s="74"/>
      <c r="AF31390" s="74"/>
      <c r="BX31390" s="73"/>
      <c r="BY31390" s="74"/>
      <c r="BZ31390" s="74"/>
      <c r="CA31390" s="74"/>
      <c r="CF31390" s="79"/>
      <c r="CL31390" s="79"/>
    </row>
    <row r="31391" spans="30:90">
      <c r="AD31391" s="73"/>
      <c r="AE31391" s="74"/>
      <c r="AF31391" s="74"/>
      <c r="BX31391" s="73"/>
      <c r="BY31391" s="74"/>
      <c r="BZ31391" s="74"/>
      <c r="CA31391" s="74"/>
      <c r="CF31391" s="79"/>
      <c r="CL31391" s="79"/>
    </row>
    <row r="31392" spans="30:90">
      <c r="AD31392" s="73"/>
      <c r="AE31392" s="74"/>
      <c r="AF31392" s="74"/>
      <c r="BX31392" s="73"/>
      <c r="BY31392" s="74"/>
      <c r="BZ31392" s="74"/>
      <c r="CA31392" s="74"/>
      <c r="CF31392" s="79"/>
      <c r="CL31392" s="79"/>
    </row>
    <row r="31393" spans="30:90">
      <c r="AD31393" s="73"/>
      <c r="AE31393" s="74"/>
      <c r="AF31393" s="74"/>
      <c r="BX31393" s="73"/>
      <c r="BY31393" s="74"/>
      <c r="BZ31393" s="74"/>
      <c r="CA31393" s="74"/>
      <c r="CF31393" s="79"/>
      <c r="CL31393" s="79"/>
    </row>
    <row r="31394" spans="30:90">
      <c r="AD31394" s="73"/>
      <c r="AE31394" s="74"/>
      <c r="AF31394" s="74"/>
      <c r="BX31394" s="73"/>
      <c r="BY31394" s="74"/>
      <c r="BZ31394" s="74"/>
      <c r="CA31394" s="74"/>
      <c r="CF31394" s="79"/>
      <c r="CL31394" s="79"/>
    </row>
    <row r="31395" spans="30:90">
      <c r="AD31395" s="73"/>
      <c r="AE31395" s="74"/>
      <c r="AF31395" s="74"/>
      <c r="BX31395" s="73"/>
      <c r="BY31395" s="74"/>
      <c r="BZ31395" s="74"/>
      <c r="CA31395" s="74"/>
      <c r="CF31395" s="79"/>
      <c r="CL31395" s="79"/>
    </row>
    <row r="31396" spans="30:90">
      <c r="AD31396" s="73"/>
      <c r="AE31396" s="74"/>
      <c r="AF31396" s="74"/>
      <c r="BX31396" s="73"/>
      <c r="BY31396" s="74"/>
      <c r="BZ31396" s="74"/>
      <c r="CA31396" s="74"/>
      <c r="CF31396" s="79"/>
      <c r="CL31396" s="79"/>
    </row>
    <row r="31397" spans="30:90">
      <c r="AD31397" s="73"/>
      <c r="AE31397" s="74"/>
      <c r="AF31397" s="74"/>
      <c r="BX31397" s="73"/>
      <c r="BY31397" s="74"/>
      <c r="BZ31397" s="74"/>
      <c r="CA31397" s="74"/>
      <c r="CF31397" s="79"/>
      <c r="CL31397" s="79"/>
    </row>
    <row r="31398" spans="30:90">
      <c r="AD31398" s="73"/>
      <c r="AE31398" s="74"/>
      <c r="AF31398" s="74"/>
      <c r="BX31398" s="73"/>
      <c r="BY31398" s="74"/>
      <c r="BZ31398" s="74"/>
      <c r="CA31398" s="74"/>
      <c r="CF31398" s="79"/>
      <c r="CL31398" s="79"/>
    </row>
    <row r="31399" spans="30:90">
      <c r="AD31399" s="73"/>
      <c r="AE31399" s="74"/>
      <c r="AF31399" s="74"/>
      <c r="BX31399" s="73"/>
      <c r="BY31399" s="74"/>
      <c r="BZ31399" s="74"/>
      <c r="CA31399" s="74"/>
      <c r="CF31399" s="79"/>
      <c r="CL31399" s="79"/>
    </row>
    <row r="31400" spans="30:90">
      <c r="AD31400" s="73"/>
      <c r="AE31400" s="74"/>
      <c r="AF31400" s="74"/>
      <c r="BX31400" s="73"/>
      <c r="BY31400" s="74"/>
      <c r="BZ31400" s="74"/>
      <c r="CA31400" s="74"/>
      <c r="CF31400" s="79"/>
      <c r="CL31400" s="79"/>
    </row>
    <row r="31401" spans="30:90">
      <c r="AD31401" s="73"/>
      <c r="AE31401" s="74"/>
      <c r="AF31401" s="74"/>
      <c r="BX31401" s="73"/>
      <c r="BY31401" s="74"/>
      <c r="BZ31401" s="74"/>
      <c r="CA31401" s="74"/>
      <c r="CF31401" s="79"/>
      <c r="CL31401" s="79"/>
    </row>
    <row r="31402" spans="30:90">
      <c r="AD31402" s="73"/>
      <c r="AE31402" s="74"/>
      <c r="AF31402" s="74"/>
      <c r="BX31402" s="73"/>
      <c r="BY31402" s="74"/>
      <c r="BZ31402" s="74"/>
      <c r="CA31402" s="74"/>
      <c r="CF31402" s="79"/>
      <c r="CL31402" s="79"/>
    </row>
    <row r="31403" spans="30:90">
      <c r="AD31403" s="73"/>
      <c r="AE31403" s="74"/>
      <c r="AF31403" s="74"/>
      <c r="BX31403" s="73"/>
      <c r="BY31403" s="74"/>
      <c r="BZ31403" s="74"/>
      <c r="CA31403" s="74"/>
      <c r="CF31403" s="79"/>
      <c r="CL31403" s="79"/>
    </row>
    <row r="31404" spans="30:90">
      <c r="AD31404" s="73"/>
      <c r="AE31404" s="74"/>
      <c r="AF31404" s="74"/>
      <c r="BX31404" s="73"/>
      <c r="BY31404" s="74"/>
      <c r="BZ31404" s="74"/>
      <c r="CA31404" s="74"/>
      <c r="CF31404" s="79"/>
      <c r="CL31404" s="79"/>
    </row>
    <row r="31405" spans="30:90">
      <c r="AD31405" s="73"/>
      <c r="AE31405" s="74"/>
      <c r="AF31405" s="74"/>
      <c r="BX31405" s="73"/>
      <c r="BY31405" s="74"/>
      <c r="BZ31405" s="74"/>
      <c r="CA31405" s="74"/>
      <c r="CF31405" s="79"/>
      <c r="CL31405" s="79"/>
    </row>
    <row r="31406" spans="30:90">
      <c r="AD31406" s="73"/>
      <c r="AE31406" s="74"/>
      <c r="AF31406" s="74"/>
      <c r="BX31406" s="73"/>
      <c r="BY31406" s="74"/>
      <c r="BZ31406" s="74"/>
      <c r="CA31406" s="74"/>
      <c r="CF31406" s="79"/>
      <c r="CL31406" s="79"/>
    </row>
    <row r="31407" spans="30:90">
      <c r="AD31407" s="73"/>
      <c r="AE31407" s="74"/>
      <c r="AF31407" s="74"/>
      <c r="BX31407" s="73"/>
      <c r="BY31407" s="74"/>
      <c r="BZ31407" s="74"/>
      <c r="CA31407" s="74"/>
      <c r="CF31407" s="79"/>
      <c r="CL31407" s="79"/>
    </row>
    <row r="31408" spans="30:90">
      <c r="AD31408" s="73"/>
      <c r="AE31408" s="74"/>
      <c r="AF31408" s="74"/>
      <c r="BX31408" s="73"/>
      <c r="BY31408" s="74"/>
      <c r="BZ31408" s="74"/>
      <c r="CA31408" s="74"/>
      <c r="CF31408" s="79"/>
      <c r="CL31408" s="79"/>
    </row>
    <row r="31409" spans="30:90">
      <c r="AD31409" s="73"/>
      <c r="AE31409" s="74"/>
      <c r="AF31409" s="74"/>
      <c r="BX31409" s="73"/>
      <c r="BY31409" s="74"/>
      <c r="BZ31409" s="74"/>
      <c r="CA31409" s="74"/>
      <c r="CF31409" s="79"/>
      <c r="CL31409" s="79"/>
    </row>
    <row r="31410" spans="30:90">
      <c r="AD31410" s="73"/>
      <c r="AE31410" s="74"/>
      <c r="AF31410" s="74"/>
      <c r="BX31410" s="73"/>
      <c r="BY31410" s="74"/>
      <c r="BZ31410" s="74"/>
      <c r="CA31410" s="74"/>
      <c r="CF31410" s="79"/>
      <c r="CL31410" s="79"/>
    </row>
    <row r="31411" spans="30:90">
      <c r="AD31411" s="73"/>
      <c r="AE31411" s="74"/>
      <c r="AF31411" s="74"/>
      <c r="BX31411" s="73"/>
      <c r="BY31411" s="74"/>
      <c r="BZ31411" s="74"/>
      <c r="CA31411" s="74"/>
      <c r="CF31411" s="79"/>
      <c r="CL31411" s="79"/>
    </row>
    <row r="31412" spans="30:90">
      <c r="AD31412" s="73"/>
      <c r="AE31412" s="74"/>
      <c r="AF31412" s="74"/>
      <c r="BX31412" s="73"/>
      <c r="BY31412" s="74"/>
      <c r="BZ31412" s="74"/>
      <c r="CA31412" s="74"/>
      <c r="CF31412" s="79"/>
      <c r="CL31412" s="79"/>
    </row>
    <row r="31413" spans="30:90">
      <c r="AD31413" s="73"/>
      <c r="AE31413" s="74"/>
      <c r="AF31413" s="74"/>
      <c r="BX31413" s="73"/>
      <c r="BY31413" s="74"/>
      <c r="BZ31413" s="74"/>
      <c r="CA31413" s="74"/>
      <c r="CF31413" s="79"/>
      <c r="CL31413" s="79"/>
    </row>
    <row r="31414" spans="30:90">
      <c r="AD31414" s="73"/>
      <c r="AE31414" s="74"/>
      <c r="AF31414" s="74"/>
      <c r="BX31414" s="73"/>
      <c r="BY31414" s="74"/>
      <c r="BZ31414" s="74"/>
      <c r="CA31414" s="74"/>
      <c r="CF31414" s="79"/>
      <c r="CL31414" s="79"/>
    </row>
    <row r="31415" spans="30:90">
      <c r="AD31415" s="73"/>
      <c r="AE31415" s="74"/>
      <c r="AF31415" s="74"/>
      <c r="BX31415" s="73"/>
      <c r="BY31415" s="74"/>
      <c r="BZ31415" s="74"/>
      <c r="CA31415" s="74"/>
      <c r="CF31415" s="79"/>
      <c r="CL31415" s="79"/>
    </row>
    <row r="31416" spans="30:90">
      <c r="AD31416" s="73"/>
      <c r="AE31416" s="74"/>
      <c r="AF31416" s="74"/>
      <c r="BX31416" s="73"/>
      <c r="BY31416" s="74"/>
      <c r="BZ31416" s="74"/>
      <c r="CA31416" s="74"/>
      <c r="CF31416" s="79"/>
      <c r="CL31416" s="79"/>
    </row>
    <row r="31417" spans="30:90">
      <c r="AD31417" s="73"/>
      <c r="AE31417" s="74"/>
      <c r="AF31417" s="74"/>
      <c r="BX31417" s="73"/>
      <c r="BY31417" s="74"/>
      <c r="BZ31417" s="74"/>
      <c r="CA31417" s="74"/>
      <c r="CF31417" s="79"/>
      <c r="CL31417" s="79"/>
    </row>
    <row r="31418" spans="30:90">
      <c r="AD31418" s="73"/>
      <c r="AE31418" s="74"/>
      <c r="AF31418" s="74"/>
      <c r="BX31418" s="73"/>
      <c r="BY31418" s="74"/>
      <c r="BZ31418" s="74"/>
      <c r="CA31418" s="74"/>
      <c r="CF31418" s="79"/>
      <c r="CL31418" s="79"/>
    </row>
    <row r="31419" spans="30:90">
      <c r="AD31419" s="73"/>
      <c r="AE31419" s="74"/>
      <c r="AF31419" s="74"/>
      <c r="BX31419" s="73"/>
      <c r="BY31419" s="74"/>
      <c r="BZ31419" s="74"/>
      <c r="CA31419" s="74"/>
      <c r="CF31419" s="79"/>
      <c r="CL31419" s="79"/>
    </row>
    <row r="31420" spans="30:90">
      <c r="AD31420" s="73"/>
      <c r="AE31420" s="74"/>
      <c r="AF31420" s="74"/>
      <c r="BX31420" s="73"/>
      <c r="BY31420" s="74"/>
      <c r="BZ31420" s="74"/>
      <c r="CA31420" s="74"/>
      <c r="CF31420" s="79"/>
      <c r="CL31420" s="79"/>
    </row>
    <row r="31421" spans="30:90">
      <c r="AD31421" s="73"/>
      <c r="AE31421" s="74"/>
      <c r="AF31421" s="74"/>
      <c r="BX31421" s="73"/>
      <c r="BY31421" s="74"/>
      <c r="BZ31421" s="74"/>
      <c r="CA31421" s="74"/>
      <c r="CF31421" s="79"/>
      <c r="CL31421" s="79"/>
    </row>
    <row r="31422" spans="30:90">
      <c r="AD31422" s="73"/>
      <c r="AE31422" s="74"/>
      <c r="AF31422" s="74"/>
      <c r="BX31422" s="73"/>
      <c r="BY31422" s="74"/>
      <c r="BZ31422" s="74"/>
      <c r="CA31422" s="74"/>
      <c r="CF31422" s="79"/>
      <c r="CL31422" s="79"/>
    </row>
    <row r="31423" spans="30:90">
      <c r="AD31423" s="73"/>
      <c r="AE31423" s="74"/>
      <c r="AF31423" s="74"/>
      <c r="BX31423" s="73"/>
      <c r="BY31423" s="74"/>
      <c r="BZ31423" s="74"/>
      <c r="CA31423" s="74"/>
      <c r="CF31423" s="79"/>
      <c r="CL31423" s="79"/>
    </row>
    <row r="31424" spans="30:90">
      <c r="AD31424" s="73"/>
      <c r="AE31424" s="74"/>
      <c r="AF31424" s="74"/>
      <c r="BX31424" s="73"/>
      <c r="BY31424" s="74"/>
      <c r="BZ31424" s="74"/>
      <c r="CA31424" s="74"/>
      <c r="CF31424" s="79"/>
      <c r="CL31424" s="79"/>
    </row>
    <row r="31425" spans="30:90">
      <c r="AD31425" s="73"/>
      <c r="AE31425" s="74"/>
      <c r="AF31425" s="74"/>
      <c r="BX31425" s="73"/>
      <c r="BY31425" s="74"/>
      <c r="BZ31425" s="74"/>
      <c r="CA31425" s="74"/>
      <c r="CF31425" s="79"/>
      <c r="CL31425" s="79"/>
    </row>
    <row r="31426" spans="30:90">
      <c r="AD31426" s="73"/>
      <c r="AE31426" s="74"/>
      <c r="AF31426" s="74"/>
      <c r="BX31426" s="73"/>
      <c r="BY31426" s="74"/>
      <c r="BZ31426" s="74"/>
      <c r="CA31426" s="74"/>
      <c r="CF31426" s="79"/>
      <c r="CL31426" s="79"/>
    </row>
    <row r="31427" spans="30:90">
      <c r="AD31427" s="73"/>
      <c r="AE31427" s="74"/>
      <c r="AF31427" s="74"/>
      <c r="BX31427" s="73"/>
      <c r="BY31427" s="74"/>
      <c r="BZ31427" s="74"/>
      <c r="CA31427" s="74"/>
      <c r="CF31427" s="79"/>
      <c r="CL31427" s="79"/>
    </row>
    <row r="31428" spans="30:90">
      <c r="AD31428" s="73"/>
      <c r="AE31428" s="74"/>
      <c r="AF31428" s="74"/>
      <c r="BX31428" s="73"/>
      <c r="BY31428" s="74"/>
      <c r="BZ31428" s="74"/>
      <c r="CA31428" s="74"/>
      <c r="CF31428" s="79"/>
      <c r="CL31428" s="79"/>
    </row>
    <row r="31429" spans="30:90">
      <c r="AD31429" s="73"/>
      <c r="AE31429" s="74"/>
      <c r="AF31429" s="74"/>
      <c r="BX31429" s="73"/>
      <c r="BY31429" s="74"/>
      <c r="BZ31429" s="74"/>
      <c r="CA31429" s="74"/>
      <c r="CF31429" s="79"/>
      <c r="CL31429" s="79"/>
    </row>
    <row r="31430" spans="30:90">
      <c r="AD31430" s="73"/>
      <c r="AE31430" s="74"/>
      <c r="AF31430" s="74"/>
      <c r="BX31430" s="73"/>
      <c r="BY31430" s="74"/>
      <c r="BZ31430" s="74"/>
      <c r="CA31430" s="74"/>
      <c r="CF31430" s="79"/>
      <c r="CL31430" s="79"/>
    </row>
    <row r="31431" spans="30:90">
      <c r="AD31431" s="73"/>
      <c r="AE31431" s="74"/>
      <c r="AF31431" s="74"/>
      <c r="BX31431" s="73"/>
      <c r="BY31431" s="74"/>
      <c r="BZ31431" s="74"/>
      <c r="CA31431" s="74"/>
      <c r="CF31431" s="79"/>
      <c r="CL31431" s="79"/>
    </row>
    <row r="31432" spans="30:90">
      <c r="AD31432" s="73"/>
      <c r="AE31432" s="74"/>
      <c r="AF31432" s="74"/>
      <c r="BX31432" s="73"/>
      <c r="BY31432" s="74"/>
      <c r="BZ31432" s="74"/>
      <c r="CA31432" s="74"/>
      <c r="CF31432" s="79"/>
      <c r="CL31432" s="79"/>
    </row>
    <row r="31433" spans="30:90">
      <c r="AD31433" s="73"/>
      <c r="AE31433" s="74"/>
      <c r="AF31433" s="74"/>
      <c r="BX31433" s="73"/>
      <c r="BY31433" s="74"/>
      <c r="BZ31433" s="74"/>
      <c r="CA31433" s="74"/>
      <c r="CF31433" s="79"/>
      <c r="CL31433" s="79"/>
    </row>
    <row r="31434" spans="30:90">
      <c r="AD31434" s="73"/>
      <c r="AE31434" s="74"/>
      <c r="AF31434" s="74"/>
      <c r="BX31434" s="73"/>
      <c r="BY31434" s="74"/>
      <c r="BZ31434" s="74"/>
      <c r="CA31434" s="74"/>
      <c r="CF31434" s="79"/>
      <c r="CL31434" s="79"/>
    </row>
    <row r="31435" spans="30:90">
      <c r="AD31435" s="73"/>
      <c r="AE31435" s="74"/>
      <c r="AF31435" s="74"/>
      <c r="BX31435" s="73"/>
      <c r="BY31435" s="74"/>
      <c r="BZ31435" s="74"/>
      <c r="CA31435" s="74"/>
      <c r="CF31435" s="79"/>
      <c r="CL31435" s="79"/>
    </row>
    <row r="31436" spans="30:90">
      <c r="AD31436" s="73"/>
      <c r="AE31436" s="74"/>
      <c r="AF31436" s="74"/>
      <c r="BX31436" s="73"/>
      <c r="BY31436" s="74"/>
      <c r="BZ31436" s="74"/>
      <c r="CA31436" s="74"/>
      <c r="CF31436" s="79"/>
      <c r="CL31436" s="79"/>
    </row>
    <row r="31437" spans="30:90">
      <c r="AD31437" s="73"/>
      <c r="AE31437" s="74"/>
      <c r="AF31437" s="74"/>
      <c r="BX31437" s="73"/>
      <c r="BY31437" s="74"/>
      <c r="BZ31437" s="74"/>
      <c r="CA31437" s="74"/>
      <c r="CF31437" s="79"/>
      <c r="CL31437" s="79"/>
    </row>
    <row r="31438" spans="30:90">
      <c r="AD31438" s="73"/>
      <c r="AE31438" s="74"/>
      <c r="AF31438" s="74"/>
      <c r="BX31438" s="73"/>
      <c r="BY31438" s="74"/>
      <c r="BZ31438" s="74"/>
      <c r="CA31438" s="74"/>
      <c r="CF31438" s="79"/>
      <c r="CL31438" s="79"/>
    </row>
    <row r="31439" spans="30:90">
      <c r="AD31439" s="73"/>
      <c r="AE31439" s="74"/>
      <c r="AF31439" s="74"/>
      <c r="BX31439" s="73"/>
      <c r="BY31439" s="74"/>
      <c r="BZ31439" s="74"/>
      <c r="CA31439" s="74"/>
      <c r="CF31439" s="79"/>
      <c r="CL31439" s="79"/>
    </row>
    <row r="31440" spans="30:90">
      <c r="AD31440" s="73"/>
      <c r="AE31440" s="74"/>
      <c r="AF31440" s="74"/>
      <c r="BX31440" s="73"/>
      <c r="BY31440" s="74"/>
      <c r="BZ31440" s="74"/>
      <c r="CA31440" s="74"/>
      <c r="CF31440" s="79"/>
      <c r="CL31440" s="79"/>
    </row>
    <row r="31441" spans="30:90">
      <c r="AD31441" s="73"/>
      <c r="AE31441" s="74"/>
      <c r="AF31441" s="74"/>
      <c r="BX31441" s="73"/>
      <c r="BY31441" s="74"/>
      <c r="BZ31441" s="74"/>
      <c r="CA31441" s="74"/>
      <c r="CF31441" s="79"/>
      <c r="CL31441" s="79"/>
    </row>
    <row r="31442" spans="30:90">
      <c r="AD31442" s="73"/>
      <c r="AE31442" s="74"/>
      <c r="AF31442" s="74"/>
      <c r="BX31442" s="73"/>
      <c r="BY31442" s="74"/>
      <c r="BZ31442" s="74"/>
      <c r="CA31442" s="74"/>
      <c r="CF31442" s="79"/>
      <c r="CL31442" s="79"/>
    </row>
    <row r="31443" spans="30:90">
      <c r="AD31443" s="73"/>
      <c r="AE31443" s="74"/>
      <c r="AF31443" s="74"/>
      <c r="BX31443" s="73"/>
      <c r="BY31443" s="74"/>
      <c r="BZ31443" s="74"/>
      <c r="CA31443" s="74"/>
      <c r="CF31443" s="79"/>
      <c r="CL31443" s="79"/>
    </row>
    <row r="31444" spans="30:90">
      <c r="AD31444" s="73"/>
      <c r="AE31444" s="74"/>
      <c r="AF31444" s="74"/>
      <c r="BX31444" s="73"/>
      <c r="BY31444" s="74"/>
      <c r="BZ31444" s="74"/>
      <c r="CA31444" s="74"/>
      <c r="CF31444" s="79"/>
      <c r="CL31444" s="79"/>
    </row>
    <row r="31445" spans="30:90">
      <c r="AD31445" s="73"/>
      <c r="AE31445" s="74"/>
      <c r="AF31445" s="74"/>
      <c r="BX31445" s="73"/>
      <c r="BY31445" s="74"/>
      <c r="BZ31445" s="74"/>
      <c r="CA31445" s="74"/>
      <c r="CF31445" s="79"/>
      <c r="CL31445" s="79"/>
    </row>
    <row r="31446" spans="30:90">
      <c r="AD31446" s="73"/>
      <c r="AE31446" s="74"/>
      <c r="AF31446" s="74"/>
      <c r="BX31446" s="73"/>
      <c r="BY31446" s="74"/>
      <c r="BZ31446" s="74"/>
      <c r="CA31446" s="74"/>
      <c r="CF31446" s="79"/>
      <c r="CL31446" s="79"/>
    </row>
    <row r="31447" spans="30:90">
      <c r="AD31447" s="73"/>
      <c r="AE31447" s="74"/>
      <c r="AF31447" s="74"/>
      <c r="BX31447" s="73"/>
      <c r="BY31447" s="74"/>
      <c r="BZ31447" s="74"/>
      <c r="CA31447" s="74"/>
      <c r="CF31447" s="79"/>
      <c r="CL31447" s="79"/>
    </row>
    <row r="31448" spans="30:90">
      <c r="AD31448" s="73"/>
      <c r="AE31448" s="74"/>
      <c r="AF31448" s="74"/>
      <c r="BX31448" s="73"/>
      <c r="BY31448" s="74"/>
      <c r="BZ31448" s="74"/>
      <c r="CA31448" s="74"/>
      <c r="CF31448" s="79"/>
      <c r="CL31448" s="79"/>
    </row>
    <row r="31449" spans="30:90">
      <c r="AD31449" s="73"/>
      <c r="AE31449" s="74"/>
      <c r="AF31449" s="74"/>
      <c r="BX31449" s="73"/>
      <c r="BY31449" s="74"/>
      <c r="BZ31449" s="74"/>
      <c r="CA31449" s="74"/>
      <c r="CF31449" s="79"/>
      <c r="CL31449" s="79"/>
    </row>
    <row r="31450" spans="30:90">
      <c r="AD31450" s="73"/>
      <c r="AE31450" s="74"/>
      <c r="AF31450" s="74"/>
      <c r="BX31450" s="73"/>
      <c r="BY31450" s="74"/>
      <c r="BZ31450" s="74"/>
      <c r="CA31450" s="74"/>
      <c r="CF31450" s="79"/>
      <c r="CL31450" s="79"/>
    </row>
    <row r="31451" spans="30:90">
      <c r="AD31451" s="73"/>
      <c r="AE31451" s="74"/>
      <c r="AF31451" s="74"/>
      <c r="BX31451" s="73"/>
      <c r="BY31451" s="74"/>
      <c r="BZ31451" s="74"/>
      <c r="CA31451" s="74"/>
      <c r="CF31451" s="79"/>
      <c r="CL31451" s="79"/>
    </row>
    <row r="31452" spans="30:90">
      <c r="AD31452" s="73"/>
      <c r="AE31452" s="74"/>
      <c r="AF31452" s="74"/>
      <c r="BX31452" s="73"/>
      <c r="BY31452" s="74"/>
      <c r="BZ31452" s="74"/>
      <c r="CA31452" s="74"/>
      <c r="CF31452" s="79"/>
      <c r="CL31452" s="79"/>
    </row>
    <row r="31453" spans="30:90">
      <c r="AD31453" s="73"/>
      <c r="AE31453" s="74"/>
      <c r="AF31453" s="74"/>
      <c r="BX31453" s="73"/>
      <c r="BY31453" s="74"/>
      <c r="BZ31453" s="74"/>
      <c r="CA31453" s="74"/>
      <c r="CF31453" s="79"/>
      <c r="CL31453" s="79"/>
    </row>
    <row r="31454" spans="30:90">
      <c r="AD31454" s="73"/>
      <c r="AE31454" s="74"/>
      <c r="AF31454" s="74"/>
      <c r="BX31454" s="73"/>
      <c r="BY31454" s="74"/>
      <c r="BZ31454" s="74"/>
      <c r="CA31454" s="74"/>
      <c r="CF31454" s="79"/>
      <c r="CL31454" s="79"/>
    </row>
    <row r="31455" spans="30:90">
      <c r="AD31455" s="73"/>
      <c r="AE31455" s="74"/>
      <c r="AF31455" s="74"/>
      <c r="BX31455" s="73"/>
      <c r="BY31455" s="74"/>
      <c r="BZ31455" s="74"/>
      <c r="CA31455" s="74"/>
      <c r="CF31455" s="79"/>
      <c r="CL31455" s="79"/>
    </row>
    <row r="31456" spans="30:90">
      <c r="AD31456" s="73"/>
      <c r="AE31456" s="74"/>
      <c r="AF31456" s="74"/>
      <c r="BX31456" s="73"/>
      <c r="BY31456" s="74"/>
      <c r="BZ31456" s="74"/>
      <c r="CA31456" s="74"/>
      <c r="CF31456" s="79"/>
      <c r="CL31456" s="79"/>
    </row>
    <row r="31457" spans="30:90">
      <c r="AD31457" s="73"/>
      <c r="AE31457" s="74"/>
      <c r="AF31457" s="74"/>
      <c r="BX31457" s="73"/>
      <c r="BY31457" s="74"/>
      <c r="BZ31457" s="74"/>
      <c r="CA31457" s="74"/>
      <c r="CF31457" s="79"/>
      <c r="CL31457" s="79"/>
    </row>
    <row r="31458" spans="30:90">
      <c r="AD31458" s="73"/>
      <c r="AE31458" s="74"/>
      <c r="AF31458" s="74"/>
      <c r="BX31458" s="73"/>
      <c r="BY31458" s="74"/>
      <c r="BZ31458" s="74"/>
      <c r="CA31458" s="74"/>
      <c r="CF31458" s="79"/>
      <c r="CL31458" s="79"/>
    </row>
    <row r="31459" spans="30:90">
      <c r="AD31459" s="73"/>
      <c r="AE31459" s="74"/>
      <c r="AF31459" s="74"/>
      <c r="BX31459" s="73"/>
      <c r="BY31459" s="74"/>
      <c r="BZ31459" s="74"/>
      <c r="CA31459" s="74"/>
      <c r="CF31459" s="79"/>
      <c r="CL31459" s="79"/>
    </row>
    <row r="31460" spans="30:90">
      <c r="AD31460" s="73"/>
      <c r="AE31460" s="74"/>
      <c r="AF31460" s="74"/>
      <c r="BX31460" s="73"/>
      <c r="BY31460" s="74"/>
      <c r="BZ31460" s="74"/>
      <c r="CA31460" s="74"/>
      <c r="CF31460" s="79"/>
      <c r="CL31460" s="79"/>
    </row>
    <row r="31461" spans="30:90">
      <c r="AD31461" s="73"/>
      <c r="AE31461" s="74"/>
      <c r="AF31461" s="74"/>
      <c r="BX31461" s="73"/>
      <c r="BY31461" s="74"/>
      <c r="BZ31461" s="74"/>
      <c r="CA31461" s="74"/>
      <c r="CF31461" s="79"/>
      <c r="CL31461" s="79"/>
    </row>
    <row r="31462" spans="30:90">
      <c r="AD31462" s="73"/>
      <c r="AE31462" s="74"/>
      <c r="AF31462" s="74"/>
      <c r="BX31462" s="73"/>
      <c r="BY31462" s="74"/>
      <c r="BZ31462" s="74"/>
      <c r="CA31462" s="74"/>
      <c r="CF31462" s="79"/>
      <c r="CL31462" s="79"/>
    </row>
    <row r="31463" spans="30:90">
      <c r="AD31463" s="73"/>
      <c r="AE31463" s="74"/>
      <c r="AF31463" s="74"/>
      <c r="BX31463" s="73"/>
      <c r="BY31463" s="74"/>
      <c r="BZ31463" s="74"/>
      <c r="CA31463" s="74"/>
      <c r="CF31463" s="79"/>
      <c r="CL31463" s="79"/>
    </row>
    <row r="31464" spans="30:90">
      <c r="AD31464" s="73"/>
      <c r="AE31464" s="74"/>
      <c r="AF31464" s="74"/>
      <c r="BX31464" s="73"/>
      <c r="BY31464" s="74"/>
      <c r="BZ31464" s="74"/>
      <c r="CA31464" s="74"/>
      <c r="CF31464" s="79"/>
      <c r="CL31464" s="79"/>
    </row>
    <row r="31465" spans="30:90">
      <c r="AD31465" s="73"/>
      <c r="AE31465" s="74"/>
      <c r="AF31465" s="74"/>
      <c r="BX31465" s="73"/>
      <c r="BY31465" s="74"/>
      <c r="BZ31465" s="74"/>
      <c r="CA31465" s="74"/>
      <c r="CF31465" s="79"/>
      <c r="CL31465" s="79"/>
    </row>
    <row r="31466" spans="30:90">
      <c r="AD31466" s="73"/>
      <c r="AE31466" s="74"/>
      <c r="AF31466" s="74"/>
      <c r="BX31466" s="73"/>
      <c r="BY31466" s="74"/>
      <c r="BZ31466" s="74"/>
      <c r="CA31466" s="74"/>
      <c r="CF31466" s="79"/>
      <c r="CL31466" s="79"/>
    </row>
    <row r="31467" spans="30:90">
      <c r="AD31467" s="73"/>
      <c r="AE31467" s="74"/>
      <c r="AF31467" s="74"/>
      <c r="BX31467" s="73"/>
      <c r="BY31467" s="74"/>
      <c r="BZ31467" s="74"/>
      <c r="CA31467" s="74"/>
      <c r="CF31467" s="79"/>
      <c r="CL31467" s="79"/>
    </row>
    <row r="31468" spans="30:90">
      <c r="AD31468" s="73"/>
      <c r="AE31468" s="74"/>
      <c r="AF31468" s="74"/>
      <c r="BX31468" s="73"/>
      <c r="BY31468" s="74"/>
      <c r="BZ31468" s="74"/>
      <c r="CA31468" s="74"/>
      <c r="CF31468" s="79"/>
      <c r="CL31468" s="79"/>
    </row>
    <row r="31469" spans="30:90">
      <c r="AD31469" s="73"/>
      <c r="AE31469" s="74"/>
      <c r="AF31469" s="74"/>
      <c r="BX31469" s="73"/>
      <c r="BY31469" s="74"/>
      <c r="BZ31469" s="74"/>
      <c r="CA31469" s="74"/>
      <c r="CF31469" s="79"/>
      <c r="CL31469" s="79"/>
    </row>
    <row r="31470" spans="30:90">
      <c r="AD31470" s="73"/>
      <c r="AE31470" s="74"/>
      <c r="AF31470" s="74"/>
      <c r="BX31470" s="73"/>
      <c r="BY31470" s="74"/>
      <c r="BZ31470" s="74"/>
      <c r="CA31470" s="74"/>
      <c r="CF31470" s="79"/>
      <c r="CL31470" s="79"/>
    </row>
    <row r="31471" spans="30:90">
      <c r="AD31471" s="73"/>
      <c r="AE31471" s="74"/>
      <c r="AF31471" s="74"/>
      <c r="BX31471" s="73"/>
      <c r="BY31471" s="74"/>
      <c r="BZ31471" s="74"/>
      <c r="CA31471" s="74"/>
      <c r="CF31471" s="79"/>
      <c r="CL31471" s="79"/>
    </row>
    <row r="31472" spans="30:90">
      <c r="AD31472" s="73"/>
      <c r="AE31472" s="74"/>
      <c r="AF31472" s="74"/>
      <c r="BX31472" s="73"/>
      <c r="BY31472" s="74"/>
      <c r="BZ31472" s="74"/>
      <c r="CA31472" s="74"/>
      <c r="CF31472" s="79"/>
      <c r="CL31472" s="79"/>
    </row>
    <row r="31473" spans="30:90">
      <c r="AD31473" s="73"/>
      <c r="AE31473" s="74"/>
      <c r="AF31473" s="74"/>
      <c r="BX31473" s="73"/>
      <c r="BY31473" s="74"/>
      <c r="BZ31473" s="74"/>
      <c r="CA31473" s="74"/>
      <c r="CF31473" s="79"/>
      <c r="CL31473" s="79"/>
    </row>
    <row r="31474" spans="30:90">
      <c r="AD31474" s="73"/>
      <c r="AE31474" s="74"/>
      <c r="AF31474" s="74"/>
      <c r="BX31474" s="73"/>
      <c r="BY31474" s="74"/>
      <c r="BZ31474" s="74"/>
      <c r="CA31474" s="74"/>
      <c r="CF31474" s="79"/>
      <c r="CL31474" s="79"/>
    </row>
    <row r="31475" spans="30:90">
      <c r="AD31475" s="73"/>
      <c r="AE31475" s="74"/>
      <c r="AF31475" s="74"/>
      <c r="BX31475" s="73"/>
      <c r="BY31475" s="74"/>
      <c r="BZ31475" s="74"/>
      <c r="CA31475" s="74"/>
      <c r="CF31475" s="79"/>
      <c r="CL31475" s="79"/>
    </row>
    <row r="31476" spans="30:90">
      <c r="AD31476" s="73"/>
      <c r="AE31476" s="74"/>
      <c r="AF31476" s="74"/>
      <c r="BX31476" s="73"/>
      <c r="BY31476" s="74"/>
      <c r="BZ31476" s="74"/>
      <c r="CA31476" s="74"/>
      <c r="CF31476" s="79"/>
      <c r="CL31476" s="79"/>
    </row>
    <row r="31477" spans="30:90">
      <c r="AD31477" s="73"/>
      <c r="AE31477" s="74"/>
      <c r="AF31477" s="74"/>
      <c r="BX31477" s="73"/>
      <c r="BY31477" s="74"/>
      <c r="BZ31477" s="74"/>
      <c r="CA31477" s="74"/>
      <c r="CF31477" s="79"/>
      <c r="CL31477" s="79"/>
    </row>
    <row r="31478" spans="30:90">
      <c r="AD31478" s="73"/>
      <c r="AE31478" s="74"/>
      <c r="AF31478" s="74"/>
      <c r="BX31478" s="73"/>
      <c r="BY31478" s="74"/>
      <c r="BZ31478" s="74"/>
      <c r="CA31478" s="74"/>
      <c r="CF31478" s="79"/>
      <c r="CL31478" s="79"/>
    </row>
    <row r="31479" spans="30:90">
      <c r="AD31479" s="73"/>
      <c r="AE31479" s="74"/>
      <c r="AF31479" s="74"/>
      <c r="BX31479" s="73"/>
      <c r="BY31479" s="74"/>
      <c r="BZ31479" s="74"/>
      <c r="CA31479" s="74"/>
      <c r="CF31479" s="79"/>
      <c r="CL31479" s="79"/>
    </row>
    <row r="31480" spans="30:90">
      <c r="AD31480" s="73"/>
      <c r="AE31480" s="74"/>
      <c r="AF31480" s="74"/>
      <c r="BX31480" s="73"/>
      <c r="BY31480" s="74"/>
      <c r="BZ31480" s="74"/>
      <c r="CA31480" s="74"/>
      <c r="CF31480" s="79"/>
      <c r="CL31480" s="79"/>
    </row>
    <row r="31481" spans="30:90">
      <c r="AD31481" s="73"/>
      <c r="AE31481" s="74"/>
      <c r="AF31481" s="74"/>
      <c r="BX31481" s="73"/>
      <c r="BY31481" s="74"/>
      <c r="BZ31481" s="74"/>
      <c r="CA31481" s="74"/>
      <c r="CF31481" s="79"/>
      <c r="CL31481" s="79"/>
    </row>
    <row r="31482" spans="30:90">
      <c r="AD31482" s="73"/>
      <c r="AE31482" s="74"/>
      <c r="AF31482" s="74"/>
      <c r="BX31482" s="73"/>
      <c r="BY31482" s="74"/>
      <c r="BZ31482" s="74"/>
      <c r="CA31482" s="74"/>
      <c r="CF31482" s="79"/>
      <c r="CL31482" s="79"/>
    </row>
    <row r="31483" spans="30:90">
      <c r="AD31483" s="73"/>
      <c r="AE31483" s="74"/>
      <c r="AF31483" s="74"/>
      <c r="BX31483" s="73"/>
      <c r="BY31483" s="74"/>
      <c r="BZ31483" s="74"/>
      <c r="CA31483" s="74"/>
      <c r="CF31483" s="79"/>
      <c r="CL31483" s="79"/>
    </row>
    <row r="31484" spans="30:90">
      <c r="AD31484" s="73"/>
      <c r="AE31484" s="74"/>
      <c r="AF31484" s="74"/>
      <c r="BX31484" s="73"/>
      <c r="BY31484" s="74"/>
      <c r="BZ31484" s="74"/>
      <c r="CA31484" s="74"/>
      <c r="CF31484" s="79"/>
      <c r="CL31484" s="79"/>
    </row>
    <row r="31485" spans="30:90">
      <c r="AD31485" s="73"/>
      <c r="AE31485" s="74"/>
      <c r="AF31485" s="74"/>
      <c r="BX31485" s="73"/>
      <c r="BY31485" s="74"/>
      <c r="BZ31485" s="74"/>
      <c r="CA31485" s="74"/>
      <c r="CF31485" s="79"/>
      <c r="CL31485" s="79"/>
    </row>
    <row r="31486" spans="30:90">
      <c r="AD31486" s="73"/>
      <c r="AE31486" s="74"/>
      <c r="AF31486" s="74"/>
      <c r="BX31486" s="73"/>
      <c r="BY31486" s="74"/>
      <c r="BZ31486" s="74"/>
      <c r="CA31486" s="74"/>
      <c r="CF31486" s="79"/>
      <c r="CL31486" s="79"/>
    </row>
    <row r="31487" spans="30:90">
      <c r="AD31487" s="73"/>
      <c r="AE31487" s="74"/>
      <c r="AF31487" s="74"/>
      <c r="BX31487" s="73"/>
      <c r="BY31487" s="74"/>
      <c r="BZ31487" s="74"/>
      <c r="CA31487" s="74"/>
      <c r="CF31487" s="79"/>
      <c r="CL31487" s="79"/>
    </row>
    <row r="31488" spans="30:90">
      <c r="AD31488" s="73"/>
      <c r="AE31488" s="74"/>
      <c r="AF31488" s="74"/>
      <c r="BX31488" s="73"/>
      <c r="BY31488" s="74"/>
      <c r="BZ31488" s="74"/>
      <c r="CA31488" s="74"/>
      <c r="CF31488" s="79"/>
      <c r="CL31488" s="79"/>
    </row>
    <row r="31489" spans="30:90">
      <c r="AD31489" s="73"/>
      <c r="AE31489" s="74"/>
      <c r="AF31489" s="74"/>
      <c r="BX31489" s="73"/>
      <c r="BY31489" s="74"/>
      <c r="BZ31489" s="74"/>
      <c r="CA31489" s="74"/>
      <c r="CF31489" s="79"/>
      <c r="CL31489" s="79"/>
    </row>
    <row r="31490" spans="30:90">
      <c r="AD31490" s="73"/>
      <c r="AE31490" s="74"/>
      <c r="AF31490" s="74"/>
      <c r="BX31490" s="73"/>
      <c r="BY31490" s="74"/>
      <c r="BZ31490" s="74"/>
      <c r="CA31490" s="74"/>
      <c r="CF31490" s="79"/>
      <c r="CL31490" s="79"/>
    </row>
    <row r="31491" spans="30:90">
      <c r="AD31491" s="73"/>
      <c r="AE31491" s="74"/>
      <c r="AF31491" s="74"/>
      <c r="BX31491" s="73"/>
      <c r="BY31491" s="74"/>
      <c r="BZ31491" s="74"/>
      <c r="CA31491" s="74"/>
      <c r="CF31491" s="79"/>
      <c r="CL31491" s="79"/>
    </row>
    <row r="31492" spans="30:90">
      <c r="AD31492" s="73"/>
      <c r="AE31492" s="74"/>
      <c r="AF31492" s="74"/>
      <c r="BX31492" s="73"/>
      <c r="BY31492" s="74"/>
      <c r="BZ31492" s="74"/>
      <c r="CA31492" s="74"/>
      <c r="CF31492" s="79"/>
      <c r="CL31492" s="79"/>
    </row>
    <row r="31493" spans="30:90">
      <c r="AD31493" s="73"/>
      <c r="AE31493" s="74"/>
      <c r="AF31493" s="74"/>
      <c r="BX31493" s="73"/>
      <c r="BY31493" s="74"/>
      <c r="BZ31493" s="74"/>
      <c r="CA31493" s="74"/>
      <c r="CF31493" s="79"/>
      <c r="CL31493" s="79"/>
    </row>
    <row r="31494" spans="30:90">
      <c r="AD31494" s="73"/>
      <c r="AE31494" s="74"/>
      <c r="AF31494" s="74"/>
      <c r="BX31494" s="73"/>
      <c r="BY31494" s="74"/>
      <c r="BZ31494" s="74"/>
      <c r="CA31494" s="74"/>
      <c r="CF31494" s="79"/>
      <c r="CL31494" s="79"/>
    </row>
    <row r="31495" spans="30:90">
      <c r="AD31495" s="73"/>
      <c r="AE31495" s="74"/>
      <c r="AF31495" s="74"/>
      <c r="BX31495" s="73"/>
      <c r="BY31495" s="74"/>
      <c r="BZ31495" s="74"/>
      <c r="CA31495" s="74"/>
      <c r="CF31495" s="79"/>
      <c r="CL31495" s="79"/>
    </row>
    <row r="31496" spans="30:90">
      <c r="AD31496" s="73"/>
      <c r="AE31496" s="74"/>
      <c r="AF31496" s="74"/>
      <c r="BX31496" s="73"/>
      <c r="BY31496" s="74"/>
      <c r="BZ31496" s="74"/>
      <c r="CA31496" s="74"/>
      <c r="CF31496" s="79"/>
      <c r="CL31496" s="79"/>
    </row>
    <row r="31497" spans="30:90">
      <c r="AD31497" s="73"/>
      <c r="AE31497" s="74"/>
      <c r="AF31497" s="74"/>
      <c r="BX31497" s="73"/>
      <c r="BY31497" s="74"/>
      <c r="BZ31497" s="74"/>
      <c r="CA31497" s="74"/>
      <c r="CF31497" s="79"/>
      <c r="CL31497" s="79"/>
    </row>
    <row r="31498" spans="30:90">
      <c r="AD31498" s="73"/>
      <c r="AE31498" s="74"/>
      <c r="AF31498" s="74"/>
      <c r="BX31498" s="73"/>
      <c r="BY31498" s="74"/>
      <c r="BZ31498" s="74"/>
      <c r="CA31498" s="74"/>
      <c r="CF31498" s="79"/>
      <c r="CL31498" s="79"/>
    </row>
    <row r="31499" spans="30:90">
      <c r="AD31499" s="73"/>
      <c r="AE31499" s="74"/>
      <c r="AF31499" s="74"/>
      <c r="BX31499" s="73"/>
      <c r="BY31499" s="74"/>
      <c r="BZ31499" s="74"/>
      <c r="CA31499" s="74"/>
      <c r="CF31499" s="79"/>
      <c r="CL31499" s="79"/>
    </row>
    <row r="31500" spans="30:90">
      <c r="AD31500" s="73"/>
      <c r="AE31500" s="74"/>
      <c r="AF31500" s="74"/>
      <c r="BX31500" s="73"/>
      <c r="BY31500" s="74"/>
      <c r="BZ31500" s="74"/>
      <c r="CA31500" s="74"/>
      <c r="CF31500" s="79"/>
      <c r="CL31500" s="79"/>
    </row>
    <row r="31501" spans="30:90">
      <c r="AD31501" s="73"/>
      <c r="AE31501" s="74"/>
      <c r="AF31501" s="74"/>
      <c r="BX31501" s="73"/>
      <c r="BY31501" s="74"/>
      <c r="BZ31501" s="74"/>
      <c r="CA31501" s="74"/>
      <c r="CF31501" s="79"/>
      <c r="CL31501" s="79"/>
    </row>
    <row r="31502" spans="30:90">
      <c r="AD31502" s="73"/>
      <c r="AE31502" s="74"/>
      <c r="AF31502" s="74"/>
      <c r="BX31502" s="73"/>
      <c r="BY31502" s="74"/>
      <c r="BZ31502" s="74"/>
      <c r="CA31502" s="74"/>
      <c r="CF31502" s="79"/>
      <c r="CL31502" s="79"/>
    </row>
    <row r="31503" spans="30:90">
      <c r="AD31503" s="73"/>
      <c r="AE31503" s="74"/>
      <c r="AF31503" s="74"/>
      <c r="BX31503" s="73"/>
      <c r="BY31503" s="74"/>
      <c r="BZ31503" s="74"/>
      <c r="CA31503" s="74"/>
      <c r="CF31503" s="79"/>
      <c r="CL31503" s="79"/>
    </row>
    <row r="31504" spans="30:90">
      <c r="AD31504" s="73"/>
      <c r="AE31504" s="74"/>
      <c r="AF31504" s="74"/>
      <c r="BX31504" s="73"/>
      <c r="BY31504" s="74"/>
      <c r="BZ31504" s="74"/>
      <c r="CA31504" s="74"/>
      <c r="CF31504" s="79"/>
      <c r="CL31504" s="79"/>
    </row>
    <row r="31505" spans="30:90">
      <c r="AD31505" s="73"/>
      <c r="AE31505" s="74"/>
      <c r="AF31505" s="74"/>
      <c r="BX31505" s="73"/>
      <c r="BY31505" s="74"/>
      <c r="BZ31505" s="74"/>
      <c r="CA31505" s="74"/>
      <c r="CF31505" s="79"/>
      <c r="CL31505" s="79"/>
    </row>
    <row r="31506" spans="30:90">
      <c r="AD31506" s="73"/>
      <c r="AE31506" s="74"/>
      <c r="AF31506" s="74"/>
      <c r="BX31506" s="73"/>
      <c r="BY31506" s="74"/>
      <c r="BZ31506" s="74"/>
      <c r="CA31506" s="74"/>
      <c r="CF31506" s="79"/>
      <c r="CL31506" s="79"/>
    </row>
    <row r="31507" spans="30:90">
      <c r="AD31507" s="73"/>
      <c r="AE31507" s="74"/>
      <c r="AF31507" s="74"/>
      <c r="BX31507" s="73"/>
      <c r="BY31507" s="74"/>
      <c r="BZ31507" s="74"/>
      <c r="CA31507" s="74"/>
      <c r="CF31507" s="79"/>
      <c r="CL31507" s="79"/>
    </row>
    <row r="31508" spans="30:90">
      <c r="AD31508" s="73"/>
      <c r="AE31508" s="74"/>
      <c r="AF31508" s="74"/>
      <c r="BX31508" s="73"/>
      <c r="BY31508" s="74"/>
      <c r="BZ31508" s="74"/>
      <c r="CA31508" s="74"/>
      <c r="CF31508" s="79"/>
      <c r="CL31508" s="79"/>
    </row>
    <row r="31509" spans="30:90">
      <c r="AD31509" s="73"/>
      <c r="AE31509" s="74"/>
      <c r="AF31509" s="74"/>
      <c r="BX31509" s="73"/>
      <c r="BY31509" s="74"/>
      <c r="BZ31509" s="74"/>
      <c r="CA31509" s="74"/>
      <c r="CF31509" s="79"/>
      <c r="CL31509" s="79"/>
    </row>
    <row r="31510" spans="30:90">
      <c r="AD31510" s="73"/>
      <c r="AE31510" s="74"/>
      <c r="AF31510" s="74"/>
      <c r="BX31510" s="73"/>
      <c r="BY31510" s="74"/>
      <c r="BZ31510" s="74"/>
      <c r="CA31510" s="74"/>
      <c r="CF31510" s="79"/>
      <c r="CL31510" s="79"/>
    </row>
    <row r="31511" spans="30:90">
      <c r="AD31511" s="73"/>
      <c r="AE31511" s="74"/>
      <c r="AF31511" s="74"/>
      <c r="BX31511" s="73"/>
      <c r="BY31511" s="74"/>
      <c r="BZ31511" s="74"/>
      <c r="CA31511" s="74"/>
      <c r="CF31511" s="79"/>
      <c r="CL31511" s="79"/>
    </row>
    <row r="31512" spans="30:90">
      <c r="AD31512" s="73"/>
      <c r="AE31512" s="74"/>
      <c r="AF31512" s="74"/>
      <c r="BX31512" s="73"/>
      <c r="BY31512" s="74"/>
      <c r="BZ31512" s="74"/>
      <c r="CA31512" s="74"/>
      <c r="CF31512" s="79"/>
      <c r="CL31512" s="79"/>
    </row>
    <row r="31513" spans="30:90">
      <c r="AD31513" s="73"/>
      <c r="AE31513" s="74"/>
      <c r="AF31513" s="74"/>
      <c r="BX31513" s="73"/>
      <c r="BY31513" s="74"/>
      <c r="BZ31513" s="74"/>
      <c r="CA31513" s="74"/>
      <c r="CF31513" s="79"/>
      <c r="CL31513" s="79"/>
    </row>
    <row r="31514" spans="30:90">
      <c r="AD31514" s="73"/>
      <c r="AE31514" s="74"/>
      <c r="AF31514" s="74"/>
      <c r="BX31514" s="73"/>
      <c r="BY31514" s="74"/>
      <c r="BZ31514" s="74"/>
      <c r="CA31514" s="74"/>
      <c r="CF31514" s="79"/>
      <c r="CL31514" s="79"/>
    </row>
    <row r="31515" spans="30:90">
      <c r="AD31515" s="73"/>
      <c r="AE31515" s="74"/>
      <c r="AF31515" s="74"/>
      <c r="BX31515" s="73"/>
      <c r="BY31515" s="74"/>
      <c r="BZ31515" s="74"/>
      <c r="CA31515" s="74"/>
      <c r="CF31515" s="79"/>
      <c r="CL31515" s="79"/>
    </row>
    <row r="31516" spans="30:90">
      <c r="AD31516" s="73"/>
      <c r="AE31516" s="74"/>
      <c r="AF31516" s="74"/>
      <c r="BX31516" s="73"/>
      <c r="BY31516" s="74"/>
      <c r="BZ31516" s="74"/>
      <c r="CA31516" s="74"/>
      <c r="CF31516" s="79"/>
      <c r="CL31516" s="79"/>
    </row>
    <row r="31517" spans="30:90">
      <c r="AD31517" s="73"/>
      <c r="AE31517" s="74"/>
      <c r="AF31517" s="74"/>
      <c r="BX31517" s="73"/>
      <c r="BY31517" s="74"/>
      <c r="BZ31517" s="74"/>
      <c r="CA31517" s="74"/>
      <c r="CF31517" s="79"/>
      <c r="CL31517" s="79"/>
    </row>
    <row r="31518" spans="30:90">
      <c r="AD31518" s="73"/>
      <c r="AE31518" s="74"/>
      <c r="AF31518" s="74"/>
      <c r="BX31518" s="73"/>
      <c r="BY31518" s="74"/>
      <c r="BZ31518" s="74"/>
      <c r="CA31518" s="74"/>
      <c r="CF31518" s="79"/>
      <c r="CL31518" s="79"/>
    </row>
    <row r="31519" spans="30:90">
      <c r="AD31519" s="73"/>
      <c r="AE31519" s="74"/>
      <c r="AF31519" s="74"/>
      <c r="BX31519" s="73"/>
      <c r="BY31519" s="74"/>
      <c r="BZ31519" s="74"/>
      <c r="CA31519" s="74"/>
      <c r="CF31519" s="79"/>
      <c r="CL31519" s="79"/>
    </row>
    <row r="31520" spans="30:90">
      <c r="AD31520" s="73"/>
      <c r="AE31520" s="74"/>
      <c r="AF31520" s="74"/>
      <c r="BX31520" s="73"/>
      <c r="BY31520" s="74"/>
      <c r="BZ31520" s="74"/>
      <c r="CA31520" s="74"/>
      <c r="CF31520" s="79"/>
      <c r="CL31520" s="79"/>
    </row>
    <row r="31521" spans="30:90">
      <c r="AD31521" s="73"/>
      <c r="AE31521" s="74"/>
      <c r="AF31521" s="74"/>
      <c r="BX31521" s="73"/>
      <c r="BY31521" s="74"/>
      <c r="BZ31521" s="74"/>
      <c r="CA31521" s="74"/>
      <c r="CF31521" s="79"/>
      <c r="CL31521" s="79"/>
    </row>
    <row r="31522" spans="30:90">
      <c r="AD31522" s="73"/>
      <c r="AE31522" s="74"/>
      <c r="AF31522" s="74"/>
      <c r="BX31522" s="73"/>
      <c r="BY31522" s="74"/>
      <c r="BZ31522" s="74"/>
      <c r="CA31522" s="74"/>
      <c r="CF31522" s="79"/>
      <c r="CL31522" s="79"/>
    </row>
    <row r="31523" spans="30:90">
      <c r="AD31523" s="73"/>
      <c r="AE31523" s="74"/>
      <c r="AF31523" s="74"/>
      <c r="BX31523" s="73"/>
      <c r="BY31523" s="74"/>
      <c r="BZ31523" s="74"/>
      <c r="CA31523" s="74"/>
      <c r="CF31523" s="79"/>
      <c r="CL31523" s="79"/>
    </row>
    <row r="31524" spans="30:90">
      <c r="AD31524" s="73"/>
      <c r="AE31524" s="74"/>
      <c r="AF31524" s="74"/>
      <c r="BX31524" s="73"/>
      <c r="BY31524" s="74"/>
      <c r="BZ31524" s="74"/>
      <c r="CA31524" s="74"/>
      <c r="CF31524" s="79"/>
      <c r="CL31524" s="79"/>
    </row>
    <row r="31525" spans="30:90">
      <c r="AD31525" s="73"/>
      <c r="AE31525" s="74"/>
      <c r="AF31525" s="74"/>
      <c r="BX31525" s="73"/>
      <c r="BY31525" s="74"/>
      <c r="BZ31525" s="74"/>
      <c r="CA31525" s="74"/>
      <c r="CF31525" s="79"/>
      <c r="CL31525" s="79"/>
    </row>
    <row r="31526" spans="30:90">
      <c r="AD31526" s="73"/>
      <c r="AE31526" s="74"/>
      <c r="AF31526" s="74"/>
      <c r="BX31526" s="73"/>
      <c r="BY31526" s="74"/>
      <c r="BZ31526" s="74"/>
      <c r="CA31526" s="74"/>
      <c r="CF31526" s="79"/>
      <c r="CL31526" s="79"/>
    </row>
    <row r="31527" spans="30:90">
      <c r="AD31527" s="73"/>
      <c r="AE31527" s="74"/>
      <c r="AF31527" s="74"/>
      <c r="BX31527" s="73"/>
      <c r="BY31527" s="74"/>
      <c r="BZ31527" s="74"/>
      <c r="CA31527" s="74"/>
      <c r="CF31527" s="79"/>
      <c r="CL31527" s="79"/>
    </row>
    <row r="31528" spans="30:90">
      <c r="AD31528" s="73"/>
      <c r="AE31528" s="74"/>
      <c r="AF31528" s="74"/>
      <c r="BX31528" s="73"/>
      <c r="BY31528" s="74"/>
      <c r="BZ31528" s="74"/>
      <c r="CA31528" s="74"/>
      <c r="CF31528" s="79"/>
      <c r="CL31528" s="79"/>
    </row>
    <row r="31529" spans="30:90">
      <c r="AD31529" s="73"/>
      <c r="AE31529" s="74"/>
      <c r="AF31529" s="74"/>
      <c r="BX31529" s="73"/>
      <c r="BY31529" s="74"/>
      <c r="BZ31529" s="74"/>
      <c r="CA31529" s="74"/>
      <c r="CF31529" s="79"/>
      <c r="CL31529" s="79"/>
    </row>
    <row r="31530" spans="30:90">
      <c r="AD31530" s="73"/>
      <c r="AE31530" s="74"/>
      <c r="AF31530" s="74"/>
      <c r="BX31530" s="73"/>
      <c r="BY31530" s="74"/>
      <c r="BZ31530" s="74"/>
      <c r="CA31530" s="74"/>
      <c r="CF31530" s="79"/>
      <c r="CL31530" s="79"/>
    </row>
    <row r="31531" spans="30:90">
      <c r="AD31531" s="73"/>
      <c r="AE31531" s="74"/>
      <c r="AF31531" s="74"/>
      <c r="BX31531" s="73"/>
      <c r="BY31531" s="74"/>
      <c r="BZ31531" s="74"/>
      <c r="CA31531" s="74"/>
      <c r="CF31531" s="79"/>
      <c r="CL31531" s="79"/>
    </row>
    <row r="31532" spans="30:90">
      <c r="AD31532" s="73"/>
      <c r="AE31532" s="74"/>
      <c r="AF31532" s="74"/>
      <c r="BX31532" s="73"/>
      <c r="BY31532" s="74"/>
      <c r="BZ31532" s="74"/>
      <c r="CA31532" s="74"/>
      <c r="CF31532" s="79"/>
      <c r="CL31532" s="79"/>
    </row>
    <row r="31533" spans="30:90">
      <c r="AD31533" s="73"/>
      <c r="AE31533" s="74"/>
      <c r="AF31533" s="74"/>
      <c r="BX31533" s="73"/>
      <c r="BY31533" s="74"/>
      <c r="BZ31533" s="74"/>
      <c r="CA31533" s="74"/>
      <c r="CF31533" s="79"/>
      <c r="CL31533" s="79"/>
    </row>
    <row r="31534" spans="30:90">
      <c r="AD31534" s="73"/>
      <c r="AE31534" s="74"/>
      <c r="AF31534" s="74"/>
      <c r="BX31534" s="73"/>
      <c r="BY31534" s="74"/>
      <c r="BZ31534" s="74"/>
      <c r="CA31534" s="74"/>
      <c r="CF31534" s="79"/>
      <c r="CL31534" s="79"/>
    </row>
    <row r="31535" spans="30:90">
      <c r="AD31535" s="73"/>
      <c r="AE31535" s="74"/>
      <c r="AF31535" s="74"/>
      <c r="BX31535" s="73"/>
      <c r="BY31535" s="74"/>
      <c r="BZ31535" s="74"/>
      <c r="CA31535" s="74"/>
      <c r="CF31535" s="79"/>
      <c r="CL31535" s="79"/>
    </row>
    <row r="31536" spans="30:90">
      <c r="AD31536" s="73"/>
      <c r="AE31536" s="74"/>
      <c r="AF31536" s="74"/>
      <c r="BX31536" s="73"/>
      <c r="BY31536" s="74"/>
      <c r="BZ31536" s="74"/>
      <c r="CA31536" s="74"/>
      <c r="CF31536" s="79"/>
      <c r="CL31536" s="79"/>
    </row>
    <row r="31537" spans="30:90">
      <c r="AD31537" s="73"/>
      <c r="AE31537" s="74"/>
      <c r="AF31537" s="74"/>
      <c r="BX31537" s="73"/>
      <c r="BY31537" s="74"/>
      <c r="BZ31537" s="74"/>
      <c r="CA31537" s="74"/>
      <c r="CF31537" s="79"/>
      <c r="CL31537" s="79"/>
    </row>
    <row r="31538" spans="30:90">
      <c r="AD31538" s="73"/>
      <c r="AE31538" s="74"/>
      <c r="AF31538" s="74"/>
      <c r="BX31538" s="73"/>
      <c r="BY31538" s="74"/>
      <c r="BZ31538" s="74"/>
      <c r="CA31538" s="74"/>
      <c r="CF31538" s="79"/>
      <c r="CL31538" s="79"/>
    </row>
    <row r="31539" spans="30:90">
      <c r="AD31539" s="73"/>
      <c r="AE31539" s="74"/>
      <c r="AF31539" s="74"/>
      <c r="BX31539" s="73"/>
      <c r="BY31539" s="74"/>
      <c r="BZ31539" s="74"/>
      <c r="CA31539" s="74"/>
      <c r="CF31539" s="79"/>
      <c r="CL31539" s="79"/>
    </row>
    <row r="31540" spans="30:90">
      <c r="AD31540" s="73"/>
      <c r="AE31540" s="74"/>
      <c r="AF31540" s="74"/>
      <c r="BX31540" s="73"/>
      <c r="BY31540" s="74"/>
      <c r="BZ31540" s="74"/>
      <c r="CA31540" s="74"/>
      <c r="CF31540" s="79"/>
      <c r="CL31540" s="79"/>
    </row>
    <row r="31541" spans="30:90">
      <c r="AD31541" s="73"/>
      <c r="AE31541" s="74"/>
      <c r="AF31541" s="74"/>
      <c r="BX31541" s="73"/>
      <c r="BY31541" s="74"/>
      <c r="BZ31541" s="74"/>
      <c r="CA31541" s="74"/>
      <c r="CF31541" s="79"/>
      <c r="CL31541" s="79"/>
    </row>
    <row r="31542" spans="30:90">
      <c r="AD31542" s="73"/>
      <c r="AE31542" s="74"/>
      <c r="AF31542" s="74"/>
      <c r="BX31542" s="73"/>
      <c r="BY31542" s="74"/>
      <c r="BZ31542" s="74"/>
      <c r="CA31542" s="74"/>
      <c r="CF31542" s="79"/>
      <c r="CL31542" s="79"/>
    </row>
    <row r="31543" spans="30:90">
      <c r="AD31543" s="73"/>
      <c r="AE31543" s="74"/>
      <c r="AF31543" s="74"/>
      <c r="BX31543" s="73"/>
      <c r="BY31543" s="74"/>
      <c r="BZ31543" s="74"/>
      <c r="CA31543" s="74"/>
      <c r="CF31543" s="79"/>
      <c r="CL31543" s="79"/>
    </row>
    <row r="31544" spans="30:90">
      <c r="AD31544" s="73"/>
      <c r="AE31544" s="74"/>
      <c r="AF31544" s="74"/>
      <c r="BX31544" s="73"/>
      <c r="BY31544" s="74"/>
      <c r="BZ31544" s="74"/>
      <c r="CA31544" s="74"/>
      <c r="CF31544" s="79"/>
      <c r="CL31544" s="79"/>
    </row>
    <row r="31545" spans="30:90">
      <c r="AD31545" s="73"/>
      <c r="AE31545" s="74"/>
      <c r="AF31545" s="74"/>
      <c r="BX31545" s="73"/>
      <c r="BY31545" s="74"/>
      <c r="BZ31545" s="74"/>
      <c r="CA31545" s="74"/>
      <c r="CF31545" s="79"/>
      <c r="CL31545" s="79"/>
    </row>
    <row r="31546" spans="30:90">
      <c r="AD31546" s="73"/>
      <c r="AE31546" s="74"/>
      <c r="AF31546" s="74"/>
      <c r="BX31546" s="73"/>
      <c r="BY31546" s="74"/>
      <c r="BZ31546" s="74"/>
      <c r="CA31546" s="74"/>
      <c r="CF31546" s="79"/>
      <c r="CL31546" s="79"/>
    </row>
    <row r="31547" spans="30:90">
      <c r="AD31547" s="73"/>
      <c r="AE31547" s="74"/>
      <c r="AF31547" s="74"/>
      <c r="BX31547" s="73"/>
      <c r="BY31547" s="74"/>
      <c r="BZ31547" s="74"/>
      <c r="CA31547" s="74"/>
      <c r="CF31547" s="79"/>
      <c r="CL31547" s="79"/>
    </row>
    <row r="31548" spans="30:90">
      <c r="AD31548" s="73"/>
      <c r="AE31548" s="74"/>
      <c r="AF31548" s="74"/>
      <c r="BX31548" s="73"/>
      <c r="BY31548" s="74"/>
      <c r="BZ31548" s="74"/>
      <c r="CA31548" s="74"/>
      <c r="CF31548" s="79"/>
      <c r="CL31548" s="79"/>
    </row>
    <row r="31549" spans="30:90">
      <c r="AD31549" s="73"/>
      <c r="AE31549" s="74"/>
      <c r="AF31549" s="74"/>
      <c r="BX31549" s="73"/>
      <c r="BY31549" s="74"/>
      <c r="BZ31549" s="74"/>
      <c r="CA31549" s="74"/>
      <c r="CF31549" s="79"/>
      <c r="CL31549" s="79"/>
    </row>
    <row r="31550" spans="30:90">
      <c r="AD31550" s="73"/>
      <c r="AE31550" s="74"/>
      <c r="AF31550" s="74"/>
      <c r="BX31550" s="73"/>
      <c r="BY31550" s="74"/>
      <c r="BZ31550" s="74"/>
      <c r="CA31550" s="74"/>
      <c r="CF31550" s="79"/>
      <c r="CL31550" s="79"/>
    </row>
    <row r="31551" spans="30:90">
      <c r="AD31551" s="73"/>
      <c r="AE31551" s="74"/>
      <c r="AF31551" s="74"/>
      <c r="BX31551" s="73"/>
      <c r="BY31551" s="74"/>
      <c r="BZ31551" s="74"/>
      <c r="CA31551" s="74"/>
      <c r="CF31551" s="79"/>
      <c r="CL31551" s="79"/>
    </row>
    <row r="31552" spans="30:90">
      <c r="AD31552" s="73"/>
      <c r="AE31552" s="74"/>
      <c r="AF31552" s="74"/>
      <c r="BX31552" s="73"/>
      <c r="BY31552" s="74"/>
      <c r="BZ31552" s="74"/>
      <c r="CA31552" s="74"/>
      <c r="CF31552" s="79"/>
      <c r="CL31552" s="79"/>
    </row>
    <row r="31553" spans="30:90">
      <c r="AD31553" s="73"/>
      <c r="AE31553" s="74"/>
      <c r="AF31553" s="74"/>
      <c r="BX31553" s="73"/>
      <c r="BY31553" s="74"/>
      <c r="BZ31553" s="74"/>
      <c r="CA31553" s="74"/>
      <c r="CF31553" s="79"/>
      <c r="CL31553" s="79"/>
    </row>
    <row r="31554" spans="30:90">
      <c r="AD31554" s="73"/>
      <c r="AE31554" s="74"/>
      <c r="AF31554" s="74"/>
      <c r="BX31554" s="73"/>
      <c r="BY31554" s="74"/>
      <c r="BZ31554" s="74"/>
      <c r="CA31554" s="74"/>
      <c r="CF31554" s="79"/>
      <c r="CL31554" s="79"/>
    </row>
    <row r="31555" spans="30:90">
      <c r="AD31555" s="73"/>
      <c r="AE31555" s="74"/>
      <c r="AF31555" s="74"/>
      <c r="BX31555" s="73"/>
      <c r="BY31555" s="74"/>
      <c r="BZ31555" s="74"/>
      <c r="CA31555" s="74"/>
      <c r="CF31555" s="79"/>
      <c r="CL31555" s="79"/>
    </row>
    <row r="31556" spans="30:90">
      <c r="AD31556" s="73"/>
      <c r="AE31556" s="74"/>
      <c r="AF31556" s="74"/>
      <c r="BX31556" s="73"/>
      <c r="BY31556" s="74"/>
      <c r="BZ31556" s="74"/>
      <c r="CA31556" s="74"/>
      <c r="CF31556" s="79"/>
      <c r="CL31556" s="79"/>
    </row>
    <row r="31557" spans="30:90">
      <c r="AD31557" s="73"/>
      <c r="AE31557" s="74"/>
      <c r="AF31557" s="74"/>
      <c r="BX31557" s="73"/>
      <c r="BY31557" s="74"/>
      <c r="BZ31557" s="74"/>
      <c r="CA31557" s="74"/>
      <c r="CF31557" s="79"/>
      <c r="CL31557" s="79"/>
    </row>
    <row r="31558" spans="30:90">
      <c r="AD31558" s="73"/>
      <c r="AE31558" s="74"/>
      <c r="AF31558" s="74"/>
      <c r="BX31558" s="73"/>
      <c r="BY31558" s="74"/>
      <c r="BZ31558" s="74"/>
      <c r="CA31558" s="74"/>
      <c r="CF31558" s="79"/>
      <c r="CL31558" s="79"/>
    </row>
    <row r="31559" spans="30:90">
      <c r="AD31559" s="73"/>
      <c r="AE31559" s="74"/>
      <c r="AF31559" s="74"/>
      <c r="BX31559" s="73"/>
      <c r="BY31559" s="74"/>
      <c r="BZ31559" s="74"/>
      <c r="CA31559" s="74"/>
      <c r="CF31559" s="79"/>
      <c r="CL31559" s="79"/>
    </row>
    <row r="31560" spans="30:90">
      <c r="AD31560" s="73"/>
      <c r="AE31560" s="74"/>
      <c r="AF31560" s="74"/>
      <c r="BX31560" s="73"/>
      <c r="BY31560" s="74"/>
      <c r="BZ31560" s="74"/>
      <c r="CA31560" s="74"/>
      <c r="CF31560" s="79"/>
      <c r="CL31560" s="79"/>
    </row>
    <row r="31561" spans="30:90">
      <c r="AD31561" s="73"/>
      <c r="AE31561" s="74"/>
      <c r="AF31561" s="74"/>
      <c r="BX31561" s="73"/>
      <c r="BY31561" s="74"/>
      <c r="BZ31561" s="74"/>
      <c r="CA31561" s="74"/>
      <c r="CF31561" s="79"/>
      <c r="CL31561" s="79"/>
    </row>
    <row r="31562" spans="30:90">
      <c r="AD31562" s="73"/>
      <c r="AE31562" s="74"/>
      <c r="AF31562" s="74"/>
      <c r="BX31562" s="73"/>
      <c r="BY31562" s="74"/>
      <c r="BZ31562" s="74"/>
      <c r="CA31562" s="74"/>
      <c r="CF31562" s="79"/>
      <c r="CL31562" s="79"/>
    </row>
    <row r="31563" spans="30:90">
      <c r="AD31563" s="73"/>
      <c r="AE31563" s="74"/>
      <c r="AF31563" s="74"/>
      <c r="BX31563" s="73"/>
      <c r="BY31563" s="74"/>
      <c r="BZ31563" s="74"/>
      <c r="CA31563" s="74"/>
      <c r="CF31563" s="79"/>
      <c r="CL31563" s="79"/>
    </row>
    <row r="31564" spans="30:90">
      <c r="AD31564" s="73"/>
      <c r="AE31564" s="74"/>
      <c r="AF31564" s="74"/>
      <c r="BX31564" s="73"/>
      <c r="BY31564" s="74"/>
      <c r="BZ31564" s="74"/>
      <c r="CA31564" s="74"/>
      <c r="CF31564" s="79"/>
      <c r="CL31564" s="79"/>
    </row>
    <row r="31565" spans="30:90">
      <c r="AD31565" s="73"/>
      <c r="AE31565" s="74"/>
      <c r="AF31565" s="74"/>
      <c r="BX31565" s="73"/>
      <c r="BY31565" s="74"/>
      <c r="BZ31565" s="74"/>
      <c r="CA31565" s="74"/>
      <c r="CF31565" s="79"/>
      <c r="CL31565" s="79"/>
    </row>
    <row r="31566" spans="30:90">
      <c r="AD31566" s="73"/>
      <c r="AE31566" s="74"/>
      <c r="AF31566" s="74"/>
      <c r="BX31566" s="73"/>
      <c r="BY31566" s="74"/>
      <c r="BZ31566" s="74"/>
      <c r="CA31566" s="74"/>
      <c r="CF31566" s="79"/>
      <c r="CL31566" s="79"/>
    </row>
    <row r="31567" spans="30:90">
      <c r="AD31567" s="73"/>
      <c r="AE31567" s="74"/>
      <c r="AF31567" s="74"/>
      <c r="BX31567" s="73"/>
      <c r="BY31567" s="74"/>
      <c r="BZ31567" s="74"/>
      <c r="CA31567" s="74"/>
      <c r="CF31567" s="79"/>
      <c r="CL31567" s="79"/>
    </row>
    <row r="31568" spans="30:90">
      <c r="AD31568" s="73"/>
      <c r="AE31568" s="74"/>
      <c r="AF31568" s="74"/>
      <c r="BX31568" s="73"/>
      <c r="BY31568" s="74"/>
      <c r="BZ31568" s="74"/>
      <c r="CA31568" s="74"/>
      <c r="CF31568" s="79"/>
      <c r="CL31568" s="79"/>
    </row>
    <row r="31569" spans="30:90">
      <c r="AD31569" s="73"/>
      <c r="AE31569" s="74"/>
      <c r="AF31569" s="74"/>
      <c r="BX31569" s="73"/>
      <c r="BY31569" s="74"/>
      <c r="BZ31569" s="74"/>
      <c r="CA31569" s="74"/>
      <c r="CF31569" s="79"/>
      <c r="CL31569" s="79"/>
    </row>
    <row r="31570" spans="30:90">
      <c r="AD31570" s="73"/>
      <c r="AE31570" s="74"/>
      <c r="AF31570" s="74"/>
      <c r="BX31570" s="73"/>
      <c r="BY31570" s="74"/>
      <c r="BZ31570" s="74"/>
      <c r="CA31570" s="74"/>
      <c r="CF31570" s="79"/>
      <c r="CL31570" s="79"/>
    </row>
    <row r="31571" spans="30:90">
      <c r="AD31571" s="73"/>
      <c r="AE31571" s="74"/>
      <c r="AF31571" s="74"/>
      <c r="BX31571" s="73"/>
      <c r="BY31571" s="74"/>
      <c r="BZ31571" s="74"/>
      <c r="CA31571" s="74"/>
      <c r="CF31571" s="79"/>
      <c r="CL31571" s="79"/>
    </row>
    <row r="31572" spans="30:90">
      <c r="AD31572" s="73"/>
      <c r="AE31572" s="74"/>
      <c r="AF31572" s="74"/>
      <c r="BX31572" s="73"/>
      <c r="BY31572" s="74"/>
      <c r="BZ31572" s="74"/>
      <c r="CA31572" s="74"/>
      <c r="CF31572" s="79"/>
      <c r="CL31572" s="79"/>
    </row>
    <row r="31573" spans="30:90">
      <c r="AD31573" s="73"/>
      <c r="AE31573" s="74"/>
      <c r="AF31573" s="74"/>
      <c r="BX31573" s="73"/>
      <c r="BY31573" s="74"/>
      <c r="BZ31573" s="74"/>
      <c r="CA31573" s="74"/>
      <c r="CF31573" s="79"/>
      <c r="CL31573" s="79"/>
    </row>
    <row r="31574" spans="30:90">
      <c r="AD31574" s="73"/>
      <c r="AE31574" s="74"/>
      <c r="AF31574" s="74"/>
      <c r="BX31574" s="73"/>
      <c r="BY31574" s="74"/>
      <c r="BZ31574" s="74"/>
      <c r="CA31574" s="74"/>
      <c r="CF31574" s="79"/>
      <c r="CL31574" s="79"/>
    </row>
    <row r="31575" spans="30:90">
      <c r="AD31575" s="73"/>
      <c r="AE31575" s="74"/>
      <c r="AF31575" s="74"/>
      <c r="BX31575" s="73"/>
      <c r="BY31575" s="74"/>
      <c r="BZ31575" s="74"/>
      <c r="CA31575" s="74"/>
      <c r="CF31575" s="79"/>
      <c r="CL31575" s="79"/>
    </row>
    <row r="31576" spans="30:90">
      <c r="AD31576" s="73"/>
      <c r="AE31576" s="74"/>
      <c r="AF31576" s="74"/>
      <c r="BX31576" s="73"/>
      <c r="BY31576" s="74"/>
      <c r="BZ31576" s="74"/>
      <c r="CA31576" s="74"/>
      <c r="CF31576" s="79"/>
      <c r="CL31576" s="79"/>
    </row>
    <row r="31577" spans="30:90">
      <c r="AD31577" s="73"/>
      <c r="AE31577" s="74"/>
      <c r="AF31577" s="74"/>
      <c r="BX31577" s="73"/>
      <c r="BY31577" s="74"/>
      <c r="BZ31577" s="74"/>
      <c r="CA31577" s="74"/>
      <c r="CF31577" s="79"/>
      <c r="CL31577" s="79"/>
    </row>
    <row r="31578" spans="30:90">
      <c r="AD31578" s="73"/>
      <c r="AE31578" s="74"/>
      <c r="AF31578" s="74"/>
      <c r="BX31578" s="73"/>
      <c r="BY31578" s="74"/>
      <c r="BZ31578" s="74"/>
      <c r="CA31578" s="74"/>
      <c r="CF31578" s="79"/>
      <c r="CL31578" s="79"/>
    </row>
    <row r="31579" spans="30:90">
      <c r="AD31579" s="73"/>
      <c r="AE31579" s="74"/>
      <c r="AF31579" s="74"/>
      <c r="BX31579" s="73"/>
      <c r="BY31579" s="74"/>
      <c r="BZ31579" s="74"/>
      <c r="CA31579" s="74"/>
      <c r="CF31579" s="79"/>
      <c r="CL31579" s="79"/>
    </row>
    <row r="31580" spans="30:90">
      <c r="AD31580" s="73"/>
      <c r="AE31580" s="74"/>
      <c r="AF31580" s="74"/>
      <c r="BX31580" s="73"/>
      <c r="BY31580" s="74"/>
      <c r="BZ31580" s="74"/>
      <c r="CA31580" s="74"/>
      <c r="CF31580" s="79"/>
      <c r="CL31580" s="79"/>
    </row>
    <row r="31581" spans="30:90">
      <c r="AD31581" s="73"/>
      <c r="AE31581" s="74"/>
      <c r="AF31581" s="74"/>
      <c r="BX31581" s="73"/>
      <c r="BY31581" s="74"/>
      <c r="BZ31581" s="74"/>
      <c r="CA31581" s="74"/>
      <c r="CF31581" s="79"/>
      <c r="CL31581" s="79"/>
    </row>
    <row r="31582" spans="30:90">
      <c r="AD31582" s="73"/>
      <c r="AE31582" s="74"/>
      <c r="AF31582" s="74"/>
      <c r="BX31582" s="73"/>
      <c r="BY31582" s="74"/>
      <c r="BZ31582" s="74"/>
      <c r="CA31582" s="74"/>
      <c r="CF31582" s="79"/>
      <c r="CL31582" s="79"/>
    </row>
    <row r="31583" spans="30:90">
      <c r="AD31583" s="73"/>
      <c r="AE31583" s="74"/>
      <c r="AF31583" s="74"/>
      <c r="BX31583" s="73"/>
      <c r="BY31583" s="74"/>
      <c r="BZ31583" s="74"/>
      <c r="CA31583" s="74"/>
      <c r="CF31583" s="79"/>
      <c r="CL31583" s="79"/>
    </row>
    <row r="31584" spans="30:90">
      <c r="AD31584" s="73"/>
      <c r="AE31584" s="74"/>
      <c r="AF31584" s="74"/>
      <c r="BX31584" s="73"/>
      <c r="BY31584" s="74"/>
      <c r="BZ31584" s="74"/>
      <c r="CA31584" s="74"/>
      <c r="CF31584" s="79"/>
      <c r="CL31584" s="79"/>
    </row>
    <row r="31585" spans="30:90">
      <c r="AD31585" s="73"/>
      <c r="AE31585" s="74"/>
      <c r="AF31585" s="74"/>
      <c r="BX31585" s="73"/>
      <c r="BY31585" s="74"/>
      <c r="BZ31585" s="74"/>
      <c r="CA31585" s="74"/>
      <c r="CF31585" s="79"/>
      <c r="CL31585" s="79"/>
    </row>
    <row r="31586" spans="30:90">
      <c r="AD31586" s="73"/>
      <c r="AE31586" s="74"/>
      <c r="AF31586" s="74"/>
      <c r="BX31586" s="73"/>
      <c r="BY31586" s="74"/>
      <c r="BZ31586" s="74"/>
      <c r="CA31586" s="74"/>
      <c r="CF31586" s="79"/>
      <c r="CL31586" s="79"/>
    </row>
    <row r="31587" spans="30:90">
      <c r="AD31587" s="73"/>
      <c r="AE31587" s="74"/>
      <c r="AF31587" s="74"/>
      <c r="BX31587" s="73"/>
      <c r="BY31587" s="74"/>
      <c r="BZ31587" s="74"/>
      <c r="CA31587" s="74"/>
      <c r="CF31587" s="79"/>
      <c r="CL31587" s="79"/>
    </row>
    <row r="31588" spans="30:90">
      <c r="AD31588" s="73"/>
      <c r="AE31588" s="74"/>
      <c r="AF31588" s="74"/>
      <c r="BX31588" s="73"/>
      <c r="BY31588" s="74"/>
      <c r="BZ31588" s="74"/>
      <c r="CA31588" s="74"/>
      <c r="CF31588" s="79"/>
      <c r="CL31588" s="79"/>
    </row>
    <row r="31589" spans="30:90">
      <c r="AD31589" s="73"/>
      <c r="AE31589" s="74"/>
      <c r="AF31589" s="74"/>
      <c r="BX31589" s="73"/>
      <c r="BY31589" s="74"/>
      <c r="BZ31589" s="74"/>
      <c r="CA31589" s="74"/>
      <c r="CF31589" s="79"/>
      <c r="CL31589" s="79"/>
    </row>
    <row r="31590" spans="30:90">
      <c r="AD31590" s="73"/>
      <c r="AE31590" s="74"/>
      <c r="AF31590" s="74"/>
      <c r="BX31590" s="73"/>
      <c r="BY31590" s="74"/>
      <c r="BZ31590" s="74"/>
      <c r="CA31590" s="74"/>
      <c r="CF31590" s="79"/>
      <c r="CL31590" s="79"/>
    </row>
    <row r="31591" spans="30:90">
      <c r="AD31591" s="73"/>
      <c r="AE31591" s="74"/>
      <c r="AF31591" s="74"/>
      <c r="BX31591" s="73"/>
      <c r="BY31591" s="74"/>
      <c r="BZ31591" s="74"/>
      <c r="CA31591" s="74"/>
      <c r="CF31591" s="79"/>
      <c r="CL31591" s="79"/>
    </row>
    <row r="31592" spans="30:90">
      <c r="AD31592" s="73"/>
      <c r="AE31592" s="74"/>
      <c r="AF31592" s="74"/>
      <c r="BX31592" s="73"/>
      <c r="BY31592" s="74"/>
      <c r="BZ31592" s="74"/>
      <c r="CA31592" s="74"/>
      <c r="CF31592" s="79"/>
      <c r="CL31592" s="79"/>
    </row>
    <row r="31593" spans="30:90">
      <c r="AD31593" s="73"/>
      <c r="AE31593" s="74"/>
      <c r="AF31593" s="74"/>
      <c r="BX31593" s="73"/>
      <c r="BY31593" s="74"/>
      <c r="BZ31593" s="74"/>
      <c r="CA31593" s="74"/>
      <c r="CF31593" s="79"/>
      <c r="CL31593" s="79"/>
    </row>
    <row r="31594" spans="30:90">
      <c r="AD31594" s="73"/>
      <c r="AE31594" s="74"/>
      <c r="AF31594" s="74"/>
      <c r="BX31594" s="73"/>
      <c r="BY31594" s="74"/>
      <c r="BZ31594" s="74"/>
      <c r="CA31594" s="74"/>
      <c r="CF31594" s="79"/>
      <c r="CL31594" s="79"/>
    </row>
    <row r="31595" spans="30:90">
      <c r="AD31595" s="73"/>
      <c r="AE31595" s="74"/>
      <c r="AF31595" s="74"/>
      <c r="BX31595" s="73"/>
      <c r="BY31595" s="74"/>
      <c r="BZ31595" s="74"/>
      <c r="CA31595" s="74"/>
      <c r="CF31595" s="79"/>
      <c r="CL31595" s="79"/>
    </row>
    <row r="31596" spans="30:90">
      <c r="AD31596" s="73"/>
      <c r="AE31596" s="74"/>
      <c r="AF31596" s="74"/>
      <c r="BX31596" s="73"/>
      <c r="BY31596" s="74"/>
      <c r="BZ31596" s="74"/>
      <c r="CA31596" s="74"/>
      <c r="CF31596" s="79"/>
      <c r="CL31596" s="79"/>
    </row>
    <row r="31597" spans="30:90">
      <c r="AD31597" s="73"/>
      <c r="AE31597" s="74"/>
      <c r="AF31597" s="74"/>
      <c r="BX31597" s="73"/>
      <c r="BY31597" s="74"/>
      <c r="BZ31597" s="74"/>
      <c r="CA31597" s="74"/>
      <c r="CF31597" s="79"/>
      <c r="CL31597" s="79"/>
    </row>
    <row r="31598" spans="30:90">
      <c r="AD31598" s="73"/>
      <c r="AE31598" s="74"/>
      <c r="AF31598" s="74"/>
      <c r="BX31598" s="73"/>
      <c r="BY31598" s="74"/>
      <c r="BZ31598" s="74"/>
      <c r="CA31598" s="74"/>
      <c r="CF31598" s="79"/>
      <c r="CL31598" s="79"/>
    </row>
    <row r="31599" spans="30:90">
      <c r="AD31599" s="73"/>
      <c r="AE31599" s="74"/>
      <c r="AF31599" s="74"/>
      <c r="BX31599" s="73"/>
      <c r="BY31599" s="74"/>
      <c r="BZ31599" s="74"/>
      <c r="CA31599" s="74"/>
      <c r="CF31599" s="79"/>
      <c r="CL31599" s="79"/>
    </row>
    <row r="31600" spans="30:90">
      <c r="AD31600" s="73"/>
      <c r="AE31600" s="74"/>
      <c r="AF31600" s="74"/>
      <c r="BX31600" s="73"/>
      <c r="BY31600" s="74"/>
      <c r="BZ31600" s="74"/>
      <c r="CA31600" s="74"/>
      <c r="CF31600" s="79"/>
      <c r="CL31600" s="79"/>
    </row>
    <row r="31601" spans="30:90">
      <c r="AD31601" s="73"/>
      <c r="AE31601" s="74"/>
      <c r="AF31601" s="74"/>
      <c r="BX31601" s="73"/>
      <c r="BY31601" s="74"/>
      <c r="BZ31601" s="74"/>
      <c r="CA31601" s="74"/>
      <c r="CF31601" s="79"/>
      <c r="CL31601" s="79"/>
    </row>
    <row r="31602" spans="30:90">
      <c r="AD31602" s="73"/>
      <c r="AE31602" s="74"/>
      <c r="AF31602" s="74"/>
      <c r="BX31602" s="73"/>
      <c r="BY31602" s="74"/>
      <c r="BZ31602" s="74"/>
      <c r="CA31602" s="74"/>
      <c r="CF31602" s="79"/>
      <c r="CL31602" s="79"/>
    </row>
    <row r="31603" spans="30:90">
      <c r="AD31603" s="73"/>
      <c r="AE31603" s="74"/>
      <c r="AF31603" s="74"/>
      <c r="BX31603" s="73"/>
      <c r="BY31603" s="74"/>
      <c r="BZ31603" s="74"/>
      <c r="CA31603" s="74"/>
      <c r="CF31603" s="79"/>
      <c r="CL31603" s="79"/>
    </row>
    <row r="31604" spans="30:90">
      <c r="AD31604" s="73"/>
      <c r="AE31604" s="74"/>
      <c r="AF31604" s="74"/>
      <c r="BX31604" s="73"/>
      <c r="BY31604" s="74"/>
      <c r="BZ31604" s="74"/>
      <c r="CA31604" s="74"/>
      <c r="CF31604" s="79"/>
      <c r="CL31604" s="79"/>
    </row>
    <row r="31605" spans="30:90">
      <c r="AD31605" s="73"/>
      <c r="AE31605" s="74"/>
      <c r="AF31605" s="74"/>
      <c r="BX31605" s="73"/>
      <c r="BY31605" s="74"/>
      <c r="BZ31605" s="74"/>
      <c r="CA31605" s="74"/>
      <c r="CF31605" s="79"/>
      <c r="CL31605" s="79"/>
    </row>
    <row r="31606" spans="30:90">
      <c r="AD31606" s="73"/>
      <c r="AE31606" s="74"/>
      <c r="AF31606" s="74"/>
      <c r="BX31606" s="73"/>
      <c r="BY31606" s="74"/>
      <c r="BZ31606" s="74"/>
      <c r="CA31606" s="74"/>
      <c r="CF31606" s="79"/>
      <c r="CL31606" s="79"/>
    </row>
    <row r="31607" spans="30:90">
      <c r="AD31607" s="73"/>
      <c r="AE31607" s="74"/>
      <c r="AF31607" s="74"/>
      <c r="BX31607" s="73"/>
      <c r="BY31607" s="74"/>
      <c r="BZ31607" s="74"/>
      <c r="CA31607" s="74"/>
      <c r="CF31607" s="79"/>
      <c r="CL31607" s="79"/>
    </row>
    <row r="31608" spans="30:90">
      <c r="AD31608" s="73"/>
      <c r="AE31608" s="74"/>
      <c r="AF31608" s="74"/>
      <c r="BX31608" s="73"/>
      <c r="BY31608" s="74"/>
      <c r="BZ31608" s="74"/>
      <c r="CA31608" s="74"/>
      <c r="CF31608" s="79"/>
      <c r="CL31608" s="79"/>
    </row>
    <row r="31609" spans="30:90">
      <c r="AD31609" s="73"/>
      <c r="AE31609" s="74"/>
      <c r="AF31609" s="74"/>
      <c r="BX31609" s="73"/>
      <c r="BY31609" s="74"/>
      <c r="BZ31609" s="74"/>
      <c r="CA31609" s="74"/>
      <c r="CF31609" s="79"/>
      <c r="CL31609" s="79"/>
    </row>
    <row r="31610" spans="30:90">
      <c r="AD31610" s="73"/>
      <c r="AE31610" s="74"/>
      <c r="AF31610" s="74"/>
      <c r="BX31610" s="73"/>
      <c r="BY31610" s="74"/>
      <c r="BZ31610" s="74"/>
      <c r="CA31610" s="74"/>
      <c r="CF31610" s="79"/>
      <c r="CL31610" s="79"/>
    </row>
    <row r="31611" spans="30:90">
      <c r="AD31611" s="73"/>
      <c r="AE31611" s="74"/>
      <c r="AF31611" s="74"/>
      <c r="BX31611" s="73"/>
      <c r="BY31611" s="74"/>
      <c r="BZ31611" s="74"/>
      <c r="CA31611" s="74"/>
      <c r="CF31611" s="79"/>
      <c r="CL31611" s="79"/>
    </row>
    <row r="31612" spans="30:90">
      <c r="AD31612" s="73"/>
      <c r="AE31612" s="74"/>
      <c r="AF31612" s="74"/>
      <c r="BX31612" s="73"/>
      <c r="BY31612" s="74"/>
      <c r="BZ31612" s="74"/>
      <c r="CA31612" s="74"/>
      <c r="CF31612" s="79"/>
      <c r="CL31612" s="79"/>
    </row>
    <row r="31613" spans="30:90">
      <c r="AD31613" s="73"/>
      <c r="AE31613" s="74"/>
      <c r="AF31613" s="74"/>
      <c r="BX31613" s="73"/>
      <c r="BY31613" s="74"/>
      <c r="BZ31613" s="74"/>
      <c r="CA31613" s="74"/>
      <c r="CF31613" s="79"/>
      <c r="CL31613" s="79"/>
    </row>
    <row r="31614" spans="30:90">
      <c r="AD31614" s="73"/>
      <c r="AE31614" s="74"/>
      <c r="AF31614" s="74"/>
      <c r="BX31614" s="73"/>
      <c r="BY31614" s="74"/>
      <c r="BZ31614" s="74"/>
      <c r="CA31614" s="74"/>
      <c r="CF31614" s="79"/>
      <c r="CL31614" s="79"/>
    </row>
    <row r="31615" spans="30:90">
      <c r="AD31615" s="73"/>
      <c r="AE31615" s="74"/>
      <c r="AF31615" s="74"/>
      <c r="BX31615" s="73"/>
      <c r="BY31615" s="74"/>
      <c r="BZ31615" s="74"/>
      <c r="CA31615" s="74"/>
      <c r="CF31615" s="79"/>
      <c r="CL31615" s="79"/>
    </row>
    <row r="31616" spans="30:90">
      <c r="AD31616" s="73"/>
      <c r="AE31616" s="74"/>
      <c r="AF31616" s="74"/>
      <c r="BX31616" s="73"/>
      <c r="BY31616" s="74"/>
      <c r="BZ31616" s="74"/>
      <c r="CA31616" s="74"/>
      <c r="CF31616" s="79"/>
      <c r="CL31616" s="79"/>
    </row>
    <row r="31617" spans="30:90">
      <c r="AD31617" s="73"/>
      <c r="AE31617" s="74"/>
      <c r="AF31617" s="74"/>
      <c r="BX31617" s="73"/>
      <c r="BY31617" s="74"/>
      <c r="BZ31617" s="74"/>
      <c r="CA31617" s="74"/>
      <c r="CF31617" s="79"/>
      <c r="CL31617" s="79"/>
    </row>
    <row r="31618" spans="30:90">
      <c r="AD31618" s="73"/>
      <c r="AE31618" s="74"/>
      <c r="AF31618" s="74"/>
      <c r="BX31618" s="73"/>
      <c r="BY31618" s="74"/>
      <c r="BZ31618" s="74"/>
      <c r="CA31618" s="74"/>
      <c r="CF31618" s="79"/>
      <c r="CL31618" s="79"/>
    </row>
    <row r="31619" spans="30:90">
      <c r="AD31619" s="73"/>
      <c r="AE31619" s="74"/>
      <c r="AF31619" s="74"/>
      <c r="BX31619" s="73"/>
      <c r="BY31619" s="74"/>
      <c r="BZ31619" s="74"/>
      <c r="CA31619" s="74"/>
      <c r="CF31619" s="79"/>
      <c r="CL31619" s="79"/>
    </row>
    <row r="31620" spans="30:90">
      <c r="AD31620" s="73"/>
      <c r="AE31620" s="74"/>
      <c r="AF31620" s="74"/>
      <c r="BX31620" s="73"/>
      <c r="BY31620" s="74"/>
      <c r="BZ31620" s="74"/>
      <c r="CA31620" s="74"/>
      <c r="CF31620" s="79"/>
      <c r="CL31620" s="79"/>
    </row>
    <row r="31621" spans="30:90">
      <c r="AD31621" s="73"/>
      <c r="AE31621" s="74"/>
      <c r="AF31621" s="74"/>
      <c r="BX31621" s="73"/>
      <c r="BY31621" s="74"/>
      <c r="BZ31621" s="74"/>
      <c r="CA31621" s="74"/>
      <c r="CF31621" s="79"/>
      <c r="CL31621" s="79"/>
    </row>
    <row r="31622" spans="30:90">
      <c r="AD31622" s="73"/>
      <c r="AE31622" s="74"/>
      <c r="AF31622" s="74"/>
      <c r="BX31622" s="73"/>
      <c r="BY31622" s="74"/>
      <c r="BZ31622" s="74"/>
      <c r="CA31622" s="74"/>
      <c r="CF31622" s="79"/>
      <c r="CL31622" s="79"/>
    </row>
    <row r="31623" spans="30:90">
      <c r="AD31623" s="73"/>
      <c r="AE31623" s="74"/>
      <c r="AF31623" s="74"/>
      <c r="BX31623" s="73"/>
      <c r="BY31623" s="74"/>
      <c r="BZ31623" s="74"/>
      <c r="CA31623" s="74"/>
      <c r="CF31623" s="79"/>
      <c r="CL31623" s="79"/>
    </row>
    <row r="31624" spans="30:90">
      <c r="AD31624" s="73"/>
      <c r="AE31624" s="74"/>
      <c r="AF31624" s="74"/>
      <c r="BX31624" s="73"/>
      <c r="BY31624" s="74"/>
      <c r="BZ31624" s="74"/>
      <c r="CA31624" s="74"/>
      <c r="CF31624" s="79"/>
      <c r="CL31624" s="79"/>
    </row>
    <row r="31625" spans="30:90">
      <c r="AD31625" s="73"/>
      <c r="AE31625" s="74"/>
      <c r="AF31625" s="74"/>
      <c r="BX31625" s="73"/>
      <c r="BY31625" s="74"/>
      <c r="BZ31625" s="74"/>
      <c r="CA31625" s="74"/>
      <c r="CF31625" s="79"/>
      <c r="CL31625" s="79"/>
    </row>
    <row r="31626" spans="30:90">
      <c r="AD31626" s="73"/>
      <c r="AE31626" s="74"/>
      <c r="AF31626" s="74"/>
      <c r="BX31626" s="73"/>
      <c r="BY31626" s="74"/>
      <c r="BZ31626" s="74"/>
      <c r="CA31626" s="74"/>
      <c r="CF31626" s="79"/>
      <c r="CL31626" s="79"/>
    </row>
    <row r="31627" spans="30:90">
      <c r="AD31627" s="73"/>
      <c r="AE31627" s="74"/>
      <c r="AF31627" s="74"/>
      <c r="BX31627" s="73"/>
      <c r="BY31627" s="74"/>
      <c r="BZ31627" s="74"/>
      <c r="CA31627" s="74"/>
      <c r="CF31627" s="79"/>
      <c r="CL31627" s="79"/>
    </row>
    <row r="31628" spans="30:90">
      <c r="AD31628" s="73"/>
      <c r="AE31628" s="74"/>
      <c r="AF31628" s="74"/>
      <c r="BX31628" s="73"/>
      <c r="BY31628" s="74"/>
      <c r="BZ31628" s="74"/>
      <c r="CA31628" s="74"/>
      <c r="CF31628" s="79"/>
      <c r="CL31628" s="79"/>
    </row>
    <row r="31629" spans="30:90">
      <c r="AD31629" s="73"/>
      <c r="AE31629" s="74"/>
      <c r="AF31629" s="74"/>
      <c r="BX31629" s="73"/>
      <c r="BY31629" s="74"/>
      <c r="BZ31629" s="74"/>
      <c r="CA31629" s="74"/>
      <c r="CF31629" s="79"/>
      <c r="CL31629" s="79"/>
    </row>
    <row r="31630" spans="30:90">
      <c r="AD31630" s="73"/>
      <c r="AE31630" s="74"/>
      <c r="AF31630" s="74"/>
      <c r="BX31630" s="73"/>
      <c r="BY31630" s="74"/>
      <c r="BZ31630" s="74"/>
      <c r="CA31630" s="74"/>
      <c r="CF31630" s="79"/>
      <c r="CL31630" s="79"/>
    </row>
    <row r="31631" spans="30:90">
      <c r="AD31631" s="73"/>
      <c r="AE31631" s="74"/>
      <c r="AF31631" s="74"/>
      <c r="BX31631" s="73"/>
      <c r="BY31631" s="74"/>
      <c r="BZ31631" s="74"/>
      <c r="CA31631" s="74"/>
      <c r="CF31631" s="79"/>
      <c r="CL31631" s="79"/>
    </row>
    <row r="31632" spans="30:90">
      <c r="AD31632" s="73"/>
      <c r="AE31632" s="74"/>
      <c r="AF31632" s="74"/>
      <c r="BX31632" s="73"/>
      <c r="BY31632" s="74"/>
      <c r="BZ31632" s="74"/>
      <c r="CA31632" s="74"/>
      <c r="CF31632" s="79"/>
      <c r="CL31632" s="79"/>
    </row>
    <row r="31633" spans="30:90">
      <c r="AD31633" s="73"/>
      <c r="AE31633" s="74"/>
      <c r="AF31633" s="74"/>
      <c r="BX31633" s="73"/>
      <c r="BY31633" s="74"/>
      <c r="BZ31633" s="74"/>
      <c r="CA31633" s="74"/>
      <c r="CF31633" s="79"/>
      <c r="CL31633" s="79"/>
    </row>
    <row r="31634" spans="30:90">
      <c r="AD31634" s="73"/>
      <c r="AE31634" s="74"/>
      <c r="AF31634" s="74"/>
      <c r="BX31634" s="73"/>
      <c r="BY31634" s="74"/>
      <c r="BZ31634" s="74"/>
      <c r="CA31634" s="74"/>
      <c r="CF31634" s="79"/>
      <c r="CL31634" s="79"/>
    </row>
    <row r="31635" spans="30:90">
      <c r="AD31635" s="73"/>
      <c r="AE31635" s="74"/>
      <c r="AF31635" s="74"/>
      <c r="BX31635" s="73"/>
      <c r="BY31635" s="74"/>
      <c r="BZ31635" s="74"/>
      <c r="CA31635" s="74"/>
      <c r="CF31635" s="79"/>
      <c r="CL31635" s="79"/>
    </row>
    <row r="31636" spans="30:90">
      <c r="AD31636" s="73"/>
      <c r="AE31636" s="74"/>
      <c r="AF31636" s="74"/>
      <c r="BX31636" s="73"/>
      <c r="BY31636" s="74"/>
      <c r="BZ31636" s="74"/>
      <c r="CA31636" s="74"/>
      <c r="CF31636" s="79"/>
      <c r="CL31636" s="79"/>
    </row>
    <row r="31637" spans="30:90">
      <c r="AD31637" s="73"/>
      <c r="AE31637" s="74"/>
      <c r="AF31637" s="74"/>
      <c r="BX31637" s="73"/>
      <c r="BY31637" s="74"/>
      <c r="BZ31637" s="74"/>
      <c r="CA31637" s="74"/>
      <c r="CF31637" s="79"/>
      <c r="CL31637" s="79"/>
    </row>
    <row r="31638" spans="30:90">
      <c r="AD31638" s="73"/>
      <c r="AE31638" s="74"/>
      <c r="AF31638" s="74"/>
      <c r="BX31638" s="73"/>
      <c r="BY31638" s="74"/>
      <c r="BZ31638" s="74"/>
      <c r="CA31638" s="74"/>
      <c r="CF31638" s="79"/>
      <c r="CL31638" s="79"/>
    </row>
    <row r="31639" spans="30:90">
      <c r="AD31639" s="73"/>
      <c r="AE31639" s="74"/>
      <c r="AF31639" s="74"/>
      <c r="BX31639" s="73"/>
      <c r="BY31639" s="74"/>
      <c r="BZ31639" s="74"/>
      <c r="CA31639" s="74"/>
      <c r="CF31639" s="79"/>
      <c r="CL31639" s="79"/>
    </row>
    <row r="31640" spans="30:90">
      <c r="AD31640" s="73"/>
      <c r="AE31640" s="74"/>
      <c r="AF31640" s="74"/>
      <c r="BX31640" s="73"/>
      <c r="BY31640" s="74"/>
      <c r="BZ31640" s="74"/>
      <c r="CA31640" s="74"/>
      <c r="CF31640" s="79"/>
      <c r="CL31640" s="79"/>
    </row>
    <row r="31641" spans="30:90">
      <c r="AD31641" s="73"/>
      <c r="AE31641" s="74"/>
      <c r="AF31641" s="74"/>
      <c r="BX31641" s="73"/>
      <c r="BY31641" s="74"/>
      <c r="BZ31641" s="74"/>
      <c r="CA31641" s="74"/>
      <c r="CF31641" s="79"/>
      <c r="CL31641" s="79"/>
    </row>
    <row r="31642" spans="30:90">
      <c r="AD31642" s="73"/>
      <c r="AE31642" s="74"/>
      <c r="AF31642" s="74"/>
      <c r="BX31642" s="73"/>
      <c r="BY31642" s="74"/>
      <c r="BZ31642" s="74"/>
      <c r="CA31642" s="74"/>
      <c r="CF31642" s="79"/>
      <c r="CL31642" s="79"/>
    </row>
    <row r="31643" spans="30:90">
      <c r="AD31643" s="73"/>
      <c r="AE31643" s="74"/>
      <c r="AF31643" s="74"/>
      <c r="BX31643" s="73"/>
      <c r="BY31643" s="74"/>
      <c r="BZ31643" s="74"/>
      <c r="CA31643" s="74"/>
      <c r="CF31643" s="79"/>
      <c r="CL31643" s="79"/>
    </row>
    <row r="31644" spans="30:90">
      <c r="AD31644" s="73"/>
      <c r="AE31644" s="74"/>
      <c r="AF31644" s="74"/>
      <c r="BX31644" s="73"/>
      <c r="BY31644" s="74"/>
      <c r="BZ31644" s="74"/>
      <c r="CA31644" s="74"/>
      <c r="CF31644" s="79"/>
      <c r="CL31644" s="79"/>
    </row>
    <row r="31645" spans="30:90">
      <c r="AD31645" s="73"/>
      <c r="AE31645" s="74"/>
      <c r="AF31645" s="74"/>
      <c r="BX31645" s="73"/>
      <c r="BY31645" s="74"/>
      <c r="BZ31645" s="74"/>
      <c r="CA31645" s="74"/>
      <c r="CF31645" s="79"/>
      <c r="CL31645" s="79"/>
    </row>
    <row r="31646" spans="30:90">
      <c r="AD31646" s="73"/>
      <c r="AE31646" s="74"/>
      <c r="AF31646" s="74"/>
      <c r="BX31646" s="73"/>
      <c r="BY31646" s="74"/>
      <c r="BZ31646" s="74"/>
      <c r="CA31646" s="74"/>
      <c r="CF31646" s="79"/>
      <c r="CL31646" s="79"/>
    </row>
    <row r="31647" spans="30:90">
      <c r="AD31647" s="73"/>
      <c r="AE31647" s="74"/>
      <c r="AF31647" s="74"/>
      <c r="BX31647" s="73"/>
      <c r="BY31647" s="74"/>
      <c r="BZ31647" s="74"/>
      <c r="CA31647" s="74"/>
      <c r="CF31647" s="79"/>
      <c r="CL31647" s="79"/>
    </row>
    <row r="31648" spans="30:90">
      <c r="AD31648" s="73"/>
      <c r="AE31648" s="74"/>
      <c r="AF31648" s="74"/>
      <c r="BX31648" s="73"/>
      <c r="BY31648" s="74"/>
      <c r="BZ31648" s="74"/>
      <c r="CA31648" s="74"/>
      <c r="CF31648" s="79"/>
      <c r="CL31648" s="79"/>
    </row>
    <row r="31649" spans="30:90">
      <c r="AD31649" s="73"/>
      <c r="AE31649" s="74"/>
      <c r="AF31649" s="74"/>
      <c r="BX31649" s="73"/>
      <c r="BY31649" s="74"/>
      <c r="BZ31649" s="74"/>
      <c r="CA31649" s="74"/>
      <c r="CF31649" s="79"/>
      <c r="CL31649" s="79"/>
    </row>
    <row r="31650" spans="30:90">
      <c r="AD31650" s="73"/>
      <c r="AE31650" s="74"/>
      <c r="AF31650" s="74"/>
      <c r="BX31650" s="73"/>
      <c r="BY31650" s="74"/>
      <c r="BZ31650" s="74"/>
      <c r="CA31650" s="74"/>
      <c r="CF31650" s="79"/>
      <c r="CL31650" s="79"/>
    </row>
    <row r="31651" spans="30:90">
      <c r="AD31651" s="73"/>
      <c r="AE31651" s="74"/>
      <c r="AF31651" s="74"/>
      <c r="BX31651" s="73"/>
      <c r="BY31651" s="74"/>
      <c r="BZ31651" s="74"/>
      <c r="CA31651" s="74"/>
      <c r="CF31651" s="79"/>
      <c r="CL31651" s="79"/>
    </row>
    <row r="31652" spans="30:90">
      <c r="AD31652" s="73"/>
      <c r="AE31652" s="74"/>
      <c r="AF31652" s="74"/>
      <c r="BX31652" s="73"/>
      <c r="BY31652" s="74"/>
      <c r="BZ31652" s="74"/>
      <c r="CA31652" s="74"/>
      <c r="CF31652" s="79"/>
      <c r="CL31652" s="79"/>
    </row>
    <row r="31653" spans="30:90">
      <c r="AD31653" s="73"/>
      <c r="AE31653" s="74"/>
      <c r="AF31653" s="74"/>
      <c r="BX31653" s="73"/>
      <c r="BY31653" s="74"/>
      <c r="BZ31653" s="74"/>
      <c r="CA31653" s="74"/>
      <c r="CF31653" s="79"/>
      <c r="CL31653" s="79"/>
    </row>
    <row r="31654" spans="30:90">
      <c r="AD31654" s="73"/>
      <c r="AE31654" s="74"/>
      <c r="AF31654" s="74"/>
      <c r="BX31654" s="73"/>
      <c r="BY31654" s="74"/>
      <c r="BZ31654" s="74"/>
      <c r="CA31654" s="74"/>
      <c r="CF31654" s="79"/>
      <c r="CL31654" s="79"/>
    </row>
    <row r="31655" spans="30:90">
      <c r="AD31655" s="73"/>
      <c r="AE31655" s="74"/>
      <c r="AF31655" s="74"/>
      <c r="BX31655" s="73"/>
      <c r="BY31655" s="74"/>
      <c r="BZ31655" s="74"/>
      <c r="CA31655" s="74"/>
      <c r="CF31655" s="79"/>
      <c r="CL31655" s="79"/>
    </row>
    <row r="31656" spans="30:90">
      <c r="AD31656" s="73"/>
      <c r="AE31656" s="74"/>
      <c r="AF31656" s="74"/>
      <c r="BX31656" s="73"/>
      <c r="BY31656" s="74"/>
      <c r="BZ31656" s="74"/>
      <c r="CA31656" s="74"/>
      <c r="CF31656" s="79"/>
      <c r="CL31656" s="79"/>
    </row>
    <row r="31657" spans="30:90">
      <c r="AD31657" s="73"/>
      <c r="AE31657" s="74"/>
      <c r="AF31657" s="74"/>
      <c r="BX31657" s="73"/>
      <c r="BY31657" s="74"/>
      <c r="BZ31657" s="74"/>
      <c r="CA31657" s="74"/>
      <c r="CF31657" s="79"/>
      <c r="CL31657" s="79"/>
    </row>
    <row r="31658" spans="30:90">
      <c r="AD31658" s="73"/>
      <c r="AE31658" s="74"/>
      <c r="AF31658" s="74"/>
      <c r="BX31658" s="73"/>
      <c r="BY31658" s="74"/>
      <c r="BZ31658" s="74"/>
      <c r="CA31658" s="74"/>
      <c r="CF31658" s="79"/>
      <c r="CL31658" s="79"/>
    </row>
    <row r="31659" spans="30:90">
      <c r="AD31659" s="73"/>
      <c r="AE31659" s="74"/>
      <c r="AF31659" s="74"/>
      <c r="BX31659" s="73"/>
      <c r="BY31659" s="74"/>
      <c r="BZ31659" s="74"/>
      <c r="CA31659" s="74"/>
      <c r="CF31659" s="79"/>
      <c r="CL31659" s="79"/>
    </row>
    <row r="31660" spans="30:90">
      <c r="AD31660" s="73"/>
      <c r="AE31660" s="74"/>
      <c r="AF31660" s="74"/>
      <c r="BX31660" s="73"/>
      <c r="BY31660" s="74"/>
      <c r="BZ31660" s="74"/>
      <c r="CA31660" s="74"/>
      <c r="CF31660" s="79"/>
      <c r="CL31660" s="79"/>
    </row>
    <row r="31661" spans="30:90">
      <c r="AD31661" s="73"/>
      <c r="AE31661" s="74"/>
      <c r="AF31661" s="74"/>
      <c r="BX31661" s="73"/>
      <c r="BY31661" s="74"/>
      <c r="BZ31661" s="74"/>
      <c r="CA31661" s="74"/>
      <c r="CF31661" s="79"/>
      <c r="CL31661" s="79"/>
    </row>
    <row r="31662" spans="30:90">
      <c r="AD31662" s="73"/>
      <c r="AE31662" s="74"/>
      <c r="AF31662" s="74"/>
      <c r="BX31662" s="73"/>
      <c r="BY31662" s="74"/>
      <c r="BZ31662" s="74"/>
      <c r="CA31662" s="74"/>
      <c r="CF31662" s="79"/>
      <c r="CL31662" s="79"/>
    </row>
    <row r="31663" spans="30:90">
      <c r="AD31663" s="73"/>
      <c r="AE31663" s="74"/>
      <c r="AF31663" s="74"/>
      <c r="BX31663" s="73"/>
      <c r="BY31663" s="74"/>
      <c r="BZ31663" s="74"/>
      <c r="CA31663" s="74"/>
      <c r="CF31663" s="79"/>
      <c r="CL31663" s="79"/>
    </row>
    <row r="31664" spans="30:90">
      <c r="AD31664" s="73"/>
      <c r="AE31664" s="74"/>
      <c r="AF31664" s="74"/>
      <c r="BX31664" s="73"/>
      <c r="BY31664" s="74"/>
      <c r="BZ31664" s="74"/>
      <c r="CA31664" s="74"/>
      <c r="CF31664" s="79"/>
      <c r="CL31664" s="79"/>
    </row>
    <row r="31665" spans="30:90">
      <c r="AD31665" s="73"/>
      <c r="AE31665" s="74"/>
      <c r="AF31665" s="74"/>
      <c r="BX31665" s="73"/>
      <c r="BY31665" s="74"/>
      <c r="BZ31665" s="74"/>
      <c r="CA31665" s="74"/>
      <c r="CF31665" s="79"/>
      <c r="CL31665" s="79"/>
    </row>
    <row r="31666" spans="30:90">
      <c r="AD31666" s="73"/>
      <c r="AE31666" s="74"/>
      <c r="AF31666" s="74"/>
      <c r="BX31666" s="73"/>
      <c r="BY31666" s="74"/>
      <c r="BZ31666" s="74"/>
      <c r="CA31666" s="74"/>
      <c r="CF31666" s="79"/>
      <c r="CL31666" s="79"/>
    </row>
    <row r="31667" spans="30:90">
      <c r="AD31667" s="73"/>
      <c r="AE31667" s="74"/>
      <c r="AF31667" s="74"/>
      <c r="BX31667" s="73"/>
      <c r="BY31667" s="74"/>
      <c r="BZ31667" s="74"/>
      <c r="CA31667" s="74"/>
      <c r="CF31667" s="79"/>
      <c r="CL31667" s="79"/>
    </row>
    <row r="31668" spans="30:90">
      <c r="AD31668" s="73"/>
      <c r="AE31668" s="74"/>
      <c r="AF31668" s="74"/>
      <c r="BX31668" s="73"/>
      <c r="BY31668" s="74"/>
      <c r="BZ31668" s="74"/>
      <c r="CA31668" s="74"/>
      <c r="CF31668" s="79"/>
      <c r="CL31668" s="79"/>
    </row>
    <row r="31669" spans="30:90">
      <c r="AD31669" s="73"/>
      <c r="AE31669" s="74"/>
      <c r="AF31669" s="74"/>
      <c r="BX31669" s="73"/>
      <c r="BY31669" s="74"/>
      <c r="BZ31669" s="74"/>
      <c r="CA31669" s="74"/>
      <c r="CF31669" s="79"/>
      <c r="CL31669" s="79"/>
    </row>
    <row r="31670" spans="30:90">
      <c r="AD31670" s="73"/>
      <c r="AE31670" s="74"/>
      <c r="AF31670" s="74"/>
      <c r="BX31670" s="73"/>
      <c r="BY31670" s="74"/>
      <c r="BZ31670" s="74"/>
      <c r="CA31670" s="74"/>
      <c r="CF31670" s="79"/>
      <c r="CL31670" s="79"/>
    </row>
    <row r="31671" spans="30:90">
      <c r="AD31671" s="73"/>
      <c r="AE31671" s="74"/>
      <c r="AF31671" s="74"/>
      <c r="BX31671" s="73"/>
      <c r="BY31671" s="74"/>
      <c r="BZ31671" s="74"/>
      <c r="CA31671" s="74"/>
      <c r="CF31671" s="79"/>
      <c r="CL31671" s="79"/>
    </row>
    <row r="31672" spans="30:90">
      <c r="AD31672" s="73"/>
      <c r="AE31672" s="74"/>
      <c r="AF31672" s="74"/>
      <c r="BX31672" s="73"/>
      <c r="BY31672" s="74"/>
      <c r="BZ31672" s="74"/>
      <c r="CA31672" s="74"/>
      <c r="CF31672" s="79"/>
      <c r="CL31672" s="79"/>
    </row>
    <row r="31673" spans="30:90">
      <c r="AD31673" s="73"/>
      <c r="AE31673" s="74"/>
      <c r="AF31673" s="74"/>
      <c r="BX31673" s="73"/>
      <c r="BY31673" s="74"/>
      <c r="BZ31673" s="74"/>
      <c r="CA31673" s="74"/>
      <c r="CF31673" s="79"/>
      <c r="CL31673" s="79"/>
    </row>
    <row r="31674" spans="30:90">
      <c r="AD31674" s="73"/>
      <c r="AE31674" s="74"/>
      <c r="AF31674" s="74"/>
      <c r="BX31674" s="73"/>
      <c r="BY31674" s="74"/>
      <c r="BZ31674" s="74"/>
      <c r="CA31674" s="74"/>
      <c r="CF31674" s="79"/>
      <c r="CL31674" s="79"/>
    </row>
    <row r="31675" spans="30:90">
      <c r="AD31675" s="73"/>
      <c r="AE31675" s="74"/>
      <c r="AF31675" s="74"/>
      <c r="BX31675" s="73"/>
      <c r="BY31675" s="74"/>
      <c r="BZ31675" s="74"/>
      <c r="CA31675" s="74"/>
      <c r="CF31675" s="79"/>
      <c r="CL31675" s="79"/>
    </row>
    <row r="31676" spans="30:90">
      <c r="AD31676" s="73"/>
      <c r="AE31676" s="74"/>
      <c r="AF31676" s="74"/>
      <c r="BX31676" s="73"/>
      <c r="BY31676" s="74"/>
      <c r="BZ31676" s="74"/>
      <c r="CA31676" s="74"/>
      <c r="CF31676" s="79"/>
      <c r="CL31676" s="79"/>
    </row>
    <row r="31677" spans="30:90">
      <c r="AD31677" s="73"/>
      <c r="AE31677" s="74"/>
      <c r="AF31677" s="74"/>
      <c r="BX31677" s="73"/>
      <c r="BY31677" s="74"/>
      <c r="BZ31677" s="74"/>
      <c r="CA31677" s="74"/>
      <c r="CF31677" s="79"/>
      <c r="CL31677" s="79"/>
    </row>
    <row r="31678" spans="30:90">
      <c r="AD31678" s="73"/>
      <c r="AE31678" s="74"/>
      <c r="AF31678" s="74"/>
      <c r="BX31678" s="73"/>
      <c r="BY31678" s="74"/>
      <c r="BZ31678" s="74"/>
      <c r="CA31678" s="74"/>
      <c r="CF31678" s="79"/>
      <c r="CL31678" s="79"/>
    </row>
    <row r="31679" spans="30:90">
      <c r="AD31679" s="73"/>
      <c r="AE31679" s="74"/>
      <c r="AF31679" s="74"/>
      <c r="BX31679" s="73"/>
      <c r="BY31679" s="74"/>
      <c r="BZ31679" s="74"/>
      <c r="CA31679" s="74"/>
      <c r="CF31679" s="79"/>
      <c r="CL31679" s="79"/>
    </row>
    <row r="31680" spans="30:90">
      <c r="AD31680" s="73"/>
      <c r="AE31680" s="74"/>
      <c r="AF31680" s="74"/>
      <c r="BX31680" s="73"/>
      <c r="BY31680" s="74"/>
      <c r="BZ31680" s="74"/>
      <c r="CA31680" s="74"/>
      <c r="CF31680" s="79"/>
      <c r="CL31680" s="79"/>
    </row>
    <row r="31681" spans="30:90">
      <c r="AD31681" s="73"/>
      <c r="AE31681" s="74"/>
      <c r="AF31681" s="74"/>
      <c r="BX31681" s="73"/>
      <c r="BY31681" s="74"/>
      <c r="BZ31681" s="74"/>
      <c r="CA31681" s="74"/>
      <c r="CF31681" s="79"/>
      <c r="CL31681" s="79"/>
    </row>
    <row r="31682" spans="30:90">
      <c r="AD31682" s="73"/>
      <c r="AE31682" s="74"/>
      <c r="AF31682" s="74"/>
      <c r="BX31682" s="73"/>
      <c r="BY31682" s="74"/>
      <c r="BZ31682" s="74"/>
      <c r="CA31682" s="74"/>
      <c r="CF31682" s="79"/>
      <c r="CL31682" s="79"/>
    </row>
    <row r="31683" spans="30:90">
      <c r="AD31683" s="73"/>
      <c r="AE31683" s="74"/>
      <c r="AF31683" s="74"/>
      <c r="BX31683" s="73"/>
      <c r="BY31683" s="74"/>
      <c r="BZ31683" s="74"/>
      <c r="CA31683" s="74"/>
      <c r="CF31683" s="79"/>
      <c r="CL31683" s="79"/>
    </row>
    <row r="31684" spans="30:90">
      <c r="AD31684" s="73"/>
      <c r="AE31684" s="74"/>
      <c r="AF31684" s="74"/>
      <c r="BX31684" s="73"/>
      <c r="BY31684" s="74"/>
      <c r="BZ31684" s="74"/>
      <c r="CA31684" s="74"/>
      <c r="CF31684" s="79"/>
      <c r="CL31684" s="79"/>
    </row>
    <row r="31685" spans="30:90">
      <c r="AD31685" s="73"/>
      <c r="AE31685" s="74"/>
      <c r="AF31685" s="74"/>
      <c r="BX31685" s="73"/>
      <c r="BY31685" s="74"/>
      <c r="BZ31685" s="74"/>
      <c r="CA31685" s="74"/>
      <c r="CF31685" s="79"/>
      <c r="CL31685" s="79"/>
    </row>
    <row r="31686" spans="30:90">
      <c r="AD31686" s="73"/>
      <c r="AE31686" s="74"/>
      <c r="AF31686" s="74"/>
      <c r="BX31686" s="73"/>
      <c r="BY31686" s="74"/>
      <c r="BZ31686" s="74"/>
      <c r="CA31686" s="74"/>
      <c r="CF31686" s="79"/>
      <c r="CL31686" s="79"/>
    </row>
    <row r="31687" spans="30:90">
      <c r="AD31687" s="73"/>
      <c r="AE31687" s="74"/>
      <c r="AF31687" s="74"/>
      <c r="BX31687" s="73"/>
      <c r="BY31687" s="74"/>
      <c r="BZ31687" s="74"/>
      <c r="CA31687" s="74"/>
      <c r="CF31687" s="79"/>
      <c r="CL31687" s="79"/>
    </row>
    <row r="31688" spans="30:90">
      <c r="AD31688" s="73"/>
      <c r="AE31688" s="74"/>
      <c r="AF31688" s="74"/>
      <c r="BX31688" s="73"/>
      <c r="BY31688" s="74"/>
      <c r="BZ31688" s="74"/>
      <c r="CA31688" s="74"/>
      <c r="CF31688" s="79"/>
      <c r="CL31688" s="79"/>
    </row>
    <row r="31689" spans="30:90">
      <c r="AD31689" s="73"/>
      <c r="AE31689" s="74"/>
      <c r="AF31689" s="74"/>
      <c r="BX31689" s="73"/>
      <c r="BY31689" s="74"/>
      <c r="BZ31689" s="74"/>
      <c r="CA31689" s="74"/>
      <c r="CF31689" s="79"/>
      <c r="CL31689" s="79"/>
    </row>
    <row r="31690" spans="30:90">
      <c r="AD31690" s="73"/>
      <c r="AE31690" s="74"/>
      <c r="AF31690" s="74"/>
      <c r="BX31690" s="73"/>
      <c r="BY31690" s="74"/>
      <c r="BZ31690" s="74"/>
      <c r="CA31690" s="74"/>
      <c r="CF31690" s="79"/>
      <c r="CL31690" s="79"/>
    </row>
    <row r="31691" spans="30:90">
      <c r="AD31691" s="73"/>
      <c r="AE31691" s="74"/>
      <c r="AF31691" s="74"/>
      <c r="BX31691" s="73"/>
      <c r="BY31691" s="74"/>
      <c r="BZ31691" s="74"/>
      <c r="CA31691" s="74"/>
      <c r="CF31691" s="79"/>
      <c r="CL31691" s="79"/>
    </row>
    <row r="31692" spans="30:90">
      <c r="AD31692" s="73"/>
      <c r="AE31692" s="74"/>
      <c r="AF31692" s="74"/>
      <c r="BX31692" s="73"/>
      <c r="BY31692" s="74"/>
      <c r="BZ31692" s="74"/>
      <c r="CA31692" s="74"/>
      <c r="CF31692" s="79"/>
      <c r="CL31692" s="79"/>
    </row>
    <row r="31693" spans="30:90">
      <c r="AD31693" s="73"/>
      <c r="AE31693" s="74"/>
      <c r="AF31693" s="74"/>
      <c r="BX31693" s="73"/>
      <c r="BY31693" s="74"/>
      <c r="BZ31693" s="74"/>
      <c r="CA31693" s="74"/>
      <c r="CF31693" s="79"/>
      <c r="CL31693" s="79"/>
    </row>
    <row r="31694" spans="30:90">
      <c r="AD31694" s="73"/>
      <c r="AE31694" s="74"/>
      <c r="AF31694" s="74"/>
      <c r="BX31694" s="73"/>
      <c r="BY31694" s="74"/>
      <c r="BZ31694" s="74"/>
      <c r="CA31694" s="74"/>
      <c r="CF31694" s="79"/>
      <c r="CL31694" s="79"/>
    </row>
    <row r="31695" spans="30:90">
      <c r="AD31695" s="73"/>
      <c r="AE31695" s="74"/>
      <c r="AF31695" s="74"/>
      <c r="BX31695" s="73"/>
      <c r="BY31695" s="74"/>
      <c r="BZ31695" s="74"/>
      <c r="CA31695" s="74"/>
      <c r="CF31695" s="79"/>
      <c r="CL31695" s="79"/>
    </row>
    <row r="31696" spans="30:90">
      <c r="AD31696" s="73"/>
      <c r="AE31696" s="74"/>
      <c r="AF31696" s="74"/>
      <c r="BX31696" s="73"/>
      <c r="BY31696" s="74"/>
      <c r="BZ31696" s="74"/>
      <c r="CA31696" s="74"/>
      <c r="CF31696" s="79"/>
      <c r="CL31696" s="79"/>
    </row>
    <row r="31697" spans="30:90">
      <c r="AD31697" s="73"/>
      <c r="AE31697" s="74"/>
      <c r="AF31697" s="74"/>
      <c r="BX31697" s="73"/>
      <c r="BY31697" s="74"/>
      <c r="BZ31697" s="74"/>
      <c r="CA31697" s="74"/>
      <c r="CF31697" s="79"/>
      <c r="CL31697" s="79"/>
    </row>
    <row r="31698" spans="30:90">
      <c r="AD31698" s="73"/>
      <c r="AE31698" s="74"/>
      <c r="AF31698" s="74"/>
      <c r="BX31698" s="73"/>
      <c r="BY31698" s="74"/>
      <c r="BZ31698" s="74"/>
      <c r="CA31698" s="74"/>
      <c r="CF31698" s="79"/>
      <c r="CL31698" s="79"/>
    </row>
    <row r="31699" spans="30:90">
      <c r="AD31699" s="73"/>
      <c r="AE31699" s="74"/>
      <c r="AF31699" s="74"/>
      <c r="BX31699" s="73"/>
      <c r="BY31699" s="74"/>
      <c r="BZ31699" s="74"/>
      <c r="CA31699" s="74"/>
      <c r="CF31699" s="79"/>
      <c r="CL31699" s="79"/>
    </row>
    <row r="31700" spans="30:90">
      <c r="AD31700" s="73"/>
      <c r="AE31700" s="74"/>
      <c r="AF31700" s="74"/>
      <c r="BX31700" s="73"/>
      <c r="BY31700" s="74"/>
      <c r="BZ31700" s="74"/>
      <c r="CA31700" s="74"/>
      <c r="CF31700" s="79"/>
      <c r="CL31700" s="79"/>
    </row>
    <row r="31701" spans="30:90">
      <c r="AD31701" s="73"/>
      <c r="AE31701" s="74"/>
      <c r="AF31701" s="74"/>
      <c r="BX31701" s="73"/>
      <c r="BY31701" s="74"/>
      <c r="BZ31701" s="74"/>
      <c r="CA31701" s="74"/>
      <c r="CF31701" s="79"/>
      <c r="CL31701" s="79"/>
    </row>
    <row r="31702" spans="30:90">
      <c r="AD31702" s="73"/>
      <c r="AE31702" s="74"/>
      <c r="AF31702" s="74"/>
      <c r="BX31702" s="73"/>
      <c r="BY31702" s="74"/>
      <c r="BZ31702" s="74"/>
      <c r="CA31702" s="74"/>
      <c r="CF31702" s="79"/>
      <c r="CL31702" s="79"/>
    </row>
    <row r="31703" spans="30:90">
      <c r="AD31703" s="73"/>
      <c r="AE31703" s="74"/>
      <c r="AF31703" s="74"/>
      <c r="BX31703" s="73"/>
      <c r="BY31703" s="74"/>
      <c r="BZ31703" s="74"/>
      <c r="CA31703" s="74"/>
      <c r="CF31703" s="79"/>
      <c r="CL31703" s="79"/>
    </row>
    <row r="31704" spans="30:90">
      <c r="AD31704" s="73"/>
      <c r="AE31704" s="74"/>
      <c r="AF31704" s="74"/>
      <c r="BX31704" s="73"/>
      <c r="BY31704" s="74"/>
      <c r="BZ31704" s="74"/>
      <c r="CA31704" s="74"/>
      <c r="CF31704" s="79"/>
      <c r="CL31704" s="79"/>
    </row>
    <row r="31705" spans="30:90">
      <c r="AD31705" s="73"/>
      <c r="AE31705" s="74"/>
      <c r="AF31705" s="74"/>
      <c r="BX31705" s="73"/>
      <c r="BY31705" s="74"/>
      <c r="BZ31705" s="74"/>
      <c r="CA31705" s="74"/>
      <c r="CF31705" s="79"/>
      <c r="CL31705" s="79"/>
    </row>
    <row r="31706" spans="30:90">
      <c r="AD31706" s="73"/>
      <c r="AE31706" s="74"/>
      <c r="AF31706" s="74"/>
      <c r="BX31706" s="73"/>
      <c r="BY31706" s="74"/>
      <c r="BZ31706" s="74"/>
      <c r="CA31706" s="74"/>
      <c r="CF31706" s="79"/>
      <c r="CL31706" s="79"/>
    </row>
    <row r="31707" spans="30:90">
      <c r="AD31707" s="73"/>
      <c r="AE31707" s="74"/>
      <c r="AF31707" s="74"/>
      <c r="BX31707" s="73"/>
      <c r="BY31707" s="74"/>
      <c r="BZ31707" s="74"/>
      <c r="CA31707" s="74"/>
      <c r="CF31707" s="79"/>
      <c r="CL31707" s="79"/>
    </row>
    <row r="31708" spans="30:90">
      <c r="AD31708" s="73"/>
      <c r="AE31708" s="74"/>
      <c r="AF31708" s="74"/>
      <c r="BX31708" s="73"/>
      <c r="BY31708" s="74"/>
      <c r="BZ31708" s="74"/>
      <c r="CA31708" s="74"/>
      <c r="CF31708" s="79"/>
      <c r="CL31708" s="79"/>
    </row>
    <row r="31709" spans="30:90">
      <c r="AD31709" s="73"/>
      <c r="AE31709" s="74"/>
      <c r="AF31709" s="74"/>
      <c r="BX31709" s="73"/>
      <c r="BY31709" s="74"/>
      <c r="BZ31709" s="74"/>
      <c r="CA31709" s="74"/>
      <c r="CF31709" s="79"/>
      <c r="CL31709" s="79"/>
    </row>
    <row r="31710" spans="30:90">
      <c r="AD31710" s="73"/>
      <c r="AE31710" s="74"/>
      <c r="AF31710" s="74"/>
      <c r="BX31710" s="73"/>
      <c r="BY31710" s="74"/>
      <c r="BZ31710" s="74"/>
      <c r="CA31710" s="74"/>
      <c r="CF31710" s="79"/>
      <c r="CL31710" s="79"/>
    </row>
    <row r="31711" spans="30:90">
      <c r="AD31711" s="73"/>
      <c r="AE31711" s="74"/>
      <c r="AF31711" s="74"/>
      <c r="BX31711" s="73"/>
      <c r="BY31711" s="74"/>
      <c r="BZ31711" s="74"/>
      <c r="CA31711" s="74"/>
      <c r="CF31711" s="79"/>
      <c r="CL31711" s="79"/>
    </row>
    <row r="31712" spans="30:90">
      <c r="AD31712" s="73"/>
      <c r="AE31712" s="74"/>
      <c r="AF31712" s="74"/>
      <c r="BX31712" s="73"/>
      <c r="BY31712" s="74"/>
      <c r="BZ31712" s="74"/>
      <c r="CA31712" s="74"/>
      <c r="CF31712" s="79"/>
      <c r="CL31712" s="79"/>
    </row>
    <row r="31713" spans="30:90">
      <c r="AD31713" s="73"/>
      <c r="AE31713" s="74"/>
      <c r="AF31713" s="74"/>
      <c r="BX31713" s="73"/>
      <c r="BY31713" s="74"/>
      <c r="BZ31713" s="74"/>
      <c r="CA31713" s="74"/>
      <c r="CF31713" s="79"/>
      <c r="CL31713" s="79"/>
    </row>
    <row r="31714" spans="30:90">
      <c r="AD31714" s="73"/>
      <c r="AE31714" s="74"/>
      <c r="AF31714" s="74"/>
      <c r="BX31714" s="73"/>
      <c r="BY31714" s="74"/>
      <c r="BZ31714" s="74"/>
      <c r="CA31714" s="74"/>
      <c r="CF31714" s="79"/>
      <c r="CL31714" s="79"/>
    </row>
    <row r="31715" spans="30:90">
      <c r="AD31715" s="73"/>
      <c r="AE31715" s="74"/>
      <c r="AF31715" s="74"/>
      <c r="BX31715" s="73"/>
      <c r="BY31715" s="74"/>
      <c r="BZ31715" s="74"/>
      <c r="CA31715" s="74"/>
      <c r="CF31715" s="79"/>
      <c r="CL31715" s="79"/>
    </row>
    <row r="31716" spans="30:90">
      <c r="AD31716" s="73"/>
      <c r="AE31716" s="74"/>
      <c r="AF31716" s="74"/>
      <c r="BX31716" s="73"/>
      <c r="BY31716" s="74"/>
      <c r="BZ31716" s="74"/>
      <c r="CA31716" s="74"/>
      <c r="CF31716" s="79"/>
      <c r="CL31716" s="79"/>
    </row>
    <row r="31717" spans="30:90">
      <c r="AD31717" s="73"/>
      <c r="AE31717" s="74"/>
      <c r="AF31717" s="74"/>
      <c r="BX31717" s="73"/>
      <c r="BY31717" s="74"/>
      <c r="BZ31717" s="74"/>
      <c r="CA31717" s="74"/>
      <c r="CF31717" s="79"/>
      <c r="CL31717" s="79"/>
    </row>
    <row r="31718" spans="30:90">
      <c r="AD31718" s="73"/>
      <c r="AE31718" s="74"/>
      <c r="AF31718" s="74"/>
      <c r="BX31718" s="73"/>
      <c r="BY31718" s="74"/>
      <c r="BZ31718" s="74"/>
      <c r="CA31718" s="74"/>
      <c r="CF31718" s="79"/>
      <c r="CL31718" s="79"/>
    </row>
    <row r="31719" spans="30:90">
      <c r="AD31719" s="73"/>
      <c r="AE31719" s="74"/>
      <c r="AF31719" s="74"/>
      <c r="BX31719" s="73"/>
      <c r="BY31719" s="74"/>
      <c r="BZ31719" s="74"/>
      <c r="CA31719" s="74"/>
      <c r="CF31719" s="79"/>
      <c r="CL31719" s="79"/>
    </row>
    <row r="31720" spans="30:90">
      <c r="AD31720" s="73"/>
      <c r="AE31720" s="74"/>
      <c r="AF31720" s="74"/>
      <c r="BX31720" s="73"/>
      <c r="BY31720" s="74"/>
      <c r="BZ31720" s="74"/>
      <c r="CA31720" s="74"/>
      <c r="CF31720" s="79"/>
      <c r="CL31720" s="79"/>
    </row>
    <row r="31721" spans="30:90">
      <c r="AD31721" s="73"/>
      <c r="AE31721" s="74"/>
      <c r="AF31721" s="74"/>
      <c r="BX31721" s="73"/>
      <c r="BY31721" s="74"/>
      <c r="BZ31721" s="74"/>
      <c r="CA31721" s="74"/>
      <c r="CF31721" s="79"/>
      <c r="CL31721" s="79"/>
    </row>
    <row r="31722" spans="30:90">
      <c r="AD31722" s="73"/>
      <c r="AE31722" s="74"/>
      <c r="AF31722" s="74"/>
      <c r="BX31722" s="73"/>
      <c r="BY31722" s="74"/>
      <c r="BZ31722" s="74"/>
      <c r="CA31722" s="74"/>
      <c r="CF31722" s="79"/>
      <c r="CL31722" s="79"/>
    </row>
    <row r="31723" spans="30:90">
      <c r="AD31723" s="73"/>
      <c r="AE31723" s="74"/>
      <c r="AF31723" s="74"/>
      <c r="BX31723" s="73"/>
      <c r="BY31723" s="74"/>
      <c r="BZ31723" s="74"/>
      <c r="CA31723" s="74"/>
      <c r="CF31723" s="79"/>
      <c r="CL31723" s="79"/>
    </row>
    <row r="31724" spans="30:90">
      <c r="AD31724" s="73"/>
      <c r="AE31724" s="74"/>
      <c r="AF31724" s="74"/>
      <c r="BX31724" s="73"/>
      <c r="BY31724" s="74"/>
      <c r="BZ31724" s="74"/>
      <c r="CA31724" s="74"/>
      <c r="CF31724" s="79"/>
      <c r="CL31724" s="79"/>
    </row>
    <row r="31725" spans="30:90">
      <c r="AD31725" s="73"/>
      <c r="AE31725" s="74"/>
      <c r="AF31725" s="74"/>
      <c r="BX31725" s="73"/>
      <c r="BY31725" s="74"/>
      <c r="BZ31725" s="74"/>
      <c r="CA31725" s="74"/>
      <c r="CF31725" s="79"/>
      <c r="CL31725" s="79"/>
    </row>
    <row r="31726" spans="30:90">
      <c r="AD31726" s="73"/>
      <c r="AE31726" s="74"/>
      <c r="AF31726" s="74"/>
      <c r="BX31726" s="73"/>
      <c r="BY31726" s="74"/>
      <c r="BZ31726" s="74"/>
      <c r="CA31726" s="74"/>
      <c r="CF31726" s="79"/>
      <c r="CL31726" s="79"/>
    </row>
    <row r="31727" spans="30:90">
      <c r="AD31727" s="73"/>
      <c r="AE31727" s="74"/>
      <c r="AF31727" s="74"/>
      <c r="BX31727" s="73"/>
      <c r="BY31727" s="74"/>
      <c r="BZ31727" s="74"/>
      <c r="CA31727" s="74"/>
      <c r="CF31727" s="79"/>
      <c r="CL31727" s="79"/>
    </row>
    <row r="31728" spans="30:90">
      <c r="AD31728" s="73"/>
      <c r="AE31728" s="74"/>
      <c r="AF31728" s="74"/>
      <c r="BX31728" s="73"/>
      <c r="BY31728" s="74"/>
      <c r="BZ31728" s="74"/>
      <c r="CA31728" s="74"/>
      <c r="CF31728" s="79"/>
      <c r="CL31728" s="79"/>
    </row>
    <row r="31729" spans="30:90">
      <c r="AD31729" s="73"/>
      <c r="AE31729" s="74"/>
      <c r="AF31729" s="74"/>
      <c r="BX31729" s="73"/>
      <c r="BY31729" s="74"/>
      <c r="BZ31729" s="74"/>
      <c r="CA31729" s="74"/>
      <c r="CF31729" s="79"/>
      <c r="CL31729" s="79"/>
    </row>
    <row r="31730" spans="30:90">
      <c r="AD31730" s="73"/>
      <c r="AE31730" s="74"/>
      <c r="AF31730" s="74"/>
      <c r="BX31730" s="73"/>
      <c r="BY31730" s="74"/>
      <c r="BZ31730" s="74"/>
      <c r="CA31730" s="74"/>
      <c r="CF31730" s="79"/>
      <c r="CL31730" s="79"/>
    </row>
    <row r="31731" spans="30:90">
      <c r="AD31731" s="73"/>
      <c r="AE31731" s="74"/>
      <c r="AF31731" s="74"/>
      <c r="BX31731" s="73"/>
      <c r="BY31731" s="74"/>
      <c r="BZ31731" s="74"/>
      <c r="CA31731" s="74"/>
      <c r="CF31731" s="79"/>
      <c r="CL31731" s="79"/>
    </row>
    <row r="31732" spans="30:90">
      <c r="AD31732" s="73"/>
      <c r="AE31732" s="74"/>
      <c r="AF31732" s="74"/>
      <c r="BX31732" s="73"/>
      <c r="BY31732" s="74"/>
      <c r="BZ31732" s="74"/>
      <c r="CA31732" s="74"/>
      <c r="CF31732" s="79"/>
      <c r="CL31732" s="79"/>
    </row>
    <row r="31733" spans="30:90">
      <c r="AD31733" s="73"/>
      <c r="AE31733" s="74"/>
      <c r="AF31733" s="74"/>
      <c r="BX31733" s="73"/>
      <c r="BY31733" s="74"/>
      <c r="BZ31733" s="74"/>
      <c r="CA31733" s="74"/>
      <c r="CF31733" s="79"/>
      <c r="CL31733" s="79"/>
    </row>
    <row r="31734" spans="30:90">
      <c r="AD31734" s="73"/>
      <c r="AE31734" s="74"/>
      <c r="AF31734" s="74"/>
      <c r="BX31734" s="73"/>
      <c r="BY31734" s="74"/>
      <c r="BZ31734" s="74"/>
      <c r="CA31734" s="74"/>
      <c r="CF31734" s="79"/>
      <c r="CL31734" s="79"/>
    </row>
    <row r="31735" spans="30:90">
      <c r="AD31735" s="73"/>
      <c r="AE31735" s="74"/>
      <c r="AF31735" s="74"/>
      <c r="BX31735" s="73"/>
      <c r="BY31735" s="74"/>
      <c r="BZ31735" s="74"/>
      <c r="CA31735" s="74"/>
      <c r="CF31735" s="79"/>
      <c r="CL31735" s="79"/>
    </row>
    <row r="31736" spans="30:90">
      <c r="AD31736" s="73"/>
      <c r="AE31736" s="74"/>
      <c r="AF31736" s="74"/>
      <c r="BX31736" s="73"/>
      <c r="BY31736" s="74"/>
      <c r="BZ31736" s="74"/>
      <c r="CA31736" s="74"/>
      <c r="CF31736" s="79"/>
      <c r="CL31736" s="79"/>
    </row>
    <row r="31737" spans="30:90">
      <c r="AD31737" s="73"/>
      <c r="AE31737" s="74"/>
      <c r="AF31737" s="74"/>
      <c r="BX31737" s="73"/>
      <c r="BY31737" s="74"/>
      <c r="BZ31737" s="74"/>
      <c r="CA31737" s="74"/>
      <c r="CF31737" s="79"/>
      <c r="CL31737" s="79"/>
    </row>
    <row r="31738" spans="30:90">
      <c r="AD31738" s="73"/>
      <c r="AE31738" s="74"/>
      <c r="AF31738" s="74"/>
      <c r="BX31738" s="73"/>
      <c r="BY31738" s="74"/>
      <c r="BZ31738" s="74"/>
      <c r="CA31738" s="74"/>
      <c r="CF31738" s="79"/>
      <c r="CL31738" s="79"/>
    </row>
    <row r="31739" spans="30:90">
      <c r="AD31739" s="73"/>
      <c r="AE31739" s="74"/>
      <c r="AF31739" s="74"/>
      <c r="BX31739" s="73"/>
      <c r="BY31739" s="74"/>
      <c r="BZ31739" s="74"/>
      <c r="CA31739" s="74"/>
      <c r="CF31739" s="79"/>
      <c r="CL31739" s="79"/>
    </row>
    <row r="31740" spans="30:90">
      <c r="AD31740" s="73"/>
      <c r="AE31740" s="74"/>
      <c r="AF31740" s="74"/>
      <c r="BX31740" s="73"/>
      <c r="BY31740" s="74"/>
      <c r="BZ31740" s="74"/>
      <c r="CA31740" s="74"/>
      <c r="CF31740" s="79"/>
      <c r="CL31740" s="79"/>
    </row>
    <row r="31741" spans="30:90">
      <c r="AD31741" s="73"/>
      <c r="AE31741" s="74"/>
      <c r="AF31741" s="74"/>
      <c r="BX31741" s="73"/>
      <c r="BY31741" s="74"/>
      <c r="BZ31741" s="74"/>
      <c r="CA31741" s="74"/>
      <c r="CF31741" s="79"/>
      <c r="CL31741" s="79"/>
    </row>
    <row r="31742" spans="30:90">
      <c r="AD31742" s="73"/>
      <c r="AE31742" s="74"/>
      <c r="AF31742" s="74"/>
      <c r="BX31742" s="73"/>
      <c r="BY31742" s="74"/>
      <c r="BZ31742" s="74"/>
      <c r="CA31742" s="74"/>
      <c r="CF31742" s="79"/>
      <c r="CL31742" s="79"/>
    </row>
    <row r="31743" spans="30:90">
      <c r="AD31743" s="73"/>
      <c r="AE31743" s="74"/>
      <c r="AF31743" s="74"/>
      <c r="BX31743" s="73"/>
      <c r="BY31743" s="74"/>
      <c r="BZ31743" s="74"/>
      <c r="CA31743" s="74"/>
      <c r="CF31743" s="79"/>
      <c r="CL31743" s="79"/>
    </row>
    <row r="31744" spans="30:90">
      <c r="AD31744" s="73"/>
      <c r="AE31744" s="74"/>
      <c r="AF31744" s="74"/>
      <c r="BX31744" s="73"/>
      <c r="BY31744" s="74"/>
      <c r="BZ31744" s="74"/>
      <c r="CA31744" s="74"/>
      <c r="CF31744" s="79"/>
      <c r="CL31744" s="79"/>
    </row>
    <row r="31745" spans="30:90">
      <c r="AD31745" s="73"/>
      <c r="AE31745" s="74"/>
      <c r="AF31745" s="74"/>
      <c r="BX31745" s="73"/>
      <c r="BY31745" s="74"/>
      <c r="BZ31745" s="74"/>
      <c r="CA31745" s="74"/>
      <c r="CF31745" s="79"/>
      <c r="CL31745" s="79"/>
    </row>
    <row r="31746" spans="30:90">
      <c r="AD31746" s="73"/>
      <c r="AE31746" s="74"/>
      <c r="AF31746" s="74"/>
      <c r="BX31746" s="73"/>
      <c r="BY31746" s="74"/>
      <c r="BZ31746" s="74"/>
      <c r="CA31746" s="74"/>
      <c r="CF31746" s="79"/>
      <c r="CL31746" s="79"/>
    </row>
    <row r="31747" spans="30:90">
      <c r="AD31747" s="73"/>
      <c r="AE31747" s="74"/>
      <c r="AF31747" s="74"/>
      <c r="BX31747" s="73"/>
      <c r="BY31747" s="74"/>
      <c r="BZ31747" s="74"/>
      <c r="CA31747" s="74"/>
      <c r="CF31747" s="79"/>
      <c r="CL31747" s="79"/>
    </row>
    <row r="31748" spans="30:90">
      <c r="AD31748" s="73"/>
      <c r="AE31748" s="74"/>
      <c r="AF31748" s="74"/>
      <c r="BX31748" s="73"/>
      <c r="BY31748" s="74"/>
      <c r="BZ31748" s="74"/>
      <c r="CA31748" s="74"/>
      <c r="CF31748" s="79"/>
      <c r="CL31748" s="79"/>
    </row>
    <row r="31749" spans="30:90">
      <c r="AD31749" s="73"/>
      <c r="AE31749" s="74"/>
      <c r="AF31749" s="74"/>
      <c r="BX31749" s="73"/>
      <c r="BY31749" s="74"/>
      <c r="BZ31749" s="74"/>
      <c r="CA31749" s="74"/>
      <c r="CF31749" s="79"/>
      <c r="CL31749" s="79"/>
    </row>
    <row r="31750" spans="30:90">
      <c r="AD31750" s="73"/>
      <c r="AE31750" s="74"/>
      <c r="AF31750" s="74"/>
      <c r="BX31750" s="73"/>
      <c r="BY31750" s="74"/>
      <c r="BZ31750" s="74"/>
      <c r="CA31750" s="74"/>
      <c r="CF31750" s="79"/>
      <c r="CL31750" s="79"/>
    </row>
    <row r="31751" spans="30:90">
      <c r="AD31751" s="73"/>
      <c r="AE31751" s="74"/>
      <c r="AF31751" s="74"/>
      <c r="BX31751" s="73"/>
      <c r="BY31751" s="74"/>
      <c r="BZ31751" s="74"/>
      <c r="CA31751" s="74"/>
      <c r="CF31751" s="79"/>
      <c r="CL31751" s="79"/>
    </row>
    <row r="31752" spans="30:90">
      <c r="AD31752" s="73"/>
      <c r="AE31752" s="74"/>
      <c r="AF31752" s="74"/>
      <c r="BX31752" s="73"/>
      <c r="BY31752" s="74"/>
      <c r="BZ31752" s="74"/>
      <c r="CA31752" s="74"/>
      <c r="CF31752" s="79"/>
      <c r="CL31752" s="79"/>
    </row>
    <row r="31753" spans="30:90">
      <c r="AD31753" s="73"/>
      <c r="AE31753" s="74"/>
      <c r="AF31753" s="74"/>
      <c r="BX31753" s="73"/>
      <c r="BY31753" s="74"/>
      <c r="BZ31753" s="74"/>
      <c r="CA31753" s="74"/>
      <c r="CF31753" s="79"/>
      <c r="CL31753" s="79"/>
    </row>
    <row r="31754" spans="30:90">
      <c r="AD31754" s="73"/>
      <c r="AE31754" s="74"/>
      <c r="AF31754" s="74"/>
      <c r="BX31754" s="73"/>
      <c r="BY31754" s="74"/>
      <c r="BZ31754" s="74"/>
      <c r="CA31754" s="74"/>
      <c r="CF31754" s="79"/>
      <c r="CL31754" s="79"/>
    </row>
    <row r="31755" spans="30:90">
      <c r="AD31755" s="73"/>
      <c r="AE31755" s="74"/>
      <c r="AF31755" s="74"/>
      <c r="BX31755" s="73"/>
      <c r="BY31755" s="74"/>
      <c r="BZ31755" s="74"/>
      <c r="CA31755" s="74"/>
      <c r="CF31755" s="79"/>
      <c r="CL31755" s="79"/>
    </row>
    <row r="31756" spans="30:90">
      <c r="AD31756" s="73"/>
      <c r="AE31756" s="74"/>
      <c r="AF31756" s="74"/>
      <c r="BX31756" s="73"/>
      <c r="BY31756" s="74"/>
      <c r="BZ31756" s="74"/>
      <c r="CA31756" s="74"/>
      <c r="CF31756" s="79"/>
      <c r="CL31756" s="79"/>
    </row>
    <row r="31757" spans="30:90">
      <c r="AD31757" s="73"/>
      <c r="AE31757" s="74"/>
      <c r="AF31757" s="74"/>
      <c r="BX31757" s="73"/>
      <c r="BY31757" s="74"/>
      <c r="BZ31757" s="74"/>
      <c r="CA31757" s="74"/>
      <c r="CF31757" s="79"/>
      <c r="CL31757" s="79"/>
    </row>
    <row r="31758" spans="30:90">
      <c r="AD31758" s="73"/>
      <c r="AE31758" s="74"/>
      <c r="AF31758" s="74"/>
      <c r="BX31758" s="73"/>
      <c r="BY31758" s="74"/>
      <c r="BZ31758" s="74"/>
      <c r="CA31758" s="74"/>
      <c r="CF31758" s="79"/>
      <c r="CL31758" s="79"/>
    </row>
    <row r="31759" spans="30:90">
      <c r="AD31759" s="73"/>
      <c r="AE31759" s="74"/>
      <c r="AF31759" s="74"/>
      <c r="BX31759" s="73"/>
      <c r="BY31759" s="74"/>
      <c r="BZ31759" s="74"/>
      <c r="CA31759" s="74"/>
      <c r="CF31759" s="79"/>
      <c r="CL31759" s="79"/>
    </row>
    <row r="31760" spans="30:90">
      <c r="AD31760" s="73"/>
      <c r="AE31760" s="74"/>
      <c r="AF31760" s="74"/>
      <c r="BX31760" s="73"/>
      <c r="BY31760" s="74"/>
      <c r="BZ31760" s="74"/>
      <c r="CA31760" s="74"/>
      <c r="CF31760" s="79"/>
      <c r="CL31760" s="79"/>
    </row>
    <row r="31761" spans="30:90">
      <c r="AD31761" s="73"/>
      <c r="AE31761" s="74"/>
      <c r="AF31761" s="74"/>
      <c r="BX31761" s="73"/>
      <c r="BY31761" s="74"/>
      <c r="BZ31761" s="74"/>
      <c r="CA31761" s="74"/>
      <c r="CF31761" s="79"/>
      <c r="CL31761" s="79"/>
    </row>
    <row r="31762" spans="30:90">
      <c r="AD31762" s="73"/>
      <c r="AE31762" s="74"/>
      <c r="AF31762" s="74"/>
      <c r="BX31762" s="73"/>
      <c r="BY31762" s="74"/>
      <c r="BZ31762" s="74"/>
      <c r="CA31762" s="74"/>
      <c r="CF31762" s="79"/>
      <c r="CL31762" s="79"/>
    </row>
    <row r="31763" spans="30:90">
      <c r="AD31763" s="73"/>
      <c r="AE31763" s="74"/>
      <c r="AF31763" s="74"/>
      <c r="BX31763" s="73"/>
      <c r="BY31763" s="74"/>
      <c r="BZ31763" s="74"/>
      <c r="CA31763" s="74"/>
      <c r="CF31763" s="79"/>
      <c r="CL31763" s="79"/>
    </row>
    <row r="31764" spans="30:90">
      <c r="AD31764" s="73"/>
      <c r="AE31764" s="74"/>
      <c r="AF31764" s="74"/>
      <c r="BX31764" s="73"/>
      <c r="BY31764" s="74"/>
      <c r="BZ31764" s="74"/>
      <c r="CA31764" s="74"/>
      <c r="CF31764" s="79"/>
      <c r="CL31764" s="79"/>
    </row>
    <row r="31765" spans="30:90">
      <c r="AD31765" s="73"/>
      <c r="AE31765" s="74"/>
      <c r="AF31765" s="74"/>
      <c r="BX31765" s="73"/>
      <c r="BY31765" s="74"/>
      <c r="BZ31765" s="74"/>
      <c r="CA31765" s="74"/>
      <c r="CF31765" s="79"/>
      <c r="CL31765" s="79"/>
    </row>
    <row r="31766" spans="30:90">
      <c r="AD31766" s="73"/>
      <c r="AE31766" s="74"/>
      <c r="AF31766" s="74"/>
      <c r="BX31766" s="73"/>
      <c r="BY31766" s="74"/>
      <c r="BZ31766" s="74"/>
      <c r="CA31766" s="74"/>
      <c r="CF31766" s="79"/>
      <c r="CL31766" s="79"/>
    </row>
    <row r="31767" spans="30:90">
      <c r="AD31767" s="73"/>
      <c r="AE31767" s="74"/>
      <c r="AF31767" s="74"/>
      <c r="BX31767" s="73"/>
      <c r="BY31767" s="74"/>
      <c r="BZ31767" s="74"/>
      <c r="CA31767" s="74"/>
      <c r="CF31767" s="79"/>
      <c r="CL31767" s="79"/>
    </row>
    <row r="31768" spans="30:90">
      <c r="AD31768" s="73"/>
      <c r="AE31768" s="74"/>
      <c r="AF31768" s="74"/>
      <c r="BX31768" s="73"/>
      <c r="BY31768" s="74"/>
      <c r="BZ31768" s="74"/>
      <c r="CA31768" s="74"/>
      <c r="CF31768" s="79"/>
      <c r="CL31768" s="79"/>
    </row>
    <row r="31769" spans="30:90">
      <c r="AD31769" s="73"/>
      <c r="AE31769" s="74"/>
      <c r="AF31769" s="74"/>
      <c r="BX31769" s="73"/>
      <c r="BY31769" s="74"/>
      <c r="BZ31769" s="74"/>
      <c r="CA31769" s="74"/>
      <c r="CF31769" s="79"/>
      <c r="CL31769" s="79"/>
    </row>
    <row r="31770" spans="30:90">
      <c r="AD31770" s="73"/>
      <c r="AE31770" s="74"/>
      <c r="AF31770" s="74"/>
      <c r="BX31770" s="73"/>
      <c r="BY31770" s="74"/>
      <c r="BZ31770" s="74"/>
      <c r="CA31770" s="74"/>
      <c r="CF31770" s="79"/>
      <c r="CL31770" s="79"/>
    </row>
    <row r="31771" spans="30:90">
      <c r="AD31771" s="73"/>
      <c r="AE31771" s="74"/>
      <c r="AF31771" s="74"/>
      <c r="BX31771" s="73"/>
      <c r="BY31771" s="74"/>
      <c r="BZ31771" s="74"/>
      <c r="CA31771" s="74"/>
      <c r="CF31771" s="79"/>
      <c r="CL31771" s="79"/>
    </row>
    <row r="31772" spans="30:90">
      <c r="AD31772" s="73"/>
      <c r="AE31772" s="74"/>
      <c r="AF31772" s="74"/>
      <c r="BX31772" s="73"/>
      <c r="BY31772" s="74"/>
      <c r="BZ31772" s="74"/>
      <c r="CA31772" s="74"/>
      <c r="CF31772" s="79"/>
      <c r="CL31772" s="79"/>
    </row>
    <row r="31773" spans="30:90">
      <c r="AD31773" s="73"/>
      <c r="AE31773" s="74"/>
      <c r="AF31773" s="74"/>
      <c r="BX31773" s="73"/>
      <c r="BY31773" s="74"/>
      <c r="BZ31773" s="74"/>
      <c r="CA31773" s="74"/>
      <c r="CF31773" s="79"/>
      <c r="CL31773" s="79"/>
    </row>
    <row r="31774" spans="30:90">
      <c r="AD31774" s="73"/>
      <c r="AE31774" s="74"/>
      <c r="AF31774" s="74"/>
      <c r="BX31774" s="73"/>
      <c r="BY31774" s="74"/>
      <c r="BZ31774" s="74"/>
      <c r="CA31774" s="74"/>
      <c r="CF31774" s="79"/>
      <c r="CL31774" s="79"/>
    </row>
    <row r="31775" spans="30:90">
      <c r="AD31775" s="73"/>
      <c r="AE31775" s="74"/>
      <c r="AF31775" s="74"/>
      <c r="BX31775" s="73"/>
      <c r="BY31775" s="74"/>
      <c r="BZ31775" s="74"/>
      <c r="CA31775" s="74"/>
      <c r="CF31775" s="79"/>
      <c r="CL31775" s="79"/>
    </row>
    <row r="31776" spans="30:90">
      <c r="AD31776" s="73"/>
      <c r="AE31776" s="74"/>
      <c r="AF31776" s="74"/>
      <c r="BX31776" s="73"/>
      <c r="BY31776" s="74"/>
      <c r="BZ31776" s="74"/>
      <c r="CA31776" s="74"/>
      <c r="CF31776" s="79"/>
      <c r="CL31776" s="79"/>
    </row>
    <row r="31777" spans="30:90">
      <c r="AD31777" s="73"/>
      <c r="AE31777" s="74"/>
      <c r="AF31777" s="74"/>
      <c r="BX31777" s="73"/>
      <c r="BY31777" s="74"/>
      <c r="BZ31777" s="74"/>
      <c r="CA31777" s="74"/>
      <c r="CF31777" s="79"/>
      <c r="CL31777" s="79"/>
    </row>
    <row r="31778" spans="30:90">
      <c r="AD31778" s="73"/>
      <c r="AE31778" s="74"/>
      <c r="AF31778" s="74"/>
      <c r="BX31778" s="73"/>
      <c r="BY31778" s="74"/>
      <c r="BZ31778" s="74"/>
      <c r="CA31778" s="74"/>
      <c r="CF31778" s="79"/>
      <c r="CL31778" s="79"/>
    </row>
    <row r="31779" spans="30:90">
      <c r="AD31779" s="73"/>
      <c r="AE31779" s="74"/>
      <c r="AF31779" s="74"/>
      <c r="BX31779" s="73"/>
      <c r="BY31779" s="74"/>
      <c r="BZ31779" s="74"/>
      <c r="CA31779" s="74"/>
      <c r="CF31779" s="79"/>
      <c r="CL31779" s="79"/>
    </row>
    <row r="31780" spans="30:90">
      <c r="AD31780" s="73"/>
      <c r="AE31780" s="74"/>
      <c r="AF31780" s="74"/>
      <c r="BX31780" s="73"/>
      <c r="BY31780" s="74"/>
      <c r="BZ31780" s="74"/>
      <c r="CA31780" s="74"/>
      <c r="CF31780" s="79"/>
      <c r="CL31780" s="79"/>
    </row>
    <row r="31781" spans="30:90">
      <c r="AD31781" s="73"/>
      <c r="AE31781" s="74"/>
      <c r="AF31781" s="74"/>
      <c r="BX31781" s="73"/>
      <c r="BY31781" s="74"/>
      <c r="BZ31781" s="74"/>
      <c r="CA31781" s="74"/>
      <c r="CF31781" s="79"/>
      <c r="CL31781" s="79"/>
    </row>
    <row r="31782" spans="30:90">
      <c r="AD31782" s="73"/>
      <c r="AE31782" s="74"/>
      <c r="AF31782" s="74"/>
      <c r="BX31782" s="73"/>
      <c r="BY31782" s="74"/>
      <c r="BZ31782" s="74"/>
      <c r="CA31782" s="74"/>
      <c r="CF31782" s="79"/>
      <c r="CL31782" s="79"/>
    </row>
    <row r="31783" spans="30:90">
      <c r="AD31783" s="73"/>
      <c r="AE31783" s="74"/>
      <c r="AF31783" s="74"/>
      <c r="BX31783" s="73"/>
      <c r="BY31783" s="74"/>
      <c r="BZ31783" s="74"/>
      <c r="CA31783" s="74"/>
      <c r="CF31783" s="79"/>
      <c r="CL31783" s="79"/>
    </row>
    <row r="31784" spans="30:90">
      <c r="AD31784" s="73"/>
      <c r="AE31784" s="74"/>
      <c r="AF31784" s="74"/>
      <c r="BX31784" s="73"/>
      <c r="BY31784" s="74"/>
      <c r="BZ31784" s="74"/>
      <c r="CA31784" s="74"/>
      <c r="CF31784" s="79"/>
      <c r="CL31784" s="79"/>
    </row>
    <row r="31785" spans="30:90">
      <c r="AD31785" s="73"/>
      <c r="AE31785" s="74"/>
      <c r="AF31785" s="74"/>
      <c r="BX31785" s="73"/>
      <c r="BY31785" s="74"/>
      <c r="BZ31785" s="74"/>
      <c r="CA31785" s="74"/>
      <c r="CF31785" s="79"/>
      <c r="CL31785" s="79"/>
    </row>
    <row r="31786" spans="30:90">
      <c r="AD31786" s="73"/>
      <c r="AE31786" s="74"/>
      <c r="AF31786" s="74"/>
      <c r="BX31786" s="73"/>
      <c r="BY31786" s="74"/>
      <c r="BZ31786" s="74"/>
      <c r="CA31786" s="74"/>
      <c r="CF31786" s="79"/>
      <c r="CL31786" s="79"/>
    </row>
    <row r="31787" spans="30:90">
      <c r="AD31787" s="73"/>
      <c r="AE31787" s="74"/>
      <c r="AF31787" s="74"/>
      <c r="BX31787" s="73"/>
      <c r="BY31787" s="74"/>
      <c r="BZ31787" s="74"/>
      <c r="CA31787" s="74"/>
      <c r="CF31787" s="79"/>
      <c r="CL31787" s="79"/>
    </row>
    <row r="31788" spans="30:90">
      <c r="AD31788" s="73"/>
      <c r="AE31788" s="74"/>
      <c r="AF31788" s="74"/>
      <c r="BX31788" s="73"/>
      <c r="BY31788" s="74"/>
      <c r="BZ31788" s="74"/>
      <c r="CA31788" s="74"/>
      <c r="CF31788" s="79"/>
      <c r="CL31788" s="79"/>
    </row>
    <row r="31789" spans="30:90">
      <c r="AD31789" s="73"/>
      <c r="AE31789" s="74"/>
      <c r="AF31789" s="74"/>
      <c r="BX31789" s="73"/>
      <c r="BY31789" s="74"/>
      <c r="BZ31789" s="74"/>
      <c r="CA31789" s="74"/>
      <c r="CF31789" s="79"/>
      <c r="CL31789" s="79"/>
    </row>
    <row r="31790" spans="30:90">
      <c r="AD31790" s="73"/>
      <c r="AE31790" s="74"/>
      <c r="AF31790" s="74"/>
      <c r="BX31790" s="73"/>
      <c r="BY31790" s="74"/>
      <c r="BZ31790" s="74"/>
      <c r="CA31790" s="74"/>
      <c r="CF31790" s="79"/>
      <c r="CL31790" s="79"/>
    </row>
    <row r="31791" spans="30:90">
      <c r="AD31791" s="73"/>
      <c r="AE31791" s="74"/>
      <c r="AF31791" s="74"/>
      <c r="BX31791" s="73"/>
      <c r="BY31791" s="74"/>
      <c r="BZ31791" s="74"/>
      <c r="CA31791" s="74"/>
      <c r="CF31791" s="79"/>
      <c r="CL31791" s="79"/>
    </row>
    <row r="31792" spans="30:90">
      <c r="AD31792" s="73"/>
      <c r="AE31792" s="74"/>
      <c r="AF31792" s="74"/>
      <c r="BX31792" s="73"/>
      <c r="BY31792" s="74"/>
      <c r="BZ31792" s="74"/>
      <c r="CA31792" s="74"/>
      <c r="CF31792" s="79"/>
      <c r="CL31792" s="79"/>
    </row>
    <row r="31793" spans="30:90">
      <c r="AD31793" s="73"/>
      <c r="AE31793" s="74"/>
      <c r="AF31793" s="74"/>
      <c r="BX31793" s="73"/>
      <c r="BY31793" s="74"/>
      <c r="BZ31793" s="74"/>
      <c r="CA31793" s="74"/>
      <c r="CF31793" s="79"/>
      <c r="CL31793" s="79"/>
    </row>
    <row r="31794" spans="30:90">
      <c r="AD31794" s="73"/>
      <c r="AE31794" s="74"/>
      <c r="AF31794" s="74"/>
      <c r="BX31794" s="73"/>
      <c r="BY31794" s="74"/>
      <c r="BZ31794" s="74"/>
      <c r="CA31794" s="74"/>
      <c r="CF31794" s="79"/>
      <c r="CL31794" s="79"/>
    </row>
    <row r="31795" spans="30:90">
      <c r="AD31795" s="73"/>
      <c r="AE31795" s="74"/>
      <c r="AF31795" s="74"/>
      <c r="BX31795" s="73"/>
      <c r="BY31795" s="74"/>
      <c r="BZ31795" s="74"/>
      <c r="CA31795" s="74"/>
      <c r="CF31795" s="79"/>
      <c r="CL31795" s="79"/>
    </row>
    <row r="31796" spans="30:90">
      <c r="AD31796" s="73"/>
      <c r="AE31796" s="74"/>
      <c r="AF31796" s="74"/>
      <c r="BX31796" s="73"/>
      <c r="BY31796" s="74"/>
      <c r="BZ31796" s="74"/>
      <c r="CA31796" s="74"/>
      <c r="CF31796" s="79"/>
      <c r="CL31796" s="79"/>
    </row>
    <row r="31797" spans="30:90">
      <c r="AD31797" s="73"/>
      <c r="AE31797" s="74"/>
      <c r="AF31797" s="74"/>
      <c r="BX31797" s="73"/>
      <c r="BY31797" s="74"/>
      <c r="BZ31797" s="74"/>
      <c r="CA31797" s="74"/>
      <c r="CF31797" s="79"/>
      <c r="CL31797" s="79"/>
    </row>
    <row r="31798" spans="30:90">
      <c r="AD31798" s="73"/>
      <c r="AE31798" s="74"/>
      <c r="AF31798" s="74"/>
      <c r="BX31798" s="73"/>
      <c r="BY31798" s="74"/>
      <c r="BZ31798" s="74"/>
      <c r="CA31798" s="74"/>
      <c r="CF31798" s="79"/>
      <c r="CL31798" s="79"/>
    </row>
    <row r="31799" spans="30:90">
      <c r="AD31799" s="73"/>
      <c r="AE31799" s="74"/>
      <c r="AF31799" s="74"/>
      <c r="BX31799" s="73"/>
      <c r="BY31799" s="74"/>
      <c r="BZ31799" s="74"/>
      <c r="CA31799" s="74"/>
      <c r="CF31799" s="79"/>
      <c r="CL31799" s="79"/>
    </row>
    <row r="31800" spans="30:90">
      <c r="AD31800" s="73"/>
      <c r="AE31800" s="74"/>
      <c r="AF31800" s="74"/>
      <c r="BX31800" s="73"/>
      <c r="BY31800" s="74"/>
      <c r="BZ31800" s="74"/>
      <c r="CA31800" s="74"/>
      <c r="CF31800" s="79"/>
      <c r="CL31800" s="79"/>
    </row>
    <row r="31801" spans="30:90">
      <c r="AD31801" s="73"/>
      <c r="AE31801" s="74"/>
      <c r="AF31801" s="74"/>
      <c r="BX31801" s="73"/>
      <c r="BY31801" s="74"/>
      <c r="BZ31801" s="74"/>
      <c r="CA31801" s="74"/>
      <c r="CF31801" s="79"/>
      <c r="CL31801" s="79"/>
    </row>
    <row r="31802" spans="30:90">
      <c r="AD31802" s="73"/>
      <c r="AE31802" s="74"/>
      <c r="AF31802" s="74"/>
      <c r="BX31802" s="73"/>
      <c r="BY31802" s="74"/>
      <c r="BZ31802" s="74"/>
      <c r="CA31802" s="74"/>
      <c r="CF31802" s="79"/>
      <c r="CL31802" s="79"/>
    </row>
    <row r="31803" spans="30:90">
      <c r="AD31803" s="73"/>
      <c r="AE31803" s="74"/>
      <c r="AF31803" s="74"/>
      <c r="BX31803" s="73"/>
      <c r="BY31803" s="74"/>
      <c r="BZ31803" s="74"/>
      <c r="CA31803" s="74"/>
      <c r="CF31803" s="79"/>
      <c r="CL31803" s="79"/>
    </row>
    <row r="31804" spans="30:90">
      <c r="AD31804" s="73"/>
      <c r="AE31804" s="74"/>
      <c r="AF31804" s="74"/>
      <c r="BX31804" s="73"/>
      <c r="BY31804" s="74"/>
      <c r="BZ31804" s="74"/>
      <c r="CA31804" s="74"/>
      <c r="CF31804" s="79"/>
      <c r="CL31804" s="79"/>
    </row>
    <row r="31805" spans="30:90">
      <c r="AD31805" s="73"/>
      <c r="AE31805" s="74"/>
      <c r="AF31805" s="74"/>
      <c r="BX31805" s="73"/>
      <c r="BY31805" s="74"/>
      <c r="BZ31805" s="74"/>
      <c r="CA31805" s="74"/>
      <c r="CF31805" s="79"/>
      <c r="CL31805" s="79"/>
    </row>
    <row r="31806" spans="30:90">
      <c r="AD31806" s="73"/>
      <c r="AE31806" s="74"/>
      <c r="AF31806" s="74"/>
      <c r="BX31806" s="73"/>
      <c r="BY31806" s="74"/>
      <c r="BZ31806" s="74"/>
      <c r="CA31806" s="74"/>
      <c r="CF31806" s="79"/>
      <c r="CL31806" s="79"/>
    </row>
    <row r="31807" spans="30:90">
      <c r="AD31807" s="73"/>
      <c r="AE31807" s="74"/>
      <c r="AF31807" s="74"/>
      <c r="BX31807" s="73"/>
      <c r="BY31807" s="74"/>
      <c r="BZ31807" s="74"/>
      <c r="CA31807" s="74"/>
      <c r="CF31807" s="79"/>
      <c r="CL31807" s="79"/>
    </row>
    <row r="31808" spans="30:90">
      <c r="AD31808" s="73"/>
      <c r="AE31808" s="74"/>
      <c r="AF31808" s="74"/>
      <c r="BX31808" s="73"/>
      <c r="BY31808" s="74"/>
      <c r="BZ31808" s="74"/>
      <c r="CA31808" s="74"/>
      <c r="CF31808" s="79"/>
      <c r="CL31808" s="79"/>
    </row>
    <row r="31809" spans="30:90">
      <c r="AD31809" s="73"/>
      <c r="AE31809" s="74"/>
      <c r="AF31809" s="74"/>
      <c r="BX31809" s="73"/>
      <c r="BY31809" s="74"/>
      <c r="BZ31809" s="74"/>
      <c r="CA31809" s="74"/>
      <c r="CF31809" s="79"/>
      <c r="CL31809" s="79"/>
    </row>
    <row r="31810" spans="30:90">
      <c r="AD31810" s="73"/>
      <c r="AE31810" s="74"/>
      <c r="AF31810" s="74"/>
      <c r="BX31810" s="73"/>
      <c r="BY31810" s="74"/>
      <c r="BZ31810" s="74"/>
      <c r="CA31810" s="74"/>
      <c r="CF31810" s="79"/>
      <c r="CL31810" s="79"/>
    </row>
    <row r="31811" spans="30:90">
      <c r="AD31811" s="73"/>
      <c r="AE31811" s="74"/>
      <c r="AF31811" s="74"/>
      <c r="BX31811" s="73"/>
      <c r="BY31811" s="74"/>
      <c r="BZ31811" s="74"/>
      <c r="CA31811" s="74"/>
      <c r="CF31811" s="79"/>
      <c r="CL31811" s="79"/>
    </row>
    <row r="31812" spans="30:90">
      <c r="AD31812" s="73"/>
      <c r="AE31812" s="74"/>
      <c r="AF31812" s="74"/>
      <c r="BX31812" s="73"/>
      <c r="BY31812" s="74"/>
      <c r="BZ31812" s="74"/>
      <c r="CA31812" s="74"/>
      <c r="CF31812" s="79"/>
      <c r="CL31812" s="79"/>
    </row>
    <row r="31813" spans="30:90">
      <c r="AD31813" s="73"/>
      <c r="AE31813" s="74"/>
      <c r="AF31813" s="74"/>
      <c r="BX31813" s="73"/>
      <c r="BY31813" s="74"/>
      <c r="BZ31813" s="74"/>
      <c r="CA31813" s="74"/>
      <c r="CF31813" s="79"/>
      <c r="CL31813" s="79"/>
    </row>
    <row r="31814" spans="30:90">
      <c r="AD31814" s="73"/>
      <c r="AE31814" s="74"/>
      <c r="AF31814" s="74"/>
      <c r="BX31814" s="73"/>
      <c r="BY31814" s="74"/>
      <c r="BZ31814" s="74"/>
      <c r="CA31814" s="74"/>
      <c r="CF31814" s="79"/>
      <c r="CL31814" s="79"/>
    </row>
    <row r="31815" spans="30:90">
      <c r="AD31815" s="73"/>
      <c r="AE31815" s="74"/>
      <c r="AF31815" s="74"/>
      <c r="BX31815" s="73"/>
      <c r="BY31815" s="74"/>
      <c r="BZ31815" s="74"/>
      <c r="CA31815" s="74"/>
      <c r="CF31815" s="79"/>
      <c r="CL31815" s="79"/>
    </row>
    <row r="31816" spans="30:90">
      <c r="AD31816" s="73"/>
      <c r="AE31816" s="74"/>
      <c r="AF31816" s="74"/>
      <c r="BX31816" s="73"/>
      <c r="BY31816" s="74"/>
      <c r="BZ31816" s="74"/>
      <c r="CA31816" s="74"/>
      <c r="CF31816" s="79"/>
      <c r="CL31816" s="79"/>
    </row>
    <row r="31817" spans="30:90">
      <c r="AD31817" s="73"/>
      <c r="AE31817" s="74"/>
      <c r="AF31817" s="74"/>
      <c r="BX31817" s="73"/>
      <c r="BY31817" s="74"/>
      <c r="BZ31817" s="74"/>
      <c r="CA31817" s="74"/>
      <c r="CF31817" s="79"/>
      <c r="CL31817" s="79"/>
    </row>
    <row r="31818" spans="30:90">
      <c r="AD31818" s="73"/>
      <c r="AE31818" s="74"/>
      <c r="AF31818" s="74"/>
      <c r="BX31818" s="73"/>
      <c r="BY31818" s="74"/>
      <c r="BZ31818" s="74"/>
      <c r="CA31818" s="74"/>
      <c r="CF31818" s="79"/>
      <c r="CL31818" s="79"/>
    </row>
    <row r="31819" spans="30:90">
      <c r="AD31819" s="73"/>
      <c r="AE31819" s="74"/>
      <c r="AF31819" s="74"/>
      <c r="BX31819" s="73"/>
      <c r="BY31819" s="74"/>
      <c r="BZ31819" s="74"/>
      <c r="CA31819" s="74"/>
      <c r="CF31819" s="79"/>
      <c r="CL31819" s="79"/>
    </row>
    <row r="31820" spans="30:90">
      <c r="AD31820" s="73"/>
      <c r="AE31820" s="74"/>
      <c r="AF31820" s="74"/>
      <c r="BX31820" s="73"/>
      <c r="BY31820" s="74"/>
      <c r="BZ31820" s="74"/>
      <c r="CA31820" s="74"/>
      <c r="CF31820" s="79"/>
      <c r="CL31820" s="79"/>
    </row>
    <row r="31821" spans="30:90">
      <c r="AD31821" s="73"/>
      <c r="AE31821" s="74"/>
      <c r="AF31821" s="74"/>
      <c r="BX31821" s="73"/>
      <c r="BY31821" s="74"/>
      <c r="BZ31821" s="74"/>
      <c r="CA31821" s="74"/>
      <c r="CF31821" s="79"/>
      <c r="CL31821" s="79"/>
    </row>
    <row r="31822" spans="30:90">
      <c r="AD31822" s="73"/>
      <c r="AE31822" s="74"/>
      <c r="AF31822" s="74"/>
      <c r="BX31822" s="73"/>
      <c r="BY31822" s="74"/>
      <c r="BZ31822" s="74"/>
      <c r="CA31822" s="74"/>
      <c r="CF31822" s="79"/>
      <c r="CL31822" s="79"/>
    </row>
    <row r="31823" spans="30:90">
      <c r="AD31823" s="73"/>
      <c r="AE31823" s="74"/>
      <c r="AF31823" s="74"/>
      <c r="BX31823" s="73"/>
      <c r="BY31823" s="74"/>
      <c r="BZ31823" s="74"/>
      <c r="CA31823" s="74"/>
      <c r="CF31823" s="79"/>
      <c r="CL31823" s="79"/>
    </row>
    <row r="31824" spans="30:90">
      <c r="AD31824" s="73"/>
      <c r="AE31824" s="74"/>
      <c r="AF31824" s="74"/>
      <c r="BX31824" s="73"/>
      <c r="BY31824" s="74"/>
      <c r="BZ31824" s="74"/>
      <c r="CA31824" s="74"/>
      <c r="CF31824" s="79"/>
      <c r="CL31824" s="79"/>
    </row>
    <row r="31825" spans="30:90">
      <c r="AD31825" s="73"/>
      <c r="AE31825" s="74"/>
      <c r="AF31825" s="74"/>
      <c r="BX31825" s="73"/>
      <c r="BY31825" s="74"/>
      <c r="BZ31825" s="74"/>
      <c r="CA31825" s="74"/>
      <c r="CF31825" s="79"/>
      <c r="CL31825" s="79"/>
    </row>
    <row r="31826" spans="30:90">
      <c r="AD31826" s="73"/>
      <c r="AE31826" s="74"/>
      <c r="AF31826" s="74"/>
      <c r="BX31826" s="73"/>
      <c r="BY31826" s="74"/>
      <c r="BZ31826" s="74"/>
      <c r="CA31826" s="74"/>
      <c r="CF31826" s="79"/>
      <c r="CL31826" s="79"/>
    </row>
    <row r="31827" spans="30:90">
      <c r="AD31827" s="73"/>
      <c r="AE31827" s="74"/>
      <c r="AF31827" s="74"/>
      <c r="BX31827" s="73"/>
      <c r="BY31827" s="74"/>
      <c r="BZ31827" s="74"/>
      <c r="CA31827" s="74"/>
      <c r="CF31827" s="79"/>
      <c r="CL31827" s="79"/>
    </row>
    <row r="31828" spans="30:90">
      <c r="AD31828" s="73"/>
      <c r="AE31828" s="74"/>
      <c r="AF31828" s="74"/>
      <c r="BX31828" s="73"/>
      <c r="BY31828" s="74"/>
      <c r="BZ31828" s="74"/>
      <c r="CA31828" s="74"/>
      <c r="CF31828" s="79"/>
      <c r="CL31828" s="79"/>
    </row>
    <row r="31829" spans="30:90">
      <c r="AD31829" s="73"/>
      <c r="AE31829" s="74"/>
      <c r="AF31829" s="74"/>
      <c r="BX31829" s="73"/>
      <c r="BY31829" s="74"/>
      <c r="BZ31829" s="74"/>
      <c r="CA31829" s="74"/>
      <c r="CF31829" s="79"/>
      <c r="CL31829" s="79"/>
    </row>
    <row r="31830" spans="30:90">
      <c r="AD31830" s="73"/>
      <c r="AE31830" s="74"/>
      <c r="AF31830" s="74"/>
      <c r="BX31830" s="73"/>
      <c r="BY31830" s="74"/>
      <c r="BZ31830" s="74"/>
      <c r="CA31830" s="74"/>
      <c r="CF31830" s="79"/>
      <c r="CL31830" s="79"/>
    </row>
    <row r="31831" spans="30:90">
      <c r="AD31831" s="73"/>
      <c r="AE31831" s="74"/>
      <c r="AF31831" s="74"/>
      <c r="BX31831" s="73"/>
      <c r="BY31831" s="74"/>
      <c r="BZ31831" s="74"/>
      <c r="CA31831" s="74"/>
      <c r="CF31831" s="79"/>
      <c r="CL31831" s="79"/>
    </row>
    <row r="31832" spans="30:90">
      <c r="AD31832" s="73"/>
      <c r="AE31832" s="74"/>
      <c r="AF31832" s="74"/>
      <c r="BX31832" s="73"/>
      <c r="BY31832" s="74"/>
      <c r="BZ31832" s="74"/>
      <c r="CA31832" s="74"/>
      <c r="CF31832" s="79"/>
      <c r="CL31832" s="79"/>
    </row>
    <row r="31833" spans="30:90">
      <c r="AD31833" s="73"/>
      <c r="AE31833" s="74"/>
      <c r="AF31833" s="74"/>
      <c r="BX31833" s="73"/>
      <c r="BY31833" s="74"/>
      <c r="BZ31833" s="74"/>
      <c r="CA31833" s="74"/>
      <c r="CF31833" s="79"/>
      <c r="CL31833" s="79"/>
    </row>
    <row r="31834" spans="30:90">
      <c r="AD31834" s="73"/>
      <c r="AE31834" s="74"/>
      <c r="AF31834" s="74"/>
      <c r="BX31834" s="73"/>
      <c r="BY31834" s="74"/>
      <c r="BZ31834" s="74"/>
      <c r="CA31834" s="74"/>
      <c r="CF31834" s="79"/>
      <c r="CL31834" s="79"/>
    </row>
    <row r="31835" spans="30:90">
      <c r="AD31835" s="73"/>
      <c r="AE31835" s="74"/>
      <c r="AF31835" s="74"/>
      <c r="BX31835" s="73"/>
      <c r="BY31835" s="74"/>
      <c r="BZ31835" s="74"/>
      <c r="CA31835" s="74"/>
      <c r="CF31835" s="79"/>
      <c r="CL31835" s="79"/>
    </row>
    <row r="31836" spans="30:90">
      <c r="AD31836" s="73"/>
      <c r="AE31836" s="74"/>
      <c r="AF31836" s="74"/>
      <c r="BX31836" s="73"/>
      <c r="BY31836" s="74"/>
      <c r="BZ31836" s="74"/>
      <c r="CA31836" s="74"/>
      <c r="CF31836" s="79"/>
      <c r="CL31836" s="79"/>
    </row>
    <row r="31837" spans="30:90">
      <c r="AD31837" s="73"/>
      <c r="AE31837" s="74"/>
      <c r="AF31837" s="74"/>
      <c r="BX31837" s="73"/>
      <c r="BY31837" s="74"/>
      <c r="BZ31837" s="74"/>
      <c r="CA31837" s="74"/>
      <c r="CF31837" s="79"/>
      <c r="CL31837" s="79"/>
    </row>
    <row r="31838" spans="30:90">
      <c r="AD31838" s="73"/>
      <c r="AE31838" s="74"/>
      <c r="AF31838" s="74"/>
      <c r="BX31838" s="73"/>
      <c r="BY31838" s="74"/>
      <c r="BZ31838" s="74"/>
      <c r="CA31838" s="74"/>
      <c r="CF31838" s="79"/>
      <c r="CL31838" s="79"/>
    </row>
    <row r="31839" spans="30:90">
      <c r="AD31839" s="73"/>
      <c r="AE31839" s="74"/>
      <c r="AF31839" s="74"/>
      <c r="BX31839" s="73"/>
      <c r="BY31839" s="74"/>
      <c r="BZ31839" s="74"/>
      <c r="CA31839" s="74"/>
      <c r="CF31839" s="79"/>
      <c r="CL31839" s="79"/>
    </row>
    <row r="31840" spans="30:90">
      <c r="AD31840" s="73"/>
      <c r="AE31840" s="74"/>
      <c r="AF31840" s="74"/>
      <c r="BX31840" s="73"/>
      <c r="BY31840" s="74"/>
      <c r="BZ31840" s="74"/>
      <c r="CA31840" s="74"/>
      <c r="CF31840" s="79"/>
      <c r="CL31840" s="79"/>
    </row>
    <row r="31841" spans="30:90">
      <c r="AD31841" s="73"/>
      <c r="AE31841" s="74"/>
      <c r="AF31841" s="74"/>
      <c r="BX31841" s="73"/>
      <c r="BY31841" s="74"/>
      <c r="BZ31841" s="74"/>
      <c r="CA31841" s="74"/>
      <c r="CF31841" s="79"/>
      <c r="CL31841" s="79"/>
    </row>
    <row r="31842" spans="30:90">
      <c r="AD31842" s="73"/>
      <c r="AE31842" s="74"/>
      <c r="AF31842" s="74"/>
      <c r="BX31842" s="73"/>
      <c r="BY31842" s="74"/>
      <c r="BZ31842" s="74"/>
      <c r="CA31842" s="74"/>
      <c r="CF31842" s="79"/>
      <c r="CL31842" s="79"/>
    </row>
    <row r="31843" spans="30:90">
      <c r="AD31843" s="73"/>
      <c r="AE31843" s="74"/>
      <c r="AF31843" s="74"/>
      <c r="BX31843" s="73"/>
      <c r="BY31843" s="74"/>
      <c r="BZ31843" s="74"/>
      <c r="CA31843" s="74"/>
      <c r="CF31843" s="79"/>
      <c r="CL31843" s="79"/>
    </row>
    <row r="31844" spans="30:90">
      <c r="AD31844" s="73"/>
      <c r="AE31844" s="74"/>
      <c r="AF31844" s="74"/>
      <c r="BX31844" s="73"/>
      <c r="BY31844" s="74"/>
      <c r="BZ31844" s="74"/>
      <c r="CA31844" s="74"/>
      <c r="CF31844" s="79"/>
      <c r="CL31844" s="79"/>
    </row>
    <row r="31845" spans="30:90">
      <c r="AD31845" s="73"/>
      <c r="AE31845" s="74"/>
      <c r="AF31845" s="74"/>
      <c r="BX31845" s="73"/>
      <c r="BY31845" s="74"/>
      <c r="BZ31845" s="74"/>
      <c r="CA31845" s="74"/>
      <c r="CF31845" s="79"/>
      <c r="CL31845" s="79"/>
    </row>
    <row r="31846" spans="30:90">
      <c r="AD31846" s="73"/>
      <c r="AE31846" s="74"/>
      <c r="AF31846" s="74"/>
      <c r="BX31846" s="73"/>
      <c r="BY31846" s="74"/>
      <c r="BZ31846" s="74"/>
      <c r="CA31846" s="74"/>
      <c r="CF31846" s="79"/>
      <c r="CL31846" s="79"/>
    </row>
    <row r="31847" spans="30:90">
      <c r="AD31847" s="73"/>
      <c r="AE31847" s="74"/>
      <c r="AF31847" s="74"/>
      <c r="BX31847" s="73"/>
      <c r="BY31847" s="74"/>
      <c r="BZ31847" s="74"/>
      <c r="CA31847" s="74"/>
      <c r="CF31847" s="79"/>
      <c r="CL31847" s="79"/>
    </row>
    <row r="31848" spans="30:90">
      <c r="AD31848" s="73"/>
      <c r="AE31848" s="74"/>
      <c r="AF31848" s="74"/>
      <c r="BX31848" s="73"/>
      <c r="BY31848" s="74"/>
      <c r="BZ31848" s="74"/>
      <c r="CA31848" s="74"/>
      <c r="CF31848" s="79"/>
      <c r="CL31848" s="79"/>
    </row>
    <row r="31849" spans="30:90">
      <c r="AD31849" s="73"/>
      <c r="AE31849" s="74"/>
      <c r="AF31849" s="74"/>
      <c r="BX31849" s="73"/>
      <c r="BY31849" s="74"/>
      <c r="BZ31849" s="74"/>
      <c r="CA31849" s="74"/>
      <c r="CF31849" s="79"/>
      <c r="CL31849" s="79"/>
    </row>
    <row r="31850" spans="30:90">
      <c r="AD31850" s="73"/>
      <c r="AE31850" s="74"/>
      <c r="AF31850" s="74"/>
      <c r="BX31850" s="73"/>
      <c r="BY31850" s="74"/>
      <c r="BZ31850" s="74"/>
      <c r="CA31850" s="74"/>
      <c r="CF31850" s="79"/>
      <c r="CL31850" s="79"/>
    </row>
    <row r="31851" spans="30:90">
      <c r="AD31851" s="73"/>
      <c r="AE31851" s="74"/>
      <c r="AF31851" s="74"/>
      <c r="BX31851" s="73"/>
      <c r="BY31851" s="74"/>
      <c r="BZ31851" s="74"/>
      <c r="CA31851" s="74"/>
      <c r="CF31851" s="79"/>
      <c r="CL31851" s="79"/>
    </row>
    <row r="31852" spans="30:90">
      <c r="AD31852" s="73"/>
      <c r="AE31852" s="74"/>
      <c r="AF31852" s="74"/>
      <c r="BX31852" s="73"/>
      <c r="BY31852" s="74"/>
      <c r="BZ31852" s="74"/>
      <c r="CA31852" s="74"/>
      <c r="CF31852" s="79"/>
      <c r="CL31852" s="79"/>
    </row>
    <row r="31853" spans="30:90">
      <c r="AD31853" s="73"/>
      <c r="AE31853" s="74"/>
      <c r="AF31853" s="74"/>
      <c r="BX31853" s="73"/>
      <c r="BY31853" s="74"/>
      <c r="BZ31853" s="74"/>
      <c r="CA31853" s="74"/>
      <c r="CF31853" s="79"/>
      <c r="CL31853" s="79"/>
    </row>
    <row r="31854" spans="30:90">
      <c r="AD31854" s="73"/>
      <c r="AE31854" s="74"/>
      <c r="AF31854" s="74"/>
      <c r="BX31854" s="73"/>
      <c r="BY31854" s="74"/>
      <c r="BZ31854" s="74"/>
      <c r="CA31854" s="74"/>
      <c r="CF31854" s="79"/>
      <c r="CL31854" s="79"/>
    </row>
    <row r="31855" spans="30:90">
      <c r="AD31855" s="73"/>
      <c r="AE31855" s="74"/>
      <c r="AF31855" s="74"/>
      <c r="BX31855" s="73"/>
      <c r="BY31855" s="74"/>
      <c r="BZ31855" s="74"/>
      <c r="CA31855" s="74"/>
      <c r="CF31855" s="79"/>
      <c r="CL31855" s="79"/>
    </row>
    <row r="31856" spans="30:90">
      <c r="AD31856" s="73"/>
      <c r="AE31856" s="74"/>
      <c r="AF31856" s="74"/>
      <c r="BX31856" s="73"/>
      <c r="BY31856" s="74"/>
      <c r="BZ31856" s="74"/>
      <c r="CA31856" s="74"/>
      <c r="CF31856" s="79"/>
      <c r="CL31856" s="79"/>
    </row>
    <row r="31857" spans="30:90">
      <c r="AD31857" s="73"/>
      <c r="AE31857" s="74"/>
      <c r="AF31857" s="74"/>
      <c r="BX31857" s="73"/>
      <c r="BY31857" s="74"/>
      <c r="BZ31857" s="74"/>
      <c r="CA31857" s="74"/>
      <c r="CF31857" s="79"/>
      <c r="CL31857" s="79"/>
    </row>
    <row r="31858" spans="30:90">
      <c r="AD31858" s="73"/>
      <c r="AE31858" s="74"/>
      <c r="AF31858" s="74"/>
      <c r="BX31858" s="73"/>
      <c r="BY31858" s="74"/>
      <c r="BZ31858" s="74"/>
      <c r="CA31858" s="74"/>
      <c r="CF31858" s="79"/>
      <c r="CL31858" s="79"/>
    </row>
    <row r="31859" spans="30:90">
      <c r="AD31859" s="73"/>
      <c r="AE31859" s="74"/>
      <c r="AF31859" s="74"/>
      <c r="BX31859" s="73"/>
      <c r="BY31859" s="74"/>
      <c r="BZ31859" s="74"/>
      <c r="CA31859" s="74"/>
      <c r="CF31859" s="79"/>
      <c r="CL31859" s="79"/>
    </row>
    <row r="31860" spans="30:90">
      <c r="AD31860" s="73"/>
      <c r="AE31860" s="74"/>
      <c r="AF31860" s="74"/>
      <c r="BX31860" s="73"/>
      <c r="BY31860" s="74"/>
      <c r="BZ31860" s="74"/>
      <c r="CA31860" s="74"/>
      <c r="CF31860" s="79"/>
      <c r="CL31860" s="79"/>
    </row>
    <row r="31861" spans="30:90">
      <c r="AD31861" s="73"/>
      <c r="AE31861" s="74"/>
      <c r="AF31861" s="74"/>
      <c r="BX31861" s="73"/>
      <c r="BY31861" s="74"/>
      <c r="BZ31861" s="74"/>
      <c r="CA31861" s="74"/>
      <c r="CF31861" s="79"/>
      <c r="CL31861" s="79"/>
    </row>
    <row r="31862" spans="30:90">
      <c r="AD31862" s="73"/>
      <c r="AE31862" s="74"/>
      <c r="AF31862" s="74"/>
      <c r="BX31862" s="73"/>
      <c r="BY31862" s="74"/>
      <c r="BZ31862" s="74"/>
      <c r="CA31862" s="74"/>
      <c r="CF31862" s="79"/>
      <c r="CL31862" s="79"/>
    </row>
    <row r="31863" spans="30:90">
      <c r="AD31863" s="73"/>
      <c r="AE31863" s="74"/>
      <c r="AF31863" s="74"/>
      <c r="BX31863" s="73"/>
      <c r="BY31863" s="74"/>
      <c r="BZ31863" s="74"/>
      <c r="CA31863" s="74"/>
      <c r="CF31863" s="79"/>
      <c r="CL31863" s="79"/>
    </row>
    <row r="31864" spans="30:90">
      <c r="AD31864" s="73"/>
      <c r="AE31864" s="74"/>
      <c r="AF31864" s="74"/>
      <c r="BX31864" s="73"/>
      <c r="BY31864" s="74"/>
      <c r="BZ31864" s="74"/>
      <c r="CA31864" s="74"/>
      <c r="CF31864" s="79"/>
      <c r="CL31864" s="79"/>
    </row>
    <row r="31865" spans="30:90">
      <c r="AD31865" s="73"/>
      <c r="AE31865" s="74"/>
      <c r="AF31865" s="74"/>
      <c r="BX31865" s="73"/>
      <c r="BY31865" s="74"/>
      <c r="BZ31865" s="74"/>
      <c r="CA31865" s="74"/>
      <c r="CF31865" s="79"/>
      <c r="CL31865" s="79"/>
    </row>
    <row r="31866" spans="30:90">
      <c r="AD31866" s="73"/>
      <c r="AE31866" s="74"/>
      <c r="AF31866" s="74"/>
      <c r="BX31866" s="73"/>
      <c r="BY31866" s="74"/>
      <c r="BZ31866" s="74"/>
      <c r="CA31866" s="74"/>
      <c r="CF31866" s="79"/>
      <c r="CL31866" s="79"/>
    </row>
    <row r="31867" spans="30:90">
      <c r="AD31867" s="73"/>
      <c r="AE31867" s="74"/>
      <c r="AF31867" s="74"/>
      <c r="BX31867" s="73"/>
      <c r="BY31867" s="74"/>
      <c r="BZ31867" s="74"/>
      <c r="CA31867" s="74"/>
      <c r="CF31867" s="79"/>
      <c r="CL31867" s="79"/>
    </row>
    <row r="31868" spans="30:90">
      <c r="AD31868" s="73"/>
      <c r="AE31868" s="74"/>
      <c r="AF31868" s="74"/>
      <c r="BX31868" s="73"/>
      <c r="BY31868" s="74"/>
      <c r="BZ31868" s="74"/>
      <c r="CA31868" s="74"/>
      <c r="CF31868" s="79"/>
      <c r="CL31868" s="79"/>
    </row>
    <row r="31869" spans="30:90">
      <c r="AD31869" s="73"/>
      <c r="AE31869" s="74"/>
      <c r="AF31869" s="74"/>
      <c r="BX31869" s="73"/>
      <c r="BY31869" s="74"/>
      <c r="BZ31869" s="74"/>
      <c r="CA31869" s="74"/>
      <c r="CF31869" s="79"/>
      <c r="CL31869" s="79"/>
    </row>
    <row r="31870" spans="30:90">
      <c r="AD31870" s="73"/>
      <c r="AE31870" s="74"/>
      <c r="AF31870" s="74"/>
      <c r="BX31870" s="73"/>
      <c r="BY31870" s="74"/>
      <c r="BZ31870" s="74"/>
      <c r="CA31870" s="74"/>
      <c r="CF31870" s="79"/>
      <c r="CL31870" s="79"/>
    </row>
    <row r="31871" spans="30:90">
      <c r="AD31871" s="73"/>
      <c r="AE31871" s="74"/>
      <c r="AF31871" s="74"/>
      <c r="BX31871" s="73"/>
      <c r="BY31871" s="74"/>
      <c r="BZ31871" s="74"/>
      <c r="CA31871" s="74"/>
      <c r="CF31871" s="79"/>
      <c r="CL31871" s="79"/>
    </row>
    <row r="31872" spans="30:90">
      <c r="AD31872" s="73"/>
      <c r="AE31872" s="74"/>
      <c r="AF31872" s="74"/>
      <c r="BX31872" s="73"/>
      <c r="BY31872" s="74"/>
      <c r="BZ31872" s="74"/>
      <c r="CA31872" s="74"/>
      <c r="CF31872" s="79"/>
      <c r="CL31872" s="79"/>
    </row>
    <row r="31873" spans="30:90">
      <c r="AD31873" s="73"/>
      <c r="AE31873" s="74"/>
      <c r="AF31873" s="74"/>
      <c r="BX31873" s="73"/>
      <c r="BY31873" s="74"/>
      <c r="BZ31873" s="74"/>
      <c r="CA31873" s="74"/>
      <c r="CF31873" s="79"/>
      <c r="CL31873" s="79"/>
    </row>
    <row r="31874" spans="30:90">
      <c r="AD31874" s="73"/>
      <c r="AE31874" s="74"/>
      <c r="AF31874" s="74"/>
      <c r="BX31874" s="73"/>
      <c r="BY31874" s="74"/>
      <c r="BZ31874" s="74"/>
      <c r="CA31874" s="74"/>
      <c r="CF31874" s="79"/>
      <c r="CL31874" s="79"/>
    </row>
    <row r="31875" spans="30:90">
      <c r="AD31875" s="73"/>
      <c r="AE31875" s="74"/>
      <c r="AF31875" s="74"/>
      <c r="BX31875" s="73"/>
      <c r="BY31875" s="74"/>
      <c r="BZ31875" s="74"/>
      <c r="CA31875" s="74"/>
      <c r="CF31875" s="79"/>
      <c r="CL31875" s="79"/>
    </row>
    <row r="31876" spans="30:90">
      <c r="AD31876" s="73"/>
      <c r="AE31876" s="74"/>
      <c r="AF31876" s="74"/>
      <c r="BX31876" s="73"/>
      <c r="BY31876" s="74"/>
      <c r="BZ31876" s="74"/>
      <c r="CA31876" s="74"/>
      <c r="CF31876" s="79"/>
      <c r="CL31876" s="79"/>
    </row>
    <row r="31877" spans="30:90">
      <c r="AD31877" s="73"/>
      <c r="AE31877" s="74"/>
      <c r="AF31877" s="74"/>
      <c r="BX31877" s="73"/>
      <c r="BY31877" s="74"/>
      <c r="BZ31877" s="74"/>
      <c r="CA31877" s="74"/>
      <c r="CF31877" s="79"/>
      <c r="CL31877" s="79"/>
    </row>
    <row r="31878" spans="30:90">
      <c r="AD31878" s="73"/>
      <c r="AE31878" s="74"/>
      <c r="AF31878" s="74"/>
      <c r="BX31878" s="73"/>
      <c r="BY31878" s="74"/>
      <c r="BZ31878" s="74"/>
      <c r="CA31878" s="74"/>
      <c r="CF31878" s="79"/>
      <c r="CL31878" s="79"/>
    </row>
    <row r="31879" spans="30:90">
      <c r="AD31879" s="73"/>
      <c r="AE31879" s="74"/>
      <c r="AF31879" s="74"/>
      <c r="BX31879" s="73"/>
      <c r="BY31879" s="74"/>
      <c r="BZ31879" s="74"/>
      <c r="CA31879" s="74"/>
      <c r="CF31879" s="79"/>
      <c r="CL31879" s="79"/>
    </row>
    <row r="31880" spans="30:90">
      <c r="AD31880" s="73"/>
      <c r="AE31880" s="74"/>
      <c r="AF31880" s="74"/>
      <c r="BX31880" s="73"/>
      <c r="BY31880" s="74"/>
      <c r="BZ31880" s="74"/>
      <c r="CA31880" s="74"/>
      <c r="CF31880" s="79"/>
      <c r="CL31880" s="79"/>
    </row>
    <row r="31881" spans="30:90">
      <c r="AD31881" s="73"/>
      <c r="AE31881" s="74"/>
      <c r="AF31881" s="74"/>
      <c r="BX31881" s="73"/>
      <c r="BY31881" s="74"/>
      <c r="BZ31881" s="74"/>
      <c r="CA31881" s="74"/>
      <c r="CF31881" s="79"/>
      <c r="CL31881" s="79"/>
    </row>
    <row r="31882" spans="30:90">
      <c r="AD31882" s="73"/>
      <c r="AE31882" s="74"/>
      <c r="AF31882" s="74"/>
      <c r="BX31882" s="73"/>
      <c r="BY31882" s="74"/>
      <c r="BZ31882" s="74"/>
      <c r="CA31882" s="74"/>
      <c r="CF31882" s="79"/>
      <c r="CL31882" s="79"/>
    </row>
    <row r="31883" spans="30:90">
      <c r="AD31883" s="73"/>
      <c r="AE31883" s="74"/>
      <c r="AF31883" s="74"/>
      <c r="BX31883" s="73"/>
      <c r="BY31883" s="74"/>
      <c r="BZ31883" s="74"/>
      <c r="CA31883" s="74"/>
      <c r="CF31883" s="79"/>
      <c r="CL31883" s="79"/>
    </row>
    <row r="31884" spans="30:90">
      <c r="AD31884" s="73"/>
      <c r="AE31884" s="74"/>
      <c r="AF31884" s="74"/>
      <c r="BX31884" s="73"/>
      <c r="BY31884" s="74"/>
      <c r="BZ31884" s="74"/>
      <c r="CA31884" s="74"/>
      <c r="CF31884" s="79"/>
      <c r="CL31884" s="79"/>
    </row>
    <row r="31885" spans="30:90">
      <c r="AD31885" s="73"/>
      <c r="AE31885" s="74"/>
      <c r="AF31885" s="74"/>
      <c r="BX31885" s="73"/>
      <c r="BY31885" s="74"/>
      <c r="BZ31885" s="74"/>
      <c r="CA31885" s="74"/>
      <c r="CF31885" s="79"/>
      <c r="CL31885" s="79"/>
    </row>
    <row r="31886" spans="30:90">
      <c r="AD31886" s="73"/>
      <c r="AE31886" s="74"/>
      <c r="AF31886" s="74"/>
      <c r="BX31886" s="73"/>
      <c r="BY31886" s="74"/>
      <c r="BZ31886" s="74"/>
      <c r="CA31886" s="74"/>
      <c r="CF31886" s="79"/>
      <c r="CL31886" s="79"/>
    </row>
    <row r="31887" spans="30:90">
      <c r="AD31887" s="73"/>
      <c r="AE31887" s="74"/>
      <c r="AF31887" s="74"/>
      <c r="BX31887" s="73"/>
      <c r="BY31887" s="74"/>
      <c r="BZ31887" s="74"/>
      <c r="CA31887" s="74"/>
      <c r="CF31887" s="79"/>
      <c r="CL31887" s="79"/>
    </row>
    <row r="31888" spans="30:90">
      <c r="AD31888" s="73"/>
      <c r="AE31888" s="74"/>
      <c r="AF31888" s="74"/>
      <c r="BX31888" s="73"/>
      <c r="BY31888" s="74"/>
      <c r="BZ31888" s="74"/>
      <c r="CA31888" s="74"/>
      <c r="CF31888" s="79"/>
      <c r="CL31888" s="79"/>
    </row>
    <row r="31889" spans="30:90">
      <c r="AD31889" s="73"/>
      <c r="AE31889" s="74"/>
      <c r="AF31889" s="74"/>
      <c r="BX31889" s="73"/>
      <c r="BY31889" s="74"/>
      <c r="BZ31889" s="74"/>
      <c r="CA31889" s="74"/>
      <c r="CF31889" s="79"/>
      <c r="CL31889" s="79"/>
    </row>
    <row r="31890" spans="30:90">
      <c r="AD31890" s="73"/>
      <c r="AE31890" s="74"/>
      <c r="AF31890" s="74"/>
      <c r="BX31890" s="73"/>
      <c r="BY31890" s="74"/>
      <c r="BZ31890" s="74"/>
      <c r="CA31890" s="74"/>
      <c r="CF31890" s="79"/>
      <c r="CL31890" s="79"/>
    </row>
    <row r="31891" spans="30:90">
      <c r="AD31891" s="73"/>
      <c r="AE31891" s="74"/>
      <c r="AF31891" s="74"/>
      <c r="BX31891" s="73"/>
      <c r="BY31891" s="74"/>
      <c r="BZ31891" s="74"/>
      <c r="CA31891" s="74"/>
      <c r="CF31891" s="79"/>
      <c r="CL31891" s="79"/>
    </row>
    <row r="31892" spans="30:90">
      <c r="AD31892" s="73"/>
      <c r="AE31892" s="74"/>
      <c r="AF31892" s="74"/>
      <c r="BX31892" s="73"/>
      <c r="BY31892" s="74"/>
      <c r="BZ31892" s="74"/>
      <c r="CA31892" s="74"/>
      <c r="CF31892" s="79"/>
      <c r="CL31892" s="79"/>
    </row>
    <row r="31893" spans="30:90">
      <c r="AD31893" s="73"/>
      <c r="AE31893" s="74"/>
      <c r="AF31893" s="74"/>
      <c r="BX31893" s="73"/>
      <c r="BY31893" s="74"/>
      <c r="BZ31893" s="74"/>
      <c r="CA31893" s="74"/>
      <c r="CF31893" s="79"/>
      <c r="CL31893" s="79"/>
    </row>
    <row r="31894" spans="30:90">
      <c r="AD31894" s="73"/>
      <c r="AE31894" s="74"/>
      <c r="AF31894" s="74"/>
      <c r="BX31894" s="73"/>
      <c r="BY31894" s="74"/>
      <c r="BZ31894" s="74"/>
      <c r="CA31894" s="74"/>
      <c r="CF31894" s="79"/>
      <c r="CL31894" s="79"/>
    </row>
    <row r="31895" spans="30:90">
      <c r="AD31895" s="73"/>
      <c r="AE31895" s="74"/>
      <c r="AF31895" s="74"/>
      <c r="BX31895" s="73"/>
      <c r="BY31895" s="74"/>
      <c r="BZ31895" s="74"/>
      <c r="CA31895" s="74"/>
      <c r="CF31895" s="79"/>
      <c r="CL31895" s="79"/>
    </row>
    <row r="31896" spans="30:90">
      <c r="AD31896" s="73"/>
      <c r="AE31896" s="74"/>
      <c r="AF31896" s="74"/>
      <c r="BX31896" s="73"/>
      <c r="BY31896" s="74"/>
      <c r="BZ31896" s="74"/>
      <c r="CA31896" s="74"/>
      <c r="CF31896" s="79"/>
      <c r="CL31896" s="79"/>
    </row>
    <row r="31897" spans="30:90">
      <c r="AD31897" s="73"/>
      <c r="AE31897" s="74"/>
      <c r="AF31897" s="74"/>
      <c r="BX31897" s="73"/>
      <c r="BY31897" s="74"/>
      <c r="BZ31897" s="74"/>
      <c r="CA31897" s="74"/>
      <c r="CF31897" s="79"/>
      <c r="CL31897" s="79"/>
    </row>
    <row r="31898" spans="30:90">
      <c r="AD31898" s="73"/>
      <c r="AE31898" s="74"/>
      <c r="AF31898" s="74"/>
      <c r="BX31898" s="73"/>
      <c r="BY31898" s="74"/>
      <c r="BZ31898" s="74"/>
      <c r="CA31898" s="74"/>
      <c r="CF31898" s="79"/>
      <c r="CL31898" s="79"/>
    </row>
    <row r="31899" spans="30:90">
      <c r="AD31899" s="73"/>
      <c r="AE31899" s="74"/>
      <c r="AF31899" s="74"/>
      <c r="BX31899" s="73"/>
      <c r="BY31899" s="74"/>
      <c r="BZ31899" s="74"/>
      <c r="CA31899" s="74"/>
      <c r="CF31899" s="79"/>
      <c r="CL31899" s="79"/>
    </row>
    <row r="31900" spans="30:90">
      <c r="AD31900" s="73"/>
      <c r="AE31900" s="74"/>
      <c r="AF31900" s="74"/>
      <c r="BX31900" s="73"/>
      <c r="BY31900" s="74"/>
      <c r="BZ31900" s="74"/>
      <c r="CA31900" s="74"/>
      <c r="CF31900" s="79"/>
      <c r="CL31900" s="79"/>
    </row>
    <row r="31901" spans="30:90">
      <c r="AD31901" s="73"/>
      <c r="AE31901" s="74"/>
      <c r="AF31901" s="74"/>
      <c r="BX31901" s="73"/>
      <c r="BY31901" s="74"/>
      <c r="BZ31901" s="74"/>
      <c r="CA31901" s="74"/>
      <c r="CF31901" s="79"/>
      <c r="CL31901" s="79"/>
    </row>
    <row r="31902" spans="30:90">
      <c r="AD31902" s="73"/>
      <c r="AE31902" s="74"/>
      <c r="AF31902" s="74"/>
      <c r="BX31902" s="73"/>
      <c r="BY31902" s="74"/>
      <c r="BZ31902" s="74"/>
      <c r="CA31902" s="74"/>
      <c r="CF31902" s="79"/>
      <c r="CL31902" s="79"/>
    </row>
    <row r="31903" spans="30:90">
      <c r="AD31903" s="73"/>
      <c r="AE31903" s="74"/>
      <c r="AF31903" s="74"/>
      <c r="BX31903" s="73"/>
      <c r="BY31903" s="74"/>
      <c r="BZ31903" s="74"/>
      <c r="CA31903" s="74"/>
      <c r="CF31903" s="79"/>
      <c r="CL31903" s="79"/>
    </row>
    <row r="31904" spans="30:90">
      <c r="AD31904" s="73"/>
      <c r="AE31904" s="74"/>
      <c r="AF31904" s="74"/>
      <c r="BX31904" s="73"/>
      <c r="BY31904" s="74"/>
      <c r="BZ31904" s="74"/>
      <c r="CA31904" s="74"/>
      <c r="CF31904" s="79"/>
      <c r="CL31904" s="79"/>
    </row>
    <row r="31905" spans="30:90">
      <c r="AD31905" s="73"/>
      <c r="AE31905" s="74"/>
      <c r="AF31905" s="74"/>
      <c r="BX31905" s="73"/>
      <c r="BY31905" s="74"/>
      <c r="BZ31905" s="74"/>
      <c r="CA31905" s="74"/>
      <c r="CF31905" s="79"/>
      <c r="CL31905" s="79"/>
    </row>
    <row r="31906" spans="30:90">
      <c r="AD31906" s="73"/>
      <c r="AE31906" s="74"/>
      <c r="AF31906" s="74"/>
      <c r="BX31906" s="73"/>
      <c r="BY31906" s="74"/>
      <c r="BZ31906" s="74"/>
      <c r="CA31906" s="74"/>
      <c r="CF31906" s="79"/>
      <c r="CL31906" s="79"/>
    </row>
    <row r="31907" spans="30:90">
      <c r="AD31907" s="73"/>
      <c r="AE31907" s="74"/>
      <c r="AF31907" s="74"/>
      <c r="BX31907" s="73"/>
      <c r="BY31907" s="74"/>
      <c r="BZ31907" s="74"/>
      <c r="CA31907" s="74"/>
      <c r="CF31907" s="79"/>
      <c r="CL31907" s="79"/>
    </row>
    <row r="31908" spans="30:90">
      <c r="AD31908" s="73"/>
      <c r="AE31908" s="74"/>
      <c r="AF31908" s="74"/>
      <c r="BX31908" s="73"/>
      <c r="BY31908" s="74"/>
      <c r="BZ31908" s="74"/>
      <c r="CA31908" s="74"/>
      <c r="CF31908" s="79"/>
      <c r="CL31908" s="79"/>
    </row>
    <row r="31909" spans="30:90">
      <c r="AD31909" s="73"/>
      <c r="AE31909" s="74"/>
      <c r="AF31909" s="74"/>
      <c r="BX31909" s="73"/>
      <c r="BY31909" s="74"/>
      <c r="BZ31909" s="74"/>
      <c r="CA31909" s="74"/>
      <c r="CF31909" s="79"/>
      <c r="CL31909" s="79"/>
    </row>
    <row r="31910" spans="30:90">
      <c r="AD31910" s="73"/>
      <c r="AE31910" s="74"/>
      <c r="AF31910" s="74"/>
      <c r="BX31910" s="73"/>
      <c r="BY31910" s="74"/>
      <c r="BZ31910" s="74"/>
      <c r="CA31910" s="74"/>
      <c r="CF31910" s="79"/>
      <c r="CL31910" s="79"/>
    </row>
    <row r="31911" spans="30:90">
      <c r="AD31911" s="73"/>
      <c r="AE31911" s="74"/>
      <c r="AF31911" s="74"/>
      <c r="BX31911" s="73"/>
      <c r="BY31911" s="74"/>
      <c r="BZ31911" s="74"/>
      <c r="CA31911" s="74"/>
      <c r="CF31911" s="79"/>
      <c r="CL31911" s="79"/>
    </row>
    <row r="31912" spans="30:90">
      <c r="AD31912" s="73"/>
      <c r="AE31912" s="74"/>
      <c r="AF31912" s="74"/>
      <c r="BX31912" s="73"/>
      <c r="BY31912" s="74"/>
      <c r="BZ31912" s="74"/>
      <c r="CA31912" s="74"/>
      <c r="CF31912" s="79"/>
      <c r="CL31912" s="79"/>
    </row>
    <row r="31913" spans="30:90">
      <c r="AD31913" s="73"/>
      <c r="AE31913" s="74"/>
      <c r="AF31913" s="74"/>
      <c r="BX31913" s="73"/>
      <c r="BY31913" s="74"/>
      <c r="BZ31913" s="74"/>
      <c r="CA31913" s="74"/>
      <c r="CF31913" s="79"/>
      <c r="CL31913" s="79"/>
    </row>
    <row r="31914" spans="30:90">
      <c r="AD31914" s="73"/>
      <c r="AE31914" s="74"/>
      <c r="AF31914" s="74"/>
      <c r="BX31914" s="73"/>
      <c r="BY31914" s="74"/>
      <c r="BZ31914" s="74"/>
      <c r="CA31914" s="74"/>
      <c r="CF31914" s="79"/>
      <c r="CL31914" s="79"/>
    </row>
    <row r="31915" spans="30:90">
      <c r="AD31915" s="73"/>
      <c r="AE31915" s="74"/>
      <c r="AF31915" s="74"/>
      <c r="BX31915" s="73"/>
      <c r="BY31915" s="74"/>
      <c r="BZ31915" s="74"/>
      <c r="CA31915" s="74"/>
      <c r="CF31915" s="79"/>
      <c r="CL31915" s="79"/>
    </row>
    <row r="31916" spans="30:90">
      <c r="AD31916" s="73"/>
      <c r="AE31916" s="74"/>
      <c r="AF31916" s="74"/>
      <c r="BX31916" s="73"/>
      <c r="BY31916" s="74"/>
      <c r="BZ31916" s="74"/>
      <c r="CA31916" s="74"/>
      <c r="CF31916" s="79"/>
      <c r="CL31916" s="79"/>
    </row>
    <row r="31917" spans="30:90">
      <c r="AD31917" s="73"/>
      <c r="AE31917" s="74"/>
      <c r="AF31917" s="74"/>
      <c r="BX31917" s="73"/>
      <c r="BY31917" s="74"/>
      <c r="BZ31917" s="74"/>
      <c r="CA31917" s="74"/>
      <c r="CF31917" s="79"/>
      <c r="CL31917" s="79"/>
    </row>
    <row r="31918" spans="30:90">
      <c r="AD31918" s="73"/>
      <c r="AE31918" s="74"/>
      <c r="AF31918" s="74"/>
      <c r="BX31918" s="73"/>
      <c r="BY31918" s="74"/>
      <c r="BZ31918" s="74"/>
      <c r="CA31918" s="74"/>
      <c r="CF31918" s="79"/>
      <c r="CL31918" s="79"/>
    </row>
    <row r="31919" spans="30:90">
      <c r="AD31919" s="73"/>
      <c r="AE31919" s="74"/>
      <c r="AF31919" s="74"/>
      <c r="BX31919" s="73"/>
      <c r="BY31919" s="74"/>
      <c r="BZ31919" s="74"/>
      <c r="CA31919" s="74"/>
      <c r="CF31919" s="79"/>
      <c r="CL31919" s="79"/>
    </row>
    <row r="31920" spans="30:90">
      <c r="AD31920" s="73"/>
      <c r="AE31920" s="74"/>
      <c r="AF31920" s="74"/>
      <c r="BX31920" s="73"/>
      <c r="BY31920" s="74"/>
      <c r="BZ31920" s="74"/>
      <c r="CA31920" s="74"/>
      <c r="CF31920" s="79"/>
      <c r="CL31920" s="79"/>
    </row>
    <row r="31921" spans="30:90">
      <c r="AD31921" s="73"/>
      <c r="AE31921" s="74"/>
      <c r="AF31921" s="74"/>
      <c r="BX31921" s="73"/>
      <c r="BY31921" s="74"/>
      <c r="BZ31921" s="74"/>
      <c r="CA31921" s="74"/>
      <c r="CF31921" s="79"/>
      <c r="CL31921" s="79"/>
    </row>
    <row r="31922" spans="30:90">
      <c r="AD31922" s="73"/>
      <c r="AE31922" s="74"/>
      <c r="AF31922" s="74"/>
      <c r="BX31922" s="73"/>
      <c r="BY31922" s="74"/>
      <c r="BZ31922" s="74"/>
      <c r="CA31922" s="74"/>
      <c r="CF31922" s="79"/>
      <c r="CL31922" s="79"/>
    </row>
    <row r="31923" spans="30:90">
      <c r="AD31923" s="73"/>
      <c r="AE31923" s="74"/>
      <c r="AF31923" s="74"/>
      <c r="BX31923" s="73"/>
      <c r="BY31923" s="74"/>
      <c r="BZ31923" s="74"/>
      <c r="CA31923" s="74"/>
      <c r="CF31923" s="79"/>
      <c r="CL31923" s="79"/>
    </row>
    <row r="31924" spans="30:90">
      <c r="AD31924" s="73"/>
      <c r="AE31924" s="74"/>
      <c r="AF31924" s="74"/>
      <c r="BX31924" s="73"/>
      <c r="BY31924" s="74"/>
      <c r="BZ31924" s="74"/>
      <c r="CA31924" s="74"/>
      <c r="CF31924" s="79"/>
      <c r="CL31924" s="79"/>
    </row>
    <row r="31925" spans="30:90">
      <c r="AD31925" s="73"/>
      <c r="AE31925" s="74"/>
      <c r="AF31925" s="74"/>
      <c r="BX31925" s="73"/>
      <c r="BY31925" s="74"/>
      <c r="BZ31925" s="74"/>
      <c r="CA31925" s="74"/>
      <c r="CF31925" s="79"/>
      <c r="CL31925" s="79"/>
    </row>
    <row r="31926" spans="30:90">
      <c r="AD31926" s="73"/>
      <c r="AE31926" s="74"/>
      <c r="AF31926" s="74"/>
      <c r="BX31926" s="73"/>
      <c r="BY31926" s="74"/>
      <c r="BZ31926" s="74"/>
      <c r="CA31926" s="74"/>
      <c r="CF31926" s="79"/>
      <c r="CL31926" s="79"/>
    </row>
    <row r="31927" spans="30:90">
      <c r="AD31927" s="73"/>
      <c r="AE31927" s="74"/>
      <c r="AF31927" s="74"/>
      <c r="BX31927" s="73"/>
      <c r="BY31927" s="74"/>
      <c r="BZ31927" s="74"/>
      <c r="CA31927" s="74"/>
      <c r="CF31927" s="79"/>
      <c r="CL31927" s="79"/>
    </row>
    <row r="31928" spans="30:90">
      <c r="AD31928" s="73"/>
      <c r="AE31928" s="74"/>
      <c r="AF31928" s="74"/>
      <c r="BX31928" s="73"/>
      <c r="BY31928" s="74"/>
      <c r="BZ31928" s="74"/>
      <c r="CA31928" s="74"/>
      <c r="CF31928" s="79"/>
      <c r="CL31928" s="79"/>
    </row>
    <row r="31929" spans="30:90">
      <c r="AD31929" s="73"/>
      <c r="AE31929" s="74"/>
      <c r="AF31929" s="74"/>
      <c r="BX31929" s="73"/>
      <c r="BY31929" s="74"/>
      <c r="BZ31929" s="74"/>
      <c r="CA31929" s="74"/>
      <c r="CF31929" s="79"/>
      <c r="CL31929" s="79"/>
    </row>
    <row r="31930" spans="30:90">
      <c r="AD31930" s="73"/>
      <c r="AE31930" s="74"/>
      <c r="AF31930" s="74"/>
      <c r="BX31930" s="73"/>
      <c r="BY31930" s="74"/>
      <c r="BZ31930" s="74"/>
      <c r="CA31930" s="74"/>
      <c r="CF31930" s="79"/>
      <c r="CL31930" s="79"/>
    </row>
    <row r="31931" spans="30:90">
      <c r="AD31931" s="73"/>
      <c r="AE31931" s="74"/>
      <c r="AF31931" s="74"/>
      <c r="BX31931" s="73"/>
      <c r="BY31931" s="74"/>
      <c r="BZ31931" s="74"/>
      <c r="CA31931" s="74"/>
      <c r="CF31931" s="79"/>
      <c r="CL31931" s="79"/>
    </row>
    <row r="31932" spans="30:90">
      <c r="AD31932" s="73"/>
      <c r="AE31932" s="74"/>
      <c r="AF31932" s="74"/>
      <c r="BX31932" s="73"/>
      <c r="BY31932" s="74"/>
      <c r="BZ31932" s="74"/>
      <c r="CA31932" s="74"/>
      <c r="CF31932" s="79"/>
      <c r="CL31932" s="79"/>
    </row>
    <row r="31933" spans="30:90">
      <c r="AD31933" s="73"/>
      <c r="AE31933" s="74"/>
      <c r="AF31933" s="74"/>
      <c r="BX31933" s="73"/>
      <c r="BY31933" s="74"/>
      <c r="BZ31933" s="74"/>
      <c r="CA31933" s="74"/>
      <c r="CF31933" s="79"/>
      <c r="CL31933" s="79"/>
    </row>
    <row r="31934" spans="30:90">
      <c r="AD31934" s="73"/>
      <c r="AE31934" s="74"/>
      <c r="AF31934" s="74"/>
      <c r="BX31934" s="73"/>
      <c r="BY31934" s="74"/>
      <c r="BZ31934" s="74"/>
      <c r="CA31934" s="74"/>
      <c r="CF31934" s="79"/>
      <c r="CL31934" s="79"/>
    </row>
    <row r="31935" spans="30:90">
      <c r="AD31935" s="73"/>
      <c r="AE31935" s="74"/>
      <c r="AF31935" s="74"/>
      <c r="BX31935" s="73"/>
      <c r="BY31935" s="74"/>
      <c r="BZ31935" s="74"/>
      <c r="CA31935" s="74"/>
      <c r="CF31935" s="79"/>
      <c r="CL31935" s="79"/>
    </row>
    <row r="31936" spans="30:90">
      <c r="AD31936" s="73"/>
      <c r="AE31936" s="74"/>
      <c r="AF31936" s="74"/>
      <c r="BX31936" s="73"/>
      <c r="BY31936" s="74"/>
      <c r="BZ31936" s="74"/>
      <c r="CA31936" s="74"/>
      <c r="CF31936" s="79"/>
      <c r="CL31936" s="79"/>
    </row>
    <row r="31937" spans="30:90">
      <c r="AD31937" s="73"/>
      <c r="AE31937" s="74"/>
      <c r="AF31937" s="74"/>
      <c r="BX31937" s="73"/>
      <c r="BY31937" s="74"/>
      <c r="BZ31937" s="74"/>
      <c r="CA31937" s="74"/>
      <c r="CF31937" s="79"/>
      <c r="CL31937" s="79"/>
    </row>
    <row r="31938" spans="30:90">
      <c r="AD31938" s="73"/>
      <c r="AE31938" s="74"/>
      <c r="AF31938" s="74"/>
      <c r="BX31938" s="73"/>
      <c r="BY31938" s="74"/>
      <c r="BZ31938" s="74"/>
      <c r="CA31938" s="74"/>
      <c r="CF31938" s="79"/>
      <c r="CL31938" s="79"/>
    </row>
    <row r="31939" spans="30:90">
      <c r="AD31939" s="73"/>
      <c r="AE31939" s="74"/>
      <c r="AF31939" s="74"/>
      <c r="BX31939" s="73"/>
      <c r="BY31939" s="74"/>
      <c r="BZ31939" s="74"/>
      <c r="CA31939" s="74"/>
      <c r="CF31939" s="79"/>
      <c r="CL31939" s="79"/>
    </row>
    <row r="31940" spans="30:90">
      <c r="AD31940" s="73"/>
      <c r="AE31940" s="74"/>
      <c r="AF31940" s="74"/>
      <c r="BX31940" s="73"/>
      <c r="BY31940" s="74"/>
      <c r="BZ31940" s="74"/>
      <c r="CA31940" s="74"/>
      <c r="CF31940" s="79"/>
      <c r="CL31940" s="79"/>
    </row>
    <row r="31941" spans="30:90">
      <c r="AD31941" s="73"/>
      <c r="AE31941" s="74"/>
      <c r="AF31941" s="74"/>
      <c r="BX31941" s="73"/>
      <c r="BY31941" s="74"/>
      <c r="BZ31941" s="74"/>
      <c r="CA31941" s="74"/>
      <c r="CF31941" s="79"/>
      <c r="CL31941" s="79"/>
    </row>
    <row r="31942" spans="30:90">
      <c r="AD31942" s="73"/>
      <c r="AE31942" s="74"/>
      <c r="AF31942" s="74"/>
      <c r="BX31942" s="73"/>
      <c r="BY31942" s="74"/>
      <c r="BZ31942" s="74"/>
      <c r="CA31942" s="74"/>
      <c r="CF31942" s="79"/>
      <c r="CL31942" s="79"/>
    </row>
    <row r="31943" spans="30:90">
      <c r="AD31943" s="73"/>
      <c r="AE31943" s="74"/>
      <c r="AF31943" s="74"/>
      <c r="BX31943" s="73"/>
      <c r="BY31943" s="74"/>
      <c r="BZ31943" s="74"/>
      <c r="CA31943" s="74"/>
      <c r="CF31943" s="79"/>
      <c r="CL31943" s="79"/>
    </row>
    <row r="31944" spans="30:90">
      <c r="AD31944" s="73"/>
      <c r="AE31944" s="74"/>
      <c r="AF31944" s="74"/>
      <c r="BX31944" s="73"/>
      <c r="BY31944" s="74"/>
      <c r="BZ31944" s="74"/>
      <c r="CA31944" s="74"/>
      <c r="CF31944" s="79"/>
      <c r="CL31944" s="79"/>
    </row>
    <row r="31945" spans="30:90">
      <c r="AD31945" s="73"/>
      <c r="AE31945" s="74"/>
      <c r="AF31945" s="74"/>
      <c r="BX31945" s="73"/>
      <c r="BY31945" s="74"/>
      <c r="BZ31945" s="74"/>
      <c r="CA31945" s="74"/>
      <c r="CF31945" s="79"/>
      <c r="CL31945" s="79"/>
    </row>
    <row r="31946" spans="30:90">
      <c r="AD31946" s="73"/>
      <c r="AE31946" s="74"/>
      <c r="AF31946" s="74"/>
      <c r="BX31946" s="73"/>
      <c r="BY31946" s="74"/>
      <c r="BZ31946" s="74"/>
      <c r="CA31946" s="74"/>
      <c r="CF31946" s="79"/>
      <c r="CL31946" s="79"/>
    </row>
    <row r="31947" spans="30:90">
      <c r="AD31947" s="73"/>
      <c r="AE31947" s="74"/>
      <c r="AF31947" s="74"/>
      <c r="BX31947" s="73"/>
      <c r="BY31947" s="74"/>
      <c r="BZ31947" s="74"/>
      <c r="CA31947" s="74"/>
      <c r="CF31947" s="79"/>
      <c r="CL31947" s="79"/>
    </row>
    <row r="31948" spans="30:90">
      <c r="AD31948" s="73"/>
      <c r="AE31948" s="74"/>
      <c r="AF31948" s="74"/>
      <c r="BX31948" s="73"/>
      <c r="BY31948" s="74"/>
      <c r="BZ31948" s="74"/>
      <c r="CA31948" s="74"/>
      <c r="CF31948" s="79"/>
      <c r="CL31948" s="79"/>
    </row>
    <row r="31949" spans="30:90">
      <c r="AD31949" s="73"/>
      <c r="AE31949" s="74"/>
      <c r="AF31949" s="74"/>
      <c r="BX31949" s="73"/>
      <c r="BY31949" s="74"/>
      <c r="BZ31949" s="74"/>
      <c r="CA31949" s="74"/>
      <c r="CF31949" s="79"/>
      <c r="CL31949" s="79"/>
    </row>
    <row r="31950" spans="30:90">
      <c r="AD31950" s="73"/>
      <c r="AE31950" s="74"/>
      <c r="AF31950" s="74"/>
      <c r="BX31950" s="73"/>
      <c r="BY31950" s="74"/>
      <c r="BZ31950" s="74"/>
      <c r="CA31950" s="74"/>
      <c r="CF31950" s="79"/>
      <c r="CL31950" s="79"/>
    </row>
    <row r="31951" spans="30:90">
      <c r="AD31951" s="73"/>
      <c r="AE31951" s="74"/>
      <c r="AF31951" s="74"/>
      <c r="BX31951" s="73"/>
      <c r="BY31951" s="74"/>
      <c r="BZ31951" s="74"/>
      <c r="CA31951" s="74"/>
      <c r="CF31951" s="79"/>
      <c r="CL31951" s="79"/>
    </row>
    <row r="31952" spans="30:90">
      <c r="AD31952" s="73"/>
      <c r="AE31952" s="74"/>
      <c r="AF31952" s="74"/>
      <c r="BX31952" s="73"/>
      <c r="BY31952" s="74"/>
      <c r="BZ31952" s="74"/>
      <c r="CA31952" s="74"/>
      <c r="CF31952" s="79"/>
      <c r="CL31952" s="79"/>
    </row>
    <row r="31953" spans="30:90">
      <c r="AD31953" s="73"/>
      <c r="AE31953" s="74"/>
      <c r="AF31953" s="74"/>
      <c r="BX31953" s="73"/>
      <c r="BY31953" s="74"/>
      <c r="BZ31953" s="74"/>
      <c r="CA31953" s="74"/>
      <c r="CF31953" s="79"/>
      <c r="CL31953" s="79"/>
    </row>
    <row r="31954" spans="30:90">
      <c r="AD31954" s="73"/>
      <c r="AE31954" s="74"/>
      <c r="AF31954" s="74"/>
      <c r="BX31954" s="73"/>
      <c r="BY31954" s="74"/>
      <c r="BZ31954" s="74"/>
      <c r="CA31954" s="74"/>
      <c r="CF31954" s="79"/>
      <c r="CL31954" s="79"/>
    </row>
    <row r="31955" spans="30:90">
      <c r="AD31955" s="73"/>
      <c r="AE31955" s="74"/>
      <c r="AF31955" s="74"/>
      <c r="BX31955" s="73"/>
      <c r="BY31955" s="74"/>
      <c r="BZ31955" s="74"/>
      <c r="CA31955" s="74"/>
      <c r="CF31955" s="79"/>
      <c r="CL31955" s="79"/>
    </row>
    <row r="31956" spans="30:90">
      <c r="AD31956" s="73"/>
      <c r="AE31956" s="74"/>
      <c r="AF31956" s="74"/>
      <c r="BX31956" s="73"/>
      <c r="BY31956" s="74"/>
      <c r="BZ31956" s="74"/>
      <c r="CA31956" s="74"/>
      <c r="CF31956" s="79"/>
      <c r="CL31956" s="79"/>
    </row>
    <row r="31957" spans="30:90">
      <c r="AD31957" s="73"/>
      <c r="AE31957" s="74"/>
      <c r="AF31957" s="74"/>
      <c r="BX31957" s="73"/>
      <c r="BY31957" s="74"/>
      <c r="BZ31957" s="74"/>
      <c r="CA31957" s="74"/>
      <c r="CF31957" s="79"/>
      <c r="CL31957" s="79"/>
    </row>
    <row r="31958" spans="30:90">
      <c r="AD31958" s="73"/>
      <c r="AE31958" s="74"/>
      <c r="AF31958" s="74"/>
      <c r="BX31958" s="73"/>
      <c r="BY31958" s="74"/>
      <c r="BZ31958" s="74"/>
      <c r="CA31958" s="74"/>
      <c r="CF31958" s="79"/>
      <c r="CL31958" s="79"/>
    </row>
    <row r="31959" spans="30:90">
      <c r="AD31959" s="73"/>
      <c r="AE31959" s="74"/>
      <c r="AF31959" s="74"/>
      <c r="BX31959" s="73"/>
      <c r="BY31959" s="74"/>
      <c r="BZ31959" s="74"/>
      <c r="CA31959" s="74"/>
      <c r="CF31959" s="79"/>
      <c r="CL31959" s="79"/>
    </row>
    <row r="31960" spans="30:90">
      <c r="AD31960" s="73"/>
      <c r="AE31960" s="74"/>
      <c r="AF31960" s="74"/>
      <c r="BX31960" s="73"/>
      <c r="BY31960" s="74"/>
      <c r="BZ31960" s="74"/>
      <c r="CA31960" s="74"/>
      <c r="CF31960" s="79"/>
      <c r="CL31960" s="79"/>
    </row>
    <row r="31961" spans="30:90">
      <c r="AD31961" s="73"/>
      <c r="AE31961" s="74"/>
      <c r="AF31961" s="74"/>
      <c r="BX31961" s="73"/>
      <c r="BY31961" s="74"/>
      <c r="BZ31961" s="74"/>
      <c r="CA31961" s="74"/>
      <c r="CF31961" s="79"/>
      <c r="CL31961" s="79"/>
    </row>
    <row r="31962" spans="30:90">
      <c r="AD31962" s="73"/>
      <c r="AE31962" s="74"/>
      <c r="AF31962" s="74"/>
      <c r="BX31962" s="73"/>
      <c r="BY31962" s="74"/>
      <c r="BZ31962" s="74"/>
      <c r="CA31962" s="74"/>
      <c r="CF31962" s="79"/>
      <c r="CL31962" s="79"/>
    </row>
    <row r="31963" spans="30:90">
      <c r="AD31963" s="73"/>
      <c r="AE31963" s="74"/>
      <c r="AF31963" s="74"/>
      <c r="BX31963" s="73"/>
      <c r="BY31963" s="74"/>
      <c r="BZ31963" s="74"/>
      <c r="CA31963" s="74"/>
      <c r="CF31963" s="79"/>
      <c r="CL31963" s="79"/>
    </row>
    <row r="31964" spans="30:90">
      <c r="AD31964" s="73"/>
      <c r="AE31964" s="74"/>
      <c r="AF31964" s="74"/>
      <c r="BX31964" s="73"/>
      <c r="BY31964" s="74"/>
      <c r="BZ31964" s="74"/>
      <c r="CA31964" s="74"/>
      <c r="CF31964" s="79"/>
      <c r="CL31964" s="79"/>
    </row>
    <row r="31965" spans="30:90">
      <c r="AD31965" s="73"/>
      <c r="AE31965" s="74"/>
      <c r="AF31965" s="74"/>
      <c r="BX31965" s="73"/>
      <c r="BY31965" s="74"/>
      <c r="BZ31965" s="74"/>
      <c r="CA31965" s="74"/>
      <c r="CF31965" s="79"/>
      <c r="CL31965" s="79"/>
    </row>
    <row r="31966" spans="30:90">
      <c r="AD31966" s="73"/>
      <c r="AE31966" s="74"/>
      <c r="AF31966" s="74"/>
      <c r="BX31966" s="73"/>
      <c r="BY31966" s="74"/>
      <c r="BZ31966" s="74"/>
      <c r="CA31966" s="74"/>
      <c r="CF31966" s="79"/>
      <c r="CL31966" s="79"/>
    </row>
    <row r="31967" spans="30:90">
      <c r="AD31967" s="73"/>
      <c r="AE31967" s="74"/>
      <c r="AF31967" s="74"/>
      <c r="BX31967" s="73"/>
      <c r="BY31967" s="74"/>
      <c r="BZ31967" s="74"/>
      <c r="CA31967" s="74"/>
      <c r="CF31967" s="79"/>
      <c r="CL31967" s="79"/>
    </row>
    <row r="31968" spans="30:90">
      <c r="AD31968" s="73"/>
      <c r="AE31968" s="74"/>
      <c r="AF31968" s="74"/>
      <c r="BX31968" s="73"/>
      <c r="BY31968" s="74"/>
      <c r="BZ31968" s="74"/>
      <c r="CA31968" s="74"/>
      <c r="CF31968" s="79"/>
      <c r="CL31968" s="79"/>
    </row>
    <row r="31969" spans="30:90">
      <c r="AD31969" s="73"/>
      <c r="AE31969" s="74"/>
      <c r="AF31969" s="74"/>
      <c r="BX31969" s="73"/>
      <c r="BY31969" s="74"/>
      <c r="BZ31969" s="74"/>
      <c r="CA31969" s="74"/>
      <c r="CF31969" s="79"/>
      <c r="CL31969" s="79"/>
    </row>
    <row r="31970" spans="30:90">
      <c r="AD31970" s="73"/>
      <c r="AE31970" s="74"/>
      <c r="AF31970" s="74"/>
      <c r="BX31970" s="73"/>
      <c r="BY31970" s="74"/>
      <c r="BZ31970" s="74"/>
      <c r="CA31970" s="74"/>
      <c r="CF31970" s="79"/>
      <c r="CL31970" s="79"/>
    </row>
    <row r="31971" spans="30:90">
      <c r="AD31971" s="73"/>
      <c r="AE31971" s="74"/>
      <c r="AF31971" s="74"/>
      <c r="BX31971" s="73"/>
      <c r="BY31971" s="74"/>
      <c r="BZ31971" s="74"/>
      <c r="CA31971" s="74"/>
      <c r="CF31971" s="79"/>
      <c r="CL31971" s="79"/>
    </row>
    <row r="31972" spans="30:90">
      <c r="AD31972" s="73"/>
      <c r="AE31972" s="74"/>
      <c r="AF31972" s="74"/>
      <c r="BX31972" s="73"/>
      <c r="BY31972" s="74"/>
      <c r="BZ31972" s="74"/>
      <c r="CA31972" s="74"/>
      <c r="CF31972" s="79"/>
      <c r="CL31972" s="79"/>
    </row>
    <row r="31973" spans="30:90">
      <c r="AD31973" s="73"/>
      <c r="AE31973" s="74"/>
      <c r="AF31973" s="74"/>
      <c r="BX31973" s="73"/>
      <c r="BY31973" s="74"/>
      <c r="BZ31973" s="74"/>
      <c r="CA31973" s="74"/>
      <c r="CF31973" s="79"/>
      <c r="CL31973" s="79"/>
    </row>
    <row r="31974" spans="30:90">
      <c r="AD31974" s="73"/>
      <c r="AE31974" s="74"/>
      <c r="AF31974" s="74"/>
      <c r="BX31974" s="73"/>
      <c r="BY31974" s="74"/>
      <c r="BZ31974" s="74"/>
      <c r="CA31974" s="74"/>
      <c r="CF31974" s="79"/>
      <c r="CL31974" s="79"/>
    </row>
    <row r="31975" spans="30:90">
      <c r="AD31975" s="73"/>
      <c r="AE31975" s="74"/>
      <c r="AF31975" s="74"/>
      <c r="BX31975" s="73"/>
      <c r="BY31975" s="74"/>
      <c r="BZ31975" s="74"/>
      <c r="CA31975" s="74"/>
      <c r="CF31975" s="79"/>
      <c r="CL31975" s="79"/>
    </row>
    <row r="31976" spans="30:90">
      <c r="AD31976" s="73"/>
      <c r="AE31976" s="74"/>
      <c r="AF31976" s="74"/>
      <c r="BX31976" s="73"/>
      <c r="BY31976" s="74"/>
      <c r="BZ31976" s="74"/>
      <c r="CA31976" s="74"/>
      <c r="CF31976" s="79"/>
      <c r="CL31976" s="79"/>
    </row>
    <row r="31977" spans="30:90">
      <c r="AD31977" s="73"/>
      <c r="AE31977" s="74"/>
      <c r="AF31977" s="74"/>
      <c r="BX31977" s="73"/>
      <c r="BY31977" s="74"/>
      <c r="BZ31977" s="74"/>
      <c r="CA31977" s="74"/>
      <c r="CF31977" s="79"/>
      <c r="CL31977" s="79"/>
    </row>
    <row r="31978" spans="30:90">
      <c r="AD31978" s="73"/>
      <c r="AE31978" s="74"/>
      <c r="AF31978" s="74"/>
      <c r="BX31978" s="73"/>
      <c r="BY31978" s="74"/>
      <c r="BZ31978" s="74"/>
      <c r="CA31978" s="74"/>
      <c r="CF31978" s="79"/>
      <c r="CL31978" s="79"/>
    </row>
    <row r="31979" spans="30:90">
      <c r="AD31979" s="73"/>
      <c r="AE31979" s="74"/>
      <c r="AF31979" s="74"/>
      <c r="BX31979" s="73"/>
      <c r="BY31979" s="74"/>
      <c r="BZ31979" s="74"/>
      <c r="CA31979" s="74"/>
      <c r="CF31979" s="79"/>
      <c r="CL31979" s="79"/>
    </row>
    <row r="31980" spans="30:90">
      <c r="AD31980" s="73"/>
      <c r="AE31980" s="74"/>
      <c r="AF31980" s="74"/>
      <c r="BX31980" s="73"/>
      <c r="BY31980" s="74"/>
      <c r="BZ31980" s="74"/>
      <c r="CA31980" s="74"/>
      <c r="CF31980" s="79"/>
      <c r="CL31980" s="79"/>
    </row>
    <row r="31981" spans="30:90">
      <c r="AD31981" s="73"/>
      <c r="AE31981" s="74"/>
      <c r="AF31981" s="74"/>
      <c r="BX31981" s="73"/>
      <c r="BY31981" s="74"/>
      <c r="BZ31981" s="74"/>
      <c r="CA31981" s="74"/>
      <c r="CF31981" s="79"/>
      <c r="CL31981" s="79"/>
    </row>
    <row r="31982" spans="30:90">
      <c r="AD31982" s="73"/>
      <c r="AE31982" s="74"/>
      <c r="AF31982" s="74"/>
      <c r="BX31982" s="73"/>
      <c r="BY31982" s="74"/>
      <c r="BZ31982" s="74"/>
      <c r="CA31982" s="74"/>
      <c r="CF31982" s="79"/>
      <c r="CL31982" s="79"/>
    </row>
    <row r="31983" spans="30:90">
      <c r="AD31983" s="73"/>
      <c r="AE31983" s="74"/>
      <c r="AF31983" s="74"/>
      <c r="BX31983" s="73"/>
      <c r="BY31983" s="74"/>
      <c r="BZ31983" s="74"/>
      <c r="CA31983" s="74"/>
      <c r="CF31983" s="79"/>
      <c r="CL31983" s="79"/>
    </row>
    <row r="31984" spans="30:90">
      <c r="AD31984" s="73"/>
      <c r="AE31984" s="74"/>
      <c r="AF31984" s="74"/>
      <c r="BX31984" s="73"/>
      <c r="BY31984" s="74"/>
      <c r="BZ31984" s="74"/>
      <c r="CA31984" s="74"/>
      <c r="CF31984" s="79"/>
      <c r="CL31984" s="79"/>
    </row>
    <row r="31985" spans="30:90">
      <c r="AD31985" s="73"/>
      <c r="AE31985" s="74"/>
      <c r="AF31985" s="74"/>
      <c r="BX31985" s="73"/>
      <c r="BY31985" s="74"/>
      <c r="BZ31985" s="74"/>
      <c r="CA31985" s="74"/>
      <c r="CF31985" s="79"/>
      <c r="CL31985" s="79"/>
    </row>
    <row r="31986" spans="30:90">
      <c r="AD31986" s="73"/>
      <c r="AE31986" s="74"/>
      <c r="AF31986" s="74"/>
      <c r="BX31986" s="73"/>
      <c r="BY31986" s="74"/>
      <c r="BZ31986" s="74"/>
      <c r="CA31986" s="74"/>
      <c r="CF31986" s="79"/>
      <c r="CL31986" s="79"/>
    </row>
    <row r="31987" spans="30:90">
      <c r="AD31987" s="73"/>
      <c r="AE31987" s="74"/>
      <c r="AF31987" s="74"/>
      <c r="BX31987" s="73"/>
      <c r="BY31987" s="74"/>
      <c r="BZ31987" s="74"/>
      <c r="CA31987" s="74"/>
      <c r="CF31987" s="79"/>
      <c r="CL31987" s="79"/>
    </row>
    <row r="31988" spans="30:90">
      <c r="AD31988" s="73"/>
      <c r="AE31988" s="74"/>
      <c r="AF31988" s="74"/>
      <c r="BX31988" s="73"/>
      <c r="BY31988" s="74"/>
      <c r="BZ31988" s="74"/>
      <c r="CA31988" s="74"/>
      <c r="CF31988" s="79"/>
      <c r="CL31988" s="79"/>
    </row>
    <row r="31989" spans="30:90">
      <c r="AD31989" s="73"/>
      <c r="AE31989" s="74"/>
      <c r="AF31989" s="74"/>
      <c r="BX31989" s="73"/>
      <c r="BY31989" s="74"/>
      <c r="BZ31989" s="74"/>
      <c r="CA31989" s="74"/>
      <c r="CF31989" s="79"/>
      <c r="CL31989" s="79"/>
    </row>
    <row r="31990" spans="30:90">
      <c r="AD31990" s="73"/>
      <c r="AE31990" s="74"/>
      <c r="AF31990" s="74"/>
      <c r="BX31990" s="73"/>
      <c r="BY31990" s="74"/>
      <c r="BZ31990" s="74"/>
      <c r="CA31990" s="74"/>
      <c r="CF31990" s="79"/>
      <c r="CL31990" s="79"/>
    </row>
    <row r="31991" spans="30:90">
      <c r="AD31991" s="73"/>
      <c r="AE31991" s="74"/>
      <c r="AF31991" s="74"/>
      <c r="BX31991" s="73"/>
      <c r="BY31991" s="74"/>
      <c r="BZ31991" s="74"/>
      <c r="CA31991" s="74"/>
      <c r="CF31991" s="79"/>
      <c r="CL31991" s="79"/>
    </row>
    <row r="31992" spans="30:90">
      <c r="AD31992" s="73"/>
      <c r="AE31992" s="74"/>
      <c r="AF31992" s="74"/>
      <c r="BX31992" s="73"/>
      <c r="BY31992" s="74"/>
      <c r="BZ31992" s="74"/>
      <c r="CA31992" s="74"/>
      <c r="CF31992" s="79"/>
      <c r="CL31992" s="79"/>
    </row>
    <row r="31993" spans="30:90">
      <c r="AD31993" s="73"/>
      <c r="AE31993" s="74"/>
      <c r="AF31993" s="74"/>
      <c r="BX31993" s="73"/>
      <c r="BY31993" s="74"/>
      <c r="BZ31993" s="74"/>
      <c r="CA31993" s="74"/>
      <c r="CF31993" s="79"/>
      <c r="CL31993" s="79"/>
    </row>
    <row r="31994" spans="30:90">
      <c r="AD31994" s="73"/>
      <c r="AE31994" s="74"/>
      <c r="AF31994" s="74"/>
      <c r="BX31994" s="73"/>
      <c r="BY31994" s="74"/>
      <c r="BZ31994" s="74"/>
      <c r="CA31994" s="74"/>
      <c r="CF31994" s="79"/>
      <c r="CL31994" s="79"/>
    </row>
    <row r="31995" spans="30:90">
      <c r="AD31995" s="73"/>
      <c r="AE31995" s="74"/>
      <c r="AF31995" s="74"/>
      <c r="BX31995" s="73"/>
      <c r="BY31995" s="74"/>
      <c r="BZ31995" s="74"/>
      <c r="CA31995" s="74"/>
      <c r="CF31995" s="79"/>
      <c r="CL31995" s="79"/>
    </row>
    <row r="31996" spans="30:90">
      <c r="AD31996" s="73"/>
      <c r="AE31996" s="74"/>
      <c r="AF31996" s="74"/>
      <c r="BX31996" s="73"/>
      <c r="BY31996" s="74"/>
      <c r="BZ31996" s="74"/>
      <c r="CA31996" s="74"/>
      <c r="CF31996" s="79"/>
      <c r="CL31996" s="79"/>
    </row>
    <row r="31997" spans="30:90">
      <c r="AD31997" s="73"/>
      <c r="AE31997" s="74"/>
      <c r="AF31997" s="74"/>
      <c r="BX31997" s="73"/>
      <c r="BY31997" s="74"/>
      <c r="BZ31997" s="74"/>
      <c r="CA31997" s="74"/>
      <c r="CF31997" s="79"/>
      <c r="CL31997" s="79"/>
    </row>
    <row r="31998" spans="30:90">
      <c r="AD31998" s="73"/>
      <c r="AE31998" s="74"/>
      <c r="AF31998" s="74"/>
      <c r="BX31998" s="73"/>
      <c r="BY31998" s="74"/>
      <c r="BZ31998" s="74"/>
      <c r="CA31998" s="74"/>
      <c r="CF31998" s="79"/>
      <c r="CL31998" s="79"/>
    </row>
    <row r="31999" spans="30:90">
      <c r="AD31999" s="73"/>
      <c r="AE31999" s="74"/>
      <c r="AF31999" s="74"/>
      <c r="BX31999" s="73"/>
      <c r="BY31999" s="74"/>
      <c r="BZ31999" s="74"/>
      <c r="CA31999" s="74"/>
      <c r="CF31999" s="79"/>
      <c r="CL31999" s="79"/>
    </row>
    <row r="32000" spans="30:90">
      <c r="AD32000" s="73"/>
      <c r="AE32000" s="74"/>
      <c r="AF32000" s="74"/>
      <c r="BX32000" s="73"/>
      <c r="BY32000" s="74"/>
      <c r="BZ32000" s="74"/>
      <c r="CA32000" s="74"/>
      <c r="CF32000" s="79"/>
      <c r="CL32000" s="79"/>
    </row>
    <row r="32001" spans="30:90">
      <c r="AD32001" s="73"/>
      <c r="AE32001" s="74"/>
      <c r="AF32001" s="74"/>
      <c r="BX32001" s="73"/>
      <c r="BY32001" s="74"/>
      <c r="BZ32001" s="74"/>
      <c r="CA32001" s="74"/>
      <c r="CF32001" s="79"/>
      <c r="CL32001" s="79"/>
    </row>
    <row r="32002" spans="30:90">
      <c r="AD32002" s="73"/>
      <c r="AE32002" s="74"/>
      <c r="AF32002" s="74"/>
      <c r="BX32002" s="73"/>
      <c r="BY32002" s="74"/>
      <c r="BZ32002" s="74"/>
      <c r="CA32002" s="74"/>
      <c r="CF32002" s="79"/>
      <c r="CL32002" s="79"/>
    </row>
    <row r="32003" spans="30:90">
      <c r="AD32003" s="73"/>
      <c r="AE32003" s="74"/>
      <c r="AF32003" s="74"/>
      <c r="BX32003" s="73"/>
      <c r="BY32003" s="74"/>
      <c r="BZ32003" s="74"/>
      <c r="CA32003" s="74"/>
      <c r="CF32003" s="79"/>
      <c r="CL32003" s="79"/>
    </row>
    <row r="32004" spans="30:90">
      <c r="AD32004" s="73"/>
      <c r="AE32004" s="74"/>
      <c r="AF32004" s="74"/>
      <c r="BX32004" s="73"/>
      <c r="BY32004" s="74"/>
      <c r="BZ32004" s="74"/>
      <c r="CA32004" s="74"/>
      <c r="CF32004" s="79"/>
      <c r="CL32004" s="79"/>
    </row>
    <row r="32005" spans="30:90">
      <c r="AD32005" s="73"/>
      <c r="AE32005" s="74"/>
      <c r="AF32005" s="74"/>
      <c r="BX32005" s="73"/>
      <c r="BY32005" s="74"/>
      <c r="BZ32005" s="74"/>
      <c r="CA32005" s="74"/>
      <c r="CF32005" s="79"/>
      <c r="CL32005" s="79"/>
    </row>
    <row r="32006" spans="30:90">
      <c r="AD32006" s="73"/>
      <c r="AE32006" s="74"/>
      <c r="AF32006" s="74"/>
      <c r="BX32006" s="73"/>
      <c r="BY32006" s="74"/>
      <c r="BZ32006" s="74"/>
      <c r="CA32006" s="74"/>
      <c r="CF32006" s="79"/>
      <c r="CL32006" s="79"/>
    </row>
    <row r="32007" spans="30:90">
      <c r="AD32007" s="73"/>
      <c r="AE32007" s="74"/>
      <c r="AF32007" s="74"/>
      <c r="BX32007" s="73"/>
      <c r="BY32007" s="74"/>
      <c r="BZ32007" s="74"/>
      <c r="CA32007" s="74"/>
      <c r="CF32007" s="79"/>
      <c r="CL32007" s="79"/>
    </row>
    <row r="32008" spans="30:90">
      <c r="AD32008" s="73"/>
      <c r="AE32008" s="74"/>
      <c r="AF32008" s="74"/>
      <c r="BX32008" s="73"/>
      <c r="BY32008" s="74"/>
      <c r="BZ32008" s="74"/>
      <c r="CA32008" s="74"/>
      <c r="CF32008" s="79"/>
      <c r="CL32008" s="79"/>
    </row>
    <row r="32009" spans="30:90">
      <c r="AD32009" s="73"/>
      <c r="AE32009" s="74"/>
      <c r="AF32009" s="74"/>
      <c r="BX32009" s="73"/>
      <c r="BY32009" s="74"/>
      <c r="BZ32009" s="74"/>
      <c r="CA32009" s="74"/>
      <c r="CF32009" s="79"/>
      <c r="CL32009" s="79"/>
    </row>
    <row r="32010" spans="30:90">
      <c r="AD32010" s="73"/>
      <c r="AE32010" s="74"/>
      <c r="AF32010" s="74"/>
      <c r="BX32010" s="73"/>
      <c r="BY32010" s="74"/>
      <c r="BZ32010" s="74"/>
      <c r="CA32010" s="74"/>
      <c r="CF32010" s="79"/>
      <c r="CL32010" s="79"/>
    </row>
    <row r="32011" spans="30:90">
      <c r="AD32011" s="73"/>
      <c r="AE32011" s="74"/>
      <c r="AF32011" s="74"/>
      <c r="BX32011" s="73"/>
      <c r="BY32011" s="74"/>
      <c r="BZ32011" s="74"/>
      <c r="CA32011" s="74"/>
      <c r="CF32011" s="79"/>
      <c r="CL32011" s="79"/>
    </row>
    <row r="32012" spans="30:90">
      <c r="AD32012" s="73"/>
      <c r="AE32012" s="74"/>
      <c r="AF32012" s="74"/>
      <c r="BX32012" s="73"/>
      <c r="BY32012" s="74"/>
      <c r="BZ32012" s="74"/>
      <c r="CA32012" s="74"/>
      <c r="CF32012" s="79"/>
      <c r="CL32012" s="79"/>
    </row>
    <row r="32013" spans="30:90">
      <c r="AD32013" s="73"/>
      <c r="AE32013" s="74"/>
      <c r="AF32013" s="74"/>
      <c r="BX32013" s="73"/>
      <c r="BY32013" s="74"/>
      <c r="BZ32013" s="74"/>
      <c r="CA32013" s="74"/>
      <c r="CF32013" s="79"/>
      <c r="CL32013" s="79"/>
    </row>
    <row r="32014" spans="30:90">
      <c r="AD32014" s="73"/>
      <c r="AE32014" s="74"/>
      <c r="AF32014" s="74"/>
      <c r="BX32014" s="73"/>
      <c r="BY32014" s="74"/>
      <c r="BZ32014" s="74"/>
      <c r="CA32014" s="74"/>
      <c r="CF32014" s="79"/>
      <c r="CL32014" s="79"/>
    </row>
    <row r="32015" spans="30:90">
      <c r="AD32015" s="73"/>
      <c r="AE32015" s="74"/>
      <c r="AF32015" s="74"/>
      <c r="BX32015" s="73"/>
      <c r="BY32015" s="74"/>
      <c r="BZ32015" s="74"/>
      <c r="CA32015" s="74"/>
      <c r="CF32015" s="79"/>
      <c r="CL32015" s="79"/>
    </row>
    <row r="32016" spans="30:90">
      <c r="AD32016" s="73"/>
      <c r="AE32016" s="74"/>
      <c r="AF32016" s="74"/>
      <c r="BX32016" s="73"/>
      <c r="BY32016" s="74"/>
      <c r="BZ32016" s="74"/>
      <c r="CA32016" s="74"/>
      <c r="CF32016" s="79"/>
      <c r="CL32016" s="79"/>
    </row>
    <row r="32017" spans="30:90">
      <c r="AD32017" s="73"/>
      <c r="AE32017" s="74"/>
      <c r="AF32017" s="74"/>
      <c r="BX32017" s="73"/>
      <c r="BY32017" s="74"/>
      <c r="BZ32017" s="74"/>
      <c r="CA32017" s="74"/>
      <c r="CF32017" s="79"/>
      <c r="CL32017" s="79"/>
    </row>
    <row r="32018" spans="30:90">
      <c r="AD32018" s="73"/>
      <c r="AE32018" s="74"/>
      <c r="AF32018" s="74"/>
      <c r="BX32018" s="73"/>
      <c r="BY32018" s="74"/>
      <c r="BZ32018" s="74"/>
      <c r="CA32018" s="74"/>
      <c r="CF32018" s="79"/>
      <c r="CL32018" s="79"/>
    </row>
    <row r="32019" spans="30:90">
      <c r="AD32019" s="73"/>
      <c r="AE32019" s="74"/>
      <c r="AF32019" s="74"/>
      <c r="BX32019" s="73"/>
      <c r="BY32019" s="74"/>
      <c r="BZ32019" s="74"/>
      <c r="CA32019" s="74"/>
      <c r="CF32019" s="79"/>
      <c r="CL32019" s="79"/>
    </row>
    <row r="32020" spans="30:90">
      <c r="AD32020" s="73"/>
      <c r="AE32020" s="74"/>
      <c r="AF32020" s="74"/>
      <c r="BX32020" s="73"/>
      <c r="BY32020" s="74"/>
      <c r="BZ32020" s="74"/>
      <c r="CA32020" s="74"/>
      <c r="CF32020" s="79"/>
      <c r="CL32020" s="79"/>
    </row>
    <row r="32021" spans="30:90">
      <c r="AD32021" s="73"/>
      <c r="AE32021" s="74"/>
      <c r="AF32021" s="74"/>
      <c r="BX32021" s="73"/>
      <c r="BY32021" s="74"/>
      <c r="BZ32021" s="74"/>
      <c r="CA32021" s="74"/>
      <c r="CF32021" s="79"/>
      <c r="CL32021" s="79"/>
    </row>
    <row r="32022" spans="30:90">
      <c r="AD32022" s="73"/>
      <c r="AE32022" s="74"/>
      <c r="AF32022" s="74"/>
      <c r="BX32022" s="73"/>
      <c r="BY32022" s="74"/>
      <c r="BZ32022" s="74"/>
      <c r="CA32022" s="74"/>
      <c r="CF32022" s="79"/>
      <c r="CL32022" s="79"/>
    </row>
    <row r="32023" spans="30:90">
      <c r="AD32023" s="73"/>
      <c r="AE32023" s="74"/>
      <c r="AF32023" s="74"/>
      <c r="BX32023" s="73"/>
      <c r="BY32023" s="74"/>
      <c r="BZ32023" s="74"/>
      <c r="CA32023" s="74"/>
      <c r="CF32023" s="79"/>
      <c r="CL32023" s="79"/>
    </row>
    <row r="32024" spans="30:90">
      <c r="AD32024" s="73"/>
      <c r="AE32024" s="74"/>
      <c r="AF32024" s="74"/>
      <c r="BX32024" s="73"/>
      <c r="BY32024" s="74"/>
      <c r="BZ32024" s="74"/>
      <c r="CA32024" s="74"/>
      <c r="CF32024" s="79"/>
      <c r="CL32024" s="79"/>
    </row>
    <row r="32025" spans="30:90">
      <c r="AD32025" s="73"/>
      <c r="AE32025" s="74"/>
      <c r="AF32025" s="74"/>
      <c r="BX32025" s="73"/>
      <c r="BY32025" s="74"/>
      <c r="BZ32025" s="74"/>
      <c r="CA32025" s="74"/>
      <c r="CF32025" s="79"/>
      <c r="CL32025" s="79"/>
    </row>
    <row r="32026" spans="30:90">
      <c r="AD32026" s="73"/>
      <c r="AE32026" s="74"/>
      <c r="AF32026" s="74"/>
      <c r="BX32026" s="73"/>
      <c r="BY32026" s="74"/>
      <c r="BZ32026" s="74"/>
      <c r="CA32026" s="74"/>
      <c r="CF32026" s="79"/>
      <c r="CL32026" s="79"/>
    </row>
    <row r="32027" spans="30:90">
      <c r="AD32027" s="73"/>
      <c r="AE32027" s="74"/>
      <c r="AF32027" s="74"/>
      <c r="BX32027" s="73"/>
      <c r="BY32027" s="74"/>
      <c r="BZ32027" s="74"/>
      <c r="CA32027" s="74"/>
      <c r="CF32027" s="79"/>
      <c r="CL32027" s="79"/>
    </row>
    <row r="32028" spans="30:90">
      <c r="AD32028" s="73"/>
      <c r="AE32028" s="74"/>
      <c r="AF32028" s="74"/>
      <c r="BX32028" s="73"/>
      <c r="BY32028" s="74"/>
      <c r="BZ32028" s="74"/>
      <c r="CA32028" s="74"/>
      <c r="CF32028" s="79"/>
      <c r="CL32028" s="79"/>
    </row>
    <row r="32029" spans="30:90">
      <c r="AD32029" s="73"/>
      <c r="AE32029" s="74"/>
      <c r="AF32029" s="74"/>
      <c r="BX32029" s="73"/>
      <c r="BY32029" s="74"/>
      <c r="BZ32029" s="74"/>
      <c r="CA32029" s="74"/>
      <c r="CF32029" s="79"/>
      <c r="CL32029" s="79"/>
    </row>
    <row r="32030" spans="30:90">
      <c r="AD32030" s="73"/>
      <c r="AE32030" s="74"/>
      <c r="AF32030" s="74"/>
      <c r="BX32030" s="73"/>
      <c r="BY32030" s="74"/>
      <c r="BZ32030" s="74"/>
      <c r="CA32030" s="74"/>
      <c r="CF32030" s="79"/>
      <c r="CL32030" s="79"/>
    </row>
    <row r="32031" spans="30:90">
      <c r="AD32031" s="73"/>
      <c r="AE32031" s="74"/>
      <c r="AF32031" s="74"/>
      <c r="BX32031" s="73"/>
      <c r="BY32031" s="74"/>
      <c r="BZ32031" s="74"/>
      <c r="CA32031" s="74"/>
      <c r="CF32031" s="79"/>
      <c r="CL32031" s="79"/>
    </row>
    <row r="32032" spans="30:90">
      <c r="AD32032" s="73"/>
      <c r="AE32032" s="74"/>
      <c r="AF32032" s="74"/>
      <c r="BX32032" s="73"/>
      <c r="BY32032" s="74"/>
      <c r="BZ32032" s="74"/>
      <c r="CA32032" s="74"/>
      <c r="CF32032" s="79"/>
      <c r="CL32032" s="79"/>
    </row>
    <row r="32033" spans="30:90">
      <c r="AD32033" s="73"/>
      <c r="AE32033" s="74"/>
      <c r="AF32033" s="74"/>
      <c r="BX32033" s="73"/>
      <c r="BY32033" s="74"/>
      <c r="BZ32033" s="74"/>
      <c r="CA32033" s="74"/>
      <c r="CF32033" s="79"/>
      <c r="CL32033" s="79"/>
    </row>
    <row r="32034" spans="30:90">
      <c r="AD32034" s="73"/>
      <c r="AE32034" s="74"/>
      <c r="AF32034" s="74"/>
      <c r="BX32034" s="73"/>
      <c r="BY32034" s="74"/>
      <c r="BZ32034" s="74"/>
      <c r="CA32034" s="74"/>
      <c r="CF32034" s="79"/>
      <c r="CL32034" s="79"/>
    </row>
    <row r="32035" spans="30:90">
      <c r="AD32035" s="73"/>
      <c r="AE32035" s="74"/>
      <c r="AF32035" s="74"/>
      <c r="BX32035" s="73"/>
      <c r="BY32035" s="74"/>
      <c r="BZ32035" s="74"/>
      <c r="CA32035" s="74"/>
      <c r="CF32035" s="79"/>
      <c r="CL32035" s="79"/>
    </row>
    <row r="32036" spans="30:90">
      <c r="AD32036" s="73"/>
      <c r="AE32036" s="74"/>
      <c r="AF32036" s="74"/>
      <c r="BX32036" s="73"/>
      <c r="BY32036" s="74"/>
      <c r="BZ32036" s="74"/>
      <c r="CA32036" s="74"/>
      <c r="CF32036" s="79"/>
      <c r="CL32036" s="79"/>
    </row>
    <row r="32037" spans="30:90">
      <c r="AD32037" s="73"/>
      <c r="AE32037" s="74"/>
      <c r="AF32037" s="74"/>
      <c r="BX32037" s="73"/>
      <c r="BY32037" s="74"/>
      <c r="BZ32037" s="74"/>
      <c r="CA32037" s="74"/>
      <c r="CF32037" s="79"/>
      <c r="CL32037" s="79"/>
    </row>
    <row r="32038" spans="30:90">
      <c r="AD32038" s="73"/>
      <c r="AE32038" s="74"/>
      <c r="AF32038" s="74"/>
      <c r="BX32038" s="73"/>
      <c r="BY32038" s="74"/>
      <c r="BZ32038" s="74"/>
      <c r="CA32038" s="74"/>
      <c r="CF32038" s="79"/>
      <c r="CL32038" s="79"/>
    </row>
    <row r="32039" spans="30:90">
      <c r="AD32039" s="73"/>
      <c r="AE32039" s="74"/>
      <c r="AF32039" s="74"/>
      <c r="BX32039" s="73"/>
      <c r="BY32039" s="74"/>
      <c r="BZ32039" s="74"/>
      <c r="CA32039" s="74"/>
      <c r="CF32039" s="79"/>
      <c r="CL32039" s="79"/>
    </row>
    <row r="32040" spans="30:90">
      <c r="AD32040" s="73"/>
      <c r="AE32040" s="74"/>
      <c r="AF32040" s="74"/>
      <c r="BX32040" s="73"/>
      <c r="BY32040" s="74"/>
      <c r="BZ32040" s="74"/>
      <c r="CA32040" s="74"/>
      <c r="CF32040" s="79"/>
      <c r="CL32040" s="79"/>
    </row>
    <row r="32041" spans="30:90">
      <c r="AD32041" s="73"/>
      <c r="AE32041" s="74"/>
      <c r="AF32041" s="74"/>
      <c r="BX32041" s="73"/>
      <c r="BY32041" s="74"/>
      <c r="BZ32041" s="74"/>
      <c r="CA32041" s="74"/>
      <c r="CF32041" s="79"/>
      <c r="CL32041" s="79"/>
    </row>
    <row r="32042" spans="30:90">
      <c r="AD32042" s="73"/>
      <c r="AE32042" s="74"/>
      <c r="AF32042" s="74"/>
      <c r="BX32042" s="73"/>
      <c r="BY32042" s="74"/>
      <c r="BZ32042" s="74"/>
      <c r="CA32042" s="74"/>
      <c r="CF32042" s="79"/>
      <c r="CL32042" s="79"/>
    </row>
    <row r="32043" spans="30:90">
      <c r="AD32043" s="73"/>
      <c r="AE32043" s="74"/>
      <c r="AF32043" s="74"/>
      <c r="BX32043" s="73"/>
      <c r="BY32043" s="74"/>
      <c r="BZ32043" s="74"/>
      <c r="CA32043" s="74"/>
      <c r="CF32043" s="79"/>
      <c r="CL32043" s="79"/>
    </row>
    <row r="32044" spans="30:90">
      <c r="AD32044" s="73"/>
      <c r="AE32044" s="74"/>
      <c r="AF32044" s="74"/>
      <c r="BX32044" s="73"/>
      <c r="BY32044" s="74"/>
      <c r="BZ32044" s="74"/>
      <c r="CA32044" s="74"/>
      <c r="CF32044" s="79"/>
      <c r="CL32044" s="79"/>
    </row>
    <row r="32045" spans="30:90">
      <c r="AD32045" s="73"/>
      <c r="AE32045" s="74"/>
      <c r="AF32045" s="74"/>
      <c r="BX32045" s="73"/>
      <c r="BY32045" s="74"/>
      <c r="BZ32045" s="74"/>
      <c r="CA32045" s="74"/>
      <c r="CF32045" s="79"/>
      <c r="CL32045" s="79"/>
    </row>
    <row r="32046" spans="30:90">
      <c r="AD32046" s="73"/>
      <c r="AE32046" s="74"/>
      <c r="AF32046" s="74"/>
      <c r="BX32046" s="73"/>
      <c r="BY32046" s="74"/>
      <c r="BZ32046" s="74"/>
      <c r="CA32046" s="74"/>
      <c r="CF32046" s="79"/>
      <c r="CL32046" s="79"/>
    </row>
    <row r="32047" spans="30:90">
      <c r="AD32047" s="73"/>
      <c r="AE32047" s="74"/>
      <c r="AF32047" s="74"/>
      <c r="BX32047" s="73"/>
      <c r="BY32047" s="74"/>
      <c r="BZ32047" s="74"/>
      <c r="CA32047" s="74"/>
      <c r="CF32047" s="79"/>
      <c r="CL32047" s="79"/>
    </row>
    <row r="32048" spans="30:90">
      <c r="AD32048" s="73"/>
      <c r="AE32048" s="74"/>
      <c r="AF32048" s="74"/>
      <c r="BX32048" s="73"/>
      <c r="BY32048" s="74"/>
      <c r="BZ32048" s="74"/>
      <c r="CA32048" s="74"/>
      <c r="CF32048" s="79"/>
      <c r="CL32048" s="79"/>
    </row>
    <row r="32049" spans="30:90">
      <c r="AD32049" s="73"/>
      <c r="AE32049" s="74"/>
      <c r="AF32049" s="74"/>
      <c r="BX32049" s="73"/>
      <c r="BY32049" s="74"/>
      <c r="BZ32049" s="74"/>
      <c r="CA32049" s="74"/>
      <c r="CF32049" s="79"/>
      <c r="CL32049" s="79"/>
    </row>
    <row r="32050" spans="30:90">
      <c r="AD32050" s="73"/>
      <c r="AE32050" s="74"/>
      <c r="AF32050" s="74"/>
      <c r="BX32050" s="73"/>
      <c r="BY32050" s="74"/>
      <c r="BZ32050" s="74"/>
      <c r="CA32050" s="74"/>
      <c r="CF32050" s="79"/>
      <c r="CL32050" s="79"/>
    </row>
    <row r="32051" spans="30:90">
      <c r="AD32051" s="73"/>
      <c r="AE32051" s="74"/>
      <c r="AF32051" s="74"/>
      <c r="BX32051" s="73"/>
      <c r="BY32051" s="74"/>
      <c r="BZ32051" s="74"/>
      <c r="CA32051" s="74"/>
      <c r="CF32051" s="79"/>
      <c r="CL32051" s="79"/>
    </row>
    <row r="32052" spans="30:90">
      <c r="AD32052" s="73"/>
      <c r="AE32052" s="74"/>
      <c r="AF32052" s="74"/>
      <c r="BX32052" s="73"/>
      <c r="BY32052" s="74"/>
      <c r="BZ32052" s="74"/>
      <c r="CA32052" s="74"/>
      <c r="CF32052" s="79"/>
      <c r="CL32052" s="79"/>
    </row>
    <row r="32053" spans="30:90">
      <c r="AD32053" s="73"/>
      <c r="AE32053" s="74"/>
      <c r="AF32053" s="74"/>
      <c r="BX32053" s="73"/>
      <c r="BY32053" s="74"/>
      <c r="BZ32053" s="74"/>
      <c r="CA32053" s="74"/>
      <c r="CF32053" s="79"/>
      <c r="CL32053" s="79"/>
    </row>
    <row r="32054" spans="30:90">
      <c r="AD32054" s="73"/>
      <c r="AE32054" s="74"/>
      <c r="AF32054" s="74"/>
      <c r="BX32054" s="73"/>
      <c r="BY32054" s="74"/>
      <c r="BZ32054" s="74"/>
      <c r="CA32054" s="74"/>
      <c r="CF32054" s="79"/>
      <c r="CL32054" s="79"/>
    </row>
    <row r="32055" spans="30:90">
      <c r="AD32055" s="73"/>
      <c r="AE32055" s="74"/>
      <c r="AF32055" s="74"/>
      <c r="BX32055" s="73"/>
      <c r="BY32055" s="74"/>
      <c r="BZ32055" s="74"/>
      <c r="CA32055" s="74"/>
      <c r="CF32055" s="79"/>
      <c r="CL32055" s="79"/>
    </row>
    <row r="32056" spans="30:90">
      <c r="AD32056" s="73"/>
      <c r="AE32056" s="74"/>
      <c r="AF32056" s="74"/>
      <c r="BX32056" s="73"/>
      <c r="BY32056" s="74"/>
      <c r="BZ32056" s="74"/>
      <c r="CA32056" s="74"/>
      <c r="CF32056" s="79"/>
      <c r="CL32056" s="79"/>
    </row>
    <row r="32057" spans="30:90">
      <c r="AD32057" s="73"/>
      <c r="AE32057" s="74"/>
      <c r="AF32057" s="74"/>
      <c r="BX32057" s="73"/>
      <c r="BY32057" s="74"/>
      <c r="BZ32057" s="74"/>
      <c r="CA32057" s="74"/>
      <c r="CF32057" s="79"/>
      <c r="CL32057" s="79"/>
    </row>
    <row r="32058" spans="30:90">
      <c r="AD32058" s="73"/>
      <c r="AE32058" s="74"/>
      <c r="AF32058" s="74"/>
      <c r="BX32058" s="73"/>
      <c r="BY32058" s="74"/>
      <c r="BZ32058" s="74"/>
      <c r="CA32058" s="74"/>
      <c r="CF32058" s="79"/>
      <c r="CL32058" s="79"/>
    </row>
    <row r="32059" spans="30:90">
      <c r="AD32059" s="73"/>
      <c r="AE32059" s="74"/>
      <c r="AF32059" s="74"/>
      <c r="BX32059" s="73"/>
      <c r="BY32059" s="74"/>
      <c r="BZ32059" s="74"/>
      <c r="CA32059" s="74"/>
      <c r="CF32059" s="79"/>
      <c r="CL32059" s="79"/>
    </row>
    <row r="32060" spans="30:90">
      <c r="AD32060" s="73"/>
      <c r="AE32060" s="74"/>
      <c r="AF32060" s="74"/>
      <c r="BX32060" s="73"/>
      <c r="BY32060" s="74"/>
      <c r="BZ32060" s="74"/>
      <c r="CA32060" s="74"/>
      <c r="CF32060" s="79"/>
      <c r="CL32060" s="79"/>
    </row>
    <row r="32061" spans="30:90">
      <c r="AD32061" s="73"/>
      <c r="AE32061" s="74"/>
      <c r="AF32061" s="74"/>
      <c r="BX32061" s="73"/>
      <c r="BY32061" s="74"/>
      <c r="BZ32061" s="74"/>
      <c r="CA32061" s="74"/>
      <c r="CF32061" s="79"/>
      <c r="CL32061" s="79"/>
    </row>
    <row r="32062" spans="30:90">
      <c r="AD32062" s="73"/>
      <c r="AE32062" s="74"/>
      <c r="AF32062" s="74"/>
      <c r="BX32062" s="73"/>
      <c r="BY32062" s="74"/>
      <c r="BZ32062" s="74"/>
      <c r="CA32062" s="74"/>
      <c r="CF32062" s="79"/>
      <c r="CL32062" s="79"/>
    </row>
    <row r="32063" spans="30:90">
      <c r="AD32063" s="73"/>
      <c r="AE32063" s="74"/>
      <c r="AF32063" s="74"/>
      <c r="BX32063" s="73"/>
      <c r="BY32063" s="74"/>
      <c r="BZ32063" s="74"/>
      <c r="CA32063" s="74"/>
      <c r="CF32063" s="79"/>
      <c r="CL32063" s="79"/>
    </row>
    <row r="32064" spans="30:90">
      <c r="AD32064" s="73"/>
      <c r="AE32064" s="74"/>
      <c r="AF32064" s="74"/>
      <c r="BX32064" s="73"/>
      <c r="BY32064" s="74"/>
      <c r="BZ32064" s="74"/>
      <c r="CA32064" s="74"/>
      <c r="CF32064" s="79"/>
      <c r="CL32064" s="79"/>
    </row>
    <row r="32065" spans="30:90">
      <c r="AD32065" s="73"/>
      <c r="AE32065" s="74"/>
      <c r="AF32065" s="74"/>
      <c r="BX32065" s="73"/>
      <c r="BY32065" s="74"/>
      <c r="BZ32065" s="74"/>
      <c r="CA32065" s="74"/>
      <c r="CF32065" s="79"/>
      <c r="CL32065" s="79"/>
    </row>
    <row r="32066" spans="30:90">
      <c r="AD32066" s="73"/>
      <c r="AE32066" s="74"/>
      <c r="AF32066" s="74"/>
      <c r="BX32066" s="73"/>
      <c r="BY32066" s="74"/>
      <c r="BZ32066" s="74"/>
      <c r="CA32066" s="74"/>
      <c r="CF32066" s="79"/>
      <c r="CL32066" s="79"/>
    </row>
    <row r="32067" spans="30:90">
      <c r="AD32067" s="73"/>
      <c r="AE32067" s="74"/>
      <c r="AF32067" s="74"/>
      <c r="BX32067" s="73"/>
      <c r="BY32067" s="74"/>
      <c r="BZ32067" s="74"/>
      <c r="CA32067" s="74"/>
      <c r="CF32067" s="79"/>
      <c r="CL32067" s="79"/>
    </row>
    <row r="32068" spans="30:90">
      <c r="AD32068" s="73"/>
      <c r="AE32068" s="74"/>
      <c r="AF32068" s="74"/>
      <c r="BX32068" s="73"/>
      <c r="BY32068" s="74"/>
      <c r="BZ32068" s="74"/>
      <c r="CA32068" s="74"/>
      <c r="CF32068" s="79"/>
      <c r="CL32068" s="79"/>
    </row>
    <row r="32069" spans="30:90">
      <c r="AD32069" s="73"/>
      <c r="AE32069" s="74"/>
      <c r="AF32069" s="74"/>
      <c r="BX32069" s="73"/>
      <c r="BY32069" s="74"/>
      <c r="BZ32069" s="74"/>
      <c r="CA32069" s="74"/>
      <c r="CF32069" s="79"/>
      <c r="CL32069" s="79"/>
    </row>
    <row r="32070" spans="30:90">
      <c r="AD32070" s="73"/>
      <c r="AE32070" s="74"/>
      <c r="AF32070" s="74"/>
      <c r="BX32070" s="73"/>
      <c r="BY32070" s="74"/>
      <c r="BZ32070" s="74"/>
      <c r="CA32070" s="74"/>
      <c r="CF32070" s="79"/>
      <c r="CL32070" s="79"/>
    </row>
    <row r="32071" spans="30:90">
      <c r="AD32071" s="73"/>
      <c r="AE32071" s="74"/>
      <c r="AF32071" s="74"/>
      <c r="BX32071" s="73"/>
      <c r="BY32071" s="74"/>
      <c r="BZ32071" s="74"/>
      <c r="CA32071" s="74"/>
      <c r="CF32071" s="79"/>
      <c r="CL32071" s="79"/>
    </row>
    <row r="32072" spans="30:90">
      <c r="AD32072" s="73"/>
      <c r="AE32072" s="74"/>
      <c r="AF32072" s="74"/>
      <c r="BX32072" s="73"/>
      <c r="BY32072" s="74"/>
      <c r="BZ32072" s="74"/>
      <c r="CA32072" s="74"/>
      <c r="CF32072" s="79"/>
      <c r="CL32072" s="79"/>
    </row>
    <row r="32073" spans="30:90">
      <c r="AD32073" s="73"/>
      <c r="AE32073" s="74"/>
      <c r="AF32073" s="74"/>
      <c r="BX32073" s="73"/>
      <c r="BY32073" s="74"/>
      <c r="BZ32073" s="74"/>
      <c r="CA32073" s="74"/>
      <c r="CF32073" s="79"/>
      <c r="CL32073" s="79"/>
    </row>
    <row r="32074" spans="30:90">
      <c r="AD32074" s="73"/>
      <c r="AE32074" s="74"/>
      <c r="AF32074" s="74"/>
      <c r="BX32074" s="73"/>
      <c r="BY32074" s="74"/>
      <c r="BZ32074" s="74"/>
      <c r="CA32074" s="74"/>
      <c r="CF32074" s="79"/>
      <c r="CL32074" s="79"/>
    </row>
    <row r="32075" spans="30:90">
      <c r="AD32075" s="73"/>
      <c r="AE32075" s="74"/>
      <c r="AF32075" s="74"/>
      <c r="BX32075" s="73"/>
      <c r="BY32075" s="74"/>
      <c r="BZ32075" s="74"/>
      <c r="CA32075" s="74"/>
      <c r="CF32075" s="79"/>
      <c r="CL32075" s="79"/>
    </row>
    <row r="32076" spans="30:90">
      <c r="AD32076" s="73"/>
      <c r="AE32076" s="74"/>
      <c r="AF32076" s="74"/>
      <c r="BX32076" s="73"/>
      <c r="BY32076" s="74"/>
      <c r="BZ32076" s="74"/>
      <c r="CA32076" s="74"/>
      <c r="CF32076" s="79"/>
      <c r="CL32076" s="79"/>
    </row>
    <row r="32077" spans="30:90">
      <c r="AD32077" s="73"/>
      <c r="AE32077" s="74"/>
      <c r="AF32077" s="74"/>
      <c r="BX32077" s="73"/>
      <c r="BY32077" s="74"/>
      <c r="BZ32077" s="74"/>
      <c r="CA32077" s="74"/>
      <c r="CF32077" s="79"/>
      <c r="CL32077" s="79"/>
    </row>
    <row r="32078" spans="30:90">
      <c r="AD32078" s="73"/>
      <c r="AE32078" s="74"/>
      <c r="AF32078" s="74"/>
      <c r="BX32078" s="73"/>
      <c r="BY32078" s="74"/>
      <c r="BZ32078" s="74"/>
      <c r="CA32078" s="74"/>
      <c r="CF32078" s="79"/>
      <c r="CL32078" s="79"/>
    </row>
    <row r="32079" spans="30:90">
      <c r="AD32079" s="73"/>
      <c r="AE32079" s="74"/>
      <c r="AF32079" s="74"/>
      <c r="BX32079" s="73"/>
      <c r="BY32079" s="74"/>
      <c r="BZ32079" s="74"/>
      <c r="CA32079" s="74"/>
      <c r="CF32079" s="79"/>
      <c r="CL32079" s="79"/>
    </row>
    <row r="32080" spans="30:90">
      <c r="AD32080" s="73"/>
      <c r="AE32080" s="74"/>
      <c r="AF32080" s="74"/>
      <c r="BX32080" s="73"/>
      <c r="BY32080" s="74"/>
      <c r="BZ32080" s="74"/>
      <c r="CA32080" s="74"/>
      <c r="CF32080" s="79"/>
      <c r="CL32080" s="79"/>
    </row>
    <row r="32081" spans="30:90">
      <c r="AD32081" s="73"/>
      <c r="AE32081" s="74"/>
      <c r="AF32081" s="74"/>
      <c r="BX32081" s="73"/>
      <c r="BY32081" s="74"/>
      <c r="BZ32081" s="74"/>
      <c r="CA32081" s="74"/>
      <c r="CF32081" s="79"/>
      <c r="CL32081" s="79"/>
    </row>
    <row r="32082" spans="30:90">
      <c r="AD32082" s="73"/>
      <c r="AE32082" s="74"/>
      <c r="AF32082" s="74"/>
      <c r="BX32082" s="73"/>
      <c r="BY32082" s="74"/>
      <c r="BZ32082" s="74"/>
      <c r="CA32082" s="74"/>
      <c r="CF32082" s="79"/>
      <c r="CL32082" s="79"/>
    </row>
    <row r="32083" spans="30:90">
      <c r="AD32083" s="73"/>
      <c r="AE32083" s="74"/>
      <c r="AF32083" s="74"/>
      <c r="BX32083" s="73"/>
      <c r="BY32083" s="74"/>
      <c r="BZ32083" s="74"/>
      <c r="CA32083" s="74"/>
      <c r="CF32083" s="79"/>
      <c r="CL32083" s="79"/>
    </row>
    <row r="32084" spans="30:90">
      <c r="AD32084" s="73"/>
      <c r="AE32084" s="74"/>
      <c r="AF32084" s="74"/>
      <c r="BX32084" s="73"/>
      <c r="BY32084" s="74"/>
      <c r="BZ32084" s="74"/>
      <c r="CA32084" s="74"/>
      <c r="CF32084" s="79"/>
      <c r="CL32084" s="79"/>
    </row>
    <row r="32085" spans="30:90">
      <c r="AD32085" s="73"/>
      <c r="AE32085" s="74"/>
      <c r="AF32085" s="74"/>
      <c r="BX32085" s="73"/>
      <c r="BY32085" s="74"/>
      <c r="BZ32085" s="74"/>
      <c r="CA32085" s="74"/>
      <c r="CF32085" s="79"/>
      <c r="CL32085" s="79"/>
    </row>
    <row r="32086" spans="30:90">
      <c r="AD32086" s="73"/>
      <c r="AE32086" s="74"/>
      <c r="AF32086" s="74"/>
      <c r="BX32086" s="73"/>
      <c r="BY32086" s="74"/>
      <c r="BZ32086" s="74"/>
      <c r="CA32086" s="74"/>
      <c r="CF32086" s="79"/>
      <c r="CL32086" s="79"/>
    </row>
    <row r="32087" spans="30:90">
      <c r="AD32087" s="73"/>
      <c r="AE32087" s="74"/>
      <c r="AF32087" s="74"/>
      <c r="BX32087" s="73"/>
      <c r="BY32087" s="74"/>
      <c r="BZ32087" s="74"/>
      <c r="CA32087" s="74"/>
      <c r="CF32087" s="79"/>
      <c r="CL32087" s="79"/>
    </row>
    <row r="32088" spans="30:90">
      <c r="AD32088" s="73"/>
      <c r="AE32088" s="74"/>
      <c r="AF32088" s="74"/>
      <c r="BX32088" s="73"/>
      <c r="BY32088" s="74"/>
      <c r="BZ32088" s="74"/>
      <c r="CA32088" s="74"/>
      <c r="CF32088" s="79"/>
      <c r="CL32088" s="79"/>
    </row>
    <row r="32089" spans="30:90">
      <c r="AD32089" s="73"/>
      <c r="AE32089" s="74"/>
      <c r="AF32089" s="74"/>
      <c r="BX32089" s="73"/>
      <c r="BY32089" s="74"/>
      <c r="BZ32089" s="74"/>
      <c r="CA32089" s="74"/>
      <c r="CF32089" s="79"/>
      <c r="CL32089" s="79"/>
    </row>
    <row r="32090" spans="30:90">
      <c r="AD32090" s="73"/>
      <c r="AE32090" s="74"/>
      <c r="AF32090" s="74"/>
      <c r="BX32090" s="73"/>
      <c r="BY32090" s="74"/>
      <c r="BZ32090" s="74"/>
      <c r="CA32090" s="74"/>
      <c r="CF32090" s="79"/>
      <c r="CL32090" s="79"/>
    </row>
    <row r="32091" spans="30:90">
      <c r="AD32091" s="73"/>
      <c r="AE32091" s="74"/>
      <c r="AF32091" s="74"/>
      <c r="BX32091" s="73"/>
      <c r="BY32091" s="74"/>
      <c r="BZ32091" s="74"/>
      <c r="CA32091" s="74"/>
      <c r="CF32091" s="79"/>
      <c r="CL32091" s="79"/>
    </row>
    <row r="32092" spans="30:90">
      <c r="AD32092" s="73"/>
      <c r="AE32092" s="74"/>
      <c r="AF32092" s="74"/>
      <c r="BX32092" s="73"/>
      <c r="BY32092" s="74"/>
      <c r="BZ32092" s="74"/>
      <c r="CA32092" s="74"/>
      <c r="CF32092" s="79"/>
      <c r="CL32092" s="79"/>
    </row>
    <row r="32093" spans="30:90">
      <c r="AD32093" s="73"/>
      <c r="AE32093" s="74"/>
      <c r="AF32093" s="74"/>
      <c r="BX32093" s="73"/>
      <c r="BY32093" s="74"/>
      <c r="BZ32093" s="74"/>
      <c r="CA32093" s="74"/>
      <c r="CF32093" s="79"/>
      <c r="CL32093" s="79"/>
    </row>
    <row r="32094" spans="30:90">
      <c r="AD32094" s="73"/>
      <c r="AE32094" s="74"/>
      <c r="AF32094" s="74"/>
      <c r="BX32094" s="73"/>
      <c r="BY32094" s="74"/>
      <c r="BZ32094" s="74"/>
      <c r="CA32094" s="74"/>
      <c r="CF32094" s="79"/>
      <c r="CL32094" s="79"/>
    </row>
    <row r="32095" spans="30:90">
      <c r="AD32095" s="73"/>
      <c r="AE32095" s="74"/>
      <c r="AF32095" s="74"/>
      <c r="BX32095" s="73"/>
      <c r="BY32095" s="74"/>
      <c r="BZ32095" s="74"/>
      <c r="CA32095" s="74"/>
      <c r="CF32095" s="79"/>
      <c r="CL32095" s="79"/>
    </row>
    <row r="32096" spans="30:90">
      <c r="AD32096" s="73"/>
      <c r="AE32096" s="74"/>
      <c r="AF32096" s="74"/>
      <c r="BX32096" s="73"/>
      <c r="BY32096" s="74"/>
      <c r="BZ32096" s="74"/>
      <c r="CA32096" s="74"/>
      <c r="CF32096" s="79"/>
      <c r="CL32096" s="79"/>
    </row>
    <row r="32097" spans="30:90">
      <c r="AD32097" s="73"/>
      <c r="AE32097" s="74"/>
      <c r="AF32097" s="74"/>
      <c r="BX32097" s="73"/>
      <c r="BY32097" s="74"/>
      <c r="BZ32097" s="74"/>
      <c r="CA32097" s="74"/>
      <c r="CF32097" s="79"/>
      <c r="CL32097" s="79"/>
    </row>
    <row r="32098" spans="30:90">
      <c r="AD32098" s="73"/>
      <c r="AE32098" s="74"/>
      <c r="AF32098" s="74"/>
      <c r="BX32098" s="73"/>
      <c r="BY32098" s="74"/>
      <c r="BZ32098" s="74"/>
      <c r="CA32098" s="74"/>
      <c r="CF32098" s="79"/>
      <c r="CL32098" s="79"/>
    </row>
    <row r="32099" spans="30:90">
      <c r="AD32099" s="73"/>
      <c r="AE32099" s="74"/>
      <c r="AF32099" s="74"/>
      <c r="BX32099" s="73"/>
      <c r="BY32099" s="74"/>
      <c r="BZ32099" s="74"/>
      <c r="CA32099" s="74"/>
      <c r="CF32099" s="79"/>
      <c r="CL32099" s="79"/>
    </row>
    <row r="32100" spans="30:90">
      <c r="AD32100" s="73"/>
      <c r="AE32100" s="74"/>
      <c r="AF32100" s="74"/>
      <c r="BX32100" s="73"/>
      <c r="BY32100" s="74"/>
      <c r="BZ32100" s="74"/>
      <c r="CA32100" s="74"/>
      <c r="CF32100" s="79"/>
      <c r="CL32100" s="79"/>
    </row>
    <row r="32101" spans="30:90">
      <c r="AD32101" s="73"/>
      <c r="AE32101" s="74"/>
      <c r="AF32101" s="74"/>
      <c r="BX32101" s="73"/>
      <c r="BY32101" s="74"/>
      <c r="BZ32101" s="74"/>
      <c r="CA32101" s="74"/>
      <c r="CF32101" s="79"/>
      <c r="CL32101" s="79"/>
    </row>
    <row r="32102" spans="30:90">
      <c r="AD32102" s="73"/>
      <c r="AE32102" s="74"/>
      <c r="AF32102" s="74"/>
      <c r="BX32102" s="73"/>
      <c r="BY32102" s="74"/>
      <c r="BZ32102" s="74"/>
      <c r="CA32102" s="74"/>
      <c r="CF32102" s="79"/>
      <c r="CL32102" s="79"/>
    </row>
    <row r="32103" spans="30:90">
      <c r="AD32103" s="73"/>
      <c r="AE32103" s="74"/>
      <c r="AF32103" s="74"/>
      <c r="BX32103" s="73"/>
      <c r="BY32103" s="74"/>
      <c r="BZ32103" s="74"/>
      <c r="CA32103" s="74"/>
      <c r="CF32103" s="79"/>
      <c r="CL32103" s="79"/>
    </row>
    <row r="32104" spans="30:90">
      <c r="AD32104" s="73"/>
      <c r="AE32104" s="74"/>
      <c r="AF32104" s="74"/>
      <c r="BX32104" s="73"/>
      <c r="BY32104" s="74"/>
      <c r="BZ32104" s="74"/>
      <c r="CA32104" s="74"/>
      <c r="CF32104" s="79"/>
      <c r="CL32104" s="79"/>
    </row>
    <row r="32105" spans="30:90">
      <c r="AD32105" s="73"/>
      <c r="AE32105" s="74"/>
      <c r="AF32105" s="74"/>
      <c r="BX32105" s="73"/>
      <c r="BY32105" s="74"/>
      <c r="BZ32105" s="74"/>
      <c r="CA32105" s="74"/>
      <c r="CF32105" s="79"/>
      <c r="CL32105" s="79"/>
    </row>
    <row r="32106" spans="30:90">
      <c r="AD32106" s="73"/>
      <c r="AE32106" s="74"/>
      <c r="AF32106" s="74"/>
      <c r="BX32106" s="73"/>
      <c r="BY32106" s="74"/>
      <c r="BZ32106" s="74"/>
      <c r="CA32106" s="74"/>
      <c r="CF32106" s="79"/>
      <c r="CL32106" s="79"/>
    </row>
    <row r="32107" spans="30:90">
      <c r="AD32107" s="73"/>
      <c r="AE32107" s="74"/>
      <c r="AF32107" s="74"/>
      <c r="BX32107" s="73"/>
      <c r="BY32107" s="74"/>
      <c r="BZ32107" s="74"/>
      <c r="CA32107" s="74"/>
      <c r="CF32107" s="79"/>
      <c r="CL32107" s="79"/>
    </row>
    <row r="32108" spans="30:90">
      <c r="AD32108" s="73"/>
      <c r="AE32108" s="74"/>
      <c r="AF32108" s="74"/>
      <c r="BX32108" s="73"/>
      <c r="BY32108" s="74"/>
      <c r="BZ32108" s="74"/>
      <c r="CA32108" s="74"/>
      <c r="CF32108" s="79"/>
      <c r="CL32108" s="79"/>
    </row>
    <row r="32109" spans="30:90">
      <c r="AD32109" s="73"/>
      <c r="AE32109" s="74"/>
      <c r="AF32109" s="74"/>
      <c r="BX32109" s="73"/>
      <c r="BY32109" s="74"/>
      <c r="BZ32109" s="74"/>
      <c r="CA32109" s="74"/>
      <c r="CF32109" s="79"/>
      <c r="CL32109" s="79"/>
    </row>
    <row r="32110" spans="30:90">
      <c r="AD32110" s="73"/>
      <c r="AE32110" s="74"/>
      <c r="AF32110" s="74"/>
      <c r="BX32110" s="73"/>
      <c r="BY32110" s="74"/>
      <c r="BZ32110" s="74"/>
      <c r="CA32110" s="74"/>
      <c r="CF32110" s="79"/>
      <c r="CL32110" s="79"/>
    </row>
    <row r="32111" spans="30:90">
      <c r="AD32111" s="73"/>
      <c r="AE32111" s="74"/>
      <c r="AF32111" s="74"/>
      <c r="BX32111" s="73"/>
      <c r="BY32111" s="74"/>
      <c r="BZ32111" s="74"/>
      <c r="CA32111" s="74"/>
      <c r="CF32111" s="79"/>
      <c r="CL32111" s="79"/>
    </row>
    <row r="32112" spans="30:90">
      <c r="AD32112" s="73"/>
      <c r="AE32112" s="74"/>
      <c r="AF32112" s="74"/>
      <c r="BX32112" s="73"/>
      <c r="BY32112" s="74"/>
      <c r="BZ32112" s="74"/>
      <c r="CA32112" s="74"/>
      <c r="CF32112" s="79"/>
      <c r="CL32112" s="79"/>
    </row>
    <row r="32113" spans="30:90">
      <c r="AD32113" s="73"/>
      <c r="AE32113" s="74"/>
      <c r="AF32113" s="74"/>
      <c r="BX32113" s="73"/>
      <c r="BY32113" s="74"/>
      <c r="BZ32113" s="74"/>
      <c r="CA32113" s="74"/>
      <c r="CF32113" s="79"/>
      <c r="CL32113" s="79"/>
    </row>
    <row r="32114" spans="30:90">
      <c r="AD32114" s="73"/>
      <c r="AE32114" s="74"/>
      <c r="AF32114" s="74"/>
      <c r="BX32114" s="73"/>
      <c r="BY32114" s="74"/>
      <c r="BZ32114" s="74"/>
      <c r="CA32114" s="74"/>
      <c r="CF32114" s="79"/>
      <c r="CL32114" s="79"/>
    </row>
    <row r="32115" spans="30:90">
      <c r="AD32115" s="73"/>
      <c r="AE32115" s="74"/>
      <c r="AF32115" s="74"/>
      <c r="BX32115" s="73"/>
      <c r="BY32115" s="74"/>
      <c r="BZ32115" s="74"/>
      <c r="CA32115" s="74"/>
      <c r="CF32115" s="79"/>
      <c r="CL32115" s="79"/>
    </row>
    <row r="32116" spans="30:90">
      <c r="AD32116" s="73"/>
      <c r="AE32116" s="74"/>
      <c r="AF32116" s="74"/>
      <c r="BX32116" s="73"/>
      <c r="BY32116" s="74"/>
      <c r="BZ32116" s="74"/>
      <c r="CA32116" s="74"/>
      <c r="CF32116" s="79"/>
      <c r="CL32116" s="79"/>
    </row>
    <row r="32117" spans="30:90">
      <c r="AD32117" s="73"/>
      <c r="AE32117" s="74"/>
      <c r="AF32117" s="74"/>
      <c r="BX32117" s="73"/>
      <c r="BY32117" s="74"/>
      <c r="BZ32117" s="74"/>
      <c r="CA32117" s="74"/>
      <c r="CF32117" s="79"/>
      <c r="CL32117" s="79"/>
    </row>
    <row r="32118" spans="30:90">
      <c r="AD32118" s="73"/>
      <c r="AE32118" s="74"/>
      <c r="AF32118" s="74"/>
      <c r="BX32118" s="73"/>
      <c r="BY32118" s="74"/>
      <c r="BZ32118" s="74"/>
      <c r="CA32118" s="74"/>
      <c r="CF32118" s="79"/>
      <c r="CL32118" s="79"/>
    </row>
    <row r="32119" spans="30:90">
      <c r="AD32119" s="73"/>
      <c r="AE32119" s="74"/>
      <c r="AF32119" s="74"/>
      <c r="BX32119" s="73"/>
      <c r="BY32119" s="74"/>
      <c r="BZ32119" s="74"/>
      <c r="CA32119" s="74"/>
      <c r="CF32119" s="79"/>
      <c r="CL32119" s="79"/>
    </row>
    <row r="32120" spans="30:90">
      <c r="AD32120" s="73"/>
      <c r="AE32120" s="74"/>
      <c r="AF32120" s="74"/>
      <c r="BX32120" s="73"/>
      <c r="BY32120" s="74"/>
      <c r="BZ32120" s="74"/>
      <c r="CA32120" s="74"/>
      <c r="CF32120" s="79"/>
      <c r="CL32120" s="79"/>
    </row>
    <row r="32121" spans="30:90">
      <c r="AD32121" s="73"/>
      <c r="AE32121" s="74"/>
      <c r="AF32121" s="74"/>
      <c r="BX32121" s="73"/>
      <c r="BY32121" s="74"/>
      <c r="BZ32121" s="74"/>
      <c r="CA32121" s="74"/>
      <c r="CF32121" s="79"/>
      <c r="CL32121" s="79"/>
    </row>
    <row r="32122" spans="30:90">
      <c r="AD32122" s="73"/>
      <c r="AE32122" s="74"/>
      <c r="AF32122" s="74"/>
      <c r="BX32122" s="73"/>
      <c r="BY32122" s="74"/>
      <c r="BZ32122" s="74"/>
      <c r="CA32122" s="74"/>
      <c r="CF32122" s="79"/>
      <c r="CL32122" s="79"/>
    </row>
    <row r="32123" spans="30:90">
      <c r="AD32123" s="73"/>
      <c r="AE32123" s="74"/>
      <c r="AF32123" s="74"/>
      <c r="BX32123" s="73"/>
      <c r="BY32123" s="74"/>
      <c r="BZ32123" s="74"/>
      <c r="CA32123" s="74"/>
      <c r="CF32123" s="79"/>
      <c r="CL32123" s="79"/>
    </row>
    <row r="32124" spans="30:90">
      <c r="AD32124" s="73"/>
      <c r="AE32124" s="74"/>
      <c r="AF32124" s="74"/>
      <c r="BX32124" s="73"/>
      <c r="BY32124" s="74"/>
      <c r="BZ32124" s="74"/>
      <c r="CA32124" s="74"/>
      <c r="CF32124" s="79"/>
      <c r="CL32124" s="79"/>
    </row>
    <row r="32125" spans="30:90">
      <c r="AD32125" s="73"/>
      <c r="AE32125" s="74"/>
      <c r="AF32125" s="74"/>
      <c r="BX32125" s="73"/>
      <c r="BY32125" s="74"/>
      <c r="BZ32125" s="74"/>
      <c r="CA32125" s="74"/>
      <c r="CF32125" s="79"/>
      <c r="CL32125" s="79"/>
    </row>
    <row r="32126" spans="30:90">
      <c r="AD32126" s="73"/>
      <c r="AE32126" s="74"/>
      <c r="AF32126" s="74"/>
      <c r="BX32126" s="73"/>
      <c r="BY32126" s="74"/>
      <c r="BZ32126" s="74"/>
      <c r="CA32126" s="74"/>
      <c r="CF32126" s="79"/>
      <c r="CL32126" s="79"/>
    </row>
    <row r="32127" spans="30:90">
      <c r="AD32127" s="73"/>
      <c r="AE32127" s="74"/>
      <c r="AF32127" s="74"/>
      <c r="BX32127" s="73"/>
      <c r="BY32127" s="74"/>
      <c r="BZ32127" s="74"/>
      <c r="CA32127" s="74"/>
      <c r="CF32127" s="79"/>
      <c r="CL32127" s="79"/>
    </row>
    <row r="32128" spans="30:90">
      <c r="AD32128" s="73"/>
      <c r="AE32128" s="74"/>
      <c r="AF32128" s="74"/>
      <c r="BX32128" s="73"/>
      <c r="BY32128" s="74"/>
      <c r="BZ32128" s="74"/>
      <c r="CA32128" s="74"/>
      <c r="CF32128" s="79"/>
      <c r="CL32128" s="79"/>
    </row>
    <row r="32129" spans="30:90">
      <c r="AD32129" s="73"/>
      <c r="AE32129" s="74"/>
      <c r="AF32129" s="74"/>
      <c r="BX32129" s="73"/>
      <c r="BY32129" s="74"/>
      <c r="BZ32129" s="74"/>
      <c r="CA32129" s="74"/>
      <c r="CF32129" s="79"/>
      <c r="CL32129" s="79"/>
    </row>
    <row r="32130" spans="30:90">
      <c r="AD32130" s="73"/>
      <c r="AE32130" s="74"/>
      <c r="AF32130" s="74"/>
      <c r="BX32130" s="73"/>
      <c r="BY32130" s="74"/>
      <c r="BZ32130" s="74"/>
      <c r="CA32130" s="74"/>
      <c r="CF32130" s="79"/>
      <c r="CL32130" s="79"/>
    </row>
    <row r="32131" spans="30:90">
      <c r="AD32131" s="73"/>
      <c r="AE32131" s="74"/>
      <c r="AF32131" s="74"/>
      <c r="BX32131" s="73"/>
      <c r="BY32131" s="74"/>
      <c r="BZ32131" s="74"/>
      <c r="CA32131" s="74"/>
      <c r="CF32131" s="79"/>
      <c r="CL32131" s="79"/>
    </row>
    <row r="32132" spans="30:90">
      <c r="AD32132" s="73"/>
      <c r="AE32132" s="74"/>
      <c r="AF32132" s="74"/>
      <c r="BX32132" s="73"/>
      <c r="BY32132" s="74"/>
      <c r="BZ32132" s="74"/>
      <c r="CA32132" s="74"/>
      <c r="CF32132" s="79"/>
      <c r="CL32132" s="79"/>
    </row>
    <row r="32133" spans="30:90">
      <c r="AD32133" s="73"/>
      <c r="AE32133" s="74"/>
      <c r="AF32133" s="74"/>
      <c r="BX32133" s="73"/>
      <c r="BY32133" s="74"/>
      <c r="BZ32133" s="74"/>
      <c r="CA32133" s="74"/>
      <c r="CF32133" s="79"/>
      <c r="CL32133" s="79"/>
    </row>
    <row r="32134" spans="30:90">
      <c r="AD32134" s="73"/>
      <c r="AE32134" s="74"/>
      <c r="AF32134" s="74"/>
      <c r="BX32134" s="73"/>
      <c r="BY32134" s="74"/>
      <c r="BZ32134" s="74"/>
      <c r="CA32134" s="74"/>
      <c r="CF32134" s="79"/>
      <c r="CL32134" s="79"/>
    </row>
    <row r="32135" spans="30:90">
      <c r="AD32135" s="73"/>
      <c r="AE32135" s="74"/>
      <c r="AF32135" s="74"/>
      <c r="BX32135" s="73"/>
      <c r="BY32135" s="74"/>
      <c r="BZ32135" s="74"/>
      <c r="CA32135" s="74"/>
      <c r="CF32135" s="79"/>
      <c r="CL32135" s="79"/>
    </row>
    <row r="32136" spans="30:90">
      <c r="AD32136" s="73"/>
      <c r="AE32136" s="74"/>
      <c r="AF32136" s="74"/>
      <c r="BX32136" s="73"/>
      <c r="BY32136" s="74"/>
      <c r="BZ32136" s="74"/>
      <c r="CA32136" s="74"/>
      <c r="CF32136" s="79"/>
      <c r="CL32136" s="79"/>
    </row>
    <row r="32137" spans="30:90">
      <c r="AD32137" s="73"/>
      <c r="AE32137" s="74"/>
      <c r="AF32137" s="74"/>
      <c r="BX32137" s="73"/>
      <c r="BY32137" s="74"/>
      <c r="BZ32137" s="74"/>
      <c r="CA32137" s="74"/>
      <c r="CF32137" s="79"/>
      <c r="CL32137" s="79"/>
    </row>
    <row r="32138" spans="30:90">
      <c r="AD32138" s="73"/>
      <c r="AE32138" s="74"/>
      <c r="AF32138" s="74"/>
      <c r="BX32138" s="73"/>
      <c r="BY32138" s="74"/>
      <c r="BZ32138" s="74"/>
      <c r="CA32138" s="74"/>
      <c r="CF32138" s="79"/>
      <c r="CL32138" s="79"/>
    </row>
    <row r="32139" spans="30:90">
      <c r="AD32139" s="73"/>
      <c r="AE32139" s="74"/>
      <c r="AF32139" s="74"/>
      <c r="BX32139" s="73"/>
      <c r="BY32139" s="74"/>
      <c r="BZ32139" s="74"/>
      <c r="CA32139" s="74"/>
      <c r="CF32139" s="79"/>
      <c r="CL32139" s="79"/>
    </row>
    <row r="32140" spans="30:90">
      <c r="AD32140" s="73"/>
      <c r="AE32140" s="74"/>
      <c r="AF32140" s="74"/>
      <c r="BX32140" s="73"/>
      <c r="BY32140" s="74"/>
      <c r="BZ32140" s="74"/>
      <c r="CA32140" s="74"/>
      <c r="CF32140" s="79"/>
      <c r="CL32140" s="79"/>
    </row>
    <row r="32141" spans="30:90">
      <c r="AD32141" s="73"/>
      <c r="AE32141" s="74"/>
      <c r="AF32141" s="74"/>
      <c r="BX32141" s="73"/>
      <c r="BY32141" s="74"/>
      <c r="BZ32141" s="74"/>
      <c r="CA32141" s="74"/>
      <c r="CF32141" s="79"/>
      <c r="CL32141" s="79"/>
    </row>
    <row r="32142" spans="30:90">
      <c r="AD32142" s="73"/>
      <c r="AE32142" s="74"/>
      <c r="AF32142" s="74"/>
      <c r="BX32142" s="73"/>
      <c r="BY32142" s="74"/>
      <c r="BZ32142" s="74"/>
      <c r="CA32142" s="74"/>
      <c r="CF32142" s="79"/>
      <c r="CL32142" s="79"/>
    </row>
    <row r="32143" spans="30:90">
      <c r="AD32143" s="73"/>
      <c r="AE32143" s="74"/>
      <c r="AF32143" s="74"/>
      <c r="BX32143" s="73"/>
      <c r="BY32143" s="74"/>
      <c r="BZ32143" s="74"/>
      <c r="CA32143" s="74"/>
      <c r="CF32143" s="79"/>
      <c r="CL32143" s="79"/>
    </row>
    <row r="32144" spans="30:90">
      <c r="AD32144" s="73"/>
      <c r="AE32144" s="74"/>
      <c r="AF32144" s="74"/>
      <c r="BX32144" s="73"/>
      <c r="BY32144" s="74"/>
      <c r="BZ32144" s="74"/>
      <c r="CA32144" s="74"/>
      <c r="CF32144" s="79"/>
      <c r="CL32144" s="79"/>
    </row>
    <row r="32145" spans="30:90">
      <c r="AD32145" s="73"/>
      <c r="AE32145" s="74"/>
      <c r="AF32145" s="74"/>
      <c r="BX32145" s="73"/>
      <c r="BY32145" s="74"/>
      <c r="BZ32145" s="74"/>
      <c r="CA32145" s="74"/>
      <c r="CF32145" s="79"/>
      <c r="CL32145" s="79"/>
    </row>
    <row r="32146" spans="30:90">
      <c r="AD32146" s="73"/>
      <c r="AE32146" s="74"/>
      <c r="AF32146" s="74"/>
      <c r="BX32146" s="73"/>
      <c r="BY32146" s="74"/>
      <c r="BZ32146" s="74"/>
      <c r="CA32146" s="74"/>
      <c r="CF32146" s="79"/>
      <c r="CL32146" s="79"/>
    </row>
    <row r="32147" spans="30:90">
      <c r="AD32147" s="73"/>
      <c r="AE32147" s="74"/>
      <c r="AF32147" s="74"/>
      <c r="BX32147" s="73"/>
      <c r="BY32147" s="74"/>
      <c r="BZ32147" s="74"/>
      <c r="CA32147" s="74"/>
      <c r="CF32147" s="79"/>
      <c r="CL32147" s="79"/>
    </row>
    <row r="32148" spans="30:90">
      <c r="AD32148" s="73"/>
      <c r="AE32148" s="74"/>
      <c r="AF32148" s="74"/>
      <c r="BX32148" s="73"/>
      <c r="BY32148" s="74"/>
      <c r="BZ32148" s="74"/>
      <c r="CA32148" s="74"/>
      <c r="CF32148" s="79"/>
      <c r="CL32148" s="79"/>
    </row>
    <row r="32149" spans="30:90">
      <c r="AD32149" s="73"/>
      <c r="AE32149" s="74"/>
      <c r="AF32149" s="74"/>
      <c r="BX32149" s="73"/>
      <c r="BY32149" s="74"/>
      <c r="BZ32149" s="74"/>
      <c r="CA32149" s="74"/>
      <c r="CF32149" s="79"/>
      <c r="CL32149" s="79"/>
    </row>
    <row r="32150" spans="30:90">
      <c r="AD32150" s="73"/>
      <c r="AE32150" s="74"/>
      <c r="AF32150" s="74"/>
      <c r="BX32150" s="73"/>
      <c r="BY32150" s="74"/>
      <c r="BZ32150" s="74"/>
      <c r="CA32150" s="74"/>
      <c r="CF32150" s="79"/>
      <c r="CL32150" s="79"/>
    </row>
    <row r="32151" spans="30:90">
      <c r="AD32151" s="73"/>
      <c r="AE32151" s="74"/>
      <c r="AF32151" s="74"/>
      <c r="BX32151" s="73"/>
      <c r="BY32151" s="74"/>
      <c r="BZ32151" s="74"/>
      <c r="CA32151" s="74"/>
      <c r="CF32151" s="79"/>
      <c r="CL32151" s="79"/>
    </row>
    <row r="32152" spans="30:90">
      <c r="AD32152" s="73"/>
      <c r="AE32152" s="74"/>
      <c r="AF32152" s="74"/>
      <c r="BX32152" s="73"/>
      <c r="BY32152" s="74"/>
      <c r="BZ32152" s="74"/>
      <c r="CA32152" s="74"/>
      <c r="CF32152" s="79"/>
      <c r="CL32152" s="79"/>
    </row>
    <row r="32153" spans="30:90">
      <c r="AD32153" s="73"/>
      <c r="AE32153" s="74"/>
      <c r="AF32153" s="74"/>
      <c r="BX32153" s="73"/>
      <c r="BY32153" s="74"/>
      <c r="BZ32153" s="74"/>
      <c r="CA32153" s="74"/>
      <c r="CF32153" s="79"/>
      <c r="CL32153" s="79"/>
    </row>
    <row r="32154" spans="30:90">
      <c r="AD32154" s="73"/>
      <c r="AE32154" s="74"/>
      <c r="AF32154" s="74"/>
      <c r="BX32154" s="73"/>
      <c r="BY32154" s="74"/>
      <c r="BZ32154" s="74"/>
      <c r="CA32154" s="74"/>
      <c r="CF32154" s="79"/>
      <c r="CL32154" s="79"/>
    </row>
    <row r="32155" spans="30:90">
      <c r="AD32155" s="73"/>
      <c r="AE32155" s="74"/>
      <c r="AF32155" s="74"/>
      <c r="BX32155" s="73"/>
      <c r="BY32155" s="74"/>
      <c r="BZ32155" s="74"/>
      <c r="CA32155" s="74"/>
      <c r="CF32155" s="79"/>
      <c r="CL32155" s="79"/>
    </row>
    <row r="32156" spans="30:90">
      <c r="AD32156" s="73"/>
      <c r="AE32156" s="74"/>
      <c r="AF32156" s="74"/>
      <c r="BX32156" s="73"/>
      <c r="BY32156" s="74"/>
      <c r="BZ32156" s="74"/>
      <c r="CA32156" s="74"/>
      <c r="CF32156" s="79"/>
      <c r="CL32156" s="79"/>
    </row>
    <row r="32157" spans="30:90">
      <c r="AD32157" s="73"/>
      <c r="AE32157" s="74"/>
      <c r="AF32157" s="74"/>
      <c r="BX32157" s="73"/>
      <c r="BY32157" s="74"/>
      <c r="BZ32157" s="74"/>
      <c r="CA32157" s="74"/>
      <c r="CF32157" s="79"/>
      <c r="CL32157" s="79"/>
    </row>
    <row r="32158" spans="30:90">
      <c r="AD32158" s="73"/>
      <c r="AE32158" s="74"/>
      <c r="AF32158" s="74"/>
      <c r="BX32158" s="73"/>
      <c r="BY32158" s="74"/>
      <c r="BZ32158" s="74"/>
      <c r="CA32158" s="74"/>
      <c r="CF32158" s="79"/>
      <c r="CL32158" s="79"/>
    </row>
    <row r="32159" spans="30:90">
      <c r="AD32159" s="73"/>
      <c r="AE32159" s="74"/>
      <c r="AF32159" s="74"/>
      <c r="BX32159" s="73"/>
      <c r="BY32159" s="74"/>
      <c r="BZ32159" s="74"/>
      <c r="CA32159" s="74"/>
      <c r="CF32159" s="79"/>
      <c r="CL32159" s="79"/>
    </row>
    <row r="32160" spans="30:90">
      <c r="AD32160" s="73"/>
      <c r="AE32160" s="74"/>
      <c r="AF32160" s="74"/>
      <c r="BX32160" s="73"/>
      <c r="BY32160" s="74"/>
      <c r="BZ32160" s="74"/>
      <c r="CA32160" s="74"/>
      <c r="CF32160" s="79"/>
      <c r="CL32160" s="79"/>
    </row>
    <row r="32161" spans="30:90">
      <c r="AD32161" s="73"/>
      <c r="AE32161" s="74"/>
      <c r="AF32161" s="74"/>
      <c r="BX32161" s="73"/>
      <c r="BY32161" s="74"/>
      <c r="BZ32161" s="74"/>
      <c r="CA32161" s="74"/>
      <c r="CF32161" s="79"/>
      <c r="CL32161" s="79"/>
    </row>
    <row r="32162" spans="30:90">
      <c r="AD32162" s="73"/>
      <c r="AE32162" s="74"/>
      <c r="AF32162" s="74"/>
      <c r="BX32162" s="73"/>
      <c r="BY32162" s="74"/>
      <c r="BZ32162" s="74"/>
      <c r="CA32162" s="74"/>
      <c r="CF32162" s="79"/>
      <c r="CL32162" s="79"/>
    </row>
    <row r="32163" spans="30:90">
      <c r="AD32163" s="73"/>
      <c r="AE32163" s="74"/>
      <c r="AF32163" s="74"/>
      <c r="BX32163" s="73"/>
      <c r="BY32163" s="74"/>
      <c r="BZ32163" s="74"/>
      <c r="CA32163" s="74"/>
      <c r="CF32163" s="79"/>
      <c r="CL32163" s="79"/>
    </row>
    <row r="32164" spans="30:90">
      <c r="AD32164" s="73"/>
      <c r="AE32164" s="74"/>
      <c r="AF32164" s="74"/>
      <c r="BX32164" s="73"/>
      <c r="BY32164" s="74"/>
      <c r="BZ32164" s="74"/>
      <c r="CA32164" s="74"/>
      <c r="CF32164" s="79"/>
      <c r="CL32164" s="79"/>
    </row>
    <row r="32165" spans="30:90">
      <c r="AD32165" s="73"/>
      <c r="AE32165" s="74"/>
      <c r="AF32165" s="74"/>
      <c r="BX32165" s="73"/>
      <c r="BY32165" s="74"/>
      <c r="BZ32165" s="74"/>
      <c r="CA32165" s="74"/>
      <c r="CF32165" s="79"/>
      <c r="CL32165" s="79"/>
    </row>
    <row r="32166" spans="30:90">
      <c r="AD32166" s="73"/>
      <c r="AE32166" s="74"/>
      <c r="AF32166" s="74"/>
      <c r="BX32166" s="73"/>
      <c r="BY32166" s="74"/>
      <c r="BZ32166" s="74"/>
      <c r="CA32166" s="74"/>
      <c r="CF32166" s="79"/>
      <c r="CL32166" s="79"/>
    </row>
    <row r="32167" spans="30:90">
      <c r="AD32167" s="73"/>
      <c r="AE32167" s="74"/>
      <c r="AF32167" s="74"/>
      <c r="BX32167" s="73"/>
      <c r="BY32167" s="74"/>
      <c r="BZ32167" s="74"/>
      <c r="CA32167" s="74"/>
      <c r="CF32167" s="79"/>
      <c r="CL32167" s="79"/>
    </row>
    <row r="32168" spans="30:90">
      <c r="AD32168" s="73"/>
      <c r="AE32168" s="74"/>
      <c r="AF32168" s="74"/>
      <c r="BX32168" s="73"/>
      <c r="BY32168" s="74"/>
      <c r="BZ32168" s="74"/>
      <c r="CA32168" s="74"/>
      <c r="CF32168" s="79"/>
      <c r="CL32168" s="79"/>
    </row>
    <row r="32169" spans="30:90">
      <c r="AD32169" s="73"/>
      <c r="AE32169" s="74"/>
      <c r="AF32169" s="74"/>
      <c r="BX32169" s="73"/>
      <c r="BY32169" s="74"/>
      <c r="BZ32169" s="74"/>
      <c r="CA32169" s="74"/>
      <c r="CF32169" s="79"/>
      <c r="CL32169" s="79"/>
    </row>
    <row r="32170" spans="30:90">
      <c r="AD32170" s="73"/>
      <c r="AE32170" s="74"/>
      <c r="AF32170" s="74"/>
      <c r="BX32170" s="73"/>
      <c r="BY32170" s="74"/>
      <c r="BZ32170" s="74"/>
      <c r="CA32170" s="74"/>
      <c r="CF32170" s="79"/>
      <c r="CL32170" s="79"/>
    </row>
    <row r="32171" spans="30:90">
      <c r="AD32171" s="73"/>
      <c r="AE32171" s="74"/>
      <c r="AF32171" s="74"/>
      <c r="BX32171" s="73"/>
      <c r="BY32171" s="74"/>
      <c r="BZ32171" s="74"/>
      <c r="CA32171" s="74"/>
      <c r="CF32171" s="79"/>
      <c r="CL32171" s="79"/>
    </row>
    <row r="32172" spans="30:90">
      <c r="AD32172" s="73"/>
      <c r="AE32172" s="74"/>
      <c r="AF32172" s="74"/>
      <c r="BX32172" s="73"/>
      <c r="BY32172" s="74"/>
      <c r="BZ32172" s="74"/>
      <c r="CA32172" s="74"/>
      <c r="CF32172" s="79"/>
      <c r="CL32172" s="79"/>
    </row>
    <row r="32173" spans="30:90">
      <c r="AD32173" s="73"/>
      <c r="AE32173" s="74"/>
      <c r="AF32173" s="74"/>
      <c r="BX32173" s="73"/>
      <c r="BY32173" s="74"/>
      <c r="BZ32173" s="74"/>
      <c r="CA32173" s="74"/>
      <c r="CF32173" s="79"/>
      <c r="CL32173" s="79"/>
    </row>
    <row r="32174" spans="30:90">
      <c r="AD32174" s="73"/>
      <c r="AE32174" s="74"/>
      <c r="AF32174" s="74"/>
      <c r="BX32174" s="73"/>
      <c r="BY32174" s="74"/>
      <c r="BZ32174" s="74"/>
      <c r="CA32174" s="74"/>
      <c r="CF32174" s="79"/>
      <c r="CL32174" s="79"/>
    </row>
    <row r="32175" spans="30:90">
      <c r="AD32175" s="73"/>
      <c r="AE32175" s="74"/>
      <c r="AF32175" s="74"/>
      <c r="BX32175" s="73"/>
      <c r="BY32175" s="74"/>
      <c r="BZ32175" s="74"/>
      <c r="CA32175" s="74"/>
      <c r="CF32175" s="79"/>
      <c r="CL32175" s="79"/>
    </row>
    <row r="32176" spans="30:90">
      <c r="AD32176" s="73"/>
      <c r="AE32176" s="74"/>
      <c r="AF32176" s="74"/>
      <c r="BX32176" s="73"/>
      <c r="BY32176" s="74"/>
      <c r="BZ32176" s="74"/>
      <c r="CA32176" s="74"/>
      <c r="CF32176" s="79"/>
      <c r="CL32176" s="79"/>
    </row>
    <row r="32177" spans="30:90">
      <c r="AD32177" s="73"/>
      <c r="AE32177" s="74"/>
      <c r="AF32177" s="74"/>
      <c r="BX32177" s="73"/>
      <c r="BY32177" s="74"/>
      <c r="BZ32177" s="74"/>
      <c r="CA32177" s="74"/>
      <c r="CF32177" s="79"/>
      <c r="CL32177" s="79"/>
    </row>
    <row r="32178" spans="30:90">
      <c r="AD32178" s="73"/>
      <c r="AE32178" s="74"/>
      <c r="AF32178" s="74"/>
      <c r="BX32178" s="73"/>
      <c r="BY32178" s="74"/>
      <c r="BZ32178" s="74"/>
      <c r="CA32178" s="74"/>
      <c r="CF32178" s="79"/>
      <c r="CL32178" s="79"/>
    </row>
    <row r="32179" spans="30:90">
      <c r="AD32179" s="73"/>
      <c r="AE32179" s="74"/>
      <c r="AF32179" s="74"/>
      <c r="BX32179" s="73"/>
      <c r="BY32179" s="74"/>
      <c r="BZ32179" s="74"/>
      <c r="CA32179" s="74"/>
      <c r="CF32179" s="79"/>
      <c r="CL32179" s="79"/>
    </row>
    <row r="32180" spans="30:90">
      <c r="AD32180" s="73"/>
      <c r="AE32180" s="74"/>
      <c r="AF32180" s="74"/>
      <c r="BX32180" s="73"/>
      <c r="BY32180" s="74"/>
      <c r="BZ32180" s="74"/>
      <c r="CA32180" s="74"/>
      <c r="CF32180" s="79"/>
      <c r="CL32180" s="79"/>
    </row>
    <row r="32181" spans="30:90">
      <c r="AD32181" s="73"/>
      <c r="AE32181" s="74"/>
      <c r="AF32181" s="74"/>
      <c r="BX32181" s="73"/>
      <c r="BY32181" s="74"/>
      <c r="BZ32181" s="74"/>
      <c r="CA32181" s="74"/>
      <c r="CF32181" s="79"/>
      <c r="CL32181" s="79"/>
    </row>
    <row r="32182" spans="30:90">
      <c r="AD32182" s="73"/>
      <c r="AE32182" s="74"/>
      <c r="AF32182" s="74"/>
      <c r="BX32182" s="73"/>
      <c r="BY32182" s="74"/>
      <c r="BZ32182" s="74"/>
      <c r="CA32182" s="74"/>
      <c r="CF32182" s="79"/>
      <c r="CL32182" s="79"/>
    </row>
    <row r="32183" spans="30:90">
      <c r="AD32183" s="73"/>
      <c r="AE32183" s="74"/>
      <c r="AF32183" s="74"/>
      <c r="BX32183" s="73"/>
      <c r="BY32183" s="74"/>
      <c r="BZ32183" s="74"/>
      <c r="CA32183" s="74"/>
      <c r="CF32183" s="79"/>
      <c r="CL32183" s="79"/>
    </row>
    <row r="32184" spans="30:90">
      <c r="AD32184" s="73"/>
      <c r="AE32184" s="74"/>
      <c r="AF32184" s="74"/>
      <c r="BX32184" s="73"/>
      <c r="BY32184" s="74"/>
      <c r="BZ32184" s="74"/>
      <c r="CA32184" s="74"/>
      <c r="CF32184" s="79"/>
      <c r="CL32184" s="79"/>
    </row>
    <row r="32185" spans="30:90">
      <c r="AD32185" s="73"/>
      <c r="AE32185" s="74"/>
      <c r="AF32185" s="74"/>
      <c r="BX32185" s="73"/>
      <c r="BY32185" s="74"/>
      <c r="BZ32185" s="74"/>
      <c r="CA32185" s="74"/>
      <c r="CF32185" s="79"/>
      <c r="CL32185" s="79"/>
    </row>
    <row r="32186" spans="30:90">
      <c r="AD32186" s="73"/>
      <c r="AE32186" s="74"/>
      <c r="AF32186" s="74"/>
      <c r="BX32186" s="73"/>
      <c r="BY32186" s="74"/>
      <c r="BZ32186" s="74"/>
      <c r="CA32186" s="74"/>
      <c r="CF32186" s="79"/>
      <c r="CL32186" s="79"/>
    </row>
    <row r="32187" spans="30:90">
      <c r="AD32187" s="73"/>
      <c r="AE32187" s="74"/>
      <c r="AF32187" s="74"/>
      <c r="BX32187" s="73"/>
      <c r="BY32187" s="74"/>
      <c r="BZ32187" s="74"/>
      <c r="CA32187" s="74"/>
      <c r="CF32187" s="79"/>
      <c r="CL32187" s="79"/>
    </row>
    <row r="32188" spans="30:90">
      <c r="AD32188" s="73"/>
      <c r="AE32188" s="74"/>
      <c r="AF32188" s="74"/>
      <c r="BX32188" s="73"/>
      <c r="BY32188" s="74"/>
      <c r="BZ32188" s="74"/>
      <c r="CA32188" s="74"/>
      <c r="CF32188" s="79"/>
      <c r="CL32188" s="79"/>
    </row>
    <row r="32189" spans="30:90">
      <c r="AD32189" s="73"/>
      <c r="AE32189" s="74"/>
      <c r="AF32189" s="74"/>
      <c r="BX32189" s="73"/>
      <c r="BY32189" s="74"/>
      <c r="BZ32189" s="74"/>
      <c r="CA32189" s="74"/>
      <c r="CF32189" s="79"/>
      <c r="CL32189" s="79"/>
    </row>
    <row r="32190" spans="30:90">
      <c r="AD32190" s="73"/>
      <c r="AE32190" s="74"/>
      <c r="AF32190" s="74"/>
      <c r="BX32190" s="73"/>
      <c r="BY32190" s="74"/>
      <c r="BZ32190" s="74"/>
      <c r="CA32190" s="74"/>
      <c r="CF32190" s="79"/>
      <c r="CL32190" s="79"/>
    </row>
    <row r="32191" spans="30:90">
      <c r="AD32191" s="73"/>
      <c r="AE32191" s="74"/>
      <c r="AF32191" s="74"/>
      <c r="BX32191" s="73"/>
      <c r="BY32191" s="74"/>
      <c r="BZ32191" s="74"/>
      <c r="CA32191" s="74"/>
      <c r="CF32191" s="79"/>
      <c r="CL32191" s="79"/>
    </row>
    <row r="32192" spans="30:90">
      <c r="AD32192" s="73"/>
      <c r="AE32192" s="74"/>
      <c r="AF32192" s="74"/>
      <c r="BX32192" s="73"/>
      <c r="BY32192" s="74"/>
      <c r="BZ32192" s="74"/>
      <c r="CA32192" s="74"/>
      <c r="CF32192" s="79"/>
      <c r="CL32192" s="79"/>
    </row>
    <row r="32193" spans="30:90">
      <c r="AD32193" s="73"/>
      <c r="AE32193" s="74"/>
      <c r="AF32193" s="74"/>
      <c r="BX32193" s="73"/>
      <c r="BY32193" s="74"/>
      <c r="BZ32193" s="74"/>
      <c r="CA32193" s="74"/>
      <c r="CF32193" s="79"/>
      <c r="CL32193" s="79"/>
    </row>
    <row r="32194" spans="30:90">
      <c r="AD32194" s="73"/>
      <c r="AE32194" s="74"/>
      <c r="AF32194" s="74"/>
      <c r="BX32194" s="73"/>
      <c r="BY32194" s="74"/>
      <c r="BZ32194" s="74"/>
      <c r="CA32194" s="74"/>
      <c r="CF32194" s="79"/>
      <c r="CL32194" s="79"/>
    </row>
    <row r="32195" spans="30:90">
      <c r="AD32195" s="73"/>
      <c r="AE32195" s="74"/>
      <c r="AF32195" s="74"/>
      <c r="BX32195" s="73"/>
      <c r="BY32195" s="74"/>
      <c r="BZ32195" s="74"/>
      <c r="CA32195" s="74"/>
      <c r="CF32195" s="79"/>
      <c r="CL32195" s="79"/>
    </row>
    <row r="32196" spans="30:90">
      <c r="AD32196" s="73"/>
      <c r="AE32196" s="74"/>
      <c r="AF32196" s="74"/>
      <c r="BX32196" s="73"/>
      <c r="BY32196" s="74"/>
      <c r="BZ32196" s="74"/>
      <c r="CA32196" s="74"/>
      <c r="CF32196" s="79"/>
      <c r="CL32196" s="79"/>
    </row>
    <row r="32197" spans="30:90">
      <c r="AD32197" s="73"/>
      <c r="AE32197" s="74"/>
      <c r="AF32197" s="74"/>
      <c r="BX32197" s="73"/>
      <c r="BY32197" s="74"/>
      <c r="BZ32197" s="74"/>
      <c r="CA32197" s="74"/>
      <c r="CF32197" s="79"/>
      <c r="CL32197" s="79"/>
    </row>
    <row r="32198" spans="30:90">
      <c r="AD32198" s="73"/>
      <c r="AE32198" s="74"/>
      <c r="AF32198" s="74"/>
      <c r="BX32198" s="73"/>
      <c r="BY32198" s="74"/>
      <c r="BZ32198" s="74"/>
      <c r="CA32198" s="74"/>
      <c r="CF32198" s="79"/>
      <c r="CL32198" s="79"/>
    </row>
    <row r="32199" spans="30:90">
      <c r="AD32199" s="73"/>
      <c r="AE32199" s="74"/>
      <c r="AF32199" s="74"/>
      <c r="BX32199" s="73"/>
      <c r="BY32199" s="74"/>
      <c r="BZ32199" s="74"/>
      <c r="CA32199" s="74"/>
      <c r="CF32199" s="79"/>
      <c r="CL32199" s="79"/>
    </row>
    <row r="32200" spans="30:90">
      <c r="AD32200" s="73"/>
      <c r="AE32200" s="74"/>
      <c r="AF32200" s="74"/>
      <c r="BX32200" s="73"/>
      <c r="BY32200" s="74"/>
      <c r="BZ32200" s="74"/>
      <c r="CA32200" s="74"/>
      <c r="CF32200" s="79"/>
      <c r="CL32200" s="79"/>
    </row>
    <row r="32201" spans="30:90">
      <c r="AD32201" s="73"/>
      <c r="AE32201" s="74"/>
      <c r="AF32201" s="74"/>
      <c r="BX32201" s="73"/>
      <c r="BY32201" s="74"/>
      <c r="BZ32201" s="74"/>
      <c r="CA32201" s="74"/>
      <c r="CF32201" s="79"/>
      <c r="CL32201" s="79"/>
    </row>
    <row r="32202" spans="30:90">
      <c r="AD32202" s="73"/>
      <c r="AE32202" s="74"/>
      <c r="AF32202" s="74"/>
      <c r="BX32202" s="73"/>
      <c r="BY32202" s="74"/>
      <c r="BZ32202" s="74"/>
      <c r="CA32202" s="74"/>
      <c r="CF32202" s="79"/>
      <c r="CL32202" s="79"/>
    </row>
    <row r="32203" spans="30:90">
      <c r="AD32203" s="73"/>
      <c r="AE32203" s="74"/>
      <c r="AF32203" s="74"/>
      <c r="BX32203" s="73"/>
      <c r="BY32203" s="74"/>
      <c r="BZ32203" s="74"/>
      <c r="CA32203" s="74"/>
      <c r="CF32203" s="79"/>
      <c r="CL32203" s="79"/>
    </row>
    <row r="32204" spans="30:90">
      <c r="AD32204" s="73"/>
      <c r="AE32204" s="74"/>
      <c r="AF32204" s="74"/>
      <c r="BX32204" s="73"/>
      <c r="BY32204" s="74"/>
      <c r="BZ32204" s="74"/>
      <c r="CA32204" s="74"/>
      <c r="CF32204" s="79"/>
      <c r="CL32204" s="79"/>
    </row>
    <row r="32205" spans="30:90">
      <c r="AD32205" s="73"/>
      <c r="AE32205" s="74"/>
      <c r="AF32205" s="74"/>
      <c r="BX32205" s="73"/>
      <c r="BY32205" s="74"/>
      <c r="BZ32205" s="74"/>
      <c r="CA32205" s="74"/>
      <c r="CF32205" s="79"/>
      <c r="CL32205" s="79"/>
    </row>
    <row r="32206" spans="30:90">
      <c r="AD32206" s="73"/>
      <c r="AE32206" s="74"/>
      <c r="AF32206" s="74"/>
      <c r="BX32206" s="73"/>
      <c r="BY32206" s="74"/>
      <c r="BZ32206" s="74"/>
      <c r="CA32206" s="74"/>
      <c r="CF32206" s="79"/>
      <c r="CL32206" s="79"/>
    </row>
    <row r="32207" spans="30:90">
      <c r="AD32207" s="73"/>
      <c r="AE32207" s="74"/>
      <c r="AF32207" s="74"/>
      <c r="BX32207" s="73"/>
      <c r="BY32207" s="74"/>
      <c r="BZ32207" s="74"/>
      <c r="CA32207" s="74"/>
      <c r="CF32207" s="79"/>
      <c r="CL32207" s="79"/>
    </row>
    <row r="32208" spans="30:90">
      <c r="AD32208" s="73"/>
      <c r="AE32208" s="74"/>
      <c r="AF32208" s="74"/>
      <c r="BX32208" s="73"/>
      <c r="BY32208" s="74"/>
      <c r="BZ32208" s="74"/>
      <c r="CA32208" s="74"/>
      <c r="CF32208" s="79"/>
      <c r="CL32208" s="79"/>
    </row>
    <row r="32209" spans="30:90">
      <c r="AD32209" s="73"/>
      <c r="AE32209" s="74"/>
      <c r="AF32209" s="74"/>
      <c r="BX32209" s="73"/>
      <c r="BY32209" s="74"/>
      <c r="BZ32209" s="74"/>
      <c r="CA32209" s="74"/>
      <c r="CF32209" s="79"/>
      <c r="CL32209" s="79"/>
    </row>
    <row r="32210" spans="30:90">
      <c r="AD32210" s="73"/>
      <c r="AE32210" s="74"/>
      <c r="AF32210" s="74"/>
      <c r="BX32210" s="73"/>
      <c r="BY32210" s="74"/>
      <c r="BZ32210" s="74"/>
      <c r="CA32210" s="74"/>
      <c r="CF32210" s="79"/>
      <c r="CL32210" s="79"/>
    </row>
    <row r="32211" spans="30:90">
      <c r="AD32211" s="73"/>
      <c r="AE32211" s="74"/>
      <c r="AF32211" s="74"/>
      <c r="BX32211" s="73"/>
      <c r="BY32211" s="74"/>
      <c r="BZ32211" s="74"/>
      <c r="CA32211" s="74"/>
      <c r="CF32211" s="79"/>
      <c r="CL32211" s="79"/>
    </row>
    <row r="32212" spans="30:90">
      <c r="AD32212" s="73"/>
      <c r="AE32212" s="74"/>
      <c r="AF32212" s="74"/>
      <c r="BX32212" s="73"/>
      <c r="BY32212" s="74"/>
      <c r="BZ32212" s="74"/>
      <c r="CA32212" s="74"/>
      <c r="CF32212" s="79"/>
      <c r="CL32212" s="79"/>
    </row>
    <row r="32213" spans="30:90">
      <c r="AD32213" s="73"/>
      <c r="AE32213" s="74"/>
      <c r="AF32213" s="74"/>
      <c r="BX32213" s="73"/>
      <c r="BY32213" s="74"/>
      <c r="BZ32213" s="74"/>
      <c r="CA32213" s="74"/>
      <c r="CF32213" s="79"/>
      <c r="CL32213" s="79"/>
    </row>
    <row r="32214" spans="30:90">
      <c r="AD32214" s="73"/>
      <c r="AE32214" s="74"/>
      <c r="AF32214" s="74"/>
      <c r="BX32214" s="73"/>
      <c r="BY32214" s="74"/>
      <c r="BZ32214" s="74"/>
      <c r="CA32214" s="74"/>
      <c r="CF32214" s="79"/>
      <c r="CL32214" s="79"/>
    </row>
    <row r="32215" spans="30:90">
      <c r="AD32215" s="73"/>
      <c r="AE32215" s="74"/>
      <c r="AF32215" s="74"/>
      <c r="BX32215" s="73"/>
      <c r="BY32215" s="74"/>
      <c r="BZ32215" s="74"/>
      <c r="CA32215" s="74"/>
      <c r="CF32215" s="79"/>
      <c r="CL32215" s="79"/>
    </row>
    <row r="32216" spans="30:90">
      <c r="AD32216" s="73"/>
      <c r="AE32216" s="74"/>
      <c r="AF32216" s="74"/>
      <c r="BX32216" s="73"/>
      <c r="BY32216" s="74"/>
      <c r="BZ32216" s="74"/>
      <c r="CA32216" s="74"/>
      <c r="CF32216" s="79"/>
      <c r="CL32216" s="79"/>
    </row>
    <row r="32217" spans="30:90">
      <c r="AD32217" s="73"/>
      <c r="AE32217" s="74"/>
      <c r="AF32217" s="74"/>
      <c r="BX32217" s="73"/>
      <c r="BY32217" s="74"/>
      <c r="BZ32217" s="74"/>
      <c r="CA32217" s="74"/>
      <c r="CF32217" s="79"/>
      <c r="CL32217" s="79"/>
    </row>
    <row r="32218" spans="30:90">
      <c r="AD32218" s="73"/>
      <c r="AE32218" s="74"/>
      <c r="AF32218" s="74"/>
      <c r="BX32218" s="73"/>
      <c r="BY32218" s="74"/>
      <c r="BZ32218" s="74"/>
      <c r="CA32218" s="74"/>
      <c r="CF32218" s="79"/>
      <c r="CL32218" s="79"/>
    </row>
    <row r="32219" spans="30:90">
      <c r="AD32219" s="73"/>
      <c r="AE32219" s="74"/>
      <c r="AF32219" s="74"/>
      <c r="BX32219" s="73"/>
      <c r="BY32219" s="74"/>
      <c r="BZ32219" s="74"/>
      <c r="CA32219" s="74"/>
      <c r="CF32219" s="79"/>
      <c r="CL32219" s="79"/>
    </row>
    <row r="32220" spans="30:90">
      <c r="AD32220" s="73"/>
      <c r="AE32220" s="74"/>
      <c r="AF32220" s="74"/>
      <c r="BX32220" s="73"/>
      <c r="BY32220" s="74"/>
      <c r="BZ32220" s="74"/>
      <c r="CA32220" s="74"/>
      <c r="CF32220" s="79"/>
      <c r="CL32220" s="79"/>
    </row>
    <row r="32221" spans="30:90">
      <c r="AD32221" s="73"/>
      <c r="AE32221" s="74"/>
      <c r="AF32221" s="74"/>
      <c r="BX32221" s="73"/>
      <c r="BY32221" s="74"/>
      <c r="BZ32221" s="74"/>
      <c r="CA32221" s="74"/>
      <c r="CF32221" s="79"/>
      <c r="CL32221" s="79"/>
    </row>
    <row r="32222" spans="30:90">
      <c r="AD32222" s="73"/>
      <c r="AE32222" s="74"/>
      <c r="AF32222" s="74"/>
      <c r="BX32222" s="73"/>
      <c r="BY32222" s="74"/>
      <c r="BZ32222" s="74"/>
      <c r="CA32222" s="74"/>
      <c r="CF32222" s="79"/>
      <c r="CL32222" s="79"/>
    </row>
    <row r="32223" spans="30:90">
      <c r="AD32223" s="73"/>
      <c r="AE32223" s="74"/>
      <c r="AF32223" s="74"/>
      <c r="BX32223" s="73"/>
      <c r="BY32223" s="74"/>
      <c r="BZ32223" s="74"/>
      <c r="CA32223" s="74"/>
      <c r="CF32223" s="79"/>
      <c r="CL32223" s="79"/>
    </row>
    <row r="32224" spans="30:90">
      <c r="AD32224" s="73"/>
      <c r="AE32224" s="74"/>
      <c r="AF32224" s="74"/>
      <c r="BX32224" s="73"/>
      <c r="BY32224" s="74"/>
      <c r="BZ32224" s="74"/>
      <c r="CA32224" s="74"/>
      <c r="CF32224" s="79"/>
      <c r="CL32224" s="79"/>
    </row>
    <row r="32225" spans="30:90">
      <c r="AD32225" s="73"/>
      <c r="AE32225" s="74"/>
      <c r="AF32225" s="74"/>
      <c r="BX32225" s="73"/>
      <c r="BY32225" s="74"/>
      <c r="BZ32225" s="74"/>
      <c r="CA32225" s="74"/>
      <c r="CF32225" s="79"/>
      <c r="CL32225" s="79"/>
    </row>
    <row r="32226" spans="30:90">
      <c r="AD32226" s="73"/>
      <c r="AE32226" s="74"/>
      <c r="AF32226" s="74"/>
      <c r="BX32226" s="73"/>
      <c r="BY32226" s="74"/>
      <c r="BZ32226" s="74"/>
      <c r="CA32226" s="74"/>
      <c r="CF32226" s="79"/>
      <c r="CL32226" s="79"/>
    </row>
    <row r="32227" spans="30:90">
      <c r="AD32227" s="73"/>
      <c r="AE32227" s="74"/>
      <c r="AF32227" s="74"/>
      <c r="BX32227" s="73"/>
      <c r="BY32227" s="74"/>
      <c r="BZ32227" s="74"/>
      <c r="CA32227" s="74"/>
      <c r="CF32227" s="79"/>
      <c r="CL32227" s="79"/>
    </row>
    <row r="32228" spans="30:90">
      <c r="AD32228" s="73"/>
      <c r="AE32228" s="74"/>
      <c r="AF32228" s="74"/>
      <c r="BX32228" s="73"/>
      <c r="BY32228" s="74"/>
      <c r="BZ32228" s="74"/>
      <c r="CA32228" s="74"/>
      <c r="CF32228" s="79"/>
      <c r="CL32228" s="79"/>
    </row>
    <row r="32229" spans="30:90">
      <c r="AD32229" s="73"/>
      <c r="AE32229" s="74"/>
      <c r="AF32229" s="74"/>
      <c r="BX32229" s="73"/>
      <c r="BY32229" s="74"/>
      <c r="BZ32229" s="74"/>
      <c r="CA32229" s="74"/>
      <c r="CF32229" s="79"/>
      <c r="CL32229" s="79"/>
    </row>
    <row r="32230" spans="30:90">
      <c r="AD32230" s="73"/>
      <c r="AE32230" s="74"/>
      <c r="AF32230" s="74"/>
      <c r="BX32230" s="73"/>
      <c r="BY32230" s="74"/>
      <c r="BZ32230" s="74"/>
      <c r="CA32230" s="74"/>
      <c r="CF32230" s="79"/>
      <c r="CL32230" s="79"/>
    </row>
    <row r="32231" spans="30:90">
      <c r="AD32231" s="73"/>
      <c r="AE32231" s="74"/>
      <c r="AF32231" s="74"/>
      <c r="BX32231" s="73"/>
      <c r="BY32231" s="74"/>
      <c r="BZ32231" s="74"/>
      <c r="CA32231" s="74"/>
      <c r="CF32231" s="79"/>
      <c r="CL32231" s="79"/>
    </row>
    <row r="32232" spans="30:90">
      <c r="AD32232" s="73"/>
      <c r="AE32232" s="74"/>
      <c r="AF32232" s="74"/>
      <c r="BX32232" s="73"/>
      <c r="BY32232" s="74"/>
      <c r="BZ32232" s="74"/>
      <c r="CA32232" s="74"/>
      <c r="CF32232" s="79"/>
      <c r="CL32232" s="79"/>
    </row>
    <row r="32233" spans="30:90">
      <c r="AD32233" s="73"/>
      <c r="AE32233" s="74"/>
      <c r="AF32233" s="74"/>
      <c r="BX32233" s="73"/>
      <c r="BY32233" s="74"/>
      <c r="BZ32233" s="74"/>
      <c r="CA32233" s="74"/>
      <c r="CF32233" s="79"/>
      <c r="CL32233" s="79"/>
    </row>
    <row r="32234" spans="30:90">
      <c r="AD32234" s="73"/>
      <c r="AE32234" s="74"/>
      <c r="AF32234" s="74"/>
      <c r="BX32234" s="73"/>
      <c r="BY32234" s="74"/>
      <c r="BZ32234" s="74"/>
      <c r="CA32234" s="74"/>
      <c r="CF32234" s="79"/>
      <c r="CL32234" s="79"/>
    </row>
    <row r="32235" spans="30:90">
      <c r="AD32235" s="73"/>
      <c r="AE32235" s="74"/>
      <c r="AF32235" s="74"/>
      <c r="BX32235" s="73"/>
      <c r="BY32235" s="74"/>
      <c r="BZ32235" s="74"/>
      <c r="CA32235" s="74"/>
      <c r="CF32235" s="79"/>
      <c r="CL32235" s="79"/>
    </row>
    <row r="32236" spans="30:90">
      <c r="AD32236" s="73"/>
      <c r="AE32236" s="74"/>
      <c r="AF32236" s="74"/>
      <c r="BX32236" s="73"/>
      <c r="BY32236" s="74"/>
      <c r="BZ32236" s="74"/>
      <c r="CA32236" s="74"/>
      <c r="CF32236" s="79"/>
      <c r="CL32236" s="79"/>
    </row>
    <row r="32237" spans="30:90">
      <c r="AD32237" s="73"/>
      <c r="AE32237" s="74"/>
      <c r="AF32237" s="74"/>
      <c r="BX32237" s="73"/>
      <c r="BY32237" s="74"/>
      <c r="BZ32237" s="74"/>
      <c r="CA32237" s="74"/>
      <c r="CF32237" s="79"/>
      <c r="CL32237" s="79"/>
    </row>
    <row r="32238" spans="30:90">
      <c r="AD32238" s="73"/>
      <c r="AE32238" s="74"/>
      <c r="AF32238" s="74"/>
      <c r="BX32238" s="73"/>
      <c r="BY32238" s="74"/>
      <c r="BZ32238" s="74"/>
      <c r="CA32238" s="74"/>
      <c r="CF32238" s="79"/>
      <c r="CL32238" s="79"/>
    </row>
    <row r="32239" spans="30:90">
      <c r="AD32239" s="73"/>
      <c r="AE32239" s="74"/>
      <c r="AF32239" s="74"/>
      <c r="BX32239" s="73"/>
      <c r="BY32239" s="74"/>
      <c r="BZ32239" s="74"/>
      <c r="CA32239" s="74"/>
      <c r="CF32239" s="79"/>
      <c r="CL32239" s="79"/>
    </row>
    <row r="32240" spans="30:90">
      <c r="AD32240" s="73"/>
      <c r="AE32240" s="74"/>
      <c r="AF32240" s="74"/>
      <c r="BX32240" s="73"/>
      <c r="BY32240" s="74"/>
      <c r="BZ32240" s="74"/>
      <c r="CA32240" s="74"/>
      <c r="CF32240" s="79"/>
      <c r="CL32240" s="79"/>
    </row>
    <row r="32241" spans="30:90">
      <c r="AD32241" s="73"/>
      <c r="AE32241" s="74"/>
      <c r="AF32241" s="74"/>
      <c r="BX32241" s="73"/>
      <c r="BY32241" s="74"/>
      <c r="BZ32241" s="74"/>
      <c r="CA32241" s="74"/>
      <c r="CF32241" s="79"/>
      <c r="CL32241" s="79"/>
    </row>
    <row r="32242" spans="30:90">
      <c r="AD32242" s="73"/>
      <c r="AE32242" s="74"/>
      <c r="AF32242" s="74"/>
      <c r="BX32242" s="73"/>
      <c r="BY32242" s="74"/>
      <c r="BZ32242" s="74"/>
      <c r="CA32242" s="74"/>
      <c r="CF32242" s="79"/>
      <c r="CL32242" s="79"/>
    </row>
    <row r="32243" spans="30:90">
      <c r="AD32243" s="73"/>
      <c r="AE32243" s="74"/>
      <c r="AF32243" s="74"/>
      <c r="BX32243" s="73"/>
      <c r="BY32243" s="74"/>
      <c r="BZ32243" s="74"/>
      <c r="CA32243" s="74"/>
      <c r="CF32243" s="79"/>
      <c r="CL32243" s="79"/>
    </row>
    <row r="32244" spans="30:90">
      <c r="AD32244" s="73"/>
      <c r="AE32244" s="74"/>
      <c r="AF32244" s="74"/>
      <c r="BX32244" s="73"/>
      <c r="BY32244" s="74"/>
      <c r="BZ32244" s="74"/>
      <c r="CA32244" s="74"/>
      <c r="CF32244" s="79"/>
      <c r="CL32244" s="79"/>
    </row>
    <row r="32245" spans="30:90">
      <c r="AD32245" s="73"/>
      <c r="AE32245" s="74"/>
      <c r="AF32245" s="74"/>
      <c r="BX32245" s="73"/>
      <c r="BY32245" s="74"/>
      <c r="BZ32245" s="74"/>
      <c r="CA32245" s="74"/>
      <c r="CF32245" s="79"/>
      <c r="CL32245" s="79"/>
    </row>
    <row r="32246" spans="30:90">
      <c r="AD32246" s="73"/>
      <c r="AE32246" s="74"/>
      <c r="AF32246" s="74"/>
      <c r="BX32246" s="73"/>
      <c r="BY32246" s="74"/>
      <c r="BZ32246" s="74"/>
      <c r="CA32246" s="74"/>
      <c r="CF32246" s="79"/>
      <c r="CL32246" s="79"/>
    </row>
    <row r="32247" spans="30:90">
      <c r="AD32247" s="73"/>
      <c r="AE32247" s="74"/>
      <c r="AF32247" s="74"/>
      <c r="BX32247" s="73"/>
      <c r="BY32247" s="74"/>
      <c r="BZ32247" s="74"/>
      <c r="CA32247" s="74"/>
      <c r="CF32247" s="79"/>
      <c r="CL32247" s="79"/>
    </row>
    <row r="32248" spans="30:90">
      <c r="AD32248" s="73"/>
      <c r="AE32248" s="74"/>
      <c r="AF32248" s="74"/>
      <c r="BX32248" s="73"/>
      <c r="BY32248" s="74"/>
      <c r="BZ32248" s="74"/>
      <c r="CA32248" s="74"/>
      <c r="CF32248" s="79"/>
      <c r="CL32248" s="79"/>
    </row>
    <row r="32249" spans="30:90">
      <c r="AD32249" s="73"/>
      <c r="AE32249" s="74"/>
      <c r="AF32249" s="74"/>
      <c r="BX32249" s="73"/>
      <c r="BY32249" s="74"/>
      <c r="BZ32249" s="74"/>
      <c r="CA32249" s="74"/>
      <c r="CF32249" s="79"/>
      <c r="CL32249" s="79"/>
    </row>
    <row r="32250" spans="30:90">
      <c r="AD32250" s="73"/>
      <c r="AE32250" s="74"/>
      <c r="AF32250" s="74"/>
      <c r="BX32250" s="73"/>
      <c r="BY32250" s="74"/>
      <c r="BZ32250" s="74"/>
      <c r="CA32250" s="74"/>
      <c r="CF32250" s="79"/>
      <c r="CL32250" s="79"/>
    </row>
    <row r="32251" spans="30:90">
      <c r="AD32251" s="73"/>
      <c r="AE32251" s="74"/>
      <c r="AF32251" s="74"/>
      <c r="BX32251" s="73"/>
      <c r="BY32251" s="74"/>
      <c r="BZ32251" s="74"/>
      <c r="CA32251" s="74"/>
      <c r="CF32251" s="79"/>
      <c r="CL32251" s="79"/>
    </row>
    <row r="32252" spans="30:90">
      <c r="AD32252" s="73"/>
      <c r="AE32252" s="74"/>
      <c r="AF32252" s="74"/>
      <c r="BX32252" s="73"/>
      <c r="BY32252" s="74"/>
      <c r="BZ32252" s="74"/>
      <c r="CA32252" s="74"/>
      <c r="CF32252" s="79"/>
      <c r="CL32252" s="79"/>
    </row>
    <row r="32253" spans="30:90">
      <c r="AD32253" s="73"/>
      <c r="AE32253" s="74"/>
      <c r="AF32253" s="74"/>
      <c r="BX32253" s="73"/>
      <c r="BY32253" s="74"/>
      <c r="BZ32253" s="74"/>
      <c r="CA32253" s="74"/>
      <c r="CF32253" s="79"/>
      <c r="CL32253" s="79"/>
    </row>
    <row r="32254" spans="30:90">
      <c r="AD32254" s="73"/>
      <c r="AE32254" s="74"/>
      <c r="AF32254" s="74"/>
      <c r="BX32254" s="73"/>
      <c r="BY32254" s="74"/>
      <c r="BZ32254" s="74"/>
      <c r="CA32254" s="74"/>
      <c r="CF32254" s="79"/>
      <c r="CL32254" s="79"/>
    </row>
    <row r="32255" spans="30:90">
      <c r="AD32255" s="73"/>
      <c r="AE32255" s="74"/>
      <c r="AF32255" s="74"/>
      <c r="BX32255" s="73"/>
      <c r="BY32255" s="74"/>
      <c r="BZ32255" s="74"/>
      <c r="CA32255" s="74"/>
      <c r="CF32255" s="79"/>
      <c r="CL32255" s="79"/>
    </row>
    <row r="32256" spans="30:90">
      <c r="AD32256" s="73"/>
      <c r="AE32256" s="74"/>
      <c r="AF32256" s="74"/>
      <c r="BX32256" s="73"/>
      <c r="BY32256" s="74"/>
      <c r="BZ32256" s="74"/>
      <c r="CA32256" s="74"/>
      <c r="CF32256" s="79"/>
      <c r="CL32256" s="79"/>
    </row>
    <row r="32257" spans="30:90">
      <c r="AD32257" s="73"/>
      <c r="AE32257" s="74"/>
      <c r="AF32257" s="74"/>
      <c r="BX32257" s="73"/>
      <c r="BY32257" s="74"/>
      <c r="BZ32257" s="74"/>
      <c r="CA32257" s="74"/>
      <c r="CF32257" s="79"/>
      <c r="CL32257" s="79"/>
    </row>
    <row r="32258" spans="30:90">
      <c r="AD32258" s="73"/>
      <c r="AE32258" s="74"/>
      <c r="AF32258" s="74"/>
      <c r="BX32258" s="73"/>
      <c r="BY32258" s="74"/>
      <c r="BZ32258" s="74"/>
      <c r="CA32258" s="74"/>
      <c r="CF32258" s="79"/>
      <c r="CL32258" s="79"/>
    </row>
    <row r="32259" spans="30:90">
      <c r="AD32259" s="73"/>
      <c r="AE32259" s="74"/>
      <c r="AF32259" s="74"/>
      <c r="BX32259" s="73"/>
      <c r="BY32259" s="74"/>
      <c r="BZ32259" s="74"/>
      <c r="CA32259" s="74"/>
      <c r="CF32259" s="79"/>
      <c r="CL32259" s="79"/>
    </row>
    <row r="32260" spans="30:90">
      <c r="AD32260" s="73"/>
      <c r="AE32260" s="74"/>
      <c r="AF32260" s="74"/>
      <c r="BX32260" s="73"/>
      <c r="BY32260" s="74"/>
      <c r="BZ32260" s="74"/>
      <c r="CA32260" s="74"/>
      <c r="CF32260" s="79"/>
      <c r="CL32260" s="79"/>
    </row>
    <row r="32261" spans="30:90">
      <c r="AD32261" s="73"/>
      <c r="AE32261" s="74"/>
      <c r="AF32261" s="74"/>
      <c r="BX32261" s="73"/>
      <c r="BY32261" s="74"/>
      <c r="BZ32261" s="74"/>
      <c r="CA32261" s="74"/>
      <c r="CF32261" s="79"/>
      <c r="CL32261" s="79"/>
    </row>
    <row r="32262" spans="30:90">
      <c r="AD32262" s="73"/>
      <c r="AE32262" s="74"/>
      <c r="AF32262" s="74"/>
      <c r="BX32262" s="73"/>
      <c r="BY32262" s="74"/>
      <c r="BZ32262" s="74"/>
      <c r="CA32262" s="74"/>
      <c r="CF32262" s="79"/>
      <c r="CL32262" s="79"/>
    </row>
    <row r="32263" spans="30:90">
      <c r="AD32263" s="73"/>
      <c r="AE32263" s="74"/>
      <c r="AF32263" s="74"/>
      <c r="BX32263" s="73"/>
      <c r="BY32263" s="74"/>
      <c r="BZ32263" s="74"/>
      <c r="CA32263" s="74"/>
      <c r="CF32263" s="79"/>
      <c r="CL32263" s="79"/>
    </row>
    <row r="32264" spans="30:90">
      <c r="AD32264" s="73"/>
      <c r="AE32264" s="74"/>
      <c r="AF32264" s="74"/>
      <c r="BX32264" s="73"/>
      <c r="BY32264" s="74"/>
      <c r="BZ32264" s="74"/>
      <c r="CA32264" s="74"/>
      <c r="CF32264" s="79"/>
      <c r="CL32264" s="79"/>
    </row>
    <row r="32265" spans="30:90">
      <c r="AD32265" s="73"/>
      <c r="AE32265" s="74"/>
      <c r="AF32265" s="74"/>
      <c r="BX32265" s="73"/>
      <c r="BY32265" s="74"/>
      <c r="BZ32265" s="74"/>
      <c r="CA32265" s="74"/>
      <c r="CF32265" s="79"/>
      <c r="CL32265" s="79"/>
    </row>
    <row r="32266" spans="30:90">
      <c r="AD32266" s="73"/>
      <c r="AE32266" s="74"/>
      <c r="AF32266" s="74"/>
      <c r="BX32266" s="73"/>
      <c r="BY32266" s="74"/>
      <c r="BZ32266" s="74"/>
      <c r="CA32266" s="74"/>
      <c r="CF32266" s="79"/>
      <c r="CL32266" s="79"/>
    </row>
    <row r="32267" spans="30:90">
      <c r="AD32267" s="73"/>
      <c r="AE32267" s="74"/>
      <c r="AF32267" s="74"/>
      <c r="BX32267" s="73"/>
      <c r="BY32267" s="74"/>
      <c r="BZ32267" s="74"/>
      <c r="CA32267" s="74"/>
      <c r="CF32267" s="79"/>
      <c r="CL32267" s="79"/>
    </row>
    <row r="32268" spans="30:90">
      <c r="AD32268" s="73"/>
      <c r="AE32268" s="74"/>
      <c r="AF32268" s="74"/>
      <c r="BX32268" s="73"/>
      <c r="BY32268" s="74"/>
      <c r="BZ32268" s="74"/>
      <c r="CA32268" s="74"/>
      <c r="CF32268" s="79"/>
      <c r="CL32268" s="79"/>
    </row>
    <row r="32269" spans="30:90">
      <c r="AD32269" s="73"/>
      <c r="AE32269" s="74"/>
      <c r="AF32269" s="74"/>
      <c r="BX32269" s="73"/>
      <c r="BY32269" s="74"/>
      <c r="BZ32269" s="74"/>
      <c r="CA32269" s="74"/>
      <c r="CF32269" s="79"/>
      <c r="CL32269" s="79"/>
    </row>
    <row r="32270" spans="30:90">
      <c r="AD32270" s="73"/>
      <c r="AE32270" s="74"/>
      <c r="AF32270" s="74"/>
      <c r="BX32270" s="73"/>
      <c r="BY32270" s="74"/>
      <c r="BZ32270" s="74"/>
      <c r="CA32270" s="74"/>
      <c r="CF32270" s="79"/>
      <c r="CL32270" s="79"/>
    </row>
    <row r="32271" spans="30:90">
      <c r="AD32271" s="73"/>
      <c r="AE32271" s="74"/>
      <c r="AF32271" s="74"/>
      <c r="BX32271" s="73"/>
      <c r="BY32271" s="74"/>
      <c r="BZ32271" s="74"/>
      <c r="CA32271" s="74"/>
      <c r="CF32271" s="79"/>
      <c r="CL32271" s="79"/>
    </row>
    <row r="32272" spans="30:90">
      <c r="AD32272" s="73"/>
      <c r="AE32272" s="74"/>
      <c r="AF32272" s="74"/>
      <c r="BX32272" s="73"/>
      <c r="BY32272" s="74"/>
      <c r="BZ32272" s="74"/>
      <c r="CA32272" s="74"/>
      <c r="CF32272" s="79"/>
      <c r="CL32272" s="79"/>
    </row>
    <row r="32273" spans="30:90">
      <c r="AD32273" s="73"/>
      <c r="AE32273" s="74"/>
      <c r="AF32273" s="74"/>
      <c r="BX32273" s="73"/>
      <c r="BY32273" s="74"/>
      <c r="BZ32273" s="74"/>
      <c r="CA32273" s="74"/>
      <c r="CF32273" s="79"/>
      <c r="CL32273" s="79"/>
    </row>
    <row r="32274" spans="30:90">
      <c r="AD32274" s="73"/>
      <c r="AE32274" s="74"/>
      <c r="AF32274" s="74"/>
      <c r="BX32274" s="73"/>
      <c r="BY32274" s="74"/>
      <c r="BZ32274" s="74"/>
      <c r="CA32274" s="74"/>
      <c r="CF32274" s="79"/>
      <c r="CL32274" s="79"/>
    </row>
    <row r="32275" spans="30:90">
      <c r="AD32275" s="73"/>
      <c r="AE32275" s="74"/>
      <c r="AF32275" s="74"/>
      <c r="BX32275" s="73"/>
      <c r="BY32275" s="74"/>
      <c r="BZ32275" s="74"/>
      <c r="CA32275" s="74"/>
      <c r="CF32275" s="79"/>
      <c r="CL32275" s="79"/>
    </row>
    <row r="32276" spans="30:90">
      <c r="AD32276" s="73"/>
      <c r="AE32276" s="74"/>
      <c r="AF32276" s="74"/>
      <c r="BX32276" s="73"/>
      <c r="BY32276" s="74"/>
      <c r="BZ32276" s="74"/>
      <c r="CA32276" s="74"/>
      <c r="CF32276" s="79"/>
      <c r="CL32276" s="79"/>
    </row>
    <row r="32277" spans="30:90">
      <c r="AD32277" s="73"/>
      <c r="AE32277" s="74"/>
      <c r="AF32277" s="74"/>
      <c r="BX32277" s="73"/>
      <c r="BY32277" s="74"/>
      <c r="BZ32277" s="74"/>
      <c r="CA32277" s="74"/>
      <c r="CF32277" s="79"/>
      <c r="CL32277" s="79"/>
    </row>
    <row r="32278" spans="30:90">
      <c r="AD32278" s="73"/>
      <c r="AE32278" s="74"/>
      <c r="AF32278" s="74"/>
      <c r="BX32278" s="73"/>
      <c r="BY32278" s="74"/>
      <c r="BZ32278" s="74"/>
      <c r="CA32278" s="74"/>
      <c r="CF32278" s="79"/>
      <c r="CL32278" s="79"/>
    </row>
    <row r="32279" spans="30:90">
      <c r="AD32279" s="73"/>
      <c r="AE32279" s="74"/>
      <c r="AF32279" s="74"/>
      <c r="BX32279" s="73"/>
      <c r="BY32279" s="74"/>
      <c r="BZ32279" s="74"/>
      <c r="CA32279" s="74"/>
      <c r="CF32279" s="79"/>
      <c r="CL32279" s="79"/>
    </row>
    <row r="32280" spans="30:90">
      <c r="AD32280" s="73"/>
      <c r="AE32280" s="74"/>
      <c r="AF32280" s="74"/>
      <c r="BX32280" s="73"/>
      <c r="BY32280" s="74"/>
      <c r="BZ32280" s="74"/>
      <c r="CA32280" s="74"/>
      <c r="CF32280" s="79"/>
      <c r="CL32280" s="79"/>
    </row>
    <row r="32281" spans="30:90">
      <c r="AD32281" s="73"/>
      <c r="AE32281" s="74"/>
      <c r="AF32281" s="74"/>
      <c r="BX32281" s="73"/>
      <c r="BY32281" s="74"/>
      <c r="BZ32281" s="74"/>
      <c r="CA32281" s="74"/>
      <c r="CF32281" s="79"/>
      <c r="CL32281" s="79"/>
    </row>
    <row r="32282" spans="30:90">
      <c r="AD32282" s="73"/>
      <c r="AE32282" s="74"/>
      <c r="AF32282" s="74"/>
      <c r="BX32282" s="73"/>
      <c r="BY32282" s="74"/>
      <c r="BZ32282" s="74"/>
      <c r="CA32282" s="74"/>
      <c r="CF32282" s="79"/>
      <c r="CL32282" s="79"/>
    </row>
    <row r="32283" spans="30:90">
      <c r="AD32283" s="73"/>
      <c r="AE32283" s="74"/>
      <c r="AF32283" s="74"/>
      <c r="BX32283" s="73"/>
      <c r="BY32283" s="74"/>
      <c r="BZ32283" s="74"/>
      <c r="CA32283" s="74"/>
      <c r="CF32283" s="79"/>
      <c r="CL32283" s="79"/>
    </row>
    <row r="32284" spans="30:90">
      <c r="AD32284" s="73"/>
      <c r="AE32284" s="74"/>
      <c r="AF32284" s="74"/>
      <c r="BX32284" s="73"/>
      <c r="BY32284" s="74"/>
      <c r="BZ32284" s="74"/>
      <c r="CA32284" s="74"/>
      <c r="CF32284" s="79"/>
      <c r="CL32284" s="79"/>
    </row>
    <row r="32285" spans="30:90">
      <c r="AD32285" s="73"/>
      <c r="AE32285" s="74"/>
      <c r="AF32285" s="74"/>
      <c r="BX32285" s="73"/>
      <c r="BY32285" s="74"/>
      <c r="BZ32285" s="74"/>
      <c r="CA32285" s="74"/>
      <c r="CF32285" s="79"/>
      <c r="CL32285" s="79"/>
    </row>
    <row r="32286" spans="30:90">
      <c r="AD32286" s="73"/>
      <c r="AE32286" s="74"/>
      <c r="AF32286" s="74"/>
      <c r="BX32286" s="73"/>
      <c r="BY32286" s="74"/>
      <c r="BZ32286" s="74"/>
      <c r="CA32286" s="74"/>
      <c r="CF32286" s="79"/>
      <c r="CL32286" s="79"/>
    </row>
    <row r="32287" spans="30:90">
      <c r="AD32287" s="73"/>
      <c r="AE32287" s="74"/>
      <c r="AF32287" s="74"/>
      <c r="BX32287" s="73"/>
      <c r="BY32287" s="74"/>
      <c r="BZ32287" s="74"/>
      <c r="CA32287" s="74"/>
      <c r="CF32287" s="79"/>
      <c r="CL32287" s="79"/>
    </row>
    <row r="32288" spans="30:90">
      <c r="AD32288" s="73"/>
      <c r="AE32288" s="74"/>
      <c r="AF32288" s="74"/>
      <c r="BX32288" s="73"/>
      <c r="BY32288" s="74"/>
      <c r="BZ32288" s="74"/>
      <c r="CA32288" s="74"/>
      <c r="CF32288" s="79"/>
      <c r="CL32288" s="79"/>
    </row>
    <row r="32289" spans="30:90">
      <c r="AD32289" s="73"/>
      <c r="AE32289" s="74"/>
      <c r="AF32289" s="74"/>
      <c r="BX32289" s="73"/>
      <c r="BY32289" s="74"/>
      <c r="BZ32289" s="74"/>
      <c r="CA32289" s="74"/>
      <c r="CF32289" s="79"/>
      <c r="CL32289" s="79"/>
    </row>
    <row r="32290" spans="30:90">
      <c r="AD32290" s="73"/>
      <c r="AE32290" s="74"/>
      <c r="AF32290" s="74"/>
      <c r="BX32290" s="73"/>
      <c r="BY32290" s="74"/>
      <c r="BZ32290" s="74"/>
      <c r="CA32290" s="74"/>
      <c r="CF32290" s="79"/>
      <c r="CL32290" s="79"/>
    </row>
    <row r="32291" spans="30:90">
      <c r="AD32291" s="73"/>
      <c r="AE32291" s="74"/>
      <c r="AF32291" s="74"/>
      <c r="BX32291" s="73"/>
      <c r="BY32291" s="74"/>
      <c r="BZ32291" s="74"/>
      <c r="CA32291" s="74"/>
      <c r="CF32291" s="79"/>
      <c r="CL32291" s="79"/>
    </row>
    <row r="32292" spans="30:90">
      <c r="AD32292" s="73"/>
      <c r="AE32292" s="74"/>
      <c r="AF32292" s="74"/>
      <c r="BX32292" s="73"/>
      <c r="BY32292" s="74"/>
      <c r="BZ32292" s="74"/>
      <c r="CA32292" s="74"/>
      <c r="CF32292" s="79"/>
      <c r="CL32292" s="79"/>
    </row>
    <row r="32293" spans="30:90">
      <c r="AD32293" s="73"/>
      <c r="AE32293" s="74"/>
      <c r="AF32293" s="74"/>
      <c r="BX32293" s="73"/>
      <c r="BY32293" s="74"/>
      <c r="BZ32293" s="74"/>
      <c r="CA32293" s="74"/>
      <c r="CF32293" s="79"/>
      <c r="CL32293" s="79"/>
    </row>
    <row r="32294" spans="30:90">
      <c r="AD32294" s="73"/>
      <c r="AE32294" s="74"/>
      <c r="AF32294" s="74"/>
      <c r="BX32294" s="73"/>
      <c r="BY32294" s="74"/>
      <c r="BZ32294" s="74"/>
      <c r="CA32294" s="74"/>
      <c r="CF32294" s="79"/>
      <c r="CL32294" s="79"/>
    </row>
    <row r="32295" spans="30:90">
      <c r="AD32295" s="73"/>
      <c r="AE32295" s="74"/>
      <c r="AF32295" s="74"/>
      <c r="BX32295" s="73"/>
      <c r="BY32295" s="74"/>
      <c r="BZ32295" s="74"/>
      <c r="CA32295" s="74"/>
      <c r="CF32295" s="79"/>
      <c r="CL32295" s="79"/>
    </row>
    <row r="32296" spans="30:90">
      <c r="AD32296" s="73"/>
      <c r="AE32296" s="74"/>
      <c r="AF32296" s="74"/>
      <c r="BX32296" s="73"/>
      <c r="BY32296" s="74"/>
      <c r="BZ32296" s="74"/>
      <c r="CA32296" s="74"/>
      <c r="CF32296" s="79"/>
      <c r="CL32296" s="79"/>
    </row>
    <row r="32297" spans="30:90">
      <c r="AD32297" s="73"/>
      <c r="AE32297" s="74"/>
      <c r="AF32297" s="74"/>
      <c r="BX32297" s="73"/>
      <c r="BY32297" s="74"/>
      <c r="BZ32297" s="74"/>
      <c r="CA32297" s="74"/>
      <c r="CF32297" s="79"/>
      <c r="CL32297" s="79"/>
    </row>
    <row r="32298" spans="30:90">
      <c r="AD32298" s="73"/>
      <c r="AE32298" s="74"/>
      <c r="AF32298" s="74"/>
      <c r="BX32298" s="73"/>
      <c r="BY32298" s="74"/>
      <c r="BZ32298" s="74"/>
      <c r="CA32298" s="74"/>
      <c r="CF32298" s="79"/>
      <c r="CL32298" s="79"/>
    </row>
    <row r="32299" spans="30:90">
      <c r="AD32299" s="73"/>
      <c r="AE32299" s="74"/>
      <c r="AF32299" s="74"/>
      <c r="BX32299" s="73"/>
      <c r="BY32299" s="74"/>
      <c r="BZ32299" s="74"/>
      <c r="CA32299" s="74"/>
      <c r="CF32299" s="79"/>
      <c r="CL32299" s="79"/>
    </row>
    <row r="32300" spans="30:90">
      <c r="AD32300" s="73"/>
      <c r="AE32300" s="74"/>
      <c r="AF32300" s="74"/>
      <c r="BX32300" s="73"/>
      <c r="BY32300" s="74"/>
      <c r="BZ32300" s="74"/>
      <c r="CA32300" s="74"/>
      <c r="CF32300" s="79"/>
      <c r="CL32300" s="79"/>
    </row>
    <row r="32301" spans="30:90">
      <c r="AD32301" s="73"/>
      <c r="AE32301" s="74"/>
      <c r="AF32301" s="74"/>
      <c r="BX32301" s="73"/>
      <c r="BY32301" s="74"/>
      <c r="BZ32301" s="74"/>
      <c r="CA32301" s="74"/>
      <c r="CF32301" s="79"/>
      <c r="CL32301" s="79"/>
    </row>
    <row r="32302" spans="30:90">
      <c r="AD32302" s="73"/>
      <c r="AE32302" s="74"/>
      <c r="AF32302" s="74"/>
      <c r="BX32302" s="73"/>
      <c r="BY32302" s="74"/>
      <c r="BZ32302" s="74"/>
      <c r="CA32302" s="74"/>
      <c r="CF32302" s="79"/>
      <c r="CL32302" s="79"/>
    </row>
    <row r="32303" spans="30:90">
      <c r="AD32303" s="73"/>
      <c r="AE32303" s="74"/>
      <c r="AF32303" s="74"/>
      <c r="BX32303" s="73"/>
      <c r="BY32303" s="74"/>
      <c r="BZ32303" s="74"/>
      <c r="CA32303" s="74"/>
      <c r="CF32303" s="79"/>
      <c r="CL32303" s="79"/>
    </row>
    <row r="32304" spans="30:90">
      <c r="AD32304" s="73"/>
      <c r="AE32304" s="74"/>
      <c r="AF32304" s="74"/>
      <c r="BX32304" s="73"/>
      <c r="BY32304" s="74"/>
      <c r="BZ32304" s="74"/>
      <c r="CA32304" s="74"/>
      <c r="CF32304" s="79"/>
      <c r="CL32304" s="79"/>
    </row>
    <row r="32305" spans="30:90">
      <c r="AD32305" s="73"/>
      <c r="AE32305" s="74"/>
      <c r="AF32305" s="74"/>
      <c r="BX32305" s="73"/>
      <c r="BY32305" s="74"/>
      <c r="BZ32305" s="74"/>
      <c r="CA32305" s="74"/>
      <c r="CF32305" s="79"/>
      <c r="CL32305" s="79"/>
    </row>
    <row r="32306" spans="30:90">
      <c r="AD32306" s="73"/>
      <c r="AE32306" s="74"/>
      <c r="AF32306" s="74"/>
      <c r="BX32306" s="73"/>
      <c r="BY32306" s="74"/>
      <c r="BZ32306" s="74"/>
      <c r="CA32306" s="74"/>
      <c r="CF32306" s="79"/>
      <c r="CL32306" s="79"/>
    </row>
    <row r="32307" spans="30:90">
      <c r="AD32307" s="73"/>
      <c r="AE32307" s="74"/>
      <c r="AF32307" s="74"/>
      <c r="BX32307" s="73"/>
      <c r="BY32307" s="74"/>
      <c r="BZ32307" s="74"/>
      <c r="CA32307" s="74"/>
      <c r="CF32307" s="79"/>
      <c r="CL32307" s="79"/>
    </row>
    <row r="32308" spans="30:90">
      <c r="AD32308" s="73"/>
      <c r="AE32308" s="74"/>
      <c r="AF32308" s="74"/>
      <c r="BX32308" s="73"/>
      <c r="BY32308" s="74"/>
      <c r="BZ32308" s="74"/>
      <c r="CA32308" s="74"/>
      <c r="CF32308" s="79"/>
      <c r="CL32308" s="79"/>
    </row>
    <row r="32309" spans="30:90">
      <c r="AD32309" s="73"/>
      <c r="AE32309" s="74"/>
      <c r="AF32309" s="74"/>
      <c r="BX32309" s="73"/>
      <c r="BY32309" s="74"/>
      <c r="BZ32309" s="74"/>
      <c r="CA32309" s="74"/>
      <c r="CF32309" s="79"/>
      <c r="CL32309" s="79"/>
    </row>
    <row r="32310" spans="30:90">
      <c r="AD32310" s="73"/>
      <c r="AE32310" s="74"/>
      <c r="AF32310" s="74"/>
      <c r="BX32310" s="73"/>
      <c r="BY32310" s="74"/>
      <c r="BZ32310" s="74"/>
      <c r="CA32310" s="74"/>
      <c r="CF32310" s="79"/>
      <c r="CL32310" s="79"/>
    </row>
    <row r="32311" spans="30:90">
      <c r="AD32311" s="73"/>
      <c r="AE32311" s="74"/>
      <c r="AF32311" s="74"/>
      <c r="BX32311" s="73"/>
      <c r="BY32311" s="74"/>
      <c r="BZ32311" s="74"/>
      <c r="CA32311" s="74"/>
      <c r="CF32311" s="79"/>
      <c r="CL32311" s="79"/>
    </row>
    <row r="32312" spans="30:90">
      <c r="AD32312" s="73"/>
      <c r="AE32312" s="74"/>
      <c r="AF32312" s="74"/>
      <c r="BX32312" s="73"/>
      <c r="BY32312" s="74"/>
      <c r="BZ32312" s="74"/>
      <c r="CA32312" s="74"/>
      <c r="CF32312" s="79"/>
      <c r="CL32312" s="79"/>
    </row>
    <row r="32313" spans="30:90">
      <c r="AD32313" s="73"/>
      <c r="AE32313" s="74"/>
      <c r="AF32313" s="74"/>
      <c r="BX32313" s="73"/>
      <c r="BY32313" s="74"/>
      <c r="BZ32313" s="74"/>
      <c r="CA32313" s="74"/>
      <c r="CF32313" s="79"/>
      <c r="CL32313" s="79"/>
    </row>
    <row r="32314" spans="30:90">
      <c r="AD32314" s="73"/>
      <c r="AE32314" s="74"/>
      <c r="AF32314" s="74"/>
      <c r="BX32314" s="73"/>
      <c r="BY32314" s="74"/>
      <c r="BZ32314" s="74"/>
      <c r="CA32314" s="74"/>
      <c r="CF32314" s="79"/>
      <c r="CL32314" s="79"/>
    </row>
    <row r="32315" spans="30:90">
      <c r="AD32315" s="73"/>
      <c r="AE32315" s="74"/>
      <c r="AF32315" s="74"/>
      <c r="BX32315" s="73"/>
      <c r="BY32315" s="74"/>
      <c r="BZ32315" s="74"/>
      <c r="CA32315" s="74"/>
      <c r="CF32315" s="79"/>
      <c r="CL32315" s="79"/>
    </row>
    <row r="32316" spans="30:90">
      <c r="AD32316" s="73"/>
      <c r="AE32316" s="74"/>
      <c r="AF32316" s="74"/>
      <c r="BX32316" s="73"/>
      <c r="BY32316" s="74"/>
      <c r="BZ32316" s="74"/>
      <c r="CA32316" s="74"/>
      <c r="CF32316" s="79"/>
      <c r="CL32316" s="79"/>
    </row>
    <row r="32317" spans="30:90">
      <c r="AD32317" s="73"/>
      <c r="AE32317" s="74"/>
      <c r="AF32317" s="74"/>
      <c r="BX32317" s="73"/>
      <c r="BY32317" s="74"/>
      <c r="BZ32317" s="74"/>
      <c r="CA32317" s="74"/>
      <c r="CF32317" s="79"/>
      <c r="CL32317" s="79"/>
    </row>
    <row r="32318" spans="30:90">
      <c r="AD32318" s="73"/>
      <c r="AE32318" s="74"/>
      <c r="AF32318" s="74"/>
      <c r="BX32318" s="73"/>
      <c r="BY32318" s="74"/>
      <c r="BZ32318" s="74"/>
      <c r="CA32318" s="74"/>
      <c r="CF32318" s="79"/>
      <c r="CL32318" s="79"/>
    </row>
    <row r="32319" spans="30:90">
      <c r="AD32319" s="73"/>
      <c r="AE32319" s="74"/>
      <c r="AF32319" s="74"/>
      <c r="BX32319" s="73"/>
      <c r="BY32319" s="74"/>
      <c r="BZ32319" s="74"/>
      <c r="CA32319" s="74"/>
      <c r="CF32319" s="79"/>
      <c r="CL32319" s="79"/>
    </row>
    <row r="32320" spans="30:90">
      <c r="AD32320" s="73"/>
      <c r="AE32320" s="74"/>
      <c r="AF32320" s="74"/>
      <c r="BX32320" s="73"/>
      <c r="BY32320" s="74"/>
      <c r="BZ32320" s="74"/>
      <c r="CA32320" s="74"/>
      <c r="CF32320" s="79"/>
      <c r="CL32320" s="79"/>
    </row>
    <row r="32321" spans="30:90">
      <c r="AD32321" s="73"/>
      <c r="AE32321" s="74"/>
      <c r="AF32321" s="74"/>
      <c r="BX32321" s="73"/>
      <c r="BY32321" s="74"/>
      <c r="BZ32321" s="74"/>
      <c r="CA32321" s="74"/>
      <c r="CF32321" s="79"/>
      <c r="CL32321" s="79"/>
    </row>
    <row r="32322" spans="30:90">
      <c r="AD32322" s="73"/>
      <c r="AE32322" s="74"/>
      <c r="AF32322" s="74"/>
      <c r="BX32322" s="73"/>
      <c r="BY32322" s="74"/>
      <c r="BZ32322" s="74"/>
      <c r="CA32322" s="74"/>
      <c r="CF32322" s="79"/>
      <c r="CL32322" s="79"/>
    </row>
    <row r="32323" spans="30:90">
      <c r="AD32323" s="73"/>
      <c r="AE32323" s="74"/>
      <c r="AF32323" s="74"/>
      <c r="BX32323" s="73"/>
      <c r="BY32323" s="74"/>
      <c r="BZ32323" s="74"/>
      <c r="CA32323" s="74"/>
      <c r="CF32323" s="79"/>
      <c r="CL32323" s="79"/>
    </row>
    <row r="32324" spans="30:90">
      <c r="AD32324" s="73"/>
      <c r="AE32324" s="74"/>
      <c r="AF32324" s="74"/>
      <c r="BX32324" s="73"/>
      <c r="BY32324" s="74"/>
      <c r="BZ32324" s="74"/>
      <c r="CA32324" s="74"/>
      <c r="CF32324" s="79"/>
      <c r="CL32324" s="79"/>
    </row>
    <row r="32325" spans="30:90">
      <c r="AD32325" s="73"/>
      <c r="AE32325" s="74"/>
      <c r="AF32325" s="74"/>
      <c r="BX32325" s="73"/>
      <c r="BY32325" s="74"/>
      <c r="BZ32325" s="74"/>
      <c r="CA32325" s="74"/>
      <c r="CF32325" s="79"/>
      <c r="CL32325" s="79"/>
    </row>
    <row r="32326" spans="30:90">
      <c r="AD32326" s="73"/>
      <c r="AE32326" s="74"/>
      <c r="AF32326" s="74"/>
      <c r="BX32326" s="73"/>
      <c r="BY32326" s="74"/>
      <c r="BZ32326" s="74"/>
      <c r="CA32326" s="74"/>
      <c r="CF32326" s="79"/>
      <c r="CL32326" s="79"/>
    </row>
    <row r="32327" spans="30:90">
      <c r="AD32327" s="73"/>
      <c r="AE32327" s="74"/>
      <c r="AF32327" s="74"/>
      <c r="BX32327" s="73"/>
      <c r="BY32327" s="74"/>
      <c r="BZ32327" s="74"/>
      <c r="CA32327" s="74"/>
      <c r="CF32327" s="79"/>
      <c r="CL32327" s="79"/>
    </row>
    <row r="32328" spans="30:90">
      <c r="AD32328" s="73"/>
      <c r="AE32328" s="74"/>
      <c r="AF32328" s="74"/>
      <c r="BX32328" s="73"/>
      <c r="BY32328" s="74"/>
      <c r="BZ32328" s="74"/>
      <c r="CA32328" s="74"/>
      <c r="CF32328" s="79"/>
      <c r="CL32328" s="79"/>
    </row>
    <row r="32329" spans="30:90">
      <c r="AD32329" s="73"/>
      <c r="AE32329" s="74"/>
      <c r="AF32329" s="74"/>
      <c r="BX32329" s="73"/>
      <c r="BY32329" s="74"/>
      <c r="BZ32329" s="74"/>
      <c r="CA32329" s="74"/>
      <c r="CF32329" s="79"/>
      <c r="CL32329" s="79"/>
    </row>
    <row r="32330" spans="30:90">
      <c r="AD32330" s="73"/>
      <c r="AE32330" s="74"/>
      <c r="AF32330" s="74"/>
      <c r="BX32330" s="73"/>
      <c r="BY32330" s="74"/>
      <c r="BZ32330" s="74"/>
      <c r="CA32330" s="74"/>
      <c r="CF32330" s="79"/>
      <c r="CL32330" s="79"/>
    </row>
    <row r="32331" spans="30:90">
      <c r="AD32331" s="73"/>
      <c r="AE32331" s="74"/>
      <c r="AF32331" s="74"/>
      <c r="BX32331" s="73"/>
      <c r="BY32331" s="74"/>
      <c r="BZ32331" s="74"/>
      <c r="CA32331" s="74"/>
      <c r="CF32331" s="79"/>
      <c r="CL32331" s="79"/>
    </row>
    <row r="32332" spans="30:90">
      <c r="AD32332" s="73"/>
      <c r="AE32332" s="74"/>
      <c r="AF32332" s="74"/>
      <c r="BX32332" s="73"/>
      <c r="BY32332" s="74"/>
      <c r="BZ32332" s="74"/>
      <c r="CA32332" s="74"/>
      <c r="CF32332" s="79"/>
      <c r="CL32332" s="79"/>
    </row>
    <row r="32333" spans="30:90">
      <c r="AD32333" s="73"/>
      <c r="AE32333" s="74"/>
      <c r="AF32333" s="74"/>
      <c r="BX32333" s="73"/>
      <c r="BY32333" s="74"/>
      <c r="BZ32333" s="74"/>
      <c r="CA32333" s="74"/>
      <c r="CF32333" s="79"/>
      <c r="CL32333" s="79"/>
    </row>
    <row r="32334" spans="30:90">
      <c r="AD32334" s="73"/>
      <c r="AE32334" s="74"/>
      <c r="AF32334" s="74"/>
      <c r="BX32334" s="73"/>
      <c r="BY32334" s="74"/>
      <c r="BZ32334" s="74"/>
      <c r="CA32334" s="74"/>
      <c r="CF32334" s="79"/>
      <c r="CL32334" s="79"/>
    </row>
    <row r="32335" spans="30:90">
      <c r="AD32335" s="73"/>
      <c r="AE32335" s="74"/>
      <c r="AF32335" s="74"/>
      <c r="BX32335" s="73"/>
      <c r="BY32335" s="74"/>
      <c r="BZ32335" s="74"/>
      <c r="CA32335" s="74"/>
      <c r="CF32335" s="79"/>
      <c r="CL32335" s="79"/>
    </row>
    <row r="32336" spans="30:90">
      <c r="AD32336" s="73"/>
      <c r="AE32336" s="74"/>
      <c r="AF32336" s="74"/>
      <c r="BX32336" s="73"/>
      <c r="BY32336" s="74"/>
      <c r="BZ32336" s="74"/>
      <c r="CA32336" s="74"/>
      <c r="CF32336" s="79"/>
      <c r="CL32336" s="79"/>
    </row>
    <row r="32337" spans="30:90">
      <c r="AD32337" s="73"/>
      <c r="AE32337" s="74"/>
      <c r="AF32337" s="74"/>
      <c r="BX32337" s="73"/>
      <c r="BY32337" s="74"/>
      <c r="BZ32337" s="74"/>
      <c r="CA32337" s="74"/>
      <c r="CF32337" s="79"/>
      <c r="CL32337" s="79"/>
    </row>
    <row r="32338" spans="30:90">
      <c r="AD32338" s="73"/>
      <c r="AE32338" s="74"/>
      <c r="AF32338" s="74"/>
      <c r="BX32338" s="73"/>
      <c r="BY32338" s="74"/>
      <c r="BZ32338" s="74"/>
      <c r="CA32338" s="74"/>
      <c r="CF32338" s="79"/>
      <c r="CL32338" s="79"/>
    </row>
    <row r="32339" spans="30:90">
      <c r="AD32339" s="73"/>
      <c r="AE32339" s="74"/>
      <c r="AF32339" s="74"/>
      <c r="BX32339" s="73"/>
      <c r="BY32339" s="74"/>
      <c r="BZ32339" s="74"/>
      <c r="CA32339" s="74"/>
      <c r="CF32339" s="79"/>
      <c r="CL32339" s="79"/>
    </row>
    <row r="32340" spans="30:90">
      <c r="AD32340" s="73"/>
      <c r="AE32340" s="74"/>
      <c r="AF32340" s="74"/>
      <c r="BX32340" s="73"/>
      <c r="BY32340" s="74"/>
      <c r="BZ32340" s="74"/>
      <c r="CA32340" s="74"/>
      <c r="CF32340" s="79"/>
      <c r="CL32340" s="79"/>
    </row>
    <row r="32341" spans="30:90">
      <c r="AD32341" s="73"/>
      <c r="AE32341" s="74"/>
      <c r="AF32341" s="74"/>
      <c r="BX32341" s="73"/>
      <c r="BY32341" s="74"/>
      <c r="BZ32341" s="74"/>
      <c r="CA32341" s="74"/>
      <c r="CF32341" s="79"/>
      <c r="CL32341" s="79"/>
    </row>
    <row r="32342" spans="30:90">
      <c r="AD32342" s="73"/>
      <c r="AE32342" s="74"/>
      <c r="AF32342" s="74"/>
      <c r="BX32342" s="73"/>
      <c r="BY32342" s="74"/>
      <c r="BZ32342" s="74"/>
      <c r="CA32342" s="74"/>
      <c r="CF32342" s="79"/>
      <c r="CL32342" s="79"/>
    </row>
    <row r="32343" spans="30:90">
      <c r="AD32343" s="73"/>
      <c r="AE32343" s="74"/>
      <c r="AF32343" s="74"/>
      <c r="BX32343" s="73"/>
      <c r="BY32343" s="74"/>
      <c r="BZ32343" s="74"/>
      <c r="CA32343" s="74"/>
      <c r="CF32343" s="79"/>
      <c r="CL32343" s="79"/>
    </row>
    <row r="32344" spans="30:90">
      <c r="AD32344" s="73"/>
      <c r="AE32344" s="74"/>
      <c r="AF32344" s="74"/>
      <c r="BX32344" s="73"/>
      <c r="BY32344" s="74"/>
      <c r="BZ32344" s="74"/>
      <c r="CA32344" s="74"/>
      <c r="CF32344" s="79"/>
      <c r="CL32344" s="79"/>
    </row>
    <row r="32345" spans="30:90">
      <c r="AD32345" s="73"/>
      <c r="AE32345" s="74"/>
      <c r="AF32345" s="74"/>
      <c r="BX32345" s="73"/>
      <c r="BY32345" s="74"/>
      <c r="BZ32345" s="74"/>
      <c r="CA32345" s="74"/>
      <c r="CF32345" s="79"/>
      <c r="CL32345" s="79"/>
    </row>
    <row r="32346" spans="30:90">
      <c r="AD32346" s="73"/>
      <c r="AE32346" s="74"/>
      <c r="AF32346" s="74"/>
      <c r="BX32346" s="73"/>
      <c r="BY32346" s="74"/>
      <c r="BZ32346" s="74"/>
      <c r="CA32346" s="74"/>
      <c r="CF32346" s="79"/>
      <c r="CL32346" s="79"/>
    </row>
    <row r="32347" spans="30:90">
      <c r="AD32347" s="73"/>
      <c r="AE32347" s="74"/>
      <c r="AF32347" s="74"/>
      <c r="BX32347" s="73"/>
      <c r="BY32347" s="74"/>
      <c r="BZ32347" s="74"/>
      <c r="CA32347" s="74"/>
      <c r="CF32347" s="79"/>
      <c r="CL32347" s="79"/>
    </row>
    <row r="32348" spans="30:90">
      <c r="AD32348" s="73"/>
      <c r="AE32348" s="74"/>
      <c r="AF32348" s="74"/>
      <c r="BX32348" s="73"/>
      <c r="BY32348" s="74"/>
      <c r="BZ32348" s="74"/>
      <c r="CA32348" s="74"/>
      <c r="CF32348" s="79"/>
      <c r="CL32348" s="79"/>
    </row>
    <row r="32349" spans="30:90">
      <c r="AD32349" s="73"/>
      <c r="AE32349" s="74"/>
      <c r="AF32349" s="74"/>
      <c r="BX32349" s="73"/>
      <c r="BY32349" s="74"/>
      <c r="BZ32349" s="74"/>
      <c r="CA32349" s="74"/>
      <c r="CF32349" s="79"/>
      <c r="CL32349" s="79"/>
    </row>
    <row r="32350" spans="30:90">
      <c r="AD32350" s="73"/>
      <c r="AE32350" s="74"/>
      <c r="AF32350" s="74"/>
      <c r="BX32350" s="73"/>
      <c r="BY32350" s="74"/>
      <c r="BZ32350" s="74"/>
      <c r="CA32350" s="74"/>
      <c r="CF32350" s="79"/>
      <c r="CL32350" s="79"/>
    </row>
    <row r="32351" spans="30:90">
      <c r="AD32351" s="73"/>
      <c r="AE32351" s="74"/>
      <c r="AF32351" s="74"/>
      <c r="BX32351" s="73"/>
      <c r="BY32351" s="74"/>
      <c r="BZ32351" s="74"/>
      <c r="CA32351" s="74"/>
      <c r="CF32351" s="79"/>
      <c r="CL32351" s="79"/>
    </row>
    <row r="32352" spans="30:90">
      <c r="AD32352" s="73"/>
      <c r="AE32352" s="74"/>
      <c r="AF32352" s="74"/>
      <c r="BX32352" s="73"/>
      <c r="BY32352" s="74"/>
      <c r="BZ32352" s="74"/>
      <c r="CA32352" s="74"/>
      <c r="CF32352" s="79"/>
      <c r="CL32352" s="79"/>
    </row>
    <row r="32353" spans="30:90">
      <c r="AD32353" s="73"/>
      <c r="AE32353" s="74"/>
      <c r="AF32353" s="74"/>
      <c r="BX32353" s="73"/>
      <c r="BY32353" s="74"/>
      <c r="BZ32353" s="74"/>
      <c r="CA32353" s="74"/>
      <c r="CF32353" s="79"/>
      <c r="CL32353" s="79"/>
    </row>
    <row r="32354" spans="30:90">
      <c r="AD32354" s="73"/>
      <c r="AE32354" s="74"/>
      <c r="AF32354" s="74"/>
      <c r="BX32354" s="73"/>
      <c r="BY32354" s="74"/>
      <c r="BZ32354" s="74"/>
      <c r="CA32354" s="74"/>
      <c r="CF32354" s="79"/>
      <c r="CL32354" s="79"/>
    </row>
    <row r="32355" spans="30:90">
      <c r="AD32355" s="73"/>
      <c r="AE32355" s="74"/>
      <c r="AF32355" s="74"/>
      <c r="BX32355" s="73"/>
      <c r="BY32355" s="74"/>
      <c r="BZ32355" s="74"/>
      <c r="CA32355" s="74"/>
      <c r="CF32355" s="79"/>
      <c r="CL32355" s="79"/>
    </row>
    <row r="32356" spans="30:90">
      <c r="AD32356" s="73"/>
      <c r="AE32356" s="74"/>
      <c r="AF32356" s="74"/>
      <c r="BX32356" s="73"/>
      <c r="BY32356" s="74"/>
      <c r="BZ32356" s="74"/>
      <c r="CA32356" s="74"/>
      <c r="CF32356" s="79"/>
      <c r="CL32356" s="79"/>
    </row>
    <row r="32357" spans="30:90">
      <c r="AD32357" s="73"/>
      <c r="AE32357" s="74"/>
      <c r="AF32357" s="74"/>
      <c r="BX32357" s="73"/>
      <c r="BY32357" s="74"/>
      <c r="BZ32357" s="74"/>
      <c r="CA32357" s="74"/>
      <c r="CF32357" s="79"/>
      <c r="CL32357" s="79"/>
    </row>
    <row r="32358" spans="30:90">
      <c r="AD32358" s="73"/>
      <c r="AE32358" s="74"/>
      <c r="AF32358" s="74"/>
      <c r="BX32358" s="73"/>
      <c r="BY32358" s="74"/>
      <c r="BZ32358" s="74"/>
      <c r="CA32358" s="74"/>
      <c r="CF32358" s="79"/>
      <c r="CL32358" s="79"/>
    </row>
    <row r="32359" spans="30:90">
      <c r="AD32359" s="73"/>
      <c r="AE32359" s="74"/>
      <c r="AF32359" s="74"/>
      <c r="BX32359" s="73"/>
      <c r="BY32359" s="74"/>
      <c r="BZ32359" s="74"/>
      <c r="CA32359" s="74"/>
      <c r="CF32359" s="79"/>
      <c r="CL32359" s="79"/>
    </row>
    <row r="32360" spans="30:90">
      <c r="AD32360" s="73"/>
      <c r="AE32360" s="74"/>
      <c r="AF32360" s="74"/>
      <c r="BX32360" s="73"/>
      <c r="BY32360" s="74"/>
      <c r="BZ32360" s="74"/>
      <c r="CA32360" s="74"/>
      <c r="CF32360" s="79"/>
      <c r="CL32360" s="79"/>
    </row>
    <row r="32361" spans="30:90">
      <c r="AD32361" s="73"/>
      <c r="AE32361" s="74"/>
      <c r="AF32361" s="74"/>
      <c r="BX32361" s="73"/>
      <c r="BY32361" s="74"/>
      <c r="BZ32361" s="74"/>
      <c r="CA32361" s="74"/>
      <c r="CF32361" s="79"/>
      <c r="CL32361" s="79"/>
    </row>
    <row r="32362" spans="30:90">
      <c r="AD32362" s="73"/>
      <c r="AE32362" s="74"/>
      <c r="AF32362" s="74"/>
      <c r="BX32362" s="73"/>
      <c r="BY32362" s="74"/>
      <c r="BZ32362" s="74"/>
      <c r="CA32362" s="74"/>
      <c r="CF32362" s="79"/>
      <c r="CL32362" s="79"/>
    </row>
    <row r="32363" spans="30:90">
      <c r="AD32363" s="73"/>
      <c r="AE32363" s="74"/>
      <c r="AF32363" s="74"/>
      <c r="BX32363" s="73"/>
      <c r="BY32363" s="74"/>
      <c r="BZ32363" s="74"/>
      <c r="CA32363" s="74"/>
      <c r="CF32363" s="79"/>
      <c r="CL32363" s="79"/>
    </row>
    <row r="32364" spans="30:90">
      <c r="AD32364" s="73"/>
      <c r="AE32364" s="74"/>
      <c r="AF32364" s="74"/>
      <c r="BX32364" s="73"/>
      <c r="BY32364" s="74"/>
      <c r="BZ32364" s="74"/>
      <c r="CA32364" s="74"/>
      <c r="CF32364" s="79"/>
      <c r="CL32364" s="79"/>
    </row>
    <row r="32365" spans="30:90">
      <c r="AD32365" s="73"/>
      <c r="AE32365" s="74"/>
      <c r="AF32365" s="74"/>
      <c r="BX32365" s="73"/>
      <c r="BY32365" s="74"/>
      <c r="BZ32365" s="74"/>
      <c r="CA32365" s="74"/>
      <c r="CF32365" s="79"/>
      <c r="CL32365" s="79"/>
    </row>
    <row r="32366" spans="30:90">
      <c r="AD32366" s="73"/>
      <c r="AE32366" s="74"/>
      <c r="AF32366" s="74"/>
      <c r="BX32366" s="73"/>
      <c r="BY32366" s="74"/>
      <c r="BZ32366" s="74"/>
      <c r="CA32366" s="74"/>
      <c r="CF32366" s="79"/>
      <c r="CL32366" s="79"/>
    </row>
    <row r="32367" spans="30:90">
      <c r="AD32367" s="73"/>
      <c r="AE32367" s="74"/>
      <c r="AF32367" s="74"/>
      <c r="BX32367" s="73"/>
      <c r="BY32367" s="74"/>
      <c r="BZ32367" s="74"/>
      <c r="CA32367" s="74"/>
      <c r="CF32367" s="79"/>
      <c r="CL32367" s="79"/>
    </row>
    <row r="32368" spans="30:90">
      <c r="AD32368" s="73"/>
      <c r="AE32368" s="74"/>
      <c r="AF32368" s="74"/>
      <c r="BX32368" s="73"/>
      <c r="BY32368" s="74"/>
      <c r="BZ32368" s="74"/>
      <c r="CA32368" s="74"/>
      <c r="CF32368" s="79"/>
      <c r="CL32368" s="79"/>
    </row>
    <row r="32369" spans="30:90">
      <c r="AD32369" s="73"/>
      <c r="AE32369" s="74"/>
      <c r="AF32369" s="74"/>
      <c r="BX32369" s="73"/>
      <c r="BY32369" s="74"/>
      <c r="BZ32369" s="74"/>
      <c r="CA32369" s="74"/>
      <c r="CF32369" s="79"/>
      <c r="CL32369" s="79"/>
    </row>
    <row r="32370" spans="30:90">
      <c r="AD32370" s="73"/>
      <c r="AE32370" s="74"/>
      <c r="AF32370" s="74"/>
      <c r="BX32370" s="73"/>
      <c r="BY32370" s="74"/>
      <c r="BZ32370" s="74"/>
      <c r="CA32370" s="74"/>
      <c r="CF32370" s="79"/>
      <c r="CL32370" s="79"/>
    </row>
    <row r="32371" spans="30:90">
      <c r="AD32371" s="73"/>
      <c r="AE32371" s="74"/>
      <c r="AF32371" s="74"/>
      <c r="BX32371" s="73"/>
      <c r="BY32371" s="74"/>
      <c r="BZ32371" s="74"/>
      <c r="CA32371" s="74"/>
      <c r="CF32371" s="79"/>
      <c r="CL32371" s="79"/>
    </row>
    <row r="32372" spans="30:90">
      <c r="AD32372" s="73"/>
      <c r="AE32372" s="74"/>
      <c r="AF32372" s="74"/>
      <c r="BX32372" s="73"/>
      <c r="BY32372" s="74"/>
      <c r="BZ32372" s="74"/>
      <c r="CA32372" s="74"/>
      <c r="CF32372" s="79"/>
      <c r="CL32372" s="79"/>
    </row>
    <row r="32373" spans="30:90">
      <c r="AD32373" s="73"/>
      <c r="AE32373" s="74"/>
      <c r="AF32373" s="74"/>
      <c r="BX32373" s="73"/>
      <c r="BY32373" s="74"/>
      <c r="BZ32373" s="74"/>
      <c r="CA32373" s="74"/>
      <c r="CF32373" s="79"/>
      <c r="CL32373" s="79"/>
    </row>
    <row r="32374" spans="30:90">
      <c r="AD32374" s="73"/>
      <c r="AE32374" s="74"/>
      <c r="AF32374" s="74"/>
      <c r="BX32374" s="73"/>
      <c r="BY32374" s="74"/>
      <c r="BZ32374" s="74"/>
      <c r="CA32374" s="74"/>
      <c r="CF32374" s="79"/>
      <c r="CL32374" s="79"/>
    </row>
    <row r="32375" spans="30:90">
      <c r="AD32375" s="73"/>
      <c r="AE32375" s="74"/>
      <c r="AF32375" s="74"/>
      <c r="BX32375" s="73"/>
      <c r="BY32375" s="74"/>
      <c r="BZ32375" s="74"/>
      <c r="CA32375" s="74"/>
      <c r="CF32375" s="79"/>
      <c r="CL32375" s="79"/>
    </row>
    <row r="32376" spans="30:90">
      <c r="AD32376" s="73"/>
      <c r="AE32376" s="74"/>
      <c r="AF32376" s="74"/>
      <c r="BX32376" s="73"/>
      <c r="BY32376" s="74"/>
      <c r="BZ32376" s="74"/>
      <c r="CA32376" s="74"/>
      <c r="CF32376" s="79"/>
      <c r="CL32376" s="79"/>
    </row>
    <row r="32377" spans="30:90">
      <c r="AD32377" s="73"/>
      <c r="AE32377" s="74"/>
      <c r="AF32377" s="74"/>
      <c r="BX32377" s="73"/>
      <c r="BY32377" s="74"/>
      <c r="BZ32377" s="74"/>
      <c r="CA32377" s="74"/>
      <c r="CF32377" s="79"/>
      <c r="CL32377" s="79"/>
    </row>
    <row r="32378" spans="30:90">
      <c r="AD32378" s="73"/>
      <c r="AE32378" s="74"/>
      <c r="AF32378" s="74"/>
      <c r="BX32378" s="73"/>
      <c r="BY32378" s="74"/>
      <c r="BZ32378" s="74"/>
      <c r="CA32378" s="74"/>
      <c r="CF32378" s="79"/>
      <c r="CL32378" s="79"/>
    </row>
    <row r="32379" spans="30:90">
      <c r="AD32379" s="73"/>
      <c r="AE32379" s="74"/>
      <c r="AF32379" s="74"/>
      <c r="BX32379" s="73"/>
      <c r="BY32379" s="74"/>
      <c r="BZ32379" s="74"/>
      <c r="CA32379" s="74"/>
      <c r="CF32379" s="79"/>
      <c r="CL32379" s="79"/>
    </row>
    <row r="32380" spans="30:90">
      <c r="AD32380" s="73"/>
      <c r="AE32380" s="74"/>
      <c r="AF32380" s="74"/>
      <c r="BX32380" s="73"/>
      <c r="BY32380" s="74"/>
      <c r="BZ32380" s="74"/>
      <c r="CA32380" s="74"/>
      <c r="CF32380" s="79"/>
      <c r="CL32380" s="79"/>
    </row>
    <row r="32381" spans="30:90">
      <c r="AD32381" s="73"/>
      <c r="AE32381" s="74"/>
      <c r="AF32381" s="74"/>
      <c r="BX32381" s="73"/>
      <c r="BY32381" s="74"/>
      <c r="BZ32381" s="74"/>
      <c r="CA32381" s="74"/>
      <c r="CF32381" s="79"/>
      <c r="CL32381" s="79"/>
    </row>
    <row r="32382" spans="30:90">
      <c r="AD32382" s="73"/>
      <c r="AE32382" s="74"/>
      <c r="AF32382" s="74"/>
      <c r="BX32382" s="73"/>
      <c r="BY32382" s="74"/>
      <c r="BZ32382" s="74"/>
      <c r="CA32382" s="74"/>
      <c r="CF32382" s="79"/>
      <c r="CL32382" s="79"/>
    </row>
    <row r="32383" spans="30:90">
      <c r="AD32383" s="73"/>
      <c r="AE32383" s="74"/>
      <c r="AF32383" s="74"/>
      <c r="BX32383" s="73"/>
      <c r="BY32383" s="74"/>
      <c r="BZ32383" s="74"/>
      <c r="CA32383" s="74"/>
      <c r="CF32383" s="79"/>
      <c r="CL32383" s="79"/>
    </row>
    <row r="32384" spans="30:90">
      <c r="AD32384" s="73"/>
      <c r="AE32384" s="74"/>
      <c r="AF32384" s="74"/>
      <c r="BX32384" s="73"/>
      <c r="BY32384" s="74"/>
      <c r="BZ32384" s="74"/>
      <c r="CA32384" s="74"/>
      <c r="CF32384" s="79"/>
      <c r="CL32384" s="79"/>
    </row>
    <row r="32385" spans="30:90">
      <c r="AD32385" s="73"/>
      <c r="AE32385" s="74"/>
      <c r="AF32385" s="74"/>
      <c r="BX32385" s="73"/>
      <c r="BY32385" s="74"/>
      <c r="BZ32385" s="74"/>
      <c r="CA32385" s="74"/>
      <c r="CF32385" s="79"/>
      <c r="CL32385" s="79"/>
    </row>
    <row r="32386" spans="30:90">
      <c r="AD32386" s="73"/>
      <c r="AE32386" s="74"/>
      <c r="AF32386" s="74"/>
      <c r="BX32386" s="73"/>
      <c r="BY32386" s="74"/>
      <c r="BZ32386" s="74"/>
      <c r="CA32386" s="74"/>
      <c r="CF32386" s="79"/>
      <c r="CL32386" s="79"/>
    </row>
    <row r="32387" spans="30:90">
      <c r="AD32387" s="73"/>
      <c r="AE32387" s="74"/>
      <c r="AF32387" s="74"/>
      <c r="BX32387" s="73"/>
      <c r="BY32387" s="74"/>
      <c r="BZ32387" s="74"/>
      <c r="CA32387" s="74"/>
      <c r="CF32387" s="79"/>
      <c r="CL32387" s="79"/>
    </row>
    <row r="32388" spans="30:90">
      <c r="AD32388" s="73"/>
      <c r="AE32388" s="74"/>
      <c r="AF32388" s="74"/>
      <c r="BX32388" s="73"/>
      <c r="BY32388" s="74"/>
      <c r="BZ32388" s="74"/>
      <c r="CA32388" s="74"/>
      <c r="CF32388" s="79"/>
      <c r="CL32388" s="79"/>
    </row>
    <row r="32389" spans="30:90">
      <c r="AD32389" s="73"/>
      <c r="AE32389" s="74"/>
      <c r="AF32389" s="74"/>
      <c r="BX32389" s="73"/>
      <c r="BY32389" s="74"/>
      <c r="BZ32389" s="74"/>
      <c r="CA32389" s="74"/>
      <c r="CF32389" s="79"/>
      <c r="CL32389" s="79"/>
    </row>
    <row r="32390" spans="30:90">
      <c r="AD32390" s="73"/>
      <c r="AE32390" s="74"/>
      <c r="AF32390" s="74"/>
      <c r="BX32390" s="73"/>
      <c r="BY32390" s="74"/>
      <c r="BZ32390" s="74"/>
      <c r="CA32390" s="74"/>
      <c r="CF32390" s="79"/>
      <c r="CL32390" s="79"/>
    </row>
    <row r="32391" spans="30:90">
      <c r="AD32391" s="73"/>
      <c r="AE32391" s="74"/>
      <c r="AF32391" s="74"/>
      <c r="BX32391" s="73"/>
      <c r="BY32391" s="74"/>
      <c r="BZ32391" s="74"/>
      <c r="CA32391" s="74"/>
      <c r="CF32391" s="79"/>
      <c r="CL32391" s="79"/>
    </row>
    <row r="32392" spans="30:90">
      <c r="AD32392" s="73"/>
      <c r="AE32392" s="74"/>
      <c r="AF32392" s="74"/>
      <c r="BX32392" s="73"/>
      <c r="BY32392" s="74"/>
      <c r="BZ32392" s="74"/>
      <c r="CA32392" s="74"/>
      <c r="CF32392" s="79"/>
      <c r="CL32392" s="79"/>
    </row>
    <row r="32393" spans="30:90">
      <c r="AD32393" s="73"/>
      <c r="AE32393" s="74"/>
      <c r="AF32393" s="74"/>
      <c r="BX32393" s="73"/>
      <c r="BY32393" s="74"/>
      <c r="BZ32393" s="74"/>
      <c r="CA32393" s="74"/>
      <c r="CF32393" s="79"/>
      <c r="CL32393" s="79"/>
    </row>
    <row r="32394" spans="30:90">
      <c r="AD32394" s="73"/>
      <c r="AE32394" s="74"/>
      <c r="AF32394" s="74"/>
      <c r="BX32394" s="73"/>
      <c r="BY32394" s="74"/>
      <c r="BZ32394" s="74"/>
      <c r="CA32394" s="74"/>
      <c r="CF32394" s="79"/>
      <c r="CL32394" s="79"/>
    </row>
    <row r="32395" spans="30:90">
      <c r="AD32395" s="73"/>
      <c r="AE32395" s="74"/>
      <c r="AF32395" s="74"/>
      <c r="BX32395" s="73"/>
      <c r="BY32395" s="74"/>
      <c r="BZ32395" s="74"/>
      <c r="CA32395" s="74"/>
      <c r="CF32395" s="79"/>
      <c r="CL32395" s="79"/>
    </row>
    <row r="32396" spans="30:90">
      <c r="AD32396" s="73"/>
      <c r="AE32396" s="74"/>
      <c r="AF32396" s="74"/>
      <c r="BX32396" s="73"/>
      <c r="BY32396" s="74"/>
      <c r="BZ32396" s="74"/>
      <c r="CA32396" s="74"/>
      <c r="CF32396" s="79"/>
      <c r="CL32396" s="79"/>
    </row>
    <row r="32397" spans="30:90">
      <c r="AD32397" s="73"/>
      <c r="AE32397" s="74"/>
      <c r="AF32397" s="74"/>
      <c r="BX32397" s="73"/>
      <c r="BY32397" s="74"/>
      <c r="BZ32397" s="74"/>
      <c r="CA32397" s="74"/>
      <c r="CF32397" s="79"/>
      <c r="CL32397" s="79"/>
    </row>
    <row r="32398" spans="30:90">
      <c r="AD32398" s="73"/>
      <c r="AE32398" s="74"/>
      <c r="AF32398" s="74"/>
      <c r="BX32398" s="73"/>
      <c r="BY32398" s="74"/>
      <c r="BZ32398" s="74"/>
      <c r="CA32398" s="74"/>
      <c r="CF32398" s="79"/>
      <c r="CL32398" s="79"/>
    </row>
    <row r="32399" spans="30:90">
      <c r="AD32399" s="73"/>
      <c r="AE32399" s="74"/>
      <c r="AF32399" s="74"/>
      <c r="BX32399" s="73"/>
      <c r="BY32399" s="74"/>
      <c r="BZ32399" s="74"/>
      <c r="CA32399" s="74"/>
      <c r="CF32399" s="79"/>
      <c r="CL32399" s="79"/>
    </row>
    <row r="32400" spans="30:90">
      <c r="AD32400" s="73"/>
      <c r="AE32400" s="74"/>
      <c r="AF32400" s="74"/>
      <c r="BX32400" s="73"/>
      <c r="BY32400" s="74"/>
      <c r="BZ32400" s="74"/>
      <c r="CA32400" s="74"/>
      <c r="CF32400" s="79"/>
      <c r="CL32400" s="79"/>
    </row>
    <row r="32401" spans="30:90">
      <c r="AD32401" s="73"/>
      <c r="AE32401" s="74"/>
      <c r="AF32401" s="74"/>
      <c r="BX32401" s="73"/>
      <c r="BY32401" s="74"/>
      <c r="BZ32401" s="74"/>
      <c r="CA32401" s="74"/>
      <c r="CF32401" s="79"/>
      <c r="CL32401" s="79"/>
    </row>
    <row r="32402" spans="30:90">
      <c r="AD32402" s="73"/>
      <c r="AE32402" s="74"/>
      <c r="AF32402" s="74"/>
      <c r="BX32402" s="73"/>
      <c r="BY32402" s="74"/>
      <c r="BZ32402" s="74"/>
      <c r="CA32402" s="74"/>
      <c r="CF32402" s="79"/>
      <c r="CL32402" s="79"/>
    </row>
    <row r="32403" spans="30:90">
      <c r="AD32403" s="73"/>
      <c r="AE32403" s="74"/>
      <c r="AF32403" s="74"/>
      <c r="BX32403" s="73"/>
      <c r="BY32403" s="74"/>
      <c r="BZ32403" s="74"/>
      <c r="CA32403" s="74"/>
      <c r="CF32403" s="79"/>
      <c r="CL32403" s="79"/>
    </row>
    <row r="32404" spans="30:90">
      <c r="AD32404" s="73"/>
      <c r="AE32404" s="74"/>
      <c r="AF32404" s="74"/>
      <c r="BX32404" s="73"/>
      <c r="BY32404" s="74"/>
      <c r="BZ32404" s="74"/>
      <c r="CA32404" s="74"/>
      <c r="CF32404" s="79"/>
      <c r="CL32404" s="79"/>
    </row>
    <row r="32405" spans="30:90">
      <c r="AD32405" s="73"/>
      <c r="AE32405" s="74"/>
      <c r="AF32405" s="74"/>
      <c r="BX32405" s="73"/>
      <c r="BY32405" s="74"/>
      <c r="BZ32405" s="74"/>
      <c r="CA32405" s="74"/>
      <c r="CF32405" s="79"/>
      <c r="CL32405" s="79"/>
    </row>
    <row r="32406" spans="30:90">
      <c r="AD32406" s="73"/>
      <c r="AE32406" s="74"/>
      <c r="AF32406" s="74"/>
      <c r="BX32406" s="73"/>
      <c r="BY32406" s="74"/>
      <c r="BZ32406" s="74"/>
      <c r="CA32406" s="74"/>
      <c r="CF32406" s="79"/>
      <c r="CL32406" s="79"/>
    </row>
    <row r="32407" spans="30:90">
      <c r="AD32407" s="73"/>
      <c r="AE32407" s="74"/>
      <c r="AF32407" s="74"/>
      <c r="BX32407" s="73"/>
      <c r="BY32407" s="74"/>
      <c r="BZ32407" s="74"/>
      <c r="CA32407" s="74"/>
      <c r="CF32407" s="79"/>
      <c r="CL32407" s="79"/>
    </row>
    <row r="32408" spans="30:90">
      <c r="AD32408" s="73"/>
      <c r="AE32408" s="74"/>
      <c r="AF32408" s="74"/>
      <c r="BX32408" s="73"/>
      <c r="BY32408" s="74"/>
      <c r="BZ32408" s="74"/>
      <c r="CA32408" s="74"/>
      <c r="CF32408" s="79"/>
      <c r="CL32408" s="79"/>
    </row>
    <row r="32409" spans="30:90">
      <c r="AD32409" s="73"/>
      <c r="AE32409" s="74"/>
      <c r="AF32409" s="74"/>
      <c r="BX32409" s="73"/>
      <c r="BY32409" s="74"/>
      <c r="BZ32409" s="74"/>
      <c r="CA32409" s="74"/>
      <c r="CF32409" s="79"/>
      <c r="CL32409" s="79"/>
    </row>
    <row r="32410" spans="30:90">
      <c r="AD32410" s="73"/>
      <c r="AE32410" s="74"/>
      <c r="AF32410" s="74"/>
      <c r="BX32410" s="73"/>
      <c r="BY32410" s="74"/>
      <c r="BZ32410" s="74"/>
      <c r="CA32410" s="74"/>
      <c r="CF32410" s="79"/>
      <c r="CL32410" s="79"/>
    </row>
    <row r="32411" spans="30:90">
      <c r="AD32411" s="73"/>
      <c r="AE32411" s="74"/>
      <c r="AF32411" s="74"/>
      <c r="BX32411" s="73"/>
      <c r="BY32411" s="74"/>
      <c r="BZ32411" s="74"/>
      <c r="CA32411" s="74"/>
      <c r="CF32411" s="79"/>
      <c r="CL32411" s="79"/>
    </row>
    <row r="32412" spans="30:90">
      <c r="AD32412" s="73"/>
      <c r="AE32412" s="74"/>
      <c r="AF32412" s="74"/>
      <c r="BX32412" s="73"/>
      <c r="BY32412" s="74"/>
      <c r="BZ32412" s="74"/>
      <c r="CA32412" s="74"/>
      <c r="CF32412" s="79"/>
      <c r="CL32412" s="79"/>
    </row>
    <row r="32413" spans="30:90">
      <c r="AD32413" s="73"/>
      <c r="AE32413" s="74"/>
      <c r="AF32413" s="74"/>
      <c r="BX32413" s="73"/>
      <c r="BY32413" s="74"/>
      <c r="BZ32413" s="74"/>
      <c r="CA32413" s="74"/>
      <c r="CF32413" s="79"/>
      <c r="CL32413" s="79"/>
    </row>
    <row r="32414" spans="30:90">
      <c r="AD32414" s="73"/>
      <c r="AE32414" s="74"/>
      <c r="AF32414" s="74"/>
      <c r="BX32414" s="73"/>
      <c r="BY32414" s="74"/>
      <c r="BZ32414" s="74"/>
      <c r="CA32414" s="74"/>
      <c r="CF32414" s="79"/>
      <c r="CL32414" s="79"/>
    </row>
    <row r="32415" spans="30:90">
      <c r="AD32415" s="73"/>
      <c r="AE32415" s="74"/>
      <c r="AF32415" s="74"/>
      <c r="BX32415" s="73"/>
      <c r="BY32415" s="74"/>
      <c r="BZ32415" s="74"/>
      <c r="CA32415" s="74"/>
      <c r="CF32415" s="79"/>
      <c r="CL32415" s="79"/>
    </row>
    <row r="32416" spans="30:90">
      <c r="AD32416" s="73"/>
      <c r="AE32416" s="74"/>
      <c r="AF32416" s="74"/>
      <c r="BX32416" s="73"/>
      <c r="BY32416" s="74"/>
      <c r="BZ32416" s="74"/>
      <c r="CA32416" s="74"/>
      <c r="CF32416" s="79"/>
      <c r="CL32416" s="79"/>
    </row>
    <row r="32417" spans="30:90">
      <c r="AD32417" s="73"/>
      <c r="AE32417" s="74"/>
      <c r="AF32417" s="74"/>
      <c r="BX32417" s="73"/>
      <c r="BY32417" s="74"/>
      <c r="BZ32417" s="74"/>
      <c r="CA32417" s="74"/>
      <c r="CF32417" s="79"/>
      <c r="CL32417" s="79"/>
    </row>
    <row r="32418" spans="30:90">
      <c r="AD32418" s="73"/>
      <c r="AE32418" s="74"/>
      <c r="AF32418" s="74"/>
      <c r="BX32418" s="73"/>
      <c r="BY32418" s="74"/>
      <c r="BZ32418" s="74"/>
      <c r="CA32418" s="74"/>
      <c r="CF32418" s="79"/>
      <c r="CL32418" s="79"/>
    </row>
    <row r="32419" spans="30:90">
      <c r="AD32419" s="73"/>
      <c r="AE32419" s="74"/>
      <c r="AF32419" s="74"/>
      <c r="BX32419" s="73"/>
      <c r="BY32419" s="74"/>
      <c r="BZ32419" s="74"/>
      <c r="CA32419" s="74"/>
      <c r="CF32419" s="79"/>
      <c r="CL32419" s="79"/>
    </row>
    <row r="32420" spans="30:90">
      <c r="AD32420" s="73"/>
      <c r="AE32420" s="74"/>
      <c r="AF32420" s="74"/>
      <c r="BX32420" s="73"/>
      <c r="BY32420" s="74"/>
      <c r="BZ32420" s="74"/>
      <c r="CA32420" s="74"/>
      <c r="CF32420" s="79"/>
      <c r="CL32420" s="79"/>
    </row>
    <row r="32421" spans="30:90">
      <c r="AD32421" s="73"/>
      <c r="AE32421" s="74"/>
      <c r="AF32421" s="74"/>
      <c r="BX32421" s="73"/>
      <c r="BY32421" s="74"/>
      <c r="BZ32421" s="74"/>
      <c r="CA32421" s="74"/>
      <c r="CF32421" s="79"/>
      <c r="CL32421" s="79"/>
    </row>
    <row r="32422" spans="30:90">
      <c r="AD32422" s="73"/>
      <c r="AE32422" s="74"/>
      <c r="AF32422" s="74"/>
      <c r="BX32422" s="73"/>
      <c r="BY32422" s="74"/>
      <c r="BZ32422" s="74"/>
      <c r="CA32422" s="74"/>
      <c r="CF32422" s="79"/>
      <c r="CL32422" s="79"/>
    </row>
    <row r="32423" spans="30:90">
      <c r="AD32423" s="73"/>
      <c r="AE32423" s="74"/>
      <c r="AF32423" s="74"/>
      <c r="BX32423" s="73"/>
      <c r="BY32423" s="74"/>
      <c r="BZ32423" s="74"/>
      <c r="CA32423" s="74"/>
      <c r="CF32423" s="79"/>
      <c r="CL32423" s="79"/>
    </row>
    <row r="32424" spans="30:90">
      <c r="AD32424" s="73"/>
      <c r="AE32424" s="74"/>
      <c r="AF32424" s="74"/>
      <c r="BX32424" s="73"/>
      <c r="BY32424" s="74"/>
      <c r="BZ32424" s="74"/>
      <c r="CA32424" s="74"/>
      <c r="CF32424" s="79"/>
      <c r="CL32424" s="79"/>
    </row>
    <row r="32425" spans="30:90">
      <c r="AD32425" s="73"/>
      <c r="AE32425" s="74"/>
      <c r="AF32425" s="74"/>
      <c r="BX32425" s="73"/>
      <c r="BY32425" s="74"/>
      <c r="BZ32425" s="74"/>
      <c r="CA32425" s="74"/>
      <c r="CF32425" s="79"/>
      <c r="CL32425" s="79"/>
    </row>
    <row r="32426" spans="30:90">
      <c r="AD32426" s="73"/>
      <c r="AE32426" s="74"/>
      <c r="AF32426" s="74"/>
      <c r="BX32426" s="73"/>
      <c r="BY32426" s="74"/>
      <c r="BZ32426" s="74"/>
      <c r="CA32426" s="74"/>
      <c r="CF32426" s="79"/>
      <c r="CL32426" s="79"/>
    </row>
    <row r="32427" spans="30:90">
      <c r="AD32427" s="73"/>
      <c r="AE32427" s="74"/>
      <c r="AF32427" s="74"/>
      <c r="BX32427" s="73"/>
      <c r="BY32427" s="74"/>
      <c r="BZ32427" s="74"/>
      <c r="CA32427" s="74"/>
      <c r="CF32427" s="79"/>
      <c r="CL32427" s="79"/>
    </row>
    <row r="32428" spans="30:90">
      <c r="AD32428" s="73"/>
      <c r="AE32428" s="74"/>
      <c r="AF32428" s="74"/>
      <c r="BX32428" s="73"/>
      <c r="BY32428" s="74"/>
      <c r="BZ32428" s="74"/>
      <c r="CA32428" s="74"/>
      <c r="CF32428" s="79"/>
      <c r="CL32428" s="79"/>
    </row>
    <row r="32429" spans="30:90">
      <c r="AD32429" s="73"/>
      <c r="AE32429" s="74"/>
      <c r="AF32429" s="74"/>
      <c r="BX32429" s="73"/>
      <c r="BY32429" s="74"/>
      <c r="BZ32429" s="74"/>
      <c r="CA32429" s="74"/>
      <c r="CF32429" s="79"/>
      <c r="CL32429" s="79"/>
    </row>
    <row r="32430" spans="30:90">
      <c r="AD32430" s="73"/>
      <c r="AE32430" s="74"/>
      <c r="AF32430" s="74"/>
      <c r="BX32430" s="73"/>
      <c r="BY32430" s="74"/>
      <c r="BZ32430" s="74"/>
      <c r="CA32430" s="74"/>
      <c r="CF32430" s="79"/>
      <c r="CL32430" s="79"/>
    </row>
    <row r="32431" spans="30:90">
      <c r="AD32431" s="73"/>
      <c r="AE32431" s="74"/>
      <c r="AF32431" s="74"/>
      <c r="BX32431" s="73"/>
      <c r="BY32431" s="74"/>
      <c r="BZ32431" s="74"/>
      <c r="CA32431" s="74"/>
      <c r="CF32431" s="79"/>
      <c r="CL32431" s="79"/>
    </row>
    <row r="32432" spans="30:90">
      <c r="AD32432" s="73"/>
      <c r="AE32432" s="74"/>
      <c r="AF32432" s="74"/>
      <c r="BX32432" s="73"/>
      <c r="BY32432" s="74"/>
      <c r="BZ32432" s="74"/>
      <c r="CA32432" s="74"/>
      <c r="CF32432" s="79"/>
      <c r="CL32432" s="79"/>
    </row>
    <row r="32433" spans="30:90">
      <c r="AD32433" s="73"/>
      <c r="AE32433" s="74"/>
      <c r="AF32433" s="74"/>
      <c r="BX32433" s="73"/>
      <c r="BY32433" s="74"/>
      <c r="BZ32433" s="74"/>
      <c r="CA32433" s="74"/>
      <c r="CF32433" s="79"/>
      <c r="CL32433" s="79"/>
    </row>
    <row r="32434" spans="30:90">
      <c r="AD32434" s="73"/>
      <c r="AE32434" s="74"/>
      <c r="AF32434" s="74"/>
      <c r="BX32434" s="73"/>
      <c r="BY32434" s="74"/>
      <c r="BZ32434" s="74"/>
      <c r="CA32434" s="74"/>
      <c r="CF32434" s="79"/>
      <c r="CL32434" s="79"/>
    </row>
    <row r="32435" spans="30:90">
      <c r="AD32435" s="73"/>
      <c r="AE32435" s="74"/>
      <c r="AF32435" s="74"/>
      <c r="BX32435" s="73"/>
      <c r="BY32435" s="74"/>
      <c r="BZ32435" s="74"/>
      <c r="CA32435" s="74"/>
      <c r="CF32435" s="79"/>
      <c r="CL32435" s="79"/>
    </row>
    <row r="32436" spans="30:90">
      <c r="AD32436" s="73"/>
      <c r="AE32436" s="74"/>
      <c r="AF32436" s="74"/>
      <c r="BX32436" s="73"/>
      <c r="BY32436" s="74"/>
      <c r="BZ32436" s="74"/>
      <c r="CA32436" s="74"/>
      <c r="CF32436" s="79"/>
      <c r="CL32436" s="79"/>
    </row>
    <row r="32437" spans="30:90">
      <c r="AD32437" s="73"/>
      <c r="AE32437" s="74"/>
      <c r="AF32437" s="74"/>
      <c r="BX32437" s="73"/>
      <c r="BY32437" s="74"/>
      <c r="BZ32437" s="74"/>
      <c r="CA32437" s="74"/>
      <c r="CF32437" s="79"/>
      <c r="CL32437" s="79"/>
    </row>
    <row r="32438" spans="30:90">
      <c r="AD32438" s="73"/>
      <c r="AE32438" s="74"/>
      <c r="AF32438" s="74"/>
      <c r="BX32438" s="73"/>
      <c r="BY32438" s="74"/>
      <c r="BZ32438" s="74"/>
      <c r="CA32438" s="74"/>
      <c r="CF32438" s="79"/>
      <c r="CL32438" s="79"/>
    </row>
    <row r="32439" spans="30:90">
      <c r="AD32439" s="73"/>
      <c r="AE32439" s="74"/>
      <c r="AF32439" s="74"/>
      <c r="BX32439" s="73"/>
      <c r="BY32439" s="74"/>
      <c r="BZ32439" s="74"/>
      <c r="CA32439" s="74"/>
      <c r="CF32439" s="79"/>
      <c r="CL32439" s="79"/>
    </row>
    <row r="32440" spans="30:90">
      <c r="AD32440" s="73"/>
      <c r="AE32440" s="74"/>
      <c r="AF32440" s="74"/>
      <c r="BX32440" s="73"/>
      <c r="BY32440" s="74"/>
      <c r="BZ32440" s="74"/>
      <c r="CA32440" s="74"/>
      <c r="CF32440" s="79"/>
      <c r="CL32440" s="79"/>
    </row>
    <row r="32441" spans="30:90">
      <c r="AD32441" s="73"/>
      <c r="AE32441" s="74"/>
      <c r="AF32441" s="74"/>
      <c r="BX32441" s="73"/>
      <c r="BY32441" s="74"/>
      <c r="BZ32441" s="74"/>
      <c r="CA32441" s="74"/>
      <c r="CF32441" s="79"/>
      <c r="CL32441" s="79"/>
    </row>
    <row r="32442" spans="30:90">
      <c r="AD32442" s="73"/>
      <c r="AE32442" s="74"/>
      <c r="AF32442" s="74"/>
      <c r="BX32442" s="73"/>
      <c r="BY32442" s="74"/>
      <c r="BZ32442" s="74"/>
      <c r="CA32442" s="74"/>
      <c r="CF32442" s="79"/>
      <c r="CL32442" s="79"/>
    </row>
    <row r="32443" spans="30:90">
      <c r="AD32443" s="73"/>
      <c r="AE32443" s="74"/>
      <c r="AF32443" s="74"/>
      <c r="BX32443" s="73"/>
      <c r="BY32443" s="74"/>
      <c r="BZ32443" s="74"/>
      <c r="CA32443" s="74"/>
      <c r="CF32443" s="79"/>
      <c r="CL32443" s="79"/>
    </row>
    <row r="32444" spans="30:90">
      <c r="AD32444" s="73"/>
      <c r="AE32444" s="74"/>
      <c r="AF32444" s="74"/>
      <c r="BX32444" s="73"/>
      <c r="BY32444" s="74"/>
      <c r="BZ32444" s="74"/>
      <c r="CA32444" s="74"/>
      <c r="CF32444" s="79"/>
      <c r="CL32444" s="79"/>
    </row>
    <row r="32445" spans="30:90">
      <c r="AD32445" s="73"/>
      <c r="AE32445" s="74"/>
      <c r="AF32445" s="74"/>
      <c r="BX32445" s="73"/>
      <c r="BY32445" s="74"/>
      <c r="BZ32445" s="74"/>
      <c r="CA32445" s="74"/>
      <c r="CF32445" s="79"/>
      <c r="CL32445" s="79"/>
    </row>
    <row r="32446" spans="30:90">
      <c r="AD32446" s="73"/>
      <c r="AE32446" s="74"/>
      <c r="AF32446" s="74"/>
      <c r="BX32446" s="73"/>
      <c r="BY32446" s="74"/>
      <c r="BZ32446" s="74"/>
      <c r="CA32446" s="74"/>
      <c r="CF32446" s="79"/>
      <c r="CL32446" s="79"/>
    </row>
    <row r="32447" spans="30:90">
      <c r="AD32447" s="73"/>
      <c r="AE32447" s="74"/>
      <c r="AF32447" s="74"/>
      <c r="BX32447" s="73"/>
      <c r="BY32447" s="74"/>
      <c r="BZ32447" s="74"/>
      <c r="CA32447" s="74"/>
      <c r="CF32447" s="79"/>
      <c r="CL32447" s="79"/>
    </row>
    <row r="32448" spans="30:90">
      <c r="AD32448" s="73"/>
      <c r="AE32448" s="74"/>
      <c r="AF32448" s="74"/>
      <c r="BX32448" s="73"/>
      <c r="BY32448" s="74"/>
      <c r="BZ32448" s="74"/>
      <c r="CA32448" s="74"/>
      <c r="CF32448" s="79"/>
      <c r="CL32448" s="79"/>
    </row>
    <row r="32449" spans="30:90">
      <c r="AD32449" s="73"/>
      <c r="AE32449" s="74"/>
      <c r="AF32449" s="74"/>
      <c r="BX32449" s="73"/>
      <c r="BY32449" s="74"/>
      <c r="BZ32449" s="74"/>
      <c r="CA32449" s="74"/>
      <c r="CF32449" s="79"/>
      <c r="CL32449" s="79"/>
    </row>
    <row r="32450" spans="30:90">
      <c r="AD32450" s="73"/>
      <c r="AE32450" s="74"/>
      <c r="AF32450" s="74"/>
      <c r="BX32450" s="73"/>
      <c r="BY32450" s="74"/>
      <c r="BZ32450" s="74"/>
      <c r="CA32450" s="74"/>
      <c r="CF32450" s="79"/>
      <c r="CL32450" s="79"/>
    </row>
    <row r="32451" spans="30:90">
      <c r="AD32451" s="73"/>
      <c r="AE32451" s="74"/>
      <c r="AF32451" s="74"/>
      <c r="BX32451" s="73"/>
      <c r="BY32451" s="74"/>
      <c r="BZ32451" s="74"/>
      <c r="CA32451" s="74"/>
      <c r="CF32451" s="79"/>
      <c r="CL32451" s="79"/>
    </row>
    <row r="32452" spans="30:90">
      <c r="AD32452" s="73"/>
      <c r="AE32452" s="74"/>
      <c r="AF32452" s="74"/>
      <c r="BX32452" s="73"/>
      <c r="BY32452" s="74"/>
      <c r="BZ32452" s="74"/>
      <c r="CA32452" s="74"/>
      <c r="CF32452" s="79"/>
      <c r="CL32452" s="79"/>
    </row>
    <row r="32453" spans="30:90">
      <c r="AD32453" s="73"/>
      <c r="AE32453" s="74"/>
      <c r="AF32453" s="74"/>
      <c r="BX32453" s="73"/>
      <c r="BY32453" s="74"/>
      <c r="BZ32453" s="74"/>
      <c r="CA32453" s="74"/>
      <c r="CF32453" s="79"/>
      <c r="CL32453" s="79"/>
    </row>
    <row r="32454" spans="30:90">
      <c r="AD32454" s="73"/>
      <c r="AE32454" s="74"/>
      <c r="AF32454" s="74"/>
      <c r="BX32454" s="73"/>
      <c r="BY32454" s="74"/>
      <c r="BZ32454" s="74"/>
      <c r="CA32454" s="74"/>
      <c r="CF32454" s="79"/>
      <c r="CL32454" s="79"/>
    </row>
    <row r="32455" spans="30:90">
      <c r="AD32455" s="73"/>
      <c r="AE32455" s="74"/>
      <c r="AF32455" s="74"/>
      <c r="BX32455" s="73"/>
      <c r="BY32455" s="74"/>
      <c r="BZ32455" s="74"/>
      <c r="CA32455" s="74"/>
      <c r="CF32455" s="79"/>
      <c r="CL32455" s="79"/>
    </row>
    <row r="32456" spans="30:90">
      <c r="AD32456" s="73"/>
      <c r="AE32456" s="74"/>
      <c r="AF32456" s="74"/>
      <c r="BX32456" s="73"/>
      <c r="BY32456" s="74"/>
      <c r="BZ32456" s="74"/>
      <c r="CA32456" s="74"/>
      <c r="CF32456" s="79"/>
      <c r="CL32456" s="79"/>
    </row>
    <row r="32457" spans="30:90">
      <c r="AD32457" s="73"/>
      <c r="AE32457" s="74"/>
      <c r="AF32457" s="74"/>
      <c r="BX32457" s="73"/>
      <c r="BY32457" s="74"/>
      <c r="BZ32457" s="74"/>
      <c r="CA32457" s="74"/>
      <c r="CF32457" s="79"/>
      <c r="CL32457" s="79"/>
    </row>
    <row r="32458" spans="30:90">
      <c r="AD32458" s="73"/>
      <c r="AE32458" s="74"/>
      <c r="AF32458" s="74"/>
      <c r="BX32458" s="73"/>
      <c r="BY32458" s="74"/>
      <c r="BZ32458" s="74"/>
      <c r="CA32458" s="74"/>
      <c r="CF32458" s="79"/>
      <c r="CL32458" s="79"/>
    </row>
    <row r="32459" spans="30:90">
      <c r="AD32459" s="73"/>
      <c r="AE32459" s="74"/>
      <c r="AF32459" s="74"/>
      <c r="BX32459" s="73"/>
      <c r="BY32459" s="74"/>
      <c r="BZ32459" s="74"/>
      <c r="CA32459" s="74"/>
      <c r="CF32459" s="79"/>
      <c r="CL32459" s="79"/>
    </row>
    <row r="32460" spans="30:90">
      <c r="AD32460" s="73"/>
      <c r="AE32460" s="74"/>
      <c r="AF32460" s="74"/>
      <c r="BX32460" s="73"/>
      <c r="BY32460" s="74"/>
      <c r="BZ32460" s="74"/>
      <c r="CA32460" s="74"/>
      <c r="CF32460" s="79"/>
      <c r="CL32460" s="79"/>
    </row>
    <row r="32461" spans="30:90">
      <c r="AD32461" s="73"/>
      <c r="AE32461" s="74"/>
      <c r="AF32461" s="74"/>
      <c r="BX32461" s="73"/>
      <c r="BY32461" s="74"/>
      <c r="BZ32461" s="74"/>
      <c r="CA32461" s="74"/>
      <c r="CF32461" s="79"/>
      <c r="CL32461" s="79"/>
    </row>
    <row r="32462" spans="30:90">
      <c r="AD32462" s="73"/>
      <c r="AE32462" s="74"/>
      <c r="AF32462" s="74"/>
      <c r="BX32462" s="73"/>
      <c r="BY32462" s="74"/>
      <c r="BZ32462" s="74"/>
      <c r="CA32462" s="74"/>
      <c r="CF32462" s="79"/>
      <c r="CL32462" s="79"/>
    </row>
    <row r="32463" spans="30:90">
      <c r="AD32463" s="73"/>
      <c r="AE32463" s="74"/>
      <c r="AF32463" s="74"/>
      <c r="BX32463" s="73"/>
      <c r="BY32463" s="74"/>
      <c r="BZ32463" s="74"/>
      <c r="CA32463" s="74"/>
      <c r="CF32463" s="79"/>
      <c r="CL32463" s="79"/>
    </row>
    <row r="32464" spans="30:90">
      <c r="AD32464" s="73"/>
      <c r="AE32464" s="74"/>
      <c r="AF32464" s="74"/>
      <c r="BX32464" s="73"/>
      <c r="BY32464" s="74"/>
      <c r="BZ32464" s="74"/>
      <c r="CA32464" s="74"/>
      <c r="CF32464" s="79"/>
      <c r="CL32464" s="79"/>
    </row>
    <row r="32465" spans="30:90">
      <c r="AD32465" s="73"/>
      <c r="AE32465" s="74"/>
      <c r="AF32465" s="74"/>
      <c r="BX32465" s="73"/>
      <c r="BY32465" s="74"/>
      <c r="BZ32465" s="74"/>
      <c r="CA32465" s="74"/>
      <c r="CF32465" s="79"/>
      <c r="CL32465" s="79"/>
    </row>
    <row r="32466" spans="30:90">
      <c r="AD32466" s="73"/>
      <c r="AE32466" s="74"/>
      <c r="AF32466" s="74"/>
      <c r="BX32466" s="73"/>
      <c r="BY32466" s="74"/>
      <c r="BZ32466" s="74"/>
      <c r="CA32466" s="74"/>
      <c r="CF32466" s="79"/>
      <c r="CL32466" s="79"/>
    </row>
    <row r="32467" spans="30:90">
      <c r="AD32467" s="73"/>
      <c r="AE32467" s="74"/>
      <c r="AF32467" s="74"/>
      <c r="BX32467" s="73"/>
      <c r="BY32467" s="74"/>
      <c r="BZ32467" s="74"/>
      <c r="CA32467" s="74"/>
      <c r="CF32467" s="79"/>
      <c r="CL32467" s="79"/>
    </row>
    <row r="32468" spans="30:90">
      <c r="AD32468" s="73"/>
      <c r="AE32468" s="74"/>
      <c r="AF32468" s="74"/>
      <c r="BX32468" s="73"/>
      <c r="BY32468" s="74"/>
      <c r="BZ32468" s="74"/>
      <c r="CA32468" s="74"/>
      <c r="CF32468" s="79"/>
      <c r="CL32468" s="79"/>
    </row>
    <row r="32469" spans="30:90">
      <c r="AD32469" s="73"/>
      <c r="AE32469" s="74"/>
      <c r="AF32469" s="74"/>
      <c r="BX32469" s="73"/>
      <c r="BY32469" s="74"/>
      <c r="BZ32469" s="74"/>
      <c r="CA32469" s="74"/>
      <c r="CF32469" s="79"/>
      <c r="CL32469" s="79"/>
    </row>
    <row r="32470" spans="30:90">
      <c r="AD32470" s="73"/>
      <c r="AE32470" s="74"/>
      <c r="AF32470" s="74"/>
      <c r="BX32470" s="73"/>
      <c r="BY32470" s="74"/>
      <c r="BZ32470" s="74"/>
      <c r="CA32470" s="74"/>
      <c r="CF32470" s="79"/>
      <c r="CL32470" s="79"/>
    </row>
    <row r="32471" spans="30:90">
      <c r="AD32471" s="73"/>
      <c r="AE32471" s="74"/>
      <c r="AF32471" s="74"/>
      <c r="BX32471" s="73"/>
      <c r="BY32471" s="74"/>
      <c r="BZ32471" s="74"/>
      <c r="CA32471" s="74"/>
      <c r="CF32471" s="79"/>
      <c r="CL32471" s="79"/>
    </row>
    <row r="32472" spans="30:90">
      <c r="AD32472" s="73"/>
      <c r="AE32472" s="74"/>
      <c r="AF32472" s="74"/>
      <c r="BX32472" s="73"/>
      <c r="BY32472" s="74"/>
      <c r="BZ32472" s="74"/>
      <c r="CA32472" s="74"/>
      <c r="CF32472" s="79"/>
      <c r="CL32472" s="79"/>
    </row>
    <row r="32473" spans="30:90">
      <c r="AD32473" s="73"/>
      <c r="AE32473" s="74"/>
      <c r="AF32473" s="74"/>
      <c r="BX32473" s="73"/>
      <c r="BY32473" s="74"/>
      <c r="BZ32473" s="74"/>
      <c r="CA32473" s="74"/>
      <c r="CF32473" s="79"/>
      <c r="CL32473" s="79"/>
    </row>
    <row r="32474" spans="30:90">
      <c r="AD32474" s="73"/>
      <c r="AE32474" s="74"/>
      <c r="AF32474" s="74"/>
      <c r="BX32474" s="73"/>
      <c r="BY32474" s="74"/>
      <c r="BZ32474" s="74"/>
      <c r="CA32474" s="74"/>
      <c r="CF32474" s="79"/>
      <c r="CL32474" s="79"/>
    </row>
    <row r="32475" spans="30:90">
      <c r="AD32475" s="73"/>
      <c r="AE32475" s="74"/>
      <c r="AF32475" s="74"/>
      <c r="BX32475" s="73"/>
      <c r="BY32475" s="74"/>
      <c r="BZ32475" s="74"/>
      <c r="CA32475" s="74"/>
      <c r="CF32475" s="79"/>
      <c r="CL32475" s="79"/>
    </row>
    <row r="32476" spans="30:90">
      <c r="AD32476" s="73"/>
      <c r="AE32476" s="74"/>
      <c r="AF32476" s="74"/>
      <c r="BX32476" s="73"/>
      <c r="BY32476" s="74"/>
      <c r="BZ32476" s="74"/>
      <c r="CA32476" s="74"/>
      <c r="CF32476" s="79"/>
      <c r="CL32476" s="79"/>
    </row>
    <row r="32477" spans="30:90">
      <c r="AD32477" s="73"/>
      <c r="AE32477" s="74"/>
      <c r="AF32477" s="74"/>
      <c r="BX32477" s="73"/>
      <c r="BY32477" s="74"/>
      <c r="BZ32477" s="74"/>
      <c r="CA32477" s="74"/>
      <c r="CF32477" s="79"/>
      <c r="CL32477" s="79"/>
    </row>
    <row r="32478" spans="30:90">
      <c r="AD32478" s="73"/>
      <c r="AE32478" s="74"/>
      <c r="AF32478" s="74"/>
      <c r="BX32478" s="73"/>
      <c r="BY32478" s="74"/>
      <c r="BZ32478" s="74"/>
      <c r="CA32478" s="74"/>
      <c r="CF32478" s="79"/>
      <c r="CL32478" s="79"/>
    </row>
    <row r="32479" spans="30:90">
      <c r="AD32479" s="73"/>
      <c r="AE32479" s="74"/>
      <c r="AF32479" s="74"/>
      <c r="BX32479" s="73"/>
      <c r="BY32479" s="74"/>
      <c r="BZ32479" s="74"/>
      <c r="CA32479" s="74"/>
      <c r="CF32479" s="79"/>
      <c r="CL32479" s="79"/>
    </row>
    <row r="32480" spans="30:90">
      <c r="AD32480" s="73"/>
      <c r="AE32480" s="74"/>
      <c r="AF32480" s="74"/>
      <c r="BX32480" s="73"/>
      <c r="BY32480" s="74"/>
      <c r="BZ32480" s="74"/>
      <c r="CA32480" s="74"/>
      <c r="CF32480" s="79"/>
      <c r="CL32480" s="79"/>
    </row>
    <row r="32481" spans="30:90">
      <c r="AD32481" s="73"/>
      <c r="AE32481" s="74"/>
      <c r="AF32481" s="74"/>
      <c r="BX32481" s="73"/>
      <c r="BY32481" s="74"/>
      <c r="BZ32481" s="74"/>
      <c r="CA32481" s="74"/>
      <c r="CF32481" s="79"/>
      <c r="CL32481" s="79"/>
    </row>
    <row r="32482" spans="30:90">
      <c r="AD32482" s="73"/>
      <c r="AE32482" s="74"/>
      <c r="AF32482" s="74"/>
      <c r="BX32482" s="73"/>
      <c r="BY32482" s="74"/>
      <c r="BZ32482" s="74"/>
      <c r="CA32482" s="74"/>
      <c r="CF32482" s="79"/>
      <c r="CL32482" s="79"/>
    </row>
    <row r="32483" spans="30:90">
      <c r="AD32483" s="73"/>
      <c r="AE32483" s="74"/>
      <c r="AF32483" s="74"/>
      <c r="BX32483" s="73"/>
      <c r="BY32483" s="74"/>
      <c r="BZ32483" s="74"/>
      <c r="CA32483" s="74"/>
      <c r="CF32483" s="79"/>
      <c r="CL32483" s="79"/>
    </row>
    <row r="32484" spans="30:90">
      <c r="AD32484" s="73"/>
      <c r="AE32484" s="74"/>
      <c r="AF32484" s="74"/>
      <c r="BX32484" s="73"/>
      <c r="BY32484" s="74"/>
      <c r="BZ32484" s="74"/>
      <c r="CA32484" s="74"/>
      <c r="CF32484" s="79"/>
      <c r="CL32484" s="79"/>
    </row>
    <row r="32485" spans="30:90">
      <c r="AD32485" s="73"/>
      <c r="AE32485" s="74"/>
      <c r="AF32485" s="74"/>
      <c r="BX32485" s="73"/>
      <c r="BY32485" s="74"/>
      <c r="BZ32485" s="74"/>
      <c r="CA32485" s="74"/>
      <c r="CF32485" s="79"/>
      <c r="CL32485" s="79"/>
    </row>
    <row r="32486" spans="30:90">
      <c r="AD32486" s="73"/>
      <c r="AE32486" s="74"/>
      <c r="AF32486" s="74"/>
      <c r="BX32486" s="73"/>
      <c r="BY32486" s="74"/>
      <c r="BZ32486" s="74"/>
      <c r="CA32486" s="74"/>
      <c r="CF32486" s="79"/>
      <c r="CL32486" s="79"/>
    </row>
    <row r="32487" spans="30:90">
      <c r="AD32487" s="73"/>
      <c r="AE32487" s="74"/>
      <c r="AF32487" s="74"/>
      <c r="BX32487" s="73"/>
      <c r="BY32487" s="74"/>
      <c r="BZ32487" s="74"/>
      <c r="CA32487" s="74"/>
      <c r="CF32487" s="79"/>
      <c r="CL32487" s="79"/>
    </row>
    <row r="32488" spans="30:90">
      <c r="AD32488" s="73"/>
      <c r="AE32488" s="74"/>
      <c r="AF32488" s="74"/>
      <c r="BX32488" s="73"/>
      <c r="BY32488" s="74"/>
      <c r="BZ32488" s="74"/>
      <c r="CA32488" s="74"/>
      <c r="CF32488" s="79"/>
      <c r="CL32488" s="79"/>
    </row>
    <row r="32489" spans="30:90">
      <c r="AD32489" s="73"/>
      <c r="AE32489" s="74"/>
      <c r="AF32489" s="74"/>
      <c r="BX32489" s="73"/>
      <c r="BY32489" s="74"/>
      <c r="BZ32489" s="74"/>
      <c r="CA32489" s="74"/>
      <c r="CF32489" s="79"/>
      <c r="CL32489" s="79"/>
    </row>
    <row r="32490" spans="30:90">
      <c r="AD32490" s="73"/>
      <c r="AE32490" s="74"/>
      <c r="AF32490" s="74"/>
      <c r="BX32490" s="73"/>
      <c r="BY32490" s="74"/>
      <c r="BZ32490" s="74"/>
      <c r="CA32490" s="74"/>
      <c r="CF32490" s="79"/>
      <c r="CL32490" s="79"/>
    </row>
    <row r="32491" spans="30:90">
      <c r="AD32491" s="73"/>
      <c r="AE32491" s="74"/>
      <c r="AF32491" s="74"/>
      <c r="BX32491" s="73"/>
      <c r="BY32491" s="74"/>
      <c r="BZ32491" s="74"/>
      <c r="CA32491" s="74"/>
      <c r="CF32491" s="79"/>
      <c r="CL32491" s="79"/>
    </row>
    <row r="32492" spans="30:90">
      <c r="AD32492" s="73"/>
      <c r="AE32492" s="74"/>
      <c r="AF32492" s="74"/>
      <c r="BX32492" s="73"/>
      <c r="BY32492" s="74"/>
      <c r="BZ32492" s="74"/>
      <c r="CA32492" s="74"/>
      <c r="CF32492" s="79"/>
      <c r="CL32492" s="79"/>
    </row>
    <row r="32493" spans="30:90">
      <c r="AD32493" s="73"/>
      <c r="AE32493" s="74"/>
      <c r="AF32493" s="74"/>
      <c r="BX32493" s="73"/>
      <c r="BY32493" s="74"/>
      <c r="BZ32493" s="74"/>
      <c r="CA32493" s="74"/>
      <c r="CF32493" s="79"/>
      <c r="CL32493" s="79"/>
    </row>
    <row r="32494" spans="30:90">
      <c r="AD32494" s="73"/>
      <c r="AE32494" s="74"/>
      <c r="AF32494" s="74"/>
      <c r="BX32494" s="73"/>
      <c r="BY32494" s="74"/>
      <c r="BZ32494" s="74"/>
      <c r="CA32494" s="74"/>
      <c r="CF32494" s="79"/>
      <c r="CL32494" s="79"/>
    </row>
    <row r="32495" spans="30:90">
      <c r="AD32495" s="73"/>
      <c r="AE32495" s="74"/>
      <c r="AF32495" s="74"/>
      <c r="BX32495" s="73"/>
      <c r="BY32495" s="74"/>
      <c r="BZ32495" s="74"/>
      <c r="CA32495" s="74"/>
      <c r="CF32495" s="79"/>
      <c r="CL32495" s="79"/>
    </row>
    <row r="32496" spans="30:90">
      <c r="AD32496" s="73"/>
      <c r="AE32496" s="74"/>
      <c r="AF32496" s="74"/>
      <c r="BX32496" s="73"/>
      <c r="BY32496" s="74"/>
      <c r="BZ32496" s="74"/>
      <c r="CA32496" s="74"/>
      <c r="CF32496" s="79"/>
      <c r="CL32496" s="79"/>
    </row>
    <row r="32497" spans="30:90">
      <c r="AD32497" s="73"/>
      <c r="AE32497" s="74"/>
      <c r="AF32497" s="74"/>
      <c r="BX32497" s="73"/>
      <c r="BY32497" s="74"/>
      <c r="BZ32497" s="74"/>
      <c r="CA32497" s="74"/>
      <c r="CF32497" s="79"/>
      <c r="CL32497" s="79"/>
    </row>
    <row r="32498" spans="30:90">
      <c r="AD32498" s="73"/>
      <c r="AE32498" s="74"/>
      <c r="AF32498" s="74"/>
      <c r="BX32498" s="73"/>
      <c r="BY32498" s="74"/>
      <c r="BZ32498" s="74"/>
      <c r="CA32498" s="74"/>
      <c r="CF32498" s="79"/>
      <c r="CL32498" s="79"/>
    </row>
    <row r="32499" spans="30:90">
      <c r="AD32499" s="73"/>
      <c r="AE32499" s="74"/>
      <c r="AF32499" s="74"/>
      <c r="BX32499" s="73"/>
      <c r="BY32499" s="74"/>
      <c r="BZ32499" s="74"/>
      <c r="CA32499" s="74"/>
      <c r="CF32499" s="79"/>
      <c r="CL32499" s="79"/>
    </row>
    <row r="32500" spans="30:90">
      <c r="AD32500" s="73"/>
      <c r="AE32500" s="74"/>
      <c r="AF32500" s="74"/>
      <c r="BX32500" s="73"/>
      <c r="BY32500" s="74"/>
      <c r="BZ32500" s="74"/>
      <c r="CA32500" s="74"/>
      <c r="CF32500" s="79"/>
      <c r="CL32500" s="79"/>
    </row>
    <row r="32501" spans="30:90">
      <c r="AD32501" s="73"/>
      <c r="AE32501" s="74"/>
      <c r="AF32501" s="74"/>
      <c r="BX32501" s="73"/>
      <c r="BY32501" s="74"/>
      <c r="BZ32501" s="74"/>
      <c r="CA32501" s="74"/>
      <c r="CF32501" s="79"/>
      <c r="CL32501" s="79"/>
    </row>
    <row r="32502" spans="30:90">
      <c r="AD32502" s="73"/>
      <c r="AE32502" s="74"/>
      <c r="AF32502" s="74"/>
      <c r="BX32502" s="73"/>
      <c r="BY32502" s="74"/>
      <c r="BZ32502" s="74"/>
      <c r="CA32502" s="74"/>
      <c r="CF32502" s="79"/>
      <c r="CL32502" s="79"/>
    </row>
    <row r="32503" spans="30:90">
      <c r="AD32503" s="73"/>
      <c r="AE32503" s="74"/>
      <c r="AF32503" s="74"/>
      <c r="BX32503" s="73"/>
      <c r="BY32503" s="74"/>
      <c r="BZ32503" s="74"/>
      <c r="CA32503" s="74"/>
      <c r="CF32503" s="79"/>
      <c r="CL32503" s="79"/>
    </row>
    <row r="32504" spans="30:90">
      <c r="AD32504" s="73"/>
      <c r="AE32504" s="74"/>
      <c r="AF32504" s="74"/>
      <c r="BX32504" s="73"/>
      <c r="BY32504" s="74"/>
      <c r="BZ32504" s="74"/>
      <c r="CA32504" s="74"/>
      <c r="CF32504" s="79"/>
      <c r="CL32504" s="79"/>
    </row>
    <row r="32505" spans="30:90">
      <c r="AD32505" s="73"/>
      <c r="AE32505" s="74"/>
      <c r="AF32505" s="74"/>
      <c r="BX32505" s="73"/>
      <c r="BY32505" s="74"/>
      <c r="BZ32505" s="74"/>
      <c r="CA32505" s="74"/>
      <c r="CF32505" s="79"/>
      <c r="CL32505" s="79"/>
    </row>
    <row r="32506" spans="30:90">
      <c r="AD32506" s="73"/>
      <c r="AE32506" s="74"/>
      <c r="AF32506" s="74"/>
      <c r="BX32506" s="73"/>
      <c r="BY32506" s="74"/>
      <c r="BZ32506" s="74"/>
      <c r="CA32506" s="74"/>
      <c r="CF32506" s="79"/>
      <c r="CL32506" s="79"/>
    </row>
    <row r="32507" spans="30:90">
      <c r="AD32507" s="73"/>
      <c r="AE32507" s="74"/>
      <c r="AF32507" s="74"/>
      <c r="BX32507" s="73"/>
      <c r="BY32507" s="74"/>
      <c r="BZ32507" s="74"/>
      <c r="CA32507" s="74"/>
      <c r="CF32507" s="79"/>
      <c r="CL32507" s="79"/>
    </row>
    <row r="32508" spans="30:90">
      <c r="AD32508" s="73"/>
      <c r="AE32508" s="74"/>
      <c r="AF32508" s="74"/>
      <c r="BX32508" s="73"/>
      <c r="BY32508" s="74"/>
      <c r="BZ32508" s="74"/>
      <c r="CA32508" s="74"/>
      <c r="CF32508" s="79"/>
      <c r="CL32508" s="79"/>
    </row>
    <row r="32509" spans="30:90">
      <c r="AD32509" s="73"/>
      <c r="AE32509" s="74"/>
      <c r="AF32509" s="74"/>
      <c r="BX32509" s="73"/>
      <c r="BY32509" s="74"/>
      <c r="BZ32509" s="74"/>
      <c r="CA32509" s="74"/>
      <c r="CF32509" s="79"/>
      <c r="CL32509" s="79"/>
    </row>
    <row r="32510" spans="30:90">
      <c r="AD32510" s="73"/>
      <c r="AE32510" s="74"/>
      <c r="AF32510" s="74"/>
      <c r="BX32510" s="73"/>
      <c r="BY32510" s="74"/>
      <c r="BZ32510" s="74"/>
      <c r="CA32510" s="74"/>
      <c r="CF32510" s="79"/>
      <c r="CL32510" s="79"/>
    </row>
    <row r="32511" spans="30:90">
      <c r="AD32511" s="73"/>
      <c r="AE32511" s="74"/>
      <c r="AF32511" s="74"/>
      <c r="BX32511" s="73"/>
      <c r="BY32511" s="74"/>
      <c r="BZ32511" s="74"/>
      <c r="CA32511" s="74"/>
      <c r="CF32511" s="79"/>
      <c r="CL32511" s="79"/>
    </row>
    <row r="32512" spans="30:90">
      <c r="AD32512" s="73"/>
      <c r="AE32512" s="74"/>
      <c r="AF32512" s="74"/>
      <c r="BX32512" s="73"/>
      <c r="BY32512" s="74"/>
      <c r="BZ32512" s="74"/>
      <c r="CA32512" s="74"/>
      <c r="CF32512" s="79"/>
      <c r="CL32512" s="79"/>
    </row>
    <row r="32513" spans="30:90">
      <c r="AD32513" s="73"/>
      <c r="AE32513" s="74"/>
      <c r="AF32513" s="74"/>
      <c r="BX32513" s="73"/>
      <c r="BY32513" s="74"/>
      <c r="BZ32513" s="74"/>
      <c r="CA32513" s="74"/>
      <c r="CF32513" s="79"/>
      <c r="CL32513" s="79"/>
    </row>
    <row r="32514" spans="30:90">
      <c r="AD32514" s="73"/>
      <c r="AE32514" s="74"/>
      <c r="AF32514" s="74"/>
      <c r="BX32514" s="73"/>
      <c r="BY32514" s="74"/>
      <c r="BZ32514" s="74"/>
      <c r="CA32514" s="74"/>
      <c r="CF32514" s="79"/>
      <c r="CL32514" s="79"/>
    </row>
    <row r="32515" spans="30:90">
      <c r="AD32515" s="73"/>
      <c r="AE32515" s="74"/>
      <c r="AF32515" s="74"/>
      <c r="BX32515" s="73"/>
      <c r="BY32515" s="74"/>
      <c r="BZ32515" s="74"/>
      <c r="CA32515" s="74"/>
      <c r="CF32515" s="79"/>
      <c r="CL32515" s="79"/>
    </row>
    <row r="32516" spans="30:90">
      <c r="AD32516" s="73"/>
      <c r="AE32516" s="74"/>
      <c r="AF32516" s="74"/>
      <c r="BX32516" s="73"/>
      <c r="BY32516" s="74"/>
      <c r="BZ32516" s="74"/>
      <c r="CA32516" s="74"/>
      <c r="CF32516" s="79"/>
      <c r="CL32516" s="79"/>
    </row>
    <row r="32517" spans="30:90">
      <c r="AD32517" s="73"/>
      <c r="AE32517" s="74"/>
      <c r="AF32517" s="74"/>
      <c r="BX32517" s="73"/>
      <c r="BY32517" s="74"/>
      <c r="BZ32517" s="74"/>
      <c r="CA32517" s="74"/>
      <c r="CF32517" s="79"/>
      <c r="CL32517" s="79"/>
    </row>
    <row r="32518" spans="30:90">
      <c r="AD32518" s="73"/>
      <c r="AE32518" s="74"/>
      <c r="AF32518" s="74"/>
      <c r="BX32518" s="73"/>
      <c r="BY32518" s="74"/>
      <c r="BZ32518" s="74"/>
      <c r="CA32518" s="74"/>
      <c r="CF32518" s="79"/>
      <c r="CL32518" s="79"/>
    </row>
    <row r="32519" spans="30:90">
      <c r="AD32519" s="73"/>
      <c r="AE32519" s="74"/>
      <c r="AF32519" s="74"/>
      <c r="BX32519" s="73"/>
      <c r="BY32519" s="74"/>
      <c r="BZ32519" s="74"/>
      <c r="CA32519" s="74"/>
      <c r="CF32519" s="79"/>
      <c r="CL32519" s="79"/>
    </row>
    <row r="32520" spans="30:90">
      <c r="AD32520" s="73"/>
      <c r="AE32520" s="74"/>
      <c r="AF32520" s="74"/>
      <c r="BX32520" s="73"/>
      <c r="BY32520" s="74"/>
      <c r="BZ32520" s="74"/>
      <c r="CA32520" s="74"/>
      <c r="CF32520" s="79"/>
      <c r="CL32520" s="79"/>
    </row>
    <row r="32521" spans="30:90">
      <c r="AD32521" s="73"/>
      <c r="AE32521" s="74"/>
      <c r="AF32521" s="74"/>
      <c r="BX32521" s="73"/>
      <c r="BY32521" s="74"/>
      <c r="BZ32521" s="74"/>
      <c r="CA32521" s="74"/>
      <c r="CF32521" s="79"/>
      <c r="CL32521" s="79"/>
    </row>
    <row r="32522" spans="30:90">
      <c r="AD32522" s="73"/>
      <c r="AE32522" s="74"/>
      <c r="AF32522" s="74"/>
      <c r="BX32522" s="73"/>
      <c r="BY32522" s="74"/>
      <c r="BZ32522" s="74"/>
      <c r="CA32522" s="74"/>
      <c r="CF32522" s="79"/>
      <c r="CL32522" s="79"/>
    </row>
    <row r="32523" spans="30:90">
      <c r="AD32523" s="73"/>
      <c r="AE32523" s="74"/>
      <c r="AF32523" s="74"/>
      <c r="BX32523" s="73"/>
      <c r="BY32523" s="74"/>
      <c r="BZ32523" s="74"/>
      <c r="CA32523" s="74"/>
      <c r="CF32523" s="79"/>
      <c r="CL32523" s="79"/>
    </row>
    <row r="32524" spans="30:90">
      <c r="AD32524" s="73"/>
      <c r="AE32524" s="74"/>
      <c r="AF32524" s="74"/>
      <c r="BX32524" s="73"/>
      <c r="BY32524" s="74"/>
      <c r="BZ32524" s="74"/>
      <c r="CA32524" s="74"/>
      <c r="CF32524" s="79"/>
      <c r="CL32524" s="79"/>
    </row>
    <row r="32525" spans="30:90">
      <c r="AD32525" s="73"/>
      <c r="AE32525" s="74"/>
      <c r="AF32525" s="74"/>
      <c r="BX32525" s="73"/>
      <c r="BY32525" s="74"/>
      <c r="BZ32525" s="74"/>
      <c r="CA32525" s="74"/>
      <c r="CF32525" s="79"/>
      <c r="CL32525" s="79"/>
    </row>
    <row r="32526" spans="30:90">
      <c r="AD32526" s="73"/>
      <c r="AE32526" s="74"/>
      <c r="AF32526" s="74"/>
      <c r="BX32526" s="73"/>
      <c r="BY32526" s="74"/>
      <c r="BZ32526" s="74"/>
      <c r="CA32526" s="74"/>
      <c r="CF32526" s="79"/>
      <c r="CL32526" s="79"/>
    </row>
    <row r="32527" spans="30:90">
      <c r="AD32527" s="73"/>
      <c r="AE32527" s="74"/>
      <c r="AF32527" s="74"/>
      <c r="BX32527" s="73"/>
      <c r="BY32527" s="74"/>
      <c r="BZ32527" s="74"/>
      <c r="CA32527" s="74"/>
      <c r="CF32527" s="79"/>
      <c r="CL32527" s="79"/>
    </row>
    <row r="32528" spans="30:90">
      <c r="AD32528" s="73"/>
      <c r="AE32528" s="74"/>
      <c r="AF32528" s="74"/>
      <c r="BX32528" s="73"/>
      <c r="BY32528" s="74"/>
      <c r="BZ32528" s="74"/>
      <c r="CA32528" s="74"/>
      <c r="CF32528" s="79"/>
      <c r="CL32528" s="79"/>
    </row>
    <row r="32529" spans="30:90">
      <c r="AD32529" s="73"/>
      <c r="AE32529" s="74"/>
      <c r="AF32529" s="74"/>
      <c r="BX32529" s="73"/>
      <c r="BY32529" s="74"/>
      <c r="BZ32529" s="74"/>
      <c r="CA32529" s="74"/>
      <c r="CF32529" s="79"/>
      <c r="CL32529" s="79"/>
    </row>
    <row r="32530" spans="30:90">
      <c r="AD32530" s="73"/>
      <c r="AE32530" s="74"/>
      <c r="AF32530" s="74"/>
      <c r="BX32530" s="73"/>
      <c r="BY32530" s="74"/>
      <c r="BZ32530" s="74"/>
      <c r="CA32530" s="74"/>
      <c r="CF32530" s="79"/>
      <c r="CL32530" s="79"/>
    </row>
    <row r="32531" spans="30:90">
      <c r="AD32531" s="73"/>
      <c r="AE32531" s="74"/>
      <c r="AF32531" s="74"/>
      <c r="BX32531" s="73"/>
      <c r="BY32531" s="74"/>
      <c r="BZ32531" s="74"/>
      <c r="CA32531" s="74"/>
      <c r="CF32531" s="79"/>
      <c r="CL32531" s="79"/>
    </row>
    <row r="32532" spans="30:90">
      <c r="AD32532" s="73"/>
      <c r="AE32532" s="74"/>
      <c r="AF32532" s="74"/>
      <c r="BX32532" s="73"/>
      <c r="BY32532" s="74"/>
      <c r="BZ32532" s="74"/>
      <c r="CA32532" s="74"/>
      <c r="CF32532" s="79"/>
      <c r="CL32532" s="79"/>
    </row>
    <row r="32533" spans="30:90">
      <c r="AD32533" s="73"/>
      <c r="AE32533" s="74"/>
      <c r="AF32533" s="74"/>
      <c r="BX32533" s="73"/>
      <c r="BY32533" s="74"/>
      <c r="BZ32533" s="74"/>
      <c r="CA32533" s="74"/>
      <c r="CF32533" s="79"/>
      <c r="CL32533" s="79"/>
    </row>
    <row r="32534" spans="30:90">
      <c r="AD32534" s="73"/>
      <c r="AE32534" s="74"/>
      <c r="AF32534" s="74"/>
      <c r="BX32534" s="73"/>
      <c r="BY32534" s="74"/>
      <c r="BZ32534" s="74"/>
      <c r="CA32534" s="74"/>
      <c r="CF32534" s="79"/>
      <c r="CL32534" s="79"/>
    </row>
    <row r="32535" spans="30:90">
      <c r="AD32535" s="73"/>
      <c r="AE32535" s="74"/>
      <c r="AF32535" s="74"/>
      <c r="BX32535" s="73"/>
      <c r="BY32535" s="74"/>
      <c r="BZ32535" s="74"/>
      <c r="CA32535" s="74"/>
      <c r="CF32535" s="79"/>
      <c r="CL32535" s="79"/>
    </row>
    <row r="32536" spans="30:90">
      <c r="AD32536" s="73"/>
      <c r="AE32536" s="74"/>
      <c r="AF32536" s="74"/>
      <c r="BX32536" s="73"/>
      <c r="BY32536" s="74"/>
      <c r="BZ32536" s="74"/>
      <c r="CA32536" s="74"/>
      <c r="CF32536" s="79"/>
      <c r="CL32536" s="79"/>
    </row>
    <row r="32537" spans="30:90">
      <c r="AD32537" s="73"/>
      <c r="AE32537" s="74"/>
      <c r="AF32537" s="74"/>
      <c r="BX32537" s="73"/>
      <c r="BY32537" s="74"/>
      <c r="BZ32537" s="74"/>
      <c r="CA32537" s="74"/>
      <c r="CF32537" s="79"/>
      <c r="CL32537" s="79"/>
    </row>
    <row r="32538" spans="30:90">
      <c r="AD32538" s="73"/>
      <c r="AE32538" s="74"/>
      <c r="AF32538" s="74"/>
      <c r="BX32538" s="73"/>
      <c r="BY32538" s="74"/>
      <c r="BZ32538" s="74"/>
      <c r="CA32538" s="74"/>
      <c r="CF32538" s="79"/>
      <c r="CL32538" s="79"/>
    </row>
    <row r="32539" spans="30:90">
      <c r="AD32539" s="73"/>
      <c r="AE32539" s="74"/>
      <c r="AF32539" s="74"/>
      <c r="BX32539" s="73"/>
      <c r="BY32539" s="74"/>
      <c r="BZ32539" s="74"/>
      <c r="CA32539" s="74"/>
      <c r="CF32539" s="79"/>
      <c r="CL32539" s="79"/>
    </row>
    <row r="32540" spans="30:90">
      <c r="AD32540" s="73"/>
      <c r="AE32540" s="74"/>
      <c r="AF32540" s="74"/>
      <c r="BX32540" s="73"/>
      <c r="BY32540" s="74"/>
      <c r="BZ32540" s="74"/>
      <c r="CA32540" s="74"/>
      <c r="CF32540" s="79"/>
      <c r="CL32540" s="79"/>
    </row>
    <row r="32541" spans="30:90">
      <c r="AD32541" s="73"/>
      <c r="AE32541" s="74"/>
      <c r="AF32541" s="74"/>
      <c r="BX32541" s="73"/>
      <c r="BY32541" s="74"/>
      <c r="BZ32541" s="74"/>
      <c r="CA32541" s="74"/>
      <c r="CF32541" s="79"/>
      <c r="CL32541" s="79"/>
    </row>
    <row r="32542" spans="30:90">
      <c r="AD32542" s="73"/>
      <c r="AE32542" s="74"/>
      <c r="AF32542" s="74"/>
      <c r="BX32542" s="73"/>
      <c r="BY32542" s="74"/>
      <c r="BZ32542" s="74"/>
      <c r="CA32542" s="74"/>
      <c r="CF32542" s="79"/>
      <c r="CL32542" s="79"/>
    </row>
    <row r="32543" spans="30:90">
      <c r="AD32543" s="73"/>
      <c r="AE32543" s="74"/>
      <c r="AF32543" s="74"/>
      <c r="BX32543" s="73"/>
      <c r="BY32543" s="74"/>
      <c r="BZ32543" s="74"/>
      <c r="CA32543" s="74"/>
      <c r="CF32543" s="79"/>
      <c r="CL32543" s="79"/>
    </row>
    <row r="32544" spans="30:90">
      <c r="AD32544" s="73"/>
      <c r="AE32544" s="74"/>
      <c r="AF32544" s="74"/>
      <c r="BX32544" s="73"/>
      <c r="BY32544" s="74"/>
      <c r="BZ32544" s="74"/>
      <c r="CA32544" s="74"/>
      <c r="CF32544" s="79"/>
      <c r="CL32544" s="79"/>
    </row>
    <row r="32545" spans="30:90">
      <c r="AD32545" s="73"/>
      <c r="AE32545" s="74"/>
      <c r="AF32545" s="74"/>
      <c r="BX32545" s="73"/>
      <c r="BY32545" s="74"/>
      <c r="BZ32545" s="74"/>
      <c r="CA32545" s="74"/>
      <c r="CF32545" s="79"/>
      <c r="CL32545" s="79"/>
    </row>
    <row r="32546" spans="30:90">
      <c r="AD32546" s="73"/>
      <c r="AE32546" s="74"/>
      <c r="AF32546" s="74"/>
      <c r="BX32546" s="73"/>
      <c r="BY32546" s="74"/>
      <c r="BZ32546" s="74"/>
      <c r="CA32546" s="74"/>
      <c r="CF32546" s="79"/>
      <c r="CL32546" s="79"/>
    </row>
    <row r="32547" spans="30:90">
      <c r="AD32547" s="73"/>
      <c r="AE32547" s="74"/>
      <c r="AF32547" s="74"/>
      <c r="BX32547" s="73"/>
      <c r="BY32547" s="74"/>
      <c r="BZ32547" s="74"/>
      <c r="CA32547" s="74"/>
      <c r="CF32547" s="79"/>
      <c r="CL32547" s="79"/>
    </row>
    <row r="32548" spans="30:90">
      <c r="AD32548" s="73"/>
      <c r="AE32548" s="74"/>
      <c r="AF32548" s="74"/>
      <c r="BX32548" s="73"/>
      <c r="BY32548" s="74"/>
      <c r="BZ32548" s="74"/>
      <c r="CA32548" s="74"/>
      <c r="CF32548" s="79"/>
      <c r="CL32548" s="79"/>
    </row>
    <row r="32549" spans="30:90">
      <c r="AD32549" s="73"/>
      <c r="AE32549" s="74"/>
      <c r="AF32549" s="74"/>
      <c r="BX32549" s="73"/>
      <c r="BY32549" s="74"/>
      <c r="BZ32549" s="74"/>
      <c r="CA32549" s="74"/>
      <c r="CF32549" s="79"/>
      <c r="CL32549" s="79"/>
    </row>
    <row r="32550" spans="30:90">
      <c r="AD32550" s="73"/>
      <c r="AE32550" s="74"/>
      <c r="AF32550" s="74"/>
      <c r="BX32550" s="73"/>
      <c r="BY32550" s="74"/>
      <c r="BZ32550" s="74"/>
      <c r="CA32550" s="74"/>
      <c r="CF32550" s="79"/>
      <c r="CL32550" s="79"/>
    </row>
    <row r="32551" spans="30:90">
      <c r="AD32551" s="73"/>
      <c r="AE32551" s="74"/>
      <c r="AF32551" s="74"/>
      <c r="BX32551" s="73"/>
      <c r="BY32551" s="74"/>
      <c r="BZ32551" s="74"/>
      <c r="CA32551" s="74"/>
      <c r="CF32551" s="79"/>
      <c r="CL32551" s="79"/>
    </row>
    <row r="32552" spans="30:90">
      <c r="AD32552" s="73"/>
      <c r="AE32552" s="74"/>
      <c r="AF32552" s="74"/>
      <c r="BX32552" s="73"/>
      <c r="BY32552" s="74"/>
      <c r="BZ32552" s="74"/>
      <c r="CA32552" s="74"/>
      <c r="CF32552" s="79"/>
      <c r="CL32552" s="79"/>
    </row>
    <row r="32553" spans="30:90">
      <c r="AD32553" s="73"/>
      <c r="AE32553" s="74"/>
      <c r="AF32553" s="74"/>
      <c r="BX32553" s="73"/>
      <c r="BY32553" s="74"/>
      <c r="BZ32553" s="74"/>
      <c r="CA32553" s="74"/>
      <c r="CF32553" s="79"/>
      <c r="CL32553" s="79"/>
    </row>
    <row r="32554" spans="30:90">
      <c r="AD32554" s="73"/>
      <c r="AE32554" s="74"/>
      <c r="AF32554" s="74"/>
      <c r="BX32554" s="73"/>
      <c r="BY32554" s="74"/>
      <c r="BZ32554" s="74"/>
      <c r="CA32554" s="74"/>
      <c r="CF32554" s="79"/>
      <c r="CL32554" s="79"/>
    </row>
    <row r="32555" spans="30:90">
      <c r="AD32555" s="73"/>
      <c r="AE32555" s="74"/>
      <c r="AF32555" s="74"/>
      <c r="BX32555" s="73"/>
      <c r="BY32555" s="74"/>
      <c r="BZ32555" s="74"/>
      <c r="CA32555" s="74"/>
      <c r="CF32555" s="79"/>
      <c r="CL32555" s="79"/>
    </row>
    <row r="32556" spans="30:90">
      <c r="AD32556" s="73"/>
      <c r="AE32556" s="74"/>
      <c r="AF32556" s="74"/>
      <c r="BX32556" s="73"/>
      <c r="BY32556" s="74"/>
      <c r="BZ32556" s="74"/>
      <c r="CA32556" s="74"/>
      <c r="CF32556" s="79"/>
      <c r="CL32556" s="79"/>
    </row>
    <row r="32557" spans="30:90">
      <c r="AD32557" s="73"/>
      <c r="AE32557" s="74"/>
      <c r="AF32557" s="74"/>
      <c r="BX32557" s="73"/>
      <c r="BY32557" s="74"/>
      <c r="BZ32557" s="74"/>
      <c r="CA32557" s="74"/>
      <c r="CF32557" s="79"/>
      <c r="CL32557" s="79"/>
    </row>
    <row r="32558" spans="30:90">
      <c r="AD32558" s="73"/>
      <c r="AE32558" s="74"/>
      <c r="AF32558" s="74"/>
      <c r="BX32558" s="73"/>
      <c r="BY32558" s="74"/>
      <c r="BZ32558" s="74"/>
      <c r="CA32558" s="74"/>
      <c r="CF32558" s="79"/>
      <c r="CL32558" s="79"/>
    </row>
    <row r="32559" spans="30:90">
      <c r="AD32559" s="73"/>
      <c r="AE32559" s="74"/>
      <c r="AF32559" s="74"/>
      <c r="BX32559" s="73"/>
      <c r="BY32559" s="74"/>
      <c r="BZ32559" s="74"/>
      <c r="CA32559" s="74"/>
      <c r="CF32559" s="79"/>
      <c r="CL32559" s="79"/>
    </row>
    <row r="32560" spans="30:90">
      <c r="AD32560" s="73"/>
      <c r="AE32560" s="74"/>
      <c r="AF32560" s="74"/>
      <c r="BX32560" s="73"/>
      <c r="BY32560" s="74"/>
      <c r="BZ32560" s="74"/>
      <c r="CA32560" s="74"/>
      <c r="CF32560" s="79"/>
      <c r="CL32560" s="79"/>
    </row>
    <row r="32561" spans="30:90">
      <c r="AD32561" s="73"/>
      <c r="AE32561" s="74"/>
      <c r="AF32561" s="74"/>
      <c r="BX32561" s="73"/>
      <c r="BY32561" s="74"/>
      <c r="BZ32561" s="74"/>
      <c r="CA32561" s="74"/>
      <c r="CF32561" s="79"/>
      <c r="CL32561" s="79"/>
    </row>
    <row r="32562" spans="30:90">
      <c r="AD32562" s="73"/>
      <c r="AE32562" s="74"/>
      <c r="AF32562" s="74"/>
      <c r="BX32562" s="73"/>
      <c r="BY32562" s="74"/>
      <c r="BZ32562" s="74"/>
      <c r="CA32562" s="74"/>
      <c r="CF32562" s="79"/>
      <c r="CL32562" s="79"/>
    </row>
    <row r="32563" spans="30:90">
      <c r="AD32563" s="73"/>
      <c r="AE32563" s="74"/>
      <c r="AF32563" s="74"/>
      <c r="BX32563" s="73"/>
      <c r="BY32563" s="74"/>
      <c r="BZ32563" s="74"/>
      <c r="CA32563" s="74"/>
      <c r="CF32563" s="79"/>
      <c r="CL32563" s="79"/>
    </row>
    <row r="32564" spans="30:90">
      <c r="AD32564" s="73"/>
      <c r="AE32564" s="74"/>
      <c r="AF32564" s="74"/>
      <c r="BX32564" s="73"/>
      <c r="BY32564" s="74"/>
      <c r="BZ32564" s="74"/>
      <c r="CA32564" s="74"/>
      <c r="CF32564" s="79"/>
      <c r="CL32564" s="79"/>
    </row>
    <row r="32565" spans="30:90">
      <c r="AD32565" s="73"/>
      <c r="AE32565" s="74"/>
      <c r="AF32565" s="74"/>
      <c r="BX32565" s="73"/>
      <c r="BY32565" s="74"/>
      <c r="BZ32565" s="74"/>
      <c r="CA32565" s="74"/>
      <c r="CF32565" s="79"/>
      <c r="CL32565" s="79"/>
    </row>
    <row r="32566" spans="30:90">
      <c r="AD32566" s="73"/>
      <c r="AE32566" s="74"/>
      <c r="AF32566" s="74"/>
      <c r="BX32566" s="73"/>
      <c r="BY32566" s="74"/>
      <c r="BZ32566" s="74"/>
      <c r="CA32566" s="74"/>
      <c r="CF32566" s="79"/>
      <c r="CL32566" s="79"/>
    </row>
    <row r="32567" spans="30:90">
      <c r="AD32567" s="73"/>
      <c r="AE32567" s="74"/>
      <c r="AF32567" s="74"/>
      <c r="BX32567" s="73"/>
      <c r="BY32567" s="74"/>
      <c r="BZ32567" s="74"/>
      <c r="CA32567" s="74"/>
      <c r="CF32567" s="79"/>
      <c r="CL32567" s="79"/>
    </row>
    <row r="32568" spans="30:90">
      <c r="AD32568" s="73"/>
      <c r="AE32568" s="74"/>
      <c r="AF32568" s="74"/>
      <c r="BX32568" s="73"/>
      <c r="BY32568" s="74"/>
      <c r="BZ32568" s="74"/>
      <c r="CA32568" s="74"/>
      <c r="CF32568" s="79"/>
      <c r="CL32568" s="79"/>
    </row>
    <row r="32569" spans="30:90">
      <c r="AD32569" s="73"/>
      <c r="AE32569" s="74"/>
      <c r="AF32569" s="74"/>
      <c r="BX32569" s="73"/>
      <c r="BY32569" s="74"/>
      <c r="BZ32569" s="74"/>
      <c r="CA32569" s="74"/>
      <c r="CF32569" s="79"/>
      <c r="CL32569" s="79"/>
    </row>
    <row r="32570" spans="30:90">
      <c r="AD32570" s="73"/>
      <c r="AE32570" s="74"/>
      <c r="AF32570" s="74"/>
      <c r="BX32570" s="73"/>
      <c r="BY32570" s="74"/>
      <c r="BZ32570" s="74"/>
      <c r="CA32570" s="74"/>
      <c r="CF32570" s="79"/>
      <c r="CL32570" s="79"/>
    </row>
    <row r="32571" spans="30:90">
      <c r="AD32571" s="73"/>
      <c r="AE32571" s="74"/>
      <c r="AF32571" s="74"/>
      <c r="BX32571" s="73"/>
      <c r="BY32571" s="74"/>
      <c r="BZ32571" s="74"/>
      <c r="CA32571" s="74"/>
      <c r="CF32571" s="79"/>
      <c r="CL32571" s="79"/>
    </row>
    <row r="32572" spans="30:90">
      <c r="AD32572" s="73"/>
      <c r="AE32572" s="74"/>
      <c r="AF32572" s="74"/>
      <c r="BX32572" s="73"/>
      <c r="BY32572" s="74"/>
      <c r="BZ32572" s="74"/>
      <c r="CA32572" s="74"/>
      <c r="CF32572" s="79"/>
      <c r="CL32572" s="79"/>
    </row>
    <row r="32573" spans="30:90">
      <c r="AD32573" s="73"/>
      <c r="AE32573" s="74"/>
      <c r="AF32573" s="74"/>
      <c r="BX32573" s="73"/>
      <c r="BY32573" s="74"/>
      <c r="BZ32573" s="74"/>
      <c r="CA32573" s="74"/>
      <c r="CF32573" s="79"/>
      <c r="CL32573" s="79"/>
    </row>
    <row r="32574" spans="30:90">
      <c r="AD32574" s="73"/>
      <c r="AE32574" s="74"/>
      <c r="AF32574" s="74"/>
      <c r="BX32574" s="73"/>
      <c r="BY32574" s="74"/>
      <c r="BZ32574" s="74"/>
      <c r="CA32574" s="74"/>
      <c r="CF32574" s="79"/>
      <c r="CL32574" s="79"/>
    </row>
    <row r="32575" spans="30:90">
      <c r="AD32575" s="73"/>
      <c r="AE32575" s="74"/>
      <c r="AF32575" s="74"/>
      <c r="BX32575" s="73"/>
      <c r="BY32575" s="74"/>
      <c r="BZ32575" s="74"/>
      <c r="CA32575" s="74"/>
      <c r="CF32575" s="79"/>
      <c r="CL32575" s="79"/>
    </row>
    <row r="32576" spans="30:90">
      <c r="AD32576" s="73"/>
      <c r="AE32576" s="74"/>
      <c r="AF32576" s="74"/>
      <c r="BX32576" s="73"/>
      <c r="BY32576" s="74"/>
      <c r="BZ32576" s="74"/>
      <c r="CA32576" s="74"/>
      <c r="CF32576" s="79"/>
      <c r="CL32576" s="79"/>
    </row>
    <row r="32577" spans="30:90">
      <c r="AD32577" s="73"/>
      <c r="AE32577" s="74"/>
      <c r="AF32577" s="74"/>
      <c r="BX32577" s="73"/>
      <c r="BY32577" s="74"/>
      <c r="BZ32577" s="74"/>
      <c r="CA32577" s="74"/>
      <c r="CF32577" s="79"/>
      <c r="CL32577" s="79"/>
    </row>
    <row r="32578" spans="30:90">
      <c r="AD32578" s="73"/>
      <c r="AE32578" s="74"/>
      <c r="AF32578" s="74"/>
      <c r="BX32578" s="73"/>
      <c r="BY32578" s="74"/>
      <c r="BZ32578" s="74"/>
      <c r="CA32578" s="74"/>
      <c r="CF32578" s="79"/>
      <c r="CL32578" s="79"/>
    </row>
    <row r="32579" spans="30:90">
      <c r="AD32579" s="73"/>
      <c r="AE32579" s="74"/>
      <c r="AF32579" s="74"/>
      <c r="BX32579" s="73"/>
      <c r="BY32579" s="74"/>
      <c r="BZ32579" s="74"/>
      <c r="CA32579" s="74"/>
      <c r="CF32579" s="79"/>
      <c r="CL32579" s="79"/>
    </row>
    <row r="32580" spans="30:90">
      <c r="AD32580" s="73"/>
      <c r="AE32580" s="74"/>
      <c r="AF32580" s="74"/>
      <c r="BX32580" s="73"/>
      <c r="BY32580" s="74"/>
      <c r="BZ32580" s="74"/>
      <c r="CA32580" s="74"/>
      <c r="CF32580" s="79"/>
      <c r="CL32580" s="79"/>
    </row>
    <row r="32581" spans="30:90">
      <c r="AD32581" s="73"/>
      <c r="AE32581" s="74"/>
      <c r="AF32581" s="74"/>
      <c r="BX32581" s="73"/>
      <c r="BY32581" s="74"/>
      <c r="BZ32581" s="74"/>
      <c r="CA32581" s="74"/>
      <c r="CF32581" s="79"/>
      <c r="CL32581" s="79"/>
    </row>
    <row r="32582" spans="30:90">
      <c r="AD32582" s="73"/>
      <c r="AE32582" s="74"/>
      <c r="AF32582" s="74"/>
      <c r="BX32582" s="73"/>
      <c r="BY32582" s="74"/>
      <c r="BZ32582" s="74"/>
      <c r="CA32582" s="74"/>
      <c r="CF32582" s="79"/>
      <c r="CL32582" s="79"/>
    </row>
    <row r="32583" spans="30:90">
      <c r="AD32583" s="73"/>
      <c r="AE32583" s="74"/>
      <c r="AF32583" s="74"/>
      <c r="BX32583" s="73"/>
      <c r="BY32583" s="74"/>
      <c r="BZ32583" s="74"/>
      <c r="CA32583" s="74"/>
      <c r="CF32583" s="79"/>
      <c r="CL32583" s="79"/>
    </row>
    <row r="32584" spans="30:90">
      <c r="AD32584" s="73"/>
      <c r="AE32584" s="74"/>
      <c r="AF32584" s="74"/>
      <c r="BX32584" s="73"/>
      <c r="BY32584" s="74"/>
      <c r="BZ32584" s="74"/>
      <c r="CA32584" s="74"/>
      <c r="CF32584" s="79"/>
      <c r="CL32584" s="79"/>
    </row>
    <row r="32585" spans="30:90">
      <c r="AD32585" s="73"/>
      <c r="AE32585" s="74"/>
      <c r="AF32585" s="74"/>
      <c r="BX32585" s="73"/>
      <c r="BY32585" s="74"/>
      <c r="BZ32585" s="74"/>
      <c r="CA32585" s="74"/>
      <c r="CF32585" s="79"/>
      <c r="CL32585" s="79"/>
    </row>
    <row r="32586" spans="30:90">
      <c r="AD32586" s="73"/>
      <c r="AE32586" s="74"/>
      <c r="AF32586" s="74"/>
      <c r="BX32586" s="73"/>
      <c r="BY32586" s="74"/>
      <c r="BZ32586" s="74"/>
      <c r="CA32586" s="74"/>
      <c r="CF32586" s="79"/>
      <c r="CL32586" s="79"/>
    </row>
    <row r="32587" spans="30:90">
      <c r="AD32587" s="73"/>
      <c r="AE32587" s="74"/>
      <c r="AF32587" s="74"/>
      <c r="BX32587" s="73"/>
      <c r="BY32587" s="74"/>
      <c r="BZ32587" s="74"/>
      <c r="CA32587" s="74"/>
      <c r="CF32587" s="79"/>
      <c r="CL32587" s="79"/>
    </row>
    <row r="32588" spans="30:90">
      <c r="AD32588" s="73"/>
      <c r="AE32588" s="74"/>
      <c r="AF32588" s="74"/>
      <c r="BX32588" s="73"/>
      <c r="BY32588" s="74"/>
      <c r="BZ32588" s="74"/>
      <c r="CA32588" s="74"/>
      <c r="CF32588" s="79"/>
      <c r="CL32588" s="79"/>
    </row>
    <row r="32589" spans="30:90">
      <c r="AD32589" s="73"/>
      <c r="AE32589" s="74"/>
      <c r="AF32589" s="74"/>
      <c r="BX32589" s="73"/>
      <c r="BY32589" s="74"/>
      <c r="BZ32589" s="74"/>
      <c r="CA32589" s="74"/>
      <c r="CF32589" s="79"/>
      <c r="CL32589" s="79"/>
    </row>
    <row r="32590" spans="30:90">
      <c r="AD32590" s="73"/>
      <c r="AE32590" s="74"/>
      <c r="AF32590" s="74"/>
      <c r="BX32590" s="73"/>
      <c r="BY32590" s="74"/>
      <c r="BZ32590" s="74"/>
      <c r="CA32590" s="74"/>
      <c r="CF32590" s="79"/>
      <c r="CL32590" s="79"/>
    </row>
    <row r="32591" spans="30:90">
      <c r="AD32591" s="73"/>
      <c r="AE32591" s="74"/>
      <c r="AF32591" s="74"/>
      <c r="BX32591" s="73"/>
      <c r="BY32591" s="74"/>
      <c r="BZ32591" s="74"/>
      <c r="CA32591" s="74"/>
      <c r="CF32591" s="79"/>
      <c r="CL32591" s="79"/>
    </row>
    <row r="32592" spans="30:90">
      <c r="AD32592" s="73"/>
      <c r="AE32592" s="74"/>
      <c r="AF32592" s="74"/>
      <c r="BX32592" s="73"/>
      <c r="BY32592" s="74"/>
      <c r="BZ32592" s="74"/>
      <c r="CA32592" s="74"/>
      <c r="CF32592" s="79"/>
      <c r="CL32592" s="79"/>
    </row>
    <row r="32593" spans="30:90">
      <c r="AD32593" s="73"/>
      <c r="AE32593" s="74"/>
      <c r="AF32593" s="74"/>
      <c r="BX32593" s="73"/>
      <c r="BY32593" s="74"/>
      <c r="BZ32593" s="74"/>
      <c r="CA32593" s="74"/>
      <c r="CF32593" s="79"/>
      <c r="CL32593" s="79"/>
    </row>
    <row r="32594" spans="30:90">
      <c r="AD32594" s="73"/>
      <c r="AE32594" s="74"/>
      <c r="AF32594" s="74"/>
      <c r="BX32594" s="73"/>
      <c r="BY32594" s="74"/>
      <c r="BZ32594" s="74"/>
      <c r="CA32594" s="74"/>
      <c r="CF32594" s="79"/>
      <c r="CL32594" s="79"/>
    </row>
    <row r="32595" spans="30:90">
      <c r="AD32595" s="73"/>
      <c r="AE32595" s="74"/>
      <c r="AF32595" s="74"/>
      <c r="BX32595" s="73"/>
      <c r="BY32595" s="74"/>
      <c r="BZ32595" s="74"/>
      <c r="CA32595" s="74"/>
      <c r="CF32595" s="79"/>
      <c r="CL32595" s="79"/>
    </row>
    <row r="32596" spans="30:90">
      <c r="AD32596" s="73"/>
      <c r="AE32596" s="74"/>
      <c r="AF32596" s="74"/>
      <c r="BX32596" s="73"/>
      <c r="BY32596" s="74"/>
      <c r="BZ32596" s="74"/>
      <c r="CA32596" s="74"/>
      <c r="CF32596" s="79"/>
      <c r="CL32596" s="79"/>
    </row>
    <row r="32597" spans="30:90">
      <c r="AD32597" s="73"/>
      <c r="AE32597" s="74"/>
      <c r="AF32597" s="74"/>
      <c r="BX32597" s="73"/>
      <c r="BY32597" s="74"/>
      <c r="BZ32597" s="74"/>
      <c r="CA32597" s="74"/>
      <c r="CF32597" s="79"/>
      <c r="CL32597" s="79"/>
    </row>
    <row r="32598" spans="30:90">
      <c r="AD32598" s="73"/>
      <c r="AE32598" s="74"/>
      <c r="AF32598" s="74"/>
      <c r="BX32598" s="73"/>
      <c r="BY32598" s="74"/>
      <c r="BZ32598" s="74"/>
      <c r="CA32598" s="74"/>
      <c r="CF32598" s="79"/>
      <c r="CL32598" s="79"/>
    </row>
    <row r="32599" spans="30:90">
      <c r="AD32599" s="73"/>
      <c r="AE32599" s="74"/>
      <c r="AF32599" s="74"/>
      <c r="BX32599" s="73"/>
      <c r="BY32599" s="74"/>
      <c r="BZ32599" s="74"/>
      <c r="CA32599" s="74"/>
      <c r="CF32599" s="79"/>
      <c r="CL32599" s="79"/>
    </row>
    <row r="32600" spans="30:90">
      <c r="AD32600" s="73"/>
      <c r="AE32600" s="74"/>
      <c r="AF32600" s="74"/>
      <c r="BX32600" s="73"/>
      <c r="BY32600" s="74"/>
      <c r="BZ32600" s="74"/>
      <c r="CA32600" s="74"/>
      <c r="CF32600" s="79"/>
      <c r="CL32600" s="79"/>
    </row>
    <row r="32601" spans="30:90">
      <c r="AD32601" s="73"/>
      <c r="AE32601" s="74"/>
      <c r="AF32601" s="74"/>
      <c r="BX32601" s="73"/>
      <c r="BY32601" s="74"/>
      <c r="BZ32601" s="74"/>
      <c r="CA32601" s="74"/>
      <c r="CF32601" s="79"/>
      <c r="CL32601" s="79"/>
    </row>
    <row r="32602" spans="30:90">
      <c r="AD32602" s="73"/>
      <c r="AE32602" s="74"/>
      <c r="AF32602" s="74"/>
      <c r="BX32602" s="73"/>
      <c r="BY32602" s="74"/>
      <c r="BZ32602" s="74"/>
      <c r="CA32602" s="74"/>
      <c r="CF32602" s="79"/>
      <c r="CL32602" s="79"/>
    </row>
    <row r="32603" spans="30:90">
      <c r="AD32603" s="73"/>
      <c r="AE32603" s="74"/>
      <c r="AF32603" s="74"/>
      <c r="BX32603" s="73"/>
      <c r="BY32603" s="74"/>
      <c r="BZ32603" s="74"/>
      <c r="CA32603" s="74"/>
      <c r="CF32603" s="79"/>
      <c r="CL32603" s="79"/>
    </row>
    <row r="32604" spans="30:90">
      <c r="AD32604" s="73"/>
      <c r="AE32604" s="74"/>
      <c r="AF32604" s="74"/>
      <c r="BX32604" s="73"/>
      <c r="BY32604" s="74"/>
      <c r="BZ32604" s="74"/>
      <c r="CA32604" s="74"/>
      <c r="CF32604" s="79"/>
      <c r="CL32604" s="79"/>
    </row>
    <row r="32605" spans="30:90">
      <c r="AD32605" s="73"/>
      <c r="AE32605" s="74"/>
      <c r="AF32605" s="74"/>
      <c r="BX32605" s="73"/>
      <c r="BY32605" s="74"/>
      <c r="BZ32605" s="74"/>
      <c r="CA32605" s="74"/>
      <c r="CF32605" s="79"/>
      <c r="CL32605" s="79"/>
    </row>
    <row r="32606" spans="30:90">
      <c r="AD32606" s="73"/>
      <c r="AE32606" s="74"/>
      <c r="AF32606" s="74"/>
      <c r="BX32606" s="73"/>
      <c r="BY32606" s="74"/>
      <c r="BZ32606" s="74"/>
      <c r="CA32606" s="74"/>
      <c r="CF32606" s="79"/>
      <c r="CL32606" s="79"/>
    </row>
    <row r="32607" spans="30:90">
      <c r="AD32607" s="73"/>
      <c r="AE32607" s="74"/>
      <c r="AF32607" s="74"/>
      <c r="BX32607" s="73"/>
      <c r="BY32607" s="74"/>
      <c r="BZ32607" s="74"/>
      <c r="CA32607" s="74"/>
      <c r="CF32607" s="79"/>
      <c r="CL32607" s="79"/>
    </row>
    <row r="32608" spans="30:90">
      <c r="AD32608" s="73"/>
      <c r="AE32608" s="74"/>
      <c r="AF32608" s="74"/>
      <c r="BX32608" s="73"/>
      <c r="BY32608" s="74"/>
      <c r="BZ32608" s="74"/>
      <c r="CA32608" s="74"/>
      <c r="CF32608" s="79"/>
      <c r="CL32608" s="79"/>
    </row>
    <row r="32609" spans="30:90">
      <c r="AD32609" s="73"/>
      <c r="AE32609" s="74"/>
      <c r="AF32609" s="74"/>
      <c r="BX32609" s="73"/>
      <c r="BY32609" s="74"/>
      <c r="BZ32609" s="74"/>
      <c r="CA32609" s="74"/>
      <c r="CF32609" s="79"/>
      <c r="CL32609" s="79"/>
    </row>
    <row r="32610" spans="30:90">
      <c r="AD32610" s="73"/>
      <c r="AE32610" s="74"/>
      <c r="AF32610" s="74"/>
      <c r="BX32610" s="73"/>
      <c r="BY32610" s="74"/>
      <c r="BZ32610" s="74"/>
      <c r="CA32610" s="74"/>
      <c r="CF32610" s="79"/>
      <c r="CL32610" s="79"/>
    </row>
    <row r="32611" spans="30:90">
      <c r="AD32611" s="73"/>
      <c r="AE32611" s="74"/>
      <c r="AF32611" s="74"/>
      <c r="BX32611" s="73"/>
      <c r="BY32611" s="74"/>
      <c r="BZ32611" s="74"/>
      <c r="CA32611" s="74"/>
      <c r="CF32611" s="79"/>
      <c r="CL32611" s="79"/>
    </row>
    <row r="32612" spans="30:90">
      <c r="AD32612" s="73"/>
      <c r="AE32612" s="74"/>
      <c r="AF32612" s="74"/>
      <c r="BX32612" s="73"/>
      <c r="BY32612" s="74"/>
      <c r="BZ32612" s="74"/>
      <c r="CA32612" s="74"/>
      <c r="CF32612" s="79"/>
      <c r="CL32612" s="79"/>
    </row>
    <row r="32613" spans="30:90">
      <c r="AD32613" s="73"/>
      <c r="AE32613" s="74"/>
      <c r="AF32613" s="74"/>
      <c r="BX32613" s="73"/>
      <c r="BY32613" s="74"/>
      <c r="BZ32613" s="74"/>
      <c r="CA32613" s="74"/>
      <c r="CF32613" s="79"/>
      <c r="CL32613" s="79"/>
    </row>
    <row r="32614" spans="30:90">
      <c r="AD32614" s="73"/>
      <c r="AE32614" s="74"/>
      <c r="AF32614" s="74"/>
      <c r="BX32614" s="73"/>
      <c r="BY32614" s="74"/>
      <c r="BZ32614" s="74"/>
      <c r="CA32614" s="74"/>
      <c r="CF32614" s="79"/>
      <c r="CL32614" s="79"/>
    </row>
    <row r="32615" spans="30:90">
      <c r="AD32615" s="73"/>
      <c r="AE32615" s="74"/>
      <c r="AF32615" s="74"/>
      <c r="BX32615" s="73"/>
      <c r="BY32615" s="74"/>
      <c r="BZ32615" s="74"/>
      <c r="CA32615" s="74"/>
      <c r="CF32615" s="79"/>
      <c r="CL32615" s="79"/>
    </row>
    <row r="32616" spans="30:90">
      <c r="AD32616" s="73"/>
      <c r="AE32616" s="74"/>
      <c r="AF32616" s="74"/>
      <c r="BX32616" s="73"/>
      <c r="BY32616" s="74"/>
      <c r="BZ32616" s="74"/>
      <c r="CA32616" s="74"/>
      <c r="CF32616" s="79"/>
      <c r="CL32616" s="79"/>
    </row>
    <row r="32617" spans="30:90">
      <c r="AD32617" s="73"/>
      <c r="AE32617" s="74"/>
      <c r="AF32617" s="74"/>
      <c r="BX32617" s="73"/>
      <c r="BY32617" s="74"/>
      <c r="BZ32617" s="74"/>
      <c r="CA32617" s="74"/>
      <c r="CF32617" s="79"/>
      <c r="CL32617" s="79"/>
    </row>
    <row r="32618" spans="30:90">
      <c r="AD32618" s="73"/>
      <c r="AE32618" s="74"/>
      <c r="AF32618" s="74"/>
      <c r="BX32618" s="73"/>
      <c r="BY32618" s="74"/>
      <c r="BZ32618" s="74"/>
      <c r="CA32618" s="74"/>
      <c r="CF32618" s="79"/>
      <c r="CL32618" s="79"/>
    </row>
    <row r="32619" spans="30:90">
      <c r="AD32619" s="73"/>
      <c r="AE32619" s="74"/>
      <c r="AF32619" s="74"/>
      <c r="BX32619" s="73"/>
      <c r="BY32619" s="74"/>
      <c r="BZ32619" s="74"/>
      <c r="CA32619" s="74"/>
      <c r="CF32619" s="79"/>
      <c r="CL32619" s="79"/>
    </row>
    <row r="32620" spans="30:90">
      <c r="AD32620" s="73"/>
      <c r="AE32620" s="74"/>
      <c r="AF32620" s="74"/>
      <c r="BX32620" s="73"/>
      <c r="BY32620" s="74"/>
      <c r="BZ32620" s="74"/>
      <c r="CA32620" s="74"/>
      <c r="CF32620" s="79"/>
      <c r="CL32620" s="79"/>
    </row>
    <row r="32621" spans="30:90">
      <c r="AD32621" s="73"/>
      <c r="AE32621" s="74"/>
      <c r="AF32621" s="74"/>
      <c r="BX32621" s="73"/>
      <c r="BY32621" s="74"/>
      <c r="BZ32621" s="74"/>
      <c r="CA32621" s="74"/>
      <c r="CF32621" s="79"/>
      <c r="CL32621" s="79"/>
    </row>
    <row r="32622" spans="30:90">
      <c r="AD32622" s="73"/>
      <c r="AE32622" s="74"/>
      <c r="AF32622" s="74"/>
      <c r="BX32622" s="73"/>
      <c r="BY32622" s="74"/>
      <c r="BZ32622" s="74"/>
      <c r="CA32622" s="74"/>
      <c r="CF32622" s="79"/>
      <c r="CL32622" s="79"/>
    </row>
    <row r="32623" spans="30:90">
      <c r="AD32623" s="73"/>
      <c r="AE32623" s="74"/>
      <c r="AF32623" s="74"/>
      <c r="BX32623" s="73"/>
      <c r="BY32623" s="74"/>
      <c r="BZ32623" s="74"/>
      <c r="CA32623" s="74"/>
      <c r="CF32623" s="79"/>
      <c r="CL32623" s="79"/>
    </row>
    <row r="32624" spans="30:90">
      <c r="AD32624" s="73"/>
      <c r="AE32624" s="74"/>
      <c r="AF32624" s="74"/>
      <c r="BX32624" s="73"/>
      <c r="BY32624" s="74"/>
      <c r="BZ32624" s="74"/>
      <c r="CA32624" s="74"/>
      <c r="CF32624" s="79"/>
      <c r="CL32624" s="79"/>
    </row>
    <row r="32625" spans="30:90">
      <c r="AD32625" s="73"/>
      <c r="AE32625" s="74"/>
      <c r="AF32625" s="74"/>
      <c r="BX32625" s="73"/>
      <c r="BY32625" s="74"/>
      <c r="BZ32625" s="74"/>
      <c r="CA32625" s="74"/>
      <c r="CF32625" s="79"/>
      <c r="CL32625" s="79"/>
    </row>
    <row r="32626" spans="30:90">
      <c r="AD32626" s="73"/>
      <c r="AE32626" s="74"/>
      <c r="AF32626" s="74"/>
      <c r="BX32626" s="73"/>
      <c r="BY32626" s="74"/>
      <c r="BZ32626" s="74"/>
      <c r="CA32626" s="74"/>
      <c r="CF32626" s="79"/>
      <c r="CL32626" s="79"/>
    </row>
    <row r="32627" spans="30:90">
      <c r="AD32627" s="73"/>
      <c r="AE32627" s="74"/>
      <c r="AF32627" s="74"/>
      <c r="BX32627" s="73"/>
      <c r="BY32627" s="74"/>
      <c r="BZ32627" s="74"/>
      <c r="CA32627" s="74"/>
      <c r="CF32627" s="79"/>
      <c r="CL32627" s="79"/>
    </row>
    <row r="32628" spans="30:90">
      <c r="AD32628" s="73"/>
      <c r="AE32628" s="74"/>
      <c r="AF32628" s="74"/>
      <c r="BX32628" s="73"/>
      <c r="BY32628" s="74"/>
      <c r="BZ32628" s="74"/>
      <c r="CA32628" s="74"/>
      <c r="CF32628" s="79"/>
      <c r="CL32628" s="79"/>
    </row>
    <row r="32629" spans="30:90">
      <c r="AD32629" s="73"/>
      <c r="AE32629" s="74"/>
      <c r="AF32629" s="74"/>
      <c r="BX32629" s="73"/>
      <c r="BY32629" s="74"/>
      <c r="BZ32629" s="74"/>
      <c r="CA32629" s="74"/>
      <c r="CF32629" s="79"/>
      <c r="CL32629" s="79"/>
    </row>
    <row r="32630" spans="30:90">
      <c r="AD32630" s="73"/>
      <c r="AE32630" s="74"/>
      <c r="AF32630" s="74"/>
      <c r="BX32630" s="73"/>
      <c r="BY32630" s="74"/>
      <c r="BZ32630" s="74"/>
      <c r="CA32630" s="74"/>
      <c r="CF32630" s="79"/>
      <c r="CL32630" s="79"/>
    </row>
    <row r="32631" spans="30:90">
      <c r="AD32631" s="73"/>
      <c r="AE32631" s="74"/>
      <c r="AF32631" s="74"/>
      <c r="BX32631" s="73"/>
      <c r="BY32631" s="74"/>
      <c r="BZ32631" s="74"/>
      <c r="CA32631" s="74"/>
      <c r="CF32631" s="79"/>
      <c r="CL32631" s="79"/>
    </row>
    <row r="32632" spans="30:90">
      <c r="AD32632" s="73"/>
      <c r="AE32632" s="74"/>
      <c r="AF32632" s="74"/>
      <c r="BX32632" s="73"/>
      <c r="BY32632" s="74"/>
      <c r="BZ32632" s="74"/>
      <c r="CA32632" s="74"/>
      <c r="CF32632" s="79"/>
      <c r="CL32632" s="79"/>
    </row>
    <row r="32633" spans="30:90">
      <c r="AD32633" s="73"/>
      <c r="AE32633" s="74"/>
      <c r="AF32633" s="74"/>
      <c r="BX32633" s="73"/>
      <c r="BY32633" s="74"/>
      <c r="BZ32633" s="74"/>
      <c r="CA32633" s="74"/>
      <c r="CF32633" s="79"/>
      <c r="CL32633" s="79"/>
    </row>
    <row r="32634" spans="30:90">
      <c r="AD32634" s="73"/>
      <c r="AE32634" s="74"/>
      <c r="AF32634" s="74"/>
      <c r="BX32634" s="73"/>
      <c r="BY32634" s="74"/>
      <c r="BZ32634" s="74"/>
      <c r="CA32634" s="74"/>
      <c r="CF32634" s="79"/>
      <c r="CL32634" s="79"/>
    </row>
    <row r="32635" spans="30:90">
      <c r="AD32635" s="73"/>
      <c r="AE32635" s="74"/>
      <c r="AF32635" s="74"/>
      <c r="BX32635" s="73"/>
      <c r="BY32635" s="74"/>
      <c r="BZ32635" s="74"/>
      <c r="CA32635" s="74"/>
      <c r="CF32635" s="79"/>
      <c r="CL32635" s="79"/>
    </row>
    <row r="32636" spans="30:90">
      <c r="AD32636" s="73"/>
      <c r="AE32636" s="74"/>
      <c r="AF32636" s="74"/>
      <c r="BX32636" s="73"/>
      <c r="BY32636" s="74"/>
      <c r="BZ32636" s="74"/>
      <c r="CA32636" s="74"/>
      <c r="CF32636" s="79"/>
      <c r="CL32636" s="79"/>
    </row>
    <row r="32637" spans="30:90">
      <c r="AD32637" s="73"/>
      <c r="AE32637" s="74"/>
      <c r="AF32637" s="74"/>
      <c r="BX32637" s="73"/>
      <c r="BY32637" s="74"/>
      <c r="BZ32637" s="74"/>
      <c r="CA32637" s="74"/>
      <c r="CF32637" s="79"/>
      <c r="CL32637" s="79"/>
    </row>
    <row r="32638" spans="30:90">
      <c r="AD32638" s="73"/>
      <c r="AE32638" s="74"/>
      <c r="AF32638" s="74"/>
      <c r="BX32638" s="73"/>
      <c r="BY32638" s="74"/>
      <c r="BZ32638" s="74"/>
      <c r="CA32638" s="74"/>
      <c r="CF32638" s="79"/>
      <c r="CL32638" s="79"/>
    </row>
    <row r="32639" spans="30:90">
      <c r="AD32639" s="73"/>
      <c r="AE32639" s="74"/>
      <c r="AF32639" s="74"/>
      <c r="BX32639" s="73"/>
      <c r="BY32639" s="74"/>
      <c r="BZ32639" s="74"/>
      <c r="CA32639" s="74"/>
      <c r="CF32639" s="79"/>
      <c r="CL32639" s="79"/>
    </row>
    <row r="32640" spans="30:90">
      <c r="AD32640" s="73"/>
      <c r="AE32640" s="74"/>
      <c r="AF32640" s="74"/>
      <c r="BX32640" s="73"/>
      <c r="BY32640" s="74"/>
      <c r="BZ32640" s="74"/>
      <c r="CA32640" s="74"/>
      <c r="CF32640" s="79"/>
      <c r="CL32640" s="79"/>
    </row>
    <row r="32641" spans="30:90">
      <c r="AD32641" s="73"/>
      <c r="AE32641" s="74"/>
      <c r="AF32641" s="74"/>
      <c r="BX32641" s="73"/>
      <c r="BY32641" s="74"/>
      <c r="BZ32641" s="74"/>
      <c r="CA32641" s="74"/>
      <c r="CF32641" s="79"/>
      <c r="CL32641" s="79"/>
    </row>
    <row r="32642" spans="30:90">
      <c r="AD32642" s="73"/>
      <c r="AE32642" s="74"/>
      <c r="AF32642" s="74"/>
      <c r="BX32642" s="73"/>
      <c r="BY32642" s="74"/>
      <c r="BZ32642" s="74"/>
      <c r="CA32642" s="74"/>
      <c r="CF32642" s="79"/>
      <c r="CL32642" s="79"/>
    </row>
    <row r="32643" spans="30:90">
      <c r="AD32643" s="73"/>
      <c r="AE32643" s="74"/>
      <c r="AF32643" s="74"/>
      <c r="BX32643" s="73"/>
      <c r="BY32643" s="74"/>
      <c r="BZ32643" s="74"/>
      <c r="CA32643" s="74"/>
      <c r="CF32643" s="79"/>
      <c r="CL32643" s="79"/>
    </row>
    <row r="32644" spans="30:90">
      <c r="AD32644" s="73"/>
      <c r="AE32644" s="74"/>
      <c r="AF32644" s="74"/>
      <c r="BX32644" s="73"/>
      <c r="BY32644" s="74"/>
      <c r="BZ32644" s="74"/>
      <c r="CA32644" s="74"/>
      <c r="CF32644" s="79"/>
      <c r="CL32644" s="79"/>
    </row>
    <row r="32645" spans="30:90">
      <c r="AD32645" s="73"/>
      <c r="AE32645" s="74"/>
      <c r="AF32645" s="74"/>
      <c r="BX32645" s="73"/>
      <c r="BY32645" s="74"/>
      <c r="BZ32645" s="74"/>
      <c r="CA32645" s="74"/>
      <c r="CF32645" s="79"/>
      <c r="CL32645" s="79"/>
    </row>
    <row r="32646" spans="30:90">
      <c r="AD32646" s="73"/>
      <c r="AE32646" s="74"/>
      <c r="AF32646" s="74"/>
      <c r="BX32646" s="73"/>
      <c r="BY32646" s="74"/>
      <c r="BZ32646" s="74"/>
      <c r="CA32646" s="74"/>
      <c r="CF32646" s="79"/>
      <c r="CL32646" s="79"/>
    </row>
    <row r="32647" spans="30:90">
      <c r="AD32647" s="73"/>
      <c r="AE32647" s="74"/>
      <c r="AF32647" s="74"/>
      <c r="BX32647" s="73"/>
      <c r="BY32647" s="74"/>
      <c r="BZ32647" s="74"/>
      <c r="CA32647" s="74"/>
      <c r="CF32647" s="79"/>
      <c r="CL32647" s="79"/>
    </row>
    <row r="32648" spans="30:90">
      <c r="AD32648" s="73"/>
      <c r="AE32648" s="74"/>
      <c r="AF32648" s="74"/>
      <c r="BX32648" s="73"/>
      <c r="BY32648" s="74"/>
      <c r="BZ32648" s="74"/>
      <c r="CA32648" s="74"/>
      <c r="CF32648" s="79"/>
      <c r="CL32648" s="79"/>
    </row>
    <row r="32649" spans="30:90">
      <c r="AD32649" s="73"/>
      <c r="AE32649" s="74"/>
      <c r="AF32649" s="74"/>
      <c r="BX32649" s="73"/>
      <c r="BY32649" s="74"/>
      <c r="BZ32649" s="74"/>
      <c r="CA32649" s="74"/>
      <c r="CF32649" s="79"/>
      <c r="CL32649" s="79"/>
    </row>
    <row r="32650" spans="30:90">
      <c r="AD32650" s="73"/>
      <c r="AE32650" s="74"/>
      <c r="AF32650" s="74"/>
      <c r="BX32650" s="73"/>
      <c r="BY32650" s="74"/>
      <c r="BZ32650" s="74"/>
      <c r="CA32650" s="74"/>
      <c r="CF32650" s="79"/>
      <c r="CL32650" s="79"/>
    </row>
    <row r="32651" spans="30:90">
      <c r="AD32651" s="73"/>
      <c r="AE32651" s="74"/>
      <c r="AF32651" s="74"/>
      <c r="BX32651" s="73"/>
      <c r="BY32651" s="74"/>
      <c r="BZ32651" s="74"/>
      <c r="CA32651" s="74"/>
      <c r="CF32651" s="79"/>
      <c r="CL32651" s="79"/>
    </row>
    <row r="32652" spans="30:90">
      <c r="AD32652" s="73"/>
      <c r="AE32652" s="74"/>
      <c r="AF32652" s="74"/>
      <c r="BX32652" s="73"/>
      <c r="BY32652" s="74"/>
      <c r="BZ32652" s="74"/>
      <c r="CA32652" s="74"/>
      <c r="CF32652" s="79"/>
      <c r="CL32652" s="79"/>
    </row>
    <row r="32653" spans="30:90">
      <c r="AD32653" s="73"/>
      <c r="AE32653" s="74"/>
      <c r="AF32653" s="74"/>
      <c r="BX32653" s="73"/>
      <c r="BY32653" s="74"/>
      <c r="BZ32653" s="74"/>
      <c r="CA32653" s="74"/>
      <c r="CF32653" s="79"/>
      <c r="CL32653" s="79"/>
    </row>
    <row r="32654" spans="30:90">
      <c r="AD32654" s="73"/>
      <c r="AE32654" s="74"/>
      <c r="AF32654" s="74"/>
      <c r="BX32654" s="73"/>
      <c r="BY32654" s="74"/>
      <c r="BZ32654" s="74"/>
      <c r="CA32654" s="74"/>
      <c r="CF32654" s="79"/>
      <c r="CL32654" s="79"/>
    </row>
    <row r="32655" spans="30:90">
      <c r="AD32655" s="73"/>
      <c r="AE32655" s="74"/>
      <c r="AF32655" s="74"/>
      <c r="BX32655" s="73"/>
      <c r="BY32655" s="74"/>
      <c r="BZ32655" s="74"/>
      <c r="CA32655" s="74"/>
      <c r="CF32655" s="79"/>
      <c r="CL32655" s="79"/>
    </row>
    <row r="32656" spans="30:90">
      <c r="AD32656" s="73"/>
      <c r="AE32656" s="74"/>
      <c r="AF32656" s="74"/>
      <c r="BX32656" s="73"/>
      <c r="BY32656" s="74"/>
      <c r="BZ32656" s="74"/>
      <c r="CA32656" s="74"/>
      <c r="CF32656" s="79"/>
      <c r="CL32656" s="79"/>
    </row>
    <row r="32657" spans="30:90">
      <c r="AD32657" s="73"/>
      <c r="AE32657" s="74"/>
      <c r="AF32657" s="74"/>
      <c r="BX32657" s="73"/>
      <c r="BY32657" s="74"/>
      <c r="BZ32657" s="74"/>
      <c r="CA32657" s="74"/>
      <c r="CF32657" s="79"/>
      <c r="CL32657" s="79"/>
    </row>
    <row r="32658" spans="30:90">
      <c r="AD32658" s="73"/>
      <c r="AE32658" s="74"/>
      <c r="AF32658" s="74"/>
      <c r="BX32658" s="73"/>
      <c r="BY32658" s="74"/>
      <c r="BZ32658" s="74"/>
      <c r="CA32658" s="74"/>
      <c r="CF32658" s="79"/>
      <c r="CL32658" s="79"/>
    </row>
    <row r="32659" spans="30:90">
      <c r="AD32659" s="73"/>
      <c r="AE32659" s="74"/>
      <c r="AF32659" s="74"/>
      <c r="BX32659" s="73"/>
      <c r="BY32659" s="74"/>
      <c r="BZ32659" s="74"/>
      <c r="CA32659" s="74"/>
      <c r="CF32659" s="79"/>
      <c r="CL32659" s="79"/>
    </row>
    <row r="32660" spans="30:90">
      <c r="AD32660" s="73"/>
      <c r="AE32660" s="74"/>
      <c r="AF32660" s="74"/>
      <c r="BX32660" s="73"/>
      <c r="BY32660" s="74"/>
      <c r="BZ32660" s="74"/>
      <c r="CA32660" s="74"/>
      <c r="CF32660" s="79"/>
      <c r="CL32660" s="79"/>
    </row>
    <row r="32661" spans="30:90">
      <c r="AD32661" s="73"/>
      <c r="AE32661" s="74"/>
      <c r="AF32661" s="74"/>
      <c r="BX32661" s="73"/>
      <c r="BY32661" s="74"/>
      <c r="BZ32661" s="74"/>
      <c r="CA32661" s="74"/>
      <c r="CF32661" s="79"/>
      <c r="CL32661" s="79"/>
    </row>
    <row r="32662" spans="30:90">
      <c r="AD32662" s="73"/>
      <c r="AE32662" s="74"/>
      <c r="AF32662" s="74"/>
      <c r="BX32662" s="73"/>
      <c r="BY32662" s="74"/>
      <c r="BZ32662" s="74"/>
      <c r="CA32662" s="74"/>
      <c r="CF32662" s="79"/>
      <c r="CL32662" s="79"/>
    </row>
    <row r="32663" spans="30:90">
      <c r="AD32663" s="73"/>
      <c r="AE32663" s="74"/>
      <c r="AF32663" s="74"/>
      <c r="BX32663" s="73"/>
      <c r="BY32663" s="74"/>
      <c r="BZ32663" s="74"/>
      <c r="CA32663" s="74"/>
      <c r="CF32663" s="79"/>
      <c r="CL32663" s="79"/>
    </row>
    <row r="32664" spans="30:90">
      <c r="AD32664" s="73"/>
      <c r="AE32664" s="74"/>
      <c r="AF32664" s="74"/>
      <c r="BX32664" s="73"/>
      <c r="BY32664" s="74"/>
      <c r="BZ32664" s="74"/>
      <c r="CA32664" s="74"/>
      <c r="CF32664" s="79"/>
      <c r="CL32664" s="79"/>
    </row>
    <row r="32665" spans="30:90">
      <c r="AD32665" s="73"/>
      <c r="AE32665" s="74"/>
      <c r="AF32665" s="74"/>
      <c r="BX32665" s="73"/>
      <c r="BY32665" s="74"/>
      <c r="BZ32665" s="74"/>
      <c r="CA32665" s="74"/>
      <c r="CF32665" s="79"/>
      <c r="CL32665" s="79"/>
    </row>
    <row r="32666" spans="30:90">
      <c r="AD32666" s="73"/>
      <c r="AE32666" s="74"/>
      <c r="AF32666" s="74"/>
      <c r="BX32666" s="73"/>
      <c r="BY32666" s="74"/>
      <c r="BZ32666" s="74"/>
      <c r="CA32666" s="74"/>
      <c r="CF32666" s="79"/>
      <c r="CL32666" s="79"/>
    </row>
    <row r="32667" spans="30:90">
      <c r="AD32667" s="73"/>
      <c r="AE32667" s="74"/>
      <c r="AF32667" s="74"/>
      <c r="BX32667" s="73"/>
      <c r="BY32667" s="74"/>
      <c r="BZ32667" s="74"/>
      <c r="CA32667" s="74"/>
      <c r="CF32667" s="79"/>
      <c r="CL32667" s="79"/>
    </row>
    <row r="32668" spans="30:90">
      <c r="AD32668" s="73"/>
      <c r="AE32668" s="74"/>
      <c r="AF32668" s="74"/>
      <c r="BX32668" s="73"/>
      <c r="BY32668" s="74"/>
      <c r="BZ32668" s="74"/>
      <c r="CA32668" s="74"/>
      <c r="CF32668" s="79"/>
      <c r="CL32668" s="79"/>
    </row>
    <row r="32669" spans="30:90">
      <c r="AD32669" s="73"/>
      <c r="AE32669" s="74"/>
      <c r="AF32669" s="74"/>
      <c r="BX32669" s="73"/>
      <c r="BY32669" s="74"/>
      <c r="BZ32669" s="74"/>
      <c r="CA32669" s="74"/>
      <c r="CF32669" s="79"/>
      <c r="CL32669" s="79"/>
    </row>
    <row r="32670" spans="30:90">
      <c r="AD32670" s="73"/>
      <c r="AE32670" s="74"/>
      <c r="AF32670" s="74"/>
      <c r="BX32670" s="73"/>
      <c r="BY32670" s="74"/>
      <c r="BZ32670" s="74"/>
      <c r="CA32670" s="74"/>
      <c r="CF32670" s="79"/>
      <c r="CL32670" s="79"/>
    </row>
    <row r="32671" spans="30:90">
      <c r="AD32671" s="73"/>
      <c r="AE32671" s="74"/>
      <c r="AF32671" s="74"/>
      <c r="BX32671" s="73"/>
      <c r="BY32671" s="74"/>
      <c r="BZ32671" s="74"/>
      <c r="CA32671" s="74"/>
      <c r="CF32671" s="79"/>
      <c r="CL32671" s="79"/>
    </row>
    <row r="32672" spans="30:90">
      <c r="AD32672" s="73"/>
      <c r="AE32672" s="74"/>
      <c r="AF32672" s="74"/>
      <c r="BX32672" s="73"/>
      <c r="BY32672" s="74"/>
      <c r="BZ32672" s="74"/>
      <c r="CA32672" s="74"/>
      <c r="CF32672" s="79"/>
      <c r="CL32672" s="79"/>
    </row>
    <row r="32673" spans="30:90">
      <c r="AD32673" s="73"/>
      <c r="AE32673" s="74"/>
      <c r="AF32673" s="74"/>
      <c r="BX32673" s="73"/>
      <c r="BY32673" s="74"/>
      <c r="BZ32673" s="74"/>
      <c r="CA32673" s="74"/>
      <c r="CF32673" s="79"/>
      <c r="CL32673" s="79"/>
    </row>
    <row r="32674" spans="30:90">
      <c r="AD32674" s="73"/>
      <c r="AE32674" s="74"/>
      <c r="AF32674" s="74"/>
      <c r="BX32674" s="73"/>
      <c r="BY32674" s="74"/>
      <c r="BZ32674" s="74"/>
      <c r="CA32674" s="74"/>
      <c r="CF32674" s="79"/>
      <c r="CL32674" s="79"/>
    </row>
    <row r="32675" spans="30:90">
      <c r="AD32675" s="73"/>
      <c r="AE32675" s="74"/>
      <c r="AF32675" s="74"/>
      <c r="BX32675" s="73"/>
      <c r="BY32675" s="74"/>
      <c r="BZ32675" s="74"/>
      <c r="CA32675" s="74"/>
      <c r="CF32675" s="79"/>
      <c r="CL32675" s="79"/>
    </row>
    <row r="32676" spans="30:90">
      <c r="AD32676" s="73"/>
      <c r="AE32676" s="74"/>
      <c r="AF32676" s="74"/>
      <c r="BX32676" s="73"/>
      <c r="BY32676" s="74"/>
      <c r="BZ32676" s="74"/>
      <c r="CA32676" s="74"/>
      <c r="CF32676" s="79"/>
      <c r="CL32676" s="79"/>
    </row>
    <row r="32677" spans="30:90">
      <c r="AD32677" s="73"/>
      <c r="AE32677" s="74"/>
      <c r="AF32677" s="74"/>
      <c r="BX32677" s="73"/>
      <c r="BY32677" s="74"/>
      <c r="BZ32677" s="74"/>
      <c r="CA32677" s="74"/>
      <c r="CF32677" s="79"/>
      <c r="CL32677" s="79"/>
    </row>
    <row r="32678" spans="30:90">
      <c r="AD32678" s="73"/>
      <c r="AE32678" s="74"/>
      <c r="AF32678" s="74"/>
      <c r="BX32678" s="73"/>
      <c r="BY32678" s="74"/>
      <c r="BZ32678" s="74"/>
      <c r="CA32678" s="74"/>
      <c r="CF32678" s="79"/>
      <c r="CL32678" s="79"/>
    </row>
    <row r="32679" spans="30:90">
      <c r="AD32679" s="73"/>
      <c r="AE32679" s="74"/>
      <c r="AF32679" s="74"/>
      <c r="BX32679" s="73"/>
      <c r="BY32679" s="74"/>
      <c r="BZ32679" s="74"/>
      <c r="CA32679" s="74"/>
      <c r="CF32679" s="79"/>
      <c r="CL32679" s="79"/>
    </row>
    <row r="32680" spans="30:90">
      <c r="AD32680" s="73"/>
      <c r="AE32680" s="74"/>
      <c r="AF32680" s="74"/>
      <c r="BX32680" s="73"/>
      <c r="BY32680" s="74"/>
      <c r="BZ32680" s="74"/>
      <c r="CA32680" s="74"/>
      <c r="CF32680" s="79"/>
      <c r="CL32680" s="79"/>
    </row>
    <row r="32681" spans="30:90">
      <c r="AD32681" s="73"/>
      <c r="AE32681" s="74"/>
      <c r="AF32681" s="74"/>
      <c r="BX32681" s="73"/>
      <c r="BY32681" s="74"/>
      <c r="BZ32681" s="74"/>
      <c r="CA32681" s="74"/>
      <c r="CF32681" s="79"/>
      <c r="CL32681" s="79"/>
    </row>
    <row r="32682" spans="30:90">
      <c r="AD32682" s="73"/>
      <c r="AE32682" s="74"/>
      <c r="AF32682" s="74"/>
      <c r="BX32682" s="73"/>
      <c r="BY32682" s="74"/>
      <c r="BZ32682" s="74"/>
      <c r="CA32682" s="74"/>
      <c r="CF32682" s="79"/>
      <c r="CL32682" s="79"/>
    </row>
    <row r="32683" spans="30:90">
      <c r="AD32683" s="73"/>
      <c r="AE32683" s="74"/>
      <c r="AF32683" s="74"/>
      <c r="BX32683" s="73"/>
      <c r="BY32683" s="74"/>
      <c r="BZ32683" s="74"/>
      <c r="CA32683" s="74"/>
      <c r="CF32683" s="79"/>
      <c r="CL32683" s="79"/>
    </row>
    <row r="32684" spans="30:90">
      <c r="AD32684" s="73"/>
      <c r="AE32684" s="74"/>
      <c r="AF32684" s="74"/>
      <c r="BX32684" s="73"/>
      <c r="BY32684" s="74"/>
      <c r="BZ32684" s="74"/>
      <c r="CA32684" s="74"/>
      <c r="CF32684" s="79"/>
      <c r="CL32684" s="79"/>
    </row>
    <row r="32685" spans="30:90">
      <c r="AD32685" s="73"/>
      <c r="AE32685" s="74"/>
      <c r="AF32685" s="74"/>
      <c r="BX32685" s="73"/>
      <c r="BY32685" s="74"/>
      <c r="BZ32685" s="74"/>
      <c r="CA32685" s="74"/>
      <c r="CF32685" s="79"/>
      <c r="CL32685" s="79"/>
    </row>
    <row r="32686" spans="30:90">
      <c r="AD32686" s="73"/>
      <c r="AE32686" s="74"/>
      <c r="AF32686" s="74"/>
      <c r="BX32686" s="73"/>
      <c r="BY32686" s="74"/>
      <c r="BZ32686" s="74"/>
      <c r="CA32686" s="74"/>
      <c r="CF32686" s="79"/>
      <c r="CL32686" s="79"/>
    </row>
    <row r="32687" spans="30:90">
      <c r="AD32687" s="73"/>
      <c r="AE32687" s="74"/>
      <c r="AF32687" s="74"/>
      <c r="BX32687" s="73"/>
      <c r="BY32687" s="74"/>
      <c r="BZ32687" s="74"/>
      <c r="CA32687" s="74"/>
      <c r="CF32687" s="79"/>
      <c r="CL32687" s="79"/>
    </row>
    <row r="32688" spans="30:90">
      <c r="AD32688" s="73"/>
      <c r="AE32688" s="74"/>
      <c r="AF32688" s="74"/>
      <c r="BX32688" s="73"/>
      <c r="BY32688" s="74"/>
      <c r="BZ32688" s="74"/>
      <c r="CA32688" s="74"/>
      <c r="CF32688" s="79"/>
      <c r="CL32688" s="79"/>
    </row>
    <row r="32689" spans="30:90">
      <c r="AD32689" s="73"/>
      <c r="AE32689" s="74"/>
      <c r="AF32689" s="74"/>
      <c r="BX32689" s="73"/>
      <c r="BY32689" s="74"/>
      <c r="BZ32689" s="74"/>
      <c r="CA32689" s="74"/>
      <c r="CF32689" s="79"/>
      <c r="CL32689" s="79"/>
    </row>
    <row r="32690" spans="30:90">
      <c r="AD32690" s="73"/>
      <c r="AE32690" s="74"/>
      <c r="AF32690" s="74"/>
      <c r="BX32690" s="73"/>
      <c r="BY32690" s="74"/>
      <c r="BZ32690" s="74"/>
      <c r="CA32690" s="74"/>
      <c r="CF32690" s="79"/>
      <c r="CL32690" s="79"/>
    </row>
    <row r="32691" spans="30:90">
      <c r="AD32691" s="73"/>
      <c r="AE32691" s="74"/>
      <c r="AF32691" s="74"/>
      <c r="BX32691" s="73"/>
      <c r="BY32691" s="74"/>
      <c r="BZ32691" s="74"/>
      <c r="CA32691" s="74"/>
      <c r="CF32691" s="79"/>
      <c r="CL32691" s="79"/>
    </row>
    <row r="32692" spans="30:90">
      <c r="AD32692" s="73"/>
      <c r="AE32692" s="74"/>
      <c r="AF32692" s="74"/>
      <c r="BX32692" s="73"/>
      <c r="BY32692" s="74"/>
      <c r="BZ32692" s="74"/>
      <c r="CA32692" s="74"/>
      <c r="CF32692" s="79"/>
      <c r="CL32692" s="79"/>
    </row>
    <row r="32693" spans="30:90">
      <c r="AD32693" s="73"/>
      <c r="AE32693" s="74"/>
      <c r="AF32693" s="74"/>
      <c r="BX32693" s="73"/>
      <c r="BY32693" s="74"/>
      <c r="BZ32693" s="74"/>
      <c r="CA32693" s="74"/>
      <c r="CF32693" s="79"/>
      <c r="CL32693" s="79"/>
    </row>
    <row r="32694" spans="30:90">
      <c r="AD32694" s="73"/>
      <c r="AE32694" s="74"/>
      <c r="AF32694" s="74"/>
      <c r="BX32694" s="73"/>
      <c r="BY32694" s="74"/>
      <c r="BZ32694" s="74"/>
      <c r="CA32694" s="74"/>
      <c r="CF32694" s="79"/>
      <c r="CL32694" s="79"/>
    </row>
    <row r="32695" spans="30:90">
      <c r="AD32695" s="73"/>
      <c r="AE32695" s="74"/>
      <c r="AF32695" s="74"/>
      <c r="BX32695" s="73"/>
      <c r="BY32695" s="74"/>
      <c r="BZ32695" s="74"/>
      <c r="CA32695" s="74"/>
      <c r="CF32695" s="79"/>
      <c r="CL32695" s="79"/>
    </row>
    <row r="32696" spans="30:90">
      <c r="AD32696" s="73"/>
      <c r="AE32696" s="74"/>
      <c r="AF32696" s="74"/>
      <c r="BX32696" s="73"/>
      <c r="BY32696" s="74"/>
      <c r="BZ32696" s="74"/>
      <c r="CA32696" s="74"/>
      <c r="CF32696" s="79"/>
      <c r="CL32696" s="79"/>
    </row>
    <row r="32697" spans="30:90">
      <c r="AD32697" s="73"/>
      <c r="AE32697" s="74"/>
      <c r="AF32697" s="74"/>
      <c r="BX32697" s="73"/>
      <c r="BY32697" s="74"/>
      <c r="BZ32697" s="74"/>
      <c r="CA32697" s="74"/>
      <c r="CF32697" s="79"/>
      <c r="CL32697" s="79"/>
    </row>
    <row r="32698" spans="30:90">
      <c r="AD32698" s="73"/>
      <c r="AE32698" s="74"/>
      <c r="AF32698" s="74"/>
      <c r="BX32698" s="73"/>
      <c r="BY32698" s="74"/>
      <c r="BZ32698" s="74"/>
      <c r="CA32698" s="74"/>
      <c r="CF32698" s="79"/>
      <c r="CL32698" s="79"/>
    </row>
    <row r="32699" spans="30:90">
      <c r="AD32699" s="73"/>
      <c r="AE32699" s="74"/>
      <c r="AF32699" s="74"/>
      <c r="BX32699" s="73"/>
      <c r="BY32699" s="74"/>
      <c r="BZ32699" s="74"/>
      <c r="CA32699" s="74"/>
      <c r="CF32699" s="79"/>
      <c r="CL32699" s="79"/>
    </row>
    <row r="32700" spans="30:90">
      <c r="AD32700" s="73"/>
      <c r="AE32700" s="74"/>
      <c r="AF32700" s="74"/>
      <c r="BX32700" s="73"/>
      <c r="BY32700" s="74"/>
      <c r="BZ32700" s="74"/>
      <c r="CA32700" s="74"/>
      <c r="CF32700" s="79"/>
      <c r="CL32700" s="79"/>
    </row>
    <row r="32701" spans="30:90">
      <c r="AD32701" s="73"/>
      <c r="AE32701" s="74"/>
      <c r="AF32701" s="74"/>
      <c r="BX32701" s="73"/>
      <c r="BY32701" s="74"/>
      <c r="BZ32701" s="74"/>
      <c r="CA32701" s="74"/>
      <c r="CF32701" s="79"/>
      <c r="CL32701" s="79"/>
    </row>
    <row r="32702" spans="30:90">
      <c r="AD32702" s="73"/>
      <c r="AE32702" s="74"/>
      <c r="AF32702" s="74"/>
      <c r="BX32702" s="73"/>
      <c r="BY32702" s="74"/>
      <c r="BZ32702" s="74"/>
      <c r="CA32702" s="74"/>
      <c r="CF32702" s="79"/>
      <c r="CL32702" s="79"/>
    </row>
    <row r="32703" spans="30:90">
      <c r="AD32703" s="73"/>
      <c r="AE32703" s="74"/>
      <c r="AF32703" s="74"/>
      <c r="BX32703" s="73"/>
      <c r="BY32703" s="74"/>
      <c r="BZ32703" s="74"/>
      <c r="CA32703" s="74"/>
      <c r="CF32703" s="79"/>
      <c r="CL32703" s="79"/>
    </row>
    <row r="32704" spans="30:90">
      <c r="AD32704" s="73"/>
      <c r="AE32704" s="74"/>
      <c r="AF32704" s="74"/>
      <c r="BX32704" s="73"/>
      <c r="BY32704" s="74"/>
      <c r="BZ32704" s="74"/>
      <c r="CA32704" s="74"/>
      <c r="CF32704" s="79"/>
      <c r="CL32704" s="79"/>
    </row>
    <row r="32705" spans="30:90">
      <c r="AD32705" s="73"/>
      <c r="AE32705" s="74"/>
      <c r="AF32705" s="74"/>
      <c r="BX32705" s="73"/>
      <c r="BY32705" s="74"/>
      <c r="BZ32705" s="74"/>
      <c r="CA32705" s="74"/>
      <c r="CF32705" s="79"/>
      <c r="CL32705" s="79"/>
    </row>
    <row r="32706" spans="30:90">
      <c r="AD32706" s="73"/>
      <c r="AE32706" s="74"/>
      <c r="AF32706" s="74"/>
      <c r="BX32706" s="73"/>
      <c r="BY32706" s="74"/>
      <c r="BZ32706" s="74"/>
      <c r="CA32706" s="74"/>
      <c r="CF32706" s="79"/>
      <c r="CL32706" s="79"/>
    </row>
    <row r="32707" spans="30:90">
      <c r="AD32707" s="73"/>
      <c r="AE32707" s="74"/>
      <c r="AF32707" s="74"/>
      <c r="BX32707" s="73"/>
      <c r="BY32707" s="74"/>
      <c r="BZ32707" s="74"/>
      <c r="CA32707" s="74"/>
      <c r="CF32707" s="79"/>
      <c r="CL32707" s="79"/>
    </row>
    <row r="32708" spans="30:90">
      <c r="AD32708" s="73"/>
      <c r="AE32708" s="74"/>
      <c r="AF32708" s="74"/>
      <c r="BX32708" s="73"/>
      <c r="BY32708" s="74"/>
      <c r="BZ32708" s="74"/>
      <c r="CA32708" s="74"/>
      <c r="CF32708" s="79"/>
      <c r="CL32708" s="79"/>
    </row>
    <row r="32709" spans="30:90">
      <c r="AD32709" s="73"/>
      <c r="AE32709" s="74"/>
      <c r="AF32709" s="74"/>
      <c r="BX32709" s="73"/>
      <c r="BY32709" s="74"/>
      <c r="BZ32709" s="74"/>
      <c r="CA32709" s="74"/>
      <c r="CF32709" s="79"/>
      <c r="CL32709" s="79"/>
    </row>
    <row r="32710" spans="30:90">
      <c r="AD32710" s="73"/>
      <c r="AE32710" s="74"/>
      <c r="AF32710" s="74"/>
      <c r="BX32710" s="73"/>
      <c r="BY32710" s="74"/>
      <c r="BZ32710" s="74"/>
      <c r="CA32710" s="74"/>
      <c r="CF32710" s="79"/>
      <c r="CL32710" s="79"/>
    </row>
    <row r="32711" spans="30:90">
      <c r="AD32711" s="73"/>
      <c r="AE32711" s="74"/>
      <c r="AF32711" s="74"/>
      <c r="BX32711" s="73"/>
      <c r="BY32711" s="74"/>
      <c r="BZ32711" s="74"/>
      <c r="CA32711" s="74"/>
      <c r="CF32711" s="79"/>
      <c r="CL32711" s="79"/>
    </row>
    <row r="32712" spans="30:90">
      <c r="AD32712" s="73"/>
      <c r="AE32712" s="74"/>
      <c r="AF32712" s="74"/>
      <c r="BX32712" s="73"/>
      <c r="BY32712" s="74"/>
      <c r="BZ32712" s="74"/>
      <c r="CA32712" s="74"/>
      <c r="CF32712" s="79"/>
      <c r="CL32712" s="79"/>
    </row>
    <row r="32713" spans="30:90">
      <c r="AD32713" s="73"/>
      <c r="AE32713" s="74"/>
      <c r="AF32713" s="74"/>
      <c r="BX32713" s="73"/>
      <c r="BY32713" s="74"/>
      <c r="BZ32713" s="74"/>
      <c r="CA32713" s="74"/>
      <c r="CF32713" s="79"/>
      <c r="CL32713" s="79"/>
    </row>
    <row r="32714" spans="30:90">
      <c r="AD32714" s="73"/>
      <c r="AE32714" s="74"/>
      <c r="AF32714" s="74"/>
      <c r="BX32714" s="73"/>
      <c r="BY32714" s="74"/>
      <c r="BZ32714" s="74"/>
      <c r="CA32714" s="74"/>
      <c r="CF32714" s="79"/>
      <c r="CL32714" s="79"/>
    </row>
    <row r="32715" spans="30:90">
      <c r="AD32715" s="73"/>
      <c r="AE32715" s="74"/>
      <c r="AF32715" s="74"/>
      <c r="BX32715" s="73"/>
      <c r="BY32715" s="74"/>
      <c r="BZ32715" s="74"/>
      <c r="CA32715" s="74"/>
      <c r="CF32715" s="79"/>
      <c r="CL32715" s="79"/>
    </row>
    <row r="32716" spans="30:90">
      <c r="AD32716" s="73"/>
      <c r="AE32716" s="74"/>
      <c r="AF32716" s="74"/>
      <c r="BX32716" s="73"/>
      <c r="BY32716" s="74"/>
      <c r="BZ32716" s="74"/>
      <c r="CA32716" s="74"/>
      <c r="CF32716" s="79"/>
      <c r="CL32716" s="79"/>
    </row>
    <row r="32717" spans="30:90">
      <c r="AD32717" s="73"/>
      <c r="AE32717" s="74"/>
      <c r="AF32717" s="74"/>
      <c r="BX32717" s="73"/>
      <c r="BY32717" s="74"/>
      <c r="BZ32717" s="74"/>
      <c r="CA32717" s="74"/>
      <c r="CF32717" s="79"/>
      <c r="CL32717" s="79"/>
    </row>
    <row r="32718" spans="30:90">
      <c r="AD32718" s="73"/>
      <c r="AE32718" s="74"/>
      <c r="AF32718" s="74"/>
      <c r="BX32718" s="73"/>
      <c r="BY32718" s="74"/>
      <c r="BZ32718" s="74"/>
      <c r="CA32718" s="74"/>
      <c r="CF32718" s="79"/>
      <c r="CL32718" s="79"/>
    </row>
    <row r="32719" spans="30:90">
      <c r="AD32719" s="73"/>
      <c r="AE32719" s="74"/>
      <c r="AF32719" s="74"/>
      <c r="BX32719" s="73"/>
      <c r="BY32719" s="74"/>
      <c r="BZ32719" s="74"/>
      <c r="CA32719" s="74"/>
      <c r="CF32719" s="79"/>
      <c r="CL32719" s="79"/>
    </row>
    <row r="32720" spans="30:90">
      <c r="AD32720" s="73"/>
      <c r="AE32720" s="74"/>
      <c r="AF32720" s="74"/>
      <c r="BX32720" s="73"/>
      <c r="BY32720" s="74"/>
      <c r="BZ32720" s="74"/>
      <c r="CA32720" s="74"/>
      <c r="CF32720" s="79"/>
      <c r="CL32720" s="79"/>
    </row>
    <row r="32721" spans="30:90">
      <c r="AD32721" s="73"/>
      <c r="AE32721" s="74"/>
      <c r="AF32721" s="74"/>
      <c r="BX32721" s="73"/>
      <c r="BY32721" s="74"/>
      <c r="BZ32721" s="74"/>
      <c r="CA32721" s="74"/>
      <c r="CF32721" s="79"/>
      <c r="CL32721" s="79"/>
    </row>
    <row r="32722" spans="30:90">
      <c r="AD32722" s="73"/>
      <c r="AE32722" s="74"/>
      <c r="AF32722" s="74"/>
      <c r="BX32722" s="73"/>
      <c r="BY32722" s="74"/>
      <c r="BZ32722" s="74"/>
      <c r="CA32722" s="74"/>
      <c r="CF32722" s="79"/>
      <c r="CL32722" s="79"/>
    </row>
    <row r="32723" spans="30:90">
      <c r="AD32723" s="73"/>
      <c r="AE32723" s="74"/>
      <c r="AF32723" s="74"/>
      <c r="BX32723" s="73"/>
      <c r="BY32723" s="74"/>
      <c r="BZ32723" s="74"/>
      <c r="CA32723" s="74"/>
      <c r="CF32723" s="79"/>
      <c r="CL32723" s="79"/>
    </row>
    <row r="32724" spans="30:90">
      <c r="AD32724" s="73"/>
      <c r="AE32724" s="74"/>
      <c r="AF32724" s="74"/>
      <c r="BX32724" s="73"/>
      <c r="BY32724" s="74"/>
      <c r="BZ32724" s="74"/>
      <c r="CA32724" s="74"/>
      <c r="CF32724" s="79"/>
      <c r="CL32724" s="79"/>
    </row>
    <row r="32725" spans="30:90">
      <c r="AD32725" s="73"/>
      <c r="AE32725" s="74"/>
      <c r="AF32725" s="74"/>
      <c r="BX32725" s="73"/>
      <c r="BY32725" s="74"/>
      <c r="BZ32725" s="74"/>
      <c r="CA32725" s="74"/>
      <c r="CF32725" s="79"/>
      <c r="CL32725" s="79"/>
    </row>
    <row r="32726" spans="30:90">
      <c r="AD32726" s="73"/>
      <c r="AE32726" s="74"/>
      <c r="AF32726" s="74"/>
      <c r="BX32726" s="73"/>
      <c r="BY32726" s="74"/>
      <c r="BZ32726" s="74"/>
      <c r="CA32726" s="74"/>
      <c r="CF32726" s="79"/>
      <c r="CL32726" s="79"/>
    </row>
    <row r="32727" spans="30:90">
      <c r="AD32727" s="73"/>
      <c r="AE32727" s="74"/>
      <c r="AF32727" s="74"/>
      <c r="BX32727" s="73"/>
      <c r="BY32727" s="74"/>
      <c r="BZ32727" s="74"/>
      <c r="CA32727" s="74"/>
      <c r="CF32727" s="79"/>
      <c r="CL32727" s="79"/>
    </row>
    <row r="32728" spans="30:90">
      <c r="AD32728" s="73"/>
      <c r="AE32728" s="74"/>
      <c r="AF32728" s="74"/>
      <c r="BX32728" s="73"/>
      <c r="BY32728" s="74"/>
      <c r="BZ32728" s="74"/>
      <c r="CA32728" s="74"/>
      <c r="CF32728" s="79"/>
      <c r="CL32728" s="79"/>
    </row>
    <row r="32729" spans="30:90">
      <c r="AD32729" s="73"/>
      <c r="AE32729" s="74"/>
      <c r="AF32729" s="74"/>
      <c r="BX32729" s="73"/>
      <c r="BY32729" s="74"/>
      <c r="BZ32729" s="74"/>
      <c r="CA32729" s="74"/>
      <c r="CF32729" s="79"/>
      <c r="CL32729" s="79"/>
    </row>
    <row r="32730" spans="30:90">
      <c r="AD32730" s="73"/>
      <c r="AE32730" s="74"/>
      <c r="AF32730" s="74"/>
      <c r="BX32730" s="73"/>
      <c r="BY32730" s="74"/>
      <c r="BZ32730" s="74"/>
      <c r="CA32730" s="74"/>
      <c r="CF32730" s="79"/>
      <c r="CL32730" s="79"/>
    </row>
    <row r="32731" spans="30:90">
      <c r="AD32731" s="73"/>
      <c r="AE32731" s="74"/>
      <c r="AF32731" s="74"/>
      <c r="BX32731" s="73"/>
      <c r="BY32731" s="74"/>
      <c r="BZ32731" s="74"/>
      <c r="CA32731" s="74"/>
      <c r="CF32731" s="79"/>
      <c r="CL32731" s="79"/>
    </row>
    <row r="32732" spans="30:90">
      <c r="AD32732" s="73"/>
      <c r="AE32732" s="74"/>
      <c r="AF32732" s="74"/>
      <c r="BX32732" s="73"/>
      <c r="BY32732" s="74"/>
      <c r="BZ32732" s="74"/>
      <c r="CA32732" s="74"/>
      <c r="CF32732" s="79"/>
      <c r="CL32732" s="79"/>
    </row>
    <row r="32733" spans="30:90">
      <c r="AD32733" s="73"/>
      <c r="AE32733" s="74"/>
      <c r="AF32733" s="74"/>
      <c r="BX32733" s="73"/>
      <c r="BY32733" s="74"/>
      <c r="BZ32733" s="74"/>
      <c r="CA32733" s="74"/>
      <c r="CF32733" s="79"/>
      <c r="CL32733" s="79"/>
    </row>
    <row r="32734" spans="30:90">
      <c r="AD32734" s="73"/>
      <c r="AE32734" s="74"/>
      <c r="AF32734" s="74"/>
      <c r="BX32734" s="73"/>
      <c r="BY32734" s="74"/>
      <c r="BZ32734" s="74"/>
      <c r="CA32734" s="74"/>
      <c r="CF32734" s="79"/>
      <c r="CL32734" s="79"/>
    </row>
    <row r="32735" spans="30:90">
      <c r="AD32735" s="73"/>
      <c r="AE32735" s="74"/>
      <c r="AF32735" s="74"/>
      <c r="BX32735" s="73"/>
      <c r="BY32735" s="74"/>
      <c r="BZ32735" s="74"/>
      <c r="CA32735" s="74"/>
      <c r="CF32735" s="79"/>
      <c r="CL32735" s="79"/>
    </row>
    <row r="32736" spans="30:90">
      <c r="AD32736" s="73"/>
      <c r="AE32736" s="74"/>
      <c r="AF32736" s="74"/>
      <c r="BX32736" s="73"/>
      <c r="BY32736" s="74"/>
      <c r="BZ32736" s="74"/>
      <c r="CA32736" s="74"/>
      <c r="CF32736" s="79"/>
      <c r="CL32736" s="79"/>
    </row>
    <row r="32737" spans="30:90">
      <c r="AD32737" s="73"/>
      <c r="AE32737" s="74"/>
      <c r="AF32737" s="74"/>
      <c r="BX32737" s="73"/>
      <c r="BY32737" s="74"/>
      <c r="BZ32737" s="74"/>
      <c r="CA32737" s="74"/>
      <c r="CF32737" s="79"/>
      <c r="CL32737" s="79"/>
    </row>
    <row r="32738" spans="30:90">
      <c r="AD32738" s="73"/>
      <c r="AE32738" s="74"/>
      <c r="AF32738" s="74"/>
      <c r="BX32738" s="73"/>
      <c r="BY32738" s="74"/>
      <c r="BZ32738" s="74"/>
      <c r="CA32738" s="74"/>
      <c r="CF32738" s="79"/>
      <c r="CL32738" s="79"/>
    </row>
    <row r="32739" spans="30:90">
      <c r="AD32739" s="73"/>
      <c r="AE32739" s="74"/>
      <c r="AF32739" s="74"/>
      <c r="BX32739" s="73"/>
      <c r="BY32739" s="74"/>
      <c r="BZ32739" s="74"/>
      <c r="CA32739" s="74"/>
      <c r="CF32739" s="79"/>
      <c r="CL32739" s="79"/>
    </row>
    <row r="32740" spans="30:90">
      <c r="AD32740" s="73"/>
      <c r="AE32740" s="74"/>
      <c r="AF32740" s="74"/>
      <c r="BX32740" s="73"/>
      <c r="BY32740" s="74"/>
      <c r="BZ32740" s="74"/>
      <c r="CA32740" s="74"/>
      <c r="CF32740" s="79"/>
      <c r="CL32740" s="79"/>
    </row>
    <row r="32741" spans="30:90">
      <c r="AD32741" s="73"/>
      <c r="AE32741" s="74"/>
      <c r="AF32741" s="74"/>
      <c r="BX32741" s="73"/>
      <c r="BY32741" s="74"/>
      <c r="BZ32741" s="74"/>
      <c r="CA32741" s="74"/>
      <c r="CF32741" s="79"/>
      <c r="CL32741" s="79"/>
    </row>
    <row r="32742" spans="30:90">
      <c r="AD32742" s="73"/>
      <c r="AE32742" s="74"/>
      <c r="AF32742" s="74"/>
      <c r="BX32742" s="73"/>
      <c r="BY32742" s="74"/>
      <c r="BZ32742" s="74"/>
      <c r="CA32742" s="74"/>
      <c r="CF32742" s="79"/>
      <c r="CL32742" s="79"/>
    </row>
    <row r="32743" spans="30:90">
      <c r="AD32743" s="73"/>
      <c r="AE32743" s="74"/>
      <c r="AF32743" s="74"/>
      <c r="BX32743" s="73"/>
      <c r="BY32743" s="74"/>
      <c r="BZ32743" s="74"/>
      <c r="CA32743" s="74"/>
      <c r="CF32743" s="79"/>
      <c r="CL32743" s="79"/>
    </row>
    <row r="32744" spans="30:90">
      <c r="AD32744" s="73"/>
      <c r="AE32744" s="74"/>
      <c r="AF32744" s="74"/>
      <c r="BX32744" s="73"/>
      <c r="BY32744" s="74"/>
      <c r="BZ32744" s="74"/>
      <c r="CA32744" s="74"/>
      <c r="CF32744" s="79"/>
      <c r="CL32744" s="79"/>
    </row>
    <row r="32745" spans="30:90">
      <c r="AD32745" s="73"/>
      <c r="AE32745" s="74"/>
      <c r="AF32745" s="74"/>
      <c r="BX32745" s="73"/>
      <c r="BY32745" s="74"/>
      <c r="BZ32745" s="74"/>
      <c r="CA32745" s="74"/>
      <c r="CF32745" s="79"/>
      <c r="CL32745" s="79"/>
    </row>
    <row r="32746" spans="30:90">
      <c r="AD32746" s="73"/>
      <c r="AE32746" s="74"/>
      <c r="AF32746" s="74"/>
      <c r="BX32746" s="73"/>
      <c r="BY32746" s="74"/>
      <c r="BZ32746" s="74"/>
      <c r="CA32746" s="74"/>
      <c r="CF32746" s="79"/>
      <c r="CL32746" s="79"/>
    </row>
    <row r="32747" spans="30:90">
      <c r="AD32747" s="73"/>
      <c r="AE32747" s="74"/>
      <c r="AF32747" s="74"/>
      <c r="BX32747" s="73"/>
      <c r="BY32747" s="74"/>
      <c r="BZ32747" s="74"/>
      <c r="CA32747" s="74"/>
      <c r="CF32747" s="79"/>
      <c r="CL32747" s="79"/>
    </row>
    <row r="32748" spans="30:90">
      <c r="AD32748" s="73"/>
      <c r="AE32748" s="74"/>
      <c r="AF32748" s="74"/>
      <c r="BX32748" s="73"/>
      <c r="BY32748" s="74"/>
      <c r="BZ32748" s="74"/>
      <c r="CA32748" s="74"/>
      <c r="CF32748" s="79"/>
      <c r="CL32748" s="79"/>
    </row>
    <row r="32749" spans="30:90">
      <c r="AD32749" s="73"/>
      <c r="AE32749" s="74"/>
      <c r="AF32749" s="74"/>
      <c r="BX32749" s="73"/>
      <c r="BY32749" s="74"/>
      <c r="BZ32749" s="74"/>
      <c r="CA32749" s="74"/>
      <c r="CF32749" s="79"/>
      <c r="CL32749" s="79"/>
    </row>
    <row r="32750" spans="30:90">
      <c r="AD32750" s="73"/>
      <c r="AE32750" s="74"/>
      <c r="AF32750" s="74"/>
      <c r="BX32750" s="73"/>
      <c r="BY32750" s="74"/>
      <c r="BZ32750" s="74"/>
      <c r="CA32750" s="74"/>
      <c r="CF32750" s="79"/>
      <c r="CL32750" s="79"/>
    </row>
    <row r="32751" spans="30:90">
      <c r="AD32751" s="73"/>
      <c r="AE32751" s="74"/>
      <c r="AF32751" s="74"/>
      <c r="BX32751" s="73"/>
      <c r="BY32751" s="74"/>
      <c r="BZ32751" s="74"/>
      <c r="CA32751" s="74"/>
      <c r="CF32751" s="79"/>
      <c r="CL32751" s="79"/>
    </row>
    <row r="32752" spans="30:90">
      <c r="AD32752" s="73"/>
      <c r="AE32752" s="74"/>
      <c r="AF32752" s="74"/>
      <c r="BX32752" s="73"/>
      <c r="BY32752" s="74"/>
      <c r="BZ32752" s="74"/>
      <c r="CA32752" s="74"/>
      <c r="CF32752" s="79"/>
      <c r="CL32752" s="79"/>
    </row>
    <row r="32753" spans="30:90">
      <c r="AD32753" s="73"/>
      <c r="AE32753" s="74"/>
      <c r="AF32753" s="74"/>
      <c r="BX32753" s="73"/>
      <c r="BY32753" s="74"/>
      <c r="BZ32753" s="74"/>
      <c r="CA32753" s="74"/>
      <c r="CF32753" s="79"/>
      <c r="CL32753" s="79"/>
    </row>
    <row r="32754" spans="30:90">
      <c r="AD32754" s="73"/>
      <c r="AE32754" s="74"/>
      <c r="AF32754" s="74"/>
      <c r="BX32754" s="73"/>
      <c r="BY32754" s="74"/>
      <c r="BZ32754" s="74"/>
      <c r="CA32754" s="74"/>
      <c r="CF32754" s="79"/>
      <c r="CL32754" s="79"/>
    </row>
    <row r="32755" spans="30:90">
      <c r="AD32755" s="73"/>
      <c r="AE32755" s="74"/>
      <c r="AF32755" s="74"/>
      <c r="BX32755" s="73"/>
      <c r="BY32755" s="74"/>
      <c r="BZ32755" s="74"/>
      <c r="CA32755" s="74"/>
      <c r="CF32755" s="79"/>
      <c r="CL32755" s="79"/>
    </row>
    <row r="32756" spans="30:90">
      <c r="AD32756" s="73"/>
      <c r="AE32756" s="74"/>
      <c r="AF32756" s="74"/>
      <c r="BX32756" s="73"/>
      <c r="BY32756" s="74"/>
      <c r="BZ32756" s="74"/>
      <c r="CA32756" s="74"/>
      <c r="CF32756" s="79"/>
      <c r="CL32756" s="79"/>
    </row>
    <row r="32757" spans="30:90">
      <c r="AD32757" s="73"/>
      <c r="AE32757" s="74"/>
      <c r="AF32757" s="74"/>
      <c r="BX32757" s="73"/>
      <c r="BY32757" s="74"/>
      <c r="BZ32757" s="74"/>
      <c r="CA32757" s="74"/>
      <c r="CF32757" s="79"/>
      <c r="CL32757" s="79"/>
    </row>
    <row r="32758" spans="30:90">
      <c r="AD32758" s="73"/>
      <c r="AE32758" s="74"/>
      <c r="AF32758" s="74"/>
      <c r="BX32758" s="73"/>
      <c r="BY32758" s="74"/>
      <c r="BZ32758" s="74"/>
      <c r="CA32758" s="74"/>
      <c r="CF32758" s="79"/>
      <c r="CL32758" s="79"/>
    </row>
    <row r="32759" spans="30:90">
      <c r="AD32759" s="73"/>
      <c r="AE32759" s="74"/>
      <c r="AF32759" s="74"/>
      <c r="BX32759" s="73"/>
      <c r="BY32759" s="74"/>
      <c r="BZ32759" s="74"/>
      <c r="CA32759" s="74"/>
      <c r="CF32759" s="79"/>
      <c r="CL32759" s="79"/>
    </row>
    <row r="32760" spans="30:90">
      <c r="AD32760" s="73"/>
      <c r="AE32760" s="74"/>
      <c r="AF32760" s="74"/>
      <c r="BX32760" s="73"/>
      <c r="BY32760" s="74"/>
      <c r="BZ32760" s="74"/>
      <c r="CA32760" s="74"/>
      <c r="CF32760" s="79"/>
      <c r="CL32760" s="79"/>
    </row>
    <row r="32761" spans="30:90">
      <c r="AD32761" s="73"/>
      <c r="AE32761" s="74"/>
      <c r="AF32761" s="74"/>
      <c r="BX32761" s="73"/>
      <c r="BY32761" s="74"/>
      <c r="BZ32761" s="74"/>
      <c r="CA32761" s="74"/>
      <c r="CF32761" s="79"/>
      <c r="CL32761" s="79"/>
    </row>
    <row r="32762" spans="30:90">
      <c r="AD32762" s="73"/>
      <c r="AE32762" s="74"/>
      <c r="AF32762" s="74"/>
      <c r="BX32762" s="73"/>
      <c r="BY32762" s="74"/>
      <c r="BZ32762" s="74"/>
      <c r="CA32762" s="74"/>
      <c r="CF32762" s="79"/>
      <c r="CL32762" s="79"/>
    </row>
    <row r="32763" spans="30:90">
      <c r="AD32763" s="73"/>
      <c r="AE32763" s="74"/>
      <c r="AF32763" s="74"/>
      <c r="BX32763" s="73"/>
      <c r="BY32763" s="74"/>
      <c r="BZ32763" s="74"/>
      <c r="CA32763" s="74"/>
      <c r="CF32763" s="79"/>
      <c r="CL32763" s="79"/>
    </row>
    <row r="32764" spans="30:90">
      <c r="AD32764" s="73"/>
      <c r="AE32764" s="74"/>
      <c r="AF32764" s="74"/>
      <c r="BX32764" s="73"/>
      <c r="BY32764" s="74"/>
      <c r="BZ32764" s="74"/>
      <c r="CA32764" s="74"/>
      <c r="CF32764" s="79"/>
      <c r="CL32764" s="79"/>
    </row>
    <row r="32765" spans="30:90">
      <c r="AD32765" s="73"/>
      <c r="AE32765" s="74"/>
      <c r="AF32765" s="74"/>
      <c r="BX32765" s="73"/>
      <c r="BY32765" s="74"/>
      <c r="BZ32765" s="74"/>
      <c r="CA32765" s="74"/>
      <c r="CF32765" s="79"/>
      <c r="CL32765" s="79"/>
    </row>
    <row r="32766" spans="30:90">
      <c r="AD32766" s="73"/>
      <c r="AE32766" s="74"/>
      <c r="AF32766" s="74"/>
      <c r="BX32766" s="73"/>
      <c r="BY32766" s="74"/>
      <c r="BZ32766" s="74"/>
      <c r="CA32766" s="74"/>
      <c r="CF32766" s="79"/>
      <c r="CL32766" s="79"/>
    </row>
    <row r="32767" spans="30:90">
      <c r="AD32767" s="73"/>
      <c r="AE32767" s="74"/>
      <c r="AF32767" s="74"/>
      <c r="BX32767" s="73"/>
      <c r="BY32767" s="74"/>
      <c r="BZ32767" s="74"/>
      <c r="CA32767" s="74"/>
      <c r="CF32767" s="79"/>
      <c r="CL32767" s="79"/>
    </row>
    <row r="32768" spans="30:90">
      <c r="AD32768" s="73"/>
      <c r="AE32768" s="74"/>
      <c r="AF32768" s="74"/>
      <c r="BX32768" s="73"/>
      <c r="BY32768" s="74"/>
      <c r="BZ32768" s="74"/>
      <c r="CA32768" s="74"/>
      <c r="CF32768" s="79"/>
      <c r="CL32768" s="79"/>
    </row>
    <row r="32769" spans="30:90">
      <c r="AD32769" s="73"/>
      <c r="AE32769" s="74"/>
      <c r="AF32769" s="74"/>
      <c r="BX32769" s="73"/>
      <c r="BY32769" s="74"/>
      <c r="BZ32769" s="74"/>
      <c r="CA32769" s="74"/>
      <c r="CF32769" s="79"/>
      <c r="CL32769" s="79"/>
    </row>
    <row r="32770" spans="30:90">
      <c r="AD32770" s="73"/>
      <c r="AE32770" s="74"/>
      <c r="AF32770" s="74"/>
      <c r="BX32770" s="73"/>
      <c r="BY32770" s="74"/>
      <c r="BZ32770" s="74"/>
      <c r="CA32770" s="74"/>
      <c r="CF32770" s="79"/>
      <c r="CL32770" s="79"/>
    </row>
    <row r="32771" spans="30:90">
      <c r="AD32771" s="73"/>
      <c r="AE32771" s="74"/>
      <c r="AF32771" s="74"/>
      <c r="BX32771" s="73"/>
      <c r="BY32771" s="74"/>
      <c r="BZ32771" s="74"/>
      <c r="CA32771" s="74"/>
      <c r="CF32771" s="79"/>
      <c r="CL32771" s="79"/>
    </row>
    <row r="32772" spans="30:90">
      <c r="AD32772" s="73"/>
      <c r="AE32772" s="74"/>
      <c r="AF32772" s="74"/>
      <c r="BX32772" s="73"/>
      <c r="BY32772" s="74"/>
      <c r="BZ32772" s="74"/>
      <c r="CA32772" s="74"/>
      <c r="CF32772" s="79"/>
      <c r="CL32772" s="79"/>
    </row>
    <row r="32773" spans="30:90">
      <c r="AD32773" s="73"/>
      <c r="AE32773" s="74"/>
      <c r="AF32773" s="74"/>
      <c r="BX32773" s="73"/>
      <c r="BY32773" s="74"/>
      <c r="BZ32773" s="74"/>
      <c r="CA32773" s="74"/>
      <c r="CF32773" s="79"/>
      <c r="CL32773" s="79"/>
    </row>
    <row r="32774" spans="30:90">
      <c r="AD32774" s="73"/>
      <c r="AE32774" s="74"/>
      <c r="AF32774" s="74"/>
      <c r="BX32774" s="73"/>
      <c r="BY32774" s="74"/>
      <c r="BZ32774" s="74"/>
      <c r="CA32774" s="74"/>
      <c r="CF32774" s="79"/>
      <c r="CL32774" s="79"/>
    </row>
    <row r="32775" spans="30:90">
      <c r="AD32775" s="73"/>
      <c r="AE32775" s="74"/>
      <c r="AF32775" s="74"/>
      <c r="BX32775" s="73"/>
      <c r="BY32775" s="74"/>
      <c r="BZ32775" s="74"/>
      <c r="CA32775" s="74"/>
      <c r="CF32775" s="79"/>
      <c r="CL32775" s="79"/>
    </row>
    <row r="32776" spans="30:90">
      <c r="AD32776" s="73"/>
      <c r="AE32776" s="74"/>
      <c r="AF32776" s="74"/>
      <c r="BX32776" s="73"/>
      <c r="BY32776" s="74"/>
      <c r="BZ32776" s="74"/>
      <c r="CA32776" s="74"/>
      <c r="CF32776" s="79"/>
      <c r="CL32776" s="79"/>
    </row>
    <row r="32777" spans="30:90">
      <c r="AD32777" s="73"/>
      <c r="AE32777" s="74"/>
      <c r="AF32777" s="74"/>
      <c r="BX32777" s="73"/>
      <c r="BY32777" s="74"/>
      <c r="BZ32777" s="74"/>
      <c r="CA32777" s="74"/>
      <c r="CF32777" s="79"/>
      <c r="CL32777" s="79"/>
    </row>
    <row r="32778" spans="30:90">
      <c r="AD32778" s="73"/>
      <c r="AE32778" s="74"/>
      <c r="AF32778" s="74"/>
      <c r="BX32778" s="73"/>
      <c r="BY32778" s="74"/>
      <c r="BZ32778" s="74"/>
      <c r="CA32778" s="74"/>
      <c r="CF32778" s="79"/>
      <c r="CL32778" s="79"/>
    </row>
    <row r="32779" spans="30:90">
      <c r="AD32779" s="73"/>
      <c r="AE32779" s="74"/>
      <c r="AF32779" s="74"/>
      <c r="BX32779" s="73"/>
      <c r="BY32779" s="74"/>
      <c r="BZ32779" s="74"/>
      <c r="CA32779" s="74"/>
      <c r="CF32779" s="79"/>
      <c r="CL32779" s="79"/>
    </row>
    <row r="32780" spans="30:90">
      <c r="AD32780" s="73"/>
      <c r="AE32780" s="74"/>
      <c r="AF32780" s="74"/>
      <c r="BX32780" s="73"/>
      <c r="BY32780" s="74"/>
      <c r="BZ32780" s="74"/>
      <c r="CA32780" s="74"/>
      <c r="CF32780" s="79"/>
      <c r="CL32780" s="79"/>
    </row>
    <row r="32781" spans="30:90">
      <c r="AD32781" s="73"/>
      <c r="AE32781" s="74"/>
      <c r="AF32781" s="74"/>
      <c r="BX32781" s="73"/>
      <c r="BY32781" s="74"/>
      <c r="BZ32781" s="74"/>
      <c r="CA32781" s="74"/>
      <c r="CF32781" s="79"/>
      <c r="CL32781" s="79"/>
    </row>
    <row r="32782" spans="30:90">
      <c r="AD32782" s="73"/>
      <c r="AE32782" s="74"/>
      <c r="AF32782" s="74"/>
      <c r="BX32782" s="73"/>
      <c r="BY32782" s="74"/>
      <c r="BZ32782" s="74"/>
      <c r="CA32782" s="74"/>
      <c r="CF32782" s="79"/>
      <c r="CL32782" s="79"/>
    </row>
    <row r="32783" spans="30:90">
      <c r="AD32783" s="73"/>
      <c r="AE32783" s="74"/>
      <c r="AF32783" s="74"/>
      <c r="BX32783" s="73"/>
      <c r="BY32783" s="74"/>
      <c r="BZ32783" s="74"/>
      <c r="CA32783" s="74"/>
      <c r="CF32783" s="79"/>
      <c r="CL32783" s="79"/>
    </row>
    <row r="32784" spans="30:90">
      <c r="AD32784" s="73"/>
      <c r="AE32784" s="74"/>
      <c r="AF32784" s="74"/>
      <c r="BX32784" s="73"/>
      <c r="BY32784" s="74"/>
      <c r="BZ32784" s="74"/>
      <c r="CA32784" s="74"/>
      <c r="CF32784" s="79"/>
      <c r="CL32784" s="79"/>
    </row>
    <row r="32785" spans="30:90">
      <c r="AD32785" s="73"/>
      <c r="AE32785" s="74"/>
      <c r="AF32785" s="74"/>
      <c r="BX32785" s="73"/>
      <c r="BY32785" s="74"/>
      <c r="BZ32785" s="74"/>
      <c r="CA32785" s="74"/>
      <c r="CF32785" s="79"/>
      <c r="CL32785" s="79"/>
    </row>
    <row r="32786" spans="30:90">
      <c r="AD32786" s="73"/>
      <c r="AE32786" s="74"/>
      <c r="AF32786" s="74"/>
      <c r="BX32786" s="73"/>
      <c r="BY32786" s="74"/>
      <c r="BZ32786" s="74"/>
      <c r="CA32786" s="74"/>
      <c r="CF32786" s="79"/>
      <c r="CL32786" s="79"/>
    </row>
    <row r="32787" spans="30:90">
      <c r="AD32787" s="73"/>
      <c r="AE32787" s="74"/>
      <c r="AF32787" s="74"/>
      <c r="BX32787" s="73"/>
      <c r="BY32787" s="74"/>
      <c r="BZ32787" s="74"/>
      <c r="CA32787" s="74"/>
      <c r="CF32787" s="79"/>
      <c r="CL32787" s="79"/>
    </row>
    <row r="32788" spans="30:90">
      <c r="AD32788" s="73"/>
      <c r="AE32788" s="74"/>
      <c r="AF32788" s="74"/>
      <c r="BX32788" s="73"/>
      <c r="BY32788" s="74"/>
      <c r="BZ32788" s="74"/>
      <c r="CA32788" s="74"/>
      <c r="CF32788" s="79"/>
      <c r="CL32788" s="79"/>
    </row>
    <row r="32789" spans="30:90">
      <c r="AD32789" s="73"/>
      <c r="AE32789" s="74"/>
      <c r="AF32789" s="74"/>
      <c r="BX32789" s="73"/>
      <c r="BY32789" s="74"/>
      <c r="BZ32789" s="74"/>
      <c r="CA32789" s="74"/>
      <c r="CF32789" s="79"/>
      <c r="CL32789" s="79"/>
    </row>
    <row r="32790" spans="30:90">
      <c r="AD32790" s="73"/>
      <c r="AE32790" s="74"/>
      <c r="AF32790" s="74"/>
      <c r="BX32790" s="73"/>
      <c r="BY32790" s="74"/>
      <c r="BZ32790" s="74"/>
      <c r="CA32790" s="74"/>
      <c r="CF32790" s="79"/>
      <c r="CL32790" s="79"/>
    </row>
    <row r="32791" spans="30:90">
      <c r="AD32791" s="73"/>
      <c r="AE32791" s="74"/>
      <c r="AF32791" s="74"/>
      <c r="BX32791" s="73"/>
      <c r="BY32791" s="74"/>
      <c r="BZ32791" s="74"/>
      <c r="CA32791" s="74"/>
      <c r="CF32791" s="79"/>
      <c r="CL32791" s="79"/>
    </row>
    <row r="32792" spans="30:90">
      <c r="AD32792" s="73"/>
      <c r="AE32792" s="74"/>
      <c r="AF32792" s="74"/>
      <c r="BX32792" s="73"/>
      <c r="BY32792" s="74"/>
      <c r="BZ32792" s="74"/>
      <c r="CA32792" s="74"/>
      <c r="CF32792" s="79"/>
      <c r="CL32792" s="79"/>
    </row>
    <row r="32793" spans="30:90">
      <c r="AD32793" s="73"/>
      <c r="AE32793" s="74"/>
      <c r="AF32793" s="74"/>
      <c r="BX32793" s="73"/>
      <c r="BY32793" s="74"/>
      <c r="BZ32793" s="74"/>
      <c r="CA32793" s="74"/>
      <c r="CF32793" s="79"/>
      <c r="CL32793" s="79"/>
    </row>
    <row r="32794" spans="30:90">
      <c r="AD32794" s="73"/>
      <c r="AE32794" s="74"/>
      <c r="AF32794" s="74"/>
      <c r="BX32794" s="73"/>
      <c r="BY32794" s="74"/>
      <c r="BZ32794" s="74"/>
      <c r="CA32794" s="74"/>
      <c r="CF32794" s="79"/>
      <c r="CL32794" s="79"/>
    </row>
    <row r="32795" spans="30:90">
      <c r="AD32795" s="73"/>
      <c r="AE32795" s="74"/>
      <c r="AF32795" s="74"/>
      <c r="BX32795" s="73"/>
      <c r="BY32795" s="74"/>
      <c r="BZ32795" s="74"/>
      <c r="CA32795" s="74"/>
      <c r="CF32795" s="79"/>
      <c r="CL32795" s="79"/>
    </row>
    <row r="32796" spans="30:90">
      <c r="AD32796" s="73"/>
      <c r="AE32796" s="74"/>
      <c r="AF32796" s="74"/>
      <c r="BX32796" s="73"/>
      <c r="BY32796" s="74"/>
      <c r="BZ32796" s="74"/>
      <c r="CA32796" s="74"/>
      <c r="CF32796" s="79"/>
      <c r="CL32796" s="79"/>
    </row>
    <row r="32797" spans="30:90">
      <c r="AD32797" s="73"/>
      <c r="AE32797" s="74"/>
      <c r="AF32797" s="74"/>
      <c r="BX32797" s="73"/>
      <c r="BY32797" s="74"/>
      <c r="BZ32797" s="74"/>
      <c r="CA32797" s="74"/>
      <c r="CF32797" s="79"/>
      <c r="CL32797" s="79"/>
    </row>
    <row r="32798" spans="30:90">
      <c r="AD32798" s="73"/>
      <c r="AE32798" s="74"/>
      <c r="AF32798" s="74"/>
      <c r="BX32798" s="73"/>
      <c r="BY32798" s="74"/>
      <c r="BZ32798" s="74"/>
      <c r="CA32798" s="74"/>
      <c r="CF32798" s="79"/>
      <c r="CL32798" s="79"/>
    </row>
    <row r="32799" spans="30:90">
      <c r="AD32799" s="73"/>
      <c r="AE32799" s="74"/>
      <c r="AF32799" s="74"/>
      <c r="BX32799" s="73"/>
      <c r="BY32799" s="74"/>
      <c r="BZ32799" s="74"/>
      <c r="CA32799" s="74"/>
      <c r="CF32799" s="79"/>
      <c r="CL32799" s="79"/>
    </row>
    <row r="32800" spans="30:90">
      <c r="AD32800" s="73"/>
      <c r="AE32800" s="74"/>
      <c r="AF32800" s="74"/>
      <c r="BX32800" s="73"/>
      <c r="BY32800" s="74"/>
      <c r="BZ32800" s="74"/>
      <c r="CA32800" s="74"/>
      <c r="CF32800" s="79"/>
      <c r="CL32800" s="79"/>
    </row>
    <row r="32801" spans="30:90">
      <c r="AD32801" s="73"/>
      <c r="AE32801" s="74"/>
      <c r="AF32801" s="74"/>
      <c r="BX32801" s="73"/>
      <c r="BY32801" s="74"/>
      <c r="BZ32801" s="74"/>
      <c r="CA32801" s="74"/>
      <c r="CF32801" s="79"/>
      <c r="CL32801" s="79"/>
    </row>
    <row r="32802" spans="30:90">
      <c r="AD32802" s="73"/>
      <c r="AE32802" s="74"/>
      <c r="AF32802" s="74"/>
      <c r="BX32802" s="73"/>
      <c r="BY32802" s="74"/>
      <c r="BZ32802" s="74"/>
      <c r="CA32802" s="74"/>
      <c r="CF32802" s="79"/>
      <c r="CL32802" s="79"/>
    </row>
    <row r="32803" spans="30:90">
      <c r="AD32803" s="73"/>
      <c r="AE32803" s="74"/>
      <c r="AF32803" s="74"/>
      <c r="BX32803" s="73"/>
      <c r="BY32803" s="74"/>
      <c r="BZ32803" s="74"/>
      <c r="CA32803" s="74"/>
      <c r="CF32803" s="79"/>
      <c r="CL32803" s="79"/>
    </row>
    <row r="32804" spans="30:90">
      <c r="AD32804" s="73"/>
      <c r="AE32804" s="74"/>
      <c r="AF32804" s="74"/>
      <c r="BX32804" s="73"/>
      <c r="BY32804" s="74"/>
      <c r="BZ32804" s="74"/>
      <c r="CA32804" s="74"/>
      <c r="CF32804" s="79"/>
      <c r="CL32804" s="79"/>
    </row>
    <row r="32805" spans="30:90">
      <c r="AD32805" s="73"/>
      <c r="AE32805" s="74"/>
      <c r="AF32805" s="74"/>
      <c r="BX32805" s="73"/>
      <c r="BY32805" s="74"/>
      <c r="BZ32805" s="74"/>
      <c r="CA32805" s="74"/>
      <c r="CF32805" s="79"/>
      <c r="CL32805" s="79"/>
    </row>
    <row r="32806" spans="30:90">
      <c r="AD32806" s="73"/>
      <c r="AE32806" s="74"/>
      <c r="AF32806" s="74"/>
      <c r="BX32806" s="73"/>
      <c r="BY32806" s="74"/>
      <c r="BZ32806" s="74"/>
      <c r="CA32806" s="74"/>
      <c r="CF32806" s="79"/>
      <c r="CL32806" s="79"/>
    </row>
    <row r="32807" spans="30:90">
      <c r="AD32807" s="73"/>
      <c r="AE32807" s="74"/>
      <c r="AF32807" s="74"/>
      <c r="BX32807" s="73"/>
      <c r="BY32807" s="74"/>
      <c r="BZ32807" s="74"/>
      <c r="CA32807" s="74"/>
      <c r="CF32807" s="79"/>
      <c r="CL32807" s="79"/>
    </row>
    <row r="32808" spans="30:90">
      <c r="AD32808" s="73"/>
      <c r="AE32808" s="74"/>
      <c r="AF32808" s="74"/>
      <c r="BX32808" s="73"/>
      <c r="BY32808" s="74"/>
      <c r="BZ32808" s="74"/>
      <c r="CA32808" s="74"/>
      <c r="CF32808" s="79"/>
      <c r="CL32808" s="79"/>
    </row>
    <row r="32809" spans="30:90">
      <c r="AD32809" s="73"/>
      <c r="AE32809" s="74"/>
      <c r="AF32809" s="74"/>
      <c r="BX32809" s="73"/>
      <c r="BY32809" s="74"/>
      <c r="BZ32809" s="74"/>
      <c r="CA32809" s="74"/>
      <c r="CF32809" s="79"/>
      <c r="CL32809" s="79"/>
    </row>
    <row r="32810" spans="30:90">
      <c r="AD32810" s="73"/>
      <c r="AE32810" s="74"/>
      <c r="AF32810" s="74"/>
      <c r="BX32810" s="73"/>
      <c r="BY32810" s="74"/>
      <c r="BZ32810" s="74"/>
      <c r="CA32810" s="74"/>
      <c r="CF32810" s="79"/>
      <c r="CL32810" s="79"/>
    </row>
    <row r="32811" spans="30:90">
      <c r="AD32811" s="73"/>
      <c r="AE32811" s="74"/>
      <c r="AF32811" s="74"/>
      <c r="BX32811" s="73"/>
      <c r="BY32811" s="74"/>
      <c r="BZ32811" s="74"/>
      <c r="CA32811" s="74"/>
      <c r="CF32811" s="79"/>
      <c r="CL32811" s="79"/>
    </row>
    <row r="32812" spans="30:90">
      <c r="AD32812" s="73"/>
      <c r="AE32812" s="74"/>
      <c r="AF32812" s="74"/>
      <c r="BX32812" s="73"/>
      <c r="BY32812" s="74"/>
      <c r="BZ32812" s="74"/>
      <c r="CA32812" s="74"/>
      <c r="CF32812" s="79"/>
      <c r="CL32812" s="79"/>
    </row>
    <row r="32813" spans="30:90">
      <c r="AD32813" s="73"/>
      <c r="AE32813" s="74"/>
      <c r="AF32813" s="74"/>
      <c r="BX32813" s="73"/>
      <c r="BY32813" s="74"/>
      <c r="BZ32813" s="74"/>
      <c r="CA32813" s="74"/>
      <c r="CF32813" s="79"/>
      <c r="CL32813" s="79"/>
    </row>
    <row r="32814" spans="30:90">
      <c r="AD32814" s="73"/>
      <c r="AE32814" s="74"/>
      <c r="AF32814" s="74"/>
      <c r="BX32814" s="73"/>
      <c r="BY32814" s="74"/>
      <c r="BZ32814" s="74"/>
      <c r="CA32814" s="74"/>
      <c r="CF32814" s="79"/>
      <c r="CL32814" s="79"/>
    </row>
    <row r="32815" spans="30:90">
      <c r="AD32815" s="73"/>
      <c r="AE32815" s="74"/>
      <c r="AF32815" s="74"/>
      <c r="BX32815" s="73"/>
      <c r="BY32815" s="74"/>
      <c r="BZ32815" s="74"/>
      <c r="CA32815" s="74"/>
      <c r="CF32815" s="79"/>
      <c r="CL32815" s="79"/>
    </row>
    <row r="32816" spans="30:90">
      <c r="AD32816" s="73"/>
      <c r="AE32816" s="74"/>
      <c r="AF32816" s="74"/>
      <c r="BX32816" s="73"/>
      <c r="BY32816" s="74"/>
      <c r="BZ32816" s="74"/>
      <c r="CA32816" s="74"/>
      <c r="CF32816" s="79"/>
      <c r="CL32816" s="79"/>
    </row>
    <row r="32817" spans="30:90">
      <c r="AD32817" s="73"/>
      <c r="AE32817" s="74"/>
      <c r="AF32817" s="74"/>
      <c r="BX32817" s="73"/>
      <c r="BY32817" s="74"/>
      <c r="BZ32817" s="74"/>
      <c r="CA32817" s="74"/>
      <c r="CF32817" s="79"/>
      <c r="CL32817" s="79"/>
    </row>
    <row r="32818" spans="30:90">
      <c r="AD32818" s="73"/>
      <c r="AE32818" s="74"/>
      <c r="AF32818" s="74"/>
      <c r="BX32818" s="73"/>
      <c r="BY32818" s="74"/>
      <c r="BZ32818" s="74"/>
      <c r="CA32818" s="74"/>
      <c r="CF32818" s="79"/>
      <c r="CL32818" s="79"/>
    </row>
    <row r="32819" spans="30:90">
      <c r="AD32819" s="73"/>
      <c r="AE32819" s="74"/>
      <c r="AF32819" s="74"/>
      <c r="BX32819" s="73"/>
      <c r="BY32819" s="74"/>
      <c r="BZ32819" s="74"/>
      <c r="CA32819" s="74"/>
      <c r="CF32819" s="79"/>
      <c r="CL32819" s="79"/>
    </row>
    <row r="32820" spans="30:90">
      <c r="AD32820" s="73"/>
      <c r="AE32820" s="74"/>
      <c r="AF32820" s="74"/>
      <c r="BX32820" s="73"/>
      <c r="BY32820" s="74"/>
      <c r="BZ32820" s="74"/>
      <c r="CA32820" s="74"/>
      <c r="CF32820" s="79"/>
      <c r="CL32820" s="79"/>
    </row>
    <row r="32821" spans="30:90">
      <c r="AD32821" s="73"/>
      <c r="AE32821" s="74"/>
      <c r="AF32821" s="74"/>
      <c r="BX32821" s="73"/>
      <c r="BY32821" s="74"/>
      <c r="BZ32821" s="74"/>
      <c r="CA32821" s="74"/>
      <c r="CF32821" s="79"/>
      <c r="CL32821" s="79"/>
    </row>
    <row r="32822" spans="30:90">
      <c r="AD32822" s="73"/>
      <c r="AE32822" s="74"/>
      <c r="AF32822" s="74"/>
      <c r="BX32822" s="73"/>
      <c r="BY32822" s="74"/>
      <c r="BZ32822" s="74"/>
      <c r="CA32822" s="74"/>
      <c r="CF32822" s="79"/>
      <c r="CL32822" s="79"/>
    </row>
    <row r="32823" spans="30:90">
      <c r="AD32823" s="73"/>
      <c r="AE32823" s="74"/>
      <c r="AF32823" s="74"/>
      <c r="BX32823" s="73"/>
      <c r="BY32823" s="74"/>
      <c r="BZ32823" s="74"/>
      <c r="CA32823" s="74"/>
      <c r="CF32823" s="79"/>
      <c r="CL32823" s="79"/>
    </row>
    <row r="32824" spans="30:90">
      <c r="AD32824" s="73"/>
      <c r="AE32824" s="74"/>
      <c r="AF32824" s="74"/>
      <c r="BX32824" s="73"/>
      <c r="BY32824" s="74"/>
      <c r="BZ32824" s="74"/>
      <c r="CA32824" s="74"/>
      <c r="CF32824" s="79"/>
      <c r="CL32824" s="79"/>
    </row>
    <row r="32825" spans="30:90">
      <c r="AD32825" s="73"/>
      <c r="AE32825" s="74"/>
      <c r="AF32825" s="74"/>
      <c r="BX32825" s="73"/>
      <c r="BY32825" s="74"/>
      <c r="BZ32825" s="74"/>
      <c r="CA32825" s="74"/>
      <c r="CF32825" s="79"/>
      <c r="CL32825" s="79"/>
    </row>
    <row r="32826" spans="30:90">
      <c r="AD32826" s="73"/>
      <c r="AE32826" s="74"/>
      <c r="AF32826" s="74"/>
      <c r="BX32826" s="73"/>
      <c r="BY32826" s="74"/>
      <c r="BZ32826" s="74"/>
      <c r="CA32826" s="74"/>
      <c r="CF32826" s="79"/>
      <c r="CL32826" s="79"/>
    </row>
    <row r="32827" spans="30:90">
      <c r="AD32827" s="73"/>
      <c r="AE32827" s="74"/>
      <c r="AF32827" s="74"/>
      <c r="BX32827" s="73"/>
      <c r="BY32827" s="74"/>
      <c r="BZ32827" s="74"/>
      <c r="CA32827" s="74"/>
      <c r="CF32827" s="79"/>
      <c r="CL32827" s="79"/>
    </row>
    <row r="32828" spans="30:90">
      <c r="AD32828" s="73"/>
      <c r="AE32828" s="74"/>
      <c r="AF32828" s="74"/>
      <c r="BX32828" s="73"/>
      <c r="BY32828" s="74"/>
      <c r="BZ32828" s="74"/>
      <c r="CA32828" s="74"/>
      <c r="CF32828" s="79"/>
      <c r="CL32828" s="79"/>
    </row>
    <row r="32829" spans="30:90">
      <c r="AD32829" s="73"/>
      <c r="AE32829" s="74"/>
      <c r="AF32829" s="74"/>
      <c r="BX32829" s="73"/>
      <c r="BY32829" s="74"/>
      <c r="BZ32829" s="74"/>
      <c r="CA32829" s="74"/>
      <c r="CF32829" s="79"/>
      <c r="CL32829" s="79"/>
    </row>
    <row r="32830" spans="30:90">
      <c r="AD32830" s="73"/>
      <c r="AE32830" s="74"/>
      <c r="AF32830" s="74"/>
      <c r="BX32830" s="73"/>
      <c r="BY32830" s="74"/>
      <c r="BZ32830" s="74"/>
      <c r="CA32830" s="74"/>
      <c r="CF32830" s="79"/>
      <c r="CL32830" s="79"/>
    </row>
    <row r="32831" spans="30:90">
      <c r="AD32831" s="73"/>
      <c r="AE32831" s="74"/>
      <c r="AF32831" s="74"/>
      <c r="BX32831" s="73"/>
      <c r="BY32831" s="74"/>
      <c r="BZ32831" s="74"/>
      <c r="CA32831" s="74"/>
      <c r="CF32831" s="79"/>
      <c r="CL32831" s="79"/>
    </row>
    <row r="32832" spans="30:90">
      <c r="AD32832" s="73"/>
      <c r="AE32832" s="74"/>
      <c r="AF32832" s="74"/>
      <c r="BX32832" s="73"/>
      <c r="BY32832" s="74"/>
      <c r="BZ32832" s="74"/>
      <c r="CA32832" s="74"/>
      <c r="CF32832" s="79"/>
      <c r="CL32832" s="79"/>
    </row>
    <row r="32833" spans="30:90">
      <c r="AD32833" s="73"/>
      <c r="AE32833" s="74"/>
      <c r="AF32833" s="74"/>
      <c r="BX32833" s="73"/>
      <c r="BY32833" s="74"/>
      <c r="BZ32833" s="74"/>
      <c r="CA32833" s="74"/>
      <c r="CF32833" s="79"/>
      <c r="CL32833" s="79"/>
    </row>
    <row r="32834" spans="30:90">
      <c r="AD32834" s="73"/>
      <c r="AE32834" s="74"/>
      <c r="AF32834" s="74"/>
      <c r="BX32834" s="73"/>
      <c r="BY32834" s="74"/>
      <c r="BZ32834" s="74"/>
      <c r="CA32834" s="74"/>
      <c r="CF32834" s="79"/>
      <c r="CL32834" s="79"/>
    </row>
    <row r="32835" spans="30:90">
      <c r="AD32835" s="73"/>
      <c r="AE32835" s="74"/>
      <c r="AF32835" s="74"/>
      <c r="BX32835" s="73"/>
      <c r="BY32835" s="74"/>
      <c r="BZ32835" s="74"/>
      <c r="CA32835" s="74"/>
      <c r="CF32835" s="79"/>
      <c r="CL32835" s="79"/>
    </row>
    <row r="32836" spans="30:90">
      <c r="AD32836" s="73"/>
      <c r="AE32836" s="74"/>
      <c r="AF32836" s="74"/>
      <c r="BX32836" s="73"/>
      <c r="BY32836" s="74"/>
      <c r="BZ32836" s="74"/>
      <c r="CA32836" s="74"/>
      <c r="CF32836" s="79"/>
      <c r="CL32836" s="79"/>
    </row>
    <row r="32837" spans="30:90">
      <c r="AD32837" s="73"/>
      <c r="AE32837" s="74"/>
      <c r="AF32837" s="74"/>
      <c r="BX32837" s="73"/>
      <c r="BY32837" s="74"/>
      <c r="BZ32837" s="74"/>
      <c r="CA32837" s="74"/>
      <c r="CF32837" s="79"/>
      <c r="CL32837" s="79"/>
    </row>
    <row r="32838" spans="30:90">
      <c r="AD32838" s="73"/>
      <c r="AE32838" s="74"/>
      <c r="AF32838" s="74"/>
      <c r="BX32838" s="73"/>
      <c r="BY32838" s="74"/>
      <c r="BZ32838" s="74"/>
      <c r="CA32838" s="74"/>
      <c r="CF32838" s="79"/>
      <c r="CL32838" s="79"/>
    </row>
    <row r="32839" spans="30:90">
      <c r="AD32839" s="73"/>
      <c r="AE32839" s="74"/>
      <c r="AF32839" s="74"/>
      <c r="BX32839" s="73"/>
      <c r="BY32839" s="74"/>
      <c r="BZ32839" s="74"/>
      <c r="CA32839" s="74"/>
      <c r="CF32839" s="79"/>
      <c r="CL32839" s="79"/>
    </row>
    <row r="32840" spans="30:90">
      <c r="AD32840" s="73"/>
      <c r="AE32840" s="74"/>
      <c r="AF32840" s="74"/>
      <c r="BX32840" s="73"/>
      <c r="BY32840" s="74"/>
      <c r="BZ32840" s="74"/>
      <c r="CA32840" s="74"/>
      <c r="CF32840" s="79"/>
      <c r="CL32840" s="79"/>
    </row>
    <row r="32841" spans="30:90">
      <c r="AD32841" s="73"/>
      <c r="AE32841" s="74"/>
      <c r="AF32841" s="74"/>
      <c r="BX32841" s="73"/>
      <c r="BY32841" s="74"/>
      <c r="BZ32841" s="74"/>
      <c r="CA32841" s="74"/>
      <c r="CF32841" s="79"/>
      <c r="CL32841" s="79"/>
    </row>
    <row r="32842" spans="30:90">
      <c r="AD32842" s="73"/>
      <c r="AE32842" s="74"/>
      <c r="AF32842" s="74"/>
      <c r="BX32842" s="73"/>
      <c r="BY32842" s="74"/>
      <c r="BZ32842" s="74"/>
      <c r="CA32842" s="74"/>
      <c r="CF32842" s="79"/>
      <c r="CL32842" s="79"/>
    </row>
    <row r="32843" spans="30:90">
      <c r="AD32843" s="73"/>
      <c r="AE32843" s="74"/>
      <c r="AF32843" s="74"/>
      <c r="BX32843" s="73"/>
      <c r="BY32843" s="74"/>
      <c r="BZ32843" s="74"/>
      <c r="CA32843" s="74"/>
      <c r="CF32843" s="79"/>
      <c r="CL32843" s="79"/>
    </row>
    <row r="32844" spans="30:90">
      <c r="AD32844" s="73"/>
      <c r="AE32844" s="74"/>
      <c r="AF32844" s="74"/>
      <c r="BX32844" s="73"/>
      <c r="BY32844" s="74"/>
      <c r="BZ32844" s="74"/>
      <c r="CA32844" s="74"/>
      <c r="CF32844" s="79"/>
      <c r="CL32844" s="79"/>
    </row>
    <row r="32845" spans="30:90">
      <c r="AD32845" s="73"/>
      <c r="AE32845" s="74"/>
      <c r="AF32845" s="74"/>
      <c r="BX32845" s="73"/>
      <c r="BY32845" s="74"/>
      <c r="BZ32845" s="74"/>
      <c r="CA32845" s="74"/>
      <c r="CF32845" s="79"/>
      <c r="CL32845" s="79"/>
    </row>
    <row r="32846" spans="30:90">
      <c r="AD32846" s="73"/>
      <c r="AE32846" s="74"/>
      <c r="AF32846" s="74"/>
      <c r="BX32846" s="73"/>
      <c r="BY32846" s="74"/>
      <c r="BZ32846" s="74"/>
      <c r="CA32846" s="74"/>
      <c r="CF32846" s="79"/>
      <c r="CL32846" s="79"/>
    </row>
    <row r="32847" spans="30:90">
      <c r="AD32847" s="73"/>
      <c r="AE32847" s="74"/>
      <c r="AF32847" s="74"/>
      <c r="BX32847" s="73"/>
      <c r="BY32847" s="74"/>
      <c r="BZ32847" s="74"/>
      <c r="CA32847" s="74"/>
      <c r="CF32847" s="79"/>
      <c r="CL32847" s="79"/>
    </row>
    <row r="32848" spans="30:90">
      <c r="AD32848" s="73"/>
      <c r="AE32848" s="74"/>
      <c r="AF32848" s="74"/>
      <c r="BX32848" s="73"/>
      <c r="BY32848" s="74"/>
      <c r="BZ32848" s="74"/>
      <c r="CA32848" s="74"/>
      <c r="CF32848" s="79"/>
      <c r="CL32848" s="79"/>
    </row>
    <row r="32849" spans="30:90">
      <c r="AD32849" s="73"/>
      <c r="AE32849" s="74"/>
      <c r="AF32849" s="74"/>
      <c r="BX32849" s="73"/>
      <c r="BY32849" s="74"/>
      <c r="BZ32849" s="74"/>
      <c r="CA32849" s="74"/>
      <c r="CF32849" s="79"/>
      <c r="CL32849" s="79"/>
    </row>
    <row r="32850" spans="30:90">
      <c r="AD32850" s="73"/>
      <c r="AE32850" s="74"/>
      <c r="AF32850" s="74"/>
      <c r="BX32850" s="73"/>
      <c r="BY32850" s="74"/>
      <c r="BZ32850" s="74"/>
      <c r="CA32850" s="74"/>
      <c r="CF32850" s="79"/>
      <c r="CL32850" s="79"/>
    </row>
    <row r="32851" spans="30:90">
      <c r="AD32851" s="73"/>
      <c r="AE32851" s="74"/>
      <c r="AF32851" s="74"/>
      <c r="BX32851" s="73"/>
      <c r="BY32851" s="74"/>
      <c r="BZ32851" s="74"/>
      <c r="CA32851" s="74"/>
      <c r="CF32851" s="79"/>
      <c r="CL32851" s="79"/>
    </row>
    <row r="32852" spans="30:90">
      <c r="AD32852" s="73"/>
      <c r="AE32852" s="74"/>
      <c r="AF32852" s="74"/>
      <c r="BX32852" s="73"/>
      <c r="BY32852" s="74"/>
      <c r="BZ32852" s="74"/>
      <c r="CA32852" s="74"/>
      <c r="CF32852" s="79"/>
      <c r="CL32852" s="79"/>
    </row>
    <row r="32853" spans="30:90">
      <c r="AD32853" s="73"/>
      <c r="AE32853" s="74"/>
      <c r="AF32853" s="74"/>
      <c r="BX32853" s="73"/>
      <c r="BY32853" s="74"/>
      <c r="BZ32853" s="74"/>
      <c r="CA32853" s="74"/>
      <c r="CF32853" s="79"/>
      <c r="CL32853" s="79"/>
    </row>
    <row r="32854" spans="30:90">
      <c r="AD32854" s="73"/>
      <c r="AE32854" s="74"/>
      <c r="AF32854" s="74"/>
      <c r="BX32854" s="73"/>
      <c r="BY32854" s="74"/>
      <c r="BZ32854" s="74"/>
      <c r="CA32854" s="74"/>
      <c r="CF32854" s="79"/>
      <c r="CL32854" s="79"/>
    </row>
    <row r="32855" spans="30:90">
      <c r="AD32855" s="73"/>
      <c r="AE32855" s="74"/>
      <c r="AF32855" s="74"/>
      <c r="BX32855" s="73"/>
      <c r="BY32855" s="74"/>
      <c r="BZ32855" s="74"/>
      <c r="CA32855" s="74"/>
      <c r="CF32855" s="79"/>
      <c r="CL32855" s="79"/>
    </row>
    <row r="32856" spans="30:90">
      <c r="AD32856" s="73"/>
      <c r="AE32856" s="74"/>
      <c r="AF32856" s="74"/>
      <c r="BX32856" s="73"/>
      <c r="BY32856" s="74"/>
      <c r="BZ32856" s="74"/>
      <c r="CA32856" s="74"/>
      <c r="CF32856" s="79"/>
      <c r="CL32856" s="79"/>
    </row>
    <row r="32857" spans="30:90">
      <c r="AD32857" s="73"/>
      <c r="AE32857" s="74"/>
      <c r="AF32857" s="74"/>
      <c r="BX32857" s="73"/>
      <c r="BY32857" s="74"/>
      <c r="BZ32857" s="74"/>
      <c r="CA32857" s="74"/>
      <c r="CF32857" s="79"/>
      <c r="CL32857" s="79"/>
    </row>
    <row r="32858" spans="30:90">
      <c r="AD32858" s="73"/>
      <c r="AE32858" s="74"/>
      <c r="AF32858" s="74"/>
      <c r="BX32858" s="73"/>
      <c r="BY32858" s="74"/>
      <c r="BZ32858" s="74"/>
      <c r="CA32858" s="74"/>
      <c r="CF32858" s="79"/>
      <c r="CL32858" s="79"/>
    </row>
    <row r="32859" spans="30:90">
      <c r="AD32859" s="73"/>
      <c r="AE32859" s="74"/>
      <c r="AF32859" s="74"/>
      <c r="BX32859" s="73"/>
      <c r="BY32859" s="74"/>
      <c r="BZ32859" s="74"/>
      <c r="CA32859" s="74"/>
      <c r="CF32859" s="79"/>
      <c r="CL32859" s="79"/>
    </row>
    <row r="32860" spans="30:90">
      <c r="AD32860" s="73"/>
      <c r="AE32860" s="74"/>
      <c r="AF32860" s="74"/>
      <c r="BX32860" s="73"/>
      <c r="BY32860" s="74"/>
      <c r="BZ32860" s="74"/>
      <c r="CA32860" s="74"/>
      <c r="CF32860" s="79"/>
      <c r="CL32860" s="79"/>
    </row>
    <row r="32861" spans="30:90">
      <c r="AD32861" s="73"/>
      <c r="AE32861" s="74"/>
      <c r="AF32861" s="74"/>
      <c r="BX32861" s="73"/>
      <c r="BY32861" s="74"/>
      <c r="BZ32861" s="74"/>
      <c r="CA32861" s="74"/>
      <c r="CF32861" s="79"/>
      <c r="CL32861" s="79"/>
    </row>
    <row r="32862" spans="30:90">
      <c r="AD32862" s="73"/>
      <c r="AE32862" s="74"/>
      <c r="AF32862" s="74"/>
      <c r="BX32862" s="73"/>
      <c r="BY32862" s="74"/>
      <c r="BZ32862" s="74"/>
      <c r="CA32862" s="74"/>
      <c r="CF32862" s="79"/>
      <c r="CL32862" s="79"/>
    </row>
    <row r="32863" spans="30:90">
      <c r="AD32863" s="73"/>
      <c r="AE32863" s="74"/>
      <c r="AF32863" s="74"/>
      <c r="BX32863" s="73"/>
      <c r="BY32863" s="74"/>
      <c r="BZ32863" s="74"/>
      <c r="CA32863" s="74"/>
      <c r="CF32863" s="79"/>
      <c r="CL32863" s="79"/>
    </row>
    <row r="32864" spans="30:90">
      <c r="AD32864" s="73"/>
      <c r="AE32864" s="74"/>
      <c r="AF32864" s="74"/>
      <c r="BX32864" s="73"/>
      <c r="BY32864" s="74"/>
      <c r="BZ32864" s="74"/>
      <c r="CA32864" s="74"/>
      <c r="CF32864" s="79"/>
      <c r="CL32864" s="79"/>
    </row>
    <row r="32865" spans="30:90">
      <c r="AD32865" s="73"/>
      <c r="AE32865" s="74"/>
      <c r="AF32865" s="74"/>
      <c r="BX32865" s="73"/>
      <c r="BY32865" s="74"/>
      <c r="BZ32865" s="74"/>
      <c r="CA32865" s="74"/>
      <c r="CF32865" s="79"/>
      <c r="CL32865" s="79"/>
    </row>
    <row r="32866" spans="30:90">
      <c r="AD32866" s="73"/>
      <c r="AE32866" s="74"/>
      <c r="AF32866" s="74"/>
      <c r="BX32866" s="73"/>
      <c r="BY32866" s="74"/>
      <c r="BZ32866" s="74"/>
      <c r="CA32866" s="74"/>
      <c r="CF32866" s="79"/>
      <c r="CL32866" s="79"/>
    </row>
    <row r="32867" spans="30:90">
      <c r="AD32867" s="73"/>
      <c r="AE32867" s="74"/>
      <c r="AF32867" s="74"/>
      <c r="BX32867" s="73"/>
      <c r="BY32867" s="74"/>
      <c r="BZ32867" s="74"/>
      <c r="CA32867" s="74"/>
      <c r="CF32867" s="79"/>
      <c r="CL32867" s="79"/>
    </row>
    <row r="32868" spans="30:90">
      <c r="AD32868" s="73"/>
      <c r="AE32868" s="74"/>
      <c r="AF32868" s="74"/>
      <c r="BX32868" s="73"/>
      <c r="BY32868" s="74"/>
      <c r="BZ32868" s="74"/>
      <c r="CA32868" s="74"/>
      <c r="CF32868" s="79"/>
      <c r="CL32868" s="79"/>
    </row>
    <row r="32869" spans="30:90">
      <c r="AD32869" s="73"/>
      <c r="AE32869" s="74"/>
      <c r="AF32869" s="74"/>
      <c r="BX32869" s="73"/>
      <c r="BY32869" s="74"/>
      <c r="BZ32869" s="74"/>
      <c r="CA32869" s="74"/>
      <c r="CF32869" s="79"/>
      <c r="CL32869" s="79"/>
    </row>
    <row r="32870" spans="30:90">
      <c r="AD32870" s="73"/>
      <c r="AE32870" s="74"/>
      <c r="AF32870" s="74"/>
      <c r="BX32870" s="73"/>
      <c r="BY32870" s="74"/>
      <c r="BZ32870" s="74"/>
      <c r="CA32870" s="74"/>
      <c r="CF32870" s="79"/>
      <c r="CL32870" s="79"/>
    </row>
    <row r="32871" spans="30:90">
      <c r="AD32871" s="73"/>
      <c r="AE32871" s="74"/>
      <c r="AF32871" s="74"/>
      <c r="BX32871" s="73"/>
      <c r="BY32871" s="74"/>
      <c r="BZ32871" s="74"/>
      <c r="CA32871" s="74"/>
      <c r="CF32871" s="79"/>
      <c r="CL32871" s="79"/>
    </row>
    <row r="32872" spans="30:90">
      <c r="AD32872" s="73"/>
      <c r="AE32872" s="74"/>
      <c r="AF32872" s="74"/>
      <c r="BX32872" s="73"/>
      <c r="BY32872" s="74"/>
      <c r="BZ32872" s="74"/>
      <c r="CA32872" s="74"/>
      <c r="CF32872" s="79"/>
      <c r="CL32872" s="79"/>
    </row>
    <row r="32873" spans="30:90">
      <c r="AD32873" s="73"/>
      <c r="AE32873" s="74"/>
      <c r="AF32873" s="74"/>
      <c r="BX32873" s="73"/>
      <c r="BY32873" s="74"/>
      <c r="BZ32873" s="74"/>
      <c r="CA32873" s="74"/>
      <c r="CF32873" s="79"/>
      <c r="CL32873" s="79"/>
    </row>
    <row r="32874" spans="30:90">
      <c r="AD32874" s="73"/>
      <c r="AE32874" s="74"/>
      <c r="AF32874" s="74"/>
      <c r="BX32874" s="73"/>
      <c r="BY32874" s="74"/>
      <c r="BZ32874" s="74"/>
      <c r="CA32874" s="74"/>
      <c r="CF32874" s="79"/>
      <c r="CL32874" s="79"/>
    </row>
    <row r="32875" spans="30:90">
      <c r="AD32875" s="73"/>
      <c r="AE32875" s="74"/>
      <c r="AF32875" s="74"/>
      <c r="BX32875" s="73"/>
      <c r="BY32875" s="74"/>
      <c r="BZ32875" s="74"/>
      <c r="CA32875" s="74"/>
      <c r="CF32875" s="79"/>
      <c r="CL32875" s="79"/>
    </row>
    <row r="32876" spans="30:90">
      <c r="AD32876" s="73"/>
      <c r="AE32876" s="74"/>
      <c r="AF32876" s="74"/>
      <c r="BX32876" s="73"/>
      <c r="BY32876" s="74"/>
      <c r="BZ32876" s="74"/>
      <c r="CA32876" s="74"/>
      <c r="CF32876" s="79"/>
      <c r="CL32876" s="79"/>
    </row>
    <row r="32877" spans="30:90">
      <c r="AD32877" s="73"/>
      <c r="AE32877" s="74"/>
      <c r="AF32877" s="74"/>
      <c r="BX32877" s="73"/>
      <c r="BY32877" s="74"/>
      <c r="BZ32877" s="74"/>
      <c r="CA32877" s="74"/>
      <c r="CF32877" s="79"/>
      <c r="CL32877" s="79"/>
    </row>
    <row r="32878" spans="30:90">
      <c r="AD32878" s="73"/>
      <c r="AE32878" s="74"/>
      <c r="AF32878" s="74"/>
      <c r="BX32878" s="73"/>
      <c r="BY32878" s="74"/>
      <c r="BZ32878" s="74"/>
      <c r="CA32878" s="74"/>
      <c r="CF32878" s="79"/>
      <c r="CL32878" s="79"/>
    </row>
    <row r="32879" spans="30:90">
      <c r="AD32879" s="73"/>
      <c r="AE32879" s="74"/>
      <c r="AF32879" s="74"/>
      <c r="BX32879" s="73"/>
      <c r="BY32879" s="74"/>
      <c r="BZ32879" s="74"/>
      <c r="CA32879" s="74"/>
      <c r="CF32879" s="79"/>
      <c r="CL32879" s="79"/>
    </row>
    <row r="32880" spans="30:90">
      <c r="AD32880" s="73"/>
      <c r="AE32880" s="74"/>
      <c r="AF32880" s="74"/>
      <c r="BX32880" s="73"/>
      <c r="BY32880" s="74"/>
      <c r="BZ32880" s="74"/>
      <c r="CA32880" s="74"/>
      <c r="CF32880" s="79"/>
      <c r="CL32880" s="79"/>
    </row>
    <row r="32881" spans="30:90">
      <c r="AD32881" s="73"/>
      <c r="AE32881" s="74"/>
      <c r="AF32881" s="74"/>
      <c r="BX32881" s="73"/>
      <c r="BY32881" s="74"/>
      <c r="BZ32881" s="74"/>
      <c r="CA32881" s="74"/>
      <c r="CF32881" s="79"/>
      <c r="CL32881" s="79"/>
    </row>
    <row r="32882" spans="30:90">
      <c r="AD32882" s="73"/>
      <c r="AE32882" s="74"/>
      <c r="AF32882" s="74"/>
      <c r="BX32882" s="73"/>
      <c r="BY32882" s="74"/>
      <c r="BZ32882" s="74"/>
      <c r="CA32882" s="74"/>
      <c r="CF32882" s="79"/>
      <c r="CL32882" s="79"/>
    </row>
    <row r="32883" spans="30:90">
      <c r="AD32883" s="73"/>
      <c r="AE32883" s="74"/>
      <c r="AF32883" s="74"/>
      <c r="BX32883" s="73"/>
      <c r="BY32883" s="74"/>
      <c r="BZ32883" s="74"/>
      <c r="CA32883" s="74"/>
      <c r="CF32883" s="79"/>
      <c r="CL32883" s="79"/>
    </row>
    <row r="32884" spans="30:90">
      <c r="AD32884" s="73"/>
      <c r="AE32884" s="74"/>
      <c r="AF32884" s="74"/>
      <c r="BX32884" s="73"/>
      <c r="BY32884" s="74"/>
      <c r="BZ32884" s="74"/>
      <c r="CA32884" s="74"/>
      <c r="CF32884" s="79"/>
      <c r="CL32884" s="79"/>
    </row>
    <row r="32885" spans="30:90">
      <c r="AD32885" s="73"/>
      <c r="AE32885" s="74"/>
      <c r="AF32885" s="74"/>
      <c r="BX32885" s="73"/>
      <c r="BY32885" s="74"/>
      <c r="BZ32885" s="74"/>
      <c r="CA32885" s="74"/>
      <c r="CF32885" s="79"/>
      <c r="CL32885" s="79"/>
    </row>
    <row r="32886" spans="30:90">
      <c r="AD32886" s="73"/>
      <c r="AE32886" s="74"/>
      <c r="AF32886" s="74"/>
      <c r="BX32886" s="73"/>
      <c r="BY32886" s="74"/>
      <c r="BZ32886" s="74"/>
      <c r="CA32886" s="74"/>
      <c r="CF32886" s="79"/>
      <c r="CL32886" s="79"/>
    </row>
    <row r="32887" spans="30:90">
      <c r="AD32887" s="73"/>
      <c r="AE32887" s="74"/>
      <c r="AF32887" s="74"/>
      <c r="BX32887" s="73"/>
      <c r="BY32887" s="74"/>
      <c r="BZ32887" s="74"/>
      <c r="CA32887" s="74"/>
      <c r="CF32887" s="79"/>
      <c r="CL32887" s="79"/>
    </row>
    <row r="32888" spans="30:90">
      <c r="AD32888" s="73"/>
      <c r="AE32888" s="74"/>
      <c r="AF32888" s="74"/>
      <c r="BX32888" s="73"/>
      <c r="BY32888" s="74"/>
      <c r="BZ32888" s="74"/>
      <c r="CA32888" s="74"/>
      <c r="CF32888" s="79"/>
      <c r="CL32888" s="79"/>
    </row>
    <row r="32889" spans="30:90">
      <c r="AD32889" s="73"/>
      <c r="AE32889" s="74"/>
      <c r="AF32889" s="74"/>
      <c r="BX32889" s="73"/>
      <c r="BY32889" s="74"/>
      <c r="BZ32889" s="74"/>
      <c r="CA32889" s="74"/>
      <c r="CF32889" s="79"/>
      <c r="CL32889" s="79"/>
    </row>
    <row r="32890" spans="30:90">
      <c r="AD32890" s="73"/>
      <c r="AE32890" s="74"/>
      <c r="AF32890" s="74"/>
      <c r="BX32890" s="73"/>
      <c r="BY32890" s="74"/>
      <c r="BZ32890" s="74"/>
      <c r="CA32890" s="74"/>
      <c r="CF32890" s="79"/>
      <c r="CL32890" s="79"/>
    </row>
    <row r="32891" spans="30:90">
      <c r="AD32891" s="73"/>
      <c r="AE32891" s="74"/>
      <c r="AF32891" s="74"/>
      <c r="BX32891" s="73"/>
      <c r="BY32891" s="74"/>
      <c r="BZ32891" s="74"/>
      <c r="CA32891" s="74"/>
      <c r="CF32891" s="79"/>
      <c r="CL32891" s="79"/>
    </row>
    <row r="32892" spans="30:90">
      <c r="AD32892" s="73"/>
      <c r="AE32892" s="74"/>
      <c r="AF32892" s="74"/>
      <c r="BX32892" s="73"/>
      <c r="BY32892" s="74"/>
      <c r="BZ32892" s="74"/>
      <c r="CA32892" s="74"/>
      <c r="CF32892" s="79"/>
      <c r="CL32892" s="79"/>
    </row>
    <row r="32893" spans="30:90">
      <c r="AD32893" s="73"/>
      <c r="AE32893" s="74"/>
      <c r="AF32893" s="74"/>
      <c r="BX32893" s="73"/>
      <c r="BY32893" s="74"/>
      <c r="BZ32893" s="74"/>
      <c r="CA32893" s="74"/>
      <c r="CF32893" s="79"/>
      <c r="CL32893" s="79"/>
    </row>
    <row r="32894" spans="30:90">
      <c r="AD32894" s="73"/>
      <c r="AE32894" s="74"/>
      <c r="AF32894" s="74"/>
      <c r="BX32894" s="73"/>
      <c r="BY32894" s="74"/>
      <c r="BZ32894" s="74"/>
      <c r="CA32894" s="74"/>
      <c r="CF32894" s="79"/>
      <c r="CL32894" s="79"/>
    </row>
    <row r="32895" spans="30:90">
      <c r="AD32895" s="73"/>
      <c r="AE32895" s="74"/>
      <c r="AF32895" s="74"/>
      <c r="BX32895" s="73"/>
      <c r="BY32895" s="74"/>
      <c r="BZ32895" s="74"/>
      <c r="CA32895" s="74"/>
      <c r="CF32895" s="79"/>
      <c r="CL32895" s="79"/>
    </row>
    <row r="32896" spans="30:90">
      <c r="AD32896" s="73"/>
      <c r="AE32896" s="74"/>
      <c r="AF32896" s="74"/>
      <c r="BX32896" s="73"/>
      <c r="BY32896" s="74"/>
      <c r="BZ32896" s="74"/>
      <c r="CA32896" s="74"/>
      <c r="CF32896" s="79"/>
      <c r="CL32896" s="79"/>
    </row>
    <row r="32897" spans="30:90">
      <c r="AD32897" s="73"/>
      <c r="AE32897" s="74"/>
      <c r="AF32897" s="74"/>
      <c r="BX32897" s="73"/>
      <c r="BY32897" s="74"/>
      <c r="BZ32897" s="74"/>
      <c r="CA32897" s="74"/>
      <c r="CF32897" s="79"/>
      <c r="CL32897" s="79"/>
    </row>
    <row r="32898" spans="30:90">
      <c r="AD32898" s="73"/>
      <c r="AE32898" s="74"/>
      <c r="AF32898" s="74"/>
      <c r="BX32898" s="73"/>
      <c r="BY32898" s="74"/>
      <c r="BZ32898" s="74"/>
      <c r="CA32898" s="74"/>
      <c r="CF32898" s="79"/>
      <c r="CL32898" s="79"/>
    </row>
    <row r="32899" spans="30:90">
      <c r="AD32899" s="73"/>
      <c r="AE32899" s="74"/>
      <c r="AF32899" s="74"/>
      <c r="BX32899" s="73"/>
      <c r="BY32899" s="74"/>
      <c r="BZ32899" s="74"/>
      <c r="CA32899" s="74"/>
      <c r="CF32899" s="79"/>
      <c r="CL32899" s="79"/>
    </row>
    <row r="32900" spans="30:90">
      <c r="AD32900" s="73"/>
      <c r="AE32900" s="74"/>
      <c r="AF32900" s="74"/>
      <c r="BX32900" s="73"/>
      <c r="BY32900" s="74"/>
      <c r="BZ32900" s="74"/>
      <c r="CA32900" s="74"/>
      <c r="CF32900" s="79"/>
      <c r="CL32900" s="79"/>
    </row>
    <row r="32901" spans="30:90">
      <c r="AD32901" s="73"/>
      <c r="AE32901" s="74"/>
      <c r="AF32901" s="74"/>
      <c r="BX32901" s="73"/>
      <c r="BY32901" s="74"/>
      <c r="BZ32901" s="74"/>
      <c r="CA32901" s="74"/>
      <c r="CF32901" s="79"/>
      <c r="CL32901" s="79"/>
    </row>
    <row r="32902" spans="30:90">
      <c r="AD32902" s="73"/>
      <c r="AE32902" s="74"/>
      <c r="AF32902" s="74"/>
      <c r="BX32902" s="73"/>
      <c r="BY32902" s="74"/>
      <c r="BZ32902" s="74"/>
      <c r="CA32902" s="74"/>
      <c r="CF32902" s="79"/>
      <c r="CL32902" s="79"/>
    </row>
    <row r="32903" spans="30:90">
      <c r="AD32903" s="73"/>
      <c r="AE32903" s="74"/>
      <c r="AF32903" s="74"/>
      <c r="BX32903" s="73"/>
      <c r="BY32903" s="74"/>
      <c r="BZ32903" s="74"/>
      <c r="CA32903" s="74"/>
      <c r="CF32903" s="79"/>
      <c r="CL32903" s="79"/>
    </row>
    <row r="32904" spans="30:90">
      <c r="AD32904" s="73"/>
      <c r="AE32904" s="74"/>
      <c r="AF32904" s="74"/>
      <c r="BX32904" s="73"/>
      <c r="BY32904" s="74"/>
      <c r="BZ32904" s="74"/>
      <c r="CA32904" s="74"/>
      <c r="CF32904" s="79"/>
      <c r="CL32904" s="79"/>
    </row>
    <row r="32905" spans="30:90">
      <c r="AD32905" s="73"/>
      <c r="AE32905" s="74"/>
      <c r="AF32905" s="74"/>
      <c r="BX32905" s="73"/>
      <c r="BY32905" s="74"/>
      <c r="BZ32905" s="74"/>
      <c r="CA32905" s="74"/>
      <c r="CF32905" s="79"/>
      <c r="CL32905" s="79"/>
    </row>
    <row r="32906" spans="30:90">
      <c r="AD32906" s="73"/>
      <c r="AE32906" s="74"/>
      <c r="AF32906" s="74"/>
      <c r="BX32906" s="73"/>
      <c r="BY32906" s="74"/>
      <c r="BZ32906" s="74"/>
      <c r="CA32906" s="74"/>
      <c r="CF32906" s="79"/>
      <c r="CL32906" s="79"/>
    </row>
    <row r="32907" spans="30:90">
      <c r="AD32907" s="73"/>
      <c r="AE32907" s="74"/>
      <c r="AF32907" s="74"/>
      <c r="BX32907" s="73"/>
      <c r="BY32907" s="74"/>
      <c r="BZ32907" s="74"/>
      <c r="CA32907" s="74"/>
      <c r="CF32907" s="79"/>
      <c r="CL32907" s="79"/>
    </row>
    <row r="32908" spans="30:90">
      <c r="AD32908" s="73"/>
      <c r="AE32908" s="74"/>
      <c r="AF32908" s="74"/>
      <c r="BX32908" s="73"/>
      <c r="BY32908" s="74"/>
      <c r="BZ32908" s="74"/>
      <c r="CA32908" s="74"/>
      <c r="CF32908" s="79"/>
      <c r="CL32908" s="79"/>
    </row>
    <row r="32909" spans="30:90">
      <c r="AD32909" s="73"/>
      <c r="AE32909" s="74"/>
      <c r="AF32909" s="74"/>
      <c r="BX32909" s="73"/>
      <c r="BY32909" s="74"/>
      <c r="BZ32909" s="74"/>
      <c r="CA32909" s="74"/>
      <c r="CF32909" s="79"/>
      <c r="CL32909" s="79"/>
    </row>
    <row r="32910" spans="30:90">
      <c r="AD32910" s="73"/>
      <c r="AE32910" s="74"/>
      <c r="AF32910" s="74"/>
      <c r="BX32910" s="73"/>
      <c r="BY32910" s="74"/>
      <c r="BZ32910" s="74"/>
      <c r="CA32910" s="74"/>
      <c r="CF32910" s="79"/>
      <c r="CL32910" s="79"/>
    </row>
    <row r="32911" spans="30:90">
      <c r="AD32911" s="73"/>
      <c r="AE32911" s="74"/>
      <c r="AF32911" s="74"/>
      <c r="BX32911" s="73"/>
      <c r="BY32911" s="74"/>
      <c r="BZ32911" s="74"/>
      <c r="CA32911" s="74"/>
      <c r="CF32911" s="79"/>
      <c r="CL32911" s="79"/>
    </row>
    <row r="32912" spans="30:90">
      <c r="AD32912" s="73"/>
      <c r="AE32912" s="74"/>
      <c r="AF32912" s="74"/>
      <c r="BX32912" s="73"/>
      <c r="BY32912" s="74"/>
      <c r="BZ32912" s="74"/>
      <c r="CA32912" s="74"/>
      <c r="CF32912" s="79"/>
      <c r="CL32912" s="79"/>
    </row>
    <row r="32913" spans="30:90">
      <c r="AD32913" s="73"/>
      <c r="AE32913" s="74"/>
      <c r="AF32913" s="74"/>
      <c r="BX32913" s="73"/>
      <c r="BY32913" s="74"/>
      <c r="BZ32913" s="74"/>
      <c r="CA32913" s="74"/>
      <c r="CF32913" s="79"/>
      <c r="CL32913" s="79"/>
    </row>
    <row r="32914" spans="30:90">
      <c r="AD32914" s="73"/>
      <c r="AE32914" s="74"/>
      <c r="AF32914" s="74"/>
      <c r="BX32914" s="73"/>
      <c r="BY32914" s="74"/>
      <c r="BZ32914" s="74"/>
      <c r="CA32914" s="74"/>
      <c r="CF32914" s="79"/>
      <c r="CL32914" s="79"/>
    </row>
    <row r="32915" spans="30:90">
      <c r="AD32915" s="73"/>
      <c r="AE32915" s="74"/>
      <c r="AF32915" s="74"/>
      <c r="BX32915" s="73"/>
      <c r="BY32915" s="74"/>
      <c r="BZ32915" s="74"/>
      <c r="CA32915" s="74"/>
      <c r="CF32915" s="79"/>
      <c r="CL32915" s="79"/>
    </row>
    <row r="32916" spans="30:90">
      <c r="AD32916" s="73"/>
      <c r="AE32916" s="74"/>
      <c r="AF32916" s="74"/>
      <c r="BX32916" s="73"/>
      <c r="BY32916" s="74"/>
      <c r="BZ32916" s="74"/>
      <c r="CA32916" s="74"/>
      <c r="CF32916" s="79"/>
      <c r="CL32916" s="79"/>
    </row>
    <row r="32917" spans="30:90">
      <c r="AD32917" s="73"/>
      <c r="AE32917" s="74"/>
      <c r="AF32917" s="74"/>
      <c r="BX32917" s="73"/>
      <c r="BY32917" s="74"/>
      <c r="BZ32917" s="74"/>
      <c r="CA32917" s="74"/>
      <c r="CF32917" s="79"/>
      <c r="CL32917" s="79"/>
    </row>
    <row r="32918" spans="30:90">
      <c r="AD32918" s="73"/>
      <c r="AE32918" s="74"/>
      <c r="AF32918" s="74"/>
      <c r="BX32918" s="73"/>
      <c r="BY32918" s="74"/>
      <c r="BZ32918" s="74"/>
      <c r="CA32918" s="74"/>
      <c r="CF32918" s="79"/>
      <c r="CL32918" s="79"/>
    </row>
    <row r="32919" spans="30:90">
      <c r="AD32919" s="73"/>
      <c r="AE32919" s="74"/>
      <c r="AF32919" s="74"/>
      <c r="BX32919" s="73"/>
      <c r="BY32919" s="74"/>
      <c r="BZ32919" s="74"/>
      <c r="CA32919" s="74"/>
      <c r="CF32919" s="79"/>
      <c r="CL32919" s="79"/>
    </row>
    <row r="32920" spans="30:90">
      <c r="AD32920" s="73"/>
      <c r="AE32920" s="74"/>
      <c r="AF32920" s="74"/>
      <c r="BX32920" s="73"/>
      <c r="BY32920" s="74"/>
      <c r="BZ32920" s="74"/>
      <c r="CA32920" s="74"/>
      <c r="CF32920" s="79"/>
      <c r="CL32920" s="79"/>
    </row>
    <row r="32921" spans="30:90">
      <c r="AD32921" s="73"/>
      <c r="AE32921" s="74"/>
      <c r="AF32921" s="74"/>
      <c r="BX32921" s="73"/>
      <c r="BY32921" s="74"/>
      <c r="BZ32921" s="74"/>
      <c r="CA32921" s="74"/>
      <c r="CF32921" s="79"/>
      <c r="CL32921" s="79"/>
    </row>
    <row r="32922" spans="30:90">
      <c r="AD32922" s="73"/>
      <c r="AE32922" s="74"/>
      <c r="AF32922" s="74"/>
      <c r="BX32922" s="73"/>
      <c r="BY32922" s="74"/>
      <c r="BZ32922" s="74"/>
      <c r="CA32922" s="74"/>
      <c r="CF32922" s="79"/>
      <c r="CL32922" s="79"/>
    </row>
    <row r="32923" spans="30:90">
      <c r="AD32923" s="73"/>
      <c r="AE32923" s="74"/>
      <c r="AF32923" s="74"/>
      <c r="BX32923" s="73"/>
      <c r="BY32923" s="74"/>
      <c r="BZ32923" s="74"/>
      <c r="CA32923" s="74"/>
      <c r="CF32923" s="79"/>
      <c r="CL32923" s="79"/>
    </row>
    <row r="32924" spans="30:90">
      <c r="AD32924" s="73"/>
      <c r="AE32924" s="74"/>
      <c r="AF32924" s="74"/>
      <c r="BX32924" s="73"/>
      <c r="BY32924" s="74"/>
      <c r="BZ32924" s="74"/>
      <c r="CA32924" s="74"/>
      <c r="CF32924" s="79"/>
      <c r="CL32924" s="79"/>
    </row>
    <row r="32925" spans="30:90">
      <c r="AD32925" s="73"/>
      <c r="AE32925" s="74"/>
      <c r="AF32925" s="74"/>
      <c r="BX32925" s="73"/>
      <c r="BY32925" s="74"/>
      <c r="BZ32925" s="74"/>
      <c r="CA32925" s="74"/>
      <c r="CF32925" s="79"/>
      <c r="CL32925" s="79"/>
    </row>
    <row r="32926" spans="30:90">
      <c r="AD32926" s="73"/>
      <c r="AE32926" s="74"/>
      <c r="AF32926" s="74"/>
      <c r="BX32926" s="73"/>
      <c r="BY32926" s="74"/>
      <c r="BZ32926" s="74"/>
      <c r="CA32926" s="74"/>
      <c r="CF32926" s="79"/>
      <c r="CL32926" s="79"/>
    </row>
    <row r="32927" spans="30:90">
      <c r="AD32927" s="73"/>
      <c r="AE32927" s="74"/>
      <c r="AF32927" s="74"/>
      <c r="BX32927" s="73"/>
      <c r="BY32927" s="74"/>
      <c r="BZ32927" s="74"/>
      <c r="CA32927" s="74"/>
      <c r="CF32927" s="79"/>
      <c r="CL32927" s="79"/>
    </row>
    <row r="32928" spans="30:90">
      <c r="AD32928" s="73"/>
      <c r="AE32928" s="74"/>
      <c r="AF32928" s="74"/>
      <c r="BX32928" s="73"/>
      <c r="BY32928" s="74"/>
      <c r="BZ32928" s="74"/>
      <c r="CA32928" s="74"/>
      <c r="CF32928" s="79"/>
      <c r="CL32928" s="79"/>
    </row>
    <row r="32929" spans="30:90">
      <c r="AD32929" s="73"/>
      <c r="AE32929" s="74"/>
      <c r="AF32929" s="74"/>
      <c r="BX32929" s="73"/>
      <c r="BY32929" s="74"/>
      <c r="BZ32929" s="74"/>
      <c r="CA32929" s="74"/>
      <c r="CF32929" s="79"/>
      <c r="CL32929" s="79"/>
    </row>
    <row r="32930" spans="30:90">
      <c r="AD32930" s="73"/>
      <c r="AE32930" s="74"/>
      <c r="AF32930" s="74"/>
      <c r="BX32930" s="73"/>
      <c r="BY32930" s="74"/>
      <c r="BZ32930" s="74"/>
      <c r="CA32930" s="74"/>
      <c r="CF32930" s="79"/>
      <c r="CL32930" s="79"/>
    </row>
    <row r="32931" spans="30:90">
      <c r="AD32931" s="73"/>
      <c r="AE32931" s="74"/>
      <c r="AF32931" s="74"/>
      <c r="BX32931" s="73"/>
      <c r="BY32931" s="74"/>
      <c r="BZ32931" s="74"/>
      <c r="CA32931" s="74"/>
      <c r="CF32931" s="79"/>
      <c r="CL32931" s="79"/>
    </row>
    <row r="32932" spans="30:90">
      <c r="AD32932" s="73"/>
      <c r="AE32932" s="74"/>
      <c r="AF32932" s="74"/>
      <c r="BX32932" s="73"/>
      <c r="BY32932" s="74"/>
      <c r="BZ32932" s="74"/>
      <c r="CA32932" s="74"/>
      <c r="CF32932" s="79"/>
      <c r="CL32932" s="79"/>
    </row>
    <row r="32933" spans="30:90">
      <c r="AD32933" s="73"/>
      <c r="AE32933" s="74"/>
      <c r="AF32933" s="74"/>
      <c r="BX32933" s="73"/>
      <c r="BY32933" s="74"/>
      <c r="BZ32933" s="74"/>
      <c r="CA32933" s="74"/>
      <c r="CF32933" s="79"/>
      <c r="CL32933" s="79"/>
    </row>
    <row r="32934" spans="30:90">
      <c r="AD32934" s="73"/>
      <c r="AE32934" s="74"/>
      <c r="AF32934" s="74"/>
      <c r="BX32934" s="73"/>
      <c r="BY32934" s="74"/>
      <c r="BZ32934" s="74"/>
      <c r="CA32934" s="74"/>
      <c r="CF32934" s="79"/>
      <c r="CL32934" s="79"/>
    </row>
    <row r="32935" spans="30:90">
      <c r="AD32935" s="73"/>
      <c r="AE32935" s="74"/>
      <c r="AF32935" s="74"/>
      <c r="BX32935" s="73"/>
      <c r="BY32935" s="74"/>
      <c r="BZ32935" s="74"/>
      <c r="CA32935" s="74"/>
      <c r="CF32935" s="79"/>
      <c r="CL32935" s="79"/>
    </row>
    <row r="32936" spans="30:90">
      <c r="AD32936" s="73"/>
      <c r="AE32936" s="74"/>
      <c r="AF32936" s="74"/>
      <c r="BX32936" s="73"/>
      <c r="BY32936" s="74"/>
      <c r="BZ32936" s="74"/>
      <c r="CA32936" s="74"/>
      <c r="CF32936" s="79"/>
      <c r="CL32936" s="79"/>
    </row>
    <row r="32937" spans="30:90">
      <c r="AD32937" s="73"/>
      <c r="AE32937" s="74"/>
      <c r="AF32937" s="74"/>
      <c r="BX32937" s="73"/>
      <c r="BY32937" s="74"/>
      <c r="BZ32937" s="74"/>
      <c r="CA32937" s="74"/>
      <c r="CF32937" s="79"/>
      <c r="CL32937" s="79"/>
    </row>
    <row r="32938" spans="30:90">
      <c r="AD32938" s="73"/>
      <c r="AE32938" s="74"/>
      <c r="AF32938" s="74"/>
      <c r="BX32938" s="73"/>
      <c r="BY32938" s="74"/>
      <c r="BZ32938" s="74"/>
      <c r="CA32938" s="74"/>
      <c r="CF32938" s="79"/>
      <c r="CL32938" s="79"/>
    </row>
    <row r="32939" spans="30:90">
      <c r="AD32939" s="73"/>
      <c r="AE32939" s="74"/>
      <c r="AF32939" s="74"/>
      <c r="BX32939" s="73"/>
      <c r="BY32939" s="74"/>
      <c r="BZ32939" s="74"/>
      <c r="CA32939" s="74"/>
      <c r="CF32939" s="79"/>
      <c r="CL32939" s="79"/>
    </row>
    <row r="32940" spans="30:90">
      <c r="AD32940" s="73"/>
      <c r="AE32940" s="74"/>
      <c r="AF32940" s="74"/>
      <c r="BX32940" s="73"/>
      <c r="BY32940" s="74"/>
      <c r="BZ32940" s="74"/>
      <c r="CA32940" s="74"/>
      <c r="CF32940" s="79"/>
      <c r="CL32940" s="79"/>
    </row>
    <row r="32941" spans="30:90">
      <c r="AD32941" s="73"/>
      <c r="AE32941" s="74"/>
      <c r="AF32941" s="74"/>
      <c r="BX32941" s="73"/>
      <c r="BY32941" s="74"/>
      <c r="BZ32941" s="74"/>
      <c r="CA32941" s="74"/>
      <c r="CF32941" s="79"/>
      <c r="CL32941" s="79"/>
    </row>
    <row r="32942" spans="30:90">
      <c r="AD32942" s="73"/>
      <c r="AE32942" s="74"/>
      <c r="AF32942" s="74"/>
      <c r="BX32942" s="73"/>
      <c r="BY32942" s="74"/>
      <c r="BZ32942" s="74"/>
      <c r="CA32942" s="74"/>
      <c r="CF32942" s="79"/>
      <c r="CL32942" s="79"/>
    </row>
    <row r="32943" spans="30:90">
      <c r="AD32943" s="73"/>
      <c r="AE32943" s="74"/>
      <c r="AF32943" s="74"/>
      <c r="BX32943" s="73"/>
      <c r="BY32943" s="74"/>
      <c r="BZ32943" s="74"/>
      <c r="CA32943" s="74"/>
      <c r="CF32943" s="79"/>
      <c r="CL32943" s="79"/>
    </row>
    <row r="32944" spans="30:90">
      <c r="AD32944" s="73"/>
      <c r="AE32944" s="74"/>
      <c r="AF32944" s="74"/>
      <c r="BX32944" s="73"/>
      <c r="BY32944" s="74"/>
      <c r="BZ32944" s="74"/>
      <c r="CA32944" s="74"/>
      <c r="CF32944" s="79"/>
      <c r="CL32944" s="79"/>
    </row>
    <row r="32945" spans="30:90">
      <c r="AD32945" s="73"/>
      <c r="AE32945" s="74"/>
      <c r="AF32945" s="74"/>
      <c r="BX32945" s="73"/>
      <c r="BY32945" s="74"/>
      <c r="BZ32945" s="74"/>
      <c r="CA32945" s="74"/>
      <c r="CF32945" s="79"/>
      <c r="CL32945" s="79"/>
    </row>
    <row r="32946" spans="30:90">
      <c r="AD32946" s="73"/>
      <c r="AE32946" s="74"/>
      <c r="AF32946" s="74"/>
      <c r="BX32946" s="73"/>
      <c r="BY32946" s="74"/>
      <c r="BZ32946" s="74"/>
      <c r="CA32946" s="74"/>
      <c r="CF32946" s="79"/>
      <c r="CL32946" s="79"/>
    </row>
    <row r="32947" spans="30:90">
      <c r="AD32947" s="73"/>
      <c r="AE32947" s="74"/>
      <c r="AF32947" s="74"/>
      <c r="BX32947" s="73"/>
      <c r="BY32947" s="74"/>
      <c r="BZ32947" s="74"/>
      <c r="CA32947" s="74"/>
      <c r="CF32947" s="79"/>
      <c r="CL32947" s="79"/>
    </row>
    <row r="32948" spans="30:90">
      <c r="AD32948" s="73"/>
      <c r="AE32948" s="74"/>
      <c r="AF32948" s="74"/>
      <c r="BX32948" s="73"/>
      <c r="BY32948" s="74"/>
      <c r="BZ32948" s="74"/>
      <c r="CA32948" s="74"/>
      <c r="CF32948" s="79"/>
      <c r="CL32948" s="79"/>
    </row>
    <row r="32949" spans="30:90">
      <c r="AD32949" s="73"/>
      <c r="AE32949" s="74"/>
      <c r="AF32949" s="74"/>
      <c r="BX32949" s="73"/>
      <c r="BY32949" s="74"/>
      <c r="BZ32949" s="74"/>
      <c r="CA32949" s="74"/>
      <c r="CF32949" s="79"/>
      <c r="CL32949" s="79"/>
    </row>
    <row r="32950" spans="30:90">
      <c r="AD32950" s="73"/>
      <c r="AE32950" s="74"/>
      <c r="AF32950" s="74"/>
      <c r="BX32950" s="73"/>
      <c r="BY32950" s="74"/>
      <c r="BZ32950" s="74"/>
      <c r="CA32950" s="74"/>
      <c r="CF32950" s="79"/>
      <c r="CL32950" s="79"/>
    </row>
    <row r="32951" spans="30:90">
      <c r="AD32951" s="73"/>
      <c r="AE32951" s="74"/>
      <c r="AF32951" s="74"/>
      <c r="BX32951" s="73"/>
      <c r="BY32951" s="74"/>
      <c r="BZ32951" s="74"/>
      <c r="CA32951" s="74"/>
      <c r="CF32951" s="79"/>
      <c r="CL32951" s="79"/>
    </row>
    <row r="32952" spans="30:90">
      <c r="AD32952" s="73"/>
      <c r="AE32952" s="74"/>
      <c r="AF32952" s="74"/>
      <c r="BX32952" s="73"/>
      <c r="BY32952" s="74"/>
      <c r="BZ32952" s="74"/>
      <c r="CA32952" s="74"/>
      <c r="CF32952" s="79"/>
      <c r="CL32952" s="79"/>
    </row>
    <row r="32953" spans="30:90">
      <c r="AD32953" s="73"/>
      <c r="AE32953" s="74"/>
      <c r="AF32953" s="74"/>
      <c r="BX32953" s="73"/>
      <c r="BY32953" s="74"/>
      <c r="BZ32953" s="74"/>
      <c r="CA32953" s="74"/>
      <c r="CF32953" s="79"/>
      <c r="CL32953" s="79"/>
    </row>
    <row r="32954" spans="30:90">
      <c r="AD32954" s="73"/>
      <c r="AE32954" s="74"/>
      <c r="AF32954" s="74"/>
      <c r="BX32954" s="73"/>
      <c r="BY32954" s="74"/>
      <c r="BZ32954" s="74"/>
      <c r="CA32954" s="74"/>
      <c r="CF32954" s="79"/>
      <c r="CL32954" s="79"/>
    </row>
    <row r="32955" spans="30:90">
      <c r="AD32955" s="73"/>
      <c r="AE32955" s="74"/>
      <c r="AF32955" s="74"/>
      <c r="BX32955" s="73"/>
      <c r="BY32955" s="74"/>
      <c r="BZ32955" s="74"/>
      <c r="CA32955" s="74"/>
      <c r="CF32955" s="79"/>
      <c r="CL32955" s="79"/>
    </row>
    <row r="32956" spans="30:90">
      <c r="AD32956" s="73"/>
      <c r="AE32956" s="74"/>
      <c r="AF32956" s="74"/>
      <c r="BX32956" s="73"/>
      <c r="BY32956" s="74"/>
      <c r="BZ32956" s="74"/>
      <c r="CA32956" s="74"/>
      <c r="CF32956" s="79"/>
      <c r="CL32956" s="79"/>
    </row>
    <row r="32957" spans="30:90">
      <c r="AD32957" s="73"/>
      <c r="AE32957" s="74"/>
      <c r="AF32957" s="74"/>
      <c r="BX32957" s="73"/>
      <c r="BY32957" s="74"/>
      <c r="BZ32957" s="74"/>
      <c r="CA32957" s="74"/>
      <c r="CF32957" s="79"/>
      <c r="CL32957" s="79"/>
    </row>
    <row r="32958" spans="30:90">
      <c r="AD32958" s="73"/>
      <c r="AE32958" s="74"/>
      <c r="AF32958" s="74"/>
      <c r="BX32958" s="73"/>
      <c r="BY32958" s="74"/>
      <c r="BZ32958" s="74"/>
      <c r="CA32958" s="74"/>
      <c r="CF32958" s="79"/>
      <c r="CL32958" s="79"/>
    </row>
    <row r="32959" spans="30:90">
      <c r="AD32959" s="73"/>
      <c r="AE32959" s="74"/>
      <c r="AF32959" s="74"/>
      <c r="BX32959" s="73"/>
      <c r="BY32959" s="74"/>
      <c r="BZ32959" s="74"/>
      <c r="CA32959" s="74"/>
      <c r="CF32959" s="79"/>
      <c r="CL32959" s="79"/>
    </row>
    <row r="32960" spans="30:90">
      <c r="AD32960" s="73"/>
      <c r="AE32960" s="74"/>
      <c r="AF32960" s="74"/>
      <c r="BX32960" s="73"/>
      <c r="BY32960" s="74"/>
      <c r="BZ32960" s="74"/>
      <c r="CA32960" s="74"/>
      <c r="CF32960" s="79"/>
      <c r="CL32960" s="79"/>
    </row>
    <row r="32961" spans="30:90">
      <c r="AD32961" s="73"/>
      <c r="AE32961" s="74"/>
      <c r="AF32961" s="74"/>
      <c r="BX32961" s="73"/>
      <c r="BY32961" s="74"/>
      <c r="BZ32961" s="74"/>
      <c r="CA32961" s="74"/>
      <c r="CF32961" s="79"/>
      <c r="CL32961" s="79"/>
    </row>
    <row r="32962" spans="30:90">
      <c r="AD32962" s="73"/>
      <c r="AE32962" s="74"/>
      <c r="AF32962" s="74"/>
      <c r="BX32962" s="73"/>
      <c r="BY32962" s="74"/>
      <c r="BZ32962" s="74"/>
      <c r="CA32962" s="74"/>
      <c r="CF32962" s="79"/>
      <c r="CL32962" s="79"/>
    </row>
    <row r="32963" spans="30:90">
      <c r="AD32963" s="73"/>
      <c r="AE32963" s="74"/>
      <c r="AF32963" s="74"/>
      <c r="BX32963" s="73"/>
      <c r="BY32963" s="74"/>
      <c r="BZ32963" s="74"/>
      <c r="CA32963" s="74"/>
      <c r="CF32963" s="79"/>
      <c r="CL32963" s="79"/>
    </row>
    <row r="32964" spans="30:90">
      <c r="AD32964" s="73"/>
      <c r="AE32964" s="74"/>
      <c r="AF32964" s="74"/>
      <c r="BX32964" s="73"/>
      <c r="BY32964" s="74"/>
      <c r="BZ32964" s="74"/>
      <c r="CA32964" s="74"/>
      <c r="CF32964" s="79"/>
      <c r="CL32964" s="79"/>
    </row>
    <row r="32965" spans="30:90">
      <c r="AD32965" s="73"/>
      <c r="AE32965" s="74"/>
      <c r="AF32965" s="74"/>
      <c r="BX32965" s="73"/>
      <c r="BY32965" s="74"/>
      <c r="BZ32965" s="74"/>
      <c r="CA32965" s="74"/>
      <c r="CF32965" s="79"/>
      <c r="CL32965" s="79"/>
    </row>
    <row r="32966" spans="30:90">
      <c r="AD32966" s="73"/>
      <c r="AE32966" s="74"/>
      <c r="AF32966" s="74"/>
      <c r="BX32966" s="73"/>
      <c r="BY32966" s="74"/>
      <c r="BZ32966" s="74"/>
      <c r="CA32966" s="74"/>
      <c r="CF32966" s="79"/>
      <c r="CL32966" s="79"/>
    </row>
    <row r="32967" spans="30:90">
      <c r="AD32967" s="73"/>
      <c r="AE32967" s="74"/>
      <c r="AF32967" s="74"/>
      <c r="BX32967" s="73"/>
      <c r="BY32967" s="74"/>
      <c r="BZ32967" s="74"/>
      <c r="CA32967" s="74"/>
      <c r="CF32967" s="79"/>
      <c r="CL32967" s="79"/>
    </row>
    <row r="32968" spans="30:90">
      <c r="AD32968" s="73"/>
      <c r="AE32968" s="74"/>
      <c r="AF32968" s="74"/>
      <c r="BX32968" s="73"/>
      <c r="BY32968" s="74"/>
      <c r="BZ32968" s="74"/>
      <c r="CA32968" s="74"/>
      <c r="CF32968" s="79"/>
      <c r="CL32968" s="79"/>
    </row>
    <row r="32969" spans="30:90">
      <c r="AD32969" s="73"/>
      <c r="AE32969" s="74"/>
      <c r="AF32969" s="74"/>
      <c r="BX32969" s="73"/>
      <c r="BY32969" s="74"/>
      <c r="BZ32969" s="74"/>
      <c r="CA32969" s="74"/>
      <c r="CF32969" s="79"/>
      <c r="CL32969" s="79"/>
    </row>
    <row r="32970" spans="30:90">
      <c r="AD32970" s="73"/>
      <c r="AE32970" s="74"/>
      <c r="AF32970" s="74"/>
      <c r="BX32970" s="73"/>
      <c r="BY32970" s="74"/>
      <c r="BZ32970" s="74"/>
      <c r="CA32970" s="74"/>
      <c r="CF32970" s="79"/>
      <c r="CL32970" s="79"/>
    </row>
    <row r="32971" spans="30:90">
      <c r="AD32971" s="73"/>
      <c r="AE32971" s="74"/>
      <c r="AF32971" s="74"/>
      <c r="BX32971" s="73"/>
      <c r="BY32971" s="74"/>
      <c r="BZ32971" s="74"/>
      <c r="CA32971" s="74"/>
      <c r="CF32971" s="79"/>
      <c r="CL32971" s="79"/>
    </row>
    <row r="32972" spans="30:90">
      <c r="AD32972" s="73"/>
      <c r="AE32972" s="74"/>
      <c r="AF32972" s="74"/>
      <c r="BX32972" s="73"/>
      <c r="BY32972" s="74"/>
      <c r="BZ32972" s="74"/>
      <c r="CA32972" s="74"/>
      <c r="CF32972" s="79"/>
      <c r="CL32972" s="79"/>
    </row>
    <row r="32973" spans="30:90">
      <c r="AD32973" s="73"/>
      <c r="AE32973" s="74"/>
      <c r="AF32973" s="74"/>
      <c r="BX32973" s="73"/>
      <c r="BY32973" s="74"/>
      <c r="BZ32973" s="74"/>
      <c r="CA32973" s="74"/>
      <c r="CF32973" s="79"/>
      <c r="CL32973" s="79"/>
    </row>
    <row r="32974" spans="30:90">
      <c r="AD32974" s="73"/>
      <c r="AE32974" s="74"/>
      <c r="AF32974" s="74"/>
      <c r="BX32974" s="73"/>
      <c r="BY32974" s="74"/>
      <c r="BZ32974" s="74"/>
      <c r="CA32974" s="74"/>
      <c r="CF32974" s="79"/>
      <c r="CL32974" s="79"/>
    </row>
    <row r="32975" spans="30:90">
      <c r="AD32975" s="73"/>
      <c r="AE32975" s="74"/>
      <c r="AF32975" s="74"/>
      <c r="BX32975" s="73"/>
      <c r="BY32975" s="74"/>
      <c r="BZ32975" s="74"/>
      <c r="CA32975" s="74"/>
      <c r="CF32975" s="79"/>
      <c r="CL32975" s="79"/>
    </row>
    <row r="32976" spans="30:90">
      <c r="AD32976" s="73"/>
      <c r="AE32976" s="74"/>
      <c r="AF32976" s="74"/>
      <c r="BX32976" s="73"/>
      <c r="BY32976" s="74"/>
      <c r="BZ32976" s="74"/>
      <c r="CA32976" s="74"/>
      <c r="CF32976" s="79"/>
      <c r="CL32976" s="79"/>
    </row>
    <row r="32977" spans="30:90">
      <c r="AD32977" s="73"/>
      <c r="AE32977" s="74"/>
      <c r="AF32977" s="74"/>
      <c r="BX32977" s="73"/>
      <c r="BY32977" s="74"/>
      <c r="BZ32977" s="74"/>
      <c r="CA32977" s="74"/>
      <c r="CF32977" s="79"/>
      <c r="CL32977" s="79"/>
    </row>
    <row r="32978" spans="30:90">
      <c r="AD32978" s="73"/>
      <c r="AE32978" s="74"/>
      <c r="AF32978" s="74"/>
      <c r="BX32978" s="73"/>
      <c r="BY32978" s="74"/>
      <c r="BZ32978" s="74"/>
      <c r="CA32978" s="74"/>
      <c r="CF32978" s="79"/>
      <c r="CL32978" s="79"/>
    </row>
    <row r="32979" spans="30:90">
      <c r="AD32979" s="73"/>
      <c r="AE32979" s="74"/>
      <c r="AF32979" s="74"/>
      <c r="BX32979" s="73"/>
      <c r="BY32979" s="74"/>
      <c r="BZ32979" s="74"/>
      <c r="CA32979" s="74"/>
      <c r="CF32979" s="79"/>
      <c r="CL32979" s="79"/>
    </row>
    <row r="32980" spans="30:90">
      <c r="AD32980" s="73"/>
      <c r="AE32980" s="74"/>
      <c r="AF32980" s="74"/>
      <c r="BX32980" s="73"/>
      <c r="BY32980" s="74"/>
      <c r="BZ32980" s="74"/>
      <c r="CA32980" s="74"/>
      <c r="CF32980" s="79"/>
      <c r="CL32980" s="79"/>
    </row>
    <row r="32981" spans="30:90">
      <c r="AD32981" s="73"/>
      <c r="AE32981" s="74"/>
      <c r="AF32981" s="74"/>
      <c r="BX32981" s="73"/>
      <c r="BY32981" s="74"/>
      <c r="BZ32981" s="74"/>
      <c r="CA32981" s="74"/>
      <c r="CF32981" s="79"/>
      <c r="CL32981" s="79"/>
    </row>
    <row r="32982" spans="30:90">
      <c r="AD32982" s="73"/>
      <c r="AE32982" s="74"/>
      <c r="AF32982" s="74"/>
      <c r="BX32982" s="73"/>
      <c r="BY32982" s="74"/>
      <c r="BZ32982" s="74"/>
      <c r="CA32982" s="74"/>
      <c r="CF32982" s="79"/>
      <c r="CL32982" s="79"/>
    </row>
    <row r="32983" spans="30:90">
      <c r="AD32983" s="73"/>
      <c r="AE32983" s="74"/>
      <c r="AF32983" s="74"/>
      <c r="BX32983" s="73"/>
      <c r="BY32983" s="74"/>
      <c r="BZ32983" s="74"/>
      <c r="CA32983" s="74"/>
      <c r="CF32983" s="79"/>
      <c r="CL32983" s="79"/>
    </row>
    <row r="32984" spans="30:90">
      <c r="AD32984" s="73"/>
      <c r="AE32984" s="74"/>
      <c r="AF32984" s="74"/>
      <c r="BX32984" s="73"/>
      <c r="BY32984" s="74"/>
      <c r="BZ32984" s="74"/>
      <c r="CA32984" s="74"/>
      <c r="CF32984" s="79"/>
      <c r="CL32984" s="79"/>
    </row>
    <row r="32985" spans="30:90">
      <c r="AD32985" s="73"/>
      <c r="AE32985" s="74"/>
      <c r="AF32985" s="74"/>
      <c r="BX32985" s="73"/>
      <c r="BY32985" s="74"/>
      <c r="BZ32985" s="74"/>
      <c r="CA32985" s="74"/>
      <c r="CF32985" s="79"/>
      <c r="CL32985" s="79"/>
    </row>
    <row r="32986" spans="30:90">
      <c r="AD32986" s="73"/>
      <c r="AE32986" s="74"/>
      <c r="AF32986" s="74"/>
      <c r="BX32986" s="73"/>
      <c r="BY32986" s="74"/>
      <c r="BZ32986" s="74"/>
      <c r="CA32986" s="74"/>
      <c r="CF32986" s="79"/>
      <c r="CL32986" s="79"/>
    </row>
    <row r="32987" spans="30:90">
      <c r="AD32987" s="73"/>
      <c r="AE32987" s="74"/>
      <c r="AF32987" s="74"/>
      <c r="BX32987" s="73"/>
      <c r="BY32987" s="74"/>
      <c r="BZ32987" s="74"/>
      <c r="CA32987" s="74"/>
      <c r="CF32987" s="79"/>
      <c r="CL32987" s="79"/>
    </row>
    <row r="32988" spans="30:90">
      <c r="AD32988" s="73"/>
      <c r="AE32988" s="74"/>
      <c r="AF32988" s="74"/>
      <c r="BX32988" s="73"/>
      <c r="BY32988" s="74"/>
      <c r="BZ32988" s="74"/>
      <c r="CA32988" s="74"/>
      <c r="CF32988" s="79"/>
      <c r="CL32988" s="79"/>
    </row>
    <row r="32989" spans="30:90">
      <c r="AD32989" s="73"/>
      <c r="AE32989" s="74"/>
      <c r="AF32989" s="74"/>
      <c r="BX32989" s="73"/>
      <c r="BY32989" s="74"/>
      <c r="BZ32989" s="74"/>
      <c r="CA32989" s="74"/>
      <c r="CF32989" s="79"/>
      <c r="CL32989" s="79"/>
    </row>
    <row r="32990" spans="30:90">
      <c r="AD32990" s="73"/>
      <c r="AE32990" s="74"/>
      <c r="AF32990" s="74"/>
      <c r="BX32990" s="73"/>
      <c r="BY32990" s="74"/>
      <c r="BZ32990" s="74"/>
      <c r="CA32990" s="74"/>
      <c r="CF32990" s="79"/>
      <c r="CL32990" s="79"/>
    </row>
    <row r="32991" spans="30:90">
      <c r="AD32991" s="73"/>
      <c r="AE32991" s="74"/>
      <c r="AF32991" s="74"/>
      <c r="BX32991" s="73"/>
      <c r="BY32991" s="74"/>
      <c r="BZ32991" s="74"/>
      <c r="CA32991" s="74"/>
      <c r="CF32991" s="79"/>
      <c r="CL32991" s="79"/>
    </row>
    <row r="32992" spans="30:90">
      <c r="AD32992" s="73"/>
      <c r="AE32992" s="74"/>
      <c r="AF32992" s="74"/>
      <c r="BX32992" s="73"/>
      <c r="BY32992" s="74"/>
      <c r="BZ32992" s="74"/>
      <c r="CA32992" s="74"/>
      <c r="CF32992" s="79"/>
      <c r="CL32992" s="79"/>
    </row>
    <row r="32993" spans="30:90">
      <c r="AD32993" s="73"/>
      <c r="AE32993" s="74"/>
      <c r="AF32993" s="74"/>
      <c r="BX32993" s="73"/>
      <c r="BY32993" s="74"/>
      <c r="BZ32993" s="74"/>
      <c r="CA32993" s="74"/>
      <c r="CF32993" s="79"/>
      <c r="CL32993" s="79"/>
    </row>
    <row r="32994" spans="30:90">
      <c r="AD32994" s="73"/>
      <c r="AE32994" s="74"/>
      <c r="AF32994" s="74"/>
      <c r="BX32994" s="73"/>
      <c r="BY32994" s="74"/>
      <c r="BZ32994" s="74"/>
      <c r="CA32994" s="74"/>
      <c r="CF32994" s="79"/>
      <c r="CL32994" s="79"/>
    </row>
    <row r="32995" spans="30:90">
      <c r="AD32995" s="73"/>
      <c r="AE32995" s="74"/>
      <c r="AF32995" s="74"/>
      <c r="BX32995" s="73"/>
      <c r="BY32995" s="74"/>
      <c r="BZ32995" s="74"/>
      <c r="CA32995" s="74"/>
      <c r="CF32995" s="79"/>
      <c r="CL32995" s="79"/>
    </row>
    <row r="32996" spans="30:90">
      <c r="AD32996" s="73"/>
      <c r="AE32996" s="74"/>
      <c r="AF32996" s="74"/>
      <c r="BX32996" s="73"/>
      <c r="BY32996" s="74"/>
      <c r="BZ32996" s="74"/>
      <c r="CA32996" s="74"/>
      <c r="CF32996" s="79"/>
      <c r="CL32996" s="79"/>
    </row>
    <row r="32997" spans="30:90">
      <c r="AD32997" s="73"/>
      <c r="AE32997" s="74"/>
      <c r="AF32997" s="74"/>
      <c r="BX32997" s="73"/>
      <c r="BY32997" s="74"/>
      <c r="BZ32997" s="74"/>
      <c r="CA32997" s="74"/>
      <c r="CF32997" s="79"/>
      <c r="CL32997" s="79"/>
    </row>
    <row r="32998" spans="30:90">
      <c r="AD32998" s="73"/>
      <c r="AE32998" s="74"/>
      <c r="AF32998" s="74"/>
      <c r="BX32998" s="73"/>
      <c r="BY32998" s="74"/>
      <c r="BZ32998" s="74"/>
      <c r="CA32998" s="74"/>
      <c r="CF32998" s="79"/>
      <c r="CL32998" s="79"/>
    </row>
    <row r="32999" spans="30:90">
      <c r="AD32999" s="73"/>
      <c r="AE32999" s="74"/>
      <c r="AF32999" s="74"/>
      <c r="BX32999" s="73"/>
      <c r="BY32999" s="74"/>
      <c r="BZ32999" s="74"/>
      <c r="CA32999" s="74"/>
      <c r="CF32999" s="79"/>
      <c r="CL32999" s="79"/>
    </row>
    <row r="33000" spans="30:90">
      <c r="AD33000" s="73"/>
      <c r="AE33000" s="74"/>
      <c r="AF33000" s="74"/>
      <c r="BX33000" s="73"/>
      <c r="BY33000" s="74"/>
      <c r="BZ33000" s="74"/>
      <c r="CA33000" s="74"/>
      <c r="CF33000" s="79"/>
      <c r="CL33000" s="79"/>
    </row>
    <row r="33001" spans="30:90">
      <c r="AD33001" s="73"/>
      <c r="AE33001" s="74"/>
      <c r="AF33001" s="74"/>
      <c r="BX33001" s="73"/>
      <c r="BY33001" s="74"/>
      <c r="BZ33001" s="74"/>
      <c r="CA33001" s="74"/>
      <c r="CF33001" s="79"/>
      <c r="CL33001" s="79"/>
    </row>
    <row r="33002" spans="30:90">
      <c r="AD33002" s="73"/>
      <c r="AE33002" s="74"/>
      <c r="AF33002" s="74"/>
      <c r="BX33002" s="73"/>
      <c r="BY33002" s="74"/>
      <c r="BZ33002" s="74"/>
      <c r="CA33002" s="74"/>
      <c r="CF33002" s="79"/>
      <c r="CL33002" s="79"/>
    </row>
    <row r="33003" spans="30:90">
      <c r="AD33003" s="73"/>
      <c r="AE33003" s="74"/>
      <c r="AF33003" s="74"/>
      <c r="BX33003" s="73"/>
      <c r="BY33003" s="74"/>
      <c r="BZ33003" s="74"/>
      <c r="CA33003" s="74"/>
      <c r="CF33003" s="79"/>
      <c r="CL33003" s="79"/>
    </row>
    <row r="33004" spans="30:90">
      <c r="AD33004" s="73"/>
      <c r="AE33004" s="74"/>
      <c r="AF33004" s="74"/>
      <c r="BX33004" s="73"/>
      <c r="BY33004" s="74"/>
      <c r="BZ33004" s="74"/>
      <c r="CA33004" s="74"/>
      <c r="CF33004" s="79"/>
      <c r="CL33004" s="79"/>
    </row>
    <row r="33005" spans="30:90">
      <c r="AD33005" s="73"/>
      <c r="AE33005" s="74"/>
      <c r="AF33005" s="74"/>
      <c r="BX33005" s="73"/>
      <c r="BY33005" s="74"/>
      <c r="BZ33005" s="74"/>
      <c r="CA33005" s="74"/>
      <c r="CF33005" s="79"/>
      <c r="CL33005" s="79"/>
    </row>
    <row r="33006" spans="30:90">
      <c r="AD33006" s="73"/>
      <c r="AE33006" s="74"/>
      <c r="AF33006" s="74"/>
      <c r="BX33006" s="73"/>
      <c r="BY33006" s="74"/>
      <c r="BZ33006" s="74"/>
      <c r="CA33006" s="74"/>
      <c r="CF33006" s="79"/>
      <c r="CL33006" s="79"/>
    </row>
    <row r="33007" spans="30:90">
      <c r="AD33007" s="73"/>
      <c r="AE33007" s="74"/>
      <c r="AF33007" s="74"/>
      <c r="BX33007" s="73"/>
      <c r="BY33007" s="74"/>
      <c r="BZ33007" s="74"/>
      <c r="CA33007" s="74"/>
      <c r="CF33007" s="79"/>
      <c r="CL33007" s="79"/>
    </row>
    <row r="33008" spans="30:90">
      <c r="AD33008" s="73"/>
      <c r="AE33008" s="74"/>
      <c r="AF33008" s="74"/>
      <c r="BX33008" s="73"/>
      <c r="BY33008" s="74"/>
      <c r="BZ33008" s="74"/>
      <c r="CA33008" s="74"/>
      <c r="CF33008" s="79"/>
      <c r="CL33008" s="79"/>
    </row>
    <row r="33009" spans="30:90">
      <c r="AD33009" s="73"/>
      <c r="AE33009" s="74"/>
      <c r="AF33009" s="74"/>
      <c r="BX33009" s="73"/>
      <c r="BY33009" s="74"/>
      <c r="BZ33009" s="74"/>
      <c r="CA33009" s="74"/>
      <c r="CF33009" s="79"/>
      <c r="CL33009" s="79"/>
    </row>
    <row r="33010" spans="30:90">
      <c r="AD33010" s="73"/>
      <c r="AE33010" s="74"/>
      <c r="AF33010" s="74"/>
      <c r="BX33010" s="73"/>
      <c r="BY33010" s="74"/>
      <c r="BZ33010" s="74"/>
      <c r="CA33010" s="74"/>
      <c r="CF33010" s="79"/>
      <c r="CL33010" s="79"/>
    </row>
    <row r="33011" spans="30:90">
      <c r="AD33011" s="73"/>
      <c r="AE33011" s="74"/>
      <c r="AF33011" s="74"/>
      <c r="BX33011" s="73"/>
      <c r="BY33011" s="74"/>
      <c r="BZ33011" s="74"/>
      <c r="CA33011" s="74"/>
      <c r="CF33011" s="79"/>
      <c r="CL33011" s="79"/>
    </row>
    <row r="33012" spans="30:90">
      <c r="AD33012" s="73"/>
      <c r="AE33012" s="74"/>
      <c r="AF33012" s="74"/>
      <c r="BX33012" s="73"/>
      <c r="BY33012" s="74"/>
      <c r="BZ33012" s="74"/>
      <c r="CA33012" s="74"/>
      <c r="CF33012" s="79"/>
      <c r="CL33012" s="79"/>
    </row>
    <row r="33013" spans="30:90">
      <c r="AD33013" s="73"/>
      <c r="AE33013" s="74"/>
      <c r="AF33013" s="74"/>
      <c r="BX33013" s="73"/>
      <c r="BY33013" s="74"/>
      <c r="BZ33013" s="74"/>
      <c r="CA33013" s="74"/>
      <c r="CF33013" s="79"/>
      <c r="CL33013" s="79"/>
    </row>
    <row r="33014" spans="30:90">
      <c r="AD33014" s="73"/>
      <c r="AE33014" s="74"/>
      <c r="AF33014" s="74"/>
      <c r="BX33014" s="73"/>
      <c r="BY33014" s="74"/>
      <c r="BZ33014" s="74"/>
      <c r="CA33014" s="74"/>
      <c r="CF33014" s="79"/>
      <c r="CL33014" s="79"/>
    </row>
    <row r="33015" spans="30:90">
      <c r="AD33015" s="73"/>
      <c r="AE33015" s="74"/>
      <c r="AF33015" s="74"/>
      <c r="BX33015" s="73"/>
      <c r="BY33015" s="74"/>
      <c r="BZ33015" s="74"/>
      <c r="CA33015" s="74"/>
      <c r="CF33015" s="79"/>
      <c r="CL33015" s="79"/>
    </row>
    <row r="33016" spans="30:90">
      <c r="AD33016" s="73"/>
      <c r="AE33016" s="74"/>
      <c r="AF33016" s="74"/>
      <c r="BX33016" s="73"/>
      <c r="BY33016" s="74"/>
      <c r="BZ33016" s="74"/>
      <c r="CA33016" s="74"/>
      <c r="CF33016" s="79"/>
      <c r="CL33016" s="79"/>
    </row>
    <row r="33017" spans="30:90">
      <c r="AD33017" s="73"/>
      <c r="AE33017" s="74"/>
      <c r="AF33017" s="74"/>
      <c r="BX33017" s="73"/>
      <c r="BY33017" s="74"/>
      <c r="BZ33017" s="74"/>
      <c r="CA33017" s="74"/>
      <c r="CF33017" s="79"/>
      <c r="CL33017" s="79"/>
    </row>
    <row r="33018" spans="30:90">
      <c r="AD33018" s="73"/>
      <c r="AE33018" s="74"/>
      <c r="AF33018" s="74"/>
      <c r="BX33018" s="73"/>
      <c r="BY33018" s="74"/>
      <c r="BZ33018" s="74"/>
      <c r="CA33018" s="74"/>
      <c r="CF33018" s="79"/>
      <c r="CL33018" s="79"/>
    </row>
    <row r="33019" spans="30:90">
      <c r="AD33019" s="73"/>
      <c r="AE33019" s="74"/>
      <c r="AF33019" s="74"/>
      <c r="BX33019" s="73"/>
      <c r="BY33019" s="74"/>
      <c r="BZ33019" s="74"/>
      <c r="CA33019" s="74"/>
      <c r="CF33019" s="79"/>
      <c r="CL33019" s="79"/>
    </row>
    <row r="33020" spans="30:90">
      <c r="AD33020" s="73"/>
      <c r="AE33020" s="74"/>
      <c r="AF33020" s="74"/>
      <c r="BX33020" s="73"/>
      <c r="BY33020" s="74"/>
      <c r="BZ33020" s="74"/>
      <c r="CA33020" s="74"/>
      <c r="CF33020" s="79"/>
      <c r="CL33020" s="79"/>
    </row>
    <row r="33021" spans="30:90">
      <c r="AD33021" s="73"/>
      <c r="AE33021" s="74"/>
      <c r="AF33021" s="74"/>
      <c r="BX33021" s="73"/>
      <c r="BY33021" s="74"/>
      <c r="BZ33021" s="74"/>
      <c r="CA33021" s="74"/>
      <c r="CF33021" s="79"/>
      <c r="CL33021" s="79"/>
    </row>
    <row r="33022" spans="30:90">
      <c r="AD33022" s="73"/>
      <c r="AE33022" s="74"/>
      <c r="AF33022" s="74"/>
      <c r="BX33022" s="73"/>
      <c r="BY33022" s="74"/>
      <c r="BZ33022" s="74"/>
      <c r="CA33022" s="74"/>
      <c r="CF33022" s="79"/>
      <c r="CL33022" s="79"/>
    </row>
    <row r="33023" spans="30:90">
      <c r="AD33023" s="73"/>
      <c r="AE33023" s="74"/>
      <c r="AF33023" s="74"/>
      <c r="BX33023" s="73"/>
      <c r="BY33023" s="74"/>
      <c r="BZ33023" s="74"/>
      <c r="CA33023" s="74"/>
      <c r="CF33023" s="79"/>
      <c r="CL33023" s="79"/>
    </row>
    <row r="33024" spans="30:90">
      <c r="AD33024" s="73"/>
      <c r="AE33024" s="74"/>
      <c r="AF33024" s="74"/>
      <c r="BX33024" s="73"/>
      <c r="BY33024" s="74"/>
      <c r="BZ33024" s="74"/>
      <c r="CA33024" s="74"/>
      <c r="CF33024" s="79"/>
      <c r="CL33024" s="79"/>
    </row>
    <row r="33025" spans="30:90">
      <c r="AD33025" s="73"/>
      <c r="AE33025" s="74"/>
      <c r="AF33025" s="74"/>
      <c r="BX33025" s="73"/>
      <c r="BY33025" s="74"/>
      <c r="BZ33025" s="74"/>
      <c r="CA33025" s="74"/>
      <c r="CF33025" s="79"/>
      <c r="CL33025" s="79"/>
    </row>
    <row r="33026" spans="30:90">
      <c r="AD33026" s="73"/>
      <c r="AE33026" s="74"/>
      <c r="AF33026" s="74"/>
      <c r="BX33026" s="73"/>
      <c r="BY33026" s="74"/>
      <c r="BZ33026" s="74"/>
      <c r="CA33026" s="74"/>
      <c r="CF33026" s="79"/>
      <c r="CL33026" s="79"/>
    </row>
    <row r="33027" spans="30:90">
      <c r="AD33027" s="73"/>
      <c r="AE33027" s="74"/>
      <c r="AF33027" s="74"/>
      <c r="BX33027" s="73"/>
      <c r="BY33027" s="74"/>
      <c r="BZ33027" s="74"/>
      <c r="CA33027" s="74"/>
      <c r="CF33027" s="79"/>
      <c r="CL33027" s="79"/>
    </row>
    <row r="33028" spans="30:90">
      <c r="AD33028" s="73"/>
      <c r="AE33028" s="74"/>
      <c r="AF33028" s="74"/>
      <c r="BX33028" s="73"/>
      <c r="BY33028" s="74"/>
      <c r="BZ33028" s="74"/>
      <c r="CA33028" s="74"/>
      <c r="CF33028" s="79"/>
      <c r="CL33028" s="79"/>
    </row>
    <row r="33029" spans="30:90">
      <c r="AD33029" s="73"/>
      <c r="AE33029" s="74"/>
      <c r="AF33029" s="74"/>
      <c r="BX33029" s="73"/>
      <c r="BY33029" s="74"/>
      <c r="BZ33029" s="74"/>
      <c r="CA33029" s="74"/>
      <c r="CF33029" s="79"/>
      <c r="CL33029" s="79"/>
    </row>
    <row r="33030" spans="30:90">
      <c r="AD33030" s="73"/>
      <c r="AE33030" s="74"/>
      <c r="AF33030" s="74"/>
      <c r="BX33030" s="73"/>
      <c r="BY33030" s="74"/>
      <c r="BZ33030" s="74"/>
      <c r="CA33030" s="74"/>
      <c r="CF33030" s="79"/>
      <c r="CL33030" s="79"/>
    </row>
    <row r="33031" spans="30:90">
      <c r="AD33031" s="73"/>
      <c r="AE33031" s="74"/>
      <c r="AF33031" s="74"/>
      <c r="BX33031" s="73"/>
      <c r="BY33031" s="74"/>
      <c r="BZ33031" s="74"/>
      <c r="CA33031" s="74"/>
      <c r="CF33031" s="79"/>
      <c r="CL33031" s="79"/>
    </row>
    <row r="33032" spans="30:90">
      <c r="AD33032" s="73"/>
      <c r="AE33032" s="74"/>
      <c r="AF33032" s="74"/>
      <c r="BX33032" s="73"/>
      <c r="BY33032" s="74"/>
      <c r="BZ33032" s="74"/>
      <c r="CA33032" s="74"/>
      <c r="CF33032" s="79"/>
      <c r="CL33032" s="79"/>
    </row>
    <row r="33033" spans="30:90">
      <c r="AD33033" s="73"/>
      <c r="AE33033" s="74"/>
      <c r="AF33033" s="74"/>
      <c r="BX33033" s="73"/>
      <c r="BY33033" s="74"/>
      <c r="BZ33033" s="74"/>
      <c r="CA33033" s="74"/>
      <c r="CF33033" s="79"/>
      <c r="CL33033" s="79"/>
    </row>
    <row r="33034" spans="30:90">
      <c r="AD33034" s="73"/>
      <c r="AE33034" s="74"/>
      <c r="AF33034" s="74"/>
      <c r="BX33034" s="73"/>
      <c r="BY33034" s="74"/>
      <c r="BZ33034" s="74"/>
      <c r="CA33034" s="74"/>
      <c r="CF33034" s="79"/>
      <c r="CL33034" s="79"/>
    </row>
    <row r="33035" spans="30:90">
      <c r="AD33035" s="73"/>
      <c r="AE33035" s="74"/>
      <c r="AF33035" s="74"/>
      <c r="BX33035" s="73"/>
      <c r="BY33035" s="74"/>
      <c r="BZ33035" s="74"/>
      <c r="CA33035" s="74"/>
      <c r="CF33035" s="79"/>
      <c r="CL33035" s="79"/>
    </row>
    <row r="33036" spans="30:90">
      <c r="AD33036" s="73"/>
      <c r="AE33036" s="74"/>
      <c r="AF33036" s="74"/>
      <c r="BX33036" s="73"/>
      <c r="BY33036" s="74"/>
      <c r="BZ33036" s="74"/>
      <c r="CA33036" s="74"/>
      <c r="CF33036" s="79"/>
      <c r="CL33036" s="79"/>
    </row>
    <row r="33037" spans="30:90">
      <c r="AD33037" s="73"/>
      <c r="AE33037" s="74"/>
      <c r="AF33037" s="74"/>
      <c r="BX33037" s="73"/>
      <c r="BY33037" s="74"/>
      <c r="BZ33037" s="74"/>
      <c r="CA33037" s="74"/>
      <c r="CF33037" s="79"/>
      <c r="CL33037" s="79"/>
    </row>
    <row r="33038" spans="30:90">
      <c r="AD33038" s="73"/>
      <c r="AE33038" s="74"/>
      <c r="AF33038" s="74"/>
      <c r="BX33038" s="73"/>
      <c r="BY33038" s="74"/>
      <c r="BZ33038" s="74"/>
      <c r="CA33038" s="74"/>
      <c r="CF33038" s="79"/>
      <c r="CL33038" s="79"/>
    </row>
    <row r="33039" spans="30:90">
      <c r="AD33039" s="73"/>
      <c r="AE33039" s="74"/>
      <c r="AF33039" s="74"/>
      <c r="BX33039" s="73"/>
      <c r="BY33039" s="74"/>
      <c r="BZ33039" s="74"/>
      <c r="CA33039" s="74"/>
      <c r="CF33039" s="79"/>
      <c r="CL33039" s="79"/>
    </row>
    <row r="33040" spans="30:90">
      <c r="AD33040" s="73"/>
      <c r="AE33040" s="74"/>
      <c r="AF33040" s="74"/>
      <c r="BX33040" s="73"/>
      <c r="BY33040" s="74"/>
      <c r="BZ33040" s="74"/>
      <c r="CA33040" s="74"/>
      <c r="CF33040" s="79"/>
      <c r="CL33040" s="79"/>
    </row>
    <row r="33041" spans="30:90">
      <c r="AD33041" s="73"/>
      <c r="AE33041" s="74"/>
      <c r="AF33041" s="74"/>
      <c r="BX33041" s="73"/>
      <c r="BY33041" s="74"/>
      <c r="BZ33041" s="74"/>
      <c r="CA33041" s="74"/>
      <c r="CF33041" s="79"/>
      <c r="CL33041" s="79"/>
    </row>
    <row r="33042" spans="30:90">
      <c r="AD33042" s="73"/>
      <c r="AE33042" s="74"/>
      <c r="AF33042" s="74"/>
      <c r="BX33042" s="73"/>
      <c r="BY33042" s="74"/>
      <c r="BZ33042" s="74"/>
      <c r="CA33042" s="74"/>
      <c r="CF33042" s="79"/>
      <c r="CL33042" s="79"/>
    </row>
    <row r="33043" spans="30:90">
      <c r="AD33043" s="73"/>
      <c r="AE33043" s="74"/>
      <c r="AF33043" s="74"/>
      <c r="BX33043" s="73"/>
      <c r="BY33043" s="74"/>
      <c r="BZ33043" s="74"/>
      <c r="CA33043" s="74"/>
      <c r="CF33043" s="79"/>
      <c r="CL33043" s="79"/>
    </row>
    <row r="33044" spans="30:90">
      <c r="AD33044" s="73"/>
      <c r="AE33044" s="74"/>
      <c r="AF33044" s="74"/>
      <c r="BX33044" s="73"/>
      <c r="BY33044" s="74"/>
      <c r="BZ33044" s="74"/>
      <c r="CA33044" s="74"/>
      <c r="CF33044" s="79"/>
      <c r="CL33044" s="79"/>
    </row>
    <row r="33045" spans="30:90">
      <c r="AD33045" s="73"/>
      <c r="AE33045" s="74"/>
      <c r="AF33045" s="74"/>
      <c r="BX33045" s="73"/>
      <c r="BY33045" s="74"/>
      <c r="BZ33045" s="74"/>
      <c r="CA33045" s="74"/>
      <c r="CF33045" s="79"/>
      <c r="CL33045" s="79"/>
    </row>
    <row r="33046" spans="30:90">
      <c r="AD33046" s="73"/>
      <c r="AE33046" s="74"/>
      <c r="AF33046" s="74"/>
      <c r="BX33046" s="73"/>
      <c r="BY33046" s="74"/>
      <c r="BZ33046" s="74"/>
      <c r="CA33046" s="74"/>
      <c r="CF33046" s="79"/>
      <c r="CL33046" s="79"/>
    </row>
    <row r="33047" spans="30:90">
      <c r="AD33047" s="73"/>
      <c r="AE33047" s="74"/>
      <c r="AF33047" s="74"/>
      <c r="BX33047" s="73"/>
      <c r="BY33047" s="74"/>
      <c r="BZ33047" s="74"/>
      <c r="CA33047" s="74"/>
      <c r="CF33047" s="79"/>
      <c r="CL33047" s="79"/>
    </row>
    <row r="33048" spans="30:90">
      <c r="AD33048" s="73"/>
      <c r="AE33048" s="74"/>
      <c r="AF33048" s="74"/>
      <c r="BX33048" s="73"/>
      <c r="BY33048" s="74"/>
      <c r="BZ33048" s="74"/>
      <c r="CA33048" s="74"/>
      <c r="CF33048" s="79"/>
      <c r="CL33048" s="79"/>
    </row>
    <row r="33049" spans="30:90">
      <c r="AD33049" s="73"/>
      <c r="AE33049" s="74"/>
      <c r="AF33049" s="74"/>
      <c r="BX33049" s="73"/>
      <c r="BY33049" s="74"/>
      <c r="BZ33049" s="74"/>
      <c r="CA33049" s="74"/>
      <c r="CF33049" s="79"/>
      <c r="CL33049" s="79"/>
    </row>
    <row r="33050" spans="30:90">
      <c r="AD33050" s="73"/>
      <c r="AE33050" s="74"/>
      <c r="AF33050" s="74"/>
      <c r="BX33050" s="73"/>
      <c r="BY33050" s="74"/>
      <c r="BZ33050" s="74"/>
      <c r="CA33050" s="74"/>
      <c r="CF33050" s="79"/>
      <c r="CL33050" s="79"/>
    </row>
    <row r="33051" spans="30:90">
      <c r="AD33051" s="73"/>
      <c r="AE33051" s="74"/>
      <c r="AF33051" s="74"/>
      <c r="BX33051" s="73"/>
      <c r="BY33051" s="74"/>
      <c r="BZ33051" s="74"/>
      <c r="CA33051" s="74"/>
      <c r="CF33051" s="79"/>
      <c r="CL33051" s="79"/>
    </row>
    <row r="33052" spans="30:90">
      <c r="AD33052" s="73"/>
      <c r="AE33052" s="74"/>
      <c r="AF33052" s="74"/>
      <c r="BX33052" s="73"/>
      <c r="BY33052" s="74"/>
      <c r="BZ33052" s="74"/>
      <c r="CA33052" s="74"/>
      <c r="CF33052" s="79"/>
      <c r="CL33052" s="79"/>
    </row>
    <row r="33053" spans="30:90">
      <c r="AD33053" s="73"/>
      <c r="AE33053" s="74"/>
      <c r="AF33053" s="74"/>
      <c r="BX33053" s="73"/>
      <c r="BY33053" s="74"/>
      <c r="BZ33053" s="74"/>
      <c r="CA33053" s="74"/>
      <c r="CF33053" s="79"/>
      <c r="CL33053" s="79"/>
    </row>
    <row r="33054" spans="30:90">
      <c r="AD33054" s="73"/>
      <c r="AE33054" s="74"/>
      <c r="AF33054" s="74"/>
      <c r="BX33054" s="73"/>
      <c r="BY33054" s="74"/>
      <c r="BZ33054" s="74"/>
      <c r="CA33054" s="74"/>
      <c r="CF33054" s="79"/>
      <c r="CL33054" s="79"/>
    </row>
    <row r="33055" spans="30:90">
      <c r="AD33055" s="73"/>
      <c r="AE33055" s="74"/>
      <c r="AF33055" s="74"/>
      <c r="BX33055" s="73"/>
      <c r="BY33055" s="74"/>
      <c r="BZ33055" s="74"/>
      <c r="CA33055" s="74"/>
      <c r="CF33055" s="79"/>
      <c r="CL33055" s="79"/>
    </row>
    <row r="33056" spans="30:90">
      <c r="AD33056" s="73"/>
      <c r="AE33056" s="74"/>
      <c r="AF33056" s="74"/>
      <c r="BX33056" s="73"/>
      <c r="BY33056" s="74"/>
      <c r="BZ33056" s="74"/>
      <c r="CA33056" s="74"/>
      <c r="CF33056" s="79"/>
      <c r="CL33056" s="79"/>
    </row>
    <row r="33057" spans="30:90">
      <c r="AD33057" s="73"/>
      <c r="AE33057" s="74"/>
      <c r="AF33057" s="74"/>
      <c r="BX33057" s="73"/>
      <c r="BY33057" s="74"/>
      <c r="BZ33057" s="74"/>
      <c r="CA33057" s="74"/>
      <c r="CF33057" s="79"/>
      <c r="CL33057" s="79"/>
    </row>
    <row r="33058" spans="30:90">
      <c r="AD33058" s="73"/>
      <c r="AE33058" s="74"/>
      <c r="AF33058" s="74"/>
      <c r="BX33058" s="73"/>
      <c r="BY33058" s="74"/>
      <c r="BZ33058" s="74"/>
      <c r="CA33058" s="74"/>
      <c r="CF33058" s="79"/>
      <c r="CL33058" s="79"/>
    </row>
    <row r="33059" spans="30:90">
      <c r="AD33059" s="73"/>
      <c r="AE33059" s="74"/>
      <c r="AF33059" s="74"/>
      <c r="BX33059" s="73"/>
      <c r="BY33059" s="74"/>
      <c r="BZ33059" s="74"/>
      <c r="CA33059" s="74"/>
      <c r="CF33059" s="79"/>
      <c r="CL33059" s="79"/>
    </row>
    <row r="33060" spans="30:90">
      <c r="AD33060" s="73"/>
      <c r="AE33060" s="74"/>
      <c r="AF33060" s="74"/>
      <c r="BX33060" s="73"/>
      <c r="BY33060" s="74"/>
      <c r="BZ33060" s="74"/>
      <c r="CA33060" s="74"/>
      <c r="CF33060" s="79"/>
      <c r="CL33060" s="79"/>
    </row>
    <row r="33061" spans="30:90">
      <c r="AD33061" s="73"/>
      <c r="AE33061" s="74"/>
      <c r="AF33061" s="74"/>
      <c r="BX33061" s="73"/>
      <c r="BY33061" s="74"/>
      <c r="BZ33061" s="74"/>
      <c r="CA33061" s="74"/>
      <c r="CF33061" s="79"/>
      <c r="CL33061" s="79"/>
    </row>
    <row r="33062" spans="30:90">
      <c r="AD33062" s="73"/>
      <c r="AE33062" s="74"/>
      <c r="AF33062" s="74"/>
      <c r="BX33062" s="73"/>
      <c r="BY33062" s="74"/>
      <c r="BZ33062" s="74"/>
      <c r="CA33062" s="74"/>
      <c r="CF33062" s="79"/>
      <c r="CL33062" s="79"/>
    </row>
    <row r="33063" spans="30:90">
      <c r="AD33063" s="73"/>
      <c r="AE33063" s="74"/>
      <c r="AF33063" s="74"/>
      <c r="BX33063" s="73"/>
      <c r="BY33063" s="74"/>
      <c r="BZ33063" s="74"/>
      <c r="CA33063" s="74"/>
      <c r="CF33063" s="79"/>
      <c r="CL33063" s="79"/>
    </row>
    <row r="33064" spans="30:90">
      <c r="AD33064" s="73"/>
      <c r="AE33064" s="74"/>
      <c r="AF33064" s="74"/>
      <c r="BX33064" s="73"/>
      <c r="BY33064" s="74"/>
      <c r="BZ33064" s="74"/>
      <c r="CA33064" s="74"/>
      <c r="CF33064" s="79"/>
      <c r="CL33064" s="79"/>
    </row>
    <row r="33065" spans="30:90">
      <c r="AD33065" s="73"/>
      <c r="AE33065" s="74"/>
      <c r="AF33065" s="74"/>
      <c r="BX33065" s="73"/>
      <c r="BY33065" s="74"/>
      <c r="BZ33065" s="74"/>
      <c r="CA33065" s="74"/>
      <c r="CF33065" s="79"/>
      <c r="CL33065" s="79"/>
    </row>
    <row r="33066" spans="30:90">
      <c r="AD33066" s="73"/>
      <c r="AE33066" s="74"/>
      <c r="AF33066" s="74"/>
      <c r="BX33066" s="73"/>
      <c r="BY33066" s="74"/>
      <c r="BZ33066" s="74"/>
      <c r="CA33066" s="74"/>
      <c r="CF33066" s="79"/>
      <c r="CL33066" s="79"/>
    </row>
    <row r="33067" spans="30:90">
      <c r="AD33067" s="73"/>
      <c r="AE33067" s="74"/>
      <c r="AF33067" s="74"/>
      <c r="BX33067" s="73"/>
      <c r="BY33067" s="74"/>
      <c r="BZ33067" s="74"/>
      <c r="CA33067" s="74"/>
      <c r="CF33067" s="79"/>
      <c r="CL33067" s="79"/>
    </row>
    <row r="33068" spans="30:90">
      <c r="AD33068" s="73"/>
      <c r="AE33068" s="74"/>
      <c r="AF33068" s="74"/>
      <c r="BX33068" s="73"/>
      <c r="BY33068" s="74"/>
      <c r="BZ33068" s="74"/>
      <c r="CA33068" s="74"/>
      <c r="CF33068" s="79"/>
      <c r="CL33068" s="79"/>
    </row>
    <row r="33069" spans="30:90">
      <c r="AD33069" s="73"/>
      <c r="AE33069" s="74"/>
      <c r="AF33069" s="74"/>
      <c r="BX33069" s="73"/>
      <c r="BY33069" s="74"/>
      <c r="BZ33069" s="74"/>
      <c r="CA33069" s="74"/>
      <c r="CF33069" s="79"/>
      <c r="CL33069" s="79"/>
    </row>
    <row r="33070" spans="30:90">
      <c r="AD33070" s="73"/>
      <c r="AE33070" s="74"/>
      <c r="AF33070" s="74"/>
      <c r="BX33070" s="73"/>
      <c r="BY33070" s="74"/>
      <c r="BZ33070" s="74"/>
      <c r="CA33070" s="74"/>
      <c r="CF33070" s="79"/>
      <c r="CL33070" s="79"/>
    </row>
    <row r="33071" spans="30:90">
      <c r="AD33071" s="73"/>
      <c r="AE33071" s="74"/>
      <c r="AF33071" s="74"/>
      <c r="BX33071" s="73"/>
      <c r="BY33071" s="74"/>
      <c r="BZ33071" s="74"/>
      <c r="CA33071" s="74"/>
      <c r="CF33071" s="79"/>
      <c r="CL33071" s="79"/>
    </row>
    <row r="33072" spans="30:90">
      <c r="AD33072" s="73"/>
      <c r="AE33072" s="74"/>
      <c r="AF33072" s="74"/>
      <c r="BX33072" s="73"/>
      <c r="BY33072" s="74"/>
      <c r="BZ33072" s="74"/>
      <c r="CA33072" s="74"/>
      <c r="CF33072" s="79"/>
      <c r="CL33072" s="79"/>
    </row>
    <row r="33073" spans="30:90">
      <c r="AD33073" s="73"/>
      <c r="AE33073" s="74"/>
      <c r="AF33073" s="74"/>
      <c r="BX33073" s="73"/>
      <c r="BY33073" s="74"/>
      <c r="BZ33073" s="74"/>
      <c r="CA33073" s="74"/>
      <c r="CF33073" s="79"/>
      <c r="CL33073" s="79"/>
    </row>
    <row r="33074" spans="30:90">
      <c r="AD33074" s="73"/>
      <c r="AE33074" s="74"/>
      <c r="AF33074" s="74"/>
      <c r="BX33074" s="73"/>
      <c r="BY33074" s="74"/>
      <c r="BZ33074" s="74"/>
      <c r="CA33074" s="74"/>
      <c r="CF33074" s="79"/>
      <c r="CL33074" s="79"/>
    </row>
    <row r="33075" spans="30:90">
      <c r="AD33075" s="73"/>
      <c r="AE33075" s="74"/>
      <c r="AF33075" s="74"/>
      <c r="BX33075" s="73"/>
      <c r="BY33075" s="74"/>
      <c r="BZ33075" s="74"/>
      <c r="CA33075" s="74"/>
      <c r="CF33075" s="79"/>
      <c r="CL33075" s="79"/>
    </row>
    <row r="33076" spans="30:90">
      <c r="AD33076" s="73"/>
      <c r="AE33076" s="74"/>
      <c r="AF33076" s="74"/>
      <c r="BX33076" s="73"/>
      <c r="BY33076" s="74"/>
      <c r="BZ33076" s="74"/>
      <c r="CA33076" s="74"/>
      <c r="CF33076" s="79"/>
      <c r="CL33076" s="79"/>
    </row>
    <row r="33077" spans="30:90">
      <c r="AD33077" s="73"/>
      <c r="AE33077" s="74"/>
      <c r="AF33077" s="74"/>
      <c r="BX33077" s="73"/>
      <c r="BY33077" s="74"/>
      <c r="BZ33077" s="74"/>
      <c r="CA33077" s="74"/>
      <c r="CF33077" s="79"/>
      <c r="CL33077" s="79"/>
    </row>
    <row r="33078" spans="30:90">
      <c r="AD33078" s="73"/>
      <c r="AE33078" s="74"/>
      <c r="AF33078" s="74"/>
      <c r="BX33078" s="73"/>
      <c r="BY33078" s="74"/>
      <c r="BZ33078" s="74"/>
      <c r="CA33078" s="74"/>
      <c r="CF33078" s="79"/>
      <c r="CL33078" s="79"/>
    </row>
    <row r="33079" spans="30:90">
      <c r="AD33079" s="73"/>
      <c r="AE33079" s="74"/>
      <c r="AF33079" s="74"/>
      <c r="BX33079" s="73"/>
      <c r="BY33079" s="74"/>
      <c r="BZ33079" s="74"/>
      <c r="CA33079" s="74"/>
      <c r="CF33079" s="79"/>
      <c r="CL33079" s="79"/>
    </row>
    <row r="33080" spans="30:90">
      <c r="AD33080" s="73"/>
      <c r="AE33080" s="74"/>
      <c r="AF33080" s="74"/>
      <c r="BX33080" s="73"/>
      <c r="BY33080" s="74"/>
      <c r="BZ33080" s="74"/>
      <c r="CA33080" s="74"/>
      <c r="CF33080" s="79"/>
      <c r="CL33080" s="79"/>
    </row>
    <row r="33081" spans="30:90">
      <c r="AD33081" s="73"/>
      <c r="AE33081" s="74"/>
      <c r="AF33081" s="74"/>
      <c r="BX33081" s="73"/>
      <c r="BY33081" s="74"/>
      <c r="BZ33081" s="74"/>
      <c r="CA33081" s="74"/>
      <c r="CF33081" s="79"/>
      <c r="CL33081" s="79"/>
    </row>
    <row r="33082" spans="30:90">
      <c r="AD33082" s="73"/>
      <c r="AE33082" s="74"/>
      <c r="AF33082" s="74"/>
      <c r="BX33082" s="73"/>
      <c r="BY33082" s="74"/>
      <c r="BZ33082" s="74"/>
      <c r="CA33082" s="74"/>
      <c r="CF33082" s="79"/>
      <c r="CL33082" s="79"/>
    </row>
    <row r="33083" spans="30:90">
      <c r="AD33083" s="73"/>
      <c r="AE33083" s="74"/>
      <c r="AF33083" s="74"/>
      <c r="BX33083" s="73"/>
      <c r="BY33083" s="74"/>
      <c r="BZ33083" s="74"/>
      <c r="CA33083" s="74"/>
      <c r="CF33083" s="79"/>
      <c r="CL33083" s="79"/>
    </row>
    <row r="33084" spans="30:90">
      <c r="AD33084" s="73"/>
      <c r="AE33084" s="74"/>
      <c r="AF33084" s="74"/>
      <c r="BX33084" s="73"/>
      <c r="BY33084" s="74"/>
      <c r="BZ33084" s="74"/>
      <c r="CA33084" s="74"/>
      <c r="CF33084" s="79"/>
      <c r="CL33084" s="79"/>
    </row>
    <row r="33085" spans="30:90">
      <c r="AD33085" s="73"/>
      <c r="AE33085" s="74"/>
      <c r="AF33085" s="74"/>
      <c r="BX33085" s="73"/>
      <c r="BY33085" s="74"/>
      <c r="BZ33085" s="74"/>
      <c r="CA33085" s="74"/>
      <c r="CF33085" s="79"/>
      <c r="CL33085" s="79"/>
    </row>
    <row r="33086" spans="30:90">
      <c r="AD33086" s="73"/>
      <c r="AE33086" s="74"/>
      <c r="AF33086" s="74"/>
      <c r="BX33086" s="73"/>
      <c r="BY33086" s="74"/>
      <c r="BZ33086" s="74"/>
      <c r="CA33086" s="74"/>
      <c r="CF33086" s="79"/>
      <c r="CL33086" s="79"/>
    </row>
    <row r="33087" spans="30:90">
      <c r="AD33087" s="73"/>
      <c r="AE33087" s="74"/>
      <c r="AF33087" s="74"/>
      <c r="BX33087" s="73"/>
      <c r="BY33087" s="74"/>
      <c r="BZ33087" s="74"/>
      <c r="CA33087" s="74"/>
      <c r="CF33087" s="79"/>
      <c r="CL33087" s="79"/>
    </row>
    <row r="33088" spans="30:90">
      <c r="AD33088" s="73"/>
      <c r="AE33088" s="74"/>
      <c r="AF33088" s="74"/>
      <c r="BX33088" s="73"/>
      <c r="BY33088" s="74"/>
      <c r="BZ33088" s="74"/>
      <c r="CA33088" s="74"/>
      <c r="CF33088" s="79"/>
      <c r="CL33088" s="79"/>
    </row>
    <row r="33089" spans="30:90">
      <c r="AD33089" s="73"/>
      <c r="AE33089" s="74"/>
      <c r="AF33089" s="74"/>
      <c r="BX33089" s="73"/>
      <c r="BY33089" s="74"/>
      <c r="BZ33089" s="74"/>
      <c r="CA33089" s="74"/>
      <c r="CF33089" s="79"/>
      <c r="CL33089" s="79"/>
    </row>
    <row r="33090" spans="30:90">
      <c r="AD33090" s="73"/>
      <c r="AE33090" s="74"/>
      <c r="AF33090" s="74"/>
      <c r="BX33090" s="73"/>
      <c r="BY33090" s="74"/>
      <c r="BZ33090" s="74"/>
      <c r="CA33090" s="74"/>
      <c r="CF33090" s="79"/>
      <c r="CL33090" s="79"/>
    </row>
    <row r="33091" spans="30:90">
      <c r="AD33091" s="73"/>
      <c r="AE33091" s="74"/>
      <c r="AF33091" s="74"/>
      <c r="BX33091" s="73"/>
      <c r="BY33091" s="74"/>
      <c r="BZ33091" s="74"/>
      <c r="CA33091" s="74"/>
      <c r="CF33091" s="79"/>
      <c r="CL33091" s="79"/>
    </row>
    <row r="33092" spans="30:90">
      <c r="AD33092" s="73"/>
      <c r="AE33092" s="74"/>
      <c r="AF33092" s="74"/>
      <c r="BX33092" s="73"/>
      <c r="BY33092" s="74"/>
      <c r="BZ33092" s="74"/>
      <c r="CA33092" s="74"/>
      <c r="CF33092" s="79"/>
      <c r="CL33092" s="79"/>
    </row>
    <row r="33093" spans="30:90">
      <c r="AD33093" s="73"/>
      <c r="AE33093" s="74"/>
      <c r="AF33093" s="74"/>
      <c r="BX33093" s="73"/>
      <c r="BY33093" s="74"/>
      <c r="BZ33093" s="74"/>
      <c r="CA33093" s="74"/>
      <c r="CF33093" s="79"/>
      <c r="CL33093" s="79"/>
    </row>
    <row r="33094" spans="30:90">
      <c r="AD33094" s="73"/>
      <c r="AE33094" s="74"/>
      <c r="AF33094" s="74"/>
      <c r="BX33094" s="73"/>
      <c r="BY33094" s="74"/>
      <c r="BZ33094" s="74"/>
      <c r="CA33094" s="74"/>
      <c r="CF33094" s="79"/>
      <c r="CL33094" s="79"/>
    </row>
    <row r="33095" spans="30:90">
      <c r="AD33095" s="73"/>
      <c r="AE33095" s="74"/>
      <c r="AF33095" s="74"/>
      <c r="BX33095" s="73"/>
      <c r="BY33095" s="74"/>
      <c r="BZ33095" s="74"/>
      <c r="CA33095" s="74"/>
      <c r="CF33095" s="79"/>
      <c r="CL33095" s="79"/>
    </row>
    <row r="33096" spans="30:90">
      <c r="AD33096" s="73"/>
      <c r="AE33096" s="74"/>
      <c r="AF33096" s="74"/>
      <c r="BX33096" s="73"/>
      <c r="BY33096" s="74"/>
      <c r="BZ33096" s="74"/>
      <c r="CA33096" s="74"/>
      <c r="CF33096" s="79"/>
      <c r="CL33096" s="79"/>
    </row>
    <row r="33097" spans="30:90">
      <c r="AD33097" s="73"/>
      <c r="AE33097" s="74"/>
      <c r="AF33097" s="74"/>
      <c r="BX33097" s="73"/>
      <c r="BY33097" s="74"/>
      <c r="BZ33097" s="74"/>
      <c r="CA33097" s="74"/>
      <c r="CF33097" s="79"/>
      <c r="CL33097" s="79"/>
    </row>
    <row r="33098" spans="30:90">
      <c r="AD33098" s="73"/>
      <c r="AE33098" s="74"/>
      <c r="AF33098" s="74"/>
      <c r="BX33098" s="73"/>
      <c r="BY33098" s="74"/>
      <c r="BZ33098" s="74"/>
      <c r="CA33098" s="74"/>
      <c r="CF33098" s="79"/>
      <c r="CL33098" s="79"/>
    </row>
    <row r="33099" spans="30:90">
      <c r="AD33099" s="73"/>
      <c r="AE33099" s="74"/>
      <c r="AF33099" s="74"/>
      <c r="BX33099" s="73"/>
      <c r="BY33099" s="74"/>
      <c r="BZ33099" s="74"/>
      <c r="CA33099" s="74"/>
      <c r="CF33099" s="79"/>
      <c r="CL33099" s="79"/>
    </row>
    <row r="33100" spans="30:90">
      <c r="AD33100" s="73"/>
      <c r="AE33100" s="74"/>
      <c r="AF33100" s="74"/>
      <c r="BX33100" s="73"/>
      <c r="BY33100" s="74"/>
      <c r="BZ33100" s="74"/>
      <c r="CA33100" s="74"/>
      <c r="CF33100" s="79"/>
      <c r="CL33100" s="79"/>
    </row>
    <row r="33101" spans="30:90">
      <c r="AD33101" s="73"/>
      <c r="AE33101" s="74"/>
      <c r="AF33101" s="74"/>
      <c r="BX33101" s="73"/>
      <c r="BY33101" s="74"/>
      <c r="BZ33101" s="74"/>
      <c r="CA33101" s="74"/>
      <c r="CF33101" s="79"/>
      <c r="CL33101" s="79"/>
    </row>
    <row r="33102" spans="30:90">
      <c r="AD33102" s="73"/>
      <c r="AE33102" s="74"/>
      <c r="AF33102" s="74"/>
      <c r="BX33102" s="73"/>
      <c r="BY33102" s="74"/>
      <c r="BZ33102" s="74"/>
      <c r="CA33102" s="74"/>
      <c r="CF33102" s="79"/>
      <c r="CL33102" s="79"/>
    </row>
    <row r="33103" spans="30:90">
      <c r="AD33103" s="73"/>
      <c r="AE33103" s="74"/>
      <c r="AF33103" s="74"/>
      <c r="BX33103" s="73"/>
      <c r="BY33103" s="74"/>
      <c r="BZ33103" s="74"/>
      <c r="CA33103" s="74"/>
      <c r="CF33103" s="79"/>
      <c r="CL33103" s="79"/>
    </row>
    <row r="33104" spans="30:90">
      <c r="AD33104" s="73"/>
      <c r="AE33104" s="74"/>
      <c r="AF33104" s="74"/>
      <c r="BX33104" s="73"/>
      <c r="BY33104" s="74"/>
      <c r="BZ33104" s="74"/>
      <c r="CA33104" s="74"/>
      <c r="CF33104" s="79"/>
      <c r="CL33104" s="79"/>
    </row>
    <row r="33105" spans="30:90">
      <c r="AD33105" s="73"/>
      <c r="AE33105" s="74"/>
      <c r="AF33105" s="74"/>
      <c r="BX33105" s="73"/>
      <c r="BY33105" s="74"/>
      <c r="BZ33105" s="74"/>
      <c r="CA33105" s="74"/>
      <c r="CF33105" s="79"/>
      <c r="CL33105" s="79"/>
    </row>
    <row r="33106" spans="30:90">
      <c r="AD33106" s="73"/>
      <c r="AE33106" s="74"/>
      <c r="AF33106" s="74"/>
      <c r="BX33106" s="73"/>
      <c r="BY33106" s="74"/>
      <c r="BZ33106" s="74"/>
      <c r="CA33106" s="74"/>
      <c r="CF33106" s="79"/>
      <c r="CL33106" s="79"/>
    </row>
    <row r="33107" spans="30:90">
      <c r="AD33107" s="73"/>
      <c r="AE33107" s="74"/>
      <c r="AF33107" s="74"/>
      <c r="BX33107" s="73"/>
      <c r="BY33107" s="74"/>
      <c r="BZ33107" s="74"/>
      <c r="CA33107" s="74"/>
      <c r="CF33107" s="79"/>
      <c r="CL33107" s="79"/>
    </row>
    <row r="33108" spans="30:90">
      <c r="AD33108" s="73"/>
      <c r="AE33108" s="74"/>
      <c r="AF33108" s="74"/>
      <c r="BX33108" s="73"/>
      <c r="BY33108" s="74"/>
      <c r="BZ33108" s="74"/>
      <c r="CA33108" s="74"/>
      <c r="CF33108" s="79"/>
      <c r="CL33108" s="79"/>
    </row>
    <row r="33109" spans="30:90">
      <c r="AD33109" s="73"/>
      <c r="AE33109" s="74"/>
      <c r="AF33109" s="74"/>
      <c r="BX33109" s="73"/>
      <c r="BY33109" s="74"/>
      <c r="BZ33109" s="74"/>
      <c r="CA33109" s="74"/>
      <c r="CF33109" s="79"/>
      <c r="CL33109" s="79"/>
    </row>
    <row r="33110" spans="30:90">
      <c r="AD33110" s="73"/>
      <c r="AE33110" s="74"/>
      <c r="AF33110" s="74"/>
      <c r="BX33110" s="73"/>
      <c r="BY33110" s="74"/>
      <c r="BZ33110" s="74"/>
      <c r="CA33110" s="74"/>
      <c r="CF33110" s="79"/>
      <c r="CL33110" s="79"/>
    </row>
    <row r="33111" spans="30:90">
      <c r="AD33111" s="73"/>
      <c r="AE33111" s="74"/>
      <c r="AF33111" s="74"/>
      <c r="BX33111" s="73"/>
      <c r="BY33111" s="74"/>
      <c r="BZ33111" s="74"/>
      <c r="CA33111" s="74"/>
      <c r="CF33111" s="79"/>
      <c r="CL33111" s="79"/>
    </row>
    <row r="33112" spans="30:90">
      <c r="AD33112" s="73"/>
      <c r="AE33112" s="74"/>
      <c r="AF33112" s="74"/>
      <c r="BX33112" s="73"/>
      <c r="BY33112" s="74"/>
      <c r="BZ33112" s="74"/>
      <c r="CA33112" s="74"/>
      <c r="CF33112" s="79"/>
      <c r="CL33112" s="79"/>
    </row>
    <row r="33113" spans="30:90">
      <c r="AD33113" s="73"/>
      <c r="AE33113" s="74"/>
      <c r="AF33113" s="74"/>
      <c r="BX33113" s="73"/>
      <c r="BY33113" s="74"/>
      <c r="BZ33113" s="74"/>
      <c r="CA33113" s="74"/>
      <c r="CF33113" s="79"/>
      <c r="CL33113" s="79"/>
    </row>
    <row r="33114" spans="30:90">
      <c r="AD33114" s="73"/>
      <c r="AE33114" s="74"/>
      <c r="AF33114" s="74"/>
      <c r="BX33114" s="73"/>
      <c r="BY33114" s="74"/>
      <c r="BZ33114" s="74"/>
      <c r="CA33114" s="74"/>
      <c r="CF33114" s="79"/>
      <c r="CL33114" s="79"/>
    </row>
    <row r="33115" spans="30:90">
      <c r="AD33115" s="73"/>
      <c r="AE33115" s="74"/>
      <c r="AF33115" s="74"/>
      <c r="BX33115" s="73"/>
      <c r="BY33115" s="74"/>
      <c r="BZ33115" s="74"/>
      <c r="CA33115" s="74"/>
      <c r="CF33115" s="79"/>
      <c r="CL33115" s="79"/>
    </row>
    <row r="33116" spans="30:90">
      <c r="AD33116" s="73"/>
      <c r="AE33116" s="74"/>
      <c r="AF33116" s="74"/>
      <c r="BX33116" s="73"/>
      <c r="BY33116" s="74"/>
      <c r="BZ33116" s="74"/>
      <c r="CA33116" s="74"/>
      <c r="CF33116" s="79"/>
      <c r="CL33116" s="79"/>
    </row>
    <row r="33117" spans="30:90">
      <c r="AD33117" s="73"/>
      <c r="AE33117" s="74"/>
      <c r="AF33117" s="74"/>
      <c r="BX33117" s="73"/>
      <c r="BY33117" s="74"/>
      <c r="BZ33117" s="74"/>
      <c r="CA33117" s="74"/>
      <c r="CF33117" s="79"/>
      <c r="CL33117" s="79"/>
    </row>
    <row r="33118" spans="30:90">
      <c r="AD33118" s="73"/>
      <c r="AE33118" s="74"/>
      <c r="AF33118" s="74"/>
      <c r="BX33118" s="73"/>
      <c r="BY33118" s="74"/>
      <c r="BZ33118" s="74"/>
      <c r="CA33118" s="74"/>
      <c r="CF33118" s="79"/>
      <c r="CL33118" s="79"/>
    </row>
    <row r="33119" spans="30:90">
      <c r="AD33119" s="73"/>
      <c r="AE33119" s="74"/>
      <c r="AF33119" s="74"/>
      <c r="BX33119" s="73"/>
      <c r="BY33119" s="74"/>
      <c r="BZ33119" s="74"/>
      <c r="CA33119" s="74"/>
      <c r="CF33119" s="79"/>
      <c r="CL33119" s="79"/>
    </row>
    <row r="33120" spans="30:90">
      <c r="AD33120" s="73"/>
      <c r="AE33120" s="74"/>
      <c r="AF33120" s="74"/>
      <c r="BX33120" s="73"/>
      <c r="BY33120" s="74"/>
      <c r="BZ33120" s="74"/>
      <c r="CA33120" s="74"/>
      <c r="CF33120" s="79"/>
      <c r="CL33120" s="79"/>
    </row>
    <row r="33121" spans="30:90">
      <c r="AD33121" s="73"/>
      <c r="AE33121" s="74"/>
      <c r="AF33121" s="74"/>
      <c r="BX33121" s="73"/>
      <c r="BY33121" s="74"/>
      <c r="BZ33121" s="74"/>
      <c r="CA33121" s="74"/>
      <c r="CF33121" s="79"/>
      <c r="CL33121" s="79"/>
    </row>
    <row r="33122" spans="30:90">
      <c r="AD33122" s="73"/>
      <c r="AE33122" s="74"/>
      <c r="AF33122" s="74"/>
      <c r="BX33122" s="73"/>
      <c r="BY33122" s="74"/>
      <c r="BZ33122" s="74"/>
      <c r="CA33122" s="74"/>
      <c r="CF33122" s="79"/>
      <c r="CL33122" s="79"/>
    </row>
    <row r="33123" spans="30:90">
      <c r="AD33123" s="73"/>
      <c r="AE33123" s="74"/>
      <c r="AF33123" s="74"/>
      <c r="BX33123" s="73"/>
      <c r="BY33123" s="74"/>
      <c r="BZ33123" s="74"/>
      <c r="CA33123" s="74"/>
      <c r="CF33123" s="79"/>
      <c r="CL33123" s="79"/>
    </row>
    <row r="33124" spans="30:90">
      <c r="AD33124" s="73"/>
      <c r="AE33124" s="74"/>
      <c r="AF33124" s="74"/>
      <c r="BX33124" s="73"/>
      <c r="BY33124" s="74"/>
      <c r="BZ33124" s="74"/>
      <c r="CA33124" s="74"/>
      <c r="CF33124" s="79"/>
      <c r="CL33124" s="79"/>
    </row>
    <row r="33125" spans="30:90">
      <c r="AD33125" s="73"/>
      <c r="AE33125" s="74"/>
      <c r="AF33125" s="74"/>
      <c r="BX33125" s="73"/>
      <c r="BY33125" s="74"/>
      <c r="BZ33125" s="74"/>
      <c r="CA33125" s="74"/>
      <c r="CF33125" s="79"/>
      <c r="CL33125" s="79"/>
    </row>
    <row r="33126" spans="30:90">
      <c r="AD33126" s="73"/>
      <c r="AE33126" s="74"/>
      <c r="AF33126" s="74"/>
      <c r="BX33126" s="73"/>
      <c r="BY33126" s="74"/>
      <c r="BZ33126" s="74"/>
      <c r="CA33126" s="74"/>
      <c r="CF33126" s="79"/>
      <c r="CL33126" s="79"/>
    </row>
    <row r="33127" spans="30:90">
      <c r="AD33127" s="73"/>
      <c r="AE33127" s="74"/>
      <c r="AF33127" s="74"/>
      <c r="BX33127" s="73"/>
      <c r="BY33127" s="74"/>
      <c r="BZ33127" s="74"/>
      <c r="CA33127" s="74"/>
      <c r="CF33127" s="79"/>
      <c r="CL33127" s="79"/>
    </row>
    <row r="33128" spans="30:90">
      <c r="AD33128" s="73"/>
      <c r="AE33128" s="74"/>
      <c r="AF33128" s="74"/>
      <c r="BX33128" s="73"/>
      <c r="BY33128" s="74"/>
      <c r="BZ33128" s="74"/>
      <c r="CA33128" s="74"/>
      <c r="CF33128" s="79"/>
      <c r="CL33128" s="79"/>
    </row>
    <row r="33129" spans="30:90">
      <c r="AD33129" s="73"/>
      <c r="AE33129" s="74"/>
      <c r="AF33129" s="74"/>
      <c r="BX33129" s="73"/>
      <c r="BY33129" s="74"/>
      <c r="BZ33129" s="74"/>
      <c r="CA33129" s="74"/>
      <c r="CF33129" s="79"/>
      <c r="CL33129" s="79"/>
    </row>
    <row r="33130" spans="30:90">
      <c r="AD33130" s="73"/>
      <c r="AE33130" s="74"/>
      <c r="AF33130" s="74"/>
      <c r="BX33130" s="73"/>
      <c r="BY33130" s="74"/>
      <c r="BZ33130" s="74"/>
      <c r="CA33130" s="74"/>
      <c r="CF33130" s="79"/>
      <c r="CL33130" s="79"/>
    </row>
    <row r="33131" spans="30:90">
      <c r="AD33131" s="73"/>
      <c r="AE33131" s="74"/>
      <c r="AF33131" s="74"/>
      <c r="BX33131" s="73"/>
      <c r="BY33131" s="74"/>
      <c r="BZ33131" s="74"/>
      <c r="CA33131" s="74"/>
      <c r="CF33131" s="79"/>
      <c r="CL33131" s="79"/>
    </row>
    <row r="33132" spans="30:90">
      <c r="AD33132" s="73"/>
      <c r="AE33132" s="74"/>
      <c r="AF33132" s="74"/>
      <c r="BX33132" s="73"/>
      <c r="BY33132" s="74"/>
      <c r="BZ33132" s="74"/>
      <c r="CA33132" s="74"/>
      <c r="CF33132" s="79"/>
      <c r="CL33132" s="79"/>
    </row>
    <row r="33133" spans="30:90">
      <c r="AD33133" s="73"/>
      <c r="AE33133" s="74"/>
      <c r="AF33133" s="74"/>
      <c r="BX33133" s="73"/>
      <c r="BY33133" s="74"/>
      <c r="BZ33133" s="74"/>
      <c r="CA33133" s="74"/>
      <c r="CF33133" s="79"/>
      <c r="CL33133" s="79"/>
    </row>
    <row r="33134" spans="30:90">
      <c r="AD33134" s="73"/>
      <c r="AE33134" s="74"/>
      <c r="AF33134" s="74"/>
      <c r="BX33134" s="73"/>
      <c r="BY33134" s="74"/>
      <c r="BZ33134" s="74"/>
      <c r="CA33134" s="74"/>
      <c r="CF33134" s="79"/>
      <c r="CL33134" s="79"/>
    </row>
    <row r="33135" spans="30:90">
      <c r="AD33135" s="73"/>
      <c r="AE33135" s="74"/>
      <c r="AF33135" s="74"/>
      <c r="BX33135" s="73"/>
      <c r="BY33135" s="74"/>
      <c r="BZ33135" s="74"/>
      <c r="CA33135" s="74"/>
      <c r="CF33135" s="79"/>
      <c r="CL33135" s="79"/>
    </row>
    <row r="33136" spans="30:90">
      <c r="AD33136" s="73"/>
      <c r="AE33136" s="74"/>
      <c r="AF33136" s="74"/>
      <c r="BX33136" s="73"/>
      <c r="BY33136" s="74"/>
      <c r="BZ33136" s="74"/>
      <c r="CA33136" s="74"/>
      <c r="CF33136" s="79"/>
      <c r="CL33136" s="79"/>
    </row>
    <row r="33137" spans="30:90">
      <c r="AD33137" s="73"/>
      <c r="AE33137" s="74"/>
      <c r="AF33137" s="74"/>
      <c r="BX33137" s="73"/>
      <c r="BY33137" s="74"/>
      <c r="BZ33137" s="74"/>
      <c r="CA33137" s="74"/>
      <c r="CF33137" s="79"/>
      <c r="CL33137" s="79"/>
    </row>
    <row r="33138" spans="30:90">
      <c r="AD33138" s="73"/>
      <c r="AE33138" s="74"/>
      <c r="AF33138" s="74"/>
      <c r="BX33138" s="73"/>
      <c r="BY33138" s="74"/>
      <c r="BZ33138" s="74"/>
      <c r="CA33138" s="74"/>
      <c r="CF33138" s="79"/>
      <c r="CL33138" s="79"/>
    </row>
    <row r="33139" spans="30:90">
      <c r="AD33139" s="73"/>
      <c r="AE33139" s="74"/>
      <c r="AF33139" s="74"/>
      <c r="BX33139" s="73"/>
      <c r="BY33139" s="74"/>
      <c r="BZ33139" s="74"/>
      <c r="CA33139" s="74"/>
      <c r="CF33139" s="79"/>
      <c r="CL33139" s="79"/>
    </row>
    <row r="33140" spans="30:90">
      <c r="AD33140" s="73"/>
      <c r="AE33140" s="74"/>
      <c r="AF33140" s="74"/>
      <c r="BX33140" s="73"/>
      <c r="BY33140" s="74"/>
      <c r="BZ33140" s="74"/>
      <c r="CA33140" s="74"/>
      <c r="CF33140" s="79"/>
      <c r="CL33140" s="79"/>
    </row>
    <row r="33141" spans="30:90">
      <c r="AD33141" s="73"/>
      <c r="AE33141" s="74"/>
      <c r="AF33141" s="74"/>
      <c r="BX33141" s="73"/>
      <c r="BY33141" s="74"/>
      <c r="BZ33141" s="74"/>
      <c r="CA33141" s="74"/>
      <c r="CF33141" s="79"/>
      <c r="CL33141" s="79"/>
    </row>
    <row r="33142" spans="30:90">
      <c r="AD33142" s="73"/>
      <c r="AE33142" s="74"/>
      <c r="AF33142" s="74"/>
      <c r="BX33142" s="73"/>
      <c r="BY33142" s="74"/>
      <c r="BZ33142" s="74"/>
      <c r="CA33142" s="74"/>
      <c r="CF33142" s="79"/>
      <c r="CL33142" s="79"/>
    </row>
    <row r="33143" spans="30:90">
      <c r="AD33143" s="73"/>
      <c r="AE33143" s="74"/>
      <c r="AF33143" s="74"/>
      <c r="BX33143" s="73"/>
      <c r="BY33143" s="74"/>
      <c r="BZ33143" s="74"/>
      <c r="CA33143" s="74"/>
      <c r="CF33143" s="79"/>
      <c r="CL33143" s="79"/>
    </row>
    <row r="33144" spans="30:90">
      <c r="AD33144" s="73"/>
      <c r="AE33144" s="74"/>
      <c r="AF33144" s="74"/>
      <c r="BX33144" s="73"/>
      <c r="BY33144" s="74"/>
      <c r="BZ33144" s="74"/>
      <c r="CA33144" s="74"/>
      <c r="CF33144" s="79"/>
      <c r="CL33144" s="79"/>
    </row>
    <row r="33145" spans="30:90">
      <c r="AD33145" s="73"/>
      <c r="AE33145" s="74"/>
      <c r="AF33145" s="74"/>
      <c r="BX33145" s="73"/>
      <c r="BY33145" s="74"/>
      <c r="BZ33145" s="74"/>
      <c r="CA33145" s="74"/>
      <c r="CF33145" s="79"/>
      <c r="CL33145" s="79"/>
    </row>
    <row r="33146" spans="30:90">
      <c r="AD33146" s="73"/>
      <c r="AE33146" s="74"/>
      <c r="AF33146" s="74"/>
      <c r="BX33146" s="73"/>
      <c r="BY33146" s="74"/>
      <c r="BZ33146" s="74"/>
      <c r="CA33146" s="74"/>
      <c r="CF33146" s="79"/>
      <c r="CL33146" s="79"/>
    </row>
    <row r="33147" spans="30:90">
      <c r="AD33147" s="73"/>
      <c r="AE33147" s="74"/>
      <c r="AF33147" s="74"/>
      <c r="BX33147" s="73"/>
      <c r="BY33147" s="74"/>
      <c r="BZ33147" s="74"/>
      <c r="CA33147" s="74"/>
      <c r="CF33147" s="79"/>
      <c r="CL33147" s="79"/>
    </row>
    <row r="33148" spans="30:90">
      <c r="AD33148" s="73"/>
      <c r="AE33148" s="74"/>
      <c r="AF33148" s="74"/>
      <c r="BX33148" s="73"/>
      <c r="BY33148" s="74"/>
      <c r="BZ33148" s="74"/>
      <c r="CA33148" s="74"/>
      <c r="CF33148" s="79"/>
      <c r="CL33148" s="79"/>
    </row>
    <row r="33149" spans="30:90">
      <c r="AD33149" s="73"/>
      <c r="AE33149" s="74"/>
      <c r="AF33149" s="74"/>
      <c r="BX33149" s="73"/>
      <c r="BY33149" s="74"/>
      <c r="BZ33149" s="74"/>
      <c r="CA33149" s="74"/>
      <c r="CF33149" s="79"/>
      <c r="CL33149" s="79"/>
    </row>
    <row r="33150" spans="30:90">
      <c r="AD33150" s="73"/>
      <c r="AE33150" s="74"/>
      <c r="AF33150" s="74"/>
      <c r="BX33150" s="73"/>
      <c r="BY33150" s="74"/>
      <c r="BZ33150" s="74"/>
      <c r="CA33150" s="74"/>
      <c r="CF33150" s="79"/>
      <c r="CL33150" s="79"/>
    </row>
    <row r="33151" spans="30:90">
      <c r="AD33151" s="73"/>
      <c r="AE33151" s="74"/>
      <c r="AF33151" s="74"/>
      <c r="BX33151" s="73"/>
      <c r="BY33151" s="74"/>
      <c r="BZ33151" s="74"/>
      <c r="CA33151" s="74"/>
      <c r="CF33151" s="79"/>
      <c r="CL33151" s="79"/>
    </row>
    <row r="33152" spans="30:90">
      <c r="AD33152" s="73"/>
      <c r="AE33152" s="74"/>
      <c r="AF33152" s="74"/>
      <c r="BX33152" s="73"/>
      <c r="BY33152" s="74"/>
      <c r="BZ33152" s="74"/>
      <c r="CA33152" s="74"/>
      <c r="CF33152" s="79"/>
      <c r="CL33152" s="79"/>
    </row>
    <row r="33153" spans="30:90">
      <c r="AD33153" s="73"/>
      <c r="AE33153" s="74"/>
      <c r="AF33153" s="74"/>
      <c r="BX33153" s="73"/>
      <c r="BY33153" s="74"/>
      <c r="BZ33153" s="74"/>
      <c r="CA33153" s="74"/>
      <c r="CF33153" s="79"/>
      <c r="CL33153" s="79"/>
    </row>
    <row r="33154" spans="30:90">
      <c r="AD33154" s="73"/>
      <c r="AE33154" s="74"/>
      <c r="AF33154" s="74"/>
      <c r="BX33154" s="73"/>
      <c r="BY33154" s="74"/>
      <c r="BZ33154" s="74"/>
      <c r="CA33154" s="74"/>
      <c r="CF33154" s="79"/>
      <c r="CL33154" s="79"/>
    </row>
    <row r="33155" spans="30:90">
      <c r="AD33155" s="73"/>
      <c r="AE33155" s="74"/>
      <c r="AF33155" s="74"/>
      <c r="BX33155" s="73"/>
      <c r="BY33155" s="74"/>
      <c r="BZ33155" s="74"/>
      <c r="CA33155" s="74"/>
      <c r="CF33155" s="79"/>
      <c r="CL33155" s="79"/>
    </row>
    <row r="33156" spans="30:90">
      <c r="AD33156" s="73"/>
      <c r="AE33156" s="74"/>
      <c r="AF33156" s="74"/>
      <c r="BX33156" s="73"/>
      <c r="BY33156" s="74"/>
      <c r="BZ33156" s="74"/>
      <c r="CA33156" s="74"/>
      <c r="CF33156" s="79"/>
      <c r="CL33156" s="79"/>
    </row>
    <row r="33157" spans="30:90">
      <c r="AD33157" s="73"/>
      <c r="AE33157" s="74"/>
      <c r="AF33157" s="74"/>
      <c r="BX33157" s="73"/>
      <c r="BY33157" s="74"/>
      <c r="BZ33157" s="74"/>
      <c r="CA33157" s="74"/>
      <c r="CF33157" s="79"/>
      <c r="CL33157" s="79"/>
    </row>
    <row r="33158" spans="30:90">
      <c r="AD33158" s="73"/>
      <c r="AE33158" s="74"/>
      <c r="AF33158" s="74"/>
      <c r="BX33158" s="73"/>
      <c r="BY33158" s="74"/>
      <c r="BZ33158" s="74"/>
      <c r="CA33158" s="74"/>
      <c r="CF33158" s="79"/>
      <c r="CL33158" s="79"/>
    </row>
    <row r="33159" spans="30:90">
      <c r="AD33159" s="73"/>
      <c r="AE33159" s="74"/>
      <c r="AF33159" s="74"/>
      <c r="BX33159" s="73"/>
      <c r="BY33159" s="74"/>
      <c r="BZ33159" s="74"/>
      <c r="CA33159" s="74"/>
      <c r="CF33159" s="79"/>
      <c r="CL33159" s="79"/>
    </row>
    <row r="33160" spans="30:90">
      <c r="AD33160" s="73"/>
      <c r="AE33160" s="74"/>
      <c r="AF33160" s="74"/>
      <c r="BX33160" s="73"/>
      <c r="BY33160" s="74"/>
      <c r="BZ33160" s="74"/>
      <c r="CA33160" s="74"/>
      <c r="CF33160" s="79"/>
      <c r="CL33160" s="79"/>
    </row>
    <row r="33161" spans="30:90">
      <c r="AD33161" s="73"/>
      <c r="AE33161" s="74"/>
      <c r="AF33161" s="74"/>
      <c r="BX33161" s="73"/>
      <c r="BY33161" s="74"/>
      <c r="BZ33161" s="74"/>
      <c r="CA33161" s="74"/>
      <c r="CF33161" s="79"/>
      <c r="CL33161" s="79"/>
    </row>
    <row r="33162" spans="30:90">
      <c r="AD33162" s="73"/>
      <c r="AE33162" s="74"/>
      <c r="AF33162" s="74"/>
      <c r="BX33162" s="73"/>
      <c r="BY33162" s="74"/>
      <c r="BZ33162" s="74"/>
      <c r="CA33162" s="74"/>
      <c r="CF33162" s="79"/>
      <c r="CL33162" s="79"/>
    </row>
    <row r="33163" spans="30:90">
      <c r="AD33163" s="73"/>
      <c r="AE33163" s="74"/>
      <c r="AF33163" s="74"/>
      <c r="BX33163" s="73"/>
      <c r="BY33163" s="74"/>
      <c r="BZ33163" s="74"/>
      <c r="CA33163" s="74"/>
      <c r="CF33163" s="79"/>
      <c r="CL33163" s="79"/>
    </row>
    <row r="33164" spans="30:90">
      <c r="AD33164" s="73"/>
      <c r="AE33164" s="74"/>
      <c r="AF33164" s="74"/>
      <c r="BX33164" s="73"/>
      <c r="BY33164" s="74"/>
      <c r="BZ33164" s="74"/>
      <c r="CA33164" s="74"/>
      <c r="CF33164" s="79"/>
      <c r="CL33164" s="79"/>
    </row>
    <row r="33165" spans="30:90">
      <c r="AD33165" s="73"/>
      <c r="AE33165" s="74"/>
      <c r="AF33165" s="74"/>
      <c r="BX33165" s="73"/>
      <c r="BY33165" s="74"/>
      <c r="BZ33165" s="74"/>
      <c r="CA33165" s="74"/>
      <c r="CF33165" s="79"/>
      <c r="CL33165" s="79"/>
    </row>
    <row r="33166" spans="30:90">
      <c r="AD33166" s="73"/>
      <c r="AE33166" s="74"/>
      <c r="AF33166" s="74"/>
      <c r="BX33166" s="73"/>
      <c r="BY33166" s="74"/>
      <c r="BZ33166" s="74"/>
      <c r="CA33166" s="74"/>
      <c r="CF33166" s="79"/>
      <c r="CL33166" s="79"/>
    </row>
    <row r="33167" spans="30:90">
      <c r="AD33167" s="73"/>
      <c r="AE33167" s="74"/>
      <c r="AF33167" s="74"/>
      <c r="BX33167" s="73"/>
      <c r="BY33167" s="74"/>
      <c r="BZ33167" s="74"/>
      <c r="CA33167" s="74"/>
      <c r="CF33167" s="79"/>
      <c r="CL33167" s="79"/>
    </row>
    <row r="33168" spans="30:90">
      <c r="AD33168" s="73"/>
      <c r="AE33168" s="74"/>
      <c r="AF33168" s="74"/>
      <c r="BX33168" s="73"/>
      <c r="BY33168" s="74"/>
      <c r="BZ33168" s="74"/>
      <c r="CA33168" s="74"/>
      <c r="CF33168" s="79"/>
      <c r="CL33168" s="79"/>
    </row>
    <row r="33169" spans="30:90">
      <c r="AD33169" s="73"/>
      <c r="AE33169" s="74"/>
      <c r="AF33169" s="74"/>
      <c r="BX33169" s="73"/>
      <c r="BY33169" s="74"/>
      <c r="BZ33169" s="74"/>
      <c r="CA33169" s="74"/>
      <c r="CF33169" s="79"/>
      <c r="CL33169" s="79"/>
    </row>
    <row r="33170" spans="30:90">
      <c r="AD33170" s="73"/>
      <c r="AE33170" s="74"/>
      <c r="AF33170" s="74"/>
      <c r="BX33170" s="73"/>
      <c r="BY33170" s="74"/>
      <c r="BZ33170" s="74"/>
      <c r="CA33170" s="74"/>
      <c r="CF33170" s="79"/>
      <c r="CL33170" s="79"/>
    </row>
    <row r="33171" spans="30:90">
      <c r="AD33171" s="73"/>
      <c r="AE33171" s="74"/>
      <c r="AF33171" s="74"/>
      <c r="BX33171" s="73"/>
      <c r="BY33171" s="74"/>
      <c r="BZ33171" s="74"/>
      <c r="CA33171" s="74"/>
      <c r="CF33171" s="79"/>
      <c r="CL33171" s="79"/>
    </row>
    <row r="33172" spans="30:90">
      <c r="AD33172" s="73"/>
      <c r="AE33172" s="74"/>
      <c r="AF33172" s="74"/>
      <c r="BX33172" s="73"/>
      <c r="BY33172" s="74"/>
      <c r="BZ33172" s="74"/>
      <c r="CA33172" s="74"/>
      <c r="CF33172" s="79"/>
      <c r="CL33172" s="79"/>
    </row>
    <row r="33173" spans="30:90">
      <c r="AD33173" s="73"/>
      <c r="AE33173" s="74"/>
      <c r="AF33173" s="74"/>
      <c r="BX33173" s="73"/>
      <c r="BY33173" s="74"/>
      <c r="BZ33173" s="74"/>
      <c r="CA33173" s="74"/>
      <c r="CF33173" s="79"/>
      <c r="CL33173" s="79"/>
    </row>
    <row r="33174" spans="30:90">
      <c r="AD33174" s="73"/>
      <c r="AE33174" s="74"/>
      <c r="AF33174" s="74"/>
      <c r="BX33174" s="73"/>
      <c r="BY33174" s="74"/>
      <c r="BZ33174" s="74"/>
      <c r="CA33174" s="74"/>
      <c r="CF33174" s="79"/>
      <c r="CL33174" s="79"/>
    </row>
    <row r="33175" spans="30:90">
      <c r="AD33175" s="73"/>
      <c r="AE33175" s="74"/>
      <c r="AF33175" s="74"/>
      <c r="BX33175" s="73"/>
      <c r="BY33175" s="74"/>
      <c r="BZ33175" s="74"/>
      <c r="CA33175" s="74"/>
      <c r="CF33175" s="79"/>
      <c r="CL33175" s="79"/>
    </row>
    <row r="33176" spans="30:90">
      <c r="AD33176" s="73"/>
      <c r="AE33176" s="74"/>
      <c r="AF33176" s="74"/>
      <c r="BX33176" s="73"/>
      <c r="BY33176" s="74"/>
      <c r="BZ33176" s="74"/>
      <c r="CA33176" s="74"/>
      <c r="CF33176" s="79"/>
      <c r="CL33176" s="79"/>
    </row>
    <row r="33177" spans="30:90">
      <c r="AD33177" s="73"/>
      <c r="AE33177" s="74"/>
      <c r="AF33177" s="74"/>
      <c r="BX33177" s="73"/>
      <c r="BY33177" s="74"/>
      <c r="BZ33177" s="74"/>
      <c r="CA33177" s="74"/>
      <c r="CF33177" s="79"/>
      <c r="CL33177" s="79"/>
    </row>
    <row r="33178" spans="30:90">
      <c r="AD33178" s="73"/>
      <c r="AE33178" s="74"/>
      <c r="AF33178" s="74"/>
      <c r="BX33178" s="73"/>
      <c r="BY33178" s="74"/>
      <c r="BZ33178" s="74"/>
      <c r="CA33178" s="74"/>
      <c r="CF33178" s="79"/>
      <c r="CL33178" s="79"/>
    </row>
    <row r="33179" spans="30:90">
      <c r="AD33179" s="73"/>
      <c r="AE33179" s="74"/>
      <c r="AF33179" s="74"/>
      <c r="BX33179" s="73"/>
      <c r="BY33179" s="74"/>
      <c r="BZ33179" s="74"/>
      <c r="CA33179" s="74"/>
      <c r="CF33179" s="79"/>
      <c r="CL33179" s="79"/>
    </row>
    <row r="33180" spans="30:90">
      <c r="AD33180" s="73"/>
      <c r="AE33180" s="74"/>
      <c r="AF33180" s="74"/>
      <c r="BX33180" s="73"/>
      <c r="BY33180" s="74"/>
      <c r="BZ33180" s="74"/>
      <c r="CA33180" s="74"/>
      <c r="CF33180" s="79"/>
      <c r="CL33180" s="79"/>
    </row>
    <row r="33181" spans="30:90">
      <c r="AD33181" s="73"/>
      <c r="AE33181" s="74"/>
      <c r="AF33181" s="74"/>
      <c r="BX33181" s="73"/>
      <c r="BY33181" s="74"/>
      <c r="BZ33181" s="74"/>
      <c r="CA33181" s="74"/>
      <c r="CF33181" s="79"/>
      <c r="CL33181" s="79"/>
    </row>
    <row r="33182" spans="30:90">
      <c r="AD33182" s="73"/>
      <c r="AE33182" s="74"/>
      <c r="AF33182" s="74"/>
      <c r="BX33182" s="73"/>
      <c r="BY33182" s="74"/>
      <c r="BZ33182" s="74"/>
      <c r="CA33182" s="74"/>
      <c r="CF33182" s="79"/>
      <c r="CL33182" s="79"/>
    </row>
    <row r="33183" spans="30:90">
      <c r="AD33183" s="73"/>
      <c r="AE33183" s="74"/>
      <c r="AF33183" s="74"/>
      <c r="BX33183" s="73"/>
      <c r="BY33183" s="74"/>
      <c r="BZ33183" s="74"/>
      <c r="CA33183" s="74"/>
      <c r="CF33183" s="79"/>
      <c r="CL33183" s="79"/>
    </row>
    <row r="33184" spans="30:90">
      <c r="AD33184" s="73"/>
      <c r="AE33184" s="74"/>
      <c r="AF33184" s="74"/>
      <c r="BX33184" s="73"/>
      <c r="BY33184" s="74"/>
      <c r="BZ33184" s="74"/>
      <c r="CA33184" s="74"/>
      <c r="CF33184" s="79"/>
      <c r="CL33184" s="79"/>
    </row>
    <row r="33185" spans="30:90">
      <c r="AD33185" s="73"/>
      <c r="AE33185" s="74"/>
      <c r="AF33185" s="74"/>
      <c r="BX33185" s="73"/>
      <c r="BY33185" s="74"/>
      <c r="BZ33185" s="74"/>
      <c r="CA33185" s="74"/>
      <c r="CF33185" s="79"/>
      <c r="CL33185" s="79"/>
    </row>
    <row r="33186" spans="30:90">
      <c r="AD33186" s="73"/>
      <c r="AE33186" s="74"/>
      <c r="AF33186" s="74"/>
      <c r="BX33186" s="73"/>
      <c r="BY33186" s="74"/>
      <c r="BZ33186" s="74"/>
      <c r="CA33186" s="74"/>
      <c r="CF33186" s="79"/>
      <c r="CL33186" s="79"/>
    </row>
    <row r="33187" spans="30:90">
      <c r="AD33187" s="73"/>
      <c r="AE33187" s="74"/>
      <c r="AF33187" s="74"/>
      <c r="BX33187" s="73"/>
      <c r="BY33187" s="74"/>
      <c r="BZ33187" s="74"/>
      <c r="CA33187" s="74"/>
      <c r="CF33187" s="79"/>
      <c r="CL33187" s="79"/>
    </row>
    <row r="33188" spans="30:90">
      <c r="AD33188" s="73"/>
      <c r="AE33188" s="74"/>
      <c r="AF33188" s="74"/>
      <c r="BX33188" s="73"/>
      <c r="BY33188" s="74"/>
      <c r="BZ33188" s="74"/>
      <c r="CA33188" s="74"/>
      <c r="CF33188" s="79"/>
      <c r="CL33188" s="79"/>
    </row>
    <row r="33189" spans="30:90">
      <c r="AD33189" s="73"/>
      <c r="AE33189" s="74"/>
      <c r="AF33189" s="74"/>
      <c r="BX33189" s="73"/>
      <c r="BY33189" s="74"/>
      <c r="BZ33189" s="74"/>
      <c r="CA33189" s="74"/>
      <c r="CF33189" s="79"/>
      <c r="CL33189" s="79"/>
    </row>
    <row r="33190" spans="30:90">
      <c r="AD33190" s="73"/>
      <c r="AE33190" s="74"/>
      <c r="AF33190" s="74"/>
      <c r="BX33190" s="73"/>
      <c r="BY33190" s="74"/>
      <c r="BZ33190" s="74"/>
      <c r="CA33190" s="74"/>
      <c r="CF33190" s="79"/>
      <c r="CL33190" s="79"/>
    </row>
    <row r="33191" spans="30:90">
      <c r="AD33191" s="73"/>
      <c r="AE33191" s="74"/>
      <c r="AF33191" s="74"/>
      <c r="BX33191" s="73"/>
      <c r="BY33191" s="74"/>
      <c r="BZ33191" s="74"/>
      <c r="CA33191" s="74"/>
      <c r="CF33191" s="79"/>
      <c r="CL33191" s="79"/>
    </row>
    <row r="33192" spans="30:90">
      <c r="AD33192" s="73"/>
      <c r="AE33192" s="74"/>
      <c r="AF33192" s="74"/>
      <c r="BX33192" s="73"/>
      <c r="BY33192" s="74"/>
      <c r="BZ33192" s="74"/>
      <c r="CA33192" s="74"/>
      <c r="CF33192" s="79"/>
      <c r="CL33192" s="79"/>
    </row>
    <row r="33193" spans="30:90">
      <c r="AD33193" s="73"/>
      <c r="AE33193" s="74"/>
      <c r="AF33193" s="74"/>
      <c r="BX33193" s="73"/>
      <c r="BY33193" s="74"/>
      <c r="BZ33193" s="74"/>
      <c r="CA33193" s="74"/>
      <c r="CF33193" s="79"/>
      <c r="CL33193" s="79"/>
    </row>
    <row r="33194" spans="30:90">
      <c r="AD33194" s="73"/>
      <c r="AE33194" s="74"/>
      <c r="AF33194" s="74"/>
      <c r="BX33194" s="73"/>
      <c r="BY33194" s="74"/>
      <c r="BZ33194" s="74"/>
      <c r="CA33194" s="74"/>
      <c r="CF33194" s="79"/>
      <c r="CL33194" s="79"/>
    </row>
    <row r="33195" spans="30:90">
      <c r="AD33195" s="73"/>
      <c r="AE33195" s="74"/>
      <c r="AF33195" s="74"/>
      <c r="BX33195" s="73"/>
      <c r="BY33195" s="74"/>
      <c r="BZ33195" s="74"/>
      <c r="CA33195" s="74"/>
      <c r="CF33195" s="79"/>
      <c r="CL33195" s="79"/>
    </row>
    <row r="33196" spans="30:90">
      <c r="AD33196" s="73"/>
      <c r="AE33196" s="74"/>
      <c r="AF33196" s="74"/>
      <c r="BX33196" s="73"/>
      <c r="BY33196" s="74"/>
      <c r="BZ33196" s="74"/>
      <c r="CA33196" s="74"/>
      <c r="CF33196" s="79"/>
      <c r="CL33196" s="79"/>
    </row>
    <row r="33197" spans="30:90">
      <c r="AD33197" s="73"/>
      <c r="AE33197" s="74"/>
      <c r="AF33197" s="74"/>
      <c r="BX33197" s="73"/>
      <c r="BY33197" s="74"/>
      <c r="BZ33197" s="74"/>
      <c r="CA33197" s="74"/>
      <c r="CF33197" s="79"/>
      <c r="CL33197" s="79"/>
    </row>
    <row r="33198" spans="30:90">
      <c r="AD33198" s="73"/>
      <c r="AE33198" s="74"/>
      <c r="AF33198" s="74"/>
      <c r="BX33198" s="73"/>
      <c r="BY33198" s="74"/>
      <c r="BZ33198" s="74"/>
      <c r="CA33198" s="74"/>
      <c r="CF33198" s="79"/>
      <c r="CL33198" s="79"/>
    </row>
    <row r="33199" spans="30:90">
      <c r="AD33199" s="73"/>
      <c r="AE33199" s="74"/>
      <c r="AF33199" s="74"/>
      <c r="BX33199" s="73"/>
      <c r="BY33199" s="74"/>
      <c r="BZ33199" s="74"/>
      <c r="CA33199" s="74"/>
      <c r="CF33199" s="79"/>
      <c r="CL33199" s="79"/>
    </row>
    <row r="33200" spans="30:90">
      <c r="AD33200" s="73"/>
      <c r="AE33200" s="74"/>
      <c r="AF33200" s="74"/>
      <c r="BX33200" s="73"/>
      <c r="BY33200" s="74"/>
      <c r="BZ33200" s="74"/>
      <c r="CA33200" s="74"/>
      <c r="CF33200" s="79"/>
      <c r="CL33200" s="79"/>
    </row>
    <row r="33201" spans="30:90">
      <c r="AD33201" s="73"/>
      <c r="AE33201" s="74"/>
      <c r="AF33201" s="74"/>
      <c r="BX33201" s="73"/>
      <c r="BY33201" s="74"/>
      <c r="BZ33201" s="74"/>
      <c r="CA33201" s="74"/>
      <c r="CF33201" s="79"/>
      <c r="CL33201" s="79"/>
    </row>
    <row r="33202" spans="30:90">
      <c r="AD33202" s="73"/>
      <c r="AE33202" s="74"/>
      <c r="AF33202" s="74"/>
      <c r="BX33202" s="73"/>
      <c r="BY33202" s="74"/>
      <c r="BZ33202" s="74"/>
      <c r="CA33202" s="74"/>
      <c r="CF33202" s="79"/>
      <c r="CL33202" s="79"/>
    </row>
    <row r="33203" spans="30:90">
      <c r="AD33203" s="73"/>
      <c r="AE33203" s="74"/>
      <c r="AF33203" s="74"/>
      <c r="BX33203" s="73"/>
      <c r="BY33203" s="74"/>
      <c r="BZ33203" s="74"/>
      <c r="CA33203" s="74"/>
      <c r="CF33203" s="79"/>
      <c r="CL33203" s="79"/>
    </row>
    <row r="33204" spans="30:90">
      <c r="AD33204" s="73"/>
      <c r="AE33204" s="74"/>
      <c r="AF33204" s="74"/>
      <c r="BX33204" s="73"/>
      <c r="BY33204" s="74"/>
      <c r="BZ33204" s="74"/>
      <c r="CA33204" s="74"/>
      <c r="CF33204" s="79"/>
      <c r="CL33204" s="79"/>
    </row>
    <row r="33205" spans="30:90">
      <c r="AD33205" s="73"/>
      <c r="AE33205" s="74"/>
      <c r="AF33205" s="74"/>
      <c r="BX33205" s="73"/>
      <c r="BY33205" s="74"/>
      <c r="BZ33205" s="74"/>
      <c r="CA33205" s="74"/>
      <c r="CF33205" s="79"/>
      <c r="CL33205" s="79"/>
    </row>
    <row r="33206" spans="30:90">
      <c r="AD33206" s="73"/>
      <c r="AE33206" s="74"/>
      <c r="AF33206" s="74"/>
      <c r="BX33206" s="73"/>
      <c r="BY33206" s="74"/>
      <c r="BZ33206" s="74"/>
      <c r="CA33206" s="74"/>
      <c r="CF33206" s="79"/>
      <c r="CL33206" s="79"/>
    </row>
    <row r="33207" spans="30:90">
      <c r="AD33207" s="73"/>
      <c r="AE33207" s="74"/>
      <c r="AF33207" s="74"/>
      <c r="BX33207" s="73"/>
      <c r="BY33207" s="74"/>
      <c r="BZ33207" s="74"/>
      <c r="CA33207" s="74"/>
      <c r="CF33207" s="79"/>
      <c r="CL33207" s="79"/>
    </row>
    <row r="33208" spans="30:90">
      <c r="AD33208" s="73"/>
      <c r="AE33208" s="74"/>
      <c r="AF33208" s="74"/>
      <c r="BX33208" s="73"/>
      <c r="BY33208" s="74"/>
      <c r="BZ33208" s="74"/>
      <c r="CA33208" s="74"/>
      <c r="CF33208" s="79"/>
      <c r="CL33208" s="79"/>
    </row>
    <row r="33209" spans="30:90">
      <c r="AD33209" s="73"/>
      <c r="AE33209" s="74"/>
      <c r="AF33209" s="74"/>
      <c r="BX33209" s="73"/>
      <c r="BY33209" s="74"/>
      <c r="BZ33209" s="74"/>
      <c r="CA33209" s="74"/>
      <c r="CF33209" s="79"/>
      <c r="CL33209" s="79"/>
    </row>
    <row r="33210" spans="30:90">
      <c r="AD33210" s="73"/>
      <c r="AE33210" s="74"/>
      <c r="AF33210" s="74"/>
      <c r="BX33210" s="73"/>
      <c r="BY33210" s="74"/>
      <c r="BZ33210" s="74"/>
      <c r="CA33210" s="74"/>
      <c r="CF33210" s="79"/>
      <c r="CL33210" s="79"/>
    </row>
    <row r="33211" spans="30:90">
      <c r="AD33211" s="73"/>
      <c r="AE33211" s="74"/>
      <c r="AF33211" s="74"/>
      <c r="BX33211" s="73"/>
      <c r="BY33211" s="74"/>
      <c r="BZ33211" s="74"/>
      <c r="CA33211" s="74"/>
      <c r="CF33211" s="79"/>
      <c r="CL33211" s="79"/>
    </row>
    <row r="33212" spans="30:90">
      <c r="AD33212" s="73"/>
      <c r="AE33212" s="74"/>
      <c r="AF33212" s="74"/>
      <c r="BX33212" s="73"/>
      <c r="BY33212" s="74"/>
      <c r="BZ33212" s="74"/>
      <c r="CA33212" s="74"/>
      <c r="CF33212" s="79"/>
      <c r="CL33212" s="79"/>
    </row>
    <row r="33213" spans="30:90">
      <c r="AD33213" s="73"/>
      <c r="AE33213" s="74"/>
      <c r="AF33213" s="74"/>
      <c r="BX33213" s="73"/>
      <c r="BY33213" s="74"/>
      <c r="BZ33213" s="74"/>
      <c r="CA33213" s="74"/>
      <c r="CF33213" s="79"/>
      <c r="CL33213" s="79"/>
    </row>
    <row r="33214" spans="30:90">
      <c r="AD33214" s="73"/>
      <c r="AE33214" s="74"/>
      <c r="AF33214" s="74"/>
      <c r="BX33214" s="73"/>
      <c r="BY33214" s="74"/>
      <c r="BZ33214" s="74"/>
      <c r="CA33214" s="74"/>
      <c r="CF33214" s="79"/>
      <c r="CL33214" s="79"/>
    </row>
    <row r="33215" spans="30:90">
      <c r="AD33215" s="73"/>
      <c r="AE33215" s="74"/>
      <c r="AF33215" s="74"/>
      <c r="BX33215" s="73"/>
      <c r="BY33215" s="74"/>
      <c r="BZ33215" s="74"/>
      <c r="CA33215" s="74"/>
      <c r="CF33215" s="79"/>
      <c r="CL33215" s="79"/>
    </row>
    <row r="33216" spans="30:90">
      <c r="AD33216" s="73"/>
      <c r="AE33216" s="74"/>
      <c r="AF33216" s="74"/>
      <c r="BX33216" s="73"/>
      <c r="BY33216" s="74"/>
      <c r="BZ33216" s="74"/>
      <c r="CA33216" s="74"/>
      <c r="CF33216" s="79"/>
      <c r="CL33216" s="79"/>
    </row>
    <row r="33217" spans="30:90">
      <c r="AD33217" s="73"/>
      <c r="AE33217" s="74"/>
      <c r="AF33217" s="74"/>
      <c r="BX33217" s="73"/>
      <c r="BY33217" s="74"/>
      <c r="BZ33217" s="74"/>
      <c r="CA33217" s="74"/>
      <c r="CF33217" s="79"/>
      <c r="CL33217" s="79"/>
    </row>
    <row r="33218" spans="30:90">
      <c r="AD33218" s="73"/>
      <c r="AE33218" s="74"/>
      <c r="AF33218" s="74"/>
      <c r="BX33218" s="73"/>
      <c r="BY33218" s="74"/>
      <c r="BZ33218" s="74"/>
      <c r="CA33218" s="74"/>
      <c r="CF33218" s="79"/>
      <c r="CL33218" s="79"/>
    </row>
    <row r="33219" spans="30:90">
      <c r="AD33219" s="73"/>
      <c r="AE33219" s="74"/>
      <c r="AF33219" s="74"/>
      <c r="BX33219" s="73"/>
      <c r="BY33219" s="74"/>
      <c r="BZ33219" s="74"/>
      <c r="CA33219" s="74"/>
      <c r="CF33219" s="79"/>
      <c r="CL33219" s="79"/>
    </row>
    <row r="33220" spans="30:90">
      <c r="AD33220" s="73"/>
      <c r="AE33220" s="74"/>
      <c r="AF33220" s="74"/>
      <c r="BX33220" s="73"/>
      <c r="BY33220" s="74"/>
      <c r="BZ33220" s="74"/>
      <c r="CA33220" s="74"/>
      <c r="CF33220" s="79"/>
      <c r="CL33220" s="79"/>
    </row>
    <row r="33221" spans="30:90">
      <c r="AD33221" s="73"/>
      <c r="AE33221" s="74"/>
      <c r="AF33221" s="74"/>
      <c r="BX33221" s="73"/>
      <c r="BY33221" s="74"/>
      <c r="BZ33221" s="74"/>
      <c r="CA33221" s="74"/>
      <c r="CF33221" s="79"/>
      <c r="CL33221" s="79"/>
    </row>
    <row r="33222" spans="30:90">
      <c r="AD33222" s="73"/>
      <c r="AE33222" s="74"/>
      <c r="AF33222" s="74"/>
      <c r="BX33222" s="73"/>
      <c r="BY33222" s="74"/>
      <c r="BZ33222" s="74"/>
      <c r="CA33222" s="74"/>
      <c r="CF33222" s="79"/>
      <c r="CL33222" s="79"/>
    </row>
    <row r="33223" spans="30:90">
      <c r="AD33223" s="73"/>
      <c r="AE33223" s="74"/>
      <c r="AF33223" s="74"/>
      <c r="BX33223" s="73"/>
      <c r="BY33223" s="74"/>
      <c r="BZ33223" s="74"/>
      <c r="CA33223" s="74"/>
      <c r="CF33223" s="79"/>
      <c r="CL33223" s="79"/>
    </row>
    <row r="33224" spans="30:90">
      <c r="AD33224" s="73"/>
      <c r="AE33224" s="74"/>
      <c r="AF33224" s="74"/>
      <c r="BX33224" s="73"/>
      <c r="BY33224" s="74"/>
      <c r="BZ33224" s="74"/>
      <c r="CA33224" s="74"/>
      <c r="CF33224" s="79"/>
      <c r="CL33224" s="79"/>
    </row>
    <row r="33225" spans="30:90">
      <c r="AD33225" s="73"/>
      <c r="AE33225" s="74"/>
      <c r="AF33225" s="74"/>
      <c r="BX33225" s="73"/>
      <c r="BY33225" s="74"/>
      <c r="BZ33225" s="74"/>
      <c r="CA33225" s="74"/>
      <c r="CF33225" s="79"/>
      <c r="CL33225" s="79"/>
    </row>
    <row r="33226" spans="30:90">
      <c r="AD33226" s="73"/>
      <c r="AE33226" s="74"/>
      <c r="AF33226" s="74"/>
      <c r="BX33226" s="73"/>
      <c r="BY33226" s="74"/>
      <c r="BZ33226" s="74"/>
      <c r="CA33226" s="74"/>
      <c r="CF33226" s="79"/>
      <c r="CL33226" s="79"/>
    </row>
    <row r="33227" spans="30:90">
      <c r="AD33227" s="73"/>
      <c r="AE33227" s="74"/>
      <c r="AF33227" s="74"/>
      <c r="BX33227" s="73"/>
      <c r="BY33227" s="74"/>
      <c r="BZ33227" s="74"/>
      <c r="CA33227" s="74"/>
      <c r="CF33227" s="79"/>
      <c r="CL33227" s="79"/>
    </row>
    <row r="33228" spans="30:90">
      <c r="AD33228" s="73"/>
      <c r="AE33228" s="74"/>
      <c r="AF33228" s="74"/>
      <c r="BX33228" s="73"/>
      <c r="BY33228" s="74"/>
      <c r="BZ33228" s="74"/>
      <c r="CA33228" s="74"/>
      <c r="CF33228" s="79"/>
      <c r="CL33228" s="79"/>
    </row>
    <row r="33229" spans="30:90">
      <c r="AD33229" s="73"/>
      <c r="AE33229" s="74"/>
      <c r="AF33229" s="74"/>
      <c r="BX33229" s="73"/>
      <c r="BY33229" s="74"/>
      <c r="BZ33229" s="74"/>
      <c r="CA33229" s="74"/>
      <c r="CF33229" s="79"/>
      <c r="CL33229" s="79"/>
    </row>
    <row r="33230" spans="30:90">
      <c r="AD33230" s="73"/>
      <c r="AE33230" s="74"/>
      <c r="AF33230" s="74"/>
      <c r="BX33230" s="73"/>
      <c r="BY33230" s="74"/>
      <c r="BZ33230" s="74"/>
      <c r="CA33230" s="74"/>
      <c r="CF33230" s="79"/>
      <c r="CL33230" s="79"/>
    </row>
    <row r="33231" spans="30:90">
      <c r="AD33231" s="73"/>
      <c r="AE33231" s="74"/>
      <c r="AF33231" s="74"/>
      <c r="BX33231" s="73"/>
      <c r="BY33231" s="74"/>
      <c r="BZ33231" s="74"/>
      <c r="CA33231" s="74"/>
      <c r="CF33231" s="79"/>
      <c r="CL33231" s="79"/>
    </row>
    <row r="33232" spans="30:90">
      <c r="AD33232" s="73"/>
      <c r="AE33232" s="74"/>
      <c r="AF33232" s="74"/>
      <c r="BX33232" s="73"/>
      <c r="BY33232" s="74"/>
      <c r="BZ33232" s="74"/>
      <c r="CA33232" s="74"/>
      <c r="CF33232" s="79"/>
      <c r="CL33232" s="79"/>
    </row>
    <row r="33233" spans="30:90">
      <c r="AD33233" s="73"/>
      <c r="AE33233" s="74"/>
      <c r="AF33233" s="74"/>
      <c r="BX33233" s="73"/>
      <c r="BY33233" s="74"/>
      <c r="BZ33233" s="74"/>
      <c r="CA33233" s="74"/>
      <c r="CF33233" s="79"/>
      <c r="CL33233" s="79"/>
    </row>
    <row r="33234" spans="30:90">
      <c r="AD33234" s="73"/>
      <c r="AE33234" s="74"/>
      <c r="AF33234" s="74"/>
      <c r="BX33234" s="73"/>
      <c r="BY33234" s="74"/>
      <c r="BZ33234" s="74"/>
      <c r="CA33234" s="74"/>
      <c r="CF33234" s="79"/>
      <c r="CL33234" s="79"/>
    </row>
    <row r="33235" spans="30:90">
      <c r="AD33235" s="73"/>
      <c r="AE33235" s="74"/>
      <c r="AF33235" s="74"/>
      <c r="BX33235" s="73"/>
      <c r="BY33235" s="74"/>
      <c r="BZ33235" s="74"/>
      <c r="CA33235" s="74"/>
      <c r="CF33235" s="79"/>
      <c r="CL33235" s="79"/>
    </row>
    <row r="33236" spans="30:90">
      <c r="AD33236" s="73"/>
      <c r="AE33236" s="74"/>
      <c r="AF33236" s="74"/>
      <c r="BX33236" s="73"/>
      <c r="BY33236" s="74"/>
      <c r="BZ33236" s="74"/>
      <c r="CA33236" s="74"/>
      <c r="CF33236" s="79"/>
      <c r="CL33236" s="79"/>
    </row>
    <row r="33237" spans="30:90">
      <c r="AD33237" s="73"/>
      <c r="AE33237" s="74"/>
      <c r="AF33237" s="74"/>
      <c r="BX33237" s="73"/>
      <c r="BY33237" s="74"/>
      <c r="BZ33237" s="74"/>
      <c r="CA33237" s="74"/>
      <c r="CF33237" s="79"/>
      <c r="CL33237" s="79"/>
    </row>
    <row r="33238" spans="30:90">
      <c r="AD33238" s="73"/>
      <c r="AE33238" s="74"/>
      <c r="AF33238" s="74"/>
      <c r="BX33238" s="73"/>
      <c r="BY33238" s="74"/>
      <c r="BZ33238" s="74"/>
      <c r="CA33238" s="74"/>
      <c r="CF33238" s="79"/>
      <c r="CL33238" s="79"/>
    </row>
    <row r="33239" spans="30:90">
      <c r="AD33239" s="73"/>
      <c r="AE33239" s="74"/>
      <c r="AF33239" s="74"/>
      <c r="BX33239" s="73"/>
      <c r="BY33239" s="74"/>
      <c r="BZ33239" s="74"/>
      <c r="CA33239" s="74"/>
      <c r="CF33239" s="79"/>
      <c r="CL33239" s="79"/>
    </row>
    <row r="33240" spans="30:90">
      <c r="AD33240" s="73"/>
      <c r="AE33240" s="74"/>
      <c r="AF33240" s="74"/>
      <c r="BX33240" s="73"/>
      <c r="BY33240" s="74"/>
      <c r="BZ33240" s="74"/>
      <c r="CA33240" s="74"/>
      <c r="CF33240" s="79"/>
      <c r="CL33240" s="79"/>
    </row>
    <row r="33241" spans="30:90">
      <c r="AD33241" s="73"/>
      <c r="AE33241" s="74"/>
      <c r="AF33241" s="74"/>
      <c r="BX33241" s="73"/>
      <c r="BY33241" s="74"/>
      <c r="BZ33241" s="74"/>
      <c r="CA33241" s="74"/>
      <c r="CF33241" s="79"/>
      <c r="CL33241" s="79"/>
    </row>
    <row r="33242" spans="30:90">
      <c r="AD33242" s="73"/>
      <c r="AE33242" s="74"/>
      <c r="AF33242" s="74"/>
      <c r="BX33242" s="73"/>
      <c r="BY33242" s="74"/>
      <c r="BZ33242" s="74"/>
      <c r="CA33242" s="74"/>
      <c r="CF33242" s="79"/>
      <c r="CL33242" s="79"/>
    </row>
    <row r="33243" spans="30:90">
      <c r="AD33243" s="73"/>
      <c r="AE33243" s="74"/>
      <c r="AF33243" s="74"/>
      <c r="BX33243" s="73"/>
      <c r="BY33243" s="74"/>
      <c r="BZ33243" s="74"/>
      <c r="CA33243" s="74"/>
      <c r="CF33243" s="79"/>
      <c r="CL33243" s="79"/>
    </row>
    <row r="33244" spans="30:90">
      <c r="AD33244" s="73"/>
      <c r="AE33244" s="74"/>
      <c r="AF33244" s="74"/>
      <c r="BX33244" s="73"/>
      <c r="BY33244" s="74"/>
      <c r="BZ33244" s="74"/>
      <c r="CA33244" s="74"/>
      <c r="CF33244" s="79"/>
      <c r="CL33244" s="79"/>
    </row>
    <row r="33245" spans="30:90">
      <c r="AD33245" s="73"/>
      <c r="AE33245" s="74"/>
      <c r="AF33245" s="74"/>
      <c r="BX33245" s="73"/>
      <c r="BY33245" s="74"/>
      <c r="BZ33245" s="74"/>
      <c r="CA33245" s="74"/>
      <c r="CF33245" s="79"/>
      <c r="CL33245" s="79"/>
    </row>
    <row r="33246" spans="30:90">
      <c r="AD33246" s="73"/>
      <c r="AE33246" s="74"/>
      <c r="AF33246" s="74"/>
      <c r="BX33246" s="73"/>
      <c r="BY33246" s="74"/>
      <c r="BZ33246" s="74"/>
      <c r="CA33246" s="74"/>
      <c r="CF33246" s="79"/>
      <c r="CL33246" s="79"/>
    </row>
    <row r="33247" spans="30:90">
      <c r="AD33247" s="73"/>
      <c r="AE33247" s="74"/>
      <c r="AF33247" s="74"/>
      <c r="BX33247" s="73"/>
      <c r="BY33247" s="74"/>
      <c r="BZ33247" s="74"/>
      <c r="CA33247" s="74"/>
      <c r="CF33247" s="79"/>
      <c r="CL33247" s="79"/>
    </row>
    <row r="33248" spans="30:90">
      <c r="AD33248" s="73"/>
      <c r="AE33248" s="74"/>
      <c r="AF33248" s="74"/>
      <c r="BX33248" s="73"/>
      <c r="BY33248" s="74"/>
      <c r="BZ33248" s="74"/>
      <c r="CA33248" s="74"/>
      <c r="CF33248" s="79"/>
      <c r="CL33248" s="79"/>
    </row>
    <row r="33249" spans="30:90">
      <c r="AD33249" s="73"/>
      <c r="AE33249" s="74"/>
      <c r="AF33249" s="74"/>
      <c r="BX33249" s="73"/>
      <c r="BY33249" s="74"/>
      <c r="BZ33249" s="74"/>
      <c r="CA33249" s="74"/>
      <c r="CF33249" s="79"/>
      <c r="CL33249" s="79"/>
    </row>
    <row r="33250" spans="30:90">
      <c r="AD33250" s="73"/>
      <c r="AE33250" s="74"/>
      <c r="AF33250" s="74"/>
      <c r="BX33250" s="73"/>
      <c r="BY33250" s="74"/>
      <c r="BZ33250" s="74"/>
      <c r="CA33250" s="74"/>
      <c r="CF33250" s="79"/>
      <c r="CL33250" s="79"/>
    </row>
    <row r="33251" spans="30:90">
      <c r="AD33251" s="73"/>
      <c r="AE33251" s="74"/>
      <c r="AF33251" s="74"/>
      <c r="BX33251" s="73"/>
      <c r="BY33251" s="74"/>
      <c r="BZ33251" s="74"/>
      <c r="CA33251" s="74"/>
      <c r="CF33251" s="79"/>
      <c r="CL33251" s="79"/>
    </row>
    <row r="33252" spans="30:90">
      <c r="AD33252" s="73"/>
      <c r="AE33252" s="74"/>
      <c r="AF33252" s="74"/>
      <c r="BX33252" s="73"/>
      <c r="BY33252" s="74"/>
      <c r="BZ33252" s="74"/>
      <c r="CA33252" s="74"/>
      <c r="CF33252" s="79"/>
      <c r="CL33252" s="79"/>
    </row>
    <row r="33253" spans="30:90">
      <c r="AD33253" s="73"/>
      <c r="AE33253" s="74"/>
      <c r="AF33253" s="74"/>
      <c r="BX33253" s="73"/>
      <c r="BY33253" s="74"/>
      <c r="BZ33253" s="74"/>
      <c r="CA33253" s="74"/>
      <c r="CF33253" s="79"/>
      <c r="CL33253" s="79"/>
    </row>
    <row r="33254" spans="30:90">
      <c r="AD33254" s="73"/>
      <c r="AE33254" s="74"/>
      <c r="AF33254" s="74"/>
      <c r="BX33254" s="73"/>
      <c r="BY33254" s="74"/>
      <c r="BZ33254" s="74"/>
      <c r="CA33254" s="74"/>
      <c r="CF33254" s="79"/>
      <c r="CL33254" s="79"/>
    </row>
    <row r="33255" spans="30:90">
      <c r="AD33255" s="73"/>
      <c r="AE33255" s="74"/>
      <c r="AF33255" s="74"/>
      <c r="BX33255" s="73"/>
      <c r="BY33255" s="74"/>
      <c r="BZ33255" s="74"/>
      <c r="CA33255" s="74"/>
      <c r="CF33255" s="79"/>
      <c r="CL33255" s="79"/>
    </row>
    <row r="33256" spans="30:90">
      <c r="AD33256" s="73"/>
      <c r="AE33256" s="74"/>
      <c r="AF33256" s="74"/>
      <c r="BX33256" s="73"/>
      <c r="BY33256" s="74"/>
      <c r="BZ33256" s="74"/>
      <c r="CA33256" s="74"/>
      <c r="CF33256" s="79"/>
      <c r="CL33256" s="79"/>
    </row>
    <row r="33257" spans="30:90">
      <c r="AD33257" s="73"/>
      <c r="AE33257" s="74"/>
      <c r="AF33257" s="74"/>
      <c r="BX33257" s="73"/>
      <c r="BY33257" s="74"/>
      <c r="BZ33257" s="74"/>
      <c r="CA33257" s="74"/>
      <c r="CF33257" s="79"/>
      <c r="CL33257" s="79"/>
    </row>
    <row r="33258" spans="30:90">
      <c r="AD33258" s="73"/>
      <c r="AE33258" s="74"/>
      <c r="AF33258" s="74"/>
      <c r="BX33258" s="73"/>
      <c r="BY33258" s="74"/>
      <c r="BZ33258" s="74"/>
      <c r="CA33258" s="74"/>
      <c r="CF33258" s="79"/>
      <c r="CL33258" s="79"/>
    </row>
    <row r="33259" spans="30:90">
      <c r="AD33259" s="73"/>
      <c r="AE33259" s="74"/>
      <c r="AF33259" s="74"/>
      <c r="BX33259" s="73"/>
      <c r="BY33259" s="74"/>
      <c r="BZ33259" s="74"/>
      <c r="CA33259" s="74"/>
      <c r="CF33259" s="79"/>
      <c r="CL33259" s="79"/>
    </row>
    <row r="33260" spans="30:90">
      <c r="AD33260" s="73"/>
      <c r="AE33260" s="74"/>
      <c r="AF33260" s="74"/>
      <c r="BX33260" s="73"/>
      <c r="BY33260" s="74"/>
      <c r="BZ33260" s="74"/>
      <c r="CA33260" s="74"/>
      <c r="CF33260" s="79"/>
      <c r="CL33260" s="79"/>
    </row>
    <row r="33261" spans="30:90">
      <c r="AD33261" s="73"/>
      <c r="AE33261" s="74"/>
      <c r="AF33261" s="74"/>
      <c r="BX33261" s="73"/>
      <c r="BY33261" s="74"/>
      <c r="BZ33261" s="74"/>
      <c r="CA33261" s="74"/>
      <c r="CF33261" s="79"/>
      <c r="CL33261" s="79"/>
    </row>
    <row r="33262" spans="30:90">
      <c r="AD33262" s="73"/>
      <c r="AE33262" s="74"/>
      <c r="AF33262" s="74"/>
      <c r="BX33262" s="73"/>
      <c r="BY33262" s="74"/>
      <c r="BZ33262" s="74"/>
      <c r="CA33262" s="74"/>
      <c r="CF33262" s="79"/>
      <c r="CL33262" s="79"/>
    </row>
    <row r="33263" spans="30:90">
      <c r="AD33263" s="73"/>
      <c r="AE33263" s="74"/>
      <c r="AF33263" s="74"/>
      <c r="BX33263" s="73"/>
      <c r="BY33263" s="74"/>
      <c r="BZ33263" s="74"/>
      <c r="CA33263" s="74"/>
      <c r="CF33263" s="79"/>
      <c r="CL33263" s="79"/>
    </row>
    <row r="33264" spans="30:90">
      <c r="AD33264" s="73"/>
      <c r="AE33264" s="74"/>
      <c r="AF33264" s="74"/>
      <c r="BX33264" s="73"/>
      <c r="BY33264" s="74"/>
      <c r="BZ33264" s="74"/>
      <c r="CA33264" s="74"/>
      <c r="CF33264" s="79"/>
      <c r="CL33264" s="79"/>
    </row>
    <row r="33265" spans="30:90">
      <c r="AD33265" s="73"/>
      <c r="AE33265" s="74"/>
      <c r="AF33265" s="74"/>
      <c r="BX33265" s="73"/>
      <c r="BY33265" s="74"/>
      <c r="BZ33265" s="74"/>
      <c r="CA33265" s="74"/>
      <c r="CF33265" s="79"/>
      <c r="CL33265" s="79"/>
    </row>
    <row r="33266" spans="30:90">
      <c r="AD33266" s="73"/>
      <c r="AE33266" s="74"/>
      <c r="AF33266" s="74"/>
      <c r="BX33266" s="73"/>
      <c r="BY33266" s="74"/>
      <c r="BZ33266" s="74"/>
      <c r="CA33266" s="74"/>
      <c r="CF33266" s="79"/>
      <c r="CL33266" s="79"/>
    </row>
    <row r="33267" spans="30:90">
      <c r="AD33267" s="73"/>
      <c r="AE33267" s="74"/>
      <c r="AF33267" s="74"/>
      <c r="BX33267" s="73"/>
      <c r="BY33267" s="74"/>
      <c r="BZ33267" s="74"/>
      <c r="CA33267" s="74"/>
      <c r="CF33267" s="79"/>
      <c r="CL33267" s="79"/>
    </row>
    <row r="33268" spans="30:90">
      <c r="AD33268" s="73"/>
      <c r="AE33268" s="74"/>
      <c r="AF33268" s="74"/>
      <c r="BX33268" s="73"/>
      <c r="BY33268" s="74"/>
      <c r="BZ33268" s="74"/>
      <c r="CA33268" s="74"/>
      <c r="CF33268" s="79"/>
      <c r="CL33268" s="79"/>
    </row>
    <row r="33269" spans="30:90">
      <c r="AD33269" s="73"/>
      <c r="AE33269" s="74"/>
      <c r="AF33269" s="74"/>
      <c r="BX33269" s="73"/>
      <c r="BY33269" s="74"/>
      <c r="BZ33269" s="74"/>
      <c r="CA33269" s="74"/>
      <c r="CF33269" s="79"/>
      <c r="CL33269" s="79"/>
    </row>
    <row r="33270" spans="30:90">
      <c r="AD33270" s="73"/>
      <c r="AE33270" s="74"/>
      <c r="AF33270" s="74"/>
      <c r="BX33270" s="73"/>
      <c r="BY33270" s="74"/>
      <c r="BZ33270" s="74"/>
      <c r="CA33270" s="74"/>
      <c r="CF33270" s="79"/>
      <c r="CL33270" s="79"/>
    </row>
    <row r="33271" spans="30:90">
      <c r="AD33271" s="73"/>
      <c r="AE33271" s="74"/>
      <c r="AF33271" s="74"/>
      <c r="BX33271" s="73"/>
      <c r="BY33271" s="74"/>
      <c r="BZ33271" s="74"/>
      <c r="CA33271" s="74"/>
      <c r="CF33271" s="79"/>
      <c r="CL33271" s="79"/>
    </row>
    <row r="33272" spans="30:90">
      <c r="AD33272" s="73"/>
      <c r="AE33272" s="74"/>
      <c r="AF33272" s="74"/>
      <c r="BX33272" s="73"/>
      <c r="BY33272" s="74"/>
      <c r="BZ33272" s="74"/>
      <c r="CA33272" s="74"/>
      <c r="CF33272" s="79"/>
      <c r="CL33272" s="79"/>
    </row>
    <row r="33273" spans="30:90">
      <c r="AD33273" s="73"/>
      <c r="AE33273" s="74"/>
      <c r="AF33273" s="74"/>
      <c r="BX33273" s="73"/>
      <c r="BY33273" s="74"/>
      <c r="BZ33273" s="74"/>
      <c r="CA33273" s="74"/>
      <c r="CF33273" s="79"/>
      <c r="CL33273" s="79"/>
    </row>
    <row r="33274" spans="30:90">
      <c r="AD33274" s="73"/>
      <c r="AE33274" s="74"/>
      <c r="AF33274" s="74"/>
      <c r="BX33274" s="73"/>
      <c r="BY33274" s="74"/>
      <c r="BZ33274" s="74"/>
      <c r="CA33274" s="74"/>
      <c r="CF33274" s="79"/>
      <c r="CL33274" s="79"/>
    </row>
    <row r="33275" spans="30:90">
      <c r="AD33275" s="73"/>
      <c r="AE33275" s="74"/>
      <c r="AF33275" s="74"/>
      <c r="BX33275" s="73"/>
      <c r="BY33275" s="74"/>
      <c r="BZ33275" s="74"/>
      <c r="CA33275" s="74"/>
      <c r="CF33275" s="79"/>
      <c r="CL33275" s="79"/>
    </row>
    <row r="33276" spans="30:90">
      <c r="AD33276" s="73"/>
      <c r="AE33276" s="74"/>
      <c r="AF33276" s="74"/>
      <c r="BX33276" s="73"/>
      <c r="BY33276" s="74"/>
      <c r="BZ33276" s="74"/>
      <c r="CA33276" s="74"/>
      <c r="CF33276" s="79"/>
      <c r="CL33276" s="79"/>
    </row>
    <row r="33277" spans="30:90">
      <c r="AD33277" s="73"/>
      <c r="AE33277" s="74"/>
      <c r="AF33277" s="74"/>
      <c r="BX33277" s="73"/>
      <c r="BY33277" s="74"/>
      <c r="BZ33277" s="74"/>
      <c r="CA33277" s="74"/>
      <c r="CF33277" s="79"/>
      <c r="CL33277" s="79"/>
    </row>
    <row r="33278" spans="30:90">
      <c r="AD33278" s="73"/>
      <c r="AE33278" s="74"/>
      <c r="AF33278" s="74"/>
      <c r="BX33278" s="73"/>
      <c r="BY33278" s="74"/>
      <c r="BZ33278" s="74"/>
      <c r="CA33278" s="74"/>
      <c r="CF33278" s="79"/>
      <c r="CL33278" s="79"/>
    </row>
    <row r="33279" spans="30:90">
      <c r="AD33279" s="73"/>
      <c r="AE33279" s="74"/>
      <c r="AF33279" s="74"/>
      <c r="BX33279" s="73"/>
      <c r="BY33279" s="74"/>
      <c r="BZ33279" s="74"/>
      <c r="CA33279" s="74"/>
      <c r="CF33279" s="79"/>
      <c r="CL33279" s="79"/>
    </row>
    <row r="33280" spans="30:90">
      <c r="AD33280" s="73"/>
      <c r="AE33280" s="74"/>
      <c r="AF33280" s="74"/>
      <c r="BX33280" s="73"/>
      <c r="BY33280" s="74"/>
      <c r="BZ33280" s="74"/>
      <c r="CA33280" s="74"/>
      <c r="CF33280" s="79"/>
      <c r="CL33280" s="79"/>
    </row>
    <row r="33281" spans="30:90">
      <c r="AD33281" s="73"/>
      <c r="AE33281" s="74"/>
      <c r="AF33281" s="74"/>
      <c r="BX33281" s="73"/>
      <c r="BY33281" s="74"/>
      <c r="BZ33281" s="74"/>
      <c r="CA33281" s="74"/>
      <c r="CF33281" s="79"/>
      <c r="CL33281" s="79"/>
    </row>
    <row r="33282" spans="30:90">
      <c r="AD33282" s="73"/>
      <c r="AE33282" s="74"/>
      <c r="AF33282" s="74"/>
      <c r="BX33282" s="73"/>
      <c r="BY33282" s="74"/>
      <c r="BZ33282" s="74"/>
      <c r="CA33282" s="74"/>
      <c r="CF33282" s="79"/>
      <c r="CL33282" s="79"/>
    </row>
    <row r="33283" spans="30:90">
      <c r="AD33283" s="73"/>
      <c r="AE33283" s="74"/>
      <c r="AF33283" s="74"/>
      <c r="BX33283" s="73"/>
      <c r="BY33283" s="74"/>
      <c r="BZ33283" s="74"/>
      <c r="CA33283" s="74"/>
      <c r="CF33283" s="79"/>
      <c r="CL33283" s="79"/>
    </row>
    <row r="33284" spans="30:90">
      <c r="AD33284" s="73"/>
      <c r="AE33284" s="74"/>
      <c r="AF33284" s="74"/>
      <c r="BX33284" s="73"/>
      <c r="BY33284" s="74"/>
      <c r="BZ33284" s="74"/>
      <c r="CA33284" s="74"/>
      <c r="CF33284" s="79"/>
      <c r="CL33284" s="79"/>
    </row>
    <row r="33285" spans="30:90">
      <c r="AD33285" s="73"/>
      <c r="AE33285" s="74"/>
      <c r="AF33285" s="74"/>
      <c r="BX33285" s="73"/>
      <c r="BY33285" s="74"/>
      <c r="BZ33285" s="74"/>
      <c r="CA33285" s="74"/>
      <c r="CF33285" s="79"/>
      <c r="CL33285" s="79"/>
    </row>
    <row r="33286" spans="30:90">
      <c r="AD33286" s="73"/>
      <c r="AE33286" s="74"/>
      <c r="AF33286" s="74"/>
      <c r="BX33286" s="73"/>
      <c r="BY33286" s="74"/>
      <c r="BZ33286" s="74"/>
      <c r="CA33286" s="74"/>
      <c r="CF33286" s="79"/>
      <c r="CL33286" s="79"/>
    </row>
    <row r="33287" spans="30:90">
      <c r="AD33287" s="73"/>
      <c r="AE33287" s="74"/>
      <c r="AF33287" s="74"/>
      <c r="BX33287" s="73"/>
      <c r="BY33287" s="74"/>
      <c r="BZ33287" s="74"/>
      <c r="CA33287" s="74"/>
      <c r="CF33287" s="79"/>
      <c r="CL33287" s="79"/>
    </row>
    <row r="33288" spans="30:90">
      <c r="AD33288" s="73"/>
      <c r="AE33288" s="74"/>
      <c r="AF33288" s="74"/>
      <c r="BX33288" s="73"/>
      <c r="BY33288" s="74"/>
      <c r="BZ33288" s="74"/>
      <c r="CA33288" s="74"/>
      <c r="CF33288" s="79"/>
      <c r="CL33288" s="79"/>
    </row>
    <row r="33289" spans="30:90">
      <c r="AD33289" s="73"/>
      <c r="AE33289" s="74"/>
      <c r="AF33289" s="74"/>
      <c r="BX33289" s="73"/>
      <c r="BY33289" s="74"/>
      <c r="BZ33289" s="74"/>
      <c r="CA33289" s="74"/>
      <c r="CF33289" s="79"/>
      <c r="CL33289" s="79"/>
    </row>
    <row r="33290" spans="30:90">
      <c r="AD33290" s="73"/>
      <c r="AE33290" s="74"/>
      <c r="AF33290" s="74"/>
      <c r="BX33290" s="73"/>
      <c r="BY33290" s="74"/>
      <c r="BZ33290" s="74"/>
      <c r="CA33290" s="74"/>
      <c r="CF33290" s="79"/>
      <c r="CL33290" s="79"/>
    </row>
    <row r="33291" spans="30:90">
      <c r="AD33291" s="73"/>
      <c r="AE33291" s="74"/>
      <c r="AF33291" s="74"/>
      <c r="BX33291" s="73"/>
      <c r="BY33291" s="74"/>
      <c r="BZ33291" s="74"/>
      <c r="CA33291" s="74"/>
      <c r="CF33291" s="79"/>
      <c r="CL33291" s="79"/>
    </row>
    <row r="33292" spans="30:90">
      <c r="AD33292" s="73"/>
      <c r="AE33292" s="74"/>
      <c r="AF33292" s="74"/>
      <c r="BX33292" s="73"/>
      <c r="BY33292" s="74"/>
      <c r="BZ33292" s="74"/>
      <c r="CA33292" s="74"/>
      <c r="CF33292" s="79"/>
      <c r="CL33292" s="79"/>
    </row>
    <row r="33293" spans="30:90">
      <c r="AD33293" s="73"/>
      <c r="AE33293" s="74"/>
      <c r="AF33293" s="74"/>
      <c r="BX33293" s="73"/>
      <c r="BY33293" s="74"/>
      <c r="BZ33293" s="74"/>
      <c r="CA33293" s="74"/>
      <c r="CF33293" s="79"/>
      <c r="CL33293" s="79"/>
    </row>
    <row r="33294" spans="30:90">
      <c r="AD33294" s="73"/>
      <c r="AE33294" s="74"/>
      <c r="AF33294" s="74"/>
      <c r="BX33294" s="73"/>
      <c r="BY33294" s="74"/>
      <c r="BZ33294" s="74"/>
      <c r="CA33294" s="74"/>
      <c r="CF33294" s="79"/>
      <c r="CL33294" s="79"/>
    </row>
    <row r="33295" spans="30:90">
      <c r="AD33295" s="73"/>
      <c r="AE33295" s="74"/>
      <c r="AF33295" s="74"/>
      <c r="BX33295" s="73"/>
      <c r="BY33295" s="74"/>
      <c r="BZ33295" s="74"/>
      <c r="CA33295" s="74"/>
      <c r="CF33295" s="79"/>
      <c r="CL33295" s="79"/>
    </row>
    <row r="33296" spans="30:90">
      <c r="AD33296" s="73"/>
      <c r="AE33296" s="74"/>
      <c r="AF33296" s="74"/>
      <c r="BX33296" s="73"/>
      <c r="BY33296" s="74"/>
      <c r="BZ33296" s="74"/>
      <c r="CA33296" s="74"/>
      <c r="CF33296" s="79"/>
      <c r="CL33296" s="79"/>
    </row>
    <row r="33297" spans="30:90">
      <c r="AD33297" s="73"/>
      <c r="AE33297" s="74"/>
      <c r="AF33297" s="74"/>
      <c r="BX33297" s="73"/>
      <c r="BY33297" s="74"/>
      <c r="BZ33297" s="74"/>
      <c r="CA33297" s="74"/>
      <c r="CF33297" s="79"/>
      <c r="CL33297" s="79"/>
    </row>
    <row r="33298" spans="30:90">
      <c r="AD33298" s="73"/>
      <c r="AE33298" s="74"/>
      <c r="AF33298" s="74"/>
      <c r="BX33298" s="73"/>
      <c r="BY33298" s="74"/>
      <c r="BZ33298" s="74"/>
      <c r="CA33298" s="74"/>
      <c r="CF33298" s="79"/>
      <c r="CL33298" s="79"/>
    </row>
    <row r="33299" spans="30:90">
      <c r="AD33299" s="73"/>
      <c r="AE33299" s="74"/>
      <c r="AF33299" s="74"/>
      <c r="BX33299" s="73"/>
      <c r="BY33299" s="74"/>
      <c r="BZ33299" s="74"/>
      <c r="CA33299" s="74"/>
      <c r="CF33299" s="79"/>
      <c r="CL33299" s="79"/>
    </row>
    <row r="33300" spans="30:90">
      <c r="AD33300" s="73"/>
      <c r="AE33300" s="74"/>
      <c r="AF33300" s="74"/>
      <c r="BX33300" s="73"/>
      <c r="BY33300" s="74"/>
      <c r="BZ33300" s="74"/>
      <c r="CA33300" s="74"/>
      <c r="CF33300" s="79"/>
      <c r="CL33300" s="79"/>
    </row>
    <row r="33301" spans="30:90">
      <c r="AD33301" s="73"/>
      <c r="AE33301" s="74"/>
      <c r="AF33301" s="74"/>
      <c r="BX33301" s="73"/>
      <c r="BY33301" s="74"/>
      <c r="BZ33301" s="74"/>
      <c r="CA33301" s="74"/>
      <c r="CF33301" s="79"/>
      <c r="CL33301" s="79"/>
    </row>
    <row r="33302" spans="30:90">
      <c r="AD33302" s="73"/>
      <c r="AE33302" s="74"/>
      <c r="AF33302" s="74"/>
      <c r="BX33302" s="73"/>
      <c r="BY33302" s="74"/>
      <c r="BZ33302" s="74"/>
      <c r="CA33302" s="74"/>
      <c r="CF33302" s="79"/>
      <c r="CL33302" s="79"/>
    </row>
    <row r="33303" spans="30:90">
      <c r="AD33303" s="73"/>
      <c r="AE33303" s="74"/>
      <c r="AF33303" s="74"/>
      <c r="BX33303" s="73"/>
      <c r="BY33303" s="74"/>
      <c r="BZ33303" s="74"/>
      <c r="CA33303" s="74"/>
      <c r="CF33303" s="79"/>
      <c r="CL33303" s="79"/>
    </row>
    <row r="33304" spans="30:90">
      <c r="AD33304" s="73"/>
      <c r="AE33304" s="74"/>
      <c r="AF33304" s="74"/>
      <c r="BX33304" s="73"/>
      <c r="BY33304" s="74"/>
      <c r="BZ33304" s="74"/>
      <c r="CA33304" s="74"/>
      <c r="CF33304" s="79"/>
      <c r="CL33304" s="79"/>
    </row>
    <row r="33305" spans="30:90">
      <c r="AD33305" s="73"/>
      <c r="AE33305" s="74"/>
      <c r="AF33305" s="74"/>
      <c r="BX33305" s="73"/>
      <c r="BY33305" s="74"/>
      <c r="BZ33305" s="74"/>
      <c r="CA33305" s="74"/>
      <c r="CF33305" s="79"/>
      <c r="CL33305" s="79"/>
    </row>
    <row r="33306" spans="30:90">
      <c r="AD33306" s="73"/>
      <c r="AE33306" s="74"/>
      <c r="AF33306" s="74"/>
      <c r="BX33306" s="73"/>
      <c r="BY33306" s="74"/>
      <c r="BZ33306" s="74"/>
      <c r="CA33306" s="74"/>
      <c r="CF33306" s="79"/>
      <c r="CL33306" s="79"/>
    </row>
    <row r="33307" spans="30:90">
      <c r="AD33307" s="73"/>
      <c r="AE33307" s="74"/>
      <c r="AF33307" s="74"/>
      <c r="BX33307" s="73"/>
      <c r="BY33307" s="74"/>
      <c r="BZ33307" s="74"/>
      <c r="CA33307" s="74"/>
      <c r="CF33307" s="79"/>
      <c r="CL33307" s="79"/>
    </row>
    <row r="33308" spans="30:90">
      <c r="AD33308" s="73"/>
      <c r="AE33308" s="74"/>
      <c r="AF33308" s="74"/>
      <c r="BX33308" s="73"/>
      <c r="BY33308" s="74"/>
      <c r="BZ33308" s="74"/>
      <c r="CA33308" s="74"/>
      <c r="CF33308" s="79"/>
      <c r="CL33308" s="79"/>
    </row>
    <row r="33309" spans="30:90">
      <c r="AD33309" s="73"/>
      <c r="AE33309" s="74"/>
      <c r="AF33309" s="74"/>
      <c r="BX33309" s="73"/>
      <c r="BY33309" s="74"/>
      <c r="BZ33309" s="74"/>
      <c r="CA33309" s="74"/>
      <c r="CF33309" s="79"/>
      <c r="CL33309" s="79"/>
    </row>
    <row r="33310" spans="30:90">
      <c r="AD33310" s="73"/>
      <c r="AE33310" s="74"/>
      <c r="AF33310" s="74"/>
      <c r="BX33310" s="73"/>
      <c r="BY33310" s="74"/>
      <c r="BZ33310" s="74"/>
      <c r="CA33310" s="74"/>
      <c r="CF33310" s="79"/>
      <c r="CL33310" s="79"/>
    </row>
    <row r="33311" spans="30:90">
      <c r="AD33311" s="73"/>
      <c r="AE33311" s="74"/>
      <c r="AF33311" s="74"/>
      <c r="BX33311" s="73"/>
      <c r="BY33311" s="74"/>
      <c r="BZ33311" s="74"/>
      <c r="CA33311" s="74"/>
      <c r="CF33311" s="79"/>
      <c r="CL33311" s="79"/>
    </row>
    <row r="33312" spans="30:90">
      <c r="AD33312" s="73"/>
      <c r="AE33312" s="74"/>
      <c r="AF33312" s="74"/>
      <c r="BX33312" s="73"/>
      <c r="BY33312" s="74"/>
      <c r="BZ33312" s="74"/>
      <c r="CA33312" s="74"/>
      <c r="CF33312" s="79"/>
      <c r="CL33312" s="79"/>
    </row>
    <row r="33313" spans="30:90">
      <c r="AD33313" s="73"/>
      <c r="AE33313" s="74"/>
      <c r="AF33313" s="74"/>
      <c r="BX33313" s="73"/>
      <c r="BY33313" s="74"/>
      <c r="BZ33313" s="74"/>
      <c r="CA33313" s="74"/>
      <c r="CF33313" s="79"/>
      <c r="CL33313" s="79"/>
    </row>
    <row r="33314" spans="30:90">
      <c r="AD33314" s="73"/>
      <c r="AE33314" s="74"/>
      <c r="AF33314" s="74"/>
      <c r="BX33314" s="73"/>
      <c r="BY33314" s="74"/>
      <c r="BZ33314" s="74"/>
      <c r="CA33314" s="74"/>
      <c r="CF33314" s="79"/>
      <c r="CL33314" s="79"/>
    </row>
    <row r="33315" spans="30:90">
      <c r="AD33315" s="73"/>
      <c r="AE33315" s="74"/>
      <c r="AF33315" s="74"/>
      <c r="BX33315" s="73"/>
      <c r="BY33315" s="74"/>
      <c r="BZ33315" s="74"/>
      <c r="CA33315" s="74"/>
      <c r="CF33315" s="79"/>
      <c r="CL33315" s="79"/>
    </row>
    <row r="33316" spans="30:90">
      <c r="AD33316" s="73"/>
      <c r="AE33316" s="74"/>
      <c r="AF33316" s="74"/>
      <c r="BX33316" s="73"/>
      <c r="BY33316" s="74"/>
      <c r="BZ33316" s="74"/>
      <c r="CA33316" s="74"/>
      <c r="CF33316" s="79"/>
      <c r="CL33316" s="79"/>
    </row>
    <row r="33317" spans="30:90">
      <c r="AD33317" s="73"/>
      <c r="AE33317" s="74"/>
      <c r="AF33317" s="74"/>
      <c r="BX33317" s="73"/>
      <c r="BY33317" s="74"/>
      <c r="BZ33317" s="74"/>
      <c r="CA33317" s="74"/>
      <c r="CF33317" s="79"/>
      <c r="CL33317" s="79"/>
    </row>
    <row r="33318" spans="30:90">
      <c r="AD33318" s="73"/>
      <c r="AE33318" s="74"/>
      <c r="AF33318" s="74"/>
      <c r="BX33318" s="73"/>
      <c r="BY33318" s="74"/>
      <c r="BZ33318" s="74"/>
      <c r="CA33318" s="74"/>
      <c r="CF33318" s="79"/>
      <c r="CL33318" s="79"/>
    </row>
    <row r="33319" spans="30:90">
      <c r="AD33319" s="73"/>
      <c r="AE33319" s="74"/>
      <c r="AF33319" s="74"/>
      <c r="BX33319" s="73"/>
      <c r="BY33319" s="74"/>
      <c r="BZ33319" s="74"/>
      <c r="CA33319" s="74"/>
      <c r="CF33319" s="79"/>
      <c r="CL33319" s="79"/>
    </row>
    <row r="33320" spans="30:90">
      <c r="AD33320" s="73"/>
      <c r="AE33320" s="74"/>
      <c r="AF33320" s="74"/>
      <c r="BX33320" s="73"/>
      <c r="BY33320" s="74"/>
      <c r="BZ33320" s="74"/>
      <c r="CA33320" s="74"/>
      <c r="CF33320" s="79"/>
      <c r="CL33320" s="79"/>
    </row>
    <row r="33321" spans="30:90">
      <c r="AD33321" s="73"/>
      <c r="AE33321" s="74"/>
      <c r="AF33321" s="74"/>
      <c r="BX33321" s="73"/>
      <c r="BY33321" s="74"/>
      <c r="BZ33321" s="74"/>
      <c r="CA33321" s="74"/>
      <c r="CF33321" s="79"/>
      <c r="CL33321" s="79"/>
    </row>
    <row r="33322" spans="30:90">
      <c r="AD33322" s="73"/>
      <c r="AE33322" s="74"/>
      <c r="AF33322" s="74"/>
      <c r="BX33322" s="73"/>
      <c r="BY33322" s="74"/>
      <c r="BZ33322" s="74"/>
      <c r="CA33322" s="74"/>
      <c r="CF33322" s="79"/>
      <c r="CL33322" s="79"/>
    </row>
    <row r="33323" spans="30:90">
      <c r="AD33323" s="73"/>
      <c r="AE33323" s="74"/>
      <c r="AF33323" s="74"/>
      <c r="BX33323" s="73"/>
      <c r="BY33323" s="74"/>
      <c r="BZ33323" s="74"/>
      <c r="CA33323" s="74"/>
      <c r="CF33323" s="79"/>
      <c r="CL33323" s="79"/>
    </row>
    <row r="33324" spans="30:90">
      <c r="AD33324" s="73"/>
      <c r="AE33324" s="74"/>
      <c r="AF33324" s="74"/>
      <c r="BX33324" s="73"/>
      <c r="BY33324" s="74"/>
      <c r="BZ33324" s="74"/>
      <c r="CA33324" s="74"/>
      <c r="CF33324" s="79"/>
      <c r="CL33324" s="79"/>
    </row>
    <row r="33325" spans="30:90">
      <c r="AD33325" s="73"/>
      <c r="AE33325" s="74"/>
      <c r="AF33325" s="74"/>
      <c r="BX33325" s="73"/>
      <c r="BY33325" s="74"/>
      <c r="BZ33325" s="74"/>
      <c r="CA33325" s="74"/>
      <c r="CF33325" s="79"/>
      <c r="CL33325" s="79"/>
    </row>
    <row r="33326" spans="30:90">
      <c r="AD33326" s="73"/>
      <c r="AE33326" s="74"/>
      <c r="AF33326" s="74"/>
      <c r="BX33326" s="73"/>
      <c r="BY33326" s="74"/>
      <c r="BZ33326" s="74"/>
      <c r="CA33326" s="74"/>
      <c r="CF33326" s="79"/>
      <c r="CL33326" s="79"/>
    </row>
    <row r="33327" spans="30:90">
      <c r="AD33327" s="73"/>
      <c r="AE33327" s="74"/>
      <c r="AF33327" s="74"/>
      <c r="BX33327" s="73"/>
      <c r="BY33327" s="74"/>
      <c r="BZ33327" s="74"/>
      <c r="CA33327" s="74"/>
      <c r="CF33327" s="79"/>
      <c r="CL33327" s="79"/>
    </row>
    <row r="33328" spans="30:90">
      <c r="AD33328" s="73"/>
      <c r="AE33328" s="74"/>
      <c r="AF33328" s="74"/>
      <c r="BX33328" s="73"/>
      <c r="BY33328" s="74"/>
      <c r="BZ33328" s="74"/>
      <c r="CA33328" s="74"/>
      <c r="CF33328" s="79"/>
      <c r="CL33328" s="79"/>
    </row>
    <row r="33329" spans="30:90">
      <c r="AD33329" s="73"/>
      <c r="AE33329" s="74"/>
      <c r="AF33329" s="74"/>
      <c r="BX33329" s="73"/>
      <c r="BY33329" s="74"/>
      <c r="BZ33329" s="74"/>
      <c r="CA33329" s="74"/>
      <c r="CF33329" s="79"/>
      <c r="CL33329" s="79"/>
    </row>
    <row r="33330" spans="30:90">
      <c r="AD33330" s="73"/>
      <c r="AE33330" s="74"/>
      <c r="AF33330" s="74"/>
      <c r="BX33330" s="73"/>
      <c r="BY33330" s="74"/>
      <c r="BZ33330" s="74"/>
      <c r="CA33330" s="74"/>
      <c r="CF33330" s="79"/>
      <c r="CL33330" s="79"/>
    </row>
    <row r="33331" spans="30:90">
      <c r="AD33331" s="73"/>
      <c r="AE33331" s="74"/>
      <c r="AF33331" s="74"/>
      <c r="BX33331" s="73"/>
      <c r="BY33331" s="74"/>
      <c r="BZ33331" s="74"/>
      <c r="CA33331" s="74"/>
      <c r="CF33331" s="79"/>
      <c r="CL33331" s="79"/>
    </row>
    <row r="33332" spans="30:90">
      <c r="AD33332" s="73"/>
      <c r="AE33332" s="74"/>
      <c r="AF33332" s="74"/>
      <c r="BX33332" s="73"/>
      <c r="BY33332" s="74"/>
      <c r="BZ33332" s="74"/>
      <c r="CA33332" s="74"/>
      <c r="CF33332" s="79"/>
      <c r="CL33332" s="79"/>
    </row>
    <row r="33333" spans="30:90">
      <c r="AD33333" s="73"/>
      <c r="AE33333" s="74"/>
      <c r="AF33333" s="74"/>
      <c r="BX33333" s="73"/>
      <c r="BY33333" s="74"/>
      <c r="BZ33333" s="74"/>
      <c r="CA33333" s="74"/>
      <c r="CF33333" s="79"/>
      <c r="CL33333" s="79"/>
    </row>
    <row r="33334" spans="30:90">
      <c r="AD33334" s="73"/>
      <c r="AE33334" s="74"/>
      <c r="AF33334" s="74"/>
      <c r="BX33334" s="73"/>
      <c r="BY33334" s="74"/>
      <c r="BZ33334" s="74"/>
      <c r="CA33334" s="74"/>
      <c r="CF33334" s="79"/>
      <c r="CL33334" s="79"/>
    </row>
    <row r="33335" spans="30:90">
      <c r="AD33335" s="73"/>
      <c r="AE33335" s="74"/>
      <c r="AF33335" s="74"/>
      <c r="BX33335" s="73"/>
      <c r="BY33335" s="74"/>
      <c r="BZ33335" s="74"/>
      <c r="CA33335" s="74"/>
      <c r="CF33335" s="79"/>
      <c r="CL33335" s="79"/>
    </row>
    <row r="33336" spans="30:90">
      <c r="AD33336" s="73"/>
      <c r="AE33336" s="74"/>
      <c r="AF33336" s="74"/>
      <c r="BX33336" s="73"/>
      <c r="BY33336" s="74"/>
      <c r="BZ33336" s="74"/>
      <c r="CA33336" s="74"/>
      <c r="CF33336" s="79"/>
      <c r="CL33336" s="79"/>
    </row>
    <row r="33337" spans="30:90">
      <c r="AD33337" s="73"/>
      <c r="AE33337" s="74"/>
      <c r="AF33337" s="74"/>
      <c r="BX33337" s="73"/>
      <c r="BY33337" s="74"/>
      <c r="BZ33337" s="74"/>
      <c r="CA33337" s="74"/>
      <c r="CF33337" s="79"/>
      <c r="CL33337" s="79"/>
    </row>
    <row r="33338" spans="30:90">
      <c r="AD33338" s="73"/>
      <c r="AE33338" s="74"/>
      <c r="AF33338" s="74"/>
      <c r="BX33338" s="73"/>
      <c r="BY33338" s="74"/>
      <c r="BZ33338" s="74"/>
      <c r="CA33338" s="74"/>
      <c r="CF33338" s="79"/>
      <c r="CL33338" s="79"/>
    </row>
    <row r="33339" spans="30:90">
      <c r="AD33339" s="73"/>
      <c r="AE33339" s="74"/>
      <c r="AF33339" s="74"/>
      <c r="BX33339" s="73"/>
      <c r="BY33339" s="74"/>
      <c r="BZ33339" s="74"/>
      <c r="CA33339" s="74"/>
      <c r="CF33339" s="79"/>
      <c r="CL33339" s="79"/>
    </row>
    <row r="33340" spans="30:90">
      <c r="AD33340" s="73"/>
      <c r="AE33340" s="74"/>
      <c r="AF33340" s="74"/>
      <c r="BX33340" s="73"/>
      <c r="BY33340" s="74"/>
      <c r="BZ33340" s="74"/>
      <c r="CA33340" s="74"/>
      <c r="CF33340" s="79"/>
      <c r="CL33340" s="79"/>
    </row>
    <row r="33341" spans="30:90">
      <c r="AD33341" s="73"/>
      <c r="AE33341" s="74"/>
      <c r="AF33341" s="74"/>
      <c r="BX33341" s="73"/>
      <c r="BY33341" s="74"/>
      <c r="BZ33341" s="74"/>
      <c r="CA33341" s="74"/>
      <c r="CF33341" s="79"/>
      <c r="CL33341" s="79"/>
    </row>
    <row r="33342" spans="30:90">
      <c r="AD33342" s="73"/>
      <c r="AE33342" s="74"/>
      <c r="AF33342" s="74"/>
      <c r="BX33342" s="73"/>
      <c r="BY33342" s="74"/>
      <c r="BZ33342" s="74"/>
      <c r="CA33342" s="74"/>
      <c r="CF33342" s="79"/>
      <c r="CL33342" s="79"/>
    </row>
    <row r="33343" spans="30:90">
      <c r="AD33343" s="73"/>
      <c r="AE33343" s="74"/>
      <c r="AF33343" s="74"/>
      <c r="BX33343" s="73"/>
      <c r="BY33343" s="74"/>
      <c r="BZ33343" s="74"/>
      <c r="CA33343" s="74"/>
      <c r="CF33343" s="79"/>
      <c r="CL33343" s="79"/>
    </row>
    <row r="33344" spans="30:90">
      <c r="AD33344" s="73"/>
      <c r="AE33344" s="74"/>
      <c r="AF33344" s="74"/>
      <c r="BX33344" s="73"/>
      <c r="BY33344" s="74"/>
      <c r="BZ33344" s="74"/>
      <c r="CA33344" s="74"/>
      <c r="CF33344" s="79"/>
      <c r="CL33344" s="79"/>
    </row>
    <row r="33345" spans="30:90">
      <c r="AD33345" s="73"/>
      <c r="AE33345" s="74"/>
      <c r="AF33345" s="74"/>
      <c r="BX33345" s="73"/>
      <c r="BY33345" s="74"/>
      <c r="BZ33345" s="74"/>
      <c r="CA33345" s="74"/>
      <c r="CF33345" s="79"/>
      <c r="CL33345" s="79"/>
    </row>
    <row r="33346" spans="30:90">
      <c r="AD33346" s="73"/>
      <c r="AE33346" s="74"/>
      <c r="AF33346" s="74"/>
      <c r="BX33346" s="73"/>
      <c r="BY33346" s="74"/>
      <c r="BZ33346" s="74"/>
      <c r="CA33346" s="74"/>
      <c r="CF33346" s="79"/>
      <c r="CL33346" s="79"/>
    </row>
    <row r="33347" spans="30:90">
      <c r="AD33347" s="73"/>
      <c r="AE33347" s="74"/>
      <c r="AF33347" s="74"/>
      <c r="BX33347" s="73"/>
      <c r="BY33347" s="74"/>
      <c r="BZ33347" s="74"/>
      <c r="CA33347" s="74"/>
      <c r="CF33347" s="79"/>
      <c r="CL33347" s="79"/>
    </row>
    <row r="33348" spans="30:90">
      <c r="AD33348" s="73"/>
      <c r="AE33348" s="74"/>
      <c r="AF33348" s="74"/>
      <c r="BX33348" s="73"/>
      <c r="BY33348" s="74"/>
      <c r="BZ33348" s="74"/>
      <c r="CA33348" s="74"/>
      <c r="CF33348" s="79"/>
      <c r="CL33348" s="79"/>
    </row>
    <row r="33349" spans="30:90">
      <c r="AD33349" s="73"/>
      <c r="AE33349" s="74"/>
      <c r="AF33349" s="74"/>
      <c r="BX33349" s="73"/>
      <c r="BY33349" s="74"/>
      <c r="BZ33349" s="74"/>
      <c r="CA33349" s="74"/>
      <c r="CF33349" s="79"/>
      <c r="CL33349" s="79"/>
    </row>
    <row r="33350" spans="30:90">
      <c r="AD33350" s="73"/>
      <c r="AE33350" s="74"/>
      <c r="AF33350" s="74"/>
      <c r="BX33350" s="73"/>
      <c r="BY33350" s="74"/>
      <c r="BZ33350" s="74"/>
      <c r="CA33350" s="74"/>
      <c r="CF33350" s="79"/>
      <c r="CL33350" s="79"/>
    </row>
    <row r="33351" spans="30:90">
      <c r="AD33351" s="73"/>
      <c r="AE33351" s="74"/>
      <c r="AF33351" s="74"/>
      <c r="BX33351" s="73"/>
      <c r="BY33351" s="74"/>
      <c r="BZ33351" s="74"/>
      <c r="CA33351" s="74"/>
      <c r="CF33351" s="79"/>
      <c r="CL33351" s="79"/>
    </row>
    <row r="33352" spans="30:90">
      <c r="AD33352" s="73"/>
      <c r="AE33352" s="74"/>
      <c r="AF33352" s="74"/>
      <c r="BX33352" s="73"/>
      <c r="BY33352" s="74"/>
      <c r="BZ33352" s="74"/>
      <c r="CA33352" s="74"/>
      <c r="CF33352" s="79"/>
      <c r="CL33352" s="79"/>
    </row>
    <row r="33353" spans="30:90">
      <c r="AD33353" s="73"/>
      <c r="AE33353" s="74"/>
      <c r="AF33353" s="74"/>
      <c r="BX33353" s="73"/>
      <c r="BY33353" s="74"/>
      <c r="BZ33353" s="74"/>
      <c r="CA33353" s="74"/>
      <c r="CF33353" s="79"/>
      <c r="CL33353" s="79"/>
    </row>
    <row r="33354" spans="30:90">
      <c r="AD33354" s="73"/>
      <c r="AE33354" s="74"/>
      <c r="AF33354" s="74"/>
      <c r="BX33354" s="73"/>
      <c r="BY33354" s="74"/>
      <c r="BZ33354" s="74"/>
      <c r="CA33354" s="74"/>
      <c r="CF33354" s="79"/>
      <c r="CL33354" s="79"/>
    </row>
    <row r="33355" spans="30:90">
      <c r="AD33355" s="73"/>
      <c r="AE33355" s="74"/>
      <c r="AF33355" s="74"/>
      <c r="BX33355" s="73"/>
      <c r="BY33355" s="74"/>
      <c r="BZ33355" s="74"/>
      <c r="CA33355" s="74"/>
      <c r="CF33355" s="79"/>
      <c r="CL33355" s="79"/>
    </row>
    <row r="33356" spans="30:90">
      <c r="AD33356" s="73"/>
      <c r="AE33356" s="74"/>
      <c r="AF33356" s="74"/>
      <c r="BX33356" s="73"/>
      <c r="BY33356" s="74"/>
      <c r="BZ33356" s="74"/>
      <c r="CA33356" s="74"/>
      <c r="CF33356" s="79"/>
      <c r="CL33356" s="79"/>
    </row>
    <row r="33357" spans="30:90">
      <c r="AD33357" s="73"/>
      <c r="AE33357" s="74"/>
      <c r="AF33357" s="74"/>
      <c r="BX33357" s="73"/>
      <c r="BY33357" s="74"/>
      <c r="BZ33357" s="74"/>
      <c r="CA33357" s="74"/>
      <c r="CF33357" s="79"/>
      <c r="CL33357" s="79"/>
    </row>
    <row r="33358" spans="30:90">
      <c r="AD33358" s="73"/>
      <c r="AE33358" s="74"/>
      <c r="AF33358" s="74"/>
      <c r="BX33358" s="73"/>
      <c r="BY33358" s="74"/>
      <c r="BZ33358" s="74"/>
      <c r="CA33358" s="74"/>
      <c r="CF33358" s="79"/>
      <c r="CL33358" s="79"/>
    </row>
    <row r="33359" spans="30:90">
      <c r="AD33359" s="73"/>
      <c r="AE33359" s="74"/>
      <c r="AF33359" s="74"/>
      <c r="BX33359" s="73"/>
      <c r="BY33359" s="74"/>
      <c r="BZ33359" s="74"/>
      <c r="CA33359" s="74"/>
      <c r="CF33359" s="79"/>
      <c r="CL33359" s="79"/>
    </row>
    <row r="33360" spans="30:90">
      <c r="AD33360" s="73"/>
      <c r="AE33360" s="74"/>
      <c r="AF33360" s="74"/>
      <c r="BX33360" s="73"/>
      <c r="BY33360" s="74"/>
      <c r="BZ33360" s="74"/>
      <c r="CA33360" s="74"/>
      <c r="CF33360" s="79"/>
      <c r="CL33360" s="79"/>
    </row>
    <row r="33361" spans="30:90">
      <c r="AD33361" s="73"/>
      <c r="AE33361" s="74"/>
      <c r="AF33361" s="74"/>
      <c r="BX33361" s="73"/>
      <c r="BY33361" s="74"/>
      <c r="BZ33361" s="74"/>
      <c r="CA33361" s="74"/>
      <c r="CF33361" s="79"/>
      <c r="CL33361" s="79"/>
    </row>
    <row r="33362" spans="30:90">
      <c r="AD33362" s="73"/>
      <c r="AE33362" s="74"/>
      <c r="AF33362" s="74"/>
      <c r="BX33362" s="73"/>
      <c r="BY33362" s="74"/>
      <c r="BZ33362" s="74"/>
      <c r="CA33362" s="74"/>
      <c r="CF33362" s="79"/>
      <c r="CL33362" s="79"/>
    </row>
    <row r="33363" spans="30:90">
      <c r="AD33363" s="73"/>
      <c r="AE33363" s="74"/>
      <c r="AF33363" s="74"/>
      <c r="BX33363" s="73"/>
      <c r="BY33363" s="74"/>
      <c r="BZ33363" s="74"/>
      <c r="CA33363" s="74"/>
      <c r="CF33363" s="79"/>
      <c r="CL33363" s="79"/>
    </row>
    <row r="33364" spans="30:90">
      <c r="AD33364" s="73"/>
      <c r="AE33364" s="74"/>
      <c r="AF33364" s="74"/>
      <c r="BX33364" s="73"/>
      <c r="BY33364" s="74"/>
      <c r="BZ33364" s="74"/>
      <c r="CA33364" s="74"/>
      <c r="CF33364" s="79"/>
      <c r="CL33364" s="79"/>
    </row>
    <row r="33365" spans="30:90">
      <c r="AD33365" s="73"/>
      <c r="AE33365" s="74"/>
      <c r="AF33365" s="74"/>
      <c r="BX33365" s="73"/>
      <c r="BY33365" s="74"/>
      <c r="BZ33365" s="74"/>
      <c r="CA33365" s="74"/>
      <c r="CF33365" s="79"/>
      <c r="CL33365" s="79"/>
    </row>
    <row r="33366" spans="30:90">
      <c r="AD33366" s="73"/>
      <c r="AE33366" s="74"/>
      <c r="AF33366" s="74"/>
      <c r="BX33366" s="73"/>
      <c r="BY33366" s="74"/>
      <c r="BZ33366" s="74"/>
      <c r="CA33366" s="74"/>
      <c r="CF33366" s="79"/>
      <c r="CL33366" s="79"/>
    </row>
    <row r="33367" spans="30:90">
      <c r="AD33367" s="73"/>
      <c r="AE33367" s="74"/>
      <c r="AF33367" s="74"/>
      <c r="BX33367" s="73"/>
      <c r="BY33367" s="74"/>
      <c r="BZ33367" s="74"/>
      <c r="CA33367" s="74"/>
      <c r="CF33367" s="79"/>
      <c r="CL33367" s="79"/>
    </row>
    <row r="33368" spans="30:90">
      <c r="AD33368" s="73"/>
      <c r="AE33368" s="74"/>
      <c r="AF33368" s="74"/>
      <c r="BX33368" s="73"/>
      <c r="BY33368" s="74"/>
      <c r="BZ33368" s="74"/>
      <c r="CA33368" s="74"/>
      <c r="CF33368" s="79"/>
      <c r="CL33368" s="79"/>
    </row>
    <row r="33369" spans="30:90">
      <c r="AD33369" s="73"/>
      <c r="AE33369" s="74"/>
      <c r="AF33369" s="74"/>
      <c r="BX33369" s="73"/>
      <c r="BY33369" s="74"/>
      <c r="BZ33369" s="74"/>
      <c r="CA33369" s="74"/>
      <c r="CF33369" s="79"/>
      <c r="CL33369" s="79"/>
    </row>
    <row r="33370" spans="30:90">
      <c r="AD33370" s="73"/>
      <c r="AE33370" s="74"/>
      <c r="AF33370" s="74"/>
      <c r="BX33370" s="73"/>
      <c r="BY33370" s="74"/>
      <c r="BZ33370" s="74"/>
      <c r="CA33370" s="74"/>
      <c r="CF33370" s="79"/>
      <c r="CL33370" s="79"/>
    </row>
    <row r="33371" spans="30:90">
      <c r="AD33371" s="73"/>
      <c r="AE33371" s="74"/>
      <c r="AF33371" s="74"/>
      <c r="BX33371" s="73"/>
      <c r="BY33371" s="74"/>
      <c r="BZ33371" s="74"/>
      <c r="CA33371" s="74"/>
      <c r="CF33371" s="79"/>
      <c r="CL33371" s="79"/>
    </row>
    <row r="33372" spans="30:90">
      <c r="AD33372" s="73"/>
      <c r="AE33372" s="74"/>
      <c r="AF33372" s="74"/>
      <c r="BX33372" s="73"/>
      <c r="BY33372" s="74"/>
      <c r="BZ33372" s="74"/>
      <c r="CA33372" s="74"/>
      <c r="CF33372" s="79"/>
      <c r="CL33372" s="79"/>
    </row>
    <row r="33373" spans="30:90">
      <c r="AD33373" s="73"/>
      <c r="AE33373" s="74"/>
      <c r="AF33373" s="74"/>
      <c r="BX33373" s="73"/>
      <c r="BY33373" s="74"/>
      <c r="BZ33373" s="74"/>
      <c r="CA33373" s="74"/>
      <c r="CF33373" s="79"/>
      <c r="CL33373" s="79"/>
    </row>
    <row r="33374" spans="30:90">
      <c r="AD33374" s="73"/>
      <c r="AE33374" s="74"/>
      <c r="AF33374" s="74"/>
      <c r="BX33374" s="73"/>
      <c r="BY33374" s="74"/>
      <c r="BZ33374" s="74"/>
      <c r="CA33374" s="74"/>
      <c r="CF33374" s="79"/>
      <c r="CL33374" s="79"/>
    </row>
    <row r="33375" spans="30:90">
      <c r="AD33375" s="73"/>
      <c r="AE33375" s="74"/>
      <c r="AF33375" s="74"/>
      <c r="BX33375" s="73"/>
      <c r="BY33375" s="74"/>
      <c r="BZ33375" s="74"/>
      <c r="CA33375" s="74"/>
      <c r="CF33375" s="79"/>
      <c r="CL33375" s="79"/>
    </row>
    <row r="33376" spans="30:90">
      <c r="AD33376" s="73"/>
      <c r="AE33376" s="74"/>
      <c r="AF33376" s="74"/>
      <c r="BX33376" s="73"/>
      <c r="BY33376" s="74"/>
      <c r="BZ33376" s="74"/>
      <c r="CA33376" s="74"/>
      <c r="CF33376" s="79"/>
      <c r="CL33376" s="79"/>
    </row>
    <row r="33377" spans="30:90">
      <c r="AD33377" s="73"/>
      <c r="AE33377" s="74"/>
      <c r="AF33377" s="74"/>
      <c r="BX33377" s="73"/>
      <c r="BY33377" s="74"/>
      <c r="BZ33377" s="74"/>
      <c r="CA33377" s="74"/>
      <c r="CF33377" s="79"/>
      <c r="CL33377" s="79"/>
    </row>
    <row r="33378" spans="30:90">
      <c r="AD33378" s="73"/>
      <c r="AE33378" s="74"/>
      <c r="AF33378" s="74"/>
      <c r="BX33378" s="73"/>
      <c r="BY33378" s="74"/>
      <c r="BZ33378" s="74"/>
      <c r="CA33378" s="74"/>
      <c r="CF33378" s="79"/>
      <c r="CL33378" s="79"/>
    </row>
    <row r="33379" spans="30:90">
      <c r="AD33379" s="73"/>
      <c r="AE33379" s="74"/>
      <c r="AF33379" s="74"/>
      <c r="BX33379" s="73"/>
      <c r="BY33379" s="74"/>
      <c r="BZ33379" s="74"/>
      <c r="CA33379" s="74"/>
      <c r="CF33379" s="79"/>
      <c r="CL33379" s="79"/>
    </row>
    <row r="33380" spans="30:90">
      <c r="AD33380" s="73"/>
      <c r="AE33380" s="74"/>
      <c r="AF33380" s="74"/>
      <c r="BX33380" s="73"/>
      <c r="BY33380" s="74"/>
      <c r="BZ33380" s="74"/>
      <c r="CA33380" s="74"/>
      <c r="CF33380" s="79"/>
      <c r="CL33380" s="79"/>
    </row>
    <row r="33381" spans="30:90">
      <c r="AD33381" s="73"/>
      <c r="AE33381" s="74"/>
      <c r="AF33381" s="74"/>
      <c r="BX33381" s="73"/>
      <c r="BY33381" s="74"/>
      <c r="BZ33381" s="74"/>
      <c r="CA33381" s="74"/>
      <c r="CF33381" s="79"/>
      <c r="CL33381" s="79"/>
    </row>
    <row r="33382" spans="30:90">
      <c r="AD33382" s="73"/>
      <c r="AE33382" s="74"/>
      <c r="AF33382" s="74"/>
      <c r="BX33382" s="73"/>
      <c r="BY33382" s="74"/>
      <c r="BZ33382" s="74"/>
      <c r="CA33382" s="74"/>
      <c r="CF33382" s="79"/>
      <c r="CL33382" s="79"/>
    </row>
    <row r="33383" spans="30:90">
      <c r="AD33383" s="73"/>
      <c r="AE33383" s="74"/>
      <c r="AF33383" s="74"/>
      <c r="BX33383" s="73"/>
      <c r="BY33383" s="74"/>
      <c r="BZ33383" s="74"/>
      <c r="CA33383" s="74"/>
      <c r="CF33383" s="79"/>
      <c r="CL33383" s="79"/>
    </row>
    <row r="33384" spans="30:90">
      <c r="AD33384" s="73"/>
      <c r="AE33384" s="74"/>
      <c r="AF33384" s="74"/>
      <c r="BX33384" s="73"/>
      <c r="BY33384" s="74"/>
      <c r="BZ33384" s="74"/>
      <c r="CA33384" s="74"/>
      <c r="CF33384" s="79"/>
      <c r="CL33384" s="79"/>
    </row>
    <row r="33385" spans="30:90">
      <c r="AD33385" s="73"/>
      <c r="AE33385" s="74"/>
      <c r="AF33385" s="74"/>
      <c r="BX33385" s="73"/>
      <c r="BY33385" s="74"/>
      <c r="BZ33385" s="74"/>
      <c r="CA33385" s="74"/>
      <c r="CF33385" s="79"/>
      <c r="CL33385" s="79"/>
    </row>
    <row r="33386" spans="30:90">
      <c r="AD33386" s="73"/>
      <c r="AE33386" s="74"/>
      <c r="AF33386" s="74"/>
      <c r="BX33386" s="73"/>
      <c r="BY33386" s="74"/>
      <c r="BZ33386" s="74"/>
      <c r="CA33386" s="74"/>
      <c r="CF33386" s="79"/>
      <c r="CL33386" s="79"/>
    </row>
    <row r="33387" spans="30:90">
      <c r="AD33387" s="73"/>
      <c r="AE33387" s="74"/>
      <c r="AF33387" s="74"/>
      <c r="BX33387" s="73"/>
      <c r="BY33387" s="74"/>
      <c r="BZ33387" s="74"/>
      <c r="CA33387" s="74"/>
      <c r="CF33387" s="79"/>
      <c r="CL33387" s="79"/>
    </row>
    <row r="33388" spans="30:90">
      <c r="AD33388" s="73"/>
      <c r="AE33388" s="74"/>
      <c r="AF33388" s="74"/>
      <c r="BX33388" s="73"/>
      <c r="BY33388" s="74"/>
      <c r="BZ33388" s="74"/>
      <c r="CA33388" s="74"/>
      <c r="CF33388" s="79"/>
      <c r="CL33388" s="79"/>
    </row>
    <row r="33389" spans="30:90">
      <c r="AD33389" s="73"/>
      <c r="AE33389" s="74"/>
      <c r="AF33389" s="74"/>
      <c r="BX33389" s="73"/>
      <c r="BY33389" s="74"/>
      <c r="BZ33389" s="74"/>
      <c r="CA33389" s="74"/>
      <c r="CF33389" s="79"/>
      <c r="CL33389" s="79"/>
    </row>
    <row r="33390" spans="30:90">
      <c r="AD33390" s="73"/>
      <c r="AE33390" s="74"/>
      <c r="AF33390" s="74"/>
      <c r="BX33390" s="73"/>
      <c r="BY33390" s="74"/>
      <c r="BZ33390" s="74"/>
      <c r="CA33390" s="74"/>
      <c r="CF33390" s="79"/>
      <c r="CL33390" s="79"/>
    </row>
    <row r="33391" spans="30:90">
      <c r="AD33391" s="73"/>
      <c r="AE33391" s="74"/>
      <c r="AF33391" s="74"/>
      <c r="BX33391" s="73"/>
      <c r="BY33391" s="74"/>
      <c r="BZ33391" s="74"/>
      <c r="CA33391" s="74"/>
      <c r="CF33391" s="79"/>
      <c r="CL33391" s="79"/>
    </row>
    <row r="33392" spans="30:90">
      <c r="AD33392" s="73"/>
      <c r="AE33392" s="74"/>
      <c r="AF33392" s="74"/>
      <c r="BX33392" s="73"/>
      <c r="BY33392" s="74"/>
      <c r="BZ33392" s="74"/>
      <c r="CA33392" s="74"/>
      <c r="CF33392" s="79"/>
      <c r="CL33392" s="79"/>
    </row>
    <row r="33393" spans="30:90">
      <c r="AD33393" s="73"/>
      <c r="AE33393" s="74"/>
      <c r="AF33393" s="74"/>
      <c r="BX33393" s="73"/>
      <c r="BY33393" s="74"/>
      <c r="BZ33393" s="74"/>
      <c r="CA33393" s="74"/>
      <c r="CF33393" s="79"/>
      <c r="CL33393" s="79"/>
    </row>
    <row r="33394" spans="30:90">
      <c r="AD33394" s="73"/>
      <c r="AE33394" s="74"/>
      <c r="AF33394" s="74"/>
      <c r="BX33394" s="73"/>
      <c r="BY33394" s="74"/>
      <c r="BZ33394" s="74"/>
      <c r="CA33394" s="74"/>
      <c r="CF33394" s="79"/>
      <c r="CL33394" s="79"/>
    </row>
    <row r="33395" spans="30:90">
      <c r="AD33395" s="73"/>
      <c r="AE33395" s="74"/>
      <c r="AF33395" s="74"/>
      <c r="BX33395" s="73"/>
      <c r="BY33395" s="74"/>
      <c r="BZ33395" s="74"/>
      <c r="CA33395" s="74"/>
      <c r="CF33395" s="79"/>
      <c r="CL33395" s="79"/>
    </row>
    <row r="33396" spans="30:90">
      <c r="AD33396" s="73"/>
      <c r="AE33396" s="74"/>
      <c r="AF33396" s="74"/>
      <c r="BX33396" s="73"/>
      <c r="BY33396" s="74"/>
      <c r="BZ33396" s="74"/>
      <c r="CA33396" s="74"/>
      <c r="CF33396" s="79"/>
      <c r="CL33396" s="79"/>
    </row>
    <row r="33397" spans="30:90">
      <c r="AD33397" s="73"/>
      <c r="AE33397" s="74"/>
      <c r="AF33397" s="74"/>
      <c r="BX33397" s="73"/>
      <c r="BY33397" s="74"/>
      <c r="BZ33397" s="74"/>
      <c r="CA33397" s="74"/>
      <c r="CF33397" s="79"/>
      <c r="CL33397" s="79"/>
    </row>
    <row r="33398" spans="30:90">
      <c r="AD33398" s="73"/>
      <c r="AE33398" s="74"/>
      <c r="AF33398" s="74"/>
      <c r="BX33398" s="73"/>
      <c r="BY33398" s="74"/>
      <c r="BZ33398" s="74"/>
      <c r="CA33398" s="74"/>
      <c r="CF33398" s="79"/>
      <c r="CL33398" s="79"/>
    </row>
    <row r="33399" spans="30:90">
      <c r="AD33399" s="73"/>
      <c r="AE33399" s="74"/>
      <c r="AF33399" s="74"/>
      <c r="BX33399" s="73"/>
      <c r="BY33399" s="74"/>
      <c r="BZ33399" s="74"/>
      <c r="CA33399" s="74"/>
      <c r="CF33399" s="79"/>
      <c r="CL33399" s="79"/>
    </row>
    <row r="33400" spans="30:90">
      <c r="AD33400" s="73"/>
      <c r="AE33400" s="74"/>
      <c r="AF33400" s="74"/>
      <c r="BX33400" s="73"/>
      <c r="BY33400" s="74"/>
      <c r="BZ33400" s="74"/>
      <c r="CA33400" s="74"/>
      <c r="CF33400" s="79"/>
      <c r="CL33400" s="79"/>
    </row>
    <row r="33401" spans="30:90">
      <c r="AD33401" s="73"/>
      <c r="AE33401" s="74"/>
      <c r="AF33401" s="74"/>
      <c r="BX33401" s="73"/>
      <c r="BY33401" s="74"/>
      <c r="BZ33401" s="74"/>
      <c r="CA33401" s="74"/>
      <c r="CF33401" s="79"/>
      <c r="CL33401" s="79"/>
    </row>
    <row r="33402" spans="30:90">
      <c r="AD33402" s="73"/>
      <c r="AE33402" s="74"/>
      <c r="AF33402" s="74"/>
      <c r="BX33402" s="73"/>
      <c r="BY33402" s="74"/>
      <c r="BZ33402" s="74"/>
      <c r="CA33402" s="74"/>
      <c r="CF33402" s="79"/>
      <c r="CL33402" s="79"/>
    </row>
    <row r="33403" spans="30:90">
      <c r="AD33403" s="73"/>
      <c r="AE33403" s="74"/>
      <c r="AF33403" s="74"/>
      <c r="BX33403" s="73"/>
      <c r="BY33403" s="74"/>
      <c r="BZ33403" s="74"/>
      <c r="CA33403" s="74"/>
      <c r="CF33403" s="79"/>
      <c r="CL33403" s="79"/>
    </row>
    <row r="33404" spans="30:90">
      <c r="AD33404" s="73"/>
      <c r="AE33404" s="74"/>
      <c r="AF33404" s="74"/>
      <c r="BX33404" s="73"/>
      <c r="BY33404" s="74"/>
      <c r="BZ33404" s="74"/>
      <c r="CA33404" s="74"/>
      <c r="CF33404" s="79"/>
      <c r="CL33404" s="79"/>
    </row>
    <row r="33405" spans="30:90">
      <c r="AD33405" s="73"/>
      <c r="AE33405" s="74"/>
      <c r="AF33405" s="74"/>
      <c r="BX33405" s="73"/>
      <c r="BY33405" s="74"/>
      <c r="BZ33405" s="74"/>
      <c r="CA33405" s="74"/>
      <c r="CF33405" s="79"/>
      <c r="CL33405" s="79"/>
    </row>
    <row r="33406" spans="30:90">
      <c r="AD33406" s="73"/>
      <c r="AE33406" s="74"/>
      <c r="AF33406" s="74"/>
      <c r="BX33406" s="73"/>
      <c r="BY33406" s="74"/>
      <c r="BZ33406" s="74"/>
      <c r="CA33406" s="74"/>
      <c r="CF33406" s="79"/>
      <c r="CL33406" s="79"/>
    </row>
    <row r="33407" spans="30:90">
      <c r="AD33407" s="73"/>
      <c r="AE33407" s="74"/>
      <c r="AF33407" s="74"/>
      <c r="BX33407" s="73"/>
      <c r="BY33407" s="74"/>
      <c r="BZ33407" s="74"/>
      <c r="CA33407" s="74"/>
      <c r="CF33407" s="79"/>
      <c r="CL33407" s="79"/>
    </row>
    <row r="33408" spans="30:90">
      <c r="AD33408" s="73"/>
      <c r="AE33408" s="74"/>
      <c r="AF33408" s="74"/>
      <c r="BX33408" s="73"/>
      <c r="BY33408" s="74"/>
      <c r="BZ33408" s="74"/>
      <c r="CA33408" s="74"/>
      <c r="CF33408" s="79"/>
      <c r="CL33408" s="79"/>
    </row>
    <row r="33409" spans="30:90">
      <c r="AD33409" s="73"/>
      <c r="AE33409" s="74"/>
      <c r="AF33409" s="74"/>
      <c r="BX33409" s="73"/>
      <c r="BY33409" s="74"/>
      <c r="BZ33409" s="74"/>
      <c r="CA33409" s="74"/>
      <c r="CF33409" s="79"/>
      <c r="CL33409" s="79"/>
    </row>
    <row r="33410" spans="30:90">
      <c r="AD33410" s="73"/>
      <c r="AE33410" s="74"/>
      <c r="AF33410" s="74"/>
      <c r="BX33410" s="73"/>
      <c r="BY33410" s="74"/>
      <c r="BZ33410" s="74"/>
      <c r="CA33410" s="74"/>
      <c r="CF33410" s="79"/>
      <c r="CL33410" s="79"/>
    </row>
    <row r="33411" spans="30:90">
      <c r="AD33411" s="73"/>
      <c r="AE33411" s="74"/>
      <c r="AF33411" s="74"/>
      <c r="BX33411" s="73"/>
      <c r="BY33411" s="74"/>
      <c r="BZ33411" s="74"/>
      <c r="CA33411" s="74"/>
      <c r="CF33411" s="79"/>
      <c r="CL33411" s="79"/>
    </row>
    <row r="33412" spans="30:90">
      <c r="AD33412" s="73"/>
      <c r="AE33412" s="74"/>
      <c r="AF33412" s="74"/>
      <c r="BX33412" s="73"/>
      <c r="BY33412" s="74"/>
      <c r="BZ33412" s="74"/>
      <c r="CA33412" s="74"/>
      <c r="CF33412" s="79"/>
      <c r="CL33412" s="79"/>
    </row>
    <row r="33413" spans="30:90">
      <c r="AD33413" s="73"/>
      <c r="AE33413" s="74"/>
      <c r="AF33413" s="74"/>
      <c r="BX33413" s="73"/>
      <c r="BY33413" s="74"/>
      <c r="BZ33413" s="74"/>
      <c r="CA33413" s="74"/>
      <c r="CF33413" s="79"/>
      <c r="CL33413" s="79"/>
    </row>
    <row r="33414" spans="30:90">
      <c r="AD33414" s="73"/>
      <c r="AE33414" s="74"/>
      <c r="AF33414" s="74"/>
      <c r="BX33414" s="73"/>
      <c r="BY33414" s="74"/>
      <c r="BZ33414" s="74"/>
      <c r="CA33414" s="74"/>
      <c r="CF33414" s="79"/>
      <c r="CL33414" s="79"/>
    </row>
    <row r="33415" spans="30:90">
      <c r="AD33415" s="73"/>
      <c r="AE33415" s="74"/>
      <c r="AF33415" s="74"/>
      <c r="BX33415" s="73"/>
      <c r="BY33415" s="74"/>
      <c r="BZ33415" s="74"/>
      <c r="CA33415" s="74"/>
      <c r="CF33415" s="79"/>
      <c r="CL33415" s="79"/>
    </row>
    <row r="33416" spans="30:90">
      <c r="AD33416" s="73"/>
      <c r="AE33416" s="74"/>
      <c r="AF33416" s="74"/>
      <c r="BX33416" s="73"/>
      <c r="BY33416" s="74"/>
      <c r="BZ33416" s="74"/>
      <c r="CA33416" s="74"/>
      <c r="CF33416" s="79"/>
      <c r="CL33416" s="79"/>
    </row>
    <row r="33417" spans="30:90">
      <c r="AD33417" s="73"/>
      <c r="AE33417" s="74"/>
      <c r="AF33417" s="74"/>
      <c r="BX33417" s="73"/>
      <c r="BY33417" s="74"/>
      <c r="BZ33417" s="74"/>
      <c r="CA33417" s="74"/>
      <c r="CF33417" s="79"/>
      <c r="CL33417" s="79"/>
    </row>
    <row r="33418" spans="30:90">
      <c r="AD33418" s="73"/>
      <c r="AE33418" s="74"/>
      <c r="AF33418" s="74"/>
      <c r="BX33418" s="73"/>
      <c r="BY33418" s="74"/>
      <c r="BZ33418" s="74"/>
      <c r="CA33418" s="74"/>
      <c r="CF33418" s="79"/>
      <c r="CL33418" s="79"/>
    </row>
    <row r="33419" spans="30:90">
      <c r="AD33419" s="73"/>
      <c r="AE33419" s="74"/>
      <c r="AF33419" s="74"/>
      <c r="BX33419" s="73"/>
      <c r="BY33419" s="74"/>
      <c r="BZ33419" s="74"/>
      <c r="CA33419" s="74"/>
      <c r="CF33419" s="79"/>
      <c r="CL33419" s="79"/>
    </row>
    <row r="33420" spans="30:90">
      <c r="AD33420" s="73"/>
      <c r="AE33420" s="74"/>
      <c r="AF33420" s="74"/>
      <c r="BX33420" s="73"/>
      <c r="BY33420" s="74"/>
      <c r="BZ33420" s="74"/>
      <c r="CA33420" s="74"/>
      <c r="CF33420" s="79"/>
      <c r="CL33420" s="79"/>
    </row>
    <row r="33421" spans="30:90">
      <c r="AD33421" s="73"/>
      <c r="AE33421" s="74"/>
      <c r="AF33421" s="74"/>
      <c r="BX33421" s="73"/>
      <c r="BY33421" s="74"/>
      <c r="BZ33421" s="74"/>
      <c r="CA33421" s="74"/>
      <c r="CF33421" s="79"/>
      <c r="CL33421" s="79"/>
    </row>
    <row r="33422" spans="30:90">
      <c r="AD33422" s="73"/>
      <c r="AE33422" s="74"/>
      <c r="AF33422" s="74"/>
      <c r="BX33422" s="73"/>
      <c r="BY33422" s="74"/>
      <c r="BZ33422" s="74"/>
      <c r="CA33422" s="74"/>
      <c r="CF33422" s="79"/>
      <c r="CL33422" s="79"/>
    </row>
    <row r="33423" spans="30:90">
      <c r="AD33423" s="73"/>
      <c r="AE33423" s="74"/>
      <c r="AF33423" s="74"/>
      <c r="BX33423" s="73"/>
      <c r="BY33423" s="74"/>
      <c r="BZ33423" s="74"/>
      <c r="CA33423" s="74"/>
      <c r="CF33423" s="79"/>
      <c r="CL33423" s="79"/>
    </row>
    <row r="33424" spans="30:90">
      <c r="AD33424" s="73"/>
      <c r="AE33424" s="74"/>
      <c r="AF33424" s="74"/>
      <c r="BX33424" s="73"/>
      <c r="BY33424" s="74"/>
      <c r="BZ33424" s="74"/>
      <c r="CA33424" s="74"/>
      <c r="CF33424" s="79"/>
      <c r="CL33424" s="79"/>
    </row>
    <row r="33425" spans="30:90">
      <c r="AD33425" s="73"/>
      <c r="AE33425" s="74"/>
      <c r="AF33425" s="74"/>
      <c r="BX33425" s="73"/>
      <c r="BY33425" s="74"/>
      <c r="BZ33425" s="74"/>
      <c r="CA33425" s="74"/>
      <c r="CF33425" s="79"/>
      <c r="CL33425" s="79"/>
    </row>
    <row r="33426" spans="30:90">
      <c r="AD33426" s="73"/>
      <c r="AE33426" s="74"/>
      <c r="AF33426" s="74"/>
      <c r="BX33426" s="73"/>
      <c r="BY33426" s="74"/>
      <c r="BZ33426" s="74"/>
      <c r="CA33426" s="74"/>
      <c r="CF33426" s="79"/>
      <c r="CL33426" s="79"/>
    </row>
    <row r="33427" spans="30:90">
      <c r="AD33427" s="73"/>
      <c r="AE33427" s="74"/>
      <c r="AF33427" s="74"/>
      <c r="BX33427" s="73"/>
      <c r="BY33427" s="74"/>
      <c r="BZ33427" s="74"/>
      <c r="CA33427" s="74"/>
      <c r="CF33427" s="79"/>
      <c r="CL33427" s="79"/>
    </row>
    <row r="33428" spans="30:90">
      <c r="AD33428" s="73"/>
      <c r="AE33428" s="74"/>
      <c r="AF33428" s="74"/>
      <c r="BX33428" s="73"/>
      <c r="BY33428" s="74"/>
      <c r="BZ33428" s="74"/>
      <c r="CA33428" s="74"/>
      <c r="CF33428" s="79"/>
      <c r="CL33428" s="79"/>
    </row>
    <row r="33429" spans="30:90">
      <c r="AD33429" s="73"/>
      <c r="AE33429" s="74"/>
      <c r="AF33429" s="74"/>
      <c r="BX33429" s="73"/>
      <c r="BY33429" s="74"/>
      <c r="BZ33429" s="74"/>
      <c r="CA33429" s="74"/>
      <c r="CF33429" s="79"/>
      <c r="CL33429" s="79"/>
    </row>
    <row r="33430" spans="30:90">
      <c r="AD33430" s="73"/>
      <c r="AE33430" s="74"/>
      <c r="AF33430" s="74"/>
      <c r="BX33430" s="73"/>
      <c r="BY33430" s="74"/>
      <c r="BZ33430" s="74"/>
      <c r="CA33430" s="74"/>
      <c r="CF33430" s="79"/>
      <c r="CL33430" s="79"/>
    </row>
    <row r="33431" spans="30:90">
      <c r="AD33431" s="73"/>
      <c r="AE33431" s="74"/>
      <c r="AF33431" s="74"/>
      <c r="BX33431" s="73"/>
      <c r="BY33431" s="74"/>
      <c r="BZ33431" s="74"/>
      <c r="CA33431" s="74"/>
      <c r="CF33431" s="79"/>
      <c r="CL33431" s="79"/>
    </row>
    <row r="33432" spans="30:90">
      <c r="AD33432" s="73"/>
      <c r="AE33432" s="74"/>
      <c r="AF33432" s="74"/>
      <c r="BX33432" s="73"/>
      <c r="BY33432" s="74"/>
      <c r="BZ33432" s="74"/>
      <c r="CA33432" s="74"/>
      <c r="CF33432" s="79"/>
      <c r="CL33432" s="79"/>
    </row>
    <row r="33433" spans="30:90">
      <c r="AD33433" s="73"/>
      <c r="AE33433" s="74"/>
      <c r="AF33433" s="74"/>
      <c r="BX33433" s="73"/>
      <c r="BY33433" s="74"/>
      <c r="BZ33433" s="74"/>
      <c r="CA33433" s="74"/>
      <c r="CF33433" s="79"/>
      <c r="CL33433" s="79"/>
    </row>
    <row r="33434" spans="30:90">
      <c r="AD33434" s="73"/>
      <c r="AE33434" s="74"/>
      <c r="AF33434" s="74"/>
      <c r="BX33434" s="73"/>
      <c r="BY33434" s="74"/>
      <c r="BZ33434" s="74"/>
      <c r="CA33434" s="74"/>
      <c r="CF33434" s="79"/>
      <c r="CL33434" s="79"/>
    </row>
    <row r="33435" spans="30:90">
      <c r="AD33435" s="73"/>
      <c r="AE33435" s="74"/>
      <c r="AF33435" s="74"/>
      <c r="BX33435" s="73"/>
      <c r="BY33435" s="74"/>
      <c r="BZ33435" s="74"/>
      <c r="CA33435" s="74"/>
      <c r="CF33435" s="79"/>
      <c r="CL33435" s="79"/>
    </row>
    <row r="33436" spans="30:90">
      <c r="AD33436" s="73"/>
      <c r="AE33436" s="74"/>
      <c r="AF33436" s="74"/>
      <c r="BX33436" s="73"/>
      <c r="BY33436" s="74"/>
      <c r="BZ33436" s="74"/>
      <c r="CA33436" s="74"/>
      <c r="CF33436" s="79"/>
      <c r="CL33436" s="79"/>
    </row>
    <row r="33437" spans="30:90">
      <c r="AD33437" s="73"/>
      <c r="AE33437" s="74"/>
      <c r="AF33437" s="74"/>
      <c r="BX33437" s="73"/>
      <c r="BY33437" s="74"/>
      <c r="BZ33437" s="74"/>
      <c r="CA33437" s="74"/>
      <c r="CF33437" s="79"/>
      <c r="CL33437" s="79"/>
    </row>
    <row r="33438" spans="30:90">
      <c r="AD33438" s="73"/>
      <c r="AE33438" s="74"/>
      <c r="AF33438" s="74"/>
      <c r="BX33438" s="73"/>
      <c r="BY33438" s="74"/>
      <c r="BZ33438" s="74"/>
      <c r="CA33438" s="74"/>
      <c r="CF33438" s="79"/>
      <c r="CL33438" s="79"/>
    </row>
    <row r="33439" spans="30:90">
      <c r="AD33439" s="73"/>
      <c r="AE33439" s="74"/>
      <c r="AF33439" s="74"/>
      <c r="BX33439" s="73"/>
      <c r="BY33439" s="74"/>
      <c r="BZ33439" s="74"/>
      <c r="CA33439" s="74"/>
      <c r="CF33439" s="79"/>
      <c r="CL33439" s="79"/>
    </row>
    <row r="33440" spans="30:90">
      <c r="AD33440" s="73"/>
      <c r="AE33440" s="74"/>
      <c r="AF33440" s="74"/>
      <c r="BX33440" s="73"/>
      <c r="BY33440" s="74"/>
      <c r="BZ33440" s="74"/>
      <c r="CA33440" s="74"/>
      <c r="CF33440" s="79"/>
      <c r="CL33440" s="79"/>
    </row>
    <row r="33441" spans="30:90">
      <c r="AD33441" s="73"/>
      <c r="AE33441" s="74"/>
      <c r="AF33441" s="74"/>
      <c r="BX33441" s="73"/>
      <c r="BY33441" s="74"/>
      <c r="BZ33441" s="74"/>
      <c r="CA33441" s="74"/>
      <c r="CF33441" s="79"/>
      <c r="CL33441" s="79"/>
    </row>
    <row r="33442" spans="30:90">
      <c r="AD33442" s="73"/>
      <c r="AE33442" s="74"/>
      <c r="AF33442" s="74"/>
      <c r="BX33442" s="73"/>
      <c r="BY33442" s="74"/>
      <c r="BZ33442" s="74"/>
      <c r="CA33442" s="74"/>
      <c r="CF33442" s="79"/>
      <c r="CL33442" s="79"/>
    </row>
    <row r="33443" spans="30:90">
      <c r="AD33443" s="73"/>
      <c r="AE33443" s="74"/>
      <c r="AF33443" s="74"/>
      <c r="BX33443" s="73"/>
      <c r="BY33443" s="74"/>
      <c r="BZ33443" s="74"/>
      <c r="CA33443" s="74"/>
      <c r="CF33443" s="79"/>
      <c r="CL33443" s="79"/>
    </row>
    <row r="33444" spans="30:90">
      <c r="AD33444" s="73"/>
      <c r="AE33444" s="74"/>
      <c r="AF33444" s="74"/>
      <c r="BX33444" s="73"/>
      <c r="BY33444" s="74"/>
      <c r="BZ33444" s="74"/>
      <c r="CA33444" s="74"/>
      <c r="CF33444" s="79"/>
      <c r="CL33444" s="79"/>
    </row>
    <row r="33445" spans="30:90">
      <c r="AD33445" s="73"/>
      <c r="AE33445" s="74"/>
      <c r="AF33445" s="74"/>
      <c r="BX33445" s="73"/>
      <c r="BY33445" s="74"/>
      <c r="BZ33445" s="74"/>
      <c r="CA33445" s="74"/>
      <c r="CF33445" s="79"/>
      <c r="CL33445" s="79"/>
    </row>
    <row r="33446" spans="30:90">
      <c r="AD33446" s="73"/>
      <c r="AE33446" s="74"/>
      <c r="AF33446" s="74"/>
      <c r="BX33446" s="73"/>
      <c r="BY33446" s="74"/>
      <c r="BZ33446" s="74"/>
      <c r="CA33446" s="74"/>
      <c r="CF33446" s="79"/>
      <c r="CL33446" s="79"/>
    </row>
    <row r="33447" spans="30:90">
      <c r="AD33447" s="73"/>
      <c r="AE33447" s="74"/>
      <c r="AF33447" s="74"/>
      <c r="BX33447" s="73"/>
      <c r="BY33447" s="74"/>
      <c r="BZ33447" s="74"/>
      <c r="CA33447" s="74"/>
      <c r="CF33447" s="79"/>
      <c r="CL33447" s="79"/>
    </row>
    <row r="33448" spans="30:90">
      <c r="AD33448" s="73"/>
      <c r="AE33448" s="74"/>
      <c r="AF33448" s="74"/>
      <c r="BX33448" s="73"/>
      <c r="BY33448" s="74"/>
      <c r="BZ33448" s="74"/>
      <c r="CA33448" s="74"/>
      <c r="CF33448" s="79"/>
      <c r="CL33448" s="79"/>
    </row>
    <row r="33449" spans="30:90">
      <c r="AD33449" s="73"/>
      <c r="AE33449" s="74"/>
      <c r="AF33449" s="74"/>
      <c r="BX33449" s="73"/>
      <c r="BY33449" s="74"/>
      <c r="BZ33449" s="74"/>
      <c r="CA33449" s="74"/>
      <c r="CF33449" s="79"/>
      <c r="CL33449" s="79"/>
    </row>
    <row r="33450" spans="30:90">
      <c r="AD33450" s="73"/>
      <c r="AE33450" s="74"/>
      <c r="AF33450" s="74"/>
      <c r="BX33450" s="73"/>
      <c r="BY33450" s="74"/>
      <c r="BZ33450" s="74"/>
      <c r="CA33450" s="74"/>
      <c r="CF33450" s="79"/>
      <c r="CL33450" s="79"/>
    </row>
    <row r="33451" spans="30:90">
      <c r="AD33451" s="73"/>
      <c r="AE33451" s="74"/>
      <c r="AF33451" s="74"/>
      <c r="BX33451" s="73"/>
      <c r="BY33451" s="74"/>
      <c r="BZ33451" s="74"/>
      <c r="CA33451" s="74"/>
      <c r="CF33451" s="79"/>
      <c r="CL33451" s="79"/>
    </row>
    <row r="33452" spans="30:90">
      <c r="AD33452" s="73"/>
      <c r="AE33452" s="74"/>
      <c r="AF33452" s="74"/>
      <c r="BX33452" s="73"/>
      <c r="BY33452" s="74"/>
      <c r="BZ33452" s="74"/>
      <c r="CA33452" s="74"/>
      <c r="CF33452" s="79"/>
      <c r="CL33452" s="79"/>
    </row>
    <row r="33453" spans="30:90">
      <c r="AD33453" s="73"/>
      <c r="AE33453" s="74"/>
      <c r="AF33453" s="74"/>
      <c r="BX33453" s="73"/>
      <c r="BY33453" s="74"/>
      <c r="BZ33453" s="74"/>
      <c r="CA33453" s="74"/>
      <c r="CF33453" s="79"/>
      <c r="CL33453" s="79"/>
    </row>
    <row r="33454" spans="30:90">
      <c r="AD33454" s="73"/>
      <c r="AE33454" s="74"/>
      <c r="AF33454" s="74"/>
      <c r="BX33454" s="73"/>
      <c r="BY33454" s="74"/>
      <c r="BZ33454" s="74"/>
      <c r="CA33454" s="74"/>
      <c r="CF33454" s="79"/>
      <c r="CL33454" s="79"/>
    </row>
    <row r="33455" spans="30:90">
      <c r="AD33455" s="73"/>
      <c r="AE33455" s="74"/>
      <c r="AF33455" s="74"/>
      <c r="BX33455" s="73"/>
      <c r="BY33455" s="74"/>
      <c r="BZ33455" s="74"/>
      <c r="CA33455" s="74"/>
      <c r="CF33455" s="79"/>
      <c r="CL33455" s="79"/>
    </row>
    <row r="33456" spans="30:90">
      <c r="AD33456" s="73"/>
      <c r="AE33456" s="74"/>
      <c r="AF33456" s="74"/>
      <c r="BX33456" s="73"/>
      <c r="BY33456" s="74"/>
      <c r="BZ33456" s="74"/>
      <c r="CA33456" s="74"/>
      <c r="CF33456" s="79"/>
      <c r="CL33456" s="79"/>
    </row>
    <row r="33457" spans="30:90">
      <c r="AD33457" s="73"/>
      <c r="AE33457" s="74"/>
      <c r="AF33457" s="74"/>
      <c r="BX33457" s="73"/>
      <c r="BY33457" s="74"/>
      <c r="BZ33457" s="74"/>
      <c r="CA33457" s="74"/>
      <c r="CF33457" s="79"/>
      <c r="CL33457" s="79"/>
    </row>
    <row r="33458" spans="30:90">
      <c r="AD33458" s="73"/>
      <c r="AE33458" s="74"/>
      <c r="AF33458" s="74"/>
      <c r="BX33458" s="73"/>
      <c r="BY33458" s="74"/>
      <c r="BZ33458" s="74"/>
      <c r="CA33458" s="74"/>
      <c r="CF33458" s="79"/>
      <c r="CL33458" s="79"/>
    </row>
    <row r="33459" spans="30:90">
      <c r="AD33459" s="73"/>
      <c r="AE33459" s="74"/>
      <c r="AF33459" s="74"/>
      <c r="BX33459" s="73"/>
      <c r="BY33459" s="74"/>
      <c r="BZ33459" s="74"/>
      <c r="CA33459" s="74"/>
      <c r="CF33459" s="79"/>
      <c r="CL33459" s="79"/>
    </row>
    <row r="33460" spans="30:90">
      <c r="AD33460" s="73"/>
      <c r="AE33460" s="74"/>
      <c r="AF33460" s="74"/>
      <c r="BX33460" s="73"/>
      <c r="BY33460" s="74"/>
      <c r="BZ33460" s="74"/>
      <c r="CA33460" s="74"/>
      <c r="CF33460" s="79"/>
      <c r="CL33460" s="79"/>
    </row>
    <row r="33461" spans="30:90">
      <c r="AD33461" s="73"/>
      <c r="AE33461" s="74"/>
      <c r="AF33461" s="74"/>
      <c r="BX33461" s="73"/>
      <c r="BY33461" s="74"/>
      <c r="BZ33461" s="74"/>
      <c r="CA33461" s="74"/>
      <c r="CF33461" s="79"/>
      <c r="CL33461" s="79"/>
    </row>
    <row r="33462" spans="30:90">
      <c r="AD33462" s="73"/>
      <c r="AE33462" s="74"/>
      <c r="AF33462" s="74"/>
      <c r="BX33462" s="73"/>
      <c r="BY33462" s="74"/>
      <c r="BZ33462" s="74"/>
      <c r="CA33462" s="74"/>
      <c r="CF33462" s="79"/>
      <c r="CL33462" s="79"/>
    </row>
    <row r="33463" spans="30:90">
      <c r="AD33463" s="73"/>
      <c r="AE33463" s="74"/>
      <c r="AF33463" s="74"/>
      <c r="BX33463" s="73"/>
      <c r="BY33463" s="74"/>
      <c r="BZ33463" s="74"/>
      <c r="CA33463" s="74"/>
      <c r="CF33463" s="79"/>
      <c r="CL33463" s="79"/>
    </row>
    <row r="33464" spans="30:90">
      <c r="AD33464" s="73"/>
      <c r="AE33464" s="74"/>
      <c r="AF33464" s="74"/>
      <c r="BX33464" s="73"/>
      <c r="BY33464" s="74"/>
      <c r="BZ33464" s="74"/>
      <c r="CA33464" s="74"/>
      <c r="CF33464" s="79"/>
      <c r="CL33464" s="79"/>
    </row>
    <row r="33465" spans="30:90">
      <c r="AD33465" s="73"/>
      <c r="AE33465" s="74"/>
      <c r="AF33465" s="74"/>
      <c r="BX33465" s="73"/>
      <c r="BY33465" s="74"/>
      <c r="BZ33465" s="74"/>
      <c r="CA33465" s="74"/>
      <c r="CF33465" s="79"/>
      <c r="CL33465" s="79"/>
    </row>
    <row r="33466" spans="30:90">
      <c r="AD33466" s="73"/>
      <c r="AE33466" s="74"/>
      <c r="AF33466" s="74"/>
      <c r="BX33466" s="73"/>
      <c r="BY33466" s="74"/>
      <c r="BZ33466" s="74"/>
      <c r="CA33466" s="74"/>
      <c r="CF33466" s="79"/>
      <c r="CL33466" s="79"/>
    </row>
    <row r="33467" spans="30:90">
      <c r="AD33467" s="73"/>
      <c r="AE33467" s="74"/>
      <c r="AF33467" s="74"/>
      <c r="BX33467" s="73"/>
      <c r="BY33467" s="74"/>
      <c r="BZ33467" s="74"/>
      <c r="CA33467" s="74"/>
      <c r="CF33467" s="79"/>
      <c r="CL33467" s="79"/>
    </row>
    <row r="33468" spans="30:90">
      <c r="AD33468" s="73"/>
      <c r="AE33468" s="74"/>
      <c r="AF33468" s="74"/>
      <c r="BX33468" s="73"/>
      <c r="BY33468" s="74"/>
      <c r="BZ33468" s="74"/>
      <c r="CA33468" s="74"/>
      <c r="CF33468" s="79"/>
      <c r="CL33468" s="79"/>
    </row>
    <row r="33469" spans="30:90">
      <c r="AD33469" s="73"/>
      <c r="AE33469" s="74"/>
      <c r="AF33469" s="74"/>
      <c r="BX33469" s="73"/>
      <c r="BY33469" s="74"/>
      <c r="BZ33469" s="74"/>
      <c r="CA33469" s="74"/>
      <c r="CF33469" s="79"/>
      <c r="CL33469" s="79"/>
    </row>
    <row r="33470" spans="30:90">
      <c r="AD33470" s="73"/>
      <c r="AE33470" s="74"/>
      <c r="AF33470" s="74"/>
      <c r="BX33470" s="73"/>
      <c r="BY33470" s="74"/>
      <c r="BZ33470" s="74"/>
      <c r="CA33470" s="74"/>
      <c r="CF33470" s="79"/>
      <c r="CL33470" s="79"/>
    </row>
    <row r="33471" spans="30:90">
      <c r="AD33471" s="73"/>
      <c r="AE33471" s="74"/>
      <c r="AF33471" s="74"/>
      <c r="BX33471" s="73"/>
      <c r="BY33471" s="74"/>
      <c r="BZ33471" s="74"/>
      <c r="CA33471" s="74"/>
      <c r="CF33471" s="79"/>
      <c r="CL33471" s="79"/>
    </row>
    <row r="33472" spans="30:90">
      <c r="AD33472" s="73"/>
      <c r="AE33472" s="74"/>
      <c r="AF33472" s="74"/>
      <c r="BX33472" s="73"/>
      <c r="BY33472" s="74"/>
      <c r="BZ33472" s="74"/>
      <c r="CA33472" s="74"/>
      <c r="CF33472" s="79"/>
      <c r="CL33472" s="79"/>
    </row>
    <row r="33473" spans="30:90">
      <c r="AD33473" s="73"/>
      <c r="AE33473" s="74"/>
      <c r="AF33473" s="74"/>
      <c r="BX33473" s="73"/>
      <c r="BY33473" s="74"/>
      <c r="BZ33473" s="74"/>
      <c r="CA33473" s="74"/>
      <c r="CF33473" s="79"/>
      <c r="CL33473" s="79"/>
    </row>
    <row r="33474" spans="30:90">
      <c r="AD33474" s="73"/>
      <c r="AE33474" s="74"/>
      <c r="AF33474" s="74"/>
      <c r="BX33474" s="73"/>
      <c r="BY33474" s="74"/>
      <c r="BZ33474" s="74"/>
      <c r="CA33474" s="74"/>
      <c r="CF33474" s="79"/>
      <c r="CL33474" s="79"/>
    </row>
    <row r="33475" spans="30:90">
      <c r="AD33475" s="73"/>
      <c r="AE33475" s="74"/>
      <c r="AF33475" s="74"/>
      <c r="BX33475" s="73"/>
      <c r="BY33475" s="74"/>
      <c r="BZ33475" s="74"/>
      <c r="CA33475" s="74"/>
      <c r="CF33475" s="79"/>
      <c r="CL33475" s="79"/>
    </row>
    <row r="33476" spans="30:90">
      <c r="AD33476" s="73"/>
      <c r="AE33476" s="74"/>
      <c r="AF33476" s="74"/>
      <c r="BX33476" s="73"/>
      <c r="BY33476" s="74"/>
      <c r="BZ33476" s="74"/>
      <c r="CA33476" s="74"/>
      <c r="CF33476" s="79"/>
      <c r="CL33476" s="79"/>
    </row>
    <row r="33477" spans="30:90">
      <c r="AD33477" s="73"/>
      <c r="AE33477" s="74"/>
      <c r="AF33477" s="74"/>
      <c r="BX33477" s="73"/>
      <c r="BY33477" s="74"/>
      <c r="BZ33477" s="74"/>
      <c r="CA33477" s="74"/>
      <c r="CF33477" s="79"/>
      <c r="CL33477" s="79"/>
    </row>
    <row r="33478" spans="30:90">
      <c r="AD33478" s="73"/>
      <c r="AE33478" s="74"/>
      <c r="AF33478" s="74"/>
      <c r="BX33478" s="73"/>
      <c r="BY33478" s="74"/>
      <c r="BZ33478" s="74"/>
      <c r="CA33478" s="74"/>
      <c r="CF33478" s="79"/>
      <c r="CL33478" s="79"/>
    </row>
    <row r="33479" spans="30:90">
      <c r="AD33479" s="73"/>
      <c r="AE33479" s="74"/>
      <c r="AF33479" s="74"/>
      <c r="BX33479" s="73"/>
      <c r="BY33479" s="74"/>
      <c r="BZ33479" s="74"/>
      <c r="CA33479" s="74"/>
      <c r="CF33479" s="79"/>
      <c r="CL33479" s="79"/>
    </row>
    <row r="33480" spans="30:90">
      <c r="AD33480" s="73"/>
      <c r="AE33480" s="74"/>
      <c r="AF33480" s="74"/>
      <c r="BX33480" s="73"/>
      <c r="BY33480" s="74"/>
      <c r="BZ33480" s="74"/>
      <c r="CA33480" s="74"/>
      <c r="CF33480" s="79"/>
      <c r="CL33480" s="79"/>
    </row>
    <row r="33481" spans="30:90">
      <c r="AD33481" s="73"/>
      <c r="AE33481" s="74"/>
      <c r="AF33481" s="74"/>
      <c r="BX33481" s="73"/>
      <c r="BY33481" s="74"/>
      <c r="BZ33481" s="74"/>
      <c r="CA33481" s="74"/>
      <c r="CF33481" s="79"/>
      <c r="CL33481" s="79"/>
    </row>
    <row r="33482" spans="30:90">
      <c r="AD33482" s="73"/>
      <c r="AE33482" s="74"/>
      <c r="AF33482" s="74"/>
      <c r="BX33482" s="73"/>
      <c r="BY33482" s="74"/>
      <c r="BZ33482" s="74"/>
      <c r="CA33482" s="74"/>
      <c r="CF33482" s="79"/>
      <c r="CL33482" s="79"/>
    </row>
    <row r="33483" spans="30:90">
      <c r="AD33483" s="73"/>
      <c r="AE33483" s="74"/>
      <c r="AF33483" s="74"/>
      <c r="BX33483" s="73"/>
      <c r="BY33483" s="74"/>
      <c r="BZ33483" s="74"/>
      <c r="CA33483" s="74"/>
      <c r="CF33483" s="79"/>
      <c r="CL33483" s="79"/>
    </row>
    <row r="33484" spans="30:90">
      <c r="AD33484" s="73"/>
      <c r="AE33484" s="74"/>
      <c r="AF33484" s="74"/>
      <c r="BX33484" s="73"/>
      <c r="BY33484" s="74"/>
      <c r="BZ33484" s="74"/>
      <c r="CA33484" s="74"/>
      <c r="CF33484" s="79"/>
      <c r="CL33484" s="79"/>
    </row>
    <row r="33485" spans="30:90">
      <c r="AD33485" s="73"/>
      <c r="AE33485" s="74"/>
      <c r="AF33485" s="74"/>
      <c r="BX33485" s="73"/>
      <c r="BY33485" s="74"/>
      <c r="BZ33485" s="74"/>
      <c r="CA33485" s="74"/>
      <c r="CF33485" s="79"/>
      <c r="CL33485" s="79"/>
    </row>
    <row r="33486" spans="30:90">
      <c r="AD33486" s="73"/>
      <c r="AE33486" s="74"/>
      <c r="AF33486" s="74"/>
      <c r="BX33486" s="73"/>
      <c r="BY33486" s="74"/>
      <c r="BZ33486" s="74"/>
      <c r="CA33486" s="74"/>
      <c r="CF33486" s="79"/>
      <c r="CL33486" s="79"/>
    </row>
    <row r="33487" spans="30:90">
      <c r="AD33487" s="73"/>
      <c r="AE33487" s="74"/>
      <c r="AF33487" s="74"/>
      <c r="BX33487" s="73"/>
      <c r="BY33487" s="74"/>
      <c r="BZ33487" s="74"/>
      <c r="CA33487" s="74"/>
      <c r="CF33487" s="79"/>
      <c r="CL33487" s="79"/>
    </row>
    <row r="33488" spans="30:90">
      <c r="AD33488" s="73"/>
      <c r="AE33488" s="74"/>
      <c r="AF33488" s="74"/>
      <c r="BX33488" s="73"/>
      <c r="BY33488" s="74"/>
      <c r="BZ33488" s="74"/>
      <c r="CA33488" s="74"/>
      <c r="CF33488" s="79"/>
      <c r="CL33488" s="79"/>
    </row>
    <row r="33489" spans="30:90">
      <c r="AD33489" s="73"/>
      <c r="AE33489" s="74"/>
      <c r="AF33489" s="74"/>
      <c r="BX33489" s="73"/>
      <c r="BY33489" s="74"/>
      <c r="BZ33489" s="74"/>
      <c r="CA33489" s="74"/>
      <c r="CF33489" s="79"/>
      <c r="CL33489" s="79"/>
    </row>
    <row r="33490" spans="30:90">
      <c r="AD33490" s="73"/>
      <c r="AE33490" s="74"/>
      <c r="AF33490" s="74"/>
      <c r="BX33490" s="73"/>
      <c r="BY33490" s="74"/>
      <c r="BZ33490" s="74"/>
      <c r="CA33490" s="74"/>
      <c r="CF33490" s="79"/>
      <c r="CL33490" s="79"/>
    </row>
    <row r="33491" spans="30:90">
      <c r="AD33491" s="73"/>
      <c r="AE33491" s="74"/>
      <c r="AF33491" s="74"/>
      <c r="BX33491" s="73"/>
      <c r="BY33491" s="74"/>
      <c r="BZ33491" s="74"/>
      <c r="CA33491" s="74"/>
      <c r="CF33491" s="79"/>
      <c r="CL33491" s="79"/>
    </row>
    <row r="33492" spans="30:90">
      <c r="AD33492" s="73"/>
      <c r="AE33492" s="74"/>
      <c r="AF33492" s="74"/>
      <c r="BX33492" s="73"/>
      <c r="BY33492" s="74"/>
      <c r="BZ33492" s="74"/>
      <c r="CA33492" s="74"/>
      <c r="CF33492" s="79"/>
      <c r="CL33492" s="79"/>
    </row>
    <row r="33493" spans="30:90">
      <c r="AD33493" s="73"/>
      <c r="AE33493" s="74"/>
      <c r="AF33493" s="74"/>
      <c r="BX33493" s="73"/>
      <c r="BY33493" s="74"/>
      <c r="BZ33493" s="74"/>
      <c r="CA33493" s="74"/>
      <c r="CF33493" s="79"/>
      <c r="CL33493" s="79"/>
    </row>
    <row r="33494" spans="30:90">
      <c r="AD33494" s="73"/>
      <c r="AE33494" s="74"/>
      <c r="AF33494" s="74"/>
      <c r="BX33494" s="73"/>
      <c r="BY33494" s="74"/>
      <c r="BZ33494" s="74"/>
      <c r="CA33494" s="74"/>
      <c r="CF33494" s="79"/>
      <c r="CL33494" s="79"/>
    </row>
    <row r="33495" spans="30:90">
      <c r="AD33495" s="73"/>
      <c r="AE33495" s="74"/>
      <c r="AF33495" s="74"/>
      <c r="BX33495" s="73"/>
      <c r="BY33495" s="74"/>
      <c r="BZ33495" s="74"/>
      <c r="CA33495" s="74"/>
      <c r="CF33495" s="79"/>
      <c r="CL33495" s="79"/>
    </row>
    <row r="33496" spans="30:90">
      <c r="AD33496" s="73"/>
      <c r="AE33496" s="74"/>
      <c r="AF33496" s="74"/>
      <c r="BX33496" s="73"/>
      <c r="BY33496" s="74"/>
      <c r="BZ33496" s="74"/>
      <c r="CA33496" s="74"/>
      <c r="CF33496" s="79"/>
      <c r="CL33496" s="79"/>
    </row>
    <row r="33497" spans="30:90">
      <c r="AD33497" s="73"/>
      <c r="AE33497" s="74"/>
      <c r="AF33497" s="74"/>
      <c r="BX33497" s="73"/>
      <c r="BY33497" s="74"/>
      <c r="BZ33497" s="74"/>
      <c r="CA33497" s="74"/>
      <c r="CF33497" s="79"/>
      <c r="CL33497" s="79"/>
    </row>
    <row r="33498" spans="30:90">
      <c r="AD33498" s="73"/>
      <c r="AE33498" s="74"/>
      <c r="AF33498" s="74"/>
      <c r="BX33498" s="73"/>
      <c r="BY33498" s="74"/>
      <c r="BZ33498" s="74"/>
      <c r="CA33498" s="74"/>
      <c r="CF33498" s="79"/>
      <c r="CL33498" s="79"/>
    </row>
    <row r="33499" spans="30:90">
      <c r="AD33499" s="73"/>
      <c r="AE33499" s="74"/>
      <c r="AF33499" s="74"/>
      <c r="BX33499" s="73"/>
      <c r="BY33499" s="74"/>
      <c r="BZ33499" s="74"/>
      <c r="CA33499" s="74"/>
      <c r="CF33499" s="79"/>
      <c r="CL33499" s="79"/>
    </row>
    <row r="33500" spans="30:90">
      <c r="AD33500" s="73"/>
      <c r="AE33500" s="74"/>
      <c r="AF33500" s="74"/>
      <c r="BX33500" s="73"/>
      <c r="BY33500" s="74"/>
      <c r="BZ33500" s="74"/>
      <c r="CA33500" s="74"/>
      <c r="CF33500" s="79"/>
      <c r="CL33500" s="79"/>
    </row>
    <row r="33501" spans="30:90">
      <c r="AD33501" s="73"/>
      <c r="AE33501" s="74"/>
      <c r="AF33501" s="74"/>
      <c r="BX33501" s="73"/>
      <c r="BY33501" s="74"/>
      <c r="BZ33501" s="74"/>
      <c r="CA33501" s="74"/>
      <c r="CF33501" s="79"/>
      <c r="CL33501" s="79"/>
    </row>
    <row r="33502" spans="30:90">
      <c r="AD33502" s="73"/>
      <c r="AE33502" s="74"/>
      <c r="AF33502" s="74"/>
      <c r="BX33502" s="73"/>
      <c r="BY33502" s="74"/>
      <c r="BZ33502" s="74"/>
      <c r="CA33502" s="74"/>
      <c r="CF33502" s="79"/>
      <c r="CL33502" s="79"/>
    </row>
    <row r="33503" spans="30:90">
      <c r="AD33503" s="73"/>
      <c r="AE33503" s="74"/>
      <c r="AF33503" s="74"/>
      <c r="BX33503" s="73"/>
      <c r="BY33503" s="74"/>
      <c r="BZ33503" s="74"/>
      <c r="CA33503" s="74"/>
      <c r="CF33503" s="79"/>
      <c r="CL33503" s="79"/>
    </row>
    <row r="33504" spans="30:90">
      <c r="AD33504" s="73"/>
      <c r="AE33504" s="74"/>
      <c r="AF33504" s="74"/>
      <c r="BX33504" s="73"/>
      <c r="BY33504" s="74"/>
      <c r="BZ33504" s="74"/>
      <c r="CA33504" s="74"/>
      <c r="CF33504" s="79"/>
      <c r="CL33504" s="79"/>
    </row>
    <row r="33505" spans="30:90">
      <c r="AD33505" s="73"/>
      <c r="AE33505" s="74"/>
      <c r="AF33505" s="74"/>
      <c r="BX33505" s="73"/>
      <c r="BY33505" s="74"/>
      <c r="BZ33505" s="74"/>
      <c r="CA33505" s="74"/>
      <c r="CF33505" s="79"/>
      <c r="CL33505" s="79"/>
    </row>
    <row r="33506" spans="30:90">
      <c r="AD33506" s="73"/>
      <c r="AE33506" s="74"/>
      <c r="AF33506" s="74"/>
      <c r="BX33506" s="73"/>
      <c r="BY33506" s="74"/>
      <c r="BZ33506" s="74"/>
      <c r="CA33506" s="74"/>
      <c r="CF33506" s="79"/>
      <c r="CL33506" s="79"/>
    </row>
    <row r="33507" spans="30:90">
      <c r="AD33507" s="73"/>
      <c r="AE33507" s="74"/>
      <c r="AF33507" s="74"/>
      <c r="BX33507" s="73"/>
      <c r="BY33507" s="74"/>
      <c r="BZ33507" s="74"/>
      <c r="CA33507" s="74"/>
      <c r="CF33507" s="79"/>
      <c r="CL33507" s="79"/>
    </row>
    <row r="33508" spans="30:90">
      <c r="AD33508" s="73"/>
      <c r="AE33508" s="74"/>
      <c r="AF33508" s="74"/>
      <c r="BX33508" s="73"/>
      <c r="BY33508" s="74"/>
      <c r="BZ33508" s="74"/>
      <c r="CA33508" s="74"/>
      <c r="CF33508" s="79"/>
      <c r="CL33508" s="79"/>
    </row>
    <row r="33509" spans="30:90">
      <c r="AD33509" s="73"/>
      <c r="AE33509" s="74"/>
      <c r="AF33509" s="74"/>
      <c r="BX33509" s="73"/>
      <c r="BY33509" s="74"/>
      <c r="BZ33509" s="74"/>
      <c r="CA33509" s="74"/>
      <c r="CF33509" s="79"/>
      <c r="CL33509" s="79"/>
    </row>
    <row r="33510" spans="30:90">
      <c r="AD33510" s="73"/>
      <c r="AE33510" s="74"/>
      <c r="AF33510" s="74"/>
      <c r="BX33510" s="73"/>
      <c r="BY33510" s="74"/>
      <c r="BZ33510" s="74"/>
      <c r="CA33510" s="74"/>
      <c r="CF33510" s="79"/>
      <c r="CL33510" s="79"/>
    </row>
    <row r="33511" spans="30:90">
      <c r="AD33511" s="73"/>
      <c r="AE33511" s="74"/>
      <c r="AF33511" s="74"/>
      <c r="BX33511" s="73"/>
      <c r="BY33511" s="74"/>
      <c r="BZ33511" s="74"/>
      <c r="CA33511" s="74"/>
      <c r="CF33511" s="79"/>
      <c r="CL33511" s="79"/>
    </row>
    <row r="33512" spans="30:90">
      <c r="AD33512" s="73"/>
      <c r="AE33512" s="74"/>
      <c r="AF33512" s="74"/>
      <c r="BX33512" s="73"/>
      <c r="BY33512" s="74"/>
      <c r="BZ33512" s="74"/>
      <c r="CA33512" s="74"/>
      <c r="CF33512" s="79"/>
      <c r="CL33512" s="79"/>
    </row>
    <row r="33513" spans="30:90">
      <c r="AD33513" s="73"/>
      <c r="AE33513" s="74"/>
      <c r="AF33513" s="74"/>
      <c r="BX33513" s="73"/>
      <c r="BY33513" s="74"/>
      <c r="BZ33513" s="74"/>
      <c r="CA33513" s="74"/>
      <c r="CF33513" s="79"/>
      <c r="CL33513" s="79"/>
    </row>
    <row r="33514" spans="30:90">
      <c r="AD33514" s="73"/>
      <c r="AE33514" s="74"/>
      <c r="AF33514" s="74"/>
      <c r="BX33514" s="73"/>
      <c r="BY33514" s="74"/>
      <c r="BZ33514" s="74"/>
      <c r="CA33514" s="74"/>
      <c r="CF33514" s="79"/>
      <c r="CL33514" s="79"/>
    </row>
    <row r="33515" spans="30:90">
      <c r="AD33515" s="73"/>
      <c r="AE33515" s="74"/>
      <c r="AF33515" s="74"/>
      <c r="BX33515" s="73"/>
      <c r="BY33515" s="74"/>
      <c r="BZ33515" s="74"/>
      <c r="CA33515" s="74"/>
      <c r="CF33515" s="79"/>
      <c r="CL33515" s="79"/>
    </row>
    <row r="33516" spans="30:90">
      <c r="AD33516" s="73"/>
      <c r="AE33516" s="74"/>
      <c r="AF33516" s="74"/>
      <c r="BX33516" s="73"/>
      <c r="BY33516" s="74"/>
      <c r="BZ33516" s="74"/>
      <c r="CA33516" s="74"/>
      <c r="CF33516" s="79"/>
      <c r="CL33516" s="79"/>
    </row>
    <row r="33517" spans="30:90">
      <c r="AD33517" s="73"/>
      <c r="AE33517" s="74"/>
      <c r="AF33517" s="74"/>
      <c r="BX33517" s="73"/>
      <c r="BY33517" s="74"/>
      <c r="BZ33517" s="74"/>
      <c r="CA33517" s="74"/>
      <c r="CF33517" s="79"/>
      <c r="CL33517" s="79"/>
    </row>
    <row r="33518" spans="30:90">
      <c r="AD33518" s="73"/>
      <c r="AE33518" s="74"/>
      <c r="AF33518" s="74"/>
      <c r="BX33518" s="73"/>
      <c r="BY33518" s="74"/>
      <c r="BZ33518" s="74"/>
      <c r="CA33518" s="74"/>
      <c r="CF33518" s="79"/>
      <c r="CL33518" s="79"/>
    </row>
    <row r="33519" spans="30:90">
      <c r="AD33519" s="73"/>
      <c r="AE33519" s="74"/>
      <c r="AF33519" s="74"/>
      <c r="BX33519" s="73"/>
      <c r="BY33519" s="74"/>
      <c r="BZ33519" s="74"/>
      <c r="CA33519" s="74"/>
      <c r="CF33519" s="79"/>
      <c r="CL33519" s="79"/>
    </row>
    <row r="33520" spans="30:90">
      <c r="AD33520" s="73"/>
      <c r="AE33520" s="74"/>
      <c r="AF33520" s="74"/>
      <c r="BX33520" s="73"/>
      <c r="BY33520" s="74"/>
      <c r="BZ33520" s="74"/>
      <c r="CA33520" s="74"/>
      <c r="CF33520" s="79"/>
      <c r="CL33520" s="79"/>
    </row>
    <row r="33521" spans="30:90">
      <c r="AD33521" s="73"/>
      <c r="AE33521" s="74"/>
      <c r="AF33521" s="74"/>
      <c r="BX33521" s="73"/>
      <c r="BY33521" s="74"/>
      <c r="BZ33521" s="74"/>
      <c r="CA33521" s="74"/>
      <c r="CF33521" s="79"/>
      <c r="CL33521" s="79"/>
    </row>
    <row r="33522" spans="30:90">
      <c r="AD33522" s="73"/>
      <c r="AE33522" s="74"/>
      <c r="AF33522" s="74"/>
      <c r="BX33522" s="73"/>
      <c r="BY33522" s="74"/>
      <c r="BZ33522" s="74"/>
      <c r="CA33522" s="74"/>
      <c r="CF33522" s="79"/>
      <c r="CL33522" s="79"/>
    </row>
    <row r="33523" spans="30:90">
      <c r="AD33523" s="73"/>
      <c r="AE33523" s="74"/>
      <c r="AF33523" s="74"/>
      <c r="BX33523" s="73"/>
      <c r="BY33523" s="74"/>
      <c r="BZ33523" s="74"/>
      <c r="CA33523" s="74"/>
      <c r="CF33523" s="79"/>
      <c r="CL33523" s="79"/>
    </row>
    <row r="33524" spans="30:90">
      <c r="AD33524" s="73"/>
      <c r="AE33524" s="74"/>
      <c r="AF33524" s="74"/>
      <c r="BX33524" s="73"/>
      <c r="BY33524" s="74"/>
      <c r="BZ33524" s="74"/>
      <c r="CA33524" s="74"/>
      <c r="CF33524" s="79"/>
      <c r="CL33524" s="79"/>
    </row>
    <row r="33525" spans="30:90">
      <c r="AD33525" s="73"/>
      <c r="AE33525" s="74"/>
      <c r="AF33525" s="74"/>
      <c r="BX33525" s="73"/>
      <c r="BY33525" s="74"/>
      <c r="BZ33525" s="74"/>
      <c r="CA33525" s="74"/>
      <c r="CF33525" s="79"/>
      <c r="CL33525" s="79"/>
    </row>
    <row r="33526" spans="30:90">
      <c r="AD33526" s="73"/>
      <c r="AE33526" s="74"/>
      <c r="AF33526" s="74"/>
      <c r="BX33526" s="73"/>
      <c r="BY33526" s="74"/>
      <c r="BZ33526" s="74"/>
      <c r="CA33526" s="74"/>
      <c r="CF33526" s="79"/>
      <c r="CL33526" s="79"/>
    </row>
    <row r="33527" spans="30:90">
      <c r="AD33527" s="73"/>
      <c r="AE33527" s="74"/>
      <c r="AF33527" s="74"/>
      <c r="BX33527" s="73"/>
      <c r="BY33527" s="74"/>
      <c r="BZ33527" s="74"/>
      <c r="CA33527" s="74"/>
      <c r="CF33527" s="79"/>
      <c r="CL33527" s="79"/>
    </row>
    <row r="33528" spans="30:90">
      <c r="AD33528" s="73"/>
      <c r="AE33528" s="74"/>
      <c r="AF33528" s="74"/>
      <c r="BX33528" s="73"/>
      <c r="BY33528" s="74"/>
      <c r="BZ33528" s="74"/>
      <c r="CA33528" s="74"/>
      <c r="CF33528" s="79"/>
      <c r="CL33528" s="79"/>
    </row>
    <row r="33529" spans="30:90">
      <c r="AD33529" s="73"/>
      <c r="AE33529" s="74"/>
      <c r="AF33529" s="74"/>
      <c r="BX33529" s="73"/>
      <c r="BY33529" s="74"/>
      <c r="BZ33529" s="74"/>
      <c r="CA33529" s="74"/>
      <c r="CF33529" s="79"/>
      <c r="CL33529" s="79"/>
    </row>
    <row r="33530" spans="30:90">
      <c r="AD33530" s="73"/>
      <c r="AE33530" s="74"/>
      <c r="AF33530" s="74"/>
      <c r="BX33530" s="73"/>
      <c r="BY33530" s="74"/>
      <c r="BZ33530" s="74"/>
      <c r="CA33530" s="74"/>
      <c r="CF33530" s="79"/>
      <c r="CL33530" s="79"/>
    </row>
    <row r="33531" spans="30:90">
      <c r="AD33531" s="73"/>
      <c r="AE33531" s="74"/>
      <c r="AF33531" s="74"/>
      <c r="BX33531" s="73"/>
      <c r="BY33531" s="74"/>
      <c r="BZ33531" s="74"/>
      <c r="CA33531" s="74"/>
      <c r="CF33531" s="79"/>
      <c r="CL33531" s="79"/>
    </row>
    <row r="33532" spans="30:90">
      <c r="AD33532" s="73"/>
      <c r="AE33532" s="74"/>
      <c r="AF33532" s="74"/>
      <c r="BX33532" s="73"/>
      <c r="BY33532" s="74"/>
      <c r="BZ33532" s="74"/>
      <c r="CA33532" s="74"/>
      <c r="CF33532" s="79"/>
      <c r="CL33532" s="79"/>
    </row>
    <row r="33533" spans="30:90">
      <c r="AD33533" s="73"/>
      <c r="AE33533" s="74"/>
      <c r="AF33533" s="74"/>
      <c r="BX33533" s="73"/>
      <c r="BY33533" s="74"/>
      <c r="BZ33533" s="74"/>
      <c r="CA33533" s="74"/>
      <c r="CF33533" s="79"/>
      <c r="CL33533" s="79"/>
    </row>
    <row r="33534" spans="30:90">
      <c r="AD33534" s="73"/>
      <c r="AE33534" s="74"/>
      <c r="AF33534" s="74"/>
      <c r="BX33534" s="73"/>
      <c r="BY33534" s="74"/>
      <c r="BZ33534" s="74"/>
      <c r="CA33534" s="74"/>
      <c r="CF33534" s="79"/>
      <c r="CL33534" s="79"/>
    </row>
    <row r="33535" spans="30:90">
      <c r="AD33535" s="73"/>
      <c r="AE33535" s="74"/>
      <c r="AF33535" s="74"/>
      <c r="BX33535" s="73"/>
      <c r="BY33535" s="74"/>
      <c r="BZ33535" s="74"/>
      <c r="CA33535" s="74"/>
      <c r="CF33535" s="79"/>
      <c r="CL33535" s="79"/>
    </row>
    <row r="33536" spans="30:90">
      <c r="AD33536" s="73"/>
      <c r="AE33536" s="74"/>
      <c r="AF33536" s="74"/>
      <c r="BX33536" s="73"/>
      <c r="BY33536" s="74"/>
      <c r="BZ33536" s="74"/>
      <c r="CA33536" s="74"/>
      <c r="CF33536" s="79"/>
      <c r="CL33536" s="79"/>
    </row>
    <row r="33537" spans="30:90">
      <c r="AD33537" s="73"/>
      <c r="AE33537" s="74"/>
      <c r="AF33537" s="74"/>
      <c r="BX33537" s="73"/>
      <c r="BY33537" s="74"/>
      <c r="BZ33537" s="74"/>
      <c r="CA33537" s="74"/>
      <c r="CF33537" s="79"/>
      <c r="CL33537" s="79"/>
    </row>
    <row r="33538" spans="30:90">
      <c r="AD33538" s="73"/>
      <c r="AE33538" s="74"/>
      <c r="AF33538" s="74"/>
      <c r="BX33538" s="73"/>
      <c r="BY33538" s="74"/>
      <c r="BZ33538" s="74"/>
      <c r="CA33538" s="74"/>
      <c r="CF33538" s="79"/>
      <c r="CL33538" s="79"/>
    </row>
    <row r="33539" spans="30:90">
      <c r="AD33539" s="73"/>
      <c r="AE33539" s="74"/>
      <c r="AF33539" s="74"/>
      <c r="BX33539" s="73"/>
      <c r="BY33539" s="74"/>
      <c r="BZ33539" s="74"/>
      <c r="CA33539" s="74"/>
      <c r="CF33539" s="79"/>
      <c r="CL33539" s="79"/>
    </row>
    <row r="33540" spans="30:90">
      <c r="AD33540" s="73"/>
      <c r="AE33540" s="74"/>
      <c r="AF33540" s="74"/>
      <c r="BX33540" s="73"/>
      <c r="BY33540" s="74"/>
      <c r="BZ33540" s="74"/>
      <c r="CA33540" s="74"/>
      <c r="CF33540" s="79"/>
      <c r="CL33540" s="79"/>
    </row>
    <row r="33541" spans="30:90">
      <c r="AD33541" s="73"/>
      <c r="AE33541" s="74"/>
      <c r="AF33541" s="74"/>
      <c r="BX33541" s="73"/>
      <c r="BY33541" s="74"/>
      <c r="BZ33541" s="74"/>
      <c r="CA33541" s="74"/>
      <c r="CF33541" s="79"/>
      <c r="CL33541" s="79"/>
    </row>
    <row r="33542" spans="30:90">
      <c r="AD33542" s="73"/>
      <c r="AE33542" s="74"/>
      <c r="AF33542" s="74"/>
      <c r="BX33542" s="73"/>
      <c r="BY33542" s="74"/>
      <c r="BZ33542" s="74"/>
      <c r="CA33542" s="74"/>
      <c r="CF33542" s="79"/>
      <c r="CL33542" s="79"/>
    </row>
    <row r="33543" spans="30:90">
      <c r="AD33543" s="73"/>
      <c r="AE33543" s="74"/>
      <c r="AF33543" s="74"/>
      <c r="BX33543" s="73"/>
      <c r="BY33543" s="74"/>
      <c r="BZ33543" s="74"/>
      <c r="CA33543" s="74"/>
      <c r="CF33543" s="79"/>
      <c r="CL33543" s="79"/>
    </row>
    <row r="33544" spans="30:90">
      <c r="AD33544" s="73"/>
      <c r="AE33544" s="74"/>
      <c r="AF33544" s="74"/>
      <c r="BX33544" s="73"/>
      <c r="BY33544" s="74"/>
      <c r="BZ33544" s="74"/>
      <c r="CA33544" s="74"/>
      <c r="CF33544" s="79"/>
      <c r="CL33544" s="79"/>
    </row>
    <row r="33545" spans="30:90">
      <c r="AD33545" s="73"/>
      <c r="AE33545" s="74"/>
      <c r="AF33545" s="74"/>
      <c r="BX33545" s="73"/>
      <c r="BY33545" s="74"/>
      <c r="BZ33545" s="74"/>
      <c r="CA33545" s="74"/>
      <c r="CF33545" s="79"/>
      <c r="CL33545" s="79"/>
    </row>
    <row r="33546" spans="30:90">
      <c r="AD33546" s="73"/>
      <c r="AE33546" s="74"/>
      <c r="AF33546" s="74"/>
      <c r="BX33546" s="73"/>
      <c r="BY33546" s="74"/>
      <c r="BZ33546" s="74"/>
      <c r="CA33546" s="74"/>
      <c r="CF33546" s="79"/>
      <c r="CL33546" s="79"/>
    </row>
    <row r="33547" spans="30:90">
      <c r="AD33547" s="73"/>
      <c r="AE33547" s="74"/>
      <c r="AF33547" s="74"/>
      <c r="BX33547" s="73"/>
      <c r="BY33547" s="74"/>
      <c r="BZ33547" s="74"/>
      <c r="CA33547" s="74"/>
      <c r="CF33547" s="79"/>
      <c r="CL33547" s="79"/>
    </row>
    <row r="33548" spans="30:90">
      <c r="AD33548" s="73"/>
      <c r="AE33548" s="74"/>
      <c r="AF33548" s="74"/>
      <c r="BX33548" s="73"/>
      <c r="BY33548" s="74"/>
      <c r="BZ33548" s="74"/>
      <c r="CA33548" s="74"/>
      <c r="CF33548" s="79"/>
      <c r="CL33548" s="79"/>
    </row>
    <row r="33549" spans="30:90">
      <c r="AD33549" s="73"/>
      <c r="AE33549" s="74"/>
      <c r="AF33549" s="74"/>
      <c r="BX33549" s="73"/>
      <c r="BY33549" s="74"/>
      <c r="BZ33549" s="74"/>
      <c r="CA33549" s="74"/>
      <c r="CF33549" s="79"/>
      <c r="CL33549" s="79"/>
    </row>
    <row r="33550" spans="30:90">
      <c r="AD33550" s="73"/>
      <c r="AE33550" s="74"/>
      <c r="AF33550" s="74"/>
      <c r="BX33550" s="73"/>
      <c r="BY33550" s="74"/>
      <c r="BZ33550" s="74"/>
      <c r="CA33550" s="74"/>
      <c r="CF33550" s="79"/>
      <c r="CL33550" s="79"/>
    </row>
    <row r="33551" spans="30:90">
      <c r="AD33551" s="73"/>
      <c r="AE33551" s="74"/>
      <c r="AF33551" s="74"/>
      <c r="BX33551" s="73"/>
      <c r="BY33551" s="74"/>
      <c r="BZ33551" s="74"/>
      <c r="CA33551" s="74"/>
      <c r="CF33551" s="79"/>
      <c r="CL33551" s="79"/>
    </row>
    <row r="33552" spans="30:90">
      <c r="AD33552" s="73"/>
      <c r="AE33552" s="74"/>
      <c r="AF33552" s="74"/>
      <c r="BX33552" s="73"/>
      <c r="BY33552" s="74"/>
      <c r="BZ33552" s="74"/>
      <c r="CA33552" s="74"/>
      <c r="CF33552" s="79"/>
      <c r="CL33552" s="79"/>
    </row>
    <row r="33553" spans="30:90">
      <c r="AD33553" s="73"/>
      <c r="AE33553" s="74"/>
      <c r="AF33553" s="74"/>
      <c r="BX33553" s="73"/>
      <c r="BY33553" s="74"/>
      <c r="BZ33553" s="74"/>
      <c r="CA33553" s="74"/>
      <c r="CF33553" s="79"/>
      <c r="CL33553" s="79"/>
    </row>
    <row r="33554" spans="30:90">
      <c r="AD33554" s="73"/>
      <c r="AE33554" s="74"/>
      <c r="AF33554" s="74"/>
      <c r="BX33554" s="73"/>
      <c r="BY33554" s="74"/>
      <c r="BZ33554" s="74"/>
      <c r="CA33554" s="74"/>
      <c r="CF33554" s="79"/>
      <c r="CL33554" s="79"/>
    </row>
    <row r="33555" spans="30:90">
      <c r="AD33555" s="73"/>
      <c r="AE33555" s="74"/>
      <c r="AF33555" s="74"/>
      <c r="BX33555" s="73"/>
      <c r="BY33555" s="74"/>
      <c r="BZ33555" s="74"/>
      <c r="CA33555" s="74"/>
      <c r="CF33555" s="79"/>
      <c r="CL33555" s="79"/>
    </row>
    <row r="33556" spans="30:90">
      <c r="AD33556" s="73"/>
      <c r="AE33556" s="74"/>
      <c r="AF33556" s="74"/>
      <c r="BX33556" s="73"/>
      <c r="BY33556" s="74"/>
      <c r="BZ33556" s="74"/>
      <c r="CA33556" s="74"/>
      <c r="CF33556" s="79"/>
      <c r="CL33556" s="79"/>
    </row>
    <row r="33557" spans="30:90">
      <c r="AD33557" s="73"/>
      <c r="AE33557" s="74"/>
      <c r="AF33557" s="74"/>
      <c r="BX33557" s="73"/>
      <c r="BY33557" s="74"/>
      <c r="BZ33557" s="74"/>
      <c r="CA33557" s="74"/>
      <c r="CF33557" s="79"/>
      <c r="CL33557" s="79"/>
    </row>
    <row r="33558" spans="30:90">
      <c r="AD33558" s="73"/>
      <c r="AE33558" s="74"/>
      <c r="AF33558" s="74"/>
      <c r="BX33558" s="73"/>
      <c r="BY33558" s="74"/>
      <c r="BZ33558" s="74"/>
      <c r="CA33558" s="74"/>
      <c r="CF33558" s="79"/>
      <c r="CL33558" s="79"/>
    </row>
    <row r="33559" spans="30:90">
      <c r="AD33559" s="73"/>
      <c r="AE33559" s="74"/>
      <c r="AF33559" s="74"/>
      <c r="BX33559" s="73"/>
      <c r="BY33559" s="74"/>
      <c r="BZ33559" s="74"/>
      <c r="CA33559" s="74"/>
      <c r="CF33559" s="79"/>
      <c r="CL33559" s="79"/>
    </row>
    <row r="33560" spans="30:90">
      <c r="AD33560" s="73"/>
      <c r="AE33560" s="74"/>
      <c r="AF33560" s="74"/>
      <c r="BX33560" s="73"/>
      <c r="BY33560" s="74"/>
      <c r="BZ33560" s="74"/>
      <c r="CA33560" s="74"/>
      <c r="CF33560" s="79"/>
      <c r="CL33560" s="79"/>
    </row>
    <row r="33561" spans="30:90">
      <c r="AD33561" s="73"/>
      <c r="AE33561" s="74"/>
      <c r="AF33561" s="74"/>
      <c r="BX33561" s="73"/>
      <c r="BY33561" s="74"/>
      <c r="BZ33561" s="74"/>
      <c r="CA33561" s="74"/>
      <c r="CF33561" s="79"/>
      <c r="CL33561" s="79"/>
    </row>
    <row r="33562" spans="30:90">
      <c r="AD33562" s="73"/>
      <c r="AE33562" s="74"/>
      <c r="AF33562" s="74"/>
      <c r="BX33562" s="73"/>
      <c r="BY33562" s="74"/>
      <c r="BZ33562" s="74"/>
      <c r="CA33562" s="74"/>
      <c r="CF33562" s="79"/>
      <c r="CL33562" s="79"/>
    </row>
    <row r="33563" spans="30:90">
      <c r="AD33563" s="73"/>
      <c r="AE33563" s="74"/>
      <c r="AF33563" s="74"/>
      <c r="BX33563" s="73"/>
      <c r="BY33563" s="74"/>
      <c r="BZ33563" s="74"/>
      <c r="CA33563" s="74"/>
      <c r="CF33563" s="79"/>
      <c r="CL33563" s="79"/>
    </row>
    <row r="33564" spans="30:90">
      <c r="AD33564" s="73"/>
      <c r="AE33564" s="74"/>
      <c r="AF33564" s="74"/>
      <c r="BX33564" s="73"/>
      <c r="BY33564" s="74"/>
      <c r="BZ33564" s="74"/>
      <c r="CA33564" s="74"/>
      <c r="CF33564" s="79"/>
      <c r="CL33564" s="79"/>
    </row>
    <row r="33565" spans="30:90">
      <c r="AD33565" s="73"/>
      <c r="AE33565" s="74"/>
      <c r="AF33565" s="74"/>
      <c r="BX33565" s="73"/>
      <c r="BY33565" s="74"/>
      <c r="BZ33565" s="74"/>
      <c r="CA33565" s="74"/>
      <c r="CF33565" s="79"/>
      <c r="CL33565" s="79"/>
    </row>
    <row r="33566" spans="30:90">
      <c r="AD33566" s="73"/>
      <c r="AE33566" s="74"/>
      <c r="AF33566" s="74"/>
      <c r="BX33566" s="73"/>
      <c r="BY33566" s="74"/>
      <c r="BZ33566" s="74"/>
      <c r="CA33566" s="74"/>
      <c r="CF33566" s="79"/>
      <c r="CL33566" s="79"/>
    </row>
    <row r="33567" spans="30:90">
      <c r="AD33567" s="73"/>
      <c r="AE33567" s="74"/>
      <c r="AF33567" s="74"/>
      <c r="BX33567" s="73"/>
      <c r="BY33567" s="74"/>
      <c r="BZ33567" s="74"/>
      <c r="CA33567" s="74"/>
      <c r="CF33567" s="79"/>
      <c r="CL33567" s="79"/>
    </row>
    <row r="33568" spans="30:90">
      <c r="AD33568" s="73"/>
      <c r="AE33568" s="74"/>
      <c r="AF33568" s="74"/>
      <c r="BX33568" s="73"/>
      <c r="BY33568" s="74"/>
      <c r="BZ33568" s="74"/>
      <c r="CA33568" s="74"/>
      <c r="CF33568" s="79"/>
      <c r="CL33568" s="79"/>
    </row>
    <row r="33569" spans="30:90">
      <c r="AD33569" s="73"/>
      <c r="AE33569" s="74"/>
      <c r="AF33569" s="74"/>
      <c r="BX33569" s="73"/>
      <c r="BY33569" s="74"/>
      <c r="BZ33569" s="74"/>
      <c r="CA33569" s="74"/>
      <c r="CF33569" s="79"/>
      <c r="CL33569" s="79"/>
    </row>
    <row r="33570" spans="30:90">
      <c r="AD33570" s="73"/>
      <c r="AE33570" s="74"/>
      <c r="AF33570" s="74"/>
      <c r="BX33570" s="73"/>
      <c r="BY33570" s="74"/>
      <c r="BZ33570" s="74"/>
      <c r="CA33570" s="74"/>
      <c r="CF33570" s="79"/>
      <c r="CL33570" s="79"/>
    </row>
    <row r="33571" spans="30:90">
      <c r="AD33571" s="73"/>
      <c r="AE33571" s="74"/>
      <c r="AF33571" s="74"/>
      <c r="BX33571" s="73"/>
      <c r="BY33571" s="74"/>
      <c r="BZ33571" s="74"/>
      <c r="CA33571" s="74"/>
      <c r="CF33571" s="79"/>
      <c r="CL33571" s="79"/>
    </row>
    <row r="33572" spans="30:90">
      <c r="AD33572" s="73"/>
      <c r="AE33572" s="74"/>
      <c r="AF33572" s="74"/>
      <c r="BX33572" s="73"/>
      <c r="BY33572" s="74"/>
      <c r="BZ33572" s="74"/>
      <c r="CA33572" s="74"/>
      <c r="CF33572" s="79"/>
      <c r="CL33572" s="79"/>
    </row>
    <row r="33573" spans="30:90">
      <c r="AD33573" s="73"/>
      <c r="AE33573" s="74"/>
      <c r="AF33573" s="74"/>
      <c r="BX33573" s="73"/>
      <c r="BY33573" s="74"/>
      <c r="BZ33573" s="74"/>
      <c r="CA33573" s="74"/>
      <c r="CF33573" s="79"/>
      <c r="CL33573" s="79"/>
    </row>
    <row r="33574" spans="30:90">
      <c r="AD33574" s="73"/>
      <c r="AE33574" s="74"/>
      <c r="AF33574" s="74"/>
      <c r="BX33574" s="73"/>
      <c r="BY33574" s="74"/>
      <c r="BZ33574" s="74"/>
      <c r="CA33574" s="74"/>
      <c r="CF33574" s="79"/>
      <c r="CL33574" s="79"/>
    </row>
    <row r="33575" spans="30:90">
      <c r="AD33575" s="73"/>
      <c r="AE33575" s="74"/>
      <c r="AF33575" s="74"/>
      <c r="BX33575" s="73"/>
      <c r="BY33575" s="74"/>
      <c r="BZ33575" s="74"/>
      <c r="CA33575" s="74"/>
      <c r="CF33575" s="79"/>
      <c r="CL33575" s="79"/>
    </row>
    <row r="33576" spans="30:90">
      <c r="AD33576" s="73"/>
      <c r="AE33576" s="74"/>
      <c r="AF33576" s="74"/>
      <c r="BX33576" s="73"/>
      <c r="BY33576" s="74"/>
      <c r="BZ33576" s="74"/>
      <c r="CA33576" s="74"/>
      <c r="CF33576" s="79"/>
      <c r="CL33576" s="79"/>
    </row>
    <row r="33577" spans="30:90">
      <c r="AD33577" s="73"/>
      <c r="AE33577" s="74"/>
      <c r="AF33577" s="74"/>
      <c r="BX33577" s="73"/>
      <c r="BY33577" s="74"/>
      <c r="BZ33577" s="74"/>
      <c r="CA33577" s="74"/>
      <c r="CF33577" s="79"/>
      <c r="CL33577" s="79"/>
    </row>
    <row r="33578" spans="30:90">
      <c r="AD33578" s="73"/>
      <c r="AE33578" s="74"/>
      <c r="AF33578" s="74"/>
      <c r="BX33578" s="73"/>
      <c r="BY33578" s="74"/>
      <c r="BZ33578" s="74"/>
      <c r="CA33578" s="74"/>
      <c r="CF33578" s="79"/>
      <c r="CL33578" s="79"/>
    </row>
    <row r="33579" spans="30:90">
      <c r="AD33579" s="73"/>
      <c r="AE33579" s="74"/>
      <c r="AF33579" s="74"/>
      <c r="BX33579" s="73"/>
      <c r="BY33579" s="74"/>
      <c r="BZ33579" s="74"/>
      <c r="CA33579" s="74"/>
      <c r="CF33579" s="79"/>
      <c r="CL33579" s="79"/>
    </row>
    <row r="33580" spans="30:90">
      <c r="AD33580" s="73"/>
      <c r="AE33580" s="74"/>
      <c r="AF33580" s="74"/>
      <c r="BX33580" s="73"/>
      <c r="BY33580" s="74"/>
      <c r="BZ33580" s="74"/>
      <c r="CA33580" s="74"/>
      <c r="CF33580" s="79"/>
      <c r="CL33580" s="79"/>
    </row>
    <row r="33581" spans="30:90">
      <c r="AD33581" s="73"/>
      <c r="AE33581" s="74"/>
      <c r="AF33581" s="74"/>
      <c r="BX33581" s="73"/>
      <c r="BY33581" s="74"/>
      <c r="BZ33581" s="74"/>
      <c r="CA33581" s="74"/>
      <c r="CF33581" s="79"/>
      <c r="CL33581" s="79"/>
    </row>
    <row r="33582" spans="30:90">
      <c r="AD33582" s="73"/>
      <c r="AE33582" s="74"/>
      <c r="AF33582" s="74"/>
      <c r="BX33582" s="73"/>
      <c r="BY33582" s="74"/>
      <c r="BZ33582" s="74"/>
      <c r="CA33582" s="74"/>
      <c r="CF33582" s="79"/>
      <c r="CL33582" s="79"/>
    </row>
    <row r="33583" spans="30:90">
      <c r="AD33583" s="73"/>
      <c r="AE33583" s="74"/>
      <c r="AF33583" s="74"/>
      <c r="BX33583" s="73"/>
      <c r="BY33583" s="74"/>
      <c r="BZ33583" s="74"/>
      <c r="CA33583" s="74"/>
      <c r="CF33583" s="79"/>
      <c r="CL33583" s="79"/>
    </row>
    <row r="33584" spans="30:90">
      <c r="AD33584" s="73"/>
      <c r="AE33584" s="74"/>
      <c r="AF33584" s="74"/>
      <c r="BX33584" s="73"/>
      <c r="BY33584" s="74"/>
      <c r="BZ33584" s="74"/>
      <c r="CA33584" s="74"/>
      <c r="CF33584" s="79"/>
      <c r="CL33584" s="79"/>
    </row>
    <row r="33585" spans="30:90">
      <c r="AD33585" s="73"/>
      <c r="AE33585" s="74"/>
      <c r="AF33585" s="74"/>
      <c r="BX33585" s="73"/>
      <c r="BY33585" s="74"/>
      <c r="BZ33585" s="74"/>
      <c r="CA33585" s="74"/>
      <c r="CF33585" s="79"/>
      <c r="CL33585" s="79"/>
    </row>
    <row r="33586" spans="30:90">
      <c r="AD33586" s="73"/>
      <c r="AE33586" s="74"/>
      <c r="AF33586" s="74"/>
      <c r="BX33586" s="73"/>
      <c r="BY33586" s="74"/>
      <c r="BZ33586" s="74"/>
      <c r="CA33586" s="74"/>
      <c r="CF33586" s="79"/>
      <c r="CL33586" s="79"/>
    </row>
    <row r="33587" spans="30:90">
      <c r="AD33587" s="73"/>
      <c r="AE33587" s="74"/>
      <c r="AF33587" s="74"/>
      <c r="BX33587" s="73"/>
      <c r="BY33587" s="74"/>
      <c r="BZ33587" s="74"/>
      <c r="CA33587" s="74"/>
      <c r="CF33587" s="79"/>
      <c r="CL33587" s="79"/>
    </row>
    <row r="33588" spans="30:90">
      <c r="AD33588" s="73"/>
      <c r="AE33588" s="74"/>
      <c r="AF33588" s="74"/>
      <c r="BX33588" s="73"/>
      <c r="BY33588" s="74"/>
      <c r="BZ33588" s="74"/>
      <c r="CA33588" s="74"/>
      <c r="CF33588" s="79"/>
      <c r="CL33588" s="79"/>
    </row>
    <row r="33589" spans="30:90">
      <c r="AD33589" s="73"/>
      <c r="AE33589" s="74"/>
      <c r="AF33589" s="74"/>
      <c r="BX33589" s="73"/>
      <c r="BY33589" s="74"/>
      <c r="BZ33589" s="74"/>
      <c r="CA33589" s="74"/>
      <c r="CF33589" s="79"/>
      <c r="CL33589" s="79"/>
    </row>
    <row r="33590" spans="30:90">
      <c r="AD33590" s="73"/>
      <c r="AE33590" s="74"/>
      <c r="AF33590" s="74"/>
      <c r="BX33590" s="73"/>
      <c r="BY33590" s="74"/>
      <c r="BZ33590" s="74"/>
      <c r="CA33590" s="74"/>
      <c r="CF33590" s="79"/>
      <c r="CL33590" s="79"/>
    </row>
    <row r="33591" spans="30:90">
      <c r="AD33591" s="73"/>
      <c r="AE33591" s="74"/>
      <c r="AF33591" s="74"/>
      <c r="BX33591" s="73"/>
      <c r="BY33591" s="74"/>
      <c r="BZ33591" s="74"/>
      <c r="CA33591" s="74"/>
      <c r="CF33591" s="79"/>
      <c r="CL33591" s="79"/>
    </row>
    <row r="33592" spans="30:90">
      <c r="AD33592" s="73"/>
      <c r="AE33592" s="74"/>
      <c r="AF33592" s="74"/>
      <c r="BX33592" s="73"/>
      <c r="BY33592" s="74"/>
      <c r="BZ33592" s="74"/>
      <c r="CA33592" s="74"/>
      <c r="CF33592" s="79"/>
      <c r="CL33592" s="79"/>
    </row>
    <row r="33593" spans="30:90">
      <c r="AD33593" s="73"/>
      <c r="AE33593" s="74"/>
      <c r="AF33593" s="74"/>
      <c r="BX33593" s="73"/>
      <c r="BY33593" s="74"/>
      <c r="BZ33593" s="74"/>
      <c r="CA33593" s="74"/>
      <c r="CF33593" s="79"/>
      <c r="CL33593" s="79"/>
    </row>
    <row r="33594" spans="30:90">
      <c r="AD33594" s="73"/>
      <c r="AE33594" s="74"/>
      <c r="AF33594" s="74"/>
      <c r="BX33594" s="73"/>
      <c r="BY33594" s="74"/>
      <c r="BZ33594" s="74"/>
      <c r="CA33594" s="74"/>
      <c r="CF33594" s="79"/>
      <c r="CL33594" s="79"/>
    </row>
    <row r="33595" spans="30:90">
      <c r="AD33595" s="73"/>
      <c r="AE33595" s="74"/>
      <c r="AF33595" s="74"/>
      <c r="BX33595" s="73"/>
      <c r="BY33595" s="74"/>
      <c r="BZ33595" s="74"/>
      <c r="CA33595" s="74"/>
      <c r="CF33595" s="79"/>
      <c r="CL33595" s="79"/>
    </row>
    <row r="33596" spans="30:90">
      <c r="AD33596" s="73"/>
      <c r="AE33596" s="74"/>
      <c r="AF33596" s="74"/>
      <c r="BX33596" s="73"/>
      <c r="BY33596" s="74"/>
      <c r="BZ33596" s="74"/>
      <c r="CA33596" s="74"/>
      <c r="CF33596" s="79"/>
      <c r="CL33596" s="79"/>
    </row>
    <row r="33597" spans="30:90">
      <c r="AD33597" s="73"/>
      <c r="AE33597" s="74"/>
      <c r="AF33597" s="74"/>
      <c r="BX33597" s="73"/>
      <c r="BY33597" s="74"/>
      <c r="BZ33597" s="74"/>
      <c r="CA33597" s="74"/>
      <c r="CF33597" s="79"/>
      <c r="CL33597" s="79"/>
    </row>
    <row r="33598" spans="30:90">
      <c r="AD33598" s="73"/>
      <c r="AE33598" s="74"/>
      <c r="AF33598" s="74"/>
      <c r="BX33598" s="73"/>
      <c r="BY33598" s="74"/>
      <c r="BZ33598" s="74"/>
      <c r="CA33598" s="74"/>
      <c r="CF33598" s="79"/>
      <c r="CL33598" s="79"/>
    </row>
    <row r="33599" spans="30:90">
      <c r="AD33599" s="73"/>
      <c r="AE33599" s="74"/>
      <c r="AF33599" s="74"/>
      <c r="BX33599" s="73"/>
      <c r="BY33599" s="74"/>
      <c r="BZ33599" s="74"/>
      <c r="CA33599" s="74"/>
      <c r="CF33599" s="79"/>
      <c r="CL33599" s="79"/>
    </row>
    <row r="33600" spans="30:90">
      <c r="AD33600" s="73"/>
      <c r="AE33600" s="74"/>
      <c r="AF33600" s="74"/>
      <c r="BX33600" s="73"/>
      <c r="BY33600" s="74"/>
      <c r="BZ33600" s="74"/>
      <c r="CA33600" s="74"/>
      <c r="CF33600" s="79"/>
      <c r="CL33600" s="79"/>
    </row>
    <row r="33601" spans="30:90">
      <c r="AD33601" s="73"/>
      <c r="AE33601" s="74"/>
      <c r="AF33601" s="74"/>
      <c r="BX33601" s="73"/>
      <c r="BY33601" s="74"/>
      <c r="BZ33601" s="74"/>
      <c r="CA33601" s="74"/>
      <c r="CF33601" s="79"/>
      <c r="CL33601" s="79"/>
    </row>
    <row r="33602" spans="30:90">
      <c r="AD33602" s="73"/>
      <c r="AE33602" s="74"/>
      <c r="AF33602" s="74"/>
      <c r="BX33602" s="73"/>
      <c r="BY33602" s="74"/>
      <c r="BZ33602" s="74"/>
      <c r="CA33602" s="74"/>
      <c r="CF33602" s="79"/>
      <c r="CL33602" s="79"/>
    </row>
    <row r="33603" spans="30:90">
      <c r="AD33603" s="73"/>
      <c r="AE33603" s="74"/>
      <c r="AF33603" s="74"/>
      <c r="BX33603" s="73"/>
      <c r="BY33603" s="74"/>
      <c r="BZ33603" s="74"/>
      <c r="CA33603" s="74"/>
      <c r="CF33603" s="79"/>
      <c r="CL33603" s="79"/>
    </row>
    <row r="33604" spans="30:90">
      <c r="AD33604" s="73"/>
      <c r="AE33604" s="74"/>
      <c r="AF33604" s="74"/>
      <c r="BX33604" s="73"/>
      <c r="BY33604" s="74"/>
      <c r="BZ33604" s="74"/>
      <c r="CA33604" s="74"/>
      <c r="CF33604" s="79"/>
      <c r="CL33604" s="79"/>
    </row>
    <row r="33605" spans="30:90">
      <c r="AD33605" s="73"/>
      <c r="AE33605" s="74"/>
      <c r="AF33605" s="74"/>
      <c r="BX33605" s="73"/>
      <c r="BY33605" s="74"/>
      <c r="BZ33605" s="74"/>
      <c r="CA33605" s="74"/>
      <c r="CF33605" s="79"/>
      <c r="CL33605" s="79"/>
    </row>
    <row r="33606" spans="30:90">
      <c r="AD33606" s="73"/>
      <c r="AE33606" s="74"/>
      <c r="AF33606" s="74"/>
      <c r="BX33606" s="73"/>
      <c r="BY33606" s="74"/>
      <c r="BZ33606" s="74"/>
      <c r="CA33606" s="74"/>
      <c r="CF33606" s="79"/>
      <c r="CL33606" s="79"/>
    </row>
    <row r="33607" spans="30:90">
      <c r="AD33607" s="73"/>
      <c r="AE33607" s="74"/>
      <c r="AF33607" s="74"/>
      <c r="BX33607" s="73"/>
      <c r="BY33607" s="74"/>
      <c r="BZ33607" s="74"/>
      <c r="CA33607" s="74"/>
      <c r="CF33607" s="79"/>
      <c r="CL33607" s="79"/>
    </row>
    <row r="33608" spans="30:90">
      <c r="AD33608" s="73"/>
      <c r="AE33608" s="74"/>
      <c r="AF33608" s="74"/>
      <c r="BX33608" s="73"/>
      <c r="BY33608" s="74"/>
      <c r="BZ33608" s="74"/>
      <c r="CA33608" s="74"/>
      <c r="CF33608" s="79"/>
      <c r="CL33608" s="79"/>
    </row>
    <row r="33609" spans="30:90">
      <c r="AD33609" s="73"/>
      <c r="AE33609" s="74"/>
      <c r="AF33609" s="74"/>
      <c r="BX33609" s="73"/>
      <c r="BY33609" s="74"/>
      <c r="BZ33609" s="74"/>
      <c r="CA33609" s="74"/>
      <c r="CF33609" s="79"/>
      <c r="CL33609" s="79"/>
    </row>
    <row r="33610" spans="30:90">
      <c r="AD33610" s="73"/>
      <c r="AE33610" s="74"/>
      <c r="AF33610" s="74"/>
      <c r="BX33610" s="73"/>
      <c r="BY33610" s="74"/>
      <c r="BZ33610" s="74"/>
      <c r="CA33610" s="74"/>
      <c r="CF33610" s="79"/>
      <c r="CL33610" s="79"/>
    </row>
    <row r="33611" spans="30:90">
      <c r="AD33611" s="73"/>
      <c r="AE33611" s="74"/>
      <c r="AF33611" s="74"/>
      <c r="BX33611" s="73"/>
      <c r="BY33611" s="74"/>
      <c r="BZ33611" s="74"/>
      <c r="CA33611" s="74"/>
      <c r="CF33611" s="79"/>
      <c r="CL33611" s="79"/>
    </row>
    <row r="33612" spans="30:90">
      <c r="AD33612" s="73"/>
      <c r="AE33612" s="74"/>
      <c r="AF33612" s="74"/>
      <c r="BX33612" s="73"/>
      <c r="BY33612" s="74"/>
      <c r="BZ33612" s="74"/>
      <c r="CA33612" s="74"/>
      <c r="CF33612" s="79"/>
      <c r="CL33612" s="79"/>
    </row>
    <row r="33613" spans="30:90">
      <c r="AD33613" s="73"/>
      <c r="AE33613" s="74"/>
      <c r="AF33613" s="74"/>
      <c r="BX33613" s="73"/>
      <c r="BY33613" s="74"/>
      <c r="BZ33613" s="74"/>
      <c r="CA33613" s="74"/>
      <c r="CF33613" s="79"/>
      <c r="CL33613" s="79"/>
    </row>
    <row r="33614" spans="30:90">
      <c r="AD33614" s="73"/>
      <c r="AE33614" s="74"/>
      <c r="AF33614" s="74"/>
      <c r="BX33614" s="73"/>
      <c r="BY33614" s="74"/>
      <c r="BZ33614" s="74"/>
      <c r="CA33614" s="74"/>
      <c r="CF33614" s="79"/>
      <c r="CL33614" s="79"/>
    </row>
    <row r="33615" spans="30:90">
      <c r="AD33615" s="73"/>
      <c r="AE33615" s="74"/>
      <c r="AF33615" s="74"/>
      <c r="BX33615" s="73"/>
      <c r="BY33615" s="74"/>
      <c r="BZ33615" s="74"/>
      <c r="CA33615" s="74"/>
      <c r="CF33615" s="79"/>
      <c r="CL33615" s="79"/>
    </row>
    <row r="33616" spans="30:90">
      <c r="AD33616" s="73"/>
      <c r="AE33616" s="74"/>
      <c r="AF33616" s="74"/>
      <c r="BX33616" s="73"/>
      <c r="BY33616" s="74"/>
      <c r="BZ33616" s="74"/>
      <c r="CA33616" s="74"/>
      <c r="CF33616" s="79"/>
      <c r="CL33616" s="79"/>
    </row>
    <row r="33617" spans="30:90">
      <c r="AD33617" s="73"/>
      <c r="AE33617" s="74"/>
      <c r="AF33617" s="74"/>
      <c r="BX33617" s="73"/>
      <c r="BY33617" s="74"/>
      <c r="BZ33617" s="74"/>
      <c r="CA33617" s="74"/>
      <c r="CF33617" s="79"/>
      <c r="CL33617" s="79"/>
    </row>
    <row r="33618" spans="30:90">
      <c r="AD33618" s="73"/>
      <c r="AE33618" s="74"/>
      <c r="AF33618" s="74"/>
      <c r="BX33618" s="73"/>
      <c r="BY33618" s="74"/>
      <c r="BZ33618" s="74"/>
      <c r="CA33618" s="74"/>
      <c r="CF33618" s="79"/>
      <c r="CL33618" s="79"/>
    </row>
    <row r="33619" spans="30:90">
      <c r="AD33619" s="73"/>
      <c r="AE33619" s="74"/>
      <c r="AF33619" s="74"/>
      <c r="BX33619" s="73"/>
      <c r="BY33619" s="74"/>
      <c r="BZ33619" s="74"/>
      <c r="CA33619" s="74"/>
      <c r="CF33619" s="79"/>
      <c r="CL33619" s="79"/>
    </row>
    <row r="33620" spans="30:90">
      <c r="AD33620" s="73"/>
      <c r="AE33620" s="74"/>
      <c r="AF33620" s="74"/>
      <c r="BX33620" s="73"/>
      <c r="BY33620" s="74"/>
      <c r="BZ33620" s="74"/>
      <c r="CA33620" s="74"/>
      <c r="CF33620" s="79"/>
      <c r="CL33620" s="79"/>
    </row>
    <row r="33621" spans="30:90">
      <c r="AD33621" s="73"/>
      <c r="AE33621" s="74"/>
      <c r="AF33621" s="74"/>
      <c r="BX33621" s="73"/>
      <c r="BY33621" s="74"/>
      <c r="BZ33621" s="74"/>
      <c r="CA33621" s="74"/>
      <c r="CF33621" s="79"/>
      <c r="CL33621" s="79"/>
    </row>
    <row r="33622" spans="30:90">
      <c r="AD33622" s="73"/>
      <c r="AE33622" s="74"/>
      <c r="AF33622" s="74"/>
      <c r="BX33622" s="73"/>
      <c r="BY33622" s="74"/>
      <c r="BZ33622" s="74"/>
      <c r="CA33622" s="74"/>
      <c r="CF33622" s="79"/>
      <c r="CL33622" s="79"/>
    </row>
    <row r="33623" spans="30:90">
      <c r="AD33623" s="73"/>
      <c r="AE33623" s="74"/>
      <c r="AF33623" s="74"/>
      <c r="BX33623" s="73"/>
      <c r="BY33623" s="74"/>
      <c r="BZ33623" s="74"/>
      <c r="CA33623" s="74"/>
      <c r="CF33623" s="79"/>
      <c r="CL33623" s="79"/>
    </row>
    <row r="33624" spans="30:90">
      <c r="AD33624" s="73"/>
      <c r="AE33624" s="74"/>
      <c r="AF33624" s="74"/>
      <c r="BX33624" s="73"/>
      <c r="BY33624" s="74"/>
      <c r="BZ33624" s="74"/>
      <c r="CA33624" s="74"/>
      <c r="CF33624" s="79"/>
      <c r="CL33624" s="79"/>
    </row>
    <row r="33625" spans="30:90">
      <c r="AD33625" s="73"/>
      <c r="AE33625" s="74"/>
      <c r="AF33625" s="74"/>
      <c r="BX33625" s="73"/>
      <c r="BY33625" s="74"/>
      <c r="BZ33625" s="74"/>
      <c r="CA33625" s="74"/>
      <c r="CF33625" s="79"/>
      <c r="CL33625" s="79"/>
    </row>
    <row r="33626" spans="30:90">
      <c r="AD33626" s="73"/>
      <c r="AE33626" s="74"/>
      <c r="AF33626" s="74"/>
      <c r="BX33626" s="73"/>
      <c r="BY33626" s="74"/>
      <c r="BZ33626" s="74"/>
      <c r="CA33626" s="74"/>
      <c r="CF33626" s="79"/>
      <c r="CL33626" s="79"/>
    </row>
    <row r="33627" spans="30:90">
      <c r="AD33627" s="73"/>
      <c r="AE33627" s="74"/>
      <c r="AF33627" s="74"/>
      <c r="BX33627" s="73"/>
      <c r="BY33627" s="74"/>
      <c r="BZ33627" s="74"/>
      <c r="CA33627" s="74"/>
      <c r="CF33627" s="79"/>
      <c r="CL33627" s="79"/>
    </row>
    <row r="33628" spans="30:90">
      <c r="AD33628" s="73"/>
      <c r="AE33628" s="74"/>
      <c r="AF33628" s="74"/>
      <c r="BX33628" s="73"/>
      <c r="BY33628" s="74"/>
      <c r="BZ33628" s="74"/>
      <c r="CA33628" s="74"/>
      <c r="CF33628" s="79"/>
      <c r="CL33628" s="79"/>
    </row>
    <row r="33629" spans="30:90">
      <c r="AD33629" s="73"/>
      <c r="AE33629" s="74"/>
      <c r="AF33629" s="74"/>
      <c r="BX33629" s="73"/>
      <c r="BY33629" s="74"/>
      <c r="BZ33629" s="74"/>
      <c r="CA33629" s="74"/>
      <c r="CF33629" s="79"/>
      <c r="CL33629" s="79"/>
    </row>
    <row r="33630" spans="30:90">
      <c r="AD33630" s="73"/>
      <c r="AE33630" s="74"/>
      <c r="AF33630" s="74"/>
      <c r="BX33630" s="73"/>
      <c r="BY33630" s="74"/>
      <c r="BZ33630" s="74"/>
      <c r="CA33630" s="74"/>
      <c r="CF33630" s="79"/>
      <c r="CL33630" s="79"/>
    </row>
    <row r="33631" spans="30:90">
      <c r="AD33631" s="73"/>
      <c r="AE33631" s="74"/>
      <c r="AF33631" s="74"/>
      <c r="BX33631" s="73"/>
      <c r="BY33631" s="74"/>
      <c r="BZ33631" s="74"/>
      <c r="CA33631" s="74"/>
      <c r="CF33631" s="79"/>
      <c r="CL33631" s="79"/>
    </row>
    <row r="33632" spans="30:90">
      <c r="AD33632" s="73"/>
      <c r="AE33632" s="74"/>
      <c r="AF33632" s="74"/>
      <c r="BX33632" s="73"/>
      <c r="BY33632" s="74"/>
      <c r="BZ33632" s="74"/>
      <c r="CA33632" s="74"/>
      <c r="CF33632" s="79"/>
      <c r="CL33632" s="79"/>
    </row>
    <row r="33633" spans="30:90">
      <c r="AD33633" s="73"/>
      <c r="AE33633" s="74"/>
      <c r="AF33633" s="74"/>
      <c r="BX33633" s="73"/>
      <c r="BY33633" s="74"/>
      <c r="BZ33633" s="74"/>
      <c r="CA33633" s="74"/>
      <c r="CF33633" s="79"/>
      <c r="CL33633" s="79"/>
    </row>
    <row r="33634" spans="30:90">
      <c r="AD33634" s="73"/>
      <c r="AE33634" s="74"/>
      <c r="AF33634" s="74"/>
      <c r="BX33634" s="73"/>
      <c r="BY33634" s="74"/>
      <c r="BZ33634" s="74"/>
      <c r="CA33634" s="74"/>
      <c r="CF33634" s="79"/>
      <c r="CL33634" s="79"/>
    </row>
    <row r="33635" spans="30:90">
      <c r="AD33635" s="73"/>
      <c r="AE33635" s="74"/>
      <c r="AF33635" s="74"/>
      <c r="BX33635" s="73"/>
      <c r="BY33635" s="74"/>
      <c r="BZ33635" s="74"/>
      <c r="CA33635" s="74"/>
      <c r="CF33635" s="79"/>
      <c r="CL33635" s="79"/>
    </row>
    <row r="33636" spans="30:90">
      <c r="AD33636" s="73"/>
      <c r="AE33636" s="74"/>
      <c r="AF33636" s="74"/>
      <c r="BX33636" s="73"/>
      <c r="BY33636" s="74"/>
      <c r="BZ33636" s="74"/>
      <c r="CA33636" s="74"/>
      <c r="CF33636" s="79"/>
      <c r="CL33636" s="79"/>
    </row>
    <row r="33637" spans="30:90">
      <c r="AD33637" s="73"/>
      <c r="AE33637" s="74"/>
      <c r="AF33637" s="74"/>
      <c r="BX33637" s="73"/>
      <c r="BY33637" s="74"/>
      <c r="BZ33637" s="74"/>
      <c r="CA33637" s="74"/>
      <c r="CF33637" s="79"/>
      <c r="CL33637" s="79"/>
    </row>
    <row r="33638" spans="30:90">
      <c r="AD33638" s="73"/>
      <c r="AE33638" s="74"/>
      <c r="AF33638" s="74"/>
      <c r="BX33638" s="73"/>
      <c r="BY33638" s="74"/>
      <c r="BZ33638" s="74"/>
      <c r="CA33638" s="74"/>
      <c r="CF33638" s="79"/>
      <c r="CL33638" s="79"/>
    </row>
    <row r="33639" spans="30:90">
      <c r="AD33639" s="73"/>
      <c r="AE33639" s="74"/>
      <c r="AF33639" s="74"/>
      <c r="BX33639" s="73"/>
      <c r="BY33639" s="74"/>
      <c r="BZ33639" s="74"/>
      <c r="CA33639" s="74"/>
      <c r="CF33639" s="79"/>
      <c r="CL33639" s="79"/>
    </row>
    <row r="33640" spans="30:90">
      <c r="AD33640" s="73"/>
      <c r="AE33640" s="74"/>
      <c r="AF33640" s="74"/>
      <c r="BX33640" s="73"/>
      <c r="BY33640" s="74"/>
      <c r="BZ33640" s="74"/>
      <c r="CA33640" s="74"/>
      <c r="CF33640" s="79"/>
      <c r="CL33640" s="79"/>
    </row>
    <row r="33641" spans="30:90">
      <c r="AD33641" s="73"/>
      <c r="AE33641" s="74"/>
      <c r="AF33641" s="74"/>
      <c r="BX33641" s="73"/>
      <c r="BY33641" s="74"/>
      <c r="BZ33641" s="74"/>
      <c r="CA33641" s="74"/>
      <c r="CF33641" s="79"/>
      <c r="CL33641" s="79"/>
    </row>
    <row r="33642" spans="30:90">
      <c r="AD33642" s="73"/>
      <c r="AE33642" s="74"/>
      <c r="AF33642" s="74"/>
      <c r="BX33642" s="73"/>
      <c r="BY33642" s="74"/>
      <c r="BZ33642" s="74"/>
      <c r="CA33642" s="74"/>
      <c r="CF33642" s="79"/>
      <c r="CL33642" s="79"/>
    </row>
    <row r="33643" spans="30:90">
      <c r="AD33643" s="73"/>
      <c r="AE33643" s="74"/>
      <c r="AF33643" s="74"/>
      <c r="BX33643" s="73"/>
      <c r="BY33643" s="74"/>
      <c r="BZ33643" s="74"/>
      <c r="CA33643" s="74"/>
      <c r="CF33643" s="79"/>
      <c r="CL33643" s="79"/>
    </row>
    <row r="33644" spans="30:90">
      <c r="AD33644" s="73"/>
      <c r="AE33644" s="74"/>
      <c r="AF33644" s="74"/>
      <c r="BX33644" s="73"/>
      <c r="BY33644" s="74"/>
      <c r="BZ33644" s="74"/>
      <c r="CA33644" s="74"/>
      <c r="CF33644" s="79"/>
      <c r="CL33644" s="79"/>
    </row>
    <row r="33645" spans="30:90">
      <c r="AD33645" s="73"/>
      <c r="AE33645" s="74"/>
      <c r="AF33645" s="74"/>
      <c r="BX33645" s="73"/>
      <c r="BY33645" s="74"/>
      <c r="BZ33645" s="74"/>
      <c r="CA33645" s="74"/>
      <c r="CF33645" s="79"/>
      <c r="CL33645" s="79"/>
    </row>
    <row r="33646" spans="30:90">
      <c r="AD33646" s="73"/>
      <c r="AE33646" s="74"/>
      <c r="AF33646" s="74"/>
      <c r="BX33646" s="73"/>
      <c r="BY33646" s="74"/>
      <c r="BZ33646" s="74"/>
      <c r="CA33646" s="74"/>
      <c r="CF33646" s="79"/>
      <c r="CL33646" s="79"/>
    </row>
    <row r="33647" spans="30:90">
      <c r="AD33647" s="73"/>
      <c r="AE33647" s="74"/>
      <c r="AF33647" s="74"/>
      <c r="BX33647" s="73"/>
      <c r="BY33647" s="74"/>
      <c r="BZ33647" s="74"/>
      <c r="CA33647" s="74"/>
      <c r="CF33647" s="79"/>
      <c r="CL33647" s="79"/>
    </row>
    <row r="33648" spans="30:90">
      <c r="AD33648" s="73"/>
      <c r="AE33648" s="74"/>
      <c r="AF33648" s="74"/>
      <c r="BX33648" s="73"/>
      <c r="BY33648" s="74"/>
      <c r="BZ33648" s="74"/>
      <c r="CA33648" s="74"/>
      <c r="CF33648" s="79"/>
      <c r="CL33648" s="79"/>
    </row>
    <row r="33649" spans="30:90">
      <c r="AD33649" s="73"/>
      <c r="AE33649" s="74"/>
      <c r="AF33649" s="74"/>
      <c r="BX33649" s="73"/>
      <c r="BY33649" s="74"/>
      <c r="BZ33649" s="74"/>
      <c r="CA33649" s="74"/>
      <c r="CF33649" s="79"/>
      <c r="CL33649" s="79"/>
    </row>
    <row r="33650" spans="30:90">
      <c r="AD33650" s="73"/>
      <c r="AE33650" s="74"/>
      <c r="AF33650" s="74"/>
      <c r="BX33650" s="73"/>
      <c r="BY33650" s="74"/>
      <c r="BZ33650" s="74"/>
      <c r="CA33650" s="74"/>
      <c r="CF33650" s="79"/>
      <c r="CL33650" s="79"/>
    </row>
    <row r="33651" spans="30:90">
      <c r="AD33651" s="73"/>
      <c r="AE33651" s="74"/>
      <c r="AF33651" s="74"/>
      <c r="BX33651" s="73"/>
      <c r="BY33651" s="74"/>
      <c r="BZ33651" s="74"/>
      <c r="CA33651" s="74"/>
      <c r="CF33651" s="79"/>
      <c r="CL33651" s="79"/>
    </row>
    <row r="33652" spans="30:90">
      <c r="AD33652" s="73"/>
      <c r="AE33652" s="74"/>
      <c r="AF33652" s="74"/>
      <c r="BX33652" s="73"/>
      <c r="BY33652" s="74"/>
      <c r="BZ33652" s="74"/>
      <c r="CA33652" s="74"/>
      <c r="CF33652" s="79"/>
      <c r="CL33652" s="79"/>
    </row>
    <row r="33653" spans="30:90">
      <c r="AD33653" s="73"/>
      <c r="AE33653" s="74"/>
      <c r="AF33653" s="74"/>
      <c r="BX33653" s="73"/>
      <c r="BY33653" s="74"/>
      <c r="BZ33653" s="74"/>
      <c r="CA33653" s="74"/>
      <c r="CF33653" s="79"/>
      <c r="CL33653" s="79"/>
    </row>
    <row r="33654" spans="30:90">
      <c r="AD33654" s="73"/>
      <c r="AE33654" s="74"/>
      <c r="AF33654" s="74"/>
      <c r="BX33654" s="73"/>
      <c r="BY33654" s="74"/>
      <c r="BZ33654" s="74"/>
      <c r="CA33654" s="74"/>
      <c r="CF33654" s="79"/>
      <c r="CL33654" s="79"/>
    </row>
    <row r="33655" spans="30:90">
      <c r="AD33655" s="73"/>
      <c r="AE33655" s="74"/>
      <c r="AF33655" s="74"/>
      <c r="BX33655" s="73"/>
      <c r="BY33655" s="74"/>
      <c r="BZ33655" s="74"/>
      <c r="CA33655" s="74"/>
      <c r="CF33655" s="79"/>
      <c r="CL33655" s="79"/>
    </row>
    <row r="33656" spans="30:90">
      <c r="AD33656" s="73"/>
      <c r="AE33656" s="74"/>
      <c r="AF33656" s="74"/>
      <c r="BX33656" s="73"/>
      <c r="BY33656" s="74"/>
      <c r="BZ33656" s="74"/>
      <c r="CA33656" s="74"/>
      <c r="CF33656" s="79"/>
      <c r="CL33656" s="79"/>
    </row>
    <row r="33657" spans="30:90">
      <c r="AD33657" s="73"/>
      <c r="AE33657" s="74"/>
      <c r="AF33657" s="74"/>
      <c r="BX33657" s="73"/>
      <c r="BY33657" s="74"/>
      <c r="BZ33657" s="74"/>
      <c r="CA33657" s="74"/>
      <c r="CF33657" s="79"/>
      <c r="CL33657" s="79"/>
    </row>
    <row r="33658" spans="30:90">
      <c r="AD33658" s="73"/>
      <c r="AE33658" s="74"/>
      <c r="AF33658" s="74"/>
      <c r="BX33658" s="73"/>
      <c r="BY33658" s="74"/>
      <c r="BZ33658" s="74"/>
      <c r="CA33658" s="74"/>
      <c r="CF33658" s="79"/>
      <c r="CL33658" s="79"/>
    </row>
    <row r="33659" spans="30:90">
      <c r="AD33659" s="73"/>
      <c r="AE33659" s="74"/>
      <c r="AF33659" s="74"/>
      <c r="BX33659" s="73"/>
      <c r="BY33659" s="74"/>
      <c r="BZ33659" s="74"/>
      <c r="CA33659" s="74"/>
      <c r="CF33659" s="79"/>
      <c r="CL33659" s="79"/>
    </row>
    <row r="33660" spans="30:90">
      <c r="AD33660" s="73"/>
      <c r="AE33660" s="74"/>
      <c r="AF33660" s="74"/>
      <c r="BX33660" s="73"/>
      <c r="BY33660" s="74"/>
      <c r="BZ33660" s="74"/>
      <c r="CA33660" s="74"/>
      <c r="CF33660" s="79"/>
      <c r="CL33660" s="79"/>
    </row>
    <row r="33661" spans="30:90">
      <c r="AD33661" s="73"/>
      <c r="AE33661" s="74"/>
      <c r="AF33661" s="74"/>
      <c r="BX33661" s="73"/>
      <c r="BY33661" s="74"/>
      <c r="BZ33661" s="74"/>
      <c r="CA33661" s="74"/>
      <c r="CF33661" s="79"/>
      <c r="CL33661" s="79"/>
    </row>
    <row r="33662" spans="30:90">
      <c r="AD33662" s="73"/>
      <c r="AE33662" s="74"/>
      <c r="AF33662" s="74"/>
      <c r="BX33662" s="73"/>
      <c r="BY33662" s="74"/>
      <c r="BZ33662" s="74"/>
      <c r="CA33662" s="74"/>
      <c r="CF33662" s="79"/>
      <c r="CL33662" s="79"/>
    </row>
    <row r="33663" spans="30:90">
      <c r="AD33663" s="73"/>
      <c r="AE33663" s="74"/>
      <c r="AF33663" s="74"/>
      <c r="BX33663" s="73"/>
      <c r="BY33663" s="74"/>
      <c r="BZ33663" s="74"/>
      <c r="CA33663" s="74"/>
      <c r="CF33663" s="79"/>
      <c r="CL33663" s="79"/>
    </row>
    <row r="33664" spans="30:90">
      <c r="AD33664" s="73"/>
      <c r="AE33664" s="74"/>
      <c r="AF33664" s="74"/>
      <c r="BX33664" s="73"/>
      <c r="BY33664" s="74"/>
      <c r="BZ33664" s="74"/>
      <c r="CA33664" s="74"/>
      <c r="CF33664" s="79"/>
      <c r="CL33664" s="79"/>
    </row>
    <row r="33665" spans="30:90">
      <c r="AD33665" s="73"/>
      <c r="AE33665" s="74"/>
      <c r="AF33665" s="74"/>
      <c r="BX33665" s="73"/>
      <c r="BY33665" s="74"/>
      <c r="BZ33665" s="74"/>
      <c r="CA33665" s="74"/>
      <c r="CF33665" s="79"/>
      <c r="CL33665" s="79"/>
    </row>
    <row r="33666" spans="30:90">
      <c r="AD33666" s="73"/>
      <c r="AE33666" s="74"/>
      <c r="AF33666" s="74"/>
      <c r="BX33666" s="73"/>
      <c r="BY33666" s="74"/>
      <c r="BZ33666" s="74"/>
      <c r="CA33666" s="74"/>
      <c r="CF33666" s="79"/>
      <c r="CL33666" s="79"/>
    </row>
    <row r="33667" spans="30:90">
      <c r="AD33667" s="73"/>
      <c r="AE33667" s="74"/>
      <c r="AF33667" s="74"/>
      <c r="BX33667" s="73"/>
      <c r="BY33667" s="74"/>
      <c r="BZ33667" s="74"/>
      <c r="CA33667" s="74"/>
      <c r="CF33667" s="79"/>
      <c r="CL33667" s="79"/>
    </row>
    <row r="33668" spans="30:90">
      <c r="AD33668" s="73"/>
      <c r="AE33668" s="74"/>
      <c r="AF33668" s="74"/>
      <c r="BX33668" s="73"/>
      <c r="BY33668" s="74"/>
      <c r="BZ33668" s="74"/>
      <c r="CA33668" s="74"/>
      <c r="CF33668" s="79"/>
      <c r="CL33668" s="79"/>
    </row>
    <row r="33669" spans="30:90">
      <c r="AD33669" s="73"/>
      <c r="AE33669" s="74"/>
      <c r="AF33669" s="74"/>
      <c r="BX33669" s="73"/>
      <c r="BY33669" s="74"/>
      <c r="BZ33669" s="74"/>
      <c r="CA33669" s="74"/>
      <c r="CF33669" s="79"/>
      <c r="CL33669" s="79"/>
    </row>
    <row r="33670" spans="30:90">
      <c r="AD33670" s="73"/>
      <c r="AE33670" s="74"/>
      <c r="AF33670" s="74"/>
      <c r="BX33670" s="73"/>
      <c r="BY33670" s="74"/>
      <c r="BZ33670" s="74"/>
      <c r="CA33670" s="74"/>
      <c r="CF33670" s="79"/>
      <c r="CL33670" s="79"/>
    </row>
    <row r="33671" spans="30:90">
      <c r="AD33671" s="73"/>
      <c r="AE33671" s="74"/>
      <c r="AF33671" s="74"/>
      <c r="BX33671" s="73"/>
      <c r="BY33671" s="74"/>
      <c r="BZ33671" s="74"/>
      <c r="CA33671" s="74"/>
      <c r="CF33671" s="79"/>
      <c r="CL33671" s="79"/>
    </row>
    <row r="33672" spans="30:90">
      <c r="AD33672" s="73"/>
      <c r="AE33672" s="74"/>
      <c r="AF33672" s="74"/>
      <c r="BX33672" s="73"/>
      <c r="BY33672" s="74"/>
      <c r="BZ33672" s="74"/>
      <c r="CA33672" s="74"/>
      <c r="CF33672" s="79"/>
      <c r="CL33672" s="79"/>
    </row>
    <row r="33673" spans="30:90">
      <c r="AD33673" s="73"/>
      <c r="AE33673" s="74"/>
      <c r="AF33673" s="74"/>
      <c r="BX33673" s="73"/>
      <c r="BY33673" s="74"/>
      <c r="BZ33673" s="74"/>
      <c r="CA33673" s="74"/>
      <c r="CF33673" s="79"/>
      <c r="CL33673" s="79"/>
    </row>
    <row r="33674" spans="30:90">
      <c r="AD33674" s="73"/>
      <c r="AE33674" s="74"/>
      <c r="AF33674" s="74"/>
      <c r="BX33674" s="73"/>
      <c r="BY33674" s="74"/>
      <c r="BZ33674" s="74"/>
      <c r="CA33674" s="74"/>
      <c r="CF33674" s="79"/>
      <c r="CL33674" s="79"/>
    </row>
    <row r="33675" spans="30:90">
      <c r="AD33675" s="73"/>
      <c r="AE33675" s="74"/>
      <c r="AF33675" s="74"/>
      <c r="BX33675" s="73"/>
      <c r="BY33675" s="74"/>
      <c r="BZ33675" s="74"/>
      <c r="CA33675" s="74"/>
      <c r="CF33675" s="79"/>
      <c r="CL33675" s="79"/>
    </row>
    <row r="33676" spans="30:90">
      <c r="AD33676" s="73"/>
      <c r="AE33676" s="74"/>
      <c r="AF33676" s="74"/>
      <c r="BX33676" s="73"/>
      <c r="BY33676" s="74"/>
      <c r="BZ33676" s="74"/>
      <c r="CA33676" s="74"/>
      <c r="CF33676" s="79"/>
      <c r="CL33676" s="79"/>
    </row>
    <row r="33677" spans="30:90">
      <c r="AD33677" s="73"/>
      <c r="AE33677" s="74"/>
      <c r="AF33677" s="74"/>
      <c r="BX33677" s="73"/>
      <c r="BY33677" s="74"/>
      <c r="BZ33677" s="74"/>
      <c r="CA33677" s="74"/>
      <c r="CF33677" s="79"/>
      <c r="CL33677" s="79"/>
    </row>
    <row r="33678" spans="30:90">
      <c r="AD33678" s="73"/>
      <c r="AE33678" s="74"/>
      <c r="AF33678" s="74"/>
      <c r="BX33678" s="73"/>
      <c r="BY33678" s="74"/>
      <c r="BZ33678" s="74"/>
      <c r="CA33678" s="74"/>
      <c r="CF33678" s="79"/>
      <c r="CL33678" s="79"/>
    </row>
    <row r="33679" spans="30:90">
      <c r="AD33679" s="73"/>
      <c r="AE33679" s="74"/>
      <c r="AF33679" s="74"/>
      <c r="BX33679" s="73"/>
      <c r="BY33679" s="74"/>
      <c r="BZ33679" s="74"/>
      <c r="CA33679" s="74"/>
      <c r="CF33679" s="79"/>
      <c r="CL33679" s="79"/>
    </row>
    <row r="33680" spans="30:90">
      <c r="AD33680" s="73"/>
      <c r="AE33680" s="74"/>
      <c r="AF33680" s="74"/>
      <c r="BX33680" s="73"/>
      <c r="BY33680" s="74"/>
      <c r="BZ33680" s="74"/>
      <c r="CA33680" s="74"/>
      <c r="CF33680" s="79"/>
      <c r="CL33680" s="79"/>
    </row>
    <row r="33681" spans="30:90">
      <c r="AD33681" s="73"/>
      <c r="AE33681" s="74"/>
      <c r="AF33681" s="74"/>
      <c r="BX33681" s="73"/>
      <c r="BY33681" s="74"/>
      <c r="BZ33681" s="74"/>
      <c r="CA33681" s="74"/>
      <c r="CF33681" s="79"/>
      <c r="CL33681" s="79"/>
    </row>
    <row r="33682" spans="30:90">
      <c r="AD33682" s="73"/>
      <c r="AE33682" s="74"/>
      <c r="AF33682" s="74"/>
      <c r="BX33682" s="73"/>
      <c r="BY33682" s="74"/>
      <c r="BZ33682" s="74"/>
      <c r="CA33682" s="74"/>
      <c r="CF33682" s="79"/>
      <c r="CL33682" s="79"/>
    </row>
    <row r="33683" spans="30:90">
      <c r="AD33683" s="73"/>
      <c r="AE33683" s="74"/>
      <c r="AF33683" s="74"/>
      <c r="BX33683" s="73"/>
      <c r="BY33683" s="74"/>
      <c r="BZ33683" s="74"/>
      <c r="CA33683" s="74"/>
      <c r="CF33683" s="79"/>
      <c r="CL33683" s="79"/>
    </row>
    <row r="33684" spans="30:90">
      <c r="AD33684" s="73"/>
      <c r="AE33684" s="74"/>
      <c r="AF33684" s="74"/>
      <c r="BX33684" s="73"/>
      <c r="BY33684" s="74"/>
      <c r="BZ33684" s="74"/>
      <c r="CA33684" s="74"/>
      <c r="CF33684" s="79"/>
      <c r="CL33684" s="79"/>
    </row>
    <row r="33685" spans="30:90">
      <c r="AD33685" s="73"/>
      <c r="AE33685" s="74"/>
      <c r="AF33685" s="74"/>
      <c r="BX33685" s="73"/>
      <c r="BY33685" s="74"/>
      <c r="BZ33685" s="74"/>
      <c r="CA33685" s="74"/>
      <c r="CF33685" s="79"/>
      <c r="CL33685" s="79"/>
    </row>
    <row r="33686" spans="30:90">
      <c r="AD33686" s="73"/>
      <c r="AE33686" s="74"/>
      <c r="AF33686" s="74"/>
      <c r="BX33686" s="73"/>
      <c r="BY33686" s="74"/>
      <c r="BZ33686" s="74"/>
      <c r="CA33686" s="74"/>
      <c r="CF33686" s="79"/>
      <c r="CL33686" s="79"/>
    </row>
    <row r="33687" spans="30:90">
      <c r="AD33687" s="73"/>
      <c r="AE33687" s="74"/>
      <c r="AF33687" s="74"/>
      <c r="BX33687" s="73"/>
      <c r="BY33687" s="74"/>
      <c r="BZ33687" s="74"/>
      <c r="CA33687" s="74"/>
      <c r="CF33687" s="79"/>
      <c r="CL33687" s="79"/>
    </row>
    <row r="33688" spans="30:90">
      <c r="AD33688" s="73"/>
      <c r="AE33688" s="74"/>
      <c r="AF33688" s="74"/>
      <c r="BX33688" s="73"/>
      <c r="BY33688" s="74"/>
      <c r="BZ33688" s="74"/>
      <c r="CA33688" s="74"/>
      <c r="CF33688" s="79"/>
      <c r="CL33688" s="79"/>
    </row>
    <row r="33689" spans="30:90">
      <c r="AD33689" s="73"/>
      <c r="AE33689" s="74"/>
      <c r="AF33689" s="74"/>
      <c r="BX33689" s="73"/>
      <c r="BY33689" s="74"/>
      <c r="BZ33689" s="74"/>
      <c r="CA33689" s="74"/>
      <c r="CF33689" s="79"/>
      <c r="CL33689" s="79"/>
    </row>
    <row r="33690" spans="30:90">
      <c r="AD33690" s="73"/>
      <c r="AE33690" s="74"/>
      <c r="AF33690" s="74"/>
      <c r="BX33690" s="73"/>
      <c r="BY33690" s="74"/>
      <c r="BZ33690" s="74"/>
      <c r="CA33690" s="74"/>
      <c r="CF33690" s="79"/>
      <c r="CL33690" s="79"/>
    </row>
    <row r="33691" spans="30:90">
      <c r="AD33691" s="73"/>
      <c r="AE33691" s="74"/>
      <c r="AF33691" s="74"/>
      <c r="BX33691" s="73"/>
      <c r="BY33691" s="74"/>
      <c r="BZ33691" s="74"/>
      <c r="CA33691" s="74"/>
      <c r="CF33691" s="79"/>
      <c r="CL33691" s="79"/>
    </row>
    <row r="33692" spans="30:90">
      <c r="AD33692" s="73"/>
      <c r="AE33692" s="74"/>
      <c r="AF33692" s="74"/>
      <c r="BX33692" s="73"/>
      <c r="BY33692" s="74"/>
      <c r="BZ33692" s="74"/>
      <c r="CA33692" s="74"/>
      <c r="CF33692" s="79"/>
      <c r="CL33692" s="79"/>
    </row>
    <row r="33693" spans="30:90">
      <c r="AD33693" s="73"/>
      <c r="AE33693" s="74"/>
      <c r="AF33693" s="74"/>
      <c r="BX33693" s="73"/>
      <c r="BY33693" s="74"/>
      <c r="BZ33693" s="74"/>
      <c r="CA33693" s="74"/>
      <c r="CF33693" s="79"/>
      <c r="CL33693" s="79"/>
    </row>
    <row r="33694" spans="30:90">
      <c r="AD33694" s="73"/>
      <c r="AE33694" s="74"/>
      <c r="AF33694" s="74"/>
      <c r="BX33694" s="73"/>
      <c r="BY33694" s="74"/>
      <c r="BZ33694" s="74"/>
      <c r="CA33694" s="74"/>
      <c r="CF33694" s="79"/>
      <c r="CL33694" s="79"/>
    </row>
    <row r="33695" spans="30:90">
      <c r="AD33695" s="73"/>
      <c r="AE33695" s="74"/>
      <c r="AF33695" s="74"/>
      <c r="BX33695" s="73"/>
      <c r="BY33695" s="74"/>
      <c r="BZ33695" s="74"/>
      <c r="CA33695" s="74"/>
      <c r="CF33695" s="79"/>
      <c r="CL33695" s="79"/>
    </row>
    <row r="33696" spans="30:90">
      <c r="AD33696" s="73"/>
      <c r="AE33696" s="74"/>
      <c r="AF33696" s="74"/>
      <c r="BX33696" s="73"/>
      <c r="BY33696" s="74"/>
      <c r="BZ33696" s="74"/>
      <c r="CA33696" s="74"/>
      <c r="CF33696" s="79"/>
      <c r="CL33696" s="79"/>
    </row>
    <row r="33697" spans="30:90">
      <c r="AD33697" s="73"/>
      <c r="AE33697" s="74"/>
      <c r="AF33697" s="74"/>
      <c r="BX33697" s="73"/>
      <c r="BY33697" s="74"/>
      <c r="BZ33697" s="74"/>
      <c r="CA33697" s="74"/>
      <c r="CF33697" s="79"/>
      <c r="CL33697" s="79"/>
    </row>
    <row r="33698" spans="30:90">
      <c r="AD33698" s="73"/>
      <c r="AE33698" s="74"/>
      <c r="AF33698" s="74"/>
      <c r="BX33698" s="73"/>
      <c r="BY33698" s="74"/>
      <c r="BZ33698" s="74"/>
      <c r="CA33698" s="74"/>
      <c r="CF33698" s="79"/>
      <c r="CL33698" s="79"/>
    </row>
    <row r="33699" spans="30:90">
      <c r="AD33699" s="73"/>
      <c r="AE33699" s="74"/>
      <c r="AF33699" s="74"/>
      <c r="BX33699" s="73"/>
      <c r="BY33699" s="74"/>
      <c r="BZ33699" s="74"/>
      <c r="CA33699" s="74"/>
      <c r="CF33699" s="79"/>
      <c r="CL33699" s="79"/>
    </row>
    <row r="33700" spans="30:90">
      <c r="AD33700" s="73"/>
      <c r="AE33700" s="74"/>
      <c r="AF33700" s="74"/>
      <c r="BX33700" s="73"/>
      <c r="BY33700" s="74"/>
      <c r="BZ33700" s="74"/>
      <c r="CA33700" s="74"/>
      <c r="CF33700" s="79"/>
      <c r="CL33700" s="79"/>
    </row>
    <row r="33701" spans="30:90">
      <c r="AD33701" s="73"/>
      <c r="AE33701" s="74"/>
      <c r="AF33701" s="74"/>
      <c r="BX33701" s="73"/>
      <c r="BY33701" s="74"/>
      <c r="BZ33701" s="74"/>
      <c r="CA33701" s="74"/>
      <c r="CF33701" s="79"/>
      <c r="CL33701" s="79"/>
    </row>
    <row r="33702" spans="30:90">
      <c r="AD33702" s="73"/>
      <c r="AE33702" s="74"/>
      <c r="AF33702" s="74"/>
      <c r="BX33702" s="73"/>
      <c r="BY33702" s="74"/>
      <c r="BZ33702" s="74"/>
      <c r="CA33702" s="74"/>
      <c r="CF33702" s="79"/>
      <c r="CL33702" s="79"/>
    </row>
    <row r="33703" spans="30:90">
      <c r="AD33703" s="73"/>
      <c r="AE33703" s="74"/>
      <c r="AF33703" s="74"/>
      <c r="BX33703" s="73"/>
      <c r="BY33703" s="74"/>
      <c r="BZ33703" s="74"/>
      <c r="CA33703" s="74"/>
      <c r="CF33703" s="79"/>
      <c r="CL33703" s="79"/>
    </row>
    <row r="33704" spans="30:90">
      <c r="AD33704" s="73"/>
      <c r="AE33704" s="74"/>
      <c r="AF33704" s="74"/>
      <c r="BX33704" s="73"/>
      <c r="BY33704" s="74"/>
      <c r="BZ33704" s="74"/>
      <c r="CA33704" s="74"/>
      <c r="CF33704" s="79"/>
      <c r="CL33704" s="79"/>
    </row>
    <row r="33705" spans="30:90">
      <c r="AD33705" s="73"/>
      <c r="AE33705" s="74"/>
      <c r="AF33705" s="74"/>
      <c r="BX33705" s="73"/>
      <c r="BY33705" s="74"/>
      <c r="BZ33705" s="74"/>
      <c r="CA33705" s="74"/>
      <c r="CF33705" s="79"/>
      <c r="CL33705" s="79"/>
    </row>
    <row r="33706" spans="30:90">
      <c r="AD33706" s="73"/>
      <c r="AE33706" s="74"/>
      <c r="AF33706" s="74"/>
      <c r="BX33706" s="73"/>
      <c r="BY33706" s="74"/>
      <c r="BZ33706" s="74"/>
      <c r="CA33706" s="74"/>
      <c r="CF33706" s="79"/>
      <c r="CL33706" s="79"/>
    </row>
    <row r="33707" spans="30:90">
      <c r="AD33707" s="73"/>
      <c r="AE33707" s="74"/>
      <c r="AF33707" s="74"/>
      <c r="BX33707" s="73"/>
      <c r="BY33707" s="74"/>
      <c r="BZ33707" s="74"/>
      <c r="CA33707" s="74"/>
      <c r="CF33707" s="79"/>
      <c r="CL33707" s="79"/>
    </row>
    <row r="33708" spans="30:90">
      <c r="AD33708" s="73"/>
      <c r="AE33708" s="74"/>
      <c r="AF33708" s="74"/>
      <c r="BX33708" s="73"/>
      <c r="BY33708" s="74"/>
      <c r="BZ33708" s="74"/>
      <c r="CA33708" s="74"/>
      <c r="CF33708" s="79"/>
      <c r="CL33708" s="79"/>
    </row>
    <row r="33709" spans="30:90">
      <c r="AD33709" s="73"/>
      <c r="AE33709" s="74"/>
      <c r="AF33709" s="74"/>
      <c r="BX33709" s="73"/>
      <c r="BY33709" s="74"/>
      <c r="BZ33709" s="74"/>
      <c r="CA33709" s="74"/>
      <c r="CF33709" s="79"/>
      <c r="CL33709" s="79"/>
    </row>
    <row r="33710" spans="30:90">
      <c r="AD33710" s="73"/>
      <c r="AE33710" s="74"/>
      <c r="AF33710" s="74"/>
      <c r="BX33710" s="73"/>
      <c r="BY33710" s="74"/>
      <c r="BZ33710" s="74"/>
      <c r="CA33710" s="74"/>
      <c r="CF33710" s="79"/>
      <c r="CL33710" s="79"/>
    </row>
    <row r="33711" spans="30:90">
      <c r="AD33711" s="73"/>
      <c r="AE33711" s="74"/>
      <c r="AF33711" s="74"/>
      <c r="BX33711" s="73"/>
      <c r="BY33711" s="74"/>
      <c r="BZ33711" s="74"/>
      <c r="CA33711" s="74"/>
      <c r="CF33711" s="79"/>
      <c r="CL33711" s="79"/>
    </row>
    <row r="33712" spans="30:90">
      <c r="AD33712" s="73"/>
      <c r="AE33712" s="74"/>
      <c r="AF33712" s="74"/>
      <c r="BX33712" s="73"/>
      <c r="BY33712" s="74"/>
      <c r="BZ33712" s="74"/>
      <c r="CA33712" s="74"/>
      <c r="CF33712" s="79"/>
      <c r="CL33712" s="79"/>
    </row>
    <row r="33713" spans="30:90">
      <c r="AD33713" s="73"/>
      <c r="AE33713" s="74"/>
      <c r="AF33713" s="74"/>
      <c r="BX33713" s="73"/>
      <c r="BY33713" s="74"/>
      <c r="BZ33713" s="74"/>
      <c r="CA33713" s="74"/>
      <c r="CF33713" s="79"/>
      <c r="CL33713" s="79"/>
    </row>
    <row r="33714" spans="30:90">
      <c r="AD33714" s="73"/>
      <c r="AE33714" s="74"/>
      <c r="AF33714" s="74"/>
      <c r="BX33714" s="73"/>
      <c r="BY33714" s="74"/>
      <c r="BZ33714" s="74"/>
      <c r="CA33714" s="74"/>
      <c r="CF33714" s="79"/>
      <c r="CL33714" s="79"/>
    </row>
    <row r="33715" spans="30:90">
      <c r="AD33715" s="73"/>
      <c r="AE33715" s="74"/>
      <c r="AF33715" s="74"/>
      <c r="BX33715" s="73"/>
      <c r="BY33715" s="74"/>
      <c r="BZ33715" s="74"/>
      <c r="CA33715" s="74"/>
      <c r="CF33715" s="79"/>
      <c r="CL33715" s="79"/>
    </row>
    <row r="33716" spans="30:90">
      <c r="AD33716" s="73"/>
      <c r="AE33716" s="74"/>
      <c r="AF33716" s="74"/>
      <c r="BX33716" s="73"/>
      <c r="BY33716" s="74"/>
      <c r="BZ33716" s="74"/>
      <c r="CA33716" s="74"/>
      <c r="CF33716" s="79"/>
      <c r="CL33716" s="79"/>
    </row>
    <row r="33717" spans="30:90">
      <c r="AD33717" s="73"/>
      <c r="AE33717" s="74"/>
      <c r="AF33717" s="74"/>
      <c r="BX33717" s="73"/>
      <c r="BY33717" s="74"/>
      <c r="BZ33717" s="74"/>
      <c r="CA33717" s="74"/>
      <c r="CF33717" s="79"/>
      <c r="CL33717" s="79"/>
    </row>
    <row r="33718" spans="30:90">
      <c r="AD33718" s="73"/>
      <c r="AE33718" s="74"/>
      <c r="AF33718" s="74"/>
      <c r="BX33718" s="73"/>
      <c r="BY33718" s="74"/>
      <c r="BZ33718" s="74"/>
      <c r="CA33718" s="74"/>
      <c r="CF33718" s="79"/>
      <c r="CL33718" s="79"/>
    </row>
    <row r="33719" spans="30:90">
      <c r="AD33719" s="73"/>
      <c r="AE33719" s="74"/>
      <c r="AF33719" s="74"/>
      <c r="BX33719" s="73"/>
      <c r="BY33719" s="74"/>
      <c r="BZ33719" s="74"/>
      <c r="CA33719" s="74"/>
      <c r="CF33719" s="79"/>
      <c r="CL33719" s="79"/>
    </row>
    <row r="33720" spans="30:90">
      <c r="AD33720" s="73"/>
      <c r="AE33720" s="74"/>
      <c r="AF33720" s="74"/>
      <c r="BX33720" s="73"/>
      <c r="BY33720" s="74"/>
      <c r="BZ33720" s="74"/>
      <c r="CA33720" s="74"/>
      <c r="CF33720" s="79"/>
      <c r="CL33720" s="79"/>
    </row>
    <row r="33721" spans="30:90">
      <c r="AD33721" s="73"/>
      <c r="AE33721" s="74"/>
      <c r="AF33721" s="74"/>
      <c r="BX33721" s="73"/>
      <c r="BY33721" s="74"/>
      <c r="BZ33721" s="74"/>
      <c r="CA33721" s="74"/>
      <c r="CF33721" s="79"/>
      <c r="CL33721" s="79"/>
    </row>
    <row r="33722" spans="30:90">
      <c r="AD33722" s="73"/>
      <c r="AE33722" s="74"/>
      <c r="AF33722" s="74"/>
      <c r="BX33722" s="73"/>
      <c r="BY33722" s="74"/>
      <c r="BZ33722" s="74"/>
      <c r="CA33722" s="74"/>
      <c r="CF33722" s="79"/>
      <c r="CL33722" s="79"/>
    </row>
    <row r="33723" spans="30:90">
      <c r="AD33723" s="73"/>
      <c r="AE33723" s="74"/>
      <c r="AF33723" s="74"/>
      <c r="BX33723" s="73"/>
      <c r="BY33723" s="74"/>
      <c r="BZ33723" s="74"/>
      <c r="CA33723" s="74"/>
      <c r="CF33723" s="79"/>
      <c r="CL33723" s="79"/>
    </row>
    <row r="33724" spans="30:90">
      <c r="AD33724" s="73"/>
      <c r="AE33724" s="74"/>
      <c r="AF33724" s="74"/>
      <c r="BX33724" s="73"/>
      <c r="BY33724" s="74"/>
      <c r="BZ33724" s="74"/>
      <c r="CA33724" s="74"/>
      <c r="CF33724" s="79"/>
      <c r="CL33724" s="79"/>
    </row>
    <row r="33725" spans="30:90">
      <c r="AD33725" s="73"/>
      <c r="AE33725" s="74"/>
      <c r="AF33725" s="74"/>
      <c r="BX33725" s="73"/>
      <c r="BY33725" s="74"/>
      <c r="BZ33725" s="74"/>
      <c r="CA33725" s="74"/>
      <c r="CF33725" s="79"/>
      <c r="CL33725" s="79"/>
    </row>
    <row r="33726" spans="30:90">
      <c r="AD33726" s="73"/>
      <c r="AE33726" s="74"/>
      <c r="AF33726" s="74"/>
      <c r="BX33726" s="73"/>
      <c r="BY33726" s="74"/>
      <c r="BZ33726" s="74"/>
      <c r="CA33726" s="74"/>
      <c r="CF33726" s="79"/>
      <c r="CL33726" s="79"/>
    </row>
    <row r="33727" spans="30:90">
      <c r="AD33727" s="73"/>
      <c r="AE33727" s="74"/>
      <c r="AF33727" s="74"/>
      <c r="BX33727" s="73"/>
      <c r="BY33727" s="74"/>
      <c r="BZ33727" s="74"/>
      <c r="CA33727" s="74"/>
      <c r="CF33727" s="79"/>
      <c r="CL33727" s="79"/>
    </row>
    <row r="33728" spans="30:90">
      <c r="AD33728" s="73"/>
      <c r="AE33728" s="74"/>
      <c r="AF33728" s="74"/>
      <c r="BX33728" s="73"/>
      <c r="BY33728" s="74"/>
      <c r="BZ33728" s="74"/>
      <c r="CA33728" s="74"/>
      <c r="CF33728" s="79"/>
      <c r="CL33728" s="79"/>
    </row>
    <row r="33729" spans="30:90">
      <c r="AD33729" s="73"/>
      <c r="AE33729" s="74"/>
      <c r="AF33729" s="74"/>
      <c r="BX33729" s="73"/>
      <c r="BY33729" s="74"/>
      <c r="BZ33729" s="74"/>
      <c r="CA33729" s="74"/>
      <c r="CF33729" s="79"/>
      <c r="CL33729" s="79"/>
    </row>
    <row r="33730" spans="30:90">
      <c r="AD33730" s="73"/>
      <c r="AE33730" s="74"/>
      <c r="AF33730" s="74"/>
      <c r="BX33730" s="73"/>
      <c r="BY33730" s="74"/>
      <c r="BZ33730" s="74"/>
      <c r="CA33730" s="74"/>
      <c r="CF33730" s="79"/>
      <c r="CL33730" s="79"/>
    </row>
    <row r="33731" spans="30:90">
      <c r="AD33731" s="73"/>
      <c r="AE33731" s="74"/>
      <c r="AF33731" s="74"/>
      <c r="BX33731" s="73"/>
      <c r="BY33731" s="74"/>
      <c r="BZ33731" s="74"/>
      <c r="CA33731" s="74"/>
      <c r="CF33731" s="79"/>
      <c r="CL33731" s="79"/>
    </row>
    <row r="33732" spans="30:90">
      <c r="AD33732" s="73"/>
      <c r="AE33732" s="74"/>
      <c r="AF33732" s="74"/>
      <c r="BX33732" s="73"/>
      <c r="BY33732" s="74"/>
      <c r="BZ33732" s="74"/>
      <c r="CA33732" s="74"/>
      <c r="CF33732" s="79"/>
      <c r="CL33732" s="79"/>
    </row>
    <row r="33733" spans="30:90">
      <c r="AD33733" s="73"/>
      <c r="AE33733" s="74"/>
      <c r="AF33733" s="74"/>
      <c r="BX33733" s="73"/>
      <c r="BY33733" s="74"/>
      <c r="BZ33733" s="74"/>
      <c r="CA33733" s="74"/>
      <c r="CF33733" s="79"/>
      <c r="CL33733" s="79"/>
    </row>
    <row r="33734" spans="30:90">
      <c r="AD33734" s="73"/>
      <c r="AE33734" s="74"/>
      <c r="AF33734" s="74"/>
      <c r="BX33734" s="73"/>
      <c r="BY33734" s="74"/>
      <c r="BZ33734" s="74"/>
      <c r="CA33734" s="74"/>
      <c r="CF33734" s="79"/>
      <c r="CL33734" s="79"/>
    </row>
    <row r="33735" spans="30:90">
      <c r="AD33735" s="73"/>
      <c r="AE33735" s="74"/>
      <c r="AF33735" s="74"/>
      <c r="BX33735" s="73"/>
      <c r="BY33735" s="74"/>
      <c r="BZ33735" s="74"/>
      <c r="CA33735" s="74"/>
      <c r="CF33735" s="79"/>
      <c r="CL33735" s="79"/>
    </row>
    <row r="33736" spans="30:90">
      <c r="AD33736" s="73"/>
      <c r="AE33736" s="74"/>
      <c r="AF33736" s="74"/>
      <c r="BX33736" s="73"/>
      <c r="BY33736" s="74"/>
      <c r="BZ33736" s="74"/>
      <c r="CA33736" s="74"/>
      <c r="CF33736" s="79"/>
      <c r="CL33736" s="79"/>
    </row>
    <row r="33737" spans="30:90">
      <c r="AD33737" s="73"/>
      <c r="AE33737" s="74"/>
      <c r="AF33737" s="74"/>
      <c r="BX33737" s="73"/>
      <c r="BY33737" s="74"/>
      <c r="BZ33737" s="74"/>
      <c r="CA33737" s="74"/>
      <c r="CF33737" s="79"/>
      <c r="CL33737" s="79"/>
    </row>
    <row r="33738" spans="30:90">
      <c r="AD33738" s="73"/>
      <c r="AE33738" s="74"/>
      <c r="AF33738" s="74"/>
      <c r="BX33738" s="73"/>
      <c r="BY33738" s="74"/>
      <c r="BZ33738" s="74"/>
      <c r="CA33738" s="74"/>
      <c r="CF33738" s="79"/>
      <c r="CL33738" s="79"/>
    </row>
    <row r="33739" spans="30:90">
      <c r="AD33739" s="73"/>
      <c r="AE33739" s="74"/>
      <c r="AF33739" s="74"/>
      <c r="BX33739" s="73"/>
      <c r="BY33739" s="74"/>
      <c r="BZ33739" s="74"/>
      <c r="CA33739" s="74"/>
      <c r="CF33739" s="79"/>
      <c r="CL33739" s="79"/>
    </row>
    <row r="33740" spans="30:90">
      <c r="AD33740" s="73"/>
      <c r="AE33740" s="74"/>
      <c r="AF33740" s="74"/>
      <c r="BX33740" s="73"/>
      <c r="BY33740" s="74"/>
      <c r="BZ33740" s="74"/>
      <c r="CA33740" s="74"/>
      <c r="CF33740" s="79"/>
      <c r="CL33740" s="79"/>
    </row>
    <row r="33741" spans="30:90">
      <c r="AD33741" s="73"/>
      <c r="AE33741" s="74"/>
      <c r="AF33741" s="74"/>
      <c r="BX33741" s="73"/>
      <c r="BY33741" s="74"/>
      <c r="BZ33741" s="74"/>
      <c r="CA33741" s="74"/>
      <c r="CF33741" s="79"/>
      <c r="CL33741" s="79"/>
    </row>
    <row r="33742" spans="30:90">
      <c r="AD33742" s="73"/>
      <c r="AE33742" s="74"/>
      <c r="AF33742" s="74"/>
      <c r="BX33742" s="73"/>
      <c r="BY33742" s="74"/>
      <c r="BZ33742" s="74"/>
      <c r="CA33742" s="74"/>
      <c r="CF33742" s="79"/>
      <c r="CL33742" s="79"/>
    </row>
    <row r="33743" spans="30:90">
      <c r="AD33743" s="73"/>
      <c r="AE33743" s="74"/>
      <c r="AF33743" s="74"/>
      <c r="BX33743" s="73"/>
      <c r="BY33743" s="74"/>
      <c r="BZ33743" s="74"/>
      <c r="CA33743" s="74"/>
      <c r="CF33743" s="79"/>
      <c r="CL33743" s="79"/>
    </row>
    <row r="33744" spans="30:90">
      <c r="AD33744" s="73"/>
      <c r="AE33744" s="74"/>
      <c r="AF33744" s="74"/>
      <c r="BX33744" s="73"/>
      <c r="BY33744" s="74"/>
      <c r="BZ33744" s="74"/>
      <c r="CA33744" s="74"/>
      <c r="CF33744" s="79"/>
      <c r="CL33744" s="79"/>
    </row>
    <row r="33745" spans="30:90">
      <c r="AD33745" s="73"/>
      <c r="AE33745" s="74"/>
      <c r="AF33745" s="74"/>
      <c r="BX33745" s="73"/>
      <c r="BY33745" s="74"/>
      <c r="BZ33745" s="74"/>
      <c r="CA33745" s="74"/>
      <c r="CF33745" s="79"/>
      <c r="CL33745" s="79"/>
    </row>
    <row r="33746" spans="30:90">
      <c r="AD33746" s="73"/>
      <c r="AE33746" s="74"/>
      <c r="AF33746" s="74"/>
      <c r="BX33746" s="73"/>
      <c r="BY33746" s="74"/>
      <c r="BZ33746" s="74"/>
      <c r="CA33746" s="74"/>
      <c r="CF33746" s="79"/>
      <c r="CL33746" s="79"/>
    </row>
    <row r="33747" spans="30:90">
      <c r="AD33747" s="73"/>
      <c r="AE33747" s="74"/>
      <c r="AF33747" s="74"/>
      <c r="BX33747" s="73"/>
      <c r="BY33747" s="74"/>
      <c r="BZ33747" s="74"/>
      <c r="CA33747" s="74"/>
      <c r="CF33747" s="79"/>
      <c r="CL33747" s="79"/>
    </row>
    <row r="33748" spans="30:90">
      <c r="AD33748" s="73"/>
      <c r="AE33748" s="74"/>
      <c r="AF33748" s="74"/>
      <c r="BX33748" s="73"/>
      <c r="BY33748" s="74"/>
      <c r="BZ33748" s="74"/>
      <c r="CA33748" s="74"/>
      <c r="CF33748" s="79"/>
      <c r="CL33748" s="79"/>
    </row>
    <row r="33749" spans="30:90">
      <c r="AD33749" s="73"/>
      <c r="AE33749" s="74"/>
      <c r="AF33749" s="74"/>
      <c r="BX33749" s="73"/>
      <c r="BY33749" s="74"/>
      <c r="BZ33749" s="74"/>
      <c r="CA33749" s="74"/>
      <c r="CF33749" s="79"/>
      <c r="CL33749" s="79"/>
    </row>
    <row r="33750" spans="30:90">
      <c r="AD33750" s="73"/>
      <c r="AE33750" s="74"/>
      <c r="AF33750" s="74"/>
      <c r="BX33750" s="73"/>
      <c r="BY33750" s="74"/>
      <c r="BZ33750" s="74"/>
      <c r="CA33750" s="74"/>
      <c r="CF33750" s="79"/>
      <c r="CL33750" s="79"/>
    </row>
    <row r="33751" spans="30:90">
      <c r="AD33751" s="73"/>
      <c r="AE33751" s="74"/>
      <c r="AF33751" s="74"/>
      <c r="BX33751" s="73"/>
      <c r="BY33751" s="74"/>
      <c r="BZ33751" s="74"/>
      <c r="CA33751" s="74"/>
      <c r="CF33751" s="79"/>
      <c r="CL33751" s="79"/>
    </row>
    <row r="33752" spans="30:90">
      <c r="AD33752" s="73"/>
      <c r="AE33752" s="74"/>
      <c r="AF33752" s="74"/>
      <c r="BX33752" s="73"/>
      <c r="BY33752" s="74"/>
      <c r="BZ33752" s="74"/>
      <c r="CA33752" s="74"/>
      <c r="CF33752" s="79"/>
      <c r="CL33752" s="79"/>
    </row>
    <row r="33753" spans="30:90">
      <c r="AD33753" s="73"/>
      <c r="AE33753" s="74"/>
      <c r="AF33753" s="74"/>
      <c r="BX33753" s="73"/>
      <c r="BY33753" s="74"/>
      <c r="BZ33753" s="74"/>
      <c r="CA33753" s="74"/>
      <c r="CF33753" s="79"/>
      <c r="CL33753" s="79"/>
    </row>
    <row r="33754" spans="30:90">
      <c r="AD33754" s="73"/>
      <c r="AE33754" s="74"/>
      <c r="AF33754" s="74"/>
      <c r="BX33754" s="73"/>
      <c r="BY33754" s="74"/>
      <c r="BZ33754" s="74"/>
      <c r="CA33754" s="74"/>
      <c r="CF33754" s="79"/>
      <c r="CL33754" s="79"/>
    </row>
    <row r="33755" spans="30:90">
      <c r="AD33755" s="73"/>
      <c r="AE33755" s="74"/>
      <c r="AF33755" s="74"/>
      <c r="BX33755" s="73"/>
      <c r="BY33755" s="74"/>
      <c r="BZ33755" s="74"/>
      <c r="CA33755" s="74"/>
      <c r="CF33755" s="79"/>
      <c r="CL33755" s="79"/>
    </row>
    <row r="33756" spans="30:90">
      <c r="AD33756" s="73"/>
      <c r="AE33756" s="74"/>
      <c r="AF33756" s="74"/>
      <c r="BX33756" s="73"/>
      <c r="BY33756" s="74"/>
      <c r="BZ33756" s="74"/>
      <c r="CA33756" s="74"/>
      <c r="CF33756" s="79"/>
      <c r="CL33756" s="79"/>
    </row>
    <row r="33757" spans="30:90">
      <c r="AD33757" s="73"/>
      <c r="AE33757" s="74"/>
      <c r="AF33757" s="74"/>
      <c r="BX33757" s="73"/>
      <c r="BY33757" s="74"/>
      <c r="BZ33757" s="74"/>
      <c r="CA33757" s="74"/>
      <c r="CF33757" s="79"/>
      <c r="CL33757" s="79"/>
    </row>
    <row r="33758" spans="30:90">
      <c r="AD33758" s="73"/>
      <c r="AE33758" s="74"/>
      <c r="AF33758" s="74"/>
      <c r="BX33758" s="73"/>
      <c r="BY33758" s="74"/>
      <c r="BZ33758" s="74"/>
      <c r="CA33758" s="74"/>
      <c r="CF33758" s="79"/>
      <c r="CL33758" s="79"/>
    </row>
    <row r="33759" spans="30:90">
      <c r="AD33759" s="73"/>
      <c r="AE33759" s="74"/>
      <c r="AF33759" s="74"/>
      <c r="BX33759" s="73"/>
      <c r="BY33759" s="74"/>
      <c r="BZ33759" s="74"/>
      <c r="CA33759" s="74"/>
      <c r="CF33759" s="79"/>
      <c r="CL33759" s="79"/>
    </row>
    <row r="33760" spans="30:90">
      <c r="AD33760" s="73"/>
      <c r="AE33760" s="74"/>
      <c r="AF33760" s="74"/>
      <c r="BX33760" s="73"/>
      <c r="BY33760" s="74"/>
      <c r="BZ33760" s="74"/>
      <c r="CA33760" s="74"/>
      <c r="CF33760" s="79"/>
      <c r="CL33760" s="79"/>
    </row>
    <row r="33761" spans="30:90">
      <c r="AD33761" s="73"/>
      <c r="AE33761" s="74"/>
      <c r="AF33761" s="74"/>
      <c r="BX33761" s="73"/>
      <c r="BY33761" s="74"/>
      <c r="BZ33761" s="74"/>
      <c r="CA33761" s="74"/>
      <c r="CF33761" s="79"/>
      <c r="CL33761" s="79"/>
    </row>
    <row r="33762" spans="30:90">
      <c r="AD33762" s="73"/>
      <c r="AE33762" s="74"/>
      <c r="AF33762" s="74"/>
      <c r="BX33762" s="73"/>
      <c r="BY33762" s="74"/>
      <c r="BZ33762" s="74"/>
      <c r="CA33762" s="74"/>
      <c r="CF33762" s="79"/>
      <c r="CL33762" s="79"/>
    </row>
    <row r="33763" spans="30:90">
      <c r="AD33763" s="73"/>
      <c r="AE33763" s="74"/>
      <c r="AF33763" s="74"/>
      <c r="BX33763" s="73"/>
      <c r="BY33763" s="74"/>
      <c r="BZ33763" s="74"/>
      <c r="CA33763" s="74"/>
      <c r="CF33763" s="79"/>
      <c r="CL33763" s="79"/>
    </row>
    <row r="33764" spans="30:90">
      <c r="AD33764" s="73"/>
      <c r="AE33764" s="74"/>
      <c r="AF33764" s="74"/>
      <c r="BX33764" s="73"/>
      <c r="BY33764" s="74"/>
      <c r="BZ33764" s="74"/>
      <c r="CA33764" s="74"/>
      <c r="CF33764" s="79"/>
      <c r="CL33764" s="79"/>
    </row>
    <row r="33765" spans="30:90">
      <c r="AD33765" s="73"/>
      <c r="AE33765" s="74"/>
      <c r="AF33765" s="74"/>
      <c r="BX33765" s="73"/>
      <c r="BY33765" s="74"/>
      <c r="BZ33765" s="74"/>
      <c r="CA33765" s="74"/>
      <c r="CF33765" s="79"/>
      <c r="CL33765" s="79"/>
    </row>
    <row r="33766" spans="30:90">
      <c r="AD33766" s="73"/>
      <c r="AE33766" s="74"/>
      <c r="AF33766" s="74"/>
      <c r="BX33766" s="73"/>
      <c r="BY33766" s="74"/>
      <c r="BZ33766" s="74"/>
      <c r="CA33766" s="74"/>
      <c r="CF33766" s="79"/>
      <c r="CL33766" s="79"/>
    </row>
    <row r="33767" spans="30:90">
      <c r="AD33767" s="73"/>
      <c r="AE33767" s="74"/>
      <c r="AF33767" s="74"/>
      <c r="BX33767" s="73"/>
      <c r="BY33767" s="74"/>
      <c r="BZ33767" s="74"/>
      <c r="CA33767" s="74"/>
      <c r="CF33767" s="79"/>
      <c r="CL33767" s="79"/>
    </row>
    <row r="33768" spans="30:90">
      <c r="AD33768" s="73"/>
      <c r="AE33768" s="74"/>
      <c r="AF33768" s="74"/>
      <c r="BX33768" s="73"/>
      <c r="BY33768" s="74"/>
      <c r="BZ33768" s="74"/>
      <c r="CA33768" s="74"/>
      <c r="CF33768" s="79"/>
      <c r="CL33768" s="79"/>
    </row>
    <row r="33769" spans="30:90">
      <c r="AD33769" s="73"/>
      <c r="AE33769" s="74"/>
      <c r="AF33769" s="74"/>
      <c r="BX33769" s="73"/>
      <c r="BY33769" s="74"/>
      <c r="BZ33769" s="74"/>
      <c r="CA33769" s="74"/>
      <c r="CF33769" s="79"/>
      <c r="CL33769" s="79"/>
    </row>
    <row r="33770" spans="30:90">
      <c r="AD33770" s="73"/>
      <c r="AE33770" s="74"/>
      <c r="AF33770" s="74"/>
      <c r="BX33770" s="73"/>
      <c r="BY33770" s="74"/>
      <c r="BZ33770" s="74"/>
      <c r="CA33770" s="74"/>
      <c r="CF33770" s="79"/>
      <c r="CL33770" s="79"/>
    </row>
    <row r="33771" spans="30:90">
      <c r="AD33771" s="73"/>
      <c r="AE33771" s="74"/>
      <c r="AF33771" s="74"/>
      <c r="BX33771" s="73"/>
      <c r="BY33771" s="74"/>
      <c r="BZ33771" s="74"/>
      <c r="CA33771" s="74"/>
      <c r="CF33771" s="79"/>
      <c r="CL33771" s="79"/>
    </row>
    <row r="33772" spans="30:90">
      <c r="AD33772" s="73"/>
      <c r="AE33772" s="74"/>
      <c r="AF33772" s="74"/>
      <c r="BX33772" s="73"/>
      <c r="BY33772" s="74"/>
      <c r="BZ33772" s="74"/>
      <c r="CA33772" s="74"/>
      <c r="CF33772" s="79"/>
      <c r="CL33772" s="79"/>
    </row>
    <row r="33773" spans="30:90">
      <c r="AD33773" s="73"/>
      <c r="AE33773" s="74"/>
      <c r="AF33773" s="74"/>
      <c r="BX33773" s="73"/>
      <c r="BY33773" s="74"/>
      <c r="BZ33773" s="74"/>
      <c r="CA33773" s="74"/>
      <c r="CF33773" s="79"/>
      <c r="CL33773" s="79"/>
    </row>
    <row r="33774" spans="30:90">
      <c r="AD33774" s="73"/>
      <c r="AE33774" s="74"/>
      <c r="AF33774" s="74"/>
      <c r="BX33774" s="73"/>
      <c r="BY33774" s="74"/>
      <c r="BZ33774" s="74"/>
      <c r="CA33774" s="74"/>
      <c r="CF33774" s="79"/>
      <c r="CL33774" s="79"/>
    </row>
    <row r="33775" spans="30:90">
      <c r="AD33775" s="73"/>
      <c r="AE33775" s="74"/>
      <c r="AF33775" s="74"/>
      <c r="BX33775" s="73"/>
      <c r="BY33775" s="74"/>
      <c r="BZ33775" s="74"/>
      <c r="CA33775" s="74"/>
      <c r="CF33775" s="79"/>
      <c r="CL33775" s="79"/>
    </row>
    <row r="33776" spans="30:90">
      <c r="AD33776" s="73"/>
      <c r="AE33776" s="74"/>
      <c r="AF33776" s="74"/>
      <c r="BX33776" s="73"/>
      <c r="BY33776" s="74"/>
      <c r="BZ33776" s="74"/>
      <c r="CA33776" s="74"/>
      <c r="CF33776" s="79"/>
      <c r="CL33776" s="79"/>
    </row>
    <row r="33777" spans="30:90">
      <c r="AD33777" s="73"/>
      <c r="AE33777" s="74"/>
      <c r="AF33777" s="74"/>
      <c r="BX33777" s="73"/>
      <c r="BY33777" s="74"/>
      <c r="BZ33777" s="74"/>
      <c r="CA33777" s="74"/>
      <c r="CF33777" s="79"/>
      <c r="CL33777" s="79"/>
    </row>
    <row r="33778" spans="30:90">
      <c r="AD33778" s="73"/>
      <c r="AE33778" s="74"/>
      <c r="AF33778" s="74"/>
      <c r="BX33778" s="73"/>
      <c r="BY33778" s="74"/>
      <c r="BZ33778" s="74"/>
      <c r="CA33778" s="74"/>
      <c r="CF33778" s="79"/>
      <c r="CL33778" s="79"/>
    </row>
    <row r="33779" spans="30:90">
      <c r="AD33779" s="73"/>
      <c r="AE33779" s="74"/>
      <c r="AF33779" s="74"/>
      <c r="BX33779" s="73"/>
      <c r="BY33779" s="74"/>
      <c r="BZ33779" s="74"/>
      <c r="CA33779" s="74"/>
      <c r="CF33779" s="79"/>
      <c r="CL33779" s="79"/>
    </row>
    <row r="33780" spans="30:90">
      <c r="AD33780" s="73"/>
      <c r="AE33780" s="74"/>
      <c r="AF33780" s="74"/>
      <c r="BX33780" s="73"/>
      <c r="BY33780" s="74"/>
      <c r="BZ33780" s="74"/>
      <c r="CA33780" s="74"/>
      <c r="CF33780" s="79"/>
      <c r="CL33780" s="79"/>
    </row>
    <row r="33781" spans="30:90">
      <c r="AD33781" s="73"/>
      <c r="AE33781" s="74"/>
      <c r="AF33781" s="74"/>
      <c r="BX33781" s="73"/>
      <c r="BY33781" s="74"/>
      <c r="BZ33781" s="74"/>
      <c r="CA33781" s="74"/>
      <c r="CF33781" s="79"/>
      <c r="CL33781" s="79"/>
    </row>
    <row r="33782" spans="30:90">
      <c r="AD33782" s="73"/>
      <c r="AE33782" s="74"/>
      <c r="AF33782" s="74"/>
      <c r="BX33782" s="73"/>
      <c r="BY33782" s="74"/>
      <c r="BZ33782" s="74"/>
      <c r="CA33782" s="74"/>
      <c r="CF33782" s="79"/>
      <c r="CL33782" s="79"/>
    </row>
    <row r="33783" spans="30:90">
      <c r="AD33783" s="73"/>
      <c r="AE33783" s="74"/>
      <c r="AF33783" s="74"/>
      <c r="BX33783" s="73"/>
      <c r="BY33783" s="74"/>
      <c r="BZ33783" s="74"/>
      <c r="CA33783" s="74"/>
      <c r="CF33783" s="79"/>
      <c r="CL33783" s="79"/>
    </row>
    <row r="33784" spans="30:90">
      <c r="AD33784" s="73"/>
      <c r="AE33784" s="74"/>
      <c r="AF33784" s="74"/>
      <c r="BX33784" s="73"/>
      <c r="BY33784" s="74"/>
      <c r="BZ33784" s="74"/>
      <c r="CA33784" s="74"/>
      <c r="CF33784" s="79"/>
      <c r="CL33784" s="79"/>
    </row>
    <row r="33785" spans="30:90">
      <c r="AD33785" s="73"/>
      <c r="AE33785" s="74"/>
      <c r="AF33785" s="74"/>
      <c r="BX33785" s="73"/>
      <c r="BY33785" s="74"/>
      <c r="BZ33785" s="74"/>
      <c r="CA33785" s="74"/>
      <c r="CF33785" s="79"/>
      <c r="CL33785" s="79"/>
    </row>
    <row r="33786" spans="30:90">
      <c r="AD33786" s="73"/>
      <c r="AE33786" s="74"/>
      <c r="AF33786" s="74"/>
      <c r="BX33786" s="73"/>
      <c r="BY33786" s="74"/>
      <c r="BZ33786" s="74"/>
      <c r="CA33786" s="74"/>
      <c r="CF33786" s="79"/>
      <c r="CL33786" s="79"/>
    </row>
    <row r="33787" spans="30:90">
      <c r="AD33787" s="73"/>
      <c r="AE33787" s="74"/>
      <c r="AF33787" s="74"/>
      <c r="BX33787" s="73"/>
      <c r="BY33787" s="74"/>
      <c r="BZ33787" s="74"/>
      <c r="CA33787" s="74"/>
      <c r="CF33787" s="79"/>
      <c r="CL33787" s="79"/>
    </row>
    <row r="33788" spans="30:90">
      <c r="AD33788" s="73"/>
      <c r="AE33788" s="74"/>
      <c r="AF33788" s="74"/>
      <c r="BX33788" s="73"/>
      <c r="BY33788" s="74"/>
      <c r="BZ33788" s="74"/>
      <c r="CA33788" s="74"/>
      <c r="CF33788" s="79"/>
      <c r="CL33788" s="79"/>
    </row>
    <row r="33789" spans="30:90">
      <c r="AD33789" s="73"/>
      <c r="AE33789" s="74"/>
      <c r="AF33789" s="74"/>
      <c r="BX33789" s="73"/>
      <c r="BY33789" s="74"/>
      <c r="BZ33789" s="74"/>
      <c r="CA33789" s="74"/>
      <c r="CF33789" s="79"/>
      <c r="CL33789" s="79"/>
    </row>
    <row r="33790" spans="30:90">
      <c r="AD33790" s="73"/>
      <c r="AE33790" s="74"/>
      <c r="AF33790" s="74"/>
      <c r="BX33790" s="73"/>
      <c r="BY33790" s="74"/>
      <c r="BZ33790" s="74"/>
      <c r="CA33790" s="74"/>
      <c r="CF33790" s="79"/>
      <c r="CL33790" s="79"/>
    </row>
    <row r="33791" spans="30:90">
      <c r="AD33791" s="73"/>
      <c r="AE33791" s="74"/>
      <c r="AF33791" s="74"/>
      <c r="BX33791" s="73"/>
      <c r="BY33791" s="74"/>
      <c r="BZ33791" s="74"/>
      <c r="CA33791" s="74"/>
      <c r="CF33791" s="79"/>
      <c r="CL33791" s="79"/>
    </row>
    <row r="33792" spans="30:90">
      <c r="AD33792" s="73"/>
      <c r="AE33792" s="74"/>
      <c r="AF33792" s="74"/>
      <c r="BX33792" s="73"/>
      <c r="BY33792" s="74"/>
      <c r="BZ33792" s="74"/>
      <c r="CA33792" s="74"/>
      <c r="CF33792" s="79"/>
      <c r="CL33792" s="79"/>
    </row>
    <row r="33793" spans="30:90">
      <c r="AD33793" s="73"/>
      <c r="AE33793" s="74"/>
      <c r="AF33793" s="74"/>
      <c r="BX33793" s="73"/>
      <c r="BY33793" s="74"/>
      <c r="BZ33793" s="74"/>
      <c r="CA33793" s="74"/>
      <c r="CF33793" s="79"/>
      <c r="CL33793" s="79"/>
    </row>
    <row r="33794" spans="30:90">
      <c r="AD33794" s="73"/>
      <c r="AE33794" s="74"/>
      <c r="AF33794" s="74"/>
      <c r="BX33794" s="73"/>
      <c r="BY33794" s="74"/>
      <c r="BZ33794" s="74"/>
      <c r="CA33794" s="74"/>
      <c r="CF33794" s="79"/>
      <c r="CL33794" s="79"/>
    </row>
    <row r="33795" spans="30:90">
      <c r="AD33795" s="73"/>
      <c r="AE33795" s="74"/>
      <c r="AF33795" s="74"/>
      <c r="BX33795" s="73"/>
      <c r="BY33795" s="74"/>
      <c r="BZ33795" s="74"/>
      <c r="CA33795" s="74"/>
      <c r="CF33795" s="79"/>
      <c r="CL33795" s="79"/>
    </row>
    <row r="33796" spans="30:90">
      <c r="AD33796" s="73"/>
      <c r="AE33796" s="74"/>
      <c r="AF33796" s="74"/>
      <c r="BX33796" s="73"/>
      <c r="BY33796" s="74"/>
      <c r="BZ33796" s="74"/>
      <c r="CA33796" s="74"/>
      <c r="CF33796" s="79"/>
      <c r="CL33796" s="79"/>
    </row>
    <row r="33797" spans="30:90">
      <c r="AD33797" s="73"/>
      <c r="AE33797" s="74"/>
      <c r="AF33797" s="74"/>
      <c r="BX33797" s="73"/>
      <c r="BY33797" s="74"/>
      <c r="BZ33797" s="74"/>
      <c r="CA33797" s="74"/>
      <c r="CF33797" s="79"/>
      <c r="CL33797" s="79"/>
    </row>
    <row r="33798" spans="30:90">
      <c r="AD33798" s="73"/>
      <c r="AE33798" s="74"/>
      <c r="AF33798" s="74"/>
      <c r="BX33798" s="73"/>
      <c r="BY33798" s="74"/>
      <c r="BZ33798" s="74"/>
      <c r="CA33798" s="74"/>
      <c r="CF33798" s="79"/>
      <c r="CL33798" s="79"/>
    </row>
    <row r="33799" spans="30:90">
      <c r="AD33799" s="73"/>
      <c r="AE33799" s="74"/>
      <c r="AF33799" s="74"/>
      <c r="BX33799" s="73"/>
      <c r="BY33799" s="74"/>
      <c r="BZ33799" s="74"/>
      <c r="CA33799" s="74"/>
      <c r="CF33799" s="79"/>
      <c r="CL33799" s="79"/>
    </row>
    <row r="33800" spans="30:90">
      <c r="AD33800" s="73"/>
      <c r="AE33800" s="74"/>
      <c r="AF33800" s="74"/>
      <c r="BX33800" s="73"/>
      <c r="BY33800" s="74"/>
      <c r="BZ33800" s="74"/>
      <c r="CA33800" s="74"/>
      <c r="CF33800" s="79"/>
      <c r="CL33800" s="79"/>
    </row>
    <row r="33801" spans="30:90">
      <c r="AD33801" s="73"/>
      <c r="AE33801" s="74"/>
      <c r="AF33801" s="74"/>
      <c r="BX33801" s="73"/>
      <c r="BY33801" s="74"/>
      <c r="BZ33801" s="74"/>
      <c r="CA33801" s="74"/>
      <c r="CF33801" s="79"/>
      <c r="CL33801" s="79"/>
    </row>
    <row r="33802" spans="30:90">
      <c r="AD33802" s="73"/>
      <c r="AE33802" s="74"/>
      <c r="AF33802" s="74"/>
      <c r="BX33802" s="73"/>
      <c r="BY33802" s="74"/>
      <c r="BZ33802" s="74"/>
      <c r="CA33802" s="74"/>
      <c r="CF33802" s="79"/>
      <c r="CL33802" s="79"/>
    </row>
    <row r="33803" spans="30:90">
      <c r="AD33803" s="73"/>
      <c r="AE33803" s="74"/>
      <c r="AF33803" s="74"/>
      <c r="BX33803" s="73"/>
      <c r="BY33803" s="74"/>
      <c r="BZ33803" s="74"/>
      <c r="CA33803" s="74"/>
      <c r="CF33803" s="79"/>
      <c r="CL33803" s="79"/>
    </row>
    <row r="33804" spans="30:90">
      <c r="AD33804" s="73"/>
      <c r="AE33804" s="74"/>
      <c r="AF33804" s="74"/>
      <c r="BX33804" s="73"/>
      <c r="BY33804" s="74"/>
      <c r="BZ33804" s="74"/>
      <c r="CA33804" s="74"/>
      <c r="CF33804" s="79"/>
      <c r="CL33804" s="79"/>
    </row>
    <row r="33805" spans="30:90">
      <c r="AD33805" s="73"/>
      <c r="AE33805" s="74"/>
      <c r="AF33805" s="74"/>
      <c r="BX33805" s="73"/>
      <c r="BY33805" s="74"/>
      <c r="BZ33805" s="74"/>
      <c r="CA33805" s="74"/>
      <c r="CF33805" s="79"/>
      <c r="CL33805" s="79"/>
    </row>
    <row r="33806" spans="30:90">
      <c r="AD33806" s="73"/>
      <c r="AE33806" s="74"/>
      <c r="AF33806" s="74"/>
      <c r="BX33806" s="73"/>
      <c r="BY33806" s="74"/>
      <c r="BZ33806" s="74"/>
      <c r="CA33806" s="74"/>
      <c r="CF33806" s="79"/>
      <c r="CL33806" s="79"/>
    </row>
    <row r="33807" spans="30:90">
      <c r="AD33807" s="73"/>
      <c r="AE33807" s="74"/>
      <c r="AF33807" s="74"/>
      <c r="BX33807" s="73"/>
      <c r="BY33807" s="74"/>
      <c r="BZ33807" s="74"/>
      <c r="CA33807" s="74"/>
      <c r="CF33807" s="79"/>
      <c r="CL33807" s="79"/>
    </row>
    <row r="33808" spans="30:90">
      <c r="AD33808" s="73"/>
      <c r="AE33808" s="74"/>
      <c r="AF33808" s="74"/>
      <c r="BX33808" s="73"/>
      <c r="BY33808" s="74"/>
      <c r="BZ33808" s="74"/>
      <c r="CA33808" s="74"/>
      <c r="CF33808" s="79"/>
      <c r="CL33808" s="79"/>
    </row>
    <row r="33809" spans="30:90">
      <c r="AD33809" s="73"/>
      <c r="AE33809" s="74"/>
      <c r="AF33809" s="74"/>
      <c r="BX33809" s="73"/>
      <c r="BY33809" s="74"/>
      <c r="BZ33809" s="74"/>
      <c r="CA33809" s="74"/>
      <c r="CF33809" s="79"/>
      <c r="CL33809" s="79"/>
    </row>
    <row r="33810" spans="30:90">
      <c r="AD33810" s="73"/>
      <c r="AE33810" s="74"/>
      <c r="AF33810" s="74"/>
      <c r="BX33810" s="73"/>
      <c r="BY33810" s="74"/>
      <c r="BZ33810" s="74"/>
      <c r="CA33810" s="74"/>
      <c r="CF33810" s="79"/>
      <c r="CL33810" s="79"/>
    </row>
    <row r="33811" spans="30:90">
      <c r="AD33811" s="73"/>
      <c r="AE33811" s="74"/>
      <c r="AF33811" s="74"/>
      <c r="BX33811" s="73"/>
      <c r="BY33811" s="74"/>
      <c r="BZ33811" s="74"/>
      <c r="CA33811" s="74"/>
      <c r="CF33811" s="79"/>
      <c r="CL33811" s="79"/>
    </row>
    <row r="33812" spans="30:90">
      <c r="AD33812" s="73"/>
      <c r="AE33812" s="74"/>
      <c r="AF33812" s="74"/>
      <c r="BX33812" s="73"/>
      <c r="BY33812" s="74"/>
      <c r="BZ33812" s="74"/>
      <c r="CA33812" s="74"/>
      <c r="CF33812" s="79"/>
      <c r="CL33812" s="79"/>
    </row>
    <row r="33813" spans="30:90">
      <c r="AD33813" s="73"/>
      <c r="AE33813" s="74"/>
      <c r="AF33813" s="74"/>
      <c r="BX33813" s="73"/>
      <c r="BY33813" s="74"/>
      <c r="BZ33813" s="74"/>
      <c r="CA33813" s="74"/>
      <c r="CF33813" s="79"/>
      <c r="CL33813" s="79"/>
    </row>
    <row r="33814" spans="30:90">
      <c r="AD33814" s="73"/>
      <c r="AE33814" s="74"/>
      <c r="AF33814" s="74"/>
      <c r="BX33814" s="73"/>
      <c r="BY33814" s="74"/>
      <c r="BZ33814" s="74"/>
      <c r="CA33814" s="74"/>
      <c r="CF33814" s="79"/>
      <c r="CL33814" s="79"/>
    </row>
    <row r="33815" spans="30:90">
      <c r="AD33815" s="73"/>
      <c r="AE33815" s="74"/>
      <c r="AF33815" s="74"/>
      <c r="BX33815" s="73"/>
      <c r="BY33815" s="74"/>
      <c r="BZ33815" s="74"/>
      <c r="CA33815" s="74"/>
      <c r="CF33815" s="79"/>
      <c r="CL33815" s="79"/>
    </row>
    <row r="33816" spans="30:90">
      <c r="AD33816" s="73"/>
      <c r="AE33816" s="74"/>
      <c r="AF33816" s="74"/>
      <c r="BX33816" s="73"/>
      <c r="BY33816" s="74"/>
      <c r="BZ33816" s="74"/>
      <c r="CA33816" s="74"/>
      <c r="CF33816" s="79"/>
      <c r="CL33816" s="79"/>
    </row>
    <row r="33817" spans="30:90">
      <c r="AD33817" s="73"/>
      <c r="AE33817" s="74"/>
      <c r="AF33817" s="74"/>
      <c r="BX33817" s="73"/>
      <c r="BY33817" s="74"/>
      <c r="BZ33817" s="74"/>
      <c r="CA33817" s="74"/>
      <c r="CF33817" s="79"/>
      <c r="CL33817" s="79"/>
    </row>
    <row r="33818" spans="30:90">
      <c r="AD33818" s="73"/>
      <c r="AE33818" s="74"/>
      <c r="AF33818" s="74"/>
      <c r="BX33818" s="73"/>
      <c r="BY33818" s="74"/>
      <c r="BZ33818" s="74"/>
      <c r="CA33818" s="74"/>
      <c r="CF33818" s="79"/>
      <c r="CL33818" s="79"/>
    </row>
    <row r="33819" spans="30:90">
      <c r="AD33819" s="73"/>
      <c r="AE33819" s="74"/>
      <c r="AF33819" s="74"/>
      <c r="BX33819" s="73"/>
      <c r="BY33819" s="74"/>
      <c r="BZ33819" s="74"/>
      <c r="CA33819" s="74"/>
      <c r="CF33819" s="79"/>
      <c r="CL33819" s="79"/>
    </row>
    <row r="33820" spans="30:90">
      <c r="AD33820" s="73"/>
      <c r="AE33820" s="74"/>
      <c r="AF33820" s="74"/>
      <c r="BX33820" s="73"/>
      <c r="BY33820" s="74"/>
      <c r="BZ33820" s="74"/>
      <c r="CA33820" s="74"/>
      <c r="CF33820" s="79"/>
      <c r="CL33820" s="79"/>
    </row>
    <row r="33821" spans="30:90">
      <c r="AD33821" s="73"/>
      <c r="AE33821" s="74"/>
      <c r="AF33821" s="74"/>
      <c r="BX33821" s="73"/>
      <c r="BY33821" s="74"/>
      <c r="BZ33821" s="74"/>
      <c r="CA33821" s="74"/>
      <c r="CF33821" s="79"/>
      <c r="CL33821" s="79"/>
    </row>
    <row r="33822" spans="30:90">
      <c r="AD33822" s="73"/>
      <c r="AE33822" s="74"/>
      <c r="AF33822" s="74"/>
      <c r="BX33822" s="73"/>
      <c r="BY33822" s="74"/>
      <c r="BZ33822" s="74"/>
      <c r="CA33822" s="74"/>
      <c r="CF33822" s="79"/>
      <c r="CL33822" s="79"/>
    </row>
    <row r="33823" spans="30:90">
      <c r="AD33823" s="73"/>
      <c r="AE33823" s="74"/>
      <c r="AF33823" s="74"/>
      <c r="BX33823" s="73"/>
      <c r="BY33823" s="74"/>
      <c r="BZ33823" s="74"/>
      <c r="CA33823" s="74"/>
      <c r="CF33823" s="79"/>
      <c r="CL33823" s="79"/>
    </row>
    <row r="33824" spans="30:90">
      <c r="AD33824" s="73"/>
      <c r="AE33824" s="74"/>
      <c r="AF33824" s="74"/>
      <c r="BX33824" s="73"/>
      <c r="BY33824" s="74"/>
      <c r="BZ33824" s="74"/>
      <c r="CA33824" s="74"/>
      <c r="CF33824" s="79"/>
      <c r="CL33824" s="79"/>
    </row>
    <row r="33825" spans="30:90">
      <c r="AD33825" s="73"/>
      <c r="AE33825" s="74"/>
      <c r="AF33825" s="74"/>
      <c r="BX33825" s="73"/>
      <c r="BY33825" s="74"/>
      <c r="BZ33825" s="74"/>
      <c r="CA33825" s="74"/>
      <c r="CF33825" s="79"/>
      <c r="CL33825" s="79"/>
    </row>
    <row r="33826" spans="30:90">
      <c r="AD33826" s="73"/>
      <c r="AE33826" s="74"/>
      <c r="AF33826" s="74"/>
      <c r="BX33826" s="73"/>
      <c r="BY33826" s="74"/>
      <c r="BZ33826" s="74"/>
      <c r="CA33826" s="74"/>
      <c r="CF33826" s="79"/>
      <c r="CL33826" s="79"/>
    </row>
    <row r="33827" spans="30:90">
      <c r="AD33827" s="73"/>
      <c r="AE33827" s="74"/>
      <c r="AF33827" s="74"/>
      <c r="BX33827" s="73"/>
      <c r="BY33827" s="74"/>
      <c r="BZ33827" s="74"/>
      <c r="CA33827" s="74"/>
      <c r="CF33827" s="79"/>
      <c r="CL33827" s="79"/>
    </row>
    <row r="33828" spans="30:90">
      <c r="AD33828" s="73"/>
      <c r="AE33828" s="74"/>
      <c r="AF33828" s="74"/>
      <c r="BX33828" s="73"/>
      <c r="BY33828" s="74"/>
      <c r="BZ33828" s="74"/>
      <c r="CA33828" s="74"/>
      <c r="CF33828" s="79"/>
      <c r="CL33828" s="79"/>
    </row>
    <row r="33829" spans="30:90">
      <c r="AD33829" s="73"/>
      <c r="AE33829" s="74"/>
      <c r="AF33829" s="74"/>
      <c r="BX33829" s="73"/>
      <c r="BY33829" s="74"/>
      <c r="BZ33829" s="74"/>
      <c r="CA33829" s="74"/>
      <c r="CF33829" s="79"/>
      <c r="CL33829" s="79"/>
    </row>
    <row r="33830" spans="30:90">
      <c r="AD33830" s="73"/>
      <c r="AE33830" s="74"/>
      <c r="AF33830" s="74"/>
      <c r="BX33830" s="73"/>
      <c r="BY33830" s="74"/>
      <c r="BZ33830" s="74"/>
      <c r="CA33830" s="74"/>
      <c r="CF33830" s="79"/>
      <c r="CL33830" s="79"/>
    </row>
    <row r="33831" spans="30:90">
      <c r="AD33831" s="73"/>
      <c r="AE33831" s="74"/>
      <c r="AF33831" s="74"/>
      <c r="BX33831" s="73"/>
      <c r="BY33831" s="74"/>
      <c r="BZ33831" s="74"/>
      <c r="CA33831" s="74"/>
      <c r="CF33831" s="79"/>
      <c r="CL33831" s="79"/>
    </row>
    <row r="33832" spans="30:90">
      <c r="AD33832" s="73"/>
      <c r="AE33832" s="74"/>
      <c r="AF33832" s="74"/>
      <c r="BX33832" s="73"/>
      <c r="BY33832" s="74"/>
      <c r="BZ33832" s="74"/>
      <c r="CA33832" s="74"/>
      <c r="CF33832" s="79"/>
      <c r="CL33832" s="79"/>
    </row>
    <row r="33833" spans="30:90">
      <c r="AD33833" s="73"/>
      <c r="AE33833" s="74"/>
      <c r="AF33833" s="74"/>
      <c r="BX33833" s="73"/>
      <c r="BY33833" s="74"/>
      <c r="BZ33833" s="74"/>
      <c r="CA33833" s="74"/>
      <c r="CF33833" s="79"/>
      <c r="CL33833" s="79"/>
    </row>
    <row r="33834" spans="30:90">
      <c r="AD33834" s="73"/>
      <c r="AE33834" s="74"/>
      <c r="AF33834" s="74"/>
      <c r="BX33834" s="73"/>
      <c r="BY33834" s="74"/>
      <c r="BZ33834" s="74"/>
      <c r="CA33834" s="74"/>
      <c r="CF33834" s="79"/>
      <c r="CL33834" s="79"/>
    </row>
    <row r="33835" spans="30:90">
      <c r="AD33835" s="73"/>
      <c r="AE33835" s="74"/>
      <c r="AF33835" s="74"/>
      <c r="BX33835" s="73"/>
      <c r="BY33835" s="74"/>
      <c r="BZ33835" s="74"/>
      <c r="CA33835" s="74"/>
      <c r="CF33835" s="79"/>
      <c r="CL33835" s="79"/>
    </row>
    <row r="33836" spans="30:90">
      <c r="AD33836" s="73"/>
      <c r="AE33836" s="74"/>
      <c r="AF33836" s="74"/>
      <c r="BX33836" s="73"/>
      <c r="BY33836" s="74"/>
      <c r="BZ33836" s="74"/>
      <c r="CA33836" s="74"/>
      <c r="CF33836" s="79"/>
      <c r="CL33836" s="79"/>
    </row>
    <row r="33837" spans="30:90">
      <c r="AD33837" s="73"/>
      <c r="AE33837" s="74"/>
      <c r="AF33837" s="74"/>
      <c r="BX33837" s="73"/>
      <c r="BY33837" s="74"/>
      <c r="BZ33837" s="74"/>
      <c r="CA33837" s="74"/>
      <c r="CF33837" s="79"/>
      <c r="CL33837" s="79"/>
    </row>
    <row r="33838" spans="30:90">
      <c r="AD33838" s="73"/>
      <c r="AE33838" s="74"/>
      <c r="AF33838" s="74"/>
      <c r="BX33838" s="73"/>
      <c r="BY33838" s="74"/>
      <c r="BZ33838" s="74"/>
      <c r="CA33838" s="74"/>
      <c r="CF33838" s="79"/>
      <c r="CL33838" s="79"/>
    </row>
    <row r="33839" spans="30:90">
      <c r="AD33839" s="73"/>
      <c r="AE33839" s="74"/>
      <c r="AF33839" s="74"/>
      <c r="BX33839" s="73"/>
      <c r="BY33839" s="74"/>
      <c r="BZ33839" s="74"/>
      <c r="CA33839" s="74"/>
      <c r="CF33839" s="79"/>
      <c r="CL33839" s="79"/>
    </row>
    <row r="33840" spans="30:90">
      <c r="AD33840" s="73"/>
      <c r="AE33840" s="74"/>
      <c r="AF33840" s="74"/>
      <c r="BX33840" s="73"/>
      <c r="BY33840" s="74"/>
      <c r="BZ33840" s="74"/>
      <c r="CA33840" s="74"/>
      <c r="CF33840" s="79"/>
      <c r="CL33840" s="79"/>
    </row>
    <row r="33841" spans="30:90">
      <c r="AD33841" s="73"/>
      <c r="AE33841" s="74"/>
      <c r="AF33841" s="74"/>
      <c r="BX33841" s="73"/>
      <c r="BY33841" s="74"/>
      <c r="BZ33841" s="74"/>
      <c r="CA33841" s="74"/>
      <c r="CF33841" s="79"/>
      <c r="CL33841" s="79"/>
    </row>
    <row r="33842" spans="30:90">
      <c r="AD33842" s="73"/>
      <c r="AE33842" s="74"/>
      <c r="AF33842" s="74"/>
      <c r="BX33842" s="73"/>
      <c r="BY33842" s="74"/>
      <c r="BZ33842" s="74"/>
      <c r="CA33842" s="74"/>
      <c r="CF33842" s="79"/>
      <c r="CL33842" s="79"/>
    </row>
    <row r="33843" spans="30:90">
      <c r="AD33843" s="73"/>
      <c r="AE33843" s="74"/>
      <c r="AF33843" s="74"/>
      <c r="BX33843" s="73"/>
      <c r="BY33843" s="74"/>
      <c r="BZ33843" s="74"/>
      <c r="CA33843" s="74"/>
      <c r="CF33843" s="79"/>
      <c r="CL33843" s="79"/>
    </row>
    <row r="33844" spans="30:90">
      <c r="AD33844" s="73"/>
      <c r="AE33844" s="74"/>
      <c r="AF33844" s="74"/>
      <c r="BX33844" s="73"/>
      <c r="BY33844" s="74"/>
      <c r="BZ33844" s="74"/>
      <c r="CA33844" s="74"/>
      <c r="CF33844" s="79"/>
      <c r="CL33844" s="79"/>
    </row>
    <row r="33845" spans="30:90">
      <c r="AD33845" s="73"/>
      <c r="AE33845" s="74"/>
      <c r="AF33845" s="74"/>
      <c r="BX33845" s="73"/>
      <c r="BY33845" s="74"/>
      <c r="BZ33845" s="74"/>
      <c r="CA33845" s="74"/>
      <c r="CF33845" s="79"/>
      <c r="CL33845" s="79"/>
    </row>
    <row r="33846" spans="30:90">
      <c r="AD33846" s="73"/>
      <c r="AE33846" s="74"/>
      <c r="AF33846" s="74"/>
      <c r="BX33846" s="73"/>
      <c r="BY33846" s="74"/>
      <c r="BZ33846" s="74"/>
      <c r="CA33846" s="74"/>
      <c r="CF33846" s="79"/>
      <c r="CL33846" s="79"/>
    </row>
    <row r="33847" spans="30:90">
      <c r="AD33847" s="73"/>
      <c r="AE33847" s="74"/>
      <c r="AF33847" s="74"/>
      <c r="BX33847" s="73"/>
      <c r="BY33847" s="74"/>
      <c r="BZ33847" s="74"/>
      <c r="CA33847" s="74"/>
      <c r="CF33847" s="79"/>
      <c r="CL33847" s="79"/>
    </row>
    <row r="33848" spans="30:90">
      <c r="AD33848" s="73"/>
      <c r="AE33848" s="74"/>
      <c r="AF33848" s="74"/>
      <c r="BX33848" s="73"/>
      <c r="BY33848" s="74"/>
      <c r="BZ33848" s="74"/>
      <c r="CA33848" s="74"/>
      <c r="CF33848" s="79"/>
      <c r="CL33848" s="79"/>
    </row>
    <row r="33849" spans="30:90">
      <c r="AD33849" s="73"/>
      <c r="AE33849" s="74"/>
      <c r="AF33849" s="74"/>
      <c r="BX33849" s="73"/>
      <c r="BY33849" s="74"/>
      <c r="BZ33849" s="74"/>
      <c r="CA33849" s="74"/>
      <c r="CF33849" s="79"/>
      <c r="CL33849" s="79"/>
    </row>
    <row r="33850" spans="30:90">
      <c r="AD33850" s="73"/>
      <c r="AE33850" s="74"/>
      <c r="AF33850" s="74"/>
      <c r="BX33850" s="73"/>
      <c r="BY33850" s="74"/>
      <c r="BZ33850" s="74"/>
      <c r="CA33850" s="74"/>
      <c r="CF33850" s="79"/>
      <c r="CL33850" s="79"/>
    </row>
    <row r="33851" spans="30:90">
      <c r="AD33851" s="73"/>
      <c r="AE33851" s="74"/>
      <c r="AF33851" s="74"/>
      <c r="BX33851" s="73"/>
      <c r="BY33851" s="74"/>
      <c r="BZ33851" s="74"/>
      <c r="CA33851" s="74"/>
      <c r="CF33851" s="79"/>
      <c r="CL33851" s="79"/>
    </row>
    <row r="33852" spans="30:90">
      <c r="AD33852" s="73"/>
      <c r="AE33852" s="74"/>
      <c r="AF33852" s="74"/>
      <c r="BX33852" s="73"/>
      <c r="BY33852" s="74"/>
      <c r="BZ33852" s="74"/>
      <c r="CA33852" s="74"/>
      <c r="CF33852" s="79"/>
      <c r="CL33852" s="79"/>
    </row>
    <row r="33853" spans="30:90">
      <c r="AD33853" s="73"/>
      <c r="AE33853" s="74"/>
      <c r="AF33853" s="74"/>
      <c r="BX33853" s="73"/>
      <c r="BY33853" s="74"/>
      <c r="BZ33853" s="74"/>
      <c r="CA33853" s="74"/>
      <c r="CF33853" s="79"/>
      <c r="CL33853" s="79"/>
    </row>
    <row r="33854" spans="30:90">
      <c r="AD33854" s="73"/>
      <c r="AE33854" s="74"/>
      <c r="AF33854" s="74"/>
      <c r="BX33854" s="73"/>
      <c r="BY33854" s="74"/>
      <c r="BZ33854" s="74"/>
      <c r="CA33854" s="74"/>
      <c r="CF33854" s="79"/>
      <c r="CL33854" s="79"/>
    </row>
    <row r="33855" spans="30:90">
      <c r="AD33855" s="73"/>
      <c r="AE33855" s="74"/>
      <c r="AF33855" s="74"/>
      <c r="BX33855" s="73"/>
      <c r="BY33855" s="74"/>
      <c r="BZ33855" s="74"/>
      <c r="CA33855" s="74"/>
      <c r="CF33855" s="79"/>
      <c r="CL33855" s="79"/>
    </row>
    <row r="33856" spans="30:90">
      <c r="AD33856" s="73"/>
      <c r="AE33856" s="74"/>
      <c r="AF33856" s="74"/>
      <c r="BX33856" s="73"/>
      <c r="BY33856" s="74"/>
      <c r="BZ33856" s="74"/>
      <c r="CA33856" s="74"/>
      <c r="CF33856" s="79"/>
      <c r="CL33856" s="79"/>
    </row>
    <row r="33857" spans="30:90">
      <c r="AD33857" s="73"/>
      <c r="AE33857" s="74"/>
      <c r="AF33857" s="74"/>
      <c r="BX33857" s="73"/>
      <c r="BY33857" s="74"/>
      <c r="BZ33857" s="74"/>
      <c r="CA33857" s="74"/>
      <c r="CF33857" s="79"/>
      <c r="CL33857" s="79"/>
    </row>
    <row r="33858" spans="30:90">
      <c r="AD33858" s="73"/>
      <c r="AE33858" s="74"/>
      <c r="AF33858" s="74"/>
      <c r="BX33858" s="73"/>
      <c r="BY33858" s="74"/>
      <c r="BZ33858" s="74"/>
      <c r="CA33858" s="74"/>
      <c r="CF33858" s="79"/>
      <c r="CL33858" s="79"/>
    </row>
    <row r="33859" spans="30:90">
      <c r="AD33859" s="73"/>
      <c r="AE33859" s="74"/>
      <c r="AF33859" s="74"/>
      <c r="BX33859" s="73"/>
      <c r="BY33859" s="74"/>
      <c r="BZ33859" s="74"/>
      <c r="CA33859" s="74"/>
      <c r="CF33859" s="79"/>
      <c r="CL33859" s="79"/>
    </row>
    <row r="33860" spans="30:90">
      <c r="AD33860" s="73"/>
      <c r="AE33860" s="74"/>
      <c r="AF33860" s="74"/>
      <c r="BX33860" s="73"/>
      <c r="BY33860" s="74"/>
      <c r="BZ33860" s="74"/>
      <c r="CA33860" s="74"/>
      <c r="CF33860" s="79"/>
      <c r="CL33860" s="79"/>
    </row>
    <row r="33861" spans="30:90">
      <c r="AD33861" s="73"/>
      <c r="AE33861" s="74"/>
      <c r="AF33861" s="74"/>
      <c r="BX33861" s="73"/>
      <c r="BY33861" s="74"/>
      <c r="BZ33861" s="74"/>
      <c r="CA33861" s="74"/>
      <c r="CF33861" s="79"/>
      <c r="CL33861" s="79"/>
    </row>
    <row r="33862" spans="30:90">
      <c r="AD33862" s="73"/>
      <c r="AE33862" s="74"/>
      <c r="AF33862" s="74"/>
      <c r="BX33862" s="73"/>
      <c r="BY33862" s="74"/>
      <c r="BZ33862" s="74"/>
      <c r="CA33862" s="74"/>
      <c r="CF33862" s="79"/>
      <c r="CL33862" s="79"/>
    </row>
    <row r="33863" spans="30:90">
      <c r="AD33863" s="73"/>
      <c r="AE33863" s="74"/>
      <c r="AF33863" s="74"/>
      <c r="BX33863" s="73"/>
      <c r="BY33863" s="74"/>
      <c r="BZ33863" s="74"/>
      <c r="CA33863" s="74"/>
      <c r="CF33863" s="79"/>
      <c r="CL33863" s="79"/>
    </row>
    <row r="33864" spans="30:90">
      <c r="AD33864" s="73"/>
      <c r="AE33864" s="74"/>
      <c r="AF33864" s="74"/>
      <c r="BX33864" s="73"/>
      <c r="BY33864" s="74"/>
      <c r="BZ33864" s="74"/>
      <c r="CA33864" s="74"/>
      <c r="CF33864" s="79"/>
      <c r="CL33864" s="79"/>
    </row>
    <row r="33865" spans="30:90">
      <c r="AD33865" s="73"/>
      <c r="AE33865" s="74"/>
      <c r="AF33865" s="74"/>
      <c r="BX33865" s="73"/>
      <c r="BY33865" s="74"/>
      <c r="BZ33865" s="74"/>
      <c r="CA33865" s="74"/>
      <c r="CF33865" s="79"/>
      <c r="CL33865" s="79"/>
    </row>
    <row r="33866" spans="30:90">
      <c r="AD33866" s="73"/>
      <c r="AE33866" s="74"/>
      <c r="AF33866" s="74"/>
      <c r="BX33866" s="73"/>
      <c r="BY33866" s="74"/>
      <c r="BZ33866" s="74"/>
      <c r="CA33866" s="74"/>
      <c r="CF33866" s="79"/>
      <c r="CL33866" s="79"/>
    </row>
    <row r="33867" spans="30:90">
      <c r="AD33867" s="73"/>
      <c r="AE33867" s="74"/>
      <c r="AF33867" s="74"/>
      <c r="BX33867" s="73"/>
      <c r="BY33867" s="74"/>
      <c r="BZ33867" s="74"/>
      <c r="CA33867" s="74"/>
      <c r="CF33867" s="79"/>
      <c r="CL33867" s="79"/>
    </row>
    <row r="33868" spans="30:90">
      <c r="AD33868" s="73"/>
      <c r="AE33868" s="74"/>
      <c r="AF33868" s="74"/>
      <c r="BX33868" s="73"/>
      <c r="BY33868" s="74"/>
      <c r="BZ33868" s="74"/>
      <c r="CA33868" s="74"/>
      <c r="CF33868" s="79"/>
      <c r="CL33868" s="79"/>
    </row>
    <row r="33869" spans="30:90">
      <c r="AD33869" s="73"/>
      <c r="AE33869" s="74"/>
      <c r="AF33869" s="74"/>
      <c r="BX33869" s="73"/>
      <c r="BY33869" s="74"/>
      <c r="BZ33869" s="74"/>
      <c r="CA33869" s="74"/>
      <c r="CF33869" s="79"/>
      <c r="CL33869" s="79"/>
    </row>
    <row r="33870" spans="30:90">
      <c r="AD33870" s="73"/>
      <c r="AE33870" s="74"/>
      <c r="AF33870" s="74"/>
      <c r="BX33870" s="73"/>
      <c r="BY33870" s="74"/>
      <c r="BZ33870" s="74"/>
      <c r="CA33870" s="74"/>
      <c r="CF33870" s="79"/>
      <c r="CL33870" s="79"/>
    </row>
    <row r="33871" spans="30:90">
      <c r="AD33871" s="73"/>
      <c r="AE33871" s="74"/>
      <c r="AF33871" s="74"/>
      <c r="BX33871" s="73"/>
      <c r="BY33871" s="74"/>
      <c r="BZ33871" s="74"/>
      <c r="CA33871" s="74"/>
      <c r="CF33871" s="79"/>
      <c r="CL33871" s="79"/>
    </row>
    <row r="33872" spans="30:90">
      <c r="AD33872" s="73"/>
      <c r="AE33872" s="74"/>
      <c r="AF33872" s="74"/>
      <c r="BX33872" s="73"/>
      <c r="BY33872" s="74"/>
      <c r="BZ33872" s="74"/>
      <c r="CA33872" s="74"/>
      <c r="CF33872" s="79"/>
      <c r="CL33872" s="79"/>
    </row>
    <row r="33873" spans="30:90">
      <c r="AD33873" s="73"/>
      <c r="AE33873" s="74"/>
      <c r="AF33873" s="74"/>
      <c r="BX33873" s="73"/>
      <c r="BY33873" s="74"/>
      <c r="BZ33873" s="74"/>
      <c r="CA33873" s="74"/>
      <c r="CF33873" s="79"/>
      <c r="CL33873" s="79"/>
    </row>
    <row r="33874" spans="30:90">
      <c r="AD33874" s="73"/>
      <c r="AE33874" s="74"/>
      <c r="AF33874" s="74"/>
      <c r="BX33874" s="73"/>
      <c r="BY33874" s="74"/>
      <c r="BZ33874" s="74"/>
      <c r="CA33874" s="74"/>
      <c r="CF33874" s="79"/>
      <c r="CL33874" s="79"/>
    </row>
    <row r="33875" spans="30:90">
      <c r="AD33875" s="73"/>
      <c r="AE33875" s="74"/>
      <c r="AF33875" s="74"/>
      <c r="BX33875" s="73"/>
      <c r="BY33875" s="74"/>
      <c r="BZ33875" s="74"/>
      <c r="CA33875" s="74"/>
      <c r="CF33875" s="79"/>
      <c r="CL33875" s="79"/>
    </row>
    <row r="33876" spans="30:90">
      <c r="AD33876" s="73"/>
      <c r="AE33876" s="74"/>
      <c r="AF33876" s="74"/>
      <c r="BX33876" s="73"/>
      <c r="BY33876" s="74"/>
      <c r="BZ33876" s="74"/>
      <c r="CA33876" s="74"/>
      <c r="CF33876" s="79"/>
      <c r="CL33876" s="79"/>
    </row>
    <row r="33877" spans="30:90">
      <c r="AD33877" s="73"/>
      <c r="AE33877" s="74"/>
      <c r="AF33877" s="74"/>
      <c r="BX33877" s="73"/>
      <c r="BY33877" s="74"/>
      <c r="BZ33877" s="74"/>
      <c r="CA33877" s="74"/>
      <c r="CF33877" s="79"/>
      <c r="CL33877" s="79"/>
    </row>
    <row r="33878" spans="30:90">
      <c r="AD33878" s="73"/>
      <c r="AE33878" s="74"/>
      <c r="AF33878" s="74"/>
      <c r="BX33878" s="73"/>
      <c r="BY33878" s="74"/>
      <c r="BZ33878" s="74"/>
      <c r="CA33878" s="74"/>
      <c r="CF33878" s="79"/>
      <c r="CL33878" s="79"/>
    </row>
    <row r="33879" spans="30:90">
      <c r="AD33879" s="73"/>
      <c r="AE33879" s="74"/>
      <c r="AF33879" s="74"/>
      <c r="BX33879" s="73"/>
      <c r="BY33879" s="74"/>
      <c r="BZ33879" s="74"/>
      <c r="CA33879" s="74"/>
      <c r="CF33879" s="79"/>
      <c r="CL33879" s="79"/>
    </row>
    <row r="33880" spans="30:90">
      <c r="AD33880" s="73"/>
      <c r="AE33880" s="74"/>
      <c r="AF33880" s="74"/>
      <c r="BX33880" s="73"/>
      <c r="BY33880" s="74"/>
      <c r="BZ33880" s="74"/>
      <c r="CA33880" s="74"/>
      <c r="CF33880" s="79"/>
      <c r="CL33880" s="79"/>
    </row>
    <row r="33881" spans="30:90">
      <c r="AD33881" s="73"/>
      <c r="AE33881" s="74"/>
      <c r="AF33881" s="74"/>
      <c r="BX33881" s="73"/>
      <c r="BY33881" s="74"/>
      <c r="BZ33881" s="74"/>
      <c r="CA33881" s="74"/>
      <c r="CF33881" s="79"/>
      <c r="CL33881" s="79"/>
    </row>
    <row r="33882" spans="30:90">
      <c r="AD33882" s="73"/>
      <c r="AE33882" s="74"/>
      <c r="AF33882" s="74"/>
      <c r="BX33882" s="73"/>
      <c r="BY33882" s="74"/>
      <c r="BZ33882" s="74"/>
      <c r="CA33882" s="74"/>
      <c r="CF33882" s="79"/>
      <c r="CL33882" s="79"/>
    </row>
    <row r="33883" spans="30:90">
      <c r="AD33883" s="73"/>
      <c r="AE33883" s="74"/>
      <c r="AF33883" s="74"/>
      <c r="BX33883" s="73"/>
      <c r="BY33883" s="74"/>
      <c r="BZ33883" s="74"/>
      <c r="CA33883" s="74"/>
      <c r="CF33883" s="79"/>
      <c r="CL33883" s="79"/>
    </row>
    <row r="33884" spans="30:90">
      <c r="AD33884" s="73"/>
      <c r="AE33884" s="74"/>
      <c r="AF33884" s="74"/>
      <c r="BX33884" s="73"/>
      <c r="BY33884" s="74"/>
      <c r="BZ33884" s="74"/>
      <c r="CA33884" s="74"/>
      <c r="CF33884" s="79"/>
      <c r="CL33884" s="79"/>
    </row>
    <row r="33885" spans="30:90">
      <c r="AD33885" s="73"/>
      <c r="AE33885" s="74"/>
      <c r="AF33885" s="74"/>
      <c r="BX33885" s="73"/>
      <c r="BY33885" s="74"/>
      <c r="BZ33885" s="74"/>
      <c r="CA33885" s="74"/>
      <c r="CF33885" s="79"/>
      <c r="CL33885" s="79"/>
    </row>
    <row r="33886" spans="30:90">
      <c r="AD33886" s="73"/>
      <c r="AE33886" s="74"/>
      <c r="AF33886" s="74"/>
      <c r="BX33886" s="73"/>
      <c r="BY33886" s="74"/>
      <c r="BZ33886" s="74"/>
      <c r="CA33886" s="74"/>
      <c r="CF33886" s="79"/>
      <c r="CL33886" s="79"/>
    </row>
    <row r="33887" spans="30:90">
      <c r="AD33887" s="73"/>
      <c r="AE33887" s="74"/>
      <c r="AF33887" s="74"/>
      <c r="BX33887" s="73"/>
      <c r="BY33887" s="74"/>
      <c r="BZ33887" s="74"/>
      <c r="CA33887" s="74"/>
      <c r="CF33887" s="79"/>
      <c r="CL33887" s="79"/>
    </row>
    <row r="33888" spans="30:90">
      <c r="AD33888" s="73"/>
      <c r="AE33888" s="74"/>
      <c r="AF33888" s="74"/>
      <c r="BX33888" s="73"/>
      <c r="BY33888" s="74"/>
      <c r="BZ33888" s="74"/>
      <c r="CA33888" s="74"/>
      <c r="CF33888" s="79"/>
      <c r="CL33888" s="79"/>
    </row>
    <row r="33889" spans="30:90">
      <c r="AD33889" s="73"/>
      <c r="AE33889" s="74"/>
      <c r="AF33889" s="74"/>
      <c r="BX33889" s="73"/>
      <c r="BY33889" s="74"/>
      <c r="BZ33889" s="74"/>
      <c r="CA33889" s="74"/>
      <c r="CF33889" s="79"/>
      <c r="CL33889" s="79"/>
    </row>
    <row r="33890" spans="30:90">
      <c r="AD33890" s="73"/>
      <c r="AE33890" s="74"/>
      <c r="AF33890" s="74"/>
      <c r="BX33890" s="73"/>
      <c r="BY33890" s="74"/>
      <c r="BZ33890" s="74"/>
      <c r="CA33890" s="74"/>
      <c r="CF33890" s="79"/>
      <c r="CL33890" s="79"/>
    </row>
    <row r="33891" spans="30:90">
      <c r="AD33891" s="73"/>
      <c r="AE33891" s="74"/>
      <c r="AF33891" s="74"/>
      <c r="BX33891" s="73"/>
      <c r="BY33891" s="74"/>
      <c r="BZ33891" s="74"/>
      <c r="CA33891" s="74"/>
      <c r="CF33891" s="79"/>
      <c r="CL33891" s="79"/>
    </row>
    <row r="33892" spans="30:90">
      <c r="AD33892" s="73"/>
      <c r="AE33892" s="74"/>
      <c r="AF33892" s="74"/>
      <c r="BX33892" s="73"/>
      <c r="BY33892" s="74"/>
      <c r="BZ33892" s="74"/>
      <c r="CA33892" s="74"/>
      <c r="CF33892" s="79"/>
      <c r="CL33892" s="79"/>
    </row>
    <row r="33893" spans="30:90">
      <c r="AD33893" s="73"/>
      <c r="AE33893" s="74"/>
      <c r="AF33893" s="74"/>
      <c r="BX33893" s="73"/>
      <c r="BY33893" s="74"/>
      <c r="BZ33893" s="74"/>
      <c r="CA33893" s="74"/>
      <c r="CF33893" s="79"/>
      <c r="CL33893" s="79"/>
    </row>
    <row r="33894" spans="30:90">
      <c r="AD33894" s="73"/>
      <c r="AE33894" s="74"/>
      <c r="AF33894" s="74"/>
      <c r="BX33894" s="73"/>
      <c r="BY33894" s="74"/>
      <c r="BZ33894" s="74"/>
      <c r="CA33894" s="74"/>
      <c r="CF33894" s="79"/>
      <c r="CL33894" s="79"/>
    </row>
    <row r="33895" spans="30:90">
      <c r="AD33895" s="73"/>
      <c r="AE33895" s="74"/>
      <c r="AF33895" s="74"/>
      <c r="BX33895" s="73"/>
      <c r="BY33895" s="74"/>
      <c r="BZ33895" s="74"/>
      <c r="CA33895" s="74"/>
      <c r="CF33895" s="79"/>
      <c r="CL33895" s="79"/>
    </row>
    <row r="33896" spans="30:90">
      <c r="AD33896" s="73"/>
      <c r="AE33896" s="74"/>
      <c r="AF33896" s="74"/>
      <c r="BX33896" s="73"/>
      <c r="BY33896" s="74"/>
      <c r="BZ33896" s="74"/>
      <c r="CA33896" s="74"/>
      <c r="CF33896" s="79"/>
      <c r="CL33896" s="79"/>
    </row>
    <row r="33897" spans="30:90">
      <c r="AD33897" s="73"/>
      <c r="AE33897" s="74"/>
      <c r="AF33897" s="74"/>
      <c r="BX33897" s="73"/>
      <c r="BY33897" s="74"/>
      <c r="BZ33897" s="74"/>
      <c r="CA33897" s="74"/>
      <c r="CF33897" s="79"/>
      <c r="CL33897" s="79"/>
    </row>
    <row r="33898" spans="30:90">
      <c r="AD33898" s="73"/>
      <c r="AE33898" s="74"/>
      <c r="AF33898" s="74"/>
      <c r="BX33898" s="73"/>
      <c r="BY33898" s="74"/>
      <c r="BZ33898" s="74"/>
      <c r="CA33898" s="74"/>
      <c r="CF33898" s="79"/>
      <c r="CL33898" s="79"/>
    </row>
    <row r="33899" spans="30:90">
      <c r="AD33899" s="73"/>
      <c r="AE33899" s="74"/>
      <c r="AF33899" s="74"/>
      <c r="BX33899" s="73"/>
      <c r="BY33899" s="74"/>
      <c r="BZ33899" s="74"/>
      <c r="CA33899" s="74"/>
      <c r="CF33899" s="79"/>
      <c r="CL33899" s="79"/>
    </row>
    <row r="33900" spans="30:90">
      <c r="AD33900" s="73"/>
      <c r="AE33900" s="74"/>
      <c r="AF33900" s="74"/>
      <c r="BX33900" s="73"/>
      <c r="BY33900" s="74"/>
      <c r="BZ33900" s="74"/>
      <c r="CA33900" s="74"/>
      <c r="CF33900" s="79"/>
      <c r="CL33900" s="79"/>
    </row>
    <row r="33901" spans="30:90">
      <c r="AD33901" s="73"/>
      <c r="AE33901" s="74"/>
      <c r="AF33901" s="74"/>
      <c r="BX33901" s="73"/>
      <c r="BY33901" s="74"/>
      <c r="BZ33901" s="74"/>
      <c r="CA33901" s="74"/>
      <c r="CF33901" s="79"/>
      <c r="CL33901" s="79"/>
    </row>
    <row r="33902" spans="30:90">
      <c r="AD33902" s="73"/>
      <c r="AE33902" s="74"/>
      <c r="AF33902" s="74"/>
      <c r="BX33902" s="73"/>
      <c r="BY33902" s="74"/>
      <c r="BZ33902" s="74"/>
      <c r="CA33902" s="74"/>
      <c r="CF33902" s="79"/>
      <c r="CL33902" s="79"/>
    </row>
    <row r="33903" spans="30:90">
      <c r="AD33903" s="73"/>
      <c r="AE33903" s="74"/>
      <c r="AF33903" s="74"/>
      <c r="BX33903" s="73"/>
      <c r="BY33903" s="74"/>
      <c r="BZ33903" s="74"/>
      <c r="CA33903" s="74"/>
      <c r="CF33903" s="79"/>
      <c r="CL33903" s="79"/>
    </row>
    <row r="33904" spans="30:90">
      <c r="AD33904" s="73"/>
      <c r="AE33904" s="74"/>
      <c r="AF33904" s="74"/>
      <c r="BX33904" s="73"/>
      <c r="BY33904" s="74"/>
      <c r="BZ33904" s="74"/>
      <c r="CA33904" s="74"/>
      <c r="CF33904" s="79"/>
      <c r="CL33904" s="79"/>
    </row>
    <row r="33905" spans="30:90">
      <c r="AD33905" s="73"/>
      <c r="AE33905" s="74"/>
      <c r="AF33905" s="74"/>
      <c r="BX33905" s="73"/>
      <c r="BY33905" s="74"/>
      <c r="BZ33905" s="74"/>
      <c r="CA33905" s="74"/>
      <c r="CF33905" s="79"/>
      <c r="CL33905" s="79"/>
    </row>
    <row r="33906" spans="30:90">
      <c r="AD33906" s="73"/>
      <c r="AE33906" s="74"/>
      <c r="AF33906" s="74"/>
      <c r="BX33906" s="73"/>
      <c r="BY33906" s="74"/>
      <c r="BZ33906" s="74"/>
      <c r="CA33906" s="74"/>
      <c r="CF33906" s="79"/>
      <c r="CL33906" s="79"/>
    </row>
    <row r="33907" spans="30:90">
      <c r="AD33907" s="73"/>
      <c r="AE33907" s="74"/>
      <c r="AF33907" s="74"/>
      <c r="BX33907" s="73"/>
      <c r="BY33907" s="74"/>
      <c r="BZ33907" s="74"/>
      <c r="CA33907" s="74"/>
      <c r="CF33907" s="79"/>
      <c r="CL33907" s="79"/>
    </row>
    <row r="33908" spans="30:90">
      <c r="AD33908" s="73"/>
      <c r="AE33908" s="74"/>
      <c r="AF33908" s="74"/>
      <c r="BX33908" s="73"/>
      <c r="BY33908" s="74"/>
      <c r="BZ33908" s="74"/>
      <c r="CA33908" s="74"/>
      <c r="CF33908" s="79"/>
      <c r="CL33908" s="79"/>
    </row>
    <row r="33909" spans="30:90">
      <c r="AD33909" s="73"/>
      <c r="AE33909" s="74"/>
      <c r="AF33909" s="74"/>
      <c r="BX33909" s="73"/>
      <c r="BY33909" s="74"/>
      <c r="BZ33909" s="74"/>
      <c r="CA33909" s="74"/>
      <c r="CF33909" s="79"/>
      <c r="CL33909" s="79"/>
    </row>
    <row r="33910" spans="30:90">
      <c r="AD33910" s="73"/>
      <c r="AE33910" s="74"/>
      <c r="AF33910" s="74"/>
      <c r="BX33910" s="73"/>
      <c r="BY33910" s="74"/>
      <c r="BZ33910" s="74"/>
      <c r="CA33910" s="74"/>
      <c r="CF33910" s="79"/>
      <c r="CL33910" s="79"/>
    </row>
    <row r="33911" spans="30:90">
      <c r="AD33911" s="73"/>
      <c r="AE33911" s="74"/>
      <c r="AF33911" s="74"/>
      <c r="BX33911" s="73"/>
      <c r="BY33911" s="74"/>
      <c r="BZ33911" s="74"/>
      <c r="CA33911" s="74"/>
      <c r="CF33911" s="79"/>
      <c r="CL33911" s="79"/>
    </row>
    <row r="33912" spans="30:90">
      <c r="AD33912" s="73"/>
      <c r="AE33912" s="74"/>
      <c r="AF33912" s="74"/>
      <c r="BX33912" s="73"/>
      <c r="BY33912" s="74"/>
      <c r="BZ33912" s="74"/>
      <c r="CA33912" s="74"/>
      <c r="CF33912" s="79"/>
      <c r="CL33912" s="79"/>
    </row>
    <row r="33913" spans="30:90">
      <c r="AD33913" s="73"/>
      <c r="AE33913" s="74"/>
      <c r="AF33913" s="74"/>
      <c r="BX33913" s="73"/>
      <c r="BY33913" s="74"/>
      <c r="BZ33913" s="74"/>
      <c r="CA33913" s="74"/>
      <c r="CF33913" s="79"/>
      <c r="CL33913" s="79"/>
    </row>
    <row r="33914" spans="30:90">
      <c r="AD33914" s="73"/>
      <c r="AE33914" s="74"/>
      <c r="AF33914" s="74"/>
      <c r="BX33914" s="73"/>
      <c r="BY33914" s="74"/>
      <c r="BZ33914" s="74"/>
      <c r="CA33914" s="74"/>
      <c r="CF33914" s="79"/>
      <c r="CL33914" s="79"/>
    </row>
    <row r="33915" spans="30:90">
      <c r="AD33915" s="73"/>
      <c r="AE33915" s="74"/>
      <c r="AF33915" s="74"/>
      <c r="BX33915" s="73"/>
      <c r="BY33915" s="74"/>
      <c r="BZ33915" s="74"/>
      <c r="CA33915" s="74"/>
      <c r="CF33915" s="79"/>
      <c r="CL33915" s="79"/>
    </row>
    <row r="33916" spans="30:90">
      <c r="AD33916" s="73"/>
      <c r="AE33916" s="74"/>
      <c r="AF33916" s="74"/>
      <c r="BX33916" s="73"/>
      <c r="BY33916" s="74"/>
      <c r="BZ33916" s="74"/>
      <c r="CA33916" s="74"/>
      <c r="CF33916" s="79"/>
      <c r="CL33916" s="79"/>
    </row>
    <row r="33917" spans="30:90">
      <c r="AD33917" s="73"/>
      <c r="AE33917" s="74"/>
      <c r="AF33917" s="74"/>
      <c r="BX33917" s="73"/>
      <c r="BY33917" s="74"/>
      <c r="BZ33917" s="74"/>
      <c r="CA33917" s="74"/>
      <c r="CF33917" s="79"/>
      <c r="CL33917" s="79"/>
    </row>
    <row r="33918" spans="30:90">
      <c r="AD33918" s="73"/>
      <c r="AE33918" s="74"/>
      <c r="AF33918" s="74"/>
      <c r="BX33918" s="73"/>
      <c r="BY33918" s="74"/>
      <c r="BZ33918" s="74"/>
      <c r="CA33918" s="74"/>
      <c r="CF33918" s="79"/>
      <c r="CL33918" s="79"/>
    </row>
    <row r="33919" spans="30:90">
      <c r="AD33919" s="73"/>
      <c r="AE33919" s="74"/>
      <c r="AF33919" s="74"/>
      <c r="BX33919" s="73"/>
      <c r="BY33919" s="74"/>
      <c r="BZ33919" s="74"/>
      <c r="CA33919" s="74"/>
      <c r="CF33919" s="79"/>
      <c r="CL33919" s="79"/>
    </row>
    <row r="33920" spans="30:90">
      <c r="AD33920" s="73"/>
      <c r="AE33920" s="74"/>
      <c r="AF33920" s="74"/>
      <c r="BX33920" s="73"/>
      <c r="BY33920" s="74"/>
      <c r="BZ33920" s="74"/>
      <c r="CA33920" s="74"/>
      <c r="CF33920" s="79"/>
      <c r="CL33920" s="79"/>
    </row>
    <row r="33921" spans="30:90">
      <c r="AD33921" s="73"/>
      <c r="AE33921" s="74"/>
      <c r="AF33921" s="74"/>
      <c r="BX33921" s="73"/>
      <c r="BY33921" s="74"/>
      <c r="BZ33921" s="74"/>
      <c r="CA33921" s="74"/>
      <c r="CF33921" s="79"/>
      <c r="CL33921" s="79"/>
    </row>
    <row r="33922" spans="30:90">
      <c r="AD33922" s="73"/>
      <c r="AE33922" s="74"/>
      <c r="AF33922" s="74"/>
      <c r="BX33922" s="73"/>
      <c r="BY33922" s="74"/>
      <c r="BZ33922" s="74"/>
      <c r="CA33922" s="74"/>
      <c r="CF33922" s="79"/>
      <c r="CL33922" s="79"/>
    </row>
    <row r="33923" spans="30:90">
      <c r="AD33923" s="73"/>
      <c r="AE33923" s="74"/>
      <c r="AF33923" s="74"/>
      <c r="BX33923" s="73"/>
      <c r="BY33923" s="74"/>
      <c r="BZ33923" s="74"/>
      <c r="CA33923" s="74"/>
      <c r="CF33923" s="79"/>
      <c r="CL33923" s="79"/>
    </row>
    <row r="33924" spans="30:90">
      <c r="AD33924" s="73"/>
      <c r="AE33924" s="74"/>
      <c r="AF33924" s="74"/>
      <c r="BX33924" s="73"/>
      <c r="BY33924" s="74"/>
      <c r="BZ33924" s="74"/>
      <c r="CA33924" s="74"/>
      <c r="CF33924" s="79"/>
      <c r="CL33924" s="79"/>
    </row>
    <row r="33925" spans="30:90">
      <c r="AD33925" s="73"/>
      <c r="AE33925" s="74"/>
      <c r="AF33925" s="74"/>
      <c r="BX33925" s="73"/>
      <c r="BY33925" s="74"/>
      <c r="BZ33925" s="74"/>
      <c r="CA33925" s="74"/>
      <c r="CF33925" s="79"/>
      <c r="CL33925" s="79"/>
    </row>
    <row r="33926" spans="30:90">
      <c r="AD33926" s="73"/>
      <c r="AE33926" s="74"/>
      <c r="AF33926" s="74"/>
      <c r="BX33926" s="73"/>
      <c r="BY33926" s="74"/>
      <c r="BZ33926" s="74"/>
      <c r="CA33926" s="74"/>
      <c r="CF33926" s="79"/>
      <c r="CL33926" s="79"/>
    </row>
    <row r="33927" spans="30:90">
      <c r="AD33927" s="73"/>
      <c r="AE33927" s="74"/>
      <c r="AF33927" s="74"/>
      <c r="BX33927" s="73"/>
      <c r="BY33927" s="74"/>
      <c r="BZ33927" s="74"/>
      <c r="CA33927" s="74"/>
      <c r="CF33927" s="79"/>
      <c r="CL33927" s="79"/>
    </row>
    <row r="33928" spans="30:90">
      <c r="AD33928" s="73"/>
      <c r="AE33928" s="74"/>
      <c r="AF33928" s="74"/>
      <c r="BX33928" s="73"/>
      <c r="BY33928" s="74"/>
      <c r="BZ33928" s="74"/>
      <c r="CA33928" s="74"/>
      <c r="CF33928" s="79"/>
      <c r="CL33928" s="79"/>
    </row>
    <row r="33929" spans="30:90">
      <c r="AD33929" s="73"/>
      <c r="AE33929" s="74"/>
      <c r="AF33929" s="74"/>
      <c r="BX33929" s="73"/>
      <c r="BY33929" s="74"/>
      <c r="BZ33929" s="74"/>
      <c r="CA33929" s="74"/>
      <c r="CF33929" s="79"/>
      <c r="CL33929" s="79"/>
    </row>
    <row r="33930" spans="30:90">
      <c r="AD33930" s="73"/>
      <c r="AE33930" s="74"/>
      <c r="AF33930" s="74"/>
      <c r="BX33930" s="73"/>
      <c r="BY33930" s="74"/>
      <c r="BZ33930" s="74"/>
      <c r="CA33930" s="74"/>
      <c r="CF33930" s="79"/>
      <c r="CL33930" s="79"/>
    </row>
    <row r="33931" spans="30:90">
      <c r="AD33931" s="73"/>
      <c r="AE33931" s="74"/>
      <c r="AF33931" s="74"/>
      <c r="BX33931" s="73"/>
      <c r="BY33931" s="74"/>
      <c r="BZ33931" s="74"/>
      <c r="CA33931" s="74"/>
      <c r="CF33931" s="79"/>
      <c r="CL33931" s="79"/>
    </row>
    <row r="33932" spans="30:90">
      <c r="AD33932" s="73"/>
      <c r="AE33932" s="74"/>
      <c r="AF33932" s="74"/>
      <c r="BX33932" s="73"/>
      <c r="BY33932" s="74"/>
      <c r="BZ33932" s="74"/>
      <c r="CA33932" s="74"/>
      <c r="CF33932" s="79"/>
      <c r="CL33932" s="79"/>
    </row>
    <row r="33933" spans="30:90">
      <c r="AD33933" s="73"/>
      <c r="AE33933" s="74"/>
      <c r="AF33933" s="74"/>
      <c r="BX33933" s="73"/>
      <c r="BY33933" s="74"/>
      <c r="BZ33933" s="74"/>
      <c r="CA33933" s="74"/>
      <c r="CF33933" s="79"/>
      <c r="CL33933" s="79"/>
    </row>
    <row r="33934" spans="30:90">
      <c r="AD33934" s="73"/>
      <c r="AE33934" s="74"/>
      <c r="AF33934" s="74"/>
      <c r="BX33934" s="73"/>
      <c r="BY33934" s="74"/>
      <c r="BZ33934" s="74"/>
      <c r="CA33934" s="74"/>
      <c r="CF33934" s="79"/>
      <c r="CL33934" s="79"/>
    </row>
    <row r="33935" spans="30:90">
      <c r="AD33935" s="73"/>
      <c r="AE33935" s="74"/>
      <c r="AF33935" s="74"/>
      <c r="BX33935" s="73"/>
      <c r="BY33935" s="74"/>
      <c r="BZ33935" s="74"/>
      <c r="CA33935" s="74"/>
      <c r="CF33935" s="79"/>
      <c r="CL33935" s="79"/>
    </row>
    <row r="33936" spans="30:90">
      <c r="AD33936" s="73"/>
      <c r="AE33936" s="74"/>
      <c r="AF33936" s="74"/>
      <c r="BX33936" s="73"/>
      <c r="BY33936" s="74"/>
      <c r="BZ33936" s="74"/>
      <c r="CA33936" s="74"/>
      <c r="CF33936" s="79"/>
      <c r="CL33936" s="79"/>
    </row>
    <row r="33937" spans="30:90">
      <c r="AD33937" s="73"/>
      <c r="AE33937" s="74"/>
      <c r="AF33937" s="74"/>
      <c r="BX33937" s="73"/>
      <c r="BY33937" s="74"/>
      <c r="BZ33937" s="74"/>
      <c r="CA33937" s="74"/>
      <c r="CF33937" s="79"/>
      <c r="CL33937" s="79"/>
    </row>
    <row r="33938" spans="30:90">
      <c r="AD33938" s="73"/>
      <c r="AE33938" s="74"/>
      <c r="AF33938" s="74"/>
      <c r="BX33938" s="73"/>
      <c r="BY33938" s="74"/>
      <c r="BZ33938" s="74"/>
      <c r="CA33938" s="74"/>
      <c r="CF33938" s="79"/>
      <c r="CL33938" s="79"/>
    </row>
    <row r="33939" spans="30:90">
      <c r="AD33939" s="73"/>
      <c r="AE33939" s="74"/>
      <c r="AF33939" s="74"/>
      <c r="BX33939" s="73"/>
      <c r="BY33939" s="74"/>
      <c r="BZ33939" s="74"/>
      <c r="CA33939" s="74"/>
      <c r="CF33939" s="79"/>
      <c r="CL33939" s="79"/>
    </row>
    <row r="33940" spans="30:90">
      <c r="AD33940" s="73"/>
      <c r="AE33940" s="74"/>
      <c r="AF33940" s="74"/>
      <c r="BX33940" s="73"/>
      <c r="BY33940" s="74"/>
      <c r="BZ33940" s="74"/>
      <c r="CA33940" s="74"/>
      <c r="CF33940" s="79"/>
      <c r="CL33940" s="79"/>
    </row>
    <row r="33941" spans="30:90">
      <c r="AD33941" s="73"/>
      <c r="AE33941" s="74"/>
      <c r="AF33941" s="74"/>
      <c r="BX33941" s="73"/>
      <c r="BY33941" s="74"/>
      <c r="BZ33941" s="74"/>
      <c r="CA33941" s="74"/>
      <c r="CF33941" s="79"/>
      <c r="CL33941" s="79"/>
    </row>
    <row r="33942" spans="30:90">
      <c r="AD33942" s="73"/>
      <c r="AE33942" s="74"/>
      <c r="AF33942" s="74"/>
      <c r="BX33942" s="73"/>
      <c r="BY33942" s="74"/>
      <c r="BZ33942" s="74"/>
      <c r="CA33942" s="74"/>
      <c r="CF33942" s="79"/>
      <c r="CL33942" s="79"/>
    </row>
    <row r="33943" spans="30:90">
      <c r="AD33943" s="73"/>
      <c r="AE33943" s="74"/>
      <c r="AF33943" s="74"/>
      <c r="BX33943" s="73"/>
      <c r="BY33943" s="74"/>
      <c r="BZ33943" s="74"/>
      <c r="CA33943" s="74"/>
      <c r="CF33943" s="79"/>
      <c r="CL33943" s="79"/>
    </row>
    <row r="33944" spans="30:90">
      <c r="AD33944" s="73"/>
      <c r="AE33944" s="74"/>
      <c r="AF33944" s="74"/>
      <c r="BX33944" s="73"/>
      <c r="BY33944" s="74"/>
      <c r="BZ33944" s="74"/>
      <c r="CA33944" s="74"/>
      <c r="CF33944" s="79"/>
      <c r="CL33944" s="79"/>
    </row>
    <row r="33945" spans="30:90">
      <c r="AD33945" s="73"/>
      <c r="AE33945" s="74"/>
      <c r="AF33945" s="74"/>
      <c r="BX33945" s="73"/>
      <c r="BY33945" s="74"/>
      <c r="BZ33945" s="74"/>
      <c r="CA33945" s="74"/>
      <c r="CF33945" s="79"/>
      <c r="CL33945" s="79"/>
    </row>
    <row r="33946" spans="30:90">
      <c r="AD33946" s="73"/>
      <c r="AE33946" s="74"/>
      <c r="AF33946" s="74"/>
      <c r="BX33946" s="73"/>
      <c r="BY33946" s="74"/>
      <c r="BZ33946" s="74"/>
      <c r="CA33946" s="74"/>
      <c r="CF33946" s="79"/>
      <c r="CL33946" s="79"/>
    </row>
    <row r="33947" spans="30:90">
      <c r="AD33947" s="73"/>
      <c r="AE33947" s="74"/>
      <c r="AF33947" s="74"/>
      <c r="BX33947" s="73"/>
      <c r="BY33947" s="74"/>
      <c r="BZ33947" s="74"/>
      <c r="CA33947" s="74"/>
      <c r="CF33947" s="79"/>
      <c r="CL33947" s="79"/>
    </row>
    <row r="33948" spans="30:90">
      <c r="AD33948" s="73"/>
      <c r="AE33948" s="74"/>
      <c r="AF33948" s="74"/>
      <c r="BX33948" s="73"/>
      <c r="BY33948" s="74"/>
      <c r="BZ33948" s="74"/>
      <c r="CA33948" s="74"/>
      <c r="CF33948" s="79"/>
      <c r="CL33948" s="79"/>
    </row>
    <row r="33949" spans="30:90">
      <c r="AD33949" s="73"/>
      <c r="AE33949" s="74"/>
      <c r="AF33949" s="74"/>
      <c r="BX33949" s="73"/>
      <c r="BY33949" s="74"/>
      <c r="BZ33949" s="74"/>
      <c r="CA33949" s="74"/>
      <c r="CF33949" s="79"/>
      <c r="CL33949" s="79"/>
    </row>
    <row r="33950" spans="30:90">
      <c r="AD33950" s="73"/>
      <c r="AE33950" s="74"/>
      <c r="AF33950" s="74"/>
      <c r="BX33950" s="73"/>
      <c r="BY33950" s="74"/>
      <c r="BZ33950" s="74"/>
      <c r="CA33950" s="74"/>
      <c r="CF33950" s="79"/>
      <c r="CL33950" s="79"/>
    </row>
    <row r="33951" spans="30:90">
      <c r="AD33951" s="73"/>
      <c r="AE33951" s="74"/>
      <c r="AF33951" s="74"/>
      <c r="BX33951" s="73"/>
      <c r="BY33951" s="74"/>
      <c r="BZ33951" s="74"/>
      <c r="CA33951" s="74"/>
      <c r="CF33951" s="79"/>
      <c r="CL33951" s="79"/>
    </row>
    <row r="33952" spans="30:90">
      <c r="AD33952" s="73"/>
      <c r="AE33952" s="74"/>
      <c r="AF33952" s="74"/>
      <c r="BX33952" s="73"/>
      <c r="BY33952" s="74"/>
      <c r="BZ33952" s="74"/>
      <c r="CA33952" s="74"/>
      <c r="CF33952" s="79"/>
      <c r="CL33952" s="79"/>
    </row>
    <row r="33953" spans="30:90">
      <c r="AD33953" s="73"/>
      <c r="AE33953" s="74"/>
      <c r="AF33953" s="74"/>
      <c r="BX33953" s="73"/>
      <c r="BY33953" s="74"/>
      <c r="BZ33953" s="74"/>
      <c r="CA33953" s="74"/>
      <c r="CF33953" s="79"/>
      <c r="CL33953" s="79"/>
    </row>
    <row r="33954" spans="30:90">
      <c r="AD33954" s="73"/>
      <c r="AE33954" s="74"/>
      <c r="AF33954" s="74"/>
      <c r="BX33954" s="73"/>
      <c r="BY33954" s="74"/>
      <c r="BZ33954" s="74"/>
      <c r="CA33954" s="74"/>
      <c r="CF33954" s="79"/>
      <c r="CL33954" s="79"/>
    </row>
    <row r="33955" spans="30:90">
      <c r="AD33955" s="73"/>
      <c r="AE33955" s="74"/>
      <c r="AF33955" s="74"/>
      <c r="BX33955" s="73"/>
      <c r="BY33955" s="74"/>
      <c r="BZ33955" s="74"/>
      <c r="CA33955" s="74"/>
      <c r="CF33955" s="79"/>
      <c r="CL33955" s="79"/>
    </row>
    <row r="33956" spans="30:90">
      <c r="AD33956" s="73"/>
      <c r="AE33956" s="74"/>
      <c r="AF33956" s="74"/>
      <c r="BX33956" s="73"/>
      <c r="BY33956" s="74"/>
      <c r="BZ33956" s="74"/>
      <c r="CA33956" s="74"/>
      <c r="CF33956" s="79"/>
      <c r="CL33956" s="79"/>
    </row>
    <row r="33957" spans="30:90">
      <c r="AD33957" s="73"/>
      <c r="AE33957" s="74"/>
      <c r="AF33957" s="74"/>
      <c r="BX33957" s="73"/>
      <c r="BY33957" s="74"/>
      <c r="BZ33957" s="74"/>
      <c r="CA33957" s="74"/>
      <c r="CF33957" s="79"/>
      <c r="CL33957" s="79"/>
    </row>
    <row r="33958" spans="30:90">
      <c r="AD33958" s="73"/>
      <c r="AE33958" s="74"/>
      <c r="AF33958" s="74"/>
      <c r="BX33958" s="73"/>
      <c r="BY33958" s="74"/>
      <c r="BZ33958" s="74"/>
      <c r="CA33958" s="74"/>
      <c r="CF33958" s="79"/>
      <c r="CL33958" s="79"/>
    </row>
    <row r="33959" spans="30:90">
      <c r="AD33959" s="73"/>
      <c r="AE33959" s="74"/>
      <c r="AF33959" s="74"/>
      <c r="BX33959" s="73"/>
      <c r="BY33959" s="74"/>
      <c r="BZ33959" s="74"/>
      <c r="CA33959" s="74"/>
      <c r="CF33959" s="79"/>
      <c r="CL33959" s="79"/>
    </row>
    <row r="33960" spans="30:90">
      <c r="AD33960" s="73"/>
      <c r="AE33960" s="74"/>
      <c r="AF33960" s="74"/>
      <c r="BX33960" s="73"/>
      <c r="BY33960" s="74"/>
      <c r="BZ33960" s="74"/>
      <c r="CA33960" s="74"/>
      <c r="CF33960" s="79"/>
      <c r="CL33960" s="79"/>
    </row>
    <row r="33961" spans="30:90">
      <c r="AD33961" s="73"/>
      <c r="AE33961" s="74"/>
      <c r="AF33961" s="74"/>
      <c r="BX33961" s="73"/>
      <c r="BY33961" s="74"/>
      <c r="BZ33961" s="74"/>
      <c r="CA33961" s="74"/>
      <c r="CF33961" s="79"/>
      <c r="CL33961" s="79"/>
    </row>
    <row r="33962" spans="30:90">
      <c r="AD33962" s="73"/>
      <c r="AE33962" s="74"/>
      <c r="AF33962" s="74"/>
      <c r="BX33962" s="73"/>
      <c r="BY33962" s="74"/>
      <c r="BZ33962" s="74"/>
      <c r="CA33962" s="74"/>
      <c r="CF33962" s="79"/>
      <c r="CL33962" s="79"/>
    </row>
    <row r="33963" spans="30:90">
      <c r="AD33963" s="73"/>
      <c r="AE33963" s="74"/>
      <c r="AF33963" s="74"/>
      <c r="BX33963" s="73"/>
      <c r="BY33963" s="74"/>
      <c r="BZ33963" s="74"/>
      <c r="CA33963" s="74"/>
      <c r="CF33963" s="79"/>
      <c r="CL33963" s="79"/>
    </row>
    <row r="33964" spans="30:90">
      <c r="AD33964" s="73"/>
      <c r="AE33964" s="74"/>
      <c r="AF33964" s="74"/>
      <c r="BX33964" s="73"/>
      <c r="BY33964" s="74"/>
      <c r="BZ33964" s="74"/>
      <c r="CA33964" s="74"/>
      <c r="CF33964" s="79"/>
      <c r="CL33964" s="79"/>
    </row>
    <row r="33965" spans="30:90">
      <c r="AD33965" s="73"/>
      <c r="AE33965" s="74"/>
      <c r="AF33965" s="74"/>
      <c r="BX33965" s="73"/>
      <c r="BY33965" s="74"/>
      <c r="BZ33965" s="74"/>
      <c r="CA33965" s="74"/>
      <c r="CF33965" s="79"/>
      <c r="CL33965" s="79"/>
    </row>
    <row r="33966" spans="30:90">
      <c r="AD33966" s="73"/>
      <c r="AE33966" s="74"/>
      <c r="AF33966" s="74"/>
      <c r="BX33966" s="73"/>
      <c r="BY33966" s="74"/>
      <c r="BZ33966" s="74"/>
      <c r="CA33966" s="74"/>
      <c r="CF33966" s="79"/>
      <c r="CL33966" s="79"/>
    </row>
    <row r="33967" spans="30:90">
      <c r="AD33967" s="73"/>
      <c r="AE33967" s="74"/>
      <c r="AF33967" s="74"/>
      <c r="BX33967" s="73"/>
      <c r="BY33967" s="74"/>
      <c r="BZ33967" s="74"/>
      <c r="CA33967" s="74"/>
      <c r="CF33967" s="79"/>
      <c r="CL33967" s="79"/>
    </row>
    <row r="33968" spans="30:90">
      <c r="AD33968" s="73"/>
      <c r="AE33968" s="74"/>
      <c r="AF33968" s="74"/>
      <c r="BX33968" s="73"/>
      <c r="BY33968" s="74"/>
      <c r="BZ33968" s="74"/>
      <c r="CA33968" s="74"/>
      <c r="CF33968" s="79"/>
      <c r="CL33968" s="79"/>
    </row>
    <row r="33969" spans="30:90">
      <c r="AD33969" s="73"/>
      <c r="AE33969" s="74"/>
      <c r="AF33969" s="74"/>
      <c r="BX33969" s="73"/>
      <c r="BY33969" s="74"/>
      <c r="BZ33969" s="74"/>
      <c r="CA33969" s="74"/>
      <c r="CF33969" s="79"/>
      <c r="CL33969" s="79"/>
    </row>
    <row r="33970" spans="30:90">
      <c r="AD33970" s="73"/>
      <c r="AE33970" s="74"/>
      <c r="AF33970" s="74"/>
      <c r="BX33970" s="73"/>
      <c r="BY33970" s="74"/>
      <c r="BZ33970" s="74"/>
      <c r="CA33970" s="74"/>
      <c r="CF33970" s="79"/>
      <c r="CL33970" s="79"/>
    </row>
    <row r="33971" spans="30:90">
      <c r="AD33971" s="73"/>
      <c r="AE33971" s="74"/>
      <c r="AF33971" s="74"/>
      <c r="BX33971" s="73"/>
      <c r="BY33971" s="74"/>
      <c r="BZ33971" s="74"/>
      <c r="CA33971" s="74"/>
      <c r="CF33971" s="79"/>
      <c r="CL33971" s="79"/>
    </row>
    <row r="33972" spans="30:90">
      <c r="AD33972" s="73"/>
      <c r="AE33972" s="74"/>
      <c r="AF33972" s="74"/>
      <c r="BX33972" s="73"/>
      <c r="BY33972" s="74"/>
      <c r="BZ33972" s="74"/>
      <c r="CA33972" s="74"/>
      <c r="CF33972" s="79"/>
      <c r="CL33972" s="79"/>
    </row>
    <row r="33973" spans="30:90">
      <c r="AD33973" s="73"/>
      <c r="AE33973" s="74"/>
      <c r="AF33973" s="74"/>
      <c r="BX33973" s="73"/>
      <c r="BY33973" s="74"/>
      <c r="BZ33973" s="74"/>
      <c r="CA33973" s="74"/>
      <c r="CF33973" s="79"/>
      <c r="CL33973" s="79"/>
    </row>
    <row r="33974" spans="30:90">
      <c r="AD33974" s="73"/>
      <c r="AE33974" s="74"/>
      <c r="AF33974" s="74"/>
      <c r="BX33974" s="73"/>
      <c r="BY33974" s="74"/>
      <c r="BZ33974" s="74"/>
      <c r="CA33974" s="74"/>
      <c r="CF33974" s="79"/>
      <c r="CL33974" s="79"/>
    </row>
    <row r="33975" spans="30:90">
      <c r="AD33975" s="73"/>
      <c r="AE33975" s="74"/>
      <c r="AF33975" s="74"/>
      <c r="BX33975" s="73"/>
      <c r="BY33975" s="74"/>
      <c r="BZ33975" s="74"/>
      <c r="CA33975" s="74"/>
      <c r="CF33975" s="79"/>
      <c r="CL33975" s="79"/>
    </row>
    <row r="33976" spans="30:90">
      <c r="AD33976" s="73"/>
      <c r="AE33976" s="74"/>
      <c r="AF33976" s="74"/>
      <c r="BX33976" s="73"/>
      <c r="BY33976" s="74"/>
      <c r="BZ33976" s="74"/>
      <c r="CA33976" s="74"/>
      <c r="CF33976" s="79"/>
      <c r="CL33976" s="79"/>
    </row>
    <row r="33977" spans="30:90">
      <c r="AD33977" s="73"/>
      <c r="AE33977" s="74"/>
      <c r="AF33977" s="74"/>
      <c r="BX33977" s="73"/>
      <c r="BY33977" s="74"/>
      <c r="BZ33977" s="74"/>
      <c r="CA33977" s="74"/>
      <c r="CF33977" s="79"/>
      <c r="CL33977" s="79"/>
    </row>
    <row r="33978" spans="30:90">
      <c r="AD33978" s="73"/>
      <c r="AE33978" s="74"/>
      <c r="AF33978" s="74"/>
      <c r="BX33978" s="73"/>
      <c r="BY33978" s="74"/>
      <c r="BZ33978" s="74"/>
      <c r="CA33978" s="74"/>
      <c r="CF33978" s="79"/>
      <c r="CL33978" s="79"/>
    </row>
    <row r="33979" spans="30:90">
      <c r="AD33979" s="73"/>
      <c r="AE33979" s="74"/>
      <c r="AF33979" s="74"/>
      <c r="BX33979" s="73"/>
      <c r="BY33979" s="74"/>
      <c r="BZ33979" s="74"/>
      <c r="CA33979" s="74"/>
      <c r="CF33979" s="79"/>
      <c r="CL33979" s="79"/>
    </row>
    <row r="33980" spans="30:90">
      <c r="AD33980" s="73"/>
      <c r="AE33980" s="74"/>
      <c r="AF33980" s="74"/>
      <c r="BX33980" s="73"/>
      <c r="BY33980" s="74"/>
      <c r="BZ33980" s="74"/>
      <c r="CA33980" s="74"/>
      <c r="CF33980" s="79"/>
      <c r="CL33980" s="79"/>
    </row>
    <row r="33981" spans="30:90">
      <c r="AD33981" s="73"/>
      <c r="AE33981" s="74"/>
      <c r="AF33981" s="74"/>
      <c r="BX33981" s="73"/>
      <c r="BY33981" s="74"/>
      <c r="BZ33981" s="74"/>
      <c r="CA33981" s="74"/>
      <c r="CF33981" s="79"/>
      <c r="CL33981" s="79"/>
    </row>
    <row r="33982" spans="30:90">
      <c r="AD33982" s="73"/>
      <c r="AE33982" s="74"/>
      <c r="AF33982" s="74"/>
      <c r="BX33982" s="73"/>
      <c r="BY33982" s="74"/>
      <c r="BZ33982" s="74"/>
      <c r="CA33982" s="74"/>
      <c r="CF33982" s="79"/>
      <c r="CL33982" s="79"/>
    </row>
    <row r="33983" spans="30:90">
      <c r="AD33983" s="73"/>
      <c r="AE33983" s="74"/>
      <c r="AF33983" s="74"/>
      <c r="BX33983" s="73"/>
      <c r="BY33983" s="74"/>
      <c r="BZ33983" s="74"/>
      <c r="CA33983" s="74"/>
      <c r="CF33983" s="79"/>
      <c r="CL33983" s="79"/>
    </row>
    <row r="33984" spans="30:90">
      <c r="AD33984" s="73"/>
      <c r="AE33984" s="74"/>
      <c r="AF33984" s="74"/>
      <c r="BX33984" s="73"/>
      <c r="BY33984" s="74"/>
      <c r="BZ33984" s="74"/>
      <c r="CA33984" s="74"/>
      <c r="CF33984" s="79"/>
      <c r="CL33984" s="79"/>
    </row>
    <row r="33985" spans="30:90">
      <c r="AD33985" s="73"/>
      <c r="AE33985" s="74"/>
      <c r="AF33985" s="74"/>
      <c r="BX33985" s="73"/>
      <c r="BY33985" s="74"/>
      <c r="BZ33985" s="74"/>
      <c r="CA33985" s="74"/>
      <c r="CF33985" s="79"/>
      <c r="CL33985" s="79"/>
    </row>
    <row r="33986" spans="30:90">
      <c r="AD33986" s="73"/>
      <c r="AE33986" s="74"/>
      <c r="AF33986" s="74"/>
      <c r="BX33986" s="73"/>
      <c r="BY33986" s="74"/>
      <c r="BZ33986" s="74"/>
      <c r="CA33986" s="74"/>
      <c r="CF33986" s="79"/>
      <c r="CL33986" s="79"/>
    </row>
    <row r="33987" spans="30:90">
      <c r="AD33987" s="73"/>
      <c r="AE33987" s="74"/>
      <c r="AF33987" s="74"/>
      <c r="BX33987" s="73"/>
      <c r="BY33987" s="74"/>
      <c r="BZ33987" s="74"/>
      <c r="CA33987" s="74"/>
      <c r="CF33987" s="79"/>
      <c r="CL33987" s="79"/>
    </row>
    <row r="33988" spans="30:90">
      <c r="AD33988" s="73"/>
      <c r="AE33988" s="74"/>
      <c r="AF33988" s="74"/>
      <c r="BX33988" s="73"/>
      <c r="BY33988" s="74"/>
      <c r="BZ33988" s="74"/>
      <c r="CA33988" s="74"/>
      <c r="CF33988" s="79"/>
      <c r="CL33988" s="79"/>
    </row>
    <row r="33989" spans="30:90">
      <c r="AD33989" s="73"/>
      <c r="AE33989" s="74"/>
      <c r="AF33989" s="74"/>
      <c r="BX33989" s="73"/>
      <c r="BY33989" s="74"/>
      <c r="BZ33989" s="74"/>
      <c r="CA33989" s="74"/>
      <c r="CF33989" s="79"/>
      <c r="CL33989" s="79"/>
    </row>
    <row r="33990" spans="30:90">
      <c r="AD33990" s="73"/>
      <c r="AE33990" s="74"/>
      <c r="AF33990" s="74"/>
      <c r="BX33990" s="73"/>
      <c r="BY33990" s="74"/>
      <c r="BZ33990" s="74"/>
      <c r="CA33990" s="74"/>
      <c r="CF33990" s="79"/>
      <c r="CL33990" s="79"/>
    </row>
    <row r="33991" spans="30:90">
      <c r="AD33991" s="73"/>
      <c r="AE33991" s="74"/>
      <c r="AF33991" s="74"/>
      <c r="BX33991" s="73"/>
      <c r="BY33991" s="74"/>
      <c r="BZ33991" s="74"/>
      <c r="CA33991" s="74"/>
      <c r="CF33991" s="79"/>
      <c r="CL33991" s="79"/>
    </row>
    <row r="33992" spans="30:90">
      <c r="AD33992" s="73"/>
      <c r="AE33992" s="74"/>
      <c r="AF33992" s="74"/>
      <c r="BX33992" s="73"/>
      <c r="BY33992" s="74"/>
      <c r="BZ33992" s="74"/>
      <c r="CA33992" s="74"/>
      <c r="CF33992" s="79"/>
      <c r="CL33992" s="79"/>
    </row>
    <row r="33993" spans="30:90">
      <c r="AD33993" s="73"/>
      <c r="AE33993" s="74"/>
      <c r="AF33993" s="74"/>
      <c r="BX33993" s="73"/>
      <c r="BY33993" s="74"/>
      <c r="BZ33993" s="74"/>
      <c r="CA33993" s="74"/>
      <c r="CF33993" s="79"/>
      <c r="CL33993" s="79"/>
    </row>
    <row r="33994" spans="30:90">
      <c r="AD33994" s="73"/>
      <c r="AE33994" s="74"/>
      <c r="AF33994" s="74"/>
      <c r="BX33994" s="73"/>
      <c r="BY33994" s="74"/>
      <c r="BZ33994" s="74"/>
      <c r="CA33994" s="74"/>
      <c r="CF33994" s="79"/>
      <c r="CL33994" s="79"/>
    </row>
    <row r="33995" spans="30:90">
      <c r="AD33995" s="73"/>
      <c r="AE33995" s="74"/>
      <c r="AF33995" s="74"/>
      <c r="BX33995" s="73"/>
      <c r="BY33995" s="74"/>
      <c r="BZ33995" s="74"/>
      <c r="CA33995" s="74"/>
      <c r="CF33995" s="79"/>
      <c r="CL33995" s="79"/>
    </row>
    <row r="33996" spans="30:90">
      <c r="AD33996" s="73"/>
      <c r="AE33996" s="74"/>
      <c r="AF33996" s="74"/>
      <c r="BX33996" s="73"/>
      <c r="BY33996" s="74"/>
      <c r="BZ33996" s="74"/>
      <c r="CA33996" s="74"/>
      <c r="CF33996" s="79"/>
      <c r="CL33996" s="79"/>
    </row>
    <row r="33997" spans="30:90">
      <c r="AD33997" s="73"/>
      <c r="AE33997" s="74"/>
      <c r="AF33997" s="74"/>
      <c r="BX33997" s="73"/>
      <c r="BY33997" s="74"/>
      <c r="BZ33997" s="74"/>
      <c r="CA33997" s="74"/>
      <c r="CF33997" s="79"/>
      <c r="CL33997" s="79"/>
    </row>
    <row r="33998" spans="30:90">
      <c r="AD33998" s="73"/>
      <c r="AE33998" s="74"/>
      <c r="AF33998" s="74"/>
      <c r="BX33998" s="73"/>
      <c r="BY33998" s="74"/>
      <c r="BZ33998" s="74"/>
      <c r="CA33998" s="74"/>
      <c r="CF33998" s="79"/>
      <c r="CL33998" s="79"/>
    </row>
    <row r="33999" spans="30:90">
      <c r="AD33999" s="73"/>
      <c r="AE33999" s="74"/>
      <c r="AF33999" s="74"/>
      <c r="BX33999" s="73"/>
      <c r="BY33999" s="74"/>
      <c r="BZ33999" s="74"/>
      <c r="CA33999" s="74"/>
      <c r="CF33999" s="79"/>
      <c r="CL33999" s="79"/>
    </row>
    <row r="34000" spans="30:90">
      <c r="AD34000" s="73"/>
      <c r="AE34000" s="74"/>
      <c r="AF34000" s="74"/>
      <c r="BX34000" s="73"/>
      <c r="BY34000" s="74"/>
      <c r="BZ34000" s="74"/>
      <c r="CA34000" s="74"/>
      <c r="CF34000" s="79"/>
      <c r="CL34000" s="79"/>
    </row>
    <row r="34001" spans="30:90">
      <c r="AD34001" s="73"/>
      <c r="AE34001" s="74"/>
      <c r="AF34001" s="74"/>
      <c r="BX34001" s="73"/>
      <c r="BY34001" s="74"/>
      <c r="BZ34001" s="74"/>
      <c r="CA34001" s="74"/>
      <c r="CF34001" s="79"/>
      <c r="CL34001" s="79"/>
    </row>
    <row r="34002" spans="30:90">
      <c r="AD34002" s="73"/>
      <c r="AE34002" s="74"/>
      <c r="AF34002" s="74"/>
      <c r="BX34002" s="73"/>
      <c r="BY34002" s="74"/>
      <c r="BZ34002" s="74"/>
      <c r="CA34002" s="74"/>
      <c r="CF34002" s="79"/>
      <c r="CL34002" s="79"/>
    </row>
    <row r="34003" spans="30:90">
      <c r="AD34003" s="73"/>
      <c r="AE34003" s="74"/>
      <c r="AF34003" s="74"/>
      <c r="BX34003" s="73"/>
      <c r="BY34003" s="74"/>
      <c r="BZ34003" s="74"/>
      <c r="CA34003" s="74"/>
      <c r="CF34003" s="79"/>
      <c r="CL34003" s="79"/>
    </row>
    <row r="34004" spans="30:90">
      <c r="AD34004" s="73"/>
      <c r="AE34004" s="74"/>
      <c r="AF34004" s="74"/>
      <c r="BX34004" s="73"/>
      <c r="BY34004" s="74"/>
      <c r="BZ34004" s="74"/>
      <c r="CA34004" s="74"/>
      <c r="CF34004" s="79"/>
      <c r="CL34004" s="79"/>
    </row>
    <row r="34005" spans="30:90">
      <c r="AD34005" s="73"/>
      <c r="AE34005" s="74"/>
      <c r="AF34005" s="74"/>
      <c r="BX34005" s="73"/>
      <c r="BY34005" s="74"/>
      <c r="BZ34005" s="74"/>
      <c r="CA34005" s="74"/>
      <c r="CF34005" s="79"/>
      <c r="CL34005" s="79"/>
    </row>
    <row r="34006" spans="30:90">
      <c r="AD34006" s="73"/>
      <c r="AE34006" s="74"/>
      <c r="AF34006" s="74"/>
      <c r="BX34006" s="73"/>
      <c r="BY34006" s="74"/>
      <c r="BZ34006" s="74"/>
      <c r="CA34006" s="74"/>
      <c r="CF34006" s="79"/>
      <c r="CL34006" s="79"/>
    </row>
    <row r="34007" spans="30:90">
      <c r="AD34007" s="73"/>
      <c r="AE34007" s="74"/>
      <c r="AF34007" s="74"/>
      <c r="BX34007" s="73"/>
      <c r="BY34007" s="74"/>
      <c r="BZ34007" s="74"/>
      <c r="CA34007" s="74"/>
      <c r="CF34007" s="79"/>
      <c r="CL34007" s="79"/>
    </row>
    <row r="34008" spans="30:90">
      <c r="AD34008" s="73"/>
      <c r="AE34008" s="74"/>
      <c r="AF34008" s="74"/>
      <c r="BX34008" s="73"/>
      <c r="BY34008" s="74"/>
      <c r="BZ34008" s="74"/>
      <c r="CA34008" s="74"/>
      <c r="CF34008" s="79"/>
      <c r="CL34008" s="79"/>
    </row>
    <row r="34009" spans="30:90">
      <c r="AD34009" s="73"/>
      <c r="AE34009" s="74"/>
      <c r="AF34009" s="74"/>
      <c r="BX34009" s="73"/>
      <c r="BY34009" s="74"/>
      <c r="BZ34009" s="74"/>
      <c r="CA34009" s="74"/>
      <c r="CF34009" s="79"/>
      <c r="CL34009" s="79"/>
    </row>
    <row r="34010" spans="30:90">
      <c r="AD34010" s="73"/>
      <c r="AE34010" s="74"/>
      <c r="AF34010" s="74"/>
      <c r="BX34010" s="73"/>
      <c r="BY34010" s="74"/>
      <c r="BZ34010" s="74"/>
      <c r="CA34010" s="74"/>
      <c r="CF34010" s="79"/>
      <c r="CL34010" s="79"/>
    </row>
    <row r="34011" spans="30:90">
      <c r="AD34011" s="73"/>
      <c r="AE34011" s="74"/>
      <c r="AF34011" s="74"/>
      <c r="BX34011" s="73"/>
      <c r="BY34011" s="74"/>
      <c r="BZ34011" s="74"/>
      <c r="CA34011" s="74"/>
      <c r="CF34011" s="79"/>
      <c r="CL34011" s="79"/>
    </row>
    <row r="34012" spans="30:90">
      <c r="AD34012" s="73"/>
      <c r="AE34012" s="74"/>
      <c r="AF34012" s="74"/>
      <c r="BX34012" s="73"/>
      <c r="BY34012" s="74"/>
      <c r="BZ34012" s="74"/>
      <c r="CA34012" s="74"/>
      <c r="CF34012" s="79"/>
      <c r="CL34012" s="79"/>
    </row>
    <row r="34013" spans="30:90">
      <c r="AD34013" s="73"/>
      <c r="AE34013" s="74"/>
      <c r="AF34013" s="74"/>
      <c r="BX34013" s="73"/>
      <c r="BY34013" s="74"/>
      <c r="BZ34013" s="74"/>
      <c r="CA34013" s="74"/>
      <c r="CF34013" s="79"/>
      <c r="CL34013" s="79"/>
    </row>
    <row r="34014" spans="30:90">
      <c r="AD34014" s="73"/>
      <c r="AE34014" s="74"/>
      <c r="AF34014" s="74"/>
      <c r="BX34014" s="73"/>
      <c r="BY34014" s="74"/>
      <c r="BZ34014" s="74"/>
      <c r="CA34014" s="74"/>
      <c r="CF34014" s="79"/>
      <c r="CL34014" s="79"/>
    </row>
    <row r="34015" spans="30:90">
      <c r="AD34015" s="73"/>
      <c r="AE34015" s="74"/>
      <c r="AF34015" s="74"/>
      <c r="BX34015" s="73"/>
      <c r="BY34015" s="74"/>
      <c r="BZ34015" s="74"/>
      <c r="CA34015" s="74"/>
      <c r="CF34015" s="79"/>
      <c r="CL34015" s="79"/>
    </row>
    <row r="34016" spans="30:90">
      <c r="AD34016" s="73"/>
      <c r="AE34016" s="74"/>
      <c r="AF34016" s="74"/>
      <c r="BX34016" s="73"/>
      <c r="BY34016" s="74"/>
      <c r="BZ34016" s="74"/>
      <c r="CA34016" s="74"/>
      <c r="CF34016" s="79"/>
      <c r="CL34016" s="79"/>
    </row>
    <row r="34017" spans="30:90">
      <c r="AD34017" s="73"/>
      <c r="AE34017" s="74"/>
      <c r="AF34017" s="74"/>
      <c r="BX34017" s="73"/>
      <c r="BY34017" s="74"/>
      <c r="BZ34017" s="74"/>
      <c r="CA34017" s="74"/>
      <c r="CF34017" s="79"/>
      <c r="CL34017" s="79"/>
    </row>
    <row r="34018" spans="30:90">
      <c r="AD34018" s="73"/>
      <c r="AE34018" s="74"/>
      <c r="AF34018" s="74"/>
      <c r="BX34018" s="73"/>
      <c r="BY34018" s="74"/>
      <c r="BZ34018" s="74"/>
      <c r="CA34018" s="74"/>
      <c r="CF34018" s="79"/>
      <c r="CL34018" s="79"/>
    </row>
    <row r="34019" spans="30:90">
      <c r="AD34019" s="73"/>
      <c r="AE34019" s="74"/>
      <c r="AF34019" s="74"/>
      <c r="BX34019" s="73"/>
      <c r="BY34019" s="74"/>
      <c r="BZ34019" s="74"/>
      <c r="CA34019" s="74"/>
      <c r="CF34019" s="79"/>
      <c r="CL34019" s="79"/>
    </row>
    <row r="34020" spans="30:90">
      <c r="AD34020" s="73"/>
      <c r="AE34020" s="74"/>
      <c r="AF34020" s="74"/>
      <c r="BX34020" s="73"/>
      <c r="BY34020" s="74"/>
      <c r="BZ34020" s="74"/>
      <c r="CA34020" s="74"/>
      <c r="CF34020" s="79"/>
      <c r="CL34020" s="79"/>
    </row>
    <row r="34021" spans="30:90">
      <c r="AD34021" s="73"/>
      <c r="AE34021" s="74"/>
      <c r="AF34021" s="74"/>
      <c r="BX34021" s="73"/>
      <c r="BY34021" s="74"/>
      <c r="BZ34021" s="74"/>
      <c r="CA34021" s="74"/>
      <c r="CF34021" s="79"/>
      <c r="CL34021" s="79"/>
    </row>
    <row r="34022" spans="30:90">
      <c r="AD34022" s="73"/>
      <c r="AE34022" s="74"/>
      <c r="AF34022" s="74"/>
      <c r="BX34022" s="73"/>
      <c r="BY34022" s="74"/>
      <c r="BZ34022" s="74"/>
      <c r="CA34022" s="74"/>
      <c r="CF34022" s="79"/>
      <c r="CL34022" s="79"/>
    </row>
    <row r="34023" spans="30:90">
      <c r="AD34023" s="73"/>
      <c r="AE34023" s="74"/>
      <c r="AF34023" s="74"/>
      <c r="BX34023" s="73"/>
      <c r="BY34023" s="74"/>
      <c r="BZ34023" s="74"/>
      <c r="CA34023" s="74"/>
      <c r="CF34023" s="79"/>
      <c r="CL34023" s="79"/>
    </row>
    <row r="34024" spans="30:90">
      <c r="AD34024" s="73"/>
      <c r="AE34024" s="74"/>
      <c r="AF34024" s="74"/>
      <c r="BX34024" s="73"/>
      <c r="BY34024" s="74"/>
      <c r="BZ34024" s="74"/>
      <c r="CA34024" s="74"/>
      <c r="CF34024" s="79"/>
      <c r="CL34024" s="79"/>
    </row>
    <row r="34025" spans="30:90">
      <c r="AD34025" s="73"/>
      <c r="AE34025" s="74"/>
      <c r="AF34025" s="74"/>
      <c r="BX34025" s="73"/>
      <c r="BY34025" s="74"/>
      <c r="BZ34025" s="74"/>
      <c r="CA34025" s="74"/>
      <c r="CF34025" s="79"/>
      <c r="CL34025" s="79"/>
    </row>
    <row r="34026" spans="30:90">
      <c r="AD34026" s="73"/>
      <c r="AE34026" s="74"/>
      <c r="AF34026" s="74"/>
      <c r="BX34026" s="73"/>
      <c r="BY34026" s="74"/>
      <c r="BZ34026" s="74"/>
      <c r="CA34026" s="74"/>
      <c r="CF34026" s="79"/>
      <c r="CL34026" s="79"/>
    </row>
    <row r="34027" spans="30:90">
      <c r="AD34027" s="73"/>
      <c r="AE34027" s="74"/>
      <c r="AF34027" s="74"/>
      <c r="BX34027" s="73"/>
      <c r="BY34027" s="74"/>
      <c r="BZ34027" s="74"/>
      <c r="CA34027" s="74"/>
      <c r="CF34027" s="79"/>
      <c r="CL34027" s="79"/>
    </row>
    <row r="34028" spans="30:90">
      <c r="AD34028" s="73"/>
      <c r="AE34028" s="74"/>
      <c r="AF34028" s="74"/>
      <c r="BX34028" s="73"/>
      <c r="BY34028" s="74"/>
      <c r="BZ34028" s="74"/>
      <c r="CA34028" s="74"/>
      <c r="CF34028" s="79"/>
      <c r="CL34028" s="79"/>
    </row>
    <row r="34029" spans="30:90">
      <c r="AD34029" s="73"/>
      <c r="AE34029" s="74"/>
      <c r="AF34029" s="74"/>
      <c r="BX34029" s="73"/>
      <c r="BY34029" s="74"/>
      <c r="BZ34029" s="74"/>
      <c r="CA34029" s="74"/>
      <c r="CF34029" s="79"/>
      <c r="CL34029" s="79"/>
    </row>
    <row r="34030" spans="30:90">
      <c r="AD34030" s="73"/>
      <c r="AE34030" s="74"/>
      <c r="AF34030" s="74"/>
      <c r="BX34030" s="73"/>
      <c r="BY34030" s="74"/>
      <c r="BZ34030" s="74"/>
      <c r="CA34030" s="74"/>
      <c r="CF34030" s="79"/>
      <c r="CL34030" s="79"/>
    </row>
    <row r="34031" spans="30:90">
      <c r="AD34031" s="73"/>
      <c r="AE34031" s="74"/>
      <c r="AF34031" s="74"/>
      <c r="BX34031" s="73"/>
      <c r="BY34031" s="74"/>
      <c r="BZ34031" s="74"/>
      <c r="CA34031" s="74"/>
      <c r="CF34031" s="79"/>
      <c r="CL34031" s="79"/>
    </row>
    <row r="34032" spans="30:90">
      <c r="AD34032" s="73"/>
      <c r="AE34032" s="74"/>
      <c r="AF34032" s="74"/>
      <c r="BX34032" s="73"/>
      <c r="BY34032" s="74"/>
      <c r="BZ34032" s="74"/>
      <c r="CA34032" s="74"/>
      <c r="CF34032" s="79"/>
      <c r="CL34032" s="79"/>
    </row>
    <row r="34033" spans="30:90">
      <c r="AD34033" s="73"/>
      <c r="AE34033" s="74"/>
      <c r="AF34033" s="74"/>
      <c r="BX34033" s="73"/>
      <c r="BY34033" s="74"/>
      <c r="BZ34033" s="74"/>
      <c r="CA34033" s="74"/>
      <c r="CF34033" s="79"/>
      <c r="CL34033" s="79"/>
    </row>
    <row r="34034" spans="30:90">
      <c r="AD34034" s="73"/>
      <c r="AE34034" s="74"/>
      <c r="AF34034" s="74"/>
      <c r="BX34034" s="73"/>
      <c r="BY34034" s="74"/>
      <c r="BZ34034" s="74"/>
      <c r="CA34034" s="74"/>
      <c r="CF34034" s="79"/>
      <c r="CL34034" s="79"/>
    </row>
    <row r="34035" spans="30:90">
      <c r="AD34035" s="73"/>
      <c r="AE34035" s="74"/>
      <c r="AF34035" s="74"/>
      <c r="BX34035" s="73"/>
      <c r="BY34035" s="74"/>
      <c r="BZ34035" s="74"/>
      <c r="CA34035" s="74"/>
      <c r="CF34035" s="79"/>
      <c r="CL34035" s="79"/>
    </row>
    <row r="34036" spans="30:90">
      <c r="AD34036" s="73"/>
      <c r="AE34036" s="74"/>
      <c r="AF34036" s="74"/>
      <c r="BX34036" s="73"/>
      <c r="BY34036" s="74"/>
      <c r="BZ34036" s="74"/>
      <c r="CA34036" s="74"/>
      <c r="CF34036" s="79"/>
      <c r="CL34036" s="79"/>
    </row>
    <row r="34037" spans="30:90">
      <c r="AD34037" s="73"/>
      <c r="AE34037" s="74"/>
      <c r="AF34037" s="74"/>
      <c r="BX34037" s="73"/>
      <c r="BY34037" s="74"/>
      <c r="BZ34037" s="74"/>
      <c r="CA34037" s="74"/>
      <c r="CF34037" s="79"/>
      <c r="CL34037" s="79"/>
    </row>
    <row r="34038" spans="30:90">
      <c r="AD34038" s="73"/>
      <c r="AE34038" s="74"/>
      <c r="AF34038" s="74"/>
      <c r="BX34038" s="73"/>
      <c r="BY34038" s="74"/>
      <c r="BZ34038" s="74"/>
      <c r="CA34038" s="74"/>
      <c r="CF34038" s="79"/>
      <c r="CL34038" s="79"/>
    </row>
    <row r="34039" spans="30:90">
      <c r="AD34039" s="73"/>
      <c r="AE34039" s="74"/>
      <c r="AF34039" s="74"/>
      <c r="BX34039" s="73"/>
      <c r="BY34039" s="74"/>
      <c r="BZ34039" s="74"/>
      <c r="CA34039" s="74"/>
      <c r="CF34039" s="79"/>
      <c r="CL34039" s="79"/>
    </row>
    <row r="34040" spans="30:90">
      <c r="AD34040" s="73"/>
      <c r="AE34040" s="74"/>
      <c r="AF34040" s="74"/>
      <c r="BX34040" s="73"/>
      <c r="BY34040" s="74"/>
      <c r="BZ34040" s="74"/>
      <c r="CA34040" s="74"/>
      <c r="CF34040" s="79"/>
      <c r="CL34040" s="79"/>
    </row>
    <row r="34041" spans="30:90">
      <c r="AD34041" s="73"/>
      <c r="AE34041" s="74"/>
      <c r="AF34041" s="74"/>
      <c r="BX34041" s="73"/>
      <c r="BY34041" s="74"/>
      <c r="BZ34041" s="74"/>
      <c r="CA34041" s="74"/>
      <c r="CF34041" s="79"/>
      <c r="CL34041" s="79"/>
    </row>
    <row r="34042" spans="30:90">
      <c r="AD34042" s="73"/>
      <c r="AE34042" s="74"/>
      <c r="AF34042" s="74"/>
      <c r="BX34042" s="73"/>
      <c r="BY34042" s="74"/>
      <c r="BZ34042" s="74"/>
      <c r="CA34042" s="74"/>
      <c r="CF34042" s="79"/>
      <c r="CL34042" s="79"/>
    </row>
    <row r="34043" spans="30:90">
      <c r="AD34043" s="73"/>
      <c r="AE34043" s="74"/>
      <c r="AF34043" s="74"/>
      <c r="BX34043" s="73"/>
      <c r="BY34043" s="74"/>
      <c r="BZ34043" s="74"/>
      <c r="CA34043" s="74"/>
      <c r="CF34043" s="79"/>
      <c r="CL34043" s="79"/>
    </row>
    <row r="34044" spans="30:90">
      <c r="AD34044" s="73"/>
      <c r="AE34044" s="74"/>
      <c r="AF34044" s="74"/>
      <c r="BX34044" s="73"/>
      <c r="BY34044" s="74"/>
      <c r="BZ34044" s="74"/>
      <c r="CA34044" s="74"/>
      <c r="CF34044" s="79"/>
      <c r="CL34044" s="79"/>
    </row>
    <row r="34045" spans="30:90">
      <c r="AD34045" s="73"/>
      <c r="AE34045" s="74"/>
      <c r="AF34045" s="74"/>
      <c r="BX34045" s="73"/>
      <c r="BY34045" s="74"/>
      <c r="BZ34045" s="74"/>
      <c r="CA34045" s="74"/>
      <c r="CF34045" s="79"/>
      <c r="CL34045" s="79"/>
    </row>
    <row r="34046" spans="30:90">
      <c r="AD34046" s="73"/>
      <c r="AE34046" s="74"/>
      <c r="AF34046" s="74"/>
      <c r="BX34046" s="73"/>
      <c r="BY34046" s="74"/>
      <c r="BZ34046" s="74"/>
      <c r="CA34046" s="74"/>
      <c r="CF34046" s="79"/>
      <c r="CL34046" s="79"/>
    </row>
    <row r="34047" spans="30:90">
      <c r="AD34047" s="73"/>
      <c r="AE34047" s="74"/>
      <c r="AF34047" s="74"/>
      <c r="BX34047" s="73"/>
      <c r="BY34047" s="74"/>
      <c r="BZ34047" s="74"/>
      <c r="CA34047" s="74"/>
      <c r="CF34047" s="79"/>
      <c r="CL34047" s="79"/>
    </row>
    <row r="34048" spans="30:90">
      <c r="AD34048" s="73"/>
      <c r="AE34048" s="74"/>
      <c r="AF34048" s="74"/>
      <c r="BX34048" s="73"/>
      <c r="BY34048" s="74"/>
      <c r="BZ34048" s="74"/>
      <c r="CA34048" s="74"/>
      <c r="CF34048" s="79"/>
      <c r="CL34048" s="79"/>
    </row>
    <row r="34049" spans="30:90">
      <c r="AD34049" s="73"/>
      <c r="AE34049" s="74"/>
      <c r="AF34049" s="74"/>
      <c r="BX34049" s="73"/>
      <c r="BY34049" s="74"/>
      <c r="BZ34049" s="74"/>
      <c r="CA34049" s="74"/>
      <c r="CF34049" s="79"/>
      <c r="CL34049" s="79"/>
    </row>
    <row r="34050" spans="30:90">
      <c r="AD34050" s="73"/>
      <c r="AE34050" s="74"/>
      <c r="AF34050" s="74"/>
      <c r="BX34050" s="73"/>
      <c r="BY34050" s="74"/>
      <c r="BZ34050" s="74"/>
      <c r="CA34050" s="74"/>
      <c r="CF34050" s="79"/>
      <c r="CL34050" s="79"/>
    </row>
    <row r="34051" spans="30:90">
      <c r="AD34051" s="73"/>
      <c r="AE34051" s="74"/>
      <c r="AF34051" s="74"/>
      <c r="BX34051" s="73"/>
      <c r="BY34051" s="74"/>
      <c r="BZ34051" s="74"/>
      <c r="CA34051" s="74"/>
      <c r="CF34051" s="79"/>
      <c r="CL34051" s="79"/>
    </row>
    <row r="34052" spans="30:90">
      <c r="AD34052" s="73"/>
      <c r="AE34052" s="74"/>
      <c r="AF34052" s="74"/>
      <c r="BX34052" s="73"/>
      <c r="BY34052" s="74"/>
      <c r="BZ34052" s="74"/>
      <c r="CA34052" s="74"/>
      <c r="CF34052" s="79"/>
      <c r="CL34052" s="79"/>
    </row>
    <row r="34053" spans="30:90">
      <c r="AD34053" s="73"/>
      <c r="AE34053" s="74"/>
      <c r="AF34053" s="74"/>
      <c r="BX34053" s="73"/>
      <c r="BY34053" s="74"/>
      <c r="BZ34053" s="74"/>
      <c r="CA34053" s="74"/>
      <c r="CF34053" s="79"/>
      <c r="CL34053" s="79"/>
    </row>
    <row r="34054" spans="30:90">
      <c r="AD34054" s="73"/>
      <c r="AE34054" s="74"/>
      <c r="AF34054" s="74"/>
      <c r="BX34054" s="73"/>
      <c r="BY34054" s="74"/>
      <c r="BZ34054" s="74"/>
      <c r="CA34054" s="74"/>
      <c r="CF34054" s="79"/>
      <c r="CL34054" s="79"/>
    </row>
    <row r="34055" spans="30:90">
      <c r="AD34055" s="73"/>
      <c r="AE34055" s="74"/>
      <c r="AF34055" s="74"/>
      <c r="BX34055" s="73"/>
      <c r="BY34055" s="74"/>
      <c r="BZ34055" s="74"/>
      <c r="CA34055" s="74"/>
      <c r="CF34055" s="79"/>
      <c r="CL34055" s="79"/>
    </row>
    <row r="34056" spans="30:90">
      <c r="AD34056" s="73"/>
      <c r="AE34056" s="74"/>
      <c r="AF34056" s="74"/>
      <c r="BX34056" s="73"/>
      <c r="BY34056" s="74"/>
      <c r="BZ34056" s="74"/>
      <c r="CA34056" s="74"/>
      <c r="CF34056" s="79"/>
      <c r="CL34056" s="79"/>
    </row>
    <row r="34057" spans="30:90">
      <c r="AD34057" s="73"/>
      <c r="AE34057" s="74"/>
      <c r="AF34057" s="74"/>
      <c r="BX34057" s="73"/>
      <c r="BY34057" s="74"/>
      <c r="BZ34057" s="74"/>
      <c r="CA34057" s="74"/>
      <c r="CF34057" s="79"/>
      <c r="CL34057" s="79"/>
    </row>
    <row r="34058" spans="30:90">
      <c r="AD34058" s="73"/>
      <c r="AE34058" s="74"/>
      <c r="AF34058" s="74"/>
      <c r="BX34058" s="73"/>
      <c r="BY34058" s="74"/>
      <c r="BZ34058" s="74"/>
      <c r="CA34058" s="74"/>
      <c r="CF34058" s="79"/>
      <c r="CL34058" s="79"/>
    </row>
    <row r="34059" spans="30:90">
      <c r="AD34059" s="73"/>
      <c r="AE34059" s="74"/>
      <c r="AF34059" s="74"/>
      <c r="BX34059" s="73"/>
      <c r="BY34059" s="74"/>
      <c r="BZ34059" s="74"/>
      <c r="CA34059" s="74"/>
      <c r="CF34059" s="79"/>
      <c r="CL34059" s="79"/>
    </row>
    <row r="34060" spans="30:90">
      <c r="AD34060" s="73"/>
      <c r="AE34060" s="74"/>
      <c r="AF34060" s="74"/>
      <c r="BX34060" s="73"/>
      <c r="BY34060" s="74"/>
      <c r="BZ34060" s="74"/>
      <c r="CA34060" s="74"/>
      <c r="CF34060" s="79"/>
      <c r="CL34060" s="79"/>
    </row>
    <row r="34061" spans="30:90">
      <c r="AD34061" s="73"/>
      <c r="AE34061" s="74"/>
      <c r="AF34061" s="74"/>
      <c r="BX34061" s="73"/>
      <c r="BY34061" s="74"/>
      <c r="BZ34061" s="74"/>
      <c r="CA34061" s="74"/>
      <c r="CF34061" s="79"/>
      <c r="CL34061" s="79"/>
    </row>
    <row r="34062" spans="30:90">
      <c r="AD34062" s="73"/>
      <c r="AE34062" s="74"/>
      <c r="AF34062" s="74"/>
      <c r="BX34062" s="73"/>
      <c r="BY34062" s="74"/>
      <c r="BZ34062" s="74"/>
      <c r="CA34062" s="74"/>
      <c r="CF34062" s="79"/>
      <c r="CL34062" s="79"/>
    </row>
    <row r="34063" spans="30:90">
      <c r="AD34063" s="73"/>
      <c r="AE34063" s="74"/>
      <c r="AF34063" s="74"/>
      <c r="BX34063" s="73"/>
      <c r="BY34063" s="74"/>
      <c r="BZ34063" s="74"/>
      <c r="CA34063" s="74"/>
      <c r="CF34063" s="79"/>
      <c r="CL34063" s="79"/>
    </row>
    <row r="34064" spans="30:90">
      <c r="AD34064" s="73"/>
      <c r="AE34064" s="74"/>
      <c r="AF34064" s="74"/>
      <c r="BX34064" s="73"/>
      <c r="BY34064" s="74"/>
      <c r="BZ34064" s="74"/>
      <c r="CA34064" s="74"/>
      <c r="CF34064" s="79"/>
      <c r="CL34064" s="79"/>
    </row>
    <row r="34065" spans="30:90">
      <c r="AD34065" s="73"/>
      <c r="AE34065" s="74"/>
      <c r="AF34065" s="74"/>
      <c r="BX34065" s="73"/>
      <c r="BY34065" s="74"/>
      <c r="BZ34065" s="74"/>
      <c r="CA34065" s="74"/>
      <c r="CF34065" s="79"/>
      <c r="CL34065" s="79"/>
    </row>
    <row r="34066" spans="30:90">
      <c r="AD34066" s="73"/>
      <c r="AE34066" s="74"/>
      <c r="AF34066" s="74"/>
      <c r="BX34066" s="73"/>
      <c r="BY34066" s="74"/>
      <c r="BZ34066" s="74"/>
      <c r="CA34066" s="74"/>
      <c r="CF34066" s="79"/>
      <c r="CL34066" s="79"/>
    </row>
    <row r="34067" spans="30:90">
      <c r="AD34067" s="73"/>
      <c r="AE34067" s="74"/>
      <c r="AF34067" s="74"/>
      <c r="BX34067" s="73"/>
      <c r="BY34067" s="74"/>
      <c r="BZ34067" s="74"/>
      <c r="CA34067" s="74"/>
      <c r="CF34067" s="79"/>
      <c r="CL34067" s="79"/>
    </row>
    <row r="34068" spans="30:90">
      <c r="AD34068" s="73"/>
      <c r="AE34068" s="74"/>
      <c r="AF34068" s="74"/>
      <c r="BX34068" s="73"/>
      <c r="BY34068" s="74"/>
      <c r="BZ34068" s="74"/>
      <c r="CA34068" s="74"/>
      <c r="CF34068" s="79"/>
      <c r="CL34068" s="79"/>
    </row>
    <row r="34069" spans="30:90">
      <c r="AD34069" s="73"/>
      <c r="AE34069" s="74"/>
      <c r="AF34069" s="74"/>
      <c r="BX34069" s="73"/>
      <c r="BY34069" s="74"/>
      <c r="BZ34069" s="74"/>
      <c r="CA34069" s="74"/>
      <c r="CF34069" s="79"/>
      <c r="CL34069" s="79"/>
    </row>
    <row r="34070" spans="30:90">
      <c r="AD34070" s="73"/>
      <c r="AE34070" s="74"/>
      <c r="AF34070" s="74"/>
      <c r="BX34070" s="73"/>
      <c r="BY34070" s="74"/>
      <c r="BZ34070" s="74"/>
      <c r="CA34070" s="74"/>
      <c r="CF34070" s="79"/>
      <c r="CL34070" s="79"/>
    </row>
    <row r="34071" spans="30:90">
      <c r="AD34071" s="73"/>
      <c r="AE34071" s="74"/>
      <c r="AF34071" s="74"/>
      <c r="BX34071" s="73"/>
      <c r="BY34071" s="74"/>
      <c r="BZ34071" s="74"/>
      <c r="CA34071" s="74"/>
      <c r="CF34071" s="79"/>
      <c r="CL34071" s="79"/>
    </row>
    <row r="34072" spans="30:90">
      <c r="AD34072" s="73"/>
      <c r="AE34072" s="74"/>
      <c r="AF34072" s="74"/>
      <c r="BX34072" s="73"/>
      <c r="BY34072" s="74"/>
      <c r="BZ34072" s="74"/>
      <c r="CA34072" s="74"/>
      <c r="CF34072" s="79"/>
      <c r="CL34072" s="79"/>
    </row>
    <row r="34073" spans="30:90">
      <c r="AD34073" s="73"/>
      <c r="AE34073" s="74"/>
      <c r="AF34073" s="74"/>
      <c r="BX34073" s="73"/>
      <c r="BY34073" s="74"/>
      <c r="BZ34073" s="74"/>
      <c r="CA34073" s="74"/>
      <c r="CF34073" s="79"/>
      <c r="CL34073" s="79"/>
    </row>
    <row r="34074" spans="30:90">
      <c r="AD34074" s="73"/>
      <c r="AE34074" s="74"/>
      <c r="AF34074" s="74"/>
      <c r="BX34074" s="73"/>
      <c r="BY34074" s="74"/>
      <c r="BZ34074" s="74"/>
      <c r="CA34074" s="74"/>
      <c r="CF34074" s="79"/>
      <c r="CL34074" s="79"/>
    </row>
    <row r="34075" spans="30:90">
      <c r="AD34075" s="73"/>
      <c r="AE34075" s="74"/>
      <c r="AF34075" s="74"/>
      <c r="BX34075" s="73"/>
      <c r="BY34075" s="74"/>
      <c r="BZ34075" s="74"/>
      <c r="CA34075" s="74"/>
      <c r="CF34075" s="79"/>
      <c r="CL34075" s="79"/>
    </row>
    <row r="34076" spans="30:90">
      <c r="AD34076" s="73"/>
      <c r="AE34076" s="74"/>
      <c r="AF34076" s="74"/>
      <c r="BX34076" s="73"/>
      <c r="BY34076" s="74"/>
      <c r="BZ34076" s="74"/>
      <c r="CA34076" s="74"/>
      <c r="CF34076" s="79"/>
      <c r="CL34076" s="79"/>
    </row>
    <row r="34077" spans="30:90">
      <c r="AD34077" s="73"/>
      <c r="AE34077" s="74"/>
      <c r="AF34077" s="74"/>
      <c r="BX34077" s="73"/>
      <c r="BY34077" s="74"/>
      <c r="BZ34077" s="74"/>
      <c r="CA34077" s="74"/>
      <c r="CF34077" s="79"/>
      <c r="CL34077" s="79"/>
    </row>
    <row r="34078" spans="30:90">
      <c r="AD34078" s="73"/>
      <c r="AE34078" s="74"/>
      <c r="AF34078" s="74"/>
      <c r="BX34078" s="73"/>
      <c r="BY34078" s="74"/>
      <c r="BZ34078" s="74"/>
      <c r="CA34078" s="74"/>
      <c r="CF34078" s="79"/>
      <c r="CL34078" s="79"/>
    </row>
    <row r="34079" spans="30:90">
      <c r="AD34079" s="73"/>
      <c r="AE34079" s="74"/>
      <c r="AF34079" s="74"/>
      <c r="BX34079" s="73"/>
      <c r="BY34079" s="74"/>
      <c r="BZ34079" s="74"/>
      <c r="CA34079" s="74"/>
      <c r="CF34079" s="79"/>
      <c r="CL34079" s="79"/>
    </row>
    <row r="34080" spans="30:90">
      <c r="AD34080" s="73"/>
      <c r="AE34080" s="74"/>
      <c r="AF34080" s="74"/>
      <c r="BX34080" s="73"/>
      <c r="BY34080" s="74"/>
      <c r="BZ34080" s="74"/>
      <c r="CA34080" s="74"/>
      <c r="CF34080" s="79"/>
      <c r="CL34080" s="79"/>
    </row>
    <row r="34081" spans="30:90">
      <c r="AD34081" s="73"/>
      <c r="AE34081" s="74"/>
      <c r="AF34081" s="74"/>
      <c r="BX34081" s="73"/>
      <c r="BY34081" s="74"/>
      <c r="BZ34081" s="74"/>
      <c r="CA34081" s="74"/>
      <c r="CF34081" s="79"/>
      <c r="CL34081" s="79"/>
    </row>
    <row r="34082" spans="30:90">
      <c r="AD34082" s="73"/>
      <c r="AE34082" s="74"/>
      <c r="AF34082" s="74"/>
      <c r="BX34082" s="73"/>
      <c r="BY34082" s="74"/>
      <c r="BZ34082" s="74"/>
      <c r="CA34082" s="74"/>
      <c r="CF34082" s="79"/>
      <c r="CL34082" s="79"/>
    </row>
    <row r="34083" spans="30:90">
      <c r="AD34083" s="73"/>
      <c r="AE34083" s="74"/>
      <c r="AF34083" s="74"/>
      <c r="BX34083" s="73"/>
      <c r="BY34083" s="74"/>
      <c r="BZ34083" s="74"/>
      <c r="CA34083" s="74"/>
      <c r="CF34083" s="79"/>
      <c r="CL34083" s="79"/>
    </row>
    <row r="34084" spans="30:90">
      <c r="AD34084" s="73"/>
      <c r="AE34084" s="74"/>
      <c r="AF34084" s="74"/>
      <c r="BX34084" s="73"/>
      <c r="BY34084" s="74"/>
      <c r="BZ34084" s="74"/>
      <c r="CA34084" s="74"/>
      <c r="CF34084" s="79"/>
      <c r="CL34084" s="79"/>
    </row>
    <row r="34085" spans="30:90">
      <c r="AD34085" s="73"/>
      <c r="AE34085" s="74"/>
      <c r="AF34085" s="74"/>
      <c r="BX34085" s="73"/>
      <c r="BY34085" s="74"/>
      <c r="BZ34085" s="74"/>
      <c r="CA34085" s="74"/>
      <c r="CF34085" s="79"/>
      <c r="CL34085" s="79"/>
    </row>
    <row r="34086" spans="30:90">
      <c r="AD34086" s="73"/>
      <c r="AE34086" s="74"/>
      <c r="AF34086" s="74"/>
      <c r="BX34086" s="73"/>
      <c r="BY34086" s="74"/>
      <c r="BZ34086" s="74"/>
      <c r="CA34086" s="74"/>
      <c r="CF34086" s="79"/>
      <c r="CL34086" s="79"/>
    </row>
    <row r="34087" spans="30:90">
      <c r="AD34087" s="73"/>
      <c r="AE34087" s="74"/>
      <c r="AF34087" s="74"/>
      <c r="BX34087" s="73"/>
      <c r="BY34087" s="74"/>
      <c r="BZ34087" s="74"/>
      <c r="CA34087" s="74"/>
      <c r="CF34087" s="79"/>
      <c r="CL34087" s="79"/>
    </row>
    <row r="34088" spans="30:90">
      <c r="AD34088" s="73"/>
      <c r="AE34088" s="74"/>
      <c r="AF34088" s="74"/>
      <c r="BX34088" s="73"/>
      <c r="BY34088" s="74"/>
      <c r="BZ34088" s="74"/>
      <c r="CA34088" s="74"/>
      <c r="CF34088" s="79"/>
      <c r="CL34088" s="79"/>
    </row>
    <row r="34089" spans="30:90">
      <c r="AD34089" s="73"/>
      <c r="AE34089" s="74"/>
      <c r="AF34089" s="74"/>
      <c r="BX34089" s="73"/>
      <c r="BY34089" s="74"/>
      <c r="BZ34089" s="74"/>
      <c r="CA34089" s="74"/>
      <c r="CF34089" s="79"/>
      <c r="CL34089" s="79"/>
    </row>
    <row r="34090" spans="30:90">
      <c r="AD34090" s="73"/>
      <c r="AE34090" s="74"/>
      <c r="AF34090" s="74"/>
      <c r="BX34090" s="73"/>
      <c r="BY34090" s="74"/>
      <c r="BZ34090" s="74"/>
      <c r="CA34090" s="74"/>
      <c r="CF34090" s="79"/>
      <c r="CL34090" s="79"/>
    </row>
    <row r="34091" spans="30:90">
      <c r="AD34091" s="73"/>
      <c r="AE34091" s="74"/>
      <c r="AF34091" s="74"/>
      <c r="BX34091" s="73"/>
      <c r="BY34091" s="74"/>
      <c r="BZ34091" s="74"/>
      <c r="CA34091" s="74"/>
      <c r="CF34091" s="79"/>
      <c r="CL34091" s="79"/>
    </row>
    <row r="34092" spans="30:90">
      <c r="AD34092" s="73"/>
      <c r="AE34092" s="74"/>
      <c r="AF34092" s="74"/>
      <c r="BX34092" s="73"/>
      <c r="BY34092" s="74"/>
      <c r="BZ34092" s="74"/>
      <c r="CA34092" s="74"/>
      <c r="CF34092" s="79"/>
      <c r="CL34092" s="79"/>
    </row>
    <row r="34093" spans="30:90">
      <c r="AD34093" s="73"/>
      <c r="AE34093" s="74"/>
      <c r="AF34093" s="74"/>
      <c r="BX34093" s="73"/>
      <c r="BY34093" s="74"/>
      <c r="BZ34093" s="74"/>
      <c r="CA34093" s="74"/>
      <c r="CF34093" s="79"/>
      <c r="CL34093" s="79"/>
    </row>
    <row r="34094" spans="30:90">
      <c r="AD34094" s="73"/>
      <c r="AE34094" s="74"/>
      <c r="AF34094" s="74"/>
      <c r="BX34094" s="73"/>
      <c r="BY34094" s="74"/>
      <c r="BZ34094" s="74"/>
      <c r="CA34094" s="74"/>
      <c r="CF34094" s="79"/>
      <c r="CL34094" s="79"/>
    </row>
    <row r="34095" spans="30:90">
      <c r="AD34095" s="73"/>
      <c r="AE34095" s="74"/>
      <c r="AF34095" s="74"/>
      <c r="BX34095" s="73"/>
      <c r="BY34095" s="74"/>
      <c r="BZ34095" s="74"/>
      <c r="CA34095" s="74"/>
      <c r="CF34095" s="79"/>
      <c r="CL34095" s="79"/>
    </row>
    <row r="34096" spans="30:90">
      <c r="AD34096" s="73"/>
      <c r="AE34096" s="74"/>
      <c r="AF34096" s="74"/>
      <c r="BX34096" s="73"/>
      <c r="BY34096" s="74"/>
      <c r="BZ34096" s="74"/>
      <c r="CA34096" s="74"/>
      <c r="CF34096" s="79"/>
      <c r="CL34096" s="79"/>
    </row>
    <row r="34097" spans="30:90">
      <c r="AD34097" s="73"/>
      <c r="AE34097" s="74"/>
      <c r="AF34097" s="74"/>
      <c r="BX34097" s="73"/>
      <c r="BY34097" s="74"/>
      <c r="BZ34097" s="74"/>
      <c r="CA34097" s="74"/>
      <c r="CF34097" s="79"/>
      <c r="CL34097" s="79"/>
    </row>
    <row r="34098" spans="30:90">
      <c r="AD34098" s="73"/>
      <c r="AE34098" s="74"/>
      <c r="AF34098" s="74"/>
      <c r="BX34098" s="73"/>
      <c r="BY34098" s="74"/>
      <c r="BZ34098" s="74"/>
      <c r="CA34098" s="74"/>
      <c r="CF34098" s="79"/>
      <c r="CL34098" s="79"/>
    </row>
    <row r="34099" spans="30:90">
      <c r="AD34099" s="73"/>
      <c r="AE34099" s="74"/>
      <c r="AF34099" s="74"/>
      <c r="BX34099" s="73"/>
      <c r="BY34099" s="74"/>
      <c r="BZ34099" s="74"/>
      <c r="CA34099" s="74"/>
      <c r="CF34099" s="79"/>
      <c r="CL34099" s="79"/>
    </row>
    <row r="34100" spans="30:90">
      <c r="AD34100" s="73"/>
      <c r="AE34100" s="74"/>
      <c r="AF34100" s="74"/>
      <c r="BX34100" s="73"/>
      <c r="BY34100" s="74"/>
      <c r="BZ34100" s="74"/>
      <c r="CA34100" s="74"/>
      <c r="CF34100" s="79"/>
      <c r="CL34100" s="79"/>
    </row>
    <row r="34101" spans="30:90">
      <c r="AD34101" s="73"/>
      <c r="AE34101" s="74"/>
      <c r="AF34101" s="74"/>
      <c r="BX34101" s="73"/>
      <c r="BY34101" s="74"/>
      <c r="BZ34101" s="74"/>
      <c r="CA34101" s="74"/>
      <c r="CF34101" s="79"/>
      <c r="CL34101" s="79"/>
    </row>
    <row r="34102" spans="30:90">
      <c r="AD34102" s="73"/>
      <c r="AE34102" s="74"/>
      <c r="AF34102" s="74"/>
      <c r="BX34102" s="73"/>
      <c r="BY34102" s="74"/>
      <c r="BZ34102" s="74"/>
      <c r="CA34102" s="74"/>
      <c r="CF34102" s="79"/>
      <c r="CL34102" s="79"/>
    </row>
    <row r="34103" spans="30:90">
      <c r="AD34103" s="73"/>
      <c r="AE34103" s="74"/>
      <c r="AF34103" s="74"/>
      <c r="BX34103" s="73"/>
      <c r="BY34103" s="74"/>
      <c r="BZ34103" s="74"/>
      <c r="CA34103" s="74"/>
      <c r="CF34103" s="79"/>
      <c r="CL34103" s="79"/>
    </row>
    <row r="34104" spans="30:90">
      <c r="AD34104" s="73"/>
      <c r="AE34104" s="74"/>
      <c r="AF34104" s="74"/>
      <c r="BX34104" s="73"/>
      <c r="BY34104" s="74"/>
      <c r="BZ34104" s="74"/>
      <c r="CA34104" s="74"/>
      <c r="CF34104" s="79"/>
      <c r="CL34104" s="79"/>
    </row>
    <row r="34105" spans="30:90">
      <c r="AD34105" s="73"/>
      <c r="AE34105" s="74"/>
      <c r="AF34105" s="74"/>
      <c r="BX34105" s="73"/>
      <c r="BY34105" s="74"/>
      <c r="BZ34105" s="74"/>
      <c r="CA34105" s="74"/>
      <c r="CF34105" s="79"/>
      <c r="CL34105" s="79"/>
    </row>
    <row r="34106" spans="30:90">
      <c r="AD34106" s="73"/>
      <c r="AE34106" s="74"/>
      <c r="AF34106" s="74"/>
      <c r="BX34106" s="73"/>
      <c r="BY34106" s="74"/>
      <c r="BZ34106" s="74"/>
      <c r="CA34106" s="74"/>
      <c r="CF34106" s="79"/>
      <c r="CL34106" s="79"/>
    </row>
    <row r="34107" spans="30:90">
      <c r="AD34107" s="73"/>
      <c r="AE34107" s="74"/>
      <c r="AF34107" s="74"/>
      <c r="BX34107" s="73"/>
      <c r="BY34107" s="74"/>
      <c r="BZ34107" s="74"/>
      <c r="CA34107" s="74"/>
      <c r="CF34107" s="79"/>
      <c r="CL34107" s="79"/>
    </row>
    <row r="34108" spans="30:90">
      <c r="AD34108" s="73"/>
      <c r="AE34108" s="74"/>
      <c r="AF34108" s="74"/>
      <c r="BX34108" s="73"/>
      <c r="BY34108" s="74"/>
      <c r="BZ34108" s="74"/>
      <c r="CA34108" s="74"/>
      <c r="CF34108" s="79"/>
      <c r="CL34108" s="79"/>
    </row>
    <row r="34109" spans="30:90">
      <c r="AD34109" s="73"/>
      <c r="AE34109" s="74"/>
      <c r="AF34109" s="74"/>
      <c r="BX34109" s="73"/>
      <c r="BY34109" s="74"/>
      <c r="BZ34109" s="74"/>
      <c r="CA34109" s="74"/>
      <c r="CF34109" s="79"/>
      <c r="CL34109" s="79"/>
    </row>
    <row r="34110" spans="30:90">
      <c r="AD34110" s="73"/>
      <c r="AE34110" s="74"/>
      <c r="AF34110" s="74"/>
      <c r="BX34110" s="73"/>
      <c r="BY34110" s="74"/>
      <c r="BZ34110" s="74"/>
      <c r="CA34110" s="74"/>
      <c r="CF34110" s="79"/>
      <c r="CL34110" s="79"/>
    </row>
    <row r="34111" spans="30:90">
      <c r="AD34111" s="73"/>
      <c r="AE34111" s="74"/>
      <c r="AF34111" s="74"/>
      <c r="BX34111" s="73"/>
      <c r="BY34111" s="74"/>
      <c r="BZ34111" s="74"/>
      <c r="CA34111" s="74"/>
      <c r="CF34111" s="79"/>
      <c r="CL34111" s="79"/>
    </row>
    <row r="34112" spans="30:90">
      <c r="AD34112" s="73"/>
      <c r="AE34112" s="74"/>
      <c r="AF34112" s="74"/>
      <c r="BX34112" s="73"/>
      <c r="BY34112" s="74"/>
      <c r="BZ34112" s="74"/>
      <c r="CA34112" s="74"/>
      <c r="CF34112" s="79"/>
      <c r="CL34112" s="79"/>
    </row>
    <row r="34113" spans="30:90">
      <c r="AD34113" s="73"/>
      <c r="AE34113" s="74"/>
      <c r="AF34113" s="74"/>
      <c r="BX34113" s="73"/>
      <c r="BY34113" s="74"/>
      <c r="BZ34113" s="74"/>
      <c r="CA34113" s="74"/>
      <c r="CF34113" s="79"/>
      <c r="CL34113" s="79"/>
    </row>
    <row r="34114" spans="30:90">
      <c r="AD34114" s="73"/>
      <c r="AE34114" s="74"/>
      <c r="AF34114" s="74"/>
      <c r="BX34114" s="73"/>
      <c r="BY34114" s="74"/>
      <c r="BZ34114" s="74"/>
      <c r="CA34114" s="74"/>
      <c r="CF34114" s="79"/>
      <c r="CL34114" s="79"/>
    </row>
    <row r="34115" spans="30:90">
      <c r="AD34115" s="73"/>
      <c r="AE34115" s="74"/>
      <c r="AF34115" s="74"/>
      <c r="BX34115" s="73"/>
      <c r="BY34115" s="74"/>
      <c r="BZ34115" s="74"/>
      <c r="CA34115" s="74"/>
      <c r="CF34115" s="79"/>
      <c r="CL34115" s="79"/>
    </row>
    <row r="34116" spans="30:90">
      <c r="AD34116" s="73"/>
      <c r="AE34116" s="74"/>
      <c r="AF34116" s="74"/>
      <c r="BX34116" s="73"/>
      <c r="BY34116" s="74"/>
      <c r="BZ34116" s="74"/>
      <c r="CA34116" s="74"/>
      <c r="CF34116" s="79"/>
      <c r="CL34116" s="79"/>
    </row>
    <row r="34117" spans="30:90">
      <c r="AD34117" s="73"/>
      <c r="AE34117" s="74"/>
      <c r="AF34117" s="74"/>
      <c r="BX34117" s="73"/>
      <c r="BY34117" s="74"/>
      <c r="BZ34117" s="74"/>
      <c r="CA34117" s="74"/>
      <c r="CF34117" s="79"/>
      <c r="CL34117" s="79"/>
    </row>
    <row r="34118" spans="30:90">
      <c r="AD34118" s="73"/>
      <c r="AE34118" s="74"/>
      <c r="AF34118" s="74"/>
      <c r="BX34118" s="73"/>
      <c r="BY34118" s="74"/>
      <c r="BZ34118" s="74"/>
      <c r="CA34118" s="74"/>
      <c r="CF34118" s="79"/>
      <c r="CL34118" s="79"/>
    </row>
    <row r="34119" spans="30:90">
      <c r="AD34119" s="73"/>
      <c r="AE34119" s="74"/>
      <c r="AF34119" s="74"/>
      <c r="BX34119" s="73"/>
      <c r="BY34119" s="74"/>
      <c r="BZ34119" s="74"/>
      <c r="CA34119" s="74"/>
      <c r="CF34119" s="79"/>
      <c r="CL34119" s="79"/>
    </row>
    <row r="34120" spans="30:90">
      <c r="AD34120" s="73"/>
      <c r="AE34120" s="74"/>
      <c r="AF34120" s="74"/>
      <c r="BX34120" s="73"/>
      <c r="BY34120" s="74"/>
      <c r="BZ34120" s="74"/>
      <c r="CA34120" s="74"/>
      <c r="CF34120" s="79"/>
      <c r="CL34120" s="79"/>
    </row>
    <row r="34121" spans="30:90">
      <c r="AD34121" s="73"/>
      <c r="AE34121" s="74"/>
      <c r="AF34121" s="74"/>
      <c r="BX34121" s="73"/>
      <c r="BY34121" s="74"/>
      <c r="BZ34121" s="74"/>
      <c r="CA34121" s="74"/>
      <c r="CF34121" s="79"/>
      <c r="CL34121" s="79"/>
    </row>
    <row r="34122" spans="30:90">
      <c r="AD34122" s="73"/>
      <c r="AE34122" s="74"/>
      <c r="AF34122" s="74"/>
      <c r="BX34122" s="73"/>
      <c r="BY34122" s="74"/>
      <c r="BZ34122" s="74"/>
      <c r="CA34122" s="74"/>
      <c r="CF34122" s="79"/>
      <c r="CL34122" s="79"/>
    </row>
    <row r="34123" spans="30:90">
      <c r="AD34123" s="73"/>
      <c r="AE34123" s="74"/>
      <c r="AF34123" s="74"/>
      <c r="BX34123" s="73"/>
      <c r="BY34123" s="74"/>
      <c r="BZ34123" s="74"/>
      <c r="CA34123" s="74"/>
      <c r="CF34123" s="79"/>
      <c r="CL34123" s="79"/>
    </row>
    <row r="34124" spans="30:90">
      <c r="AD34124" s="73"/>
      <c r="AE34124" s="74"/>
      <c r="AF34124" s="74"/>
      <c r="BX34124" s="73"/>
      <c r="BY34124" s="74"/>
      <c r="BZ34124" s="74"/>
      <c r="CA34124" s="74"/>
      <c r="CF34124" s="79"/>
      <c r="CL34124" s="79"/>
    </row>
    <row r="34125" spans="30:90">
      <c r="AD34125" s="73"/>
      <c r="AE34125" s="74"/>
      <c r="AF34125" s="74"/>
      <c r="BX34125" s="73"/>
      <c r="BY34125" s="74"/>
      <c r="BZ34125" s="74"/>
      <c r="CA34125" s="74"/>
      <c r="CF34125" s="79"/>
      <c r="CL34125" s="79"/>
    </row>
    <row r="34126" spans="30:90">
      <c r="AD34126" s="73"/>
      <c r="AE34126" s="74"/>
      <c r="AF34126" s="74"/>
      <c r="BX34126" s="73"/>
      <c r="BY34126" s="74"/>
      <c r="BZ34126" s="74"/>
      <c r="CA34126" s="74"/>
      <c r="CF34126" s="79"/>
      <c r="CL34126" s="79"/>
    </row>
    <row r="34127" spans="30:90">
      <c r="AD34127" s="73"/>
      <c r="AE34127" s="74"/>
      <c r="AF34127" s="74"/>
      <c r="BX34127" s="73"/>
      <c r="BY34127" s="74"/>
      <c r="BZ34127" s="74"/>
      <c r="CA34127" s="74"/>
      <c r="CF34127" s="79"/>
      <c r="CL34127" s="79"/>
    </row>
    <row r="34128" spans="30:90">
      <c r="AD34128" s="73"/>
      <c r="AE34128" s="74"/>
      <c r="AF34128" s="74"/>
      <c r="BX34128" s="73"/>
      <c r="BY34128" s="74"/>
      <c r="BZ34128" s="74"/>
      <c r="CA34128" s="74"/>
      <c r="CF34128" s="79"/>
      <c r="CL34128" s="79"/>
    </row>
    <row r="34129" spans="30:90">
      <c r="AD34129" s="73"/>
      <c r="AE34129" s="74"/>
      <c r="AF34129" s="74"/>
      <c r="BX34129" s="73"/>
      <c r="BY34129" s="74"/>
      <c r="BZ34129" s="74"/>
      <c r="CA34129" s="74"/>
      <c r="CF34129" s="79"/>
      <c r="CL34129" s="79"/>
    </row>
    <row r="34130" spans="30:90">
      <c r="AD34130" s="73"/>
      <c r="AE34130" s="74"/>
      <c r="AF34130" s="74"/>
      <c r="BX34130" s="73"/>
      <c r="BY34130" s="74"/>
      <c r="BZ34130" s="74"/>
      <c r="CA34130" s="74"/>
      <c r="CF34130" s="79"/>
      <c r="CL34130" s="79"/>
    </row>
    <row r="34131" spans="30:90">
      <c r="AD34131" s="73"/>
      <c r="AE34131" s="74"/>
      <c r="AF34131" s="74"/>
      <c r="BX34131" s="73"/>
      <c r="BY34131" s="74"/>
      <c r="BZ34131" s="74"/>
      <c r="CA34131" s="74"/>
      <c r="CF34131" s="79"/>
      <c r="CL34131" s="79"/>
    </row>
    <row r="34132" spans="30:90">
      <c r="AD34132" s="73"/>
      <c r="AE34132" s="74"/>
      <c r="AF34132" s="74"/>
      <c r="BX34132" s="73"/>
      <c r="BY34132" s="74"/>
      <c r="BZ34132" s="74"/>
      <c r="CA34132" s="74"/>
      <c r="CF34132" s="79"/>
      <c r="CL34132" s="79"/>
    </row>
    <row r="34133" spans="30:90">
      <c r="AD34133" s="73"/>
      <c r="AE34133" s="74"/>
      <c r="AF34133" s="74"/>
      <c r="BX34133" s="73"/>
      <c r="BY34133" s="74"/>
      <c r="BZ34133" s="74"/>
      <c r="CA34133" s="74"/>
      <c r="CF34133" s="79"/>
      <c r="CL34133" s="79"/>
    </row>
    <row r="34134" spans="30:90">
      <c r="AD34134" s="73"/>
      <c r="AE34134" s="74"/>
      <c r="AF34134" s="74"/>
      <c r="BX34134" s="73"/>
      <c r="BY34134" s="74"/>
      <c r="BZ34134" s="74"/>
      <c r="CA34134" s="74"/>
      <c r="CF34134" s="79"/>
      <c r="CL34134" s="79"/>
    </row>
    <row r="34135" spans="30:90">
      <c r="AD34135" s="73"/>
      <c r="AE34135" s="74"/>
      <c r="AF34135" s="74"/>
      <c r="BX34135" s="73"/>
      <c r="BY34135" s="74"/>
      <c r="BZ34135" s="74"/>
      <c r="CA34135" s="74"/>
      <c r="CF34135" s="79"/>
      <c r="CL34135" s="79"/>
    </row>
    <row r="34136" spans="30:90">
      <c r="AD34136" s="73"/>
      <c r="AE34136" s="74"/>
      <c r="AF34136" s="74"/>
      <c r="BX34136" s="73"/>
      <c r="BY34136" s="74"/>
      <c r="BZ34136" s="74"/>
      <c r="CA34136" s="74"/>
      <c r="CF34136" s="79"/>
      <c r="CL34136" s="79"/>
    </row>
    <row r="34137" spans="30:90">
      <c r="AD34137" s="73"/>
      <c r="AE34137" s="74"/>
      <c r="AF34137" s="74"/>
      <c r="BX34137" s="73"/>
      <c r="BY34137" s="74"/>
      <c r="BZ34137" s="74"/>
      <c r="CA34137" s="74"/>
      <c r="CF34137" s="79"/>
      <c r="CL34137" s="79"/>
    </row>
    <row r="34138" spans="30:90">
      <c r="AD34138" s="73"/>
      <c r="AE34138" s="74"/>
      <c r="AF34138" s="74"/>
      <c r="BX34138" s="73"/>
      <c r="BY34138" s="74"/>
      <c r="BZ34138" s="74"/>
      <c r="CA34138" s="74"/>
      <c r="CF34138" s="79"/>
      <c r="CL34138" s="79"/>
    </row>
    <row r="34139" spans="30:90">
      <c r="AD34139" s="73"/>
      <c r="AE34139" s="74"/>
      <c r="AF34139" s="74"/>
      <c r="BX34139" s="73"/>
      <c r="BY34139" s="74"/>
      <c r="BZ34139" s="74"/>
      <c r="CA34139" s="74"/>
      <c r="CF34139" s="79"/>
      <c r="CL34139" s="79"/>
    </row>
    <row r="34140" spans="30:90">
      <c r="AD34140" s="73"/>
      <c r="AE34140" s="74"/>
      <c r="AF34140" s="74"/>
      <c r="BX34140" s="73"/>
      <c r="BY34140" s="74"/>
      <c r="BZ34140" s="74"/>
      <c r="CA34140" s="74"/>
      <c r="CF34140" s="79"/>
      <c r="CL34140" s="79"/>
    </row>
    <row r="34141" spans="30:90">
      <c r="AD34141" s="73"/>
      <c r="AE34141" s="74"/>
      <c r="AF34141" s="74"/>
      <c r="BX34141" s="73"/>
      <c r="BY34141" s="74"/>
      <c r="BZ34141" s="74"/>
      <c r="CA34141" s="74"/>
      <c r="CF34141" s="79"/>
      <c r="CL34141" s="79"/>
    </row>
    <row r="34142" spans="30:90">
      <c r="AD34142" s="73"/>
      <c r="AE34142" s="74"/>
      <c r="AF34142" s="74"/>
      <c r="BX34142" s="73"/>
      <c r="BY34142" s="74"/>
      <c r="BZ34142" s="74"/>
      <c r="CA34142" s="74"/>
      <c r="CF34142" s="79"/>
      <c r="CL34142" s="79"/>
    </row>
    <row r="34143" spans="30:90">
      <c r="AD34143" s="73"/>
      <c r="AE34143" s="74"/>
      <c r="AF34143" s="74"/>
      <c r="BX34143" s="73"/>
      <c r="BY34143" s="74"/>
      <c r="BZ34143" s="74"/>
      <c r="CA34143" s="74"/>
      <c r="CF34143" s="79"/>
      <c r="CL34143" s="79"/>
    </row>
    <row r="34144" spans="30:90">
      <c r="AD34144" s="73"/>
      <c r="AE34144" s="74"/>
      <c r="AF34144" s="74"/>
      <c r="BX34144" s="73"/>
      <c r="BY34144" s="74"/>
      <c r="BZ34144" s="74"/>
      <c r="CA34144" s="74"/>
      <c r="CF34144" s="79"/>
      <c r="CL34144" s="79"/>
    </row>
    <row r="34145" spans="30:90">
      <c r="AD34145" s="73"/>
      <c r="AE34145" s="74"/>
      <c r="AF34145" s="74"/>
      <c r="BX34145" s="73"/>
      <c r="BY34145" s="74"/>
      <c r="BZ34145" s="74"/>
      <c r="CA34145" s="74"/>
      <c r="CF34145" s="79"/>
      <c r="CL34145" s="79"/>
    </row>
    <row r="34146" spans="30:90">
      <c r="AD34146" s="73"/>
      <c r="AE34146" s="74"/>
      <c r="AF34146" s="74"/>
      <c r="BX34146" s="73"/>
      <c r="BY34146" s="74"/>
      <c r="BZ34146" s="74"/>
      <c r="CA34146" s="74"/>
      <c r="CF34146" s="79"/>
      <c r="CL34146" s="79"/>
    </row>
    <row r="34147" spans="30:90">
      <c r="AD34147" s="73"/>
      <c r="AE34147" s="74"/>
      <c r="AF34147" s="74"/>
      <c r="BX34147" s="73"/>
      <c r="BY34147" s="74"/>
      <c r="BZ34147" s="74"/>
      <c r="CA34147" s="74"/>
      <c r="CF34147" s="79"/>
      <c r="CL34147" s="79"/>
    </row>
    <row r="34148" spans="30:90">
      <c r="AD34148" s="73"/>
      <c r="AE34148" s="74"/>
      <c r="AF34148" s="74"/>
      <c r="BX34148" s="73"/>
      <c r="BY34148" s="74"/>
      <c r="BZ34148" s="74"/>
      <c r="CA34148" s="74"/>
      <c r="CF34148" s="79"/>
      <c r="CL34148" s="79"/>
    </row>
    <row r="34149" spans="30:90">
      <c r="AD34149" s="73"/>
      <c r="AE34149" s="74"/>
      <c r="AF34149" s="74"/>
      <c r="BX34149" s="73"/>
      <c r="BY34149" s="74"/>
      <c r="BZ34149" s="74"/>
      <c r="CA34149" s="74"/>
      <c r="CF34149" s="79"/>
      <c r="CL34149" s="79"/>
    </row>
    <row r="34150" spans="30:90">
      <c r="AD34150" s="73"/>
      <c r="AE34150" s="74"/>
      <c r="AF34150" s="74"/>
      <c r="BX34150" s="73"/>
      <c r="BY34150" s="74"/>
      <c r="BZ34150" s="74"/>
      <c r="CA34150" s="74"/>
      <c r="CF34150" s="79"/>
      <c r="CL34150" s="79"/>
    </row>
    <row r="34151" spans="30:90">
      <c r="AD34151" s="73"/>
      <c r="AE34151" s="74"/>
      <c r="AF34151" s="74"/>
      <c r="BX34151" s="73"/>
      <c r="BY34151" s="74"/>
      <c r="BZ34151" s="74"/>
      <c r="CA34151" s="74"/>
      <c r="CF34151" s="79"/>
      <c r="CL34151" s="79"/>
    </row>
    <row r="34152" spans="30:90">
      <c r="AD34152" s="73"/>
      <c r="AE34152" s="74"/>
      <c r="AF34152" s="74"/>
      <c r="BX34152" s="73"/>
      <c r="BY34152" s="74"/>
      <c r="BZ34152" s="74"/>
      <c r="CA34152" s="74"/>
      <c r="CF34152" s="79"/>
      <c r="CL34152" s="79"/>
    </row>
    <row r="34153" spans="30:90">
      <c r="AD34153" s="73"/>
      <c r="AE34153" s="74"/>
      <c r="AF34153" s="74"/>
      <c r="BX34153" s="73"/>
      <c r="BY34153" s="74"/>
      <c r="BZ34153" s="74"/>
      <c r="CA34153" s="74"/>
      <c r="CF34153" s="79"/>
      <c r="CL34153" s="79"/>
    </row>
    <row r="34154" spans="30:90">
      <c r="AD34154" s="73"/>
      <c r="AE34154" s="74"/>
      <c r="AF34154" s="74"/>
      <c r="BX34154" s="73"/>
      <c r="BY34154" s="74"/>
      <c r="BZ34154" s="74"/>
      <c r="CA34154" s="74"/>
      <c r="CF34154" s="79"/>
      <c r="CL34154" s="79"/>
    </row>
    <row r="34155" spans="30:90">
      <c r="AD34155" s="73"/>
      <c r="AE34155" s="74"/>
      <c r="AF34155" s="74"/>
      <c r="BX34155" s="73"/>
      <c r="BY34155" s="74"/>
      <c r="BZ34155" s="74"/>
      <c r="CA34155" s="74"/>
      <c r="CF34155" s="79"/>
      <c r="CL34155" s="79"/>
    </row>
    <row r="34156" spans="30:90">
      <c r="AD34156" s="73"/>
      <c r="AE34156" s="74"/>
      <c r="AF34156" s="74"/>
      <c r="BX34156" s="73"/>
      <c r="BY34156" s="74"/>
      <c r="BZ34156" s="74"/>
      <c r="CA34156" s="74"/>
      <c r="CF34156" s="79"/>
      <c r="CL34156" s="79"/>
    </row>
    <row r="34157" spans="30:90">
      <c r="AD34157" s="73"/>
      <c r="AE34157" s="74"/>
      <c r="AF34157" s="74"/>
      <c r="BX34157" s="73"/>
      <c r="BY34157" s="74"/>
      <c r="BZ34157" s="74"/>
      <c r="CA34157" s="74"/>
      <c r="CF34157" s="79"/>
      <c r="CL34157" s="79"/>
    </row>
    <row r="34158" spans="30:90">
      <c r="AD34158" s="73"/>
      <c r="AE34158" s="74"/>
      <c r="AF34158" s="74"/>
      <c r="BX34158" s="73"/>
      <c r="BY34158" s="74"/>
      <c r="BZ34158" s="74"/>
      <c r="CA34158" s="74"/>
      <c r="CF34158" s="79"/>
      <c r="CL34158" s="79"/>
    </row>
    <row r="34159" spans="30:90">
      <c r="AD34159" s="73"/>
      <c r="AE34159" s="74"/>
      <c r="AF34159" s="74"/>
      <c r="BX34159" s="73"/>
      <c r="BY34159" s="74"/>
      <c r="BZ34159" s="74"/>
      <c r="CA34159" s="74"/>
      <c r="CF34159" s="79"/>
      <c r="CL34159" s="79"/>
    </row>
    <row r="34160" spans="30:90">
      <c r="AD34160" s="73"/>
      <c r="AE34160" s="74"/>
      <c r="AF34160" s="74"/>
      <c r="BX34160" s="73"/>
      <c r="BY34160" s="74"/>
      <c r="BZ34160" s="74"/>
      <c r="CA34160" s="74"/>
      <c r="CF34160" s="79"/>
      <c r="CL34160" s="79"/>
    </row>
    <row r="34161" spans="30:90">
      <c r="AD34161" s="73"/>
      <c r="AE34161" s="74"/>
      <c r="AF34161" s="74"/>
      <c r="BX34161" s="73"/>
      <c r="BY34161" s="74"/>
      <c r="BZ34161" s="74"/>
      <c r="CA34161" s="74"/>
      <c r="CF34161" s="79"/>
      <c r="CL34161" s="79"/>
    </row>
    <row r="34162" spans="30:90">
      <c r="AD34162" s="73"/>
      <c r="AE34162" s="74"/>
      <c r="AF34162" s="74"/>
      <c r="BX34162" s="73"/>
      <c r="BY34162" s="74"/>
      <c r="BZ34162" s="74"/>
      <c r="CA34162" s="74"/>
      <c r="CF34162" s="79"/>
      <c r="CL34162" s="79"/>
    </row>
    <row r="34163" spans="30:90">
      <c r="AD34163" s="73"/>
      <c r="AE34163" s="74"/>
      <c r="AF34163" s="74"/>
      <c r="BX34163" s="73"/>
      <c r="BY34163" s="74"/>
      <c r="BZ34163" s="74"/>
      <c r="CA34163" s="74"/>
      <c r="CF34163" s="79"/>
      <c r="CL34163" s="79"/>
    </row>
    <row r="34164" spans="30:90">
      <c r="AD34164" s="73"/>
      <c r="AE34164" s="74"/>
      <c r="AF34164" s="74"/>
      <c r="BX34164" s="73"/>
      <c r="BY34164" s="74"/>
      <c r="BZ34164" s="74"/>
      <c r="CA34164" s="74"/>
      <c r="CF34164" s="79"/>
      <c r="CL34164" s="79"/>
    </row>
    <row r="34165" spans="30:90">
      <c r="AD34165" s="73"/>
      <c r="AE34165" s="74"/>
      <c r="AF34165" s="74"/>
      <c r="BX34165" s="73"/>
      <c r="BY34165" s="74"/>
      <c r="BZ34165" s="74"/>
      <c r="CA34165" s="74"/>
      <c r="CF34165" s="79"/>
      <c r="CL34165" s="79"/>
    </row>
    <row r="34166" spans="30:90">
      <c r="AD34166" s="73"/>
      <c r="AE34166" s="74"/>
      <c r="AF34166" s="74"/>
      <c r="BX34166" s="73"/>
      <c r="BY34166" s="74"/>
      <c r="BZ34166" s="74"/>
      <c r="CA34166" s="74"/>
      <c r="CF34166" s="79"/>
      <c r="CL34166" s="79"/>
    </row>
    <row r="34167" spans="30:90">
      <c r="AD34167" s="73"/>
      <c r="AE34167" s="74"/>
      <c r="AF34167" s="74"/>
      <c r="BX34167" s="73"/>
      <c r="BY34167" s="74"/>
      <c r="BZ34167" s="74"/>
      <c r="CA34167" s="74"/>
      <c r="CF34167" s="79"/>
      <c r="CL34167" s="79"/>
    </row>
    <row r="34168" spans="30:90">
      <c r="AD34168" s="73"/>
      <c r="AE34168" s="74"/>
      <c r="AF34168" s="74"/>
      <c r="BX34168" s="73"/>
      <c r="BY34168" s="74"/>
      <c r="BZ34168" s="74"/>
      <c r="CA34168" s="74"/>
      <c r="CF34168" s="79"/>
      <c r="CL34168" s="79"/>
    </row>
    <row r="34169" spans="30:90">
      <c r="AD34169" s="73"/>
      <c r="AE34169" s="74"/>
      <c r="AF34169" s="74"/>
      <c r="BX34169" s="73"/>
      <c r="BY34169" s="74"/>
      <c r="BZ34169" s="74"/>
      <c r="CA34169" s="74"/>
      <c r="CF34169" s="79"/>
      <c r="CL34169" s="79"/>
    </row>
    <row r="34170" spans="30:90">
      <c r="AD34170" s="73"/>
      <c r="AE34170" s="74"/>
      <c r="AF34170" s="74"/>
      <c r="BX34170" s="73"/>
      <c r="BY34170" s="74"/>
      <c r="BZ34170" s="74"/>
      <c r="CA34170" s="74"/>
      <c r="CF34170" s="79"/>
      <c r="CL34170" s="79"/>
    </row>
    <row r="34171" spans="30:90">
      <c r="AD34171" s="73"/>
      <c r="AE34171" s="74"/>
      <c r="AF34171" s="74"/>
      <c r="BX34171" s="73"/>
      <c r="BY34171" s="74"/>
      <c r="BZ34171" s="74"/>
      <c r="CA34171" s="74"/>
      <c r="CF34171" s="79"/>
      <c r="CL34171" s="79"/>
    </row>
    <row r="34172" spans="30:90">
      <c r="AD34172" s="73"/>
      <c r="AE34172" s="74"/>
      <c r="AF34172" s="74"/>
      <c r="BX34172" s="73"/>
      <c r="BY34172" s="74"/>
      <c r="BZ34172" s="74"/>
      <c r="CA34172" s="74"/>
      <c r="CF34172" s="79"/>
      <c r="CL34172" s="79"/>
    </row>
    <row r="34173" spans="30:90">
      <c r="AD34173" s="73"/>
      <c r="AE34173" s="74"/>
      <c r="AF34173" s="74"/>
      <c r="BX34173" s="73"/>
      <c r="BY34173" s="74"/>
      <c r="BZ34173" s="74"/>
      <c r="CA34173" s="74"/>
      <c r="CF34173" s="79"/>
      <c r="CL34173" s="79"/>
    </row>
    <row r="34174" spans="30:90">
      <c r="AD34174" s="73"/>
      <c r="AE34174" s="74"/>
      <c r="AF34174" s="74"/>
      <c r="BX34174" s="73"/>
      <c r="BY34174" s="74"/>
      <c r="BZ34174" s="74"/>
      <c r="CA34174" s="74"/>
      <c r="CF34174" s="79"/>
      <c r="CL34174" s="79"/>
    </row>
    <row r="34175" spans="30:90">
      <c r="AD34175" s="73"/>
      <c r="AE34175" s="74"/>
      <c r="AF34175" s="74"/>
      <c r="BX34175" s="73"/>
      <c r="BY34175" s="74"/>
      <c r="BZ34175" s="74"/>
      <c r="CA34175" s="74"/>
      <c r="CF34175" s="79"/>
      <c r="CL34175" s="79"/>
    </row>
    <row r="34176" spans="30:90">
      <c r="AD34176" s="73"/>
      <c r="AE34176" s="74"/>
      <c r="AF34176" s="74"/>
      <c r="BX34176" s="73"/>
      <c r="BY34176" s="74"/>
      <c r="BZ34176" s="74"/>
      <c r="CA34176" s="74"/>
      <c r="CF34176" s="79"/>
      <c r="CL34176" s="79"/>
    </row>
    <row r="34177" spans="30:90">
      <c r="AD34177" s="73"/>
      <c r="AE34177" s="74"/>
      <c r="AF34177" s="74"/>
      <c r="BX34177" s="73"/>
      <c r="BY34177" s="74"/>
      <c r="BZ34177" s="74"/>
      <c r="CA34177" s="74"/>
      <c r="CF34177" s="79"/>
      <c r="CL34177" s="79"/>
    </row>
    <row r="34178" spans="30:90">
      <c r="AD34178" s="73"/>
      <c r="AE34178" s="74"/>
      <c r="AF34178" s="74"/>
      <c r="BX34178" s="73"/>
      <c r="BY34178" s="74"/>
      <c r="BZ34178" s="74"/>
      <c r="CA34178" s="74"/>
      <c r="CF34178" s="79"/>
      <c r="CL34178" s="79"/>
    </row>
    <row r="34179" spans="30:90">
      <c r="AD34179" s="73"/>
      <c r="AE34179" s="74"/>
      <c r="AF34179" s="74"/>
      <c r="BX34179" s="73"/>
      <c r="BY34179" s="74"/>
      <c r="BZ34179" s="74"/>
      <c r="CA34179" s="74"/>
      <c r="CF34179" s="79"/>
      <c r="CL34179" s="79"/>
    </row>
    <row r="34180" spans="30:90">
      <c r="AD34180" s="73"/>
      <c r="AE34180" s="74"/>
      <c r="AF34180" s="74"/>
      <c r="BX34180" s="73"/>
      <c r="BY34180" s="74"/>
      <c r="BZ34180" s="74"/>
      <c r="CA34180" s="74"/>
      <c r="CF34180" s="79"/>
      <c r="CL34180" s="79"/>
    </row>
    <row r="34181" spans="30:90">
      <c r="AD34181" s="73"/>
      <c r="AE34181" s="74"/>
      <c r="AF34181" s="74"/>
      <c r="BX34181" s="73"/>
      <c r="BY34181" s="74"/>
      <c r="BZ34181" s="74"/>
      <c r="CA34181" s="74"/>
      <c r="CF34181" s="79"/>
      <c r="CL34181" s="79"/>
    </row>
    <row r="34182" spans="30:90">
      <c r="AD34182" s="73"/>
      <c r="AE34182" s="74"/>
      <c r="AF34182" s="74"/>
      <c r="BX34182" s="73"/>
      <c r="BY34182" s="74"/>
      <c r="BZ34182" s="74"/>
      <c r="CA34182" s="74"/>
      <c r="CF34182" s="79"/>
      <c r="CL34182" s="79"/>
    </row>
    <row r="34183" spans="30:90">
      <c r="AD34183" s="73"/>
      <c r="AE34183" s="74"/>
      <c r="AF34183" s="74"/>
      <c r="BX34183" s="73"/>
      <c r="BY34183" s="74"/>
      <c r="BZ34183" s="74"/>
      <c r="CA34183" s="74"/>
      <c r="CF34183" s="79"/>
      <c r="CL34183" s="79"/>
    </row>
    <row r="34184" spans="30:90">
      <c r="AD34184" s="73"/>
      <c r="AE34184" s="74"/>
      <c r="AF34184" s="74"/>
      <c r="BX34184" s="73"/>
      <c r="BY34184" s="74"/>
      <c r="BZ34184" s="74"/>
      <c r="CA34184" s="74"/>
      <c r="CF34184" s="79"/>
      <c r="CL34184" s="79"/>
    </row>
    <row r="34185" spans="30:90">
      <c r="AD34185" s="73"/>
      <c r="AE34185" s="74"/>
      <c r="AF34185" s="74"/>
      <c r="BX34185" s="73"/>
      <c r="BY34185" s="74"/>
      <c r="BZ34185" s="74"/>
      <c r="CA34185" s="74"/>
      <c r="CF34185" s="79"/>
      <c r="CL34185" s="79"/>
    </row>
    <row r="34186" spans="30:90">
      <c r="AD34186" s="73"/>
      <c r="AE34186" s="74"/>
      <c r="AF34186" s="74"/>
      <c r="BX34186" s="73"/>
      <c r="BY34186" s="74"/>
      <c r="BZ34186" s="74"/>
      <c r="CA34186" s="74"/>
      <c r="CF34186" s="79"/>
      <c r="CL34186" s="79"/>
    </row>
    <row r="34187" spans="30:90">
      <c r="AD34187" s="73"/>
      <c r="AE34187" s="74"/>
      <c r="AF34187" s="74"/>
      <c r="BX34187" s="73"/>
      <c r="BY34187" s="74"/>
      <c r="BZ34187" s="74"/>
      <c r="CA34187" s="74"/>
      <c r="CF34187" s="79"/>
      <c r="CL34187" s="79"/>
    </row>
    <row r="34188" spans="30:90">
      <c r="AD34188" s="73"/>
      <c r="AE34188" s="74"/>
      <c r="AF34188" s="74"/>
      <c r="BX34188" s="73"/>
      <c r="BY34188" s="74"/>
      <c r="BZ34188" s="74"/>
      <c r="CA34188" s="74"/>
      <c r="CF34188" s="79"/>
      <c r="CL34188" s="79"/>
    </row>
    <row r="34189" spans="30:90">
      <c r="AD34189" s="73"/>
      <c r="AE34189" s="74"/>
      <c r="AF34189" s="74"/>
      <c r="BX34189" s="73"/>
      <c r="BY34189" s="74"/>
      <c r="BZ34189" s="74"/>
      <c r="CA34189" s="74"/>
      <c r="CF34189" s="79"/>
      <c r="CL34189" s="79"/>
    </row>
    <row r="34190" spans="30:90">
      <c r="AD34190" s="73"/>
      <c r="AE34190" s="74"/>
      <c r="AF34190" s="74"/>
      <c r="BX34190" s="73"/>
      <c r="BY34190" s="74"/>
      <c r="BZ34190" s="74"/>
      <c r="CA34190" s="74"/>
      <c r="CF34190" s="79"/>
      <c r="CL34190" s="79"/>
    </row>
    <row r="34191" spans="30:90">
      <c r="AD34191" s="73"/>
      <c r="AE34191" s="74"/>
      <c r="AF34191" s="74"/>
      <c r="BX34191" s="73"/>
      <c r="BY34191" s="74"/>
      <c r="BZ34191" s="74"/>
      <c r="CA34191" s="74"/>
      <c r="CF34191" s="79"/>
      <c r="CL34191" s="79"/>
    </row>
    <row r="34192" spans="30:90">
      <c r="AD34192" s="73"/>
      <c r="AE34192" s="74"/>
      <c r="AF34192" s="74"/>
      <c r="BX34192" s="73"/>
      <c r="BY34192" s="74"/>
      <c r="BZ34192" s="74"/>
      <c r="CA34192" s="74"/>
      <c r="CF34192" s="79"/>
      <c r="CL34192" s="79"/>
    </row>
    <row r="34193" spans="30:90">
      <c r="AD34193" s="73"/>
      <c r="AE34193" s="74"/>
      <c r="AF34193" s="74"/>
      <c r="BX34193" s="73"/>
      <c r="BY34193" s="74"/>
      <c r="BZ34193" s="74"/>
      <c r="CA34193" s="74"/>
      <c r="CF34193" s="79"/>
      <c r="CL34193" s="79"/>
    </row>
    <row r="34194" spans="30:90">
      <c r="AD34194" s="73"/>
      <c r="AE34194" s="74"/>
      <c r="AF34194" s="74"/>
      <c r="BX34194" s="73"/>
      <c r="BY34194" s="74"/>
      <c r="BZ34194" s="74"/>
      <c r="CA34194" s="74"/>
      <c r="CF34194" s="79"/>
      <c r="CL34194" s="79"/>
    </row>
    <row r="34195" spans="30:90">
      <c r="AD34195" s="73"/>
      <c r="AE34195" s="74"/>
      <c r="AF34195" s="74"/>
      <c r="BX34195" s="73"/>
      <c r="BY34195" s="74"/>
      <c r="BZ34195" s="74"/>
      <c r="CA34195" s="74"/>
      <c r="CF34195" s="79"/>
      <c r="CL34195" s="79"/>
    </row>
    <row r="34196" spans="30:90">
      <c r="AD34196" s="73"/>
      <c r="AE34196" s="74"/>
      <c r="AF34196" s="74"/>
      <c r="BX34196" s="73"/>
      <c r="BY34196" s="74"/>
      <c r="BZ34196" s="74"/>
      <c r="CA34196" s="74"/>
      <c r="CF34196" s="79"/>
      <c r="CL34196" s="79"/>
    </row>
    <row r="34197" spans="30:90">
      <c r="AD34197" s="73"/>
      <c r="AE34197" s="74"/>
      <c r="AF34197" s="74"/>
      <c r="BX34197" s="73"/>
      <c r="BY34197" s="74"/>
      <c r="BZ34197" s="74"/>
      <c r="CA34197" s="74"/>
      <c r="CF34197" s="79"/>
      <c r="CL34197" s="79"/>
    </row>
    <row r="34198" spans="30:90">
      <c r="AD34198" s="73"/>
      <c r="AE34198" s="74"/>
      <c r="AF34198" s="74"/>
      <c r="BX34198" s="73"/>
      <c r="BY34198" s="74"/>
      <c r="BZ34198" s="74"/>
      <c r="CA34198" s="74"/>
      <c r="CF34198" s="79"/>
      <c r="CL34198" s="79"/>
    </row>
    <row r="34199" spans="30:90">
      <c r="AD34199" s="73"/>
      <c r="AE34199" s="74"/>
      <c r="AF34199" s="74"/>
      <c r="BX34199" s="73"/>
      <c r="BY34199" s="74"/>
      <c r="BZ34199" s="74"/>
      <c r="CA34199" s="74"/>
      <c r="CF34199" s="79"/>
      <c r="CL34199" s="79"/>
    </row>
    <row r="34200" spans="30:90">
      <c r="AD34200" s="73"/>
      <c r="AE34200" s="74"/>
      <c r="AF34200" s="74"/>
      <c r="BX34200" s="73"/>
      <c r="BY34200" s="74"/>
      <c r="BZ34200" s="74"/>
      <c r="CA34200" s="74"/>
      <c r="CF34200" s="79"/>
      <c r="CL34200" s="79"/>
    </row>
    <row r="34201" spans="30:90">
      <c r="AD34201" s="73"/>
      <c r="AE34201" s="74"/>
      <c r="AF34201" s="74"/>
      <c r="BX34201" s="73"/>
      <c r="BY34201" s="74"/>
      <c r="BZ34201" s="74"/>
      <c r="CA34201" s="74"/>
      <c r="CF34201" s="79"/>
      <c r="CL34201" s="79"/>
    </row>
    <row r="34202" spans="30:90">
      <c r="AD34202" s="73"/>
      <c r="AE34202" s="74"/>
      <c r="AF34202" s="74"/>
      <c r="BX34202" s="73"/>
      <c r="BY34202" s="74"/>
      <c r="BZ34202" s="74"/>
      <c r="CA34202" s="74"/>
      <c r="CF34202" s="79"/>
      <c r="CL34202" s="79"/>
    </row>
    <row r="34203" spans="30:90">
      <c r="AD34203" s="73"/>
      <c r="AE34203" s="74"/>
      <c r="AF34203" s="74"/>
      <c r="BX34203" s="73"/>
      <c r="BY34203" s="74"/>
      <c r="BZ34203" s="74"/>
      <c r="CA34203" s="74"/>
      <c r="CF34203" s="79"/>
      <c r="CL34203" s="79"/>
    </row>
    <row r="34204" spans="30:90">
      <c r="AD34204" s="73"/>
      <c r="AE34204" s="74"/>
      <c r="AF34204" s="74"/>
      <c r="BX34204" s="73"/>
      <c r="BY34204" s="74"/>
      <c r="BZ34204" s="74"/>
      <c r="CA34204" s="74"/>
      <c r="CF34204" s="79"/>
      <c r="CL34204" s="79"/>
    </row>
    <row r="34205" spans="30:90">
      <c r="AD34205" s="73"/>
      <c r="AE34205" s="74"/>
      <c r="AF34205" s="74"/>
      <c r="BX34205" s="73"/>
      <c r="BY34205" s="74"/>
      <c r="BZ34205" s="74"/>
      <c r="CA34205" s="74"/>
      <c r="CF34205" s="79"/>
      <c r="CL34205" s="79"/>
    </row>
    <row r="34206" spans="30:90">
      <c r="AD34206" s="73"/>
      <c r="AE34206" s="74"/>
      <c r="AF34206" s="74"/>
      <c r="BX34206" s="73"/>
      <c r="BY34206" s="74"/>
      <c r="BZ34206" s="74"/>
      <c r="CA34206" s="74"/>
      <c r="CF34206" s="79"/>
      <c r="CL34206" s="79"/>
    </row>
    <row r="34207" spans="30:90">
      <c r="AD34207" s="73"/>
      <c r="AE34207" s="74"/>
      <c r="AF34207" s="74"/>
      <c r="BX34207" s="73"/>
      <c r="BY34207" s="74"/>
      <c r="BZ34207" s="74"/>
      <c r="CA34207" s="74"/>
      <c r="CF34207" s="79"/>
      <c r="CL34207" s="79"/>
    </row>
    <row r="34208" spans="30:90">
      <c r="AD34208" s="73"/>
      <c r="AE34208" s="74"/>
      <c r="AF34208" s="74"/>
      <c r="BX34208" s="73"/>
      <c r="BY34208" s="74"/>
      <c r="BZ34208" s="74"/>
      <c r="CA34208" s="74"/>
      <c r="CF34208" s="79"/>
      <c r="CL34208" s="79"/>
    </row>
    <row r="34209" spans="30:90">
      <c r="AD34209" s="73"/>
      <c r="AE34209" s="74"/>
      <c r="AF34209" s="74"/>
      <c r="BX34209" s="73"/>
      <c r="BY34209" s="74"/>
      <c r="BZ34209" s="74"/>
      <c r="CA34209" s="74"/>
      <c r="CF34209" s="79"/>
      <c r="CL34209" s="79"/>
    </row>
    <row r="34210" spans="30:90">
      <c r="AD34210" s="73"/>
      <c r="AE34210" s="74"/>
      <c r="AF34210" s="74"/>
      <c r="BX34210" s="73"/>
      <c r="BY34210" s="74"/>
      <c r="BZ34210" s="74"/>
      <c r="CA34210" s="74"/>
      <c r="CF34210" s="79"/>
      <c r="CL34210" s="79"/>
    </row>
    <row r="34211" spans="30:90">
      <c r="AD34211" s="73"/>
      <c r="AE34211" s="74"/>
      <c r="AF34211" s="74"/>
      <c r="BX34211" s="73"/>
      <c r="BY34211" s="74"/>
      <c r="BZ34211" s="74"/>
      <c r="CA34211" s="74"/>
      <c r="CF34211" s="79"/>
      <c r="CL34211" s="79"/>
    </row>
    <row r="34212" spans="30:90">
      <c r="AD34212" s="73"/>
      <c r="AE34212" s="74"/>
      <c r="AF34212" s="74"/>
      <c r="BX34212" s="73"/>
      <c r="BY34212" s="74"/>
      <c r="BZ34212" s="74"/>
      <c r="CA34212" s="74"/>
      <c r="CF34212" s="79"/>
      <c r="CL34212" s="79"/>
    </row>
    <row r="34213" spans="30:90">
      <c r="AD34213" s="73"/>
      <c r="AE34213" s="74"/>
      <c r="AF34213" s="74"/>
      <c r="BX34213" s="73"/>
      <c r="BY34213" s="74"/>
      <c r="BZ34213" s="74"/>
      <c r="CA34213" s="74"/>
      <c r="CF34213" s="79"/>
      <c r="CL34213" s="79"/>
    </row>
    <row r="34214" spans="30:90">
      <c r="AD34214" s="73"/>
      <c r="AE34214" s="74"/>
      <c r="AF34214" s="74"/>
      <c r="BX34214" s="73"/>
      <c r="BY34214" s="74"/>
      <c r="BZ34214" s="74"/>
      <c r="CA34214" s="74"/>
      <c r="CF34214" s="79"/>
      <c r="CL34214" s="79"/>
    </row>
    <row r="34215" spans="30:90">
      <c r="AD34215" s="73"/>
      <c r="AE34215" s="74"/>
      <c r="AF34215" s="74"/>
      <c r="BX34215" s="73"/>
      <c r="BY34215" s="74"/>
      <c r="BZ34215" s="74"/>
      <c r="CA34215" s="74"/>
      <c r="CF34215" s="79"/>
      <c r="CL34215" s="79"/>
    </row>
    <row r="34216" spans="30:90">
      <c r="AD34216" s="73"/>
      <c r="AE34216" s="74"/>
      <c r="AF34216" s="74"/>
      <c r="BX34216" s="73"/>
      <c r="BY34216" s="74"/>
      <c r="BZ34216" s="74"/>
      <c r="CA34216" s="74"/>
      <c r="CF34216" s="79"/>
      <c r="CL34216" s="79"/>
    </row>
    <row r="34217" spans="30:90">
      <c r="AD34217" s="73"/>
      <c r="AE34217" s="74"/>
      <c r="AF34217" s="74"/>
      <c r="BX34217" s="73"/>
      <c r="BY34217" s="74"/>
      <c r="BZ34217" s="74"/>
      <c r="CA34217" s="74"/>
      <c r="CF34217" s="79"/>
      <c r="CL34217" s="79"/>
    </row>
    <row r="34218" spans="30:90">
      <c r="AD34218" s="73"/>
      <c r="AE34218" s="74"/>
      <c r="AF34218" s="74"/>
      <c r="BX34218" s="73"/>
      <c r="BY34218" s="74"/>
      <c r="BZ34218" s="74"/>
      <c r="CA34218" s="74"/>
      <c r="CF34218" s="79"/>
      <c r="CL34218" s="79"/>
    </row>
    <row r="34219" spans="30:90">
      <c r="AD34219" s="73"/>
      <c r="AE34219" s="74"/>
      <c r="AF34219" s="74"/>
      <c r="BX34219" s="73"/>
      <c r="BY34219" s="74"/>
      <c r="BZ34219" s="74"/>
      <c r="CA34219" s="74"/>
      <c r="CF34219" s="79"/>
      <c r="CL34219" s="79"/>
    </row>
    <row r="34220" spans="30:90">
      <c r="AD34220" s="73"/>
      <c r="AE34220" s="74"/>
      <c r="AF34220" s="74"/>
      <c r="BX34220" s="73"/>
      <c r="BY34220" s="74"/>
      <c r="BZ34220" s="74"/>
      <c r="CA34220" s="74"/>
      <c r="CF34220" s="79"/>
      <c r="CL34220" s="79"/>
    </row>
    <row r="34221" spans="30:90">
      <c r="AD34221" s="73"/>
      <c r="AE34221" s="74"/>
      <c r="AF34221" s="74"/>
      <c r="BX34221" s="73"/>
      <c r="BY34221" s="74"/>
      <c r="BZ34221" s="74"/>
      <c r="CA34221" s="74"/>
      <c r="CF34221" s="79"/>
      <c r="CL34221" s="79"/>
    </row>
    <row r="34222" spans="30:90">
      <c r="AD34222" s="73"/>
      <c r="AE34222" s="74"/>
      <c r="AF34222" s="74"/>
      <c r="BX34222" s="73"/>
      <c r="BY34222" s="74"/>
      <c r="BZ34222" s="74"/>
      <c r="CA34222" s="74"/>
      <c r="CF34222" s="79"/>
      <c r="CL34222" s="79"/>
    </row>
    <row r="34223" spans="30:90">
      <c r="AD34223" s="73"/>
      <c r="AE34223" s="74"/>
      <c r="AF34223" s="74"/>
      <c r="BX34223" s="73"/>
      <c r="BY34223" s="74"/>
      <c r="BZ34223" s="74"/>
      <c r="CA34223" s="74"/>
      <c r="CF34223" s="79"/>
      <c r="CL34223" s="79"/>
    </row>
    <row r="34224" spans="30:90">
      <c r="AD34224" s="73"/>
      <c r="AE34224" s="74"/>
      <c r="AF34224" s="74"/>
      <c r="BX34224" s="73"/>
      <c r="BY34224" s="74"/>
      <c r="BZ34224" s="74"/>
      <c r="CA34224" s="74"/>
      <c r="CF34224" s="79"/>
      <c r="CL34224" s="79"/>
    </row>
    <row r="34225" spans="30:90">
      <c r="AD34225" s="73"/>
      <c r="AE34225" s="74"/>
      <c r="AF34225" s="74"/>
      <c r="BX34225" s="73"/>
      <c r="BY34225" s="74"/>
      <c r="BZ34225" s="74"/>
      <c r="CA34225" s="74"/>
      <c r="CF34225" s="79"/>
      <c r="CL34225" s="79"/>
    </row>
    <row r="34226" spans="30:90">
      <c r="AD34226" s="73"/>
      <c r="AE34226" s="74"/>
      <c r="AF34226" s="74"/>
      <c r="BX34226" s="73"/>
      <c r="BY34226" s="74"/>
      <c r="BZ34226" s="74"/>
      <c r="CA34226" s="74"/>
      <c r="CF34226" s="79"/>
      <c r="CL34226" s="79"/>
    </row>
    <row r="34227" spans="30:90">
      <c r="AD34227" s="73"/>
      <c r="AE34227" s="74"/>
      <c r="AF34227" s="74"/>
      <c r="BX34227" s="73"/>
      <c r="BY34227" s="74"/>
      <c r="BZ34227" s="74"/>
      <c r="CA34227" s="74"/>
      <c r="CF34227" s="79"/>
      <c r="CL34227" s="79"/>
    </row>
    <row r="34228" spans="30:90">
      <c r="AD34228" s="73"/>
      <c r="AE34228" s="74"/>
      <c r="AF34228" s="74"/>
      <c r="BX34228" s="73"/>
      <c r="BY34228" s="74"/>
      <c r="BZ34228" s="74"/>
      <c r="CA34228" s="74"/>
      <c r="CF34228" s="79"/>
      <c r="CL34228" s="79"/>
    </row>
    <row r="34229" spans="30:90">
      <c r="AD34229" s="73"/>
      <c r="AE34229" s="74"/>
      <c r="AF34229" s="74"/>
      <c r="BX34229" s="73"/>
      <c r="BY34229" s="74"/>
      <c r="BZ34229" s="74"/>
      <c r="CA34229" s="74"/>
      <c r="CF34229" s="79"/>
      <c r="CL34229" s="79"/>
    </row>
    <row r="34230" spans="30:90">
      <c r="AD34230" s="73"/>
      <c r="AE34230" s="74"/>
      <c r="AF34230" s="74"/>
      <c r="BX34230" s="73"/>
      <c r="BY34230" s="74"/>
      <c r="BZ34230" s="74"/>
      <c r="CA34230" s="74"/>
      <c r="CF34230" s="79"/>
      <c r="CL34230" s="79"/>
    </row>
    <row r="34231" spans="30:90">
      <c r="AD34231" s="73"/>
      <c r="AE34231" s="74"/>
      <c r="AF34231" s="74"/>
      <c r="BX34231" s="73"/>
      <c r="BY34231" s="74"/>
      <c r="BZ34231" s="74"/>
      <c r="CA34231" s="74"/>
      <c r="CF34231" s="79"/>
      <c r="CL34231" s="79"/>
    </row>
    <row r="34232" spans="30:90">
      <c r="AD34232" s="73"/>
      <c r="AE34232" s="74"/>
      <c r="AF34232" s="74"/>
      <c r="BX34232" s="73"/>
      <c r="BY34232" s="74"/>
      <c r="BZ34232" s="74"/>
      <c r="CA34232" s="74"/>
      <c r="CF34232" s="79"/>
      <c r="CL34232" s="79"/>
    </row>
    <row r="34233" spans="30:90">
      <c r="AD34233" s="73"/>
      <c r="AE34233" s="74"/>
      <c r="AF34233" s="74"/>
      <c r="BX34233" s="73"/>
      <c r="BY34233" s="74"/>
      <c r="BZ34233" s="74"/>
      <c r="CA34233" s="74"/>
      <c r="CF34233" s="79"/>
      <c r="CL34233" s="79"/>
    </row>
    <row r="34234" spans="30:90">
      <c r="AD34234" s="73"/>
      <c r="AE34234" s="74"/>
      <c r="AF34234" s="74"/>
      <c r="BX34234" s="73"/>
      <c r="BY34234" s="74"/>
      <c r="BZ34234" s="74"/>
      <c r="CA34234" s="74"/>
      <c r="CF34234" s="79"/>
      <c r="CL34234" s="79"/>
    </row>
    <row r="34235" spans="30:90">
      <c r="AD34235" s="73"/>
      <c r="AE34235" s="74"/>
      <c r="AF34235" s="74"/>
      <c r="BX34235" s="73"/>
      <c r="BY34235" s="74"/>
      <c r="BZ34235" s="74"/>
      <c r="CA34235" s="74"/>
      <c r="CF34235" s="79"/>
      <c r="CL34235" s="79"/>
    </row>
    <row r="34236" spans="30:90">
      <c r="AD34236" s="73"/>
      <c r="AE34236" s="74"/>
      <c r="AF34236" s="74"/>
      <c r="BX34236" s="73"/>
      <c r="BY34236" s="74"/>
      <c r="BZ34236" s="74"/>
      <c r="CA34236" s="74"/>
      <c r="CF34236" s="79"/>
      <c r="CL34236" s="79"/>
    </row>
    <row r="34237" spans="30:90">
      <c r="AD34237" s="73"/>
      <c r="AE34237" s="74"/>
      <c r="AF34237" s="74"/>
      <c r="BX34237" s="73"/>
      <c r="BY34237" s="74"/>
      <c r="BZ34237" s="74"/>
      <c r="CA34237" s="74"/>
      <c r="CF34237" s="79"/>
      <c r="CL34237" s="79"/>
    </row>
    <row r="34238" spans="30:90">
      <c r="AD34238" s="73"/>
      <c r="AE34238" s="74"/>
      <c r="AF34238" s="74"/>
      <c r="BX34238" s="73"/>
      <c r="BY34238" s="74"/>
      <c r="BZ34238" s="74"/>
      <c r="CA34238" s="74"/>
      <c r="CF34238" s="79"/>
      <c r="CL34238" s="79"/>
    </row>
    <row r="34239" spans="30:90">
      <c r="AD34239" s="73"/>
      <c r="AE34239" s="74"/>
      <c r="AF34239" s="74"/>
      <c r="BX34239" s="73"/>
      <c r="BY34239" s="74"/>
      <c r="BZ34239" s="74"/>
      <c r="CA34239" s="74"/>
      <c r="CF34239" s="79"/>
      <c r="CL34239" s="79"/>
    </row>
    <row r="34240" spans="30:90">
      <c r="AD34240" s="73"/>
      <c r="AE34240" s="74"/>
      <c r="AF34240" s="74"/>
      <c r="BX34240" s="73"/>
      <c r="BY34240" s="74"/>
      <c r="BZ34240" s="74"/>
      <c r="CA34240" s="74"/>
      <c r="CF34240" s="79"/>
      <c r="CL34240" s="79"/>
    </row>
    <row r="34241" spans="30:90">
      <c r="AD34241" s="73"/>
      <c r="AE34241" s="74"/>
      <c r="AF34241" s="74"/>
      <c r="BX34241" s="73"/>
      <c r="BY34241" s="74"/>
      <c r="BZ34241" s="74"/>
      <c r="CA34241" s="74"/>
      <c r="CF34241" s="79"/>
      <c r="CL34241" s="79"/>
    </row>
    <row r="34242" spans="30:90">
      <c r="AD34242" s="73"/>
      <c r="AE34242" s="74"/>
      <c r="AF34242" s="74"/>
      <c r="BX34242" s="73"/>
      <c r="BY34242" s="74"/>
      <c r="BZ34242" s="74"/>
      <c r="CA34242" s="74"/>
      <c r="CF34242" s="79"/>
      <c r="CL34242" s="79"/>
    </row>
    <row r="34243" spans="30:90">
      <c r="AD34243" s="73"/>
      <c r="AE34243" s="74"/>
      <c r="AF34243" s="74"/>
      <c r="BX34243" s="73"/>
      <c r="BY34243" s="74"/>
      <c r="BZ34243" s="74"/>
      <c r="CA34243" s="74"/>
      <c r="CF34243" s="79"/>
      <c r="CL34243" s="79"/>
    </row>
    <row r="34244" spans="30:90">
      <c r="AD34244" s="73"/>
      <c r="AE34244" s="74"/>
      <c r="AF34244" s="74"/>
      <c r="BX34244" s="73"/>
      <c r="BY34244" s="74"/>
      <c r="BZ34244" s="74"/>
      <c r="CA34244" s="74"/>
      <c r="CF34244" s="79"/>
      <c r="CL34244" s="79"/>
    </row>
    <row r="34245" spans="30:90">
      <c r="AD34245" s="73"/>
      <c r="AE34245" s="74"/>
      <c r="AF34245" s="74"/>
      <c r="BX34245" s="73"/>
      <c r="BY34245" s="74"/>
      <c r="BZ34245" s="74"/>
      <c r="CA34245" s="74"/>
      <c r="CF34245" s="79"/>
      <c r="CL34245" s="79"/>
    </row>
    <row r="34246" spans="30:90">
      <c r="AD34246" s="73"/>
      <c r="AE34246" s="74"/>
      <c r="AF34246" s="74"/>
      <c r="BX34246" s="73"/>
      <c r="BY34246" s="74"/>
      <c r="BZ34246" s="74"/>
      <c r="CA34246" s="74"/>
      <c r="CF34246" s="79"/>
      <c r="CL34246" s="79"/>
    </row>
    <row r="34247" spans="30:90">
      <c r="AD34247" s="73"/>
      <c r="AE34247" s="74"/>
      <c r="AF34247" s="74"/>
      <c r="BX34247" s="73"/>
      <c r="BY34247" s="74"/>
      <c r="BZ34247" s="74"/>
      <c r="CA34247" s="74"/>
      <c r="CF34247" s="79"/>
      <c r="CL34247" s="79"/>
    </row>
    <row r="34248" spans="30:90">
      <c r="AD34248" s="73"/>
      <c r="AE34248" s="74"/>
      <c r="AF34248" s="74"/>
      <c r="BX34248" s="73"/>
      <c r="BY34248" s="74"/>
      <c r="BZ34248" s="74"/>
      <c r="CA34248" s="74"/>
      <c r="CF34248" s="79"/>
      <c r="CL34248" s="79"/>
    </row>
    <row r="34249" spans="30:90">
      <c r="AD34249" s="73"/>
      <c r="AE34249" s="74"/>
      <c r="AF34249" s="74"/>
      <c r="BX34249" s="73"/>
      <c r="BY34249" s="74"/>
      <c r="BZ34249" s="74"/>
      <c r="CA34249" s="74"/>
      <c r="CF34249" s="79"/>
      <c r="CL34249" s="79"/>
    </row>
    <row r="34250" spans="30:90">
      <c r="AD34250" s="73"/>
      <c r="AE34250" s="74"/>
      <c r="AF34250" s="74"/>
      <c r="BX34250" s="73"/>
      <c r="BY34250" s="74"/>
      <c r="BZ34250" s="74"/>
      <c r="CA34250" s="74"/>
      <c r="CF34250" s="79"/>
      <c r="CL34250" s="79"/>
    </row>
    <row r="34251" spans="30:90">
      <c r="AD34251" s="73"/>
      <c r="AE34251" s="74"/>
      <c r="AF34251" s="74"/>
      <c r="BX34251" s="73"/>
      <c r="BY34251" s="74"/>
      <c r="BZ34251" s="74"/>
      <c r="CA34251" s="74"/>
      <c r="CF34251" s="79"/>
      <c r="CL34251" s="79"/>
    </row>
    <row r="34252" spans="30:90">
      <c r="AD34252" s="73"/>
      <c r="AE34252" s="74"/>
      <c r="AF34252" s="74"/>
      <c r="BX34252" s="73"/>
      <c r="BY34252" s="74"/>
      <c r="BZ34252" s="74"/>
      <c r="CA34252" s="74"/>
      <c r="CF34252" s="79"/>
      <c r="CL34252" s="79"/>
    </row>
    <row r="34253" spans="30:90">
      <c r="AD34253" s="73"/>
      <c r="AE34253" s="74"/>
      <c r="AF34253" s="74"/>
      <c r="BX34253" s="73"/>
      <c r="BY34253" s="74"/>
      <c r="BZ34253" s="74"/>
      <c r="CA34253" s="74"/>
      <c r="CF34253" s="79"/>
      <c r="CL34253" s="79"/>
    </row>
    <row r="34254" spans="30:90">
      <c r="AD34254" s="73"/>
      <c r="AE34254" s="74"/>
      <c r="AF34254" s="74"/>
      <c r="BX34254" s="73"/>
      <c r="BY34254" s="74"/>
      <c r="BZ34254" s="74"/>
      <c r="CA34254" s="74"/>
      <c r="CF34254" s="79"/>
      <c r="CL34254" s="79"/>
    </row>
    <row r="34255" spans="30:90">
      <c r="AD34255" s="73"/>
      <c r="AE34255" s="74"/>
      <c r="AF34255" s="74"/>
      <c r="BX34255" s="73"/>
      <c r="BY34255" s="74"/>
      <c r="BZ34255" s="74"/>
      <c r="CA34255" s="74"/>
      <c r="CF34255" s="79"/>
      <c r="CL34255" s="79"/>
    </row>
    <row r="34256" spans="30:90">
      <c r="AD34256" s="73"/>
      <c r="AE34256" s="74"/>
      <c r="AF34256" s="74"/>
      <c r="BX34256" s="73"/>
      <c r="BY34256" s="74"/>
      <c r="BZ34256" s="74"/>
      <c r="CA34256" s="74"/>
      <c r="CF34256" s="79"/>
      <c r="CL34256" s="79"/>
    </row>
    <row r="34257" spans="30:90">
      <c r="AD34257" s="73"/>
      <c r="AE34257" s="74"/>
      <c r="AF34257" s="74"/>
      <c r="BX34257" s="73"/>
      <c r="BY34257" s="74"/>
      <c r="BZ34257" s="74"/>
      <c r="CA34257" s="74"/>
      <c r="CF34257" s="79"/>
      <c r="CL34257" s="79"/>
    </row>
    <row r="34258" spans="30:90">
      <c r="AD34258" s="73"/>
      <c r="AE34258" s="74"/>
      <c r="AF34258" s="74"/>
      <c r="BX34258" s="73"/>
      <c r="BY34258" s="74"/>
      <c r="BZ34258" s="74"/>
      <c r="CA34258" s="74"/>
      <c r="CF34258" s="79"/>
      <c r="CL34258" s="79"/>
    </row>
    <row r="34259" spans="30:90">
      <c r="AD34259" s="73"/>
      <c r="AE34259" s="74"/>
      <c r="AF34259" s="74"/>
      <c r="BX34259" s="73"/>
      <c r="BY34259" s="74"/>
      <c r="BZ34259" s="74"/>
      <c r="CA34259" s="74"/>
      <c r="CF34259" s="79"/>
      <c r="CL34259" s="79"/>
    </row>
    <row r="34260" spans="30:90">
      <c r="AD34260" s="73"/>
      <c r="AE34260" s="74"/>
      <c r="AF34260" s="74"/>
      <c r="BX34260" s="73"/>
      <c r="BY34260" s="74"/>
      <c r="BZ34260" s="74"/>
      <c r="CA34260" s="74"/>
      <c r="CF34260" s="79"/>
      <c r="CL34260" s="79"/>
    </row>
    <row r="34261" spans="30:90">
      <c r="AD34261" s="73"/>
      <c r="AE34261" s="74"/>
      <c r="AF34261" s="74"/>
      <c r="BX34261" s="73"/>
      <c r="BY34261" s="74"/>
      <c r="BZ34261" s="74"/>
      <c r="CA34261" s="74"/>
      <c r="CF34261" s="79"/>
      <c r="CL34261" s="79"/>
    </row>
    <row r="34262" spans="30:90">
      <c r="AD34262" s="73"/>
      <c r="AE34262" s="74"/>
      <c r="AF34262" s="74"/>
      <c r="BX34262" s="73"/>
      <c r="BY34262" s="74"/>
      <c r="BZ34262" s="74"/>
      <c r="CA34262" s="74"/>
      <c r="CF34262" s="79"/>
      <c r="CL34262" s="79"/>
    </row>
    <row r="34263" spans="30:90">
      <c r="AD34263" s="73"/>
      <c r="AE34263" s="74"/>
      <c r="AF34263" s="74"/>
      <c r="BX34263" s="73"/>
      <c r="BY34263" s="74"/>
      <c r="BZ34263" s="74"/>
      <c r="CA34263" s="74"/>
      <c r="CF34263" s="79"/>
      <c r="CL34263" s="79"/>
    </row>
    <row r="34264" spans="30:90">
      <c r="AD34264" s="73"/>
      <c r="AE34264" s="74"/>
      <c r="AF34264" s="74"/>
      <c r="BX34264" s="73"/>
      <c r="BY34264" s="74"/>
      <c r="BZ34264" s="74"/>
      <c r="CA34264" s="74"/>
      <c r="CF34264" s="79"/>
      <c r="CL34264" s="79"/>
    </row>
    <row r="34265" spans="30:90">
      <c r="AD34265" s="73"/>
      <c r="AE34265" s="74"/>
      <c r="AF34265" s="74"/>
      <c r="BX34265" s="73"/>
      <c r="BY34265" s="74"/>
      <c r="BZ34265" s="74"/>
      <c r="CA34265" s="74"/>
      <c r="CF34265" s="79"/>
      <c r="CL34265" s="79"/>
    </row>
    <row r="34266" spans="30:90">
      <c r="AD34266" s="73"/>
      <c r="AE34266" s="74"/>
      <c r="AF34266" s="74"/>
      <c r="BX34266" s="73"/>
      <c r="BY34266" s="74"/>
      <c r="BZ34266" s="74"/>
      <c r="CA34266" s="74"/>
      <c r="CF34266" s="79"/>
      <c r="CL34266" s="79"/>
    </row>
    <row r="34267" spans="30:90">
      <c r="AD34267" s="73"/>
      <c r="AE34267" s="74"/>
      <c r="AF34267" s="74"/>
      <c r="BX34267" s="73"/>
      <c r="BY34267" s="74"/>
      <c r="BZ34267" s="74"/>
      <c r="CA34267" s="74"/>
      <c r="CF34267" s="79"/>
      <c r="CL34267" s="79"/>
    </row>
    <row r="34268" spans="30:90">
      <c r="AD34268" s="73"/>
      <c r="AE34268" s="74"/>
      <c r="AF34268" s="74"/>
      <c r="BX34268" s="73"/>
      <c r="BY34268" s="74"/>
      <c r="BZ34268" s="74"/>
      <c r="CA34268" s="74"/>
      <c r="CF34268" s="79"/>
      <c r="CL34268" s="79"/>
    </row>
    <row r="34269" spans="30:90">
      <c r="AD34269" s="73"/>
      <c r="AE34269" s="74"/>
      <c r="AF34269" s="74"/>
      <c r="BX34269" s="73"/>
      <c r="BY34269" s="74"/>
      <c r="BZ34269" s="74"/>
      <c r="CA34269" s="74"/>
      <c r="CF34269" s="79"/>
      <c r="CL34269" s="79"/>
    </row>
    <row r="34270" spans="30:90">
      <c r="AD34270" s="73"/>
      <c r="AE34270" s="74"/>
      <c r="AF34270" s="74"/>
      <c r="BX34270" s="73"/>
      <c r="BY34270" s="74"/>
      <c r="BZ34270" s="74"/>
      <c r="CA34270" s="74"/>
      <c r="CF34270" s="79"/>
      <c r="CL34270" s="79"/>
    </row>
    <row r="34271" spans="30:90">
      <c r="AD34271" s="73"/>
      <c r="AE34271" s="74"/>
      <c r="AF34271" s="74"/>
      <c r="BX34271" s="73"/>
      <c r="BY34271" s="74"/>
      <c r="BZ34271" s="74"/>
      <c r="CA34271" s="74"/>
      <c r="CF34271" s="79"/>
      <c r="CL34271" s="79"/>
    </row>
    <row r="34272" spans="30:90">
      <c r="AD34272" s="73"/>
      <c r="AE34272" s="74"/>
      <c r="AF34272" s="74"/>
      <c r="BX34272" s="73"/>
      <c r="BY34272" s="74"/>
      <c r="BZ34272" s="74"/>
      <c r="CA34272" s="74"/>
      <c r="CF34272" s="79"/>
      <c r="CL34272" s="79"/>
    </row>
    <row r="34273" spans="30:90">
      <c r="AD34273" s="73"/>
      <c r="AE34273" s="74"/>
      <c r="AF34273" s="74"/>
      <c r="BX34273" s="73"/>
      <c r="BY34273" s="74"/>
      <c r="BZ34273" s="74"/>
      <c r="CA34273" s="74"/>
      <c r="CF34273" s="79"/>
      <c r="CL34273" s="79"/>
    </row>
    <row r="34274" spans="30:90">
      <c r="AD34274" s="73"/>
      <c r="AE34274" s="74"/>
      <c r="AF34274" s="74"/>
      <c r="BX34274" s="73"/>
      <c r="BY34274" s="74"/>
      <c r="BZ34274" s="74"/>
      <c r="CA34274" s="74"/>
      <c r="CF34274" s="79"/>
      <c r="CL34274" s="79"/>
    </row>
    <row r="34275" spans="30:90">
      <c r="AD34275" s="73"/>
      <c r="AE34275" s="74"/>
      <c r="AF34275" s="74"/>
      <c r="BX34275" s="73"/>
      <c r="BY34275" s="74"/>
      <c r="BZ34275" s="74"/>
      <c r="CA34275" s="74"/>
      <c r="CF34275" s="79"/>
      <c r="CL34275" s="79"/>
    </row>
    <row r="34276" spans="30:90">
      <c r="AD34276" s="73"/>
      <c r="AE34276" s="74"/>
      <c r="AF34276" s="74"/>
      <c r="BX34276" s="73"/>
      <c r="BY34276" s="74"/>
      <c r="BZ34276" s="74"/>
      <c r="CA34276" s="74"/>
      <c r="CF34276" s="79"/>
      <c r="CL34276" s="79"/>
    </row>
    <row r="34277" spans="30:90">
      <c r="AD34277" s="73"/>
      <c r="AE34277" s="74"/>
      <c r="AF34277" s="74"/>
      <c r="BX34277" s="73"/>
      <c r="BY34277" s="74"/>
      <c r="BZ34277" s="74"/>
      <c r="CA34277" s="74"/>
      <c r="CF34277" s="79"/>
      <c r="CL34277" s="79"/>
    </row>
    <row r="34278" spans="30:90">
      <c r="AD34278" s="73"/>
      <c r="AE34278" s="74"/>
      <c r="AF34278" s="74"/>
      <c r="BX34278" s="73"/>
      <c r="BY34278" s="74"/>
      <c r="BZ34278" s="74"/>
      <c r="CA34278" s="74"/>
      <c r="CF34278" s="79"/>
      <c r="CL34278" s="79"/>
    </row>
    <row r="34279" spans="30:90">
      <c r="AD34279" s="73"/>
      <c r="AE34279" s="74"/>
      <c r="AF34279" s="74"/>
      <c r="BX34279" s="73"/>
      <c r="BY34279" s="74"/>
      <c r="BZ34279" s="74"/>
      <c r="CA34279" s="74"/>
      <c r="CF34279" s="79"/>
      <c r="CL34279" s="79"/>
    </row>
    <row r="34280" spans="30:90">
      <c r="AD34280" s="73"/>
      <c r="AE34280" s="74"/>
      <c r="AF34280" s="74"/>
      <c r="BX34280" s="73"/>
      <c r="BY34280" s="74"/>
      <c r="BZ34280" s="74"/>
      <c r="CA34280" s="74"/>
      <c r="CF34280" s="79"/>
      <c r="CL34280" s="79"/>
    </row>
    <row r="34281" spans="30:90">
      <c r="AD34281" s="73"/>
      <c r="AE34281" s="74"/>
      <c r="AF34281" s="74"/>
      <c r="BX34281" s="73"/>
      <c r="BY34281" s="74"/>
      <c r="BZ34281" s="74"/>
      <c r="CA34281" s="74"/>
      <c r="CF34281" s="79"/>
      <c r="CL34281" s="79"/>
    </row>
    <row r="34282" spans="30:90">
      <c r="AD34282" s="73"/>
      <c r="AE34282" s="74"/>
      <c r="AF34282" s="74"/>
      <c r="BX34282" s="73"/>
      <c r="BY34282" s="74"/>
      <c r="BZ34282" s="74"/>
      <c r="CA34282" s="74"/>
      <c r="CF34282" s="79"/>
      <c r="CL34282" s="79"/>
    </row>
    <row r="34283" spans="30:90">
      <c r="AD34283" s="73"/>
      <c r="AE34283" s="74"/>
      <c r="AF34283" s="74"/>
      <c r="BX34283" s="73"/>
      <c r="BY34283" s="74"/>
      <c r="BZ34283" s="74"/>
      <c r="CA34283" s="74"/>
      <c r="CF34283" s="79"/>
      <c r="CL34283" s="79"/>
    </row>
    <row r="34284" spans="30:90">
      <c r="AD34284" s="73"/>
      <c r="AE34284" s="74"/>
      <c r="AF34284" s="74"/>
      <c r="BX34284" s="73"/>
      <c r="BY34284" s="74"/>
      <c r="BZ34284" s="74"/>
      <c r="CA34284" s="74"/>
      <c r="CF34284" s="79"/>
      <c r="CL34284" s="79"/>
    </row>
    <row r="34285" spans="30:90">
      <c r="AD34285" s="73"/>
      <c r="AE34285" s="74"/>
      <c r="AF34285" s="74"/>
      <c r="BX34285" s="73"/>
      <c r="BY34285" s="74"/>
      <c r="BZ34285" s="74"/>
      <c r="CA34285" s="74"/>
      <c r="CF34285" s="79"/>
      <c r="CL34285" s="79"/>
    </row>
    <row r="34286" spans="30:90">
      <c r="AD34286" s="73"/>
      <c r="AE34286" s="74"/>
      <c r="AF34286" s="74"/>
      <c r="BX34286" s="73"/>
      <c r="BY34286" s="74"/>
      <c r="BZ34286" s="74"/>
      <c r="CA34286" s="74"/>
      <c r="CF34286" s="79"/>
      <c r="CL34286" s="79"/>
    </row>
    <row r="34287" spans="30:90">
      <c r="AD34287" s="73"/>
      <c r="AE34287" s="74"/>
      <c r="AF34287" s="74"/>
      <c r="BX34287" s="73"/>
      <c r="BY34287" s="74"/>
      <c r="BZ34287" s="74"/>
      <c r="CA34287" s="74"/>
      <c r="CF34287" s="79"/>
      <c r="CL34287" s="79"/>
    </row>
    <row r="34288" spans="30:90">
      <c r="AD34288" s="73"/>
      <c r="AE34288" s="74"/>
      <c r="AF34288" s="74"/>
      <c r="BX34288" s="73"/>
      <c r="BY34288" s="74"/>
      <c r="BZ34288" s="74"/>
      <c r="CA34288" s="74"/>
      <c r="CF34288" s="79"/>
      <c r="CL34288" s="79"/>
    </row>
    <row r="34289" spans="30:90">
      <c r="AD34289" s="73"/>
      <c r="AE34289" s="74"/>
      <c r="AF34289" s="74"/>
      <c r="BX34289" s="73"/>
      <c r="BY34289" s="74"/>
      <c r="BZ34289" s="74"/>
      <c r="CA34289" s="74"/>
      <c r="CF34289" s="79"/>
      <c r="CL34289" s="79"/>
    </row>
    <row r="34290" spans="30:90">
      <c r="AD34290" s="73"/>
      <c r="AE34290" s="74"/>
      <c r="AF34290" s="74"/>
      <c r="BX34290" s="73"/>
      <c r="BY34290" s="74"/>
      <c r="BZ34290" s="74"/>
      <c r="CA34290" s="74"/>
      <c r="CF34290" s="79"/>
      <c r="CL34290" s="79"/>
    </row>
    <row r="34291" spans="30:90">
      <c r="AD34291" s="73"/>
      <c r="AE34291" s="74"/>
      <c r="AF34291" s="74"/>
      <c r="BX34291" s="73"/>
      <c r="BY34291" s="74"/>
      <c r="BZ34291" s="74"/>
      <c r="CA34291" s="74"/>
      <c r="CF34291" s="79"/>
      <c r="CL34291" s="79"/>
    </row>
    <row r="34292" spans="30:90">
      <c r="AD34292" s="73"/>
      <c r="AE34292" s="74"/>
      <c r="AF34292" s="74"/>
      <c r="BX34292" s="73"/>
      <c r="BY34292" s="74"/>
      <c r="BZ34292" s="74"/>
      <c r="CA34292" s="74"/>
      <c r="CF34292" s="79"/>
      <c r="CL34292" s="79"/>
    </row>
    <row r="34293" spans="30:90">
      <c r="AD34293" s="73"/>
      <c r="AE34293" s="74"/>
      <c r="AF34293" s="74"/>
      <c r="BX34293" s="73"/>
      <c r="BY34293" s="74"/>
      <c r="BZ34293" s="74"/>
      <c r="CA34293" s="74"/>
      <c r="CF34293" s="79"/>
      <c r="CL34293" s="79"/>
    </row>
    <row r="34294" spans="30:90">
      <c r="AD34294" s="73"/>
      <c r="AE34294" s="74"/>
      <c r="AF34294" s="74"/>
      <c r="BX34294" s="73"/>
      <c r="BY34294" s="74"/>
      <c r="BZ34294" s="74"/>
      <c r="CA34294" s="74"/>
      <c r="CF34294" s="79"/>
      <c r="CL34294" s="79"/>
    </row>
    <row r="34295" spans="30:90">
      <c r="AD34295" s="73"/>
      <c r="AE34295" s="74"/>
      <c r="AF34295" s="74"/>
      <c r="BX34295" s="73"/>
      <c r="BY34295" s="74"/>
      <c r="BZ34295" s="74"/>
      <c r="CA34295" s="74"/>
      <c r="CF34295" s="79"/>
      <c r="CL34295" s="79"/>
    </row>
    <row r="34296" spans="30:90">
      <c r="AD34296" s="73"/>
      <c r="AE34296" s="74"/>
      <c r="AF34296" s="74"/>
      <c r="BX34296" s="73"/>
      <c r="BY34296" s="74"/>
      <c r="BZ34296" s="74"/>
      <c r="CA34296" s="74"/>
      <c r="CF34296" s="79"/>
      <c r="CL34296" s="79"/>
    </row>
    <row r="34297" spans="30:90">
      <c r="AD34297" s="73"/>
      <c r="AE34297" s="74"/>
      <c r="AF34297" s="74"/>
      <c r="BX34297" s="73"/>
      <c r="BY34297" s="74"/>
      <c r="BZ34297" s="74"/>
      <c r="CA34297" s="74"/>
      <c r="CF34297" s="79"/>
      <c r="CL34297" s="79"/>
    </row>
    <row r="34298" spans="30:90">
      <c r="AD34298" s="73"/>
      <c r="AE34298" s="74"/>
      <c r="AF34298" s="74"/>
      <c r="BX34298" s="73"/>
      <c r="BY34298" s="74"/>
      <c r="BZ34298" s="74"/>
      <c r="CA34298" s="74"/>
      <c r="CF34298" s="79"/>
      <c r="CL34298" s="79"/>
    </row>
    <row r="34299" spans="30:90">
      <c r="AD34299" s="73"/>
      <c r="AE34299" s="74"/>
      <c r="AF34299" s="74"/>
      <c r="BX34299" s="73"/>
      <c r="BY34299" s="74"/>
      <c r="BZ34299" s="74"/>
      <c r="CA34299" s="74"/>
      <c r="CF34299" s="79"/>
      <c r="CL34299" s="79"/>
    </row>
    <row r="34300" spans="30:90">
      <c r="AD34300" s="73"/>
      <c r="AE34300" s="74"/>
      <c r="AF34300" s="74"/>
      <c r="BX34300" s="73"/>
      <c r="BY34300" s="74"/>
      <c r="BZ34300" s="74"/>
      <c r="CA34300" s="74"/>
      <c r="CF34300" s="79"/>
      <c r="CL34300" s="79"/>
    </row>
    <row r="34301" spans="30:90">
      <c r="AD34301" s="73"/>
      <c r="AE34301" s="74"/>
      <c r="AF34301" s="74"/>
      <c r="BX34301" s="73"/>
      <c r="BY34301" s="74"/>
      <c r="BZ34301" s="74"/>
      <c r="CA34301" s="74"/>
      <c r="CF34301" s="79"/>
      <c r="CL34301" s="79"/>
    </row>
    <row r="34302" spans="30:90">
      <c r="AD34302" s="73"/>
      <c r="AE34302" s="74"/>
      <c r="AF34302" s="74"/>
      <c r="BX34302" s="73"/>
      <c r="BY34302" s="74"/>
      <c r="BZ34302" s="74"/>
      <c r="CA34302" s="74"/>
      <c r="CF34302" s="79"/>
      <c r="CL34302" s="79"/>
    </row>
    <row r="34303" spans="30:90">
      <c r="AD34303" s="73"/>
      <c r="AE34303" s="74"/>
      <c r="AF34303" s="74"/>
      <c r="BX34303" s="73"/>
      <c r="BY34303" s="74"/>
      <c r="BZ34303" s="74"/>
      <c r="CA34303" s="74"/>
      <c r="CF34303" s="79"/>
      <c r="CL34303" s="79"/>
    </row>
    <row r="34304" spans="30:90">
      <c r="AD34304" s="73"/>
      <c r="AE34304" s="74"/>
      <c r="AF34304" s="74"/>
      <c r="BX34304" s="73"/>
      <c r="BY34304" s="74"/>
      <c r="BZ34304" s="74"/>
      <c r="CA34304" s="74"/>
      <c r="CF34304" s="79"/>
      <c r="CL34304" s="79"/>
    </row>
    <row r="34305" spans="30:90">
      <c r="AD34305" s="73"/>
      <c r="AE34305" s="74"/>
      <c r="AF34305" s="74"/>
      <c r="BX34305" s="73"/>
      <c r="BY34305" s="74"/>
      <c r="BZ34305" s="74"/>
      <c r="CA34305" s="74"/>
      <c r="CF34305" s="79"/>
      <c r="CL34305" s="79"/>
    </row>
    <row r="34306" spans="30:90">
      <c r="AD34306" s="73"/>
      <c r="AE34306" s="74"/>
      <c r="AF34306" s="74"/>
      <c r="BX34306" s="73"/>
      <c r="BY34306" s="74"/>
      <c r="BZ34306" s="74"/>
      <c r="CA34306" s="74"/>
      <c r="CF34306" s="79"/>
      <c r="CL34306" s="79"/>
    </row>
    <row r="34307" spans="30:90">
      <c r="AD34307" s="73"/>
      <c r="AE34307" s="74"/>
      <c r="AF34307" s="74"/>
      <c r="BX34307" s="73"/>
      <c r="BY34307" s="74"/>
      <c r="BZ34307" s="74"/>
      <c r="CA34307" s="74"/>
      <c r="CF34307" s="79"/>
      <c r="CL34307" s="79"/>
    </row>
    <row r="34308" spans="30:90">
      <c r="AD34308" s="73"/>
      <c r="AE34308" s="74"/>
      <c r="AF34308" s="74"/>
      <c r="BX34308" s="73"/>
      <c r="BY34308" s="74"/>
      <c r="BZ34308" s="74"/>
      <c r="CA34308" s="74"/>
      <c r="CF34308" s="79"/>
      <c r="CL34308" s="79"/>
    </row>
    <row r="34309" spans="30:90">
      <c r="AD34309" s="73"/>
      <c r="AE34309" s="74"/>
      <c r="AF34309" s="74"/>
      <c r="BX34309" s="73"/>
      <c r="BY34309" s="74"/>
      <c r="BZ34309" s="74"/>
      <c r="CA34309" s="74"/>
      <c r="CF34309" s="79"/>
      <c r="CL34309" s="79"/>
    </row>
    <row r="34310" spans="30:90">
      <c r="AD34310" s="73"/>
      <c r="AE34310" s="74"/>
      <c r="AF34310" s="74"/>
      <c r="BX34310" s="73"/>
      <c r="BY34310" s="74"/>
      <c r="BZ34310" s="74"/>
      <c r="CA34310" s="74"/>
      <c r="CF34310" s="79"/>
      <c r="CL34310" s="79"/>
    </row>
    <row r="34311" spans="30:90">
      <c r="AD34311" s="73"/>
      <c r="AE34311" s="74"/>
      <c r="AF34311" s="74"/>
      <c r="BX34311" s="73"/>
      <c r="BY34311" s="74"/>
      <c r="BZ34311" s="74"/>
      <c r="CA34311" s="74"/>
      <c r="CF34311" s="79"/>
      <c r="CL34311" s="79"/>
    </row>
    <row r="34312" spans="30:90">
      <c r="AD34312" s="73"/>
      <c r="AE34312" s="74"/>
      <c r="AF34312" s="74"/>
      <c r="BX34312" s="73"/>
      <c r="BY34312" s="74"/>
      <c r="BZ34312" s="74"/>
      <c r="CA34312" s="74"/>
      <c r="CF34312" s="79"/>
      <c r="CL34312" s="79"/>
    </row>
    <row r="34313" spans="30:90">
      <c r="AD34313" s="73"/>
      <c r="AE34313" s="74"/>
      <c r="AF34313" s="74"/>
      <c r="BX34313" s="73"/>
      <c r="BY34313" s="74"/>
      <c r="BZ34313" s="74"/>
      <c r="CA34313" s="74"/>
      <c r="CF34313" s="79"/>
      <c r="CL34313" s="79"/>
    </row>
    <row r="34314" spans="30:90">
      <c r="AD34314" s="73"/>
      <c r="AE34314" s="74"/>
      <c r="AF34314" s="74"/>
      <c r="BX34314" s="73"/>
      <c r="BY34314" s="74"/>
      <c r="BZ34314" s="74"/>
      <c r="CA34314" s="74"/>
      <c r="CF34314" s="79"/>
      <c r="CL34314" s="79"/>
    </row>
    <row r="34315" spans="30:90">
      <c r="AD34315" s="73"/>
      <c r="AE34315" s="74"/>
      <c r="AF34315" s="74"/>
      <c r="BX34315" s="73"/>
      <c r="BY34315" s="74"/>
      <c r="BZ34315" s="74"/>
      <c r="CA34315" s="74"/>
      <c r="CF34315" s="79"/>
      <c r="CL34315" s="79"/>
    </row>
    <row r="34316" spans="30:90">
      <c r="AD34316" s="73"/>
      <c r="AE34316" s="74"/>
      <c r="AF34316" s="74"/>
      <c r="BX34316" s="73"/>
      <c r="BY34316" s="74"/>
      <c r="BZ34316" s="74"/>
      <c r="CA34316" s="74"/>
      <c r="CF34316" s="79"/>
      <c r="CL34316" s="79"/>
    </row>
    <row r="34317" spans="30:90">
      <c r="AD34317" s="73"/>
      <c r="AE34317" s="74"/>
      <c r="AF34317" s="74"/>
      <c r="BX34317" s="73"/>
      <c r="BY34317" s="74"/>
      <c r="BZ34317" s="74"/>
      <c r="CA34317" s="74"/>
      <c r="CF34317" s="79"/>
      <c r="CL34317" s="79"/>
    </row>
    <row r="34318" spans="30:90">
      <c r="AD34318" s="73"/>
      <c r="AE34318" s="74"/>
      <c r="AF34318" s="74"/>
      <c r="BX34318" s="73"/>
      <c r="BY34318" s="74"/>
      <c r="BZ34318" s="74"/>
      <c r="CA34318" s="74"/>
      <c r="CF34318" s="79"/>
      <c r="CL34318" s="79"/>
    </row>
    <row r="34319" spans="30:90">
      <c r="AD34319" s="73"/>
      <c r="AE34319" s="74"/>
      <c r="AF34319" s="74"/>
      <c r="BX34319" s="73"/>
      <c r="BY34319" s="74"/>
      <c r="BZ34319" s="74"/>
      <c r="CA34319" s="74"/>
      <c r="CF34319" s="79"/>
      <c r="CL34319" s="79"/>
    </row>
    <row r="34320" spans="30:90">
      <c r="AD34320" s="73"/>
      <c r="AE34320" s="74"/>
      <c r="AF34320" s="74"/>
      <c r="BX34320" s="73"/>
      <c r="BY34320" s="74"/>
      <c r="BZ34320" s="74"/>
      <c r="CA34320" s="74"/>
      <c r="CF34320" s="79"/>
      <c r="CL34320" s="79"/>
    </row>
    <row r="34321" spans="30:90">
      <c r="AD34321" s="73"/>
      <c r="AE34321" s="74"/>
      <c r="AF34321" s="74"/>
      <c r="BX34321" s="73"/>
      <c r="BY34321" s="74"/>
      <c r="BZ34321" s="74"/>
      <c r="CA34321" s="74"/>
      <c r="CF34321" s="79"/>
      <c r="CL34321" s="79"/>
    </row>
    <row r="34322" spans="30:90">
      <c r="AD34322" s="73"/>
      <c r="AE34322" s="74"/>
      <c r="AF34322" s="74"/>
      <c r="BX34322" s="73"/>
      <c r="BY34322" s="74"/>
      <c r="BZ34322" s="74"/>
      <c r="CA34322" s="74"/>
      <c r="CF34322" s="79"/>
      <c r="CL34322" s="79"/>
    </row>
    <row r="34323" spans="30:90">
      <c r="AD34323" s="73"/>
      <c r="AE34323" s="74"/>
      <c r="AF34323" s="74"/>
      <c r="BX34323" s="73"/>
      <c r="BY34323" s="74"/>
      <c r="BZ34323" s="74"/>
      <c r="CA34323" s="74"/>
      <c r="CF34323" s="79"/>
      <c r="CL34323" s="79"/>
    </row>
    <row r="34324" spans="30:90">
      <c r="AD34324" s="73"/>
      <c r="AE34324" s="74"/>
      <c r="AF34324" s="74"/>
      <c r="BX34324" s="73"/>
      <c r="BY34324" s="74"/>
      <c r="BZ34324" s="74"/>
      <c r="CA34324" s="74"/>
      <c r="CF34324" s="79"/>
      <c r="CL34324" s="79"/>
    </row>
    <row r="34325" spans="30:90">
      <c r="AD34325" s="73"/>
      <c r="AE34325" s="74"/>
      <c r="AF34325" s="74"/>
      <c r="BX34325" s="73"/>
      <c r="BY34325" s="74"/>
      <c r="BZ34325" s="74"/>
      <c r="CA34325" s="74"/>
      <c r="CF34325" s="79"/>
      <c r="CL34325" s="79"/>
    </row>
    <row r="34326" spans="30:90">
      <c r="AD34326" s="73"/>
      <c r="AE34326" s="74"/>
      <c r="AF34326" s="74"/>
      <c r="BX34326" s="73"/>
      <c r="BY34326" s="74"/>
      <c r="BZ34326" s="74"/>
      <c r="CA34326" s="74"/>
      <c r="CF34326" s="79"/>
      <c r="CL34326" s="79"/>
    </row>
    <row r="34327" spans="30:90">
      <c r="AD34327" s="73"/>
      <c r="AE34327" s="74"/>
      <c r="AF34327" s="74"/>
      <c r="BX34327" s="73"/>
      <c r="BY34327" s="74"/>
      <c r="BZ34327" s="74"/>
      <c r="CA34327" s="74"/>
      <c r="CF34327" s="79"/>
      <c r="CL34327" s="79"/>
    </row>
    <row r="34328" spans="30:90">
      <c r="AD34328" s="73"/>
      <c r="AE34328" s="74"/>
      <c r="AF34328" s="74"/>
      <c r="BX34328" s="73"/>
      <c r="BY34328" s="74"/>
      <c r="BZ34328" s="74"/>
      <c r="CA34328" s="74"/>
      <c r="CF34328" s="79"/>
      <c r="CL34328" s="79"/>
    </row>
    <row r="34329" spans="30:90">
      <c r="AD34329" s="73"/>
      <c r="AE34329" s="74"/>
      <c r="AF34329" s="74"/>
      <c r="BX34329" s="73"/>
      <c r="BY34329" s="74"/>
      <c r="BZ34329" s="74"/>
      <c r="CA34329" s="74"/>
      <c r="CF34329" s="79"/>
      <c r="CL34329" s="79"/>
    </row>
    <row r="34330" spans="30:90">
      <c r="AD34330" s="73"/>
      <c r="AE34330" s="74"/>
      <c r="AF34330" s="74"/>
      <c r="BX34330" s="73"/>
      <c r="BY34330" s="74"/>
      <c r="BZ34330" s="74"/>
      <c r="CA34330" s="74"/>
      <c r="CF34330" s="79"/>
      <c r="CL34330" s="79"/>
    </row>
    <row r="34331" spans="30:90">
      <c r="AD34331" s="73"/>
      <c r="AE34331" s="74"/>
      <c r="AF34331" s="74"/>
      <c r="BX34331" s="73"/>
      <c r="BY34331" s="74"/>
      <c r="BZ34331" s="74"/>
      <c r="CA34331" s="74"/>
      <c r="CF34331" s="79"/>
      <c r="CL34331" s="79"/>
    </row>
    <row r="34332" spans="30:90">
      <c r="AD34332" s="73"/>
      <c r="AE34332" s="74"/>
      <c r="AF34332" s="74"/>
      <c r="BX34332" s="73"/>
      <c r="BY34332" s="74"/>
      <c r="BZ34332" s="74"/>
      <c r="CA34332" s="74"/>
      <c r="CF34332" s="79"/>
      <c r="CL34332" s="79"/>
    </row>
    <row r="34333" spans="30:90">
      <c r="AD34333" s="73"/>
      <c r="AE34333" s="74"/>
      <c r="AF34333" s="74"/>
      <c r="BX34333" s="73"/>
      <c r="BY34333" s="74"/>
      <c r="BZ34333" s="74"/>
      <c r="CA34333" s="74"/>
      <c r="CF34333" s="79"/>
      <c r="CL34333" s="79"/>
    </row>
    <row r="34334" spans="30:90">
      <c r="AD34334" s="73"/>
      <c r="AE34334" s="74"/>
      <c r="AF34334" s="74"/>
      <c r="BX34334" s="73"/>
      <c r="BY34334" s="74"/>
      <c r="BZ34334" s="74"/>
      <c r="CA34334" s="74"/>
      <c r="CF34334" s="79"/>
      <c r="CL34334" s="79"/>
    </row>
    <row r="34335" spans="30:90">
      <c r="AD34335" s="73"/>
      <c r="AE34335" s="74"/>
      <c r="AF34335" s="74"/>
      <c r="BX34335" s="73"/>
      <c r="BY34335" s="74"/>
      <c r="BZ34335" s="74"/>
      <c r="CA34335" s="74"/>
      <c r="CF34335" s="79"/>
      <c r="CL34335" s="79"/>
    </row>
    <row r="34336" spans="30:90">
      <c r="AD34336" s="73"/>
      <c r="AE34336" s="74"/>
      <c r="AF34336" s="74"/>
      <c r="BX34336" s="73"/>
      <c r="BY34336" s="74"/>
      <c r="BZ34336" s="74"/>
      <c r="CA34336" s="74"/>
      <c r="CF34336" s="79"/>
      <c r="CL34336" s="79"/>
    </row>
    <row r="34337" spans="30:90">
      <c r="AD34337" s="73"/>
      <c r="AE34337" s="74"/>
      <c r="AF34337" s="74"/>
      <c r="BX34337" s="73"/>
      <c r="BY34337" s="74"/>
      <c r="BZ34337" s="74"/>
      <c r="CA34337" s="74"/>
      <c r="CF34337" s="79"/>
      <c r="CL34337" s="79"/>
    </row>
    <row r="34338" spans="30:90">
      <c r="AD34338" s="73"/>
      <c r="AE34338" s="74"/>
      <c r="AF34338" s="74"/>
      <c r="BX34338" s="73"/>
      <c r="BY34338" s="74"/>
      <c r="BZ34338" s="74"/>
      <c r="CA34338" s="74"/>
      <c r="CF34338" s="79"/>
      <c r="CL34338" s="79"/>
    </row>
    <row r="34339" spans="30:90">
      <c r="AD34339" s="73"/>
      <c r="AE34339" s="74"/>
      <c r="AF34339" s="74"/>
      <c r="BX34339" s="73"/>
      <c r="BY34339" s="74"/>
      <c r="BZ34339" s="74"/>
      <c r="CA34339" s="74"/>
      <c r="CF34339" s="79"/>
      <c r="CL34339" s="79"/>
    </row>
    <row r="34340" spans="30:90">
      <c r="AD34340" s="73"/>
      <c r="AE34340" s="74"/>
      <c r="AF34340" s="74"/>
      <c r="BX34340" s="73"/>
      <c r="BY34340" s="74"/>
      <c r="BZ34340" s="74"/>
      <c r="CA34340" s="74"/>
      <c r="CF34340" s="79"/>
      <c r="CL34340" s="79"/>
    </row>
    <row r="34341" spans="30:90">
      <c r="AD34341" s="73"/>
      <c r="AE34341" s="74"/>
      <c r="AF34341" s="74"/>
      <c r="BX34341" s="73"/>
      <c r="BY34341" s="74"/>
      <c r="BZ34341" s="74"/>
      <c r="CA34341" s="74"/>
      <c r="CF34341" s="79"/>
      <c r="CL34341" s="79"/>
    </row>
    <row r="34342" spans="30:90">
      <c r="AD34342" s="73"/>
      <c r="AE34342" s="74"/>
      <c r="AF34342" s="74"/>
      <c r="BX34342" s="73"/>
      <c r="BY34342" s="74"/>
      <c r="BZ34342" s="74"/>
      <c r="CA34342" s="74"/>
      <c r="CF34342" s="79"/>
      <c r="CL34342" s="79"/>
    </row>
    <row r="34343" spans="30:90">
      <c r="AD34343" s="73"/>
      <c r="AE34343" s="74"/>
      <c r="AF34343" s="74"/>
      <c r="BX34343" s="73"/>
      <c r="BY34343" s="74"/>
      <c r="BZ34343" s="74"/>
      <c r="CA34343" s="74"/>
      <c r="CF34343" s="79"/>
      <c r="CL34343" s="79"/>
    </row>
    <row r="34344" spans="30:90">
      <c r="AD34344" s="73"/>
      <c r="AE34344" s="74"/>
      <c r="AF34344" s="74"/>
      <c r="BX34344" s="73"/>
      <c r="BY34344" s="74"/>
      <c r="BZ34344" s="74"/>
      <c r="CA34344" s="74"/>
      <c r="CF34344" s="79"/>
      <c r="CL34344" s="79"/>
    </row>
    <row r="34345" spans="30:90">
      <c r="AD34345" s="73"/>
      <c r="AE34345" s="74"/>
      <c r="AF34345" s="74"/>
      <c r="BX34345" s="73"/>
      <c r="BY34345" s="74"/>
      <c r="BZ34345" s="74"/>
      <c r="CA34345" s="74"/>
      <c r="CF34345" s="79"/>
      <c r="CL34345" s="79"/>
    </row>
    <row r="34346" spans="30:90">
      <c r="AD34346" s="73"/>
      <c r="AE34346" s="74"/>
      <c r="AF34346" s="74"/>
      <c r="BX34346" s="73"/>
      <c r="BY34346" s="74"/>
      <c r="BZ34346" s="74"/>
      <c r="CA34346" s="74"/>
      <c r="CF34346" s="79"/>
      <c r="CL34346" s="79"/>
    </row>
    <row r="34347" spans="30:90">
      <c r="AD34347" s="73"/>
      <c r="AE34347" s="74"/>
      <c r="AF34347" s="74"/>
      <c r="BX34347" s="73"/>
      <c r="BY34347" s="74"/>
      <c r="BZ34347" s="74"/>
      <c r="CA34347" s="74"/>
      <c r="CF34347" s="79"/>
      <c r="CL34347" s="79"/>
    </row>
    <row r="34348" spans="30:90">
      <c r="AD34348" s="73"/>
      <c r="AE34348" s="74"/>
      <c r="AF34348" s="74"/>
      <c r="BX34348" s="73"/>
      <c r="BY34348" s="74"/>
      <c r="BZ34348" s="74"/>
      <c r="CA34348" s="74"/>
      <c r="CF34348" s="79"/>
      <c r="CL34348" s="79"/>
    </row>
    <row r="34349" spans="30:90">
      <c r="AD34349" s="73"/>
      <c r="AE34349" s="74"/>
      <c r="AF34349" s="74"/>
      <c r="BX34349" s="73"/>
      <c r="BY34349" s="74"/>
      <c r="BZ34349" s="74"/>
      <c r="CA34349" s="74"/>
      <c r="CF34349" s="79"/>
      <c r="CL34349" s="79"/>
    </row>
    <row r="34350" spans="30:90">
      <c r="AD34350" s="73"/>
      <c r="AE34350" s="74"/>
      <c r="AF34350" s="74"/>
      <c r="BX34350" s="73"/>
      <c r="BY34350" s="74"/>
      <c r="BZ34350" s="74"/>
      <c r="CA34350" s="74"/>
      <c r="CF34350" s="79"/>
      <c r="CL34350" s="79"/>
    </row>
    <row r="34351" spans="30:90">
      <c r="AD34351" s="73"/>
      <c r="AE34351" s="74"/>
      <c r="AF34351" s="74"/>
      <c r="BX34351" s="73"/>
      <c r="BY34351" s="74"/>
      <c r="BZ34351" s="74"/>
      <c r="CA34351" s="74"/>
      <c r="CF34351" s="79"/>
      <c r="CL34351" s="79"/>
    </row>
    <row r="34352" spans="30:90">
      <c r="AD34352" s="73"/>
      <c r="AE34352" s="74"/>
      <c r="AF34352" s="74"/>
      <c r="BX34352" s="73"/>
      <c r="BY34352" s="74"/>
      <c r="BZ34352" s="74"/>
      <c r="CA34352" s="74"/>
      <c r="CF34352" s="79"/>
      <c r="CL34352" s="79"/>
    </row>
    <row r="34353" spans="30:90">
      <c r="AD34353" s="73"/>
      <c r="AE34353" s="74"/>
      <c r="AF34353" s="74"/>
      <c r="BX34353" s="73"/>
      <c r="BY34353" s="74"/>
      <c r="BZ34353" s="74"/>
      <c r="CA34353" s="74"/>
      <c r="CF34353" s="79"/>
      <c r="CL34353" s="79"/>
    </row>
    <row r="34354" spans="30:90">
      <c r="AD34354" s="73"/>
      <c r="AE34354" s="74"/>
      <c r="AF34354" s="74"/>
      <c r="BX34354" s="73"/>
      <c r="BY34354" s="74"/>
      <c r="BZ34354" s="74"/>
      <c r="CA34354" s="74"/>
      <c r="CF34354" s="79"/>
      <c r="CL34354" s="79"/>
    </row>
    <row r="34355" spans="30:90">
      <c r="AD34355" s="73"/>
      <c r="AE34355" s="74"/>
      <c r="AF34355" s="74"/>
      <c r="BX34355" s="73"/>
      <c r="BY34355" s="74"/>
      <c r="BZ34355" s="74"/>
      <c r="CA34355" s="74"/>
      <c r="CF34355" s="79"/>
      <c r="CL34355" s="79"/>
    </row>
    <row r="34356" spans="30:90">
      <c r="AD34356" s="73"/>
      <c r="AE34356" s="74"/>
      <c r="AF34356" s="74"/>
      <c r="BX34356" s="73"/>
      <c r="BY34356" s="74"/>
      <c r="BZ34356" s="74"/>
      <c r="CA34356" s="74"/>
      <c r="CF34356" s="79"/>
      <c r="CL34356" s="79"/>
    </row>
    <row r="34357" spans="30:90">
      <c r="AD34357" s="73"/>
      <c r="AE34357" s="74"/>
      <c r="AF34357" s="74"/>
      <c r="BX34357" s="73"/>
      <c r="BY34357" s="74"/>
      <c r="BZ34357" s="74"/>
      <c r="CA34357" s="74"/>
      <c r="CF34357" s="79"/>
      <c r="CL34357" s="79"/>
    </row>
    <row r="34358" spans="30:90">
      <c r="AD34358" s="73"/>
      <c r="AE34358" s="74"/>
      <c r="AF34358" s="74"/>
      <c r="BX34358" s="73"/>
      <c r="BY34358" s="74"/>
      <c r="BZ34358" s="74"/>
      <c r="CA34358" s="74"/>
      <c r="CF34358" s="79"/>
      <c r="CL34358" s="79"/>
    </row>
    <row r="34359" spans="30:90">
      <c r="AD34359" s="73"/>
      <c r="AE34359" s="74"/>
      <c r="AF34359" s="74"/>
      <c r="BX34359" s="73"/>
      <c r="BY34359" s="74"/>
      <c r="BZ34359" s="74"/>
      <c r="CA34359" s="74"/>
      <c r="CF34359" s="79"/>
      <c r="CL34359" s="79"/>
    </row>
    <row r="34360" spans="30:90">
      <c r="AD34360" s="73"/>
      <c r="AE34360" s="74"/>
      <c r="AF34360" s="74"/>
      <c r="BX34360" s="73"/>
      <c r="BY34360" s="74"/>
      <c r="BZ34360" s="74"/>
      <c r="CA34360" s="74"/>
      <c r="CF34360" s="79"/>
      <c r="CL34360" s="79"/>
    </row>
    <row r="34361" spans="30:90">
      <c r="AD34361" s="73"/>
      <c r="AE34361" s="74"/>
      <c r="AF34361" s="74"/>
      <c r="BX34361" s="73"/>
      <c r="BY34361" s="74"/>
      <c r="BZ34361" s="74"/>
      <c r="CA34361" s="74"/>
      <c r="CF34361" s="79"/>
      <c r="CL34361" s="79"/>
    </row>
    <row r="34362" spans="30:90">
      <c r="AD34362" s="73"/>
      <c r="AE34362" s="74"/>
      <c r="AF34362" s="74"/>
      <c r="BX34362" s="73"/>
      <c r="BY34362" s="74"/>
      <c r="BZ34362" s="74"/>
      <c r="CA34362" s="74"/>
      <c r="CF34362" s="79"/>
      <c r="CL34362" s="79"/>
    </row>
    <row r="34363" spans="30:90">
      <c r="AD34363" s="73"/>
      <c r="AE34363" s="74"/>
      <c r="AF34363" s="74"/>
      <c r="BX34363" s="73"/>
      <c r="BY34363" s="74"/>
      <c r="BZ34363" s="74"/>
      <c r="CA34363" s="74"/>
      <c r="CF34363" s="79"/>
      <c r="CL34363" s="79"/>
    </row>
    <row r="34364" spans="30:90">
      <c r="AD34364" s="73"/>
      <c r="AE34364" s="74"/>
      <c r="AF34364" s="74"/>
      <c r="BX34364" s="73"/>
      <c r="BY34364" s="74"/>
      <c r="BZ34364" s="74"/>
      <c r="CA34364" s="74"/>
      <c r="CF34364" s="79"/>
      <c r="CL34364" s="79"/>
    </row>
    <row r="34365" spans="30:90">
      <c r="AD34365" s="73"/>
      <c r="AE34365" s="74"/>
      <c r="AF34365" s="74"/>
      <c r="BX34365" s="73"/>
      <c r="BY34365" s="74"/>
      <c r="BZ34365" s="74"/>
      <c r="CA34365" s="74"/>
      <c r="CF34365" s="79"/>
      <c r="CL34365" s="79"/>
    </row>
    <row r="34366" spans="30:90">
      <c r="AD34366" s="73"/>
      <c r="AE34366" s="74"/>
      <c r="AF34366" s="74"/>
      <c r="BX34366" s="73"/>
      <c r="BY34366" s="74"/>
      <c r="BZ34366" s="74"/>
      <c r="CA34366" s="74"/>
      <c r="CF34366" s="79"/>
      <c r="CL34366" s="79"/>
    </row>
    <row r="34367" spans="30:90">
      <c r="AD34367" s="73"/>
      <c r="AE34367" s="74"/>
      <c r="AF34367" s="74"/>
      <c r="BX34367" s="73"/>
      <c r="BY34367" s="74"/>
      <c r="BZ34367" s="74"/>
      <c r="CA34367" s="74"/>
      <c r="CF34367" s="79"/>
      <c r="CL34367" s="79"/>
    </row>
    <row r="34368" spans="30:90">
      <c r="AD34368" s="73"/>
      <c r="AE34368" s="74"/>
      <c r="AF34368" s="74"/>
      <c r="BX34368" s="73"/>
      <c r="BY34368" s="74"/>
      <c r="BZ34368" s="74"/>
      <c r="CA34368" s="74"/>
      <c r="CF34368" s="79"/>
      <c r="CL34368" s="79"/>
    </row>
    <row r="34369" spans="30:90">
      <c r="AD34369" s="73"/>
      <c r="AE34369" s="74"/>
      <c r="AF34369" s="74"/>
      <c r="BX34369" s="73"/>
      <c r="BY34369" s="74"/>
      <c r="BZ34369" s="74"/>
      <c r="CA34369" s="74"/>
      <c r="CF34369" s="79"/>
      <c r="CL34369" s="79"/>
    </row>
    <row r="34370" spans="30:90">
      <c r="AD34370" s="73"/>
      <c r="AE34370" s="74"/>
      <c r="AF34370" s="74"/>
      <c r="BX34370" s="73"/>
      <c r="BY34370" s="74"/>
      <c r="BZ34370" s="74"/>
      <c r="CA34370" s="74"/>
      <c r="CF34370" s="79"/>
      <c r="CL34370" s="79"/>
    </row>
    <row r="34371" spans="30:90">
      <c r="AD34371" s="73"/>
      <c r="AE34371" s="74"/>
      <c r="AF34371" s="74"/>
      <c r="BX34371" s="73"/>
      <c r="BY34371" s="74"/>
      <c r="BZ34371" s="74"/>
      <c r="CA34371" s="74"/>
      <c r="CF34371" s="79"/>
      <c r="CL34371" s="79"/>
    </row>
    <row r="34372" spans="30:90">
      <c r="AD34372" s="73"/>
      <c r="AE34372" s="74"/>
      <c r="AF34372" s="74"/>
      <c r="BX34372" s="73"/>
      <c r="BY34372" s="74"/>
      <c r="BZ34372" s="74"/>
      <c r="CA34372" s="74"/>
      <c r="CF34372" s="79"/>
      <c r="CL34372" s="79"/>
    </row>
    <row r="34373" spans="30:90">
      <c r="AD34373" s="73"/>
      <c r="AE34373" s="74"/>
      <c r="AF34373" s="74"/>
      <c r="BX34373" s="73"/>
      <c r="BY34373" s="74"/>
      <c r="BZ34373" s="74"/>
      <c r="CA34373" s="74"/>
      <c r="CF34373" s="79"/>
      <c r="CL34373" s="79"/>
    </row>
    <row r="34374" spans="30:90">
      <c r="AD34374" s="73"/>
      <c r="AE34374" s="74"/>
      <c r="AF34374" s="74"/>
      <c r="BX34374" s="73"/>
      <c r="BY34374" s="74"/>
      <c r="BZ34374" s="74"/>
      <c r="CA34374" s="74"/>
      <c r="CF34374" s="79"/>
      <c r="CL34374" s="79"/>
    </row>
    <row r="34375" spans="30:90">
      <c r="AD34375" s="73"/>
      <c r="AE34375" s="74"/>
      <c r="AF34375" s="74"/>
      <c r="BX34375" s="73"/>
      <c r="BY34375" s="74"/>
      <c r="BZ34375" s="74"/>
      <c r="CA34375" s="74"/>
      <c r="CF34375" s="79"/>
      <c r="CL34375" s="79"/>
    </row>
    <row r="34376" spans="30:90">
      <c r="AD34376" s="73"/>
      <c r="AE34376" s="74"/>
      <c r="AF34376" s="74"/>
      <c r="BX34376" s="73"/>
      <c r="BY34376" s="74"/>
      <c r="BZ34376" s="74"/>
      <c r="CA34376" s="74"/>
      <c r="CF34376" s="79"/>
      <c r="CL34376" s="79"/>
    </row>
    <row r="34377" spans="30:90">
      <c r="AD34377" s="73"/>
      <c r="AE34377" s="74"/>
      <c r="AF34377" s="74"/>
      <c r="BX34377" s="73"/>
      <c r="BY34377" s="74"/>
      <c r="BZ34377" s="74"/>
      <c r="CA34377" s="74"/>
      <c r="CF34377" s="79"/>
      <c r="CL34377" s="79"/>
    </row>
    <row r="34378" spans="30:90">
      <c r="AD34378" s="73"/>
      <c r="AE34378" s="74"/>
      <c r="AF34378" s="74"/>
      <c r="BX34378" s="73"/>
      <c r="BY34378" s="74"/>
      <c r="BZ34378" s="74"/>
      <c r="CA34378" s="74"/>
      <c r="CF34378" s="79"/>
      <c r="CL34378" s="79"/>
    </row>
    <row r="34379" spans="30:90">
      <c r="AD34379" s="73"/>
      <c r="AE34379" s="74"/>
      <c r="AF34379" s="74"/>
      <c r="BX34379" s="73"/>
      <c r="BY34379" s="74"/>
      <c r="BZ34379" s="74"/>
      <c r="CA34379" s="74"/>
      <c r="CF34379" s="79"/>
      <c r="CL34379" s="79"/>
    </row>
    <row r="34380" spans="30:90">
      <c r="AD34380" s="73"/>
      <c r="AE34380" s="74"/>
      <c r="AF34380" s="74"/>
      <c r="BX34380" s="73"/>
      <c r="BY34380" s="74"/>
      <c r="BZ34380" s="74"/>
      <c r="CA34380" s="74"/>
      <c r="CF34380" s="79"/>
      <c r="CL34380" s="79"/>
    </row>
    <row r="34381" spans="30:90">
      <c r="AD34381" s="73"/>
      <c r="AE34381" s="74"/>
      <c r="AF34381" s="74"/>
      <c r="BX34381" s="73"/>
      <c r="BY34381" s="74"/>
      <c r="BZ34381" s="74"/>
      <c r="CA34381" s="74"/>
      <c r="CF34381" s="79"/>
      <c r="CL34381" s="79"/>
    </row>
    <row r="34382" spans="30:90">
      <c r="AD34382" s="73"/>
      <c r="AE34382" s="74"/>
      <c r="AF34382" s="74"/>
      <c r="BX34382" s="73"/>
      <c r="BY34382" s="74"/>
      <c r="BZ34382" s="74"/>
      <c r="CA34382" s="74"/>
      <c r="CF34382" s="79"/>
      <c r="CL34382" s="79"/>
    </row>
    <row r="34383" spans="30:90">
      <c r="AD34383" s="73"/>
      <c r="AE34383" s="74"/>
      <c r="AF34383" s="74"/>
      <c r="BX34383" s="73"/>
      <c r="BY34383" s="74"/>
      <c r="BZ34383" s="74"/>
      <c r="CA34383" s="74"/>
      <c r="CF34383" s="79"/>
      <c r="CL34383" s="79"/>
    </row>
    <row r="34384" spans="30:90">
      <c r="AD34384" s="73"/>
      <c r="AE34384" s="74"/>
      <c r="AF34384" s="74"/>
      <c r="BX34384" s="73"/>
      <c r="BY34384" s="74"/>
      <c r="BZ34384" s="74"/>
      <c r="CA34384" s="74"/>
      <c r="CF34384" s="79"/>
      <c r="CL34384" s="79"/>
    </row>
    <row r="34385" spans="30:90">
      <c r="AD34385" s="73"/>
      <c r="AE34385" s="74"/>
      <c r="AF34385" s="74"/>
      <c r="BX34385" s="73"/>
      <c r="BY34385" s="74"/>
      <c r="BZ34385" s="74"/>
      <c r="CA34385" s="74"/>
      <c r="CF34385" s="79"/>
      <c r="CL34385" s="79"/>
    </row>
    <row r="34386" spans="30:90">
      <c r="AD34386" s="73"/>
      <c r="AE34386" s="74"/>
      <c r="AF34386" s="74"/>
      <c r="BX34386" s="73"/>
      <c r="BY34386" s="74"/>
      <c r="BZ34386" s="74"/>
      <c r="CA34386" s="74"/>
      <c r="CF34386" s="79"/>
      <c r="CL34386" s="79"/>
    </row>
    <row r="34387" spans="30:90">
      <c r="AD34387" s="73"/>
      <c r="AE34387" s="74"/>
      <c r="AF34387" s="74"/>
      <c r="BX34387" s="73"/>
      <c r="BY34387" s="74"/>
      <c r="BZ34387" s="74"/>
      <c r="CA34387" s="74"/>
      <c r="CF34387" s="79"/>
      <c r="CL34387" s="79"/>
    </row>
    <row r="34388" spans="30:90">
      <c r="AD34388" s="73"/>
      <c r="AE34388" s="74"/>
      <c r="AF34388" s="74"/>
      <c r="BX34388" s="73"/>
      <c r="BY34388" s="74"/>
      <c r="BZ34388" s="74"/>
      <c r="CA34388" s="74"/>
      <c r="CF34388" s="79"/>
      <c r="CL34388" s="79"/>
    </row>
    <row r="34389" spans="30:90">
      <c r="AD34389" s="73"/>
      <c r="AE34389" s="74"/>
      <c r="AF34389" s="74"/>
      <c r="BX34389" s="73"/>
      <c r="BY34389" s="74"/>
      <c r="BZ34389" s="74"/>
      <c r="CA34389" s="74"/>
      <c r="CF34389" s="79"/>
      <c r="CL34389" s="79"/>
    </row>
    <row r="34390" spans="30:90">
      <c r="AD34390" s="73"/>
      <c r="AE34390" s="74"/>
      <c r="AF34390" s="74"/>
      <c r="BX34390" s="73"/>
      <c r="BY34390" s="74"/>
      <c r="BZ34390" s="74"/>
      <c r="CA34390" s="74"/>
      <c r="CF34390" s="79"/>
      <c r="CL34390" s="79"/>
    </row>
    <row r="34391" spans="30:90">
      <c r="AD34391" s="73"/>
      <c r="AE34391" s="74"/>
      <c r="AF34391" s="74"/>
      <c r="BX34391" s="73"/>
      <c r="BY34391" s="74"/>
      <c r="BZ34391" s="74"/>
      <c r="CA34391" s="74"/>
      <c r="CF34391" s="79"/>
      <c r="CL34391" s="79"/>
    </row>
    <row r="34392" spans="30:90">
      <c r="AD34392" s="73"/>
      <c r="AE34392" s="74"/>
      <c r="AF34392" s="74"/>
      <c r="BX34392" s="73"/>
      <c r="BY34392" s="74"/>
      <c r="BZ34392" s="74"/>
      <c r="CA34392" s="74"/>
      <c r="CF34392" s="79"/>
      <c r="CL34392" s="79"/>
    </row>
    <row r="34393" spans="30:90">
      <c r="AD34393" s="73"/>
      <c r="AE34393" s="74"/>
      <c r="AF34393" s="74"/>
      <c r="BX34393" s="73"/>
      <c r="BY34393" s="74"/>
      <c r="BZ34393" s="74"/>
      <c r="CA34393" s="74"/>
      <c r="CF34393" s="79"/>
      <c r="CL34393" s="79"/>
    </row>
    <row r="34394" spans="30:90">
      <c r="AD34394" s="73"/>
      <c r="AE34394" s="74"/>
      <c r="AF34394" s="74"/>
      <c r="BX34394" s="73"/>
      <c r="BY34394" s="74"/>
      <c r="BZ34394" s="74"/>
      <c r="CA34394" s="74"/>
      <c r="CF34394" s="79"/>
      <c r="CL34394" s="79"/>
    </row>
    <row r="34395" spans="30:90">
      <c r="AD34395" s="73"/>
      <c r="AE34395" s="74"/>
      <c r="AF34395" s="74"/>
      <c r="BX34395" s="73"/>
      <c r="BY34395" s="74"/>
      <c r="BZ34395" s="74"/>
      <c r="CA34395" s="74"/>
      <c r="CF34395" s="79"/>
      <c r="CL34395" s="79"/>
    </row>
    <row r="34396" spans="30:90">
      <c r="AD34396" s="73"/>
      <c r="AE34396" s="74"/>
      <c r="AF34396" s="74"/>
      <c r="BX34396" s="73"/>
      <c r="BY34396" s="74"/>
      <c r="BZ34396" s="74"/>
      <c r="CA34396" s="74"/>
      <c r="CF34396" s="79"/>
      <c r="CL34396" s="79"/>
    </row>
    <row r="34397" spans="30:90">
      <c r="AD34397" s="73"/>
      <c r="AE34397" s="74"/>
      <c r="AF34397" s="74"/>
      <c r="BX34397" s="73"/>
      <c r="BY34397" s="74"/>
      <c r="BZ34397" s="74"/>
      <c r="CA34397" s="74"/>
      <c r="CF34397" s="79"/>
      <c r="CL34397" s="79"/>
    </row>
    <row r="34398" spans="30:90">
      <c r="AD34398" s="73"/>
      <c r="AE34398" s="74"/>
      <c r="AF34398" s="74"/>
      <c r="BX34398" s="73"/>
      <c r="BY34398" s="74"/>
      <c r="BZ34398" s="74"/>
      <c r="CA34398" s="74"/>
      <c r="CF34398" s="79"/>
      <c r="CL34398" s="79"/>
    </row>
    <row r="34399" spans="30:90">
      <c r="AD34399" s="73"/>
      <c r="AE34399" s="74"/>
      <c r="AF34399" s="74"/>
      <c r="BX34399" s="73"/>
      <c r="BY34399" s="74"/>
      <c r="BZ34399" s="74"/>
      <c r="CA34399" s="74"/>
      <c r="CF34399" s="79"/>
      <c r="CL34399" s="79"/>
    </row>
    <row r="34400" spans="30:90">
      <c r="AD34400" s="73"/>
      <c r="AE34400" s="74"/>
      <c r="AF34400" s="74"/>
      <c r="BX34400" s="73"/>
      <c r="BY34400" s="74"/>
      <c r="BZ34400" s="74"/>
      <c r="CA34400" s="74"/>
      <c r="CF34400" s="79"/>
      <c r="CL34400" s="79"/>
    </row>
    <row r="34401" spans="30:90">
      <c r="AD34401" s="73"/>
      <c r="AE34401" s="74"/>
      <c r="AF34401" s="74"/>
      <c r="BX34401" s="73"/>
      <c r="BY34401" s="74"/>
      <c r="BZ34401" s="74"/>
      <c r="CA34401" s="74"/>
      <c r="CF34401" s="79"/>
      <c r="CL34401" s="79"/>
    </row>
    <row r="34402" spans="30:90">
      <c r="AD34402" s="73"/>
      <c r="AE34402" s="74"/>
      <c r="AF34402" s="74"/>
      <c r="BX34402" s="73"/>
      <c r="BY34402" s="74"/>
      <c r="BZ34402" s="74"/>
      <c r="CA34402" s="74"/>
      <c r="CF34402" s="79"/>
      <c r="CL34402" s="79"/>
    </row>
    <row r="34403" spans="30:90">
      <c r="AD34403" s="73"/>
      <c r="AE34403" s="74"/>
      <c r="AF34403" s="74"/>
      <c r="BX34403" s="73"/>
      <c r="BY34403" s="74"/>
      <c r="BZ34403" s="74"/>
      <c r="CA34403" s="74"/>
      <c r="CF34403" s="79"/>
      <c r="CL34403" s="79"/>
    </row>
    <row r="34404" spans="30:90">
      <c r="AD34404" s="73"/>
      <c r="AE34404" s="74"/>
      <c r="AF34404" s="74"/>
      <c r="BX34404" s="73"/>
      <c r="BY34404" s="74"/>
      <c r="BZ34404" s="74"/>
      <c r="CA34404" s="74"/>
      <c r="CF34404" s="79"/>
      <c r="CL34404" s="79"/>
    </row>
    <row r="34405" spans="30:90">
      <c r="AD34405" s="73"/>
      <c r="AE34405" s="74"/>
      <c r="AF34405" s="74"/>
      <c r="BX34405" s="73"/>
      <c r="BY34405" s="74"/>
      <c r="BZ34405" s="74"/>
      <c r="CA34405" s="74"/>
      <c r="CF34405" s="79"/>
      <c r="CL34405" s="79"/>
    </row>
    <row r="34406" spans="30:90">
      <c r="AD34406" s="73"/>
      <c r="AE34406" s="74"/>
      <c r="AF34406" s="74"/>
      <c r="BX34406" s="73"/>
      <c r="BY34406" s="74"/>
      <c r="BZ34406" s="74"/>
      <c r="CA34406" s="74"/>
      <c r="CF34406" s="79"/>
      <c r="CL34406" s="79"/>
    </row>
    <row r="34407" spans="30:90">
      <c r="AD34407" s="73"/>
      <c r="AE34407" s="74"/>
      <c r="AF34407" s="74"/>
      <c r="BX34407" s="73"/>
      <c r="BY34407" s="74"/>
      <c r="BZ34407" s="74"/>
      <c r="CA34407" s="74"/>
      <c r="CF34407" s="79"/>
      <c r="CL34407" s="79"/>
    </row>
    <row r="34408" spans="30:90">
      <c r="AD34408" s="73"/>
      <c r="AE34408" s="74"/>
      <c r="AF34408" s="74"/>
      <c r="BX34408" s="73"/>
      <c r="BY34408" s="74"/>
      <c r="BZ34408" s="74"/>
      <c r="CA34408" s="74"/>
      <c r="CF34408" s="79"/>
      <c r="CL34408" s="79"/>
    </row>
    <row r="34409" spans="30:90">
      <c r="AD34409" s="73"/>
      <c r="AE34409" s="74"/>
      <c r="AF34409" s="74"/>
      <c r="BX34409" s="73"/>
      <c r="BY34409" s="74"/>
      <c r="BZ34409" s="74"/>
      <c r="CA34409" s="74"/>
      <c r="CF34409" s="79"/>
      <c r="CL34409" s="79"/>
    </row>
    <row r="34410" spans="30:90">
      <c r="AD34410" s="73"/>
      <c r="AE34410" s="74"/>
      <c r="AF34410" s="74"/>
      <c r="BX34410" s="73"/>
      <c r="BY34410" s="74"/>
      <c r="BZ34410" s="74"/>
      <c r="CA34410" s="74"/>
      <c r="CF34410" s="79"/>
      <c r="CL34410" s="79"/>
    </row>
    <row r="34411" spans="30:90">
      <c r="AD34411" s="73"/>
      <c r="AE34411" s="74"/>
      <c r="AF34411" s="74"/>
      <c r="BX34411" s="73"/>
      <c r="BY34411" s="74"/>
      <c r="BZ34411" s="74"/>
      <c r="CA34411" s="74"/>
      <c r="CF34411" s="79"/>
      <c r="CL34411" s="79"/>
    </row>
    <row r="34412" spans="30:90">
      <c r="AD34412" s="73"/>
      <c r="AE34412" s="74"/>
      <c r="AF34412" s="74"/>
      <c r="BX34412" s="73"/>
      <c r="BY34412" s="74"/>
      <c r="BZ34412" s="74"/>
      <c r="CA34412" s="74"/>
      <c r="CF34412" s="79"/>
      <c r="CL34412" s="79"/>
    </row>
    <row r="34413" spans="30:90">
      <c r="AD34413" s="73"/>
      <c r="AE34413" s="74"/>
      <c r="AF34413" s="74"/>
      <c r="BX34413" s="73"/>
      <c r="BY34413" s="74"/>
      <c r="BZ34413" s="74"/>
      <c r="CA34413" s="74"/>
      <c r="CF34413" s="79"/>
      <c r="CL34413" s="79"/>
    </row>
    <row r="34414" spans="30:90">
      <c r="AD34414" s="73"/>
      <c r="AE34414" s="74"/>
      <c r="AF34414" s="74"/>
      <c r="BX34414" s="73"/>
      <c r="BY34414" s="74"/>
      <c r="BZ34414" s="74"/>
      <c r="CA34414" s="74"/>
      <c r="CF34414" s="79"/>
      <c r="CL34414" s="79"/>
    </row>
    <row r="34415" spans="30:90">
      <c r="AD34415" s="73"/>
      <c r="AE34415" s="74"/>
      <c r="AF34415" s="74"/>
      <c r="BX34415" s="73"/>
      <c r="BY34415" s="74"/>
      <c r="BZ34415" s="74"/>
      <c r="CA34415" s="74"/>
      <c r="CF34415" s="79"/>
      <c r="CL34415" s="79"/>
    </row>
    <row r="34416" spans="30:90">
      <c r="AD34416" s="73"/>
      <c r="AE34416" s="74"/>
      <c r="AF34416" s="74"/>
      <c r="BX34416" s="73"/>
      <c r="BY34416" s="74"/>
      <c r="BZ34416" s="74"/>
      <c r="CA34416" s="74"/>
      <c r="CF34416" s="79"/>
      <c r="CL34416" s="79"/>
    </row>
    <row r="34417" spans="30:90">
      <c r="AD34417" s="73"/>
      <c r="AE34417" s="74"/>
      <c r="AF34417" s="74"/>
      <c r="BX34417" s="73"/>
      <c r="BY34417" s="74"/>
      <c r="BZ34417" s="74"/>
      <c r="CA34417" s="74"/>
      <c r="CF34417" s="79"/>
      <c r="CL34417" s="79"/>
    </row>
    <row r="34418" spans="30:90">
      <c r="AD34418" s="73"/>
      <c r="AE34418" s="74"/>
      <c r="AF34418" s="74"/>
      <c r="BX34418" s="73"/>
      <c r="BY34418" s="74"/>
      <c r="BZ34418" s="74"/>
      <c r="CA34418" s="74"/>
      <c r="CF34418" s="79"/>
      <c r="CL34418" s="79"/>
    </row>
    <row r="34419" spans="30:90">
      <c r="AD34419" s="73"/>
      <c r="AE34419" s="74"/>
      <c r="AF34419" s="74"/>
      <c r="BX34419" s="73"/>
      <c r="BY34419" s="74"/>
      <c r="BZ34419" s="74"/>
      <c r="CA34419" s="74"/>
      <c r="CF34419" s="79"/>
      <c r="CL34419" s="79"/>
    </row>
    <row r="34420" spans="30:90">
      <c r="AD34420" s="73"/>
      <c r="AE34420" s="74"/>
      <c r="AF34420" s="74"/>
      <c r="BX34420" s="73"/>
      <c r="BY34420" s="74"/>
      <c r="BZ34420" s="74"/>
      <c r="CA34420" s="74"/>
      <c r="CF34420" s="79"/>
      <c r="CL34420" s="79"/>
    </row>
    <row r="34421" spans="30:90">
      <c r="AD34421" s="73"/>
      <c r="AE34421" s="74"/>
      <c r="AF34421" s="74"/>
      <c r="BX34421" s="73"/>
      <c r="BY34421" s="74"/>
      <c r="BZ34421" s="74"/>
      <c r="CA34421" s="74"/>
      <c r="CF34421" s="79"/>
      <c r="CL34421" s="79"/>
    </row>
    <row r="34422" spans="30:90">
      <c r="AD34422" s="73"/>
      <c r="AE34422" s="74"/>
      <c r="AF34422" s="74"/>
      <c r="BX34422" s="73"/>
      <c r="BY34422" s="74"/>
      <c r="BZ34422" s="74"/>
      <c r="CA34422" s="74"/>
      <c r="CF34422" s="79"/>
      <c r="CL34422" s="79"/>
    </row>
    <row r="34423" spans="30:90">
      <c r="AD34423" s="73"/>
      <c r="AE34423" s="74"/>
      <c r="AF34423" s="74"/>
      <c r="BX34423" s="73"/>
      <c r="BY34423" s="74"/>
      <c r="BZ34423" s="74"/>
      <c r="CA34423" s="74"/>
      <c r="CF34423" s="79"/>
      <c r="CL34423" s="79"/>
    </row>
    <row r="34424" spans="30:90">
      <c r="AD34424" s="73"/>
      <c r="AE34424" s="74"/>
      <c r="AF34424" s="74"/>
      <c r="BX34424" s="73"/>
      <c r="BY34424" s="74"/>
      <c r="BZ34424" s="74"/>
      <c r="CA34424" s="74"/>
      <c r="CF34424" s="79"/>
      <c r="CL34424" s="79"/>
    </row>
    <row r="34425" spans="30:90">
      <c r="AD34425" s="73"/>
      <c r="AE34425" s="74"/>
      <c r="AF34425" s="74"/>
      <c r="BX34425" s="73"/>
      <c r="BY34425" s="74"/>
      <c r="BZ34425" s="74"/>
      <c r="CA34425" s="74"/>
      <c r="CF34425" s="79"/>
      <c r="CL34425" s="79"/>
    </row>
    <row r="34426" spans="30:90">
      <c r="AD34426" s="73"/>
      <c r="AE34426" s="74"/>
      <c r="AF34426" s="74"/>
      <c r="BX34426" s="73"/>
      <c r="BY34426" s="74"/>
      <c r="BZ34426" s="74"/>
      <c r="CA34426" s="74"/>
      <c r="CF34426" s="79"/>
      <c r="CL34426" s="79"/>
    </row>
    <row r="34427" spans="30:90">
      <c r="AD34427" s="73"/>
      <c r="AE34427" s="74"/>
      <c r="AF34427" s="74"/>
      <c r="BX34427" s="73"/>
      <c r="BY34427" s="74"/>
      <c r="BZ34427" s="74"/>
      <c r="CA34427" s="74"/>
      <c r="CF34427" s="79"/>
      <c r="CL34427" s="79"/>
    </row>
    <row r="34428" spans="30:90">
      <c r="AD34428" s="73"/>
      <c r="AE34428" s="74"/>
      <c r="AF34428" s="74"/>
      <c r="BX34428" s="73"/>
      <c r="BY34428" s="74"/>
      <c r="BZ34428" s="74"/>
      <c r="CA34428" s="74"/>
      <c r="CF34428" s="79"/>
      <c r="CL34428" s="79"/>
    </row>
    <row r="34429" spans="30:90">
      <c r="AD34429" s="73"/>
      <c r="AE34429" s="74"/>
      <c r="AF34429" s="74"/>
      <c r="BX34429" s="73"/>
      <c r="BY34429" s="74"/>
      <c r="BZ34429" s="74"/>
      <c r="CA34429" s="74"/>
      <c r="CF34429" s="79"/>
      <c r="CL34429" s="79"/>
    </row>
    <row r="34430" spans="30:90">
      <c r="AD34430" s="73"/>
      <c r="AE34430" s="74"/>
      <c r="AF34430" s="74"/>
      <c r="BX34430" s="73"/>
      <c r="BY34430" s="74"/>
      <c r="BZ34430" s="74"/>
      <c r="CA34430" s="74"/>
      <c r="CF34430" s="79"/>
      <c r="CL34430" s="79"/>
    </row>
    <row r="34431" spans="30:90">
      <c r="AD34431" s="73"/>
      <c r="AE34431" s="74"/>
      <c r="AF34431" s="74"/>
      <c r="BX34431" s="73"/>
      <c r="BY34431" s="74"/>
      <c r="BZ34431" s="74"/>
      <c r="CA34431" s="74"/>
      <c r="CF34431" s="79"/>
      <c r="CL34431" s="79"/>
    </row>
    <row r="34432" spans="30:90">
      <c r="AD34432" s="73"/>
      <c r="AE34432" s="74"/>
      <c r="AF34432" s="74"/>
      <c r="BX34432" s="73"/>
      <c r="BY34432" s="74"/>
      <c r="BZ34432" s="74"/>
      <c r="CA34432" s="74"/>
      <c r="CF34432" s="79"/>
      <c r="CL34432" s="79"/>
    </row>
    <row r="34433" spans="30:90">
      <c r="AD34433" s="73"/>
      <c r="AE34433" s="74"/>
      <c r="AF34433" s="74"/>
      <c r="BX34433" s="73"/>
      <c r="BY34433" s="74"/>
      <c r="BZ34433" s="74"/>
      <c r="CA34433" s="74"/>
      <c r="CF34433" s="79"/>
      <c r="CL34433" s="79"/>
    </row>
    <row r="34434" spans="30:90">
      <c r="AD34434" s="73"/>
      <c r="AE34434" s="74"/>
      <c r="AF34434" s="74"/>
      <c r="BX34434" s="73"/>
      <c r="BY34434" s="74"/>
      <c r="BZ34434" s="74"/>
      <c r="CA34434" s="74"/>
      <c r="CF34434" s="79"/>
      <c r="CL34434" s="79"/>
    </row>
    <row r="34435" spans="30:90">
      <c r="AD34435" s="73"/>
      <c r="AE34435" s="74"/>
      <c r="AF34435" s="74"/>
      <c r="BX34435" s="73"/>
      <c r="BY34435" s="74"/>
      <c r="BZ34435" s="74"/>
      <c r="CA34435" s="74"/>
      <c r="CF34435" s="79"/>
      <c r="CL34435" s="79"/>
    </row>
    <row r="34436" spans="30:90">
      <c r="AD34436" s="73"/>
      <c r="AE34436" s="74"/>
      <c r="AF34436" s="74"/>
      <c r="BX34436" s="73"/>
      <c r="BY34436" s="74"/>
      <c r="BZ34436" s="74"/>
      <c r="CA34436" s="74"/>
      <c r="CF34436" s="79"/>
      <c r="CL34436" s="79"/>
    </row>
    <row r="34437" spans="30:90">
      <c r="AD34437" s="73"/>
      <c r="AE34437" s="74"/>
      <c r="AF34437" s="74"/>
      <c r="BX34437" s="73"/>
      <c r="BY34437" s="74"/>
      <c r="BZ34437" s="74"/>
      <c r="CA34437" s="74"/>
      <c r="CF34437" s="79"/>
      <c r="CL34437" s="79"/>
    </row>
    <row r="34438" spans="30:90">
      <c r="AD34438" s="73"/>
      <c r="AE34438" s="74"/>
      <c r="AF34438" s="74"/>
      <c r="BX34438" s="73"/>
      <c r="BY34438" s="74"/>
      <c r="BZ34438" s="74"/>
      <c r="CA34438" s="74"/>
      <c r="CF34438" s="79"/>
      <c r="CL34438" s="79"/>
    </row>
    <row r="34439" spans="30:90">
      <c r="AD34439" s="73"/>
      <c r="AE34439" s="74"/>
      <c r="AF34439" s="74"/>
      <c r="BX34439" s="73"/>
      <c r="BY34439" s="74"/>
      <c r="BZ34439" s="74"/>
      <c r="CA34439" s="74"/>
      <c r="CF34439" s="79"/>
      <c r="CL34439" s="79"/>
    </row>
    <row r="34440" spans="30:90">
      <c r="AD34440" s="73"/>
      <c r="AE34440" s="74"/>
      <c r="AF34440" s="74"/>
      <c r="BX34440" s="73"/>
      <c r="BY34440" s="74"/>
      <c r="BZ34440" s="74"/>
      <c r="CA34440" s="74"/>
      <c r="CF34440" s="79"/>
      <c r="CL34440" s="79"/>
    </row>
    <row r="34441" spans="30:90">
      <c r="AD34441" s="73"/>
      <c r="AE34441" s="74"/>
      <c r="AF34441" s="74"/>
      <c r="BX34441" s="73"/>
      <c r="BY34441" s="74"/>
      <c r="BZ34441" s="74"/>
      <c r="CA34441" s="74"/>
      <c r="CF34441" s="79"/>
      <c r="CL34441" s="79"/>
    </row>
    <row r="34442" spans="30:90">
      <c r="AD34442" s="73"/>
      <c r="AE34442" s="74"/>
      <c r="AF34442" s="74"/>
      <c r="BX34442" s="73"/>
      <c r="BY34442" s="74"/>
      <c r="BZ34442" s="74"/>
      <c r="CA34442" s="74"/>
      <c r="CF34442" s="79"/>
      <c r="CL34442" s="79"/>
    </row>
    <row r="34443" spans="30:90">
      <c r="AD34443" s="73"/>
      <c r="AE34443" s="74"/>
      <c r="AF34443" s="74"/>
      <c r="BX34443" s="73"/>
      <c r="BY34443" s="74"/>
      <c r="BZ34443" s="74"/>
      <c r="CA34443" s="74"/>
      <c r="CF34443" s="79"/>
      <c r="CL34443" s="79"/>
    </row>
    <row r="34444" spans="30:90">
      <c r="AD34444" s="73"/>
      <c r="AE34444" s="74"/>
      <c r="AF34444" s="74"/>
      <c r="BX34444" s="73"/>
      <c r="BY34444" s="74"/>
      <c r="BZ34444" s="74"/>
      <c r="CA34444" s="74"/>
      <c r="CF34444" s="79"/>
      <c r="CL34444" s="79"/>
    </row>
    <row r="34445" spans="30:90">
      <c r="AD34445" s="73"/>
      <c r="AE34445" s="74"/>
      <c r="AF34445" s="74"/>
      <c r="BX34445" s="73"/>
      <c r="BY34445" s="74"/>
      <c r="BZ34445" s="74"/>
      <c r="CA34445" s="74"/>
      <c r="CF34445" s="79"/>
      <c r="CL34445" s="79"/>
    </row>
    <row r="34446" spans="30:90">
      <c r="AD34446" s="73"/>
      <c r="AE34446" s="74"/>
      <c r="AF34446" s="74"/>
      <c r="BX34446" s="73"/>
      <c r="BY34446" s="74"/>
      <c r="BZ34446" s="74"/>
      <c r="CA34446" s="74"/>
      <c r="CF34446" s="79"/>
      <c r="CL34446" s="79"/>
    </row>
    <row r="34447" spans="30:90">
      <c r="AD34447" s="73"/>
      <c r="AE34447" s="74"/>
      <c r="AF34447" s="74"/>
      <c r="BX34447" s="73"/>
      <c r="BY34447" s="74"/>
      <c r="BZ34447" s="74"/>
      <c r="CA34447" s="74"/>
      <c r="CF34447" s="79"/>
      <c r="CL34447" s="79"/>
    </row>
    <row r="34448" spans="30:90">
      <c r="AD34448" s="73"/>
      <c r="AE34448" s="74"/>
      <c r="AF34448" s="74"/>
      <c r="BX34448" s="73"/>
      <c r="BY34448" s="74"/>
      <c r="BZ34448" s="74"/>
      <c r="CA34448" s="74"/>
      <c r="CF34448" s="79"/>
      <c r="CL34448" s="79"/>
    </row>
    <row r="34449" spans="30:90">
      <c r="AD34449" s="73"/>
      <c r="AE34449" s="74"/>
      <c r="AF34449" s="74"/>
      <c r="BX34449" s="73"/>
      <c r="BY34449" s="74"/>
      <c r="BZ34449" s="74"/>
      <c r="CA34449" s="74"/>
      <c r="CF34449" s="79"/>
      <c r="CL34449" s="79"/>
    </row>
    <row r="34450" spans="30:90">
      <c r="AD34450" s="73"/>
      <c r="AE34450" s="74"/>
      <c r="AF34450" s="74"/>
      <c r="BX34450" s="73"/>
      <c r="BY34450" s="74"/>
      <c r="BZ34450" s="74"/>
      <c r="CA34450" s="74"/>
      <c r="CF34450" s="79"/>
      <c r="CL34450" s="79"/>
    </row>
    <row r="34451" spans="30:90">
      <c r="AD34451" s="73"/>
      <c r="AE34451" s="74"/>
      <c r="AF34451" s="74"/>
      <c r="BX34451" s="73"/>
      <c r="BY34451" s="74"/>
      <c r="BZ34451" s="74"/>
      <c r="CA34451" s="74"/>
      <c r="CF34451" s="79"/>
      <c r="CL34451" s="79"/>
    </row>
    <row r="34452" spans="30:90">
      <c r="AD34452" s="73"/>
      <c r="AE34452" s="74"/>
      <c r="AF34452" s="74"/>
      <c r="BX34452" s="73"/>
      <c r="BY34452" s="74"/>
      <c r="BZ34452" s="74"/>
      <c r="CA34452" s="74"/>
      <c r="CF34452" s="79"/>
      <c r="CL34452" s="79"/>
    </row>
    <row r="34453" spans="30:90">
      <c r="AD34453" s="73"/>
      <c r="AE34453" s="74"/>
      <c r="AF34453" s="74"/>
      <c r="BX34453" s="73"/>
      <c r="BY34453" s="74"/>
      <c r="BZ34453" s="74"/>
      <c r="CA34453" s="74"/>
      <c r="CF34453" s="79"/>
      <c r="CL34453" s="79"/>
    </row>
    <row r="34454" spans="30:90">
      <c r="AD34454" s="73"/>
      <c r="AE34454" s="74"/>
      <c r="AF34454" s="74"/>
      <c r="BX34454" s="73"/>
      <c r="BY34454" s="74"/>
      <c r="BZ34454" s="74"/>
      <c r="CA34454" s="74"/>
      <c r="CF34454" s="79"/>
      <c r="CL34454" s="79"/>
    </row>
    <row r="34455" spans="30:90">
      <c r="AD34455" s="73"/>
      <c r="AE34455" s="74"/>
      <c r="AF34455" s="74"/>
      <c r="BX34455" s="73"/>
      <c r="BY34455" s="74"/>
      <c r="BZ34455" s="74"/>
      <c r="CA34455" s="74"/>
      <c r="CF34455" s="79"/>
      <c r="CL34455" s="79"/>
    </row>
    <row r="34456" spans="30:90">
      <c r="AD34456" s="73"/>
      <c r="AE34456" s="74"/>
      <c r="AF34456" s="74"/>
      <c r="BX34456" s="73"/>
      <c r="BY34456" s="74"/>
      <c r="BZ34456" s="74"/>
      <c r="CA34456" s="74"/>
      <c r="CF34456" s="79"/>
      <c r="CL34456" s="79"/>
    </row>
    <row r="34457" spans="30:90">
      <c r="AD34457" s="73"/>
      <c r="AE34457" s="74"/>
      <c r="AF34457" s="74"/>
      <c r="BX34457" s="73"/>
      <c r="BY34457" s="74"/>
      <c r="BZ34457" s="74"/>
      <c r="CA34457" s="74"/>
      <c r="CF34457" s="79"/>
      <c r="CL34457" s="79"/>
    </row>
    <row r="34458" spans="30:90">
      <c r="AD34458" s="73"/>
      <c r="AE34458" s="74"/>
      <c r="AF34458" s="74"/>
      <c r="BX34458" s="73"/>
      <c r="BY34458" s="74"/>
      <c r="BZ34458" s="74"/>
      <c r="CA34458" s="74"/>
      <c r="CF34458" s="79"/>
      <c r="CL34458" s="79"/>
    </row>
    <row r="34459" spans="30:90">
      <c r="AD34459" s="73"/>
      <c r="AE34459" s="74"/>
      <c r="AF34459" s="74"/>
      <c r="BX34459" s="73"/>
      <c r="BY34459" s="74"/>
      <c r="BZ34459" s="74"/>
      <c r="CA34459" s="74"/>
      <c r="CF34459" s="79"/>
      <c r="CL34459" s="79"/>
    </row>
    <row r="34460" spans="30:90">
      <c r="AD34460" s="73"/>
      <c r="AE34460" s="74"/>
      <c r="AF34460" s="74"/>
      <c r="BX34460" s="73"/>
      <c r="BY34460" s="74"/>
      <c r="BZ34460" s="74"/>
      <c r="CA34460" s="74"/>
      <c r="CF34460" s="79"/>
      <c r="CL34460" s="79"/>
    </row>
    <row r="34461" spans="30:90">
      <c r="AD34461" s="73"/>
      <c r="AE34461" s="74"/>
      <c r="AF34461" s="74"/>
      <c r="BX34461" s="73"/>
      <c r="BY34461" s="74"/>
      <c r="BZ34461" s="74"/>
      <c r="CA34461" s="74"/>
      <c r="CF34461" s="79"/>
      <c r="CL34461" s="79"/>
    </row>
    <row r="34462" spans="30:90">
      <c r="AD34462" s="73"/>
      <c r="AE34462" s="74"/>
      <c r="AF34462" s="74"/>
      <c r="BX34462" s="73"/>
      <c r="BY34462" s="74"/>
      <c r="BZ34462" s="74"/>
      <c r="CA34462" s="74"/>
      <c r="CF34462" s="79"/>
      <c r="CL34462" s="79"/>
    </row>
    <row r="34463" spans="30:90">
      <c r="AD34463" s="73"/>
      <c r="AE34463" s="74"/>
      <c r="AF34463" s="74"/>
      <c r="BX34463" s="73"/>
      <c r="BY34463" s="74"/>
      <c r="BZ34463" s="74"/>
      <c r="CA34463" s="74"/>
      <c r="CF34463" s="79"/>
      <c r="CL34463" s="79"/>
    </row>
    <row r="34464" spans="30:90">
      <c r="AD34464" s="73"/>
      <c r="AE34464" s="74"/>
      <c r="AF34464" s="74"/>
      <c r="BX34464" s="73"/>
      <c r="BY34464" s="74"/>
      <c r="BZ34464" s="74"/>
      <c r="CA34464" s="74"/>
      <c r="CF34464" s="79"/>
      <c r="CL34464" s="79"/>
    </row>
    <row r="34465" spans="30:90">
      <c r="AD34465" s="73"/>
      <c r="AE34465" s="74"/>
      <c r="AF34465" s="74"/>
      <c r="BX34465" s="73"/>
      <c r="BY34465" s="74"/>
      <c r="BZ34465" s="74"/>
      <c r="CA34465" s="74"/>
      <c r="CF34465" s="79"/>
      <c r="CL34465" s="79"/>
    </row>
    <row r="34466" spans="30:90">
      <c r="AD34466" s="73"/>
      <c r="AE34466" s="74"/>
      <c r="AF34466" s="74"/>
      <c r="BX34466" s="73"/>
      <c r="BY34466" s="74"/>
      <c r="BZ34466" s="74"/>
      <c r="CA34466" s="74"/>
      <c r="CF34466" s="79"/>
      <c r="CL34466" s="79"/>
    </row>
    <row r="34467" spans="30:90">
      <c r="AD34467" s="73"/>
      <c r="AE34467" s="74"/>
      <c r="AF34467" s="74"/>
      <c r="BX34467" s="73"/>
      <c r="BY34467" s="74"/>
      <c r="BZ34467" s="74"/>
      <c r="CA34467" s="74"/>
      <c r="CF34467" s="79"/>
      <c r="CL34467" s="79"/>
    </row>
    <row r="34468" spans="30:90">
      <c r="AD34468" s="73"/>
      <c r="AE34468" s="74"/>
      <c r="AF34468" s="74"/>
      <c r="BX34468" s="73"/>
      <c r="BY34468" s="74"/>
      <c r="BZ34468" s="74"/>
      <c r="CA34468" s="74"/>
      <c r="CF34468" s="79"/>
      <c r="CL34468" s="79"/>
    </row>
    <row r="34469" spans="30:90">
      <c r="AD34469" s="73"/>
      <c r="AE34469" s="74"/>
      <c r="AF34469" s="74"/>
      <c r="BX34469" s="73"/>
      <c r="BY34469" s="74"/>
      <c r="BZ34469" s="74"/>
      <c r="CA34469" s="74"/>
      <c r="CF34469" s="79"/>
      <c r="CL34469" s="79"/>
    </row>
    <row r="34470" spans="30:90">
      <c r="AD34470" s="73"/>
      <c r="AE34470" s="74"/>
      <c r="AF34470" s="74"/>
      <c r="BX34470" s="73"/>
      <c r="BY34470" s="74"/>
      <c r="BZ34470" s="74"/>
      <c r="CA34470" s="74"/>
      <c r="CF34470" s="79"/>
      <c r="CL34470" s="79"/>
    </row>
    <row r="34471" spans="30:90">
      <c r="AD34471" s="73"/>
      <c r="AE34471" s="74"/>
      <c r="AF34471" s="74"/>
      <c r="BX34471" s="73"/>
      <c r="BY34471" s="74"/>
      <c r="BZ34471" s="74"/>
      <c r="CA34471" s="74"/>
      <c r="CF34471" s="79"/>
      <c r="CL34471" s="79"/>
    </row>
    <row r="34472" spans="30:90">
      <c r="AD34472" s="73"/>
      <c r="AE34472" s="74"/>
      <c r="AF34472" s="74"/>
      <c r="BX34472" s="73"/>
      <c r="BY34472" s="74"/>
      <c r="BZ34472" s="74"/>
      <c r="CA34472" s="74"/>
      <c r="CF34472" s="79"/>
      <c r="CL34472" s="79"/>
    </row>
    <row r="34473" spans="30:90">
      <c r="AD34473" s="73"/>
      <c r="AE34473" s="74"/>
      <c r="AF34473" s="74"/>
      <c r="BX34473" s="73"/>
      <c r="BY34473" s="74"/>
      <c r="BZ34473" s="74"/>
      <c r="CA34473" s="74"/>
      <c r="CF34473" s="79"/>
      <c r="CL34473" s="79"/>
    </row>
    <row r="34474" spans="30:90">
      <c r="AD34474" s="73"/>
      <c r="AE34474" s="74"/>
      <c r="AF34474" s="74"/>
      <c r="BX34474" s="73"/>
      <c r="BY34474" s="74"/>
      <c r="BZ34474" s="74"/>
      <c r="CA34474" s="74"/>
      <c r="CF34474" s="79"/>
      <c r="CL34474" s="79"/>
    </row>
    <row r="34475" spans="30:90">
      <c r="AD34475" s="73"/>
      <c r="AE34475" s="74"/>
      <c r="AF34475" s="74"/>
      <c r="BX34475" s="73"/>
      <c r="BY34475" s="74"/>
      <c r="BZ34475" s="74"/>
      <c r="CA34475" s="74"/>
      <c r="CF34475" s="79"/>
      <c r="CL34475" s="79"/>
    </row>
    <row r="34476" spans="30:90">
      <c r="AD34476" s="73"/>
      <c r="AE34476" s="74"/>
      <c r="AF34476" s="74"/>
      <c r="BX34476" s="73"/>
      <c r="BY34476" s="74"/>
      <c r="BZ34476" s="74"/>
      <c r="CA34476" s="74"/>
      <c r="CF34476" s="79"/>
      <c r="CL34476" s="79"/>
    </row>
    <row r="34477" spans="30:90">
      <c r="AD34477" s="73"/>
      <c r="AE34477" s="74"/>
      <c r="AF34477" s="74"/>
      <c r="BX34477" s="73"/>
      <c r="BY34477" s="74"/>
      <c r="BZ34477" s="74"/>
      <c r="CA34477" s="74"/>
      <c r="CF34477" s="79"/>
      <c r="CL34477" s="79"/>
    </row>
    <row r="34478" spans="30:90">
      <c r="AD34478" s="73"/>
      <c r="AE34478" s="74"/>
      <c r="AF34478" s="74"/>
      <c r="BX34478" s="73"/>
      <c r="BY34478" s="74"/>
      <c r="BZ34478" s="74"/>
      <c r="CA34478" s="74"/>
      <c r="CF34478" s="79"/>
      <c r="CL34478" s="79"/>
    </row>
    <row r="34479" spans="30:90">
      <c r="AD34479" s="73"/>
      <c r="AE34479" s="74"/>
      <c r="AF34479" s="74"/>
      <c r="BX34479" s="73"/>
      <c r="BY34479" s="74"/>
      <c r="BZ34479" s="74"/>
      <c r="CA34479" s="74"/>
      <c r="CF34479" s="79"/>
      <c r="CL34479" s="79"/>
    </row>
    <row r="34480" spans="30:90">
      <c r="AD34480" s="73"/>
      <c r="AE34480" s="74"/>
      <c r="AF34480" s="74"/>
      <c r="BX34480" s="73"/>
      <c r="BY34480" s="74"/>
      <c r="BZ34480" s="74"/>
      <c r="CA34480" s="74"/>
      <c r="CF34480" s="79"/>
      <c r="CL34480" s="79"/>
    </row>
    <row r="34481" spans="30:90">
      <c r="AD34481" s="73"/>
      <c r="AE34481" s="74"/>
      <c r="AF34481" s="74"/>
      <c r="BX34481" s="73"/>
      <c r="BY34481" s="74"/>
      <c r="BZ34481" s="74"/>
      <c r="CA34481" s="74"/>
      <c r="CF34481" s="79"/>
      <c r="CL34481" s="79"/>
    </row>
    <row r="34482" spans="30:90">
      <c r="AD34482" s="73"/>
      <c r="AE34482" s="74"/>
      <c r="AF34482" s="74"/>
      <c r="BX34482" s="73"/>
      <c r="BY34482" s="74"/>
      <c r="BZ34482" s="74"/>
      <c r="CA34482" s="74"/>
      <c r="CF34482" s="79"/>
      <c r="CL34482" s="79"/>
    </row>
    <row r="34483" spans="30:90">
      <c r="AD34483" s="73"/>
      <c r="AE34483" s="74"/>
      <c r="AF34483" s="74"/>
      <c r="BX34483" s="73"/>
      <c r="BY34483" s="74"/>
      <c r="BZ34483" s="74"/>
      <c r="CA34483" s="74"/>
      <c r="CF34483" s="79"/>
      <c r="CL34483" s="79"/>
    </row>
    <row r="34484" spans="30:90">
      <c r="AD34484" s="73"/>
      <c r="AE34484" s="74"/>
      <c r="AF34484" s="74"/>
      <c r="BX34484" s="73"/>
      <c r="BY34484" s="74"/>
      <c r="BZ34484" s="74"/>
      <c r="CA34484" s="74"/>
      <c r="CF34484" s="79"/>
      <c r="CL34484" s="79"/>
    </row>
    <row r="34485" spans="30:90">
      <c r="AD34485" s="73"/>
      <c r="AE34485" s="74"/>
      <c r="AF34485" s="74"/>
      <c r="BX34485" s="73"/>
      <c r="BY34485" s="74"/>
      <c r="BZ34485" s="74"/>
      <c r="CA34485" s="74"/>
      <c r="CF34485" s="79"/>
      <c r="CL34485" s="79"/>
    </row>
    <row r="34486" spans="30:90">
      <c r="AD34486" s="73"/>
      <c r="AE34486" s="74"/>
      <c r="AF34486" s="74"/>
      <c r="BX34486" s="73"/>
      <c r="BY34486" s="74"/>
      <c r="BZ34486" s="74"/>
      <c r="CA34486" s="74"/>
      <c r="CF34486" s="79"/>
      <c r="CL34486" s="79"/>
    </row>
    <row r="34487" spans="30:90">
      <c r="AD34487" s="73"/>
      <c r="AE34487" s="74"/>
      <c r="AF34487" s="74"/>
      <c r="BX34487" s="73"/>
      <c r="BY34487" s="74"/>
      <c r="BZ34487" s="74"/>
      <c r="CA34487" s="74"/>
      <c r="CF34487" s="79"/>
      <c r="CL34487" s="79"/>
    </row>
    <row r="34488" spans="30:90">
      <c r="AD34488" s="73"/>
      <c r="AE34488" s="74"/>
      <c r="AF34488" s="74"/>
      <c r="BX34488" s="73"/>
      <c r="BY34488" s="74"/>
      <c r="BZ34488" s="74"/>
      <c r="CA34488" s="74"/>
      <c r="CF34488" s="79"/>
      <c r="CL34488" s="79"/>
    </row>
    <row r="34489" spans="30:90">
      <c r="AD34489" s="73"/>
      <c r="AE34489" s="74"/>
      <c r="AF34489" s="74"/>
      <c r="BX34489" s="73"/>
      <c r="BY34489" s="74"/>
      <c r="BZ34489" s="74"/>
      <c r="CA34489" s="74"/>
      <c r="CF34489" s="79"/>
      <c r="CL34489" s="79"/>
    </row>
    <row r="34490" spans="30:90">
      <c r="AD34490" s="73"/>
      <c r="AE34490" s="74"/>
      <c r="AF34490" s="74"/>
      <c r="BX34490" s="73"/>
      <c r="BY34490" s="74"/>
      <c r="BZ34490" s="74"/>
      <c r="CA34490" s="74"/>
      <c r="CF34490" s="79"/>
      <c r="CL34490" s="79"/>
    </row>
    <row r="34491" spans="30:90">
      <c r="AD34491" s="73"/>
      <c r="AE34491" s="74"/>
      <c r="AF34491" s="74"/>
      <c r="BX34491" s="73"/>
      <c r="BY34491" s="74"/>
      <c r="BZ34491" s="74"/>
      <c r="CA34491" s="74"/>
      <c r="CF34491" s="79"/>
      <c r="CL34491" s="79"/>
    </row>
    <row r="34492" spans="30:90">
      <c r="AD34492" s="73"/>
      <c r="AE34492" s="74"/>
      <c r="AF34492" s="74"/>
      <c r="BX34492" s="73"/>
      <c r="BY34492" s="74"/>
      <c r="BZ34492" s="74"/>
      <c r="CA34492" s="74"/>
      <c r="CF34492" s="79"/>
      <c r="CL34492" s="79"/>
    </row>
    <row r="34493" spans="30:90">
      <c r="AD34493" s="73"/>
      <c r="AE34493" s="74"/>
      <c r="AF34493" s="74"/>
      <c r="BX34493" s="73"/>
      <c r="BY34493" s="74"/>
      <c r="BZ34493" s="74"/>
      <c r="CA34493" s="74"/>
      <c r="CF34493" s="79"/>
      <c r="CL34493" s="79"/>
    </row>
    <row r="34494" spans="30:90">
      <c r="AD34494" s="73"/>
      <c r="AE34494" s="74"/>
      <c r="AF34494" s="74"/>
      <c r="BX34494" s="73"/>
      <c r="BY34494" s="74"/>
      <c r="BZ34494" s="74"/>
      <c r="CA34494" s="74"/>
      <c r="CF34494" s="79"/>
      <c r="CL34494" s="79"/>
    </row>
    <row r="34495" spans="30:90">
      <c r="AD34495" s="73"/>
      <c r="AE34495" s="74"/>
      <c r="AF34495" s="74"/>
      <c r="BX34495" s="73"/>
      <c r="BY34495" s="74"/>
      <c r="BZ34495" s="74"/>
      <c r="CA34495" s="74"/>
      <c r="CF34495" s="79"/>
      <c r="CL34495" s="79"/>
    </row>
    <row r="34496" spans="30:90">
      <c r="AD34496" s="73"/>
      <c r="AE34496" s="74"/>
      <c r="AF34496" s="74"/>
      <c r="BX34496" s="73"/>
      <c r="BY34496" s="74"/>
      <c r="BZ34496" s="74"/>
      <c r="CA34496" s="74"/>
      <c r="CF34496" s="79"/>
      <c r="CL34496" s="79"/>
    </row>
    <row r="34497" spans="30:90">
      <c r="AD34497" s="73"/>
      <c r="AE34497" s="74"/>
      <c r="AF34497" s="74"/>
      <c r="BX34497" s="73"/>
      <c r="BY34497" s="74"/>
      <c r="BZ34497" s="74"/>
      <c r="CA34497" s="74"/>
      <c r="CF34497" s="79"/>
      <c r="CL34497" s="79"/>
    </row>
    <row r="34498" spans="30:90">
      <c r="AD34498" s="73"/>
      <c r="AE34498" s="74"/>
      <c r="AF34498" s="74"/>
      <c r="BX34498" s="73"/>
      <c r="BY34498" s="74"/>
      <c r="BZ34498" s="74"/>
      <c r="CA34498" s="74"/>
      <c r="CF34498" s="79"/>
      <c r="CL34498" s="79"/>
    </row>
    <row r="34499" spans="30:90">
      <c r="AD34499" s="73"/>
      <c r="AE34499" s="74"/>
      <c r="AF34499" s="74"/>
      <c r="BX34499" s="73"/>
      <c r="BY34499" s="74"/>
      <c r="BZ34499" s="74"/>
      <c r="CA34499" s="74"/>
      <c r="CF34499" s="79"/>
      <c r="CL34499" s="79"/>
    </row>
    <row r="34500" spans="30:90">
      <c r="AD34500" s="73"/>
      <c r="AE34500" s="74"/>
      <c r="AF34500" s="74"/>
      <c r="BX34500" s="73"/>
      <c r="BY34500" s="74"/>
      <c r="BZ34500" s="74"/>
      <c r="CA34500" s="74"/>
      <c r="CF34500" s="79"/>
      <c r="CL34500" s="79"/>
    </row>
    <row r="34501" spans="30:90">
      <c r="AD34501" s="73"/>
      <c r="AE34501" s="74"/>
      <c r="AF34501" s="74"/>
      <c r="BX34501" s="73"/>
      <c r="BY34501" s="74"/>
      <c r="BZ34501" s="74"/>
      <c r="CA34501" s="74"/>
      <c r="CF34501" s="79"/>
      <c r="CL34501" s="79"/>
    </row>
    <row r="34502" spans="30:90">
      <c r="AD34502" s="73"/>
      <c r="AE34502" s="74"/>
      <c r="AF34502" s="74"/>
      <c r="BX34502" s="73"/>
      <c r="BY34502" s="74"/>
      <c r="BZ34502" s="74"/>
      <c r="CA34502" s="74"/>
      <c r="CF34502" s="79"/>
      <c r="CL34502" s="79"/>
    </row>
    <row r="34503" spans="30:90">
      <c r="AD34503" s="73"/>
      <c r="AE34503" s="74"/>
      <c r="AF34503" s="74"/>
      <c r="BX34503" s="73"/>
      <c r="BY34503" s="74"/>
      <c r="BZ34503" s="74"/>
      <c r="CA34503" s="74"/>
      <c r="CF34503" s="79"/>
      <c r="CL34503" s="79"/>
    </row>
    <row r="34504" spans="30:90">
      <c r="AD34504" s="73"/>
      <c r="AE34504" s="74"/>
      <c r="AF34504" s="74"/>
      <c r="BX34504" s="73"/>
      <c r="BY34504" s="74"/>
      <c r="BZ34504" s="74"/>
      <c r="CA34504" s="74"/>
      <c r="CF34504" s="79"/>
      <c r="CL34504" s="79"/>
    </row>
    <row r="34505" spans="30:90">
      <c r="AD34505" s="73"/>
      <c r="AE34505" s="74"/>
      <c r="AF34505" s="74"/>
      <c r="BX34505" s="73"/>
      <c r="BY34505" s="74"/>
      <c r="BZ34505" s="74"/>
      <c r="CA34505" s="74"/>
      <c r="CF34505" s="79"/>
      <c r="CL34505" s="79"/>
    </row>
    <row r="34506" spans="30:90">
      <c r="AD34506" s="73"/>
      <c r="AE34506" s="74"/>
      <c r="AF34506" s="74"/>
      <c r="BX34506" s="73"/>
      <c r="BY34506" s="74"/>
      <c r="BZ34506" s="74"/>
      <c r="CA34506" s="74"/>
      <c r="CF34506" s="79"/>
      <c r="CL34506" s="79"/>
    </row>
    <row r="34507" spans="30:90">
      <c r="AD34507" s="73"/>
      <c r="AE34507" s="74"/>
      <c r="AF34507" s="74"/>
      <c r="BX34507" s="73"/>
      <c r="BY34507" s="74"/>
      <c r="BZ34507" s="74"/>
      <c r="CA34507" s="74"/>
      <c r="CF34507" s="79"/>
      <c r="CL34507" s="79"/>
    </row>
    <row r="34508" spans="30:90">
      <c r="AD34508" s="73"/>
      <c r="AE34508" s="74"/>
      <c r="AF34508" s="74"/>
      <c r="BX34508" s="73"/>
      <c r="BY34508" s="74"/>
      <c r="BZ34508" s="74"/>
      <c r="CA34508" s="74"/>
      <c r="CF34508" s="79"/>
      <c r="CL34508" s="79"/>
    </row>
    <row r="34509" spans="30:90">
      <c r="AD34509" s="73"/>
      <c r="AE34509" s="74"/>
      <c r="AF34509" s="74"/>
      <c r="BX34509" s="73"/>
      <c r="BY34509" s="74"/>
      <c r="BZ34509" s="74"/>
      <c r="CA34509" s="74"/>
      <c r="CF34509" s="79"/>
      <c r="CL34509" s="79"/>
    </row>
    <row r="34510" spans="30:90">
      <c r="AD34510" s="73"/>
      <c r="AE34510" s="74"/>
      <c r="AF34510" s="74"/>
      <c r="BX34510" s="73"/>
      <c r="BY34510" s="74"/>
      <c r="BZ34510" s="74"/>
      <c r="CA34510" s="74"/>
      <c r="CF34510" s="79"/>
      <c r="CL34510" s="79"/>
    </row>
    <row r="34511" spans="30:90">
      <c r="AD34511" s="73"/>
      <c r="AE34511" s="74"/>
      <c r="AF34511" s="74"/>
      <c r="BX34511" s="73"/>
      <c r="BY34511" s="74"/>
      <c r="BZ34511" s="74"/>
      <c r="CA34511" s="74"/>
      <c r="CF34511" s="79"/>
      <c r="CL34511" s="79"/>
    </row>
    <row r="34512" spans="30:90">
      <c r="AD34512" s="73"/>
      <c r="AE34512" s="74"/>
      <c r="AF34512" s="74"/>
      <c r="BX34512" s="73"/>
      <c r="BY34512" s="74"/>
      <c r="BZ34512" s="74"/>
      <c r="CA34512" s="74"/>
      <c r="CF34512" s="79"/>
      <c r="CL34512" s="79"/>
    </row>
    <row r="34513" spans="30:90">
      <c r="AD34513" s="73"/>
      <c r="AE34513" s="74"/>
      <c r="AF34513" s="74"/>
      <c r="BX34513" s="73"/>
      <c r="BY34513" s="74"/>
      <c r="BZ34513" s="74"/>
      <c r="CA34513" s="74"/>
      <c r="CF34513" s="79"/>
      <c r="CL34513" s="79"/>
    </row>
    <row r="34514" spans="30:90">
      <c r="AD34514" s="73"/>
      <c r="AE34514" s="74"/>
      <c r="AF34514" s="74"/>
      <c r="BX34514" s="73"/>
      <c r="BY34514" s="74"/>
      <c r="BZ34514" s="74"/>
      <c r="CA34514" s="74"/>
      <c r="CF34514" s="79"/>
      <c r="CL34514" s="79"/>
    </row>
    <row r="34515" spans="30:90">
      <c r="AD34515" s="73"/>
      <c r="AE34515" s="74"/>
      <c r="AF34515" s="74"/>
      <c r="BX34515" s="73"/>
      <c r="BY34515" s="74"/>
      <c r="BZ34515" s="74"/>
      <c r="CA34515" s="74"/>
      <c r="CF34515" s="79"/>
      <c r="CL34515" s="79"/>
    </row>
    <row r="34516" spans="30:90">
      <c r="AD34516" s="73"/>
      <c r="AE34516" s="74"/>
      <c r="AF34516" s="74"/>
      <c r="BX34516" s="73"/>
      <c r="BY34516" s="74"/>
      <c r="BZ34516" s="74"/>
      <c r="CA34516" s="74"/>
      <c r="CF34516" s="79"/>
      <c r="CL34516" s="79"/>
    </row>
    <row r="34517" spans="30:90">
      <c r="AD34517" s="73"/>
      <c r="AE34517" s="74"/>
      <c r="AF34517" s="74"/>
      <c r="BX34517" s="73"/>
      <c r="BY34517" s="74"/>
      <c r="BZ34517" s="74"/>
      <c r="CA34517" s="74"/>
      <c r="CF34517" s="79"/>
      <c r="CL34517" s="79"/>
    </row>
    <row r="34518" spans="30:90">
      <c r="AD34518" s="73"/>
      <c r="AE34518" s="74"/>
      <c r="AF34518" s="74"/>
      <c r="BX34518" s="73"/>
      <c r="BY34518" s="74"/>
      <c r="BZ34518" s="74"/>
      <c r="CA34518" s="74"/>
      <c r="CF34518" s="79"/>
      <c r="CL34518" s="79"/>
    </row>
    <row r="34519" spans="30:90">
      <c r="AD34519" s="73"/>
      <c r="AE34519" s="74"/>
      <c r="AF34519" s="74"/>
      <c r="BX34519" s="73"/>
      <c r="BY34519" s="74"/>
      <c r="BZ34519" s="74"/>
      <c r="CA34519" s="74"/>
      <c r="CF34519" s="79"/>
      <c r="CL34519" s="79"/>
    </row>
    <row r="34520" spans="30:90">
      <c r="AD34520" s="73"/>
      <c r="AE34520" s="74"/>
      <c r="AF34520" s="74"/>
      <c r="BX34520" s="73"/>
      <c r="BY34520" s="74"/>
      <c r="BZ34520" s="74"/>
      <c r="CA34520" s="74"/>
      <c r="CF34520" s="79"/>
      <c r="CL34520" s="79"/>
    </row>
    <row r="34521" spans="30:90">
      <c r="AD34521" s="73"/>
      <c r="AE34521" s="74"/>
      <c r="AF34521" s="74"/>
      <c r="BX34521" s="73"/>
      <c r="BY34521" s="74"/>
      <c r="BZ34521" s="74"/>
      <c r="CA34521" s="74"/>
      <c r="CF34521" s="79"/>
      <c r="CL34521" s="79"/>
    </row>
    <row r="34522" spans="30:90">
      <c r="AD34522" s="73"/>
      <c r="AE34522" s="74"/>
      <c r="AF34522" s="74"/>
      <c r="BX34522" s="73"/>
      <c r="BY34522" s="74"/>
      <c r="BZ34522" s="74"/>
      <c r="CA34522" s="74"/>
      <c r="CF34522" s="79"/>
      <c r="CL34522" s="79"/>
    </row>
    <row r="34523" spans="30:90">
      <c r="AD34523" s="73"/>
      <c r="AE34523" s="74"/>
      <c r="AF34523" s="74"/>
      <c r="BX34523" s="73"/>
      <c r="BY34523" s="74"/>
      <c r="BZ34523" s="74"/>
      <c r="CA34523" s="74"/>
      <c r="CF34523" s="79"/>
      <c r="CL34523" s="79"/>
    </row>
    <row r="34524" spans="30:90">
      <c r="AD34524" s="73"/>
      <c r="AE34524" s="74"/>
      <c r="AF34524" s="74"/>
      <c r="BX34524" s="73"/>
      <c r="BY34524" s="74"/>
      <c r="BZ34524" s="74"/>
      <c r="CA34524" s="74"/>
      <c r="CF34524" s="79"/>
      <c r="CL34524" s="79"/>
    </row>
    <row r="34525" spans="30:90">
      <c r="AD34525" s="73"/>
      <c r="AE34525" s="74"/>
      <c r="AF34525" s="74"/>
      <c r="BX34525" s="73"/>
      <c r="BY34525" s="74"/>
      <c r="BZ34525" s="74"/>
      <c r="CA34525" s="74"/>
      <c r="CF34525" s="79"/>
      <c r="CL34525" s="79"/>
    </row>
    <row r="34526" spans="30:90">
      <c r="AD34526" s="73"/>
      <c r="AE34526" s="74"/>
      <c r="AF34526" s="74"/>
      <c r="BX34526" s="73"/>
      <c r="BY34526" s="74"/>
      <c r="BZ34526" s="74"/>
      <c r="CA34526" s="74"/>
      <c r="CF34526" s="79"/>
      <c r="CL34526" s="79"/>
    </row>
    <row r="34527" spans="30:90">
      <c r="AD34527" s="73"/>
      <c r="AE34527" s="74"/>
      <c r="AF34527" s="74"/>
      <c r="BX34527" s="73"/>
      <c r="BY34527" s="74"/>
      <c r="BZ34527" s="74"/>
      <c r="CA34527" s="74"/>
      <c r="CF34527" s="79"/>
      <c r="CL34527" s="79"/>
    </row>
    <row r="34528" spans="30:90">
      <c r="AD34528" s="73"/>
      <c r="AE34528" s="74"/>
      <c r="AF34528" s="74"/>
      <c r="BX34528" s="73"/>
      <c r="BY34528" s="74"/>
      <c r="BZ34528" s="74"/>
      <c r="CA34528" s="74"/>
      <c r="CF34528" s="79"/>
      <c r="CL34528" s="79"/>
    </row>
    <row r="34529" spans="30:90">
      <c r="AD34529" s="73"/>
      <c r="AE34529" s="74"/>
      <c r="AF34529" s="74"/>
      <c r="BX34529" s="73"/>
      <c r="BY34529" s="74"/>
      <c r="BZ34529" s="74"/>
      <c r="CA34529" s="74"/>
      <c r="CF34529" s="79"/>
      <c r="CL34529" s="79"/>
    </row>
    <row r="34530" spans="30:90">
      <c r="AD34530" s="73"/>
      <c r="AE34530" s="74"/>
      <c r="AF34530" s="74"/>
      <c r="BX34530" s="73"/>
      <c r="BY34530" s="74"/>
      <c r="BZ34530" s="74"/>
      <c r="CA34530" s="74"/>
      <c r="CF34530" s="79"/>
      <c r="CL34530" s="79"/>
    </row>
    <row r="34531" spans="30:90">
      <c r="AD34531" s="73"/>
      <c r="AE34531" s="74"/>
      <c r="AF34531" s="74"/>
      <c r="BX34531" s="73"/>
      <c r="BY34531" s="74"/>
      <c r="BZ34531" s="74"/>
      <c r="CA34531" s="74"/>
      <c r="CF34531" s="79"/>
      <c r="CL34531" s="79"/>
    </row>
    <row r="34532" spans="30:90">
      <c r="AD34532" s="73"/>
      <c r="AE34532" s="74"/>
      <c r="AF34532" s="74"/>
      <c r="BX34532" s="73"/>
      <c r="BY34532" s="74"/>
      <c r="BZ34532" s="74"/>
      <c r="CA34532" s="74"/>
      <c r="CF34532" s="79"/>
      <c r="CL34532" s="79"/>
    </row>
    <row r="34533" spans="30:90">
      <c r="AD34533" s="73"/>
      <c r="AE34533" s="74"/>
      <c r="AF34533" s="74"/>
      <c r="BX34533" s="73"/>
      <c r="BY34533" s="74"/>
      <c r="BZ34533" s="74"/>
      <c r="CA34533" s="74"/>
      <c r="CF34533" s="79"/>
      <c r="CL34533" s="79"/>
    </row>
    <row r="34534" spans="30:90">
      <c r="AD34534" s="73"/>
      <c r="AE34534" s="74"/>
      <c r="AF34534" s="74"/>
      <c r="BX34534" s="73"/>
      <c r="BY34534" s="74"/>
      <c r="BZ34534" s="74"/>
      <c r="CA34534" s="74"/>
      <c r="CF34534" s="79"/>
      <c r="CL34534" s="79"/>
    </row>
    <row r="34535" spans="30:90">
      <c r="AD34535" s="73"/>
      <c r="AE34535" s="74"/>
      <c r="AF34535" s="74"/>
      <c r="BX34535" s="73"/>
      <c r="BY34535" s="74"/>
      <c r="BZ34535" s="74"/>
      <c r="CA34535" s="74"/>
      <c r="CF34535" s="79"/>
      <c r="CL34535" s="79"/>
    </row>
    <row r="34536" spans="30:90">
      <c r="AD34536" s="73"/>
      <c r="AE34536" s="74"/>
      <c r="AF34536" s="74"/>
      <c r="BX34536" s="73"/>
      <c r="BY34536" s="74"/>
      <c r="BZ34536" s="74"/>
      <c r="CA34536" s="74"/>
      <c r="CF34536" s="79"/>
      <c r="CL34536" s="79"/>
    </row>
    <row r="34537" spans="30:90">
      <c r="AD34537" s="73"/>
      <c r="AE34537" s="74"/>
      <c r="AF34537" s="74"/>
      <c r="BX34537" s="73"/>
      <c r="BY34537" s="74"/>
      <c r="BZ34537" s="74"/>
      <c r="CA34537" s="74"/>
      <c r="CF34537" s="79"/>
      <c r="CL34537" s="79"/>
    </row>
    <row r="34538" spans="30:90">
      <c r="AD34538" s="73"/>
      <c r="AE34538" s="74"/>
      <c r="AF34538" s="74"/>
      <c r="BX34538" s="73"/>
      <c r="BY34538" s="74"/>
      <c r="BZ34538" s="74"/>
      <c r="CA34538" s="74"/>
      <c r="CF34538" s="79"/>
      <c r="CL34538" s="79"/>
    </row>
    <row r="34539" spans="30:90">
      <c r="AD34539" s="73"/>
      <c r="AE34539" s="74"/>
      <c r="AF34539" s="74"/>
      <c r="BX34539" s="73"/>
      <c r="BY34539" s="74"/>
      <c r="BZ34539" s="74"/>
      <c r="CA34539" s="74"/>
      <c r="CF34539" s="79"/>
      <c r="CL34539" s="79"/>
    </row>
    <row r="34540" spans="30:90">
      <c r="AD34540" s="73"/>
      <c r="AE34540" s="74"/>
      <c r="AF34540" s="74"/>
      <c r="BX34540" s="73"/>
      <c r="BY34540" s="74"/>
      <c r="BZ34540" s="74"/>
      <c r="CA34540" s="74"/>
      <c r="CF34540" s="79"/>
      <c r="CL34540" s="79"/>
    </row>
    <row r="34541" spans="30:90">
      <c r="AD34541" s="73"/>
      <c r="AE34541" s="74"/>
      <c r="AF34541" s="74"/>
      <c r="BX34541" s="73"/>
      <c r="BY34541" s="74"/>
      <c r="BZ34541" s="74"/>
      <c r="CA34541" s="74"/>
      <c r="CF34541" s="79"/>
      <c r="CL34541" s="79"/>
    </row>
    <row r="34542" spans="30:90">
      <c r="AD34542" s="73"/>
      <c r="AE34542" s="74"/>
      <c r="AF34542" s="74"/>
      <c r="BX34542" s="73"/>
      <c r="BY34542" s="74"/>
      <c r="BZ34542" s="74"/>
      <c r="CA34542" s="74"/>
      <c r="CF34542" s="79"/>
      <c r="CL34542" s="79"/>
    </row>
    <row r="34543" spans="30:90">
      <c r="AD34543" s="73"/>
      <c r="AE34543" s="74"/>
      <c r="AF34543" s="74"/>
      <c r="BX34543" s="73"/>
      <c r="BY34543" s="74"/>
      <c r="BZ34543" s="74"/>
      <c r="CA34543" s="74"/>
      <c r="CF34543" s="79"/>
      <c r="CL34543" s="79"/>
    </row>
    <row r="34544" spans="30:90">
      <c r="AD34544" s="73"/>
      <c r="AE34544" s="74"/>
      <c r="AF34544" s="74"/>
      <c r="BX34544" s="73"/>
      <c r="BY34544" s="74"/>
      <c r="BZ34544" s="74"/>
      <c r="CA34544" s="74"/>
      <c r="CF34544" s="79"/>
      <c r="CL34544" s="79"/>
    </row>
    <row r="34545" spans="30:90">
      <c r="AD34545" s="73"/>
      <c r="AE34545" s="74"/>
      <c r="AF34545" s="74"/>
      <c r="BX34545" s="73"/>
      <c r="BY34545" s="74"/>
      <c r="BZ34545" s="74"/>
      <c r="CA34545" s="74"/>
      <c r="CF34545" s="79"/>
      <c r="CL34545" s="79"/>
    </row>
    <row r="34546" spans="30:90">
      <c r="AD34546" s="73"/>
      <c r="AE34546" s="74"/>
      <c r="AF34546" s="74"/>
      <c r="BX34546" s="73"/>
      <c r="BY34546" s="74"/>
      <c r="BZ34546" s="74"/>
      <c r="CA34546" s="74"/>
      <c r="CF34546" s="79"/>
      <c r="CL34546" s="79"/>
    </row>
    <row r="34547" spans="30:90">
      <c r="AD34547" s="73"/>
      <c r="AE34547" s="74"/>
      <c r="AF34547" s="74"/>
      <c r="BX34547" s="73"/>
      <c r="BY34547" s="74"/>
      <c r="BZ34547" s="74"/>
      <c r="CA34547" s="74"/>
      <c r="CF34547" s="79"/>
      <c r="CL34547" s="79"/>
    </row>
    <row r="34548" spans="30:90">
      <c r="AD34548" s="73"/>
      <c r="AE34548" s="74"/>
      <c r="AF34548" s="74"/>
      <c r="BX34548" s="73"/>
      <c r="BY34548" s="74"/>
      <c r="BZ34548" s="74"/>
      <c r="CA34548" s="74"/>
      <c r="CF34548" s="79"/>
      <c r="CL34548" s="79"/>
    </row>
    <row r="34549" spans="30:90">
      <c r="AD34549" s="73"/>
      <c r="AE34549" s="74"/>
      <c r="AF34549" s="74"/>
      <c r="BX34549" s="73"/>
      <c r="BY34549" s="74"/>
      <c r="BZ34549" s="74"/>
      <c r="CA34549" s="74"/>
      <c r="CF34549" s="79"/>
      <c r="CL34549" s="79"/>
    </row>
    <row r="34550" spans="30:90">
      <c r="AD34550" s="73"/>
      <c r="AE34550" s="74"/>
      <c r="AF34550" s="74"/>
      <c r="BX34550" s="73"/>
      <c r="BY34550" s="74"/>
      <c r="BZ34550" s="74"/>
      <c r="CA34550" s="74"/>
      <c r="CF34550" s="79"/>
      <c r="CL34550" s="79"/>
    </row>
    <row r="34551" spans="30:90">
      <c r="AD34551" s="73"/>
      <c r="AE34551" s="74"/>
      <c r="AF34551" s="74"/>
      <c r="BX34551" s="73"/>
      <c r="BY34551" s="74"/>
      <c r="BZ34551" s="74"/>
      <c r="CA34551" s="74"/>
      <c r="CF34551" s="79"/>
      <c r="CL34551" s="79"/>
    </row>
    <row r="34552" spans="30:90">
      <c r="AD34552" s="73"/>
      <c r="AE34552" s="74"/>
      <c r="AF34552" s="74"/>
      <c r="BX34552" s="73"/>
      <c r="BY34552" s="74"/>
      <c r="BZ34552" s="74"/>
      <c r="CA34552" s="74"/>
      <c r="CF34552" s="79"/>
      <c r="CL34552" s="79"/>
    </row>
    <row r="34553" spans="30:90">
      <c r="AD34553" s="73"/>
      <c r="AE34553" s="74"/>
      <c r="AF34553" s="74"/>
      <c r="BX34553" s="73"/>
      <c r="BY34553" s="74"/>
      <c r="BZ34553" s="74"/>
      <c r="CA34553" s="74"/>
      <c r="CF34553" s="79"/>
      <c r="CL34553" s="79"/>
    </row>
    <row r="34554" spans="30:90">
      <c r="AD34554" s="73"/>
      <c r="AE34554" s="74"/>
      <c r="AF34554" s="74"/>
      <c r="BX34554" s="73"/>
      <c r="BY34554" s="74"/>
      <c r="BZ34554" s="74"/>
      <c r="CA34554" s="74"/>
      <c r="CF34554" s="79"/>
      <c r="CL34554" s="79"/>
    </row>
    <row r="34555" spans="30:90">
      <c r="AD34555" s="73"/>
      <c r="AE34555" s="74"/>
      <c r="AF34555" s="74"/>
      <c r="BX34555" s="73"/>
      <c r="BY34555" s="74"/>
      <c r="BZ34555" s="74"/>
      <c r="CA34555" s="74"/>
      <c r="CF34555" s="79"/>
      <c r="CL34555" s="79"/>
    </row>
    <row r="34556" spans="30:90">
      <c r="AD34556" s="73"/>
      <c r="AE34556" s="74"/>
      <c r="AF34556" s="74"/>
      <c r="BX34556" s="73"/>
      <c r="BY34556" s="74"/>
      <c r="BZ34556" s="74"/>
      <c r="CA34556" s="74"/>
      <c r="CF34556" s="79"/>
      <c r="CL34556" s="79"/>
    </row>
    <row r="34557" spans="30:90">
      <c r="AD34557" s="73"/>
      <c r="AE34557" s="74"/>
      <c r="AF34557" s="74"/>
      <c r="BX34557" s="73"/>
      <c r="BY34557" s="74"/>
      <c r="BZ34557" s="74"/>
      <c r="CA34557" s="74"/>
      <c r="CF34557" s="79"/>
      <c r="CL34557" s="79"/>
    </row>
    <row r="34558" spans="30:90">
      <c r="AD34558" s="73"/>
      <c r="AE34558" s="74"/>
      <c r="AF34558" s="74"/>
      <c r="BX34558" s="73"/>
      <c r="BY34558" s="74"/>
      <c r="BZ34558" s="74"/>
      <c r="CA34558" s="74"/>
      <c r="CF34558" s="79"/>
      <c r="CL34558" s="79"/>
    </row>
    <row r="34559" spans="30:90">
      <c r="AD34559" s="73"/>
      <c r="AE34559" s="74"/>
      <c r="AF34559" s="74"/>
      <c r="BX34559" s="73"/>
      <c r="BY34559" s="74"/>
      <c r="BZ34559" s="74"/>
      <c r="CA34559" s="74"/>
      <c r="CF34559" s="79"/>
      <c r="CL34559" s="79"/>
    </row>
    <row r="34560" spans="30:90">
      <c r="AD34560" s="73"/>
      <c r="AE34560" s="74"/>
      <c r="AF34560" s="74"/>
      <c r="BX34560" s="73"/>
      <c r="BY34560" s="74"/>
      <c r="BZ34560" s="74"/>
      <c r="CA34560" s="74"/>
      <c r="CF34560" s="79"/>
      <c r="CL34560" s="79"/>
    </row>
    <row r="34561" spans="30:90">
      <c r="AD34561" s="73"/>
      <c r="AE34561" s="74"/>
      <c r="AF34561" s="74"/>
      <c r="BX34561" s="73"/>
      <c r="BY34561" s="74"/>
      <c r="BZ34561" s="74"/>
      <c r="CA34561" s="74"/>
      <c r="CF34561" s="79"/>
      <c r="CL34561" s="79"/>
    </row>
    <row r="34562" spans="30:90">
      <c r="AD34562" s="73"/>
      <c r="AE34562" s="74"/>
      <c r="AF34562" s="74"/>
      <c r="BX34562" s="73"/>
      <c r="BY34562" s="74"/>
      <c r="BZ34562" s="74"/>
      <c r="CA34562" s="74"/>
      <c r="CF34562" s="79"/>
      <c r="CL34562" s="79"/>
    </row>
    <row r="34563" spans="30:90">
      <c r="AD34563" s="73"/>
      <c r="AE34563" s="74"/>
      <c r="AF34563" s="74"/>
      <c r="BX34563" s="73"/>
      <c r="BY34563" s="74"/>
      <c r="BZ34563" s="74"/>
      <c r="CA34563" s="74"/>
      <c r="CF34563" s="79"/>
      <c r="CL34563" s="79"/>
    </row>
    <row r="34564" spans="30:90">
      <c r="AD34564" s="73"/>
      <c r="AE34564" s="74"/>
      <c r="AF34564" s="74"/>
      <c r="BX34564" s="73"/>
      <c r="BY34564" s="74"/>
      <c r="BZ34564" s="74"/>
      <c r="CA34564" s="74"/>
      <c r="CF34564" s="79"/>
      <c r="CL34564" s="79"/>
    </row>
    <row r="34565" spans="30:90">
      <c r="AD34565" s="73"/>
      <c r="AE34565" s="74"/>
      <c r="AF34565" s="74"/>
      <c r="BX34565" s="73"/>
      <c r="BY34565" s="74"/>
      <c r="BZ34565" s="74"/>
      <c r="CA34565" s="74"/>
      <c r="CF34565" s="79"/>
      <c r="CL34565" s="79"/>
    </row>
    <row r="34566" spans="30:90">
      <c r="AD34566" s="73"/>
      <c r="AE34566" s="74"/>
      <c r="AF34566" s="74"/>
      <c r="BX34566" s="73"/>
      <c r="BY34566" s="74"/>
      <c r="BZ34566" s="74"/>
      <c r="CA34566" s="74"/>
      <c r="CF34566" s="79"/>
      <c r="CL34566" s="79"/>
    </row>
    <row r="34567" spans="30:90">
      <c r="AD34567" s="73"/>
      <c r="AE34567" s="74"/>
      <c r="AF34567" s="74"/>
      <c r="BX34567" s="73"/>
      <c r="BY34567" s="74"/>
      <c r="BZ34567" s="74"/>
      <c r="CA34567" s="74"/>
      <c r="CF34567" s="79"/>
      <c r="CL34567" s="79"/>
    </row>
    <row r="34568" spans="30:90">
      <c r="AD34568" s="73"/>
      <c r="AE34568" s="74"/>
      <c r="AF34568" s="74"/>
      <c r="BX34568" s="73"/>
      <c r="BY34568" s="74"/>
      <c r="BZ34568" s="74"/>
      <c r="CA34568" s="74"/>
      <c r="CF34568" s="79"/>
      <c r="CL34568" s="79"/>
    </row>
    <row r="34569" spans="30:90">
      <c r="AD34569" s="73"/>
      <c r="AE34569" s="74"/>
      <c r="AF34569" s="74"/>
      <c r="BX34569" s="73"/>
      <c r="BY34569" s="74"/>
      <c r="BZ34569" s="74"/>
      <c r="CA34569" s="74"/>
      <c r="CF34569" s="79"/>
      <c r="CL34569" s="79"/>
    </row>
    <row r="34570" spans="30:90">
      <c r="AD34570" s="73"/>
      <c r="AE34570" s="74"/>
      <c r="AF34570" s="74"/>
      <c r="BX34570" s="73"/>
      <c r="BY34570" s="74"/>
      <c r="BZ34570" s="74"/>
      <c r="CA34570" s="74"/>
      <c r="CF34570" s="79"/>
      <c r="CL34570" s="79"/>
    </row>
    <row r="34571" spans="30:90">
      <c r="AD34571" s="73"/>
      <c r="AE34571" s="74"/>
      <c r="AF34571" s="74"/>
      <c r="BX34571" s="73"/>
      <c r="BY34571" s="74"/>
      <c r="BZ34571" s="74"/>
      <c r="CA34571" s="74"/>
      <c r="CF34571" s="79"/>
      <c r="CL34571" s="79"/>
    </row>
    <row r="34572" spans="30:90">
      <c r="AD34572" s="73"/>
      <c r="AE34572" s="74"/>
      <c r="AF34572" s="74"/>
      <c r="BX34572" s="73"/>
      <c r="BY34572" s="74"/>
      <c r="BZ34572" s="74"/>
      <c r="CA34572" s="74"/>
      <c r="CF34572" s="79"/>
      <c r="CL34572" s="79"/>
    </row>
    <row r="34573" spans="30:90">
      <c r="AD34573" s="73"/>
      <c r="AE34573" s="74"/>
      <c r="AF34573" s="74"/>
      <c r="BX34573" s="73"/>
      <c r="BY34573" s="74"/>
      <c r="BZ34573" s="74"/>
      <c r="CA34573" s="74"/>
      <c r="CF34573" s="79"/>
      <c r="CL34573" s="79"/>
    </row>
    <row r="34574" spans="30:90">
      <c r="AD34574" s="73"/>
      <c r="AE34574" s="74"/>
      <c r="AF34574" s="74"/>
      <c r="BX34574" s="73"/>
      <c r="BY34574" s="74"/>
      <c r="BZ34574" s="74"/>
      <c r="CA34574" s="74"/>
      <c r="CF34574" s="79"/>
      <c r="CL34574" s="79"/>
    </row>
    <row r="34575" spans="30:90">
      <c r="AD34575" s="73"/>
      <c r="AE34575" s="74"/>
      <c r="AF34575" s="74"/>
      <c r="BX34575" s="73"/>
      <c r="BY34575" s="74"/>
      <c r="BZ34575" s="74"/>
      <c r="CA34575" s="74"/>
      <c r="CF34575" s="79"/>
      <c r="CL34575" s="79"/>
    </row>
    <row r="34576" spans="30:90">
      <c r="AD34576" s="73"/>
      <c r="AE34576" s="74"/>
      <c r="AF34576" s="74"/>
      <c r="BX34576" s="73"/>
      <c r="BY34576" s="74"/>
      <c r="BZ34576" s="74"/>
      <c r="CA34576" s="74"/>
      <c r="CF34576" s="79"/>
      <c r="CL34576" s="79"/>
    </row>
    <row r="34577" spans="30:90">
      <c r="AD34577" s="73"/>
      <c r="AE34577" s="74"/>
      <c r="AF34577" s="74"/>
      <c r="BX34577" s="73"/>
      <c r="BY34577" s="74"/>
      <c r="BZ34577" s="74"/>
      <c r="CA34577" s="74"/>
      <c r="CF34577" s="79"/>
      <c r="CL34577" s="79"/>
    </row>
    <row r="34578" spans="30:90">
      <c r="AD34578" s="73"/>
      <c r="AE34578" s="74"/>
      <c r="AF34578" s="74"/>
      <c r="BX34578" s="73"/>
      <c r="BY34578" s="74"/>
      <c r="BZ34578" s="74"/>
      <c r="CA34578" s="74"/>
      <c r="CF34578" s="79"/>
      <c r="CL34578" s="79"/>
    </row>
    <row r="34579" spans="30:90">
      <c r="AD34579" s="73"/>
      <c r="AE34579" s="74"/>
      <c r="AF34579" s="74"/>
      <c r="BX34579" s="73"/>
      <c r="BY34579" s="74"/>
      <c r="BZ34579" s="74"/>
      <c r="CA34579" s="74"/>
      <c r="CF34579" s="79"/>
      <c r="CL34579" s="79"/>
    </row>
    <row r="34580" spans="30:90">
      <c r="AD34580" s="73"/>
      <c r="AE34580" s="74"/>
      <c r="AF34580" s="74"/>
      <c r="BX34580" s="73"/>
      <c r="BY34580" s="74"/>
      <c r="BZ34580" s="74"/>
      <c r="CA34580" s="74"/>
      <c r="CF34580" s="79"/>
      <c r="CL34580" s="79"/>
    </row>
    <row r="34581" spans="30:90">
      <c r="AD34581" s="73"/>
      <c r="AE34581" s="74"/>
      <c r="AF34581" s="74"/>
      <c r="BX34581" s="73"/>
      <c r="BY34581" s="74"/>
      <c r="BZ34581" s="74"/>
      <c r="CA34581" s="74"/>
      <c r="CF34581" s="79"/>
      <c r="CL34581" s="79"/>
    </row>
    <row r="34582" spans="30:90">
      <c r="AD34582" s="73"/>
      <c r="AE34582" s="74"/>
      <c r="AF34582" s="74"/>
      <c r="BX34582" s="73"/>
      <c r="BY34582" s="74"/>
      <c r="BZ34582" s="74"/>
      <c r="CA34582" s="74"/>
      <c r="CF34582" s="79"/>
      <c r="CL34582" s="79"/>
    </row>
    <row r="34583" spans="30:90">
      <c r="AD34583" s="73"/>
      <c r="AE34583" s="74"/>
      <c r="AF34583" s="74"/>
      <c r="BX34583" s="73"/>
      <c r="BY34583" s="74"/>
      <c r="BZ34583" s="74"/>
      <c r="CA34583" s="74"/>
      <c r="CF34583" s="79"/>
      <c r="CL34583" s="79"/>
    </row>
    <row r="34584" spans="30:90">
      <c r="AD34584" s="73"/>
      <c r="AE34584" s="74"/>
      <c r="AF34584" s="74"/>
      <c r="BX34584" s="73"/>
      <c r="BY34584" s="74"/>
      <c r="BZ34584" s="74"/>
      <c r="CA34584" s="74"/>
      <c r="CF34584" s="79"/>
      <c r="CL34584" s="79"/>
    </row>
    <row r="34585" spans="30:90">
      <c r="AD34585" s="73"/>
      <c r="AE34585" s="74"/>
      <c r="AF34585" s="74"/>
      <c r="BX34585" s="73"/>
      <c r="BY34585" s="74"/>
      <c r="BZ34585" s="74"/>
      <c r="CA34585" s="74"/>
      <c r="CF34585" s="79"/>
      <c r="CL34585" s="79"/>
    </row>
    <row r="34586" spans="30:90">
      <c r="AD34586" s="73"/>
      <c r="AE34586" s="74"/>
      <c r="AF34586" s="74"/>
      <c r="BX34586" s="73"/>
      <c r="BY34586" s="74"/>
      <c r="BZ34586" s="74"/>
      <c r="CA34586" s="74"/>
      <c r="CF34586" s="79"/>
      <c r="CL34586" s="79"/>
    </row>
    <row r="34587" spans="30:90">
      <c r="AD34587" s="73"/>
      <c r="AE34587" s="74"/>
      <c r="AF34587" s="74"/>
      <c r="BX34587" s="73"/>
      <c r="BY34587" s="74"/>
      <c r="BZ34587" s="74"/>
      <c r="CA34587" s="74"/>
      <c r="CF34587" s="79"/>
      <c r="CL34587" s="79"/>
    </row>
    <row r="34588" spans="30:90">
      <c r="AD34588" s="73"/>
      <c r="AE34588" s="74"/>
      <c r="AF34588" s="74"/>
      <c r="BX34588" s="73"/>
      <c r="BY34588" s="74"/>
      <c r="BZ34588" s="74"/>
      <c r="CA34588" s="74"/>
      <c r="CF34588" s="79"/>
      <c r="CL34588" s="79"/>
    </row>
    <row r="34589" spans="30:90">
      <c r="AD34589" s="73"/>
      <c r="AE34589" s="74"/>
      <c r="AF34589" s="74"/>
      <c r="BX34589" s="73"/>
      <c r="BY34589" s="74"/>
      <c r="BZ34589" s="74"/>
      <c r="CA34589" s="74"/>
      <c r="CF34589" s="79"/>
      <c r="CL34589" s="79"/>
    </row>
    <row r="34590" spans="30:90">
      <c r="AD34590" s="73"/>
      <c r="AE34590" s="74"/>
      <c r="AF34590" s="74"/>
      <c r="BX34590" s="73"/>
      <c r="BY34590" s="74"/>
      <c r="BZ34590" s="74"/>
      <c r="CA34590" s="74"/>
      <c r="CF34590" s="79"/>
      <c r="CL34590" s="79"/>
    </row>
    <row r="34591" spans="30:90">
      <c r="AD34591" s="73"/>
      <c r="AE34591" s="74"/>
      <c r="AF34591" s="74"/>
      <c r="BX34591" s="73"/>
      <c r="BY34591" s="74"/>
      <c r="BZ34591" s="74"/>
      <c r="CA34591" s="74"/>
      <c r="CF34591" s="79"/>
      <c r="CL34591" s="79"/>
    </row>
    <row r="34592" spans="30:90">
      <c r="AD34592" s="73"/>
      <c r="AE34592" s="74"/>
      <c r="AF34592" s="74"/>
      <c r="BX34592" s="73"/>
      <c r="BY34592" s="74"/>
      <c r="BZ34592" s="74"/>
      <c r="CA34592" s="74"/>
      <c r="CF34592" s="79"/>
      <c r="CL34592" s="79"/>
    </row>
    <row r="34593" spans="30:90">
      <c r="AD34593" s="73"/>
      <c r="AE34593" s="74"/>
      <c r="AF34593" s="74"/>
      <c r="BX34593" s="73"/>
      <c r="BY34593" s="74"/>
      <c r="BZ34593" s="74"/>
      <c r="CA34593" s="74"/>
      <c r="CF34593" s="79"/>
      <c r="CL34593" s="79"/>
    </row>
    <row r="34594" spans="30:90">
      <c r="AD34594" s="73"/>
      <c r="AE34594" s="74"/>
      <c r="AF34594" s="74"/>
      <c r="BX34594" s="73"/>
      <c r="BY34594" s="74"/>
      <c r="BZ34594" s="74"/>
      <c r="CA34594" s="74"/>
      <c r="CF34594" s="79"/>
      <c r="CL34594" s="79"/>
    </row>
    <row r="34595" spans="30:90">
      <c r="AD34595" s="73"/>
      <c r="AE34595" s="74"/>
      <c r="AF34595" s="74"/>
      <c r="BX34595" s="73"/>
      <c r="BY34595" s="74"/>
      <c r="BZ34595" s="74"/>
      <c r="CA34595" s="74"/>
      <c r="CF34595" s="79"/>
      <c r="CL34595" s="79"/>
    </row>
    <row r="34596" spans="30:90">
      <c r="AD34596" s="73"/>
      <c r="AE34596" s="74"/>
      <c r="AF34596" s="74"/>
      <c r="BX34596" s="73"/>
      <c r="BY34596" s="74"/>
      <c r="BZ34596" s="74"/>
      <c r="CA34596" s="74"/>
      <c r="CF34596" s="79"/>
      <c r="CL34596" s="79"/>
    </row>
    <row r="34597" spans="30:90">
      <c r="AD34597" s="73"/>
      <c r="AE34597" s="74"/>
      <c r="AF34597" s="74"/>
      <c r="BX34597" s="73"/>
      <c r="BY34597" s="74"/>
      <c r="BZ34597" s="74"/>
      <c r="CA34597" s="74"/>
      <c r="CF34597" s="79"/>
      <c r="CL34597" s="79"/>
    </row>
    <row r="34598" spans="30:90">
      <c r="AD34598" s="73"/>
      <c r="AE34598" s="74"/>
      <c r="AF34598" s="74"/>
      <c r="BX34598" s="73"/>
      <c r="BY34598" s="74"/>
      <c r="BZ34598" s="74"/>
      <c r="CA34598" s="74"/>
      <c r="CF34598" s="79"/>
      <c r="CL34598" s="79"/>
    </row>
    <row r="34599" spans="30:90">
      <c r="AD34599" s="73"/>
      <c r="AE34599" s="74"/>
      <c r="AF34599" s="74"/>
      <c r="BX34599" s="73"/>
      <c r="BY34599" s="74"/>
      <c r="BZ34599" s="74"/>
      <c r="CA34599" s="74"/>
      <c r="CF34599" s="79"/>
      <c r="CL34599" s="79"/>
    </row>
    <row r="34600" spans="30:90">
      <c r="AD34600" s="73"/>
      <c r="AE34600" s="74"/>
      <c r="AF34600" s="74"/>
      <c r="BX34600" s="73"/>
      <c r="BY34600" s="74"/>
      <c r="BZ34600" s="74"/>
      <c r="CA34600" s="74"/>
      <c r="CF34600" s="79"/>
      <c r="CL34600" s="79"/>
    </row>
    <row r="34601" spans="30:90">
      <c r="AD34601" s="73"/>
      <c r="AE34601" s="74"/>
      <c r="AF34601" s="74"/>
      <c r="BX34601" s="73"/>
      <c r="BY34601" s="74"/>
      <c r="BZ34601" s="74"/>
      <c r="CA34601" s="74"/>
      <c r="CF34601" s="79"/>
      <c r="CL34601" s="79"/>
    </row>
    <row r="34602" spans="30:90">
      <c r="AD34602" s="73"/>
      <c r="AE34602" s="74"/>
      <c r="AF34602" s="74"/>
      <c r="BX34602" s="73"/>
      <c r="BY34602" s="74"/>
      <c r="BZ34602" s="74"/>
      <c r="CA34602" s="74"/>
      <c r="CF34602" s="79"/>
      <c r="CL34602" s="79"/>
    </row>
    <row r="34603" spans="30:90">
      <c r="AD34603" s="73"/>
      <c r="AE34603" s="74"/>
      <c r="AF34603" s="74"/>
      <c r="BX34603" s="73"/>
      <c r="BY34603" s="74"/>
      <c r="BZ34603" s="74"/>
      <c r="CA34603" s="74"/>
      <c r="CF34603" s="79"/>
      <c r="CL34603" s="79"/>
    </row>
    <row r="34604" spans="30:90">
      <c r="AD34604" s="73"/>
      <c r="AE34604" s="74"/>
      <c r="AF34604" s="74"/>
      <c r="BX34604" s="73"/>
      <c r="BY34604" s="74"/>
      <c r="BZ34604" s="74"/>
      <c r="CA34604" s="74"/>
      <c r="CF34604" s="79"/>
      <c r="CL34604" s="79"/>
    </row>
    <row r="34605" spans="30:90">
      <c r="AD34605" s="73"/>
      <c r="AE34605" s="74"/>
      <c r="AF34605" s="74"/>
      <c r="BX34605" s="73"/>
      <c r="BY34605" s="74"/>
      <c r="BZ34605" s="74"/>
      <c r="CA34605" s="74"/>
      <c r="CF34605" s="79"/>
      <c r="CL34605" s="79"/>
    </row>
    <row r="34606" spans="30:90">
      <c r="AD34606" s="73"/>
      <c r="AE34606" s="74"/>
      <c r="AF34606" s="74"/>
      <c r="BX34606" s="73"/>
      <c r="BY34606" s="74"/>
      <c r="BZ34606" s="74"/>
      <c r="CA34606" s="74"/>
      <c r="CF34606" s="79"/>
      <c r="CL34606" s="79"/>
    </row>
    <row r="34607" spans="30:90">
      <c r="AD34607" s="73"/>
      <c r="AE34607" s="74"/>
      <c r="AF34607" s="74"/>
      <c r="BX34607" s="73"/>
      <c r="BY34607" s="74"/>
      <c r="BZ34607" s="74"/>
      <c r="CA34607" s="74"/>
      <c r="CF34607" s="79"/>
      <c r="CL34607" s="79"/>
    </row>
    <row r="34608" spans="30:90">
      <c r="AD34608" s="73"/>
      <c r="AE34608" s="74"/>
      <c r="AF34608" s="74"/>
      <c r="BX34608" s="73"/>
      <c r="BY34608" s="74"/>
      <c r="BZ34608" s="74"/>
      <c r="CA34608" s="74"/>
      <c r="CF34608" s="79"/>
      <c r="CL34608" s="79"/>
    </row>
    <row r="34609" spans="30:90">
      <c r="AD34609" s="73"/>
      <c r="AE34609" s="74"/>
      <c r="AF34609" s="74"/>
      <c r="BX34609" s="73"/>
      <c r="BY34609" s="74"/>
      <c r="BZ34609" s="74"/>
      <c r="CA34609" s="74"/>
      <c r="CF34609" s="79"/>
      <c r="CL34609" s="79"/>
    </row>
    <row r="34610" spans="30:90">
      <c r="AD34610" s="73"/>
      <c r="AE34610" s="74"/>
      <c r="AF34610" s="74"/>
      <c r="BX34610" s="73"/>
      <c r="BY34610" s="74"/>
      <c r="BZ34610" s="74"/>
      <c r="CA34610" s="74"/>
      <c r="CF34610" s="79"/>
      <c r="CL34610" s="79"/>
    </row>
    <row r="34611" spans="30:90">
      <c r="AD34611" s="73"/>
      <c r="AE34611" s="74"/>
      <c r="AF34611" s="74"/>
      <c r="BX34611" s="73"/>
      <c r="BY34611" s="74"/>
      <c r="BZ34611" s="74"/>
      <c r="CA34611" s="74"/>
      <c r="CF34611" s="79"/>
      <c r="CL34611" s="79"/>
    </row>
    <row r="34612" spans="30:90">
      <c r="AD34612" s="73"/>
      <c r="AE34612" s="74"/>
      <c r="AF34612" s="74"/>
      <c r="BX34612" s="73"/>
      <c r="BY34612" s="74"/>
      <c r="BZ34612" s="74"/>
      <c r="CA34612" s="74"/>
      <c r="CF34612" s="79"/>
      <c r="CL34612" s="79"/>
    </row>
    <row r="34613" spans="30:90">
      <c r="AD34613" s="73"/>
      <c r="AE34613" s="74"/>
      <c r="AF34613" s="74"/>
      <c r="BX34613" s="73"/>
      <c r="BY34613" s="74"/>
      <c r="BZ34613" s="74"/>
      <c r="CA34613" s="74"/>
      <c r="CF34613" s="79"/>
      <c r="CL34613" s="79"/>
    </row>
    <row r="34614" spans="30:90">
      <c r="AD34614" s="73"/>
      <c r="AE34614" s="74"/>
      <c r="AF34614" s="74"/>
      <c r="BX34614" s="73"/>
      <c r="BY34614" s="74"/>
      <c r="BZ34614" s="74"/>
      <c r="CA34614" s="74"/>
      <c r="CF34614" s="79"/>
      <c r="CL34614" s="79"/>
    </row>
    <row r="34615" spans="30:90">
      <c r="AD34615" s="73"/>
      <c r="AE34615" s="74"/>
      <c r="AF34615" s="74"/>
      <c r="BX34615" s="73"/>
      <c r="BY34615" s="74"/>
      <c r="BZ34615" s="74"/>
      <c r="CA34615" s="74"/>
      <c r="CF34615" s="79"/>
      <c r="CL34615" s="79"/>
    </row>
    <row r="34616" spans="30:90">
      <c r="AD34616" s="73"/>
      <c r="AE34616" s="74"/>
      <c r="AF34616" s="74"/>
      <c r="BX34616" s="73"/>
      <c r="BY34616" s="74"/>
      <c r="BZ34616" s="74"/>
      <c r="CA34616" s="74"/>
      <c r="CF34616" s="79"/>
      <c r="CL34616" s="79"/>
    </row>
    <row r="34617" spans="30:90">
      <c r="AD34617" s="73"/>
      <c r="AE34617" s="74"/>
      <c r="AF34617" s="74"/>
      <c r="BX34617" s="73"/>
      <c r="BY34617" s="74"/>
      <c r="BZ34617" s="74"/>
      <c r="CA34617" s="74"/>
      <c r="CF34617" s="79"/>
      <c r="CL34617" s="79"/>
    </row>
    <row r="34618" spans="30:90">
      <c r="AD34618" s="73"/>
      <c r="AE34618" s="74"/>
      <c r="AF34618" s="74"/>
      <c r="BX34618" s="73"/>
      <c r="BY34618" s="74"/>
      <c r="BZ34618" s="74"/>
      <c r="CA34618" s="74"/>
      <c r="CF34618" s="79"/>
      <c r="CL34618" s="79"/>
    </row>
    <row r="34619" spans="30:90">
      <c r="AD34619" s="73"/>
      <c r="AE34619" s="74"/>
      <c r="AF34619" s="74"/>
      <c r="BX34619" s="73"/>
      <c r="BY34619" s="74"/>
      <c r="BZ34619" s="74"/>
      <c r="CA34619" s="74"/>
      <c r="CF34619" s="79"/>
      <c r="CL34619" s="79"/>
    </row>
    <row r="34620" spans="30:90">
      <c r="AD34620" s="73"/>
      <c r="AE34620" s="74"/>
      <c r="AF34620" s="74"/>
      <c r="BX34620" s="73"/>
      <c r="BY34620" s="74"/>
      <c r="BZ34620" s="74"/>
      <c r="CA34620" s="74"/>
      <c r="CF34620" s="79"/>
      <c r="CL34620" s="79"/>
    </row>
    <row r="34621" spans="30:90">
      <c r="AD34621" s="73"/>
      <c r="AE34621" s="74"/>
      <c r="AF34621" s="74"/>
      <c r="BX34621" s="73"/>
      <c r="BY34621" s="74"/>
      <c r="BZ34621" s="74"/>
      <c r="CA34621" s="74"/>
      <c r="CF34621" s="79"/>
      <c r="CL34621" s="79"/>
    </row>
    <row r="34622" spans="30:90">
      <c r="AD34622" s="73"/>
      <c r="AE34622" s="74"/>
      <c r="AF34622" s="74"/>
      <c r="BX34622" s="73"/>
      <c r="BY34622" s="74"/>
      <c r="BZ34622" s="74"/>
      <c r="CA34622" s="74"/>
      <c r="CF34622" s="79"/>
      <c r="CL34622" s="79"/>
    </row>
    <row r="34623" spans="30:90">
      <c r="AD34623" s="73"/>
      <c r="AE34623" s="74"/>
      <c r="AF34623" s="74"/>
      <c r="BX34623" s="73"/>
      <c r="BY34623" s="74"/>
      <c r="BZ34623" s="74"/>
      <c r="CA34623" s="74"/>
      <c r="CF34623" s="79"/>
      <c r="CL34623" s="79"/>
    </row>
    <row r="34624" spans="30:90">
      <c r="AD34624" s="73"/>
      <c r="AE34624" s="74"/>
      <c r="AF34624" s="74"/>
      <c r="BX34624" s="73"/>
      <c r="BY34624" s="74"/>
      <c r="BZ34624" s="74"/>
      <c r="CA34624" s="74"/>
      <c r="CF34624" s="79"/>
      <c r="CL34624" s="79"/>
    </row>
    <row r="34625" spans="30:90">
      <c r="AD34625" s="73"/>
      <c r="AE34625" s="74"/>
      <c r="AF34625" s="74"/>
      <c r="BX34625" s="73"/>
      <c r="BY34625" s="74"/>
      <c r="BZ34625" s="74"/>
      <c r="CA34625" s="74"/>
      <c r="CF34625" s="79"/>
      <c r="CL34625" s="79"/>
    </row>
    <row r="34626" spans="30:90">
      <c r="AD34626" s="73"/>
      <c r="AE34626" s="74"/>
      <c r="AF34626" s="74"/>
      <c r="BX34626" s="73"/>
      <c r="BY34626" s="74"/>
      <c r="BZ34626" s="74"/>
      <c r="CA34626" s="74"/>
      <c r="CF34626" s="79"/>
      <c r="CL34626" s="79"/>
    </row>
    <row r="34627" spans="30:90">
      <c r="AD34627" s="73"/>
      <c r="AE34627" s="74"/>
      <c r="AF34627" s="74"/>
      <c r="BX34627" s="73"/>
      <c r="BY34627" s="74"/>
      <c r="BZ34627" s="74"/>
      <c r="CA34627" s="74"/>
      <c r="CF34627" s="79"/>
      <c r="CL34627" s="79"/>
    </row>
    <row r="34628" spans="30:90">
      <c r="AD34628" s="73"/>
      <c r="AE34628" s="74"/>
      <c r="AF34628" s="74"/>
      <c r="BX34628" s="73"/>
      <c r="BY34628" s="74"/>
      <c r="BZ34628" s="74"/>
      <c r="CA34628" s="74"/>
      <c r="CF34628" s="79"/>
      <c r="CL34628" s="79"/>
    </row>
    <row r="34629" spans="30:90">
      <c r="AD34629" s="73"/>
      <c r="AE34629" s="74"/>
      <c r="AF34629" s="74"/>
      <c r="BX34629" s="73"/>
      <c r="BY34629" s="74"/>
      <c r="BZ34629" s="74"/>
      <c r="CA34629" s="74"/>
      <c r="CF34629" s="79"/>
      <c r="CL34629" s="79"/>
    </row>
    <row r="34630" spans="30:90">
      <c r="AD34630" s="73"/>
      <c r="AE34630" s="74"/>
      <c r="AF34630" s="74"/>
      <c r="BX34630" s="73"/>
      <c r="BY34630" s="74"/>
      <c r="BZ34630" s="74"/>
      <c r="CA34630" s="74"/>
      <c r="CF34630" s="79"/>
      <c r="CL34630" s="79"/>
    </row>
    <row r="34631" spans="30:90">
      <c r="AD34631" s="73"/>
      <c r="AE34631" s="74"/>
      <c r="AF34631" s="74"/>
      <c r="BX34631" s="73"/>
      <c r="BY34631" s="74"/>
      <c r="BZ34631" s="74"/>
      <c r="CA34631" s="74"/>
      <c r="CF34631" s="79"/>
      <c r="CL34631" s="79"/>
    </row>
    <row r="34632" spans="30:90">
      <c r="AD34632" s="73"/>
      <c r="AE34632" s="74"/>
      <c r="AF34632" s="74"/>
      <c r="BX34632" s="73"/>
      <c r="BY34632" s="74"/>
      <c r="BZ34632" s="74"/>
      <c r="CA34632" s="74"/>
      <c r="CF34632" s="79"/>
      <c r="CL34632" s="79"/>
    </row>
    <row r="34633" spans="30:90">
      <c r="AD34633" s="73"/>
      <c r="AE34633" s="74"/>
      <c r="AF34633" s="74"/>
      <c r="BX34633" s="73"/>
      <c r="BY34633" s="74"/>
      <c r="BZ34633" s="74"/>
      <c r="CA34633" s="74"/>
      <c r="CF34633" s="79"/>
      <c r="CL34633" s="79"/>
    </row>
    <row r="34634" spans="30:90">
      <c r="AD34634" s="73"/>
      <c r="AE34634" s="74"/>
      <c r="AF34634" s="74"/>
      <c r="BX34634" s="73"/>
      <c r="BY34634" s="74"/>
      <c r="BZ34634" s="74"/>
      <c r="CA34634" s="74"/>
      <c r="CF34634" s="79"/>
      <c r="CL34634" s="79"/>
    </row>
    <row r="34635" spans="30:90">
      <c r="AD34635" s="73"/>
      <c r="AE34635" s="74"/>
      <c r="AF34635" s="74"/>
      <c r="BX34635" s="73"/>
      <c r="BY34635" s="74"/>
      <c r="BZ34635" s="74"/>
      <c r="CA34635" s="74"/>
      <c r="CF34635" s="79"/>
      <c r="CL34635" s="79"/>
    </row>
    <row r="34636" spans="30:90">
      <c r="AD34636" s="73"/>
      <c r="AE34636" s="74"/>
      <c r="AF34636" s="74"/>
      <c r="BX34636" s="73"/>
      <c r="BY34636" s="74"/>
      <c r="BZ34636" s="74"/>
      <c r="CA34636" s="74"/>
      <c r="CF34636" s="79"/>
      <c r="CL34636" s="79"/>
    </row>
    <row r="34637" spans="30:90">
      <c r="AD34637" s="73"/>
      <c r="AE34637" s="74"/>
      <c r="AF34637" s="74"/>
      <c r="BX34637" s="73"/>
      <c r="BY34637" s="74"/>
      <c r="BZ34637" s="74"/>
      <c r="CA34637" s="74"/>
      <c r="CF34637" s="79"/>
      <c r="CL34637" s="79"/>
    </row>
    <row r="34638" spans="30:90">
      <c r="AD34638" s="73"/>
      <c r="AE34638" s="74"/>
      <c r="AF34638" s="74"/>
      <c r="BX34638" s="73"/>
      <c r="BY34638" s="74"/>
      <c r="BZ34638" s="74"/>
      <c r="CA34638" s="74"/>
      <c r="CF34638" s="79"/>
      <c r="CL34638" s="79"/>
    </row>
    <row r="34639" spans="30:90">
      <c r="AD34639" s="73"/>
      <c r="AE34639" s="74"/>
      <c r="AF34639" s="74"/>
      <c r="BX34639" s="73"/>
      <c r="BY34639" s="74"/>
      <c r="BZ34639" s="74"/>
      <c r="CA34639" s="74"/>
      <c r="CF34639" s="79"/>
      <c r="CL34639" s="79"/>
    </row>
    <row r="34640" spans="30:90">
      <c r="AD34640" s="73"/>
      <c r="AE34640" s="74"/>
      <c r="AF34640" s="74"/>
      <c r="BX34640" s="73"/>
      <c r="BY34640" s="74"/>
      <c r="BZ34640" s="74"/>
      <c r="CA34640" s="74"/>
      <c r="CF34640" s="79"/>
      <c r="CL34640" s="79"/>
    </row>
    <row r="34641" spans="30:90">
      <c r="AD34641" s="73"/>
      <c r="AE34641" s="74"/>
      <c r="AF34641" s="74"/>
      <c r="BX34641" s="73"/>
      <c r="BY34641" s="74"/>
      <c r="BZ34641" s="74"/>
      <c r="CA34641" s="74"/>
      <c r="CF34641" s="79"/>
      <c r="CL34641" s="79"/>
    </row>
    <row r="34642" spans="30:90">
      <c r="AD34642" s="73"/>
      <c r="AE34642" s="74"/>
      <c r="AF34642" s="74"/>
      <c r="BX34642" s="73"/>
      <c r="BY34642" s="74"/>
      <c r="BZ34642" s="74"/>
      <c r="CA34642" s="74"/>
      <c r="CF34642" s="79"/>
      <c r="CL34642" s="79"/>
    </row>
    <row r="34643" spans="30:90">
      <c r="AD34643" s="73"/>
      <c r="AE34643" s="74"/>
      <c r="AF34643" s="74"/>
      <c r="BX34643" s="73"/>
      <c r="BY34643" s="74"/>
      <c r="BZ34643" s="74"/>
      <c r="CA34643" s="74"/>
      <c r="CF34643" s="79"/>
      <c r="CL34643" s="79"/>
    </row>
    <row r="34644" spans="30:90">
      <c r="AD34644" s="73"/>
      <c r="AE34644" s="74"/>
      <c r="AF34644" s="74"/>
      <c r="BX34644" s="73"/>
      <c r="BY34644" s="74"/>
      <c r="BZ34644" s="74"/>
      <c r="CA34644" s="74"/>
      <c r="CF34644" s="79"/>
      <c r="CL34644" s="79"/>
    </row>
    <row r="34645" spans="30:90">
      <c r="AD34645" s="73"/>
      <c r="AE34645" s="74"/>
      <c r="AF34645" s="74"/>
      <c r="BX34645" s="73"/>
      <c r="BY34645" s="74"/>
      <c r="BZ34645" s="74"/>
      <c r="CA34645" s="74"/>
      <c r="CF34645" s="79"/>
      <c r="CL34645" s="79"/>
    </row>
    <row r="34646" spans="30:90">
      <c r="AD34646" s="73"/>
      <c r="AE34646" s="74"/>
      <c r="AF34646" s="74"/>
      <c r="BX34646" s="73"/>
      <c r="BY34646" s="74"/>
      <c r="BZ34646" s="74"/>
      <c r="CA34646" s="74"/>
      <c r="CF34646" s="79"/>
      <c r="CL34646" s="79"/>
    </row>
    <row r="34647" spans="30:90">
      <c r="AD34647" s="73"/>
      <c r="AE34647" s="74"/>
      <c r="AF34647" s="74"/>
      <c r="BX34647" s="73"/>
      <c r="BY34647" s="74"/>
      <c r="BZ34647" s="74"/>
      <c r="CA34647" s="74"/>
      <c r="CF34647" s="79"/>
      <c r="CL34647" s="79"/>
    </row>
    <row r="34648" spans="30:90">
      <c r="AD34648" s="73"/>
      <c r="AE34648" s="74"/>
      <c r="AF34648" s="74"/>
      <c r="BX34648" s="73"/>
      <c r="BY34648" s="74"/>
      <c r="BZ34648" s="74"/>
      <c r="CA34648" s="74"/>
      <c r="CF34648" s="79"/>
      <c r="CL34648" s="79"/>
    </row>
    <row r="34649" spans="30:90">
      <c r="AD34649" s="73"/>
      <c r="AE34649" s="74"/>
      <c r="AF34649" s="74"/>
      <c r="BX34649" s="73"/>
      <c r="BY34649" s="74"/>
      <c r="BZ34649" s="74"/>
      <c r="CA34649" s="74"/>
      <c r="CF34649" s="79"/>
      <c r="CL34649" s="79"/>
    </row>
    <row r="34650" spans="30:90">
      <c r="AD34650" s="73"/>
      <c r="AE34650" s="74"/>
      <c r="AF34650" s="74"/>
      <c r="BX34650" s="73"/>
      <c r="BY34650" s="74"/>
      <c r="BZ34650" s="74"/>
      <c r="CA34650" s="74"/>
      <c r="CF34650" s="79"/>
      <c r="CL34650" s="79"/>
    </row>
    <row r="34651" spans="30:90">
      <c r="AD34651" s="73"/>
      <c r="AE34651" s="74"/>
      <c r="AF34651" s="74"/>
      <c r="BX34651" s="73"/>
      <c r="BY34651" s="74"/>
      <c r="BZ34651" s="74"/>
      <c r="CA34651" s="74"/>
      <c r="CF34651" s="79"/>
      <c r="CL34651" s="79"/>
    </row>
    <row r="34652" spans="30:90">
      <c r="AD34652" s="73"/>
      <c r="AE34652" s="74"/>
      <c r="AF34652" s="74"/>
      <c r="BX34652" s="73"/>
      <c r="BY34652" s="74"/>
      <c r="BZ34652" s="74"/>
      <c r="CA34652" s="74"/>
      <c r="CF34652" s="79"/>
      <c r="CL34652" s="79"/>
    </row>
    <row r="34653" spans="30:90">
      <c r="AD34653" s="73"/>
      <c r="AE34653" s="74"/>
      <c r="AF34653" s="74"/>
      <c r="BX34653" s="73"/>
      <c r="BY34653" s="74"/>
      <c r="BZ34653" s="74"/>
      <c r="CA34653" s="74"/>
      <c r="CF34653" s="79"/>
      <c r="CL34653" s="79"/>
    </row>
    <row r="34654" spans="30:90">
      <c r="AD34654" s="73"/>
      <c r="AE34654" s="74"/>
      <c r="AF34654" s="74"/>
      <c r="BX34654" s="73"/>
      <c r="BY34654" s="74"/>
      <c r="BZ34654" s="74"/>
      <c r="CA34654" s="74"/>
      <c r="CF34654" s="79"/>
      <c r="CL34654" s="79"/>
    </row>
    <row r="34655" spans="30:90">
      <c r="AD34655" s="73"/>
      <c r="AE34655" s="74"/>
      <c r="AF34655" s="74"/>
      <c r="BX34655" s="73"/>
      <c r="BY34655" s="74"/>
      <c r="BZ34655" s="74"/>
      <c r="CA34655" s="74"/>
      <c r="CF34655" s="79"/>
      <c r="CL34655" s="79"/>
    </row>
    <row r="34656" spans="30:90">
      <c r="AD34656" s="73"/>
      <c r="AE34656" s="74"/>
      <c r="AF34656" s="74"/>
      <c r="BX34656" s="73"/>
      <c r="BY34656" s="74"/>
      <c r="BZ34656" s="74"/>
      <c r="CA34656" s="74"/>
      <c r="CF34656" s="79"/>
      <c r="CL34656" s="79"/>
    </row>
    <row r="34657" spans="30:90">
      <c r="AD34657" s="73"/>
      <c r="AE34657" s="74"/>
      <c r="AF34657" s="74"/>
      <c r="BX34657" s="73"/>
      <c r="BY34657" s="74"/>
      <c r="BZ34657" s="74"/>
      <c r="CA34657" s="74"/>
      <c r="CF34657" s="79"/>
      <c r="CL34657" s="79"/>
    </row>
    <row r="34658" spans="30:90">
      <c r="AD34658" s="73"/>
      <c r="AE34658" s="74"/>
      <c r="AF34658" s="74"/>
      <c r="BX34658" s="73"/>
      <c r="BY34658" s="74"/>
      <c r="BZ34658" s="74"/>
      <c r="CA34658" s="74"/>
      <c r="CF34658" s="79"/>
      <c r="CL34658" s="79"/>
    </row>
    <row r="34659" spans="30:90">
      <c r="AD34659" s="73"/>
      <c r="AE34659" s="74"/>
      <c r="AF34659" s="74"/>
      <c r="BX34659" s="73"/>
      <c r="BY34659" s="74"/>
      <c r="BZ34659" s="74"/>
      <c r="CA34659" s="74"/>
      <c r="CF34659" s="79"/>
      <c r="CL34659" s="79"/>
    </row>
    <row r="34660" spans="30:90">
      <c r="AD34660" s="73"/>
      <c r="AE34660" s="74"/>
      <c r="AF34660" s="74"/>
      <c r="BX34660" s="73"/>
      <c r="BY34660" s="74"/>
      <c r="BZ34660" s="74"/>
      <c r="CA34660" s="74"/>
      <c r="CF34660" s="79"/>
      <c r="CL34660" s="79"/>
    </row>
    <row r="34661" spans="30:90">
      <c r="AD34661" s="73"/>
      <c r="AE34661" s="74"/>
      <c r="AF34661" s="74"/>
      <c r="BX34661" s="73"/>
      <c r="BY34661" s="74"/>
      <c r="BZ34661" s="74"/>
      <c r="CA34661" s="74"/>
      <c r="CF34661" s="79"/>
      <c r="CL34661" s="79"/>
    </row>
    <row r="34662" spans="30:90">
      <c r="AD34662" s="73"/>
      <c r="AE34662" s="74"/>
      <c r="AF34662" s="74"/>
      <c r="BX34662" s="73"/>
      <c r="BY34662" s="74"/>
      <c r="BZ34662" s="74"/>
      <c r="CA34662" s="74"/>
      <c r="CF34662" s="79"/>
      <c r="CL34662" s="79"/>
    </row>
    <row r="34663" spans="30:90">
      <c r="AD34663" s="73"/>
      <c r="AE34663" s="74"/>
      <c r="AF34663" s="74"/>
      <c r="BX34663" s="73"/>
      <c r="BY34663" s="74"/>
      <c r="BZ34663" s="74"/>
      <c r="CA34663" s="74"/>
      <c r="CF34663" s="79"/>
      <c r="CL34663" s="79"/>
    </row>
    <row r="34664" spans="30:90">
      <c r="AD34664" s="73"/>
      <c r="AE34664" s="74"/>
      <c r="AF34664" s="74"/>
      <c r="BX34664" s="73"/>
      <c r="BY34664" s="74"/>
      <c r="BZ34664" s="74"/>
      <c r="CA34664" s="74"/>
      <c r="CF34664" s="79"/>
      <c r="CL34664" s="79"/>
    </row>
    <row r="34665" spans="30:90">
      <c r="AD34665" s="73"/>
      <c r="AE34665" s="74"/>
      <c r="AF34665" s="74"/>
      <c r="BX34665" s="73"/>
      <c r="BY34665" s="74"/>
      <c r="BZ34665" s="74"/>
      <c r="CA34665" s="74"/>
      <c r="CF34665" s="79"/>
      <c r="CL34665" s="79"/>
    </row>
    <row r="34666" spans="30:90">
      <c r="AD34666" s="73"/>
      <c r="AE34666" s="74"/>
      <c r="AF34666" s="74"/>
      <c r="BX34666" s="73"/>
      <c r="BY34666" s="74"/>
      <c r="BZ34666" s="74"/>
      <c r="CA34666" s="74"/>
      <c r="CF34666" s="79"/>
      <c r="CL34666" s="79"/>
    </row>
    <row r="34667" spans="30:90">
      <c r="AD34667" s="73"/>
      <c r="AE34667" s="74"/>
      <c r="AF34667" s="74"/>
      <c r="BX34667" s="73"/>
      <c r="BY34667" s="74"/>
      <c r="BZ34667" s="74"/>
      <c r="CA34667" s="74"/>
      <c r="CF34667" s="79"/>
      <c r="CL34667" s="79"/>
    </row>
    <row r="34668" spans="30:90">
      <c r="AD34668" s="73"/>
      <c r="AE34668" s="74"/>
      <c r="AF34668" s="74"/>
      <c r="BX34668" s="73"/>
      <c r="BY34668" s="74"/>
      <c r="BZ34668" s="74"/>
      <c r="CA34668" s="74"/>
      <c r="CF34668" s="79"/>
      <c r="CL34668" s="79"/>
    </row>
    <row r="34669" spans="30:90">
      <c r="AD34669" s="73"/>
      <c r="AE34669" s="74"/>
      <c r="AF34669" s="74"/>
      <c r="BX34669" s="73"/>
      <c r="BY34669" s="74"/>
      <c r="BZ34669" s="74"/>
      <c r="CA34669" s="74"/>
      <c r="CF34669" s="79"/>
      <c r="CL34669" s="79"/>
    </row>
    <row r="34670" spans="30:90">
      <c r="AD34670" s="73"/>
      <c r="AE34670" s="74"/>
      <c r="AF34670" s="74"/>
      <c r="BX34670" s="73"/>
      <c r="BY34670" s="74"/>
      <c r="BZ34670" s="74"/>
      <c r="CA34670" s="74"/>
      <c r="CF34670" s="79"/>
      <c r="CL34670" s="79"/>
    </row>
    <row r="34671" spans="30:90">
      <c r="AD34671" s="73"/>
      <c r="AE34671" s="74"/>
      <c r="AF34671" s="74"/>
      <c r="BX34671" s="73"/>
      <c r="BY34671" s="74"/>
      <c r="BZ34671" s="74"/>
      <c r="CA34671" s="74"/>
      <c r="CF34671" s="79"/>
      <c r="CL34671" s="79"/>
    </row>
    <row r="34672" spans="30:90">
      <c r="AD34672" s="73"/>
      <c r="AE34672" s="74"/>
      <c r="AF34672" s="74"/>
      <c r="BX34672" s="73"/>
      <c r="BY34672" s="74"/>
      <c r="BZ34672" s="74"/>
      <c r="CA34672" s="74"/>
      <c r="CF34672" s="79"/>
      <c r="CL34672" s="79"/>
    </row>
    <row r="34673" spans="30:90">
      <c r="AD34673" s="73"/>
      <c r="AE34673" s="74"/>
      <c r="AF34673" s="74"/>
      <c r="BX34673" s="73"/>
      <c r="BY34673" s="74"/>
      <c r="BZ34673" s="74"/>
      <c r="CA34673" s="74"/>
      <c r="CF34673" s="79"/>
      <c r="CL34673" s="79"/>
    </row>
    <row r="34674" spans="30:90">
      <c r="AD34674" s="73"/>
      <c r="AE34674" s="74"/>
      <c r="AF34674" s="74"/>
      <c r="BX34674" s="73"/>
      <c r="BY34674" s="74"/>
      <c r="BZ34674" s="74"/>
      <c r="CA34674" s="74"/>
      <c r="CF34674" s="79"/>
      <c r="CL34674" s="79"/>
    </row>
    <row r="34675" spans="30:90">
      <c r="AD34675" s="73"/>
      <c r="AE34675" s="74"/>
      <c r="AF34675" s="74"/>
      <c r="BX34675" s="73"/>
      <c r="BY34675" s="74"/>
      <c r="BZ34675" s="74"/>
      <c r="CA34675" s="74"/>
      <c r="CF34675" s="79"/>
      <c r="CL34675" s="79"/>
    </row>
    <row r="34676" spans="30:90">
      <c r="AD34676" s="73"/>
      <c r="AE34676" s="74"/>
      <c r="AF34676" s="74"/>
      <c r="BX34676" s="73"/>
      <c r="BY34676" s="74"/>
      <c r="BZ34676" s="74"/>
      <c r="CA34676" s="74"/>
      <c r="CF34676" s="79"/>
      <c r="CL34676" s="79"/>
    </row>
    <row r="34677" spans="30:90">
      <c r="AD34677" s="73"/>
      <c r="AE34677" s="74"/>
      <c r="AF34677" s="74"/>
      <c r="BX34677" s="73"/>
      <c r="BY34677" s="74"/>
      <c r="BZ34677" s="74"/>
      <c r="CA34677" s="74"/>
      <c r="CF34677" s="79"/>
      <c r="CL34677" s="79"/>
    </row>
    <row r="34678" spans="30:90">
      <c r="AD34678" s="73"/>
      <c r="AE34678" s="74"/>
      <c r="AF34678" s="74"/>
      <c r="BX34678" s="73"/>
      <c r="BY34678" s="74"/>
      <c r="BZ34678" s="74"/>
      <c r="CA34678" s="74"/>
      <c r="CF34678" s="79"/>
      <c r="CL34678" s="79"/>
    </row>
    <row r="34679" spans="30:90">
      <c r="AD34679" s="73"/>
      <c r="AE34679" s="74"/>
      <c r="AF34679" s="74"/>
      <c r="BX34679" s="73"/>
      <c r="BY34679" s="74"/>
      <c r="BZ34679" s="74"/>
      <c r="CA34679" s="74"/>
      <c r="CF34679" s="79"/>
      <c r="CL34679" s="79"/>
    </row>
    <row r="34680" spans="30:90">
      <c r="AD34680" s="73"/>
      <c r="AE34680" s="74"/>
      <c r="AF34680" s="74"/>
      <c r="BX34680" s="73"/>
      <c r="BY34680" s="74"/>
      <c r="BZ34680" s="74"/>
      <c r="CA34680" s="74"/>
      <c r="CF34680" s="79"/>
      <c r="CL34680" s="79"/>
    </row>
    <row r="34681" spans="30:90">
      <c r="AD34681" s="73"/>
      <c r="AE34681" s="74"/>
      <c r="AF34681" s="74"/>
      <c r="BX34681" s="73"/>
      <c r="BY34681" s="74"/>
      <c r="BZ34681" s="74"/>
      <c r="CA34681" s="74"/>
      <c r="CF34681" s="79"/>
      <c r="CL34681" s="79"/>
    </row>
    <row r="34682" spans="30:90">
      <c r="AD34682" s="73"/>
      <c r="AE34682" s="74"/>
      <c r="AF34682" s="74"/>
      <c r="BX34682" s="73"/>
      <c r="BY34682" s="74"/>
      <c r="BZ34682" s="74"/>
      <c r="CA34682" s="74"/>
      <c r="CF34682" s="79"/>
      <c r="CL34682" s="79"/>
    </row>
    <row r="34683" spans="30:90">
      <c r="AD34683" s="73"/>
      <c r="AE34683" s="74"/>
      <c r="AF34683" s="74"/>
      <c r="BX34683" s="73"/>
      <c r="BY34683" s="74"/>
      <c r="BZ34683" s="74"/>
      <c r="CA34683" s="74"/>
      <c r="CF34683" s="79"/>
      <c r="CL34683" s="79"/>
    </row>
    <row r="34684" spans="30:90">
      <c r="AD34684" s="73"/>
      <c r="AE34684" s="74"/>
      <c r="AF34684" s="74"/>
      <c r="BX34684" s="73"/>
      <c r="BY34684" s="74"/>
      <c r="BZ34684" s="74"/>
      <c r="CA34684" s="74"/>
      <c r="CF34684" s="79"/>
      <c r="CL34684" s="79"/>
    </row>
    <row r="34685" spans="30:90">
      <c r="AD34685" s="73"/>
      <c r="AE34685" s="74"/>
      <c r="AF34685" s="74"/>
      <c r="BX34685" s="73"/>
      <c r="BY34685" s="74"/>
      <c r="BZ34685" s="74"/>
      <c r="CA34685" s="74"/>
      <c r="CF34685" s="79"/>
      <c r="CL34685" s="79"/>
    </row>
    <row r="34686" spans="30:90">
      <c r="AD34686" s="73"/>
      <c r="AE34686" s="74"/>
      <c r="AF34686" s="74"/>
      <c r="BX34686" s="73"/>
      <c r="BY34686" s="74"/>
      <c r="BZ34686" s="74"/>
      <c r="CA34686" s="74"/>
      <c r="CF34686" s="79"/>
      <c r="CL34686" s="79"/>
    </row>
    <row r="34687" spans="30:90">
      <c r="AD34687" s="73"/>
      <c r="AE34687" s="74"/>
      <c r="AF34687" s="74"/>
      <c r="BX34687" s="73"/>
      <c r="BY34687" s="74"/>
      <c r="BZ34687" s="74"/>
      <c r="CA34687" s="74"/>
      <c r="CF34687" s="79"/>
      <c r="CL34687" s="79"/>
    </row>
    <row r="34688" spans="30:90">
      <c r="AD34688" s="73"/>
      <c r="AE34688" s="74"/>
      <c r="AF34688" s="74"/>
      <c r="BX34688" s="73"/>
      <c r="BY34688" s="74"/>
      <c r="BZ34688" s="74"/>
      <c r="CA34688" s="74"/>
      <c r="CF34688" s="79"/>
      <c r="CL34688" s="79"/>
    </row>
    <row r="34689" spans="30:90">
      <c r="AD34689" s="73"/>
      <c r="AE34689" s="74"/>
      <c r="AF34689" s="74"/>
      <c r="BX34689" s="73"/>
      <c r="BY34689" s="74"/>
      <c r="BZ34689" s="74"/>
      <c r="CA34689" s="74"/>
      <c r="CF34689" s="79"/>
      <c r="CL34689" s="79"/>
    </row>
    <row r="34690" spans="30:90">
      <c r="AD34690" s="73"/>
      <c r="AE34690" s="74"/>
      <c r="AF34690" s="74"/>
      <c r="BX34690" s="73"/>
      <c r="BY34690" s="74"/>
      <c r="BZ34690" s="74"/>
      <c r="CA34690" s="74"/>
      <c r="CF34690" s="79"/>
      <c r="CL34690" s="79"/>
    </row>
    <row r="34691" spans="30:90">
      <c r="AD34691" s="73"/>
      <c r="AE34691" s="74"/>
      <c r="AF34691" s="74"/>
      <c r="BX34691" s="73"/>
      <c r="BY34691" s="74"/>
      <c r="BZ34691" s="74"/>
      <c r="CA34691" s="74"/>
      <c r="CF34691" s="79"/>
      <c r="CL34691" s="79"/>
    </row>
    <row r="34692" spans="30:90">
      <c r="AD34692" s="73"/>
      <c r="AE34692" s="74"/>
      <c r="AF34692" s="74"/>
      <c r="BX34692" s="73"/>
      <c r="BY34692" s="74"/>
      <c r="BZ34692" s="74"/>
      <c r="CA34692" s="74"/>
      <c r="CF34692" s="79"/>
      <c r="CL34692" s="79"/>
    </row>
    <row r="34693" spans="30:90">
      <c r="AD34693" s="73"/>
      <c r="AE34693" s="74"/>
      <c r="AF34693" s="74"/>
      <c r="BX34693" s="73"/>
      <c r="BY34693" s="74"/>
      <c r="BZ34693" s="74"/>
      <c r="CA34693" s="74"/>
      <c r="CF34693" s="79"/>
      <c r="CL34693" s="79"/>
    </row>
    <row r="34694" spans="30:90">
      <c r="AD34694" s="73"/>
      <c r="AE34694" s="74"/>
      <c r="AF34694" s="74"/>
      <c r="BX34694" s="73"/>
      <c r="BY34694" s="74"/>
      <c r="BZ34694" s="74"/>
      <c r="CA34694" s="74"/>
      <c r="CF34694" s="79"/>
      <c r="CL34694" s="79"/>
    </row>
    <row r="34695" spans="30:90">
      <c r="AD34695" s="73"/>
      <c r="AE34695" s="74"/>
      <c r="AF34695" s="74"/>
      <c r="BX34695" s="73"/>
      <c r="BY34695" s="74"/>
      <c r="BZ34695" s="74"/>
      <c r="CA34695" s="74"/>
      <c r="CF34695" s="79"/>
      <c r="CL34695" s="79"/>
    </row>
    <row r="34696" spans="30:90">
      <c r="AD34696" s="73"/>
      <c r="AE34696" s="74"/>
      <c r="AF34696" s="74"/>
      <c r="BX34696" s="73"/>
      <c r="BY34696" s="74"/>
      <c r="BZ34696" s="74"/>
      <c r="CA34696" s="74"/>
      <c r="CF34696" s="79"/>
      <c r="CL34696" s="79"/>
    </row>
    <row r="34697" spans="30:90">
      <c r="AD34697" s="73"/>
      <c r="AE34697" s="74"/>
      <c r="AF34697" s="74"/>
      <c r="BX34697" s="73"/>
      <c r="BY34697" s="74"/>
      <c r="BZ34697" s="74"/>
      <c r="CA34697" s="74"/>
      <c r="CF34697" s="79"/>
      <c r="CL34697" s="79"/>
    </row>
    <row r="34698" spans="30:90">
      <c r="AD34698" s="73"/>
      <c r="AE34698" s="74"/>
      <c r="AF34698" s="74"/>
      <c r="BX34698" s="73"/>
      <c r="BY34698" s="74"/>
      <c r="BZ34698" s="74"/>
      <c r="CA34698" s="74"/>
      <c r="CF34698" s="79"/>
      <c r="CL34698" s="79"/>
    </row>
    <row r="34699" spans="30:90">
      <c r="AD34699" s="73"/>
      <c r="AE34699" s="74"/>
      <c r="AF34699" s="74"/>
      <c r="BX34699" s="73"/>
      <c r="BY34699" s="74"/>
      <c r="BZ34699" s="74"/>
      <c r="CA34699" s="74"/>
      <c r="CF34699" s="79"/>
      <c r="CL34699" s="79"/>
    </row>
    <row r="34700" spans="30:90">
      <c r="AD34700" s="73"/>
      <c r="AE34700" s="74"/>
      <c r="AF34700" s="74"/>
      <c r="BX34700" s="73"/>
      <c r="BY34700" s="74"/>
      <c r="BZ34700" s="74"/>
      <c r="CA34700" s="74"/>
      <c r="CF34700" s="79"/>
      <c r="CL34700" s="79"/>
    </row>
    <row r="34701" spans="30:90">
      <c r="AD34701" s="73"/>
      <c r="AE34701" s="74"/>
      <c r="AF34701" s="74"/>
      <c r="BX34701" s="73"/>
      <c r="BY34701" s="74"/>
      <c r="BZ34701" s="74"/>
      <c r="CA34701" s="74"/>
      <c r="CF34701" s="79"/>
      <c r="CL34701" s="79"/>
    </row>
    <row r="34702" spans="30:90">
      <c r="AD34702" s="73"/>
      <c r="AE34702" s="74"/>
      <c r="AF34702" s="74"/>
      <c r="BX34702" s="73"/>
      <c r="BY34702" s="74"/>
      <c r="BZ34702" s="74"/>
      <c r="CA34702" s="74"/>
      <c r="CF34702" s="79"/>
      <c r="CL34702" s="79"/>
    </row>
    <row r="34703" spans="30:90">
      <c r="AD34703" s="73"/>
      <c r="AE34703" s="74"/>
      <c r="AF34703" s="74"/>
      <c r="BX34703" s="73"/>
      <c r="BY34703" s="74"/>
      <c r="BZ34703" s="74"/>
      <c r="CA34703" s="74"/>
      <c r="CF34703" s="79"/>
      <c r="CL34703" s="79"/>
    </row>
    <row r="34704" spans="30:90">
      <c r="AD34704" s="73"/>
      <c r="AE34704" s="74"/>
      <c r="AF34704" s="74"/>
      <c r="BX34704" s="73"/>
      <c r="BY34704" s="74"/>
      <c r="BZ34704" s="74"/>
      <c r="CA34704" s="74"/>
      <c r="CF34704" s="79"/>
      <c r="CL34704" s="79"/>
    </row>
    <row r="34705" spans="30:90">
      <c r="AD34705" s="73"/>
      <c r="AE34705" s="74"/>
      <c r="AF34705" s="74"/>
      <c r="BX34705" s="73"/>
      <c r="BY34705" s="74"/>
      <c r="BZ34705" s="74"/>
      <c r="CA34705" s="74"/>
      <c r="CF34705" s="79"/>
      <c r="CL34705" s="79"/>
    </row>
    <row r="34706" spans="30:90">
      <c r="AD34706" s="73"/>
      <c r="AE34706" s="74"/>
      <c r="AF34706" s="74"/>
      <c r="BX34706" s="73"/>
      <c r="BY34706" s="74"/>
      <c r="BZ34706" s="74"/>
      <c r="CA34706" s="74"/>
      <c r="CF34706" s="79"/>
      <c r="CL34706" s="79"/>
    </row>
    <row r="34707" spans="30:90">
      <c r="AD34707" s="73"/>
      <c r="AE34707" s="74"/>
      <c r="AF34707" s="74"/>
      <c r="BX34707" s="73"/>
      <c r="BY34707" s="74"/>
      <c r="BZ34707" s="74"/>
      <c r="CA34707" s="74"/>
      <c r="CF34707" s="79"/>
      <c r="CL34707" s="79"/>
    </row>
    <row r="34708" spans="30:90">
      <c r="AD34708" s="73"/>
      <c r="AE34708" s="74"/>
      <c r="AF34708" s="74"/>
      <c r="BX34708" s="73"/>
      <c r="BY34708" s="74"/>
      <c r="BZ34708" s="74"/>
      <c r="CA34708" s="74"/>
      <c r="CF34708" s="79"/>
      <c r="CL34708" s="79"/>
    </row>
    <row r="34709" spans="30:90">
      <c r="AD34709" s="73"/>
      <c r="AE34709" s="74"/>
      <c r="AF34709" s="74"/>
      <c r="BX34709" s="73"/>
      <c r="BY34709" s="74"/>
      <c r="BZ34709" s="74"/>
      <c r="CA34709" s="74"/>
      <c r="CF34709" s="79"/>
      <c r="CL34709" s="79"/>
    </row>
    <row r="34710" spans="30:90">
      <c r="AD34710" s="73"/>
      <c r="AE34710" s="74"/>
      <c r="AF34710" s="74"/>
      <c r="BX34710" s="73"/>
      <c r="BY34710" s="74"/>
      <c r="BZ34710" s="74"/>
      <c r="CA34710" s="74"/>
      <c r="CF34710" s="79"/>
      <c r="CL34710" s="79"/>
    </row>
    <row r="34711" spans="30:90">
      <c r="AD34711" s="73"/>
      <c r="AE34711" s="74"/>
      <c r="AF34711" s="74"/>
      <c r="BX34711" s="73"/>
      <c r="BY34711" s="74"/>
      <c r="BZ34711" s="74"/>
      <c r="CA34711" s="74"/>
      <c r="CF34711" s="79"/>
      <c r="CL34711" s="79"/>
    </row>
    <row r="34712" spans="30:90">
      <c r="AD34712" s="73"/>
      <c r="AE34712" s="74"/>
      <c r="AF34712" s="74"/>
      <c r="BX34712" s="73"/>
      <c r="BY34712" s="74"/>
      <c r="BZ34712" s="74"/>
      <c r="CA34712" s="74"/>
      <c r="CF34712" s="79"/>
      <c r="CL34712" s="79"/>
    </row>
    <row r="34713" spans="30:90">
      <c r="AD34713" s="73"/>
      <c r="AE34713" s="74"/>
      <c r="AF34713" s="74"/>
      <c r="BX34713" s="73"/>
      <c r="BY34713" s="74"/>
      <c r="BZ34713" s="74"/>
      <c r="CA34713" s="74"/>
      <c r="CF34713" s="79"/>
      <c r="CL34713" s="79"/>
    </row>
    <row r="34714" spans="30:90">
      <c r="AD34714" s="73"/>
      <c r="AE34714" s="74"/>
      <c r="AF34714" s="74"/>
      <c r="BX34714" s="73"/>
      <c r="BY34714" s="74"/>
      <c r="BZ34714" s="74"/>
      <c r="CA34714" s="74"/>
      <c r="CF34714" s="79"/>
      <c r="CL34714" s="79"/>
    </row>
    <row r="34715" spans="30:90">
      <c r="AD34715" s="73"/>
      <c r="AE34715" s="74"/>
      <c r="AF34715" s="74"/>
      <c r="BX34715" s="73"/>
      <c r="BY34715" s="74"/>
      <c r="BZ34715" s="74"/>
      <c r="CA34715" s="74"/>
      <c r="CF34715" s="79"/>
      <c r="CL34715" s="79"/>
    </row>
    <row r="34716" spans="30:90">
      <c r="AD34716" s="73"/>
      <c r="AE34716" s="74"/>
      <c r="AF34716" s="74"/>
      <c r="BX34716" s="73"/>
      <c r="BY34716" s="74"/>
      <c r="BZ34716" s="74"/>
      <c r="CA34716" s="74"/>
      <c r="CF34716" s="79"/>
      <c r="CL34716" s="79"/>
    </row>
    <row r="34717" spans="30:90">
      <c r="AD34717" s="73"/>
      <c r="AE34717" s="74"/>
      <c r="AF34717" s="74"/>
      <c r="BX34717" s="73"/>
      <c r="BY34717" s="74"/>
      <c r="BZ34717" s="74"/>
      <c r="CA34717" s="74"/>
      <c r="CF34717" s="79"/>
      <c r="CL34717" s="79"/>
    </row>
    <row r="34718" spans="30:90">
      <c r="AD34718" s="73"/>
      <c r="AE34718" s="74"/>
      <c r="AF34718" s="74"/>
      <c r="BX34718" s="73"/>
      <c r="BY34718" s="74"/>
      <c r="BZ34718" s="74"/>
      <c r="CA34718" s="74"/>
      <c r="CF34718" s="79"/>
      <c r="CL34718" s="79"/>
    </row>
    <row r="34719" spans="30:90">
      <c r="AD34719" s="73"/>
      <c r="AE34719" s="74"/>
      <c r="AF34719" s="74"/>
      <c r="BX34719" s="73"/>
      <c r="BY34719" s="74"/>
      <c r="BZ34719" s="74"/>
      <c r="CA34719" s="74"/>
      <c r="CF34719" s="79"/>
      <c r="CL34719" s="79"/>
    </row>
    <row r="34720" spans="30:90">
      <c r="AD34720" s="73"/>
      <c r="AE34720" s="74"/>
      <c r="AF34720" s="74"/>
      <c r="BX34720" s="73"/>
      <c r="BY34720" s="74"/>
      <c r="BZ34720" s="74"/>
      <c r="CA34720" s="74"/>
      <c r="CF34720" s="79"/>
      <c r="CL34720" s="79"/>
    </row>
    <row r="34721" spans="30:90">
      <c r="AD34721" s="73"/>
      <c r="AE34721" s="74"/>
      <c r="AF34721" s="74"/>
      <c r="BX34721" s="73"/>
      <c r="BY34721" s="74"/>
      <c r="BZ34721" s="74"/>
      <c r="CA34721" s="74"/>
      <c r="CF34721" s="79"/>
      <c r="CL34721" s="79"/>
    </row>
    <row r="34722" spans="30:90">
      <c r="AD34722" s="73"/>
      <c r="AE34722" s="74"/>
      <c r="AF34722" s="74"/>
      <c r="BX34722" s="73"/>
      <c r="BY34722" s="74"/>
      <c r="BZ34722" s="74"/>
      <c r="CA34722" s="74"/>
      <c r="CF34722" s="79"/>
      <c r="CL34722" s="79"/>
    </row>
    <row r="34723" spans="30:90">
      <c r="AD34723" s="73"/>
      <c r="AE34723" s="74"/>
      <c r="AF34723" s="74"/>
      <c r="BX34723" s="73"/>
      <c r="BY34723" s="74"/>
      <c r="BZ34723" s="74"/>
      <c r="CA34723" s="74"/>
      <c r="CF34723" s="79"/>
      <c r="CL34723" s="79"/>
    </row>
    <row r="34724" spans="30:90">
      <c r="AD34724" s="73"/>
      <c r="AE34724" s="74"/>
      <c r="AF34724" s="74"/>
      <c r="BX34724" s="73"/>
      <c r="BY34724" s="74"/>
      <c r="BZ34724" s="74"/>
      <c r="CA34724" s="74"/>
      <c r="CF34724" s="79"/>
      <c r="CL34724" s="79"/>
    </row>
    <row r="34725" spans="30:90">
      <c r="AD34725" s="73"/>
      <c r="AE34725" s="74"/>
      <c r="AF34725" s="74"/>
      <c r="BX34725" s="73"/>
      <c r="BY34725" s="74"/>
      <c r="BZ34725" s="74"/>
      <c r="CA34725" s="74"/>
      <c r="CF34725" s="79"/>
      <c r="CL34725" s="79"/>
    </row>
    <row r="34726" spans="30:90">
      <c r="AD34726" s="73"/>
      <c r="AE34726" s="74"/>
      <c r="AF34726" s="74"/>
      <c r="BX34726" s="73"/>
      <c r="BY34726" s="74"/>
      <c r="BZ34726" s="74"/>
      <c r="CA34726" s="74"/>
      <c r="CF34726" s="79"/>
      <c r="CL34726" s="79"/>
    </row>
    <row r="34727" spans="30:90">
      <c r="AD34727" s="73"/>
      <c r="AE34727" s="74"/>
      <c r="AF34727" s="74"/>
      <c r="BX34727" s="73"/>
      <c r="BY34727" s="74"/>
      <c r="BZ34727" s="74"/>
      <c r="CA34727" s="74"/>
      <c r="CF34727" s="79"/>
      <c r="CL34727" s="79"/>
    </row>
    <row r="34728" spans="30:90">
      <c r="AD34728" s="73"/>
      <c r="AE34728" s="74"/>
      <c r="AF34728" s="74"/>
      <c r="BX34728" s="73"/>
      <c r="BY34728" s="74"/>
      <c r="BZ34728" s="74"/>
      <c r="CA34728" s="74"/>
      <c r="CF34728" s="79"/>
      <c r="CL34728" s="79"/>
    </row>
    <row r="34729" spans="30:90">
      <c r="AD34729" s="73"/>
      <c r="AE34729" s="74"/>
      <c r="AF34729" s="74"/>
      <c r="BX34729" s="73"/>
      <c r="BY34729" s="74"/>
      <c r="BZ34729" s="74"/>
      <c r="CA34729" s="74"/>
      <c r="CF34729" s="79"/>
      <c r="CL34729" s="79"/>
    </row>
    <row r="34730" spans="30:90">
      <c r="AD34730" s="73"/>
      <c r="AE34730" s="74"/>
      <c r="AF34730" s="74"/>
      <c r="BX34730" s="73"/>
      <c r="BY34730" s="74"/>
      <c r="BZ34730" s="74"/>
      <c r="CA34730" s="74"/>
      <c r="CF34730" s="79"/>
      <c r="CL34730" s="79"/>
    </row>
    <row r="34731" spans="30:90">
      <c r="AD34731" s="73"/>
      <c r="AE34731" s="74"/>
      <c r="AF34731" s="74"/>
      <c r="BX34731" s="73"/>
      <c r="BY34731" s="74"/>
      <c r="BZ34731" s="74"/>
      <c r="CA34731" s="74"/>
      <c r="CF34731" s="79"/>
      <c r="CL34731" s="79"/>
    </row>
    <row r="34732" spans="30:90">
      <c r="AD34732" s="73"/>
      <c r="AE34732" s="74"/>
      <c r="AF34732" s="74"/>
      <c r="BX34732" s="73"/>
      <c r="BY34732" s="74"/>
      <c r="BZ34732" s="74"/>
      <c r="CA34732" s="74"/>
      <c r="CF34732" s="79"/>
      <c r="CL34732" s="79"/>
    </row>
    <row r="34733" spans="30:90">
      <c r="AD34733" s="73"/>
      <c r="AE34733" s="74"/>
      <c r="AF34733" s="74"/>
      <c r="BX34733" s="73"/>
      <c r="BY34733" s="74"/>
      <c r="BZ34733" s="74"/>
      <c r="CA34733" s="74"/>
      <c r="CF34733" s="79"/>
      <c r="CL34733" s="79"/>
    </row>
    <row r="34734" spans="30:90">
      <c r="AD34734" s="73"/>
      <c r="AE34734" s="74"/>
      <c r="AF34734" s="74"/>
      <c r="BX34734" s="73"/>
      <c r="BY34734" s="74"/>
      <c r="BZ34734" s="74"/>
      <c r="CA34734" s="74"/>
      <c r="CF34734" s="79"/>
      <c r="CL34734" s="79"/>
    </row>
    <row r="34735" spans="30:90">
      <c r="AD34735" s="73"/>
      <c r="AE34735" s="74"/>
      <c r="AF34735" s="74"/>
      <c r="BX34735" s="73"/>
      <c r="BY34735" s="74"/>
      <c r="BZ34735" s="74"/>
      <c r="CA34735" s="74"/>
      <c r="CF34735" s="79"/>
      <c r="CL34735" s="79"/>
    </row>
    <row r="34736" spans="30:90">
      <c r="AD34736" s="73"/>
      <c r="AE34736" s="74"/>
      <c r="AF34736" s="74"/>
      <c r="BX34736" s="73"/>
      <c r="BY34736" s="74"/>
      <c r="BZ34736" s="74"/>
      <c r="CA34736" s="74"/>
      <c r="CF34736" s="79"/>
      <c r="CL34736" s="79"/>
    </row>
    <row r="34737" spans="30:90">
      <c r="AD34737" s="73"/>
      <c r="AE34737" s="74"/>
      <c r="AF34737" s="74"/>
      <c r="BX34737" s="73"/>
      <c r="BY34737" s="74"/>
      <c r="BZ34737" s="74"/>
      <c r="CA34737" s="74"/>
      <c r="CF34737" s="79"/>
      <c r="CL34737" s="79"/>
    </row>
    <row r="34738" spans="30:90">
      <c r="AD34738" s="73"/>
      <c r="AE34738" s="74"/>
      <c r="AF34738" s="74"/>
      <c r="BX34738" s="73"/>
      <c r="BY34738" s="74"/>
      <c r="BZ34738" s="74"/>
      <c r="CA34738" s="74"/>
      <c r="CF34738" s="79"/>
      <c r="CL34738" s="79"/>
    </row>
    <row r="34739" spans="30:90">
      <c r="AD34739" s="73"/>
      <c r="AE34739" s="74"/>
      <c r="AF34739" s="74"/>
      <c r="BX34739" s="73"/>
      <c r="BY34739" s="74"/>
      <c r="BZ34739" s="74"/>
      <c r="CA34739" s="74"/>
      <c r="CF34739" s="79"/>
      <c r="CL34739" s="79"/>
    </row>
    <row r="34740" spans="30:90">
      <c r="AD34740" s="73"/>
      <c r="AE34740" s="74"/>
      <c r="AF34740" s="74"/>
      <c r="BX34740" s="73"/>
      <c r="BY34740" s="74"/>
      <c r="BZ34740" s="74"/>
      <c r="CA34740" s="74"/>
      <c r="CF34740" s="79"/>
      <c r="CL34740" s="79"/>
    </row>
    <row r="34741" spans="30:90">
      <c r="AD34741" s="73"/>
      <c r="AE34741" s="74"/>
      <c r="AF34741" s="74"/>
      <c r="BX34741" s="73"/>
      <c r="BY34741" s="74"/>
      <c r="BZ34741" s="74"/>
      <c r="CA34741" s="74"/>
      <c r="CF34741" s="79"/>
      <c r="CL34741" s="79"/>
    </row>
    <row r="34742" spans="30:90">
      <c r="AD34742" s="73"/>
      <c r="AE34742" s="74"/>
      <c r="AF34742" s="74"/>
      <c r="BX34742" s="73"/>
      <c r="BY34742" s="74"/>
      <c r="BZ34742" s="74"/>
      <c r="CA34742" s="74"/>
      <c r="CF34742" s="79"/>
      <c r="CL34742" s="79"/>
    </row>
    <row r="34743" spans="30:90">
      <c r="AD34743" s="73"/>
      <c r="AE34743" s="74"/>
      <c r="AF34743" s="74"/>
      <c r="BX34743" s="73"/>
      <c r="BY34743" s="74"/>
      <c r="BZ34743" s="74"/>
      <c r="CA34743" s="74"/>
      <c r="CF34743" s="79"/>
      <c r="CL34743" s="79"/>
    </row>
    <row r="34744" spans="30:90">
      <c r="AD34744" s="73"/>
      <c r="AE34744" s="74"/>
      <c r="AF34744" s="74"/>
      <c r="BX34744" s="73"/>
      <c r="BY34744" s="74"/>
      <c r="BZ34744" s="74"/>
      <c r="CA34744" s="74"/>
      <c r="CF34744" s="79"/>
      <c r="CL34744" s="79"/>
    </row>
    <row r="34745" spans="30:90">
      <c r="AD34745" s="73"/>
      <c r="AE34745" s="74"/>
      <c r="AF34745" s="74"/>
      <c r="BX34745" s="73"/>
      <c r="BY34745" s="74"/>
      <c r="BZ34745" s="74"/>
      <c r="CA34745" s="74"/>
      <c r="CF34745" s="79"/>
      <c r="CL34745" s="79"/>
    </row>
    <row r="34746" spans="30:90">
      <c r="AD34746" s="73"/>
      <c r="AE34746" s="74"/>
      <c r="AF34746" s="74"/>
      <c r="BX34746" s="73"/>
      <c r="BY34746" s="74"/>
      <c r="BZ34746" s="74"/>
      <c r="CA34746" s="74"/>
      <c r="CF34746" s="79"/>
      <c r="CL34746" s="79"/>
    </row>
    <row r="34747" spans="30:90">
      <c r="AD34747" s="73"/>
      <c r="AE34747" s="74"/>
      <c r="AF34747" s="74"/>
      <c r="BX34747" s="73"/>
      <c r="BY34747" s="74"/>
      <c r="BZ34747" s="74"/>
      <c r="CA34747" s="74"/>
      <c r="CF34747" s="79"/>
      <c r="CL34747" s="79"/>
    </row>
    <row r="34748" spans="30:90">
      <c r="AD34748" s="73"/>
      <c r="AE34748" s="74"/>
      <c r="AF34748" s="74"/>
      <c r="BX34748" s="73"/>
      <c r="BY34748" s="74"/>
      <c r="BZ34748" s="74"/>
      <c r="CA34748" s="74"/>
      <c r="CF34748" s="79"/>
      <c r="CL34748" s="79"/>
    </row>
    <row r="34749" spans="30:90">
      <c r="AD34749" s="73"/>
      <c r="AE34749" s="74"/>
      <c r="AF34749" s="74"/>
      <c r="BX34749" s="73"/>
      <c r="BY34749" s="74"/>
      <c r="BZ34749" s="74"/>
      <c r="CA34749" s="74"/>
      <c r="CF34749" s="79"/>
      <c r="CL34749" s="79"/>
    </row>
    <row r="34750" spans="30:90">
      <c r="AD34750" s="73"/>
      <c r="AE34750" s="74"/>
      <c r="AF34750" s="74"/>
      <c r="BX34750" s="73"/>
      <c r="BY34750" s="74"/>
      <c r="BZ34750" s="74"/>
      <c r="CA34750" s="74"/>
      <c r="CF34750" s="79"/>
      <c r="CL34750" s="79"/>
    </row>
    <row r="34751" spans="30:90">
      <c r="AD34751" s="73"/>
      <c r="AE34751" s="74"/>
      <c r="AF34751" s="74"/>
      <c r="BX34751" s="73"/>
      <c r="BY34751" s="74"/>
      <c r="BZ34751" s="74"/>
      <c r="CA34751" s="74"/>
      <c r="CF34751" s="79"/>
      <c r="CL34751" s="79"/>
    </row>
    <row r="34752" spans="30:90">
      <c r="AD34752" s="73"/>
      <c r="AE34752" s="74"/>
      <c r="AF34752" s="74"/>
      <c r="BX34752" s="73"/>
      <c r="BY34752" s="74"/>
      <c r="BZ34752" s="74"/>
      <c r="CA34752" s="74"/>
      <c r="CF34752" s="79"/>
      <c r="CL34752" s="79"/>
    </row>
    <row r="34753" spans="30:90">
      <c r="AD34753" s="73"/>
      <c r="AE34753" s="74"/>
      <c r="AF34753" s="74"/>
      <c r="BX34753" s="73"/>
      <c r="BY34753" s="74"/>
      <c r="BZ34753" s="74"/>
      <c r="CA34753" s="74"/>
      <c r="CF34753" s="79"/>
      <c r="CL34753" s="79"/>
    </row>
    <row r="34754" spans="30:90">
      <c r="AD34754" s="73"/>
      <c r="AE34754" s="74"/>
      <c r="AF34754" s="74"/>
      <c r="BX34754" s="73"/>
      <c r="BY34754" s="74"/>
      <c r="BZ34754" s="74"/>
      <c r="CA34754" s="74"/>
      <c r="CF34754" s="79"/>
      <c r="CL34754" s="79"/>
    </row>
    <row r="34755" spans="30:90">
      <c r="AD34755" s="73"/>
      <c r="AE34755" s="74"/>
      <c r="AF34755" s="74"/>
      <c r="BX34755" s="73"/>
      <c r="BY34755" s="74"/>
      <c r="BZ34755" s="74"/>
      <c r="CA34755" s="74"/>
      <c r="CF34755" s="79"/>
      <c r="CL34755" s="79"/>
    </row>
    <row r="34756" spans="30:90">
      <c r="AD34756" s="73"/>
      <c r="AE34756" s="74"/>
      <c r="AF34756" s="74"/>
      <c r="BX34756" s="73"/>
      <c r="BY34756" s="74"/>
      <c r="BZ34756" s="74"/>
      <c r="CA34756" s="74"/>
      <c r="CF34756" s="79"/>
      <c r="CL34756" s="79"/>
    </row>
    <row r="34757" spans="30:90">
      <c r="AD34757" s="73"/>
      <c r="AE34757" s="74"/>
      <c r="AF34757" s="74"/>
      <c r="BX34757" s="73"/>
      <c r="BY34757" s="74"/>
      <c r="BZ34757" s="74"/>
      <c r="CA34757" s="74"/>
      <c r="CF34757" s="79"/>
      <c r="CL34757" s="79"/>
    </row>
    <row r="34758" spans="30:90">
      <c r="AD34758" s="73"/>
      <c r="AE34758" s="74"/>
      <c r="AF34758" s="74"/>
      <c r="BX34758" s="73"/>
      <c r="BY34758" s="74"/>
      <c r="BZ34758" s="74"/>
      <c r="CA34758" s="74"/>
      <c r="CF34758" s="79"/>
      <c r="CL34758" s="79"/>
    </row>
    <row r="34759" spans="30:90">
      <c r="AD34759" s="73"/>
      <c r="AE34759" s="74"/>
      <c r="AF34759" s="74"/>
      <c r="BX34759" s="73"/>
      <c r="BY34759" s="74"/>
      <c r="BZ34759" s="74"/>
      <c r="CA34759" s="74"/>
      <c r="CF34759" s="79"/>
      <c r="CL34759" s="79"/>
    </row>
    <row r="34760" spans="30:90">
      <c r="AD34760" s="73"/>
      <c r="AE34760" s="74"/>
      <c r="AF34760" s="74"/>
      <c r="BX34760" s="73"/>
      <c r="BY34760" s="74"/>
      <c r="BZ34760" s="74"/>
      <c r="CA34760" s="74"/>
      <c r="CF34760" s="79"/>
      <c r="CL34760" s="79"/>
    </row>
    <row r="34761" spans="30:90">
      <c r="AD34761" s="73"/>
      <c r="AE34761" s="74"/>
      <c r="AF34761" s="74"/>
      <c r="BX34761" s="73"/>
      <c r="BY34761" s="74"/>
      <c r="BZ34761" s="74"/>
      <c r="CA34761" s="74"/>
      <c r="CF34761" s="79"/>
      <c r="CL34761" s="79"/>
    </row>
    <row r="34762" spans="30:90">
      <c r="AD34762" s="73"/>
      <c r="AE34762" s="74"/>
      <c r="AF34762" s="74"/>
      <c r="BX34762" s="73"/>
      <c r="BY34762" s="74"/>
      <c r="BZ34762" s="74"/>
      <c r="CA34762" s="74"/>
      <c r="CF34762" s="79"/>
      <c r="CL34762" s="79"/>
    </row>
    <row r="34763" spans="30:90">
      <c r="AD34763" s="73"/>
      <c r="AE34763" s="74"/>
      <c r="AF34763" s="74"/>
      <c r="BX34763" s="73"/>
      <c r="BY34763" s="74"/>
      <c r="BZ34763" s="74"/>
      <c r="CA34763" s="74"/>
      <c r="CF34763" s="79"/>
      <c r="CL34763" s="79"/>
    </row>
    <row r="34764" spans="30:90">
      <c r="AD34764" s="73"/>
      <c r="AE34764" s="74"/>
      <c r="AF34764" s="74"/>
      <c r="BX34764" s="73"/>
      <c r="BY34764" s="74"/>
      <c r="BZ34764" s="74"/>
      <c r="CA34764" s="74"/>
      <c r="CF34764" s="79"/>
      <c r="CL34764" s="79"/>
    </row>
    <row r="34765" spans="30:90">
      <c r="AD34765" s="73"/>
      <c r="AE34765" s="74"/>
      <c r="AF34765" s="74"/>
      <c r="BX34765" s="73"/>
      <c r="BY34765" s="74"/>
      <c r="BZ34765" s="74"/>
      <c r="CA34765" s="74"/>
      <c r="CF34765" s="79"/>
      <c r="CL34765" s="79"/>
    </row>
    <row r="34766" spans="30:90">
      <c r="AD34766" s="73"/>
      <c r="AE34766" s="74"/>
      <c r="AF34766" s="74"/>
      <c r="BX34766" s="73"/>
      <c r="BY34766" s="74"/>
      <c r="BZ34766" s="74"/>
      <c r="CA34766" s="74"/>
      <c r="CF34766" s="79"/>
      <c r="CL34766" s="79"/>
    </row>
    <row r="34767" spans="30:90">
      <c r="AD34767" s="73"/>
      <c r="AE34767" s="74"/>
      <c r="AF34767" s="74"/>
      <c r="BX34767" s="73"/>
      <c r="BY34767" s="74"/>
      <c r="BZ34767" s="74"/>
      <c r="CA34767" s="74"/>
      <c r="CF34767" s="79"/>
      <c r="CL34767" s="79"/>
    </row>
    <row r="34768" spans="30:90">
      <c r="AD34768" s="73"/>
      <c r="AE34768" s="74"/>
      <c r="AF34768" s="74"/>
      <c r="BX34768" s="73"/>
      <c r="BY34768" s="74"/>
      <c r="BZ34768" s="74"/>
      <c r="CA34768" s="74"/>
      <c r="CF34768" s="79"/>
      <c r="CL34768" s="79"/>
    </row>
    <row r="34769" spans="30:90">
      <c r="AD34769" s="73"/>
      <c r="AE34769" s="74"/>
      <c r="AF34769" s="74"/>
      <c r="BX34769" s="73"/>
      <c r="BY34769" s="74"/>
      <c r="BZ34769" s="74"/>
      <c r="CA34769" s="74"/>
      <c r="CF34769" s="79"/>
      <c r="CL34769" s="79"/>
    </row>
    <row r="34770" spans="30:90">
      <c r="AD34770" s="73"/>
      <c r="AE34770" s="74"/>
      <c r="AF34770" s="74"/>
      <c r="BX34770" s="73"/>
      <c r="BY34770" s="74"/>
      <c r="BZ34770" s="74"/>
      <c r="CA34770" s="74"/>
      <c r="CF34770" s="79"/>
      <c r="CL34770" s="79"/>
    </row>
    <row r="34771" spans="30:90">
      <c r="AD34771" s="73"/>
      <c r="AE34771" s="74"/>
      <c r="AF34771" s="74"/>
      <c r="BX34771" s="73"/>
      <c r="BY34771" s="74"/>
      <c r="BZ34771" s="74"/>
      <c r="CA34771" s="74"/>
      <c r="CF34771" s="79"/>
      <c r="CL34771" s="79"/>
    </row>
    <row r="34772" spans="30:90">
      <c r="AD34772" s="73"/>
      <c r="AE34772" s="74"/>
      <c r="AF34772" s="74"/>
      <c r="BX34772" s="73"/>
      <c r="BY34772" s="74"/>
      <c r="BZ34772" s="74"/>
      <c r="CA34772" s="74"/>
      <c r="CF34772" s="79"/>
      <c r="CL34772" s="79"/>
    </row>
    <row r="34773" spans="30:90">
      <c r="AD34773" s="73"/>
      <c r="AE34773" s="74"/>
      <c r="AF34773" s="74"/>
      <c r="BX34773" s="73"/>
      <c r="BY34773" s="74"/>
      <c r="BZ34773" s="74"/>
      <c r="CA34773" s="74"/>
      <c r="CF34773" s="79"/>
      <c r="CL34773" s="79"/>
    </row>
    <row r="34774" spans="30:90">
      <c r="AD34774" s="73"/>
      <c r="AE34774" s="74"/>
      <c r="AF34774" s="74"/>
      <c r="BX34774" s="73"/>
      <c r="BY34774" s="74"/>
      <c r="BZ34774" s="74"/>
      <c r="CA34774" s="74"/>
      <c r="CF34774" s="79"/>
      <c r="CL34774" s="79"/>
    </row>
    <row r="34775" spans="30:90">
      <c r="AD34775" s="73"/>
      <c r="AE34775" s="74"/>
      <c r="AF34775" s="74"/>
      <c r="BX34775" s="73"/>
      <c r="BY34775" s="74"/>
      <c r="BZ34775" s="74"/>
      <c r="CA34775" s="74"/>
      <c r="CF34775" s="79"/>
      <c r="CL34775" s="79"/>
    </row>
    <row r="34776" spans="30:90">
      <c r="AD34776" s="73"/>
      <c r="AE34776" s="74"/>
      <c r="AF34776" s="74"/>
      <c r="BX34776" s="73"/>
      <c r="BY34776" s="74"/>
      <c r="BZ34776" s="74"/>
      <c r="CA34776" s="74"/>
      <c r="CF34776" s="79"/>
      <c r="CL34776" s="79"/>
    </row>
    <row r="34777" spans="30:90">
      <c r="AD34777" s="73"/>
      <c r="AE34777" s="74"/>
      <c r="AF34777" s="74"/>
      <c r="BX34777" s="73"/>
      <c r="BY34777" s="74"/>
      <c r="BZ34777" s="74"/>
      <c r="CA34777" s="74"/>
      <c r="CF34777" s="79"/>
      <c r="CL34777" s="79"/>
    </row>
    <row r="34778" spans="30:90">
      <c r="AD34778" s="73"/>
      <c r="AE34778" s="74"/>
      <c r="AF34778" s="74"/>
      <c r="BX34778" s="73"/>
      <c r="BY34778" s="74"/>
      <c r="BZ34778" s="74"/>
      <c r="CA34778" s="74"/>
      <c r="CF34778" s="79"/>
      <c r="CL34778" s="79"/>
    </row>
    <row r="34779" spans="30:90">
      <c r="AD34779" s="73"/>
      <c r="AE34779" s="74"/>
      <c r="AF34779" s="74"/>
      <c r="BX34779" s="73"/>
      <c r="BY34779" s="74"/>
      <c r="BZ34779" s="74"/>
      <c r="CA34779" s="74"/>
      <c r="CF34779" s="79"/>
      <c r="CL34779" s="79"/>
    </row>
    <row r="34780" spans="30:90">
      <c r="AD34780" s="73"/>
      <c r="AE34780" s="74"/>
      <c r="AF34780" s="74"/>
      <c r="BX34780" s="73"/>
      <c r="BY34780" s="74"/>
      <c r="BZ34780" s="74"/>
      <c r="CA34780" s="74"/>
      <c r="CF34780" s="79"/>
      <c r="CL34780" s="79"/>
    </row>
    <row r="34781" spans="30:90">
      <c r="AD34781" s="73"/>
      <c r="AE34781" s="74"/>
      <c r="AF34781" s="74"/>
      <c r="BX34781" s="73"/>
      <c r="BY34781" s="74"/>
      <c r="BZ34781" s="74"/>
      <c r="CA34781" s="74"/>
      <c r="CF34781" s="79"/>
      <c r="CL34781" s="79"/>
    </row>
    <row r="34782" spans="30:90">
      <c r="AD34782" s="73"/>
      <c r="AE34782" s="74"/>
      <c r="AF34782" s="74"/>
      <c r="BX34782" s="73"/>
      <c r="BY34782" s="74"/>
      <c r="BZ34782" s="74"/>
      <c r="CA34782" s="74"/>
      <c r="CF34782" s="79"/>
      <c r="CL34782" s="79"/>
    </row>
    <row r="34783" spans="30:90">
      <c r="AD34783" s="73"/>
      <c r="AE34783" s="74"/>
      <c r="AF34783" s="74"/>
      <c r="BX34783" s="73"/>
      <c r="BY34783" s="74"/>
      <c r="BZ34783" s="74"/>
      <c r="CA34783" s="74"/>
      <c r="CF34783" s="79"/>
      <c r="CL34783" s="79"/>
    </row>
    <row r="34784" spans="30:90">
      <c r="AD34784" s="73"/>
      <c r="AE34784" s="74"/>
      <c r="AF34784" s="74"/>
      <c r="BX34784" s="73"/>
      <c r="BY34784" s="74"/>
      <c r="BZ34784" s="74"/>
      <c r="CA34784" s="74"/>
      <c r="CF34784" s="79"/>
      <c r="CL34784" s="79"/>
    </row>
    <row r="34785" spans="30:90">
      <c r="AD34785" s="73"/>
      <c r="AE34785" s="74"/>
      <c r="AF34785" s="74"/>
      <c r="BX34785" s="73"/>
      <c r="BY34785" s="74"/>
      <c r="BZ34785" s="74"/>
      <c r="CA34785" s="74"/>
      <c r="CF34785" s="79"/>
      <c r="CL34785" s="79"/>
    </row>
    <row r="34786" spans="30:90">
      <c r="AD34786" s="73"/>
      <c r="AE34786" s="74"/>
      <c r="AF34786" s="74"/>
      <c r="BX34786" s="73"/>
      <c r="BY34786" s="74"/>
      <c r="BZ34786" s="74"/>
      <c r="CA34786" s="74"/>
      <c r="CF34786" s="79"/>
      <c r="CL34786" s="79"/>
    </row>
    <row r="34787" spans="30:90">
      <c r="AD34787" s="73"/>
      <c r="AE34787" s="74"/>
      <c r="AF34787" s="74"/>
      <c r="BX34787" s="73"/>
      <c r="BY34787" s="74"/>
      <c r="BZ34787" s="74"/>
      <c r="CA34787" s="74"/>
      <c r="CF34787" s="79"/>
      <c r="CL34787" s="79"/>
    </row>
    <row r="34788" spans="30:90">
      <c r="AD34788" s="73"/>
      <c r="AE34788" s="74"/>
      <c r="AF34788" s="74"/>
      <c r="BX34788" s="73"/>
      <c r="BY34788" s="74"/>
      <c r="BZ34788" s="74"/>
      <c r="CA34788" s="74"/>
      <c r="CF34788" s="79"/>
      <c r="CL34788" s="79"/>
    </row>
    <row r="34789" spans="30:90">
      <c r="AD34789" s="73"/>
      <c r="AE34789" s="74"/>
      <c r="AF34789" s="74"/>
      <c r="BX34789" s="73"/>
      <c r="BY34789" s="74"/>
      <c r="BZ34789" s="74"/>
      <c r="CA34789" s="74"/>
      <c r="CF34789" s="79"/>
      <c r="CL34789" s="79"/>
    </row>
    <row r="34790" spans="30:90">
      <c r="AD34790" s="73"/>
      <c r="AE34790" s="74"/>
      <c r="AF34790" s="74"/>
      <c r="BX34790" s="73"/>
      <c r="BY34790" s="74"/>
      <c r="BZ34790" s="74"/>
      <c r="CA34790" s="74"/>
      <c r="CF34790" s="79"/>
      <c r="CL34790" s="79"/>
    </row>
    <row r="34791" spans="30:90">
      <c r="AD34791" s="73"/>
      <c r="AE34791" s="74"/>
      <c r="AF34791" s="74"/>
      <c r="BX34791" s="73"/>
      <c r="BY34791" s="74"/>
      <c r="BZ34791" s="74"/>
      <c r="CA34791" s="74"/>
      <c r="CF34791" s="79"/>
      <c r="CL34791" s="79"/>
    </row>
    <row r="34792" spans="30:90">
      <c r="AD34792" s="73"/>
      <c r="AE34792" s="74"/>
      <c r="AF34792" s="74"/>
      <c r="BX34792" s="73"/>
      <c r="BY34792" s="74"/>
      <c r="BZ34792" s="74"/>
      <c r="CA34792" s="74"/>
      <c r="CF34792" s="79"/>
      <c r="CL34792" s="79"/>
    </row>
    <row r="34793" spans="30:90">
      <c r="AD34793" s="73"/>
      <c r="AE34793" s="74"/>
      <c r="AF34793" s="74"/>
      <c r="BX34793" s="73"/>
      <c r="BY34793" s="74"/>
      <c r="BZ34793" s="74"/>
      <c r="CA34793" s="74"/>
      <c r="CF34793" s="79"/>
      <c r="CL34793" s="79"/>
    </row>
    <row r="34794" spans="30:90">
      <c r="AD34794" s="73"/>
      <c r="AE34794" s="74"/>
      <c r="AF34794" s="74"/>
      <c r="BX34794" s="73"/>
      <c r="BY34794" s="74"/>
      <c r="BZ34794" s="74"/>
      <c r="CA34794" s="74"/>
      <c r="CF34794" s="79"/>
      <c r="CL34794" s="79"/>
    </row>
    <row r="34795" spans="30:90">
      <c r="AD34795" s="73"/>
      <c r="AE34795" s="74"/>
      <c r="AF34795" s="74"/>
      <c r="BX34795" s="73"/>
      <c r="BY34795" s="74"/>
      <c r="BZ34795" s="74"/>
      <c r="CA34795" s="74"/>
      <c r="CF34795" s="79"/>
      <c r="CL34795" s="79"/>
    </row>
    <row r="34796" spans="30:90">
      <c r="AD34796" s="73"/>
      <c r="AE34796" s="74"/>
      <c r="AF34796" s="74"/>
      <c r="BX34796" s="73"/>
      <c r="BY34796" s="74"/>
      <c r="BZ34796" s="74"/>
      <c r="CA34796" s="74"/>
      <c r="CF34796" s="79"/>
      <c r="CL34796" s="79"/>
    </row>
    <row r="34797" spans="30:90">
      <c r="AD34797" s="73"/>
      <c r="AE34797" s="74"/>
      <c r="AF34797" s="74"/>
      <c r="BX34797" s="73"/>
      <c r="BY34797" s="74"/>
      <c r="BZ34797" s="74"/>
      <c r="CA34797" s="74"/>
      <c r="CF34797" s="79"/>
      <c r="CL34797" s="79"/>
    </row>
    <row r="34798" spans="30:90">
      <c r="AD34798" s="73"/>
      <c r="AE34798" s="74"/>
      <c r="AF34798" s="74"/>
      <c r="BX34798" s="73"/>
      <c r="BY34798" s="74"/>
      <c r="BZ34798" s="74"/>
      <c r="CA34798" s="74"/>
      <c r="CF34798" s="79"/>
      <c r="CL34798" s="79"/>
    </row>
    <row r="34799" spans="30:90">
      <c r="AD34799" s="73"/>
      <c r="AE34799" s="74"/>
      <c r="AF34799" s="74"/>
      <c r="BX34799" s="73"/>
      <c r="BY34799" s="74"/>
      <c r="BZ34799" s="74"/>
      <c r="CA34799" s="74"/>
      <c r="CF34799" s="79"/>
      <c r="CL34799" s="79"/>
    </row>
    <row r="34800" spans="30:90">
      <c r="AD34800" s="73"/>
      <c r="AE34800" s="74"/>
      <c r="AF34800" s="74"/>
      <c r="BX34800" s="73"/>
      <c r="BY34800" s="74"/>
      <c r="BZ34800" s="74"/>
      <c r="CA34800" s="74"/>
      <c r="CF34800" s="79"/>
      <c r="CL34800" s="79"/>
    </row>
    <row r="34801" spans="30:90">
      <c r="AD34801" s="73"/>
      <c r="AE34801" s="74"/>
      <c r="AF34801" s="74"/>
      <c r="BX34801" s="73"/>
      <c r="BY34801" s="74"/>
      <c r="BZ34801" s="74"/>
      <c r="CA34801" s="74"/>
      <c r="CF34801" s="79"/>
      <c r="CL34801" s="79"/>
    </row>
    <row r="34802" spans="30:90">
      <c r="AD34802" s="73"/>
      <c r="AE34802" s="74"/>
      <c r="AF34802" s="74"/>
      <c r="BX34802" s="73"/>
      <c r="BY34802" s="74"/>
      <c r="BZ34802" s="74"/>
      <c r="CA34802" s="74"/>
      <c r="CF34802" s="79"/>
      <c r="CL34802" s="79"/>
    </row>
    <row r="34803" spans="30:90">
      <c r="AD34803" s="73"/>
      <c r="AE34803" s="74"/>
      <c r="AF34803" s="74"/>
      <c r="BX34803" s="73"/>
      <c r="BY34803" s="74"/>
      <c r="BZ34803" s="74"/>
      <c r="CA34803" s="74"/>
      <c r="CF34803" s="79"/>
      <c r="CL34803" s="79"/>
    </row>
    <row r="34804" spans="30:90">
      <c r="AD34804" s="73"/>
      <c r="AE34804" s="74"/>
      <c r="AF34804" s="74"/>
      <c r="BX34804" s="73"/>
      <c r="BY34804" s="74"/>
      <c r="BZ34804" s="74"/>
      <c r="CA34804" s="74"/>
      <c r="CF34804" s="79"/>
      <c r="CL34804" s="79"/>
    </row>
    <row r="34805" spans="30:90">
      <c r="AD34805" s="73"/>
      <c r="AE34805" s="74"/>
      <c r="AF34805" s="74"/>
      <c r="BX34805" s="73"/>
      <c r="BY34805" s="74"/>
      <c r="BZ34805" s="74"/>
      <c r="CA34805" s="74"/>
      <c r="CF34805" s="79"/>
      <c r="CL34805" s="79"/>
    </row>
    <row r="34806" spans="30:90">
      <c r="AD34806" s="73"/>
      <c r="AE34806" s="74"/>
      <c r="AF34806" s="74"/>
      <c r="BX34806" s="73"/>
      <c r="BY34806" s="74"/>
      <c r="BZ34806" s="74"/>
      <c r="CA34806" s="74"/>
      <c r="CF34806" s="79"/>
      <c r="CL34806" s="79"/>
    </row>
    <row r="34807" spans="30:90">
      <c r="AD34807" s="73"/>
      <c r="AE34807" s="74"/>
      <c r="AF34807" s="74"/>
      <c r="BX34807" s="73"/>
      <c r="BY34807" s="74"/>
      <c r="BZ34807" s="74"/>
      <c r="CA34807" s="74"/>
      <c r="CF34807" s="79"/>
      <c r="CL34807" s="79"/>
    </row>
    <row r="34808" spans="30:90">
      <c r="AD34808" s="73"/>
      <c r="AE34808" s="74"/>
      <c r="AF34808" s="74"/>
      <c r="BX34808" s="73"/>
      <c r="BY34808" s="74"/>
      <c r="BZ34808" s="74"/>
      <c r="CA34808" s="74"/>
      <c r="CF34808" s="79"/>
      <c r="CL34808" s="79"/>
    </row>
    <row r="34809" spans="30:90">
      <c r="AD34809" s="73"/>
      <c r="AE34809" s="74"/>
      <c r="AF34809" s="74"/>
      <c r="BX34809" s="73"/>
      <c r="BY34809" s="74"/>
      <c r="BZ34809" s="74"/>
      <c r="CA34809" s="74"/>
      <c r="CF34809" s="79"/>
      <c r="CL34809" s="79"/>
    </row>
    <row r="34810" spans="30:90">
      <c r="AD34810" s="73"/>
      <c r="AE34810" s="74"/>
      <c r="AF34810" s="74"/>
      <c r="BX34810" s="73"/>
      <c r="BY34810" s="74"/>
      <c r="BZ34810" s="74"/>
      <c r="CA34810" s="74"/>
      <c r="CF34810" s="79"/>
      <c r="CL34810" s="79"/>
    </row>
    <row r="34811" spans="30:90">
      <c r="AD34811" s="73"/>
      <c r="AE34811" s="74"/>
      <c r="AF34811" s="74"/>
      <c r="BX34811" s="73"/>
      <c r="BY34811" s="74"/>
      <c r="BZ34811" s="74"/>
      <c r="CA34811" s="74"/>
      <c r="CF34811" s="79"/>
      <c r="CL34811" s="79"/>
    </row>
    <row r="34812" spans="30:90">
      <c r="AD34812" s="73"/>
      <c r="AE34812" s="74"/>
      <c r="AF34812" s="74"/>
      <c r="BX34812" s="73"/>
      <c r="BY34812" s="74"/>
      <c r="BZ34812" s="74"/>
      <c r="CA34812" s="74"/>
      <c r="CF34812" s="79"/>
      <c r="CL34812" s="79"/>
    </row>
    <row r="34813" spans="30:90">
      <c r="AD34813" s="73"/>
      <c r="AE34813" s="74"/>
      <c r="AF34813" s="74"/>
      <c r="BX34813" s="73"/>
      <c r="BY34813" s="74"/>
      <c r="BZ34813" s="74"/>
      <c r="CA34813" s="74"/>
      <c r="CF34813" s="79"/>
      <c r="CL34813" s="79"/>
    </row>
    <row r="34814" spans="30:90">
      <c r="AD34814" s="73"/>
      <c r="AE34814" s="74"/>
      <c r="AF34814" s="74"/>
      <c r="BX34814" s="73"/>
      <c r="BY34814" s="74"/>
      <c r="BZ34814" s="74"/>
      <c r="CA34814" s="74"/>
      <c r="CF34814" s="79"/>
      <c r="CL34814" s="79"/>
    </row>
    <row r="34815" spans="30:90">
      <c r="AD34815" s="73"/>
      <c r="AE34815" s="74"/>
      <c r="AF34815" s="74"/>
      <c r="BX34815" s="73"/>
      <c r="BY34815" s="74"/>
      <c r="BZ34815" s="74"/>
      <c r="CA34815" s="74"/>
      <c r="CF34815" s="79"/>
      <c r="CL34815" s="79"/>
    </row>
    <row r="34816" spans="30:90">
      <c r="AD34816" s="73"/>
      <c r="AE34816" s="74"/>
      <c r="AF34816" s="74"/>
      <c r="BX34816" s="73"/>
      <c r="BY34816" s="74"/>
      <c r="BZ34816" s="74"/>
      <c r="CA34816" s="74"/>
      <c r="CF34816" s="79"/>
      <c r="CL34816" s="79"/>
    </row>
    <row r="34817" spans="30:90">
      <c r="AD34817" s="73"/>
      <c r="AE34817" s="74"/>
      <c r="AF34817" s="74"/>
      <c r="BX34817" s="73"/>
      <c r="BY34817" s="74"/>
      <c r="BZ34817" s="74"/>
      <c r="CA34817" s="74"/>
      <c r="CF34817" s="79"/>
      <c r="CL34817" s="79"/>
    </row>
    <row r="34818" spans="30:90">
      <c r="AD34818" s="73"/>
      <c r="AE34818" s="74"/>
      <c r="AF34818" s="74"/>
      <c r="BX34818" s="73"/>
      <c r="BY34818" s="74"/>
      <c r="BZ34818" s="74"/>
      <c r="CA34818" s="74"/>
      <c r="CF34818" s="79"/>
      <c r="CL34818" s="79"/>
    </row>
    <row r="34819" spans="30:90">
      <c r="AD34819" s="73"/>
      <c r="AE34819" s="74"/>
      <c r="AF34819" s="74"/>
      <c r="BX34819" s="73"/>
      <c r="BY34819" s="74"/>
      <c r="BZ34819" s="74"/>
      <c r="CA34819" s="74"/>
      <c r="CF34819" s="79"/>
      <c r="CL34819" s="79"/>
    </row>
    <row r="34820" spans="30:90">
      <c r="AD34820" s="73"/>
      <c r="AE34820" s="74"/>
      <c r="AF34820" s="74"/>
      <c r="BX34820" s="73"/>
      <c r="BY34820" s="74"/>
      <c r="BZ34820" s="74"/>
      <c r="CA34820" s="74"/>
      <c r="CF34820" s="79"/>
      <c r="CL34820" s="79"/>
    </row>
    <row r="34821" spans="30:90">
      <c r="AD34821" s="73"/>
      <c r="AE34821" s="74"/>
      <c r="AF34821" s="74"/>
      <c r="BX34821" s="73"/>
      <c r="BY34821" s="74"/>
      <c r="BZ34821" s="74"/>
      <c r="CA34821" s="74"/>
      <c r="CF34821" s="79"/>
      <c r="CL34821" s="79"/>
    </row>
    <row r="34822" spans="30:90">
      <c r="AD34822" s="73"/>
      <c r="AE34822" s="74"/>
      <c r="AF34822" s="74"/>
      <c r="BX34822" s="73"/>
      <c r="BY34822" s="74"/>
      <c r="BZ34822" s="74"/>
      <c r="CA34822" s="74"/>
      <c r="CF34822" s="79"/>
      <c r="CL34822" s="79"/>
    </row>
    <row r="34823" spans="30:90">
      <c r="AD34823" s="73"/>
      <c r="AE34823" s="74"/>
      <c r="AF34823" s="74"/>
      <c r="BX34823" s="73"/>
      <c r="BY34823" s="74"/>
      <c r="BZ34823" s="74"/>
      <c r="CA34823" s="74"/>
      <c r="CF34823" s="79"/>
      <c r="CL34823" s="79"/>
    </row>
    <row r="34824" spans="30:90">
      <c r="AD34824" s="73"/>
      <c r="AE34824" s="74"/>
      <c r="AF34824" s="74"/>
      <c r="BX34824" s="73"/>
      <c r="BY34824" s="74"/>
      <c r="BZ34824" s="74"/>
      <c r="CA34824" s="74"/>
      <c r="CF34824" s="79"/>
      <c r="CL34824" s="79"/>
    </row>
    <row r="34825" spans="30:90">
      <c r="AD34825" s="73"/>
      <c r="AE34825" s="74"/>
      <c r="AF34825" s="74"/>
      <c r="BX34825" s="73"/>
      <c r="BY34825" s="74"/>
      <c r="BZ34825" s="74"/>
      <c r="CA34825" s="74"/>
      <c r="CF34825" s="79"/>
      <c r="CL34825" s="79"/>
    </row>
    <row r="34826" spans="30:90">
      <c r="AD34826" s="73"/>
      <c r="AE34826" s="74"/>
      <c r="AF34826" s="74"/>
      <c r="BX34826" s="73"/>
      <c r="BY34826" s="74"/>
      <c r="BZ34826" s="74"/>
      <c r="CA34826" s="74"/>
      <c r="CF34826" s="79"/>
      <c r="CL34826" s="79"/>
    </row>
    <row r="34827" spans="30:90">
      <c r="AD34827" s="73"/>
      <c r="AE34827" s="74"/>
      <c r="AF34827" s="74"/>
      <c r="BX34827" s="73"/>
      <c r="BY34827" s="74"/>
      <c r="BZ34827" s="74"/>
      <c r="CA34827" s="74"/>
      <c r="CF34827" s="79"/>
      <c r="CL34827" s="79"/>
    </row>
    <row r="34828" spans="30:90">
      <c r="AD34828" s="73"/>
      <c r="AE34828" s="74"/>
      <c r="AF34828" s="74"/>
      <c r="BX34828" s="73"/>
      <c r="BY34828" s="74"/>
      <c r="BZ34828" s="74"/>
      <c r="CA34828" s="74"/>
      <c r="CF34828" s="79"/>
      <c r="CL34828" s="79"/>
    </row>
    <row r="34829" spans="30:90">
      <c r="AD34829" s="73"/>
      <c r="AE34829" s="74"/>
      <c r="AF34829" s="74"/>
      <c r="BX34829" s="73"/>
      <c r="BY34829" s="74"/>
      <c r="BZ34829" s="74"/>
      <c r="CA34829" s="74"/>
      <c r="CF34829" s="79"/>
      <c r="CL34829" s="79"/>
    </row>
    <row r="34830" spans="30:90">
      <c r="AD34830" s="73"/>
      <c r="AE34830" s="74"/>
      <c r="AF34830" s="74"/>
      <c r="BX34830" s="73"/>
      <c r="BY34830" s="74"/>
      <c r="BZ34830" s="74"/>
      <c r="CA34830" s="74"/>
      <c r="CF34830" s="79"/>
      <c r="CL34830" s="79"/>
    </row>
    <row r="34831" spans="30:90">
      <c r="AD34831" s="73"/>
      <c r="AE34831" s="74"/>
      <c r="AF34831" s="74"/>
      <c r="BX34831" s="73"/>
      <c r="BY34831" s="74"/>
      <c r="BZ34831" s="74"/>
      <c r="CA34831" s="74"/>
      <c r="CF34831" s="79"/>
      <c r="CL34831" s="79"/>
    </row>
    <row r="34832" spans="30:90">
      <c r="AD34832" s="73"/>
      <c r="AE34832" s="74"/>
      <c r="AF34832" s="74"/>
      <c r="BX34832" s="73"/>
      <c r="BY34832" s="74"/>
      <c r="BZ34832" s="74"/>
      <c r="CA34832" s="74"/>
      <c r="CF34832" s="79"/>
      <c r="CL34832" s="79"/>
    </row>
    <row r="34833" spans="30:90">
      <c r="AD34833" s="73"/>
      <c r="AE34833" s="74"/>
      <c r="AF34833" s="74"/>
      <c r="BX34833" s="73"/>
      <c r="BY34833" s="74"/>
      <c r="BZ34833" s="74"/>
      <c r="CA34833" s="74"/>
      <c r="CF34833" s="79"/>
      <c r="CL34833" s="79"/>
    </row>
    <row r="34834" spans="30:90">
      <c r="AD34834" s="73"/>
      <c r="AE34834" s="74"/>
      <c r="AF34834" s="74"/>
      <c r="BX34834" s="73"/>
      <c r="BY34834" s="74"/>
      <c r="BZ34834" s="74"/>
      <c r="CA34834" s="74"/>
      <c r="CF34834" s="79"/>
      <c r="CL34834" s="79"/>
    </row>
    <row r="34835" spans="30:90">
      <c r="AD34835" s="73"/>
      <c r="AE34835" s="74"/>
      <c r="AF34835" s="74"/>
      <c r="BX34835" s="73"/>
      <c r="BY34835" s="74"/>
      <c r="BZ34835" s="74"/>
      <c r="CA34835" s="74"/>
      <c r="CF34835" s="79"/>
      <c r="CL34835" s="79"/>
    </row>
    <row r="34836" spans="30:90">
      <c r="AD34836" s="73"/>
      <c r="AE34836" s="74"/>
      <c r="AF34836" s="74"/>
      <c r="BX34836" s="73"/>
      <c r="BY34836" s="74"/>
      <c r="BZ34836" s="74"/>
      <c r="CA34836" s="74"/>
      <c r="CF34836" s="79"/>
      <c r="CL34836" s="79"/>
    </row>
    <row r="34837" spans="30:90">
      <c r="AD34837" s="73"/>
      <c r="AE34837" s="74"/>
      <c r="AF34837" s="74"/>
      <c r="BX34837" s="73"/>
      <c r="BY34837" s="74"/>
      <c r="BZ34837" s="74"/>
      <c r="CA34837" s="74"/>
      <c r="CF34837" s="79"/>
      <c r="CL34837" s="79"/>
    </row>
    <row r="34838" spans="30:90">
      <c r="AD34838" s="73"/>
      <c r="AE34838" s="74"/>
      <c r="AF34838" s="74"/>
      <c r="BX34838" s="73"/>
      <c r="BY34838" s="74"/>
      <c r="BZ34838" s="74"/>
      <c r="CA34838" s="74"/>
      <c r="CF34838" s="79"/>
      <c r="CL34838" s="79"/>
    </row>
    <row r="34839" spans="30:90">
      <c r="AD34839" s="73"/>
      <c r="AE34839" s="74"/>
      <c r="AF34839" s="74"/>
      <c r="BX34839" s="73"/>
      <c r="BY34839" s="74"/>
      <c r="BZ34839" s="74"/>
      <c r="CA34839" s="74"/>
      <c r="CF34839" s="79"/>
      <c r="CL34839" s="79"/>
    </row>
    <row r="34840" spans="30:90">
      <c r="AD34840" s="73"/>
      <c r="AE34840" s="74"/>
      <c r="AF34840" s="74"/>
      <c r="BX34840" s="73"/>
      <c r="BY34840" s="74"/>
      <c r="BZ34840" s="74"/>
      <c r="CA34840" s="74"/>
      <c r="CF34840" s="79"/>
      <c r="CL34840" s="79"/>
    </row>
    <row r="34841" spans="30:90">
      <c r="AD34841" s="73"/>
      <c r="AE34841" s="74"/>
      <c r="AF34841" s="74"/>
      <c r="BX34841" s="73"/>
      <c r="BY34841" s="74"/>
      <c r="BZ34841" s="74"/>
      <c r="CA34841" s="74"/>
      <c r="CF34841" s="79"/>
      <c r="CL34841" s="79"/>
    </row>
    <row r="34842" spans="30:90">
      <c r="AD34842" s="73"/>
      <c r="AE34842" s="74"/>
      <c r="AF34842" s="74"/>
      <c r="BX34842" s="73"/>
      <c r="BY34842" s="74"/>
      <c r="BZ34842" s="74"/>
      <c r="CA34842" s="74"/>
      <c r="CF34842" s="79"/>
      <c r="CL34842" s="79"/>
    </row>
    <row r="34843" spans="30:90">
      <c r="AD34843" s="73"/>
      <c r="AE34843" s="74"/>
      <c r="AF34843" s="74"/>
      <c r="BX34843" s="73"/>
      <c r="BY34843" s="74"/>
      <c r="BZ34843" s="74"/>
      <c r="CA34843" s="74"/>
      <c r="CF34843" s="79"/>
      <c r="CL34843" s="79"/>
    </row>
    <row r="34844" spans="30:90">
      <c r="AD34844" s="73"/>
      <c r="AE34844" s="74"/>
      <c r="AF34844" s="74"/>
      <c r="BX34844" s="73"/>
      <c r="BY34844" s="74"/>
      <c r="BZ34844" s="74"/>
      <c r="CA34844" s="74"/>
      <c r="CF34844" s="79"/>
      <c r="CL34844" s="79"/>
    </row>
    <row r="34845" spans="30:90">
      <c r="AD34845" s="73"/>
      <c r="AE34845" s="74"/>
      <c r="AF34845" s="74"/>
      <c r="BX34845" s="73"/>
      <c r="BY34845" s="74"/>
      <c r="BZ34845" s="74"/>
      <c r="CA34845" s="74"/>
      <c r="CF34845" s="79"/>
      <c r="CL34845" s="79"/>
    </row>
    <row r="34846" spans="30:90">
      <c r="AD34846" s="73"/>
      <c r="AE34846" s="74"/>
      <c r="AF34846" s="74"/>
      <c r="BX34846" s="73"/>
      <c r="BY34846" s="74"/>
      <c r="BZ34846" s="74"/>
      <c r="CA34846" s="74"/>
      <c r="CF34846" s="79"/>
      <c r="CL34846" s="79"/>
    </row>
    <row r="34847" spans="30:90">
      <c r="AD34847" s="73"/>
      <c r="AE34847" s="74"/>
      <c r="AF34847" s="74"/>
      <c r="BX34847" s="73"/>
      <c r="BY34847" s="74"/>
      <c r="BZ34847" s="74"/>
      <c r="CA34847" s="74"/>
      <c r="CF34847" s="79"/>
      <c r="CL34847" s="79"/>
    </row>
    <row r="34848" spans="30:90">
      <c r="AD34848" s="73"/>
      <c r="AE34848" s="74"/>
      <c r="AF34848" s="74"/>
      <c r="BX34848" s="73"/>
      <c r="BY34848" s="74"/>
      <c r="BZ34848" s="74"/>
      <c r="CA34848" s="74"/>
      <c r="CF34848" s="79"/>
      <c r="CL34848" s="79"/>
    </row>
    <row r="34849" spans="30:90">
      <c r="AD34849" s="73"/>
      <c r="AE34849" s="74"/>
      <c r="AF34849" s="74"/>
      <c r="BX34849" s="73"/>
      <c r="BY34849" s="74"/>
      <c r="BZ34849" s="74"/>
      <c r="CA34849" s="74"/>
      <c r="CF34849" s="79"/>
      <c r="CL34849" s="79"/>
    </row>
    <row r="34850" spans="30:90">
      <c r="AD34850" s="73"/>
      <c r="AE34850" s="74"/>
      <c r="AF34850" s="74"/>
      <c r="BX34850" s="73"/>
      <c r="BY34850" s="74"/>
      <c r="BZ34850" s="74"/>
      <c r="CA34850" s="74"/>
      <c r="CF34850" s="79"/>
      <c r="CL34850" s="79"/>
    </row>
    <row r="34851" spans="30:90">
      <c r="AD34851" s="73"/>
      <c r="AE34851" s="74"/>
      <c r="AF34851" s="74"/>
      <c r="BX34851" s="73"/>
      <c r="BY34851" s="74"/>
      <c r="BZ34851" s="74"/>
      <c r="CA34851" s="74"/>
      <c r="CF34851" s="79"/>
      <c r="CL34851" s="79"/>
    </row>
    <row r="34852" spans="30:90">
      <c r="AD34852" s="73"/>
      <c r="AE34852" s="74"/>
      <c r="AF34852" s="74"/>
      <c r="BX34852" s="73"/>
      <c r="BY34852" s="74"/>
      <c r="BZ34852" s="74"/>
      <c r="CA34852" s="74"/>
      <c r="CF34852" s="79"/>
      <c r="CL34852" s="79"/>
    </row>
    <row r="34853" spans="30:90">
      <c r="AD34853" s="73"/>
      <c r="AE34853" s="74"/>
      <c r="AF34853" s="74"/>
      <c r="BX34853" s="73"/>
      <c r="BY34853" s="74"/>
      <c r="BZ34853" s="74"/>
      <c r="CA34853" s="74"/>
      <c r="CF34853" s="79"/>
      <c r="CL34853" s="79"/>
    </row>
    <row r="34854" spans="30:90">
      <c r="AD34854" s="73"/>
      <c r="AE34854" s="74"/>
      <c r="AF34854" s="74"/>
      <c r="BX34854" s="73"/>
      <c r="BY34854" s="74"/>
      <c r="BZ34854" s="74"/>
      <c r="CA34854" s="74"/>
      <c r="CF34854" s="79"/>
      <c r="CL34854" s="79"/>
    </row>
    <row r="34855" spans="30:90">
      <c r="AD34855" s="73"/>
      <c r="AE34855" s="74"/>
      <c r="AF34855" s="74"/>
      <c r="BX34855" s="73"/>
      <c r="BY34855" s="74"/>
      <c r="BZ34855" s="74"/>
      <c r="CA34855" s="74"/>
      <c r="CF34855" s="79"/>
      <c r="CL34855" s="79"/>
    </row>
    <row r="34856" spans="30:90">
      <c r="AD34856" s="73"/>
      <c r="AE34856" s="74"/>
      <c r="AF34856" s="74"/>
      <c r="BX34856" s="73"/>
      <c r="BY34856" s="74"/>
      <c r="BZ34856" s="74"/>
      <c r="CA34856" s="74"/>
      <c r="CF34856" s="79"/>
      <c r="CL34856" s="79"/>
    </row>
    <row r="34857" spans="30:90">
      <c r="AD34857" s="73"/>
      <c r="AE34857" s="74"/>
      <c r="AF34857" s="74"/>
      <c r="BX34857" s="73"/>
      <c r="BY34857" s="74"/>
      <c r="BZ34857" s="74"/>
      <c r="CA34857" s="74"/>
      <c r="CF34857" s="79"/>
      <c r="CL34857" s="79"/>
    </row>
    <row r="34858" spans="30:90">
      <c r="AD34858" s="73"/>
      <c r="AE34858" s="74"/>
      <c r="AF34858" s="74"/>
      <c r="BX34858" s="73"/>
      <c r="BY34858" s="74"/>
      <c r="BZ34858" s="74"/>
      <c r="CA34858" s="74"/>
      <c r="CF34858" s="79"/>
      <c r="CL34858" s="79"/>
    </row>
    <row r="34859" spans="30:90">
      <c r="AD34859" s="73"/>
      <c r="AE34859" s="74"/>
      <c r="AF34859" s="74"/>
      <c r="BX34859" s="73"/>
      <c r="BY34859" s="74"/>
      <c r="BZ34859" s="74"/>
      <c r="CA34859" s="74"/>
      <c r="CF34859" s="79"/>
      <c r="CL34859" s="79"/>
    </row>
    <row r="34860" spans="30:90">
      <c r="AD34860" s="73"/>
      <c r="AE34860" s="74"/>
      <c r="AF34860" s="74"/>
      <c r="BX34860" s="73"/>
      <c r="BY34860" s="74"/>
      <c r="BZ34860" s="74"/>
      <c r="CA34860" s="74"/>
      <c r="CF34860" s="79"/>
      <c r="CL34860" s="79"/>
    </row>
    <row r="34861" spans="30:90">
      <c r="AD34861" s="73"/>
      <c r="AE34861" s="74"/>
      <c r="AF34861" s="74"/>
      <c r="BX34861" s="73"/>
      <c r="BY34861" s="74"/>
      <c r="BZ34861" s="74"/>
      <c r="CA34861" s="74"/>
      <c r="CF34861" s="79"/>
      <c r="CL34861" s="79"/>
    </row>
    <row r="34862" spans="30:90">
      <c r="AD34862" s="73"/>
      <c r="AE34862" s="74"/>
      <c r="AF34862" s="74"/>
      <c r="BX34862" s="73"/>
      <c r="BY34862" s="74"/>
      <c r="BZ34862" s="74"/>
      <c r="CA34862" s="74"/>
      <c r="CF34862" s="79"/>
      <c r="CL34862" s="79"/>
    </row>
    <row r="34863" spans="30:90">
      <c r="AD34863" s="73"/>
      <c r="AE34863" s="74"/>
      <c r="AF34863" s="74"/>
      <c r="BX34863" s="73"/>
      <c r="BY34863" s="74"/>
      <c r="BZ34863" s="74"/>
      <c r="CA34863" s="74"/>
      <c r="CF34863" s="79"/>
      <c r="CL34863" s="79"/>
    </row>
    <row r="34864" spans="30:90">
      <c r="AD34864" s="73"/>
      <c r="AE34864" s="74"/>
      <c r="AF34864" s="74"/>
      <c r="BX34864" s="73"/>
      <c r="BY34864" s="74"/>
      <c r="BZ34864" s="74"/>
      <c r="CA34864" s="74"/>
      <c r="CF34864" s="79"/>
      <c r="CL34864" s="79"/>
    </row>
    <row r="34865" spans="30:90">
      <c r="AD34865" s="73"/>
      <c r="AE34865" s="74"/>
      <c r="AF34865" s="74"/>
      <c r="BX34865" s="73"/>
      <c r="BY34865" s="74"/>
      <c r="BZ34865" s="74"/>
      <c r="CA34865" s="74"/>
      <c r="CF34865" s="79"/>
      <c r="CL34865" s="79"/>
    </row>
    <row r="34866" spans="30:90">
      <c r="AD34866" s="73"/>
      <c r="AE34866" s="74"/>
      <c r="AF34866" s="74"/>
      <c r="BX34866" s="73"/>
      <c r="BY34866" s="74"/>
      <c r="BZ34866" s="74"/>
      <c r="CA34866" s="74"/>
      <c r="CF34866" s="79"/>
      <c r="CL34866" s="79"/>
    </row>
    <row r="34867" spans="30:90">
      <c r="AD34867" s="73"/>
      <c r="AE34867" s="74"/>
      <c r="AF34867" s="74"/>
      <c r="BX34867" s="73"/>
      <c r="BY34867" s="74"/>
      <c r="BZ34867" s="74"/>
      <c r="CA34867" s="74"/>
      <c r="CF34867" s="79"/>
      <c r="CL34867" s="79"/>
    </row>
    <row r="34868" spans="30:90">
      <c r="AD34868" s="73"/>
      <c r="AE34868" s="74"/>
      <c r="AF34868" s="74"/>
      <c r="BX34868" s="73"/>
      <c r="BY34868" s="74"/>
      <c r="BZ34868" s="74"/>
      <c r="CA34868" s="74"/>
      <c r="CF34868" s="79"/>
      <c r="CL34868" s="79"/>
    </row>
    <row r="34869" spans="30:90">
      <c r="AD34869" s="73"/>
      <c r="AE34869" s="74"/>
      <c r="AF34869" s="74"/>
      <c r="BX34869" s="73"/>
      <c r="BY34869" s="74"/>
      <c r="BZ34869" s="74"/>
      <c r="CA34869" s="74"/>
      <c r="CF34869" s="79"/>
      <c r="CL34869" s="79"/>
    </row>
    <row r="34870" spans="30:90">
      <c r="AD34870" s="73"/>
      <c r="AE34870" s="74"/>
      <c r="AF34870" s="74"/>
      <c r="BX34870" s="73"/>
      <c r="BY34870" s="74"/>
      <c r="BZ34870" s="74"/>
      <c r="CA34870" s="74"/>
      <c r="CF34870" s="79"/>
      <c r="CL34870" s="79"/>
    </row>
    <row r="34871" spans="30:90">
      <c r="AD34871" s="73"/>
      <c r="AE34871" s="74"/>
      <c r="AF34871" s="74"/>
      <c r="BX34871" s="73"/>
      <c r="BY34871" s="74"/>
      <c r="BZ34871" s="74"/>
      <c r="CA34871" s="74"/>
      <c r="CF34871" s="79"/>
      <c r="CL34871" s="79"/>
    </row>
    <row r="34872" spans="30:90">
      <c r="AD34872" s="73"/>
      <c r="AE34872" s="74"/>
      <c r="AF34872" s="74"/>
      <c r="BX34872" s="73"/>
      <c r="BY34872" s="74"/>
      <c r="BZ34872" s="74"/>
      <c r="CA34872" s="74"/>
      <c r="CF34872" s="79"/>
      <c r="CL34872" s="79"/>
    </row>
    <row r="34873" spans="30:90">
      <c r="AD34873" s="73"/>
      <c r="AE34873" s="74"/>
      <c r="AF34873" s="74"/>
      <c r="BX34873" s="73"/>
      <c r="BY34873" s="74"/>
      <c r="BZ34873" s="74"/>
      <c r="CA34873" s="74"/>
      <c r="CF34873" s="79"/>
      <c r="CL34873" s="79"/>
    </row>
    <row r="34874" spans="30:90">
      <c r="AD34874" s="73"/>
      <c r="AE34874" s="74"/>
      <c r="AF34874" s="74"/>
      <c r="BX34874" s="73"/>
      <c r="BY34874" s="74"/>
      <c r="BZ34874" s="74"/>
      <c r="CA34874" s="74"/>
      <c r="CF34874" s="79"/>
      <c r="CL34874" s="79"/>
    </row>
    <row r="34875" spans="30:90">
      <c r="AD34875" s="73"/>
      <c r="AE34875" s="74"/>
      <c r="AF34875" s="74"/>
      <c r="BX34875" s="73"/>
      <c r="BY34875" s="74"/>
      <c r="BZ34875" s="74"/>
      <c r="CA34875" s="74"/>
      <c r="CF34875" s="79"/>
      <c r="CL34875" s="79"/>
    </row>
    <row r="34876" spans="30:90">
      <c r="AD34876" s="73"/>
      <c r="AE34876" s="74"/>
      <c r="AF34876" s="74"/>
      <c r="BX34876" s="73"/>
      <c r="BY34876" s="74"/>
      <c r="BZ34876" s="74"/>
      <c r="CA34876" s="74"/>
      <c r="CF34876" s="79"/>
      <c r="CL34876" s="79"/>
    </row>
    <row r="34877" spans="30:90">
      <c r="AD34877" s="73"/>
      <c r="AE34877" s="74"/>
      <c r="AF34877" s="74"/>
      <c r="BX34877" s="73"/>
      <c r="BY34877" s="74"/>
      <c r="BZ34877" s="74"/>
      <c r="CA34877" s="74"/>
      <c r="CF34877" s="79"/>
      <c r="CL34877" s="79"/>
    </row>
    <row r="34878" spans="30:90">
      <c r="AD34878" s="73"/>
      <c r="AE34878" s="74"/>
      <c r="AF34878" s="74"/>
      <c r="BX34878" s="73"/>
      <c r="BY34878" s="74"/>
      <c r="BZ34878" s="74"/>
      <c r="CA34878" s="74"/>
      <c r="CF34878" s="79"/>
      <c r="CL34878" s="79"/>
    </row>
    <row r="34879" spans="30:90">
      <c r="AD34879" s="73"/>
      <c r="AE34879" s="74"/>
      <c r="AF34879" s="74"/>
      <c r="BX34879" s="73"/>
      <c r="BY34879" s="74"/>
      <c r="BZ34879" s="74"/>
      <c r="CA34879" s="74"/>
      <c r="CF34879" s="79"/>
      <c r="CL34879" s="79"/>
    </row>
    <row r="34880" spans="30:90">
      <c r="AD34880" s="73"/>
      <c r="AE34880" s="74"/>
      <c r="AF34880" s="74"/>
      <c r="BX34880" s="73"/>
      <c r="BY34880" s="74"/>
      <c r="BZ34880" s="74"/>
      <c r="CA34880" s="74"/>
      <c r="CF34880" s="79"/>
      <c r="CL34880" s="79"/>
    </row>
    <row r="34881" spans="30:90">
      <c r="AD34881" s="73"/>
      <c r="AE34881" s="74"/>
      <c r="AF34881" s="74"/>
      <c r="BX34881" s="73"/>
      <c r="BY34881" s="74"/>
      <c r="BZ34881" s="74"/>
      <c r="CA34881" s="74"/>
      <c r="CF34881" s="79"/>
      <c r="CL34881" s="79"/>
    </row>
    <row r="34882" spans="30:90">
      <c r="AD34882" s="73"/>
      <c r="AE34882" s="74"/>
      <c r="AF34882" s="74"/>
      <c r="BX34882" s="73"/>
      <c r="BY34882" s="74"/>
      <c r="BZ34882" s="74"/>
      <c r="CA34882" s="74"/>
      <c r="CF34882" s="79"/>
      <c r="CL34882" s="79"/>
    </row>
    <row r="34883" spans="30:90">
      <c r="AD34883" s="73"/>
      <c r="AE34883" s="74"/>
      <c r="AF34883" s="74"/>
      <c r="BX34883" s="73"/>
      <c r="BY34883" s="74"/>
      <c r="BZ34883" s="74"/>
      <c r="CA34883" s="74"/>
      <c r="CF34883" s="79"/>
      <c r="CL34883" s="79"/>
    </row>
    <row r="34884" spans="30:90">
      <c r="AD34884" s="73"/>
      <c r="AE34884" s="74"/>
      <c r="AF34884" s="74"/>
      <c r="BX34884" s="73"/>
      <c r="BY34884" s="74"/>
      <c r="BZ34884" s="74"/>
      <c r="CA34884" s="74"/>
      <c r="CF34884" s="79"/>
      <c r="CL34884" s="79"/>
    </row>
    <row r="34885" spans="30:90">
      <c r="AD34885" s="73"/>
      <c r="AE34885" s="74"/>
      <c r="AF34885" s="74"/>
      <c r="BX34885" s="73"/>
      <c r="BY34885" s="74"/>
      <c r="BZ34885" s="74"/>
      <c r="CA34885" s="74"/>
      <c r="CF34885" s="79"/>
      <c r="CL34885" s="79"/>
    </row>
    <row r="34886" spans="30:90">
      <c r="AD34886" s="73"/>
      <c r="AE34886" s="74"/>
      <c r="AF34886" s="74"/>
      <c r="BX34886" s="73"/>
      <c r="BY34886" s="74"/>
      <c r="BZ34886" s="74"/>
      <c r="CA34886" s="74"/>
      <c r="CF34886" s="79"/>
      <c r="CL34886" s="79"/>
    </row>
    <row r="34887" spans="30:90">
      <c r="AD34887" s="73"/>
      <c r="AE34887" s="74"/>
      <c r="AF34887" s="74"/>
      <c r="BX34887" s="73"/>
      <c r="BY34887" s="74"/>
      <c r="BZ34887" s="74"/>
      <c r="CA34887" s="74"/>
      <c r="CF34887" s="79"/>
      <c r="CL34887" s="79"/>
    </row>
    <row r="34888" spans="30:90">
      <c r="AD34888" s="73"/>
      <c r="AE34888" s="74"/>
      <c r="AF34888" s="74"/>
      <c r="BX34888" s="73"/>
      <c r="BY34888" s="74"/>
      <c r="BZ34888" s="74"/>
      <c r="CA34888" s="74"/>
      <c r="CF34888" s="79"/>
      <c r="CL34888" s="79"/>
    </row>
    <row r="34889" spans="30:90">
      <c r="AD34889" s="73"/>
      <c r="AE34889" s="74"/>
      <c r="AF34889" s="74"/>
      <c r="BX34889" s="73"/>
      <c r="BY34889" s="74"/>
      <c r="BZ34889" s="74"/>
      <c r="CA34889" s="74"/>
      <c r="CF34889" s="79"/>
      <c r="CL34889" s="79"/>
    </row>
    <row r="34890" spans="30:90">
      <c r="AD34890" s="73"/>
      <c r="AE34890" s="74"/>
      <c r="AF34890" s="74"/>
      <c r="BX34890" s="73"/>
      <c r="BY34890" s="74"/>
      <c r="BZ34890" s="74"/>
      <c r="CA34890" s="74"/>
      <c r="CF34890" s="79"/>
      <c r="CL34890" s="79"/>
    </row>
    <row r="34891" spans="30:90">
      <c r="AD34891" s="73"/>
      <c r="AE34891" s="74"/>
      <c r="AF34891" s="74"/>
      <c r="BX34891" s="73"/>
      <c r="BY34891" s="74"/>
      <c r="BZ34891" s="74"/>
      <c r="CA34891" s="74"/>
      <c r="CF34891" s="79"/>
      <c r="CL34891" s="79"/>
    </row>
    <row r="34892" spans="30:90">
      <c r="AD34892" s="73"/>
      <c r="AE34892" s="74"/>
      <c r="AF34892" s="74"/>
      <c r="BX34892" s="73"/>
      <c r="BY34892" s="74"/>
      <c r="BZ34892" s="74"/>
      <c r="CA34892" s="74"/>
      <c r="CF34892" s="79"/>
      <c r="CL34892" s="79"/>
    </row>
    <row r="34893" spans="30:90">
      <c r="AD34893" s="73"/>
      <c r="AE34893" s="74"/>
      <c r="AF34893" s="74"/>
      <c r="BX34893" s="73"/>
      <c r="BY34893" s="74"/>
      <c r="BZ34893" s="74"/>
      <c r="CA34893" s="74"/>
      <c r="CF34893" s="79"/>
      <c r="CL34893" s="79"/>
    </row>
    <row r="34894" spans="30:90">
      <c r="AD34894" s="73"/>
      <c r="AE34894" s="74"/>
      <c r="AF34894" s="74"/>
      <c r="BX34894" s="73"/>
      <c r="BY34894" s="74"/>
      <c r="BZ34894" s="74"/>
      <c r="CA34894" s="74"/>
      <c r="CF34894" s="79"/>
      <c r="CL34894" s="79"/>
    </row>
    <row r="34895" spans="30:90">
      <c r="AD34895" s="73"/>
      <c r="AE34895" s="74"/>
      <c r="AF34895" s="74"/>
      <c r="BX34895" s="73"/>
      <c r="BY34895" s="74"/>
      <c r="BZ34895" s="74"/>
      <c r="CA34895" s="74"/>
      <c r="CF34895" s="79"/>
      <c r="CL34895" s="79"/>
    </row>
    <row r="34896" spans="30:90">
      <c r="AD34896" s="73"/>
      <c r="AE34896" s="74"/>
      <c r="AF34896" s="74"/>
      <c r="BX34896" s="73"/>
      <c r="BY34896" s="74"/>
      <c r="BZ34896" s="74"/>
      <c r="CA34896" s="74"/>
      <c r="CF34896" s="79"/>
      <c r="CL34896" s="79"/>
    </row>
    <row r="34897" spans="30:90">
      <c r="AD34897" s="73"/>
      <c r="AE34897" s="74"/>
      <c r="AF34897" s="74"/>
      <c r="BX34897" s="73"/>
      <c r="BY34897" s="74"/>
      <c r="BZ34897" s="74"/>
      <c r="CA34897" s="74"/>
      <c r="CF34897" s="79"/>
      <c r="CL34897" s="79"/>
    </row>
    <row r="34898" spans="30:90">
      <c r="AD34898" s="73"/>
      <c r="AE34898" s="74"/>
      <c r="AF34898" s="74"/>
      <c r="BX34898" s="73"/>
      <c r="BY34898" s="74"/>
      <c r="BZ34898" s="74"/>
      <c r="CA34898" s="74"/>
      <c r="CF34898" s="79"/>
      <c r="CL34898" s="79"/>
    </row>
    <row r="34899" spans="30:90">
      <c r="AD34899" s="73"/>
      <c r="AE34899" s="74"/>
      <c r="AF34899" s="74"/>
      <c r="BX34899" s="73"/>
      <c r="BY34899" s="74"/>
      <c r="BZ34899" s="74"/>
      <c r="CA34899" s="74"/>
      <c r="CF34899" s="79"/>
      <c r="CL34899" s="79"/>
    </row>
    <row r="34900" spans="30:90">
      <c r="AD34900" s="73"/>
      <c r="AE34900" s="74"/>
      <c r="AF34900" s="74"/>
      <c r="BX34900" s="73"/>
      <c r="BY34900" s="74"/>
      <c r="BZ34900" s="74"/>
      <c r="CA34900" s="74"/>
      <c r="CF34900" s="79"/>
      <c r="CL34900" s="79"/>
    </row>
    <row r="34901" spans="30:90">
      <c r="AD34901" s="73"/>
      <c r="AE34901" s="74"/>
      <c r="AF34901" s="74"/>
      <c r="BX34901" s="73"/>
      <c r="BY34901" s="74"/>
      <c r="BZ34901" s="74"/>
      <c r="CA34901" s="74"/>
      <c r="CF34901" s="79"/>
      <c r="CL34901" s="79"/>
    </row>
    <row r="34902" spans="30:90">
      <c r="AD34902" s="73"/>
      <c r="AE34902" s="74"/>
      <c r="AF34902" s="74"/>
      <c r="BX34902" s="73"/>
      <c r="BY34902" s="74"/>
      <c r="BZ34902" s="74"/>
      <c r="CA34902" s="74"/>
      <c r="CF34902" s="79"/>
      <c r="CL34902" s="79"/>
    </row>
    <row r="34903" spans="30:90">
      <c r="AD34903" s="73"/>
      <c r="AE34903" s="74"/>
      <c r="AF34903" s="74"/>
      <c r="BX34903" s="73"/>
      <c r="BY34903" s="74"/>
      <c r="BZ34903" s="74"/>
      <c r="CA34903" s="74"/>
      <c r="CF34903" s="79"/>
      <c r="CL34903" s="79"/>
    </row>
    <row r="34904" spans="30:90">
      <c r="AD34904" s="73"/>
      <c r="AE34904" s="74"/>
      <c r="AF34904" s="74"/>
      <c r="BX34904" s="73"/>
      <c r="BY34904" s="74"/>
      <c r="BZ34904" s="74"/>
      <c r="CA34904" s="74"/>
      <c r="CF34904" s="79"/>
      <c r="CL34904" s="79"/>
    </row>
    <row r="34905" spans="30:90">
      <c r="AD34905" s="73"/>
      <c r="AE34905" s="74"/>
      <c r="AF34905" s="74"/>
      <c r="BX34905" s="73"/>
      <c r="BY34905" s="74"/>
      <c r="BZ34905" s="74"/>
      <c r="CA34905" s="74"/>
      <c r="CF34905" s="79"/>
      <c r="CL34905" s="79"/>
    </row>
    <row r="34906" spans="30:90">
      <c r="AD34906" s="73"/>
      <c r="AE34906" s="74"/>
      <c r="AF34906" s="74"/>
      <c r="BX34906" s="73"/>
      <c r="BY34906" s="74"/>
      <c r="BZ34906" s="74"/>
      <c r="CA34906" s="74"/>
      <c r="CF34906" s="79"/>
      <c r="CL34906" s="79"/>
    </row>
    <row r="34907" spans="30:90">
      <c r="AD34907" s="73"/>
      <c r="AE34907" s="74"/>
      <c r="AF34907" s="74"/>
      <c r="BX34907" s="73"/>
      <c r="BY34907" s="74"/>
      <c r="BZ34907" s="74"/>
      <c r="CA34907" s="74"/>
      <c r="CF34907" s="79"/>
      <c r="CL34907" s="79"/>
    </row>
    <row r="34908" spans="30:90">
      <c r="AD34908" s="73"/>
      <c r="AE34908" s="74"/>
      <c r="AF34908" s="74"/>
      <c r="BX34908" s="73"/>
      <c r="BY34908" s="74"/>
      <c r="BZ34908" s="74"/>
      <c r="CA34908" s="74"/>
      <c r="CF34908" s="79"/>
      <c r="CL34908" s="79"/>
    </row>
    <row r="34909" spans="30:90">
      <c r="AD34909" s="73"/>
      <c r="AE34909" s="74"/>
      <c r="AF34909" s="74"/>
      <c r="BX34909" s="73"/>
      <c r="BY34909" s="74"/>
      <c r="BZ34909" s="74"/>
      <c r="CA34909" s="74"/>
      <c r="CF34909" s="79"/>
      <c r="CL34909" s="79"/>
    </row>
    <row r="34910" spans="30:90">
      <c r="AD34910" s="73"/>
      <c r="AE34910" s="74"/>
      <c r="AF34910" s="74"/>
      <c r="BX34910" s="73"/>
      <c r="BY34910" s="74"/>
      <c r="BZ34910" s="74"/>
      <c r="CA34910" s="74"/>
      <c r="CF34910" s="79"/>
      <c r="CL34910" s="79"/>
    </row>
    <row r="34911" spans="30:90">
      <c r="AD34911" s="73"/>
      <c r="AE34911" s="74"/>
      <c r="AF34911" s="74"/>
      <c r="BX34911" s="73"/>
      <c r="BY34911" s="74"/>
      <c r="BZ34911" s="74"/>
      <c r="CA34911" s="74"/>
      <c r="CF34911" s="79"/>
      <c r="CL34911" s="79"/>
    </row>
    <row r="34912" spans="30:90">
      <c r="AD34912" s="73"/>
      <c r="AE34912" s="74"/>
      <c r="AF34912" s="74"/>
      <c r="BX34912" s="73"/>
      <c r="BY34912" s="74"/>
      <c r="BZ34912" s="74"/>
      <c r="CA34912" s="74"/>
      <c r="CF34912" s="79"/>
      <c r="CL34912" s="79"/>
    </row>
    <row r="34913" spans="30:90">
      <c r="AD34913" s="73"/>
      <c r="AE34913" s="74"/>
      <c r="AF34913" s="74"/>
      <c r="BX34913" s="73"/>
      <c r="BY34913" s="74"/>
      <c r="BZ34913" s="74"/>
      <c r="CA34913" s="74"/>
      <c r="CF34913" s="79"/>
      <c r="CL34913" s="79"/>
    </row>
    <row r="34914" spans="30:90">
      <c r="AD34914" s="73"/>
      <c r="AE34914" s="74"/>
      <c r="AF34914" s="74"/>
      <c r="BX34914" s="73"/>
      <c r="BY34914" s="74"/>
      <c r="BZ34914" s="74"/>
      <c r="CA34914" s="74"/>
      <c r="CF34914" s="79"/>
      <c r="CL34914" s="79"/>
    </row>
    <row r="34915" spans="30:90">
      <c r="AD34915" s="73"/>
      <c r="AE34915" s="74"/>
      <c r="AF34915" s="74"/>
      <c r="BX34915" s="73"/>
      <c r="BY34915" s="74"/>
      <c r="BZ34915" s="74"/>
      <c r="CA34915" s="74"/>
      <c r="CF34915" s="79"/>
      <c r="CL34915" s="79"/>
    </row>
    <row r="34916" spans="30:90">
      <c r="AD34916" s="73"/>
      <c r="AE34916" s="74"/>
      <c r="AF34916" s="74"/>
      <c r="BX34916" s="73"/>
      <c r="BY34916" s="74"/>
      <c r="BZ34916" s="74"/>
      <c r="CA34916" s="74"/>
      <c r="CF34916" s="79"/>
      <c r="CL34916" s="79"/>
    </row>
    <row r="34917" spans="30:90">
      <c r="AD34917" s="73"/>
      <c r="AE34917" s="74"/>
      <c r="AF34917" s="74"/>
      <c r="BX34917" s="73"/>
      <c r="BY34917" s="74"/>
      <c r="BZ34917" s="74"/>
      <c r="CA34917" s="74"/>
      <c r="CF34917" s="79"/>
      <c r="CL34917" s="79"/>
    </row>
    <row r="34918" spans="30:90">
      <c r="AD34918" s="73"/>
      <c r="AE34918" s="74"/>
      <c r="AF34918" s="74"/>
      <c r="BX34918" s="73"/>
      <c r="BY34918" s="74"/>
      <c r="BZ34918" s="74"/>
      <c r="CA34918" s="74"/>
      <c r="CF34918" s="79"/>
      <c r="CL34918" s="79"/>
    </row>
    <row r="34919" spans="30:90">
      <c r="AD34919" s="73"/>
      <c r="AE34919" s="74"/>
      <c r="AF34919" s="74"/>
      <c r="BX34919" s="73"/>
      <c r="BY34919" s="74"/>
      <c r="BZ34919" s="74"/>
      <c r="CA34919" s="74"/>
      <c r="CF34919" s="79"/>
      <c r="CL34919" s="79"/>
    </row>
    <row r="34920" spans="30:90">
      <c r="AD34920" s="73"/>
      <c r="AE34920" s="74"/>
      <c r="AF34920" s="74"/>
      <c r="BX34920" s="73"/>
      <c r="BY34920" s="74"/>
      <c r="BZ34920" s="74"/>
      <c r="CA34920" s="74"/>
      <c r="CF34920" s="79"/>
      <c r="CL34920" s="79"/>
    </row>
    <row r="34921" spans="30:90">
      <c r="AD34921" s="73"/>
      <c r="AE34921" s="74"/>
      <c r="AF34921" s="74"/>
      <c r="BX34921" s="73"/>
      <c r="BY34921" s="74"/>
      <c r="BZ34921" s="74"/>
      <c r="CA34921" s="74"/>
      <c r="CF34921" s="79"/>
      <c r="CL34921" s="79"/>
    </row>
    <row r="34922" spans="30:90">
      <c r="AD34922" s="73"/>
      <c r="AE34922" s="74"/>
      <c r="AF34922" s="74"/>
      <c r="BX34922" s="73"/>
      <c r="BY34922" s="74"/>
      <c r="BZ34922" s="74"/>
      <c r="CA34922" s="74"/>
      <c r="CF34922" s="79"/>
      <c r="CL34922" s="79"/>
    </row>
    <row r="34923" spans="30:90">
      <c r="AD34923" s="73"/>
      <c r="AE34923" s="74"/>
      <c r="AF34923" s="74"/>
      <c r="BX34923" s="73"/>
      <c r="BY34923" s="74"/>
      <c r="BZ34923" s="74"/>
      <c r="CA34923" s="74"/>
      <c r="CF34923" s="79"/>
      <c r="CL34923" s="79"/>
    </row>
    <row r="34924" spans="30:90">
      <c r="AD34924" s="73"/>
      <c r="AE34924" s="74"/>
      <c r="AF34924" s="74"/>
      <c r="BX34924" s="73"/>
      <c r="BY34924" s="74"/>
      <c r="BZ34924" s="74"/>
      <c r="CA34924" s="74"/>
      <c r="CF34924" s="79"/>
      <c r="CL34924" s="79"/>
    </row>
    <row r="34925" spans="30:90">
      <c r="AD34925" s="73"/>
      <c r="AE34925" s="74"/>
      <c r="AF34925" s="74"/>
      <c r="BX34925" s="73"/>
      <c r="BY34925" s="74"/>
      <c r="BZ34925" s="74"/>
      <c r="CA34925" s="74"/>
      <c r="CF34925" s="79"/>
      <c r="CL34925" s="79"/>
    </row>
    <row r="34926" spans="30:90">
      <c r="AD34926" s="73"/>
      <c r="AE34926" s="74"/>
      <c r="AF34926" s="74"/>
      <c r="BX34926" s="73"/>
      <c r="BY34926" s="74"/>
      <c r="BZ34926" s="74"/>
      <c r="CA34926" s="74"/>
      <c r="CF34926" s="79"/>
      <c r="CL34926" s="79"/>
    </row>
    <row r="34927" spans="30:90">
      <c r="AD34927" s="73"/>
      <c r="AE34927" s="74"/>
      <c r="AF34927" s="74"/>
      <c r="BX34927" s="73"/>
      <c r="BY34927" s="74"/>
      <c r="BZ34927" s="74"/>
      <c r="CA34927" s="74"/>
      <c r="CF34927" s="79"/>
      <c r="CL34927" s="79"/>
    </row>
    <row r="34928" spans="30:90">
      <c r="AD34928" s="73"/>
      <c r="AE34928" s="74"/>
      <c r="AF34928" s="74"/>
      <c r="BX34928" s="73"/>
      <c r="BY34928" s="74"/>
      <c r="BZ34928" s="74"/>
      <c r="CA34928" s="74"/>
      <c r="CF34928" s="79"/>
      <c r="CL34928" s="79"/>
    </row>
    <row r="34929" spans="30:90">
      <c r="AD34929" s="73"/>
      <c r="AE34929" s="74"/>
      <c r="AF34929" s="74"/>
      <c r="BX34929" s="73"/>
      <c r="BY34929" s="74"/>
      <c r="BZ34929" s="74"/>
      <c r="CA34929" s="74"/>
      <c r="CF34929" s="79"/>
      <c r="CL34929" s="79"/>
    </row>
    <row r="34930" spans="30:90">
      <c r="AD34930" s="73"/>
      <c r="AE34930" s="74"/>
      <c r="AF34930" s="74"/>
      <c r="BX34930" s="73"/>
      <c r="BY34930" s="74"/>
      <c r="BZ34930" s="74"/>
      <c r="CA34930" s="74"/>
      <c r="CF34930" s="79"/>
      <c r="CL34930" s="79"/>
    </row>
    <row r="34931" spans="30:90">
      <c r="AD34931" s="73"/>
      <c r="AE34931" s="74"/>
      <c r="AF34931" s="74"/>
      <c r="BX34931" s="73"/>
      <c r="BY34931" s="74"/>
      <c r="BZ34931" s="74"/>
      <c r="CA34931" s="74"/>
      <c r="CF34931" s="79"/>
      <c r="CL34931" s="79"/>
    </row>
    <row r="34932" spans="30:90">
      <c r="AD34932" s="73"/>
      <c r="AE34932" s="74"/>
      <c r="AF34932" s="74"/>
      <c r="BX34932" s="73"/>
      <c r="BY34932" s="74"/>
      <c r="BZ34932" s="74"/>
      <c r="CA34932" s="74"/>
      <c r="CF34932" s="79"/>
      <c r="CL34932" s="79"/>
    </row>
    <row r="34933" spans="30:90">
      <c r="AD34933" s="73"/>
      <c r="AE34933" s="74"/>
      <c r="AF34933" s="74"/>
      <c r="BX34933" s="73"/>
      <c r="BY34933" s="74"/>
      <c r="BZ34933" s="74"/>
      <c r="CA34933" s="74"/>
      <c r="CF34933" s="79"/>
      <c r="CL34933" s="79"/>
    </row>
    <row r="34934" spans="30:90">
      <c r="AD34934" s="73"/>
      <c r="AE34934" s="74"/>
      <c r="AF34934" s="74"/>
      <c r="BX34934" s="73"/>
      <c r="BY34934" s="74"/>
      <c r="BZ34934" s="74"/>
      <c r="CA34934" s="74"/>
      <c r="CF34934" s="79"/>
      <c r="CL34934" s="79"/>
    </row>
    <row r="34935" spans="30:90">
      <c r="AD34935" s="73"/>
      <c r="AE34935" s="74"/>
      <c r="AF34935" s="74"/>
      <c r="BX34935" s="73"/>
      <c r="BY34935" s="74"/>
      <c r="BZ34935" s="74"/>
      <c r="CA34935" s="74"/>
      <c r="CF34935" s="79"/>
      <c r="CL34935" s="79"/>
    </row>
    <row r="34936" spans="30:90">
      <c r="AD34936" s="73"/>
      <c r="AE34936" s="74"/>
      <c r="AF34936" s="74"/>
      <c r="BX34936" s="73"/>
      <c r="BY34936" s="74"/>
      <c r="BZ34936" s="74"/>
      <c r="CA34936" s="74"/>
      <c r="CF34936" s="79"/>
      <c r="CL34936" s="79"/>
    </row>
    <row r="34937" spans="30:90">
      <c r="AD34937" s="73"/>
      <c r="AE34937" s="74"/>
      <c r="AF34937" s="74"/>
      <c r="BX34937" s="73"/>
      <c r="BY34937" s="74"/>
      <c r="BZ34937" s="74"/>
      <c r="CA34937" s="74"/>
      <c r="CF34937" s="79"/>
      <c r="CL34937" s="79"/>
    </row>
    <row r="34938" spans="30:90">
      <c r="AD34938" s="73"/>
      <c r="AE34938" s="74"/>
      <c r="AF34938" s="74"/>
      <c r="BX34938" s="73"/>
      <c r="BY34938" s="74"/>
      <c r="BZ34938" s="74"/>
      <c r="CA34938" s="74"/>
      <c r="CF34938" s="79"/>
      <c r="CL34938" s="79"/>
    </row>
    <row r="34939" spans="30:90">
      <c r="AD34939" s="73"/>
      <c r="AE34939" s="74"/>
      <c r="AF34939" s="74"/>
      <c r="BX34939" s="73"/>
      <c r="BY34939" s="74"/>
      <c r="BZ34939" s="74"/>
      <c r="CA34939" s="74"/>
      <c r="CF34939" s="79"/>
      <c r="CL34939" s="79"/>
    </row>
    <row r="34940" spans="30:90">
      <c r="AD34940" s="73"/>
      <c r="AE34940" s="74"/>
      <c r="AF34940" s="74"/>
      <c r="BX34940" s="73"/>
      <c r="BY34940" s="74"/>
      <c r="BZ34940" s="74"/>
      <c r="CA34940" s="74"/>
      <c r="CF34940" s="79"/>
      <c r="CL34940" s="79"/>
    </row>
    <row r="34941" spans="30:90">
      <c r="AD34941" s="73"/>
      <c r="AE34941" s="74"/>
      <c r="AF34941" s="74"/>
      <c r="BX34941" s="73"/>
      <c r="BY34941" s="74"/>
      <c r="BZ34941" s="74"/>
      <c r="CA34941" s="74"/>
      <c r="CF34941" s="79"/>
      <c r="CL34941" s="79"/>
    </row>
    <row r="34942" spans="30:90">
      <c r="AD34942" s="73"/>
      <c r="AE34942" s="74"/>
      <c r="AF34942" s="74"/>
      <c r="BX34942" s="73"/>
      <c r="BY34942" s="74"/>
      <c r="BZ34942" s="74"/>
      <c r="CA34942" s="74"/>
      <c r="CF34942" s="79"/>
      <c r="CL34942" s="79"/>
    </row>
    <row r="34943" spans="30:90">
      <c r="AD34943" s="73"/>
      <c r="AE34943" s="74"/>
      <c r="AF34943" s="74"/>
      <c r="BX34943" s="73"/>
      <c r="BY34943" s="74"/>
      <c r="BZ34943" s="74"/>
      <c r="CA34943" s="74"/>
      <c r="CF34943" s="79"/>
      <c r="CL34943" s="79"/>
    </row>
    <row r="34944" spans="30:90">
      <c r="AD34944" s="73"/>
      <c r="AE34944" s="74"/>
      <c r="AF34944" s="74"/>
      <c r="BX34944" s="73"/>
      <c r="BY34944" s="74"/>
      <c r="BZ34944" s="74"/>
      <c r="CA34944" s="74"/>
      <c r="CF34944" s="79"/>
      <c r="CL34944" s="79"/>
    </row>
    <row r="34945" spans="30:90">
      <c r="AD34945" s="73"/>
      <c r="AE34945" s="74"/>
      <c r="AF34945" s="74"/>
      <c r="BX34945" s="73"/>
      <c r="BY34945" s="74"/>
      <c r="BZ34945" s="74"/>
      <c r="CA34945" s="74"/>
      <c r="CF34945" s="79"/>
      <c r="CL34945" s="79"/>
    </row>
    <row r="34946" spans="30:90">
      <c r="AD34946" s="73"/>
      <c r="AE34946" s="74"/>
      <c r="AF34946" s="74"/>
      <c r="BX34946" s="73"/>
      <c r="BY34946" s="74"/>
      <c r="BZ34946" s="74"/>
      <c r="CA34946" s="74"/>
      <c r="CF34946" s="79"/>
      <c r="CL34946" s="79"/>
    </row>
    <row r="34947" spans="30:90">
      <c r="AD34947" s="73"/>
      <c r="AE34947" s="74"/>
      <c r="AF34947" s="74"/>
      <c r="BX34947" s="73"/>
      <c r="BY34947" s="74"/>
      <c r="BZ34947" s="74"/>
      <c r="CA34947" s="74"/>
      <c r="CF34947" s="79"/>
      <c r="CL34947" s="79"/>
    </row>
    <row r="34948" spans="30:90">
      <c r="AD34948" s="73"/>
      <c r="AE34948" s="74"/>
      <c r="AF34948" s="74"/>
      <c r="BX34948" s="73"/>
      <c r="BY34948" s="74"/>
      <c r="BZ34948" s="74"/>
      <c r="CA34948" s="74"/>
      <c r="CF34948" s="79"/>
      <c r="CL34948" s="79"/>
    </row>
    <row r="34949" spans="30:90">
      <c r="AD34949" s="73"/>
      <c r="AE34949" s="74"/>
      <c r="AF34949" s="74"/>
      <c r="BX34949" s="73"/>
      <c r="BY34949" s="74"/>
      <c r="BZ34949" s="74"/>
      <c r="CA34949" s="74"/>
      <c r="CF34949" s="79"/>
      <c r="CL34949" s="79"/>
    </row>
    <row r="34950" spans="30:90">
      <c r="AD34950" s="73"/>
      <c r="AE34950" s="74"/>
      <c r="AF34950" s="74"/>
      <c r="BX34950" s="73"/>
      <c r="BY34950" s="74"/>
      <c r="BZ34950" s="74"/>
      <c r="CA34950" s="74"/>
      <c r="CF34950" s="79"/>
      <c r="CL34950" s="79"/>
    </row>
    <row r="34951" spans="30:90">
      <c r="AD34951" s="73"/>
      <c r="AE34951" s="74"/>
      <c r="AF34951" s="74"/>
      <c r="BX34951" s="73"/>
      <c r="BY34951" s="74"/>
      <c r="BZ34951" s="74"/>
      <c r="CA34951" s="74"/>
      <c r="CF34951" s="79"/>
      <c r="CL34951" s="79"/>
    </row>
    <row r="34952" spans="30:90">
      <c r="AD34952" s="73"/>
      <c r="AE34952" s="74"/>
      <c r="AF34952" s="74"/>
      <c r="BX34952" s="73"/>
      <c r="BY34952" s="74"/>
      <c r="BZ34952" s="74"/>
      <c r="CA34952" s="74"/>
      <c r="CF34952" s="79"/>
      <c r="CL34952" s="79"/>
    </row>
    <row r="34953" spans="30:90">
      <c r="AD34953" s="73"/>
      <c r="AE34953" s="74"/>
      <c r="AF34953" s="74"/>
      <c r="BX34953" s="73"/>
      <c r="BY34953" s="74"/>
      <c r="BZ34953" s="74"/>
      <c r="CA34953" s="74"/>
      <c r="CF34953" s="79"/>
      <c r="CL34953" s="79"/>
    </row>
    <row r="34954" spans="30:90">
      <c r="AD34954" s="73"/>
      <c r="AE34954" s="74"/>
      <c r="AF34954" s="74"/>
      <c r="BX34954" s="73"/>
      <c r="BY34954" s="74"/>
      <c r="BZ34954" s="74"/>
      <c r="CA34954" s="74"/>
      <c r="CF34954" s="79"/>
      <c r="CL34954" s="79"/>
    </row>
    <row r="34955" spans="30:90">
      <c r="AD34955" s="73"/>
      <c r="AE34955" s="74"/>
      <c r="AF34955" s="74"/>
      <c r="BX34955" s="73"/>
      <c r="BY34955" s="74"/>
      <c r="BZ34955" s="74"/>
      <c r="CA34955" s="74"/>
      <c r="CF34955" s="79"/>
      <c r="CL34955" s="79"/>
    </row>
    <row r="34956" spans="30:90">
      <c r="AD34956" s="73"/>
      <c r="AE34956" s="74"/>
      <c r="AF34956" s="74"/>
      <c r="BX34956" s="73"/>
      <c r="BY34956" s="74"/>
      <c r="BZ34956" s="74"/>
      <c r="CA34956" s="74"/>
      <c r="CF34956" s="79"/>
      <c r="CL34956" s="79"/>
    </row>
    <row r="34957" spans="30:90">
      <c r="AD34957" s="73"/>
      <c r="AE34957" s="74"/>
      <c r="AF34957" s="74"/>
      <c r="BX34957" s="73"/>
      <c r="BY34957" s="74"/>
      <c r="BZ34957" s="74"/>
      <c r="CA34957" s="74"/>
      <c r="CF34957" s="79"/>
      <c r="CL34957" s="79"/>
    </row>
    <row r="34958" spans="30:90">
      <c r="AD34958" s="73"/>
      <c r="AE34958" s="74"/>
      <c r="AF34958" s="74"/>
      <c r="BX34958" s="73"/>
      <c r="BY34958" s="74"/>
      <c r="BZ34958" s="74"/>
      <c r="CA34958" s="74"/>
      <c r="CF34958" s="79"/>
      <c r="CL34958" s="79"/>
    </row>
    <row r="34959" spans="30:90">
      <c r="AD34959" s="73"/>
      <c r="AE34959" s="74"/>
      <c r="AF34959" s="74"/>
      <c r="BX34959" s="73"/>
      <c r="BY34959" s="74"/>
      <c r="BZ34959" s="74"/>
      <c r="CA34959" s="74"/>
      <c r="CF34959" s="79"/>
      <c r="CL34959" s="79"/>
    </row>
    <row r="34960" spans="30:90">
      <c r="AD34960" s="73"/>
      <c r="AE34960" s="74"/>
      <c r="AF34960" s="74"/>
      <c r="BX34960" s="73"/>
      <c r="BY34960" s="74"/>
      <c r="BZ34960" s="74"/>
      <c r="CA34960" s="74"/>
      <c r="CF34960" s="79"/>
      <c r="CL34960" s="79"/>
    </row>
    <row r="34961" spans="30:90">
      <c r="AD34961" s="73"/>
      <c r="AE34961" s="74"/>
      <c r="AF34961" s="74"/>
      <c r="BX34961" s="73"/>
      <c r="BY34961" s="74"/>
      <c r="BZ34961" s="74"/>
      <c r="CA34961" s="74"/>
      <c r="CF34961" s="79"/>
      <c r="CL34961" s="79"/>
    </row>
    <row r="34962" spans="30:90">
      <c r="AD34962" s="73"/>
      <c r="AE34962" s="74"/>
      <c r="AF34962" s="74"/>
      <c r="BX34962" s="73"/>
      <c r="BY34962" s="74"/>
      <c r="BZ34962" s="74"/>
      <c r="CA34962" s="74"/>
      <c r="CF34962" s="79"/>
      <c r="CL34962" s="79"/>
    </row>
    <row r="34963" spans="30:90">
      <c r="AD34963" s="73"/>
      <c r="AE34963" s="74"/>
      <c r="AF34963" s="74"/>
      <c r="BX34963" s="73"/>
      <c r="BY34963" s="74"/>
      <c r="BZ34963" s="74"/>
      <c r="CA34963" s="74"/>
      <c r="CF34963" s="79"/>
      <c r="CL34963" s="79"/>
    </row>
    <row r="34964" spans="30:90">
      <c r="AD34964" s="73"/>
      <c r="AE34964" s="74"/>
      <c r="AF34964" s="74"/>
      <c r="BX34964" s="73"/>
      <c r="BY34964" s="74"/>
      <c r="BZ34964" s="74"/>
      <c r="CA34964" s="74"/>
      <c r="CF34964" s="79"/>
      <c r="CL34964" s="79"/>
    </row>
    <row r="34965" spans="30:90">
      <c r="AD34965" s="73"/>
      <c r="AE34965" s="74"/>
      <c r="AF34965" s="74"/>
      <c r="BX34965" s="73"/>
      <c r="BY34965" s="74"/>
      <c r="BZ34965" s="74"/>
      <c r="CA34965" s="74"/>
      <c r="CF34965" s="79"/>
      <c r="CL34965" s="79"/>
    </row>
    <row r="34966" spans="30:90">
      <c r="AD34966" s="73"/>
      <c r="AE34966" s="74"/>
      <c r="AF34966" s="74"/>
      <c r="BX34966" s="73"/>
      <c r="BY34966" s="74"/>
      <c r="BZ34966" s="74"/>
      <c r="CA34966" s="74"/>
      <c r="CF34966" s="79"/>
      <c r="CL34966" s="79"/>
    </row>
    <row r="34967" spans="30:90">
      <c r="AD34967" s="73"/>
      <c r="AE34967" s="74"/>
      <c r="AF34967" s="74"/>
      <c r="BX34967" s="73"/>
      <c r="BY34967" s="74"/>
      <c r="BZ34967" s="74"/>
      <c r="CA34967" s="74"/>
      <c r="CF34967" s="79"/>
      <c r="CL34967" s="79"/>
    </row>
    <row r="34968" spans="30:90">
      <c r="AD34968" s="73"/>
      <c r="AE34968" s="74"/>
      <c r="AF34968" s="74"/>
      <c r="BX34968" s="73"/>
      <c r="BY34968" s="74"/>
      <c r="BZ34968" s="74"/>
      <c r="CA34968" s="74"/>
      <c r="CF34968" s="79"/>
      <c r="CL34968" s="79"/>
    </row>
    <row r="34969" spans="30:90">
      <c r="AD34969" s="73"/>
      <c r="AE34969" s="74"/>
      <c r="AF34969" s="74"/>
      <c r="BX34969" s="73"/>
      <c r="BY34969" s="74"/>
      <c r="BZ34969" s="74"/>
      <c r="CA34969" s="74"/>
      <c r="CF34969" s="79"/>
      <c r="CL34969" s="79"/>
    </row>
    <row r="34970" spans="30:90">
      <c r="AD34970" s="73"/>
      <c r="AE34970" s="74"/>
      <c r="AF34970" s="74"/>
      <c r="BX34970" s="73"/>
      <c r="BY34970" s="74"/>
      <c r="BZ34970" s="74"/>
      <c r="CA34970" s="74"/>
      <c r="CF34970" s="79"/>
      <c r="CL34970" s="79"/>
    </row>
    <row r="34971" spans="30:90">
      <c r="AD34971" s="73"/>
      <c r="AE34971" s="74"/>
      <c r="AF34971" s="74"/>
      <c r="BX34971" s="73"/>
      <c r="BY34971" s="74"/>
      <c r="BZ34971" s="74"/>
      <c r="CA34971" s="74"/>
      <c r="CF34971" s="79"/>
      <c r="CL34971" s="79"/>
    </row>
    <row r="34972" spans="30:90">
      <c r="AD34972" s="73"/>
      <c r="AE34972" s="74"/>
      <c r="AF34972" s="74"/>
      <c r="BX34972" s="73"/>
      <c r="BY34972" s="74"/>
      <c r="BZ34972" s="74"/>
      <c r="CA34972" s="74"/>
      <c r="CF34972" s="79"/>
      <c r="CL34972" s="79"/>
    </row>
    <row r="34973" spans="30:90">
      <c r="AD34973" s="73"/>
      <c r="AE34973" s="74"/>
      <c r="AF34973" s="74"/>
      <c r="BX34973" s="73"/>
      <c r="BY34973" s="74"/>
      <c r="BZ34973" s="74"/>
      <c r="CA34973" s="74"/>
      <c r="CF34973" s="79"/>
      <c r="CL34973" s="79"/>
    </row>
    <row r="34974" spans="30:90">
      <c r="AD34974" s="73"/>
      <c r="AE34974" s="74"/>
      <c r="AF34974" s="74"/>
      <c r="BX34974" s="73"/>
      <c r="BY34974" s="74"/>
      <c r="BZ34974" s="74"/>
      <c r="CA34974" s="74"/>
      <c r="CF34974" s="79"/>
      <c r="CL34974" s="79"/>
    </row>
    <row r="34975" spans="30:90">
      <c r="AD34975" s="73"/>
      <c r="AE34975" s="74"/>
      <c r="AF34975" s="74"/>
      <c r="BX34975" s="73"/>
      <c r="BY34975" s="74"/>
      <c r="BZ34975" s="74"/>
      <c r="CA34975" s="74"/>
      <c r="CF34975" s="79"/>
      <c r="CL34975" s="79"/>
    </row>
    <row r="34976" spans="30:90">
      <c r="AD34976" s="73"/>
      <c r="AE34976" s="74"/>
      <c r="AF34976" s="74"/>
      <c r="BX34976" s="73"/>
      <c r="BY34976" s="74"/>
      <c r="BZ34976" s="74"/>
      <c r="CA34976" s="74"/>
      <c r="CF34976" s="79"/>
      <c r="CL34976" s="79"/>
    </row>
    <row r="34977" spans="30:90">
      <c r="AD34977" s="73"/>
      <c r="AE34977" s="74"/>
      <c r="AF34977" s="74"/>
      <c r="BX34977" s="73"/>
      <c r="BY34977" s="74"/>
      <c r="BZ34977" s="74"/>
      <c r="CA34977" s="74"/>
      <c r="CF34977" s="79"/>
      <c r="CL34977" s="79"/>
    </row>
    <row r="34978" spans="30:90">
      <c r="AD34978" s="73"/>
      <c r="AE34978" s="74"/>
      <c r="AF34978" s="74"/>
      <c r="BX34978" s="73"/>
      <c r="BY34978" s="74"/>
      <c r="BZ34978" s="74"/>
      <c r="CA34978" s="74"/>
      <c r="CF34978" s="79"/>
      <c r="CL34978" s="79"/>
    </row>
    <row r="34979" spans="30:90">
      <c r="AD34979" s="73"/>
      <c r="AE34979" s="74"/>
      <c r="AF34979" s="74"/>
      <c r="BX34979" s="73"/>
      <c r="BY34979" s="74"/>
      <c r="BZ34979" s="74"/>
      <c r="CA34979" s="74"/>
      <c r="CF34979" s="79"/>
      <c r="CL34979" s="79"/>
    </row>
    <row r="34980" spans="30:90">
      <c r="AD34980" s="73"/>
      <c r="AE34980" s="74"/>
      <c r="AF34980" s="74"/>
      <c r="BX34980" s="73"/>
      <c r="BY34980" s="74"/>
      <c r="BZ34980" s="74"/>
      <c r="CA34980" s="74"/>
      <c r="CF34980" s="79"/>
      <c r="CL34980" s="79"/>
    </row>
    <row r="34981" spans="30:90">
      <c r="AD34981" s="73"/>
      <c r="AE34981" s="74"/>
      <c r="AF34981" s="74"/>
      <c r="BX34981" s="73"/>
      <c r="BY34981" s="74"/>
      <c r="BZ34981" s="74"/>
      <c r="CA34981" s="74"/>
      <c r="CF34981" s="79"/>
      <c r="CL34981" s="79"/>
    </row>
    <row r="34982" spans="30:90">
      <c r="AD34982" s="73"/>
      <c r="AE34982" s="74"/>
      <c r="AF34982" s="74"/>
      <c r="BX34982" s="73"/>
      <c r="BY34982" s="74"/>
      <c r="BZ34982" s="74"/>
      <c r="CA34982" s="74"/>
      <c r="CF34982" s="79"/>
      <c r="CL34982" s="79"/>
    </row>
    <row r="34983" spans="30:90">
      <c r="AD34983" s="73"/>
      <c r="AE34983" s="74"/>
      <c r="AF34983" s="74"/>
      <c r="BX34983" s="73"/>
      <c r="BY34983" s="74"/>
      <c r="BZ34983" s="74"/>
      <c r="CA34983" s="74"/>
      <c r="CF34983" s="79"/>
      <c r="CL34983" s="79"/>
    </row>
    <row r="34984" spans="30:90">
      <c r="AD34984" s="73"/>
      <c r="AE34984" s="74"/>
      <c r="AF34984" s="74"/>
      <c r="BX34984" s="73"/>
      <c r="BY34984" s="74"/>
      <c r="BZ34984" s="74"/>
      <c r="CA34984" s="74"/>
      <c r="CF34984" s="79"/>
      <c r="CL34984" s="79"/>
    </row>
    <row r="34985" spans="30:90">
      <c r="AD34985" s="73"/>
      <c r="AE34985" s="74"/>
      <c r="AF34985" s="74"/>
      <c r="BX34985" s="73"/>
      <c r="BY34985" s="74"/>
      <c r="BZ34985" s="74"/>
      <c r="CA34985" s="74"/>
      <c r="CF34985" s="79"/>
      <c r="CL34985" s="79"/>
    </row>
    <row r="34986" spans="30:90">
      <c r="AD34986" s="73"/>
      <c r="AE34986" s="74"/>
      <c r="AF34986" s="74"/>
      <c r="BX34986" s="73"/>
      <c r="BY34986" s="74"/>
      <c r="BZ34986" s="74"/>
      <c r="CA34986" s="74"/>
      <c r="CF34986" s="79"/>
      <c r="CL34986" s="79"/>
    </row>
    <row r="34987" spans="30:90">
      <c r="AD34987" s="73"/>
      <c r="AE34987" s="74"/>
      <c r="AF34987" s="74"/>
      <c r="BX34987" s="73"/>
      <c r="BY34987" s="74"/>
      <c r="BZ34987" s="74"/>
      <c r="CA34987" s="74"/>
      <c r="CF34987" s="79"/>
      <c r="CL34987" s="79"/>
    </row>
    <row r="34988" spans="30:90">
      <c r="AD34988" s="73"/>
      <c r="AE34988" s="74"/>
      <c r="AF34988" s="74"/>
      <c r="BX34988" s="73"/>
      <c r="BY34988" s="74"/>
      <c r="BZ34988" s="74"/>
      <c r="CA34988" s="74"/>
      <c r="CF34988" s="79"/>
      <c r="CL34988" s="79"/>
    </row>
    <row r="34989" spans="30:90">
      <c r="AD34989" s="73"/>
      <c r="AE34989" s="74"/>
      <c r="AF34989" s="74"/>
      <c r="BX34989" s="73"/>
      <c r="BY34989" s="74"/>
      <c r="BZ34989" s="74"/>
      <c r="CA34989" s="74"/>
      <c r="CF34989" s="79"/>
      <c r="CL34989" s="79"/>
    </row>
    <row r="34990" spans="30:90">
      <c r="AD34990" s="73"/>
      <c r="AE34990" s="74"/>
      <c r="AF34990" s="74"/>
      <c r="BX34990" s="73"/>
      <c r="BY34990" s="74"/>
      <c r="BZ34990" s="74"/>
      <c r="CA34990" s="74"/>
      <c r="CF34990" s="79"/>
      <c r="CL34990" s="79"/>
    </row>
    <row r="34991" spans="30:90">
      <c r="AD34991" s="73"/>
      <c r="AE34991" s="74"/>
      <c r="AF34991" s="74"/>
      <c r="BX34991" s="73"/>
      <c r="BY34991" s="74"/>
      <c r="BZ34991" s="74"/>
      <c r="CA34991" s="74"/>
      <c r="CF34991" s="79"/>
      <c r="CL34991" s="79"/>
    </row>
    <row r="34992" spans="30:90">
      <c r="AD34992" s="73"/>
      <c r="AE34992" s="74"/>
      <c r="AF34992" s="74"/>
      <c r="BX34992" s="73"/>
      <c r="BY34992" s="74"/>
      <c r="BZ34992" s="74"/>
      <c r="CA34992" s="74"/>
      <c r="CF34992" s="79"/>
      <c r="CL34992" s="79"/>
    </row>
    <row r="34993" spans="30:90">
      <c r="AD34993" s="73"/>
      <c r="AE34993" s="74"/>
      <c r="AF34993" s="74"/>
      <c r="BX34993" s="73"/>
      <c r="BY34993" s="74"/>
      <c r="BZ34993" s="74"/>
      <c r="CA34993" s="74"/>
      <c r="CF34993" s="79"/>
      <c r="CL34993" s="79"/>
    </row>
    <row r="34994" spans="30:90">
      <c r="AD34994" s="73"/>
      <c r="AE34994" s="74"/>
      <c r="AF34994" s="74"/>
      <c r="BX34994" s="73"/>
      <c r="BY34994" s="74"/>
      <c r="BZ34994" s="74"/>
      <c r="CA34994" s="74"/>
      <c r="CF34994" s="79"/>
      <c r="CL34994" s="79"/>
    </row>
    <row r="34995" spans="30:90">
      <c r="AD34995" s="73"/>
      <c r="AE34995" s="74"/>
      <c r="AF34995" s="74"/>
      <c r="BX34995" s="73"/>
      <c r="BY34995" s="74"/>
      <c r="BZ34995" s="74"/>
      <c r="CA34995" s="74"/>
      <c r="CF34995" s="79"/>
      <c r="CL34995" s="79"/>
    </row>
    <row r="34996" spans="30:90">
      <c r="AD34996" s="73"/>
      <c r="AE34996" s="74"/>
      <c r="AF34996" s="74"/>
      <c r="BX34996" s="73"/>
      <c r="BY34996" s="74"/>
      <c r="BZ34996" s="74"/>
      <c r="CA34996" s="74"/>
      <c r="CF34996" s="79"/>
      <c r="CL34996" s="79"/>
    </row>
    <row r="34997" spans="30:90">
      <c r="AD34997" s="73"/>
      <c r="AE34997" s="74"/>
      <c r="AF34997" s="74"/>
      <c r="BX34997" s="73"/>
      <c r="BY34997" s="74"/>
      <c r="BZ34997" s="74"/>
      <c r="CA34997" s="74"/>
      <c r="CF34997" s="79"/>
      <c r="CL34997" s="79"/>
    </row>
    <row r="34998" spans="30:90">
      <c r="AD34998" s="73"/>
      <c r="AE34998" s="74"/>
      <c r="AF34998" s="74"/>
      <c r="BX34998" s="73"/>
      <c r="BY34998" s="74"/>
      <c r="BZ34998" s="74"/>
      <c r="CA34998" s="74"/>
      <c r="CF34998" s="79"/>
      <c r="CL34998" s="79"/>
    </row>
    <row r="34999" spans="30:90">
      <c r="AD34999" s="73"/>
      <c r="AE34999" s="74"/>
      <c r="AF34999" s="74"/>
      <c r="BX34999" s="73"/>
      <c r="BY34999" s="74"/>
      <c r="BZ34999" s="74"/>
      <c r="CA34999" s="74"/>
      <c r="CF34999" s="79"/>
      <c r="CL34999" s="79"/>
    </row>
    <row r="35000" spans="30:90">
      <c r="AD35000" s="73"/>
      <c r="AE35000" s="74"/>
      <c r="AF35000" s="74"/>
      <c r="BX35000" s="73"/>
      <c r="BY35000" s="74"/>
      <c r="BZ35000" s="74"/>
      <c r="CA35000" s="74"/>
      <c r="CF35000" s="79"/>
      <c r="CL35000" s="79"/>
    </row>
    <row r="35001" spans="30:90">
      <c r="AD35001" s="73"/>
      <c r="AE35001" s="74"/>
      <c r="AF35001" s="74"/>
      <c r="BX35001" s="73"/>
      <c r="BY35001" s="74"/>
      <c r="BZ35001" s="74"/>
      <c r="CA35001" s="74"/>
      <c r="CF35001" s="79"/>
      <c r="CL35001" s="79"/>
    </row>
    <row r="35002" spans="30:90">
      <c r="AD35002" s="73"/>
      <c r="AE35002" s="74"/>
      <c r="AF35002" s="74"/>
      <c r="BX35002" s="73"/>
      <c r="BY35002" s="74"/>
      <c r="BZ35002" s="74"/>
      <c r="CA35002" s="74"/>
      <c r="CF35002" s="79"/>
      <c r="CL35002" s="79"/>
    </row>
    <row r="35003" spans="30:90">
      <c r="AD35003" s="73"/>
      <c r="AE35003" s="74"/>
      <c r="AF35003" s="74"/>
      <c r="BX35003" s="73"/>
      <c r="BY35003" s="74"/>
      <c r="BZ35003" s="74"/>
      <c r="CA35003" s="74"/>
      <c r="CF35003" s="79"/>
      <c r="CL35003" s="79"/>
    </row>
    <row r="35004" spans="30:90">
      <c r="AD35004" s="73"/>
      <c r="AE35004" s="74"/>
      <c r="AF35004" s="74"/>
      <c r="BX35004" s="73"/>
      <c r="BY35004" s="74"/>
      <c r="BZ35004" s="74"/>
      <c r="CA35004" s="74"/>
      <c r="CF35004" s="79"/>
      <c r="CL35004" s="79"/>
    </row>
    <row r="35005" spans="30:90">
      <c r="AD35005" s="73"/>
      <c r="AE35005" s="74"/>
      <c r="AF35005" s="74"/>
      <c r="BX35005" s="73"/>
      <c r="BY35005" s="74"/>
      <c r="BZ35005" s="74"/>
      <c r="CA35005" s="74"/>
      <c r="CF35005" s="79"/>
      <c r="CL35005" s="79"/>
    </row>
    <row r="35006" spans="30:90">
      <c r="AD35006" s="73"/>
      <c r="AE35006" s="74"/>
      <c r="AF35006" s="74"/>
      <c r="BX35006" s="73"/>
      <c r="BY35006" s="74"/>
      <c r="BZ35006" s="74"/>
      <c r="CA35006" s="74"/>
      <c r="CF35006" s="79"/>
      <c r="CL35006" s="79"/>
    </row>
    <row r="35007" spans="30:90">
      <c r="AD35007" s="73"/>
      <c r="AE35007" s="74"/>
      <c r="AF35007" s="74"/>
      <c r="BX35007" s="73"/>
      <c r="BY35007" s="74"/>
      <c r="BZ35007" s="74"/>
      <c r="CA35007" s="74"/>
      <c r="CF35007" s="79"/>
      <c r="CL35007" s="79"/>
    </row>
    <row r="35008" spans="30:90">
      <c r="AD35008" s="73"/>
      <c r="AE35008" s="74"/>
      <c r="AF35008" s="74"/>
      <c r="BX35008" s="73"/>
      <c r="BY35008" s="74"/>
      <c r="BZ35008" s="74"/>
      <c r="CA35008" s="74"/>
      <c r="CF35008" s="79"/>
      <c r="CL35008" s="79"/>
    </row>
    <row r="35009" spans="30:90">
      <c r="AD35009" s="73"/>
      <c r="AE35009" s="74"/>
      <c r="AF35009" s="74"/>
      <c r="BX35009" s="73"/>
      <c r="BY35009" s="74"/>
      <c r="BZ35009" s="74"/>
      <c r="CA35009" s="74"/>
      <c r="CF35009" s="79"/>
      <c r="CL35009" s="79"/>
    </row>
    <row r="35010" spans="30:90">
      <c r="AD35010" s="73"/>
      <c r="AE35010" s="74"/>
      <c r="AF35010" s="74"/>
      <c r="BX35010" s="73"/>
      <c r="BY35010" s="74"/>
      <c r="BZ35010" s="74"/>
      <c r="CA35010" s="74"/>
      <c r="CF35010" s="79"/>
      <c r="CL35010" s="79"/>
    </row>
    <row r="35011" spans="30:90">
      <c r="AD35011" s="73"/>
      <c r="AE35011" s="74"/>
      <c r="AF35011" s="74"/>
      <c r="BX35011" s="73"/>
      <c r="BY35011" s="74"/>
      <c r="BZ35011" s="74"/>
      <c r="CA35011" s="74"/>
      <c r="CF35011" s="79"/>
      <c r="CL35011" s="79"/>
    </row>
    <row r="35012" spans="30:90">
      <c r="AD35012" s="73"/>
      <c r="AE35012" s="74"/>
      <c r="AF35012" s="74"/>
      <c r="BX35012" s="73"/>
      <c r="BY35012" s="74"/>
      <c r="BZ35012" s="74"/>
      <c r="CA35012" s="74"/>
      <c r="CF35012" s="79"/>
      <c r="CL35012" s="79"/>
    </row>
    <row r="35013" spans="30:90">
      <c r="AD35013" s="73"/>
      <c r="AE35013" s="74"/>
      <c r="AF35013" s="74"/>
      <c r="BX35013" s="73"/>
      <c r="BY35013" s="74"/>
      <c r="BZ35013" s="74"/>
      <c r="CA35013" s="74"/>
      <c r="CF35013" s="79"/>
      <c r="CL35013" s="79"/>
    </row>
    <row r="35014" spans="30:90">
      <c r="AD35014" s="73"/>
      <c r="AE35014" s="74"/>
      <c r="AF35014" s="74"/>
      <c r="BX35014" s="73"/>
      <c r="BY35014" s="74"/>
      <c r="BZ35014" s="74"/>
      <c r="CA35014" s="74"/>
      <c r="CF35014" s="79"/>
      <c r="CL35014" s="79"/>
    </row>
    <row r="35015" spans="30:90">
      <c r="AD35015" s="73"/>
      <c r="AE35015" s="74"/>
      <c r="AF35015" s="74"/>
      <c r="BX35015" s="73"/>
      <c r="BY35015" s="74"/>
      <c r="BZ35015" s="74"/>
      <c r="CA35015" s="74"/>
      <c r="CF35015" s="79"/>
      <c r="CL35015" s="79"/>
    </row>
    <row r="35016" spans="30:90">
      <c r="AD35016" s="73"/>
      <c r="AE35016" s="74"/>
      <c r="AF35016" s="74"/>
      <c r="BX35016" s="73"/>
      <c r="BY35016" s="74"/>
      <c r="BZ35016" s="74"/>
      <c r="CA35016" s="74"/>
      <c r="CF35016" s="79"/>
      <c r="CL35016" s="79"/>
    </row>
    <row r="35017" spans="30:90">
      <c r="AD35017" s="73"/>
      <c r="AE35017" s="74"/>
      <c r="AF35017" s="74"/>
      <c r="BX35017" s="73"/>
      <c r="BY35017" s="74"/>
      <c r="BZ35017" s="74"/>
      <c r="CA35017" s="74"/>
      <c r="CF35017" s="79"/>
      <c r="CL35017" s="79"/>
    </row>
    <row r="35018" spans="30:90">
      <c r="AD35018" s="73"/>
      <c r="AE35018" s="74"/>
      <c r="AF35018" s="74"/>
      <c r="BX35018" s="73"/>
      <c r="BY35018" s="74"/>
      <c r="BZ35018" s="74"/>
      <c r="CA35018" s="74"/>
      <c r="CF35018" s="79"/>
      <c r="CL35018" s="79"/>
    </row>
    <row r="35019" spans="30:90">
      <c r="AD35019" s="73"/>
      <c r="AE35019" s="74"/>
      <c r="AF35019" s="74"/>
      <c r="BX35019" s="73"/>
      <c r="BY35019" s="74"/>
      <c r="BZ35019" s="74"/>
      <c r="CA35019" s="74"/>
      <c r="CF35019" s="79"/>
      <c r="CL35019" s="79"/>
    </row>
    <row r="35020" spans="30:90">
      <c r="AD35020" s="73"/>
      <c r="AE35020" s="74"/>
      <c r="AF35020" s="74"/>
      <c r="BX35020" s="73"/>
      <c r="BY35020" s="74"/>
      <c r="BZ35020" s="74"/>
      <c r="CA35020" s="74"/>
      <c r="CF35020" s="79"/>
      <c r="CL35020" s="79"/>
    </row>
    <row r="35021" spans="30:90">
      <c r="AD35021" s="73"/>
      <c r="AE35021" s="74"/>
      <c r="AF35021" s="74"/>
      <c r="BX35021" s="73"/>
      <c r="BY35021" s="74"/>
      <c r="BZ35021" s="74"/>
      <c r="CA35021" s="74"/>
      <c r="CF35021" s="79"/>
      <c r="CL35021" s="79"/>
    </row>
    <row r="35022" spans="30:90">
      <c r="AD35022" s="73"/>
      <c r="AE35022" s="74"/>
      <c r="AF35022" s="74"/>
      <c r="BX35022" s="73"/>
      <c r="BY35022" s="74"/>
      <c r="BZ35022" s="74"/>
      <c r="CA35022" s="74"/>
      <c r="CF35022" s="79"/>
      <c r="CL35022" s="79"/>
    </row>
    <row r="35023" spans="30:90">
      <c r="AD35023" s="73"/>
      <c r="AE35023" s="74"/>
      <c r="AF35023" s="74"/>
      <c r="BX35023" s="73"/>
      <c r="BY35023" s="74"/>
      <c r="BZ35023" s="74"/>
      <c r="CA35023" s="74"/>
      <c r="CF35023" s="79"/>
      <c r="CL35023" s="79"/>
    </row>
    <row r="35024" spans="30:90">
      <c r="AD35024" s="73"/>
      <c r="AE35024" s="74"/>
      <c r="AF35024" s="74"/>
      <c r="BX35024" s="73"/>
      <c r="BY35024" s="74"/>
      <c r="BZ35024" s="74"/>
      <c r="CA35024" s="74"/>
      <c r="CF35024" s="79"/>
      <c r="CL35024" s="79"/>
    </row>
    <row r="35025" spans="30:90">
      <c r="AD35025" s="73"/>
      <c r="AE35025" s="74"/>
      <c r="AF35025" s="74"/>
      <c r="BX35025" s="73"/>
      <c r="BY35025" s="74"/>
      <c r="BZ35025" s="74"/>
      <c r="CA35025" s="74"/>
      <c r="CF35025" s="79"/>
      <c r="CL35025" s="79"/>
    </row>
    <row r="35026" spans="30:90">
      <c r="AD35026" s="73"/>
      <c r="AE35026" s="74"/>
      <c r="AF35026" s="74"/>
      <c r="BX35026" s="73"/>
      <c r="BY35026" s="74"/>
      <c r="BZ35026" s="74"/>
      <c r="CA35026" s="74"/>
      <c r="CF35026" s="79"/>
      <c r="CL35026" s="79"/>
    </row>
    <row r="35027" spans="30:90">
      <c r="AD35027" s="73"/>
      <c r="AE35027" s="74"/>
      <c r="AF35027" s="74"/>
      <c r="BX35027" s="73"/>
      <c r="BY35027" s="74"/>
      <c r="BZ35027" s="74"/>
      <c r="CA35027" s="74"/>
      <c r="CF35027" s="79"/>
      <c r="CL35027" s="79"/>
    </row>
    <row r="35028" spans="30:90">
      <c r="AD35028" s="73"/>
      <c r="AE35028" s="74"/>
      <c r="AF35028" s="74"/>
      <c r="BX35028" s="73"/>
      <c r="BY35028" s="74"/>
      <c r="BZ35028" s="74"/>
      <c r="CA35028" s="74"/>
      <c r="CF35028" s="79"/>
      <c r="CL35028" s="79"/>
    </row>
    <row r="35029" spans="30:90">
      <c r="AD35029" s="73"/>
      <c r="AE35029" s="74"/>
      <c r="AF35029" s="74"/>
      <c r="BX35029" s="73"/>
      <c r="BY35029" s="74"/>
      <c r="BZ35029" s="74"/>
      <c r="CA35029" s="74"/>
      <c r="CF35029" s="79"/>
      <c r="CL35029" s="79"/>
    </row>
    <row r="35030" spans="30:90">
      <c r="AD35030" s="73"/>
      <c r="AE35030" s="74"/>
      <c r="AF35030" s="74"/>
      <c r="BX35030" s="73"/>
      <c r="BY35030" s="74"/>
      <c r="BZ35030" s="74"/>
      <c r="CA35030" s="74"/>
      <c r="CF35030" s="79"/>
      <c r="CL35030" s="79"/>
    </row>
    <row r="35031" spans="30:90">
      <c r="AD35031" s="73"/>
      <c r="AE35031" s="74"/>
      <c r="AF35031" s="74"/>
      <c r="BX35031" s="73"/>
      <c r="BY35031" s="74"/>
      <c r="BZ35031" s="74"/>
      <c r="CA35031" s="74"/>
      <c r="CF35031" s="79"/>
      <c r="CL35031" s="79"/>
    </row>
    <row r="35032" spans="30:90">
      <c r="AD35032" s="73"/>
      <c r="AE35032" s="74"/>
      <c r="AF35032" s="74"/>
      <c r="BX35032" s="73"/>
      <c r="BY35032" s="74"/>
      <c r="BZ35032" s="74"/>
      <c r="CA35032" s="74"/>
      <c r="CF35032" s="79"/>
      <c r="CL35032" s="79"/>
    </row>
    <row r="35033" spans="30:90">
      <c r="AD35033" s="73"/>
      <c r="AE35033" s="74"/>
      <c r="AF35033" s="74"/>
      <c r="BX35033" s="73"/>
      <c r="BY35033" s="74"/>
      <c r="BZ35033" s="74"/>
      <c r="CA35033" s="74"/>
      <c r="CF35033" s="79"/>
      <c r="CL35033" s="79"/>
    </row>
    <row r="35034" spans="30:90">
      <c r="AD35034" s="73"/>
      <c r="AE35034" s="74"/>
      <c r="AF35034" s="74"/>
      <c r="BX35034" s="73"/>
      <c r="BY35034" s="74"/>
      <c r="BZ35034" s="74"/>
      <c r="CA35034" s="74"/>
      <c r="CF35034" s="79"/>
      <c r="CL35034" s="79"/>
    </row>
    <row r="35035" spans="30:90">
      <c r="AD35035" s="73"/>
      <c r="AE35035" s="74"/>
      <c r="AF35035" s="74"/>
      <c r="BX35035" s="73"/>
      <c r="BY35035" s="74"/>
      <c r="BZ35035" s="74"/>
      <c r="CA35035" s="74"/>
      <c r="CF35035" s="79"/>
      <c r="CL35035" s="79"/>
    </row>
    <row r="35036" spans="30:90">
      <c r="AD35036" s="73"/>
      <c r="AE35036" s="74"/>
      <c r="AF35036" s="74"/>
      <c r="BX35036" s="73"/>
      <c r="BY35036" s="74"/>
      <c r="BZ35036" s="74"/>
      <c r="CA35036" s="74"/>
      <c r="CF35036" s="79"/>
      <c r="CL35036" s="79"/>
    </row>
    <row r="35037" spans="30:90">
      <c r="AD35037" s="73"/>
      <c r="AE35037" s="74"/>
      <c r="AF35037" s="74"/>
      <c r="BX35037" s="73"/>
      <c r="BY35037" s="74"/>
      <c r="BZ35037" s="74"/>
      <c r="CA35037" s="74"/>
      <c r="CF35037" s="79"/>
      <c r="CL35037" s="79"/>
    </row>
    <row r="35038" spans="30:90">
      <c r="AD35038" s="73"/>
      <c r="AE35038" s="74"/>
      <c r="AF35038" s="74"/>
      <c r="BX35038" s="73"/>
      <c r="BY35038" s="74"/>
      <c r="BZ35038" s="74"/>
      <c r="CA35038" s="74"/>
      <c r="CF35038" s="79"/>
      <c r="CL35038" s="79"/>
    </row>
    <row r="35039" spans="30:90">
      <c r="AD35039" s="73"/>
      <c r="AE35039" s="74"/>
      <c r="AF35039" s="74"/>
      <c r="BX35039" s="73"/>
      <c r="BY35039" s="74"/>
      <c r="BZ35039" s="74"/>
      <c r="CA35039" s="74"/>
      <c r="CF35039" s="79"/>
      <c r="CL35039" s="79"/>
    </row>
    <row r="35040" spans="30:90">
      <c r="AD35040" s="73"/>
      <c r="AE35040" s="74"/>
      <c r="AF35040" s="74"/>
      <c r="BX35040" s="73"/>
      <c r="BY35040" s="74"/>
      <c r="BZ35040" s="74"/>
      <c r="CA35040" s="74"/>
      <c r="CF35040" s="79"/>
      <c r="CL35040" s="79"/>
    </row>
    <row r="35041" spans="30:90">
      <c r="AD35041" s="73"/>
      <c r="AE35041" s="74"/>
      <c r="AF35041" s="74"/>
      <c r="BX35041" s="73"/>
      <c r="BY35041" s="74"/>
      <c r="BZ35041" s="74"/>
      <c r="CA35041" s="74"/>
      <c r="CF35041" s="79"/>
      <c r="CL35041" s="79"/>
    </row>
    <row r="35042" spans="30:90">
      <c r="AD35042" s="73"/>
      <c r="AE35042" s="74"/>
      <c r="AF35042" s="74"/>
      <c r="BX35042" s="73"/>
      <c r="BY35042" s="74"/>
      <c r="BZ35042" s="74"/>
      <c r="CA35042" s="74"/>
      <c r="CF35042" s="79"/>
      <c r="CL35042" s="79"/>
    </row>
    <row r="35043" spans="30:90">
      <c r="AD35043" s="73"/>
      <c r="AE35043" s="74"/>
      <c r="AF35043" s="74"/>
      <c r="BX35043" s="73"/>
      <c r="BY35043" s="74"/>
      <c r="BZ35043" s="74"/>
      <c r="CA35043" s="74"/>
      <c r="CF35043" s="79"/>
      <c r="CL35043" s="79"/>
    </row>
    <row r="35044" spans="30:90">
      <c r="AD35044" s="73"/>
      <c r="AE35044" s="74"/>
      <c r="AF35044" s="74"/>
      <c r="BX35044" s="73"/>
      <c r="BY35044" s="74"/>
      <c r="BZ35044" s="74"/>
      <c r="CA35044" s="74"/>
      <c r="CF35044" s="79"/>
      <c r="CL35044" s="79"/>
    </row>
    <row r="35045" spans="30:90">
      <c r="AD35045" s="73"/>
      <c r="AE35045" s="74"/>
      <c r="AF35045" s="74"/>
      <c r="BX35045" s="73"/>
      <c r="BY35045" s="74"/>
      <c r="BZ35045" s="74"/>
      <c r="CA35045" s="74"/>
      <c r="CF35045" s="79"/>
      <c r="CL35045" s="79"/>
    </row>
    <row r="35046" spans="30:90">
      <c r="AD35046" s="73"/>
      <c r="AE35046" s="74"/>
      <c r="AF35046" s="74"/>
      <c r="BX35046" s="73"/>
      <c r="BY35046" s="74"/>
      <c r="BZ35046" s="74"/>
      <c r="CA35046" s="74"/>
      <c r="CF35046" s="79"/>
      <c r="CL35046" s="79"/>
    </row>
    <row r="35047" spans="30:90">
      <c r="AD35047" s="73"/>
      <c r="AE35047" s="74"/>
      <c r="AF35047" s="74"/>
      <c r="BX35047" s="73"/>
      <c r="BY35047" s="74"/>
      <c r="BZ35047" s="74"/>
      <c r="CA35047" s="74"/>
      <c r="CF35047" s="79"/>
      <c r="CL35047" s="79"/>
    </row>
    <row r="35048" spans="30:90">
      <c r="AD35048" s="73"/>
      <c r="AE35048" s="74"/>
      <c r="AF35048" s="74"/>
      <c r="BX35048" s="73"/>
      <c r="BY35048" s="74"/>
      <c r="BZ35048" s="74"/>
      <c r="CA35048" s="74"/>
      <c r="CF35048" s="79"/>
      <c r="CL35048" s="79"/>
    </row>
    <row r="35049" spans="30:90">
      <c r="AD35049" s="73"/>
      <c r="AE35049" s="74"/>
      <c r="AF35049" s="74"/>
      <c r="BX35049" s="73"/>
      <c r="BY35049" s="74"/>
      <c r="BZ35049" s="74"/>
      <c r="CA35049" s="74"/>
      <c r="CF35049" s="79"/>
      <c r="CL35049" s="79"/>
    </row>
    <row r="35050" spans="30:90">
      <c r="AD35050" s="73"/>
      <c r="AE35050" s="74"/>
      <c r="AF35050" s="74"/>
      <c r="BX35050" s="73"/>
      <c r="BY35050" s="74"/>
      <c r="BZ35050" s="74"/>
      <c r="CA35050" s="74"/>
      <c r="CF35050" s="79"/>
      <c r="CL35050" s="79"/>
    </row>
    <row r="35051" spans="30:90">
      <c r="AD35051" s="73"/>
      <c r="AE35051" s="74"/>
      <c r="AF35051" s="74"/>
      <c r="BX35051" s="73"/>
      <c r="BY35051" s="74"/>
      <c r="BZ35051" s="74"/>
      <c r="CA35051" s="74"/>
      <c r="CF35051" s="79"/>
      <c r="CL35051" s="79"/>
    </row>
    <row r="35052" spans="30:90">
      <c r="AD35052" s="73"/>
      <c r="AE35052" s="74"/>
      <c r="AF35052" s="74"/>
      <c r="BX35052" s="73"/>
      <c r="BY35052" s="74"/>
      <c r="BZ35052" s="74"/>
      <c r="CA35052" s="74"/>
      <c r="CF35052" s="79"/>
      <c r="CL35052" s="79"/>
    </row>
    <row r="35053" spans="30:90">
      <c r="AD35053" s="73"/>
      <c r="AE35053" s="74"/>
      <c r="AF35053" s="74"/>
      <c r="BX35053" s="73"/>
      <c r="BY35053" s="74"/>
      <c r="BZ35053" s="74"/>
      <c r="CA35053" s="74"/>
      <c r="CF35053" s="79"/>
      <c r="CL35053" s="79"/>
    </row>
    <row r="35054" spans="30:90">
      <c r="AD35054" s="73"/>
      <c r="AE35054" s="74"/>
      <c r="AF35054" s="74"/>
      <c r="BX35054" s="73"/>
      <c r="BY35054" s="74"/>
      <c r="BZ35054" s="74"/>
      <c r="CA35054" s="74"/>
      <c r="CF35054" s="79"/>
      <c r="CL35054" s="79"/>
    </row>
    <row r="35055" spans="30:90">
      <c r="AD35055" s="73"/>
      <c r="AE35055" s="74"/>
      <c r="AF35055" s="74"/>
      <c r="BX35055" s="73"/>
      <c r="BY35055" s="74"/>
      <c r="BZ35055" s="74"/>
      <c r="CA35055" s="74"/>
      <c r="CF35055" s="79"/>
      <c r="CL35055" s="79"/>
    </row>
    <row r="35056" spans="30:90">
      <c r="AD35056" s="73"/>
      <c r="AE35056" s="74"/>
      <c r="AF35056" s="74"/>
      <c r="BX35056" s="73"/>
      <c r="BY35056" s="74"/>
      <c r="BZ35056" s="74"/>
      <c r="CA35056" s="74"/>
      <c r="CF35056" s="79"/>
      <c r="CL35056" s="79"/>
    </row>
    <row r="35057" spans="30:90">
      <c r="AD35057" s="73"/>
      <c r="AE35057" s="74"/>
      <c r="AF35057" s="74"/>
      <c r="BX35057" s="73"/>
      <c r="BY35057" s="74"/>
      <c r="BZ35057" s="74"/>
      <c r="CA35057" s="74"/>
      <c r="CF35057" s="79"/>
      <c r="CL35057" s="79"/>
    </row>
    <row r="35058" spans="30:90">
      <c r="AD35058" s="73"/>
      <c r="AE35058" s="74"/>
      <c r="AF35058" s="74"/>
      <c r="BX35058" s="73"/>
      <c r="BY35058" s="74"/>
      <c r="BZ35058" s="74"/>
      <c r="CA35058" s="74"/>
      <c r="CF35058" s="79"/>
      <c r="CL35058" s="79"/>
    </row>
    <row r="35059" spans="30:90">
      <c r="AD35059" s="73"/>
      <c r="AE35059" s="74"/>
      <c r="AF35059" s="74"/>
      <c r="BX35059" s="73"/>
      <c r="BY35059" s="74"/>
      <c r="BZ35059" s="74"/>
      <c r="CA35059" s="74"/>
      <c r="CF35059" s="79"/>
      <c r="CL35059" s="79"/>
    </row>
    <row r="35060" spans="30:90">
      <c r="AD35060" s="73"/>
      <c r="AE35060" s="74"/>
      <c r="AF35060" s="74"/>
      <c r="BX35060" s="73"/>
      <c r="BY35060" s="74"/>
      <c r="BZ35060" s="74"/>
      <c r="CA35060" s="74"/>
      <c r="CF35060" s="79"/>
      <c r="CL35060" s="79"/>
    </row>
    <row r="35061" spans="30:90">
      <c r="AD35061" s="73"/>
      <c r="AE35061" s="74"/>
      <c r="AF35061" s="74"/>
      <c r="BX35061" s="73"/>
      <c r="BY35061" s="74"/>
      <c r="BZ35061" s="74"/>
      <c r="CA35061" s="74"/>
      <c r="CF35061" s="79"/>
      <c r="CL35061" s="79"/>
    </row>
    <row r="35062" spans="30:90">
      <c r="AD35062" s="73"/>
      <c r="AE35062" s="74"/>
      <c r="AF35062" s="74"/>
      <c r="BX35062" s="73"/>
      <c r="BY35062" s="74"/>
      <c r="BZ35062" s="74"/>
      <c r="CA35062" s="74"/>
      <c r="CF35062" s="79"/>
      <c r="CL35062" s="79"/>
    </row>
    <row r="35063" spans="30:90">
      <c r="AD35063" s="73"/>
      <c r="AE35063" s="74"/>
      <c r="AF35063" s="74"/>
      <c r="BX35063" s="73"/>
      <c r="BY35063" s="74"/>
      <c r="BZ35063" s="74"/>
      <c r="CA35063" s="74"/>
      <c r="CF35063" s="79"/>
      <c r="CL35063" s="79"/>
    </row>
    <row r="35064" spans="30:90">
      <c r="AD35064" s="73"/>
      <c r="AE35064" s="74"/>
      <c r="AF35064" s="74"/>
      <c r="BX35064" s="73"/>
      <c r="BY35064" s="74"/>
      <c r="BZ35064" s="74"/>
      <c r="CA35064" s="74"/>
      <c r="CF35064" s="79"/>
      <c r="CL35064" s="79"/>
    </row>
    <row r="35065" spans="30:90">
      <c r="AD35065" s="73"/>
      <c r="AE35065" s="74"/>
      <c r="AF35065" s="74"/>
      <c r="BX35065" s="73"/>
      <c r="BY35065" s="74"/>
      <c r="BZ35065" s="74"/>
      <c r="CA35065" s="74"/>
      <c r="CF35065" s="79"/>
      <c r="CL35065" s="79"/>
    </row>
    <row r="35066" spans="30:90">
      <c r="AD35066" s="73"/>
      <c r="AE35066" s="74"/>
      <c r="AF35066" s="74"/>
      <c r="BX35066" s="73"/>
      <c r="BY35066" s="74"/>
      <c r="BZ35066" s="74"/>
      <c r="CA35066" s="74"/>
      <c r="CF35066" s="79"/>
      <c r="CL35066" s="79"/>
    </row>
    <row r="35067" spans="30:90">
      <c r="AD35067" s="73"/>
      <c r="AE35067" s="74"/>
      <c r="AF35067" s="74"/>
      <c r="BX35067" s="73"/>
      <c r="BY35067" s="74"/>
      <c r="BZ35067" s="74"/>
      <c r="CA35067" s="74"/>
      <c r="CF35067" s="79"/>
      <c r="CL35067" s="79"/>
    </row>
    <row r="35068" spans="30:90">
      <c r="AD35068" s="73"/>
      <c r="AE35068" s="74"/>
      <c r="AF35068" s="74"/>
      <c r="BX35068" s="73"/>
      <c r="BY35068" s="74"/>
      <c r="BZ35068" s="74"/>
      <c r="CA35068" s="74"/>
      <c r="CF35068" s="79"/>
      <c r="CL35068" s="79"/>
    </row>
    <row r="35069" spans="30:90">
      <c r="AD35069" s="73"/>
      <c r="AE35069" s="74"/>
      <c r="AF35069" s="74"/>
      <c r="BX35069" s="73"/>
      <c r="BY35069" s="74"/>
      <c r="BZ35069" s="74"/>
      <c r="CA35069" s="74"/>
      <c r="CF35069" s="79"/>
      <c r="CL35069" s="79"/>
    </row>
    <row r="35070" spans="30:90">
      <c r="AD35070" s="73"/>
      <c r="AE35070" s="74"/>
      <c r="AF35070" s="74"/>
      <c r="BX35070" s="73"/>
      <c r="BY35070" s="74"/>
      <c r="BZ35070" s="74"/>
      <c r="CA35070" s="74"/>
      <c r="CF35070" s="79"/>
      <c r="CL35070" s="79"/>
    </row>
    <row r="35071" spans="30:90">
      <c r="AD35071" s="73"/>
      <c r="AE35071" s="74"/>
      <c r="AF35071" s="74"/>
      <c r="BX35071" s="73"/>
      <c r="BY35071" s="74"/>
      <c r="BZ35071" s="74"/>
      <c r="CA35071" s="74"/>
      <c r="CF35071" s="79"/>
      <c r="CL35071" s="79"/>
    </row>
    <row r="35072" spans="30:90">
      <c r="AD35072" s="73"/>
      <c r="AE35072" s="74"/>
      <c r="AF35072" s="74"/>
      <c r="BX35072" s="73"/>
      <c r="BY35072" s="74"/>
      <c r="BZ35072" s="74"/>
      <c r="CA35072" s="74"/>
      <c r="CF35072" s="79"/>
      <c r="CL35072" s="79"/>
    </row>
    <row r="35073" spans="30:90">
      <c r="AD35073" s="73"/>
      <c r="AE35073" s="74"/>
      <c r="AF35073" s="74"/>
      <c r="BX35073" s="73"/>
      <c r="BY35073" s="74"/>
      <c r="BZ35073" s="74"/>
      <c r="CA35073" s="74"/>
      <c r="CF35073" s="79"/>
      <c r="CL35073" s="79"/>
    </row>
    <row r="35074" spans="30:90">
      <c r="AD35074" s="73"/>
      <c r="AE35074" s="74"/>
      <c r="AF35074" s="74"/>
      <c r="BX35074" s="73"/>
      <c r="BY35074" s="74"/>
      <c r="BZ35074" s="74"/>
      <c r="CA35074" s="74"/>
      <c r="CF35074" s="79"/>
      <c r="CL35074" s="79"/>
    </row>
    <row r="35075" spans="30:90">
      <c r="AD35075" s="73"/>
      <c r="AE35075" s="74"/>
      <c r="AF35075" s="74"/>
      <c r="BX35075" s="73"/>
      <c r="BY35075" s="74"/>
      <c r="BZ35075" s="74"/>
      <c r="CA35075" s="74"/>
      <c r="CF35075" s="79"/>
      <c r="CL35075" s="79"/>
    </row>
    <row r="35076" spans="30:90">
      <c r="AD35076" s="73"/>
      <c r="AE35076" s="74"/>
      <c r="AF35076" s="74"/>
      <c r="BX35076" s="73"/>
      <c r="BY35076" s="74"/>
      <c r="BZ35076" s="74"/>
      <c r="CA35076" s="74"/>
      <c r="CF35076" s="79"/>
      <c r="CL35076" s="79"/>
    </row>
    <row r="35077" spans="30:90">
      <c r="AD35077" s="73"/>
      <c r="AE35077" s="74"/>
      <c r="AF35077" s="74"/>
      <c r="BX35077" s="73"/>
      <c r="BY35077" s="74"/>
      <c r="BZ35077" s="74"/>
      <c r="CA35077" s="74"/>
      <c r="CF35077" s="79"/>
      <c r="CL35077" s="79"/>
    </row>
    <row r="35078" spans="30:90">
      <c r="AD35078" s="73"/>
      <c r="AE35078" s="74"/>
      <c r="AF35078" s="74"/>
      <c r="BX35078" s="73"/>
      <c r="BY35078" s="74"/>
      <c r="BZ35078" s="74"/>
      <c r="CA35078" s="74"/>
      <c r="CF35078" s="79"/>
      <c r="CL35078" s="79"/>
    </row>
    <row r="35079" spans="30:90">
      <c r="AD35079" s="73"/>
      <c r="AE35079" s="74"/>
      <c r="AF35079" s="74"/>
      <c r="BX35079" s="73"/>
      <c r="BY35079" s="74"/>
      <c r="BZ35079" s="74"/>
      <c r="CA35079" s="74"/>
      <c r="CF35079" s="79"/>
      <c r="CL35079" s="79"/>
    </row>
    <row r="35080" spans="30:90">
      <c r="AD35080" s="73"/>
      <c r="AE35080" s="74"/>
      <c r="AF35080" s="74"/>
      <c r="BX35080" s="73"/>
      <c r="BY35080" s="74"/>
      <c r="BZ35080" s="74"/>
      <c r="CA35080" s="74"/>
      <c r="CF35080" s="79"/>
      <c r="CL35080" s="79"/>
    </row>
    <row r="35081" spans="30:90">
      <c r="AD35081" s="73"/>
      <c r="AE35081" s="74"/>
      <c r="AF35081" s="74"/>
      <c r="BX35081" s="73"/>
      <c r="BY35081" s="74"/>
      <c r="BZ35081" s="74"/>
      <c r="CA35081" s="74"/>
      <c r="CF35081" s="79"/>
      <c r="CL35081" s="79"/>
    </row>
    <row r="35082" spans="30:90">
      <c r="AD35082" s="73"/>
      <c r="AE35082" s="74"/>
      <c r="AF35082" s="74"/>
      <c r="BX35082" s="73"/>
      <c r="BY35082" s="74"/>
      <c r="BZ35082" s="74"/>
      <c r="CA35082" s="74"/>
      <c r="CF35082" s="79"/>
      <c r="CL35082" s="79"/>
    </row>
    <row r="35083" spans="30:90">
      <c r="AD35083" s="73"/>
      <c r="AE35083" s="74"/>
      <c r="AF35083" s="74"/>
      <c r="BX35083" s="73"/>
      <c r="BY35083" s="74"/>
      <c r="BZ35083" s="74"/>
      <c r="CA35083" s="74"/>
      <c r="CF35083" s="79"/>
      <c r="CL35083" s="79"/>
    </row>
    <row r="35084" spans="30:90">
      <c r="AD35084" s="73"/>
      <c r="AE35084" s="74"/>
      <c r="AF35084" s="74"/>
      <c r="BX35084" s="73"/>
      <c r="BY35084" s="74"/>
      <c r="BZ35084" s="74"/>
      <c r="CA35084" s="74"/>
      <c r="CF35084" s="79"/>
      <c r="CL35084" s="79"/>
    </row>
    <row r="35085" spans="30:90">
      <c r="AD35085" s="73"/>
      <c r="AE35085" s="74"/>
      <c r="AF35085" s="74"/>
      <c r="BX35085" s="73"/>
      <c r="BY35085" s="74"/>
      <c r="BZ35085" s="74"/>
      <c r="CA35085" s="74"/>
      <c r="CF35085" s="79"/>
      <c r="CL35085" s="79"/>
    </row>
    <row r="35086" spans="30:90">
      <c r="AD35086" s="73"/>
      <c r="AE35086" s="74"/>
      <c r="AF35086" s="74"/>
      <c r="BX35086" s="73"/>
      <c r="BY35086" s="74"/>
      <c r="BZ35086" s="74"/>
      <c r="CA35086" s="74"/>
      <c r="CF35086" s="79"/>
      <c r="CL35086" s="79"/>
    </row>
    <row r="35087" spans="30:90">
      <c r="AD35087" s="73"/>
      <c r="AE35087" s="74"/>
      <c r="AF35087" s="74"/>
      <c r="BX35087" s="73"/>
      <c r="BY35087" s="74"/>
      <c r="BZ35087" s="74"/>
      <c r="CA35087" s="74"/>
      <c r="CF35087" s="79"/>
      <c r="CL35087" s="79"/>
    </row>
    <row r="35088" spans="30:90">
      <c r="AD35088" s="73"/>
      <c r="AE35088" s="74"/>
      <c r="AF35088" s="74"/>
      <c r="BX35088" s="73"/>
      <c r="BY35088" s="74"/>
      <c r="BZ35088" s="74"/>
      <c r="CA35088" s="74"/>
      <c r="CF35088" s="79"/>
      <c r="CL35088" s="79"/>
    </row>
    <row r="35089" spans="30:90">
      <c r="AD35089" s="73"/>
      <c r="AE35089" s="74"/>
      <c r="AF35089" s="74"/>
      <c r="BX35089" s="73"/>
      <c r="BY35089" s="74"/>
      <c r="BZ35089" s="74"/>
      <c r="CA35089" s="74"/>
      <c r="CF35089" s="79"/>
      <c r="CL35089" s="79"/>
    </row>
    <row r="35090" spans="30:90">
      <c r="AD35090" s="73"/>
      <c r="AE35090" s="74"/>
      <c r="AF35090" s="74"/>
      <c r="BX35090" s="73"/>
      <c r="BY35090" s="74"/>
      <c r="BZ35090" s="74"/>
      <c r="CA35090" s="74"/>
      <c r="CF35090" s="79"/>
      <c r="CL35090" s="79"/>
    </row>
    <row r="35091" spans="30:90">
      <c r="AD35091" s="73"/>
      <c r="AE35091" s="74"/>
      <c r="AF35091" s="74"/>
      <c r="BX35091" s="73"/>
      <c r="BY35091" s="74"/>
      <c r="BZ35091" s="74"/>
      <c r="CA35091" s="74"/>
      <c r="CF35091" s="79"/>
      <c r="CL35091" s="79"/>
    </row>
    <row r="35092" spans="30:90">
      <c r="AD35092" s="73"/>
      <c r="AE35092" s="74"/>
      <c r="AF35092" s="74"/>
      <c r="BX35092" s="73"/>
      <c r="BY35092" s="74"/>
      <c r="BZ35092" s="74"/>
      <c r="CA35092" s="74"/>
      <c r="CF35092" s="79"/>
      <c r="CL35092" s="79"/>
    </row>
    <row r="35093" spans="30:90">
      <c r="AD35093" s="73"/>
      <c r="AE35093" s="74"/>
      <c r="AF35093" s="74"/>
      <c r="BX35093" s="73"/>
      <c r="BY35093" s="74"/>
      <c r="BZ35093" s="74"/>
      <c r="CA35093" s="74"/>
      <c r="CF35093" s="79"/>
      <c r="CL35093" s="79"/>
    </row>
    <row r="35094" spans="30:90">
      <c r="AD35094" s="73"/>
      <c r="AE35094" s="74"/>
      <c r="AF35094" s="74"/>
      <c r="BX35094" s="73"/>
      <c r="BY35094" s="74"/>
      <c r="BZ35094" s="74"/>
      <c r="CA35094" s="74"/>
      <c r="CF35094" s="79"/>
      <c r="CL35094" s="79"/>
    </row>
    <row r="35095" spans="30:90">
      <c r="AD35095" s="73"/>
      <c r="AE35095" s="74"/>
      <c r="AF35095" s="74"/>
      <c r="BX35095" s="73"/>
      <c r="BY35095" s="74"/>
      <c r="BZ35095" s="74"/>
      <c r="CA35095" s="74"/>
      <c r="CF35095" s="79"/>
      <c r="CL35095" s="79"/>
    </row>
    <row r="35096" spans="30:90">
      <c r="AD35096" s="73"/>
      <c r="AE35096" s="74"/>
      <c r="AF35096" s="74"/>
      <c r="BX35096" s="73"/>
      <c r="BY35096" s="74"/>
      <c r="BZ35096" s="74"/>
      <c r="CA35096" s="74"/>
      <c r="CF35096" s="79"/>
      <c r="CL35096" s="79"/>
    </row>
    <row r="35097" spans="30:90">
      <c r="AD35097" s="73"/>
      <c r="AE35097" s="74"/>
      <c r="AF35097" s="74"/>
      <c r="BX35097" s="73"/>
      <c r="BY35097" s="74"/>
      <c r="BZ35097" s="74"/>
      <c r="CA35097" s="74"/>
      <c r="CF35097" s="79"/>
      <c r="CL35097" s="79"/>
    </row>
    <row r="35098" spans="30:90">
      <c r="AD35098" s="73"/>
      <c r="AE35098" s="74"/>
      <c r="AF35098" s="74"/>
      <c r="BX35098" s="73"/>
      <c r="BY35098" s="74"/>
      <c r="BZ35098" s="74"/>
      <c r="CA35098" s="74"/>
      <c r="CF35098" s="79"/>
      <c r="CL35098" s="79"/>
    </row>
    <row r="35099" spans="30:90">
      <c r="AD35099" s="73"/>
      <c r="AE35099" s="74"/>
      <c r="AF35099" s="74"/>
      <c r="BX35099" s="73"/>
      <c r="BY35099" s="74"/>
      <c r="BZ35099" s="74"/>
      <c r="CA35099" s="74"/>
      <c r="CF35099" s="79"/>
      <c r="CL35099" s="79"/>
    </row>
    <row r="35100" spans="30:90">
      <c r="AD35100" s="73"/>
      <c r="AE35100" s="74"/>
      <c r="AF35100" s="74"/>
      <c r="BX35100" s="73"/>
      <c r="BY35100" s="74"/>
      <c r="BZ35100" s="74"/>
      <c r="CA35100" s="74"/>
      <c r="CF35100" s="79"/>
      <c r="CL35100" s="79"/>
    </row>
    <row r="35101" spans="30:90">
      <c r="AD35101" s="73"/>
      <c r="AE35101" s="74"/>
      <c r="AF35101" s="74"/>
      <c r="BX35101" s="73"/>
      <c r="BY35101" s="74"/>
      <c r="BZ35101" s="74"/>
      <c r="CA35101" s="74"/>
      <c r="CF35101" s="79"/>
      <c r="CL35101" s="79"/>
    </row>
    <row r="35102" spans="30:90">
      <c r="AD35102" s="73"/>
      <c r="AE35102" s="74"/>
      <c r="AF35102" s="74"/>
      <c r="BX35102" s="73"/>
      <c r="BY35102" s="74"/>
      <c r="BZ35102" s="74"/>
      <c r="CA35102" s="74"/>
      <c r="CF35102" s="79"/>
      <c r="CL35102" s="79"/>
    </row>
    <row r="35103" spans="30:90">
      <c r="AD35103" s="73"/>
      <c r="AE35103" s="74"/>
      <c r="AF35103" s="74"/>
      <c r="BX35103" s="73"/>
      <c r="BY35103" s="74"/>
      <c r="BZ35103" s="74"/>
      <c r="CA35103" s="74"/>
      <c r="CF35103" s="79"/>
      <c r="CL35103" s="79"/>
    </row>
    <row r="35104" spans="30:90">
      <c r="AD35104" s="73"/>
      <c r="AE35104" s="74"/>
      <c r="AF35104" s="74"/>
      <c r="BX35104" s="73"/>
      <c r="BY35104" s="74"/>
      <c r="BZ35104" s="74"/>
      <c r="CA35104" s="74"/>
      <c r="CF35104" s="79"/>
      <c r="CL35104" s="79"/>
    </row>
    <row r="35105" spans="30:90">
      <c r="AD35105" s="73"/>
      <c r="AE35105" s="74"/>
      <c r="AF35105" s="74"/>
      <c r="BX35105" s="73"/>
      <c r="BY35105" s="74"/>
      <c r="BZ35105" s="74"/>
      <c r="CA35105" s="74"/>
      <c r="CF35105" s="79"/>
      <c r="CL35105" s="79"/>
    </row>
    <row r="35106" spans="30:90">
      <c r="AD35106" s="73"/>
      <c r="AE35106" s="74"/>
      <c r="AF35106" s="74"/>
      <c r="BX35106" s="73"/>
      <c r="BY35106" s="74"/>
      <c r="BZ35106" s="74"/>
      <c r="CA35106" s="74"/>
      <c r="CF35106" s="79"/>
      <c r="CL35106" s="79"/>
    </row>
    <row r="35107" spans="30:90">
      <c r="AD35107" s="73"/>
      <c r="AE35107" s="74"/>
      <c r="AF35107" s="74"/>
      <c r="BX35107" s="73"/>
      <c r="BY35107" s="74"/>
      <c r="BZ35107" s="74"/>
      <c r="CA35107" s="74"/>
      <c r="CF35107" s="79"/>
      <c r="CL35107" s="79"/>
    </row>
    <row r="35108" spans="30:90">
      <c r="AD35108" s="73"/>
      <c r="AE35108" s="74"/>
      <c r="AF35108" s="74"/>
      <c r="BX35108" s="73"/>
      <c r="BY35108" s="74"/>
      <c r="BZ35108" s="74"/>
      <c r="CA35108" s="74"/>
      <c r="CF35108" s="79"/>
      <c r="CL35108" s="79"/>
    </row>
    <row r="35109" spans="30:90">
      <c r="AD35109" s="73"/>
      <c r="AE35109" s="74"/>
      <c r="AF35109" s="74"/>
      <c r="BX35109" s="73"/>
      <c r="BY35109" s="74"/>
      <c r="BZ35109" s="74"/>
      <c r="CA35109" s="74"/>
      <c r="CF35109" s="79"/>
      <c r="CL35109" s="79"/>
    </row>
    <row r="35110" spans="30:90">
      <c r="AD35110" s="73"/>
      <c r="AE35110" s="74"/>
      <c r="AF35110" s="74"/>
      <c r="BX35110" s="73"/>
      <c r="BY35110" s="74"/>
      <c r="BZ35110" s="74"/>
      <c r="CA35110" s="74"/>
      <c r="CF35110" s="79"/>
      <c r="CL35110" s="79"/>
    </row>
    <row r="35111" spans="30:90">
      <c r="AD35111" s="73"/>
      <c r="AE35111" s="74"/>
      <c r="AF35111" s="74"/>
      <c r="BX35111" s="73"/>
      <c r="BY35111" s="74"/>
      <c r="BZ35111" s="74"/>
      <c r="CA35111" s="74"/>
      <c r="CF35111" s="79"/>
      <c r="CL35111" s="79"/>
    </row>
    <row r="35112" spans="30:90">
      <c r="AD35112" s="73"/>
      <c r="AE35112" s="74"/>
      <c r="AF35112" s="74"/>
      <c r="BX35112" s="73"/>
      <c r="BY35112" s="74"/>
      <c r="BZ35112" s="74"/>
      <c r="CA35112" s="74"/>
      <c r="CF35112" s="79"/>
      <c r="CL35112" s="79"/>
    </row>
    <row r="35113" spans="30:90">
      <c r="AD35113" s="73"/>
      <c r="AE35113" s="74"/>
      <c r="AF35113" s="74"/>
      <c r="BX35113" s="73"/>
      <c r="BY35113" s="74"/>
      <c r="BZ35113" s="74"/>
      <c r="CA35113" s="74"/>
      <c r="CF35113" s="79"/>
      <c r="CL35113" s="79"/>
    </row>
    <row r="35114" spans="30:90">
      <c r="AD35114" s="73"/>
      <c r="AE35114" s="74"/>
      <c r="AF35114" s="74"/>
      <c r="BX35114" s="73"/>
      <c r="BY35114" s="74"/>
      <c r="BZ35114" s="74"/>
      <c r="CA35114" s="74"/>
      <c r="CF35114" s="79"/>
      <c r="CL35114" s="79"/>
    </row>
    <row r="35115" spans="30:90">
      <c r="AD35115" s="73"/>
      <c r="AE35115" s="74"/>
      <c r="AF35115" s="74"/>
      <c r="BX35115" s="73"/>
      <c r="BY35115" s="74"/>
      <c r="BZ35115" s="74"/>
      <c r="CA35115" s="74"/>
      <c r="CF35115" s="79"/>
      <c r="CL35115" s="79"/>
    </row>
    <row r="35116" spans="30:90">
      <c r="AD35116" s="73"/>
      <c r="AE35116" s="74"/>
      <c r="AF35116" s="74"/>
      <c r="BX35116" s="73"/>
      <c r="BY35116" s="74"/>
      <c r="BZ35116" s="74"/>
      <c r="CA35116" s="74"/>
      <c r="CF35116" s="79"/>
      <c r="CL35116" s="79"/>
    </row>
    <row r="35117" spans="30:90">
      <c r="AD35117" s="73"/>
      <c r="AE35117" s="74"/>
      <c r="AF35117" s="74"/>
      <c r="BX35117" s="73"/>
      <c r="BY35117" s="74"/>
      <c r="BZ35117" s="74"/>
      <c r="CA35117" s="74"/>
      <c r="CF35117" s="79"/>
      <c r="CL35117" s="79"/>
    </row>
    <row r="35118" spans="30:90">
      <c r="AD35118" s="73"/>
      <c r="AE35118" s="74"/>
      <c r="AF35118" s="74"/>
      <c r="BX35118" s="73"/>
      <c r="BY35118" s="74"/>
      <c r="BZ35118" s="74"/>
      <c r="CA35118" s="74"/>
      <c r="CF35118" s="79"/>
      <c r="CL35118" s="79"/>
    </row>
    <row r="35119" spans="30:90">
      <c r="AD35119" s="73"/>
      <c r="AE35119" s="74"/>
      <c r="AF35119" s="74"/>
      <c r="BX35119" s="73"/>
      <c r="BY35119" s="74"/>
      <c r="BZ35119" s="74"/>
      <c r="CA35119" s="74"/>
      <c r="CF35119" s="79"/>
      <c r="CL35119" s="79"/>
    </row>
    <row r="35120" spans="30:90">
      <c r="AD35120" s="73"/>
      <c r="AE35120" s="74"/>
      <c r="AF35120" s="74"/>
      <c r="BX35120" s="73"/>
      <c r="BY35120" s="74"/>
      <c r="BZ35120" s="74"/>
      <c r="CA35120" s="74"/>
      <c r="CF35120" s="79"/>
      <c r="CL35120" s="79"/>
    </row>
    <row r="35121" spans="30:90">
      <c r="AD35121" s="73"/>
      <c r="AE35121" s="74"/>
      <c r="AF35121" s="74"/>
      <c r="BX35121" s="73"/>
      <c r="BY35121" s="74"/>
      <c r="BZ35121" s="74"/>
      <c r="CA35121" s="74"/>
      <c r="CF35121" s="79"/>
      <c r="CL35121" s="79"/>
    </row>
    <row r="35122" spans="30:90">
      <c r="AD35122" s="73"/>
      <c r="AE35122" s="74"/>
      <c r="AF35122" s="74"/>
      <c r="BX35122" s="73"/>
      <c r="BY35122" s="74"/>
      <c r="BZ35122" s="74"/>
      <c r="CA35122" s="74"/>
      <c r="CF35122" s="79"/>
      <c r="CL35122" s="79"/>
    </row>
    <row r="35123" spans="30:90">
      <c r="AD35123" s="73"/>
      <c r="AE35123" s="74"/>
      <c r="AF35123" s="74"/>
      <c r="BX35123" s="73"/>
      <c r="BY35123" s="74"/>
      <c r="BZ35123" s="74"/>
      <c r="CA35123" s="74"/>
      <c r="CF35123" s="79"/>
      <c r="CL35123" s="79"/>
    </row>
    <row r="35124" spans="30:90">
      <c r="AD35124" s="73"/>
      <c r="AE35124" s="74"/>
      <c r="AF35124" s="74"/>
      <c r="BX35124" s="73"/>
      <c r="BY35124" s="74"/>
      <c r="BZ35124" s="74"/>
      <c r="CA35124" s="74"/>
      <c r="CF35124" s="79"/>
      <c r="CL35124" s="79"/>
    </row>
    <row r="35125" spans="30:90">
      <c r="AD35125" s="73"/>
      <c r="AE35125" s="74"/>
      <c r="AF35125" s="74"/>
      <c r="BX35125" s="73"/>
      <c r="BY35125" s="74"/>
      <c r="BZ35125" s="74"/>
      <c r="CA35125" s="74"/>
      <c r="CF35125" s="79"/>
      <c r="CL35125" s="79"/>
    </row>
    <row r="35126" spans="30:90">
      <c r="AD35126" s="73"/>
      <c r="AE35126" s="74"/>
      <c r="AF35126" s="74"/>
      <c r="BX35126" s="73"/>
      <c r="BY35126" s="74"/>
      <c r="BZ35126" s="74"/>
      <c r="CA35126" s="74"/>
      <c r="CF35126" s="79"/>
      <c r="CL35126" s="79"/>
    </row>
    <row r="35127" spans="30:90">
      <c r="AD35127" s="73"/>
      <c r="AE35127" s="74"/>
      <c r="AF35127" s="74"/>
      <c r="BX35127" s="73"/>
      <c r="BY35127" s="74"/>
      <c r="BZ35127" s="74"/>
      <c r="CA35127" s="74"/>
      <c r="CF35127" s="79"/>
      <c r="CL35127" s="79"/>
    </row>
    <row r="35128" spans="30:90">
      <c r="AD35128" s="73"/>
      <c r="AE35128" s="74"/>
      <c r="AF35128" s="74"/>
      <c r="BX35128" s="73"/>
      <c r="BY35128" s="74"/>
      <c r="BZ35128" s="74"/>
      <c r="CA35128" s="74"/>
      <c r="CF35128" s="79"/>
      <c r="CL35128" s="79"/>
    </row>
    <row r="35129" spans="30:90">
      <c r="AD35129" s="73"/>
      <c r="AE35129" s="74"/>
      <c r="AF35129" s="74"/>
      <c r="BX35129" s="73"/>
      <c r="BY35129" s="74"/>
      <c r="BZ35129" s="74"/>
      <c r="CA35129" s="74"/>
      <c r="CF35129" s="79"/>
      <c r="CL35129" s="79"/>
    </row>
    <row r="35130" spans="30:90">
      <c r="AD35130" s="73"/>
      <c r="AE35130" s="74"/>
      <c r="AF35130" s="74"/>
      <c r="BX35130" s="73"/>
      <c r="BY35130" s="74"/>
      <c r="BZ35130" s="74"/>
      <c r="CA35130" s="74"/>
      <c r="CF35130" s="79"/>
      <c r="CL35130" s="79"/>
    </row>
    <row r="35131" spans="30:90">
      <c r="AD35131" s="73"/>
      <c r="AE35131" s="74"/>
      <c r="AF35131" s="74"/>
      <c r="BX35131" s="73"/>
      <c r="BY35131" s="74"/>
      <c r="BZ35131" s="74"/>
      <c r="CA35131" s="74"/>
      <c r="CF35131" s="79"/>
      <c r="CL35131" s="79"/>
    </row>
    <row r="35132" spans="30:90">
      <c r="AD35132" s="73"/>
      <c r="AE35132" s="74"/>
      <c r="AF35132" s="74"/>
      <c r="BX35132" s="73"/>
      <c r="BY35132" s="74"/>
      <c r="BZ35132" s="74"/>
      <c r="CA35132" s="74"/>
      <c r="CF35132" s="79"/>
      <c r="CL35132" s="79"/>
    </row>
    <row r="35133" spans="30:90">
      <c r="AD35133" s="73"/>
      <c r="AE35133" s="74"/>
      <c r="AF35133" s="74"/>
      <c r="BX35133" s="73"/>
      <c r="BY35133" s="74"/>
      <c r="BZ35133" s="74"/>
      <c r="CA35133" s="74"/>
      <c r="CF35133" s="79"/>
      <c r="CL35133" s="79"/>
    </row>
    <row r="35134" spans="30:90">
      <c r="AD35134" s="73"/>
      <c r="AE35134" s="74"/>
      <c r="AF35134" s="74"/>
      <c r="BX35134" s="73"/>
      <c r="BY35134" s="74"/>
      <c r="BZ35134" s="74"/>
      <c r="CA35134" s="74"/>
      <c r="CF35134" s="79"/>
      <c r="CL35134" s="79"/>
    </row>
    <row r="35135" spans="30:90">
      <c r="AD35135" s="73"/>
      <c r="AE35135" s="74"/>
      <c r="AF35135" s="74"/>
      <c r="BX35135" s="73"/>
      <c r="BY35135" s="74"/>
      <c r="BZ35135" s="74"/>
      <c r="CA35135" s="74"/>
      <c r="CF35135" s="79"/>
      <c r="CL35135" s="79"/>
    </row>
    <row r="35136" spans="30:90">
      <c r="AD35136" s="73"/>
      <c r="AE35136" s="74"/>
      <c r="AF35136" s="74"/>
      <c r="BX35136" s="73"/>
      <c r="BY35136" s="74"/>
      <c r="BZ35136" s="74"/>
      <c r="CA35136" s="74"/>
      <c r="CF35136" s="79"/>
      <c r="CL35136" s="79"/>
    </row>
    <row r="35137" spans="30:90">
      <c r="AD35137" s="73"/>
      <c r="AE35137" s="74"/>
      <c r="AF35137" s="74"/>
      <c r="BX35137" s="73"/>
      <c r="BY35137" s="74"/>
      <c r="BZ35137" s="74"/>
      <c r="CA35137" s="74"/>
      <c r="CF35137" s="79"/>
      <c r="CL35137" s="79"/>
    </row>
    <row r="35138" spans="30:90">
      <c r="AD35138" s="73"/>
      <c r="AE35138" s="74"/>
      <c r="AF35138" s="74"/>
      <c r="BX35138" s="73"/>
      <c r="BY35138" s="74"/>
      <c r="BZ35138" s="74"/>
      <c r="CA35138" s="74"/>
      <c r="CF35138" s="79"/>
      <c r="CL35138" s="79"/>
    </row>
    <row r="35139" spans="30:90">
      <c r="AD35139" s="73"/>
      <c r="AE35139" s="74"/>
      <c r="AF35139" s="74"/>
      <c r="BX35139" s="73"/>
      <c r="BY35139" s="74"/>
      <c r="BZ35139" s="74"/>
      <c r="CA35139" s="74"/>
      <c r="CF35139" s="79"/>
      <c r="CL35139" s="79"/>
    </row>
    <row r="35140" spans="30:90">
      <c r="AD35140" s="73"/>
      <c r="AE35140" s="74"/>
      <c r="AF35140" s="74"/>
      <c r="BX35140" s="73"/>
      <c r="BY35140" s="74"/>
      <c r="BZ35140" s="74"/>
      <c r="CA35140" s="74"/>
      <c r="CF35140" s="79"/>
      <c r="CL35140" s="79"/>
    </row>
    <row r="35141" spans="30:90">
      <c r="AD35141" s="73"/>
      <c r="AE35141" s="74"/>
      <c r="AF35141" s="74"/>
      <c r="BX35141" s="73"/>
      <c r="BY35141" s="74"/>
      <c r="BZ35141" s="74"/>
      <c r="CA35141" s="74"/>
      <c r="CF35141" s="79"/>
      <c r="CL35141" s="79"/>
    </row>
    <row r="35142" spans="30:90">
      <c r="AD35142" s="73"/>
      <c r="AE35142" s="74"/>
      <c r="AF35142" s="74"/>
      <c r="BX35142" s="73"/>
      <c r="BY35142" s="74"/>
      <c r="BZ35142" s="74"/>
      <c r="CA35142" s="74"/>
      <c r="CF35142" s="79"/>
      <c r="CL35142" s="79"/>
    </row>
    <row r="35143" spans="30:90">
      <c r="AD35143" s="73"/>
      <c r="AE35143" s="74"/>
      <c r="AF35143" s="74"/>
      <c r="BX35143" s="73"/>
      <c r="BY35143" s="74"/>
      <c r="BZ35143" s="74"/>
      <c r="CA35143" s="74"/>
      <c r="CF35143" s="79"/>
      <c r="CL35143" s="79"/>
    </row>
    <row r="35144" spans="30:90">
      <c r="AD35144" s="73"/>
      <c r="AE35144" s="74"/>
      <c r="AF35144" s="74"/>
      <c r="BX35144" s="73"/>
      <c r="BY35144" s="74"/>
      <c r="BZ35144" s="74"/>
      <c r="CA35144" s="74"/>
      <c r="CF35144" s="79"/>
      <c r="CL35144" s="79"/>
    </row>
    <row r="35145" spans="30:90">
      <c r="AD35145" s="73"/>
      <c r="AE35145" s="74"/>
      <c r="AF35145" s="74"/>
      <c r="BX35145" s="73"/>
      <c r="BY35145" s="74"/>
      <c r="BZ35145" s="74"/>
      <c r="CA35145" s="74"/>
      <c r="CF35145" s="79"/>
      <c r="CL35145" s="79"/>
    </row>
    <row r="35146" spans="30:90">
      <c r="AD35146" s="73"/>
      <c r="AE35146" s="74"/>
      <c r="AF35146" s="74"/>
      <c r="BX35146" s="73"/>
      <c r="BY35146" s="74"/>
      <c r="BZ35146" s="74"/>
      <c r="CA35146" s="74"/>
      <c r="CF35146" s="79"/>
      <c r="CL35146" s="79"/>
    </row>
    <row r="35147" spans="30:90">
      <c r="AD35147" s="73"/>
      <c r="AE35147" s="74"/>
      <c r="AF35147" s="74"/>
      <c r="BX35147" s="73"/>
      <c r="BY35147" s="74"/>
      <c r="BZ35147" s="74"/>
      <c r="CA35147" s="74"/>
      <c r="CF35147" s="79"/>
      <c r="CL35147" s="79"/>
    </row>
    <row r="35148" spans="30:90">
      <c r="AD35148" s="73"/>
      <c r="AE35148" s="74"/>
      <c r="AF35148" s="74"/>
      <c r="BX35148" s="73"/>
      <c r="BY35148" s="74"/>
      <c r="BZ35148" s="74"/>
      <c r="CA35148" s="74"/>
      <c r="CF35148" s="79"/>
      <c r="CL35148" s="79"/>
    </row>
    <row r="35149" spans="30:90">
      <c r="AD35149" s="73"/>
      <c r="AE35149" s="74"/>
      <c r="AF35149" s="74"/>
      <c r="BX35149" s="73"/>
      <c r="BY35149" s="74"/>
      <c r="BZ35149" s="74"/>
      <c r="CA35149" s="74"/>
      <c r="CF35149" s="79"/>
      <c r="CL35149" s="79"/>
    </row>
    <row r="35150" spans="30:90">
      <c r="AD35150" s="73"/>
      <c r="AE35150" s="74"/>
      <c r="AF35150" s="74"/>
      <c r="BX35150" s="73"/>
      <c r="BY35150" s="74"/>
      <c r="BZ35150" s="74"/>
      <c r="CA35150" s="74"/>
      <c r="CF35150" s="79"/>
      <c r="CL35150" s="79"/>
    </row>
    <row r="35151" spans="30:90">
      <c r="AD35151" s="73"/>
      <c r="AE35151" s="74"/>
      <c r="AF35151" s="74"/>
      <c r="BX35151" s="73"/>
      <c r="BY35151" s="74"/>
      <c r="BZ35151" s="74"/>
      <c r="CA35151" s="74"/>
      <c r="CF35151" s="79"/>
      <c r="CL35151" s="79"/>
    </row>
    <row r="35152" spans="30:90">
      <c r="AD35152" s="73"/>
      <c r="AE35152" s="74"/>
      <c r="AF35152" s="74"/>
      <c r="BX35152" s="73"/>
      <c r="BY35152" s="74"/>
      <c r="BZ35152" s="74"/>
      <c r="CA35152" s="74"/>
      <c r="CF35152" s="79"/>
      <c r="CL35152" s="79"/>
    </row>
    <row r="35153" spans="30:90">
      <c r="AD35153" s="73"/>
      <c r="AE35153" s="74"/>
      <c r="AF35153" s="74"/>
      <c r="BX35153" s="73"/>
      <c r="BY35153" s="74"/>
      <c r="BZ35153" s="74"/>
      <c r="CA35153" s="74"/>
      <c r="CF35153" s="79"/>
      <c r="CL35153" s="79"/>
    </row>
    <row r="35154" spans="30:90">
      <c r="AD35154" s="73"/>
      <c r="AE35154" s="74"/>
      <c r="AF35154" s="74"/>
      <c r="BX35154" s="73"/>
      <c r="BY35154" s="74"/>
      <c r="BZ35154" s="74"/>
      <c r="CA35154" s="74"/>
      <c r="CF35154" s="79"/>
      <c r="CL35154" s="79"/>
    </row>
    <row r="35155" spans="30:90">
      <c r="AD35155" s="73"/>
      <c r="AE35155" s="74"/>
      <c r="AF35155" s="74"/>
      <c r="BX35155" s="73"/>
      <c r="BY35155" s="74"/>
      <c r="BZ35155" s="74"/>
      <c r="CA35155" s="74"/>
      <c r="CF35155" s="79"/>
      <c r="CL35155" s="79"/>
    </row>
    <row r="35156" spans="30:90">
      <c r="AD35156" s="73"/>
      <c r="AE35156" s="74"/>
      <c r="AF35156" s="74"/>
      <c r="BX35156" s="73"/>
      <c r="BY35156" s="74"/>
      <c r="BZ35156" s="74"/>
      <c r="CA35156" s="74"/>
      <c r="CF35156" s="79"/>
      <c r="CL35156" s="79"/>
    </row>
    <row r="35157" spans="30:90">
      <c r="AD35157" s="73"/>
      <c r="AE35157" s="74"/>
      <c r="AF35157" s="74"/>
      <c r="BX35157" s="73"/>
      <c r="BY35157" s="74"/>
      <c r="BZ35157" s="74"/>
      <c r="CA35157" s="74"/>
      <c r="CF35157" s="79"/>
      <c r="CL35157" s="79"/>
    </row>
    <row r="35158" spans="30:90">
      <c r="AD35158" s="73"/>
      <c r="AE35158" s="74"/>
      <c r="AF35158" s="74"/>
      <c r="BX35158" s="73"/>
      <c r="BY35158" s="74"/>
      <c r="BZ35158" s="74"/>
      <c r="CA35158" s="74"/>
      <c r="CF35158" s="79"/>
      <c r="CL35158" s="79"/>
    </row>
    <row r="35159" spans="30:90">
      <c r="AD35159" s="73"/>
      <c r="AE35159" s="74"/>
      <c r="AF35159" s="74"/>
      <c r="BX35159" s="73"/>
      <c r="BY35159" s="74"/>
      <c r="BZ35159" s="74"/>
      <c r="CA35159" s="74"/>
      <c r="CF35159" s="79"/>
      <c r="CL35159" s="79"/>
    </row>
    <row r="35160" spans="30:90">
      <c r="AD35160" s="73"/>
      <c r="AE35160" s="74"/>
      <c r="AF35160" s="74"/>
      <c r="BX35160" s="73"/>
      <c r="BY35160" s="74"/>
      <c r="BZ35160" s="74"/>
      <c r="CA35160" s="74"/>
      <c r="CF35160" s="79"/>
      <c r="CL35160" s="79"/>
    </row>
    <row r="35161" spans="30:90">
      <c r="AD35161" s="73"/>
      <c r="AE35161" s="74"/>
      <c r="AF35161" s="74"/>
      <c r="BX35161" s="73"/>
      <c r="BY35161" s="74"/>
      <c r="BZ35161" s="74"/>
      <c r="CA35161" s="74"/>
      <c r="CF35161" s="79"/>
      <c r="CL35161" s="79"/>
    </row>
    <row r="35162" spans="30:90">
      <c r="AD35162" s="73"/>
      <c r="AE35162" s="74"/>
      <c r="AF35162" s="74"/>
      <c r="BX35162" s="73"/>
      <c r="BY35162" s="74"/>
      <c r="BZ35162" s="74"/>
      <c r="CA35162" s="74"/>
      <c r="CF35162" s="79"/>
      <c r="CL35162" s="79"/>
    </row>
    <row r="35163" spans="30:90">
      <c r="AD35163" s="73"/>
      <c r="AE35163" s="74"/>
      <c r="AF35163" s="74"/>
      <c r="BX35163" s="73"/>
      <c r="BY35163" s="74"/>
      <c r="BZ35163" s="74"/>
      <c r="CA35163" s="74"/>
      <c r="CF35163" s="79"/>
      <c r="CL35163" s="79"/>
    </row>
    <row r="35164" spans="30:90">
      <c r="AD35164" s="73"/>
      <c r="AE35164" s="74"/>
      <c r="AF35164" s="74"/>
      <c r="BX35164" s="73"/>
      <c r="BY35164" s="74"/>
      <c r="BZ35164" s="74"/>
      <c r="CA35164" s="74"/>
      <c r="CF35164" s="79"/>
      <c r="CL35164" s="79"/>
    </row>
    <row r="35165" spans="30:90">
      <c r="AD35165" s="73"/>
      <c r="AE35165" s="74"/>
      <c r="AF35165" s="74"/>
      <c r="BX35165" s="73"/>
      <c r="BY35165" s="74"/>
      <c r="BZ35165" s="74"/>
      <c r="CA35165" s="74"/>
      <c r="CF35165" s="79"/>
      <c r="CL35165" s="79"/>
    </row>
    <row r="35166" spans="30:90">
      <c r="AD35166" s="73"/>
      <c r="AE35166" s="74"/>
      <c r="AF35166" s="74"/>
      <c r="BX35166" s="73"/>
      <c r="BY35166" s="74"/>
      <c r="BZ35166" s="74"/>
      <c r="CA35166" s="74"/>
      <c r="CF35166" s="79"/>
      <c r="CL35166" s="79"/>
    </row>
    <row r="35167" spans="30:90">
      <c r="AD35167" s="73"/>
      <c r="AE35167" s="74"/>
      <c r="AF35167" s="74"/>
      <c r="BX35167" s="73"/>
      <c r="BY35167" s="74"/>
      <c r="BZ35167" s="74"/>
      <c r="CA35167" s="74"/>
      <c r="CF35167" s="79"/>
      <c r="CL35167" s="79"/>
    </row>
    <row r="35168" spans="30:90">
      <c r="AD35168" s="73"/>
      <c r="AE35168" s="74"/>
      <c r="AF35168" s="74"/>
      <c r="BX35168" s="73"/>
      <c r="BY35168" s="74"/>
      <c r="BZ35168" s="74"/>
      <c r="CA35168" s="74"/>
      <c r="CF35168" s="79"/>
      <c r="CL35168" s="79"/>
    </row>
    <row r="35169" spans="30:90">
      <c r="AD35169" s="73"/>
      <c r="AE35169" s="74"/>
      <c r="AF35169" s="74"/>
      <c r="BX35169" s="73"/>
      <c r="BY35169" s="74"/>
      <c r="BZ35169" s="74"/>
      <c r="CA35169" s="74"/>
      <c r="CF35169" s="79"/>
      <c r="CL35169" s="79"/>
    </row>
    <row r="35170" spans="30:90">
      <c r="AD35170" s="73"/>
      <c r="AE35170" s="74"/>
      <c r="AF35170" s="74"/>
      <c r="BX35170" s="73"/>
      <c r="BY35170" s="74"/>
      <c r="BZ35170" s="74"/>
      <c r="CA35170" s="74"/>
      <c r="CF35170" s="79"/>
      <c r="CL35170" s="79"/>
    </row>
    <row r="35171" spans="30:90">
      <c r="AD35171" s="73"/>
      <c r="AE35171" s="74"/>
      <c r="AF35171" s="74"/>
      <c r="BX35171" s="73"/>
      <c r="BY35171" s="74"/>
      <c r="BZ35171" s="74"/>
      <c r="CA35171" s="74"/>
      <c r="CF35171" s="79"/>
      <c r="CL35171" s="79"/>
    </row>
    <row r="35172" spans="30:90">
      <c r="AD35172" s="73"/>
      <c r="AE35172" s="74"/>
      <c r="AF35172" s="74"/>
      <c r="BX35172" s="73"/>
      <c r="BY35172" s="74"/>
      <c r="BZ35172" s="74"/>
      <c r="CA35172" s="74"/>
      <c r="CF35172" s="79"/>
      <c r="CL35172" s="79"/>
    </row>
    <row r="35173" spans="30:90">
      <c r="AD35173" s="73"/>
      <c r="AE35173" s="74"/>
      <c r="AF35173" s="74"/>
      <c r="BX35173" s="73"/>
      <c r="BY35173" s="74"/>
      <c r="BZ35173" s="74"/>
      <c r="CA35173" s="74"/>
      <c r="CF35173" s="79"/>
      <c r="CL35173" s="79"/>
    </row>
    <row r="35174" spans="30:90">
      <c r="AD35174" s="73"/>
      <c r="AE35174" s="74"/>
      <c r="AF35174" s="74"/>
      <c r="BX35174" s="73"/>
      <c r="BY35174" s="74"/>
      <c r="BZ35174" s="74"/>
      <c r="CA35174" s="74"/>
      <c r="CF35174" s="79"/>
      <c r="CL35174" s="79"/>
    </row>
    <row r="35175" spans="30:90">
      <c r="AD35175" s="73"/>
      <c r="AE35175" s="74"/>
      <c r="AF35175" s="74"/>
      <c r="BX35175" s="73"/>
      <c r="BY35175" s="74"/>
      <c r="BZ35175" s="74"/>
      <c r="CA35175" s="74"/>
      <c r="CF35175" s="79"/>
      <c r="CL35175" s="79"/>
    </row>
    <row r="35176" spans="30:90">
      <c r="AD35176" s="73"/>
      <c r="AE35176" s="74"/>
      <c r="AF35176" s="74"/>
      <c r="BX35176" s="73"/>
      <c r="BY35176" s="74"/>
      <c r="BZ35176" s="74"/>
      <c r="CA35176" s="74"/>
      <c r="CF35176" s="79"/>
      <c r="CL35176" s="79"/>
    </row>
    <row r="35177" spans="30:90">
      <c r="AD35177" s="73"/>
      <c r="AE35177" s="74"/>
      <c r="AF35177" s="74"/>
      <c r="BX35177" s="73"/>
      <c r="BY35177" s="74"/>
      <c r="BZ35177" s="74"/>
      <c r="CA35177" s="74"/>
      <c r="CF35177" s="79"/>
      <c r="CL35177" s="79"/>
    </row>
    <row r="35178" spans="30:90">
      <c r="AD35178" s="73"/>
      <c r="AE35178" s="74"/>
      <c r="AF35178" s="74"/>
      <c r="BX35178" s="73"/>
      <c r="BY35178" s="74"/>
      <c r="BZ35178" s="74"/>
      <c r="CA35178" s="74"/>
      <c r="CF35178" s="79"/>
      <c r="CL35178" s="79"/>
    </row>
    <row r="35179" spans="30:90">
      <c r="AD35179" s="73"/>
      <c r="AE35179" s="74"/>
      <c r="AF35179" s="74"/>
      <c r="BX35179" s="73"/>
      <c r="BY35179" s="74"/>
      <c r="BZ35179" s="74"/>
      <c r="CA35179" s="74"/>
      <c r="CF35179" s="79"/>
      <c r="CL35179" s="79"/>
    </row>
    <row r="35180" spans="30:90">
      <c r="AD35180" s="73"/>
      <c r="AE35180" s="74"/>
      <c r="AF35180" s="74"/>
      <c r="BX35180" s="73"/>
      <c r="BY35180" s="74"/>
      <c r="BZ35180" s="74"/>
      <c r="CA35180" s="74"/>
      <c r="CF35180" s="79"/>
      <c r="CL35180" s="79"/>
    </row>
    <row r="35181" spans="30:90">
      <c r="AD35181" s="73"/>
      <c r="AE35181" s="74"/>
      <c r="AF35181" s="74"/>
      <c r="BX35181" s="73"/>
      <c r="BY35181" s="74"/>
      <c r="BZ35181" s="74"/>
      <c r="CA35181" s="74"/>
      <c r="CF35181" s="79"/>
      <c r="CL35181" s="79"/>
    </row>
    <row r="35182" spans="30:90">
      <c r="AD35182" s="73"/>
      <c r="AE35182" s="74"/>
      <c r="AF35182" s="74"/>
      <c r="BX35182" s="73"/>
      <c r="BY35182" s="74"/>
      <c r="BZ35182" s="74"/>
      <c r="CA35182" s="74"/>
      <c r="CF35182" s="79"/>
      <c r="CL35182" s="79"/>
    </row>
    <row r="35183" spans="30:90">
      <c r="AD35183" s="73"/>
      <c r="AE35183" s="74"/>
      <c r="AF35183" s="74"/>
      <c r="BX35183" s="73"/>
      <c r="BY35183" s="74"/>
      <c r="BZ35183" s="74"/>
      <c r="CA35183" s="74"/>
      <c r="CF35183" s="79"/>
      <c r="CL35183" s="79"/>
    </row>
    <row r="35184" spans="30:90">
      <c r="AD35184" s="73"/>
      <c r="AE35184" s="74"/>
      <c r="AF35184" s="74"/>
      <c r="BX35184" s="73"/>
      <c r="BY35184" s="74"/>
      <c r="BZ35184" s="74"/>
      <c r="CA35184" s="74"/>
      <c r="CF35184" s="79"/>
      <c r="CL35184" s="79"/>
    </row>
    <row r="35185" spans="30:90">
      <c r="AD35185" s="73"/>
      <c r="AE35185" s="74"/>
      <c r="AF35185" s="74"/>
      <c r="BX35185" s="73"/>
      <c r="BY35185" s="74"/>
      <c r="BZ35185" s="74"/>
      <c r="CA35185" s="74"/>
      <c r="CF35185" s="79"/>
      <c r="CL35185" s="79"/>
    </row>
    <row r="35186" spans="30:90">
      <c r="AD35186" s="73"/>
      <c r="AE35186" s="74"/>
      <c r="AF35186" s="74"/>
      <c r="BX35186" s="73"/>
      <c r="BY35186" s="74"/>
      <c r="BZ35186" s="74"/>
      <c r="CA35186" s="74"/>
      <c r="CF35186" s="79"/>
      <c r="CL35186" s="79"/>
    </row>
    <row r="35187" spans="30:90">
      <c r="AD35187" s="73"/>
      <c r="AE35187" s="74"/>
      <c r="AF35187" s="74"/>
      <c r="BX35187" s="73"/>
      <c r="BY35187" s="74"/>
      <c r="BZ35187" s="74"/>
      <c r="CA35187" s="74"/>
      <c r="CF35187" s="79"/>
      <c r="CL35187" s="79"/>
    </row>
    <row r="35188" spans="30:90">
      <c r="AD35188" s="73"/>
      <c r="AE35188" s="74"/>
      <c r="AF35188" s="74"/>
      <c r="BX35188" s="73"/>
      <c r="BY35188" s="74"/>
      <c r="BZ35188" s="74"/>
      <c r="CA35188" s="74"/>
      <c r="CF35188" s="79"/>
      <c r="CL35188" s="79"/>
    </row>
    <row r="35189" spans="30:90">
      <c r="AD35189" s="73"/>
      <c r="AE35189" s="74"/>
      <c r="AF35189" s="74"/>
      <c r="BX35189" s="73"/>
      <c r="BY35189" s="74"/>
      <c r="BZ35189" s="74"/>
      <c r="CA35189" s="74"/>
      <c r="CF35189" s="79"/>
      <c r="CL35189" s="79"/>
    </row>
    <row r="35190" spans="30:90">
      <c r="AD35190" s="73"/>
      <c r="AE35190" s="74"/>
      <c r="AF35190" s="74"/>
      <c r="BX35190" s="73"/>
      <c r="BY35190" s="74"/>
      <c r="BZ35190" s="74"/>
      <c r="CA35190" s="74"/>
      <c r="CF35190" s="79"/>
      <c r="CL35190" s="79"/>
    </row>
    <row r="35191" spans="30:90">
      <c r="AD35191" s="73"/>
      <c r="AE35191" s="74"/>
      <c r="AF35191" s="74"/>
      <c r="BX35191" s="73"/>
      <c r="BY35191" s="74"/>
      <c r="BZ35191" s="74"/>
      <c r="CA35191" s="74"/>
      <c r="CF35191" s="79"/>
      <c r="CL35191" s="79"/>
    </row>
    <row r="35192" spans="30:90">
      <c r="AD35192" s="73"/>
      <c r="AE35192" s="74"/>
      <c r="AF35192" s="74"/>
      <c r="BX35192" s="73"/>
      <c r="BY35192" s="74"/>
      <c r="BZ35192" s="74"/>
      <c r="CA35192" s="74"/>
      <c r="CF35192" s="79"/>
      <c r="CL35192" s="79"/>
    </row>
    <row r="35193" spans="30:90">
      <c r="AD35193" s="73"/>
      <c r="AE35193" s="74"/>
      <c r="AF35193" s="74"/>
      <c r="BX35193" s="73"/>
      <c r="BY35193" s="74"/>
      <c r="BZ35193" s="74"/>
      <c r="CA35193" s="74"/>
      <c r="CF35193" s="79"/>
      <c r="CL35193" s="79"/>
    </row>
    <row r="35194" spans="30:90">
      <c r="AD35194" s="73"/>
      <c r="AE35194" s="74"/>
      <c r="AF35194" s="74"/>
      <c r="BX35194" s="73"/>
      <c r="BY35194" s="74"/>
      <c r="BZ35194" s="74"/>
      <c r="CA35194" s="74"/>
      <c r="CF35194" s="79"/>
      <c r="CL35194" s="79"/>
    </row>
    <row r="35195" spans="30:90">
      <c r="AD35195" s="73"/>
      <c r="AE35195" s="74"/>
      <c r="AF35195" s="74"/>
      <c r="BX35195" s="73"/>
      <c r="BY35195" s="74"/>
      <c r="BZ35195" s="74"/>
      <c r="CA35195" s="74"/>
      <c r="CF35195" s="79"/>
      <c r="CL35195" s="79"/>
    </row>
    <row r="35196" spans="30:90">
      <c r="AD35196" s="73"/>
      <c r="AE35196" s="74"/>
      <c r="AF35196" s="74"/>
      <c r="BX35196" s="73"/>
      <c r="BY35196" s="74"/>
      <c r="BZ35196" s="74"/>
      <c r="CA35196" s="74"/>
      <c r="CF35196" s="79"/>
      <c r="CL35196" s="79"/>
    </row>
    <row r="35197" spans="30:90">
      <c r="AD35197" s="73"/>
      <c r="AE35197" s="74"/>
      <c r="AF35197" s="74"/>
      <c r="BX35197" s="73"/>
      <c r="BY35197" s="74"/>
      <c r="BZ35197" s="74"/>
      <c r="CA35197" s="74"/>
      <c r="CF35197" s="79"/>
      <c r="CL35197" s="79"/>
    </row>
    <row r="35198" spans="30:90">
      <c r="AD35198" s="73"/>
      <c r="AE35198" s="74"/>
      <c r="AF35198" s="74"/>
      <c r="BX35198" s="73"/>
      <c r="BY35198" s="74"/>
      <c r="BZ35198" s="74"/>
      <c r="CA35198" s="74"/>
      <c r="CF35198" s="79"/>
      <c r="CL35198" s="79"/>
    </row>
    <row r="35199" spans="30:90">
      <c r="AD35199" s="73"/>
      <c r="AE35199" s="74"/>
      <c r="AF35199" s="74"/>
      <c r="BX35199" s="73"/>
      <c r="BY35199" s="74"/>
      <c r="BZ35199" s="74"/>
      <c r="CA35199" s="74"/>
      <c r="CF35199" s="79"/>
      <c r="CL35199" s="79"/>
    </row>
    <row r="35200" spans="30:90">
      <c r="AD35200" s="73"/>
      <c r="AE35200" s="74"/>
      <c r="AF35200" s="74"/>
      <c r="BX35200" s="73"/>
      <c r="BY35200" s="74"/>
      <c r="BZ35200" s="74"/>
      <c r="CA35200" s="74"/>
      <c r="CF35200" s="79"/>
      <c r="CL35200" s="79"/>
    </row>
    <row r="35201" spans="30:90">
      <c r="AD35201" s="73"/>
      <c r="AE35201" s="74"/>
      <c r="AF35201" s="74"/>
      <c r="BX35201" s="73"/>
      <c r="BY35201" s="74"/>
      <c r="BZ35201" s="74"/>
      <c r="CA35201" s="74"/>
      <c r="CF35201" s="79"/>
      <c r="CL35201" s="79"/>
    </row>
    <row r="35202" spans="30:90">
      <c r="AD35202" s="73"/>
      <c r="AE35202" s="74"/>
      <c r="AF35202" s="74"/>
      <c r="BX35202" s="73"/>
      <c r="BY35202" s="74"/>
      <c r="BZ35202" s="74"/>
      <c r="CA35202" s="74"/>
      <c r="CF35202" s="79"/>
      <c r="CL35202" s="79"/>
    </row>
    <row r="35203" spans="30:90">
      <c r="AD35203" s="73"/>
      <c r="AE35203" s="74"/>
      <c r="AF35203" s="74"/>
      <c r="BX35203" s="73"/>
      <c r="BY35203" s="74"/>
      <c r="BZ35203" s="74"/>
      <c r="CA35203" s="74"/>
      <c r="CF35203" s="79"/>
      <c r="CL35203" s="79"/>
    </row>
    <row r="35204" spans="30:90">
      <c r="AD35204" s="73"/>
      <c r="AE35204" s="74"/>
      <c r="AF35204" s="74"/>
      <c r="BX35204" s="73"/>
      <c r="BY35204" s="74"/>
      <c r="BZ35204" s="74"/>
      <c r="CA35204" s="74"/>
      <c r="CF35204" s="79"/>
      <c r="CL35204" s="79"/>
    </row>
    <row r="35205" spans="30:90">
      <c r="AD35205" s="73"/>
      <c r="AE35205" s="74"/>
      <c r="AF35205" s="74"/>
      <c r="BX35205" s="73"/>
      <c r="BY35205" s="74"/>
      <c r="BZ35205" s="74"/>
      <c r="CA35205" s="74"/>
      <c r="CF35205" s="79"/>
      <c r="CL35205" s="79"/>
    </row>
    <row r="35206" spans="30:90">
      <c r="AD35206" s="73"/>
      <c r="AE35206" s="74"/>
      <c r="AF35206" s="74"/>
      <c r="BX35206" s="73"/>
      <c r="BY35206" s="74"/>
      <c r="BZ35206" s="74"/>
      <c r="CA35206" s="74"/>
      <c r="CF35206" s="79"/>
      <c r="CL35206" s="79"/>
    </row>
    <row r="35207" spans="30:90">
      <c r="AD35207" s="73"/>
      <c r="AE35207" s="74"/>
      <c r="AF35207" s="74"/>
      <c r="BX35207" s="73"/>
      <c r="BY35207" s="74"/>
      <c r="BZ35207" s="74"/>
      <c r="CA35207" s="74"/>
      <c r="CF35207" s="79"/>
      <c r="CL35207" s="79"/>
    </row>
    <row r="35208" spans="30:90">
      <c r="AD35208" s="73"/>
      <c r="AE35208" s="74"/>
      <c r="AF35208" s="74"/>
      <c r="BX35208" s="73"/>
      <c r="BY35208" s="74"/>
      <c r="BZ35208" s="74"/>
      <c r="CA35208" s="74"/>
      <c r="CF35208" s="79"/>
      <c r="CL35208" s="79"/>
    </row>
    <row r="35209" spans="30:90">
      <c r="AD35209" s="73"/>
      <c r="AE35209" s="74"/>
      <c r="AF35209" s="74"/>
      <c r="BX35209" s="73"/>
      <c r="BY35209" s="74"/>
      <c r="BZ35209" s="74"/>
      <c r="CA35209" s="74"/>
      <c r="CF35209" s="79"/>
      <c r="CL35209" s="79"/>
    </row>
    <row r="35210" spans="30:90">
      <c r="AD35210" s="73"/>
      <c r="AE35210" s="74"/>
      <c r="AF35210" s="74"/>
      <c r="BX35210" s="73"/>
      <c r="BY35210" s="74"/>
      <c r="BZ35210" s="74"/>
      <c r="CA35210" s="74"/>
      <c r="CF35210" s="79"/>
      <c r="CL35210" s="79"/>
    </row>
    <row r="35211" spans="30:90">
      <c r="AD35211" s="73"/>
      <c r="AE35211" s="74"/>
      <c r="AF35211" s="74"/>
      <c r="BX35211" s="73"/>
      <c r="BY35211" s="74"/>
      <c r="BZ35211" s="74"/>
      <c r="CA35211" s="74"/>
      <c r="CF35211" s="79"/>
      <c r="CL35211" s="79"/>
    </row>
    <row r="35212" spans="30:90">
      <c r="AD35212" s="73"/>
      <c r="AE35212" s="74"/>
      <c r="AF35212" s="74"/>
      <c r="BX35212" s="73"/>
      <c r="BY35212" s="74"/>
      <c r="BZ35212" s="74"/>
      <c r="CA35212" s="74"/>
      <c r="CF35212" s="79"/>
      <c r="CL35212" s="79"/>
    </row>
    <row r="35213" spans="30:90">
      <c r="AD35213" s="73"/>
      <c r="AE35213" s="74"/>
      <c r="AF35213" s="74"/>
      <c r="BX35213" s="73"/>
      <c r="BY35213" s="74"/>
      <c r="BZ35213" s="74"/>
      <c r="CA35213" s="74"/>
      <c r="CF35213" s="79"/>
      <c r="CL35213" s="79"/>
    </row>
    <row r="35214" spans="30:90">
      <c r="AD35214" s="73"/>
      <c r="AE35214" s="74"/>
      <c r="AF35214" s="74"/>
      <c r="BX35214" s="73"/>
      <c r="BY35214" s="74"/>
      <c r="BZ35214" s="74"/>
      <c r="CA35214" s="74"/>
      <c r="CF35214" s="79"/>
      <c r="CL35214" s="79"/>
    </row>
    <row r="35215" spans="30:90">
      <c r="AD35215" s="73"/>
      <c r="AE35215" s="74"/>
      <c r="AF35215" s="74"/>
      <c r="BX35215" s="73"/>
      <c r="BY35215" s="74"/>
      <c r="BZ35215" s="74"/>
      <c r="CA35215" s="74"/>
      <c r="CF35215" s="79"/>
      <c r="CL35215" s="79"/>
    </row>
    <row r="35216" spans="30:90">
      <c r="AD35216" s="73"/>
      <c r="AE35216" s="74"/>
      <c r="AF35216" s="74"/>
      <c r="BX35216" s="73"/>
      <c r="BY35216" s="74"/>
      <c r="BZ35216" s="74"/>
      <c r="CA35216" s="74"/>
      <c r="CF35216" s="79"/>
      <c r="CL35216" s="79"/>
    </row>
    <row r="35217" spans="30:90">
      <c r="AD35217" s="73"/>
      <c r="AE35217" s="74"/>
      <c r="AF35217" s="74"/>
      <c r="BX35217" s="73"/>
      <c r="BY35217" s="74"/>
      <c r="BZ35217" s="74"/>
      <c r="CA35217" s="74"/>
      <c r="CF35217" s="79"/>
      <c r="CL35217" s="79"/>
    </row>
    <row r="35218" spans="30:90">
      <c r="AD35218" s="73"/>
      <c r="AE35218" s="74"/>
      <c r="AF35218" s="74"/>
      <c r="BX35218" s="73"/>
      <c r="BY35218" s="74"/>
      <c r="BZ35218" s="74"/>
      <c r="CA35218" s="74"/>
      <c r="CF35218" s="79"/>
      <c r="CL35218" s="79"/>
    </row>
    <row r="35219" spans="30:90">
      <c r="AD35219" s="73"/>
      <c r="AE35219" s="74"/>
      <c r="AF35219" s="74"/>
      <c r="BX35219" s="73"/>
      <c r="BY35219" s="74"/>
      <c r="BZ35219" s="74"/>
      <c r="CA35219" s="74"/>
      <c r="CF35219" s="79"/>
      <c r="CL35219" s="79"/>
    </row>
    <row r="35220" spans="30:90">
      <c r="AD35220" s="73"/>
      <c r="AE35220" s="74"/>
      <c r="AF35220" s="74"/>
      <c r="BX35220" s="73"/>
      <c r="BY35220" s="74"/>
      <c r="BZ35220" s="74"/>
      <c r="CA35220" s="74"/>
      <c r="CF35220" s="79"/>
      <c r="CL35220" s="79"/>
    </row>
    <row r="35221" spans="30:90">
      <c r="AD35221" s="73"/>
      <c r="AE35221" s="74"/>
      <c r="AF35221" s="74"/>
      <c r="BX35221" s="73"/>
      <c r="BY35221" s="74"/>
      <c r="BZ35221" s="74"/>
      <c r="CA35221" s="74"/>
      <c r="CF35221" s="79"/>
      <c r="CL35221" s="79"/>
    </row>
    <row r="35222" spans="30:90">
      <c r="AD35222" s="73"/>
      <c r="AE35222" s="74"/>
      <c r="AF35222" s="74"/>
      <c r="BX35222" s="73"/>
      <c r="BY35222" s="74"/>
      <c r="BZ35222" s="74"/>
      <c r="CA35222" s="74"/>
      <c r="CF35222" s="79"/>
      <c r="CL35222" s="79"/>
    </row>
    <row r="35223" spans="30:90">
      <c r="AD35223" s="73"/>
      <c r="AE35223" s="74"/>
      <c r="AF35223" s="74"/>
      <c r="BX35223" s="73"/>
      <c r="BY35223" s="74"/>
      <c r="BZ35223" s="74"/>
      <c r="CA35223" s="74"/>
      <c r="CF35223" s="79"/>
      <c r="CL35223" s="79"/>
    </row>
    <row r="35224" spans="30:90">
      <c r="AD35224" s="73"/>
      <c r="AE35224" s="74"/>
      <c r="AF35224" s="74"/>
      <c r="BX35224" s="73"/>
      <c r="BY35224" s="74"/>
      <c r="BZ35224" s="74"/>
      <c r="CA35224" s="74"/>
      <c r="CF35224" s="79"/>
      <c r="CL35224" s="79"/>
    </row>
    <row r="35225" spans="30:90">
      <c r="AD35225" s="73"/>
      <c r="AE35225" s="74"/>
      <c r="AF35225" s="74"/>
      <c r="BX35225" s="73"/>
      <c r="BY35225" s="74"/>
      <c r="BZ35225" s="74"/>
      <c r="CA35225" s="74"/>
      <c r="CF35225" s="79"/>
      <c r="CL35225" s="79"/>
    </row>
    <row r="35226" spans="30:90">
      <c r="AD35226" s="73"/>
      <c r="AE35226" s="74"/>
      <c r="AF35226" s="74"/>
      <c r="BX35226" s="73"/>
      <c r="BY35226" s="74"/>
      <c r="BZ35226" s="74"/>
      <c r="CA35226" s="74"/>
      <c r="CF35226" s="79"/>
      <c r="CL35226" s="79"/>
    </row>
    <row r="35227" spans="30:90">
      <c r="AD35227" s="73"/>
      <c r="AE35227" s="74"/>
      <c r="AF35227" s="74"/>
      <c r="BX35227" s="73"/>
      <c r="BY35227" s="74"/>
      <c r="BZ35227" s="74"/>
      <c r="CA35227" s="74"/>
      <c r="CF35227" s="79"/>
      <c r="CL35227" s="79"/>
    </row>
    <row r="35228" spans="30:90">
      <c r="AD35228" s="73"/>
      <c r="AE35228" s="74"/>
      <c r="AF35228" s="74"/>
      <c r="BX35228" s="73"/>
      <c r="BY35228" s="74"/>
      <c r="BZ35228" s="74"/>
      <c r="CA35228" s="74"/>
      <c r="CF35228" s="79"/>
      <c r="CL35228" s="79"/>
    </row>
    <row r="35229" spans="30:90">
      <c r="AD35229" s="73"/>
      <c r="AE35229" s="74"/>
      <c r="AF35229" s="74"/>
      <c r="BX35229" s="73"/>
      <c r="BY35229" s="74"/>
      <c r="BZ35229" s="74"/>
      <c r="CA35229" s="74"/>
      <c r="CF35229" s="79"/>
      <c r="CL35229" s="79"/>
    </row>
    <row r="35230" spans="30:90">
      <c r="AD35230" s="73"/>
      <c r="AE35230" s="74"/>
      <c r="AF35230" s="74"/>
      <c r="BX35230" s="73"/>
      <c r="BY35230" s="74"/>
      <c r="BZ35230" s="74"/>
      <c r="CA35230" s="74"/>
      <c r="CF35230" s="79"/>
      <c r="CL35230" s="79"/>
    </row>
    <row r="35231" spans="30:90">
      <c r="AD35231" s="73"/>
      <c r="AE35231" s="74"/>
      <c r="AF35231" s="74"/>
      <c r="BX35231" s="73"/>
      <c r="BY35231" s="74"/>
      <c r="BZ35231" s="74"/>
      <c r="CA35231" s="74"/>
      <c r="CF35231" s="79"/>
      <c r="CL35231" s="79"/>
    </row>
    <row r="35232" spans="30:90">
      <c r="AD35232" s="73"/>
      <c r="AE35232" s="74"/>
      <c r="AF35232" s="74"/>
      <c r="BX35232" s="73"/>
      <c r="BY35232" s="74"/>
      <c r="BZ35232" s="74"/>
      <c r="CA35232" s="74"/>
      <c r="CF35232" s="79"/>
      <c r="CL35232" s="79"/>
    </row>
    <row r="35233" spans="30:90">
      <c r="AD35233" s="73"/>
      <c r="AE35233" s="74"/>
      <c r="AF35233" s="74"/>
      <c r="BX35233" s="73"/>
      <c r="BY35233" s="74"/>
      <c r="BZ35233" s="74"/>
      <c r="CA35233" s="74"/>
      <c r="CF35233" s="79"/>
      <c r="CL35233" s="79"/>
    </row>
    <row r="35234" spans="30:90">
      <c r="AD35234" s="73"/>
      <c r="AE35234" s="74"/>
      <c r="AF35234" s="74"/>
      <c r="BX35234" s="73"/>
      <c r="BY35234" s="74"/>
      <c r="BZ35234" s="74"/>
      <c r="CA35234" s="74"/>
      <c r="CF35234" s="79"/>
      <c r="CL35234" s="79"/>
    </row>
    <row r="35235" spans="30:90">
      <c r="AD35235" s="73"/>
      <c r="AE35235" s="74"/>
      <c r="AF35235" s="74"/>
      <c r="BX35235" s="73"/>
      <c r="BY35235" s="74"/>
      <c r="BZ35235" s="74"/>
      <c r="CA35235" s="74"/>
      <c r="CF35235" s="79"/>
      <c r="CL35235" s="79"/>
    </row>
    <row r="35236" spans="30:90">
      <c r="AD35236" s="73"/>
      <c r="AE35236" s="74"/>
      <c r="AF35236" s="74"/>
      <c r="BX35236" s="73"/>
      <c r="BY35236" s="74"/>
      <c r="BZ35236" s="74"/>
      <c r="CA35236" s="74"/>
      <c r="CF35236" s="79"/>
      <c r="CL35236" s="79"/>
    </row>
    <row r="35237" spans="30:90">
      <c r="AD35237" s="73"/>
      <c r="AE35237" s="74"/>
      <c r="AF35237" s="74"/>
      <c r="BX35237" s="73"/>
      <c r="BY35237" s="74"/>
      <c r="BZ35237" s="74"/>
      <c r="CA35237" s="74"/>
      <c r="CF35237" s="79"/>
      <c r="CL35237" s="79"/>
    </row>
    <row r="35238" spans="30:90">
      <c r="AD35238" s="73"/>
      <c r="AE35238" s="74"/>
      <c r="AF35238" s="74"/>
      <c r="BX35238" s="73"/>
      <c r="BY35238" s="74"/>
      <c r="BZ35238" s="74"/>
      <c r="CA35238" s="74"/>
      <c r="CF35238" s="79"/>
      <c r="CL35238" s="79"/>
    </row>
    <row r="35239" spans="30:90">
      <c r="AD35239" s="73"/>
      <c r="AE35239" s="74"/>
      <c r="AF35239" s="74"/>
      <c r="BX35239" s="73"/>
      <c r="BY35239" s="74"/>
      <c r="BZ35239" s="74"/>
      <c r="CA35239" s="74"/>
      <c r="CF35239" s="79"/>
      <c r="CL35239" s="79"/>
    </row>
    <row r="35240" spans="30:90">
      <c r="AD35240" s="73"/>
      <c r="AE35240" s="74"/>
      <c r="AF35240" s="74"/>
      <c r="BX35240" s="73"/>
      <c r="BY35240" s="74"/>
      <c r="BZ35240" s="74"/>
      <c r="CA35240" s="74"/>
      <c r="CF35240" s="79"/>
      <c r="CL35240" s="79"/>
    </row>
    <row r="35241" spans="30:90">
      <c r="AD35241" s="73"/>
      <c r="AE35241" s="74"/>
      <c r="AF35241" s="74"/>
      <c r="BX35241" s="73"/>
      <c r="BY35241" s="74"/>
      <c r="BZ35241" s="74"/>
      <c r="CA35241" s="74"/>
      <c r="CF35241" s="79"/>
      <c r="CL35241" s="79"/>
    </row>
    <row r="35242" spans="30:90">
      <c r="AD35242" s="73"/>
      <c r="AE35242" s="74"/>
      <c r="AF35242" s="74"/>
      <c r="BX35242" s="73"/>
      <c r="BY35242" s="74"/>
      <c r="BZ35242" s="74"/>
      <c r="CA35242" s="74"/>
      <c r="CF35242" s="79"/>
      <c r="CL35242" s="79"/>
    </row>
    <row r="35243" spans="30:90">
      <c r="AD35243" s="73"/>
      <c r="AE35243" s="74"/>
      <c r="AF35243" s="74"/>
      <c r="BX35243" s="73"/>
      <c r="BY35243" s="74"/>
      <c r="BZ35243" s="74"/>
      <c r="CA35243" s="74"/>
      <c r="CF35243" s="79"/>
      <c r="CL35243" s="79"/>
    </row>
    <row r="35244" spans="30:90">
      <c r="AD35244" s="73"/>
      <c r="AE35244" s="74"/>
      <c r="AF35244" s="74"/>
      <c r="BX35244" s="73"/>
      <c r="BY35244" s="74"/>
      <c r="BZ35244" s="74"/>
      <c r="CA35244" s="74"/>
      <c r="CF35244" s="79"/>
      <c r="CL35244" s="79"/>
    </row>
    <row r="35245" spans="30:90">
      <c r="AD35245" s="73"/>
      <c r="AE35245" s="74"/>
      <c r="AF35245" s="74"/>
      <c r="BX35245" s="73"/>
      <c r="BY35245" s="74"/>
      <c r="BZ35245" s="74"/>
      <c r="CA35245" s="74"/>
      <c r="CF35245" s="79"/>
      <c r="CL35245" s="79"/>
    </row>
    <row r="35246" spans="30:90">
      <c r="AD35246" s="73"/>
      <c r="AE35246" s="74"/>
      <c r="AF35246" s="74"/>
      <c r="BX35246" s="73"/>
      <c r="BY35246" s="74"/>
      <c r="BZ35246" s="74"/>
      <c r="CA35246" s="74"/>
      <c r="CF35246" s="79"/>
      <c r="CL35246" s="79"/>
    </row>
    <row r="35247" spans="30:90">
      <c r="AD35247" s="73"/>
      <c r="AE35247" s="74"/>
      <c r="AF35247" s="74"/>
      <c r="BX35247" s="73"/>
      <c r="BY35247" s="74"/>
      <c r="BZ35247" s="74"/>
      <c r="CA35247" s="74"/>
      <c r="CF35247" s="79"/>
      <c r="CL35247" s="79"/>
    </row>
    <row r="35248" spans="30:90">
      <c r="AD35248" s="73"/>
      <c r="AE35248" s="74"/>
      <c r="AF35248" s="74"/>
      <c r="BX35248" s="73"/>
      <c r="BY35248" s="74"/>
      <c r="BZ35248" s="74"/>
      <c r="CA35248" s="74"/>
      <c r="CF35248" s="79"/>
      <c r="CL35248" s="79"/>
    </row>
    <row r="35249" spans="30:90">
      <c r="AD35249" s="73"/>
      <c r="AE35249" s="74"/>
      <c r="AF35249" s="74"/>
      <c r="BX35249" s="73"/>
      <c r="BY35249" s="74"/>
      <c r="BZ35249" s="74"/>
      <c r="CA35249" s="74"/>
      <c r="CF35249" s="79"/>
      <c r="CL35249" s="79"/>
    </row>
    <row r="35250" spans="30:90">
      <c r="AD35250" s="73"/>
      <c r="AE35250" s="74"/>
      <c r="AF35250" s="74"/>
      <c r="BX35250" s="73"/>
      <c r="BY35250" s="74"/>
      <c r="BZ35250" s="74"/>
      <c r="CA35250" s="74"/>
      <c r="CF35250" s="79"/>
      <c r="CL35250" s="79"/>
    </row>
    <row r="35251" spans="30:90">
      <c r="AD35251" s="73"/>
      <c r="AE35251" s="74"/>
      <c r="AF35251" s="74"/>
      <c r="BX35251" s="73"/>
      <c r="BY35251" s="74"/>
      <c r="BZ35251" s="74"/>
      <c r="CA35251" s="74"/>
      <c r="CF35251" s="79"/>
      <c r="CL35251" s="79"/>
    </row>
    <row r="35252" spans="30:90">
      <c r="AD35252" s="73"/>
      <c r="AE35252" s="74"/>
      <c r="AF35252" s="74"/>
      <c r="BX35252" s="73"/>
      <c r="BY35252" s="74"/>
      <c r="BZ35252" s="74"/>
      <c r="CA35252" s="74"/>
      <c r="CF35252" s="79"/>
      <c r="CL35252" s="79"/>
    </row>
    <row r="35253" spans="30:90">
      <c r="AD35253" s="73"/>
      <c r="AE35253" s="74"/>
      <c r="AF35253" s="74"/>
      <c r="BX35253" s="73"/>
      <c r="BY35253" s="74"/>
      <c r="BZ35253" s="74"/>
      <c r="CA35253" s="74"/>
      <c r="CF35253" s="79"/>
      <c r="CL35253" s="79"/>
    </row>
    <row r="35254" spans="30:90">
      <c r="AD35254" s="73"/>
      <c r="AE35254" s="74"/>
      <c r="AF35254" s="74"/>
      <c r="BX35254" s="73"/>
      <c r="BY35254" s="74"/>
      <c r="BZ35254" s="74"/>
      <c r="CA35254" s="74"/>
      <c r="CF35254" s="79"/>
      <c r="CL35254" s="79"/>
    </row>
    <row r="35255" spans="30:90">
      <c r="AD35255" s="73"/>
      <c r="AE35255" s="74"/>
      <c r="AF35255" s="74"/>
      <c r="BX35255" s="73"/>
      <c r="BY35255" s="74"/>
      <c r="BZ35255" s="74"/>
      <c r="CA35255" s="74"/>
      <c r="CF35255" s="79"/>
      <c r="CL35255" s="79"/>
    </row>
    <row r="35256" spans="30:90">
      <c r="AD35256" s="73"/>
      <c r="AE35256" s="74"/>
      <c r="AF35256" s="74"/>
      <c r="BX35256" s="73"/>
      <c r="BY35256" s="74"/>
      <c r="BZ35256" s="74"/>
      <c r="CA35256" s="74"/>
      <c r="CF35256" s="79"/>
      <c r="CL35256" s="79"/>
    </row>
    <row r="35257" spans="30:90">
      <c r="AD35257" s="73"/>
      <c r="AE35257" s="74"/>
      <c r="AF35257" s="74"/>
      <c r="BX35257" s="73"/>
      <c r="BY35257" s="74"/>
      <c r="BZ35257" s="74"/>
      <c r="CA35257" s="74"/>
      <c r="CF35257" s="79"/>
      <c r="CL35257" s="79"/>
    </row>
    <row r="35258" spans="30:90">
      <c r="AD35258" s="73"/>
      <c r="AE35258" s="74"/>
      <c r="AF35258" s="74"/>
      <c r="BX35258" s="73"/>
      <c r="BY35258" s="74"/>
      <c r="BZ35258" s="74"/>
      <c r="CA35258" s="74"/>
      <c r="CF35258" s="79"/>
      <c r="CL35258" s="79"/>
    </row>
    <row r="35259" spans="30:90">
      <c r="AD35259" s="73"/>
      <c r="AE35259" s="74"/>
      <c r="AF35259" s="74"/>
      <c r="BX35259" s="73"/>
      <c r="BY35259" s="74"/>
      <c r="BZ35259" s="74"/>
      <c r="CA35259" s="74"/>
      <c r="CF35259" s="79"/>
      <c r="CL35259" s="79"/>
    </row>
    <row r="35260" spans="30:90">
      <c r="AD35260" s="73"/>
      <c r="AE35260" s="74"/>
      <c r="AF35260" s="74"/>
      <c r="BX35260" s="73"/>
      <c r="BY35260" s="74"/>
      <c r="BZ35260" s="74"/>
      <c r="CA35260" s="74"/>
      <c r="CF35260" s="79"/>
      <c r="CL35260" s="79"/>
    </row>
    <row r="35261" spans="30:90">
      <c r="AD35261" s="73"/>
      <c r="AE35261" s="74"/>
      <c r="AF35261" s="74"/>
      <c r="BX35261" s="73"/>
      <c r="BY35261" s="74"/>
      <c r="BZ35261" s="74"/>
      <c r="CA35261" s="74"/>
      <c r="CF35261" s="79"/>
      <c r="CL35261" s="79"/>
    </row>
    <row r="35262" spans="30:90">
      <c r="AD35262" s="73"/>
      <c r="AE35262" s="74"/>
      <c r="AF35262" s="74"/>
      <c r="BX35262" s="73"/>
      <c r="BY35262" s="74"/>
      <c r="BZ35262" s="74"/>
      <c r="CA35262" s="74"/>
      <c r="CF35262" s="79"/>
      <c r="CL35262" s="79"/>
    </row>
    <row r="35263" spans="30:90">
      <c r="AD35263" s="73"/>
      <c r="AE35263" s="74"/>
      <c r="AF35263" s="74"/>
      <c r="BX35263" s="73"/>
      <c r="BY35263" s="74"/>
      <c r="BZ35263" s="74"/>
      <c r="CA35263" s="74"/>
      <c r="CF35263" s="79"/>
      <c r="CL35263" s="79"/>
    </row>
    <row r="35264" spans="30:90">
      <c r="AD35264" s="73"/>
      <c r="AE35264" s="74"/>
      <c r="AF35264" s="74"/>
      <c r="BX35264" s="73"/>
      <c r="BY35264" s="74"/>
      <c r="BZ35264" s="74"/>
      <c r="CA35264" s="74"/>
      <c r="CF35264" s="79"/>
      <c r="CL35264" s="79"/>
    </row>
    <row r="35265" spans="30:90">
      <c r="AD35265" s="73"/>
      <c r="AE35265" s="74"/>
      <c r="AF35265" s="74"/>
      <c r="BX35265" s="73"/>
      <c r="BY35265" s="74"/>
      <c r="BZ35265" s="74"/>
      <c r="CA35265" s="74"/>
      <c r="CF35265" s="79"/>
      <c r="CL35265" s="79"/>
    </row>
    <row r="35266" spans="30:90">
      <c r="AD35266" s="73"/>
      <c r="AE35266" s="74"/>
      <c r="AF35266" s="74"/>
      <c r="BX35266" s="73"/>
      <c r="BY35266" s="74"/>
      <c r="BZ35266" s="74"/>
      <c r="CA35266" s="74"/>
      <c r="CF35266" s="79"/>
      <c r="CL35266" s="79"/>
    </row>
    <row r="35267" spans="30:90">
      <c r="AD35267" s="73"/>
      <c r="AE35267" s="74"/>
      <c r="AF35267" s="74"/>
      <c r="BX35267" s="73"/>
      <c r="BY35267" s="74"/>
      <c r="BZ35267" s="74"/>
      <c r="CA35267" s="74"/>
      <c r="CF35267" s="79"/>
      <c r="CL35267" s="79"/>
    </row>
    <row r="35268" spans="30:90">
      <c r="AD35268" s="73"/>
      <c r="AE35268" s="74"/>
      <c r="AF35268" s="74"/>
      <c r="BX35268" s="73"/>
      <c r="BY35268" s="74"/>
      <c r="BZ35268" s="74"/>
      <c r="CA35268" s="74"/>
      <c r="CF35268" s="79"/>
      <c r="CL35268" s="79"/>
    </row>
    <row r="35269" spans="30:90">
      <c r="AD35269" s="73"/>
      <c r="AE35269" s="74"/>
      <c r="AF35269" s="74"/>
      <c r="BX35269" s="73"/>
      <c r="BY35269" s="74"/>
      <c r="BZ35269" s="74"/>
      <c r="CA35269" s="74"/>
      <c r="CF35269" s="79"/>
      <c r="CL35269" s="79"/>
    </row>
    <row r="35270" spans="30:90">
      <c r="AD35270" s="73"/>
      <c r="AE35270" s="74"/>
      <c r="AF35270" s="74"/>
      <c r="BX35270" s="73"/>
      <c r="BY35270" s="74"/>
      <c r="BZ35270" s="74"/>
      <c r="CA35270" s="74"/>
      <c r="CF35270" s="79"/>
      <c r="CL35270" s="79"/>
    </row>
    <row r="35271" spans="30:90">
      <c r="AD35271" s="73"/>
      <c r="AE35271" s="74"/>
      <c r="AF35271" s="74"/>
      <c r="BX35271" s="73"/>
      <c r="BY35271" s="74"/>
      <c r="BZ35271" s="74"/>
      <c r="CA35271" s="74"/>
      <c r="CF35271" s="79"/>
      <c r="CL35271" s="79"/>
    </row>
    <row r="35272" spans="30:90">
      <c r="AD35272" s="73"/>
      <c r="AE35272" s="74"/>
      <c r="AF35272" s="74"/>
      <c r="BX35272" s="73"/>
      <c r="BY35272" s="74"/>
      <c r="BZ35272" s="74"/>
      <c r="CA35272" s="74"/>
      <c r="CF35272" s="79"/>
      <c r="CL35272" s="79"/>
    </row>
    <row r="35273" spans="30:90">
      <c r="AD35273" s="73"/>
      <c r="AE35273" s="74"/>
      <c r="AF35273" s="74"/>
      <c r="BX35273" s="73"/>
      <c r="BY35273" s="74"/>
      <c r="BZ35273" s="74"/>
      <c r="CA35273" s="74"/>
      <c r="CF35273" s="79"/>
      <c r="CL35273" s="79"/>
    </row>
    <row r="35274" spans="30:90">
      <c r="AD35274" s="73"/>
      <c r="AE35274" s="74"/>
      <c r="AF35274" s="74"/>
      <c r="BX35274" s="73"/>
      <c r="BY35274" s="74"/>
      <c r="BZ35274" s="74"/>
      <c r="CA35274" s="74"/>
      <c r="CF35274" s="79"/>
      <c r="CL35274" s="79"/>
    </row>
    <row r="35275" spans="30:90">
      <c r="AD35275" s="73"/>
      <c r="AE35275" s="74"/>
      <c r="AF35275" s="74"/>
      <c r="BX35275" s="73"/>
      <c r="BY35275" s="74"/>
      <c r="BZ35275" s="74"/>
      <c r="CA35275" s="74"/>
      <c r="CF35275" s="79"/>
      <c r="CL35275" s="79"/>
    </row>
    <row r="35276" spans="30:90">
      <c r="AD35276" s="73"/>
      <c r="AE35276" s="74"/>
      <c r="AF35276" s="74"/>
      <c r="BX35276" s="73"/>
      <c r="BY35276" s="74"/>
      <c r="BZ35276" s="74"/>
      <c r="CA35276" s="74"/>
      <c r="CF35276" s="79"/>
      <c r="CL35276" s="79"/>
    </row>
    <row r="35277" spans="30:90">
      <c r="AD35277" s="73"/>
      <c r="AE35277" s="74"/>
      <c r="AF35277" s="74"/>
      <c r="BX35277" s="73"/>
      <c r="BY35277" s="74"/>
      <c r="BZ35277" s="74"/>
      <c r="CA35277" s="74"/>
      <c r="CF35277" s="79"/>
      <c r="CL35277" s="79"/>
    </row>
    <row r="35278" spans="30:90">
      <c r="AD35278" s="73"/>
      <c r="AE35278" s="74"/>
      <c r="AF35278" s="74"/>
      <c r="BX35278" s="73"/>
      <c r="BY35278" s="74"/>
      <c r="BZ35278" s="74"/>
      <c r="CA35278" s="74"/>
      <c r="CF35278" s="79"/>
      <c r="CL35278" s="79"/>
    </row>
    <row r="35279" spans="30:90">
      <c r="AD35279" s="73"/>
      <c r="AE35279" s="74"/>
      <c r="AF35279" s="74"/>
      <c r="BX35279" s="73"/>
      <c r="BY35279" s="74"/>
      <c r="BZ35279" s="74"/>
      <c r="CA35279" s="74"/>
      <c r="CF35279" s="79"/>
      <c r="CL35279" s="79"/>
    </row>
    <row r="35280" spans="30:90">
      <c r="AD35280" s="73"/>
      <c r="AE35280" s="74"/>
      <c r="AF35280" s="74"/>
      <c r="BX35280" s="73"/>
      <c r="BY35280" s="74"/>
      <c r="BZ35280" s="74"/>
      <c r="CA35280" s="74"/>
      <c r="CF35280" s="79"/>
      <c r="CL35280" s="79"/>
    </row>
    <row r="35281" spans="30:90">
      <c r="AD35281" s="73"/>
      <c r="AE35281" s="74"/>
      <c r="AF35281" s="74"/>
      <c r="BX35281" s="73"/>
      <c r="BY35281" s="74"/>
      <c r="BZ35281" s="74"/>
      <c r="CA35281" s="74"/>
      <c r="CF35281" s="79"/>
      <c r="CL35281" s="79"/>
    </row>
    <row r="35282" spans="30:90">
      <c r="AD35282" s="73"/>
      <c r="AE35282" s="74"/>
      <c r="AF35282" s="74"/>
      <c r="BX35282" s="73"/>
      <c r="BY35282" s="74"/>
      <c r="BZ35282" s="74"/>
      <c r="CA35282" s="74"/>
      <c r="CF35282" s="79"/>
      <c r="CL35282" s="79"/>
    </row>
    <row r="35283" spans="30:90">
      <c r="AD35283" s="73"/>
      <c r="AE35283" s="74"/>
      <c r="AF35283" s="74"/>
      <c r="BX35283" s="73"/>
      <c r="BY35283" s="74"/>
      <c r="BZ35283" s="74"/>
      <c r="CA35283" s="74"/>
      <c r="CF35283" s="79"/>
      <c r="CL35283" s="79"/>
    </row>
    <row r="35284" spans="30:90">
      <c r="AD35284" s="73"/>
      <c r="AE35284" s="74"/>
      <c r="AF35284" s="74"/>
      <c r="BX35284" s="73"/>
      <c r="BY35284" s="74"/>
      <c r="BZ35284" s="74"/>
      <c r="CA35284" s="74"/>
      <c r="CF35284" s="79"/>
      <c r="CL35284" s="79"/>
    </row>
    <row r="35285" spans="30:90">
      <c r="AD35285" s="73"/>
      <c r="AE35285" s="74"/>
      <c r="AF35285" s="74"/>
      <c r="BX35285" s="73"/>
      <c r="BY35285" s="74"/>
      <c r="BZ35285" s="74"/>
      <c r="CA35285" s="74"/>
      <c r="CF35285" s="79"/>
      <c r="CL35285" s="79"/>
    </row>
    <row r="35286" spans="30:90">
      <c r="AD35286" s="73"/>
      <c r="AE35286" s="74"/>
      <c r="AF35286" s="74"/>
      <c r="BX35286" s="73"/>
      <c r="BY35286" s="74"/>
      <c r="BZ35286" s="74"/>
      <c r="CA35286" s="74"/>
      <c r="CF35286" s="79"/>
      <c r="CL35286" s="79"/>
    </row>
    <row r="35287" spans="30:90">
      <c r="AD35287" s="73"/>
      <c r="AE35287" s="74"/>
      <c r="AF35287" s="74"/>
      <c r="BX35287" s="73"/>
      <c r="BY35287" s="74"/>
      <c r="BZ35287" s="74"/>
      <c r="CA35287" s="74"/>
      <c r="CF35287" s="79"/>
      <c r="CL35287" s="79"/>
    </row>
    <row r="35288" spans="30:90">
      <c r="AD35288" s="73"/>
      <c r="AE35288" s="74"/>
      <c r="AF35288" s="74"/>
      <c r="BX35288" s="73"/>
      <c r="BY35288" s="74"/>
      <c r="BZ35288" s="74"/>
      <c r="CA35288" s="74"/>
      <c r="CF35288" s="79"/>
      <c r="CL35288" s="79"/>
    </row>
    <row r="35289" spans="30:90">
      <c r="AD35289" s="73"/>
      <c r="AE35289" s="74"/>
      <c r="AF35289" s="74"/>
      <c r="BX35289" s="73"/>
      <c r="BY35289" s="74"/>
      <c r="BZ35289" s="74"/>
      <c r="CA35289" s="74"/>
      <c r="CF35289" s="79"/>
      <c r="CL35289" s="79"/>
    </row>
    <row r="35290" spans="30:90">
      <c r="AD35290" s="73"/>
      <c r="AE35290" s="74"/>
      <c r="AF35290" s="74"/>
      <c r="BX35290" s="73"/>
      <c r="BY35290" s="74"/>
      <c r="BZ35290" s="74"/>
      <c r="CA35290" s="74"/>
      <c r="CF35290" s="79"/>
      <c r="CL35290" s="79"/>
    </row>
    <row r="35291" spans="30:90">
      <c r="AD35291" s="73"/>
      <c r="AE35291" s="74"/>
      <c r="AF35291" s="74"/>
      <c r="BX35291" s="73"/>
      <c r="BY35291" s="74"/>
      <c r="BZ35291" s="74"/>
      <c r="CA35291" s="74"/>
      <c r="CF35291" s="79"/>
      <c r="CL35291" s="79"/>
    </row>
    <row r="35292" spans="30:90">
      <c r="AD35292" s="73"/>
      <c r="AE35292" s="74"/>
      <c r="AF35292" s="74"/>
      <c r="BX35292" s="73"/>
      <c r="BY35292" s="74"/>
      <c r="BZ35292" s="74"/>
      <c r="CA35292" s="74"/>
      <c r="CF35292" s="79"/>
      <c r="CL35292" s="79"/>
    </row>
    <row r="35293" spans="30:90">
      <c r="AD35293" s="73"/>
      <c r="AE35293" s="74"/>
      <c r="AF35293" s="74"/>
      <c r="BX35293" s="73"/>
      <c r="BY35293" s="74"/>
      <c r="BZ35293" s="74"/>
      <c r="CA35293" s="74"/>
      <c r="CF35293" s="79"/>
      <c r="CL35293" s="79"/>
    </row>
    <row r="35294" spans="30:90">
      <c r="AD35294" s="73"/>
      <c r="AE35294" s="74"/>
      <c r="AF35294" s="74"/>
      <c r="BX35294" s="73"/>
      <c r="BY35294" s="74"/>
      <c r="BZ35294" s="74"/>
      <c r="CA35294" s="74"/>
      <c r="CF35294" s="79"/>
      <c r="CL35294" s="79"/>
    </row>
    <row r="35295" spans="30:90">
      <c r="AD35295" s="73"/>
      <c r="AE35295" s="74"/>
      <c r="AF35295" s="74"/>
      <c r="BX35295" s="73"/>
      <c r="BY35295" s="74"/>
      <c r="BZ35295" s="74"/>
      <c r="CA35295" s="74"/>
      <c r="CF35295" s="79"/>
      <c r="CL35295" s="79"/>
    </row>
    <row r="35296" spans="30:90">
      <c r="AD35296" s="73"/>
      <c r="AE35296" s="74"/>
      <c r="AF35296" s="74"/>
      <c r="BX35296" s="73"/>
      <c r="BY35296" s="74"/>
      <c r="BZ35296" s="74"/>
      <c r="CA35296" s="74"/>
      <c r="CF35296" s="79"/>
      <c r="CL35296" s="79"/>
    </row>
    <row r="35297" spans="30:90">
      <c r="AD35297" s="73"/>
      <c r="AE35297" s="74"/>
      <c r="AF35297" s="74"/>
      <c r="BX35297" s="73"/>
      <c r="BY35297" s="74"/>
      <c r="BZ35297" s="74"/>
      <c r="CA35297" s="74"/>
      <c r="CF35297" s="79"/>
      <c r="CL35297" s="79"/>
    </row>
    <row r="35298" spans="30:90">
      <c r="AD35298" s="73"/>
      <c r="AE35298" s="74"/>
      <c r="AF35298" s="74"/>
      <c r="BX35298" s="73"/>
      <c r="BY35298" s="74"/>
      <c r="BZ35298" s="74"/>
      <c r="CA35298" s="74"/>
      <c r="CF35298" s="79"/>
      <c r="CL35298" s="79"/>
    </row>
    <row r="35299" spans="30:90">
      <c r="AD35299" s="73"/>
      <c r="AE35299" s="74"/>
      <c r="AF35299" s="74"/>
      <c r="BX35299" s="73"/>
      <c r="BY35299" s="74"/>
      <c r="BZ35299" s="74"/>
      <c r="CA35299" s="74"/>
      <c r="CF35299" s="79"/>
      <c r="CL35299" s="79"/>
    </row>
    <row r="35300" spans="30:90">
      <c r="AD35300" s="73"/>
      <c r="AE35300" s="74"/>
      <c r="AF35300" s="74"/>
      <c r="BX35300" s="73"/>
      <c r="BY35300" s="74"/>
      <c r="BZ35300" s="74"/>
      <c r="CA35300" s="74"/>
      <c r="CF35300" s="79"/>
      <c r="CL35300" s="79"/>
    </row>
    <row r="35301" spans="30:90">
      <c r="AD35301" s="73"/>
      <c r="AE35301" s="74"/>
      <c r="AF35301" s="74"/>
      <c r="BX35301" s="73"/>
      <c r="BY35301" s="74"/>
      <c r="BZ35301" s="74"/>
      <c r="CA35301" s="74"/>
      <c r="CF35301" s="79"/>
      <c r="CL35301" s="79"/>
    </row>
    <row r="35302" spans="30:90">
      <c r="AD35302" s="73"/>
      <c r="AE35302" s="74"/>
      <c r="AF35302" s="74"/>
      <c r="BX35302" s="73"/>
      <c r="BY35302" s="74"/>
      <c r="BZ35302" s="74"/>
      <c r="CA35302" s="74"/>
      <c r="CF35302" s="79"/>
      <c r="CL35302" s="79"/>
    </row>
    <row r="35303" spans="30:90">
      <c r="AD35303" s="73"/>
      <c r="AE35303" s="74"/>
      <c r="AF35303" s="74"/>
      <c r="BX35303" s="73"/>
      <c r="BY35303" s="74"/>
      <c r="BZ35303" s="74"/>
      <c r="CA35303" s="74"/>
      <c r="CF35303" s="79"/>
      <c r="CL35303" s="79"/>
    </row>
    <row r="35304" spans="30:90">
      <c r="AD35304" s="73"/>
      <c r="AE35304" s="74"/>
      <c r="AF35304" s="74"/>
      <c r="BX35304" s="73"/>
      <c r="BY35304" s="74"/>
      <c r="BZ35304" s="74"/>
      <c r="CA35304" s="74"/>
      <c r="CF35304" s="79"/>
      <c r="CL35304" s="79"/>
    </row>
    <row r="35305" spans="30:90">
      <c r="AD35305" s="73"/>
      <c r="AE35305" s="74"/>
      <c r="AF35305" s="74"/>
      <c r="BX35305" s="73"/>
      <c r="BY35305" s="74"/>
      <c r="BZ35305" s="74"/>
      <c r="CA35305" s="74"/>
      <c r="CF35305" s="79"/>
      <c r="CL35305" s="79"/>
    </row>
    <row r="35306" spans="30:90">
      <c r="AD35306" s="73"/>
      <c r="AE35306" s="74"/>
      <c r="AF35306" s="74"/>
      <c r="BX35306" s="73"/>
      <c r="BY35306" s="74"/>
      <c r="BZ35306" s="74"/>
      <c r="CA35306" s="74"/>
      <c r="CF35306" s="79"/>
      <c r="CL35306" s="79"/>
    </row>
    <row r="35307" spans="30:90">
      <c r="AD35307" s="73"/>
      <c r="AE35307" s="74"/>
      <c r="AF35307" s="74"/>
      <c r="BX35307" s="73"/>
      <c r="BY35307" s="74"/>
      <c r="BZ35307" s="74"/>
      <c r="CA35307" s="74"/>
      <c r="CF35307" s="79"/>
      <c r="CL35307" s="79"/>
    </row>
    <row r="35308" spans="30:90">
      <c r="AD35308" s="73"/>
      <c r="AE35308" s="74"/>
      <c r="AF35308" s="74"/>
      <c r="BX35308" s="73"/>
      <c r="BY35308" s="74"/>
      <c r="BZ35308" s="74"/>
      <c r="CA35308" s="74"/>
      <c r="CF35308" s="79"/>
      <c r="CL35308" s="79"/>
    </row>
    <row r="35309" spans="30:90">
      <c r="AD35309" s="73"/>
      <c r="AE35309" s="74"/>
      <c r="AF35309" s="74"/>
      <c r="BX35309" s="73"/>
      <c r="BY35309" s="74"/>
      <c r="BZ35309" s="74"/>
      <c r="CA35309" s="74"/>
      <c r="CF35309" s="79"/>
      <c r="CL35309" s="79"/>
    </row>
    <row r="35310" spans="30:90">
      <c r="AD35310" s="73"/>
      <c r="AE35310" s="74"/>
      <c r="AF35310" s="74"/>
      <c r="BX35310" s="73"/>
      <c r="BY35310" s="74"/>
      <c r="BZ35310" s="74"/>
      <c r="CA35310" s="74"/>
      <c r="CF35310" s="79"/>
      <c r="CL35310" s="79"/>
    </row>
    <row r="35311" spans="30:90">
      <c r="AD35311" s="73"/>
      <c r="AE35311" s="74"/>
      <c r="AF35311" s="74"/>
      <c r="BX35311" s="73"/>
      <c r="BY35311" s="74"/>
      <c r="BZ35311" s="74"/>
      <c r="CA35311" s="74"/>
      <c r="CF35311" s="79"/>
      <c r="CL35311" s="79"/>
    </row>
    <row r="35312" spans="30:90">
      <c r="AD35312" s="73"/>
      <c r="AE35312" s="74"/>
      <c r="AF35312" s="74"/>
      <c r="BX35312" s="73"/>
      <c r="BY35312" s="74"/>
      <c r="BZ35312" s="74"/>
      <c r="CA35312" s="74"/>
      <c r="CF35312" s="79"/>
      <c r="CL35312" s="79"/>
    </row>
    <row r="35313" spans="30:90">
      <c r="AD35313" s="73"/>
      <c r="AE35313" s="74"/>
      <c r="AF35313" s="74"/>
      <c r="BX35313" s="73"/>
      <c r="BY35313" s="74"/>
      <c r="BZ35313" s="74"/>
      <c r="CA35313" s="74"/>
      <c r="CF35313" s="79"/>
      <c r="CL35313" s="79"/>
    </row>
    <row r="35314" spans="30:90">
      <c r="AD35314" s="73"/>
      <c r="AE35314" s="74"/>
      <c r="AF35314" s="74"/>
      <c r="BX35314" s="73"/>
      <c r="BY35314" s="74"/>
      <c r="BZ35314" s="74"/>
      <c r="CA35314" s="74"/>
      <c r="CF35314" s="79"/>
      <c r="CL35314" s="79"/>
    </row>
    <row r="35315" spans="30:90">
      <c r="AD35315" s="73"/>
      <c r="AE35315" s="74"/>
      <c r="AF35315" s="74"/>
      <c r="BX35315" s="73"/>
      <c r="BY35315" s="74"/>
      <c r="BZ35315" s="74"/>
      <c r="CA35315" s="74"/>
      <c r="CF35315" s="79"/>
      <c r="CL35315" s="79"/>
    </row>
    <row r="35316" spans="30:90">
      <c r="AD35316" s="73"/>
      <c r="AE35316" s="74"/>
      <c r="AF35316" s="74"/>
      <c r="BX35316" s="73"/>
      <c r="BY35316" s="74"/>
      <c r="BZ35316" s="74"/>
      <c r="CA35316" s="74"/>
      <c r="CF35316" s="79"/>
      <c r="CL35316" s="79"/>
    </row>
    <row r="35317" spans="30:90">
      <c r="AD35317" s="73"/>
      <c r="AE35317" s="74"/>
      <c r="AF35317" s="74"/>
      <c r="BX35317" s="73"/>
      <c r="BY35317" s="74"/>
      <c r="BZ35317" s="74"/>
      <c r="CA35317" s="74"/>
      <c r="CF35317" s="79"/>
      <c r="CL35317" s="79"/>
    </row>
    <row r="35318" spans="30:90">
      <c r="AD35318" s="73"/>
      <c r="AE35318" s="74"/>
      <c r="AF35318" s="74"/>
      <c r="BX35318" s="73"/>
      <c r="BY35318" s="74"/>
      <c r="BZ35318" s="74"/>
      <c r="CA35318" s="74"/>
      <c r="CF35318" s="79"/>
      <c r="CL35318" s="79"/>
    </row>
    <row r="35319" spans="30:90">
      <c r="AD35319" s="73"/>
      <c r="AE35319" s="74"/>
      <c r="AF35319" s="74"/>
      <c r="BX35319" s="73"/>
      <c r="BY35319" s="74"/>
      <c r="BZ35319" s="74"/>
      <c r="CA35319" s="74"/>
      <c r="CF35319" s="79"/>
      <c r="CL35319" s="79"/>
    </row>
    <row r="35320" spans="30:90">
      <c r="AD35320" s="73"/>
      <c r="AE35320" s="74"/>
      <c r="AF35320" s="74"/>
      <c r="BX35320" s="73"/>
      <c r="BY35320" s="74"/>
      <c r="BZ35320" s="74"/>
      <c r="CA35320" s="74"/>
      <c r="CF35320" s="79"/>
      <c r="CL35320" s="79"/>
    </row>
    <row r="35321" spans="30:90">
      <c r="AD35321" s="73"/>
      <c r="AE35321" s="74"/>
      <c r="AF35321" s="74"/>
      <c r="BX35321" s="73"/>
      <c r="BY35321" s="74"/>
      <c r="BZ35321" s="74"/>
      <c r="CA35321" s="74"/>
      <c r="CF35321" s="79"/>
      <c r="CL35321" s="79"/>
    </row>
    <row r="35322" spans="30:90">
      <c r="AD35322" s="73"/>
      <c r="AE35322" s="74"/>
      <c r="AF35322" s="74"/>
      <c r="BX35322" s="73"/>
      <c r="BY35322" s="74"/>
      <c r="BZ35322" s="74"/>
      <c r="CA35322" s="74"/>
      <c r="CF35322" s="79"/>
      <c r="CL35322" s="79"/>
    </row>
    <row r="35323" spans="30:90">
      <c r="AD35323" s="73"/>
      <c r="AE35323" s="74"/>
      <c r="AF35323" s="74"/>
      <c r="BX35323" s="73"/>
      <c r="BY35323" s="74"/>
      <c r="BZ35323" s="74"/>
      <c r="CA35323" s="74"/>
      <c r="CF35323" s="79"/>
      <c r="CL35323" s="79"/>
    </row>
    <row r="35324" spans="30:90">
      <c r="AD35324" s="73"/>
      <c r="AE35324" s="74"/>
      <c r="AF35324" s="74"/>
      <c r="BX35324" s="73"/>
      <c r="BY35324" s="74"/>
      <c r="BZ35324" s="74"/>
      <c r="CA35324" s="74"/>
      <c r="CF35324" s="79"/>
      <c r="CL35324" s="79"/>
    </row>
    <row r="35325" spans="30:90">
      <c r="AD35325" s="73"/>
      <c r="AE35325" s="74"/>
      <c r="AF35325" s="74"/>
      <c r="BX35325" s="73"/>
      <c r="BY35325" s="74"/>
      <c r="BZ35325" s="74"/>
      <c r="CA35325" s="74"/>
      <c r="CF35325" s="79"/>
      <c r="CL35325" s="79"/>
    </row>
    <row r="35326" spans="30:90">
      <c r="AD35326" s="73"/>
      <c r="AE35326" s="74"/>
      <c r="AF35326" s="74"/>
      <c r="BX35326" s="73"/>
      <c r="BY35326" s="74"/>
      <c r="BZ35326" s="74"/>
      <c r="CA35326" s="74"/>
      <c r="CF35326" s="79"/>
      <c r="CL35326" s="79"/>
    </row>
    <row r="35327" spans="30:90">
      <c r="AD35327" s="73"/>
      <c r="AE35327" s="74"/>
      <c r="AF35327" s="74"/>
      <c r="BX35327" s="73"/>
      <c r="BY35327" s="74"/>
      <c r="BZ35327" s="74"/>
      <c r="CA35327" s="74"/>
      <c r="CF35327" s="79"/>
      <c r="CL35327" s="79"/>
    </row>
    <row r="35328" spans="30:90">
      <c r="AD35328" s="73"/>
      <c r="AE35328" s="74"/>
      <c r="AF35328" s="74"/>
      <c r="BX35328" s="73"/>
      <c r="BY35328" s="74"/>
      <c r="BZ35328" s="74"/>
      <c r="CA35328" s="74"/>
      <c r="CF35328" s="79"/>
      <c r="CL35328" s="79"/>
    </row>
    <row r="35329" spans="30:90">
      <c r="AD35329" s="73"/>
      <c r="AE35329" s="74"/>
      <c r="AF35329" s="74"/>
      <c r="BX35329" s="73"/>
      <c r="BY35329" s="74"/>
      <c r="BZ35329" s="74"/>
      <c r="CA35329" s="74"/>
      <c r="CF35329" s="79"/>
      <c r="CL35329" s="79"/>
    </row>
    <row r="35330" spans="30:90">
      <c r="AD35330" s="73"/>
      <c r="AE35330" s="74"/>
      <c r="AF35330" s="74"/>
      <c r="BX35330" s="73"/>
      <c r="BY35330" s="74"/>
      <c r="BZ35330" s="74"/>
      <c r="CA35330" s="74"/>
      <c r="CF35330" s="79"/>
      <c r="CL35330" s="79"/>
    </row>
    <row r="35331" spans="30:90">
      <c r="AD35331" s="73"/>
      <c r="AE35331" s="74"/>
      <c r="AF35331" s="74"/>
      <c r="BX35331" s="73"/>
      <c r="BY35331" s="74"/>
      <c r="BZ35331" s="74"/>
      <c r="CA35331" s="74"/>
      <c r="CF35331" s="79"/>
      <c r="CL35331" s="79"/>
    </row>
    <row r="35332" spans="30:90">
      <c r="AD35332" s="73"/>
      <c r="AE35332" s="74"/>
      <c r="AF35332" s="74"/>
      <c r="BX35332" s="73"/>
      <c r="BY35332" s="74"/>
      <c r="BZ35332" s="74"/>
      <c r="CA35332" s="74"/>
      <c r="CF35332" s="79"/>
      <c r="CL35332" s="79"/>
    </row>
    <row r="35333" spans="30:90">
      <c r="AD35333" s="73"/>
      <c r="AE35333" s="74"/>
      <c r="AF35333" s="74"/>
      <c r="BX35333" s="73"/>
      <c r="BY35333" s="74"/>
      <c r="BZ35333" s="74"/>
      <c r="CA35333" s="74"/>
      <c r="CF35333" s="79"/>
      <c r="CL35333" s="79"/>
    </row>
    <row r="35334" spans="30:90">
      <c r="AD35334" s="73"/>
      <c r="AE35334" s="74"/>
      <c r="AF35334" s="74"/>
      <c r="BX35334" s="73"/>
      <c r="BY35334" s="74"/>
      <c r="BZ35334" s="74"/>
      <c r="CA35334" s="74"/>
      <c r="CF35334" s="79"/>
      <c r="CL35334" s="79"/>
    </row>
    <row r="35335" spans="30:90">
      <c r="AD35335" s="73"/>
      <c r="AE35335" s="74"/>
      <c r="AF35335" s="74"/>
      <c r="BX35335" s="73"/>
      <c r="BY35335" s="74"/>
      <c r="BZ35335" s="74"/>
      <c r="CA35335" s="74"/>
      <c r="CF35335" s="79"/>
      <c r="CL35335" s="79"/>
    </row>
    <row r="35336" spans="30:90">
      <c r="AD35336" s="73"/>
      <c r="AE35336" s="74"/>
      <c r="AF35336" s="74"/>
      <c r="BX35336" s="73"/>
      <c r="BY35336" s="74"/>
      <c r="BZ35336" s="74"/>
      <c r="CA35336" s="74"/>
      <c r="CF35336" s="79"/>
      <c r="CL35336" s="79"/>
    </row>
    <row r="35337" spans="30:90">
      <c r="AD35337" s="73"/>
      <c r="AE35337" s="74"/>
      <c r="AF35337" s="74"/>
      <c r="BX35337" s="73"/>
      <c r="BY35337" s="74"/>
      <c r="BZ35337" s="74"/>
      <c r="CA35337" s="74"/>
      <c r="CF35337" s="79"/>
      <c r="CL35337" s="79"/>
    </row>
    <row r="35338" spans="30:90">
      <c r="AD35338" s="73"/>
      <c r="AE35338" s="74"/>
      <c r="AF35338" s="74"/>
      <c r="BX35338" s="73"/>
      <c r="BY35338" s="74"/>
      <c r="BZ35338" s="74"/>
      <c r="CA35338" s="74"/>
      <c r="CF35338" s="79"/>
      <c r="CL35338" s="79"/>
    </row>
    <row r="35339" spans="30:90">
      <c r="AD35339" s="73"/>
      <c r="AE35339" s="74"/>
      <c r="AF35339" s="74"/>
      <c r="BX35339" s="73"/>
      <c r="BY35339" s="74"/>
      <c r="BZ35339" s="74"/>
      <c r="CA35339" s="74"/>
      <c r="CF35339" s="79"/>
      <c r="CL35339" s="79"/>
    </row>
    <row r="35340" spans="30:90">
      <c r="AD35340" s="73"/>
      <c r="AE35340" s="74"/>
      <c r="AF35340" s="74"/>
      <c r="BX35340" s="73"/>
      <c r="BY35340" s="74"/>
      <c r="BZ35340" s="74"/>
      <c r="CA35340" s="74"/>
      <c r="CF35340" s="79"/>
      <c r="CL35340" s="79"/>
    </row>
    <row r="35341" spans="30:90">
      <c r="AD35341" s="73"/>
      <c r="AE35341" s="74"/>
      <c r="AF35341" s="74"/>
      <c r="BX35341" s="73"/>
      <c r="BY35341" s="74"/>
      <c r="BZ35341" s="74"/>
      <c r="CA35341" s="74"/>
      <c r="CF35341" s="79"/>
      <c r="CL35341" s="79"/>
    </row>
    <row r="35342" spans="30:90">
      <c r="AD35342" s="73"/>
      <c r="AE35342" s="74"/>
      <c r="AF35342" s="74"/>
      <c r="BX35342" s="73"/>
      <c r="BY35342" s="74"/>
      <c r="BZ35342" s="74"/>
      <c r="CA35342" s="74"/>
      <c r="CF35342" s="79"/>
      <c r="CL35342" s="79"/>
    </row>
    <row r="35343" spans="30:90">
      <c r="AD35343" s="73"/>
      <c r="AE35343" s="74"/>
      <c r="AF35343" s="74"/>
      <c r="BX35343" s="73"/>
      <c r="BY35343" s="74"/>
      <c r="BZ35343" s="74"/>
      <c r="CA35343" s="74"/>
      <c r="CF35343" s="79"/>
      <c r="CL35343" s="79"/>
    </row>
    <row r="35344" spans="30:90">
      <c r="AD35344" s="73"/>
      <c r="AE35344" s="74"/>
      <c r="AF35344" s="74"/>
      <c r="BX35344" s="73"/>
      <c r="BY35344" s="74"/>
      <c r="BZ35344" s="74"/>
      <c r="CA35344" s="74"/>
      <c r="CF35344" s="79"/>
      <c r="CL35344" s="79"/>
    </row>
    <row r="35345" spans="30:90">
      <c r="AD35345" s="73"/>
      <c r="AE35345" s="74"/>
      <c r="AF35345" s="74"/>
      <c r="BX35345" s="73"/>
      <c r="BY35345" s="74"/>
      <c r="BZ35345" s="74"/>
      <c r="CA35345" s="74"/>
      <c r="CF35345" s="79"/>
      <c r="CL35345" s="79"/>
    </row>
    <row r="35346" spans="30:90">
      <c r="AD35346" s="73"/>
      <c r="AE35346" s="74"/>
      <c r="AF35346" s="74"/>
      <c r="BX35346" s="73"/>
      <c r="BY35346" s="74"/>
      <c r="BZ35346" s="74"/>
      <c r="CA35346" s="74"/>
      <c r="CF35346" s="79"/>
      <c r="CL35346" s="79"/>
    </row>
    <row r="35347" spans="30:90">
      <c r="AD35347" s="73"/>
      <c r="AE35347" s="74"/>
      <c r="AF35347" s="74"/>
      <c r="BX35347" s="73"/>
      <c r="BY35347" s="74"/>
      <c r="BZ35347" s="74"/>
      <c r="CA35347" s="74"/>
      <c r="CF35347" s="79"/>
      <c r="CL35347" s="79"/>
    </row>
    <row r="35348" spans="30:90">
      <c r="AD35348" s="73"/>
      <c r="AE35348" s="74"/>
      <c r="AF35348" s="74"/>
      <c r="BX35348" s="73"/>
      <c r="BY35348" s="74"/>
      <c r="BZ35348" s="74"/>
      <c r="CA35348" s="74"/>
      <c r="CF35348" s="79"/>
      <c r="CL35348" s="79"/>
    </row>
    <row r="35349" spans="30:90">
      <c r="AD35349" s="73"/>
      <c r="AE35349" s="74"/>
      <c r="AF35349" s="74"/>
      <c r="BX35349" s="73"/>
      <c r="BY35349" s="74"/>
      <c r="BZ35349" s="74"/>
      <c r="CA35349" s="74"/>
      <c r="CF35349" s="79"/>
      <c r="CL35349" s="79"/>
    </row>
    <row r="35350" spans="30:90">
      <c r="AD35350" s="73"/>
      <c r="AE35350" s="74"/>
      <c r="AF35350" s="74"/>
      <c r="BX35350" s="73"/>
      <c r="BY35350" s="74"/>
      <c r="BZ35350" s="74"/>
      <c r="CA35350" s="74"/>
      <c r="CF35350" s="79"/>
      <c r="CL35350" s="79"/>
    </row>
    <row r="35351" spans="30:90">
      <c r="AD35351" s="73"/>
      <c r="AE35351" s="74"/>
      <c r="AF35351" s="74"/>
      <c r="BX35351" s="73"/>
      <c r="BY35351" s="74"/>
      <c r="BZ35351" s="74"/>
      <c r="CA35351" s="74"/>
      <c r="CF35351" s="79"/>
      <c r="CL35351" s="79"/>
    </row>
    <row r="35352" spans="30:90">
      <c r="AD35352" s="73"/>
      <c r="AE35352" s="74"/>
      <c r="AF35352" s="74"/>
      <c r="BX35352" s="73"/>
      <c r="BY35352" s="74"/>
      <c r="BZ35352" s="74"/>
      <c r="CA35352" s="74"/>
      <c r="CF35352" s="79"/>
      <c r="CL35352" s="79"/>
    </row>
    <row r="35353" spans="30:90">
      <c r="AD35353" s="73"/>
      <c r="AE35353" s="74"/>
      <c r="AF35353" s="74"/>
      <c r="BX35353" s="73"/>
      <c r="BY35353" s="74"/>
      <c r="BZ35353" s="74"/>
      <c r="CA35353" s="74"/>
      <c r="CF35353" s="79"/>
      <c r="CL35353" s="79"/>
    </row>
    <row r="35354" spans="30:90">
      <c r="AD35354" s="73"/>
      <c r="AE35354" s="74"/>
      <c r="AF35354" s="74"/>
      <c r="BX35354" s="73"/>
      <c r="BY35354" s="74"/>
      <c r="BZ35354" s="74"/>
      <c r="CA35354" s="74"/>
      <c r="CF35354" s="79"/>
      <c r="CL35354" s="79"/>
    </row>
    <row r="35355" spans="30:90">
      <c r="AD35355" s="73"/>
      <c r="AE35355" s="74"/>
      <c r="AF35355" s="74"/>
      <c r="BX35355" s="73"/>
      <c r="BY35355" s="74"/>
      <c r="BZ35355" s="74"/>
      <c r="CA35355" s="74"/>
      <c r="CF35355" s="79"/>
      <c r="CL35355" s="79"/>
    </row>
    <row r="35356" spans="30:90">
      <c r="AD35356" s="73"/>
      <c r="AE35356" s="74"/>
      <c r="AF35356" s="74"/>
      <c r="BX35356" s="73"/>
      <c r="BY35356" s="74"/>
      <c r="BZ35356" s="74"/>
      <c r="CA35356" s="74"/>
      <c r="CF35356" s="79"/>
      <c r="CL35356" s="79"/>
    </row>
    <row r="35357" spans="30:90">
      <c r="AD35357" s="73"/>
      <c r="AE35357" s="74"/>
      <c r="AF35357" s="74"/>
      <c r="BX35357" s="73"/>
      <c r="BY35357" s="74"/>
      <c r="BZ35357" s="74"/>
      <c r="CA35357" s="74"/>
      <c r="CF35357" s="79"/>
      <c r="CL35357" s="79"/>
    </row>
    <row r="35358" spans="30:90">
      <c r="AD35358" s="73"/>
      <c r="AE35358" s="74"/>
      <c r="AF35358" s="74"/>
      <c r="BX35358" s="73"/>
      <c r="BY35358" s="74"/>
      <c r="BZ35358" s="74"/>
      <c r="CA35358" s="74"/>
      <c r="CF35358" s="79"/>
      <c r="CL35358" s="79"/>
    </row>
    <row r="35359" spans="30:90">
      <c r="AD35359" s="73"/>
      <c r="AE35359" s="74"/>
      <c r="AF35359" s="74"/>
      <c r="BX35359" s="73"/>
      <c r="BY35359" s="74"/>
      <c r="BZ35359" s="74"/>
      <c r="CA35359" s="74"/>
      <c r="CF35359" s="79"/>
      <c r="CL35359" s="79"/>
    </row>
    <row r="35360" spans="30:90">
      <c r="AD35360" s="73"/>
      <c r="AE35360" s="74"/>
      <c r="AF35360" s="74"/>
      <c r="BX35360" s="73"/>
      <c r="BY35360" s="74"/>
      <c r="BZ35360" s="74"/>
      <c r="CA35360" s="74"/>
      <c r="CF35360" s="79"/>
      <c r="CL35360" s="79"/>
    </row>
    <row r="35361" spans="30:90">
      <c r="AD35361" s="73"/>
      <c r="AE35361" s="74"/>
      <c r="AF35361" s="74"/>
      <c r="BX35361" s="73"/>
      <c r="BY35361" s="74"/>
      <c r="BZ35361" s="74"/>
      <c r="CA35361" s="74"/>
      <c r="CF35361" s="79"/>
      <c r="CL35361" s="79"/>
    </row>
    <row r="35362" spans="30:90">
      <c r="AD35362" s="73"/>
      <c r="AE35362" s="74"/>
      <c r="AF35362" s="74"/>
      <c r="BX35362" s="73"/>
      <c r="BY35362" s="74"/>
      <c r="BZ35362" s="74"/>
      <c r="CA35362" s="74"/>
      <c r="CF35362" s="79"/>
      <c r="CL35362" s="79"/>
    </row>
    <row r="35363" spans="30:90">
      <c r="AD35363" s="73"/>
      <c r="AE35363" s="74"/>
      <c r="AF35363" s="74"/>
      <c r="BX35363" s="73"/>
      <c r="BY35363" s="74"/>
      <c r="BZ35363" s="74"/>
      <c r="CA35363" s="74"/>
      <c r="CF35363" s="79"/>
      <c r="CL35363" s="79"/>
    </row>
    <row r="35364" spans="30:90">
      <c r="AD35364" s="73"/>
      <c r="AE35364" s="74"/>
      <c r="AF35364" s="74"/>
      <c r="BX35364" s="73"/>
      <c r="BY35364" s="74"/>
      <c r="BZ35364" s="74"/>
      <c r="CA35364" s="74"/>
      <c r="CF35364" s="79"/>
      <c r="CL35364" s="79"/>
    </row>
    <row r="35365" spans="30:90">
      <c r="AD35365" s="73"/>
      <c r="AE35365" s="74"/>
      <c r="AF35365" s="74"/>
      <c r="BX35365" s="73"/>
      <c r="BY35365" s="74"/>
      <c r="BZ35365" s="74"/>
      <c r="CA35365" s="74"/>
      <c r="CF35365" s="79"/>
      <c r="CL35365" s="79"/>
    </row>
    <row r="35366" spans="30:90">
      <c r="AD35366" s="73"/>
      <c r="AE35366" s="74"/>
      <c r="AF35366" s="74"/>
      <c r="BX35366" s="73"/>
      <c r="BY35366" s="74"/>
      <c r="BZ35366" s="74"/>
      <c r="CA35366" s="74"/>
      <c r="CF35366" s="79"/>
      <c r="CL35366" s="79"/>
    </row>
    <row r="35367" spans="30:90">
      <c r="AD35367" s="73"/>
      <c r="AE35367" s="74"/>
      <c r="AF35367" s="74"/>
      <c r="BX35367" s="73"/>
      <c r="BY35367" s="74"/>
      <c r="BZ35367" s="74"/>
      <c r="CA35367" s="74"/>
      <c r="CF35367" s="79"/>
      <c r="CL35367" s="79"/>
    </row>
    <row r="35368" spans="30:90">
      <c r="AD35368" s="73"/>
      <c r="AE35368" s="74"/>
      <c r="AF35368" s="74"/>
      <c r="BX35368" s="73"/>
      <c r="BY35368" s="74"/>
      <c r="BZ35368" s="74"/>
      <c r="CA35368" s="74"/>
      <c r="CF35368" s="79"/>
      <c r="CL35368" s="79"/>
    </row>
    <row r="35369" spans="30:90">
      <c r="AD35369" s="73"/>
      <c r="AE35369" s="74"/>
      <c r="AF35369" s="74"/>
      <c r="BX35369" s="73"/>
      <c r="BY35369" s="74"/>
      <c r="BZ35369" s="74"/>
      <c r="CA35369" s="74"/>
      <c r="CF35369" s="79"/>
      <c r="CL35369" s="79"/>
    </row>
    <row r="35370" spans="30:90">
      <c r="AD35370" s="73"/>
      <c r="AE35370" s="74"/>
      <c r="AF35370" s="74"/>
      <c r="BX35370" s="73"/>
      <c r="BY35370" s="74"/>
      <c r="BZ35370" s="74"/>
      <c r="CA35370" s="74"/>
      <c r="CF35370" s="79"/>
      <c r="CL35370" s="79"/>
    </row>
    <row r="35371" spans="30:90">
      <c r="AD35371" s="73"/>
      <c r="AE35371" s="74"/>
      <c r="AF35371" s="74"/>
      <c r="BX35371" s="73"/>
      <c r="BY35371" s="74"/>
      <c r="BZ35371" s="74"/>
      <c r="CA35371" s="74"/>
      <c r="CF35371" s="79"/>
      <c r="CL35371" s="79"/>
    </row>
    <row r="35372" spans="30:90">
      <c r="AD35372" s="73"/>
      <c r="AE35372" s="74"/>
      <c r="AF35372" s="74"/>
      <c r="BX35372" s="73"/>
      <c r="BY35372" s="74"/>
      <c r="BZ35372" s="74"/>
      <c r="CA35372" s="74"/>
      <c r="CF35372" s="79"/>
      <c r="CL35372" s="79"/>
    </row>
    <row r="35373" spans="30:90">
      <c r="AD35373" s="73"/>
      <c r="AE35373" s="74"/>
      <c r="AF35373" s="74"/>
      <c r="BX35373" s="73"/>
      <c r="BY35373" s="74"/>
      <c r="BZ35373" s="74"/>
      <c r="CA35373" s="74"/>
      <c r="CF35373" s="79"/>
      <c r="CL35373" s="79"/>
    </row>
    <row r="35374" spans="30:90">
      <c r="AD35374" s="73"/>
      <c r="AE35374" s="74"/>
      <c r="AF35374" s="74"/>
      <c r="BX35374" s="73"/>
      <c r="BY35374" s="74"/>
      <c r="BZ35374" s="74"/>
      <c r="CA35374" s="74"/>
      <c r="CF35374" s="79"/>
      <c r="CL35374" s="79"/>
    </row>
    <row r="35375" spans="30:90">
      <c r="AD35375" s="73"/>
      <c r="AE35375" s="74"/>
      <c r="AF35375" s="74"/>
      <c r="BX35375" s="73"/>
      <c r="BY35375" s="74"/>
      <c r="BZ35375" s="74"/>
      <c r="CA35375" s="74"/>
      <c r="CF35375" s="79"/>
      <c r="CL35375" s="79"/>
    </row>
    <row r="35376" spans="30:90">
      <c r="AD35376" s="73"/>
      <c r="AE35376" s="74"/>
      <c r="AF35376" s="74"/>
      <c r="BX35376" s="73"/>
      <c r="BY35376" s="74"/>
      <c r="BZ35376" s="74"/>
      <c r="CA35376" s="74"/>
      <c r="CF35376" s="79"/>
      <c r="CL35376" s="79"/>
    </row>
    <row r="35377" spans="30:90">
      <c r="AD35377" s="73"/>
      <c r="AE35377" s="74"/>
      <c r="AF35377" s="74"/>
      <c r="BX35377" s="73"/>
      <c r="BY35377" s="74"/>
      <c r="BZ35377" s="74"/>
      <c r="CA35377" s="74"/>
      <c r="CF35377" s="79"/>
      <c r="CL35377" s="79"/>
    </row>
    <row r="35378" spans="30:90">
      <c r="AD35378" s="73"/>
      <c r="AE35378" s="74"/>
      <c r="AF35378" s="74"/>
      <c r="BX35378" s="73"/>
      <c r="BY35378" s="74"/>
      <c r="BZ35378" s="74"/>
      <c r="CA35378" s="74"/>
      <c r="CF35378" s="79"/>
      <c r="CL35378" s="79"/>
    </row>
    <row r="35379" spans="30:90">
      <c r="AD35379" s="73"/>
      <c r="AE35379" s="74"/>
      <c r="AF35379" s="74"/>
      <c r="BX35379" s="73"/>
      <c r="BY35379" s="74"/>
      <c r="BZ35379" s="74"/>
      <c r="CA35379" s="74"/>
      <c r="CF35379" s="79"/>
      <c r="CL35379" s="79"/>
    </row>
    <row r="35380" spans="30:90">
      <c r="AD35380" s="73"/>
      <c r="AE35380" s="74"/>
      <c r="AF35380" s="74"/>
      <c r="BX35380" s="73"/>
      <c r="BY35380" s="74"/>
      <c r="BZ35380" s="74"/>
      <c r="CA35380" s="74"/>
      <c r="CF35380" s="79"/>
      <c r="CL35380" s="79"/>
    </row>
    <row r="35381" spans="30:90">
      <c r="AD35381" s="73"/>
      <c r="AE35381" s="74"/>
      <c r="AF35381" s="74"/>
      <c r="BX35381" s="73"/>
      <c r="BY35381" s="74"/>
      <c r="BZ35381" s="74"/>
      <c r="CA35381" s="74"/>
      <c r="CF35381" s="79"/>
      <c r="CL35381" s="79"/>
    </row>
    <row r="35382" spans="30:90">
      <c r="AD35382" s="73"/>
      <c r="AE35382" s="74"/>
      <c r="AF35382" s="74"/>
      <c r="BX35382" s="73"/>
      <c r="BY35382" s="74"/>
      <c r="BZ35382" s="74"/>
      <c r="CA35382" s="74"/>
      <c r="CF35382" s="79"/>
      <c r="CL35382" s="79"/>
    </row>
    <row r="35383" spans="30:90">
      <c r="AD35383" s="73"/>
      <c r="AE35383" s="74"/>
      <c r="AF35383" s="74"/>
      <c r="BX35383" s="73"/>
      <c r="BY35383" s="74"/>
      <c r="BZ35383" s="74"/>
      <c r="CA35383" s="74"/>
      <c r="CF35383" s="79"/>
      <c r="CL35383" s="79"/>
    </row>
    <row r="35384" spans="30:90">
      <c r="AD35384" s="73"/>
      <c r="AE35384" s="74"/>
      <c r="AF35384" s="74"/>
      <c r="BX35384" s="73"/>
      <c r="BY35384" s="74"/>
      <c r="BZ35384" s="74"/>
      <c r="CA35384" s="74"/>
      <c r="CF35384" s="79"/>
      <c r="CL35384" s="79"/>
    </row>
    <row r="35385" spans="30:90">
      <c r="AD35385" s="73"/>
      <c r="AE35385" s="74"/>
      <c r="AF35385" s="74"/>
      <c r="BX35385" s="73"/>
      <c r="BY35385" s="74"/>
      <c r="BZ35385" s="74"/>
      <c r="CA35385" s="74"/>
      <c r="CF35385" s="79"/>
      <c r="CL35385" s="79"/>
    </row>
    <row r="35386" spans="30:90">
      <c r="AD35386" s="73"/>
      <c r="AE35386" s="74"/>
      <c r="AF35386" s="74"/>
      <c r="BX35386" s="73"/>
      <c r="BY35386" s="74"/>
      <c r="BZ35386" s="74"/>
      <c r="CA35386" s="74"/>
      <c r="CF35386" s="79"/>
      <c r="CL35386" s="79"/>
    </row>
    <row r="35387" spans="30:90">
      <c r="AD35387" s="73"/>
      <c r="AE35387" s="74"/>
      <c r="AF35387" s="74"/>
      <c r="BX35387" s="73"/>
      <c r="BY35387" s="74"/>
      <c r="BZ35387" s="74"/>
      <c r="CA35387" s="74"/>
      <c r="CF35387" s="79"/>
      <c r="CL35387" s="79"/>
    </row>
    <row r="35388" spans="30:90">
      <c r="AD35388" s="73"/>
      <c r="AE35388" s="74"/>
      <c r="AF35388" s="74"/>
      <c r="BX35388" s="73"/>
      <c r="BY35388" s="74"/>
      <c r="BZ35388" s="74"/>
      <c r="CA35388" s="74"/>
      <c r="CF35388" s="79"/>
      <c r="CL35388" s="79"/>
    </row>
    <row r="35389" spans="30:90">
      <c r="AD35389" s="73"/>
      <c r="AE35389" s="74"/>
      <c r="AF35389" s="74"/>
      <c r="BX35389" s="73"/>
      <c r="BY35389" s="74"/>
      <c r="BZ35389" s="74"/>
      <c r="CA35389" s="74"/>
      <c r="CF35389" s="79"/>
      <c r="CL35389" s="79"/>
    </row>
    <row r="35390" spans="30:90">
      <c r="AD35390" s="73"/>
      <c r="AE35390" s="74"/>
      <c r="AF35390" s="74"/>
      <c r="BX35390" s="73"/>
      <c r="BY35390" s="74"/>
      <c r="BZ35390" s="74"/>
      <c r="CA35390" s="74"/>
      <c r="CF35390" s="79"/>
      <c r="CL35390" s="79"/>
    </row>
    <row r="35391" spans="30:90">
      <c r="AD35391" s="73"/>
      <c r="AE35391" s="74"/>
      <c r="AF35391" s="74"/>
      <c r="BX35391" s="73"/>
      <c r="BY35391" s="74"/>
      <c r="BZ35391" s="74"/>
      <c r="CA35391" s="74"/>
      <c r="CF35391" s="79"/>
      <c r="CL35391" s="79"/>
    </row>
    <row r="35392" spans="30:90">
      <c r="AD35392" s="73"/>
      <c r="AE35392" s="74"/>
      <c r="AF35392" s="74"/>
      <c r="BX35392" s="73"/>
      <c r="BY35392" s="74"/>
      <c r="BZ35392" s="74"/>
      <c r="CA35392" s="74"/>
      <c r="CF35392" s="79"/>
      <c r="CL35392" s="79"/>
    </row>
    <row r="35393" spans="30:90">
      <c r="AD35393" s="73"/>
      <c r="AE35393" s="74"/>
      <c r="AF35393" s="74"/>
      <c r="BX35393" s="73"/>
      <c r="BY35393" s="74"/>
      <c r="BZ35393" s="74"/>
      <c r="CA35393" s="74"/>
      <c r="CF35393" s="79"/>
      <c r="CL35393" s="79"/>
    </row>
    <row r="35394" spans="30:90">
      <c r="AD35394" s="73"/>
      <c r="AE35394" s="74"/>
      <c r="AF35394" s="74"/>
      <c r="BX35394" s="73"/>
      <c r="BY35394" s="74"/>
      <c r="BZ35394" s="74"/>
      <c r="CA35394" s="74"/>
      <c r="CF35394" s="79"/>
      <c r="CL35394" s="79"/>
    </row>
    <row r="35395" spans="30:90">
      <c r="AD35395" s="73"/>
      <c r="AE35395" s="74"/>
      <c r="AF35395" s="74"/>
      <c r="BX35395" s="73"/>
      <c r="BY35395" s="74"/>
      <c r="BZ35395" s="74"/>
      <c r="CA35395" s="74"/>
      <c r="CF35395" s="79"/>
      <c r="CL35395" s="79"/>
    </row>
    <row r="35396" spans="30:90">
      <c r="AD35396" s="73"/>
      <c r="AE35396" s="74"/>
      <c r="AF35396" s="74"/>
      <c r="BX35396" s="73"/>
      <c r="BY35396" s="74"/>
      <c r="BZ35396" s="74"/>
      <c r="CA35396" s="74"/>
      <c r="CF35396" s="79"/>
      <c r="CL35396" s="79"/>
    </row>
    <row r="35397" spans="30:90">
      <c r="AD35397" s="73"/>
      <c r="AE35397" s="74"/>
      <c r="AF35397" s="74"/>
      <c r="BX35397" s="73"/>
      <c r="BY35397" s="74"/>
      <c r="BZ35397" s="74"/>
      <c r="CA35397" s="74"/>
      <c r="CF35397" s="79"/>
      <c r="CL35397" s="79"/>
    </row>
    <row r="35398" spans="30:90">
      <c r="AD35398" s="73"/>
      <c r="AE35398" s="74"/>
      <c r="AF35398" s="74"/>
      <c r="BX35398" s="73"/>
      <c r="BY35398" s="74"/>
      <c r="BZ35398" s="74"/>
      <c r="CA35398" s="74"/>
      <c r="CF35398" s="79"/>
      <c r="CL35398" s="79"/>
    </row>
    <row r="35399" spans="30:90">
      <c r="AD35399" s="73"/>
      <c r="AE35399" s="74"/>
      <c r="AF35399" s="74"/>
      <c r="BX35399" s="73"/>
      <c r="BY35399" s="74"/>
      <c r="BZ35399" s="74"/>
      <c r="CA35399" s="74"/>
      <c r="CF35399" s="79"/>
      <c r="CL35399" s="79"/>
    </row>
    <row r="35400" spans="30:90">
      <c r="AD35400" s="73"/>
      <c r="AE35400" s="74"/>
      <c r="AF35400" s="74"/>
      <c r="BX35400" s="73"/>
      <c r="BY35400" s="74"/>
      <c r="BZ35400" s="74"/>
      <c r="CA35400" s="74"/>
      <c r="CF35400" s="79"/>
      <c r="CL35400" s="79"/>
    </row>
    <row r="35401" spans="30:90">
      <c r="AD35401" s="73"/>
      <c r="AE35401" s="74"/>
      <c r="AF35401" s="74"/>
      <c r="BX35401" s="73"/>
      <c r="BY35401" s="74"/>
      <c r="BZ35401" s="74"/>
      <c r="CA35401" s="74"/>
      <c r="CF35401" s="79"/>
      <c r="CL35401" s="79"/>
    </row>
    <row r="35402" spans="30:90">
      <c r="AD35402" s="73"/>
      <c r="AE35402" s="74"/>
      <c r="AF35402" s="74"/>
      <c r="BX35402" s="73"/>
      <c r="BY35402" s="74"/>
      <c r="BZ35402" s="74"/>
      <c r="CA35402" s="74"/>
      <c r="CF35402" s="79"/>
      <c r="CL35402" s="79"/>
    </row>
    <row r="35403" spans="30:90">
      <c r="AD35403" s="73"/>
      <c r="AE35403" s="74"/>
      <c r="AF35403" s="74"/>
      <c r="BX35403" s="73"/>
      <c r="BY35403" s="74"/>
      <c r="BZ35403" s="74"/>
      <c r="CA35403" s="74"/>
      <c r="CF35403" s="79"/>
      <c r="CL35403" s="79"/>
    </row>
    <row r="35404" spans="30:90">
      <c r="AD35404" s="73"/>
      <c r="AE35404" s="74"/>
      <c r="AF35404" s="74"/>
      <c r="BX35404" s="73"/>
      <c r="BY35404" s="74"/>
      <c r="BZ35404" s="74"/>
      <c r="CA35404" s="74"/>
      <c r="CF35404" s="79"/>
      <c r="CL35404" s="79"/>
    </row>
    <row r="35405" spans="30:90">
      <c r="AD35405" s="73"/>
      <c r="AE35405" s="74"/>
      <c r="AF35405" s="74"/>
      <c r="BX35405" s="73"/>
      <c r="BY35405" s="74"/>
      <c r="BZ35405" s="74"/>
      <c r="CA35405" s="74"/>
      <c r="CF35405" s="79"/>
      <c r="CL35405" s="79"/>
    </row>
    <row r="35406" spans="30:90">
      <c r="AD35406" s="73"/>
      <c r="AE35406" s="74"/>
      <c r="AF35406" s="74"/>
      <c r="BX35406" s="73"/>
      <c r="BY35406" s="74"/>
      <c r="BZ35406" s="74"/>
      <c r="CA35406" s="74"/>
      <c r="CF35406" s="79"/>
      <c r="CL35406" s="79"/>
    </row>
    <row r="35407" spans="30:90">
      <c r="AD35407" s="73"/>
      <c r="AE35407" s="74"/>
      <c r="AF35407" s="74"/>
      <c r="BX35407" s="73"/>
      <c r="BY35407" s="74"/>
      <c r="BZ35407" s="74"/>
      <c r="CA35407" s="74"/>
      <c r="CF35407" s="79"/>
      <c r="CL35407" s="79"/>
    </row>
    <row r="35408" spans="30:90">
      <c r="AD35408" s="73"/>
      <c r="AE35408" s="74"/>
      <c r="AF35408" s="74"/>
      <c r="BX35408" s="73"/>
      <c r="BY35408" s="74"/>
      <c r="BZ35408" s="74"/>
      <c r="CA35408" s="74"/>
      <c r="CF35408" s="79"/>
      <c r="CL35408" s="79"/>
    </row>
    <row r="35409" spans="30:90">
      <c r="AD35409" s="73"/>
      <c r="AE35409" s="74"/>
      <c r="AF35409" s="74"/>
      <c r="BX35409" s="73"/>
      <c r="BY35409" s="74"/>
      <c r="BZ35409" s="74"/>
      <c r="CA35409" s="74"/>
      <c r="CF35409" s="79"/>
      <c r="CL35409" s="79"/>
    </row>
    <row r="35410" spans="30:90">
      <c r="AD35410" s="73"/>
      <c r="AE35410" s="74"/>
      <c r="AF35410" s="74"/>
      <c r="BX35410" s="73"/>
      <c r="BY35410" s="74"/>
      <c r="BZ35410" s="74"/>
      <c r="CA35410" s="74"/>
      <c r="CF35410" s="79"/>
      <c r="CL35410" s="79"/>
    </row>
    <row r="35411" spans="30:90">
      <c r="AD35411" s="73"/>
      <c r="AE35411" s="74"/>
      <c r="AF35411" s="74"/>
      <c r="BX35411" s="73"/>
      <c r="BY35411" s="74"/>
      <c r="BZ35411" s="74"/>
      <c r="CA35411" s="74"/>
      <c r="CF35411" s="79"/>
      <c r="CL35411" s="79"/>
    </row>
    <row r="35412" spans="30:90">
      <c r="AD35412" s="73"/>
      <c r="AE35412" s="74"/>
      <c r="AF35412" s="74"/>
      <c r="BX35412" s="73"/>
      <c r="BY35412" s="74"/>
      <c r="BZ35412" s="74"/>
      <c r="CA35412" s="74"/>
      <c r="CF35412" s="79"/>
      <c r="CL35412" s="79"/>
    </row>
    <row r="35413" spans="30:90">
      <c r="AD35413" s="73"/>
      <c r="AE35413" s="74"/>
      <c r="AF35413" s="74"/>
      <c r="BX35413" s="73"/>
      <c r="BY35413" s="74"/>
      <c r="BZ35413" s="74"/>
      <c r="CA35413" s="74"/>
      <c r="CF35413" s="79"/>
      <c r="CL35413" s="79"/>
    </row>
    <row r="35414" spans="30:90">
      <c r="AD35414" s="73"/>
      <c r="AE35414" s="74"/>
      <c r="AF35414" s="74"/>
      <c r="BX35414" s="73"/>
      <c r="BY35414" s="74"/>
      <c r="BZ35414" s="74"/>
      <c r="CA35414" s="74"/>
      <c r="CF35414" s="79"/>
      <c r="CL35414" s="79"/>
    </row>
    <row r="35415" spans="30:90">
      <c r="AD35415" s="73"/>
      <c r="AE35415" s="74"/>
      <c r="AF35415" s="74"/>
      <c r="BX35415" s="73"/>
      <c r="BY35415" s="74"/>
      <c r="BZ35415" s="74"/>
      <c r="CA35415" s="74"/>
      <c r="CF35415" s="79"/>
      <c r="CL35415" s="79"/>
    </row>
    <row r="35416" spans="30:90">
      <c r="AD35416" s="73"/>
      <c r="AE35416" s="74"/>
      <c r="AF35416" s="74"/>
      <c r="BX35416" s="73"/>
      <c r="BY35416" s="74"/>
      <c r="BZ35416" s="74"/>
      <c r="CA35416" s="74"/>
      <c r="CF35416" s="79"/>
      <c r="CL35416" s="79"/>
    </row>
    <row r="35417" spans="30:90">
      <c r="AD35417" s="73"/>
      <c r="AE35417" s="74"/>
      <c r="AF35417" s="74"/>
      <c r="BX35417" s="73"/>
      <c r="BY35417" s="74"/>
      <c r="BZ35417" s="74"/>
      <c r="CA35417" s="74"/>
      <c r="CF35417" s="79"/>
      <c r="CL35417" s="79"/>
    </row>
    <row r="35418" spans="30:90">
      <c r="AD35418" s="73"/>
      <c r="AE35418" s="74"/>
      <c r="AF35418" s="74"/>
      <c r="BX35418" s="73"/>
      <c r="BY35418" s="74"/>
      <c r="BZ35418" s="74"/>
      <c r="CA35418" s="74"/>
      <c r="CF35418" s="79"/>
      <c r="CL35418" s="79"/>
    </row>
    <row r="35419" spans="30:90">
      <c r="AD35419" s="73"/>
      <c r="AE35419" s="74"/>
      <c r="AF35419" s="74"/>
      <c r="BX35419" s="73"/>
      <c r="BY35419" s="74"/>
      <c r="BZ35419" s="74"/>
      <c r="CA35419" s="74"/>
      <c r="CF35419" s="79"/>
      <c r="CL35419" s="79"/>
    </row>
    <row r="35420" spans="30:90">
      <c r="AD35420" s="73"/>
      <c r="AE35420" s="74"/>
      <c r="AF35420" s="74"/>
      <c r="BX35420" s="73"/>
      <c r="BY35420" s="74"/>
      <c r="BZ35420" s="74"/>
      <c r="CA35420" s="74"/>
      <c r="CF35420" s="79"/>
      <c r="CL35420" s="79"/>
    </row>
    <row r="35421" spans="30:90">
      <c r="AD35421" s="73"/>
      <c r="AE35421" s="74"/>
      <c r="AF35421" s="74"/>
      <c r="BX35421" s="73"/>
      <c r="BY35421" s="74"/>
      <c r="BZ35421" s="74"/>
      <c r="CA35421" s="74"/>
      <c r="CF35421" s="79"/>
      <c r="CL35421" s="79"/>
    </row>
    <row r="35422" spans="30:90">
      <c r="AD35422" s="73"/>
      <c r="AE35422" s="74"/>
      <c r="AF35422" s="74"/>
      <c r="BX35422" s="73"/>
      <c r="BY35422" s="74"/>
      <c r="BZ35422" s="74"/>
      <c r="CA35422" s="74"/>
      <c r="CF35422" s="79"/>
      <c r="CL35422" s="79"/>
    </row>
    <row r="35423" spans="30:90">
      <c r="AD35423" s="73"/>
      <c r="AE35423" s="74"/>
      <c r="AF35423" s="74"/>
      <c r="BX35423" s="73"/>
      <c r="BY35423" s="74"/>
      <c r="BZ35423" s="74"/>
      <c r="CA35423" s="74"/>
      <c r="CF35423" s="79"/>
      <c r="CL35423" s="79"/>
    </row>
    <row r="35424" spans="30:90">
      <c r="AD35424" s="73"/>
      <c r="AE35424" s="74"/>
      <c r="AF35424" s="74"/>
      <c r="BX35424" s="73"/>
      <c r="BY35424" s="74"/>
      <c r="BZ35424" s="74"/>
      <c r="CA35424" s="74"/>
      <c r="CF35424" s="79"/>
      <c r="CL35424" s="79"/>
    </row>
    <row r="35425" spans="30:90">
      <c r="AD35425" s="73"/>
      <c r="AE35425" s="74"/>
      <c r="AF35425" s="74"/>
      <c r="BX35425" s="73"/>
      <c r="BY35425" s="74"/>
      <c r="BZ35425" s="74"/>
      <c r="CA35425" s="74"/>
      <c r="CF35425" s="79"/>
      <c r="CL35425" s="79"/>
    </row>
    <row r="35426" spans="30:90">
      <c r="AD35426" s="73"/>
      <c r="AE35426" s="74"/>
      <c r="AF35426" s="74"/>
      <c r="BX35426" s="73"/>
      <c r="BY35426" s="74"/>
      <c r="BZ35426" s="74"/>
      <c r="CA35426" s="74"/>
      <c r="CF35426" s="79"/>
      <c r="CL35426" s="79"/>
    </row>
    <row r="35427" spans="30:90">
      <c r="AD35427" s="73"/>
      <c r="AE35427" s="74"/>
      <c r="AF35427" s="74"/>
      <c r="BX35427" s="73"/>
      <c r="BY35427" s="74"/>
      <c r="BZ35427" s="74"/>
      <c r="CA35427" s="74"/>
      <c r="CF35427" s="79"/>
      <c r="CL35427" s="79"/>
    </row>
    <row r="35428" spans="30:90">
      <c r="AD35428" s="73"/>
      <c r="AE35428" s="74"/>
      <c r="AF35428" s="74"/>
      <c r="BX35428" s="73"/>
      <c r="BY35428" s="74"/>
      <c r="BZ35428" s="74"/>
      <c r="CA35428" s="74"/>
      <c r="CF35428" s="79"/>
      <c r="CL35428" s="79"/>
    </row>
    <row r="35429" spans="30:90">
      <c r="AD35429" s="73"/>
      <c r="AE35429" s="74"/>
      <c r="AF35429" s="74"/>
      <c r="BX35429" s="73"/>
      <c r="BY35429" s="74"/>
      <c r="BZ35429" s="74"/>
      <c r="CA35429" s="74"/>
      <c r="CF35429" s="79"/>
      <c r="CL35429" s="79"/>
    </row>
    <row r="35430" spans="30:90">
      <c r="AD35430" s="73"/>
      <c r="AE35430" s="74"/>
      <c r="AF35430" s="74"/>
      <c r="BX35430" s="73"/>
      <c r="BY35430" s="74"/>
      <c r="BZ35430" s="74"/>
      <c r="CA35430" s="74"/>
      <c r="CF35430" s="79"/>
      <c r="CL35430" s="79"/>
    </row>
    <row r="35431" spans="30:90">
      <c r="AD35431" s="73"/>
      <c r="AE35431" s="74"/>
      <c r="AF35431" s="74"/>
      <c r="BX35431" s="73"/>
      <c r="BY35431" s="74"/>
      <c r="BZ35431" s="74"/>
      <c r="CA35431" s="74"/>
      <c r="CF35431" s="79"/>
      <c r="CL35431" s="79"/>
    </row>
    <row r="35432" spans="30:90">
      <c r="AD35432" s="73"/>
      <c r="AE35432" s="74"/>
      <c r="AF35432" s="74"/>
      <c r="BX35432" s="73"/>
      <c r="BY35432" s="74"/>
      <c r="BZ35432" s="74"/>
      <c r="CA35432" s="74"/>
      <c r="CF35432" s="79"/>
      <c r="CL35432" s="79"/>
    </row>
    <row r="35433" spans="30:90">
      <c r="AD35433" s="73"/>
      <c r="AE35433" s="74"/>
      <c r="AF35433" s="74"/>
      <c r="BX35433" s="73"/>
      <c r="BY35433" s="74"/>
      <c r="BZ35433" s="74"/>
      <c r="CA35433" s="74"/>
      <c r="CF35433" s="79"/>
      <c r="CL35433" s="79"/>
    </row>
    <row r="35434" spans="30:90">
      <c r="AD35434" s="73"/>
      <c r="AE35434" s="74"/>
      <c r="AF35434" s="74"/>
      <c r="BX35434" s="73"/>
      <c r="BY35434" s="74"/>
      <c r="BZ35434" s="74"/>
      <c r="CA35434" s="74"/>
      <c r="CF35434" s="79"/>
      <c r="CL35434" s="79"/>
    </row>
    <row r="35435" spans="30:90">
      <c r="AD35435" s="73"/>
      <c r="AE35435" s="74"/>
      <c r="AF35435" s="74"/>
      <c r="BX35435" s="73"/>
      <c r="BY35435" s="74"/>
      <c r="BZ35435" s="74"/>
      <c r="CA35435" s="74"/>
      <c r="CF35435" s="79"/>
      <c r="CL35435" s="79"/>
    </row>
    <row r="35436" spans="30:90">
      <c r="AD35436" s="73"/>
      <c r="AE35436" s="74"/>
      <c r="AF35436" s="74"/>
      <c r="BX35436" s="73"/>
      <c r="BY35436" s="74"/>
      <c r="BZ35436" s="74"/>
      <c r="CA35436" s="74"/>
      <c r="CF35436" s="79"/>
      <c r="CL35436" s="79"/>
    </row>
    <row r="35437" spans="30:90">
      <c r="AD35437" s="73"/>
      <c r="AE35437" s="74"/>
      <c r="AF35437" s="74"/>
      <c r="BX35437" s="73"/>
      <c r="BY35437" s="74"/>
      <c r="BZ35437" s="74"/>
      <c r="CA35437" s="74"/>
      <c r="CF35437" s="79"/>
      <c r="CL35437" s="79"/>
    </row>
    <row r="35438" spans="30:90">
      <c r="AD35438" s="73"/>
      <c r="AE35438" s="74"/>
      <c r="AF35438" s="74"/>
      <c r="BX35438" s="73"/>
      <c r="BY35438" s="74"/>
      <c r="BZ35438" s="74"/>
      <c r="CA35438" s="74"/>
      <c r="CF35438" s="79"/>
      <c r="CL35438" s="79"/>
    </row>
    <row r="35439" spans="30:90">
      <c r="AD35439" s="73"/>
      <c r="AE35439" s="74"/>
      <c r="AF35439" s="74"/>
      <c r="BX35439" s="73"/>
      <c r="BY35439" s="74"/>
      <c r="BZ35439" s="74"/>
      <c r="CA35439" s="74"/>
      <c r="CF35439" s="79"/>
      <c r="CL35439" s="79"/>
    </row>
    <row r="35440" spans="30:90">
      <c r="AD35440" s="73"/>
      <c r="AE35440" s="74"/>
      <c r="AF35440" s="74"/>
      <c r="BX35440" s="73"/>
      <c r="BY35440" s="74"/>
      <c r="BZ35440" s="74"/>
      <c r="CA35440" s="74"/>
      <c r="CF35440" s="79"/>
      <c r="CL35440" s="79"/>
    </row>
    <row r="35441" spans="30:90">
      <c r="AD35441" s="73"/>
      <c r="AE35441" s="74"/>
      <c r="AF35441" s="74"/>
      <c r="BX35441" s="73"/>
      <c r="BY35441" s="74"/>
      <c r="BZ35441" s="74"/>
      <c r="CA35441" s="74"/>
      <c r="CF35441" s="79"/>
      <c r="CL35441" s="79"/>
    </row>
    <row r="35442" spans="30:90">
      <c r="AD35442" s="73"/>
      <c r="AE35442" s="74"/>
      <c r="AF35442" s="74"/>
      <c r="BX35442" s="73"/>
      <c r="BY35442" s="74"/>
      <c r="BZ35442" s="74"/>
      <c r="CA35442" s="74"/>
      <c r="CF35442" s="79"/>
      <c r="CL35442" s="79"/>
    </row>
    <row r="35443" spans="30:90">
      <c r="AD35443" s="73"/>
      <c r="AE35443" s="74"/>
      <c r="AF35443" s="74"/>
      <c r="BX35443" s="73"/>
      <c r="BY35443" s="74"/>
      <c r="BZ35443" s="74"/>
      <c r="CA35443" s="74"/>
      <c r="CF35443" s="79"/>
      <c r="CL35443" s="79"/>
    </row>
    <row r="35444" spans="30:90">
      <c r="AD35444" s="73"/>
      <c r="AE35444" s="74"/>
      <c r="AF35444" s="74"/>
      <c r="BX35444" s="73"/>
      <c r="BY35444" s="74"/>
      <c r="BZ35444" s="74"/>
      <c r="CA35444" s="74"/>
      <c r="CF35444" s="79"/>
      <c r="CL35444" s="79"/>
    </row>
    <row r="35445" spans="30:90">
      <c r="AD35445" s="73"/>
      <c r="AE35445" s="74"/>
      <c r="AF35445" s="74"/>
      <c r="BX35445" s="73"/>
      <c r="BY35445" s="74"/>
      <c r="BZ35445" s="74"/>
      <c r="CA35445" s="74"/>
      <c r="CF35445" s="79"/>
      <c r="CL35445" s="79"/>
    </row>
    <row r="35446" spans="30:90">
      <c r="AD35446" s="73"/>
      <c r="AE35446" s="74"/>
      <c r="AF35446" s="74"/>
      <c r="BX35446" s="73"/>
      <c r="BY35446" s="74"/>
      <c r="BZ35446" s="74"/>
      <c r="CA35446" s="74"/>
      <c r="CF35446" s="79"/>
      <c r="CL35446" s="79"/>
    </row>
    <row r="35447" spans="30:90">
      <c r="AD35447" s="73"/>
      <c r="AE35447" s="74"/>
      <c r="AF35447" s="74"/>
      <c r="BX35447" s="73"/>
      <c r="BY35447" s="74"/>
      <c r="BZ35447" s="74"/>
      <c r="CA35447" s="74"/>
      <c r="CF35447" s="79"/>
      <c r="CL35447" s="79"/>
    </row>
    <row r="35448" spans="30:90">
      <c r="AD35448" s="73"/>
      <c r="AE35448" s="74"/>
      <c r="AF35448" s="74"/>
      <c r="BX35448" s="73"/>
      <c r="BY35448" s="74"/>
      <c r="BZ35448" s="74"/>
      <c r="CA35448" s="74"/>
      <c r="CF35448" s="79"/>
      <c r="CL35448" s="79"/>
    </row>
    <row r="35449" spans="30:90">
      <c r="AD35449" s="73"/>
      <c r="AE35449" s="74"/>
      <c r="AF35449" s="74"/>
      <c r="BX35449" s="73"/>
      <c r="BY35449" s="74"/>
      <c r="BZ35449" s="74"/>
      <c r="CA35449" s="74"/>
      <c r="CF35449" s="79"/>
      <c r="CL35449" s="79"/>
    </row>
    <row r="35450" spans="30:90">
      <c r="AD35450" s="73"/>
      <c r="AE35450" s="74"/>
      <c r="AF35450" s="74"/>
      <c r="BX35450" s="73"/>
      <c r="BY35450" s="74"/>
      <c r="BZ35450" s="74"/>
      <c r="CA35450" s="74"/>
      <c r="CF35450" s="79"/>
      <c r="CL35450" s="79"/>
    </row>
    <row r="35451" spans="30:90">
      <c r="AD35451" s="73"/>
      <c r="AE35451" s="74"/>
      <c r="AF35451" s="74"/>
      <c r="BX35451" s="73"/>
      <c r="BY35451" s="74"/>
      <c r="BZ35451" s="74"/>
      <c r="CA35451" s="74"/>
      <c r="CF35451" s="79"/>
      <c r="CL35451" s="79"/>
    </row>
    <row r="35452" spans="30:90">
      <c r="AD35452" s="73"/>
      <c r="AE35452" s="74"/>
      <c r="AF35452" s="74"/>
      <c r="BX35452" s="73"/>
      <c r="BY35452" s="74"/>
      <c r="BZ35452" s="74"/>
      <c r="CA35452" s="74"/>
      <c r="CF35452" s="79"/>
      <c r="CL35452" s="79"/>
    </row>
    <row r="35453" spans="30:90">
      <c r="AD35453" s="73"/>
      <c r="AE35453" s="74"/>
      <c r="AF35453" s="74"/>
      <c r="BX35453" s="73"/>
      <c r="BY35453" s="74"/>
      <c r="BZ35453" s="74"/>
      <c r="CA35453" s="74"/>
      <c r="CF35453" s="79"/>
      <c r="CL35453" s="79"/>
    </row>
    <row r="35454" spans="30:90">
      <c r="AD35454" s="73"/>
      <c r="AE35454" s="74"/>
      <c r="AF35454" s="74"/>
      <c r="BX35454" s="73"/>
      <c r="BY35454" s="74"/>
      <c r="BZ35454" s="74"/>
      <c r="CA35454" s="74"/>
      <c r="CF35454" s="79"/>
      <c r="CL35454" s="79"/>
    </row>
    <row r="35455" spans="30:90">
      <c r="AD35455" s="73"/>
      <c r="AE35455" s="74"/>
      <c r="AF35455" s="74"/>
      <c r="BX35455" s="73"/>
      <c r="BY35455" s="74"/>
      <c r="BZ35455" s="74"/>
      <c r="CA35455" s="74"/>
      <c r="CF35455" s="79"/>
      <c r="CL35455" s="79"/>
    </row>
    <row r="35456" spans="30:90">
      <c r="AD35456" s="73"/>
      <c r="AE35456" s="74"/>
      <c r="AF35456" s="74"/>
      <c r="BX35456" s="73"/>
      <c r="BY35456" s="74"/>
      <c r="BZ35456" s="74"/>
      <c r="CA35456" s="74"/>
      <c r="CF35456" s="79"/>
      <c r="CL35456" s="79"/>
    </row>
    <row r="35457" spans="30:90">
      <c r="AD35457" s="73"/>
      <c r="AE35457" s="74"/>
      <c r="AF35457" s="74"/>
      <c r="BX35457" s="73"/>
      <c r="BY35457" s="74"/>
      <c r="BZ35457" s="74"/>
      <c r="CA35457" s="74"/>
      <c r="CF35457" s="79"/>
      <c r="CL35457" s="79"/>
    </row>
    <row r="35458" spans="30:90">
      <c r="AD35458" s="73"/>
      <c r="AE35458" s="74"/>
      <c r="AF35458" s="74"/>
      <c r="BX35458" s="73"/>
      <c r="BY35458" s="74"/>
      <c r="BZ35458" s="74"/>
      <c r="CA35458" s="74"/>
      <c r="CF35458" s="79"/>
      <c r="CL35458" s="79"/>
    </row>
    <row r="35459" spans="30:90">
      <c r="AD35459" s="73"/>
      <c r="AE35459" s="74"/>
      <c r="AF35459" s="74"/>
      <c r="BX35459" s="73"/>
      <c r="BY35459" s="74"/>
      <c r="BZ35459" s="74"/>
      <c r="CA35459" s="74"/>
      <c r="CF35459" s="79"/>
      <c r="CL35459" s="79"/>
    </row>
    <row r="35460" spans="30:90">
      <c r="AD35460" s="73"/>
      <c r="AE35460" s="74"/>
      <c r="AF35460" s="74"/>
      <c r="BX35460" s="73"/>
      <c r="BY35460" s="74"/>
      <c r="BZ35460" s="74"/>
      <c r="CA35460" s="74"/>
      <c r="CF35460" s="79"/>
      <c r="CL35460" s="79"/>
    </row>
    <row r="35461" spans="30:90">
      <c r="AD35461" s="73"/>
      <c r="AE35461" s="74"/>
      <c r="AF35461" s="74"/>
      <c r="BX35461" s="73"/>
      <c r="BY35461" s="74"/>
      <c r="BZ35461" s="74"/>
      <c r="CA35461" s="74"/>
      <c r="CF35461" s="79"/>
      <c r="CL35461" s="79"/>
    </row>
    <row r="35462" spans="30:90">
      <c r="AD35462" s="73"/>
      <c r="AE35462" s="74"/>
      <c r="AF35462" s="74"/>
      <c r="BX35462" s="73"/>
      <c r="BY35462" s="74"/>
      <c r="BZ35462" s="74"/>
      <c r="CA35462" s="74"/>
      <c r="CF35462" s="79"/>
      <c r="CL35462" s="79"/>
    </row>
    <row r="35463" spans="30:90">
      <c r="AD35463" s="73"/>
      <c r="AE35463" s="74"/>
      <c r="AF35463" s="74"/>
      <c r="BX35463" s="73"/>
      <c r="BY35463" s="74"/>
      <c r="BZ35463" s="74"/>
      <c r="CA35463" s="74"/>
      <c r="CF35463" s="79"/>
      <c r="CL35463" s="79"/>
    </row>
    <row r="35464" spans="30:90">
      <c r="AD35464" s="73"/>
      <c r="AE35464" s="74"/>
      <c r="AF35464" s="74"/>
      <c r="BX35464" s="73"/>
      <c r="BY35464" s="74"/>
      <c r="BZ35464" s="74"/>
      <c r="CA35464" s="74"/>
      <c r="CF35464" s="79"/>
      <c r="CL35464" s="79"/>
    </row>
    <row r="35465" spans="30:90">
      <c r="AD35465" s="73"/>
      <c r="AE35465" s="74"/>
      <c r="AF35465" s="74"/>
      <c r="BX35465" s="73"/>
      <c r="BY35465" s="74"/>
      <c r="BZ35465" s="74"/>
      <c r="CA35465" s="74"/>
      <c r="CF35465" s="79"/>
      <c r="CL35465" s="79"/>
    </row>
    <row r="35466" spans="30:90">
      <c r="AD35466" s="73"/>
      <c r="AE35466" s="74"/>
      <c r="AF35466" s="74"/>
      <c r="BX35466" s="73"/>
      <c r="BY35466" s="74"/>
      <c r="BZ35466" s="74"/>
      <c r="CA35466" s="74"/>
      <c r="CF35466" s="79"/>
      <c r="CL35466" s="79"/>
    </row>
    <row r="35467" spans="30:90">
      <c r="AD35467" s="73"/>
      <c r="AE35467" s="74"/>
      <c r="AF35467" s="74"/>
      <c r="BX35467" s="73"/>
      <c r="BY35467" s="74"/>
      <c r="BZ35467" s="74"/>
      <c r="CA35467" s="74"/>
      <c r="CF35467" s="79"/>
      <c r="CL35467" s="79"/>
    </row>
    <row r="35468" spans="30:90">
      <c r="AD35468" s="73"/>
      <c r="AE35468" s="74"/>
      <c r="AF35468" s="74"/>
      <c r="BX35468" s="73"/>
      <c r="BY35468" s="74"/>
      <c r="BZ35468" s="74"/>
      <c r="CA35468" s="74"/>
      <c r="CF35468" s="79"/>
      <c r="CL35468" s="79"/>
    </row>
    <row r="35469" spans="30:90">
      <c r="AD35469" s="73"/>
      <c r="AE35469" s="74"/>
      <c r="AF35469" s="74"/>
      <c r="BX35469" s="73"/>
      <c r="BY35469" s="74"/>
      <c r="BZ35469" s="74"/>
      <c r="CA35469" s="74"/>
      <c r="CF35469" s="79"/>
      <c r="CL35469" s="79"/>
    </row>
    <row r="35470" spans="30:90">
      <c r="AD35470" s="73"/>
      <c r="AE35470" s="74"/>
      <c r="AF35470" s="74"/>
      <c r="BX35470" s="73"/>
      <c r="BY35470" s="74"/>
      <c r="BZ35470" s="74"/>
      <c r="CA35470" s="74"/>
      <c r="CF35470" s="79"/>
      <c r="CL35470" s="79"/>
    </row>
    <row r="35471" spans="30:90">
      <c r="AD35471" s="73"/>
      <c r="AE35471" s="74"/>
      <c r="AF35471" s="74"/>
      <c r="BX35471" s="73"/>
      <c r="BY35471" s="74"/>
      <c r="BZ35471" s="74"/>
      <c r="CA35471" s="74"/>
      <c r="CF35471" s="79"/>
      <c r="CL35471" s="79"/>
    </row>
    <row r="35472" spans="30:90">
      <c r="AD35472" s="73"/>
      <c r="AE35472" s="74"/>
      <c r="AF35472" s="74"/>
      <c r="BX35472" s="73"/>
      <c r="BY35472" s="74"/>
      <c r="BZ35472" s="74"/>
      <c r="CA35472" s="74"/>
      <c r="CF35472" s="79"/>
      <c r="CL35472" s="79"/>
    </row>
    <row r="35473" spans="30:90">
      <c r="AD35473" s="73"/>
      <c r="AE35473" s="74"/>
      <c r="AF35473" s="74"/>
      <c r="BX35473" s="73"/>
      <c r="BY35473" s="74"/>
      <c r="BZ35473" s="74"/>
      <c r="CA35473" s="74"/>
      <c r="CF35473" s="79"/>
      <c r="CL35473" s="79"/>
    </row>
    <row r="35474" spans="30:90">
      <c r="AD35474" s="73"/>
      <c r="AE35474" s="74"/>
      <c r="AF35474" s="74"/>
      <c r="BX35474" s="73"/>
      <c r="BY35474" s="74"/>
      <c r="BZ35474" s="74"/>
      <c r="CA35474" s="74"/>
      <c r="CF35474" s="79"/>
      <c r="CL35474" s="79"/>
    </row>
    <row r="35475" spans="30:90">
      <c r="AD35475" s="73"/>
      <c r="AE35475" s="74"/>
      <c r="AF35475" s="74"/>
      <c r="BX35475" s="73"/>
      <c r="BY35475" s="74"/>
      <c r="BZ35475" s="74"/>
      <c r="CA35475" s="74"/>
      <c r="CF35475" s="79"/>
      <c r="CL35475" s="79"/>
    </row>
    <row r="35476" spans="30:90">
      <c r="AD35476" s="73"/>
      <c r="AE35476" s="74"/>
      <c r="AF35476" s="74"/>
      <c r="BX35476" s="73"/>
      <c r="BY35476" s="74"/>
      <c r="BZ35476" s="74"/>
      <c r="CA35476" s="74"/>
      <c r="CF35476" s="79"/>
      <c r="CL35476" s="79"/>
    </row>
    <row r="35477" spans="30:90">
      <c r="AD35477" s="73"/>
      <c r="AE35477" s="74"/>
      <c r="AF35477" s="74"/>
      <c r="BX35477" s="73"/>
      <c r="BY35477" s="74"/>
      <c r="BZ35477" s="74"/>
      <c r="CA35477" s="74"/>
      <c r="CF35477" s="79"/>
      <c r="CL35477" s="79"/>
    </row>
    <row r="35478" spans="30:90">
      <c r="AD35478" s="73"/>
      <c r="AE35478" s="74"/>
      <c r="AF35478" s="74"/>
      <c r="BX35478" s="73"/>
      <c r="BY35478" s="74"/>
      <c r="BZ35478" s="74"/>
      <c r="CA35478" s="74"/>
      <c r="CF35478" s="79"/>
      <c r="CL35478" s="79"/>
    </row>
    <row r="35479" spans="30:90">
      <c r="AD35479" s="73"/>
      <c r="AE35479" s="74"/>
      <c r="AF35479" s="74"/>
      <c r="BX35479" s="73"/>
      <c r="BY35479" s="74"/>
      <c r="BZ35479" s="74"/>
      <c r="CA35479" s="74"/>
      <c r="CF35479" s="79"/>
      <c r="CL35479" s="79"/>
    </row>
    <row r="35480" spans="30:90">
      <c r="AD35480" s="73"/>
      <c r="AE35480" s="74"/>
      <c r="AF35480" s="74"/>
      <c r="BX35480" s="73"/>
      <c r="BY35480" s="74"/>
      <c r="BZ35480" s="74"/>
      <c r="CA35480" s="74"/>
      <c r="CF35480" s="79"/>
      <c r="CL35480" s="79"/>
    </row>
    <row r="35481" spans="30:90">
      <c r="AD35481" s="73"/>
      <c r="AE35481" s="74"/>
      <c r="AF35481" s="74"/>
      <c r="BX35481" s="73"/>
      <c r="BY35481" s="74"/>
      <c r="BZ35481" s="74"/>
      <c r="CA35481" s="74"/>
      <c r="CF35481" s="79"/>
      <c r="CL35481" s="79"/>
    </row>
    <row r="35482" spans="30:90">
      <c r="AD35482" s="73"/>
      <c r="AE35482" s="74"/>
      <c r="AF35482" s="74"/>
      <c r="BX35482" s="73"/>
      <c r="BY35482" s="74"/>
      <c r="BZ35482" s="74"/>
      <c r="CA35482" s="74"/>
      <c r="CF35482" s="79"/>
      <c r="CL35482" s="79"/>
    </row>
    <row r="35483" spans="30:90">
      <c r="AD35483" s="73"/>
      <c r="AE35483" s="74"/>
      <c r="AF35483" s="74"/>
      <c r="BX35483" s="73"/>
      <c r="BY35483" s="74"/>
      <c r="BZ35483" s="74"/>
      <c r="CA35483" s="74"/>
      <c r="CF35483" s="79"/>
      <c r="CL35483" s="79"/>
    </row>
    <row r="35484" spans="30:90">
      <c r="AD35484" s="73"/>
      <c r="AE35484" s="74"/>
      <c r="AF35484" s="74"/>
      <c r="BX35484" s="73"/>
      <c r="BY35484" s="74"/>
      <c r="BZ35484" s="74"/>
      <c r="CA35484" s="74"/>
      <c r="CF35484" s="79"/>
      <c r="CL35484" s="79"/>
    </row>
    <row r="35485" spans="30:90">
      <c r="AD35485" s="73"/>
      <c r="AE35485" s="74"/>
      <c r="AF35485" s="74"/>
      <c r="BX35485" s="73"/>
      <c r="BY35485" s="74"/>
      <c r="BZ35485" s="74"/>
      <c r="CA35485" s="74"/>
      <c r="CF35485" s="79"/>
      <c r="CL35485" s="79"/>
    </row>
    <row r="35486" spans="30:90">
      <c r="AD35486" s="73"/>
      <c r="AE35486" s="74"/>
      <c r="AF35486" s="74"/>
      <c r="BX35486" s="73"/>
      <c r="BY35486" s="74"/>
      <c r="BZ35486" s="74"/>
      <c r="CA35486" s="74"/>
      <c r="CF35486" s="79"/>
      <c r="CL35486" s="79"/>
    </row>
    <row r="35487" spans="30:90">
      <c r="AD35487" s="73"/>
      <c r="AE35487" s="74"/>
      <c r="AF35487" s="74"/>
      <c r="BX35487" s="73"/>
      <c r="BY35487" s="74"/>
      <c r="BZ35487" s="74"/>
      <c r="CA35487" s="74"/>
      <c r="CF35487" s="79"/>
      <c r="CL35487" s="79"/>
    </row>
    <row r="35488" spans="30:90">
      <c r="AD35488" s="73"/>
      <c r="AE35488" s="74"/>
      <c r="AF35488" s="74"/>
      <c r="BX35488" s="73"/>
      <c r="BY35488" s="74"/>
      <c r="BZ35488" s="74"/>
      <c r="CA35488" s="74"/>
      <c r="CF35488" s="79"/>
      <c r="CL35488" s="79"/>
    </row>
    <row r="35489" spans="30:90">
      <c r="AD35489" s="73"/>
      <c r="AE35489" s="74"/>
      <c r="AF35489" s="74"/>
      <c r="BX35489" s="73"/>
      <c r="BY35489" s="74"/>
      <c r="BZ35489" s="74"/>
      <c r="CA35489" s="74"/>
      <c r="CF35489" s="79"/>
      <c r="CL35489" s="79"/>
    </row>
    <row r="35490" spans="30:90">
      <c r="AD35490" s="73"/>
      <c r="AE35490" s="74"/>
      <c r="AF35490" s="74"/>
      <c r="BX35490" s="73"/>
      <c r="BY35490" s="74"/>
      <c r="BZ35490" s="74"/>
      <c r="CA35490" s="74"/>
      <c r="CF35490" s="79"/>
      <c r="CL35490" s="79"/>
    </row>
    <row r="35491" spans="30:90">
      <c r="AD35491" s="73"/>
      <c r="AE35491" s="74"/>
      <c r="AF35491" s="74"/>
      <c r="BX35491" s="73"/>
      <c r="BY35491" s="74"/>
      <c r="BZ35491" s="74"/>
      <c r="CA35491" s="74"/>
      <c r="CF35491" s="79"/>
      <c r="CL35491" s="79"/>
    </row>
    <row r="35492" spans="30:90">
      <c r="AD35492" s="73"/>
      <c r="AE35492" s="74"/>
      <c r="AF35492" s="74"/>
      <c r="BX35492" s="73"/>
      <c r="BY35492" s="74"/>
      <c r="BZ35492" s="74"/>
      <c r="CA35492" s="74"/>
      <c r="CF35492" s="79"/>
      <c r="CL35492" s="79"/>
    </row>
    <row r="35493" spans="30:90">
      <c r="AD35493" s="73"/>
      <c r="AE35493" s="74"/>
      <c r="AF35493" s="74"/>
      <c r="BX35493" s="73"/>
      <c r="BY35493" s="74"/>
      <c r="BZ35493" s="74"/>
      <c r="CA35493" s="74"/>
      <c r="CF35493" s="79"/>
      <c r="CL35493" s="79"/>
    </row>
    <row r="35494" spans="30:90">
      <c r="AD35494" s="73"/>
      <c r="AE35494" s="74"/>
      <c r="AF35494" s="74"/>
      <c r="BX35494" s="73"/>
      <c r="BY35494" s="74"/>
      <c r="BZ35494" s="74"/>
      <c r="CA35494" s="74"/>
      <c r="CF35494" s="79"/>
      <c r="CL35494" s="79"/>
    </row>
    <row r="35495" spans="30:90">
      <c r="AD35495" s="73"/>
      <c r="AE35495" s="74"/>
      <c r="AF35495" s="74"/>
      <c r="BX35495" s="73"/>
      <c r="BY35495" s="74"/>
      <c r="BZ35495" s="74"/>
      <c r="CA35495" s="74"/>
      <c r="CF35495" s="79"/>
      <c r="CL35495" s="79"/>
    </row>
    <row r="35496" spans="30:90">
      <c r="AD35496" s="73"/>
      <c r="AE35496" s="74"/>
      <c r="AF35496" s="74"/>
      <c r="BX35496" s="73"/>
      <c r="BY35496" s="74"/>
      <c r="BZ35496" s="74"/>
      <c r="CA35496" s="74"/>
      <c r="CF35496" s="79"/>
      <c r="CL35496" s="79"/>
    </row>
    <row r="35497" spans="30:90">
      <c r="AD35497" s="73"/>
      <c r="AE35497" s="74"/>
      <c r="AF35497" s="74"/>
      <c r="BX35497" s="73"/>
      <c r="BY35497" s="74"/>
      <c r="BZ35497" s="74"/>
      <c r="CA35497" s="74"/>
      <c r="CF35497" s="79"/>
      <c r="CL35497" s="79"/>
    </row>
    <row r="35498" spans="30:90">
      <c r="AD35498" s="73"/>
      <c r="AE35498" s="74"/>
      <c r="AF35498" s="74"/>
      <c r="BX35498" s="73"/>
      <c r="BY35498" s="74"/>
      <c r="BZ35498" s="74"/>
      <c r="CA35498" s="74"/>
      <c r="CF35498" s="79"/>
      <c r="CL35498" s="79"/>
    </row>
    <row r="35499" spans="30:90">
      <c r="AD35499" s="73"/>
      <c r="AE35499" s="74"/>
      <c r="AF35499" s="74"/>
      <c r="BX35499" s="73"/>
      <c r="BY35499" s="74"/>
      <c r="BZ35499" s="74"/>
      <c r="CA35499" s="74"/>
      <c r="CF35499" s="79"/>
      <c r="CL35499" s="79"/>
    </row>
    <row r="35500" spans="30:90">
      <c r="AD35500" s="73"/>
      <c r="AE35500" s="74"/>
      <c r="AF35500" s="74"/>
      <c r="BX35500" s="73"/>
      <c r="BY35500" s="74"/>
      <c r="BZ35500" s="74"/>
      <c r="CA35500" s="74"/>
      <c r="CF35500" s="79"/>
      <c r="CL35500" s="79"/>
    </row>
    <row r="35501" spans="30:90">
      <c r="AD35501" s="73"/>
      <c r="AE35501" s="74"/>
      <c r="AF35501" s="74"/>
      <c r="BX35501" s="73"/>
      <c r="BY35501" s="74"/>
      <c r="BZ35501" s="74"/>
      <c r="CA35501" s="74"/>
      <c r="CF35501" s="79"/>
      <c r="CL35501" s="79"/>
    </row>
    <row r="35502" spans="30:90">
      <c r="AD35502" s="73"/>
      <c r="AE35502" s="74"/>
      <c r="AF35502" s="74"/>
      <c r="BX35502" s="73"/>
      <c r="BY35502" s="74"/>
      <c r="BZ35502" s="74"/>
      <c r="CA35502" s="74"/>
      <c r="CF35502" s="79"/>
      <c r="CL35502" s="79"/>
    </row>
    <row r="35503" spans="30:90">
      <c r="AD35503" s="73"/>
      <c r="AE35503" s="74"/>
      <c r="AF35503" s="74"/>
      <c r="BX35503" s="73"/>
      <c r="BY35503" s="74"/>
      <c r="BZ35503" s="74"/>
      <c r="CA35503" s="74"/>
      <c r="CF35503" s="79"/>
      <c r="CL35503" s="79"/>
    </row>
    <row r="35504" spans="30:90">
      <c r="AD35504" s="73"/>
      <c r="AE35504" s="74"/>
      <c r="AF35504" s="74"/>
      <c r="BX35504" s="73"/>
      <c r="BY35504" s="74"/>
      <c r="BZ35504" s="74"/>
      <c r="CA35504" s="74"/>
      <c r="CF35504" s="79"/>
      <c r="CL35504" s="79"/>
    </row>
    <row r="35505" spans="30:90">
      <c r="AD35505" s="73"/>
      <c r="AE35505" s="74"/>
      <c r="AF35505" s="74"/>
      <c r="BX35505" s="73"/>
      <c r="BY35505" s="74"/>
      <c r="BZ35505" s="74"/>
      <c r="CA35505" s="74"/>
      <c r="CF35505" s="79"/>
      <c r="CL35505" s="79"/>
    </row>
    <row r="35506" spans="30:90">
      <c r="AD35506" s="73"/>
      <c r="AE35506" s="74"/>
      <c r="AF35506" s="74"/>
      <c r="BX35506" s="73"/>
      <c r="BY35506" s="74"/>
      <c r="BZ35506" s="74"/>
      <c r="CA35506" s="74"/>
      <c r="CF35506" s="79"/>
      <c r="CL35506" s="79"/>
    </row>
    <row r="35507" spans="30:90">
      <c r="AD35507" s="73"/>
      <c r="AE35507" s="74"/>
      <c r="AF35507" s="74"/>
      <c r="BX35507" s="73"/>
      <c r="BY35507" s="74"/>
      <c r="BZ35507" s="74"/>
      <c r="CA35507" s="74"/>
      <c r="CF35507" s="79"/>
      <c r="CL35507" s="79"/>
    </row>
    <row r="35508" spans="30:90">
      <c r="AD35508" s="73"/>
      <c r="AE35508" s="74"/>
      <c r="AF35508" s="74"/>
      <c r="BX35508" s="73"/>
      <c r="BY35508" s="74"/>
      <c r="BZ35508" s="74"/>
      <c r="CA35508" s="74"/>
      <c r="CF35508" s="79"/>
      <c r="CL35508" s="79"/>
    </row>
    <row r="35509" spans="30:90">
      <c r="AD35509" s="73"/>
      <c r="AE35509" s="74"/>
      <c r="AF35509" s="74"/>
      <c r="BX35509" s="73"/>
      <c r="BY35509" s="74"/>
      <c r="BZ35509" s="74"/>
      <c r="CA35509" s="74"/>
      <c r="CF35509" s="79"/>
      <c r="CL35509" s="79"/>
    </row>
    <row r="35510" spans="30:90">
      <c r="AD35510" s="73"/>
      <c r="AE35510" s="74"/>
      <c r="AF35510" s="74"/>
      <c r="BX35510" s="73"/>
      <c r="BY35510" s="74"/>
      <c r="BZ35510" s="74"/>
      <c r="CA35510" s="74"/>
      <c r="CF35510" s="79"/>
      <c r="CL35510" s="79"/>
    </row>
    <row r="35511" spans="30:90">
      <c r="AD35511" s="73"/>
      <c r="AE35511" s="74"/>
      <c r="AF35511" s="74"/>
      <c r="BX35511" s="73"/>
      <c r="BY35511" s="74"/>
      <c r="BZ35511" s="74"/>
      <c r="CA35511" s="74"/>
      <c r="CF35511" s="79"/>
      <c r="CL35511" s="79"/>
    </row>
    <row r="35512" spans="30:90">
      <c r="AD35512" s="73"/>
      <c r="AE35512" s="74"/>
      <c r="AF35512" s="74"/>
      <c r="BX35512" s="73"/>
      <c r="BY35512" s="74"/>
      <c r="BZ35512" s="74"/>
      <c r="CA35512" s="74"/>
      <c r="CF35512" s="79"/>
      <c r="CL35512" s="79"/>
    </row>
    <row r="35513" spans="30:90">
      <c r="AD35513" s="73"/>
      <c r="AE35513" s="74"/>
      <c r="AF35513" s="74"/>
      <c r="BX35513" s="73"/>
      <c r="BY35513" s="74"/>
      <c r="BZ35513" s="74"/>
      <c r="CA35513" s="74"/>
      <c r="CF35513" s="79"/>
      <c r="CL35513" s="79"/>
    </row>
    <row r="35514" spans="30:90">
      <c r="AD35514" s="73"/>
      <c r="AE35514" s="74"/>
      <c r="AF35514" s="74"/>
      <c r="BX35514" s="73"/>
      <c r="BY35514" s="74"/>
      <c r="BZ35514" s="74"/>
      <c r="CA35514" s="74"/>
      <c r="CF35514" s="79"/>
      <c r="CL35514" s="79"/>
    </row>
    <row r="35515" spans="30:90">
      <c r="AD35515" s="73"/>
      <c r="AE35515" s="74"/>
      <c r="AF35515" s="74"/>
      <c r="BX35515" s="73"/>
      <c r="BY35515" s="74"/>
      <c r="BZ35515" s="74"/>
      <c r="CA35515" s="74"/>
      <c r="CF35515" s="79"/>
      <c r="CL35515" s="79"/>
    </row>
    <row r="35516" spans="30:90">
      <c r="AD35516" s="73"/>
      <c r="AE35516" s="74"/>
      <c r="AF35516" s="74"/>
      <c r="BX35516" s="73"/>
      <c r="BY35516" s="74"/>
      <c r="BZ35516" s="74"/>
      <c r="CA35516" s="74"/>
      <c r="CF35516" s="79"/>
      <c r="CL35516" s="79"/>
    </row>
    <row r="35517" spans="30:90">
      <c r="AD35517" s="73"/>
      <c r="AE35517" s="74"/>
      <c r="AF35517" s="74"/>
      <c r="BX35517" s="73"/>
      <c r="BY35517" s="74"/>
      <c r="BZ35517" s="74"/>
      <c r="CA35517" s="74"/>
      <c r="CF35517" s="79"/>
      <c r="CL35517" s="79"/>
    </row>
    <row r="35518" spans="30:90">
      <c r="AD35518" s="73"/>
      <c r="AE35518" s="74"/>
      <c r="AF35518" s="74"/>
      <c r="BX35518" s="73"/>
      <c r="BY35518" s="74"/>
      <c r="BZ35518" s="74"/>
      <c r="CA35518" s="74"/>
      <c r="CF35518" s="79"/>
      <c r="CL35518" s="79"/>
    </row>
    <row r="35519" spans="30:90">
      <c r="AD35519" s="73"/>
      <c r="AE35519" s="74"/>
      <c r="AF35519" s="74"/>
      <c r="BX35519" s="73"/>
      <c r="BY35519" s="74"/>
      <c r="BZ35519" s="74"/>
      <c r="CA35519" s="74"/>
      <c r="CF35519" s="79"/>
      <c r="CL35519" s="79"/>
    </row>
    <row r="35520" spans="30:90">
      <c r="AD35520" s="73"/>
      <c r="AE35520" s="74"/>
      <c r="AF35520" s="74"/>
      <c r="BX35520" s="73"/>
      <c r="BY35520" s="74"/>
      <c r="BZ35520" s="74"/>
      <c r="CA35520" s="74"/>
      <c r="CF35520" s="79"/>
      <c r="CL35520" s="79"/>
    </row>
    <row r="35521" spans="30:90">
      <c r="AD35521" s="73"/>
      <c r="AE35521" s="74"/>
      <c r="AF35521" s="74"/>
      <c r="BX35521" s="73"/>
      <c r="BY35521" s="74"/>
      <c r="BZ35521" s="74"/>
      <c r="CA35521" s="74"/>
      <c r="CF35521" s="79"/>
      <c r="CL35521" s="79"/>
    </row>
    <row r="35522" spans="30:90">
      <c r="AD35522" s="73"/>
      <c r="AE35522" s="74"/>
      <c r="AF35522" s="74"/>
      <c r="BX35522" s="73"/>
      <c r="BY35522" s="74"/>
      <c r="BZ35522" s="74"/>
      <c r="CA35522" s="74"/>
      <c r="CF35522" s="79"/>
      <c r="CL35522" s="79"/>
    </row>
    <row r="35523" spans="30:90">
      <c r="AD35523" s="73"/>
      <c r="AE35523" s="74"/>
      <c r="AF35523" s="74"/>
      <c r="BX35523" s="73"/>
      <c r="BY35523" s="74"/>
      <c r="BZ35523" s="74"/>
      <c r="CA35523" s="74"/>
      <c r="CF35523" s="79"/>
      <c r="CL35523" s="79"/>
    </row>
    <row r="35524" spans="30:90">
      <c r="AD35524" s="73"/>
      <c r="AE35524" s="74"/>
      <c r="AF35524" s="74"/>
      <c r="BX35524" s="73"/>
      <c r="BY35524" s="74"/>
      <c r="BZ35524" s="74"/>
      <c r="CA35524" s="74"/>
      <c r="CF35524" s="79"/>
      <c r="CL35524" s="79"/>
    </row>
    <row r="35525" spans="30:90">
      <c r="AD35525" s="73"/>
      <c r="AE35525" s="74"/>
      <c r="AF35525" s="74"/>
      <c r="BX35525" s="73"/>
      <c r="BY35525" s="74"/>
      <c r="BZ35525" s="74"/>
      <c r="CA35525" s="74"/>
      <c r="CF35525" s="79"/>
      <c r="CL35525" s="79"/>
    </row>
    <row r="35526" spans="30:90">
      <c r="AD35526" s="73"/>
      <c r="AE35526" s="74"/>
      <c r="AF35526" s="74"/>
      <c r="BX35526" s="73"/>
      <c r="BY35526" s="74"/>
      <c r="BZ35526" s="74"/>
      <c r="CA35526" s="74"/>
      <c r="CF35526" s="79"/>
      <c r="CL35526" s="79"/>
    </row>
    <row r="35527" spans="30:90">
      <c r="AD35527" s="73"/>
      <c r="AE35527" s="74"/>
      <c r="AF35527" s="74"/>
      <c r="BX35527" s="73"/>
      <c r="BY35527" s="74"/>
      <c r="BZ35527" s="74"/>
      <c r="CA35527" s="74"/>
      <c r="CF35527" s="79"/>
      <c r="CL35527" s="79"/>
    </row>
    <row r="35528" spans="30:90">
      <c r="AD35528" s="73"/>
      <c r="AE35528" s="74"/>
      <c r="AF35528" s="74"/>
      <c r="BX35528" s="73"/>
      <c r="BY35528" s="74"/>
      <c r="BZ35528" s="74"/>
      <c r="CA35528" s="74"/>
      <c r="CF35528" s="79"/>
      <c r="CL35528" s="79"/>
    </row>
    <row r="35529" spans="30:90">
      <c r="AD35529" s="73"/>
      <c r="AE35529" s="74"/>
      <c r="AF35529" s="74"/>
      <c r="BX35529" s="73"/>
      <c r="BY35529" s="74"/>
      <c r="BZ35529" s="74"/>
      <c r="CA35529" s="74"/>
      <c r="CF35529" s="79"/>
      <c r="CL35529" s="79"/>
    </row>
    <row r="35530" spans="30:90">
      <c r="AD35530" s="73"/>
      <c r="AE35530" s="74"/>
      <c r="AF35530" s="74"/>
      <c r="BX35530" s="73"/>
      <c r="BY35530" s="74"/>
      <c r="BZ35530" s="74"/>
      <c r="CA35530" s="74"/>
      <c r="CF35530" s="79"/>
      <c r="CL35530" s="79"/>
    </row>
    <row r="35531" spans="30:90">
      <c r="AD35531" s="73"/>
      <c r="AE35531" s="74"/>
      <c r="AF35531" s="74"/>
      <c r="BX35531" s="73"/>
      <c r="BY35531" s="74"/>
      <c r="BZ35531" s="74"/>
      <c r="CA35531" s="74"/>
      <c r="CF35531" s="79"/>
      <c r="CL35531" s="79"/>
    </row>
    <row r="35532" spans="30:90">
      <c r="AD35532" s="73"/>
      <c r="AE35532" s="74"/>
      <c r="AF35532" s="74"/>
      <c r="BX35532" s="73"/>
      <c r="BY35532" s="74"/>
      <c r="BZ35532" s="74"/>
      <c r="CA35532" s="74"/>
      <c r="CF35532" s="79"/>
      <c r="CL35532" s="79"/>
    </row>
    <row r="35533" spans="30:90">
      <c r="AD35533" s="73"/>
      <c r="AE35533" s="74"/>
      <c r="AF35533" s="74"/>
      <c r="BX35533" s="73"/>
      <c r="BY35533" s="74"/>
      <c r="BZ35533" s="74"/>
      <c r="CA35533" s="74"/>
      <c r="CF35533" s="79"/>
      <c r="CL35533" s="79"/>
    </row>
    <row r="35534" spans="30:90">
      <c r="AD35534" s="73"/>
      <c r="AE35534" s="74"/>
      <c r="AF35534" s="74"/>
      <c r="BX35534" s="73"/>
      <c r="BY35534" s="74"/>
      <c r="BZ35534" s="74"/>
      <c r="CA35534" s="74"/>
      <c r="CF35534" s="79"/>
      <c r="CL35534" s="79"/>
    </row>
    <row r="35535" spans="30:90">
      <c r="AD35535" s="73"/>
      <c r="AE35535" s="74"/>
      <c r="AF35535" s="74"/>
      <c r="BX35535" s="73"/>
      <c r="BY35535" s="74"/>
      <c r="BZ35535" s="74"/>
      <c r="CA35535" s="74"/>
      <c r="CF35535" s="79"/>
      <c r="CL35535" s="79"/>
    </row>
    <row r="35536" spans="30:90">
      <c r="AD35536" s="73"/>
      <c r="AE35536" s="74"/>
      <c r="AF35536" s="74"/>
      <c r="BX35536" s="73"/>
      <c r="BY35536" s="74"/>
      <c r="BZ35536" s="74"/>
      <c r="CA35536" s="74"/>
      <c r="CF35536" s="79"/>
      <c r="CL35536" s="79"/>
    </row>
    <row r="35537" spans="30:90">
      <c r="AD35537" s="73"/>
      <c r="AE35537" s="74"/>
      <c r="AF35537" s="74"/>
      <c r="BX35537" s="73"/>
      <c r="BY35537" s="74"/>
      <c r="BZ35537" s="74"/>
      <c r="CA35537" s="74"/>
      <c r="CF35537" s="79"/>
      <c r="CL35537" s="79"/>
    </row>
    <row r="35538" spans="30:90">
      <c r="AD35538" s="73"/>
      <c r="AE35538" s="74"/>
      <c r="AF35538" s="74"/>
      <c r="BX35538" s="73"/>
      <c r="BY35538" s="74"/>
      <c r="BZ35538" s="74"/>
      <c r="CA35538" s="74"/>
      <c r="CF35538" s="79"/>
      <c r="CL35538" s="79"/>
    </row>
    <row r="35539" spans="30:90">
      <c r="AD35539" s="73"/>
      <c r="AE35539" s="74"/>
      <c r="AF35539" s="74"/>
      <c r="BX35539" s="73"/>
      <c r="BY35539" s="74"/>
      <c r="BZ35539" s="74"/>
      <c r="CA35539" s="74"/>
      <c r="CF35539" s="79"/>
      <c r="CL35539" s="79"/>
    </row>
    <row r="35540" spans="30:90">
      <c r="AD35540" s="73"/>
      <c r="AE35540" s="74"/>
      <c r="AF35540" s="74"/>
      <c r="BX35540" s="73"/>
      <c r="BY35540" s="74"/>
      <c r="BZ35540" s="74"/>
      <c r="CA35540" s="74"/>
      <c r="CF35540" s="79"/>
      <c r="CL35540" s="79"/>
    </row>
    <row r="35541" spans="30:90">
      <c r="AD35541" s="73"/>
      <c r="AE35541" s="74"/>
      <c r="AF35541" s="74"/>
      <c r="BX35541" s="73"/>
      <c r="BY35541" s="74"/>
      <c r="BZ35541" s="74"/>
      <c r="CA35541" s="74"/>
      <c r="CF35541" s="79"/>
      <c r="CL35541" s="79"/>
    </row>
    <row r="35542" spans="30:90">
      <c r="AD35542" s="73"/>
      <c r="AE35542" s="74"/>
      <c r="AF35542" s="74"/>
      <c r="BX35542" s="73"/>
      <c r="BY35542" s="74"/>
      <c r="BZ35542" s="74"/>
      <c r="CA35542" s="74"/>
      <c r="CF35542" s="79"/>
      <c r="CL35542" s="79"/>
    </row>
    <row r="35543" spans="30:90">
      <c r="AD35543" s="73"/>
      <c r="AE35543" s="74"/>
      <c r="AF35543" s="74"/>
      <c r="BX35543" s="73"/>
      <c r="BY35543" s="74"/>
      <c r="BZ35543" s="74"/>
      <c r="CA35543" s="74"/>
      <c r="CF35543" s="79"/>
      <c r="CL35543" s="79"/>
    </row>
    <row r="35544" spans="30:90">
      <c r="AD35544" s="73"/>
      <c r="AE35544" s="74"/>
      <c r="AF35544" s="74"/>
      <c r="BX35544" s="73"/>
      <c r="BY35544" s="74"/>
      <c r="BZ35544" s="74"/>
      <c r="CA35544" s="74"/>
      <c r="CF35544" s="79"/>
      <c r="CL35544" s="79"/>
    </row>
    <row r="35545" spans="30:90">
      <c r="AD35545" s="73"/>
      <c r="AE35545" s="74"/>
      <c r="AF35545" s="74"/>
      <c r="BX35545" s="73"/>
      <c r="BY35545" s="74"/>
      <c r="BZ35545" s="74"/>
      <c r="CA35545" s="74"/>
      <c r="CF35545" s="79"/>
      <c r="CL35545" s="79"/>
    </row>
    <row r="35546" spans="30:90">
      <c r="AD35546" s="73"/>
      <c r="AE35546" s="74"/>
      <c r="AF35546" s="74"/>
      <c r="BX35546" s="73"/>
      <c r="BY35546" s="74"/>
      <c r="BZ35546" s="74"/>
      <c r="CA35546" s="74"/>
      <c r="CF35546" s="79"/>
      <c r="CL35546" s="79"/>
    </row>
    <row r="35547" spans="30:90">
      <c r="AD35547" s="73"/>
      <c r="AE35547" s="74"/>
      <c r="AF35547" s="74"/>
      <c r="BX35547" s="73"/>
      <c r="BY35547" s="74"/>
      <c r="BZ35547" s="74"/>
      <c r="CA35547" s="74"/>
      <c r="CF35547" s="79"/>
      <c r="CL35547" s="79"/>
    </row>
    <row r="35548" spans="30:90">
      <c r="AD35548" s="73"/>
      <c r="AE35548" s="74"/>
      <c r="AF35548" s="74"/>
      <c r="BX35548" s="73"/>
      <c r="BY35548" s="74"/>
      <c r="BZ35548" s="74"/>
      <c r="CA35548" s="74"/>
      <c r="CF35548" s="79"/>
      <c r="CL35548" s="79"/>
    </row>
    <row r="35549" spans="30:90">
      <c r="AD35549" s="73"/>
      <c r="AE35549" s="74"/>
      <c r="AF35549" s="74"/>
      <c r="BX35549" s="73"/>
      <c r="BY35549" s="74"/>
      <c r="BZ35549" s="74"/>
      <c r="CA35549" s="74"/>
      <c r="CF35549" s="79"/>
      <c r="CL35549" s="79"/>
    </row>
    <row r="35550" spans="30:90">
      <c r="AD35550" s="73"/>
      <c r="AE35550" s="74"/>
      <c r="AF35550" s="74"/>
      <c r="BX35550" s="73"/>
      <c r="BY35550" s="74"/>
      <c r="BZ35550" s="74"/>
      <c r="CA35550" s="74"/>
      <c r="CF35550" s="79"/>
      <c r="CL35550" s="79"/>
    </row>
    <row r="35551" spans="30:90">
      <c r="AD35551" s="73"/>
      <c r="AE35551" s="74"/>
      <c r="AF35551" s="74"/>
      <c r="BX35551" s="73"/>
      <c r="BY35551" s="74"/>
      <c r="BZ35551" s="74"/>
      <c r="CA35551" s="74"/>
      <c r="CF35551" s="79"/>
      <c r="CL35551" s="79"/>
    </row>
    <row r="35552" spans="30:90">
      <c r="AD35552" s="73"/>
      <c r="AE35552" s="74"/>
      <c r="AF35552" s="74"/>
      <c r="BX35552" s="73"/>
      <c r="BY35552" s="74"/>
      <c r="BZ35552" s="74"/>
      <c r="CA35552" s="74"/>
      <c r="CF35552" s="79"/>
      <c r="CL35552" s="79"/>
    </row>
    <row r="35553" spans="30:90">
      <c r="AD35553" s="73"/>
      <c r="AE35553" s="74"/>
      <c r="AF35553" s="74"/>
      <c r="BX35553" s="73"/>
      <c r="BY35553" s="74"/>
      <c r="BZ35553" s="74"/>
      <c r="CA35553" s="74"/>
      <c r="CF35553" s="79"/>
      <c r="CL35553" s="79"/>
    </row>
    <row r="35554" spans="30:90">
      <c r="AD35554" s="73"/>
      <c r="AE35554" s="74"/>
      <c r="AF35554" s="74"/>
      <c r="BX35554" s="73"/>
      <c r="BY35554" s="74"/>
      <c r="BZ35554" s="74"/>
      <c r="CA35554" s="74"/>
      <c r="CF35554" s="79"/>
      <c r="CL35554" s="79"/>
    </row>
    <row r="35555" spans="30:90">
      <c r="AD35555" s="73"/>
      <c r="AE35555" s="74"/>
      <c r="AF35555" s="74"/>
      <c r="BX35555" s="73"/>
      <c r="BY35555" s="74"/>
      <c r="BZ35555" s="74"/>
      <c r="CA35555" s="74"/>
      <c r="CF35555" s="79"/>
      <c r="CL35555" s="79"/>
    </row>
    <row r="35556" spans="30:90">
      <c r="AD35556" s="73"/>
      <c r="AE35556" s="74"/>
      <c r="AF35556" s="74"/>
      <c r="BX35556" s="73"/>
      <c r="BY35556" s="74"/>
      <c r="BZ35556" s="74"/>
      <c r="CA35556" s="74"/>
      <c r="CF35556" s="79"/>
      <c r="CL35556" s="79"/>
    </row>
    <row r="35557" spans="30:90">
      <c r="AD35557" s="73"/>
      <c r="AE35557" s="74"/>
      <c r="AF35557" s="74"/>
      <c r="BX35557" s="73"/>
      <c r="BY35557" s="74"/>
      <c r="BZ35557" s="74"/>
      <c r="CA35557" s="74"/>
      <c r="CF35557" s="79"/>
      <c r="CL35557" s="79"/>
    </row>
    <row r="35558" spans="30:90">
      <c r="AD35558" s="73"/>
      <c r="AE35558" s="74"/>
      <c r="AF35558" s="74"/>
      <c r="BX35558" s="73"/>
      <c r="BY35558" s="74"/>
      <c r="BZ35558" s="74"/>
      <c r="CA35558" s="74"/>
      <c r="CF35558" s="79"/>
      <c r="CL35558" s="79"/>
    </row>
    <row r="35559" spans="30:90">
      <c r="AD35559" s="73"/>
      <c r="AE35559" s="74"/>
      <c r="AF35559" s="74"/>
      <c r="BX35559" s="73"/>
      <c r="BY35559" s="74"/>
      <c r="BZ35559" s="74"/>
      <c r="CA35559" s="74"/>
      <c r="CF35559" s="79"/>
      <c r="CL35559" s="79"/>
    </row>
    <row r="35560" spans="30:90">
      <c r="AD35560" s="73"/>
      <c r="AE35560" s="74"/>
      <c r="AF35560" s="74"/>
      <c r="BX35560" s="73"/>
      <c r="BY35560" s="74"/>
      <c r="BZ35560" s="74"/>
      <c r="CA35560" s="74"/>
      <c r="CF35560" s="79"/>
      <c r="CL35560" s="79"/>
    </row>
    <row r="35561" spans="30:90">
      <c r="AD35561" s="73"/>
      <c r="AE35561" s="74"/>
      <c r="AF35561" s="74"/>
      <c r="BX35561" s="73"/>
      <c r="BY35561" s="74"/>
      <c r="BZ35561" s="74"/>
      <c r="CA35561" s="74"/>
      <c r="CF35561" s="79"/>
      <c r="CL35561" s="79"/>
    </row>
    <row r="35562" spans="30:90">
      <c r="AD35562" s="73"/>
      <c r="AE35562" s="74"/>
      <c r="AF35562" s="74"/>
      <c r="BX35562" s="73"/>
      <c r="BY35562" s="74"/>
      <c r="BZ35562" s="74"/>
      <c r="CA35562" s="74"/>
      <c r="CF35562" s="79"/>
      <c r="CL35562" s="79"/>
    </row>
    <row r="35563" spans="30:90">
      <c r="AD35563" s="73"/>
      <c r="AE35563" s="74"/>
      <c r="AF35563" s="74"/>
      <c r="BX35563" s="73"/>
      <c r="BY35563" s="74"/>
      <c r="BZ35563" s="74"/>
      <c r="CA35563" s="74"/>
      <c r="CF35563" s="79"/>
      <c r="CL35563" s="79"/>
    </row>
    <row r="35564" spans="30:90">
      <c r="AD35564" s="73"/>
      <c r="AE35564" s="74"/>
      <c r="AF35564" s="74"/>
      <c r="BX35564" s="73"/>
      <c r="BY35564" s="74"/>
      <c r="BZ35564" s="74"/>
      <c r="CA35564" s="74"/>
      <c r="CF35564" s="79"/>
      <c r="CL35564" s="79"/>
    </row>
    <row r="35565" spans="30:90">
      <c r="AD35565" s="73"/>
      <c r="AE35565" s="74"/>
      <c r="AF35565" s="74"/>
      <c r="BX35565" s="73"/>
      <c r="BY35565" s="74"/>
      <c r="BZ35565" s="74"/>
      <c r="CA35565" s="74"/>
      <c r="CF35565" s="79"/>
      <c r="CL35565" s="79"/>
    </row>
    <row r="35566" spans="30:90">
      <c r="AD35566" s="73"/>
      <c r="AE35566" s="74"/>
      <c r="AF35566" s="74"/>
      <c r="BX35566" s="73"/>
      <c r="BY35566" s="74"/>
      <c r="BZ35566" s="74"/>
      <c r="CA35566" s="74"/>
      <c r="CF35566" s="79"/>
      <c r="CL35566" s="79"/>
    </row>
    <row r="35567" spans="30:90">
      <c r="AD35567" s="73"/>
      <c r="AE35567" s="74"/>
      <c r="AF35567" s="74"/>
      <c r="BX35567" s="73"/>
      <c r="BY35567" s="74"/>
      <c r="BZ35567" s="74"/>
      <c r="CA35567" s="74"/>
      <c r="CF35567" s="79"/>
      <c r="CL35567" s="79"/>
    </row>
    <row r="35568" spans="30:90">
      <c r="AD35568" s="73"/>
      <c r="AE35568" s="74"/>
      <c r="AF35568" s="74"/>
      <c r="BX35568" s="73"/>
      <c r="BY35568" s="74"/>
      <c r="BZ35568" s="74"/>
      <c r="CA35568" s="74"/>
      <c r="CF35568" s="79"/>
      <c r="CL35568" s="79"/>
    </row>
    <row r="35569" spans="30:90">
      <c r="AD35569" s="73"/>
      <c r="AE35569" s="74"/>
      <c r="AF35569" s="74"/>
      <c r="BX35569" s="73"/>
      <c r="BY35569" s="74"/>
      <c r="BZ35569" s="74"/>
      <c r="CA35569" s="74"/>
      <c r="CF35569" s="79"/>
      <c r="CL35569" s="79"/>
    </row>
    <row r="35570" spans="30:90">
      <c r="AD35570" s="73"/>
      <c r="AE35570" s="74"/>
      <c r="AF35570" s="74"/>
      <c r="BX35570" s="73"/>
      <c r="BY35570" s="74"/>
      <c r="BZ35570" s="74"/>
      <c r="CA35570" s="74"/>
      <c r="CF35570" s="79"/>
      <c r="CL35570" s="79"/>
    </row>
    <row r="35571" spans="30:90">
      <c r="AD35571" s="73"/>
      <c r="AE35571" s="74"/>
      <c r="AF35571" s="74"/>
      <c r="BX35571" s="73"/>
      <c r="BY35571" s="74"/>
      <c r="BZ35571" s="74"/>
      <c r="CA35571" s="74"/>
      <c r="CF35571" s="79"/>
      <c r="CL35571" s="79"/>
    </row>
    <row r="35572" spans="30:90">
      <c r="AD35572" s="73"/>
      <c r="AE35572" s="74"/>
      <c r="AF35572" s="74"/>
      <c r="BX35572" s="73"/>
      <c r="BY35572" s="74"/>
      <c r="BZ35572" s="74"/>
      <c r="CA35572" s="74"/>
      <c r="CF35572" s="79"/>
      <c r="CL35572" s="79"/>
    </row>
    <row r="35573" spans="30:90">
      <c r="AD35573" s="73"/>
      <c r="AE35573" s="74"/>
      <c r="AF35573" s="74"/>
      <c r="BX35573" s="73"/>
      <c r="BY35573" s="74"/>
      <c r="BZ35573" s="74"/>
      <c r="CA35573" s="74"/>
      <c r="CF35573" s="79"/>
      <c r="CL35573" s="79"/>
    </row>
    <row r="35574" spans="30:90">
      <c r="AD35574" s="73"/>
      <c r="AE35574" s="74"/>
      <c r="AF35574" s="74"/>
      <c r="BX35574" s="73"/>
      <c r="BY35574" s="74"/>
      <c r="BZ35574" s="74"/>
      <c r="CA35574" s="74"/>
      <c r="CF35574" s="79"/>
      <c r="CL35574" s="79"/>
    </row>
    <row r="35575" spans="30:90">
      <c r="AD35575" s="73"/>
      <c r="AE35575" s="74"/>
      <c r="AF35575" s="74"/>
      <c r="BX35575" s="73"/>
      <c r="BY35575" s="74"/>
      <c r="BZ35575" s="74"/>
      <c r="CA35575" s="74"/>
      <c r="CF35575" s="79"/>
      <c r="CL35575" s="79"/>
    </row>
    <row r="35576" spans="30:90">
      <c r="AD35576" s="73"/>
      <c r="AE35576" s="74"/>
      <c r="AF35576" s="74"/>
      <c r="BX35576" s="73"/>
      <c r="BY35576" s="74"/>
      <c r="BZ35576" s="74"/>
      <c r="CA35576" s="74"/>
      <c r="CF35576" s="79"/>
      <c r="CL35576" s="79"/>
    </row>
    <row r="35577" spans="30:90">
      <c r="AD35577" s="73"/>
      <c r="AE35577" s="74"/>
      <c r="AF35577" s="74"/>
      <c r="BX35577" s="73"/>
      <c r="BY35577" s="74"/>
      <c r="BZ35577" s="74"/>
      <c r="CA35577" s="74"/>
      <c r="CF35577" s="79"/>
      <c r="CL35577" s="79"/>
    </row>
    <row r="35578" spans="30:90">
      <c r="AD35578" s="73"/>
      <c r="AE35578" s="74"/>
      <c r="AF35578" s="74"/>
      <c r="BX35578" s="73"/>
      <c r="BY35578" s="74"/>
      <c r="BZ35578" s="74"/>
      <c r="CA35578" s="74"/>
      <c r="CF35578" s="79"/>
      <c r="CL35578" s="79"/>
    </row>
    <row r="35579" spans="30:90">
      <c r="AD35579" s="73"/>
      <c r="AE35579" s="74"/>
      <c r="AF35579" s="74"/>
      <c r="BX35579" s="73"/>
      <c r="BY35579" s="74"/>
      <c r="BZ35579" s="74"/>
      <c r="CA35579" s="74"/>
      <c r="CF35579" s="79"/>
      <c r="CL35579" s="79"/>
    </row>
    <row r="35580" spans="30:90">
      <c r="AD35580" s="73"/>
      <c r="AE35580" s="74"/>
      <c r="AF35580" s="74"/>
      <c r="BX35580" s="73"/>
      <c r="BY35580" s="74"/>
      <c r="BZ35580" s="74"/>
      <c r="CA35580" s="74"/>
      <c r="CF35580" s="79"/>
      <c r="CL35580" s="79"/>
    </row>
    <row r="35581" spans="30:90">
      <c r="AD35581" s="73"/>
      <c r="AE35581" s="74"/>
      <c r="AF35581" s="74"/>
      <c r="BX35581" s="73"/>
      <c r="BY35581" s="74"/>
      <c r="BZ35581" s="74"/>
      <c r="CA35581" s="74"/>
      <c r="CF35581" s="79"/>
      <c r="CL35581" s="79"/>
    </row>
    <row r="35582" spans="30:90">
      <c r="AD35582" s="73"/>
      <c r="AE35582" s="74"/>
      <c r="AF35582" s="74"/>
      <c r="BX35582" s="73"/>
      <c r="BY35582" s="74"/>
      <c r="BZ35582" s="74"/>
      <c r="CA35582" s="74"/>
      <c r="CF35582" s="79"/>
      <c r="CL35582" s="79"/>
    </row>
    <row r="35583" spans="30:90">
      <c r="AD35583" s="73"/>
      <c r="AE35583" s="74"/>
      <c r="AF35583" s="74"/>
      <c r="BX35583" s="73"/>
      <c r="BY35583" s="74"/>
      <c r="BZ35583" s="74"/>
      <c r="CA35583" s="74"/>
      <c r="CF35583" s="79"/>
      <c r="CL35583" s="79"/>
    </row>
    <row r="35584" spans="30:90">
      <c r="AD35584" s="73"/>
      <c r="AE35584" s="74"/>
      <c r="AF35584" s="74"/>
      <c r="BX35584" s="73"/>
      <c r="BY35584" s="74"/>
      <c r="BZ35584" s="74"/>
      <c r="CA35584" s="74"/>
      <c r="CF35584" s="79"/>
      <c r="CL35584" s="79"/>
    </row>
    <row r="35585" spans="30:90">
      <c r="AD35585" s="73"/>
      <c r="AE35585" s="74"/>
      <c r="AF35585" s="74"/>
      <c r="BX35585" s="73"/>
      <c r="BY35585" s="74"/>
      <c r="BZ35585" s="74"/>
      <c r="CA35585" s="74"/>
      <c r="CF35585" s="79"/>
      <c r="CL35585" s="79"/>
    </row>
    <row r="35586" spans="30:90">
      <c r="AD35586" s="73"/>
      <c r="AE35586" s="74"/>
      <c r="AF35586" s="74"/>
      <c r="BX35586" s="73"/>
      <c r="BY35586" s="74"/>
      <c r="BZ35586" s="74"/>
      <c r="CA35586" s="74"/>
      <c r="CF35586" s="79"/>
      <c r="CL35586" s="79"/>
    </row>
    <row r="35587" spans="30:90">
      <c r="AD35587" s="73"/>
      <c r="AE35587" s="74"/>
      <c r="AF35587" s="74"/>
      <c r="BX35587" s="73"/>
      <c r="BY35587" s="74"/>
      <c r="BZ35587" s="74"/>
      <c r="CA35587" s="74"/>
      <c r="CF35587" s="79"/>
      <c r="CL35587" s="79"/>
    </row>
    <row r="35588" spans="30:90">
      <c r="AD35588" s="73"/>
      <c r="AE35588" s="74"/>
      <c r="AF35588" s="74"/>
      <c r="BX35588" s="73"/>
      <c r="BY35588" s="74"/>
      <c r="BZ35588" s="74"/>
      <c r="CA35588" s="74"/>
      <c r="CF35588" s="79"/>
      <c r="CL35588" s="79"/>
    </row>
    <row r="35589" spans="30:90">
      <c r="AD35589" s="73"/>
      <c r="AE35589" s="74"/>
      <c r="AF35589" s="74"/>
      <c r="BX35589" s="73"/>
      <c r="BY35589" s="74"/>
      <c r="BZ35589" s="74"/>
      <c r="CA35589" s="74"/>
      <c r="CF35589" s="79"/>
      <c r="CL35589" s="79"/>
    </row>
    <row r="35590" spans="30:90">
      <c r="AD35590" s="73"/>
      <c r="AE35590" s="74"/>
      <c r="AF35590" s="74"/>
      <c r="BX35590" s="73"/>
      <c r="BY35590" s="74"/>
      <c r="BZ35590" s="74"/>
      <c r="CA35590" s="74"/>
      <c r="CF35590" s="79"/>
      <c r="CL35590" s="79"/>
    </row>
    <row r="35591" spans="30:90">
      <c r="AD35591" s="73"/>
      <c r="AE35591" s="74"/>
      <c r="AF35591" s="74"/>
      <c r="BX35591" s="73"/>
      <c r="BY35591" s="74"/>
      <c r="BZ35591" s="74"/>
      <c r="CA35591" s="74"/>
      <c r="CF35591" s="79"/>
      <c r="CL35591" s="79"/>
    </row>
    <row r="35592" spans="30:90">
      <c r="AD35592" s="73"/>
      <c r="AE35592" s="74"/>
      <c r="AF35592" s="74"/>
      <c r="BX35592" s="73"/>
      <c r="BY35592" s="74"/>
      <c r="BZ35592" s="74"/>
      <c r="CA35592" s="74"/>
      <c r="CF35592" s="79"/>
      <c r="CL35592" s="79"/>
    </row>
    <row r="35593" spans="30:90">
      <c r="AD35593" s="73"/>
      <c r="AE35593" s="74"/>
      <c r="AF35593" s="74"/>
      <c r="BX35593" s="73"/>
      <c r="BY35593" s="74"/>
      <c r="BZ35593" s="74"/>
      <c r="CA35593" s="74"/>
      <c r="CF35593" s="79"/>
      <c r="CL35593" s="79"/>
    </row>
    <row r="35594" spans="30:90">
      <c r="AD35594" s="73"/>
      <c r="AE35594" s="74"/>
      <c r="AF35594" s="74"/>
      <c r="BX35594" s="73"/>
      <c r="BY35594" s="74"/>
      <c r="BZ35594" s="74"/>
      <c r="CA35594" s="74"/>
      <c r="CF35594" s="79"/>
      <c r="CL35594" s="79"/>
    </row>
    <row r="35595" spans="30:90">
      <c r="AD35595" s="73"/>
      <c r="AE35595" s="74"/>
      <c r="AF35595" s="74"/>
      <c r="BX35595" s="73"/>
      <c r="BY35595" s="74"/>
      <c r="BZ35595" s="74"/>
      <c r="CA35595" s="74"/>
      <c r="CF35595" s="79"/>
      <c r="CL35595" s="79"/>
    </row>
    <row r="35596" spans="30:90">
      <c r="AD35596" s="73"/>
      <c r="AE35596" s="74"/>
      <c r="AF35596" s="74"/>
      <c r="BX35596" s="73"/>
      <c r="BY35596" s="74"/>
      <c r="BZ35596" s="74"/>
      <c r="CA35596" s="74"/>
      <c r="CF35596" s="79"/>
      <c r="CL35596" s="79"/>
    </row>
    <row r="35597" spans="30:90">
      <c r="AD35597" s="73"/>
      <c r="AE35597" s="74"/>
      <c r="AF35597" s="74"/>
      <c r="BX35597" s="73"/>
      <c r="BY35597" s="74"/>
      <c r="BZ35597" s="74"/>
      <c r="CA35597" s="74"/>
      <c r="CF35597" s="79"/>
      <c r="CL35597" s="79"/>
    </row>
    <row r="35598" spans="30:90">
      <c r="AD35598" s="73"/>
      <c r="AE35598" s="74"/>
      <c r="AF35598" s="74"/>
      <c r="BX35598" s="73"/>
      <c r="BY35598" s="74"/>
      <c r="BZ35598" s="74"/>
      <c r="CA35598" s="74"/>
      <c r="CF35598" s="79"/>
      <c r="CL35598" s="79"/>
    </row>
    <row r="35599" spans="30:90">
      <c r="AD35599" s="73"/>
      <c r="AE35599" s="74"/>
      <c r="AF35599" s="74"/>
      <c r="BX35599" s="73"/>
      <c r="BY35599" s="74"/>
      <c r="BZ35599" s="74"/>
      <c r="CA35599" s="74"/>
      <c r="CF35599" s="79"/>
      <c r="CL35599" s="79"/>
    </row>
    <row r="35600" spans="30:90">
      <c r="AD35600" s="73"/>
      <c r="AE35600" s="74"/>
      <c r="AF35600" s="74"/>
      <c r="BX35600" s="73"/>
      <c r="BY35600" s="74"/>
      <c r="BZ35600" s="74"/>
      <c r="CA35600" s="74"/>
      <c r="CF35600" s="79"/>
      <c r="CL35600" s="79"/>
    </row>
    <row r="35601" spans="30:90">
      <c r="AD35601" s="73"/>
      <c r="AE35601" s="74"/>
      <c r="AF35601" s="74"/>
      <c r="BX35601" s="73"/>
      <c r="BY35601" s="74"/>
      <c r="BZ35601" s="74"/>
      <c r="CA35601" s="74"/>
      <c r="CF35601" s="79"/>
      <c r="CL35601" s="79"/>
    </row>
    <row r="35602" spans="30:90">
      <c r="AD35602" s="73"/>
      <c r="AE35602" s="74"/>
      <c r="AF35602" s="74"/>
      <c r="BX35602" s="73"/>
      <c r="BY35602" s="74"/>
      <c r="BZ35602" s="74"/>
      <c r="CA35602" s="74"/>
      <c r="CF35602" s="79"/>
      <c r="CL35602" s="79"/>
    </row>
    <row r="35603" spans="30:90">
      <c r="AD35603" s="73"/>
      <c r="AE35603" s="74"/>
      <c r="AF35603" s="74"/>
      <c r="BX35603" s="73"/>
      <c r="BY35603" s="74"/>
      <c r="BZ35603" s="74"/>
      <c r="CA35603" s="74"/>
      <c r="CF35603" s="79"/>
      <c r="CL35603" s="79"/>
    </row>
    <row r="35604" spans="30:90">
      <c r="AD35604" s="73"/>
      <c r="AE35604" s="74"/>
      <c r="AF35604" s="74"/>
      <c r="BX35604" s="73"/>
      <c r="BY35604" s="74"/>
      <c r="BZ35604" s="74"/>
      <c r="CA35604" s="74"/>
      <c r="CF35604" s="79"/>
      <c r="CL35604" s="79"/>
    </row>
    <row r="35605" spans="30:90">
      <c r="AD35605" s="73"/>
      <c r="AE35605" s="74"/>
      <c r="AF35605" s="74"/>
      <c r="BX35605" s="73"/>
      <c r="BY35605" s="74"/>
      <c r="BZ35605" s="74"/>
      <c r="CA35605" s="74"/>
      <c r="CF35605" s="79"/>
      <c r="CL35605" s="79"/>
    </row>
    <row r="35606" spans="30:90">
      <c r="AD35606" s="73"/>
      <c r="AE35606" s="74"/>
      <c r="AF35606" s="74"/>
      <c r="BX35606" s="73"/>
      <c r="BY35606" s="74"/>
      <c r="BZ35606" s="74"/>
      <c r="CA35606" s="74"/>
      <c r="CF35606" s="79"/>
      <c r="CL35606" s="79"/>
    </row>
    <row r="35607" spans="30:90">
      <c r="AD35607" s="73"/>
      <c r="AE35607" s="74"/>
      <c r="AF35607" s="74"/>
      <c r="BX35607" s="73"/>
      <c r="BY35607" s="74"/>
      <c r="BZ35607" s="74"/>
      <c r="CA35607" s="74"/>
      <c r="CF35607" s="79"/>
      <c r="CL35607" s="79"/>
    </row>
    <row r="35608" spans="30:90">
      <c r="AD35608" s="73"/>
      <c r="AE35608" s="74"/>
      <c r="AF35608" s="74"/>
      <c r="BX35608" s="73"/>
      <c r="BY35608" s="74"/>
      <c r="BZ35608" s="74"/>
      <c r="CA35608" s="74"/>
      <c r="CF35608" s="79"/>
      <c r="CL35608" s="79"/>
    </row>
    <row r="35609" spans="30:90">
      <c r="AD35609" s="73"/>
      <c r="AE35609" s="74"/>
      <c r="AF35609" s="74"/>
      <c r="BX35609" s="73"/>
      <c r="BY35609" s="74"/>
      <c r="BZ35609" s="74"/>
      <c r="CA35609" s="74"/>
      <c r="CF35609" s="79"/>
      <c r="CL35609" s="79"/>
    </row>
    <row r="35610" spans="30:90">
      <c r="AD35610" s="73"/>
      <c r="AE35610" s="74"/>
      <c r="AF35610" s="74"/>
      <c r="BX35610" s="73"/>
      <c r="BY35610" s="74"/>
      <c r="BZ35610" s="74"/>
      <c r="CA35610" s="74"/>
      <c r="CF35610" s="79"/>
      <c r="CL35610" s="79"/>
    </row>
    <row r="35611" spans="30:90">
      <c r="AD35611" s="73"/>
      <c r="AE35611" s="74"/>
      <c r="AF35611" s="74"/>
      <c r="BX35611" s="73"/>
      <c r="BY35611" s="74"/>
      <c r="BZ35611" s="74"/>
      <c r="CA35611" s="74"/>
      <c r="CF35611" s="79"/>
      <c r="CL35611" s="79"/>
    </row>
    <row r="35612" spans="30:90">
      <c r="AD35612" s="73"/>
      <c r="AE35612" s="74"/>
      <c r="AF35612" s="74"/>
      <c r="BX35612" s="73"/>
      <c r="BY35612" s="74"/>
      <c r="BZ35612" s="74"/>
      <c r="CA35612" s="74"/>
      <c r="CF35612" s="79"/>
      <c r="CL35612" s="79"/>
    </row>
    <row r="35613" spans="30:90">
      <c r="AD35613" s="73"/>
      <c r="AE35613" s="74"/>
      <c r="AF35613" s="74"/>
      <c r="BX35613" s="73"/>
      <c r="BY35613" s="74"/>
      <c r="BZ35613" s="74"/>
      <c r="CA35613" s="74"/>
      <c r="CF35613" s="79"/>
      <c r="CL35613" s="79"/>
    </row>
    <row r="35614" spans="30:90">
      <c r="AD35614" s="73"/>
      <c r="AE35614" s="74"/>
      <c r="AF35614" s="74"/>
      <c r="BX35614" s="73"/>
      <c r="BY35614" s="74"/>
      <c r="BZ35614" s="74"/>
      <c r="CA35614" s="74"/>
      <c r="CF35614" s="79"/>
      <c r="CL35614" s="79"/>
    </row>
    <row r="35615" spans="30:90">
      <c r="AD35615" s="73"/>
      <c r="AE35615" s="74"/>
      <c r="AF35615" s="74"/>
      <c r="BX35615" s="73"/>
      <c r="BY35615" s="74"/>
      <c r="BZ35615" s="74"/>
      <c r="CA35615" s="74"/>
      <c r="CF35615" s="79"/>
      <c r="CL35615" s="79"/>
    </row>
    <row r="35616" spans="30:90">
      <c r="AD35616" s="73"/>
      <c r="AE35616" s="74"/>
      <c r="AF35616" s="74"/>
      <c r="BX35616" s="73"/>
      <c r="BY35616" s="74"/>
      <c r="BZ35616" s="74"/>
      <c r="CA35616" s="74"/>
      <c r="CF35616" s="79"/>
      <c r="CL35616" s="79"/>
    </row>
    <row r="35617" spans="30:90">
      <c r="AD35617" s="73"/>
      <c r="AE35617" s="74"/>
      <c r="AF35617" s="74"/>
      <c r="BX35617" s="73"/>
      <c r="BY35617" s="74"/>
      <c r="BZ35617" s="74"/>
      <c r="CA35617" s="74"/>
      <c r="CF35617" s="79"/>
      <c r="CL35617" s="79"/>
    </row>
    <row r="35618" spans="30:90">
      <c r="AD35618" s="73"/>
      <c r="AE35618" s="74"/>
      <c r="AF35618" s="74"/>
      <c r="BX35618" s="73"/>
      <c r="BY35618" s="74"/>
      <c r="BZ35618" s="74"/>
      <c r="CA35618" s="74"/>
      <c r="CF35618" s="79"/>
      <c r="CL35618" s="79"/>
    </row>
    <row r="35619" spans="30:90">
      <c r="AD35619" s="73"/>
      <c r="AE35619" s="74"/>
      <c r="AF35619" s="74"/>
      <c r="BX35619" s="73"/>
      <c r="BY35619" s="74"/>
      <c r="BZ35619" s="74"/>
      <c r="CA35619" s="74"/>
      <c r="CF35619" s="79"/>
      <c r="CL35619" s="79"/>
    </row>
    <row r="35620" spans="30:90">
      <c r="AD35620" s="73"/>
      <c r="AE35620" s="74"/>
      <c r="AF35620" s="74"/>
      <c r="BX35620" s="73"/>
      <c r="BY35620" s="74"/>
      <c r="BZ35620" s="74"/>
      <c r="CA35620" s="74"/>
      <c r="CF35620" s="79"/>
      <c r="CL35620" s="79"/>
    </row>
    <row r="35621" spans="30:90">
      <c r="AD35621" s="73"/>
      <c r="AE35621" s="74"/>
      <c r="AF35621" s="74"/>
      <c r="BX35621" s="73"/>
      <c r="BY35621" s="74"/>
      <c r="BZ35621" s="74"/>
      <c r="CA35621" s="74"/>
      <c r="CF35621" s="79"/>
      <c r="CL35621" s="79"/>
    </row>
    <row r="35622" spans="30:90">
      <c r="AD35622" s="73"/>
      <c r="AE35622" s="74"/>
      <c r="AF35622" s="74"/>
      <c r="BX35622" s="73"/>
      <c r="BY35622" s="74"/>
      <c r="BZ35622" s="74"/>
      <c r="CA35622" s="74"/>
      <c r="CF35622" s="79"/>
      <c r="CL35622" s="79"/>
    </row>
    <row r="35623" spans="30:90">
      <c r="AD35623" s="73"/>
      <c r="AE35623" s="74"/>
      <c r="AF35623" s="74"/>
      <c r="BX35623" s="73"/>
      <c r="BY35623" s="74"/>
      <c r="BZ35623" s="74"/>
      <c r="CA35623" s="74"/>
      <c r="CF35623" s="79"/>
      <c r="CL35623" s="79"/>
    </row>
    <row r="35624" spans="30:90">
      <c r="AD35624" s="73"/>
      <c r="AE35624" s="74"/>
      <c r="AF35624" s="74"/>
      <c r="BX35624" s="73"/>
      <c r="BY35624" s="74"/>
      <c r="BZ35624" s="74"/>
      <c r="CA35624" s="74"/>
      <c r="CF35624" s="79"/>
      <c r="CL35624" s="79"/>
    </row>
    <row r="35625" spans="30:90">
      <c r="AD35625" s="73"/>
      <c r="AE35625" s="74"/>
      <c r="AF35625" s="74"/>
      <c r="BX35625" s="73"/>
      <c r="BY35625" s="74"/>
      <c r="BZ35625" s="74"/>
      <c r="CA35625" s="74"/>
      <c r="CF35625" s="79"/>
      <c r="CL35625" s="79"/>
    </row>
    <row r="35626" spans="30:90">
      <c r="AD35626" s="73"/>
      <c r="AE35626" s="74"/>
      <c r="AF35626" s="74"/>
      <c r="BX35626" s="73"/>
      <c r="BY35626" s="74"/>
      <c r="BZ35626" s="74"/>
      <c r="CA35626" s="74"/>
      <c r="CF35626" s="79"/>
      <c r="CL35626" s="79"/>
    </row>
    <row r="35627" spans="30:90">
      <c r="AD35627" s="73"/>
      <c r="AE35627" s="74"/>
      <c r="AF35627" s="74"/>
      <c r="BX35627" s="73"/>
      <c r="BY35627" s="74"/>
      <c r="BZ35627" s="74"/>
      <c r="CA35627" s="74"/>
      <c r="CF35627" s="79"/>
      <c r="CL35627" s="79"/>
    </row>
    <row r="35628" spans="30:90">
      <c r="AD35628" s="73"/>
      <c r="AE35628" s="74"/>
      <c r="AF35628" s="74"/>
      <c r="BX35628" s="73"/>
      <c r="BY35628" s="74"/>
      <c r="BZ35628" s="74"/>
      <c r="CA35628" s="74"/>
      <c r="CF35628" s="79"/>
      <c r="CL35628" s="79"/>
    </row>
    <row r="35629" spans="30:90">
      <c r="AD35629" s="73"/>
      <c r="AE35629" s="74"/>
      <c r="AF35629" s="74"/>
      <c r="BX35629" s="73"/>
      <c r="BY35629" s="74"/>
      <c r="BZ35629" s="74"/>
      <c r="CA35629" s="74"/>
      <c r="CF35629" s="79"/>
      <c r="CL35629" s="79"/>
    </row>
    <row r="35630" spans="30:90">
      <c r="AD35630" s="73"/>
      <c r="AE35630" s="74"/>
      <c r="AF35630" s="74"/>
      <c r="BX35630" s="73"/>
      <c r="BY35630" s="74"/>
      <c r="BZ35630" s="74"/>
      <c r="CA35630" s="74"/>
      <c r="CF35630" s="79"/>
      <c r="CL35630" s="79"/>
    </row>
    <row r="35631" spans="30:90">
      <c r="AD35631" s="73"/>
      <c r="AE35631" s="74"/>
      <c r="AF35631" s="74"/>
      <c r="BX35631" s="73"/>
      <c r="BY35631" s="74"/>
      <c r="BZ35631" s="74"/>
      <c r="CA35631" s="74"/>
      <c r="CF35631" s="79"/>
      <c r="CL35631" s="79"/>
    </row>
    <row r="35632" spans="30:90">
      <c r="AD35632" s="73"/>
      <c r="AE35632" s="74"/>
      <c r="AF35632" s="74"/>
      <c r="BX35632" s="73"/>
      <c r="BY35632" s="74"/>
      <c r="BZ35632" s="74"/>
      <c r="CA35632" s="74"/>
      <c r="CF35632" s="79"/>
      <c r="CL35632" s="79"/>
    </row>
    <row r="35633" spans="30:90">
      <c r="AD35633" s="73"/>
      <c r="AE35633" s="74"/>
      <c r="AF35633" s="74"/>
      <c r="BX35633" s="73"/>
      <c r="BY35633" s="74"/>
      <c r="BZ35633" s="74"/>
      <c r="CA35633" s="74"/>
      <c r="CF35633" s="79"/>
      <c r="CL35633" s="79"/>
    </row>
    <row r="35634" spans="30:90">
      <c r="AD35634" s="73"/>
      <c r="AE35634" s="74"/>
      <c r="AF35634" s="74"/>
      <c r="BX35634" s="73"/>
      <c r="BY35634" s="74"/>
      <c r="BZ35634" s="74"/>
      <c r="CA35634" s="74"/>
      <c r="CF35634" s="79"/>
      <c r="CL35634" s="79"/>
    </row>
    <row r="35635" spans="30:90">
      <c r="AD35635" s="73"/>
      <c r="AE35635" s="74"/>
      <c r="AF35635" s="74"/>
      <c r="BX35635" s="73"/>
      <c r="BY35635" s="74"/>
      <c r="BZ35635" s="74"/>
      <c r="CA35635" s="74"/>
      <c r="CF35635" s="79"/>
      <c r="CL35635" s="79"/>
    </row>
    <row r="35636" spans="30:90">
      <c r="AD35636" s="73"/>
      <c r="AE35636" s="74"/>
      <c r="AF35636" s="74"/>
      <c r="BX35636" s="73"/>
      <c r="BY35636" s="74"/>
      <c r="BZ35636" s="74"/>
      <c r="CA35636" s="74"/>
      <c r="CF35636" s="79"/>
      <c r="CL35636" s="79"/>
    </row>
    <row r="35637" spans="30:90">
      <c r="AD35637" s="73"/>
      <c r="AE35637" s="74"/>
      <c r="AF35637" s="74"/>
      <c r="BX35637" s="73"/>
      <c r="BY35637" s="74"/>
      <c r="BZ35637" s="74"/>
      <c r="CA35637" s="74"/>
      <c r="CF35637" s="79"/>
      <c r="CL35637" s="79"/>
    </row>
    <row r="35638" spans="30:90">
      <c r="AD35638" s="73"/>
      <c r="AE35638" s="74"/>
      <c r="AF35638" s="74"/>
      <c r="BX35638" s="73"/>
      <c r="BY35638" s="74"/>
      <c r="BZ35638" s="74"/>
      <c r="CA35638" s="74"/>
      <c r="CF35638" s="79"/>
      <c r="CL35638" s="79"/>
    </row>
    <row r="35639" spans="30:90">
      <c r="AD35639" s="73"/>
      <c r="AE35639" s="74"/>
      <c r="AF35639" s="74"/>
      <c r="BX35639" s="73"/>
      <c r="BY35639" s="74"/>
      <c r="BZ35639" s="74"/>
      <c r="CA35639" s="74"/>
      <c r="CF35639" s="79"/>
      <c r="CL35639" s="79"/>
    </row>
    <row r="35640" spans="30:90">
      <c r="AD35640" s="73"/>
      <c r="AE35640" s="74"/>
      <c r="AF35640" s="74"/>
      <c r="BX35640" s="73"/>
      <c r="BY35640" s="74"/>
      <c r="BZ35640" s="74"/>
      <c r="CA35640" s="74"/>
      <c r="CF35640" s="79"/>
      <c r="CL35640" s="79"/>
    </row>
    <row r="35641" spans="30:90">
      <c r="AD35641" s="73"/>
      <c r="AE35641" s="74"/>
      <c r="AF35641" s="74"/>
      <c r="BX35641" s="73"/>
      <c r="BY35641" s="74"/>
      <c r="BZ35641" s="74"/>
      <c r="CA35641" s="74"/>
      <c r="CF35641" s="79"/>
      <c r="CL35641" s="79"/>
    </row>
    <row r="35642" spans="30:90">
      <c r="AD35642" s="73"/>
      <c r="AE35642" s="74"/>
      <c r="AF35642" s="74"/>
      <c r="BX35642" s="73"/>
      <c r="BY35642" s="74"/>
      <c r="BZ35642" s="74"/>
      <c r="CA35642" s="74"/>
      <c r="CF35642" s="79"/>
      <c r="CL35642" s="79"/>
    </row>
    <row r="35643" spans="30:90">
      <c r="AD35643" s="73"/>
      <c r="AE35643" s="74"/>
      <c r="AF35643" s="74"/>
      <c r="BX35643" s="73"/>
      <c r="BY35643" s="74"/>
      <c r="BZ35643" s="74"/>
      <c r="CA35643" s="74"/>
      <c r="CF35643" s="79"/>
      <c r="CL35643" s="79"/>
    </row>
    <row r="35644" spans="30:90">
      <c r="AD35644" s="73"/>
      <c r="AE35644" s="74"/>
      <c r="AF35644" s="74"/>
      <c r="BX35644" s="73"/>
      <c r="BY35644" s="74"/>
      <c r="BZ35644" s="74"/>
      <c r="CA35644" s="74"/>
      <c r="CF35644" s="79"/>
      <c r="CL35644" s="79"/>
    </row>
    <row r="35645" spans="30:90">
      <c r="AD35645" s="73"/>
      <c r="AE35645" s="74"/>
      <c r="AF35645" s="74"/>
      <c r="BX35645" s="73"/>
      <c r="BY35645" s="74"/>
      <c r="BZ35645" s="74"/>
      <c r="CA35645" s="74"/>
      <c r="CF35645" s="79"/>
      <c r="CL35645" s="79"/>
    </row>
    <row r="35646" spans="30:90">
      <c r="AD35646" s="73"/>
      <c r="AE35646" s="74"/>
      <c r="AF35646" s="74"/>
      <c r="BX35646" s="73"/>
      <c r="BY35646" s="74"/>
      <c r="BZ35646" s="74"/>
      <c r="CA35646" s="74"/>
      <c r="CF35646" s="79"/>
      <c r="CL35646" s="79"/>
    </row>
    <row r="35647" spans="30:90">
      <c r="AD35647" s="73"/>
      <c r="AE35647" s="74"/>
      <c r="AF35647" s="74"/>
      <c r="BX35647" s="73"/>
      <c r="BY35647" s="74"/>
      <c r="BZ35647" s="74"/>
      <c r="CA35647" s="74"/>
      <c r="CF35647" s="79"/>
      <c r="CL35647" s="79"/>
    </row>
    <row r="35648" spans="30:90">
      <c r="AD35648" s="73"/>
      <c r="AE35648" s="74"/>
      <c r="AF35648" s="74"/>
      <c r="BX35648" s="73"/>
      <c r="BY35648" s="74"/>
      <c r="BZ35648" s="74"/>
      <c r="CA35648" s="74"/>
      <c r="CF35648" s="79"/>
      <c r="CL35648" s="79"/>
    </row>
    <row r="35649" spans="30:90">
      <c r="AD35649" s="73"/>
      <c r="AE35649" s="74"/>
      <c r="AF35649" s="74"/>
      <c r="BX35649" s="73"/>
      <c r="BY35649" s="74"/>
      <c r="BZ35649" s="74"/>
      <c r="CA35649" s="74"/>
      <c r="CF35649" s="79"/>
      <c r="CL35649" s="79"/>
    </row>
    <row r="35650" spans="30:90">
      <c r="AD35650" s="73"/>
      <c r="AE35650" s="74"/>
      <c r="AF35650" s="74"/>
      <c r="BX35650" s="73"/>
      <c r="BY35650" s="74"/>
      <c r="BZ35650" s="74"/>
      <c r="CA35650" s="74"/>
      <c r="CF35650" s="79"/>
      <c r="CL35650" s="79"/>
    </row>
    <row r="35651" spans="30:90">
      <c r="AD35651" s="73"/>
      <c r="AE35651" s="74"/>
      <c r="AF35651" s="74"/>
      <c r="BX35651" s="73"/>
      <c r="BY35651" s="74"/>
      <c r="BZ35651" s="74"/>
      <c r="CA35651" s="74"/>
      <c r="CF35651" s="79"/>
      <c r="CL35651" s="79"/>
    </row>
    <row r="35652" spans="30:90">
      <c r="AD35652" s="73"/>
      <c r="AE35652" s="74"/>
      <c r="AF35652" s="74"/>
      <c r="BX35652" s="73"/>
      <c r="BY35652" s="74"/>
      <c r="BZ35652" s="74"/>
      <c r="CA35652" s="74"/>
      <c r="CF35652" s="79"/>
      <c r="CL35652" s="79"/>
    </row>
    <row r="35653" spans="30:90">
      <c r="AD35653" s="73"/>
      <c r="AE35653" s="74"/>
      <c r="AF35653" s="74"/>
      <c r="BX35653" s="73"/>
      <c r="BY35653" s="74"/>
      <c r="BZ35653" s="74"/>
      <c r="CA35653" s="74"/>
      <c r="CF35653" s="79"/>
      <c r="CL35653" s="79"/>
    </row>
    <row r="35654" spans="30:90">
      <c r="AD35654" s="73"/>
      <c r="AE35654" s="74"/>
      <c r="AF35654" s="74"/>
      <c r="BX35654" s="73"/>
      <c r="BY35654" s="74"/>
      <c r="BZ35654" s="74"/>
      <c r="CA35654" s="74"/>
      <c r="CF35654" s="79"/>
      <c r="CL35654" s="79"/>
    </row>
    <row r="35655" spans="30:90">
      <c r="AD35655" s="73"/>
      <c r="AE35655" s="74"/>
      <c r="AF35655" s="74"/>
      <c r="BX35655" s="73"/>
      <c r="BY35655" s="74"/>
      <c r="BZ35655" s="74"/>
      <c r="CA35655" s="74"/>
      <c r="CF35655" s="79"/>
      <c r="CL35655" s="79"/>
    </row>
    <row r="35656" spans="30:90">
      <c r="AD35656" s="73"/>
      <c r="AE35656" s="74"/>
      <c r="AF35656" s="74"/>
      <c r="BX35656" s="73"/>
      <c r="BY35656" s="74"/>
      <c r="BZ35656" s="74"/>
      <c r="CA35656" s="74"/>
      <c r="CF35656" s="79"/>
      <c r="CL35656" s="79"/>
    </row>
    <row r="35657" spans="30:90">
      <c r="AD35657" s="73"/>
      <c r="AE35657" s="74"/>
      <c r="AF35657" s="74"/>
      <c r="BX35657" s="73"/>
      <c r="BY35657" s="74"/>
      <c r="BZ35657" s="74"/>
      <c r="CA35657" s="74"/>
      <c r="CF35657" s="79"/>
      <c r="CL35657" s="79"/>
    </row>
    <row r="35658" spans="30:90">
      <c r="AD35658" s="73"/>
      <c r="AE35658" s="74"/>
      <c r="AF35658" s="74"/>
      <c r="BX35658" s="73"/>
      <c r="BY35658" s="74"/>
      <c r="BZ35658" s="74"/>
      <c r="CA35658" s="74"/>
      <c r="CF35658" s="79"/>
      <c r="CL35658" s="79"/>
    </row>
    <row r="35659" spans="30:90">
      <c r="AD35659" s="73"/>
      <c r="AE35659" s="74"/>
      <c r="AF35659" s="74"/>
      <c r="BX35659" s="73"/>
      <c r="BY35659" s="74"/>
      <c r="BZ35659" s="74"/>
      <c r="CA35659" s="74"/>
      <c r="CF35659" s="79"/>
      <c r="CL35659" s="79"/>
    </row>
    <row r="35660" spans="30:90">
      <c r="AD35660" s="73"/>
      <c r="AE35660" s="74"/>
      <c r="AF35660" s="74"/>
      <c r="BX35660" s="73"/>
      <c r="BY35660" s="74"/>
      <c r="BZ35660" s="74"/>
      <c r="CA35660" s="74"/>
      <c r="CF35660" s="79"/>
      <c r="CL35660" s="79"/>
    </row>
    <row r="35661" spans="30:90">
      <c r="AD35661" s="73"/>
      <c r="AE35661" s="74"/>
      <c r="AF35661" s="74"/>
      <c r="BX35661" s="73"/>
      <c r="BY35661" s="74"/>
      <c r="BZ35661" s="74"/>
      <c r="CA35661" s="74"/>
      <c r="CF35661" s="79"/>
      <c r="CL35661" s="79"/>
    </row>
    <row r="35662" spans="30:90">
      <c r="AD35662" s="73"/>
      <c r="AE35662" s="74"/>
      <c r="AF35662" s="74"/>
      <c r="BX35662" s="73"/>
      <c r="BY35662" s="74"/>
      <c r="BZ35662" s="74"/>
      <c r="CA35662" s="74"/>
      <c r="CF35662" s="79"/>
      <c r="CL35662" s="79"/>
    </row>
    <row r="35663" spans="30:90">
      <c r="AD35663" s="73"/>
      <c r="AE35663" s="74"/>
      <c r="AF35663" s="74"/>
      <c r="BX35663" s="73"/>
      <c r="BY35663" s="74"/>
      <c r="BZ35663" s="74"/>
      <c r="CA35663" s="74"/>
      <c r="CF35663" s="79"/>
      <c r="CL35663" s="79"/>
    </row>
    <row r="35664" spans="30:90">
      <c r="AD35664" s="73"/>
      <c r="AE35664" s="74"/>
      <c r="AF35664" s="74"/>
      <c r="BX35664" s="73"/>
      <c r="BY35664" s="74"/>
      <c r="BZ35664" s="74"/>
      <c r="CA35664" s="74"/>
      <c r="CF35664" s="79"/>
      <c r="CL35664" s="79"/>
    </row>
    <row r="35665" spans="30:90">
      <c r="AD35665" s="73"/>
      <c r="AE35665" s="74"/>
      <c r="AF35665" s="74"/>
      <c r="BX35665" s="73"/>
      <c r="BY35665" s="74"/>
      <c r="BZ35665" s="74"/>
      <c r="CA35665" s="74"/>
      <c r="CF35665" s="79"/>
      <c r="CL35665" s="79"/>
    </row>
    <row r="35666" spans="30:90">
      <c r="AD35666" s="73"/>
      <c r="AE35666" s="74"/>
      <c r="AF35666" s="74"/>
      <c r="BX35666" s="73"/>
      <c r="BY35666" s="74"/>
      <c r="BZ35666" s="74"/>
      <c r="CA35666" s="74"/>
      <c r="CF35666" s="79"/>
      <c r="CL35666" s="79"/>
    </row>
    <row r="35667" spans="30:90">
      <c r="AD35667" s="73"/>
      <c r="AE35667" s="74"/>
      <c r="AF35667" s="74"/>
      <c r="BX35667" s="73"/>
      <c r="BY35667" s="74"/>
      <c r="BZ35667" s="74"/>
      <c r="CA35667" s="74"/>
      <c r="CF35667" s="79"/>
      <c r="CL35667" s="79"/>
    </row>
    <row r="35668" spans="30:90">
      <c r="AD35668" s="73"/>
      <c r="AE35668" s="74"/>
      <c r="AF35668" s="74"/>
      <c r="BX35668" s="73"/>
      <c r="BY35668" s="74"/>
      <c r="BZ35668" s="74"/>
      <c r="CA35668" s="74"/>
      <c r="CF35668" s="79"/>
      <c r="CL35668" s="79"/>
    </row>
    <row r="35669" spans="30:90">
      <c r="AD35669" s="73"/>
      <c r="AE35669" s="74"/>
      <c r="AF35669" s="74"/>
      <c r="BX35669" s="73"/>
      <c r="BY35669" s="74"/>
      <c r="BZ35669" s="74"/>
      <c r="CA35669" s="74"/>
      <c r="CF35669" s="79"/>
      <c r="CL35669" s="79"/>
    </row>
    <row r="35670" spans="30:90">
      <c r="AD35670" s="73"/>
      <c r="AE35670" s="74"/>
      <c r="AF35670" s="74"/>
      <c r="BX35670" s="73"/>
      <c r="BY35670" s="74"/>
      <c r="BZ35670" s="74"/>
      <c r="CA35670" s="74"/>
      <c r="CF35670" s="79"/>
      <c r="CL35670" s="79"/>
    </row>
    <row r="35671" spans="30:90">
      <c r="AD35671" s="73"/>
      <c r="AE35671" s="74"/>
      <c r="AF35671" s="74"/>
      <c r="BX35671" s="73"/>
      <c r="BY35671" s="74"/>
      <c r="BZ35671" s="74"/>
      <c r="CA35671" s="74"/>
      <c r="CF35671" s="79"/>
      <c r="CL35671" s="79"/>
    </row>
    <row r="35672" spans="30:90">
      <c r="AD35672" s="73"/>
      <c r="AE35672" s="74"/>
      <c r="AF35672" s="74"/>
      <c r="BX35672" s="73"/>
      <c r="BY35672" s="74"/>
      <c r="BZ35672" s="74"/>
      <c r="CA35672" s="74"/>
      <c r="CF35672" s="79"/>
      <c r="CL35672" s="79"/>
    </row>
    <row r="35673" spans="30:90">
      <c r="AD35673" s="73"/>
      <c r="AE35673" s="74"/>
      <c r="AF35673" s="74"/>
      <c r="BX35673" s="73"/>
      <c r="BY35673" s="74"/>
      <c r="BZ35673" s="74"/>
      <c r="CA35673" s="74"/>
      <c r="CF35673" s="79"/>
      <c r="CL35673" s="79"/>
    </row>
    <row r="35674" spans="30:90">
      <c r="AD35674" s="73"/>
      <c r="AE35674" s="74"/>
      <c r="AF35674" s="74"/>
      <c r="BX35674" s="73"/>
      <c r="BY35674" s="74"/>
      <c r="BZ35674" s="74"/>
      <c r="CA35674" s="74"/>
      <c r="CF35674" s="79"/>
      <c r="CL35674" s="79"/>
    </row>
    <row r="35675" spans="30:90">
      <c r="AD35675" s="73"/>
      <c r="AE35675" s="74"/>
      <c r="AF35675" s="74"/>
      <c r="BX35675" s="73"/>
      <c r="BY35675" s="74"/>
      <c r="BZ35675" s="74"/>
      <c r="CA35675" s="74"/>
      <c r="CF35675" s="79"/>
      <c r="CL35675" s="79"/>
    </row>
    <row r="35676" spans="30:90">
      <c r="AD35676" s="73"/>
      <c r="AE35676" s="74"/>
      <c r="AF35676" s="74"/>
      <c r="BX35676" s="73"/>
      <c r="BY35676" s="74"/>
      <c r="BZ35676" s="74"/>
      <c r="CA35676" s="74"/>
      <c r="CF35676" s="79"/>
      <c r="CL35676" s="79"/>
    </row>
    <row r="35677" spans="30:90">
      <c r="AD35677" s="73"/>
      <c r="AE35677" s="74"/>
      <c r="AF35677" s="74"/>
      <c r="BX35677" s="73"/>
      <c r="BY35677" s="74"/>
      <c r="BZ35677" s="74"/>
      <c r="CA35677" s="74"/>
      <c r="CF35677" s="79"/>
      <c r="CL35677" s="79"/>
    </row>
    <row r="35678" spans="30:90">
      <c r="AD35678" s="73"/>
      <c r="AE35678" s="74"/>
      <c r="AF35678" s="74"/>
      <c r="BX35678" s="73"/>
      <c r="BY35678" s="74"/>
      <c r="BZ35678" s="74"/>
      <c r="CA35678" s="74"/>
      <c r="CF35678" s="79"/>
      <c r="CL35678" s="79"/>
    </row>
    <row r="35679" spans="30:90">
      <c r="AD35679" s="73"/>
      <c r="AE35679" s="74"/>
      <c r="AF35679" s="74"/>
      <c r="BX35679" s="73"/>
      <c r="BY35679" s="74"/>
      <c r="BZ35679" s="74"/>
      <c r="CA35679" s="74"/>
      <c r="CF35679" s="79"/>
      <c r="CL35679" s="79"/>
    </row>
    <row r="35680" spans="30:90">
      <c r="AD35680" s="73"/>
      <c r="AE35680" s="74"/>
      <c r="AF35680" s="74"/>
      <c r="BX35680" s="73"/>
      <c r="BY35680" s="74"/>
      <c r="BZ35680" s="74"/>
      <c r="CA35680" s="74"/>
      <c r="CF35680" s="79"/>
      <c r="CL35680" s="79"/>
    </row>
    <row r="35681" spans="30:90">
      <c r="AD35681" s="73"/>
      <c r="AE35681" s="74"/>
      <c r="AF35681" s="74"/>
      <c r="BX35681" s="73"/>
      <c r="BY35681" s="74"/>
      <c r="BZ35681" s="74"/>
      <c r="CA35681" s="74"/>
      <c r="CF35681" s="79"/>
      <c r="CL35681" s="79"/>
    </row>
    <row r="35682" spans="30:90">
      <c r="AD35682" s="73"/>
      <c r="AE35682" s="74"/>
      <c r="AF35682" s="74"/>
      <c r="BX35682" s="73"/>
      <c r="BY35682" s="74"/>
      <c r="BZ35682" s="74"/>
      <c r="CA35682" s="74"/>
      <c r="CF35682" s="79"/>
      <c r="CL35682" s="79"/>
    </row>
    <row r="35683" spans="30:90">
      <c r="AD35683" s="73"/>
      <c r="AE35683" s="74"/>
      <c r="AF35683" s="74"/>
      <c r="BX35683" s="73"/>
      <c r="BY35683" s="74"/>
      <c r="BZ35683" s="74"/>
      <c r="CA35683" s="74"/>
      <c r="CF35683" s="79"/>
      <c r="CL35683" s="79"/>
    </row>
    <row r="35684" spans="30:90">
      <c r="AD35684" s="73"/>
      <c r="AE35684" s="74"/>
      <c r="AF35684" s="74"/>
      <c r="BX35684" s="73"/>
      <c r="BY35684" s="74"/>
      <c r="BZ35684" s="74"/>
      <c r="CA35684" s="74"/>
      <c r="CF35684" s="79"/>
      <c r="CL35684" s="79"/>
    </row>
    <row r="35685" spans="30:90">
      <c r="AD35685" s="73"/>
      <c r="AE35685" s="74"/>
      <c r="AF35685" s="74"/>
      <c r="BX35685" s="73"/>
      <c r="BY35685" s="74"/>
      <c r="BZ35685" s="74"/>
      <c r="CA35685" s="74"/>
      <c r="CF35685" s="79"/>
      <c r="CL35685" s="79"/>
    </row>
    <row r="35686" spans="30:90">
      <c r="AD35686" s="73"/>
      <c r="AE35686" s="74"/>
      <c r="AF35686" s="74"/>
      <c r="BX35686" s="73"/>
      <c r="BY35686" s="74"/>
      <c r="BZ35686" s="74"/>
      <c r="CA35686" s="74"/>
      <c r="CF35686" s="79"/>
      <c r="CL35686" s="79"/>
    </row>
    <row r="35687" spans="30:90">
      <c r="AD35687" s="73"/>
      <c r="AE35687" s="74"/>
      <c r="AF35687" s="74"/>
      <c r="BX35687" s="73"/>
      <c r="BY35687" s="74"/>
      <c r="BZ35687" s="74"/>
      <c r="CA35687" s="74"/>
      <c r="CF35687" s="79"/>
      <c r="CL35687" s="79"/>
    </row>
    <row r="35688" spans="30:90">
      <c r="AD35688" s="73"/>
      <c r="AE35688" s="74"/>
      <c r="AF35688" s="74"/>
      <c r="BX35688" s="73"/>
      <c r="BY35688" s="74"/>
      <c r="BZ35688" s="74"/>
      <c r="CA35688" s="74"/>
      <c r="CF35688" s="79"/>
      <c r="CL35688" s="79"/>
    </row>
    <row r="35689" spans="30:90">
      <c r="AD35689" s="73"/>
      <c r="AE35689" s="74"/>
      <c r="AF35689" s="74"/>
      <c r="BX35689" s="73"/>
      <c r="BY35689" s="74"/>
      <c r="BZ35689" s="74"/>
      <c r="CA35689" s="74"/>
      <c r="CF35689" s="79"/>
      <c r="CL35689" s="79"/>
    </row>
    <row r="35690" spans="30:90">
      <c r="AD35690" s="73"/>
      <c r="AE35690" s="74"/>
      <c r="AF35690" s="74"/>
      <c r="BX35690" s="73"/>
      <c r="BY35690" s="74"/>
      <c r="BZ35690" s="74"/>
      <c r="CA35690" s="74"/>
      <c r="CF35690" s="79"/>
      <c r="CL35690" s="79"/>
    </row>
    <row r="35691" spans="30:90">
      <c r="AD35691" s="73"/>
      <c r="AE35691" s="74"/>
      <c r="AF35691" s="74"/>
      <c r="BX35691" s="73"/>
      <c r="BY35691" s="74"/>
      <c r="BZ35691" s="74"/>
      <c r="CA35691" s="74"/>
      <c r="CF35691" s="79"/>
      <c r="CL35691" s="79"/>
    </row>
    <row r="35692" spans="30:90">
      <c r="AD35692" s="73"/>
      <c r="AE35692" s="74"/>
      <c r="AF35692" s="74"/>
      <c r="BX35692" s="73"/>
      <c r="BY35692" s="74"/>
      <c r="BZ35692" s="74"/>
      <c r="CA35692" s="74"/>
      <c r="CF35692" s="79"/>
      <c r="CL35692" s="79"/>
    </row>
    <row r="35693" spans="30:90">
      <c r="AD35693" s="73"/>
      <c r="AE35693" s="74"/>
      <c r="AF35693" s="74"/>
      <c r="BX35693" s="73"/>
      <c r="BY35693" s="74"/>
      <c r="BZ35693" s="74"/>
      <c r="CA35693" s="74"/>
      <c r="CF35693" s="79"/>
      <c r="CL35693" s="79"/>
    </row>
    <row r="35694" spans="30:90">
      <c r="AD35694" s="73"/>
      <c r="AE35694" s="74"/>
      <c r="AF35694" s="74"/>
      <c r="BX35694" s="73"/>
      <c r="BY35694" s="74"/>
      <c r="BZ35694" s="74"/>
      <c r="CA35694" s="74"/>
      <c r="CF35694" s="79"/>
      <c r="CL35694" s="79"/>
    </row>
    <row r="35695" spans="30:90">
      <c r="AD35695" s="73"/>
      <c r="AE35695" s="74"/>
      <c r="AF35695" s="74"/>
      <c r="BX35695" s="73"/>
      <c r="BY35695" s="74"/>
      <c r="BZ35695" s="74"/>
      <c r="CA35695" s="74"/>
      <c r="CF35695" s="79"/>
      <c r="CL35695" s="79"/>
    </row>
    <row r="35696" spans="30:90">
      <c r="AD35696" s="73"/>
      <c r="AE35696" s="74"/>
      <c r="AF35696" s="74"/>
      <c r="BX35696" s="73"/>
      <c r="BY35696" s="74"/>
      <c r="BZ35696" s="74"/>
      <c r="CA35696" s="74"/>
      <c r="CF35696" s="79"/>
      <c r="CL35696" s="79"/>
    </row>
    <row r="35697" spans="30:90">
      <c r="AD35697" s="73"/>
      <c r="AE35697" s="74"/>
      <c r="AF35697" s="74"/>
      <c r="BX35697" s="73"/>
      <c r="BY35697" s="74"/>
      <c r="BZ35697" s="74"/>
      <c r="CA35697" s="74"/>
      <c r="CF35697" s="79"/>
      <c r="CL35697" s="79"/>
    </row>
    <row r="35698" spans="30:90">
      <c r="AD35698" s="73"/>
      <c r="AE35698" s="74"/>
      <c r="AF35698" s="74"/>
      <c r="BX35698" s="73"/>
      <c r="BY35698" s="74"/>
      <c r="BZ35698" s="74"/>
      <c r="CA35698" s="74"/>
      <c r="CF35698" s="79"/>
      <c r="CL35698" s="79"/>
    </row>
    <row r="35699" spans="30:90">
      <c r="AD35699" s="73"/>
      <c r="AE35699" s="74"/>
      <c r="AF35699" s="74"/>
      <c r="BX35699" s="73"/>
      <c r="BY35699" s="74"/>
      <c r="BZ35699" s="74"/>
      <c r="CA35699" s="74"/>
      <c r="CF35699" s="79"/>
      <c r="CL35699" s="79"/>
    </row>
    <row r="35700" spans="30:90">
      <c r="AD35700" s="73"/>
      <c r="AE35700" s="74"/>
      <c r="AF35700" s="74"/>
      <c r="BX35700" s="73"/>
      <c r="BY35700" s="74"/>
      <c r="BZ35700" s="74"/>
      <c r="CA35700" s="74"/>
      <c r="CF35700" s="79"/>
      <c r="CL35700" s="79"/>
    </row>
    <row r="35701" spans="30:90">
      <c r="AD35701" s="73"/>
      <c r="AE35701" s="74"/>
      <c r="AF35701" s="74"/>
      <c r="BX35701" s="73"/>
      <c r="BY35701" s="74"/>
      <c r="BZ35701" s="74"/>
      <c r="CA35701" s="74"/>
      <c r="CF35701" s="79"/>
      <c r="CL35701" s="79"/>
    </row>
    <row r="35702" spans="30:90">
      <c r="AD35702" s="73"/>
      <c r="AE35702" s="74"/>
      <c r="AF35702" s="74"/>
      <c r="BX35702" s="73"/>
      <c r="BY35702" s="74"/>
      <c r="BZ35702" s="74"/>
      <c r="CA35702" s="74"/>
      <c r="CF35702" s="79"/>
      <c r="CL35702" s="79"/>
    </row>
    <row r="35703" spans="30:90">
      <c r="AD35703" s="73"/>
      <c r="AE35703" s="74"/>
      <c r="AF35703" s="74"/>
      <c r="BX35703" s="73"/>
      <c r="BY35703" s="74"/>
      <c r="BZ35703" s="74"/>
      <c r="CA35703" s="74"/>
      <c r="CF35703" s="79"/>
      <c r="CL35703" s="79"/>
    </row>
    <row r="35704" spans="30:90">
      <c r="AD35704" s="73"/>
      <c r="AE35704" s="74"/>
      <c r="AF35704" s="74"/>
      <c r="BX35704" s="73"/>
      <c r="BY35704" s="74"/>
      <c r="BZ35704" s="74"/>
      <c r="CA35704" s="74"/>
      <c r="CF35704" s="79"/>
      <c r="CL35704" s="79"/>
    </row>
    <row r="35705" spans="30:90">
      <c r="AD35705" s="73"/>
      <c r="AE35705" s="74"/>
      <c r="AF35705" s="74"/>
      <c r="BX35705" s="73"/>
      <c r="BY35705" s="74"/>
      <c r="BZ35705" s="74"/>
      <c r="CA35705" s="74"/>
      <c r="CF35705" s="79"/>
      <c r="CL35705" s="79"/>
    </row>
    <row r="35706" spans="30:90">
      <c r="AD35706" s="73"/>
      <c r="AE35706" s="74"/>
      <c r="AF35706" s="74"/>
      <c r="BX35706" s="73"/>
      <c r="BY35706" s="74"/>
      <c r="BZ35706" s="74"/>
      <c r="CA35706" s="74"/>
      <c r="CF35706" s="79"/>
      <c r="CL35706" s="79"/>
    </row>
    <row r="35707" spans="30:90">
      <c r="AD35707" s="73"/>
      <c r="AE35707" s="74"/>
      <c r="AF35707" s="74"/>
      <c r="BX35707" s="73"/>
      <c r="BY35707" s="74"/>
      <c r="BZ35707" s="74"/>
      <c r="CA35707" s="74"/>
      <c r="CF35707" s="79"/>
      <c r="CL35707" s="79"/>
    </row>
    <row r="35708" spans="30:90">
      <c r="AD35708" s="73"/>
      <c r="AE35708" s="74"/>
      <c r="AF35708" s="74"/>
      <c r="BX35708" s="73"/>
      <c r="BY35708" s="74"/>
      <c r="BZ35708" s="74"/>
      <c r="CA35708" s="74"/>
      <c r="CF35708" s="79"/>
      <c r="CL35708" s="79"/>
    </row>
    <row r="35709" spans="30:90">
      <c r="AD35709" s="73"/>
      <c r="AE35709" s="74"/>
      <c r="AF35709" s="74"/>
      <c r="BX35709" s="73"/>
      <c r="BY35709" s="74"/>
      <c r="BZ35709" s="74"/>
      <c r="CA35709" s="74"/>
      <c r="CF35709" s="79"/>
      <c r="CL35709" s="79"/>
    </row>
    <row r="35710" spans="30:90">
      <c r="AD35710" s="73"/>
      <c r="AE35710" s="74"/>
      <c r="AF35710" s="74"/>
      <c r="BX35710" s="73"/>
      <c r="BY35710" s="74"/>
      <c r="BZ35710" s="74"/>
      <c r="CA35710" s="74"/>
      <c r="CF35710" s="79"/>
      <c r="CL35710" s="79"/>
    </row>
    <row r="35711" spans="30:90">
      <c r="AD35711" s="73"/>
      <c r="AE35711" s="74"/>
      <c r="AF35711" s="74"/>
      <c r="BX35711" s="73"/>
      <c r="BY35711" s="74"/>
      <c r="BZ35711" s="74"/>
      <c r="CA35711" s="74"/>
      <c r="CF35711" s="79"/>
      <c r="CL35711" s="79"/>
    </row>
    <row r="35712" spans="30:90">
      <c r="AD35712" s="73"/>
      <c r="AE35712" s="74"/>
      <c r="AF35712" s="74"/>
      <c r="BX35712" s="73"/>
      <c r="BY35712" s="74"/>
      <c r="BZ35712" s="74"/>
      <c r="CA35712" s="74"/>
      <c r="CF35712" s="79"/>
      <c r="CL35712" s="79"/>
    </row>
    <row r="35713" spans="30:90">
      <c r="AD35713" s="73"/>
      <c r="AE35713" s="74"/>
      <c r="AF35713" s="74"/>
      <c r="BX35713" s="73"/>
      <c r="BY35713" s="74"/>
      <c r="BZ35713" s="74"/>
      <c r="CA35713" s="74"/>
      <c r="CF35713" s="79"/>
      <c r="CL35713" s="79"/>
    </row>
    <row r="35714" spans="30:90">
      <c r="AD35714" s="73"/>
      <c r="AE35714" s="74"/>
      <c r="AF35714" s="74"/>
      <c r="BX35714" s="73"/>
      <c r="BY35714" s="74"/>
      <c r="BZ35714" s="74"/>
      <c r="CA35714" s="74"/>
      <c r="CF35714" s="79"/>
      <c r="CL35714" s="79"/>
    </row>
    <row r="35715" spans="30:90">
      <c r="AD35715" s="73"/>
      <c r="AE35715" s="74"/>
      <c r="AF35715" s="74"/>
      <c r="BX35715" s="73"/>
      <c r="BY35715" s="74"/>
      <c r="BZ35715" s="74"/>
      <c r="CA35715" s="74"/>
      <c r="CF35715" s="79"/>
      <c r="CL35715" s="79"/>
    </row>
    <row r="35716" spans="30:90">
      <c r="AD35716" s="73"/>
      <c r="AE35716" s="74"/>
      <c r="AF35716" s="74"/>
      <c r="BX35716" s="73"/>
      <c r="BY35716" s="74"/>
      <c r="BZ35716" s="74"/>
      <c r="CA35716" s="74"/>
      <c r="CF35716" s="79"/>
      <c r="CL35716" s="79"/>
    </row>
    <row r="35717" spans="30:90">
      <c r="AD35717" s="73"/>
      <c r="AE35717" s="74"/>
      <c r="AF35717" s="74"/>
      <c r="BX35717" s="73"/>
      <c r="BY35717" s="74"/>
      <c r="BZ35717" s="74"/>
      <c r="CA35717" s="74"/>
      <c r="CF35717" s="79"/>
      <c r="CL35717" s="79"/>
    </row>
    <row r="35718" spans="30:90">
      <c r="AD35718" s="73"/>
      <c r="AE35718" s="74"/>
      <c r="AF35718" s="74"/>
      <c r="BX35718" s="73"/>
      <c r="BY35718" s="74"/>
      <c r="BZ35718" s="74"/>
      <c r="CA35718" s="74"/>
      <c r="CF35718" s="79"/>
      <c r="CL35718" s="79"/>
    </row>
    <row r="35719" spans="30:90">
      <c r="AD35719" s="73"/>
      <c r="AE35719" s="74"/>
      <c r="AF35719" s="74"/>
      <c r="BX35719" s="73"/>
      <c r="BY35719" s="74"/>
      <c r="BZ35719" s="74"/>
      <c r="CA35719" s="74"/>
      <c r="CF35719" s="79"/>
      <c r="CL35719" s="79"/>
    </row>
    <row r="35720" spans="30:90">
      <c r="AD35720" s="73"/>
      <c r="AE35720" s="74"/>
      <c r="AF35720" s="74"/>
      <c r="BX35720" s="73"/>
      <c r="BY35720" s="74"/>
      <c r="BZ35720" s="74"/>
      <c r="CA35720" s="74"/>
      <c r="CF35720" s="79"/>
      <c r="CL35720" s="79"/>
    </row>
    <row r="35721" spans="30:90">
      <c r="AD35721" s="73"/>
      <c r="AE35721" s="74"/>
      <c r="AF35721" s="74"/>
      <c r="BX35721" s="73"/>
      <c r="BY35721" s="74"/>
      <c r="BZ35721" s="74"/>
      <c r="CA35721" s="74"/>
      <c r="CF35721" s="79"/>
      <c r="CL35721" s="79"/>
    </row>
    <row r="35722" spans="30:90">
      <c r="AD35722" s="73"/>
      <c r="AE35722" s="74"/>
      <c r="AF35722" s="74"/>
      <c r="BX35722" s="73"/>
      <c r="BY35722" s="74"/>
      <c r="BZ35722" s="74"/>
      <c r="CA35722" s="74"/>
      <c r="CF35722" s="79"/>
      <c r="CL35722" s="79"/>
    </row>
    <row r="35723" spans="30:90">
      <c r="AD35723" s="73"/>
      <c r="AE35723" s="74"/>
      <c r="AF35723" s="74"/>
      <c r="BX35723" s="73"/>
      <c r="BY35723" s="74"/>
      <c r="BZ35723" s="74"/>
      <c r="CA35723" s="74"/>
      <c r="CF35723" s="79"/>
      <c r="CL35723" s="79"/>
    </row>
    <row r="35724" spans="30:90">
      <c r="AD35724" s="73"/>
      <c r="AE35724" s="74"/>
      <c r="AF35724" s="74"/>
      <c r="BX35724" s="73"/>
      <c r="BY35724" s="74"/>
      <c r="BZ35724" s="74"/>
      <c r="CA35724" s="74"/>
      <c r="CF35724" s="79"/>
      <c r="CL35724" s="79"/>
    </row>
    <row r="35725" spans="30:90">
      <c r="AD35725" s="73"/>
      <c r="AE35725" s="74"/>
      <c r="AF35725" s="74"/>
      <c r="BX35725" s="73"/>
      <c r="BY35725" s="74"/>
      <c r="BZ35725" s="74"/>
      <c r="CA35725" s="74"/>
      <c r="CF35725" s="79"/>
      <c r="CL35725" s="79"/>
    </row>
    <row r="35726" spans="30:90">
      <c r="AD35726" s="73"/>
      <c r="AE35726" s="74"/>
      <c r="AF35726" s="74"/>
      <c r="BX35726" s="73"/>
      <c r="BY35726" s="74"/>
      <c r="BZ35726" s="74"/>
      <c r="CA35726" s="74"/>
      <c r="CF35726" s="79"/>
      <c r="CL35726" s="79"/>
    </row>
    <row r="35727" spans="30:90">
      <c r="AD35727" s="73"/>
      <c r="AE35727" s="74"/>
      <c r="AF35727" s="74"/>
      <c r="BX35727" s="73"/>
      <c r="BY35727" s="74"/>
      <c r="BZ35727" s="74"/>
      <c r="CA35727" s="74"/>
      <c r="CF35727" s="79"/>
      <c r="CL35727" s="79"/>
    </row>
    <row r="35728" spans="30:90">
      <c r="AD35728" s="73"/>
      <c r="AE35728" s="74"/>
      <c r="AF35728" s="74"/>
      <c r="BX35728" s="73"/>
      <c r="BY35728" s="74"/>
      <c r="BZ35728" s="74"/>
      <c r="CA35728" s="74"/>
      <c r="CF35728" s="79"/>
      <c r="CL35728" s="79"/>
    </row>
    <row r="35729" spans="30:90">
      <c r="AD35729" s="73"/>
      <c r="AE35729" s="74"/>
      <c r="AF35729" s="74"/>
      <c r="BX35729" s="73"/>
      <c r="BY35729" s="74"/>
      <c r="BZ35729" s="74"/>
      <c r="CA35729" s="74"/>
      <c r="CF35729" s="79"/>
      <c r="CL35729" s="79"/>
    </row>
    <row r="35730" spans="30:90">
      <c r="AD35730" s="73"/>
      <c r="AE35730" s="74"/>
      <c r="AF35730" s="74"/>
      <c r="BX35730" s="73"/>
      <c r="BY35730" s="74"/>
      <c r="BZ35730" s="74"/>
      <c r="CA35730" s="74"/>
      <c r="CF35730" s="79"/>
      <c r="CL35730" s="79"/>
    </row>
    <row r="35731" spans="30:90">
      <c r="AD35731" s="73"/>
      <c r="AE35731" s="74"/>
      <c r="AF35731" s="74"/>
      <c r="BX35731" s="73"/>
      <c r="BY35731" s="74"/>
      <c r="BZ35731" s="74"/>
      <c r="CA35731" s="74"/>
      <c r="CF35731" s="79"/>
      <c r="CL35731" s="79"/>
    </row>
    <row r="35732" spans="30:90">
      <c r="AD35732" s="73"/>
      <c r="AE35732" s="74"/>
      <c r="AF35732" s="74"/>
      <c r="BX35732" s="73"/>
      <c r="BY35732" s="74"/>
      <c r="BZ35732" s="74"/>
      <c r="CA35732" s="74"/>
      <c r="CF35732" s="79"/>
      <c r="CL35732" s="79"/>
    </row>
    <row r="35733" spans="30:90">
      <c r="AD35733" s="73"/>
      <c r="AE35733" s="74"/>
      <c r="AF35733" s="74"/>
      <c r="BX35733" s="73"/>
      <c r="BY35733" s="74"/>
      <c r="BZ35733" s="74"/>
      <c r="CA35733" s="74"/>
      <c r="CF35733" s="79"/>
      <c r="CL35733" s="79"/>
    </row>
    <row r="35734" spans="30:90">
      <c r="AD35734" s="73"/>
      <c r="AE35734" s="74"/>
      <c r="AF35734" s="74"/>
      <c r="BX35734" s="73"/>
      <c r="BY35734" s="74"/>
      <c r="BZ35734" s="74"/>
      <c r="CA35734" s="74"/>
      <c r="CF35734" s="79"/>
      <c r="CL35734" s="79"/>
    </row>
    <row r="35735" spans="30:90">
      <c r="AD35735" s="73"/>
      <c r="AE35735" s="74"/>
      <c r="AF35735" s="74"/>
      <c r="BX35735" s="73"/>
      <c r="BY35735" s="74"/>
      <c r="BZ35735" s="74"/>
      <c r="CA35735" s="74"/>
      <c r="CF35735" s="79"/>
      <c r="CL35735" s="79"/>
    </row>
    <row r="35736" spans="30:90">
      <c r="AD35736" s="73"/>
      <c r="AE35736" s="74"/>
      <c r="AF35736" s="74"/>
      <c r="BX35736" s="73"/>
      <c r="BY35736" s="74"/>
      <c r="BZ35736" s="74"/>
      <c r="CA35736" s="74"/>
      <c r="CF35736" s="79"/>
      <c r="CL35736" s="79"/>
    </row>
    <row r="35737" spans="30:90">
      <c r="AD35737" s="73"/>
      <c r="AE35737" s="74"/>
      <c r="AF35737" s="74"/>
      <c r="BX35737" s="73"/>
      <c r="BY35737" s="74"/>
      <c r="BZ35737" s="74"/>
      <c r="CA35737" s="74"/>
      <c r="CF35737" s="79"/>
      <c r="CL35737" s="79"/>
    </row>
    <row r="35738" spans="30:90">
      <c r="AD35738" s="73"/>
      <c r="AE35738" s="74"/>
      <c r="AF35738" s="74"/>
      <c r="BX35738" s="73"/>
      <c r="BY35738" s="74"/>
      <c r="BZ35738" s="74"/>
      <c r="CA35738" s="74"/>
      <c r="CF35738" s="79"/>
      <c r="CL35738" s="79"/>
    </row>
    <row r="35739" spans="30:90">
      <c r="AD35739" s="73"/>
      <c r="AE35739" s="74"/>
      <c r="AF35739" s="74"/>
      <c r="BX35739" s="73"/>
      <c r="BY35739" s="74"/>
      <c r="BZ35739" s="74"/>
      <c r="CA35739" s="74"/>
      <c r="CF35739" s="79"/>
      <c r="CL35739" s="79"/>
    </row>
    <row r="35740" spans="30:90">
      <c r="AD35740" s="73"/>
      <c r="AE35740" s="74"/>
      <c r="AF35740" s="74"/>
      <c r="BX35740" s="73"/>
      <c r="BY35740" s="74"/>
      <c r="BZ35740" s="74"/>
      <c r="CA35740" s="74"/>
      <c r="CF35740" s="79"/>
      <c r="CL35740" s="79"/>
    </row>
    <row r="35741" spans="30:90">
      <c r="AD35741" s="73"/>
      <c r="AE35741" s="74"/>
      <c r="AF35741" s="74"/>
      <c r="BX35741" s="73"/>
      <c r="BY35741" s="74"/>
      <c r="BZ35741" s="74"/>
      <c r="CA35741" s="74"/>
      <c r="CF35741" s="79"/>
      <c r="CL35741" s="79"/>
    </row>
    <row r="35742" spans="30:90">
      <c r="AD35742" s="73"/>
      <c r="AE35742" s="74"/>
      <c r="AF35742" s="74"/>
      <c r="BX35742" s="73"/>
      <c r="BY35742" s="74"/>
      <c r="BZ35742" s="74"/>
      <c r="CA35742" s="74"/>
      <c r="CF35742" s="79"/>
      <c r="CL35742" s="79"/>
    </row>
    <row r="35743" spans="30:90">
      <c r="AD35743" s="73"/>
      <c r="AE35743" s="74"/>
      <c r="AF35743" s="74"/>
      <c r="BX35743" s="73"/>
      <c r="BY35743" s="74"/>
      <c r="BZ35743" s="74"/>
      <c r="CA35743" s="74"/>
      <c r="CF35743" s="79"/>
      <c r="CL35743" s="79"/>
    </row>
    <row r="35744" spans="30:90">
      <c r="AD35744" s="73"/>
      <c r="AE35744" s="74"/>
      <c r="AF35744" s="74"/>
      <c r="BX35744" s="73"/>
      <c r="BY35744" s="74"/>
      <c r="BZ35744" s="74"/>
      <c r="CA35744" s="74"/>
      <c r="CF35744" s="79"/>
      <c r="CL35744" s="79"/>
    </row>
    <row r="35745" spans="30:90">
      <c r="AD35745" s="73"/>
      <c r="AE35745" s="74"/>
      <c r="AF35745" s="74"/>
      <c r="BX35745" s="73"/>
      <c r="BY35745" s="74"/>
      <c r="BZ35745" s="74"/>
      <c r="CA35745" s="74"/>
      <c r="CF35745" s="79"/>
      <c r="CL35745" s="79"/>
    </row>
    <row r="35746" spans="30:90">
      <c r="AD35746" s="73"/>
      <c r="AE35746" s="74"/>
      <c r="AF35746" s="74"/>
      <c r="BX35746" s="73"/>
      <c r="BY35746" s="74"/>
      <c r="BZ35746" s="74"/>
      <c r="CA35746" s="74"/>
      <c r="CF35746" s="79"/>
      <c r="CL35746" s="79"/>
    </row>
    <row r="35747" spans="30:90">
      <c r="AD35747" s="73"/>
      <c r="AE35747" s="74"/>
      <c r="AF35747" s="74"/>
      <c r="BX35747" s="73"/>
      <c r="BY35747" s="74"/>
      <c r="BZ35747" s="74"/>
      <c r="CA35747" s="74"/>
      <c r="CF35747" s="79"/>
      <c r="CL35747" s="79"/>
    </row>
    <row r="35748" spans="30:90">
      <c r="AD35748" s="73"/>
      <c r="AE35748" s="74"/>
      <c r="AF35748" s="74"/>
      <c r="BX35748" s="73"/>
      <c r="BY35748" s="74"/>
      <c r="BZ35748" s="74"/>
      <c r="CA35748" s="74"/>
      <c r="CF35748" s="79"/>
      <c r="CL35748" s="79"/>
    </row>
    <row r="35749" spans="30:90">
      <c r="AD35749" s="73"/>
      <c r="AE35749" s="74"/>
      <c r="AF35749" s="74"/>
      <c r="BX35749" s="73"/>
      <c r="BY35749" s="74"/>
      <c r="BZ35749" s="74"/>
      <c r="CA35749" s="74"/>
      <c r="CF35749" s="79"/>
      <c r="CL35749" s="79"/>
    </row>
    <row r="35750" spans="30:90">
      <c r="AD35750" s="73"/>
      <c r="AE35750" s="74"/>
      <c r="AF35750" s="74"/>
      <c r="BX35750" s="73"/>
      <c r="BY35750" s="74"/>
      <c r="BZ35750" s="74"/>
      <c r="CA35750" s="74"/>
      <c r="CF35750" s="79"/>
      <c r="CL35750" s="79"/>
    </row>
    <row r="35751" spans="30:90">
      <c r="AD35751" s="73"/>
      <c r="AE35751" s="74"/>
      <c r="AF35751" s="74"/>
      <c r="BX35751" s="73"/>
      <c r="BY35751" s="74"/>
      <c r="BZ35751" s="74"/>
      <c r="CA35751" s="74"/>
      <c r="CF35751" s="79"/>
      <c r="CL35751" s="79"/>
    </row>
    <row r="35752" spans="30:90">
      <c r="AD35752" s="73"/>
      <c r="AE35752" s="74"/>
      <c r="AF35752" s="74"/>
      <c r="BX35752" s="73"/>
      <c r="BY35752" s="74"/>
      <c r="BZ35752" s="74"/>
      <c r="CA35752" s="74"/>
      <c r="CF35752" s="79"/>
      <c r="CL35752" s="79"/>
    </row>
    <row r="35753" spans="30:90">
      <c r="AD35753" s="73"/>
      <c r="AE35753" s="74"/>
      <c r="AF35753" s="74"/>
      <c r="BX35753" s="73"/>
      <c r="BY35753" s="74"/>
      <c r="BZ35753" s="74"/>
      <c r="CA35753" s="74"/>
      <c r="CF35753" s="79"/>
      <c r="CL35753" s="79"/>
    </row>
    <row r="35754" spans="30:90">
      <c r="AD35754" s="73"/>
      <c r="AE35754" s="74"/>
      <c r="AF35754" s="74"/>
      <c r="BX35754" s="73"/>
      <c r="BY35754" s="74"/>
      <c r="BZ35754" s="74"/>
      <c r="CA35754" s="74"/>
      <c r="CF35754" s="79"/>
      <c r="CL35754" s="79"/>
    </row>
    <row r="35755" spans="30:90">
      <c r="AD35755" s="73"/>
      <c r="AE35755" s="74"/>
      <c r="AF35755" s="74"/>
      <c r="BX35755" s="73"/>
      <c r="BY35755" s="74"/>
      <c r="BZ35755" s="74"/>
      <c r="CA35755" s="74"/>
      <c r="CF35755" s="79"/>
      <c r="CL35755" s="79"/>
    </row>
    <row r="35756" spans="30:90">
      <c r="AD35756" s="73"/>
      <c r="AE35756" s="74"/>
      <c r="AF35756" s="74"/>
      <c r="BX35756" s="73"/>
      <c r="BY35756" s="74"/>
      <c r="BZ35756" s="74"/>
      <c r="CA35756" s="74"/>
      <c r="CF35756" s="79"/>
      <c r="CL35756" s="79"/>
    </row>
    <row r="35757" spans="30:90">
      <c r="AD35757" s="73"/>
      <c r="AE35757" s="74"/>
      <c r="AF35757" s="74"/>
      <c r="BX35757" s="73"/>
      <c r="BY35757" s="74"/>
      <c r="BZ35757" s="74"/>
      <c r="CA35757" s="74"/>
      <c r="CF35757" s="79"/>
      <c r="CL35757" s="79"/>
    </row>
    <row r="35758" spans="30:90">
      <c r="AD35758" s="73"/>
      <c r="AE35758" s="74"/>
      <c r="AF35758" s="74"/>
      <c r="BX35758" s="73"/>
      <c r="BY35758" s="74"/>
      <c r="BZ35758" s="74"/>
      <c r="CA35758" s="74"/>
      <c r="CF35758" s="79"/>
      <c r="CL35758" s="79"/>
    </row>
    <row r="35759" spans="30:90">
      <c r="AD35759" s="73"/>
      <c r="AE35759" s="74"/>
      <c r="AF35759" s="74"/>
      <c r="BX35759" s="73"/>
      <c r="BY35759" s="74"/>
      <c r="BZ35759" s="74"/>
      <c r="CA35759" s="74"/>
      <c r="CF35759" s="79"/>
      <c r="CL35759" s="79"/>
    </row>
    <row r="35760" spans="30:90">
      <c r="AD35760" s="73"/>
      <c r="AE35760" s="74"/>
      <c r="AF35760" s="74"/>
      <c r="BX35760" s="73"/>
      <c r="BY35760" s="74"/>
      <c r="BZ35760" s="74"/>
      <c r="CA35760" s="74"/>
      <c r="CF35760" s="79"/>
      <c r="CL35760" s="79"/>
    </row>
    <row r="35761" spans="30:90">
      <c r="AD35761" s="73"/>
      <c r="AE35761" s="74"/>
      <c r="AF35761" s="74"/>
      <c r="BX35761" s="73"/>
      <c r="BY35761" s="74"/>
      <c r="BZ35761" s="74"/>
      <c r="CA35761" s="74"/>
      <c r="CF35761" s="79"/>
      <c r="CL35761" s="79"/>
    </row>
    <row r="35762" spans="30:90">
      <c r="AD35762" s="73"/>
      <c r="AE35762" s="74"/>
      <c r="AF35762" s="74"/>
      <c r="BX35762" s="73"/>
      <c r="BY35762" s="74"/>
      <c r="BZ35762" s="74"/>
      <c r="CA35762" s="74"/>
      <c r="CF35762" s="79"/>
      <c r="CL35762" s="79"/>
    </row>
    <row r="35763" spans="30:90">
      <c r="AD35763" s="73"/>
      <c r="AE35763" s="74"/>
      <c r="AF35763" s="74"/>
      <c r="BX35763" s="73"/>
      <c r="BY35763" s="74"/>
      <c r="BZ35763" s="74"/>
      <c r="CA35763" s="74"/>
      <c r="CF35763" s="79"/>
      <c r="CL35763" s="79"/>
    </row>
    <row r="35764" spans="30:90">
      <c r="AD35764" s="73"/>
      <c r="AE35764" s="74"/>
      <c r="AF35764" s="74"/>
      <c r="BX35764" s="73"/>
      <c r="BY35764" s="74"/>
      <c r="BZ35764" s="74"/>
      <c r="CA35764" s="74"/>
      <c r="CF35764" s="79"/>
      <c r="CL35764" s="79"/>
    </row>
    <row r="35765" spans="30:90">
      <c r="AD35765" s="73"/>
      <c r="AE35765" s="74"/>
      <c r="AF35765" s="74"/>
      <c r="BX35765" s="73"/>
      <c r="BY35765" s="74"/>
      <c r="BZ35765" s="74"/>
      <c r="CA35765" s="74"/>
      <c r="CF35765" s="79"/>
      <c r="CL35765" s="79"/>
    </row>
    <row r="35766" spans="30:90">
      <c r="AD35766" s="73"/>
      <c r="AE35766" s="74"/>
      <c r="AF35766" s="74"/>
      <c r="BX35766" s="73"/>
      <c r="BY35766" s="74"/>
      <c r="BZ35766" s="74"/>
      <c r="CA35766" s="74"/>
      <c r="CF35766" s="79"/>
      <c r="CL35766" s="79"/>
    </row>
    <row r="35767" spans="30:90">
      <c r="AD35767" s="73"/>
      <c r="AE35767" s="74"/>
      <c r="AF35767" s="74"/>
      <c r="BX35767" s="73"/>
      <c r="BY35767" s="74"/>
      <c r="BZ35767" s="74"/>
      <c r="CA35767" s="74"/>
      <c r="CF35767" s="79"/>
      <c r="CL35767" s="79"/>
    </row>
    <row r="35768" spans="30:90">
      <c r="AD35768" s="73"/>
      <c r="AE35768" s="74"/>
      <c r="AF35768" s="74"/>
      <c r="BX35768" s="73"/>
      <c r="BY35768" s="74"/>
      <c r="BZ35768" s="74"/>
      <c r="CA35768" s="74"/>
      <c r="CF35768" s="79"/>
      <c r="CL35768" s="79"/>
    </row>
    <row r="35769" spans="30:90">
      <c r="AD35769" s="73"/>
      <c r="AE35769" s="74"/>
      <c r="AF35769" s="74"/>
      <c r="BX35769" s="73"/>
      <c r="BY35769" s="74"/>
      <c r="BZ35769" s="74"/>
      <c r="CA35769" s="74"/>
      <c r="CF35769" s="79"/>
      <c r="CL35769" s="79"/>
    </row>
    <row r="35770" spans="30:90">
      <c r="AD35770" s="73"/>
      <c r="AE35770" s="74"/>
      <c r="AF35770" s="74"/>
      <c r="BX35770" s="73"/>
      <c r="BY35770" s="74"/>
      <c r="BZ35770" s="74"/>
      <c r="CA35770" s="74"/>
      <c r="CF35770" s="79"/>
      <c r="CL35770" s="79"/>
    </row>
    <row r="35771" spans="30:90">
      <c r="AD35771" s="73"/>
      <c r="AE35771" s="74"/>
      <c r="AF35771" s="74"/>
      <c r="BX35771" s="73"/>
      <c r="BY35771" s="74"/>
      <c r="BZ35771" s="74"/>
      <c r="CA35771" s="74"/>
      <c r="CF35771" s="79"/>
      <c r="CL35771" s="79"/>
    </row>
    <row r="35772" spans="30:90">
      <c r="AD35772" s="73"/>
      <c r="AE35772" s="74"/>
      <c r="AF35772" s="74"/>
      <c r="BX35772" s="73"/>
      <c r="BY35772" s="74"/>
      <c r="BZ35772" s="74"/>
      <c r="CA35772" s="74"/>
      <c r="CF35772" s="79"/>
      <c r="CL35772" s="79"/>
    </row>
    <row r="35773" spans="30:90">
      <c r="AD35773" s="73"/>
      <c r="AE35773" s="74"/>
      <c r="AF35773" s="74"/>
      <c r="BX35773" s="73"/>
      <c r="BY35773" s="74"/>
      <c r="BZ35773" s="74"/>
      <c r="CA35773" s="74"/>
      <c r="CF35773" s="79"/>
      <c r="CL35773" s="79"/>
    </row>
    <row r="35774" spans="30:90">
      <c r="AD35774" s="73"/>
      <c r="AE35774" s="74"/>
      <c r="AF35774" s="74"/>
      <c r="BX35774" s="73"/>
      <c r="BY35774" s="74"/>
      <c r="BZ35774" s="74"/>
      <c r="CA35774" s="74"/>
      <c r="CF35774" s="79"/>
      <c r="CL35774" s="79"/>
    </row>
    <row r="35775" spans="30:90">
      <c r="AD35775" s="73"/>
      <c r="AE35775" s="74"/>
      <c r="AF35775" s="74"/>
      <c r="BX35775" s="73"/>
      <c r="BY35775" s="74"/>
      <c r="BZ35775" s="74"/>
      <c r="CA35775" s="74"/>
      <c r="CF35775" s="79"/>
      <c r="CL35775" s="79"/>
    </row>
    <row r="35776" spans="30:90">
      <c r="AD35776" s="73"/>
      <c r="AE35776" s="74"/>
      <c r="AF35776" s="74"/>
      <c r="BX35776" s="73"/>
      <c r="BY35776" s="74"/>
      <c r="BZ35776" s="74"/>
      <c r="CA35776" s="74"/>
      <c r="CF35776" s="79"/>
      <c r="CL35776" s="79"/>
    </row>
    <row r="35777" spans="30:90">
      <c r="AD35777" s="73"/>
      <c r="AE35777" s="74"/>
      <c r="AF35777" s="74"/>
      <c r="BX35777" s="73"/>
      <c r="BY35777" s="74"/>
      <c r="BZ35777" s="74"/>
      <c r="CA35777" s="74"/>
      <c r="CF35777" s="79"/>
      <c r="CL35777" s="79"/>
    </row>
    <row r="35778" spans="30:90">
      <c r="AD35778" s="73"/>
      <c r="AE35778" s="74"/>
      <c r="AF35778" s="74"/>
      <c r="BX35778" s="73"/>
      <c r="BY35778" s="74"/>
      <c r="BZ35778" s="74"/>
      <c r="CA35778" s="74"/>
      <c r="CF35778" s="79"/>
      <c r="CL35778" s="79"/>
    </row>
    <row r="35779" spans="30:90">
      <c r="AD35779" s="73"/>
      <c r="AE35779" s="74"/>
      <c r="AF35779" s="74"/>
      <c r="BX35779" s="73"/>
      <c r="BY35779" s="74"/>
      <c r="BZ35779" s="74"/>
      <c r="CA35779" s="74"/>
      <c r="CF35779" s="79"/>
      <c r="CL35779" s="79"/>
    </row>
    <row r="35780" spans="30:90">
      <c r="AD35780" s="73"/>
      <c r="AE35780" s="74"/>
      <c r="AF35780" s="74"/>
      <c r="BX35780" s="73"/>
      <c r="BY35780" s="74"/>
      <c r="BZ35780" s="74"/>
      <c r="CA35780" s="74"/>
      <c r="CF35780" s="79"/>
      <c r="CL35780" s="79"/>
    </row>
    <row r="35781" spans="30:90">
      <c r="AD35781" s="73"/>
      <c r="AE35781" s="74"/>
      <c r="AF35781" s="74"/>
      <c r="BX35781" s="73"/>
      <c r="BY35781" s="74"/>
      <c r="BZ35781" s="74"/>
      <c r="CA35781" s="74"/>
      <c r="CF35781" s="79"/>
      <c r="CL35781" s="79"/>
    </row>
    <row r="35782" spans="30:90">
      <c r="AD35782" s="73"/>
      <c r="AE35782" s="74"/>
      <c r="AF35782" s="74"/>
      <c r="BX35782" s="73"/>
      <c r="BY35782" s="74"/>
      <c r="BZ35782" s="74"/>
      <c r="CA35782" s="74"/>
      <c r="CF35782" s="79"/>
      <c r="CL35782" s="79"/>
    </row>
    <row r="35783" spans="30:90">
      <c r="AD35783" s="73"/>
      <c r="AE35783" s="74"/>
      <c r="AF35783" s="74"/>
      <c r="BX35783" s="73"/>
      <c r="BY35783" s="74"/>
      <c r="BZ35783" s="74"/>
      <c r="CA35783" s="74"/>
      <c r="CF35783" s="79"/>
      <c r="CL35783" s="79"/>
    </row>
    <row r="35784" spans="30:90">
      <c r="AD35784" s="73"/>
      <c r="AE35784" s="74"/>
      <c r="AF35784" s="74"/>
      <c r="BX35784" s="73"/>
      <c r="BY35784" s="74"/>
      <c r="BZ35784" s="74"/>
      <c r="CA35784" s="74"/>
      <c r="CF35784" s="79"/>
      <c r="CL35784" s="79"/>
    </row>
    <row r="35785" spans="30:90">
      <c r="AD35785" s="73"/>
      <c r="AE35785" s="74"/>
      <c r="AF35785" s="74"/>
      <c r="BX35785" s="73"/>
      <c r="BY35785" s="74"/>
      <c r="BZ35785" s="74"/>
      <c r="CA35785" s="74"/>
      <c r="CF35785" s="79"/>
      <c r="CL35785" s="79"/>
    </row>
    <row r="35786" spans="30:90">
      <c r="AD35786" s="73"/>
      <c r="AE35786" s="74"/>
      <c r="AF35786" s="74"/>
      <c r="BX35786" s="73"/>
      <c r="BY35786" s="74"/>
      <c r="BZ35786" s="74"/>
      <c r="CA35786" s="74"/>
      <c r="CF35786" s="79"/>
      <c r="CL35786" s="79"/>
    </row>
    <row r="35787" spans="30:90">
      <c r="AD35787" s="73"/>
      <c r="AE35787" s="74"/>
      <c r="AF35787" s="74"/>
      <c r="BX35787" s="73"/>
      <c r="BY35787" s="74"/>
      <c r="BZ35787" s="74"/>
      <c r="CA35787" s="74"/>
      <c r="CF35787" s="79"/>
      <c r="CL35787" s="79"/>
    </row>
    <row r="35788" spans="30:90">
      <c r="AD35788" s="73"/>
      <c r="AE35788" s="74"/>
      <c r="AF35788" s="74"/>
      <c r="BX35788" s="73"/>
      <c r="BY35788" s="74"/>
      <c r="BZ35788" s="74"/>
      <c r="CA35788" s="74"/>
      <c r="CF35788" s="79"/>
      <c r="CL35788" s="79"/>
    </row>
    <row r="35789" spans="30:90">
      <c r="AD35789" s="73"/>
      <c r="AE35789" s="74"/>
      <c r="AF35789" s="74"/>
      <c r="BX35789" s="73"/>
      <c r="BY35789" s="74"/>
      <c r="BZ35789" s="74"/>
      <c r="CA35789" s="74"/>
      <c r="CF35789" s="79"/>
      <c r="CL35789" s="79"/>
    </row>
    <row r="35790" spans="30:90">
      <c r="AD35790" s="73"/>
      <c r="AE35790" s="74"/>
      <c r="AF35790" s="74"/>
      <c r="BX35790" s="73"/>
      <c r="BY35790" s="74"/>
      <c r="BZ35790" s="74"/>
      <c r="CA35790" s="74"/>
      <c r="CF35790" s="79"/>
      <c r="CL35790" s="79"/>
    </row>
    <row r="35791" spans="30:90">
      <c r="AD35791" s="73"/>
      <c r="AE35791" s="74"/>
      <c r="AF35791" s="74"/>
      <c r="BX35791" s="73"/>
      <c r="BY35791" s="74"/>
      <c r="BZ35791" s="74"/>
      <c r="CA35791" s="74"/>
      <c r="CF35791" s="79"/>
      <c r="CL35791" s="79"/>
    </row>
    <row r="35792" spans="30:90">
      <c r="AD35792" s="73"/>
      <c r="AE35792" s="74"/>
      <c r="AF35792" s="74"/>
      <c r="BX35792" s="73"/>
      <c r="BY35792" s="74"/>
      <c r="BZ35792" s="74"/>
      <c r="CA35792" s="74"/>
      <c r="CF35792" s="79"/>
      <c r="CL35792" s="79"/>
    </row>
    <row r="35793" spans="30:90">
      <c r="AD35793" s="73"/>
      <c r="AE35793" s="74"/>
      <c r="AF35793" s="74"/>
      <c r="BX35793" s="73"/>
      <c r="BY35793" s="74"/>
      <c r="BZ35793" s="74"/>
      <c r="CA35793" s="74"/>
      <c r="CF35793" s="79"/>
      <c r="CL35793" s="79"/>
    </row>
    <row r="35794" spans="30:90">
      <c r="AD35794" s="73"/>
      <c r="AE35794" s="74"/>
      <c r="AF35794" s="74"/>
      <c r="BX35794" s="73"/>
      <c r="BY35794" s="74"/>
      <c r="BZ35794" s="74"/>
      <c r="CA35794" s="74"/>
      <c r="CF35794" s="79"/>
      <c r="CL35794" s="79"/>
    </row>
    <row r="35795" spans="30:90">
      <c r="AD35795" s="73"/>
      <c r="AE35795" s="74"/>
      <c r="AF35795" s="74"/>
      <c r="BX35795" s="73"/>
      <c r="BY35795" s="74"/>
      <c r="BZ35795" s="74"/>
      <c r="CA35795" s="74"/>
      <c r="CF35795" s="79"/>
      <c r="CL35795" s="79"/>
    </row>
    <row r="35796" spans="30:90">
      <c r="AD35796" s="73"/>
      <c r="AE35796" s="74"/>
      <c r="AF35796" s="74"/>
      <c r="BX35796" s="73"/>
      <c r="BY35796" s="74"/>
      <c r="BZ35796" s="74"/>
      <c r="CA35796" s="74"/>
      <c r="CF35796" s="79"/>
      <c r="CL35796" s="79"/>
    </row>
    <row r="35797" spans="30:90">
      <c r="AD35797" s="73"/>
      <c r="AE35797" s="74"/>
      <c r="AF35797" s="74"/>
      <c r="BX35797" s="73"/>
      <c r="BY35797" s="74"/>
      <c r="BZ35797" s="74"/>
      <c r="CA35797" s="74"/>
      <c r="CF35797" s="79"/>
      <c r="CL35797" s="79"/>
    </row>
    <row r="35798" spans="30:90">
      <c r="AD35798" s="73"/>
      <c r="AE35798" s="74"/>
      <c r="AF35798" s="74"/>
      <c r="BX35798" s="73"/>
      <c r="BY35798" s="74"/>
      <c r="BZ35798" s="74"/>
      <c r="CA35798" s="74"/>
      <c r="CF35798" s="79"/>
      <c r="CL35798" s="79"/>
    </row>
    <row r="35799" spans="30:90">
      <c r="AD35799" s="73"/>
      <c r="AE35799" s="74"/>
      <c r="AF35799" s="74"/>
      <c r="BX35799" s="73"/>
      <c r="BY35799" s="74"/>
      <c r="BZ35799" s="74"/>
      <c r="CA35799" s="74"/>
      <c r="CF35799" s="79"/>
      <c r="CL35799" s="79"/>
    </row>
    <row r="35800" spans="30:90">
      <c r="AD35800" s="73"/>
      <c r="AE35800" s="74"/>
      <c r="AF35800" s="74"/>
      <c r="BX35800" s="73"/>
      <c r="BY35800" s="74"/>
      <c r="BZ35800" s="74"/>
      <c r="CA35800" s="74"/>
      <c r="CF35800" s="79"/>
      <c r="CL35800" s="79"/>
    </row>
    <row r="35801" spans="30:90">
      <c r="AD35801" s="73"/>
      <c r="AE35801" s="74"/>
      <c r="AF35801" s="74"/>
      <c r="BX35801" s="73"/>
      <c r="BY35801" s="74"/>
      <c r="BZ35801" s="74"/>
      <c r="CA35801" s="74"/>
      <c r="CF35801" s="79"/>
      <c r="CL35801" s="79"/>
    </row>
    <row r="35802" spans="30:90">
      <c r="AD35802" s="73"/>
      <c r="AE35802" s="74"/>
      <c r="AF35802" s="74"/>
      <c r="BX35802" s="73"/>
      <c r="BY35802" s="74"/>
      <c r="BZ35802" s="74"/>
      <c r="CA35802" s="74"/>
      <c r="CF35802" s="79"/>
      <c r="CL35802" s="79"/>
    </row>
    <row r="35803" spans="30:90">
      <c r="AD35803" s="73"/>
      <c r="AE35803" s="74"/>
      <c r="AF35803" s="74"/>
      <c r="BX35803" s="73"/>
      <c r="BY35803" s="74"/>
      <c r="BZ35803" s="74"/>
      <c r="CA35803" s="74"/>
      <c r="CF35803" s="79"/>
      <c r="CL35803" s="79"/>
    </row>
    <row r="35804" spans="30:90">
      <c r="AD35804" s="73"/>
      <c r="AE35804" s="74"/>
      <c r="AF35804" s="74"/>
      <c r="BX35804" s="73"/>
      <c r="BY35804" s="74"/>
      <c r="BZ35804" s="74"/>
      <c r="CA35804" s="74"/>
      <c r="CF35804" s="79"/>
      <c r="CL35804" s="79"/>
    </row>
    <row r="35805" spans="30:90">
      <c r="AD35805" s="73"/>
      <c r="AE35805" s="74"/>
      <c r="AF35805" s="74"/>
      <c r="BX35805" s="73"/>
      <c r="BY35805" s="74"/>
      <c r="BZ35805" s="74"/>
      <c r="CA35805" s="74"/>
      <c r="CF35805" s="79"/>
      <c r="CL35805" s="79"/>
    </row>
    <row r="35806" spans="30:90">
      <c r="AD35806" s="73"/>
      <c r="AE35806" s="74"/>
      <c r="AF35806" s="74"/>
      <c r="BX35806" s="73"/>
      <c r="BY35806" s="74"/>
      <c r="BZ35806" s="74"/>
      <c r="CA35806" s="74"/>
      <c r="CF35806" s="79"/>
      <c r="CL35806" s="79"/>
    </row>
    <row r="35807" spans="30:90">
      <c r="AD35807" s="73"/>
      <c r="AE35807" s="74"/>
      <c r="AF35807" s="74"/>
      <c r="BX35807" s="73"/>
      <c r="BY35807" s="74"/>
      <c r="BZ35807" s="74"/>
      <c r="CA35807" s="74"/>
      <c r="CF35807" s="79"/>
      <c r="CL35807" s="79"/>
    </row>
    <row r="35808" spans="30:90">
      <c r="AD35808" s="73"/>
      <c r="AE35808" s="74"/>
      <c r="AF35808" s="74"/>
      <c r="BX35808" s="73"/>
      <c r="BY35808" s="74"/>
      <c r="BZ35808" s="74"/>
      <c r="CA35808" s="74"/>
      <c r="CF35808" s="79"/>
      <c r="CL35808" s="79"/>
    </row>
    <row r="35809" spans="30:90">
      <c r="AD35809" s="73"/>
      <c r="AE35809" s="74"/>
      <c r="AF35809" s="74"/>
      <c r="BX35809" s="73"/>
      <c r="BY35809" s="74"/>
      <c r="BZ35809" s="74"/>
      <c r="CA35809" s="74"/>
      <c r="CF35809" s="79"/>
      <c r="CL35809" s="79"/>
    </row>
    <row r="35810" spans="30:90">
      <c r="AD35810" s="73"/>
      <c r="AE35810" s="74"/>
      <c r="AF35810" s="74"/>
      <c r="BX35810" s="73"/>
      <c r="BY35810" s="74"/>
      <c r="BZ35810" s="74"/>
      <c r="CA35810" s="74"/>
      <c r="CF35810" s="79"/>
      <c r="CL35810" s="79"/>
    </row>
    <row r="35811" spans="30:90">
      <c r="AD35811" s="73"/>
      <c r="AE35811" s="74"/>
      <c r="AF35811" s="74"/>
      <c r="BX35811" s="73"/>
      <c r="BY35811" s="74"/>
      <c r="BZ35811" s="74"/>
      <c r="CA35811" s="74"/>
      <c r="CF35811" s="79"/>
      <c r="CL35811" s="79"/>
    </row>
    <row r="35812" spans="30:90">
      <c r="AD35812" s="73"/>
      <c r="AE35812" s="74"/>
      <c r="AF35812" s="74"/>
      <c r="BX35812" s="73"/>
      <c r="BY35812" s="74"/>
      <c r="BZ35812" s="74"/>
      <c r="CA35812" s="74"/>
      <c r="CF35812" s="79"/>
      <c r="CL35812" s="79"/>
    </row>
    <row r="35813" spans="30:90">
      <c r="AD35813" s="73"/>
      <c r="AE35813" s="74"/>
      <c r="AF35813" s="74"/>
      <c r="BX35813" s="73"/>
      <c r="BY35813" s="74"/>
      <c r="BZ35813" s="74"/>
      <c r="CA35813" s="74"/>
      <c r="CF35813" s="79"/>
      <c r="CL35813" s="79"/>
    </row>
    <row r="35814" spans="30:90">
      <c r="AD35814" s="73"/>
      <c r="AE35814" s="74"/>
      <c r="AF35814" s="74"/>
      <c r="BX35814" s="73"/>
      <c r="BY35814" s="74"/>
      <c r="BZ35814" s="74"/>
      <c r="CA35814" s="74"/>
      <c r="CF35814" s="79"/>
      <c r="CL35814" s="79"/>
    </row>
    <row r="35815" spans="30:90">
      <c r="AD35815" s="73"/>
      <c r="AE35815" s="74"/>
      <c r="AF35815" s="74"/>
      <c r="BX35815" s="73"/>
      <c r="BY35815" s="74"/>
      <c r="BZ35815" s="74"/>
      <c r="CA35815" s="74"/>
      <c r="CF35815" s="79"/>
      <c r="CL35815" s="79"/>
    </row>
    <row r="35816" spans="30:90">
      <c r="AD35816" s="73"/>
      <c r="AE35816" s="74"/>
      <c r="AF35816" s="74"/>
      <c r="BX35816" s="73"/>
      <c r="BY35816" s="74"/>
      <c r="BZ35816" s="74"/>
      <c r="CA35816" s="74"/>
      <c r="CF35816" s="79"/>
      <c r="CL35816" s="79"/>
    </row>
    <row r="35817" spans="30:90">
      <c r="AD35817" s="73"/>
      <c r="AE35817" s="74"/>
      <c r="AF35817" s="74"/>
      <c r="BX35817" s="73"/>
      <c r="BY35817" s="74"/>
      <c r="BZ35817" s="74"/>
      <c r="CA35817" s="74"/>
      <c r="CF35817" s="79"/>
      <c r="CL35817" s="79"/>
    </row>
    <row r="35818" spans="30:90">
      <c r="AD35818" s="73"/>
      <c r="AE35818" s="74"/>
      <c r="AF35818" s="74"/>
      <c r="BX35818" s="73"/>
      <c r="BY35818" s="74"/>
      <c r="BZ35818" s="74"/>
      <c r="CA35818" s="74"/>
      <c r="CF35818" s="79"/>
      <c r="CL35818" s="79"/>
    </row>
    <row r="35819" spans="30:90">
      <c r="AD35819" s="73"/>
      <c r="AE35819" s="74"/>
      <c r="AF35819" s="74"/>
      <c r="BX35819" s="73"/>
      <c r="BY35819" s="74"/>
      <c r="BZ35819" s="74"/>
      <c r="CA35819" s="74"/>
      <c r="CF35819" s="79"/>
      <c r="CL35819" s="79"/>
    </row>
    <row r="35820" spans="30:90">
      <c r="AD35820" s="73"/>
      <c r="AE35820" s="74"/>
      <c r="AF35820" s="74"/>
      <c r="BX35820" s="73"/>
      <c r="BY35820" s="74"/>
      <c r="BZ35820" s="74"/>
      <c r="CA35820" s="74"/>
      <c r="CF35820" s="79"/>
      <c r="CL35820" s="79"/>
    </row>
    <row r="35821" spans="30:90">
      <c r="AD35821" s="73"/>
      <c r="AE35821" s="74"/>
      <c r="AF35821" s="74"/>
      <c r="BX35821" s="73"/>
      <c r="BY35821" s="74"/>
      <c r="BZ35821" s="74"/>
      <c r="CA35821" s="74"/>
      <c r="CF35821" s="79"/>
      <c r="CL35821" s="79"/>
    </row>
    <row r="35822" spans="30:90">
      <c r="AD35822" s="73"/>
      <c r="AE35822" s="74"/>
      <c r="AF35822" s="74"/>
      <c r="BX35822" s="73"/>
      <c r="BY35822" s="74"/>
      <c r="BZ35822" s="74"/>
      <c r="CA35822" s="74"/>
      <c r="CF35822" s="79"/>
      <c r="CL35822" s="79"/>
    </row>
    <row r="35823" spans="30:90">
      <c r="AD35823" s="73"/>
      <c r="AE35823" s="74"/>
      <c r="AF35823" s="74"/>
      <c r="BX35823" s="73"/>
      <c r="BY35823" s="74"/>
      <c r="BZ35823" s="74"/>
      <c r="CA35823" s="74"/>
      <c r="CF35823" s="79"/>
      <c r="CL35823" s="79"/>
    </row>
    <row r="35824" spans="30:90">
      <c r="AD35824" s="73"/>
      <c r="AE35824" s="74"/>
      <c r="AF35824" s="74"/>
      <c r="BX35824" s="73"/>
      <c r="BY35824" s="74"/>
      <c r="BZ35824" s="74"/>
      <c r="CA35824" s="74"/>
      <c r="CF35824" s="79"/>
      <c r="CL35824" s="79"/>
    </row>
    <row r="35825" spans="30:90">
      <c r="AD35825" s="73"/>
      <c r="AE35825" s="74"/>
      <c r="AF35825" s="74"/>
      <c r="BX35825" s="73"/>
      <c r="BY35825" s="74"/>
      <c r="BZ35825" s="74"/>
      <c r="CA35825" s="74"/>
      <c r="CF35825" s="79"/>
      <c r="CL35825" s="79"/>
    </row>
    <row r="35826" spans="30:90">
      <c r="AD35826" s="73"/>
      <c r="AE35826" s="74"/>
      <c r="AF35826" s="74"/>
      <c r="BX35826" s="73"/>
      <c r="BY35826" s="74"/>
      <c r="BZ35826" s="74"/>
      <c r="CA35826" s="74"/>
      <c r="CF35826" s="79"/>
      <c r="CL35826" s="79"/>
    </row>
    <row r="35827" spans="30:90">
      <c r="AD35827" s="73"/>
      <c r="AE35827" s="74"/>
      <c r="AF35827" s="74"/>
      <c r="BX35827" s="73"/>
      <c r="BY35827" s="74"/>
      <c r="BZ35827" s="74"/>
      <c r="CA35827" s="74"/>
      <c r="CF35827" s="79"/>
      <c r="CL35827" s="79"/>
    </row>
    <row r="35828" spans="30:90">
      <c r="AD35828" s="73"/>
      <c r="AE35828" s="74"/>
      <c r="AF35828" s="74"/>
      <c r="BX35828" s="73"/>
      <c r="BY35828" s="74"/>
      <c r="BZ35828" s="74"/>
      <c r="CA35828" s="74"/>
      <c r="CF35828" s="79"/>
      <c r="CL35828" s="79"/>
    </row>
    <row r="35829" spans="30:90">
      <c r="AD35829" s="73"/>
      <c r="AE35829" s="74"/>
      <c r="AF35829" s="74"/>
      <c r="BX35829" s="73"/>
      <c r="BY35829" s="74"/>
      <c r="BZ35829" s="74"/>
      <c r="CA35829" s="74"/>
      <c r="CF35829" s="79"/>
      <c r="CL35829" s="79"/>
    </row>
    <row r="35830" spans="30:90">
      <c r="AD35830" s="73"/>
      <c r="AE35830" s="74"/>
      <c r="AF35830" s="74"/>
      <c r="BX35830" s="73"/>
      <c r="BY35830" s="74"/>
      <c r="BZ35830" s="74"/>
      <c r="CA35830" s="74"/>
      <c r="CF35830" s="79"/>
      <c r="CL35830" s="79"/>
    </row>
    <row r="35831" spans="30:90">
      <c r="AD35831" s="73"/>
      <c r="AE35831" s="74"/>
      <c r="AF35831" s="74"/>
      <c r="BX35831" s="73"/>
      <c r="BY35831" s="74"/>
      <c r="BZ35831" s="74"/>
      <c r="CA35831" s="74"/>
      <c r="CF35831" s="79"/>
      <c r="CL35831" s="79"/>
    </row>
    <row r="35832" spans="30:90">
      <c r="AD35832" s="73"/>
      <c r="AE35832" s="74"/>
      <c r="AF35832" s="74"/>
      <c r="BX35832" s="73"/>
      <c r="BY35832" s="74"/>
      <c r="BZ35832" s="74"/>
      <c r="CA35832" s="74"/>
      <c r="CF35832" s="79"/>
      <c r="CL35832" s="79"/>
    </row>
    <row r="35833" spans="30:90">
      <c r="AD35833" s="73"/>
      <c r="AE35833" s="74"/>
      <c r="AF35833" s="74"/>
      <c r="BX35833" s="73"/>
      <c r="BY35833" s="74"/>
      <c r="BZ35833" s="74"/>
      <c r="CA35833" s="74"/>
      <c r="CF35833" s="79"/>
      <c r="CL35833" s="79"/>
    </row>
    <row r="35834" spans="30:90">
      <c r="AD35834" s="73"/>
      <c r="AE35834" s="74"/>
      <c r="AF35834" s="74"/>
      <c r="BX35834" s="73"/>
      <c r="BY35834" s="74"/>
      <c r="BZ35834" s="74"/>
      <c r="CA35834" s="74"/>
      <c r="CF35834" s="79"/>
      <c r="CL35834" s="79"/>
    </row>
    <row r="35835" spans="30:90">
      <c r="AD35835" s="73"/>
      <c r="AE35835" s="74"/>
      <c r="AF35835" s="74"/>
      <c r="BX35835" s="73"/>
      <c r="BY35835" s="74"/>
      <c r="BZ35835" s="74"/>
      <c r="CA35835" s="74"/>
      <c r="CF35835" s="79"/>
      <c r="CL35835" s="79"/>
    </row>
    <row r="35836" spans="30:90">
      <c r="AD35836" s="73"/>
      <c r="AE35836" s="74"/>
      <c r="AF35836" s="74"/>
      <c r="BX35836" s="73"/>
      <c r="BY35836" s="74"/>
      <c r="BZ35836" s="74"/>
      <c r="CA35836" s="74"/>
      <c r="CF35836" s="79"/>
      <c r="CL35836" s="79"/>
    </row>
    <row r="35837" spans="30:90">
      <c r="AD35837" s="73"/>
      <c r="AE35837" s="74"/>
      <c r="AF35837" s="74"/>
      <c r="BX35837" s="73"/>
      <c r="BY35837" s="74"/>
      <c r="BZ35837" s="74"/>
      <c r="CA35837" s="74"/>
      <c r="CF35837" s="79"/>
      <c r="CL35837" s="79"/>
    </row>
    <row r="35838" spans="30:90">
      <c r="AD35838" s="73"/>
      <c r="AE35838" s="74"/>
      <c r="AF35838" s="74"/>
      <c r="BX35838" s="73"/>
      <c r="BY35838" s="74"/>
      <c r="BZ35838" s="74"/>
      <c r="CA35838" s="74"/>
      <c r="CF35838" s="79"/>
      <c r="CL35838" s="79"/>
    </row>
    <row r="35839" spans="30:90">
      <c r="AD35839" s="73"/>
      <c r="AE35839" s="74"/>
      <c r="AF35839" s="74"/>
      <c r="BX35839" s="73"/>
      <c r="BY35839" s="74"/>
      <c r="BZ35839" s="74"/>
      <c r="CA35839" s="74"/>
      <c r="CF35839" s="79"/>
      <c r="CL35839" s="79"/>
    </row>
    <row r="35840" spans="30:90">
      <c r="AD35840" s="73"/>
      <c r="AE35840" s="74"/>
      <c r="AF35840" s="74"/>
      <c r="BX35840" s="73"/>
      <c r="BY35840" s="74"/>
      <c r="BZ35840" s="74"/>
      <c r="CA35840" s="74"/>
      <c r="CF35840" s="79"/>
      <c r="CL35840" s="79"/>
    </row>
    <row r="35841" spans="30:90">
      <c r="AD35841" s="73"/>
      <c r="AE35841" s="74"/>
      <c r="AF35841" s="74"/>
      <c r="BX35841" s="73"/>
      <c r="BY35841" s="74"/>
      <c r="BZ35841" s="74"/>
      <c r="CA35841" s="74"/>
      <c r="CF35841" s="79"/>
      <c r="CL35841" s="79"/>
    </row>
    <row r="35842" spans="30:90">
      <c r="AD35842" s="73"/>
      <c r="AE35842" s="74"/>
      <c r="AF35842" s="74"/>
      <c r="BX35842" s="73"/>
      <c r="BY35842" s="74"/>
      <c r="BZ35842" s="74"/>
      <c r="CA35842" s="74"/>
      <c r="CF35842" s="79"/>
      <c r="CL35842" s="79"/>
    </row>
    <row r="35843" spans="30:90">
      <c r="AD35843" s="73"/>
      <c r="AE35843" s="74"/>
      <c r="AF35843" s="74"/>
      <c r="BX35843" s="73"/>
      <c r="BY35843" s="74"/>
      <c r="BZ35843" s="74"/>
      <c r="CA35843" s="74"/>
      <c r="CF35843" s="79"/>
      <c r="CL35843" s="79"/>
    </row>
    <row r="35844" spans="30:90">
      <c r="AD35844" s="73"/>
      <c r="AE35844" s="74"/>
      <c r="AF35844" s="74"/>
      <c r="BX35844" s="73"/>
      <c r="BY35844" s="74"/>
      <c r="BZ35844" s="74"/>
      <c r="CA35844" s="74"/>
      <c r="CF35844" s="79"/>
      <c r="CL35844" s="79"/>
    </row>
    <row r="35845" spans="30:90">
      <c r="AD35845" s="73"/>
      <c r="AE35845" s="74"/>
      <c r="AF35845" s="74"/>
      <c r="BX35845" s="73"/>
      <c r="BY35845" s="74"/>
      <c r="BZ35845" s="74"/>
      <c r="CA35845" s="74"/>
      <c r="CF35845" s="79"/>
      <c r="CL35845" s="79"/>
    </row>
    <row r="35846" spans="30:90">
      <c r="AD35846" s="73"/>
      <c r="AE35846" s="74"/>
      <c r="AF35846" s="74"/>
      <c r="BX35846" s="73"/>
      <c r="BY35846" s="74"/>
      <c r="BZ35846" s="74"/>
      <c r="CA35846" s="74"/>
      <c r="CF35846" s="79"/>
      <c r="CL35846" s="79"/>
    </row>
    <row r="35847" spans="30:90">
      <c r="AD35847" s="73"/>
      <c r="AE35847" s="74"/>
      <c r="AF35847" s="74"/>
      <c r="BX35847" s="73"/>
      <c r="BY35847" s="74"/>
      <c r="BZ35847" s="74"/>
      <c r="CA35847" s="74"/>
      <c r="CF35847" s="79"/>
      <c r="CL35847" s="79"/>
    </row>
    <row r="35848" spans="30:90">
      <c r="AD35848" s="73"/>
      <c r="AE35848" s="74"/>
      <c r="AF35848" s="74"/>
      <c r="BX35848" s="73"/>
      <c r="BY35848" s="74"/>
      <c r="BZ35848" s="74"/>
      <c r="CA35848" s="74"/>
      <c r="CF35848" s="79"/>
      <c r="CL35848" s="79"/>
    </row>
    <row r="35849" spans="30:90">
      <c r="AD35849" s="73"/>
      <c r="AE35849" s="74"/>
      <c r="AF35849" s="74"/>
      <c r="BX35849" s="73"/>
      <c r="BY35849" s="74"/>
      <c r="BZ35849" s="74"/>
      <c r="CA35849" s="74"/>
      <c r="CF35849" s="79"/>
      <c r="CL35849" s="79"/>
    </row>
    <row r="35850" spans="30:90">
      <c r="AD35850" s="73"/>
      <c r="AE35850" s="74"/>
      <c r="AF35850" s="74"/>
      <c r="BX35850" s="73"/>
      <c r="BY35850" s="74"/>
      <c r="BZ35850" s="74"/>
      <c r="CA35850" s="74"/>
      <c r="CF35850" s="79"/>
      <c r="CL35850" s="79"/>
    </row>
    <row r="35851" spans="30:90">
      <c r="AD35851" s="73"/>
      <c r="AE35851" s="74"/>
      <c r="AF35851" s="74"/>
      <c r="BX35851" s="73"/>
      <c r="BY35851" s="74"/>
      <c r="BZ35851" s="74"/>
      <c r="CA35851" s="74"/>
      <c r="CF35851" s="79"/>
      <c r="CL35851" s="79"/>
    </row>
    <row r="35852" spans="30:90">
      <c r="AD35852" s="73"/>
      <c r="AE35852" s="74"/>
      <c r="AF35852" s="74"/>
      <c r="BX35852" s="73"/>
      <c r="BY35852" s="74"/>
      <c r="BZ35852" s="74"/>
      <c r="CA35852" s="74"/>
      <c r="CF35852" s="79"/>
      <c r="CL35852" s="79"/>
    </row>
    <row r="35853" spans="30:90">
      <c r="AD35853" s="73"/>
      <c r="AE35853" s="74"/>
      <c r="AF35853" s="74"/>
      <c r="BX35853" s="73"/>
      <c r="BY35853" s="74"/>
      <c r="BZ35853" s="74"/>
      <c r="CA35853" s="74"/>
      <c r="CF35853" s="79"/>
      <c r="CL35853" s="79"/>
    </row>
    <row r="35854" spans="30:90">
      <c r="AD35854" s="73"/>
      <c r="AE35854" s="74"/>
      <c r="AF35854" s="74"/>
      <c r="BX35854" s="73"/>
      <c r="BY35854" s="74"/>
      <c r="BZ35854" s="74"/>
      <c r="CA35854" s="74"/>
      <c r="CF35854" s="79"/>
      <c r="CL35854" s="79"/>
    </row>
    <row r="35855" spans="30:90">
      <c r="AD35855" s="73"/>
      <c r="AE35855" s="74"/>
      <c r="AF35855" s="74"/>
      <c r="BX35855" s="73"/>
      <c r="BY35855" s="74"/>
      <c r="BZ35855" s="74"/>
      <c r="CA35855" s="74"/>
      <c r="CF35855" s="79"/>
      <c r="CL35855" s="79"/>
    </row>
    <row r="35856" spans="30:90">
      <c r="AD35856" s="73"/>
      <c r="AE35856" s="74"/>
      <c r="AF35856" s="74"/>
      <c r="BX35856" s="73"/>
      <c r="BY35856" s="74"/>
      <c r="BZ35856" s="74"/>
      <c r="CA35856" s="74"/>
      <c r="CF35856" s="79"/>
      <c r="CL35856" s="79"/>
    </row>
    <row r="35857" spans="30:90">
      <c r="AD35857" s="73"/>
      <c r="AE35857" s="74"/>
      <c r="AF35857" s="74"/>
      <c r="BX35857" s="73"/>
      <c r="BY35857" s="74"/>
      <c r="BZ35857" s="74"/>
      <c r="CA35857" s="74"/>
      <c r="CF35857" s="79"/>
      <c r="CL35857" s="79"/>
    </row>
    <row r="35858" spans="30:90">
      <c r="AD35858" s="73"/>
      <c r="AE35858" s="74"/>
      <c r="AF35858" s="74"/>
      <c r="BX35858" s="73"/>
      <c r="BY35858" s="74"/>
      <c r="BZ35858" s="74"/>
      <c r="CA35858" s="74"/>
      <c r="CF35858" s="79"/>
      <c r="CL35858" s="79"/>
    </row>
    <row r="35859" spans="30:90">
      <c r="AD35859" s="73"/>
      <c r="AE35859" s="74"/>
      <c r="AF35859" s="74"/>
      <c r="BX35859" s="73"/>
      <c r="BY35859" s="74"/>
      <c r="BZ35859" s="74"/>
      <c r="CA35859" s="74"/>
      <c r="CF35859" s="79"/>
      <c r="CL35859" s="79"/>
    </row>
    <row r="35860" spans="30:90">
      <c r="AD35860" s="73"/>
      <c r="AE35860" s="74"/>
      <c r="AF35860" s="74"/>
      <c r="BX35860" s="73"/>
      <c r="BY35860" s="74"/>
      <c r="BZ35860" s="74"/>
      <c r="CA35860" s="74"/>
      <c r="CF35860" s="79"/>
      <c r="CL35860" s="79"/>
    </row>
    <row r="35861" spans="30:90">
      <c r="AD35861" s="73"/>
      <c r="AE35861" s="74"/>
      <c r="AF35861" s="74"/>
      <c r="BX35861" s="73"/>
      <c r="BY35861" s="74"/>
      <c r="BZ35861" s="74"/>
      <c r="CA35861" s="74"/>
      <c r="CF35861" s="79"/>
      <c r="CL35861" s="79"/>
    </row>
    <row r="35862" spans="30:90">
      <c r="AD35862" s="73"/>
      <c r="AE35862" s="74"/>
      <c r="AF35862" s="74"/>
      <c r="BX35862" s="73"/>
      <c r="BY35862" s="74"/>
      <c r="BZ35862" s="74"/>
      <c r="CA35862" s="74"/>
      <c r="CF35862" s="79"/>
      <c r="CL35862" s="79"/>
    </row>
    <row r="35863" spans="30:90">
      <c r="AD35863" s="73"/>
      <c r="AE35863" s="74"/>
      <c r="AF35863" s="74"/>
      <c r="BX35863" s="73"/>
      <c r="BY35863" s="74"/>
      <c r="BZ35863" s="74"/>
      <c r="CA35863" s="74"/>
      <c r="CF35863" s="79"/>
      <c r="CL35863" s="79"/>
    </row>
    <row r="35864" spans="30:90">
      <c r="AD35864" s="73"/>
      <c r="AE35864" s="74"/>
      <c r="AF35864" s="74"/>
      <c r="BX35864" s="73"/>
      <c r="BY35864" s="74"/>
      <c r="BZ35864" s="74"/>
      <c r="CA35864" s="74"/>
      <c r="CF35864" s="79"/>
      <c r="CL35864" s="79"/>
    </row>
    <row r="35865" spans="30:90">
      <c r="AD35865" s="73"/>
      <c r="AE35865" s="74"/>
      <c r="AF35865" s="74"/>
      <c r="BX35865" s="73"/>
      <c r="BY35865" s="74"/>
      <c r="BZ35865" s="74"/>
      <c r="CA35865" s="74"/>
      <c r="CF35865" s="79"/>
      <c r="CL35865" s="79"/>
    </row>
    <row r="35866" spans="30:90">
      <c r="AD35866" s="73"/>
      <c r="AE35866" s="74"/>
      <c r="AF35866" s="74"/>
      <c r="BX35866" s="73"/>
      <c r="BY35866" s="74"/>
      <c r="BZ35866" s="74"/>
      <c r="CA35866" s="74"/>
      <c r="CF35866" s="79"/>
      <c r="CL35866" s="79"/>
    </row>
    <row r="35867" spans="30:90">
      <c r="AD35867" s="73"/>
      <c r="AE35867" s="74"/>
      <c r="AF35867" s="74"/>
      <c r="BX35867" s="73"/>
      <c r="BY35867" s="74"/>
      <c r="BZ35867" s="74"/>
      <c r="CA35867" s="74"/>
      <c r="CF35867" s="79"/>
      <c r="CL35867" s="79"/>
    </row>
    <row r="35868" spans="30:90">
      <c r="AD35868" s="73"/>
      <c r="AE35868" s="74"/>
      <c r="AF35868" s="74"/>
      <c r="BX35868" s="73"/>
      <c r="BY35868" s="74"/>
      <c r="BZ35868" s="74"/>
      <c r="CA35868" s="74"/>
      <c r="CF35868" s="79"/>
      <c r="CL35868" s="79"/>
    </row>
    <row r="35869" spans="30:90">
      <c r="AD35869" s="73"/>
      <c r="AE35869" s="74"/>
      <c r="AF35869" s="74"/>
      <c r="BX35869" s="73"/>
      <c r="BY35869" s="74"/>
      <c r="BZ35869" s="74"/>
      <c r="CA35869" s="74"/>
      <c r="CF35869" s="79"/>
      <c r="CL35869" s="79"/>
    </row>
    <row r="35870" spans="30:90">
      <c r="AD35870" s="73"/>
      <c r="AE35870" s="74"/>
      <c r="AF35870" s="74"/>
      <c r="BX35870" s="73"/>
      <c r="BY35870" s="74"/>
      <c r="BZ35870" s="74"/>
      <c r="CA35870" s="74"/>
      <c r="CF35870" s="79"/>
      <c r="CL35870" s="79"/>
    </row>
    <row r="35871" spans="30:90">
      <c r="AD35871" s="73"/>
      <c r="AE35871" s="74"/>
      <c r="AF35871" s="74"/>
      <c r="BX35871" s="73"/>
      <c r="BY35871" s="74"/>
      <c r="BZ35871" s="74"/>
      <c r="CA35871" s="74"/>
      <c r="CF35871" s="79"/>
      <c r="CL35871" s="79"/>
    </row>
    <row r="35872" spans="30:90">
      <c r="AD35872" s="73"/>
      <c r="AE35872" s="74"/>
      <c r="AF35872" s="74"/>
      <c r="BX35872" s="73"/>
      <c r="BY35872" s="74"/>
      <c r="BZ35872" s="74"/>
      <c r="CA35872" s="74"/>
      <c r="CF35872" s="79"/>
      <c r="CL35872" s="79"/>
    </row>
    <row r="35873" spans="30:90">
      <c r="AD35873" s="73"/>
      <c r="AE35873" s="74"/>
      <c r="AF35873" s="74"/>
      <c r="BX35873" s="73"/>
      <c r="BY35873" s="74"/>
      <c r="BZ35873" s="74"/>
      <c r="CA35873" s="74"/>
      <c r="CF35873" s="79"/>
      <c r="CL35873" s="79"/>
    </row>
    <row r="35874" spans="30:90">
      <c r="AD35874" s="73"/>
      <c r="AE35874" s="74"/>
      <c r="AF35874" s="74"/>
      <c r="BX35874" s="73"/>
      <c r="BY35874" s="74"/>
      <c r="BZ35874" s="74"/>
      <c r="CA35874" s="74"/>
      <c r="CF35874" s="79"/>
      <c r="CL35874" s="79"/>
    </row>
    <row r="35875" spans="30:90">
      <c r="AD35875" s="73"/>
      <c r="AE35875" s="74"/>
      <c r="AF35875" s="74"/>
      <c r="BX35875" s="73"/>
      <c r="BY35875" s="74"/>
      <c r="BZ35875" s="74"/>
      <c r="CA35875" s="74"/>
      <c r="CF35875" s="79"/>
      <c r="CL35875" s="79"/>
    </row>
    <row r="35876" spans="30:90">
      <c r="AD35876" s="73"/>
      <c r="AE35876" s="74"/>
      <c r="AF35876" s="74"/>
      <c r="BX35876" s="73"/>
      <c r="BY35876" s="74"/>
      <c r="BZ35876" s="74"/>
      <c r="CA35876" s="74"/>
      <c r="CF35876" s="79"/>
      <c r="CL35876" s="79"/>
    </row>
    <row r="35877" spans="30:90">
      <c r="AD35877" s="73"/>
      <c r="AE35877" s="74"/>
      <c r="AF35877" s="74"/>
      <c r="BX35877" s="73"/>
      <c r="BY35877" s="74"/>
      <c r="BZ35877" s="74"/>
      <c r="CA35877" s="74"/>
      <c r="CF35877" s="79"/>
      <c r="CL35877" s="79"/>
    </row>
    <row r="35878" spans="30:90">
      <c r="AD35878" s="73"/>
      <c r="AE35878" s="74"/>
      <c r="AF35878" s="74"/>
      <c r="BX35878" s="73"/>
      <c r="BY35878" s="74"/>
      <c r="BZ35878" s="74"/>
      <c r="CA35878" s="74"/>
      <c r="CF35878" s="79"/>
      <c r="CL35878" s="79"/>
    </row>
    <row r="35879" spans="30:90">
      <c r="AD35879" s="73"/>
      <c r="AE35879" s="74"/>
      <c r="AF35879" s="74"/>
      <c r="BX35879" s="73"/>
      <c r="BY35879" s="74"/>
      <c r="BZ35879" s="74"/>
      <c r="CA35879" s="74"/>
      <c r="CF35879" s="79"/>
      <c r="CL35879" s="79"/>
    </row>
    <row r="35880" spans="30:90">
      <c r="AD35880" s="73"/>
      <c r="AE35880" s="74"/>
      <c r="AF35880" s="74"/>
      <c r="BX35880" s="73"/>
      <c r="BY35880" s="74"/>
      <c r="BZ35880" s="74"/>
      <c r="CA35880" s="74"/>
      <c r="CF35880" s="79"/>
      <c r="CL35880" s="79"/>
    </row>
    <row r="35881" spans="30:90">
      <c r="AD35881" s="73"/>
      <c r="AE35881" s="74"/>
      <c r="AF35881" s="74"/>
      <c r="BX35881" s="73"/>
      <c r="BY35881" s="74"/>
      <c r="BZ35881" s="74"/>
      <c r="CA35881" s="74"/>
      <c r="CF35881" s="79"/>
      <c r="CL35881" s="79"/>
    </row>
    <row r="35882" spans="30:90">
      <c r="AD35882" s="73"/>
      <c r="AE35882" s="74"/>
      <c r="AF35882" s="74"/>
      <c r="BX35882" s="73"/>
      <c r="BY35882" s="74"/>
      <c r="BZ35882" s="74"/>
      <c r="CA35882" s="74"/>
      <c r="CF35882" s="79"/>
      <c r="CL35882" s="79"/>
    </row>
    <row r="35883" spans="30:90">
      <c r="AD35883" s="73"/>
      <c r="AE35883" s="74"/>
      <c r="AF35883" s="74"/>
      <c r="BX35883" s="73"/>
      <c r="BY35883" s="74"/>
      <c r="BZ35883" s="74"/>
      <c r="CA35883" s="74"/>
      <c r="CF35883" s="79"/>
      <c r="CL35883" s="79"/>
    </row>
    <row r="35884" spans="30:90">
      <c r="AD35884" s="73"/>
      <c r="AE35884" s="74"/>
      <c r="AF35884" s="74"/>
      <c r="BX35884" s="73"/>
      <c r="BY35884" s="74"/>
      <c r="BZ35884" s="74"/>
      <c r="CA35884" s="74"/>
      <c r="CF35884" s="79"/>
      <c r="CL35884" s="79"/>
    </row>
    <row r="35885" spans="30:90">
      <c r="AD35885" s="73"/>
      <c r="AE35885" s="74"/>
      <c r="AF35885" s="74"/>
      <c r="BX35885" s="73"/>
      <c r="BY35885" s="74"/>
      <c r="BZ35885" s="74"/>
      <c r="CA35885" s="74"/>
      <c r="CF35885" s="79"/>
      <c r="CL35885" s="79"/>
    </row>
    <row r="35886" spans="30:90">
      <c r="AD35886" s="73"/>
      <c r="AE35886" s="74"/>
      <c r="AF35886" s="74"/>
      <c r="BX35886" s="73"/>
      <c r="BY35886" s="74"/>
      <c r="BZ35886" s="74"/>
      <c r="CA35886" s="74"/>
      <c r="CF35886" s="79"/>
      <c r="CL35886" s="79"/>
    </row>
    <row r="35887" spans="30:90">
      <c r="AD35887" s="73"/>
      <c r="AE35887" s="74"/>
      <c r="AF35887" s="74"/>
      <c r="BX35887" s="73"/>
      <c r="BY35887" s="74"/>
      <c r="BZ35887" s="74"/>
      <c r="CA35887" s="74"/>
      <c r="CF35887" s="79"/>
      <c r="CL35887" s="79"/>
    </row>
    <row r="35888" spans="30:90">
      <c r="AD35888" s="73"/>
      <c r="AE35888" s="74"/>
      <c r="AF35888" s="74"/>
      <c r="BX35888" s="73"/>
      <c r="BY35888" s="74"/>
      <c r="BZ35888" s="74"/>
      <c r="CA35888" s="74"/>
      <c r="CF35888" s="79"/>
      <c r="CL35888" s="79"/>
    </row>
    <row r="35889" spans="30:90">
      <c r="AD35889" s="73"/>
      <c r="AE35889" s="74"/>
      <c r="AF35889" s="74"/>
      <c r="BX35889" s="73"/>
      <c r="BY35889" s="74"/>
      <c r="BZ35889" s="74"/>
      <c r="CA35889" s="74"/>
      <c r="CF35889" s="79"/>
      <c r="CL35889" s="79"/>
    </row>
    <row r="35890" spans="30:90">
      <c r="AD35890" s="73"/>
      <c r="AE35890" s="74"/>
      <c r="AF35890" s="74"/>
      <c r="BX35890" s="73"/>
      <c r="BY35890" s="74"/>
      <c r="BZ35890" s="74"/>
      <c r="CA35890" s="74"/>
      <c r="CF35890" s="79"/>
      <c r="CL35890" s="79"/>
    </row>
    <row r="35891" spans="30:90">
      <c r="AD35891" s="73"/>
      <c r="AE35891" s="74"/>
      <c r="AF35891" s="74"/>
      <c r="BX35891" s="73"/>
      <c r="BY35891" s="74"/>
      <c r="BZ35891" s="74"/>
      <c r="CA35891" s="74"/>
      <c r="CF35891" s="79"/>
      <c r="CL35891" s="79"/>
    </row>
    <row r="35892" spans="30:90">
      <c r="AD35892" s="73"/>
      <c r="AE35892" s="74"/>
      <c r="AF35892" s="74"/>
      <c r="BX35892" s="73"/>
      <c r="BY35892" s="74"/>
      <c r="BZ35892" s="74"/>
      <c r="CA35892" s="74"/>
      <c r="CF35892" s="79"/>
      <c r="CL35892" s="79"/>
    </row>
    <row r="35893" spans="30:90">
      <c r="AD35893" s="73"/>
      <c r="AE35893" s="74"/>
      <c r="AF35893" s="74"/>
      <c r="BX35893" s="73"/>
      <c r="BY35893" s="74"/>
      <c r="BZ35893" s="74"/>
      <c r="CA35893" s="74"/>
      <c r="CF35893" s="79"/>
      <c r="CL35893" s="79"/>
    </row>
    <row r="35894" spans="30:90">
      <c r="AD35894" s="73"/>
      <c r="AE35894" s="74"/>
      <c r="AF35894" s="74"/>
      <c r="BX35894" s="73"/>
      <c r="BY35894" s="74"/>
      <c r="BZ35894" s="74"/>
      <c r="CA35894" s="74"/>
      <c r="CF35894" s="79"/>
      <c r="CL35894" s="79"/>
    </row>
    <row r="35895" spans="30:90">
      <c r="AD35895" s="73"/>
      <c r="AE35895" s="74"/>
      <c r="AF35895" s="74"/>
      <c r="BX35895" s="73"/>
      <c r="BY35895" s="74"/>
      <c r="BZ35895" s="74"/>
      <c r="CA35895" s="74"/>
      <c r="CF35895" s="79"/>
      <c r="CL35895" s="79"/>
    </row>
    <row r="35896" spans="30:90">
      <c r="AD35896" s="73"/>
      <c r="AE35896" s="74"/>
      <c r="AF35896" s="74"/>
      <c r="BX35896" s="73"/>
      <c r="BY35896" s="74"/>
      <c r="BZ35896" s="74"/>
      <c r="CA35896" s="74"/>
      <c r="CF35896" s="79"/>
      <c r="CL35896" s="79"/>
    </row>
    <row r="35897" spans="30:90">
      <c r="AD35897" s="73"/>
      <c r="AE35897" s="74"/>
      <c r="AF35897" s="74"/>
      <c r="BX35897" s="73"/>
      <c r="BY35897" s="74"/>
      <c r="BZ35897" s="74"/>
      <c r="CA35897" s="74"/>
      <c r="CF35897" s="79"/>
      <c r="CL35897" s="79"/>
    </row>
    <row r="35898" spans="30:90">
      <c r="AD35898" s="73"/>
      <c r="AE35898" s="74"/>
      <c r="AF35898" s="74"/>
      <c r="BX35898" s="73"/>
      <c r="BY35898" s="74"/>
      <c r="BZ35898" s="74"/>
      <c r="CA35898" s="74"/>
      <c r="CF35898" s="79"/>
      <c r="CL35898" s="79"/>
    </row>
    <row r="35899" spans="30:90">
      <c r="AD35899" s="73"/>
      <c r="AE35899" s="74"/>
      <c r="AF35899" s="74"/>
      <c r="BX35899" s="73"/>
      <c r="BY35899" s="74"/>
      <c r="BZ35899" s="74"/>
      <c r="CA35899" s="74"/>
      <c r="CF35899" s="79"/>
      <c r="CL35899" s="79"/>
    </row>
    <row r="35900" spans="30:90">
      <c r="AD35900" s="73"/>
      <c r="AE35900" s="74"/>
      <c r="AF35900" s="74"/>
      <c r="BX35900" s="73"/>
      <c r="BY35900" s="74"/>
      <c r="BZ35900" s="74"/>
      <c r="CA35900" s="74"/>
      <c r="CF35900" s="79"/>
      <c r="CL35900" s="79"/>
    </row>
    <row r="35901" spans="30:90">
      <c r="AD35901" s="73"/>
      <c r="AE35901" s="74"/>
      <c r="AF35901" s="74"/>
      <c r="BX35901" s="73"/>
      <c r="BY35901" s="74"/>
      <c r="BZ35901" s="74"/>
      <c r="CA35901" s="74"/>
      <c r="CF35901" s="79"/>
      <c r="CL35901" s="79"/>
    </row>
    <row r="35902" spans="30:90">
      <c r="AD35902" s="73"/>
      <c r="AE35902" s="74"/>
      <c r="AF35902" s="74"/>
      <c r="BX35902" s="73"/>
      <c r="BY35902" s="74"/>
      <c r="BZ35902" s="74"/>
      <c r="CA35902" s="74"/>
      <c r="CF35902" s="79"/>
      <c r="CL35902" s="79"/>
    </row>
    <row r="35903" spans="30:90">
      <c r="AD35903" s="73"/>
      <c r="AE35903" s="74"/>
      <c r="AF35903" s="74"/>
      <c r="BX35903" s="73"/>
      <c r="BY35903" s="74"/>
      <c r="BZ35903" s="74"/>
      <c r="CA35903" s="74"/>
      <c r="CF35903" s="79"/>
      <c r="CL35903" s="79"/>
    </row>
    <row r="35904" spans="30:90">
      <c r="AD35904" s="73"/>
      <c r="AE35904" s="74"/>
      <c r="AF35904" s="74"/>
      <c r="BX35904" s="73"/>
      <c r="BY35904" s="74"/>
      <c r="BZ35904" s="74"/>
      <c r="CA35904" s="74"/>
      <c r="CF35904" s="79"/>
      <c r="CL35904" s="79"/>
    </row>
    <row r="35905" spans="30:90">
      <c r="AD35905" s="73"/>
      <c r="AE35905" s="74"/>
      <c r="AF35905" s="74"/>
      <c r="BX35905" s="73"/>
      <c r="BY35905" s="74"/>
      <c r="BZ35905" s="74"/>
      <c r="CA35905" s="74"/>
      <c r="CF35905" s="79"/>
      <c r="CL35905" s="79"/>
    </row>
    <row r="35906" spans="30:90">
      <c r="AD35906" s="73"/>
      <c r="AE35906" s="74"/>
      <c r="AF35906" s="74"/>
      <c r="BX35906" s="73"/>
      <c r="BY35906" s="74"/>
      <c r="BZ35906" s="74"/>
      <c r="CA35906" s="74"/>
      <c r="CF35906" s="79"/>
      <c r="CL35906" s="79"/>
    </row>
    <row r="35907" spans="30:90">
      <c r="AD35907" s="73"/>
      <c r="AE35907" s="74"/>
      <c r="AF35907" s="74"/>
      <c r="BX35907" s="73"/>
      <c r="BY35907" s="74"/>
      <c r="BZ35907" s="74"/>
      <c r="CA35907" s="74"/>
      <c r="CF35907" s="79"/>
      <c r="CL35907" s="79"/>
    </row>
    <row r="35908" spans="30:90">
      <c r="AD35908" s="73"/>
      <c r="AE35908" s="74"/>
      <c r="AF35908" s="74"/>
      <c r="BX35908" s="73"/>
      <c r="BY35908" s="74"/>
      <c r="BZ35908" s="74"/>
      <c r="CA35908" s="74"/>
      <c r="CF35908" s="79"/>
      <c r="CL35908" s="79"/>
    </row>
    <row r="35909" spans="30:90">
      <c r="AD35909" s="73"/>
      <c r="AE35909" s="74"/>
      <c r="AF35909" s="74"/>
      <c r="BX35909" s="73"/>
      <c r="BY35909" s="74"/>
      <c r="BZ35909" s="74"/>
      <c r="CA35909" s="74"/>
      <c r="CF35909" s="79"/>
      <c r="CL35909" s="79"/>
    </row>
    <row r="35910" spans="30:90">
      <c r="AD35910" s="73"/>
      <c r="AE35910" s="74"/>
      <c r="AF35910" s="74"/>
      <c r="BX35910" s="73"/>
      <c r="BY35910" s="74"/>
      <c r="BZ35910" s="74"/>
      <c r="CA35910" s="74"/>
      <c r="CF35910" s="79"/>
      <c r="CL35910" s="79"/>
    </row>
    <row r="35911" spans="30:90">
      <c r="AD35911" s="73"/>
      <c r="AE35911" s="74"/>
      <c r="AF35911" s="74"/>
      <c r="BX35911" s="73"/>
      <c r="BY35911" s="74"/>
      <c r="BZ35911" s="74"/>
      <c r="CA35911" s="74"/>
      <c r="CF35911" s="79"/>
      <c r="CL35911" s="79"/>
    </row>
    <row r="35912" spans="30:90">
      <c r="AD35912" s="73"/>
      <c r="AE35912" s="74"/>
      <c r="AF35912" s="74"/>
      <c r="BX35912" s="73"/>
      <c r="BY35912" s="74"/>
      <c r="BZ35912" s="74"/>
      <c r="CA35912" s="74"/>
      <c r="CF35912" s="79"/>
      <c r="CL35912" s="79"/>
    </row>
    <row r="35913" spans="30:90">
      <c r="AD35913" s="73"/>
      <c r="AE35913" s="74"/>
      <c r="AF35913" s="74"/>
      <c r="BX35913" s="73"/>
      <c r="BY35913" s="74"/>
      <c r="BZ35913" s="74"/>
      <c r="CA35913" s="74"/>
      <c r="CF35913" s="79"/>
      <c r="CL35913" s="79"/>
    </row>
    <row r="35914" spans="30:90">
      <c r="AD35914" s="73"/>
      <c r="AE35914" s="74"/>
      <c r="AF35914" s="74"/>
      <c r="BX35914" s="73"/>
      <c r="BY35914" s="74"/>
      <c r="BZ35914" s="74"/>
      <c r="CA35914" s="74"/>
      <c r="CF35914" s="79"/>
      <c r="CL35914" s="79"/>
    </row>
    <row r="35915" spans="30:90">
      <c r="AD35915" s="73"/>
      <c r="AE35915" s="74"/>
      <c r="AF35915" s="74"/>
      <c r="BX35915" s="73"/>
      <c r="BY35915" s="74"/>
      <c r="BZ35915" s="74"/>
      <c r="CA35915" s="74"/>
      <c r="CF35915" s="79"/>
      <c r="CL35915" s="79"/>
    </row>
    <row r="35916" spans="30:90">
      <c r="AD35916" s="73"/>
      <c r="AE35916" s="74"/>
      <c r="AF35916" s="74"/>
      <c r="BX35916" s="73"/>
      <c r="BY35916" s="74"/>
      <c r="BZ35916" s="74"/>
      <c r="CA35916" s="74"/>
      <c r="CF35916" s="79"/>
      <c r="CL35916" s="79"/>
    </row>
    <row r="35917" spans="30:90">
      <c r="AD35917" s="73"/>
      <c r="AE35917" s="74"/>
      <c r="AF35917" s="74"/>
      <c r="BX35917" s="73"/>
      <c r="BY35917" s="74"/>
      <c r="BZ35917" s="74"/>
      <c r="CA35917" s="74"/>
      <c r="CF35917" s="79"/>
      <c r="CL35917" s="79"/>
    </row>
    <row r="35918" spans="30:90">
      <c r="AD35918" s="73"/>
      <c r="AE35918" s="74"/>
      <c r="AF35918" s="74"/>
      <c r="BX35918" s="73"/>
      <c r="BY35918" s="74"/>
      <c r="BZ35918" s="74"/>
      <c r="CA35918" s="74"/>
      <c r="CF35918" s="79"/>
      <c r="CL35918" s="79"/>
    </row>
    <row r="35919" spans="30:90">
      <c r="AD35919" s="73"/>
      <c r="AE35919" s="74"/>
      <c r="AF35919" s="74"/>
      <c r="BX35919" s="73"/>
      <c r="BY35919" s="74"/>
      <c r="BZ35919" s="74"/>
      <c r="CA35919" s="74"/>
      <c r="CF35919" s="79"/>
      <c r="CL35919" s="79"/>
    </row>
    <row r="35920" spans="30:90">
      <c r="AD35920" s="73"/>
      <c r="AE35920" s="74"/>
      <c r="AF35920" s="74"/>
      <c r="BX35920" s="73"/>
      <c r="BY35920" s="74"/>
      <c r="BZ35920" s="74"/>
      <c r="CA35920" s="74"/>
      <c r="CF35920" s="79"/>
      <c r="CL35920" s="79"/>
    </row>
    <row r="35921" spans="30:90">
      <c r="AD35921" s="73"/>
      <c r="AE35921" s="74"/>
      <c r="AF35921" s="74"/>
      <c r="BX35921" s="73"/>
      <c r="BY35921" s="74"/>
      <c r="BZ35921" s="74"/>
      <c r="CA35921" s="74"/>
      <c r="CF35921" s="79"/>
      <c r="CL35921" s="79"/>
    </row>
    <row r="35922" spans="30:90">
      <c r="AD35922" s="73"/>
      <c r="AE35922" s="74"/>
      <c r="AF35922" s="74"/>
      <c r="BX35922" s="73"/>
      <c r="BY35922" s="74"/>
      <c r="BZ35922" s="74"/>
      <c r="CA35922" s="74"/>
      <c r="CF35922" s="79"/>
      <c r="CL35922" s="79"/>
    </row>
    <row r="35923" spans="30:90">
      <c r="AD35923" s="73"/>
      <c r="AE35923" s="74"/>
      <c r="AF35923" s="74"/>
      <c r="BX35923" s="73"/>
      <c r="BY35923" s="74"/>
      <c r="BZ35923" s="74"/>
      <c r="CA35923" s="74"/>
      <c r="CF35923" s="79"/>
      <c r="CL35923" s="79"/>
    </row>
    <row r="35924" spans="30:90">
      <c r="AD35924" s="73"/>
      <c r="AE35924" s="74"/>
      <c r="AF35924" s="74"/>
      <c r="BX35924" s="73"/>
      <c r="BY35924" s="74"/>
      <c r="BZ35924" s="74"/>
      <c r="CA35924" s="74"/>
      <c r="CF35924" s="79"/>
      <c r="CL35924" s="79"/>
    </row>
    <row r="35925" spans="30:90">
      <c r="AD35925" s="73"/>
      <c r="AE35925" s="74"/>
      <c r="AF35925" s="74"/>
      <c r="BX35925" s="73"/>
      <c r="BY35925" s="74"/>
      <c r="BZ35925" s="74"/>
      <c r="CA35925" s="74"/>
      <c r="CF35925" s="79"/>
      <c r="CL35925" s="79"/>
    </row>
    <row r="35926" spans="30:90">
      <c r="AD35926" s="73"/>
      <c r="AE35926" s="74"/>
      <c r="AF35926" s="74"/>
      <c r="BX35926" s="73"/>
      <c r="BY35926" s="74"/>
      <c r="BZ35926" s="74"/>
      <c r="CA35926" s="74"/>
      <c r="CF35926" s="79"/>
      <c r="CL35926" s="79"/>
    </row>
    <row r="35927" spans="30:90">
      <c r="AD35927" s="73"/>
      <c r="AE35927" s="74"/>
      <c r="AF35927" s="74"/>
      <c r="BX35927" s="73"/>
      <c r="BY35927" s="74"/>
      <c r="BZ35927" s="74"/>
      <c r="CA35927" s="74"/>
      <c r="CF35927" s="79"/>
      <c r="CL35927" s="79"/>
    </row>
    <row r="35928" spans="30:90">
      <c r="AD35928" s="73"/>
      <c r="AE35928" s="74"/>
      <c r="AF35928" s="74"/>
      <c r="BX35928" s="73"/>
      <c r="BY35928" s="74"/>
      <c r="BZ35928" s="74"/>
      <c r="CA35928" s="74"/>
      <c r="CF35928" s="79"/>
      <c r="CL35928" s="79"/>
    </row>
    <row r="35929" spans="30:90">
      <c r="AD35929" s="73"/>
      <c r="AE35929" s="74"/>
      <c r="AF35929" s="74"/>
      <c r="BX35929" s="73"/>
      <c r="BY35929" s="74"/>
      <c r="BZ35929" s="74"/>
      <c r="CA35929" s="74"/>
      <c r="CF35929" s="79"/>
      <c r="CL35929" s="79"/>
    </row>
    <row r="35930" spans="30:90">
      <c r="AD35930" s="73"/>
      <c r="AE35930" s="74"/>
      <c r="AF35930" s="74"/>
      <c r="BX35930" s="73"/>
      <c r="BY35930" s="74"/>
      <c r="BZ35930" s="74"/>
      <c r="CA35930" s="74"/>
      <c r="CF35930" s="79"/>
      <c r="CL35930" s="79"/>
    </row>
    <row r="35931" spans="30:90">
      <c r="AD35931" s="73"/>
      <c r="AE35931" s="74"/>
      <c r="AF35931" s="74"/>
      <c r="BX35931" s="73"/>
      <c r="BY35931" s="74"/>
      <c r="BZ35931" s="74"/>
      <c r="CA35931" s="74"/>
      <c r="CF35931" s="79"/>
      <c r="CL35931" s="79"/>
    </row>
    <row r="35932" spans="30:90">
      <c r="AD35932" s="73"/>
      <c r="AE35932" s="74"/>
      <c r="AF35932" s="74"/>
      <c r="BX35932" s="73"/>
      <c r="BY35932" s="74"/>
      <c r="BZ35932" s="74"/>
      <c r="CA35932" s="74"/>
      <c r="CF35932" s="79"/>
      <c r="CL35932" s="79"/>
    </row>
    <row r="35933" spans="30:90">
      <c r="AD35933" s="73"/>
      <c r="AE35933" s="74"/>
      <c r="AF35933" s="74"/>
      <c r="BX35933" s="73"/>
      <c r="BY35933" s="74"/>
      <c r="BZ35933" s="74"/>
      <c r="CA35933" s="74"/>
      <c r="CF35933" s="79"/>
      <c r="CL35933" s="79"/>
    </row>
    <row r="35934" spans="30:90">
      <c r="AD35934" s="73"/>
      <c r="AE35934" s="74"/>
      <c r="AF35934" s="74"/>
      <c r="BX35934" s="73"/>
      <c r="BY35934" s="74"/>
      <c r="BZ35934" s="74"/>
      <c r="CA35934" s="74"/>
      <c r="CF35934" s="79"/>
      <c r="CL35934" s="79"/>
    </row>
    <row r="35935" spans="30:90">
      <c r="AD35935" s="73"/>
      <c r="AE35935" s="74"/>
      <c r="AF35935" s="74"/>
      <c r="BX35935" s="73"/>
      <c r="BY35935" s="74"/>
      <c r="BZ35935" s="74"/>
      <c r="CA35935" s="74"/>
      <c r="CF35935" s="79"/>
      <c r="CL35935" s="79"/>
    </row>
    <row r="35936" spans="30:90">
      <c r="AD35936" s="73"/>
      <c r="AE35936" s="74"/>
      <c r="AF35936" s="74"/>
      <c r="BX35936" s="73"/>
      <c r="BY35936" s="74"/>
      <c r="BZ35936" s="74"/>
      <c r="CA35936" s="74"/>
      <c r="CF35936" s="79"/>
      <c r="CL35936" s="79"/>
    </row>
    <row r="35937" spans="30:90">
      <c r="AD35937" s="73"/>
      <c r="AE35937" s="74"/>
      <c r="AF35937" s="74"/>
      <c r="BX35937" s="73"/>
      <c r="BY35937" s="74"/>
      <c r="BZ35937" s="74"/>
      <c r="CA35937" s="74"/>
      <c r="CF35937" s="79"/>
      <c r="CL35937" s="79"/>
    </row>
    <row r="35938" spans="30:90">
      <c r="AD35938" s="73"/>
      <c r="AE35938" s="74"/>
      <c r="AF35938" s="74"/>
      <c r="BX35938" s="73"/>
      <c r="BY35938" s="74"/>
      <c r="BZ35938" s="74"/>
      <c r="CA35938" s="74"/>
      <c r="CF35938" s="79"/>
      <c r="CL35938" s="79"/>
    </row>
    <row r="35939" spans="30:90">
      <c r="AD35939" s="73"/>
      <c r="AE35939" s="74"/>
      <c r="AF35939" s="74"/>
      <c r="BX35939" s="73"/>
      <c r="BY35939" s="74"/>
      <c r="BZ35939" s="74"/>
      <c r="CA35939" s="74"/>
      <c r="CF35939" s="79"/>
      <c r="CL35939" s="79"/>
    </row>
    <row r="35940" spans="30:90">
      <c r="AD35940" s="73"/>
      <c r="AE35940" s="74"/>
      <c r="AF35940" s="74"/>
      <c r="BX35940" s="73"/>
      <c r="BY35940" s="74"/>
      <c r="BZ35940" s="74"/>
      <c r="CA35940" s="74"/>
      <c r="CF35940" s="79"/>
      <c r="CL35940" s="79"/>
    </row>
    <row r="35941" spans="30:90">
      <c r="AD35941" s="73"/>
      <c r="AE35941" s="74"/>
      <c r="AF35941" s="74"/>
      <c r="BX35941" s="73"/>
      <c r="BY35941" s="74"/>
      <c r="BZ35941" s="74"/>
      <c r="CA35941" s="74"/>
      <c r="CF35941" s="79"/>
      <c r="CL35941" s="79"/>
    </row>
    <row r="35942" spans="30:90">
      <c r="AD35942" s="73"/>
      <c r="AE35942" s="74"/>
      <c r="AF35942" s="74"/>
      <c r="BX35942" s="73"/>
      <c r="BY35942" s="74"/>
      <c r="BZ35942" s="74"/>
      <c r="CA35942" s="74"/>
      <c r="CF35942" s="79"/>
      <c r="CL35942" s="79"/>
    </row>
    <row r="35943" spans="30:90">
      <c r="AD35943" s="73"/>
      <c r="AE35943" s="74"/>
      <c r="AF35943" s="74"/>
      <c r="BX35943" s="73"/>
      <c r="BY35943" s="74"/>
      <c r="BZ35943" s="74"/>
      <c r="CA35943" s="74"/>
      <c r="CF35943" s="79"/>
      <c r="CL35943" s="79"/>
    </row>
    <row r="35944" spans="30:90">
      <c r="AD35944" s="73"/>
      <c r="AE35944" s="74"/>
      <c r="AF35944" s="74"/>
      <c r="BX35944" s="73"/>
      <c r="BY35944" s="74"/>
      <c r="BZ35944" s="74"/>
      <c r="CA35944" s="74"/>
      <c r="CF35944" s="79"/>
      <c r="CL35944" s="79"/>
    </row>
    <row r="35945" spans="30:90">
      <c r="AD35945" s="73"/>
      <c r="AE35945" s="74"/>
      <c r="AF35945" s="74"/>
      <c r="BX35945" s="73"/>
      <c r="BY35945" s="74"/>
      <c r="BZ35945" s="74"/>
      <c r="CA35945" s="74"/>
      <c r="CF35945" s="79"/>
      <c r="CL35945" s="79"/>
    </row>
    <row r="35946" spans="30:90">
      <c r="AD35946" s="73"/>
      <c r="AE35946" s="74"/>
      <c r="AF35946" s="74"/>
      <c r="BX35946" s="73"/>
      <c r="BY35946" s="74"/>
      <c r="BZ35946" s="74"/>
      <c r="CA35946" s="74"/>
      <c r="CF35946" s="79"/>
      <c r="CL35946" s="79"/>
    </row>
    <row r="35947" spans="30:90">
      <c r="AD35947" s="73"/>
      <c r="AE35947" s="74"/>
      <c r="AF35947" s="74"/>
      <c r="BX35947" s="73"/>
      <c r="BY35947" s="74"/>
      <c r="BZ35947" s="74"/>
      <c r="CA35947" s="74"/>
      <c r="CF35947" s="79"/>
      <c r="CL35947" s="79"/>
    </row>
    <row r="35948" spans="30:90">
      <c r="AD35948" s="73"/>
      <c r="AE35948" s="74"/>
      <c r="AF35948" s="74"/>
      <c r="BX35948" s="73"/>
      <c r="BY35948" s="74"/>
      <c r="BZ35948" s="74"/>
      <c r="CA35948" s="74"/>
      <c r="CF35948" s="79"/>
      <c r="CL35948" s="79"/>
    </row>
    <row r="35949" spans="30:90">
      <c r="AD35949" s="73"/>
      <c r="AE35949" s="74"/>
      <c r="AF35949" s="74"/>
      <c r="BX35949" s="73"/>
      <c r="BY35949" s="74"/>
      <c r="BZ35949" s="74"/>
      <c r="CA35949" s="74"/>
      <c r="CF35949" s="79"/>
      <c r="CL35949" s="79"/>
    </row>
    <row r="35950" spans="30:90">
      <c r="AD35950" s="73"/>
      <c r="AE35950" s="74"/>
      <c r="AF35950" s="74"/>
      <c r="BX35950" s="73"/>
      <c r="BY35950" s="74"/>
      <c r="BZ35950" s="74"/>
      <c r="CA35950" s="74"/>
      <c r="CF35950" s="79"/>
      <c r="CL35950" s="79"/>
    </row>
    <row r="35951" spans="30:90">
      <c r="AD35951" s="73"/>
      <c r="AE35951" s="74"/>
      <c r="AF35951" s="74"/>
      <c r="BX35951" s="73"/>
      <c r="BY35951" s="74"/>
      <c r="BZ35951" s="74"/>
      <c r="CA35951" s="74"/>
      <c r="CF35951" s="79"/>
      <c r="CL35951" s="79"/>
    </row>
    <row r="35952" spans="30:90">
      <c r="AD35952" s="73"/>
      <c r="AE35952" s="74"/>
      <c r="AF35952" s="74"/>
      <c r="BX35952" s="73"/>
      <c r="BY35952" s="74"/>
      <c r="BZ35952" s="74"/>
      <c r="CA35952" s="74"/>
      <c r="CF35952" s="79"/>
      <c r="CL35952" s="79"/>
    </row>
    <row r="35953" spans="30:90">
      <c r="AD35953" s="73"/>
      <c r="AE35953" s="74"/>
      <c r="AF35953" s="74"/>
      <c r="BX35953" s="73"/>
      <c r="BY35953" s="74"/>
      <c r="BZ35953" s="74"/>
      <c r="CA35953" s="74"/>
      <c r="CF35953" s="79"/>
      <c r="CL35953" s="79"/>
    </row>
    <row r="35954" spans="30:90">
      <c r="AD35954" s="73"/>
      <c r="AE35954" s="74"/>
      <c r="AF35954" s="74"/>
      <c r="BX35954" s="73"/>
      <c r="BY35954" s="74"/>
      <c r="BZ35954" s="74"/>
      <c r="CA35954" s="74"/>
      <c r="CF35954" s="79"/>
      <c r="CL35954" s="79"/>
    </row>
    <row r="35955" spans="30:90">
      <c r="AD35955" s="73"/>
      <c r="AE35955" s="74"/>
      <c r="AF35955" s="74"/>
      <c r="BX35955" s="73"/>
      <c r="BY35955" s="74"/>
      <c r="BZ35955" s="74"/>
      <c r="CA35955" s="74"/>
      <c r="CF35955" s="79"/>
      <c r="CL35955" s="79"/>
    </row>
    <row r="35956" spans="30:90">
      <c r="AD35956" s="73"/>
      <c r="AE35956" s="74"/>
      <c r="AF35956" s="74"/>
      <c r="BX35956" s="73"/>
      <c r="BY35956" s="74"/>
      <c r="BZ35956" s="74"/>
      <c r="CA35956" s="74"/>
      <c r="CF35956" s="79"/>
      <c r="CL35956" s="79"/>
    </row>
    <row r="35957" spans="30:90">
      <c r="AD35957" s="73"/>
      <c r="AE35957" s="74"/>
      <c r="AF35957" s="74"/>
      <c r="BX35957" s="73"/>
      <c r="BY35957" s="74"/>
      <c r="BZ35957" s="74"/>
      <c r="CA35957" s="74"/>
      <c r="CF35957" s="79"/>
      <c r="CL35957" s="79"/>
    </row>
    <row r="35958" spans="30:90">
      <c r="AD35958" s="73"/>
      <c r="AE35958" s="74"/>
      <c r="AF35958" s="74"/>
      <c r="BX35958" s="73"/>
      <c r="BY35958" s="74"/>
      <c r="BZ35958" s="74"/>
      <c r="CA35958" s="74"/>
      <c r="CF35958" s="79"/>
      <c r="CL35958" s="79"/>
    </row>
    <row r="35959" spans="30:90">
      <c r="AD35959" s="73"/>
      <c r="AE35959" s="74"/>
      <c r="AF35959" s="74"/>
      <c r="BX35959" s="73"/>
      <c r="BY35959" s="74"/>
      <c r="BZ35959" s="74"/>
      <c r="CA35959" s="74"/>
      <c r="CF35959" s="79"/>
      <c r="CL35959" s="79"/>
    </row>
    <row r="35960" spans="30:90">
      <c r="AD35960" s="73"/>
      <c r="AE35960" s="74"/>
      <c r="AF35960" s="74"/>
      <c r="BX35960" s="73"/>
      <c r="BY35960" s="74"/>
      <c r="BZ35960" s="74"/>
      <c r="CA35960" s="74"/>
      <c r="CF35960" s="79"/>
      <c r="CL35960" s="79"/>
    </row>
    <row r="35961" spans="30:90">
      <c r="AD35961" s="73"/>
      <c r="AE35961" s="74"/>
      <c r="AF35961" s="74"/>
      <c r="BX35961" s="73"/>
      <c r="BY35961" s="74"/>
      <c r="BZ35961" s="74"/>
      <c r="CA35961" s="74"/>
      <c r="CF35961" s="79"/>
      <c r="CL35961" s="79"/>
    </row>
    <row r="35962" spans="30:90">
      <c r="AD35962" s="73"/>
      <c r="AE35962" s="74"/>
      <c r="AF35962" s="74"/>
      <c r="BX35962" s="73"/>
      <c r="BY35962" s="74"/>
      <c r="BZ35962" s="74"/>
      <c r="CA35962" s="74"/>
      <c r="CF35962" s="79"/>
      <c r="CL35962" s="79"/>
    </row>
    <row r="35963" spans="30:90">
      <c r="AD35963" s="73"/>
      <c r="AE35963" s="74"/>
      <c r="AF35963" s="74"/>
      <c r="BX35963" s="73"/>
      <c r="BY35963" s="74"/>
      <c r="BZ35963" s="74"/>
      <c r="CA35963" s="74"/>
      <c r="CF35963" s="79"/>
      <c r="CL35963" s="79"/>
    </row>
    <row r="35964" spans="30:90">
      <c r="AD35964" s="73"/>
      <c r="AE35964" s="74"/>
      <c r="AF35964" s="74"/>
      <c r="BX35964" s="73"/>
      <c r="BY35964" s="74"/>
      <c r="BZ35964" s="74"/>
      <c r="CA35964" s="74"/>
      <c r="CF35964" s="79"/>
      <c r="CL35964" s="79"/>
    </row>
    <row r="35965" spans="30:90">
      <c r="AD35965" s="73"/>
      <c r="AE35965" s="74"/>
      <c r="AF35965" s="74"/>
      <c r="BX35965" s="73"/>
      <c r="BY35965" s="74"/>
      <c r="BZ35965" s="74"/>
      <c r="CA35965" s="74"/>
      <c r="CF35965" s="79"/>
      <c r="CL35965" s="79"/>
    </row>
    <row r="35966" spans="30:90">
      <c r="AD35966" s="73"/>
      <c r="AE35966" s="74"/>
      <c r="AF35966" s="74"/>
      <c r="BX35966" s="73"/>
      <c r="BY35966" s="74"/>
      <c r="BZ35966" s="74"/>
      <c r="CA35966" s="74"/>
      <c r="CF35966" s="79"/>
      <c r="CL35966" s="79"/>
    </row>
    <row r="35967" spans="30:90">
      <c r="AD35967" s="73"/>
      <c r="AE35967" s="74"/>
      <c r="AF35967" s="74"/>
      <c r="BX35967" s="73"/>
      <c r="BY35967" s="74"/>
      <c r="BZ35967" s="74"/>
      <c r="CA35967" s="74"/>
      <c r="CF35967" s="79"/>
      <c r="CL35967" s="79"/>
    </row>
    <row r="35968" spans="30:90">
      <c r="AD35968" s="73"/>
      <c r="AE35968" s="74"/>
      <c r="AF35968" s="74"/>
      <c r="BX35968" s="73"/>
      <c r="BY35968" s="74"/>
      <c r="BZ35968" s="74"/>
      <c r="CA35968" s="74"/>
      <c r="CF35968" s="79"/>
      <c r="CL35968" s="79"/>
    </row>
    <row r="35969" spans="30:90">
      <c r="AD35969" s="73"/>
      <c r="AE35969" s="74"/>
      <c r="AF35969" s="74"/>
      <c r="BX35969" s="73"/>
      <c r="BY35969" s="74"/>
      <c r="BZ35969" s="74"/>
      <c r="CA35969" s="74"/>
      <c r="CF35969" s="79"/>
      <c r="CL35969" s="79"/>
    </row>
    <row r="35970" spans="30:90">
      <c r="AD35970" s="73"/>
      <c r="AE35970" s="74"/>
      <c r="AF35970" s="74"/>
      <c r="BX35970" s="73"/>
      <c r="BY35970" s="74"/>
      <c r="BZ35970" s="74"/>
      <c r="CA35970" s="74"/>
      <c r="CF35970" s="79"/>
      <c r="CL35970" s="79"/>
    </row>
    <row r="35971" spans="30:90">
      <c r="AD35971" s="73"/>
      <c r="AE35971" s="74"/>
      <c r="AF35971" s="74"/>
      <c r="BX35971" s="73"/>
      <c r="BY35971" s="74"/>
      <c r="BZ35971" s="74"/>
      <c r="CA35971" s="74"/>
      <c r="CF35971" s="79"/>
      <c r="CL35971" s="79"/>
    </row>
    <row r="35972" spans="30:90">
      <c r="AD35972" s="73"/>
      <c r="AE35972" s="74"/>
      <c r="AF35972" s="74"/>
      <c r="BX35972" s="73"/>
      <c r="BY35972" s="74"/>
      <c r="BZ35972" s="74"/>
      <c r="CA35972" s="74"/>
      <c r="CF35972" s="79"/>
      <c r="CL35972" s="79"/>
    </row>
    <row r="35973" spans="30:90">
      <c r="AD35973" s="73"/>
      <c r="AE35973" s="74"/>
      <c r="AF35973" s="74"/>
      <c r="BX35973" s="73"/>
      <c r="BY35973" s="74"/>
      <c r="BZ35973" s="74"/>
      <c r="CA35973" s="74"/>
      <c r="CF35973" s="79"/>
      <c r="CL35973" s="79"/>
    </row>
    <row r="35974" spans="30:90">
      <c r="AD35974" s="73"/>
      <c r="AE35974" s="74"/>
      <c r="AF35974" s="74"/>
      <c r="BX35974" s="73"/>
      <c r="BY35974" s="74"/>
      <c r="BZ35974" s="74"/>
      <c r="CA35974" s="74"/>
      <c r="CF35974" s="79"/>
      <c r="CL35974" s="79"/>
    </row>
    <row r="35975" spans="30:90">
      <c r="AD35975" s="73"/>
      <c r="AE35975" s="74"/>
      <c r="AF35975" s="74"/>
      <c r="BX35975" s="73"/>
      <c r="BY35975" s="74"/>
      <c r="BZ35975" s="74"/>
      <c r="CA35975" s="74"/>
      <c r="CF35975" s="79"/>
      <c r="CL35975" s="79"/>
    </row>
    <row r="35976" spans="30:90">
      <c r="AD35976" s="73"/>
      <c r="AE35976" s="74"/>
      <c r="AF35976" s="74"/>
      <c r="BX35976" s="73"/>
      <c r="BY35976" s="74"/>
      <c r="BZ35976" s="74"/>
      <c r="CA35976" s="74"/>
      <c r="CF35976" s="79"/>
      <c r="CL35976" s="79"/>
    </row>
    <row r="35977" spans="30:90">
      <c r="AD35977" s="73"/>
      <c r="AE35977" s="74"/>
      <c r="AF35977" s="74"/>
      <c r="BX35977" s="73"/>
      <c r="BY35977" s="74"/>
      <c r="BZ35977" s="74"/>
      <c r="CA35977" s="74"/>
      <c r="CF35977" s="79"/>
      <c r="CL35977" s="79"/>
    </row>
    <row r="35978" spans="30:90">
      <c r="AD35978" s="73"/>
      <c r="AE35978" s="74"/>
      <c r="AF35978" s="74"/>
      <c r="BX35978" s="73"/>
      <c r="BY35978" s="74"/>
      <c r="BZ35978" s="74"/>
      <c r="CA35978" s="74"/>
      <c r="CF35978" s="79"/>
      <c r="CL35978" s="79"/>
    </row>
    <row r="35979" spans="30:90">
      <c r="AD35979" s="73"/>
      <c r="AE35979" s="74"/>
      <c r="AF35979" s="74"/>
      <c r="BX35979" s="73"/>
      <c r="BY35979" s="74"/>
      <c r="BZ35979" s="74"/>
      <c r="CA35979" s="74"/>
      <c r="CF35979" s="79"/>
      <c r="CL35979" s="79"/>
    </row>
    <row r="35980" spans="30:90">
      <c r="AD35980" s="73"/>
      <c r="AE35980" s="74"/>
      <c r="AF35980" s="74"/>
      <c r="BX35980" s="73"/>
      <c r="BY35980" s="74"/>
      <c r="BZ35980" s="74"/>
      <c r="CA35980" s="74"/>
      <c r="CF35980" s="79"/>
      <c r="CL35980" s="79"/>
    </row>
    <row r="35981" spans="30:90">
      <c r="AD35981" s="73"/>
      <c r="AE35981" s="74"/>
      <c r="AF35981" s="74"/>
      <c r="BX35981" s="73"/>
      <c r="BY35981" s="74"/>
      <c r="BZ35981" s="74"/>
      <c r="CA35981" s="74"/>
      <c r="CF35981" s="79"/>
      <c r="CL35981" s="79"/>
    </row>
    <row r="35982" spans="30:90">
      <c r="AD35982" s="73"/>
      <c r="AE35982" s="74"/>
      <c r="AF35982" s="74"/>
      <c r="BX35982" s="73"/>
      <c r="BY35982" s="74"/>
      <c r="BZ35982" s="74"/>
      <c r="CA35982" s="74"/>
      <c r="CF35982" s="79"/>
      <c r="CL35982" s="79"/>
    </row>
    <row r="35983" spans="30:90">
      <c r="AD35983" s="73"/>
      <c r="AE35983" s="74"/>
      <c r="AF35983" s="74"/>
      <c r="BX35983" s="73"/>
      <c r="BY35983" s="74"/>
      <c r="BZ35983" s="74"/>
      <c r="CA35983" s="74"/>
      <c r="CF35983" s="79"/>
      <c r="CL35983" s="79"/>
    </row>
    <row r="35984" spans="30:90">
      <c r="AD35984" s="73"/>
      <c r="AE35984" s="74"/>
      <c r="AF35984" s="74"/>
      <c r="BX35984" s="73"/>
      <c r="BY35984" s="74"/>
      <c r="BZ35984" s="74"/>
      <c r="CA35984" s="74"/>
      <c r="CF35984" s="79"/>
      <c r="CL35984" s="79"/>
    </row>
    <row r="35985" spans="30:90">
      <c r="AD35985" s="73"/>
      <c r="AE35985" s="74"/>
      <c r="AF35985" s="74"/>
      <c r="BX35985" s="73"/>
      <c r="BY35985" s="74"/>
      <c r="BZ35985" s="74"/>
      <c r="CA35985" s="74"/>
      <c r="CF35985" s="79"/>
      <c r="CL35985" s="79"/>
    </row>
    <row r="35986" spans="30:90">
      <c r="AD35986" s="73"/>
      <c r="AE35986" s="74"/>
      <c r="AF35986" s="74"/>
      <c r="BX35986" s="73"/>
      <c r="BY35986" s="74"/>
      <c r="BZ35986" s="74"/>
      <c r="CA35986" s="74"/>
      <c r="CF35986" s="79"/>
      <c r="CL35986" s="79"/>
    </row>
    <row r="35987" spans="30:90">
      <c r="AD35987" s="73"/>
      <c r="AE35987" s="74"/>
      <c r="AF35987" s="74"/>
      <c r="BX35987" s="73"/>
      <c r="BY35987" s="74"/>
      <c r="BZ35987" s="74"/>
      <c r="CA35987" s="74"/>
      <c r="CF35987" s="79"/>
      <c r="CL35987" s="79"/>
    </row>
    <row r="35988" spans="30:90">
      <c r="AD35988" s="73"/>
      <c r="AE35988" s="74"/>
      <c r="AF35988" s="74"/>
      <c r="BX35988" s="73"/>
      <c r="BY35988" s="74"/>
      <c r="BZ35988" s="74"/>
      <c r="CA35988" s="74"/>
      <c r="CF35988" s="79"/>
      <c r="CL35988" s="79"/>
    </row>
    <row r="35989" spans="30:90">
      <c r="AD35989" s="73"/>
      <c r="AE35989" s="74"/>
      <c r="AF35989" s="74"/>
      <c r="BX35989" s="73"/>
      <c r="BY35989" s="74"/>
      <c r="BZ35989" s="74"/>
      <c r="CA35989" s="74"/>
      <c r="CF35989" s="79"/>
      <c r="CL35989" s="79"/>
    </row>
    <row r="35990" spans="30:90">
      <c r="AD35990" s="73"/>
      <c r="AE35990" s="74"/>
      <c r="AF35990" s="74"/>
      <c r="BX35990" s="73"/>
      <c r="BY35990" s="74"/>
      <c r="BZ35990" s="74"/>
      <c r="CA35990" s="74"/>
      <c r="CF35990" s="79"/>
      <c r="CL35990" s="79"/>
    </row>
    <row r="35991" spans="30:90">
      <c r="AD35991" s="73"/>
      <c r="AE35991" s="74"/>
      <c r="AF35991" s="74"/>
      <c r="BX35991" s="73"/>
      <c r="BY35991" s="74"/>
      <c r="BZ35991" s="74"/>
      <c r="CA35991" s="74"/>
      <c r="CF35991" s="79"/>
      <c r="CL35991" s="79"/>
    </row>
    <row r="35992" spans="30:90">
      <c r="AD35992" s="73"/>
      <c r="AE35992" s="74"/>
      <c r="AF35992" s="74"/>
      <c r="BX35992" s="73"/>
      <c r="BY35992" s="74"/>
      <c r="BZ35992" s="74"/>
      <c r="CA35992" s="74"/>
      <c r="CF35992" s="79"/>
      <c r="CL35992" s="79"/>
    </row>
    <row r="35993" spans="30:90">
      <c r="AD35993" s="73"/>
      <c r="AE35993" s="74"/>
      <c r="AF35993" s="74"/>
      <c r="BX35993" s="73"/>
      <c r="BY35993" s="74"/>
      <c r="BZ35993" s="74"/>
      <c r="CA35993" s="74"/>
      <c r="CF35993" s="79"/>
      <c r="CL35993" s="79"/>
    </row>
    <row r="35994" spans="30:90">
      <c r="AD35994" s="73"/>
      <c r="AE35994" s="74"/>
      <c r="AF35994" s="74"/>
      <c r="BX35994" s="73"/>
      <c r="BY35994" s="74"/>
      <c r="BZ35994" s="74"/>
      <c r="CA35994" s="74"/>
      <c r="CF35994" s="79"/>
      <c r="CL35994" s="79"/>
    </row>
    <row r="35995" spans="30:90">
      <c r="AD35995" s="73"/>
      <c r="AE35995" s="74"/>
      <c r="AF35995" s="74"/>
      <c r="BX35995" s="73"/>
      <c r="BY35995" s="74"/>
      <c r="BZ35995" s="74"/>
      <c r="CA35995" s="74"/>
      <c r="CF35995" s="79"/>
      <c r="CL35995" s="79"/>
    </row>
    <row r="35996" spans="30:90">
      <c r="AD35996" s="73"/>
      <c r="AE35996" s="74"/>
      <c r="AF35996" s="74"/>
      <c r="BX35996" s="73"/>
      <c r="BY35996" s="74"/>
      <c r="BZ35996" s="74"/>
      <c r="CA35996" s="74"/>
      <c r="CF35996" s="79"/>
      <c r="CL35996" s="79"/>
    </row>
    <row r="35997" spans="30:90">
      <c r="AD35997" s="73"/>
      <c r="AE35997" s="74"/>
      <c r="AF35997" s="74"/>
      <c r="BX35997" s="73"/>
      <c r="BY35997" s="74"/>
      <c r="BZ35997" s="74"/>
      <c r="CA35997" s="74"/>
      <c r="CF35997" s="79"/>
      <c r="CL35997" s="79"/>
    </row>
    <row r="35998" spans="30:90">
      <c r="AD35998" s="73"/>
      <c r="AE35998" s="74"/>
      <c r="AF35998" s="74"/>
      <c r="BX35998" s="73"/>
      <c r="BY35998" s="74"/>
      <c r="BZ35998" s="74"/>
      <c r="CA35998" s="74"/>
      <c r="CF35998" s="79"/>
      <c r="CL35998" s="79"/>
    </row>
    <row r="35999" spans="30:90">
      <c r="AD35999" s="73"/>
      <c r="AE35999" s="74"/>
      <c r="AF35999" s="74"/>
      <c r="BX35999" s="73"/>
      <c r="BY35999" s="74"/>
      <c r="BZ35999" s="74"/>
      <c r="CA35999" s="74"/>
      <c r="CF35999" s="79"/>
      <c r="CL35999" s="79"/>
    </row>
    <row r="36000" spans="30:90">
      <c r="AD36000" s="73"/>
      <c r="AE36000" s="74"/>
      <c r="AF36000" s="74"/>
      <c r="BX36000" s="73"/>
      <c r="BY36000" s="74"/>
      <c r="BZ36000" s="74"/>
      <c r="CA36000" s="74"/>
      <c r="CF36000" s="79"/>
      <c r="CL36000" s="79"/>
    </row>
    <row r="36001" spans="30:90">
      <c r="AD36001" s="73"/>
      <c r="AE36001" s="74"/>
      <c r="AF36001" s="74"/>
      <c r="BX36001" s="73"/>
      <c r="BY36001" s="74"/>
      <c r="BZ36001" s="74"/>
      <c r="CA36001" s="74"/>
      <c r="CF36001" s="79"/>
      <c r="CL36001" s="79"/>
    </row>
    <row r="36002" spans="30:90">
      <c r="AD36002" s="73"/>
      <c r="AE36002" s="74"/>
      <c r="AF36002" s="74"/>
      <c r="BX36002" s="73"/>
      <c r="BY36002" s="74"/>
      <c r="BZ36002" s="74"/>
      <c r="CA36002" s="74"/>
      <c r="CF36002" s="79"/>
      <c r="CL36002" s="79"/>
    </row>
    <row r="36003" spans="30:90">
      <c r="AD36003" s="73"/>
      <c r="AE36003" s="74"/>
      <c r="AF36003" s="74"/>
      <c r="BX36003" s="73"/>
      <c r="BY36003" s="74"/>
      <c r="BZ36003" s="74"/>
      <c r="CA36003" s="74"/>
      <c r="CF36003" s="79"/>
      <c r="CL36003" s="79"/>
    </row>
    <row r="36004" spans="30:90">
      <c r="AD36004" s="73"/>
      <c r="AE36004" s="74"/>
      <c r="AF36004" s="74"/>
      <c r="BX36004" s="73"/>
      <c r="BY36004" s="74"/>
      <c r="BZ36004" s="74"/>
      <c r="CA36004" s="74"/>
      <c r="CF36004" s="79"/>
      <c r="CL36004" s="79"/>
    </row>
    <row r="36005" spans="30:90">
      <c r="AD36005" s="73"/>
      <c r="AE36005" s="74"/>
      <c r="AF36005" s="74"/>
      <c r="BX36005" s="73"/>
      <c r="BY36005" s="74"/>
      <c r="BZ36005" s="74"/>
      <c r="CA36005" s="74"/>
      <c r="CF36005" s="79"/>
      <c r="CL36005" s="79"/>
    </row>
    <row r="36006" spans="30:90">
      <c r="AD36006" s="73"/>
      <c r="AE36006" s="74"/>
      <c r="AF36006" s="74"/>
      <c r="BX36006" s="73"/>
      <c r="BY36006" s="74"/>
      <c r="BZ36006" s="74"/>
      <c r="CA36006" s="74"/>
      <c r="CF36006" s="79"/>
      <c r="CL36006" s="79"/>
    </row>
    <row r="36007" spans="30:90">
      <c r="AD36007" s="73"/>
      <c r="AE36007" s="74"/>
      <c r="AF36007" s="74"/>
      <c r="BX36007" s="73"/>
      <c r="BY36007" s="74"/>
      <c r="BZ36007" s="74"/>
      <c r="CA36007" s="74"/>
      <c r="CF36007" s="79"/>
      <c r="CL36007" s="79"/>
    </row>
    <row r="36008" spans="30:90">
      <c r="AD36008" s="73"/>
      <c r="AE36008" s="74"/>
      <c r="AF36008" s="74"/>
      <c r="BX36008" s="73"/>
      <c r="BY36008" s="74"/>
      <c r="BZ36008" s="74"/>
      <c r="CA36008" s="74"/>
      <c r="CF36008" s="79"/>
      <c r="CL36008" s="79"/>
    </row>
    <row r="36009" spans="30:90">
      <c r="AD36009" s="73"/>
      <c r="AE36009" s="74"/>
      <c r="AF36009" s="74"/>
      <c r="BX36009" s="73"/>
      <c r="BY36009" s="74"/>
      <c r="BZ36009" s="74"/>
      <c r="CA36009" s="74"/>
      <c r="CF36009" s="79"/>
      <c r="CL36009" s="79"/>
    </row>
    <row r="36010" spans="30:90">
      <c r="AD36010" s="73"/>
      <c r="AE36010" s="74"/>
      <c r="AF36010" s="74"/>
      <c r="BX36010" s="73"/>
      <c r="BY36010" s="74"/>
      <c r="BZ36010" s="74"/>
      <c r="CA36010" s="74"/>
      <c r="CF36010" s="79"/>
      <c r="CL36010" s="79"/>
    </row>
    <row r="36011" spans="30:90">
      <c r="AD36011" s="73"/>
      <c r="AE36011" s="74"/>
      <c r="AF36011" s="74"/>
      <c r="BX36011" s="73"/>
      <c r="BY36011" s="74"/>
      <c r="BZ36011" s="74"/>
      <c r="CA36011" s="74"/>
      <c r="CF36011" s="79"/>
      <c r="CL36011" s="79"/>
    </row>
    <row r="36012" spans="30:90">
      <c r="AD36012" s="73"/>
      <c r="AE36012" s="74"/>
      <c r="AF36012" s="74"/>
      <c r="BX36012" s="73"/>
      <c r="BY36012" s="74"/>
      <c r="BZ36012" s="74"/>
      <c r="CA36012" s="74"/>
      <c r="CF36012" s="79"/>
      <c r="CL36012" s="79"/>
    </row>
    <row r="36013" spans="30:90">
      <c r="AD36013" s="73"/>
      <c r="AE36013" s="74"/>
      <c r="AF36013" s="74"/>
      <c r="BX36013" s="73"/>
      <c r="BY36013" s="74"/>
      <c r="BZ36013" s="74"/>
      <c r="CA36013" s="74"/>
      <c r="CF36013" s="79"/>
      <c r="CL36013" s="79"/>
    </row>
    <row r="36014" spans="30:90">
      <c r="AD36014" s="73"/>
      <c r="AE36014" s="74"/>
      <c r="AF36014" s="74"/>
      <c r="BX36014" s="73"/>
      <c r="BY36014" s="74"/>
      <c r="BZ36014" s="74"/>
      <c r="CA36014" s="74"/>
      <c r="CF36014" s="79"/>
      <c r="CL36014" s="79"/>
    </row>
    <row r="36015" spans="30:90">
      <c r="AD36015" s="73"/>
      <c r="AE36015" s="74"/>
      <c r="AF36015" s="74"/>
      <c r="BX36015" s="73"/>
      <c r="BY36015" s="74"/>
      <c r="BZ36015" s="74"/>
      <c r="CA36015" s="74"/>
      <c r="CF36015" s="79"/>
      <c r="CL36015" s="79"/>
    </row>
    <row r="36016" spans="30:90">
      <c r="AD36016" s="73"/>
      <c r="AE36016" s="74"/>
      <c r="AF36016" s="74"/>
      <c r="BX36016" s="73"/>
      <c r="BY36016" s="74"/>
      <c r="BZ36016" s="74"/>
      <c r="CA36016" s="74"/>
      <c r="CF36016" s="79"/>
      <c r="CL36016" s="79"/>
    </row>
    <row r="36017" spans="30:90">
      <c r="AD36017" s="73"/>
      <c r="AE36017" s="74"/>
      <c r="AF36017" s="74"/>
      <c r="BX36017" s="73"/>
      <c r="BY36017" s="74"/>
      <c r="BZ36017" s="74"/>
      <c r="CA36017" s="74"/>
      <c r="CF36017" s="79"/>
      <c r="CL36017" s="79"/>
    </row>
    <row r="36018" spans="30:90">
      <c r="AD36018" s="73"/>
      <c r="AE36018" s="74"/>
      <c r="AF36018" s="74"/>
      <c r="BX36018" s="73"/>
      <c r="BY36018" s="74"/>
      <c r="BZ36018" s="74"/>
      <c r="CA36018" s="74"/>
      <c r="CF36018" s="79"/>
      <c r="CL36018" s="79"/>
    </row>
    <row r="36019" spans="30:90">
      <c r="AD36019" s="73"/>
      <c r="AE36019" s="74"/>
      <c r="AF36019" s="74"/>
      <c r="BX36019" s="73"/>
      <c r="BY36019" s="74"/>
      <c r="BZ36019" s="74"/>
      <c r="CA36019" s="74"/>
      <c r="CF36019" s="79"/>
      <c r="CL36019" s="79"/>
    </row>
    <row r="36020" spans="30:90">
      <c r="AD36020" s="73"/>
      <c r="AE36020" s="74"/>
      <c r="AF36020" s="74"/>
      <c r="BX36020" s="73"/>
      <c r="BY36020" s="74"/>
      <c r="BZ36020" s="74"/>
      <c r="CA36020" s="74"/>
      <c r="CF36020" s="79"/>
      <c r="CL36020" s="79"/>
    </row>
    <row r="36021" spans="30:90">
      <c r="AD36021" s="73"/>
      <c r="AE36021" s="74"/>
      <c r="AF36021" s="74"/>
      <c r="BX36021" s="73"/>
      <c r="BY36021" s="74"/>
      <c r="BZ36021" s="74"/>
      <c r="CA36021" s="74"/>
      <c r="CF36021" s="79"/>
      <c r="CL36021" s="79"/>
    </row>
    <row r="36022" spans="30:90">
      <c r="AD36022" s="73"/>
      <c r="AE36022" s="74"/>
      <c r="AF36022" s="74"/>
      <c r="BX36022" s="73"/>
      <c r="BY36022" s="74"/>
      <c r="BZ36022" s="74"/>
      <c r="CA36022" s="74"/>
      <c r="CF36022" s="79"/>
      <c r="CL36022" s="79"/>
    </row>
    <row r="36023" spans="30:90">
      <c r="AD36023" s="73"/>
      <c r="AE36023" s="74"/>
      <c r="AF36023" s="74"/>
      <c r="BX36023" s="73"/>
      <c r="BY36023" s="74"/>
      <c r="BZ36023" s="74"/>
      <c r="CA36023" s="74"/>
      <c r="CF36023" s="79"/>
      <c r="CL36023" s="79"/>
    </row>
    <row r="36024" spans="30:90">
      <c r="AD36024" s="73"/>
      <c r="AE36024" s="74"/>
      <c r="AF36024" s="74"/>
      <c r="BX36024" s="73"/>
      <c r="BY36024" s="74"/>
      <c r="BZ36024" s="74"/>
      <c r="CA36024" s="74"/>
      <c r="CF36024" s="79"/>
      <c r="CL36024" s="79"/>
    </row>
    <row r="36025" spans="30:90">
      <c r="AD36025" s="73"/>
      <c r="AE36025" s="74"/>
      <c r="AF36025" s="74"/>
      <c r="BX36025" s="73"/>
      <c r="BY36025" s="74"/>
      <c r="BZ36025" s="74"/>
      <c r="CA36025" s="74"/>
      <c r="CF36025" s="79"/>
      <c r="CL36025" s="79"/>
    </row>
    <row r="36026" spans="30:90">
      <c r="AD36026" s="73"/>
      <c r="AE36026" s="74"/>
      <c r="AF36026" s="74"/>
      <c r="BX36026" s="73"/>
      <c r="BY36026" s="74"/>
      <c r="BZ36026" s="74"/>
      <c r="CA36026" s="74"/>
      <c r="CF36026" s="79"/>
      <c r="CL36026" s="79"/>
    </row>
    <row r="36027" spans="30:90">
      <c r="AD36027" s="73"/>
      <c r="AE36027" s="74"/>
      <c r="AF36027" s="74"/>
      <c r="BX36027" s="73"/>
      <c r="BY36027" s="74"/>
      <c r="BZ36027" s="74"/>
      <c r="CA36027" s="74"/>
      <c r="CF36027" s="79"/>
      <c r="CL36027" s="79"/>
    </row>
    <row r="36028" spans="30:90">
      <c r="AD36028" s="73"/>
      <c r="AE36028" s="74"/>
      <c r="AF36028" s="74"/>
      <c r="BX36028" s="73"/>
      <c r="BY36028" s="74"/>
      <c r="BZ36028" s="74"/>
      <c r="CA36028" s="74"/>
      <c r="CF36028" s="79"/>
      <c r="CL36028" s="79"/>
    </row>
    <row r="36029" spans="30:90">
      <c r="AD36029" s="73"/>
      <c r="AE36029" s="74"/>
      <c r="AF36029" s="74"/>
      <c r="BX36029" s="73"/>
      <c r="BY36029" s="74"/>
      <c r="BZ36029" s="74"/>
      <c r="CA36029" s="74"/>
      <c r="CF36029" s="79"/>
      <c r="CL36029" s="79"/>
    </row>
    <row r="36030" spans="30:90">
      <c r="AD36030" s="73"/>
      <c r="AE36030" s="74"/>
      <c r="AF36030" s="74"/>
      <c r="BX36030" s="73"/>
      <c r="BY36030" s="74"/>
      <c r="BZ36030" s="74"/>
      <c r="CA36030" s="74"/>
      <c r="CF36030" s="79"/>
      <c r="CL36030" s="79"/>
    </row>
    <row r="36031" spans="30:90">
      <c r="AD36031" s="73"/>
      <c r="AE36031" s="74"/>
      <c r="AF36031" s="74"/>
      <c r="BX36031" s="73"/>
      <c r="BY36031" s="74"/>
      <c r="BZ36031" s="74"/>
      <c r="CA36031" s="74"/>
      <c r="CF36031" s="79"/>
      <c r="CL36031" s="79"/>
    </row>
    <row r="36032" spans="30:90">
      <c r="AD36032" s="73"/>
      <c r="AE36032" s="74"/>
      <c r="AF36032" s="74"/>
      <c r="BX36032" s="73"/>
      <c r="BY36032" s="74"/>
      <c r="BZ36032" s="74"/>
      <c r="CA36032" s="74"/>
      <c r="CF36032" s="79"/>
      <c r="CL36032" s="79"/>
    </row>
    <row r="36033" spans="30:90">
      <c r="AD36033" s="73"/>
      <c r="AE36033" s="74"/>
      <c r="AF36033" s="74"/>
      <c r="BX36033" s="73"/>
      <c r="BY36033" s="74"/>
      <c r="BZ36033" s="74"/>
      <c r="CA36033" s="74"/>
      <c r="CF36033" s="79"/>
      <c r="CL36033" s="79"/>
    </row>
    <row r="36034" spans="30:90">
      <c r="AD36034" s="73"/>
      <c r="AE36034" s="74"/>
      <c r="AF36034" s="74"/>
      <c r="BX36034" s="73"/>
      <c r="BY36034" s="74"/>
      <c r="BZ36034" s="74"/>
      <c r="CA36034" s="74"/>
      <c r="CF36034" s="79"/>
      <c r="CL36034" s="79"/>
    </row>
    <row r="36035" spans="30:90">
      <c r="AD36035" s="73"/>
      <c r="AE36035" s="74"/>
      <c r="AF36035" s="74"/>
      <c r="BX36035" s="73"/>
      <c r="BY36035" s="74"/>
      <c r="BZ36035" s="74"/>
      <c r="CA36035" s="74"/>
      <c r="CF36035" s="79"/>
      <c r="CL36035" s="79"/>
    </row>
    <row r="36036" spans="30:90">
      <c r="AD36036" s="73"/>
      <c r="AE36036" s="74"/>
      <c r="AF36036" s="74"/>
      <c r="BX36036" s="73"/>
      <c r="BY36036" s="74"/>
      <c r="BZ36036" s="74"/>
      <c r="CA36036" s="74"/>
      <c r="CF36036" s="79"/>
      <c r="CL36036" s="79"/>
    </row>
    <row r="36037" spans="30:90">
      <c r="AD36037" s="73"/>
      <c r="AE36037" s="74"/>
      <c r="AF36037" s="74"/>
      <c r="BX36037" s="73"/>
      <c r="BY36037" s="74"/>
      <c r="BZ36037" s="74"/>
      <c r="CA36037" s="74"/>
      <c r="CF36037" s="79"/>
      <c r="CL36037" s="79"/>
    </row>
    <row r="36038" spans="30:90">
      <c r="AD36038" s="73"/>
      <c r="AE36038" s="74"/>
      <c r="AF36038" s="74"/>
      <c r="BX36038" s="73"/>
      <c r="BY36038" s="74"/>
      <c r="BZ36038" s="74"/>
      <c r="CA36038" s="74"/>
      <c r="CF36038" s="79"/>
      <c r="CL36038" s="79"/>
    </row>
    <row r="36039" spans="30:90">
      <c r="AD36039" s="73"/>
      <c r="AE36039" s="74"/>
      <c r="AF36039" s="74"/>
      <c r="BX36039" s="73"/>
      <c r="BY36039" s="74"/>
      <c r="BZ36039" s="74"/>
      <c r="CA36039" s="74"/>
      <c r="CF36039" s="79"/>
      <c r="CL36039" s="79"/>
    </row>
    <row r="36040" spans="30:90">
      <c r="AD36040" s="73"/>
      <c r="AE36040" s="74"/>
      <c r="AF36040" s="74"/>
      <c r="BX36040" s="73"/>
      <c r="BY36040" s="74"/>
      <c r="BZ36040" s="74"/>
      <c r="CA36040" s="74"/>
      <c r="CF36040" s="79"/>
      <c r="CL36040" s="79"/>
    </row>
    <row r="36041" spans="30:90">
      <c r="AD36041" s="73"/>
      <c r="AE36041" s="74"/>
      <c r="AF36041" s="74"/>
      <c r="BX36041" s="73"/>
      <c r="BY36041" s="74"/>
      <c r="BZ36041" s="74"/>
      <c r="CA36041" s="74"/>
      <c r="CF36041" s="79"/>
      <c r="CL36041" s="79"/>
    </row>
    <row r="36042" spans="30:90">
      <c r="AD36042" s="73"/>
      <c r="AE36042" s="74"/>
      <c r="AF36042" s="74"/>
      <c r="BX36042" s="73"/>
      <c r="BY36042" s="74"/>
      <c r="BZ36042" s="74"/>
      <c r="CA36042" s="74"/>
      <c r="CF36042" s="79"/>
      <c r="CL36042" s="79"/>
    </row>
    <row r="36043" spans="30:90">
      <c r="AD36043" s="73"/>
      <c r="AE36043" s="74"/>
      <c r="AF36043" s="74"/>
      <c r="BX36043" s="73"/>
      <c r="BY36043" s="74"/>
      <c r="BZ36043" s="74"/>
      <c r="CA36043" s="74"/>
      <c r="CF36043" s="79"/>
      <c r="CL36043" s="79"/>
    </row>
    <row r="36044" spans="30:90">
      <c r="AD36044" s="73"/>
      <c r="AE36044" s="74"/>
      <c r="AF36044" s="74"/>
      <c r="BX36044" s="73"/>
      <c r="BY36044" s="74"/>
      <c r="BZ36044" s="74"/>
      <c r="CA36044" s="74"/>
      <c r="CF36044" s="79"/>
      <c r="CL36044" s="79"/>
    </row>
    <row r="36045" spans="30:90">
      <c r="AD36045" s="73"/>
      <c r="AE36045" s="74"/>
      <c r="AF36045" s="74"/>
      <c r="BX36045" s="73"/>
      <c r="BY36045" s="74"/>
      <c r="BZ36045" s="74"/>
      <c r="CA36045" s="74"/>
      <c r="CF36045" s="79"/>
      <c r="CL36045" s="79"/>
    </row>
    <row r="36046" spans="30:90">
      <c r="AD36046" s="73"/>
      <c r="AE36046" s="74"/>
      <c r="AF36046" s="74"/>
      <c r="BX36046" s="73"/>
      <c r="BY36046" s="74"/>
      <c r="BZ36046" s="74"/>
      <c r="CA36046" s="74"/>
      <c r="CF36046" s="79"/>
      <c r="CL36046" s="79"/>
    </row>
    <row r="36047" spans="30:90">
      <c r="AD36047" s="73"/>
      <c r="AE36047" s="74"/>
      <c r="AF36047" s="74"/>
      <c r="BX36047" s="73"/>
      <c r="BY36047" s="74"/>
      <c r="BZ36047" s="74"/>
      <c r="CA36047" s="74"/>
      <c r="CF36047" s="79"/>
      <c r="CL36047" s="79"/>
    </row>
    <row r="36048" spans="30:90">
      <c r="AD36048" s="73"/>
      <c r="AE36048" s="74"/>
      <c r="AF36048" s="74"/>
      <c r="BX36048" s="73"/>
      <c r="BY36048" s="74"/>
      <c r="BZ36048" s="74"/>
      <c r="CA36048" s="74"/>
      <c r="CF36048" s="79"/>
      <c r="CL36048" s="79"/>
    </row>
    <row r="36049" spans="30:90">
      <c r="AD36049" s="73"/>
      <c r="AE36049" s="74"/>
      <c r="AF36049" s="74"/>
      <c r="BX36049" s="73"/>
      <c r="BY36049" s="74"/>
      <c r="BZ36049" s="74"/>
      <c r="CA36049" s="74"/>
      <c r="CF36049" s="79"/>
      <c r="CL36049" s="79"/>
    </row>
    <row r="36050" spans="30:90">
      <c r="AD36050" s="73"/>
      <c r="AE36050" s="74"/>
      <c r="AF36050" s="74"/>
      <c r="BX36050" s="73"/>
      <c r="BY36050" s="74"/>
      <c r="BZ36050" s="74"/>
      <c r="CA36050" s="74"/>
      <c r="CF36050" s="79"/>
      <c r="CL36050" s="79"/>
    </row>
    <row r="36051" spans="30:90">
      <c r="AD36051" s="73"/>
      <c r="AE36051" s="74"/>
      <c r="AF36051" s="74"/>
      <c r="BX36051" s="73"/>
      <c r="BY36051" s="74"/>
      <c r="BZ36051" s="74"/>
      <c r="CA36051" s="74"/>
      <c r="CF36051" s="79"/>
      <c r="CL36051" s="79"/>
    </row>
    <row r="36052" spans="30:90">
      <c r="AD36052" s="73"/>
      <c r="AE36052" s="74"/>
      <c r="AF36052" s="74"/>
      <c r="BX36052" s="73"/>
      <c r="BY36052" s="74"/>
      <c r="BZ36052" s="74"/>
      <c r="CA36052" s="74"/>
      <c r="CF36052" s="79"/>
      <c r="CL36052" s="79"/>
    </row>
    <row r="36053" spans="30:90">
      <c r="AD36053" s="73"/>
      <c r="AE36053" s="74"/>
      <c r="AF36053" s="74"/>
      <c r="BX36053" s="73"/>
      <c r="BY36053" s="74"/>
      <c r="BZ36053" s="74"/>
      <c r="CA36053" s="74"/>
      <c r="CF36053" s="79"/>
      <c r="CL36053" s="79"/>
    </row>
    <row r="36054" spans="30:90">
      <c r="AD36054" s="73"/>
      <c r="AE36054" s="74"/>
      <c r="AF36054" s="74"/>
      <c r="BX36054" s="73"/>
      <c r="BY36054" s="74"/>
      <c r="BZ36054" s="74"/>
      <c r="CA36054" s="74"/>
      <c r="CF36054" s="79"/>
      <c r="CL36054" s="79"/>
    </row>
    <row r="36055" spans="30:90">
      <c r="AD36055" s="73"/>
      <c r="AE36055" s="74"/>
      <c r="AF36055" s="74"/>
      <c r="BX36055" s="73"/>
      <c r="BY36055" s="74"/>
      <c r="BZ36055" s="74"/>
      <c r="CA36055" s="74"/>
      <c r="CF36055" s="79"/>
      <c r="CL36055" s="79"/>
    </row>
    <row r="36056" spans="30:90">
      <c r="AD36056" s="73"/>
      <c r="AE36056" s="74"/>
      <c r="AF36056" s="74"/>
      <c r="BX36056" s="73"/>
      <c r="BY36056" s="74"/>
      <c r="BZ36056" s="74"/>
      <c r="CA36056" s="74"/>
      <c r="CF36056" s="79"/>
      <c r="CL36056" s="79"/>
    </row>
    <row r="36057" spans="30:90">
      <c r="AD36057" s="73"/>
      <c r="AE36057" s="74"/>
      <c r="AF36057" s="74"/>
      <c r="BX36057" s="73"/>
      <c r="BY36057" s="74"/>
      <c r="BZ36057" s="74"/>
      <c r="CA36057" s="74"/>
      <c r="CF36057" s="79"/>
      <c r="CL36057" s="79"/>
    </row>
    <row r="36058" spans="30:90">
      <c r="AD36058" s="73"/>
      <c r="AE36058" s="74"/>
      <c r="AF36058" s="74"/>
      <c r="BX36058" s="73"/>
      <c r="BY36058" s="74"/>
      <c r="BZ36058" s="74"/>
      <c r="CA36058" s="74"/>
      <c r="CF36058" s="79"/>
      <c r="CL36058" s="79"/>
    </row>
    <row r="36059" spans="30:90">
      <c r="AD36059" s="73"/>
      <c r="AE36059" s="74"/>
      <c r="AF36059" s="74"/>
      <c r="BX36059" s="73"/>
      <c r="BY36059" s="74"/>
      <c r="BZ36059" s="74"/>
      <c r="CA36059" s="74"/>
      <c r="CF36059" s="79"/>
      <c r="CL36059" s="79"/>
    </row>
    <row r="36060" spans="30:90">
      <c r="AD36060" s="73"/>
      <c r="AE36060" s="74"/>
      <c r="AF36060" s="74"/>
      <c r="BX36060" s="73"/>
      <c r="BY36060" s="74"/>
      <c r="BZ36060" s="74"/>
      <c r="CA36060" s="74"/>
      <c r="CF36060" s="79"/>
      <c r="CL36060" s="79"/>
    </row>
    <row r="36061" spans="30:90">
      <c r="AD36061" s="73"/>
      <c r="AE36061" s="74"/>
      <c r="AF36061" s="74"/>
      <c r="BX36061" s="73"/>
      <c r="BY36061" s="74"/>
      <c r="BZ36061" s="74"/>
      <c r="CA36061" s="74"/>
      <c r="CF36061" s="79"/>
      <c r="CL36061" s="79"/>
    </row>
    <row r="36062" spans="30:90">
      <c r="AD36062" s="73"/>
      <c r="AE36062" s="74"/>
      <c r="AF36062" s="74"/>
      <c r="BX36062" s="73"/>
      <c r="BY36062" s="74"/>
      <c r="BZ36062" s="74"/>
      <c r="CA36062" s="74"/>
      <c r="CF36062" s="79"/>
      <c r="CL36062" s="79"/>
    </row>
    <row r="36063" spans="30:90">
      <c r="AD36063" s="73"/>
      <c r="AE36063" s="74"/>
      <c r="AF36063" s="74"/>
      <c r="BX36063" s="73"/>
      <c r="BY36063" s="74"/>
      <c r="BZ36063" s="74"/>
      <c r="CA36063" s="74"/>
      <c r="CF36063" s="79"/>
      <c r="CL36063" s="79"/>
    </row>
    <row r="36064" spans="30:90">
      <c r="AD36064" s="73"/>
      <c r="AE36064" s="74"/>
      <c r="AF36064" s="74"/>
      <c r="BX36064" s="73"/>
      <c r="BY36064" s="74"/>
      <c r="BZ36064" s="74"/>
      <c r="CA36064" s="74"/>
      <c r="CF36064" s="79"/>
      <c r="CL36064" s="79"/>
    </row>
    <row r="36065" spans="30:90">
      <c r="AD36065" s="73"/>
      <c r="AE36065" s="74"/>
      <c r="AF36065" s="74"/>
      <c r="BX36065" s="73"/>
      <c r="BY36065" s="74"/>
      <c r="BZ36065" s="74"/>
      <c r="CA36065" s="74"/>
      <c r="CF36065" s="79"/>
      <c r="CL36065" s="79"/>
    </row>
    <row r="36066" spans="30:90">
      <c r="AD36066" s="73"/>
      <c r="AE36066" s="74"/>
      <c r="AF36066" s="74"/>
      <c r="BX36066" s="73"/>
      <c r="BY36066" s="74"/>
      <c r="BZ36066" s="74"/>
      <c r="CA36066" s="74"/>
      <c r="CF36066" s="79"/>
      <c r="CL36066" s="79"/>
    </row>
    <row r="36067" spans="30:90">
      <c r="AD36067" s="73"/>
      <c r="AE36067" s="74"/>
      <c r="AF36067" s="74"/>
      <c r="BX36067" s="73"/>
      <c r="BY36067" s="74"/>
      <c r="BZ36067" s="74"/>
      <c r="CA36067" s="74"/>
      <c r="CF36067" s="79"/>
      <c r="CL36067" s="79"/>
    </row>
    <row r="36068" spans="30:90">
      <c r="AD36068" s="73"/>
      <c r="AE36068" s="74"/>
      <c r="AF36068" s="74"/>
      <c r="BX36068" s="73"/>
      <c r="BY36068" s="74"/>
      <c r="BZ36068" s="74"/>
      <c r="CA36068" s="74"/>
      <c r="CF36068" s="79"/>
      <c r="CL36068" s="79"/>
    </row>
    <row r="36069" spans="30:90">
      <c r="AD36069" s="73"/>
      <c r="AE36069" s="74"/>
      <c r="AF36069" s="74"/>
      <c r="BX36069" s="73"/>
      <c r="BY36069" s="74"/>
      <c r="BZ36069" s="74"/>
      <c r="CA36069" s="74"/>
      <c r="CF36069" s="79"/>
      <c r="CL36069" s="79"/>
    </row>
    <row r="36070" spans="30:90">
      <c r="AD36070" s="73"/>
      <c r="AE36070" s="74"/>
      <c r="AF36070" s="74"/>
      <c r="BX36070" s="73"/>
      <c r="BY36070" s="74"/>
      <c r="BZ36070" s="74"/>
      <c r="CA36070" s="74"/>
      <c r="CF36070" s="79"/>
      <c r="CL36070" s="79"/>
    </row>
    <row r="36071" spans="30:90">
      <c r="AD36071" s="73"/>
      <c r="AE36071" s="74"/>
      <c r="AF36071" s="74"/>
      <c r="BX36071" s="73"/>
      <c r="BY36071" s="74"/>
      <c r="BZ36071" s="74"/>
      <c r="CA36071" s="74"/>
      <c r="CF36071" s="79"/>
      <c r="CL36071" s="79"/>
    </row>
    <row r="36072" spans="30:90">
      <c r="AD36072" s="73"/>
      <c r="AE36072" s="74"/>
      <c r="AF36072" s="74"/>
      <c r="BX36072" s="73"/>
      <c r="BY36072" s="74"/>
      <c r="BZ36072" s="74"/>
      <c r="CA36072" s="74"/>
      <c r="CF36072" s="79"/>
      <c r="CL36072" s="79"/>
    </row>
    <row r="36073" spans="30:90">
      <c r="AD36073" s="73"/>
      <c r="AE36073" s="74"/>
      <c r="AF36073" s="74"/>
      <c r="BX36073" s="73"/>
      <c r="BY36073" s="74"/>
      <c r="BZ36073" s="74"/>
      <c r="CA36073" s="74"/>
      <c r="CF36073" s="79"/>
      <c r="CL36073" s="79"/>
    </row>
    <row r="36074" spans="30:90">
      <c r="AD36074" s="73"/>
      <c r="AE36074" s="74"/>
      <c r="AF36074" s="74"/>
      <c r="BX36074" s="73"/>
      <c r="BY36074" s="74"/>
      <c r="BZ36074" s="74"/>
      <c r="CA36074" s="74"/>
      <c r="CF36074" s="79"/>
      <c r="CL36074" s="79"/>
    </row>
    <row r="36075" spans="30:90">
      <c r="AD36075" s="73"/>
      <c r="AE36075" s="74"/>
      <c r="AF36075" s="74"/>
      <c r="BX36075" s="73"/>
      <c r="BY36075" s="74"/>
      <c r="BZ36075" s="74"/>
      <c r="CA36075" s="74"/>
      <c r="CF36075" s="79"/>
      <c r="CL36075" s="79"/>
    </row>
    <row r="36076" spans="30:90">
      <c r="AD36076" s="73"/>
      <c r="AE36076" s="74"/>
      <c r="AF36076" s="74"/>
      <c r="BX36076" s="73"/>
      <c r="BY36076" s="74"/>
      <c r="BZ36076" s="74"/>
      <c r="CA36076" s="74"/>
      <c r="CF36076" s="79"/>
      <c r="CL36076" s="79"/>
    </row>
    <row r="36077" spans="30:90">
      <c r="AD36077" s="73"/>
      <c r="AE36077" s="74"/>
      <c r="AF36077" s="74"/>
      <c r="BX36077" s="73"/>
      <c r="BY36077" s="74"/>
      <c r="BZ36077" s="74"/>
      <c r="CA36077" s="74"/>
      <c r="CF36077" s="79"/>
      <c r="CL36077" s="79"/>
    </row>
    <row r="36078" spans="30:90">
      <c r="AD36078" s="73"/>
      <c r="AE36078" s="74"/>
      <c r="AF36078" s="74"/>
      <c r="BX36078" s="73"/>
      <c r="BY36078" s="74"/>
      <c r="BZ36078" s="74"/>
      <c r="CA36078" s="74"/>
      <c r="CF36078" s="79"/>
      <c r="CL36078" s="79"/>
    </row>
    <row r="36079" spans="30:90">
      <c r="AD36079" s="73"/>
      <c r="AE36079" s="74"/>
      <c r="AF36079" s="74"/>
      <c r="BX36079" s="73"/>
      <c r="BY36079" s="74"/>
      <c r="BZ36079" s="74"/>
      <c r="CA36079" s="74"/>
      <c r="CF36079" s="79"/>
      <c r="CL36079" s="79"/>
    </row>
    <row r="36080" spans="30:90">
      <c r="AD36080" s="73"/>
      <c r="AE36080" s="74"/>
      <c r="AF36080" s="74"/>
      <c r="BX36080" s="73"/>
      <c r="BY36080" s="74"/>
      <c r="BZ36080" s="74"/>
      <c r="CA36080" s="74"/>
      <c r="CF36080" s="79"/>
      <c r="CL36080" s="79"/>
    </row>
    <row r="36081" spans="30:90">
      <c r="AD36081" s="73"/>
      <c r="AE36081" s="74"/>
      <c r="AF36081" s="74"/>
      <c r="BX36081" s="73"/>
      <c r="BY36081" s="74"/>
      <c r="BZ36081" s="74"/>
      <c r="CA36081" s="74"/>
      <c r="CF36081" s="79"/>
      <c r="CL36081" s="79"/>
    </row>
    <row r="36082" spans="30:90">
      <c r="AD36082" s="73"/>
      <c r="AE36082" s="74"/>
      <c r="AF36082" s="74"/>
      <c r="BX36082" s="73"/>
      <c r="BY36082" s="74"/>
      <c r="BZ36082" s="74"/>
      <c r="CA36082" s="74"/>
      <c r="CF36082" s="79"/>
      <c r="CL36082" s="79"/>
    </row>
    <row r="36083" spans="30:90">
      <c r="AD36083" s="73"/>
      <c r="AE36083" s="74"/>
      <c r="AF36083" s="74"/>
      <c r="BX36083" s="73"/>
      <c r="BY36083" s="74"/>
      <c r="BZ36083" s="74"/>
      <c r="CA36083" s="74"/>
      <c r="CF36083" s="79"/>
      <c r="CL36083" s="79"/>
    </row>
    <row r="36084" spans="30:90">
      <c r="AD36084" s="73"/>
      <c r="AE36084" s="74"/>
      <c r="AF36084" s="74"/>
      <c r="BX36084" s="73"/>
      <c r="BY36084" s="74"/>
      <c r="BZ36084" s="74"/>
      <c r="CA36084" s="74"/>
      <c r="CF36084" s="79"/>
      <c r="CL36084" s="79"/>
    </row>
    <row r="36085" spans="30:90">
      <c r="AD36085" s="73"/>
      <c r="AE36085" s="74"/>
      <c r="AF36085" s="74"/>
      <c r="BX36085" s="73"/>
      <c r="BY36085" s="74"/>
      <c r="BZ36085" s="74"/>
      <c r="CA36085" s="74"/>
      <c r="CF36085" s="79"/>
      <c r="CL36085" s="79"/>
    </row>
    <row r="36086" spans="30:90">
      <c r="AD36086" s="73"/>
      <c r="AE36086" s="74"/>
      <c r="AF36086" s="74"/>
      <c r="BX36086" s="73"/>
      <c r="BY36086" s="74"/>
      <c r="BZ36086" s="74"/>
      <c r="CA36086" s="74"/>
      <c r="CF36086" s="79"/>
      <c r="CL36086" s="79"/>
    </row>
    <row r="36087" spans="30:90">
      <c r="AD36087" s="73"/>
      <c r="AE36087" s="74"/>
      <c r="AF36087" s="74"/>
      <c r="BX36087" s="73"/>
      <c r="BY36087" s="74"/>
      <c r="BZ36087" s="74"/>
      <c r="CA36087" s="74"/>
      <c r="CF36087" s="79"/>
      <c r="CL36087" s="79"/>
    </row>
    <row r="36088" spans="30:90">
      <c r="AD36088" s="73"/>
      <c r="AE36088" s="74"/>
      <c r="AF36088" s="74"/>
      <c r="BX36088" s="73"/>
      <c r="BY36088" s="74"/>
      <c r="BZ36088" s="74"/>
      <c r="CA36088" s="74"/>
      <c r="CF36088" s="79"/>
      <c r="CL36088" s="79"/>
    </row>
    <row r="36089" spans="30:90">
      <c r="AD36089" s="73"/>
      <c r="AE36089" s="74"/>
      <c r="AF36089" s="74"/>
      <c r="BX36089" s="73"/>
      <c r="BY36089" s="74"/>
      <c r="BZ36089" s="74"/>
      <c r="CA36089" s="74"/>
      <c r="CF36089" s="79"/>
      <c r="CL36089" s="79"/>
    </row>
    <row r="36090" spans="30:90">
      <c r="AD36090" s="73"/>
      <c r="AE36090" s="74"/>
      <c r="AF36090" s="74"/>
      <c r="BX36090" s="73"/>
      <c r="BY36090" s="74"/>
      <c r="BZ36090" s="74"/>
      <c r="CA36090" s="74"/>
      <c r="CF36090" s="79"/>
      <c r="CL36090" s="79"/>
    </row>
    <row r="36091" spans="30:90">
      <c r="AD36091" s="73"/>
      <c r="AE36091" s="74"/>
      <c r="AF36091" s="74"/>
      <c r="BX36091" s="73"/>
      <c r="BY36091" s="74"/>
      <c r="BZ36091" s="74"/>
      <c r="CA36091" s="74"/>
      <c r="CF36091" s="79"/>
      <c r="CL36091" s="79"/>
    </row>
    <row r="36092" spans="30:90">
      <c r="AD36092" s="73"/>
      <c r="AE36092" s="74"/>
      <c r="AF36092" s="74"/>
      <c r="BX36092" s="73"/>
      <c r="BY36092" s="74"/>
      <c r="BZ36092" s="74"/>
      <c r="CA36092" s="74"/>
      <c r="CF36092" s="79"/>
      <c r="CL36092" s="79"/>
    </row>
    <row r="36093" spans="30:90">
      <c r="AD36093" s="73"/>
      <c r="AE36093" s="74"/>
      <c r="AF36093" s="74"/>
      <c r="BX36093" s="73"/>
      <c r="BY36093" s="74"/>
      <c r="BZ36093" s="74"/>
      <c r="CA36093" s="74"/>
      <c r="CF36093" s="79"/>
      <c r="CL36093" s="79"/>
    </row>
    <row r="36094" spans="30:90">
      <c r="AD36094" s="73"/>
      <c r="AE36094" s="74"/>
      <c r="AF36094" s="74"/>
      <c r="BX36094" s="73"/>
      <c r="BY36094" s="74"/>
      <c r="BZ36094" s="74"/>
      <c r="CA36094" s="74"/>
      <c r="CF36094" s="79"/>
      <c r="CL36094" s="79"/>
    </row>
    <row r="36095" spans="30:90">
      <c r="AD36095" s="73"/>
      <c r="AE36095" s="74"/>
      <c r="AF36095" s="74"/>
      <c r="BX36095" s="73"/>
      <c r="BY36095" s="74"/>
      <c r="BZ36095" s="74"/>
      <c r="CA36095" s="74"/>
      <c r="CF36095" s="79"/>
      <c r="CL36095" s="79"/>
    </row>
    <row r="36096" spans="30:90">
      <c r="AD36096" s="73"/>
      <c r="AE36096" s="74"/>
      <c r="AF36096" s="74"/>
      <c r="BX36096" s="73"/>
      <c r="BY36096" s="74"/>
      <c r="BZ36096" s="74"/>
      <c r="CA36096" s="74"/>
      <c r="CF36096" s="79"/>
      <c r="CL36096" s="79"/>
    </row>
    <row r="36097" spans="30:90">
      <c r="AD36097" s="73"/>
      <c r="AE36097" s="74"/>
      <c r="AF36097" s="74"/>
      <c r="BX36097" s="73"/>
      <c r="BY36097" s="74"/>
      <c r="BZ36097" s="74"/>
      <c r="CA36097" s="74"/>
      <c r="CF36097" s="79"/>
      <c r="CL36097" s="79"/>
    </row>
    <row r="36098" spans="30:90">
      <c r="AD36098" s="73"/>
      <c r="AE36098" s="74"/>
      <c r="AF36098" s="74"/>
      <c r="BX36098" s="73"/>
      <c r="BY36098" s="74"/>
      <c r="BZ36098" s="74"/>
      <c r="CA36098" s="74"/>
      <c r="CF36098" s="79"/>
      <c r="CL36098" s="79"/>
    </row>
    <row r="36099" spans="30:90">
      <c r="AD36099" s="73"/>
      <c r="AE36099" s="74"/>
      <c r="AF36099" s="74"/>
      <c r="BX36099" s="73"/>
      <c r="BY36099" s="74"/>
      <c r="BZ36099" s="74"/>
      <c r="CA36099" s="74"/>
      <c r="CF36099" s="79"/>
      <c r="CL36099" s="79"/>
    </row>
    <row r="36100" spans="30:90">
      <c r="AD36100" s="73"/>
      <c r="AE36100" s="74"/>
      <c r="AF36100" s="74"/>
      <c r="BX36100" s="73"/>
      <c r="BY36100" s="74"/>
      <c r="BZ36100" s="74"/>
      <c r="CA36100" s="74"/>
      <c r="CF36100" s="79"/>
      <c r="CL36100" s="79"/>
    </row>
    <row r="36101" spans="30:90">
      <c r="AD36101" s="73"/>
      <c r="AE36101" s="74"/>
      <c r="AF36101" s="74"/>
      <c r="BX36101" s="73"/>
      <c r="BY36101" s="74"/>
      <c r="BZ36101" s="74"/>
      <c r="CA36101" s="74"/>
      <c r="CF36101" s="79"/>
      <c r="CL36101" s="79"/>
    </row>
    <row r="36102" spans="30:90">
      <c r="AD36102" s="73"/>
      <c r="AE36102" s="74"/>
      <c r="AF36102" s="74"/>
      <c r="BX36102" s="73"/>
      <c r="BY36102" s="74"/>
      <c r="BZ36102" s="74"/>
      <c r="CA36102" s="74"/>
      <c r="CF36102" s="79"/>
      <c r="CL36102" s="79"/>
    </row>
    <row r="36103" spans="30:90">
      <c r="AD36103" s="73"/>
      <c r="AE36103" s="74"/>
      <c r="AF36103" s="74"/>
      <c r="BX36103" s="73"/>
      <c r="BY36103" s="74"/>
      <c r="BZ36103" s="74"/>
      <c r="CA36103" s="74"/>
      <c r="CF36103" s="79"/>
      <c r="CL36103" s="79"/>
    </row>
    <row r="36104" spans="30:90">
      <c r="AD36104" s="73"/>
      <c r="AE36104" s="74"/>
      <c r="AF36104" s="74"/>
      <c r="BX36104" s="73"/>
      <c r="BY36104" s="74"/>
      <c r="BZ36104" s="74"/>
      <c r="CA36104" s="74"/>
      <c r="CF36104" s="79"/>
      <c r="CL36104" s="79"/>
    </row>
    <row r="36105" spans="30:90">
      <c r="AD36105" s="73"/>
      <c r="AE36105" s="74"/>
      <c r="AF36105" s="74"/>
      <c r="BX36105" s="73"/>
      <c r="BY36105" s="74"/>
      <c r="BZ36105" s="74"/>
      <c r="CA36105" s="74"/>
      <c r="CF36105" s="79"/>
      <c r="CL36105" s="79"/>
    </row>
    <row r="36106" spans="30:90">
      <c r="AD36106" s="73"/>
      <c r="AE36106" s="74"/>
      <c r="AF36106" s="74"/>
      <c r="BX36106" s="73"/>
      <c r="BY36106" s="74"/>
      <c r="BZ36106" s="74"/>
      <c r="CA36106" s="74"/>
      <c r="CF36106" s="79"/>
      <c r="CL36106" s="79"/>
    </row>
    <row r="36107" spans="30:90">
      <c r="AD36107" s="73"/>
      <c r="AE36107" s="74"/>
      <c r="AF36107" s="74"/>
      <c r="BX36107" s="73"/>
      <c r="BY36107" s="74"/>
      <c r="BZ36107" s="74"/>
      <c r="CA36107" s="74"/>
      <c r="CF36107" s="79"/>
      <c r="CL36107" s="79"/>
    </row>
    <row r="36108" spans="30:90">
      <c r="AD36108" s="73"/>
      <c r="AE36108" s="74"/>
      <c r="AF36108" s="74"/>
      <c r="BX36108" s="73"/>
      <c r="BY36108" s="74"/>
      <c r="BZ36108" s="74"/>
      <c r="CA36108" s="74"/>
      <c r="CF36108" s="79"/>
      <c r="CL36108" s="79"/>
    </row>
    <row r="36109" spans="30:90">
      <c r="AD36109" s="73"/>
      <c r="AE36109" s="74"/>
      <c r="AF36109" s="74"/>
      <c r="BX36109" s="73"/>
      <c r="BY36109" s="74"/>
      <c r="BZ36109" s="74"/>
      <c r="CA36109" s="74"/>
      <c r="CF36109" s="79"/>
      <c r="CL36109" s="79"/>
    </row>
    <row r="36110" spans="30:90">
      <c r="AD36110" s="73"/>
      <c r="AE36110" s="74"/>
      <c r="AF36110" s="74"/>
      <c r="BX36110" s="73"/>
      <c r="BY36110" s="74"/>
      <c r="BZ36110" s="74"/>
      <c r="CA36110" s="74"/>
      <c r="CF36110" s="79"/>
      <c r="CL36110" s="79"/>
    </row>
    <row r="36111" spans="30:90">
      <c r="AD36111" s="73"/>
      <c r="AE36111" s="74"/>
      <c r="AF36111" s="74"/>
      <c r="BX36111" s="73"/>
      <c r="BY36111" s="74"/>
      <c r="BZ36111" s="74"/>
      <c r="CA36111" s="74"/>
      <c r="CF36111" s="79"/>
      <c r="CL36111" s="79"/>
    </row>
    <row r="36112" spans="30:90">
      <c r="AD36112" s="73"/>
      <c r="AE36112" s="74"/>
      <c r="AF36112" s="74"/>
      <c r="BX36112" s="73"/>
      <c r="BY36112" s="74"/>
      <c r="BZ36112" s="74"/>
      <c r="CA36112" s="74"/>
      <c r="CF36112" s="79"/>
      <c r="CL36112" s="79"/>
    </row>
    <row r="36113" spans="30:90">
      <c r="AD36113" s="73"/>
      <c r="AE36113" s="74"/>
      <c r="AF36113" s="74"/>
      <c r="BX36113" s="73"/>
      <c r="BY36113" s="74"/>
      <c r="BZ36113" s="74"/>
      <c r="CA36113" s="74"/>
      <c r="CF36113" s="79"/>
      <c r="CL36113" s="79"/>
    </row>
    <row r="36114" spans="30:90">
      <c r="AD36114" s="73"/>
      <c r="AE36114" s="74"/>
      <c r="AF36114" s="74"/>
      <c r="BX36114" s="73"/>
      <c r="BY36114" s="74"/>
      <c r="BZ36114" s="74"/>
      <c r="CA36114" s="74"/>
      <c r="CF36114" s="79"/>
      <c r="CL36114" s="79"/>
    </row>
    <row r="36115" spans="30:90">
      <c r="AD36115" s="73"/>
      <c r="AE36115" s="74"/>
      <c r="AF36115" s="74"/>
      <c r="BX36115" s="73"/>
      <c r="BY36115" s="74"/>
      <c r="BZ36115" s="74"/>
      <c r="CA36115" s="74"/>
      <c r="CF36115" s="79"/>
      <c r="CL36115" s="79"/>
    </row>
    <row r="36116" spans="30:90">
      <c r="AD36116" s="73"/>
      <c r="AE36116" s="74"/>
      <c r="AF36116" s="74"/>
      <c r="BX36116" s="73"/>
      <c r="BY36116" s="74"/>
      <c r="BZ36116" s="74"/>
      <c r="CA36116" s="74"/>
      <c r="CF36116" s="79"/>
      <c r="CL36116" s="79"/>
    </row>
    <row r="36117" spans="30:90">
      <c r="AD36117" s="73"/>
      <c r="AE36117" s="74"/>
      <c r="AF36117" s="74"/>
      <c r="BX36117" s="73"/>
      <c r="BY36117" s="74"/>
      <c r="BZ36117" s="74"/>
      <c r="CA36117" s="74"/>
      <c r="CF36117" s="79"/>
      <c r="CL36117" s="79"/>
    </row>
    <row r="36118" spans="30:90">
      <c r="AD36118" s="73"/>
      <c r="AE36118" s="74"/>
      <c r="AF36118" s="74"/>
      <c r="BX36118" s="73"/>
      <c r="BY36118" s="74"/>
      <c r="BZ36118" s="74"/>
      <c r="CA36118" s="74"/>
      <c r="CF36118" s="79"/>
      <c r="CL36118" s="79"/>
    </row>
    <row r="36119" spans="30:90">
      <c r="AD36119" s="73"/>
      <c r="AE36119" s="74"/>
      <c r="AF36119" s="74"/>
      <c r="BX36119" s="73"/>
      <c r="BY36119" s="74"/>
      <c r="BZ36119" s="74"/>
      <c r="CA36119" s="74"/>
      <c r="CF36119" s="79"/>
      <c r="CL36119" s="79"/>
    </row>
    <row r="36120" spans="30:90">
      <c r="AD36120" s="73"/>
      <c r="AE36120" s="74"/>
      <c r="AF36120" s="74"/>
      <c r="BX36120" s="73"/>
      <c r="BY36120" s="74"/>
      <c r="BZ36120" s="74"/>
      <c r="CA36120" s="74"/>
      <c r="CF36120" s="79"/>
      <c r="CL36120" s="79"/>
    </row>
    <row r="36121" spans="30:90">
      <c r="AD36121" s="73"/>
      <c r="AE36121" s="74"/>
      <c r="AF36121" s="74"/>
      <c r="BX36121" s="73"/>
      <c r="BY36121" s="74"/>
      <c r="BZ36121" s="74"/>
      <c r="CA36121" s="74"/>
      <c r="CF36121" s="79"/>
      <c r="CL36121" s="79"/>
    </row>
    <row r="36122" spans="30:90">
      <c r="AD36122" s="73"/>
      <c r="AE36122" s="74"/>
      <c r="AF36122" s="74"/>
      <c r="BX36122" s="73"/>
      <c r="BY36122" s="74"/>
      <c r="BZ36122" s="74"/>
      <c r="CA36122" s="74"/>
      <c r="CF36122" s="79"/>
      <c r="CL36122" s="79"/>
    </row>
    <row r="36123" spans="30:90">
      <c r="AD36123" s="73"/>
      <c r="AE36123" s="74"/>
      <c r="AF36123" s="74"/>
      <c r="BX36123" s="73"/>
      <c r="BY36123" s="74"/>
      <c r="BZ36123" s="74"/>
      <c r="CA36123" s="74"/>
      <c r="CF36123" s="79"/>
      <c r="CL36123" s="79"/>
    </row>
    <row r="36124" spans="30:90">
      <c r="AD36124" s="73"/>
      <c r="AE36124" s="74"/>
      <c r="AF36124" s="74"/>
      <c r="BX36124" s="73"/>
      <c r="BY36124" s="74"/>
      <c r="BZ36124" s="74"/>
      <c r="CA36124" s="74"/>
      <c r="CF36124" s="79"/>
      <c r="CL36124" s="79"/>
    </row>
    <row r="36125" spans="30:90">
      <c r="AD36125" s="73"/>
      <c r="AE36125" s="74"/>
      <c r="AF36125" s="74"/>
      <c r="BX36125" s="73"/>
      <c r="BY36125" s="74"/>
      <c r="BZ36125" s="74"/>
      <c r="CA36125" s="74"/>
      <c r="CF36125" s="79"/>
      <c r="CL36125" s="79"/>
    </row>
    <row r="36126" spans="30:90">
      <c r="AD36126" s="73"/>
      <c r="AE36126" s="74"/>
      <c r="AF36126" s="74"/>
      <c r="BX36126" s="73"/>
      <c r="BY36126" s="74"/>
      <c r="BZ36126" s="74"/>
      <c r="CA36126" s="74"/>
      <c r="CF36126" s="79"/>
      <c r="CL36126" s="79"/>
    </row>
    <row r="36127" spans="30:90">
      <c r="AD36127" s="73"/>
      <c r="AE36127" s="74"/>
      <c r="AF36127" s="74"/>
      <c r="BX36127" s="73"/>
      <c r="BY36127" s="74"/>
      <c r="BZ36127" s="74"/>
      <c r="CA36127" s="74"/>
      <c r="CF36127" s="79"/>
      <c r="CL36127" s="79"/>
    </row>
    <row r="36128" spans="30:90">
      <c r="AD36128" s="73"/>
      <c r="AE36128" s="74"/>
      <c r="AF36128" s="74"/>
      <c r="BX36128" s="73"/>
      <c r="BY36128" s="74"/>
      <c r="BZ36128" s="74"/>
      <c r="CA36128" s="74"/>
      <c r="CF36128" s="79"/>
      <c r="CL36128" s="79"/>
    </row>
    <row r="36129" spans="30:90">
      <c r="AD36129" s="73"/>
      <c r="AE36129" s="74"/>
      <c r="AF36129" s="74"/>
      <c r="BX36129" s="73"/>
      <c r="BY36129" s="74"/>
      <c r="BZ36129" s="74"/>
      <c r="CA36129" s="74"/>
      <c r="CF36129" s="79"/>
      <c r="CL36129" s="79"/>
    </row>
    <row r="36130" spans="30:90">
      <c r="AD36130" s="73"/>
      <c r="AE36130" s="74"/>
      <c r="AF36130" s="74"/>
      <c r="BX36130" s="73"/>
      <c r="BY36130" s="74"/>
      <c r="BZ36130" s="74"/>
      <c r="CA36130" s="74"/>
      <c r="CF36130" s="79"/>
      <c r="CL36130" s="79"/>
    </row>
    <row r="36131" spans="30:90">
      <c r="AD36131" s="73"/>
      <c r="AE36131" s="74"/>
      <c r="AF36131" s="74"/>
      <c r="BX36131" s="73"/>
      <c r="BY36131" s="74"/>
      <c r="BZ36131" s="74"/>
      <c r="CA36131" s="74"/>
      <c r="CF36131" s="79"/>
      <c r="CL36131" s="79"/>
    </row>
    <row r="36132" spans="30:90">
      <c r="AD36132" s="73"/>
      <c r="AE36132" s="74"/>
      <c r="AF36132" s="74"/>
      <c r="BX36132" s="73"/>
      <c r="BY36132" s="74"/>
      <c r="BZ36132" s="74"/>
      <c r="CA36132" s="74"/>
      <c r="CF36132" s="79"/>
      <c r="CL36132" s="79"/>
    </row>
    <row r="36133" spans="30:90">
      <c r="AD36133" s="73"/>
      <c r="AE36133" s="74"/>
      <c r="AF36133" s="74"/>
      <c r="BX36133" s="73"/>
      <c r="BY36133" s="74"/>
      <c r="BZ36133" s="74"/>
      <c r="CA36133" s="74"/>
      <c r="CF36133" s="79"/>
      <c r="CL36133" s="79"/>
    </row>
    <row r="36134" spans="30:90">
      <c r="AD36134" s="73"/>
      <c r="AE36134" s="74"/>
      <c r="AF36134" s="74"/>
      <c r="BX36134" s="73"/>
      <c r="BY36134" s="74"/>
      <c r="BZ36134" s="74"/>
      <c r="CA36134" s="74"/>
      <c r="CF36134" s="79"/>
      <c r="CL36134" s="79"/>
    </row>
    <row r="36135" spans="30:90">
      <c r="AD36135" s="73"/>
      <c r="AE36135" s="74"/>
      <c r="AF36135" s="74"/>
      <c r="BX36135" s="73"/>
      <c r="BY36135" s="74"/>
      <c r="BZ36135" s="74"/>
      <c r="CA36135" s="74"/>
      <c r="CF36135" s="79"/>
      <c r="CL36135" s="79"/>
    </row>
    <row r="36136" spans="30:90">
      <c r="AD36136" s="73"/>
      <c r="AE36136" s="74"/>
      <c r="AF36136" s="74"/>
      <c r="BX36136" s="73"/>
      <c r="BY36136" s="74"/>
      <c r="BZ36136" s="74"/>
      <c r="CA36136" s="74"/>
      <c r="CF36136" s="79"/>
      <c r="CL36136" s="79"/>
    </row>
    <row r="36137" spans="30:90">
      <c r="AD36137" s="73"/>
      <c r="AE36137" s="74"/>
      <c r="AF36137" s="74"/>
      <c r="BX36137" s="73"/>
      <c r="BY36137" s="74"/>
      <c r="BZ36137" s="74"/>
      <c r="CA36137" s="74"/>
      <c r="CF36137" s="79"/>
      <c r="CL36137" s="79"/>
    </row>
    <row r="36138" spans="30:90">
      <c r="AD36138" s="73"/>
      <c r="AE36138" s="74"/>
      <c r="AF36138" s="74"/>
      <c r="BX36138" s="73"/>
      <c r="BY36138" s="74"/>
      <c r="BZ36138" s="74"/>
      <c r="CA36138" s="74"/>
      <c r="CF36138" s="79"/>
      <c r="CL36138" s="79"/>
    </row>
    <row r="36139" spans="30:90">
      <c r="AD36139" s="73"/>
      <c r="AE36139" s="74"/>
      <c r="AF36139" s="74"/>
      <c r="BX36139" s="73"/>
      <c r="BY36139" s="74"/>
      <c r="BZ36139" s="74"/>
      <c r="CA36139" s="74"/>
      <c r="CF36139" s="79"/>
      <c r="CL36139" s="79"/>
    </row>
    <row r="36140" spans="30:90">
      <c r="AD36140" s="73"/>
      <c r="AE36140" s="74"/>
      <c r="AF36140" s="74"/>
      <c r="BX36140" s="73"/>
      <c r="BY36140" s="74"/>
      <c r="BZ36140" s="74"/>
      <c r="CA36140" s="74"/>
      <c r="CF36140" s="79"/>
      <c r="CL36140" s="79"/>
    </row>
    <row r="36141" spans="30:90">
      <c r="AD36141" s="73"/>
      <c r="AE36141" s="74"/>
      <c r="AF36141" s="74"/>
      <c r="BX36141" s="73"/>
      <c r="BY36141" s="74"/>
      <c r="BZ36141" s="74"/>
      <c r="CA36141" s="74"/>
      <c r="CF36141" s="79"/>
      <c r="CL36141" s="79"/>
    </row>
    <row r="36142" spans="30:90">
      <c r="AD36142" s="73"/>
      <c r="AE36142" s="74"/>
      <c r="AF36142" s="74"/>
      <c r="BX36142" s="73"/>
      <c r="BY36142" s="74"/>
      <c r="BZ36142" s="74"/>
      <c r="CA36142" s="74"/>
      <c r="CF36142" s="79"/>
      <c r="CL36142" s="79"/>
    </row>
    <row r="36143" spans="30:90">
      <c r="AD36143" s="73"/>
      <c r="AE36143" s="74"/>
      <c r="AF36143" s="74"/>
      <c r="BX36143" s="73"/>
      <c r="BY36143" s="74"/>
      <c r="BZ36143" s="74"/>
      <c r="CA36143" s="74"/>
      <c r="CF36143" s="79"/>
      <c r="CL36143" s="79"/>
    </row>
    <row r="36144" spans="30:90">
      <c r="AD36144" s="73"/>
      <c r="AE36144" s="74"/>
      <c r="AF36144" s="74"/>
      <c r="BX36144" s="73"/>
      <c r="BY36144" s="74"/>
      <c r="BZ36144" s="74"/>
      <c r="CA36144" s="74"/>
      <c r="CF36144" s="79"/>
      <c r="CL36144" s="79"/>
    </row>
    <row r="36145" spans="30:90">
      <c r="AD36145" s="73"/>
      <c r="AE36145" s="74"/>
      <c r="AF36145" s="74"/>
      <c r="BX36145" s="73"/>
      <c r="BY36145" s="74"/>
      <c r="BZ36145" s="74"/>
      <c r="CA36145" s="74"/>
      <c r="CF36145" s="79"/>
      <c r="CL36145" s="79"/>
    </row>
    <row r="36146" spans="30:90">
      <c r="AD36146" s="73"/>
      <c r="AE36146" s="74"/>
      <c r="AF36146" s="74"/>
      <c r="BX36146" s="73"/>
      <c r="BY36146" s="74"/>
      <c r="BZ36146" s="74"/>
      <c r="CA36146" s="74"/>
      <c r="CF36146" s="79"/>
      <c r="CL36146" s="79"/>
    </row>
    <row r="36147" spans="30:90">
      <c r="AD36147" s="73"/>
      <c r="AE36147" s="74"/>
      <c r="AF36147" s="74"/>
      <c r="BX36147" s="73"/>
      <c r="BY36147" s="74"/>
      <c r="BZ36147" s="74"/>
      <c r="CA36147" s="74"/>
      <c r="CF36147" s="79"/>
      <c r="CL36147" s="79"/>
    </row>
    <row r="36148" spans="30:90">
      <c r="AD36148" s="73"/>
      <c r="AE36148" s="74"/>
      <c r="AF36148" s="74"/>
      <c r="BX36148" s="73"/>
      <c r="BY36148" s="74"/>
      <c r="BZ36148" s="74"/>
      <c r="CA36148" s="74"/>
      <c r="CF36148" s="79"/>
      <c r="CL36148" s="79"/>
    </row>
    <row r="36149" spans="30:90">
      <c r="AD36149" s="73"/>
      <c r="AE36149" s="74"/>
      <c r="AF36149" s="74"/>
      <c r="BX36149" s="73"/>
      <c r="BY36149" s="74"/>
      <c r="BZ36149" s="74"/>
      <c r="CA36149" s="74"/>
      <c r="CF36149" s="79"/>
      <c r="CL36149" s="79"/>
    </row>
    <row r="36150" spans="30:90">
      <c r="AD36150" s="73"/>
      <c r="AE36150" s="74"/>
      <c r="AF36150" s="74"/>
      <c r="BX36150" s="73"/>
      <c r="BY36150" s="74"/>
      <c r="BZ36150" s="74"/>
      <c r="CA36150" s="74"/>
      <c r="CF36150" s="79"/>
      <c r="CL36150" s="79"/>
    </row>
    <row r="36151" spans="30:90">
      <c r="AD36151" s="73"/>
      <c r="AE36151" s="74"/>
      <c r="AF36151" s="74"/>
      <c r="BX36151" s="73"/>
      <c r="BY36151" s="74"/>
      <c r="BZ36151" s="74"/>
      <c r="CA36151" s="74"/>
      <c r="CF36151" s="79"/>
      <c r="CL36151" s="79"/>
    </row>
    <row r="36152" spans="30:90">
      <c r="AD36152" s="73"/>
      <c r="AE36152" s="74"/>
      <c r="AF36152" s="74"/>
      <c r="BX36152" s="73"/>
      <c r="BY36152" s="74"/>
      <c r="BZ36152" s="74"/>
      <c r="CA36152" s="74"/>
      <c r="CF36152" s="79"/>
      <c r="CL36152" s="79"/>
    </row>
    <row r="36153" spans="30:90">
      <c r="AD36153" s="73"/>
      <c r="AE36153" s="74"/>
      <c r="AF36153" s="74"/>
      <c r="BX36153" s="73"/>
      <c r="BY36153" s="74"/>
      <c r="BZ36153" s="74"/>
      <c r="CA36153" s="74"/>
      <c r="CF36153" s="79"/>
      <c r="CL36153" s="79"/>
    </row>
    <row r="36154" spans="30:90">
      <c r="AD36154" s="73"/>
      <c r="AE36154" s="74"/>
      <c r="AF36154" s="74"/>
      <c r="BX36154" s="73"/>
      <c r="BY36154" s="74"/>
      <c r="BZ36154" s="74"/>
      <c r="CA36154" s="74"/>
      <c r="CF36154" s="79"/>
      <c r="CL36154" s="79"/>
    </row>
    <row r="36155" spans="30:90">
      <c r="AD36155" s="73"/>
      <c r="AE36155" s="74"/>
      <c r="AF36155" s="74"/>
      <c r="BX36155" s="73"/>
      <c r="BY36155" s="74"/>
      <c r="BZ36155" s="74"/>
      <c r="CA36155" s="74"/>
      <c r="CF36155" s="79"/>
      <c r="CL36155" s="79"/>
    </row>
    <row r="36156" spans="30:90">
      <c r="AD36156" s="73"/>
      <c r="AE36156" s="74"/>
      <c r="AF36156" s="74"/>
      <c r="BX36156" s="73"/>
      <c r="BY36156" s="74"/>
      <c r="BZ36156" s="74"/>
      <c r="CA36156" s="74"/>
      <c r="CF36156" s="79"/>
      <c r="CL36156" s="79"/>
    </row>
    <row r="36157" spans="30:90">
      <c r="AD36157" s="73"/>
      <c r="AE36157" s="74"/>
      <c r="AF36157" s="74"/>
      <c r="BX36157" s="73"/>
      <c r="BY36157" s="74"/>
      <c r="BZ36157" s="74"/>
      <c r="CA36157" s="74"/>
      <c r="CF36157" s="79"/>
      <c r="CL36157" s="79"/>
    </row>
    <row r="36158" spans="30:90">
      <c r="AD36158" s="73"/>
      <c r="AE36158" s="74"/>
      <c r="AF36158" s="74"/>
      <c r="BX36158" s="73"/>
      <c r="BY36158" s="74"/>
      <c r="BZ36158" s="74"/>
      <c r="CA36158" s="74"/>
      <c r="CF36158" s="79"/>
      <c r="CL36158" s="79"/>
    </row>
    <row r="36159" spans="30:90">
      <c r="AD36159" s="73"/>
      <c r="AE36159" s="74"/>
      <c r="AF36159" s="74"/>
      <c r="BX36159" s="73"/>
      <c r="BY36159" s="74"/>
      <c r="BZ36159" s="74"/>
      <c r="CA36159" s="74"/>
      <c r="CF36159" s="79"/>
      <c r="CL36159" s="79"/>
    </row>
    <row r="36160" spans="30:90">
      <c r="AD36160" s="73"/>
      <c r="AE36160" s="74"/>
      <c r="AF36160" s="74"/>
      <c r="BX36160" s="73"/>
      <c r="BY36160" s="74"/>
      <c r="BZ36160" s="74"/>
      <c r="CA36160" s="74"/>
      <c r="CF36160" s="79"/>
      <c r="CL36160" s="79"/>
    </row>
    <row r="36161" spans="30:90">
      <c r="AD36161" s="73"/>
      <c r="AE36161" s="74"/>
      <c r="AF36161" s="74"/>
      <c r="BX36161" s="73"/>
      <c r="BY36161" s="74"/>
      <c r="BZ36161" s="74"/>
      <c r="CA36161" s="74"/>
      <c r="CF36161" s="79"/>
      <c r="CL36161" s="79"/>
    </row>
    <row r="36162" spans="30:90">
      <c r="AD36162" s="73"/>
      <c r="AE36162" s="74"/>
      <c r="AF36162" s="74"/>
      <c r="BX36162" s="73"/>
      <c r="BY36162" s="74"/>
      <c r="BZ36162" s="74"/>
      <c r="CA36162" s="74"/>
      <c r="CF36162" s="79"/>
      <c r="CL36162" s="79"/>
    </row>
    <row r="36163" spans="30:90">
      <c r="AD36163" s="73"/>
      <c r="AE36163" s="74"/>
      <c r="AF36163" s="74"/>
      <c r="BX36163" s="73"/>
      <c r="BY36163" s="74"/>
      <c r="BZ36163" s="74"/>
      <c r="CA36163" s="74"/>
      <c r="CF36163" s="79"/>
      <c r="CL36163" s="79"/>
    </row>
    <row r="36164" spans="30:90">
      <c r="AD36164" s="73"/>
      <c r="AE36164" s="74"/>
      <c r="AF36164" s="74"/>
      <c r="BX36164" s="73"/>
      <c r="BY36164" s="74"/>
      <c r="BZ36164" s="74"/>
      <c r="CA36164" s="74"/>
      <c r="CF36164" s="79"/>
      <c r="CL36164" s="79"/>
    </row>
    <row r="36165" spans="30:90">
      <c r="AD36165" s="73"/>
      <c r="AE36165" s="74"/>
      <c r="AF36165" s="74"/>
      <c r="BX36165" s="73"/>
      <c r="BY36165" s="74"/>
      <c r="BZ36165" s="74"/>
      <c r="CA36165" s="74"/>
      <c r="CF36165" s="79"/>
      <c r="CL36165" s="79"/>
    </row>
    <row r="36166" spans="30:90">
      <c r="AD36166" s="73"/>
      <c r="AE36166" s="74"/>
      <c r="AF36166" s="74"/>
      <c r="BX36166" s="73"/>
      <c r="BY36166" s="74"/>
      <c r="BZ36166" s="74"/>
      <c r="CA36166" s="74"/>
      <c r="CF36166" s="79"/>
      <c r="CL36166" s="79"/>
    </row>
    <row r="36167" spans="30:90">
      <c r="AD36167" s="73"/>
      <c r="AE36167" s="74"/>
      <c r="AF36167" s="74"/>
      <c r="BX36167" s="73"/>
      <c r="BY36167" s="74"/>
      <c r="BZ36167" s="74"/>
      <c r="CA36167" s="74"/>
      <c r="CF36167" s="79"/>
      <c r="CL36167" s="79"/>
    </row>
    <row r="36168" spans="30:90">
      <c r="AD36168" s="73"/>
      <c r="AE36168" s="74"/>
      <c r="AF36168" s="74"/>
      <c r="BX36168" s="73"/>
      <c r="BY36168" s="74"/>
      <c r="BZ36168" s="74"/>
      <c r="CA36168" s="74"/>
      <c r="CF36168" s="79"/>
      <c r="CL36168" s="79"/>
    </row>
    <row r="36169" spans="30:90">
      <c r="AD36169" s="73"/>
      <c r="AE36169" s="74"/>
      <c r="AF36169" s="74"/>
      <c r="BX36169" s="73"/>
      <c r="BY36169" s="74"/>
      <c r="BZ36169" s="74"/>
      <c r="CA36169" s="74"/>
      <c r="CF36169" s="79"/>
      <c r="CL36169" s="79"/>
    </row>
    <row r="36170" spans="30:90">
      <c r="AD36170" s="73"/>
      <c r="AE36170" s="74"/>
      <c r="AF36170" s="74"/>
      <c r="BX36170" s="73"/>
      <c r="BY36170" s="74"/>
      <c r="BZ36170" s="74"/>
      <c r="CA36170" s="74"/>
      <c r="CF36170" s="79"/>
      <c r="CL36170" s="79"/>
    </row>
    <row r="36171" spans="30:90">
      <c r="AD36171" s="73"/>
      <c r="AE36171" s="74"/>
      <c r="AF36171" s="74"/>
      <c r="BX36171" s="73"/>
      <c r="BY36171" s="74"/>
      <c r="BZ36171" s="74"/>
      <c r="CA36171" s="74"/>
      <c r="CF36171" s="79"/>
      <c r="CL36171" s="79"/>
    </row>
    <row r="36172" spans="30:90">
      <c r="AD36172" s="73"/>
      <c r="AE36172" s="74"/>
      <c r="AF36172" s="74"/>
      <c r="BX36172" s="73"/>
      <c r="BY36172" s="74"/>
      <c r="BZ36172" s="74"/>
      <c r="CA36172" s="74"/>
      <c r="CF36172" s="79"/>
      <c r="CL36172" s="79"/>
    </row>
    <row r="36173" spans="30:90">
      <c r="AD36173" s="73"/>
      <c r="AE36173" s="74"/>
      <c r="AF36173" s="74"/>
      <c r="BX36173" s="73"/>
      <c r="BY36173" s="74"/>
      <c r="BZ36173" s="74"/>
      <c r="CA36173" s="74"/>
      <c r="CF36173" s="79"/>
      <c r="CL36173" s="79"/>
    </row>
    <row r="36174" spans="30:90">
      <c r="AD36174" s="73"/>
      <c r="AE36174" s="74"/>
      <c r="AF36174" s="74"/>
      <c r="BX36174" s="73"/>
      <c r="BY36174" s="74"/>
      <c r="BZ36174" s="74"/>
      <c r="CA36174" s="74"/>
      <c r="CF36174" s="79"/>
      <c r="CL36174" s="79"/>
    </row>
    <row r="36175" spans="30:90">
      <c r="AD36175" s="73"/>
      <c r="AE36175" s="74"/>
      <c r="AF36175" s="74"/>
      <c r="BX36175" s="73"/>
      <c r="BY36175" s="74"/>
      <c r="BZ36175" s="74"/>
      <c r="CA36175" s="74"/>
      <c r="CF36175" s="79"/>
      <c r="CL36175" s="79"/>
    </row>
    <row r="36176" spans="30:90">
      <c r="AD36176" s="73"/>
      <c r="AE36176" s="74"/>
      <c r="AF36176" s="74"/>
      <c r="BX36176" s="73"/>
      <c r="BY36176" s="74"/>
      <c r="BZ36176" s="74"/>
      <c r="CA36176" s="74"/>
      <c r="CF36176" s="79"/>
      <c r="CL36176" s="79"/>
    </row>
    <row r="36177" spans="30:90">
      <c r="AD36177" s="73"/>
      <c r="AE36177" s="74"/>
      <c r="AF36177" s="74"/>
      <c r="BX36177" s="73"/>
      <c r="BY36177" s="74"/>
      <c r="BZ36177" s="74"/>
      <c r="CA36177" s="74"/>
      <c r="CF36177" s="79"/>
      <c r="CL36177" s="79"/>
    </row>
    <row r="36178" spans="30:90">
      <c r="AD36178" s="73"/>
      <c r="AE36178" s="74"/>
      <c r="AF36178" s="74"/>
      <c r="BX36178" s="73"/>
      <c r="BY36178" s="74"/>
      <c r="BZ36178" s="74"/>
      <c r="CA36178" s="74"/>
      <c r="CF36178" s="79"/>
      <c r="CL36178" s="79"/>
    </row>
    <row r="36179" spans="30:90">
      <c r="AD36179" s="73"/>
      <c r="AE36179" s="74"/>
      <c r="AF36179" s="74"/>
      <c r="BX36179" s="73"/>
      <c r="BY36179" s="74"/>
      <c r="BZ36179" s="74"/>
      <c r="CA36179" s="74"/>
      <c r="CF36179" s="79"/>
      <c r="CL36179" s="79"/>
    </row>
    <row r="36180" spans="30:90">
      <c r="AD36180" s="73"/>
      <c r="AE36180" s="74"/>
      <c r="AF36180" s="74"/>
      <c r="BX36180" s="73"/>
      <c r="BY36180" s="74"/>
      <c r="BZ36180" s="74"/>
      <c r="CA36180" s="74"/>
      <c r="CF36180" s="79"/>
      <c r="CL36180" s="79"/>
    </row>
    <row r="36181" spans="30:90">
      <c r="AD36181" s="73"/>
      <c r="AE36181" s="74"/>
      <c r="AF36181" s="74"/>
      <c r="BX36181" s="73"/>
      <c r="BY36181" s="74"/>
      <c r="BZ36181" s="74"/>
      <c r="CA36181" s="74"/>
      <c r="CF36181" s="79"/>
      <c r="CL36181" s="79"/>
    </row>
    <row r="36182" spans="30:90">
      <c r="AD36182" s="73"/>
      <c r="AE36182" s="74"/>
      <c r="AF36182" s="74"/>
      <c r="BX36182" s="73"/>
      <c r="BY36182" s="74"/>
      <c r="BZ36182" s="74"/>
      <c r="CA36182" s="74"/>
      <c r="CF36182" s="79"/>
      <c r="CL36182" s="79"/>
    </row>
    <row r="36183" spans="30:90">
      <c r="AD36183" s="73"/>
      <c r="AE36183" s="74"/>
      <c r="AF36183" s="74"/>
      <c r="BX36183" s="73"/>
      <c r="BY36183" s="74"/>
      <c r="BZ36183" s="74"/>
      <c r="CA36183" s="74"/>
      <c r="CF36183" s="79"/>
      <c r="CL36183" s="79"/>
    </row>
    <row r="36184" spans="30:90">
      <c r="AD36184" s="73"/>
      <c r="AE36184" s="74"/>
      <c r="AF36184" s="74"/>
      <c r="BX36184" s="73"/>
      <c r="BY36184" s="74"/>
      <c r="BZ36184" s="74"/>
      <c r="CA36184" s="74"/>
      <c r="CF36184" s="79"/>
      <c r="CL36184" s="79"/>
    </row>
    <row r="36185" spans="30:90">
      <c r="AD36185" s="73"/>
      <c r="AE36185" s="74"/>
      <c r="AF36185" s="74"/>
      <c r="BX36185" s="73"/>
      <c r="BY36185" s="74"/>
      <c r="BZ36185" s="74"/>
      <c r="CA36185" s="74"/>
      <c r="CF36185" s="79"/>
      <c r="CL36185" s="79"/>
    </row>
    <row r="36186" spans="30:90">
      <c r="AD36186" s="73"/>
      <c r="AE36186" s="74"/>
      <c r="AF36186" s="74"/>
      <c r="BX36186" s="73"/>
      <c r="BY36186" s="74"/>
      <c r="BZ36186" s="74"/>
      <c r="CA36186" s="74"/>
      <c r="CF36186" s="79"/>
      <c r="CL36186" s="79"/>
    </row>
    <row r="36187" spans="30:90">
      <c r="AD36187" s="73"/>
      <c r="AE36187" s="74"/>
      <c r="AF36187" s="74"/>
      <c r="BX36187" s="73"/>
      <c r="BY36187" s="74"/>
      <c r="BZ36187" s="74"/>
      <c r="CA36187" s="74"/>
      <c r="CF36187" s="79"/>
      <c r="CL36187" s="79"/>
    </row>
    <row r="36188" spans="30:90">
      <c r="AD36188" s="73"/>
      <c r="AE36188" s="74"/>
      <c r="AF36188" s="74"/>
      <c r="BX36188" s="73"/>
      <c r="BY36188" s="74"/>
      <c r="BZ36188" s="74"/>
      <c r="CA36188" s="74"/>
      <c r="CF36188" s="79"/>
      <c r="CL36188" s="79"/>
    </row>
    <row r="36189" spans="30:90">
      <c r="AD36189" s="73"/>
      <c r="AE36189" s="74"/>
      <c r="AF36189" s="74"/>
      <c r="BX36189" s="73"/>
      <c r="BY36189" s="74"/>
      <c r="BZ36189" s="74"/>
      <c r="CA36189" s="74"/>
      <c r="CF36189" s="79"/>
      <c r="CL36189" s="79"/>
    </row>
    <row r="36190" spans="30:90">
      <c r="AD36190" s="73"/>
      <c r="AE36190" s="74"/>
      <c r="AF36190" s="74"/>
      <c r="BX36190" s="73"/>
      <c r="BY36190" s="74"/>
      <c r="BZ36190" s="74"/>
      <c r="CA36190" s="74"/>
      <c r="CF36190" s="79"/>
      <c r="CL36190" s="79"/>
    </row>
    <row r="36191" spans="30:90">
      <c r="AD36191" s="73"/>
      <c r="AE36191" s="74"/>
      <c r="AF36191" s="74"/>
      <c r="BX36191" s="73"/>
      <c r="BY36191" s="74"/>
      <c r="BZ36191" s="74"/>
      <c r="CA36191" s="74"/>
      <c r="CF36191" s="79"/>
      <c r="CL36191" s="79"/>
    </row>
    <row r="36192" spans="30:90">
      <c r="AD36192" s="73"/>
      <c r="AE36192" s="74"/>
      <c r="AF36192" s="74"/>
      <c r="BX36192" s="73"/>
      <c r="BY36192" s="74"/>
      <c r="BZ36192" s="74"/>
      <c r="CA36192" s="74"/>
      <c r="CF36192" s="79"/>
      <c r="CL36192" s="79"/>
    </row>
    <row r="36193" spans="30:90">
      <c r="AD36193" s="73"/>
      <c r="AE36193" s="74"/>
      <c r="AF36193" s="74"/>
      <c r="BX36193" s="73"/>
      <c r="BY36193" s="74"/>
      <c r="BZ36193" s="74"/>
      <c r="CA36193" s="74"/>
      <c r="CF36193" s="79"/>
      <c r="CL36193" s="79"/>
    </row>
    <row r="36194" spans="30:90">
      <c r="AD36194" s="73"/>
      <c r="AE36194" s="74"/>
      <c r="AF36194" s="74"/>
      <c r="BX36194" s="73"/>
      <c r="BY36194" s="74"/>
      <c r="BZ36194" s="74"/>
      <c r="CA36194" s="74"/>
      <c r="CF36194" s="79"/>
      <c r="CL36194" s="79"/>
    </row>
    <row r="36195" spans="30:90">
      <c r="AD36195" s="73"/>
      <c r="AE36195" s="74"/>
      <c r="AF36195" s="74"/>
      <c r="BX36195" s="73"/>
      <c r="BY36195" s="74"/>
      <c r="BZ36195" s="74"/>
      <c r="CA36195" s="74"/>
      <c r="CF36195" s="79"/>
      <c r="CL36195" s="79"/>
    </row>
    <row r="36196" spans="30:90">
      <c r="AD36196" s="73"/>
      <c r="AE36196" s="74"/>
      <c r="AF36196" s="74"/>
      <c r="BX36196" s="73"/>
      <c r="BY36196" s="74"/>
      <c r="BZ36196" s="74"/>
      <c r="CA36196" s="74"/>
      <c r="CF36196" s="79"/>
      <c r="CL36196" s="79"/>
    </row>
    <row r="36197" spans="30:90">
      <c r="AD36197" s="73"/>
      <c r="AE36197" s="74"/>
      <c r="AF36197" s="74"/>
      <c r="BX36197" s="73"/>
      <c r="BY36197" s="74"/>
      <c r="BZ36197" s="74"/>
      <c r="CA36197" s="74"/>
      <c r="CF36197" s="79"/>
      <c r="CL36197" s="79"/>
    </row>
    <row r="36198" spans="30:90">
      <c r="AD36198" s="73"/>
      <c r="AE36198" s="74"/>
      <c r="AF36198" s="74"/>
      <c r="BX36198" s="73"/>
      <c r="BY36198" s="74"/>
      <c r="BZ36198" s="74"/>
      <c r="CA36198" s="74"/>
      <c r="CF36198" s="79"/>
      <c r="CL36198" s="79"/>
    </row>
    <row r="36199" spans="30:90">
      <c r="AD36199" s="73"/>
      <c r="AE36199" s="74"/>
      <c r="AF36199" s="74"/>
      <c r="BX36199" s="73"/>
      <c r="BY36199" s="74"/>
      <c r="BZ36199" s="74"/>
      <c r="CA36199" s="74"/>
      <c r="CF36199" s="79"/>
      <c r="CL36199" s="79"/>
    </row>
    <row r="36200" spans="30:90">
      <c r="AD36200" s="73"/>
      <c r="AE36200" s="74"/>
      <c r="AF36200" s="74"/>
      <c r="BX36200" s="73"/>
      <c r="BY36200" s="74"/>
      <c r="BZ36200" s="74"/>
      <c r="CA36200" s="74"/>
      <c r="CF36200" s="79"/>
      <c r="CL36200" s="79"/>
    </row>
    <row r="36201" spans="30:90">
      <c r="AD36201" s="73"/>
      <c r="AE36201" s="74"/>
      <c r="AF36201" s="74"/>
      <c r="BX36201" s="73"/>
      <c r="BY36201" s="74"/>
      <c r="BZ36201" s="74"/>
      <c r="CA36201" s="74"/>
      <c r="CF36201" s="79"/>
      <c r="CL36201" s="79"/>
    </row>
    <row r="36202" spans="30:90">
      <c r="AD36202" s="73"/>
      <c r="AE36202" s="74"/>
      <c r="AF36202" s="74"/>
      <c r="BX36202" s="73"/>
      <c r="BY36202" s="74"/>
      <c r="BZ36202" s="74"/>
      <c r="CA36202" s="74"/>
      <c r="CF36202" s="79"/>
      <c r="CL36202" s="79"/>
    </row>
    <row r="36203" spans="30:90">
      <c r="AD36203" s="73"/>
      <c r="AE36203" s="74"/>
      <c r="AF36203" s="74"/>
      <c r="BX36203" s="73"/>
      <c r="BY36203" s="74"/>
      <c r="BZ36203" s="74"/>
      <c r="CA36203" s="74"/>
      <c r="CF36203" s="79"/>
      <c r="CL36203" s="79"/>
    </row>
    <row r="36204" spans="30:90">
      <c r="AD36204" s="73"/>
      <c r="AE36204" s="74"/>
      <c r="AF36204" s="74"/>
      <c r="BX36204" s="73"/>
      <c r="BY36204" s="74"/>
      <c r="BZ36204" s="74"/>
      <c r="CA36204" s="74"/>
      <c r="CF36204" s="79"/>
      <c r="CL36204" s="79"/>
    </row>
    <row r="36205" spans="30:90">
      <c r="AD36205" s="73"/>
      <c r="AE36205" s="74"/>
      <c r="AF36205" s="74"/>
      <c r="BX36205" s="73"/>
      <c r="BY36205" s="74"/>
      <c r="BZ36205" s="74"/>
      <c r="CA36205" s="74"/>
      <c r="CF36205" s="79"/>
      <c r="CL36205" s="79"/>
    </row>
    <row r="36206" spans="30:90">
      <c r="AD36206" s="73"/>
      <c r="AE36206" s="74"/>
      <c r="AF36206" s="74"/>
      <c r="BX36206" s="73"/>
      <c r="BY36206" s="74"/>
      <c r="BZ36206" s="74"/>
      <c r="CA36206" s="74"/>
      <c r="CF36206" s="79"/>
      <c r="CL36206" s="79"/>
    </row>
    <row r="36207" spans="30:90">
      <c r="AD36207" s="73"/>
      <c r="AE36207" s="74"/>
      <c r="AF36207" s="74"/>
      <c r="BX36207" s="73"/>
      <c r="BY36207" s="74"/>
      <c r="BZ36207" s="74"/>
      <c r="CA36207" s="74"/>
      <c r="CF36207" s="79"/>
      <c r="CL36207" s="79"/>
    </row>
    <row r="36208" spans="30:90">
      <c r="AD36208" s="73"/>
      <c r="AE36208" s="74"/>
      <c r="AF36208" s="74"/>
      <c r="BX36208" s="73"/>
      <c r="BY36208" s="74"/>
      <c r="BZ36208" s="74"/>
      <c r="CA36208" s="74"/>
      <c r="CF36208" s="79"/>
      <c r="CL36208" s="79"/>
    </row>
    <row r="36209" spans="30:90">
      <c r="AD36209" s="73"/>
      <c r="AE36209" s="74"/>
      <c r="AF36209" s="74"/>
      <c r="BX36209" s="73"/>
      <c r="BY36209" s="74"/>
      <c r="BZ36209" s="74"/>
      <c r="CA36209" s="74"/>
      <c r="CF36209" s="79"/>
      <c r="CL36209" s="79"/>
    </row>
    <row r="36210" spans="30:90">
      <c r="AD36210" s="73"/>
      <c r="AE36210" s="74"/>
      <c r="AF36210" s="74"/>
      <c r="BX36210" s="73"/>
      <c r="BY36210" s="74"/>
      <c r="BZ36210" s="74"/>
      <c r="CA36210" s="74"/>
      <c r="CF36210" s="79"/>
      <c r="CL36210" s="79"/>
    </row>
    <row r="36211" spans="30:90">
      <c r="AD36211" s="73"/>
      <c r="AE36211" s="74"/>
      <c r="AF36211" s="74"/>
      <c r="BX36211" s="73"/>
      <c r="BY36211" s="74"/>
      <c r="BZ36211" s="74"/>
      <c r="CA36211" s="74"/>
      <c r="CF36211" s="79"/>
      <c r="CL36211" s="79"/>
    </row>
    <row r="36212" spans="30:90">
      <c r="AD36212" s="73"/>
      <c r="AE36212" s="74"/>
      <c r="AF36212" s="74"/>
      <c r="BX36212" s="73"/>
      <c r="BY36212" s="74"/>
      <c r="BZ36212" s="74"/>
      <c r="CA36212" s="74"/>
      <c r="CF36212" s="79"/>
      <c r="CL36212" s="79"/>
    </row>
    <row r="36213" spans="30:90">
      <c r="AD36213" s="73"/>
      <c r="AE36213" s="74"/>
      <c r="AF36213" s="74"/>
      <c r="BX36213" s="73"/>
      <c r="BY36213" s="74"/>
      <c r="BZ36213" s="74"/>
      <c r="CA36213" s="74"/>
      <c r="CF36213" s="79"/>
      <c r="CL36213" s="79"/>
    </row>
    <row r="36214" spans="30:90">
      <c r="AD36214" s="73"/>
      <c r="AE36214" s="74"/>
      <c r="AF36214" s="74"/>
      <c r="BX36214" s="73"/>
      <c r="BY36214" s="74"/>
      <c r="BZ36214" s="74"/>
      <c r="CA36214" s="74"/>
      <c r="CF36214" s="79"/>
      <c r="CL36214" s="79"/>
    </row>
    <row r="36215" spans="30:90">
      <c r="AD36215" s="73"/>
      <c r="AE36215" s="74"/>
      <c r="AF36215" s="74"/>
      <c r="BX36215" s="73"/>
      <c r="BY36215" s="74"/>
      <c r="BZ36215" s="74"/>
      <c r="CA36215" s="74"/>
      <c r="CF36215" s="79"/>
      <c r="CL36215" s="79"/>
    </row>
    <row r="36216" spans="30:90">
      <c r="AD36216" s="73"/>
      <c r="AE36216" s="74"/>
      <c r="AF36216" s="74"/>
      <c r="BX36216" s="73"/>
      <c r="BY36216" s="74"/>
      <c r="BZ36216" s="74"/>
      <c r="CA36216" s="74"/>
      <c r="CF36216" s="79"/>
      <c r="CL36216" s="79"/>
    </row>
    <row r="36217" spans="30:90">
      <c r="AD36217" s="73"/>
      <c r="AE36217" s="74"/>
      <c r="AF36217" s="74"/>
      <c r="BX36217" s="73"/>
      <c r="BY36217" s="74"/>
      <c r="BZ36217" s="74"/>
      <c r="CA36217" s="74"/>
      <c r="CF36217" s="79"/>
      <c r="CL36217" s="79"/>
    </row>
    <row r="36218" spans="30:90">
      <c r="AD36218" s="73"/>
      <c r="AE36218" s="74"/>
      <c r="AF36218" s="74"/>
      <c r="BX36218" s="73"/>
      <c r="BY36218" s="74"/>
      <c r="BZ36218" s="74"/>
      <c r="CA36218" s="74"/>
      <c r="CF36218" s="79"/>
      <c r="CL36218" s="79"/>
    </row>
    <row r="36219" spans="30:90">
      <c r="AD36219" s="73"/>
      <c r="AE36219" s="74"/>
      <c r="AF36219" s="74"/>
      <c r="BX36219" s="73"/>
      <c r="BY36219" s="74"/>
      <c r="BZ36219" s="74"/>
      <c r="CA36219" s="74"/>
      <c r="CF36219" s="79"/>
      <c r="CL36219" s="79"/>
    </row>
    <row r="36220" spans="30:90">
      <c r="AD36220" s="73"/>
      <c r="AE36220" s="74"/>
      <c r="AF36220" s="74"/>
      <c r="BX36220" s="73"/>
      <c r="BY36220" s="74"/>
      <c r="BZ36220" s="74"/>
      <c r="CA36220" s="74"/>
      <c r="CF36220" s="79"/>
      <c r="CL36220" s="79"/>
    </row>
    <row r="36221" spans="30:90">
      <c r="AD36221" s="73"/>
      <c r="AE36221" s="74"/>
      <c r="AF36221" s="74"/>
      <c r="BX36221" s="73"/>
      <c r="BY36221" s="74"/>
      <c r="BZ36221" s="74"/>
      <c r="CA36221" s="74"/>
      <c r="CF36221" s="79"/>
      <c r="CL36221" s="79"/>
    </row>
    <row r="36222" spans="30:90">
      <c r="AD36222" s="73"/>
      <c r="AE36222" s="74"/>
      <c r="AF36222" s="74"/>
      <c r="BX36222" s="73"/>
      <c r="BY36222" s="74"/>
      <c r="BZ36222" s="74"/>
      <c r="CA36222" s="74"/>
      <c r="CF36222" s="79"/>
      <c r="CL36222" s="79"/>
    </row>
    <row r="36223" spans="30:90">
      <c r="AD36223" s="73"/>
      <c r="AE36223" s="74"/>
      <c r="AF36223" s="74"/>
      <c r="BX36223" s="73"/>
      <c r="BY36223" s="74"/>
      <c r="BZ36223" s="74"/>
      <c r="CA36223" s="74"/>
      <c r="CF36223" s="79"/>
      <c r="CL36223" s="79"/>
    </row>
    <row r="36224" spans="30:90">
      <c r="AD36224" s="73"/>
      <c r="AE36224" s="74"/>
      <c r="AF36224" s="74"/>
      <c r="BX36224" s="73"/>
      <c r="BY36224" s="74"/>
      <c r="BZ36224" s="74"/>
      <c r="CA36224" s="74"/>
      <c r="CF36224" s="79"/>
      <c r="CL36224" s="79"/>
    </row>
    <row r="36225" spans="30:90">
      <c r="AD36225" s="73"/>
      <c r="AE36225" s="74"/>
      <c r="AF36225" s="74"/>
      <c r="BX36225" s="73"/>
      <c r="BY36225" s="74"/>
      <c r="BZ36225" s="74"/>
      <c r="CA36225" s="74"/>
      <c r="CF36225" s="79"/>
      <c r="CL36225" s="79"/>
    </row>
    <row r="36226" spans="30:90">
      <c r="AD36226" s="73"/>
      <c r="AE36226" s="74"/>
      <c r="AF36226" s="74"/>
      <c r="BX36226" s="73"/>
      <c r="BY36226" s="74"/>
      <c r="BZ36226" s="74"/>
      <c r="CA36226" s="74"/>
      <c r="CF36226" s="79"/>
      <c r="CL36226" s="79"/>
    </row>
    <row r="36227" spans="30:90">
      <c r="AD36227" s="73"/>
      <c r="AE36227" s="74"/>
      <c r="AF36227" s="74"/>
      <c r="BX36227" s="73"/>
      <c r="BY36227" s="74"/>
      <c r="BZ36227" s="74"/>
      <c r="CA36227" s="74"/>
      <c r="CF36227" s="79"/>
      <c r="CL36227" s="79"/>
    </row>
    <row r="36228" spans="30:90">
      <c r="AD36228" s="73"/>
      <c r="AE36228" s="74"/>
      <c r="AF36228" s="74"/>
      <c r="BX36228" s="73"/>
      <c r="BY36228" s="74"/>
      <c r="BZ36228" s="74"/>
      <c r="CA36228" s="74"/>
      <c r="CF36228" s="79"/>
      <c r="CL36228" s="79"/>
    </row>
    <row r="36229" spans="30:90">
      <c r="AD36229" s="73"/>
      <c r="AE36229" s="74"/>
      <c r="AF36229" s="74"/>
      <c r="BX36229" s="73"/>
      <c r="BY36229" s="74"/>
      <c r="BZ36229" s="74"/>
      <c r="CA36229" s="74"/>
      <c r="CF36229" s="79"/>
      <c r="CL36229" s="79"/>
    </row>
    <row r="36230" spans="30:90">
      <c r="AD36230" s="73"/>
      <c r="AE36230" s="74"/>
      <c r="AF36230" s="74"/>
      <c r="BX36230" s="73"/>
      <c r="BY36230" s="74"/>
      <c r="BZ36230" s="74"/>
      <c r="CA36230" s="74"/>
      <c r="CF36230" s="79"/>
      <c r="CL36230" s="79"/>
    </row>
    <row r="36231" spans="30:90">
      <c r="AD36231" s="73"/>
      <c r="AE36231" s="74"/>
      <c r="AF36231" s="74"/>
      <c r="BX36231" s="73"/>
      <c r="BY36231" s="74"/>
      <c r="BZ36231" s="74"/>
      <c r="CA36231" s="74"/>
      <c r="CF36231" s="79"/>
      <c r="CL36231" s="79"/>
    </row>
    <row r="36232" spans="30:90">
      <c r="AD36232" s="73"/>
      <c r="AE36232" s="74"/>
      <c r="AF36232" s="74"/>
      <c r="BX36232" s="73"/>
      <c r="BY36232" s="74"/>
      <c r="BZ36232" s="74"/>
      <c r="CA36232" s="74"/>
      <c r="CF36232" s="79"/>
      <c r="CL36232" s="79"/>
    </row>
    <row r="36233" spans="30:90">
      <c r="AD36233" s="73"/>
      <c r="AE36233" s="74"/>
      <c r="AF36233" s="74"/>
      <c r="BX36233" s="73"/>
      <c r="BY36233" s="74"/>
      <c r="BZ36233" s="74"/>
      <c r="CA36233" s="74"/>
      <c r="CF36233" s="79"/>
      <c r="CL36233" s="79"/>
    </row>
    <row r="36234" spans="30:90">
      <c r="AD36234" s="73"/>
      <c r="AE36234" s="74"/>
      <c r="AF36234" s="74"/>
      <c r="BX36234" s="73"/>
      <c r="BY36234" s="74"/>
      <c r="BZ36234" s="74"/>
      <c r="CA36234" s="74"/>
      <c r="CF36234" s="79"/>
      <c r="CL36234" s="79"/>
    </row>
    <row r="36235" spans="30:90">
      <c r="AD36235" s="73"/>
      <c r="AE36235" s="74"/>
      <c r="AF36235" s="74"/>
      <c r="BX36235" s="73"/>
      <c r="BY36235" s="74"/>
      <c r="BZ36235" s="74"/>
      <c r="CA36235" s="74"/>
      <c r="CF36235" s="79"/>
      <c r="CL36235" s="79"/>
    </row>
    <row r="36236" spans="30:90">
      <c r="AD36236" s="73"/>
      <c r="AE36236" s="74"/>
      <c r="AF36236" s="74"/>
      <c r="BX36236" s="73"/>
      <c r="BY36236" s="74"/>
      <c r="BZ36236" s="74"/>
      <c r="CA36236" s="74"/>
      <c r="CF36236" s="79"/>
      <c r="CL36236" s="79"/>
    </row>
    <row r="36237" spans="30:90">
      <c r="AD36237" s="73"/>
      <c r="AE36237" s="74"/>
      <c r="AF36237" s="74"/>
      <c r="BX36237" s="73"/>
      <c r="BY36237" s="74"/>
      <c r="BZ36237" s="74"/>
      <c r="CA36237" s="74"/>
      <c r="CF36237" s="79"/>
      <c r="CL36237" s="79"/>
    </row>
    <row r="36238" spans="30:90">
      <c r="AD36238" s="73"/>
      <c r="AE36238" s="74"/>
      <c r="AF36238" s="74"/>
      <c r="BX36238" s="73"/>
      <c r="BY36238" s="74"/>
      <c r="BZ36238" s="74"/>
      <c r="CA36238" s="74"/>
      <c r="CF36238" s="79"/>
      <c r="CL36238" s="79"/>
    </row>
    <row r="36239" spans="30:90">
      <c r="AD36239" s="73"/>
      <c r="AE36239" s="74"/>
      <c r="AF36239" s="74"/>
      <c r="BX36239" s="73"/>
      <c r="BY36239" s="74"/>
      <c r="BZ36239" s="74"/>
      <c r="CA36239" s="74"/>
      <c r="CF36239" s="79"/>
      <c r="CL36239" s="79"/>
    </row>
    <row r="36240" spans="30:90">
      <c r="AD36240" s="73"/>
      <c r="AE36240" s="74"/>
      <c r="AF36240" s="74"/>
      <c r="BX36240" s="73"/>
      <c r="BY36240" s="74"/>
      <c r="BZ36240" s="74"/>
      <c r="CA36240" s="74"/>
      <c r="CF36240" s="79"/>
      <c r="CL36240" s="79"/>
    </row>
    <row r="36241" spans="30:90">
      <c r="AD36241" s="73"/>
      <c r="AE36241" s="74"/>
      <c r="AF36241" s="74"/>
      <c r="BX36241" s="73"/>
      <c r="BY36241" s="74"/>
      <c r="BZ36241" s="74"/>
      <c r="CA36241" s="74"/>
      <c r="CF36241" s="79"/>
      <c r="CL36241" s="79"/>
    </row>
    <row r="36242" spans="30:90">
      <c r="AD36242" s="73"/>
      <c r="AE36242" s="74"/>
      <c r="AF36242" s="74"/>
      <c r="BX36242" s="73"/>
      <c r="BY36242" s="74"/>
      <c r="BZ36242" s="74"/>
      <c r="CA36242" s="74"/>
      <c r="CF36242" s="79"/>
      <c r="CL36242" s="79"/>
    </row>
    <row r="36243" spans="30:90">
      <c r="AD36243" s="73"/>
      <c r="AE36243" s="74"/>
      <c r="AF36243" s="74"/>
      <c r="BX36243" s="73"/>
      <c r="BY36243" s="74"/>
      <c r="BZ36243" s="74"/>
      <c r="CA36243" s="74"/>
      <c r="CF36243" s="79"/>
      <c r="CL36243" s="79"/>
    </row>
    <row r="36244" spans="30:90">
      <c r="AD36244" s="73"/>
      <c r="AE36244" s="74"/>
      <c r="AF36244" s="74"/>
      <c r="BX36244" s="73"/>
      <c r="BY36244" s="74"/>
      <c r="BZ36244" s="74"/>
      <c r="CA36244" s="74"/>
      <c r="CF36244" s="79"/>
      <c r="CL36244" s="79"/>
    </row>
    <row r="36245" spans="30:90">
      <c r="AD36245" s="73"/>
      <c r="AE36245" s="74"/>
      <c r="AF36245" s="74"/>
      <c r="BX36245" s="73"/>
      <c r="BY36245" s="74"/>
      <c r="BZ36245" s="74"/>
      <c r="CA36245" s="74"/>
      <c r="CF36245" s="79"/>
      <c r="CL36245" s="79"/>
    </row>
    <row r="36246" spans="30:90">
      <c r="AD36246" s="73"/>
      <c r="AE36246" s="74"/>
      <c r="AF36246" s="74"/>
      <c r="BX36246" s="73"/>
      <c r="BY36246" s="74"/>
      <c r="BZ36246" s="74"/>
      <c r="CA36246" s="74"/>
      <c r="CF36246" s="79"/>
      <c r="CL36246" s="79"/>
    </row>
    <row r="36247" spans="30:90">
      <c r="AD36247" s="73"/>
      <c r="AE36247" s="74"/>
      <c r="AF36247" s="74"/>
      <c r="BX36247" s="73"/>
      <c r="BY36247" s="74"/>
      <c r="BZ36247" s="74"/>
      <c r="CA36247" s="74"/>
      <c r="CF36247" s="79"/>
      <c r="CL36247" s="79"/>
    </row>
    <row r="36248" spans="30:90">
      <c r="AD36248" s="73"/>
      <c r="AE36248" s="74"/>
      <c r="AF36248" s="74"/>
      <c r="BX36248" s="73"/>
      <c r="BY36248" s="74"/>
      <c r="BZ36248" s="74"/>
      <c r="CA36248" s="74"/>
      <c r="CF36248" s="79"/>
      <c r="CL36248" s="79"/>
    </row>
    <row r="36249" spans="30:90">
      <c r="AD36249" s="73"/>
      <c r="AE36249" s="74"/>
      <c r="AF36249" s="74"/>
      <c r="BX36249" s="73"/>
      <c r="BY36249" s="74"/>
      <c r="BZ36249" s="74"/>
      <c r="CA36249" s="74"/>
      <c r="CF36249" s="79"/>
      <c r="CL36249" s="79"/>
    </row>
    <row r="36250" spans="30:90">
      <c r="AD36250" s="73"/>
      <c r="AE36250" s="74"/>
      <c r="AF36250" s="74"/>
      <c r="BX36250" s="73"/>
      <c r="BY36250" s="74"/>
      <c r="BZ36250" s="74"/>
      <c r="CA36250" s="74"/>
      <c r="CF36250" s="79"/>
      <c r="CL36250" s="79"/>
    </row>
    <row r="36251" spans="30:90">
      <c r="AD36251" s="73"/>
      <c r="AE36251" s="74"/>
      <c r="AF36251" s="74"/>
      <c r="BX36251" s="73"/>
      <c r="BY36251" s="74"/>
      <c r="BZ36251" s="74"/>
      <c r="CA36251" s="74"/>
      <c r="CF36251" s="79"/>
      <c r="CL36251" s="79"/>
    </row>
    <row r="36252" spans="30:90">
      <c r="AD36252" s="73"/>
      <c r="AE36252" s="74"/>
      <c r="AF36252" s="74"/>
      <c r="BX36252" s="73"/>
      <c r="BY36252" s="74"/>
      <c r="BZ36252" s="74"/>
      <c r="CA36252" s="74"/>
      <c r="CF36252" s="79"/>
      <c r="CL36252" s="79"/>
    </row>
    <row r="36253" spans="30:90">
      <c r="AD36253" s="73"/>
      <c r="AE36253" s="74"/>
      <c r="AF36253" s="74"/>
      <c r="BX36253" s="73"/>
      <c r="BY36253" s="74"/>
      <c r="BZ36253" s="74"/>
      <c r="CA36253" s="74"/>
      <c r="CF36253" s="79"/>
      <c r="CL36253" s="79"/>
    </row>
    <row r="36254" spans="30:90">
      <c r="AD36254" s="73"/>
      <c r="AE36254" s="74"/>
      <c r="AF36254" s="74"/>
      <c r="BX36254" s="73"/>
      <c r="BY36254" s="74"/>
      <c r="BZ36254" s="74"/>
      <c r="CA36254" s="74"/>
      <c r="CF36254" s="79"/>
      <c r="CL36254" s="79"/>
    </row>
    <row r="36255" spans="30:90">
      <c r="AD36255" s="73"/>
      <c r="AE36255" s="74"/>
      <c r="AF36255" s="74"/>
      <c r="BX36255" s="73"/>
      <c r="BY36255" s="74"/>
      <c r="BZ36255" s="74"/>
      <c r="CA36255" s="74"/>
      <c r="CF36255" s="79"/>
      <c r="CL36255" s="79"/>
    </row>
    <row r="36256" spans="30:90">
      <c r="AD36256" s="73"/>
      <c r="AE36256" s="74"/>
      <c r="AF36256" s="74"/>
      <c r="BX36256" s="73"/>
      <c r="BY36256" s="74"/>
      <c r="BZ36256" s="74"/>
      <c r="CA36256" s="74"/>
      <c r="CF36256" s="79"/>
      <c r="CL36256" s="79"/>
    </row>
    <row r="36257" spans="30:90">
      <c r="AD36257" s="73"/>
      <c r="AE36257" s="74"/>
      <c r="AF36257" s="74"/>
      <c r="BX36257" s="73"/>
      <c r="BY36257" s="74"/>
      <c r="BZ36257" s="74"/>
      <c r="CA36257" s="74"/>
      <c r="CF36257" s="79"/>
      <c r="CL36257" s="79"/>
    </row>
    <row r="36258" spans="30:90">
      <c r="AD36258" s="73"/>
      <c r="AE36258" s="74"/>
      <c r="AF36258" s="74"/>
      <c r="BX36258" s="73"/>
      <c r="BY36258" s="74"/>
      <c r="BZ36258" s="74"/>
      <c r="CA36258" s="74"/>
      <c r="CF36258" s="79"/>
      <c r="CL36258" s="79"/>
    </row>
    <row r="36259" spans="30:90">
      <c r="AD36259" s="73"/>
      <c r="AE36259" s="74"/>
      <c r="AF36259" s="74"/>
      <c r="BX36259" s="73"/>
      <c r="BY36259" s="74"/>
      <c r="BZ36259" s="74"/>
      <c r="CA36259" s="74"/>
      <c r="CF36259" s="79"/>
      <c r="CL36259" s="79"/>
    </row>
    <row r="36260" spans="30:90">
      <c r="AD36260" s="73"/>
      <c r="AE36260" s="74"/>
      <c r="AF36260" s="74"/>
      <c r="BX36260" s="73"/>
      <c r="BY36260" s="74"/>
      <c r="BZ36260" s="74"/>
      <c r="CA36260" s="74"/>
      <c r="CF36260" s="79"/>
      <c r="CL36260" s="79"/>
    </row>
    <row r="36261" spans="30:90">
      <c r="AD36261" s="73"/>
      <c r="AE36261" s="74"/>
      <c r="AF36261" s="74"/>
      <c r="BX36261" s="73"/>
      <c r="BY36261" s="74"/>
      <c r="BZ36261" s="74"/>
      <c r="CA36261" s="74"/>
      <c r="CF36261" s="79"/>
      <c r="CL36261" s="79"/>
    </row>
    <row r="36262" spans="30:90">
      <c r="AD36262" s="73"/>
      <c r="AE36262" s="74"/>
      <c r="AF36262" s="74"/>
      <c r="BX36262" s="73"/>
      <c r="BY36262" s="74"/>
      <c r="BZ36262" s="74"/>
      <c r="CA36262" s="74"/>
      <c r="CF36262" s="79"/>
      <c r="CL36262" s="79"/>
    </row>
    <row r="36263" spans="30:90">
      <c r="AD36263" s="73"/>
      <c r="AE36263" s="74"/>
      <c r="AF36263" s="74"/>
      <c r="BX36263" s="73"/>
      <c r="BY36263" s="74"/>
      <c r="BZ36263" s="74"/>
      <c r="CA36263" s="74"/>
      <c r="CF36263" s="79"/>
      <c r="CL36263" s="79"/>
    </row>
    <row r="36264" spans="30:90">
      <c r="AD36264" s="73"/>
      <c r="AE36264" s="74"/>
      <c r="AF36264" s="74"/>
      <c r="BX36264" s="73"/>
      <c r="BY36264" s="74"/>
      <c r="BZ36264" s="74"/>
      <c r="CA36264" s="74"/>
      <c r="CF36264" s="79"/>
      <c r="CL36264" s="79"/>
    </row>
    <row r="36265" spans="30:90">
      <c r="AD36265" s="73"/>
      <c r="AE36265" s="74"/>
      <c r="AF36265" s="74"/>
      <c r="BX36265" s="73"/>
      <c r="BY36265" s="74"/>
      <c r="BZ36265" s="74"/>
      <c r="CA36265" s="74"/>
      <c r="CF36265" s="79"/>
      <c r="CL36265" s="79"/>
    </row>
    <row r="36266" spans="30:90">
      <c r="AD36266" s="73"/>
      <c r="AE36266" s="74"/>
      <c r="AF36266" s="74"/>
      <c r="BX36266" s="73"/>
      <c r="BY36266" s="74"/>
      <c r="BZ36266" s="74"/>
      <c r="CA36266" s="74"/>
      <c r="CF36266" s="79"/>
      <c r="CL36266" s="79"/>
    </row>
    <row r="36267" spans="30:90">
      <c r="AD36267" s="73"/>
      <c r="AE36267" s="74"/>
      <c r="AF36267" s="74"/>
      <c r="BX36267" s="73"/>
      <c r="BY36267" s="74"/>
      <c r="BZ36267" s="74"/>
      <c r="CA36267" s="74"/>
      <c r="CF36267" s="79"/>
      <c r="CL36267" s="79"/>
    </row>
    <row r="36268" spans="30:90">
      <c r="AD36268" s="73"/>
      <c r="AE36268" s="74"/>
      <c r="AF36268" s="74"/>
      <c r="BX36268" s="73"/>
      <c r="BY36268" s="74"/>
      <c r="BZ36268" s="74"/>
      <c r="CA36268" s="74"/>
      <c r="CF36268" s="79"/>
      <c r="CL36268" s="79"/>
    </row>
    <row r="36269" spans="30:90">
      <c r="AD36269" s="73"/>
      <c r="AE36269" s="74"/>
      <c r="AF36269" s="74"/>
      <c r="BX36269" s="73"/>
      <c r="BY36269" s="74"/>
      <c r="BZ36269" s="74"/>
      <c r="CA36269" s="74"/>
      <c r="CF36269" s="79"/>
      <c r="CL36269" s="79"/>
    </row>
    <row r="36270" spans="30:90">
      <c r="AD36270" s="73"/>
      <c r="AE36270" s="74"/>
      <c r="AF36270" s="74"/>
      <c r="BX36270" s="73"/>
      <c r="BY36270" s="74"/>
      <c r="BZ36270" s="74"/>
      <c r="CA36270" s="74"/>
      <c r="CF36270" s="79"/>
      <c r="CL36270" s="79"/>
    </row>
    <row r="36271" spans="30:90">
      <c r="AD36271" s="73"/>
      <c r="AE36271" s="74"/>
      <c r="AF36271" s="74"/>
      <c r="BX36271" s="73"/>
      <c r="BY36271" s="74"/>
      <c r="BZ36271" s="74"/>
      <c r="CA36271" s="74"/>
      <c r="CF36271" s="79"/>
      <c r="CL36271" s="79"/>
    </row>
    <row r="36272" spans="30:90">
      <c r="AD36272" s="73"/>
      <c r="AE36272" s="74"/>
      <c r="AF36272" s="74"/>
      <c r="BX36272" s="73"/>
      <c r="BY36272" s="74"/>
      <c r="BZ36272" s="74"/>
      <c r="CA36272" s="74"/>
      <c r="CF36272" s="79"/>
      <c r="CL36272" s="79"/>
    </row>
    <row r="36273" spans="30:90">
      <c r="AD36273" s="73"/>
      <c r="AE36273" s="74"/>
      <c r="AF36273" s="74"/>
      <c r="BX36273" s="73"/>
      <c r="BY36273" s="74"/>
      <c r="BZ36273" s="74"/>
      <c r="CA36273" s="74"/>
      <c r="CF36273" s="79"/>
      <c r="CL36273" s="79"/>
    </row>
    <row r="36274" spans="30:90">
      <c r="AD36274" s="73"/>
      <c r="AE36274" s="74"/>
      <c r="AF36274" s="74"/>
      <c r="BX36274" s="73"/>
      <c r="BY36274" s="74"/>
      <c r="BZ36274" s="74"/>
      <c r="CA36274" s="74"/>
      <c r="CF36274" s="79"/>
      <c r="CL36274" s="79"/>
    </row>
    <row r="36275" spans="30:90">
      <c r="AD36275" s="73"/>
      <c r="AE36275" s="74"/>
      <c r="AF36275" s="74"/>
      <c r="BX36275" s="73"/>
      <c r="BY36275" s="74"/>
      <c r="BZ36275" s="74"/>
      <c r="CA36275" s="74"/>
      <c r="CF36275" s="79"/>
      <c r="CL36275" s="79"/>
    </row>
    <row r="36276" spans="30:90">
      <c r="AD36276" s="73"/>
      <c r="AE36276" s="74"/>
      <c r="AF36276" s="74"/>
      <c r="BX36276" s="73"/>
      <c r="BY36276" s="74"/>
      <c r="BZ36276" s="74"/>
      <c r="CA36276" s="74"/>
      <c r="CF36276" s="79"/>
      <c r="CL36276" s="79"/>
    </row>
    <row r="36277" spans="30:90">
      <c r="AD36277" s="73"/>
      <c r="AE36277" s="74"/>
      <c r="AF36277" s="74"/>
      <c r="BX36277" s="73"/>
      <c r="BY36277" s="74"/>
      <c r="BZ36277" s="74"/>
      <c r="CA36277" s="74"/>
      <c r="CF36277" s="79"/>
      <c r="CL36277" s="79"/>
    </row>
    <row r="36278" spans="30:90">
      <c r="AD36278" s="73"/>
      <c r="AE36278" s="74"/>
      <c r="AF36278" s="74"/>
      <c r="BX36278" s="73"/>
      <c r="BY36278" s="74"/>
      <c r="BZ36278" s="74"/>
      <c r="CA36278" s="74"/>
      <c r="CF36278" s="79"/>
      <c r="CL36278" s="79"/>
    </row>
    <row r="36279" spans="30:90">
      <c r="AD36279" s="73"/>
      <c r="AE36279" s="74"/>
      <c r="AF36279" s="74"/>
      <c r="BX36279" s="73"/>
      <c r="BY36279" s="74"/>
      <c r="BZ36279" s="74"/>
      <c r="CA36279" s="74"/>
      <c r="CF36279" s="79"/>
      <c r="CL36279" s="79"/>
    </row>
    <row r="36280" spans="30:90">
      <c r="AD36280" s="73"/>
      <c r="AE36280" s="74"/>
      <c r="AF36280" s="74"/>
      <c r="BX36280" s="73"/>
      <c r="BY36280" s="74"/>
      <c r="BZ36280" s="74"/>
      <c r="CA36280" s="74"/>
      <c r="CF36280" s="79"/>
      <c r="CL36280" s="79"/>
    </row>
    <row r="36281" spans="30:90">
      <c r="AD36281" s="73"/>
      <c r="AE36281" s="74"/>
      <c r="AF36281" s="74"/>
      <c r="BX36281" s="73"/>
      <c r="BY36281" s="74"/>
      <c r="BZ36281" s="74"/>
      <c r="CA36281" s="74"/>
      <c r="CF36281" s="79"/>
      <c r="CL36281" s="79"/>
    </row>
    <row r="36282" spans="30:90">
      <c r="AD36282" s="73"/>
      <c r="AE36282" s="74"/>
      <c r="AF36282" s="74"/>
      <c r="BX36282" s="73"/>
      <c r="BY36282" s="74"/>
      <c r="BZ36282" s="74"/>
      <c r="CA36282" s="74"/>
      <c r="CF36282" s="79"/>
      <c r="CL36282" s="79"/>
    </row>
    <row r="36283" spans="30:90">
      <c r="AD36283" s="73"/>
      <c r="AE36283" s="74"/>
      <c r="AF36283" s="74"/>
      <c r="BX36283" s="73"/>
      <c r="BY36283" s="74"/>
      <c r="BZ36283" s="74"/>
      <c r="CA36283" s="74"/>
      <c r="CF36283" s="79"/>
      <c r="CL36283" s="79"/>
    </row>
    <row r="36284" spans="30:90">
      <c r="AD36284" s="73"/>
      <c r="AE36284" s="74"/>
      <c r="AF36284" s="74"/>
      <c r="BX36284" s="73"/>
      <c r="BY36284" s="74"/>
      <c r="BZ36284" s="74"/>
      <c r="CA36284" s="74"/>
      <c r="CF36284" s="79"/>
      <c r="CL36284" s="79"/>
    </row>
    <row r="36285" spans="30:90">
      <c r="AD36285" s="73"/>
      <c r="AE36285" s="74"/>
      <c r="AF36285" s="74"/>
      <c r="BX36285" s="73"/>
      <c r="BY36285" s="74"/>
      <c r="BZ36285" s="74"/>
      <c r="CA36285" s="74"/>
      <c r="CF36285" s="79"/>
      <c r="CL36285" s="79"/>
    </row>
    <row r="36286" spans="30:90">
      <c r="AD36286" s="73"/>
      <c r="AE36286" s="74"/>
      <c r="AF36286" s="74"/>
      <c r="BX36286" s="73"/>
      <c r="BY36286" s="74"/>
      <c r="BZ36286" s="74"/>
      <c r="CA36286" s="74"/>
      <c r="CF36286" s="79"/>
      <c r="CL36286" s="79"/>
    </row>
    <row r="36287" spans="30:90">
      <c r="AD36287" s="73"/>
      <c r="AE36287" s="74"/>
      <c r="AF36287" s="74"/>
      <c r="BX36287" s="73"/>
      <c r="BY36287" s="74"/>
      <c r="BZ36287" s="74"/>
      <c r="CA36287" s="74"/>
      <c r="CF36287" s="79"/>
      <c r="CL36287" s="79"/>
    </row>
    <row r="36288" spans="30:90">
      <c r="AD36288" s="73"/>
      <c r="AE36288" s="74"/>
      <c r="AF36288" s="74"/>
      <c r="BX36288" s="73"/>
      <c r="BY36288" s="74"/>
      <c r="BZ36288" s="74"/>
      <c r="CA36288" s="74"/>
      <c r="CF36288" s="79"/>
      <c r="CL36288" s="79"/>
    </row>
    <row r="36289" spans="30:90">
      <c r="AD36289" s="73"/>
      <c r="AE36289" s="74"/>
      <c r="AF36289" s="74"/>
      <c r="BX36289" s="73"/>
      <c r="BY36289" s="74"/>
      <c r="BZ36289" s="74"/>
      <c r="CA36289" s="74"/>
      <c r="CF36289" s="79"/>
      <c r="CL36289" s="79"/>
    </row>
    <row r="36290" spans="30:90">
      <c r="AD36290" s="73"/>
      <c r="AE36290" s="74"/>
      <c r="AF36290" s="74"/>
      <c r="BX36290" s="73"/>
      <c r="BY36290" s="74"/>
      <c r="BZ36290" s="74"/>
      <c r="CA36290" s="74"/>
      <c r="CF36290" s="79"/>
      <c r="CL36290" s="79"/>
    </row>
    <row r="36291" spans="30:90">
      <c r="AD36291" s="73"/>
      <c r="AE36291" s="74"/>
      <c r="AF36291" s="74"/>
      <c r="BX36291" s="73"/>
      <c r="BY36291" s="74"/>
      <c r="BZ36291" s="74"/>
      <c r="CA36291" s="74"/>
      <c r="CF36291" s="79"/>
      <c r="CL36291" s="79"/>
    </row>
    <row r="36292" spans="30:90">
      <c r="AD36292" s="73"/>
      <c r="AE36292" s="74"/>
      <c r="AF36292" s="74"/>
      <c r="BX36292" s="73"/>
      <c r="BY36292" s="74"/>
      <c r="BZ36292" s="74"/>
      <c r="CA36292" s="74"/>
      <c r="CF36292" s="79"/>
      <c r="CL36292" s="79"/>
    </row>
    <row r="36293" spans="30:90">
      <c r="AD36293" s="73"/>
      <c r="AE36293" s="74"/>
      <c r="AF36293" s="74"/>
      <c r="BX36293" s="73"/>
      <c r="BY36293" s="74"/>
      <c r="BZ36293" s="74"/>
      <c r="CA36293" s="74"/>
      <c r="CF36293" s="79"/>
      <c r="CL36293" s="79"/>
    </row>
    <row r="36294" spans="30:90">
      <c r="AD36294" s="73"/>
      <c r="AE36294" s="74"/>
      <c r="AF36294" s="74"/>
      <c r="BX36294" s="73"/>
      <c r="BY36294" s="74"/>
      <c r="BZ36294" s="74"/>
      <c r="CA36294" s="74"/>
      <c r="CF36294" s="79"/>
      <c r="CL36294" s="79"/>
    </row>
    <row r="36295" spans="30:90">
      <c r="AD36295" s="73"/>
      <c r="AE36295" s="74"/>
      <c r="AF36295" s="74"/>
      <c r="BX36295" s="73"/>
      <c r="BY36295" s="74"/>
      <c r="BZ36295" s="74"/>
      <c r="CA36295" s="74"/>
      <c r="CF36295" s="79"/>
      <c r="CL36295" s="79"/>
    </row>
    <row r="36296" spans="30:90">
      <c r="AD36296" s="73"/>
      <c r="AE36296" s="74"/>
      <c r="AF36296" s="74"/>
      <c r="BX36296" s="73"/>
      <c r="BY36296" s="74"/>
      <c r="BZ36296" s="74"/>
      <c r="CA36296" s="74"/>
      <c r="CF36296" s="79"/>
      <c r="CL36296" s="79"/>
    </row>
    <row r="36297" spans="30:90">
      <c r="AD36297" s="73"/>
      <c r="AE36297" s="74"/>
      <c r="AF36297" s="74"/>
      <c r="BX36297" s="73"/>
      <c r="BY36297" s="74"/>
      <c r="BZ36297" s="74"/>
      <c r="CA36297" s="74"/>
      <c r="CF36297" s="79"/>
      <c r="CL36297" s="79"/>
    </row>
    <row r="36298" spans="30:90">
      <c r="AD36298" s="73"/>
      <c r="AE36298" s="74"/>
      <c r="AF36298" s="74"/>
      <c r="BX36298" s="73"/>
      <c r="BY36298" s="74"/>
      <c r="BZ36298" s="74"/>
      <c r="CA36298" s="74"/>
      <c r="CF36298" s="79"/>
      <c r="CL36298" s="79"/>
    </row>
    <row r="36299" spans="30:90">
      <c r="AD36299" s="73"/>
      <c r="AE36299" s="74"/>
      <c r="AF36299" s="74"/>
      <c r="BX36299" s="73"/>
      <c r="BY36299" s="74"/>
      <c r="BZ36299" s="74"/>
      <c r="CA36299" s="74"/>
      <c r="CF36299" s="79"/>
      <c r="CL36299" s="79"/>
    </row>
    <row r="36300" spans="30:90">
      <c r="AD36300" s="73"/>
      <c r="AE36300" s="74"/>
      <c r="AF36300" s="74"/>
      <c r="BX36300" s="73"/>
      <c r="BY36300" s="74"/>
      <c r="BZ36300" s="74"/>
      <c r="CA36300" s="74"/>
      <c r="CF36300" s="79"/>
      <c r="CL36300" s="79"/>
    </row>
    <row r="36301" spans="30:90">
      <c r="AD36301" s="73"/>
      <c r="AE36301" s="74"/>
      <c r="AF36301" s="74"/>
      <c r="BX36301" s="73"/>
      <c r="BY36301" s="74"/>
      <c r="BZ36301" s="74"/>
      <c r="CA36301" s="74"/>
      <c r="CF36301" s="79"/>
      <c r="CL36301" s="79"/>
    </row>
    <row r="36302" spans="30:90">
      <c r="AD36302" s="73"/>
      <c r="AE36302" s="74"/>
      <c r="AF36302" s="74"/>
      <c r="BX36302" s="73"/>
      <c r="BY36302" s="74"/>
      <c r="BZ36302" s="74"/>
      <c r="CA36302" s="74"/>
      <c r="CF36302" s="79"/>
      <c r="CL36302" s="79"/>
    </row>
    <row r="36303" spans="30:90">
      <c r="AD36303" s="73"/>
      <c r="AE36303" s="74"/>
      <c r="AF36303" s="74"/>
      <c r="BX36303" s="73"/>
      <c r="BY36303" s="74"/>
      <c r="BZ36303" s="74"/>
      <c r="CA36303" s="74"/>
      <c r="CF36303" s="79"/>
      <c r="CL36303" s="79"/>
    </row>
    <row r="36304" spans="30:90">
      <c r="AD36304" s="73"/>
      <c r="AE36304" s="74"/>
      <c r="AF36304" s="74"/>
      <c r="BX36304" s="73"/>
      <c r="BY36304" s="74"/>
      <c r="BZ36304" s="74"/>
      <c r="CA36304" s="74"/>
      <c r="CF36304" s="79"/>
      <c r="CL36304" s="79"/>
    </row>
    <row r="36305" spans="30:90">
      <c r="AD36305" s="73"/>
      <c r="AE36305" s="74"/>
      <c r="AF36305" s="74"/>
      <c r="BX36305" s="73"/>
      <c r="BY36305" s="74"/>
      <c r="BZ36305" s="74"/>
      <c r="CA36305" s="74"/>
      <c r="CF36305" s="79"/>
      <c r="CL36305" s="79"/>
    </row>
    <row r="36306" spans="30:90">
      <c r="AD36306" s="73"/>
      <c r="AE36306" s="74"/>
      <c r="AF36306" s="74"/>
      <c r="BX36306" s="73"/>
      <c r="BY36306" s="74"/>
      <c r="BZ36306" s="74"/>
      <c r="CA36306" s="74"/>
      <c r="CF36306" s="79"/>
      <c r="CL36306" s="79"/>
    </row>
    <row r="36307" spans="30:90">
      <c r="AD36307" s="73"/>
      <c r="AE36307" s="74"/>
      <c r="AF36307" s="74"/>
      <c r="BX36307" s="73"/>
      <c r="BY36307" s="74"/>
      <c r="BZ36307" s="74"/>
      <c r="CA36307" s="74"/>
      <c r="CF36307" s="79"/>
      <c r="CL36307" s="79"/>
    </row>
    <row r="36308" spans="30:90">
      <c r="AD36308" s="73"/>
      <c r="AE36308" s="74"/>
      <c r="AF36308" s="74"/>
      <c r="BX36308" s="73"/>
      <c r="BY36308" s="74"/>
      <c r="BZ36308" s="74"/>
      <c r="CA36308" s="74"/>
      <c r="CF36308" s="79"/>
      <c r="CL36308" s="79"/>
    </row>
    <row r="36309" spans="30:90">
      <c r="AD36309" s="73"/>
      <c r="AE36309" s="74"/>
      <c r="AF36309" s="74"/>
      <c r="BX36309" s="73"/>
      <c r="BY36309" s="74"/>
      <c r="BZ36309" s="74"/>
      <c r="CA36309" s="74"/>
      <c r="CF36309" s="79"/>
      <c r="CL36309" s="79"/>
    </row>
    <row r="36310" spans="30:90">
      <c r="AD36310" s="73"/>
      <c r="AE36310" s="74"/>
      <c r="AF36310" s="74"/>
      <c r="BX36310" s="73"/>
      <c r="BY36310" s="74"/>
      <c r="BZ36310" s="74"/>
      <c r="CA36310" s="74"/>
      <c r="CF36310" s="79"/>
      <c r="CL36310" s="79"/>
    </row>
    <row r="36311" spans="30:90">
      <c r="AD36311" s="73"/>
      <c r="AE36311" s="74"/>
      <c r="AF36311" s="74"/>
      <c r="BX36311" s="73"/>
      <c r="BY36311" s="74"/>
      <c r="BZ36311" s="74"/>
      <c r="CA36311" s="74"/>
      <c r="CF36311" s="79"/>
      <c r="CL36311" s="79"/>
    </row>
    <row r="36312" spans="30:90">
      <c r="AD36312" s="73"/>
      <c r="AE36312" s="74"/>
      <c r="AF36312" s="74"/>
      <c r="BX36312" s="73"/>
      <c r="BY36312" s="74"/>
      <c r="BZ36312" s="74"/>
      <c r="CA36312" s="74"/>
      <c r="CF36312" s="79"/>
      <c r="CL36312" s="79"/>
    </row>
    <row r="36313" spans="30:90">
      <c r="AD36313" s="73"/>
      <c r="AE36313" s="74"/>
      <c r="AF36313" s="74"/>
      <c r="BX36313" s="73"/>
      <c r="BY36313" s="74"/>
      <c r="BZ36313" s="74"/>
      <c r="CA36313" s="74"/>
      <c r="CF36313" s="79"/>
      <c r="CL36313" s="79"/>
    </row>
    <row r="36314" spans="30:90">
      <c r="AD36314" s="73"/>
      <c r="AE36314" s="74"/>
      <c r="AF36314" s="74"/>
      <c r="BX36314" s="73"/>
      <c r="BY36314" s="74"/>
      <c r="BZ36314" s="74"/>
      <c r="CA36314" s="74"/>
      <c r="CF36314" s="79"/>
      <c r="CL36314" s="79"/>
    </row>
    <row r="36315" spans="30:90">
      <c r="AD36315" s="73"/>
      <c r="AE36315" s="74"/>
      <c r="AF36315" s="74"/>
      <c r="BX36315" s="73"/>
      <c r="BY36315" s="74"/>
      <c r="BZ36315" s="74"/>
      <c r="CA36315" s="74"/>
      <c r="CF36315" s="79"/>
      <c r="CL36315" s="79"/>
    </row>
    <row r="36316" spans="30:90">
      <c r="AD36316" s="73"/>
      <c r="AE36316" s="74"/>
      <c r="AF36316" s="74"/>
      <c r="BX36316" s="73"/>
      <c r="BY36316" s="74"/>
      <c r="BZ36316" s="74"/>
      <c r="CA36316" s="74"/>
      <c r="CF36316" s="79"/>
      <c r="CL36316" s="79"/>
    </row>
    <row r="36317" spans="30:90">
      <c r="AD36317" s="73"/>
      <c r="AE36317" s="74"/>
      <c r="AF36317" s="74"/>
      <c r="BX36317" s="73"/>
      <c r="BY36317" s="74"/>
      <c r="BZ36317" s="74"/>
      <c r="CA36317" s="74"/>
      <c r="CF36317" s="79"/>
      <c r="CL36317" s="79"/>
    </row>
    <row r="36318" spans="30:90">
      <c r="AD36318" s="73"/>
      <c r="AE36318" s="74"/>
      <c r="AF36318" s="74"/>
      <c r="BX36318" s="73"/>
      <c r="BY36318" s="74"/>
      <c r="BZ36318" s="74"/>
      <c r="CA36318" s="74"/>
      <c r="CF36318" s="79"/>
      <c r="CL36318" s="79"/>
    </row>
    <row r="36319" spans="30:90">
      <c r="AD36319" s="73"/>
      <c r="AE36319" s="74"/>
      <c r="AF36319" s="74"/>
      <c r="BX36319" s="73"/>
      <c r="BY36319" s="74"/>
      <c r="BZ36319" s="74"/>
      <c r="CA36319" s="74"/>
      <c r="CF36319" s="79"/>
      <c r="CL36319" s="79"/>
    </row>
    <row r="36320" spans="30:90">
      <c r="AD36320" s="73"/>
      <c r="AE36320" s="74"/>
      <c r="AF36320" s="74"/>
      <c r="BX36320" s="73"/>
      <c r="BY36320" s="74"/>
      <c r="BZ36320" s="74"/>
      <c r="CA36320" s="74"/>
      <c r="CF36320" s="79"/>
      <c r="CL36320" s="79"/>
    </row>
    <row r="36321" spans="30:90">
      <c r="AD36321" s="73"/>
      <c r="AE36321" s="74"/>
      <c r="AF36321" s="74"/>
      <c r="BX36321" s="73"/>
      <c r="BY36321" s="74"/>
      <c r="BZ36321" s="74"/>
      <c r="CA36321" s="74"/>
      <c r="CF36321" s="79"/>
      <c r="CL36321" s="79"/>
    </row>
    <row r="36322" spans="30:90">
      <c r="AD36322" s="73"/>
      <c r="AE36322" s="74"/>
      <c r="AF36322" s="74"/>
      <c r="BX36322" s="73"/>
      <c r="BY36322" s="74"/>
      <c r="BZ36322" s="74"/>
      <c r="CA36322" s="74"/>
      <c r="CF36322" s="79"/>
      <c r="CL36322" s="79"/>
    </row>
    <row r="36323" spans="30:90">
      <c r="AD36323" s="73"/>
      <c r="AE36323" s="74"/>
      <c r="AF36323" s="74"/>
      <c r="BX36323" s="73"/>
      <c r="BY36323" s="74"/>
      <c r="BZ36323" s="74"/>
      <c r="CA36323" s="74"/>
      <c r="CF36323" s="79"/>
      <c r="CL36323" s="79"/>
    </row>
    <row r="36324" spans="30:90">
      <c r="AD36324" s="73"/>
      <c r="AE36324" s="74"/>
      <c r="AF36324" s="74"/>
      <c r="BX36324" s="73"/>
      <c r="BY36324" s="74"/>
      <c r="BZ36324" s="74"/>
      <c r="CA36324" s="74"/>
      <c r="CF36324" s="79"/>
      <c r="CL36324" s="79"/>
    </row>
    <row r="36325" spans="30:90">
      <c r="AD36325" s="73"/>
      <c r="AE36325" s="74"/>
      <c r="AF36325" s="74"/>
      <c r="BX36325" s="73"/>
      <c r="BY36325" s="74"/>
      <c r="BZ36325" s="74"/>
      <c r="CA36325" s="74"/>
      <c r="CF36325" s="79"/>
      <c r="CL36325" s="79"/>
    </row>
    <row r="36326" spans="30:90">
      <c r="AD36326" s="73"/>
      <c r="AE36326" s="74"/>
      <c r="AF36326" s="74"/>
      <c r="BX36326" s="73"/>
      <c r="BY36326" s="74"/>
      <c r="BZ36326" s="74"/>
      <c r="CA36326" s="74"/>
      <c r="CF36326" s="79"/>
      <c r="CL36326" s="79"/>
    </row>
    <row r="36327" spans="30:90">
      <c r="AD36327" s="73"/>
      <c r="AE36327" s="74"/>
      <c r="AF36327" s="74"/>
      <c r="BX36327" s="73"/>
      <c r="BY36327" s="74"/>
      <c r="BZ36327" s="74"/>
      <c r="CA36327" s="74"/>
      <c r="CF36327" s="79"/>
      <c r="CL36327" s="79"/>
    </row>
    <row r="36328" spans="30:90">
      <c r="AD36328" s="73"/>
      <c r="AE36328" s="74"/>
      <c r="AF36328" s="74"/>
      <c r="BX36328" s="73"/>
      <c r="BY36328" s="74"/>
      <c r="BZ36328" s="74"/>
      <c r="CA36328" s="74"/>
      <c r="CF36328" s="79"/>
      <c r="CL36328" s="79"/>
    </row>
    <row r="36329" spans="30:90">
      <c r="AD36329" s="73"/>
      <c r="AE36329" s="74"/>
      <c r="AF36329" s="74"/>
      <c r="BX36329" s="73"/>
      <c r="BY36329" s="74"/>
      <c r="BZ36329" s="74"/>
      <c r="CA36329" s="74"/>
      <c r="CF36329" s="79"/>
      <c r="CL36329" s="79"/>
    </row>
    <row r="36330" spans="30:90">
      <c r="AD36330" s="73"/>
      <c r="AE36330" s="74"/>
      <c r="AF36330" s="74"/>
      <c r="BX36330" s="73"/>
      <c r="BY36330" s="74"/>
      <c r="BZ36330" s="74"/>
      <c r="CA36330" s="74"/>
      <c r="CF36330" s="79"/>
      <c r="CL36330" s="79"/>
    </row>
    <row r="36331" spans="30:90">
      <c r="AD36331" s="73"/>
      <c r="AE36331" s="74"/>
      <c r="AF36331" s="74"/>
      <c r="BX36331" s="73"/>
      <c r="BY36331" s="74"/>
      <c r="BZ36331" s="74"/>
      <c r="CA36331" s="74"/>
      <c r="CF36331" s="79"/>
      <c r="CL36331" s="79"/>
    </row>
    <row r="36332" spans="30:90">
      <c r="AD36332" s="73"/>
      <c r="AE36332" s="74"/>
      <c r="AF36332" s="74"/>
      <c r="BX36332" s="73"/>
      <c r="BY36332" s="74"/>
      <c r="BZ36332" s="74"/>
      <c r="CA36332" s="74"/>
      <c r="CF36332" s="79"/>
      <c r="CL36332" s="79"/>
    </row>
    <row r="36333" spans="30:90">
      <c r="AD36333" s="73"/>
      <c r="AE36333" s="74"/>
      <c r="AF36333" s="74"/>
      <c r="BX36333" s="73"/>
      <c r="BY36333" s="74"/>
      <c r="BZ36333" s="74"/>
      <c r="CA36333" s="74"/>
      <c r="CF36333" s="79"/>
      <c r="CL36333" s="79"/>
    </row>
    <row r="36334" spans="30:90">
      <c r="AD36334" s="73"/>
      <c r="AE36334" s="74"/>
      <c r="AF36334" s="74"/>
      <c r="BX36334" s="73"/>
      <c r="BY36334" s="74"/>
      <c r="BZ36334" s="74"/>
      <c r="CA36334" s="74"/>
      <c r="CF36334" s="79"/>
      <c r="CL36334" s="79"/>
    </row>
    <row r="36335" spans="30:90">
      <c r="AD36335" s="73"/>
      <c r="AE36335" s="74"/>
      <c r="AF36335" s="74"/>
      <c r="BX36335" s="73"/>
      <c r="BY36335" s="74"/>
      <c r="BZ36335" s="74"/>
      <c r="CA36335" s="74"/>
      <c r="CF36335" s="79"/>
      <c r="CL36335" s="79"/>
    </row>
    <row r="36336" spans="30:90">
      <c r="AD36336" s="73"/>
      <c r="AE36336" s="74"/>
      <c r="AF36336" s="74"/>
      <c r="BX36336" s="73"/>
      <c r="BY36336" s="74"/>
      <c r="BZ36336" s="74"/>
      <c r="CA36336" s="74"/>
      <c r="CF36336" s="79"/>
      <c r="CL36336" s="79"/>
    </row>
    <row r="36337" spans="30:90">
      <c r="AD36337" s="73"/>
      <c r="AE36337" s="74"/>
      <c r="AF36337" s="74"/>
      <c r="BX36337" s="73"/>
      <c r="BY36337" s="74"/>
      <c r="BZ36337" s="74"/>
      <c r="CA36337" s="74"/>
      <c r="CF36337" s="79"/>
      <c r="CL36337" s="79"/>
    </row>
    <row r="36338" spans="30:90">
      <c r="AD36338" s="73"/>
      <c r="AE36338" s="74"/>
      <c r="AF36338" s="74"/>
      <c r="BX36338" s="73"/>
      <c r="BY36338" s="74"/>
      <c r="BZ36338" s="74"/>
      <c r="CA36338" s="74"/>
      <c r="CF36338" s="79"/>
      <c r="CL36338" s="79"/>
    </row>
    <row r="36339" spans="30:90">
      <c r="AD36339" s="73"/>
      <c r="AE36339" s="74"/>
      <c r="AF36339" s="74"/>
      <c r="BX36339" s="73"/>
      <c r="BY36339" s="74"/>
      <c r="BZ36339" s="74"/>
      <c r="CA36339" s="74"/>
      <c r="CF36339" s="79"/>
      <c r="CL36339" s="79"/>
    </row>
    <row r="36340" spans="30:90">
      <c r="AD36340" s="73"/>
      <c r="AE36340" s="74"/>
      <c r="AF36340" s="74"/>
      <c r="BX36340" s="73"/>
      <c r="BY36340" s="74"/>
      <c r="BZ36340" s="74"/>
      <c r="CA36340" s="74"/>
      <c r="CF36340" s="79"/>
      <c r="CL36340" s="79"/>
    </row>
    <row r="36341" spans="30:90">
      <c r="AD36341" s="73"/>
      <c r="AE36341" s="74"/>
      <c r="AF36341" s="74"/>
      <c r="BX36341" s="73"/>
      <c r="BY36341" s="74"/>
      <c r="BZ36341" s="74"/>
      <c r="CA36341" s="74"/>
      <c r="CF36341" s="79"/>
      <c r="CL36341" s="79"/>
    </row>
    <row r="36342" spans="30:90">
      <c r="AD36342" s="73"/>
      <c r="AE36342" s="74"/>
      <c r="AF36342" s="74"/>
      <c r="BX36342" s="73"/>
      <c r="BY36342" s="74"/>
      <c r="BZ36342" s="74"/>
      <c r="CA36342" s="74"/>
      <c r="CF36342" s="79"/>
      <c r="CL36342" s="79"/>
    </row>
    <row r="36343" spans="30:90">
      <c r="AD36343" s="73"/>
      <c r="AE36343" s="74"/>
      <c r="AF36343" s="74"/>
      <c r="BX36343" s="73"/>
      <c r="BY36343" s="74"/>
      <c r="BZ36343" s="74"/>
      <c r="CA36343" s="74"/>
      <c r="CF36343" s="79"/>
      <c r="CL36343" s="79"/>
    </row>
    <row r="36344" spans="30:90">
      <c r="AD36344" s="73"/>
      <c r="AE36344" s="74"/>
      <c r="AF36344" s="74"/>
      <c r="BX36344" s="73"/>
      <c r="BY36344" s="74"/>
      <c r="BZ36344" s="74"/>
      <c r="CA36344" s="74"/>
      <c r="CF36344" s="79"/>
      <c r="CL36344" s="79"/>
    </row>
    <row r="36345" spans="30:90">
      <c r="AD36345" s="73"/>
      <c r="AE36345" s="74"/>
      <c r="AF36345" s="74"/>
      <c r="BX36345" s="73"/>
      <c r="BY36345" s="74"/>
      <c r="BZ36345" s="74"/>
      <c r="CA36345" s="74"/>
      <c r="CF36345" s="79"/>
      <c r="CL36345" s="79"/>
    </row>
    <row r="36346" spans="30:90">
      <c r="AD36346" s="73"/>
      <c r="AE36346" s="74"/>
      <c r="AF36346" s="74"/>
      <c r="BX36346" s="73"/>
      <c r="BY36346" s="74"/>
      <c r="BZ36346" s="74"/>
      <c r="CA36346" s="74"/>
      <c r="CF36346" s="79"/>
      <c r="CL36346" s="79"/>
    </row>
    <row r="36347" spans="30:90">
      <c r="AD36347" s="73"/>
      <c r="AE36347" s="74"/>
      <c r="AF36347" s="74"/>
      <c r="BX36347" s="73"/>
      <c r="BY36347" s="74"/>
      <c r="BZ36347" s="74"/>
      <c r="CA36347" s="74"/>
      <c r="CF36347" s="79"/>
      <c r="CL36347" s="79"/>
    </row>
    <row r="36348" spans="30:90">
      <c r="AD36348" s="73"/>
      <c r="AE36348" s="74"/>
      <c r="AF36348" s="74"/>
      <c r="BX36348" s="73"/>
      <c r="BY36348" s="74"/>
      <c r="BZ36348" s="74"/>
      <c r="CA36348" s="74"/>
      <c r="CF36348" s="79"/>
      <c r="CL36348" s="79"/>
    </row>
    <row r="36349" spans="30:90">
      <c r="AD36349" s="73"/>
      <c r="AE36349" s="74"/>
      <c r="AF36349" s="74"/>
      <c r="BX36349" s="73"/>
      <c r="BY36349" s="74"/>
      <c r="BZ36349" s="74"/>
      <c r="CA36349" s="74"/>
      <c r="CF36349" s="79"/>
      <c r="CL36349" s="79"/>
    </row>
    <row r="36350" spans="30:90">
      <c r="AD36350" s="73"/>
      <c r="AE36350" s="74"/>
      <c r="AF36350" s="74"/>
      <c r="BX36350" s="73"/>
      <c r="BY36350" s="74"/>
      <c r="BZ36350" s="74"/>
      <c r="CA36350" s="74"/>
      <c r="CF36350" s="79"/>
      <c r="CL36350" s="79"/>
    </row>
    <row r="36351" spans="30:90">
      <c r="AD36351" s="73"/>
      <c r="AE36351" s="74"/>
      <c r="AF36351" s="74"/>
      <c r="BX36351" s="73"/>
      <c r="BY36351" s="74"/>
      <c r="BZ36351" s="74"/>
      <c r="CA36351" s="74"/>
      <c r="CF36351" s="79"/>
      <c r="CL36351" s="79"/>
    </row>
    <row r="36352" spans="30:90">
      <c r="AD36352" s="73"/>
      <c r="AE36352" s="74"/>
      <c r="AF36352" s="74"/>
      <c r="BX36352" s="73"/>
      <c r="BY36352" s="74"/>
      <c r="BZ36352" s="74"/>
      <c r="CA36352" s="74"/>
      <c r="CF36352" s="79"/>
      <c r="CL36352" s="79"/>
    </row>
    <row r="36353" spans="30:90">
      <c r="AD36353" s="73"/>
      <c r="AE36353" s="74"/>
      <c r="AF36353" s="74"/>
      <c r="BX36353" s="73"/>
      <c r="BY36353" s="74"/>
      <c r="BZ36353" s="74"/>
      <c r="CA36353" s="74"/>
      <c r="CF36353" s="79"/>
      <c r="CL36353" s="79"/>
    </row>
    <row r="36354" spans="30:90">
      <c r="AD36354" s="73"/>
      <c r="AE36354" s="74"/>
      <c r="AF36354" s="74"/>
      <c r="BX36354" s="73"/>
      <c r="BY36354" s="74"/>
      <c r="BZ36354" s="74"/>
      <c r="CA36354" s="74"/>
      <c r="CF36354" s="79"/>
      <c r="CL36354" s="79"/>
    </row>
    <row r="36355" spans="30:90">
      <c r="AD36355" s="73"/>
      <c r="AE36355" s="74"/>
      <c r="AF36355" s="74"/>
      <c r="BX36355" s="73"/>
      <c r="BY36355" s="74"/>
      <c r="BZ36355" s="74"/>
      <c r="CA36355" s="74"/>
      <c r="CF36355" s="79"/>
      <c r="CL36355" s="79"/>
    </row>
    <row r="36356" spans="30:90">
      <c r="AD36356" s="73"/>
      <c r="AE36356" s="74"/>
      <c r="AF36356" s="74"/>
      <c r="BX36356" s="73"/>
      <c r="BY36356" s="74"/>
      <c r="BZ36356" s="74"/>
      <c r="CA36356" s="74"/>
      <c r="CF36356" s="79"/>
      <c r="CL36356" s="79"/>
    </row>
    <row r="36357" spans="30:90">
      <c r="AD36357" s="73"/>
      <c r="AE36357" s="74"/>
      <c r="AF36357" s="74"/>
      <c r="BX36357" s="73"/>
      <c r="BY36357" s="74"/>
      <c r="BZ36357" s="74"/>
      <c r="CA36357" s="74"/>
      <c r="CF36357" s="79"/>
      <c r="CL36357" s="79"/>
    </row>
    <row r="36358" spans="30:90">
      <c r="AD36358" s="73"/>
      <c r="AE36358" s="74"/>
      <c r="AF36358" s="74"/>
      <c r="BX36358" s="73"/>
      <c r="BY36358" s="74"/>
      <c r="BZ36358" s="74"/>
      <c r="CA36358" s="74"/>
      <c r="CF36358" s="79"/>
      <c r="CL36358" s="79"/>
    </row>
    <row r="36359" spans="30:90">
      <c r="AD36359" s="73"/>
      <c r="AE36359" s="74"/>
      <c r="AF36359" s="74"/>
      <c r="BX36359" s="73"/>
      <c r="BY36359" s="74"/>
      <c r="BZ36359" s="74"/>
      <c r="CA36359" s="74"/>
      <c r="CF36359" s="79"/>
      <c r="CL36359" s="79"/>
    </row>
    <row r="36360" spans="30:90">
      <c r="AD36360" s="73"/>
      <c r="AE36360" s="74"/>
      <c r="AF36360" s="74"/>
      <c r="BX36360" s="73"/>
      <c r="BY36360" s="74"/>
      <c r="BZ36360" s="74"/>
      <c r="CA36360" s="74"/>
      <c r="CF36360" s="79"/>
      <c r="CL36360" s="79"/>
    </row>
    <row r="36361" spans="30:90">
      <c r="AD36361" s="73"/>
      <c r="AE36361" s="74"/>
      <c r="AF36361" s="74"/>
      <c r="BX36361" s="73"/>
      <c r="BY36361" s="74"/>
      <c r="BZ36361" s="74"/>
      <c r="CA36361" s="74"/>
      <c r="CF36361" s="79"/>
      <c r="CL36361" s="79"/>
    </row>
    <row r="36362" spans="30:90">
      <c r="AD36362" s="73"/>
      <c r="AE36362" s="74"/>
      <c r="AF36362" s="74"/>
      <c r="BX36362" s="73"/>
      <c r="BY36362" s="74"/>
      <c r="BZ36362" s="74"/>
      <c r="CA36362" s="74"/>
      <c r="CF36362" s="79"/>
      <c r="CL36362" s="79"/>
    </row>
    <row r="36363" spans="30:90">
      <c r="AD36363" s="73"/>
      <c r="AE36363" s="74"/>
      <c r="AF36363" s="74"/>
      <c r="BX36363" s="73"/>
      <c r="BY36363" s="74"/>
      <c r="BZ36363" s="74"/>
      <c r="CA36363" s="74"/>
      <c r="CF36363" s="79"/>
      <c r="CL36363" s="79"/>
    </row>
    <row r="36364" spans="30:90">
      <c r="AD36364" s="73"/>
      <c r="AE36364" s="74"/>
      <c r="AF36364" s="74"/>
      <c r="BX36364" s="73"/>
      <c r="BY36364" s="74"/>
      <c r="BZ36364" s="74"/>
      <c r="CA36364" s="74"/>
      <c r="CF36364" s="79"/>
      <c r="CL36364" s="79"/>
    </row>
    <row r="36365" spans="30:90">
      <c r="AD36365" s="73"/>
      <c r="AE36365" s="74"/>
      <c r="AF36365" s="74"/>
      <c r="BX36365" s="73"/>
      <c r="BY36365" s="74"/>
      <c r="BZ36365" s="74"/>
      <c r="CA36365" s="74"/>
      <c r="CF36365" s="79"/>
      <c r="CL36365" s="79"/>
    </row>
    <row r="36366" spans="30:90">
      <c r="AD36366" s="73"/>
      <c r="AE36366" s="74"/>
      <c r="AF36366" s="74"/>
      <c r="BX36366" s="73"/>
      <c r="BY36366" s="74"/>
      <c r="BZ36366" s="74"/>
      <c r="CA36366" s="74"/>
      <c r="CF36366" s="79"/>
      <c r="CL36366" s="79"/>
    </row>
    <row r="36367" spans="30:90">
      <c r="AD36367" s="73"/>
      <c r="AE36367" s="74"/>
      <c r="AF36367" s="74"/>
      <c r="BX36367" s="73"/>
      <c r="BY36367" s="74"/>
      <c r="BZ36367" s="74"/>
      <c r="CA36367" s="74"/>
      <c r="CF36367" s="79"/>
      <c r="CL36367" s="79"/>
    </row>
    <row r="36368" spans="30:90">
      <c r="AD36368" s="73"/>
      <c r="AE36368" s="74"/>
      <c r="AF36368" s="74"/>
      <c r="BX36368" s="73"/>
      <c r="BY36368" s="74"/>
      <c r="BZ36368" s="74"/>
      <c r="CA36368" s="74"/>
      <c r="CF36368" s="79"/>
      <c r="CL36368" s="79"/>
    </row>
    <row r="36369" spans="30:90">
      <c r="AD36369" s="73"/>
      <c r="AE36369" s="74"/>
      <c r="AF36369" s="74"/>
      <c r="BX36369" s="73"/>
      <c r="BY36369" s="74"/>
      <c r="BZ36369" s="74"/>
      <c r="CA36369" s="74"/>
      <c r="CF36369" s="79"/>
      <c r="CL36369" s="79"/>
    </row>
    <row r="36370" spans="30:90">
      <c r="AD36370" s="73"/>
      <c r="AE36370" s="74"/>
      <c r="AF36370" s="74"/>
      <c r="BX36370" s="73"/>
      <c r="BY36370" s="74"/>
      <c r="BZ36370" s="74"/>
      <c r="CA36370" s="74"/>
      <c r="CF36370" s="79"/>
      <c r="CL36370" s="79"/>
    </row>
    <row r="36371" spans="30:90">
      <c r="AD36371" s="73"/>
      <c r="AE36371" s="74"/>
      <c r="AF36371" s="74"/>
      <c r="BX36371" s="73"/>
      <c r="BY36371" s="74"/>
      <c r="BZ36371" s="74"/>
      <c r="CA36371" s="74"/>
      <c r="CF36371" s="79"/>
      <c r="CL36371" s="79"/>
    </row>
    <row r="36372" spans="30:90">
      <c r="AD36372" s="73"/>
      <c r="AE36372" s="74"/>
      <c r="AF36372" s="74"/>
      <c r="BX36372" s="73"/>
      <c r="BY36372" s="74"/>
      <c r="BZ36372" s="74"/>
      <c r="CA36372" s="74"/>
      <c r="CF36372" s="79"/>
      <c r="CL36372" s="79"/>
    </row>
    <row r="36373" spans="30:90">
      <c r="AD36373" s="73"/>
      <c r="AE36373" s="74"/>
      <c r="AF36373" s="74"/>
      <c r="BX36373" s="73"/>
      <c r="BY36373" s="74"/>
      <c r="BZ36373" s="74"/>
      <c r="CA36373" s="74"/>
      <c r="CF36373" s="79"/>
      <c r="CL36373" s="79"/>
    </row>
    <row r="36374" spans="30:90">
      <c r="AD36374" s="73"/>
      <c r="AE36374" s="74"/>
      <c r="AF36374" s="74"/>
      <c r="BX36374" s="73"/>
      <c r="BY36374" s="74"/>
      <c r="BZ36374" s="74"/>
      <c r="CA36374" s="74"/>
      <c r="CF36374" s="79"/>
      <c r="CL36374" s="79"/>
    </row>
    <row r="36375" spans="30:90">
      <c r="AD36375" s="73"/>
      <c r="AE36375" s="74"/>
      <c r="AF36375" s="74"/>
      <c r="BX36375" s="73"/>
      <c r="BY36375" s="74"/>
      <c r="BZ36375" s="74"/>
      <c r="CA36375" s="74"/>
      <c r="CF36375" s="79"/>
      <c r="CL36375" s="79"/>
    </row>
    <row r="36376" spans="30:90">
      <c r="AD36376" s="73"/>
      <c r="AE36376" s="74"/>
      <c r="AF36376" s="74"/>
      <c r="BX36376" s="73"/>
      <c r="BY36376" s="74"/>
      <c r="BZ36376" s="74"/>
      <c r="CA36376" s="74"/>
      <c r="CF36376" s="79"/>
      <c r="CL36376" s="79"/>
    </row>
    <row r="36377" spans="30:90">
      <c r="AD36377" s="73"/>
      <c r="AE36377" s="74"/>
      <c r="AF36377" s="74"/>
      <c r="BX36377" s="73"/>
      <c r="BY36377" s="74"/>
      <c r="BZ36377" s="74"/>
      <c r="CA36377" s="74"/>
      <c r="CF36377" s="79"/>
      <c r="CL36377" s="79"/>
    </row>
    <row r="36378" spans="30:90">
      <c r="AD36378" s="73"/>
      <c r="AE36378" s="74"/>
      <c r="AF36378" s="74"/>
      <c r="BX36378" s="73"/>
      <c r="BY36378" s="74"/>
      <c r="BZ36378" s="74"/>
      <c r="CA36378" s="74"/>
      <c r="CF36378" s="79"/>
      <c r="CL36378" s="79"/>
    </row>
    <row r="36379" spans="30:90">
      <c r="AD36379" s="73"/>
      <c r="AE36379" s="74"/>
      <c r="AF36379" s="74"/>
      <c r="BX36379" s="73"/>
      <c r="BY36379" s="74"/>
      <c r="BZ36379" s="74"/>
      <c r="CA36379" s="74"/>
      <c r="CF36379" s="79"/>
      <c r="CL36379" s="79"/>
    </row>
    <row r="36380" spans="30:90">
      <c r="AD36380" s="73"/>
      <c r="AE36380" s="74"/>
      <c r="AF36380" s="74"/>
      <c r="BX36380" s="73"/>
      <c r="BY36380" s="74"/>
      <c r="BZ36380" s="74"/>
      <c r="CA36380" s="74"/>
      <c r="CF36380" s="79"/>
      <c r="CL36380" s="79"/>
    </row>
    <row r="36381" spans="30:90">
      <c r="AD36381" s="73"/>
      <c r="AE36381" s="74"/>
      <c r="AF36381" s="74"/>
      <c r="BX36381" s="73"/>
      <c r="BY36381" s="74"/>
      <c r="BZ36381" s="74"/>
      <c r="CA36381" s="74"/>
      <c r="CF36381" s="79"/>
      <c r="CL36381" s="79"/>
    </row>
    <row r="36382" spans="30:90">
      <c r="AD36382" s="73"/>
      <c r="AE36382" s="74"/>
      <c r="AF36382" s="74"/>
      <c r="BX36382" s="73"/>
      <c r="BY36382" s="74"/>
      <c r="BZ36382" s="74"/>
      <c r="CA36382" s="74"/>
      <c r="CF36382" s="79"/>
      <c r="CL36382" s="79"/>
    </row>
    <row r="36383" spans="30:90">
      <c r="AD36383" s="73"/>
      <c r="AE36383" s="74"/>
      <c r="AF36383" s="74"/>
      <c r="BX36383" s="73"/>
      <c r="BY36383" s="74"/>
      <c r="BZ36383" s="74"/>
      <c r="CA36383" s="74"/>
      <c r="CF36383" s="79"/>
      <c r="CL36383" s="79"/>
    </row>
    <row r="36384" spans="30:90">
      <c r="AD36384" s="73"/>
      <c r="AE36384" s="74"/>
      <c r="AF36384" s="74"/>
      <c r="BX36384" s="73"/>
      <c r="BY36384" s="74"/>
      <c r="BZ36384" s="74"/>
      <c r="CA36384" s="74"/>
      <c r="CF36384" s="79"/>
      <c r="CL36384" s="79"/>
    </row>
    <row r="36385" spans="30:90">
      <c r="AD36385" s="73"/>
      <c r="AE36385" s="74"/>
      <c r="AF36385" s="74"/>
      <c r="BX36385" s="73"/>
      <c r="BY36385" s="74"/>
      <c r="BZ36385" s="74"/>
      <c r="CA36385" s="74"/>
      <c r="CF36385" s="79"/>
      <c r="CL36385" s="79"/>
    </row>
    <row r="36386" spans="30:90">
      <c r="AD36386" s="73"/>
      <c r="AE36386" s="74"/>
      <c r="AF36386" s="74"/>
      <c r="BX36386" s="73"/>
      <c r="BY36386" s="74"/>
      <c r="BZ36386" s="74"/>
      <c r="CA36386" s="74"/>
      <c r="CF36386" s="79"/>
      <c r="CL36386" s="79"/>
    </row>
    <row r="36387" spans="30:90">
      <c r="AD36387" s="73"/>
      <c r="AE36387" s="74"/>
      <c r="AF36387" s="74"/>
      <c r="BX36387" s="73"/>
      <c r="BY36387" s="74"/>
      <c r="BZ36387" s="74"/>
      <c r="CA36387" s="74"/>
      <c r="CF36387" s="79"/>
      <c r="CL36387" s="79"/>
    </row>
    <row r="36388" spans="30:90">
      <c r="AD36388" s="73"/>
      <c r="AE36388" s="74"/>
      <c r="AF36388" s="74"/>
      <c r="BX36388" s="73"/>
      <c r="BY36388" s="74"/>
      <c r="BZ36388" s="74"/>
      <c r="CA36388" s="74"/>
      <c r="CF36388" s="79"/>
      <c r="CL36388" s="79"/>
    </row>
    <row r="36389" spans="30:90">
      <c r="AD36389" s="73"/>
      <c r="AE36389" s="74"/>
      <c r="AF36389" s="74"/>
      <c r="BX36389" s="73"/>
      <c r="BY36389" s="74"/>
      <c r="BZ36389" s="74"/>
      <c r="CA36389" s="74"/>
      <c r="CF36389" s="79"/>
      <c r="CL36389" s="79"/>
    </row>
    <row r="36390" spans="30:90">
      <c r="AD36390" s="73"/>
      <c r="AE36390" s="74"/>
      <c r="AF36390" s="74"/>
      <c r="BX36390" s="73"/>
      <c r="BY36390" s="74"/>
      <c r="BZ36390" s="74"/>
      <c r="CA36390" s="74"/>
      <c r="CF36390" s="79"/>
      <c r="CL36390" s="79"/>
    </row>
    <row r="36391" spans="30:90">
      <c r="AD36391" s="73"/>
      <c r="AE36391" s="74"/>
      <c r="AF36391" s="74"/>
      <c r="BX36391" s="73"/>
      <c r="BY36391" s="74"/>
      <c r="BZ36391" s="74"/>
      <c r="CA36391" s="74"/>
      <c r="CF36391" s="79"/>
      <c r="CL36391" s="79"/>
    </row>
    <row r="36392" spans="30:90">
      <c r="AD36392" s="73"/>
      <c r="AE36392" s="74"/>
      <c r="AF36392" s="74"/>
      <c r="BX36392" s="73"/>
      <c r="BY36392" s="74"/>
      <c r="BZ36392" s="74"/>
      <c r="CA36392" s="74"/>
      <c r="CF36392" s="79"/>
      <c r="CL36392" s="79"/>
    </row>
    <row r="36393" spans="30:90">
      <c r="AD36393" s="73"/>
      <c r="AE36393" s="74"/>
      <c r="AF36393" s="74"/>
      <c r="BX36393" s="73"/>
      <c r="BY36393" s="74"/>
      <c r="BZ36393" s="74"/>
      <c r="CA36393" s="74"/>
      <c r="CF36393" s="79"/>
      <c r="CL36393" s="79"/>
    </row>
    <row r="36394" spans="30:90">
      <c r="AD36394" s="73"/>
      <c r="AE36394" s="74"/>
      <c r="AF36394" s="74"/>
      <c r="BX36394" s="73"/>
      <c r="BY36394" s="74"/>
      <c r="BZ36394" s="74"/>
      <c r="CA36394" s="74"/>
      <c r="CF36394" s="79"/>
      <c r="CL36394" s="79"/>
    </row>
    <row r="36395" spans="30:90">
      <c r="AD36395" s="73"/>
      <c r="AE36395" s="74"/>
      <c r="AF36395" s="74"/>
      <c r="BX36395" s="73"/>
      <c r="BY36395" s="74"/>
      <c r="BZ36395" s="74"/>
      <c r="CA36395" s="74"/>
      <c r="CF36395" s="79"/>
      <c r="CL36395" s="79"/>
    </row>
    <row r="36396" spans="30:90">
      <c r="AD36396" s="73"/>
      <c r="AE36396" s="74"/>
      <c r="AF36396" s="74"/>
      <c r="BX36396" s="73"/>
      <c r="BY36396" s="74"/>
      <c r="BZ36396" s="74"/>
      <c r="CA36396" s="74"/>
      <c r="CF36396" s="79"/>
      <c r="CL36396" s="79"/>
    </row>
    <row r="36397" spans="30:90">
      <c r="AD36397" s="73"/>
      <c r="AE36397" s="74"/>
      <c r="AF36397" s="74"/>
      <c r="BX36397" s="73"/>
      <c r="BY36397" s="74"/>
      <c r="BZ36397" s="74"/>
      <c r="CA36397" s="74"/>
      <c r="CF36397" s="79"/>
      <c r="CL36397" s="79"/>
    </row>
    <row r="36398" spans="30:90">
      <c r="AD36398" s="73"/>
      <c r="AE36398" s="74"/>
      <c r="AF36398" s="74"/>
      <c r="BX36398" s="73"/>
      <c r="BY36398" s="74"/>
      <c r="BZ36398" s="74"/>
      <c r="CA36398" s="74"/>
      <c r="CF36398" s="79"/>
      <c r="CL36398" s="79"/>
    </row>
    <row r="36399" spans="30:90">
      <c r="AD36399" s="73"/>
      <c r="AE36399" s="74"/>
      <c r="AF36399" s="74"/>
      <c r="BX36399" s="73"/>
      <c r="BY36399" s="74"/>
      <c r="BZ36399" s="74"/>
      <c r="CA36399" s="74"/>
      <c r="CF36399" s="79"/>
      <c r="CL36399" s="79"/>
    </row>
    <row r="36400" spans="30:90">
      <c r="AD36400" s="73"/>
      <c r="AE36400" s="74"/>
      <c r="AF36400" s="74"/>
      <c r="BX36400" s="73"/>
      <c r="BY36400" s="74"/>
      <c r="BZ36400" s="74"/>
      <c r="CA36400" s="74"/>
      <c r="CF36400" s="79"/>
      <c r="CL36400" s="79"/>
    </row>
    <row r="36401" spans="30:90">
      <c r="AD36401" s="73"/>
      <c r="AE36401" s="74"/>
      <c r="AF36401" s="74"/>
      <c r="BX36401" s="73"/>
      <c r="BY36401" s="74"/>
      <c r="BZ36401" s="74"/>
      <c r="CA36401" s="74"/>
      <c r="CF36401" s="79"/>
      <c r="CL36401" s="79"/>
    </row>
    <row r="36402" spans="30:90">
      <c r="AD36402" s="73"/>
      <c r="AE36402" s="74"/>
      <c r="AF36402" s="74"/>
      <c r="BX36402" s="73"/>
      <c r="BY36402" s="74"/>
      <c r="BZ36402" s="74"/>
      <c r="CA36402" s="74"/>
      <c r="CF36402" s="79"/>
      <c r="CL36402" s="79"/>
    </row>
    <row r="36403" spans="30:90">
      <c r="AD36403" s="73"/>
      <c r="AE36403" s="74"/>
      <c r="AF36403" s="74"/>
      <c r="BX36403" s="73"/>
      <c r="BY36403" s="74"/>
      <c r="BZ36403" s="74"/>
      <c r="CA36403" s="74"/>
      <c r="CF36403" s="79"/>
      <c r="CL36403" s="79"/>
    </row>
    <row r="36404" spans="30:90">
      <c r="AD36404" s="73"/>
      <c r="AE36404" s="74"/>
      <c r="AF36404" s="74"/>
      <c r="BX36404" s="73"/>
      <c r="BY36404" s="74"/>
      <c r="BZ36404" s="74"/>
      <c r="CA36404" s="74"/>
      <c r="CF36404" s="79"/>
      <c r="CL36404" s="79"/>
    </row>
    <row r="36405" spans="30:90">
      <c r="AD36405" s="73"/>
      <c r="AE36405" s="74"/>
      <c r="AF36405" s="74"/>
      <c r="BX36405" s="73"/>
      <c r="BY36405" s="74"/>
      <c r="BZ36405" s="74"/>
      <c r="CA36405" s="74"/>
      <c r="CF36405" s="79"/>
      <c r="CL36405" s="79"/>
    </row>
    <row r="36406" spans="30:90">
      <c r="AD36406" s="73"/>
      <c r="AE36406" s="74"/>
      <c r="AF36406" s="74"/>
      <c r="BX36406" s="73"/>
      <c r="BY36406" s="74"/>
      <c r="BZ36406" s="74"/>
      <c r="CA36406" s="74"/>
      <c r="CF36406" s="79"/>
      <c r="CL36406" s="79"/>
    </row>
    <row r="36407" spans="30:90">
      <c r="AD36407" s="73"/>
      <c r="AE36407" s="74"/>
      <c r="AF36407" s="74"/>
      <c r="BX36407" s="73"/>
      <c r="BY36407" s="74"/>
      <c r="BZ36407" s="74"/>
      <c r="CA36407" s="74"/>
      <c r="CF36407" s="79"/>
      <c r="CL36407" s="79"/>
    </row>
    <row r="36408" spans="30:90">
      <c r="AD36408" s="73"/>
      <c r="AE36408" s="74"/>
      <c r="AF36408" s="74"/>
      <c r="BX36408" s="73"/>
      <c r="BY36408" s="74"/>
      <c r="BZ36408" s="74"/>
      <c r="CA36408" s="74"/>
      <c r="CF36408" s="79"/>
      <c r="CL36408" s="79"/>
    </row>
    <row r="36409" spans="30:90">
      <c r="AD36409" s="73"/>
      <c r="AE36409" s="74"/>
      <c r="AF36409" s="74"/>
      <c r="BX36409" s="73"/>
      <c r="BY36409" s="74"/>
      <c r="BZ36409" s="74"/>
      <c r="CA36409" s="74"/>
      <c r="CF36409" s="79"/>
      <c r="CL36409" s="79"/>
    </row>
    <row r="36410" spans="30:90">
      <c r="AD36410" s="73"/>
      <c r="AE36410" s="74"/>
      <c r="AF36410" s="74"/>
      <c r="BX36410" s="73"/>
      <c r="BY36410" s="74"/>
      <c r="BZ36410" s="74"/>
      <c r="CA36410" s="74"/>
      <c r="CF36410" s="79"/>
      <c r="CL36410" s="79"/>
    </row>
    <row r="36411" spans="30:90">
      <c r="AD36411" s="73"/>
      <c r="AE36411" s="74"/>
      <c r="AF36411" s="74"/>
      <c r="BX36411" s="73"/>
      <c r="BY36411" s="74"/>
      <c r="BZ36411" s="74"/>
      <c r="CA36411" s="74"/>
      <c r="CF36411" s="79"/>
      <c r="CL36411" s="79"/>
    </row>
    <row r="36412" spans="30:90">
      <c r="AD36412" s="73"/>
      <c r="AE36412" s="74"/>
      <c r="AF36412" s="74"/>
      <c r="BX36412" s="73"/>
      <c r="BY36412" s="74"/>
      <c r="BZ36412" s="74"/>
      <c r="CA36412" s="74"/>
      <c r="CF36412" s="79"/>
      <c r="CL36412" s="79"/>
    </row>
    <row r="36413" spans="30:90">
      <c r="AD36413" s="73"/>
      <c r="AE36413" s="74"/>
      <c r="AF36413" s="74"/>
      <c r="BX36413" s="73"/>
      <c r="BY36413" s="74"/>
      <c r="BZ36413" s="74"/>
      <c r="CA36413" s="74"/>
      <c r="CF36413" s="79"/>
      <c r="CL36413" s="79"/>
    </row>
    <row r="36414" spans="30:90">
      <c r="AD36414" s="73"/>
      <c r="AE36414" s="74"/>
      <c r="AF36414" s="74"/>
      <c r="BX36414" s="73"/>
      <c r="BY36414" s="74"/>
      <c r="BZ36414" s="74"/>
      <c r="CA36414" s="74"/>
      <c r="CF36414" s="79"/>
      <c r="CL36414" s="79"/>
    </row>
    <row r="36415" spans="30:90">
      <c r="AD36415" s="73"/>
      <c r="AE36415" s="74"/>
      <c r="AF36415" s="74"/>
      <c r="BX36415" s="73"/>
      <c r="BY36415" s="74"/>
      <c r="BZ36415" s="74"/>
      <c r="CA36415" s="74"/>
      <c r="CF36415" s="79"/>
      <c r="CL36415" s="79"/>
    </row>
    <row r="36416" spans="30:90">
      <c r="AD36416" s="73"/>
      <c r="AE36416" s="74"/>
      <c r="AF36416" s="74"/>
      <c r="BX36416" s="73"/>
      <c r="BY36416" s="74"/>
      <c r="BZ36416" s="74"/>
      <c r="CA36416" s="74"/>
      <c r="CF36416" s="79"/>
      <c r="CL36416" s="79"/>
    </row>
    <row r="36417" spans="30:90">
      <c r="AD36417" s="73"/>
      <c r="AE36417" s="74"/>
      <c r="AF36417" s="74"/>
      <c r="BX36417" s="73"/>
      <c r="BY36417" s="74"/>
      <c r="BZ36417" s="74"/>
      <c r="CA36417" s="74"/>
      <c r="CF36417" s="79"/>
      <c r="CL36417" s="79"/>
    </row>
    <row r="36418" spans="30:90">
      <c r="AD36418" s="73"/>
      <c r="AE36418" s="74"/>
      <c r="AF36418" s="74"/>
      <c r="BX36418" s="73"/>
      <c r="BY36418" s="74"/>
      <c r="BZ36418" s="74"/>
      <c r="CA36418" s="74"/>
      <c r="CF36418" s="79"/>
      <c r="CL36418" s="79"/>
    </row>
    <row r="36419" spans="30:90">
      <c r="AD36419" s="73"/>
      <c r="AE36419" s="74"/>
      <c r="AF36419" s="74"/>
      <c r="BX36419" s="73"/>
      <c r="BY36419" s="74"/>
      <c r="BZ36419" s="74"/>
      <c r="CA36419" s="74"/>
      <c r="CF36419" s="79"/>
      <c r="CL36419" s="79"/>
    </row>
    <row r="36420" spans="30:90">
      <c r="AD36420" s="73"/>
      <c r="AE36420" s="74"/>
      <c r="AF36420" s="74"/>
      <c r="BX36420" s="73"/>
      <c r="BY36420" s="74"/>
      <c r="BZ36420" s="74"/>
      <c r="CA36420" s="74"/>
      <c r="CF36420" s="79"/>
      <c r="CL36420" s="79"/>
    </row>
    <row r="36421" spans="30:90">
      <c r="AD36421" s="73"/>
      <c r="AE36421" s="74"/>
      <c r="AF36421" s="74"/>
      <c r="BX36421" s="73"/>
      <c r="BY36421" s="74"/>
      <c r="BZ36421" s="74"/>
      <c r="CA36421" s="74"/>
      <c r="CF36421" s="79"/>
      <c r="CL36421" s="79"/>
    </row>
    <row r="36422" spans="30:90">
      <c r="AD36422" s="73"/>
      <c r="AE36422" s="74"/>
      <c r="AF36422" s="74"/>
      <c r="BX36422" s="73"/>
      <c r="BY36422" s="74"/>
      <c r="BZ36422" s="74"/>
      <c r="CA36422" s="74"/>
      <c r="CF36422" s="79"/>
      <c r="CL36422" s="79"/>
    </row>
    <row r="36423" spans="30:90">
      <c r="AD36423" s="73"/>
      <c r="AE36423" s="74"/>
      <c r="AF36423" s="74"/>
      <c r="BX36423" s="73"/>
      <c r="BY36423" s="74"/>
      <c r="BZ36423" s="74"/>
      <c r="CA36423" s="74"/>
      <c r="CF36423" s="79"/>
      <c r="CL36423" s="79"/>
    </row>
    <row r="36424" spans="30:90">
      <c r="AD36424" s="73"/>
      <c r="AE36424" s="74"/>
      <c r="AF36424" s="74"/>
      <c r="BX36424" s="73"/>
      <c r="BY36424" s="74"/>
      <c r="BZ36424" s="74"/>
      <c r="CA36424" s="74"/>
      <c r="CF36424" s="79"/>
      <c r="CL36424" s="79"/>
    </row>
    <row r="36425" spans="30:90">
      <c r="AD36425" s="73"/>
      <c r="AE36425" s="74"/>
      <c r="AF36425" s="74"/>
      <c r="BX36425" s="73"/>
      <c r="BY36425" s="74"/>
      <c r="BZ36425" s="74"/>
      <c r="CA36425" s="74"/>
      <c r="CF36425" s="79"/>
      <c r="CL36425" s="79"/>
    </row>
    <row r="36426" spans="30:90">
      <c r="AD36426" s="73"/>
      <c r="AE36426" s="74"/>
      <c r="AF36426" s="74"/>
      <c r="BX36426" s="73"/>
      <c r="BY36426" s="74"/>
      <c r="BZ36426" s="74"/>
      <c r="CA36426" s="74"/>
      <c r="CF36426" s="79"/>
      <c r="CL36426" s="79"/>
    </row>
    <row r="36427" spans="30:90">
      <c r="AD36427" s="73"/>
      <c r="AE36427" s="74"/>
      <c r="AF36427" s="74"/>
      <c r="BX36427" s="73"/>
      <c r="BY36427" s="74"/>
      <c r="BZ36427" s="74"/>
      <c r="CA36427" s="74"/>
      <c r="CF36427" s="79"/>
      <c r="CL36427" s="79"/>
    </row>
    <row r="36428" spans="30:90">
      <c r="AD36428" s="73"/>
      <c r="AE36428" s="74"/>
      <c r="AF36428" s="74"/>
      <c r="BX36428" s="73"/>
      <c r="BY36428" s="74"/>
      <c r="BZ36428" s="74"/>
      <c r="CA36428" s="74"/>
      <c r="CF36428" s="79"/>
      <c r="CL36428" s="79"/>
    </row>
    <row r="36429" spans="30:90">
      <c r="AD36429" s="73"/>
      <c r="AE36429" s="74"/>
      <c r="AF36429" s="74"/>
      <c r="BX36429" s="73"/>
      <c r="BY36429" s="74"/>
      <c r="BZ36429" s="74"/>
      <c r="CA36429" s="74"/>
      <c r="CF36429" s="79"/>
      <c r="CL36429" s="79"/>
    </row>
    <row r="36430" spans="30:90">
      <c r="AD36430" s="73"/>
      <c r="AE36430" s="74"/>
      <c r="AF36430" s="74"/>
      <c r="BX36430" s="73"/>
      <c r="BY36430" s="74"/>
      <c r="BZ36430" s="74"/>
      <c r="CA36430" s="74"/>
      <c r="CF36430" s="79"/>
      <c r="CL36430" s="79"/>
    </row>
    <row r="36431" spans="30:90">
      <c r="AD36431" s="73"/>
      <c r="AE36431" s="74"/>
      <c r="AF36431" s="74"/>
      <c r="BX36431" s="73"/>
      <c r="BY36431" s="74"/>
      <c r="BZ36431" s="74"/>
      <c r="CA36431" s="74"/>
      <c r="CF36431" s="79"/>
      <c r="CL36431" s="79"/>
    </row>
    <row r="36432" spans="30:90">
      <c r="AD36432" s="73"/>
      <c r="AE36432" s="74"/>
      <c r="AF36432" s="74"/>
      <c r="BX36432" s="73"/>
      <c r="BY36432" s="74"/>
      <c r="BZ36432" s="74"/>
      <c r="CA36432" s="74"/>
      <c r="CF36432" s="79"/>
      <c r="CL36432" s="79"/>
    </row>
    <row r="36433" spans="30:90">
      <c r="AD36433" s="73"/>
      <c r="AE36433" s="74"/>
      <c r="AF36433" s="74"/>
      <c r="BX36433" s="73"/>
      <c r="BY36433" s="74"/>
      <c r="BZ36433" s="74"/>
      <c r="CA36433" s="74"/>
      <c r="CF36433" s="79"/>
      <c r="CL36433" s="79"/>
    </row>
    <row r="36434" spans="30:90">
      <c r="AD36434" s="73"/>
      <c r="AE36434" s="74"/>
      <c r="AF36434" s="74"/>
      <c r="BX36434" s="73"/>
      <c r="BY36434" s="74"/>
      <c r="BZ36434" s="74"/>
      <c r="CA36434" s="74"/>
      <c r="CF36434" s="79"/>
      <c r="CL36434" s="79"/>
    </row>
    <row r="36435" spans="30:90">
      <c r="AD36435" s="73"/>
      <c r="AE36435" s="74"/>
      <c r="AF36435" s="74"/>
      <c r="BX36435" s="73"/>
      <c r="BY36435" s="74"/>
      <c r="BZ36435" s="74"/>
      <c r="CA36435" s="74"/>
      <c r="CF36435" s="79"/>
      <c r="CL36435" s="79"/>
    </row>
    <row r="36436" spans="30:90">
      <c r="AD36436" s="73"/>
      <c r="AE36436" s="74"/>
      <c r="AF36436" s="74"/>
      <c r="BX36436" s="73"/>
      <c r="BY36436" s="74"/>
      <c r="BZ36436" s="74"/>
      <c r="CA36436" s="74"/>
      <c r="CF36436" s="79"/>
      <c r="CL36436" s="79"/>
    </row>
    <row r="36437" spans="30:90">
      <c r="AD36437" s="73"/>
      <c r="AE36437" s="74"/>
      <c r="AF36437" s="74"/>
      <c r="BX36437" s="73"/>
      <c r="BY36437" s="74"/>
      <c r="BZ36437" s="74"/>
      <c r="CA36437" s="74"/>
      <c r="CF36437" s="79"/>
      <c r="CL36437" s="79"/>
    </row>
    <row r="36438" spans="30:90">
      <c r="AD36438" s="73"/>
      <c r="AE36438" s="74"/>
      <c r="AF36438" s="74"/>
      <c r="BX36438" s="73"/>
      <c r="BY36438" s="74"/>
      <c r="BZ36438" s="74"/>
      <c r="CA36438" s="74"/>
      <c r="CF36438" s="79"/>
      <c r="CL36438" s="79"/>
    </row>
    <row r="36439" spans="30:90">
      <c r="AD36439" s="73"/>
      <c r="AE36439" s="74"/>
      <c r="AF36439" s="74"/>
      <c r="BX36439" s="73"/>
      <c r="BY36439" s="74"/>
      <c r="BZ36439" s="74"/>
      <c r="CA36439" s="74"/>
      <c r="CF36439" s="79"/>
      <c r="CL36439" s="79"/>
    </row>
    <row r="36440" spans="30:90">
      <c r="AD36440" s="73"/>
      <c r="AE36440" s="74"/>
      <c r="AF36440" s="74"/>
      <c r="BX36440" s="73"/>
      <c r="BY36440" s="74"/>
      <c r="BZ36440" s="74"/>
      <c r="CA36440" s="74"/>
      <c r="CF36440" s="79"/>
      <c r="CL36440" s="79"/>
    </row>
    <row r="36441" spans="30:90">
      <c r="AD36441" s="73"/>
      <c r="AE36441" s="74"/>
      <c r="AF36441" s="74"/>
      <c r="BX36441" s="73"/>
      <c r="BY36441" s="74"/>
      <c r="BZ36441" s="74"/>
      <c r="CA36441" s="74"/>
      <c r="CF36441" s="79"/>
      <c r="CL36441" s="79"/>
    </row>
    <row r="36442" spans="30:90">
      <c r="AD36442" s="73"/>
      <c r="AE36442" s="74"/>
      <c r="AF36442" s="74"/>
      <c r="BX36442" s="73"/>
      <c r="BY36442" s="74"/>
      <c r="BZ36442" s="74"/>
      <c r="CA36442" s="74"/>
      <c r="CF36442" s="79"/>
      <c r="CL36442" s="79"/>
    </row>
    <row r="36443" spans="30:90">
      <c r="AD36443" s="73"/>
      <c r="AE36443" s="74"/>
      <c r="AF36443" s="74"/>
      <c r="BX36443" s="73"/>
      <c r="BY36443" s="74"/>
      <c r="BZ36443" s="74"/>
      <c r="CA36443" s="74"/>
      <c r="CF36443" s="79"/>
      <c r="CL36443" s="79"/>
    </row>
    <row r="36444" spans="30:90">
      <c r="AD36444" s="73"/>
      <c r="AE36444" s="74"/>
      <c r="AF36444" s="74"/>
      <c r="BX36444" s="73"/>
      <c r="BY36444" s="74"/>
      <c r="BZ36444" s="74"/>
      <c r="CA36444" s="74"/>
      <c r="CF36444" s="79"/>
      <c r="CL36444" s="79"/>
    </row>
    <row r="36445" spans="30:90">
      <c r="AD36445" s="73"/>
      <c r="AE36445" s="74"/>
      <c r="AF36445" s="74"/>
      <c r="BX36445" s="73"/>
      <c r="BY36445" s="74"/>
      <c r="BZ36445" s="74"/>
      <c r="CA36445" s="74"/>
      <c r="CF36445" s="79"/>
      <c r="CL36445" s="79"/>
    </row>
    <row r="36446" spans="30:90">
      <c r="AD36446" s="73"/>
      <c r="AE36446" s="74"/>
      <c r="AF36446" s="74"/>
      <c r="BX36446" s="73"/>
      <c r="BY36446" s="74"/>
      <c r="BZ36446" s="74"/>
      <c r="CA36446" s="74"/>
      <c r="CF36446" s="79"/>
      <c r="CL36446" s="79"/>
    </row>
    <row r="36447" spans="30:90">
      <c r="AD36447" s="73"/>
      <c r="AE36447" s="74"/>
      <c r="AF36447" s="74"/>
      <c r="BX36447" s="73"/>
      <c r="BY36447" s="74"/>
      <c r="BZ36447" s="74"/>
      <c r="CA36447" s="74"/>
      <c r="CF36447" s="79"/>
      <c r="CL36447" s="79"/>
    </row>
    <row r="36448" spans="30:90">
      <c r="AD36448" s="73"/>
      <c r="AE36448" s="74"/>
      <c r="AF36448" s="74"/>
      <c r="BX36448" s="73"/>
      <c r="BY36448" s="74"/>
      <c r="BZ36448" s="74"/>
      <c r="CA36448" s="74"/>
      <c r="CF36448" s="79"/>
      <c r="CL36448" s="79"/>
    </row>
    <row r="36449" spans="30:90">
      <c r="AD36449" s="73"/>
      <c r="AE36449" s="74"/>
      <c r="AF36449" s="74"/>
      <c r="BX36449" s="73"/>
      <c r="BY36449" s="74"/>
      <c r="BZ36449" s="74"/>
      <c r="CA36449" s="74"/>
      <c r="CF36449" s="79"/>
      <c r="CL36449" s="79"/>
    </row>
    <row r="36450" spans="30:90">
      <c r="AD36450" s="73"/>
      <c r="AE36450" s="74"/>
      <c r="AF36450" s="74"/>
      <c r="BX36450" s="73"/>
      <c r="BY36450" s="74"/>
      <c r="BZ36450" s="74"/>
      <c r="CA36450" s="74"/>
      <c r="CF36450" s="79"/>
      <c r="CL36450" s="79"/>
    </row>
    <row r="36451" spans="30:90">
      <c r="AD36451" s="73"/>
      <c r="AE36451" s="74"/>
      <c r="AF36451" s="74"/>
      <c r="BX36451" s="73"/>
      <c r="BY36451" s="74"/>
      <c r="BZ36451" s="74"/>
      <c r="CA36451" s="74"/>
      <c r="CF36451" s="79"/>
      <c r="CL36451" s="79"/>
    </row>
    <row r="36452" spans="30:90">
      <c r="AD36452" s="73"/>
      <c r="AE36452" s="74"/>
      <c r="AF36452" s="74"/>
      <c r="BX36452" s="73"/>
      <c r="BY36452" s="74"/>
      <c r="BZ36452" s="74"/>
      <c r="CA36452" s="74"/>
      <c r="CF36452" s="79"/>
      <c r="CL36452" s="79"/>
    </row>
    <row r="36453" spans="30:90">
      <c r="AD36453" s="73"/>
      <c r="AE36453" s="74"/>
      <c r="AF36453" s="74"/>
      <c r="BX36453" s="73"/>
      <c r="BY36453" s="74"/>
      <c r="BZ36453" s="74"/>
      <c r="CA36453" s="74"/>
      <c r="CF36453" s="79"/>
      <c r="CL36453" s="79"/>
    </row>
    <row r="36454" spans="30:90">
      <c r="AD36454" s="73"/>
      <c r="AE36454" s="74"/>
      <c r="AF36454" s="74"/>
      <c r="BX36454" s="73"/>
      <c r="BY36454" s="74"/>
      <c r="BZ36454" s="74"/>
      <c r="CA36454" s="74"/>
      <c r="CF36454" s="79"/>
      <c r="CL36454" s="79"/>
    </row>
    <row r="36455" spans="30:90">
      <c r="AD36455" s="73"/>
      <c r="AE36455" s="74"/>
      <c r="AF36455" s="74"/>
      <c r="BX36455" s="73"/>
      <c r="BY36455" s="74"/>
      <c r="BZ36455" s="74"/>
      <c r="CA36455" s="74"/>
      <c r="CF36455" s="79"/>
      <c r="CL36455" s="79"/>
    </row>
    <row r="36456" spans="30:90">
      <c r="AD36456" s="73"/>
      <c r="AE36456" s="74"/>
      <c r="AF36456" s="74"/>
      <c r="BX36456" s="73"/>
      <c r="BY36456" s="74"/>
      <c r="BZ36456" s="74"/>
      <c r="CA36456" s="74"/>
      <c r="CF36456" s="79"/>
      <c r="CL36456" s="79"/>
    </row>
    <row r="36457" spans="30:90">
      <c r="AD36457" s="73"/>
      <c r="AE36457" s="74"/>
      <c r="AF36457" s="74"/>
      <c r="BX36457" s="73"/>
      <c r="BY36457" s="74"/>
      <c r="BZ36457" s="74"/>
      <c r="CA36457" s="74"/>
      <c r="CF36457" s="79"/>
      <c r="CL36457" s="79"/>
    </row>
    <row r="36458" spans="30:90">
      <c r="AD36458" s="73"/>
      <c r="AE36458" s="74"/>
      <c r="AF36458" s="74"/>
      <c r="BX36458" s="73"/>
      <c r="BY36458" s="74"/>
      <c r="BZ36458" s="74"/>
      <c r="CA36458" s="74"/>
      <c r="CF36458" s="79"/>
      <c r="CL36458" s="79"/>
    </row>
    <row r="36459" spans="30:90">
      <c r="AD36459" s="73"/>
      <c r="AE36459" s="74"/>
      <c r="AF36459" s="74"/>
      <c r="BX36459" s="73"/>
      <c r="BY36459" s="74"/>
      <c r="BZ36459" s="74"/>
      <c r="CA36459" s="74"/>
      <c r="CF36459" s="79"/>
      <c r="CL36459" s="79"/>
    </row>
    <row r="36460" spans="30:90">
      <c r="AD36460" s="73"/>
      <c r="AE36460" s="74"/>
      <c r="AF36460" s="74"/>
      <c r="BX36460" s="73"/>
      <c r="BY36460" s="74"/>
      <c r="BZ36460" s="74"/>
      <c r="CA36460" s="74"/>
      <c r="CF36460" s="79"/>
      <c r="CL36460" s="79"/>
    </row>
    <row r="36461" spans="30:90">
      <c r="AD36461" s="73"/>
      <c r="AE36461" s="74"/>
      <c r="AF36461" s="74"/>
      <c r="BX36461" s="73"/>
      <c r="BY36461" s="74"/>
      <c r="BZ36461" s="74"/>
      <c r="CA36461" s="74"/>
      <c r="CF36461" s="79"/>
      <c r="CL36461" s="79"/>
    </row>
    <row r="36462" spans="30:90">
      <c r="AD36462" s="73"/>
      <c r="AE36462" s="74"/>
      <c r="AF36462" s="74"/>
      <c r="BX36462" s="73"/>
      <c r="BY36462" s="74"/>
      <c r="BZ36462" s="74"/>
      <c r="CA36462" s="74"/>
      <c r="CF36462" s="79"/>
      <c r="CL36462" s="79"/>
    </row>
    <row r="36463" spans="30:90">
      <c r="AD36463" s="73"/>
      <c r="AE36463" s="74"/>
      <c r="AF36463" s="74"/>
      <c r="BX36463" s="73"/>
      <c r="BY36463" s="74"/>
      <c r="BZ36463" s="74"/>
      <c r="CA36463" s="74"/>
      <c r="CF36463" s="79"/>
      <c r="CL36463" s="79"/>
    </row>
    <row r="36464" spans="30:90">
      <c r="AD36464" s="73"/>
      <c r="AE36464" s="74"/>
      <c r="AF36464" s="74"/>
      <c r="BX36464" s="73"/>
      <c r="BY36464" s="74"/>
      <c r="BZ36464" s="74"/>
      <c r="CA36464" s="74"/>
      <c r="CF36464" s="79"/>
      <c r="CL36464" s="79"/>
    </row>
    <row r="36465" spans="30:90">
      <c r="AD36465" s="73"/>
      <c r="AE36465" s="74"/>
      <c r="AF36465" s="74"/>
      <c r="BX36465" s="73"/>
      <c r="BY36465" s="74"/>
      <c r="BZ36465" s="74"/>
      <c r="CA36465" s="74"/>
      <c r="CF36465" s="79"/>
      <c r="CL36465" s="79"/>
    </row>
    <row r="36466" spans="30:90">
      <c r="AD36466" s="73"/>
      <c r="AE36466" s="74"/>
      <c r="AF36466" s="74"/>
      <c r="BX36466" s="73"/>
      <c r="BY36466" s="74"/>
      <c r="BZ36466" s="74"/>
      <c r="CA36466" s="74"/>
      <c r="CF36466" s="79"/>
      <c r="CL36466" s="79"/>
    </row>
    <row r="36467" spans="30:90">
      <c r="AD36467" s="73"/>
      <c r="AE36467" s="74"/>
      <c r="AF36467" s="74"/>
      <c r="BX36467" s="73"/>
      <c r="BY36467" s="74"/>
      <c r="BZ36467" s="74"/>
      <c r="CA36467" s="74"/>
      <c r="CF36467" s="79"/>
      <c r="CL36467" s="79"/>
    </row>
    <row r="36468" spans="30:90">
      <c r="AD36468" s="73"/>
      <c r="AE36468" s="74"/>
      <c r="AF36468" s="74"/>
      <c r="BX36468" s="73"/>
      <c r="BY36468" s="74"/>
      <c r="BZ36468" s="74"/>
      <c r="CA36468" s="74"/>
      <c r="CF36468" s="79"/>
      <c r="CL36468" s="79"/>
    </row>
    <row r="36469" spans="30:90">
      <c r="AD36469" s="73"/>
      <c r="AE36469" s="74"/>
      <c r="AF36469" s="74"/>
      <c r="BX36469" s="73"/>
      <c r="BY36469" s="74"/>
      <c r="BZ36469" s="74"/>
      <c r="CA36469" s="74"/>
      <c r="CF36469" s="79"/>
      <c r="CL36469" s="79"/>
    </row>
    <row r="36470" spans="30:90">
      <c r="AD36470" s="73"/>
      <c r="AE36470" s="74"/>
      <c r="AF36470" s="74"/>
      <c r="BX36470" s="73"/>
      <c r="BY36470" s="74"/>
      <c r="BZ36470" s="74"/>
      <c r="CA36470" s="74"/>
      <c r="CF36470" s="79"/>
      <c r="CL36470" s="79"/>
    </row>
    <row r="36471" spans="30:90">
      <c r="AD36471" s="73"/>
      <c r="AE36471" s="74"/>
      <c r="AF36471" s="74"/>
      <c r="BX36471" s="73"/>
      <c r="BY36471" s="74"/>
      <c r="BZ36471" s="74"/>
      <c r="CA36471" s="74"/>
      <c r="CF36471" s="79"/>
      <c r="CL36471" s="79"/>
    </row>
    <row r="36472" spans="30:90">
      <c r="AD36472" s="73"/>
      <c r="AE36472" s="74"/>
      <c r="AF36472" s="74"/>
      <c r="BX36472" s="73"/>
      <c r="BY36472" s="74"/>
      <c r="BZ36472" s="74"/>
      <c r="CA36472" s="74"/>
      <c r="CF36472" s="79"/>
      <c r="CL36472" s="79"/>
    </row>
    <row r="36473" spans="30:90">
      <c r="AD36473" s="73"/>
      <c r="AE36473" s="74"/>
      <c r="AF36473" s="74"/>
      <c r="BX36473" s="73"/>
      <c r="BY36473" s="74"/>
      <c r="BZ36473" s="74"/>
      <c r="CA36473" s="74"/>
      <c r="CF36473" s="79"/>
      <c r="CL36473" s="79"/>
    </row>
    <row r="36474" spans="30:90">
      <c r="AD36474" s="73"/>
      <c r="AE36474" s="74"/>
      <c r="AF36474" s="74"/>
      <c r="BX36474" s="73"/>
      <c r="BY36474" s="74"/>
      <c r="BZ36474" s="74"/>
      <c r="CA36474" s="74"/>
      <c r="CF36474" s="79"/>
      <c r="CL36474" s="79"/>
    </row>
    <row r="36475" spans="30:90">
      <c r="AD36475" s="73"/>
      <c r="AE36475" s="74"/>
      <c r="AF36475" s="74"/>
      <c r="BX36475" s="73"/>
      <c r="BY36475" s="74"/>
      <c r="BZ36475" s="74"/>
      <c r="CA36475" s="74"/>
      <c r="CF36475" s="79"/>
      <c r="CL36475" s="79"/>
    </row>
    <row r="36476" spans="30:90">
      <c r="AD36476" s="73"/>
      <c r="AE36476" s="74"/>
      <c r="AF36476" s="74"/>
      <c r="BX36476" s="73"/>
      <c r="BY36476" s="74"/>
      <c r="BZ36476" s="74"/>
      <c r="CA36476" s="74"/>
      <c r="CF36476" s="79"/>
      <c r="CL36476" s="79"/>
    </row>
    <row r="36477" spans="30:90">
      <c r="AD36477" s="73"/>
      <c r="AE36477" s="74"/>
      <c r="AF36477" s="74"/>
      <c r="BX36477" s="73"/>
      <c r="BY36477" s="74"/>
      <c r="BZ36477" s="74"/>
      <c r="CA36477" s="74"/>
      <c r="CF36477" s="79"/>
      <c r="CL36477" s="79"/>
    </row>
    <row r="36478" spans="30:90">
      <c r="AD36478" s="73"/>
      <c r="AE36478" s="74"/>
      <c r="AF36478" s="74"/>
      <c r="BX36478" s="73"/>
      <c r="BY36478" s="74"/>
      <c r="BZ36478" s="74"/>
      <c r="CA36478" s="74"/>
      <c r="CF36478" s="79"/>
      <c r="CL36478" s="79"/>
    </row>
    <row r="36479" spans="30:90">
      <c r="AD36479" s="73"/>
      <c r="AE36479" s="74"/>
      <c r="AF36479" s="74"/>
      <c r="BX36479" s="73"/>
      <c r="BY36479" s="74"/>
      <c r="BZ36479" s="74"/>
      <c r="CA36479" s="74"/>
      <c r="CF36479" s="79"/>
      <c r="CL36479" s="79"/>
    </row>
    <row r="36480" spans="30:90">
      <c r="AD36480" s="73"/>
      <c r="AE36480" s="74"/>
      <c r="AF36480" s="74"/>
      <c r="BX36480" s="73"/>
      <c r="BY36480" s="74"/>
      <c r="BZ36480" s="74"/>
      <c r="CA36480" s="74"/>
      <c r="CF36480" s="79"/>
      <c r="CL36480" s="79"/>
    </row>
    <row r="36481" spans="30:90">
      <c r="AD36481" s="73"/>
      <c r="AE36481" s="74"/>
      <c r="AF36481" s="74"/>
      <c r="BX36481" s="73"/>
      <c r="BY36481" s="74"/>
      <c r="BZ36481" s="74"/>
      <c r="CA36481" s="74"/>
      <c r="CF36481" s="79"/>
      <c r="CL36481" s="79"/>
    </row>
    <row r="36482" spans="30:90">
      <c r="AD36482" s="73"/>
      <c r="AE36482" s="74"/>
      <c r="AF36482" s="74"/>
      <c r="BX36482" s="73"/>
      <c r="BY36482" s="74"/>
      <c r="BZ36482" s="74"/>
      <c r="CA36482" s="74"/>
      <c r="CF36482" s="79"/>
      <c r="CL36482" s="79"/>
    </row>
    <row r="36483" spans="30:90">
      <c r="AD36483" s="73"/>
      <c r="AE36483" s="74"/>
      <c r="AF36483" s="74"/>
      <c r="BX36483" s="73"/>
      <c r="BY36483" s="74"/>
      <c r="BZ36483" s="74"/>
      <c r="CA36483" s="74"/>
      <c r="CF36483" s="79"/>
      <c r="CL36483" s="79"/>
    </row>
    <row r="36484" spans="30:90">
      <c r="AD36484" s="73"/>
      <c r="AE36484" s="74"/>
      <c r="AF36484" s="74"/>
      <c r="BX36484" s="73"/>
      <c r="BY36484" s="74"/>
      <c r="BZ36484" s="74"/>
      <c r="CA36484" s="74"/>
      <c r="CF36484" s="79"/>
      <c r="CL36484" s="79"/>
    </row>
    <row r="36485" spans="30:90">
      <c r="AD36485" s="73"/>
      <c r="AE36485" s="74"/>
      <c r="AF36485" s="74"/>
      <c r="BX36485" s="73"/>
      <c r="BY36485" s="74"/>
      <c r="BZ36485" s="74"/>
      <c r="CA36485" s="74"/>
      <c r="CF36485" s="79"/>
      <c r="CL36485" s="79"/>
    </row>
    <row r="36486" spans="30:90">
      <c r="AD36486" s="73"/>
      <c r="AE36486" s="74"/>
      <c r="AF36486" s="74"/>
      <c r="BX36486" s="73"/>
      <c r="BY36486" s="74"/>
      <c r="BZ36486" s="74"/>
      <c r="CA36486" s="74"/>
      <c r="CF36486" s="79"/>
      <c r="CL36486" s="79"/>
    </row>
    <row r="36487" spans="30:90">
      <c r="AD36487" s="73"/>
      <c r="AE36487" s="74"/>
      <c r="AF36487" s="74"/>
      <c r="BX36487" s="73"/>
      <c r="BY36487" s="74"/>
      <c r="BZ36487" s="74"/>
      <c r="CA36487" s="74"/>
      <c r="CF36487" s="79"/>
      <c r="CL36487" s="79"/>
    </row>
    <row r="36488" spans="30:90">
      <c r="AD36488" s="73"/>
      <c r="AE36488" s="74"/>
      <c r="AF36488" s="74"/>
      <c r="BX36488" s="73"/>
      <c r="BY36488" s="74"/>
      <c r="BZ36488" s="74"/>
      <c r="CA36488" s="74"/>
      <c r="CF36488" s="79"/>
      <c r="CL36488" s="79"/>
    </row>
    <row r="36489" spans="30:90">
      <c r="AD36489" s="73"/>
      <c r="AE36489" s="74"/>
      <c r="AF36489" s="74"/>
      <c r="BX36489" s="73"/>
      <c r="BY36489" s="74"/>
      <c r="BZ36489" s="74"/>
      <c r="CA36489" s="74"/>
      <c r="CF36489" s="79"/>
      <c r="CL36489" s="79"/>
    </row>
    <row r="36490" spans="30:90">
      <c r="AD36490" s="73"/>
      <c r="AE36490" s="74"/>
      <c r="AF36490" s="74"/>
      <c r="BX36490" s="73"/>
      <c r="BY36490" s="74"/>
      <c r="BZ36490" s="74"/>
      <c r="CA36490" s="74"/>
      <c r="CF36490" s="79"/>
      <c r="CL36490" s="79"/>
    </row>
    <row r="36491" spans="30:90">
      <c r="AD36491" s="73"/>
      <c r="AE36491" s="74"/>
      <c r="AF36491" s="74"/>
      <c r="BX36491" s="73"/>
      <c r="BY36491" s="74"/>
      <c r="BZ36491" s="74"/>
      <c r="CA36491" s="74"/>
      <c r="CF36491" s="79"/>
      <c r="CL36491" s="79"/>
    </row>
    <row r="36492" spans="30:90">
      <c r="AD36492" s="73"/>
      <c r="AE36492" s="74"/>
      <c r="AF36492" s="74"/>
      <c r="BX36492" s="73"/>
      <c r="BY36492" s="74"/>
      <c r="BZ36492" s="74"/>
      <c r="CA36492" s="74"/>
      <c r="CF36492" s="79"/>
      <c r="CL36492" s="79"/>
    </row>
    <row r="36493" spans="30:90">
      <c r="AD36493" s="73"/>
      <c r="AE36493" s="74"/>
      <c r="AF36493" s="74"/>
      <c r="BX36493" s="73"/>
      <c r="BY36493" s="74"/>
      <c r="BZ36493" s="74"/>
      <c r="CA36493" s="74"/>
      <c r="CF36493" s="79"/>
      <c r="CL36493" s="79"/>
    </row>
    <row r="36494" spans="30:90">
      <c r="AD36494" s="73"/>
      <c r="AE36494" s="74"/>
      <c r="AF36494" s="74"/>
      <c r="BX36494" s="73"/>
      <c r="BY36494" s="74"/>
      <c r="BZ36494" s="74"/>
      <c r="CA36494" s="74"/>
      <c r="CF36494" s="79"/>
      <c r="CL36494" s="79"/>
    </row>
    <row r="36495" spans="30:90">
      <c r="AD36495" s="73"/>
      <c r="AE36495" s="74"/>
      <c r="AF36495" s="74"/>
      <c r="BX36495" s="73"/>
      <c r="BY36495" s="74"/>
      <c r="BZ36495" s="74"/>
      <c r="CA36495" s="74"/>
      <c r="CF36495" s="79"/>
      <c r="CL36495" s="79"/>
    </row>
    <row r="36496" spans="30:90">
      <c r="AD36496" s="73"/>
      <c r="AE36496" s="74"/>
      <c r="AF36496" s="74"/>
      <c r="BX36496" s="73"/>
      <c r="BY36496" s="74"/>
      <c r="BZ36496" s="74"/>
      <c r="CA36496" s="74"/>
      <c r="CF36496" s="79"/>
      <c r="CL36496" s="79"/>
    </row>
    <row r="36497" spans="30:90">
      <c r="AD36497" s="73"/>
      <c r="AE36497" s="74"/>
      <c r="AF36497" s="74"/>
      <c r="BX36497" s="73"/>
      <c r="BY36497" s="74"/>
      <c r="BZ36497" s="74"/>
      <c r="CA36497" s="74"/>
      <c r="CF36497" s="79"/>
      <c r="CL36497" s="79"/>
    </row>
    <row r="36498" spans="30:90">
      <c r="AD36498" s="73"/>
      <c r="AE36498" s="74"/>
      <c r="AF36498" s="74"/>
      <c r="BX36498" s="73"/>
      <c r="BY36498" s="74"/>
      <c r="BZ36498" s="74"/>
      <c r="CA36498" s="74"/>
      <c r="CF36498" s="79"/>
      <c r="CL36498" s="79"/>
    </row>
    <row r="36499" spans="30:90">
      <c r="AD36499" s="73"/>
      <c r="AE36499" s="74"/>
      <c r="AF36499" s="74"/>
      <c r="BX36499" s="73"/>
      <c r="BY36499" s="74"/>
      <c r="BZ36499" s="74"/>
      <c r="CA36499" s="74"/>
      <c r="CF36499" s="79"/>
      <c r="CL36499" s="79"/>
    </row>
    <row r="36500" spans="30:90">
      <c r="AD36500" s="73"/>
      <c r="AE36500" s="74"/>
      <c r="AF36500" s="74"/>
      <c r="BX36500" s="73"/>
      <c r="BY36500" s="74"/>
      <c r="BZ36500" s="74"/>
      <c r="CA36500" s="74"/>
      <c r="CF36500" s="79"/>
      <c r="CL36500" s="79"/>
    </row>
    <row r="36501" spans="30:90">
      <c r="AD36501" s="73"/>
      <c r="AE36501" s="74"/>
      <c r="AF36501" s="74"/>
      <c r="BX36501" s="73"/>
      <c r="BY36501" s="74"/>
      <c r="BZ36501" s="74"/>
      <c r="CA36501" s="74"/>
      <c r="CF36501" s="79"/>
      <c r="CL36501" s="79"/>
    </row>
    <row r="36502" spans="30:90">
      <c r="AD36502" s="73"/>
      <c r="AE36502" s="74"/>
      <c r="AF36502" s="74"/>
      <c r="BX36502" s="73"/>
      <c r="BY36502" s="74"/>
      <c r="BZ36502" s="74"/>
      <c r="CA36502" s="74"/>
      <c r="CF36502" s="79"/>
      <c r="CL36502" s="79"/>
    </row>
    <row r="36503" spans="30:90">
      <c r="AD36503" s="73"/>
      <c r="AE36503" s="74"/>
      <c r="AF36503" s="74"/>
      <c r="BX36503" s="73"/>
      <c r="BY36503" s="74"/>
      <c r="BZ36503" s="74"/>
      <c r="CA36503" s="74"/>
      <c r="CF36503" s="79"/>
      <c r="CL36503" s="79"/>
    </row>
    <row r="36504" spans="30:90">
      <c r="AD36504" s="73"/>
      <c r="AE36504" s="74"/>
      <c r="AF36504" s="74"/>
      <c r="BX36504" s="73"/>
      <c r="BY36504" s="74"/>
      <c r="BZ36504" s="74"/>
      <c r="CA36504" s="74"/>
      <c r="CF36504" s="79"/>
      <c r="CL36504" s="79"/>
    </row>
    <row r="36505" spans="30:90">
      <c r="AD36505" s="73"/>
      <c r="AE36505" s="74"/>
      <c r="AF36505" s="74"/>
      <c r="BX36505" s="73"/>
      <c r="BY36505" s="74"/>
      <c r="BZ36505" s="74"/>
      <c r="CA36505" s="74"/>
      <c r="CF36505" s="79"/>
      <c r="CL36505" s="79"/>
    </row>
    <row r="36506" spans="30:90">
      <c r="AD36506" s="73"/>
      <c r="AE36506" s="74"/>
      <c r="AF36506" s="74"/>
      <c r="BX36506" s="73"/>
      <c r="BY36506" s="74"/>
      <c r="BZ36506" s="74"/>
      <c r="CA36506" s="74"/>
      <c r="CF36506" s="79"/>
      <c r="CL36506" s="79"/>
    </row>
    <row r="36507" spans="30:90">
      <c r="AD36507" s="73"/>
      <c r="AE36507" s="74"/>
      <c r="AF36507" s="74"/>
      <c r="BX36507" s="73"/>
      <c r="BY36507" s="74"/>
      <c r="BZ36507" s="74"/>
      <c r="CA36507" s="74"/>
      <c r="CF36507" s="79"/>
      <c r="CL36507" s="79"/>
    </row>
    <row r="36508" spans="30:90">
      <c r="AD36508" s="73"/>
      <c r="AE36508" s="74"/>
      <c r="AF36508" s="74"/>
      <c r="BX36508" s="73"/>
      <c r="BY36508" s="74"/>
      <c r="BZ36508" s="74"/>
      <c r="CA36508" s="74"/>
      <c r="CF36508" s="79"/>
      <c r="CL36508" s="79"/>
    </row>
    <row r="36509" spans="30:90">
      <c r="AD36509" s="73"/>
      <c r="AE36509" s="74"/>
      <c r="AF36509" s="74"/>
      <c r="BX36509" s="73"/>
      <c r="BY36509" s="74"/>
      <c r="BZ36509" s="74"/>
      <c r="CA36509" s="74"/>
      <c r="CF36509" s="79"/>
      <c r="CL36509" s="79"/>
    </row>
    <row r="36510" spans="30:90">
      <c r="AD36510" s="73"/>
      <c r="AE36510" s="74"/>
      <c r="AF36510" s="74"/>
      <c r="BX36510" s="73"/>
      <c r="BY36510" s="74"/>
      <c r="BZ36510" s="74"/>
      <c r="CA36510" s="74"/>
      <c r="CF36510" s="79"/>
      <c r="CL36510" s="79"/>
    </row>
    <row r="36511" spans="30:90">
      <c r="AD36511" s="73"/>
      <c r="AE36511" s="74"/>
      <c r="AF36511" s="74"/>
      <c r="BX36511" s="73"/>
      <c r="BY36511" s="74"/>
      <c r="BZ36511" s="74"/>
      <c r="CA36511" s="74"/>
      <c r="CF36511" s="79"/>
      <c r="CL36511" s="79"/>
    </row>
    <row r="36512" spans="30:90">
      <c r="AD36512" s="73"/>
      <c r="AE36512" s="74"/>
      <c r="AF36512" s="74"/>
      <c r="BX36512" s="73"/>
      <c r="BY36512" s="74"/>
      <c r="BZ36512" s="74"/>
      <c r="CA36512" s="74"/>
      <c r="CF36512" s="79"/>
      <c r="CL36512" s="79"/>
    </row>
    <row r="36513" spans="30:90">
      <c r="AD36513" s="73"/>
      <c r="AE36513" s="74"/>
      <c r="AF36513" s="74"/>
      <c r="BX36513" s="73"/>
      <c r="BY36513" s="74"/>
      <c r="BZ36513" s="74"/>
      <c r="CA36513" s="74"/>
      <c r="CF36513" s="79"/>
      <c r="CL36513" s="79"/>
    </row>
    <row r="36514" spans="30:90">
      <c r="AD36514" s="73"/>
      <c r="AE36514" s="74"/>
      <c r="AF36514" s="74"/>
      <c r="BX36514" s="73"/>
      <c r="BY36514" s="74"/>
      <c r="BZ36514" s="74"/>
      <c r="CA36514" s="74"/>
      <c r="CF36514" s="79"/>
      <c r="CL36514" s="79"/>
    </row>
    <row r="36515" spans="30:90">
      <c r="AD36515" s="73"/>
      <c r="AE36515" s="74"/>
      <c r="AF36515" s="74"/>
      <c r="BX36515" s="73"/>
      <c r="BY36515" s="74"/>
      <c r="BZ36515" s="74"/>
      <c r="CA36515" s="74"/>
      <c r="CF36515" s="79"/>
      <c r="CL36515" s="79"/>
    </row>
    <row r="36516" spans="30:90">
      <c r="AD36516" s="73"/>
      <c r="AE36516" s="74"/>
      <c r="AF36516" s="74"/>
      <c r="BX36516" s="73"/>
      <c r="BY36516" s="74"/>
      <c r="BZ36516" s="74"/>
      <c r="CA36516" s="74"/>
      <c r="CF36516" s="79"/>
      <c r="CL36516" s="79"/>
    </row>
    <row r="36517" spans="30:90">
      <c r="AD36517" s="73"/>
      <c r="AE36517" s="74"/>
      <c r="AF36517" s="74"/>
      <c r="BX36517" s="73"/>
      <c r="BY36517" s="74"/>
      <c r="BZ36517" s="74"/>
      <c r="CA36517" s="74"/>
      <c r="CF36517" s="79"/>
      <c r="CL36517" s="79"/>
    </row>
    <row r="36518" spans="30:90">
      <c r="AD36518" s="73"/>
      <c r="AE36518" s="74"/>
      <c r="AF36518" s="74"/>
      <c r="BX36518" s="73"/>
      <c r="BY36518" s="74"/>
      <c r="BZ36518" s="74"/>
      <c r="CA36518" s="74"/>
      <c r="CF36518" s="79"/>
      <c r="CL36518" s="79"/>
    </row>
    <row r="36519" spans="30:90">
      <c r="AD36519" s="73"/>
      <c r="AE36519" s="74"/>
      <c r="AF36519" s="74"/>
      <c r="BX36519" s="73"/>
      <c r="BY36519" s="74"/>
      <c r="BZ36519" s="74"/>
      <c r="CA36519" s="74"/>
      <c r="CF36519" s="79"/>
      <c r="CL36519" s="79"/>
    </row>
    <row r="36520" spans="30:90">
      <c r="AD36520" s="73"/>
      <c r="AE36520" s="74"/>
      <c r="AF36520" s="74"/>
      <c r="BX36520" s="73"/>
      <c r="BY36520" s="74"/>
      <c r="BZ36520" s="74"/>
      <c r="CA36520" s="74"/>
      <c r="CF36520" s="79"/>
      <c r="CL36520" s="79"/>
    </row>
    <row r="36521" spans="30:90">
      <c r="AD36521" s="73"/>
      <c r="AE36521" s="74"/>
      <c r="AF36521" s="74"/>
      <c r="BX36521" s="73"/>
      <c r="BY36521" s="74"/>
      <c r="BZ36521" s="74"/>
      <c r="CA36521" s="74"/>
      <c r="CF36521" s="79"/>
      <c r="CL36521" s="79"/>
    </row>
    <row r="36522" spans="30:90">
      <c r="AD36522" s="73"/>
      <c r="AE36522" s="74"/>
      <c r="AF36522" s="74"/>
      <c r="BX36522" s="73"/>
      <c r="BY36522" s="74"/>
      <c r="BZ36522" s="74"/>
      <c r="CA36522" s="74"/>
      <c r="CF36522" s="79"/>
      <c r="CL36522" s="79"/>
    </row>
    <row r="36523" spans="30:90">
      <c r="AD36523" s="73"/>
      <c r="AE36523" s="74"/>
      <c r="AF36523" s="74"/>
      <c r="BX36523" s="73"/>
      <c r="BY36523" s="74"/>
      <c r="BZ36523" s="74"/>
      <c r="CA36523" s="74"/>
      <c r="CF36523" s="79"/>
      <c r="CL36523" s="79"/>
    </row>
    <row r="36524" spans="30:90">
      <c r="AD36524" s="73"/>
      <c r="AE36524" s="74"/>
      <c r="AF36524" s="74"/>
      <c r="BX36524" s="73"/>
      <c r="BY36524" s="74"/>
      <c r="BZ36524" s="74"/>
      <c r="CA36524" s="74"/>
      <c r="CF36524" s="79"/>
      <c r="CL36524" s="79"/>
    </row>
    <row r="36525" spans="30:90">
      <c r="AD36525" s="73"/>
      <c r="AE36525" s="74"/>
      <c r="AF36525" s="74"/>
      <c r="BX36525" s="73"/>
      <c r="BY36525" s="74"/>
      <c r="BZ36525" s="74"/>
      <c r="CA36525" s="74"/>
      <c r="CF36525" s="79"/>
      <c r="CL36525" s="79"/>
    </row>
    <row r="36526" spans="30:90">
      <c r="AD36526" s="73"/>
      <c r="AE36526" s="74"/>
      <c r="AF36526" s="74"/>
      <c r="BX36526" s="73"/>
      <c r="BY36526" s="74"/>
      <c r="BZ36526" s="74"/>
      <c r="CA36526" s="74"/>
      <c r="CF36526" s="79"/>
      <c r="CL36526" s="79"/>
    </row>
    <row r="36527" spans="30:90">
      <c r="AD36527" s="73"/>
      <c r="AE36527" s="74"/>
      <c r="AF36527" s="74"/>
      <c r="BX36527" s="73"/>
      <c r="BY36527" s="74"/>
      <c r="BZ36527" s="74"/>
      <c r="CA36527" s="74"/>
      <c r="CF36527" s="79"/>
      <c r="CL36527" s="79"/>
    </row>
    <row r="36528" spans="30:90">
      <c r="AD36528" s="73"/>
      <c r="AE36528" s="74"/>
      <c r="AF36528" s="74"/>
      <c r="BX36528" s="73"/>
      <c r="BY36528" s="74"/>
      <c r="BZ36528" s="74"/>
      <c r="CA36528" s="74"/>
      <c r="CF36528" s="79"/>
      <c r="CL36528" s="79"/>
    </row>
    <row r="36529" spans="30:90">
      <c r="AD36529" s="73"/>
      <c r="AE36529" s="74"/>
      <c r="AF36529" s="74"/>
      <c r="BX36529" s="73"/>
      <c r="BY36529" s="74"/>
      <c r="BZ36529" s="74"/>
      <c r="CA36529" s="74"/>
      <c r="CF36529" s="79"/>
      <c r="CL36529" s="79"/>
    </row>
    <row r="36530" spans="30:90">
      <c r="AD36530" s="73"/>
      <c r="AE36530" s="74"/>
      <c r="AF36530" s="74"/>
      <c r="BX36530" s="73"/>
      <c r="BY36530" s="74"/>
      <c r="BZ36530" s="74"/>
      <c r="CA36530" s="74"/>
      <c r="CF36530" s="79"/>
      <c r="CL36530" s="79"/>
    </row>
    <row r="36531" spans="30:90">
      <c r="AD36531" s="73"/>
      <c r="AE36531" s="74"/>
      <c r="AF36531" s="74"/>
      <c r="BX36531" s="73"/>
      <c r="BY36531" s="74"/>
      <c r="BZ36531" s="74"/>
      <c r="CA36531" s="74"/>
      <c r="CF36531" s="79"/>
      <c r="CL36531" s="79"/>
    </row>
    <row r="36532" spans="30:90">
      <c r="AD36532" s="73"/>
      <c r="AE36532" s="74"/>
      <c r="AF36532" s="74"/>
      <c r="BX36532" s="73"/>
      <c r="BY36532" s="74"/>
      <c r="BZ36532" s="74"/>
      <c r="CA36532" s="74"/>
      <c r="CF36532" s="79"/>
      <c r="CL36532" s="79"/>
    </row>
    <row r="36533" spans="30:90">
      <c r="AD36533" s="73"/>
      <c r="AE36533" s="74"/>
      <c r="AF36533" s="74"/>
      <c r="BX36533" s="73"/>
      <c r="BY36533" s="74"/>
      <c r="BZ36533" s="74"/>
      <c r="CA36533" s="74"/>
      <c r="CF36533" s="79"/>
      <c r="CL36533" s="79"/>
    </row>
    <row r="36534" spans="30:90">
      <c r="AD36534" s="73"/>
      <c r="AE36534" s="74"/>
      <c r="AF36534" s="74"/>
      <c r="BX36534" s="73"/>
      <c r="BY36534" s="74"/>
      <c r="BZ36534" s="74"/>
      <c r="CA36534" s="74"/>
      <c r="CF36534" s="79"/>
      <c r="CL36534" s="79"/>
    </row>
    <row r="36535" spans="30:90">
      <c r="AD36535" s="73"/>
      <c r="AE36535" s="74"/>
      <c r="AF36535" s="74"/>
      <c r="BX36535" s="73"/>
      <c r="BY36535" s="74"/>
      <c r="BZ36535" s="74"/>
      <c r="CA36535" s="74"/>
      <c r="CF36535" s="79"/>
      <c r="CL36535" s="79"/>
    </row>
    <row r="36536" spans="30:90">
      <c r="AD36536" s="73"/>
      <c r="AE36536" s="74"/>
      <c r="AF36536" s="74"/>
      <c r="BX36536" s="73"/>
      <c r="BY36536" s="74"/>
      <c r="BZ36536" s="74"/>
      <c r="CA36536" s="74"/>
      <c r="CF36536" s="79"/>
      <c r="CL36536" s="79"/>
    </row>
    <row r="36537" spans="30:90">
      <c r="AD36537" s="73"/>
      <c r="AE36537" s="74"/>
      <c r="AF36537" s="74"/>
      <c r="BX36537" s="73"/>
      <c r="BY36537" s="74"/>
      <c r="BZ36537" s="74"/>
      <c r="CA36537" s="74"/>
      <c r="CF36537" s="79"/>
      <c r="CL36537" s="79"/>
    </row>
    <row r="36538" spans="30:90">
      <c r="AD36538" s="73"/>
      <c r="AE36538" s="74"/>
      <c r="AF36538" s="74"/>
      <c r="BX36538" s="73"/>
      <c r="BY36538" s="74"/>
      <c r="BZ36538" s="74"/>
      <c r="CA36538" s="74"/>
      <c r="CF36538" s="79"/>
      <c r="CL36538" s="79"/>
    </row>
    <row r="36539" spans="30:90">
      <c r="AD36539" s="73"/>
      <c r="AE36539" s="74"/>
      <c r="AF36539" s="74"/>
      <c r="BX36539" s="73"/>
      <c r="BY36539" s="74"/>
      <c r="BZ36539" s="74"/>
      <c r="CA36539" s="74"/>
      <c r="CF36539" s="79"/>
      <c r="CL36539" s="79"/>
    </row>
    <row r="36540" spans="30:90">
      <c r="AD36540" s="73"/>
      <c r="AE36540" s="74"/>
      <c r="AF36540" s="74"/>
      <c r="BX36540" s="73"/>
      <c r="BY36540" s="74"/>
      <c r="BZ36540" s="74"/>
      <c r="CA36540" s="74"/>
      <c r="CF36540" s="79"/>
      <c r="CL36540" s="79"/>
    </row>
    <row r="36541" spans="30:90">
      <c r="AD36541" s="73"/>
      <c r="AE36541" s="74"/>
      <c r="AF36541" s="74"/>
      <c r="BX36541" s="73"/>
      <c r="BY36541" s="74"/>
      <c r="BZ36541" s="74"/>
      <c r="CA36541" s="74"/>
      <c r="CF36541" s="79"/>
      <c r="CL36541" s="79"/>
    </row>
    <row r="36542" spans="30:90">
      <c r="AD36542" s="73"/>
      <c r="AE36542" s="74"/>
      <c r="AF36542" s="74"/>
      <c r="BX36542" s="73"/>
      <c r="BY36542" s="74"/>
      <c r="BZ36542" s="74"/>
      <c r="CA36542" s="74"/>
      <c r="CF36542" s="79"/>
      <c r="CL36542" s="79"/>
    </row>
    <row r="36543" spans="30:90">
      <c r="AD36543" s="73"/>
      <c r="AE36543" s="74"/>
      <c r="AF36543" s="74"/>
      <c r="BX36543" s="73"/>
      <c r="BY36543" s="74"/>
      <c r="BZ36543" s="74"/>
      <c r="CA36543" s="74"/>
      <c r="CF36543" s="79"/>
      <c r="CL36543" s="79"/>
    </row>
    <row r="36544" spans="30:90">
      <c r="AD36544" s="73"/>
      <c r="AE36544" s="74"/>
      <c r="AF36544" s="74"/>
      <c r="BX36544" s="73"/>
      <c r="BY36544" s="74"/>
      <c r="BZ36544" s="74"/>
      <c r="CA36544" s="74"/>
      <c r="CF36544" s="79"/>
      <c r="CL36544" s="79"/>
    </row>
    <row r="36545" spans="30:90">
      <c r="AD36545" s="73"/>
      <c r="AE36545" s="74"/>
      <c r="AF36545" s="74"/>
      <c r="BX36545" s="73"/>
      <c r="BY36545" s="74"/>
      <c r="BZ36545" s="74"/>
      <c r="CA36545" s="74"/>
      <c r="CF36545" s="79"/>
      <c r="CL36545" s="79"/>
    </row>
    <row r="36546" spans="30:90">
      <c r="AD36546" s="73"/>
      <c r="AE36546" s="74"/>
      <c r="AF36546" s="74"/>
      <c r="BX36546" s="73"/>
      <c r="BY36546" s="74"/>
      <c r="BZ36546" s="74"/>
      <c r="CA36546" s="74"/>
      <c r="CF36546" s="79"/>
      <c r="CL36546" s="79"/>
    </row>
    <row r="36547" spans="30:90">
      <c r="AD36547" s="73"/>
      <c r="AE36547" s="74"/>
      <c r="AF36547" s="74"/>
      <c r="BX36547" s="73"/>
      <c r="BY36547" s="74"/>
      <c r="BZ36547" s="74"/>
      <c r="CA36547" s="74"/>
      <c r="CF36547" s="79"/>
      <c r="CL36547" s="79"/>
    </row>
    <row r="36548" spans="30:90">
      <c r="AD36548" s="73"/>
      <c r="AE36548" s="74"/>
      <c r="AF36548" s="74"/>
      <c r="BX36548" s="73"/>
      <c r="BY36548" s="74"/>
      <c r="BZ36548" s="74"/>
      <c r="CA36548" s="74"/>
      <c r="CF36548" s="79"/>
      <c r="CL36548" s="79"/>
    </row>
    <row r="36549" spans="30:90">
      <c r="AD36549" s="73"/>
      <c r="AE36549" s="74"/>
      <c r="AF36549" s="74"/>
      <c r="BX36549" s="73"/>
      <c r="BY36549" s="74"/>
      <c r="BZ36549" s="74"/>
      <c r="CA36549" s="74"/>
      <c r="CF36549" s="79"/>
      <c r="CL36549" s="79"/>
    </row>
    <row r="36550" spans="30:90">
      <c r="AD36550" s="73"/>
      <c r="AE36550" s="74"/>
      <c r="AF36550" s="74"/>
      <c r="BX36550" s="73"/>
      <c r="BY36550" s="74"/>
      <c r="BZ36550" s="74"/>
      <c r="CA36550" s="74"/>
      <c r="CF36550" s="79"/>
      <c r="CL36550" s="79"/>
    </row>
    <row r="36551" spans="30:90">
      <c r="AD36551" s="73"/>
      <c r="AE36551" s="74"/>
      <c r="AF36551" s="74"/>
      <c r="BX36551" s="73"/>
      <c r="BY36551" s="74"/>
      <c r="BZ36551" s="74"/>
      <c r="CA36551" s="74"/>
      <c r="CF36551" s="79"/>
      <c r="CL36551" s="79"/>
    </row>
    <row r="36552" spans="30:90">
      <c r="AD36552" s="73"/>
      <c r="AE36552" s="74"/>
      <c r="AF36552" s="74"/>
      <c r="BX36552" s="73"/>
      <c r="BY36552" s="74"/>
      <c r="BZ36552" s="74"/>
      <c r="CA36552" s="74"/>
      <c r="CF36552" s="79"/>
      <c r="CL36552" s="79"/>
    </row>
    <row r="36553" spans="30:90">
      <c r="AD36553" s="73"/>
      <c r="AE36553" s="74"/>
      <c r="AF36553" s="74"/>
      <c r="BX36553" s="73"/>
      <c r="BY36553" s="74"/>
      <c r="BZ36553" s="74"/>
      <c r="CA36553" s="74"/>
      <c r="CF36553" s="79"/>
      <c r="CL36553" s="79"/>
    </row>
    <row r="36554" spans="30:90">
      <c r="AD36554" s="73"/>
      <c r="AE36554" s="74"/>
      <c r="AF36554" s="74"/>
      <c r="BX36554" s="73"/>
      <c r="BY36554" s="74"/>
      <c r="BZ36554" s="74"/>
      <c r="CA36554" s="74"/>
      <c r="CF36554" s="79"/>
      <c r="CL36554" s="79"/>
    </row>
    <row r="36555" spans="30:90">
      <c r="AD36555" s="73"/>
      <c r="AE36555" s="74"/>
      <c r="AF36555" s="74"/>
      <c r="BX36555" s="73"/>
      <c r="BY36555" s="74"/>
      <c r="BZ36555" s="74"/>
      <c r="CA36555" s="74"/>
      <c r="CF36555" s="79"/>
      <c r="CL36555" s="79"/>
    </row>
    <row r="36556" spans="30:90">
      <c r="AD36556" s="73"/>
      <c r="AE36556" s="74"/>
      <c r="AF36556" s="74"/>
      <c r="BX36556" s="73"/>
      <c r="BY36556" s="74"/>
      <c r="BZ36556" s="74"/>
      <c r="CA36556" s="74"/>
      <c r="CF36556" s="79"/>
      <c r="CL36556" s="79"/>
    </row>
    <row r="36557" spans="30:90">
      <c r="AD36557" s="73"/>
      <c r="AE36557" s="74"/>
      <c r="AF36557" s="74"/>
      <c r="BX36557" s="73"/>
      <c r="BY36557" s="74"/>
      <c r="BZ36557" s="74"/>
      <c r="CA36557" s="74"/>
      <c r="CF36557" s="79"/>
      <c r="CL36557" s="79"/>
    </row>
    <row r="36558" spans="30:90">
      <c r="AD36558" s="73"/>
      <c r="AE36558" s="74"/>
      <c r="AF36558" s="74"/>
      <c r="BX36558" s="73"/>
      <c r="BY36558" s="74"/>
      <c r="BZ36558" s="74"/>
      <c r="CA36558" s="74"/>
      <c r="CF36558" s="79"/>
      <c r="CL36558" s="79"/>
    </row>
    <row r="36559" spans="30:90">
      <c r="AD36559" s="73"/>
      <c r="AE36559" s="74"/>
      <c r="AF36559" s="74"/>
      <c r="BX36559" s="73"/>
      <c r="BY36559" s="74"/>
      <c r="BZ36559" s="74"/>
      <c r="CA36559" s="74"/>
      <c r="CF36559" s="79"/>
      <c r="CL36559" s="79"/>
    </row>
    <row r="36560" spans="30:90">
      <c r="AD36560" s="73"/>
      <c r="AE36560" s="74"/>
      <c r="AF36560" s="74"/>
      <c r="BX36560" s="73"/>
      <c r="BY36560" s="74"/>
      <c r="BZ36560" s="74"/>
      <c r="CA36560" s="74"/>
      <c r="CF36560" s="79"/>
      <c r="CL36560" s="79"/>
    </row>
    <row r="36561" spans="30:90">
      <c r="AD36561" s="73"/>
      <c r="AE36561" s="74"/>
      <c r="AF36561" s="74"/>
      <c r="BX36561" s="73"/>
      <c r="BY36561" s="74"/>
      <c r="BZ36561" s="74"/>
      <c r="CA36561" s="74"/>
      <c r="CF36561" s="79"/>
      <c r="CL36561" s="79"/>
    </row>
    <row r="36562" spans="30:90">
      <c r="AD36562" s="73"/>
      <c r="AE36562" s="74"/>
      <c r="AF36562" s="74"/>
      <c r="BX36562" s="73"/>
      <c r="BY36562" s="74"/>
      <c r="BZ36562" s="74"/>
      <c r="CA36562" s="74"/>
      <c r="CF36562" s="79"/>
      <c r="CL36562" s="79"/>
    </row>
    <row r="36563" spans="30:90">
      <c r="AD36563" s="73"/>
      <c r="AE36563" s="74"/>
      <c r="AF36563" s="74"/>
      <c r="BX36563" s="73"/>
      <c r="BY36563" s="74"/>
      <c r="BZ36563" s="74"/>
      <c r="CA36563" s="74"/>
      <c r="CF36563" s="79"/>
      <c r="CL36563" s="79"/>
    </row>
    <row r="36564" spans="30:90">
      <c r="AD36564" s="73"/>
      <c r="AE36564" s="74"/>
      <c r="AF36564" s="74"/>
      <c r="BX36564" s="73"/>
      <c r="BY36564" s="74"/>
      <c r="BZ36564" s="74"/>
      <c r="CA36564" s="74"/>
      <c r="CF36564" s="79"/>
      <c r="CL36564" s="79"/>
    </row>
    <row r="36565" spans="30:90">
      <c r="AD36565" s="73"/>
      <c r="AE36565" s="74"/>
      <c r="AF36565" s="74"/>
      <c r="BX36565" s="73"/>
      <c r="BY36565" s="74"/>
      <c r="BZ36565" s="74"/>
      <c r="CA36565" s="74"/>
      <c r="CF36565" s="79"/>
      <c r="CL36565" s="79"/>
    </row>
    <row r="36566" spans="30:90">
      <c r="AD36566" s="73"/>
      <c r="AE36566" s="74"/>
      <c r="AF36566" s="74"/>
      <c r="BX36566" s="73"/>
      <c r="BY36566" s="74"/>
      <c r="BZ36566" s="74"/>
      <c r="CA36566" s="74"/>
      <c r="CF36566" s="79"/>
      <c r="CL36566" s="79"/>
    </row>
    <row r="36567" spans="30:90">
      <c r="AD36567" s="73"/>
      <c r="AE36567" s="74"/>
      <c r="AF36567" s="74"/>
      <c r="BX36567" s="73"/>
      <c r="BY36567" s="74"/>
      <c r="BZ36567" s="74"/>
      <c r="CA36567" s="74"/>
      <c r="CF36567" s="79"/>
      <c r="CL36567" s="79"/>
    </row>
    <row r="36568" spans="30:90">
      <c r="AD36568" s="73"/>
      <c r="AE36568" s="74"/>
      <c r="AF36568" s="74"/>
      <c r="BX36568" s="73"/>
      <c r="BY36568" s="74"/>
      <c r="BZ36568" s="74"/>
      <c r="CA36568" s="74"/>
      <c r="CF36568" s="79"/>
      <c r="CL36568" s="79"/>
    </row>
    <row r="36569" spans="30:90">
      <c r="AD36569" s="73"/>
      <c r="AE36569" s="74"/>
      <c r="AF36569" s="74"/>
      <c r="BX36569" s="73"/>
      <c r="BY36569" s="74"/>
      <c r="BZ36569" s="74"/>
      <c r="CA36569" s="74"/>
      <c r="CF36569" s="79"/>
      <c r="CL36569" s="79"/>
    </row>
    <row r="36570" spans="30:90">
      <c r="AD36570" s="73"/>
      <c r="AE36570" s="74"/>
      <c r="AF36570" s="74"/>
      <c r="BX36570" s="73"/>
      <c r="BY36570" s="74"/>
      <c r="BZ36570" s="74"/>
      <c r="CA36570" s="74"/>
      <c r="CF36570" s="79"/>
      <c r="CL36570" s="79"/>
    </row>
    <row r="36571" spans="30:90">
      <c r="AD36571" s="73"/>
      <c r="AE36571" s="74"/>
      <c r="AF36571" s="74"/>
      <c r="BX36571" s="73"/>
      <c r="BY36571" s="74"/>
      <c r="BZ36571" s="74"/>
      <c r="CA36571" s="74"/>
      <c r="CF36571" s="79"/>
      <c r="CL36571" s="79"/>
    </row>
    <row r="36572" spans="30:90">
      <c r="AD36572" s="73"/>
      <c r="AE36572" s="74"/>
      <c r="AF36572" s="74"/>
      <c r="BX36572" s="73"/>
      <c r="BY36572" s="74"/>
      <c r="BZ36572" s="74"/>
      <c r="CA36572" s="74"/>
      <c r="CF36572" s="79"/>
      <c r="CL36572" s="79"/>
    </row>
    <row r="36573" spans="30:90">
      <c r="AD36573" s="73"/>
      <c r="AE36573" s="74"/>
      <c r="AF36573" s="74"/>
      <c r="BX36573" s="73"/>
      <c r="BY36573" s="74"/>
      <c r="BZ36573" s="74"/>
      <c r="CA36573" s="74"/>
      <c r="CF36573" s="79"/>
      <c r="CL36573" s="79"/>
    </row>
    <row r="36574" spans="30:90">
      <c r="AD36574" s="73"/>
      <c r="AE36574" s="74"/>
      <c r="AF36574" s="74"/>
      <c r="BX36574" s="73"/>
      <c r="BY36574" s="74"/>
      <c r="BZ36574" s="74"/>
      <c r="CA36574" s="74"/>
      <c r="CF36574" s="79"/>
      <c r="CL36574" s="79"/>
    </row>
    <row r="36575" spans="30:90">
      <c r="AD36575" s="73"/>
      <c r="AE36575" s="74"/>
      <c r="AF36575" s="74"/>
      <c r="BX36575" s="73"/>
      <c r="BY36575" s="74"/>
      <c r="BZ36575" s="74"/>
      <c r="CA36575" s="74"/>
      <c r="CF36575" s="79"/>
      <c r="CL36575" s="79"/>
    </row>
    <row r="36576" spans="30:90">
      <c r="AD36576" s="73"/>
      <c r="AE36576" s="74"/>
      <c r="AF36576" s="74"/>
      <c r="BX36576" s="73"/>
      <c r="BY36576" s="74"/>
      <c r="BZ36576" s="74"/>
      <c r="CA36576" s="74"/>
      <c r="CF36576" s="79"/>
      <c r="CL36576" s="79"/>
    </row>
    <row r="36577" spans="30:90">
      <c r="AD36577" s="73"/>
      <c r="AE36577" s="74"/>
      <c r="AF36577" s="74"/>
      <c r="BX36577" s="73"/>
      <c r="BY36577" s="74"/>
      <c r="BZ36577" s="74"/>
      <c r="CA36577" s="74"/>
      <c r="CF36577" s="79"/>
      <c r="CL36577" s="79"/>
    </row>
    <row r="36578" spans="30:90">
      <c r="AD36578" s="73"/>
      <c r="AE36578" s="74"/>
      <c r="AF36578" s="74"/>
      <c r="BX36578" s="73"/>
      <c r="BY36578" s="74"/>
      <c r="BZ36578" s="74"/>
      <c r="CA36578" s="74"/>
      <c r="CF36578" s="79"/>
      <c r="CL36578" s="79"/>
    </row>
    <row r="36579" spans="30:90">
      <c r="AD36579" s="73"/>
      <c r="AE36579" s="74"/>
      <c r="AF36579" s="74"/>
      <c r="BX36579" s="73"/>
      <c r="BY36579" s="74"/>
      <c r="BZ36579" s="74"/>
      <c r="CA36579" s="74"/>
      <c r="CF36579" s="79"/>
      <c r="CL36579" s="79"/>
    </row>
    <row r="36580" spans="30:90">
      <c r="AD36580" s="73"/>
      <c r="AE36580" s="74"/>
      <c r="AF36580" s="74"/>
      <c r="BX36580" s="73"/>
      <c r="BY36580" s="74"/>
      <c r="BZ36580" s="74"/>
      <c r="CA36580" s="74"/>
      <c r="CF36580" s="79"/>
      <c r="CL36580" s="79"/>
    </row>
    <row r="36581" spans="30:90">
      <c r="AD36581" s="73"/>
      <c r="AE36581" s="74"/>
      <c r="AF36581" s="74"/>
      <c r="BX36581" s="73"/>
      <c r="BY36581" s="74"/>
      <c r="BZ36581" s="74"/>
      <c r="CA36581" s="74"/>
      <c r="CF36581" s="79"/>
      <c r="CL36581" s="79"/>
    </row>
    <row r="36582" spans="30:90">
      <c r="AD36582" s="73"/>
      <c r="AE36582" s="74"/>
      <c r="AF36582" s="74"/>
      <c r="BX36582" s="73"/>
      <c r="BY36582" s="74"/>
      <c r="BZ36582" s="74"/>
      <c r="CA36582" s="74"/>
      <c r="CF36582" s="79"/>
      <c r="CL36582" s="79"/>
    </row>
    <row r="36583" spans="30:90">
      <c r="AD36583" s="73"/>
      <c r="AE36583" s="74"/>
      <c r="AF36583" s="74"/>
      <c r="BX36583" s="73"/>
      <c r="BY36583" s="74"/>
      <c r="BZ36583" s="74"/>
      <c r="CA36583" s="74"/>
      <c r="CF36583" s="79"/>
      <c r="CL36583" s="79"/>
    </row>
    <row r="36584" spans="30:90">
      <c r="AD36584" s="73"/>
      <c r="AE36584" s="74"/>
      <c r="AF36584" s="74"/>
      <c r="BX36584" s="73"/>
      <c r="BY36584" s="74"/>
      <c r="BZ36584" s="74"/>
      <c r="CA36584" s="74"/>
      <c r="CF36584" s="79"/>
      <c r="CL36584" s="79"/>
    </row>
    <row r="36585" spans="30:90">
      <c r="AD36585" s="73"/>
      <c r="AE36585" s="74"/>
      <c r="AF36585" s="74"/>
      <c r="BX36585" s="73"/>
      <c r="BY36585" s="74"/>
      <c r="BZ36585" s="74"/>
      <c r="CA36585" s="74"/>
      <c r="CF36585" s="79"/>
      <c r="CL36585" s="79"/>
    </row>
    <row r="36586" spans="30:90">
      <c r="AD36586" s="73"/>
      <c r="AE36586" s="74"/>
      <c r="AF36586" s="74"/>
      <c r="BX36586" s="73"/>
      <c r="BY36586" s="74"/>
      <c r="BZ36586" s="74"/>
      <c r="CA36586" s="74"/>
      <c r="CF36586" s="79"/>
      <c r="CL36586" s="79"/>
    </row>
    <row r="36587" spans="30:90">
      <c r="AD36587" s="73"/>
      <c r="AE36587" s="74"/>
      <c r="AF36587" s="74"/>
      <c r="BX36587" s="73"/>
      <c r="BY36587" s="74"/>
      <c r="BZ36587" s="74"/>
      <c r="CA36587" s="74"/>
      <c r="CF36587" s="79"/>
      <c r="CL36587" s="79"/>
    </row>
    <row r="36588" spans="30:90">
      <c r="AD36588" s="73"/>
      <c r="AE36588" s="74"/>
      <c r="AF36588" s="74"/>
      <c r="BX36588" s="73"/>
      <c r="BY36588" s="74"/>
      <c r="BZ36588" s="74"/>
      <c r="CA36588" s="74"/>
      <c r="CF36588" s="79"/>
      <c r="CL36588" s="79"/>
    </row>
    <row r="36589" spans="30:90">
      <c r="AD36589" s="73"/>
      <c r="AE36589" s="74"/>
      <c r="AF36589" s="74"/>
      <c r="BX36589" s="73"/>
      <c r="BY36589" s="74"/>
      <c r="BZ36589" s="74"/>
      <c r="CA36589" s="74"/>
      <c r="CF36589" s="79"/>
      <c r="CL36589" s="79"/>
    </row>
    <row r="36590" spans="30:90">
      <c r="AD36590" s="73"/>
      <c r="AE36590" s="74"/>
      <c r="AF36590" s="74"/>
      <c r="BX36590" s="73"/>
      <c r="BY36590" s="74"/>
      <c r="BZ36590" s="74"/>
      <c r="CA36590" s="74"/>
      <c r="CF36590" s="79"/>
      <c r="CL36590" s="79"/>
    </row>
    <row r="36591" spans="30:90">
      <c r="AD36591" s="73"/>
      <c r="AE36591" s="74"/>
      <c r="AF36591" s="74"/>
      <c r="BX36591" s="73"/>
      <c r="BY36591" s="74"/>
      <c r="BZ36591" s="74"/>
      <c r="CA36591" s="74"/>
      <c r="CF36591" s="79"/>
      <c r="CL36591" s="79"/>
    </row>
    <row r="36592" spans="30:90">
      <c r="AD36592" s="73"/>
      <c r="AE36592" s="74"/>
      <c r="AF36592" s="74"/>
      <c r="BX36592" s="73"/>
      <c r="BY36592" s="74"/>
      <c r="BZ36592" s="74"/>
      <c r="CA36592" s="74"/>
      <c r="CF36592" s="79"/>
      <c r="CL36592" s="79"/>
    </row>
    <row r="36593" spans="30:90">
      <c r="AD36593" s="73"/>
      <c r="AE36593" s="74"/>
      <c r="AF36593" s="74"/>
      <c r="BX36593" s="73"/>
      <c r="BY36593" s="74"/>
      <c r="BZ36593" s="74"/>
      <c r="CA36593" s="74"/>
      <c r="CF36593" s="79"/>
      <c r="CL36593" s="79"/>
    </row>
    <row r="36594" spans="30:90">
      <c r="AD36594" s="73"/>
      <c r="AE36594" s="74"/>
      <c r="AF36594" s="74"/>
      <c r="BX36594" s="73"/>
      <c r="BY36594" s="74"/>
      <c r="BZ36594" s="74"/>
      <c r="CA36594" s="74"/>
      <c r="CF36594" s="79"/>
      <c r="CL36594" s="79"/>
    </row>
    <row r="36595" spans="30:90">
      <c r="AD36595" s="73"/>
      <c r="AE36595" s="74"/>
      <c r="AF36595" s="74"/>
      <c r="BX36595" s="73"/>
      <c r="BY36595" s="74"/>
      <c r="BZ36595" s="74"/>
      <c r="CA36595" s="74"/>
      <c r="CF36595" s="79"/>
      <c r="CL36595" s="79"/>
    </row>
    <row r="36596" spans="30:90">
      <c r="AD36596" s="73"/>
      <c r="AE36596" s="74"/>
      <c r="AF36596" s="74"/>
      <c r="BX36596" s="73"/>
      <c r="BY36596" s="74"/>
      <c r="BZ36596" s="74"/>
      <c r="CA36596" s="74"/>
      <c r="CF36596" s="79"/>
      <c r="CL36596" s="79"/>
    </row>
    <row r="36597" spans="30:90">
      <c r="AD36597" s="73"/>
      <c r="AE36597" s="74"/>
      <c r="AF36597" s="74"/>
      <c r="BX36597" s="73"/>
      <c r="BY36597" s="74"/>
      <c r="BZ36597" s="74"/>
      <c r="CA36597" s="74"/>
      <c r="CF36597" s="79"/>
      <c r="CL36597" s="79"/>
    </row>
    <row r="36598" spans="30:90">
      <c r="AD36598" s="73"/>
      <c r="AE36598" s="74"/>
      <c r="AF36598" s="74"/>
      <c r="BX36598" s="73"/>
      <c r="BY36598" s="74"/>
      <c r="BZ36598" s="74"/>
      <c r="CA36598" s="74"/>
      <c r="CF36598" s="79"/>
      <c r="CL36598" s="79"/>
    </row>
    <row r="36599" spans="30:90">
      <c r="AD36599" s="73"/>
      <c r="AE36599" s="74"/>
      <c r="AF36599" s="74"/>
      <c r="BX36599" s="73"/>
      <c r="BY36599" s="74"/>
      <c r="BZ36599" s="74"/>
      <c r="CA36599" s="74"/>
      <c r="CF36599" s="79"/>
      <c r="CL36599" s="79"/>
    </row>
    <row r="36600" spans="30:90">
      <c r="AD36600" s="73"/>
      <c r="AE36600" s="74"/>
      <c r="AF36600" s="74"/>
      <c r="BX36600" s="73"/>
      <c r="BY36600" s="74"/>
      <c r="BZ36600" s="74"/>
      <c r="CA36600" s="74"/>
      <c r="CF36600" s="79"/>
      <c r="CL36600" s="79"/>
    </row>
    <row r="36601" spans="30:90">
      <c r="AD36601" s="73"/>
      <c r="AE36601" s="74"/>
      <c r="AF36601" s="74"/>
      <c r="BX36601" s="73"/>
      <c r="BY36601" s="74"/>
      <c r="BZ36601" s="74"/>
      <c r="CA36601" s="74"/>
      <c r="CF36601" s="79"/>
      <c r="CL36601" s="79"/>
    </row>
    <row r="36602" spans="30:90">
      <c r="AD36602" s="73"/>
      <c r="AE36602" s="74"/>
      <c r="AF36602" s="74"/>
      <c r="BX36602" s="73"/>
      <c r="BY36602" s="74"/>
      <c r="BZ36602" s="74"/>
      <c r="CA36602" s="74"/>
      <c r="CF36602" s="79"/>
      <c r="CL36602" s="79"/>
    </row>
    <row r="36603" spans="30:90">
      <c r="AD36603" s="73"/>
      <c r="AE36603" s="74"/>
      <c r="AF36603" s="74"/>
      <c r="BX36603" s="73"/>
      <c r="BY36603" s="74"/>
      <c r="BZ36603" s="74"/>
      <c r="CA36603" s="74"/>
      <c r="CF36603" s="79"/>
      <c r="CL36603" s="79"/>
    </row>
    <row r="36604" spans="30:90">
      <c r="AD36604" s="73"/>
      <c r="AE36604" s="74"/>
      <c r="AF36604" s="74"/>
      <c r="BX36604" s="73"/>
      <c r="BY36604" s="74"/>
      <c r="BZ36604" s="74"/>
      <c r="CA36604" s="74"/>
      <c r="CF36604" s="79"/>
      <c r="CL36604" s="79"/>
    </row>
    <row r="36605" spans="30:90">
      <c r="AD36605" s="73"/>
      <c r="AE36605" s="74"/>
      <c r="AF36605" s="74"/>
      <c r="BX36605" s="73"/>
      <c r="BY36605" s="74"/>
      <c r="BZ36605" s="74"/>
      <c r="CA36605" s="74"/>
      <c r="CF36605" s="79"/>
      <c r="CL36605" s="79"/>
    </row>
    <row r="36606" spans="30:90">
      <c r="AD36606" s="73"/>
      <c r="AE36606" s="74"/>
      <c r="AF36606" s="74"/>
      <c r="BX36606" s="73"/>
      <c r="BY36606" s="74"/>
      <c r="BZ36606" s="74"/>
      <c r="CA36606" s="74"/>
      <c r="CF36606" s="79"/>
      <c r="CL36606" s="79"/>
    </row>
    <row r="36607" spans="30:90">
      <c r="AD36607" s="73"/>
      <c r="AE36607" s="74"/>
      <c r="AF36607" s="74"/>
      <c r="BX36607" s="73"/>
      <c r="BY36607" s="74"/>
      <c r="BZ36607" s="74"/>
      <c r="CA36607" s="74"/>
      <c r="CF36607" s="79"/>
      <c r="CL36607" s="79"/>
    </row>
    <row r="36608" spans="30:90">
      <c r="AD36608" s="73"/>
      <c r="AE36608" s="74"/>
      <c r="AF36608" s="74"/>
      <c r="BX36608" s="73"/>
      <c r="BY36608" s="74"/>
      <c r="BZ36608" s="74"/>
      <c r="CA36608" s="74"/>
      <c r="CF36608" s="79"/>
      <c r="CL36608" s="79"/>
    </row>
    <row r="36609" spans="30:90">
      <c r="AD36609" s="73"/>
      <c r="AE36609" s="74"/>
      <c r="AF36609" s="74"/>
      <c r="BX36609" s="73"/>
      <c r="BY36609" s="74"/>
      <c r="BZ36609" s="74"/>
      <c r="CA36609" s="74"/>
      <c r="CF36609" s="79"/>
      <c r="CL36609" s="79"/>
    </row>
    <row r="36610" spans="30:90">
      <c r="AD36610" s="73"/>
      <c r="AE36610" s="74"/>
      <c r="AF36610" s="74"/>
      <c r="BX36610" s="73"/>
      <c r="BY36610" s="74"/>
      <c r="BZ36610" s="74"/>
      <c r="CA36610" s="74"/>
      <c r="CF36610" s="79"/>
      <c r="CL36610" s="79"/>
    </row>
    <row r="36611" spans="30:90">
      <c r="AD36611" s="73"/>
      <c r="AE36611" s="74"/>
      <c r="AF36611" s="74"/>
      <c r="BX36611" s="73"/>
      <c r="BY36611" s="74"/>
      <c r="BZ36611" s="74"/>
      <c r="CA36611" s="74"/>
      <c r="CF36611" s="79"/>
      <c r="CL36611" s="79"/>
    </row>
    <row r="36612" spans="30:90">
      <c r="AD36612" s="73"/>
      <c r="AE36612" s="74"/>
      <c r="AF36612" s="74"/>
      <c r="BX36612" s="73"/>
      <c r="BY36612" s="74"/>
      <c r="BZ36612" s="74"/>
      <c r="CA36612" s="74"/>
      <c r="CF36612" s="79"/>
      <c r="CL36612" s="79"/>
    </row>
    <row r="36613" spans="30:90">
      <c r="AD36613" s="73"/>
      <c r="AE36613" s="74"/>
      <c r="AF36613" s="74"/>
      <c r="BX36613" s="73"/>
      <c r="BY36613" s="74"/>
      <c r="BZ36613" s="74"/>
      <c r="CA36613" s="74"/>
      <c r="CF36613" s="79"/>
      <c r="CL36613" s="79"/>
    </row>
    <row r="36614" spans="30:90">
      <c r="AD36614" s="73"/>
      <c r="AE36614" s="74"/>
      <c r="AF36614" s="74"/>
      <c r="BX36614" s="73"/>
      <c r="BY36614" s="74"/>
      <c r="BZ36614" s="74"/>
      <c r="CA36614" s="74"/>
      <c r="CF36614" s="79"/>
      <c r="CL36614" s="79"/>
    </row>
    <row r="36615" spans="30:90">
      <c r="AD36615" s="73"/>
      <c r="AE36615" s="74"/>
      <c r="AF36615" s="74"/>
      <c r="BX36615" s="73"/>
      <c r="BY36615" s="74"/>
      <c r="BZ36615" s="74"/>
      <c r="CA36615" s="74"/>
      <c r="CF36615" s="79"/>
      <c r="CL36615" s="79"/>
    </row>
    <row r="36616" spans="30:90">
      <c r="AD36616" s="73"/>
      <c r="AE36616" s="74"/>
      <c r="AF36616" s="74"/>
      <c r="BX36616" s="73"/>
      <c r="BY36616" s="74"/>
      <c r="BZ36616" s="74"/>
      <c r="CA36616" s="74"/>
      <c r="CF36616" s="79"/>
      <c r="CL36616" s="79"/>
    </row>
    <row r="36617" spans="30:90">
      <c r="AD36617" s="73"/>
      <c r="AE36617" s="74"/>
      <c r="AF36617" s="74"/>
      <c r="BX36617" s="73"/>
      <c r="BY36617" s="74"/>
      <c r="BZ36617" s="74"/>
      <c r="CA36617" s="74"/>
      <c r="CF36617" s="79"/>
      <c r="CL36617" s="79"/>
    </row>
    <row r="36618" spans="30:90">
      <c r="AD36618" s="73"/>
      <c r="AE36618" s="74"/>
      <c r="AF36618" s="74"/>
      <c r="BX36618" s="73"/>
      <c r="BY36618" s="74"/>
      <c r="BZ36618" s="74"/>
      <c r="CA36618" s="74"/>
      <c r="CF36618" s="79"/>
      <c r="CL36618" s="79"/>
    </row>
    <row r="36619" spans="30:90">
      <c r="AD36619" s="73"/>
      <c r="AE36619" s="74"/>
      <c r="AF36619" s="74"/>
      <c r="BX36619" s="73"/>
      <c r="BY36619" s="74"/>
      <c r="BZ36619" s="74"/>
      <c r="CA36619" s="74"/>
      <c r="CF36619" s="79"/>
      <c r="CL36619" s="79"/>
    </row>
    <row r="36620" spans="30:90">
      <c r="AD36620" s="73"/>
      <c r="AE36620" s="74"/>
      <c r="AF36620" s="74"/>
      <c r="BX36620" s="73"/>
      <c r="BY36620" s="74"/>
      <c r="BZ36620" s="74"/>
      <c r="CA36620" s="74"/>
      <c r="CF36620" s="79"/>
      <c r="CL36620" s="79"/>
    </row>
    <row r="36621" spans="30:90">
      <c r="AD36621" s="73"/>
      <c r="AE36621" s="74"/>
      <c r="AF36621" s="74"/>
      <c r="BX36621" s="73"/>
      <c r="BY36621" s="74"/>
      <c r="BZ36621" s="74"/>
      <c r="CA36621" s="74"/>
      <c r="CF36621" s="79"/>
      <c r="CL36621" s="79"/>
    </row>
    <row r="36622" spans="30:90">
      <c r="AD36622" s="73"/>
      <c r="AE36622" s="74"/>
      <c r="AF36622" s="74"/>
      <c r="BX36622" s="73"/>
      <c r="BY36622" s="74"/>
      <c r="BZ36622" s="74"/>
      <c r="CA36622" s="74"/>
      <c r="CF36622" s="79"/>
      <c r="CL36622" s="79"/>
    </row>
    <row r="36623" spans="30:90">
      <c r="AD36623" s="73"/>
      <c r="AE36623" s="74"/>
      <c r="AF36623" s="74"/>
      <c r="BX36623" s="73"/>
      <c r="BY36623" s="74"/>
      <c r="BZ36623" s="74"/>
      <c r="CA36623" s="74"/>
      <c r="CF36623" s="79"/>
      <c r="CL36623" s="79"/>
    </row>
    <row r="36624" spans="30:90">
      <c r="AD36624" s="73"/>
      <c r="AE36624" s="74"/>
      <c r="AF36624" s="74"/>
      <c r="BX36624" s="73"/>
      <c r="BY36624" s="74"/>
      <c r="BZ36624" s="74"/>
      <c r="CA36624" s="74"/>
      <c r="CF36624" s="79"/>
      <c r="CL36624" s="79"/>
    </row>
    <row r="36625" spans="30:90">
      <c r="AD36625" s="73"/>
      <c r="AE36625" s="74"/>
      <c r="AF36625" s="74"/>
      <c r="BX36625" s="73"/>
      <c r="BY36625" s="74"/>
      <c r="BZ36625" s="74"/>
      <c r="CA36625" s="74"/>
      <c r="CF36625" s="79"/>
      <c r="CL36625" s="79"/>
    </row>
    <row r="36626" spans="30:90">
      <c r="AD36626" s="73"/>
      <c r="AE36626" s="74"/>
      <c r="AF36626" s="74"/>
      <c r="BX36626" s="73"/>
      <c r="BY36626" s="74"/>
      <c r="BZ36626" s="74"/>
      <c r="CA36626" s="74"/>
      <c r="CF36626" s="79"/>
      <c r="CL36626" s="79"/>
    </row>
    <row r="36627" spans="30:90">
      <c r="AD36627" s="73"/>
      <c r="AE36627" s="74"/>
      <c r="AF36627" s="74"/>
      <c r="BX36627" s="73"/>
      <c r="BY36627" s="74"/>
      <c r="BZ36627" s="74"/>
      <c r="CA36627" s="74"/>
      <c r="CF36627" s="79"/>
      <c r="CL36627" s="79"/>
    </row>
    <row r="36628" spans="30:90">
      <c r="AD36628" s="73"/>
      <c r="AE36628" s="74"/>
      <c r="AF36628" s="74"/>
      <c r="BX36628" s="73"/>
      <c r="BY36628" s="74"/>
      <c r="BZ36628" s="74"/>
      <c r="CA36628" s="74"/>
      <c r="CF36628" s="79"/>
      <c r="CL36628" s="79"/>
    </row>
    <row r="36629" spans="30:90">
      <c r="AD36629" s="73"/>
      <c r="AE36629" s="74"/>
      <c r="AF36629" s="74"/>
      <c r="BX36629" s="73"/>
      <c r="BY36629" s="74"/>
      <c r="BZ36629" s="74"/>
      <c r="CA36629" s="74"/>
      <c r="CF36629" s="79"/>
      <c r="CL36629" s="79"/>
    </row>
    <row r="36630" spans="30:90">
      <c r="AD36630" s="73"/>
      <c r="AE36630" s="74"/>
      <c r="AF36630" s="74"/>
      <c r="BX36630" s="73"/>
      <c r="BY36630" s="74"/>
      <c r="BZ36630" s="74"/>
      <c r="CA36630" s="74"/>
      <c r="CF36630" s="79"/>
      <c r="CL36630" s="79"/>
    </row>
    <row r="36631" spans="30:90">
      <c r="AD36631" s="73"/>
      <c r="AE36631" s="74"/>
      <c r="AF36631" s="74"/>
      <c r="BX36631" s="73"/>
      <c r="BY36631" s="74"/>
      <c r="BZ36631" s="74"/>
      <c r="CA36631" s="74"/>
      <c r="CF36631" s="79"/>
      <c r="CL36631" s="79"/>
    </row>
    <row r="36632" spans="30:90">
      <c r="AD36632" s="73"/>
      <c r="AE36632" s="74"/>
      <c r="AF36632" s="74"/>
      <c r="BX36632" s="73"/>
      <c r="BY36632" s="74"/>
      <c r="BZ36632" s="74"/>
      <c r="CA36632" s="74"/>
      <c r="CF36632" s="79"/>
      <c r="CL36632" s="79"/>
    </row>
    <row r="36633" spans="30:90">
      <c r="AD36633" s="73"/>
      <c r="AE36633" s="74"/>
      <c r="AF36633" s="74"/>
      <c r="BX36633" s="73"/>
      <c r="BY36633" s="74"/>
      <c r="BZ36633" s="74"/>
      <c r="CA36633" s="74"/>
      <c r="CF36633" s="79"/>
      <c r="CL36633" s="79"/>
    </row>
    <row r="36634" spans="30:90">
      <c r="AD36634" s="73"/>
      <c r="AE36634" s="74"/>
      <c r="AF36634" s="74"/>
      <c r="BX36634" s="73"/>
      <c r="BY36634" s="74"/>
      <c r="BZ36634" s="74"/>
      <c r="CA36634" s="74"/>
      <c r="CF36634" s="79"/>
      <c r="CL36634" s="79"/>
    </row>
    <row r="36635" spans="30:90">
      <c r="AD36635" s="73"/>
      <c r="AE36635" s="74"/>
      <c r="AF36635" s="74"/>
      <c r="BX36635" s="73"/>
      <c r="BY36635" s="74"/>
      <c r="BZ36635" s="74"/>
      <c r="CA36635" s="74"/>
      <c r="CF36635" s="79"/>
      <c r="CL36635" s="79"/>
    </row>
    <row r="36636" spans="30:90">
      <c r="AD36636" s="73"/>
      <c r="AE36636" s="74"/>
      <c r="AF36636" s="74"/>
      <c r="BX36636" s="73"/>
      <c r="BY36636" s="74"/>
      <c r="BZ36636" s="74"/>
      <c r="CA36636" s="74"/>
      <c r="CF36636" s="79"/>
      <c r="CL36636" s="79"/>
    </row>
    <row r="36637" spans="30:90">
      <c r="AD36637" s="73"/>
      <c r="AE36637" s="74"/>
      <c r="AF36637" s="74"/>
      <c r="BX36637" s="73"/>
      <c r="BY36637" s="74"/>
      <c r="BZ36637" s="74"/>
      <c r="CA36637" s="74"/>
      <c r="CF36637" s="79"/>
      <c r="CL36637" s="79"/>
    </row>
    <row r="36638" spans="30:90">
      <c r="AD36638" s="73"/>
      <c r="AE36638" s="74"/>
      <c r="AF36638" s="74"/>
      <c r="BX36638" s="73"/>
      <c r="BY36638" s="74"/>
      <c r="BZ36638" s="74"/>
      <c r="CA36638" s="74"/>
      <c r="CF36638" s="79"/>
      <c r="CL36638" s="79"/>
    </row>
    <row r="36639" spans="30:90">
      <c r="AD36639" s="73"/>
      <c r="AE36639" s="74"/>
      <c r="AF36639" s="74"/>
      <c r="BX36639" s="73"/>
      <c r="BY36639" s="74"/>
      <c r="BZ36639" s="74"/>
      <c r="CA36639" s="74"/>
      <c r="CF36639" s="79"/>
      <c r="CL36639" s="79"/>
    </row>
    <row r="36640" spans="30:90">
      <c r="AD36640" s="73"/>
      <c r="AE36640" s="74"/>
      <c r="AF36640" s="74"/>
      <c r="BX36640" s="73"/>
      <c r="BY36640" s="74"/>
      <c r="BZ36640" s="74"/>
      <c r="CA36640" s="74"/>
      <c r="CF36640" s="79"/>
      <c r="CL36640" s="79"/>
    </row>
    <row r="36641" spans="30:90">
      <c r="AD36641" s="73"/>
      <c r="AE36641" s="74"/>
      <c r="AF36641" s="74"/>
      <c r="BX36641" s="73"/>
      <c r="BY36641" s="74"/>
      <c r="BZ36641" s="74"/>
      <c r="CA36641" s="74"/>
      <c r="CF36641" s="79"/>
      <c r="CL36641" s="79"/>
    </row>
    <row r="36642" spans="30:90">
      <c r="AD36642" s="73"/>
      <c r="AE36642" s="74"/>
      <c r="AF36642" s="74"/>
      <c r="BX36642" s="73"/>
      <c r="BY36642" s="74"/>
      <c r="BZ36642" s="74"/>
      <c r="CA36642" s="74"/>
      <c r="CF36642" s="79"/>
      <c r="CL36642" s="79"/>
    </row>
    <row r="36643" spans="30:90">
      <c r="AD36643" s="73"/>
      <c r="AE36643" s="74"/>
      <c r="AF36643" s="74"/>
      <c r="BX36643" s="73"/>
      <c r="BY36643" s="74"/>
      <c r="BZ36643" s="74"/>
      <c r="CA36643" s="74"/>
      <c r="CF36643" s="79"/>
      <c r="CL36643" s="79"/>
    </row>
    <row r="36644" spans="30:90">
      <c r="AD36644" s="73"/>
      <c r="AE36644" s="74"/>
      <c r="AF36644" s="74"/>
      <c r="BX36644" s="73"/>
      <c r="BY36644" s="74"/>
      <c r="BZ36644" s="74"/>
      <c r="CA36644" s="74"/>
      <c r="CF36644" s="79"/>
      <c r="CL36644" s="79"/>
    </row>
    <row r="36645" spans="30:90">
      <c r="AD36645" s="73"/>
      <c r="AE36645" s="74"/>
      <c r="AF36645" s="74"/>
      <c r="BX36645" s="73"/>
      <c r="BY36645" s="74"/>
      <c r="BZ36645" s="74"/>
      <c r="CA36645" s="74"/>
      <c r="CF36645" s="79"/>
      <c r="CL36645" s="79"/>
    </row>
    <row r="36646" spans="30:90">
      <c r="AD36646" s="73"/>
      <c r="AE36646" s="74"/>
      <c r="AF36646" s="74"/>
      <c r="BX36646" s="73"/>
      <c r="BY36646" s="74"/>
      <c r="BZ36646" s="74"/>
      <c r="CA36646" s="74"/>
      <c r="CF36646" s="79"/>
      <c r="CL36646" s="79"/>
    </row>
    <row r="36647" spans="30:90">
      <c r="AD36647" s="73"/>
      <c r="AE36647" s="74"/>
      <c r="AF36647" s="74"/>
      <c r="BX36647" s="73"/>
      <c r="BY36647" s="74"/>
      <c r="BZ36647" s="74"/>
      <c r="CA36647" s="74"/>
      <c r="CF36647" s="79"/>
      <c r="CL36647" s="79"/>
    </row>
    <row r="36648" spans="30:90">
      <c r="AD36648" s="73"/>
      <c r="AE36648" s="74"/>
      <c r="AF36648" s="74"/>
      <c r="BX36648" s="73"/>
      <c r="BY36648" s="74"/>
      <c r="BZ36648" s="74"/>
      <c r="CA36648" s="74"/>
      <c r="CF36648" s="79"/>
      <c r="CL36648" s="79"/>
    </row>
    <row r="36649" spans="30:90">
      <c r="AD36649" s="73"/>
      <c r="AE36649" s="74"/>
      <c r="AF36649" s="74"/>
      <c r="BX36649" s="73"/>
      <c r="BY36649" s="74"/>
      <c r="BZ36649" s="74"/>
      <c r="CA36649" s="74"/>
      <c r="CF36649" s="79"/>
      <c r="CL36649" s="79"/>
    </row>
    <row r="36650" spans="30:90">
      <c r="AD36650" s="73"/>
      <c r="AE36650" s="74"/>
      <c r="AF36650" s="74"/>
      <c r="BX36650" s="73"/>
      <c r="BY36650" s="74"/>
      <c r="BZ36650" s="74"/>
      <c r="CA36650" s="74"/>
      <c r="CF36650" s="79"/>
      <c r="CL36650" s="79"/>
    </row>
    <row r="36651" spans="30:90">
      <c r="AD36651" s="73"/>
      <c r="AE36651" s="74"/>
      <c r="AF36651" s="74"/>
      <c r="BX36651" s="73"/>
      <c r="BY36651" s="74"/>
      <c r="BZ36651" s="74"/>
      <c r="CA36651" s="74"/>
      <c r="CF36651" s="79"/>
      <c r="CL36651" s="79"/>
    </row>
    <row r="36652" spans="30:90">
      <c r="AD36652" s="73"/>
      <c r="AE36652" s="74"/>
      <c r="AF36652" s="74"/>
      <c r="BX36652" s="73"/>
      <c r="BY36652" s="74"/>
      <c r="BZ36652" s="74"/>
      <c r="CA36652" s="74"/>
      <c r="CF36652" s="79"/>
      <c r="CL36652" s="79"/>
    </row>
    <row r="36653" spans="30:90">
      <c r="AD36653" s="73"/>
      <c r="AE36653" s="74"/>
      <c r="AF36653" s="74"/>
      <c r="BX36653" s="73"/>
      <c r="BY36653" s="74"/>
      <c r="BZ36653" s="74"/>
      <c r="CA36653" s="74"/>
      <c r="CF36653" s="79"/>
      <c r="CL36653" s="79"/>
    </row>
    <row r="36654" spans="30:90">
      <c r="AD36654" s="73"/>
      <c r="AE36654" s="74"/>
      <c r="AF36654" s="74"/>
      <c r="BX36654" s="73"/>
      <c r="BY36654" s="74"/>
      <c r="BZ36654" s="74"/>
      <c r="CA36654" s="74"/>
      <c r="CF36654" s="79"/>
      <c r="CL36654" s="79"/>
    </row>
    <row r="36655" spans="30:90">
      <c r="AD36655" s="73"/>
      <c r="AE36655" s="74"/>
      <c r="AF36655" s="74"/>
      <c r="BX36655" s="73"/>
      <c r="BY36655" s="74"/>
      <c r="BZ36655" s="74"/>
      <c r="CA36655" s="74"/>
      <c r="CF36655" s="79"/>
      <c r="CL36655" s="79"/>
    </row>
    <row r="36656" spans="30:90">
      <c r="AD36656" s="73"/>
      <c r="AE36656" s="74"/>
      <c r="AF36656" s="74"/>
      <c r="BX36656" s="73"/>
      <c r="BY36656" s="74"/>
      <c r="BZ36656" s="74"/>
      <c r="CA36656" s="74"/>
      <c r="CF36656" s="79"/>
      <c r="CL36656" s="79"/>
    </row>
    <row r="36657" spans="30:90">
      <c r="AD36657" s="73"/>
      <c r="AE36657" s="74"/>
      <c r="AF36657" s="74"/>
      <c r="BX36657" s="73"/>
      <c r="BY36657" s="74"/>
      <c r="BZ36657" s="74"/>
      <c r="CA36657" s="74"/>
      <c r="CF36657" s="79"/>
      <c r="CL36657" s="79"/>
    </row>
    <row r="36658" spans="30:90">
      <c r="AD36658" s="73"/>
      <c r="AE36658" s="74"/>
      <c r="AF36658" s="74"/>
      <c r="BX36658" s="73"/>
      <c r="BY36658" s="74"/>
      <c r="BZ36658" s="74"/>
      <c r="CA36658" s="74"/>
      <c r="CF36658" s="79"/>
      <c r="CL36658" s="79"/>
    </row>
    <row r="36659" spans="30:90">
      <c r="AD36659" s="73"/>
      <c r="AE36659" s="74"/>
      <c r="AF36659" s="74"/>
      <c r="BX36659" s="73"/>
      <c r="BY36659" s="74"/>
      <c r="BZ36659" s="74"/>
      <c r="CA36659" s="74"/>
      <c r="CF36659" s="79"/>
      <c r="CL36659" s="79"/>
    </row>
    <row r="36660" spans="30:90">
      <c r="AD36660" s="73"/>
      <c r="AE36660" s="74"/>
      <c r="AF36660" s="74"/>
      <c r="BX36660" s="73"/>
      <c r="BY36660" s="74"/>
      <c r="BZ36660" s="74"/>
      <c r="CA36660" s="74"/>
      <c r="CF36660" s="79"/>
      <c r="CL36660" s="79"/>
    </row>
    <row r="36661" spans="30:90">
      <c r="AD36661" s="73"/>
      <c r="AE36661" s="74"/>
      <c r="AF36661" s="74"/>
      <c r="BX36661" s="73"/>
      <c r="BY36661" s="74"/>
      <c r="BZ36661" s="74"/>
      <c r="CA36661" s="74"/>
      <c r="CF36661" s="79"/>
      <c r="CL36661" s="79"/>
    </row>
    <row r="36662" spans="30:90">
      <c r="AD36662" s="73"/>
      <c r="AE36662" s="74"/>
      <c r="AF36662" s="74"/>
      <c r="BX36662" s="73"/>
      <c r="BY36662" s="74"/>
      <c r="BZ36662" s="74"/>
      <c r="CA36662" s="74"/>
      <c r="CF36662" s="79"/>
      <c r="CL36662" s="79"/>
    </row>
    <row r="36663" spans="30:90">
      <c r="AD36663" s="73"/>
      <c r="AE36663" s="74"/>
      <c r="AF36663" s="74"/>
      <c r="BX36663" s="73"/>
      <c r="BY36663" s="74"/>
      <c r="BZ36663" s="74"/>
      <c r="CA36663" s="74"/>
      <c r="CF36663" s="79"/>
      <c r="CL36663" s="79"/>
    </row>
    <row r="36664" spans="30:90">
      <c r="AD36664" s="73"/>
      <c r="AE36664" s="74"/>
      <c r="AF36664" s="74"/>
      <c r="BX36664" s="73"/>
      <c r="BY36664" s="74"/>
      <c r="BZ36664" s="74"/>
      <c r="CA36664" s="74"/>
      <c r="CF36664" s="79"/>
      <c r="CL36664" s="79"/>
    </row>
    <row r="36665" spans="30:90">
      <c r="AD36665" s="73"/>
      <c r="AE36665" s="74"/>
      <c r="AF36665" s="74"/>
      <c r="BX36665" s="73"/>
      <c r="BY36665" s="74"/>
      <c r="BZ36665" s="74"/>
      <c r="CA36665" s="74"/>
      <c r="CF36665" s="79"/>
      <c r="CL36665" s="79"/>
    </row>
    <row r="36666" spans="30:90">
      <c r="AD36666" s="73"/>
      <c r="AE36666" s="74"/>
      <c r="AF36666" s="74"/>
      <c r="BX36666" s="73"/>
      <c r="BY36666" s="74"/>
      <c r="BZ36666" s="74"/>
      <c r="CA36666" s="74"/>
      <c r="CF36666" s="79"/>
      <c r="CL36666" s="79"/>
    </row>
    <row r="36667" spans="30:90">
      <c r="AD36667" s="73"/>
      <c r="AE36667" s="74"/>
      <c r="AF36667" s="74"/>
      <c r="BX36667" s="73"/>
      <c r="BY36667" s="74"/>
      <c r="BZ36667" s="74"/>
      <c r="CA36667" s="74"/>
      <c r="CF36667" s="79"/>
      <c r="CL36667" s="79"/>
    </row>
    <row r="36668" spans="30:90">
      <c r="AD36668" s="73"/>
      <c r="AE36668" s="74"/>
      <c r="AF36668" s="74"/>
      <c r="BX36668" s="73"/>
      <c r="BY36668" s="74"/>
      <c r="BZ36668" s="74"/>
      <c r="CA36668" s="74"/>
      <c r="CF36668" s="79"/>
      <c r="CL36668" s="79"/>
    </row>
    <row r="36669" spans="30:90">
      <c r="AD36669" s="73"/>
      <c r="AE36669" s="74"/>
      <c r="AF36669" s="74"/>
      <c r="BX36669" s="73"/>
      <c r="BY36669" s="74"/>
      <c r="BZ36669" s="74"/>
      <c r="CA36669" s="74"/>
      <c r="CF36669" s="79"/>
      <c r="CL36669" s="79"/>
    </row>
    <row r="36670" spans="30:90">
      <c r="AD36670" s="73"/>
      <c r="AE36670" s="74"/>
      <c r="AF36670" s="74"/>
      <c r="BX36670" s="73"/>
      <c r="BY36670" s="74"/>
      <c r="BZ36670" s="74"/>
      <c r="CA36670" s="74"/>
      <c r="CF36670" s="79"/>
      <c r="CL36670" s="79"/>
    </row>
    <row r="36671" spans="30:90">
      <c r="AD36671" s="73"/>
      <c r="AE36671" s="74"/>
      <c r="AF36671" s="74"/>
      <c r="BX36671" s="73"/>
      <c r="BY36671" s="74"/>
      <c r="BZ36671" s="74"/>
      <c r="CA36671" s="74"/>
      <c r="CF36671" s="79"/>
      <c r="CL36671" s="79"/>
    </row>
    <row r="36672" spans="30:90">
      <c r="AD36672" s="73"/>
      <c r="AE36672" s="74"/>
      <c r="AF36672" s="74"/>
      <c r="BX36672" s="73"/>
      <c r="BY36672" s="74"/>
      <c r="BZ36672" s="74"/>
      <c r="CA36672" s="74"/>
      <c r="CF36672" s="79"/>
      <c r="CL36672" s="79"/>
    </row>
    <row r="36673" spans="30:90">
      <c r="AD36673" s="73"/>
      <c r="AE36673" s="74"/>
      <c r="AF36673" s="74"/>
      <c r="BX36673" s="73"/>
      <c r="BY36673" s="74"/>
      <c r="BZ36673" s="74"/>
      <c r="CA36673" s="74"/>
      <c r="CF36673" s="79"/>
      <c r="CL36673" s="79"/>
    </row>
    <row r="36674" spans="30:90">
      <c r="AD36674" s="73"/>
      <c r="AE36674" s="74"/>
      <c r="AF36674" s="74"/>
      <c r="BX36674" s="73"/>
      <c r="BY36674" s="74"/>
      <c r="BZ36674" s="74"/>
      <c r="CA36674" s="74"/>
      <c r="CF36674" s="79"/>
      <c r="CL36674" s="79"/>
    </row>
    <row r="36675" spans="30:90">
      <c r="AD36675" s="73"/>
      <c r="AE36675" s="74"/>
      <c r="AF36675" s="74"/>
      <c r="BX36675" s="73"/>
      <c r="BY36675" s="74"/>
      <c r="BZ36675" s="74"/>
      <c r="CA36675" s="74"/>
      <c r="CF36675" s="79"/>
      <c r="CL36675" s="79"/>
    </row>
    <row r="36676" spans="30:90">
      <c r="AD36676" s="73"/>
      <c r="AE36676" s="74"/>
      <c r="AF36676" s="74"/>
      <c r="BX36676" s="73"/>
      <c r="BY36676" s="74"/>
      <c r="BZ36676" s="74"/>
      <c r="CA36676" s="74"/>
      <c r="CF36676" s="79"/>
      <c r="CL36676" s="79"/>
    </row>
    <row r="36677" spans="30:90">
      <c r="AD36677" s="73"/>
      <c r="AE36677" s="74"/>
      <c r="AF36677" s="74"/>
      <c r="BX36677" s="73"/>
      <c r="BY36677" s="74"/>
      <c r="BZ36677" s="74"/>
      <c r="CA36677" s="74"/>
      <c r="CF36677" s="79"/>
      <c r="CL36677" s="79"/>
    </row>
    <row r="36678" spans="30:90">
      <c r="AD36678" s="73"/>
      <c r="AE36678" s="74"/>
      <c r="AF36678" s="74"/>
      <c r="BX36678" s="73"/>
      <c r="BY36678" s="74"/>
      <c r="BZ36678" s="74"/>
      <c r="CA36678" s="74"/>
      <c r="CF36678" s="79"/>
      <c r="CL36678" s="79"/>
    </row>
    <row r="36679" spans="30:90">
      <c r="AD36679" s="73"/>
      <c r="AE36679" s="74"/>
      <c r="AF36679" s="74"/>
      <c r="BX36679" s="73"/>
      <c r="BY36679" s="74"/>
      <c r="BZ36679" s="74"/>
      <c r="CA36679" s="74"/>
      <c r="CF36679" s="79"/>
      <c r="CL36679" s="79"/>
    </row>
    <row r="36680" spans="30:90">
      <c r="AD36680" s="73"/>
      <c r="AE36680" s="74"/>
      <c r="AF36680" s="74"/>
      <c r="BX36680" s="73"/>
      <c r="BY36680" s="74"/>
      <c r="BZ36680" s="74"/>
      <c r="CA36680" s="74"/>
      <c r="CF36680" s="79"/>
      <c r="CL36680" s="79"/>
    </row>
    <row r="36681" spans="30:90">
      <c r="AD36681" s="73"/>
      <c r="AE36681" s="74"/>
      <c r="AF36681" s="74"/>
      <c r="BX36681" s="73"/>
      <c r="BY36681" s="74"/>
      <c r="BZ36681" s="74"/>
      <c r="CA36681" s="74"/>
      <c r="CF36681" s="79"/>
      <c r="CL36681" s="79"/>
    </row>
    <row r="36682" spans="30:90">
      <c r="AD36682" s="73"/>
      <c r="AE36682" s="74"/>
      <c r="AF36682" s="74"/>
      <c r="BX36682" s="73"/>
      <c r="BY36682" s="74"/>
      <c r="BZ36682" s="74"/>
      <c r="CA36682" s="74"/>
      <c r="CF36682" s="79"/>
      <c r="CL36682" s="79"/>
    </row>
    <row r="36683" spans="30:90">
      <c r="AD36683" s="73"/>
      <c r="AE36683" s="74"/>
      <c r="AF36683" s="74"/>
      <c r="BX36683" s="73"/>
      <c r="BY36683" s="74"/>
      <c r="BZ36683" s="74"/>
      <c r="CA36683" s="74"/>
      <c r="CF36683" s="79"/>
      <c r="CL36683" s="79"/>
    </row>
    <row r="36684" spans="30:90">
      <c r="AD36684" s="73"/>
      <c r="AE36684" s="74"/>
      <c r="AF36684" s="74"/>
      <c r="BX36684" s="73"/>
      <c r="BY36684" s="74"/>
      <c r="BZ36684" s="74"/>
      <c r="CA36684" s="74"/>
      <c r="CF36684" s="79"/>
      <c r="CL36684" s="79"/>
    </row>
    <row r="36685" spans="30:90">
      <c r="AD36685" s="73"/>
      <c r="AE36685" s="74"/>
      <c r="AF36685" s="74"/>
      <c r="BX36685" s="73"/>
      <c r="BY36685" s="74"/>
      <c r="BZ36685" s="74"/>
      <c r="CA36685" s="74"/>
      <c r="CF36685" s="79"/>
      <c r="CL36685" s="79"/>
    </row>
    <row r="36686" spans="30:90">
      <c r="AD36686" s="73"/>
      <c r="AE36686" s="74"/>
      <c r="AF36686" s="74"/>
      <c r="BX36686" s="73"/>
      <c r="BY36686" s="74"/>
      <c r="BZ36686" s="74"/>
      <c r="CA36686" s="74"/>
      <c r="CF36686" s="79"/>
      <c r="CL36686" s="79"/>
    </row>
    <row r="36687" spans="30:90">
      <c r="AD36687" s="73"/>
      <c r="AE36687" s="74"/>
      <c r="AF36687" s="74"/>
      <c r="BX36687" s="73"/>
      <c r="BY36687" s="74"/>
      <c r="BZ36687" s="74"/>
      <c r="CA36687" s="74"/>
      <c r="CF36687" s="79"/>
      <c r="CL36687" s="79"/>
    </row>
    <row r="36688" spans="30:90">
      <c r="AD36688" s="73"/>
      <c r="AE36688" s="74"/>
      <c r="AF36688" s="74"/>
      <c r="BX36688" s="73"/>
      <c r="BY36688" s="74"/>
      <c r="BZ36688" s="74"/>
      <c r="CA36688" s="74"/>
      <c r="CF36688" s="79"/>
      <c r="CL36688" s="79"/>
    </row>
    <row r="36689" spans="30:90">
      <c r="AD36689" s="73"/>
      <c r="AE36689" s="74"/>
      <c r="AF36689" s="74"/>
      <c r="BX36689" s="73"/>
      <c r="BY36689" s="74"/>
      <c r="BZ36689" s="74"/>
      <c r="CA36689" s="74"/>
      <c r="CF36689" s="79"/>
      <c r="CL36689" s="79"/>
    </row>
    <row r="36690" spans="30:90">
      <c r="AD36690" s="73"/>
      <c r="AE36690" s="74"/>
      <c r="AF36690" s="74"/>
      <c r="BX36690" s="73"/>
      <c r="BY36690" s="74"/>
      <c r="BZ36690" s="74"/>
      <c r="CA36690" s="74"/>
      <c r="CF36690" s="79"/>
      <c r="CL36690" s="79"/>
    </row>
    <row r="36691" spans="30:90">
      <c r="AD36691" s="73"/>
      <c r="AE36691" s="74"/>
      <c r="AF36691" s="74"/>
      <c r="BX36691" s="73"/>
      <c r="BY36691" s="74"/>
      <c r="BZ36691" s="74"/>
      <c r="CA36691" s="74"/>
      <c r="CF36691" s="79"/>
      <c r="CL36691" s="79"/>
    </row>
    <row r="36692" spans="30:90">
      <c r="AD36692" s="73"/>
      <c r="AE36692" s="74"/>
      <c r="AF36692" s="74"/>
      <c r="BX36692" s="73"/>
      <c r="BY36692" s="74"/>
      <c r="BZ36692" s="74"/>
      <c r="CA36692" s="74"/>
      <c r="CF36692" s="79"/>
      <c r="CL36692" s="79"/>
    </row>
    <row r="36693" spans="30:90">
      <c r="AD36693" s="73"/>
      <c r="AE36693" s="74"/>
      <c r="AF36693" s="74"/>
      <c r="BX36693" s="73"/>
      <c r="BY36693" s="74"/>
      <c r="BZ36693" s="74"/>
      <c r="CA36693" s="74"/>
      <c r="CF36693" s="79"/>
      <c r="CL36693" s="79"/>
    </row>
    <row r="36694" spans="30:90">
      <c r="AD36694" s="73"/>
      <c r="AE36694" s="74"/>
      <c r="AF36694" s="74"/>
      <c r="BX36694" s="73"/>
      <c r="BY36694" s="74"/>
      <c r="BZ36694" s="74"/>
      <c r="CA36694" s="74"/>
      <c r="CF36694" s="79"/>
      <c r="CL36694" s="79"/>
    </row>
    <row r="36695" spans="30:90">
      <c r="AD36695" s="73"/>
      <c r="AE36695" s="74"/>
      <c r="AF36695" s="74"/>
      <c r="BX36695" s="73"/>
      <c r="BY36695" s="74"/>
      <c r="BZ36695" s="74"/>
      <c r="CA36695" s="74"/>
      <c r="CF36695" s="79"/>
      <c r="CL36695" s="79"/>
    </row>
    <row r="36696" spans="30:90">
      <c r="AD36696" s="73"/>
      <c r="AE36696" s="74"/>
      <c r="AF36696" s="74"/>
      <c r="BX36696" s="73"/>
      <c r="BY36696" s="74"/>
      <c r="BZ36696" s="74"/>
      <c r="CA36696" s="74"/>
      <c r="CF36696" s="79"/>
      <c r="CL36696" s="79"/>
    </row>
    <row r="36697" spans="30:90">
      <c r="AD36697" s="73"/>
      <c r="AE36697" s="74"/>
      <c r="AF36697" s="74"/>
      <c r="BX36697" s="73"/>
      <c r="BY36697" s="74"/>
      <c r="BZ36697" s="74"/>
      <c r="CA36697" s="74"/>
      <c r="CF36697" s="79"/>
      <c r="CL36697" s="79"/>
    </row>
    <row r="36698" spans="30:90">
      <c r="AD36698" s="73"/>
      <c r="AE36698" s="74"/>
      <c r="AF36698" s="74"/>
      <c r="BX36698" s="73"/>
      <c r="BY36698" s="74"/>
      <c r="BZ36698" s="74"/>
      <c r="CA36698" s="74"/>
      <c r="CF36698" s="79"/>
      <c r="CL36698" s="79"/>
    </row>
    <row r="36699" spans="30:90">
      <c r="AD36699" s="73"/>
      <c r="AE36699" s="74"/>
      <c r="AF36699" s="74"/>
      <c r="BX36699" s="73"/>
      <c r="BY36699" s="74"/>
      <c r="BZ36699" s="74"/>
      <c r="CA36699" s="74"/>
      <c r="CF36699" s="79"/>
      <c r="CL36699" s="79"/>
    </row>
    <row r="36700" spans="30:90">
      <c r="AD36700" s="73"/>
      <c r="AE36700" s="74"/>
      <c r="AF36700" s="74"/>
      <c r="BX36700" s="73"/>
      <c r="BY36700" s="74"/>
      <c r="BZ36700" s="74"/>
      <c r="CA36700" s="74"/>
      <c r="CF36700" s="79"/>
      <c r="CL36700" s="79"/>
    </row>
    <row r="36701" spans="30:90">
      <c r="AD36701" s="73"/>
      <c r="AE36701" s="74"/>
      <c r="AF36701" s="74"/>
      <c r="BX36701" s="73"/>
      <c r="BY36701" s="74"/>
      <c r="BZ36701" s="74"/>
      <c r="CA36701" s="74"/>
      <c r="CF36701" s="79"/>
      <c r="CL36701" s="79"/>
    </row>
    <row r="36702" spans="30:90">
      <c r="AD36702" s="73"/>
      <c r="AE36702" s="74"/>
      <c r="AF36702" s="74"/>
      <c r="BX36702" s="73"/>
      <c r="BY36702" s="74"/>
      <c r="BZ36702" s="74"/>
      <c r="CA36702" s="74"/>
      <c r="CF36702" s="79"/>
      <c r="CL36702" s="79"/>
    </row>
    <row r="36703" spans="30:90">
      <c r="AD36703" s="73"/>
      <c r="AE36703" s="74"/>
      <c r="AF36703" s="74"/>
      <c r="BX36703" s="73"/>
      <c r="BY36703" s="74"/>
      <c r="BZ36703" s="74"/>
      <c r="CA36703" s="74"/>
      <c r="CF36703" s="79"/>
      <c r="CL36703" s="79"/>
    </row>
    <row r="36704" spans="30:90">
      <c r="AD36704" s="73"/>
      <c r="AE36704" s="74"/>
      <c r="AF36704" s="74"/>
      <c r="BX36704" s="73"/>
      <c r="BY36704" s="74"/>
      <c r="BZ36704" s="74"/>
      <c r="CA36704" s="74"/>
      <c r="CF36704" s="79"/>
      <c r="CL36704" s="79"/>
    </row>
    <row r="36705" spans="30:90">
      <c r="AD36705" s="73"/>
      <c r="AE36705" s="74"/>
      <c r="AF36705" s="74"/>
      <c r="BX36705" s="73"/>
      <c r="BY36705" s="74"/>
      <c r="BZ36705" s="74"/>
      <c r="CA36705" s="74"/>
      <c r="CF36705" s="79"/>
      <c r="CL36705" s="79"/>
    </row>
    <row r="36706" spans="30:90">
      <c r="AD36706" s="73"/>
      <c r="AE36706" s="74"/>
      <c r="AF36706" s="74"/>
      <c r="BX36706" s="73"/>
      <c r="BY36706" s="74"/>
      <c r="BZ36706" s="74"/>
      <c r="CA36706" s="74"/>
      <c r="CF36706" s="79"/>
      <c r="CL36706" s="79"/>
    </row>
    <row r="36707" spans="30:90">
      <c r="AD36707" s="73"/>
      <c r="AE36707" s="74"/>
      <c r="AF36707" s="74"/>
      <c r="BX36707" s="73"/>
      <c r="BY36707" s="74"/>
      <c r="BZ36707" s="74"/>
      <c r="CA36707" s="74"/>
      <c r="CF36707" s="79"/>
      <c r="CL36707" s="79"/>
    </row>
    <row r="36708" spans="30:90">
      <c r="AD36708" s="73"/>
      <c r="AE36708" s="74"/>
      <c r="AF36708" s="74"/>
      <c r="BX36708" s="73"/>
      <c r="BY36708" s="74"/>
      <c r="BZ36708" s="74"/>
      <c r="CA36708" s="74"/>
      <c r="CF36708" s="79"/>
      <c r="CL36708" s="79"/>
    </row>
    <row r="36709" spans="30:90">
      <c r="AD36709" s="73"/>
      <c r="AE36709" s="74"/>
      <c r="AF36709" s="74"/>
      <c r="BX36709" s="73"/>
      <c r="BY36709" s="74"/>
      <c r="BZ36709" s="74"/>
      <c r="CA36709" s="74"/>
      <c r="CF36709" s="79"/>
      <c r="CL36709" s="79"/>
    </row>
    <row r="36710" spans="30:90">
      <c r="AD36710" s="73"/>
      <c r="AE36710" s="74"/>
      <c r="AF36710" s="74"/>
      <c r="BX36710" s="73"/>
      <c r="BY36710" s="74"/>
      <c r="BZ36710" s="74"/>
      <c r="CA36710" s="74"/>
      <c r="CF36710" s="79"/>
      <c r="CL36710" s="79"/>
    </row>
    <row r="36711" spans="30:90">
      <c r="AD36711" s="73"/>
      <c r="AE36711" s="74"/>
      <c r="AF36711" s="74"/>
      <c r="BX36711" s="73"/>
      <c r="BY36711" s="74"/>
      <c r="BZ36711" s="74"/>
      <c r="CA36711" s="74"/>
      <c r="CF36711" s="79"/>
      <c r="CL36711" s="79"/>
    </row>
    <row r="36712" spans="30:90">
      <c r="AD36712" s="73"/>
      <c r="AE36712" s="74"/>
      <c r="AF36712" s="74"/>
      <c r="BX36712" s="73"/>
      <c r="BY36712" s="74"/>
      <c r="BZ36712" s="74"/>
      <c r="CA36712" s="74"/>
      <c r="CF36712" s="79"/>
      <c r="CL36712" s="79"/>
    </row>
    <row r="36713" spans="30:90">
      <c r="AD36713" s="73"/>
      <c r="AE36713" s="74"/>
      <c r="AF36713" s="74"/>
      <c r="BX36713" s="73"/>
      <c r="BY36713" s="74"/>
      <c r="BZ36713" s="74"/>
      <c r="CA36713" s="74"/>
      <c r="CF36713" s="79"/>
      <c r="CL36713" s="79"/>
    </row>
    <row r="36714" spans="30:90">
      <c r="AD36714" s="73"/>
      <c r="AE36714" s="74"/>
      <c r="AF36714" s="74"/>
      <c r="BX36714" s="73"/>
      <c r="BY36714" s="74"/>
      <c r="BZ36714" s="74"/>
      <c r="CA36714" s="74"/>
      <c r="CF36714" s="79"/>
      <c r="CL36714" s="79"/>
    </row>
    <row r="36715" spans="30:90">
      <c r="AD36715" s="73"/>
      <c r="AE36715" s="74"/>
      <c r="AF36715" s="74"/>
      <c r="BX36715" s="73"/>
      <c r="BY36715" s="74"/>
      <c r="BZ36715" s="74"/>
      <c r="CA36715" s="74"/>
      <c r="CF36715" s="79"/>
      <c r="CL36715" s="79"/>
    </row>
    <row r="36716" spans="30:90">
      <c r="AD36716" s="73"/>
      <c r="AE36716" s="74"/>
      <c r="AF36716" s="74"/>
      <c r="BX36716" s="73"/>
      <c r="BY36716" s="74"/>
      <c r="BZ36716" s="74"/>
      <c r="CA36716" s="74"/>
      <c r="CF36716" s="79"/>
      <c r="CL36716" s="79"/>
    </row>
    <row r="36717" spans="30:90">
      <c r="AD36717" s="73"/>
      <c r="AE36717" s="74"/>
      <c r="AF36717" s="74"/>
      <c r="BX36717" s="73"/>
      <c r="BY36717" s="74"/>
      <c r="BZ36717" s="74"/>
      <c r="CA36717" s="74"/>
      <c r="CF36717" s="79"/>
      <c r="CL36717" s="79"/>
    </row>
    <row r="36718" spans="30:90">
      <c r="AD36718" s="73"/>
      <c r="AE36718" s="74"/>
      <c r="AF36718" s="74"/>
      <c r="BX36718" s="73"/>
      <c r="BY36718" s="74"/>
      <c r="BZ36718" s="74"/>
      <c r="CA36718" s="74"/>
      <c r="CF36718" s="79"/>
      <c r="CL36718" s="79"/>
    </row>
    <row r="36719" spans="30:90">
      <c r="AD36719" s="73"/>
      <c r="AE36719" s="74"/>
      <c r="AF36719" s="74"/>
      <c r="BX36719" s="73"/>
      <c r="BY36719" s="74"/>
      <c r="BZ36719" s="74"/>
      <c r="CA36719" s="74"/>
      <c r="CF36719" s="79"/>
      <c r="CL36719" s="79"/>
    </row>
    <row r="36720" spans="30:90">
      <c r="AD36720" s="73"/>
      <c r="AE36720" s="74"/>
      <c r="AF36720" s="74"/>
      <c r="BX36720" s="73"/>
      <c r="BY36720" s="74"/>
      <c r="BZ36720" s="74"/>
      <c r="CA36720" s="74"/>
      <c r="CF36720" s="79"/>
      <c r="CL36720" s="79"/>
    </row>
    <row r="36721" spans="30:90">
      <c r="AD36721" s="73"/>
      <c r="AE36721" s="74"/>
      <c r="AF36721" s="74"/>
      <c r="BX36721" s="73"/>
      <c r="BY36721" s="74"/>
      <c r="BZ36721" s="74"/>
      <c r="CA36721" s="74"/>
      <c r="CF36721" s="79"/>
      <c r="CL36721" s="79"/>
    </row>
    <row r="36722" spans="30:90">
      <c r="AD36722" s="73"/>
      <c r="AE36722" s="74"/>
      <c r="AF36722" s="74"/>
      <c r="BX36722" s="73"/>
      <c r="BY36722" s="74"/>
      <c r="BZ36722" s="74"/>
      <c r="CA36722" s="74"/>
      <c r="CF36722" s="79"/>
      <c r="CL36722" s="79"/>
    </row>
    <row r="36723" spans="30:90">
      <c r="AD36723" s="73"/>
      <c r="AE36723" s="74"/>
      <c r="AF36723" s="74"/>
      <c r="BX36723" s="73"/>
      <c r="BY36723" s="74"/>
      <c r="BZ36723" s="74"/>
      <c r="CA36723" s="74"/>
      <c r="CF36723" s="79"/>
      <c r="CL36723" s="79"/>
    </row>
    <row r="36724" spans="30:90">
      <c r="AD36724" s="73"/>
      <c r="AE36724" s="74"/>
      <c r="AF36724" s="74"/>
      <c r="BX36724" s="73"/>
      <c r="BY36724" s="74"/>
      <c r="BZ36724" s="74"/>
      <c r="CA36724" s="74"/>
      <c r="CF36724" s="79"/>
      <c r="CL36724" s="79"/>
    </row>
    <row r="36725" spans="30:90">
      <c r="AD36725" s="73"/>
      <c r="AE36725" s="74"/>
      <c r="AF36725" s="74"/>
      <c r="BX36725" s="73"/>
      <c r="BY36725" s="74"/>
      <c r="BZ36725" s="74"/>
      <c r="CA36725" s="74"/>
      <c r="CF36725" s="79"/>
      <c r="CL36725" s="79"/>
    </row>
    <row r="36726" spans="30:90">
      <c r="AD36726" s="73"/>
      <c r="AE36726" s="74"/>
      <c r="AF36726" s="74"/>
      <c r="BX36726" s="73"/>
      <c r="BY36726" s="74"/>
      <c r="BZ36726" s="74"/>
      <c r="CA36726" s="74"/>
      <c r="CF36726" s="79"/>
      <c r="CL36726" s="79"/>
    </row>
    <row r="36727" spans="30:90">
      <c r="AD36727" s="73"/>
      <c r="AE36727" s="74"/>
      <c r="AF36727" s="74"/>
      <c r="BX36727" s="73"/>
      <c r="BY36727" s="74"/>
      <c r="BZ36727" s="74"/>
      <c r="CA36727" s="74"/>
      <c r="CF36727" s="79"/>
      <c r="CL36727" s="79"/>
    </row>
    <row r="36728" spans="30:90">
      <c r="AD36728" s="73"/>
      <c r="AE36728" s="74"/>
      <c r="AF36728" s="74"/>
      <c r="BX36728" s="73"/>
      <c r="BY36728" s="74"/>
      <c r="BZ36728" s="74"/>
      <c r="CA36728" s="74"/>
      <c r="CF36728" s="79"/>
      <c r="CL36728" s="79"/>
    </row>
    <row r="36729" spans="30:90">
      <c r="AD36729" s="73"/>
      <c r="AE36729" s="74"/>
      <c r="AF36729" s="74"/>
      <c r="BX36729" s="73"/>
      <c r="BY36729" s="74"/>
      <c r="BZ36729" s="74"/>
      <c r="CA36729" s="74"/>
      <c r="CF36729" s="79"/>
      <c r="CL36729" s="79"/>
    </row>
    <row r="36730" spans="30:90">
      <c r="AD36730" s="73"/>
      <c r="AE36730" s="74"/>
      <c r="AF36730" s="74"/>
      <c r="BX36730" s="73"/>
      <c r="BY36730" s="74"/>
      <c r="BZ36730" s="74"/>
      <c r="CA36730" s="74"/>
      <c r="CF36730" s="79"/>
      <c r="CL36730" s="79"/>
    </row>
    <row r="36731" spans="30:90">
      <c r="AD36731" s="73"/>
      <c r="AE36731" s="74"/>
      <c r="AF36731" s="74"/>
      <c r="BX36731" s="73"/>
      <c r="BY36731" s="74"/>
      <c r="BZ36731" s="74"/>
      <c r="CA36731" s="74"/>
      <c r="CF36731" s="79"/>
      <c r="CL36731" s="79"/>
    </row>
    <row r="36732" spans="30:90">
      <c r="AD36732" s="73"/>
      <c r="AE36732" s="74"/>
      <c r="AF36732" s="74"/>
      <c r="BX36732" s="73"/>
      <c r="BY36732" s="74"/>
      <c r="BZ36732" s="74"/>
      <c r="CA36732" s="74"/>
      <c r="CF36732" s="79"/>
      <c r="CL36732" s="79"/>
    </row>
    <row r="36733" spans="30:90">
      <c r="AD36733" s="73"/>
      <c r="AE36733" s="74"/>
      <c r="AF36733" s="74"/>
      <c r="BX36733" s="73"/>
      <c r="BY36733" s="74"/>
      <c r="BZ36733" s="74"/>
      <c r="CA36733" s="74"/>
      <c r="CF36733" s="79"/>
      <c r="CL36733" s="79"/>
    </row>
    <row r="36734" spans="30:90">
      <c r="AD36734" s="73"/>
      <c r="AE36734" s="74"/>
      <c r="AF36734" s="74"/>
      <c r="BX36734" s="73"/>
      <c r="BY36734" s="74"/>
      <c r="BZ36734" s="74"/>
      <c r="CA36734" s="74"/>
      <c r="CF36734" s="79"/>
      <c r="CL36734" s="79"/>
    </row>
    <row r="36735" spans="30:90">
      <c r="AD36735" s="73"/>
      <c r="AE36735" s="74"/>
      <c r="AF36735" s="74"/>
      <c r="BX36735" s="73"/>
      <c r="BY36735" s="74"/>
      <c r="BZ36735" s="74"/>
      <c r="CA36735" s="74"/>
      <c r="CF36735" s="79"/>
      <c r="CL36735" s="79"/>
    </row>
    <row r="36736" spans="30:90">
      <c r="AD36736" s="73"/>
      <c r="AE36736" s="74"/>
      <c r="AF36736" s="74"/>
      <c r="BX36736" s="73"/>
      <c r="BY36736" s="74"/>
      <c r="BZ36736" s="74"/>
      <c r="CA36736" s="74"/>
      <c r="CF36736" s="79"/>
      <c r="CL36736" s="79"/>
    </row>
    <row r="36737" spans="30:90">
      <c r="AD36737" s="73"/>
      <c r="AE36737" s="74"/>
      <c r="AF36737" s="74"/>
      <c r="BX36737" s="73"/>
      <c r="BY36737" s="74"/>
      <c r="BZ36737" s="74"/>
      <c r="CA36737" s="74"/>
      <c r="CF36737" s="79"/>
      <c r="CL36737" s="79"/>
    </row>
    <row r="36738" spans="30:90">
      <c r="AD36738" s="73"/>
      <c r="AE36738" s="74"/>
      <c r="AF36738" s="74"/>
      <c r="BX36738" s="73"/>
      <c r="BY36738" s="74"/>
      <c r="BZ36738" s="74"/>
      <c r="CA36738" s="74"/>
      <c r="CF36738" s="79"/>
      <c r="CL36738" s="79"/>
    </row>
    <row r="36739" spans="30:90">
      <c r="AD36739" s="73"/>
      <c r="AE36739" s="74"/>
      <c r="AF36739" s="74"/>
      <c r="BX36739" s="73"/>
      <c r="BY36739" s="74"/>
      <c r="BZ36739" s="74"/>
      <c r="CA36739" s="74"/>
      <c r="CF36739" s="79"/>
      <c r="CL36739" s="79"/>
    </row>
    <row r="36740" spans="30:90">
      <c r="AD36740" s="73"/>
      <c r="AE36740" s="74"/>
      <c r="AF36740" s="74"/>
      <c r="BX36740" s="73"/>
      <c r="BY36740" s="74"/>
      <c r="BZ36740" s="74"/>
      <c r="CA36740" s="74"/>
      <c r="CF36740" s="79"/>
      <c r="CL36740" s="79"/>
    </row>
    <row r="36741" spans="30:90">
      <c r="AD36741" s="73"/>
      <c r="AE36741" s="74"/>
      <c r="AF36741" s="74"/>
      <c r="BX36741" s="73"/>
      <c r="BY36741" s="74"/>
      <c r="BZ36741" s="74"/>
      <c r="CA36741" s="74"/>
      <c r="CF36741" s="79"/>
      <c r="CL36741" s="79"/>
    </row>
    <row r="36742" spans="30:90">
      <c r="AD36742" s="73"/>
      <c r="AE36742" s="74"/>
      <c r="AF36742" s="74"/>
      <c r="BX36742" s="73"/>
      <c r="BY36742" s="74"/>
      <c r="BZ36742" s="74"/>
      <c r="CA36742" s="74"/>
      <c r="CF36742" s="79"/>
      <c r="CL36742" s="79"/>
    </row>
    <row r="36743" spans="30:90">
      <c r="AD36743" s="73"/>
      <c r="AE36743" s="74"/>
      <c r="AF36743" s="74"/>
      <c r="BX36743" s="73"/>
      <c r="BY36743" s="74"/>
      <c r="BZ36743" s="74"/>
      <c r="CA36743" s="74"/>
      <c r="CF36743" s="79"/>
      <c r="CL36743" s="79"/>
    </row>
    <row r="36744" spans="30:90">
      <c r="AD36744" s="73"/>
      <c r="AE36744" s="74"/>
      <c r="AF36744" s="74"/>
      <c r="BX36744" s="73"/>
      <c r="BY36744" s="74"/>
      <c r="BZ36744" s="74"/>
      <c r="CA36744" s="74"/>
      <c r="CF36744" s="79"/>
      <c r="CL36744" s="79"/>
    </row>
    <row r="36745" spans="30:90">
      <c r="AD36745" s="73"/>
      <c r="AE36745" s="74"/>
      <c r="AF36745" s="74"/>
      <c r="BX36745" s="73"/>
      <c r="BY36745" s="74"/>
      <c r="BZ36745" s="74"/>
      <c r="CA36745" s="74"/>
      <c r="CF36745" s="79"/>
      <c r="CL36745" s="79"/>
    </row>
    <row r="36746" spans="30:90">
      <c r="AD36746" s="73"/>
      <c r="AE36746" s="74"/>
      <c r="AF36746" s="74"/>
      <c r="BX36746" s="73"/>
      <c r="BY36746" s="74"/>
      <c r="BZ36746" s="74"/>
      <c r="CA36746" s="74"/>
      <c r="CF36746" s="79"/>
      <c r="CL36746" s="79"/>
    </row>
    <row r="36747" spans="30:90">
      <c r="AD36747" s="73"/>
      <c r="AE36747" s="74"/>
      <c r="AF36747" s="74"/>
      <c r="BX36747" s="73"/>
      <c r="BY36747" s="74"/>
      <c r="BZ36747" s="74"/>
      <c r="CA36747" s="74"/>
      <c r="CF36747" s="79"/>
      <c r="CL36747" s="79"/>
    </row>
    <row r="36748" spans="30:90">
      <c r="AD36748" s="73"/>
      <c r="AE36748" s="74"/>
      <c r="AF36748" s="74"/>
      <c r="BX36748" s="73"/>
      <c r="BY36748" s="74"/>
      <c r="BZ36748" s="74"/>
      <c r="CA36748" s="74"/>
      <c r="CF36748" s="79"/>
      <c r="CL36748" s="79"/>
    </row>
    <row r="36749" spans="30:90">
      <c r="AD36749" s="73"/>
      <c r="AE36749" s="74"/>
      <c r="AF36749" s="74"/>
      <c r="BX36749" s="73"/>
      <c r="BY36749" s="74"/>
      <c r="BZ36749" s="74"/>
      <c r="CA36749" s="74"/>
      <c r="CF36749" s="79"/>
      <c r="CL36749" s="79"/>
    </row>
    <row r="36750" spans="30:90">
      <c r="AD36750" s="73"/>
      <c r="AE36750" s="74"/>
      <c r="AF36750" s="74"/>
      <c r="BX36750" s="73"/>
      <c r="BY36750" s="74"/>
      <c r="BZ36750" s="74"/>
      <c r="CA36750" s="74"/>
      <c r="CF36750" s="79"/>
      <c r="CL36750" s="79"/>
    </row>
    <row r="36751" spans="30:90">
      <c r="AD36751" s="73"/>
      <c r="AE36751" s="74"/>
      <c r="AF36751" s="74"/>
      <c r="BX36751" s="73"/>
      <c r="BY36751" s="74"/>
      <c r="BZ36751" s="74"/>
      <c r="CA36751" s="74"/>
      <c r="CF36751" s="79"/>
      <c r="CL36751" s="79"/>
    </row>
    <row r="36752" spans="30:90">
      <c r="AD36752" s="73"/>
      <c r="AE36752" s="74"/>
      <c r="AF36752" s="74"/>
      <c r="BX36752" s="73"/>
      <c r="BY36752" s="74"/>
      <c r="BZ36752" s="74"/>
      <c r="CA36752" s="74"/>
      <c r="CF36752" s="79"/>
      <c r="CL36752" s="79"/>
    </row>
    <row r="36753" spans="30:90">
      <c r="AD36753" s="73"/>
      <c r="AE36753" s="74"/>
      <c r="AF36753" s="74"/>
      <c r="BX36753" s="73"/>
      <c r="BY36753" s="74"/>
      <c r="BZ36753" s="74"/>
      <c r="CA36753" s="74"/>
      <c r="CF36753" s="79"/>
      <c r="CL36753" s="79"/>
    </row>
    <row r="36754" spans="30:90">
      <c r="AD36754" s="73"/>
      <c r="AE36754" s="74"/>
      <c r="AF36754" s="74"/>
      <c r="BX36754" s="73"/>
      <c r="BY36754" s="74"/>
      <c r="BZ36754" s="74"/>
      <c r="CA36754" s="74"/>
      <c r="CF36754" s="79"/>
      <c r="CL36754" s="79"/>
    </row>
    <row r="36755" spans="30:90">
      <c r="AD36755" s="73"/>
      <c r="AE36755" s="74"/>
      <c r="AF36755" s="74"/>
      <c r="BX36755" s="73"/>
      <c r="BY36755" s="74"/>
      <c r="BZ36755" s="74"/>
      <c r="CA36755" s="74"/>
      <c r="CF36755" s="79"/>
      <c r="CL36755" s="79"/>
    </row>
    <row r="36756" spans="30:90">
      <c r="AD36756" s="73"/>
      <c r="AE36756" s="74"/>
      <c r="AF36756" s="74"/>
      <c r="BX36756" s="73"/>
      <c r="BY36756" s="74"/>
      <c r="BZ36756" s="74"/>
      <c r="CA36756" s="74"/>
      <c r="CF36756" s="79"/>
      <c r="CL36756" s="79"/>
    </row>
    <row r="36757" spans="30:90">
      <c r="AD36757" s="73"/>
      <c r="AE36757" s="74"/>
      <c r="AF36757" s="74"/>
      <c r="BX36757" s="73"/>
      <c r="BY36757" s="74"/>
      <c r="BZ36757" s="74"/>
      <c r="CA36757" s="74"/>
      <c r="CF36757" s="79"/>
      <c r="CL36757" s="79"/>
    </row>
    <row r="36758" spans="30:90">
      <c r="AD36758" s="73"/>
      <c r="AE36758" s="74"/>
      <c r="AF36758" s="74"/>
      <c r="BX36758" s="73"/>
      <c r="BY36758" s="74"/>
      <c r="BZ36758" s="74"/>
      <c r="CA36758" s="74"/>
      <c r="CF36758" s="79"/>
      <c r="CL36758" s="79"/>
    </row>
    <row r="36759" spans="30:90">
      <c r="AD36759" s="73"/>
      <c r="AE36759" s="74"/>
      <c r="AF36759" s="74"/>
      <c r="BX36759" s="73"/>
      <c r="BY36759" s="74"/>
      <c r="BZ36759" s="74"/>
      <c r="CA36759" s="74"/>
      <c r="CF36759" s="79"/>
      <c r="CL36759" s="79"/>
    </row>
    <row r="36760" spans="30:90">
      <c r="AD36760" s="73"/>
      <c r="AE36760" s="74"/>
      <c r="AF36760" s="74"/>
      <c r="BX36760" s="73"/>
      <c r="BY36760" s="74"/>
      <c r="BZ36760" s="74"/>
      <c r="CA36760" s="74"/>
      <c r="CF36760" s="79"/>
      <c r="CL36760" s="79"/>
    </row>
    <row r="36761" spans="30:90">
      <c r="AD36761" s="73"/>
      <c r="AE36761" s="74"/>
      <c r="AF36761" s="74"/>
      <c r="BX36761" s="73"/>
      <c r="BY36761" s="74"/>
      <c r="BZ36761" s="74"/>
      <c r="CA36761" s="74"/>
      <c r="CF36761" s="79"/>
      <c r="CL36761" s="79"/>
    </row>
    <row r="36762" spans="30:90">
      <c r="AD36762" s="73"/>
      <c r="AE36762" s="74"/>
      <c r="AF36762" s="74"/>
      <c r="BX36762" s="73"/>
      <c r="BY36762" s="74"/>
      <c r="BZ36762" s="74"/>
      <c r="CA36762" s="74"/>
      <c r="CF36762" s="79"/>
      <c r="CL36762" s="79"/>
    </row>
    <row r="36763" spans="30:90">
      <c r="AD36763" s="73"/>
      <c r="AE36763" s="74"/>
      <c r="AF36763" s="74"/>
      <c r="BX36763" s="73"/>
      <c r="BY36763" s="74"/>
      <c r="BZ36763" s="74"/>
      <c r="CA36763" s="74"/>
      <c r="CF36763" s="79"/>
      <c r="CL36763" s="79"/>
    </row>
    <row r="36764" spans="30:90">
      <c r="AD36764" s="73"/>
      <c r="AE36764" s="74"/>
      <c r="AF36764" s="74"/>
      <c r="BX36764" s="73"/>
      <c r="BY36764" s="74"/>
      <c r="BZ36764" s="74"/>
      <c r="CA36764" s="74"/>
      <c r="CF36764" s="79"/>
      <c r="CL36764" s="79"/>
    </row>
    <row r="36765" spans="30:90">
      <c r="AD36765" s="73"/>
      <c r="AE36765" s="74"/>
      <c r="AF36765" s="74"/>
      <c r="BX36765" s="73"/>
      <c r="BY36765" s="74"/>
      <c r="BZ36765" s="74"/>
      <c r="CA36765" s="74"/>
      <c r="CF36765" s="79"/>
      <c r="CL36765" s="79"/>
    </row>
    <row r="36766" spans="30:90">
      <c r="AD36766" s="73"/>
      <c r="AE36766" s="74"/>
      <c r="AF36766" s="74"/>
      <c r="BX36766" s="73"/>
      <c r="BY36766" s="74"/>
      <c r="BZ36766" s="74"/>
      <c r="CA36766" s="74"/>
      <c r="CF36766" s="79"/>
      <c r="CL36766" s="79"/>
    </row>
    <row r="36767" spans="30:90">
      <c r="AD36767" s="73"/>
      <c r="AE36767" s="74"/>
      <c r="AF36767" s="74"/>
      <c r="BX36767" s="73"/>
      <c r="BY36767" s="74"/>
      <c r="BZ36767" s="74"/>
      <c r="CA36767" s="74"/>
      <c r="CF36767" s="79"/>
      <c r="CL36767" s="79"/>
    </row>
    <row r="36768" spans="30:90">
      <c r="AD36768" s="73"/>
      <c r="AE36768" s="74"/>
      <c r="AF36768" s="74"/>
      <c r="BX36768" s="73"/>
      <c r="BY36768" s="74"/>
      <c r="BZ36768" s="74"/>
      <c r="CA36768" s="74"/>
      <c r="CF36768" s="79"/>
      <c r="CL36768" s="79"/>
    </row>
    <row r="36769" spans="30:90">
      <c r="AD36769" s="73"/>
      <c r="AE36769" s="74"/>
      <c r="AF36769" s="74"/>
      <c r="BX36769" s="73"/>
      <c r="BY36769" s="74"/>
      <c r="BZ36769" s="74"/>
      <c r="CA36769" s="74"/>
      <c r="CF36769" s="79"/>
      <c r="CL36769" s="79"/>
    </row>
    <row r="36770" spans="30:90">
      <c r="AD36770" s="73"/>
      <c r="AE36770" s="74"/>
      <c r="AF36770" s="74"/>
      <c r="BX36770" s="73"/>
      <c r="BY36770" s="74"/>
      <c r="BZ36770" s="74"/>
      <c r="CA36770" s="74"/>
      <c r="CF36770" s="79"/>
      <c r="CL36770" s="79"/>
    </row>
    <row r="36771" spans="30:90">
      <c r="AD36771" s="73"/>
      <c r="AE36771" s="74"/>
      <c r="AF36771" s="74"/>
      <c r="BX36771" s="73"/>
      <c r="BY36771" s="74"/>
      <c r="BZ36771" s="74"/>
      <c r="CA36771" s="74"/>
      <c r="CF36771" s="79"/>
      <c r="CL36771" s="79"/>
    </row>
    <row r="36772" spans="30:90">
      <c r="AD36772" s="73"/>
      <c r="AE36772" s="74"/>
      <c r="AF36772" s="74"/>
      <c r="BX36772" s="73"/>
      <c r="BY36772" s="74"/>
      <c r="BZ36772" s="74"/>
      <c r="CA36772" s="74"/>
      <c r="CF36772" s="79"/>
      <c r="CL36772" s="79"/>
    </row>
    <row r="36773" spans="30:90">
      <c r="AD36773" s="73"/>
      <c r="AE36773" s="74"/>
      <c r="AF36773" s="74"/>
      <c r="BX36773" s="73"/>
      <c r="BY36773" s="74"/>
      <c r="BZ36773" s="74"/>
      <c r="CA36773" s="74"/>
      <c r="CF36773" s="79"/>
      <c r="CL36773" s="79"/>
    </row>
    <row r="36774" spans="30:90">
      <c r="AD36774" s="73"/>
      <c r="AE36774" s="74"/>
      <c r="AF36774" s="74"/>
      <c r="BX36774" s="73"/>
      <c r="BY36774" s="74"/>
      <c r="BZ36774" s="74"/>
      <c r="CA36774" s="74"/>
      <c r="CF36774" s="79"/>
      <c r="CL36774" s="79"/>
    </row>
    <row r="36775" spans="30:90">
      <c r="AD36775" s="73"/>
      <c r="AE36775" s="74"/>
      <c r="AF36775" s="74"/>
      <c r="BX36775" s="73"/>
      <c r="BY36775" s="74"/>
      <c r="BZ36775" s="74"/>
      <c r="CA36775" s="74"/>
      <c r="CF36775" s="79"/>
      <c r="CL36775" s="79"/>
    </row>
    <row r="36776" spans="30:90">
      <c r="AD36776" s="73"/>
      <c r="AE36776" s="74"/>
      <c r="AF36776" s="74"/>
      <c r="BX36776" s="73"/>
      <c r="BY36776" s="74"/>
      <c r="BZ36776" s="74"/>
      <c r="CA36776" s="74"/>
      <c r="CF36776" s="79"/>
      <c r="CL36776" s="79"/>
    </row>
    <row r="36777" spans="30:90">
      <c r="AD36777" s="73"/>
      <c r="AE36777" s="74"/>
      <c r="AF36777" s="74"/>
      <c r="BX36777" s="73"/>
      <c r="BY36777" s="74"/>
      <c r="BZ36777" s="74"/>
      <c r="CA36777" s="74"/>
      <c r="CF36777" s="79"/>
      <c r="CL36777" s="79"/>
    </row>
    <row r="36778" spans="30:90">
      <c r="AD36778" s="73"/>
      <c r="AE36778" s="74"/>
      <c r="AF36778" s="74"/>
      <c r="BX36778" s="73"/>
      <c r="BY36778" s="74"/>
      <c r="BZ36778" s="74"/>
      <c r="CA36778" s="74"/>
      <c r="CF36778" s="79"/>
      <c r="CL36778" s="79"/>
    </row>
    <row r="36779" spans="30:90">
      <c r="AD36779" s="73"/>
      <c r="AE36779" s="74"/>
      <c r="AF36779" s="74"/>
      <c r="BX36779" s="73"/>
      <c r="BY36779" s="74"/>
      <c r="BZ36779" s="74"/>
      <c r="CA36779" s="74"/>
      <c r="CF36779" s="79"/>
      <c r="CL36779" s="79"/>
    </row>
    <row r="36780" spans="30:90">
      <c r="AD36780" s="73"/>
      <c r="AE36780" s="74"/>
      <c r="AF36780" s="74"/>
      <c r="BX36780" s="73"/>
      <c r="BY36780" s="74"/>
      <c r="BZ36780" s="74"/>
      <c r="CA36780" s="74"/>
      <c r="CF36780" s="79"/>
      <c r="CL36780" s="79"/>
    </row>
    <row r="36781" spans="30:90">
      <c r="AD36781" s="73"/>
      <c r="AE36781" s="74"/>
      <c r="AF36781" s="74"/>
      <c r="BX36781" s="73"/>
      <c r="BY36781" s="74"/>
      <c r="BZ36781" s="74"/>
      <c r="CA36781" s="74"/>
      <c r="CF36781" s="79"/>
      <c r="CL36781" s="79"/>
    </row>
    <row r="36782" spans="30:90">
      <c r="AD36782" s="73"/>
      <c r="AE36782" s="74"/>
      <c r="AF36782" s="74"/>
      <c r="BX36782" s="73"/>
      <c r="BY36782" s="74"/>
      <c r="BZ36782" s="74"/>
      <c r="CA36782" s="74"/>
      <c r="CF36782" s="79"/>
      <c r="CL36782" s="79"/>
    </row>
    <row r="36783" spans="30:90">
      <c r="AD36783" s="73"/>
      <c r="AE36783" s="74"/>
      <c r="AF36783" s="74"/>
      <c r="BX36783" s="73"/>
      <c r="BY36783" s="74"/>
      <c r="BZ36783" s="74"/>
      <c r="CA36783" s="74"/>
      <c r="CF36783" s="79"/>
      <c r="CL36783" s="79"/>
    </row>
    <row r="36784" spans="30:90">
      <c r="AD36784" s="73"/>
      <c r="AE36784" s="74"/>
      <c r="AF36784" s="74"/>
      <c r="BX36784" s="73"/>
      <c r="BY36784" s="74"/>
      <c r="BZ36784" s="74"/>
      <c r="CA36784" s="74"/>
      <c r="CF36784" s="79"/>
      <c r="CL36784" s="79"/>
    </row>
    <row r="36785" spans="30:90">
      <c r="AD36785" s="73"/>
      <c r="AE36785" s="74"/>
      <c r="AF36785" s="74"/>
      <c r="BX36785" s="73"/>
      <c r="BY36785" s="74"/>
      <c r="BZ36785" s="74"/>
      <c r="CA36785" s="74"/>
      <c r="CF36785" s="79"/>
      <c r="CL36785" s="79"/>
    </row>
    <row r="36786" spans="30:90">
      <c r="AD36786" s="73"/>
      <c r="AE36786" s="74"/>
      <c r="AF36786" s="74"/>
      <c r="BX36786" s="73"/>
      <c r="BY36786" s="74"/>
      <c r="BZ36786" s="74"/>
      <c r="CA36786" s="74"/>
      <c r="CF36786" s="79"/>
      <c r="CL36786" s="79"/>
    </row>
    <row r="36787" spans="30:90">
      <c r="AD36787" s="73"/>
      <c r="AE36787" s="74"/>
      <c r="AF36787" s="74"/>
      <c r="BX36787" s="73"/>
      <c r="BY36787" s="74"/>
      <c r="BZ36787" s="74"/>
      <c r="CA36787" s="74"/>
      <c r="CF36787" s="79"/>
      <c r="CL36787" s="79"/>
    </row>
    <row r="36788" spans="30:90">
      <c r="AD36788" s="73"/>
      <c r="AE36788" s="74"/>
      <c r="AF36788" s="74"/>
      <c r="BX36788" s="73"/>
      <c r="BY36788" s="74"/>
      <c r="BZ36788" s="74"/>
      <c r="CA36788" s="74"/>
      <c r="CF36788" s="79"/>
      <c r="CL36788" s="79"/>
    </row>
    <row r="36789" spans="30:90">
      <c r="AD36789" s="73"/>
      <c r="AE36789" s="74"/>
      <c r="AF36789" s="74"/>
      <c r="BX36789" s="73"/>
      <c r="BY36789" s="74"/>
      <c r="BZ36789" s="74"/>
      <c r="CA36789" s="74"/>
      <c r="CF36789" s="79"/>
      <c r="CL36789" s="79"/>
    </row>
    <row r="36790" spans="30:90">
      <c r="AD36790" s="73"/>
      <c r="AE36790" s="74"/>
      <c r="AF36790" s="74"/>
      <c r="BX36790" s="73"/>
      <c r="BY36790" s="74"/>
      <c r="BZ36790" s="74"/>
      <c r="CA36790" s="74"/>
      <c r="CF36790" s="79"/>
      <c r="CL36790" s="79"/>
    </row>
    <row r="36791" spans="30:90">
      <c r="AD36791" s="73"/>
      <c r="AE36791" s="74"/>
      <c r="AF36791" s="74"/>
      <c r="BX36791" s="73"/>
      <c r="BY36791" s="74"/>
      <c r="BZ36791" s="74"/>
      <c r="CA36791" s="74"/>
      <c r="CF36791" s="79"/>
      <c r="CL36791" s="79"/>
    </row>
    <row r="36792" spans="30:90">
      <c r="AD36792" s="73"/>
      <c r="AE36792" s="74"/>
      <c r="AF36792" s="74"/>
      <c r="BX36792" s="73"/>
      <c r="BY36792" s="74"/>
      <c r="BZ36792" s="74"/>
      <c r="CA36792" s="74"/>
      <c r="CF36792" s="79"/>
      <c r="CL36792" s="79"/>
    </row>
    <row r="36793" spans="30:90">
      <c r="AD36793" s="73"/>
      <c r="AE36793" s="74"/>
      <c r="AF36793" s="74"/>
      <c r="BX36793" s="73"/>
      <c r="BY36793" s="74"/>
      <c r="BZ36793" s="74"/>
      <c r="CA36793" s="74"/>
      <c r="CF36793" s="79"/>
      <c r="CL36793" s="79"/>
    </row>
    <row r="36794" spans="30:90">
      <c r="AD36794" s="73"/>
      <c r="AE36794" s="74"/>
      <c r="AF36794" s="74"/>
      <c r="BX36794" s="73"/>
      <c r="BY36794" s="74"/>
      <c r="BZ36794" s="74"/>
      <c r="CA36794" s="74"/>
      <c r="CF36794" s="79"/>
      <c r="CL36794" s="79"/>
    </row>
    <row r="36795" spans="30:90">
      <c r="AD36795" s="73"/>
      <c r="AE36795" s="74"/>
      <c r="AF36795" s="74"/>
      <c r="BX36795" s="73"/>
      <c r="BY36795" s="74"/>
      <c r="BZ36795" s="74"/>
      <c r="CA36795" s="74"/>
      <c r="CF36795" s="79"/>
      <c r="CL36795" s="79"/>
    </row>
    <row r="36796" spans="30:90">
      <c r="AD36796" s="73"/>
      <c r="AE36796" s="74"/>
      <c r="AF36796" s="74"/>
      <c r="BX36796" s="73"/>
      <c r="BY36796" s="74"/>
      <c r="BZ36796" s="74"/>
      <c r="CA36796" s="74"/>
      <c r="CF36796" s="79"/>
      <c r="CL36796" s="79"/>
    </row>
    <row r="36797" spans="30:90">
      <c r="AD36797" s="73"/>
      <c r="AE36797" s="74"/>
      <c r="AF36797" s="74"/>
      <c r="BX36797" s="73"/>
      <c r="BY36797" s="74"/>
      <c r="BZ36797" s="74"/>
      <c r="CA36797" s="74"/>
      <c r="CF36797" s="79"/>
      <c r="CL36797" s="79"/>
    </row>
    <row r="36798" spans="30:90">
      <c r="AD36798" s="73"/>
      <c r="AE36798" s="74"/>
      <c r="AF36798" s="74"/>
      <c r="BX36798" s="73"/>
      <c r="BY36798" s="74"/>
      <c r="BZ36798" s="74"/>
      <c r="CA36798" s="74"/>
      <c r="CF36798" s="79"/>
      <c r="CL36798" s="79"/>
    </row>
    <row r="36799" spans="30:90">
      <c r="AD36799" s="73"/>
      <c r="AE36799" s="74"/>
      <c r="AF36799" s="74"/>
      <c r="BX36799" s="73"/>
      <c r="BY36799" s="74"/>
      <c r="BZ36799" s="74"/>
      <c r="CA36799" s="74"/>
      <c r="CF36799" s="79"/>
      <c r="CL36799" s="79"/>
    </row>
    <row r="36800" spans="30:90">
      <c r="AD36800" s="73"/>
      <c r="AE36800" s="74"/>
      <c r="AF36800" s="74"/>
      <c r="BX36800" s="73"/>
      <c r="BY36800" s="74"/>
      <c r="BZ36800" s="74"/>
      <c r="CA36800" s="74"/>
      <c r="CF36800" s="79"/>
      <c r="CL36800" s="79"/>
    </row>
    <row r="36801" spans="30:90">
      <c r="AD36801" s="73"/>
      <c r="AE36801" s="74"/>
      <c r="AF36801" s="74"/>
      <c r="BX36801" s="73"/>
      <c r="BY36801" s="74"/>
      <c r="BZ36801" s="74"/>
      <c r="CA36801" s="74"/>
      <c r="CF36801" s="79"/>
      <c r="CL36801" s="79"/>
    </row>
    <row r="36802" spans="30:90">
      <c r="AD36802" s="73"/>
      <c r="AE36802" s="74"/>
      <c r="AF36802" s="74"/>
      <c r="BX36802" s="73"/>
      <c r="BY36802" s="74"/>
      <c r="BZ36802" s="74"/>
      <c r="CA36802" s="74"/>
      <c r="CF36802" s="79"/>
      <c r="CL36802" s="79"/>
    </row>
    <row r="36803" spans="30:90">
      <c r="AD36803" s="73"/>
      <c r="AE36803" s="74"/>
      <c r="AF36803" s="74"/>
      <c r="BX36803" s="73"/>
      <c r="BY36803" s="74"/>
      <c r="BZ36803" s="74"/>
      <c r="CA36803" s="74"/>
      <c r="CF36803" s="79"/>
      <c r="CL36803" s="79"/>
    </row>
    <row r="36804" spans="30:90">
      <c r="AD36804" s="73"/>
      <c r="AE36804" s="74"/>
      <c r="AF36804" s="74"/>
      <c r="BX36804" s="73"/>
      <c r="BY36804" s="74"/>
      <c r="BZ36804" s="74"/>
      <c r="CA36804" s="74"/>
      <c r="CF36804" s="79"/>
      <c r="CL36804" s="79"/>
    </row>
    <row r="36805" spans="30:90">
      <c r="AD36805" s="73"/>
      <c r="AE36805" s="74"/>
      <c r="AF36805" s="74"/>
      <c r="BX36805" s="73"/>
      <c r="BY36805" s="74"/>
      <c r="BZ36805" s="74"/>
      <c r="CA36805" s="74"/>
      <c r="CF36805" s="79"/>
      <c r="CL36805" s="79"/>
    </row>
    <row r="36806" spans="30:90">
      <c r="AD36806" s="73"/>
      <c r="AE36806" s="74"/>
      <c r="AF36806" s="74"/>
      <c r="BX36806" s="73"/>
      <c r="BY36806" s="74"/>
      <c r="BZ36806" s="74"/>
      <c r="CA36806" s="74"/>
      <c r="CF36806" s="79"/>
      <c r="CL36806" s="79"/>
    </row>
    <row r="36807" spans="30:90">
      <c r="AD36807" s="73"/>
      <c r="AE36807" s="74"/>
      <c r="AF36807" s="74"/>
      <c r="BX36807" s="73"/>
      <c r="BY36807" s="74"/>
      <c r="BZ36807" s="74"/>
      <c r="CA36807" s="74"/>
      <c r="CF36807" s="79"/>
      <c r="CL36807" s="79"/>
    </row>
    <row r="36808" spans="30:90">
      <c r="AD36808" s="73"/>
      <c r="AE36808" s="74"/>
      <c r="AF36808" s="74"/>
      <c r="BX36808" s="73"/>
      <c r="BY36808" s="74"/>
      <c r="BZ36808" s="74"/>
      <c r="CA36808" s="74"/>
      <c r="CF36808" s="79"/>
      <c r="CL36808" s="79"/>
    </row>
    <row r="36809" spans="30:90">
      <c r="AD36809" s="73"/>
      <c r="AE36809" s="74"/>
      <c r="AF36809" s="74"/>
      <c r="BX36809" s="73"/>
      <c r="BY36809" s="74"/>
      <c r="BZ36809" s="74"/>
      <c r="CA36809" s="74"/>
      <c r="CF36809" s="79"/>
      <c r="CL36809" s="79"/>
    </row>
    <row r="36810" spans="30:90">
      <c r="AD36810" s="73"/>
      <c r="AE36810" s="74"/>
      <c r="AF36810" s="74"/>
      <c r="BX36810" s="73"/>
      <c r="BY36810" s="74"/>
      <c r="BZ36810" s="74"/>
      <c r="CA36810" s="74"/>
      <c r="CF36810" s="79"/>
      <c r="CL36810" s="79"/>
    </row>
    <row r="36811" spans="30:90">
      <c r="AD36811" s="73"/>
      <c r="AE36811" s="74"/>
      <c r="AF36811" s="74"/>
      <c r="BX36811" s="73"/>
      <c r="BY36811" s="74"/>
      <c r="BZ36811" s="74"/>
      <c r="CA36811" s="74"/>
      <c r="CF36811" s="79"/>
      <c r="CL36811" s="79"/>
    </row>
    <row r="36812" spans="30:90">
      <c r="AD36812" s="73"/>
      <c r="AE36812" s="74"/>
      <c r="AF36812" s="74"/>
      <c r="BX36812" s="73"/>
      <c r="BY36812" s="74"/>
      <c r="BZ36812" s="74"/>
      <c r="CA36812" s="74"/>
      <c r="CF36812" s="79"/>
      <c r="CL36812" s="79"/>
    </row>
    <row r="36813" spans="30:90">
      <c r="AD36813" s="73"/>
      <c r="AE36813" s="74"/>
      <c r="AF36813" s="74"/>
      <c r="BX36813" s="73"/>
      <c r="BY36813" s="74"/>
      <c r="BZ36813" s="74"/>
      <c r="CA36813" s="74"/>
      <c r="CF36813" s="79"/>
      <c r="CL36813" s="79"/>
    </row>
    <row r="36814" spans="30:90">
      <c r="AD36814" s="73"/>
      <c r="AE36814" s="74"/>
      <c r="AF36814" s="74"/>
      <c r="BX36814" s="73"/>
      <c r="BY36814" s="74"/>
      <c r="BZ36814" s="74"/>
      <c r="CA36814" s="74"/>
      <c r="CF36814" s="79"/>
      <c r="CL36814" s="79"/>
    </row>
    <row r="36815" spans="30:90">
      <c r="AD36815" s="73"/>
      <c r="AE36815" s="74"/>
      <c r="AF36815" s="74"/>
      <c r="BX36815" s="73"/>
      <c r="BY36815" s="74"/>
      <c r="BZ36815" s="74"/>
      <c r="CA36815" s="74"/>
      <c r="CF36815" s="79"/>
      <c r="CL36815" s="79"/>
    </row>
    <row r="36816" spans="30:90">
      <c r="AD36816" s="73"/>
      <c r="AE36816" s="74"/>
      <c r="AF36816" s="74"/>
      <c r="BX36816" s="73"/>
      <c r="BY36816" s="74"/>
      <c r="BZ36816" s="74"/>
      <c r="CA36816" s="74"/>
      <c r="CF36816" s="79"/>
      <c r="CL36816" s="79"/>
    </row>
    <row r="36817" spans="30:90">
      <c r="AD36817" s="73"/>
      <c r="AE36817" s="74"/>
      <c r="AF36817" s="74"/>
      <c r="BX36817" s="73"/>
      <c r="BY36817" s="74"/>
      <c r="BZ36817" s="74"/>
      <c r="CA36817" s="74"/>
      <c r="CF36817" s="79"/>
      <c r="CL36817" s="79"/>
    </row>
    <row r="36818" spans="30:90">
      <c r="AD36818" s="73"/>
      <c r="AE36818" s="74"/>
      <c r="AF36818" s="74"/>
      <c r="BX36818" s="73"/>
      <c r="BY36818" s="74"/>
      <c r="BZ36818" s="74"/>
      <c r="CA36818" s="74"/>
      <c r="CF36818" s="79"/>
      <c r="CL36818" s="79"/>
    </row>
    <row r="36819" spans="30:90">
      <c r="AD36819" s="73"/>
      <c r="AE36819" s="74"/>
      <c r="AF36819" s="74"/>
      <c r="BX36819" s="73"/>
      <c r="BY36819" s="74"/>
      <c r="BZ36819" s="74"/>
      <c r="CA36819" s="74"/>
      <c r="CF36819" s="79"/>
      <c r="CL36819" s="79"/>
    </row>
    <row r="36820" spans="30:90">
      <c r="AD36820" s="73"/>
      <c r="AE36820" s="74"/>
      <c r="AF36820" s="74"/>
      <c r="BX36820" s="73"/>
      <c r="BY36820" s="74"/>
      <c r="BZ36820" s="74"/>
      <c r="CA36820" s="74"/>
      <c r="CF36820" s="79"/>
      <c r="CL36820" s="79"/>
    </row>
    <row r="36821" spans="30:90">
      <c r="AD36821" s="73"/>
      <c r="AE36821" s="74"/>
      <c r="AF36821" s="74"/>
      <c r="BX36821" s="73"/>
      <c r="BY36821" s="74"/>
      <c r="BZ36821" s="74"/>
      <c r="CA36821" s="74"/>
      <c r="CF36821" s="79"/>
      <c r="CL36821" s="79"/>
    </row>
    <row r="36822" spans="30:90">
      <c r="AD36822" s="73"/>
      <c r="AE36822" s="74"/>
      <c r="AF36822" s="74"/>
      <c r="BX36822" s="73"/>
      <c r="BY36822" s="74"/>
      <c r="BZ36822" s="74"/>
      <c r="CA36822" s="74"/>
      <c r="CF36822" s="79"/>
      <c r="CL36822" s="79"/>
    </row>
    <row r="36823" spans="30:90">
      <c r="AD36823" s="73"/>
      <c r="AE36823" s="74"/>
      <c r="AF36823" s="74"/>
      <c r="BX36823" s="73"/>
      <c r="BY36823" s="74"/>
      <c r="BZ36823" s="74"/>
      <c r="CA36823" s="74"/>
      <c r="CF36823" s="79"/>
      <c r="CL36823" s="79"/>
    </row>
    <row r="36824" spans="30:90">
      <c r="AD36824" s="73"/>
      <c r="AE36824" s="74"/>
      <c r="AF36824" s="74"/>
      <c r="BX36824" s="73"/>
      <c r="BY36824" s="74"/>
      <c r="BZ36824" s="74"/>
      <c r="CA36824" s="74"/>
      <c r="CF36824" s="79"/>
      <c r="CL36824" s="79"/>
    </row>
    <row r="36825" spans="30:90">
      <c r="AD36825" s="73"/>
      <c r="AE36825" s="74"/>
      <c r="AF36825" s="74"/>
      <c r="BX36825" s="73"/>
      <c r="BY36825" s="74"/>
      <c r="BZ36825" s="74"/>
      <c r="CA36825" s="74"/>
      <c r="CF36825" s="79"/>
      <c r="CL36825" s="79"/>
    </row>
    <row r="36826" spans="30:90">
      <c r="AD36826" s="73"/>
      <c r="AE36826" s="74"/>
      <c r="AF36826" s="74"/>
      <c r="BX36826" s="73"/>
      <c r="BY36826" s="74"/>
      <c r="BZ36826" s="74"/>
      <c r="CA36826" s="74"/>
      <c r="CF36826" s="79"/>
      <c r="CL36826" s="79"/>
    </row>
    <row r="36827" spans="30:90">
      <c r="AD36827" s="73"/>
      <c r="AE36827" s="74"/>
      <c r="AF36827" s="74"/>
      <c r="BX36827" s="73"/>
      <c r="BY36827" s="74"/>
      <c r="BZ36827" s="74"/>
      <c r="CA36827" s="74"/>
      <c r="CF36827" s="79"/>
      <c r="CL36827" s="79"/>
    </row>
    <row r="36828" spans="30:90">
      <c r="AD36828" s="73"/>
      <c r="AE36828" s="74"/>
      <c r="AF36828" s="74"/>
      <c r="BX36828" s="73"/>
      <c r="BY36828" s="74"/>
      <c r="BZ36828" s="74"/>
      <c r="CA36828" s="74"/>
      <c r="CF36828" s="79"/>
      <c r="CL36828" s="79"/>
    </row>
    <row r="36829" spans="30:90">
      <c r="AD36829" s="73"/>
      <c r="AE36829" s="74"/>
      <c r="AF36829" s="74"/>
      <c r="BX36829" s="73"/>
      <c r="BY36829" s="74"/>
      <c r="BZ36829" s="74"/>
      <c r="CA36829" s="74"/>
      <c r="CF36829" s="79"/>
      <c r="CL36829" s="79"/>
    </row>
    <row r="36830" spans="30:90">
      <c r="AD36830" s="73"/>
      <c r="AE36830" s="74"/>
      <c r="AF36830" s="74"/>
      <c r="BX36830" s="73"/>
      <c r="BY36830" s="74"/>
      <c r="BZ36830" s="74"/>
      <c r="CA36830" s="74"/>
      <c r="CF36830" s="79"/>
      <c r="CL36830" s="79"/>
    </row>
    <row r="36831" spans="30:90">
      <c r="AD36831" s="73"/>
      <c r="AE36831" s="74"/>
      <c r="AF36831" s="74"/>
      <c r="BX36831" s="73"/>
      <c r="BY36831" s="74"/>
      <c r="BZ36831" s="74"/>
      <c r="CA36831" s="74"/>
      <c r="CF36831" s="79"/>
      <c r="CL36831" s="79"/>
    </row>
    <row r="36832" spans="30:90">
      <c r="AD36832" s="73"/>
      <c r="AE36832" s="74"/>
      <c r="AF36832" s="74"/>
      <c r="BX36832" s="73"/>
      <c r="BY36832" s="74"/>
      <c r="BZ36832" s="74"/>
      <c r="CA36832" s="74"/>
      <c r="CF36832" s="79"/>
      <c r="CL36832" s="79"/>
    </row>
    <row r="36833" spans="30:90">
      <c r="AD36833" s="73"/>
      <c r="AE36833" s="74"/>
      <c r="AF36833" s="74"/>
      <c r="BX36833" s="73"/>
      <c r="BY36833" s="74"/>
      <c r="BZ36833" s="74"/>
      <c r="CA36833" s="74"/>
      <c r="CF36833" s="79"/>
      <c r="CL36833" s="79"/>
    </row>
    <row r="36834" spans="30:90">
      <c r="AD36834" s="73"/>
      <c r="AE36834" s="74"/>
      <c r="AF36834" s="74"/>
      <c r="BX36834" s="73"/>
      <c r="BY36834" s="74"/>
      <c r="BZ36834" s="74"/>
      <c r="CA36834" s="74"/>
      <c r="CF36834" s="79"/>
      <c r="CL36834" s="79"/>
    </row>
    <row r="36835" spans="30:90">
      <c r="AD36835" s="73"/>
      <c r="AE36835" s="74"/>
      <c r="AF36835" s="74"/>
      <c r="BX36835" s="73"/>
      <c r="BY36835" s="74"/>
      <c r="BZ36835" s="74"/>
      <c r="CA36835" s="74"/>
      <c r="CF36835" s="79"/>
      <c r="CL36835" s="79"/>
    </row>
    <row r="36836" spans="30:90">
      <c r="AD36836" s="73"/>
      <c r="AE36836" s="74"/>
      <c r="AF36836" s="74"/>
      <c r="BX36836" s="73"/>
      <c r="BY36836" s="74"/>
      <c r="BZ36836" s="74"/>
      <c r="CA36836" s="74"/>
      <c r="CF36836" s="79"/>
      <c r="CL36836" s="79"/>
    </row>
    <row r="36837" spans="30:90">
      <c r="AD36837" s="73"/>
      <c r="AE36837" s="74"/>
      <c r="AF36837" s="74"/>
      <c r="BX36837" s="73"/>
      <c r="BY36837" s="74"/>
      <c r="BZ36837" s="74"/>
      <c r="CA36837" s="74"/>
      <c r="CF36837" s="79"/>
      <c r="CL36837" s="79"/>
    </row>
    <row r="36838" spans="30:90">
      <c r="AD36838" s="73"/>
      <c r="AE36838" s="74"/>
      <c r="AF36838" s="74"/>
      <c r="BX36838" s="73"/>
      <c r="BY36838" s="74"/>
      <c r="BZ36838" s="74"/>
      <c r="CA36838" s="74"/>
      <c r="CF36838" s="79"/>
      <c r="CL36838" s="79"/>
    </row>
    <row r="36839" spans="30:90">
      <c r="AD36839" s="73"/>
      <c r="AE36839" s="74"/>
      <c r="AF36839" s="74"/>
      <c r="BX36839" s="73"/>
      <c r="BY36839" s="74"/>
      <c r="BZ36839" s="74"/>
      <c r="CA36839" s="74"/>
      <c r="CF36839" s="79"/>
      <c r="CL36839" s="79"/>
    </row>
    <row r="36840" spans="30:90">
      <c r="AD36840" s="73"/>
      <c r="AE36840" s="74"/>
      <c r="AF36840" s="74"/>
      <c r="BX36840" s="73"/>
      <c r="BY36840" s="74"/>
      <c r="BZ36840" s="74"/>
      <c r="CA36840" s="74"/>
      <c r="CF36840" s="79"/>
      <c r="CL36840" s="79"/>
    </row>
    <row r="36841" spans="30:90">
      <c r="AD36841" s="73"/>
      <c r="AE36841" s="74"/>
      <c r="AF36841" s="74"/>
      <c r="BX36841" s="73"/>
      <c r="BY36841" s="74"/>
      <c r="BZ36841" s="74"/>
      <c r="CA36841" s="74"/>
      <c r="CF36841" s="79"/>
      <c r="CL36841" s="79"/>
    </row>
    <row r="36842" spans="30:90">
      <c r="AD36842" s="73"/>
      <c r="AE36842" s="74"/>
      <c r="AF36842" s="74"/>
      <c r="BX36842" s="73"/>
      <c r="BY36842" s="74"/>
      <c r="BZ36842" s="74"/>
      <c r="CA36842" s="74"/>
      <c r="CF36842" s="79"/>
      <c r="CL36842" s="79"/>
    </row>
    <row r="36843" spans="30:90">
      <c r="AD36843" s="73"/>
      <c r="AE36843" s="74"/>
      <c r="AF36843" s="74"/>
      <c r="BX36843" s="73"/>
      <c r="BY36843" s="74"/>
      <c r="BZ36843" s="74"/>
      <c r="CA36843" s="74"/>
      <c r="CF36843" s="79"/>
      <c r="CL36843" s="79"/>
    </row>
    <row r="36844" spans="30:90">
      <c r="AD36844" s="73"/>
      <c r="AE36844" s="74"/>
      <c r="AF36844" s="74"/>
      <c r="BX36844" s="73"/>
      <c r="BY36844" s="74"/>
      <c r="BZ36844" s="74"/>
      <c r="CA36844" s="74"/>
      <c r="CF36844" s="79"/>
      <c r="CL36844" s="79"/>
    </row>
    <row r="36845" spans="30:90">
      <c r="AD36845" s="73"/>
      <c r="AE36845" s="74"/>
      <c r="AF36845" s="74"/>
      <c r="BX36845" s="73"/>
      <c r="BY36845" s="74"/>
      <c r="BZ36845" s="74"/>
      <c r="CA36845" s="74"/>
      <c r="CF36845" s="79"/>
      <c r="CL36845" s="79"/>
    </row>
    <row r="36846" spans="30:90">
      <c r="AD36846" s="73"/>
      <c r="AE36846" s="74"/>
      <c r="AF36846" s="74"/>
      <c r="BX36846" s="73"/>
      <c r="BY36846" s="74"/>
      <c r="BZ36846" s="74"/>
      <c r="CA36846" s="74"/>
      <c r="CF36846" s="79"/>
      <c r="CL36846" s="79"/>
    </row>
    <row r="36847" spans="30:90">
      <c r="AD36847" s="73"/>
      <c r="AE36847" s="74"/>
      <c r="AF36847" s="74"/>
      <c r="BX36847" s="73"/>
      <c r="BY36847" s="74"/>
      <c r="BZ36847" s="74"/>
      <c r="CA36847" s="74"/>
      <c r="CF36847" s="79"/>
      <c r="CL36847" s="79"/>
    </row>
    <row r="36848" spans="30:90">
      <c r="AD36848" s="73"/>
      <c r="AE36848" s="74"/>
      <c r="AF36848" s="74"/>
      <c r="BX36848" s="73"/>
      <c r="BY36848" s="74"/>
      <c r="BZ36848" s="74"/>
      <c r="CA36848" s="74"/>
      <c r="CF36848" s="79"/>
      <c r="CL36848" s="79"/>
    </row>
    <row r="36849" spans="30:90">
      <c r="AD36849" s="73"/>
      <c r="AE36849" s="74"/>
      <c r="AF36849" s="74"/>
      <c r="BX36849" s="73"/>
      <c r="BY36849" s="74"/>
      <c r="BZ36849" s="74"/>
      <c r="CA36849" s="74"/>
      <c r="CF36849" s="79"/>
      <c r="CL36849" s="79"/>
    </row>
    <row r="36850" spans="30:90">
      <c r="AD36850" s="73"/>
      <c r="AE36850" s="74"/>
      <c r="AF36850" s="74"/>
      <c r="BX36850" s="73"/>
      <c r="BY36850" s="74"/>
      <c r="BZ36850" s="74"/>
      <c r="CA36850" s="74"/>
      <c r="CF36850" s="79"/>
      <c r="CL36850" s="79"/>
    </row>
    <row r="36851" spans="30:90">
      <c r="AD36851" s="73"/>
      <c r="AE36851" s="74"/>
      <c r="AF36851" s="74"/>
      <c r="BX36851" s="73"/>
      <c r="BY36851" s="74"/>
      <c r="BZ36851" s="74"/>
      <c r="CA36851" s="74"/>
      <c r="CF36851" s="79"/>
      <c r="CL36851" s="79"/>
    </row>
    <row r="36852" spans="30:90">
      <c r="AD36852" s="73"/>
      <c r="AE36852" s="74"/>
      <c r="AF36852" s="74"/>
      <c r="BX36852" s="73"/>
      <c r="BY36852" s="74"/>
      <c r="BZ36852" s="74"/>
      <c r="CA36852" s="74"/>
      <c r="CF36852" s="79"/>
      <c r="CL36852" s="79"/>
    </row>
    <row r="36853" spans="30:90">
      <c r="AD36853" s="73"/>
      <c r="AE36853" s="74"/>
      <c r="AF36853" s="74"/>
      <c r="BX36853" s="73"/>
      <c r="BY36853" s="74"/>
      <c r="BZ36853" s="74"/>
      <c r="CA36853" s="74"/>
      <c r="CF36853" s="79"/>
      <c r="CL36853" s="79"/>
    </row>
    <row r="36854" spans="30:90">
      <c r="AD36854" s="73"/>
      <c r="AE36854" s="74"/>
      <c r="AF36854" s="74"/>
      <c r="BX36854" s="73"/>
      <c r="BY36854" s="74"/>
      <c r="BZ36854" s="74"/>
      <c r="CA36854" s="74"/>
      <c r="CF36854" s="79"/>
      <c r="CL36854" s="79"/>
    </row>
    <row r="36855" spans="30:90">
      <c r="AD36855" s="73"/>
      <c r="AE36855" s="74"/>
      <c r="AF36855" s="74"/>
      <c r="BX36855" s="73"/>
      <c r="BY36855" s="74"/>
      <c r="BZ36855" s="74"/>
      <c r="CA36855" s="74"/>
      <c r="CF36855" s="79"/>
      <c r="CL36855" s="79"/>
    </row>
    <row r="36856" spans="30:90">
      <c r="AD36856" s="73"/>
      <c r="AE36856" s="74"/>
      <c r="AF36856" s="74"/>
      <c r="BX36856" s="73"/>
      <c r="BY36856" s="74"/>
      <c r="BZ36856" s="74"/>
      <c r="CA36856" s="74"/>
      <c r="CF36856" s="79"/>
      <c r="CL36856" s="79"/>
    </row>
    <row r="36857" spans="30:90">
      <c r="AD36857" s="73"/>
      <c r="AE36857" s="74"/>
      <c r="AF36857" s="74"/>
      <c r="BX36857" s="73"/>
      <c r="BY36857" s="74"/>
      <c r="BZ36857" s="74"/>
      <c r="CA36857" s="74"/>
      <c r="CF36857" s="79"/>
      <c r="CL36857" s="79"/>
    </row>
    <row r="36858" spans="30:90">
      <c r="AD36858" s="73"/>
      <c r="AE36858" s="74"/>
      <c r="AF36858" s="74"/>
      <c r="BX36858" s="73"/>
      <c r="BY36858" s="74"/>
      <c r="BZ36858" s="74"/>
      <c r="CA36858" s="74"/>
      <c r="CF36858" s="79"/>
      <c r="CL36858" s="79"/>
    </row>
    <row r="36859" spans="30:90">
      <c r="AD36859" s="73"/>
      <c r="AE36859" s="74"/>
      <c r="AF36859" s="74"/>
      <c r="BX36859" s="73"/>
      <c r="BY36859" s="74"/>
      <c r="BZ36859" s="74"/>
      <c r="CA36859" s="74"/>
      <c r="CF36859" s="79"/>
      <c r="CL36859" s="79"/>
    </row>
    <row r="36860" spans="30:90">
      <c r="AD36860" s="73"/>
      <c r="AE36860" s="74"/>
      <c r="AF36860" s="74"/>
      <c r="BX36860" s="73"/>
      <c r="BY36860" s="74"/>
      <c r="BZ36860" s="74"/>
      <c r="CA36860" s="74"/>
      <c r="CF36860" s="79"/>
      <c r="CL36860" s="79"/>
    </row>
    <row r="36861" spans="30:90">
      <c r="AD36861" s="73"/>
      <c r="AE36861" s="74"/>
      <c r="AF36861" s="74"/>
      <c r="BX36861" s="73"/>
      <c r="BY36861" s="74"/>
      <c r="BZ36861" s="74"/>
      <c r="CA36861" s="74"/>
      <c r="CF36861" s="79"/>
      <c r="CL36861" s="79"/>
    </row>
    <row r="36862" spans="30:90">
      <c r="AD36862" s="73"/>
      <c r="AE36862" s="74"/>
      <c r="AF36862" s="74"/>
      <c r="BX36862" s="73"/>
      <c r="BY36862" s="74"/>
      <c r="BZ36862" s="74"/>
      <c r="CA36862" s="74"/>
      <c r="CF36862" s="79"/>
      <c r="CL36862" s="79"/>
    </row>
    <row r="36863" spans="30:90">
      <c r="AD36863" s="73"/>
      <c r="AE36863" s="74"/>
      <c r="AF36863" s="74"/>
      <c r="BX36863" s="73"/>
      <c r="BY36863" s="74"/>
      <c r="BZ36863" s="74"/>
      <c r="CA36863" s="74"/>
      <c r="CF36863" s="79"/>
      <c r="CL36863" s="79"/>
    </row>
    <row r="36864" spans="30:90">
      <c r="AD36864" s="73"/>
      <c r="AE36864" s="74"/>
      <c r="AF36864" s="74"/>
      <c r="BX36864" s="73"/>
      <c r="BY36864" s="74"/>
      <c r="BZ36864" s="74"/>
      <c r="CA36864" s="74"/>
      <c r="CF36864" s="79"/>
      <c r="CL36864" s="79"/>
    </row>
    <row r="36865" spans="30:90">
      <c r="AD36865" s="73"/>
      <c r="AE36865" s="74"/>
      <c r="AF36865" s="74"/>
      <c r="BX36865" s="73"/>
      <c r="BY36865" s="74"/>
      <c r="BZ36865" s="74"/>
      <c r="CA36865" s="74"/>
      <c r="CF36865" s="79"/>
      <c r="CL36865" s="79"/>
    </row>
    <row r="36866" spans="30:90">
      <c r="AD36866" s="73"/>
      <c r="AE36866" s="74"/>
      <c r="AF36866" s="74"/>
      <c r="BX36866" s="73"/>
      <c r="BY36866" s="74"/>
      <c r="BZ36866" s="74"/>
      <c r="CA36866" s="74"/>
      <c r="CF36866" s="79"/>
      <c r="CL36866" s="79"/>
    </row>
    <row r="36867" spans="30:90">
      <c r="AD36867" s="73"/>
      <c r="AE36867" s="74"/>
      <c r="AF36867" s="74"/>
      <c r="BX36867" s="73"/>
      <c r="BY36867" s="74"/>
      <c r="BZ36867" s="74"/>
      <c r="CA36867" s="74"/>
      <c r="CF36867" s="79"/>
      <c r="CL36867" s="79"/>
    </row>
    <row r="36868" spans="30:90">
      <c r="AD36868" s="73"/>
      <c r="AE36868" s="74"/>
      <c r="AF36868" s="74"/>
      <c r="BX36868" s="73"/>
      <c r="BY36868" s="74"/>
      <c r="BZ36868" s="74"/>
      <c r="CA36868" s="74"/>
      <c r="CF36868" s="79"/>
      <c r="CL36868" s="79"/>
    </row>
    <row r="36869" spans="30:90">
      <c r="AD36869" s="73"/>
      <c r="AE36869" s="74"/>
      <c r="AF36869" s="74"/>
      <c r="BX36869" s="73"/>
      <c r="BY36869" s="74"/>
      <c r="BZ36869" s="74"/>
      <c r="CA36869" s="74"/>
      <c r="CF36869" s="79"/>
      <c r="CL36869" s="79"/>
    </row>
    <row r="36870" spans="30:90">
      <c r="AD36870" s="73"/>
      <c r="AE36870" s="74"/>
      <c r="AF36870" s="74"/>
      <c r="BX36870" s="73"/>
      <c r="BY36870" s="74"/>
      <c r="BZ36870" s="74"/>
      <c r="CA36870" s="74"/>
      <c r="CF36870" s="79"/>
      <c r="CL36870" s="79"/>
    </row>
    <row r="36871" spans="30:90">
      <c r="AD36871" s="73"/>
      <c r="AE36871" s="74"/>
      <c r="AF36871" s="74"/>
      <c r="BX36871" s="73"/>
      <c r="BY36871" s="74"/>
      <c r="BZ36871" s="74"/>
      <c r="CA36871" s="74"/>
      <c r="CF36871" s="79"/>
      <c r="CL36871" s="79"/>
    </row>
    <row r="36872" spans="30:90">
      <c r="AD36872" s="73"/>
      <c r="AE36872" s="74"/>
      <c r="AF36872" s="74"/>
      <c r="BX36872" s="73"/>
      <c r="BY36872" s="74"/>
      <c r="BZ36872" s="74"/>
      <c r="CA36872" s="74"/>
      <c r="CF36872" s="79"/>
      <c r="CL36872" s="79"/>
    </row>
    <row r="36873" spans="30:90">
      <c r="AD36873" s="73"/>
      <c r="AE36873" s="74"/>
      <c r="AF36873" s="74"/>
      <c r="BX36873" s="73"/>
      <c r="BY36873" s="74"/>
      <c r="BZ36873" s="74"/>
      <c r="CA36873" s="74"/>
      <c r="CF36873" s="79"/>
      <c r="CL36873" s="79"/>
    </row>
    <row r="36874" spans="30:90">
      <c r="AD36874" s="73"/>
      <c r="AE36874" s="74"/>
      <c r="AF36874" s="74"/>
      <c r="BX36874" s="73"/>
      <c r="BY36874" s="74"/>
      <c r="BZ36874" s="74"/>
      <c r="CA36874" s="74"/>
      <c r="CF36874" s="79"/>
      <c r="CL36874" s="79"/>
    </row>
    <row r="36875" spans="30:90">
      <c r="AD36875" s="73"/>
      <c r="AE36875" s="74"/>
      <c r="AF36875" s="74"/>
      <c r="BX36875" s="73"/>
      <c r="BY36875" s="74"/>
      <c r="BZ36875" s="74"/>
      <c r="CA36875" s="74"/>
      <c r="CF36875" s="79"/>
      <c r="CL36875" s="79"/>
    </row>
    <row r="36876" spans="30:90">
      <c r="AD36876" s="73"/>
      <c r="AE36876" s="74"/>
      <c r="AF36876" s="74"/>
      <c r="BX36876" s="73"/>
      <c r="BY36876" s="74"/>
      <c r="BZ36876" s="74"/>
      <c r="CA36876" s="74"/>
      <c r="CF36876" s="79"/>
      <c r="CL36876" s="79"/>
    </row>
    <row r="36877" spans="30:90">
      <c r="AD36877" s="73"/>
      <c r="AE36877" s="74"/>
      <c r="AF36877" s="74"/>
      <c r="BX36877" s="73"/>
      <c r="BY36877" s="74"/>
      <c r="BZ36877" s="74"/>
      <c r="CA36877" s="74"/>
      <c r="CF36877" s="79"/>
      <c r="CL36877" s="79"/>
    </row>
    <row r="36878" spans="30:90">
      <c r="AD36878" s="73"/>
      <c r="AE36878" s="74"/>
      <c r="AF36878" s="74"/>
      <c r="BX36878" s="73"/>
      <c r="BY36878" s="74"/>
      <c r="BZ36878" s="74"/>
      <c r="CA36878" s="74"/>
      <c r="CF36878" s="79"/>
      <c r="CL36878" s="79"/>
    </row>
    <row r="36879" spans="30:90">
      <c r="AD36879" s="73"/>
      <c r="AE36879" s="74"/>
      <c r="AF36879" s="74"/>
      <c r="BX36879" s="73"/>
      <c r="BY36879" s="74"/>
      <c r="BZ36879" s="74"/>
      <c r="CA36879" s="74"/>
      <c r="CF36879" s="79"/>
      <c r="CL36879" s="79"/>
    </row>
    <row r="36880" spans="30:90">
      <c r="AD36880" s="73"/>
      <c r="AE36880" s="74"/>
      <c r="AF36880" s="74"/>
      <c r="BX36880" s="73"/>
      <c r="BY36880" s="74"/>
      <c r="BZ36880" s="74"/>
      <c r="CA36880" s="74"/>
      <c r="CF36880" s="79"/>
      <c r="CL36880" s="79"/>
    </row>
    <row r="36881" spans="30:90">
      <c r="AD36881" s="73"/>
      <c r="AE36881" s="74"/>
      <c r="AF36881" s="74"/>
      <c r="BX36881" s="73"/>
      <c r="BY36881" s="74"/>
      <c r="BZ36881" s="74"/>
      <c r="CA36881" s="74"/>
      <c r="CF36881" s="79"/>
      <c r="CL36881" s="79"/>
    </row>
    <row r="36882" spans="30:90">
      <c r="AD36882" s="73"/>
      <c r="AE36882" s="74"/>
      <c r="AF36882" s="74"/>
      <c r="BX36882" s="73"/>
      <c r="BY36882" s="74"/>
      <c r="BZ36882" s="74"/>
      <c r="CA36882" s="74"/>
      <c r="CF36882" s="79"/>
      <c r="CL36882" s="79"/>
    </row>
    <row r="36883" spans="30:90">
      <c r="AD36883" s="73"/>
      <c r="AE36883" s="74"/>
      <c r="AF36883" s="74"/>
      <c r="BX36883" s="73"/>
      <c r="BY36883" s="74"/>
      <c r="BZ36883" s="74"/>
      <c r="CA36883" s="74"/>
      <c r="CF36883" s="79"/>
      <c r="CL36883" s="79"/>
    </row>
    <row r="36884" spans="30:90">
      <c r="AD36884" s="73"/>
      <c r="AE36884" s="74"/>
      <c r="AF36884" s="74"/>
      <c r="BX36884" s="73"/>
      <c r="BY36884" s="74"/>
      <c r="BZ36884" s="74"/>
      <c r="CA36884" s="74"/>
      <c r="CF36884" s="79"/>
      <c r="CL36884" s="79"/>
    </row>
    <row r="36885" spans="30:90">
      <c r="AD36885" s="73"/>
      <c r="AE36885" s="74"/>
      <c r="AF36885" s="74"/>
      <c r="BX36885" s="73"/>
      <c r="BY36885" s="74"/>
      <c r="BZ36885" s="74"/>
      <c r="CA36885" s="74"/>
      <c r="CF36885" s="79"/>
      <c r="CL36885" s="79"/>
    </row>
    <row r="36886" spans="30:90">
      <c r="AD36886" s="73"/>
      <c r="AE36886" s="74"/>
      <c r="AF36886" s="74"/>
      <c r="BX36886" s="73"/>
      <c r="BY36886" s="74"/>
      <c r="BZ36886" s="74"/>
      <c r="CA36886" s="74"/>
      <c r="CF36886" s="79"/>
      <c r="CL36886" s="79"/>
    </row>
    <row r="36887" spans="30:90">
      <c r="AD36887" s="73"/>
      <c r="AE36887" s="74"/>
      <c r="AF36887" s="74"/>
      <c r="BX36887" s="73"/>
      <c r="BY36887" s="74"/>
      <c r="BZ36887" s="74"/>
      <c r="CA36887" s="74"/>
      <c r="CF36887" s="79"/>
      <c r="CL36887" s="79"/>
    </row>
    <row r="36888" spans="30:90">
      <c r="AD36888" s="73"/>
      <c r="AE36888" s="74"/>
      <c r="AF36888" s="74"/>
      <c r="BX36888" s="73"/>
      <c r="BY36888" s="74"/>
      <c r="BZ36888" s="74"/>
      <c r="CA36888" s="74"/>
      <c r="CF36888" s="79"/>
      <c r="CL36888" s="79"/>
    </row>
    <row r="36889" spans="30:90">
      <c r="AD36889" s="73"/>
      <c r="AE36889" s="74"/>
      <c r="AF36889" s="74"/>
      <c r="BX36889" s="73"/>
      <c r="BY36889" s="74"/>
      <c r="BZ36889" s="74"/>
      <c r="CA36889" s="74"/>
      <c r="CF36889" s="79"/>
      <c r="CL36889" s="79"/>
    </row>
    <row r="36890" spans="30:90">
      <c r="AD36890" s="73"/>
      <c r="AE36890" s="74"/>
      <c r="AF36890" s="74"/>
      <c r="BX36890" s="73"/>
      <c r="BY36890" s="74"/>
      <c r="BZ36890" s="74"/>
      <c r="CA36890" s="74"/>
      <c r="CF36890" s="79"/>
      <c r="CL36890" s="79"/>
    </row>
    <row r="36891" spans="30:90">
      <c r="AD36891" s="73"/>
      <c r="AE36891" s="74"/>
      <c r="AF36891" s="74"/>
      <c r="BX36891" s="73"/>
      <c r="BY36891" s="74"/>
      <c r="BZ36891" s="74"/>
      <c r="CA36891" s="74"/>
      <c r="CF36891" s="79"/>
      <c r="CL36891" s="79"/>
    </row>
    <row r="36892" spans="30:90">
      <c r="AD36892" s="73"/>
      <c r="AE36892" s="74"/>
      <c r="AF36892" s="74"/>
      <c r="BX36892" s="73"/>
      <c r="BY36892" s="74"/>
      <c r="BZ36892" s="74"/>
      <c r="CA36892" s="74"/>
      <c r="CF36892" s="79"/>
      <c r="CL36892" s="79"/>
    </row>
    <row r="36893" spans="30:90">
      <c r="AD36893" s="73"/>
      <c r="AE36893" s="74"/>
      <c r="AF36893" s="74"/>
      <c r="BX36893" s="73"/>
      <c r="BY36893" s="74"/>
      <c r="BZ36893" s="74"/>
      <c r="CA36893" s="74"/>
      <c r="CF36893" s="79"/>
      <c r="CL36893" s="79"/>
    </row>
    <row r="36894" spans="30:90">
      <c r="AD36894" s="73"/>
      <c r="AE36894" s="74"/>
      <c r="AF36894" s="74"/>
      <c r="BX36894" s="73"/>
      <c r="BY36894" s="74"/>
      <c r="BZ36894" s="74"/>
      <c r="CA36894" s="74"/>
      <c r="CF36894" s="79"/>
      <c r="CL36894" s="79"/>
    </row>
    <row r="36895" spans="30:90">
      <c r="AD36895" s="73"/>
      <c r="AE36895" s="74"/>
      <c r="AF36895" s="74"/>
      <c r="BX36895" s="73"/>
      <c r="BY36895" s="74"/>
      <c r="BZ36895" s="74"/>
      <c r="CA36895" s="74"/>
      <c r="CF36895" s="79"/>
      <c r="CL36895" s="79"/>
    </row>
    <row r="36896" spans="30:90">
      <c r="AD36896" s="73"/>
      <c r="AE36896" s="74"/>
      <c r="AF36896" s="74"/>
      <c r="BX36896" s="73"/>
      <c r="BY36896" s="74"/>
      <c r="BZ36896" s="74"/>
      <c r="CA36896" s="74"/>
      <c r="CF36896" s="79"/>
      <c r="CL36896" s="79"/>
    </row>
    <row r="36897" spans="30:90">
      <c r="AD36897" s="73"/>
      <c r="AE36897" s="74"/>
      <c r="AF36897" s="74"/>
      <c r="BX36897" s="73"/>
      <c r="BY36897" s="74"/>
      <c r="BZ36897" s="74"/>
      <c r="CA36897" s="74"/>
      <c r="CF36897" s="79"/>
      <c r="CL36897" s="79"/>
    </row>
    <row r="36898" spans="30:90">
      <c r="AD36898" s="73"/>
      <c r="AE36898" s="74"/>
      <c r="AF36898" s="74"/>
      <c r="BX36898" s="73"/>
      <c r="BY36898" s="74"/>
      <c r="BZ36898" s="74"/>
      <c r="CA36898" s="74"/>
      <c r="CF36898" s="79"/>
      <c r="CL36898" s="79"/>
    </row>
    <row r="36899" spans="30:90">
      <c r="AD36899" s="73"/>
      <c r="AE36899" s="74"/>
      <c r="AF36899" s="74"/>
      <c r="BX36899" s="73"/>
      <c r="BY36899" s="74"/>
      <c r="BZ36899" s="74"/>
      <c r="CA36899" s="74"/>
      <c r="CF36899" s="79"/>
      <c r="CL36899" s="79"/>
    </row>
    <row r="36900" spans="30:90">
      <c r="AD36900" s="73"/>
      <c r="AE36900" s="74"/>
      <c r="AF36900" s="74"/>
      <c r="BX36900" s="73"/>
      <c r="BY36900" s="74"/>
      <c r="BZ36900" s="74"/>
      <c r="CA36900" s="74"/>
      <c r="CF36900" s="79"/>
      <c r="CL36900" s="79"/>
    </row>
    <row r="36901" spans="30:90">
      <c r="AD36901" s="73"/>
      <c r="AE36901" s="74"/>
      <c r="AF36901" s="74"/>
      <c r="BX36901" s="73"/>
      <c r="BY36901" s="74"/>
      <c r="BZ36901" s="74"/>
      <c r="CA36901" s="74"/>
      <c r="CF36901" s="79"/>
      <c r="CL36901" s="79"/>
    </row>
    <row r="36902" spans="30:90">
      <c r="AD36902" s="73"/>
      <c r="AE36902" s="74"/>
      <c r="AF36902" s="74"/>
      <c r="BX36902" s="73"/>
      <c r="BY36902" s="74"/>
      <c r="BZ36902" s="74"/>
      <c r="CA36902" s="74"/>
      <c r="CF36902" s="79"/>
      <c r="CL36902" s="79"/>
    </row>
    <row r="36903" spans="30:90">
      <c r="AD36903" s="73"/>
      <c r="AE36903" s="74"/>
      <c r="AF36903" s="74"/>
      <c r="BX36903" s="73"/>
      <c r="BY36903" s="74"/>
      <c r="BZ36903" s="74"/>
      <c r="CA36903" s="74"/>
      <c r="CF36903" s="79"/>
      <c r="CL36903" s="79"/>
    </row>
    <row r="36904" spans="30:90">
      <c r="AD36904" s="73"/>
      <c r="AE36904" s="74"/>
      <c r="AF36904" s="74"/>
      <c r="BX36904" s="73"/>
      <c r="BY36904" s="74"/>
      <c r="BZ36904" s="74"/>
      <c r="CA36904" s="74"/>
      <c r="CF36904" s="79"/>
      <c r="CL36904" s="79"/>
    </row>
    <row r="36905" spans="30:90">
      <c r="AD36905" s="73"/>
      <c r="AE36905" s="74"/>
      <c r="AF36905" s="74"/>
      <c r="BX36905" s="73"/>
      <c r="BY36905" s="74"/>
      <c r="BZ36905" s="74"/>
      <c r="CA36905" s="74"/>
      <c r="CF36905" s="79"/>
      <c r="CL36905" s="79"/>
    </row>
    <row r="36906" spans="30:90">
      <c r="AD36906" s="73"/>
      <c r="AE36906" s="74"/>
      <c r="AF36906" s="74"/>
      <c r="BX36906" s="73"/>
      <c r="BY36906" s="74"/>
      <c r="BZ36906" s="74"/>
      <c r="CA36906" s="74"/>
      <c r="CF36906" s="79"/>
      <c r="CL36906" s="79"/>
    </row>
    <row r="36907" spans="30:90">
      <c r="AD36907" s="73"/>
      <c r="AE36907" s="74"/>
      <c r="AF36907" s="74"/>
      <c r="BX36907" s="73"/>
      <c r="BY36907" s="74"/>
      <c r="BZ36907" s="74"/>
      <c r="CA36907" s="74"/>
      <c r="CF36907" s="79"/>
      <c r="CL36907" s="79"/>
    </row>
    <row r="36908" spans="30:90">
      <c r="AD36908" s="73"/>
      <c r="AE36908" s="74"/>
      <c r="AF36908" s="74"/>
      <c r="BX36908" s="73"/>
      <c r="BY36908" s="74"/>
      <c r="BZ36908" s="74"/>
      <c r="CA36908" s="74"/>
      <c r="CF36908" s="79"/>
      <c r="CL36908" s="79"/>
    </row>
    <row r="36909" spans="30:90">
      <c r="AD36909" s="73"/>
      <c r="AE36909" s="74"/>
      <c r="AF36909" s="74"/>
      <c r="BX36909" s="73"/>
      <c r="BY36909" s="74"/>
      <c r="BZ36909" s="74"/>
      <c r="CA36909" s="74"/>
      <c r="CF36909" s="79"/>
      <c r="CL36909" s="79"/>
    </row>
    <row r="36910" spans="30:90">
      <c r="AD36910" s="73"/>
      <c r="AE36910" s="74"/>
      <c r="AF36910" s="74"/>
      <c r="BX36910" s="73"/>
      <c r="BY36910" s="74"/>
      <c r="BZ36910" s="74"/>
      <c r="CA36910" s="74"/>
      <c r="CF36910" s="79"/>
      <c r="CL36910" s="79"/>
    </row>
    <row r="36911" spans="30:90">
      <c r="AD36911" s="73"/>
      <c r="AE36911" s="74"/>
      <c r="AF36911" s="74"/>
      <c r="BX36911" s="73"/>
      <c r="BY36911" s="74"/>
      <c r="BZ36911" s="74"/>
      <c r="CA36911" s="74"/>
      <c r="CF36911" s="79"/>
      <c r="CL36911" s="79"/>
    </row>
    <row r="36912" spans="30:90">
      <c r="AD36912" s="73"/>
      <c r="AE36912" s="74"/>
      <c r="AF36912" s="74"/>
      <c r="BX36912" s="73"/>
      <c r="BY36912" s="74"/>
      <c r="BZ36912" s="74"/>
      <c r="CA36912" s="74"/>
      <c r="CF36912" s="79"/>
      <c r="CL36912" s="79"/>
    </row>
    <row r="36913" spans="30:90">
      <c r="AD36913" s="73"/>
      <c r="AE36913" s="74"/>
      <c r="AF36913" s="74"/>
      <c r="BX36913" s="73"/>
      <c r="BY36913" s="74"/>
      <c r="BZ36913" s="74"/>
      <c r="CA36913" s="74"/>
      <c r="CF36913" s="79"/>
      <c r="CL36913" s="79"/>
    </row>
    <row r="36914" spans="30:90">
      <c r="AD36914" s="73"/>
      <c r="AE36914" s="74"/>
      <c r="AF36914" s="74"/>
      <c r="BX36914" s="73"/>
      <c r="BY36914" s="74"/>
      <c r="BZ36914" s="74"/>
      <c r="CA36914" s="74"/>
      <c r="CF36914" s="79"/>
      <c r="CL36914" s="79"/>
    </row>
    <row r="36915" spans="30:90">
      <c r="AD36915" s="73"/>
      <c r="AE36915" s="74"/>
      <c r="AF36915" s="74"/>
      <c r="BX36915" s="73"/>
      <c r="BY36915" s="74"/>
      <c r="BZ36915" s="74"/>
      <c r="CA36915" s="74"/>
      <c r="CF36915" s="79"/>
      <c r="CL36915" s="79"/>
    </row>
    <row r="36916" spans="30:90">
      <c r="AD36916" s="73"/>
      <c r="AE36916" s="74"/>
      <c r="AF36916" s="74"/>
      <c r="BX36916" s="73"/>
      <c r="BY36916" s="74"/>
      <c r="BZ36916" s="74"/>
      <c r="CA36916" s="74"/>
      <c r="CF36916" s="79"/>
      <c r="CL36916" s="79"/>
    </row>
    <row r="36917" spans="30:90">
      <c r="AD36917" s="73"/>
      <c r="AE36917" s="74"/>
      <c r="AF36917" s="74"/>
      <c r="BX36917" s="73"/>
      <c r="BY36917" s="74"/>
      <c r="BZ36917" s="74"/>
      <c r="CA36917" s="74"/>
      <c r="CF36917" s="79"/>
      <c r="CL36917" s="79"/>
    </row>
    <row r="36918" spans="30:90">
      <c r="AD36918" s="73"/>
      <c r="AE36918" s="74"/>
      <c r="AF36918" s="74"/>
      <c r="BX36918" s="73"/>
      <c r="BY36918" s="74"/>
      <c r="BZ36918" s="74"/>
      <c r="CA36918" s="74"/>
      <c r="CF36918" s="79"/>
      <c r="CL36918" s="79"/>
    </row>
    <row r="36919" spans="30:90">
      <c r="AD36919" s="73"/>
      <c r="AE36919" s="74"/>
      <c r="AF36919" s="74"/>
      <c r="BX36919" s="73"/>
      <c r="BY36919" s="74"/>
      <c r="BZ36919" s="74"/>
      <c r="CA36919" s="74"/>
      <c r="CF36919" s="79"/>
      <c r="CL36919" s="79"/>
    </row>
    <row r="36920" spans="30:90">
      <c r="AD36920" s="73"/>
      <c r="AE36920" s="74"/>
      <c r="AF36920" s="74"/>
      <c r="BX36920" s="73"/>
      <c r="BY36920" s="74"/>
      <c r="BZ36920" s="74"/>
      <c r="CA36920" s="74"/>
      <c r="CF36920" s="79"/>
      <c r="CL36920" s="79"/>
    </row>
    <row r="36921" spans="30:90">
      <c r="AD36921" s="73"/>
      <c r="AE36921" s="74"/>
      <c r="AF36921" s="74"/>
      <c r="BX36921" s="73"/>
      <c r="BY36921" s="74"/>
      <c r="BZ36921" s="74"/>
      <c r="CA36921" s="74"/>
      <c r="CF36921" s="79"/>
      <c r="CL36921" s="79"/>
    </row>
    <row r="36922" spans="30:90">
      <c r="AD36922" s="73"/>
      <c r="AE36922" s="74"/>
      <c r="AF36922" s="74"/>
      <c r="BX36922" s="73"/>
      <c r="BY36922" s="74"/>
      <c r="BZ36922" s="74"/>
      <c r="CA36922" s="74"/>
      <c r="CF36922" s="79"/>
      <c r="CL36922" s="79"/>
    </row>
    <row r="36923" spans="30:90">
      <c r="AD36923" s="73"/>
      <c r="AE36923" s="74"/>
      <c r="AF36923" s="74"/>
      <c r="BX36923" s="73"/>
      <c r="BY36923" s="74"/>
      <c r="BZ36923" s="74"/>
      <c r="CA36923" s="74"/>
      <c r="CF36923" s="79"/>
      <c r="CL36923" s="79"/>
    </row>
    <row r="36924" spans="30:90">
      <c r="AD36924" s="73"/>
      <c r="AE36924" s="74"/>
      <c r="AF36924" s="74"/>
      <c r="BX36924" s="73"/>
      <c r="BY36924" s="74"/>
      <c r="BZ36924" s="74"/>
      <c r="CA36924" s="74"/>
      <c r="CF36924" s="79"/>
      <c r="CL36924" s="79"/>
    </row>
    <row r="36925" spans="30:90">
      <c r="AD36925" s="73"/>
      <c r="AE36925" s="74"/>
      <c r="AF36925" s="74"/>
      <c r="BX36925" s="73"/>
      <c r="BY36925" s="74"/>
      <c r="BZ36925" s="74"/>
      <c r="CA36925" s="74"/>
      <c r="CF36925" s="79"/>
      <c r="CL36925" s="79"/>
    </row>
    <row r="36926" spans="30:90">
      <c r="AD36926" s="73"/>
      <c r="AE36926" s="74"/>
      <c r="AF36926" s="74"/>
      <c r="BX36926" s="73"/>
      <c r="BY36926" s="74"/>
      <c r="BZ36926" s="74"/>
      <c r="CA36926" s="74"/>
      <c r="CF36926" s="79"/>
      <c r="CL36926" s="79"/>
    </row>
    <row r="36927" spans="30:90">
      <c r="AD36927" s="73"/>
      <c r="AE36927" s="74"/>
      <c r="AF36927" s="74"/>
      <c r="BX36927" s="73"/>
      <c r="BY36927" s="74"/>
      <c r="BZ36927" s="74"/>
      <c r="CA36927" s="74"/>
      <c r="CF36927" s="79"/>
      <c r="CL36927" s="79"/>
    </row>
    <row r="36928" spans="30:90">
      <c r="AD36928" s="73"/>
      <c r="AE36928" s="74"/>
      <c r="AF36928" s="74"/>
      <c r="BX36928" s="73"/>
      <c r="BY36928" s="74"/>
      <c r="BZ36928" s="74"/>
      <c r="CA36928" s="74"/>
      <c r="CF36928" s="79"/>
      <c r="CL36928" s="79"/>
    </row>
    <row r="36929" spans="30:90">
      <c r="AD36929" s="73"/>
      <c r="AE36929" s="74"/>
      <c r="AF36929" s="74"/>
      <c r="BX36929" s="73"/>
      <c r="BY36929" s="74"/>
      <c r="BZ36929" s="74"/>
      <c r="CA36929" s="74"/>
      <c r="CF36929" s="79"/>
      <c r="CL36929" s="79"/>
    </row>
    <row r="36930" spans="30:90">
      <c r="AD36930" s="73"/>
      <c r="AE36930" s="74"/>
      <c r="AF36930" s="74"/>
      <c r="BX36930" s="73"/>
      <c r="BY36930" s="74"/>
      <c r="BZ36930" s="74"/>
      <c r="CA36930" s="74"/>
      <c r="CF36930" s="79"/>
      <c r="CL36930" s="79"/>
    </row>
    <row r="36931" spans="30:90">
      <c r="AD36931" s="73"/>
      <c r="AE36931" s="74"/>
      <c r="AF36931" s="74"/>
      <c r="BX36931" s="73"/>
      <c r="BY36931" s="74"/>
      <c r="BZ36931" s="74"/>
      <c r="CA36931" s="74"/>
      <c r="CF36931" s="79"/>
      <c r="CL36931" s="79"/>
    </row>
    <row r="36932" spans="30:90">
      <c r="AD36932" s="73"/>
      <c r="AE36932" s="74"/>
      <c r="AF36932" s="74"/>
      <c r="BX36932" s="73"/>
      <c r="BY36932" s="74"/>
      <c r="BZ36932" s="74"/>
      <c r="CA36932" s="74"/>
      <c r="CF36932" s="79"/>
      <c r="CL36932" s="79"/>
    </row>
    <row r="36933" spans="30:90">
      <c r="AD36933" s="73"/>
      <c r="AE36933" s="74"/>
      <c r="AF36933" s="74"/>
      <c r="BX36933" s="73"/>
      <c r="BY36933" s="74"/>
      <c r="BZ36933" s="74"/>
      <c r="CA36933" s="74"/>
      <c r="CF36933" s="79"/>
      <c r="CL36933" s="79"/>
    </row>
    <row r="36934" spans="30:90">
      <c r="AD36934" s="73"/>
      <c r="AE36934" s="74"/>
      <c r="AF36934" s="74"/>
      <c r="BX36934" s="73"/>
      <c r="BY36934" s="74"/>
      <c r="BZ36934" s="74"/>
      <c r="CA36934" s="74"/>
      <c r="CF36934" s="79"/>
      <c r="CL36934" s="79"/>
    </row>
    <row r="36935" spans="30:90">
      <c r="AD36935" s="73"/>
      <c r="AE36935" s="74"/>
      <c r="AF36935" s="74"/>
      <c r="BX36935" s="73"/>
      <c r="BY36935" s="74"/>
      <c r="BZ36935" s="74"/>
      <c r="CA36935" s="74"/>
      <c r="CF36935" s="79"/>
      <c r="CL36935" s="79"/>
    </row>
    <row r="36936" spans="30:90">
      <c r="AD36936" s="73"/>
      <c r="AE36936" s="74"/>
      <c r="AF36936" s="74"/>
      <c r="BX36936" s="73"/>
      <c r="BY36936" s="74"/>
      <c r="BZ36936" s="74"/>
      <c r="CA36936" s="74"/>
      <c r="CF36936" s="79"/>
      <c r="CL36936" s="79"/>
    </row>
    <row r="36937" spans="30:90">
      <c r="AD36937" s="73"/>
      <c r="AE36937" s="74"/>
      <c r="AF36937" s="74"/>
      <c r="BX36937" s="73"/>
      <c r="BY36937" s="74"/>
      <c r="BZ36937" s="74"/>
      <c r="CA36937" s="74"/>
      <c r="CF36937" s="79"/>
      <c r="CL36937" s="79"/>
    </row>
    <row r="36938" spans="30:90">
      <c r="AD36938" s="73"/>
      <c r="AE36938" s="74"/>
      <c r="AF36938" s="74"/>
      <c r="BX36938" s="73"/>
      <c r="BY36938" s="74"/>
      <c r="BZ36938" s="74"/>
      <c r="CA36938" s="74"/>
      <c r="CF36938" s="79"/>
      <c r="CL36938" s="79"/>
    </row>
    <row r="36939" spans="30:90">
      <c r="AD36939" s="73"/>
      <c r="AE36939" s="74"/>
      <c r="AF36939" s="74"/>
      <c r="BX36939" s="73"/>
      <c r="BY36939" s="74"/>
      <c r="BZ36939" s="74"/>
      <c r="CA36939" s="74"/>
      <c r="CF36939" s="79"/>
      <c r="CL36939" s="79"/>
    </row>
    <row r="36940" spans="30:90">
      <c r="AD36940" s="73"/>
      <c r="AE36940" s="74"/>
      <c r="AF36940" s="74"/>
      <c r="BX36940" s="73"/>
      <c r="BY36940" s="74"/>
      <c r="BZ36940" s="74"/>
      <c r="CA36940" s="74"/>
      <c r="CF36940" s="79"/>
      <c r="CL36940" s="79"/>
    </row>
    <row r="36941" spans="30:90">
      <c r="AD36941" s="73"/>
      <c r="AE36941" s="74"/>
      <c r="AF36941" s="74"/>
      <c r="BX36941" s="73"/>
      <c r="BY36941" s="74"/>
      <c r="BZ36941" s="74"/>
      <c r="CA36941" s="74"/>
      <c r="CF36941" s="79"/>
      <c r="CL36941" s="79"/>
    </row>
    <row r="36942" spans="30:90">
      <c r="AD36942" s="73"/>
      <c r="AE36942" s="74"/>
      <c r="AF36942" s="74"/>
      <c r="BX36942" s="73"/>
      <c r="BY36942" s="74"/>
      <c r="BZ36942" s="74"/>
      <c r="CA36942" s="74"/>
      <c r="CF36942" s="79"/>
      <c r="CL36942" s="79"/>
    </row>
    <row r="36943" spans="30:90">
      <c r="AD36943" s="73"/>
      <c r="AE36943" s="74"/>
      <c r="AF36943" s="74"/>
      <c r="BX36943" s="73"/>
      <c r="BY36943" s="74"/>
      <c r="BZ36943" s="74"/>
      <c r="CA36943" s="74"/>
      <c r="CF36943" s="79"/>
      <c r="CL36943" s="79"/>
    </row>
    <row r="36944" spans="30:90">
      <c r="AD36944" s="73"/>
      <c r="AE36944" s="74"/>
      <c r="AF36944" s="74"/>
      <c r="BX36944" s="73"/>
      <c r="BY36944" s="74"/>
      <c r="BZ36944" s="74"/>
      <c r="CA36944" s="74"/>
      <c r="CF36944" s="79"/>
      <c r="CL36944" s="79"/>
    </row>
    <row r="36945" spans="30:90">
      <c r="AD36945" s="73"/>
      <c r="AE36945" s="74"/>
      <c r="AF36945" s="74"/>
      <c r="BX36945" s="73"/>
      <c r="BY36945" s="74"/>
      <c r="BZ36945" s="74"/>
      <c r="CA36945" s="74"/>
      <c r="CF36945" s="79"/>
      <c r="CL36945" s="79"/>
    </row>
    <row r="36946" spans="30:90">
      <c r="AD36946" s="73"/>
      <c r="AE36946" s="74"/>
      <c r="AF36946" s="74"/>
      <c r="BX36946" s="73"/>
      <c r="BY36946" s="74"/>
      <c r="BZ36946" s="74"/>
      <c r="CA36946" s="74"/>
      <c r="CF36946" s="79"/>
      <c r="CL36946" s="79"/>
    </row>
    <row r="36947" spans="30:90">
      <c r="AD36947" s="73"/>
      <c r="AE36947" s="74"/>
      <c r="AF36947" s="74"/>
      <c r="BX36947" s="73"/>
      <c r="BY36947" s="74"/>
      <c r="BZ36947" s="74"/>
      <c r="CA36947" s="74"/>
      <c r="CF36947" s="79"/>
      <c r="CL36947" s="79"/>
    </row>
    <row r="36948" spans="30:90">
      <c r="AD36948" s="73"/>
      <c r="AE36948" s="74"/>
      <c r="AF36948" s="74"/>
      <c r="BX36948" s="73"/>
      <c r="BY36948" s="74"/>
      <c r="BZ36948" s="74"/>
      <c r="CA36948" s="74"/>
      <c r="CF36948" s="79"/>
      <c r="CL36948" s="79"/>
    </row>
    <row r="36949" spans="30:90">
      <c r="AD36949" s="73"/>
      <c r="AE36949" s="74"/>
      <c r="AF36949" s="74"/>
      <c r="BX36949" s="73"/>
      <c r="BY36949" s="74"/>
      <c r="BZ36949" s="74"/>
      <c r="CA36949" s="74"/>
      <c r="CF36949" s="79"/>
      <c r="CL36949" s="79"/>
    </row>
    <row r="36950" spans="30:90">
      <c r="AD36950" s="73"/>
      <c r="AE36950" s="74"/>
      <c r="AF36950" s="74"/>
      <c r="BX36950" s="73"/>
      <c r="BY36950" s="74"/>
      <c r="BZ36950" s="74"/>
      <c r="CA36950" s="74"/>
      <c r="CF36950" s="79"/>
      <c r="CL36950" s="79"/>
    </row>
    <row r="36951" spans="30:90">
      <c r="AD36951" s="73"/>
      <c r="AE36951" s="74"/>
      <c r="AF36951" s="74"/>
      <c r="BX36951" s="73"/>
      <c r="BY36951" s="74"/>
      <c r="BZ36951" s="74"/>
      <c r="CA36951" s="74"/>
      <c r="CF36951" s="79"/>
      <c r="CL36951" s="79"/>
    </row>
    <row r="36952" spans="30:90">
      <c r="AD36952" s="73"/>
      <c r="AE36952" s="74"/>
      <c r="AF36952" s="74"/>
      <c r="BX36952" s="73"/>
      <c r="BY36952" s="74"/>
      <c r="BZ36952" s="74"/>
      <c r="CA36952" s="74"/>
      <c r="CF36952" s="79"/>
      <c r="CL36952" s="79"/>
    </row>
    <row r="36953" spans="30:90">
      <c r="AD36953" s="73"/>
      <c r="AE36953" s="74"/>
      <c r="AF36953" s="74"/>
      <c r="BX36953" s="73"/>
      <c r="BY36953" s="74"/>
      <c r="BZ36953" s="74"/>
      <c r="CA36953" s="74"/>
      <c r="CF36953" s="79"/>
      <c r="CL36953" s="79"/>
    </row>
    <row r="36954" spans="30:90">
      <c r="AD36954" s="73"/>
      <c r="AE36954" s="74"/>
      <c r="AF36954" s="74"/>
      <c r="BX36954" s="73"/>
      <c r="BY36954" s="74"/>
      <c r="BZ36954" s="74"/>
      <c r="CA36954" s="74"/>
      <c r="CF36954" s="79"/>
      <c r="CL36954" s="79"/>
    </row>
    <row r="36955" spans="30:90">
      <c r="AD36955" s="73"/>
      <c r="AE36955" s="74"/>
      <c r="AF36955" s="74"/>
      <c r="BX36955" s="73"/>
      <c r="BY36955" s="74"/>
      <c r="BZ36955" s="74"/>
      <c r="CA36955" s="74"/>
      <c r="CF36955" s="79"/>
      <c r="CL36955" s="79"/>
    </row>
    <row r="36956" spans="30:90">
      <c r="AD36956" s="73"/>
      <c r="AE36956" s="74"/>
      <c r="AF36956" s="74"/>
      <c r="BX36956" s="73"/>
      <c r="BY36956" s="74"/>
      <c r="BZ36956" s="74"/>
      <c r="CA36956" s="74"/>
      <c r="CF36956" s="79"/>
      <c r="CL36956" s="79"/>
    </row>
    <row r="36957" spans="30:90">
      <c r="AD36957" s="73"/>
      <c r="AE36957" s="74"/>
      <c r="AF36957" s="74"/>
      <c r="BX36957" s="73"/>
      <c r="BY36957" s="74"/>
      <c r="BZ36957" s="74"/>
      <c r="CA36957" s="74"/>
      <c r="CF36957" s="79"/>
      <c r="CL36957" s="79"/>
    </row>
    <row r="36958" spans="30:90">
      <c r="AD36958" s="73"/>
      <c r="AE36958" s="74"/>
      <c r="AF36958" s="74"/>
      <c r="BX36958" s="73"/>
      <c r="BY36958" s="74"/>
      <c r="BZ36958" s="74"/>
      <c r="CA36958" s="74"/>
      <c r="CF36958" s="79"/>
      <c r="CL36958" s="79"/>
    </row>
    <row r="36959" spans="30:90">
      <c r="AD36959" s="73"/>
      <c r="AE36959" s="74"/>
      <c r="AF36959" s="74"/>
      <c r="BX36959" s="73"/>
      <c r="BY36959" s="74"/>
      <c r="BZ36959" s="74"/>
      <c r="CA36959" s="74"/>
      <c r="CF36959" s="79"/>
      <c r="CL36959" s="79"/>
    </row>
    <row r="36960" spans="30:90">
      <c r="AD36960" s="73"/>
      <c r="AE36960" s="74"/>
      <c r="AF36960" s="74"/>
      <c r="BX36960" s="73"/>
      <c r="BY36960" s="74"/>
      <c r="BZ36960" s="74"/>
      <c r="CA36960" s="74"/>
      <c r="CF36960" s="79"/>
      <c r="CL36960" s="79"/>
    </row>
    <row r="36961" spans="30:90">
      <c r="AD36961" s="73"/>
      <c r="AE36961" s="74"/>
      <c r="AF36961" s="74"/>
      <c r="BX36961" s="73"/>
      <c r="BY36961" s="74"/>
      <c r="BZ36961" s="74"/>
      <c r="CA36961" s="74"/>
      <c r="CF36961" s="79"/>
      <c r="CL36961" s="79"/>
    </row>
    <row r="36962" spans="30:90">
      <c r="AD36962" s="73"/>
      <c r="AE36962" s="74"/>
      <c r="AF36962" s="74"/>
      <c r="BX36962" s="73"/>
      <c r="BY36962" s="74"/>
      <c r="BZ36962" s="74"/>
      <c r="CA36962" s="74"/>
      <c r="CF36962" s="79"/>
      <c r="CL36962" s="79"/>
    </row>
    <row r="36963" spans="30:90">
      <c r="AD36963" s="73"/>
      <c r="AE36963" s="74"/>
      <c r="AF36963" s="74"/>
      <c r="BX36963" s="73"/>
      <c r="BY36963" s="74"/>
      <c r="BZ36963" s="74"/>
      <c r="CA36963" s="74"/>
      <c r="CF36963" s="79"/>
      <c r="CL36963" s="79"/>
    </row>
    <row r="36964" spans="30:90">
      <c r="AD36964" s="73"/>
      <c r="AE36964" s="74"/>
      <c r="AF36964" s="74"/>
      <c r="BX36964" s="73"/>
      <c r="BY36964" s="74"/>
      <c r="BZ36964" s="74"/>
      <c r="CA36964" s="74"/>
      <c r="CF36964" s="79"/>
      <c r="CL36964" s="79"/>
    </row>
    <row r="36965" spans="30:90">
      <c r="AD36965" s="73"/>
      <c r="AE36965" s="74"/>
      <c r="AF36965" s="74"/>
      <c r="BX36965" s="73"/>
      <c r="BY36965" s="74"/>
      <c r="BZ36965" s="74"/>
      <c r="CA36965" s="74"/>
      <c r="CF36965" s="79"/>
      <c r="CL36965" s="79"/>
    </row>
    <row r="36966" spans="30:90">
      <c r="AD36966" s="73"/>
      <c r="AE36966" s="74"/>
      <c r="AF36966" s="74"/>
      <c r="BX36966" s="73"/>
      <c r="BY36966" s="74"/>
      <c r="BZ36966" s="74"/>
      <c r="CA36966" s="74"/>
      <c r="CF36966" s="79"/>
      <c r="CL36966" s="79"/>
    </row>
    <row r="36967" spans="30:90">
      <c r="AD36967" s="73"/>
      <c r="AE36967" s="74"/>
      <c r="AF36967" s="74"/>
      <c r="BX36967" s="73"/>
      <c r="BY36967" s="74"/>
      <c r="BZ36967" s="74"/>
      <c r="CA36967" s="74"/>
      <c r="CF36967" s="79"/>
      <c r="CL36967" s="79"/>
    </row>
    <row r="36968" spans="30:90">
      <c r="AD36968" s="73"/>
      <c r="AE36968" s="74"/>
      <c r="AF36968" s="74"/>
      <c r="BX36968" s="73"/>
      <c r="BY36968" s="74"/>
      <c r="BZ36968" s="74"/>
      <c r="CA36968" s="74"/>
      <c r="CF36968" s="79"/>
      <c r="CL36968" s="79"/>
    </row>
    <row r="36969" spans="30:90">
      <c r="AD36969" s="73"/>
      <c r="AE36969" s="74"/>
      <c r="AF36969" s="74"/>
      <c r="BX36969" s="73"/>
      <c r="BY36969" s="74"/>
      <c r="BZ36969" s="74"/>
      <c r="CA36969" s="74"/>
      <c r="CF36969" s="79"/>
      <c r="CL36969" s="79"/>
    </row>
    <row r="36970" spans="30:90">
      <c r="AD36970" s="73"/>
      <c r="AE36970" s="74"/>
      <c r="AF36970" s="74"/>
      <c r="BX36970" s="73"/>
      <c r="BY36970" s="74"/>
      <c r="BZ36970" s="74"/>
      <c r="CA36970" s="74"/>
      <c r="CF36970" s="79"/>
      <c r="CL36970" s="79"/>
    </row>
    <row r="36971" spans="30:90">
      <c r="AD36971" s="73"/>
      <c r="AE36971" s="74"/>
      <c r="AF36971" s="74"/>
      <c r="BX36971" s="73"/>
      <c r="BY36971" s="74"/>
      <c r="BZ36971" s="74"/>
      <c r="CA36971" s="74"/>
      <c r="CF36971" s="79"/>
      <c r="CL36971" s="79"/>
    </row>
    <row r="36972" spans="30:90">
      <c r="AD36972" s="73"/>
      <c r="AE36972" s="74"/>
      <c r="AF36972" s="74"/>
      <c r="BX36972" s="73"/>
      <c r="BY36972" s="74"/>
      <c r="BZ36972" s="74"/>
      <c r="CA36972" s="74"/>
      <c r="CF36972" s="79"/>
      <c r="CL36972" s="79"/>
    </row>
    <row r="36973" spans="30:90">
      <c r="AD36973" s="73"/>
      <c r="AE36973" s="74"/>
      <c r="AF36973" s="74"/>
      <c r="BX36973" s="73"/>
      <c r="BY36973" s="74"/>
      <c r="BZ36973" s="74"/>
      <c r="CA36973" s="74"/>
      <c r="CF36973" s="79"/>
      <c r="CL36973" s="79"/>
    </row>
    <row r="36974" spans="30:90">
      <c r="AD36974" s="73"/>
      <c r="AE36974" s="74"/>
      <c r="AF36974" s="74"/>
      <c r="BX36974" s="73"/>
      <c r="BY36974" s="74"/>
      <c r="BZ36974" s="74"/>
      <c r="CA36974" s="74"/>
      <c r="CF36974" s="79"/>
      <c r="CL36974" s="79"/>
    </row>
    <row r="36975" spans="30:90">
      <c r="AD36975" s="73"/>
      <c r="AE36975" s="74"/>
      <c r="AF36975" s="74"/>
      <c r="BX36975" s="73"/>
      <c r="BY36975" s="74"/>
      <c r="BZ36975" s="74"/>
      <c r="CA36975" s="74"/>
      <c r="CF36975" s="79"/>
      <c r="CL36975" s="79"/>
    </row>
    <row r="36976" spans="30:90">
      <c r="AD36976" s="73"/>
      <c r="AE36976" s="74"/>
      <c r="AF36976" s="74"/>
      <c r="BX36976" s="73"/>
      <c r="BY36976" s="74"/>
      <c r="BZ36976" s="74"/>
      <c r="CA36976" s="74"/>
      <c r="CF36976" s="79"/>
      <c r="CL36976" s="79"/>
    </row>
    <row r="36977" spans="30:90">
      <c r="AD36977" s="73"/>
      <c r="AE36977" s="74"/>
      <c r="AF36977" s="74"/>
      <c r="BX36977" s="73"/>
      <c r="BY36977" s="74"/>
      <c r="BZ36977" s="74"/>
      <c r="CA36977" s="74"/>
      <c r="CF36977" s="79"/>
      <c r="CL36977" s="79"/>
    </row>
    <row r="36978" spans="30:90">
      <c r="AD36978" s="73"/>
      <c r="AE36978" s="74"/>
      <c r="AF36978" s="74"/>
      <c r="BX36978" s="73"/>
      <c r="BY36978" s="74"/>
      <c r="BZ36978" s="74"/>
      <c r="CA36978" s="74"/>
      <c r="CF36978" s="79"/>
      <c r="CL36978" s="79"/>
    </row>
    <row r="36979" spans="30:90">
      <c r="AD36979" s="73"/>
      <c r="AE36979" s="74"/>
      <c r="AF36979" s="74"/>
      <c r="BX36979" s="73"/>
      <c r="BY36979" s="74"/>
      <c r="BZ36979" s="74"/>
      <c r="CA36979" s="74"/>
      <c r="CF36979" s="79"/>
      <c r="CL36979" s="79"/>
    </row>
    <row r="36980" spans="30:90">
      <c r="AD36980" s="73"/>
      <c r="AE36980" s="74"/>
      <c r="AF36980" s="74"/>
      <c r="BX36980" s="73"/>
      <c r="BY36980" s="74"/>
      <c r="BZ36980" s="74"/>
      <c r="CA36980" s="74"/>
      <c r="CF36980" s="79"/>
      <c r="CL36980" s="79"/>
    </row>
    <row r="36981" spans="30:90">
      <c r="AD36981" s="73"/>
      <c r="AE36981" s="74"/>
      <c r="AF36981" s="74"/>
      <c r="BX36981" s="73"/>
      <c r="BY36981" s="74"/>
      <c r="BZ36981" s="74"/>
      <c r="CA36981" s="74"/>
      <c r="CF36981" s="79"/>
      <c r="CL36981" s="79"/>
    </row>
    <row r="36982" spans="30:90">
      <c r="AD36982" s="73"/>
      <c r="AE36982" s="74"/>
      <c r="AF36982" s="74"/>
      <c r="BX36982" s="73"/>
      <c r="BY36982" s="74"/>
      <c r="BZ36982" s="74"/>
      <c r="CA36982" s="74"/>
      <c r="CF36982" s="79"/>
      <c r="CL36982" s="79"/>
    </row>
    <row r="36983" spans="30:90">
      <c r="AD36983" s="73"/>
      <c r="AE36983" s="74"/>
      <c r="AF36983" s="74"/>
      <c r="BX36983" s="73"/>
      <c r="BY36983" s="74"/>
      <c r="BZ36983" s="74"/>
      <c r="CA36983" s="74"/>
      <c r="CF36983" s="79"/>
      <c r="CL36983" s="79"/>
    </row>
    <row r="36984" spans="30:90">
      <c r="AD36984" s="73"/>
      <c r="AE36984" s="74"/>
      <c r="AF36984" s="74"/>
      <c r="BX36984" s="73"/>
      <c r="BY36984" s="74"/>
      <c r="BZ36984" s="74"/>
      <c r="CA36984" s="74"/>
      <c r="CF36984" s="79"/>
      <c r="CL36984" s="79"/>
    </row>
    <row r="36985" spans="30:90">
      <c r="AD36985" s="73"/>
      <c r="AE36985" s="74"/>
      <c r="AF36985" s="74"/>
      <c r="BX36985" s="73"/>
      <c r="BY36985" s="74"/>
      <c r="BZ36985" s="74"/>
      <c r="CA36985" s="74"/>
      <c r="CF36985" s="79"/>
      <c r="CL36985" s="79"/>
    </row>
    <row r="36986" spans="30:90">
      <c r="AD36986" s="73"/>
      <c r="AE36986" s="74"/>
      <c r="AF36986" s="74"/>
      <c r="BX36986" s="73"/>
      <c r="BY36986" s="74"/>
      <c r="BZ36986" s="74"/>
      <c r="CA36986" s="74"/>
      <c r="CF36986" s="79"/>
      <c r="CL36986" s="79"/>
    </row>
    <row r="36987" spans="30:90">
      <c r="AD36987" s="73"/>
      <c r="AE36987" s="74"/>
      <c r="AF36987" s="74"/>
      <c r="BX36987" s="73"/>
      <c r="BY36987" s="74"/>
      <c r="BZ36987" s="74"/>
      <c r="CA36987" s="74"/>
      <c r="CF36987" s="79"/>
      <c r="CL36987" s="79"/>
    </row>
    <row r="36988" spans="30:90">
      <c r="AD36988" s="73"/>
      <c r="AE36988" s="74"/>
      <c r="AF36988" s="74"/>
      <c r="BX36988" s="73"/>
      <c r="BY36988" s="74"/>
      <c r="BZ36988" s="74"/>
      <c r="CA36988" s="74"/>
      <c r="CF36988" s="79"/>
      <c r="CL36988" s="79"/>
    </row>
    <row r="36989" spans="30:90">
      <c r="AD36989" s="73"/>
      <c r="AE36989" s="74"/>
      <c r="AF36989" s="74"/>
      <c r="BX36989" s="73"/>
      <c r="BY36989" s="74"/>
      <c r="BZ36989" s="74"/>
      <c r="CA36989" s="74"/>
      <c r="CF36989" s="79"/>
      <c r="CL36989" s="79"/>
    </row>
    <row r="36990" spans="30:90">
      <c r="AD36990" s="73"/>
      <c r="AE36990" s="74"/>
      <c r="AF36990" s="74"/>
      <c r="BX36990" s="73"/>
      <c r="BY36990" s="74"/>
      <c r="BZ36990" s="74"/>
      <c r="CA36990" s="74"/>
      <c r="CF36990" s="79"/>
      <c r="CL36990" s="79"/>
    </row>
    <row r="36991" spans="30:90">
      <c r="AD36991" s="73"/>
      <c r="AE36991" s="74"/>
      <c r="AF36991" s="74"/>
      <c r="BX36991" s="73"/>
      <c r="BY36991" s="74"/>
      <c r="BZ36991" s="74"/>
      <c r="CA36991" s="74"/>
      <c r="CF36991" s="79"/>
      <c r="CL36991" s="79"/>
    </row>
    <row r="36992" spans="30:90">
      <c r="AD36992" s="73"/>
      <c r="AE36992" s="74"/>
      <c r="AF36992" s="74"/>
      <c r="BX36992" s="73"/>
      <c r="BY36992" s="74"/>
      <c r="BZ36992" s="74"/>
      <c r="CA36992" s="74"/>
      <c r="CF36992" s="79"/>
      <c r="CL36992" s="79"/>
    </row>
    <row r="36993" spans="30:90">
      <c r="AD36993" s="73"/>
      <c r="AE36993" s="74"/>
      <c r="AF36993" s="74"/>
      <c r="BX36993" s="73"/>
      <c r="BY36993" s="74"/>
      <c r="BZ36993" s="74"/>
      <c r="CA36993" s="74"/>
      <c r="CF36993" s="79"/>
      <c r="CL36993" s="79"/>
    </row>
    <row r="36994" spans="30:90">
      <c r="AD36994" s="73"/>
      <c r="AE36994" s="74"/>
      <c r="AF36994" s="74"/>
      <c r="BX36994" s="73"/>
      <c r="BY36994" s="74"/>
      <c r="BZ36994" s="74"/>
      <c r="CA36994" s="74"/>
      <c r="CF36994" s="79"/>
      <c r="CL36994" s="79"/>
    </row>
    <row r="36995" spans="30:90">
      <c r="AD36995" s="73"/>
      <c r="AE36995" s="74"/>
      <c r="AF36995" s="74"/>
      <c r="BX36995" s="73"/>
      <c r="BY36995" s="74"/>
      <c r="BZ36995" s="74"/>
      <c r="CA36995" s="74"/>
      <c r="CF36995" s="79"/>
      <c r="CL36995" s="79"/>
    </row>
    <row r="36996" spans="30:90">
      <c r="AD36996" s="73"/>
      <c r="AE36996" s="74"/>
      <c r="AF36996" s="74"/>
      <c r="BX36996" s="73"/>
      <c r="BY36996" s="74"/>
      <c r="BZ36996" s="74"/>
      <c r="CA36996" s="74"/>
      <c r="CF36996" s="79"/>
      <c r="CL36996" s="79"/>
    </row>
    <row r="36997" spans="30:90">
      <c r="AD36997" s="73"/>
      <c r="AE36997" s="74"/>
      <c r="AF36997" s="74"/>
      <c r="BX36997" s="73"/>
      <c r="BY36997" s="74"/>
      <c r="BZ36997" s="74"/>
      <c r="CA36997" s="74"/>
      <c r="CF36997" s="79"/>
      <c r="CL36997" s="79"/>
    </row>
    <row r="36998" spans="30:90">
      <c r="AD36998" s="73"/>
      <c r="AE36998" s="74"/>
      <c r="AF36998" s="74"/>
      <c r="BX36998" s="73"/>
      <c r="BY36998" s="74"/>
      <c r="BZ36998" s="74"/>
      <c r="CA36998" s="74"/>
      <c r="CF36998" s="79"/>
      <c r="CL36998" s="79"/>
    </row>
    <row r="36999" spans="30:90">
      <c r="AD36999" s="73"/>
      <c r="AE36999" s="74"/>
      <c r="AF36999" s="74"/>
      <c r="BX36999" s="73"/>
      <c r="BY36999" s="74"/>
      <c r="BZ36999" s="74"/>
      <c r="CA36999" s="74"/>
      <c r="CF36999" s="79"/>
      <c r="CL36999" s="79"/>
    </row>
    <row r="37000" spans="30:90">
      <c r="AD37000" s="73"/>
      <c r="AE37000" s="74"/>
      <c r="AF37000" s="74"/>
      <c r="BX37000" s="73"/>
      <c r="BY37000" s="74"/>
      <c r="BZ37000" s="74"/>
      <c r="CA37000" s="74"/>
      <c r="CF37000" s="79"/>
      <c r="CL37000" s="79"/>
    </row>
    <row r="37001" spans="30:90">
      <c r="AD37001" s="73"/>
      <c r="AE37001" s="74"/>
      <c r="AF37001" s="74"/>
      <c r="BX37001" s="73"/>
      <c r="BY37001" s="74"/>
      <c r="BZ37001" s="74"/>
      <c r="CA37001" s="74"/>
      <c r="CF37001" s="79"/>
      <c r="CL37001" s="79"/>
    </row>
    <row r="37002" spans="30:90">
      <c r="AD37002" s="73"/>
      <c r="AE37002" s="74"/>
      <c r="AF37002" s="74"/>
      <c r="BX37002" s="73"/>
      <c r="BY37002" s="74"/>
      <c r="BZ37002" s="74"/>
      <c r="CA37002" s="74"/>
      <c r="CF37002" s="79"/>
      <c r="CL37002" s="79"/>
    </row>
    <row r="37003" spans="30:90">
      <c r="AD37003" s="73"/>
      <c r="AE37003" s="74"/>
      <c r="AF37003" s="74"/>
      <c r="BX37003" s="73"/>
      <c r="BY37003" s="74"/>
      <c r="BZ37003" s="74"/>
      <c r="CA37003" s="74"/>
      <c r="CF37003" s="79"/>
      <c r="CL37003" s="79"/>
    </row>
    <row r="37004" spans="30:90">
      <c r="AD37004" s="73"/>
      <c r="AE37004" s="74"/>
      <c r="AF37004" s="74"/>
      <c r="BX37004" s="73"/>
      <c r="BY37004" s="74"/>
      <c r="BZ37004" s="74"/>
      <c r="CA37004" s="74"/>
      <c r="CF37004" s="79"/>
      <c r="CL37004" s="79"/>
    </row>
    <row r="37005" spans="30:90">
      <c r="AD37005" s="73"/>
      <c r="AE37005" s="74"/>
      <c r="AF37005" s="74"/>
      <c r="BX37005" s="73"/>
      <c r="BY37005" s="74"/>
      <c r="BZ37005" s="74"/>
      <c r="CA37005" s="74"/>
      <c r="CF37005" s="79"/>
      <c r="CL37005" s="79"/>
    </row>
    <row r="37006" spans="30:90">
      <c r="AD37006" s="73"/>
      <c r="AE37006" s="74"/>
      <c r="AF37006" s="74"/>
      <c r="BX37006" s="73"/>
      <c r="BY37006" s="74"/>
      <c r="BZ37006" s="74"/>
      <c r="CA37006" s="74"/>
      <c r="CF37006" s="79"/>
      <c r="CL37006" s="79"/>
    </row>
    <row r="37007" spans="30:90">
      <c r="AD37007" s="73"/>
      <c r="AE37007" s="74"/>
      <c r="AF37007" s="74"/>
      <c r="BX37007" s="73"/>
      <c r="BY37007" s="74"/>
      <c r="BZ37007" s="74"/>
      <c r="CA37007" s="74"/>
      <c r="CF37007" s="79"/>
      <c r="CL37007" s="79"/>
    </row>
    <row r="37008" spans="30:90">
      <c r="AD37008" s="73"/>
      <c r="AE37008" s="74"/>
      <c r="AF37008" s="74"/>
      <c r="BX37008" s="73"/>
      <c r="BY37008" s="74"/>
      <c r="BZ37008" s="74"/>
      <c r="CA37008" s="74"/>
      <c r="CF37008" s="79"/>
      <c r="CL37008" s="79"/>
    </row>
    <row r="37009" spans="30:90">
      <c r="AD37009" s="73"/>
      <c r="AE37009" s="74"/>
      <c r="AF37009" s="74"/>
      <c r="BX37009" s="73"/>
      <c r="BY37009" s="74"/>
      <c r="BZ37009" s="74"/>
      <c r="CA37009" s="74"/>
      <c r="CF37009" s="79"/>
      <c r="CL37009" s="79"/>
    </row>
    <row r="37010" spans="30:90">
      <c r="AD37010" s="73"/>
      <c r="AE37010" s="74"/>
      <c r="AF37010" s="74"/>
      <c r="BX37010" s="73"/>
      <c r="BY37010" s="74"/>
      <c r="BZ37010" s="74"/>
      <c r="CA37010" s="74"/>
      <c r="CF37010" s="79"/>
      <c r="CL37010" s="79"/>
    </row>
    <row r="37011" spans="30:90">
      <c r="AD37011" s="73"/>
      <c r="AE37011" s="74"/>
      <c r="AF37011" s="74"/>
      <c r="BX37011" s="73"/>
      <c r="BY37011" s="74"/>
      <c r="BZ37011" s="74"/>
      <c r="CA37011" s="74"/>
      <c r="CF37011" s="79"/>
      <c r="CL37011" s="79"/>
    </row>
    <row r="37012" spans="30:90">
      <c r="AD37012" s="73"/>
      <c r="AE37012" s="74"/>
      <c r="AF37012" s="74"/>
      <c r="BX37012" s="73"/>
      <c r="BY37012" s="74"/>
      <c r="BZ37012" s="74"/>
      <c r="CA37012" s="74"/>
      <c r="CF37012" s="79"/>
      <c r="CL37012" s="79"/>
    </row>
    <row r="37013" spans="30:90">
      <c r="AD37013" s="73"/>
      <c r="AE37013" s="74"/>
      <c r="AF37013" s="74"/>
      <c r="BX37013" s="73"/>
      <c r="BY37013" s="74"/>
      <c r="BZ37013" s="74"/>
      <c r="CA37013" s="74"/>
      <c r="CF37013" s="79"/>
      <c r="CL37013" s="79"/>
    </row>
    <row r="37014" spans="30:90">
      <c r="AD37014" s="73"/>
      <c r="AE37014" s="74"/>
      <c r="AF37014" s="74"/>
      <c r="BX37014" s="73"/>
      <c r="BY37014" s="74"/>
      <c r="BZ37014" s="74"/>
      <c r="CA37014" s="74"/>
      <c r="CF37014" s="79"/>
      <c r="CL37014" s="79"/>
    </row>
    <row r="37015" spans="30:90">
      <c r="AD37015" s="73"/>
      <c r="AE37015" s="74"/>
      <c r="AF37015" s="74"/>
      <c r="BX37015" s="73"/>
      <c r="BY37015" s="74"/>
      <c r="BZ37015" s="74"/>
      <c r="CA37015" s="74"/>
      <c r="CF37015" s="79"/>
      <c r="CL37015" s="79"/>
    </row>
    <row r="37016" spans="30:90">
      <c r="AD37016" s="73"/>
      <c r="AE37016" s="74"/>
      <c r="AF37016" s="74"/>
      <c r="BX37016" s="73"/>
      <c r="BY37016" s="74"/>
      <c r="BZ37016" s="74"/>
      <c r="CA37016" s="74"/>
      <c r="CF37016" s="79"/>
      <c r="CL37016" s="79"/>
    </row>
    <row r="37017" spans="30:90">
      <c r="AD37017" s="73"/>
      <c r="AE37017" s="74"/>
      <c r="AF37017" s="74"/>
      <c r="BX37017" s="73"/>
      <c r="BY37017" s="74"/>
      <c r="BZ37017" s="74"/>
      <c r="CA37017" s="74"/>
      <c r="CF37017" s="79"/>
      <c r="CL37017" s="79"/>
    </row>
    <row r="37018" spans="30:90">
      <c r="AD37018" s="73"/>
      <c r="AE37018" s="74"/>
      <c r="AF37018" s="74"/>
      <c r="BX37018" s="73"/>
      <c r="BY37018" s="74"/>
      <c r="BZ37018" s="74"/>
      <c r="CA37018" s="74"/>
      <c r="CF37018" s="79"/>
      <c r="CL37018" s="79"/>
    </row>
    <row r="37019" spans="30:90">
      <c r="AD37019" s="73"/>
      <c r="AE37019" s="74"/>
      <c r="AF37019" s="74"/>
      <c r="BX37019" s="73"/>
      <c r="BY37019" s="74"/>
      <c r="BZ37019" s="74"/>
      <c r="CA37019" s="74"/>
      <c r="CF37019" s="79"/>
      <c r="CL37019" s="79"/>
    </row>
    <row r="37020" spans="30:90">
      <c r="AD37020" s="73"/>
      <c r="AE37020" s="74"/>
      <c r="AF37020" s="74"/>
      <c r="BX37020" s="73"/>
      <c r="BY37020" s="74"/>
      <c r="BZ37020" s="74"/>
      <c r="CA37020" s="74"/>
      <c r="CF37020" s="79"/>
      <c r="CL37020" s="79"/>
    </row>
    <row r="37021" spans="30:90">
      <c r="AD37021" s="73"/>
      <c r="AE37021" s="74"/>
      <c r="AF37021" s="74"/>
      <c r="BX37021" s="73"/>
      <c r="BY37021" s="74"/>
      <c r="BZ37021" s="74"/>
      <c r="CA37021" s="74"/>
      <c r="CF37021" s="79"/>
      <c r="CL37021" s="79"/>
    </row>
    <row r="37022" spans="30:90">
      <c r="AD37022" s="73"/>
      <c r="AE37022" s="74"/>
      <c r="AF37022" s="74"/>
      <c r="BX37022" s="73"/>
      <c r="BY37022" s="74"/>
      <c r="BZ37022" s="74"/>
      <c r="CA37022" s="74"/>
      <c r="CF37022" s="79"/>
      <c r="CL37022" s="79"/>
    </row>
    <row r="37023" spans="30:90">
      <c r="AD37023" s="73"/>
      <c r="AE37023" s="74"/>
      <c r="AF37023" s="74"/>
      <c r="BX37023" s="73"/>
      <c r="BY37023" s="74"/>
      <c r="BZ37023" s="74"/>
      <c r="CA37023" s="74"/>
      <c r="CF37023" s="79"/>
      <c r="CL37023" s="79"/>
    </row>
    <row r="37024" spans="30:90">
      <c r="AD37024" s="73"/>
      <c r="AE37024" s="74"/>
      <c r="AF37024" s="74"/>
      <c r="BX37024" s="73"/>
      <c r="BY37024" s="74"/>
      <c r="BZ37024" s="74"/>
      <c r="CA37024" s="74"/>
      <c r="CF37024" s="79"/>
      <c r="CL37024" s="79"/>
    </row>
    <row r="37025" spans="30:90">
      <c r="AD37025" s="73"/>
      <c r="AE37025" s="74"/>
      <c r="AF37025" s="74"/>
      <c r="BX37025" s="73"/>
      <c r="BY37025" s="74"/>
      <c r="BZ37025" s="74"/>
      <c r="CA37025" s="74"/>
      <c r="CF37025" s="79"/>
      <c r="CL37025" s="79"/>
    </row>
    <row r="37026" spans="30:90">
      <c r="AD37026" s="73"/>
      <c r="AE37026" s="74"/>
      <c r="AF37026" s="74"/>
      <c r="BX37026" s="73"/>
      <c r="BY37026" s="74"/>
      <c r="BZ37026" s="74"/>
      <c r="CA37026" s="74"/>
      <c r="CF37026" s="79"/>
      <c r="CL37026" s="79"/>
    </row>
    <row r="37027" spans="30:90">
      <c r="AD37027" s="73"/>
      <c r="AE37027" s="74"/>
      <c r="AF37027" s="74"/>
      <c r="BX37027" s="73"/>
      <c r="BY37027" s="74"/>
      <c r="BZ37027" s="74"/>
      <c r="CA37027" s="74"/>
      <c r="CF37027" s="79"/>
      <c r="CL37027" s="79"/>
    </row>
    <row r="37028" spans="30:90">
      <c r="AD37028" s="73"/>
      <c r="AE37028" s="74"/>
      <c r="AF37028" s="74"/>
      <c r="BX37028" s="73"/>
      <c r="BY37028" s="74"/>
      <c r="BZ37028" s="74"/>
      <c r="CA37028" s="74"/>
      <c r="CF37028" s="79"/>
      <c r="CL37028" s="79"/>
    </row>
    <row r="37029" spans="30:90">
      <c r="AD37029" s="73"/>
      <c r="AE37029" s="74"/>
      <c r="AF37029" s="74"/>
      <c r="BX37029" s="73"/>
      <c r="BY37029" s="74"/>
      <c r="BZ37029" s="74"/>
      <c r="CA37029" s="74"/>
      <c r="CF37029" s="79"/>
      <c r="CL37029" s="79"/>
    </row>
    <row r="37030" spans="30:90">
      <c r="AD37030" s="73"/>
      <c r="AE37030" s="74"/>
      <c r="AF37030" s="74"/>
      <c r="BX37030" s="73"/>
      <c r="BY37030" s="74"/>
      <c r="BZ37030" s="74"/>
      <c r="CA37030" s="74"/>
      <c r="CF37030" s="79"/>
      <c r="CL37030" s="79"/>
    </row>
    <row r="37031" spans="30:90">
      <c r="AD37031" s="73"/>
      <c r="AE37031" s="74"/>
      <c r="AF37031" s="74"/>
      <c r="BX37031" s="73"/>
      <c r="BY37031" s="74"/>
      <c r="BZ37031" s="74"/>
      <c r="CA37031" s="74"/>
      <c r="CF37031" s="79"/>
      <c r="CL37031" s="79"/>
    </row>
    <row r="37032" spans="30:90">
      <c r="AD37032" s="73"/>
      <c r="AE37032" s="74"/>
      <c r="AF37032" s="74"/>
      <c r="BX37032" s="73"/>
      <c r="BY37032" s="74"/>
      <c r="BZ37032" s="74"/>
      <c r="CA37032" s="74"/>
      <c r="CF37032" s="79"/>
      <c r="CL37032" s="79"/>
    </row>
    <row r="37033" spans="30:90">
      <c r="AD37033" s="73"/>
      <c r="AE37033" s="74"/>
      <c r="AF37033" s="74"/>
      <c r="BX37033" s="73"/>
      <c r="BY37033" s="74"/>
      <c r="BZ37033" s="74"/>
      <c r="CA37033" s="74"/>
      <c r="CF37033" s="79"/>
      <c r="CL37033" s="79"/>
    </row>
    <row r="37034" spans="30:90">
      <c r="AD37034" s="73"/>
      <c r="AE37034" s="74"/>
      <c r="AF37034" s="74"/>
      <c r="BX37034" s="73"/>
      <c r="BY37034" s="74"/>
      <c r="BZ37034" s="74"/>
      <c r="CA37034" s="74"/>
      <c r="CF37034" s="79"/>
      <c r="CL37034" s="79"/>
    </row>
    <row r="37035" spans="30:90">
      <c r="AD37035" s="73"/>
      <c r="AE37035" s="74"/>
      <c r="AF37035" s="74"/>
      <c r="BX37035" s="73"/>
      <c r="BY37035" s="74"/>
      <c r="BZ37035" s="74"/>
      <c r="CA37035" s="74"/>
      <c r="CF37035" s="79"/>
      <c r="CL37035" s="79"/>
    </row>
    <row r="37036" spans="30:90">
      <c r="AD37036" s="73"/>
      <c r="AE37036" s="74"/>
      <c r="AF37036" s="74"/>
      <c r="BX37036" s="73"/>
      <c r="BY37036" s="74"/>
      <c r="BZ37036" s="74"/>
      <c r="CA37036" s="74"/>
      <c r="CF37036" s="79"/>
      <c r="CL37036" s="79"/>
    </row>
    <row r="37037" spans="30:90">
      <c r="AD37037" s="73"/>
      <c r="AE37037" s="74"/>
      <c r="AF37037" s="74"/>
      <c r="BX37037" s="73"/>
      <c r="BY37037" s="74"/>
      <c r="BZ37037" s="74"/>
      <c r="CA37037" s="74"/>
      <c r="CF37037" s="79"/>
      <c r="CL37037" s="79"/>
    </row>
    <row r="37038" spans="30:90">
      <c r="AD37038" s="73"/>
      <c r="AE37038" s="74"/>
      <c r="AF37038" s="74"/>
      <c r="BX37038" s="73"/>
      <c r="BY37038" s="74"/>
      <c r="BZ37038" s="74"/>
      <c r="CA37038" s="74"/>
      <c r="CF37038" s="79"/>
      <c r="CL37038" s="79"/>
    </row>
    <row r="37039" spans="30:90">
      <c r="AD37039" s="73"/>
      <c r="AE37039" s="74"/>
      <c r="AF37039" s="74"/>
      <c r="BX37039" s="73"/>
      <c r="BY37039" s="74"/>
      <c r="BZ37039" s="74"/>
      <c r="CA37039" s="74"/>
      <c r="CF37039" s="79"/>
      <c r="CL37039" s="79"/>
    </row>
    <row r="37040" spans="30:90">
      <c r="AD37040" s="73"/>
      <c r="AE37040" s="74"/>
      <c r="AF37040" s="74"/>
      <c r="BX37040" s="73"/>
      <c r="BY37040" s="74"/>
      <c r="BZ37040" s="74"/>
      <c r="CA37040" s="74"/>
      <c r="CF37040" s="79"/>
      <c r="CL37040" s="79"/>
    </row>
    <row r="37041" spans="30:90">
      <c r="AD37041" s="73"/>
      <c r="AE37041" s="74"/>
      <c r="AF37041" s="74"/>
      <c r="BX37041" s="73"/>
      <c r="BY37041" s="74"/>
      <c r="BZ37041" s="74"/>
      <c r="CA37041" s="74"/>
      <c r="CF37041" s="79"/>
      <c r="CL37041" s="79"/>
    </row>
    <row r="37042" spans="30:90">
      <c r="AD37042" s="73"/>
      <c r="AE37042" s="74"/>
      <c r="AF37042" s="74"/>
      <c r="BX37042" s="73"/>
      <c r="BY37042" s="74"/>
      <c r="BZ37042" s="74"/>
      <c r="CA37042" s="74"/>
      <c r="CF37042" s="79"/>
      <c r="CL37042" s="79"/>
    </row>
    <row r="37043" spans="30:90">
      <c r="AD37043" s="73"/>
      <c r="AE37043" s="74"/>
      <c r="AF37043" s="74"/>
      <c r="BX37043" s="73"/>
      <c r="BY37043" s="74"/>
      <c r="BZ37043" s="74"/>
      <c r="CA37043" s="74"/>
      <c r="CF37043" s="79"/>
      <c r="CL37043" s="79"/>
    </row>
    <row r="37044" spans="30:90">
      <c r="AD37044" s="73"/>
      <c r="AE37044" s="74"/>
      <c r="AF37044" s="74"/>
      <c r="BX37044" s="73"/>
      <c r="BY37044" s="74"/>
      <c r="BZ37044" s="74"/>
      <c r="CA37044" s="74"/>
      <c r="CF37044" s="79"/>
      <c r="CL37044" s="79"/>
    </row>
    <row r="37045" spans="30:90">
      <c r="AD37045" s="73"/>
      <c r="AE37045" s="74"/>
      <c r="AF37045" s="74"/>
      <c r="BX37045" s="73"/>
      <c r="BY37045" s="74"/>
      <c r="BZ37045" s="74"/>
      <c r="CA37045" s="74"/>
      <c r="CF37045" s="79"/>
      <c r="CL37045" s="79"/>
    </row>
    <row r="37046" spans="30:90">
      <c r="AD37046" s="73"/>
      <c r="AE37046" s="74"/>
      <c r="AF37046" s="74"/>
      <c r="BX37046" s="73"/>
      <c r="BY37046" s="74"/>
      <c r="BZ37046" s="74"/>
      <c r="CA37046" s="74"/>
      <c r="CF37046" s="79"/>
      <c r="CL37046" s="79"/>
    </row>
    <row r="37047" spans="30:90">
      <c r="AD37047" s="73"/>
      <c r="AE37047" s="74"/>
      <c r="AF37047" s="74"/>
      <c r="BX37047" s="73"/>
      <c r="BY37047" s="74"/>
      <c r="BZ37047" s="74"/>
      <c r="CA37047" s="74"/>
      <c r="CF37047" s="79"/>
      <c r="CL37047" s="79"/>
    </row>
    <row r="37048" spans="30:90">
      <c r="AD37048" s="73"/>
      <c r="AE37048" s="74"/>
      <c r="AF37048" s="74"/>
      <c r="BX37048" s="73"/>
      <c r="BY37048" s="74"/>
      <c r="BZ37048" s="74"/>
      <c r="CA37048" s="74"/>
      <c r="CF37048" s="79"/>
      <c r="CL37048" s="79"/>
    </row>
    <row r="37049" spans="30:90">
      <c r="AD37049" s="73"/>
      <c r="AE37049" s="74"/>
      <c r="AF37049" s="74"/>
      <c r="BX37049" s="73"/>
      <c r="BY37049" s="74"/>
      <c r="BZ37049" s="74"/>
      <c r="CA37049" s="74"/>
      <c r="CF37049" s="79"/>
      <c r="CL37049" s="79"/>
    </row>
    <row r="37050" spans="30:90">
      <c r="AD37050" s="73"/>
      <c r="AE37050" s="74"/>
      <c r="AF37050" s="74"/>
      <c r="BX37050" s="73"/>
      <c r="BY37050" s="74"/>
      <c r="BZ37050" s="74"/>
      <c r="CA37050" s="74"/>
      <c r="CF37050" s="79"/>
      <c r="CL37050" s="79"/>
    </row>
    <row r="37051" spans="30:90">
      <c r="AD37051" s="73"/>
      <c r="AE37051" s="74"/>
      <c r="AF37051" s="74"/>
      <c r="BX37051" s="73"/>
      <c r="BY37051" s="74"/>
      <c r="BZ37051" s="74"/>
      <c r="CA37051" s="74"/>
      <c r="CF37051" s="79"/>
      <c r="CL37051" s="79"/>
    </row>
    <row r="37052" spans="30:90">
      <c r="AD37052" s="73"/>
      <c r="AE37052" s="74"/>
      <c r="AF37052" s="74"/>
      <c r="BX37052" s="73"/>
      <c r="BY37052" s="74"/>
      <c r="BZ37052" s="74"/>
      <c r="CA37052" s="74"/>
      <c r="CF37052" s="79"/>
      <c r="CL37052" s="79"/>
    </row>
    <row r="37053" spans="30:90">
      <c r="AD37053" s="73"/>
      <c r="AE37053" s="74"/>
      <c r="AF37053" s="74"/>
      <c r="BX37053" s="73"/>
      <c r="BY37053" s="74"/>
      <c r="BZ37053" s="74"/>
      <c r="CA37053" s="74"/>
      <c r="CF37053" s="79"/>
      <c r="CL37053" s="79"/>
    </row>
    <row r="37054" spans="30:90">
      <c r="AD37054" s="73"/>
      <c r="AE37054" s="74"/>
      <c r="AF37054" s="74"/>
      <c r="BX37054" s="73"/>
      <c r="BY37054" s="74"/>
      <c r="BZ37054" s="74"/>
      <c r="CA37054" s="74"/>
      <c r="CF37054" s="79"/>
      <c r="CL37054" s="79"/>
    </row>
    <row r="37055" spans="30:90">
      <c r="AD37055" s="73"/>
      <c r="AE37055" s="74"/>
      <c r="AF37055" s="74"/>
      <c r="BX37055" s="73"/>
      <c r="BY37055" s="74"/>
      <c r="BZ37055" s="74"/>
      <c r="CA37055" s="74"/>
      <c r="CF37055" s="79"/>
      <c r="CL37055" s="79"/>
    </row>
    <row r="37056" spans="30:90">
      <c r="AD37056" s="73"/>
      <c r="AE37056" s="74"/>
      <c r="AF37056" s="74"/>
      <c r="BX37056" s="73"/>
      <c r="BY37056" s="74"/>
      <c r="BZ37056" s="74"/>
      <c r="CA37056" s="74"/>
      <c r="CF37056" s="79"/>
      <c r="CL37056" s="79"/>
    </row>
    <row r="37057" spans="30:90">
      <c r="AD37057" s="73"/>
      <c r="AE37057" s="74"/>
      <c r="AF37057" s="74"/>
      <c r="BX37057" s="73"/>
      <c r="BY37057" s="74"/>
      <c r="BZ37057" s="74"/>
      <c r="CA37057" s="74"/>
      <c r="CF37057" s="79"/>
      <c r="CL37057" s="79"/>
    </row>
    <row r="37058" spans="30:90">
      <c r="AD37058" s="73"/>
      <c r="AE37058" s="74"/>
      <c r="AF37058" s="74"/>
      <c r="BX37058" s="73"/>
      <c r="BY37058" s="74"/>
      <c r="BZ37058" s="74"/>
      <c r="CA37058" s="74"/>
      <c r="CF37058" s="79"/>
      <c r="CL37058" s="79"/>
    </row>
    <row r="37059" spans="30:90">
      <c r="AD37059" s="73"/>
      <c r="AE37059" s="74"/>
      <c r="AF37059" s="74"/>
      <c r="BX37059" s="73"/>
      <c r="BY37059" s="74"/>
      <c r="BZ37059" s="74"/>
      <c r="CA37059" s="74"/>
      <c r="CF37059" s="79"/>
      <c r="CL37059" s="79"/>
    </row>
    <row r="37060" spans="30:90">
      <c r="AD37060" s="73"/>
      <c r="AE37060" s="74"/>
      <c r="AF37060" s="74"/>
      <c r="BX37060" s="73"/>
      <c r="BY37060" s="74"/>
      <c r="BZ37060" s="74"/>
      <c r="CA37060" s="74"/>
      <c r="CF37060" s="79"/>
      <c r="CL37060" s="79"/>
    </row>
    <row r="37061" spans="30:90">
      <c r="AD37061" s="73"/>
      <c r="AE37061" s="74"/>
      <c r="AF37061" s="74"/>
      <c r="BX37061" s="73"/>
      <c r="BY37061" s="74"/>
      <c r="BZ37061" s="74"/>
      <c r="CA37061" s="74"/>
      <c r="CF37061" s="79"/>
      <c r="CL37061" s="79"/>
    </row>
    <row r="37062" spans="30:90">
      <c r="AD37062" s="73"/>
      <c r="AE37062" s="74"/>
      <c r="AF37062" s="74"/>
      <c r="BX37062" s="73"/>
      <c r="BY37062" s="74"/>
      <c r="BZ37062" s="74"/>
      <c r="CA37062" s="74"/>
      <c r="CF37062" s="79"/>
      <c r="CL37062" s="79"/>
    </row>
    <row r="37063" spans="30:90">
      <c r="AD37063" s="73"/>
      <c r="AE37063" s="74"/>
      <c r="AF37063" s="74"/>
      <c r="BX37063" s="73"/>
      <c r="BY37063" s="74"/>
      <c r="BZ37063" s="74"/>
      <c r="CA37063" s="74"/>
      <c r="CF37063" s="79"/>
      <c r="CL37063" s="79"/>
    </row>
    <row r="37064" spans="30:90">
      <c r="AD37064" s="73"/>
      <c r="AE37064" s="74"/>
      <c r="AF37064" s="74"/>
      <c r="BX37064" s="73"/>
      <c r="BY37064" s="74"/>
      <c r="BZ37064" s="74"/>
      <c r="CA37064" s="74"/>
      <c r="CF37064" s="79"/>
      <c r="CL37064" s="79"/>
    </row>
    <row r="37065" spans="30:90">
      <c r="AD37065" s="73"/>
      <c r="AE37065" s="74"/>
      <c r="AF37065" s="74"/>
      <c r="BX37065" s="73"/>
      <c r="BY37065" s="74"/>
      <c r="BZ37065" s="74"/>
      <c r="CA37065" s="74"/>
      <c r="CF37065" s="79"/>
      <c r="CL37065" s="79"/>
    </row>
    <row r="37066" spans="30:90">
      <c r="AD37066" s="73"/>
      <c r="AE37066" s="74"/>
      <c r="AF37066" s="74"/>
      <c r="BX37066" s="73"/>
      <c r="BY37066" s="74"/>
      <c r="BZ37066" s="74"/>
      <c r="CA37066" s="74"/>
      <c r="CF37066" s="79"/>
      <c r="CL37066" s="79"/>
    </row>
    <row r="37067" spans="30:90">
      <c r="AD37067" s="73"/>
      <c r="AE37067" s="74"/>
      <c r="AF37067" s="74"/>
      <c r="BX37067" s="73"/>
      <c r="BY37067" s="74"/>
      <c r="BZ37067" s="74"/>
      <c r="CA37067" s="74"/>
      <c r="CF37067" s="79"/>
      <c r="CL37067" s="79"/>
    </row>
    <row r="37068" spans="30:90">
      <c r="AD37068" s="73"/>
      <c r="AE37068" s="74"/>
      <c r="AF37068" s="74"/>
      <c r="BX37068" s="73"/>
      <c r="BY37068" s="74"/>
      <c r="BZ37068" s="74"/>
      <c r="CA37068" s="74"/>
      <c r="CF37068" s="79"/>
      <c r="CL37068" s="79"/>
    </row>
    <row r="37069" spans="30:90">
      <c r="AD37069" s="73"/>
      <c r="AE37069" s="74"/>
      <c r="AF37069" s="74"/>
      <c r="BX37069" s="73"/>
      <c r="BY37069" s="74"/>
      <c r="BZ37069" s="74"/>
      <c r="CA37069" s="74"/>
      <c r="CF37069" s="79"/>
      <c r="CL37069" s="79"/>
    </row>
    <row r="37070" spans="30:90">
      <c r="AD37070" s="73"/>
      <c r="AE37070" s="74"/>
      <c r="AF37070" s="74"/>
      <c r="BX37070" s="73"/>
      <c r="BY37070" s="74"/>
      <c r="BZ37070" s="74"/>
      <c r="CA37070" s="74"/>
      <c r="CF37070" s="79"/>
      <c r="CL37070" s="79"/>
    </row>
    <row r="37071" spans="30:90">
      <c r="AD37071" s="73"/>
      <c r="AE37071" s="74"/>
      <c r="AF37071" s="74"/>
      <c r="BX37071" s="73"/>
      <c r="BY37071" s="74"/>
      <c r="BZ37071" s="74"/>
      <c r="CA37071" s="74"/>
      <c r="CF37071" s="79"/>
      <c r="CL37071" s="79"/>
    </row>
    <row r="37072" spans="30:90">
      <c r="AD37072" s="73"/>
      <c r="AE37072" s="74"/>
      <c r="AF37072" s="74"/>
      <c r="BX37072" s="73"/>
      <c r="BY37072" s="74"/>
      <c r="BZ37072" s="74"/>
      <c r="CA37072" s="74"/>
      <c r="CF37072" s="79"/>
      <c r="CL37072" s="79"/>
    </row>
    <row r="37073" spans="30:90">
      <c r="AD37073" s="73"/>
      <c r="AE37073" s="74"/>
      <c r="AF37073" s="74"/>
      <c r="BX37073" s="73"/>
      <c r="BY37073" s="74"/>
      <c r="BZ37073" s="74"/>
      <c r="CA37073" s="74"/>
      <c r="CF37073" s="79"/>
      <c r="CL37073" s="79"/>
    </row>
    <row r="37074" spans="30:90">
      <c r="AD37074" s="73"/>
      <c r="AE37074" s="74"/>
      <c r="AF37074" s="74"/>
      <c r="BX37074" s="73"/>
      <c r="BY37074" s="74"/>
      <c r="BZ37074" s="74"/>
      <c r="CA37074" s="74"/>
      <c r="CF37074" s="79"/>
      <c r="CL37074" s="79"/>
    </row>
    <row r="37075" spans="30:90">
      <c r="AD37075" s="73"/>
      <c r="AE37075" s="74"/>
      <c r="AF37075" s="74"/>
      <c r="BX37075" s="73"/>
      <c r="BY37075" s="74"/>
      <c r="BZ37075" s="74"/>
      <c r="CA37075" s="74"/>
      <c r="CF37075" s="79"/>
      <c r="CL37075" s="79"/>
    </row>
    <row r="37076" spans="30:90">
      <c r="AD37076" s="73"/>
      <c r="AE37076" s="74"/>
      <c r="AF37076" s="74"/>
      <c r="BX37076" s="73"/>
      <c r="BY37076" s="74"/>
      <c r="BZ37076" s="74"/>
      <c r="CA37076" s="74"/>
      <c r="CF37076" s="79"/>
      <c r="CL37076" s="79"/>
    </row>
    <row r="37077" spans="30:90">
      <c r="AD37077" s="73"/>
      <c r="AE37077" s="74"/>
      <c r="AF37077" s="74"/>
      <c r="BX37077" s="73"/>
      <c r="BY37077" s="74"/>
      <c r="BZ37077" s="74"/>
      <c r="CA37077" s="74"/>
      <c r="CF37077" s="79"/>
      <c r="CL37077" s="79"/>
    </row>
    <row r="37078" spans="30:90">
      <c r="AD37078" s="73"/>
      <c r="AE37078" s="74"/>
      <c r="AF37078" s="74"/>
      <c r="BX37078" s="73"/>
      <c r="BY37078" s="74"/>
      <c r="BZ37078" s="74"/>
      <c r="CA37078" s="74"/>
      <c r="CF37078" s="79"/>
      <c r="CL37078" s="79"/>
    </row>
    <row r="37079" spans="30:90">
      <c r="AD37079" s="73"/>
      <c r="AE37079" s="74"/>
      <c r="AF37079" s="74"/>
      <c r="BX37079" s="73"/>
      <c r="BY37079" s="74"/>
      <c r="BZ37079" s="74"/>
      <c r="CA37079" s="74"/>
      <c r="CF37079" s="79"/>
      <c r="CL37079" s="79"/>
    </row>
    <row r="37080" spans="30:90">
      <c r="AD37080" s="73"/>
      <c r="AE37080" s="74"/>
      <c r="AF37080" s="74"/>
      <c r="BX37080" s="73"/>
      <c r="BY37080" s="74"/>
      <c r="BZ37080" s="74"/>
      <c r="CA37080" s="74"/>
      <c r="CF37080" s="79"/>
      <c r="CL37080" s="79"/>
    </row>
    <row r="37081" spans="30:90">
      <c r="AD37081" s="73"/>
      <c r="AE37081" s="74"/>
      <c r="AF37081" s="74"/>
      <c r="BX37081" s="73"/>
      <c r="BY37081" s="74"/>
      <c r="BZ37081" s="74"/>
      <c r="CA37081" s="74"/>
      <c r="CF37081" s="79"/>
      <c r="CL37081" s="79"/>
    </row>
    <row r="37082" spans="30:90">
      <c r="AD37082" s="73"/>
      <c r="AE37082" s="74"/>
      <c r="AF37082" s="74"/>
      <c r="BX37082" s="73"/>
      <c r="BY37082" s="74"/>
      <c r="BZ37082" s="74"/>
      <c r="CA37082" s="74"/>
      <c r="CF37082" s="79"/>
      <c r="CL37082" s="79"/>
    </row>
    <row r="37083" spans="30:90">
      <c r="AD37083" s="73"/>
      <c r="AE37083" s="74"/>
      <c r="AF37083" s="74"/>
      <c r="BX37083" s="73"/>
      <c r="BY37083" s="74"/>
      <c r="BZ37083" s="74"/>
      <c r="CA37083" s="74"/>
      <c r="CF37083" s="79"/>
      <c r="CL37083" s="79"/>
    </row>
    <row r="37084" spans="30:90">
      <c r="AD37084" s="73"/>
      <c r="AE37084" s="74"/>
      <c r="AF37084" s="74"/>
      <c r="BX37084" s="73"/>
      <c r="BY37084" s="74"/>
      <c r="BZ37084" s="74"/>
      <c r="CA37084" s="74"/>
      <c r="CF37084" s="79"/>
      <c r="CL37084" s="79"/>
    </row>
    <row r="37085" spans="30:90">
      <c r="AD37085" s="73"/>
      <c r="AE37085" s="74"/>
      <c r="AF37085" s="74"/>
      <c r="BX37085" s="73"/>
      <c r="BY37085" s="74"/>
      <c r="BZ37085" s="74"/>
      <c r="CA37085" s="74"/>
      <c r="CF37085" s="79"/>
      <c r="CL37085" s="79"/>
    </row>
    <row r="37086" spans="30:90">
      <c r="AD37086" s="73"/>
      <c r="AE37086" s="74"/>
      <c r="AF37086" s="74"/>
      <c r="BX37086" s="73"/>
      <c r="BY37086" s="74"/>
      <c r="BZ37086" s="74"/>
      <c r="CA37086" s="74"/>
      <c r="CF37086" s="79"/>
      <c r="CL37086" s="79"/>
    </row>
    <row r="37087" spans="30:90">
      <c r="AD37087" s="73"/>
      <c r="AE37087" s="74"/>
      <c r="AF37087" s="74"/>
      <c r="BX37087" s="73"/>
      <c r="BY37087" s="74"/>
      <c r="BZ37087" s="74"/>
      <c r="CA37087" s="74"/>
      <c r="CF37087" s="79"/>
      <c r="CL37087" s="79"/>
    </row>
    <row r="37088" spans="30:90">
      <c r="AD37088" s="73"/>
      <c r="AE37088" s="74"/>
      <c r="AF37088" s="74"/>
      <c r="BX37088" s="73"/>
      <c r="BY37088" s="74"/>
      <c r="BZ37088" s="74"/>
      <c r="CA37088" s="74"/>
      <c r="CF37088" s="79"/>
      <c r="CL37088" s="79"/>
    </row>
    <row r="37089" spans="30:90">
      <c r="AD37089" s="73"/>
      <c r="AE37089" s="74"/>
      <c r="AF37089" s="74"/>
      <c r="BX37089" s="73"/>
      <c r="BY37089" s="74"/>
      <c r="BZ37089" s="74"/>
      <c r="CA37089" s="74"/>
      <c r="CF37089" s="79"/>
      <c r="CL37089" s="79"/>
    </row>
    <row r="37090" spans="30:90">
      <c r="AD37090" s="73"/>
      <c r="AE37090" s="74"/>
      <c r="AF37090" s="74"/>
      <c r="BX37090" s="73"/>
      <c r="BY37090" s="74"/>
      <c r="BZ37090" s="74"/>
      <c r="CA37090" s="74"/>
      <c r="CF37090" s="79"/>
      <c r="CL37090" s="79"/>
    </row>
    <row r="37091" spans="30:90">
      <c r="AD37091" s="73"/>
      <c r="AE37091" s="74"/>
      <c r="AF37091" s="74"/>
      <c r="BX37091" s="73"/>
      <c r="BY37091" s="74"/>
      <c r="BZ37091" s="74"/>
      <c r="CA37091" s="74"/>
      <c r="CF37091" s="79"/>
      <c r="CL37091" s="79"/>
    </row>
    <row r="37092" spans="30:90">
      <c r="AD37092" s="73"/>
      <c r="AE37092" s="74"/>
      <c r="AF37092" s="74"/>
      <c r="BX37092" s="73"/>
      <c r="BY37092" s="74"/>
      <c r="BZ37092" s="74"/>
      <c r="CA37092" s="74"/>
      <c r="CF37092" s="79"/>
      <c r="CL37092" s="79"/>
    </row>
    <row r="37093" spans="30:90">
      <c r="AD37093" s="73"/>
      <c r="AE37093" s="74"/>
      <c r="AF37093" s="74"/>
      <c r="BX37093" s="73"/>
      <c r="BY37093" s="74"/>
      <c r="BZ37093" s="74"/>
      <c r="CA37093" s="74"/>
      <c r="CF37093" s="79"/>
      <c r="CL37093" s="79"/>
    </row>
    <row r="37094" spans="30:90">
      <c r="AD37094" s="73"/>
      <c r="AE37094" s="74"/>
      <c r="AF37094" s="74"/>
      <c r="BX37094" s="73"/>
      <c r="BY37094" s="74"/>
      <c r="BZ37094" s="74"/>
      <c r="CA37094" s="74"/>
      <c r="CF37094" s="79"/>
      <c r="CL37094" s="79"/>
    </row>
    <row r="37095" spans="30:90">
      <c r="AD37095" s="73"/>
      <c r="AE37095" s="74"/>
      <c r="AF37095" s="74"/>
      <c r="BX37095" s="73"/>
      <c r="BY37095" s="74"/>
      <c r="BZ37095" s="74"/>
      <c r="CA37095" s="74"/>
      <c r="CF37095" s="79"/>
      <c r="CL37095" s="79"/>
    </row>
    <row r="37096" spans="30:90">
      <c r="AD37096" s="73"/>
      <c r="AE37096" s="74"/>
      <c r="AF37096" s="74"/>
      <c r="BX37096" s="73"/>
      <c r="BY37096" s="74"/>
      <c r="BZ37096" s="74"/>
      <c r="CA37096" s="74"/>
      <c r="CF37096" s="79"/>
      <c r="CL37096" s="79"/>
    </row>
    <row r="37097" spans="30:90">
      <c r="AD37097" s="73"/>
      <c r="AE37097" s="74"/>
      <c r="AF37097" s="74"/>
      <c r="BX37097" s="73"/>
      <c r="BY37097" s="74"/>
      <c r="BZ37097" s="74"/>
      <c r="CA37097" s="74"/>
      <c r="CF37097" s="79"/>
      <c r="CL37097" s="79"/>
    </row>
    <row r="37098" spans="30:90">
      <c r="AD37098" s="73"/>
      <c r="AE37098" s="74"/>
      <c r="AF37098" s="74"/>
      <c r="BX37098" s="73"/>
      <c r="BY37098" s="74"/>
      <c r="BZ37098" s="74"/>
      <c r="CA37098" s="74"/>
      <c r="CF37098" s="79"/>
      <c r="CL37098" s="79"/>
    </row>
    <row r="37099" spans="30:90">
      <c r="AD37099" s="73"/>
      <c r="AE37099" s="74"/>
      <c r="AF37099" s="74"/>
      <c r="BX37099" s="73"/>
      <c r="BY37099" s="74"/>
      <c r="BZ37099" s="74"/>
      <c r="CA37099" s="74"/>
      <c r="CF37099" s="79"/>
      <c r="CL37099" s="79"/>
    </row>
    <row r="37100" spans="30:90">
      <c r="AD37100" s="73"/>
      <c r="AE37100" s="74"/>
      <c r="AF37100" s="74"/>
      <c r="BX37100" s="73"/>
      <c r="BY37100" s="74"/>
      <c r="BZ37100" s="74"/>
      <c r="CA37100" s="74"/>
      <c r="CF37100" s="79"/>
      <c r="CL37100" s="79"/>
    </row>
    <row r="37101" spans="30:90">
      <c r="AD37101" s="73"/>
      <c r="AE37101" s="74"/>
      <c r="AF37101" s="74"/>
      <c r="BX37101" s="73"/>
      <c r="BY37101" s="74"/>
      <c r="BZ37101" s="74"/>
      <c r="CA37101" s="74"/>
      <c r="CF37101" s="79"/>
      <c r="CL37101" s="79"/>
    </row>
    <row r="37102" spans="30:90">
      <c r="AD37102" s="73"/>
      <c r="AE37102" s="74"/>
      <c r="AF37102" s="74"/>
      <c r="BX37102" s="73"/>
      <c r="BY37102" s="74"/>
      <c r="BZ37102" s="74"/>
      <c r="CA37102" s="74"/>
      <c r="CF37102" s="79"/>
      <c r="CL37102" s="79"/>
    </row>
    <row r="37103" spans="30:90">
      <c r="AD37103" s="73"/>
      <c r="AE37103" s="74"/>
      <c r="AF37103" s="74"/>
      <c r="BX37103" s="73"/>
      <c r="BY37103" s="74"/>
      <c r="BZ37103" s="74"/>
      <c r="CA37103" s="74"/>
      <c r="CF37103" s="79"/>
      <c r="CL37103" s="79"/>
    </row>
    <row r="37104" spans="30:90">
      <c r="AD37104" s="73"/>
      <c r="AE37104" s="74"/>
      <c r="AF37104" s="74"/>
      <c r="BX37104" s="73"/>
      <c r="BY37104" s="74"/>
      <c r="BZ37104" s="74"/>
      <c r="CA37104" s="74"/>
      <c r="CF37104" s="79"/>
      <c r="CL37104" s="79"/>
    </row>
    <row r="37105" spans="30:90">
      <c r="AD37105" s="73"/>
      <c r="AE37105" s="74"/>
      <c r="AF37105" s="74"/>
      <c r="BX37105" s="73"/>
      <c r="BY37105" s="74"/>
      <c r="BZ37105" s="74"/>
      <c r="CA37105" s="74"/>
      <c r="CF37105" s="79"/>
      <c r="CL37105" s="79"/>
    </row>
    <row r="37106" spans="30:90">
      <c r="AD37106" s="73"/>
      <c r="AE37106" s="74"/>
      <c r="AF37106" s="74"/>
      <c r="BX37106" s="73"/>
      <c r="BY37106" s="74"/>
      <c r="BZ37106" s="74"/>
      <c r="CA37106" s="74"/>
      <c r="CF37106" s="79"/>
      <c r="CL37106" s="79"/>
    </row>
    <row r="37107" spans="30:90">
      <c r="AD37107" s="73"/>
      <c r="AE37107" s="74"/>
      <c r="AF37107" s="74"/>
      <c r="BX37107" s="73"/>
      <c r="BY37107" s="74"/>
      <c r="BZ37107" s="74"/>
      <c r="CA37107" s="74"/>
      <c r="CF37107" s="79"/>
      <c r="CL37107" s="79"/>
    </row>
    <row r="37108" spans="30:90">
      <c r="AD37108" s="73"/>
      <c r="AE37108" s="74"/>
      <c r="AF37108" s="74"/>
      <c r="BX37108" s="73"/>
      <c r="BY37108" s="74"/>
      <c r="BZ37108" s="74"/>
      <c r="CA37108" s="74"/>
      <c r="CF37108" s="79"/>
      <c r="CL37108" s="79"/>
    </row>
    <row r="37109" spans="30:90">
      <c r="AD37109" s="73"/>
      <c r="AE37109" s="74"/>
      <c r="AF37109" s="74"/>
      <c r="BX37109" s="73"/>
      <c r="BY37109" s="74"/>
      <c r="BZ37109" s="74"/>
      <c r="CA37109" s="74"/>
      <c r="CF37109" s="79"/>
      <c r="CL37109" s="79"/>
    </row>
    <row r="37110" spans="30:90">
      <c r="AD37110" s="73"/>
      <c r="AE37110" s="74"/>
      <c r="AF37110" s="74"/>
      <c r="BX37110" s="73"/>
      <c r="BY37110" s="74"/>
      <c r="BZ37110" s="74"/>
      <c r="CA37110" s="74"/>
      <c r="CF37110" s="79"/>
      <c r="CL37110" s="79"/>
    </row>
    <row r="37111" spans="30:90">
      <c r="AD37111" s="73"/>
      <c r="AE37111" s="74"/>
      <c r="AF37111" s="74"/>
      <c r="BX37111" s="73"/>
      <c r="BY37111" s="74"/>
      <c r="BZ37111" s="74"/>
      <c r="CA37111" s="74"/>
      <c r="CF37111" s="79"/>
      <c r="CL37111" s="79"/>
    </row>
    <row r="37112" spans="30:90">
      <c r="AD37112" s="73"/>
      <c r="AE37112" s="74"/>
      <c r="AF37112" s="74"/>
      <c r="BX37112" s="73"/>
      <c r="BY37112" s="74"/>
      <c r="BZ37112" s="74"/>
      <c r="CA37112" s="74"/>
      <c r="CF37112" s="79"/>
      <c r="CL37112" s="79"/>
    </row>
    <row r="37113" spans="30:90">
      <c r="AD37113" s="73"/>
      <c r="AE37113" s="74"/>
      <c r="AF37113" s="74"/>
      <c r="BX37113" s="73"/>
      <c r="BY37113" s="74"/>
      <c r="BZ37113" s="74"/>
      <c r="CA37113" s="74"/>
      <c r="CF37113" s="79"/>
      <c r="CL37113" s="79"/>
    </row>
    <row r="37114" spans="30:90">
      <c r="AD37114" s="73"/>
      <c r="AE37114" s="74"/>
      <c r="AF37114" s="74"/>
      <c r="BX37114" s="73"/>
      <c r="BY37114" s="74"/>
      <c r="BZ37114" s="74"/>
      <c r="CA37114" s="74"/>
      <c r="CF37114" s="79"/>
      <c r="CL37114" s="79"/>
    </row>
    <row r="37115" spans="30:90">
      <c r="AD37115" s="73"/>
      <c r="AE37115" s="74"/>
      <c r="AF37115" s="74"/>
      <c r="BX37115" s="73"/>
      <c r="BY37115" s="74"/>
      <c r="BZ37115" s="74"/>
      <c r="CA37115" s="74"/>
      <c r="CF37115" s="79"/>
      <c r="CL37115" s="79"/>
    </row>
    <row r="37116" spans="30:90">
      <c r="AD37116" s="73"/>
      <c r="AE37116" s="74"/>
      <c r="AF37116" s="74"/>
      <c r="BX37116" s="73"/>
      <c r="BY37116" s="74"/>
      <c r="BZ37116" s="74"/>
      <c r="CA37116" s="74"/>
      <c r="CF37116" s="79"/>
      <c r="CL37116" s="79"/>
    </row>
    <row r="37117" spans="30:90">
      <c r="AD37117" s="73"/>
      <c r="AE37117" s="74"/>
      <c r="AF37117" s="74"/>
      <c r="BX37117" s="73"/>
      <c r="BY37117" s="74"/>
      <c r="BZ37117" s="74"/>
      <c r="CA37117" s="74"/>
      <c r="CF37117" s="79"/>
      <c r="CL37117" s="79"/>
    </row>
    <row r="37118" spans="30:90">
      <c r="AD37118" s="73"/>
      <c r="AE37118" s="74"/>
      <c r="AF37118" s="74"/>
      <c r="BX37118" s="73"/>
      <c r="BY37118" s="74"/>
      <c r="BZ37118" s="74"/>
      <c r="CA37118" s="74"/>
      <c r="CF37118" s="79"/>
      <c r="CL37118" s="79"/>
    </row>
    <row r="37119" spans="30:90">
      <c r="AD37119" s="73"/>
      <c r="AE37119" s="74"/>
      <c r="AF37119" s="74"/>
      <c r="BX37119" s="73"/>
      <c r="BY37119" s="74"/>
      <c r="BZ37119" s="74"/>
      <c r="CA37119" s="74"/>
      <c r="CF37119" s="79"/>
      <c r="CL37119" s="79"/>
    </row>
    <row r="37120" spans="30:90">
      <c r="AD37120" s="73"/>
      <c r="AE37120" s="74"/>
      <c r="AF37120" s="74"/>
      <c r="BX37120" s="73"/>
      <c r="BY37120" s="74"/>
      <c r="BZ37120" s="74"/>
      <c r="CA37120" s="74"/>
      <c r="CF37120" s="79"/>
      <c r="CL37120" s="79"/>
    </row>
    <row r="37121" spans="30:90">
      <c r="AD37121" s="73"/>
      <c r="AE37121" s="74"/>
      <c r="AF37121" s="74"/>
      <c r="BX37121" s="73"/>
      <c r="BY37121" s="74"/>
      <c r="BZ37121" s="74"/>
      <c r="CA37121" s="74"/>
      <c r="CF37121" s="79"/>
      <c r="CL37121" s="79"/>
    </row>
    <row r="37122" spans="30:90">
      <c r="AD37122" s="73"/>
      <c r="AE37122" s="74"/>
      <c r="AF37122" s="74"/>
      <c r="BX37122" s="73"/>
      <c r="BY37122" s="74"/>
      <c r="BZ37122" s="74"/>
      <c r="CA37122" s="74"/>
      <c r="CF37122" s="79"/>
      <c r="CL37122" s="79"/>
    </row>
    <row r="37123" spans="30:90">
      <c r="AD37123" s="73"/>
      <c r="AE37123" s="74"/>
      <c r="AF37123" s="74"/>
      <c r="BX37123" s="73"/>
      <c r="BY37123" s="74"/>
      <c r="BZ37123" s="74"/>
      <c r="CA37123" s="74"/>
      <c r="CF37123" s="79"/>
      <c r="CL37123" s="79"/>
    </row>
    <row r="37124" spans="30:90">
      <c r="AD37124" s="73"/>
      <c r="AE37124" s="74"/>
      <c r="AF37124" s="74"/>
      <c r="BX37124" s="73"/>
      <c r="BY37124" s="74"/>
      <c r="BZ37124" s="74"/>
      <c r="CA37124" s="74"/>
      <c r="CF37124" s="79"/>
      <c r="CL37124" s="79"/>
    </row>
    <row r="37125" spans="30:90">
      <c r="AD37125" s="73"/>
      <c r="AE37125" s="74"/>
      <c r="AF37125" s="74"/>
      <c r="BX37125" s="73"/>
      <c r="BY37125" s="74"/>
      <c r="BZ37125" s="74"/>
      <c r="CA37125" s="74"/>
      <c r="CF37125" s="79"/>
      <c r="CL37125" s="79"/>
    </row>
    <row r="37126" spans="30:90">
      <c r="AD37126" s="73"/>
      <c r="AE37126" s="74"/>
      <c r="AF37126" s="74"/>
      <c r="BX37126" s="73"/>
      <c r="BY37126" s="74"/>
      <c r="BZ37126" s="74"/>
      <c r="CA37126" s="74"/>
      <c r="CF37126" s="79"/>
      <c r="CL37126" s="79"/>
    </row>
    <row r="37127" spans="30:90">
      <c r="AD37127" s="73"/>
      <c r="AE37127" s="74"/>
      <c r="AF37127" s="74"/>
      <c r="BX37127" s="73"/>
      <c r="BY37127" s="74"/>
      <c r="BZ37127" s="74"/>
      <c r="CA37127" s="74"/>
      <c r="CF37127" s="79"/>
      <c r="CL37127" s="79"/>
    </row>
    <row r="37128" spans="30:90">
      <c r="AD37128" s="73"/>
      <c r="AE37128" s="74"/>
      <c r="AF37128" s="74"/>
      <c r="BX37128" s="73"/>
      <c r="BY37128" s="74"/>
      <c r="BZ37128" s="74"/>
      <c r="CA37128" s="74"/>
      <c r="CF37128" s="79"/>
      <c r="CL37128" s="79"/>
    </row>
    <row r="37129" spans="30:90">
      <c r="AD37129" s="73"/>
      <c r="AE37129" s="74"/>
      <c r="AF37129" s="74"/>
      <c r="BX37129" s="73"/>
      <c r="BY37129" s="74"/>
      <c r="BZ37129" s="74"/>
      <c r="CA37129" s="74"/>
      <c r="CF37129" s="79"/>
      <c r="CL37129" s="79"/>
    </row>
    <row r="37130" spans="30:90">
      <c r="AD37130" s="73"/>
      <c r="AE37130" s="74"/>
      <c r="AF37130" s="74"/>
      <c r="BX37130" s="73"/>
      <c r="BY37130" s="74"/>
      <c r="BZ37130" s="74"/>
      <c r="CA37130" s="74"/>
      <c r="CF37130" s="79"/>
      <c r="CL37130" s="79"/>
    </row>
    <row r="37131" spans="30:90">
      <c r="AD37131" s="73"/>
      <c r="AE37131" s="74"/>
      <c r="AF37131" s="74"/>
      <c r="BX37131" s="73"/>
      <c r="BY37131" s="74"/>
      <c r="BZ37131" s="74"/>
      <c r="CA37131" s="74"/>
      <c r="CF37131" s="79"/>
      <c r="CL37131" s="79"/>
    </row>
    <row r="37132" spans="30:90">
      <c r="AD37132" s="73"/>
      <c r="AE37132" s="74"/>
      <c r="AF37132" s="74"/>
      <c r="BX37132" s="73"/>
      <c r="BY37132" s="74"/>
      <c r="BZ37132" s="74"/>
      <c r="CA37132" s="74"/>
      <c r="CF37132" s="79"/>
      <c r="CL37132" s="79"/>
    </row>
    <row r="37133" spans="30:90">
      <c r="AD37133" s="73"/>
      <c r="AE37133" s="74"/>
      <c r="AF37133" s="74"/>
      <c r="BX37133" s="73"/>
      <c r="BY37133" s="74"/>
      <c r="BZ37133" s="74"/>
      <c r="CA37133" s="74"/>
      <c r="CF37133" s="79"/>
      <c r="CL37133" s="79"/>
    </row>
    <row r="37134" spans="30:90">
      <c r="AD37134" s="73"/>
      <c r="AE37134" s="74"/>
      <c r="AF37134" s="74"/>
      <c r="BX37134" s="73"/>
      <c r="BY37134" s="74"/>
      <c r="BZ37134" s="74"/>
      <c r="CA37134" s="74"/>
      <c r="CF37134" s="79"/>
      <c r="CL37134" s="79"/>
    </row>
    <row r="37135" spans="30:90">
      <c r="AD37135" s="73"/>
      <c r="AE37135" s="74"/>
      <c r="AF37135" s="74"/>
      <c r="BX37135" s="73"/>
      <c r="BY37135" s="74"/>
      <c r="BZ37135" s="74"/>
      <c r="CA37135" s="74"/>
      <c r="CF37135" s="79"/>
      <c r="CL37135" s="79"/>
    </row>
    <row r="37136" spans="30:90">
      <c r="AD37136" s="73"/>
      <c r="AE37136" s="74"/>
      <c r="AF37136" s="74"/>
      <c r="BX37136" s="73"/>
      <c r="BY37136" s="74"/>
      <c r="BZ37136" s="74"/>
      <c r="CA37136" s="74"/>
      <c r="CF37136" s="79"/>
      <c r="CL37136" s="79"/>
    </row>
    <row r="37137" spans="30:90">
      <c r="AD37137" s="73"/>
      <c r="AE37137" s="74"/>
      <c r="AF37137" s="74"/>
      <c r="BX37137" s="73"/>
      <c r="BY37137" s="74"/>
      <c r="BZ37137" s="74"/>
      <c r="CA37137" s="74"/>
      <c r="CF37137" s="79"/>
      <c r="CL37137" s="79"/>
    </row>
    <row r="37138" spans="30:90">
      <c r="AD37138" s="73"/>
      <c r="AE37138" s="74"/>
      <c r="AF37138" s="74"/>
      <c r="BX37138" s="73"/>
      <c r="BY37138" s="74"/>
      <c r="BZ37138" s="74"/>
      <c r="CA37138" s="74"/>
      <c r="CF37138" s="79"/>
      <c r="CL37138" s="79"/>
    </row>
    <row r="37139" spans="30:90">
      <c r="AD37139" s="73"/>
      <c r="AE37139" s="74"/>
      <c r="AF37139" s="74"/>
      <c r="BX37139" s="73"/>
      <c r="BY37139" s="74"/>
      <c r="BZ37139" s="74"/>
      <c r="CA37139" s="74"/>
      <c r="CF37139" s="79"/>
      <c r="CL37139" s="79"/>
    </row>
    <row r="37140" spans="30:90">
      <c r="AD37140" s="73"/>
      <c r="AE37140" s="74"/>
      <c r="AF37140" s="74"/>
      <c r="BX37140" s="73"/>
      <c r="BY37140" s="74"/>
      <c r="BZ37140" s="74"/>
      <c r="CA37140" s="74"/>
      <c r="CF37140" s="79"/>
      <c r="CL37140" s="79"/>
    </row>
    <row r="37141" spans="30:90">
      <c r="AD37141" s="73"/>
      <c r="AE37141" s="74"/>
      <c r="AF37141" s="74"/>
      <c r="BX37141" s="73"/>
      <c r="BY37141" s="74"/>
      <c r="BZ37141" s="74"/>
      <c r="CA37141" s="74"/>
      <c r="CF37141" s="79"/>
      <c r="CL37141" s="79"/>
    </row>
    <row r="37142" spans="30:90">
      <c r="AD37142" s="73"/>
      <c r="AE37142" s="74"/>
      <c r="AF37142" s="74"/>
      <c r="BX37142" s="73"/>
      <c r="BY37142" s="74"/>
      <c r="BZ37142" s="74"/>
      <c r="CA37142" s="74"/>
      <c r="CF37142" s="79"/>
      <c r="CL37142" s="79"/>
    </row>
    <row r="37143" spans="30:90">
      <c r="AD37143" s="73"/>
      <c r="AE37143" s="74"/>
      <c r="AF37143" s="74"/>
      <c r="BX37143" s="73"/>
      <c r="BY37143" s="74"/>
      <c r="BZ37143" s="74"/>
      <c r="CA37143" s="74"/>
      <c r="CF37143" s="79"/>
      <c r="CL37143" s="79"/>
    </row>
    <row r="37144" spans="30:90">
      <c r="AD37144" s="73"/>
      <c r="AE37144" s="74"/>
      <c r="AF37144" s="74"/>
      <c r="BX37144" s="73"/>
      <c r="BY37144" s="74"/>
      <c r="BZ37144" s="74"/>
      <c r="CA37144" s="74"/>
      <c r="CF37144" s="79"/>
      <c r="CL37144" s="79"/>
    </row>
    <row r="37145" spans="30:90">
      <c r="AD37145" s="73"/>
      <c r="AE37145" s="74"/>
      <c r="AF37145" s="74"/>
      <c r="BX37145" s="73"/>
      <c r="BY37145" s="74"/>
      <c r="BZ37145" s="74"/>
      <c r="CA37145" s="74"/>
      <c r="CF37145" s="79"/>
      <c r="CL37145" s="79"/>
    </row>
    <row r="37146" spans="30:90">
      <c r="AD37146" s="73"/>
      <c r="AE37146" s="74"/>
      <c r="AF37146" s="74"/>
      <c r="BX37146" s="73"/>
      <c r="BY37146" s="74"/>
      <c r="BZ37146" s="74"/>
      <c r="CA37146" s="74"/>
      <c r="CF37146" s="79"/>
      <c r="CL37146" s="79"/>
    </row>
    <row r="37147" spans="30:90">
      <c r="AD37147" s="73"/>
      <c r="AE37147" s="74"/>
      <c r="AF37147" s="74"/>
      <c r="BX37147" s="73"/>
      <c r="BY37147" s="74"/>
      <c r="BZ37147" s="74"/>
      <c r="CA37147" s="74"/>
      <c r="CF37147" s="79"/>
      <c r="CL37147" s="79"/>
    </row>
    <row r="37148" spans="30:90">
      <c r="AD37148" s="73"/>
      <c r="AE37148" s="74"/>
      <c r="AF37148" s="74"/>
      <c r="BX37148" s="73"/>
      <c r="BY37148" s="74"/>
      <c r="BZ37148" s="74"/>
      <c r="CA37148" s="74"/>
      <c r="CF37148" s="79"/>
      <c r="CL37148" s="79"/>
    </row>
    <row r="37149" spans="30:90">
      <c r="AD37149" s="73"/>
      <c r="AE37149" s="74"/>
      <c r="AF37149" s="74"/>
      <c r="BX37149" s="73"/>
      <c r="BY37149" s="74"/>
      <c r="BZ37149" s="74"/>
      <c r="CA37149" s="74"/>
      <c r="CF37149" s="79"/>
      <c r="CL37149" s="79"/>
    </row>
    <row r="37150" spans="30:90">
      <c r="AD37150" s="73"/>
      <c r="AE37150" s="74"/>
      <c r="AF37150" s="74"/>
      <c r="BX37150" s="73"/>
      <c r="BY37150" s="74"/>
      <c r="BZ37150" s="74"/>
      <c r="CA37150" s="74"/>
      <c r="CF37150" s="79"/>
      <c r="CL37150" s="79"/>
    </row>
    <row r="37151" spans="30:90">
      <c r="AD37151" s="73"/>
      <c r="AE37151" s="74"/>
      <c r="AF37151" s="74"/>
      <c r="BX37151" s="73"/>
      <c r="BY37151" s="74"/>
      <c r="BZ37151" s="74"/>
      <c r="CA37151" s="74"/>
      <c r="CF37151" s="79"/>
      <c r="CL37151" s="79"/>
    </row>
    <row r="37152" spans="30:90">
      <c r="AD37152" s="73"/>
      <c r="AE37152" s="74"/>
      <c r="AF37152" s="74"/>
      <c r="BX37152" s="73"/>
      <c r="BY37152" s="74"/>
      <c r="BZ37152" s="74"/>
      <c r="CA37152" s="74"/>
      <c r="CF37152" s="79"/>
      <c r="CL37152" s="79"/>
    </row>
    <row r="37153" spans="30:90">
      <c r="AD37153" s="73"/>
      <c r="AE37153" s="74"/>
      <c r="AF37153" s="74"/>
      <c r="BX37153" s="73"/>
      <c r="BY37153" s="74"/>
      <c r="BZ37153" s="74"/>
      <c r="CA37153" s="74"/>
      <c r="CF37153" s="79"/>
      <c r="CL37153" s="79"/>
    </row>
    <row r="37154" spans="30:90">
      <c r="AD37154" s="73"/>
      <c r="AE37154" s="74"/>
      <c r="AF37154" s="74"/>
      <c r="BX37154" s="73"/>
      <c r="BY37154" s="74"/>
      <c r="BZ37154" s="74"/>
      <c r="CA37154" s="74"/>
      <c r="CF37154" s="79"/>
      <c r="CL37154" s="79"/>
    </row>
    <row r="37155" spans="30:90">
      <c r="AD37155" s="73"/>
      <c r="AE37155" s="74"/>
      <c r="AF37155" s="74"/>
      <c r="BX37155" s="73"/>
      <c r="BY37155" s="74"/>
      <c r="BZ37155" s="74"/>
      <c r="CA37155" s="74"/>
      <c r="CF37155" s="79"/>
      <c r="CL37155" s="79"/>
    </row>
    <row r="37156" spans="30:90">
      <c r="AD37156" s="73"/>
      <c r="AE37156" s="74"/>
      <c r="AF37156" s="74"/>
      <c r="BX37156" s="73"/>
      <c r="BY37156" s="74"/>
      <c r="BZ37156" s="74"/>
      <c r="CA37156" s="74"/>
      <c r="CF37156" s="79"/>
      <c r="CL37156" s="79"/>
    </row>
    <row r="37157" spans="30:90">
      <c r="AD37157" s="73"/>
      <c r="AE37157" s="74"/>
      <c r="AF37157" s="74"/>
      <c r="BX37157" s="73"/>
      <c r="BY37157" s="74"/>
      <c r="BZ37157" s="74"/>
      <c r="CA37157" s="74"/>
      <c r="CF37157" s="79"/>
      <c r="CL37157" s="79"/>
    </row>
    <row r="37158" spans="30:90">
      <c r="AD37158" s="73"/>
      <c r="AE37158" s="74"/>
      <c r="AF37158" s="74"/>
      <c r="BX37158" s="73"/>
      <c r="BY37158" s="74"/>
      <c r="BZ37158" s="74"/>
      <c r="CA37158" s="74"/>
      <c r="CF37158" s="79"/>
      <c r="CL37158" s="79"/>
    </row>
    <row r="37159" spans="30:90">
      <c r="AD37159" s="73"/>
      <c r="AE37159" s="74"/>
      <c r="AF37159" s="74"/>
      <c r="BX37159" s="73"/>
      <c r="BY37159" s="74"/>
      <c r="BZ37159" s="74"/>
      <c r="CA37159" s="74"/>
      <c r="CF37159" s="79"/>
      <c r="CL37159" s="79"/>
    </row>
    <row r="37160" spans="30:90">
      <c r="AD37160" s="73"/>
      <c r="AE37160" s="74"/>
      <c r="AF37160" s="74"/>
      <c r="BX37160" s="73"/>
      <c r="BY37160" s="74"/>
      <c r="BZ37160" s="74"/>
      <c r="CA37160" s="74"/>
      <c r="CF37160" s="79"/>
      <c r="CL37160" s="79"/>
    </row>
    <row r="37161" spans="30:90">
      <c r="AD37161" s="73"/>
      <c r="AE37161" s="74"/>
      <c r="AF37161" s="74"/>
      <c r="BX37161" s="73"/>
      <c r="BY37161" s="74"/>
      <c r="BZ37161" s="74"/>
      <c r="CA37161" s="74"/>
      <c r="CF37161" s="79"/>
      <c r="CL37161" s="79"/>
    </row>
    <row r="37162" spans="30:90">
      <c r="AD37162" s="73"/>
      <c r="AE37162" s="74"/>
      <c r="AF37162" s="74"/>
      <c r="BX37162" s="73"/>
      <c r="BY37162" s="74"/>
      <c r="BZ37162" s="74"/>
      <c r="CA37162" s="74"/>
      <c r="CF37162" s="79"/>
      <c r="CL37162" s="79"/>
    </row>
    <row r="37163" spans="30:90">
      <c r="AD37163" s="73"/>
      <c r="AE37163" s="74"/>
      <c r="AF37163" s="74"/>
      <c r="BX37163" s="73"/>
      <c r="BY37163" s="74"/>
      <c r="BZ37163" s="74"/>
      <c r="CA37163" s="74"/>
      <c r="CF37163" s="79"/>
      <c r="CL37163" s="79"/>
    </row>
    <row r="37164" spans="30:90">
      <c r="AD37164" s="73"/>
      <c r="AE37164" s="74"/>
      <c r="AF37164" s="74"/>
      <c r="BX37164" s="73"/>
      <c r="BY37164" s="74"/>
      <c r="BZ37164" s="74"/>
      <c r="CA37164" s="74"/>
      <c r="CF37164" s="79"/>
      <c r="CL37164" s="79"/>
    </row>
    <row r="37165" spans="30:90">
      <c r="AD37165" s="73"/>
      <c r="AE37165" s="74"/>
      <c r="AF37165" s="74"/>
      <c r="BX37165" s="73"/>
      <c r="BY37165" s="74"/>
      <c r="BZ37165" s="74"/>
      <c r="CA37165" s="74"/>
      <c r="CF37165" s="79"/>
      <c r="CL37165" s="79"/>
    </row>
    <row r="37166" spans="30:90">
      <c r="AD37166" s="73"/>
      <c r="AE37166" s="74"/>
      <c r="AF37166" s="74"/>
      <c r="BX37166" s="73"/>
      <c r="BY37166" s="74"/>
      <c r="BZ37166" s="74"/>
      <c r="CA37166" s="74"/>
      <c r="CF37166" s="79"/>
      <c r="CL37166" s="79"/>
    </row>
    <row r="37167" spans="30:90">
      <c r="AD37167" s="73"/>
      <c r="AE37167" s="74"/>
      <c r="AF37167" s="74"/>
      <c r="BX37167" s="73"/>
      <c r="BY37167" s="74"/>
      <c r="BZ37167" s="74"/>
      <c r="CA37167" s="74"/>
      <c r="CF37167" s="79"/>
      <c r="CL37167" s="79"/>
    </row>
    <row r="37168" spans="30:90">
      <c r="AD37168" s="73"/>
      <c r="AE37168" s="74"/>
      <c r="AF37168" s="74"/>
      <c r="BX37168" s="73"/>
      <c r="BY37168" s="74"/>
      <c r="BZ37168" s="74"/>
      <c r="CA37168" s="74"/>
      <c r="CF37168" s="79"/>
      <c r="CL37168" s="79"/>
    </row>
    <row r="37169" spans="30:90">
      <c r="AD37169" s="73"/>
      <c r="AE37169" s="74"/>
      <c r="AF37169" s="74"/>
      <c r="BX37169" s="73"/>
      <c r="BY37169" s="74"/>
      <c r="BZ37169" s="74"/>
      <c r="CA37169" s="74"/>
      <c r="CF37169" s="79"/>
      <c r="CL37169" s="79"/>
    </row>
    <row r="37170" spans="30:90">
      <c r="AD37170" s="73"/>
      <c r="AE37170" s="74"/>
      <c r="AF37170" s="74"/>
      <c r="BX37170" s="73"/>
      <c r="BY37170" s="74"/>
      <c r="BZ37170" s="74"/>
      <c r="CA37170" s="74"/>
      <c r="CF37170" s="79"/>
      <c r="CL37170" s="79"/>
    </row>
    <row r="37171" spans="30:90">
      <c r="AD37171" s="73"/>
      <c r="AE37171" s="74"/>
      <c r="AF37171" s="74"/>
      <c r="BX37171" s="73"/>
      <c r="BY37171" s="74"/>
      <c r="BZ37171" s="74"/>
      <c r="CA37171" s="74"/>
      <c r="CF37171" s="79"/>
      <c r="CL37171" s="79"/>
    </row>
    <row r="37172" spans="30:90">
      <c r="AD37172" s="73"/>
      <c r="AE37172" s="74"/>
      <c r="AF37172" s="74"/>
      <c r="BX37172" s="73"/>
      <c r="BY37172" s="74"/>
      <c r="BZ37172" s="74"/>
      <c r="CA37172" s="74"/>
      <c r="CF37172" s="79"/>
      <c r="CL37172" s="79"/>
    </row>
    <row r="37173" spans="30:90">
      <c r="AD37173" s="73"/>
      <c r="AE37173" s="74"/>
      <c r="AF37173" s="74"/>
      <c r="BX37173" s="73"/>
      <c r="BY37173" s="74"/>
      <c r="BZ37173" s="74"/>
      <c r="CA37173" s="74"/>
      <c r="CF37173" s="79"/>
      <c r="CL37173" s="79"/>
    </row>
    <row r="37174" spans="30:90">
      <c r="AD37174" s="73"/>
      <c r="AE37174" s="74"/>
      <c r="AF37174" s="74"/>
      <c r="BX37174" s="73"/>
      <c r="BY37174" s="74"/>
      <c r="BZ37174" s="74"/>
      <c r="CA37174" s="74"/>
      <c r="CF37174" s="79"/>
      <c r="CL37174" s="79"/>
    </row>
    <row r="37175" spans="30:90">
      <c r="AD37175" s="73"/>
      <c r="AE37175" s="74"/>
      <c r="AF37175" s="74"/>
      <c r="BX37175" s="73"/>
      <c r="BY37175" s="74"/>
      <c r="BZ37175" s="74"/>
      <c r="CA37175" s="74"/>
      <c r="CF37175" s="79"/>
      <c r="CL37175" s="79"/>
    </row>
    <row r="37176" spans="30:90">
      <c r="AD37176" s="73"/>
      <c r="AE37176" s="74"/>
      <c r="AF37176" s="74"/>
      <c r="BX37176" s="73"/>
      <c r="BY37176" s="74"/>
      <c r="BZ37176" s="74"/>
      <c r="CA37176" s="74"/>
      <c r="CF37176" s="79"/>
      <c r="CL37176" s="79"/>
    </row>
    <row r="37177" spans="30:90">
      <c r="AD37177" s="73"/>
      <c r="AE37177" s="74"/>
      <c r="AF37177" s="74"/>
      <c r="BX37177" s="73"/>
      <c r="BY37177" s="74"/>
      <c r="BZ37177" s="74"/>
      <c r="CA37177" s="74"/>
      <c r="CF37177" s="79"/>
      <c r="CL37177" s="79"/>
    </row>
    <row r="37178" spans="30:90">
      <c r="AD37178" s="73"/>
      <c r="AE37178" s="74"/>
      <c r="AF37178" s="74"/>
      <c r="BX37178" s="73"/>
      <c r="BY37178" s="74"/>
      <c r="BZ37178" s="74"/>
      <c r="CA37178" s="74"/>
      <c r="CF37178" s="79"/>
      <c r="CL37178" s="79"/>
    </row>
    <row r="37179" spans="30:90">
      <c r="AD37179" s="73"/>
      <c r="AE37179" s="74"/>
      <c r="AF37179" s="74"/>
      <c r="BX37179" s="73"/>
      <c r="BY37179" s="74"/>
      <c r="BZ37179" s="74"/>
      <c r="CA37179" s="74"/>
      <c r="CF37179" s="79"/>
      <c r="CL37179" s="79"/>
    </row>
    <row r="37180" spans="30:90">
      <c r="AD37180" s="73"/>
      <c r="AE37180" s="74"/>
      <c r="AF37180" s="74"/>
      <c r="BX37180" s="73"/>
      <c r="BY37180" s="74"/>
      <c r="BZ37180" s="74"/>
      <c r="CA37180" s="74"/>
      <c r="CF37180" s="79"/>
      <c r="CL37180" s="79"/>
    </row>
    <row r="37181" spans="30:90">
      <c r="AD37181" s="73"/>
      <c r="AE37181" s="74"/>
      <c r="AF37181" s="74"/>
      <c r="BX37181" s="73"/>
      <c r="BY37181" s="74"/>
      <c r="BZ37181" s="74"/>
      <c r="CA37181" s="74"/>
      <c r="CF37181" s="79"/>
      <c r="CL37181" s="79"/>
    </row>
    <row r="37182" spans="30:90">
      <c r="AD37182" s="73"/>
      <c r="AE37182" s="74"/>
      <c r="AF37182" s="74"/>
      <c r="BX37182" s="73"/>
      <c r="BY37182" s="74"/>
      <c r="BZ37182" s="74"/>
      <c r="CA37182" s="74"/>
      <c r="CF37182" s="79"/>
      <c r="CL37182" s="79"/>
    </row>
    <row r="37183" spans="30:90">
      <c r="AD37183" s="73"/>
      <c r="AE37183" s="74"/>
      <c r="AF37183" s="74"/>
      <c r="BX37183" s="73"/>
      <c r="BY37183" s="74"/>
      <c r="BZ37183" s="74"/>
      <c r="CA37183" s="74"/>
      <c r="CF37183" s="79"/>
      <c r="CL37183" s="79"/>
    </row>
    <row r="37184" spans="30:90">
      <c r="AD37184" s="73"/>
      <c r="AE37184" s="74"/>
      <c r="AF37184" s="74"/>
      <c r="BX37184" s="73"/>
      <c r="BY37184" s="74"/>
      <c r="BZ37184" s="74"/>
      <c r="CA37184" s="74"/>
      <c r="CF37184" s="79"/>
      <c r="CL37184" s="79"/>
    </row>
    <row r="37185" spans="30:90">
      <c r="AD37185" s="73"/>
      <c r="AE37185" s="74"/>
      <c r="AF37185" s="74"/>
      <c r="BX37185" s="73"/>
      <c r="BY37185" s="74"/>
      <c r="BZ37185" s="74"/>
      <c r="CA37185" s="74"/>
      <c r="CF37185" s="79"/>
      <c r="CL37185" s="79"/>
    </row>
    <row r="37186" spans="30:90">
      <c r="AD37186" s="73"/>
      <c r="AE37186" s="74"/>
      <c r="AF37186" s="74"/>
      <c r="BX37186" s="73"/>
      <c r="BY37186" s="74"/>
      <c r="BZ37186" s="74"/>
      <c r="CA37186" s="74"/>
      <c r="CF37186" s="79"/>
      <c r="CL37186" s="79"/>
    </row>
    <row r="37187" spans="30:90">
      <c r="AD37187" s="73"/>
      <c r="AE37187" s="74"/>
      <c r="AF37187" s="74"/>
      <c r="BX37187" s="73"/>
      <c r="BY37187" s="74"/>
      <c r="BZ37187" s="74"/>
      <c r="CA37187" s="74"/>
      <c r="CF37187" s="79"/>
      <c r="CL37187" s="79"/>
    </row>
    <row r="37188" spans="30:90">
      <c r="AD37188" s="73"/>
      <c r="AE37188" s="74"/>
      <c r="AF37188" s="74"/>
      <c r="BX37188" s="73"/>
      <c r="BY37188" s="74"/>
      <c r="BZ37188" s="74"/>
      <c r="CA37188" s="74"/>
      <c r="CF37188" s="79"/>
      <c r="CL37188" s="79"/>
    </row>
    <row r="37189" spans="30:90">
      <c r="AD37189" s="73"/>
      <c r="AE37189" s="74"/>
      <c r="AF37189" s="74"/>
      <c r="BX37189" s="73"/>
      <c r="BY37189" s="74"/>
      <c r="BZ37189" s="74"/>
      <c r="CA37189" s="74"/>
      <c r="CF37189" s="79"/>
      <c r="CL37189" s="79"/>
    </row>
    <row r="37190" spans="30:90">
      <c r="AD37190" s="73"/>
      <c r="AE37190" s="74"/>
      <c r="AF37190" s="74"/>
      <c r="BX37190" s="73"/>
      <c r="BY37190" s="74"/>
      <c r="BZ37190" s="74"/>
      <c r="CA37190" s="74"/>
      <c r="CF37190" s="79"/>
      <c r="CL37190" s="79"/>
    </row>
    <row r="37191" spans="30:90">
      <c r="AD37191" s="73"/>
      <c r="AE37191" s="74"/>
      <c r="AF37191" s="74"/>
      <c r="BX37191" s="73"/>
      <c r="BY37191" s="74"/>
      <c r="BZ37191" s="74"/>
      <c r="CA37191" s="74"/>
      <c r="CF37191" s="79"/>
      <c r="CL37191" s="79"/>
    </row>
    <row r="37192" spans="30:90">
      <c r="AD37192" s="73"/>
      <c r="AE37192" s="74"/>
      <c r="AF37192" s="74"/>
      <c r="BX37192" s="73"/>
      <c r="BY37192" s="74"/>
      <c r="BZ37192" s="74"/>
      <c r="CA37192" s="74"/>
      <c r="CF37192" s="79"/>
      <c r="CL37192" s="79"/>
    </row>
    <row r="37193" spans="30:90">
      <c r="AD37193" s="73"/>
      <c r="AE37193" s="74"/>
      <c r="AF37193" s="74"/>
      <c r="BX37193" s="73"/>
      <c r="BY37193" s="74"/>
      <c r="BZ37193" s="74"/>
      <c r="CA37193" s="74"/>
      <c r="CF37193" s="79"/>
      <c r="CL37193" s="79"/>
    </row>
    <row r="37194" spans="30:90">
      <c r="AD37194" s="73"/>
      <c r="AE37194" s="74"/>
      <c r="AF37194" s="74"/>
      <c r="BX37194" s="73"/>
      <c r="BY37194" s="74"/>
      <c r="BZ37194" s="74"/>
      <c r="CA37194" s="74"/>
      <c r="CF37194" s="79"/>
      <c r="CL37194" s="79"/>
    </row>
    <row r="37195" spans="30:90">
      <c r="AD37195" s="73"/>
      <c r="AE37195" s="74"/>
      <c r="AF37195" s="74"/>
      <c r="BX37195" s="73"/>
      <c r="BY37195" s="74"/>
      <c r="BZ37195" s="74"/>
      <c r="CA37195" s="74"/>
      <c r="CF37195" s="79"/>
      <c r="CL37195" s="79"/>
    </row>
    <row r="37196" spans="30:90">
      <c r="AD37196" s="73"/>
      <c r="AE37196" s="74"/>
      <c r="AF37196" s="74"/>
      <c r="BX37196" s="73"/>
      <c r="BY37196" s="74"/>
      <c r="BZ37196" s="74"/>
      <c r="CA37196" s="74"/>
      <c r="CF37196" s="79"/>
      <c r="CL37196" s="79"/>
    </row>
    <row r="37197" spans="30:90">
      <c r="AD37197" s="73"/>
      <c r="AE37197" s="74"/>
      <c r="AF37197" s="74"/>
      <c r="BX37197" s="73"/>
      <c r="BY37197" s="74"/>
      <c r="BZ37197" s="74"/>
      <c r="CA37197" s="74"/>
      <c r="CF37197" s="79"/>
      <c r="CL37197" s="79"/>
    </row>
    <row r="37198" spans="30:90">
      <c r="AD37198" s="73"/>
      <c r="AE37198" s="74"/>
      <c r="AF37198" s="74"/>
      <c r="BX37198" s="73"/>
      <c r="BY37198" s="74"/>
      <c r="BZ37198" s="74"/>
      <c r="CA37198" s="74"/>
      <c r="CF37198" s="79"/>
      <c r="CL37198" s="79"/>
    </row>
    <row r="37199" spans="30:90">
      <c r="AD37199" s="73"/>
      <c r="AE37199" s="74"/>
      <c r="AF37199" s="74"/>
      <c r="BX37199" s="73"/>
      <c r="BY37199" s="74"/>
      <c r="BZ37199" s="74"/>
      <c r="CA37199" s="74"/>
      <c r="CF37199" s="79"/>
      <c r="CL37199" s="79"/>
    </row>
    <row r="37200" spans="30:90">
      <c r="AD37200" s="73"/>
      <c r="AE37200" s="74"/>
      <c r="AF37200" s="74"/>
      <c r="BX37200" s="73"/>
      <c r="BY37200" s="74"/>
      <c r="BZ37200" s="74"/>
      <c r="CA37200" s="74"/>
      <c r="CF37200" s="79"/>
      <c r="CL37200" s="79"/>
    </row>
    <row r="37201" spans="30:90">
      <c r="AD37201" s="73"/>
      <c r="AE37201" s="74"/>
      <c r="AF37201" s="74"/>
      <c r="BX37201" s="73"/>
      <c r="BY37201" s="74"/>
      <c r="BZ37201" s="74"/>
      <c r="CA37201" s="74"/>
      <c r="CF37201" s="79"/>
      <c r="CL37201" s="79"/>
    </row>
    <row r="37202" spans="30:90">
      <c r="AD37202" s="73"/>
      <c r="AE37202" s="74"/>
      <c r="AF37202" s="74"/>
      <c r="BX37202" s="73"/>
      <c r="BY37202" s="74"/>
      <c r="BZ37202" s="74"/>
      <c r="CA37202" s="74"/>
      <c r="CF37202" s="79"/>
      <c r="CL37202" s="79"/>
    </row>
    <row r="37203" spans="30:90">
      <c r="AD37203" s="73"/>
      <c r="AE37203" s="74"/>
      <c r="AF37203" s="74"/>
      <c r="BX37203" s="73"/>
      <c r="BY37203" s="74"/>
      <c r="BZ37203" s="74"/>
      <c r="CA37203" s="74"/>
      <c r="CF37203" s="79"/>
      <c r="CL37203" s="79"/>
    </row>
    <row r="37204" spans="30:90">
      <c r="AD37204" s="73"/>
      <c r="AE37204" s="74"/>
      <c r="AF37204" s="74"/>
      <c r="BX37204" s="73"/>
      <c r="BY37204" s="74"/>
      <c r="BZ37204" s="74"/>
      <c r="CA37204" s="74"/>
      <c r="CF37204" s="79"/>
      <c r="CL37204" s="79"/>
    </row>
    <row r="37205" spans="30:90">
      <c r="AD37205" s="73"/>
      <c r="AE37205" s="74"/>
      <c r="AF37205" s="74"/>
      <c r="BX37205" s="73"/>
      <c r="BY37205" s="74"/>
      <c r="BZ37205" s="74"/>
      <c r="CA37205" s="74"/>
      <c r="CF37205" s="79"/>
      <c r="CL37205" s="79"/>
    </row>
    <row r="37206" spans="30:90">
      <c r="AD37206" s="73"/>
      <c r="AE37206" s="74"/>
      <c r="AF37206" s="74"/>
      <c r="BX37206" s="73"/>
      <c r="BY37206" s="74"/>
      <c r="BZ37206" s="74"/>
      <c r="CA37206" s="74"/>
      <c r="CF37206" s="79"/>
      <c r="CL37206" s="79"/>
    </row>
    <row r="37207" spans="30:90">
      <c r="AD37207" s="73"/>
      <c r="AE37207" s="74"/>
      <c r="AF37207" s="74"/>
      <c r="BX37207" s="73"/>
      <c r="BY37207" s="74"/>
      <c r="BZ37207" s="74"/>
      <c r="CA37207" s="74"/>
      <c r="CF37207" s="79"/>
      <c r="CL37207" s="79"/>
    </row>
    <row r="37208" spans="30:90">
      <c r="AD37208" s="73"/>
      <c r="AE37208" s="74"/>
      <c r="AF37208" s="74"/>
      <c r="BX37208" s="73"/>
      <c r="BY37208" s="74"/>
      <c r="BZ37208" s="74"/>
      <c r="CA37208" s="74"/>
      <c r="CF37208" s="79"/>
      <c r="CL37208" s="79"/>
    </row>
    <row r="37209" spans="30:90">
      <c r="AD37209" s="73"/>
      <c r="AE37209" s="74"/>
      <c r="AF37209" s="74"/>
      <c r="BX37209" s="73"/>
      <c r="BY37209" s="74"/>
      <c r="BZ37209" s="74"/>
      <c r="CA37209" s="74"/>
      <c r="CF37209" s="79"/>
      <c r="CL37209" s="79"/>
    </row>
    <row r="37210" spans="30:90">
      <c r="AD37210" s="73"/>
      <c r="AE37210" s="74"/>
      <c r="AF37210" s="74"/>
      <c r="BX37210" s="73"/>
      <c r="BY37210" s="74"/>
      <c r="BZ37210" s="74"/>
      <c r="CA37210" s="74"/>
      <c r="CF37210" s="79"/>
      <c r="CL37210" s="79"/>
    </row>
    <row r="37211" spans="30:90">
      <c r="AD37211" s="73"/>
      <c r="AE37211" s="74"/>
      <c r="AF37211" s="74"/>
      <c r="BX37211" s="73"/>
      <c r="BY37211" s="74"/>
      <c r="BZ37211" s="74"/>
      <c r="CA37211" s="74"/>
      <c r="CF37211" s="79"/>
      <c r="CL37211" s="79"/>
    </row>
    <row r="37212" spans="30:90">
      <c r="AD37212" s="73"/>
      <c r="AE37212" s="74"/>
      <c r="AF37212" s="74"/>
      <c r="BX37212" s="73"/>
      <c r="BY37212" s="74"/>
      <c r="BZ37212" s="74"/>
      <c r="CA37212" s="74"/>
      <c r="CF37212" s="79"/>
      <c r="CL37212" s="79"/>
    </row>
    <row r="37213" spans="30:90">
      <c r="AD37213" s="73"/>
      <c r="AE37213" s="74"/>
      <c r="AF37213" s="74"/>
      <c r="BX37213" s="73"/>
      <c r="BY37213" s="74"/>
      <c r="BZ37213" s="74"/>
      <c r="CA37213" s="74"/>
      <c r="CF37213" s="79"/>
      <c r="CL37213" s="79"/>
    </row>
    <row r="37214" spans="30:90">
      <c r="AD37214" s="73"/>
      <c r="AE37214" s="74"/>
      <c r="AF37214" s="74"/>
      <c r="BX37214" s="73"/>
      <c r="BY37214" s="74"/>
      <c r="BZ37214" s="74"/>
      <c r="CA37214" s="74"/>
      <c r="CF37214" s="79"/>
      <c r="CL37214" s="79"/>
    </row>
    <row r="37215" spans="30:90">
      <c r="AD37215" s="73"/>
      <c r="AE37215" s="74"/>
      <c r="AF37215" s="74"/>
      <c r="BX37215" s="73"/>
      <c r="BY37215" s="74"/>
      <c r="BZ37215" s="74"/>
      <c r="CA37215" s="74"/>
      <c r="CF37215" s="79"/>
      <c r="CL37215" s="79"/>
    </row>
    <row r="37216" spans="30:90">
      <c r="AD37216" s="73"/>
      <c r="AE37216" s="74"/>
      <c r="AF37216" s="74"/>
      <c r="BX37216" s="73"/>
      <c r="BY37216" s="74"/>
      <c r="BZ37216" s="74"/>
      <c r="CA37216" s="74"/>
      <c r="CF37216" s="79"/>
      <c r="CL37216" s="79"/>
    </row>
    <row r="37217" spans="30:90">
      <c r="AD37217" s="73"/>
      <c r="AE37217" s="74"/>
      <c r="AF37217" s="74"/>
      <c r="BX37217" s="73"/>
      <c r="BY37217" s="74"/>
      <c r="BZ37217" s="74"/>
      <c r="CA37217" s="74"/>
      <c r="CF37217" s="79"/>
      <c r="CL37217" s="79"/>
    </row>
    <row r="37218" spans="30:90">
      <c r="AD37218" s="73"/>
      <c r="AE37218" s="74"/>
      <c r="AF37218" s="74"/>
      <c r="BX37218" s="73"/>
      <c r="BY37218" s="74"/>
      <c r="BZ37218" s="74"/>
      <c r="CA37218" s="74"/>
      <c r="CF37218" s="79"/>
      <c r="CL37218" s="79"/>
    </row>
    <row r="37219" spans="30:90">
      <c r="AD37219" s="73"/>
      <c r="AE37219" s="74"/>
      <c r="AF37219" s="74"/>
      <c r="BX37219" s="73"/>
      <c r="BY37219" s="74"/>
      <c r="BZ37219" s="74"/>
      <c r="CA37219" s="74"/>
      <c r="CF37219" s="79"/>
      <c r="CL37219" s="79"/>
    </row>
    <row r="37220" spans="30:90">
      <c r="AD37220" s="73"/>
      <c r="AE37220" s="74"/>
      <c r="AF37220" s="74"/>
      <c r="BX37220" s="73"/>
      <c r="BY37220" s="74"/>
      <c r="BZ37220" s="74"/>
      <c r="CA37220" s="74"/>
      <c r="CF37220" s="79"/>
      <c r="CL37220" s="79"/>
    </row>
    <row r="37221" spans="30:90">
      <c r="AD37221" s="73"/>
      <c r="AE37221" s="74"/>
      <c r="AF37221" s="74"/>
      <c r="BX37221" s="73"/>
      <c r="BY37221" s="74"/>
      <c r="BZ37221" s="74"/>
      <c r="CA37221" s="74"/>
      <c r="CF37221" s="79"/>
      <c r="CL37221" s="79"/>
    </row>
    <row r="37222" spans="30:90">
      <c r="AD37222" s="73"/>
      <c r="AE37222" s="74"/>
      <c r="AF37222" s="74"/>
      <c r="BX37222" s="73"/>
      <c r="BY37222" s="74"/>
      <c r="BZ37222" s="74"/>
      <c r="CA37222" s="74"/>
      <c r="CF37222" s="79"/>
      <c r="CL37222" s="79"/>
    </row>
    <row r="37223" spans="30:90">
      <c r="AD37223" s="73"/>
      <c r="AE37223" s="74"/>
      <c r="AF37223" s="74"/>
      <c r="BX37223" s="73"/>
      <c r="BY37223" s="74"/>
      <c r="BZ37223" s="74"/>
      <c r="CA37223" s="74"/>
      <c r="CF37223" s="79"/>
      <c r="CL37223" s="79"/>
    </row>
    <row r="37224" spans="30:90">
      <c r="AD37224" s="73"/>
      <c r="AE37224" s="74"/>
      <c r="AF37224" s="74"/>
      <c r="BX37224" s="73"/>
      <c r="BY37224" s="74"/>
      <c r="BZ37224" s="74"/>
      <c r="CA37224" s="74"/>
      <c r="CF37224" s="79"/>
      <c r="CL37224" s="79"/>
    </row>
    <row r="37225" spans="30:90">
      <c r="AD37225" s="73"/>
      <c r="AE37225" s="74"/>
      <c r="AF37225" s="74"/>
      <c r="BX37225" s="73"/>
      <c r="BY37225" s="74"/>
      <c r="BZ37225" s="74"/>
      <c r="CA37225" s="74"/>
      <c r="CF37225" s="79"/>
      <c r="CL37225" s="79"/>
    </row>
    <row r="37226" spans="30:90">
      <c r="AD37226" s="73"/>
      <c r="AE37226" s="74"/>
      <c r="AF37226" s="74"/>
      <c r="BX37226" s="73"/>
      <c r="BY37226" s="74"/>
      <c r="BZ37226" s="74"/>
      <c r="CA37226" s="74"/>
      <c r="CF37226" s="79"/>
      <c r="CL37226" s="79"/>
    </row>
    <row r="37227" spans="30:90">
      <c r="AD37227" s="73"/>
      <c r="AE37227" s="74"/>
      <c r="AF37227" s="74"/>
      <c r="BX37227" s="73"/>
      <c r="BY37227" s="74"/>
      <c r="BZ37227" s="74"/>
      <c r="CA37227" s="74"/>
      <c r="CF37227" s="79"/>
      <c r="CL37227" s="79"/>
    </row>
    <row r="37228" spans="30:90">
      <c r="AD37228" s="73"/>
      <c r="AE37228" s="74"/>
      <c r="AF37228" s="74"/>
      <c r="BX37228" s="73"/>
      <c r="BY37228" s="74"/>
      <c r="BZ37228" s="74"/>
      <c r="CA37228" s="74"/>
      <c r="CF37228" s="79"/>
      <c r="CL37228" s="79"/>
    </row>
    <row r="37229" spans="30:90">
      <c r="AD37229" s="73"/>
      <c r="AE37229" s="74"/>
      <c r="AF37229" s="74"/>
      <c r="BX37229" s="73"/>
      <c r="BY37229" s="74"/>
      <c r="BZ37229" s="74"/>
      <c r="CA37229" s="74"/>
      <c r="CF37229" s="79"/>
      <c r="CL37229" s="79"/>
    </row>
    <row r="37230" spans="30:90">
      <c r="AD37230" s="73"/>
      <c r="AE37230" s="74"/>
      <c r="AF37230" s="74"/>
      <c r="BX37230" s="73"/>
      <c r="BY37230" s="74"/>
      <c r="BZ37230" s="74"/>
      <c r="CA37230" s="74"/>
      <c r="CF37230" s="79"/>
      <c r="CL37230" s="79"/>
    </row>
    <row r="37231" spans="30:90">
      <c r="AD37231" s="73"/>
      <c r="AE37231" s="74"/>
      <c r="AF37231" s="74"/>
      <c r="BX37231" s="73"/>
      <c r="BY37231" s="74"/>
      <c r="BZ37231" s="74"/>
      <c r="CA37231" s="74"/>
      <c r="CF37231" s="79"/>
      <c r="CL37231" s="79"/>
    </row>
    <row r="37232" spans="30:90">
      <c r="AD37232" s="73"/>
      <c r="AE37232" s="74"/>
      <c r="AF37232" s="74"/>
      <c r="BX37232" s="73"/>
      <c r="BY37232" s="74"/>
      <c r="BZ37232" s="74"/>
      <c r="CA37232" s="74"/>
      <c r="CF37232" s="79"/>
      <c r="CL37232" s="79"/>
    </row>
    <row r="37233" spans="30:90">
      <c r="AD37233" s="73"/>
      <c r="AE37233" s="74"/>
      <c r="AF37233" s="74"/>
      <c r="BX37233" s="73"/>
      <c r="BY37233" s="74"/>
      <c r="BZ37233" s="74"/>
      <c r="CA37233" s="74"/>
      <c r="CF37233" s="79"/>
      <c r="CL37233" s="79"/>
    </row>
    <row r="37234" spans="30:90">
      <c r="AD37234" s="73"/>
      <c r="AE37234" s="74"/>
      <c r="AF37234" s="74"/>
      <c r="BX37234" s="73"/>
      <c r="BY37234" s="74"/>
      <c r="BZ37234" s="74"/>
      <c r="CA37234" s="74"/>
      <c r="CF37234" s="79"/>
      <c r="CL37234" s="79"/>
    </row>
    <row r="37235" spans="30:90">
      <c r="AD37235" s="73"/>
      <c r="AE37235" s="74"/>
      <c r="AF37235" s="74"/>
      <c r="BX37235" s="73"/>
      <c r="BY37235" s="74"/>
      <c r="BZ37235" s="74"/>
      <c r="CA37235" s="74"/>
      <c r="CF37235" s="79"/>
      <c r="CL37235" s="79"/>
    </row>
    <row r="37236" spans="30:90">
      <c r="AD37236" s="73"/>
      <c r="AE37236" s="74"/>
      <c r="AF37236" s="74"/>
      <c r="BX37236" s="73"/>
      <c r="BY37236" s="74"/>
      <c r="BZ37236" s="74"/>
      <c r="CA37236" s="74"/>
      <c r="CF37236" s="79"/>
      <c r="CL37236" s="79"/>
    </row>
    <row r="37237" spans="30:90">
      <c r="AD37237" s="73"/>
      <c r="AE37237" s="74"/>
      <c r="AF37237" s="74"/>
      <c r="BX37237" s="73"/>
      <c r="BY37237" s="74"/>
      <c r="BZ37237" s="74"/>
      <c r="CA37237" s="74"/>
      <c r="CF37237" s="79"/>
      <c r="CL37237" s="79"/>
    </row>
    <row r="37238" spans="30:90">
      <c r="AD37238" s="73"/>
      <c r="AE37238" s="74"/>
      <c r="AF37238" s="74"/>
      <c r="BX37238" s="73"/>
      <c r="BY37238" s="74"/>
      <c r="BZ37238" s="74"/>
      <c r="CA37238" s="74"/>
      <c r="CF37238" s="79"/>
      <c r="CL37238" s="79"/>
    </row>
    <row r="37239" spans="30:90">
      <c r="AD37239" s="73"/>
      <c r="AE37239" s="74"/>
      <c r="AF37239" s="74"/>
      <c r="BX37239" s="73"/>
      <c r="BY37239" s="74"/>
      <c r="BZ37239" s="74"/>
      <c r="CA37239" s="74"/>
      <c r="CF37239" s="79"/>
      <c r="CL37239" s="79"/>
    </row>
    <row r="37240" spans="30:90">
      <c r="AD37240" s="73"/>
      <c r="AE37240" s="74"/>
      <c r="AF37240" s="74"/>
      <c r="BX37240" s="73"/>
      <c r="BY37240" s="74"/>
      <c r="BZ37240" s="74"/>
      <c r="CA37240" s="74"/>
      <c r="CF37240" s="79"/>
      <c r="CL37240" s="79"/>
    </row>
    <row r="37241" spans="30:90">
      <c r="AD37241" s="73"/>
      <c r="AE37241" s="74"/>
      <c r="AF37241" s="74"/>
      <c r="BX37241" s="73"/>
      <c r="BY37241" s="74"/>
      <c r="BZ37241" s="74"/>
      <c r="CA37241" s="74"/>
      <c r="CF37241" s="79"/>
      <c r="CL37241" s="79"/>
    </row>
    <row r="37242" spans="30:90">
      <c r="AD37242" s="73"/>
      <c r="AE37242" s="74"/>
      <c r="AF37242" s="74"/>
      <c r="BX37242" s="73"/>
      <c r="BY37242" s="74"/>
      <c r="BZ37242" s="74"/>
      <c r="CA37242" s="74"/>
      <c r="CF37242" s="79"/>
      <c r="CL37242" s="79"/>
    </row>
    <row r="37243" spans="30:90">
      <c r="AD37243" s="73"/>
      <c r="AE37243" s="74"/>
      <c r="AF37243" s="74"/>
      <c r="BX37243" s="73"/>
      <c r="BY37243" s="74"/>
      <c r="BZ37243" s="74"/>
      <c r="CA37243" s="74"/>
      <c r="CF37243" s="79"/>
      <c r="CL37243" s="79"/>
    </row>
    <row r="37244" spans="30:90">
      <c r="AD37244" s="73"/>
      <c r="AE37244" s="74"/>
      <c r="AF37244" s="74"/>
      <c r="BX37244" s="73"/>
      <c r="BY37244" s="74"/>
      <c r="BZ37244" s="74"/>
      <c r="CA37244" s="74"/>
      <c r="CF37244" s="79"/>
      <c r="CL37244" s="79"/>
    </row>
    <row r="37245" spans="30:90">
      <c r="AD37245" s="73"/>
      <c r="AE37245" s="74"/>
      <c r="AF37245" s="74"/>
      <c r="BX37245" s="73"/>
      <c r="BY37245" s="74"/>
      <c r="BZ37245" s="74"/>
      <c r="CA37245" s="74"/>
      <c r="CF37245" s="79"/>
      <c r="CL37245" s="79"/>
    </row>
    <row r="37246" spans="30:90">
      <c r="AD37246" s="73"/>
      <c r="AE37246" s="74"/>
      <c r="AF37246" s="74"/>
      <c r="BX37246" s="73"/>
      <c r="BY37246" s="74"/>
      <c r="BZ37246" s="74"/>
      <c r="CA37246" s="74"/>
      <c r="CF37246" s="79"/>
      <c r="CL37246" s="79"/>
    </row>
    <row r="37247" spans="30:90">
      <c r="AD37247" s="73"/>
      <c r="AE37247" s="74"/>
      <c r="AF37247" s="74"/>
      <c r="BX37247" s="73"/>
      <c r="BY37247" s="74"/>
      <c r="BZ37247" s="74"/>
      <c r="CA37247" s="74"/>
      <c r="CF37247" s="79"/>
      <c r="CL37247" s="79"/>
    </row>
    <row r="37248" spans="30:90">
      <c r="AD37248" s="73"/>
      <c r="AE37248" s="74"/>
      <c r="AF37248" s="74"/>
      <c r="BX37248" s="73"/>
      <c r="BY37248" s="74"/>
      <c r="BZ37248" s="74"/>
      <c r="CA37248" s="74"/>
      <c r="CF37248" s="79"/>
      <c r="CL37248" s="79"/>
    </row>
    <row r="37249" spans="30:90">
      <c r="AD37249" s="73"/>
      <c r="AE37249" s="74"/>
      <c r="AF37249" s="74"/>
      <c r="BX37249" s="73"/>
      <c r="BY37249" s="74"/>
      <c r="BZ37249" s="74"/>
      <c r="CA37249" s="74"/>
      <c r="CF37249" s="79"/>
      <c r="CL37249" s="79"/>
    </row>
    <row r="37250" spans="30:90">
      <c r="AD37250" s="73"/>
      <c r="AE37250" s="74"/>
      <c r="AF37250" s="74"/>
      <c r="BX37250" s="73"/>
      <c r="BY37250" s="74"/>
      <c r="BZ37250" s="74"/>
      <c r="CA37250" s="74"/>
      <c r="CF37250" s="79"/>
      <c r="CL37250" s="79"/>
    </row>
    <row r="37251" spans="30:90">
      <c r="AD37251" s="73"/>
      <c r="AE37251" s="74"/>
      <c r="AF37251" s="74"/>
      <c r="BX37251" s="73"/>
      <c r="BY37251" s="74"/>
      <c r="BZ37251" s="74"/>
      <c r="CA37251" s="74"/>
      <c r="CF37251" s="79"/>
      <c r="CL37251" s="79"/>
    </row>
    <row r="37252" spans="30:90">
      <c r="AD37252" s="73"/>
      <c r="AE37252" s="74"/>
      <c r="AF37252" s="74"/>
      <c r="BX37252" s="73"/>
      <c r="BY37252" s="74"/>
      <c r="BZ37252" s="74"/>
      <c r="CA37252" s="74"/>
      <c r="CF37252" s="79"/>
      <c r="CL37252" s="79"/>
    </row>
    <row r="37253" spans="30:90">
      <c r="AD37253" s="73"/>
      <c r="AE37253" s="74"/>
      <c r="AF37253" s="74"/>
      <c r="BX37253" s="73"/>
      <c r="BY37253" s="74"/>
      <c r="BZ37253" s="74"/>
      <c r="CA37253" s="74"/>
      <c r="CF37253" s="79"/>
      <c r="CL37253" s="79"/>
    </row>
    <row r="37254" spans="30:90">
      <c r="AD37254" s="73"/>
      <c r="AE37254" s="74"/>
      <c r="AF37254" s="74"/>
      <c r="BX37254" s="73"/>
      <c r="BY37254" s="74"/>
      <c r="BZ37254" s="74"/>
      <c r="CA37254" s="74"/>
      <c r="CF37254" s="79"/>
      <c r="CL37254" s="79"/>
    </row>
    <row r="37255" spans="30:90">
      <c r="AD37255" s="73"/>
      <c r="AE37255" s="74"/>
      <c r="AF37255" s="74"/>
      <c r="BX37255" s="73"/>
      <c r="BY37255" s="74"/>
      <c r="BZ37255" s="74"/>
      <c r="CA37255" s="74"/>
      <c r="CF37255" s="79"/>
      <c r="CL37255" s="79"/>
    </row>
    <row r="37256" spans="30:90">
      <c r="AD37256" s="73"/>
      <c r="AE37256" s="74"/>
      <c r="AF37256" s="74"/>
      <c r="BX37256" s="73"/>
      <c r="BY37256" s="74"/>
      <c r="BZ37256" s="74"/>
      <c r="CA37256" s="74"/>
      <c r="CF37256" s="79"/>
      <c r="CL37256" s="79"/>
    </row>
    <row r="37257" spans="30:90">
      <c r="AD37257" s="73"/>
      <c r="AE37257" s="74"/>
      <c r="AF37257" s="74"/>
      <c r="BX37257" s="73"/>
      <c r="BY37257" s="74"/>
      <c r="BZ37257" s="74"/>
      <c r="CA37257" s="74"/>
      <c r="CF37257" s="79"/>
      <c r="CL37257" s="79"/>
    </row>
    <row r="37258" spans="30:90">
      <c r="AD37258" s="73"/>
      <c r="AE37258" s="74"/>
      <c r="AF37258" s="74"/>
      <c r="BX37258" s="73"/>
      <c r="BY37258" s="74"/>
      <c r="BZ37258" s="74"/>
      <c r="CA37258" s="74"/>
      <c r="CF37258" s="79"/>
      <c r="CL37258" s="79"/>
    </row>
    <row r="37259" spans="30:90">
      <c r="AD37259" s="73"/>
      <c r="AE37259" s="74"/>
      <c r="AF37259" s="74"/>
      <c r="BX37259" s="73"/>
      <c r="BY37259" s="74"/>
      <c r="BZ37259" s="74"/>
      <c r="CA37259" s="74"/>
      <c r="CF37259" s="79"/>
      <c r="CL37259" s="79"/>
    </row>
    <row r="37260" spans="30:90">
      <c r="AD37260" s="73"/>
      <c r="AE37260" s="74"/>
      <c r="AF37260" s="74"/>
      <c r="BX37260" s="73"/>
      <c r="BY37260" s="74"/>
      <c r="BZ37260" s="74"/>
      <c r="CA37260" s="74"/>
      <c r="CF37260" s="79"/>
      <c r="CL37260" s="79"/>
    </row>
    <row r="37261" spans="30:90">
      <c r="AD37261" s="73"/>
      <c r="AE37261" s="74"/>
      <c r="AF37261" s="74"/>
      <c r="BX37261" s="73"/>
      <c r="BY37261" s="74"/>
      <c r="BZ37261" s="74"/>
      <c r="CA37261" s="74"/>
      <c r="CF37261" s="79"/>
      <c r="CL37261" s="79"/>
    </row>
    <row r="37262" spans="30:90">
      <c r="AD37262" s="73"/>
      <c r="AE37262" s="74"/>
      <c r="AF37262" s="74"/>
      <c r="BX37262" s="73"/>
      <c r="BY37262" s="74"/>
      <c r="BZ37262" s="74"/>
      <c r="CA37262" s="74"/>
      <c r="CF37262" s="79"/>
      <c r="CL37262" s="79"/>
    </row>
    <row r="37263" spans="30:90">
      <c r="AD37263" s="73"/>
      <c r="AE37263" s="74"/>
      <c r="AF37263" s="74"/>
      <c r="BX37263" s="73"/>
      <c r="BY37263" s="74"/>
      <c r="BZ37263" s="74"/>
      <c r="CA37263" s="74"/>
      <c r="CF37263" s="79"/>
      <c r="CL37263" s="79"/>
    </row>
    <row r="37264" spans="30:90">
      <c r="AD37264" s="73"/>
      <c r="AE37264" s="74"/>
      <c r="AF37264" s="74"/>
      <c r="BX37264" s="73"/>
      <c r="BY37264" s="74"/>
      <c r="BZ37264" s="74"/>
      <c r="CA37264" s="74"/>
      <c r="CF37264" s="79"/>
      <c r="CL37264" s="79"/>
    </row>
    <row r="37265" spans="30:90">
      <c r="AD37265" s="73"/>
      <c r="AE37265" s="74"/>
      <c r="AF37265" s="74"/>
      <c r="BX37265" s="73"/>
      <c r="BY37265" s="74"/>
      <c r="BZ37265" s="74"/>
      <c r="CA37265" s="74"/>
      <c r="CF37265" s="79"/>
      <c r="CL37265" s="79"/>
    </row>
    <row r="37266" spans="30:90">
      <c r="AD37266" s="73"/>
      <c r="AE37266" s="74"/>
      <c r="AF37266" s="74"/>
      <c r="BX37266" s="73"/>
      <c r="BY37266" s="74"/>
      <c r="BZ37266" s="74"/>
      <c r="CA37266" s="74"/>
      <c r="CF37266" s="79"/>
      <c r="CL37266" s="79"/>
    </row>
    <row r="37267" spans="30:90">
      <c r="AD37267" s="73"/>
      <c r="AE37267" s="74"/>
      <c r="AF37267" s="74"/>
      <c r="BX37267" s="73"/>
      <c r="BY37267" s="74"/>
      <c r="BZ37267" s="74"/>
      <c r="CA37267" s="74"/>
      <c r="CF37267" s="79"/>
      <c r="CL37267" s="79"/>
    </row>
    <row r="37268" spans="30:90">
      <c r="AD37268" s="73"/>
      <c r="AE37268" s="74"/>
      <c r="AF37268" s="74"/>
      <c r="BX37268" s="73"/>
      <c r="BY37268" s="74"/>
      <c r="BZ37268" s="74"/>
      <c r="CA37268" s="74"/>
      <c r="CF37268" s="79"/>
      <c r="CL37268" s="79"/>
    </row>
    <row r="37269" spans="30:90">
      <c r="AD37269" s="73"/>
      <c r="AE37269" s="74"/>
      <c r="AF37269" s="74"/>
      <c r="BX37269" s="73"/>
      <c r="BY37269" s="74"/>
      <c r="BZ37269" s="74"/>
      <c r="CA37269" s="74"/>
      <c r="CF37269" s="79"/>
      <c r="CL37269" s="79"/>
    </row>
    <row r="37270" spans="30:90">
      <c r="AD37270" s="73"/>
      <c r="AE37270" s="74"/>
      <c r="AF37270" s="74"/>
      <c r="BX37270" s="73"/>
      <c r="BY37270" s="74"/>
      <c r="BZ37270" s="74"/>
      <c r="CA37270" s="74"/>
      <c r="CF37270" s="79"/>
      <c r="CL37270" s="79"/>
    </row>
    <row r="37271" spans="30:90">
      <c r="AD37271" s="73"/>
      <c r="AE37271" s="74"/>
      <c r="AF37271" s="74"/>
      <c r="BX37271" s="73"/>
      <c r="BY37271" s="74"/>
      <c r="BZ37271" s="74"/>
      <c r="CA37271" s="74"/>
      <c r="CF37271" s="79"/>
      <c r="CL37271" s="79"/>
    </row>
    <row r="37272" spans="30:90">
      <c r="AD37272" s="73"/>
      <c r="AE37272" s="74"/>
      <c r="AF37272" s="74"/>
      <c r="BX37272" s="73"/>
      <c r="BY37272" s="74"/>
      <c r="BZ37272" s="74"/>
      <c r="CA37272" s="74"/>
      <c r="CF37272" s="79"/>
      <c r="CL37272" s="79"/>
    </row>
    <row r="37273" spans="30:90">
      <c r="AD37273" s="73"/>
      <c r="AE37273" s="74"/>
      <c r="AF37273" s="74"/>
      <c r="BX37273" s="73"/>
      <c r="BY37273" s="74"/>
      <c r="BZ37273" s="74"/>
      <c r="CA37273" s="74"/>
      <c r="CF37273" s="79"/>
      <c r="CL37273" s="79"/>
    </row>
    <row r="37274" spans="30:90">
      <c r="AD37274" s="73"/>
      <c r="AE37274" s="74"/>
      <c r="AF37274" s="74"/>
      <c r="BX37274" s="73"/>
      <c r="BY37274" s="74"/>
      <c r="BZ37274" s="74"/>
      <c r="CA37274" s="74"/>
      <c r="CF37274" s="79"/>
      <c r="CL37274" s="79"/>
    </row>
    <row r="37275" spans="30:90">
      <c r="AD37275" s="73"/>
      <c r="AE37275" s="74"/>
      <c r="AF37275" s="74"/>
      <c r="BX37275" s="73"/>
      <c r="BY37275" s="74"/>
      <c r="BZ37275" s="74"/>
      <c r="CA37275" s="74"/>
      <c r="CF37275" s="79"/>
      <c r="CL37275" s="79"/>
    </row>
    <row r="37276" spans="30:90">
      <c r="AD37276" s="73"/>
      <c r="AE37276" s="74"/>
      <c r="AF37276" s="74"/>
      <c r="BX37276" s="73"/>
      <c r="BY37276" s="74"/>
      <c r="BZ37276" s="74"/>
      <c r="CA37276" s="74"/>
      <c r="CF37276" s="79"/>
      <c r="CL37276" s="79"/>
    </row>
    <row r="37277" spans="30:90">
      <c r="AD37277" s="73"/>
      <c r="AE37277" s="74"/>
      <c r="AF37277" s="74"/>
      <c r="BX37277" s="73"/>
      <c r="BY37277" s="74"/>
      <c r="BZ37277" s="74"/>
      <c r="CA37277" s="74"/>
      <c r="CF37277" s="79"/>
      <c r="CL37277" s="79"/>
    </row>
    <row r="37278" spans="30:90">
      <c r="AD37278" s="73"/>
      <c r="AE37278" s="74"/>
      <c r="AF37278" s="74"/>
      <c r="BX37278" s="73"/>
      <c r="BY37278" s="74"/>
      <c r="BZ37278" s="74"/>
      <c r="CA37278" s="74"/>
      <c r="CF37278" s="79"/>
      <c r="CL37278" s="79"/>
    </row>
    <row r="37279" spans="30:90">
      <c r="AD37279" s="73"/>
      <c r="AE37279" s="74"/>
      <c r="AF37279" s="74"/>
      <c r="BX37279" s="73"/>
      <c r="BY37279" s="74"/>
      <c r="BZ37279" s="74"/>
      <c r="CA37279" s="74"/>
      <c r="CF37279" s="79"/>
      <c r="CL37279" s="79"/>
    </row>
    <row r="37280" spans="30:90">
      <c r="AD37280" s="73"/>
      <c r="AE37280" s="74"/>
      <c r="AF37280" s="74"/>
      <c r="BX37280" s="73"/>
      <c r="BY37280" s="74"/>
      <c r="BZ37280" s="74"/>
      <c r="CA37280" s="74"/>
      <c r="CF37280" s="79"/>
      <c r="CL37280" s="79"/>
    </row>
    <row r="37281" spans="30:90">
      <c r="AD37281" s="73"/>
      <c r="AE37281" s="74"/>
      <c r="AF37281" s="74"/>
      <c r="BX37281" s="73"/>
      <c r="BY37281" s="74"/>
      <c r="BZ37281" s="74"/>
      <c r="CA37281" s="74"/>
      <c r="CF37281" s="79"/>
      <c r="CL37281" s="79"/>
    </row>
    <row r="37282" spans="30:90">
      <c r="AD37282" s="73"/>
      <c r="AE37282" s="74"/>
      <c r="AF37282" s="74"/>
      <c r="BX37282" s="73"/>
      <c r="BY37282" s="74"/>
      <c r="BZ37282" s="74"/>
      <c r="CA37282" s="74"/>
      <c r="CF37282" s="79"/>
      <c r="CL37282" s="79"/>
    </row>
    <row r="37283" spans="30:90">
      <c r="AD37283" s="73"/>
      <c r="AE37283" s="74"/>
      <c r="AF37283" s="74"/>
      <c r="BX37283" s="73"/>
      <c r="BY37283" s="74"/>
      <c r="BZ37283" s="74"/>
      <c r="CA37283" s="74"/>
      <c r="CF37283" s="79"/>
      <c r="CL37283" s="79"/>
    </row>
    <row r="37284" spans="30:90">
      <c r="AD37284" s="73"/>
      <c r="AE37284" s="74"/>
      <c r="AF37284" s="74"/>
      <c r="BX37284" s="73"/>
      <c r="BY37284" s="74"/>
      <c r="BZ37284" s="74"/>
      <c r="CA37284" s="74"/>
      <c r="CF37284" s="79"/>
      <c r="CL37284" s="79"/>
    </row>
    <row r="37285" spans="30:90">
      <c r="AD37285" s="73"/>
      <c r="AE37285" s="74"/>
      <c r="AF37285" s="74"/>
      <c r="BX37285" s="73"/>
      <c r="BY37285" s="74"/>
      <c r="BZ37285" s="74"/>
      <c r="CA37285" s="74"/>
      <c r="CF37285" s="79"/>
      <c r="CL37285" s="79"/>
    </row>
    <row r="37286" spans="30:90">
      <c r="AD37286" s="73"/>
      <c r="AE37286" s="74"/>
      <c r="AF37286" s="74"/>
      <c r="BX37286" s="73"/>
      <c r="BY37286" s="74"/>
      <c r="BZ37286" s="74"/>
      <c r="CA37286" s="74"/>
      <c r="CF37286" s="79"/>
      <c r="CL37286" s="79"/>
    </row>
    <row r="37287" spans="30:90">
      <c r="AD37287" s="73"/>
      <c r="AE37287" s="74"/>
      <c r="AF37287" s="74"/>
      <c r="BX37287" s="73"/>
      <c r="BY37287" s="74"/>
      <c r="BZ37287" s="74"/>
      <c r="CA37287" s="74"/>
      <c r="CF37287" s="79"/>
      <c r="CL37287" s="79"/>
    </row>
    <row r="37288" spans="30:90">
      <c r="AD37288" s="73"/>
      <c r="AE37288" s="74"/>
      <c r="AF37288" s="74"/>
      <c r="BX37288" s="73"/>
      <c r="BY37288" s="74"/>
      <c r="BZ37288" s="74"/>
      <c r="CA37288" s="74"/>
      <c r="CF37288" s="79"/>
      <c r="CL37288" s="79"/>
    </row>
    <row r="37289" spans="30:90">
      <c r="AD37289" s="73"/>
      <c r="AE37289" s="74"/>
      <c r="AF37289" s="74"/>
      <c r="BX37289" s="73"/>
      <c r="BY37289" s="74"/>
      <c r="BZ37289" s="74"/>
      <c r="CA37289" s="74"/>
      <c r="CF37289" s="79"/>
      <c r="CL37289" s="79"/>
    </row>
    <row r="37290" spans="30:90">
      <c r="AD37290" s="73"/>
      <c r="AE37290" s="74"/>
      <c r="AF37290" s="74"/>
      <c r="BX37290" s="73"/>
      <c r="BY37290" s="74"/>
      <c r="BZ37290" s="74"/>
      <c r="CA37290" s="74"/>
      <c r="CF37290" s="79"/>
      <c r="CL37290" s="79"/>
    </row>
    <row r="37291" spans="30:90">
      <c r="AD37291" s="73"/>
      <c r="AE37291" s="74"/>
      <c r="AF37291" s="74"/>
      <c r="BX37291" s="73"/>
      <c r="BY37291" s="74"/>
      <c r="BZ37291" s="74"/>
      <c r="CA37291" s="74"/>
      <c r="CF37291" s="79"/>
      <c r="CL37291" s="79"/>
    </row>
    <row r="37292" spans="30:90">
      <c r="AD37292" s="73"/>
      <c r="AE37292" s="74"/>
      <c r="AF37292" s="74"/>
      <c r="BX37292" s="73"/>
      <c r="BY37292" s="74"/>
      <c r="BZ37292" s="74"/>
      <c r="CA37292" s="74"/>
      <c r="CF37292" s="79"/>
      <c r="CL37292" s="79"/>
    </row>
    <row r="37293" spans="30:90">
      <c r="AD37293" s="73"/>
      <c r="AE37293" s="74"/>
      <c r="AF37293" s="74"/>
      <c r="BX37293" s="73"/>
      <c r="BY37293" s="74"/>
      <c r="BZ37293" s="74"/>
      <c r="CA37293" s="74"/>
      <c r="CF37293" s="79"/>
      <c r="CL37293" s="79"/>
    </row>
    <row r="37294" spans="30:90">
      <c r="AD37294" s="73"/>
      <c r="AE37294" s="74"/>
      <c r="AF37294" s="74"/>
      <c r="BX37294" s="73"/>
      <c r="BY37294" s="74"/>
      <c r="BZ37294" s="74"/>
      <c r="CA37294" s="74"/>
      <c r="CF37294" s="79"/>
      <c r="CL37294" s="79"/>
    </row>
    <row r="37295" spans="30:90">
      <c r="AD37295" s="73"/>
      <c r="AE37295" s="74"/>
      <c r="AF37295" s="74"/>
      <c r="BX37295" s="73"/>
      <c r="BY37295" s="74"/>
      <c r="BZ37295" s="74"/>
      <c r="CA37295" s="74"/>
      <c r="CF37295" s="79"/>
      <c r="CL37295" s="79"/>
    </row>
    <row r="37296" spans="30:90">
      <c r="AD37296" s="73"/>
      <c r="AE37296" s="74"/>
      <c r="AF37296" s="74"/>
      <c r="BX37296" s="73"/>
      <c r="BY37296" s="74"/>
      <c r="BZ37296" s="74"/>
      <c r="CA37296" s="74"/>
      <c r="CF37296" s="79"/>
      <c r="CL37296" s="79"/>
    </row>
    <row r="37297" spans="30:90">
      <c r="AD37297" s="73"/>
      <c r="AE37297" s="74"/>
      <c r="AF37297" s="74"/>
      <c r="BX37297" s="73"/>
      <c r="BY37297" s="74"/>
      <c r="BZ37297" s="74"/>
      <c r="CA37297" s="74"/>
      <c r="CF37297" s="79"/>
      <c r="CL37297" s="79"/>
    </row>
    <row r="37298" spans="30:90">
      <c r="AD37298" s="73"/>
      <c r="AE37298" s="74"/>
      <c r="AF37298" s="74"/>
      <c r="BX37298" s="73"/>
      <c r="BY37298" s="74"/>
      <c r="BZ37298" s="74"/>
      <c r="CA37298" s="74"/>
      <c r="CF37298" s="79"/>
      <c r="CL37298" s="79"/>
    </row>
    <row r="37299" spans="30:90">
      <c r="AD37299" s="73"/>
      <c r="AE37299" s="74"/>
      <c r="AF37299" s="74"/>
      <c r="BX37299" s="73"/>
      <c r="BY37299" s="74"/>
      <c r="BZ37299" s="74"/>
      <c r="CA37299" s="74"/>
      <c r="CF37299" s="79"/>
      <c r="CL37299" s="79"/>
    </row>
    <row r="37300" spans="30:90">
      <c r="AD37300" s="73"/>
      <c r="AE37300" s="74"/>
      <c r="AF37300" s="74"/>
      <c r="BX37300" s="73"/>
      <c r="BY37300" s="74"/>
      <c r="BZ37300" s="74"/>
      <c r="CA37300" s="74"/>
      <c r="CF37300" s="79"/>
      <c r="CL37300" s="79"/>
    </row>
    <row r="37301" spans="30:90">
      <c r="AD37301" s="73"/>
      <c r="AE37301" s="74"/>
      <c r="AF37301" s="74"/>
      <c r="BX37301" s="73"/>
      <c r="BY37301" s="74"/>
      <c r="BZ37301" s="74"/>
      <c r="CA37301" s="74"/>
      <c r="CF37301" s="79"/>
      <c r="CL37301" s="79"/>
    </row>
    <row r="37302" spans="30:90">
      <c r="AD37302" s="73"/>
      <c r="AE37302" s="74"/>
      <c r="AF37302" s="74"/>
      <c r="BX37302" s="73"/>
      <c r="BY37302" s="74"/>
      <c r="BZ37302" s="74"/>
      <c r="CA37302" s="74"/>
      <c r="CF37302" s="79"/>
      <c r="CL37302" s="79"/>
    </row>
    <row r="37303" spans="30:90">
      <c r="AD37303" s="73"/>
      <c r="AE37303" s="74"/>
      <c r="AF37303" s="74"/>
      <c r="BX37303" s="73"/>
      <c r="BY37303" s="74"/>
      <c r="BZ37303" s="74"/>
      <c r="CA37303" s="74"/>
      <c r="CF37303" s="79"/>
      <c r="CL37303" s="79"/>
    </row>
    <row r="37304" spans="30:90">
      <c r="AD37304" s="73"/>
      <c r="AE37304" s="74"/>
      <c r="AF37304" s="74"/>
      <c r="BX37304" s="73"/>
      <c r="BY37304" s="74"/>
      <c r="BZ37304" s="74"/>
      <c r="CA37304" s="74"/>
      <c r="CF37304" s="79"/>
      <c r="CL37304" s="79"/>
    </row>
    <row r="37305" spans="30:90">
      <c r="AD37305" s="73"/>
      <c r="AE37305" s="74"/>
      <c r="AF37305" s="74"/>
      <c r="BX37305" s="73"/>
      <c r="BY37305" s="74"/>
      <c r="BZ37305" s="74"/>
      <c r="CA37305" s="74"/>
      <c r="CF37305" s="79"/>
      <c r="CL37305" s="79"/>
    </row>
    <row r="37306" spans="30:90">
      <c r="AD37306" s="73"/>
      <c r="AE37306" s="74"/>
      <c r="AF37306" s="74"/>
      <c r="BX37306" s="73"/>
      <c r="BY37306" s="74"/>
      <c r="BZ37306" s="74"/>
      <c r="CA37306" s="74"/>
      <c r="CF37306" s="79"/>
      <c r="CL37306" s="79"/>
    </row>
    <row r="37307" spans="30:90">
      <c r="AD37307" s="73"/>
      <c r="AE37307" s="74"/>
      <c r="AF37307" s="74"/>
      <c r="BX37307" s="73"/>
      <c r="BY37307" s="74"/>
      <c r="BZ37307" s="74"/>
      <c r="CA37307" s="74"/>
      <c r="CF37307" s="79"/>
      <c r="CL37307" s="79"/>
    </row>
    <row r="37308" spans="30:90">
      <c r="AD37308" s="73"/>
      <c r="AE37308" s="74"/>
      <c r="AF37308" s="74"/>
      <c r="BX37308" s="73"/>
      <c r="BY37308" s="74"/>
      <c r="BZ37308" s="74"/>
      <c r="CA37308" s="74"/>
      <c r="CF37308" s="79"/>
      <c r="CL37308" s="79"/>
    </row>
    <row r="37309" spans="30:90">
      <c r="AD37309" s="73"/>
      <c r="AE37309" s="74"/>
      <c r="AF37309" s="74"/>
      <c r="BX37309" s="73"/>
      <c r="BY37309" s="74"/>
      <c r="BZ37309" s="74"/>
      <c r="CA37309" s="74"/>
      <c r="CF37309" s="79"/>
      <c r="CL37309" s="79"/>
    </row>
    <row r="37310" spans="30:90">
      <c r="AD37310" s="73"/>
      <c r="AE37310" s="74"/>
      <c r="AF37310" s="74"/>
      <c r="BX37310" s="73"/>
      <c r="BY37310" s="74"/>
      <c r="BZ37310" s="74"/>
      <c r="CA37310" s="74"/>
      <c r="CF37310" s="79"/>
      <c r="CL37310" s="79"/>
    </row>
    <row r="37311" spans="30:90">
      <c r="AD37311" s="73"/>
      <c r="AE37311" s="74"/>
      <c r="AF37311" s="74"/>
      <c r="BX37311" s="73"/>
      <c r="BY37311" s="74"/>
      <c r="BZ37311" s="74"/>
      <c r="CA37311" s="74"/>
      <c r="CF37311" s="79"/>
      <c r="CL37311" s="79"/>
    </row>
    <row r="37312" spans="30:90">
      <c r="AD37312" s="73"/>
      <c r="AE37312" s="74"/>
      <c r="AF37312" s="74"/>
      <c r="BX37312" s="73"/>
      <c r="BY37312" s="74"/>
      <c r="BZ37312" s="74"/>
      <c r="CA37312" s="74"/>
      <c r="CF37312" s="79"/>
      <c r="CL37312" s="79"/>
    </row>
    <row r="37313" spans="30:90">
      <c r="AD37313" s="73"/>
      <c r="AE37313" s="74"/>
      <c r="AF37313" s="74"/>
      <c r="BX37313" s="73"/>
      <c r="BY37313" s="74"/>
      <c r="BZ37313" s="74"/>
      <c r="CA37313" s="74"/>
      <c r="CF37313" s="79"/>
      <c r="CL37313" s="79"/>
    </row>
    <row r="37314" spans="30:90">
      <c r="AD37314" s="73"/>
      <c r="AE37314" s="74"/>
      <c r="AF37314" s="74"/>
      <c r="BX37314" s="73"/>
      <c r="BY37314" s="74"/>
      <c r="BZ37314" s="74"/>
      <c r="CA37314" s="74"/>
      <c r="CF37314" s="79"/>
      <c r="CL37314" s="79"/>
    </row>
    <row r="37315" spans="30:90">
      <c r="AD37315" s="73"/>
      <c r="AE37315" s="74"/>
      <c r="AF37315" s="74"/>
      <c r="BX37315" s="73"/>
      <c r="BY37315" s="74"/>
      <c r="BZ37315" s="74"/>
      <c r="CA37315" s="74"/>
      <c r="CF37315" s="79"/>
      <c r="CL37315" s="79"/>
    </row>
    <row r="37316" spans="30:90">
      <c r="AD37316" s="73"/>
      <c r="AE37316" s="74"/>
      <c r="AF37316" s="74"/>
      <c r="BX37316" s="73"/>
      <c r="BY37316" s="74"/>
      <c r="BZ37316" s="74"/>
      <c r="CA37316" s="74"/>
      <c r="CF37316" s="79"/>
      <c r="CL37316" s="79"/>
    </row>
    <row r="37317" spans="30:90">
      <c r="AD37317" s="73"/>
      <c r="AE37317" s="74"/>
      <c r="AF37317" s="74"/>
      <c r="BX37317" s="73"/>
      <c r="BY37317" s="74"/>
      <c r="BZ37317" s="74"/>
      <c r="CA37317" s="74"/>
      <c r="CF37317" s="79"/>
      <c r="CL37317" s="79"/>
    </row>
    <row r="37318" spans="30:90">
      <c r="AD37318" s="73"/>
      <c r="AE37318" s="74"/>
      <c r="AF37318" s="74"/>
      <c r="BX37318" s="73"/>
      <c r="BY37318" s="74"/>
      <c r="BZ37318" s="74"/>
      <c r="CA37318" s="74"/>
      <c r="CF37318" s="79"/>
      <c r="CL37318" s="79"/>
    </row>
    <row r="37319" spans="30:90">
      <c r="AD37319" s="73"/>
      <c r="AE37319" s="74"/>
      <c r="AF37319" s="74"/>
      <c r="BX37319" s="73"/>
      <c r="BY37319" s="74"/>
      <c r="BZ37319" s="74"/>
      <c r="CA37319" s="74"/>
      <c r="CF37319" s="79"/>
      <c r="CL37319" s="79"/>
    </row>
    <row r="37320" spans="30:90">
      <c r="AD37320" s="73"/>
      <c r="AE37320" s="74"/>
      <c r="AF37320" s="74"/>
      <c r="BX37320" s="73"/>
      <c r="BY37320" s="74"/>
      <c r="BZ37320" s="74"/>
      <c r="CA37320" s="74"/>
      <c r="CF37320" s="79"/>
      <c r="CL37320" s="79"/>
    </row>
    <row r="37321" spans="30:90">
      <c r="AD37321" s="73"/>
      <c r="AE37321" s="74"/>
      <c r="AF37321" s="74"/>
      <c r="BX37321" s="73"/>
      <c r="BY37321" s="74"/>
      <c r="BZ37321" s="74"/>
      <c r="CA37321" s="74"/>
      <c r="CF37321" s="79"/>
      <c r="CL37321" s="79"/>
    </row>
    <row r="37322" spans="30:90">
      <c r="AD37322" s="73"/>
      <c r="AE37322" s="74"/>
      <c r="AF37322" s="74"/>
      <c r="BX37322" s="73"/>
      <c r="BY37322" s="74"/>
      <c r="BZ37322" s="74"/>
      <c r="CA37322" s="74"/>
      <c r="CF37322" s="79"/>
      <c r="CL37322" s="79"/>
    </row>
    <row r="37323" spans="30:90">
      <c r="AD37323" s="73"/>
      <c r="AE37323" s="74"/>
      <c r="AF37323" s="74"/>
      <c r="BX37323" s="73"/>
      <c r="BY37323" s="74"/>
      <c r="BZ37323" s="74"/>
      <c r="CA37323" s="74"/>
      <c r="CF37323" s="79"/>
      <c r="CL37323" s="79"/>
    </row>
    <row r="37324" spans="30:90">
      <c r="AD37324" s="73"/>
      <c r="AE37324" s="74"/>
      <c r="AF37324" s="74"/>
      <c r="BX37324" s="73"/>
      <c r="BY37324" s="74"/>
      <c r="BZ37324" s="74"/>
      <c r="CA37324" s="74"/>
      <c r="CF37324" s="79"/>
      <c r="CL37324" s="79"/>
    </row>
    <row r="37325" spans="30:90">
      <c r="AD37325" s="73"/>
      <c r="AE37325" s="74"/>
      <c r="AF37325" s="74"/>
      <c r="BX37325" s="73"/>
      <c r="BY37325" s="74"/>
      <c r="BZ37325" s="74"/>
      <c r="CA37325" s="74"/>
      <c r="CF37325" s="79"/>
      <c r="CL37325" s="79"/>
    </row>
    <row r="37326" spans="30:90">
      <c r="AD37326" s="73"/>
      <c r="AE37326" s="74"/>
      <c r="AF37326" s="74"/>
      <c r="BX37326" s="73"/>
      <c r="BY37326" s="74"/>
      <c r="BZ37326" s="74"/>
      <c r="CA37326" s="74"/>
      <c r="CF37326" s="79"/>
      <c r="CL37326" s="79"/>
    </row>
    <row r="37327" spans="30:90">
      <c r="AD37327" s="73"/>
      <c r="AE37327" s="74"/>
      <c r="AF37327" s="74"/>
      <c r="BX37327" s="73"/>
      <c r="BY37327" s="74"/>
      <c r="BZ37327" s="74"/>
      <c r="CA37327" s="74"/>
      <c r="CF37327" s="79"/>
      <c r="CL37327" s="79"/>
    </row>
    <row r="37328" spans="30:90">
      <c r="AD37328" s="73"/>
      <c r="AE37328" s="74"/>
      <c r="AF37328" s="74"/>
      <c r="BX37328" s="73"/>
      <c r="BY37328" s="74"/>
      <c r="BZ37328" s="74"/>
      <c r="CA37328" s="74"/>
      <c r="CF37328" s="79"/>
      <c r="CL37328" s="79"/>
    </row>
    <row r="37329" spans="30:90">
      <c r="AD37329" s="73"/>
      <c r="AE37329" s="74"/>
      <c r="AF37329" s="74"/>
      <c r="BX37329" s="73"/>
      <c r="BY37329" s="74"/>
      <c r="BZ37329" s="74"/>
      <c r="CA37329" s="74"/>
      <c r="CF37329" s="79"/>
      <c r="CL37329" s="79"/>
    </row>
    <row r="37330" spans="30:90">
      <c r="AD37330" s="73"/>
      <c r="AE37330" s="74"/>
      <c r="AF37330" s="74"/>
      <c r="BX37330" s="73"/>
      <c r="BY37330" s="74"/>
      <c r="BZ37330" s="74"/>
      <c r="CA37330" s="74"/>
      <c r="CF37330" s="79"/>
      <c r="CL37330" s="79"/>
    </row>
    <row r="37331" spans="30:90">
      <c r="AD37331" s="73"/>
      <c r="AE37331" s="74"/>
      <c r="AF37331" s="74"/>
      <c r="BX37331" s="73"/>
      <c r="BY37331" s="74"/>
      <c r="BZ37331" s="74"/>
      <c r="CA37331" s="74"/>
      <c r="CF37331" s="79"/>
      <c r="CL37331" s="79"/>
    </row>
    <row r="37332" spans="30:90">
      <c r="AD37332" s="73"/>
      <c r="AE37332" s="74"/>
      <c r="AF37332" s="74"/>
      <c r="BX37332" s="73"/>
      <c r="BY37332" s="74"/>
      <c r="BZ37332" s="74"/>
      <c r="CA37332" s="74"/>
      <c r="CF37332" s="79"/>
      <c r="CL37332" s="79"/>
    </row>
    <row r="37333" spans="30:90">
      <c r="AD37333" s="73"/>
      <c r="AE37333" s="74"/>
      <c r="AF37333" s="74"/>
      <c r="BX37333" s="73"/>
      <c r="BY37333" s="74"/>
      <c r="BZ37333" s="74"/>
      <c r="CA37333" s="74"/>
      <c r="CF37333" s="79"/>
      <c r="CL37333" s="79"/>
    </row>
    <row r="37334" spans="30:90">
      <c r="AD37334" s="73"/>
      <c r="AE37334" s="74"/>
      <c r="AF37334" s="74"/>
      <c r="BX37334" s="73"/>
      <c r="BY37334" s="74"/>
      <c r="BZ37334" s="74"/>
      <c r="CA37334" s="74"/>
      <c r="CF37334" s="79"/>
      <c r="CL37334" s="79"/>
    </row>
    <row r="37335" spans="30:90">
      <c r="AD37335" s="73"/>
      <c r="AE37335" s="74"/>
      <c r="AF37335" s="74"/>
      <c r="BX37335" s="73"/>
      <c r="BY37335" s="74"/>
      <c r="BZ37335" s="74"/>
      <c r="CA37335" s="74"/>
      <c r="CF37335" s="79"/>
      <c r="CL37335" s="79"/>
    </row>
    <row r="37336" spans="30:90">
      <c r="AD37336" s="73"/>
      <c r="AE37336" s="74"/>
      <c r="AF37336" s="74"/>
      <c r="BX37336" s="73"/>
      <c r="BY37336" s="74"/>
      <c r="BZ37336" s="74"/>
      <c r="CA37336" s="74"/>
      <c r="CF37336" s="79"/>
      <c r="CL37336" s="79"/>
    </row>
    <row r="37337" spans="30:90">
      <c r="AD37337" s="73"/>
      <c r="AE37337" s="74"/>
      <c r="AF37337" s="74"/>
      <c r="BX37337" s="73"/>
      <c r="BY37337" s="74"/>
      <c r="BZ37337" s="74"/>
      <c r="CA37337" s="74"/>
      <c r="CF37337" s="79"/>
      <c r="CL37337" s="79"/>
    </row>
    <row r="37338" spans="30:90">
      <c r="AD37338" s="73"/>
      <c r="AE37338" s="74"/>
      <c r="AF37338" s="74"/>
      <c r="BX37338" s="73"/>
      <c r="BY37338" s="74"/>
      <c r="BZ37338" s="74"/>
      <c r="CA37338" s="74"/>
      <c r="CF37338" s="79"/>
      <c r="CL37338" s="79"/>
    </row>
    <row r="37339" spans="30:90">
      <c r="AD37339" s="73"/>
      <c r="AE37339" s="74"/>
      <c r="AF37339" s="74"/>
      <c r="BX37339" s="73"/>
      <c r="BY37339" s="74"/>
      <c r="BZ37339" s="74"/>
      <c r="CA37339" s="74"/>
      <c r="CF37339" s="79"/>
      <c r="CL37339" s="79"/>
    </row>
    <row r="37340" spans="30:90">
      <c r="AD37340" s="73"/>
      <c r="AE37340" s="74"/>
      <c r="AF37340" s="74"/>
      <c r="BX37340" s="73"/>
      <c r="BY37340" s="74"/>
      <c r="BZ37340" s="74"/>
      <c r="CA37340" s="74"/>
      <c r="CF37340" s="79"/>
      <c r="CL37340" s="79"/>
    </row>
    <row r="37341" spans="30:90">
      <c r="AD37341" s="73"/>
      <c r="AE37341" s="74"/>
      <c r="AF37341" s="74"/>
      <c r="BX37341" s="73"/>
      <c r="BY37341" s="74"/>
      <c r="BZ37341" s="74"/>
      <c r="CA37341" s="74"/>
      <c r="CF37341" s="79"/>
      <c r="CL37341" s="79"/>
    </row>
    <row r="37342" spans="30:90">
      <c r="AD37342" s="73"/>
      <c r="AE37342" s="74"/>
      <c r="AF37342" s="74"/>
      <c r="BX37342" s="73"/>
      <c r="BY37342" s="74"/>
      <c r="BZ37342" s="74"/>
      <c r="CA37342" s="74"/>
      <c r="CF37342" s="79"/>
      <c r="CL37342" s="79"/>
    </row>
    <row r="37343" spans="30:90">
      <c r="AD37343" s="73"/>
      <c r="AE37343" s="74"/>
      <c r="AF37343" s="74"/>
      <c r="BX37343" s="73"/>
      <c r="BY37343" s="74"/>
      <c r="BZ37343" s="74"/>
      <c r="CA37343" s="74"/>
      <c r="CF37343" s="79"/>
      <c r="CL37343" s="79"/>
    </row>
    <row r="37344" spans="30:90">
      <c r="AD37344" s="73"/>
      <c r="AE37344" s="74"/>
      <c r="AF37344" s="74"/>
      <c r="BX37344" s="73"/>
      <c r="BY37344" s="74"/>
      <c r="BZ37344" s="74"/>
      <c r="CA37344" s="74"/>
      <c r="CF37344" s="79"/>
      <c r="CL37344" s="79"/>
    </row>
    <row r="37345" spans="30:90">
      <c r="AD37345" s="73"/>
      <c r="AE37345" s="74"/>
      <c r="AF37345" s="74"/>
      <c r="BX37345" s="73"/>
      <c r="BY37345" s="74"/>
      <c r="BZ37345" s="74"/>
      <c r="CA37345" s="74"/>
      <c r="CF37345" s="79"/>
      <c r="CL37345" s="79"/>
    </row>
    <row r="37346" spans="30:90">
      <c r="AD37346" s="73"/>
      <c r="AE37346" s="74"/>
      <c r="AF37346" s="74"/>
      <c r="BX37346" s="73"/>
      <c r="BY37346" s="74"/>
      <c r="BZ37346" s="74"/>
      <c r="CA37346" s="74"/>
      <c r="CF37346" s="79"/>
      <c r="CL37346" s="79"/>
    </row>
    <row r="37347" spans="30:90">
      <c r="AD37347" s="73"/>
      <c r="AE37347" s="74"/>
      <c r="AF37347" s="74"/>
      <c r="BX37347" s="73"/>
      <c r="BY37347" s="74"/>
      <c r="BZ37347" s="74"/>
      <c r="CA37347" s="74"/>
      <c r="CF37347" s="79"/>
      <c r="CL37347" s="79"/>
    </row>
    <row r="37348" spans="30:90">
      <c r="AD37348" s="73"/>
      <c r="AE37348" s="74"/>
      <c r="AF37348" s="74"/>
      <c r="BX37348" s="73"/>
      <c r="BY37348" s="74"/>
      <c r="BZ37348" s="74"/>
      <c r="CA37348" s="74"/>
      <c r="CF37348" s="79"/>
      <c r="CL37348" s="79"/>
    </row>
    <row r="37349" spans="30:90">
      <c r="AD37349" s="73"/>
      <c r="AE37349" s="74"/>
      <c r="AF37349" s="74"/>
      <c r="BX37349" s="73"/>
      <c r="BY37349" s="74"/>
      <c r="BZ37349" s="74"/>
      <c r="CA37349" s="74"/>
      <c r="CF37349" s="79"/>
      <c r="CL37349" s="79"/>
    </row>
    <row r="37350" spans="30:90">
      <c r="AD37350" s="73"/>
      <c r="AE37350" s="74"/>
      <c r="AF37350" s="74"/>
      <c r="BX37350" s="73"/>
      <c r="BY37350" s="74"/>
      <c r="BZ37350" s="74"/>
      <c r="CA37350" s="74"/>
      <c r="CF37350" s="79"/>
      <c r="CL37350" s="79"/>
    </row>
    <row r="37351" spans="30:90">
      <c r="AD37351" s="73"/>
      <c r="AE37351" s="74"/>
      <c r="AF37351" s="74"/>
      <c r="BX37351" s="73"/>
      <c r="BY37351" s="74"/>
      <c r="BZ37351" s="74"/>
      <c r="CA37351" s="74"/>
      <c r="CF37351" s="79"/>
      <c r="CL37351" s="79"/>
    </row>
    <row r="37352" spans="30:90">
      <c r="AD37352" s="73"/>
      <c r="AE37352" s="74"/>
      <c r="AF37352" s="74"/>
      <c r="BX37352" s="73"/>
      <c r="BY37352" s="74"/>
      <c r="BZ37352" s="74"/>
      <c r="CA37352" s="74"/>
      <c r="CF37352" s="79"/>
      <c r="CL37352" s="79"/>
    </row>
    <row r="37353" spans="30:90">
      <c r="AD37353" s="73"/>
      <c r="AE37353" s="74"/>
      <c r="AF37353" s="74"/>
      <c r="BX37353" s="73"/>
      <c r="BY37353" s="74"/>
      <c r="BZ37353" s="74"/>
      <c r="CA37353" s="74"/>
      <c r="CF37353" s="79"/>
      <c r="CL37353" s="79"/>
    </row>
    <row r="37354" spans="30:90">
      <c r="AD37354" s="73"/>
      <c r="AE37354" s="74"/>
      <c r="AF37354" s="74"/>
      <c r="BX37354" s="73"/>
      <c r="BY37354" s="74"/>
      <c r="BZ37354" s="74"/>
      <c r="CA37354" s="74"/>
      <c r="CF37354" s="79"/>
      <c r="CL37354" s="79"/>
    </row>
    <row r="37355" spans="30:90">
      <c r="AD37355" s="73"/>
      <c r="AE37355" s="74"/>
      <c r="AF37355" s="74"/>
      <c r="BX37355" s="73"/>
      <c r="BY37355" s="74"/>
      <c r="BZ37355" s="74"/>
      <c r="CA37355" s="74"/>
      <c r="CF37355" s="79"/>
      <c r="CL37355" s="79"/>
    </row>
    <row r="37356" spans="30:90">
      <c r="AD37356" s="73"/>
      <c r="AE37356" s="74"/>
      <c r="AF37356" s="74"/>
      <c r="BX37356" s="73"/>
      <c r="BY37356" s="74"/>
      <c r="BZ37356" s="74"/>
      <c r="CA37356" s="74"/>
      <c r="CF37356" s="79"/>
      <c r="CL37356" s="79"/>
    </row>
    <row r="37357" spans="30:90">
      <c r="AD37357" s="73"/>
      <c r="AE37357" s="74"/>
      <c r="AF37357" s="74"/>
      <c r="BX37357" s="73"/>
      <c r="BY37357" s="74"/>
      <c r="BZ37357" s="74"/>
      <c r="CA37357" s="74"/>
      <c r="CF37357" s="79"/>
      <c r="CL37357" s="79"/>
    </row>
    <row r="37358" spans="30:90">
      <c r="AD37358" s="73"/>
      <c r="AE37358" s="74"/>
      <c r="AF37358" s="74"/>
      <c r="BX37358" s="73"/>
      <c r="BY37358" s="74"/>
      <c r="BZ37358" s="74"/>
      <c r="CA37358" s="74"/>
      <c r="CF37358" s="79"/>
      <c r="CL37358" s="79"/>
    </row>
    <row r="37359" spans="30:90">
      <c r="AD37359" s="73"/>
      <c r="AE37359" s="74"/>
      <c r="AF37359" s="74"/>
      <c r="BX37359" s="73"/>
      <c r="BY37359" s="74"/>
      <c r="BZ37359" s="74"/>
      <c r="CA37359" s="74"/>
      <c r="CF37359" s="79"/>
      <c r="CL37359" s="79"/>
    </row>
    <row r="37360" spans="30:90">
      <c r="AD37360" s="73"/>
      <c r="AE37360" s="74"/>
      <c r="AF37360" s="74"/>
      <c r="BX37360" s="73"/>
      <c r="BY37360" s="74"/>
      <c r="BZ37360" s="74"/>
      <c r="CA37360" s="74"/>
      <c r="CF37360" s="79"/>
      <c r="CL37360" s="79"/>
    </row>
    <row r="37361" spans="30:90">
      <c r="AD37361" s="73"/>
      <c r="AE37361" s="74"/>
      <c r="AF37361" s="74"/>
      <c r="BX37361" s="73"/>
      <c r="BY37361" s="74"/>
      <c r="BZ37361" s="74"/>
      <c r="CA37361" s="74"/>
      <c r="CF37361" s="79"/>
      <c r="CL37361" s="79"/>
    </row>
    <row r="37362" spans="30:90">
      <c r="AD37362" s="73"/>
      <c r="AE37362" s="74"/>
      <c r="AF37362" s="74"/>
      <c r="BX37362" s="73"/>
      <c r="BY37362" s="74"/>
      <c r="BZ37362" s="74"/>
      <c r="CA37362" s="74"/>
      <c r="CF37362" s="79"/>
      <c r="CL37362" s="79"/>
    </row>
    <row r="37363" spans="30:90">
      <c r="AD37363" s="73"/>
      <c r="AE37363" s="74"/>
      <c r="AF37363" s="74"/>
      <c r="BX37363" s="73"/>
      <c r="BY37363" s="74"/>
      <c r="BZ37363" s="74"/>
      <c r="CA37363" s="74"/>
      <c r="CF37363" s="79"/>
      <c r="CL37363" s="79"/>
    </row>
    <row r="37364" spans="30:90">
      <c r="AD37364" s="73"/>
      <c r="AE37364" s="74"/>
      <c r="AF37364" s="74"/>
      <c r="BX37364" s="73"/>
      <c r="BY37364" s="74"/>
      <c r="BZ37364" s="74"/>
      <c r="CA37364" s="74"/>
      <c r="CF37364" s="79"/>
      <c r="CL37364" s="79"/>
    </row>
    <row r="37365" spans="30:90">
      <c r="AD37365" s="73"/>
      <c r="AE37365" s="74"/>
      <c r="AF37365" s="74"/>
      <c r="BX37365" s="73"/>
      <c r="BY37365" s="74"/>
      <c r="BZ37365" s="74"/>
      <c r="CA37365" s="74"/>
      <c r="CF37365" s="79"/>
      <c r="CL37365" s="79"/>
    </row>
    <row r="37366" spans="30:90">
      <c r="AD37366" s="73"/>
      <c r="AE37366" s="74"/>
      <c r="AF37366" s="74"/>
      <c r="BX37366" s="73"/>
      <c r="BY37366" s="74"/>
      <c r="BZ37366" s="74"/>
      <c r="CA37366" s="74"/>
      <c r="CF37366" s="79"/>
      <c r="CL37366" s="79"/>
    </row>
    <row r="37367" spans="30:90">
      <c r="AD37367" s="73"/>
      <c r="AE37367" s="74"/>
      <c r="AF37367" s="74"/>
      <c r="BX37367" s="73"/>
      <c r="BY37367" s="74"/>
      <c r="BZ37367" s="74"/>
      <c r="CA37367" s="74"/>
      <c r="CF37367" s="79"/>
      <c r="CL37367" s="79"/>
    </row>
    <row r="37368" spans="30:90">
      <c r="AD37368" s="73"/>
      <c r="AE37368" s="74"/>
      <c r="AF37368" s="74"/>
      <c r="BX37368" s="73"/>
      <c r="BY37368" s="74"/>
      <c r="BZ37368" s="74"/>
      <c r="CA37368" s="74"/>
      <c r="CF37368" s="79"/>
      <c r="CL37368" s="79"/>
    </row>
    <row r="37369" spans="30:90">
      <c r="AD37369" s="73"/>
      <c r="AE37369" s="74"/>
      <c r="AF37369" s="74"/>
      <c r="BX37369" s="73"/>
      <c r="BY37369" s="74"/>
      <c r="BZ37369" s="74"/>
      <c r="CA37369" s="74"/>
      <c r="CF37369" s="79"/>
      <c r="CL37369" s="79"/>
    </row>
    <row r="37370" spans="30:90">
      <c r="AD37370" s="73"/>
      <c r="AE37370" s="74"/>
      <c r="AF37370" s="74"/>
      <c r="BX37370" s="73"/>
      <c r="BY37370" s="74"/>
      <c r="BZ37370" s="74"/>
      <c r="CA37370" s="74"/>
      <c r="CF37370" s="79"/>
      <c r="CL37370" s="79"/>
    </row>
    <row r="37371" spans="30:90">
      <c r="AD37371" s="73"/>
      <c r="AE37371" s="74"/>
      <c r="AF37371" s="74"/>
      <c r="BX37371" s="73"/>
      <c r="BY37371" s="74"/>
      <c r="BZ37371" s="74"/>
      <c r="CA37371" s="74"/>
      <c r="CF37371" s="79"/>
      <c r="CL37371" s="79"/>
    </row>
    <row r="37372" spans="30:90">
      <c r="AD37372" s="73"/>
      <c r="AE37372" s="74"/>
      <c r="AF37372" s="74"/>
      <c r="BX37372" s="73"/>
      <c r="BY37372" s="74"/>
      <c r="BZ37372" s="74"/>
      <c r="CA37372" s="74"/>
      <c r="CF37372" s="79"/>
      <c r="CL37372" s="79"/>
    </row>
    <row r="37373" spans="30:90">
      <c r="AD37373" s="73"/>
      <c r="AE37373" s="74"/>
      <c r="AF37373" s="74"/>
      <c r="BX37373" s="73"/>
      <c r="BY37373" s="74"/>
      <c r="BZ37373" s="74"/>
      <c r="CA37373" s="74"/>
      <c r="CF37373" s="79"/>
      <c r="CL37373" s="79"/>
    </row>
    <row r="37374" spans="30:90">
      <c r="AD37374" s="73"/>
      <c r="AE37374" s="74"/>
      <c r="AF37374" s="74"/>
      <c r="BX37374" s="73"/>
      <c r="BY37374" s="74"/>
      <c r="BZ37374" s="74"/>
      <c r="CA37374" s="74"/>
      <c r="CF37374" s="79"/>
      <c r="CL37374" s="79"/>
    </row>
    <row r="37375" spans="30:90">
      <c r="AD37375" s="73"/>
      <c r="AE37375" s="74"/>
      <c r="AF37375" s="74"/>
      <c r="BX37375" s="73"/>
      <c r="BY37375" s="74"/>
      <c r="BZ37375" s="74"/>
      <c r="CA37375" s="74"/>
      <c r="CF37375" s="79"/>
      <c r="CL37375" s="79"/>
    </row>
    <row r="37376" spans="30:90">
      <c r="AD37376" s="73"/>
      <c r="AE37376" s="74"/>
      <c r="AF37376" s="74"/>
      <c r="BX37376" s="73"/>
      <c r="BY37376" s="74"/>
      <c r="BZ37376" s="74"/>
      <c r="CA37376" s="74"/>
      <c r="CF37376" s="79"/>
      <c r="CL37376" s="79"/>
    </row>
    <row r="37377" spans="30:90">
      <c r="AD37377" s="73"/>
      <c r="AE37377" s="74"/>
      <c r="AF37377" s="74"/>
      <c r="BX37377" s="73"/>
      <c r="BY37377" s="74"/>
      <c r="BZ37377" s="74"/>
      <c r="CA37377" s="74"/>
      <c r="CF37377" s="79"/>
      <c r="CL37377" s="79"/>
    </row>
    <row r="37378" spans="30:90">
      <c r="AD37378" s="73"/>
      <c r="AE37378" s="74"/>
      <c r="AF37378" s="74"/>
      <c r="BX37378" s="73"/>
      <c r="BY37378" s="74"/>
      <c r="BZ37378" s="74"/>
      <c r="CA37378" s="74"/>
      <c r="CF37378" s="79"/>
      <c r="CL37378" s="79"/>
    </row>
    <row r="37379" spans="30:90">
      <c r="AD37379" s="73"/>
      <c r="AE37379" s="74"/>
      <c r="AF37379" s="74"/>
      <c r="BX37379" s="73"/>
      <c r="BY37379" s="74"/>
      <c r="BZ37379" s="74"/>
      <c r="CA37379" s="74"/>
      <c r="CF37379" s="79"/>
      <c r="CL37379" s="79"/>
    </row>
    <row r="37380" spans="30:90">
      <c r="AD37380" s="73"/>
      <c r="AE37380" s="74"/>
      <c r="AF37380" s="74"/>
      <c r="BX37380" s="73"/>
      <c r="BY37380" s="74"/>
      <c r="BZ37380" s="74"/>
      <c r="CA37380" s="74"/>
      <c r="CF37380" s="79"/>
      <c r="CL37380" s="79"/>
    </row>
    <row r="37381" spans="30:90">
      <c r="AD37381" s="73"/>
      <c r="AE37381" s="74"/>
      <c r="AF37381" s="74"/>
      <c r="BX37381" s="73"/>
      <c r="BY37381" s="74"/>
      <c r="BZ37381" s="74"/>
      <c r="CA37381" s="74"/>
      <c r="CF37381" s="79"/>
      <c r="CL37381" s="79"/>
    </row>
    <row r="37382" spans="30:90">
      <c r="AD37382" s="73"/>
      <c r="AE37382" s="74"/>
      <c r="AF37382" s="74"/>
      <c r="BX37382" s="73"/>
      <c r="BY37382" s="74"/>
      <c r="BZ37382" s="74"/>
      <c r="CA37382" s="74"/>
      <c r="CF37382" s="79"/>
      <c r="CL37382" s="79"/>
    </row>
    <row r="37383" spans="30:90">
      <c r="AD37383" s="73"/>
      <c r="AE37383" s="74"/>
      <c r="AF37383" s="74"/>
      <c r="BX37383" s="73"/>
      <c r="BY37383" s="74"/>
      <c r="BZ37383" s="74"/>
      <c r="CA37383" s="74"/>
      <c r="CF37383" s="79"/>
      <c r="CL37383" s="79"/>
    </row>
    <row r="37384" spans="30:90">
      <c r="AD37384" s="73"/>
      <c r="AE37384" s="74"/>
      <c r="AF37384" s="74"/>
      <c r="BX37384" s="73"/>
      <c r="BY37384" s="74"/>
      <c r="BZ37384" s="74"/>
      <c r="CA37384" s="74"/>
      <c r="CF37384" s="79"/>
      <c r="CL37384" s="79"/>
    </row>
    <row r="37385" spans="30:90">
      <c r="AD37385" s="73"/>
      <c r="AE37385" s="74"/>
      <c r="AF37385" s="74"/>
      <c r="BX37385" s="73"/>
      <c r="BY37385" s="74"/>
      <c r="BZ37385" s="74"/>
      <c r="CA37385" s="74"/>
      <c r="CF37385" s="79"/>
      <c r="CL37385" s="79"/>
    </row>
    <row r="37386" spans="30:90">
      <c r="AD37386" s="73"/>
      <c r="AE37386" s="74"/>
      <c r="AF37386" s="74"/>
      <c r="BX37386" s="73"/>
      <c r="BY37386" s="74"/>
      <c r="BZ37386" s="74"/>
      <c r="CA37386" s="74"/>
      <c r="CF37386" s="79"/>
      <c r="CL37386" s="79"/>
    </row>
    <row r="37387" spans="30:90">
      <c r="AD37387" s="73"/>
      <c r="AE37387" s="74"/>
      <c r="AF37387" s="74"/>
      <c r="BX37387" s="73"/>
      <c r="BY37387" s="74"/>
      <c r="BZ37387" s="74"/>
      <c r="CA37387" s="74"/>
      <c r="CF37387" s="79"/>
      <c r="CL37387" s="79"/>
    </row>
    <row r="37388" spans="30:90">
      <c r="AD37388" s="73"/>
      <c r="AE37388" s="74"/>
      <c r="AF37388" s="74"/>
      <c r="BX37388" s="73"/>
      <c r="BY37388" s="74"/>
      <c r="BZ37388" s="74"/>
      <c r="CA37388" s="74"/>
      <c r="CF37388" s="79"/>
      <c r="CL37388" s="79"/>
    </row>
    <row r="37389" spans="30:90">
      <c r="AD37389" s="73"/>
      <c r="AE37389" s="74"/>
      <c r="AF37389" s="74"/>
      <c r="BX37389" s="73"/>
      <c r="BY37389" s="74"/>
      <c r="BZ37389" s="74"/>
      <c r="CA37389" s="74"/>
      <c r="CF37389" s="79"/>
      <c r="CL37389" s="79"/>
    </row>
    <row r="37390" spans="30:90">
      <c r="AD37390" s="73"/>
      <c r="AE37390" s="74"/>
      <c r="AF37390" s="74"/>
      <c r="BX37390" s="73"/>
      <c r="BY37390" s="74"/>
      <c r="BZ37390" s="74"/>
      <c r="CA37390" s="74"/>
      <c r="CF37390" s="79"/>
      <c r="CL37390" s="79"/>
    </row>
    <row r="37391" spans="30:90">
      <c r="AD37391" s="73"/>
      <c r="AE37391" s="74"/>
      <c r="AF37391" s="74"/>
      <c r="BX37391" s="73"/>
      <c r="BY37391" s="74"/>
      <c r="BZ37391" s="74"/>
      <c r="CA37391" s="74"/>
      <c r="CF37391" s="79"/>
      <c r="CL37391" s="79"/>
    </row>
    <row r="37392" spans="30:90">
      <c r="AD37392" s="73"/>
      <c r="AE37392" s="74"/>
      <c r="AF37392" s="74"/>
      <c r="BX37392" s="73"/>
      <c r="BY37392" s="74"/>
      <c r="BZ37392" s="74"/>
      <c r="CA37392" s="74"/>
      <c r="CF37392" s="79"/>
      <c r="CL37392" s="79"/>
    </row>
    <row r="37393" spans="30:90">
      <c r="AD37393" s="73"/>
      <c r="AE37393" s="74"/>
      <c r="AF37393" s="74"/>
      <c r="BX37393" s="73"/>
      <c r="BY37393" s="74"/>
      <c r="BZ37393" s="74"/>
      <c r="CA37393" s="74"/>
      <c r="CF37393" s="79"/>
      <c r="CL37393" s="79"/>
    </row>
    <row r="37394" spans="30:90">
      <c r="AD37394" s="73"/>
      <c r="AE37394" s="74"/>
      <c r="AF37394" s="74"/>
      <c r="BX37394" s="73"/>
      <c r="BY37394" s="74"/>
      <c r="BZ37394" s="74"/>
      <c r="CA37394" s="74"/>
      <c r="CF37394" s="79"/>
      <c r="CL37394" s="79"/>
    </row>
    <row r="37395" spans="30:90">
      <c r="AD37395" s="73"/>
      <c r="AE37395" s="74"/>
      <c r="AF37395" s="74"/>
      <c r="BX37395" s="73"/>
      <c r="BY37395" s="74"/>
      <c r="BZ37395" s="74"/>
      <c r="CA37395" s="74"/>
      <c r="CF37395" s="79"/>
      <c r="CL37395" s="79"/>
    </row>
    <row r="37396" spans="30:90">
      <c r="AD37396" s="73"/>
      <c r="AE37396" s="74"/>
      <c r="AF37396" s="74"/>
      <c r="BX37396" s="73"/>
      <c r="BY37396" s="74"/>
      <c r="BZ37396" s="74"/>
      <c r="CA37396" s="74"/>
      <c r="CF37396" s="79"/>
      <c r="CL37396" s="79"/>
    </row>
    <row r="37397" spans="30:90">
      <c r="AD37397" s="73"/>
      <c r="AE37397" s="74"/>
      <c r="AF37397" s="74"/>
      <c r="BX37397" s="73"/>
      <c r="BY37397" s="74"/>
      <c r="BZ37397" s="74"/>
      <c r="CA37397" s="74"/>
      <c r="CF37397" s="79"/>
      <c r="CL37397" s="79"/>
    </row>
    <row r="37398" spans="30:90">
      <c r="AD37398" s="73"/>
      <c r="AE37398" s="74"/>
      <c r="AF37398" s="74"/>
      <c r="BX37398" s="73"/>
      <c r="BY37398" s="74"/>
      <c r="BZ37398" s="74"/>
      <c r="CA37398" s="74"/>
      <c r="CF37398" s="79"/>
      <c r="CL37398" s="79"/>
    </row>
    <row r="37399" spans="30:90">
      <c r="AD37399" s="73"/>
      <c r="AE37399" s="74"/>
      <c r="AF37399" s="74"/>
      <c r="BX37399" s="73"/>
      <c r="BY37399" s="74"/>
      <c r="BZ37399" s="74"/>
      <c r="CA37399" s="74"/>
      <c r="CF37399" s="79"/>
      <c r="CL37399" s="79"/>
    </row>
    <row r="37400" spans="30:90">
      <c r="AD37400" s="73"/>
      <c r="AE37400" s="74"/>
      <c r="AF37400" s="74"/>
      <c r="BX37400" s="73"/>
      <c r="BY37400" s="74"/>
      <c r="BZ37400" s="74"/>
      <c r="CA37400" s="74"/>
      <c r="CF37400" s="79"/>
      <c r="CL37400" s="79"/>
    </row>
    <row r="37401" spans="30:90">
      <c r="AD37401" s="73"/>
      <c r="AE37401" s="74"/>
      <c r="AF37401" s="74"/>
      <c r="BX37401" s="73"/>
      <c r="BY37401" s="74"/>
      <c r="BZ37401" s="74"/>
      <c r="CA37401" s="74"/>
      <c r="CF37401" s="79"/>
      <c r="CL37401" s="79"/>
    </row>
    <row r="37402" spans="30:90">
      <c r="AD37402" s="73"/>
      <c r="AE37402" s="74"/>
      <c r="AF37402" s="74"/>
      <c r="BX37402" s="73"/>
      <c r="BY37402" s="74"/>
      <c r="BZ37402" s="74"/>
      <c r="CA37402" s="74"/>
      <c r="CF37402" s="79"/>
      <c r="CL37402" s="79"/>
    </row>
    <row r="37403" spans="30:90">
      <c r="AD37403" s="73"/>
      <c r="AE37403" s="74"/>
      <c r="AF37403" s="74"/>
      <c r="BX37403" s="73"/>
      <c r="BY37403" s="74"/>
      <c r="BZ37403" s="74"/>
      <c r="CA37403" s="74"/>
      <c r="CF37403" s="79"/>
      <c r="CL37403" s="79"/>
    </row>
    <row r="37404" spans="30:90">
      <c r="AD37404" s="73"/>
      <c r="AE37404" s="74"/>
      <c r="AF37404" s="74"/>
      <c r="BX37404" s="73"/>
      <c r="BY37404" s="74"/>
      <c r="BZ37404" s="74"/>
      <c r="CA37404" s="74"/>
      <c r="CF37404" s="79"/>
      <c r="CL37404" s="79"/>
    </row>
    <row r="37405" spans="30:90">
      <c r="AD37405" s="73"/>
      <c r="AE37405" s="74"/>
      <c r="AF37405" s="74"/>
      <c r="BX37405" s="73"/>
      <c r="BY37405" s="74"/>
      <c r="BZ37405" s="74"/>
      <c r="CA37405" s="74"/>
      <c r="CF37405" s="79"/>
      <c r="CL37405" s="79"/>
    </row>
    <row r="37406" spans="30:90">
      <c r="AD37406" s="73"/>
      <c r="AE37406" s="74"/>
      <c r="AF37406" s="74"/>
      <c r="BX37406" s="73"/>
      <c r="BY37406" s="74"/>
      <c r="BZ37406" s="74"/>
      <c r="CA37406" s="74"/>
      <c r="CF37406" s="79"/>
      <c r="CL37406" s="79"/>
    </row>
    <row r="37407" spans="30:90">
      <c r="AD37407" s="73"/>
      <c r="AE37407" s="74"/>
      <c r="AF37407" s="74"/>
      <c r="BX37407" s="73"/>
      <c r="BY37407" s="74"/>
      <c r="BZ37407" s="74"/>
      <c r="CA37407" s="74"/>
      <c r="CF37407" s="79"/>
      <c r="CL37407" s="79"/>
    </row>
    <row r="37408" spans="30:90">
      <c r="AD37408" s="73"/>
      <c r="AE37408" s="74"/>
      <c r="AF37408" s="74"/>
      <c r="BX37408" s="73"/>
      <c r="BY37408" s="74"/>
      <c r="BZ37408" s="74"/>
      <c r="CA37408" s="74"/>
      <c r="CF37408" s="79"/>
      <c r="CL37408" s="79"/>
    </row>
    <row r="37409" spans="30:90">
      <c r="AD37409" s="73"/>
      <c r="AE37409" s="74"/>
      <c r="AF37409" s="74"/>
      <c r="BX37409" s="73"/>
      <c r="BY37409" s="74"/>
      <c r="BZ37409" s="74"/>
      <c r="CA37409" s="74"/>
      <c r="CF37409" s="79"/>
      <c r="CL37409" s="79"/>
    </row>
    <row r="37410" spans="30:90">
      <c r="AD37410" s="73"/>
      <c r="AE37410" s="74"/>
      <c r="AF37410" s="74"/>
      <c r="BX37410" s="73"/>
      <c r="BY37410" s="74"/>
      <c r="BZ37410" s="74"/>
      <c r="CA37410" s="74"/>
      <c r="CF37410" s="79"/>
      <c r="CL37410" s="79"/>
    </row>
    <row r="37411" spans="30:90">
      <c r="AD37411" s="73"/>
      <c r="AE37411" s="74"/>
      <c r="AF37411" s="74"/>
      <c r="BX37411" s="73"/>
      <c r="BY37411" s="74"/>
      <c r="BZ37411" s="74"/>
      <c r="CA37411" s="74"/>
      <c r="CF37411" s="79"/>
      <c r="CL37411" s="79"/>
    </row>
    <row r="37412" spans="30:90">
      <c r="AD37412" s="73"/>
      <c r="AE37412" s="74"/>
      <c r="AF37412" s="74"/>
      <c r="BX37412" s="73"/>
      <c r="BY37412" s="74"/>
      <c r="BZ37412" s="74"/>
      <c r="CA37412" s="74"/>
      <c r="CF37412" s="79"/>
      <c r="CL37412" s="79"/>
    </row>
    <row r="37413" spans="30:90">
      <c r="AD37413" s="73"/>
      <c r="AE37413" s="74"/>
      <c r="AF37413" s="74"/>
      <c r="BX37413" s="73"/>
      <c r="BY37413" s="74"/>
      <c r="BZ37413" s="74"/>
      <c r="CA37413" s="74"/>
      <c r="CF37413" s="79"/>
      <c r="CL37413" s="79"/>
    </row>
    <row r="37414" spans="30:90">
      <c r="AD37414" s="73"/>
      <c r="AE37414" s="74"/>
      <c r="AF37414" s="74"/>
      <c r="BX37414" s="73"/>
      <c r="BY37414" s="74"/>
      <c r="BZ37414" s="74"/>
      <c r="CA37414" s="74"/>
      <c r="CF37414" s="79"/>
      <c r="CL37414" s="79"/>
    </row>
    <row r="37415" spans="30:90">
      <c r="AD37415" s="73"/>
      <c r="AE37415" s="74"/>
      <c r="AF37415" s="74"/>
      <c r="BX37415" s="73"/>
      <c r="BY37415" s="74"/>
      <c r="BZ37415" s="74"/>
      <c r="CA37415" s="74"/>
      <c r="CF37415" s="79"/>
      <c r="CL37415" s="79"/>
    </row>
    <row r="37416" spans="30:90">
      <c r="AD37416" s="73"/>
      <c r="AE37416" s="74"/>
      <c r="AF37416" s="74"/>
      <c r="BX37416" s="73"/>
      <c r="BY37416" s="74"/>
      <c r="BZ37416" s="74"/>
      <c r="CA37416" s="74"/>
      <c r="CF37416" s="79"/>
      <c r="CL37416" s="79"/>
    </row>
    <row r="37417" spans="30:90">
      <c r="AD37417" s="73"/>
      <c r="AE37417" s="74"/>
      <c r="AF37417" s="74"/>
      <c r="BX37417" s="73"/>
      <c r="BY37417" s="74"/>
      <c r="BZ37417" s="74"/>
      <c r="CA37417" s="74"/>
      <c r="CF37417" s="79"/>
      <c r="CL37417" s="79"/>
    </row>
    <row r="37418" spans="30:90">
      <c r="AD37418" s="73"/>
      <c r="AE37418" s="74"/>
      <c r="AF37418" s="74"/>
      <c r="BX37418" s="73"/>
      <c r="BY37418" s="74"/>
      <c r="BZ37418" s="74"/>
      <c r="CA37418" s="74"/>
      <c r="CF37418" s="79"/>
      <c r="CL37418" s="79"/>
    </row>
    <row r="37419" spans="30:90">
      <c r="AD37419" s="73"/>
      <c r="AE37419" s="74"/>
      <c r="AF37419" s="74"/>
      <c r="BX37419" s="73"/>
      <c r="BY37419" s="74"/>
      <c r="BZ37419" s="74"/>
      <c r="CA37419" s="74"/>
      <c r="CF37419" s="79"/>
      <c r="CL37419" s="79"/>
    </row>
    <row r="37420" spans="30:90">
      <c r="AD37420" s="73"/>
      <c r="AE37420" s="74"/>
      <c r="AF37420" s="74"/>
      <c r="BX37420" s="73"/>
      <c r="BY37420" s="74"/>
      <c r="BZ37420" s="74"/>
      <c r="CA37420" s="74"/>
      <c r="CF37420" s="79"/>
      <c r="CL37420" s="79"/>
    </row>
    <row r="37421" spans="30:90">
      <c r="AD37421" s="73"/>
      <c r="AE37421" s="74"/>
      <c r="AF37421" s="74"/>
      <c r="BX37421" s="73"/>
      <c r="BY37421" s="74"/>
      <c r="BZ37421" s="74"/>
      <c r="CA37421" s="74"/>
      <c r="CF37421" s="79"/>
      <c r="CL37421" s="79"/>
    </row>
    <row r="37422" spans="30:90">
      <c r="AD37422" s="73"/>
      <c r="AE37422" s="74"/>
      <c r="AF37422" s="74"/>
      <c r="BX37422" s="73"/>
      <c r="BY37422" s="74"/>
      <c r="BZ37422" s="74"/>
      <c r="CA37422" s="74"/>
      <c r="CF37422" s="79"/>
      <c r="CL37422" s="79"/>
    </row>
    <row r="37423" spans="30:90">
      <c r="AD37423" s="73"/>
      <c r="AE37423" s="74"/>
      <c r="AF37423" s="74"/>
      <c r="BX37423" s="73"/>
      <c r="BY37423" s="74"/>
      <c r="BZ37423" s="74"/>
      <c r="CA37423" s="74"/>
      <c r="CF37423" s="79"/>
      <c r="CL37423" s="79"/>
    </row>
    <row r="37424" spans="30:90">
      <c r="AD37424" s="73"/>
      <c r="AE37424" s="74"/>
      <c r="AF37424" s="74"/>
      <c r="BX37424" s="73"/>
      <c r="BY37424" s="74"/>
      <c r="BZ37424" s="74"/>
      <c r="CA37424" s="74"/>
      <c r="CF37424" s="79"/>
      <c r="CL37424" s="79"/>
    </row>
    <row r="37425" spans="30:90">
      <c r="AD37425" s="73"/>
      <c r="AE37425" s="74"/>
      <c r="AF37425" s="74"/>
      <c r="BX37425" s="73"/>
      <c r="BY37425" s="74"/>
      <c r="BZ37425" s="74"/>
      <c r="CA37425" s="74"/>
      <c r="CF37425" s="79"/>
      <c r="CL37425" s="79"/>
    </row>
    <row r="37426" spans="30:90">
      <c r="AD37426" s="73"/>
      <c r="AE37426" s="74"/>
      <c r="AF37426" s="74"/>
      <c r="BX37426" s="73"/>
      <c r="BY37426" s="74"/>
      <c r="BZ37426" s="74"/>
      <c r="CA37426" s="74"/>
      <c r="CF37426" s="79"/>
      <c r="CL37426" s="79"/>
    </row>
    <row r="37427" spans="30:90">
      <c r="AD37427" s="73"/>
      <c r="AE37427" s="74"/>
      <c r="AF37427" s="74"/>
      <c r="BX37427" s="73"/>
      <c r="BY37427" s="74"/>
      <c r="BZ37427" s="74"/>
      <c r="CA37427" s="74"/>
      <c r="CF37427" s="79"/>
      <c r="CL37427" s="79"/>
    </row>
    <row r="37428" spans="30:90">
      <c r="AD37428" s="73"/>
      <c r="AE37428" s="74"/>
      <c r="AF37428" s="74"/>
      <c r="BX37428" s="73"/>
      <c r="BY37428" s="74"/>
      <c r="BZ37428" s="74"/>
      <c r="CA37428" s="74"/>
      <c r="CF37428" s="79"/>
      <c r="CL37428" s="79"/>
    </row>
    <row r="37429" spans="30:90">
      <c r="AD37429" s="73"/>
      <c r="AE37429" s="74"/>
      <c r="AF37429" s="74"/>
      <c r="BX37429" s="73"/>
      <c r="BY37429" s="74"/>
      <c r="BZ37429" s="74"/>
      <c r="CA37429" s="74"/>
      <c r="CF37429" s="79"/>
      <c r="CL37429" s="79"/>
    </row>
    <row r="37430" spans="30:90">
      <c r="AD37430" s="73"/>
      <c r="AE37430" s="74"/>
      <c r="AF37430" s="74"/>
      <c r="BX37430" s="73"/>
      <c r="BY37430" s="74"/>
      <c r="BZ37430" s="74"/>
      <c r="CA37430" s="74"/>
      <c r="CF37430" s="79"/>
      <c r="CL37430" s="79"/>
    </row>
    <row r="37431" spans="30:90">
      <c r="AD37431" s="73"/>
      <c r="AE37431" s="74"/>
      <c r="AF37431" s="74"/>
      <c r="BX37431" s="73"/>
      <c r="BY37431" s="74"/>
      <c r="BZ37431" s="74"/>
      <c r="CA37431" s="74"/>
      <c r="CF37431" s="79"/>
      <c r="CL37431" s="79"/>
    </row>
    <row r="37432" spans="30:90">
      <c r="AD37432" s="73"/>
      <c r="AE37432" s="74"/>
      <c r="AF37432" s="74"/>
      <c r="BX37432" s="73"/>
      <c r="BY37432" s="74"/>
      <c r="BZ37432" s="74"/>
      <c r="CA37432" s="74"/>
      <c r="CF37432" s="79"/>
      <c r="CL37432" s="79"/>
    </row>
    <row r="37433" spans="30:90">
      <c r="AD37433" s="73"/>
      <c r="AE37433" s="74"/>
      <c r="AF37433" s="74"/>
      <c r="BX37433" s="73"/>
      <c r="BY37433" s="74"/>
      <c r="BZ37433" s="74"/>
      <c r="CA37433" s="74"/>
      <c r="CF37433" s="79"/>
      <c r="CL37433" s="79"/>
    </row>
    <row r="37434" spans="30:90">
      <c r="AD37434" s="73"/>
      <c r="AE37434" s="74"/>
      <c r="AF37434" s="74"/>
      <c r="BX37434" s="73"/>
      <c r="BY37434" s="74"/>
      <c r="BZ37434" s="74"/>
      <c r="CA37434" s="74"/>
      <c r="CF37434" s="79"/>
      <c r="CL37434" s="79"/>
    </row>
    <row r="37435" spans="30:90">
      <c r="AD37435" s="73"/>
      <c r="AE37435" s="74"/>
      <c r="AF37435" s="74"/>
      <c r="BX37435" s="73"/>
      <c r="BY37435" s="74"/>
      <c r="BZ37435" s="74"/>
      <c r="CA37435" s="74"/>
      <c r="CF37435" s="79"/>
      <c r="CL37435" s="79"/>
    </row>
    <row r="37436" spans="30:90">
      <c r="AD37436" s="73"/>
      <c r="AE37436" s="74"/>
      <c r="AF37436" s="74"/>
      <c r="BX37436" s="73"/>
      <c r="BY37436" s="74"/>
      <c r="BZ37436" s="74"/>
      <c r="CA37436" s="74"/>
      <c r="CF37436" s="79"/>
      <c r="CL37436" s="79"/>
    </row>
    <row r="37437" spans="30:90">
      <c r="AD37437" s="73"/>
      <c r="AE37437" s="74"/>
      <c r="AF37437" s="74"/>
      <c r="BX37437" s="73"/>
      <c r="BY37437" s="74"/>
      <c r="BZ37437" s="74"/>
      <c r="CA37437" s="74"/>
      <c r="CF37437" s="79"/>
      <c r="CL37437" s="79"/>
    </row>
    <row r="37438" spans="30:90">
      <c r="AD37438" s="73"/>
      <c r="AE37438" s="74"/>
      <c r="AF37438" s="74"/>
      <c r="BX37438" s="73"/>
      <c r="BY37438" s="74"/>
      <c r="BZ37438" s="74"/>
      <c r="CA37438" s="74"/>
      <c r="CF37438" s="79"/>
      <c r="CL37438" s="79"/>
    </row>
    <row r="37439" spans="30:90">
      <c r="AD37439" s="73"/>
      <c r="AE37439" s="74"/>
      <c r="AF37439" s="74"/>
      <c r="BX37439" s="73"/>
      <c r="BY37439" s="74"/>
      <c r="BZ37439" s="74"/>
      <c r="CA37439" s="74"/>
      <c r="CF37439" s="79"/>
      <c r="CL37439" s="79"/>
    </row>
    <row r="37440" spans="30:90">
      <c r="AD37440" s="73"/>
      <c r="AE37440" s="74"/>
      <c r="AF37440" s="74"/>
      <c r="BX37440" s="73"/>
      <c r="BY37440" s="74"/>
      <c r="BZ37440" s="74"/>
      <c r="CA37440" s="74"/>
      <c r="CF37440" s="79"/>
      <c r="CL37440" s="79"/>
    </row>
    <row r="37441" spans="30:90">
      <c r="AD37441" s="73"/>
      <c r="AE37441" s="74"/>
      <c r="AF37441" s="74"/>
      <c r="BX37441" s="73"/>
      <c r="BY37441" s="74"/>
      <c r="BZ37441" s="74"/>
      <c r="CA37441" s="74"/>
      <c r="CF37441" s="79"/>
      <c r="CL37441" s="79"/>
    </row>
    <row r="37442" spans="30:90">
      <c r="AD37442" s="73"/>
      <c r="AE37442" s="74"/>
      <c r="AF37442" s="74"/>
      <c r="BX37442" s="73"/>
      <c r="BY37442" s="74"/>
      <c r="BZ37442" s="74"/>
      <c r="CA37442" s="74"/>
      <c r="CF37442" s="79"/>
      <c r="CL37442" s="79"/>
    </row>
    <row r="37443" spans="30:90">
      <c r="AD37443" s="73"/>
      <c r="AE37443" s="74"/>
      <c r="AF37443" s="74"/>
      <c r="BX37443" s="73"/>
      <c r="BY37443" s="74"/>
      <c r="BZ37443" s="74"/>
      <c r="CA37443" s="74"/>
      <c r="CF37443" s="79"/>
      <c r="CL37443" s="79"/>
    </row>
    <row r="37444" spans="30:90">
      <c r="AD37444" s="73"/>
      <c r="AE37444" s="74"/>
      <c r="AF37444" s="74"/>
      <c r="BX37444" s="73"/>
      <c r="BY37444" s="74"/>
      <c r="BZ37444" s="74"/>
      <c r="CA37444" s="74"/>
      <c r="CF37444" s="79"/>
      <c r="CL37444" s="79"/>
    </row>
    <row r="37445" spans="30:90">
      <c r="AD37445" s="73"/>
      <c r="AE37445" s="74"/>
      <c r="AF37445" s="74"/>
      <c r="BX37445" s="73"/>
      <c r="BY37445" s="74"/>
      <c r="BZ37445" s="74"/>
      <c r="CA37445" s="74"/>
      <c r="CF37445" s="79"/>
      <c r="CL37445" s="79"/>
    </row>
    <row r="37446" spans="30:90">
      <c r="AD37446" s="73"/>
      <c r="AE37446" s="74"/>
      <c r="AF37446" s="74"/>
      <c r="BX37446" s="73"/>
      <c r="BY37446" s="74"/>
      <c r="BZ37446" s="74"/>
      <c r="CA37446" s="74"/>
      <c r="CF37446" s="79"/>
      <c r="CL37446" s="79"/>
    </row>
    <row r="37447" spans="30:90">
      <c r="AD37447" s="73"/>
      <c r="AE37447" s="74"/>
      <c r="AF37447" s="74"/>
      <c r="BX37447" s="73"/>
      <c r="BY37447" s="74"/>
      <c r="BZ37447" s="74"/>
      <c r="CA37447" s="74"/>
      <c r="CF37447" s="79"/>
      <c r="CL37447" s="79"/>
    </row>
    <row r="37448" spans="30:90">
      <c r="AD37448" s="73"/>
      <c r="AE37448" s="74"/>
      <c r="AF37448" s="74"/>
      <c r="BX37448" s="73"/>
      <c r="BY37448" s="74"/>
      <c r="BZ37448" s="74"/>
      <c r="CA37448" s="74"/>
      <c r="CF37448" s="79"/>
      <c r="CL37448" s="79"/>
    </row>
    <row r="37449" spans="30:90">
      <c r="AD37449" s="73"/>
      <c r="AE37449" s="74"/>
      <c r="AF37449" s="74"/>
      <c r="BX37449" s="73"/>
      <c r="BY37449" s="74"/>
      <c r="BZ37449" s="74"/>
      <c r="CA37449" s="74"/>
      <c r="CF37449" s="79"/>
      <c r="CL37449" s="79"/>
    </row>
    <row r="37450" spans="30:90">
      <c r="AD37450" s="73"/>
      <c r="AE37450" s="74"/>
      <c r="AF37450" s="74"/>
      <c r="BX37450" s="73"/>
      <c r="BY37450" s="74"/>
      <c r="BZ37450" s="74"/>
      <c r="CA37450" s="74"/>
      <c r="CF37450" s="79"/>
      <c r="CL37450" s="79"/>
    </row>
    <row r="37451" spans="30:90">
      <c r="AD37451" s="73"/>
      <c r="AE37451" s="74"/>
      <c r="AF37451" s="74"/>
      <c r="BX37451" s="73"/>
      <c r="BY37451" s="74"/>
      <c r="BZ37451" s="74"/>
      <c r="CA37451" s="74"/>
      <c r="CF37451" s="79"/>
      <c r="CL37451" s="79"/>
    </row>
    <row r="37452" spans="30:90">
      <c r="AD37452" s="73"/>
      <c r="AE37452" s="74"/>
      <c r="AF37452" s="74"/>
      <c r="BX37452" s="73"/>
      <c r="BY37452" s="74"/>
      <c r="BZ37452" s="74"/>
      <c r="CA37452" s="74"/>
      <c r="CF37452" s="79"/>
      <c r="CL37452" s="79"/>
    </row>
    <row r="37453" spans="30:90">
      <c r="AD37453" s="73"/>
      <c r="AE37453" s="74"/>
      <c r="AF37453" s="74"/>
      <c r="BX37453" s="73"/>
      <c r="BY37453" s="74"/>
      <c r="BZ37453" s="74"/>
      <c r="CA37453" s="74"/>
      <c r="CF37453" s="79"/>
      <c r="CL37453" s="79"/>
    </row>
    <row r="37454" spans="30:90">
      <c r="AD37454" s="73"/>
      <c r="AE37454" s="74"/>
      <c r="AF37454" s="74"/>
      <c r="BX37454" s="73"/>
      <c r="BY37454" s="74"/>
      <c r="BZ37454" s="74"/>
      <c r="CA37454" s="74"/>
      <c r="CF37454" s="79"/>
      <c r="CL37454" s="79"/>
    </row>
    <row r="37455" spans="30:90">
      <c r="AD37455" s="73"/>
      <c r="AE37455" s="74"/>
      <c r="AF37455" s="74"/>
      <c r="BX37455" s="73"/>
      <c r="BY37455" s="74"/>
      <c r="BZ37455" s="74"/>
      <c r="CA37455" s="74"/>
      <c r="CF37455" s="79"/>
      <c r="CL37455" s="79"/>
    </row>
    <row r="37456" spans="30:90">
      <c r="AD37456" s="73"/>
      <c r="AE37456" s="74"/>
      <c r="AF37456" s="74"/>
      <c r="BX37456" s="73"/>
      <c r="BY37456" s="74"/>
      <c r="BZ37456" s="74"/>
      <c r="CA37456" s="74"/>
      <c r="CF37456" s="79"/>
      <c r="CL37456" s="79"/>
    </row>
    <row r="37457" spans="30:90">
      <c r="AD37457" s="73"/>
      <c r="AE37457" s="74"/>
      <c r="AF37457" s="74"/>
      <c r="BX37457" s="73"/>
      <c r="BY37457" s="74"/>
      <c r="BZ37457" s="74"/>
      <c r="CA37457" s="74"/>
      <c r="CF37457" s="79"/>
      <c r="CL37457" s="79"/>
    </row>
    <row r="37458" spans="30:90">
      <c r="AD37458" s="73"/>
      <c r="AE37458" s="74"/>
      <c r="AF37458" s="74"/>
      <c r="BX37458" s="73"/>
      <c r="BY37458" s="74"/>
      <c r="BZ37458" s="74"/>
      <c r="CA37458" s="74"/>
      <c r="CF37458" s="79"/>
      <c r="CL37458" s="79"/>
    </row>
    <row r="37459" spans="30:90">
      <c r="AD37459" s="73"/>
      <c r="AE37459" s="74"/>
      <c r="AF37459" s="74"/>
      <c r="BX37459" s="73"/>
      <c r="BY37459" s="74"/>
      <c r="BZ37459" s="74"/>
      <c r="CA37459" s="74"/>
      <c r="CF37459" s="79"/>
      <c r="CL37459" s="79"/>
    </row>
    <row r="37460" spans="30:90">
      <c r="AD37460" s="73"/>
      <c r="AE37460" s="74"/>
      <c r="AF37460" s="74"/>
      <c r="BX37460" s="73"/>
      <c r="BY37460" s="74"/>
      <c r="BZ37460" s="74"/>
      <c r="CA37460" s="74"/>
      <c r="CF37460" s="79"/>
      <c r="CL37460" s="79"/>
    </row>
    <row r="37461" spans="30:90">
      <c r="AD37461" s="73"/>
      <c r="AE37461" s="74"/>
      <c r="AF37461" s="74"/>
      <c r="BX37461" s="73"/>
      <c r="BY37461" s="74"/>
      <c r="BZ37461" s="74"/>
      <c r="CA37461" s="74"/>
      <c r="CF37461" s="79"/>
      <c r="CL37461" s="79"/>
    </row>
    <row r="37462" spans="30:90">
      <c r="AD37462" s="73"/>
      <c r="AE37462" s="74"/>
      <c r="AF37462" s="74"/>
      <c r="BX37462" s="73"/>
      <c r="BY37462" s="74"/>
      <c r="BZ37462" s="74"/>
      <c r="CA37462" s="74"/>
      <c r="CF37462" s="79"/>
      <c r="CL37462" s="79"/>
    </row>
    <row r="37463" spans="30:90">
      <c r="AD37463" s="73"/>
      <c r="AE37463" s="74"/>
      <c r="AF37463" s="74"/>
      <c r="BX37463" s="73"/>
      <c r="BY37463" s="74"/>
      <c r="BZ37463" s="74"/>
      <c r="CA37463" s="74"/>
      <c r="CF37463" s="79"/>
      <c r="CL37463" s="79"/>
    </row>
    <row r="37464" spans="30:90">
      <c r="AD37464" s="73"/>
      <c r="AE37464" s="74"/>
      <c r="AF37464" s="74"/>
      <c r="BX37464" s="73"/>
      <c r="BY37464" s="74"/>
      <c r="BZ37464" s="74"/>
      <c r="CA37464" s="74"/>
      <c r="CF37464" s="79"/>
      <c r="CL37464" s="79"/>
    </row>
    <row r="37465" spans="30:90">
      <c r="AD37465" s="73"/>
      <c r="AE37465" s="74"/>
      <c r="AF37465" s="74"/>
      <c r="BX37465" s="73"/>
      <c r="BY37465" s="74"/>
      <c r="BZ37465" s="74"/>
      <c r="CA37465" s="74"/>
      <c r="CF37465" s="79"/>
      <c r="CL37465" s="79"/>
    </row>
    <row r="37466" spans="30:90">
      <c r="AD37466" s="73"/>
      <c r="AE37466" s="74"/>
      <c r="AF37466" s="74"/>
      <c r="BX37466" s="73"/>
      <c r="BY37466" s="74"/>
      <c r="BZ37466" s="74"/>
      <c r="CA37466" s="74"/>
      <c r="CF37466" s="79"/>
      <c r="CL37466" s="79"/>
    </row>
    <row r="37467" spans="30:90">
      <c r="AD37467" s="73"/>
      <c r="AE37467" s="74"/>
      <c r="AF37467" s="74"/>
      <c r="BX37467" s="73"/>
      <c r="BY37467" s="74"/>
      <c r="BZ37467" s="74"/>
      <c r="CA37467" s="74"/>
      <c r="CF37467" s="79"/>
      <c r="CL37467" s="79"/>
    </row>
    <row r="37468" spans="30:90">
      <c r="AD37468" s="73"/>
      <c r="AE37468" s="74"/>
      <c r="AF37468" s="74"/>
      <c r="BX37468" s="73"/>
      <c r="BY37468" s="74"/>
      <c r="BZ37468" s="74"/>
      <c r="CA37468" s="74"/>
      <c r="CF37468" s="79"/>
      <c r="CL37468" s="79"/>
    </row>
    <row r="37469" spans="30:90">
      <c r="AD37469" s="73"/>
      <c r="AE37469" s="74"/>
      <c r="AF37469" s="74"/>
      <c r="BX37469" s="73"/>
      <c r="BY37469" s="74"/>
      <c r="BZ37469" s="74"/>
      <c r="CA37469" s="74"/>
      <c r="CF37469" s="79"/>
      <c r="CL37469" s="79"/>
    </row>
    <row r="37470" spans="30:90">
      <c r="AD37470" s="73"/>
      <c r="AE37470" s="74"/>
      <c r="AF37470" s="74"/>
      <c r="BX37470" s="73"/>
      <c r="BY37470" s="74"/>
      <c r="BZ37470" s="74"/>
      <c r="CA37470" s="74"/>
      <c r="CF37470" s="79"/>
      <c r="CL37470" s="79"/>
    </row>
    <row r="37471" spans="30:90">
      <c r="AD37471" s="73"/>
      <c r="AE37471" s="74"/>
      <c r="AF37471" s="74"/>
      <c r="BX37471" s="73"/>
      <c r="BY37471" s="74"/>
      <c r="BZ37471" s="74"/>
      <c r="CA37471" s="74"/>
      <c r="CF37471" s="79"/>
      <c r="CL37471" s="79"/>
    </row>
    <row r="37472" spans="30:90">
      <c r="AD37472" s="73"/>
      <c r="AE37472" s="74"/>
      <c r="AF37472" s="74"/>
      <c r="BX37472" s="73"/>
      <c r="BY37472" s="74"/>
      <c r="BZ37472" s="74"/>
      <c r="CA37472" s="74"/>
      <c r="CF37472" s="79"/>
      <c r="CL37472" s="79"/>
    </row>
    <row r="37473" spans="30:90">
      <c r="AD37473" s="73"/>
      <c r="AE37473" s="74"/>
      <c r="AF37473" s="74"/>
      <c r="BX37473" s="73"/>
      <c r="BY37473" s="74"/>
      <c r="BZ37473" s="74"/>
      <c r="CA37473" s="74"/>
      <c r="CF37473" s="79"/>
      <c r="CL37473" s="79"/>
    </row>
    <row r="37474" spans="30:90">
      <c r="AD37474" s="73"/>
      <c r="AE37474" s="74"/>
      <c r="AF37474" s="74"/>
      <c r="BX37474" s="73"/>
      <c r="BY37474" s="74"/>
      <c r="BZ37474" s="74"/>
      <c r="CA37474" s="74"/>
      <c r="CF37474" s="79"/>
      <c r="CL37474" s="79"/>
    </row>
    <row r="37475" spans="30:90">
      <c r="AD37475" s="73"/>
      <c r="AE37475" s="74"/>
      <c r="AF37475" s="74"/>
      <c r="BX37475" s="73"/>
      <c r="BY37475" s="74"/>
      <c r="BZ37475" s="74"/>
      <c r="CA37475" s="74"/>
      <c r="CF37475" s="79"/>
      <c r="CL37475" s="79"/>
    </row>
    <row r="37476" spans="30:90">
      <c r="AD37476" s="73"/>
      <c r="AE37476" s="74"/>
      <c r="AF37476" s="74"/>
      <c r="BX37476" s="73"/>
      <c r="BY37476" s="74"/>
      <c r="BZ37476" s="74"/>
      <c r="CA37476" s="74"/>
      <c r="CF37476" s="79"/>
      <c r="CL37476" s="79"/>
    </row>
    <row r="37477" spans="30:90">
      <c r="AD37477" s="73"/>
      <c r="AE37477" s="74"/>
      <c r="AF37477" s="74"/>
      <c r="BX37477" s="73"/>
      <c r="BY37477" s="74"/>
      <c r="BZ37477" s="74"/>
      <c r="CA37477" s="74"/>
      <c r="CF37477" s="79"/>
      <c r="CL37477" s="79"/>
    </row>
    <row r="37478" spans="30:90">
      <c r="AD37478" s="73"/>
      <c r="AE37478" s="74"/>
      <c r="AF37478" s="74"/>
      <c r="BX37478" s="73"/>
      <c r="BY37478" s="74"/>
      <c r="BZ37478" s="74"/>
      <c r="CA37478" s="74"/>
      <c r="CF37478" s="79"/>
      <c r="CL37478" s="79"/>
    </row>
    <row r="37479" spans="30:90">
      <c r="AD37479" s="73"/>
      <c r="AE37479" s="74"/>
      <c r="AF37479" s="74"/>
      <c r="BX37479" s="73"/>
      <c r="BY37479" s="74"/>
      <c r="BZ37479" s="74"/>
      <c r="CA37479" s="74"/>
      <c r="CF37479" s="79"/>
      <c r="CL37479" s="79"/>
    </row>
    <row r="37480" spans="30:90">
      <c r="AD37480" s="73"/>
      <c r="AE37480" s="74"/>
      <c r="AF37480" s="74"/>
      <c r="BX37480" s="73"/>
      <c r="BY37480" s="74"/>
      <c r="BZ37480" s="74"/>
      <c r="CA37480" s="74"/>
      <c r="CF37480" s="79"/>
      <c r="CL37480" s="79"/>
    </row>
    <row r="37481" spans="30:90">
      <c r="AD37481" s="73"/>
      <c r="AE37481" s="74"/>
      <c r="AF37481" s="74"/>
      <c r="BX37481" s="73"/>
      <c r="BY37481" s="74"/>
      <c r="BZ37481" s="74"/>
      <c r="CA37481" s="74"/>
      <c r="CF37481" s="79"/>
      <c r="CL37481" s="79"/>
    </row>
    <row r="37482" spans="30:90">
      <c r="AD37482" s="73"/>
      <c r="AE37482" s="74"/>
      <c r="AF37482" s="74"/>
      <c r="BX37482" s="73"/>
      <c r="BY37482" s="74"/>
      <c r="BZ37482" s="74"/>
      <c r="CA37482" s="74"/>
      <c r="CF37482" s="79"/>
      <c r="CL37482" s="79"/>
    </row>
    <row r="37483" spans="30:90">
      <c r="AD37483" s="73"/>
      <c r="AE37483" s="74"/>
      <c r="AF37483" s="74"/>
      <c r="BX37483" s="73"/>
      <c r="BY37483" s="74"/>
      <c r="BZ37483" s="74"/>
      <c r="CA37483" s="74"/>
      <c r="CF37483" s="79"/>
      <c r="CL37483" s="79"/>
    </row>
    <row r="37484" spans="30:90">
      <c r="AD37484" s="73"/>
      <c r="AE37484" s="74"/>
      <c r="AF37484" s="74"/>
      <c r="BX37484" s="73"/>
      <c r="BY37484" s="74"/>
      <c r="BZ37484" s="74"/>
      <c r="CA37484" s="74"/>
      <c r="CF37484" s="79"/>
      <c r="CL37484" s="79"/>
    </row>
    <row r="37485" spans="30:90">
      <c r="AD37485" s="73"/>
      <c r="AE37485" s="74"/>
      <c r="AF37485" s="74"/>
      <c r="BX37485" s="73"/>
      <c r="BY37485" s="74"/>
      <c r="BZ37485" s="74"/>
      <c r="CA37485" s="74"/>
      <c r="CF37485" s="79"/>
      <c r="CL37485" s="79"/>
    </row>
    <row r="37486" spans="30:90">
      <c r="AD37486" s="73"/>
      <c r="AE37486" s="74"/>
      <c r="AF37486" s="74"/>
      <c r="BX37486" s="73"/>
      <c r="BY37486" s="74"/>
      <c r="BZ37486" s="74"/>
      <c r="CA37486" s="74"/>
      <c r="CF37486" s="79"/>
      <c r="CL37486" s="79"/>
    </row>
    <row r="37487" spans="30:90">
      <c r="AD37487" s="73"/>
      <c r="AE37487" s="74"/>
      <c r="AF37487" s="74"/>
      <c r="BX37487" s="73"/>
      <c r="BY37487" s="74"/>
      <c r="BZ37487" s="74"/>
      <c r="CA37487" s="74"/>
      <c r="CF37487" s="79"/>
      <c r="CL37487" s="79"/>
    </row>
    <row r="37488" spans="30:90">
      <c r="AD37488" s="73"/>
      <c r="AE37488" s="74"/>
      <c r="AF37488" s="74"/>
      <c r="BX37488" s="73"/>
      <c r="BY37488" s="74"/>
      <c r="BZ37488" s="74"/>
      <c r="CA37488" s="74"/>
      <c r="CF37488" s="79"/>
      <c r="CL37488" s="79"/>
    </row>
    <row r="37489" spans="30:90">
      <c r="AD37489" s="73"/>
      <c r="AE37489" s="74"/>
      <c r="AF37489" s="74"/>
      <c r="BX37489" s="73"/>
      <c r="BY37489" s="74"/>
      <c r="BZ37489" s="74"/>
      <c r="CA37489" s="74"/>
      <c r="CF37489" s="79"/>
      <c r="CL37489" s="79"/>
    </row>
    <row r="37490" spans="30:90">
      <c r="AD37490" s="73"/>
      <c r="AE37490" s="74"/>
      <c r="AF37490" s="74"/>
      <c r="BX37490" s="73"/>
      <c r="BY37490" s="74"/>
      <c r="BZ37490" s="74"/>
      <c r="CA37490" s="74"/>
      <c r="CF37490" s="79"/>
      <c r="CL37490" s="79"/>
    </row>
    <row r="37491" spans="30:90">
      <c r="AD37491" s="73"/>
      <c r="AE37491" s="74"/>
      <c r="AF37491" s="74"/>
      <c r="BX37491" s="73"/>
      <c r="BY37491" s="74"/>
      <c r="BZ37491" s="74"/>
      <c r="CA37491" s="74"/>
      <c r="CF37491" s="79"/>
      <c r="CL37491" s="79"/>
    </row>
    <row r="37492" spans="30:90">
      <c r="AD37492" s="73"/>
      <c r="AE37492" s="74"/>
      <c r="AF37492" s="74"/>
      <c r="BX37492" s="73"/>
      <c r="BY37492" s="74"/>
      <c r="BZ37492" s="74"/>
      <c r="CA37492" s="74"/>
      <c r="CF37492" s="79"/>
      <c r="CL37492" s="79"/>
    </row>
    <row r="37493" spans="30:90">
      <c r="AD37493" s="73"/>
      <c r="AE37493" s="74"/>
      <c r="AF37493" s="74"/>
      <c r="BX37493" s="73"/>
      <c r="BY37493" s="74"/>
      <c r="BZ37493" s="74"/>
      <c r="CA37493" s="74"/>
      <c r="CF37493" s="79"/>
      <c r="CL37493" s="79"/>
    </row>
    <row r="37494" spans="30:90">
      <c r="AD37494" s="73"/>
      <c r="AE37494" s="74"/>
      <c r="AF37494" s="74"/>
      <c r="BX37494" s="73"/>
      <c r="BY37494" s="74"/>
      <c r="BZ37494" s="74"/>
      <c r="CA37494" s="74"/>
      <c r="CF37494" s="79"/>
      <c r="CL37494" s="79"/>
    </row>
    <row r="37495" spans="30:90">
      <c r="AD37495" s="73"/>
      <c r="AE37495" s="74"/>
      <c r="AF37495" s="74"/>
      <c r="BX37495" s="73"/>
      <c r="BY37495" s="74"/>
      <c r="BZ37495" s="74"/>
      <c r="CA37495" s="74"/>
      <c r="CF37495" s="79"/>
      <c r="CL37495" s="79"/>
    </row>
    <row r="37496" spans="30:90">
      <c r="AD37496" s="73"/>
      <c r="AE37496" s="74"/>
      <c r="AF37496" s="74"/>
      <c r="BX37496" s="73"/>
      <c r="BY37496" s="74"/>
      <c r="BZ37496" s="74"/>
      <c r="CA37496" s="74"/>
      <c r="CF37496" s="79"/>
      <c r="CL37496" s="79"/>
    </row>
    <row r="37497" spans="30:90">
      <c r="AD37497" s="73"/>
      <c r="AE37497" s="74"/>
      <c r="AF37497" s="74"/>
      <c r="BX37497" s="73"/>
      <c r="BY37497" s="74"/>
      <c r="BZ37497" s="74"/>
      <c r="CA37497" s="74"/>
      <c r="CF37497" s="79"/>
      <c r="CL37497" s="79"/>
    </row>
    <row r="37498" spans="30:90">
      <c r="AD37498" s="73"/>
      <c r="AE37498" s="74"/>
      <c r="AF37498" s="74"/>
      <c r="BX37498" s="73"/>
      <c r="BY37498" s="74"/>
      <c r="BZ37498" s="74"/>
      <c r="CA37498" s="74"/>
      <c r="CF37498" s="79"/>
      <c r="CL37498" s="79"/>
    </row>
    <row r="37499" spans="30:90">
      <c r="AD37499" s="73"/>
      <c r="AE37499" s="74"/>
      <c r="AF37499" s="74"/>
      <c r="BX37499" s="73"/>
      <c r="BY37499" s="74"/>
      <c r="BZ37499" s="74"/>
      <c r="CA37499" s="74"/>
      <c r="CF37499" s="79"/>
      <c r="CL37499" s="79"/>
    </row>
    <row r="37500" spans="30:90">
      <c r="AD37500" s="73"/>
      <c r="AE37500" s="74"/>
      <c r="AF37500" s="74"/>
      <c r="BX37500" s="73"/>
      <c r="BY37500" s="74"/>
      <c r="BZ37500" s="74"/>
      <c r="CA37500" s="74"/>
      <c r="CF37500" s="79"/>
      <c r="CL37500" s="79"/>
    </row>
    <row r="37501" spans="30:90">
      <c r="AD37501" s="73"/>
      <c r="AE37501" s="74"/>
      <c r="AF37501" s="74"/>
      <c r="BX37501" s="73"/>
      <c r="BY37501" s="74"/>
      <c r="BZ37501" s="74"/>
      <c r="CA37501" s="74"/>
      <c r="CF37501" s="79"/>
      <c r="CL37501" s="79"/>
    </row>
    <row r="37502" spans="30:90">
      <c r="AD37502" s="73"/>
      <c r="AE37502" s="74"/>
      <c r="AF37502" s="74"/>
      <c r="BX37502" s="73"/>
      <c r="BY37502" s="74"/>
      <c r="BZ37502" s="74"/>
      <c r="CA37502" s="74"/>
      <c r="CF37502" s="79"/>
      <c r="CL37502" s="79"/>
    </row>
    <row r="37503" spans="30:90">
      <c r="AD37503" s="73"/>
      <c r="AE37503" s="74"/>
      <c r="AF37503" s="74"/>
      <c r="BX37503" s="73"/>
      <c r="BY37503" s="74"/>
      <c r="BZ37503" s="74"/>
      <c r="CA37503" s="74"/>
      <c r="CF37503" s="79"/>
      <c r="CL37503" s="79"/>
    </row>
    <row r="37504" spans="30:90">
      <c r="AD37504" s="73"/>
      <c r="AE37504" s="74"/>
      <c r="AF37504" s="74"/>
      <c r="BX37504" s="73"/>
      <c r="BY37504" s="74"/>
      <c r="BZ37504" s="74"/>
      <c r="CA37504" s="74"/>
      <c r="CF37504" s="79"/>
      <c r="CL37504" s="79"/>
    </row>
    <row r="37505" spans="30:90">
      <c r="AD37505" s="73"/>
      <c r="AE37505" s="74"/>
      <c r="AF37505" s="74"/>
      <c r="BX37505" s="73"/>
      <c r="BY37505" s="74"/>
      <c r="BZ37505" s="74"/>
      <c r="CA37505" s="74"/>
      <c r="CF37505" s="79"/>
      <c r="CL37505" s="79"/>
    </row>
    <row r="37506" spans="30:90">
      <c r="AD37506" s="73"/>
      <c r="AE37506" s="74"/>
      <c r="AF37506" s="74"/>
      <c r="BX37506" s="73"/>
      <c r="BY37506" s="74"/>
      <c r="BZ37506" s="74"/>
      <c r="CA37506" s="74"/>
      <c r="CF37506" s="79"/>
      <c r="CL37506" s="79"/>
    </row>
    <row r="37507" spans="30:90">
      <c r="AD37507" s="73"/>
      <c r="AE37507" s="74"/>
      <c r="AF37507" s="74"/>
      <c r="BX37507" s="73"/>
      <c r="BY37507" s="74"/>
      <c r="BZ37507" s="74"/>
      <c r="CA37507" s="74"/>
      <c r="CF37507" s="79"/>
      <c r="CL37507" s="79"/>
    </row>
    <row r="37508" spans="30:90">
      <c r="AD37508" s="73"/>
      <c r="AE37508" s="74"/>
      <c r="AF37508" s="74"/>
      <c r="BX37508" s="73"/>
      <c r="BY37508" s="74"/>
      <c r="BZ37508" s="74"/>
      <c r="CA37508" s="74"/>
      <c r="CF37508" s="79"/>
      <c r="CL37508" s="79"/>
    </row>
    <row r="37509" spans="30:90">
      <c r="AD37509" s="73"/>
      <c r="AE37509" s="74"/>
      <c r="AF37509" s="74"/>
      <c r="BX37509" s="73"/>
      <c r="BY37509" s="74"/>
      <c r="BZ37509" s="74"/>
      <c r="CA37509" s="74"/>
      <c r="CF37509" s="79"/>
      <c r="CL37509" s="79"/>
    </row>
    <row r="37510" spans="30:90">
      <c r="AD37510" s="73"/>
      <c r="AE37510" s="74"/>
      <c r="AF37510" s="74"/>
      <c r="BX37510" s="73"/>
      <c r="BY37510" s="74"/>
      <c r="BZ37510" s="74"/>
      <c r="CA37510" s="74"/>
      <c r="CF37510" s="79"/>
      <c r="CL37510" s="79"/>
    </row>
    <row r="37511" spans="30:90">
      <c r="AD37511" s="73"/>
      <c r="AE37511" s="74"/>
      <c r="AF37511" s="74"/>
      <c r="BX37511" s="73"/>
      <c r="BY37511" s="74"/>
      <c r="BZ37511" s="74"/>
      <c r="CA37511" s="74"/>
      <c r="CF37511" s="79"/>
      <c r="CL37511" s="79"/>
    </row>
    <row r="37512" spans="30:90">
      <c r="AD37512" s="73"/>
      <c r="AE37512" s="74"/>
      <c r="AF37512" s="74"/>
      <c r="BX37512" s="73"/>
      <c r="BY37512" s="74"/>
      <c r="BZ37512" s="74"/>
      <c r="CA37512" s="74"/>
      <c r="CF37512" s="79"/>
      <c r="CL37512" s="79"/>
    </row>
    <row r="37513" spans="30:90">
      <c r="AD37513" s="73"/>
      <c r="AE37513" s="74"/>
      <c r="AF37513" s="74"/>
      <c r="BX37513" s="73"/>
      <c r="BY37513" s="74"/>
      <c r="BZ37513" s="74"/>
      <c r="CA37513" s="74"/>
      <c r="CF37513" s="79"/>
      <c r="CL37513" s="79"/>
    </row>
    <row r="37514" spans="30:90">
      <c r="AD37514" s="73"/>
      <c r="AE37514" s="74"/>
      <c r="AF37514" s="74"/>
      <c r="BX37514" s="73"/>
      <c r="BY37514" s="74"/>
      <c r="BZ37514" s="74"/>
      <c r="CA37514" s="74"/>
      <c r="CF37514" s="79"/>
      <c r="CL37514" s="79"/>
    </row>
    <row r="37515" spans="30:90">
      <c r="AD37515" s="73"/>
      <c r="AE37515" s="74"/>
      <c r="AF37515" s="74"/>
      <c r="BX37515" s="73"/>
      <c r="BY37515" s="74"/>
      <c r="BZ37515" s="74"/>
      <c r="CA37515" s="74"/>
      <c r="CF37515" s="79"/>
      <c r="CL37515" s="79"/>
    </row>
    <row r="37516" spans="30:90">
      <c r="AD37516" s="73"/>
      <c r="AE37516" s="74"/>
      <c r="AF37516" s="74"/>
      <c r="BX37516" s="73"/>
      <c r="BY37516" s="74"/>
      <c r="BZ37516" s="74"/>
      <c r="CA37516" s="74"/>
      <c r="CF37516" s="79"/>
      <c r="CL37516" s="79"/>
    </row>
    <row r="37517" spans="30:90">
      <c r="AD37517" s="73"/>
      <c r="AE37517" s="74"/>
      <c r="AF37517" s="74"/>
      <c r="BX37517" s="73"/>
      <c r="BY37517" s="74"/>
      <c r="BZ37517" s="74"/>
      <c r="CA37517" s="74"/>
      <c r="CF37517" s="79"/>
      <c r="CL37517" s="79"/>
    </row>
    <row r="37518" spans="30:90">
      <c r="AD37518" s="73"/>
      <c r="AE37518" s="74"/>
      <c r="AF37518" s="74"/>
      <c r="BX37518" s="73"/>
      <c r="BY37518" s="74"/>
      <c r="BZ37518" s="74"/>
      <c r="CA37518" s="74"/>
      <c r="CF37518" s="79"/>
      <c r="CL37518" s="79"/>
    </row>
    <row r="37519" spans="30:90">
      <c r="AD37519" s="73"/>
      <c r="AE37519" s="74"/>
      <c r="AF37519" s="74"/>
      <c r="BX37519" s="73"/>
      <c r="BY37519" s="74"/>
      <c r="BZ37519" s="74"/>
      <c r="CA37519" s="74"/>
      <c r="CF37519" s="79"/>
      <c r="CL37519" s="79"/>
    </row>
    <row r="37520" spans="30:90">
      <c r="AD37520" s="73"/>
      <c r="AE37520" s="74"/>
      <c r="AF37520" s="74"/>
      <c r="BX37520" s="73"/>
      <c r="BY37520" s="74"/>
      <c r="BZ37520" s="74"/>
      <c r="CA37520" s="74"/>
      <c r="CF37520" s="79"/>
      <c r="CL37520" s="79"/>
    </row>
    <row r="37521" spans="30:90">
      <c r="AD37521" s="73"/>
      <c r="AE37521" s="74"/>
      <c r="AF37521" s="74"/>
      <c r="BX37521" s="73"/>
      <c r="BY37521" s="74"/>
      <c r="BZ37521" s="74"/>
      <c r="CA37521" s="74"/>
      <c r="CF37521" s="79"/>
      <c r="CL37521" s="79"/>
    </row>
    <row r="37522" spans="30:90">
      <c r="AD37522" s="73"/>
      <c r="AE37522" s="74"/>
      <c r="AF37522" s="74"/>
      <c r="BX37522" s="73"/>
      <c r="BY37522" s="74"/>
      <c r="BZ37522" s="74"/>
      <c r="CA37522" s="74"/>
      <c r="CF37522" s="79"/>
      <c r="CL37522" s="79"/>
    </row>
    <row r="37523" spans="30:90">
      <c r="AD37523" s="73"/>
      <c r="AE37523" s="74"/>
      <c r="AF37523" s="74"/>
      <c r="BX37523" s="73"/>
      <c r="BY37523" s="74"/>
      <c r="BZ37523" s="74"/>
      <c r="CA37523" s="74"/>
      <c r="CF37523" s="79"/>
      <c r="CL37523" s="79"/>
    </row>
    <row r="37524" spans="30:90">
      <c r="AD37524" s="73"/>
      <c r="AE37524" s="74"/>
      <c r="AF37524" s="74"/>
      <c r="BX37524" s="73"/>
      <c r="BY37524" s="74"/>
      <c r="BZ37524" s="74"/>
      <c r="CA37524" s="74"/>
      <c r="CF37524" s="79"/>
      <c r="CL37524" s="79"/>
    </row>
    <row r="37525" spans="30:90">
      <c r="AD37525" s="73"/>
      <c r="AE37525" s="74"/>
      <c r="AF37525" s="74"/>
      <c r="BX37525" s="73"/>
      <c r="BY37525" s="74"/>
      <c r="BZ37525" s="74"/>
      <c r="CA37525" s="74"/>
      <c r="CF37525" s="79"/>
      <c r="CL37525" s="79"/>
    </row>
    <row r="37526" spans="30:90">
      <c r="AD37526" s="73"/>
      <c r="AE37526" s="74"/>
      <c r="AF37526" s="74"/>
      <c r="BX37526" s="73"/>
      <c r="BY37526" s="74"/>
      <c r="BZ37526" s="74"/>
      <c r="CA37526" s="74"/>
      <c r="CF37526" s="79"/>
      <c r="CL37526" s="79"/>
    </row>
    <row r="37527" spans="30:90">
      <c r="AD37527" s="73"/>
      <c r="AE37527" s="74"/>
      <c r="AF37527" s="74"/>
      <c r="BX37527" s="73"/>
      <c r="BY37527" s="74"/>
      <c r="BZ37527" s="74"/>
      <c r="CA37527" s="74"/>
      <c r="CF37527" s="79"/>
      <c r="CL37527" s="79"/>
    </row>
    <row r="37528" spans="30:90">
      <c r="AD37528" s="73"/>
      <c r="AE37528" s="74"/>
      <c r="AF37528" s="74"/>
      <c r="BX37528" s="73"/>
      <c r="BY37528" s="74"/>
      <c r="BZ37528" s="74"/>
      <c r="CA37528" s="74"/>
      <c r="CF37528" s="79"/>
      <c r="CL37528" s="79"/>
    </row>
    <row r="37529" spans="30:90">
      <c r="AD37529" s="73"/>
      <c r="AE37529" s="74"/>
      <c r="AF37529" s="74"/>
      <c r="BX37529" s="73"/>
      <c r="BY37529" s="74"/>
      <c r="BZ37529" s="74"/>
      <c r="CA37529" s="74"/>
      <c r="CF37529" s="79"/>
      <c r="CL37529" s="79"/>
    </row>
    <row r="37530" spans="30:90">
      <c r="AD37530" s="73"/>
      <c r="AE37530" s="74"/>
      <c r="AF37530" s="74"/>
      <c r="BX37530" s="73"/>
      <c r="BY37530" s="74"/>
      <c r="BZ37530" s="74"/>
      <c r="CA37530" s="74"/>
      <c r="CF37530" s="79"/>
      <c r="CL37530" s="79"/>
    </row>
    <row r="37531" spans="30:90">
      <c r="AD37531" s="73"/>
      <c r="AE37531" s="74"/>
      <c r="AF37531" s="74"/>
      <c r="BX37531" s="73"/>
      <c r="BY37531" s="74"/>
      <c r="BZ37531" s="74"/>
      <c r="CA37531" s="74"/>
      <c r="CF37531" s="79"/>
      <c r="CL37531" s="79"/>
    </row>
    <row r="37532" spans="30:90">
      <c r="AD37532" s="73"/>
      <c r="AE37532" s="74"/>
      <c r="AF37532" s="74"/>
      <c r="BX37532" s="73"/>
      <c r="BY37532" s="74"/>
      <c r="BZ37532" s="74"/>
      <c r="CA37532" s="74"/>
      <c r="CF37532" s="79"/>
      <c r="CL37532" s="79"/>
    </row>
    <row r="37533" spans="30:90">
      <c r="AD37533" s="73"/>
      <c r="AE37533" s="74"/>
      <c r="AF37533" s="74"/>
      <c r="BX37533" s="73"/>
      <c r="BY37533" s="74"/>
      <c r="BZ37533" s="74"/>
      <c r="CA37533" s="74"/>
      <c r="CF37533" s="79"/>
      <c r="CL37533" s="79"/>
    </row>
    <row r="37534" spans="30:90">
      <c r="AD37534" s="73"/>
      <c r="AE37534" s="74"/>
      <c r="AF37534" s="74"/>
      <c r="BX37534" s="73"/>
      <c r="BY37534" s="74"/>
      <c r="BZ37534" s="74"/>
      <c r="CA37534" s="74"/>
      <c r="CF37534" s="79"/>
      <c r="CL37534" s="79"/>
    </row>
    <row r="37535" spans="30:90">
      <c r="AD37535" s="73"/>
      <c r="AE37535" s="74"/>
      <c r="AF37535" s="74"/>
      <c r="BX37535" s="73"/>
      <c r="BY37535" s="74"/>
      <c r="BZ37535" s="74"/>
      <c r="CA37535" s="74"/>
      <c r="CF37535" s="79"/>
      <c r="CL37535" s="79"/>
    </row>
    <row r="37536" spans="30:90">
      <c r="AD37536" s="73"/>
      <c r="AE37536" s="74"/>
      <c r="AF37536" s="74"/>
      <c r="BX37536" s="73"/>
      <c r="BY37536" s="74"/>
      <c r="BZ37536" s="74"/>
      <c r="CA37536" s="74"/>
      <c r="CF37536" s="79"/>
      <c r="CL37536" s="79"/>
    </row>
    <row r="37537" spans="30:90">
      <c r="AD37537" s="73"/>
      <c r="AE37537" s="74"/>
      <c r="AF37537" s="74"/>
      <c r="BX37537" s="73"/>
      <c r="BY37537" s="74"/>
      <c r="BZ37537" s="74"/>
      <c r="CA37537" s="74"/>
      <c r="CF37537" s="79"/>
      <c r="CL37537" s="79"/>
    </row>
    <row r="37538" spans="30:90">
      <c r="AD37538" s="73"/>
      <c r="AE37538" s="74"/>
      <c r="AF37538" s="74"/>
      <c r="BX37538" s="73"/>
      <c r="BY37538" s="74"/>
      <c r="BZ37538" s="74"/>
      <c r="CA37538" s="74"/>
      <c r="CF37538" s="79"/>
      <c r="CL37538" s="79"/>
    </row>
    <row r="37539" spans="30:90">
      <c r="AD37539" s="73"/>
      <c r="AE37539" s="74"/>
      <c r="AF37539" s="74"/>
      <c r="BX37539" s="73"/>
      <c r="BY37539" s="74"/>
      <c r="BZ37539" s="74"/>
      <c r="CA37539" s="74"/>
      <c r="CF37539" s="79"/>
      <c r="CL37539" s="79"/>
    </row>
    <row r="37540" spans="30:90">
      <c r="AD37540" s="73"/>
      <c r="AE37540" s="74"/>
      <c r="AF37540" s="74"/>
      <c r="BX37540" s="73"/>
      <c r="BY37540" s="74"/>
      <c r="BZ37540" s="74"/>
      <c r="CA37540" s="74"/>
      <c r="CF37540" s="79"/>
      <c r="CL37540" s="79"/>
    </row>
    <row r="37541" spans="30:90">
      <c r="AD37541" s="73"/>
      <c r="AE37541" s="74"/>
      <c r="AF37541" s="74"/>
      <c r="BX37541" s="73"/>
      <c r="BY37541" s="74"/>
      <c r="BZ37541" s="74"/>
      <c r="CA37541" s="74"/>
      <c r="CF37541" s="79"/>
      <c r="CL37541" s="79"/>
    </row>
    <row r="37542" spans="30:90">
      <c r="AD37542" s="73"/>
      <c r="AE37542" s="74"/>
      <c r="AF37542" s="74"/>
      <c r="BX37542" s="73"/>
      <c r="BY37542" s="74"/>
      <c r="BZ37542" s="74"/>
      <c r="CA37542" s="74"/>
      <c r="CF37542" s="79"/>
      <c r="CL37542" s="79"/>
    </row>
    <row r="37543" spans="30:90">
      <c r="AD37543" s="73"/>
      <c r="AE37543" s="74"/>
      <c r="AF37543" s="74"/>
      <c r="BX37543" s="73"/>
      <c r="BY37543" s="74"/>
      <c r="BZ37543" s="74"/>
      <c r="CA37543" s="74"/>
      <c r="CF37543" s="79"/>
      <c r="CL37543" s="79"/>
    </row>
    <row r="37544" spans="30:90">
      <c r="AD37544" s="73"/>
      <c r="AE37544" s="74"/>
      <c r="AF37544" s="74"/>
      <c r="BX37544" s="73"/>
      <c r="BY37544" s="74"/>
      <c r="BZ37544" s="74"/>
      <c r="CA37544" s="74"/>
      <c r="CF37544" s="79"/>
      <c r="CL37544" s="79"/>
    </row>
    <row r="37545" spans="30:90">
      <c r="AD37545" s="73"/>
      <c r="AE37545" s="74"/>
      <c r="AF37545" s="74"/>
      <c r="BX37545" s="73"/>
      <c r="BY37545" s="74"/>
      <c r="BZ37545" s="74"/>
      <c r="CA37545" s="74"/>
      <c r="CF37545" s="79"/>
      <c r="CL37545" s="79"/>
    </row>
    <row r="37546" spans="30:90">
      <c r="AD37546" s="73"/>
      <c r="AE37546" s="74"/>
      <c r="AF37546" s="74"/>
      <c r="BX37546" s="73"/>
      <c r="BY37546" s="74"/>
      <c r="BZ37546" s="74"/>
      <c r="CA37546" s="74"/>
      <c r="CF37546" s="79"/>
      <c r="CL37546" s="79"/>
    </row>
    <row r="37547" spans="30:90">
      <c r="AD37547" s="73"/>
      <c r="AE37547" s="74"/>
      <c r="AF37547" s="74"/>
      <c r="BX37547" s="73"/>
      <c r="BY37547" s="74"/>
      <c r="BZ37547" s="74"/>
      <c r="CA37547" s="74"/>
      <c r="CF37547" s="79"/>
      <c r="CL37547" s="79"/>
    </row>
    <row r="37548" spans="30:90">
      <c r="AD37548" s="73"/>
      <c r="AE37548" s="74"/>
      <c r="AF37548" s="74"/>
      <c r="BX37548" s="73"/>
      <c r="BY37548" s="74"/>
      <c r="BZ37548" s="74"/>
      <c r="CA37548" s="74"/>
      <c r="CF37548" s="79"/>
      <c r="CL37548" s="79"/>
    </row>
    <row r="37549" spans="30:90">
      <c r="AD37549" s="73"/>
      <c r="AE37549" s="74"/>
      <c r="AF37549" s="74"/>
      <c r="BX37549" s="73"/>
      <c r="BY37549" s="74"/>
      <c r="BZ37549" s="74"/>
      <c r="CA37549" s="74"/>
      <c r="CF37549" s="79"/>
      <c r="CL37549" s="79"/>
    </row>
    <row r="37550" spans="30:90">
      <c r="AD37550" s="73"/>
      <c r="AE37550" s="74"/>
      <c r="AF37550" s="74"/>
      <c r="BX37550" s="73"/>
      <c r="BY37550" s="74"/>
      <c r="BZ37550" s="74"/>
      <c r="CA37550" s="74"/>
      <c r="CF37550" s="79"/>
      <c r="CL37550" s="79"/>
    </row>
    <row r="37551" spans="30:90">
      <c r="AD37551" s="73"/>
      <c r="AE37551" s="74"/>
      <c r="AF37551" s="74"/>
      <c r="BX37551" s="73"/>
      <c r="BY37551" s="74"/>
      <c r="BZ37551" s="74"/>
      <c r="CA37551" s="74"/>
      <c r="CF37551" s="79"/>
      <c r="CL37551" s="79"/>
    </row>
    <row r="37552" spans="30:90">
      <c r="AD37552" s="73"/>
      <c r="AE37552" s="74"/>
      <c r="AF37552" s="74"/>
      <c r="BX37552" s="73"/>
      <c r="BY37552" s="74"/>
      <c r="BZ37552" s="74"/>
      <c r="CA37552" s="74"/>
      <c r="CF37552" s="79"/>
      <c r="CL37552" s="79"/>
    </row>
    <row r="37553" spans="30:90">
      <c r="AD37553" s="73"/>
      <c r="AE37553" s="74"/>
      <c r="AF37553" s="74"/>
      <c r="BX37553" s="73"/>
      <c r="BY37553" s="74"/>
      <c r="BZ37553" s="74"/>
      <c r="CA37553" s="74"/>
      <c r="CF37553" s="79"/>
      <c r="CL37553" s="79"/>
    </row>
    <row r="37554" spans="30:90">
      <c r="AD37554" s="73"/>
      <c r="AE37554" s="74"/>
      <c r="AF37554" s="74"/>
      <c r="BX37554" s="73"/>
      <c r="BY37554" s="74"/>
      <c r="BZ37554" s="74"/>
      <c r="CA37554" s="74"/>
      <c r="CF37554" s="79"/>
      <c r="CL37554" s="79"/>
    </row>
    <row r="37555" spans="30:90">
      <c r="AD37555" s="73"/>
      <c r="AE37555" s="74"/>
      <c r="AF37555" s="74"/>
      <c r="BX37555" s="73"/>
      <c r="BY37555" s="74"/>
      <c r="BZ37555" s="74"/>
      <c r="CA37555" s="74"/>
      <c r="CF37555" s="79"/>
      <c r="CL37555" s="79"/>
    </row>
    <row r="37556" spans="30:90">
      <c r="AD37556" s="73"/>
      <c r="AE37556" s="74"/>
      <c r="AF37556" s="74"/>
      <c r="BX37556" s="73"/>
      <c r="BY37556" s="74"/>
      <c r="BZ37556" s="74"/>
      <c r="CA37556" s="74"/>
      <c r="CF37556" s="79"/>
      <c r="CL37556" s="79"/>
    </row>
    <row r="37557" spans="30:90">
      <c r="AD37557" s="73"/>
      <c r="AE37557" s="74"/>
      <c r="AF37557" s="74"/>
      <c r="BX37557" s="73"/>
      <c r="BY37557" s="74"/>
      <c r="BZ37557" s="74"/>
      <c r="CA37557" s="74"/>
      <c r="CF37557" s="79"/>
      <c r="CL37557" s="79"/>
    </row>
    <row r="37558" spans="30:90">
      <c r="AD37558" s="73"/>
      <c r="AE37558" s="74"/>
      <c r="AF37558" s="74"/>
      <c r="BX37558" s="73"/>
      <c r="BY37558" s="74"/>
      <c r="BZ37558" s="74"/>
      <c r="CA37558" s="74"/>
      <c r="CF37558" s="79"/>
      <c r="CL37558" s="79"/>
    </row>
    <row r="37559" spans="30:90">
      <c r="AD37559" s="73"/>
      <c r="AE37559" s="74"/>
      <c r="AF37559" s="74"/>
      <c r="BX37559" s="73"/>
      <c r="BY37559" s="74"/>
      <c r="BZ37559" s="74"/>
      <c r="CA37559" s="74"/>
      <c r="CF37559" s="79"/>
      <c r="CL37559" s="79"/>
    </row>
    <row r="37560" spans="30:90">
      <c r="AD37560" s="73"/>
      <c r="AE37560" s="74"/>
      <c r="AF37560" s="74"/>
      <c r="BX37560" s="73"/>
      <c r="BY37560" s="74"/>
      <c r="BZ37560" s="74"/>
      <c r="CA37560" s="74"/>
      <c r="CF37560" s="79"/>
      <c r="CL37560" s="79"/>
    </row>
    <row r="37561" spans="30:90">
      <c r="AD37561" s="73"/>
      <c r="AE37561" s="74"/>
      <c r="AF37561" s="74"/>
      <c r="BX37561" s="73"/>
      <c r="BY37561" s="74"/>
      <c r="BZ37561" s="74"/>
      <c r="CA37561" s="74"/>
      <c r="CF37561" s="79"/>
      <c r="CL37561" s="79"/>
    </row>
    <row r="37562" spans="30:90">
      <c r="AD37562" s="73"/>
      <c r="AE37562" s="74"/>
      <c r="AF37562" s="74"/>
      <c r="BX37562" s="73"/>
      <c r="BY37562" s="74"/>
      <c r="BZ37562" s="74"/>
      <c r="CA37562" s="74"/>
      <c r="CF37562" s="79"/>
      <c r="CL37562" s="79"/>
    </row>
    <row r="37563" spans="30:90">
      <c r="AD37563" s="73"/>
      <c r="AE37563" s="74"/>
      <c r="AF37563" s="74"/>
      <c r="BX37563" s="73"/>
      <c r="BY37563" s="74"/>
      <c r="BZ37563" s="74"/>
      <c r="CA37563" s="74"/>
      <c r="CF37563" s="79"/>
      <c r="CL37563" s="79"/>
    </row>
    <row r="37564" spans="30:90">
      <c r="AD37564" s="73"/>
      <c r="AE37564" s="74"/>
      <c r="AF37564" s="74"/>
      <c r="BX37564" s="73"/>
      <c r="BY37564" s="74"/>
      <c r="BZ37564" s="74"/>
      <c r="CA37564" s="74"/>
      <c r="CF37564" s="79"/>
      <c r="CL37564" s="79"/>
    </row>
    <row r="37565" spans="30:90">
      <c r="AD37565" s="73"/>
      <c r="AE37565" s="74"/>
      <c r="AF37565" s="74"/>
      <c r="BX37565" s="73"/>
      <c r="BY37565" s="74"/>
      <c r="BZ37565" s="74"/>
      <c r="CA37565" s="74"/>
      <c r="CF37565" s="79"/>
      <c r="CL37565" s="79"/>
    </row>
    <row r="37566" spans="30:90">
      <c r="AD37566" s="73"/>
      <c r="AE37566" s="74"/>
      <c r="AF37566" s="74"/>
      <c r="BX37566" s="73"/>
      <c r="BY37566" s="74"/>
      <c r="BZ37566" s="74"/>
      <c r="CA37566" s="74"/>
      <c r="CF37566" s="79"/>
      <c r="CL37566" s="79"/>
    </row>
    <row r="37567" spans="30:90">
      <c r="AD37567" s="73"/>
      <c r="AE37567" s="74"/>
      <c r="AF37567" s="74"/>
      <c r="BX37567" s="73"/>
      <c r="BY37567" s="74"/>
      <c r="BZ37567" s="74"/>
      <c r="CA37567" s="74"/>
      <c r="CF37567" s="79"/>
      <c r="CL37567" s="79"/>
    </row>
    <row r="37568" spans="30:90">
      <c r="AD37568" s="73"/>
      <c r="AE37568" s="74"/>
      <c r="AF37568" s="74"/>
      <c r="BX37568" s="73"/>
      <c r="BY37568" s="74"/>
      <c r="BZ37568" s="74"/>
      <c r="CA37568" s="74"/>
      <c r="CF37568" s="79"/>
      <c r="CL37568" s="79"/>
    </row>
    <row r="37569" spans="30:90">
      <c r="AD37569" s="73"/>
      <c r="AE37569" s="74"/>
      <c r="AF37569" s="74"/>
      <c r="BX37569" s="73"/>
      <c r="BY37569" s="74"/>
      <c r="BZ37569" s="74"/>
      <c r="CA37569" s="74"/>
      <c r="CF37569" s="79"/>
      <c r="CL37569" s="79"/>
    </row>
    <row r="37570" spans="30:90">
      <c r="AD37570" s="73"/>
      <c r="AE37570" s="74"/>
      <c r="AF37570" s="74"/>
      <c r="BX37570" s="73"/>
      <c r="BY37570" s="74"/>
      <c r="BZ37570" s="74"/>
      <c r="CA37570" s="74"/>
      <c r="CF37570" s="79"/>
      <c r="CL37570" s="79"/>
    </row>
    <row r="37571" spans="30:90">
      <c r="AD37571" s="73"/>
      <c r="AE37571" s="74"/>
      <c r="AF37571" s="74"/>
      <c r="BX37571" s="73"/>
      <c r="BY37571" s="74"/>
      <c r="BZ37571" s="74"/>
      <c r="CA37571" s="74"/>
      <c r="CF37571" s="79"/>
      <c r="CL37571" s="79"/>
    </row>
    <row r="37572" spans="30:90">
      <c r="AD37572" s="73"/>
      <c r="AE37572" s="74"/>
      <c r="AF37572" s="74"/>
      <c r="BX37572" s="73"/>
      <c r="BY37572" s="74"/>
      <c r="BZ37572" s="74"/>
      <c r="CA37572" s="74"/>
      <c r="CF37572" s="79"/>
      <c r="CL37572" s="79"/>
    </row>
    <row r="37573" spans="30:90">
      <c r="AD37573" s="73"/>
      <c r="AE37573" s="74"/>
      <c r="AF37573" s="74"/>
      <c r="BX37573" s="73"/>
      <c r="BY37573" s="74"/>
      <c r="BZ37573" s="74"/>
      <c r="CA37573" s="74"/>
      <c r="CF37573" s="79"/>
      <c r="CL37573" s="79"/>
    </row>
    <row r="37574" spans="30:90">
      <c r="AD37574" s="73"/>
      <c r="AE37574" s="74"/>
      <c r="AF37574" s="74"/>
      <c r="BX37574" s="73"/>
      <c r="BY37574" s="74"/>
      <c r="BZ37574" s="74"/>
      <c r="CA37574" s="74"/>
      <c r="CF37574" s="79"/>
      <c r="CL37574" s="79"/>
    </row>
    <row r="37575" spans="30:90">
      <c r="AD37575" s="73"/>
      <c r="AE37575" s="74"/>
      <c r="AF37575" s="74"/>
      <c r="BX37575" s="73"/>
      <c r="BY37575" s="74"/>
      <c r="BZ37575" s="74"/>
      <c r="CA37575" s="74"/>
      <c r="CF37575" s="79"/>
      <c r="CL37575" s="79"/>
    </row>
    <row r="37576" spans="30:90">
      <c r="AD37576" s="73"/>
      <c r="AE37576" s="74"/>
      <c r="AF37576" s="74"/>
      <c r="BX37576" s="73"/>
      <c r="BY37576" s="74"/>
      <c r="BZ37576" s="74"/>
      <c r="CA37576" s="74"/>
      <c r="CF37576" s="79"/>
      <c r="CL37576" s="79"/>
    </row>
    <row r="37577" spans="30:90">
      <c r="AD37577" s="73"/>
      <c r="AE37577" s="74"/>
      <c r="AF37577" s="74"/>
      <c r="BX37577" s="73"/>
      <c r="BY37577" s="74"/>
      <c r="BZ37577" s="74"/>
      <c r="CA37577" s="74"/>
      <c r="CF37577" s="79"/>
      <c r="CL37577" s="79"/>
    </row>
    <row r="37578" spans="30:90">
      <c r="AD37578" s="73"/>
      <c r="AE37578" s="74"/>
      <c r="AF37578" s="74"/>
      <c r="BX37578" s="73"/>
      <c r="BY37578" s="74"/>
      <c r="BZ37578" s="74"/>
      <c r="CA37578" s="74"/>
      <c r="CF37578" s="79"/>
      <c r="CL37578" s="79"/>
    </row>
    <row r="37579" spans="30:90">
      <c r="AD37579" s="73"/>
      <c r="AE37579" s="74"/>
      <c r="AF37579" s="74"/>
      <c r="BX37579" s="73"/>
      <c r="BY37579" s="74"/>
      <c r="BZ37579" s="74"/>
      <c r="CA37579" s="74"/>
      <c r="CF37579" s="79"/>
      <c r="CL37579" s="79"/>
    </row>
    <row r="37580" spans="30:90">
      <c r="AD37580" s="73"/>
      <c r="AE37580" s="74"/>
      <c r="AF37580" s="74"/>
      <c r="BX37580" s="73"/>
      <c r="BY37580" s="74"/>
      <c r="BZ37580" s="74"/>
      <c r="CA37580" s="74"/>
      <c r="CF37580" s="79"/>
      <c r="CL37580" s="79"/>
    </row>
    <row r="37581" spans="30:90">
      <c r="AD37581" s="73"/>
      <c r="AE37581" s="74"/>
      <c r="AF37581" s="74"/>
      <c r="BX37581" s="73"/>
      <c r="BY37581" s="74"/>
      <c r="BZ37581" s="74"/>
      <c r="CA37581" s="74"/>
      <c r="CF37581" s="79"/>
      <c r="CL37581" s="79"/>
    </row>
    <row r="37582" spans="30:90">
      <c r="AD37582" s="73"/>
      <c r="AE37582" s="74"/>
      <c r="AF37582" s="74"/>
      <c r="BX37582" s="73"/>
      <c r="BY37582" s="74"/>
      <c r="BZ37582" s="74"/>
      <c r="CA37582" s="74"/>
      <c r="CF37582" s="79"/>
      <c r="CL37582" s="79"/>
    </row>
    <row r="37583" spans="30:90">
      <c r="AD37583" s="73"/>
      <c r="AE37583" s="74"/>
      <c r="AF37583" s="74"/>
      <c r="BX37583" s="73"/>
      <c r="BY37583" s="74"/>
      <c r="BZ37583" s="74"/>
      <c r="CA37583" s="74"/>
      <c r="CF37583" s="79"/>
      <c r="CL37583" s="79"/>
    </row>
    <row r="37584" spans="30:90">
      <c r="AD37584" s="73"/>
      <c r="AE37584" s="74"/>
      <c r="AF37584" s="74"/>
      <c r="BX37584" s="73"/>
      <c r="BY37584" s="74"/>
      <c r="BZ37584" s="74"/>
      <c r="CA37584" s="74"/>
      <c r="CF37584" s="79"/>
      <c r="CL37584" s="79"/>
    </row>
    <row r="37585" spans="30:90">
      <c r="AD37585" s="73"/>
      <c r="AE37585" s="74"/>
      <c r="AF37585" s="74"/>
      <c r="BX37585" s="73"/>
      <c r="BY37585" s="74"/>
      <c r="BZ37585" s="74"/>
      <c r="CA37585" s="74"/>
      <c r="CF37585" s="79"/>
      <c r="CL37585" s="79"/>
    </row>
    <row r="37586" spans="30:90">
      <c r="AD37586" s="73"/>
      <c r="AE37586" s="74"/>
      <c r="AF37586" s="74"/>
      <c r="BX37586" s="73"/>
      <c r="BY37586" s="74"/>
      <c r="BZ37586" s="74"/>
      <c r="CA37586" s="74"/>
      <c r="CF37586" s="79"/>
      <c r="CL37586" s="79"/>
    </row>
    <row r="37587" spans="30:90">
      <c r="AD37587" s="73"/>
      <c r="AE37587" s="74"/>
      <c r="AF37587" s="74"/>
      <c r="BX37587" s="73"/>
      <c r="BY37587" s="74"/>
      <c r="BZ37587" s="74"/>
      <c r="CA37587" s="74"/>
      <c r="CF37587" s="79"/>
      <c r="CL37587" s="79"/>
    </row>
    <row r="37588" spans="30:90">
      <c r="AD37588" s="73"/>
      <c r="AE37588" s="74"/>
      <c r="AF37588" s="74"/>
      <c r="BX37588" s="73"/>
      <c r="BY37588" s="74"/>
      <c r="BZ37588" s="74"/>
      <c r="CA37588" s="74"/>
      <c r="CF37588" s="79"/>
      <c r="CL37588" s="79"/>
    </row>
    <row r="37589" spans="30:90">
      <c r="AD37589" s="73"/>
      <c r="AE37589" s="74"/>
      <c r="AF37589" s="74"/>
      <c r="BX37589" s="73"/>
      <c r="BY37589" s="74"/>
      <c r="BZ37589" s="74"/>
      <c r="CA37589" s="74"/>
      <c r="CF37589" s="79"/>
      <c r="CL37589" s="79"/>
    </row>
    <row r="37590" spans="30:90">
      <c r="AD37590" s="73"/>
      <c r="AE37590" s="74"/>
      <c r="AF37590" s="74"/>
      <c r="BX37590" s="73"/>
      <c r="BY37590" s="74"/>
      <c r="BZ37590" s="74"/>
      <c r="CA37590" s="74"/>
      <c r="CF37590" s="79"/>
      <c r="CL37590" s="79"/>
    </row>
    <row r="37591" spans="30:90">
      <c r="AD37591" s="73"/>
      <c r="AE37591" s="74"/>
      <c r="AF37591" s="74"/>
      <c r="BX37591" s="73"/>
      <c r="BY37591" s="74"/>
      <c r="BZ37591" s="74"/>
      <c r="CA37591" s="74"/>
      <c r="CF37591" s="79"/>
      <c r="CL37591" s="79"/>
    </row>
    <row r="37592" spans="30:90">
      <c r="AD37592" s="73"/>
      <c r="AE37592" s="74"/>
      <c r="AF37592" s="74"/>
      <c r="BX37592" s="73"/>
      <c r="BY37592" s="74"/>
      <c r="BZ37592" s="74"/>
      <c r="CA37592" s="74"/>
      <c r="CF37592" s="79"/>
      <c r="CL37592" s="79"/>
    </row>
    <row r="37593" spans="30:90">
      <c r="AD37593" s="73"/>
      <c r="AE37593" s="74"/>
      <c r="AF37593" s="74"/>
      <c r="BX37593" s="73"/>
      <c r="BY37593" s="74"/>
      <c r="BZ37593" s="74"/>
      <c r="CA37593" s="74"/>
      <c r="CF37593" s="79"/>
      <c r="CL37593" s="79"/>
    </row>
    <row r="37594" spans="30:90">
      <c r="AD37594" s="73"/>
      <c r="AE37594" s="74"/>
      <c r="AF37594" s="74"/>
      <c r="BX37594" s="73"/>
      <c r="BY37594" s="74"/>
      <c r="BZ37594" s="74"/>
      <c r="CA37594" s="74"/>
      <c r="CF37594" s="79"/>
      <c r="CL37594" s="79"/>
    </row>
    <row r="37595" spans="30:90">
      <c r="AD37595" s="73"/>
      <c r="AE37595" s="74"/>
      <c r="AF37595" s="74"/>
      <c r="BX37595" s="73"/>
      <c r="BY37595" s="74"/>
      <c r="BZ37595" s="74"/>
      <c r="CA37595" s="74"/>
      <c r="CF37595" s="79"/>
      <c r="CL37595" s="79"/>
    </row>
    <row r="37596" spans="30:90">
      <c r="AD37596" s="73"/>
      <c r="AE37596" s="74"/>
      <c r="AF37596" s="74"/>
      <c r="BX37596" s="73"/>
      <c r="BY37596" s="74"/>
      <c r="BZ37596" s="74"/>
      <c r="CA37596" s="74"/>
      <c r="CF37596" s="79"/>
      <c r="CL37596" s="79"/>
    </row>
    <row r="37597" spans="30:90">
      <c r="AD37597" s="73"/>
      <c r="AE37597" s="74"/>
      <c r="AF37597" s="74"/>
      <c r="BX37597" s="73"/>
      <c r="BY37597" s="74"/>
      <c r="BZ37597" s="74"/>
      <c r="CA37597" s="74"/>
      <c r="CF37597" s="79"/>
      <c r="CL37597" s="79"/>
    </row>
    <row r="37598" spans="30:90">
      <c r="AD37598" s="73"/>
      <c r="AE37598" s="74"/>
      <c r="AF37598" s="74"/>
      <c r="BX37598" s="73"/>
      <c r="BY37598" s="74"/>
      <c r="BZ37598" s="74"/>
      <c r="CA37598" s="74"/>
      <c r="CF37598" s="79"/>
      <c r="CL37598" s="79"/>
    </row>
    <row r="37599" spans="30:90">
      <c r="AD37599" s="73"/>
      <c r="AE37599" s="74"/>
      <c r="AF37599" s="74"/>
      <c r="BX37599" s="73"/>
      <c r="BY37599" s="74"/>
      <c r="BZ37599" s="74"/>
      <c r="CA37599" s="74"/>
      <c r="CF37599" s="79"/>
      <c r="CL37599" s="79"/>
    </row>
    <row r="37600" spans="30:90">
      <c r="AD37600" s="73"/>
      <c r="AE37600" s="74"/>
      <c r="AF37600" s="74"/>
      <c r="BX37600" s="73"/>
      <c r="BY37600" s="74"/>
      <c r="BZ37600" s="74"/>
      <c r="CA37600" s="74"/>
      <c r="CF37600" s="79"/>
      <c r="CL37600" s="79"/>
    </row>
    <row r="37601" spans="30:90">
      <c r="AD37601" s="73"/>
      <c r="AE37601" s="74"/>
      <c r="AF37601" s="74"/>
      <c r="BX37601" s="73"/>
      <c r="BY37601" s="74"/>
      <c r="BZ37601" s="74"/>
      <c r="CA37601" s="74"/>
      <c r="CF37601" s="79"/>
      <c r="CL37601" s="79"/>
    </row>
    <row r="37602" spans="30:90">
      <c r="AD37602" s="73"/>
      <c r="AE37602" s="74"/>
      <c r="AF37602" s="74"/>
      <c r="BX37602" s="73"/>
      <c r="BY37602" s="74"/>
      <c r="BZ37602" s="74"/>
      <c r="CA37602" s="74"/>
      <c r="CF37602" s="79"/>
      <c r="CL37602" s="79"/>
    </row>
    <row r="37603" spans="30:90">
      <c r="AD37603" s="73"/>
      <c r="AE37603" s="74"/>
      <c r="AF37603" s="74"/>
      <c r="BX37603" s="73"/>
      <c r="BY37603" s="74"/>
      <c r="BZ37603" s="74"/>
      <c r="CA37603" s="74"/>
      <c r="CF37603" s="79"/>
      <c r="CL37603" s="79"/>
    </row>
    <row r="37604" spans="30:90">
      <c r="AD37604" s="73"/>
      <c r="AE37604" s="74"/>
      <c r="AF37604" s="74"/>
      <c r="BX37604" s="73"/>
      <c r="BY37604" s="74"/>
      <c r="BZ37604" s="74"/>
      <c r="CA37604" s="74"/>
      <c r="CF37604" s="79"/>
      <c r="CL37604" s="79"/>
    </row>
    <row r="37605" spans="30:90">
      <c r="AD37605" s="73"/>
      <c r="AE37605" s="74"/>
      <c r="AF37605" s="74"/>
      <c r="BX37605" s="73"/>
      <c r="BY37605" s="74"/>
      <c r="BZ37605" s="74"/>
      <c r="CA37605" s="74"/>
      <c r="CF37605" s="79"/>
      <c r="CL37605" s="79"/>
    </row>
    <row r="37606" spans="30:90">
      <c r="AD37606" s="73"/>
      <c r="AE37606" s="74"/>
      <c r="AF37606" s="74"/>
      <c r="BX37606" s="73"/>
      <c r="BY37606" s="74"/>
      <c r="BZ37606" s="74"/>
      <c r="CA37606" s="74"/>
      <c r="CF37606" s="79"/>
      <c r="CL37606" s="79"/>
    </row>
    <row r="37607" spans="30:90">
      <c r="AD37607" s="73"/>
      <c r="AE37607" s="74"/>
      <c r="AF37607" s="74"/>
      <c r="BX37607" s="73"/>
      <c r="BY37607" s="74"/>
      <c r="BZ37607" s="74"/>
      <c r="CA37607" s="74"/>
      <c r="CF37607" s="79"/>
      <c r="CL37607" s="79"/>
    </row>
    <row r="37608" spans="30:90">
      <c r="AD37608" s="73"/>
      <c r="AE37608" s="74"/>
      <c r="AF37608" s="74"/>
      <c r="BX37608" s="73"/>
      <c r="BY37608" s="74"/>
      <c r="BZ37608" s="74"/>
      <c r="CA37608" s="74"/>
      <c r="CF37608" s="79"/>
      <c r="CL37608" s="79"/>
    </row>
    <row r="37609" spans="30:90">
      <c r="AD37609" s="73"/>
      <c r="AE37609" s="74"/>
      <c r="AF37609" s="74"/>
      <c r="BX37609" s="73"/>
      <c r="BY37609" s="74"/>
      <c r="BZ37609" s="74"/>
      <c r="CA37609" s="74"/>
      <c r="CF37609" s="79"/>
      <c r="CL37609" s="79"/>
    </row>
    <row r="37610" spans="30:90">
      <c r="AD37610" s="73"/>
      <c r="AE37610" s="74"/>
      <c r="AF37610" s="74"/>
      <c r="BX37610" s="73"/>
      <c r="BY37610" s="74"/>
      <c r="BZ37610" s="74"/>
      <c r="CA37610" s="74"/>
      <c r="CF37610" s="79"/>
      <c r="CL37610" s="79"/>
    </row>
    <row r="37611" spans="30:90">
      <c r="AD37611" s="73"/>
      <c r="AE37611" s="74"/>
      <c r="AF37611" s="74"/>
      <c r="BX37611" s="73"/>
      <c r="BY37611" s="74"/>
      <c r="BZ37611" s="74"/>
      <c r="CA37611" s="74"/>
      <c r="CF37611" s="79"/>
      <c r="CL37611" s="79"/>
    </row>
    <row r="37612" spans="30:90">
      <c r="AD37612" s="73"/>
      <c r="AE37612" s="74"/>
      <c r="AF37612" s="74"/>
      <c r="BX37612" s="73"/>
      <c r="BY37612" s="74"/>
      <c r="BZ37612" s="74"/>
      <c r="CA37612" s="74"/>
      <c r="CF37612" s="79"/>
      <c r="CL37612" s="79"/>
    </row>
    <row r="37613" spans="30:90">
      <c r="AD37613" s="73"/>
      <c r="AE37613" s="74"/>
      <c r="AF37613" s="74"/>
      <c r="BX37613" s="73"/>
      <c r="BY37613" s="74"/>
      <c r="BZ37613" s="74"/>
      <c r="CA37613" s="74"/>
      <c r="CF37613" s="79"/>
      <c r="CL37613" s="79"/>
    </row>
    <row r="37614" spans="30:90">
      <c r="AD37614" s="73"/>
      <c r="AE37614" s="74"/>
      <c r="AF37614" s="74"/>
      <c r="BX37614" s="73"/>
      <c r="BY37614" s="74"/>
      <c r="BZ37614" s="74"/>
      <c r="CA37614" s="74"/>
      <c r="CF37614" s="79"/>
      <c r="CL37614" s="79"/>
    </row>
    <row r="37615" spans="30:90">
      <c r="AD37615" s="73"/>
      <c r="AE37615" s="74"/>
      <c r="AF37615" s="74"/>
      <c r="BX37615" s="73"/>
      <c r="BY37615" s="74"/>
      <c r="BZ37615" s="74"/>
      <c r="CA37615" s="74"/>
      <c r="CF37615" s="79"/>
      <c r="CL37615" s="79"/>
    </row>
    <row r="37616" spans="30:90">
      <c r="AD37616" s="73"/>
      <c r="AE37616" s="74"/>
      <c r="AF37616" s="74"/>
      <c r="BX37616" s="73"/>
      <c r="BY37616" s="74"/>
      <c r="BZ37616" s="74"/>
      <c r="CA37616" s="74"/>
      <c r="CF37616" s="79"/>
      <c r="CL37616" s="79"/>
    </row>
    <row r="37617" spans="30:90">
      <c r="AD37617" s="73"/>
      <c r="AE37617" s="74"/>
      <c r="AF37617" s="74"/>
      <c r="BX37617" s="73"/>
      <c r="BY37617" s="74"/>
      <c r="BZ37617" s="74"/>
      <c r="CA37617" s="74"/>
      <c r="CF37617" s="79"/>
      <c r="CL37617" s="79"/>
    </row>
    <row r="37618" spans="30:90">
      <c r="AD37618" s="73"/>
      <c r="AE37618" s="74"/>
      <c r="AF37618" s="74"/>
      <c r="BX37618" s="73"/>
      <c r="BY37618" s="74"/>
      <c r="BZ37618" s="74"/>
      <c r="CA37618" s="74"/>
      <c r="CF37618" s="79"/>
      <c r="CL37618" s="79"/>
    </row>
    <row r="37619" spans="30:90">
      <c r="AD37619" s="73"/>
      <c r="AE37619" s="74"/>
      <c r="AF37619" s="74"/>
      <c r="BX37619" s="73"/>
      <c r="BY37619" s="74"/>
      <c r="BZ37619" s="74"/>
      <c r="CA37619" s="74"/>
      <c r="CF37619" s="79"/>
      <c r="CL37619" s="79"/>
    </row>
    <row r="37620" spans="30:90">
      <c r="AD37620" s="73"/>
      <c r="AE37620" s="74"/>
      <c r="AF37620" s="74"/>
      <c r="BX37620" s="73"/>
      <c r="BY37620" s="74"/>
      <c r="BZ37620" s="74"/>
      <c r="CA37620" s="74"/>
      <c r="CF37620" s="79"/>
      <c r="CL37620" s="79"/>
    </row>
    <row r="37621" spans="30:90">
      <c r="AD37621" s="73"/>
      <c r="AE37621" s="74"/>
      <c r="AF37621" s="74"/>
      <c r="BX37621" s="73"/>
      <c r="BY37621" s="74"/>
      <c r="BZ37621" s="74"/>
      <c r="CA37621" s="74"/>
      <c r="CF37621" s="79"/>
      <c r="CL37621" s="79"/>
    </row>
    <row r="37622" spans="30:90">
      <c r="AD37622" s="73"/>
      <c r="AE37622" s="74"/>
      <c r="AF37622" s="74"/>
      <c r="BX37622" s="73"/>
      <c r="BY37622" s="74"/>
      <c r="BZ37622" s="74"/>
      <c r="CA37622" s="74"/>
      <c r="CF37622" s="79"/>
      <c r="CL37622" s="79"/>
    </row>
    <row r="37623" spans="30:90">
      <c r="AD37623" s="73"/>
      <c r="AE37623" s="74"/>
      <c r="AF37623" s="74"/>
      <c r="BX37623" s="73"/>
      <c r="BY37623" s="74"/>
      <c r="BZ37623" s="74"/>
      <c r="CA37623" s="74"/>
      <c r="CF37623" s="79"/>
      <c r="CL37623" s="79"/>
    </row>
    <row r="37624" spans="30:90">
      <c r="AD37624" s="73"/>
      <c r="AE37624" s="74"/>
      <c r="AF37624" s="74"/>
      <c r="BX37624" s="73"/>
      <c r="BY37624" s="74"/>
      <c r="BZ37624" s="74"/>
      <c r="CA37624" s="74"/>
      <c r="CF37624" s="79"/>
      <c r="CL37624" s="79"/>
    </row>
    <row r="37625" spans="30:90">
      <c r="AD37625" s="73"/>
      <c r="AE37625" s="74"/>
      <c r="AF37625" s="74"/>
      <c r="BX37625" s="73"/>
      <c r="BY37625" s="74"/>
      <c r="BZ37625" s="74"/>
      <c r="CA37625" s="74"/>
      <c r="CF37625" s="79"/>
      <c r="CL37625" s="79"/>
    </row>
    <row r="37626" spans="30:90">
      <c r="AD37626" s="73"/>
      <c r="AE37626" s="74"/>
      <c r="AF37626" s="74"/>
      <c r="BX37626" s="73"/>
      <c r="BY37626" s="74"/>
      <c r="BZ37626" s="74"/>
      <c r="CA37626" s="74"/>
      <c r="CF37626" s="79"/>
      <c r="CL37626" s="79"/>
    </row>
    <row r="37627" spans="30:90">
      <c r="AD37627" s="73"/>
      <c r="AE37627" s="74"/>
      <c r="AF37627" s="74"/>
      <c r="BX37627" s="73"/>
      <c r="BY37627" s="74"/>
      <c r="BZ37627" s="74"/>
      <c r="CA37627" s="74"/>
      <c r="CF37627" s="79"/>
      <c r="CL37627" s="79"/>
    </row>
    <row r="37628" spans="30:90">
      <c r="AD37628" s="73"/>
      <c r="AE37628" s="74"/>
      <c r="AF37628" s="74"/>
      <c r="BX37628" s="73"/>
      <c r="BY37628" s="74"/>
      <c r="BZ37628" s="74"/>
      <c r="CA37628" s="74"/>
      <c r="CF37628" s="79"/>
      <c r="CL37628" s="79"/>
    </row>
    <row r="37629" spans="30:90">
      <c r="AD37629" s="73"/>
      <c r="AE37629" s="74"/>
      <c r="AF37629" s="74"/>
      <c r="BX37629" s="73"/>
      <c r="BY37629" s="74"/>
      <c r="BZ37629" s="74"/>
      <c r="CA37629" s="74"/>
      <c r="CF37629" s="79"/>
      <c r="CL37629" s="79"/>
    </row>
    <row r="37630" spans="30:90">
      <c r="AD37630" s="73"/>
      <c r="AE37630" s="74"/>
      <c r="AF37630" s="74"/>
      <c r="BX37630" s="73"/>
      <c r="BY37630" s="74"/>
      <c r="BZ37630" s="74"/>
      <c r="CA37630" s="74"/>
      <c r="CF37630" s="79"/>
      <c r="CL37630" s="79"/>
    </row>
    <row r="37631" spans="30:90">
      <c r="AD37631" s="73"/>
      <c r="AE37631" s="74"/>
      <c r="AF37631" s="74"/>
      <c r="BX37631" s="73"/>
      <c r="BY37631" s="74"/>
      <c r="BZ37631" s="74"/>
      <c r="CA37631" s="74"/>
      <c r="CF37631" s="79"/>
      <c r="CL37631" s="79"/>
    </row>
    <row r="37632" spans="30:90">
      <c r="AD37632" s="73"/>
      <c r="AE37632" s="74"/>
      <c r="AF37632" s="74"/>
      <c r="BX37632" s="73"/>
      <c r="BY37632" s="74"/>
      <c r="BZ37632" s="74"/>
      <c r="CA37632" s="74"/>
      <c r="CF37632" s="79"/>
      <c r="CL37632" s="79"/>
    </row>
    <row r="37633" spans="30:90">
      <c r="AD37633" s="73"/>
      <c r="AE37633" s="74"/>
      <c r="AF37633" s="74"/>
      <c r="BX37633" s="73"/>
      <c r="BY37633" s="74"/>
      <c r="BZ37633" s="74"/>
      <c r="CA37633" s="74"/>
      <c r="CF37633" s="79"/>
      <c r="CL37633" s="79"/>
    </row>
    <row r="37634" spans="30:90">
      <c r="AD37634" s="73"/>
      <c r="AE37634" s="74"/>
      <c r="AF37634" s="74"/>
      <c r="BX37634" s="73"/>
      <c r="BY37634" s="74"/>
      <c r="BZ37634" s="74"/>
      <c r="CA37634" s="74"/>
      <c r="CF37634" s="79"/>
      <c r="CL37634" s="79"/>
    </row>
    <row r="37635" spans="30:90">
      <c r="AD37635" s="73"/>
      <c r="AE37635" s="74"/>
      <c r="AF37635" s="74"/>
      <c r="BX37635" s="73"/>
      <c r="BY37635" s="74"/>
      <c r="BZ37635" s="74"/>
      <c r="CA37635" s="74"/>
      <c r="CF37635" s="79"/>
      <c r="CL37635" s="79"/>
    </row>
    <row r="37636" spans="30:90">
      <c r="AD37636" s="73"/>
      <c r="AE37636" s="74"/>
      <c r="AF37636" s="74"/>
      <c r="BX37636" s="73"/>
      <c r="BY37636" s="74"/>
      <c r="BZ37636" s="74"/>
      <c r="CA37636" s="74"/>
      <c r="CF37636" s="79"/>
      <c r="CL37636" s="79"/>
    </row>
    <row r="37637" spans="30:90">
      <c r="AD37637" s="73"/>
      <c r="AE37637" s="74"/>
      <c r="AF37637" s="74"/>
      <c r="BX37637" s="73"/>
      <c r="BY37637" s="74"/>
      <c r="BZ37637" s="74"/>
      <c r="CA37637" s="74"/>
      <c r="CF37637" s="79"/>
      <c r="CL37637" s="79"/>
    </row>
    <row r="37638" spans="30:90">
      <c r="AD37638" s="73"/>
      <c r="AE37638" s="74"/>
      <c r="AF37638" s="74"/>
      <c r="BX37638" s="73"/>
      <c r="BY37638" s="74"/>
      <c r="BZ37638" s="74"/>
      <c r="CA37638" s="74"/>
      <c r="CF37638" s="79"/>
      <c r="CL37638" s="79"/>
    </row>
    <row r="37639" spans="30:90">
      <c r="AD37639" s="73"/>
      <c r="AE37639" s="74"/>
      <c r="AF37639" s="74"/>
      <c r="BX37639" s="73"/>
      <c r="BY37639" s="74"/>
      <c r="BZ37639" s="74"/>
      <c r="CA37639" s="74"/>
      <c r="CF37639" s="79"/>
      <c r="CL37639" s="79"/>
    </row>
    <row r="37640" spans="30:90">
      <c r="AD37640" s="73"/>
      <c r="AE37640" s="74"/>
      <c r="AF37640" s="74"/>
      <c r="BX37640" s="73"/>
      <c r="BY37640" s="74"/>
      <c r="BZ37640" s="74"/>
      <c r="CA37640" s="74"/>
      <c r="CF37640" s="79"/>
      <c r="CL37640" s="79"/>
    </row>
    <row r="37641" spans="30:90">
      <c r="AD37641" s="73"/>
      <c r="AE37641" s="74"/>
      <c r="AF37641" s="74"/>
      <c r="BX37641" s="73"/>
      <c r="BY37641" s="74"/>
      <c r="BZ37641" s="74"/>
      <c r="CA37641" s="74"/>
      <c r="CF37641" s="79"/>
      <c r="CL37641" s="79"/>
    </row>
    <row r="37642" spans="30:90">
      <c r="AD37642" s="73"/>
      <c r="AE37642" s="74"/>
      <c r="AF37642" s="74"/>
      <c r="BX37642" s="73"/>
      <c r="BY37642" s="74"/>
      <c r="BZ37642" s="74"/>
      <c r="CA37642" s="74"/>
      <c r="CF37642" s="79"/>
      <c r="CL37642" s="79"/>
    </row>
    <row r="37643" spans="30:90">
      <c r="AD37643" s="73"/>
      <c r="AE37643" s="74"/>
      <c r="AF37643" s="74"/>
      <c r="BX37643" s="73"/>
      <c r="BY37643" s="74"/>
      <c r="BZ37643" s="74"/>
      <c r="CA37643" s="74"/>
      <c r="CF37643" s="79"/>
      <c r="CL37643" s="79"/>
    </row>
    <row r="37644" spans="30:90">
      <c r="AD37644" s="73"/>
      <c r="AE37644" s="74"/>
      <c r="AF37644" s="74"/>
      <c r="BX37644" s="73"/>
      <c r="BY37644" s="74"/>
      <c r="BZ37644" s="74"/>
      <c r="CA37644" s="74"/>
      <c r="CF37644" s="79"/>
      <c r="CL37644" s="79"/>
    </row>
    <row r="37645" spans="30:90">
      <c r="AD37645" s="73"/>
      <c r="AE37645" s="74"/>
      <c r="AF37645" s="74"/>
      <c r="BX37645" s="73"/>
      <c r="BY37645" s="74"/>
      <c r="BZ37645" s="74"/>
      <c r="CA37645" s="74"/>
      <c r="CF37645" s="79"/>
      <c r="CL37645" s="79"/>
    </row>
    <row r="37646" spans="30:90">
      <c r="AD37646" s="73"/>
      <c r="AE37646" s="74"/>
      <c r="AF37646" s="74"/>
      <c r="BX37646" s="73"/>
      <c r="BY37646" s="74"/>
      <c r="BZ37646" s="74"/>
      <c r="CA37646" s="74"/>
      <c r="CF37646" s="79"/>
      <c r="CL37646" s="79"/>
    </row>
    <row r="37647" spans="30:90">
      <c r="AD37647" s="73"/>
      <c r="AE37647" s="74"/>
      <c r="AF37647" s="74"/>
      <c r="BX37647" s="73"/>
      <c r="BY37647" s="74"/>
      <c r="BZ37647" s="74"/>
      <c r="CA37647" s="74"/>
      <c r="CF37647" s="79"/>
      <c r="CL37647" s="79"/>
    </row>
    <row r="37648" spans="30:90">
      <c r="AD37648" s="73"/>
      <c r="AE37648" s="74"/>
      <c r="AF37648" s="74"/>
      <c r="BX37648" s="73"/>
      <c r="BY37648" s="74"/>
      <c r="BZ37648" s="74"/>
      <c r="CA37648" s="74"/>
      <c r="CF37648" s="79"/>
      <c r="CL37648" s="79"/>
    </row>
    <row r="37649" spans="30:90">
      <c r="AD37649" s="73"/>
      <c r="AE37649" s="74"/>
      <c r="AF37649" s="74"/>
      <c r="BX37649" s="73"/>
      <c r="BY37649" s="74"/>
      <c r="BZ37649" s="74"/>
      <c r="CA37649" s="74"/>
      <c r="CF37649" s="79"/>
      <c r="CL37649" s="79"/>
    </row>
    <row r="37650" spans="30:90">
      <c r="AD37650" s="73"/>
      <c r="AE37650" s="74"/>
      <c r="AF37650" s="74"/>
      <c r="BX37650" s="73"/>
      <c r="BY37650" s="74"/>
      <c r="BZ37650" s="74"/>
      <c r="CA37650" s="74"/>
      <c r="CF37650" s="79"/>
      <c r="CL37650" s="79"/>
    </row>
    <row r="37651" spans="30:90">
      <c r="AD37651" s="73"/>
      <c r="AE37651" s="74"/>
      <c r="AF37651" s="74"/>
      <c r="BX37651" s="73"/>
      <c r="BY37651" s="74"/>
      <c r="BZ37651" s="74"/>
      <c r="CA37651" s="74"/>
      <c r="CF37651" s="79"/>
      <c r="CL37651" s="79"/>
    </row>
    <row r="37652" spans="30:90">
      <c r="AD37652" s="73"/>
      <c r="AE37652" s="74"/>
      <c r="AF37652" s="74"/>
      <c r="BX37652" s="73"/>
      <c r="BY37652" s="74"/>
      <c r="BZ37652" s="74"/>
      <c r="CA37652" s="74"/>
      <c r="CF37652" s="79"/>
      <c r="CL37652" s="79"/>
    </row>
    <row r="37653" spans="30:90">
      <c r="AD37653" s="73"/>
      <c r="AE37653" s="74"/>
      <c r="AF37653" s="74"/>
      <c r="BX37653" s="73"/>
      <c r="BY37653" s="74"/>
      <c r="BZ37653" s="74"/>
      <c r="CA37653" s="74"/>
      <c r="CF37653" s="79"/>
      <c r="CL37653" s="79"/>
    </row>
    <row r="37654" spans="30:90">
      <c r="AD37654" s="73"/>
      <c r="AE37654" s="74"/>
      <c r="AF37654" s="74"/>
      <c r="BX37654" s="73"/>
      <c r="BY37654" s="74"/>
      <c r="BZ37654" s="74"/>
      <c r="CA37654" s="74"/>
      <c r="CF37654" s="79"/>
      <c r="CL37654" s="79"/>
    </row>
    <row r="37655" spans="30:90">
      <c r="AD37655" s="73"/>
      <c r="AE37655" s="74"/>
      <c r="AF37655" s="74"/>
      <c r="BX37655" s="73"/>
      <c r="BY37655" s="74"/>
      <c r="BZ37655" s="74"/>
      <c r="CA37655" s="74"/>
      <c r="CF37655" s="79"/>
      <c r="CL37655" s="79"/>
    </row>
    <row r="37656" spans="30:90">
      <c r="AD37656" s="73"/>
      <c r="AE37656" s="74"/>
      <c r="AF37656" s="74"/>
      <c r="BX37656" s="73"/>
      <c r="BY37656" s="74"/>
      <c r="BZ37656" s="74"/>
      <c r="CA37656" s="74"/>
      <c r="CF37656" s="79"/>
      <c r="CL37656" s="79"/>
    </row>
    <row r="37657" spans="30:90">
      <c r="AD37657" s="73"/>
      <c r="AE37657" s="74"/>
      <c r="AF37657" s="74"/>
      <c r="BX37657" s="73"/>
      <c r="BY37657" s="74"/>
      <c r="BZ37657" s="74"/>
      <c r="CA37657" s="74"/>
      <c r="CF37657" s="79"/>
      <c r="CL37657" s="79"/>
    </row>
    <row r="37658" spans="30:90">
      <c r="AD37658" s="73"/>
      <c r="AE37658" s="74"/>
      <c r="AF37658" s="74"/>
      <c r="BX37658" s="73"/>
      <c r="BY37658" s="74"/>
      <c r="BZ37658" s="74"/>
      <c r="CA37658" s="74"/>
      <c r="CF37658" s="79"/>
      <c r="CL37658" s="79"/>
    </row>
    <row r="37659" spans="30:90">
      <c r="AD37659" s="73"/>
      <c r="AE37659" s="74"/>
      <c r="AF37659" s="74"/>
      <c r="BX37659" s="73"/>
      <c r="BY37659" s="74"/>
      <c r="BZ37659" s="74"/>
      <c r="CA37659" s="74"/>
      <c r="CF37659" s="79"/>
      <c r="CL37659" s="79"/>
    </row>
    <row r="37660" spans="30:90">
      <c r="AD37660" s="73"/>
      <c r="AE37660" s="74"/>
      <c r="AF37660" s="74"/>
      <c r="BX37660" s="73"/>
      <c r="BY37660" s="74"/>
      <c r="BZ37660" s="74"/>
      <c r="CA37660" s="74"/>
      <c r="CF37660" s="79"/>
      <c r="CL37660" s="79"/>
    </row>
    <row r="37661" spans="30:90">
      <c r="AD37661" s="73"/>
      <c r="AE37661" s="74"/>
      <c r="AF37661" s="74"/>
      <c r="BX37661" s="73"/>
      <c r="BY37661" s="74"/>
      <c r="BZ37661" s="74"/>
      <c r="CA37661" s="74"/>
      <c r="CF37661" s="79"/>
      <c r="CL37661" s="79"/>
    </row>
    <row r="37662" spans="30:90">
      <c r="AD37662" s="73"/>
      <c r="AE37662" s="74"/>
      <c r="AF37662" s="74"/>
      <c r="BX37662" s="73"/>
      <c r="BY37662" s="74"/>
      <c r="BZ37662" s="74"/>
      <c r="CA37662" s="74"/>
      <c r="CF37662" s="79"/>
      <c r="CL37662" s="79"/>
    </row>
    <row r="37663" spans="30:90">
      <c r="AD37663" s="73"/>
      <c r="AE37663" s="74"/>
      <c r="AF37663" s="74"/>
      <c r="BX37663" s="73"/>
      <c r="BY37663" s="74"/>
      <c r="BZ37663" s="74"/>
      <c r="CA37663" s="74"/>
      <c r="CF37663" s="79"/>
      <c r="CL37663" s="79"/>
    </row>
    <row r="37664" spans="30:90">
      <c r="AD37664" s="73"/>
      <c r="AE37664" s="74"/>
      <c r="AF37664" s="74"/>
      <c r="BX37664" s="73"/>
      <c r="BY37664" s="74"/>
      <c r="BZ37664" s="74"/>
      <c r="CA37664" s="74"/>
      <c r="CF37664" s="79"/>
      <c r="CL37664" s="79"/>
    </row>
    <row r="37665" spans="30:90">
      <c r="AD37665" s="73"/>
      <c r="AE37665" s="74"/>
      <c r="AF37665" s="74"/>
      <c r="BX37665" s="73"/>
      <c r="BY37665" s="74"/>
      <c r="BZ37665" s="74"/>
      <c r="CA37665" s="74"/>
      <c r="CF37665" s="79"/>
      <c r="CL37665" s="79"/>
    </row>
    <row r="37666" spans="30:90">
      <c r="AD37666" s="73"/>
      <c r="AE37666" s="74"/>
      <c r="AF37666" s="74"/>
      <c r="BX37666" s="73"/>
      <c r="BY37666" s="74"/>
      <c r="BZ37666" s="74"/>
      <c r="CA37666" s="74"/>
      <c r="CF37666" s="79"/>
      <c r="CL37666" s="79"/>
    </row>
    <row r="37667" spans="30:90">
      <c r="AD37667" s="73"/>
      <c r="AE37667" s="74"/>
      <c r="AF37667" s="74"/>
      <c r="BX37667" s="73"/>
      <c r="BY37667" s="74"/>
      <c r="BZ37667" s="74"/>
      <c r="CA37667" s="74"/>
      <c r="CF37667" s="79"/>
      <c r="CL37667" s="79"/>
    </row>
    <row r="37668" spans="30:90">
      <c r="AD37668" s="73"/>
      <c r="AE37668" s="74"/>
      <c r="AF37668" s="74"/>
      <c r="BX37668" s="73"/>
      <c r="BY37668" s="74"/>
      <c r="BZ37668" s="74"/>
      <c r="CA37668" s="74"/>
      <c r="CF37668" s="79"/>
      <c r="CL37668" s="79"/>
    </row>
    <row r="37669" spans="30:90">
      <c r="AD37669" s="73"/>
      <c r="AE37669" s="74"/>
      <c r="AF37669" s="74"/>
      <c r="BX37669" s="73"/>
      <c r="BY37669" s="74"/>
      <c r="BZ37669" s="74"/>
      <c r="CA37669" s="74"/>
      <c r="CF37669" s="79"/>
      <c r="CL37669" s="79"/>
    </row>
    <row r="37670" spans="30:90">
      <c r="AD37670" s="73"/>
      <c r="AE37670" s="74"/>
      <c r="AF37670" s="74"/>
      <c r="BX37670" s="73"/>
      <c r="BY37670" s="74"/>
      <c r="BZ37670" s="74"/>
      <c r="CA37670" s="74"/>
      <c r="CF37670" s="79"/>
      <c r="CL37670" s="79"/>
    </row>
    <row r="37671" spans="30:90">
      <c r="AD37671" s="73"/>
      <c r="AE37671" s="74"/>
      <c r="AF37671" s="74"/>
      <c r="BX37671" s="73"/>
      <c r="BY37671" s="74"/>
      <c r="BZ37671" s="74"/>
      <c r="CA37671" s="74"/>
      <c r="CF37671" s="79"/>
      <c r="CL37671" s="79"/>
    </row>
    <row r="37672" spans="30:90">
      <c r="AD37672" s="73"/>
      <c r="AE37672" s="74"/>
      <c r="AF37672" s="74"/>
      <c r="BX37672" s="73"/>
      <c r="BY37672" s="74"/>
      <c r="BZ37672" s="74"/>
      <c r="CA37672" s="74"/>
      <c r="CF37672" s="79"/>
      <c r="CL37672" s="79"/>
    </row>
    <row r="37673" spans="30:90">
      <c r="AD37673" s="73"/>
      <c r="AE37673" s="74"/>
      <c r="AF37673" s="74"/>
      <c r="BX37673" s="73"/>
      <c r="BY37673" s="74"/>
      <c r="BZ37673" s="74"/>
      <c r="CA37673" s="74"/>
      <c r="CF37673" s="79"/>
      <c r="CL37673" s="79"/>
    </row>
    <row r="37674" spans="30:90">
      <c r="AD37674" s="73"/>
      <c r="AE37674" s="74"/>
      <c r="AF37674" s="74"/>
      <c r="BX37674" s="73"/>
      <c r="BY37674" s="74"/>
      <c r="BZ37674" s="74"/>
      <c r="CA37674" s="74"/>
      <c r="CF37674" s="79"/>
      <c r="CL37674" s="79"/>
    </row>
    <row r="37675" spans="30:90">
      <c r="AD37675" s="73"/>
      <c r="AE37675" s="74"/>
      <c r="AF37675" s="74"/>
      <c r="BX37675" s="73"/>
      <c r="BY37675" s="74"/>
      <c r="BZ37675" s="74"/>
      <c r="CA37675" s="74"/>
      <c r="CF37675" s="79"/>
      <c r="CL37675" s="79"/>
    </row>
    <row r="37676" spans="30:90">
      <c r="AD37676" s="73"/>
      <c r="AE37676" s="74"/>
      <c r="AF37676" s="74"/>
      <c r="BX37676" s="73"/>
      <c r="BY37676" s="74"/>
      <c r="BZ37676" s="74"/>
      <c r="CA37676" s="74"/>
      <c r="CF37676" s="79"/>
      <c r="CL37676" s="79"/>
    </row>
    <row r="37677" spans="30:90">
      <c r="AD37677" s="73"/>
      <c r="AE37677" s="74"/>
      <c r="AF37677" s="74"/>
      <c r="BX37677" s="73"/>
      <c r="BY37677" s="74"/>
      <c r="BZ37677" s="74"/>
      <c r="CA37677" s="74"/>
      <c r="CF37677" s="79"/>
      <c r="CL37677" s="79"/>
    </row>
    <row r="37678" spans="30:90">
      <c r="AD37678" s="73"/>
      <c r="AE37678" s="74"/>
      <c r="AF37678" s="74"/>
      <c r="BX37678" s="73"/>
      <c r="BY37678" s="74"/>
      <c r="BZ37678" s="74"/>
      <c r="CA37678" s="74"/>
      <c r="CF37678" s="79"/>
      <c r="CL37678" s="79"/>
    </row>
    <row r="37679" spans="30:90">
      <c r="AD37679" s="73"/>
      <c r="AE37679" s="74"/>
      <c r="AF37679" s="74"/>
      <c r="BX37679" s="73"/>
      <c r="BY37679" s="74"/>
      <c r="BZ37679" s="74"/>
      <c r="CA37679" s="74"/>
      <c r="CF37679" s="79"/>
      <c r="CL37679" s="79"/>
    </row>
    <row r="37680" spans="30:90">
      <c r="AD37680" s="73"/>
      <c r="AE37680" s="74"/>
      <c r="AF37680" s="74"/>
      <c r="BX37680" s="73"/>
      <c r="BY37680" s="74"/>
      <c r="BZ37680" s="74"/>
      <c r="CA37680" s="74"/>
      <c r="CF37680" s="79"/>
      <c r="CL37680" s="79"/>
    </row>
    <row r="37681" spans="30:90">
      <c r="AD37681" s="73"/>
      <c r="AE37681" s="74"/>
      <c r="AF37681" s="74"/>
      <c r="BX37681" s="73"/>
      <c r="BY37681" s="74"/>
      <c r="BZ37681" s="74"/>
      <c r="CA37681" s="74"/>
      <c r="CF37681" s="79"/>
      <c r="CL37681" s="79"/>
    </row>
    <row r="37682" spans="30:90">
      <c r="AD37682" s="73"/>
      <c r="AE37682" s="74"/>
      <c r="AF37682" s="74"/>
      <c r="BX37682" s="73"/>
      <c r="BY37682" s="74"/>
      <c r="BZ37682" s="74"/>
      <c r="CA37682" s="74"/>
      <c r="CF37682" s="79"/>
      <c r="CL37682" s="79"/>
    </row>
    <row r="37683" spans="30:90">
      <c r="AD37683" s="73"/>
      <c r="AE37683" s="74"/>
      <c r="AF37683" s="74"/>
      <c r="BX37683" s="73"/>
      <c r="BY37683" s="74"/>
      <c r="BZ37683" s="74"/>
      <c r="CA37683" s="74"/>
      <c r="CF37683" s="79"/>
      <c r="CL37683" s="79"/>
    </row>
    <row r="37684" spans="30:90">
      <c r="AD37684" s="73"/>
      <c r="AE37684" s="74"/>
      <c r="AF37684" s="74"/>
      <c r="BX37684" s="73"/>
      <c r="BY37684" s="74"/>
      <c r="BZ37684" s="74"/>
      <c r="CA37684" s="74"/>
      <c r="CF37684" s="79"/>
      <c r="CL37684" s="79"/>
    </row>
    <row r="37685" spans="30:90">
      <c r="AD37685" s="73"/>
      <c r="AE37685" s="74"/>
      <c r="AF37685" s="74"/>
      <c r="BX37685" s="73"/>
      <c r="BY37685" s="74"/>
      <c r="BZ37685" s="74"/>
      <c r="CA37685" s="74"/>
      <c r="CF37685" s="79"/>
      <c r="CL37685" s="79"/>
    </row>
    <row r="37686" spans="30:90">
      <c r="AD37686" s="73"/>
      <c r="AE37686" s="74"/>
      <c r="AF37686" s="74"/>
      <c r="BX37686" s="73"/>
      <c r="BY37686" s="74"/>
      <c r="BZ37686" s="74"/>
      <c r="CA37686" s="74"/>
      <c r="CF37686" s="79"/>
      <c r="CL37686" s="79"/>
    </row>
    <row r="37687" spans="30:90">
      <c r="AD37687" s="73"/>
      <c r="AE37687" s="74"/>
      <c r="AF37687" s="74"/>
      <c r="BX37687" s="73"/>
      <c r="BY37687" s="74"/>
      <c r="BZ37687" s="74"/>
      <c r="CA37687" s="74"/>
      <c r="CF37687" s="79"/>
      <c r="CL37687" s="79"/>
    </row>
    <row r="37688" spans="30:90">
      <c r="AD37688" s="73"/>
      <c r="AE37688" s="74"/>
      <c r="AF37688" s="74"/>
      <c r="BX37688" s="73"/>
      <c r="BY37688" s="74"/>
      <c r="BZ37688" s="74"/>
      <c r="CA37688" s="74"/>
      <c r="CF37688" s="79"/>
      <c r="CL37688" s="79"/>
    </row>
    <row r="37689" spans="30:90">
      <c r="AD37689" s="73"/>
      <c r="AE37689" s="74"/>
      <c r="AF37689" s="74"/>
      <c r="BX37689" s="73"/>
      <c r="BY37689" s="74"/>
      <c r="BZ37689" s="74"/>
      <c r="CA37689" s="74"/>
      <c r="CF37689" s="79"/>
      <c r="CL37689" s="79"/>
    </row>
    <row r="37690" spans="30:90">
      <c r="AD37690" s="73"/>
      <c r="AE37690" s="74"/>
      <c r="AF37690" s="74"/>
      <c r="BX37690" s="73"/>
      <c r="BY37690" s="74"/>
      <c r="BZ37690" s="74"/>
      <c r="CA37690" s="74"/>
      <c r="CF37690" s="79"/>
      <c r="CL37690" s="79"/>
    </row>
    <row r="37691" spans="30:90">
      <c r="AD37691" s="73"/>
      <c r="AE37691" s="74"/>
      <c r="AF37691" s="74"/>
      <c r="BX37691" s="73"/>
      <c r="BY37691" s="74"/>
      <c r="BZ37691" s="74"/>
      <c r="CA37691" s="74"/>
      <c r="CF37691" s="79"/>
      <c r="CL37691" s="79"/>
    </row>
    <row r="37692" spans="30:90">
      <c r="AD37692" s="73"/>
      <c r="AE37692" s="74"/>
      <c r="AF37692" s="74"/>
      <c r="BX37692" s="73"/>
      <c r="BY37692" s="74"/>
      <c r="BZ37692" s="74"/>
      <c r="CA37692" s="74"/>
      <c r="CF37692" s="79"/>
      <c r="CL37692" s="79"/>
    </row>
    <row r="37693" spans="30:90">
      <c r="AD37693" s="73"/>
      <c r="AE37693" s="74"/>
      <c r="AF37693" s="74"/>
      <c r="BX37693" s="73"/>
      <c r="BY37693" s="74"/>
      <c r="BZ37693" s="74"/>
      <c r="CA37693" s="74"/>
      <c r="CF37693" s="79"/>
      <c r="CL37693" s="79"/>
    </row>
    <row r="37694" spans="30:90">
      <c r="AD37694" s="73"/>
      <c r="AE37694" s="74"/>
      <c r="AF37694" s="74"/>
      <c r="BX37694" s="73"/>
      <c r="BY37694" s="74"/>
      <c r="BZ37694" s="74"/>
      <c r="CA37694" s="74"/>
      <c r="CF37694" s="79"/>
      <c r="CL37694" s="79"/>
    </row>
    <row r="37695" spans="30:90">
      <c r="AD37695" s="73"/>
      <c r="AE37695" s="74"/>
      <c r="AF37695" s="74"/>
      <c r="BX37695" s="73"/>
      <c r="BY37695" s="74"/>
      <c r="BZ37695" s="74"/>
      <c r="CA37695" s="74"/>
      <c r="CF37695" s="79"/>
      <c r="CL37695" s="79"/>
    </row>
    <row r="37696" spans="30:90">
      <c r="AD37696" s="73"/>
      <c r="AE37696" s="74"/>
      <c r="AF37696" s="74"/>
      <c r="BX37696" s="73"/>
      <c r="BY37696" s="74"/>
      <c r="BZ37696" s="74"/>
      <c r="CA37696" s="74"/>
      <c r="CF37696" s="79"/>
      <c r="CL37696" s="79"/>
    </row>
    <row r="37697" spans="30:90">
      <c r="AD37697" s="73"/>
      <c r="AE37697" s="74"/>
      <c r="AF37697" s="74"/>
      <c r="BX37697" s="73"/>
      <c r="BY37697" s="74"/>
      <c r="BZ37697" s="74"/>
      <c r="CA37697" s="74"/>
      <c r="CF37697" s="79"/>
      <c r="CL37697" s="79"/>
    </row>
    <row r="37698" spans="30:90">
      <c r="AD37698" s="73"/>
      <c r="AE37698" s="74"/>
      <c r="AF37698" s="74"/>
      <c r="BX37698" s="73"/>
      <c r="BY37698" s="74"/>
      <c r="BZ37698" s="74"/>
      <c r="CA37698" s="74"/>
      <c r="CF37698" s="79"/>
      <c r="CL37698" s="79"/>
    </row>
    <row r="37699" spans="30:90">
      <c r="AD37699" s="73"/>
      <c r="AE37699" s="74"/>
      <c r="AF37699" s="74"/>
      <c r="BX37699" s="73"/>
      <c r="BY37699" s="74"/>
      <c r="BZ37699" s="74"/>
      <c r="CA37699" s="74"/>
      <c r="CF37699" s="79"/>
      <c r="CL37699" s="79"/>
    </row>
    <row r="37700" spans="30:90">
      <c r="AD37700" s="73"/>
      <c r="AE37700" s="74"/>
      <c r="AF37700" s="74"/>
      <c r="BX37700" s="73"/>
      <c r="BY37700" s="74"/>
      <c r="BZ37700" s="74"/>
      <c r="CA37700" s="74"/>
      <c r="CF37700" s="79"/>
      <c r="CL37700" s="79"/>
    </row>
    <row r="37701" spans="30:90">
      <c r="AD37701" s="73"/>
      <c r="AE37701" s="74"/>
      <c r="AF37701" s="74"/>
      <c r="BX37701" s="73"/>
      <c r="BY37701" s="74"/>
      <c r="BZ37701" s="74"/>
      <c r="CA37701" s="74"/>
      <c r="CF37701" s="79"/>
      <c r="CL37701" s="79"/>
    </row>
    <row r="37702" spans="30:90">
      <c r="AD37702" s="73"/>
      <c r="AE37702" s="74"/>
      <c r="AF37702" s="74"/>
      <c r="BX37702" s="73"/>
      <c r="BY37702" s="74"/>
      <c r="BZ37702" s="74"/>
      <c r="CA37702" s="74"/>
      <c r="CF37702" s="79"/>
      <c r="CL37702" s="79"/>
    </row>
    <row r="37703" spans="30:90">
      <c r="AD37703" s="73"/>
      <c r="AE37703" s="74"/>
      <c r="AF37703" s="74"/>
      <c r="BX37703" s="73"/>
      <c r="BY37703" s="74"/>
      <c r="BZ37703" s="74"/>
      <c r="CA37703" s="74"/>
      <c r="CF37703" s="79"/>
      <c r="CL37703" s="79"/>
    </row>
    <row r="37704" spans="30:90">
      <c r="AD37704" s="73"/>
      <c r="AE37704" s="74"/>
      <c r="AF37704" s="74"/>
      <c r="BX37704" s="73"/>
      <c r="BY37704" s="74"/>
      <c r="BZ37704" s="74"/>
      <c r="CA37704" s="74"/>
      <c r="CF37704" s="79"/>
      <c r="CL37704" s="79"/>
    </row>
    <row r="37705" spans="30:90">
      <c r="AD37705" s="73"/>
      <c r="AE37705" s="74"/>
      <c r="AF37705" s="74"/>
      <c r="BX37705" s="73"/>
      <c r="BY37705" s="74"/>
      <c r="BZ37705" s="74"/>
      <c r="CA37705" s="74"/>
      <c r="CF37705" s="79"/>
      <c r="CL37705" s="79"/>
    </row>
    <row r="37706" spans="30:90">
      <c r="AD37706" s="73"/>
      <c r="AE37706" s="74"/>
      <c r="AF37706" s="74"/>
      <c r="BX37706" s="73"/>
      <c r="BY37706" s="74"/>
      <c r="BZ37706" s="74"/>
      <c r="CA37706" s="74"/>
      <c r="CF37706" s="79"/>
      <c r="CL37706" s="79"/>
    </row>
    <row r="37707" spans="30:90">
      <c r="AD37707" s="73"/>
      <c r="AE37707" s="74"/>
      <c r="AF37707" s="74"/>
      <c r="BX37707" s="73"/>
      <c r="BY37707" s="74"/>
      <c r="BZ37707" s="74"/>
      <c r="CA37707" s="74"/>
      <c r="CF37707" s="79"/>
      <c r="CL37707" s="79"/>
    </row>
    <row r="37708" spans="30:90">
      <c r="AD37708" s="73"/>
      <c r="AE37708" s="74"/>
      <c r="AF37708" s="74"/>
      <c r="BX37708" s="73"/>
      <c r="BY37708" s="74"/>
      <c r="BZ37708" s="74"/>
      <c r="CA37708" s="74"/>
      <c r="CF37708" s="79"/>
      <c r="CL37708" s="79"/>
    </row>
    <row r="37709" spans="30:90">
      <c r="AD37709" s="73"/>
      <c r="AE37709" s="74"/>
      <c r="AF37709" s="74"/>
      <c r="BX37709" s="73"/>
      <c r="BY37709" s="74"/>
      <c r="BZ37709" s="74"/>
      <c r="CA37709" s="74"/>
      <c r="CF37709" s="79"/>
      <c r="CL37709" s="79"/>
    </row>
    <row r="37710" spans="30:90">
      <c r="AD37710" s="73"/>
      <c r="AE37710" s="74"/>
      <c r="AF37710" s="74"/>
      <c r="BX37710" s="73"/>
      <c r="BY37710" s="74"/>
      <c r="BZ37710" s="74"/>
      <c r="CA37710" s="74"/>
      <c r="CF37710" s="79"/>
      <c r="CL37710" s="79"/>
    </row>
    <row r="37711" spans="30:90">
      <c r="AD37711" s="73"/>
      <c r="AE37711" s="74"/>
      <c r="AF37711" s="74"/>
      <c r="BX37711" s="73"/>
      <c r="BY37711" s="74"/>
      <c r="BZ37711" s="74"/>
      <c r="CA37711" s="74"/>
      <c r="CF37711" s="79"/>
      <c r="CL37711" s="79"/>
    </row>
    <row r="37712" spans="30:90">
      <c r="AD37712" s="73"/>
      <c r="AE37712" s="74"/>
      <c r="AF37712" s="74"/>
      <c r="BX37712" s="73"/>
      <c r="BY37712" s="74"/>
      <c r="BZ37712" s="74"/>
      <c r="CA37712" s="74"/>
      <c r="CF37712" s="79"/>
      <c r="CL37712" s="79"/>
    </row>
    <row r="37713" spans="30:90">
      <c r="AD37713" s="73"/>
      <c r="AE37713" s="74"/>
      <c r="AF37713" s="74"/>
      <c r="BX37713" s="73"/>
      <c r="BY37713" s="74"/>
      <c r="BZ37713" s="74"/>
      <c r="CA37713" s="74"/>
      <c r="CF37713" s="79"/>
      <c r="CL37713" s="79"/>
    </row>
    <row r="37714" spans="30:90">
      <c r="AD37714" s="73"/>
      <c r="AE37714" s="74"/>
      <c r="AF37714" s="74"/>
      <c r="BX37714" s="73"/>
      <c r="BY37714" s="74"/>
      <c r="BZ37714" s="74"/>
      <c r="CA37714" s="74"/>
      <c r="CF37714" s="79"/>
      <c r="CL37714" s="79"/>
    </row>
    <row r="37715" spans="30:90">
      <c r="AD37715" s="73"/>
      <c r="AE37715" s="74"/>
      <c r="AF37715" s="74"/>
      <c r="BX37715" s="73"/>
      <c r="BY37715" s="74"/>
      <c r="BZ37715" s="74"/>
      <c r="CA37715" s="74"/>
      <c r="CF37715" s="79"/>
      <c r="CL37715" s="79"/>
    </row>
    <row r="37716" spans="30:90">
      <c r="AD37716" s="73"/>
      <c r="AE37716" s="74"/>
      <c r="AF37716" s="74"/>
      <c r="BX37716" s="73"/>
      <c r="BY37716" s="74"/>
      <c r="BZ37716" s="74"/>
      <c r="CA37716" s="74"/>
      <c r="CF37716" s="79"/>
      <c r="CL37716" s="79"/>
    </row>
    <row r="37717" spans="30:90">
      <c r="AD37717" s="73"/>
      <c r="AE37717" s="74"/>
      <c r="AF37717" s="74"/>
      <c r="BX37717" s="73"/>
      <c r="BY37717" s="74"/>
      <c r="BZ37717" s="74"/>
      <c r="CA37717" s="74"/>
      <c r="CF37717" s="79"/>
      <c r="CL37717" s="79"/>
    </row>
    <row r="37718" spans="30:90">
      <c r="AD37718" s="73"/>
      <c r="AE37718" s="74"/>
      <c r="AF37718" s="74"/>
      <c r="BX37718" s="73"/>
      <c r="BY37718" s="74"/>
      <c r="BZ37718" s="74"/>
      <c r="CA37718" s="74"/>
      <c r="CF37718" s="79"/>
      <c r="CL37718" s="79"/>
    </row>
    <row r="37719" spans="30:90">
      <c r="AD37719" s="73"/>
      <c r="AE37719" s="74"/>
      <c r="AF37719" s="74"/>
      <c r="BX37719" s="73"/>
      <c r="BY37719" s="74"/>
      <c r="BZ37719" s="74"/>
      <c r="CA37719" s="74"/>
      <c r="CF37719" s="79"/>
      <c r="CL37719" s="79"/>
    </row>
    <row r="37720" spans="30:90">
      <c r="AD37720" s="73"/>
      <c r="AE37720" s="74"/>
      <c r="AF37720" s="74"/>
      <c r="BX37720" s="73"/>
      <c r="BY37720" s="74"/>
      <c r="BZ37720" s="74"/>
      <c r="CA37720" s="74"/>
      <c r="CF37720" s="79"/>
      <c r="CL37720" s="79"/>
    </row>
    <row r="37721" spans="30:90">
      <c r="AD37721" s="73"/>
      <c r="AE37721" s="74"/>
      <c r="AF37721" s="74"/>
      <c r="BX37721" s="73"/>
      <c r="BY37721" s="74"/>
      <c r="BZ37721" s="74"/>
      <c r="CA37721" s="74"/>
      <c r="CF37721" s="79"/>
      <c r="CL37721" s="79"/>
    </row>
    <row r="37722" spans="30:90">
      <c r="AD37722" s="73"/>
      <c r="AE37722" s="74"/>
      <c r="AF37722" s="74"/>
      <c r="BX37722" s="73"/>
      <c r="BY37722" s="74"/>
      <c r="BZ37722" s="74"/>
      <c r="CA37722" s="74"/>
      <c r="CF37722" s="79"/>
      <c r="CL37722" s="79"/>
    </row>
    <row r="37723" spans="30:90">
      <c r="AD37723" s="73"/>
      <c r="AE37723" s="74"/>
      <c r="AF37723" s="74"/>
      <c r="BX37723" s="73"/>
      <c r="BY37723" s="74"/>
      <c r="BZ37723" s="74"/>
      <c r="CA37723" s="74"/>
      <c r="CF37723" s="79"/>
      <c r="CL37723" s="79"/>
    </row>
    <row r="37724" spans="30:90">
      <c r="AD37724" s="73"/>
      <c r="AE37724" s="74"/>
      <c r="AF37724" s="74"/>
      <c r="BX37724" s="73"/>
      <c r="BY37724" s="74"/>
      <c r="BZ37724" s="74"/>
      <c r="CA37724" s="74"/>
      <c r="CF37724" s="79"/>
      <c r="CL37724" s="79"/>
    </row>
    <row r="37725" spans="30:90">
      <c r="AD37725" s="73"/>
      <c r="AE37725" s="74"/>
      <c r="AF37725" s="74"/>
      <c r="BX37725" s="73"/>
      <c r="BY37725" s="74"/>
      <c r="BZ37725" s="74"/>
      <c r="CA37725" s="74"/>
      <c r="CF37725" s="79"/>
      <c r="CL37725" s="79"/>
    </row>
    <row r="37726" spans="30:90">
      <c r="AD37726" s="73"/>
      <c r="AE37726" s="74"/>
      <c r="AF37726" s="74"/>
      <c r="BX37726" s="73"/>
      <c r="BY37726" s="74"/>
      <c r="BZ37726" s="74"/>
      <c r="CA37726" s="74"/>
      <c r="CF37726" s="79"/>
      <c r="CL37726" s="79"/>
    </row>
    <row r="37727" spans="30:90">
      <c r="AD37727" s="73"/>
      <c r="AE37727" s="74"/>
      <c r="AF37727" s="74"/>
      <c r="BX37727" s="73"/>
      <c r="BY37727" s="74"/>
      <c r="BZ37727" s="74"/>
      <c r="CA37727" s="74"/>
      <c r="CF37727" s="79"/>
      <c r="CL37727" s="79"/>
    </row>
    <row r="37728" spans="30:90">
      <c r="AD37728" s="73"/>
      <c r="AE37728" s="74"/>
      <c r="AF37728" s="74"/>
      <c r="BX37728" s="73"/>
      <c r="BY37728" s="74"/>
      <c r="BZ37728" s="74"/>
      <c r="CA37728" s="74"/>
      <c r="CF37728" s="79"/>
      <c r="CL37728" s="79"/>
    </row>
    <row r="37729" spans="30:90">
      <c r="AD37729" s="73"/>
      <c r="AE37729" s="74"/>
      <c r="AF37729" s="74"/>
      <c r="BX37729" s="73"/>
      <c r="BY37729" s="74"/>
      <c r="BZ37729" s="74"/>
      <c r="CA37729" s="74"/>
      <c r="CF37729" s="79"/>
      <c r="CL37729" s="79"/>
    </row>
    <row r="37730" spans="30:90">
      <c r="AD37730" s="73"/>
      <c r="AE37730" s="74"/>
      <c r="AF37730" s="74"/>
      <c r="BX37730" s="73"/>
      <c r="BY37730" s="74"/>
      <c r="BZ37730" s="74"/>
      <c r="CA37730" s="74"/>
      <c r="CF37730" s="79"/>
      <c r="CL37730" s="79"/>
    </row>
    <row r="37731" spans="30:90">
      <c r="AD37731" s="73"/>
      <c r="AE37731" s="74"/>
      <c r="AF37731" s="74"/>
      <c r="BX37731" s="73"/>
      <c r="BY37731" s="74"/>
      <c r="BZ37731" s="74"/>
      <c r="CA37731" s="74"/>
      <c r="CF37731" s="79"/>
      <c r="CL37731" s="79"/>
    </row>
    <row r="37732" spans="30:90">
      <c r="AD37732" s="73"/>
      <c r="AE37732" s="74"/>
      <c r="AF37732" s="74"/>
      <c r="BX37732" s="73"/>
      <c r="BY37732" s="74"/>
      <c r="BZ37732" s="74"/>
      <c r="CA37732" s="74"/>
      <c r="CF37732" s="79"/>
      <c r="CL37732" s="79"/>
    </row>
    <row r="37733" spans="30:90">
      <c r="AD37733" s="73"/>
      <c r="AE37733" s="74"/>
      <c r="AF37733" s="74"/>
      <c r="BX37733" s="73"/>
      <c r="BY37733" s="74"/>
      <c r="BZ37733" s="74"/>
      <c r="CA37733" s="74"/>
      <c r="CF37733" s="79"/>
      <c r="CL37733" s="79"/>
    </row>
    <row r="37734" spans="30:90">
      <c r="AD37734" s="73"/>
      <c r="AE37734" s="74"/>
      <c r="AF37734" s="74"/>
      <c r="BX37734" s="73"/>
      <c r="BY37734" s="74"/>
      <c r="BZ37734" s="74"/>
      <c r="CA37734" s="74"/>
      <c r="CF37734" s="79"/>
      <c r="CL37734" s="79"/>
    </row>
    <row r="37735" spans="30:90">
      <c r="AD37735" s="73"/>
      <c r="AE37735" s="74"/>
      <c r="AF37735" s="74"/>
      <c r="BX37735" s="73"/>
      <c r="BY37735" s="74"/>
      <c r="BZ37735" s="74"/>
      <c r="CA37735" s="74"/>
      <c r="CF37735" s="79"/>
      <c r="CL37735" s="79"/>
    </row>
    <row r="37736" spans="30:90">
      <c r="AD37736" s="73"/>
      <c r="AE37736" s="74"/>
      <c r="AF37736" s="74"/>
      <c r="BX37736" s="73"/>
      <c r="BY37736" s="74"/>
      <c r="BZ37736" s="74"/>
      <c r="CA37736" s="74"/>
      <c r="CF37736" s="79"/>
      <c r="CL37736" s="79"/>
    </row>
    <row r="37737" spans="30:90">
      <c r="AD37737" s="73"/>
      <c r="AE37737" s="74"/>
      <c r="AF37737" s="74"/>
      <c r="BX37737" s="73"/>
      <c r="BY37737" s="74"/>
      <c r="BZ37737" s="74"/>
      <c r="CA37737" s="74"/>
      <c r="CF37737" s="79"/>
      <c r="CL37737" s="79"/>
    </row>
    <row r="37738" spans="30:90">
      <c r="AD37738" s="73"/>
      <c r="AE37738" s="74"/>
      <c r="AF37738" s="74"/>
      <c r="BX37738" s="73"/>
      <c r="BY37738" s="74"/>
      <c r="BZ37738" s="74"/>
      <c r="CA37738" s="74"/>
      <c r="CF37738" s="79"/>
      <c r="CL37738" s="79"/>
    </row>
    <row r="37739" spans="30:90">
      <c r="AD37739" s="73"/>
      <c r="AE37739" s="74"/>
      <c r="AF37739" s="74"/>
      <c r="BX37739" s="73"/>
      <c r="BY37739" s="74"/>
      <c r="BZ37739" s="74"/>
      <c r="CA37739" s="74"/>
      <c r="CF37739" s="79"/>
      <c r="CL37739" s="79"/>
    </row>
    <row r="37740" spans="30:90">
      <c r="AD37740" s="73"/>
      <c r="AE37740" s="74"/>
      <c r="AF37740" s="74"/>
      <c r="BX37740" s="73"/>
      <c r="BY37740" s="74"/>
      <c r="BZ37740" s="74"/>
      <c r="CA37740" s="74"/>
      <c r="CF37740" s="79"/>
      <c r="CL37740" s="79"/>
    </row>
    <row r="37741" spans="30:90">
      <c r="AD37741" s="73"/>
      <c r="AE37741" s="74"/>
      <c r="AF37741" s="74"/>
      <c r="BX37741" s="73"/>
      <c r="BY37741" s="74"/>
      <c r="BZ37741" s="74"/>
      <c r="CA37741" s="74"/>
      <c r="CF37741" s="79"/>
      <c r="CL37741" s="79"/>
    </row>
    <row r="37742" spans="30:90">
      <c r="AD37742" s="73"/>
      <c r="AE37742" s="74"/>
      <c r="AF37742" s="74"/>
      <c r="BX37742" s="73"/>
      <c r="BY37742" s="74"/>
      <c r="BZ37742" s="74"/>
      <c r="CA37742" s="74"/>
      <c r="CF37742" s="79"/>
      <c r="CL37742" s="79"/>
    </row>
    <row r="37743" spans="30:90">
      <c r="AD37743" s="73"/>
      <c r="AE37743" s="74"/>
      <c r="AF37743" s="74"/>
      <c r="BX37743" s="73"/>
      <c r="BY37743" s="74"/>
      <c r="BZ37743" s="74"/>
      <c r="CA37743" s="74"/>
      <c r="CF37743" s="79"/>
      <c r="CL37743" s="79"/>
    </row>
    <row r="37744" spans="30:90">
      <c r="AD37744" s="73"/>
      <c r="AE37744" s="74"/>
      <c r="AF37744" s="74"/>
      <c r="BX37744" s="73"/>
      <c r="BY37744" s="74"/>
      <c r="BZ37744" s="74"/>
      <c r="CA37744" s="74"/>
      <c r="CF37744" s="79"/>
      <c r="CL37744" s="79"/>
    </row>
    <row r="37745" spans="30:90">
      <c r="AD37745" s="73"/>
      <c r="AE37745" s="74"/>
      <c r="AF37745" s="74"/>
      <c r="BX37745" s="73"/>
      <c r="BY37745" s="74"/>
      <c r="BZ37745" s="74"/>
      <c r="CA37745" s="74"/>
      <c r="CF37745" s="79"/>
      <c r="CL37745" s="79"/>
    </row>
    <row r="37746" spans="30:90">
      <c r="AD37746" s="73"/>
      <c r="AE37746" s="74"/>
      <c r="AF37746" s="74"/>
      <c r="BX37746" s="73"/>
      <c r="BY37746" s="74"/>
      <c r="BZ37746" s="74"/>
      <c r="CA37746" s="74"/>
      <c r="CF37746" s="79"/>
      <c r="CL37746" s="79"/>
    </row>
    <row r="37747" spans="30:90">
      <c r="AD37747" s="73"/>
      <c r="AE37747" s="74"/>
      <c r="AF37747" s="74"/>
      <c r="BX37747" s="73"/>
      <c r="BY37747" s="74"/>
      <c r="BZ37747" s="74"/>
      <c r="CA37747" s="74"/>
      <c r="CF37747" s="79"/>
      <c r="CL37747" s="79"/>
    </row>
    <row r="37748" spans="30:90">
      <c r="AD37748" s="73"/>
      <c r="AE37748" s="74"/>
      <c r="AF37748" s="74"/>
      <c r="BX37748" s="73"/>
      <c r="BY37748" s="74"/>
      <c r="BZ37748" s="74"/>
      <c r="CA37748" s="74"/>
      <c r="CF37748" s="79"/>
      <c r="CL37748" s="79"/>
    </row>
    <row r="37749" spans="30:90">
      <c r="AD37749" s="73"/>
      <c r="AE37749" s="74"/>
      <c r="AF37749" s="74"/>
      <c r="BX37749" s="73"/>
      <c r="BY37749" s="74"/>
      <c r="BZ37749" s="74"/>
      <c r="CA37749" s="74"/>
      <c r="CF37749" s="79"/>
      <c r="CL37749" s="79"/>
    </row>
    <row r="37750" spans="30:90">
      <c r="AD37750" s="73"/>
      <c r="AE37750" s="74"/>
      <c r="AF37750" s="74"/>
      <c r="BX37750" s="73"/>
      <c r="BY37750" s="74"/>
      <c r="BZ37750" s="74"/>
      <c r="CA37750" s="74"/>
      <c r="CF37750" s="79"/>
      <c r="CL37750" s="79"/>
    </row>
    <row r="37751" spans="30:90">
      <c r="AD37751" s="73"/>
      <c r="AE37751" s="74"/>
      <c r="AF37751" s="74"/>
      <c r="BX37751" s="73"/>
      <c r="BY37751" s="74"/>
      <c r="BZ37751" s="74"/>
      <c r="CA37751" s="74"/>
      <c r="CF37751" s="79"/>
      <c r="CL37751" s="79"/>
    </row>
    <row r="37752" spans="30:90">
      <c r="AD37752" s="73"/>
      <c r="AE37752" s="74"/>
      <c r="AF37752" s="74"/>
      <c r="BX37752" s="73"/>
      <c r="BY37752" s="74"/>
      <c r="BZ37752" s="74"/>
      <c r="CA37752" s="74"/>
      <c r="CF37752" s="79"/>
      <c r="CL37752" s="79"/>
    </row>
    <row r="37753" spans="30:90">
      <c r="AD37753" s="73"/>
      <c r="AE37753" s="74"/>
      <c r="AF37753" s="74"/>
      <c r="BX37753" s="73"/>
      <c r="BY37753" s="74"/>
      <c r="BZ37753" s="74"/>
      <c r="CA37753" s="74"/>
      <c r="CF37753" s="79"/>
      <c r="CL37753" s="79"/>
    </row>
    <row r="37754" spans="30:90">
      <c r="AD37754" s="73"/>
      <c r="AE37754" s="74"/>
      <c r="AF37754" s="74"/>
      <c r="BX37754" s="73"/>
      <c r="BY37754" s="74"/>
      <c r="BZ37754" s="74"/>
      <c r="CA37754" s="74"/>
      <c r="CF37754" s="79"/>
      <c r="CL37754" s="79"/>
    </row>
    <row r="37755" spans="30:90">
      <c r="AD37755" s="73"/>
      <c r="AE37755" s="74"/>
      <c r="AF37755" s="74"/>
      <c r="BX37755" s="73"/>
      <c r="BY37755" s="74"/>
      <c r="BZ37755" s="74"/>
      <c r="CA37755" s="74"/>
      <c r="CF37755" s="79"/>
      <c r="CL37755" s="79"/>
    </row>
    <row r="37756" spans="30:90">
      <c r="AD37756" s="73"/>
      <c r="AE37756" s="74"/>
      <c r="AF37756" s="74"/>
      <c r="BX37756" s="73"/>
      <c r="BY37756" s="74"/>
      <c r="BZ37756" s="74"/>
      <c r="CA37756" s="74"/>
      <c r="CF37756" s="79"/>
      <c r="CL37756" s="79"/>
    </row>
    <row r="37757" spans="30:90">
      <c r="AD37757" s="73"/>
      <c r="AE37757" s="74"/>
      <c r="AF37757" s="74"/>
      <c r="BX37757" s="73"/>
      <c r="BY37757" s="74"/>
      <c r="BZ37757" s="74"/>
      <c r="CA37757" s="74"/>
      <c r="CF37757" s="79"/>
      <c r="CL37757" s="79"/>
    </row>
    <row r="37758" spans="30:90">
      <c r="AD37758" s="73"/>
      <c r="AE37758" s="74"/>
      <c r="AF37758" s="74"/>
      <c r="BX37758" s="73"/>
      <c r="BY37758" s="74"/>
      <c r="BZ37758" s="74"/>
      <c r="CA37758" s="74"/>
      <c r="CF37758" s="79"/>
      <c r="CL37758" s="79"/>
    </row>
    <row r="37759" spans="30:90">
      <c r="AD37759" s="73"/>
      <c r="AE37759" s="74"/>
      <c r="AF37759" s="74"/>
      <c r="BX37759" s="73"/>
      <c r="BY37759" s="74"/>
      <c r="BZ37759" s="74"/>
      <c r="CA37759" s="74"/>
      <c r="CF37759" s="79"/>
      <c r="CL37759" s="79"/>
    </row>
    <row r="37760" spans="30:90">
      <c r="AD37760" s="73"/>
      <c r="AE37760" s="74"/>
      <c r="AF37760" s="74"/>
      <c r="BX37760" s="73"/>
      <c r="BY37760" s="74"/>
      <c r="BZ37760" s="74"/>
      <c r="CA37760" s="74"/>
      <c r="CF37760" s="79"/>
      <c r="CL37760" s="79"/>
    </row>
    <row r="37761" spans="30:90">
      <c r="AD37761" s="73"/>
      <c r="AE37761" s="74"/>
      <c r="AF37761" s="74"/>
      <c r="BX37761" s="73"/>
      <c r="BY37761" s="74"/>
      <c r="BZ37761" s="74"/>
      <c r="CA37761" s="74"/>
      <c r="CF37761" s="79"/>
      <c r="CL37761" s="79"/>
    </row>
    <row r="37762" spans="30:90">
      <c r="AD37762" s="73"/>
      <c r="AE37762" s="74"/>
      <c r="AF37762" s="74"/>
      <c r="BX37762" s="73"/>
      <c r="BY37762" s="74"/>
      <c r="BZ37762" s="74"/>
      <c r="CA37762" s="74"/>
      <c r="CF37762" s="79"/>
      <c r="CL37762" s="79"/>
    </row>
    <row r="37763" spans="30:90">
      <c r="AD37763" s="73"/>
      <c r="AE37763" s="74"/>
      <c r="AF37763" s="74"/>
      <c r="BX37763" s="73"/>
      <c r="BY37763" s="74"/>
      <c r="BZ37763" s="74"/>
      <c r="CA37763" s="74"/>
      <c r="CF37763" s="79"/>
      <c r="CL37763" s="79"/>
    </row>
    <row r="37764" spans="30:90">
      <c r="AD37764" s="73"/>
      <c r="AE37764" s="74"/>
      <c r="AF37764" s="74"/>
      <c r="BX37764" s="73"/>
      <c r="BY37764" s="74"/>
      <c r="BZ37764" s="74"/>
      <c r="CA37764" s="74"/>
      <c r="CF37764" s="79"/>
      <c r="CL37764" s="79"/>
    </row>
    <row r="37765" spans="30:90">
      <c r="AD37765" s="73"/>
      <c r="AE37765" s="74"/>
      <c r="AF37765" s="74"/>
      <c r="BX37765" s="73"/>
      <c r="BY37765" s="74"/>
      <c r="BZ37765" s="74"/>
      <c r="CA37765" s="74"/>
      <c r="CF37765" s="79"/>
      <c r="CL37765" s="79"/>
    </row>
    <row r="37766" spans="30:90">
      <c r="AD37766" s="73"/>
      <c r="AE37766" s="74"/>
      <c r="AF37766" s="74"/>
      <c r="BX37766" s="73"/>
      <c r="BY37766" s="74"/>
      <c r="BZ37766" s="74"/>
      <c r="CA37766" s="74"/>
      <c r="CF37766" s="79"/>
      <c r="CL37766" s="79"/>
    </row>
    <row r="37767" spans="30:90">
      <c r="AD37767" s="73"/>
      <c r="AE37767" s="74"/>
      <c r="AF37767" s="74"/>
      <c r="BX37767" s="73"/>
      <c r="BY37767" s="74"/>
      <c r="BZ37767" s="74"/>
      <c r="CA37767" s="74"/>
      <c r="CF37767" s="79"/>
      <c r="CL37767" s="79"/>
    </row>
    <row r="37768" spans="30:90">
      <c r="AD37768" s="73"/>
      <c r="AE37768" s="74"/>
      <c r="AF37768" s="74"/>
      <c r="BX37768" s="73"/>
      <c r="BY37768" s="74"/>
      <c r="BZ37768" s="74"/>
      <c r="CA37768" s="74"/>
      <c r="CF37768" s="79"/>
      <c r="CL37768" s="79"/>
    </row>
    <row r="37769" spans="30:90">
      <c r="AD37769" s="73"/>
      <c r="AE37769" s="74"/>
      <c r="AF37769" s="74"/>
      <c r="BX37769" s="73"/>
      <c r="BY37769" s="74"/>
      <c r="BZ37769" s="74"/>
      <c r="CA37769" s="74"/>
      <c r="CF37769" s="79"/>
      <c r="CL37769" s="79"/>
    </row>
    <row r="37770" spans="30:90">
      <c r="AD37770" s="73"/>
      <c r="AE37770" s="74"/>
      <c r="AF37770" s="74"/>
      <c r="BX37770" s="73"/>
      <c r="BY37770" s="74"/>
      <c r="BZ37770" s="74"/>
      <c r="CA37770" s="74"/>
      <c r="CF37770" s="79"/>
      <c r="CL37770" s="79"/>
    </row>
    <row r="37771" spans="30:90">
      <c r="AD37771" s="73"/>
      <c r="AE37771" s="74"/>
      <c r="AF37771" s="74"/>
      <c r="BX37771" s="73"/>
      <c r="BY37771" s="74"/>
      <c r="BZ37771" s="74"/>
      <c r="CA37771" s="74"/>
      <c r="CF37771" s="79"/>
      <c r="CL37771" s="79"/>
    </row>
    <row r="37772" spans="30:90">
      <c r="AD37772" s="73"/>
      <c r="AE37772" s="74"/>
      <c r="AF37772" s="74"/>
      <c r="BX37772" s="73"/>
      <c r="BY37772" s="74"/>
      <c r="BZ37772" s="74"/>
      <c r="CA37772" s="74"/>
      <c r="CF37772" s="79"/>
      <c r="CL37772" s="79"/>
    </row>
    <row r="37773" spans="30:90">
      <c r="AD37773" s="73"/>
      <c r="AE37773" s="74"/>
      <c r="AF37773" s="74"/>
      <c r="BX37773" s="73"/>
      <c r="BY37773" s="74"/>
      <c r="BZ37773" s="74"/>
      <c r="CA37773" s="74"/>
      <c r="CF37773" s="79"/>
      <c r="CL37773" s="79"/>
    </row>
    <row r="37774" spans="30:90">
      <c r="AD37774" s="73"/>
      <c r="AE37774" s="74"/>
      <c r="AF37774" s="74"/>
      <c r="BX37774" s="73"/>
      <c r="BY37774" s="74"/>
      <c r="BZ37774" s="74"/>
      <c r="CA37774" s="74"/>
      <c r="CF37774" s="79"/>
      <c r="CL37774" s="79"/>
    </row>
    <row r="37775" spans="30:90">
      <c r="AD37775" s="73"/>
      <c r="AE37775" s="74"/>
      <c r="AF37775" s="74"/>
      <c r="BX37775" s="73"/>
      <c r="BY37775" s="74"/>
      <c r="BZ37775" s="74"/>
      <c r="CA37775" s="74"/>
      <c r="CF37775" s="79"/>
      <c r="CL37775" s="79"/>
    </row>
    <row r="37776" spans="30:90">
      <c r="AD37776" s="73"/>
      <c r="AE37776" s="74"/>
      <c r="AF37776" s="74"/>
      <c r="BX37776" s="73"/>
      <c r="BY37776" s="74"/>
      <c r="BZ37776" s="74"/>
      <c r="CA37776" s="74"/>
      <c r="CF37776" s="79"/>
      <c r="CL37776" s="79"/>
    </row>
    <row r="37777" spans="30:90">
      <c r="AD37777" s="73"/>
      <c r="AE37777" s="74"/>
      <c r="AF37777" s="74"/>
      <c r="BX37777" s="73"/>
      <c r="BY37777" s="74"/>
      <c r="BZ37777" s="74"/>
      <c r="CA37777" s="74"/>
      <c r="CF37777" s="79"/>
      <c r="CL37777" s="79"/>
    </row>
    <row r="37778" spans="30:90">
      <c r="AD37778" s="73"/>
      <c r="AE37778" s="74"/>
      <c r="AF37778" s="74"/>
      <c r="BX37778" s="73"/>
      <c r="BY37778" s="74"/>
      <c r="BZ37778" s="74"/>
      <c r="CA37778" s="74"/>
      <c r="CF37778" s="79"/>
      <c r="CL37778" s="79"/>
    </row>
    <row r="37779" spans="30:90">
      <c r="AD37779" s="73"/>
      <c r="AE37779" s="74"/>
      <c r="AF37779" s="74"/>
      <c r="BX37779" s="73"/>
      <c r="BY37779" s="74"/>
      <c r="BZ37779" s="74"/>
      <c r="CA37779" s="74"/>
      <c r="CF37779" s="79"/>
      <c r="CL37779" s="79"/>
    </row>
    <row r="37780" spans="30:90">
      <c r="AD37780" s="73"/>
      <c r="AE37780" s="74"/>
      <c r="AF37780" s="74"/>
      <c r="BX37780" s="73"/>
      <c r="BY37780" s="74"/>
      <c r="BZ37780" s="74"/>
      <c r="CA37780" s="74"/>
      <c r="CF37780" s="79"/>
      <c r="CL37780" s="79"/>
    </row>
    <row r="37781" spans="30:90">
      <c r="AD37781" s="73"/>
      <c r="AE37781" s="74"/>
      <c r="AF37781" s="74"/>
      <c r="BX37781" s="73"/>
      <c r="BY37781" s="74"/>
      <c r="BZ37781" s="74"/>
      <c r="CA37781" s="74"/>
      <c r="CF37781" s="79"/>
      <c r="CL37781" s="79"/>
    </row>
    <row r="37782" spans="30:90">
      <c r="AD37782" s="73"/>
      <c r="AE37782" s="74"/>
      <c r="AF37782" s="74"/>
      <c r="BX37782" s="73"/>
      <c r="BY37782" s="74"/>
      <c r="BZ37782" s="74"/>
      <c r="CA37782" s="74"/>
      <c r="CF37782" s="79"/>
      <c r="CL37782" s="79"/>
    </row>
    <row r="37783" spans="30:90">
      <c r="AD37783" s="73"/>
      <c r="AE37783" s="74"/>
      <c r="AF37783" s="74"/>
      <c r="BX37783" s="73"/>
      <c r="BY37783" s="74"/>
      <c r="BZ37783" s="74"/>
      <c r="CA37783" s="74"/>
      <c r="CF37783" s="79"/>
      <c r="CL37783" s="79"/>
    </row>
    <row r="37784" spans="30:90">
      <c r="AD37784" s="73"/>
      <c r="AE37784" s="74"/>
      <c r="AF37784" s="74"/>
      <c r="BX37784" s="73"/>
      <c r="BY37784" s="74"/>
      <c r="BZ37784" s="74"/>
      <c r="CA37784" s="74"/>
      <c r="CF37784" s="79"/>
      <c r="CL37784" s="79"/>
    </row>
    <row r="37785" spans="30:90">
      <c r="AD37785" s="73"/>
      <c r="AE37785" s="74"/>
      <c r="AF37785" s="74"/>
      <c r="BX37785" s="73"/>
      <c r="BY37785" s="74"/>
      <c r="BZ37785" s="74"/>
      <c r="CA37785" s="74"/>
      <c r="CF37785" s="79"/>
      <c r="CL37785" s="79"/>
    </row>
    <row r="37786" spans="30:90">
      <c r="AD37786" s="73"/>
      <c r="AE37786" s="74"/>
      <c r="AF37786" s="74"/>
      <c r="BX37786" s="73"/>
      <c r="BY37786" s="74"/>
      <c r="BZ37786" s="74"/>
      <c r="CA37786" s="74"/>
      <c r="CF37786" s="79"/>
      <c r="CL37786" s="79"/>
    </row>
    <row r="37787" spans="30:90">
      <c r="AD37787" s="73"/>
      <c r="AE37787" s="74"/>
      <c r="AF37787" s="74"/>
      <c r="BX37787" s="73"/>
      <c r="BY37787" s="74"/>
      <c r="BZ37787" s="74"/>
      <c r="CA37787" s="74"/>
      <c r="CF37787" s="79"/>
      <c r="CL37787" s="79"/>
    </row>
    <row r="37788" spans="30:90">
      <c r="AD37788" s="73"/>
      <c r="AE37788" s="74"/>
      <c r="AF37788" s="74"/>
      <c r="BX37788" s="73"/>
      <c r="BY37788" s="74"/>
      <c r="BZ37788" s="74"/>
      <c r="CA37788" s="74"/>
      <c r="CF37788" s="79"/>
      <c r="CL37788" s="79"/>
    </row>
    <row r="37789" spans="30:90">
      <c r="AD37789" s="73"/>
      <c r="AE37789" s="74"/>
      <c r="AF37789" s="74"/>
      <c r="BX37789" s="73"/>
      <c r="BY37789" s="74"/>
      <c r="BZ37789" s="74"/>
      <c r="CA37789" s="74"/>
      <c r="CF37789" s="79"/>
      <c r="CL37789" s="79"/>
    </row>
    <row r="37790" spans="30:90">
      <c r="AD37790" s="73"/>
      <c r="AE37790" s="74"/>
      <c r="AF37790" s="74"/>
      <c r="BX37790" s="73"/>
      <c r="BY37790" s="74"/>
      <c r="BZ37790" s="74"/>
      <c r="CA37790" s="74"/>
      <c r="CF37790" s="79"/>
      <c r="CL37790" s="79"/>
    </row>
    <row r="37791" spans="30:90">
      <c r="AD37791" s="73"/>
      <c r="AE37791" s="74"/>
      <c r="AF37791" s="74"/>
      <c r="BX37791" s="73"/>
      <c r="BY37791" s="74"/>
      <c r="BZ37791" s="74"/>
      <c r="CA37791" s="74"/>
      <c r="CF37791" s="79"/>
      <c r="CL37791" s="79"/>
    </row>
    <row r="37792" spans="30:90">
      <c r="AD37792" s="73"/>
      <c r="AE37792" s="74"/>
      <c r="AF37792" s="74"/>
      <c r="BX37792" s="73"/>
      <c r="BY37792" s="74"/>
      <c r="BZ37792" s="74"/>
      <c r="CA37792" s="74"/>
      <c r="CF37792" s="79"/>
      <c r="CL37792" s="79"/>
    </row>
    <row r="37793" spans="30:90">
      <c r="AD37793" s="73"/>
      <c r="AE37793" s="74"/>
      <c r="AF37793" s="74"/>
      <c r="BX37793" s="73"/>
      <c r="BY37793" s="74"/>
      <c r="BZ37793" s="74"/>
      <c r="CA37793" s="74"/>
      <c r="CF37793" s="79"/>
      <c r="CL37793" s="79"/>
    </row>
    <row r="37794" spans="30:90">
      <c r="AD37794" s="73"/>
      <c r="AE37794" s="74"/>
      <c r="AF37794" s="74"/>
      <c r="BX37794" s="73"/>
      <c r="BY37794" s="74"/>
      <c r="BZ37794" s="74"/>
      <c r="CA37794" s="74"/>
      <c r="CF37794" s="79"/>
      <c r="CL37794" s="79"/>
    </row>
    <row r="37795" spans="30:90">
      <c r="AD37795" s="73"/>
      <c r="AE37795" s="74"/>
      <c r="AF37795" s="74"/>
      <c r="BX37795" s="73"/>
      <c r="BY37795" s="74"/>
      <c r="BZ37795" s="74"/>
      <c r="CA37795" s="74"/>
      <c r="CF37795" s="79"/>
      <c r="CL37795" s="79"/>
    </row>
    <row r="37796" spans="30:90">
      <c r="AD37796" s="73"/>
      <c r="AE37796" s="74"/>
      <c r="AF37796" s="74"/>
      <c r="BX37796" s="73"/>
      <c r="BY37796" s="74"/>
      <c r="BZ37796" s="74"/>
      <c r="CA37796" s="74"/>
      <c r="CF37796" s="79"/>
      <c r="CL37796" s="79"/>
    </row>
    <row r="37797" spans="30:90">
      <c r="AD37797" s="73"/>
      <c r="AE37797" s="74"/>
      <c r="AF37797" s="74"/>
      <c r="BX37797" s="73"/>
      <c r="BY37797" s="74"/>
      <c r="BZ37797" s="74"/>
      <c r="CA37797" s="74"/>
      <c r="CF37797" s="79"/>
      <c r="CL37797" s="79"/>
    </row>
    <row r="37798" spans="30:90">
      <c r="AD37798" s="73"/>
      <c r="AE37798" s="74"/>
      <c r="AF37798" s="74"/>
      <c r="BX37798" s="73"/>
      <c r="BY37798" s="74"/>
      <c r="BZ37798" s="74"/>
      <c r="CA37798" s="74"/>
      <c r="CF37798" s="79"/>
      <c r="CL37798" s="79"/>
    </row>
    <row r="37799" spans="30:90">
      <c r="AD37799" s="73"/>
      <c r="AE37799" s="74"/>
      <c r="AF37799" s="74"/>
      <c r="BX37799" s="73"/>
      <c r="BY37799" s="74"/>
      <c r="BZ37799" s="74"/>
      <c r="CA37799" s="74"/>
      <c r="CF37799" s="79"/>
      <c r="CL37799" s="79"/>
    </row>
    <row r="37800" spans="30:90">
      <c r="AD37800" s="73"/>
      <c r="AE37800" s="74"/>
      <c r="AF37800" s="74"/>
      <c r="BX37800" s="73"/>
      <c r="BY37800" s="74"/>
      <c r="BZ37800" s="74"/>
      <c r="CA37800" s="74"/>
      <c r="CF37800" s="79"/>
      <c r="CL37800" s="79"/>
    </row>
    <row r="37801" spans="30:90">
      <c r="AD37801" s="73"/>
      <c r="AE37801" s="74"/>
      <c r="AF37801" s="74"/>
      <c r="BX37801" s="73"/>
      <c r="BY37801" s="74"/>
      <c r="BZ37801" s="74"/>
      <c r="CA37801" s="74"/>
      <c r="CF37801" s="79"/>
      <c r="CL37801" s="79"/>
    </row>
    <row r="37802" spans="30:90">
      <c r="AD37802" s="73"/>
      <c r="AE37802" s="74"/>
      <c r="AF37802" s="74"/>
      <c r="BX37802" s="73"/>
      <c r="BY37802" s="74"/>
      <c r="BZ37802" s="74"/>
      <c r="CA37802" s="74"/>
      <c r="CF37802" s="79"/>
      <c r="CL37802" s="79"/>
    </row>
    <row r="37803" spans="30:90">
      <c r="AD37803" s="73"/>
      <c r="AE37803" s="74"/>
      <c r="AF37803" s="74"/>
      <c r="BX37803" s="73"/>
      <c r="BY37803" s="74"/>
      <c r="BZ37803" s="74"/>
      <c r="CA37803" s="74"/>
      <c r="CF37803" s="79"/>
      <c r="CL37803" s="79"/>
    </row>
    <row r="37804" spans="30:90">
      <c r="AD37804" s="73"/>
      <c r="AE37804" s="74"/>
      <c r="AF37804" s="74"/>
      <c r="BX37804" s="73"/>
      <c r="BY37804" s="74"/>
      <c r="BZ37804" s="74"/>
      <c r="CA37804" s="74"/>
      <c r="CF37804" s="79"/>
      <c r="CL37804" s="79"/>
    </row>
    <row r="37805" spans="30:90">
      <c r="AD37805" s="73"/>
      <c r="AE37805" s="74"/>
      <c r="AF37805" s="74"/>
      <c r="BX37805" s="73"/>
      <c r="BY37805" s="74"/>
      <c r="BZ37805" s="74"/>
      <c r="CA37805" s="74"/>
      <c r="CF37805" s="79"/>
      <c r="CL37805" s="79"/>
    </row>
    <row r="37806" spans="30:90">
      <c r="AD37806" s="73"/>
      <c r="AE37806" s="74"/>
      <c r="AF37806" s="74"/>
      <c r="BX37806" s="73"/>
      <c r="BY37806" s="74"/>
      <c r="BZ37806" s="74"/>
      <c r="CA37806" s="74"/>
      <c r="CF37806" s="79"/>
      <c r="CL37806" s="79"/>
    </row>
    <row r="37807" spans="30:90">
      <c r="AD37807" s="73"/>
      <c r="AE37807" s="74"/>
      <c r="AF37807" s="74"/>
      <c r="BX37807" s="73"/>
      <c r="BY37807" s="74"/>
      <c r="BZ37807" s="74"/>
      <c r="CA37807" s="74"/>
      <c r="CF37807" s="79"/>
      <c r="CL37807" s="79"/>
    </row>
    <row r="37808" spans="30:90">
      <c r="AD37808" s="73"/>
      <c r="AE37808" s="74"/>
      <c r="AF37808" s="74"/>
      <c r="BX37808" s="73"/>
      <c r="BY37808" s="74"/>
      <c r="BZ37808" s="74"/>
      <c r="CA37808" s="74"/>
      <c r="CF37808" s="79"/>
      <c r="CL37808" s="79"/>
    </row>
    <row r="37809" spans="30:90">
      <c r="AD37809" s="73"/>
      <c r="AE37809" s="74"/>
      <c r="AF37809" s="74"/>
      <c r="BX37809" s="73"/>
      <c r="BY37809" s="74"/>
      <c r="BZ37809" s="74"/>
      <c r="CA37809" s="74"/>
      <c r="CF37809" s="79"/>
      <c r="CL37809" s="79"/>
    </row>
    <row r="37810" spans="30:90">
      <c r="AD37810" s="73"/>
      <c r="AE37810" s="74"/>
      <c r="AF37810" s="74"/>
      <c r="BX37810" s="73"/>
      <c r="BY37810" s="74"/>
      <c r="BZ37810" s="74"/>
      <c r="CA37810" s="74"/>
      <c r="CF37810" s="79"/>
      <c r="CL37810" s="79"/>
    </row>
    <row r="37811" spans="30:90">
      <c r="AD37811" s="73"/>
      <c r="AE37811" s="74"/>
      <c r="AF37811" s="74"/>
      <c r="BX37811" s="73"/>
      <c r="BY37811" s="74"/>
      <c r="BZ37811" s="74"/>
      <c r="CA37811" s="74"/>
      <c r="CF37811" s="79"/>
      <c r="CL37811" s="79"/>
    </row>
    <row r="37812" spans="30:90">
      <c r="AD37812" s="73"/>
      <c r="AE37812" s="74"/>
      <c r="AF37812" s="74"/>
      <c r="BX37812" s="73"/>
      <c r="BY37812" s="74"/>
      <c r="BZ37812" s="74"/>
      <c r="CA37812" s="74"/>
      <c r="CF37812" s="79"/>
      <c r="CL37812" s="79"/>
    </row>
    <row r="37813" spans="30:90">
      <c r="AD37813" s="73"/>
      <c r="AE37813" s="74"/>
      <c r="AF37813" s="74"/>
      <c r="BX37813" s="73"/>
      <c r="BY37813" s="74"/>
      <c r="BZ37813" s="74"/>
      <c r="CA37813" s="74"/>
      <c r="CF37813" s="79"/>
      <c r="CL37813" s="79"/>
    </row>
    <row r="37814" spans="30:90">
      <c r="AD37814" s="73"/>
      <c r="AE37814" s="74"/>
      <c r="AF37814" s="74"/>
      <c r="BX37814" s="73"/>
      <c r="BY37814" s="74"/>
      <c r="BZ37814" s="74"/>
      <c r="CA37814" s="74"/>
      <c r="CF37814" s="79"/>
      <c r="CL37814" s="79"/>
    </row>
    <row r="37815" spans="30:90">
      <c r="AD37815" s="73"/>
      <c r="AE37815" s="74"/>
      <c r="AF37815" s="74"/>
      <c r="BX37815" s="73"/>
      <c r="BY37815" s="74"/>
      <c r="BZ37815" s="74"/>
      <c r="CA37815" s="74"/>
      <c r="CF37815" s="79"/>
      <c r="CL37815" s="79"/>
    </row>
    <row r="37816" spans="30:90">
      <c r="AD37816" s="73"/>
      <c r="AE37816" s="74"/>
      <c r="AF37816" s="74"/>
      <c r="BX37816" s="73"/>
      <c r="BY37816" s="74"/>
      <c r="BZ37816" s="74"/>
      <c r="CA37816" s="74"/>
      <c r="CF37816" s="79"/>
      <c r="CL37816" s="79"/>
    </row>
    <row r="37817" spans="30:90">
      <c r="AD37817" s="73"/>
      <c r="AE37817" s="74"/>
      <c r="AF37817" s="74"/>
      <c r="BX37817" s="73"/>
      <c r="BY37817" s="74"/>
      <c r="BZ37817" s="74"/>
      <c r="CA37817" s="74"/>
      <c r="CF37817" s="79"/>
      <c r="CL37817" s="79"/>
    </row>
    <row r="37818" spans="30:90">
      <c r="AD37818" s="73"/>
      <c r="AE37818" s="74"/>
      <c r="AF37818" s="74"/>
      <c r="BX37818" s="73"/>
      <c r="BY37818" s="74"/>
      <c r="BZ37818" s="74"/>
      <c r="CA37818" s="74"/>
      <c r="CF37818" s="79"/>
      <c r="CL37818" s="79"/>
    </row>
    <row r="37819" spans="30:90">
      <c r="AD37819" s="73"/>
      <c r="AE37819" s="74"/>
      <c r="AF37819" s="74"/>
      <c r="BX37819" s="73"/>
      <c r="BY37819" s="74"/>
      <c r="BZ37819" s="74"/>
      <c r="CA37819" s="74"/>
      <c r="CF37819" s="79"/>
      <c r="CL37819" s="79"/>
    </row>
    <row r="37820" spans="30:90">
      <c r="AD37820" s="73"/>
      <c r="AE37820" s="74"/>
      <c r="AF37820" s="74"/>
      <c r="BX37820" s="73"/>
      <c r="BY37820" s="74"/>
      <c r="BZ37820" s="74"/>
      <c r="CA37820" s="74"/>
      <c r="CF37820" s="79"/>
      <c r="CL37820" s="79"/>
    </row>
    <row r="37821" spans="30:90">
      <c r="AD37821" s="73"/>
      <c r="AE37821" s="74"/>
      <c r="AF37821" s="74"/>
      <c r="BX37821" s="73"/>
      <c r="BY37821" s="74"/>
      <c r="BZ37821" s="74"/>
      <c r="CA37821" s="74"/>
      <c r="CF37821" s="79"/>
      <c r="CL37821" s="79"/>
    </row>
    <row r="37822" spans="30:90">
      <c r="AD37822" s="73"/>
      <c r="AE37822" s="74"/>
      <c r="AF37822" s="74"/>
      <c r="BX37822" s="73"/>
      <c r="BY37822" s="74"/>
      <c r="BZ37822" s="74"/>
      <c r="CA37822" s="74"/>
      <c r="CF37822" s="79"/>
      <c r="CL37822" s="79"/>
    </row>
    <row r="37823" spans="30:90">
      <c r="AD37823" s="73"/>
      <c r="AE37823" s="74"/>
      <c r="AF37823" s="74"/>
      <c r="BX37823" s="73"/>
      <c r="BY37823" s="74"/>
      <c r="BZ37823" s="74"/>
      <c r="CA37823" s="74"/>
      <c r="CF37823" s="79"/>
      <c r="CL37823" s="79"/>
    </row>
    <row r="37824" spans="30:90">
      <c r="AD37824" s="73"/>
      <c r="AE37824" s="74"/>
      <c r="AF37824" s="74"/>
      <c r="BX37824" s="73"/>
      <c r="BY37824" s="74"/>
      <c r="BZ37824" s="74"/>
      <c r="CA37824" s="74"/>
      <c r="CF37824" s="79"/>
      <c r="CL37824" s="79"/>
    </row>
    <row r="37825" spans="30:90">
      <c r="AD37825" s="73"/>
      <c r="AE37825" s="74"/>
      <c r="AF37825" s="74"/>
      <c r="BX37825" s="73"/>
      <c r="BY37825" s="74"/>
      <c r="BZ37825" s="74"/>
      <c r="CA37825" s="74"/>
      <c r="CF37825" s="79"/>
      <c r="CL37825" s="79"/>
    </row>
    <row r="37826" spans="30:90">
      <c r="AD37826" s="73"/>
      <c r="AE37826" s="74"/>
      <c r="AF37826" s="74"/>
      <c r="BX37826" s="73"/>
      <c r="BY37826" s="74"/>
      <c r="BZ37826" s="74"/>
      <c r="CA37826" s="74"/>
      <c r="CF37826" s="79"/>
      <c r="CL37826" s="79"/>
    </row>
    <row r="37827" spans="30:90">
      <c r="AD37827" s="73"/>
      <c r="AE37827" s="74"/>
      <c r="AF37827" s="74"/>
      <c r="BX37827" s="73"/>
      <c r="BY37827" s="74"/>
      <c r="BZ37827" s="74"/>
      <c r="CA37827" s="74"/>
      <c r="CF37827" s="79"/>
      <c r="CL37827" s="79"/>
    </row>
    <row r="37828" spans="30:90">
      <c r="AD37828" s="73"/>
      <c r="AE37828" s="74"/>
      <c r="AF37828" s="74"/>
      <c r="BX37828" s="73"/>
      <c r="BY37828" s="74"/>
      <c r="BZ37828" s="74"/>
      <c r="CA37828" s="74"/>
      <c r="CF37828" s="79"/>
      <c r="CL37828" s="79"/>
    </row>
    <row r="37829" spans="30:90">
      <c r="AD37829" s="73"/>
      <c r="AE37829" s="74"/>
      <c r="AF37829" s="74"/>
      <c r="BX37829" s="73"/>
      <c r="BY37829" s="74"/>
      <c r="BZ37829" s="74"/>
      <c r="CA37829" s="74"/>
      <c r="CF37829" s="79"/>
      <c r="CL37829" s="79"/>
    </row>
    <row r="37830" spans="30:90">
      <c r="AD37830" s="73"/>
      <c r="AE37830" s="74"/>
      <c r="AF37830" s="74"/>
      <c r="BX37830" s="73"/>
      <c r="BY37830" s="74"/>
      <c r="BZ37830" s="74"/>
      <c r="CA37830" s="74"/>
      <c r="CF37830" s="79"/>
      <c r="CL37830" s="79"/>
    </row>
    <row r="37831" spans="30:90">
      <c r="AD37831" s="73"/>
      <c r="AE37831" s="74"/>
      <c r="AF37831" s="74"/>
      <c r="BX37831" s="73"/>
      <c r="BY37831" s="74"/>
      <c r="BZ37831" s="74"/>
      <c r="CA37831" s="74"/>
      <c r="CF37831" s="79"/>
      <c r="CL37831" s="79"/>
    </row>
    <row r="37832" spans="30:90">
      <c r="AD37832" s="73"/>
      <c r="AE37832" s="74"/>
      <c r="AF37832" s="74"/>
      <c r="BX37832" s="73"/>
      <c r="BY37832" s="74"/>
      <c r="BZ37832" s="74"/>
      <c r="CA37832" s="74"/>
      <c r="CF37832" s="79"/>
      <c r="CL37832" s="79"/>
    </row>
    <row r="37833" spans="30:90">
      <c r="AD37833" s="73"/>
      <c r="AE37833" s="74"/>
      <c r="AF37833" s="74"/>
      <c r="BX37833" s="73"/>
      <c r="BY37833" s="74"/>
      <c r="BZ37833" s="74"/>
      <c r="CA37833" s="74"/>
      <c r="CF37833" s="79"/>
      <c r="CL37833" s="79"/>
    </row>
    <row r="37834" spans="30:90">
      <c r="AD37834" s="73"/>
      <c r="AE37834" s="74"/>
      <c r="AF37834" s="74"/>
      <c r="BX37834" s="73"/>
      <c r="BY37834" s="74"/>
      <c r="BZ37834" s="74"/>
      <c r="CA37834" s="74"/>
      <c r="CF37834" s="79"/>
      <c r="CL37834" s="79"/>
    </row>
    <row r="37835" spans="30:90">
      <c r="AD37835" s="73"/>
      <c r="AE37835" s="74"/>
      <c r="AF37835" s="74"/>
      <c r="BX37835" s="73"/>
      <c r="BY37835" s="74"/>
      <c r="BZ37835" s="74"/>
      <c r="CA37835" s="74"/>
      <c r="CF37835" s="79"/>
      <c r="CL37835" s="79"/>
    </row>
    <row r="37836" spans="30:90">
      <c r="AD37836" s="73"/>
      <c r="AE37836" s="74"/>
      <c r="AF37836" s="74"/>
      <c r="BX37836" s="73"/>
      <c r="BY37836" s="74"/>
      <c r="BZ37836" s="74"/>
      <c r="CA37836" s="74"/>
      <c r="CF37836" s="79"/>
      <c r="CL37836" s="79"/>
    </row>
    <row r="37837" spans="30:90">
      <c r="AD37837" s="73"/>
      <c r="AE37837" s="74"/>
      <c r="AF37837" s="74"/>
      <c r="BX37837" s="73"/>
      <c r="BY37837" s="74"/>
      <c r="BZ37837" s="74"/>
      <c r="CA37837" s="74"/>
      <c r="CF37837" s="79"/>
      <c r="CL37837" s="79"/>
    </row>
    <row r="37838" spans="30:90">
      <c r="AD37838" s="73"/>
      <c r="AE37838" s="74"/>
      <c r="AF37838" s="74"/>
      <c r="BX37838" s="73"/>
      <c r="BY37838" s="74"/>
      <c r="BZ37838" s="74"/>
      <c r="CA37838" s="74"/>
      <c r="CF37838" s="79"/>
      <c r="CL37838" s="79"/>
    </row>
    <row r="37839" spans="30:90">
      <c r="AD37839" s="73"/>
      <c r="AE37839" s="74"/>
      <c r="AF37839" s="74"/>
      <c r="BX37839" s="73"/>
      <c r="BY37839" s="74"/>
      <c r="BZ37839" s="74"/>
      <c r="CA37839" s="74"/>
      <c r="CF37839" s="79"/>
      <c r="CL37839" s="79"/>
    </row>
    <row r="37840" spans="30:90">
      <c r="AD37840" s="73"/>
      <c r="AE37840" s="74"/>
      <c r="AF37840" s="74"/>
      <c r="BX37840" s="73"/>
      <c r="BY37840" s="74"/>
      <c r="BZ37840" s="74"/>
      <c r="CA37840" s="74"/>
      <c r="CF37840" s="79"/>
      <c r="CL37840" s="79"/>
    </row>
    <row r="37841" spans="30:90">
      <c r="AD37841" s="73"/>
      <c r="AE37841" s="74"/>
      <c r="AF37841" s="74"/>
      <c r="BX37841" s="73"/>
      <c r="BY37841" s="74"/>
      <c r="BZ37841" s="74"/>
      <c r="CA37841" s="74"/>
      <c r="CF37841" s="79"/>
      <c r="CL37841" s="79"/>
    </row>
    <row r="37842" spans="30:90">
      <c r="AD37842" s="73"/>
      <c r="AE37842" s="74"/>
      <c r="AF37842" s="74"/>
      <c r="BX37842" s="73"/>
      <c r="BY37842" s="74"/>
      <c r="BZ37842" s="74"/>
      <c r="CA37842" s="74"/>
      <c r="CF37842" s="79"/>
      <c r="CL37842" s="79"/>
    </row>
    <row r="37843" spans="30:90">
      <c r="AD37843" s="73"/>
      <c r="AE37843" s="74"/>
      <c r="AF37843" s="74"/>
      <c r="BX37843" s="73"/>
      <c r="BY37843" s="74"/>
      <c r="BZ37843" s="74"/>
      <c r="CA37843" s="74"/>
      <c r="CF37843" s="79"/>
      <c r="CL37843" s="79"/>
    </row>
    <row r="37844" spans="30:90">
      <c r="AD37844" s="73"/>
      <c r="AE37844" s="74"/>
      <c r="AF37844" s="74"/>
      <c r="BX37844" s="73"/>
      <c r="BY37844" s="74"/>
      <c r="BZ37844" s="74"/>
      <c r="CA37844" s="74"/>
      <c r="CF37844" s="79"/>
      <c r="CL37844" s="79"/>
    </row>
    <row r="37845" spans="30:90">
      <c r="AD37845" s="73"/>
      <c r="AE37845" s="74"/>
      <c r="AF37845" s="74"/>
      <c r="BX37845" s="73"/>
      <c r="BY37845" s="74"/>
      <c r="BZ37845" s="74"/>
      <c r="CA37845" s="74"/>
      <c r="CF37845" s="79"/>
      <c r="CL37845" s="79"/>
    </row>
    <row r="37846" spans="30:90">
      <c r="AD37846" s="73"/>
      <c r="AE37846" s="74"/>
      <c r="AF37846" s="74"/>
      <c r="BX37846" s="73"/>
      <c r="BY37846" s="74"/>
      <c r="BZ37846" s="74"/>
      <c r="CA37846" s="74"/>
      <c r="CF37846" s="79"/>
      <c r="CL37846" s="79"/>
    </row>
    <row r="37847" spans="30:90">
      <c r="AD37847" s="73"/>
      <c r="AE37847" s="74"/>
      <c r="AF37847" s="74"/>
      <c r="BX37847" s="73"/>
      <c r="BY37847" s="74"/>
      <c r="BZ37847" s="74"/>
      <c r="CA37847" s="74"/>
      <c r="CF37847" s="79"/>
      <c r="CL37847" s="79"/>
    </row>
    <row r="37848" spans="30:90">
      <c r="AD37848" s="73"/>
      <c r="AE37848" s="74"/>
      <c r="AF37848" s="74"/>
      <c r="BX37848" s="73"/>
      <c r="BY37848" s="74"/>
      <c r="BZ37848" s="74"/>
      <c r="CA37848" s="74"/>
      <c r="CF37848" s="79"/>
      <c r="CL37848" s="79"/>
    </row>
    <row r="37849" spans="30:90">
      <c r="AD37849" s="73"/>
      <c r="AE37849" s="74"/>
      <c r="AF37849" s="74"/>
      <c r="BX37849" s="73"/>
      <c r="BY37849" s="74"/>
      <c r="BZ37849" s="74"/>
      <c r="CA37849" s="74"/>
      <c r="CF37849" s="79"/>
      <c r="CL37849" s="79"/>
    </row>
    <row r="37850" spans="30:90">
      <c r="AD37850" s="73"/>
      <c r="AE37850" s="74"/>
      <c r="AF37850" s="74"/>
      <c r="BX37850" s="73"/>
      <c r="BY37850" s="74"/>
      <c r="BZ37850" s="74"/>
      <c r="CA37850" s="74"/>
      <c r="CF37850" s="79"/>
      <c r="CL37850" s="79"/>
    </row>
    <row r="37851" spans="30:90">
      <c r="AD37851" s="73"/>
      <c r="AE37851" s="74"/>
      <c r="AF37851" s="74"/>
      <c r="BX37851" s="73"/>
      <c r="BY37851" s="74"/>
      <c r="BZ37851" s="74"/>
      <c r="CA37851" s="74"/>
      <c r="CF37851" s="79"/>
      <c r="CL37851" s="79"/>
    </row>
    <row r="37852" spans="30:90">
      <c r="AD37852" s="73"/>
      <c r="AE37852" s="74"/>
      <c r="AF37852" s="74"/>
      <c r="BX37852" s="73"/>
      <c r="BY37852" s="74"/>
      <c r="BZ37852" s="74"/>
      <c r="CA37852" s="74"/>
      <c r="CF37852" s="79"/>
      <c r="CL37852" s="79"/>
    </row>
    <row r="37853" spans="30:90">
      <c r="AD37853" s="73"/>
      <c r="AE37853" s="74"/>
      <c r="AF37853" s="74"/>
      <c r="BX37853" s="73"/>
      <c r="BY37853" s="74"/>
      <c r="BZ37853" s="74"/>
      <c r="CA37853" s="74"/>
      <c r="CF37853" s="79"/>
      <c r="CL37853" s="79"/>
    </row>
    <row r="37854" spans="30:90">
      <c r="AD37854" s="73"/>
      <c r="AE37854" s="74"/>
      <c r="AF37854" s="74"/>
      <c r="BX37854" s="73"/>
      <c r="BY37854" s="74"/>
      <c r="BZ37854" s="74"/>
      <c r="CA37854" s="74"/>
      <c r="CF37854" s="79"/>
      <c r="CL37854" s="79"/>
    </row>
    <row r="37855" spans="30:90">
      <c r="AD37855" s="73"/>
      <c r="AE37855" s="74"/>
      <c r="AF37855" s="74"/>
      <c r="BX37855" s="73"/>
      <c r="BY37855" s="74"/>
      <c r="BZ37855" s="74"/>
      <c r="CA37855" s="74"/>
      <c r="CF37855" s="79"/>
      <c r="CL37855" s="79"/>
    </row>
    <row r="37856" spans="30:90">
      <c r="AD37856" s="73"/>
      <c r="AE37856" s="74"/>
      <c r="AF37856" s="74"/>
      <c r="BX37856" s="73"/>
      <c r="BY37856" s="74"/>
      <c r="BZ37856" s="74"/>
      <c r="CA37856" s="74"/>
      <c r="CF37856" s="79"/>
      <c r="CL37856" s="79"/>
    </row>
    <row r="37857" spans="30:90">
      <c r="AD37857" s="73"/>
      <c r="AE37857" s="74"/>
      <c r="AF37857" s="74"/>
      <c r="BX37857" s="73"/>
      <c r="BY37857" s="74"/>
      <c r="BZ37857" s="74"/>
      <c r="CA37857" s="74"/>
      <c r="CF37857" s="79"/>
      <c r="CL37857" s="79"/>
    </row>
    <row r="37858" spans="30:90">
      <c r="AD37858" s="73"/>
      <c r="AE37858" s="74"/>
      <c r="AF37858" s="74"/>
      <c r="BX37858" s="73"/>
      <c r="BY37858" s="74"/>
      <c r="BZ37858" s="74"/>
      <c r="CA37858" s="74"/>
      <c r="CF37858" s="79"/>
      <c r="CL37858" s="79"/>
    </row>
    <row r="37859" spans="30:90">
      <c r="AD37859" s="73"/>
      <c r="AE37859" s="74"/>
      <c r="AF37859" s="74"/>
      <c r="BX37859" s="73"/>
      <c r="BY37859" s="74"/>
      <c r="BZ37859" s="74"/>
      <c r="CA37859" s="74"/>
      <c r="CF37859" s="79"/>
      <c r="CL37859" s="79"/>
    </row>
    <row r="37860" spans="30:90">
      <c r="AD37860" s="73"/>
      <c r="AE37860" s="74"/>
      <c r="AF37860" s="74"/>
      <c r="BX37860" s="73"/>
      <c r="BY37860" s="74"/>
      <c r="BZ37860" s="74"/>
      <c r="CA37860" s="74"/>
      <c r="CF37860" s="79"/>
      <c r="CL37860" s="79"/>
    </row>
    <row r="37861" spans="30:90">
      <c r="AD37861" s="73"/>
      <c r="AE37861" s="74"/>
      <c r="AF37861" s="74"/>
      <c r="BX37861" s="73"/>
      <c r="BY37861" s="74"/>
      <c r="BZ37861" s="74"/>
      <c r="CA37861" s="74"/>
      <c r="CF37861" s="79"/>
      <c r="CL37861" s="79"/>
    </row>
    <row r="37862" spans="30:90">
      <c r="AD37862" s="73"/>
      <c r="AE37862" s="74"/>
      <c r="AF37862" s="74"/>
      <c r="BX37862" s="73"/>
      <c r="BY37862" s="74"/>
      <c r="BZ37862" s="74"/>
      <c r="CA37862" s="74"/>
      <c r="CF37862" s="79"/>
      <c r="CL37862" s="79"/>
    </row>
    <row r="37863" spans="30:90">
      <c r="AD37863" s="73"/>
      <c r="AE37863" s="74"/>
      <c r="AF37863" s="74"/>
      <c r="BX37863" s="73"/>
      <c r="BY37863" s="74"/>
      <c r="BZ37863" s="74"/>
      <c r="CA37863" s="74"/>
      <c r="CF37863" s="79"/>
      <c r="CL37863" s="79"/>
    </row>
    <row r="37864" spans="30:90">
      <c r="AD37864" s="73"/>
      <c r="AE37864" s="74"/>
      <c r="AF37864" s="74"/>
      <c r="BX37864" s="73"/>
      <c r="BY37864" s="74"/>
      <c r="BZ37864" s="74"/>
      <c r="CA37864" s="74"/>
      <c r="CF37864" s="79"/>
      <c r="CL37864" s="79"/>
    </row>
    <row r="37865" spans="30:90">
      <c r="AD37865" s="73"/>
      <c r="AE37865" s="74"/>
      <c r="AF37865" s="74"/>
      <c r="BX37865" s="73"/>
      <c r="BY37865" s="74"/>
      <c r="BZ37865" s="74"/>
      <c r="CA37865" s="74"/>
      <c r="CF37865" s="79"/>
      <c r="CL37865" s="79"/>
    </row>
    <row r="37866" spans="30:90">
      <c r="AD37866" s="73"/>
      <c r="AE37866" s="74"/>
      <c r="AF37866" s="74"/>
      <c r="BX37866" s="73"/>
      <c r="BY37866" s="74"/>
      <c r="BZ37866" s="74"/>
      <c r="CA37866" s="74"/>
      <c r="CF37866" s="79"/>
      <c r="CL37866" s="79"/>
    </row>
    <row r="37867" spans="30:90">
      <c r="AD37867" s="73"/>
      <c r="AE37867" s="74"/>
      <c r="AF37867" s="74"/>
      <c r="BX37867" s="73"/>
      <c r="BY37867" s="74"/>
      <c r="BZ37867" s="74"/>
      <c r="CA37867" s="74"/>
      <c r="CF37867" s="79"/>
      <c r="CL37867" s="79"/>
    </row>
    <row r="37868" spans="30:90">
      <c r="AD37868" s="73"/>
      <c r="AE37868" s="74"/>
      <c r="AF37868" s="74"/>
      <c r="BX37868" s="73"/>
      <c r="BY37868" s="74"/>
      <c r="BZ37868" s="74"/>
      <c r="CA37868" s="74"/>
      <c r="CF37868" s="79"/>
      <c r="CL37868" s="79"/>
    </row>
    <row r="37869" spans="30:90">
      <c r="AD37869" s="73"/>
      <c r="AE37869" s="74"/>
      <c r="AF37869" s="74"/>
      <c r="BX37869" s="73"/>
      <c r="BY37869" s="74"/>
      <c r="BZ37869" s="74"/>
      <c r="CA37869" s="74"/>
      <c r="CF37869" s="79"/>
      <c r="CL37869" s="79"/>
    </row>
    <row r="37870" spans="30:90">
      <c r="AD37870" s="73"/>
      <c r="AE37870" s="74"/>
      <c r="AF37870" s="74"/>
      <c r="BX37870" s="73"/>
      <c r="BY37870" s="74"/>
      <c r="BZ37870" s="74"/>
      <c r="CA37870" s="74"/>
      <c r="CF37870" s="79"/>
      <c r="CL37870" s="79"/>
    </row>
    <row r="37871" spans="30:90">
      <c r="AD37871" s="73"/>
      <c r="AE37871" s="74"/>
      <c r="AF37871" s="74"/>
      <c r="BX37871" s="73"/>
      <c r="BY37871" s="74"/>
      <c r="BZ37871" s="74"/>
      <c r="CA37871" s="74"/>
      <c r="CF37871" s="79"/>
      <c r="CL37871" s="79"/>
    </row>
    <row r="37872" spans="30:90">
      <c r="AD37872" s="73"/>
      <c r="AE37872" s="74"/>
      <c r="AF37872" s="74"/>
      <c r="BX37872" s="73"/>
      <c r="BY37872" s="74"/>
      <c r="BZ37872" s="74"/>
      <c r="CA37872" s="74"/>
      <c r="CF37872" s="79"/>
      <c r="CL37872" s="79"/>
    </row>
    <row r="37873" spans="30:90">
      <c r="AD37873" s="73"/>
      <c r="AE37873" s="74"/>
      <c r="AF37873" s="74"/>
      <c r="BX37873" s="73"/>
      <c r="BY37873" s="74"/>
      <c r="BZ37873" s="74"/>
      <c r="CA37873" s="74"/>
      <c r="CF37873" s="79"/>
      <c r="CL37873" s="79"/>
    </row>
    <row r="37874" spans="30:90">
      <c r="AD37874" s="73"/>
      <c r="AE37874" s="74"/>
      <c r="AF37874" s="74"/>
      <c r="BX37874" s="73"/>
      <c r="BY37874" s="74"/>
      <c r="BZ37874" s="74"/>
      <c r="CA37874" s="74"/>
      <c r="CF37874" s="79"/>
      <c r="CL37874" s="79"/>
    </row>
    <row r="37875" spans="30:90">
      <c r="AD37875" s="73"/>
      <c r="AE37875" s="74"/>
      <c r="AF37875" s="74"/>
      <c r="BX37875" s="73"/>
      <c r="BY37875" s="74"/>
      <c r="BZ37875" s="74"/>
      <c r="CA37875" s="74"/>
      <c r="CF37875" s="79"/>
      <c r="CL37875" s="79"/>
    </row>
    <row r="37876" spans="30:90">
      <c r="AD37876" s="73"/>
      <c r="AE37876" s="74"/>
      <c r="AF37876" s="74"/>
      <c r="BX37876" s="73"/>
      <c r="BY37876" s="74"/>
      <c r="BZ37876" s="74"/>
      <c r="CA37876" s="74"/>
      <c r="CF37876" s="79"/>
      <c r="CL37876" s="79"/>
    </row>
    <row r="37877" spans="30:90">
      <c r="AD37877" s="73"/>
      <c r="AE37877" s="74"/>
      <c r="AF37877" s="74"/>
      <c r="BX37877" s="73"/>
      <c r="BY37877" s="74"/>
      <c r="BZ37877" s="74"/>
      <c r="CA37877" s="74"/>
      <c r="CF37877" s="79"/>
      <c r="CL37877" s="79"/>
    </row>
    <row r="37878" spans="30:90">
      <c r="AD37878" s="73"/>
      <c r="AE37878" s="74"/>
      <c r="AF37878" s="74"/>
      <c r="BX37878" s="73"/>
      <c r="BY37878" s="74"/>
      <c r="BZ37878" s="74"/>
      <c r="CA37878" s="74"/>
      <c r="CF37878" s="79"/>
      <c r="CL37878" s="79"/>
    </row>
    <row r="37879" spans="30:90">
      <c r="AD37879" s="73"/>
      <c r="AE37879" s="74"/>
      <c r="AF37879" s="74"/>
      <c r="BX37879" s="73"/>
      <c r="BY37879" s="74"/>
      <c r="BZ37879" s="74"/>
      <c r="CA37879" s="74"/>
      <c r="CF37879" s="79"/>
      <c r="CL37879" s="79"/>
    </row>
    <row r="37880" spans="30:90">
      <c r="AD37880" s="73"/>
      <c r="AE37880" s="74"/>
      <c r="AF37880" s="74"/>
      <c r="BX37880" s="73"/>
      <c r="BY37880" s="74"/>
      <c r="BZ37880" s="74"/>
      <c r="CA37880" s="74"/>
      <c r="CF37880" s="79"/>
      <c r="CL37880" s="79"/>
    </row>
    <row r="37881" spans="30:90">
      <c r="AD37881" s="73"/>
      <c r="AE37881" s="74"/>
      <c r="AF37881" s="74"/>
      <c r="BX37881" s="73"/>
      <c r="BY37881" s="74"/>
      <c r="BZ37881" s="74"/>
      <c r="CA37881" s="74"/>
      <c r="CF37881" s="79"/>
      <c r="CL37881" s="79"/>
    </row>
    <row r="37882" spans="30:90">
      <c r="AD37882" s="73"/>
      <c r="AE37882" s="74"/>
      <c r="AF37882" s="74"/>
      <c r="BX37882" s="73"/>
      <c r="BY37882" s="74"/>
      <c r="BZ37882" s="74"/>
      <c r="CA37882" s="74"/>
      <c r="CF37882" s="79"/>
      <c r="CL37882" s="79"/>
    </row>
    <row r="37883" spans="30:90">
      <c r="AD37883" s="73"/>
      <c r="AE37883" s="74"/>
      <c r="AF37883" s="74"/>
      <c r="BX37883" s="73"/>
      <c r="BY37883" s="74"/>
      <c r="BZ37883" s="74"/>
      <c r="CA37883" s="74"/>
      <c r="CF37883" s="79"/>
      <c r="CL37883" s="79"/>
    </row>
    <row r="37884" spans="30:90">
      <c r="AD37884" s="73"/>
      <c r="AE37884" s="74"/>
      <c r="AF37884" s="74"/>
      <c r="BX37884" s="73"/>
      <c r="BY37884" s="74"/>
      <c r="BZ37884" s="74"/>
      <c r="CA37884" s="74"/>
      <c r="CF37884" s="79"/>
      <c r="CL37884" s="79"/>
    </row>
    <row r="37885" spans="30:90">
      <c r="AD37885" s="73"/>
      <c r="AE37885" s="74"/>
      <c r="AF37885" s="74"/>
      <c r="BX37885" s="73"/>
      <c r="BY37885" s="74"/>
      <c r="BZ37885" s="74"/>
      <c r="CA37885" s="74"/>
      <c r="CF37885" s="79"/>
      <c r="CL37885" s="79"/>
    </row>
    <row r="37886" spans="30:90">
      <c r="AD37886" s="73"/>
      <c r="AE37886" s="74"/>
      <c r="AF37886" s="74"/>
      <c r="BX37886" s="73"/>
      <c r="BY37886" s="74"/>
      <c r="BZ37886" s="74"/>
      <c r="CA37886" s="74"/>
      <c r="CF37886" s="79"/>
      <c r="CL37886" s="79"/>
    </row>
    <row r="37887" spans="30:90">
      <c r="AD37887" s="73"/>
      <c r="AE37887" s="74"/>
      <c r="AF37887" s="74"/>
      <c r="BX37887" s="73"/>
      <c r="BY37887" s="74"/>
      <c r="BZ37887" s="74"/>
      <c r="CA37887" s="74"/>
      <c r="CF37887" s="79"/>
      <c r="CL37887" s="79"/>
    </row>
    <row r="37888" spans="30:90">
      <c r="AD37888" s="73"/>
      <c r="AE37888" s="74"/>
      <c r="AF37888" s="74"/>
      <c r="BX37888" s="73"/>
      <c r="BY37888" s="74"/>
      <c r="BZ37888" s="74"/>
      <c r="CA37888" s="74"/>
      <c r="CF37888" s="79"/>
      <c r="CL37888" s="79"/>
    </row>
    <row r="37889" spans="30:90">
      <c r="AD37889" s="73"/>
      <c r="AE37889" s="74"/>
      <c r="AF37889" s="74"/>
      <c r="BX37889" s="73"/>
      <c r="BY37889" s="74"/>
      <c r="BZ37889" s="74"/>
      <c r="CA37889" s="74"/>
      <c r="CF37889" s="79"/>
      <c r="CL37889" s="79"/>
    </row>
    <row r="37890" spans="30:90">
      <c r="AD37890" s="73"/>
      <c r="AE37890" s="74"/>
      <c r="AF37890" s="74"/>
      <c r="BX37890" s="73"/>
      <c r="BY37890" s="74"/>
      <c r="BZ37890" s="74"/>
      <c r="CA37890" s="74"/>
      <c r="CF37890" s="79"/>
      <c r="CL37890" s="79"/>
    </row>
    <row r="37891" spans="30:90">
      <c r="AD37891" s="73"/>
      <c r="AE37891" s="74"/>
      <c r="AF37891" s="74"/>
      <c r="BX37891" s="73"/>
      <c r="BY37891" s="74"/>
      <c r="BZ37891" s="74"/>
      <c r="CA37891" s="74"/>
      <c r="CF37891" s="79"/>
      <c r="CL37891" s="79"/>
    </row>
    <row r="37892" spans="30:90">
      <c r="AD37892" s="73"/>
      <c r="AE37892" s="74"/>
      <c r="AF37892" s="74"/>
      <c r="BX37892" s="73"/>
      <c r="BY37892" s="74"/>
      <c r="BZ37892" s="74"/>
      <c r="CA37892" s="74"/>
      <c r="CF37892" s="79"/>
      <c r="CL37892" s="79"/>
    </row>
    <row r="37893" spans="30:90">
      <c r="AD37893" s="73"/>
      <c r="AE37893" s="74"/>
      <c r="AF37893" s="74"/>
      <c r="BX37893" s="73"/>
      <c r="BY37893" s="74"/>
      <c r="BZ37893" s="74"/>
      <c r="CA37893" s="74"/>
      <c r="CF37893" s="79"/>
      <c r="CL37893" s="79"/>
    </row>
    <row r="37894" spans="30:90">
      <c r="AD37894" s="73"/>
      <c r="AE37894" s="74"/>
      <c r="AF37894" s="74"/>
      <c r="BX37894" s="73"/>
      <c r="BY37894" s="74"/>
      <c r="BZ37894" s="74"/>
      <c r="CA37894" s="74"/>
      <c r="CF37894" s="79"/>
      <c r="CL37894" s="79"/>
    </row>
    <row r="37895" spans="30:90">
      <c r="AD37895" s="73"/>
      <c r="AE37895" s="74"/>
      <c r="AF37895" s="74"/>
      <c r="BX37895" s="73"/>
      <c r="BY37895" s="74"/>
      <c r="BZ37895" s="74"/>
      <c r="CA37895" s="74"/>
      <c r="CF37895" s="79"/>
      <c r="CL37895" s="79"/>
    </row>
    <row r="37896" spans="30:90">
      <c r="AD37896" s="73"/>
      <c r="AE37896" s="74"/>
      <c r="AF37896" s="74"/>
      <c r="BX37896" s="73"/>
      <c r="BY37896" s="74"/>
      <c r="BZ37896" s="74"/>
      <c r="CA37896" s="74"/>
      <c r="CF37896" s="79"/>
      <c r="CL37896" s="79"/>
    </row>
    <row r="37897" spans="30:90">
      <c r="AD37897" s="73"/>
      <c r="AE37897" s="74"/>
      <c r="AF37897" s="74"/>
      <c r="BX37897" s="73"/>
      <c r="BY37897" s="74"/>
      <c r="BZ37897" s="74"/>
      <c r="CA37897" s="74"/>
      <c r="CF37897" s="79"/>
      <c r="CL37897" s="79"/>
    </row>
    <row r="37898" spans="30:90">
      <c r="AD37898" s="73"/>
      <c r="AE37898" s="74"/>
      <c r="AF37898" s="74"/>
      <c r="BX37898" s="73"/>
      <c r="BY37898" s="74"/>
      <c r="BZ37898" s="74"/>
      <c r="CA37898" s="74"/>
      <c r="CF37898" s="79"/>
      <c r="CL37898" s="79"/>
    </row>
    <row r="37899" spans="30:90">
      <c r="AD37899" s="73"/>
      <c r="AE37899" s="74"/>
      <c r="AF37899" s="74"/>
      <c r="BX37899" s="73"/>
      <c r="BY37899" s="74"/>
      <c r="BZ37899" s="74"/>
      <c r="CA37899" s="74"/>
      <c r="CF37899" s="79"/>
      <c r="CL37899" s="79"/>
    </row>
    <row r="37900" spans="30:90">
      <c r="AD37900" s="73"/>
      <c r="AE37900" s="74"/>
      <c r="AF37900" s="74"/>
      <c r="BX37900" s="73"/>
      <c r="BY37900" s="74"/>
      <c r="BZ37900" s="74"/>
      <c r="CA37900" s="74"/>
      <c r="CF37900" s="79"/>
      <c r="CL37900" s="79"/>
    </row>
    <row r="37901" spans="30:90">
      <c r="AD37901" s="73"/>
      <c r="AE37901" s="74"/>
      <c r="AF37901" s="74"/>
      <c r="BX37901" s="73"/>
      <c r="BY37901" s="74"/>
      <c r="BZ37901" s="74"/>
      <c r="CA37901" s="74"/>
      <c r="CF37901" s="79"/>
      <c r="CL37901" s="79"/>
    </row>
    <row r="37902" spans="30:90">
      <c r="AD37902" s="73"/>
      <c r="AE37902" s="74"/>
      <c r="AF37902" s="74"/>
      <c r="BX37902" s="73"/>
      <c r="BY37902" s="74"/>
      <c r="BZ37902" s="74"/>
      <c r="CA37902" s="74"/>
      <c r="CF37902" s="79"/>
      <c r="CL37902" s="79"/>
    </row>
    <row r="37903" spans="30:90">
      <c r="AD37903" s="73"/>
      <c r="AE37903" s="74"/>
      <c r="AF37903" s="74"/>
      <c r="BX37903" s="73"/>
      <c r="BY37903" s="74"/>
      <c r="BZ37903" s="74"/>
      <c r="CA37903" s="74"/>
      <c r="CF37903" s="79"/>
      <c r="CL37903" s="79"/>
    </row>
    <row r="37904" spans="30:90">
      <c r="AD37904" s="73"/>
      <c r="AE37904" s="74"/>
      <c r="AF37904" s="74"/>
      <c r="BX37904" s="73"/>
      <c r="BY37904" s="74"/>
      <c r="BZ37904" s="74"/>
      <c r="CA37904" s="74"/>
      <c r="CF37904" s="79"/>
      <c r="CL37904" s="79"/>
    </row>
    <row r="37905" spans="30:90">
      <c r="AD37905" s="73"/>
      <c r="AE37905" s="74"/>
      <c r="AF37905" s="74"/>
      <c r="BX37905" s="73"/>
      <c r="BY37905" s="74"/>
      <c r="BZ37905" s="74"/>
      <c r="CA37905" s="74"/>
      <c r="CF37905" s="79"/>
      <c r="CL37905" s="79"/>
    </row>
    <row r="37906" spans="30:90">
      <c r="AD37906" s="73"/>
      <c r="AE37906" s="74"/>
      <c r="AF37906" s="74"/>
      <c r="BX37906" s="73"/>
      <c r="BY37906" s="74"/>
      <c r="BZ37906" s="74"/>
      <c r="CA37906" s="74"/>
      <c r="CF37906" s="79"/>
      <c r="CL37906" s="79"/>
    </row>
    <row r="37907" spans="30:90">
      <c r="AD37907" s="73"/>
      <c r="AE37907" s="74"/>
      <c r="AF37907" s="74"/>
      <c r="BX37907" s="73"/>
      <c r="BY37907" s="74"/>
      <c r="BZ37907" s="74"/>
      <c r="CA37907" s="74"/>
      <c r="CF37907" s="79"/>
      <c r="CL37907" s="79"/>
    </row>
    <row r="37908" spans="30:90">
      <c r="AD37908" s="73"/>
      <c r="AE37908" s="74"/>
      <c r="AF37908" s="74"/>
      <c r="BX37908" s="73"/>
      <c r="BY37908" s="74"/>
      <c r="BZ37908" s="74"/>
      <c r="CA37908" s="74"/>
      <c r="CF37908" s="79"/>
      <c r="CL37908" s="79"/>
    </row>
    <row r="37909" spans="30:90">
      <c r="AD37909" s="73"/>
      <c r="AE37909" s="74"/>
      <c r="AF37909" s="74"/>
      <c r="BX37909" s="73"/>
      <c r="BY37909" s="74"/>
      <c r="BZ37909" s="74"/>
      <c r="CA37909" s="74"/>
      <c r="CF37909" s="79"/>
      <c r="CL37909" s="79"/>
    </row>
    <row r="37910" spans="30:90">
      <c r="AD37910" s="73"/>
      <c r="AE37910" s="74"/>
      <c r="AF37910" s="74"/>
      <c r="BX37910" s="73"/>
      <c r="BY37910" s="74"/>
      <c r="BZ37910" s="74"/>
      <c r="CA37910" s="74"/>
      <c r="CF37910" s="79"/>
      <c r="CL37910" s="79"/>
    </row>
    <row r="37911" spans="30:90">
      <c r="AD37911" s="73"/>
      <c r="AE37911" s="74"/>
      <c r="AF37911" s="74"/>
      <c r="BX37911" s="73"/>
      <c r="BY37911" s="74"/>
      <c r="BZ37911" s="74"/>
      <c r="CA37911" s="74"/>
      <c r="CF37911" s="79"/>
      <c r="CL37911" s="79"/>
    </row>
    <row r="37912" spans="30:90">
      <c r="AD37912" s="73"/>
      <c r="AE37912" s="74"/>
      <c r="AF37912" s="74"/>
      <c r="BX37912" s="73"/>
      <c r="BY37912" s="74"/>
      <c r="BZ37912" s="74"/>
      <c r="CA37912" s="74"/>
      <c r="CF37912" s="79"/>
      <c r="CL37912" s="79"/>
    </row>
    <row r="37913" spans="30:90">
      <c r="AD37913" s="73"/>
      <c r="AE37913" s="74"/>
      <c r="AF37913" s="74"/>
      <c r="BX37913" s="73"/>
      <c r="BY37913" s="74"/>
      <c r="BZ37913" s="74"/>
      <c r="CA37913" s="74"/>
      <c r="CF37913" s="79"/>
      <c r="CL37913" s="79"/>
    </row>
    <row r="37914" spans="30:90">
      <c r="AD37914" s="73"/>
      <c r="AE37914" s="74"/>
      <c r="AF37914" s="74"/>
      <c r="BX37914" s="73"/>
      <c r="BY37914" s="74"/>
      <c r="BZ37914" s="74"/>
      <c r="CA37914" s="74"/>
      <c r="CF37914" s="79"/>
      <c r="CL37914" s="79"/>
    </row>
    <row r="37915" spans="30:90">
      <c r="AD37915" s="73"/>
      <c r="AE37915" s="74"/>
      <c r="AF37915" s="74"/>
      <c r="BX37915" s="73"/>
      <c r="BY37915" s="74"/>
      <c r="BZ37915" s="74"/>
      <c r="CA37915" s="74"/>
      <c r="CF37915" s="79"/>
      <c r="CL37915" s="79"/>
    </row>
    <row r="37916" spans="30:90">
      <c r="AD37916" s="73"/>
      <c r="AE37916" s="74"/>
      <c r="AF37916" s="74"/>
      <c r="BX37916" s="73"/>
      <c r="BY37916" s="74"/>
      <c r="BZ37916" s="74"/>
      <c r="CA37916" s="74"/>
      <c r="CF37916" s="79"/>
      <c r="CL37916" s="79"/>
    </row>
    <row r="37917" spans="30:90">
      <c r="AD37917" s="73"/>
      <c r="AE37917" s="74"/>
      <c r="AF37917" s="74"/>
      <c r="BX37917" s="73"/>
      <c r="BY37917" s="74"/>
      <c r="BZ37917" s="74"/>
      <c r="CA37917" s="74"/>
      <c r="CF37917" s="79"/>
      <c r="CL37917" s="79"/>
    </row>
    <row r="37918" spans="30:90">
      <c r="AD37918" s="73"/>
      <c r="AE37918" s="74"/>
      <c r="AF37918" s="74"/>
      <c r="BX37918" s="73"/>
      <c r="BY37918" s="74"/>
      <c r="BZ37918" s="74"/>
      <c r="CA37918" s="74"/>
      <c r="CF37918" s="79"/>
      <c r="CL37918" s="79"/>
    </row>
    <row r="37919" spans="30:90">
      <c r="AD37919" s="73"/>
      <c r="AE37919" s="74"/>
      <c r="AF37919" s="74"/>
      <c r="BX37919" s="73"/>
      <c r="BY37919" s="74"/>
      <c r="BZ37919" s="74"/>
      <c r="CA37919" s="74"/>
      <c r="CF37919" s="79"/>
      <c r="CL37919" s="79"/>
    </row>
    <row r="37920" spans="30:90">
      <c r="AD37920" s="73"/>
      <c r="AE37920" s="74"/>
      <c r="AF37920" s="74"/>
      <c r="BX37920" s="73"/>
      <c r="BY37920" s="74"/>
      <c r="BZ37920" s="74"/>
      <c r="CA37920" s="74"/>
      <c r="CF37920" s="79"/>
      <c r="CL37920" s="79"/>
    </row>
    <row r="37921" spans="30:90">
      <c r="AD37921" s="73"/>
      <c r="AE37921" s="74"/>
      <c r="AF37921" s="74"/>
      <c r="BX37921" s="73"/>
      <c r="BY37921" s="74"/>
      <c r="BZ37921" s="74"/>
      <c r="CA37921" s="74"/>
      <c r="CF37921" s="79"/>
      <c r="CL37921" s="79"/>
    </row>
    <row r="37922" spans="30:90">
      <c r="AD37922" s="73"/>
      <c r="AE37922" s="74"/>
      <c r="AF37922" s="74"/>
      <c r="BX37922" s="73"/>
      <c r="BY37922" s="74"/>
      <c r="BZ37922" s="74"/>
      <c r="CA37922" s="74"/>
      <c r="CF37922" s="79"/>
      <c r="CL37922" s="79"/>
    </row>
    <row r="37923" spans="30:90">
      <c r="AD37923" s="73"/>
      <c r="AE37923" s="74"/>
      <c r="AF37923" s="74"/>
      <c r="BX37923" s="73"/>
      <c r="BY37923" s="74"/>
      <c r="BZ37923" s="74"/>
      <c r="CA37923" s="74"/>
      <c r="CF37923" s="79"/>
      <c r="CL37923" s="79"/>
    </row>
    <row r="37924" spans="30:90">
      <c r="AD37924" s="73"/>
      <c r="AE37924" s="74"/>
      <c r="AF37924" s="74"/>
      <c r="BX37924" s="73"/>
      <c r="BY37924" s="74"/>
      <c r="BZ37924" s="74"/>
      <c r="CA37924" s="74"/>
      <c r="CF37924" s="79"/>
      <c r="CL37924" s="79"/>
    </row>
    <row r="37925" spans="30:90">
      <c r="AD37925" s="73"/>
      <c r="AE37925" s="74"/>
      <c r="AF37925" s="74"/>
      <c r="BX37925" s="73"/>
      <c r="BY37925" s="74"/>
      <c r="BZ37925" s="74"/>
      <c r="CA37925" s="74"/>
      <c r="CF37925" s="79"/>
      <c r="CL37925" s="79"/>
    </row>
    <row r="37926" spans="30:90">
      <c r="AD37926" s="73"/>
      <c r="AE37926" s="74"/>
      <c r="AF37926" s="74"/>
      <c r="BX37926" s="73"/>
      <c r="BY37926" s="74"/>
      <c r="BZ37926" s="74"/>
      <c r="CA37926" s="74"/>
      <c r="CF37926" s="79"/>
      <c r="CL37926" s="79"/>
    </row>
    <row r="37927" spans="30:90">
      <c r="AD37927" s="73"/>
      <c r="AE37927" s="74"/>
      <c r="AF37927" s="74"/>
      <c r="BX37927" s="73"/>
      <c r="BY37927" s="74"/>
      <c r="BZ37927" s="74"/>
      <c r="CA37927" s="74"/>
      <c r="CF37927" s="79"/>
      <c r="CL37927" s="79"/>
    </row>
    <row r="37928" spans="30:90">
      <c r="AD37928" s="73"/>
      <c r="AE37928" s="74"/>
      <c r="AF37928" s="74"/>
      <c r="BX37928" s="73"/>
      <c r="BY37928" s="74"/>
      <c r="BZ37928" s="74"/>
      <c r="CA37928" s="74"/>
      <c r="CF37928" s="79"/>
      <c r="CL37928" s="79"/>
    </row>
    <row r="37929" spans="30:90">
      <c r="AD37929" s="73"/>
      <c r="AE37929" s="74"/>
      <c r="AF37929" s="74"/>
      <c r="BX37929" s="73"/>
      <c r="BY37929" s="74"/>
      <c r="BZ37929" s="74"/>
      <c r="CA37929" s="74"/>
      <c r="CF37929" s="79"/>
      <c r="CL37929" s="79"/>
    </row>
    <row r="37930" spans="30:90">
      <c r="AD37930" s="73"/>
      <c r="AE37930" s="74"/>
      <c r="AF37930" s="74"/>
      <c r="BX37930" s="73"/>
      <c r="BY37930" s="74"/>
      <c r="BZ37930" s="74"/>
      <c r="CA37930" s="74"/>
      <c r="CF37930" s="79"/>
      <c r="CL37930" s="79"/>
    </row>
    <row r="37931" spans="30:90">
      <c r="AD37931" s="73"/>
      <c r="AE37931" s="74"/>
      <c r="AF37931" s="74"/>
      <c r="BX37931" s="73"/>
      <c r="BY37931" s="74"/>
      <c r="BZ37931" s="74"/>
      <c r="CA37931" s="74"/>
      <c r="CF37931" s="79"/>
      <c r="CL37931" s="79"/>
    </row>
    <row r="37932" spans="30:90">
      <c r="AD37932" s="73"/>
      <c r="AE37932" s="74"/>
      <c r="AF37932" s="74"/>
      <c r="BX37932" s="73"/>
      <c r="BY37932" s="74"/>
      <c r="BZ37932" s="74"/>
      <c r="CA37932" s="74"/>
      <c r="CF37932" s="79"/>
      <c r="CL37932" s="79"/>
    </row>
    <row r="37933" spans="30:90">
      <c r="AD37933" s="73"/>
      <c r="AE37933" s="74"/>
      <c r="AF37933" s="74"/>
      <c r="BX37933" s="73"/>
      <c r="BY37933" s="74"/>
      <c r="BZ37933" s="74"/>
      <c r="CA37933" s="74"/>
      <c r="CF37933" s="79"/>
      <c r="CL37933" s="79"/>
    </row>
    <row r="37934" spans="30:90">
      <c r="AD37934" s="73"/>
      <c r="AE37934" s="74"/>
      <c r="AF37934" s="74"/>
      <c r="BX37934" s="73"/>
      <c r="BY37934" s="74"/>
      <c r="BZ37934" s="74"/>
      <c r="CA37934" s="74"/>
      <c r="CF37934" s="79"/>
      <c r="CL37934" s="79"/>
    </row>
    <row r="37935" spans="30:90">
      <c r="AD37935" s="73"/>
      <c r="AE37935" s="74"/>
      <c r="AF37935" s="74"/>
      <c r="BX37935" s="73"/>
      <c r="BY37935" s="74"/>
      <c r="BZ37935" s="74"/>
      <c r="CA37935" s="74"/>
      <c r="CF37935" s="79"/>
      <c r="CL37935" s="79"/>
    </row>
    <row r="37936" spans="30:90">
      <c r="AD37936" s="73"/>
      <c r="AE37936" s="74"/>
      <c r="AF37936" s="74"/>
      <c r="BX37936" s="73"/>
      <c r="BY37936" s="74"/>
      <c r="BZ37936" s="74"/>
      <c r="CA37936" s="74"/>
      <c r="CF37936" s="79"/>
      <c r="CL37936" s="79"/>
    </row>
    <row r="37937" spans="30:90">
      <c r="AD37937" s="73"/>
      <c r="AE37937" s="74"/>
      <c r="AF37937" s="74"/>
      <c r="BX37937" s="73"/>
      <c r="BY37937" s="74"/>
      <c r="BZ37937" s="74"/>
      <c r="CA37937" s="74"/>
      <c r="CF37937" s="79"/>
      <c r="CL37937" s="79"/>
    </row>
    <row r="37938" spans="30:90">
      <c r="AD37938" s="73"/>
      <c r="AE37938" s="74"/>
      <c r="AF37938" s="74"/>
      <c r="BX37938" s="73"/>
      <c r="BY37938" s="74"/>
      <c r="BZ37938" s="74"/>
      <c r="CA37938" s="74"/>
      <c r="CF37938" s="79"/>
      <c r="CL37938" s="79"/>
    </row>
    <row r="37939" spans="30:90">
      <c r="AD37939" s="73"/>
      <c r="AE37939" s="74"/>
      <c r="AF37939" s="74"/>
      <c r="BX37939" s="73"/>
      <c r="BY37939" s="74"/>
      <c r="BZ37939" s="74"/>
      <c r="CA37939" s="74"/>
      <c r="CF37939" s="79"/>
      <c r="CL37939" s="79"/>
    </row>
    <row r="37940" spans="30:90">
      <c r="AD37940" s="73"/>
      <c r="AE37940" s="74"/>
      <c r="AF37940" s="74"/>
      <c r="BX37940" s="73"/>
      <c r="BY37940" s="74"/>
      <c r="BZ37940" s="74"/>
      <c r="CA37940" s="74"/>
      <c r="CF37940" s="79"/>
      <c r="CL37940" s="79"/>
    </row>
    <row r="37941" spans="30:90">
      <c r="AD37941" s="73"/>
      <c r="AE37941" s="74"/>
      <c r="AF37941" s="74"/>
      <c r="BX37941" s="73"/>
      <c r="BY37941" s="74"/>
      <c r="BZ37941" s="74"/>
      <c r="CA37941" s="74"/>
      <c r="CF37941" s="79"/>
      <c r="CL37941" s="79"/>
    </row>
    <row r="37942" spans="30:90">
      <c r="AD37942" s="73"/>
      <c r="AE37942" s="74"/>
      <c r="AF37942" s="74"/>
      <c r="BX37942" s="73"/>
      <c r="BY37942" s="74"/>
      <c r="BZ37942" s="74"/>
      <c r="CA37942" s="74"/>
      <c r="CF37942" s="79"/>
      <c r="CL37942" s="79"/>
    </row>
    <row r="37943" spans="30:90">
      <c r="AD37943" s="73"/>
      <c r="AE37943" s="74"/>
      <c r="AF37943" s="74"/>
      <c r="BX37943" s="73"/>
      <c r="BY37943" s="74"/>
      <c r="BZ37943" s="74"/>
      <c r="CA37943" s="74"/>
      <c r="CF37943" s="79"/>
      <c r="CL37943" s="79"/>
    </row>
    <row r="37944" spans="30:90">
      <c r="AD37944" s="73"/>
      <c r="AE37944" s="74"/>
      <c r="AF37944" s="74"/>
      <c r="BX37944" s="73"/>
      <c r="BY37944" s="74"/>
      <c r="BZ37944" s="74"/>
      <c r="CA37944" s="74"/>
      <c r="CF37944" s="79"/>
      <c r="CL37944" s="79"/>
    </row>
    <row r="37945" spans="30:90">
      <c r="AD37945" s="73"/>
      <c r="AE37945" s="74"/>
      <c r="AF37945" s="74"/>
      <c r="BX37945" s="73"/>
      <c r="BY37945" s="74"/>
      <c r="BZ37945" s="74"/>
      <c r="CA37945" s="74"/>
      <c r="CF37945" s="79"/>
      <c r="CL37945" s="79"/>
    </row>
    <row r="37946" spans="30:90">
      <c r="AD37946" s="73"/>
      <c r="AE37946" s="74"/>
      <c r="AF37946" s="74"/>
      <c r="BX37946" s="73"/>
      <c r="BY37946" s="74"/>
      <c r="BZ37946" s="74"/>
      <c r="CA37946" s="74"/>
      <c r="CF37946" s="79"/>
      <c r="CL37946" s="79"/>
    </row>
    <row r="37947" spans="30:90">
      <c r="AD37947" s="73"/>
      <c r="AE37947" s="74"/>
      <c r="AF37947" s="74"/>
      <c r="BX37947" s="73"/>
      <c r="BY37947" s="74"/>
      <c r="BZ37947" s="74"/>
      <c r="CA37947" s="74"/>
      <c r="CF37947" s="79"/>
      <c r="CL37947" s="79"/>
    </row>
    <row r="37948" spans="30:90">
      <c r="AD37948" s="73"/>
      <c r="AE37948" s="74"/>
      <c r="AF37948" s="74"/>
      <c r="BX37948" s="73"/>
      <c r="BY37948" s="74"/>
      <c r="BZ37948" s="74"/>
      <c r="CA37948" s="74"/>
      <c r="CF37948" s="79"/>
      <c r="CL37948" s="79"/>
    </row>
    <row r="37949" spans="30:90">
      <c r="AD37949" s="73"/>
      <c r="AE37949" s="74"/>
      <c r="AF37949" s="74"/>
      <c r="BX37949" s="73"/>
      <c r="BY37949" s="74"/>
      <c r="BZ37949" s="74"/>
      <c r="CA37949" s="74"/>
      <c r="CF37949" s="79"/>
      <c r="CL37949" s="79"/>
    </row>
    <row r="37950" spans="30:90">
      <c r="AD37950" s="73"/>
      <c r="AE37950" s="74"/>
      <c r="AF37950" s="74"/>
      <c r="BX37950" s="73"/>
      <c r="BY37950" s="74"/>
      <c r="BZ37950" s="74"/>
      <c r="CA37950" s="74"/>
      <c r="CF37950" s="79"/>
      <c r="CL37950" s="79"/>
    </row>
    <row r="37951" spans="30:90">
      <c r="AD37951" s="73"/>
      <c r="AE37951" s="74"/>
      <c r="AF37951" s="74"/>
      <c r="BX37951" s="73"/>
      <c r="BY37951" s="74"/>
      <c r="BZ37951" s="74"/>
      <c r="CA37951" s="74"/>
      <c r="CF37951" s="79"/>
      <c r="CL37951" s="79"/>
    </row>
    <row r="37952" spans="30:90">
      <c r="AD37952" s="73"/>
      <c r="AE37952" s="74"/>
      <c r="AF37952" s="74"/>
      <c r="BX37952" s="73"/>
      <c r="BY37952" s="74"/>
      <c r="BZ37952" s="74"/>
      <c r="CA37952" s="74"/>
      <c r="CF37952" s="79"/>
      <c r="CL37952" s="79"/>
    </row>
    <row r="37953" spans="30:90">
      <c r="AD37953" s="73"/>
      <c r="AE37953" s="74"/>
      <c r="AF37953" s="74"/>
      <c r="BX37953" s="73"/>
      <c r="BY37953" s="74"/>
      <c r="BZ37953" s="74"/>
      <c r="CA37953" s="74"/>
      <c r="CF37953" s="79"/>
      <c r="CL37953" s="79"/>
    </row>
    <row r="37954" spans="30:90">
      <c r="AD37954" s="73"/>
      <c r="AE37954" s="74"/>
      <c r="AF37954" s="74"/>
      <c r="BX37954" s="73"/>
      <c r="BY37954" s="74"/>
      <c r="BZ37954" s="74"/>
      <c r="CA37954" s="74"/>
      <c r="CF37954" s="79"/>
      <c r="CL37954" s="79"/>
    </row>
    <row r="37955" spans="30:90">
      <c r="AD37955" s="73"/>
      <c r="AE37955" s="74"/>
      <c r="AF37955" s="74"/>
      <c r="BX37955" s="73"/>
      <c r="BY37955" s="74"/>
      <c r="BZ37955" s="74"/>
      <c r="CA37955" s="74"/>
      <c r="CF37955" s="79"/>
      <c r="CL37955" s="79"/>
    </row>
    <row r="37956" spans="30:90">
      <c r="AD37956" s="73"/>
      <c r="AE37956" s="74"/>
      <c r="AF37956" s="74"/>
      <c r="BX37956" s="73"/>
      <c r="BY37956" s="74"/>
      <c r="BZ37956" s="74"/>
      <c r="CA37956" s="74"/>
      <c r="CF37956" s="79"/>
      <c r="CL37956" s="79"/>
    </row>
    <row r="37957" spans="30:90">
      <c r="AD37957" s="73"/>
      <c r="AE37957" s="74"/>
      <c r="AF37957" s="74"/>
      <c r="BX37957" s="73"/>
      <c r="BY37957" s="74"/>
      <c r="BZ37957" s="74"/>
      <c r="CA37957" s="74"/>
      <c r="CF37957" s="79"/>
      <c r="CL37957" s="79"/>
    </row>
    <row r="37958" spans="30:90">
      <c r="AD37958" s="73"/>
      <c r="AE37958" s="74"/>
      <c r="AF37958" s="74"/>
      <c r="BX37958" s="73"/>
      <c r="BY37958" s="74"/>
      <c r="BZ37958" s="74"/>
      <c r="CA37958" s="74"/>
      <c r="CF37958" s="79"/>
      <c r="CL37958" s="79"/>
    </row>
    <row r="37959" spans="30:90">
      <c r="AD37959" s="73"/>
      <c r="AE37959" s="74"/>
      <c r="AF37959" s="74"/>
      <c r="BX37959" s="73"/>
      <c r="BY37959" s="74"/>
      <c r="BZ37959" s="74"/>
      <c r="CA37959" s="74"/>
      <c r="CF37959" s="79"/>
      <c r="CL37959" s="79"/>
    </row>
    <row r="37960" spans="30:90">
      <c r="AD37960" s="73"/>
      <c r="AE37960" s="74"/>
      <c r="AF37960" s="74"/>
      <c r="BX37960" s="73"/>
      <c r="BY37960" s="74"/>
      <c r="BZ37960" s="74"/>
      <c r="CA37960" s="74"/>
      <c r="CF37960" s="79"/>
      <c r="CL37960" s="79"/>
    </row>
    <row r="37961" spans="30:90">
      <c r="AD37961" s="73"/>
      <c r="AE37961" s="74"/>
      <c r="AF37961" s="74"/>
      <c r="BX37961" s="73"/>
      <c r="BY37961" s="74"/>
      <c r="BZ37961" s="74"/>
      <c r="CA37961" s="74"/>
      <c r="CF37961" s="79"/>
      <c r="CL37961" s="79"/>
    </row>
    <row r="37962" spans="30:90">
      <c r="AD37962" s="73"/>
      <c r="AE37962" s="74"/>
      <c r="AF37962" s="74"/>
      <c r="BX37962" s="73"/>
      <c r="BY37962" s="74"/>
      <c r="BZ37962" s="74"/>
      <c r="CA37962" s="74"/>
      <c r="CF37962" s="79"/>
      <c r="CL37962" s="79"/>
    </row>
    <row r="37963" spans="30:90">
      <c r="AD37963" s="73"/>
      <c r="AE37963" s="74"/>
      <c r="AF37963" s="74"/>
      <c r="BX37963" s="73"/>
      <c r="BY37963" s="74"/>
      <c r="BZ37963" s="74"/>
      <c r="CA37963" s="74"/>
      <c r="CF37963" s="79"/>
      <c r="CL37963" s="79"/>
    </row>
    <row r="37964" spans="30:90">
      <c r="AD37964" s="73"/>
      <c r="AE37964" s="74"/>
      <c r="AF37964" s="74"/>
      <c r="BX37964" s="73"/>
      <c r="BY37964" s="74"/>
      <c r="BZ37964" s="74"/>
      <c r="CA37964" s="74"/>
      <c r="CF37964" s="79"/>
      <c r="CL37964" s="79"/>
    </row>
    <row r="37965" spans="30:90">
      <c r="AD37965" s="73"/>
      <c r="AE37965" s="74"/>
      <c r="AF37965" s="74"/>
      <c r="BX37965" s="73"/>
      <c r="BY37965" s="74"/>
      <c r="BZ37965" s="74"/>
      <c r="CA37965" s="74"/>
      <c r="CF37965" s="79"/>
      <c r="CL37965" s="79"/>
    </row>
    <row r="37966" spans="30:90">
      <c r="AD37966" s="73"/>
      <c r="AE37966" s="74"/>
      <c r="AF37966" s="74"/>
      <c r="BX37966" s="73"/>
      <c r="BY37966" s="74"/>
      <c r="BZ37966" s="74"/>
      <c r="CA37966" s="74"/>
      <c r="CF37966" s="79"/>
      <c r="CL37966" s="79"/>
    </row>
    <row r="37967" spans="30:90">
      <c r="AD37967" s="73"/>
      <c r="AE37967" s="74"/>
      <c r="AF37967" s="74"/>
      <c r="BX37967" s="73"/>
      <c r="BY37967" s="74"/>
      <c r="BZ37967" s="74"/>
      <c r="CA37967" s="74"/>
      <c r="CF37967" s="79"/>
      <c r="CL37967" s="79"/>
    </row>
    <row r="37968" spans="30:90">
      <c r="AD37968" s="73"/>
      <c r="AE37968" s="74"/>
      <c r="AF37968" s="74"/>
      <c r="BX37968" s="73"/>
      <c r="BY37968" s="74"/>
      <c r="BZ37968" s="74"/>
      <c r="CA37968" s="74"/>
      <c r="CF37968" s="79"/>
      <c r="CL37968" s="79"/>
    </row>
    <row r="37969" spans="30:90">
      <c r="AD37969" s="73"/>
      <c r="AE37969" s="74"/>
      <c r="AF37969" s="74"/>
      <c r="BX37969" s="73"/>
      <c r="BY37969" s="74"/>
      <c r="BZ37969" s="74"/>
      <c r="CA37969" s="74"/>
      <c r="CF37969" s="79"/>
      <c r="CL37969" s="79"/>
    </row>
    <row r="37970" spans="30:90">
      <c r="AD37970" s="73"/>
      <c r="AE37970" s="74"/>
      <c r="AF37970" s="74"/>
      <c r="BX37970" s="73"/>
      <c r="BY37970" s="74"/>
      <c r="BZ37970" s="74"/>
      <c r="CA37970" s="74"/>
      <c r="CF37970" s="79"/>
      <c r="CL37970" s="79"/>
    </row>
    <row r="37971" spans="30:90">
      <c r="AD37971" s="73"/>
      <c r="AE37971" s="74"/>
      <c r="AF37971" s="74"/>
      <c r="BX37971" s="73"/>
      <c r="BY37971" s="74"/>
      <c r="BZ37971" s="74"/>
      <c r="CA37971" s="74"/>
      <c r="CF37971" s="79"/>
      <c r="CL37971" s="79"/>
    </row>
    <row r="37972" spans="30:90">
      <c r="AD37972" s="73"/>
      <c r="AE37972" s="74"/>
      <c r="AF37972" s="74"/>
      <c r="BX37972" s="73"/>
      <c r="BY37972" s="74"/>
      <c r="BZ37972" s="74"/>
      <c r="CA37972" s="74"/>
      <c r="CF37972" s="79"/>
      <c r="CL37972" s="79"/>
    </row>
    <row r="37973" spans="30:90">
      <c r="AD37973" s="73"/>
      <c r="AE37973" s="74"/>
      <c r="AF37973" s="74"/>
      <c r="BX37973" s="73"/>
      <c r="BY37973" s="74"/>
      <c r="BZ37973" s="74"/>
      <c r="CA37973" s="74"/>
      <c r="CF37973" s="79"/>
      <c r="CL37973" s="79"/>
    </row>
    <row r="37974" spans="30:90">
      <c r="AD37974" s="73"/>
      <c r="AE37974" s="74"/>
      <c r="AF37974" s="74"/>
      <c r="BX37974" s="73"/>
      <c r="BY37974" s="74"/>
      <c r="BZ37974" s="74"/>
      <c r="CA37974" s="74"/>
      <c r="CF37974" s="79"/>
      <c r="CL37974" s="79"/>
    </row>
    <row r="37975" spans="30:90">
      <c r="AD37975" s="73"/>
      <c r="AE37975" s="74"/>
      <c r="AF37975" s="74"/>
      <c r="BX37975" s="73"/>
      <c r="BY37975" s="74"/>
      <c r="BZ37975" s="74"/>
      <c r="CA37975" s="74"/>
      <c r="CF37975" s="79"/>
      <c r="CL37975" s="79"/>
    </row>
    <row r="37976" spans="30:90">
      <c r="AD37976" s="73"/>
      <c r="AE37976" s="74"/>
      <c r="AF37976" s="74"/>
      <c r="BX37976" s="73"/>
      <c r="BY37976" s="74"/>
      <c r="BZ37976" s="74"/>
      <c r="CA37976" s="74"/>
      <c r="CF37976" s="79"/>
      <c r="CL37976" s="79"/>
    </row>
    <row r="37977" spans="30:90">
      <c r="AD37977" s="73"/>
      <c r="AE37977" s="74"/>
      <c r="AF37977" s="74"/>
      <c r="BX37977" s="73"/>
      <c r="BY37977" s="74"/>
      <c r="BZ37977" s="74"/>
      <c r="CA37977" s="74"/>
      <c r="CF37977" s="79"/>
      <c r="CL37977" s="79"/>
    </row>
    <row r="37978" spans="30:90">
      <c r="AD37978" s="73"/>
      <c r="AE37978" s="74"/>
      <c r="AF37978" s="74"/>
      <c r="BX37978" s="73"/>
      <c r="BY37978" s="74"/>
      <c r="BZ37978" s="74"/>
      <c r="CA37978" s="74"/>
      <c r="CF37978" s="79"/>
      <c r="CL37978" s="79"/>
    </row>
    <row r="37979" spans="30:90">
      <c r="AD37979" s="73"/>
      <c r="AE37979" s="74"/>
      <c r="AF37979" s="74"/>
      <c r="BX37979" s="73"/>
      <c r="BY37979" s="74"/>
      <c r="BZ37979" s="74"/>
      <c r="CA37979" s="74"/>
      <c r="CF37979" s="79"/>
      <c r="CL37979" s="79"/>
    </row>
    <row r="37980" spans="30:90">
      <c r="AD37980" s="73"/>
      <c r="AE37980" s="74"/>
      <c r="AF37980" s="74"/>
      <c r="BX37980" s="73"/>
      <c r="BY37980" s="74"/>
      <c r="BZ37980" s="74"/>
      <c r="CA37980" s="74"/>
      <c r="CF37980" s="79"/>
      <c r="CL37980" s="79"/>
    </row>
    <row r="37981" spans="30:90">
      <c r="AD37981" s="73"/>
      <c r="AE37981" s="74"/>
      <c r="AF37981" s="74"/>
      <c r="BX37981" s="73"/>
      <c r="BY37981" s="74"/>
      <c r="BZ37981" s="74"/>
      <c r="CA37981" s="74"/>
      <c r="CF37981" s="79"/>
      <c r="CL37981" s="79"/>
    </row>
    <row r="37982" spans="30:90">
      <c r="AD37982" s="73"/>
      <c r="AE37982" s="74"/>
      <c r="AF37982" s="74"/>
      <c r="BX37982" s="73"/>
      <c r="BY37982" s="74"/>
      <c r="BZ37982" s="74"/>
      <c r="CA37982" s="74"/>
      <c r="CF37982" s="79"/>
      <c r="CL37982" s="79"/>
    </row>
    <row r="37983" spans="30:90">
      <c r="AD37983" s="73"/>
      <c r="AE37983" s="74"/>
      <c r="AF37983" s="74"/>
      <c r="BX37983" s="73"/>
      <c r="BY37983" s="74"/>
      <c r="BZ37983" s="74"/>
      <c r="CA37983" s="74"/>
      <c r="CF37983" s="79"/>
      <c r="CL37983" s="79"/>
    </row>
    <row r="37984" spans="30:90">
      <c r="AD37984" s="73"/>
      <c r="AE37984" s="74"/>
      <c r="AF37984" s="74"/>
      <c r="BX37984" s="73"/>
      <c r="BY37984" s="74"/>
      <c r="BZ37984" s="74"/>
      <c r="CA37984" s="74"/>
      <c r="CF37984" s="79"/>
      <c r="CL37984" s="79"/>
    </row>
    <row r="37985" spans="30:90">
      <c r="AD37985" s="73"/>
      <c r="AE37985" s="74"/>
      <c r="AF37985" s="74"/>
      <c r="BX37985" s="73"/>
      <c r="BY37985" s="74"/>
      <c r="BZ37985" s="74"/>
      <c r="CA37985" s="74"/>
      <c r="CF37985" s="79"/>
      <c r="CL37985" s="79"/>
    </row>
    <row r="37986" spans="30:90">
      <c r="AD37986" s="73"/>
      <c r="AE37986" s="74"/>
      <c r="AF37986" s="74"/>
      <c r="BX37986" s="73"/>
      <c r="BY37986" s="74"/>
      <c r="BZ37986" s="74"/>
      <c r="CA37986" s="74"/>
      <c r="CF37986" s="79"/>
      <c r="CL37986" s="79"/>
    </row>
    <row r="37987" spans="30:90">
      <c r="AD37987" s="73"/>
      <c r="AE37987" s="74"/>
      <c r="AF37987" s="74"/>
      <c r="BX37987" s="73"/>
      <c r="BY37987" s="74"/>
      <c r="BZ37987" s="74"/>
      <c r="CA37987" s="74"/>
      <c r="CF37987" s="79"/>
      <c r="CL37987" s="79"/>
    </row>
    <row r="37988" spans="30:90">
      <c r="AD37988" s="73"/>
      <c r="AE37988" s="74"/>
      <c r="AF37988" s="74"/>
      <c r="BX37988" s="73"/>
      <c r="BY37988" s="74"/>
      <c r="BZ37988" s="74"/>
      <c r="CA37988" s="74"/>
      <c r="CF37988" s="79"/>
      <c r="CL37988" s="79"/>
    </row>
    <row r="37989" spans="30:90">
      <c r="AD37989" s="73"/>
      <c r="AE37989" s="74"/>
      <c r="AF37989" s="74"/>
      <c r="BX37989" s="73"/>
      <c r="BY37989" s="74"/>
      <c r="BZ37989" s="74"/>
      <c r="CA37989" s="74"/>
      <c r="CF37989" s="79"/>
      <c r="CL37989" s="79"/>
    </row>
    <row r="37990" spans="30:90">
      <c r="AD37990" s="73"/>
      <c r="AE37990" s="74"/>
      <c r="AF37990" s="74"/>
      <c r="BX37990" s="73"/>
      <c r="BY37990" s="74"/>
      <c r="BZ37990" s="74"/>
      <c r="CA37990" s="74"/>
      <c r="CF37990" s="79"/>
      <c r="CL37990" s="79"/>
    </row>
    <row r="37991" spans="30:90">
      <c r="AD37991" s="73"/>
      <c r="AE37991" s="74"/>
      <c r="AF37991" s="74"/>
      <c r="BX37991" s="73"/>
      <c r="BY37991" s="74"/>
      <c r="BZ37991" s="74"/>
      <c r="CA37991" s="74"/>
      <c r="CF37991" s="79"/>
      <c r="CL37991" s="79"/>
    </row>
    <row r="37992" spans="30:90">
      <c r="AD37992" s="73"/>
      <c r="AE37992" s="74"/>
      <c r="AF37992" s="74"/>
      <c r="BX37992" s="73"/>
      <c r="BY37992" s="74"/>
      <c r="BZ37992" s="74"/>
      <c r="CA37992" s="74"/>
      <c r="CF37992" s="79"/>
      <c r="CL37992" s="79"/>
    </row>
    <row r="37993" spans="30:90">
      <c r="AD37993" s="73"/>
      <c r="AE37993" s="74"/>
      <c r="AF37993" s="74"/>
      <c r="BX37993" s="73"/>
      <c r="BY37993" s="74"/>
      <c r="BZ37993" s="74"/>
      <c r="CA37993" s="74"/>
      <c r="CF37993" s="79"/>
      <c r="CL37993" s="79"/>
    </row>
    <row r="37994" spans="30:90">
      <c r="AD37994" s="73"/>
      <c r="AE37994" s="74"/>
      <c r="AF37994" s="74"/>
      <c r="BX37994" s="73"/>
      <c r="BY37994" s="74"/>
      <c r="BZ37994" s="74"/>
      <c r="CA37994" s="74"/>
      <c r="CF37994" s="79"/>
      <c r="CL37994" s="79"/>
    </row>
    <row r="37995" spans="30:90">
      <c r="AD37995" s="73"/>
      <c r="AE37995" s="74"/>
      <c r="AF37995" s="74"/>
      <c r="BX37995" s="73"/>
      <c r="BY37995" s="74"/>
      <c r="BZ37995" s="74"/>
      <c r="CA37995" s="74"/>
      <c r="CF37995" s="79"/>
      <c r="CL37995" s="79"/>
    </row>
    <row r="37996" spans="30:90">
      <c r="AD37996" s="73"/>
      <c r="AE37996" s="74"/>
      <c r="AF37996" s="74"/>
      <c r="BX37996" s="73"/>
      <c r="BY37996" s="74"/>
      <c r="BZ37996" s="74"/>
      <c r="CA37996" s="74"/>
      <c r="CF37996" s="79"/>
      <c r="CL37996" s="79"/>
    </row>
    <row r="37997" spans="30:90">
      <c r="AD37997" s="73"/>
      <c r="AE37997" s="74"/>
      <c r="AF37997" s="74"/>
      <c r="BX37997" s="73"/>
      <c r="BY37997" s="74"/>
      <c r="BZ37997" s="74"/>
      <c r="CA37997" s="74"/>
      <c r="CF37997" s="79"/>
      <c r="CL37997" s="79"/>
    </row>
    <row r="37998" spans="30:90">
      <c r="AD37998" s="73"/>
      <c r="AE37998" s="74"/>
      <c r="AF37998" s="74"/>
      <c r="BX37998" s="73"/>
      <c r="BY37998" s="74"/>
      <c r="BZ37998" s="74"/>
      <c r="CA37998" s="74"/>
      <c r="CF37998" s="79"/>
      <c r="CL37998" s="79"/>
    </row>
    <row r="37999" spans="30:90">
      <c r="AD37999" s="73"/>
      <c r="AE37999" s="74"/>
      <c r="AF37999" s="74"/>
      <c r="BX37999" s="73"/>
      <c r="BY37999" s="74"/>
      <c r="BZ37999" s="74"/>
      <c r="CA37999" s="74"/>
      <c r="CF37999" s="79"/>
      <c r="CL37999" s="79"/>
    </row>
    <row r="38000" spans="30:90">
      <c r="AD38000" s="73"/>
      <c r="AE38000" s="74"/>
      <c r="AF38000" s="74"/>
      <c r="BX38000" s="73"/>
      <c r="BY38000" s="74"/>
      <c r="BZ38000" s="74"/>
      <c r="CA38000" s="74"/>
      <c r="CF38000" s="79"/>
      <c r="CL38000" s="79"/>
    </row>
    <row r="38001" spans="30:90">
      <c r="AD38001" s="73"/>
      <c r="AE38001" s="74"/>
      <c r="AF38001" s="74"/>
      <c r="BX38001" s="73"/>
      <c r="BY38001" s="74"/>
      <c r="BZ38001" s="74"/>
      <c r="CA38001" s="74"/>
      <c r="CF38001" s="79"/>
      <c r="CL38001" s="79"/>
    </row>
    <row r="38002" spans="30:90">
      <c r="AD38002" s="73"/>
      <c r="AE38002" s="74"/>
      <c r="AF38002" s="74"/>
      <c r="BX38002" s="73"/>
      <c r="BY38002" s="74"/>
      <c r="BZ38002" s="74"/>
      <c r="CA38002" s="74"/>
      <c r="CF38002" s="79"/>
      <c r="CL38002" s="79"/>
    </row>
    <row r="38003" spans="30:90">
      <c r="AD38003" s="73"/>
      <c r="AE38003" s="74"/>
      <c r="AF38003" s="74"/>
      <c r="BX38003" s="73"/>
      <c r="BY38003" s="74"/>
      <c r="BZ38003" s="74"/>
      <c r="CA38003" s="74"/>
      <c r="CF38003" s="79"/>
      <c r="CL38003" s="79"/>
    </row>
    <row r="38004" spans="30:90">
      <c r="AD38004" s="73"/>
      <c r="AE38004" s="74"/>
      <c r="AF38004" s="74"/>
      <c r="BX38004" s="73"/>
      <c r="BY38004" s="74"/>
      <c r="BZ38004" s="74"/>
      <c r="CA38004" s="74"/>
      <c r="CF38004" s="79"/>
      <c r="CL38004" s="79"/>
    </row>
    <row r="38005" spans="30:90">
      <c r="AD38005" s="73"/>
      <c r="AE38005" s="74"/>
      <c r="AF38005" s="74"/>
      <c r="BX38005" s="73"/>
      <c r="BY38005" s="74"/>
      <c r="BZ38005" s="74"/>
      <c r="CA38005" s="74"/>
      <c r="CF38005" s="79"/>
      <c r="CL38005" s="79"/>
    </row>
    <row r="38006" spans="30:90">
      <c r="AD38006" s="73"/>
      <c r="AE38006" s="74"/>
      <c r="AF38006" s="74"/>
      <c r="BX38006" s="73"/>
      <c r="BY38006" s="74"/>
      <c r="BZ38006" s="74"/>
      <c r="CA38006" s="74"/>
      <c r="CF38006" s="79"/>
      <c r="CL38006" s="79"/>
    </row>
    <row r="38007" spans="30:90">
      <c r="AD38007" s="73"/>
      <c r="AE38007" s="74"/>
      <c r="AF38007" s="74"/>
      <c r="BX38007" s="73"/>
      <c r="BY38007" s="74"/>
      <c r="BZ38007" s="74"/>
      <c r="CA38007" s="74"/>
      <c r="CF38007" s="79"/>
      <c r="CL38007" s="79"/>
    </row>
    <row r="38008" spans="30:90">
      <c r="AD38008" s="73"/>
      <c r="AE38008" s="74"/>
      <c r="AF38008" s="74"/>
      <c r="BX38008" s="73"/>
      <c r="BY38008" s="74"/>
      <c r="BZ38008" s="74"/>
      <c r="CA38008" s="74"/>
      <c r="CF38008" s="79"/>
      <c r="CL38008" s="79"/>
    </row>
    <row r="38009" spans="30:90">
      <c r="AD38009" s="73"/>
      <c r="AE38009" s="74"/>
      <c r="AF38009" s="74"/>
      <c r="BX38009" s="73"/>
      <c r="BY38009" s="74"/>
      <c r="BZ38009" s="74"/>
      <c r="CA38009" s="74"/>
      <c r="CF38009" s="79"/>
      <c r="CL38009" s="79"/>
    </row>
    <row r="38010" spans="30:90">
      <c r="AD38010" s="73"/>
      <c r="AE38010" s="74"/>
      <c r="AF38010" s="74"/>
      <c r="BX38010" s="73"/>
      <c r="BY38010" s="74"/>
      <c r="BZ38010" s="74"/>
      <c r="CA38010" s="74"/>
      <c r="CF38010" s="79"/>
      <c r="CL38010" s="79"/>
    </row>
    <row r="38011" spans="30:90">
      <c r="AD38011" s="73"/>
      <c r="AE38011" s="74"/>
      <c r="AF38011" s="74"/>
      <c r="BX38011" s="73"/>
      <c r="BY38011" s="74"/>
      <c r="BZ38011" s="74"/>
      <c r="CA38011" s="74"/>
      <c r="CF38011" s="79"/>
      <c r="CL38011" s="79"/>
    </row>
    <row r="38012" spans="30:90">
      <c r="AD38012" s="73"/>
      <c r="AE38012" s="74"/>
      <c r="AF38012" s="74"/>
      <c r="BX38012" s="73"/>
      <c r="BY38012" s="74"/>
      <c r="BZ38012" s="74"/>
      <c r="CA38012" s="74"/>
      <c r="CF38012" s="79"/>
      <c r="CL38012" s="79"/>
    </row>
    <row r="38013" spans="30:90">
      <c r="AD38013" s="73"/>
      <c r="AE38013" s="74"/>
      <c r="AF38013" s="74"/>
      <c r="BX38013" s="73"/>
      <c r="BY38013" s="74"/>
      <c r="BZ38013" s="74"/>
      <c r="CA38013" s="74"/>
      <c r="CF38013" s="79"/>
      <c r="CL38013" s="79"/>
    </row>
    <row r="38014" spans="30:90">
      <c r="AD38014" s="73"/>
      <c r="AE38014" s="74"/>
      <c r="AF38014" s="74"/>
      <c r="BX38014" s="73"/>
      <c r="BY38014" s="74"/>
      <c r="BZ38014" s="74"/>
      <c r="CA38014" s="74"/>
      <c r="CF38014" s="79"/>
      <c r="CL38014" s="79"/>
    </row>
    <row r="38015" spans="30:90">
      <c r="AD38015" s="73"/>
      <c r="AE38015" s="74"/>
      <c r="AF38015" s="74"/>
      <c r="BX38015" s="73"/>
      <c r="BY38015" s="74"/>
      <c r="BZ38015" s="74"/>
      <c r="CA38015" s="74"/>
      <c r="CF38015" s="79"/>
      <c r="CL38015" s="79"/>
    </row>
    <row r="38016" spans="30:90">
      <c r="AD38016" s="73"/>
      <c r="AE38016" s="74"/>
      <c r="AF38016" s="74"/>
      <c r="BX38016" s="73"/>
      <c r="BY38016" s="74"/>
      <c r="BZ38016" s="74"/>
      <c r="CA38016" s="74"/>
      <c r="CF38016" s="79"/>
      <c r="CL38016" s="79"/>
    </row>
    <row r="38017" spans="30:90">
      <c r="AD38017" s="73"/>
      <c r="AE38017" s="74"/>
      <c r="AF38017" s="74"/>
      <c r="BX38017" s="73"/>
      <c r="BY38017" s="74"/>
      <c r="BZ38017" s="74"/>
      <c r="CA38017" s="74"/>
      <c r="CF38017" s="79"/>
      <c r="CL38017" s="79"/>
    </row>
    <row r="38018" spans="30:90">
      <c r="AD38018" s="73"/>
      <c r="AE38018" s="74"/>
      <c r="AF38018" s="74"/>
      <c r="BX38018" s="73"/>
      <c r="BY38018" s="74"/>
      <c r="BZ38018" s="74"/>
      <c r="CA38018" s="74"/>
      <c r="CF38018" s="79"/>
      <c r="CL38018" s="79"/>
    </row>
    <row r="38019" spans="30:90">
      <c r="AD38019" s="73"/>
      <c r="AE38019" s="74"/>
      <c r="AF38019" s="74"/>
      <c r="BX38019" s="73"/>
      <c r="BY38019" s="74"/>
      <c r="BZ38019" s="74"/>
      <c r="CA38019" s="74"/>
      <c r="CF38019" s="79"/>
      <c r="CL38019" s="79"/>
    </row>
    <row r="38020" spans="30:90">
      <c r="AD38020" s="73"/>
      <c r="AE38020" s="74"/>
      <c r="AF38020" s="74"/>
      <c r="BX38020" s="73"/>
      <c r="BY38020" s="74"/>
      <c r="BZ38020" s="74"/>
      <c r="CA38020" s="74"/>
      <c r="CF38020" s="79"/>
      <c r="CL38020" s="79"/>
    </row>
    <row r="38021" spans="30:90">
      <c r="AD38021" s="73"/>
      <c r="AE38021" s="74"/>
      <c r="AF38021" s="74"/>
      <c r="BX38021" s="73"/>
      <c r="BY38021" s="74"/>
      <c r="BZ38021" s="74"/>
      <c r="CA38021" s="74"/>
      <c r="CF38021" s="79"/>
      <c r="CL38021" s="79"/>
    </row>
    <row r="38022" spans="30:90">
      <c r="AD38022" s="73"/>
      <c r="AE38022" s="74"/>
      <c r="AF38022" s="74"/>
      <c r="BX38022" s="73"/>
      <c r="BY38022" s="74"/>
      <c r="BZ38022" s="74"/>
      <c r="CA38022" s="74"/>
      <c r="CF38022" s="79"/>
      <c r="CL38022" s="79"/>
    </row>
    <row r="38023" spans="30:90">
      <c r="AD38023" s="73"/>
      <c r="AE38023" s="74"/>
      <c r="AF38023" s="74"/>
      <c r="BX38023" s="73"/>
      <c r="BY38023" s="74"/>
      <c r="BZ38023" s="74"/>
      <c r="CA38023" s="74"/>
      <c r="CF38023" s="79"/>
      <c r="CL38023" s="79"/>
    </row>
    <row r="38024" spans="30:90">
      <c r="AD38024" s="73"/>
      <c r="AE38024" s="74"/>
      <c r="AF38024" s="74"/>
      <c r="BX38024" s="73"/>
      <c r="BY38024" s="74"/>
      <c r="BZ38024" s="74"/>
      <c r="CA38024" s="74"/>
      <c r="CF38024" s="79"/>
      <c r="CL38024" s="79"/>
    </row>
    <row r="38025" spans="30:90">
      <c r="AD38025" s="73"/>
      <c r="AE38025" s="74"/>
      <c r="AF38025" s="74"/>
      <c r="BX38025" s="73"/>
      <c r="BY38025" s="74"/>
      <c r="BZ38025" s="74"/>
      <c r="CA38025" s="74"/>
      <c r="CF38025" s="79"/>
      <c r="CL38025" s="79"/>
    </row>
    <row r="38026" spans="30:90">
      <c r="AD38026" s="73"/>
      <c r="AE38026" s="74"/>
      <c r="AF38026" s="74"/>
      <c r="BX38026" s="73"/>
      <c r="BY38026" s="74"/>
      <c r="BZ38026" s="74"/>
      <c r="CA38026" s="74"/>
      <c r="CF38026" s="79"/>
      <c r="CL38026" s="79"/>
    </row>
    <row r="38027" spans="30:90">
      <c r="AD38027" s="73"/>
      <c r="AE38027" s="74"/>
      <c r="AF38027" s="74"/>
      <c r="BX38027" s="73"/>
      <c r="BY38027" s="74"/>
      <c r="BZ38027" s="74"/>
      <c r="CA38027" s="74"/>
      <c r="CF38027" s="79"/>
      <c r="CL38027" s="79"/>
    </row>
    <row r="38028" spans="30:90">
      <c r="AD38028" s="73"/>
      <c r="AE38028" s="74"/>
      <c r="AF38028" s="74"/>
      <c r="BX38028" s="73"/>
      <c r="BY38028" s="74"/>
      <c r="BZ38028" s="74"/>
      <c r="CA38028" s="74"/>
      <c r="CF38028" s="79"/>
      <c r="CL38028" s="79"/>
    </row>
    <row r="38029" spans="30:90">
      <c r="AD38029" s="73"/>
      <c r="AE38029" s="74"/>
      <c r="AF38029" s="74"/>
      <c r="BX38029" s="73"/>
      <c r="BY38029" s="74"/>
      <c r="BZ38029" s="74"/>
      <c r="CA38029" s="74"/>
      <c r="CF38029" s="79"/>
      <c r="CL38029" s="79"/>
    </row>
    <row r="38030" spans="30:90">
      <c r="AD38030" s="73"/>
      <c r="AE38030" s="74"/>
      <c r="AF38030" s="74"/>
      <c r="BX38030" s="73"/>
      <c r="BY38030" s="74"/>
      <c r="BZ38030" s="74"/>
      <c r="CA38030" s="74"/>
      <c r="CF38030" s="79"/>
      <c r="CL38030" s="79"/>
    </row>
    <row r="38031" spans="30:90">
      <c r="AD38031" s="73"/>
      <c r="AE38031" s="74"/>
      <c r="AF38031" s="74"/>
      <c r="BX38031" s="73"/>
      <c r="BY38031" s="74"/>
      <c r="BZ38031" s="74"/>
      <c r="CA38031" s="74"/>
      <c r="CF38031" s="79"/>
      <c r="CL38031" s="79"/>
    </row>
    <row r="38032" spans="30:90">
      <c r="AD38032" s="73"/>
      <c r="AE38032" s="74"/>
      <c r="AF38032" s="74"/>
      <c r="BX38032" s="73"/>
      <c r="BY38032" s="74"/>
      <c r="BZ38032" s="74"/>
      <c r="CA38032" s="74"/>
      <c r="CF38032" s="79"/>
      <c r="CL38032" s="79"/>
    </row>
    <row r="38033" spans="30:90">
      <c r="AD38033" s="73"/>
      <c r="AE38033" s="74"/>
      <c r="AF38033" s="74"/>
      <c r="BX38033" s="73"/>
      <c r="BY38033" s="74"/>
      <c r="BZ38033" s="74"/>
      <c r="CA38033" s="74"/>
      <c r="CF38033" s="79"/>
      <c r="CL38033" s="79"/>
    </row>
    <row r="38034" spans="30:90">
      <c r="AD38034" s="73"/>
      <c r="AE38034" s="74"/>
      <c r="AF38034" s="74"/>
      <c r="BX38034" s="73"/>
      <c r="BY38034" s="74"/>
      <c r="BZ38034" s="74"/>
      <c r="CA38034" s="74"/>
      <c r="CF38034" s="79"/>
      <c r="CL38034" s="79"/>
    </row>
    <row r="38035" spans="30:90">
      <c r="AD38035" s="73"/>
      <c r="AE38035" s="74"/>
      <c r="AF38035" s="74"/>
      <c r="BX38035" s="73"/>
      <c r="BY38035" s="74"/>
      <c r="BZ38035" s="74"/>
      <c r="CA38035" s="74"/>
      <c r="CF38035" s="79"/>
      <c r="CL38035" s="79"/>
    </row>
    <row r="38036" spans="30:90">
      <c r="AD38036" s="73"/>
      <c r="AE38036" s="74"/>
      <c r="AF38036" s="74"/>
      <c r="BX38036" s="73"/>
      <c r="BY38036" s="74"/>
      <c r="BZ38036" s="74"/>
      <c r="CA38036" s="74"/>
      <c r="CF38036" s="79"/>
      <c r="CL38036" s="79"/>
    </row>
    <row r="38037" spans="30:90">
      <c r="AD38037" s="73"/>
      <c r="AE38037" s="74"/>
      <c r="AF38037" s="74"/>
      <c r="BX38037" s="73"/>
      <c r="BY38037" s="74"/>
      <c r="BZ38037" s="74"/>
      <c r="CA38037" s="74"/>
      <c r="CF38037" s="79"/>
      <c r="CL38037" s="79"/>
    </row>
    <row r="38038" spans="30:90">
      <c r="AD38038" s="73"/>
      <c r="AE38038" s="74"/>
      <c r="AF38038" s="74"/>
      <c r="BX38038" s="73"/>
      <c r="BY38038" s="74"/>
      <c r="BZ38038" s="74"/>
      <c r="CA38038" s="74"/>
      <c r="CF38038" s="79"/>
      <c r="CL38038" s="79"/>
    </row>
    <row r="38039" spans="30:90">
      <c r="AD38039" s="73"/>
      <c r="AE38039" s="74"/>
      <c r="AF38039" s="74"/>
      <c r="BX38039" s="73"/>
      <c r="BY38039" s="74"/>
      <c r="BZ38039" s="74"/>
      <c r="CA38039" s="74"/>
      <c r="CF38039" s="79"/>
      <c r="CL38039" s="79"/>
    </row>
    <row r="38040" spans="30:90">
      <c r="AD38040" s="73"/>
      <c r="AE38040" s="74"/>
      <c r="AF38040" s="74"/>
      <c r="BX38040" s="73"/>
      <c r="BY38040" s="74"/>
      <c r="BZ38040" s="74"/>
      <c r="CA38040" s="74"/>
      <c r="CF38040" s="79"/>
      <c r="CL38040" s="79"/>
    </row>
    <row r="38041" spans="30:90">
      <c r="AD38041" s="73"/>
      <c r="AE38041" s="74"/>
      <c r="AF38041" s="74"/>
      <c r="BX38041" s="73"/>
      <c r="BY38041" s="74"/>
      <c r="BZ38041" s="74"/>
      <c r="CA38041" s="74"/>
      <c r="CF38041" s="79"/>
      <c r="CL38041" s="79"/>
    </row>
    <row r="38042" spans="30:90">
      <c r="AD38042" s="73"/>
      <c r="AE38042" s="74"/>
      <c r="AF38042" s="74"/>
      <c r="BX38042" s="73"/>
      <c r="BY38042" s="74"/>
      <c r="BZ38042" s="74"/>
      <c r="CA38042" s="74"/>
      <c r="CF38042" s="79"/>
      <c r="CL38042" s="79"/>
    </row>
    <row r="38043" spans="30:90">
      <c r="AD38043" s="73"/>
      <c r="AE38043" s="74"/>
      <c r="AF38043" s="74"/>
      <c r="BX38043" s="73"/>
      <c r="BY38043" s="74"/>
      <c r="BZ38043" s="74"/>
      <c r="CA38043" s="74"/>
      <c r="CF38043" s="79"/>
      <c r="CL38043" s="79"/>
    </row>
    <row r="38044" spans="30:90">
      <c r="AD38044" s="73"/>
      <c r="AE38044" s="74"/>
      <c r="AF38044" s="74"/>
      <c r="BX38044" s="73"/>
      <c r="BY38044" s="74"/>
      <c r="BZ38044" s="74"/>
      <c r="CA38044" s="74"/>
      <c r="CF38044" s="79"/>
      <c r="CL38044" s="79"/>
    </row>
    <row r="38045" spans="30:90">
      <c r="AD38045" s="73"/>
      <c r="AE38045" s="74"/>
      <c r="AF38045" s="74"/>
      <c r="BX38045" s="73"/>
      <c r="BY38045" s="74"/>
      <c r="BZ38045" s="74"/>
      <c r="CA38045" s="74"/>
      <c r="CF38045" s="79"/>
      <c r="CL38045" s="79"/>
    </row>
    <row r="38046" spans="30:90">
      <c r="AD38046" s="73"/>
      <c r="AE38046" s="74"/>
      <c r="AF38046" s="74"/>
      <c r="BX38046" s="73"/>
      <c r="BY38046" s="74"/>
      <c r="BZ38046" s="74"/>
      <c r="CA38046" s="74"/>
      <c r="CF38046" s="79"/>
      <c r="CL38046" s="79"/>
    </row>
    <row r="38047" spans="30:90">
      <c r="AD38047" s="73"/>
      <c r="AE38047" s="74"/>
      <c r="AF38047" s="74"/>
      <c r="BX38047" s="73"/>
      <c r="BY38047" s="74"/>
      <c r="BZ38047" s="74"/>
      <c r="CA38047" s="74"/>
      <c r="CF38047" s="79"/>
      <c r="CL38047" s="79"/>
    </row>
    <row r="38048" spans="30:90">
      <c r="AD38048" s="73"/>
      <c r="AE38048" s="74"/>
      <c r="AF38048" s="74"/>
      <c r="BX38048" s="73"/>
      <c r="BY38048" s="74"/>
      <c r="BZ38048" s="74"/>
      <c r="CA38048" s="74"/>
      <c r="CF38048" s="79"/>
      <c r="CL38048" s="79"/>
    </row>
    <row r="38049" spans="30:90">
      <c r="AD38049" s="73"/>
      <c r="AE38049" s="74"/>
      <c r="AF38049" s="74"/>
      <c r="BX38049" s="73"/>
      <c r="BY38049" s="74"/>
      <c r="BZ38049" s="74"/>
      <c r="CA38049" s="74"/>
      <c r="CF38049" s="79"/>
      <c r="CL38049" s="79"/>
    </row>
    <row r="38050" spans="30:90">
      <c r="AD38050" s="73"/>
      <c r="AE38050" s="74"/>
      <c r="AF38050" s="74"/>
      <c r="BX38050" s="73"/>
      <c r="BY38050" s="74"/>
      <c r="BZ38050" s="74"/>
      <c r="CA38050" s="74"/>
      <c r="CF38050" s="79"/>
      <c r="CL38050" s="79"/>
    </row>
    <row r="38051" spans="30:90">
      <c r="AD38051" s="73"/>
      <c r="AE38051" s="74"/>
      <c r="AF38051" s="74"/>
      <c r="BX38051" s="73"/>
      <c r="BY38051" s="74"/>
      <c r="BZ38051" s="74"/>
      <c r="CA38051" s="74"/>
      <c r="CF38051" s="79"/>
      <c r="CL38051" s="79"/>
    </row>
    <row r="38052" spans="30:90">
      <c r="AD38052" s="73"/>
      <c r="AE38052" s="74"/>
      <c r="AF38052" s="74"/>
      <c r="BX38052" s="73"/>
      <c r="BY38052" s="74"/>
      <c r="BZ38052" s="74"/>
      <c r="CA38052" s="74"/>
      <c r="CF38052" s="79"/>
      <c r="CL38052" s="79"/>
    </row>
    <row r="38053" spans="30:90">
      <c r="AD38053" s="73"/>
      <c r="AE38053" s="74"/>
      <c r="AF38053" s="74"/>
      <c r="BX38053" s="73"/>
      <c r="BY38053" s="74"/>
      <c r="BZ38053" s="74"/>
      <c r="CA38053" s="74"/>
      <c r="CF38053" s="79"/>
      <c r="CL38053" s="79"/>
    </row>
    <row r="38054" spans="30:90">
      <c r="AD38054" s="73"/>
      <c r="AE38054" s="74"/>
      <c r="AF38054" s="74"/>
      <c r="BX38054" s="73"/>
      <c r="BY38054" s="74"/>
      <c r="BZ38054" s="74"/>
      <c r="CA38054" s="74"/>
      <c r="CF38054" s="79"/>
      <c r="CL38054" s="79"/>
    </row>
    <row r="38055" spans="30:90">
      <c r="AD38055" s="73"/>
      <c r="AE38055" s="74"/>
      <c r="AF38055" s="74"/>
      <c r="BX38055" s="73"/>
      <c r="BY38055" s="74"/>
      <c r="BZ38055" s="74"/>
      <c r="CA38055" s="74"/>
      <c r="CF38055" s="79"/>
      <c r="CL38055" s="79"/>
    </row>
    <row r="38056" spans="30:90">
      <c r="AD38056" s="73"/>
      <c r="AE38056" s="74"/>
      <c r="AF38056" s="74"/>
      <c r="BX38056" s="73"/>
      <c r="BY38056" s="74"/>
      <c r="BZ38056" s="74"/>
      <c r="CA38056" s="74"/>
      <c r="CF38056" s="79"/>
      <c r="CL38056" s="79"/>
    </row>
    <row r="38057" spans="30:90">
      <c r="AD38057" s="73"/>
      <c r="AE38057" s="74"/>
      <c r="AF38057" s="74"/>
      <c r="BX38057" s="73"/>
      <c r="BY38057" s="74"/>
      <c r="BZ38057" s="74"/>
      <c r="CA38057" s="74"/>
      <c r="CF38057" s="79"/>
      <c r="CL38057" s="79"/>
    </row>
    <row r="38058" spans="30:90">
      <c r="AD38058" s="73"/>
      <c r="AE38058" s="74"/>
      <c r="AF38058" s="74"/>
      <c r="BX38058" s="73"/>
      <c r="BY38058" s="74"/>
      <c r="BZ38058" s="74"/>
      <c r="CA38058" s="74"/>
      <c r="CF38058" s="79"/>
      <c r="CL38058" s="79"/>
    </row>
    <row r="38059" spans="30:90">
      <c r="AD38059" s="73"/>
      <c r="AE38059" s="74"/>
      <c r="AF38059" s="74"/>
      <c r="BX38059" s="73"/>
      <c r="BY38059" s="74"/>
      <c r="BZ38059" s="74"/>
      <c r="CA38059" s="74"/>
      <c r="CF38059" s="79"/>
      <c r="CL38059" s="79"/>
    </row>
    <row r="38060" spans="30:90">
      <c r="AD38060" s="73"/>
      <c r="AE38060" s="74"/>
      <c r="AF38060" s="74"/>
      <c r="BX38060" s="73"/>
      <c r="BY38060" s="74"/>
      <c r="BZ38060" s="74"/>
      <c r="CA38060" s="74"/>
      <c r="CF38060" s="79"/>
      <c r="CL38060" s="79"/>
    </row>
    <row r="38061" spans="30:90">
      <c r="AD38061" s="73"/>
      <c r="AE38061" s="74"/>
      <c r="AF38061" s="74"/>
      <c r="BX38061" s="73"/>
      <c r="BY38061" s="74"/>
      <c r="BZ38061" s="74"/>
      <c r="CA38061" s="74"/>
      <c r="CF38061" s="79"/>
      <c r="CL38061" s="79"/>
    </row>
    <row r="38062" spans="30:90">
      <c r="AD38062" s="73"/>
      <c r="AE38062" s="74"/>
      <c r="AF38062" s="74"/>
      <c r="BX38062" s="73"/>
      <c r="BY38062" s="74"/>
      <c r="BZ38062" s="74"/>
      <c r="CA38062" s="74"/>
      <c r="CF38062" s="79"/>
      <c r="CL38062" s="79"/>
    </row>
    <row r="38063" spans="30:90">
      <c r="AD38063" s="73"/>
      <c r="AE38063" s="74"/>
      <c r="AF38063" s="74"/>
      <c r="BX38063" s="73"/>
      <c r="BY38063" s="74"/>
      <c r="BZ38063" s="74"/>
      <c r="CA38063" s="74"/>
      <c r="CF38063" s="79"/>
      <c r="CL38063" s="79"/>
    </row>
    <row r="38064" spans="30:90">
      <c r="AD38064" s="73"/>
      <c r="AE38064" s="74"/>
      <c r="AF38064" s="74"/>
      <c r="BX38064" s="73"/>
      <c r="BY38064" s="74"/>
      <c r="BZ38064" s="74"/>
      <c r="CA38064" s="74"/>
      <c r="CF38064" s="79"/>
      <c r="CL38064" s="79"/>
    </row>
    <row r="38065" spans="30:90">
      <c r="AD38065" s="73"/>
      <c r="AE38065" s="74"/>
      <c r="AF38065" s="74"/>
      <c r="BX38065" s="73"/>
      <c r="BY38065" s="74"/>
      <c r="BZ38065" s="74"/>
      <c r="CA38065" s="74"/>
      <c r="CF38065" s="79"/>
      <c r="CL38065" s="79"/>
    </row>
    <row r="38066" spans="30:90">
      <c r="AD38066" s="73"/>
      <c r="AE38066" s="74"/>
      <c r="AF38066" s="74"/>
      <c r="BX38066" s="73"/>
      <c r="BY38066" s="74"/>
      <c r="BZ38066" s="74"/>
      <c r="CA38066" s="74"/>
      <c r="CF38066" s="79"/>
      <c r="CL38066" s="79"/>
    </row>
    <row r="38067" spans="30:90">
      <c r="AD38067" s="73"/>
      <c r="AE38067" s="74"/>
      <c r="AF38067" s="74"/>
      <c r="BX38067" s="73"/>
      <c r="BY38067" s="74"/>
      <c r="BZ38067" s="74"/>
      <c r="CA38067" s="74"/>
      <c r="CF38067" s="79"/>
      <c r="CL38067" s="79"/>
    </row>
    <row r="38068" spans="30:90">
      <c r="AD38068" s="73"/>
      <c r="AE38068" s="74"/>
      <c r="AF38068" s="74"/>
      <c r="BX38068" s="73"/>
      <c r="BY38068" s="74"/>
      <c r="BZ38068" s="74"/>
      <c r="CA38068" s="74"/>
      <c r="CF38068" s="79"/>
      <c r="CL38068" s="79"/>
    </row>
    <row r="38069" spans="30:90">
      <c r="AD38069" s="73"/>
      <c r="AE38069" s="74"/>
      <c r="AF38069" s="74"/>
      <c r="BX38069" s="73"/>
      <c r="BY38069" s="74"/>
      <c r="BZ38069" s="74"/>
      <c r="CA38069" s="74"/>
      <c r="CF38069" s="79"/>
      <c r="CL38069" s="79"/>
    </row>
    <row r="38070" spans="30:90">
      <c r="AD38070" s="73"/>
      <c r="AE38070" s="74"/>
      <c r="AF38070" s="74"/>
      <c r="BX38070" s="73"/>
      <c r="BY38070" s="74"/>
      <c r="BZ38070" s="74"/>
      <c r="CA38070" s="74"/>
      <c r="CF38070" s="79"/>
      <c r="CL38070" s="79"/>
    </row>
    <row r="38071" spans="30:90">
      <c r="AD38071" s="73"/>
      <c r="AE38071" s="74"/>
      <c r="AF38071" s="74"/>
      <c r="BX38071" s="73"/>
      <c r="BY38071" s="74"/>
      <c r="BZ38071" s="74"/>
      <c r="CA38071" s="74"/>
      <c r="CF38071" s="79"/>
      <c r="CL38071" s="79"/>
    </row>
    <row r="38072" spans="30:90">
      <c r="AD38072" s="73"/>
      <c r="AE38072" s="74"/>
      <c r="AF38072" s="74"/>
      <c r="BX38072" s="73"/>
      <c r="BY38072" s="74"/>
      <c r="BZ38072" s="74"/>
      <c r="CA38072" s="74"/>
      <c r="CF38072" s="79"/>
      <c r="CL38072" s="79"/>
    </row>
    <row r="38073" spans="30:90">
      <c r="AD38073" s="73"/>
      <c r="AE38073" s="74"/>
      <c r="AF38073" s="74"/>
      <c r="BX38073" s="73"/>
      <c r="BY38073" s="74"/>
      <c r="BZ38073" s="74"/>
      <c r="CA38073" s="74"/>
      <c r="CF38073" s="79"/>
      <c r="CL38073" s="79"/>
    </row>
    <row r="38074" spans="30:90">
      <c r="AD38074" s="73"/>
      <c r="AE38074" s="74"/>
      <c r="AF38074" s="74"/>
      <c r="BX38074" s="73"/>
      <c r="BY38074" s="74"/>
      <c r="BZ38074" s="74"/>
      <c r="CA38074" s="74"/>
      <c r="CF38074" s="79"/>
      <c r="CL38074" s="79"/>
    </row>
    <row r="38075" spans="30:90">
      <c r="AD38075" s="73"/>
      <c r="AE38075" s="74"/>
      <c r="AF38075" s="74"/>
      <c r="BX38075" s="73"/>
      <c r="BY38075" s="74"/>
      <c r="BZ38075" s="74"/>
      <c r="CA38075" s="74"/>
      <c r="CF38075" s="79"/>
      <c r="CL38075" s="79"/>
    </row>
    <row r="38076" spans="30:90">
      <c r="AD38076" s="73"/>
      <c r="AE38076" s="74"/>
      <c r="AF38076" s="74"/>
      <c r="BX38076" s="73"/>
      <c r="BY38076" s="74"/>
      <c r="BZ38076" s="74"/>
      <c r="CA38076" s="74"/>
      <c r="CF38076" s="79"/>
      <c r="CL38076" s="79"/>
    </row>
    <row r="38077" spans="30:90">
      <c r="AD38077" s="73"/>
      <c r="AE38077" s="74"/>
      <c r="AF38077" s="74"/>
      <c r="BX38077" s="73"/>
      <c r="BY38077" s="74"/>
      <c r="BZ38077" s="74"/>
      <c r="CA38077" s="74"/>
      <c r="CF38077" s="79"/>
      <c r="CL38077" s="79"/>
    </row>
    <row r="38078" spans="30:90">
      <c r="AD38078" s="73"/>
      <c r="AE38078" s="74"/>
      <c r="AF38078" s="74"/>
      <c r="BX38078" s="73"/>
      <c r="BY38078" s="74"/>
      <c r="BZ38078" s="74"/>
      <c r="CA38078" s="74"/>
      <c r="CF38078" s="79"/>
      <c r="CL38078" s="79"/>
    </row>
    <row r="38079" spans="30:90">
      <c r="AD38079" s="73"/>
      <c r="AE38079" s="74"/>
      <c r="AF38079" s="74"/>
      <c r="BX38079" s="73"/>
      <c r="BY38079" s="74"/>
      <c r="BZ38079" s="74"/>
      <c r="CA38079" s="74"/>
      <c r="CF38079" s="79"/>
      <c r="CL38079" s="79"/>
    </row>
    <row r="38080" spans="30:90">
      <c r="AD38080" s="73"/>
      <c r="AE38080" s="74"/>
      <c r="AF38080" s="74"/>
      <c r="BX38080" s="73"/>
      <c r="BY38080" s="74"/>
      <c r="BZ38080" s="74"/>
      <c r="CA38080" s="74"/>
      <c r="CF38080" s="79"/>
      <c r="CL38080" s="79"/>
    </row>
    <row r="38081" spans="30:90">
      <c r="AD38081" s="73"/>
      <c r="AE38081" s="74"/>
      <c r="AF38081" s="74"/>
      <c r="BX38081" s="73"/>
      <c r="BY38081" s="74"/>
      <c r="BZ38081" s="74"/>
      <c r="CA38081" s="74"/>
      <c r="CF38081" s="79"/>
      <c r="CL38081" s="79"/>
    </row>
    <row r="38082" spans="30:90">
      <c r="AD38082" s="73"/>
      <c r="AE38082" s="74"/>
      <c r="AF38082" s="74"/>
      <c r="BX38082" s="73"/>
      <c r="BY38082" s="74"/>
      <c r="BZ38082" s="74"/>
      <c r="CA38082" s="74"/>
      <c r="CF38082" s="79"/>
      <c r="CL38082" s="79"/>
    </row>
    <row r="38083" spans="30:90">
      <c r="AD38083" s="73"/>
      <c r="AE38083" s="74"/>
      <c r="AF38083" s="74"/>
      <c r="BX38083" s="73"/>
      <c r="BY38083" s="74"/>
      <c r="BZ38083" s="74"/>
      <c r="CA38083" s="74"/>
      <c r="CF38083" s="79"/>
      <c r="CL38083" s="79"/>
    </row>
    <row r="38084" spans="30:90">
      <c r="AD38084" s="73"/>
      <c r="AE38084" s="74"/>
      <c r="AF38084" s="74"/>
      <c r="BX38084" s="73"/>
      <c r="BY38084" s="74"/>
      <c r="BZ38084" s="74"/>
      <c r="CA38084" s="74"/>
      <c r="CF38084" s="79"/>
      <c r="CL38084" s="79"/>
    </row>
    <row r="38085" spans="30:90">
      <c r="AD38085" s="73"/>
      <c r="AE38085" s="74"/>
      <c r="AF38085" s="74"/>
      <c r="BX38085" s="73"/>
      <c r="BY38085" s="74"/>
      <c r="BZ38085" s="74"/>
      <c r="CA38085" s="74"/>
      <c r="CF38085" s="79"/>
      <c r="CL38085" s="79"/>
    </row>
    <row r="38086" spans="30:90">
      <c r="AD38086" s="73"/>
      <c r="AE38086" s="74"/>
      <c r="AF38086" s="74"/>
      <c r="BX38086" s="73"/>
      <c r="BY38086" s="74"/>
      <c r="BZ38086" s="74"/>
      <c r="CA38086" s="74"/>
      <c r="CF38086" s="79"/>
      <c r="CL38086" s="79"/>
    </row>
    <row r="38087" spans="30:90">
      <c r="AD38087" s="73"/>
      <c r="AE38087" s="74"/>
      <c r="AF38087" s="74"/>
      <c r="BX38087" s="73"/>
      <c r="BY38087" s="74"/>
      <c r="BZ38087" s="74"/>
      <c r="CA38087" s="74"/>
      <c r="CF38087" s="79"/>
      <c r="CL38087" s="79"/>
    </row>
    <row r="38088" spans="30:90">
      <c r="AD38088" s="73"/>
      <c r="AE38088" s="74"/>
      <c r="AF38088" s="74"/>
      <c r="BX38088" s="73"/>
      <c r="BY38088" s="74"/>
      <c r="BZ38088" s="74"/>
      <c r="CA38088" s="74"/>
      <c r="CF38088" s="79"/>
      <c r="CL38088" s="79"/>
    </row>
    <row r="38089" spans="30:90">
      <c r="AD38089" s="73"/>
      <c r="AE38089" s="74"/>
      <c r="AF38089" s="74"/>
      <c r="BX38089" s="73"/>
      <c r="BY38089" s="74"/>
      <c r="BZ38089" s="74"/>
      <c r="CA38089" s="74"/>
      <c r="CF38089" s="79"/>
      <c r="CL38089" s="79"/>
    </row>
    <row r="38090" spans="30:90">
      <c r="AD38090" s="73"/>
      <c r="AE38090" s="74"/>
      <c r="AF38090" s="74"/>
      <c r="BX38090" s="73"/>
      <c r="BY38090" s="74"/>
      <c r="BZ38090" s="74"/>
      <c r="CA38090" s="74"/>
      <c r="CF38090" s="79"/>
      <c r="CL38090" s="79"/>
    </row>
    <row r="38091" spans="30:90">
      <c r="AD38091" s="73"/>
      <c r="AE38091" s="74"/>
      <c r="AF38091" s="74"/>
      <c r="BX38091" s="73"/>
      <c r="BY38091" s="74"/>
      <c r="BZ38091" s="74"/>
      <c r="CA38091" s="74"/>
      <c r="CF38091" s="79"/>
      <c r="CL38091" s="79"/>
    </row>
    <row r="38092" spans="30:90">
      <c r="AD38092" s="73"/>
      <c r="AE38092" s="74"/>
      <c r="AF38092" s="74"/>
      <c r="BX38092" s="73"/>
      <c r="BY38092" s="74"/>
      <c r="BZ38092" s="74"/>
      <c r="CA38092" s="74"/>
      <c r="CF38092" s="79"/>
      <c r="CL38092" s="79"/>
    </row>
    <row r="38093" spans="30:90">
      <c r="AD38093" s="73"/>
      <c r="AE38093" s="74"/>
      <c r="AF38093" s="74"/>
      <c r="BX38093" s="73"/>
      <c r="BY38093" s="74"/>
      <c r="BZ38093" s="74"/>
      <c r="CA38093" s="74"/>
      <c r="CF38093" s="79"/>
      <c r="CL38093" s="79"/>
    </row>
    <row r="38094" spans="30:90">
      <c r="AD38094" s="73"/>
      <c r="AE38094" s="74"/>
      <c r="AF38094" s="74"/>
      <c r="BX38094" s="73"/>
      <c r="BY38094" s="74"/>
      <c r="BZ38094" s="74"/>
      <c r="CA38094" s="74"/>
      <c r="CF38094" s="79"/>
      <c r="CL38094" s="79"/>
    </row>
    <row r="38095" spans="30:90">
      <c r="AD38095" s="73"/>
      <c r="AE38095" s="74"/>
      <c r="AF38095" s="74"/>
      <c r="BX38095" s="73"/>
      <c r="BY38095" s="74"/>
      <c r="BZ38095" s="74"/>
      <c r="CA38095" s="74"/>
      <c r="CF38095" s="79"/>
      <c r="CL38095" s="79"/>
    </row>
    <row r="38096" spans="30:90">
      <c r="AD38096" s="73"/>
      <c r="AE38096" s="74"/>
      <c r="AF38096" s="74"/>
      <c r="BX38096" s="73"/>
      <c r="BY38096" s="74"/>
      <c r="BZ38096" s="74"/>
      <c r="CA38096" s="74"/>
      <c r="CF38096" s="79"/>
      <c r="CL38096" s="79"/>
    </row>
    <row r="38097" spans="30:90">
      <c r="AD38097" s="73"/>
      <c r="AE38097" s="74"/>
      <c r="AF38097" s="74"/>
      <c r="BX38097" s="73"/>
      <c r="BY38097" s="74"/>
      <c r="BZ38097" s="74"/>
      <c r="CA38097" s="74"/>
      <c r="CF38097" s="79"/>
      <c r="CL38097" s="79"/>
    </row>
    <row r="38098" spans="30:90">
      <c r="AD38098" s="73"/>
      <c r="AE38098" s="74"/>
      <c r="AF38098" s="74"/>
      <c r="BX38098" s="73"/>
      <c r="BY38098" s="74"/>
      <c r="BZ38098" s="74"/>
      <c r="CA38098" s="74"/>
      <c r="CF38098" s="79"/>
      <c r="CL38098" s="79"/>
    </row>
    <row r="38099" spans="30:90">
      <c r="AD38099" s="73"/>
      <c r="AE38099" s="74"/>
      <c r="AF38099" s="74"/>
      <c r="BX38099" s="73"/>
      <c r="BY38099" s="74"/>
      <c r="BZ38099" s="74"/>
      <c r="CA38099" s="74"/>
      <c r="CF38099" s="79"/>
      <c r="CL38099" s="79"/>
    </row>
    <row r="38100" spans="30:90">
      <c r="AD38100" s="73"/>
      <c r="AE38100" s="74"/>
      <c r="AF38100" s="74"/>
      <c r="BX38100" s="73"/>
      <c r="BY38100" s="74"/>
      <c r="BZ38100" s="74"/>
      <c r="CA38100" s="74"/>
      <c r="CF38100" s="79"/>
      <c r="CL38100" s="79"/>
    </row>
    <row r="38101" spans="30:90">
      <c r="AD38101" s="73"/>
      <c r="AE38101" s="74"/>
      <c r="AF38101" s="74"/>
      <c r="BX38101" s="73"/>
      <c r="BY38101" s="74"/>
      <c r="BZ38101" s="74"/>
      <c r="CA38101" s="74"/>
      <c r="CF38101" s="79"/>
      <c r="CL38101" s="79"/>
    </row>
    <row r="38102" spans="30:90">
      <c r="AD38102" s="73"/>
      <c r="AE38102" s="74"/>
      <c r="AF38102" s="74"/>
      <c r="BX38102" s="73"/>
      <c r="BY38102" s="74"/>
      <c r="BZ38102" s="74"/>
      <c r="CA38102" s="74"/>
      <c r="CF38102" s="79"/>
      <c r="CL38102" s="79"/>
    </row>
    <row r="38103" spans="30:90">
      <c r="AD38103" s="73"/>
      <c r="AE38103" s="74"/>
      <c r="AF38103" s="74"/>
      <c r="BX38103" s="73"/>
      <c r="BY38103" s="74"/>
      <c r="BZ38103" s="74"/>
      <c r="CA38103" s="74"/>
      <c r="CF38103" s="79"/>
      <c r="CL38103" s="79"/>
    </row>
    <row r="38104" spans="30:90">
      <c r="AD38104" s="73"/>
      <c r="AE38104" s="74"/>
      <c r="AF38104" s="74"/>
      <c r="BX38104" s="73"/>
      <c r="BY38104" s="74"/>
      <c r="BZ38104" s="74"/>
      <c r="CA38104" s="74"/>
      <c r="CF38104" s="79"/>
      <c r="CL38104" s="79"/>
    </row>
    <row r="38105" spans="30:90">
      <c r="AD38105" s="73"/>
      <c r="AE38105" s="74"/>
      <c r="AF38105" s="74"/>
      <c r="BX38105" s="73"/>
      <c r="BY38105" s="74"/>
      <c r="BZ38105" s="74"/>
      <c r="CA38105" s="74"/>
      <c r="CF38105" s="79"/>
      <c r="CL38105" s="79"/>
    </row>
    <row r="38106" spans="30:90">
      <c r="AD38106" s="73"/>
      <c r="AE38106" s="74"/>
      <c r="AF38106" s="74"/>
      <c r="BX38106" s="73"/>
      <c r="BY38106" s="74"/>
      <c r="BZ38106" s="74"/>
      <c r="CA38106" s="74"/>
      <c r="CF38106" s="79"/>
      <c r="CL38106" s="79"/>
    </row>
    <row r="38107" spans="30:90">
      <c r="AD38107" s="73"/>
      <c r="AE38107" s="74"/>
      <c r="AF38107" s="74"/>
      <c r="BX38107" s="73"/>
      <c r="BY38107" s="74"/>
      <c r="BZ38107" s="74"/>
      <c r="CA38107" s="74"/>
      <c r="CF38107" s="79"/>
      <c r="CL38107" s="79"/>
    </row>
    <row r="38108" spans="30:90">
      <c r="AD38108" s="73"/>
      <c r="AE38108" s="74"/>
      <c r="AF38108" s="74"/>
      <c r="BX38108" s="73"/>
      <c r="BY38108" s="74"/>
      <c r="BZ38108" s="74"/>
      <c r="CA38108" s="74"/>
      <c r="CF38108" s="79"/>
      <c r="CL38108" s="79"/>
    </row>
    <row r="38109" spans="30:90">
      <c r="AD38109" s="73"/>
      <c r="AE38109" s="74"/>
      <c r="AF38109" s="74"/>
      <c r="BX38109" s="73"/>
      <c r="BY38109" s="74"/>
      <c r="BZ38109" s="74"/>
      <c r="CA38109" s="74"/>
      <c r="CF38109" s="79"/>
      <c r="CL38109" s="79"/>
    </row>
    <row r="38110" spans="30:90">
      <c r="AD38110" s="73"/>
      <c r="AE38110" s="74"/>
      <c r="AF38110" s="74"/>
      <c r="BX38110" s="73"/>
      <c r="BY38110" s="74"/>
      <c r="BZ38110" s="74"/>
      <c r="CA38110" s="74"/>
      <c r="CF38110" s="79"/>
      <c r="CL38110" s="79"/>
    </row>
    <row r="38111" spans="30:90">
      <c r="AD38111" s="73"/>
      <c r="AE38111" s="74"/>
      <c r="AF38111" s="74"/>
      <c r="BX38111" s="73"/>
      <c r="BY38111" s="74"/>
      <c r="BZ38111" s="74"/>
      <c r="CA38111" s="74"/>
      <c r="CF38111" s="79"/>
      <c r="CL38111" s="79"/>
    </row>
    <row r="38112" spans="30:90">
      <c r="AD38112" s="73"/>
      <c r="AE38112" s="74"/>
      <c r="AF38112" s="74"/>
      <c r="BX38112" s="73"/>
      <c r="BY38112" s="74"/>
      <c r="BZ38112" s="74"/>
      <c r="CA38112" s="74"/>
      <c r="CF38112" s="79"/>
      <c r="CL38112" s="79"/>
    </row>
    <row r="38113" spans="30:90">
      <c r="AD38113" s="73"/>
      <c r="AE38113" s="74"/>
      <c r="AF38113" s="74"/>
      <c r="BX38113" s="73"/>
      <c r="BY38113" s="74"/>
      <c r="BZ38113" s="74"/>
      <c r="CA38113" s="74"/>
      <c r="CF38113" s="79"/>
      <c r="CL38113" s="79"/>
    </row>
    <row r="38114" spans="30:90">
      <c r="AD38114" s="73"/>
      <c r="AE38114" s="74"/>
      <c r="AF38114" s="74"/>
      <c r="BX38114" s="73"/>
      <c r="BY38114" s="74"/>
      <c r="BZ38114" s="74"/>
      <c r="CA38114" s="74"/>
      <c r="CF38114" s="79"/>
      <c r="CL38114" s="79"/>
    </row>
    <row r="38115" spans="30:90">
      <c r="AD38115" s="73"/>
      <c r="AE38115" s="74"/>
      <c r="AF38115" s="74"/>
      <c r="BX38115" s="73"/>
      <c r="BY38115" s="74"/>
      <c r="BZ38115" s="74"/>
      <c r="CA38115" s="74"/>
      <c r="CF38115" s="79"/>
      <c r="CL38115" s="79"/>
    </row>
    <row r="38116" spans="30:90">
      <c r="AD38116" s="73"/>
      <c r="AE38116" s="74"/>
      <c r="AF38116" s="74"/>
      <c r="BX38116" s="73"/>
      <c r="BY38116" s="74"/>
      <c r="BZ38116" s="74"/>
      <c r="CA38116" s="74"/>
      <c r="CF38116" s="79"/>
      <c r="CL38116" s="79"/>
    </row>
    <row r="38117" spans="30:90">
      <c r="AD38117" s="73"/>
      <c r="AE38117" s="74"/>
      <c r="AF38117" s="74"/>
      <c r="BX38117" s="73"/>
      <c r="BY38117" s="74"/>
      <c r="BZ38117" s="74"/>
      <c r="CA38117" s="74"/>
      <c r="CF38117" s="79"/>
      <c r="CL38117" s="79"/>
    </row>
    <row r="38118" spans="30:90">
      <c r="AD38118" s="73"/>
      <c r="AE38118" s="74"/>
      <c r="AF38118" s="74"/>
      <c r="BX38118" s="73"/>
      <c r="BY38118" s="74"/>
      <c r="BZ38118" s="74"/>
      <c r="CA38118" s="74"/>
      <c r="CF38118" s="79"/>
      <c r="CL38118" s="79"/>
    </row>
    <row r="38119" spans="30:90">
      <c r="AD38119" s="73"/>
      <c r="AE38119" s="74"/>
      <c r="AF38119" s="74"/>
      <c r="BX38119" s="73"/>
      <c r="BY38119" s="74"/>
      <c r="BZ38119" s="74"/>
      <c r="CA38119" s="74"/>
      <c r="CF38119" s="79"/>
      <c r="CL38119" s="79"/>
    </row>
    <row r="38120" spans="30:90">
      <c r="AD38120" s="73"/>
      <c r="AE38120" s="74"/>
      <c r="AF38120" s="74"/>
      <c r="BX38120" s="73"/>
      <c r="BY38120" s="74"/>
      <c r="BZ38120" s="74"/>
      <c r="CA38120" s="74"/>
      <c r="CF38120" s="79"/>
      <c r="CL38120" s="79"/>
    </row>
    <row r="38121" spans="30:90">
      <c r="AD38121" s="73"/>
      <c r="AE38121" s="74"/>
      <c r="AF38121" s="74"/>
      <c r="BX38121" s="73"/>
      <c r="BY38121" s="74"/>
      <c r="BZ38121" s="74"/>
      <c r="CA38121" s="74"/>
      <c r="CF38121" s="79"/>
      <c r="CL38121" s="79"/>
    </row>
    <row r="38122" spans="30:90">
      <c r="AD38122" s="73"/>
      <c r="AE38122" s="74"/>
      <c r="AF38122" s="74"/>
      <c r="BX38122" s="73"/>
      <c r="BY38122" s="74"/>
      <c r="BZ38122" s="74"/>
      <c r="CA38122" s="74"/>
      <c r="CF38122" s="79"/>
      <c r="CL38122" s="79"/>
    </row>
    <row r="38123" spans="30:90">
      <c r="AD38123" s="73"/>
      <c r="AE38123" s="74"/>
      <c r="AF38123" s="74"/>
      <c r="BX38123" s="73"/>
      <c r="BY38123" s="74"/>
      <c r="BZ38123" s="74"/>
      <c r="CA38123" s="74"/>
      <c r="CF38123" s="79"/>
      <c r="CL38123" s="79"/>
    </row>
    <row r="38124" spans="30:90">
      <c r="AD38124" s="73"/>
      <c r="AE38124" s="74"/>
      <c r="AF38124" s="74"/>
      <c r="BX38124" s="73"/>
      <c r="BY38124" s="74"/>
      <c r="BZ38124" s="74"/>
      <c r="CA38124" s="74"/>
      <c r="CF38124" s="79"/>
      <c r="CL38124" s="79"/>
    </row>
    <row r="38125" spans="30:90">
      <c r="AD38125" s="73"/>
      <c r="AE38125" s="74"/>
      <c r="AF38125" s="74"/>
      <c r="BX38125" s="73"/>
      <c r="BY38125" s="74"/>
      <c r="BZ38125" s="74"/>
      <c r="CA38125" s="74"/>
      <c r="CF38125" s="79"/>
      <c r="CL38125" s="79"/>
    </row>
    <row r="38126" spans="30:90">
      <c r="AD38126" s="73"/>
      <c r="AE38126" s="74"/>
      <c r="AF38126" s="74"/>
      <c r="BX38126" s="73"/>
      <c r="BY38126" s="74"/>
      <c r="BZ38126" s="74"/>
      <c r="CA38126" s="74"/>
      <c r="CF38126" s="79"/>
      <c r="CL38126" s="79"/>
    </row>
    <row r="38127" spans="30:90">
      <c r="AD38127" s="73"/>
      <c r="AE38127" s="74"/>
      <c r="AF38127" s="74"/>
      <c r="BX38127" s="73"/>
      <c r="BY38127" s="74"/>
      <c r="BZ38127" s="74"/>
      <c r="CA38127" s="74"/>
      <c r="CF38127" s="79"/>
      <c r="CL38127" s="79"/>
    </row>
    <row r="38128" spans="30:90">
      <c r="AD38128" s="73"/>
      <c r="AE38128" s="74"/>
      <c r="AF38128" s="74"/>
      <c r="BX38128" s="73"/>
      <c r="BY38128" s="74"/>
      <c r="BZ38128" s="74"/>
      <c r="CA38128" s="74"/>
      <c r="CF38128" s="79"/>
      <c r="CL38128" s="79"/>
    </row>
    <row r="38129" spans="30:90">
      <c r="AD38129" s="73"/>
      <c r="AE38129" s="74"/>
      <c r="AF38129" s="74"/>
      <c r="BX38129" s="73"/>
      <c r="BY38129" s="74"/>
      <c r="BZ38129" s="74"/>
      <c r="CA38129" s="74"/>
      <c r="CF38129" s="79"/>
      <c r="CL38129" s="79"/>
    </row>
    <row r="38130" spans="30:90">
      <c r="AD38130" s="73"/>
      <c r="AE38130" s="74"/>
      <c r="AF38130" s="74"/>
      <c r="BX38130" s="73"/>
      <c r="BY38130" s="74"/>
      <c r="BZ38130" s="74"/>
      <c r="CA38130" s="74"/>
      <c r="CF38130" s="79"/>
      <c r="CL38130" s="79"/>
    </row>
    <row r="38131" spans="30:90">
      <c r="AD38131" s="73"/>
      <c r="AE38131" s="74"/>
      <c r="AF38131" s="74"/>
      <c r="BX38131" s="73"/>
      <c r="BY38131" s="74"/>
      <c r="BZ38131" s="74"/>
      <c r="CA38131" s="74"/>
      <c r="CF38131" s="79"/>
      <c r="CL38131" s="79"/>
    </row>
    <row r="38132" spans="30:90">
      <c r="AD38132" s="73"/>
      <c r="AE38132" s="74"/>
      <c r="AF38132" s="74"/>
      <c r="BX38132" s="73"/>
      <c r="BY38132" s="74"/>
      <c r="BZ38132" s="74"/>
      <c r="CA38132" s="74"/>
      <c r="CF38132" s="79"/>
      <c r="CL38132" s="79"/>
    </row>
    <row r="38133" spans="30:90">
      <c r="AD38133" s="73"/>
      <c r="AE38133" s="74"/>
      <c r="AF38133" s="74"/>
      <c r="BX38133" s="73"/>
      <c r="BY38133" s="74"/>
      <c r="BZ38133" s="74"/>
      <c r="CA38133" s="74"/>
      <c r="CF38133" s="79"/>
      <c r="CL38133" s="79"/>
    </row>
    <row r="38134" spans="30:90">
      <c r="AD38134" s="73"/>
      <c r="AE38134" s="74"/>
      <c r="AF38134" s="74"/>
      <c r="BX38134" s="73"/>
      <c r="BY38134" s="74"/>
      <c r="BZ38134" s="74"/>
      <c r="CA38134" s="74"/>
      <c r="CF38134" s="79"/>
      <c r="CL38134" s="79"/>
    </row>
    <row r="38135" spans="30:90">
      <c r="AD38135" s="73"/>
      <c r="AE38135" s="74"/>
      <c r="AF38135" s="74"/>
      <c r="BX38135" s="73"/>
      <c r="BY38135" s="74"/>
      <c r="BZ38135" s="74"/>
      <c r="CA38135" s="74"/>
      <c r="CF38135" s="79"/>
      <c r="CL38135" s="79"/>
    </row>
    <row r="38136" spans="30:90">
      <c r="AD38136" s="73"/>
      <c r="AE38136" s="74"/>
      <c r="AF38136" s="74"/>
      <c r="BX38136" s="73"/>
      <c r="BY38136" s="74"/>
      <c r="BZ38136" s="74"/>
      <c r="CA38136" s="74"/>
      <c r="CF38136" s="79"/>
      <c r="CL38136" s="79"/>
    </row>
    <row r="38137" spans="30:90">
      <c r="AD38137" s="73"/>
      <c r="AE38137" s="74"/>
      <c r="AF38137" s="74"/>
      <c r="BX38137" s="73"/>
      <c r="BY38137" s="74"/>
      <c r="BZ38137" s="74"/>
      <c r="CA38137" s="74"/>
      <c r="CF38137" s="79"/>
      <c r="CL38137" s="79"/>
    </row>
    <row r="38138" spans="30:90">
      <c r="AD38138" s="73"/>
      <c r="AE38138" s="74"/>
      <c r="AF38138" s="74"/>
      <c r="BX38138" s="73"/>
      <c r="BY38138" s="74"/>
      <c r="BZ38138" s="74"/>
      <c r="CA38138" s="74"/>
      <c r="CF38138" s="79"/>
      <c r="CL38138" s="79"/>
    </row>
    <row r="38139" spans="30:90">
      <c r="AD38139" s="73"/>
      <c r="AE38139" s="74"/>
      <c r="AF38139" s="74"/>
      <c r="BX38139" s="73"/>
      <c r="BY38139" s="74"/>
      <c r="BZ38139" s="74"/>
      <c r="CA38139" s="74"/>
      <c r="CF38139" s="79"/>
      <c r="CL38139" s="79"/>
    </row>
    <row r="38140" spans="30:90">
      <c r="AD38140" s="73"/>
      <c r="AE38140" s="74"/>
      <c r="AF38140" s="74"/>
      <c r="BX38140" s="73"/>
      <c r="BY38140" s="74"/>
      <c r="BZ38140" s="74"/>
      <c r="CA38140" s="74"/>
      <c r="CF38140" s="79"/>
      <c r="CL38140" s="79"/>
    </row>
    <row r="38141" spans="30:90">
      <c r="AD38141" s="73"/>
      <c r="AE38141" s="74"/>
      <c r="AF38141" s="74"/>
      <c r="BX38141" s="73"/>
      <c r="BY38141" s="74"/>
      <c r="BZ38141" s="74"/>
      <c r="CA38141" s="74"/>
      <c r="CF38141" s="79"/>
      <c r="CL38141" s="79"/>
    </row>
    <row r="38142" spans="30:90">
      <c r="AD38142" s="73"/>
      <c r="AE38142" s="74"/>
      <c r="AF38142" s="74"/>
      <c r="BX38142" s="73"/>
      <c r="BY38142" s="74"/>
      <c r="BZ38142" s="74"/>
      <c r="CA38142" s="74"/>
      <c r="CF38142" s="79"/>
      <c r="CL38142" s="79"/>
    </row>
    <row r="38143" spans="30:90">
      <c r="AD38143" s="73"/>
      <c r="AE38143" s="74"/>
      <c r="AF38143" s="74"/>
      <c r="BX38143" s="73"/>
      <c r="BY38143" s="74"/>
      <c r="BZ38143" s="74"/>
      <c r="CA38143" s="74"/>
      <c r="CF38143" s="79"/>
      <c r="CL38143" s="79"/>
    </row>
    <row r="38144" spans="30:90">
      <c r="AD38144" s="73"/>
      <c r="AE38144" s="74"/>
      <c r="AF38144" s="74"/>
      <c r="BX38144" s="73"/>
      <c r="BY38144" s="74"/>
      <c r="BZ38144" s="74"/>
      <c r="CA38144" s="74"/>
      <c r="CF38144" s="79"/>
      <c r="CL38144" s="79"/>
    </row>
    <row r="38145" spans="30:90">
      <c r="AD38145" s="73"/>
      <c r="AE38145" s="74"/>
      <c r="AF38145" s="74"/>
      <c r="BX38145" s="73"/>
      <c r="BY38145" s="74"/>
      <c r="BZ38145" s="74"/>
      <c r="CA38145" s="74"/>
      <c r="CF38145" s="79"/>
      <c r="CL38145" s="79"/>
    </row>
    <row r="38146" spans="30:90">
      <c r="AD38146" s="73"/>
      <c r="AE38146" s="74"/>
      <c r="AF38146" s="74"/>
      <c r="BX38146" s="73"/>
      <c r="BY38146" s="74"/>
      <c r="BZ38146" s="74"/>
      <c r="CA38146" s="74"/>
      <c r="CF38146" s="79"/>
      <c r="CL38146" s="79"/>
    </row>
    <row r="38147" spans="30:90">
      <c r="AD38147" s="73"/>
      <c r="AE38147" s="74"/>
      <c r="AF38147" s="74"/>
      <c r="BX38147" s="73"/>
      <c r="BY38147" s="74"/>
      <c r="BZ38147" s="74"/>
      <c r="CA38147" s="74"/>
      <c r="CF38147" s="79"/>
      <c r="CL38147" s="79"/>
    </row>
    <row r="38148" spans="30:90">
      <c r="AD38148" s="73"/>
      <c r="AE38148" s="74"/>
      <c r="AF38148" s="74"/>
      <c r="BX38148" s="73"/>
      <c r="BY38148" s="74"/>
      <c r="BZ38148" s="74"/>
      <c r="CA38148" s="74"/>
      <c r="CF38148" s="79"/>
      <c r="CL38148" s="79"/>
    </row>
    <row r="38149" spans="30:90">
      <c r="AD38149" s="73"/>
      <c r="AE38149" s="74"/>
      <c r="AF38149" s="74"/>
      <c r="BX38149" s="73"/>
      <c r="BY38149" s="74"/>
      <c r="BZ38149" s="74"/>
      <c r="CA38149" s="74"/>
      <c r="CF38149" s="79"/>
      <c r="CL38149" s="79"/>
    </row>
    <row r="38150" spans="30:90">
      <c r="AD38150" s="73"/>
      <c r="AE38150" s="74"/>
      <c r="AF38150" s="74"/>
      <c r="BX38150" s="73"/>
      <c r="BY38150" s="74"/>
      <c r="BZ38150" s="74"/>
      <c r="CA38150" s="74"/>
      <c r="CF38150" s="79"/>
      <c r="CL38150" s="79"/>
    </row>
    <row r="38151" spans="30:90">
      <c r="AD38151" s="73"/>
      <c r="AE38151" s="74"/>
      <c r="AF38151" s="74"/>
      <c r="BX38151" s="73"/>
      <c r="BY38151" s="74"/>
      <c r="BZ38151" s="74"/>
      <c r="CA38151" s="74"/>
      <c r="CF38151" s="79"/>
      <c r="CL38151" s="79"/>
    </row>
    <row r="38152" spans="30:90">
      <c r="AD38152" s="73"/>
      <c r="AE38152" s="74"/>
      <c r="AF38152" s="74"/>
      <c r="BX38152" s="73"/>
      <c r="BY38152" s="74"/>
      <c r="BZ38152" s="74"/>
      <c r="CA38152" s="74"/>
      <c r="CF38152" s="79"/>
      <c r="CL38152" s="79"/>
    </row>
    <row r="38153" spans="30:90">
      <c r="AD38153" s="73"/>
      <c r="AE38153" s="74"/>
      <c r="AF38153" s="74"/>
      <c r="BX38153" s="73"/>
      <c r="BY38153" s="74"/>
      <c r="BZ38153" s="74"/>
      <c r="CA38153" s="74"/>
      <c r="CF38153" s="79"/>
      <c r="CL38153" s="79"/>
    </row>
    <row r="38154" spans="30:90">
      <c r="AD38154" s="73"/>
      <c r="AE38154" s="74"/>
      <c r="AF38154" s="74"/>
      <c r="BX38154" s="73"/>
      <c r="BY38154" s="74"/>
      <c r="BZ38154" s="74"/>
      <c r="CA38154" s="74"/>
      <c r="CF38154" s="79"/>
      <c r="CL38154" s="79"/>
    </row>
    <row r="38155" spans="30:90">
      <c r="AD38155" s="73"/>
      <c r="AE38155" s="74"/>
      <c r="AF38155" s="74"/>
      <c r="BX38155" s="73"/>
      <c r="BY38155" s="74"/>
      <c r="BZ38155" s="74"/>
      <c r="CA38155" s="74"/>
      <c r="CF38155" s="79"/>
      <c r="CL38155" s="79"/>
    </row>
    <row r="38156" spans="30:90">
      <c r="AD38156" s="73"/>
      <c r="AE38156" s="74"/>
      <c r="AF38156" s="74"/>
      <c r="BX38156" s="73"/>
      <c r="BY38156" s="74"/>
      <c r="BZ38156" s="74"/>
      <c r="CA38156" s="74"/>
      <c r="CF38156" s="79"/>
      <c r="CL38156" s="79"/>
    </row>
    <row r="38157" spans="30:90">
      <c r="AD38157" s="73"/>
      <c r="AE38157" s="74"/>
      <c r="AF38157" s="74"/>
      <c r="BX38157" s="73"/>
      <c r="BY38157" s="74"/>
      <c r="BZ38157" s="74"/>
      <c r="CA38157" s="74"/>
      <c r="CF38157" s="79"/>
      <c r="CL38157" s="79"/>
    </row>
    <row r="38158" spans="30:90">
      <c r="AD38158" s="73"/>
      <c r="AE38158" s="74"/>
      <c r="AF38158" s="74"/>
      <c r="BX38158" s="73"/>
      <c r="BY38158" s="74"/>
      <c r="BZ38158" s="74"/>
      <c r="CA38158" s="74"/>
      <c r="CF38158" s="79"/>
      <c r="CL38158" s="79"/>
    </row>
    <row r="38159" spans="30:90">
      <c r="AD38159" s="73"/>
      <c r="AE38159" s="74"/>
      <c r="AF38159" s="74"/>
      <c r="BX38159" s="73"/>
      <c r="BY38159" s="74"/>
      <c r="BZ38159" s="74"/>
      <c r="CA38159" s="74"/>
      <c r="CF38159" s="79"/>
      <c r="CL38159" s="79"/>
    </row>
    <row r="38160" spans="30:90">
      <c r="AD38160" s="73"/>
      <c r="AE38160" s="74"/>
      <c r="AF38160" s="74"/>
      <c r="BX38160" s="73"/>
      <c r="BY38160" s="74"/>
      <c r="BZ38160" s="74"/>
      <c r="CA38160" s="74"/>
      <c r="CF38160" s="79"/>
      <c r="CL38160" s="79"/>
    </row>
    <row r="38161" spans="30:90">
      <c r="AD38161" s="73"/>
      <c r="AE38161" s="74"/>
      <c r="AF38161" s="74"/>
      <c r="BX38161" s="73"/>
      <c r="BY38161" s="74"/>
      <c r="BZ38161" s="74"/>
      <c r="CA38161" s="74"/>
      <c r="CF38161" s="79"/>
      <c r="CL38161" s="79"/>
    </row>
    <row r="38162" spans="30:90">
      <c r="AD38162" s="73"/>
      <c r="AE38162" s="74"/>
      <c r="AF38162" s="74"/>
      <c r="BX38162" s="73"/>
      <c r="BY38162" s="74"/>
      <c r="BZ38162" s="74"/>
      <c r="CA38162" s="74"/>
      <c r="CF38162" s="79"/>
      <c r="CL38162" s="79"/>
    </row>
    <row r="38163" spans="30:90">
      <c r="AD38163" s="73"/>
      <c r="AE38163" s="74"/>
      <c r="AF38163" s="74"/>
      <c r="BX38163" s="73"/>
      <c r="BY38163" s="74"/>
      <c r="BZ38163" s="74"/>
      <c r="CA38163" s="74"/>
      <c r="CF38163" s="79"/>
      <c r="CL38163" s="79"/>
    </row>
    <row r="38164" spans="30:90">
      <c r="AD38164" s="73"/>
      <c r="AE38164" s="74"/>
      <c r="AF38164" s="74"/>
      <c r="BX38164" s="73"/>
      <c r="BY38164" s="74"/>
      <c r="BZ38164" s="74"/>
      <c r="CA38164" s="74"/>
      <c r="CF38164" s="79"/>
      <c r="CL38164" s="79"/>
    </row>
    <row r="38165" spans="30:90">
      <c r="AD38165" s="73"/>
      <c r="AE38165" s="74"/>
      <c r="AF38165" s="74"/>
      <c r="BX38165" s="73"/>
      <c r="BY38165" s="74"/>
      <c r="BZ38165" s="74"/>
      <c r="CA38165" s="74"/>
      <c r="CF38165" s="79"/>
      <c r="CL38165" s="79"/>
    </row>
    <row r="38166" spans="30:90">
      <c r="AD38166" s="73"/>
      <c r="AE38166" s="74"/>
      <c r="AF38166" s="74"/>
      <c r="BX38166" s="73"/>
      <c r="BY38166" s="74"/>
      <c r="BZ38166" s="74"/>
      <c r="CA38166" s="74"/>
      <c r="CF38166" s="79"/>
      <c r="CL38166" s="79"/>
    </row>
    <row r="38167" spans="30:90">
      <c r="AD38167" s="73"/>
      <c r="AE38167" s="74"/>
      <c r="AF38167" s="74"/>
      <c r="BX38167" s="73"/>
      <c r="BY38167" s="74"/>
      <c r="BZ38167" s="74"/>
      <c r="CA38167" s="74"/>
      <c r="CF38167" s="79"/>
      <c r="CL38167" s="79"/>
    </row>
    <row r="38168" spans="30:90">
      <c r="AD38168" s="73"/>
      <c r="AE38168" s="74"/>
      <c r="AF38168" s="74"/>
      <c r="BX38168" s="73"/>
      <c r="BY38168" s="74"/>
      <c r="BZ38168" s="74"/>
      <c r="CA38168" s="74"/>
      <c r="CF38168" s="79"/>
      <c r="CL38168" s="79"/>
    </row>
    <row r="38169" spans="30:90">
      <c r="AD38169" s="73"/>
      <c r="AE38169" s="74"/>
      <c r="AF38169" s="74"/>
      <c r="BX38169" s="73"/>
      <c r="BY38169" s="74"/>
      <c r="BZ38169" s="74"/>
      <c r="CA38169" s="74"/>
      <c r="CF38169" s="79"/>
      <c r="CL38169" s="79"/>
    </row>
    <row r="38170" spans="30:90">
      <c r="AD38170" s="73"/>
      <c r="AE38170" s="74"/>
      <c r="AF38170" s="74"/>
      <c r="BX38170" s="73"/>
      <c r="BY38170" s="74"/>
      <c r="BZ38170" s="74"/>
      <c r="CA38170" s="74"/>
      <c r="CF38170" s="79"/>
      <c r="CL38170" s="79"/>
    </row>
    <row r="38171" spans="30:90">
      <c r="AD38171" s="73"/>
      <c r="AE38171" s="74"/>
      <c r="AF38171" s="74"/>
      <c r="BX38171" s="73"/>
      <c r="BY38171" s="74"/>
      <c r="BZ38171" s="74"/>
      <c r="CA38171" s="74"/>
      <c r="CF38171" s="79"/>
      <c r="CL38171" s="79"/>
    </row>
    <row r="38172" spans="30:90">
      <c r="AD38172" s="73"/>
      <c r="AE38172" s="74"/>
      <c r="AF38172" s="74"/>
      <c r="BX38172" s="73"/>
      <c r="BY38172" s="74"/>
      <c r="BZ38172" s="74"/>
      <c r="CA38172" s="74"/>
      <c r="CF38172" s="79"/>
      <c r="CL38172" s="79"/>
    </row>
    <row r="38173" spans="30:90">
      <c r="AD38173" s="73"/>
      <c r="AE38173" s="74"/>
      <c r="AF38173" s="74"/>
      <c r="BX38173" s="73"/>
      <c r="BY38173" s="74"/>
      <c r="BZ38173" s="74"/>
      <c r="CA38173" s="74"/>
      <c r="CF38173" s="79"/>
      <c r="CL38173" s="79"/>
    </row>
    <row r="38174" spans="30:90">
      <c r="AD38174" s="73"/>
      <c r="AE38174" s="74"/>
      <c r="AF38174" s="74"/>
      <c r="BX38174" s="73"/>
      <c r="BY38174" s="74"/>
      <c r="BZ38174" s="74"/>
      <c r="CA38174" s="74"/>
      <c r="CF38174" s="79"/>
      <c r="CL38174" s="79"/>
    </row>
    <row r="38175" spans="30:90">
      <c r="AD38175" s="73"/>
      <c r="AE38175" s="74"/>
      <c r="AF38175" s="74"/>
      <c r="BX38175" s="73"/>
      <c r="BY38175" s="74"/>
      <c r="BZ38175" s="74"/>
      <c r="CA38175" s="74"/>
      <c r="CF38175" s="79"/>
      <c r="CL38175" s="79"/>
    </row>
    <row r="38176" spans="30:90">
      <c r="AD38176" s="73"/>
      <c r="AE38176" s="74"/>
      <c r="AF38176" s="74"/>
      <c r="BX38176" s="73"/>
      <c r="BY38176" s="74"/>
      <c r="BZ38176" s="74"/>
      <c r="CA38176" s="74"/>
      <c r="CF38176" s="79"/>
      <c r="CL38176" s="79"/>
    </row>
    <row r="38177" spans="30:90">
      <c r="AD38177" s="73"/>
      <c r="AE38177" s="74"/>
      <c r="AF38177" s="74"/>
      <c r="BX38177" s="73"/>
      <c r="BY38177" s="74"/>
      <c r="BZ38177" s="74"/>
      <c r="CA38177" s="74"/>
      <c r="CF38177" s="79"/>
      <c r="CL38177" s="79"/>
    </row>
    <row r="38178" spans="30:90">
      <c r="AD38178" s="73"/>
      <c r="AE38178" s="74"/>
      <c r="AF38178" s="74"/>
      <c r="BX38178" s="73"/>
      <c r="BY38178" s="74"/>
      <c r="BZ38178" s="74"/>
      <c r="CA38178" s="74"/>
      <c r="CF38178" s="79"/>
      <c r="CL38178" s="79"/>
    </row>
    <row r="38179" spans="30:90">
      <c r="AD38179" s="73"/>
      <c r="AE38179" s="74"/>
      <c r="AF38179" s="74"/>
      <c r="BX38179" s="73"/>
      <c r="BY38179" s="74"/>
      <c r="BZ38179" s="74"/>
      <c r="CA38179" s="74"/>
      <c r="CF38179" s="79"/>
      <c r="CL38179" s="79"/>
    </row>
    <row r="38180" spans="30:90">
      <c r="AD38180" s="73"/>
      <c r="AE38180" s="74"/>
      <c r="AF38180" s="74"/>
      <c r="BX38180" s="73"/>
      <c r="BY38180" s="74"/>
      <c r="BZ38180" s="74"/>
      <c r="CA38180" s="74"/>
      <c r="CF38180" s="79"/>
      <c r="CL38180" s="79"/>
    </row>
    <row r="38181" spans="30:90">
      <c r="AD38181" s="73"/>
      <c r="AE38181" s="74"/>
      <c r="AF38181" s="74"/>
      <c r="BX38181" s="73"/>
      <c r="BY38181" s="74"/>
      <c r="BZ38181" s="74"/>
      <c r="CA38181" s="74"/>
      <c r="CF38181" s="79"/>
      <c r="CL38181" s="79"/>
    </row>
    <row r="38182" spans="30:90">
      <c r="AD38182" s="73"/>
      <c r="AE38182" s="74"/>
      <c r="AF38182" s="74"/>
      <c r="BX38182" s="73"/>
      <c r="BY38182" s="74"/>
      <c r="BZ38182" s="74"/>
      <c r="CA38182" s="74"/>
      <c r="CF38182" s="79"/>
      <c r="CL38182" s="79"/>
    </row>
    <row r="38183" spans="30:90">
      <c r="AD38183" s="73"/>
      <c r="AE38183" s="74"/>
      <c r="AF38183" s="74"/>
      <c r="BX38183" s="73"/>
      <c r="BY38183" s="74"/>
      <c r="BZ38183" s="74"/>
      <c r="CA38183" s="74"/>
      <c r="CF38183" s="79"/>
      <c r="CL38183" s="79"/>
    </row>
    <row r="38184" spans="30:90">
      <c r="AD38184" s="73"/>
      <c r="AE38184" s="74"/>
      <c r="AF38184" s="74"/>
      <c r="BX38184" s="73"/>
      <c r="BY38184" s="74"/>
      <c r="BZ38184" s="74"/>
      <c r="CA38184" s="74"/>
      <c r="CF38184" s="79"/>
      <c r="CL38184" s="79"/>
    </row>
    <row r="38185" spans="30:90">
      <c r="AD38185" s="73"/>
      <c r="AE38185" s="74"/>
      <c r="AF38185" s="74"/>
      <c r="BX38185" s="73"/>
      <c r="BY38185" s="74"/>
      <c r="BZ38185" s="74"/>
      <c r="CA38185" s="74"/>
      <c r="CF38185" s="79"/>
      <c r="CL38185" s="79"/>
    </row>
    <row r="38186" spans="30:90">
      <c r="AD38186" s="73"/>
      <c r="AE38186" s="74"/>
      <c r="AF38186" s="74"/>
      <c r="BX38186" s="73"/>
      <c r="BY38186" s="74"/>
      <c r="BZ38186" s="74"/>
      <c r="CA38186" s="74"/>
      <c r="CF38186" s="79"/>
      <c r="CL38186" s="79"/>
    </row>
    <row r="38187" spans="30:90">
      <c r="AD38187" s="73"/>
      <c r="AE38187" s="74"/>
      <c r="AF38187" s="74"/>
      <c r="BX38187" s="73"/>
      <c r="BY38187" s="74"/>
      <c r="BZ38187" s="74"/>
      <c r="CA38187" s="74"/>
      <c r="CF38187" s="79"/>
      <c r="CL38187" s="79"/>
    </row>
    <row r="38188" spans="30:90">
      <c r="AD38188" s="73"/>
      <c r="AE38188" s="74"/>
      <c r="AF38188" s="74"/>
      <c r="BX38188" s="73"/>
      <c r="BY38188" s="74"/>
      <c r="BZ38188" s="74"/>
      <c r="CA38188" s="74"/>
      <c r="CF38188" s="79"/>
      <c r="CL38188" s="79"/>
    </row>
    <row r="38189" spans="30:90">
      <c r="AD38189" s="73"/>
      <c r="AE38189" s="74"/>
      <c r="AF38189" s="74"/>
      <c r="BX38189" s="73"/>
      <c r="BY38189" s="74"/>
      <c r="BZ38189" s="74"/>
      <c r="CA38189" s="74"/>
      <c r="CF38189" s="79"/>
      <c r="CL38189" s="79"/>
    </row>
    <row r="38190" spans="30:90">
      <c r="AD38190" s="73"/>
      <c r="AE38190" s="74"/>
      <c r="AF38190" s="74"/>
      <c r="BX38190" s="73"/>
      <c r="BY38190" s="74"/>
      <c r="BZ38190" s="74"/>
      <c r="CA38190" s="74"/>
      <c r="CF38190" s="79"/>
      <c r="CL38190" s="79"/>
    </row>
    <row r="38191" spans="30:90">
      <c r="AD38191" s="73"/>
      <c r="AE38191" s="74"/>
      <c r="AF38191" s="74"/>
      <c r="BX38191" s="73"/>
      <c r="BY38191" s="74"/>
      <c r="BZ38191" s="74"/>
      <c r="CA38191" s="74"/>
      <c r="CF38191" s="79"/>
      <c r="CL38191" s="79"/>
    </row>
    <row r="38192" spans="30:90">
      <c r="AD38192" s="73"/>
      <c r="AE38192" s="74"/>
      <c r="AF38192" s="74"/>
      <c r="BX38192" s="73"/>
      <c r="BY38192" s="74"/>
      <c r="BZ38192" s="74"/>
      <c r="CA38192" s="74"/>
      <c r="CF38192" s="79"/>
      <c r="CL38192" s="79"/>
    </row>
    <row r="38193" spans="30:90">
      <c r="AD38193" s="73"/>
      <c r="AE38193" s="74"/>
      <c r="AF38193" s="74"/>
      <c r="BX38193" s="73"/>
      <c r="BY38193" s="74"/>
      <c r="BZ38193" s="74"/>
      <c r="CA38193" s="74"/>
      <c r="CF38193" s="79"/>
      <c r="CL38193" s="79"/>
    </row>
    <row r="38194" spans="30:90">
      <c r="AD38194" s="73"/>
      <c r="AE38194" s="74"/>
      <c r="AF38194" s="74"/>
      <c r="BX38194" s="73"/>
      <c r="BY38194" s="74"/>
      <c r="BZ38194" s="74"/>
      <c r="CA38194" s="74"/>
      <c r="CF38194" s="79"/>
      <c r="CL38194" s="79"/>
    </row>
    <row r="38195" spans="30:90">
      <c r="AD38195" s="73"/>
      <c r="AE38195" s="74"/>
      <c r="AF38195" s="74"/>
      <c r="BX38195" s="73"/>
      <c r="BY38195" s="74"/>
      <c r="BZ38195" s="74"/>
      <c r="CA38195" s="74"/>
      <c r="CF38195" s="79"/>
      <c r="CL38195" s="79"/>
    </row>
    <row r="38196" spans="30:90">
      <c r="AD38196" s="73"/>
      <c r="AE38196" s="74"/>
      <c r="AF38196" s="74"/>
      <c r="BX38196" s="73"/>
      <c r="BY38196" s="74"/>
      <c r="BZ38196" s="74"/>
      <c r="CA38196" s="74"/>
      <c r="CF38196" s="79"/>
      <c r="CL38196" s="79"/>
    </row>
    <row r="38197" spans="30:90">
      <c r="AD38197" s="73"/>
      <c r="AE38197" s="74"/>
      <c r="AF38197" s="74"/>
      <c r="BX38197" s="73"/>
      <c r="BY38197" s="74"/>
      <c r="BZ38197" s="74"/>
      <c r="CA38197" s="74"/>
      <c r="CF38197" s="79"/>
      <c r="CL38197" s="79"/>
    </row>
    <row r="38198" spans="30:90">
      <c r="AD38198" s="73"/>
      <c r="AE38198" s="74"/>
      <c r="AF38198" s="74"/>
      <c r="BX38198" s="73"/>
      <c r="BY38198" s="74"/>
      <c r="BZ38198" s="74"/>
      <c r="CA38198" s="74"/>
      <c r="CF38198" s="79"/>
      <c r="CL38198" s="79"/>
    </row>
    <row r="38199" spans="30:90">
      <c r="AD38199" s="73"/>
      <c r="AE38199" s="74"/>
      <c r="AF38199" s="74"/>
      <c r="BX38199" s="73"/>
      <c r="BY38199" s="74"/>
      <c r="BZ38199" s="74"/>
      <c r="CA38199" s="74"/>
      <c r="CF38199" s="79"/>
      <c r="CL38199" s="79"/>
    </row>
    <row r="38200" spans="30:90">
      <c r="AD38200" s="73"/>
      <c r="AE38200" s="74"/>
      <c r="AF38200" s="74"/>
      <c r="BX38200" s="73"/>
      <c r="BY38200" s="74"/>
      <c r="BZ38200" s="74"/>
      <c r="CA38200" s="74"/>
      <c r="CF38200" s="79"/>
      <c r="CL38200" s="79"/>
    </row>
    <row r="38201" spans="30:90">
      <c r="AD38201" s="73"/>
      <c r="AE38201" s="74"/>
      <c r="AF38201" s="74"/>
      <c r="BX38201" s="73"/>
      <c r="BY38201" s="74"/>
      <c r="BZ38201" s="74"/>
      <c r="CA38201" s="74"/>
      <c r="CF38201" s="79"/>
      <c r="CL38201" s="79"/>
    </row>
    <row r="38202" spans="30:90">
      <c r="AD38202" s="73"/>
      <c r="AE38202" s="74"/>
      <c r="AF38202" s="74"/>
      <c r="BX38202" s="73"/>
      <c r="BY38202" s="74"/>
      <c r="BZ38202" s="74"/>
      <c r="CA38202" s="74"/>
      <c r="CF38202" s="79"/>
      <c r="CL38202" s="79"/>
    </row>
    <row r="38203" spans="30:90">
      <c r="AD38203" s="73"/>
      <c r="AE38203" s="74"/>
      <c r="AF38203" s="74"/>
      <c r="BX38203" s="73"/>
      <c r="BY38203" s="74"/>
      <c r="BZ38203" s="74"/>
      <c r="CA38203" s="74"/>
      <c r="CF38203" s="79"/>
      <c r="CL38203" s="79"/>
    </row>
    <row r="38204" spans="30:90">
      <c r="AD38204" s="73"/>
      <c r="AE38204" s="74"/>
      <c r="AF38204" s="74"/>
      <c r="BX38204" s="73"/>
      <c r="BY38204" s="74"/>
      <c r="BZ38204" s="74"/>
      <c r="CA38204" s="74"/>
      <c r="CF38204" s="79"/>
      <c r="CL38204" s="79"/>
    </row>
    <row r="38205" spans="30:90">
      <c r="AD38205" s="73"/>
      <c r="AE38205" s="74"/>
      <c r="AF38205" s="74"/>
      <c r="BX38205" s="73"/>
      <c r="BY38205" s="74"/>
      <c r="BZ38205" s="74"/>
      <c r="CA38205" s="74"/>
      <c r="CF38205" s="79"/>
      <c r="CL38205" s="79"/>
    </row>
    <row r="38206" spans="30:90">
      <c r="AD38206" s="73"/>
      <c r="AE38206" s="74"/>
      <c r="AF38206" s="74"/>
      <c r="BX38206" s="73"/>
      <c r="BY38206" s="74"/>
      <c r="BZ38206" s="74"/>
      <c r="CA38206" s="74"/>
      <c r="CF38206" s="79"/>
      <c r="CL38206" s="79"/>
    </row>
    <row r="38207" spans="30:90">
      <c r="AD38207" s="73"/>
      <c r="AE38207" s="74"/>
      <c r="AF38207" s="74"/>
      <c r="BX38207" s="73"/>
      <c r="BY38207" s="74"/>
      <c r="BZ38207" s="74"/>
      <c r="CA38207" s="74"/>
      <c r="CF38207" s="79"/>
      <c r="CL38207" s="79"/>
    </row>
    <row r="38208" spans="30:90">
      <c r="AD38208" s="73"/>
      <c r="AE38208" s="74"/>
      <c r="AF38208" s="74"/>
      <c r="BX38208" s="73"/>
      <c r="BY38208" s="74"/>
      <c r="BZ38208" s="74"/>
      <c r="CA38208" s="74"/>
      <c r="CF38208" s="79"/>
      <c r="CL38208" s="79"/>
    </row>
    <row r="38209" spans="30:90">
      <c r="AD38209" s="73"/>
      <c r="AE38209" s="74"/>
      <c r="AF38209" s="74"/>
      <c r="BX38209" s="73"/>
      <c r="BY38209" s="74"/>
      <c r="BZ38209" s="74"/>
      <c r="CA38209" s="74"/>
      <c r="CF38209" s="79"/>
      <c r="CL38209" s="79"/>
    </row>
    <row r="38210" spans="30:90">
      <c r="AD38210" s="73"/>
      <c r="AE38210" s="74"/>
      <c r="AF38210" s="74"/>
      <c r="BX38210" s="73"/>
      <c r="BY38210" s="74"/>
      <c r="BZ38210" s="74"/>
      <c r="CA38210" s="74"/>
      <c r="CF38210" s="79"/>
      <c r="CL38210" s="79"/>
    </row>
    <row r="38211" spans="30:90">
      <c r="AD38211" s="73"/>
      <c r="AE38211" s="74"/>
      <c r="AF38211" s="74"/>
      <c r="BX38211" s="73"/>
      <c r="BY38211" s="74"/>
      <c r="BZ38211" s="74"/>
      <c r="CA38211" s="74"/>
      <c r="CF38211" s="79"/>
      <c r="CL38211" s="79"/>
    </row>
    <row r="38212" spans="30:90">
      <c r="AD38212" s="73"/>
      <c r="AE38212" s="74"/>
      <c r="AF38212" s="74"/>
      <c r="BX38212" s="73"/>
      <c r="BY38212" s="74"/>
      <c r="BZ38212" s="74"/>
      <c r="CA38212" s="74"/>
      <c r="CF38212" s="79"/>
      <c r="CL38212" s="79"/>
    </row>
    <row r="38213" spans="30:90">
      <c r="AD38213" s="73"/>
      <c r="AE38213" s="74"/>
      <c r="AF38213" s="74"/>
      <c r="BX38213" s="73"/>
      <c r="BY38213" s="74"/>
      <c r="BZ38213" s="74"/>
      <c r="CA38213" s="74"/>
      <c r="CF38213" s="79"/>
      <c r="CL38213" s="79"/>
    </row>
    <row r="38214" spans="30:90">
      <c r="AD38214" s="73"/>
      <c r="AE38214" s="74"/>
      <c r="AF38214" s="74"/>
      <c r="BX38214" s="73"/>
      <c r="BY38214" s="74"/>
      <c r="BZ38214" s="74"/>
      <c r="CA38214" s="74"/>
      <c r="CF38214" s="79"/>
      <c r="CL38214" s="79"/>
    </row>
    <row r="38215" spans="30:90">
      <c r="AD38215" s="73"/>
      <c r="AE38215" s="74"/>
      <c r="AF38215" s="74"/>
      <c r="BX38215" s="73"/>
      <c r="BY38215" s="74"/>
      <c r="BZ38215" s="74"/>
      <c r="CA38215" s="74"/>
      <c r="CF38215" s="79"/>
      <c r="CL38215" s="79"/>
    </row>
    <row r="38216" spans="30:90">
      <c r="AD38216" s="73"/>
      <c r="AE38216" s="74"/>
      <c r="AF38216" s="74"/>
      <c r="BX38216" s="73"/>
      <c r="BY38216" s="74"/>
      <c r="BZ38216" s="74"/>
      <c r="CA38216" s="74"/>
      <c r="CF38216" s="79"/>
      <c r="CL38216" s="79"/>
    </row>
    <row r="38217" spans="30:90">
      <c r="AD38217" s="73"/>
      <c r="AE38217" s="74"/>
      <c r="AF38217" s="74"/>
      <c r="BX38217" s="73"/>
      <c r="BY38217" s="74"/>
      <c r="BZ38217" s="74"/>
      <c r="CA38217" s="74"/>
      <c r="CF38217" s="79"/>
      <c r="CL38217" s="79"/>
    </row>
    <row r="38218" spans="30:90">
      <c r="AD38218" s="73"/>
      <c r="AE38218" s="74"/>
      <c r="AF38218" s="74"/>
      <c r="BX38218" s="73"/>
      <c r="BY38218" s="74"/>
      <c r="BZ38218" s="74"/>
      <c r="CA38218" s="74"/>
      <c r="CF38218" s="79"/>
      <c r="CL38218" s="79"/>
    </row>
    <row r="38219" spans="30:90">
      <c r="AD38219" s="73"/>
      <c r="AE38219" s="74"/>
      <c r="AF38219" s="74"/>
      <c r="BX38219" s="73"/>
      <c r="BY38219" s="74"/>
      <c r="BZ38219" s="74"/>
      <c r="CA38219" s="74"/>
      <c r="CF38219" s="79"/>
      <c r="CL38219" s="79"/>
    </row>
    <row r="38220" spans="30:90">
      <c r="AD38220" s="73"/>
      <c r="AE38220" s="74"/>
      <c r="AF38220" s="74"/>
      <c r="BX38220" s="73"/>
      <c r="BY38220" s="74"/>
      <c r="BZ38220" s="74"/>
      <c r="CA38220" s="74"/>
      <c r="CF38220" s="79"/>
      <c r="CL38220" s="79"/>
    </row>
    <row r="38221" spans="30:90">
      <c r="AD38221" s="73"/>
      <c r="AE38221" s="74"/>
      <c r="AF38221" s="74"/>
      <c r="BX38221" s="73"/>
      <c r="BY38221" s="74"/>
      <c r="BZ38221" s="74"/>
      <c r="CA38221" s="74"/>
      <c r="CF38221" s="79"/>
      <c r="CL38221" s="79"/>
    </row>
    <row r="38222" spans="30:90">
      <c r="AD38222" s="73"/>
      <c r="AE38222" s="74"/>
      <c r="AF38222" s="74"/>
      <c r="BX38222" s="73"/>
      <c r="BY38222" s="74"/>
      <c r="BZ38222" s="74"/>
      <c r="CA38222" s="74"/>
      <c r="CF38222" s="79"/>
      <c r="CL38222" s="79"/>
    </row>
    <row r="38223" spans="30:90">
      <c r="AD38223" s="73"/>
      <c r="AE38223" s="74"/>
      <c r="AF38223" s="74"/>
      <c r="BX38223" s="73"/>
      <c r="BY38223" s="74"/>
      <c r="BZ38223" s="74"/>
      <c r="CA38223" s="74"/>
      <c r="CF38223" s="79"/>
      <c r="CL38223" s="79"/>
    </row>
    <row r="38224" spans="30:90">
      <c r="AD38224" s="73"/>
      <c r="AE38224" s="74"/>
      <c r="AF38224" s="74"/>
      <c r="BX38224" s="73"/>
      <c r="BY38224" s="74"/>
      <c r="BZ38224" s="74"/>
      <c r="CA38224" s="74"/>
      <c r="CF38224" s="79"/>
      <c r="CL38224" s="79"/>
    </row>
    <row r="38225" spans="30:90">
      <c r="AD38225" s="73"/>
      <c r="AE38225" s="74"/>
      <c r="AF38225" s="74"/>
      <c r="BX38225" s="73"/>
      <c r="BY38225" s="74"/>
      <c r="BZ38225" s="74"/>
      <c r="CA38225" s="74"/>
      <c r="CF38225" s="79"/>
      <c r="CL38225" s="79"/>
    </row>
    <row r="38226" spans="30:90">
      <c r="AD38226" s="73"/>
      <c r="AE38226" s="74"/>
      <c r="AF38226" s="74"/>
      <c r="BX38226" s="73"/>
      <c r="BY38226" s="74"/>
      <c r="BZ38226" s="74"/>
      <c r="CA38226" s="74"/>
      <c r="CF38226" s="79"/>
      <c r="CL38226" s="79"/>
    </row>
    <row r="38227" spans="30:90">
      <c r="AD38227" s="73"/>
      <c r="AE38227" s="74"/>
      <c r="AF38227" s="74"/>
      <c r="BX38227" s="73"/>
      <c r="BY38227" s="74"/>
      <c r="BZ38227" s="74"/>
      <c r="CA38227" s="74"/>
      <c r="CF38227" s="79"/>
      <c r="CL38227" s="79"/>
    </row>
    <row r="38228" spans="30:90">
      <c r="AD38228" s="73"/>
      <c r="AE38228" s="74"/>
      <c r="AF38228" s="74"/>
      <c r="BX38228" s="73"/>
      <c r="BY38228" s="74"/>
      <c r="BZ38228" s="74"/>
      <c r="CA38228" s="74"/>
      <c r="CF38228" s="79"/>
      <c r="CL38228" s="79"/>
    </row>
    <row r="38229" spans="30:90">
      <c r="AD38229" s="73"/>
      <c r="AE38229" s="74"/>
      <c r="AF38229" s="74"/>
      <c r="BX38229" s="73"/>
      <c r="BY38229" s="74"/>
      <c r="BZ38229" s="74"/>
      <c r="CA38229" s="74"/>
      <c r="CF38229" s="79"/>
      <c r="CL38229" s="79"/>
    </row>
    <row r="38230" spans="30:90">
      <c r="AD38230" s="73"/>
      <c r="AE38230" s="74"/>
      <c r="AF38230" s="74"/>
      <c r="BX38230" s="73"/>
      <c r="BY38230" s="74"/>
      <c r="BZ38230" s="74"/>
      <c r="CA38230" s="74"/>
      <c r="CF38230" s="79"/>
      <c r="CL38230" s="79"/>
    </row>
    <row r="38231" spans="30:90">
      <c r="AD38231" s="73"/>
      <c r="AE38231" s="74"/>
      <c r="AF38231" s="74"/>
      <c r="BX38231" s="73"/>
      <c r="BY38231" s="74"/>
      <c r="BZ38231" s="74"/>
      <c r="CA38231" s="74"/>
      <c r="CF38231" s="79"/>
      <c r="CL38231" s="79"/>
    </row>
    <row r="38232" spans="30:90">
      <c r="AD38232" s="73"/>
      <c r="AE38232" s="74"/>
      <c r="AF38232" s="74"/>
      <c r="BX38232" s="73"/>
      <c r="BY38232" s="74"/>
      <c r="BZ38232" s="74"/>
      <c r="CA38232" s="74"/>
      <c r="CF38232" s="79"/>
      <c r="CL38232" s="79"/>
    </row>
    <row r="38233" spans="30:90">
      <c r="AD38233" s="73"/>
      <c r="AE38233" s="74"/>
      <c r="AF38233" s="74"/>
      <c r="BX38233" s="73"/>
      <c r="BY38233" s="74"/>
      <c r="BZ38233" s="74"/>
      <c r="CA38233" s="74"/>
      <c r="CF38233" s="79"/>
      <c r="CL38233" s="79"/>
    </row>
    <row r="38234" spans="30:90">
      <c r="AD38234" s="73"/>
      <c r="AE38234" s="74"/>
      <c r="AF38234" s="74"/>
      <c r="BX38234" s="73"/>
      <c r="BY38234" s="74"/>
      <c r="BZ38234" s="74"/>
      <c r="CA38234" s="74"/>
      <c r="CF38234" s="79"/>
      <c r="CL38234" s="79"/>
    </row>
    <row r="38235" spans="30:90">
      <c r="AD38235" s="73"/>
      <c r="AE38235" s="74"/>
      <c r="AF38235" s="74"/>
      <c r="BX38235" s="73"/>
      <c r="BY38235" s="74"/>
      <c r="BZ38235" s="74"/>
      <c r="CA38235" s="74"/>
      <c r="CF38235" s="79"/>
      <c r="CL38235" s="79"/>
    </row>
    <row r="38236" spans="30:90">
      <c r="AD38236" s="73"/>
      <c r="AE38236" s="74"/>
      <c r="AF38236" s="74"/>
      <c r="BX38236" s="73"/>
      <c r="BY38236" s="74"/>
      <c r="BZ38236" s="74"/>
      <c r="CA38236" s="74"/>
      <c r="CF38236" s="79"/>
      <c r="CL38236" s="79"/>
    </row>
    <row r="38237" spans="30:90">
      <c r="AD38237" s="73"/>
      <c r="AE38237" s="74"/>
      <c r="AF38237" s="74"/>
      <c r="BX38237" s="73"/>
      <c r="BY38237" s="74"/>
      <c r="BZ38237" s="74"/>
      <c r="CA38237" s="74"/>
      <c r="CF38237" s="79"/>
      <c r="CL38237" s="79"/>
    </row>
    <row r="38238" spans="30:90">
      <c r="AD38238" s="73"/>
      <c r="AE38238" s="74"/>
      <c r="AF38238" s="74"/>
      <c r="BX38238" s="73"/>
      <c r="BY38238" s="74"/>
      <c r="BZ38238" s="74"/>
      <c r="CA38238" s="74"/>
      <c r="CF38238" s="79"/>
      <c r="CL38238" s="79"/>
    </row>
    <row r="38239" spans="30:90">
      <c r="AD38239" s="73"/>
      <c r="AE38239" s="74"/>
      <c r="AF38239" s="74"/>
      <c r="BX38239" s="73"/>
      <c r="BY38239" s="74"/>
      <c r="BZ38239" s="74"/>
      <c r="CA38239" s="74"/>
      <c r="CF38239" s="79"/>
      <c r="CL38239" s="79"/>
    </row>
    <row r="38240" spans="30:90">
      <c r="AD38240" s="73"/>
      <c r="AE38240" s="74"/>
      <c r="AF38240" s="74"/>
      <c r="BX38240" s="73"/>
      <c r="BY38240" s="74"/>
      <c r="BZ38240" s="74"/>
      <c r="CA38240" s="74"/>
      <c r="CF38240" s="79"/>
      <c r="CL38240" s="79"/>
    </row>
    <row r="38241" spans="30:90">
      <c r="AD38241" s="73"/>
      <c r="AE38241" s="74"/>
      <c r="AF38241" s="74"/>
      <c r="BX38241" s="73"/>
      <c r="BY38241" s="74"/>
      <c r="BZ38241" s="74"/>
      <c r="CA38241" s="74"/>
      <c r="CF38241" s="79"/>
      <c r="CL38241" s="79"/>
    </row>
    <row r="38242" spans="30:90">
      <c r="AD38242" s="73"/>
      <c r="AE38242" s="74"/>
      <c r="AF38242" s="74"/>
      <c r="BX38242" s="73"/>
      <c r="BY38242" s="74"/>
      <c r="BZ38242" s="74"/>
      <c r="CA38242" s="74"/>
      <c r="CF38242" s="79"/>
      <c r="CL38242" s="79"/>
    </row>
    <row r="38243" spans="30:90">
      <c r="AD38243" s="73"/>
      <c r="AE38243" s="74"/>
      <c r="AF38243" s="74"/>
      <c r="BX38243" s="73"/>
      <c r="BY38243" s="74"/>
      <c r="BZ38243" s="74"/>
      <c r="CA38243" s="74"/>
      <c r="CF38243" s="79"/>
      <c r="CL38243" s="79"/>
    </row>
    <row r="38244" spans="30:90">
      <c r="AD38244" s="73"/>
      <c r="AE38244" s="74"/>
      <c r="AF38244" s="74"/>
      <c r="BX38244" s="73"/>
      <c r="BY38244" s="74"/>
      <c r="BZ38244" s="74"/>
      <c r="CA38244" s="74"/>
      <c r="CF38244" s="79"/>
      <c r="CL38244" s="79"/>
    </row>
    <row r="38245" spans="30:90">
      <c r="AD38245" s="73"/>
      <c r="AE38245" s="74"/>
      <c r="AF38245" s="74"/>
      <c r="BX38245" s="73"/>
      <c r="BY38245" s="74"/>
      <c r="BZ38245" s="74"/>
      <c r="CA38245" s="74"/>
      <c r="CF38245" s="79"/>
      <c r="CL38245" s="79"/>
    </row>
    <row r="38246" spans="30:90">
      <c r="AD38246" s="73"/>
      <c r="AE38246" s="74"/>
      <c r="AF38246" s="74"/>
      <c r="BX38246" s="73"/>
      <c r="BY38246" s="74"/>
      <c r="BZ38246" s="74"/>
      <c r="CA38246" s="74"/>
      <c r="CF38246" s="79"/>
      <c r="CL38246" s="79"/>
    </row>
    <row r="38247" spans="30:90">
      <c r="AD38247" s="73"/>
      <c r="AE38247" s="74"/>
      <c r="AF38247" s="74"/>
      <c r="BX38247" s="73"/>
      <c r="BY38247" s="74"/>
      <c r="BZ38247" s="74"/>
      <c r="CA38247" s="74"/>
      <c r="CF38247" s="79"/>
      <c r="CL38247" s="79"/>
    </row>
    <row r="38248" spans="30:90">
      <c r="AD38248" s="73"/>
      <c r="AE38248" s="74"/>
      <c r="AF38248" s="74"/>
      <c r="BX38248" s="73"/>
      <c r="BY38248" s="74"/>
      <c r="BZ38248" s="74"/>
      <c r="CA38248" s="74"/>
      <c r="CF38248" s="79"/>
      <c r="CL38248" s="79"/>
    </row>
    <row r="38249" spans="30:90">
      <c r="AD38249" s="73"/>
      <c r="AE38249" s="74"/>
      <c r="AF38249" s="74"/>
      <c r="BX38249" s="73"/>
      <c r="BY38249" s="74"/>
      <c r="BZ38249" s="74"/>
      <c r="CA38249" s="74"/>
      <c r="CF38249" s="79"/>
      <c r="CL38249" s="79"/>
    </row>
    <row r="38250" spans="30:90">
      <c r="AD38250" s="73"/>
      <c r="AE38250" s="74"/>
      <c r="AF38250" s="74"/>
      <c r="BX38250" s="73"/>
      <c r="BY38250" s="74"/>
      <c r="BZ38250" s="74"/>
      <c r="CA38250" s="74"/>
      <c r="CF38250" s="79"/>
      <c r="CL38250" s="79"/>
    </row>
    <row r="38251" spans="30:90">
      <c r="AD38251" s="73"/>
      <c r="AE38251" s="74"/>
      <c r="AF38251" s="74"/>
      <c r="BX38251" s="73"/>
      <c r="BY38251" s="74"/>
      <c r="BZ38251" s="74"/>
      <c r="CA38251" s="74"/>
      <c r="CF38251" s="79"/>
      <c r="CL38251" s="79"/>
    </row>
    <row r="38252" spans="30:90">
      <c r="AD38252" s="73"/>
      <c r="AE38252" s="74"/>
      <c r="AF38252" s="74"/>
      <c r="BX38252" s="73"/>
      <c r="BY38252" s="74"/>
      <c r="BZ38252" s="74"/>
      <c r="CA38252" s="74"/>
      <c r="CF38252" s="79"/>
      <c r="CL38252" s="79"/>
    </row>
    <row r="38253" spans="30:90">
      <c r="AD38253" s="73"/>
      <c r="AE38253" s="74"/>
      <c r="AF38253" s="74"/>
      <c r="BX38253" s="73"/>
      <c r="BY38253" s="74"/>
      <c r="BZ38253" s="74"/>
      <c r="CA38253" s="74"/>
      <c r="CF38253" s="79"/>
      <c r="CL38253" s="79"/>
    </row>
    <row r="38254" spans="30:90">
      <c r="AD38254" s="73"/>
      <c r="AE38254" s="74"/>
      <c r="AF38254" s="74"/>
      <c r="BX38254" s="73"/>
      <c r="BY38254" s="74"/>
      <c r="BZ38254" s="74"/>
      <c r="CA38254" s="74"/>
      <c r="CF38254" s="79"/>
      <c r="CL38254" s="79"/>
    </row>
    <row r="38255" spans="30:90">
      <c r="AD38255" s="73"/>
      <c r="AE38255" s="74"/>
      <c r="AF38255" s="74"/>
      <c r="BX38255" s="73"/>
      <c r="BY38255" s="74"/>
      <c r="BZ38255" s="74"/>
      <c r="CA38255" s="74"/>
      <c r="CF38255" s="79"/>
      <c r="CL38255" s="79"/>
    </row>
    <row r="38256" spans="30:90">
      <c r="AD38256" s="73"/>
      <c r="AE38256" s="74"/>
      <c r="AF38256" s="74"/>
      <c r="BX38256" s="73"/>
      <c r="BY38256" s="74"/>
      <c r="BZ38256" s="74"/>
      <c r="CA38256" s="74"/>
      <c r="CF38256" s="79"/>
      <c r="CL38256" s="79"/>
    </row>
    <row r="38257" spans="30:90">
      <c r="AD38257" s="73"/>
      <c r="AE38257" s="74"/>
      <c r="AF38257" s="74"/>
      <c r="BX38257" s="73"/>
      <c r="BY38257" s="74"/>
      <c r="BZ38257" s="74"/>
      <c r="CA38257" s="74"/>
      <c r="CF38257" s="79"/>
      <c r="CL38257" s="79"/>
    </row>
    <row r="38258" spans="30:90">
      <c r="AD38258" s="73"/>
      <c r="AE38258" s="74"/>
      <c r="AF38258" s="74"/>
      <c r="BX38258" s="73"/>
      <c r="BY38258" s="74"/>
      <c r="BZ38258" s="74"/>
      <c r="CA38258" s="74"/>
      <c r="CF38258" s="79"/>
      <c r="CL38258" s="79"/>
    </row>
    <row r="38259" spans="30:90">
      <c r="AD38259" s="73"/>
      <c r="AE38259" s="74"/>
      <c r="AF38259" s="74"/>
      <c r="BX38259" s="73"/>
      <c r="BY38259" s="74"/>
      <c r="BZ38259" s="74"/>
      <c r="CA38259" s="74"/>
      <c r="CF38259" s="79"/>
      <c r="CL38259" s="79"/>
    </row>
    <row r="38260" spans="30:90">
      <c r="AD38260" s="73"/>
      <c r="AE38260" s="74"/>
      <c r="AF38260" s="74"/>
      <c r="BX38260" s="73"/>
      <c r="BY38260" s="74"/>
      <c r="BZ38260" s="74"/>
      <c r="CA38260" s="74"/>
      <c r="CF38260" s="79"/>
      <c r="CL38260" s="79"/>
    </row>
    <row r="38261" spans="30:90">
      <c r="AD38261" s="73"/>
      <c r="AE38261" s="74"/>
      <c r="AF38261" s="74"/>
      <c r="BX38261" s="73"/>
      <c r="BY38261" s="74"/>
      <c r="BZ38261" s="74"/>
      <c r="CA38261" s="74"/>
      <c r="CF38261" s="79"/>
      <c r="CL38261" s="79"/>
    </row>
    <row r="38262" spans="30:90">
      <c r="AD38262" s="73"/>
      <c r="AE38262" s="74"/>
      <c r="AF38262" s="74"/>
      <c r="BX38262" s="73"/>
      <c r="BY38262" s="74"/>
      <c r="BZ38262" s="74"/>
      <c r="CA38262" s="74"/>
      <c r="CF38262" s="79"/>
      <c r="CL38262" s="79"/>
    </row>
    <row r="38263" spans="30:90">
      <c r="AD38263" s="73"/>
      <c r="AE38263" s="74"/>
      <c r="AF38263" s="74"/>
      <c r="BX38263" s="73"/>
      <c r="BY38263" s="74"/>
      <c r="BZ38263" s="74"/>
      <c r="CA38263" s="74"/>
      <c r="CF38263" s="79"/>
      <c r="CL38263" s="79"/>
    </row>
    <row r="38264" spans="30:90">
      <c r="AD38264" s="73"/>
      <c r="AE38264" s="74"/>
      <c r="AF38264" s="74"/>
      <c r="BX38264" s="73"/>
      <c r="BY38264" s="74"/>
      <c r="BZ38264" s="74"/>
      <c r="CA38264" s="74"/>
      <c r="CF38264" s="79"/>
      <c r="CL38264" s="79"/>
    </row>
    <row r="38265" spans="30:90">
      <c r="AD38265" s="73"/>
      <c r="AE38265" s="74"/>
      <c r="AF38265" s="74"/>
      <c r="BX38265" s="73"/>
      <c r="BY38265" s="74"/>
      <c r="BZ38265" s="74"/>
      <c r="CA38265" s="74"/>
      <c r="CF38265" s="79"/>
      <c r="CL38265" s="79"/>
    </row>
    <row r="38266" spans="30:90">
      <c r="AD38266" s="73"/>
      <c r="AE38266" s="74"/>
      <c r="AF38266" s="74"/>
      <c r="BX38266" s="73"/>
      <c r="BY38266" s="74"/>
      <c r="BZ38266" s="74"/>
      <c r="CA38266" s="74"/>
      <c r="CF38266" s="79"/>
      <c r="CL38266" s="79"/>
    </row>
    <row r="38267" spans="30:90">
      <c r="AD38267" s="73"/>
      <c r="AE38267" s="74"/>
      <c r="AF38267" s="74"/>
      <c r="BX38267" s="73"/>
      <c r="BY38267" s="74"/>
      <c r="BZ38267" s="74"/>
      <c r="CA38267" s="74"/>
      <c r="CF38267" s="79"/>
      <c r="CL38267" s="79"/>
    </row>
    <row r="38268" spans="30:90">
      <c r="AD38268" s="73"/>
      <c r="AE38268" s="74"/>
      <c r="AF38268" s="74"/>
      <c r="BX38268" s="73"/>
      <c r="BY38268" s="74"/>
      <c r="BZ38268" s="74"/>
      <c r="CA38268" s="74"/>
      <c r="CF38268" s="79"/>
      <c r="CL38268" s="79"/>
    </row>
    <row r="38269" spans="30:90">
      <c r="AD38269" s="73"/>
      <c r="AE38269" s="74"/>
      <c r="AF38269" s="74"/>
      <c r="BX38269" s="73"/>
      <c r="BY38269" s="74"/>
      <c r="BZ38269" s="74"/>
      <c r="CA38269" s="74"/>
      <c r="CF38269" s="79"/>
      <c r="CL38269" s="79"/>
    </row>
    <row r="38270" spans="30:90">
      <c r="AD38270" s="73"/>
      <c r="AE38270" s="74"/>
      <c r="AF38270" s="74"/>
      <c r="BX38270" s="73"/>
      <c r="BY38270" s="74"/>
      <c r="BZ38270" s="74"/>
      <c r="CA38270" s="74"/>
      <c r="CF38270" s="79"/>
      <c r="CL38270" s="79"/>
    </row>
    <row r="38271" spans="30:90">
      <c r="AD38271" s="73"/>
      <c r="AE38271" s="74"/>
      <c r="AF38271" s="74"/>
      <c r="BX38271" s="73"/>
      <c r="BY38271" s="74"/>
      <c r="BZ38271" s="74"/>
      <c r="CA38271" s="74"/>
      <c r="CF38271" s="79"/>
      <c r="CL38271" s="79"/>
    </row>
    <row r="38272" spans="30:90">
      <c r="AD38272" s="73"/>
      <c r="AE38272" s="74"/>
      <c r="AF38272" s="74"/>
      <c r="BX38272" s="73"/>
      <c r="BY38272" s="74"/>
      <c r="BZ38272" s="74"/>
      <c r="CA38272" s="74"/>
      <c r="CF38272" s="79"/>
      <c r="CL38272" s="79"/>
    </row>
    <row r="38273" spans="30:90">
      <c r="AD38273" s="73"/>
      <c r="AE38273" s="74"/>
      <c r="AF38273" s="74"/>
      <c r="BX38273" s="73"/>
      <c r="BY38273" s="74"/>
      <c r="BZ38273" s="74"/>
      <c r="CA38273" s="74"/>
      <c r="CF38273" s="79"/>
      <c r="CL38273" s="79"/>
    </row>
    <row r="38274" spans="30:90">
      <c r="AD38274" s="73"/>
      <c r="AE38274" s="74"/>
      <c r="AF38274" s="74"/>
      <c r="BX38274" s="73"/>
      <c r="BY38274" s="74"/>
      <c r="BZ38274" s="74"/>
      <c r="CA38274" s="74"/>
      <c r="CF38274" s="79"/>
      <c r="CL38274" s="79"/>
    </row>
    <row r="38275" spans="30:90">
      <c r="AD38275" s="73"/>
      <c r="AE38275" s="74"/>
      <c r="AF38275" s="74"/>
      <c r="BX38275" s="73"/>
      <c r="BY38275" s="74"/>
      <c r="BZ38275" s="74"/>
      <c r="CA38275" s="74"/>
      <c r="CF38275" s="79"/>
      <c r="CL38275" s="79"/>
    </row>
    <row r="38276" spans="30:90">
      <c r="AD38276" s="73"/>
      <c r="AE38276" s="74"/>
      <c r="AF38276" s="74"/>
      <c r="BX38276" s="73"/>
      <c r="BY38276" s="74"/>
      <c r="BZ38276" s="74"/>
      <c r="CA38276" s="74"/>
      <c r="CF38276" s="79"/>
      <c r="CL38276" s="79"/>
    </row>
    <row r="38277" spans="30:90">
      <c r="AD38277" s="73"/>
      <c r="AE38277" s="74"/>
      <c r="AF38277" s="74"/>
      <c r="BX38277" s="73"/>
      <c r="BY38277" s="74"/>
      <c r="BZ38277" s="74"/>
      <c r="CA38277" s="74"/>
      <c r="CF38277" s="79"/>
      <c r="CL38277" s="79"/>
    </row>
    <row r="38278" spans="30:90">
      <c r="AD38278" s="73"/>
      <c r="AE38278" s="74"/>
      <c r="AF38278" s="74"/>
      <c r="BX38278" s="73"/>
      <c r="BY38278" s="74"/>
      <c r="BZ38278" s="74"/>
      <c r="CA38278" s="74"/>
      <c r="CF38278" s="79"/>
      <c r="CL38278" s="79"/>
    </row>
    <row r="38279" spans="30:90">
      <c r="AD38279" s="73"/>
      <c r="AE38279" s="74"/>
      <c r="AF38279" s="74"/>
      <c r="BX38279" s="73"/>
      <c r="BY38279" s="74"/>
      <c r="BZ38279" s="74"/>
      <c r="CA38279" s="74"/>
      <c r="CF38279" s="79"/>
      <c r="CL38279" s="79"/>
    </row>
    <row r="38280" spans="30:90">
      <c r="AD38280" s="73"/>
      <c r="AE38280" s="74"/>
      <c r="AF38280" s="74"/>
      <c r="BX38280" s="73"/>
      <c r="BY38280" s="74"/>
      <c r="BZ38280" s="74"/>
      <c r="CA38280" s="74"/>
      <c r="CF38280" s="79"/>
      <c r="CL38280" s="79"/>
    </row>
    <row r="38281" spans="30:90">
      <c r="AD38281" s="73"/>
      <c r="AE38281" s="74"/>
      <c r="AF38281" s="74"/>
      <c r="BX38281" s="73"/>
      <c r="BY38281" s="74"/>
      <c r="BZ38281" s="74"/>
      <c r="CA38281" s="74"/>
      <c r="CF38281" s="79"/>
      <c r="CL38281" s="79"/>
    </row>
    <row r="38282" spans="30:90">
      <c r="AD38282" s="73"/>
      <c r="AE38282" s="74"/>
      <c r="AF38282" s="74"/>
      <c r="BX38282" s="73"/>
      <c r="BY38282" s="74"/>
      <c r="BZ38282" s="74"/>
      <c r="CA38282" s="74"/>
      <c r="CF38282" s="79"/>
      <c r="CL38282" s="79"/>
    </row>
    <row r="38283" spans="30:90">
      <c r="AD38283" s="73"/>
      <c r="AE38283" s="74"/>
      <c r="AF38283" s="74"/>
      <c r="BX38283" s="73"/>
      <c r="BY38283" s="74"/>
      <c r="BZ38283" s="74"/>
      <c r="CA38283" s="74"/>
      <c r="CF38283" s="79"/>
      <c r="CL38283" s="79"/>
    </row>
    <row r="38284" spans="30:90">
      <c r="AD38284" s="73"/>
      <c r="AE38284" s="74"/>
      <c r="AF38284" s="74"/>
      <c r="BX38284" s="73"/>
      <c r="BY38284" s="74"/>
      <c r="BZ38284" s="74"/>
      <c r="CA38284" s="74"/>
      <c r="CF38284" s="79"/>
      <c r="CL38284" s="79"/>
    </row>
    <row r="38285" spans="30:90">
      <c r="AD38285" s="73"/>
      <c r="AE38285" s="74"/>
      <c r="AF38285" s="74"/>
      <c r="BX38285" s="73"/>
      <c r="BY38285" s="74"/>
      <c r="BZ38285" s="74"/>
      <c r="CA38285" s="74"/>
      <c r="CF38285" s="79"/>
      <c r="CL38285" s="79"/>
    </row>
    <row r="38286" spans="30:90">
      <c r="AD38286" s="73"/>
      <c r="AE38286" s="74"/>
      <c r="AF38286" s="74"/>
      <c r="BX38286" s="73"/>
      <c r="BY38286" s="74"/>
      <c r="BZ38286" s="74"/>
      <c r="CA38286" s="74"/>
      <c r="CF38286" s="79"/>
      <c r="CL38286" s="79"/>
    </row>
    <row r="38287" spans="30:90">
      <c r="AD38287" s="73"/>
      <c r="AE38287" s="74"/>
      <c r="AF38287" s="74"/>
      <c r="BX38287" s="73"/>
      <c r="BY38287" s="74"/>
      <c r="BZ38287" s="74"/>
      <c r="CA38287" s="74"/>
      <c r="CF38287" s="79"/>
      <c r="CL38287" s="79"/>
    </row>
    <row r="38288" spans="30:90">
      <c r="AD38288" s="73"/>
      <c r="AE38288" s="74"/>
      <c r="AF38288" s="74"/>
      <c r="BX38288" s="73"/>
      <c r="BY38288" s="74"/>
      <c r="BZ38288" s="74"/>
      <c r="CA38288" s="74"/>
      <c r="CF38288" s="79"/>
      <c r="CL38288" s="79"/>
    </row>
    <row r="38289" spans="30:90">
      <c r="AD38289" s="73"/>
      <c r="AE38289" s="74"/>
      <c r="AF38289" s="74"/>
      <c r="BX38289" s="73"/>
      <c r="BY38289" s="74"/>
      <c r="BZ38289" s="74"/>
      <c r="CA38289" s="74"/>
      <c r="CF38289" s="79"/>
      <c r="CL38289" s="79"/>
    </row>
    <row r="38290" spans="30:90">
      <c r="AD38290" s="73"/>
      <c r="AE38290" s="74"/>
      <c r="AF38290" s="74"/>
      <c r="BX38290" s="73"/>
      <c r="BY38290" s="74"/>
      <c r="BZ38290" s="74"/>
      <c r="CA38290" s="74"/>
      <c r="CF38290" s="79"/>
      <c r="CL38290" s="79"/>
    </row>
    <row r="38291" spans="30:90">
      <c r="AD38291" s="73"/>
      <c r="AE38291" s="74"/>
      <c r="AF38291" s="74"/>
      <c r="BX38291" s="73"/>
      <c r="BY38291" s="74"/>
      <c r="BZ38291" s="74"/>
      <c r="CA38291" s="74"/>
      <c r="CF38291" s="79"/>
      <c r="CL38291" s="79"/>
    </row>
    <row r="38292" spans="30:90">
      <c r="AD38292" s="73"/>
      <c r="AE38292" s="74"/>
      <c r="AF38292" s="74"/>
      <c r="BX38292" s="73"/>
      <c r="BY38292" s="74"/>
      <c r="BZ38292" s="74"/>
      <c r="CA38292" s="74"/>
      <c r="CF38292" s="79"/>
      <c r="CL38292" s="79"/>
    </row>
    <row r="38293" spans="30:90">
      <c r="AD38293" s="73"/>
      <c r="AE38293" s="74"/>
      <c r="AF38293" s="74"/>
      <c r="BX38293" s="73"/>
      <c r="BY38293" s="74"/>
      <c r="BZ38293" s="74"/>
      <c r="CA38293" s="74"/>
      <c r="CF38293" s="79"/>
      <c r="CL38293" s="79"/>
    </row>
    <row r="38294" spans="30:90">
      <c r="AD38294" s="73"/>
      <c r="AE38294" s="74"/>
      <c r="AF38294" s="74"/>
      <c r="BX38294" s="73"/>
      <c r="BY38294" s="74"/>
      <c r="BZ38294" s="74"/>
      <c r="CA38294" s="74"/>
      <c r="CF38294" s="79"/>
      <c r="CL38294" s="79"/>
    </row>
    <row r="38295" spans="30:90">
      <c r="AD38295" s="73"/>
      <c r="AE38295" s="74"/>
      <c r="AF38295" s="74"/>
      <c r="BX38295" s="73"/>
      <c r="BY38295" s="74"/>
      <c r="BZ38295" s="74"/>
      <c r="CA38295" s="74"/>
      <c r="CF38295" s="79"/>
      <c r="CL38295" s="79"/>
    </row>
    <row r="38296" spans="30:90">
      <c r="AD38296" s="73"/>
      <c r="AE38296" s="74"/>
      <c r="AF38296" s="74"/>
      <c r="BX38296" s="73"/>
      <c r="BY38296" s="74"/>
      <c r="BZ38296" s="74"/>
      <c r="CA38296" s="74"/>
      <c r="CF38296" s="79"/>
      <c r="CL38296" s="79"/>
    </row>
    <row r="38297" spans="30:90">
      <c r="AD38297" s="73"/>
      <c r="AE38297" s="74"/>
      <c r="AF38297" s="74"/>
      <c r="BX38297" s="73"/>
      <c r="BY38297" s="74"/>
      <c r="BZ38297" s="74"/>
      <c r="CA38297" s="74"/>
      <c r="CF38297" s="79"/>
      <c r="CL38297" s="79"/>
    </row>
    <row r="38298" spans="30:90">
      <c r="AD38298" s="73"/>
      <c r="AE38298" s="74"/>
      <c r="AF38298" s="74"/>
      <c r="BX38298" s="73"/>
      <c r="BY38298" s="74"/>
      <c r="BZ38298" s="74"/>
      <c r="CA38298" s="74"/>
      <c r="CF38298" s="79"/>
      <c r="CL38298" s="79"/>
    </row>
    <row r="38299" spans="30:90">
      <c r="AD38299" s="73"/>
      <c r="AE38299" s="74"/>
      <c r="AF38299" s="74"/>
      <c r="BX38299" s="73"/>
      <c r="BY38299" s="74"/>
      <c r="BZ38299" s="74"/>
      <c r="CA38299" s="74"/>
      <c r="CF38299" s="79"/>
      <c r="CL38299" s="79"/>
    </row>
    <row r="38300" spans="30:90">
      <c r="AD38300" s="73"/>
      <c r="AE38300" s="74"/>
      <c r="AF38300" s="74"/>
      <c r="BX38300" s="73"/>
      <c r="BY38300" s="74"/>
      <c r="BZ38300" s="74"/>
      <c r="CA38300" s="74"/>
      <c r="CF38300" s="79"/>
      <c r="CL38300" s="79"/>
    </row>
    <row r="38301" spans="30:90">
      <c r="AD38301" s="73"/>
      <c r="AE38301" s="74"/>
      <c r="AF38301" s="74"/>
      <c r="BX38301" s="73"/>
      <c r="BY38301" s="74"/>
      <c r="BZ38301" s="74"/>
      <c r="CA38301" s="74"/>
      <c r="CF38301" s="79"/>
      <c r="CL38301" s="79"/>
    </row>
    <row r="38302" spans="30:90">
      <c r="AD38302" s="73"/>
      <c r="AE38302" s="74"/>
      <c r="AF38302" s="74"/>
      <c r="BX38302" s="73"/>
      <c r="BY38302" s="74"/>
      <c r="BZ38302" s="74"/>
      <c r="CA38302" s="74"/>
      <c r="CF38302" s="79"/>
      <c r="CL38302" s="79"/>
    </row>
    <row r="38303" spans="30:90">
      <c r="AD38303" s="73"/>
      <c r="AE38303" s="74"/>
      <c r="AF38303" s="74"/>
      <c r="BX38303" s="73"/>
      <c r="BY38303" s="74"/>
      <c r="BZ38303" s="74"/>
      <c r="CA38303" s="74"/>
      <c r="CF38303" s="79"/>
      <c r="CL38303" s="79"/>
    </row>
    <row r="38304" spans="30:90">
      <c r="AD38304" s="73"/>
      <c r="AE38304" s="74"/>
      <c r="AF38304" s="74"/>
      <c r="BX38304" s="73"/>
      <c r="BY38304" s="74"/>
      <c r="BZ38304" s="74"/>
      <c r="CA38304" s="74"/>
      <c r="CF38304" s="79"/>
      <c r="CL38304" s="79"/>
    </row>
    <row r="38305" spans="30:90">
      <c r="AD38305" s="73"/>
      <c r="AE38305" s="74"/>
      <c r="AF38305" s="74"/>
      <c r="BX38305" s="73"/>
      <c r="BY38305" s="74"/>
      <c r="BZ38305" s="74"/>
      <c r="CA38305" s="74"/>
      <c r="CF38305" s="79"/>
      <c r="CL38305" s="79"/>
    </row>
    <row r="38306" spans="30:90">
      <c r="AD38306" s="73"/>
      <c r="AE38306" s="74"/>
      <c r="AF38306" s="74"/>
      <c r="BX38306" s="73"/>
      <c r="BY38306" s="74"/>
      <c r="BZ38306" s="74"/>
      <c r="CA38306" s="74"/>
      <c r="CF38306" s="79"/>
      <c r="CL38306" s="79"/>
    </row>
    <row r="38307" spans="30:90">
      <c r="AD38307" s="73"/>
      <c r="AE38307" s="74"/>
      <c r="AF38307" s="74"/>
      <c r="BX38307" s="73"/>
      <c r="BY38307" s="74"/>
      <c r="BZ38307" s="74"/>
      <c r="CA38307" s="74"/>
      <c r="CF38307" s="79"/>
      <c r="CL38307" s="79"/>
    </row>
    <row r="38308" spans="30:90">
      <c r="AD38308" s="73"/>
      <c r="AE38308" s="74"/>
      <c r="AF38308" s="74"/>
      <c r="BX38308" s="73"/>
      <c r="BY38308" s="74"/>
      <c r="BZ38308" s="74"/>
      <c r="CA38308" s="74"/>
      <c r="CF38308" s="79"/>
      <c r="CL38308" s="79"/>
    </row>
    <row r="38309" spans="30:90">
      <c r="AD38309" s="73"/>
      <c r="AE38309" s="74"/>
      <c r="AF38309" s="74"/>
      <c r="BX38309" s="73"/>
      <c r="BY38309" s="74"/>
      <c r="BZ38309" s="74"/>
      <c r="CA38309" s="74"/>
      <c r="CF38309" s="79"/>
      <c r="CL38309" s="79"/>
    </row>
    <row r="38310" spans="30:90">
      <c r="AD38310" s="73"/>
      <c r="AE38310" s="74"/>
      <c r="AF38310" s="74"/>
      <c r="BX38310" s="73"/>
      <c r="BY38310" s="74"/>
      <c r="BZ38310" s="74"/>
      <c r="CA38310" s="74"/>
      <c r="CF38310" s="79"/>
      <c r="CL38310" s="79"/>
    </row>
    <row r="38311" spans="30:90">
      <c r="AD38311" s="73"/>
      <c r="AE38311" s="74"/>
      <c r="AF38311" s="74"/>
      <c r="BX38311" s="73"/>
      <c r="BY38311" s="74"/>
      <c r="BZ38311" s="74"/>
      <c r="CA38311" s="74"/>
      <c r="CF38311" s="79"/>
      <c r="CL38311" s="79"/>
    </row>
    <row r="38312" spans="30:90">
      <c r="AD38312" s="73"/>
      <c r="AE38312" s="74"/>
      <c r="AF38312" s="74"/>
      <c r="BX38312" s="73"/>
      <c r="BY38312" s="74"/>
      <c r="BZ38312" s="74"/>
      <c r="CA38312" s="74"/>
      <c r="CF38312" s="79"/>
      <c r="CL38312" s="79"/>
    </row>
    <row r="38313" spans="30:90">
      <c r="AD38313" s="73"/>
      <c r="AE38313" s="74"/>
      <c r="AF38313" s="74"/>
      <c r="BX38313" s="73"/>
      <c r="BY38313" s="74"/>
      <c r="BZ38313" s="74"/>
      <c r="CA38313" s="74"/>
      <c r="CF38313" s="79"/>
      <c r="CL38313" s="79"/>
    </row>
    <row r="38314" spans="30:90">
      <c r="AD38314" s="73"/>
      <c r="AE38314" s="74"/>
      <c r="AF38314" s="74"/>
      <c r="BX38314" s="73"/>
      <c r="BY38314" s="74"/>
      <c r="BZ38314" s="74"/>
      <c r="CA38314" s="74"/>
      <c r="CF38314" s="79"/>
      <c r="CL38314" s="79"/>
    </row>
    <row r="38315" spans="30:90">
      <c r="AD38315" s="73"/>
      <c r="AE38315" s="74"/>
      <c r="AF38315" s="74"/>
      <c r="BX38315" s="73"/>
      <c r="BY38315" s="74"/>
      <c r="BZ38315" s="74"/>
      <c r="CA38315" s="74"/>
      <c r="CF38315" s="79"/>
      <c r="CL38315" s="79"/>
    </row>
    <row r="38316" spans="30:90">
      <c r="AD38316" s="73"/>
      <c r="AE38316" s="74"/>
      <c r="AF38316" s="74"/>
      <c r="BX38316" s="73"/>
      <c r="BY38316" s="74"/>
      <c r="BZ38316" s="74"/>
      <c r="CA38316" s="74"/>
      <c r="CF38316" s="79"/>
      <c r="CL38316" s="79"/>
    </row>
    <row r="38317" spans="30:90">
      <c r="AD38317" s="73"/>
      <c r="AE38317" s="74"/>
      <c r="AF38317" s="74"/>
      <c r="BX38317" s="73"/>
      <c r="BY38317" s="74"/>
      <c r="BZ38317" s="74"/>
      <c r="CA38317" s="74"/>
      <c r="CF38317" s="79"/>
      <c r="CL38317" s="79"/>
    </row>
    <row r="38318" spans="30:90">
      <c r="AD38318" s="73"/>
      <c r="AE38318" s="74"/>
      <c r="AF38318" s="74"/>
      <c r="BX38318" s="73"/>
      <c r="BY38318" s="74"/>
      <c r="BZ38318" s="74"/>
      <c r="CA38318" s="74"/>
      <c r="CF38318" s="79"/>
      <c r="CL38318" s="79"/>
    </row>
    <row r="38319" spans="30:90">
      <c r="AD38319" s="73"/>
      <c r="AE38319" s="74"/>
      <c r="AF38319" s="74"/>
      <c r="BX38319" s="73"/>
      <c r="BY38319" s="74"/>
      <c r="BZ38319" s="74"/>
      <c r="CA38319" s="74"/>
      <c r="CF38319" s="79"/>
      <c r="CL38319" s="79"/>
    </row>
    <row r="38320" spans="30:90">
      <c r="AD38320" s="73"/>
      <c r="AE38320" s="74"/>
      <c r="AF38320" s="74"/>
      <c r="BX38320" s="73"/>
      <c r="BY38320" s="74"/>
      <c r="BZ38320" s="74"/>
      <c r="CA38320" s="74"/>
      <c r="CF38320" s="79"/>
      <c r="CL38320" s="79"/>
    </row>
    <row r="38321" spans="30:90">
      <c r="AD38321" s="73"/>
      <c r="AE38321" s="74"/>
      <c r="AF38321" s="74"/>
      <c r="BX38321" s="73"/>
      <c r="BY38321" s="74"/>
      <c r="BZ38321" s="74"/>
      <c r="CA38321" s="74"/>
      <c r="CF38321" s="79"/>
      <c r="CL38321" s="79"/>
    </row>
    <row r="38322" spans="30:90">
      <c r="AD38322" s="73"/>
      <c r="AE38322" s="74"/>
      <c r="AF38322" s="74"/>
      <c r="BX38322" s="73"/>
      <c r="BY38322" s="74"/>
      <c r="BZ38322" s="74"/>
      <c r="CA38322" s="74"/>
      <c r="CF38322" s="79"/>
      <c r="CL38322" s="79"/>
    </row>
    <row r="38323" spans="30:90">
      <c r="AD38323" s="73"/>
      <c r="AE38323" s="74"/>
      <c r="AF38323" s="74"/>
      <c r="BX38323" s="73"/>
      <c r="BY38323" s="74"/>
      <c r="BZ38323" s="74"/>
      <c r="CA38323" s="74"/>
      <c r="CF38323" s="79"/>
      <c r="CL38323" s="79"/>
    </row>
    <row r="38324" spans="30:90">
      <c r="AD38324" s="73"/>
      <c r="AE38324" s="74"/>
      <c r="AF38324" s="74"/>
      <c r="BX38324" s="73"/>
      <c r="BY38324" s="74"/>
      <c r="BZ38324" s="74"/>
      <c r="CA38324" s="74"/>
      <c r="CF38324" s="79"/>
      <c r="CL38324" s="79"/>
    </row>
    <row r="38325" spans="30:90">
      <c r="AD38325" s="73"/>
      <c r="AE38325" s="74"/>
      <c r="AF38325" s="74"/>
      <c r="BX38325" s="73"/>
      <c r="BY38325" s="74"/>
      <c r="BZ38325" s="74"/>
      <c r="CA38325" s="74"/>
      <c r="CF38325" s="79"/>
      <c r="CL38325" s="79"/>
    </row>
    <row r="38326" spans="30:90">
      <c r="AD38326" s="73"/>
      <c r="AE38326" s="74"/>
      <c r="AF38326" s="74"/>
      <c r="BX38326" s="73"/>
      <c r="BY38326" s="74"/>
      <c r="BZ38326" s="74"/>
      <c r="CA38326" s="74"/>
      <c r="CF38326" s="79"/>
      <c r="CL38326" s="79"/>
    </row>
    <row r="38327" spans="30:90">
      <c r="AD38327" s="73"/>
      <c r="AE38327" s="74"/>
      <c r="AF38327" s="74"/>
      <c r="BX38327" s="73"/>
      <c r="BY38327" s="74"/>
      <c r="BZ38327" s="74"/>
      <c r="CA38327" s="74"/>
      <c r="CF38327" s="79"/>
      <c r="CL38327" s="79"/>
    </row>
    <row r="38328" spans="30:90">
      <c r="AD38328" s="73"/>
      <c r="AE38328" s="74"/>
      <c r="AF38328" s="74"/>
      <c r="BX38328" s="73"/>
      <c r="BY38328" s="74"/>
      <c r="BZ38328" s="74"/>
      <c r="CA38328" s="74"/>
      <c r="CF38328" s="79"/>
      <c r="CL38328" s="79"/>
    </row>
    <row r="38329" spans="30:90">
      <c r="AD38329" s="73"/>
      <c r="AE38329" s="74"/>
      <c r="AF38329" s="74"/>
      <c r="BX38329" s="73"/>
      <c r="BY38329" s="74"/>
      <c r="BZ38329" s="74"/>
      <c r="CA38329" s="74"/>
      <c r="CF38329" s="79"/>
      <c r="CL38329" s="79"/>
    </row>
    <row r="38330" spans="30:90">
      <c r="AD38330" s="73"/>
      <c r="AE38330" s="74"/>
      <c r="AF38330" s="74"/>
      <c r="BX38330" s="73"/>
      <c r="BY38330" s="74"/>
      <c r="BZ38330" s="74"/>
      <c r="CA38330" s="74"/>
      <c r="CF38330" s="79"/>
      <c r="CL38330" s="79"/>
    </row>
    <row r="38331" spans="30:90">
      <c r="AD38331" s="73"/>
      <c r="AE38331" s="74"/>
      <c r="AF38331" s="74"/>
      <c r="BX38331" s="73"/>
      <c r="BY38331" s="74"/>
      <c r="BZ38331" s="74"/>
      <c r="CA38331" s="74"/>
      <c r="CF38331" s="79"/>
      <c r="CL38331" s="79"/>
    </row>
    <row r="38332" spans="30:90">
      <c r="AD38332" s="73"/>
      <c r="AE38332" s="74"/>
      <c r="AF38332" s="74"/>
      <c r="BX38332" s="73"/>
      <c r="BY38332" s="74"/>
      <c r="BZ38332" s="74"/>
      <c r="CA38332" s="74"/>
      <c r="CF38332" s="79"/>
      <c r="CL38332" s="79"/>
    </row>
    <row r="38333" spans="30:90">
      <c r="AD38333" s="73"/>
      <c r="AE38333" s="74"/>
      <c r="AF38333" s="74"/>
      <c r="BX38333" s="73"/>
      <c r="BY38333" s="74"/>
      <c r="BZ38333" s="74"/>
      <c r="CA38333" s="74"/>
      <c r="CF38333" s="79"/>
      <c r="CL38333" s="79"/>
    </row>
    <row r="38334" spans="30:90">
      <c r="AD38334" s="73"/>
      <c r="AE38334" s="74"/>
      <c r="AF38334" s="74"/>
      <c r="BX38334" s="73"/>
      <c r="BY38334" s="74"/>
      <c r="BZ38334" s="74"/>
      <c r="CA38334" s="74"/>
      <c r="CF38334" s="79"/>
      <c r="CL38334" s="79"/>
    </row>
    <row r="38335" spans="30:90">
      <c r="AD38335" s="73"/>
      <c r="AE38335" s="74"/>
      <c r="AF38335" s="74"/>
      <c r="BX38335" s="73"/>
      <c r="BY38335" s="74"/>
      <c r="BZ38335" s="74"/>
      <c r="CA38335" s="74"/>
      <c r="CF38335" s="79"/>
      <c r="CL38335" s="79"/>
    </row>
    <row r="38336" spans="30:90">
      <c r="AD38336" s="73"/>
      <c r="AE38336" s="74"/>
      <c r="AF38336" s="74"/>
      <c r="BX38336" s="73"/>
      <c r="BY38336" s="74"/>
      <c r="BZ38336" s="74"/>
      <c r="CA38336" s="74"/>
      <c r="CF38336" s="79"/>
      <c r="CL38336" s="79"/>
    </row>
    <row r="38337" spans="30:90">
      <c r="AD38337" s="73"/>
      <c r="AE38337" s="74"/>
      <c r="AF38337" s="74"/>
      <c r="BX38337" s="73"/>
      <c r="BY38337" s="74"/>
      <c r="BZ38337" s="74"/>
      <c r="CA38337" s="74"/>
      <c r="CF38337" s="79"/>
      <c r="CL38337" s="79"/>
    </row>
    <row r="38338" spans="30:90">
      <c r="AD38338" s="73"/>
      <c r="AE38338" s="74"/>
      <c r="AF38338" s="74"/>
      <c r="BX38338" s="73"/>
      <c r="BY38338" s="74"/>
      <c r="BZ38338" s="74"/>
      <c r="CA38338" s="74"/>
      <c r="CF38338" s="79"/>
      <c r="CL38338" s="79"/>
    </row>
    <row r="38339" spans="30:90">
      <c r="AD38339" s="73"/>
      <c r="AE38339" s="74"/>
      <c r="AF38339" s="74"/>
      <c r="BX38339" s="73"/>
      <c r="BY38339" s="74"/>
      <c r="BZ38339" s="74"/>
      <c r="CA38339" s="74"/>
      <c r="CF38339" s="79"/>
      <c r="CL38339" s="79"/>
    </row>
    <row r="38340" spans="30:90">
      <c r="AD38340" s="73"/>
      <c r="AE38340" s="74"/>
      <c r="AF38340" s="74"/>
      <c r="BX38340" s="73"/>
      <c r="BY38340" s="74"/>
      <c r="BZ38340" s="74"/>
      <c r="CA38340" s="74"/>
      <c r="CF38340" s="79"/>
      <c r="CL38340" s="79"/>
    </row>
    <row r="38341" spans="30:90">
      <c r="AD38341" s="73"/>
      <c r="AE38341" s="74"/>
      <c r="AF38341" s="74"/>
      <c r="BX38341" s="73"/>
      <c r="BY38341" s="74"/>
      <c r="BZ38341" s="74"/>
      <c r="CA38341" s="74"/>
      <c r="CF38341" s="79"/>
      <c r="CL38341" s="79"/>
    </row>
    <row r="38342" spans="30:90">
      <c r="AD38342" s="73"/>
      <c r="AE38342" s="74"/>
      <c r="AF38342" s="74"/>
      <c r="BX38342" s="73"/>
      <c r="BY38342" s="74"/>
      <c r="BZ38342" s="74"/>
      <c r="CA38342" s="74"/>
      <c r="CF38342" s="79"/>
      <c r="CL38342" s="79"/>
    </row>
    <row r="38343" spans="30:90">
      <c r="AD38343" s="73"/>
      <c r="AE38343" s="74"/>
      <c r="AF38343" s="74"/>
      <c r="BX38343" s="73"/>
      <c r="BY38343" s="74"/>
      <c r="BZ38343" s="74"/>
      <c r="CA38343" s="74"/>
      <c r="CF38343" s="79"/>
      <c r="CL38343" s="79"/>
    </row>
    <row r="38344" spans="30:90">
      <c r="AD38344" s="73"/>
      <c r="AE38344" s="74"/>
      <c r="AF38344" s="74"/>
      <c r="BX38344" s="73"/>
      <c r="BY38344" s="74"/>
      <c r="BZ38344" s="74"/>
      <c r="CA38344" s="74"/>
      <c r="CF38344" s="79"/>
      <c r="CL38344" s="79"/>
    </row>
    <row r="38345" spans="30:90">
      <c r="AD38345" s="73"/>
      <c r="AE38345" s="74"/>
      <c r="AF38345" s="74"/>
      <c r="BX38345" s="73"/>
      <c r="BY38345" s="74"/>
      <c r="BZ38345" s="74"/>
      <c r="CA38345" s="74"/>
      <c r="CF38345" s="79"/>
      <c r="CL38345" s="79"/>
    </row>
    <row r="38346" spans="30:90">
      <c r="AD38346" s="73"/>
      <c r="AE38346" s="74"/>
      <c r="AF38346" s="74"/>
      <c r="BX38346" s="73"/>
      <c r="BY38346" s="74"/>
      <c r="BZ38346" s="74"/>
      <c r="CA38346" s="74"/>
      <c r="CF38346" s="79"/>
      <c r="CL38346" s="79"/>
    </row>
    <row r="38347" spans="30:90">
      <c r="AD38347" s="73"/>
      <c r="AE38347" s="74"/>
      <c r="AF38347" s="74"/>
      <c r="BX38347" s="73"/>
      <c r="BY38347" s="74"/>
      <c r="BZ38347" s="74"/>
      <c r="CA38347" s="74"/>
      <c r="CF38347" s="79"/>
      <c r="CL38347" s="79"/>
    </row>
    <row r="38348" spans="30:90">
      <c r="AD38348" s="73"/>
      <c r="AE38348" s="74"/>
      <c r="AF38348" s="74"/>
      <c r="BX38348" s="73"/>
      <c r="BY38348" s="74"/>
      <c r="BZ38348" s="74"/>
      <c r="CA38348" s="74"/>
      <c r="CF38348" s="79"/>
      <c r="CL38348" s="79"/>
    </row>
    <row r="38349" spans="30:90">
      <c r="AD38349" s="73"/>
      <c r="AE38349" s="74"/>
      <c r="AF38349" s="74"/>
      <c r="BX38349" s="73"/>
      <c r="BY38349" s="74"/>
      <c r="BZ38349" s="74"/>
      <c r="CA38349" s="74"/>
      <c r="CF38349" s="79"/>
      <c r="CL38349" s="79"/>
    </row>
    <row r="38350" spans="30:90">
      <c r="AD38350" s="73"/>
      <c r="AE38350" s="74"/>
      <c r="AF38350" s="74"/>
      <c r="BX38350" s="73"/>
      <c r="BY38350" s="74"/>
      <c r="BZ38350" s="74"/>
      <c r="CA38350" s="74"/>
      <c r="CF38350" s="79"/>
      <c r="CL38350" s="79"/>
    </row>
    <row r="38351" spans="30:90">
      <c r="AD38351" s="73"/>
      <c r="AE38351" s="74"/>
      <c r="AF38351" s="74"/>
      <c r="BX38351" s="73"/>
      <c r="BY38351" s="74"/>
      <c r="BZ38351" s="74"/>
      <c r="CA38351" s="74"/>
      <c r="CF38351" s="79"/>
      <c r="CL38351" s="79"/>
    </row>
    <row r="38352" spans="30:90">
      <c r="AD38352" s="73"/>
      <c r="AE38352" s="74"/>
      <c r="AF38352" s="74"/>
      <c r="BX38352" s="73"/>
      <c r="BY38352" s="74"/>
      <c r="BZ38352" s="74"/>
      <c r="CA38352" s="74"/>
      <c r="CF38352" s="79"/>
      <c r="CL38352" s="79"/>
    </row>
    <row r="38353" spans="30:90">
      <c r="AD38353" s="73"/>
      <c r="AE38353" s="74"/>
      <c r="AF38353" s="74"/>
      <c r="BX38353" s="73"/>
      <c r="BY38353" s="74"/>
      <c r="BZ38353" s="74"/>
      <c r="CA38353" s="74"/>
      <c r="CF38353" s="79"/>
      <c r="CL38353" s="79"/>
    </row>
    <row r="38354" spans="30:90">
      <c r="AD38354" s="73"/>
      <c r="AE38354" s="74"/>
      <c r="AF38354" s="74"/>
      <c r="BX38354" s="73"/>
      <c r="BY38354" s="74"/>
      <c r="BZ38354" s="74"/>
      <c r="CA38354" s="74"/>
      <c r="CF38354" s="79"/>
      <c r="CL38354" s="79"/>
    </row>
    <row r="38355" spans="30:90">
      <c r="AD38355" s="73"/>
      <c r="AE38355" s="74"/>
      <c r="AF38355" s="74"/>
      <c r="BX38355" s="73"/>
      <c r="BY38355" s="74"/>
      <c r="BZ38355" s="74"/>
      <c r="CA38355" s="74"/>
      <c r="CF38355" s="79"/>
      <c r="CL38355" s="79"/>
    </row>
    <row r="38356" spans="30:90">
      <c r="AD38356" s="73"/>
      <c r="AE38356" s="74"/>
      <c r="AF38356" s="74"/>
      <c r="BX38356" s="73"/>
      <c r="BY38356" s="74"/>
      <c r="BZ38356" s="74"/>
      <c r="CA38356" s="74"/>
      <c r="CF38356" s="79"/>
      <c r="CL38356" s="79"/>
    </row>
    <row r="38357" spans="30:90">
      <c r="AD38357" s="73"/>
      <c r="AE38357" s="74"/>
      <c r="AF38357" s="74"/>
      <c r="BX38357" s="73"/>
      <c r="BY38357" s="74"/>
      <c r="BZ38357" s="74"/>
      <c r="CA38357" s="74"/>
      <c r="CF38357" s="79"/>
      <c r="CL38357" s="79"/>
    </row>
    <row r="38358" spans="30:90">
      <c r="AD38358" s="73"/>
      <c r="AE38358" s="74"/>
      <c r="AF38358" s="74"/>
      <c r="BX38358" s="73"/>
      <c r="BY38358" s="74"/>
      <c r="BZ38358" s="74"/>
      <c r="CA38358" s="74"/>
      <c r="CF38358" s="79"/>
      <c r="CL38358" s="79"/>
    </row>
    <row r="38359" spans="30:90">
      <c r="AD38359" s="73"/>
      <c r="AE38359" s="74"/>
      <c r="AF38359" s="74"/>
      <c r="BX38359" s="73"/>
      <c r="BY38359" s="74"/>
      <c r="BZ38359" s="74"/>
      <c r="CA38359" s="74"/>
      <c r="CF38359" s="79"/>
      <c r="CL38359" s="79"/>
    </row>
    <row r="38360" spans="30:90">
      <c r="AD38360" s="73"/>
      <c r="AE38360" s="74"/>
      <c r="AF38360" s="74"/>
      <c r="BX38360" s="73"/>
      <c r="BY38360" s="74"/>
      <c r="BZ38360" s="74"/>
      <c r="CA38360" s="74"/>
      <c r="CF38360" s="79"/>
      <c r="CL38360" s="79"/>
    </row>
    <row r="38361" spans="30:90">
      <c r="AD38361" s="73"/>
      <c r="AE38361" s="74"/>
      <c r="AF38361" s="74"/>
      <c r="BX38361" s="73"/>
      <c r="BY38361" s="74"/>
      <c r="BZ38361" s="74"/>
      <c r="CA38361" s="74"/>
      <c r="CF38361" s="79"/>
      <c r="CL38361" s="79"/>
    </row>
    <row r="38362" spans="30:90">
      <c r="AD38362" s="73"/>
      <c r="AE38362" s="74"/>
      <c r="AF38362" s="74"/>
      <c r="BX38362" s="73"/>
      <c r="BY38362" s="74"/>
      <c r="BZ38362" s="74"/>
      <c r="CA38362" s="74"/>
      <c r="CF38362" s="79"/>
      <c r="CL38362" s="79"/>
    </row>
    <row r="38363" spans="30:90">
      <c r="AD38363" s="73"/>
      <c r="AE38363" s="74"/>
      <c r="AF38363" s="74"/>
      <c r="BX38363" s="73"/>
      <c r="BY38363" s="74"/>
      <c r="BZ38363" s="74"/>
      <c r="CA38363" s="74"/>
      <c r="CF38363" s="79"/>
      <c r="CL38363" s="79"/>
    </row>
    <row r="38364" spans="30:90">
      <c r="AD38364" s="73"/>
      <c r="AE38364" s="74"/>
      <c r="AF38364" s="74"/>
      <c r="BX38364" s="73"/>
      <c r="BY38364" s="74"/>
      <c r="BZ38364" s="74"/>
      <c r="CA38364" s="74"/>
      <c r="CF38364" s="79"/>
      <c r="CL38364" s="79"/>
    </row>
    <row r="38365" spans="30:90">
      <c r="AD38365" s="73"/>
      <c r="AE38365" s="74"/>
      <c r="AF38365" s="74"/>
      <c r="BX38365" s="73"/>
      <c r="BY38365" s="74"/>
      <c r="BZ38365" s="74"/>
      <c r="CA38365" s="74"/>
      <c r="CF38365" s="79"/>
      <c r="CL38365" s="79"/>
    </row>
    <row r="38366" spans="30:90">
      <c r="AD38366" s="73"/>
      <c r="AE38366" s="74"/>
      <c r="AF38366" s="74"/>
      <c r="BX38366" s="73"/>
      <c r="BY38366" s="74"/>
      <c r="BZ38366" s="74"/>
      <c r="CA38366" s="74"/>
      <c r="CF38366" s="79"/>
      <c r="CL38366" s="79"/>
    </row>
    <row r="38367" spans="30:90">
      <c r="AD38367" s="73"/>
      <c r="AE38367" s="74"/>
      <c r="AF38367" s="74"/>
      <c r="BX38367" s="73"/>
      <c r="BY38367" s="74"/>
      <c r="BZ38367" s="74"/>
      <c r="CA38367" s="74"/>
      <c r="CF38367" s="79"/>
      <c r="CL38367" s="79"/>
    </row>
    <row r="38368" spans="30:90">
      <c r="AD38368" s="73"/>
      <c r="AE38368" s="74"/>
      <c r="AF38368" s="74"/>
      <c r="BX38368" s="73"/>
      <c r="BY38368" s="74"/>
      <c r="BZ38368" s="74"/>
      <c r="CA38368" s="74"/>
      <c r="CF38368" s="79"/>
      <c r="CL38368" s="79"/>
    </row>
    <row r="38369" spans="30:90">
      <c r="AD38369" s="73"/>
      <c r="AE38369" s="74"/>
      <c r="AF38369" s="74"/>
      <c r="BX38369" s="73"/>
      <c r="BY38369" s="74"/>
      <c r="BZ38369" s="74"/>
      <c r="CA38369" s="74"/>
      <c r="CF38369" s="79"/>
      <c r="CL38369" s="79"/>
    </row>
    <row r="38370" spans="30:90">
      <c r="AD38370" s="73"/>
      <c r="AE38370" s="74"/>
      <c r="AF38370" s="74"/>
      <c r="BX38370" s="73"/>
      <c r="BY38370" s="74"/>
      <c r="BZ38370" s="74"/>
      <c r="CA38370" s="74"/>
      <c r="CF38370" s="79"/>
      <c r="CL38370" s="79"/>
    </row>
    <row r="38371" spans="30:90">
      <c r="AD38371" s="73"/>
      <c r="AE38371" s="74"/>
      <c r="AF38371" s="74"/>
      <c r="BX38371" s="73"/>
      <c r="BY38371" s="74"/>
      <c r="BZ38371" s="74"/>
      <c r="CA38371" s="74"/>
      <c r="CF38371" s="79"/>
      <c r="CL38371" s="79"/>
    </row>
    <row r="38372" spans="30:90">
      <c r="AD38372" s="73"/>
      <c r="AE38372" s="74"/>
      <c r="AF38372" s="74"/>
      <c r="BX38372" s="73"/>
      <c r="BY38372" s="74"/>
      <c r="BZ38372" s="74"/>
      <c r="CA38372" s="74"/>
      <c r="CF38372" s="79"/>
      <c r="CL38372" s="79"/>
    </row>
    <row r="38373" spans="30:90">
      <c r="AD38373" s="73"/>
      <c r="AE38373" s="74"/>
      <c r="AF38373" s="74"/>
      <c r="BX38373" s="73"/>
      <c r="BY38373" s="74"/>
      <c r="BZ38373" s="74"/>
      <c r="CA38373" s="74"/>
      <c r="CF38373" s="79"/>
      <c r="CL38373" s="79"/>
    </row>
    <row r="38374" spans="30:90">
      <c r="AD38374" s="73"/>
      <c r="AE38374" s="74"/>
      <c r="AF38374" s="74"/>
      <c r="BX38374" s="73"/>
      <c r="BY38374" s="74"/>
      <c r="BZ38374" s="74"/>
      <c r="CA38374" s="74"/>
      <c r="CF38374" s="79"/>
      <c r="CL38374" s="79"/>
    </row>
    <row r="38375" spans="30:90">
      <c r="AD38375" s="73"/>
      <c r="AE38375" s="74"/>
      <c r="AF38375" s="74"/>
      <c r="BX38375" s="73"/>
      <c r="BY38375" s="74"/>
      <c r="BZ38375" s="74"/>
      <c r="CA38375" s="74"/>
      <c r="CF38375" s="79"/>
      <c r="CL38375" s="79"/>
    </row>
    <row r="38376" spans="30:90">
      <c r="AD38376" s="73"/>
      <c r="AE38376" s="74"/>
      <c r="AF38376" s="74"/>
      <c r="BX38376" s="73"/>
      <c r="BY38376" s="74"/>
      <c r="BZ38376" s="74"/>
      <c r="CA38376" s="74"/>
      <c r="CF38376" s="79"/>
      <c r="CL38376" s="79"/>
    </row>
    <row r="38377" spans="30:90">
      <c r="AD38377" s="73"/>
      <c r="AE38377" s="74"/>
      <c r="AF38377" s="74"/>
      <c r="BX38377" s="73"/>
      <c r="BY38377" s="74"/>
      <c r="BZ38377" s="74"/>
      <c r="CA38377" s="74"/>
      <c r="CF38377" s="79"/>
      <c r="CL38377" s="79"/>
    </row>
    <row r="38378" spans="30:90">
      <c r="AD38378" s="73"/>
      <c r="AE38378" s="74"/>
      <c r="AF38378" s="74"/>
      <c r="BX38378" s="73"/>
      <c r="BY38378" s="74"/>
      <c r="BZ38378" s="74"/>
      <c r="CA38378" s="74"/>
      <c r="CF38378" s="79"/>
      <c r="CL38378" s="79"/>
    </row>
    <row r="38379" spans="30:90">
      <c r="AD38379" s="73"/>
      <c r="AE38379" s="74"/>
      <c r="AF38379" s="74"/>
      <c r="BX38379" s="73"/>
      <c r="BY38379" s="74"/>
      <c r="BZ38379" s="74"/>
      <c r="CA38379" s="74"/>
      <c r="CF38379" s="79"/>
      <c r="CL38379" s="79"/>
    </row>
    <row r="38380" spans="30:90">
      <c r="AD38380" s="73"/>
      <c r="AE38380" s="74"/>
      <c r="AF38380" s="74"/>
      <c r="BX38380" s="73"/>
      <c r="BY38380" s="74"/>
      <c r="BZ38380" s="74"/>
      <c r="CA38380" s="74"/>
      <c r="CF38380" s="79"/>
      <c r="CL38380" s="79"/>
    </row>
    <row r="38381" spans="30:90">
      <c r="AD38381" s="73"/>
      <c r="AE38381" s="74"/>
      <c r="AF38381" s="74"/>
      <c r="BX38381" s="73"/>
      <c r="BY38381" s="74"/>
      <c r="BZ38381" s="74"/>
      <c r="CA38381" s="74"/>
      <c r="CF38381" s="79"/>
      <c r="CL38381" s="79"/>
    </row>
    <row r="38382" spans="30:90">
      <c r="AD38382" s="73"/>
      <c r="AE38382" s="74"/>
      <c r="AF38382" s="74"/>
      <c r="BX38382" s="73"/>
      <c r="BY38382" s="74"/>
      <c r="BZ38382" s="74"/>
      <c r="CA38382" s="74"/>
      <c r="CF38382" s="79"/>
      <c r="CL38382" s="79"/>
    </row>
    <row r="38383" spans="30:90">
      <c r="AD38383" s="73"/>
      <c r="AE38383" s="74"/>
      <c r="AF38383" s="74"/>
      <c r="BX38383" s="73"/>
      <c r="BY38383" s="74"/>
      <c r="BZ38383" s="74"/>
      <c r="CA38383" s="74"/>
      <c r="CF38383" s="79"/>
      <c r="CL38383" s="79"/>
    </row>
    <row r="38384" spans="30:90">
      <c r="AD38384" s="73"/>
      <c r="AE38384" s="74"/>
      <c r="AF38384" s="74"/>
      <c r="BX38384" s="73"/>
      <c r="BY38384" s="74"/>
      <c r="BZ38384" s="74"/>
      <c r="CA38384" s="74"/>
      <c r="CF38384" s="79"/>
      <c r="CL38384" s="79"/>
    </row>
    <row r="38385" spans="30:90">
      <c r="AD38385" s="73"/>
      <c r="AE38385" s="74"/>
      <c r="AF38385" s="74"/>
      <c r="BX38385" s="73"/>
      <c r="BY38385" s="74"/>
      <c r="BZ38385" s="74"/>
      <c r="CA38385" s="74"/>
      <c r="CF38385" s="79"/>
      <c r="CL38385" s="79"/>
    </row>
    <row r="38386" spans="30:90">
      <c r="AD38386" s="73"/>
      <c r="AE38386" s="74"/>
      <c r="AF38386" s="74"/>
      <c r="BX38386" s="73"/>
      <c r="BY38386" s="74"/>
      <c r="BZ38386" s="74"/>
      <c r="CA38386" s="74"/>
      <c r="CF38386" s="79"/>
      <c r="CL38386" s="79"/>
    </row>
    <row r="38387" spans="30:90">
      <c r="AD38387" s="73"/>
      <c r="AE38387" s="74"/>
      <c r="AF38387" s="74"/>
      <c r="BX38387" s="73"/>
      <c r="BY38387" s="74"/>
      <c r="BZ38387" s="74"/>
      <c r="CA38387" s="74"/>
      <c r="CF38387" s="79"/>
      <c r="CL38387" s="79"/>
    </row>
    <row r="38388" spans="30:90">
      <c r="AD38388" s="73"/>
      <c r="AE38388" s="74"/>
      <c r="AF38388" s="74"/>
      <c r="BX38388" s="73"/>
      <c r="BY38388" s="74"/>
      <c r="BZ38388" s="74"/>
      <c r="CA38388" s="74"/>
      <c r="CF38388" s="79"/>
      <c r="CL38388" s="79"/>
    </row>
    <row r="38389" spans="30:90">
      <c r="AD38389" s="73"/>
      <c r="AE38389" s="74"/>
      <c r="AF38389" s="74"/>
      <c r="BX38389" s="73"/>
      <c r="BY38389" s="74"/>
      <c r="BZ38389" s="74"/>
      <c r="CA38389" s="74"/>
      <c r="CF38389" s="79"/>
      <c r="CL38389" s="79"/>
    </row>
    <row r="38390" spans="30:90">
      <c r="AD38390" s="73"/>
      <c r="AE38390" s="74"/>
      <c r="AF38390" s="74"/>
      <c r="BX38390" s="73"/>
      <c r="BY38390" s="74"/>
      <c r="BZ38390" s="74"/>
      <c r="CA38390" s="74"/>
      <c r="CF38390" s="79"/>
      <c r="CL38390" s="79"/>
    </row>
    <row r="38391" spans="30:90">
      <c r="AD38391" s="73"/>
      <c r="AE38391" s="74"/>
      <c r="AF38391" s="74"/>
      <c r="BX38391" s="73"/>
      <c r="BY38391" s="74"/>
      <c r="BZ38391" s="74"/>
      <c r="CA38391" s="74"/>
      <c r="CF38391" s="79"/>
      <c r="CL38391" s="79"/>
    </row>
    <row r="38392" spans="30:90">
      <c r="AD38392" s="73"/>
      <c r="AE38392" s="74"/>
      <c r="AF38392" s="74"/>
      <c r="BX38392" s="73"/>
      <c r="BY38392" s="74"/>
      <c r="BZ38392" s="74"/>
      <c r="CA38392" s="74"/>
      <c r="CF38392" s="79"/>
      <c r="CL38392" s="79"/>
    </row>
    <row r="38393" spans="30:90">
      <c r="AD38393" s="73"/>
      <c r="AE38393" s="74"/>
      <c r="AF38393" s="74"/>
      <c r="BX38393" s="73"/>
      <c r="BY38393" s="74"/>
      <c r="BZ38393" s="74"/>
      <c r="CA38393" s="74"/>
      <c r="CF38393" s="79"/>
      <c r="CL38393" s="79"/>
    </row>
    <row r="38394" spans="30:90">
      <c r="AD38394" s="73"/>
      <c r="AE38394" s="74"/>
      <c r="AF38394" s="74"/>
      <c r="BX38394" s="73"/>
      <c r="BY38394" s="74"/>
      <c r="BZ38394" s="74"/>
      <c r="CA38394" s="74"/>
      <c r="CF38394" s="79"/>
      <c r="CL38394" s="79"/>
    </row>
    <row r="38395" spans="30:90">
      <c r="AD38395" s="73"/>
      <c r="AE38395" s="74"/>
      <c r="AF38395" s="74"/>
      <c r="BX38395" s="73"/>
      <c r="BY38395" s="74"/>
      <c r="BZ38395" s="74"/>
      <c r="CA38395" s="74"/>
      <c r="CF38395" s="79"/>
      <c r="CL38395" s="79"/>
    </row>
    <row r="38396" spans="30:90">
      <c r="AD38396" s="73"/>
      <c r="AE38396" s="74"/>
      <c r="AF38396" s="74"/>
      <c r="BX38396" s="73"/>
      <c r="BY38396" s="74"/>
      <c r="BZ38396" s="74"/>
      <c r="CA38396" s="74"/>
      <c r="CF38396" s="79"/>
      <c r="CL38396" s="79"/>
    </row>
    <row r="38397" spans="30:90">
      <c r="AD38397" s="73"/>
      <c r="AE38397" s="74"/>
      <c r="AF38397" s="74"/>
      <c r="BX38397" s="73"/>
      <c r="BY38397" s="74"/>
      <c r="BZ38397" s="74"/>
      <c r="CA38397" s="74"/>
      <c r="CF38397" s="79"/>
      <c r="CL38397" s="79"/>
    </row>
    <row r="38398" spans="30:90">
      <c r="AD38398" s="73"/>
      <c r="AE38398" s="74"/>
      <c r="AF38398" s="74"/>
      <c r="BX38398" s="73"/>
      <c r="BY38398" s="74"/>
      <c r="BZ38398" s="74"/>
      <c r="CA38398" s="74"/>
      <c r="CF38398" s="79"/>
      <c r="CL38398" s="79"/>
    </row>
    <row r="38399" spans="30:90">
      <c r="AD38399" s="73"/>
      <c r="AE38399" s="74"/>
      <c r="AF38399" s="74"/>
      <c r="BX38399" s="73"/>
      <c r="BY38399" s="74"/>
      <c r="BZ38399" s="74"/>
      <c r="CA38399" s="74"/>
      <c r="CF38399" s="79"/>
      <c r="CL38399" s="79"/>
    </row>
    <row r="38400" spans="30:90">
      <c r="AD38400" s="73"/>
      <c r="AE38400" s="74"/>
      <c r="AF38400" s="74"/>
      <c r="BX38400" s="73"/>
      <c r="BY38400" s="74"/>
      <c r="BZ38400" s="74"/>
      <c r="CA38400" s="74"/>
      <c r="CF38400" s="79"/>
      <c r="CL38400" s="79"/>
    </row>
    <row r="38401" spans="30:90">
      <c r="AD38401" s="73"/>
      <c r="AE38401" s="74"/>
      <c r="AF38401" s="74"/>
      <c r="BX38401" s="73"/>
      <c r="BY38401" s="74"/>
      <c r="BZ38401" s="74"/>
      <c r="CA38401" s="74"/>
      <c r="CF38401" s="79"/>
      <c r="CL38401" s="79"/>
    </row>
    <row r="38402" spans="30:90">
      <c r="AD38402" s="73"/>
      <c r="AE38402" s="74"/>
      <c r="AF38402" s="74"/>
      <c r="BX38402" s="73"/>
      <c r="BY38402" s="74"/>
      <c r="BZ38402" s="74"/>
      <c r="CA38402" s="74"/>
      <c r="CF38402" s="79"/>
      <c r="CL38402" s="79"/>
    </row>
    <row r="38403" spans="30:90">
      <c r="AD38403" s="73"/>
      <c r="AE38403" s="74"/>
      <c r="AF38403" s="74"/>
      <c r="BX38403" s="73"/>
      <c r="BY38403" s="74"/>
      <c r="BZ38403" s="74"/>
      <c r="CA38403" s="74"/>
      <c r="CF38403" s="79"/>
      <c r="CL38403" s="79"/>
    </row>
    <row r="38404" spans="30:90">
      <c r="AD38404" s="73"/>
      <c r="AE38404" s="74"/>
      <c r="AF38404" s="74"/>
      <c r="BX38404" s="73"/>
      <c r="BY38404" s="74"/>
      <c r="BZ38404" s="74"/>
      <c r="CA38404" s="74"/>
      <c r="CF38404" s="79"/>
      <c r="CL38404" s="79"/>
    </row>
    <row r="38405" spans="30:90">
      <c r="AD38405" s="73"/>
      <c r="AE38405" s="74"/>
      <c r="AF38405" s="74"/>
      <c r="BX38405" s="73"/>
      <c r="BY38405" s="74"/>
      <c r="BZ38405" s="74"/>
      <c r="CA38405" s="74"/>
      <c r="CF38405" s="79"/>
      <c r="CL38405" s="79"/>
    </row>
    <row r="38406" spans="30:90">
      <c r="AD38406" s="73"/>
      <c r="AE38406" s="74"/>
      <c r="AF38406" s="74"/>
      <c r="BX38406" s="73"/>
      <c r="BY38406" s="74"/>
      <c r="BZ38406" s="74"/>
      <c r="CA38406" s="74"/>
      <c r="CF38406" s="79"/>
      <c r="CL38406" s="79"/>
    </row>
    <row r="38407" spans="30:90">
      <c r="AD38407" s="73"/>
      <c r="AE38407" s="74"/>
      <c r="AF38407" s="74"/>
      <c r="BX38407" s="73"/>
      <c r="BY38407" s="74"/>
      <c r="BZ38407" s="74"/>
      <c r="CA38407" s="74"/>
      <c r="CF38407" s="79"/>
      <c r="CL38407" s="79"/>
    </row>
    <row r="38408" spans="30:90">
      <c r="AD38408" s="73"/>
      <c r="AE38408" s="74"/>
      <c r="AF38408" s="74"/>
      <c r="BX38408" s="73"/>
      <c r="BY38408" s="74"/>
      <c r="BZ38408" s="74"/>
      <c r="CA38408" s="74"/>
      <c r="CF38408" s="79"/>
      <c r="CL38408" s="79"/>
    </row>
    <row r="38409" spans="30:90">
      <c r="AD38409" s="73"/>
      <c r="AE38409" s="74"/>
      <c r="AF38409" s="74"/>
      <c r="BX38409" s="73"/>
      <c r="BY38409" s="74"/>
      <c r="BZ38409" s="74"/>
      <c r="CA38409" s="74"/>
      <c r="CF38409" s="79"/>
      <c r="CL38409" s="79"/>
    </row>
    <row r="38410" spans="30:90">
      <c r="AD38410" s="73"/>
      <c r="AE38410" s="74"/>
      <c r="AF38410" s="74"/>
      <c r="BX38410" s="73"/>
      <c r="BY38410" s="74"/>
      <c r="BZ38410" s="74"/>
      <c r="CA38410" s="74"/>
      <c r="CF38410" s="79"/>
      <c r="CL38410" s="79"/>
    </row>
    <row r="38411" spans="30:90">
      <c r="AD38411" s="73"/>
      <c r="AE38411" s="74"/>
      <c r="AF38411" s="74"/>
      <c r="BX38411" s="73"/>
      <c r="BY38411" s="74"/>
      <c r="BZ38411" s="74"/>
      <c r="CA38411" s="74"/>
      <c r="CF38411" s="79"/>
      <c r="CL38411" s="79"/>
    </row>
    <row r="38412" spans="30:90">
      <c r="AD38412" s="73"/>
      <c r="AE38412" s="74"/>
      <c r="AF38412" s="74"/>
      <c r="BX38412" s="73"/>
      <c r="BY38412" s="74"/>
      <c r="BZ38412" s="74"/>
      <c r="CA38412" s="74"/>
      <c r="CF38412" s="79"/>
      <c r="CL38412" s="79"/>
    </row>
    <row r="38413" spans="30:90">
      <c r="AD38413" s="73"/>
      <c r="AE38413" s="74"/>
      <c r="AF38413" s="74"/>
      <c r="BX38413" s="73"/>
      <c r="BY38413" s="74"/>
      <c r="BZ38413" s="74"/>
      <c r="CA38413" s="74"/>
      <c r="CF38413" s="79"/>
      <c r="CL38413" s="79"/>
    </row>
    <row r="38414" spans="30:90">
      <c r="AD38414" s="73"/>
      <c r="AE38414" s="74"/>
      <c r="AF38414" s="74"/>
      <c r="BX38414" s="73"/>
      <c r="BY38414" s="74"/>
      <c r="BZ38414" s="74"/>
      <c r="CA38414" s="74"/>
      <c r="CF38414" s="79"/>
      <c r="CL38414" s="79"/>
    </row>
    <row r="38415" spans="30:90">
      <c r="AD38415" s="73"/>
      <c r="AE38415" s="74"/>
      <c r="AF38415" s="74"/>
      <c r="BX38415" s="73"/>
      <c r="BY38415" s="74"/>
      <c r="BZ38415" s="74"/>
      <c r="CA38415" s="74"/>
      <c r="CF38415" s="79"/>
      <c r="CL38415" s="79"/>
    </row>
    <row r="38416" spans="30:90">
      <c r="AD38416" s="73"/>
      <c r="AE38416" s="74"/>
      <c r="AF38416" s="74"/>
      <c r="BX38416" s="73"/>
      <c r="BY38416" s="74"/>
      <c r="BZ38416" s="74"/>
      <c r="CA38416" s="74"/>
      <c r="CF38416" s="79"/>
      <c r="CL38416" s="79"/>
    </row>
    <row r="38417" spans="30:90">
      <c r="AD38417" s="73"/>
      <c r="AE38417" s="74"/>
      <c r="AF38417" s="74"/>
      <c r="BX38417" s="73"/>
      <c r="BY38417" s="74"/>
      <c r="BZ38417" s="74"/>
      <c r="CA38417" s="74"/>
      <c r="CF38417" s="79"/>
      <c r="CL38417" s="79"/>
    </row>
    <row r="38418" spans="30:90">
      <c r="AD38418" s="73"/>
      <c r="AE38418" s="74"/>
      <c r="AF38418" s="74"/>
      <c r="BX38418" s="73"/>
      <c r="BY38418" s="74"/>
      <c r="BZ38418" s="74"/>
      <c r="CA38418" s="74"/>
      <c r="CF38418" s="79"/>
      <c r="CL38418" s="79"/>
    </row>
    <row r="38419" spans="30:90">
      <c r="AD38419" s="73"/>
      <c r="AE38419" s="74"/>
      <c r="AF38419" s="74"/>
      <c r="BX38419" s="73"/>
      <c r="BY38419" s="74"/>
      <c r="BZ38419" s="74"/>
      <c r="CA38419" s="74"/>
      <c r="CF38419" s="79"/>
      <c r="CL38419" s="79"/>
    </row>
    <row r="38420" spans="30:90">
      <c r="AD38420" s="73"/>
      <c r="AE38420" s="74"/>
      <c r="AF38420" s="74"/>
      <c r="BX38420" s="73"/>
      <c r="BY38420" s="74"/>
      <c r="BZ38420" s="74"/>
      <c r="CA38420" s="74"/>
      <c r="CF38420" s="79"/>
      <c r="CL38420" s="79"/>
    </row>
    <row r="38421" spans="30:90">
      <c r="AD38421" s="73"/>
      <c r="AE38421" s="74"/>
      <c r="AF38421" s="74"/>
      <c r="BX38421" s="73"/>
      <c r="BY38421" s="74"/>
      <c r="BZ38421" s="74"/>
      <c r="CA38421" s="74"/>
      <c r="CF38421" s="79"/>
      <c r="CL38421" s="79"/>
    </row>
    <row r="38422" spans="30:90">
      <c r="AD38422" s="73"/>
      <c r="AE38422" s="74"/>
      <c r="AF38422" s="74"/>
      <c r="BX38422" s="73"/>
      <c r="BY38422" s="74"/>
      <c r="BZ38422" s="74"/>
      <c r="CA38422" s="74"/>
      <c r="CF38422" s="79"/>
      <c r="CL38422" s="79"/>
    </row>
    <row r="38423" spans="30:90">
      <c r="AD38423" s="73"/>
      <c r="AE38423" s="74"/>
      <c r="AF38423" s="74"/>
      <c r="BX38423" s="73"/>
      <c r="BY38423" s="74"/>
      <c r="BZ38423" s="74"/>
      <c r="CA38423" s="74"/>
      <c r="CF38423" s="79"/>
      <c r="CL38423" s="79"/>
    </row>
    <row r="38424" spans="30:90">
      <c r="AD38424" s="73"/>
      <c r="AE38424" s="74"/>
      <c r="AF38424" s="74"/>
      <c r="BX38424" s="73"/>
      <c r="BY38424" s="74"/>
      <c r="BZ38424" s="74"/>
      <c r="CA38424" s="74"/>
      <c r="CF38424" s="79"/>
      <c r="CL38424" s="79"/>
    </row>
    <row r="38425" spans="30:90">
      <c r="AD38425" s="73"/>
      <c r="AE38425" s="74"/>
      <c r="AF38425" s="74"/>
      <c r="BX38425" s="73"/>
      <c r="BY38425" s="74"/>
      <c r="BZ38425" s="74"/>
      <c r="CA38425" s="74"/>
      <c r="CF38425" s="79"/>
      <c r="CL38425" s="79"/>
    </row>
    <row r="38426" spans="30:90">
      <c r="AD38426" s="73"/>
      <c r="AE38426" s="74"/>
      <c r="AF38426" s="74"/>
      <c r="BX38426" s="73"/>
      <c r="BY38426" s="74"/>
      <c r="BZ38426" s="74"/>
      <c r="CA38426" s="74"/>
      <c r="CF38426" s="79"/>
      <c r="CL38426" s="79"/>
    </row>
    <row r="38427" spans="30:90">
      <c r="AD38427" s="73"/>
      <c r="AE38427" s="74"/>
      <c r="AF38427" s="74"/>
      <c r="BX38427" s="73"/>
      <c r="BY38427" s="74"/>
      <c r="BZ38427" s="74"/>
      <c r="CA38427" s="74"/>
      <c r="CF38427" s="79"/>
      <c r="CL38427" s="79"/>
    </row>
    <row r="38428" spans="30:90">
      <c r="AD38428" s="73"/>
      <c r="AE38428" s="74"/>
      <c r="AF38428" s="74"/>
      <c r="BX38428" s="73"/>
      <c r="BY38428" s="74"/>
      <c r="BZ38428" s="74"/>
      <c r="CA38428" s="74"/>
      <c r="CF38428" s="79"/>
      <c r="CL38428" s="79"/>
    </row>
    <row r="38429" spans="30:90">
      <c r="AD38429" s="73"/>
      <c r="AE38429" s="74"/>
      <c r="AF38429" s="74"/>
      <c r="BX38429" s="73"/>
      <c r="BY38429" s="74"/>
      <c r="BZ38429" s="74"/>
      <c r="CA38429" s="74"/>
      <c r="CF38429" s="79"/>
      <c r="CL38429" s="79"/>
    </row>
    <row r="38430" spans="30:90">
      <c r="AD38430" s="73"/>
      <c r="AE38430" s="74"/>
      <c r="AF38430" s="74"/>
      <c r="BX38430" s="73"/>
      <c r="BY38430" s="74"/>
      <c r="BZ38430" s="74"/>
      <c r="CA38430" s="74"/>
      <c r="CF38430" s="79"/>
      <c r="CL38430" s="79"/>
    </row>
    <row r="38431" spans="30:90">
      <c r="AD38431" s="73"/>
      <c r="AE38431" s="74"/>
      <c r="AF38431" s="74"/>
      <c r="BX38431" s="73"/>
      <c r="BY38431" s="74"/>
      <c r="BZ38431" s="74"/>
      <c r="CA38431" s="74"/>
      <c r="CF38431" s="79"/>
      <c r="CL38431" s="79"/>
    </row>
    <row r="38432" spans="30:90">
      <c r="AD38432" s="73"/>
      <c r="AE38432" s="74"/>
      <c r="AF38432" s="74"/>
      <c r="BX38432" s="73"/>
      <c r="BY38432" s="74"/>
      <c r="BZ38432" s="74"/>
      <c r="CA38432" s="74"/>
      <c r="CF38432" s="79"/>
      <c r="CL38432" s="79"/>
    </row>
    <row r="38433" spans="30:90">
      <c r="AD38433" s="73"/>
      <c r="AE38433" s="74"/>
      <c r="AF38433" s="74"/>
      <c r="BX38433" s="73"/>
      <c r="BY38433" s="74"/>
      <c r="BZ38433" s="74"/>
      <c r="CA38433" s="74"/>
      <c r="CF38433" s="79"/>
      <c r="CL38433" s="79"/>
    </row>
    <row r="38434" spans="30:90">
      <c r="AD38434" s="73"/>
      <c r="AE38434" s="74"/>
      <c r="AF38434" s="74"/>
      <c r="BX38434" s="73"/>
      <c r="BY38434" s="74"/>
      <c r="BZ38434" s="74"/>
      <c r="CA38434" s="74"/>
      <c r="CF38434" s="79"/>
      <c r="CL38434" s="79"/>
    </row>
    <row r="38435" spans="30:90">
      <c r="AD38435" s="73"/>
      <c r="AE38435" s="74"/>
      <c r="AF38435" s="74"/>
      <c r="BX38435" s="73"/>
      <c r="BY38435" s="74"/>
      <c r="BZ38435" s="74"/>
      <c r="CA38435" s="74"/>
      <c r="CF38435" s="79"/>
      <c r="CL38435" s="79"/>
    </row>
    <row r="38436" spans="30:90">
      <c r="AD38436" s="73"/>
      <c r="AE38436" s="74"/>
      <c r="AF38436" s="74"/>
      <c r="BX38436" s="73"/>
      <c r="BY38436" s="74"/>
      <c r="BZ38436" s="74"/>
      <c r="CA38436" s="74"/>
      <c r="CF38436" s="79"/>
      <c r="CL38436" s="79"/>
    </row>
    <row r="38437" spans="30:90">
      <c r="AD38437" s="73"/>
      <c r="AE38437" s="74"/>
      <c r="AF38437" s="74"/>
      <c r="BX38437" s="73"/>
      <c r="BY38437" s="74"/>
      <c r="BZ38437" s="74"/>
      <c r="CA38437" s="74"/>
      <c r="CF38437" s="79"/>
      <c r="CL38437" s="79"/>
    </row>
    <row r="38438" spans="30:90">
      <c r="AD38438" s="73"/>
      <c r="AE38438" s="74"/>
      <c r="AF38438" s="74"/>
      <c r="BX38438" s="73"/>
      <c r="BY38438" s="74"/>
      <c r="BZ38438" s="74"/>
      <c r="CA38438" s="74"/>
      <c r="CF38438" s="79"/>
      <c r="CL38438" s="79"/>
    </row>
    <row r="38439" spans="30:90">
      <c r="AD38439" s="73"/>
      <c r="AE38439" s="74"/>
      <c r="AF38439" s="74"/>
      <c r="BX38439" s="73"/>
      <c r="BY38439" s="74"/>
      <c r="BZ38439" s="74"/>
      <c r="CA38439" s="74"/>
      <c r="CF38439" s="79"/>
      <c r="CL38439" s="79"/>
    </row>
    <row r="38440" spans="30:90">
      <c r="AD38440" s="73"/>
      <c r="AE38440" s="74"/>
      <c r="AF38440" s="74"/>
      <c r="BX38440" s="73"/>
      <c r="BY38440" s="74"/>
      <c r="BZ38440" s="74"/>
      <c r="CA38440" s="74"/>
      <c r="CF38440" s="79"/>
      <c r="CL38440" s="79"/>
    </row>
    <row r="38441" spans="30:90">
      <c r="AD38441" s="73"/>
      <c r="AE38441" s="74"/>
      <c r="AF38441" s="74"/>
      <c r="BX38441" s="73"/>
      <c r="BY38441" s="74"/>
      <c r="BZ38441" s="74"/>
      <c r="CA38441" s="74"/>
      <c r="CF38441" s="79"/>
      <c r="CL38441" s="79"/>
    </row>
    <row r="38442" spans="30:90">
      <c r="AD38442" s="73"/>
      <c r="AE38442" s="74"/>
      <c r="AF38442" s="74"/>
      <c r="BX38442" s="73"/>
      <c r="BY38442" s="74"/>
      <c r="BZ38442" s="74"/>
      <c r="CA38442" s="74"/>
      <c r="CF38442" s="79"/>
      <c r="CL38442" s="79"/>
    </row>
    <row r="38443" spans="30:90">
      <c r="AD38443" s="73"/>
      <c r="AE38443" s="74"/>
      <c r="AF38443" s="74"/>
      <c r="BX38443" s="73"/>
      <c r="BY38443" s="74"/>
      <c r="BZ38443" s="74"/>
      <c r="CA38443" s="74"/>
      <c r="CF38443" s="79"/>
      <c r="CL38443" s="79"/>
    </row>
    <row r="38444" spans="30:90">
      <c r="AD38444" s="73"/>
      <c r="AE38444" s="74"/>
      <c r="AF38444" s="74"/>
      <c r="BX38444" s="73"/>
      <c r="BY38444" s="74"/>
      <c r="BZ38444" s="74"/>
      <c r="CA38444" s="74"/>
      <c r="CF38444" s="79"/>
      <c r="CL38444" s="79"/>
    </row>
    <row r="38445" spans="30:90">
      <c r="AD38445" s="73"/>
      <c r="AE38445" s="74"/>
      <c r="AF38445" s="74"/>
      <c r="BX38445" s="73"/>
      <c r="BY38445" s="74"/>
      <c r="BZ38445" s="74"/>
      <c r="CA38445" s="74"/>
      <c r="CF38445" s="79"/>
      <c r="CL38445" s="79"/>
    </row>
    <row r="38446" spans="30:90">
      <c r="AD38446" s="73"/>
      <c r="AE38446" s="74"/>
      <c r="AF38446" s="74"/>
      <c r="BX38446" s="73"/>
      <c r="BY38446" s="74"/>
      <c r="BZ38446" s="74"/>
      <c r="CA38446" s="74"/>
      <c r="CF38446" s="79"/>
      <c r="CL38446" s="79"/>
    </row>
    <row r="38447" spans="30:90">
      <c r="AD38447" s="73"/>
      <c r="AE38447" s="74"/>
      <c r="AF38447" s="74"/>
      <c r="BX38447" s="73"/>
      <c r="BY38447" s="74"/>
      <c r="BZ38447" s="74"/>
      <c r="CA38447" s="74"/>
      <c r="CF38447" s="79"/>
      <c r="CL38447" s="79"/>
    </row>
    <row r="38448" spans="30:90">
      <c r="AD38448" s="73"/>
      <c r="AE38448" s="74"/>
      <c r="AF38448" s="74"/>
      <c r="BX38448" s="73"/>
      <c r="BY38448" s="74"/>
      <c r="BZ38448" s="74"/>
      <c r="CA38448" s="74"/>
      <c r="CF38448" s="79"/>
      <c r="CL38448" s="79"/>
    </row>
    <row r="38449" spans="30:90">
      <c r="AD38449" s="73"/>
      <c r="AE38449" s="74"/>
      <c r="AF38449" s="74"/>
      <c r="BX38449" s="73"/>
      <c r="BY38449" s="74"/>
      <c r="BZ38449" s="74"/>
      <c r="CA38449" s="74"/>
      <c r="CF38449" s="79"/>
      <c r="CL38449" s="79"/>
    </row>
    <row r="38450" spans="30:90">
      <c r="AD38450" s="73"/>
      <c r="AE38450" s="74"/>
      <c r="AF38450" s="74"/>
      <c r="BX38450" s="73"/>
      <c r="BY38450" s="74"/>
      <c r="BZ38450" s="74"/>
      <c r="CA38450" s="74"/>
      <c r="CF38450" s="79"/>
      <c r="CL38450" s="79"/>
    </row>
    <row r="38451" spans="30:90">
      <c r="AD38451" s="73"/>
      <c r="AE38451" s="74"/>
      <c r="AF38451" s="74"/>
      <c r="BX38451" s="73"/>
      <c r="BY38451" s="74"/>
      <c r="BZ38451" s="74"/>
      <c r="CA38451" s="74"/>
      <c r="CF38451" s="79"/>
      <c r="CL38451" s="79"/>
    </row>
    <row r="38452" spans="30:90">
      <c r="AD38452" s="73"/>
      <c r="AE38452" s="74"/>
      <c r="AF38452" s="74"/>
      <c r="BX38452" s="73"/>
      <c r="BY38452" s="74"/>
      <c r="BZ38452" s="74"/>
      <c r="CA38452" s="74"/>
      <c r="CF38452" s="79"/>
      <c r="CL38452" s="79"/>
    </row>
    <row r="38453" spans="30:90">
      <c r="AD38453" s="73"/>
      <c r="AE38453" s="74"/>
      <c r="AF38453" s="74"/>
      <c r="BX38453" s="73"/>
      <c r="BY38453" s="74"/>
      <c r="BZ38453" s="74"/>
      <c r="CA38453" s="74"/>
      <c r="CF38453" s="79"/>
      <c r="CL38453" s="79"/>
    </row>
    <row r="38454" spans="30:90">
      <c r="AD38454" s="73"/>
      <c r="AE38454" s="74"/>
      <c r="AF38454" s="74"/>
      <c r="BX38454" s="73"/>
      <c r="BY38454" s="74"/>
      <c r="BZ38454" s="74"/>
      <c r="CA38454" s="74"/>
      <c r="CF38454" s="79"/>
      <c r="CL38454" s="79"/>
    </row>
    <row r="38455" spans="30:90">
      <c r="AD38455" s="73"/>
      <c r="AE38455" s="74"/>
      <c r="AF38455" s="74"/>
      <c r="BX38455" s="73"/>
      <c r="BY38455" s="74"/>
      <c r="BZ38455" s="74"/>
      <c r="CA38455" s="74"/>
      <c r="CF38455" s="79"/>
      <c r="CL38455" s="79"/>
    </row>
    <row r="38456" spans="30:90">
      <c r="AD38456" s="73"/>
      <c r="AE38456" s="74"/>
      <c r="AF38456" s="74"/>
      <c r="BX38456" s="73"/>
      <c r="BY38456" s="74"/>
      <c r="BZ38456" s="74"/>
      <c r="CA38456" s="74"/>
      <c r="CF38456" s="79"/>
      <c r="CL38456" s="79"/>
    </row>
    <row r="38457" spans="30:90">
      <c r="AD38457" s="73"/>
      <c r="AE38457" s="74"/>
      <c r="AF38457" s="74"/>
      <c r="BX38457" s="73"/>
      <c r="BY38457" s="74"/>
      <c r="BZ38457" s="74"/>
      <c r="CA38457" s="74"/>
      <c r="CF38457" s="79"/>
      <c r="CL38457" s="79"/>
    </row>
    <row r="38458" spans="30:90">
      <c r="AD38458" s="73"/>
      <c r="AE38458" s="74"/>
      <c r="AF38458" s="74"/>
      <c r="BX38458" s="73"/>
      <c r="BY38458" s="74"/>
      <c r="BZ38458" s="74"/>
      <c r="CA38458" s="74"/>
      <c r="CF38458" s="79"/>
      <c r="CL38458" s="79"/>
    </row>
    <row r="38459" spans="30:90">
      <c r="AD38459" s="73"/>
      <c r="AE38459" s="74"/>
      <c r="AF38459" s="74"/>
      <c r="BX38459" s="73"/>
      <c r="BY38459" s="74"/>
      <c r="BZ38459" s="74"/>
      <c r="CA38459" s="74"/>
      <c r="CF38459" s="79"/>
      <c r="CL38459" s="79"/>
    </row>
    <row r="38460" spans="30:90">
      <c r="AD38460" s="73"/>
      <c r="AE38460" s="74"/>
      <c r="AF38460" s="74"/>
      <c r="BX38460" s="73"/>
      <c r="BY38460" s="74"/>
      <c r="BZ38460" s="74"/>
      <c r="CA38460" s="74"/>
      <c r="CF38460" s="79"/>
      <c r="CL38460" s="79"/>
    </row>
    <row r="38461" spans="30:90">
      <c r="AD38461" s="73"/>
      <c r="AE38461" s="74"/>
      <c r="AF38461" s="74"/>
      <c r="BX38461" s="73"/>
      <c r="BY38461" s="74"/>
      <c r="BZ38461" s="74"/>
      <c r="CA38461" s="74"/>
      <c r="CF38461" s="79"/>
      <c r="CL38461" s="79"/>
    </row>
    <row r="38462" spans="30:90">
      <c r="AD38462" s="73"/>
      <c r="AE38462" s="74"/>
      <c r="AF38462" s="74"/>
      <c r="BX38462" s="73"/>
      <c r="BY38462" s="74"/>
      <c r="BZ38462" s="74"/>
      <c r="CA38462" s="74"/>
      <c r="CF38462" s="79"/>
      <c r="CL38462" s="79"/>
    </row>
    <row r="38463" spans="30:90">
      <c r="AD38463" s="73"/>
      <c r="AE38463" s="74"/>
      <c r="AF38463" s="74"/>
      <c r="BX38463" s="73"/>
      <c r="BY38463" s="74"/>
      <c r="BZ38463" s="74"/>
      <c r="CA38463" s="74"/>
      <c r="CF38463" s="79"/>
      <c r="CL38463" s="79"/>
    </row>
    <row r="38464" spans="30:90">
      <c r="AD38464" s="73"/>
      <c r="AE38464" s="74"/>
      <c r="AF38464" s="74"/>
      <c r="BX38464" s="73"/>
      <c r="BY38464" s="74"/>
      <c r="BZ38464" s="74"/>
      <c r="CA38464" s="74"/>
      <c r="CF38464" s="79"/>
      <c r="CL38464" s="79"/>
    </row>
    <row r="38465" spans="30:90">
      <c r="AD38465" s="73"/>
      <c r="AE38465" s="74"/>
      <c r="AF38465" s="74"/>
      <c r="BX38465" s="73"/>
      <c r="BY38465" s="74"/>
      <c r="BZ38465" s="74"/>
      <c r="CA38465" s="74"/>
      <c r="CF38465" s="79"/>
      <c r="CL38465" s="79"/>
    </row>
    <row r="38466" spans="30:90">
      <c r="AD38466" s="73"/>
      <c r="AE38466" s="74"/>
      <c r="AF38466" s="74"/>
      <c r="BX38466" s="73"/>
      <c r="BY38466" s="74"/>
      <c r="BZ38466" s="74"/>
      <c r="CA38466" s="74"/>
      <c r="CF38466" s="79"/>
      <c r="CL38466" s="79"/>
    </row>
    <row r="38467" spans="30:90">
      <c r="AD38467" s="73"/>
      <c r="AE38467" s="74"/>
      <c r="AF38467" s="74"/>
      <c r="BX38467" s="73"/>
      <c r="BY38467" s="74"/>
      <c r="BZ38467" s="74"/>
      <c r="CA38467" s="74"/>
      <c r="CF38467" s="79"/>
      <c r="CL38467" s="79"/>
    </row>
    <row r="38468" spans="30:90">
      <c r="AD38468" s="73"/>
      <c r="AE38468" s="74"/>
      <c r="AF38468" s="74"/>
      <c r="BX38468" s="73"/>
      <c r="BY38468" s="74"/>
      <c r="BZ38468" s="74"/>
      <c r="CA38468" s="74"/>
      <c r="CF38468" s="79"/>
      <c r="CL38468" s="79"/>
    </row>
    <row r="38469" spans="30:90">
      <c r="AD38469" s="73"/>
      <c r="AE38469" s="74"/>
      <c r="AF38469" s="74"/>
      <c r="BX38469" s="73"/>
      <c r="BY38469" s="74"/>
      <c r="BZ38469" s="74"/>
      <c r="CA38469" s="74"/>
      <c r="CF38469" s="79"/>
      <c r="CL38469" s="79"/>
    </row>
    <row r="38470" spans="30:90">
      <c r="AD38470" s="73"/>
      <c r="AE38470" s="74"/>
      <c r="AF38470" s="74"/>
      <c r="BX38470" s="73"/>
      <c r="BY38470" s="74"/>
      <c r="BZ38470" s="74"/>
      <c r="CA38470" s="74"/>
      <c r="CF38470" s="79"/>
      <c r="CL38470" s="79"/>
    </row>
    <row r="38471" spans="30:90">
      <c r="AD38471" s="73"/>
      <c r="AE38471" s="74"/>
      <c r="AF38471" s="74"/>
      <c r="BX38471" s="73"/>
      <c r="BY38471" s="74"/>
      <c r="BZ38471" s="74"/>
      <c r="CA38471" s="74"/>
      <c r="CF38471" s="79"/>
      <c r="CL38471" s="79"/>
    </row>
    <row r="38472" spans="30:90">
      <c r="AD38472" s="73"/>
      <c r="AE38472" s="74"/>
      <c r="AF38472" s="74"/>
      <c r="BX38472" s="73"/>
      <c r="BY38472" s="74"/>
      <c r="BZ38472" s="74"/>
      <c r="CA38472" s="74"/>
      <c r="CF38472" s="79"/>
      <c r="CL38472" s="79"/>
    </row>
    <row r="38473" spans="30:90">
      <c r="AD38473" s="73"/>
      <c r="AE38473" s="74"/>
      <c r="AF38473" s="74"/>
      <c r="BX38473" s="73"/>
      <c r="BY38473" s="74"/>
      <c r="BZ38473" s="74"/>
      <c r="CA38473" s="74"/>
      <c r="CF38473" s="79"/>
      <c r="CL38473" s="79"/>
    </row>
    <row r="38474" spans="30:90">
      <c r="AD38474" s="73"/>
      <c r="AE38474" s="74"/>
      <c r="AF38474" s="74"/>
      <c r="BX38474" s="73"/>
      <c r="BY38474" s="74"/>
      <c r="BZ38474" s="74"/>
      <c r="CA38474" s="74"/>
      <c r="CF38474" s="79"/>
      <c r="CL38474" s="79"/>
    </row>
    <row r="38475" spans="30:90">
      <c r="AD38475" s="73"/>
      <c r="AE38475" s="74"/>
      <c r="AF38475" s="74"/>
      <c r="BX38475" s="73"/>
      <c r="BY38475" s="74"/>
      <c r="BZ38475" s="74"/>
      <c r="CA38475" s="74"/>
      <c r="CF38475" s="79"/>
      <c r="CL38475" s="79"/>
    </row>
    <row r="38476" spans="30:90">
      <c r="AD38476" s="73"/>
      <c r="AE38476" s="74"/>
      <c r="AF38476" s="74"/>
      <c r="BX38476" s="73"/>
      <c r="BY38476" s="74"/>
      <c r="BZ38476" s="74"/>
      <c r="CA38476" s="74"/>
      <c r="CF38476" s="79"/>
      <c r="CL38476" s="79"/>
    </row>
    <row r="38477" spans="30:90">
      <c r="AD38477" s="73"/>
      <c r="AE38477" s="74"/>
      <c r="AF38477" s="74"/>
      <c r="BX38477" s="73"/>
      <c r="BY38477" s="74"/>
      <c r="BZ38477" s="74"/>
      <c r="CA38477" s="74"/>
      <c r="CF38477" s="79"/>
      <c r="CL38477" s="79"/>
    </row>
    <row r="38478" spans="30:90">
      <c r="AD38478" s="73"/>
      <c r="AE38478" s="74"/>
      <c r="AF38478" s="74"/>
      <c r="BX38478" s="73"/>
      <c r="BY38478" s="74"/>
      <c r="BZ38478" s="74"/>
      <c r="CA38478" s="74"/>
      <c r="CF38478" s="79"/>
      <c r="CL38478" s="79"/>
    </row>
    <row r="38479" spans="30:90">
      <c r="AD38479" s="73"/>
      <c r="AE38479" s="74"/>
      <c r="AF38479" s="74"/>
      <c r="BX38479" s="73"/>
      <c r="BY38479" s="74"/>
      <c r="BZ38479" s="74"/>
      <c r="CA38479" s="74"/>
      <c r="CF38479" s="79"/>
      <c r="CL38479" s="79"/>
    </row>
    <row r="38480" spans="30:90">
      <c r="AD38480" s="73"/>
      <c r="AE38480" s="74"/>
      <c r="AF38480" s="74"/>
      <c r="BX38480" s="73"/>
      <c r="BY38480" s="74"/>
      <c r="BZ38480" s="74"/>
      <c r="CA38480" s="74"/>
      <c r="CF38480" s="79"/>
      <c r="CL38480" s="79"/>
    </row>
    <row r="38481" spans="30:90">
      <c r="AD38481" s="73"/>
      <c r="AE38481" s="74"/>
      <c r="AF38481" s="74"/>
      <c r="BX38481" s="73"/>
      <c r="BY38481" s="74"/>
      <c r="BZ38481" s="74"/>
      <c r="CA38481" s="74"/>
      <c r="CF38481" s="79"/>
      <c r="CL38481" s="79"/>
    </row>
    <row r="38482" spans="30:90">
      <c r="AD38482" s="73"/>
      <c r="AE38482" s="74"/>
      <c r="AF38482" s="74"/>
      <c r="BX38482" s="73"/>
      <c r="BY38482" s="74"/>
      <c r="BZ38482" s="74"/>
      <c r="CA38482" s="74"/>
      <c r="CF38482" s="79"/>
      <c r="CL38482" s="79"/>
    </row>
    <row r="38483" spans="30:90">
      <c r="AD38483" s="73"/>
      <c r="AE38483" s="74"/>
      <c r="AF38483" s="74"/>
      <c r="BX38483" s="73"/>
      <c r="BY38483" s="74"/>
      <c r="BZ38483" s="74"/>
      <c r="CA38483" s="74"/>
      <c r="CF38483" s="79"/>
      <c r="CL38483" s="79"/>
    </row>
    <row r="38484" spans="30:90">
      <c r="AD38484" s="73"/>
      <c r="AE38484" s="74"/>
      <c r="AF38484" s="74"/>
      <c r="BX38484" s="73"/>
      <c r="BY38484" s="74"/>
      <c r="BZ38484" s="74"/>
      <c r="CA38484" s="74"/>
      <c r="CF38484" s="79"/>
      <c r="CL38484" s="79"/>
    </row>
    <row r="38485" spans="30:90">
      <c r="AD38485" s="73"/>
      <c r="AE38485" s="74"/>
      <c r="AF38485" s="74"/>
      <c r="BX38485" s="73"/>
      <c r="BY38485" s="74"/>
      <c r="BZ38485" s="74"/>
      <c r="CA38485" s="74"/>
      <c r="CF38485" s="79"/>
      <c r="CL38485" s="79"/>
    </row>
    <row r="38486" spans="30:90">
      <c r="AD38486" s="73"/>
      <c r="AE38486" s="74"/>
      <c r="AF38486" s="74"/>
      <c r="BX38486" s="73"/>
      <c r="BY38486" s="74"/>
      <c r="BZ38486" s="74"/>
      <c r="CA38486" s="74"/>
      <c r="CF38486" s="79"/>
      <c r="CL38486" s="79"/>
    </row>
    <row r="38487" spans="30:90">
      <c r="AD38487" s="73"/>
      <c r="AE38487" s="74"/>
      <c r="AF38487" s="74"/>
      <c r="BX38487" s="73"/>
      <c r="BY38487" s="74"/>
      <c r="BZ38487" s="74"/>
      <c r="CA38487" s="74"/>
      <c r="CF38487" s="79"/>
      <c r="CL38487" s="79"/>
    </row>
    <row r="38488" spans="30:90">
      <c r="AD38488" s="73"/>
      <c r="AE38488" s="74"/>
      <c r="AF38488" s="74"/>
      <c r="BX38488" s="73"/>
      <c r="BY38488" s="74"/>
      <c r="BZ38488" s="74"/>
      <c r="CA38488" s="74"/>
      <c r="CF38488" s="79"/>
      <c r="CL38488" s="79"/>
    </row>
    <row r="38489" spans="30:90">
      <c r="AD38489" s="73"/>
      <c r="AE38489" s="74"/>
      <c r="AF38489" s="74"/>
      <c r="BX38489" s="73"/>
      <c r="BY38489" s="74"/>
      <c r="BZ38489" s="74"/>
      <c r="CA38489" s="74"/>
      <c r="CF38489" s="79"/>
      <c r="CL38489" s="79"/>
    </row>
    <row r="38490" spans="30:90">
      <c r="AD38490" s="73"/>
      <c r="AE38490" s="74"/>
      <c r="AF38490" s="74"/>
      <c r="BX38490" s="73"/>
      <c r="BY38490" s="74"/>
      <c r="BZ38490" s="74"/>
      <c r="CA38490" s="74"/>
      <c r="CF38490" s="79"/>
      <c r="CL38490" s="79"/>
    </row>
    <row r="38491" spans="30:90">
      <c r="AD38491" s="73"/>
      <c r="AE38491" s="74"/>
      <c r="AF38491" s="74"/>
      <c r="BX38491" s="73"/>
      <c r="BY38491" s="74"/>
      <c r="BZ38491" s="74"/>
      <c r="CA38491" s="74"/>
      <c r="CF38491" s="79"/>
      <c r="CL38491" s="79"/>
    </row>
    <row r="38492" spans="30:90">
      <c r="AD38492" s="73"/>
      <c r="AE38492" s="74"/>
      <c r="AF38492" s="74"/>
      <c r="BX38492" s="73"/>
      <c r="BY38492" s="74"/>
      <c r="BZ38492" s="74"/>
      <c r="CA38492" s="74"/>
      <c r="CF38492" s="79"/>
      <c r="CL38492" s="79"/>
    </row>
    <row r="38493" spans="30:90">
      <c r="AD38493" s="73"/>
      <c r="AE38493" s="74"/>
      <c r="AF38493" s="74"/>
      <c r="BX38493" s="73"/>
      <c r="BY38493" s="74"/>
      <c r="BZ38493" s="74"/>
      <c r="CA38493" s="74"/>
      <c r="CF38493" s="79"/>
      <c r="CL38493" s="79"/>
    </row>
    <row r="38494" spans="30:90">
      <c r="AD38494" s="73"/>
      <c r="AE38494" s="74"/>
      <c r="AF38494" s="74"/>
      <c r="BX38494" s="73"/>
      <c r="BY38494" s="74"/>
      <c r="BZ38494" s="74"/>
      <c r="CA38494" s="74"/>
      <c r="CF38494" s="79"/>
      <c r="CL38494" s="79"/>
    </row>
    <row r="38495" spans="30:90">
      <c r="AD38495" s="73"/>
      <c r="AE38495" s="74"/>
      <c r="AF38495" s="74"/>
      <c r="BX38495" s="73"/>
      <c r="BY38495" s="74"/>
      <c r="BZ38495" s="74"/>
      <c r="CA38495" s="74"/>
      <c r="CF38495" s="79"/>
      <c r="CL38495" s="79"/>
    </row>
    <row r="38496" spans="30:90">
      <c r="AD38496" s="73"/>
      <c r="AE38496" s="74"/>
      <c r="AF38496" s="74"/>
      <c r="BX38496" s="73"/>
      <c r="BY38496" s="74"/>
      <c r="BZ38496" s="74"/>
      <c r="CA38496" s="74"/>
      <c r="CF38496" s="79"/>
      <c r="CL38496" s="79"/>
    </row>
    <row r="38497" spans="30:90">
      <c r="AD38497" s="73"/>
      <c r="AE38497" s="74"/>
      <c r="AF38497" s="74"/>
      <c r="BX38497" s="73"/>
      <c r="BY38497" s="74"/>
      <c r="BZ38497" s="74"/>
      <c r="CA38497" s="74"/>
      <c r="CF38497" s="79"/>
      <c r="CL38497" s="79"/>
    </row>
    <row r="38498" spans="30:90">
      <c r="AD38498" s="73"/>
      <c r="AE38498" s="74"/>
      <c r="AF38498" s="74"/>
      <c r="BX38498" s="73"/>
      <c r="BY38498" s="74"/>
      <c r="BZ38498" s="74"/>
      <c r="CA38498" s="74"/>
      <c r="CF38498" s="79"/>
      <c r="CL38498" s="79"/>
    </row>
    <row r="38499" spans="30:90">
      <c r="AD38499" s="73"/>
      <c r="AE38499" s="74"/>
      <c r="AF38499" s="74"/>
      <c r="BX38499" s="73"/>
      <c r="BY38499" s="74"/>
      <c r="BZ38499" s="74"/>
      <c r="CA38499" s="74"/>
      <c r="CF38499" s="79"/>
      <c r="CL38499" s="79"/>
    </row>
    <row r="38500" spans="30:90">
      <c r="AD38500" s="73"/>
      <c r="AE38500" s="74"/>
      <c r="AF38500" s="74"/>
      <c r="BX38500" s="73"/>
      <c r="BY38500" s="74"/>
      <c r="BZ38500" s="74"/>
      <c r="CA38500" s="74"/>
      <c r="CF38500" s="79"/>
      <c r="CL38500" s="79"/>
    </row>
    <row r="38501" spans="30:90">
      <c r="AD38501" s="73"/>
      <c r="AE38501" s="74"/>
      <c r="AF38501" s="74"/>
      <c r="BX38501" s="73"/>
      <c r="BY38501" s="74"/>
      <c r="BZ38501" s="74"/>
      <c r="CA38501" s="74"/>
      <c r="CF38501" s="79"/>
      <c r="CL38501" s="79"/>
    </row>
    <row r="38502" spans="30:90">
      <c r="AD38502" s="73"/>
      <c r="AE38502" s="74"/>
      <c r="AF38502" s="74"/>
      <c r="BX38502" s="73"/>
      <c r="BY38502" s="74"/>
      <c r="BZ38502" s="74"/>
      <c r="CA38502" s="74"/>
      <c r="CF38502" s="79"/>
      <c r="CL38502" s="79"/>
    </row>
    <row r="38503" spans="30:90">
      <c r="AD38503" s="73"/>
      <c r="AE38503" s="74"/>
      <c r="AF38503" s="74"/>
      <c r="BX38503" s="73"/>
      <c r="BY38503" s="74"/>
      <c r="BZ38503" s="74"/>
      <c r="CA38503" s="74"/>
      <c r="CF38503" s="79"/>
      <c r="CL38503" s="79"/>
    </row>
    <row r="38504" spans="30:90">
      <c r="AD38504" s="73"/>
      <c r="AE38504" s="74"/>
      <c r="AF38504" s="74"/>
      <c r="BX38504" s="73"/>
      <c r="BY38504" s="74"/>
      <c r="BZ38504" s="74"/>
      <c r="CA38504" s="74"/>
      <c r="CF38504" s="79"/>
      <c r="CL38504" s="79"/>
    </row>
    <row r="38505" spans="30:90">
      <c r="AD38505" s="73"/>
      <c r="AE38505" s="74"/>
      <c r="AF38505" s="74"/>
      <c r="BX38505" s="73"/>
      <c r="BY38505" s="74"/>
      <c r="BZ38505" s="74"/>
      <c r="CA38505" s="74"/>
      <c r="CF38505" s="79"/>
      <c r="CL38505" s="79"/>
    </row>
    <row r="38506" spans="30:90">
      <c r="AD38506" s="73"/>
      <c r="AE38506" s="74"/>
      <c r="AF38506" s="74"/>
      <c r="BX38506" s="73"/>
      <c r="BY38506" s="74"/>
      <c r="BZ38506" s="74"/>
      <c r="CA38506" s="74"/>
      <c r="CF38506" s="79"/>
      <c r="CL38506" s="79"/>
    </row>
    <row r="38507" spans="30:90">
      <c r="AD38507" s="73"/>
      <c r="AE38507" s="74"/>
      <c r="AF38507" s="74"/>
      <c r="BX38507" s="73"/>
      <c r="BY38507" s="74"/>
      <c r="BZ38507" s="74"/>
      <c r="CA38507" s="74"/>
      <c r="CF38507" s="79"/>
      <c r="CL38507" s="79"/>
    </row>
    <row r="38508" spans="30:90">
      <c r="AD38508" s="73"/>
      <c r="AE38508" s="74"/>
      <c r="AF38508" s="74"/>
      <c r="BX38508" s="73"/>
      <c r="BY38508" s="74"/>
      <c r="BZ38508" s="74"/>
      <c r="CA38508" s="74"/>
      <c r="CF38508" s="79"/>
      <c r="CL38508" s="79"/>
    </row>
    <row r="38509" spans="30:90">
      <c r="AD38509" s="73"/>
      <c r="AE38509" s="74"/>
      <c r="AF38509" s="74"/>
      <c r="BX38509" s="73"/>
      <c r="BY38509" s="74"/>
      <c r="BZ38509" s="74"/>
      <c r="CA38509" s="74"/>
      <c r="CF38509" s="79"/>
      <c r="CL38509" s="79"/>
    </row>
    <row r="38510" spans="30:90">
      <c r="AD38510" s="73"/>
      <c r="AE38510" s="74"/>
      <c r="AF38510" s="74"/>
      <c r="BX38510" s="73"/>
      <c r="BY38510" s="74"/>
      <c r="BZ38510" s="74"/>
      <c r="CA38510" s="74"/>
      <c r="CF38510" s="79"/>
      <c r="CL38510" s="79"/>
    </row>
    <row r="38511" spans="30:90">
      <c r="AD38511" s="73"/>
      <c r="AE38511" s="74"/>
      <c r="AF38511" s="74"/>
      <c r="BX38511" s="73"/>
      <c r="BY38511" s="74"/>
      <c r="BZ38511" s="74"/>
      <c r="CA38511" s="74"/>
      <c r="CF38511" s="79"/>
      <c r="CL38511" s="79"/>
    </row>
    <row r="38512" spans="30:90">
      <c r="AD38512" s="73"/>
      <c r="AE38512" s="74"/>
      <c r="AF38512" s="74"/>
      <c r="BX38512" s="73"/>
      <c r="BY38512" s="74"/>
      <c r="BZ38512" s="74"/>
      <c r="CA38512" s="74"/>
      <c r="CF38512" s="79"/>
      <c r="CL38512" s="79"/>
    </row>
    <row r="38513" spans="30:90">
      <c r="AD38513" s="73"/>
      <c r="AE38513" s="74"/>
      <c r="AF38513" s="74"/>
      <c r="BX38513" s="73"/>
      <c r="BY38513" s="74"/>
      <c r="BZ38513" s="74"/>
      <c r="CA38513" s="74"/>
      <c r="CF38513" s="79"/>
      <c r="CL38513" s="79"/>
    </row>
    <row r="38514" spans="30:90">
      <c r="AD38514" s="73"/>
      <c r="AE38514" s="74"/>
      <c r="AF38514" s="74"/>
      <c r="BX38514" s="73"/>
      <c r="BY38514" s="74"/>
      <c r="BZ38514" s="74"/>
      <c r="CA38514" s="74"/>
      <c r="CF38514" s="79"/>
      <c r="CL38514" s="79"/>
    </row>
    <row r="38515" spans="30:90">
      <c r="AD38515" s="73"/>
      <c r="AE38515" s="74"/>
      <c r="AF38515" s="74"/>
      <c r="BX38515" s="73"/>
      <c r="BY38515" s="74"/>
      <c r="BZ38515" s="74"/>
      <c r="CA38515" s="74"/>
      <c r="CF38515" s="79"/>
      <c r="CL38515" s="79"/>
    </row>
    <row r="38516" spans="30:90">
      <c r="AD38516" s="73"/>
      <c r="AE38516" s="74"/>
      <c r="AF38516" s="74"/>
      <c r="BX38516" s="73"/>
      <c r="BY38516" s="74"/>
      <c r="BZ38516" s="74"/>
      <c r="CA38516" s="74"/>
      <c r="CF38516" s="79"/>
      <c r="CL38516" s="79"/>
    </row>
    <row r="38517" spans="30:90">
      <c r="AD38517" s="73"/>
      <c r="AE38517" s="74"/>
      <c r="AF38517" s="74"/>
      <c r="BX38517" s="73"/>
      <c r="BY38517" s="74"/>
      <c r="BZ38517" s="74"/>
      <c r="CA38517" s="74"/>
      <c r="CF38517" s="79"/>
      <c r="CL38517" s="79"/>
    </row>
    <row r="38518" spans="30:90">
      <c r="AD38518" s="73"/>
      <c r="AE38518" s="74"/>
      <c r="AF38518" s="74"/>
      <c r="BX38518" s="73"/>
      <c r="BY38518" s="74"/>
      <c r="BZ38518" s="74"/>
      <c r="CA38518" s="74"/>
      <c r="CF38518" s="79"/>
      <c r="CL38518" s="79"/>
    </row>
    <row r="38519" spans="30:90">
      <c r="AD38519" s="73"/>
      <c r="AE38519" s="74"/>
      <c r="AF38519" s="74"/>
      <c r="BX38519" s="73"/>
      <c r="BY38519" s="74"/>
      <c r="BZ38519" s="74"/>
      <c r="CA38519" s="74"/>
      <c r="CF38519" s="79"/>
      <c r="CL38519" s="79"/>
    </row>
    <row r="38520" spans="30:90">
      <c r="AD38520" s="73"/>
      <c r="AE38520" s="74"/>
      <c r="AF38520" s="74"/>
      <c r="BX38520" s="73"/>
      <c r="BY38520" s="74"/>
      <c r="BZ38520" s="74"/>
      <c r="CA38520" s="74"/>
      <c r="CF38520" s="79"/>
      <c r="CL38520" s="79"/>
    </row>
    <row r="38521" spans="30:90">
      <c r="AD38521" s="73"/>
      <c r="AE38521" s="74"/>
      <c r="AF38521" s="74"/>
      <c r="BX38521" s="73"/>
      <c r="BY38521" s="74"/>
      <c r="BZ38521" s="74"/>
      <c r="CA38521" s="74"/>
      <c r="CF38521" s="79"/>
      <c r="CL38521" s="79"/>
    </row>
    <row r="38522" spans="30:90">
      <c r="AD38522" s="73"/>
      <c r="AE38522" s="74"/>
      <c r="AF38522" s="74"/>
      <c r="BX38522" s="73"/>
      <c r="BY38522" s="74"/>
      <c r="BZ38522" s="74"/>
      <c r="CA38522" s="74"/>
      <c r="CF38522" s="79"/>
      <c r="CL38522" s="79"/>
    </row>
    <row r="38523" spans="30:90">
      <c r="AD38523" s="73"/>
      <c r="AE38523" s="74"/>
      <c r="AF38523" s="74"/>
      <c r="BX38523" s="73"/>
      <c r="BY38523" s="74"/>
      <c r="BZ38523" s="74"/>
      <c r="CA38523" s="74"/>
      <c r="CF38523" s="79"/>
      <c r="CL38523" s="79"/>
    </row>
    <row r="38524" spans="30:90">
      <c r="AD38524" s="73"/>
      <c r="AE38524" s="74"/>
      <c r="AF38524" s="74"/>
      <c r="BX38524" s="73"/>
      <c r="BY38524" s="74"/>
      <c r="BZ38524" s="74"/>
      <c r="CA38524" s="74"/>
      <c r="CF38524" s="79"/>
      <c r="CL38524" s="79"/>
    </row>
    <row r="38525" spans="30:90">
      <c r="AD38525" s="73"/>
      <c r="AE38525" s="74"/>
      <c r="AF38525" s="74"/>
      <c r="BX38525" s="73"/>
      <c r="BY38525" s="74"/>
      <c r="BZ38525" s="74"/>
      <c r="CA38525" s="74"/>
      <c r="CF38525" s="79"/>
      <c r="CL38525" s="79"/>
    </row>
    <row r="38526" spans="30:90">
      <c r="AD38526" s="73"/>
      <c r="AE38526" s="74"/>
      <c r="AF38526" s="74"/>
      <c r="BX38526" s="73"/>
      <c r="BY38526" s="74"/>
      <c r="BZ38526" s="74"/>
      <c r="CA38526" s="74"/>
      <c r="CF38526" s="79"/>
      <c r="CL38526" s="79"/>
    </row>
    <row r="38527" spans="30:90">
      <c r="AD38527" s="73"/>
      <c r="AE38527" s="74"/>
      <c r="AF38527" s="74"/>
      <c r="BX38527" s="73"/>
      <c r="BY38527" s="74"/>
      <c r="BZ38527" s="74"/>
      <c r="CA38527" s="74"/>
      <c r="CF38527" s="79"/>
      <c r="CL38527" s="79"/>
    </row>
    <row r="38528" spans="30:90">
      <c r="AD38528" s="73"/>
      <c r="AE38528" s="74"/>
      <c r="AF38528" s="74"/>
      <c r="BX38528" s="73"/>
      <c r="BY38528" s="74"/>
      <c r="BZ38528" s="74"/>
      <c r="CA38528" s="74"/>
      <c r="CF38528" s="79"/>
      <c r="CL38528" s="79"/>
    </row>
    <row r="38529" spans="30:90">
      <c r="AD38529" s="73"/>
      <c r="AE38529" s="74"/>
      <c r="AF38529" s="74"/>
      <c r="BX38529" s="73"/>
      <c r="BY38529" s="74"/>
      <c r="BZ38529" s="74"/>
      <c r="CA38529" s="74"/>
      <c r="CF38529" s="79"/>
      <c r="CL38529" s="79"/>
    </row>
    <row r="38530" spans="30:90">
      <c r="AD38530" s="73"/>
      <c r="AE38530" s="74"/>
      <c r="AF38530" s="74"/>
      <c r="BX38530" s="73"/>
      <c r="BY38530" s="74"/>
      <c r="BZ38530" s="74"/>
      <c r="CA38530" s="74"/>
      <c r="CF38530" s="79"/>
      <c r="CL38530" s="79"/>
    </row>
    <row r="38531" spans="30:90">
      <c r="AD38531" s="73"/>
      <c r="AE38531" s="74"/>
      <c r="AF38531" s="74"/>
      <c r="BX38531" s="73"/>
      <c r="BY38531" s="74"/>
      <c r="BZ38531" s="74"/>
      <c r="CA38531" s="74"/>
      <c r="CF38531" s="79"/>
      <c r="CL38531" s="79"/>
    </row>
    <row r="38532" spans="30:90">
      <c r="AD38532" s="73"/>
      <c r="AE38532" s="74"/>
      <c r="AF38532" s="74"/>
      <c r="BX38532" s="73"/>
      <c r="BY38532" s="74"/>
      <c r="BZ38532" s="74"/>
      <c r="CA38532" s="74"/>
      <c r="CF38532" s="79"/>
      <c r="CL38532" s="79"/>
    </row>
    <row r="38533" spans="30:90">
      <c r="AD38533" s="73"/>
      <c r="AE38533" s="74"/>
      <c r="AF38533" s="74"/>
      <c r="BX38533" s="73"/>
      <c r="BY38533" s="74"/>
      <c r="BZ38533" s="74"/>
      <c r="CA38533" s="74"/>
      <c r="CF38533" s="79"/>
      <c r="CL38533" s="79"/>
    </row>
    <row r="38534" spans="30:90">
      <c r="AD38534" s="73"/>
      <c r="AE38534" s="74"/>
      <c r="AF38534" s="74"/>
      <c r="BX38534" s="73"/>
      <c r="BY38534" s="74"/>
      <c r="BZ38534" s="74"/>
      <c r="CA38534" s="74"/>
      <c r="CF38534" s="79"/>
      <c r="CL38534" s="79"/>
    </row>
    <row r="38535" spans="30:90">
      <c r="AD38535" s="73"/>
      <c r="AE38535" s="74"/>
      <c r="AF38535" s="74"/>
      <c r="BX38535" s="73"/>
      <c r="BY38535" s="74"/>
      <c r="BZ38535" s="74"/>
      <c r="CA38535" s="74"/>
      <c r="CF38535" s="79"/>
      <c r="CL38535" s="79"/>
    </row>
    <row r="38536" spans="30:90">
      <c r="AD38536" s="73"/>
      <c r="AE38536" s="74"/>
      <c r="AF38536" s="74"/>
      <c r="BX38536" s="73"/>
      <c r="BY38536" s="74"/>
      <c r="BZ38536" s="74"/>
      <c r="CA38536" s="74"/>
      <c r="CF38536" s="79"/>
      <c r="CL38536" s="79"/>
    </row>
    <row r="38537" spans="30:90">
      <c r="AD38537" s="73"/>
      <c r="AE38537" s="74"/>
      <c r="AF38537" s="74"/>
      <c r="BX38537" s="73"/>
      <c r="BY38537" s="74"/>
      <c r="BZ38537" s="74"/>
      <c r="CA38537" s="74"/>
      <c r="CF38537" s="79"/>
      <c r="CL38537" s="79"/>
    </row>
    <row r="38538" spans="30:90">
      <c r="AD38538" s="73"/>
      <c r="AE38538" s="74"/>
      <c r="AF38538" s="74"/>
      <c r="BX38538" s="73"/>
      <c r="BY38538" s="74"/>
      <c r="BZ38538" s="74"/>
      <c r="CA38538" s="74"/>
      <c r="CF38538" s="79"/>
      <c r="CL38538" s="79"/>
    </row>
    <row r="38539" spans="30:90">
      <c r="AD38539" s="73"/>
      <c r="AE38539" s="74"/>
      <c r="AF38539" s="74"/>
      <c r="BX38539" s="73"/>
      <c r="BY38539" s="74"/>
      <c r="BZ38539" s="74"/>
      <c r="CA38539" s="74"/>
      <c r="CF38539" s="79"/>
      <c r="CL38539" s="79"/>
    </row>
    <row r="38540" spans="30:90">
      <c r="AD38540" s="73"/>
      <c r="AE38540" s="74"/>
      <c r="AF38540" s="74"/>
      <c r="BX38540" s="73"/>
      <c r="BY38540" s="74"/>
      <c r="BZ38540" s="74"/>
      <c r="CA38540" s="74"/>
      <c r="CF38540" s="79"/>
      <c r="CL38540" s="79"/>
    </row>
    <row r="38541" spans="30:90">
      <c r="AD38541" s="73"/>
      <c r="AE38541" s="74"/>
      <c r="AF38541" s="74"/>
      <c r="BX38541" s="73"/>
      <c r="BY38541" s="74"/>
      <c r="BZ38541" s="74"/>
      <c r="CA38541" s="74"/>
      <c r="CF38541" s="79"/>
      <c r="CL38541" s="79"/>
    </row>
    <row r="38542" spans="30:90">
      <c r="AD38542" s="73"/>
      <c r="AE38542" s="74"/>
      <c r="AF38542" s="74"/>
      <c r="BX38542" s="73"/>
      <c r="BY38542" s="74"/>
      <c r="BZ38542" s="74"/>
      <c r="CA38542" s="74"/>
      <c r="CF38542" s="79"/>
      <c r="CL38542" s="79"/>
    </row>
    <row r="38543" spans="30:90">
      <c r="AD38543" s="73"/>
      <c r="AE38543" s="74"/>
      <c r="AF38543" s="74"/>
      <c r="BX38543" s="73"/>
      <c r="BY38543" s="74"/>
      <c r="BZ38543" s="74"/>
      <c r="CA38543" s="74"/>
      <c r="CF38543" s="79"/>
      <c r="CL38543" s="79"/>
    </row>
    <row r="38544" spans="30:90">
      <c r="AD38544" s="73"/>
      <c r="AE38544" s="74"/>
      <c r="AF38544" s="74"/>
      <c r="BX38544" s="73"/>
      <c r="BY38544" s="74"/>
      <c r="BZ38544" s="74"/>
      <c r="CA38544" s="74"/>
      <c r="CF38544" s="79"/>
      <c r="CL38544" s="79"/>
    </row>
    <row r="38545" spans="30:90">
      <c r="AD38545" s="73"/>
      <c r="AE38545" s="74"/>
      <c r="AF38545" s="74"/>
      <c r="BX38545" s="73"/>
      <c r="BY38545" s="74"/>
      <c r="BZ38545" s="74"/>
      <c r="CA38545" s="74"/>
      <c r="CF38545" s="79"/>
      <c r="CL38545" s="79"/>
    </row>
    <row r="38546" spans="30:90">
      <c r="AD38546" s="73"/>
      <c r="AE38546" s="74"/>
      <c r="AF38546" s="74"/>
      <c r="BX38546" s="73"/>
      <c r="BY38546" s="74"/>
      <c r="BZ38546" s="74"/>
      <c r="CA38546" s="74"/>
      <c r="CF38546" s="79"/>
      <c r="CL38546" s="79"/>
    </row>
    <row r="38547" spans="30:90">
      <c r="AD38547" s="73"/>
      <c r="AE38547" s="74"/>
      <c r="AF38547" s="74"/>
      <c r="BX38547" s="73"/>
      <c r="BY38547" s="74"/>
      <c r="BZ38547" s="74"/>
      <c r="CA38547" s="74"/>
      <c r="CF38547" s="79"/>
      <c r="CL38547" s="79"/>
    </row>
    <row r="38548" spans="30:90">
      <c r="AD38548" s="73"/>
      <c r="AE38548" s="74"/>
      <c r="AF38548" s="74"/>
      <c r="BX38548" s="73"/>
      <c r="BY38548" s="74"/>
      <c r="BZ38548" s="74"/>
      <c r="CA38548" s="74"/>
      <c r="CF38548" s="79"/>
      <c r="CL38548" s="79"/>
    </row>
    <row r="38549" spans="30:90">
      <c r="AD38549" s="73"/>
      <c r="AE38549" s="74"/>
      <c r="AF38549" s="74"/>
      <c r="BX38549" s="73"/>
      <c r="BY38549" s="74"/>
      <c r="BZ38549" s="74"/>
      <c r="CA38549" s="74"/>
      <c r="CF38549" s="79"/>
      <c r="CL38549" s="79"/>
    </row>
    <row r="38550" spans="30:90">
      <c r="AD38550" s="73"/>
      <c r="AE38550" s="74"/>
      <c r="AF38550" s="74"/>
      <c r="BX38550" s="73"/>
      <c r="BY38550" s="74"/>
      <c r="BZ38550" s="74"/>
      <c r="CA38550" s="74"/>
      <c r="CF38550" s="79"/>
      <c r="CL38550" s="79"/>
    </row>
    <row r="38551" spans="30:90">
      <c r="AD38551" s="73"/>
      <c r="AE38551" s="74"/>
      <c r="AF38551" s="74"/>
      <c r="BX38551" s="73"/>
      <c r="BY38551" s="74"/>
      <c r="BZ38551" s="74"/>
      <c r="CA38551" s="74"/>
      <c r="CF38551" s="79"/>
      <c r="CL38551" s="79"/>
    </row>
    <row r="38552" spans="30:90">
      <c r="AD38552" s="73"/>
      <c r="AE38552" s="74"/>
      <c r="AF38552" s="74"/>
      <c r="BX38552" s="73"/>
      <c r="BY38552" s="74"/>
      <c r="BZ38552" s="74"/>
      <c r="CA38552" s="74"/>
      <c r="CF38552" s="79"/>
      <c r="CL38552" s="79"/>
    </row>
    <row r="38553" spans="30:90">
      <c r="AD38553" s="73"/>
      <c r="AE38553" s="74"/>
      <c r="AF38553" s="74"/>
      <c r="BX38553" s="73"/>
      <c r="BY38553" s="74"/>
      <c r="BZ38553" s="74"/>
      <c r="CA38553" s="74"/>
      <c r="CF38553" s="79"/>
      <c r="CL38553" s="79"/>
    </row>
    <row r="38554" spans="30:90">
      <c r="AD38554" s="73"/>
      <c r="AE38554" s="74"/>
      <c r="AF38554" s="74"/>
      <c r="BX38554" s="73"/>
      <c r="BY38554" s="74"/>
      <c r="BZ38554" s="74"/>
      <c r="CA38554" s="74"/>
      <c r="CF38554" s="79"/>
      <c r="CL38554" s="79"/>
    </row>
    <row r="38555" spans="30:90">
      <c r="AD38555" s="73"/>
      <c r="AE38555" s="74"/>
      <c r="AF38555" s="74"/>
      <c r="BX38555" s="73"/>
      <c r="BY38555" s="74"/>
      <c r="BZ38555" s="74"/>
      <c r="CA38555" s="74"/>
      <c r="CF38555" s="79"/>
      <c r="CL38555" s="79"/>
    </row>
    <row r="38556" spans="30:90">
      <c r="AD38556" s="73"/>
      <c r="AE38556" s="74"/>
      <c r="AF38556" s="74"/>
      <c r="BX38556" s="73"/>
      <c r="BY38556" s="74"/>
      <c r="BZ38556" s="74"/>
      <c r="CA38556" s="74"/>
      <c r="CF38556" s="79"/>
      <c r="CL38556" s="79"/>
    </row>
    <row r="38557" spans="30:90">
      <c r="AD38557" s="73"/>
      <c r="AE38557" s="74"/>
      <c r="AF38557" s="74"/>
      <c r="BX38557" s="73"/>
      <c r="BY38557" s="74"/>
      <c r="BZ38557" s="74"/>
      <c r="CA38557" s="74"/>
      <c r="CF38557" s="79"/>
      <c r="CL38557" s="79"/>
    </row>
    <row r="38558" spans="30:90">
      <c r="AD38558" s="73"/>
      <c r="AE38558" s="74"/>
      <c r="AF38558" s="74"/>
      <c r="BX38558" s="73"/>
      <c r="BY38558" s="74"/>
      <c r="BZ38558" s="74"/>
      <c r="CA38558" s="74"/>
      <c r="CF38558" s="79"/>
      <c r="CL38558" s="79"/>
    </row>
    <row r="38559" spans="30:90">
      <c r="AD38559" s="73"/>
      <c r="AE38559" s="74"/>
      <c r="AF38559" s="74"/>
      <c r="BX38559" s="73"/>
      <c r="BY38559" s="74"/>
      <c r="BZ38559" s="74"/>
      <c r="CA38559" s="74"/>
      <c r="CF38559" s="79"/>
      <c r="CL38559" s="79"/>
    </row>
    <row r="38560" spans="30:90">
      <c r="AD38560" s="73"/>
      <c r="AE38560" s="74"/>
      <c r="AF38560" s="74"/>
      <c r="BX38560" s="73"/>
      <c r="BY38560" s="74"/>
      <c r="BZ38560" s="74"/>
      <c r="CA38560" s="74"/>
      <c r="CF38560" s="79"/>
      <c r="CL38560" s="79"/>
    </row>
    <row r="38561" spans="30:90">
      <c r="AD38561" s="73"/>
      <c r="AE38561" s="74"/>
      <c r="AF38561" s="74"/>
      <c r="BX38561" s="73"/>
      <c r="BY38561" s="74"/>
      <c r="BZ38561" s="74"/>
      <c r="CA38561" s="74"/>
      <c r="CF38561" s="79"/>
      <c r="CL38561" s="79"/>
    </row>
    <row r="38562" spans="30:90">
      <c r="AD38562" s="73"/>
      <c r="AE38562" s="74"/>
      <c r="AF38562" s="74"/>
      <c r="BX38562" s="73"/>
      <c r="BY38562" s="74"/>
      <c r="BZ38562" s="74"/>
      <c r="CA38562" s="74"/>
      <c r="CF38562" s="79"/>
      <c r="CL38562" s="79"/>
    </row>
    <row r="38563" spans="30:90">
      <c r="AD38563" s="73"/>
      <c r="AE38563" s="74"/>
      <c r="AF38563" s="74"/>
      <c r="BX38563" s="73"/>
      <c r="BY38563" s="74"/>
      <c r="BZ38563" s="74"/>
      <c r="CA38563" s="74"/>
      <c r="CF38563" s="79"/>
      <c r="CL38563" s="79"/>
    </row>
    <row r="38564" spans="30:90">
      <c r="AD38564" s="73"/>
      <c r="AE38564" s="74"/>
      <c r="AF38564" s="74"/>
      <c r="BX38564" s="73"/>
      <c r="BY38564" s="74"/>
      <c r="BZ38564" s="74"/>
      <c r="CA38564" s="74"/>
      <c r="CF38564" s="79"/>
      <c r="CL38564" s="79"/>
    </row>
    <row r="38565" spans="30:90">
      <c r="AD38565" s="73"/>
      <c r="AE38565" s="74"/>
      <c r="AF38565" s="74"/>
      <c r="BX38565" s="73"/>
      <c r="BY38565" s="74"/>
      <c r="BZ38565" s="74"/>
      <c r="CA38565" s="74"/>
      <c r="CF38565" s="79"/>
      <c r="CL38565" s="79"/>
    </row>
    <row r="38566" spans="30:90">
      <c r="AD38566" s="73"/>
      <c r="AE38566" s="74"/>
      <c r="AF38566" s="74"/>
      <c r="BX38566" s="73"/>
      <c r="BY38566" s="74"/>
      <c r="BZ38566" s="74"/>
      <c r="CA38566" s="74"/>
      <c r="CF38566" s="79"/>
      <c r="CL38566" s="79"/>
    </row>
    <row r="38567" spans="30:90">
      <c r="AD38567" s="73"/>
      <c r="AE38567" s="74"/>
      <c r="AF38567" s="74"/>
      <c r="BX38567" s="73"/>
      <c r="BY38567" s="74"/>
      <c r="BZ38567" s="74"/>
      <c r="CA38567" s="74"/>
      <c r="CF38567" s="79"/>
      <c r="CL38567" s="79"/>
    </row>
    <row r="38568" spans="30:90">
      <c r="AD38568" s="73"/>
      <c r="AE38568" s="74"/>
      <c r="AF38568" s="74"/>
      <c r="BX38568" s="73"/>
      <c r="BY38568" s="74"/>
      <c r="BZ38568" s="74"/>
      <c r="CA38568" s="74"/>
      <c r="CF38568" s="79"/>
      <c r="CL38568" s="79"/>
    </row>
    <row r="38569" spans="30:90">
      <c r="AD38569" s="73"/>
      <c r="AE38569" s="74"/>
      <c r="AF38569" s="74"/>
      <c r="BX38569" s="73"/>
      <c r="BY38569" s="74"/>
      <c r="BZ38569" s="74"/>
      <c r="CA38569" s="74"/>
      <c r="CF38569" s="79"/>
      <c r="CL38569" s="79"/>
    </row>
    <row r="38570" spans="30:90">
      <c r="AD38570" s="73"/>
      <c r="AE38570" s="74"/>
      <c r="AF38570" s="74"/>
      <c r="BX38570" s="73"/>
      <c r="BY38570" s="74"/>
      <c r="BZ38570" s="74"/>
      <c r="CA38570" s="74"/>
      <c r="CF38570" s="79"/>
      <c r="CL38570" s="79"/>
    </row>
    <row r="38571" spans="30:90">
      <c r="AD38571" s="73"/>
      <c r="AE38571" s="74"/>
      <c r="AF38571" s="74"/>
      <c r="BX38571" s="73"/>
      <c r="BY38571" s="74"/>
      <c r="BZ38571" s="74"/>
      <c r="CA38571" s="74"/>
      <c r="CF38571" s="79"/>
      <c r="CL38571" s="79"/>
    </row>
    <row r="38572" spans="30:90">
      <c r="AD38572" s="73"/>
      <c r="AE38572" s="74"/>
      <c r="AF38572" s="74"/>
      <c r="BX38572" s="73"/>
      <c r="BY38572" s="74"/>
      <c r="BZ38572" s="74"/>
      <c r="CA38572" s="74"/>
      <c r="CF38572" s="79"/>
      <c r="CL38572" s="79"/>
    </row>
    <row r="38573" spans="30:90">
      <c r="AD38573" s="73"/>
      <c r="AE38573" s="74"/>
      <c r="AF38573" s="74"/>
      <c r="BX38573" s="73"/>
      <c r="BY38573" s="74"/>
      <c r="BZ38573" s="74"/>
      <c r="CA38573" s="74"/>
      <c r="CF38573" s="79"/>
      <c r="CL38573" s="79"/>
    </row>
    <row r="38574" spans="30:90">
      <c r="AD38574" s="73"/>
      <c r="AE38574" s="74"/>
      <c r="AF38574" s="74"/>
      <c r="BX38574" s="73"/>
      <c r="BY38574" s="74"/>
      <c r="BZ38574" s="74"/>
      <c r="CA38574" s="74"/>
      <c r="CF38574" s="79"/>
      <c r="CL38574" s="79"/>
    </row>
    <row r="38575" spans="30:90">
      <c r="AD38575" s="73"/>
      <c r="AE38575" s="74"/>
      <c r="AF38575" s="74"/>
      <c r="BX38575" s="73"/>
      <c r="BY38575" s="74"/>
      <c r="BZ38575" s="74"/>
      <c r="CA38575" s="74"/>
      <c r="CF38575" s="79"/>
      <c r="CL38575" s="79"/>
    </row>
    <row r="38576" spans="30:90">
      <c r="AD38576" s="73"/>
      <c r="AE38576" s="74"/>
      <c r="AF38576" s="74"/>
      <c r="BX38576" s="73"/>
      <c r="BY38576" s="74"/>
      <c r="BZ38576" s="74"/>
      <c r="CA38576" s="74"/>
      <c r="CF38576" s="79"/>
      <c r="CL38576" s="79"/>
    </row>
    <row r="38577" spans="30:90">
      <c r="AD38577" s="73"/>
      <c r="AE38577" s="74"/>
      <c r="AF38577" s="74"/>
      <c r="BX38577" s="73"/>
      <c r="BY38577" s="74"/>
      <c r="BZ38577" s="74"/>
      <c r="CA38577" s="74"/>
      <c r="CF38577" s="79"/>
      <c r="CL38577" s="79"/>
    </row>
    <row r="38578" spans="30:90">
      <c r="AD38578" s="73"/>
      <c r="AE38578" s="74"/>
      <c r="AF38578" s="74"/>
      <c r="BX38578" s="73"/>
      <c r="BY38578" s="74"/>
      <c r="BZ38578" s="74"/>
      <c r="CA38578" s="74"/>
      <c r="CF38578" s="79"/>
      <c r="CL38578" s="79"/>
    </row>
    <row r="38579" spans="30:90">
      <c r="AD38579" s="73"/>
      <c r="AE38579" s="74"/>
      <c r="AF38579" s="74"/>
      <c r="BX38579" s="73"/>
      <c r="BY38579" s="74"/>
      <c r="BZ38579" s="74"/>
      <c r="CA38579" s="74"/>
      <c r="CF38579" s="79"/>
      <c r="CL38579" s="79"/>
    </row>
    <row r="38580" spans="30:90">
      <c r="AD38580" s="73"/>
      <c r="AE38580" s="74"/>
      <c r="AF38580" s="74"/>
      <c r="BX38580" s="73"/>
      <c r="BY38580" s="74"/>
      <c r="BZ38580" s="74"/>
      <c r="CA38580" s="74"/>
      <c r="CF38580" s="79"/>
      <c r="CL38580" s="79"/>
    </row>
    <row r="38581" spans="30:90">
      <c r="AD38581" s="73"/>
      <c r="AE38581" s="74"/>
      <c r="AF38581" s="74"/>
      <c r="BX38581" s="73"/>
      <c r="BY38581" s="74"/>
      <c r="BZ38581" s="74"/>
      <c r="CA38581" s="74"/>
      <c r="CF38581" s="79"/>
      <c r="CL38581" s="79"/>
    </row>
    <row r="38582" spans="30:90">
      <c r="AD38582" s="73"/>
      <c r="AE38582" s="74"/>
      <c r="AF38582" s="74"/>
      <c r="BX38582" s="73"/>
      <c r="BY38582" s="74"/>
      <c r="BZ38582" s="74"/>
      <c r="CA38582" s="74"/>
      <c r="CF38582" s="79"/>
      <c r="CL38582" s="79"/>
    </row>
    <row r="38583" spans="30:90">
      <c r="AD38583" s="73"/>
      <c r="AE38583" s="74"/>
      <c r="AF38583" s="74"/>
      <c r="BX38583" s="73"/>
      <c r="BY38583" s="74"/>
      <c r="BZ38583" s="74"/>
      <c r="CA38583" s="74"/>
      <c r="CF38583" s="79"/>
      <c r="CL38583" s="79"/>
    </row>
    <row r="38584" spans="30:90">
      <c r="AD38584" s="73"/>
      <c r="AE38584" s="74"/>
      <c r="AF38584" s="74"/>
      <c r="BX38584" s="73"/>
      <c r="BY38584" s="74"/>
      <c r="BZ38584" s="74"/>
      <c r="CA38584" s="74"/>
      <c r="CF38584" s="79"/>
      <c r="CL38584" s="79"/>
    </row>
    <row r="38585" spans="30:90">
      <c r="AD38585" s="73"/>
      <c r="AE38585" s="74"/>
      <c r="AF38585" s="74"/>
      <c r="BX38585" s="73"/>
      <c r="BY38585" s="74"/>
      <c r="BZ38585" s="74"/>
      <c r="CA38585" s="74"/>
      <c r="CF38585" s="79"/>
      <c r="CL38585" s="79"/>
    </row>
    <row r="38586" spans="30:90">
      <c r="AD38586" s="73"/>
      <c r="AE38586" s="74"/>
      <c r="AF38586" s="74"/>
      <c r="BX38586" s="73"/>
      <c r="BY38586" s="74"/>
      <c r="BZ38586" s="74"/>
      <c r="CA38586" s="74"/>
      <c r="CF38586" s="79"/>
      <c r="CL38586" s="79"/>
    </row>
    <row r="38587" spans="30:90">
      <c r="AD38587" s="73"/>
      <c r="AE38587" s="74"/>
      <c r="AF38587" s="74"/>
      <c r="BX38587" s="73"/>
      <c r="BY38587" s="74"/>
      <c r="BZ38587" s="74"/>
      <c r="CA38587" s="74"/>
      <c r="CF38587" s="79"/>
      <c r="CL38587" s="79"/>
    </row>
    <row r="38588" spans="30:90">
      <c r="AD38588" s="73"/>
      <c r="AE38588" s="74"/>
      <c r="AF38588" s="74"/>
      <c r="BX38588" s="73"/>
      <c r="BY38588" s="74"/>
      <c r="BZ38588" s="74"/>
      <c r="CA38588" s="74"/>
      <c r="CF38588" s="79"/>
      <c r="CL38588" s="79"/>
    </row>
    <row r="38589" spans="30:90">
      <c r="AD38589" s="73"/>
      <c r="AE38589" s="74"/>
      <c r="AF38589" s="74"/>
      <c r="BX38589" s="73"/>
      <c r="BY38589" s="74"/>
      <c r="BZ38589" s="74"/>
      <c r="CA38589" s="74"/>
      <c r="CF38589" s="79"/>
      <c r="CL38589" s="79"/>
    </row>
    <row r="38590" spans="30:90">
      <c r="AD38590" s="73"/>
      <c r="AE38590" s="74"/>
      <c r="AF38590" s="74"/>
      <c r="BX38590" s="73"/>
      <c r="BY38590" s="74"/>
      <c r="BZ38590" s="74"/>
      <c r="CA38590" s="74"/>
      <c r="CF38590" s="79"/>
      <c r="CL38590" s="79"/>
    </row>
    <row r="38591" spans="30:90">
      <c r="AD38591" s="73"/>
      <c r="AE38591" s="74"/>
      <c r="AF38591" s="74"/>
      <c r="BX38591" s="73"/>
      <c r="BY38591" s="74"/>
      <c r="BZ38591" s="74"/>
      <c r="CA38591" s="74"/>
      <c r="CF38591" s="79"/>
      <c r="CL38591" s="79"/>
    </row>
    <row r="38592" spans="30:90">
      <c r="AD38592" s="73"/>
      <c r="AE38592" s="74"/>
      <c r="AF38592" s="74"/>
      <c r="BX38592" s="73"/>
      <c r="BY38592" s="74"/>
      <c r="BZ38592" s="74"/>
      <c r="CA38592" s="74"/>
      <c r="CF38592" s="79"/>
      <c r="CL38592" s="79"/>
    </row>
    <row r="38593" spans="30:90">
      <c r="AD38593" s="73"/>
      <c r="AE38593" s="74"/>
      <c r="AF38593" s="74"/>
      <c r="BX38593" s="73"/>
      <c r="BY38593" s="74"/>
      <c r="BZ38593" s="74"/>
      <c r="CA38593" s="74"/>
      <c r="CF38593" s="79"/>
      <c r="CL38593" s="79"/>
    </row>
    <row r="38594" spans="30:90">
      <c r="AD38594" s="73"/>
      <c r="AE38594" s="74"/>
      <c r="AF38594" s="74"/>
      <c r="BX38594" s="73"/>
      <c r="BY38594" s="74"/>
      <c r="BZ38594" s="74"/>
      <c r="CA38594" s="74"/>
      <c r="CF38594" s="79"/>
      <c r="CL38594" s="79"/>
    </row>
    <row r="38595" spans="30:90">
      <c r="AD38595" s="73"/>
      <c r="AE38595" s="74"/>
      <c r="AF38595" s="74"/>
      <c r="BX38595" s="73"/>
      <c r="BY38595" s="74"/>
      <c r="BZ38595" s="74"/>
      <c r="CA38595" s="74"/>
      <c r="CF38595" s="79"/>
      <c r="CL38595" s="79"/>
    </row>
    <row r="38596" spans="30:90">
      <c r="AD38596" s="73"/>
      <c r="AE38596" s="74"/>
      <c r="AF38596" s="74"/>
      <c r="BX38596" s="73"/>
      <c r="BY38596" s="74"/>
      <c r="BZ38596" s="74"/>
      <c r="CA38596" s="74"/>
      <c r="CF38596" s="79"/>
      <c r="CL38596" s="79"/>
    </row>
    <row r="38597" spans="30:90">
      <c r="AD38597" s="73"/>
      <c r="AE38597" s="74"/>
      <c r="AF38597" s="74"/>
      <c r="BX38597" s="73"/>
      <c r="BY38597" s="74"/>
      <c r="BZ38597" s="74"/>
      <c r="CA38597" s="74"/>
      <c r="CF38597" s="79"/>
      <c r="CL38597" s="79"/>
    </row>
    <row r="38598" spans="30:90">
      <c r="AD38598" s="73"/>
      <c r="AE38598" s="74"/>
      <c r="AF38598" s="74"/>
      <c r="BX38598" s="73"/>
      <c r="BY38598" s="74"/>
      <c r="BZ38598" s="74"/>
      <c r="CA38598" s="74"/>
      <c r="CF38598" s="79"/>
      <c r="CL38598" s="79"/>
    </row>
    <row r="38599" spans="30:90">
      <c r="AD38599" s="73"/>
      <c r="AE38599" s="74"/>
      <c r="AF38599" s="74"/>
      <c r="BX38599" s="73"/>
      <c r="BY38599" s="74"/>
      <c r="BZ38599" s="74"/>
      <c r="CA38599" s="74"/>
      <c r="CF38599" s="79"/>
      <c r="CL38599" s="79"/>
    </row>
    <row r="38600" spans="30:90">
      <c r="AD38600" s="73"/>
      <c r="AE38600" s="74"/>
      <c r="AF38600" s="74"/>
      <c r="BX38600" s="73"/>
      <c r="BY38600" s="74"/>
      <c r="BZ38600" s="74"/>
      <c r="CA38600" s="74"/>
      <c r="CF38600" s="79"/>
      <c r="CL38600" s="79"/>
    </row>
    <row r="38601" spans="30:90">
      <c r="AD38601" s="73"/>
      <c r="AE38601" s="74"/>
      <c r="AF38601" s="74"/>
      <c r="BX38601" s="73"/>
      <c r="BY38601" s="74"/>
      <c r="BZ38601" s="74"/>
      <c r="CA38601" s="74"/>
      <c r="CF38601" s="79"/>
      <c r="CL38601" s="79"/>
    </row>
    <row r="38602" spans="30:90">
      <c r="AD38602" s="73"/>
      <c r="AE38602" s="74"/>
      <c r="AF38602" s="74"/>
      <c r="BX38602" s="73"/>
      <c r="BY38602" s="74"/>
      <c r="BZ38602" s="74"/>
      <c r="CA38602" s="74"/>
      <c r="CF38602" s="79"/>
      <c r="CL38602" s="79"/>
    </row>
    <row r="38603" spans="30:90">
      <c r="AD38603" s="73"/>
      <c r="AE38603" s="74"/>
      <c r="AF38603" s="74"/>
      <c r="BX38603" s="73"/>
      <c r="BY38603" s="74"/>
      <c r="BZ38603" s="74"/>
      <c r="CA38603" s="74"/>
      <c r="CF38603" s="79"/>
      <c r="CL38603" s="79"/>
    </row>
    <row r="38604" spans="30:90">
      <c r="AD38604" s="73"/>
      <c r="AE38604" s="74"/>
      <c r="AF38604" s="74"/>
      <c r="BX38604" s="73"/>
      <c r="BY38604" s="74"/>
      <c r="BZ38604" s="74"/>
      <c r="CA38604" s="74"/>
      <c r="CF38604" s="79"/>
      <c r="CL38604" s="79"/>
    </row>
    <row r="38605" spans="30:90">
      <c r="AD38605" s="73"/>
      <c r="AE38605" s="74"/>
      <c r="AF38605" s="74"/>
      <c r="BX38605" s="73"/>
      <c r="BY38605" s="74"/>
      <c r="BZ38605" s="74"/>
      <c r="CA38605" s="74"/>
      <c r="CF38605" s="79"/>
      <c r="CL38605" s="79"/>
    </row>
    <row r="38606" spans="30:90">
      <c r="AD38606" s="73"/>
      <c r="AE38606" s="74"/>
      <c r="AF38606" s="74"/>
      <c r="BX38606" s="73"/>
      <c r="BY38606" s="74"/>
      <c r="BZ38606" s="74"/>
      <c r="CA38606" s="74"/>
      <c r="CF38606" s="79"/>
      <c r="CL38606" s="79"/>
    </row>
    <row r="38607" spans="30:90">
      <c r="AD38607" s="73"/>
      <c r="AE38607" s="74"/>
      <c r="AF38607" s="74"/>
      <c r="BX38607" s="73"/>
      <c r="BY38607" s="74"/>
      <c r="BZ38607" s="74"/>
      <c r="CA38607" s="74"/>
      <c r="CF38607" s="79"/>
      <c r="CL38607" s="79"/>
    </row>
    <row r="38608" spans="30:90">
      <c r="AD38608" s="73"/>
      <c r="AE38608" s="74"/>
      <c r="AF38608" s="74"/>
      <c r="BX38608" s="73"/>
      <c r="BY38608" s="74"/>
      <c r="BZ38608" s="74"/>
      <c r="CA38608" s="74"/>
      <c r="CF38608" s="79"/>
      <c r="CL38608" s="79"/>
    </row>
    <row r="38609" spans="30:90">
      <c r="AD38609" s="73"/>
      <c r="AE38609" s="74"/>
      <c r="AF38609" s="74"/>
      <c r="BX38609" s="73"/>
      <c r="BY38609" s="74"/>
      <c r="BZ38609" s="74"/>
      <c r="CA38609" s="74"/>
      <c r="CF38609" s="79"/>
      <c r="CL38609" s="79"/>
    </row>
    <row r="38610" spans="30:90">
      <c r="AD38610" s="73"/>
      <c r="AE38610" s="74"/>
      <c r="AF38610" s="74"/>
      <c r="BX38610" s="73"/>
      <c r="BY38610" s="74"/>
      <c r="BZ38610" s="74"/>
      <c r="CA38610" s="74"/>
      <c r="CF38610" s="79"/>
      <c r="CL38610" s="79"/>
    </row>
    <row r="38611" spans="30:90">
      <c r="AD38611" s="73"/>
      <c r="AE38611" s="74"/>
      <c r="AF38611" s="74"/>
      <c r="BX38611" s="73"/>
      <c r="BY38611" s="74"/>
      <c r="BZ38611" s="74"/>
      <c r="CA38611" s="74"/>
      <c r="CF38611" s="79"/>
      <c r="CL38611" s="79"/>
    </row>
    <row r="38612" spans="30:90">
      <c r="AD38612" s="73"/>
      <c r="AE38612" s="74"/>
      <c r="AF38612" s="74"/>
      <c r="BX38612" s="73"/>
      <c r="BY38612" s="74"/>
      <c r="BZ38612" s="74"/>
      <c r="CA38612" s="74"/>
      <c r="CF38612" s="79"/>
      <c r="CL38612" s="79"/>
    </row>
    <row r="38613" spans="30:90">
      <c r="AD38613" s="73"/>
      <c r="AE38613" s="74"/>
      <c r="AF38613" s="74"/>
      <c r="BX38613" s="73"/>
      <c r="BY38613" s="74"/>
      <c r="BZ38613" s="74"/>
      <c r="CA38613" s="74"/>
      <c r="CF38613" s="79"/>
      <c r="CL38613" s="79"/>
    </row>
    <row r="38614" spans="30:90">
      <c r="AD38614" s="73"/>
      <c r="AE38614" s="74"/>
      <c r="AF38614" s="74"/>
      <c r="BX38614" s="73"/>
      <c r="BY38614" s="74"/>
      <c r="BZ38614" s="74"/>
      <c r="CA38614" s="74"/>
      <c r="CF38614" s="79"/>
      <c r="CL38614" s="79"/>
    </row>
    <row r="38615" spans="30:90">
      <c r="AD38615" s="73"/>
      <c r="AE38615" s="74"/>
      <c r="AF38615" s="74"/>
      <c r="BX38615" s="73"/>
      <c r="BY38615" s="74"/>
      <c r="BZ38615" s="74"/>
      <c r="CA38615" s="74"/>
      <c r="CF38615" s="79"/>
      <c r="CL38615" s="79"/>
    </row>
    <row r="38616" spans="30:90">
      <c r="AD38616" s="73"/>
      <c r="AE38616" s="74"/>
      <c r="AF38616" s="74"/>
      <c r="BX38616" s="73"/>
      <c r="BY38616" s="74"/>
      <c r="BZ38616" s="74"/>
      <c r="CA38616" s="74"/>
      <c r="CF38616" s="79"/>
      <c r="CL38616" s="79"/>
    </row>
    <row r="38617" spans="30:90">
      <c r="AD38617" s="73"/>
      <c r="AE38617" s="74"/>
      <c r="AF38617" s="74"/>
      <c r="BX38617" s="73"/>
      <c r="BY38617" s="74"/>
      <c r="BZ38617" s="74"/>
      <c r="CA38617" s="74"/>
      <c r="CF38617" s="79"/>
      <c r="CL38617" s="79"/>
    </row>
    <row r="38618" spans="30:90">
      <c r="AD38618" s="73"/>
      <c r="AE38618" s="74"/>
      <c r="AF38618" s="74"/>
      <c r="BX38618" s="73"/>
      <c r="BY38618" s="74"/>
      <c r="BZ38618" s="74"/>
      <c r="CA38618" s="74"/>
      <c r="CF38618" s="79"/>
      <c r="CL38618" s="79"/>
    </row>
    <row r="38619" spans="30:90">
      <c r="AD38619" s="73"/>
      <c r="AE38619" s="74"/>
      <c r="AF38619" s="74"/>
      <c r="BX38619" s="73"/>
      <c r="BY38619" s="74"/>
      <c r="BZ38619" s="74"/>
      <c r="CA38619" s="74"/>
      <c r="CF38619" s="79"/>
      <c r="CL38619" s="79"/>
    </row>
    <row r="38620" spans="30:90">
      <c r="AD38620" s="73"/>
      <c r="AE38620" s="74"/>
      <c r="AF38620" s="74"/>
      <c r="BX38620" s="73"/>
      <c r="BY38620" s="74"/>
      <c r="BZ38620" s="74"/>
      <c r="CA38620" s="74"/>
      <c r="CF38620" s="79"/>
      <c r="CL38620" s="79"/>
    </row>
    <row r="38621" spans="30:90">
      <c r="AD38621" s="73"/>
      <c r="AE38621" s="74"/>
      <c r="AF38621" s="74"/>
      <c r="BX38621" s="73"/>
      <c r="BY38621" s="74"/>
      <c r="BZ38621" s="74"/>
      <c r="CA38621" s="74"/>
      <c r="CF38621" s="79"/>
      <c r="CL38621" s="79"/>
    </row>
    <row r="38622" spans="30:90">
      <c r="AD38622" s="73"/>
      <c r="AE38622" s="74"/>
      <c r="AF38622" s="74"/>
      <c r="BX38622" s="73"/>
      <c r="BY38622" s="74"/>
      <c r="BZ38622" s="74"/>
      <c r="CA38622" s="74"/>
      <c r="CF38622" s="79"/>
      <c r="CL38622" s="79"/>
    </row>
    <row r="38623" spans="30:90">
      <c r="AD38623" s="73"/>
      <c r="AE38623" s="74"/>
      <c r="AF38623" s="74"/>
      <c r="BX38623" s="73"/>
      <c r="BY38623" s="74"/>
      <c r="BZ38623" s="74"/>
      <c r="CA38623" s="74"/>
      <c r="CF38623" s="79"/>
      <c r="CL38623" s="79"/>
    </row>
    <row r="38624" spans="30:90">
      <c r="AD38624" s="73"/>
      <c r="AE38624" s="74"/>
      <c r="AF38624" s="74"/>
      <c r="BX38624" s="73"/>
      <c r="BY38624" s="74"/>
      <c r="BZ38624" s="74"/>
      <c r="CA38624" s="74"/>
      <c r="CF38624" s="79"/>
      <c r="CL38624" s="79"/>
    </row>
    <row r="38625" spans="30:90">
      <c r="AD38625" s="73"/>
      <c r="AE38625" s="74"/>
      <c r="AF38625" s="74"/>
      <c r="BX38625" s="73"/>
      <c r="BY38625" s="74"/>
      <c r="BZ38625" s="74"/>
      <c r="CA38625" s="74"/>
      <c r="CF38625" s="79"/>
      <c r="CL38625" s="79"/>
    </row>
    <row r="38626" spans="30:90">
      <c r="AD38626" s="73"/>
      <c r="AE38626" s="74"/>
      <c r="AF38626" s="74"/>
      <c r="BX38626" s="73"/>
      <c r="BY38626" s="74"/>
      <c r="BZ38626" s="74"/>
      <c r="CA38626" s="74"/>
      <c r="CF38626" s="79"/>
      <c r="CL38626" s="79"/>
    </row>
    <row r="38627" spans="30:90">
      <c r="AD38627" s="73"/>
      <c r="AE38627" s="74"/>
      <c r="AF38627" s="74"/>
      <c r="BX38627" s="73"/>
      <c r="BY38627" s="74"/>
      <c r="BZ38627" s="74"/>
      <c r="CA38627" s="74"/>
      <c r="CF38627" s="79"/>
      <c r="CL38627" s="79"/>
    </row>
    <row r="38628" spans="30:90">
      <c r="AD38628" s="73"/>
      <c r="AE38628" s="74"/>
      <c r="AF38628" s="74"/>
      <c r="BX38628" s="73"/>
      <c r="BY38628" s="74"/>
      <c r="BZ38628" s="74"/>
      <c r="CA38628" s="74"/>
      <c r="CF38628" s="79"/>
      <c r="CL38628" s="79"/>
    </row>
    <row r="38629" spans="30:90">
      <c r="AD38629" s="73"/>
      <c r="AE38629" s="74"/>
      <c r="AF38629" s="74"/>
      <c r="BX38629" s="73"/>
      <c r="BY38629" s="74"/>
      <c r="BZ38629" s="74"/>
      <c r="CA38629" s="74"/>
      <c r="CF38629" s="79"/>
      <c r="CL38629" s="79"/>
    </row>
    <row r="38630" spans="30:90">
      <c r="AD38630" s="73"/>
      <c r="AE38630" s="74"/>
      <c r="AF38630" s="74"/>
      <c r="BX38630" s="73"/>
      <c r="BY38630" s="74"/>
      <c r="BZ38630" s="74"/>
      <c r="CA38630" s="74"/>
      <c r="CF38630" s="79"/>
      <c r="CL38630" s="79"/>
    </row>
    <row r="38631" spans="30:90">
      <c r="AD38631" s="73"/>
      <c r="AE38631" s="74"/>
      <c r="AF38631" s="74"/>
      <c r="BX38631" s="73"/>
      <c r="BY38631" s="74"/>
      <c r="BZ38631" s="74"/>
      <c r="CA38631" s="74"/>
      <c r="CF38631" s="79"/>
      <c r="CL38631" s="79"/>
    </row>
    <row r="38632" spans="30:90">
      <c r="AD38632" s="73"/>
      <c r="AE38632" s="74"/>
      <c r="AF38632" s="74"/>
      <c r="BX38632" s="73"/>
      <c r="BY38632" s="74"/>
      <c r="BZ38632" s="74"/>
      <c r="CA38632" s="74"/>
      <c r="CF38632" s="79"/>
      <c r="CL38632" s="79"/>
    </row>
    <row r="38633" spans="30:90">
      <c r="AD38633" s="73"/>
      <c r="AE38633" s="74"/>
      <c r="AF38633" s="74"/>
      <c r="BX38633" s="73"/>
      <c r="BY38633" s="74"/>
      <c r="BZ38633" s="74"/>
      <c r="CA38633" s="74"/>
      <c r="CF38633" s="79"/>
      <c r="CL38633" s="79"/>
    </row>
    <row r="38634" spans="30:90">
      <c r="AD38634" s="73"/>
      <c r="AE38634" s="74"/>
      <c r="AF38634" s="74"/>
      <c r="BX38634" s="73"/>
      <c r="BY38634" s="74"/>
      <c r="BZ38634" s="74"/>
      <c r="CA38634" s="74"/>
      <c r="CF38634" s="79"/>
      <c r="CL38634" s="79"/>
    </row>
    <row r="38635" spans="30:90">
      <c r="AD38635" s="73"/>
      <c r="AE38635" s="74"/>
      <c r="AF38635" s="74"/>
      <c r="BX38635" s="73"/>
      <c r="BY38635" s="74"/>
      <c r="BZ38635" s="74"/>
      <c r="CA38635" s="74"/>
      <c r="CF38635" s="79"/>
      <c r="CL38635" s="79"/>
    </row>
    <row r="38636" spans="30:90">
      <c r="AD38636" s="73"/>
      <c r="AE38636" s="74"/>
      <c r="AF38636" s="74"/>
      <c r="BX38636" s="73"/>
      <c r="BY38636" s="74"/>
      <c r="BZ38636" s="74"/>
      <c r="CA38636" s="74"/>
      <c r="CF38636" s="79"/>
      <c r="CL38636" s="79"/>
    </row>
    <row r="38637" spans="30:90">
      <c r="AD38637" s="73"/>
      <c r="AE38637" s="74"/>
      <c r="AF38637" s="74"/>
      <c r="BX38637" s="73"/>
      <c r="BY38637" s="74"/>
      <c r="BZ38637" s="74"/>
      <c r="CA38637" s="74"/>
      <c r="CF38637" s="79"/>
      <c r="CL38637" s="79"/>
    </row>
    <row r="38638" spans="30:90">
      <c r="AD38638" s="73"/>
      <c r="AE38638" s="74"/>
      <c r="AF38638" s="74"/>
      <c r="BX38638" s="73"/>
      <c r="BY38638" s="74"/>
      <c r="BZ38638" s="74"/>
      <c r="CA38638" s="74"/>
      <c r="CF38638" s="79"/>
      <c r="CL38638" s="79"/>
    </row>
    <row r="38639" spans="30:90">
      <c r="AD38639" s="73"/>
      <c r="AE38639" s="74"/>
      <c r="AF38639" s="74"/>
      <c r="BX38639" s="73"/>
      <c r="BY38639" s="74"/>
      <c r="BZ38639" s="74"/>
      <c r="CA38639" s="74"/>
      <c r="CF38639" s="79"/>
      <c r="CL38639" s="79"/>
    </row>
    <row r="38640" spans="30:90">
      <c r="AD38640" s="73"/>
      <c r="AE38640" s="74"/>
      <c r="AF38640" s="74"/>
      <c r="BX38640" s="73"/>
      <c r="BY38640" s="74"/>
      <c r="BZ38640" s="74"/>
      <c r="CA38640" s="74"/>
      <c r="CF38640" s="79"/>
      <c r="CL38640" s="79"/>
    </row>
    <row r="38641" spans="30:90">
      <c r="AD38641" s="73"/>
      <c r="AE38641" s="74"/>
      <c r="AF38641" s="74"/>
      <c r="BX38641" s="73"/>
      <c r="BY38641" s="74"/>
      <c r="BZ38641" s="74"/>
      <c r="CA38641" s="74"/>
      <c r="CF38641" s="79"/>
      <c r="CL38641" s="79"/>
    </row>
    <row r="38642" spans="30:90">
      <c r="AD38642" s="73"/>
      <c r="AE38642" s="74"/>
      <c r="AF38642" s="74"/>
      <c r="BX38642" s="73"/>
      <c r="BY38642" s="74"/>
      <c r="BZ38642" s="74"/>
      <c r="CA38642" s="74"/>
      <c r="CF38642" s="79"/>
      <c r="CL38642" s="79"/>
    </row>
    <row r="38643" spans="30:90">
      <c r="AD38643" s="73"/>
      <c r="AE38643" s="74"/>
      <c r="AF38643" s="74"/>
      <c r="BX38643" s="73"/>
      <c r="BY38643" s="74"/>
      <c r="BZ38643" s="74"/>
      <c r="CA38643" s="74"/>
      <c r="CF38643" s="79"/>
      <c r="CL38643" s="79"/>
    </row>
    <row r="38644" spans="30:90">
      <c r="AD38644" s="73"/>
      <c r="AE38644" s="74"/>
      <c r="AF38644" s="74"/>
      <c r="BX38644" s="73"/>
      <c r="BY38644" s="74"/>
      <c r="BZ38644" s="74"/>
      <c r="CA38644" s="74"/>
      <c r="CF38644" s="79"/>
      <c r="CL38644" s="79"/>
    </row>
    <row r="38645" spans="30:90">
      <c r="AD38645" s="73"/>
      <c r="AE38645" s="74"/>
      <c r="AF38645" s="74"/>
      <c r="BX38645" s="73"/>
      <c r="BY38645" s="74"/>
      <c r="BZ38645" s="74"/>
      <c r="CA38645" s="74"/>
      <c r="CF38645" s="79"/>
      <c r="CL38645" s="79"/>
    </row>
    <row r="38646" spans="30:90">
      <c r="AD38646" s="73"/>
      <c r="AE38646" s="74"/>
      <c r="AF38646" s="74"/>
      <c r="BX38646" s="73"/>
      <c r="BY38646" s="74"/>
      <c r="BZ38646" s="74"/>
      <c r="CA38646" s="74"/>
      <c r="CF38646" s="79"/>
      <c r="CL38646" s="79"/>
    </row>
    <row r="38647" spans="30:90">
      <c r="AD38647" s="73"/>
      <c r="AE38647" s="74"/>
      <c r="AF38647" s="74"/>
      <c r="BX38647" s="73"/>
      <c r="BY38647" s="74"/>
      <c r="BZ38647" s="74"/>
      <c r="CA38647" s="74"/>
      <c r="CF38647" s="79"/>
      <c r="CL38647" s="79"/>
    </row>
    <row r="38648" spans="30:90">
      <c r="AD38648" s="73"/>
      <c r="AE38648" s="74"/>
      <c r="AF38648" s="74"/>
      <c r="BX38648" s="73"/>
      <c r="BY38648" s="74"/>
      <c r="BZ38648" s="74"/>
      <c r="CA38648" s="74"/>
      <c r="CF38648" s="79"/>
      <c r="CL38648" s="79"/>
    </row>
    <row r="38649" spans="30:90">
      <c r="AD38649" s="73"/>
      <c r="AE38649" s="74"/>
      <c r="AF38649" s="74"/>
      <c r="BX38649" s="73"/>
      <c r="BY38649" s="74"/>
      <c r="BZ38649" s="74"/>
      <c r="CA38649" s="74"/>
      <c r="CF38649" s="79"/>
      <c r="CL38649" s="79"/>
    </row>
    <row r="38650" spans="30:90">
      <c r="AD38650" s="73"/>
      <c r="AE38650" s="74"/>
      <c r="AF38650" s="74"/>
      <c r="BX38650" s="73"/>
      <c r="BY38650" s="74"/>
      <c r="BZ38650" s="74"/>
      <c r="CA38650" s="74"/>
      <c r="CF38650" s="79"/>
      <c r="CL38650" s="79"/>
    </row>
    <row r="38651" spans="30:90">
      <c r="AD38651" s="73"/>
      <c r="AE38651" s="74"/>
      <c r="AF38651" s="74"/>
      <c r="BX38651" s="73"/>
      <c r="BY38651" s="74"/>
      <c r="BZ38651" s="74"/>
      <c r="CA38651" s="74"/>
      <c r="CF38651" s="79"/>
      <c r="CL38651" s="79"/>
    </row>
    <row r="38652" spans="30:90">
      <c r="AD38652" s="73"/>
      <c r="AE38652" s="74"/>
      <c r="AF38652" s="74"/>
      <c r="BX38652" s="73"/>
      <c r="BY38652" s="74"/>
      <c r="BZ38652" s="74"/>
      <c r="CA38652" s="74"/>
      <c r="CF38652" s="79"/>
      <c r="CL38652" s="79"/>
    </row>
    <row r="38653" spans="30:90">
      <c r="AD38653" s="73"/>
      <c r="AE38653" s="74"/>
      <c r="AF38653" s="74"/>
      <c r="BX38653" s="73"/>
      <c r="BY38653" s="74"/>
      <c r="BZ38653" s="74"/>
      <c r="CA38653" s="74"/>
      <c r="CF38653" s="79"/>
      <c r="CL38653" s="79"/>
    </row>
    <row r="38654" spans="30:90">
      <c r="AD38654" s="73"/>
      <c r="AE38654" s="74"/>
      <c r="AF38654" s="74"/>
      <c r="BX38654" s="73"/>
      <c r="BY38654" s="74"/>
      <c r="BZ38654" s="74"/>
      <c r="CA38654" s="74"/>
      <c r="CF38654" s="79"/>
      <c r="CL38654" s="79"/>
    </row>
    <row r="38655" spans="30:90">
      <c r="AD38655" s="73"/>
      <c r="AE38655" s="74"/>
      <c r="AF38655" s="74"/>
      <c r="BX38655" s="73"/>
      <c r="BY38655" s="74"/>
      <c r="BZ38655" s="74"/>
      <c r="CA38655" s="74"/>
      <c r="CF38655" s="79"/>
      <c r="CL38655" s="79"/>
    </row>
    <row r="38656" spans="30:90">
      <c r="AD38656" s="73"/>
      <c r="AE38656" s="74"/>
      <c r="AF38656" s="74"/>
      <c r="BX38656" s="73"/>
      <c r="BY38656" s="74"/>
      <c r="BZ38656" s="74"/>
      <c r="CA38656" s="74"/>
      <c r="CF38656" s="79"/>
      <c r="CL38656" s="79"/>
    </row>
    <row r="38657" spans="30:90">
      <c r="AD38657" s="73"/>
      <c r="AE38657" s="74"/>
      <c r="AF38657" s="74"/>
      <c r="BX38657" s="73"/>
      <c r="BY38657" s="74"/>
      <c r="BZ38657" s="74"/>
      <c r="CA38657" s="74"/>
      <c r="CF38657" s="79"/>
      <c r="CL38657" s="79"/>
    </row>
    <row r="38658" spans="30:90">
      <c r="AD38658" s="73"/>
      <c r="AE38658" s="74"/>
      <c r="AF38658" s="74"/>
      <c r="BX38658" s="73"/>
      <c r="BY38658" s="74"/>
      <c r="BZ38658" s="74"/>
      <c r="CA38658" s="74"/>
      <c r="CF38658" s="79"/>
      <c r="CL38658" s="79"/>
    </row>
    <row r="38659" spans="30:90">
      <c r="AD38659" s="73"/>
      <c r="AE38659" s="74"/>
      <c r="AF38659" s="74"/>
      <c r="BX38659" s="73"/>
      <c r="BY38659" s="74"/>
      <c r="BZ38659" s="74"/>
      <c r="CA38659" s="74"/>
      <c r="CF38659" s="79"/>
      <c r="CL38659" s="79"/>
    </row>
    <row r="38660" spans="30:90">
      <c r="AD38660" s="73"/>
      <c r="AE38660" s="74"/>
      <c r="AF38660" s="74"/>
      <c r="BX38660" s="73"/>
      <c r="BY38660" s="74"/>
      <c r="BZ38660" s="74"/>
      <c r="CA38660" s="74"/>
      <c r="CF38660" s="79"/>
      <c r="CL38660" s="79"/>
    </row>
    <row r="38661" spans="30:90">
      <c r="AD38661" s="73"/>
      <c r="AE38661" s="74"/>
      <c r="AF38661" s="74"/>
      <c r="BX38661" s="73"/>
      <c r="BY38661" s="74"/>
      <c r="BZ38661" s="74"/>
      <c r="CA38661" s="74"/>
      <c r="CF38661" s="79"/>
      <c r="CL38661" s="79"/>
    </row>
    <row r="38662" spans="30:90">
      <c r="AD38662" s="73"/>
      <c r="AE38662" s="74"/>
      <c r="AF38662" s="74"/>
      <c r="BX38662" s="73"/>
      <c r="BY38662" s="74"/>
      <c r="BZ38662" s="74"/>
      <c r="CA38662" s="74"/>
      <c r="CF38662" s="79"/>
      <c r="CL38662" s="79"/>
    </row>
    <row r="38663" spans="30:90">
      <c r="AD38663" s="73"/>
      <c r="AE38663" s="74"/>
      <c r="AF38663" s="74"/>
      <c r="BX38663" s="73"/>
      <c r="BY38663" s="74"/>
      <c r="BZ38663" s="74"/>
      <c r="CA38663" s="74"/>
      <c r="CF38663" s="79"/>
      <c r="CL38663" s="79"/>
    </row>
    <row r="38664" spans="30:90">
      <c r="AD38664" s="73"/>
      <c r="AE38664" s="74"/>
      <c r="AF38664" s="74"/>
      <c r="BX38664" s="73"/>
      <c r="BY38664" s="74"/>
      <c r="BZ38664" s="74"/>
      <c r="CA38664" s="74"/>
      <c r="CF38664" s="79"/>
      <c r="CL38664" s="79"/>
    </row>
    <row r="38665" spans="30:90">
      <c r="AD38665" s="73"/>
      <c r="AE38665" s="74"/>
      <c r="AF38665" s="74"/>
      <c r="BX38665" s="73"/>
      <c r="BY38665" s="74"/>
      <c r="BZ38665" s="74"/>
      <c r="CA38665" s="74"/>
      <c r="CF38665" s="79"/>
      <c r="CL38665" s="79"/>
    </row>
    <row r="38666" spans="30:90">
      <c r="AD38666" s="73"/>
      <c r="AE38666" s="74"/>
      <c r="AF38666" s="74"/>
      <c r="BX38666" s="73"/>
      <c r="BY38666" s="74"/>
      <c r="BZ38666" s="74"/>
      <c r="CA38666" s="74"/>
      <c r="CF38666" s="79"/>
      <c r="CL38666" s="79"/>
    </row>
    <row r="38667" spans="30:90">
      <c r="AD38667" s="73"/>
      <c r="AE38667" s="74"/>
      <c r="AF38667" s="74"/>
      <c r="BX38667" s="73"/>
      <c r="BY38667" s="74"/>
      <c r="BZ38667" s="74"/>
      <c r="CA38667" s="74"/>
      <c r="CF38667" s="79"/>
      <c r="CL38667" s="79"/>
    </row>
    <row r="38668" spans="30:90">
      <c r="AD38668" s="73"/>
      <c r="AE38668" s="74"/>
      <c r="AF38668" s="74"/>
      <c r="BX38668" s="73"/>
      <c r="BY38668" s="74"/>
      <c r="BZ38668" s="74"/>
      <c r="CA38668" s="74"/>
      <c r="CF38668" s="79"/>
      <c r="CL38668" s="79"/>
    </row>
    <row r="38669" spans="30:90">
      <c r="AD38669" s="73"/>
      <c r="AE38669" s="74"/>
      <c r="AF38669" s="74"/>
      <c r="BX38669" s="73"/>
      <c r="BY38669" s="74"/>
      <c r="BZ38669" s="74"/>
      <c r="CA38669" s="74"/>
      <c r="CF38669" s="79"/>
      <c r="CL38669" s="79"/>
    </row>
    <row r="38670" spans="30:90">
      <c r="AD38670" s="73"/>
      <c r="AE38670" s="74"/>
      <c r="AF38670" s="74"/>
      <c r="BX38670" s="73"/>
      <c r="BY38670" s="74"/>
      <c r="BZ38670" s="74"/>
      <c r="CA38670" s="74"/>
      <c r="CF38670" s="79"/>
      <c r="CL38670" s="79"/>
    </row>
    <row r="38671" spans="30:90">
      <c r="AD38671" s="73"/>
      <c r="AE38671" s="74"/>
      <c r="AF38671" s="74"/>
      <c r="BX38671" s="73"/>
      <c r="BY38671" s="74"/>
      <c r="BZ38671" s="74"/>
      <c r="CA38671" s="74"/>
      <c r="CF38671" s="79"/>
      <c r="CL38671" s="79"/>
    </row>
    <row r="38672" spans="30:90">
      <c r="AD38672" s="73"/>
      <c r="AE38672" s="74"/>
      <c r="AF38672" s="74"/>
      <c r="BX38672" s="73"/>
      <c r="BY38672" s="74"/>
      <c r="BZ38672" s="74"/>
      <c r="CA38672" s="74"/>
      <c r="CF38672" s="79"/>
      <c r="CL38672" s="79"/>
    </row>
    <row r="38673" spans="30:90">
      <c r="AD38673" s="73"/>
      <c r="AE38673" s="74"/>
      <c r="AF38673" s="74"/>
      <c r="BX38673" s="73"/>
      <c r="BY38673" s="74"/>
      <c r="BZ38673" s="74"/>
      <c r="CA38673" s="74"/>
      <c r="CF38673" s="79"/>
      <c r="CL38673" s="79"/>
    </row>
    <row r="38674" spans="30:90">
      <c r="AD38674" s="73"/>
      <c r="AE38674" s="74"/>
      <c r="AF38674" s="74"/>
      <c r="BX38674" s="73"/>
      <c r="BY38674" s="74"/>
      <c r="BZ38674" s="74"/>
      <c r="CA38674" s="74"/>
      <c r="CF38674" s="79"/>
      <c r="CL38674" s="79"/>
    </row>
    <row r="38675" spans="30:90">
      <c r="AD38675" s="73"/>
      <c r="AE38675" s="74"/>
      <c r="AF38675" s="74"/>
      <c r="BX38675" s="73"/>
      <c r="BY38675" s="74"/>
      <c r="BZ38675" s="74"/>
      <c r="CA38675" s="74"/>
      <c r="CF38675" s="79"/>
      <c r="CL38675" s="79"/>
    </row>
    <row r="38676" spans="30:90">
      <c r="AD38676" s="73"/>
      <c r="AE38676" s="74"/>
      <c r="AF38676" s="74"/>
      <c r="BX38676" s="73"/>
      <c r="BY38676" s="74"/>
      <c r="BZ38676" s="74"/>
      <c r="CA38676" s="74"/>
      <c r="CF38676" s="79"/>
      <c r="CL38676" s="79"/>
    </row>
    <row r="38677" spans="30:90">
      <c r="AD38677" s="73"/>
      <c r="AE38677" s="74"/>
      <c r="AF38677" s="74"/>
      <c r="BX38677" s="73"/>
      <c r="BY38677" s="74"/>
      <c r="BZ38677" s="74"/>
      <c r="CA38677" s="74"/>
      <c r="CF38677" s="79"/>
      <c r="CL38677" s="79"/>
    </row>
    <row r="38678" spans="30:90">
      <c r="AD38678" s="73"/>
      <c r="AE38678" s="74"/>
      <c r="AF38678" s="74"/>
      <c r="BX38678" s="73"/>
      <c r="BY38678" s="74"/>
      <c r="BZ38678" s="74"/>
      <c r="CA38678" s="74"/>
      <c r="CF38678" s="79"/>
      <c r="CL38678" s="79"/>
    </row>
    <row r="38679" spans="30:90">
      <c r="AD38679" s="73"/>
      <c r="AE38679" s="74"/>
      <c r="AF38679" s="74"/>
      <c r="BX38679" s="73"/>
      <c r="BY38679" s="74"/>
      <c r="BZ38679" s="74"/>
      <c r="CA38679" s="74"/>
      <c r="CF38679" s="79"/>
      <c r="CL38679" s="79"/>
    </row>
    <row r="38680" spans="30:90">
      <c r="AD38680" s="73"/>
      <c r="AE38680" s="74"/>
      <c r="AF38680" s="74"/>
      <c r="BX38680" s="73"/>
      <c r="BY38680" s="74"/>
      <c r="BZ38680" s="74"/>
      <c r="CA38680" s="74"/>
      <c r="CF38680" s="79"/>
      <c r="CL38680" s="79"/>
    </row>
    <row r="38681" spans="30:90">
      <c r="AD38681" s="73"/>
      <c r="AE38681" s="74"/>
      <c r="AF38681" s="74"/>
      <c r="BX38681" s="73"/>
      <c r="BY38681" s="74"/>
      <c r="BZ38681" s="74"/>
      <c r="CA38681" s="74"/>
      <c r="CF38681" s="79"/>
      <c r="CL38681" s="79"/>
    </row>
    <row r="38682" spans="30:90">
      <c r="AD38682" s="73"/>
      <c r="AE38682" s="74"/>
      <c r="AF38682" s="74"/>
      <c r="BX38682" s="73"/>
      <c r="BY38682" s="74"/>
      <c r="BZ38682" s="74"/>
      <c r="CA38682" s="74"/>
      <c r="CF38682" s="79"/>
      <c r="CL38682" s="79"/>
    </row>
    <row r="38683" spans="30:90">
      <c r="AD38683" s="73"/>
      <c r="AE38683" s="74"/>
      <c r="AF38683" s="74"/>
      <c r="BX38683" s="73"/>
      <c r="BY38683" s="74"/>
      <c r="BZ38683" s="74"/>
      <c r="CA38683" s="74"/>
      <c r="CF38683" s="79"/>
      <c r="CL38683" s="79"/>
    </row>
    <row r="38684" spans="30:90">
      <c r="AD38684" s="73"/>
      <c r="AE38684" s="74"/>
      <c r="AF38684" s="74"/>
      <c r="BX38684" s="73"/>
      <c r="BY38684" s="74"/>
      <c r="BZ38684" s="74"/>
      <c r="CA38684" s="74"/>
      <c r="CF38684" s="79"/>
      <c r="CL38684" s="79"/>
    </row>
    <row r="38685" spans="30:90">
      <c r="AD38685" s="73"/>
      <c r="AE38685" s="74"/>
      <c r="AF38685" s="74"/>
      <c r="BX38685" s="73"/>
      <c r="BY38685" s="74"/>
      <c r="BZ38685" s="74"/>
      <c r="CA38685" s="74"/>
      <c r="CF38685" s="79"/>
      <c r="CL38685" s="79"/>
    </row>
    <row r="38686" spans="30:90">
      <c r="AD38686" s="73"/>
      <c r="AE38686" s="74"/>
      <c r="AF38686" s="74"/>
      <c r="BX38686" s="73"/>
      <c r="BY38686" s="74"/>
      <c r="BZ38686" s="74"/>
      <c r="CA38686" s="74"/>
      <c r="CF38686" s="79"/>
      <c r="CL38686" s="79"/>
    </row>
    <row r="38687" spans="30:90">
      <c r="AD38687" s="73"/>
      <c r="AE38687" s="74"/>
      <c r="AF38687" s="74"/>
      <c r="BX38687" s="73"/>
      <c r="BY38687" s="74"/>
      <c r="BZ38687" s="74"/>
      <c r="CA38687" s="74"/>
      <c r="CF38687" s="79"/>
      <c r="CL38687" s="79"/>
    </row>
    <row r="38688" spans="30:90">
      <c r="AD38688" s="73"/>
      <c r="AE38688" s="74"/>
      <c r="AF38688" s="74"/>
      <c r="BX38688" s="73"/>
      <c r="BY38688" s="74"/>
      <c r="BZ38688" s="74"/>
      <c r="CA38688" s="74"/>
      <c r="CF38688" s="79"/>
      <c r="CL38688" s="79"/>
    </row>
    <row r="38689" spans="30:90">
      <c r="AD38689" s="73"/>
      <c r="AE38689" s="74"/>
      <c r="AF38689" s="74"/>
      <c r="BX38689" s="73"/>
      <c r="BY38689" s="74"/>
      <c r="BZ38689" s="74"/>
      <c r="CA38689" s="74"/>
      <c r="CF38689" s="79"/>
      <c r="CL38689" s="79"/>
    </row>
    <row r="38690" spans="30:90">
      <c r="AD38690" s="73"/>
      <c r="AE38690" s="74"/>
      <c r="AF38690" s="74"/>
      <c r="BX38690" s="73"/>
      <c r="BY38690" s="74"/>
      <c r="BZ38690" s="74"/>
      <c r="CA38690" s="74"/>
      <c r="CF38690" s="79"/>
      <c r="CL38690" s="79"/>
    </row>
    <row r="38691" spans="30:90">
      <c r="AD38691" s="73"/>
      <c r="AE38691" s="74"/>
      <c r="AF38691" s="74"/>
      <c r="BX38691" s="73"/>
      <c r="BY38691" s="74"/>
      <c r="BZ38691" s="74"/>
      <c r="CA38691" s="74"/>
      <c r="CF38691" s="79"/>
      <c r="CL38691" s="79"/>
    </row>
    <row r="38692" spans="30:90">
      <c r="AD38692" s="73"/>
      <c r="AE38692" s="74"/>
      <c r="AF38692" s="74"/>
      <c r="BX38692" s="73"/>
      <c r="BY38692" s="74"/>
      <c r="BZ38692" s="74"/>
      <c r="CA38692" s="74"/>
      <c r="CF38692" s="79"/>
      <c r="CL38692" s="79"/>
    </row>
    <row r="38693" spans="30:90">
      <c r="AD38693" s="73"/>
      <c r="AE38693" s="74"/>
      <c r="AF38693" s="74"/>
      <c r="BX38693" s="73"/>
      <c r="BY38693" s="74"/>
      <c r="BZ38693" s="74"/>
      <c r="CA38693" s="74"/>
      <c r="CF38693" s="79"/>
      <c r="CL38693" s="79"/>
    </row>
    <row r="38694" spans="30:90">
      <c r="AD38694" s="73"/>
      <c r="AE38694" s="74"/>
      <c r="AF38694" s="74"/>
      <c r="BX38694" s="73"/>
      <c r="BY38694" s="74"/>
      <c r="BZ38694" s="74"/>
      <c r="CA38694" s="74"/>
      <c r="CF38694" s="79"/>
      <c r="CL38694" s="79"/>
    </row>
    <row r="38695" spans="30:90">
      <c r="AD38695" s="73"/>
      <c r="AE38695" s="74"/>
      <c r="AF38695" s="74"/>
      <c r="BX38695" s="73"/>
      <c r="BY38695" s="74"/>
      <c r="BZ38695" s="74"/>
      <c r="CA38695" s="74"/>
      <c r="CF38695" s="79"/>
      <c r="CL38695" s="79"/>
    </row>
    <row r="38696" spans="30:90">
      <c r="AD38696" s="73"/>
      <c r="AE38696" s="74"/>
      <c r="AF38696" s="74"/>
      <c r="BX38696" s="73"/>
      <c r="BY38696" s="74"/>
      <c r="BZ38696" s="74"/>
      <c r="CA38696" s="74"/>
      <c r="CF38696" s="79"/>
      <c r="CL38696" s="79"/>
    </row>
    <row r="38697" spans="30:90">
      <c r="AD38697" s="73"/>
      <c r="AE38697" s="74"/>
      <c r="AF38697" s="74"/>
      <c r="BX38697" s="73"/>
      <c r="BY38697" s="74"/>
      <c r="BZ38697" s="74"/>
      <c r="CA38697" s="74"/>
      <c r="CF38697" s="79"/>
      <c r="CL38697" s="79"/>
    </row>
    <row r="38698" spans="30:90">
      <c r="AD38698" s="73"/>
      <c r="AE38698" s="74"/>
      <c r="AF38698" s="74"/>
      <c r="BX38698" s="73"/>
      <c r="BY38698" s="74"/>
      <c r="BZ38698" s="74"/>
      <c r="CA38698" s="74"/>
      <c r="CF38698" s="79"/>
      <c r="CL38698" s="79"/>
    </row>
    <row r="38699" spans="30:90">
      <c r="AD38699" s="73"/>
      <c r="AE38699" s="74"/>
      <c r="AF38699" s="74"/>
      <c r="BX38699" s="73"/>
      <c r="BY38699" s="74"/>
      <c r="BZ38699" s="74"/>
      <c r="CA38699" s="74"/>
      <c r="CF38699" s="79"/>
      <c r="CL38699" s="79"/>
    </row>
    <row r="38700" spans="30:90">
      <c r="AD38700" s="73"/>
      <c r="AE38700" s="74"/>
      <c r="AF38700" s="74"/>
      <c r="BX38700" s="73"/>
      <c r="BY38700" s="74"/>
      <c r="BZ38700" s="74"/>
      <c r="CA38700" s="74"/>
      <c r="CF38700" s="79"/>
      <c r="CL38700" s="79"/>
    </row>
    <row r="38701" spans="30:90">
      <c r="AD38701" s="73"/>
      <c r="AE38701" s="74"/>
      <c r="AF38701" s="74"/>
      <c r="BX38701" s="73"/>
      <c r="BY38701" s="74"/>
      <c r="BZ38701" s="74"/>
      <c r="CA38701" s="74"/>
      <c r="CF38701" s="79"/>
      <c r="CL38701" s="79"/>
    </row>
    <row r="38702" spans="30:90">
      <c r="AD38702" s="73"/>
      <c r="AE38702" s="74"/>
      <c r="AF38702" s="74"/>
      <c r="BX38702" s="73"/>
      <c r="BY38702" s="74"/>
      <c r="BZ38702" s="74"/>
      <c r="CA38702" s="74"/>
      <c r="CF38702" s="79"/>
      <c r="CL38702" s="79"/>
    </row>
    <row r="38703" spans="30:90">
      <c r="AD38703" s="73"/>
      <c r="AE38703" s="74"/>
      <c r="AF38703" s="74"/>
      <c r="BX38703" s="73"/>
      <c r="BY38703" s="74"/>
      <c r="BZ38703" s="74"/>
      <c r="CA38703" s="74"/>
      <c r="CF38703" s="79"/>
      <c r="CL38703" s="79"/>
    </row>
    <row r="38704" spans="30:90">
      <c r="AD38704" s="73"/>
      <c r="AE38704" s="74"/>
      <c r="AF38704" s="74"/>
      <c r="BX38704" s="73"/>
      <c r="BY38704" s="74"/>
      <c r="BZ38704" s="74"/>
      <c r="CA38704" s="74"/>
      <c r="CF38704" s="79"/>
      <c r="CL38704" s="79"/>
    </row>
    <row r="38705" spans="30:90">
      <c r="AD38705" s="73"/>
      <c r="AE38705" s="74"/>
      <c r="AF38705" s="74"/>
      <c r="BX38705" s="73"/>
      <c r="BY38705" s="74"/>
      <c r="BZ38705" s="74"/>
      <c r="CA38705" s="74"/>
      <c r="CF38705" s="79"/>
      <c r="CL38705" s="79"/>
    </row>
    <row r="38706" spans="30:90">
      <c r="AD38706" s="73"/>
      <c r="AE38706" s="74"/>
      <c r="AF38706" s="74"/>
      <c r="BX38706" s="73"/>
      <c r="BY38706" s="74"/>
      <c r="BZ38706" s="74"/>
      <c r="CA38706" s="74"/>
      <c r="CF38706" s="79"/>
      <c r="CL38706" s="79"/>
    </row>
    <row r="38707" spans="30:90">
      <c r="AD38707" s="73"/>
      <c r="AE38707" s="74"/>
      <c r="AF38707" s="74"/>
      <c r="BX38707" s="73"/>
      <c r="BY38707" s="74"/>
      <c r="BZ38707" s="74"/>
      <c r="CA38707" s="74"/>
      <c r="CF38707" s="79"/>
      <c r="CL38707" s="79"/>
    </row>
    <row r="38708" spans="30:90">
      <c r="AD38708" s="73"/>
      <c r="AE38708" s="74"/>
      <c r="AF38708" s="74"/>
      <c r="BX38708" s="73"/>
      <c r="BY38708" s="74"/>
      <c r="BZ38708" s="74"/>
      <c r="CA38708" s="74"/>
      <c r="CF38708" s="79"/>
      <c r="CL38708" s="79"/>
    </row>
    <row r="38709" spans="30:90">
      <c r="AD38709" s="73"/>
      <c r="AE38709" s="74"/>
      <c r="AF38709" s="74"/>
      <c r="BX38709" s="73"/>
      <c r="BY38709" s="74"/>
      <c r="BZ38709" s="74"/>
      <c r="CA38709" s="74"/>
      <c r="CF38709" s="79"/>
      <c r="CL38709" s="79"/>
    </row>
    <row r="38710" spans="30:90">
      <c r="AD38710" s="73"/>
      <c r="AE38710" s="74"/>
      <c r="AF38710" s="74"/>
      <c r="BX38710" s="73"/>
      <c r="BY38710" s="74"/>
      <c r="BZ38710" s="74"/>
      <c r="CA38710" s="74"/>
      <c r="CF38710" s="79"/>
      <c r="CL38710" s="79"/>
    </row>
    <row r="38711" spans="30:90">
      <c r="AD38711" s="73"/>
      <c r="AE38711" s="74"/>
      <c r="AF38711" s="74"/>
      <c r="BX38711" s="73"/>
      <c r="BY38711" s="74"/>
      <c r="BZ38711" s="74"/>
      <c r="CA38711" s="74"/>
      <c r="CF38711" s="79"/>
      <c r="CL38711" s="79"/>
    </row>
    <row r="38712" spans="30:90">
      <c r="AD38712" s="73"/>
      <c r="AE38712" s="74"/>
      <c r="AF38712" s="74"/>
      <c r="BX38712" s="73"/>
      <c r="BY38712" s="74"/>
      <c r="BZ38712" s="74"/>
      <c r="CA38712" s="74"/>
      <c r="CF38712" s="79"/>
      <c r="CL38712" s="79"/>
    </row>
    <row r="38713" spans="30:90">
      <c r="AD38713" s="73"/>
      <c r="AE38713" s="74"/>
      <c r="AF38713" s="74"/>
      <c r="BX38713" s="73"/>
      <c r="BY38713" s="74"/>
      <c r="BZ38713" s="74"/>
      <c r="CA38713" s="74"/>
      <c r="CF38713" s="79"/>
      <c r="CL38713" s="79"/>
    </row>
    <row r="38714" spans="30:90">
      <c r="AD38714" s="73"/>
      <c r="AE38714" s="74"/>
      <c r="AF38714" s="74"/>
      <c r="BX38714" s="73"/>
      <c r="BY38714" s="74"/>
      <c r="BZ38714" s="74"/>
      <c r="CA38714" s="74"/>
      <c r="CF38714" s="79"/>
      <c r="CL38714" s="79"/>
    </row>
    <row r="38715" spans="30:90">
      <c r="AD38715" s="73"/>
      <c r="AE38715" s="74"/>
      <c r="AF38715" s="74"/>
      <c r="BX38715" s="73"/>
      <c r="BY38715" s="74"/>
      <c r="BZ38715" s="74"/>
      <c r="CA38715" s="74"/>
      <c r="CF38715" s="79"/>
      <c r="CL38715" s="79"/>
    </row>
    <row r="38716" spans="30:90">
      <c r="AD38716" s="73"/>
      <c r="AE38716" s="74"/>
      <c r="AF38716" s="74"/>
      <c r="BX38716" s="73"/>
      <c r="BY38716" s="74"/>
      <c r="BZ38716" s="74"/>
      <c r="CA38716" s="74"/>
      <c r="CF38716" s="79"/>
      <c r="CL38716" s="79"/>
    </row>
    <row r="38717" spans="30:90">
      <c r="AD38717" s="73"/>
      <c r="AE38717" s="74"/>
      <c r="AF38717" s="74"/>
      <c r="BX38717" s="73"/>
      <c r="BY38717" s="74"/>
      <c r="BZ38717" s="74"/>
      <c r="CA38717" s="74"/>
      <c r="CF38717" s="79"/>
      <c r="CL38717" s="79"/>
    </row>
    <row r="38718" spans="30:90">
      <c r="AD38718" s="73"/>
      <c r="AE38718" s="74"/>
      <c r="AF38718" s="74"/>
      <c r="BX38718" s="73"/>
      <c r="BY38718" s="74"/>
      <c r="BZ38718" s="74"/>
      <c r="CA38718" s="74"/>
      <c r="CF38718" s="79"/>
      <c r="CL38718" s="79"/>
    </row>
    <row r="38719" spans="30:90">
      <c r="AD38719" s="73"/>
      <c r="AE38719" s="74"/>
      <c r="AF38719" s="74"/>
      <c r="BX38719" s="73"/>
      <c r="BY38719" s="74"/>
      <c r="BZ38719" s="74"/>
      <c r="CA38719" s="74"/>
      <c r="CF38719" s="79"/>
      <c r="CL38719" s="79"/>
    </row>
    <row r="38720" spans="30:90">
      <c r="AD38720" s="73"/>
      <c r="AE38720" s="74"/>
      <c r="AF38720" s="74"/>
      <c r="BX38720" s="73"/>
      <c r="BY38720" s="74"/>
      <c r="BZ38720" s="74"/>
      <c r="CA38720" s="74"/>
      <c r="CF38720" s="79"/>
      <c r="CL38720" s="79"/>
    </row>
    <row r="38721" spans="30:90">
      <c r="AD38721" s="73"/>
      <c r="AE38721" s="74"/>
      <c r="AF38721" s="74"/>
      <c r="BX38721" s="73"/>
      <c r="BY38721" s="74"/>
      <c r="BZ38721" s="74"/>
      <c r="CA38721" s="74"/>
      <c r="CF38721" s="79"/>
      <c r="CL38721" s="79"/>
    </row>
    <row r="38722" spans="30:90">
      <c r="AD38722" s="73"/>
      <c r="AE38722" s="74"/>
      <c r="AF38722" s="74"/>
      <c r="BX38722" s="73"/>
      <c r="BY38722" s="74"/>
      <c r="BZ38722" s="74"/>
      <c r="CA38722" s="74"/>
      <c r="CF38722" s="79"/>
      <c r="CL38722" s="79"/>
    </row>
    <row r="38723" spans="30:90">
      <c r="AD38723" s="73"/>
      <c r="AE38723" s="74"/>
      <c r="AF38723" s="74"/>
      <c r="BX38723" s="73"/>
      <c r="BY38723" s="74"/>
      <c r="BZ38723" s="74"/>
      <c r="CA38723" s="74"/>
      <c r="CF38723" s="79"/>
      <c r="CL38723" s="79"/>
    </row>
    <row r="38724" spans="30:90">
      <c r="AD38724" s="73"/>
      <c r="AE38724" s="74"/>
      <c r="AF38724" s="74"/>
      <c r="BX38724" s="73"/>
      <c r="BY38724" s="74"/>
      <c r="BZ38724" s="74"/>
      <c r="CA38724" s="74"/>
      <c r="CF38724" s="79"/>
      <c r="CL38724" s="79"/>
    </row>
    <row r="38725" spans="30:90">
      <c r="AD38725" s="73"/>
      <c r="AE38725" s="74"/>
      <c r="AF38725" s="74"/>
      <c r="BX38725" s="73"/>
      <c r="BY38725" s="74"/>
      <c r="BZ38725" s="74"/>
      <c r="CA38725" s="74"/>
      <c r="CF38725" s="79"/>
      <c r="CL38725" s="79"/>
    </row>
    <row r="38726" spans="30:90">
      <c r="AD38726" s="73"/>
      <c r="AE38726" s="74"/>
      <c r="AF38726" s="74"/>
      <c r="BX38726" s="73"/>
      <c r="BY38726" s="74"/>
      <c r="BZ38726" s="74"/>
      <c r="CA38726" s="74"/>
      <c r="CF38726" s="79"/>
      <c r="CL38726" s="79"/>
    </row>
    <row r="38727" spans="30:90">
      <c r="AD38727" s="73"/>
      <c r="AE38727" s="74"/>
      <c r="AF38727" s="74"/>
      <c r="BX38727" s="73"/>
      <c r="BY38727" s="74"/>
      <c r="BZ38727" s="74"/>
      <c r="CA38727" s="74"/>
      <c r="CF38727" s="79"/>
      <c r="CL38727" s="79"/>
    </row>
    <row r="38728" spans="30:90">
      <c r="AD38728" s="73"/>
      <c r="AE38728" s="74"/>
      <c r="AF38728" s="74"/>
      <c r="BX38728" s="73"/>
      <c r="BY38728" s="74"/>
      <c r="BZ38728" s="74"/>
      <c r="CA38728" s="74"/>
      <c r="CF38728" s="79"/>
      <c r="CL38728" s="79"/>
    </row>
    <row r="38729" spans="30:90">
      <c r="AD38729" s="73"/>
      <c r="AE38729" s="74"/>
      <c r="AF38729" s="74"/>
      <c r="BX38729" s="73"/>
      <c r="BY38729" s="74"/>
      <c r="BZ38729" s="74"/>
      <c r="CA38729" s="74"/>
      <c r="CF38729" s="79"/>
      <c r="CL38729" s="79"/>
    </row>
    <row r="38730" spans="30:90">
      <c r="AD38730" s="73"/>
      <c r="AE38730" s="74"/>
      <c r="AF38730" s="74"/>
      <c r="BX38730" s="73"/>
      <c r="BY38730" s="74"/>
      <c r="BZ38730" s="74"/>
      <c r="CA38730" s="74"/>
      <c r="CF38730" s="79"/>
      <c r="CL38730" s="79"/>
    </row>
    <row r="38731" spans="30:90">
      <c r="AD38731" s="73"/>
      <c r="AE38731" s="74"/>
      <c r="AF38731" s="74"/>
      <c r="BX38731" s="73"/>
      <c r="BY38731" s="74"/>
      <c r="BZ38731" s="74"/>
      <c r="CA38731" s="74"/>
      <c r="CF38731" s="79"/>
      <c r="CL38731" s="79"/>
    </row>
    <row r="38732" spans="30:90">
      <c r="AD38732" s="73"/>
      <c r="AE38732" s="74"/>
      <c r="AF38732" s="74"/>
      <c r="BX38732" s="73"/>
      <c r="BY38732" s="74"/>
      <c r="BZ38732" s="74"/>
      <c r="CA38732" s="74"/>
      <c r="CF38732" s="79"/>
      <c r="CL38732" s="79"/>
    </row>
    <row r="38733" spans="30:90">
      <c r="AD38733" s="73"/>
      <c r="AE38733" s="74"/>
      <c r="AF38733" s="74"/>
      <c r="BX38733" s="73"/>
      <c r="BY38733" s="74"/>
      <c r="BZ38733" s="74"/>
      <c r="CA38733" s="74"/>
      <c r="CF38733" s="79"/>
      <c r="CL38733" s="79"/>
    </row>
    <row r="38734" spans="30:90">
      <c r="AD38734" s="73"/>
      <c r="AE38734" s="74"/>
      <c r="AF38734" s="74"/>
      <c r="BX38734" s="73"/>
      <c r="BY38734" s="74"/>
      <c r="BZ38734" s="74"/>
      <c r="CA38734" s="74"/>
      <c r="CF38734" s="79"/>
      <c r="CL38734" s="79"/>
    </row>
    <row r="38735" spans="30:90">
      <c r="AD38735" s="73"/>
      <c r="AE38735" s="74"/>
      <c r="AF38735" s="74"/>
      <c r="BX38735" s="73"/>
      <c r="BY38735" s="74"/>
      <c r="BZ38735" s="74"/>
      <c r="CA38735" s="74"/>
      <c r="CF38735" s="79"/>
      <c r="CL38735" s="79"/>
    </row>
    <row r="38736" spans="30:90">
      <c r="AD38736" s="73"/>
      <c r="AE38736" s="74"/>
      <c r="AF38736" s="74"/>
      <c r="BX38736" s="73"/>
      <c r="BY38736" s="74"/>
      <c r="BZ38736" s="74"/>
      <c r="CA38736" s="74"/>
      <c r="CF38736" s="79"/>
      <c r="CL38736" s="79"/>
    </row>
    <row r="38737" spans="30:90">
      <c r="AD38737" s="73"/>
      <c r="AE38737" s="74"/>
      <c r="AF38737" s="74"/>
      <c r="BX38737" s="73"/>
      <c r="BY38737" s="74"/>
      <c r="BZ38737" s="74"/>
      <c r="CA38737" s="74"/>
      <c r="CF38737" s="79"/>
      <c r="CL38737" s="79"/>
    </row>
    <row r="38738" spans="30:90">
      <c r="AD38738" s="73"/>
      <c r="AE38738" s="74"/>
      <c r="AF38738" s="74"/>
      <c r="BX38738" s="73"/>
      <c r="BY38738" s="74"/>
      <c r="BZ38738" s="74"/>
      <c r="CA38738" s="74"/>
      <c r="CF38738" s="79"/>
      <c r="CL38738" s="79"/>
    </row>
    <row r="38739" spans="30:90">
      <c r="AD38739" s="73"/>
      <c r="AE38739" s="74"/>
      <c r="AF38739" s="74"/>
      <c r="BX38739" s="73"/>
      <c r="BY38739" s="74"/>
      <c r="BZ38739" s="74"/>
      <c r="CA38739" s="74"/>
      <c r="CF38739" s="79"/>
      <c r="CL38739" s="79"/>
    </row>
    <row r="38740" spans="30:90">
      <c r="AD38740" s="73"/>
      <c r="AE38740" s="74"/>
      <c r="AF38740" s="74"/>
      <c r="BX38740" s="73"/>
      <c r="BY38740" s="74"/>
      <c r="BZ38740" s="74"/>
      <c r="CA38740" s="74"/>
      <c r="CF38740" s="79"/>
      <c r="CL38740" s="79"/>
    </row>
    <row r="38741" spans="30:90">
      <c r="AD38741" s="73"/>
      <c r="AE38741" s="74"/>
      <c r="AF38741" s="74"/>
      <c r="BX38741" s="73"/>
      <c r="BY38741" s="74"/>
      <c r="BZ38741" s="74"/>
      <c r="CA38741" s="74"/>
      <c r="CF38741" s="79"/>
      <c r="CL38741" s="79"/>
    </row>
    <row r="38742" spans="30:90">
      <c r="AD38742" s="73"/>
      <c r="AE38742" s="74"/>
      <c r="AF38742" s="74"/>
      <c r="BX38742" s="73"/>
      <c r="BY38742" s="74"/>
      <c r="BZ38742" s="74"/>
      <c r="CA38742" s="74"/>
      <c r="CF38742" s="79"/>
      <c r="CL38742" s="79"/>
    </row>
    <row r="38743" spans="30:90">
      <c r="AD38743" s="73"/>
      <c r="AE38743" s="74"/>
      <c r="AF38743" s="74"/>
      <c r="BX38743" s="73"/>
      <c r="BY38743" s="74"/>
      <c r="BZ38743" s="74"/>
      <c r="CA38743" s="74"/>
      <c r="CF38743" s="79"/>
      <c r="CL38743" s="79"/>
    </row>
    <row r="38744" spans="30:90">
      <c r="AD38744" s="73"/>
      <c r="AE38744" s="74"/>
      <c r="AF38744" s="74"/>
      <c r="BX38744" s="73"/>
      <c r="BY38744" s="74"/>
      <c r="BZ38744" s="74"/>
      <c r="CA38744" s="74"/>
      <c r="CF38744" s="79"/>
      <c r="CL38744" s="79"/>
    </row>
    <row r="38745" spans="30:90">
      <c r="AD38745" s="73"/>
      <c r="AE38745" s="74"/>
      <c r="AF38745" s="74"/>
      <c r="BX38745" s="73"/>
      <c r="BY38745" s="74"/>
      <c r="BZ38745" s="74"/>
      <c r="CA38745" s="74"/>
      <c r="CF38745" s="79"/>
      <c r="CL38745" s="79"/>
    </row>
    <row r="38746" spans="30:90">
      <c r="AD38746" s="73"/>
      <c r="AE38746" s="74"/>
      <c r="AF38746" s="74"/>
      <c r="BX38746" s="73"/>
      <c r="BY38746" s="74"/>
      <c r="BZ38746" s="74"/>
      <c r="CA38746" s="74"/>
      <c r="CF38746" s="79"/>
      <c r="CL38746" s="79"/>
    </row>
    <row r="38747" spans="30:90">
      <c r="AD38747" s="73"/>
      <c r="AE38747" s="74"/>
      <c r="AF38747" s="74"/>
      <c r="BX38747" s="73"/>
      <c r="BY38747" s="74"/>
      <c r="BZ38747" s="74"/>
      <c r="CA38747" s="74"/>
      <c r="CF38747" s="79"/>
      <c r="CL38747" s="79"/>
    </row>
    <row r="38748" spans="30:90">
      <c r="AD38748" s="73"/>
      <c r="AE38748" s="74"/>
      <c r="AF38748" s="74"/>
      <c r="BX38748" s="73"/>
      <c r="BY38748" s="74"/>
      <c r="BZ38748" s="74"/>
      <c r="CA38748" s="74"/>
      <c r="CF38748" s="79"/>
      <c r="CL38748" s="79"/>
    </row>
    <row r="38749" spans="30:90">
      <c r="AD38749" s="73"/>
      <c r="AE38749" s="74"/>
      <c r="AF38749" s="74"/>
      <c r="BX38749" s="73"/>
      <c r="BY38749" s="74"/>
      <c r="BZ38749" s="74"/>
      <c r="CA38749" s="74"/>
      <c r="CF38749" s="79"/>
      <c r="CL38749" s="79"/>
    </row>
    <row r="38750" spans="30:90">
      <c r="AD38750" s="73"/>
      <c r="AE38750" s="74"/>
      <c r="AF38750" s="74"/>
      <c r="BX38750" s="73"/>
      <c r="BY38750" s="74"/>
      <c r="BZ38750" s="74"/>
      <c r="CA38750" s="74"/>
      <c r="CF38750" s="79"/>
      <c r="CL38750" s="79"/>
    </row>
    <row r="38751" spans="30:90">
      <c r="AD38751" s="73"/>
      <c r="AE38751" s="74"/>
      <c r="AF38751" s="74"/>
      <c r="BX38751" s="73"/>
      <c r="BY38751" s="74"/>
      <c r="BZ38751" s="74"/>
      <c r="CA38751" s="74"/>
      <c r="CF38751" s="79"/>
      <c r="CL38751" s="79"/>
    </row>
    <row r="38752" spans="30:90">
      <c r="AD38752" s="73"/>
      <c r="AE38752" s="74"/>
      <c r="AF38752" s="74"/>
      <c r="BX38752" s="73"/>
      <c r="BY38752" s="74"/>
      <c r="BZ38752" s="74"/>
      <c r="CA38752" s="74"/>
      <c r="CF38752" s="79"/>
      <c r="CL38752" s="79"/>
    </row>
    <row r="38753" spans="30:90">
      <c r="AD38753" s="73"/>
      <c r="AE38753" s="74"/>
      <c r="AF38753" s="74"/>
      <c r="BX38753" s="73"/>
      <c r="BY38753" s="74"/>
      <c r="BZ38753" s="74"/>
      <c r="CA38753" s="74"/>
      <c r="CF38753" s="79"/>
      <c r="CL38753" s="79"/>
    </row>
    <row r="38754" spans="30:90">
      <c r="AD38754" s="73"/>
      <c r="AE38754" s="74"/>
      <c r="AF38754" s="74"/>
      <c r="BX38754" s="73"/>
      <c r="BY38754" s="74"/>
      <c r="BZ38754" s="74"/>
      <c r="CA38754" s="74"/>
      <c r="CF38754" s="79"/>
      <c r="CL38754" s="79"/>
    </row>
    <row r="38755" spans="30:90">
      <c r="AD38755" s="73"/>
      <c r="AE38755" s="74"/>
      <c r="AF38755" s="74"/>
      <c r="BX38755" s="73"/>
      <c r="BY38755" s="74"/>
      <c r="BZ38755" s="74"/>
      <c r="CA38755" s="74"/>
      <c r="CF38755" s="79"/>
      <c r="CL38755" s="79"/>
    </row>
    <row r="38756" spans="30:90">
      <c r="AD38756" s="73"/>
      <c r="AE38756" s="74"/>
      <c r="AF38756" s="74"/>
      <c r="BX38756" s="73"/>
      <c r="BY38756" s="74"/>
      <c r="BZ38756" s="74"/>
      <c r="CA38756" s="74"/>
      <c r="CF38756" s="79"/>
      <c r="CL38756" s="79"/>
    </row>
    <row r="38757" spans="30:90">
      <c r="AD38757" s="73"/>
      <c r="AE38757" s="74"/>
      <c r="AF38757" s="74"/>
      <c r="BX38757" s="73"/>
      <c r="BY38757" s="74"/>
      <c r="BZ38757" s="74"/>
      <c r="CA38757" s="74"/>
      <c r="CF38757" s="79"/>
      <c r="CL38757" s="79"/>
    </row>
    <row r="38758" spans="30:90">
      <c r="AD38758" s="73"/>
      <c r="AE38758" s="74"/>
      <c r="AF38758" s="74"/>
      <c r="BX38758" s="73"/>
      <c r="BY38758" s="74"/>
      <c r="BZ38758" s="74"/>
      <c r="CA38758" s="74"/>
      <c r="CF38758" s="79"/>
      <c r="CL38758" s="79"/>
    </row>
    <row r="38759" spans="30:90">
      <c r="AD38759" s="73"/>
      <c r="AE38759" s="74"/>
      <c r="AF38759" s="74"/>
      <c r="BX38759" s="73"/>
      <c r="BY38759" s="74"/>
      <c r="BZ38759" s="74"/>
      <c r="CA38759" s="74"/>
      <c r="CF38759" s="79"/>
      <c r="CL38759" s="79"/>
    </row>
    <row r="38760" spans="30:90">
      <c r="AD38760" s="73"/>
      <c r="AE38760" s="74"/>
      <c r="AF38760" s="74"/>
      <c r="BX38760" s="73"/>
      <c r="BY38760" s="74"/>
      <c r="BZ38760" s="74"/>
      <c r="CA38760" s="74"/>
      <c r="CF38760" s="79"/>
      <c r="CL38760" s="79"/>
    </row>
    <row r="38761" spans="30:90">
      <c r="AD38761" s="73"/>
      <c r="AE38761" s="74"/>
      <c r="AF38761" s="74"/>
      <c r="BX38761" s="73"/>
      <c r="BY38761" s="74"/>
      <c r="BZ38761" s="74"/>
      <c r="CA38761" s="74"/>
      <c r="CF38761" s="79"/>
      <c r="CL38761" s="79"/>
    </row>
    <row r="38762" spans="30:90">
      <c r="AD38762" s="73"/>
      <c r="AE38762" s="74"/>
      <c r="AF38762" s="74"/>
      <c r="BX38762" s="73"/>
      <c r="BY38762" s="74"/>
      <c r="BZ38762" s="74"/>
      <c r="CA38762" s="74"/>
      <c r="CF38762" s="79"/>
      <c r="CL38762" s="79"/>
    </row>
    <row r="38763" spans="30:90">
      <c r="AD38763" s="73"/>
      <c r="AE38763" s="74"/>
      <c r="AF38763" s="74"/>
      <c r="BX38763" s="73"/>
      <c r="BY38763" s="74"/>
      <c r="BZ38763" s="74"/>
      <c r="CA38763" s="74"/>
      <c r="CF38763" s="79"/>
      <c r="CL38763" s="79"/>
    </row>
    <row r="38764" spans="30:90">
      <c r="AD38764" s="73"/>
      <c r="AE38764" s="74"/>
      <c r="AF38764" s="74"/>
      <c r="BX38764" s="73"/>
      <c r="BY38764" s="74"/>
      <c r="BZ38764" s="74"/>
      <c r="CA38764" s="74"/>
      <c r="CF38764" s="79"/>
      <c r="CL38764" s="79"/>
    </row>
    <row r="38765" spans="30:90">
      <c r="AD38765" s="73"/>
      <c r="AE38765" s="74"/>
      <c r="AF38765" s="74"/>
      <c r="BX38765" s="73"/>
      <c r="BY38765" s="74"/>
      <c r="BZ38765" s="74"/>
      <c r="CA38765" s="74"/>
      <c r="CF38765" s="79"/>
      <c r="CL38765" s="79"/>
    </row>
    <row r="38766" spans="30:90">
      <c r="AD38766" s="73"/>
      <c r="AE38766" s="74"/>
      <c r="AF38766" s="74"/>
      <c r="BX38766" s="73"/>
      <c r="BY38766" s="74"/>
      <c r="BZ38766" s="74"/>
      <c r="CA38766" s="74"/>
      <c r="CF38766" s="79"/>
      <c r="CL38766" s="79"/>
    </row>
    <row r="38767" spans="30:90">
      <c r="AD38767" s="73"/>
      <c r="AE38767" s="74"/>
      <c r="AF38767" s="74"/>
      <c r="BX38767" s="73"/>
      <c r="BY38767" s="74"/>
      <c r="BZ38767" s="74"/>
      <c r="CA38767" s="74"/>
      <c r="CF38767" s="79"/>
      <c r="CL38767" s="79"/>
    </row>
    <row r="38768" spans="30:90">
      <c r="AD38768" s="73"/>
      <c r="AE38768" s="74"/>
      <c r="AF38768" s="74"/>
      <c r="BX38768" s="73"/>
      <c r="BY38768" s="74"/>
      <c r="BZ38768" s="74"/>
      <c r="CA38768" s="74"/>
      <c r="CF38768" s="79"/>
      <c r="CL38768" s="79"/>
    </row>
    <row r="38769" spans="30:90">
      <c r="AD38769" s="73"/>
      <c r="AE38769" s="74"/>
      <c r="AF38769" s="74"/>
      <c r="BX38769" s="73"/>
      <c r="BY38769" s="74"/>
      <c r="BZ38769" s="74"/>
      <c r="CA38769" s="74"/>
      <c r="CF38769" s="79"/>
      <c r="CL38769" s="79"/>
    </row>
    <row r="38770" spans="30:90">
      <c r="AD38770" s="73"/>
      <c r="AE38770" s="74"/>
      <c r="AF38770" s="74"/>
      <c r="BX38770" s="73"/>
      <c r="BY38770" s="74"/>
      <c r="BZ38770" s="74"/>
      <c r="CA38770" s="74"/>
      <c r="CF38770" s="79"/>
      <c r="CL38770" s="79"/>
    </row>
    <row r="38771" spans="30:90">
      <c r="AD38771" s="73"/>
      <c r="AE38771" s="74"/>
      <c r="AF38771" s="74"/>
      <c r="BX38771" s="73"/>
      <c r="BY38771" s="74"/>
      <c r="BZ38771" s="74"/>
      <c r="CA38771" s="74"/>
      <c r="CF38771" s="79"/>
      <c r="CL38771" s="79"/>
    </row>
    <row r="38772" spans="30:90">
      <c r="AD38772" s="73"/>
      <c r="AE38772" s="74"/>
      <c r="AF38772" s="74"/>
      <c r="BX38772" s="73"/>
      <c r="BY38772" s="74"/>
      <c r="BZ38772" s="74"/>
      <c r="CA38772" s="74"/>
      <c r="CF38772" s="79"/>
      <c r="CL38772" s="79"/>
    </row>
    <row r="38773" spans="30:90">
      <c r="AD38773" s="73"/>
      <c r="AE38773" s="74"/>
      <c r="AF38773" s="74"/>
      <c r="BX38773" s="73"/>
      <c r="BY38773" s="74"/>
      <c r="BZ38773" s="74"/>
      <c r="CA38773" s="74"/>
      <c r="CF38773" s="79"/>
      <c r="CL38773" s="79"/>
    </row>
    <row r="38774" spans="30:90">
      <c r="AD38774" s="73"/>
      <c r="AE38774" s="74"/>
      <c r="AF38774" s="74"/>
      <c r="BX38774" s="73"/>
      <c r="BY38774" s="74"/>
      <c r="BZ38774" s="74"/>
      <c r="CA38774" s="74"/>
      <c r="CF38774" s="79"/>
      <c r="CL38774" s="79"/>
    </row>
    <row r="38775" spans="30:90">
      <c r="AD38775" s="73"/>
      <c r="AE38775" s="74"/>
      <c r="AF38775" s="74"/>
      <c r="BX38775" s="73"/>
      <c r="BY38775" s="74"/>
      <c r="BZ38775" s="74"/>
      <c r="CA38775" s="74"/>
      <c r="CF38775" s="79"/>
      <c r="CL38775" s="79"/>
    </row>
    <row r="38776" spans="30:90">
      <c r="AD38776" s="73"/>
      <c r="AE38776" s="74"/>
      <c r="AF38776" s="74"/>
      <c r="BX38776" s="73"/>
      <c r="BY38776" s="74"/>
      <c r="BZ38776" s="74"/>
      <c r="CA38776" s="74"/>
      <c r="CF38776" s="79"/>
      <c r="CL38776" s="79"/>
    </row>
    <row r="38777" spans="30:90">
      <c r="AD38777" s="73"/>
      <c r="AE38777" s="74"/>
      <c r="AF38777" s="74"/>
      <c r="BX38777" s="73"/>
      <c r="BY38777" s="74"/>
      <c r="BZ38777" s="74"/>
      <c r="CA38777" s="74"/>
      <c r="CF38777" s="79"/>
      <c r="CL38777" s="79"/>
    </row>
    <row r="38778" spans="30:90">
      <c r="AD38778" s="73"/>
      <c r="AE38778" s="74"/>
      <c r="AF38778" s="74"/>
      <c r="BX38778" s="73"/>
      <c r="BY38778" s="74"/>
      <c r="BZ38778" s="74"/>
      <c r="CA38778" s="74"/>
      <c r="CF38778" s="79"/>
      <c r="CL38778" s="79"/>
    </row>
    <row r="38779" spans="30:90">
      <c r="AD38779" s="73"/>
      <c r="AE38779" s="74"/>
      <c r="AF38779" s="74"/>
      <c r="BX38779" s="73"/>
      <c r="BY38779" s="74"/>
      <c r="BZ38779" s="74"/>
      <c r="CA38779" s="74"/>
      <c r="CF38779" s="79"/>
      <c r="CL38779" s="79"/>
    </row>
    <row r="38780" spans="30:90">
      <c r="AD38780" s="73"/>
      <c r="AE38780" s="74"/>
      <c r="AF38780" s="74"/>
      <c r="BX38780" s="73"/>
      <c r="BY38780" s="74"/>
      <c r="BZ38780" s="74"/>
      <c r="CA38780" s="74"/>
      <c r="CF38780" s="79"/>
      <c r="CL38780" s="79"/>
    </row>
    <row r="38781" spans="30:90">
      <c r="AD38781" s="73"/>
      <c r="AE38781" s="74"/>
      <c r="AF38781" s="74"/>
      <c r="BX38781" s="73"/>
      <c r="BY38781" s="74"/>
      <c r="BZ38781" s="74"/>
      <c r="CA38781" s="74"/>
      <c r="CF38781" s="79"/>
      <c r="CL38781" s="79"/>
    </row>
    <row r="38782" spans="30:90">
      <c r="AD38782" s="73"/>
      <c r="AE38782" s="74"/>
      <c r="AF38782" s="74"/>
      <c r="BX38782" s="73"/>
      <c r="BY38782" s="74"/>
      <c r="BZ38782" s="74"/>
      <c r="CA38782" s="74"/>
      <c r="CF38782" s="79"/>
      <c r="CL38782" s="79"/>
    </row>
    <row r="38783" spans="30:90">
      <c r="AD38783" s="73"/>
      <c r="AE38783" s="74"/>
      <c r="AF38783" s="74"/>
      <c r="BX38783" s="73"/>
      <c r="BY38783" s="74"/>
      <c r="BZ38783" s="74"/>
      <c r="CA38783" s="74"/>
      <c r="CF38783" s="79"/>
      <c r="CL38783" s="79"/>
    </row>
    <row r="38784" spans="30:90">
      <c r="AD38784" s="73"/>
      <c r="AE38784" s="74"/>
      <c r="AF38784" s="74"/>
      <c r="BX38784" s="73"/>
      <c r="BY38784" s="74"/>
      <c r="BZ38784" s="74"/>
      <c r="CA38784" s="74"/>
      <c r="CF38784" s="79"/>
      <c r="CL38784" s="79"/>
    </row>
    <row r="38785" spans="30:90">
      <c r="AD38785" s="73"/>
      <c r="AE38785" s="74"/>
      <c r="AF38785" s="74"/>
      <c r="BX38785" s="73"/>
      <c r="BY38785" s="74"/>
      <c r="BZ38785" s="74"/>
      <c r="CA38785" s="74"/>
      <c r="CF38785" s="79"/>
      <c r="CL38785" s="79"/>
    </row>
    <row r="38786" spans="30:90">
      <c r="AD38786" s="73"/>
      <c r="AE38786" s="74"/>
      <c r="AF38786" s="74"/>
      <c r="BX38786" s="73"/>
      <c r="BY38786" s="74"/>
      <c r="BZ38786" s="74"/>
      <c r="CA38786" s="74"/>
      <c r="CF38786" s="79"/>
      <c r="CL38786" s="79"/>
    </row>
    <row r="38787" spans="30:90">
      <c r="AD38787" s="73"/>
      <c r="AE38787" s="74"/>
      <c r="AF38787" s="74"/>
      <c r="BX38787" s="73"/>
      <c r="BY38787" s="74"/>
      <c r="BZ38787" s="74"/>
      <c r="CA38787" s="74"/>
      <c r="CF38787" s="79"/>
      <c r="CL38787" s="79"/>
    </row>
    <row r="38788" spans="30:90">
      <c r="AD38788" s="73"/>
      <c r="AE38788" s="74"/>
      <c r="AF38788" s="74"/>
      <c r="BX38788" s="73"/>
      <c r="BY38788" s="74"/>
      <c r="BZ38788" s="74"/>
      <c r="CA38788" s="74"/>
      <c r="CF38788" s="79"/>
      <c r="CL38788" s="79"/>
    </row>
    <row r="38789" spans="30:90">
      <c r="AD38789" s="73"/>
      <c r="AE38789" s="74"/>
      <c r="AF38789" s="74"/>
      <c r="BX38789" s="73"/>
      <c r="BY38789" s="74"/>
      <c r="BZ38789" s="74"/>
      <c r="CA38789" s="74"/>
      <c r="CF38789" s="79"/>
      <c r="CL38789" s="79"/>
    </row>
    <row r="38790" spans="30:90">
      <c r="AD38790" s="73"/>
      <c r="AE38790" s="74"/>
      <c r="AF38790" s="74"/>
      <c r="BX38790" s="73"/>
      <c r="BY38790" s="74"/>
      <c r="BZ38790" s="74"/>
      <c r="CA38790" s="74"/>
      <c r="CF38790" s="79"/>
      <c r="CL38790" s="79"/>
    </row>
    <row r="38791" spans="30:90">
      <c r="AD38791" s="73"/>
      <c r="AE38791" s="74"/>
      <c r="AF38791" s="74"/>
      <c r="BX38791" s="73"/>
      <c r="BY38791" s="74"/>
      <c r="BZ38791" s="74"/>
      <c r="CA38791" s="74"/>
      <c r="CF38791" s="79"/>
      <c r="CL38791" s="79"/>
    </row>
    <row r="38792" spans="30:90">
      <c r="AD38792" s="73"/>
      <c r="AE38792" s="74"/>
      <c r="AF38792" s="74"/>
      <c r="BX38792" s="73"/>
      <c r="BY38792" s="74"/>
      <c r="BZ38792" s="74"/>
      <c r="CA38792" s="74"/>
      <c r="CF38792" s="79"/>
      <c r="CL38792" s="79"/>
    </row>
    <row r="38793" spans="30:90">
      <c r="AD38793" s="73"/>
      <c r="AE38793" s="74"/>
      <c r="AF38793" s="74"/>
      <c r="BX38793" s="73"/>
      <c r="BY38793" s="74"/>
      <c r="BZ38793" s="74"/>
      <c r="CA38793" s="74"/>
      <c r="CF38793" s="79"/>
      <c r="CL38793" s="79"/>
    </row>
    <row r="38794" spans="30:90">
      <c r="AD38794" s="73"/>
      <c r="AE38794" s="74"/>
      <c r="AF38794" s="74"/>
      <c r="BX38794" s="73"/>
      <c r="BY38794" s="74"/>
      <c r="BZ38794" s="74"/>
      <c r="CA38794" s="74"/>
      <c r="CF38794" s="79"/>
      <c r="CL38794" s="79"/>
    </row>
    <row r="38795" spans="30:90">
      <c r="AD38795" s="73"/>
      <c r="AE38795" s="74"/>
      <c r="AF38795" s="74"/>
      <c r="BX38795" s="73"/>
      <c r="BY38795" s="74"/>
      <c r="BZ38795" s="74"/>
      <c r="CA38795" s="74"/>
      <c r="CF38795" s="79"/>
      <c r="CL38795" s="79"/>
    </row>
    <row r="38796" spans="30:90">
      <c r="AD38796" s="73"/>
      <c r="AE38796" s="74"/>
      <c r="AF38796" s="74"/>
      <c r="BX38796" s="73"/>
      <c r="BY38796" s="74"/>
      <c r="BZ38796" s="74"/>
      <c r="CA38796" s="74"/>
      <c r="CF38796" s="79"/>
      <c r="CL38796" s="79"/>
    </row>
    <row r="38797" spans="30:90">
      <c r="AD38797" s="73"/>
      <c r="AE38797" s="74"/>
      <c r="AF38797" s="74"/>
      <c r="BX38797" s="73"/>
      <c r="BY38797" s="74"/>
      <c r="BZ38797" s="74"/>
      <c r="CA38797" s="74"/>
      <c r="CF38797" s="79"/>
      <c r="CL38797" s="79"/>
    </row>
    <row r="38798" spans="30:90">
      <c r="AD38798" s="73"/>
      <c r="AE38798" s="74"/>
      <c r="AF38798" s="74"/>
      <c r="BX38798" s="73"/>
      <c r="BY38798" s="74"/>
      <c r="BZ38798" s="74"/>
      <c r="CA38798" s="74"/>
      <c r="CF38798" s="79"/>
      <c r="CL38798" s="79"/>
    </row>
    <row r="38799" spans="30:90">
      <c r="AD38799" s="73"/>
      <c r="AE38799" s="74"/>
      <c r="AF38799" s="74"/>
      <c r="BX38799" s="73"/>
      <c r="BY38799" s="74"/>
      <c r="BZ38799" s="74"/>
      <c r="CA38799" s="74"/>
      <c r="CF38799" s="79"/>
      <c r="CL38799" s="79"/>
    </row>
    <row r="38800" spans="30:90">
      <c r="AD38800" s="73"/>
      <c r="AE38800" s="74"/>
      <c r="AF38800" s="74"/>
      <c r="BX38800" s="73"/>
      <c r="BY38800" s="74"/>
      <c r="BZ38800" s="74"/>
      <c r="CA38800" s="74"/>
      <c r="CF38800" s="79"/>
      <c r="CL38800" s="79"/>
    </row>
    <row r="38801" spans="30:90">
      <c r="AD38801" s="73"/>
      <c r="AE38801" s="74"/>
      <c r="AF38801" s="74"/>
      <c r="BX38801" s="73"/>
      <c r="BY38801" s="74"/>
      <c r="BZ38801" s="74"/>
      <c r="CA38801" s="74"/>
      <c r="CF38801" s="79"/>
      <c r="CL38801" s="79"/>
    </row>
    <row r="38802" spans="30:90">
      <c r="AD38802" s="73"/>
      <c r="AE38802" s="74"/>
      <c r="AF38802" s="74"/>
      <c r="BX38802" s="73"/>
      <c r="BY38802" s="74"/>
      <c r="BZ38802" s="74"/>
      <c r="CA38802" s="74"/>
      <c r="CF38802" s="79"/>
      <c r="CL38802" s="79"/>
    </row>
    <row r="38803" spans="30:90">
      <c r="AD38803" s="73"/>
      <c r="AE38803" s="74"/>
      <c r="AF38803" s="74"/>
      <c r="BX38803" s="73"/>
      <c r="BY38803" s="74"/>
      <c r="BZ38803" s="74"/>
      <c r="CA38803" s="74"/>
      <c r="CF38803" s="79"/>
      <c r="CL38803" s="79"/>
    </row>
    <row r="38804" spans="30:90">
      <c r="AD38804" s="73"/>
      <c r="AE38804" s="74"/>
      <c r="AF38804" s="74"/>
      <c r="BX38804" s="73"/>
      <c r="BY38804" s="74"/>
      <c r="BZ38804" s="74"/>
      <c r="CA38804" s="74"/>
      <c r="CF38804" s="79"/>
      <c r="CL38804" s="79"/>
    </row>
    <row r="38805" spans="30:90">
      <c r="AD38805" s="73"/>
      <c r="AE38805" s="74"/>
      <c r="AF38805" s="74"/>
      <c r="BX38805" s="73"/>
      <c r="BY38805" s="74"/>
      <c r="BZ38805" s="74"/>
      <c r="CA38805" s="74"/>
      <c r="CF38805" s="79"/>
      <c r="CL38805" s="79"/>
    </row>
    <row r="38806" spans="30:90">
      <c r="AD38806" s="73"/>
      <c r="AE38806" s="74"/>
      <c r="AF38806" s="74"/>
      <c r="BX38806" s="73"/>
      <c r="BY38806" s="74"/>
      <c r="BZ38806" s="74"/>
      <c r="CA38806" s="74"/>
      <c r="CF38806" s="79"/>
      <c r="CL38806" s="79"/>
    </row>
    <row r="38807" spans="30:90">
      <c r="AD38807" s="73"/>
      <c r="AE38807" s="74"/>
      <c r="AF38807" s="74"/>
      <c r="BX38807" s="73"/>
      <c r="BY38807" s="74"/>
      <c r="BZ38807" s="74"/>
      <c r="CA38807" s="74"/>
      <c r="CF38807" s="79"/>
      <c r="CL38807" s="79"/>
    </row>
    <row r="38808" spans="30:90">
      <c r="AD38808" s="73"/>
      <c r="AE38808" s="74"/>
      <c r="AF38808" s="74"/>
      <c r="BX38808" s="73"/>
      <c r="BY38808" s="74"/>
      <c r="BZ38808" s="74"/>
      <c r="CA38808" s="74"/>
      <c r="CF38808" s="79"/>
      <c r="CL38808" s="79"/>
    </row>
    <row r="38809" spans="30:90">
      <c r="AD38809" s="73"/>
      <c r="AE38809" s="74"/>
      <c r="AF38809" s="74"/>
      <c r="BX38809" s="73"/>
      <c r="BY38809" s="74"/>
      <c r="BZ38809" s="74"/>
      <c r="CA38809" s="74"/>
      <c r="CF38809" s="79"/>
      <c r="CL38809" s="79"/>
    </row>
    <row r="38810" spans="30:90">
      <c r="AD38810" s="73"/>
      <c r="AE38810" s="74"/>
      <c r="AF38810" s="74"/>
      <c r="BX38810" s="73"/>
      <c r="BY38810" s="74"/>
      <c r="BZ38810" s="74"/>
      <c r="CA38810" s="74"/>
      <c r="CF38810" s="79"/>
      <c r="CL38810" s="79"/>
    </row>
    <row r="38811" spans="30:90">
      <c r="AD38811" s="73"/>
      <c r="AE38811" s="74"/>
      <c r="AF38811" s="74"/>
      <c r="BX38811" s="73"/>
      <c r="BY38811" s="74"/>
      <c r="BZ38811" s="74"/>
      <c r="CA38811" s="74"/>
      <c r="CF38811" s="79"/>
      <c r="CL38811" s="79"/>
    </row>
    <row r="38812" spans="30:90">
      <c r="AD38812" s="73"/>
      <c r="AE38812" s="74"/>
      <c r="AF38812" s="74"/>
      <c r="BX38812" s="73"/>
      <c r="BY38812" s="74"/>
      <c r="BZ38812" s="74"/>
      <c r="CA38812" s="74"/>
      <c r="CF38812" s="79"/>
      <c r="CL38812" s="79"/>
    </row>
    <row r="38813" spans="30:90">
      <c r="AD38813" s="73"/>
      <c r="AE38813" s="74"/>
      <c r="AF38813" s="74"/>
      <c r="BX38813" s="73"/>
      <c r="BY38813" s="74"/>
      <c r="BZ38813" s="74"/>
      <c r="CA38813" s="74"/>
      <c r="CF38813" s="79"/>
      <c r="CL38813" s="79"/>
    </row>
    <row r="38814" spans="30:90">
      <c r="AD38814" s="73"/>
      <c r="AE38814" s="74"/>
      <c r="AF38814" s="74"/>
      <c r="BX38814" s="73"/>
      <c r="BY38814" s="74"/>
      <c r="BZ38814" s="74"/>
      <c r="CA38814" s="74"/>
      <c r="CF38814" s="79"/>
      <c r="CL38814" s="79"/>
    </row>
    <row r="38815" spans="30:90">
      <c r="AD38815" s="73"/>
      <c r="AE38815" s="74"/>
      <c r="AF38815" s="74"/>
      <c r="BX38815" s="73"/>
      <c r="BY38815" s="74"/>
      <c r="BZ38815" s="74"/>
      <c r="CA38815" s="74"/>
      <c r="CF38815" s="79"/>
      <c r="CL38815" s="79"/>
    </row>
    <row r="38816" spans="30:90">
      <c r="AD38816" s="73"/>
      <c r="AE38816" s="74"/>
      <c r="AF38816" s="74"/>
      <c r="BX38816" s="73"/>
      <c r="BY38816" s="74"/>
      <c r="BZ38816" s="74"/>
      <c r="CA38816" s="74"/>
      <c r="CF38816" s="79"/>
      <c r="CL38816" s="79"/>
    </row>
    <row r="38817" spans="30:90">
      <c r="AD38817" s="73"/>
      <c r="AE38817" s="74"/>
      <c r="AF38817" s="74"/>
      <c r="BX38817" s="73"/>
      <c r="BY38817" s="74"/>
      <c r="BZ38817" s="74"/>
      <c r="CA38817" s="74"/>
      <c r="CF38817" s="79"/>
      <c r="CL38817" s="79"/>
    </row>
    <row r="38818" spans="30:90">
      <c r="AD38818" s="73"/>
      <c r="AE38818" s="74"/>
      <c r="AF38818" s="74"/>
      <c r="BX38818" s="73"/>
      <c r="BY38818" s="74"/>
      <c r="BZ38818" s="74"/>
      <c r="CA38818" s="74"/>
      <c r="CF38818" s="79"/>
      <c r="CL38818" s="79"/>
    </row>
    <row r="38819" spans="30:90">
      <c r="AD38819" s="73"/>
      <c r="AE38819" s="74"/>
      <c r="AF38819" s="74"/>
      <c r="BX38819" s="73"/>
      <c r="BY38819" s="74"/>
      <c r="BZ38819" s="74"/>
      <c r="CA38819" s="74"/>
      <c r="CF38819" s="79"/>
      <c r="CL38819" s="79"/>
    </row>
    <row r="38820" spans="30:90">
      <c r="AD38820" s="73"/>
      <c r="AE38820" s="74"/>
      <c r="AF38820" s="74"/>
      <c r="BX38820" s="73"/>
      <c r="BY38820" s="74"/>
      <c r="BZ38820" s="74"/>
      <c r="CA38820" s="74"/>
      <c r="CF38820" s="79"/>
      <c r="CL38820" s="79"/>
    </row>
    <row r="38821" spans="30:90">
      <c r="AD38821" s="73"/>
      <c r="AE38821" s="74"/>
      <c r="AF38821" s="74"/>
      <c r="BX38821" s="73"/>
      <c r="BY38821" s="74"/>
      <c r="BZ38821" s="74"/>
      <c r="CA38821" s="74"/>
      <c r="CF38821" s="79"/>
      <c r="CL38821" s="79"/>
    </row>
    <row r="38822" spans="30:90">
      <c r="AD38822" s="73"/>
      <c r="AE38822" s="74"/>
      <c r="AF38822" s="74"/>
      <c r="BX38822" s="73"/>
      <c r="BY38822" s="74"/>
      <c r="BZ38822" s="74"/>
      <c r="CA38822" s="74"/>
      <c r="CF38822" s="79"/>
      <c r="CL38822" s="79"/>
    </row>
    <row r="38823" spans="30:90">
      <c r="AD38823" s="73"/>
      <c r="AE38823" s="74"/>
      <c r="AF38823" s="74"/>
      <c r="BX38823" s="73"/>
      <c r="BY38823" s="74"/>
      <c r="BZ38823" s="74"/>
      <c r="CA38823" s="74"/>
      <c r="CF38823" s="79"/>
      <c r="CL38823" s="79"/>
    </row>
    <row r="38824" spans="30:90">
      <c r="AD38824" s="73"/>
      <c r="AE38824" s="74"/>
      <c r="AF38824" s="74"/>
      <c r="BX38824" s="73"/>
      <c r="BY38824" s="74"/>
      <c r="BZ38824" s="74"/>
      <c r="CA38824" s="74"/>
      <c r="CF38824" s="79"/>
      <c r="CL38824" s="79"/>
    </row>
    <row r="38825" spans="30:90">
      <c r="AD38825" s="73"/>
      <c r="AE38825" s="74"/>
      <c r="AF38825" s="74"/>
      <c r="BX38825" s="73"/>
      <c r="BY38825" s="74"/>
      <c r="BZ38825" s="74"/>
      <c r="CA38825" s="74"/>
      <c r="CF38825" s="79"/>
      <c r="CL38825" s="79"/>
    </row>
    <row r="38826" spans="30:90">
      <c r="AD38826" s="73"/>
      <c r="AE38826" s="74"/>
      <c r="AF38826" s="74"/>
      <c r="BX38826" s="73"/>
      <c r="BY38826" s="74"/>
      <c r="BZ38826" s="74"/>
      <c r="CA38826" s="74"/>
      <c r="CF38826" s="79"/>
      <c r="CL38826" s="79"/>
    </row>
    <row r="38827" spans="30:90">
      <c r="AD38827" s="73"/>
      <c r="AE38827" s="74"/>
      <c r="AF38827" s="74"/>
      <c r="BX38827" s="73"/>
      <c r="BY38827" s="74"/>
      <c r="BZ38827" s="74"/>
      <c r="CA38827" s="74"/>
      <c r="CF38827" s="79"/>
      <c r="CL38827" s="79"/>
    </row>
    <row r="38828" spans="30:90">
      <c r="AD38828" s="73"/>
      <c r="AE38828" s="74"/>
      <c r="AF38828" s="74"/>
      <c r="BX38828" s="73"/>
      <c r="BY38828" s="74"/>
      <c r="BZ38828" s="74"/>
      <c r="CA38828" s="74"/>
      <c r="CF38828" s="79"/>
      <c r="CL38828" s="79"/>
    </row>
    <row r="38829" spans="30:90">
      <c r="AD38829" s="73"/>
      <c r="AE38829" s="74"/>
      <c r="AF38829" s="74"/>
      <c r="BX38829" s="73"/>
      <c r="BY38829" s="74"/>
      <c r="BZ38829" s="74"/>
      <c r="CA38829" s="74"/>
      <c r="CF38829" s="79"/>
      <c r="CL38829" s="79"/>
    </row>
    <row r="38830" spans="30:90">
      <c r="AD38830" s="73"/>
      <c r="AE38830" s="74"/>
      <c r="AF38830" s="74"/>
      <c r="BX38830" s="73"/>
      <c r="BY38830" s="74"/>
      <c r="BZ38830" s="74"/>
      <c r="CA38830" s="74"/>
      <c r="CF38830" s="79"/>
      <c r="CL38830" s="79"/>
    </row>
    <row r="38831" spans="30:90">
      <c r="AD38831" s="73"/>
      <c r="AE38831" s="74"/>
      <c r="AF38831" s="74"/>
      <c r="BX38831" s="73"/>
      <c r="BY38831" s="74"/>
      <c r="BZ38831" s="74"/>
      <c r="CA38831" s="74"/>
      <c r="CF38831" s="79"/>
      <c r="CL38831" s="79"/>
    </row>
    <row r="38832" spans="30:90">
      <c r="AD38832" s="73"/>
      <c r="AE38832" s="74"/>
      <c r="AF38832" s="74"/>
      <c r="BX38832" s="73"/>
      <c r="BY38832" s="74"/>
      <c r="BZ38832" s="74"/>
      <c r="CA38832" s="74"/>
      <c r="CF38832" s="79"/>
      <c r="CL38832" s="79"/>
    </row>
    <row r="38833" spans="30:90">
      <c r="AD38833" s="73"/>
      <c r="AE38833" s="74"/>
      <c r="AF38833" s="74"/>
      <c r="BX38833" s="73"/>
      <c r="BY38833" s="74"/>
      <c r="BZ38833" s="74"/>
      <c r="CA38833" s="74"/>
      <c r="CF38833" s="79"/>
      <c r="CL38833" s="79"/>
    </row>
    <row r="38834" spans="30:90">
      <c r="AD38834" s="73"/>
      <c r="AE38834" s="74"/>
      <c r="AF38834" s="74"/>
      <c r="BX38834" s="73"/>
      <c r="BY38834" s="74"/>
      <c r="BZ38834" s="74"/>
      <c r="CA38834" s="74"/>
      <c r="CF38834" s="79"/>
      <c r="CL38834" s="79"/>
    </row>
    <row r="38835" spans="30:90">
      <c r="AD38835" s="73"/>
      <c r="AE38835" s="74"/>
      <c r="AF38835" s="74"/>
      <c r="BX38835" s="73"/>
      <c r="BY38835" s="74"/>
      <c r="BZ38835" s="74"/>
      <c r="CA38835" s="74"/>
      <c r="CF38835" s="79"/>
      <c r="CL38835" s="79"/>
    </row>
    <row r="38836" spans="30:90">
      <c r="AD38836" s="73"/>
      <c r="AE38836" s="74"/>
      <c r="AF38836" s="74"/>
      <c r="BX38836" s="73"/>
      <c r="BY38836" s="74"/>
      <c r="BZ38836" s="74"/>
      <c r="CA38836" s="74"/>
      <c r="CF38836" s="79"/>
      <c r="CL38836" s="79"/>
    </row>
    <row r="38837" spans="30:90">
      <c r="AD38837" s="73"/>
      <c r="AE38837" s="74"/>
      <c r="AF38837" s="74"/>
      <c r="BX38837" s="73"/>
      <c r="BY38837" s="74"/>
      <c r="BZ38837" s="74"/>
      <c r="CA38837" s="74"/>
      <c r="CF38837" s="79"/>
      <c r="CL38837" s="79"/>
    </row>
    <row r="38838" spans="30:90">
      <c r="AD38838" s="73"/>
      <c r="AE38838" s="74"/>
      <c r="AF38838" s="74"/>
      <c r="BX38838" s="73"/>
      <c r="BY38838" s="74"/>
      <c r="BZ38838" s="74"/>
      <c r="CA38838" s="74"/>
      <c r="CF38838" s="79"/>
      <c r="CL38838" s="79"/>
    </row>
    <row r="38839" spans="30:90">
      <c r="AD38839" s="73"/>
      <c r="AE38839" s="74"/>
      <c r="AF38839" s="74"/>
      <c r="BX38839" s="73"/>
      <c r="BY38839" s="74"/>
      <c r="BZ38839" s="74"/>
      <c r="CA38839" s="74"/>
      <c r="CF38839" s="79"/>
      <c r="CL38839" s="79"/>
    </row>
    <row r="38840" spans="30:90">
      <c r="AD38840" s="73"/>
      <c r="AE38840" s="74"/>
      <c r="AF38840" s="74"/>
      <c r="BX38840" s="73"/>
      <c r="BY38840" s="74"/>
      <c r="BZ38840" s="74"/>
      <c r="CA38840" s="74"/>
      <c r="CF38840" s="79"/>
      <c r="CL38840" s="79"/>
    </row>
    <row r="38841" spans="30:90">
      <c r="AD38841" s="73"/>
      <c r="AE38841" s="74"/>
      <c r="AF38841" s="74"/>
      <c r="BX38841" s="73"/>
      <c r="BY38841" s="74"/>
      <c r="BZ38841" s="74"/>
      <c r="CA38841" s="74"/>
      <c r="CF38841" s="79"/>
      <c r="CL38841" s="79"/>
    </row>
    <row r="38842" spans="30:90">
      <c r="AD38842" s="73"/>
      <c r="AE38842" s="74"/>
      <c r="AF38842" s="74"/>
      <c r="BX38842" s="73"/>
      <c r="BY38842" s="74"/>
      <c r="BZ38842" s="74"/>
      <c r="CA38842" s="74"/>
      <c r="CF38842" s="79"/>
      <c r="CL38842" s="79"/>
    </row>
    <row r="38843" spans="30:90">
      <c r="AD38843" s="73"/>
      <c r="AE38843" s="74"/>
      <c r="AF38843" s="74"/>
      <c r="BX38843" s="73"/>
      <c r="BY38843" s="74"/>
      <c r="BZ38843" s="74"/>
      <c r="CA38843" s="74"/>
      <c r="CF38843" s="79"/>
      <c r="CL38843" s="79"/>
    </row>
    <row r="38844" spans="30:90">
      <c r="AD38844" s="73"/>
      <c r="AE38844" s="74"/>
      <c r="AF38844" s="74"/>
      <c r="BX38844" s="73"/>
      <c r="BY38844" s="74"/>
      <c r="BZ38844" s="74"/>
      <c r="CA38844" s="74"/>
      <c r="CF38844" s="79"/>
      <c r="CL38844" s="79"/>
    </row>
    <row r="38845" spans="30:90">
      <c r="AD38845" s="73"/>
      <c r="AE38845" s="74"/>
      <c r="AF38845" s="74"/>
      <c r="BX38845" s="73"/>
      <c r="BY38845" s="74"/>
      <c r="BZ38845" s="74"/>
      <c r="CA38845" s="74"/>
      <c r="CF38845" s="79"/>
      <c r="CL38845" s="79"/>
    </row>
    <row r="38846" spans="30:90">
      <c r="AD38846" s="73"/>
      <c r="AE38846" s="74"/>
      <c r="AF38846" s="74"/>
      <c r="BX38846" s="73"/>
      <c r="BY38846" s="74"/>
      <c r="BZ38846" s="74"/>
      <c r="CA38846" s="74"/>
      <c r="CF38846" s="79"/>
      <c r="CL38846" s="79"/>
    </row>
    <row r="38847" spans="30:90">
      <c r="AD38847" s="73"/>
      <c r="AE38847" s="74"/>
      <c r="AF38847" s="74"/>
      <c r="BX38847" s="73"/>
      <c r="BY38847" s="74"/>
      <c r="BZ38847" s="74"/>
      <c r="CA38847" s="74"/>
      <c r="CF38847" s="79"/>
      <c r="CL38847" s="79"/>
    </row>
    <row r="38848" spans="30:90">
      <c r="AD38848" s="73"/>
      <c r="AE38848" s="74"/>
      <c r="AF38848" s="74"/>
      <c r="BX38848" s="73"/>
      <c r="BY38848" s="74"/>
      <c r="BZ38848" s="74"/>
      <c r="CA38848" s="74"/>
      <c r="CF38848" s="79"/>
      <c r="CL38848" s="79"/>
    </row>
    <row r="38849" spans="30:90">
      <c r="AD38849" s="73"/>
      <c r="AE38849" s="74"/>
      <c r="AF38849" s="74"/>
      <c r="BX38849" s="73"/>
      <c r="BY38849" s="74"/>
      <c r="BZ38849" s="74"/>
      <c r="CA38849" s="74"/>
      <c r="CF38849" s="79"/>
      <c r="CL38849" s="79"/>
    </row>
    <row r="38850" spans="30:90">
      <c r="AD38850" s="73"/>
      <c r="AE38850" s="74"/>
      <c r="AF38850" s="74"/>
      <c r="BX38850" s="73"/>
      <c r="BY38850" s="74"/>
      <c r="BZ38850" s="74"/>
      <c r="CA38850" s="74"/>
      <c r="CF38850" s="79"/>
      <c r="CL38850" s="79"/>
    </row>
    <row r="38851" spans="30:90">
      <c r="AD38851" s="73"/>
      <c r="AE38851" s="74"/>
      <c r="AF38851" s="74"/>
      <c r="BX38851" s="73"/>
      <c r="BY38851" s="74"/>
      <c r="BZ38851" s="74"/>
      <c r="CA38851" s="74"/>
      <c r="CF38851" s="79"/>
      <c r="CL38851" s="79"/>
    </row>
    <row r="38852" spans="30:90">
      <c r="AD38852" s="73"/>
      <c r="AE38852" s="74"/>
      <c r="AF38852" s="74"/>
      <c r="BX38852" s="73"/>
      <c r="BY38852" s="74"/>
      <c r="BZ38852" s="74"/>
      <c r="CA38852" s="74"/>
      <c r="CF38852" s="79"/>
      <c r="CL38852" s="79"/>
    </row>
    <row r="38853" spans="30:90">
      <c r="AD38853" s="73"/>
      <c r="AE38853" s="74"/>
      <c r="AF38853" s="74"/>
      <c r="BX38853" s="73"/>
      <c r="BY38853" s="74"/>
      <c r="BZ38853" s="74"/>
      <c r="CA38853" s="74"/>
      <c r="CF38853" s="79"/>
      <c r="CL38853" s="79"/>
    </row>
    <row r="38854" spans="30:90">
      <c r="AD38854" s="73"/>
      <c r="AE38854" s="74"/>
      <c r="AF38854" s="74"/>
      <c r="BX38854" s="73"/>
      <c r="BY38854" s="74"/>
      <c r="BZ38854" s="74"/>
      <c r="CA38854" s="74"/>
      <c r="CF38854" s="79"/>
      <c r="CL38854" s="79"/>
    </row>
    <row r="38855" spans="30:90">
      <c r="AD38855" s="73"/>
      <c r="AE38855" s="74"/>
      <c r="AF38855" s="74"/>
      <c r="BX38855" s="73"/>
      <c r="BY38855" s="74"/>
      <c r="BZ38855" s="74"/>
      <c r="CA38855" s="74"/>
      <c r="CF38855" s="79"/>
      <c r="CL38855" s="79"/>
    </row>
    <row r="38856" spans="30:90">
      <c r="AD38856" s="73"/>
      <c r="AE38856" s="74"/>
      <c r="AF38856" s="74"/>
      <c r="BX38856" s="73"/>
      <c r="BY38856" s="74"/>
      <c r="BZ38856" s="74"/>
      <c r="CA38856" s="74"/>
      <c r="CF38856" s="79"/>
      <c r="CL38856" s="79"/>
    </row>
    <row r="38857" spans="30:90">
      <c r="AD38857" s="73"/>
      <c r="AE38857" s="74"/>
      <c r="AF38857" s="74"/>
      <c r="BX38857" s="73"/>
      <c r="BY38857" s="74"/>
      <c r="BZ38857" s="74"/>
      <c r="CA38857" s="74"/>
      <c r="CF38857" s="79"/>
      <c r="CL38857" s="79"/>
    </row>
    <row r="38858" spans="30:90">
      <c r="AD38858" s="73"/>
      <c r="AE38858" s="74"/>
      <c r="AF38858" s="74"/>
      <c r="BX38858" s="73"/>
      <c r="BY38858" s="74"/>
      <c r="BZ38858" s="74"/>
      <c r="CA38858" s="74"/>
      <c r="CF38858" s="79"/>
      <c r="CL38858" s="79"/>
    </row>
    <row r="38859" spans="30:90">
      <c r="AD38859" s="73"/>
      <c r="AE38859" s="74"/>
      <c r="AF38859" s="74"/>
      <c r="BX38859" s="73"/>
      <c r="BY38859" s="74"/>
      <c r="BZ38859" s="74"/>
      <c r="CA38859" s="74"/>
      <c r="CF38859" s="79"/>
      <c r="CL38859" s="79"/>
    </row>
    <row r="38860" spans="30:90">
      <c r="AD38860" s="73"/>
      <c r="AE38860" s="74"/>
      <c r="AF38860" s="74"/>
      <c r="BX38860" s="73"/>
      <c r="BY38860" s="74"/>
      <c r="BZ38860" s="74"/>
      <c r="CA38860" s="74"/>
      <c r="CF38860" s="79"/>
      <c r="CL38860" s="79"/>
    </row>
    <row r="38861" spans="30:90">
      <c r="AD38861" s="73"/>
      <c r="AE38861" s="74"/>
      <c r="AF38861" s="74"/>
      <c r="BX38861" s="73"/>
      <c r="BY38861" s="74"/>
      <c r="BZ38861" s="74"/>
      <c r="CA38861" s="74"/>
      <c r="CF38861" s="79"/>
      <c r="CL38861" s="79"/>
    </row>
    <row r="38862" spans="30:90">
      <c r="AD38862" s="73"/>
      <c r="AE38862" s="74"/>
      <c r="AF38862" s="74"/>
      <c r="BX38862" s="73"/>
      <c r="BY38862" s="74"/>
      <c r="BZ38862" s="74"/>
      <c r="CA38862" s="74"/>
      <c r="CF38862" s="79"/>
      <c r="CL38862" s="79"/>
    </row>
    <row r="38863" spans="30:90">
      <c r="AD38863" s="73"/>
      <c r="AE38863" s="74"/>
      <c r="AF38863" s="74"/>
      <c r="BX38863" s="73"/>
      <c r="BY38863" s="74"/>
      <c r="BZ38863" s="74"/>
      <c r="CA38863" s="74"/>
      <c r="CF38863" s="79"/>
      <c r="CL38863" s="79"/>
    </row>
    <row r="38864" spans="30:90">
      <c r="AD38864" s="73"/>
      <c r="AE38864" s="74"/>
      <c r="AF38864" s="74"/>
      <c r="BX38864" s="73"/>
      <c r="BY38864" s="74"/>
      <c r="BZ38864" s="74"/>
      <c r="CA38864" s="74"/>
      <c r="CF38864" s="79"/>
      <c r="CL38864" s="79"/>
    </row>
    <row r="38865" spans="30:90">
      <c r="AD38865" s="73"/>
      <c r="AE38865" s="74"/>
      <c r="AF38865" s="74"/>
      <c r="BX38865" s="73"/>
      <c r="BY38865" s="74"/>
      <c r="BZ38865" s="74"/>
      <c r="CA38865" s="74"/>
      <c r="CF38865" s="79"/>
      <c r="CL38865" s="79"/>
    </row>
    <row r="38866" spans="30:90">
      <c r="AD38866" s="73"/>
      <c r="AE38866" s="74"/>
      <c r="AF38866" s="74"/>
      <c r="BX38866" s="73"/>
      <c r="BY38866" s="74"/>
      <c r="BZ38866" s="74"/>
      <c r="CA38866" s="74"/>
      <c r="CF38866" s="79"/>
      <c r="CL38866" s="79"/>
    </row>
    <row r="38867" spans="30:90">
      <c r="AD38867" s="73"/>
      <c r="AE38867" s="74"/>
      <c r="AF38867" s="74"/>
      <c r="BX38867" s="73"/>
      <c r="BY38867" s="74"/>
      <c r="BZ38867" s="74"/>
      <c r="CA38867" s="74"/>
      <c r="CF38867" s="79"/>
      <c r="CL38867" s="79"/>
    </row>
    <row r="38868" spans="30:90">
      <c r="AD38868" s="73"/>
      <c r="AE38868" s="74"/>
      <c r="AF38868" s="74"/>
      <c r="BX38868" s="73"/>
      <c r="BY38868" s="74"/>
      <c r="BZ38868" s="74"/>
      <c r="CA38868" s="74"/>
      <c r="CF38868" s="79"/>
      <c r="CL38868" s="79"/>
    </row>
    <row r="38869" spans="30:90">
      <c r="AD38869" s="73"/>
      <c r="AE38869" s="74"/>
      <c r="AF38869" s="74"/>
      <c r="BX38869" s="73"/>
      <c r="BY38869" s="74"/>
      <c r="BZ38869" s="74"/>
      <c r="CA38869" s="74"/>
      <c r="CF38869" s="79"/>
      <c r="CL38869" s="79"/>
    </row>
    <row r="38870" spans="30:90">
      <c r="AD38870" s="73"/>
      <c r="AE38870" s="74"/>
      <c r="AF38870" s="74"/>
      <c r="BX38870" s="73"/>
      <c r="BY38870" s="74"/>
      <c r="BZ38870" s="74"/>
      <c r="CA38870" s="74"/>
      <c r="CF38870" s="79"/>
      <c r="CL38870" s="79"/>
    </row>
    <row r="38871" spans="30:90">
      <c r="AD38871" s="73"/>
      <c r="AE38871" s="74"/>
      <c r="AF38871" s="74"/>
      <c r="BX38871" s="73"/>
      <c r="BY38871" s="74"/>
      <c r="BZ38871" s="74"/>
      <c r="CA38871" s="74"/>
      <c r="CF38871" s="79"/>
      <c r="CL38871" s="79"/>
    </row>
    <row r="38872" spans="30:90">
      <c r="AD38872" s="73"/>
      <c r="AE38872" s="74"/>
      <c r="AF38872" s="74"/>
      <c r="BX38872" s="73"/>
      <c r="BY38872" s="74"/>
      <c r="BZ38872" s="74"/>
      <c r="CA38872" s="74"/>
      <c r="CF38872" s="79"/>
      <c r="CL38872" s="79"/>
    </row>
    <row r="38873" spans="30:90">
      <c r="AD38873" s="73"/>
      <c r="AE38873" s="74"/>
      <c r="AF38873" s="74"/>
      <c r="BX38873" s="73"/>
      <c r="BY38873" s="74"/>
      <c r="BZ38873" s="74"/>
      <c r="CA38873" s="74"/>
      <c r="CF38873" s="79"/>
      <c r="CL38873" s="79"/>
    </row>
    <row r="38874" spans="30:90">
      <c r="AD38874" s="73"/>
      <c r="AE38874" s="74"/>
      <c r="AF38874" s="74"/>
      <c r="BX38874" s="73"/>
      <c r="BY38874" s="74"/>
      <c r="BZ38874" s="74"/>
      <c r="CA38874" s="74"/>
      <c r="CF38874" s="79"/>
      <c r="CL38874" s="79"/>
    </row>
    <row r="38875" spans="30:90">
      <c r="AD38875" s="73"/>
      <c r="AE38875" s="74"/>
      <c r="AF38875" s="74"/>
      <c r="BX38875" s="73"/>
      <c r="BY38875" s="74"/>
      <c r="BZ38875" s="74"/>
      <c r="CA38875" s="74"/>
      <c r="CF38875" s="79"/>
      <c r="CL38875" s="79"/>
    </row>
    <row r="38876" spans="30:90">
      <c r="AD38876" s="73"/>
      <c r="AE38876" s="74"/>
      <c r="AF38876" s="74"/>
      <c r="BX38876" s="73"/>
      <c r="BY38876" s="74"/>
      <c r="BZ38876" s="74"/>
      <c r="CA38876" s="74"/>
      <c r="CF38876" s="79"/>
      <c r="CL38876" s="79"/>
    </row>
    <row r="38877" spans="30:90">
      <c r="AD38877" s="73"/>
      <c r="AE38877" s="74"/>
      <c r="AF38877" s="74"/>
      <c r="BX38877" s="73"/>
      <c r="BY38877" s="74"/>
      <c r="BZ38877" s="74"/>
      <c r="CA38877" s="74"/>
      <c r="CF38877" s="79"/>
      <c r="CL38877" s="79"/>
    </row>
    <row r="38878" spans="30:90">
      <c r="AD38878" s="73"/>
      <c r="AE38878" s="74"/>
      <c r="AF38878" s="74"/>
      <c r="BX38878" s="73"/>
      <c r="BY38878" s="74"/>
      <c r="BZ38878" s="74"/>
      <c r="CA38878" s="74"/>
      <c r="CF38878" s="79"/>
      <c r="CL38878" s="79"/>
    </row>
    <row r="38879" spans="30:90">
      <c r="AD38879" s="73"/>
      <c r="AE38879" s="74"/>
      <c r="AF38879" s="74"/>
      <c r="BX38879" s="73"/>
      <c r="BY38879" s="74"/>
      <c r="BZ38879" s="74"/>
      <c r="CA38879" s="74"/>
      <c r="CF38879" s="79"/>
      <c r="CL38879" s="79"/>
    </row>
    <row r="38880" spans="30:90">
      <c r="AD38880" s="73"/>
      <c r="AE38880" s="74"/>
      <c r="AF38880" s="74"/>
      <c r="BX38880" s="73"/>
      <c r="BY38880" s="74"/>
      <c r="BZ38880" s="74"/>
      <c r="CA38880" s="74"/>
      <c r="CF38880" s="79"/>
      <c r="CL38880" s="79"/>
    </row>
    <row r="38881" spans="30:90">
      <c r="AD38881" s="73"/>
      <c r="AE38881" s="74"/>
      <c r="AF38881" s="74"/>
      <c r="BX38881" s="73"/>
      <c r="BY38881" s="74"/>
      <c r="BZ38881" s="74"/>
      <c r="CA38881" s="74"/>
      <c r="CF38881" s="79"/>
      <c r="CL38881" s="79"/>
    </row>
    <row r="38882" spans="30:90">
      <c r="AD38882" s="73"/>
      <c r="AE38882" s="74"/>
      <c r="AF38882" s="74"/>
      <c r="BX38882" s="73"/>
      <c r="BY38882" s="74"/>
      <c r="BZ38882" s="74"/>
      <c r="CA38882" s="74"/>
      <c r="CF38882" s="79"/>
      <c r="CL38882" s="79"/>
    </row>
    <row r="38883" spans="30:90">
      <c r="AD38883" s="73"/>
      <c r="AE38883" s="74"/>
      <c r="AF38883" s="74"/>
      <c r="BX38883" s="73"/>
      <c r="BY38883" s="74"/>
      <c r="BZ38883" s="74"/>
      <c r="CA38883" s="74"/>
      <c r="CF38883" s="79"/>
      <c r="CL38883" s="79"/>
    </row>
    <row r="38884" spans="30:90">
      <c r="AD38884" s="73"/>
      <c r="AE38884" s="74"/>
      <c r="AF38884" s="74"/>
      <c r="BX38884" s="73"/>
      <c r="BY38884" s="74"/>
      <c r="BZ38884" s="74"/>
      <c r="CA38884" s="74"/>
      <c r="CF38884" s="79"/>
      <c r="CL38884" s="79"/>
    </row>
    <row r="38885" spans="30:90">
      <c r="AD38885" s="73"/>
      <c r="AE38885" s="74"/>
      <c r="AF38885" s="74"/>
      <c r="BX38885" s="73"/>
      <c r="BY38885" s="74"/>
      <c r="BZ38885" s="74"/>
      <c r="CA38885" s="74"/>
      <c r="CF38885" s="79"/>
      <c r="CL38885" s="79"/>
    </row>
    <row r="38886" spans="30:90">
      <c r="AD38886" s="73"/>
      <c r="AE38886" s="74"/>
      <c r="AF38886" s="74"/>
      <c r="BX38886" s="73"/>
      <c r="BY38886" s="74"/>
      <c r="BZ38886" s="74"/>
      <c r="CA38886" s="74"/>
      <c r="CF38886" s="79"/>
      <c r="CL38886" s="79"/>
    </row>
    <row r="38887" spans="30:90">
      <c r="AD38887" s="73"/>
      <c r="AE38887" s="74"/>
      <c r="AF38887" s="74"/>
      <c r="BX38887" s="73"/>
      <c r="BY38887" s="74"/>
      <c r="BZ38887" s="74"/>
      <c r="CA38887" s="74"/>
      <c r="CF38887" s="79"/>
      <c r="CL38887" s="79"/>
    </row>
    <row r="38888" spans="30:90">
      <c r="AD38888" s="73"/>
      <c r="AE38888" s="74"/>
      <c r="AF38888" s="74"/>
      <c r="BX38888" s="73"/>
      <c r="BY38888" s="74"/>
      <c r="BZ38888" s="74"/>
      <c r="CA38888" s="74"/>
      <c r="CF38888" s="79"/>
      <c r="CL38888" s="79"/>
    </row>
    <row r="38889" spans="30:90">
      <c r="AD38889" s="73"/>
      <c r="AE38889" s="74"/>
      <c r="AF38889" s="74"/>
      <c r="BX38889" s="73"/>
      <c r="BY38889" s="74"/>
      <c r="BZ38889" s="74"/>
      <c r="CA38889" s="74"/>
      <c r="CF38889" s="79"/>
      <c r="CL38889" s="79"/>
    </row>
    <row r="38890" spans="30:90">
      <c r="AD38890" s="73"/>
      <c r="AE38890" s="74"/>
      <c r="AF38890" s="74"/>
      <c r="BX38890" s="73"/>
      <c r="BY38890" s="74"/>
      <c r="BZ38890" s="74"/>
      <c r="CA38890" s="74"/>
      <c r="CF38890" s="79"/>
      <c r="CL38890" s="79"/>
    </row>
    <row r="38891" spans="30:90">
      <c r="AD38891" s="73"/>
      <c r="AE38891" s="74"/>
      <c r="AF38891" s="74"/>
      <c r="BX38891" s="73"/>
      <c r="BY38891" s="74"/>
      <c r="BZ38891" s="74"/>
      <c r="CA38891" s="74"/>
      <c r="CF38891" s="79"/>
      <c r="CL38891" s="79"/>
    </row>
    <row r="38892" spans="30:90">
      <c r="AD38892" s="73"/>
      <c r="AE38892" s="74"/>
      <c r="AF38892" s="74"/>
      <c r="BX38892" s="73"/>
      <c r="BY38892" s="74"/>
      <c r="BZ38892" s="74"/>
      <c r="CA38892" s="74"/>
      <c r="CF38892" s="79"/>
      <c r="CL38892" s="79"/>
    </row>
    <row r="38893" spans="30:90">
      <c r="AD38893" s="73"/>
      <c r="AE38893" s="74"/>
      <c r="AF38893" s="74"/>
      <c r="BX38893" s="73"/>
      <c r="BY38893" s="74"/>
      <c r="BZ38893" s="74"/>
      <c r="CA38893" s="74"/>
      <c r="CF38893" s="79"/>
      <c r="CL38893" s="79"/>
    </row>
    <row r="38894" spans="30:90">
      <c r="AD38894" s="73"/>
      <c r="AE38894" s="74"/>
      <c r="AF38894" s="74"/>
      <c r="BX38894" s="73"/>
      <c r="BY38894" s="74"/>
      <c r="BZ38894" s="74"/>
      <c r="CA38894" s="74"/>
      <c r="CF38894" s="79"/>
      <c r="CL38894" s="79"/>
    </row>
    <row r="38895" spans="30:90">
      <c r="AD38895" s="73"/>
      <c r="AE38895" s="74"/>
      <c r="AF38895" s="74"/>
      <c r="BX38895" s="73"/>
      <c r="BY38895" s="74"/>
      <c r="BZ38895" s="74"/>
      <c r="CA38895" s="74"/>
      <c r="CF38895" s="79"/>
      <c r="CL38895" s="79"/>
    </row>
    <row r="38896" spans="30:90">
      <c r="AD38896" s="73"/>
      <c r="AE38896" s="74"/>
      <c r="AF38896" s="74"/>
      <c r="BX38896" s="73"/>
      <c r="BY38896" s="74"/>
      <c r="BZ38896" s="74"/>
      <c r="CA38896" s="74"/>
      <c r="CF38896" s="79"/>
      <c r="CL38896" s="79"/>
    </row>
    <row r="38897" spans="30:90">
      <c r="AD38897" s="73"/>
      <c r="AE38897" s="74"/>
      <c r="AF38897" s="74"/>
      <c r="BX38897" s="73"/>
      <c r="BY38897" s="74"/>
      <c r="BZ38897" s="74"/>
      <c r="CA38897" s="74"/>
      <c r="CF38897" s="79"/>
      <c r="CL38897" s="79"/>
    </row>
    <row r="38898" spans="30:90">
      <c r="AD38898" s="73"/>
      <c r="AE38898" s="74"/>
      <c r="AF38898" s="74"/>
      <c r="BX38898" s="73"/>
      <c r="BY38898" s="74"/>
      <c r="BZ38898" s="74"/>
      <c r="CA38898" s="74"/>
      <c r="CF38898" s="79"/>
      <c r="CL38898" s="79"/>
    </row>
    <row r="38899" spans="30:90">
      <c r="AD38899" s="73"/>
      <c r="AE38899" s="74"/>
      <c r="AF38899" s="74"/>
      <c r="BX38899" s="73"/>
      <c r="BY38899" s="74"/>
      <c r="BZ38899" s="74"/>
      <c r="CA38899" s="74"/>
      <c r="CF38899" s="79"/>
      <c r="CL38899" s="79"/>
    </row>
    <row r="38900" spans="30:90">
      <c r="AD38900" s="73"/>
      <c r="AE38900" s="74"/>
      <c r="AF38900" s="74"/>
      <c r="BX38900" s="73"/>
      <c r="BY38900" s="74"/>
      <c r="BZ38900" s="74"/>
      <c r="CA38900" s="74"/>
      <c r="CF38900" s="79"/>
      <c r="CL38900" s="79"/>
    </row>
    <row r="38901" spans="30:90">
      <c r="AD38901" s="73"/>
      <c r="AE38901" s="74"/>
      <c r="AF38901" s="74"/>
      <c r="BX38901" s="73"/>
      <c r="BY38901" s="74"/>
      <c r="BZ38901" s="74"/>
      <c r="CA38901" s="74"/>
      <c r="CF38901" s="79"/>
      <c r="CL38901" s="79"/>
    </row>
    <row r="38902" spans="30:90">
      <c r="AD38902" s="73"/>
      <c r="AE38902" s="74"/>
      <c r="AF38902" s="74"/>
      <c r="BX38902" s="73"/>
      <c r="BY38902" s="74"/>
      <c r="BZ38902" s="74"/>
      <c r="CA38902" s="74"/>
      <c r="CF38902" s="79"/>
      <c r="CL38902" s="79"/>
    </row>
    <row r="38903" spans="30:90">
      <c r="AD38903" s="73"/>
      <c r="AE38903" s="74"/>
      <c r="AF38903" s="74"/>
      <c r="BX38903" s="73"/>
      <c r="BY38903" s="74"/>
      <c r="BZ38903" s="74"/>
      <c r="CA38903" s="74"/>
      <c r="CF38903" s="79"/>
      <c r="CL38903" s="79"/>
    </row>
    <row r="38904" spans="30:90">
      <c r="AD38904" s="73"/>
      <c r="AE38904" s="74"/>
      <c r="AF38904" s="74"/>
      <c r="BX38904" s="73"/>
      <c r="BY38904" s="74"/>
      <c r="BZ38904" s="74"/>
      <c r="CA38904" s="74"/>
      <c r="CF38904" s="79"/>
      <c r="CL38904" s="79"/>
    </row>
    <row r="38905" spans="30:90">
      <c r="AD38905" s="73"/>
      <c r="AE38905" s="74"/>
      <c r="AF38905" s="74"/>
      <c r="BX38905" s="73"/>
      <c r="BY38905" s="74"/>
      <c r="BZ38905" s="74"/>
      <c r="CA38905" s="74"/>
      <c r="CF38905" s="79"/>
      <c r="CL38905" s="79"/>
    </row>
    <row r="38906" spans="30:90">
      <c r="AD38906" s="73"/>
      <c r="AE38906" s="74"/>
      <c r="AF38906" s="74"/>
      <c r="BX38906" s="73"/>
      <c r="BY38906" s="74"/>
      <c r="BZ38906" s="74"/>
      <c r="CA38906" s="74"/>
      <c r="CF38906" s="79"/>
      <c r="CL38906" s="79"/>
    </row>
    <row r="38907" spans="30:90">
      <c r="AD38907" s="73"/>
      <c r="AE38907" s="74"/>
      <c r="AF38907" s="74"/>
      <c r="BX38907" s="73"/>
      <c r="BY38907" s="74"/>
      <c r="BZ38907" s="74"/>
      <c r="CA38907" s="74"/>
      <c r="CF38907" s="79"/>
      <c r="CL38907" s="79"/>
    </row>
    <row r="38908" spans="30:90">
      <c r="AD38908" s="73"/>
      <c r="AE38908" s="74"/>
      <c r="AF38908" s="74"/>
      <c r="BX38908" s="73"/>
      <c r="BY38908" s="74"/>
      <c r="BZ38908" s="74"/>
      <c r="CA38908" s="74"/>
      <c r="CF38908" s="79"/>
      <c r="CL38908" s="79"/>
    </row>
    <row r="38909" spans="30:90">
      <c r="AD38909" s="73"/>
      <c r="AE38909" s="74"/>
      <c r="AF38909" s="74"/>
      <c r="BX38909" s="73"/>
      <c r="BY38909" s="74"/>
      <c r="BZ38909" s="74"/>
      <c r="CA38909" s="74"/>
      <c r="CF38909" s="79"/>
      <c r="CL38909" s="79"/>
    </row>
    <row r="38910" spans="30:90">
      <c r="AD38910" s="73"/>
      <c r="AE38910" s="74"/>
      <c r="AF38910" s="74"/>
      <c r="BX38910" s="73"/>
      <c r="BY38910" s="74"/>
      <c r="BZ38910" s="74"/>
      <c r="CA38910" s="74"/>
      <c r="CF38910" s="79"/>
      <c r="CL38910" s="79"/>
    </row>
    <row r="38911" spans="30:90">
      <c r="AD38911" s="73"/>
      <c r="AE38911" s="74"/>
      <c r="AF38911" s="74"/>
      <c r="BX38911" s="73"/>
      <c r="BY38911" s="74"/>
      <c r="BZ38911" s="74"/>
      <c r="CA38911" s="74"/>
      <c r="CF38911" s="79"/>
      <c r="CL38911" s="79"/>
    </row>
    <row r="38912" spans="30:90">
      <c r="AD38912" s="73"/>
      <c r="AE38912" s="74"/>
      <c r="AF38912" s="74"/>
      <c r="BX38912" s="73"/>
      <c r="BY38912" s="74"/>
      <c r="BZ38912" s="74"/>
      <c r="CA38912" s="74"/>
      <c r="CF38912" s="79"/>
      <c r="CL38912" s="79"/>
    </row>
    <row r="38913" spans="30:90">
      <c r="AD38913" s="73"/>
      <c r="AE38913" s="74"/>
      <c r="AF38913" s="74"/>
      <c r="BX38913" s="73"/>
      <c r="BY38913" s="74"/>
      <c r="BZ38913" s="74"/>
      <c r="CA38913" s="74"/>
      <c r="CF38913" s="79"/>
      <c r="CL38913" s="79"/>
    </row>
    <row r="38914" spans="30:90">
      <c r="AD38914" s="73"/>
      <c r="AE38914" s="74"/>
      <c r="AF38914" s="74"/>
      <c r="BX38914" s="73"/>
      <c r="BY38914" s="74"/>
      <c r="BZ38914" s="74"/>
      <c r="CA38914" s="74"/>
      <c r="CF38914" s="79"/>
      <c r="CL38914" s="79"/>
    </row>
    <row r="38915" spans="30:90">
      <c r="AD38915" s="73"/>
      <c r="AE38915" s="74"/>
      <c r="AF38915" s="74"/>
      <c r="BX38915" s="73"/>
      <c r="BY38915" s="74"/>
      <c r="BZ38915" s="74"/>
      <c r="CA38915" s="74"/>
      <c r="CF38915" s="79"/>
      <c r="CL38915" s="79"/>
    </row>
    <row r="38916" spans="30:90">
      <c r="AD38916" s="73"/>
      <c r="AE38916" s="74"/>
      <c r="AF38916" s="74"/>
      <c r="BX38916" s="73"/>
      <c r="BY38916" s="74"/>
      <c r="BZ38916" s="74"/>
      <c r="CA38916" s="74"/>
      <c r="CF38916" s="79"/>
      <c r="CL38916" s="79"/>
    </row>
    <row r="38917" spans="30:90">
      <c r="AD38917" s="73"/>
      <c r="AE38917" s="74"/>
      <c r="AF38917" s="74"/>
      <c r="BX38917" s="73"/>
      <c r="BY38917" s="74"/>
      <c r="BZ38917" s="74"/>
      <c r="CA38917" s="74"/>
      <c r="CF38917" s="79"/>
      <c r="CL38917" s="79"/>
    </row>
    <row r="38918" spans="30:90">
      <c r="AD38918" s="73"/>
      <c r="AE38918" s="74"/>
      <c r="AF38918" s="74"/>
      <c r="BX38918" s="73"/>
      <c r="BY38918" s="74"/>
      <c r="BZ38918" s="74"/>
      <c r="CA38918" s="74"/>
      <c r="CF38918" s="79"/>
      <c r="CL38918" s="79"/>
    </row>
    <row r="38919" spans="30:90">
      <c r="AD38919" s="73"/>
      <c r="AE38919" s="74"/>
      <c r="AF38919" s="74"/>
      <c r="BX38919" s="73"/>
      <c r="BY38919" s="74"/>
      <c r="BZ38919" s="74"/>
      <c r="CA38919" s="74"/>
      <c r="CF38919" s="79"/>
      <c r="CL38919" s="79"/>
    </row>
    <row r="38920" spans="30:90">
      <c r="AD38920" s="73"/>
      <c r="AE38920" s="74"/>
      <c r="AF38920" s="74"/>
      <c r="BX38920" s="73"/>
      <c r="BY38920" s="74"/>
      <c r="BZ38920" s="74"/>
      <c r="CA38920" s="74"/>
      <c r="CF38920" s="79"/>
      <c r="CL38920" s="79"/>
    </row>
    <row r="38921" spans="30:90">
      <c r="AD38921" s="73"/>
      <c r="AE38921" s="74"/>
      <c r="AF38921" s="74"/>
      <c r="BX38921" s="73"/>
      <c r="BY38921" s="74"/>
      <c r="BZ38921" s="74"/>
      <c r="CA38921" s="74"/>
      <c r="CF38921" s="79"/>
      <c r="CL38921" s="79"/>
    </row>
    <row r="38922" spans="30:90">
      <c r="AD38922" s="73"/>
      <c r="AE38922" s="74"/>
      <c r="AF38922" s="74"/>
      <c r="BX38922" s="73"/>
      <c r="BY38922" s="74"/>
      <c r="BZ38922" s="74"/>
      <c r="CA38922" s="74"/>
      <c r="CF38922" s="79"/>
      <c r="CL38922" s="79"/>
    </row>
    <row r="38923" spans="30:90">
      <c r="AD38923" s="73"/>
      <c r="AE38923" s="74"/>
      <c r="AF38923" s="74"/>
      <c r="BX38923" s="73"/>
      <c r="BY38923" s="74"/>
      <c r="BZ38923" s="74"/>
      <c r="CA38923" s="74"/>
      <c r="CF38923" s="79"/>
      <c r="CL38923" s="79"/>
    </row>
    <row r="38924" spans="30:90">
      <c r="AD38924" s="73"/>
      <c r="AE38924" s="74"/>
      <c r="AF38924" s="74"/>
      <c r="BX38924" s="73"/>
      <c r="BY38924" s="74"/>
      <c r="BZ38924" s="74"/>
      <c r="CA38924" s="74"/>
      <c r="CF38924" s="79"/>
      <c r="CL38924" s="79"/>
    </row>
    <row r="38925" spans="30:90">
      <c r="AD38925" s="73"/>
      <c r="AE38925" s="74"/>
      <c r="AF38925" s="74"/>
      <c r="BX38925" s="73"/>
      <c r="BY38925" s="74"/>
      <c r="BZ38925" s="74"/>
      <c r="CA38925" s="74"/>
      <c r="CF38925" s="79"/>
      <c r="CL38925" s="79"/>
    </row>
    <row r="38926" spans="30:90">
      <c r="AD38926" s="73"/>
      <c r="AE38926" s="74"/>
      <c r="AF38926" s="74"/>
      <c r="BX38926" s="73"/>
      <c r="BY38926" s="74"/>
      <c r="BZ38926" s="74"/>
      <c r="CA38926" s="74"/>
      <c r="CF38926" s="79"/>
      <c r="CL38926" s="79"/>
    </row>
    <row r="38927" spans="30:90">
      <c r="AD38927" s="73"/>
      <c r="AE38927" s="74"/>
      <c r="AF38927" s="74"/>
      <c r="BX38927" s="73"/>
      <c r="BY38927" s="74"/>
      <c r="BZ38927" s="74"/>
      <c r="CA38927" s="74"/>
      <c r="CF38927" s="79"/>
      <c r="CL38927" s="79"/>
    </row>
    <row r="38928" spans="30:90">
      <c r="AD38928" s="73"/>
      <c r="AE38928" s="74"/>
      <c r="AF38928" s="74"/>
      <c r="BX38928" s="73"/>
      <c r="BY38928" s="74"/>
      <c r="BZ38928" s="74"/>
      <c r="CA38928" s="74"/>
      <c r="CF38928" s="79"/>
      <c r="CL38928" s="79"/>
    </row>
    <row r="38929" spans="30:90">
      <c r="AD38929" s="73"/>
      <c r="AE38929" s="74"/>
      <c r="AF38929" s="74"/>
      <c r="BX38929" s="73"/>
      <c r="BY38929" s="74"/>
      <c r="BZ38929" s="74"/>
      <c r="CA38929" s="74"/>
      <c r="CF38929" s="79"/>
      <c r="CL38929" s="79"/>
    </row>
    <row r="38930" spans="30:90">
      <c r="AD38930" s="73"/>
      <c r="AE38930" s="74"/>
      <c r="AF38930" s="74"/>
      <c r="BX38930" s="73"/>
      <c r="BY38930" s="74"/>
      <c r="BZ38930" s="74"/>
      <c r="CA38930" s="74"/>
      <c r="CF38930" s="79"/>
      <c r="CL38930" s="79"/>
    </row>
    <row r="38931" spans="30:90">
      <c r="AD38931" s="73"/>
      <c r="AE38931" s="74"/>
      <c r="AF38931" s="74"/>
      <c r="BX38931" s="73"/>
      <c r="BY38931" s="74"/>
      <c r="BZ38931" s="74"/>
      <c r="CA38931" s="74"/>
      <c r="CF38931" s="79"/>
      <c r="CL38931" s="79"/>
    </row>
    <row r="38932" spans="30:90">
      <c r="AD38932" s="73"/>
      <c r="AE38932" s="74"/>
      <c r="AF38932" s="74"/>
      <c r="BX38932" s="73"/>
      <c r="BY38932" s="74"/>
      <c r="BZ38932" s="74"/>
      <c r="CA38932" s="74"/>
      <c r="CF38932" s="79"/>
      <c r="CL38932" s="79"/>
    </row>
    <row r="38933" spans="30:90">
      <c r="AD38933" s="73"/>
      <c r="AE38933" s="74"/>
      <c r="AF38933" s="74"/>
      <c r="BX38933" s="73"/>
      <c r="BY38933" s="74"/>
      <c r="BZ38933" s="74"/>
      <c r="CA38933" s="74"/>
      <c r="CF38933" s="79"/>
      <c r="CL38933" s="79"/>
    </row>
    <row r="38934" spans="30:90">
      <c r="AD38934" s="73"/>
      <c r="AE38934" s="74"/>
      <c r="AF38934" s="74"/>
      <c r="BX38934" s="73"/>
      <c r="BY38934" s="74"/>
      <c r="BZ38934" s="74"/>
      <c r="CA38934" s="74"/>
      <c r="CF38934" s="79"/>
      <c r="CL38934" s="79"/>
    </row>
    <row r="38935" spans="30:90">
      <c r="AD38935" s="73"/>
      <c r="AE38935" s="74"/>
      <c r="AF38935" s="74"/>
      <c r="BX38935" s="73"/>
      <c r="BY38935" s="74"/>
      <c r="BZ38935" s="74"/>
      <c r="CA38935" s="74"/>
      <c r="CF38935" s="79"/>
      <c r="CL38935" s="79"/>
    </row>
    <row r="38936" spans="30:90">
      <c r="AD38936" s="73"/>
      <c r="AE38936" s="74"/>
      <c r="AF38936" s="74"/>
      <c r="BX38936" s="73"/>
      <c r="BY38936" s="74"/>
      <c r="BZ38936" s="74"/>
      <c r="CA38936" s="74"/>
      <c r="CF38936" s="79"/>
      <c r="CL38936" s="79"/>
    </row>
    <row r="38937" spans="30:90">
      <c r="AD38937" s="73"/>
      <c r="AE38937" s="74"/>
      <c r="AF38937" s="74"/>
      <c r="BX38937" s="73"/>
      <c r="BY38937" s="74"/>
      <c r="BZ38937" s="74"/>
      <c r="CA38937" s="74"/>
      <c r="CF38937" s="79"/>
      <c r="CL38937" s="79"/>
    </row>
    <row r="38938" spans="30:90">
      <c r="AD38938" s="73"/>
      <c r="AE38938" s="74"/>
      <c r="AF38938" s="74"/>
      <c r="BX38938" s="73"/>
      <c r="BY38938" s="74"/>
      <c r="BZ38938" s="74"/>
      <c r="CA38938" s="74"/>
      <c r="CF38938" s="79"/>
      <c r="CL38938" s="79"/>
    </row>
    <row r="38939" spans="30:90">
      <c r="AD38939" s="73"/>
      <c r="AE38939" s="74"/>
      <c r="AF38939" s="74"/>
      <c r="BX38939" s="73"/>
      <c r="BY38939" s="74"/>
      <c r="BZ38939" s="74"/>
      <c r="CA38939" s="74"/>
      <c r="CF38939" s="79"/>
      <c r="CL38939" s="79"/>
    </row>
    <row r="38940" spans="30:90">
      <c r="AD38940" s="73"/>
      <c r="AE38940" s="74"/>
      <c r="AF38940" s="74"/>
      <c r="BX38940" s="73"/>
      <c r="BY38940" s="74"/>
      <c r="BZ38940" s="74"/>
      <c r="CA38940" s="74"/>
      <c r="CF38940" s="79"/>
      <c r="CL38940" s="79"/>
    </row>
    <row r="38941" spans="30:90">
      <c r="AD38941" s="73"/>
      <c r="AE38941" s="74"/>
      <c r="AF38941" s="74"/>
      <c r="BX38941" s="73"/>
      <c r="BY38941" s="74"/>
      <c r="BZ38941" s="74"/>
      <c r="CA38941" s="74"/>
      <c r="CF38941" s="79"/>
      <c r="CL38941" s="79"/>
    </row>
    <row r="38942" spans="30:90">
      <c r="AD38942" s="73"/>
      <c r="AE38942" s="74"/>
      <c r="AF38942" s="74"/>
      <c r="BX38942" s="73"/>
      <c r="BY38942" s="74"/>
      <c r="BZ38942" s="74"/>
      <c r="CA38942" s="74"/>
      <c r="CF38942" s="79"/>
      <c r="CL38942" s="79"/>
    </row>
    <row r="38943" spans="30:90">
      <c r="AD38943" s="73"/>
      <c r="AE38943" s="74"/>
      <c r="AF38943" s="74"/>
      <c r="BX38943" s="73"/>
      <c r="BY38943" s="74"/>
      <c r="BZ38943" s="74"/>
      <c r="CA38943" s="74"/>
      <c r="CF38943" s="79"/>
      <c r="CL38943" s="79"/>
    </row>
    <row r="38944" spans="30:90">
      <c r="AD38944" s="73"/>
      <c r="AE38944" s="74"/>
      <c r="AF38944" s="74"/>
      <c r="BX38944" s="73"/>
      <c r="BY38944" s="74"/>
      <c r="BZ38944" s="74"/>
      <c r="CA38944" s="74"/>
      <c r="CF38944" s="79"/>
      <c r="CL38944" s="79"/>
    </row>
    <row r="38945" spans="30:90">
      <c r="AD38945" s="73"/>
      <c r="AE38945" s="74"/>
      <c r="AF38945" s="74"/>
      <c r="BX38945" s="73"/>
      <c r="BY38945" s="74"/>
      <c r="BZ38945" s="74"/>
      <c r="CA38945" s="74"/>
      <c r="CF38945" s="79"/>
      <c r="CL38945" s="79"/>
    </row>
    <row r="38946" spans="30:90">
      <c r="AD38946" s="73"/>
      <c r="AE38946" s="74"/>
      <c r="AF38946" s="74"/>
      <c r="BX38946" s="73"/>
      <c r="BY38946" s="74"/>
      <c r="BZ38946" s="74"/>
      <c r="CA38946" s="74"/>
      <c r="CF38946" s="79"/>
      <c r="CL38946" s="79"/>
    </row>
    <row r="38947" spans="30:90">
      <c r="AD38947" s="73"/>
      <c r="AE38947" s="74"/>
      <c r="AF38947" s="74"/>
      <c r="BX38947" s="73"/>
      <c r="BY38947" s="74"/>
      <c r="BZ38947" s="74"/>
      <c r="CA38947" s="74"/>
      <c r="CF38947" s="79"/>
      <c r="CL38947" s="79"/>
    </row>
    <row r="38948" spans="30:90">
      <c r="AD38948" s="73"/>
      <c r="AE38948" s="74"/>
      <c r="AF38948" s="74"/>
      <c r="BX38948" s="73"/>
      <c r="BY38948" s="74"/>
      <c r="BZ38948" s="74"/>
      <c r="CA38948" s="74"/>
      <c r="CF38948" s="79"/>
      <c r="CL38948" s="79"/>
    </row>
    <row r="38949" spans="30:90">
      <c r="AD38949" s="73"/>
      <c r="AE38949" s="74"/>
      <c r="AF38949" s="74"/>
      <c r="BX38949" s="73"/>
      <c r="BY38949" s="74"/>
      <c r="BZ38949" s="74"/>
      <c r="CA38949" s="74"/>
      <c r="CF38949" s="79"/>
      <c r="CL38949" s="79"/>
    </row>
    <row r="38950" spans="30:90">
      <c r="AD38950" s="73"/>
      <c r="AE38950" s="74"/>
      <c r="AF38950" s="74"/>
      <c r="BX38950" s="73"/>
      <c r="BY38950" s="74"/>
      <c r="BZ38950" s="74"/>
      <c r="CA38950" s="74"/>
      <c r="CF38950" s="79"/>
      <c r="CL38950" s="79"/>
    </row>
    <row r="38951" spans="30:90">
      <c r="AD38951" s="73"/>
      <c r="AE38951" s="74"/>
      <c r="AF38951" s="74"/>
      <c r="BX38951" s="73"/>
      <c r="BY38951" s="74"/>
      <c r="BZ38951" s="74"/>
      <c r="CA38951" s="74"/>
      <c r="CF38951" s="79"/>
      <c r="CL38951" s="79"/>
    </row>
    <row r="38952" spans="30:90">
      <c r="AD38952" s="73"/>
      <c r="AE38952" s="74"/>
      <c r="AF38952" s="74"/>
      <c r="BX38952" s="73"/>
      <c r="BY38952" s="74"/>
      <c r="BZ38952" s="74"/>
      <c r="CA38952" s="74"/>
      <c r="CF38952" s="79"/>
      <c r="CL38952" s="79"/>
    </row>
    <row r="38953" spans="30:90">
      <c r="AD38953" s="73"/>
      <c r="AE38953" s="74"/>
      <c r="AF38953" s="74"/>
      <c r="BX38953" s="73"/>
      <c r="BY38953" s="74"/>
      <c r="BZ38953" s="74"/>
      <c r="CA38953" s="74"/>
      <c r="CF38953" s="79"/>
      <c r="CL38953" s="79"/>
    </row>
    <row r="38954" spans="30:90">
      <c r="AD38954" s="73"/>
      <c r="AE38954" s="74"/>
      <c r="AF38954" s="74"/>
      <c r="BX38954" s="73"/>
      <c r="BY38954" s="74"/>
      <c r="BZ38954" s="74"/>
      <c r="CA38954" s="74"/>
      <c r="CF38954" s="79"/>
      <c r="CL38954" s="79"/>
    </row>
    <row r="38955" spans="30:90">
      <c r="AD38955" s="73"/>
      <c r="AE38955" s="74"/>
      <c r="AF38955" s="74"/>
      <c r="BX38955" s="73"/>
      <c r="BY38955" s="74"/>
      <c r="BZ38955" s="74"/>
      <c r="CA38955" s="74"/>
      <c r="CF38955" s="79"/>
      <c r="CL38955" s="79"/>
    </row>
    <row r="38956" spans="30:90">
      <c r="AD38956" s="73"/>
      <c r="AE38956" s="74"/>
      <c r="AF38956" s="74"/>
      <c r="BX38956" s="73"/>
      <c r="BY38956" s="74"/>
      <c r="BZ38956" s="74"/>
      <c r="CA38956" s="74"/>
      <c r="CF38956" s="79"/>
      <c r="CL38956" s="79"/>
    </row>
    <row r="38957" spans="30:90">
      <c r="AD38957" s="73"/>
      <c r="AE38957" s="74"/>
      <c r="AF38957" s="74"/>
      <c r="BX38957" s="73"/>
      <c r="BY38957" s="74"/>
      <c r="BZ38957" s="74"/>
      <c r="CA38957" s="74"/>
      <c r="CF38957" s="79"/>
      <c r="CL38957" s="79"/>
    </row>
    <row r="38958" spans="30:90">
      <c r="AD38958" s="73"/>
      <c r="AE38958" s="74"/>
      <c r="AF38958" s="74"/>
      <c r="BX38958" s="73"/>
      <c r="BY38958" s="74"/>
      <c r="BZ38958" s="74"/>
      <c r="CA38958" s="74"/>
      <c r="CF38958" s="79"/>
      <c r="CL38958" s="79"/>
    </row>
    <row r="38959" spans="30:90">
      <c r="AD38959" s="73"/>
      <c r="AE38959" s="74"/>
      <c r="AF38959" s="74"/>
      <c r="BX38959" s="73"/>
      <c r="BY38959" s="74"/>
      <c r="BZ38959" s="74"/>
      <c r="CA38959" s="74"/>
      <c r="CF38959" s="79"/>
      <c r="CL38959" s="79"/>
    </row>
    <row r="38960" spans="30:90">
      <c r="AD38960" s="73"/>
      <c r="AE38960" s="74"/>
      <c r="AF38960" s="74"/>
      <c r="BX38960" s="73"/>
      <c r="BY38960" s="74"/>
      <c r="BZ38960" s="74"/>
      <c r="CA38960" s="74"/>
      <c r="CF38960" s="79"/>
      <c r="CL38960" s="79"/>
    </row>
    <row r="38961" spans="30:90">
      <c r="AD38961" s="73"/>
      <c r="AE38961" s="74"/>
      <c r="AF38961" s="74"/>
      <c r="BX38961" s="73"/>
      <c r="BY38961" s="74"/>
      <c r="BZ38961" s="74"/>
      <c r="CA38961" s="74"/>
      <c r="CF38961" s="79"/>
      <c r="CL38961" s="79"/>
    </row>
    <row r="38962" spans="30:90">
      <c r="AD38962" s="73"/>
      <c r="AE38962" s="74"/>
      <c r="AF38962" s="74"/>
      <c r="BX38962" s="73"/>
      <c r="BY38962" s="74"/>
      <c r="BZ38962" s="74"/>
      <c r="CA38962" s="74"/>
      <c r="CF38962" s="79"/>
      <c r="CL38962" s="79"/>
    </row>
    <row r="38963" spans="30:90">
      <c r="AD38963" s="73"/>
      <c r="AE38963" s="74"/>
      <c r="AF38963" s="74"/>
      <c r="BX38963" s="73"/>
      <c r="BY38963" s="74"/>
      <c r="BZ38963" s="74"/>
      <c r="CA38963" s="74"/>
      <c r="CF38963" s="79"/>
      <c r="CL38963" s="79"/>
    </row>
    <row r="38964" spans="30:90">
      <c r="AD38964" s="73"/>
      <c r="AE38964" s="74"/>
      <c r="AF38964" s="74"/>
      <c r="BX38964" s="73"/>
      <c r="BY38964" s="74"/>
      <c r="BZ38964" s="74"/>
      <c r="CA38964" s="74"/>
      <c r="CF38964" s="79"/>
      <c r="CL38964" s="79"/>
    </row>
    <row r="38965" spans="30:90">
      <c r="AD38965" s="73"/>
      <c r="AE38965" s="74"/>
      <c r="AF38965" s="74"/>
      <c r="BX38965" s="73"/>
      <c r="BY38965" s="74"/>
      <c r="BZ38965" s="74"/>
      <c r="CA38965" s="74"/>
      <c r="CF38965" s="79"/>
      <c r="CL38965" s="79"/>
    </row>
    <row r="38966" spans="30:90">
      <c r="AD38966" s="73"/>
      <c r="AE38966" s="74"/>
      <c r="AF38966" s="74"/>
      <c r="BX38966" s="73"/>
      <c r="BY38966" s="74"/>
      <c r="BZ38966" s="74"/>
      <c r="CA38966" s="74"/>
      <c r="CF38966" s="79"/>
      <c r="CL38966" s="79"/>
    </row>
    <row r="38967" spans="30:90">
      <c r="AD38967" s="73"/>
      <c r="AE38967" s="74"/>
      <c r="AF38967" s="74"/>
      <c r="BX38967" s="73"/>
      <c r="BY38967" s="74"/>
      <c r="BZ38967" s="74"/>
      <c r="CA38967" s="74"/>
      <c r="CF38967" s="79"/>
      <c r="CL38967" s="79"/>
    </row>
    <row r="38968" spans="30:90">
      <c r="AD38968" s="73"/>
      <c r="AE38968" s="74"/>
      <c r="AF38968" s="74"/>
      <c r="BX38968" s="73"/>
      <c r="BY38968" s="74"/>
      <c r="BZ38968" s="74"/>
      <c r="CA38968" s="74"/>
      <c r="CF38968" s="79"/>
      <c r="CL38968" s="79"/>
    </row>
    <row r="38969" spans="30:90">
      <c r="AD38969" s="73"/>
      <c r="AE38969" s="74"/>
      <c r="AF38969" s="74"/>
      <c r="BX38969" s="73"/>
      <c r="BY38969" s="74"/>
      <c r="BZ38969" s="74"/>
      <c r="CA38969" s="74"/>
      <c r="CF38969" s="79"/>
      <c r="CL38969" s="79"/>
    </row>
    <row r="38970" spans="30:90">
      <c r="AD38970" s="73"/>
      <c r="AE38970" s="74"/>
      <c r="AF38970" s="74"/>
      <c r="BX38970" s="73"/>
      <c r="BY38970" s="74"/>
      <c r="BZ38970" s="74"/>
      <c r="CA38970" s="74"/>
      <c r="CF38970" s="79"/>
      <c r="CL38970" s="79"/>
    </row>
    <row r="38971" spans="30:90">
      <c r="AD38971" s="73"/>
      <c r="AE38971" s="74"/>
      <c r="AF38971" s="74"/>
      <c r="BX38971" s="73"/>
      <c r="BY38971" s="74"/>
      <c r="BZ38971" s="74"/>
      <c r="CA38971" s="74"/>
      <c r="CF38971" s="79"/>
      <c r="CL38971" s="79"/>
    </row>
    <row r="38972" spans="30:90">
      <c r="AD38972" s="73"/>
      <c r="AE38972" s="74"/>
      <c r="AF38972" s="74"/>
      <c r="BX38972" s="73"/>
      <c r="BY38972" s="74"/>
      <c r="BZ38972" s="74"/>
      <c r="CA38972" s="74"/>
      <c r="CF38972" s="79"/>
      <c r="CL38972" s="79"/>
    </row>
    <row r="38973" spans="30:90">
      <c r="AD38973" s="73"/>
      <c r="AE38973" s="74"/>
      <c r="AF38973" s="74"/>
      <c r="BX38973" s="73"/>
      <c r="BY38973" s="74"/>
      <c r="BZ38973" s="74"/>
      <c r="CA38973" s="74"/>
      <c r="CF38973" s="79"/>
      <c r="CL38973" s="79"/>
    </row>
    <row r="38974" spans="30:90">
      <c r="AD38974" s="73"/>
      <c r="AE38974" s="74"/>
      <c r="AF38974" s="74"/>
      <c r="BX38974" s="73"/>
      <c r="BY38974" s="74"/>
      <c r="BZ38974" s="74"/>
      <c r="CA38974" s="74"/>
      <c r="CF38974" s="79"/>
      <c r="CL38974" s="79"/>
    </row>
    <row r="38975" spans="30:90">
      <c r="AD38975" s="73"/>
      <c r="AE38975" s="74"/>
      <c r="AF38975" s="74"/>
      <c r="BX38975" s="73"/>
      <c r="BY38975" s="74"/>
      <c r="BZ38975" s="74"/>
      <c r="CA38975" s="74"/>
      <c r="CF38975" s="79"/>
      <c r="CL38975" s="79"/>
    </row>
    <row r="38976" spans="30:90">
      <c r="AD38976" s="73"/>
      <c r="AE38976" s="74"/>
      <c r="AF38976" s="74"/>
      <c r="BX38976" s="73"/>
      <c r="BY38976" s="74"/>
      <c r="BZ38976" s="74"/>
      <c r="CA38976" s="74"/>
      <c r="CF38976" s="79"/>
      <c r="CL38976" s="79"/>
    </row>
    <row r="38977" spans="30:90">
      <c r="AD38977" s="73"/>
      <c r="AE38977" s="74"/>
      <c r="AF38977" s="74"/>
      <c r="BX38977" s="73"/>
      <c r="BY38977" s="74"/>
      <c r="BZ38977" s="74"/>
      <c r="CA38977" s="74"/>
      <c r="CF38977" s="79"/>
      <c r="CL38977" s="79"/>
    </row>
    <row r="38978" spans="30:90">
      <c r="AD38978" s="73"/>
      <c r="AE38978" s="74"/>
      <c r="AF38978" s="74"/>
      <c r="BX38978" s="73"/>
      <c r="BY38978" s="74"/>
      <c r="BZ38978" s="74"/>
      <c r="CA38978" s="74"/>
      <c r="CF38978" s="79"/>
      <c r="CL38978" s="79"/>
    </row>
    <row r="38979" spans="30:90">
      <c r="AD38979" s="73"/>
      <c r="AE38979" s="74"/>
      <c r="AF38979" s="74"/>
      <c r="BX38979" s="73"/>
      <c r="BY38979" s="74"/>
      <c r="BZ38979" s="74"/>
      <c r="CA38979" s="74"/>
      <c r="CF38979" s="79"/>
      <c r="CL38979" s="79"/>
    </row>
    <row r="38980" spans="30:90">
      <c r="AD38980" s="73"/>
      <c r="AE38980" s="74"/>
      <c r="AF38980" s="74"/>
      <c r="BX38980" s="73"/>
      <c r="BY38980" s="74"/>
      <c r="BZ38980" s="74"/>
      <c r="CA38980" s="74"/>
      <c r="CF38980" s="79"/>
      <c r="CL38980" s="79"/>
    </row>
    <row r="38981" spans="30:90">
      <c r="AD38981" s="73"/>
      <c r="AE38981" s="74"/>
      <c r="AF38981" s="74"/>
      <c r="BX38981" s="73"/>
      <c r="BY38981" s="74"/>
      <c r="BZ38981" s="74"/>
      <c r="CA38981" s="74"/>
      <c r="CF38981" s="79"/>
      <c r="CL38981" s="79"/>
    </row>
    <row r="38982" spans="30:90">
      <c r="AD38982" s="73"/>
      <c r="AE38982" s="74"/>
      <c r="AF38982" s="74"/>
      <c r="BX38982" s="73"/>
      <c r="BY38982" s="74"/>
      <c r="BZ38982" s="74"/>
      <c r="CA38982" s="74"/>
      <c r="CF38982" s="79"/>
      <c r="CL38982" s="79"/>
    </row>
    <row r="38983" spans="30:90">
      <c r="AD38983" s="73"/>
      <c r="AE38983" s="74"/>
      <c r="AF38983" s="74"/>
      <c r="BX38983" s="73"/>
      <c r="BY38983" s="74"/>
      <c r="BZ38983" s="74"/>
      <c r="CA38983" s="74"/>
      <c r="CF38983" s="79"/>
      <c r="CL38983" s="79"/>
    </row>
    <row r="38984" spans="30:90">
      <c r="AD38984" s="73"/>
      <c r="AE38984" s="74"/>
      <c r="AF38984" s="74"/>
      <c r="BX38984" s="73"/>
      <c r="BY38984" s="74"/>
      <c r="BZ38984" s="74"/>
      <c r="CA38984" s="74"/>
      <c r="CF38984" s="79"/>
      <c r="CL38984" s="79"/>
    </row>
    <row r="38985" spans="30:90">
      <c r="AD38985" s="73"/>
      <c r="AE38985" s="74"/>
      <c r="AF38985" s="74"/>
      <c r="BX38985" s="73"/>
      <c r="BY38985" s="74"/>
      <c r="BZ38985" s="74"/>
      <c r="CA38985" s="74"/>
      <c r="CF38985" s="79"/>
      <c r="CL38985" s="79"/>
    </row>
    <row r="38986" spans="30:90">
      <c r="AD38986" s="73"/>
      <c r="AE38986" s="74"/>
      <c r="AF38986" s="74"/>
      <c r="BX38986" s="73"/>
      <c r="BY38986" s="74"/>
      <c r="BZ38986" s="74"/>
      <c r="CA38986" s="74"/>
      <c r="CF38986" s="79"/>
      <c r="CL38986" s="79"/>
    </row>
    <row r="38987" spans="30:90">
      <c r="AD38987" s="73"/>
      <c r="AE38987" s="74"/>
      <c r="AF38987" s="74"/>
      <c r="BX38987" s="73"/>
      <c r="BY38987" s="74"/>
      <c r="BZ38987" s="74"/>
      <c r="CA38987" s="74"/>
      <c r="CF38987" s="79"/>
      <c r="CL38987" s="79"/>
    </row>
    <row r="38988" spans="30:90">
      <c r="AD38988" s="73"/>
      <c r="AE38988" s="74"/>
      <c r="AF38988" s="74"/>
      <c r="BX38988" s="73"/>
      <c r="BY38988" s="74"/>
      <c r="BZ38988" s="74"/>
      <c r="CA38988" s="74"/>
      <c r="CF38988" s="79"/>
      <c r="CL38988" s="79"/>
    </row>
    <row r="38989" spans="30:90">
      <c r="AD38989" s="73"/>
      <c r="AE38989" s="74"/>
      <c r="AF38989" s="74"/>
      <c r="BX38989" s="73"/>
      <c r="BY38989" s="74"/>
      <c r="BZ38989" s="74"/>
      <c r="CA38989" s="74"/>
      <c r="CF38989" s="79"/>
      <c r="CL38989" s="79"/>
    </row>
    <row r="38990" spans="30:90">
      <c r="AD38990" s="73"/>
      <c r="AE38990" s="74"/>
      <c r="AF38990" s="74"/>
      <c r="BX38990" s="73"/>
      <c r="BY38990" s="74"/>
      <c r="BZ38990" s="74"/>
      <c r="CA38990" s="74"/>
      <c r="CF38990" s="79"/>
      <c r="CL38990" s="79"/>
    </row>
    <row r="38991" spans="30:90">
      <c r="AD38991" s="73"/>
      <c r="AE38991" s="74"/>
      <c r="AF38991" s="74"/>
      <c r="BX38991" s="73"/>
      <c r="BY38991" s="74"/>
      <c r="BZ38991" s="74"/>
      <c r="CA38991" s="74"/>
      <c r="CF38991" s="79"/>
      <c r="CL38991" s="79"/>
    </row>
    <row r="38992" spans="30:90">
      <c r="AD38992" s="73"/>
      <c r="AE38992" s="74"/>
      <c r="AF38992" s="74"/>
      <c r="BX38992" s="73"/>
      <c r="BY38992" s="74"/>
      <c r="BZ38992" s="74"/>
      <c r="CA38992" s="74"/>
      <c r="CF38992" s="79"/>
      <c r="CL38992" s="79"/>
    </row>
    <row r="38993" spans="30:90">
      <c r="AD38993" s="73"/>
      <c r="AE38993" s="74"/>
      <c r="AF38993" s="74"/>
      <c r="BX38993" s="73"/>
      <c r="BY38993" s="74"/>
      <c r="BZ38993" s="74"/>
      <c r="CA38993" s="74"/>
      <c r="CF38993" s="79"/>
      <c r="CL38993" s="79"/>
    </row>
    <row r="38994" spans="30:90">
      <c r="AD38994" s="73"/>
      <c r="AE38994" s="74"/>
      <c r="AF38994" s="74"/>
      <c r="BX38994" s="73"/>
      <c r="BY38994" s="74"/>
      <c r="BZ38994" s="74"/>
      <c r="CA38994" s="74"/>
      <c r="CF38994" s="79"/>
      <c r="CL38994" s="79"/>
    </row>
    <row r="38995" spans="30:90">
      <c r="AD38995" s="73"/>
      <c r="AE38995" s="74"/>
      <c r="AF38995" s="74"/>
      <c r="BX38995" s="73"/>
      <c r="BY38995" s="74"/>
      <c r="BZ38995" s="74"/>
      <c r="CA38995" s="74"/>
      <c r="CF38995" s="79"/>
      <c r="CL38995" s="79"/>
    </row>
    <row r="38996" spans="30:90">
      <c r="AD38996" s="73"/>
      <c r="AE38996" s="74"/>
      <c r="AF38996" s="74"/>
      <c r="BX38996" s="73"/>
      <c r="BY38996" s="74"/>
      <c r="BZ38996" s="74"/>
      <c r="CA38996" s="74"/>
      <c r="CF38996" s="79"/>
      <c r="CL38996" s="79"/>
    </row>
    <row r="38997" spans="30:90">
      <c r="AD38997" s="73"/>
      <c r="AE38997" s="74"/>
      <c r="AF38997" s="74"/>
      <c r="BX38997" s="73"/>
      <c r="BY38997" s="74"/>
      <c r="BZ38997" s="74"/>
      <c r="CA38997" s="74"/>
      <c r="CF38997" s="79"/>
      <c r="CL38997" s="79"/>
    </row>
    <row r="38998" spans="30:90">
      <c r="AD38998" s="73"/>
      <c r="AE38998" s="74"/>
      <c r="AF38998" s="74"/>
      <c r="BX38998" s="73"/>
      <c r="BY38998" s="74"/>
      <c r="BZ38998" s="74"/>
      <c r="CA38998" s="74"/>
      <c r="CF38998" s="79"/>
      <c r="CL38998" s="79"/>
    </row>
    <row r="38999" spans="30:90">
      <c r="AD38999" s="73"/>
      <c r="AE38999" s="74"/>
      <c r="AF38999" s="74"/>
      <c r="BX38999" s="73"/>
      <c r="BY38999" s="74"/>
      <c r="BZ38999" s="74"/>
      <c r="CA38999" s="74"/>
      <c r="CF38999" s="79"/>
      <c r="CL38999" s="79"/>
    </row>
    <row r="39000" spans="30:90">
      <c r="AD39000" s="73"/>
      <c r="AE39000" s="74"/>
      <c r="AF39000" s="74"/>
      <c r="BX39000" s="73"/>
      <c r="BY39000" s="74"/>
      <c r="BZ39000" s="74"/>
      <c r="CA39000" s="74"/>
      <c r="CF39000" s="79"/>
      <c r="CL39000" s="79"/>
    </row>
    <row r="39001" spans="30:90">
      <c r="AD39001" s="73"/>
      <c r="AE39001" s="74"/>
      <c r="AF39001" s="74"/>
      <c r="BX39001" s="73"/>
      <c r="BY39001" s="74"/>
      <c r="BZ39001" s="74"/>
      <c r="CA39001" s="74"/>
      <c r="CF39001" s="79"/>
      <c r="CL39001" s="79"/>
    </row>
    <row r="39002" spans="30:90">
      <c r="AD39002" s="73"/>
      <c r="AE39002" s="74"/>
      <c r="AF39002" s="74"/>
      <c r="BX39002" s="73"/>
      <c r="BY39002" s="74"/>
      <c r="BZ39002" s="74"/>
      <c r="CA39002" s="74"/>
      <c r="CF39002" s="79"/>
      <c r="CL39002" s="79"/>
    </row>
    <row r="39003" spans="30:90">
      <c r="AD39003" s="73"/>
      <c r="AE39003" s="74"/>
      <c r="AF39003" s="74"/>
      <c r="BX39003" s="73"/>
      <c r="BY39003" s="74"/>
      <c r="BZ39003" s="74"/>
      <c r="CA39003" s="74"/>
      <c r="CF39003" s="79"/>
      <c r="CL39003" s="79"/>
    </row>
    <row r="39004" spans="30:90">
      <c r="AD39004" s="73"/>
      <c r="AE39004" s="74"/>
      <c r="AF39004" s="74"/>
      <c r="BX39004" s="73"/>
      <c r="BY39004" s="74"/>
      <c r="BZ39004" s="74"/>
      <c r="CA39004" s="74"/>
      <c r="CF39004" s="79"/>
      <c r="CL39004" s="79"/>
    </row>
    <row r="39005" spans="30:90">
      <c r="AD39005" s="73"/>
      <c r="AE39005" s="74"/>
      <c r="AF39005" s="74"/>
      <c r="BX39005" s="73"/>
      <c r="BY39005" s="74"/>
      <c r="BZ39005" s="74"/>
      <c r="CA39005" s="74"/>
      <c r="CF39005" s="79"/>
      <c r="CL39005" s="79"/>
    </row>
    <row r="39006" spans="30:90">
      <c r="AD39006" s="73"/>
      <c r="AE39006" s="74"/>
      <c r="AF39006" s="74"/>
      <c r="BX39006" s="73"/>
      <c r="BY39006" s="74"/>
      <c r="BZ39006" s="74"/>
      <c r="CA39006" s="74"/>
      <c r="CF39006" s="79"/>
      <c r="CL39006" s="79"/>
    </row>
    <row r="39007" spans="30:90">
      <c r="AD39007" s="73"/>
      <c r="AE39007" s="74"/>
      <c r="AF39007" s="74"/>
      <c r="BX39007" s="73"/>
      <c r="BY39007" s="74"/>
      <c r="BZ39007" s="74"/>
      <c r="CA39007" s="74"/>
      <c r="CF39007" s="79"/>
      <c r="CL39007" s="79"/>
    </row>
    <row r="39008" spans="30:90">
      <c r="AD39008" s="73"/>
      <c r="AE39008" s="74"/>
      <c r="AF39008" s="74"/>
      <c r="BX39008" s="73"/>
      <c r="BY39008" s="74"/>
      <c r="BZ39008" s="74"/>
      <c r="CA39008" s="74"/>
      <c r="CF39008" s="79"/>
      <c r="CL39008" s="79"/>
    </row>
    <row r="39009" spans="30:90">
      <c r="AD39009" s="73"/>
      <c r="AE39009" s="74"/>
      <c r="AF39009" s="74"/>
      <c r="BX39009" s="73"/>
      <c r="BY39009" s="74"/>
      <c r="BZ39009" s="74"/>
      <c r="CA39009" s="74"/>
      <c r="CF39009" s="79"/>
      <c r="CL39009" s="79"/>
    </row>
    <row r="39010" spans="30:90">
      <c r="AD39010" s="73"/>
      <c r="AE39010" s="74"/>
      <c r="AF39010" s="74"/>
      <c r="BX39010" s="73"/>
      <c r="BY39010" s="74"/>
      <c r="BZ39010" s="74"/>
      <c r="CA39010" s="74"/>
      <c r="CF39010" s="79"/>
      <c r="CL39010" s="79"/>
    </row>
    <row r="39011" spans="30:90">
      <c r="AD39011" s="73"/>
      <c r="AE39011" s="74"/>
      <c r="AF39011" s="74"/>
      <c r="BX39011" s="73"/>
      <c r="BY39011" s="74"/>
      <c r="BZ39011" s="74"/>
      <c r="CA39011" s="74"/>
      <c r="CF39011" s="79"/>
      <c r="CL39011" s="79"/>
    </row>
    <row r="39012" spans="30:90">
      <c r="AD39012" s="73"/>
      <c r="AE39012" s="74"/>
      <c r="AF39012" s="74"/>
      <c r="BX39012" s="73"/>
      <c r="BY39012" s="74"/>
      <c r="BZ39012" s="74"/>
      <c r="CA39012" s="74"/>
      <c r="CF39012" s="79"/>
      <c r="CL39012" s="79"/>
    </row>
    <row r="39013" spans="30:90">
      <c r="AD39013" s="73"/>
      <c r="AE39013" s="74"/>
      <c r="AF39013" s="74"/>
      <c r="BX39013" s="73"/>
      <c r="BY39013" s="74"/>
      <c r="BZ39013" s="74"/>
      <c r="CA39013" s="74"/>
      <c r="CF39013" s="79"/>
      <c r="CL39013" s="79"/>
    </row>
    <row r="39014" spans="30:90">
      <c r="AD39014" s="73"/>
      <c r="AE39014" s="74"/>
      <c r="AF39014" s="74"/>
      <c r="BX39014" s="73"/>
      <c r="BY39014" s="74"/>
      <c r="BZ39014" s="74"/>
      <c r="CA39014" s="74"/>
      <c r="CF39014" s="79"/>
      <c r="CL39014" s="79"/>
    </row>
    <row r="39015" spans="30:90">
      <c r="AD39015" s="73"/>
      <c r="AE39015" s="74"/>
      <c r="AF39015" s="74"/>
      <c r="BX39015" s="73"/>
      <c r="BY39015" s="74"/>
      <c r="BZ39015" s="74"/>
      <c r="CA39015" s="74"/>
      <c r="CF39015" s="79"/>
      <c r="CL39015" s="79"/>
    </row>
    <row r="39016" spans="30:90">
      <c r="AD39016" s="73"/>
      <c r="AE39016" s="74"/>
      <c r="AF39016" s="74"/>
      <c r="BX39016" s="73"/>
      <c r="BY39016" s="74"/>
      <c r="BZ39016" s="74"/>
      <c r="CA39016" s="74"/>
      <c r="CF39016" s="79"/>
      <c r="CL39016" s="79"/>
    </row>
    <row r="39017" spans="30:90">
      <c r="AD39017" s="73"/>
      <c r="AE39017" s="74"/>
      <c r="AF39017" s="74"/>
      <c r="BX39017" s="73"/>
      <c r="BY39017" s="74"/>
      <c r="BZ39017" s="74"/>
      <c r="CA39017" s="74"/>
      <c r="CF39017" s="79"/>
      <c r="CL39017" s="79"/>
    </row>
    <row r="39018" spans="30:90">
      <c r="AD39018" s="73"/>
      <c r="AE39018" s="74"/>
      <c r="AF39018" s="74"/>
      <c r="BX39018" s="73"/>
      <c r="BY39018" s="74"/>
      <c r="BZ39018" s="74"/>
      <c r="CA39018" s="74"/>
      <c r="CF39018" s="79"/>
      <c r="CL39018" s="79"/>
    </row>
    <row r="39019" spans="30:90">
      <c r="AD39019" s="73"/>
      <c r="AE39019" s="74"/>
      <c r="AF39019" s="74"/>
      <c r="BX39019" s="73"/>
      <c r="BY39019" s="74"/>
      <c r="BZ39019" s="74"/>
      <c r="CA39019" s="74"/>
      <c r="CF39019" s="79"/>
      <c r="CL39019" s="79"/>
    </row>
    <row r="39020" spans="30:90">
      <c r="AD39020" s="73"/>
      <c r="AE39020" s="74"/>
      <c r="AF39020" s="74"/>
      <c r="BX39020" s="73"/>
      <c r="BY39020" s="74"/>
      <c r="BZ39020" s="74"/>
      <c r="CA39020" s="74"/>
      <c r="CF39020" s="79"/>
      <c r="CL39020" s="79"/>
    </row>
    <row r="39021" spans="30:90">
      <c r="AD39021" s="73"/>
      <c r="AE39021" s="74"/>
      <c r="AF39021" s="74"/>
      <c r="BX39021" s="73"/>
      <c r="BY39021" s="74"/>
      <c r="BZ39021" s="74"/>
      <c r="CA39021" s="74"/>
      <c r="CF39021" s="79"/>
      <c r="CL39021" s="79"/>
    </row>
    <row r="39022" spans="30:90">
      <c r="AD39022" s="73"/>
      <c r="AE39022" s="74"/>
      <c r="AF39022" s="74"/>
      <c r="BX39022" s="73"/>
      <c r="BY39022" s="74"/>
      <c r="BZ39022" s="74"/>
      <c r="CA39022" s="74"/>
      <c r="CF39022" s="79"/>
      <c r="CL39022" s="79"/>
    </row>
    <row r="39023" spans="30:90">
      <c r="AD39023" s="73"/>
      <c r="AE39023" s="74"/>
      <c r="AF39023" s="74"/>
      <c r="BX39023" s="73"/>
      <c r="BY39023" s="74"/>
      <c r="BZ39023" s="74"/>
      <c r="CA39023" s="74"/>
      <c r="CF39023" s="79"/>
      <c r="CL39023" s="79"/>
    </row>
    <row r="39024" spans="30:90">
      <c r="AD39024" s="73"/>
      <c r="AE39024" s="74"/>
      <c r="AF39024" s="74"/>
      <c r="BX39024" s="73"/>
      <c r="BY39024" s="74"/>
      <c r="BZ39024" s="74"/>
      <c r="CA39024" s="74"/>
      <c r="CF39024" s="79"/>
      <c r="CL39024" s="79"/>
    </row>
    <row r="39025" spans="30:90">
      <c r="AD39025" s="73"/>
      <c r="AE39025" s="74"/>
      <c r="AF39025" s="74"/>
      <c r="BX39025" s="73"/>
      <c r="BY39025" s="74"/>
      <c r="BZ39025" s="74"/>
      <c r="CA39025" s="74"/>
      <c r="CF39025" s="79"/>
      <c r="CL39025" s="79"/>
    </row>
    <row r="39026" spans="30:90">
      <c r="AD39026" s="73"/>
      <c r="AE39026" s="74"/>
      <c r="AF39026" s="74"/>
      <c r="BX39026" s="73"/>
      <c r="BY39026" s="74"/>
      <c r="BZ39026" s="74"/>
      <c r="CA39026" s="74"/>
      <c r="CF39026" s="79"/>
      <c r="CL39026" s="79"/>
    </row>
    <row r="39027" spans="30:90">
      <c r="AD39027" s="73"/>
      <c r="AE39027" s="74"/>
      <c r="AF39027" s="74"/>
      <c r="BX39027" s="73"/>
      <c r="BY39027" s="74"/>
      <c r="BZ39027" s="74"/>
      <c r="CA39027" s="74"/>
      <c r="CF39027" s="79"/>
      <c r="CL39027" s="79"/>
    </row>
    <row r="39028" spans="30:90">
      <c r="AD39028" s="73"/>
      <c r="AE39028" s="74"/>
      <c r="AF39028" s="74"/>
      <c r="BX39028" s="73"/>
      <c r="BY39028" s="74"/>
      <c r="BZ39028" s="74"/>
      <c r="CA39028" s="74"/>
      <c r="CF39028" s="79"/>
      <c r="CL39028" s="79"/>
    </row>
    <row r="39029" spans="30:90">
      <c r="AD39029" s="73"/>
      <c r="AE39029" s="74"/>
      <c r="AF39029" s="74"/>
      <c r="BX39029" s="73"/>
      <c r="BY39029" s="74"/>
      <c r="BZ39029" s="74"/>
      <c r="CA39029" s="74"/>
      <c r="CF39029" s="79"/>
      <c r="CL39029" s="79"/>
    </row>
    <row r="39030" spans="30:90">
      <c r="AD39030" s="73"/>
      <c r="AE39030" s="74"/>
      <c r="AF39030" s="74"/>
      <c r="BX39030" s="73"/>
      <c r="BY39030" s="74"/>
      <c r="BZ39030" s="74"/>
      <c r="CA39030" s="74"/>
      <c r="CF39030" s="79"/>
      <c r="CL39030" s="79"/>
    </row>
    <row r="39031" spans="30:90">
      <c r="AD39031" s="73"/>
      <c r="AE39031" s="74"/>
      <c r="AF39031" s="74"/>
      <c r="BX39031" s="73"/>
      <c r="BY39031" s="74"/>
      <c r="BZ39031" s="74"/>
      <c r="CA39031" s="74"/>
      <c r="CF39031" s="79"/>
      <c r="CL39031" s="79"/>
    </row>
    <row r="39032" spans="30:90">
      <c r="AD39032" s="73"/>
      <c r="AE39032" s="74"/>
      <c r="AF39032" s="74"/>
      <c r="BX39032" s="73"/>
      <c r="BY39032" s="74"/>
      <c r="BZ39032" s="74"/>
      <c r="CA39032" s="74"/>
      <c r="CF39032" s="79"/>
      <c r="CL39032" s="79"/>
    </row>
    <row r="39033" spans="30:90">
      <c r="AD39033" s="73"/>
      <c r="AE39033" s="74"/>
      <c r="AF39033" s="74"/>
      <c r="BX39033" s="73"/>
      <c r="BY39033" s="74"/>
      <c r="BZ39033" s="74"/>
      <c r="CA39033" s="74"/>
      <c r="CF39033" s="79"/>
      <c r="CL39033" s="79"/>
    </row>
    <row r="39034" spans="30:90">
      <c r="AD39034" s="73"/>
      <c r="AE39034" s="74"/>
      <c r="AF39034" s="74"/>
      <c r="BX39034" s="73"/>
      <c r="BY39034" s="74"/>
      <c r="BZ39034" s="74"/>
      <c r="CA39034" s="74"/>
      <c r="CF39034" s="79"/>
      <c r="CL39034" s="79"/>
    </row>
    <row r="39035" spans="30:90">
      <c r="AD39035" s="73"/>
      <c r="AE39035" s="74"/>
      <c r="AF39035" s="74"/>
      <c r="BX39035" s="73"/>
      <c r="BY39035" s="74"/>
      <c r="BZ39035" s="74"/>
      <c r="CA39035" s="74"/>
      <c r="CF39035" s="79"/>
      <c r="CL39035" s="79"/>
    </row>
    <row r="39036" spans="30:90">
      <c r="AD39036" s="73"/>
      <c r="AE39036" s="74"/>
      <c r="AF39036" s="74"/>
      <c r="BX39036" s="73"/>
      <c r="BY39036" s="74"/>
      <c r="BZ39036" s="74"/>
      <c r="CA39036" s="74"/>
      <c r="CF39036" s="79"/>
      <c r="CL39036" s="79"/>
    </row>
    <row r="39037" spans="30:90">
      <c r="AD39037" s="73"/>
      <c r="AE39037" s="74"/>
      <c r="AF39037" s="74"/>
      <c r="BX39037" s="73"/>
      <c r="BY39037" s="74"/>
      <c r="BZ39037" s="74"/>
      <c r="CA39037" s="74"/>
      <c r="CF39037" s="79"/>
      <c r="CL39037" s="79"/>
    </row>
    <row r="39038" spans="30:90">
      <c r="AD39038" s="73"/>
      <c r="AE39038" s="74"/>
      <c r="AF39038" s="74"/>
      <c r="BX39038" s="73"/>
      <c r="BY39038" s="74"/>
      <c r="BZ39038" s="74"/>
      <c r="CA39038" s="74"/>
      <c r="CF39038" s="79"/>
      <c r="CL39038" s="79"/>
    </row>
    <row r="39039" spans="30:90">
      <c r="AD39039" s="73"/>
      <c r="AE39039" s="74"/>
      <c r="AF39039" s="74"/>
      <c r="BX39039" s="73"/>
      <c r="BY39039" s="74"/>
      <c r="BZ39039" s="74"/>
      <c r="CA39039" s="74"/>
      <c r="CF39039" s="79"/>
      <c r="CL39039" s="79"/>
    </row>
    <row r="39040" spans="30:90">
      <c r="AD39040" s="73"/>
      <c r="AE39040" s="74"/>
      <c r="AF39040" s="74"/>
      <c r="BX39040" s="73"/>
      <c r="BY39040" s="74"/>
      <c r="BZ39040" s="74"/>
      <c r="CA39040" s="74"/>
      <c r="CF39040" s="79"/>
      <c r="CL39040" s="79"/>
    </row>
    <row r="39041" spans="30:90">
      <c r="AD39041" s="73"/>
      <c r="AE39041" s="74"/>
      <c r="AF39041" s="74"/>
      <c r="BX39041" s="73"/>
      <c r="BY39041" s="74"/>
      <c r="BZ39041" s="74"/>
      <c r="CA39041" s="74"/>
      <c r="CF39041" s="79"/>
      <c r="CL39041" s="79"/>
    </row>
    <row r="39042" spans="30:90">
      <c r="AD39042" s="73"/>
      <c r="AE39042" s="74"/>
      <c r="AF39042" s="74"/>
      <c r="BX39042" s="73"/>
      <c r="BY39042" s="74"/>
      <c r="BZ39042" s="74"/>
      <c r="CA39042" s="74"/>
      <c r="CF39042" s="79"/>
      <c r="CL39042" s="79"/>
    </row>
    <row r="39043" spans="30:90">
      <c r="AD39043" s="73"/>
      <c r="AE39043" s="74"/>
      <c r="AF39043" s="74"/>
      <c r="BX39043" s="73"/>
      <c r="BY39043" s="74"/>
      <c r="BZ39043" s="74"/>
      <c r="CA39043" s="74"/>
      <c r="CF39043" s="79"/>
      <c r="CL39043" s="79"/>
    </row>
    <row r="39044" spans="30:90">
      <c r="AD39044" s="73"/>
      <c r="AE39044" s="74"/>
      <c r="AF39044" s="74"/>
      <c r="BX39044" s="73"/>
      <c r="BY39044" s="74"/>
      <c r="BZ39044" s="74"/>
      <c r="CA39044" s="74"/>
      <c r="CF39044" s="79"/>
      <c r="CL39044" s="79"/>
    </row>
    <row r="39045" spans="30:90">
      <c r="AD39045" s="73"/>
      <c r="AE39045" s="74"/>
      <c r="AF39045" s="74"/>
      <c r="BX39045" s="73"/>
      <c r="BY39045" s="74"/>
      <c r="BZ39045" s="74"/>
      <c r="CA39045" s="74"/>
      <c r="CF39045" s="79"/>
      <c r="CL39045" s="79"/>
    </row>
    <row r="39046" spans="30:90">
      <c r="AD39046" s="73"/>
      <c r="AE39046" s="74"/>
      <c r="AF39046" s="74"/>
      <c r="BX39046" s="73"/>
      <c r="BY39046" s="74"/>
      <c r="BZ39046" s="74"/>
      <c r="CA39046" s="74"/>
      <c r="CF39046" s="79"/>
      <c r="CL39046" s="79"/>
    </row>
    <row r="39047" spans="30:90">
      <c r="AD39047" s="73"/>
      <c r="AE39047" s="74"/>
      <c r="AF39047" s="74"/>
      <c r="BX39047" s="73"/>
      <c r="BY39047" s="74"/>
      <c r="BZ39047" s="74"/>
      <c r="CA39047" s="74"/>
      <c r="CF39047" s="79"/>
      <c r="CL39047" s="79"/>
    </row>
    <row r="39048" spans="30:90">
      <c r="AD39048" s="73"/>
      <c r="AE39048" s="74"/>
      <c r="AF39048" s="74"/>
      <c r="BX39048" s="73"/>
      <c r="BY39048" s="74"/>
      <c r="BZ39048" s="74"/>
      <c r="CA39048" s="74"/>
      <c r="CF39048" s="79"/>
      <c r="CL39048" s="79"/>
    </row>
    <row r="39049" spans="30:90">
      <c r="AD39049" s="73"/>
      <c r="AE39049" s="74"/>
      <c r="AF39049" s="74"/>
      <c r="BX39049" s="73"/>
      <c r="BY39049" s="74"/>
      <c r="BZ39049" s="74"/>
      <c r="CA39049" s="74"/>
      <c r="CF39049" s="79"/>
      <c r="CL39049" s="79"/>
    </row>
    <row r="39050" spans="30:90">
      <c r="AD39050" s="73"/>
      <c r="AE39050" s="74"/>
      <c r="AF39050" s="74"/>
      <c r="BX39050" s="73"/>
      <c r="BY39050" s="74"/>
      <c r="BZ39050" s="74"/>
      <c r="CA39050" s="74"/>
      <c r="CF39050" s="79"/>
      <c r="CL39050" s="79"/>
    </row>
    <row r="39051" spans="30:90">
      <c r="AD39051" s="73"/>
      <c r="AE39051" s="74"/>
      <c r="AF39051" s="74"/>
      <c r="BX39051" s="73"/>
      <c r="BY39051" s="74"/>
      <c r="BZ39051" s="74"/>
      <c r="CA39051" s="74"/>
      <c r="CF39051" s="79"/>
      <c r="CL39051" s="79"/>
    </row>
    <row r="39052" spans="30:90">
      <c r="AD39052" s="73"/>
      <c r="AE39052" s="74"/>
      <c r="AF39052" s="74"/>
      <c r="BX39052" s="73"/>
      <c r="BY39052" s="74"/>
      <c r="BZ39052" s="74"/>
      <c r="CA39052" s="74"/>
      <c r="CF39052" s="79"/>
      <c r="CL39052" s="79"/>
    </row>
    <row r="39053" spans="30:90">
      <c r="AD39053" s="73"/>
      <c r="AE39053" s="74"/>
      <c r="AF39053" s="74"/>
      <c r="BX39053" s="73"/>
      <c r="BY39053" s="74"/>
      <c r="BZ39053" s="74"/>
      <c r="CA39053" s="74"/>
      <c r="CF39053" s="79"/>
      <c r="CL39053" s="79"/>
    </row>
    <row r="39054" spans="30:90">
      <c r="AD39054" s="73"/>
      <c r="AE39054" s="74"/>
      <c r="AF39054" s="74"/>
      <c r="BX39054" s="73"/>
      <c r="BY39054" s="74"/>
      <c r="BZ39054" s="74"/>
      <c r="CA39054" s="74"/>
      <c r="CF39054" s="79"/>
      <c r="CL39054" s="79"/>
    </row>
    <row r="39055" spans="30:90">
      <c r="AD39055" s="73"/>
      <c r="AE39055" s="74"/>
      <c r="AF39055" s="74"/>
      <c r="BX39055" s="73"/>
      <c r="BY39055" s="74"/>
      <c r="BZ39055" s="74"/>
      <c r="CA39055" s="74"/>
      <c r="CF39055" s="79"/>
      <c r="CL39055" s="79"/>
    </row>
    <row r="39056" spans="30:90">
      <c r="AD39056" s="73"/>
      <c r="AE39056" s="74"/>
      <c r="AF39056" s="74"/>
      <c r="BX39056" s="73"/>
      <c r="BY39056" s="74"/>
      <c r="BZ39056" s="74"/>
      <c r="CA39056" s="74"/>
      <c r="CF39056" s="79"/>
      <c r="CL39056" s="79"/>
    </row>
    <row r="39057" spans="30:90">
      <c r="AD39057" s="73"/>
      <c r="AE39057" s="74"/>
      <c r="AF39057" s="74"/>
      <c r="BX39057" s="73"/>
      <c r="BY39057" s="74"/>
      <c r="BZ39057" s="74"/>
      <c r="CA39057" s="74"/>
      <c r="CF39057" s="79"/>
      <c r="CL39057" s="79"/>
    </row>
    <row r="39058" spans="30:90">
      <c r="AD39058" s="73"/>
      <c r="AE39058" s="74"/>
      <c r="AF39058" s="74"/>
      <c r="BX39058" s="73"/>
      <c r="BY39058" s="74"/>
      <c r="BZ39058" s="74"/>
      <c r="CA39058" s="74"/>
      <c r="CF39058" s="79"/>
      <c r="CL39058" s="79"/>
    </row>
    <row r="39059" spans="30:90">
      <c r="AD39059" s="73"/>
      <c r="AE39059" s="74"/>
      <c r="AF39059" s="74"/>
      <c r="BX39059" s="73"/>
      <c r="BY39059" s="74"/>
      <c r="BZ39059" s="74"/>
      <c r="CA39059" s="74"/>
      <c r="CF39059" s="79"/>
      <c r="CL39059" s="79"/>
    </row>
    <row r="39060" spans="30:90">
      <c r="AD39060" s="73"/>
      <c r="AE39060" s="74"/>
      <c r="AF39060" s="74"/>
      <c r="BX39060" s="73"/>
      <c r="BY39060" s="74"/>
      <c r="BZ39060" s="74"/>
      <c r="CA39060" s="74"/>
      <c r="CF39060" s="79"/>
      <c r="CL39060" s="79"/>
    </row>
    <row r="39061" spans="30:90">
      <c r="AD39061" s="73"/>
      <c r="AE39061" s="74"/>
      <c r="AF39061" s="74"/>
      <c r="BX39061" s="73"/>
      <c r="BY39061" s="74"/>
      <c r="BZ39061" s="74"/>
      <c r="CA39061" s="74"/>
      <c r="CF39061" s="79"/>
      <c r="CL39061" s="79"/>
    </row>
    <row r="39062" spans="30:90">
      <c r="AD39062" s="73"/>
      <c r="AE39062" s="74"/>
      <c r="AF39062" s="74"/>
      <c r="BX39062" s="73"/>
      <c r="BY39062" s="74"/>
      <c r="BZ39062" s="74"/>
      <c r="CA39062" s="74"/>
      <c r="CF39062" s="79"/>
      <c r="CL39062" s="79"/>
    </row>
    <row r="39063" spans="30:90">
      <c r="AD39063" s="73"/>
      <c r="AE39063" s="74"/>
      <c r="AF39063" s="74"/>
      <c r="BX39063" s="73"/>
      <c r="BY39063" s="74"/>
      <c r="BZ39063" s="74"/>
      <c r="CA39063" s="74"/>
      <c r="CF39063" s="79"/>
      <c r="CL39063" s="79"/>
    </row>
    <row r="39064" spans="30:90">
      <c r="AD39064" s="73"/>
      <c r="AE39064" s="74"/>
      <c r="AF39064" s="74"/>
      <c r="BX39064" s="73"/>
      <c r="BY39064" s="74"/>
      <c r="BZ39064" s="74"/>
      <c r="CA39064" s="74"/>
      <c r="CF39064" s="79"/>
      <c r="CL39064" s="79"/>
    </row>
    <row r="39065" spans="30:90">
      <c r="AD39065" s="73"/>
      <c r="AE39065" s="74"/>
      <c r="AF39065" s="74"/>
      <c r="BX39065" s="73"/>
      <c r="BY39065" s="74"/>
      <c r="BZ39065" s="74"/>
      <c r="CA39065" s="74"/>
      <c r="CF39065" s="79"/>
      <c r="CL39065" s="79"/>
    </row>
    <row r="39066" spans="30:90">
      <c r="AD39066" s="73"/>
      <c r="AE39066" s="74"/>
      <c r="AF39066" s="74"/>
      <c r="BX39066" s="73"/>
      <c r="BY39066" s="74"/>
      <c r="BZ39066" s="74"/>
      <c r="CA39066" s="74"/>
      <c r="CF39066" s="79"/>
      <c r="CL39066" s="79"/>
    </row>
    <row r="39067" spans="30:90">
      <c r="AD39067" s="73"/>
      <c r="AE39067" s="74"/>
      <c r="AF39067" s="74"/>
      <c r="BX39067" s="73"/>
      <c r="BY39067" s="74"/>
      <c r="BZ39067" s="74"/>
      <c r="CA39067" s="74"/>
      <c r="CF39067" s="79"/>
      <c r="CL39067" s="79"/>
    </row>
    <row r="39068" spans="30:90">
      <c r="AD39068" s="73"/>
      <c r="AE39068" s="74"/>
      <c r="AF39068" s="74"/>
      <c r="BX39068" s="73"/>
      <c r="BY39068" s="74"/>
      <c r="BZ39068" s="74"/>
      <c r="CA39068" s="74"/>
      <c r="CF39068" s="79"/>
      <c r="CL39068" s="79"/>
    </row>
    <row r="39069" spans="30:90">
      <c r="AD39069" s="73"/>
      <c r="AE39069" s="74"/>
      <c r="AF39069" s="74"/>
      <c r="BX39069" s="73"/>
      <c r="BY39069" s="74"/>
      <c r="BZ39069" s="74"/>
      <c r="CA39069" s="74"/>
      <c r="CF39069" s="79"/>
      <c r="CL39069" s="79"/>
    </row>
    <row r="39070" spans="30:90">
      <c r="AD39070" s="73"/>
      <c r="AE39070" s="74"/>
      <c r="AF39070" s="74"/>
      <c r="BX39070" s="73"/>
      <c r="BY39070" s="74"/>
      <c r="BZ39070" s="74"/>
      <c r="CA39070" s="74"/>
      <c r="CF39070" s="79"/>
      <c r="CL39070" s="79"/>
    </row>
    <row r="39071" spans="30:90">
      <c r="AD39071" s="73"/>
      <c r="AE39071" s="74"/>
      <c r="AF39071" s="74"/>
      <c r="BX39071" s="73"/>
      <c r="BY39071" s="74"/>
      <c r="BZ39071" s="74"/>
      <c r="CA39071" s="74"/>
      <c r="CF39071" s="79"/>
      <c r="CL39071" s="79"/>
    </row>
    <row r="39072" spans="30:90">
      <c r="AD39072" s="73"/>
      <c r="AE39072" s="74"/>
      <c r="AF39072" s="74"/>
      <c r="BX39072" s="73"/>
      <c r="BY39072" s="74"/>
      <c r="BZ39072" s="74"/>
      <c r="CA39072" s="74"/>
      <c r="CF39072" s="79"/>
      <c r="CL39072" s="79"/>
    </row>
    <row r="39073" spans="30:90">
      <c r="AD39073" s="73"/>
      <c r="AE39073" s="74"/>
      <c r="AF39073" s="74"/>
      <c r="BX39073" s="73"/>
      <c r="BY39073" s="74"/>
      <c r="BZ39073" s="74"/>
      <c r="CA39073" s="74"/>
      <c r="CF39073" s="79"/>
      <c r="CL39073" s="79"/>
    </row>
    <row r="39074" spans="30:90">
      <c r="AD39074" s="73"/>
      <c r="AE39074" s="74"/>
      <c r="AF39074" s="74"/>
      <c r="BX39074" s="73"/>
      <c r="BY39074" s="74"/>
      <c r="BZ39074" s="74"/>
      <c r="CA39074" s="74"/>
      <c r="CF39074" s="79"/>
      <c r="CL39074" s="79"/>
    </row>
    <row r="39075" spans="30:90">
      <c r="AD39075" s="73"/>
      <c r="AE39075" s="74"/>
      <c r="AF39075" s="74"/>
      <c r="BX39075" s="73"/>
      <c r="BY39075" s="74"/>
      <c r="BZ39075" s="74"/>
      <c r="CA39075" s="74"/>
      <c r="CF39075" s="79"/>
      <c r="CL39075" s="79"/>
    </row>
    <row r="39076" spans="30:90">
      <c r="AD39076" s="73"/>
      <c r="AE39076" s="74"/>
      <c r="AF39076" s="74"/>
      <c r="BX39076" s="73"/>
      <c r="BY39076" s="74"/>
      <c r="BZ39076" s="74"/>
      <c r="CA39076" s="74"/>
      <c r="CF39076" s="79"/>
      <c r="CL39076" s="79"/>
    </row>
    <row r="39077" spans="30:90">
      <c r="AD39077" s="73"/>
      <c r="AE39077" s="74"/>
      <c r="AF39077" s="74"/>
      <c r="BX39077" s="73"/>
      <c r="BY39077" s="74"/>
      <c r="BZ39077" s="74"/>
      <c r="CA39077" s="74"/>
      <c r="CF39077" s="79"/>
      <c r="CL39077" s="79"/>
    </row>
    <row r="39078" spans="30:90">
      <c r="AD39078" s="73"/>
      <c r="AE39078" s="74"/>
      <c r="AF39078" s="74"/>
      <c r="BX39078" s="73"/>
      <c r="BY39078" s="74"/>
      <c r="BZ39078" s="74"/>
      <c r="CA39078" s="74"/>
      <c r="CF39078" s="79"/>
      <c r="CL39078" s="79"/>
    </row>
    <row r="39079" spans="30:90">
      <c r="AD39079" s="73"/>
      <c r="AE39079" s="74"/>
      <c r="AF39079" s="74"/>
      <c r="BX39079" s="73"/>
      <c r="BY39079" s="74"/>
      <c r="BZ39079" s="74"/>
      <c r="CA39079" s="74"/>
      <c r="CF39079" s="79"/>
      <c r="CL39079" s="79"/>
    </row>
    <row r="39080" spans="30:90">
      <c r="AD39080" s="73"/>
      <c r="AE39080" s="74"/>
      <c r="AF39080" s="74"/>
      <c r="BX39080" s="73"/>
      <c r="BY39080" s="74"/>
      <c r="BZ39080" s="74"/>
      <c r="CA39080" s="74"/>
      <c r="CF39080" s="79"/>
      <c r="CL39080" s="79"/>
    </row>
    <row r="39081" spans="30:90">
      <c r="AD39081" s="73"/>
      <c r="AE39081" s="74"/>
      <c r="AF39081" s="74"/>
      <c r="BX39081" s="73"/>
      <c r="BY39081" s="74"/>
      <c r="BZ39081" s="74"/>
      <c r="CA39081" s="74"/>
      <c r="CF39081" s="79"/>
      <c r="CL39081" s="79"/>
    </row>
    <row r="39082" spans="30:90">
      <c r="AD39082" s="73"/>
      <c r="AE39082" s="74"/>
      <c r="AF39082" s="74"/>
      <c r="BX39082" s="73"/>
      <c r="BY39082" s="74"/>
      <c r="BZ39082" s="74"/>
      <c r="CA39082" s="74"/>
      <c r="CF39082" s="79"/>
      <c r="CL39082" s="79"/>
    </row>
    <row r="39083" spans="30:90">
      <c r="AD39083" s="73"/>
      <c r="AE39083" s="74"/>
      <c r="AF39083" s="74"/>
      <c r="BX39083" s="73"/>
      <c r="BY39083" s="74"/>
      <c r="BZ39083" s="74"/>
      <c r="CA39083" s="74"/>
      <c r="CF39083" s="79"/>
      <c r="CL39083" s="79"/>
    </row>
    <row r="39084" spans="30:90">
      <c r="AD39084" s="73"/>
      <c r="AE39084" s="74"/>
      <c r="AF39084" s="74"/>
      <c r="BX39084" s="73"/>
      <c r="BY39084" s="74"/>
      <c r="BZ39084" s="74"/>
      <c r="CA39084" s="74"/>
      <c r="CF39084" s="79"/>
      <c r="CL39084" s="79"/>
    </row>
    <row r="39085" spans="30:90">
      <c r="AD39085" s="73"/>
      <c r="AE39085" s="74"/>
      <c r="AF39085" s="74"/>
      <c r="BX39085" s="73"/>
      <c r="BY39085" s="74"/>
      <c r="BZ39085" s="74"/>
      <c r="CA39085" s="74"/>
      <c r="CF39085" s="79"/>
      <c r="CL39085" s="79"/>
    </row>
    <row r="39086" spans="30:90">
      <c r="AD39086" s="73"/>
      <c r="AE39086" s="74"/>
      <c r="AF39086" s="74"/>
      <c r="BX39086" s="73"/>
      <c r="BY39086" s="74"/>
      <c r="BZ39086" s="74"/>
      <c r="CA39086" s="74"/>
      <c r="CF39086" s="79"/>
      <c r="CL39086" s="79"/>
    </row>
    <row r="39087" spans="30:90">
      <c r="AD39087" s="73"/>
      <c r="AE39087" s="74"/>
      <c r="AF39087" s="74"/>
      <c r="BX39087" s="73"/>
      <c r="BY39087" s="74"/>
      <c r="BZ39087" s="74"/>
      <c r="CA39087" s="74"/>
      <c r="CF39087" s="79"/>
      <c r="CL39087" s="79"/>
    </row>
    <row r="39088" spans="30:90">
      <c r="AD39088" s="73"/>
      <c r="AE39088" s="74"/>
      <c r="AF39088" s="74"/>
      <c r="BX39088" s="73"/>
      <c r="BY39088" s="74"/>
      <c r="BZ39088" s="74"/>
      <c r="CA39088" s="74"/>
      <c r="CF39088" s="79"/>
      <c r="CL39088" s="79"/>
    </row>
    <row r="39089" spans="30:90">
      <c r="AD39089" s="73"/>
      <c r="AE39089" s="74"/>
      <c r="AF39089" s="74"/>
      <c r="BX39089" s="73"/>
      <c r="BY39089" s="74"/>
      <c r="BZ39089" s="74"/>
      <c r="CA39089" s="74"/>
      <c r="CF39089" s="79"/>
      <c r="CL39089" s="79"/>
    </row>
    <row r="39090" spans="30:90">
      <c r="AD39090" s="73"/>
      <c r="AE39090" s="74"/>
      <c r="AF39090" s="74"/>
      <c r="BX39090" s="73"/>
      <c r="BY39090" s="74"/>
      <c r="BZ39090" s="74"/>
      <c r="CA39090" s="74"/>
      <c r="CF39090" s="79"/>
      <c r="CL39090" s="79"/>
    </row>
    <row r="39091" spans="30:90">
      <c r="AD39091" s="73"/>
      <c r="AE39091" s="74"/>
      <c r="AF39091" s="74"/>
      <c r="BX39091" s="73"/>
      <c r="BY39091" s="74"/>
      <c r="BZ39091" s="74"/>
      <c r="CA39091" s="74"/>
      <c r="CF39091" s="79"/>
      <c r="CL39091" s="79"/>
    </row>
    <row r="39092" spans="30:90">
      <c r="AD39092" s="73"/>
      <c r="AE39092" s="74"/>
      <c r="AF39092" s="74"/>
      <c r="BX39092" s="73"/>
      <c r="BY39092" s="74"/>
      <c r="BZ39092" s="74"/>
      <c r="CA39092" s="74"/>
      <c r="CF39092" s="79"/>
      <c r="CL39092" s="79"/>
    </row>
    <row r="39093" spans="30:90">
      <c r="AD39093" s="73"/>
      <c r="AE39093" s="74"/>
      <c r="AF39093" s="74"/>
      <c r="BX39093" s="73"/>
      <c r="BY39093" s="74"/>
      <c r="BZ39093" s="74"/>
      <c r="CA39093" s="74"/>
      <c r="CF39093" s="79"/>
      <c r="CL39093" s="79"/>
    </row>
    <row r="39094" spans="30:90">
      <c r="AD39094" s="73"/>
      <c r="AE39094" s="74"/>
      <c r="AF39094" s="74"/>
      <c r="BX39094" s="73"/>
      <c r="BY39094" s="74"/>
      <c r="BZ39094" s="74"/>
      <c r="CA39094" s="74"/>
      <c r="CF39094" s="79"/>
      <c r="CL39094" s="79"/>
    </row>
    <row r="39095" spans="30:90">
      <c r="AD39095" s="73"/>
      <c r="AE39095" s="74"/>
      <c r="AF39095" s="74"/>
      <c r="BX39095" s="73"/>
      <c r="BY39095" s="74"/>
      <c r="BZ39095" s="74"/>
      <c r="CA39095" s="74"/>
      <c r="CF39095" s="79"/>
      <c r="CL39095" s="79"/>
    </row>
    <row r="39096" spans="30:90">
      <c r="AD39096" s="73"/>
      <c r="AE39096" s="74"/>
      <c r="AF39096" s="74"/>
      <c r="BX39096" s="73"/>
      <c r="BY39096" s="74"/>
      <c r="BZ39096" s="74"/>
      <c r="CA39096" s="74"/>
      <c r="CF39096" s="79"/>
      <c r="CL39096" s="79"/>
    </row>
    <row r="39097" spans="30:90">
      <c r="AD39097" s="73"/>
      <c r="AE39097" s="74"/>
      <c r="AF39097" s="74"/>
      <c r="BX39097" s="73"/>
      <c r="BY39097" s="74"/>
      <c r="BZ39097" s="74"/>
      <c r="CA39097" s="74"/>
      <c r="CF39097" s="79"/>
      <c r="CL39097" s="79"/>
    </row>
    <row r="39098" spans="30:90">
      <c r="AD39098" s="73"/>
      <c r="AE39098" s="74"/>
      <c r="AF39098" s="74"/>
      <c r="BX39098" s="73"/>
      <c r="BY39098" s="74"/>
      <c r="BZ39098" s="74"/>
      <c r="CA39098" s="74"/>
      <c r="CF39098" s="79"/>
      <c r="CL39098" s="79"/>
    </row>
    <row r="39099" spans="30:90">
      <c r="AD39099" s="73"/>
      <c r="AE39099" s="74"/>
      <c r="AF39099" s="74"/>
      <c r="BX39099" s="73"/>
      <c r="BY39099" s="74"/>
      <c r="BZ39099" s="74"/>
      <c r="CA39099" s="74"/>
      <c r="CF39099" s="79"/>
      <c r="CL39099" s="79"/>
    </row>
    <row r="39100" spans="30:90">
      <c r="AD39100" s="73"/>
      <c r="AE39100" s="74"/>
      <c r="AF39100" s="74"/>
      <c r="BX39100" s="73"/>
      <c r="BY39100" s="74"/>
      <c r="BZ39100" s="74"/>
      <c r="CA39100" s="74"/>
      <c r="CF39100" s="79"/>
      <c r="CL39100" s="79"/>
    </row>
    <row r="39101" spans="30:90">
      <c r="AD39101" s="73"/>
      <c r="AE39101" s="74"/>
      <c r="AF39101" s="74"/>
      <c r="BX39101" s="73"/>
      <c r="BY39101" s="74"/>
      <c r="BZ39101" s="74"/>
      <c r="CA39101" s="74"/>
      <c r="CF39101" s="79"/>
      <c r="CL39101" s="79"/>
    </row>
    <row r="39102" spans="30:90">
      <c r="AD39102" s="73"/>
      <c r="AE39102" s="74"/>
      <c r="AF39102" s="74"/>
      <c r="BX39102" s="73"/>
      <c r="BY39102" s="74"/>
      <c r="BZ39102" s="74"/>
      <c r="CA39102" s="74"/>
      <c r="CF39102" s="79"/>
      <c r="CL39102" s="79"/>
    </row>
    <row r="39103" spans="30:90">
      <c r="AD39103" s="73"/>
      <c r="AE39103" s="74"/>
      <c r="AF39103" s="74"/>
      <c r="BX39103" s="73"/>
      <c r="BY39103" s="74"/>
      <c r="BZ39103" s="74"/>
      <c r="CA39103" s="74"/>
      <c r="CF39103" s="79"/>
      <c r="CL39103" s="79"/>
    </row>
    <row r="39104" spans="30:90">
      <c r="AD39104" s="73"/>
      <c r="AE39104" s="74"/>
      <c r="AF39104" s="74"/>
      <c r="BX39104" s="73"/>
      <c r="BY39104" s="74"/>
      <c r="BZ39104" s="74"/>
      <c r="CA39104" s="74"/>
      <c r="CF39104" s="79"/>
      <c r="CL39104" s="79"/>
    </row>
    <row r="39105" spans="30:90">
      <c r="AD39105" s="73"/>
      <c r="AE39105" s="74"/>
      <c r="AF39105" s="74"/>
      <c r="BX39105" s="73"/>
      <c r="BY39105" s="74"/>
      <c r="BZ39105" s="74"/>
      <c r="CA39105" s="74"/>
      <c r="CF39105" s="79"/>
      <c r="CL39105" s="79"/>
    </row>
    <row r="39106" spans="30:90">
      <c r="AD39106" s="73"/>
      <c r="AE39106" s="74"/>
      <c r="AF39106" s="74"/>
      <c r="BX39106" s="73"/>
      <c r="BY39106" s="74"/>
      <c r="BZ39106" s="74"/>
      <c r="CA39106" s="74"/>
      <c r="CF39106" s="79"/>
      <c r="CL39106" s="79"/>
    </row>
    <row r="39107" spans="30:90">
      <c r="AD39107" s="73"/>
      <c r="AE39107" s="74"/>
      <c r="AF39107" s="74"/>
      <c r="BX39107" s="73"/>
      <c r="BY39107" s="74"/>
      <c r="BZ39107" s="74"/>
      <c r="CA39107" s="74"/>
      <c r="CF39107" s="79"/>
      <c r="CL39107" s="79"/>
    </row>
    <row r="39108" spans="30:90">
      <c r="AD39108" s="73"/>
      <c r="AE39108" s="74"/>
      <c r="AF39108" s="74"/>
      <c r="BX39108" s="73"/>
      <c r="BY39108" s="74"/>
      <c r="BZ39108" s="74"/>
      <c r="CA39108" s="74"/>
      <c r="CF39108" s="79"/>
      <c r="CL39108" s="79"/>
    </row>
    <row r="39109" spans="30:90">
      <c r="AD39109" s="73"/>
      <c r="AE39109" s="74"/>
      <c r="AF39109" s="74"/>
      <c r="BX39109" s="73"/>
      <c r="BY39109" s="74"/>
      <c r="BZ39109" s="74"/>
      <c r="CA39109" s="74"/>
      <c r="CF39109" s="79"/>
      <c r="CL39109" s="79"/>
    </row>
    <row r="39110" spans="30:90">
      <c r="AD39110" s="73"/>
      <c r="AE39110" s="74"/>
      <c r="AF39110" s="74"/>
      <c r="BX39110" s="73"/>
      <c r="BY39110" s="74"/>
      <c r="BZ39110" s="74"/>
      <c r="CA39110" s="74"/>
      <c r="CF39110" s="79"/>
      <c r="CL39110" s="79"/>
    </row>
    <row r="39111" spans="30:90">
      <c r="AD39111" s="73"/>
      <c r="AE39111" s="74"/>
      <c r="AF39111" s="74"/>
      <c r="BX39111" s="73"/>
      <c r="BY39111" s="74"/>
      <c r="BZ39111" s="74"/>
      <c r="CA39111" s="74"/>
      <c r="CF39111" s="79"/>
      <c r="CL39111" s="79"/>
    </row>
    <row r="39112" spans="30:90">
      <c r="AD39112" s="73"/>
      <c r="AE39112" s="74"/>
      <c r="AF39112" s="74"/>
      <c r="BX39112" s="73"/>
      <c r="BY39112" s="74"/>
      <c r="BZ39112" s="74"/>
      <c r="CA39112" s="74"/>
      <c r="CF39112" s="79"/>
      <c r="CL39112" s="79"/>
    </row>
    <row r="39113" spans="30:90">
      <c r="AD39113" s="73"/>
      <c r="AE39113" s="74"/>
      <c r="AF39113" s="74"/>
      <c r="BX39113" s="73"/>
      <c r="BY39113" s="74"/>
      <c r="BZ39113" s="74"/>
      <c r="CA39113" s="74"/>
      <c r="CF39113" s="79"/>
      <c r="CL39113" s="79"/>
    </row>
    <row r="39114" spans="30:90">
      <c r="AD39114" s="73"/>
      <c r="AE39114" s="74"/>
      <c r="AF39114" s="74"/>
      <c r="BX39114" s="73"/>
      <c r="BY39114" s="74"/>
      <c r="BZ39114" s="74"/>
      <c r="CA39114" s="74"/>
      <c r="CF39114" s="79"/>
      <c r="CL39114" s="79"/>
    </row>
    <row r="39115" spans="30:90">
      <c r="AD39115" s="73"/>
      <c r="AE39115" s="74"/>
      <c r="AF39115" s="74"/>
      <c r="BX39115" s="73"/>
      <c r="BY39115" s="74"/>
      <c r="BZ39115" s="74"/>
      <c r="CA39115" s="74"/>
      <c r="CF39115" s="79"/>
      <c r="CL39115" s="79"/>
    </row>
    <row r="39116" spans="30:90">
      <c r="AD39116" s="73"/>
      <c r="AE39116" s="74"/>
      <c r="AF39116" s="74"/>
      <c r="BX39116" s="73"/>
      <c r="BY39116" s="74"/>
      <c r="BZ39116" s="74"/>
      <c r="CA39116" s="74"/>
      <c r="CF39116" s="79"/>
      <c r="CL39116" s="79"/>
    </row>
    <row r="39117" spans="30:90">
      <c r="AD39117" s="73"/>
      <c r="AE39117" s="74"/>
      <c r="AF39117" s="74"/>
      <c r="BX39117" s="73"/>
      <c r="BY39117" s="74"/>
      <c r="BZ39117" s="74"/>
      <c r="CA39117" s="74"/>
      <c r="CF39117" s="79"/>
      <c r="CL39117" s="79"/>
    </row>
    <row r="39118" spans="30:90">
      <c r="AD39118" s="73"/>
      <c r="AE39118" s="74"/>
      <c r="AF39118" s="74"/>
      <c r="BX39118" s="73"/>
      <c r="BY39118" s="74"/>
      <c r="BZ39118" s="74"/>
      <c r="CA39118" s="74"/>
      <c r="CF39118" s="79"/>
      <c r="CL39118" s="79"/>
    </row>
    <row r="39119" spans="30:90">
      <c r="AD39119" s="73"/>
      <c r="AE39119" s="74"/>
      <c r="AF39119" s="74"/>
      <c r="BX39119" s="73"/>
      <c r="BY39119" s="74"/>
      <c r="BZ39119" s="74"/>
      <c r="CA39119" s="74"/>
      <c r="CF39119" s="79"/>
      <c r="CL39119" s="79"/>
    </row>
    <row r="39120" spans="30:90">
      <c r="AD39120" s="73"/>
      <c r="AE39120" s="74"/>
      <c r="AF39120" s="74"/>
      <c r="BX39120" s="73"/>
      <c r="BY39120" s="74"/>
      <c r="BZ39120" s="74"/>
      <c r="CA39120" s="74"/>
      <c r="CF39120" s="79"/>
      <c r="CL39120" s="79"/>
    </row>
    <row r="39121" spans="30:90">
      <c r="AD39121" s="73"/>
      <c r="AE39121" s="74"/>
      <c r="AF39121" s="74"/>
      <c r="BX39121" s="73"/>
      <c r="BY39121" s="74"/>
      <c r="BZ39121" s="74"/>
      <c r="CA39121" s="74"/>
      <c r="CF39121" s="79"/>
      <c r="CL39121" s="79"/>
    </row>
    <row r="39122" spans="30:90">
      <c r="AD39122" s="73"/>
      <c r="AE39122" s="74"/>
      <c r="AF39122" s="74"/>
      <c r="BX39122" s="73"/>
      <c r="BY39122" s="74"/>
      <c r="BZ39122" s="74"/>
      <c r="CA39122" s="74"/>
      <c r="CF39122" s="79"/>
      <c r="CL39122" s="79"/>
    </row>
    <row r="39123" spans="30:90">
      <c r="AD39123" s="73"/>
      <c r="AE39123" s="74"/>
      <c r="AF39123" s="74"/>
      <c r="BX39123" s="73"/>
      <c r="BY39123" s="74"/>
      <c r="BZ39123" s="74"/>
      <c r="CA39123" s="74"/>
      <c r="CF39123" s="79"/>
      <c r="CL39123" s="79"/>
    </row>
    <row r="39124" spans="30:90">
      <c r="AD39124" s="73"/>
      <c r="AE39124" s="74"/>
      <c r="AF39124" s="74"/>
      <c r="BX39124" s="73"/>
      <c r="BY39124" s="74"/>
      <c r="BZ39124" s="74"/>
      <c r="CA39124" s="74"/>
      <c r="CF39124" s="79"/>
      <c r="CL39124" s="79"/>
    </row>
    <row r="39125" spans="30:90">
      <c r="AD39125" s="73"/>
      <c r="AE39125" s="74"/>
      <c r="AF39125" s="74"/>
      <c r="BX39125" s="73"/>
      <c r="BY39125" s="74"/>
      <c r="BZ39125" s="74"/>
      <c r="CA39125" s="74"/>
      <c r="CF39125" s="79"/>
      <c r="CL39125" s="79"/>
    </row>
    <row r="39126" spans="30:90">
      <c r="AD39126" s="73"/>
      <c r="AE39126" s="74"/>
      <c r="AF39126" s="74"/>
      <c r="BX39126" s="73"/>
      <c r="BY39126" s="74"/>
      <c r="BZ39126" s="74"/>
      <c r="CA39126" s="74"/>
      <c r="CF39126" s="79"/>
      <c r="CL39126" s="79"/>
    </row>
    <row r="39127" spans="30:90">
      <c r="AD39127" s="73"/>
      <c r="AE39127" s="74"/>
      <c r="AF39127" s="74"/>
      <c r="BX39127" s="73"/>
      <c r="BY39127" s="74"/>
      <c r="BZ39127" s="74"/>
      <c r="CA39127" s="74"/>
      <c r="CF39127" s="79"/>
      <c r="CL39127" s="79"/>
    </row>
    <row r="39128" spans="30:90">
      <c r="AD39128" s="73"/>
      <c r="AE39128" s="74"/>
      <c r="AF39128" s="74"/>
      <c r="BX39128" s="73"/>
      <c r="BY39128" s="74"/>
      <c r="BZ39128" s="74"/>
      <c r="CA39128" s="74"/>
      <c r="CF39128" s="79"/>
      <c r="CL39128" s="79"/>
    </row>
    <row r="39129" spans="30:90">
      <c r="AD39129" s="73"/>
      <c r="AE39129" s="74"/>
      <c r="AF39129" s="74"/>
      <c r="BX39129" s="73"/>
      <c r="BY39129" s="74"/>
      <c r="BZ39129" s="74"/>
      <c r="CA39129" s="74"/>
      <c r="CF39129" s="79"/>
      <c r="CL39129" s="79"/>
    </row>
    <row r="39130" spans="30:90">
      <c r="AD39130" s="73"/>
      <c r="AE39130" s="74"/>
      <c r="AF39130" s="74"/>
      <c r="BX39130" s="73"/>
      <c r="BY39130" s="74"/>
      <c r="BZ39130" s="74"/>
      <c r="CA39130" s="74"/>
      <c r="CF39130" s="79"/>
      <c r="CL39130" s="79"/>
    </row>
    <row r="39131" spans="30:90">
      <c r="AD39131" s="73"/>
      <c r="AE39131" s="74"/>
      <c r="AF39131" s="74"/>
      <c r="BX39131" s="73"/>
      <c r="BY39131" s="74"/>
      <c r="BZ39131" s="74"/>
      <c r="CA39131" s="74"/>
      <c r="CF39131" s="79"/>
      <c r="CL39131" s="79"/>
    </row>
    <row r="39132" spans="30:90">
      <c r="AD39132" s="73"/>
      <c r="AE39132" s="74"/>
      <c r="AF39132" s="74"/>
      <c r="BX39132" s="73"/>
      <c r="BY39132" s="74"/>
      <c r="BZ39132" s="74"/>
      <c r="CA39132" s="74"/>
      <c r="CF39132" s="79"/>
      <c r="CL39132" s="79"/>
    </row>
    <row r="39133" spans="30:90">
      <c r="AD39133" s="73"/>
      <c r="AE39133" s="74"/>
      <c r="AF39133" s="74"/>
      <c r="BX39133" s="73"/>
      <c r="BY39133" s="74"/>
      <c r="BZ39133" s="74"/>
      <c r="CA39133" s="74"/>
      <c r="CF39133" s="79"/>
      <c r="CL39133" s="79"/>
    </row>
    <row r="39134" spans="30:90">
      <c r="AD39134" s="73"/>
      <c r="AE39134" s="74"/>
      <c r="AF39134" s="74"/>
      <c r="BX39134" s="73"/>
      <c r="BY39134" s="74"/>
      <c r="BZ39134" s="74"/>
      <c r="CA39134" s="74"/>
      <c r="CF39134" s="79"/>
      <c r="CL39134" s="79"/>
    </row>
    <row r="39135" spans="30:90">
      <c r="AD39135" s="73"/>
      <c r="AE39135" s="74"/>
      <c r="AF39135" s="74"/>
      <c r="BX39135" s="73"/>
      <c r="BY39135" s="74"/>
      <c r="BZ39135" s="74"/>
      <c r="CA39135" s="74"/>
      <c r="CF39135" s="79"/>
      <c r="CL39135" s="79"/>
    </row>
    <row r="39136" spans="30:90">
      <c r="AD39136" s="73"/>
      <c r="AE39136" s="74"/>
      <c r="AF39136" s="74"/>
      <c r="BX39136" s="73"/>
      <c r="BY39136" s="74"/>
      <c r="BZ39136" s="74"/>
      <c r="CA39136" s="74"/>
      <c r="CF39136" s="79"/>
      <c r="CL39136" s="79"/>
    </row>
    <row r="39137" spans="30:90">
      <c r="AD39137" s="73"/>
      <c r="AE39137" s="74"/>
      <c r="AF39137" s="74"/>
      <c r="BX39137" s="73"/>
      <c r="BY39137" s="74"/>
      <c r="BZ39137" s="74"/>
      <c r="CA39137" s="74"/>
      <c r="CF39137" s="79"/>
      <c r="CL39137" s="79"/>
    </row>
    <row r="39138" spans="30:90">
      <c r="AD39138" s="73"/>
      <c r="AE39138" s="74"/>
      <c r="AF39138" s="74"/>
      <c r="BX39138" s="73"/>
      <c r="BY39138" s="74"/>
      <c r="BZ39138" s="74"/>
      <c r="CA39138" s="74"/>
      <c r="CF39138" s="79"/>
      <c r="CL39138" s="79"/>
    </row>
    <row r="39139" spans="30:90">
      <c r="AD39139" s="73"/>
      <c r="AE39139" s="74"/>
      <c r="AF39139" s="74"/>
      <c r="BX39139" s="73"/>
      <c r="BY39139" s="74"/>
      <c r="BZ39139" s="74"/>
      <c r="CA39139" s="74"/>
      <c r="CF39139" s="79"/>
      <c r="CL39139" s="79"/>
    </row>
    <row r="39140" spans="30:90">
      <c r="AD39140" s="73"/>
      <c r="AE39140" s="74"/>
      <c r="AF39140" s="74"/>
      <c r="BX39140" s="73"/>
      <c r="BY39140" s="74"/>
      <c r="BZ39140" s="74"/>
      <c r="CA39140" s="74"/>
      <c r="CF39140" s="79"/>
      <c r="CL39140" s="79"/>
    </row>
    <row r="39141" spans="30:90">
      <c r="AD39141" s="73"/>
      <c r="AE39141" s="74"/>
      <c r="AF39141" s="74"/>
      <c r="BX39141" s="73"/>
      <c r="BY39141" s="74"/>
      <c r="BZ39141" s="74"/>
      <c r="CA39141" s="74"/>
      <c r="CF39141" s="79"/>
      <c r="CL39141" s="79"/>
    </row>
    <row r="39142" spans="30:90">
      <c r="AD39142" s="73"/>
      <c r="AE39142" s="74"/>
      <c r="AF39142" s="74"/>
      <c r="BX39142" s="73"/>
      <c r="BY39142" s="74"/>
      <c r="BZ39142" s="74"/>
      <c r="CA39142" s="74"/>
      <c r="CF39142" s="79"/>
      <c r="CL39142" s="79"/>
    </row>
    <row r="39143" spans="30:90">
      <c r="AD39143" s="73"/>
      <c r="AE39143" s="74"/>
      <c r="AF39143" s="74"/>
      <c r="BX39143" s="73"/>
      <c r="BY39143" s="74"/>
      <c r="BZ39143" s="74"/>
      <c r="CA39143" s="74"/>
      <c r="CF39143" s="79"/>
      <c r="CL39143" s="79"/>
    </row>
    <row r="39144" spans="30:90">
      <c r="AD39144" s="73"/>
      <c r="AE39144" s="74"/>
      <c r="AF39144" s="74"/>
      <c r="BX39144" s="73"/>
      <c r="BY39144" s="74"/>
      <c r="BZ39144" s="74"/>
      <c r="CA39144" s="74"/>
      <c r="CF39144" s="79"/>
      <c r="CL39144" s="79"/>
    </row>
    <row r="39145" spans="30:90">
      <c r="AD39145" s="73"/>
      <c r="AE39145" s="74"/>
      <c r="AF39145" s="74"/>
      <c r="BX39145" s="73"/>
      <c r="BY39145" s="74"/>
      <c r="BZ39145" s="74"/>
      <c r="CA39145" s="74"/>
      <c r="CF39145" s="79"/>
      <c r="CL39145" s="79"/>
    </row>
    <row r="39146" spans="30:90">
      <c r="AD39146" s="73"/>
      <c r="AE39146" s="74"/>
      <c r="AF39146" s="74"/>
      <c r="BX39146" s="73"/>
      <c r="BY39146" s="74"/>
      <c r="BZ39146" s="74"/>
      <c r="CA39146" s="74"/>
      <c r="CF39146" s="79"/>
      <c r="CL39146" s="79"/>
    </row>
    <row r="39147" spans="30:90">
      <c r="AD39147" s="73"/>
      <c r="AE39147" s="74"/>
      <c r="AF39147" s="74"/>
      <c r="BX39147" s="73"/>
      <c r="BY39147" s="74"/>
      <c r="BZ39147" s="74"/>
      <c r="CA39147" s="74"/>
      <c r="CF39147" s="79"/>
      <c r="CL39147" s="79"/>
    </row>
    <row r="39148" spans="30:90">
      <c r="AD39148" s="73"/>
      <c r="AE39148" s="74"/>
      <c r="AF39148" s="74"/>
      <c r="BX39148" s="73"/>
      <c r="BY39148" s="74"/>
      <c r="BZ39148" s="74"/>
      <c r="CA39148" s="74"/>
      <c r="CF39148" s="79"/>
      <c r="CL39148" s="79"/>
    </row>
    <row r="39149" spans="30:90">
      <c r="AD39149" s="73"/>
      <c r="AE39149" s="74"/>
      <c r="AF39149" s="74"/>
      <c r="BX39149" s="73"/>
      <c r="BY39149" s="74"/>
      <c r="BZ39149" s="74"/>
      <c r="CA39149" s="74"/>
      <c r="CF39149" s="79"/>
      <c r="CL39149" s="79"/>
    </row>
    <row r="39150" spans="30:90">
      <c r="AD39150" s="73"/>
      <c r="AE39150" s="74"/>
      <c r="AF39150" s="74"/>
      <c r="BX39150" s="73"/>
      <c r="BY39150" s="74"/>
      <c r="BZ39150" s="74"/>
      <c r="CA39150" s="74"/>
      <c r="CF39150" s="79"/>
      <c r="CL39150" s="79"/>
    </row>
    <row r="39151" spans="30:90">
      <c r="AD39151" s="73"/>
      <c r="AE39151" s="74"/>
      <c r="AF39151" s="74"/>
      <c r="BX39151" s="73"/>
      <c r="BY39151" s="74"/>
      <c r="BZ39151" s="74"/>
      <c r="CA39151" s="74"/>
      <c r="CF39151" s="79"/>
      <c r="CL39151" s="79"/>
    </row>
    <row r="39152" spans="30:90">
      <c r="AD39152" s="73"/>
      <c r="AE39152" s="74"/>
      <c r="AF39152" s="74"/>
      <c r="BX39152" s="73"/>
      <c r="BY39152" s="74"/>
      <c r="BZ39152" s="74"/>
      <c r="CA39152" s="74"/>
      <c r="CF39152" s="79"/>
      <c r="CL39152" s="79"/>
    </row>
    <row r="39153" spans="30:90">
      <c r="AD39153" s="73"/>
      <c r="AE39153" s="74"/>
      <c r="AF39153" s="74"/>
      <c r="BX39153" s="73"/>
      <c r="BY39153" s="74"/>
      <c r="BZ39153" s="74"/>
      <c r="CA39153" s="74"/>
      <c r="CF39153" s="79"/>
      <c r="CL39153" s="79"/>
    </row>
    <row r="39154" spans="30:90">
      <c r="AD39154" s="73"/>
      <c r="AE39154" s="74"/>
      <c r="AF39154" s="74"/>
      <c r="BX39154" s="73"/>
      <c r="BY39154" s="74"/>
      <c r="BZ39154" s="74"/>
      <c r="CA39154" s="74"/>
      <c r="CF39154" s="79"/>
      <c r="CL39154" s="79"/>
    </row>
    <row r="39155" spans="30:90">
      <c r="AD39155" s="73"/>
      <c r="AE39155" s="74"/>
      <c r="AF39155" s="74"/>
      <c r="BX39155" s="73"/>
      <c r="BY39155" s="74"/>
      <c r="BZ39155" s="74"/>
      <c r="CA39155" s="74"/>
      <c r="CF39155" s="79"/>
      <c r="CL39155" s="79"/>
    </row>
    <row r="39156" spans="30:90">
      <c r="AD39156" s="73"/>
      <c r="AE39156" s="74"/>
      <c r="AF39156" s="74"/>
      <c r="BX39156" s="73"/>
      <c r="BY39156" s="74"/>
      <c r="BZ39156" s="74"/>
      <c r="CA39156" s="74"/>
      <c r="CF39156" s="79"/>
      <c r="CL39156" s="79"/>
    </row>
    <row r="39157" spans="30:90">
      <c r="AD39157" s="73"/>
      <c r="AE39157" s="74"/>
      <c r="AF39157" s="74"/>
      <c r="BX39157" s="73"/>
      <c r="BY39157" s="74"/>
      <c r="BZ39157" s="74"/>
      <c r="CA39157" s="74"/>
      <c r="CF39157" s="79"/>
      <c r="CL39157" s="79"/>
    </row>
    <row r="39158" spans="30:90">
      <c r="AD39158" s="73"/>
      <c r="AE39158" s="74"/>
      <c r="AF39158" s="74"/>
      <c r="BX39158" s="73"/>
      <c r="BY39158" s="74"/>
      <c r="BZ39158" s="74"/>
      <c r="CA39158" s="74"/>
      <c r="CF39158" s="79"/>
      <c r="CL39158" s="79"/>
    </row>
    <row r="39159" spans="30:90">
      <c r="AD39159" s="73"/>
      <c r="AE39159" s="74"/>
      <c r="AF39159" s="74"/>
      <c r="BX39159" s="73"/>
      <c r="BY39159" s="74"/>
      <c r="BZ39159" s="74"/>
      <c r="CA39159" s="74"/>
      <c r="CF39159" s="79"/>
      <c r="CL39159" s="79"/>
    </row>
    <row r="39160" spans="30:90">
      <c r="AD39160" s="73"/>
      <c r="AE39160" s="74"/>
      <c r="AF39160" s="74"/>
      <c r="BX39160" s="73"/>
      <c r="BY39160" s="74"/>
      <c r="BZ39160" s="74"/>
      <c r="CA39160" s="74"/>
      <c r="CF39160" s="79"/>
      <c r="CL39160" s="79"/>
    </row>
    <row r="39161" spans="30:90">
      <c r="AD39161" s="73"/>
      <c r="AE39161" s="74"/>
      <c r="AF39161" s="74"/>
      <c r="BX39161" s="73"/>
      <c r="BY39161" s="74"/>
      <c r="BZ39161" s="74"/>
      <c r="CA39161" s="74"/>
      <c r="CF39161" s="79"/>
      <c r="CL39161" s="79"/>
    </row>
    <row r="39162" spans="30:90">
      <c r="AD39162" s="73"/>
      <c r="AE39162" s="74"/>
      <c r="AF39162" s="74"/>
      <c r="BX39162" s="73"/>
      <c r="BY39162" s="74"/>
      <c r="BZ39162" s="74"/>
      <c r="CA39162" s="74"/>
      <c r="CF39162" s="79"/>
      <c r="CL39162" s="79"/>
    </row>
    <row r="39163" spans="30:90">
      <c r="AD39163" s="73"/>
      <c r="AE39163" s="74"/>
      <c r="AF39163" s="74"/>
      <c r="BX39163" s="73"/>
      <c r="BY39163" s="74"/>
      <c r="BZ39163" s="74"/>
      <c r="CA39163" s="74"/>
      <c r="CF39163" s="79"/>
      <c r="CL39163" s="79"/>
    </row>
    <row r="39164" spans="30:90">
      <c r="AD39164" s="73"/>
      <c r="AE39164" s="74"/>
      <c r="AF39164" s="74"/>
      <c r="BX39164" s="73"/>
      <c r="BY39164" s="74"/>
      <c r="BZ39164" s="74"/>
      <c r="CA39164" s="74"/>
      <c r="CF39164" s="79"/>
      <c r="CL39164" s="79"/>
    </row>
    <row r="39165" spans="30:90">
      <c r="AD39165" s="73"/>
      <c r="AE39165" s="74"/>
      <c r="AF39165" s="74"/>
      <c r="BX39165" s="73"/>
      <c r="BY39165" s="74"/>
      <c r="BZ39165" s="74"/>
      <c r="CA39165" s="74"/>
      <c r="CF39165" s="79"/>
      <c r="CL39165" s="79"/>
    </row>
    <row r="39166" spans="30:90">
      <c r="AD39166" s="73"/>
      <c r="AE39166" s="74"/>
      <c r="AF39166" s="74"/>
      <c r="BX39166" s="73"/>
      <c r="BY39166" s="74"/>
      <c r="BZ39166" s="74"/>
      <c r="CA39166" s="74"/>
      <c r="CF39166" s="79"/>
      <c r="CL39166" s="79"/>
    </row>
    <row r="39167" spans="30:90">
      <c r="AD39167" s="73"/>
      <c r="AE39167" s="74"/>
      <c r="AF39167" s="74"/>
      <c r="BX39167" s="73"/>
      <c r="BY39167" s="74"/>
      <c r="BZ39167" s="74"/>
      <c r="CA39167" s="74"/>
      <c r="CF39167" s="79"/>
      <c r="CL39167" s="79"/>
    </row>
    <row r="39168" spans="30:90">
      <c r="AD39168" s="73"/>
      <c r="AE39168" s="74"/>
      <c r="AF39168" s="74"/>
      <c r="BX39168" s="73"/>
      <c r="BY39168" s="74"/>
      <c r="BZ39168" s="74"/>
      <c r="CA39168" s="74"/>
      <c r="CF39168" s="79"/>
      <c r="CL39168" s="79"/>
    </row>
    <row r="39169" spans="30:90">
      <c r="AD39169" s="73"/>
      <c r="AE39169" s="74"/>
      <c r="AF39169" s="74"/>
      <c r="BX39169" s="73"/>
      <c r="BY39169" s="74"/>
      <c r="BZ39169" s="74"/>
      <c r="CA39169" s="74"/>
      <c r="CF39169" s="79"/>
      <c r="CL39169" s="79"/>
    </row>
    <row r="39170" spans="30:90">
      <c r="AD39170" s="73"/>
      <c r="AE39170" s="74"/>
      <c r="AF39170" s="74"/>
      <c r="BX39170" s="73"/>
      <c r="BY39170" s="74"/>
      <c r="BZ39170" s="74"/>
      <c r="CA39170" s="74"/>
      <c r="CF39170" s="79"/>
      <c r="CL39170" s="79"/>
    </row>
    <row r="39171" spans="30:90">
      <c r="AD39171" s="73"/>
      <c r="AE39171" s="74"/>
      <c r="AF39171" s="74"/>
      <c r="BX39171" s="73"/>
      <c r="BY39171" s="74"/>
      <c r="BZ39171" s="74"/>
      <c r="CA39171" s="74"/>
      <c r="CF39171" s="79"/>
      <c r="CL39171" s="79"/>
    </row>
    <row r="39172" spans="30:90">
      <c r="AD39172" s="73"/>
      <c r="AE39172" s="74"/>
      <c r="AF39172" s="74"/>
      <c r="BX39172" s="73"/>
      <c r="BY39172" s="74"/>
      <c r="BZ39172" s="74"/>
      <c r="CA39172" s="74"/>
      <c r="CF39172" s="79"/>
      <c r="CL39172" s="79"/>
    </row>
    <row r="39173" spans="30:90">
      <c r="AD39173" s="73"/>
      <c r="AE39173" s="74"/>
      <c r="AF39173" s="74"/>
      <c r="BX39173" s="73"/>
      <c r="BY39173" s="74"/>
      <c r="BZ39173" s="74"/>
      <c r="CA39173" s="74"/>
      <c r="CF39173" s="79"/>
      <c r="CL39173" s="79"/>
    </row>
    <row r="39174" spans="30:90">
      <c r="AD39174" s="73"/>
      <c r="AE39174" s="74"/>
      <c r="AF39174" s="74"/>
      <c r="BX39174" s="73"/>
      <c r="BY39174" s="74"/>
      <c r="BZ39174" s="74"/>
      <c r="CA39174" s="74"/>
      <c r="CF39174" s="79"/>
      <c r="CL39174" s="79"/>
    </row>
    <row r="39175" spans="30:90">
      <c r="AD39175" s="73"/>
      <c r="AE39175" s="74"/>
      <c r="AF39175" s="74"/>
      <c r="BX39175" s="73"/>
      <c r="BY39175" s="74"/>
      <c r="BZ39175" s="74"/>
      <c r="CA39175" s="74"/>
      <c r="CF39175" s="79"/>
      <c r="CL39175" s="79"/>
    </row>
    <row r="39176" spans="30:90">
      <c r="AD39176" s="73"/>
      <c r="AE39176" s="74"/>
      <c r="AF39176" s="74"/>
      <c r="BX39176" s="73"/>
      <c r="BY39176" s="74"/>
      <c r="BZ39176" s="74"/>
      <c r="CA39176" s="74"/>
      <c r="CF39176" s="79"/>
      <c r="CL39176" s="79"/>
    </row>
    <row r="39177" spans="30:90">
      <c r="AD39177" s="73"/>
      <c r="AE39177" s="74"/>
      <c r="AF39177" s="74"/>
      <c r="BX39177" s="73"/>
      <c r="BY39177" s="74"/>
      <c r="BZ39177" s="74"/>
      <c r="CA39177" s="74"/>
      <c r="CF39177" s="79"/>
      <c r="CL39177" s="79"/>
    </row>
    <row r="39178" spans="30:90">
      <c r="AD39178" s="73"/>
      <c r="AE39178" s="74"/>
      <c r="AF39178" s="74"/>
      <c r="BX39178" s="73"/>
      <c r="BY39178" s="74"/>
      <c r="BZ39178" s="74"/>
      <c r="CA39178" s="74"/>
      <c r="CF39178" s="79"/>
      <c r="CL39178" s="79"/>
    </row>
    <row r="39179" spans="30:90">
      <c r="AD39179" s="73"/>
      <c r="AE39179" s="74"/>
      <c r="AF39179" s="74"/>
      <c r="BX39179" s="73"/>
      <c r="BY39179" s="74"/>
      <c r="BZ39179" s="74"/>
      <c r="CA39179" s="74"/>
      <c r="CF39179" s="79"/>
      <c r="CL39179" s="79"/>
    </row>
    <row r="39180" spans="30:90">
      <c r="AD39180" s="73"/>
      <c r="AE39180" s="74"/>
      <c r="AF39180" s="74"/>
      <c r="BX39180" s="73"/>
      <c r="BY39180" s="74"/>
      <c r="BZ39180" s="74"/>
      <c r="CA39180" s="74"/>
      <c r="CF39180" s="79"/>
      <c r="CL39180" s="79"/>
    </row>
    <row r="39181" spans="30:90">
      <c r="AD39181" s="73"/>
      <c r="AE39181" s="74"/>
      <c r="AF39181" s="74"/>
      <c r="BX39181" s="73"/>
      <c r="BY39181" s="74"/>
      <c r="BZ39181" s="74"/>
      <c r="CA39181" s="74"/>
      <c r="CF39181" s="79"/>
      <c r="CL39181" s="79"/>
    </row>
    <row r="39182" spans="30:90">
      <c r="AD39182" s="73"/>
      <c r="AE39182" s="74"/>
      <c r="AF39182" s="74"/>
      <c r="BX39182" s="73"/>
      <c r="BY39182" s="74"/>
      <c r="BZ39182" s="74"/>
      <c r="CA39182" s="74"/>
      <c r="CF39182" s="79"/>
      <c r="CL39182" s="79"/>
    </row>
    <row r="39183" spans="30:90">
      <c r="AD39183" s="73"/>
      <c r="AE39183" s="74"/>
      <c r="AF39183" s="74"/>
      <c r="BX39183" s="73"/>
      <c r="BY39183" s="74"/>
      <c r="BZ39183" s="74"/>
      <c r="CA39183" s="74"/>
      <c r="CF39183" s="79"/>
      <c r="CL39183" s="79"/>
    </row>
    <row r="39184" spans="30:90">
      <c r="AD39184" s="73"/>
      <c r="AE39184" s="74"/>
      <c r="AF39184" s="74"/>
      <c r="BX39184" s="73"/>
      <c r="BY39184" s="74"/>
      <c r="BZ39184" s="74"/>
      <c r="CA39184" s="74"/>
      <c r="CF39184" s="79"/>
      <c r="CL39184" s="79"/>
    </row>
    <row r="39185" spans="30:90">
      <c r="AD39185" s="73"/>
      <c r="AE39185" s="74"/>
      <c r="AF39185" s="74"/>
      <c r="BX39185" s="73"/>
      <c r="BY39185" s="74"/>
      <c r="BZ39185" s="74"/>
      <c r="CA39185" s="74"/>
      <c r="CF39185" s="79"/>
      <c r="CL39185" s="79"/>
    </row>
    <row r="39186" spans="30:90">
      <c r="AD39186" s="73"/>
      <c r="AE39186" s="74"/>
      <c r="AF39186" s="74"/>
      <c r="BX39186" s="73"/>
      <c r="BY39186" s="74"/>
      <c r="BZ39186" s="74"/>
      <c r="CA39186" s="74"/>
      <c r="CF39186" s="79"/>
      <c r="CL39186" s="79"/>
    </row>
    <row r="39187" spans="30:90">
      <c r="AD39187" s="73"/>
      <c r="AE39187" s="74"/>
      <c r="AF39187" s="74"/>
      <c r="BX39187" s="73"/>
      <c r="BY39187" s="74"/>
      <c r="BZ39187" s="74"/>
      <c r="CA39187" s="74"/>
      <c r="CF39187" s="79"/>
      <c r="CL39187" s="79"/>
    </row>
    <row r="39188" spans="30:90">
      <c r="AD39188" s="73"/>
      <c r="AE39188" s="74"/>
      <c r="AF39188" s="74"/>
      <c r="BX39188" s="73"/>
      <c r="BY39188" s="74"/>
      <c r="BZ39188" s="74"/>
      <c r="CA39188" s="74"/>
      <c r="CF39188" s="79"/>
      <c r="CL39188" s="79"/>
    </row>
    <row r="39189" spans="30:90">
      <c r="AD39189" s="73"/>
      <c r="AE39189" s="74"/>
      <c r="AF39189" s="74"/>
      <c r="BX39189" s="73"/>
      <c r="BY39189" s="74"/>
      <c r="BZ39189" s="74"/>
      <c r="CA39189" s="74"/>
      <c r="CF39189" s="79"/>
      <c r="CL39189" s="79"/>
    </row>
    <row r="39190" spans="30:90">
      <c r="AD39190" s="73"/>
      <c r="AE39190" s="74"/>
      <c r="AF39190" s="74"/>
      <c r="BX39190" s="73"/>
      <c r="BY39190" s="74"/>
      <c r="BZ39190" s="74"/>
      <c r="CA39190" s="74"/>
      <c r="CF39190" s="79"/>
      <c r="CL39190" s="79"/>
    </row>
    <row r="39191" spans="30:90">
      <c r="AD39191" s="73"/>
      <c r="AE39191" s="74"/>
      <c r="AF39191" s="74"/>
      <c r="BX39191" s="73"/>
      <c r="BY39191" s="74"/>
      <c r="BZ39191" s="74"/>
      <c r="CA39191" s="74"/>
      <c r="CF39191" s="79"/>
      <c r="CL39191" s="79"/>
    </row>
    <row r="39192" spans="30:90">
      <c r="AD39192" s="73"/>
      <c r="AE39192" s="74"/>
      <c r="AF39192" s="74"/>
      <c r="BX39192" s="73"/>
      <c r="BY39192" s="74"/>
      <c r="BZ39192" s="74"/>
      <c r="CA39192" s="74"/>
      <c r="CF39192" s="79"/>
      <c r="CL39192" s="79"/>
    </row>
    <row r="39193" spans="30:90">
      <c r="AD39193" s="73"/>
      <c r="AE39193" s="74"/>
      <c r="AF39193" s="74"/>
      <c r="BX39193" s="73"/>
      <c r="BY39193" s="74"/>
      <c r="BZ39193" s="74"/>
      <c r="CA39193" s="74"/>
      <c r="CF39193" s="79"/>
      <c r="CL39193" s="79"/>
    </row>
    <row r="39194" spans="30:90">
      <c r="AD39194" s="73"/>
      <c r="AE39194" s="74"/>
      <c r="AF39194" s="74"/>
      <c r="BX39194" s="73"/>
      <c r="BY39194" s="74"/>
      <c r="BZ39194" s="74"/>
      <c r="CA39194" s="74"/>
      <c r="CF39194" s="79"/>
      <c r="CL39194" s="79"/>
    </row>
    <row r="39195" spans="30:90">
      <c r="AD39195" s="73"/>
      <c r="AE39195" s="74"/>
      <c r="AF39195" s="74"/>
      <c r="BX39195" s="73"/>
      <c r="BY39195" s="74"/>
      <c r="BZ39195" s="74"/>
      <c r="CA39195" s="74"/>
      <c r="CF39195" s="79"/>
      <c r="CL39195" s="79"/>
    </row>
    <row r="39196" spans="30:90">
      <c r="AD39196" s="73"/>
      <c r="AE39196" s="74"/>
      <c r="AF39196" s="74"/>
      <c r="BX39196" s="73"/>
      <c r="BY39196" s="74"/>
      <c r="BZ39196" s="74"/>
      <c r="CA39196" s="74"/>
      <c r="CF39196" s="79"/>
      <c r="CL39196" s="79"/>
    </row>
    <row r="39197" spans="30:90">
      <c r="AD39197" s="73"/>
      <c r="AE39197" s="74"/>
      <c r="AF39197" s="74"/>
      <c r="BX39197" s="73"/>
      <c r="BY39197" s="74"/>
      <c r="BZ39197" s="74"/>
      <c r="CA39197" s="74"/>
      <c r="CF39197" s="79"/>
      <c r="CL39197" s="79"/>
    </row>
    <row r="39198" spans="30:90">
      <c r="AD39198" s="73"/>
      <c r="AE39198" s="74"/>
      <c r="AF39198" s="74"/>
      <c r="BX39198" s="73"/>
      <c r="BY39198" s="74"/>
      <c r="BZ39198" s="74"/>
      <c r="CA39198" s="74"/>
      <c r="CF39198" s="79"/>
      <c r="CL39198" s="79"/>
    </row>
    <row r="39199" spans="30:90">
      <c r="AD39199" s="73"/>
      <c r="AE39199" s="74"/>
      <c r="AF39199" s="74"/>
      <c r="BX39199" s="73"/>
      <c r="BY39199" s="74"/>
      <c r="BZ39199" s="74"/>
      <c r="CA39199" s="74"/>
      <c r="CF39199" s="79"/>
      <c r="CL39199" s="79"/>
    </row>
    <row r="39200" spans="30:90">
      <c r="AD39200" s="73"/>
      <c r="AE39200" s="74"/>
      <c r="AF39200" s="74"/>
      <c r="BX39200" s="73"/>
      <c r="BY39200" s="74"/>
      <c r="BZ39200" s="74"/>
      <c r="CA39200" s="74"/>
      <c r="CF39200" s="79"/>
      <c r="CL39200" s="79"/>
    </row>
    <row r="39201" spans="30:90">
      <c r="AD39201" s="73"/>
      <c r="AE39201" s="74"/>
      <c r="AF39201" s="74"/>
      <c r="BX39201" s="73"/>
      <c r="BY39201" s="74"/>
      <c r="BZ39201" s="74"/>
      <c r="CA39201" s="74"/>
      <c r="CF39201" s="79"/>
      <c r="CL39201" s="79"/>
    </row>
    <row r="39202" spans="30:90">
      <c r="AD39202" s="73"/>
      <c r="AE39202" s="74"/>
      <c r="AF39202" s="74"/>
      <c r="BX39202" s="73"/>
      <c r="BY39202" s="74"/>
      <c r="BZ39202" s="74"/>
      <c r="CA39202" s="74"/>
      <c r="CF39202" s="79"/>
      <c r="CL39202" s="79"/>
    </row>
    <row r="39203" spans="30:90">
      <c r="AD39203" s="73"/>
      <c r="AE39203" s="74"/>
      <c r="AF39203" s="74"/>
      <c r="BX39203" s="73"/>
      <c r="BY39203" s="74"/>
      <c r="BZ39203" s="74"/>
      <c r="CA39203" s="74"/>
      <c r="CF39203" s="79"/>
      <c r="CL39203" s="79"/>
    </row>
    <row r="39204" spans="30:90">
      <c r="AD39204" s="73"/>
      <c r="AE39204" s="74"/>
      <c r="AF39204" s="74"/>
      <c r="BX39204" s="73"/>
      <c r="BY39204" s="74"/>
      <c r="BZ39204" s="74"/>
      <c r="CA39204" s="74"/>
      <c r="CF39204" s="79"/>
      <c r="CL39204" s="79"/>
    </row>
    <row r="39205" spans="30:90">
      <c r="AD39205" s="73"/>
      <c r="AE39205" s="74"/>
      <c r="AF39205" s="74"/>
      <c r="BX39205" s="73"/>
      <c r="BY39205" s="74"/>
      <c r="BZ39205" s="74"/>
      <c r="CA39205" s="74"/>
      <c r="CF39205" s="79"/>
      <c r="CL39205" s="79"/>
    </row>
    <row r="39206" spans="30:90">
      <c r="AD39206" s="73"/>
      <c r="AE39206" s="74"/>
      <c r="AF39206" s="74"/>
      <c r="BX39206" s="73"/>
      <c r="BY39206" s="74"/>
      <c r="BZ39206" s="74"/>
      <c r="CA39206" s="74"/>
      <c r="CF39206" s="79"/>
      <c r="CL39206" s="79"/>
    </row>
    <row r="39207" spans="30:90">
      <c r="AD39207" s="73"/>
      <c r="AE39207" s="74"/>
      <c r="AF39207" s="74"/>
      <c r="BX39207" s="73"/>
      <c r="BY39207" s="74"/>
      <c r="BZ39207" s="74"/>
      <c r="CA39207" s="74"/>
      <c r="CF39207" s="79"/>
      <c r="CL39207" s="79"/>
    </row>
    <row r="39208" spans="30:90">
      <c r="AD39208" s="73"/>
      <c r="AE39208" s="74"/>
      <c r="AF39208" s="74"/>
      <c r="BX39208" s="73"/>
      <c r="BY39208" s="74"/>
      <c r="BZ39208" s="74"/>
      <c r="CA39208" s="74"/>
      <c r="CF39208" s="79"/>
      <c r="CL39208" s="79"/>
    </row>
    <row r="39209" spans="30:90">
      <c r="AD39209" s="73"/>
      <c r="AE39209" s="74"/>
      <c r="AF39209" s="74"/>
      <c r="BX39209" s="73"/>
      <c r="BY39209" s="74"/>
      <c r="BZ39209" s="74"/>
      <c r="CA39209" s="74"/>
      <c r="CF39209" s="79"/>
      <c r="CL39209" s="79"/>
    </row>
    <row r="39210" spans="30:90">
      <c r="AD39210" s="73"/>
      <c r="AE39210" s="74"/>
      <c r="AF39210" s="74"/>
      <c r="BX39210" s="73"/>
      <c r="BY39210" s="74"/>
      <c r="BZ39210" s="74"/>
      <c r="CA39210" s="74"/>
      <c r="CF39210" s="79"/>
      <c r="CL39210" s="79"/>
    </row>
    <row r="39211" spans="30:90">
      <c r="AD39211" s="73"/>
      <c r="AE39211" s="74"/>
      <c r="AF39211" s="74"/>
      <c r="BX39211" s="73"/>
      <c r="BY39211" s="74"/>
      <c r="BZ39211" s="74"/>
      <c r="CA39211" s="74"/>
      <c r="CF39211" s="79"/>
      <c r="CL39211" s="79"/>
    </row>
    <row r="39212" spans="30:90">
      <c r="AD39212" s="73"/>
      <c r="AE39212" s="74"/>
      <c r="AF39212" s="74"/>
      <c r="BX39212" s="73"/>
      <c r="BY39212" s="74"/>
      <c r="BZ39212" s="74"/>
      <c r="CA39212" s="74"/>
      <c r="CF39212" s="79"/>
      <c r="CL39212" s="79"/>
    </row>
    <row r="39213" spans="30:90">
      <c r="AD39213" s="73"/>
      <c r="AE39213" s="74"/>
      <c r="AF39213" s="74"/>
      <c r="BX39213" s="73"/>
      <c r="BY39213" s="74"/>
      <c r="BZ39213" s="74"/>
      <c r="CA39213" s="74"/>
      <c r="CF39213" s="79"/>
      <c r="CL39213" s="79"/>
    </row>
    <row r="39214" spans="30:90">
      <c r="AD39214" s="73"/>
      <c r="AE39214" s="74"/>
      <c r="AF39214" s="74"/>
      <c r="BX39214" s="73"/>
      <c r="BY39214" s="74"/>
      <c r="BZ39214" s="74"/>
      <c r="CA39214" s="74"/>
      <c r="CF39214" s="79"/>
      <c r="CL39214" s="79"/>
    </row>
    <row r="39215" spans="30:90">
      <c r="AD39215" s="73"/>
      <c r="AE39215" s="74"/>
      <c r="AF39215" s="74"/>
      <c r="BX39215" s="73"/>
      <c r="BY39215" s="74"/>
      <c r="BZ39215" s="74"/>
      <c r="CA39215" s="74"/>
      <c r="CF39215" s="79"/>
      <c r="CL39215" s="79"/>
    </row>
    <row r="39216" spans="30:90">
      <c r="AD39216" s="73"/>
      <c r="AE39216" s="74"/>
      <c r="AF39216" s="74"/>
      <c r="BX39216" s="73"/>
      <c r="BY39216" s="74"/>
      <c r="BZ39216" s="74"/>
      <c r="CA39216" s="74"/>
      <c r="CF39216" s="79"/>
      <c r="CL39216" s="79"/>
    </row>
    <row r="39217" spans="30:90">
      <c r="AD39217" s="73"/>
      <c r="AE39217" s="74"/>
      <c r="AF39217" s="74"/>
      <c r="BX39217" s="73"/>
      <c r="BY39217" s="74"/>
      <c r="BZ39217" s="74"/>
      <c r="CA39217" s="74"/>
      <c r="CF39217" s="79"/>
      <c r="CL39217" s="79"/>
    </row>
    <row r="39218" spans="30:90">
      <c r="AD39218" s="73"/>
      <c r="AE39218" s="74"/>
      <c r="AF39218" s="74"/>
      <c r="BX39218" s="73"/>
      <c r="BY39218" s="74"/>
      <c r="BZ39218" s="74"/>
      <c r="CA39218" s="74"/>
      <c r="CF39218" s="79"/>
      <c r="CL39218" s="79"/>
    </row>
    <row r="39219" spans="30:90">
      <c r="AD39219" s="73"/>
      <c r="AE39219" s="74"/>
      <c r="AF39219" s="74"/>
      <c r="BX39219" s="73"/>
      <c r="BY39219" s="74"/>
      <c r="BZ39219" s="74"/>
      <c r="CA39219" s="74"/>
      <c r="CF39219" s="79"/>
      <c r="CL39219" s="79"/>
    </row>
    <row r="39220" spans="30:90">
      <c r="AD39220" s="73"/>
      <c r="AE39220" s="74"/>
      <c r="AF39220" s="74"/>
      <c r="BX39220" s="73"/>
      <c r="BY39220" s="74"/>
      <c r="BZ39220" s="74"/>
      <c r="CA39220" s="74"/>
      <c r="CF39220" s="79"/>
      <c r="CL39220" s="79"/>
    </row>
    <row r="39221" spans="30:90">
      <c r="AD39221" s="73"/>
      <c r="AE39221" s="74"/>
      <c r="AF39221" s="74"/>
      <c r="BX39221" s="73"/>
      <c r="BY39221" s="74"/>
      <c r="BZ39221" s="74"/>
      <c r="CA39221" s="74"/>
      <c r="CF39221" s="79"/>
      <c r="CL39221" s="79"/>
    </row>
    <row r="39222" spans="30:90">
      <c r="AD39222" s="73"/>
      <c r="AE39222" s="74"/>
      <c r="AF39222" s="74"/>
      <c r="BX39222" s="73"/>
      <c r="BY39222" s="74"/>
      <c r="BZ39222" s="74"/>
      <c r="CA39222" s="74"/>
      <c r="CF39222" s="79"/>
      <c r="CL39222" s="79"/>
    </row>
    <row r="39223" spans="30:90">
      <c r="AD39223" s="73"/>
      <c r="AE39223" s="74"/>
      <c r="AF39223" s="74"/>
      <c r="BX39223" s="73"/>
      <c r="BY39223" s="74"/>
      <c r="BZ39223" s="74"/>
      <c r="CA39223" s="74"/>
      <c r="CF39223" s="79"/>
      <c r="CL39223" s="79"/>
    </row>
    <row r="39224" spans="30:90">
      <c r="AD39224" s="73"/>
      <c r="AE39224" s="74"/>
      <c r="AF39224" s="74"/>
      <c r="BX39224" s="73"/>
      <c r="BY39224" s="74"/>
      <c r="BZ39224" s="74"/>
      <c r="CA39224" s="74"/>
      <c r="CF39224" s="79"/>
      <c r="CL39224" s="79"/>
    </row>
    <row r="39225" spans="30:90">
      <c r="AD39225" s="73"/>
      <c r="AE39225" s="74"/>
      <c r="AF39225" s="74"/>
      <c r="BX39225" s="73"/>
      <c r="BY39225" s="74"/>
      <c r="BZ39225" s="74"/>
      <c r="CA39225" s="74"/>
      <c r="CF39225" s="79"/>
      <c r="CL39225" s="79"/>
    </row>
    <row r="39226" spans="30:90">
      <c r="AD39226" s="73"/>
      <c r="AE39226" s="74"/>
      <c r="AF39226" s="74"/>
      <c r="BX39226" s="73"/>
      <c r="BY39226" s="74"/>
      <c r="BZ39226" s="74"/>
      <c r="CA39226" s="74"/>
      <c r="CF39226" s="79"/>
      <c r="CL39226" s="79"/>
    </row>
    <row r="39227" spans="30:90">
      <c r="AD39227" s="73"/>
      <c r="AE39227" s="74"/>
      <c r="AF39227" s="74"/>
      <c r="BX39227" s="73"/>
      <c r="BY39227" s="74"/>
      <c r="BZ39227" s="74"/>
      <c r="CA39227" s="74"/>
      <c r="CF39227" s="79"/>
      <c r="CL39227" s="79"/>
    </row>
    <row r="39228" spans="30:90">
      <c r="AD39228" s="73"/>
      <c r="AE39228" s="74"/>
      <c r="AF39228" s="74"/>
      <c r="BX39228" s="73"/>
      <c r="BY39228" s="74"/>
      <c r="BZ39228" s="74"/>
      <c r="CA39228" s="74"/>
      <c r="CF39228" s="79"/>
      <c r="CL39228" s="79"/>
    </row>
    <row r="39229" spans="30:90">
      <c r="AD39229" s="73"/>
      <c r="AE39229" s="74"/>
      <c r="AF39229" s="74"/>
      <c r="BX39229" s="73"/>
      <c r="BY39229" s="74"/>
      <c r="BZ39229" s="74"/>
      <c r="CA39229" s="74"/>
      <c r="CF39229" s="79"/>
      <c r="CL39229" s="79"/>
    </row>
    <row r="39230" spans="30:90">
      <c r="AD39230" s="73"/>
      <c r="AE39230" s="74"/>
      <c r="AF39230" s="74"/>
      <c r="BX39230" s="73"/>
      <c r="BY39230" s="74"/>
      <c r="BZ39230" s="74"/>
      <c r="CA39230" s="74"/>
      <c r="CF39230" s="79"/>
      <c r="CL39230" s="79"/>
    </row>
    <row r="39231" spans="30:90">
      <c r="AD39231" s="73"/>
      <c r="AE39231" s="74"/>
      <c r="AF39231" s="74"/>
      <c r="BX39231" s="73"/>
      <c r="BY39231" s="74"/>
      <c r="BZ39231" s="74"/>
      <c r="CA39231" s="74"/>
      <c r="CF39231" s="79"/>
      <c r="CL39231" s="79"/>
    </row>
    <row r="39232" spans="30:90">
      <c r="AD39232" s="73"/>
      <c r="AE39232" s="74"/>
      <c r="AF39232" s="74"/>
      <c r="BX39232" s="73"/>
      <c r="BY39232" s="74"/>
      <c r="BZ39232" s="74"/>
      <c r="CA39232" s="74"/>
      <c r="CF39232" s="79"/>
      <c r="CL39232" s="79"/>
    </row>
    <row r="39233" spans="30:90">
      <c r="AD39233" s="73"/>
      <c r="AE39233" s="74"/>
      <c r="AF39233" s="74"/>
      <c r="BX39233" s="73"/>
      <c r="BY39233" s="74"/>
      <c r="BZ39233" s="74"/>
      <c r="CA39233" s="74"/>
      <c r="CF39233" s="79"/>
      <c r="CL39233" s="79"/>
    </row>
    <row r="39234" spans="30:90">
      <c r="AD39234" s="73"/>
      <c r="AE39234" s="74"/>
      <c r="AF39234" s="74"/>
      <c r="BX39234" s="73"/>
      <c r="BY39234" s="74"/>
      <c r="BZ39234" s="74"/>
      <c r="CA39234" s="74"/>
      <c r="CF39234" s="79"/>
      <c r="CL39234" s="79"/>
    </row>
    <row r="39235" spans="30:90">
      <c r="AD39235" s="73"/>
      <c r="AE39235" s="74"/>
      <c r="AF39235" s="74"/>
      <c r="BX39235" s="73"/>
      <c r="BY39235" s="74"/>
      <c r="BZ39235" s="74"/>
      <c r="CA39235" s="74"/>
      <c r="CF39235" s="79"/>
      <c r="CL39235" s="79"/>
    </row>
    <row r="39236" spans="30:90">
      <c r="AD39236" s="73"/>
      <c r="AE39236" s="74"/>
      <c r="AF39236" s="74"/>
      <c r="BX39236" s="73"/>
      <c r="BY39236" s="74"/>
      <c r="BZ39236" s="74"/>
      <c r="CA39236" s="74"/>
      <c r="CF39236" s="79"/>
      <c r="CL39236" s="79"/>
    </row>
    <row r="39237" spans="30:90">
      <c r="AD39237" s="73"/>
      <c r="AE39237" s="74"/>
      <c r="AF39237" s="74"/>
      <c r="BX39237" s="73"/>
      <c r="BY39237" s="74"/>
      <c r="BZ39237" s="74"/>
      <c r="CA39237" s="74"/>
      <c r="CF39237" s="79"/>
      <c r="CL39237" s="79"/>
    </row>
    <row r="39238" spans="30:90">
      <c r="AD39238" s="73"/>
      <c r="AE39238" s="74"/>
      <c r="AF39238" s="74"/>
      <c r="BX39238" s="73"/>
      <c r="BY39238" s="74"/>
      <c r="BZ39238" s="74"/>
      <c r="CA39238" s="74"/>
      <c r="CF39238" s="79"/>
      <c r="CL39238" s="79"/>
    </row>
    <row r="39239" spans="30:90">
      <c r="AD39239" s="73"/>
      <c r="AE39239" s="74"/>
      <c r="AF39239" s="74"/>
      <c r="BX39239" s="73"/>
      <c r="BY39239" s="74"/>
      <c r="BZ39239" s="74"/>
      <c r="CA39239" s="74"/>
      <c r="CF39239" s="79"/>
      <c r="CL39239" s="79"/>
    </row>
    <row r="39240" spans="30:90">
      <c r="AD39240" s="73"/>
      <c r="AE39240" s="74"/>
      <c r="AF39240" s="74"/>
      <c r="BX39240" s="73"/>
      <c r="BY39240" s="74"/>
      <c r="BZ39240" s="74"/>
      <c r="CA39240" s="74"/>
      <c r="CF39240" s="79"/>
      <c r="CL39240" s="79"/>
    </row>
    <row r="39241" spans="30:90">
      <c r="AD39241" s="73"/>
      <c r="AE39241" s="74"/>
      <c r="AF39241" s="74"/>
      <c r="BX39241" s="73"/>
      <c r="BY39241" s="74"/>
      <c r="BZ39241" s="74"/>
      <c r="CA39241" s="74"/>
      <c r="CF39241" s="79"/>
      <c r="CL39241" s="79"/>
    </row>
    <row r="39242" spans="30:90">
      <c r="AD39242" s="73"/>
      <c r="AE39242" s="74"/>
      <c r="AF39242" s="74"/>
      <c r="BX39242" s="73"/>
      <c r="BY39242" s="74"/>
      <c r="BZ39242" s="74"/>
      <c r="CA39242" s="74"/>
      <c r="CF39242" s="79"/>
      <c r="CL39242" s="79"/>
    </row>
    <row r="39243" spans="30:90">
      <c r="AD39243" s="73"/>
      <c r="AE39243" s="74"/>
      <c r="AF39243" s="74"/>
      <c r="BX39243" s="73"/>
      <c r="BY39243" s="74"/>
      <c r="BZ39243" s="74"/>
      <c r="CA39243" s="74"/>
      <c r="CF39243" s="79"/>
      <c r="CL39243" s="79"/>
    </row>
    <row r="39244" spans="30:90">
      <c r="AD39244" s="73"/>
      <c r="AE39244" s="74"/>
      <c r="AF39244" s="74"/>
      <c r="BX39244" s="73"/>
      <c r="BY39244" s="74"/>
      <c r="BZ39244" s="74"/>
      <c r="CA39244" s="74"/>
      <c r="CF39244" s="79"/>
      <c r="CL39244" s="79"/>
    </row>
    <row r="39245" spans="30:90">
      <c r="AD39245" s="73"/>
      <c r="AE39245" s="74"/>
      <c r="AF39245" s="74"/>
      <c r="BX39245" s="73"/>
      <c r="BY39245" s="74"/>
      <c r="BZ39245" s="74"/>
      <c r="CA39245" s="74"/>
      <c r="CF39245" s="79"/>
      <c r="CL39245" s="79"/>
    </row>
    <row r="39246" spans="30:90">
      <c r="AD39246" s="73"/>
      <c r="AE39246" s="74"/>
      <c r="AF39246" s="74"/>
      <c r="BX39246" s="73"/>
      <c r="BY39246" s="74"/>
      <c r="BZ39246" s="74"/>
      <c r="CA39246" s="74"/>
      <c r="CF39246" s="79"/>
      <c r="CL39246" s="79"/>
    </row>
    <row r="39247" spans="30:90">
      <c r="AD39247" s="73"/>
      <c r="AE39247" s="74"/>
      <c r="AF39247" s="74"/>
      <c r="BX39247" s="73"/>
      <c r="BY39247" s="74"/>
      <c r="BZ39247" s="74"/>
      <c r="CA39247" s="74"/>
      <c r="CF39247" s="79"/>
      <c r="CL39247" s="79"/>
    </row>
    <row r="39248" spans="30:90">
      <c r="AD39248" s="73"/>
      <c r="AE39248" s="74"/>
      <c r="AF39248" s="74"/>
      <c r="BX39248" s="73"/>
      <c r="BY39248" s="74"/>
      <c r="BZ39248" s="74"/>
      <c r="CA39248" s="74"/>
      <c r="CF39248" s="79"/>
      <c r="CL39248" s="79"/>
    </row>
    <row r="39249" spans="30:90">
      <c r="AD39249" s="73"/>
      <c r="AE39249" s="74"/>
      <c r="AF39249" s="74"/>
      <c r="BX39249" s="73"/>
      <c r="BY39249" s="74"/>
      <c r="BZ39249" s="74"/>
      <c r="CA39249" s="74"/>
      <c r="CF39249" s="79"/>
      <c r="CL39249" s="79"/>
    </row>
    <row r="39250" spans="30:90">
      <c r="AD39250" s="73"/>
      <c r="AE39250" s="74"/>
      <c r="AF39250" s="74"/>
      <c r="BX39250" s="73"/>
      <c r="BY39250" s="74"/>
      <c r="BZ39250" s="74"/>
      <c r="CA39250" s="74"/>
      <c r="CF39250" s="79"/>
      <c r="CL39250" s="79"/>
    </row>
    <row r="39251" spans="30:90">
      <c r="AD39251" s="73"/>
      <c r="AE39251" s="74"/>
      <c r="AF39251" s="74"/>
      <c r="BX39251" s="73"/>
      <c r="BY39251" s="74"/>
      <c r="BZ39251" s="74"/>
      <c r="CA39251" s="74"/>
      <c r="CF39251" s="79"/>
      <c r="CL39251" s="79"/>
    </row>
    <row r="39252" spans="30:90">
      <c r="AD39252" s="73"/>
      <c r="AE39252" s="74"/>
      <c r="AF39252" s="74"/>
      <c r="BX39252" s="73"/>
      <c r="BY39252" s="74"/>
      <c r="BZ39252" s="74"/>
      <c r="CA39252" s="74"/>
      <c r="CF39252" s="79"/>
      <c r="CL39252" s="79"/>
    </row>
    <row r="39253" spans="30:90">
      <c r="AD39253" s="73"/>
      <c r="AE39253" s="74"/>
      <c r="AF39253" s="74"/>
      <c r="BX39253" s="73"/>
      <c r="BY39253" s="74"/>
      <c r="BZ39253" s="74"/>
      <c r="CA39253" s="74"/>
      <c r="CF39253" s="79"/>
      <c r="CL39253" s="79"/>
    </row>
    <row r="39254" spans="30:90">
      <c r="AD39254" s="73"/>
      <c r="AE39254" s="74"/>
      <c r="AF39254" s="74"/>
      <c r="BX39254" s="73"/>
      <c r="BY39254" s="74"/>
      <c r="BZ39254" s="74"/>
      <c r="CA39254" s="74"/>
      <c r="CF39254" s="79"/>
      <c r="CL39254" s="79"/>
    </row>
    <row r="39255" spans="30:90">
      <c r="AD39255" s="73"/>
      <c r="AE39255" s="74"/>
      <c r="AF39255" s="74"/>
      <c r="BX39255" s="73"/>
      <c r="BY39255" s="74"/>
      <c r="BZ39255" s="74"/>
      <c r="CA39255" s="74"/>
      <c r="CF39255" s="79"/>
      <c r="CL39255" s="79"/>
    </row>
    <row r="39256" spans="30:90">
      <c r="AD39256" s="73"/>
      <c r="AE39256" s="74"/>
      <c r="AF39256" s="74"/>
      <c r="BX39256" s="73"/>
      <c r="BY39256" s="74"/>
      <c r="BZ39256" s="74"/>
      <c r="CA39256" s="74"/>
      <c r="CF39256" s="79"/>
      <c r="CL39256" s="79"/>
    </row>
    <row r="39257" spans="30:90">
      <c r="AD39257" s="73"/>
      <c r="AE39257" s="74"/>
      <c r="AF39257" s="74"/>
      <c r="BX39257" s="73"/>
      <c r="BY39257" s="74"/>
      <c r="BZ39257" s="74"/>
      <c r="CA39257" s="74"/>
      <c r="CF39257" s="79"/>
      <c r="CL39257" s="79"/>
    </row>
    <row r="39258" spans="30:90">
      <c r="AD39258" s="73"/>
      <c r="AE39258" s="74"/>
      <c r="AF39258" s="74"/>
      <c r="BX39258" s="73"/>
      <c r="BY39258" s="74"/>
      <c r="BZ39258" s="74"/>
      <c r="CA39258" s="74"/>
      <c r="CF39258" s="79"/>
      <c r="CL39258" s="79"/>
    </row>
    <row r="39259" spans="30:90">
      <c r="AD39259" s="73"/>
      <c r="AE39259" s="74"/>
      <c r="AF39259" s="74"/>
      <c r="BX39259" s="73"/>
      <c r="BY39259" s="74"/>
      <c r="BZ39259" s="74"/>
      <c r="CA39259" s="74"/>
      <c r="CF39259" s="79"/>
      <c r="CL39259" s="79"/>
    </row>
    <row r="39260" spans="30:90">
      <c r="AD39260" s="73"/>
      <c r="AE39260" s="74"/>
      <c r="AF39260" s="74"/>
      <c r="BX39260" s="73"/>
      <c r="BY39260" s="74"/>
      <c r="BZ39260" s="74"/>
      <c r="CA39260" s="74"/>
      <c r="CF39260" s="79"/>
      <c r="CL39260" s="79"/>
    </row>
    <row r="39261" spans="30:90">
      <c r="AD39261" s="73"/>
      <c r="AE39261" s="74"/>
      <c r="AF39261" s="74"/>
      <c r="BX39261" s="73"/>
      <c r="BY39261" s="74"/>
      <c r="BZ39261" s="74"/>
      <c r="CA39261" s="74"/>
      <c r="CF39261" s="79"/>
      <c r="CL39261" s="79"/>
    </row>
    <row r="39262" spans="30:90">
      <c r="AD39262" s="73"/>
      <c r="AE39262" s="74"/>
      <c r="AF39262" s="74"/>
      <c r="BX39262" s="73"/>
      <c r="BY39262" s="74"/>
      <c r="BZ39262" s="74"/>
      <c r="CA39262" s="74"/>
      <c r="CF39262" s="79"/>
      <c r="CL39262" s="79"/>
    </row>
    <row r="39263" spans="30:90">
      <c r="AD39263" s="73"/>
      <c r="AE39263" s="74"/>
      <c r="AF39263" s="74"/>
      <c r="BX39263" s="73"/>
      <c r="BY39263" s="74"/>
      <c r="BZ39263" s="74"/>
      <c r="CA39263" s="74"/>
      <c r="CF39263" s="79"/>
      <c r="CL39263" s="79"/>
    </row>
    <row r="39264" spans="30:90">
      <c r="AD39264" s="73"/>
      <c r="AE39264" s="74"/>
      <c r="AF39264" s="74"/>
      <c r="BX39264" s="73"/>
      <c r="BY39264" s="74"/>
      <c r="BZ39264" s="74"/>
      <c r="CA39264" s="74"/>
      <c r="CF39264" s="79"/>
      <c r="CL39264" s="79"/>
    </row>
    <row r="39265" spans="30:90">
      <c r="AD39265" s="73"/>
      <c r="AE39265" s="74"/>
      <c r="AF39265" s="74"/>
      <c r="BX39265" s="73"/>
      <c r="BY39265" s="74"/>
      <c r="BZ39265" s="74"/>
      <c r="CA39265" s="74"/>
      <c r="CF39265" s="79"/>
      <c r="CL39265" s="79"/>
    </row>
    <row r="39266" spans="30:90">
      <c r="AD39266" s="73"/>
      <c r="AE39266" s="74"/>
      <c r="AF39266" s="74"/>
      <c r="BX39266" s="73"/>
      <c r="BY39266" s="74"/>
      <c r="BZ39266" s="74"/>
      <c r="CA39266" s="74"/>
      <c r="CF39266" s="79"/>
      <c r="CL39266" s="79"/>
    </row>
    <row r="39267" spans="30:90">
      <c r="AD39267" s="73"/>
      <c r="AE39267" s="74"/>
      <c r="AF39267" s="74"/>
      <c r="BX39267" s="73"/>
      <c r="BY39267" s="74"/>
      <c r="BZ39267" s="74"/>
      <c r="CA39267" s="74"/>
      <c r="CF39267" s="79"/>
      <c r="CL39267" s="79"/>
    </row>
    <row r="39268" spans="30:90">
      <c r="AD39268" s="73"/>
      <c r="AE39268" s="74"/>
      <c r="AF39268" s="74"/>
      <c r="BX39268" s="73"/>
      <c r="BY39268" s="74"/>
      <c r="BZ39268" s="74"/>
      <c r="CA39268" s="74"/>
      <c r="CF39268" s="79"/>
      <c r="CL39268" s="79"/>
    </row>
    <row r="39269" spans="30:90">
      <c r="AD39269" s="73"/>
      <c r="AE39269" s="74"/>
      <c r="AF39269" s="74"/>
      <c r="BX39269" s="73"/>
      <c r="BY39269" s="74"/>
      <c r="BZ39269" s="74"/>
      <c r="CA39269" s="74"/>
      <c r="CF39269" s="79"/>
      <c r="CL39269" s="79"/>
    </row>
    <row r="39270" spans="30:90">
      <c r="AD39270" s="73"/>
      <c r="AE39270" s="74"/>
      <c r="AF39270" s="74"/>
      <c r="BX39270" s="73"/>
      <c r="BY39270" s="74"/>
      <c r="BZ39270" s="74"/>
      <c r="CA39270" s="74"/>
      <c r="CF39270" s="79"/>
      <c r="CL39270" s="79"/>
    </row>
    <row r="39271" spans="30:90">
      <c r="AD39271" s="73"/>
      <c r="AE39271" s="74"/>
      <c r="AF39271" s="74"/>
      <c r="BX39271" s="73"/>
      <c r="BY39271" s="74"/>
      <c r="BZ39271" s="74"/>
      <c r="CA39271" s="74"/>
      <c r="CF39271" s="79"/>
      <c r="CL39271" s="79"/>
    </row>
    <row r="39272" spans="30:90">
      <c r="AD39272" s="73"/>
      <c r="AE39272" s="74"/>
      <c r="AF39272" s="74"/>
      <c r="BX39272" s="73"/>
      <c r="BY39272" s="74"/>
      <c r="BZ39272" s="74"/>
      <c r="CA39272" s="74"/>
      <c r="CF39272" s="79"/>
      <c r="CL39272" s="79"/>
    </row>
    <row r="39273" spans="30:90">
      <c r="AD39273" s="73"/>
      <c r="AE39273" s="74"/>
      <c r="AF39273" s="74"/>
      <c r="BX39273" s="73"/>
      <c r="BY39273" s="74"/>
      <c r="BZ39273" s="74"/>
      <c r="CA39273" s="74"/>
      <c r="CF39273" s="79"/>
      <c r="CL39273" s="79"/>
    </row>
    <row r="39274" spans="30:90">
      <c r="AD39274" s="73"/>
      <c r="AE39274" s="74"/>
      <c r="AF39274" s="74"/>
      <c r="BX39274" s="73"/>
      <c r="BY39274" s="74"/>
      <c r="BZ39274" s="74"/>
      <c r="CA39274" s="74"/>
      <c r="CF39274" s="79"/>
      <c r="CL39274" s="79"/>
    </row>
    <row r="39275" spans="30:90">
      <c r="AD39275" s="73"/>
      <c r="AE39275" s="74"/>
      <c r="AF39275" s="74"/>
      <c r="BX39275" s="73"/>
      <c r="BY39275" s="74"/>
      <c r="BZ39275" s="74"/>
      <c r="CA39275" s="74"/>
      <c r="CF39275" s="79"/>
      <c r="CL39275" s="79"/>
    </row>
    <row r="39276" spans="30:90">
      <c r="AD39276" s="73"/>
      <c r="AE39276" s="74"/>
      <c r="AF39276" s="74"/>
      <c r="BX39276" s="73"/>
      <c r="BY39276" s="74"/>
      <c r="BZ39276" s="74"/>
      <c r="CA39276" s="74"/>
      <c r="CF39276" s="79"/>
      <c r="CL39276" s="79"/>
    </row>
    <row r="39277" spans="30:90">
      <c r="AD39277" s="73"/>
      <c r="AE39277" s="74"/>
      <c r="AF39277" s="74"/>
      <c r="BX39277" s="73"/>
      <c r="BY39277" s="74"/>
      <c r="BZ39277" s="74"/>
      <c r="CA39277" s="74"/>
      <c r="CF39277" s="79"/>
      <c r="CL39277" s="79"/>
    </row>
    <row r="39278" spans="30:90">
      <c r="AD39278" s="73"/>
      <c r="AE39278" s="74"/>
      <c r="AF39278" s="74"/>
      <c r="BX39278" s="73"/>
      <c r="BY39278" s="74"/>
      <c r="BZ39278" s="74"/>
      <c r="CA39278" s="74"/>
      <c r="CF39278" s="79"/>
      <c r="CL39278" s="79"/>
    </row>
    <row r="39279" spans="30:90">
      <c r="AD39279" s="73"/>
      <c r="AE39279" s="74"/>
      <c r="AF39279" s="74"/>
      <c r="BX39279" s="73"/>
      <c r="BY39279" s="74"/>
      <c r="BZ39279" s="74"/>
      <c r="CA39279" s="74"/>
      <c r="CF39279" s="79"/>
      <c r="CL39279" s="79"/>
    </row>
    <row r="39280" spans="30:90">
      <c r="AD39280" s="73"/>
      <c r="AE39280" s="74"/>
      <c r="AF39280" s="74"/>
      <c r="BX39280" s="73"/>
      <c r="BY39280" s="74"/>
      <c r="BZ39280" s="74"/>
      <c r="CA39280" s="74"/>
      <c r="CF39280" s="79"/>
      <c r="CL39280" s="79"/>
    </row>
    <row r="39281" spans="30:90">
      <c r="AD39281" s="73"/>
      <c r="AE39281" s="74"/>
      <c r="AF39281" s="74"/>
      <c r="BX39281" s="73"/>
      <c r="BY39281" s="74"/>
      <c r="BZ39281" s="74"/>
      <c r="CA39281" s="74"/>
      <c r="CF39281" s="79"/>
      <c r="CL39281" s="79"/>
    </row>
    <row r="39282" spans="30:90">
      <c r="AD39282" s="73"/>
      <c r="AE39282" s="74"/>
      <c r="AF39282" s="74"/>
      <c r="BX39282" s="73"/>
      <c r="BY39282" s="74"/>
      <c r="BZ39282" s="74"/>
      <c r="CA39282" s="74"/>
      <c r="CF39282" s="79"/>
      <c r="CL39282" s="79"/>
    </row>
    <row r="39283" spans="30:90">
      <c r="AD39283" s="73"/>
      <c r="AE39283" s="74"/>
      <c r="AF39283" s="74"/>
      <c r="BX39283" s="73"/>
      <c r="BY39283" s="74"/>
      <c r="BZ39283" s="74"/>
      <c r="CA39283" s="74"/>
      <c r="CF39283" s="79"/>
      <c r="CL39283" s="79"/>
    </row>
    <row r="39284" spans="30:90">
      <c r="AD39284" s="73"/>
      <c r="AE39284" s="74"/>
      <c r="AF39284" s="74"/>
      <c r="BX39284" s="73"/>
      <c r="BY39284" s="74"/>
      <c r="BZ39284" s="74"/>
      <c r="CA39284" s="74"/>
      <c r="CF39284" s="79"/>
      <c r="CL39284" s="79"/>
    </row>
    <row r="39285" spans="30:90">
      <c r="AD39285" s="73"/>
      <c r="AE39285" s="74"/>
      <c r="AF39285" s="74"/>
      <c r="BX39285" s="73"/>
      <c r="BY39285" s="74"/>
      <c r="BZ39285" s="74"/>
      <c r="CA39285" s="74"/>
      <c r="CF39285" s="79"/>
      <c r="CL39285" s="79"/>
    </row>
    <row r="39286" spans="30:90">
      <c r="AD39286" s="73"/>
      <c r="AE39286" s="74"/>
      <c r="AF39286" s="74"/>
      <c r="BX39286" s="73"/>
      <c r="BY39286" s="74"/>
      <c r="BZ39286" s="74"/>
      <c r="CA39286" s="74"/>
      <c r="CF39286" s="79"/>
      <c r="CL39286" s="79"/>
    </row>
    <row r="39287" spans="30:90">
      <c r="AD39287" s="73"/>
      <c r="AE39287" s="74"/>
      <c r="AF39287" s="74"/>
      <c r="BX39287" s="73"/>
      <c r="BY39287" s="74"/>
      <c r="BZ39287" s="74"/>
      <c r="CA39287" s="74"/>
      <c r="CF39287" s="79"/>
      <c r="CL39287" s="79"/>
    </row>
    <row r="39288" spans="30:90">
      <c r="AD39288" s="73"/>
      <c r="AE39288" s="74"/>
      <c r="AF39288" s="74"/>
      <c r="BX39288" s="73"/>
      <c r="BY39288" s="74"/>
      <c r="BZ39288" s="74"/>
      <c r="CA39288" s="74"/>
      <c r="CF39288" s="79"/>
      <c r="CL39288" s="79"/>
    </row>
    <row r="39289" spans="30:90">
      <c r="AD39289" s="73"/>
      <c r="AE39289" s="74"/>
      <c r="AF39289" s="74"/>
      <c r="BX39289" s="73"/>
      <c r="BY39289" s="74"/>
      <c r="BZ39289" s="74"/>
      <c r="CA39289" s="74"/>
      <c r="CF39289" s="79"/>
      <c r="CL39289" s="79"/>
    </row>
    <row r="39290" spans="30:90">
      <c r="AD39290" s="73"/>
      <c r="AE39290" s="74"/>
      <c r="AF39290" s="74"/>
      <c r="BX39290" s="73"/>
      <c r="BY39290" s="74"/>
      <c r="BZ39290" s="74"/>
      <c r="CA39290" s="74"/>
      <c r="CF39290" s="79"/>
      <c r="CL39290" s="79"/>
    </row>
    <row r="39291" spans="30:90">
      <c r="AD39291" s="73"/>
      <c r="AE39291" s="74"/>
      <c r="AF39291" s="74"/>
      <c r="BX39291" s="73"/>
      <c r="BY39291" s="74"/>
      <c r="BZ39291" s="74"/>
      <c r="CA39291" s="74"/>
      <c r="CF39291" s="79"/>
      <c r="CL39291" s="79"/>
    </row>
    <row r="39292" spans="30:90">
      <c r="AD39292" s="73"/>
      <c r="AE39292" s="74"/>
      <c r="AF39292" s="74"/>
      <c r="BX39292" s="73"/>
      <c r="BY39292" s="74"/>
      <c r="BZ39292" s="74"/>
      <c r="CA39292" s="74"/>
      <c r="CF39292" s="79"/>
      <c r="CL39292" s="79"/>
    </row>
    <row r="39293" spans="30:90">
      <c r="AD39293" s="73"/>
      <c r="AE39293" s="74"/>
      <c r="AF39293" s="74"/>
      <c r="BX39293" s="73"/>
      <c r="BY39293" s="74"/>
      <c r="BZ39293" s="74"/>
      <c r="CA39293" s="74"/>
      <c r="CF39293" s="79"/>
      <c r="CL39293" s="79"/>
    </row>
    <row r="39294" spans="30:90">
      <c r="AD39294" s="73"/>
      <c r="AE39294" s="74"/>
      <c r="AF39294" s="74"/>
      <c r="BX39294" s="73"/>
      <c r="BY39294" s="74"/>
      <c r="BZ39294" s="74"/>
      <c r="CA39294" s="74"/>
      <c r="CF39294" s="79"/>
      <c r="CL39294" s="79"/>
    </row>
    <row r="39295" spans="30:90">
      <c r="AD39295" s="73"/>
      <c r="AE39295" s="74"/>
      <c r="AF39295" s="74"/>
      <c r="BX39295" s="73"/>
      <c r="BY39295" s="74"/>
      <c r="BZ39295" s="74"/>
      <c r="CA39295" s="74"/>
      <c r="CF39295" s="79"/>
      <c r="CL39295" s="79"/>
    </row>
    <row r="39296" spans="30:90">
      <c r="AD39296" s="73"/>
      <c r="AE39296" s="74"/>
      <c r="AF39296" s="74"/>
      <c r="BX39296" s="73"/>
      <c r="BY39296" s="74"/>
      <c r="BZ39296" s="74"/>
      <c r="CA39296" s="74"/>
      <c r="CF39296" s="79"/>
      <c r="CL39296" s="79"/>
    </row>
    <row r="39297" spans="30:90">
      <c r="AD39297" s="73"/>
      <c r="AE39297" s="74"/>
      <c r="AF39297" s="74"/>
      <c r="BX39297" s="73"/>
      <c r="BY39297" s="74"/>
      <c r="BZ39297" s="74"/>
      <c r="CA39297" s="74"/>
      <c r="CF39297" s="79"/>
      <c r="CL39297" s="79"/>
    </row>
    <row r="39298" spans="30:90">
      <c r="AD39298" s="73"/>
      <c r="AE39298" s="74"/>
      <c r="AF39298" s="74"/>
      <c r="BX39298" s="73"/>
      <c r="BY39298" s="74"/>
      <c r="BZ39298" s="74"/>
      <c r="CA39298" s="74"/>
      <c r="CF39298" s="79"/>
      <c r="CL39298" s="79"/>
    </row>
    <row r="39299" spans="30:90">
      <c r="AD39299" s="73"/>
      <c r="AE39299" s="74"/>
      <c r="AF39299" s="74"/>
      <c r="BX39299" s="73"/>
      <c r="BY39299" s="74"/>
      <c r="BZ39299" s="74"/>
      <c r="CA39299" s="74"/>
      <c r="CF39299" s="79"/>
      <c r="CL39299" s="79"/>
    </row>
    <row r="39300" spans="30:90">
      <c r="AD39300" s="73"/>
      <c r="AE39300" s="74"/>
      <c r="AF39300" s="74"/>
      <c r="BX39300" s="73"/>
      <c r="BY39300" s="74"/>
      <c r="BZ39300" s="74"/>
      <c r="CA39300" s="74"/>
      <c r="CF39300" s="79"/>
      <c r="CL39300" s="79"/>
    </row>
    <row r="39301" spans="30:90">
      <c r="AD39301" s="73"/>
      <c r="AE39301" s="74"/>
      <c r="AF39301" s="74"/>
      <c r="BX39301" s="73"/>
      <c r="BY39301" s="74"/>
      <c r="BZ39301" s="74"/>
      <c r="CA39301" s="74"/>
      <c r="CF39301" s="79"/>
      <c r="CL39301" s="79"/>
    </row>
    <row r="39302" spans="30:90">
      <c r="AD39302" s="73"/>
      <c r="AE39302" s="74"/>
      <c r="AF39302" s="74"/>
      <c r="BX39302" s="73"/>
      <c r="BY39302" s="74"/>
      <c r="BZ39302" s="74"/>
      <c r="CA39302" s="74"/>
      <c r="CF39302" s="79"/>
      <c r="CL39302" s="79"/>
    </row>
    <row r="39303" spans="30:90">
      <c r="AD39303" s="73"/>
      <c r="AE39303" s="74"/>
      <c r="AF39303" s="74"/>
      <c r="BX39303" s="73"/>
      <c r="BY39303" s="74"/>
      <c r="BZ39303" s="74"/>
      <c r="CA39303" s="74"/>
      <c r="CF39303" s="79"/>
      <c r="CL39303" s="79"/>
    </row>
    <row r="39304" spans="30:90">
      <c r="AD39304" s="73"/>
      <c r="AE39304" s="74"/>
      <c r="AF39304" s="74"/>
      <c r="BX39304" s="73"/>
      <c r="BY39304" s="74"/>
      <c r="BZ39304" s="74"/>
      <c r="CA39304" s="74"/>
      <c r="CF39304" s="79"/>
      <c r="CL39304" s="79"/>
    </row>
    <row r="39305" spans="30:90">
      <c r="AD39305" s="73"/>
      <c r="AE39305" s="74"/>
      <c r="AF39305" s="74"/>
      <c r="BX39305" s="73"/>
      <c r="BY39305" s="74"/>
      <c r="BZ39305" s="74"/>
      <c r="CA39305" s="74"/>
      <c r="CF39305" s="79"/>
      <c r="CL39305" s="79"/>
    </row>
    <row r="39306" spans="30:90">
      <c r="AD39306" s="73"/>
      <c r="AE39306" s="74"/>
      <c r="AF39306" s="74"/>
      <c r="BX39306" s="73"/>
      <c r="BY39306" s="74"/>
      <c r="BZ39306" s="74"/>
      <c r="CA39306" s="74"/>
      <c r="CF39306" s="79"/>
      <c r="CL39306" s="79"/>
    </row>
    <row r="39307" spans="30:90">
      <c r="AD39307" s="73"/>
      <c r="AE39307" s="74"/>
      <c r="AF39307" s="74"/>
      <c r="BX39307" s="73"/>
      <c r="BY39307" s="74"/>
      <c r="BZ39307" s="74"/>
      <c r="CA39307" s="74"/>
      <c r="CF39307" s="79"/>
      <c r="CL39307" s="79"/>
    </row>
    <row r="39308" spans="30:90">
      <c r="AD39308" s="73"/>
      <c r="AE39308" s="74"/>
      <c r="AF39308" s="74"/>
      <c r="BX39308" s="73"/>
      <c r="BY39308" s="74"/>
      <c r="BZ39308" s="74"/>
      <c r="CA39308" s="74"/>
      <c r="CF39308" s="79"/>
      <c r="CL39308" s="79"/>
    </row>
    <row r="39309" spans="30:90">
      <c r="AD39309" s="73"/>
      <c r="AE39309" s="74"/>
      <c r="AF39309" s="74"/>
      <c r="BX39309" s="73"/>
      <c r="BY39309" s="74"/>
      <c r="BZ39309" s="74"/>
      <c r="CA39309" s="74"/>
      <c r="CF39309" s="79"/>
      <c r="CL39309" s="79"/>
    </row>
    <row r="39310" spans="30:90">
      <c r="AD39310" s="73"/>
      <c r="AE39310" s="74"/>
      <c r="AF39310" s="74"/>
      <c r="BX39310" s="73"/>
      <c r="BY39310" s="74"/>
      <c r="BZ39310" s="74"/>
      <c r="CA39310" s="74"/>
      <c r="CF39310" s="79"/>
      <c r="CL39310" s="79"/>
    </row>
    <row r="39311" spans="30:90">
      <c r="AD39311" s="73"/>
      <c r="AE39311" s="74"/>
      <c r="AF39311" s="74"/>
      <c r="BX39311" s="73"/>
      <c r="BY39311" s="74"/>
      <c r="BZ39311" s="74"/>
      <c r="CA39311" s="74"/>
      <c r="CF39311" s="79"/>
      <c r="CL39311" s="79"/>
    </row>
    <row r="39312" spans="30:90">
      <c r="AD39312" s="73"/>
      <c r="AE39312" s="74"/>
      <c r="AF39312" s="74"/>
      <c r="BX39312" s="73"/>
      <c r="BY39312" s="74"/>
      <c r="BZ39312" s="74"/>
      <c r="CA39312" s="74"/>
      <c r="CF39312" s="79"/>
      <c r="CL39312" s="79"/>
    </row>
    <row r="39313" spans="30:90">
      <c r="AD39313" s="73"/>
      <c r="AE39313" s="74"/>
      <c r="AF39313" s="74"/>
      <c r="BX39313" s="73"/>
      <c r="BY39313" s="74"/>
      <c r="BZ39313" s="74"/>
      <c r="CA39313" s="74"/>
      <c r="CF39313" s="79"/>
      <c r="CL39313" s="79"/>
    </row>
    <row r="39314" spans="30:90">
      <c r="AD39314" s="73"/>
      <c r="AE39314" s="74"/>
      <c r="AF39314" s="74"/>
      <c r="BX39314" s="73"/>
      <c r="BY39314" s="74"/>
      <c r="BZ39314" s="74"/>
      <c r="CA39314" s="74"/>
      <c r="CF39314" s="79"/>
      <c r="CL39314" s="79"/>
    </row>
    <row r="39315" spans="30:90">
      <c r="AD39315" s="73"/>
      <c r="AE39315" s="74"/>
      <c r="AF39315" s="74"/>
      <c r="BX39315" s="73"/>
      <c r="BY39315" s="74"/>
      <c r="BZ39315" s="74"/>
      <c r="CA39315" s="74"/>
      <c r="CF39315" s="79"/>
      <c r="CL39315" s="79"/>
    </row>
    <row r="39316" spans="30:90">
      <c r="AD39316" s="73"/>
      <c r="AE39316" s="74"/>
      <c r="AF39316" s="74"/>
      <c r="BX39316" s="73"/>
      <c r="BY39316" s="74"/>
      <c r="BZ39316" s="74"/>
      <c r="CA39316" s="74"/>
      <c r="CF39316" s="79"/>
      <c r="CL39316" s="79"/>
    </row>
    <row r="39317" spans="30:90">
      <c r="AD39317" s="73"/>
      <c r="AE39317" s="74"/>
      <c r="AF39317" s="74"/>
      <c r="BX39317" s="73"/>
      <c r="BY39317" s="74"/>
      <c r="BZ39317" s="74"/>
      <c r="CA39317" s="74"/>
      <c r="CF39317" s="79"/>
      <c r="CL39317" s="79"/>
    </row>
    <row r="39318" spans="30:90">
      <c r="AD39318" s="73"/>
      <c r="AE39318" s="74"/>
      <c r="AF39318" s="74"/>
      <c r="BX39318" s="73"/>
      <c r="BY39318" s="74"/>
      <c r="BZ39318" s="74"/>
      <c r="CA39318" s="74"/>
      <c r="CF39318" s="79"/>
      <c r="CL39318" s="79"/>
    </row>
    <row r="39319" spans="30:90">
      <c r="AD39319" s="73"/>
      <c r="AE39319" s="74"/>
      <c r="AF39319" s="74"/>
      <c r="BX39319" s="73"/>
      <c r="BY39319" s="74"/>
      <c r="BZ39319" s="74"/>
      <c r="CA39319" s="74"/>
      <c r="CF39319" s="79"/>
      <c r="CL39319" s="79"/>
    </row>
    <row r="39320" spans="30:90">
      <c r="AD39320" s="73"/>
      <c r="AE39320" s="74"/>
      <c r="AF39320" s="74"/>
      <c r="BX39320" s="73"/>
      <c r="BY39320" s="74"/>
      <c r="BZ39320" s="74"/>
      <c r="CA39320" s="74"/>
      <c r="CF39320" s="79"/>
      <c r="CL39320" s="79"/>
    </row>
    <row r="39321" spans="30:90">
      <c r="AD39321" s="73"/>
      <c r="AE39321" s="74"/>
      <c r="AF39321" s="74"/>
      <c r="BX39321" s="73"/>
      <c r="BY39321" s="74"/>
      <c r="BZ39321" s="74"/>
      <c r="CA39321" s="74"/>
      <c r="CF39321" s="79"/>
      <c r="CL39321" s="79"/>
    </row>
    <row r="39322" spans="30:90">
      <c r="AD39322" s="73"/>
      <c r="AE39322" s="74"/>
      <c r="AF39322" s="74"/>
      <c r="BX39322" s="73"/>
      <c r="BY39322" s="74"/>
      <c r="BZ39322" s="74"/>
      <c r="CA39322" s="74"/>
      <c r="CF39322" s="79"/>
      <c r="CL39322" s="79"/>
    </row>
    <row r="39323" spans="30:90">
      <c r="AD39323" s="73"/>
      <c r="AE39323" s="74"/>
      <c r="AF39323" s="74"/>
      <c r="BX39323" s="73"/>
      <c r="BY39323" s="74"/>
      <c r="BZ39323" s="74"/>
      <c r="CA39323" s="74"/>
      <c r="CF39323" s="79"/>
      <c r="CL39323" s="79"/>
    </row>
    <row r="39324" spans="30:90">
      <c r="AD39324" s="73"/>
      <c r="AE39324" s="74"/>
      <c r="AF39324" s="74"/>
      <c r="BX39324" s="73"/>
      <c r="BY39324" s="74"/>
      <c r="BZ39324" s="74"/>
      <c r="CA39324" s="74"/>
      <c r="CF39324" s="79"/>
      <c r="CL39324" s="79"/>
    </row>
    <row r="39325" spans="30:90">
      <c r="AD39325" s="73"/>
      <c r="AE39325" s="74"/>
      <c r="AF39325" s="74"/>
      <c r="BX39325" s="73"/>
      <c r="BY39325" s="74"/>
      <c r="BZ39325" s="74"/>
      <c r="CA39325" s="74"/>
      <c r="CF39325" s="79"/>
      <c r="CL39325" s="79"/>
    </row>
    <row r="39326" spans="30:90">
      <c r="AD39326" s="73"/>
      <c r="AE39326" s="74"/>
      <c r="AF39326" s="74"/>
      <c r="BX39326" s="73"/>
      <c r="BY39326" s="74"/>
      <c r="BZ39326" s="74"/>
      <c r="CA39326" s="74"/>
      <c r="CF39326" s="79"/>
      <c r="CL39326" s="79"/>
    </row>
    <row r="39327" spans="30:90">
      <c r="AD39327" s="73"/>
      <c r="AE39327" s="74"/>
      <c r="AF39327" s="74"/>
      <c r="BX39327" s="73"/>
      <c r="BY39327" s="74"/>
      <c r="BZ39327" s="74"/>
      <c r="CA39327" s="74"/>
      <c r="CF39327" s="79"/>
      <c r="CL39327" s="79"/>
    </row>
    <row r="39328" spans="30:90">
      <c r="AD39328" s="73"/>
      <c r="AE39328" s="74"/>
      <c r="AF39328" s="74"/>
      <c r="BX39328" s="73"/>
      <c r="BY39328" s="74"/>
      <c r="BZ39328" s="74"/>
      <c r="CA39328" s="74"/>
      <c r="CF39328" s="79"/>
      <c r="CL39328" s="79"/>
    </row>
    <row r="39329" spans="30:90">
      <c r="AD39329" s="73"/>
      <c r="AE39329" s="74"/>
      <c r="AF39329" s="74"/>
      <c r="BX39329" s="73"/>
      <c r="BY39329" s="74"/>
      <c r="BZ39329" s="74"/>
      <c r="CA39329" s="74"/>
      <c r="CF39329" s="79"/>
      <c r="CL39329" s="79"/>
    </row>
    <row r="39330" spans="30:90">
      <c r="AD39330" s="73"/>
      <c r="AE39330" s="74"/>
      <c r="AF39330" s="74"/>
      <c r="BX39330" s="73"/>
      <c r="BY39330" s="74"/>
      <c r="BZ39330" s="74"/>
      <c r="CA39330" s="74"/>
      <c r="CF39330" s="79"/>
      <c r="CL39330" s="79"/>
    </row>
    <row r="39331" spans="30:90">
      <c r="AD39331" s="73"/>
      <c r="AE39331" s="74"/>
      <c r="AF39331" s="74"/>
      <c r="BX39331" s="73"/>
      <c r="BY39331" s="74"/>
      <c r="BZ39331" s="74"/>
      <c r="CA39331" s="74"/>
      <c r="CF39331" s="79"/>
      <c r="CL39331" s="79"/>
    </row>
    <row r="39332" spans="30:90">
      <c r="AD39332" s="73"/>
      <c r="AE39332" s="74"/>
      <c r="AF39332" s="74"/>
      <c r="BX39332" s="73"/>
      <c r="BY39332" s="74"/>
      <c r="BZ39332" s="74"/>
      <c r="CA39332" s="74"/>
      <c r="CF39332" s="79"/>
      <c r="CL39332" s="79"/>
    </row>
    <row r="39333" spans="30:90">
      <c r="AD39333" s="73"/>
      <c r="AE39333" s="74"/>
      <c r="AF39333" s="74"/>
      <c r="BX39333" s="73"/>
      <c r="BY39333" s="74"/>
      <c r="BZ39333" s="74"/>
      <c r="CA39333" s="74"/>
      <c r="CF39333" s="79"/>
      <c r="CL39333" s="79"/>
    </row>
    <row r="39334" spans="30:90">
      <c r="AD39334" s="73"/>
      <c r="AE39334" s="74"/>
      <c r="AF39334" s="74"/>
      <c r="BX39334" s="73"/>
      <c r="BY39334" s="74"/>
      <c r="BZ39334" s="74"/>
      <c r="CA39334" s="74"/>
      <c r="CF39334" s="79"/>
      <c r="CL39334" s="79"/>
    </row>
    <row r="39335" spans="30:90">
      <c r="AD39335" s="73"/>
      <c r="AE39335" s="74"/>
      <c r="AF39335" s="74"/>
      <c r="BX39335" s="73"/>
      <c r="BY39335" s="74"/>
      <c r="BZ39335" s="74"/>
      <c r="CA39335" s="74"/>
      <c r="CF39335" s="79"/>
      <c r="CL39335" s="79"/>
    </row>
    <row r="39336" spans="30:90">
      <c r="AD39336" s="73"/>
      <c r="AE39336" s="74"/>
      <c r="AF39336" s="74"/>
      <c r="BX39336" s="73"/>
      <c r="BY39336" s="74"/>
      <c r="BZ39336" s="74"/>
      <c r="CA39336" s="74"/>
      <c r="CF39336" s="79"/>
      <c r="CL39336" s="79"/>
    </row>
    <row r="39337" spans="30:90">
      <c r="AD39337" s="73"/>
      <c r="AE39337" s="74"/>
      <c r="AF39337" s="74"/>
      <c r="BX39337" s="73"/>
      <c r="BY39337" s="74"/>
      <c r="BZ39337" s="74"/>
      <c r="CA39337" s="74"/>
      <c r="CF39337" s="79"/>
      <c r="CL39337" s="79"/>
    </row>
    <row r="39338" spans="30:90">
      <c r="AD39338" s="73"/>
      <c r="AE39338" s="74"/>
      <c r="AF39338" s="74"/>
      <c r="BX39338" s="73"/>
      <c r="BY39338" s="74"/>
      <c r="BZ39338" s="74"/>
      <c r="CA39338" s="74"/>
      <c r="CF39338" s="79"/>
      <c r="CL39338" s="79"/>
    </row>
    <row r="39339" spans="30:90">
      <c r="AD39339" s="73"/>
      <c r="AE39339" s="74"/>
      <c r="AF39339" s="74"/>
      <c r="BX39339" s="73"/>
      <c r="BY39339" s="74"/>
      <c r="BZ39339" s="74"/>
      <c r="CA39339" s="74"/>
      <c r="CF39339" s="79"/>
      <c r="CL39339" s="79"/>
    </row>
    <row r="39340" spans="30:90">
      <c r="AD39340" s="73"/>
      <c r="AE39340" s="74"/>
      <c r="AF39340" s="74"/>
      <c r="BX39340" s="73"/>
      <c r="BY39340" s="74"/>
      <c r="BZ39340" s="74"/>
      <c r="CA39340" s="74"/>
      <c r="CF39340" s="79"/>
      <c r="CL39340" s="79"/>
    </row>
    <row r="39341" spans="30:90">
      <c r="AD39341" s="73"/>
      <c r="AE39341" s="74"/>
      <c r="AF39341" s="74"/>
      <c r="BX39341" s="73"/>
      <c r="BY39341" s="74"/>
      <c r="BZ39341" s="74"/>
      <c r="CA39341" s="74"/>
      <c r="CF39341" s="79"/>
      <c r="CL39341" s="79"/>
    </row>
    <row r="39342" spans="30:90">
      <c r="AD39342" s="73"/>
      <c r="AE39342" s="74"/>
      <c r="AF39342" s="74"/>
      <c r="BX39342" s="73"/>
      <c r="BY39342" s="74"/>
      <c r="BZ39342" s="74"/>
      <c r="CA39342" s="74"/>
      <c r="CF39342" s="79"/>
      <c r="CL39342" s="79"/>
    </row>
    <row r="39343" spans="30:90">
      <c r="AD39343" s="73"/>
      <c r="AE39343" s="74"/>
      <c r="AF39343" s="74"/>
      <c r="BX39343" s="73"/>
      <c r="BY39343" s="74"/>
      <c r="BZ39343" s="74"/>
      <c r="CA39343" s="74"/>
      <c r="CF39343" s="79"/>
      <c r="CL39343" s="79"/>
    </row>
    <row r="39344" spans="30:90">
      <c r="AD39344" s="73"/>
      <c r="AE39344" s="74"/>
      <c r="AF39344" s="74"/>
      <c r="BX39344" s="73"/>
      <c r="BY39344" s="74"/>
      <c r="BZ39344" s="74"/>
      <c r="CA39344" s="74"/>
      <c r="CF39344" s="79"/>
      <c r="CL39344" s="79"/>
    </row>
    <row r="39345" spans="30:90">
      <c r="AD39345" s="73"/>
      <c r="AE39345" s="74"/>
      <c r="AF39345" s="74"/>
      <c r="BX39345" s="73"/>
      <c r="BY39345" s="74"/>
      <c r="BZ39345" s="74"/>
      <c r="CA39345" s="74"/>
      <c r="CF39345" s="79"/>
      <c r="CL39345" s="79"/>
    </row>
    <row r="39346" spans="30:90">
      <c r="AD39346" s="73"/>
      <c r="AE39346" s="74"/>
      <c r="AF39346" s="74"/>
      <c r="BX39346" s="73"/>
      <c r="BY39346" s="74"/>
      <c r="BZ39346" s="74"/>
      <c r="CA39346" s="74"/>
      <c r="CF39346" s="79"/>
      <c r="CL39346" s="79"/>
    </row>
    <row r="39347" spans="30:90">
      <c r="AD39347" s="73"/>
      <c r="AE39347" s="74"/>
      <c r="AF39347" s="74"/>
      <c r="BX39347" s="73"/>
      <c r="BY39347" s="74"/>
      <c r="BZ39347" s="74"/>
      <c r="CA39347" s="74"/>
      <c r="CF39347" s="79"/>
      <c r="CL39347" s="79"/>
    </row>
    <row r="39348" spans="30:90">
      <c r="AD39348" s="73"/>
      <c r="AE39348" s="74"/>
      <c r="AF39348" s="74"/>
      <c r="BX39348" s="73"/>
      <c r="BY39348" s="74"/>
      <c r="BZ39348" s="74"/>
      <c r="CA39348" s="74"/>
      <c r="CF39348" s="79"/>
      <c r="CL39348" s="79"/>
    </row>
    <row r="39349" spans="30:90">
      <c r="AD39349" s="73"/>
      <c r="AE39349" s="74"/>
      <c r="AF39349" s="74"/>
      <c r="BX39349" s="73"/>
      <c r="BY39349" s="74"/>
      <c r="BZ39349" s="74"/>
      <c r="CA39349" s="74"/>
      <c r="CF39349" s="79"/>
      <c r="CL39349" s="79"/>
    </row>
    <row r="39350" spans="30:90">
      <c r="AD39350" s="73"/>
      <c r="AE39350" s="74"/>
      <c r="AF39350" s="74"/>
      <c r="BX39350" s="73"/>
      <c r="BY39350" s="74"/>
      <c r="BZ39350" s="74"/>
      <c r="CA39350" s="74"/>
      <c r="CF39350" s="79"/>
      <c r="CL39350" s="79"/>
    </row>
    <row r="39351" spans="30:90">
      <c r="AD39351" s="73"/>
      <c r="AE39351" s="74"/>
      <c r="AF39351" s="74"/>
      <c r="BX39351" s="73"/>
      <c r="BY39351" s="74"/>
      <c r="BZ39351" s="74"/>
      <c r="CA39351" s="74"/>
      <c r="CF39351" s="79"/>
      <c r="CL39351" s="79"/>
    </row>
    <row r="39352" spans="30:90">
      <c r="AD39352" s="73"/>
      <c r="AE39352" s="74"/>
      <c r="AF39352" s="74"/>
      <c r="BX39352" s="73"/>
      <c r="BY39352" s="74"/>
      <c r="BZ39352" s="74"/>
      <c r="CA39352" s="74"/>
      <c r="CF39352" s="79"/>
      <c r="CL39352" s="79"/>
    </row>
    <row r="39353" spans="30:90">
      <c r="AD39353" s="73"/>
      <c r="AE39353" s="74"/>
      <c r="AF39353" s="74"/>
      <c r="BX39353" s="73"/>
      <c r="BY39353" s="74"/>
      <c r="BZ39353" s="74"/>
      <c r="CA39353" s="74"/>
      <c r="CF39353" s="79"/>
      <c r="CL39353" s="79"/>
    </row>
    <row r="39354" spans="30:90">
      <c r="AD39354" s="73"/>
      <c r="AE39354" s="74"/>
      <c r="AF39354" s="74"/>
      <c r="BX39354" s="73"/>
      <c r="BY39354" s="74"/>
      <c r="BZ39354" s="74"/>
      <c r="CA39354" s="74"/>
      <c r="CF39354" s="79"/>
      <c r="CL39354" s="79"/>
    </row>
    <row r="39355" spans="30:90">
      <c r="AD39355" s="73"/>
      <c r="AE39355" s="74"/>
      <c r="AF39355" s="74"/>
      <c r="BX39355" s="73"/>
      <c r="BY39355" s="74"/>
      <c r="BZ39355" s="74"/>
      <c r="CA39355" s="74"/>
      <c r="CF39355" s="79"/>
      <c r="CL39355" s="79"/>
    </row>
    <row r="39356" spans="30:90">
      <c r="AD39356" s="73"/>
      <c r="AE39356" s="74"/>
      <c r="AF39356" s="74"/>
      <c r="BX39356" s="73"/>
      <c r="BY39356" s="74"/>
      <c r="BZ39356" s="74"/>
      <c r="CA39356" s="74"/>
      <c r="CF39356" s="79"/>
      <c r="CL39356" s="79"/>
    </row>
    <row r="39357" spans="30:90">
      <c r="AD39357" s="73"/>
      <c r="AE39357" s="74"/>
      <c r="AF39357" s="74"/>
      <c r="BX39357" s="73"/>
      <c r="BY39357" s="74"/>
      <c r="BZ39357" s="74"/>
      <c r="CA39357" s="74"/>
      <c r="CF39357" s="79"/>
      <c r="CL39357" s="79"/>
    </row>
    <row r="39358" spans="30:90">
      <c r="AD39358" s="73"/>
      <c r="AE39358" s="74"/>
      <c r="AF39358" s="74"/>
      <c r="BX39358" s="73"/>
      <c r="BY39358" s="74"/>
      <c r="BZ39358" s="74"/>
      <c r="CA39358" s="74"/>
      <c r="CF39358" s="79"/>
      <c r="CL39358" s="79"/>
    </row>
    <row r="39359" spans="30:90">
      <c r="AD39359" s="73"/>
      <c r="AE39359" s="74"/>
      <c r="AF39359" s="74"/>
      <c r="BX39359" s="73"/>
      <c r="BY39359" s="74"/>
      <c r="BZ39359" s="74"/>
      <c r="CA39359" s="74"/>
      <c r="CF39359" s="79"/>
      <c r="CL39359" s="79"/>
    </row>
    <row r="39360" spans="30:90">
      <c r="AD39360" s="73"/>
      <c r="AE39360" s="74"/>
      <c r="AF39360" s="74"/>
      <c r="BX39360" s="73"/>
      <c r="BY39360" s="74"/>
      <c r="BZ39360" s="74"/>
      <c r="CA39360" s="74"/>
      <c r="CF39360" s="79"/>
      <c r="CL39360" s="79"/>
    </row>
    <row r="39361" spans="30:90">
      <c r="AD39361" s="73"/>
      <c r="AE39361" s="74"/>
      <c r="AF39361" s="74"/>
      <c r="BX39361" s="73"/>
      <c r="BY39361" s="74"/>
      <c r="BZ39361" s="74"/>
      <c r="CA39361" s="74"/>
      <c r="CF39361" s="79"/>
      <c r="CL39361" s="79"/>
    </row>
    <row r="39362" spans="30:90">
      <c r="AD39362" s="73"/>
      <c r="AE39362" s="74"/>
      <c r="AF39362" s="74"/>
      <c r="BX39362" s="73"/>
      <c r="BY39362" s="74"/>
      <c r="BZ39362" s="74"/>
      <c r="CA39362" s="74"/>
      <c r="CF39362" s="79"/>
      <c r="CL39362" s="79"/>
    </row>
    <row r="39363" spans="30:90">
      <c r="AD39363" s="73"/>
      <c r="AE39363" s="74"/>
      <c r="AF39363" s="74"/>
      <c r="BX39363" s="73"/>
      <c r="BY39363" s="74"/>
      <c r="BZ39363" s="74"/>
      <c r="CA39363" s="74"/>
      <c r="CF39363" s="79"/>
      <c r="CL39363" s="79"/>
    </row>
    <row r="39364" spans="30:90">
      <c r="AD39364" s="73"/>
      <c r="AE39364" s="74"/>
      <c r="AF39364" s="74"/>
      <c r="BX39364" s="73"/>
      <c r="BY39364" s="74"/>
      <c r="BZ39364" s="74"/>
      <c r="CA39364" s="74"/>
      <c r="CF39364" s="79"/>
      <c r="CL39364" s="79"/>
    </row>
    <row r="39365" spans="30:90">
      <c r="AD39365" s="73"/>
      <c r="AE39365" s="74"/>
      <c r="AF39365" s="74"/>
      <c r="BX39365" s="73"/>
      <c r="BY39365" s="74"/>
      <c r="BZ39365" s="74"/>
      <c r="CA39365" s="74"/>
      <c r="CF39365" s="79"/>
      <c r="CL39365" s="79"/>
    </row>
    <row r="39366" spans="30:90">
      <c r="AD39366" s="73"/>
      <c r="AE39366" s="74"/>
      <c r="AF39366" s="74"/>
      <c r="BX39366" s="73"/>
      <c r="BY39366" s="74"/>
      <c r="BZ39366" s="74"/>
      <c r="CA39366" s="74"/>
      <c r="CF39366" s="79"/>
      <c r="CL39366" s="79"/>
    </row>
    <row r="39367" spans="30:90">
      <c r="AD39367" s="73"/>
      <c r="AE39367" s="74"/>
      <c r="AF39367" s="74"/>
      <c r="BX39367" s="73"/>
      <c r="BY39367" s="74"/>
      <c r="BZ39367" s="74"/>
      <c r="CA39367" s="74"/>
      <c r="CF39367" s="79"/>
      <c r="CL39367" s="79"/>
    </row>
    <row r="39368" spans="30:90">
      <c r="AD39368" s="73"/>
      <c r="AE39368" s="74"/>
      <c r="AF39368" s="74"/>
      <c r="BX39368" s="73"/>
      <c r="BY39368" s="74"/>
      <c r="BZ39368" s="74"/>
      <c r="CA39368" s="74"/>
      <c r="CF39368" s="79"/>
      <c r="CL39368" s="79"/>
    </row>
    <row r="39369" spans="30:90">
      <c r="AD39369" s="73"/>
      <c r="AE39369" s="74"/>
      <c r="AF39369" s="74"/>
      <c r="BX39369" s="73"/>
      <c r="BY39369" s="74"/>
      <c r="BZ39369" s="74"/>
      <c r="CA39369" s="74"/>
      <c r="CF39369" s="79"/>
      <c r="CL39369" s="79"/>
    </row>
    <row r="39370" spans="30:90">
      <c r="AD39370" s="73"/>
      <c r="AE39370" s="74"/>
      <c r="AF39370" s="74"/>
      <c r="BX39370" s="73"/>
      <c r="BY39370" s="74"/>
      <c r="BZ39370" s="74"/>
      <c r="CA39370" s="74"/>
      <c r="CF39370" s="79"/>
      <c r="CL39370" s="79"/>
    </row>
    <row r="39371" spans="30:90">
      <c r="AD39371" s="73"/>
      <c r="AE39371" s="74"/>
      <c r="AF39371" s="74"/>
      <c r="BX39371" s="73"/>
      <c r="BY39371" s="74"/>
      <c r="BZ39371" s="74"/>
      <c r="CA39371" s="74"/>
      <c r="CF39371" s="79"/>
      <c r="CL39371" s="79"/>
    </row>
    <row r="39372" spans="30:90">
      <c r="AD39372" s="73"/>
      <c r="AE39372" s="74"/>
      <c r="AF39372" s="74"/>
      <c r="BX39372" s="73"/>
      <c r="BY39372" s="74"/>
      <c r="BZ39372" s="74"/>
      <c r="CA39372" s="74"/>
      <c r="CF39372" s="79"/>
      <c r="CL39372" s="79"/>
    </row>
    <row r="39373" spans="30:90">
      <c r="AD39373" s="73"/>
      <c r="AE39373" s="74"/>
      <c r="AF39373" s="74"/>
      <c r="BX39373" s="73"/>
      <c r="BY39373" s="74"/>
      <c r="BZ39373" s="74"/>
      <c r="CA39373" s="74"/>
      <c r="CF39373" s="79"/>
      <c r="CL39373" s="79"/>
    </row>
    <row r="39374" spans="30:90">
      <c r="AD39374" s="73"/>
      <c r="AE39374" s="74"/>
      <c r="AF39374" s="74"/>
      <c r="BX39374" s="73"/>
      <c r="BY39374" s="74"/>
      <c r="BZ39374" s="74"/>
      <c r="CA39374" s="74"/>
      <c r="CF39374" s="79"/>
      <c r="CL39374" s="79"/>
    </row>
    <row r="39375" spans="30:90">
      <c r="AD39375" s="73"/>
      <c r="AE39375" s="74"/>
      <c r="AF39375" s="74"/>
      <c r="BX39375" s="73"/>
      <c r="BY39375" s="74"/>
      <c r="BZ39375" s="74"/>
      <c r="CA39375" s="74"/>
      <c r="CF39375" s="79"/>
      <c r="CL39375" s="79"/>
    </row>
    <row r="39376" spans="30:90">
      <c r="AD39376" s="73"/>
      <c r="AE39376" s="74"/>
      <c r="AF39376" s="74"/>
      <c r="BX39376" s="73"/>
      <c r="BY39376" s="74"/>
      <c r="BZ39376" s="74"/>
      <c r="CA39376" s="74"/>
      <c r="CF39376" s="79"/>
      <c r="CL39376" s="79"/>
    </row>
    <row r="39377" spans="30:90">
      <c r="AD39377" s="73"/>
      <c r="AE39377" s="74"/>
      <c r="AF39377" s="74"/>
      <c r="BX39377" s="73"/>
      <c r="BY39377" s="74"/>
      <c r="BZ39377" s="74"/>
      <c r="CA39377" s="74"/>
      <c r="CF39377" s="79"/>
      <c r="CL39377" s="79"/>
    </row>
    <row r="39378" spans="30:90">
      <c r="AD39378" s="73"/>
      <c r="AE39378" s="74"/>
      <c r="AF39378" s="74"/>
      <c r="BX39378" s="73"/>
      <c r="BY39378" s="74"/>
      <c r="BZ39378" s="74"/>
      <c r="CA39378" s="74"/>
      <c r="CF39378" s="79"/>
      <c r="CL39378" s="79"/>
    </row>
    <row r="39379" spans="30:90">
      <c r="AD39379" s="73"/>
      <c r="AE39379" s="74"/>
      <c r="AF39379" s="74"/>
      <c r="BX39379" s="73"/>
      <c r="BY39379" s="74"/>
      <c r="BZ39379" s="74"/>
      <c r="CA39379" s="74"/>
      <c r="CF39379" s="79"/>
      <c r="CL39379" s="79"/>
    </row>
    <row r="39380" spans="30:90">
      <c r="AD39380" s="73"/>
      <c r="AE39380" s="74"/>
      <c r="AF39380" s="74"/>
      <c r="BX39380" s="73"/>
      <c r="BY39380" s="74"/>
      <c r="BZ39380" s="74"/>
      <c r="CA39380" s="74"/>
      <c r="CF39380" s="79"/>
      <c r="CL39380" s="79"/>
    </row>
    <row r="39381" spans="30:90">
      <c r="AD39381" s="73"/>
      <c r="AE39381" s="74"/>
      <c r="AF39381" s="74"/>
      <c r="BX39381" s="73"/>
      <c r="BY39381" s="74"/>
      <c r="BZ39381" s="74"/>
      <c r="CA39381" s="74"/>
      <c r="CF39381" s="79"/>
      <c r="CL39381" s="79"/>
    </row>
    <row r="39382" spans="30:90">
      <c r="AD39382" s="73"/>
      <c r="AE39382" s="74"/>
      <c r="AF39382" s="74"/>
      <c r="BX39382" s="73"/>
      <c r="BY39382" s="74"/>
      <c r="BZ39382" s="74"/>
      <c r="CA39382" s="74"/>
      <c r="CF39382" s="79"/>
      <c r="CL39382" s="79"/>
    </row>
    <row r="39383" spans="30:90">
      <c r="AD39383" s="73"/>
      <c r="AE39383" s="74"/>
      <c r="AF39383" s="74"/>
      <c r="BX39383" s="73"/>
      <c r="BY39383" s="74"/>
      <c r="BZ39383" s="74"/>
      <c r="CA39383" s="74"/>
      <c r="CF39383" s="79"/>
      <c r="CL39383" s="79"/>
    </row>
    <row r="39384" spans="30:90">
      <c r="AD39384" s="73"/>
      <c r="AE39384" s="74"/>
      <c r="AF39384" s="74"/>
      <c r="BX39384" s="73"/>
      <c r="BY39384" s="74"/>
      <c r="BZ39384" s="74"/>
      <c r="CA39384" s="74"/>
      <c r="CF39384" s="79"/>
      <c r="CL39384" s="79"/>
    </row>
    <row r="39385" spans="30:90">
      <c r="AD39385" s="73"/>
      <c r="AE39385" s="74"/>
      <c r="AF39385" s="74"/>
      <c r="BX39385" s="73"/>
      <c r="BY39385" s="74"/>
      <c r="BZ39385" s="74"/>
      <c r="CA39385" s="74"/>
      <c r="CF39385" s="79"/>
      <c r="CL39385" s="79"/>
    </row>
    <row r="39386" spans="30:90">
      <c r="AD39386" s="73"/>
      <c r="AE39386" s="74"/>
      <c r="AF39386" s="74"/>
      <c r="BX39386" s="73"/>
      <c r="BY39386" s="74"/>
      <c r="BZ39386" s="74"/>
      <c r="CA39386" s="74"/>
      <c r="CF39386" s="79"/>
      <c r="CL39386" s="79"/>
    </row>
    <row r="39387" spans="30:90">
      <c r="AD39387" s="73"/>
      <c r="AE39387" s="74"/>
      <c r="AF39387" s="74"/>
      <c r="BX39387" s="73"/>
      <c r="BY39387" s="74"/>
      <c r="BZ39387" s="74"/>
      <c r="CA39387" s="74"/>
      <c r="CF39387" s="79"/>
      <c r="CL39387" s="79"/>
    </row>
    <row r="39388" spans="30:90">
      <c r="AD39388" s="73"/>
      <c r="AE39388" s="74"/>
      <c r="AF39388" s="74"/>
      <c r="BX39388" s="73"/>
      <c r="BY39388" s="74"/>
      <c r="BZ39388" s="74"/>
      <c r="CA39388" s="74"/>
      <c r="CF39388" s="79"/>
      <c r="CL39388" s="79"/>
    </row>
    <row r="39389" spans="30:90">
      <c r="AD39389" s="73"/>
      <c r="AE39389" s="74"/>
      <c r="AF39389" s="74"/>
      <c r="BX39389" s="73"/>
      <c r="BY39389" s="74"/>
      <c r="BZ39389" s="74"/>
      <c r="CA39389" s="74"/>
      <c r="CF39389" s="79"/>
      <c r="CL39389" s="79"/>
    </row>
    <row r="39390" spans="30:90">
      <c r="AD39390" s="73"/>
      <c r="AE39390" s="74"/>
      <c r="AF39390" s="74"/>
      <c r="BX39390" s="73"/>
      <c r="BY39390" s="74"/>
      <c r="BZ39390" s="74"/>
      <c r="CA39390" s="74"/>
      <c r="CF39390" s="79"/>
      <c r="CL39390" s="79"/>
    </row>
    <row r="39391" spans="30:90">
      <c r="AD39391" s="73"/>
      <c r="AE39391" s="74"/>
      <c r="AF39391" s="74"/>
      <c r="BX39391" s="73"/>
      <c r="BY39391" s="74"/>
      <c r="BZ39391" s="74"/>
      <c r="CA39391" s="74"/>
      <c r="CF39391" s="79"/>
      <c r="CL39391" s="79"/>
    </row>
    <row r="39392" spans="30:90">
      <c r="AD39392" s="73"/>
      <c r="AE39392" s="74"/>
      <c r="AF39392" s="74"/>
      <c r="BX39392" s="73"/>
      <c r="BY39392" s="74"/>
      <c r="BZ39392" s="74"/>
      <c r="CA39392" s="74"/>
      <c r="CF39392" s="79"/>
      <c r="CL39392" s="79"/>
    </row>
    <row r="39393" spans="30:90">
      <c r="AD39393" s="73"/>
      <c r="AE39393" s="74"/>
      <c r="AF39393" s="74"/>
      <c r="BX39393" s="73"/>
      <c r="BY39393" s="74"/>
      <c r="BZ39393" s="74"/>
      <c r="CA39393" s="74"/>
      <c r="CF39393" s="79"/>
      <c r="CL39393" s="79"/>
    </row>
    <row r="39394" spans="30:90">
      <c r="AD39394" s="73"/>
      <c r="AE39394" s="74"/>
      <c r="AF39394" s="74"/>
      <c r="BX39394" s="73"/>
      <c r="BY39394" s="74"/>
      <c r="BZ39394" s="74"/>
      <c r="CA39394" s="74"/>
      <c r="CF39394" s="79"/>
      <c r="CL39394" s="79"/>
    </row>
    <row r="39395" spans="30:90">
      <c r="AD39395" s="73"/>
      <c r="AE39395" s="74"/>
      <c r="AF39395" s="74"/>
      <c r="BX39395" s="73"/>
      <c r="BY39395" s="74"/>
      <c r="BZ39395" s="74"/>
      <c r="CA39395" s="74"/>
      <c r="CF39395" s="79"/>
      <c r="CL39395" s="79"/>
    </row>
    <row r="39396" spans="30:90">
      <c r="AD39396" s="73"/>
      <c r="AE39396" s="74"/>
      <c r="AF39396" s="74"/>
      <c r="BX39396" s="73"/>
      <c r="BY39396" s="74"/>
      <c r="BZ39396" s="74"/>
      <c r="CA39396" s="74"/>
      <c r="CF39396" s="79"/>
      <c r="CL39396" s="79"/>
    </row>
    <row r="39397" spans="30:90">
      <c r="AD39397" s="73"/>
      <c r="AE39397" s="74"/>
      <c r="AF39397" s="74"/>
      <c r="BX39397" s="73"/>
      <c r="BY39397" s="74"/>
      <c r="BZ39397" s="74"/>
      <c r="CA39397" s="74"/>
      <c r="CF39397" s="79"/>
      <c r="CL39397" s="79"/>
    </row>
    <row r="39398" spans="30:90">
      <c r="AD39398" s="73"/>
      <c r="AE39398" s="74"/>
      <c r="AF39398" s="74"/>
      <c r="BX39398" s="73"/>
      <c r="BY39398" s="74"/>
      <c r="BZ39398" s="74"/>
      <c r="CA39398" s="74"/>
      <c r="CF39398" s="79"/>
      <c r="CL39398" s="79"/>
    </row>
    <row r="39399" spans="30:90">
      <c r="AD39399" s="73"/>
      <c r="AE39399" s="74"/>
      <c r="AF39399" s="74"/>
      <c r="BX39399" s="73"/>
      <c r="BY39399" s="74"/>
      <c r="BZ39399" s="74"/>
      <c r="CA39399" s="74"/>
      <c r="CF39399" s="79"/>
      <c r="CL39399" s="79"/>
    </row>
    <row r="39400" spans="30:90">
      <c r="AD39400" s="73"/>
      <c r="AE39400" s="74"/>
      <c r="AF39400" s="74"/>
      <c r="BX39400" s="73"/>
      <c r="BY39400" s="74"/>
      <c r="BZ39400" s="74"/>
      <c r="CA39400" s="74"/>
      <c r="CF39400" s="79"/>
      <c r="CL39400" s="79"/>
    </row>
    <row r="39401" spans="30:90">
      <c r="AD39401" s="73"/>
      <c r="AE39401" s="74"/>
      <c r="AF39401" s="74"/>
      <c r="BX39401" s="73"/>
      <c r="BY39401" s="74"/>
      <c r="BZ39401" s="74"/>
      <c r="CA39401" s="74"/>
      <c r="CF39401" s="79"/>
      <c r="CL39401" s="79"/>
    </row>
    <row r="39402" spans="30:90">
      <c r="AD39402" s="73"/>
      <c r="AE39402" s="74"/>
      <c r="AF39402" s="74"/>
      <c r="BX39402" s="73"/>
      <c r="BY39402" s="74"/>
      <c r="BZ39402" s="74"/>
      <c r="CA39402" s="74"/>
      <c r="CF39402" s="79"/>
      <c r="CL39402" s="79"/>
    </row>
    <row r="39403" spans="30:90">
      <c r="AD39403" s="73"/>
      <c r="AE39403" s="74"/>
      <c r="AF39403" s="74"/>
      <c r="BX39403" s="73"/>
      <c r="BY39403" s="74"/>
      <c r="BZ39403" s="74"/>
      <c r="CA39403" s="74"/>
      <c r="CF39403" s="79"/>
      <c r="CL39403" s="79"/>
    </row>
    <row r="39404" spans="30:90">
      <c r="AD39404" s="73"/>
      <c r="AE39404" s="74"/>
      <c r="AF39404" s="74"/>
      <c r="BX39404" s="73"/>
      <c r="BY39404" s="74"/>
      <c r="BZ39404" s="74"/>
      <c r="CA39404" s="74"/>
      <c r="CF39404" s="79"/>
      <c r="CL39404" s="79"/>
    </row>
    <row r="39405" spans="30:90">
      <c r="AD39405" s="73"/>
      <c r="AE39405" s="74"/>
      <c r="AF39405" s="74"/>
      <c r="BX39405" s="73"/>
      <c r="BY39405" s="74"/>
      <c r="BZ39405" s="74"/>
      <c r="CA39405" s="74"/>
      <c r="CF39405" s="79"/>
      <c r="CL39405" s="79"/>
    </row>
    <row r="39406" spans="30:90">
      <c r="AD39406" s="73"/>
      <c r="AE39406" s="74"/>
      <c r="AF39406" s="74"/>
      <c r="BX39406" s="73"/>
      <c r="BY39406" s="74"/>
      <c r="BZ39406" s="74"/>
      <c r="CA39406" s="74"/>
      <c r="CF39406" s="79"/>
      <c r="CL39406" s="79"/>
    </row>
    <row r="39407" spans="30:90">
      <c r="AD39407" s="73"/>
      <c r="AE39407" s="74"/>
      <c r="AF39407" s="74"/>
      <c r="BX39407" s="73"/>
      <c r="BY39407" s="74"/>
      <c r="BZ39407" s="74"/>
      <c r="CA39407" s="74"/>
      <c r="CF39407" s="79"/>
      <c r="CL39407" s="79"/>
    </row>
    <row r="39408" spans="30:90">
      <c r="AD39408" s="73"/>
      <c r="AE39408" s="74"/>
      <c r="AF39408" s="74"/>
      <c r="BX39408" s="73"/>
      <c r="BY39408" s="74"/>
      <c r="BZ39408" s="74"/>
      <c r="CA39408" s="74"/>
      <c r="CF39408" s="79"/>
      <c r="CL39408" s="79"/>
    </row>
    <row r="39409" spans="30:90">
      <c r="AD39409" s="73"/>
      <c r="AE39409" s="74"/>
      <c r="AF39409" s="74"/>
      <c r="BX39409" s="73"/>
      <c r="BY39409" s="74"/>
      <c r="BZ39409" s="74"/>
      <c r="CA39409" s="74"/>
      <c r="CF39409" s="79"/>
      <c r="CL39409" s="79"/>
    </row>
    <row r="39410" spans="30:90">
      <c r="AD39410" s="73"/>
      <c r="AE39410" s="74"/>
      <c r="AF39410" s="74"/>
      <c r="BX39410" s="73"/>
      <c r="BY39410" s="74"/>
      <c r="BZ39410" s="74"/>
      <c r="CA39410" s="74"/>
      <c r="CF39410" s="79"/>
      <c r="CL39410" s="79"/>
    </row>
    <row r="39411" spans="30:90">
      <c r="AD39411" s="73"/>
      <c r="AE39411" s="74"/>
      <c r="AF39411" s="74"/>
      <c r="BX39411" s="73"/>
      <c r="BY39411" s="74"/>
      <c r="BZ39411" s="74"/>
      <c r="CA39411" s="74"/>
      <c r="CF39411" s="79"/>
      <c r="CL39411" s="79"/>
    </row>
    <row r="39412" spans="30:90">
      <c r="AD39412" s="73"/>
      <c r="AE39412" s="74"/>
      <c r="AF39412" s="74"/>
      <c r="BX39412" s="73"/>
      <c r="BY39412" s="74"/>
      <c r="BZ39412" s="74"/>
      <c r="CA39412" s="74"/>
      <c r="CF39412" s="79"/>
      <c r="CL39412" s="79"/>
    </row>
    <row r="39413" spans="30:90">
      <c r="AD39413" s="73"/>
      <c r="AE39413" s="74"/>
      <c r="AF39413" s="74"/>
      <c r="BX39413" s="73"/>
      <c r="BY39413" s="74"/>
      <c r="BZ39413" s="74"/>
      <c r="CA39413" s="74"/>
      <c r="CF39413" s="79"/>
      <c r="CL39413" s="79"/>
    </row>
    <row r="39414" spans="30:90">
      <c r="AD39414" s="73"/>
      <c r="AE39414" s="74"/>
      <c r="AF39414" s="74"/>
      <c r="BX39414" s="73"/>
      <c r="BY39414" s="74"/>
      <c r="BZ39414" s="74"/>
      <c r="CA39414" s="74"/>
      <c r="CF39414" s="79"/>
      <c r="CL39414" s="79"/>
    </row>
    <row r="39415" spans="30:90">
      <c r="AD39415" s="73"/>
      <c r="AE39415" s="74"/>
      <c r="AF39415" s="74"/>
      <c r="BX39415" s="73"/>
      <c r="BY39415" s="74"/>
      <c r="BZ39415" s="74"/>
      <c r="CA39415" s="74"/>
      <c r="CF39415" s="79"/>
      <c r="CL39415" s="79"/>
    </row>
    <row r="39416" spans="30:90">
      <c r="AD39416" s="73"/>
      <c r="AE39416" s="74"/>
      <c r="AF39416" s="74"/>
      <c r="BX39416" s="73"/>
      <c r="BY39416" s="74"/>
      <c r="BZ39416" s="74"/>
      <c r="CA39416" s="74"/>
      <c r="CF39416" s="79"/>
      <c r="CL39416" s="79"/>
    </row>
    <row r="39417" spans="30:90">
      <c r="AD39417" s="73"/>
      <c r="AE39417" s="74"/>
      <c r="AF39417" s="74"/>
      <c r="BX39417" s="73"/>
      <c r="BY39417" s="74"/>
      <c r="BZ39417" s="74"/>
      <c r="CA39417" s="74"/>
      <c r="CF39417" s="79"/>
      <c r="CL39417" s="79"/>
    </row>
    <row r="39418" spans="30:90">
      <c r="AD39418" s="73"/>
      <c r="AE39418" s="74"/>
      <c r="AF39418" s="74"/>
      <c r="BX39418" s="73"/>
      <c r="BY39418" s="74"/>
      <c r="BZ39418" s="74"/>
      <c r="CA39418" s="74"/>
      <c r="CF39418" s="79"/>
      <c r="CL39418" s="79"/>
    </row>
    <row r="39419" spans="30:90">
      <c r="AD39419" s="73"/>
      <c r="AE39419" s="74"/>
      <c r="AF39419" s="74"/>
      <c r="BX39419" s="73"/>
      <c r="BY39419" s="74"/>
      <c r="BZ39419" s="74"/>
      <c r="CA39419" s="74"/>
      <c r="CF39419" s="79"/>
      <c r="CL39419" s="79"/>
    </row>
    <row r="39420" spans="30:90">
      <c r="AD39420" s="73"/>
      <c r="AE39420" s="74"/>
      <c r="AF39420" s="74"/>
      <c r="BX39420" s="73"/>
      <c r="BY39420" s="74"/>
      <c r="BZ39420" s="74"/>
      <c r="CA39420" s="74"/>
      <c r="CF39420" s="79"/>
      <c r="CL39420" s="79"/>
    </row>
    <row r="39421" spans="30:90">
      <c r="AD39421" s="73"/>
      <c r="AE39421" s="74"/>
      <c r="AF39421" s="74"/>
      <c r="BX39421" s="73"/>
      <c r="BY39421" s="74"/>
      <c r="BZ39421" s="74"/>
      <c r="CA39421" s="74"/>
      <c r="CF39421" s="79"/>
      <c r="CL39421" s="79"/>
    </row>
    <row r="39422" spans="30:90">
      <c r="AD39422" s="73"/>
      <c r="AE39422" s="74"/>
      <c r="AF39422" s="74"/>
      <c r="BX39422" s="73"/>
      <c r="BY39422" s="74"/>
      <c r="BZ39422" s="74"/>
      <c r="CA39422" s="74"/>
      <c r="CF39422" s="79"/>
      <c r="CL39422" s="79"/>
    </row>
    <row r="39423" spans="30:90">
      <c r="AD39423" s="73"/>
      <c r="AE39423" s="74"/>
      <c r="AF39423" s="74"/>
      <c r="BX39423" s="73"/>
      <c r="BY39423" s="74"/>
      <c r="BZ39423" s="74"/>
      <c r="CA39423" s="74"/>
      <c r="CF39423" s="79"/>
      <c r="CL39423" s="79"/>
    </row>
    <row r="39424" spans="30:90">
      <c r="AD39424" s="73"/>
      <c r="AE39424" s="74"/>
      <c r="AF39424" s="74"/>
      <c r="BX39424" s="73"/>
      <c r="BY39424" s="74"/>
      <c r="BZ39424" s="74"/>
      <c r="CA39424" s="74"/>
      <c r="CF39424" s="79"/>
      <c r="CL39424" s="79"/>
    </row>
    <row r="39425" spans="30:90">
      <c r="AD39425" s="73"/>
      <c r="AE39425" s="74"/>
      <c r="AF39425" s="74"/>
      <c r="BX39425" s="73"/>
      <c r="BY39425" s="74"/>
      <c r="BZ39425" s="74"/>
      <c r="CA39425" s="74"/>
      <c r="CF39425" s="79"/>
      <c r="CL39425" s="79"/>
    </row>
    <row r="39426" spans="30:90">
      <c r="AD39426" s="73"/>
      <c r="AE39426" s="74"/>
      <c r="AF39426" s="74"/>
      <c r="BX39426" s="73"/>
      <c r="BY39426" s="74"/>
      <c r="BZ39426" s="74"/>
      <c r="CA39426" s="74"/>
      <c r="CF39426" s="79"/>
      <c r="CL39426" s="79"/>
    </row>
    <row r="39427" spans="30:90">
      <c r="AD39427" s="73"/>
      <c r="AE39427" s="74"/>
      <c r="AF39427" s="74"/>
      <c r="BX39427" s="73"/>
      <c r="BY39427" s="74"/>
      <c r="BZ39427" s="74"/>
      <c r="CA39427" s="74"/>
      <c r="CF39427" s="79"/>
      <c r="CL39427" s="79"/>
    </row>
    <row r="39428" spans="30:90">
      <c r="AD39428" s="73"/>
      <c r="AE39428" s="74"/>
      <c r="AF39428" s="74"/>
      <c r="BX39428" s="73"/>
      <c r="BY39428" s="74"/>
      <c r="BZ39428" s="74"/>
      <c r="CA39428" s="74"/>
      <c r="CF39428" s="79"/>
      <c r="CL39428" s="79"/>
    </row>
    <row r="39429" spans="30:90">
      <c r="AD39429" s="73"/>
      <c r="AE39429" s="74"/>
      <c r="AF39429" s="74"/>
      <c r="BX39429" s="73"/>
      <c r="BY39429" s="74"/>
      <c r="BZ39429" s="74"/>
      <c r="CA39429" s="74"/>
      <c r="CF39429" s="79"/>
      <c r="CL39429" s="79"/>
    </row>
    <row r="39430" spans="30:90">
      <c r="AD39430" s="73"/>
      <c r="AE39430" s="74"/>
      <c r="AF39430" s="74"/>
      <c r="BX39430" s="73"/>
      <c r="BY39430" s="74"/>
      <c r="BZ39430" s="74"/>
      <c r="CA39430" s="74"/>
      <c r="CF39430" s="79"/>
      <c r="CL39430" s="79"/>
    </row>
    <row r="39431" spans="30:90">
      <c r="AD39431" s="73"/>
      <c r="AE39431" s="74"/>
      <c r="AF39431" s="74"/>
      <c r="BX39431" s="73"/>
      <c r="BY39431" s="74"/>
      <c r="BZ39431" s="74"/>
      <c r="CA39431" s="74"/>
      <c r="CF39431" s="79"/>
      <c r="CL39431" s="79"/>
    </row>
    <row r="39432" spans="30:90">
      <c r="AD39432" s="73"/>
      <c r="AE39432" s="74"/>
      <c r="AF39432" s="74"/>
      <c r="BX39432" s="73"/>
      <c r="BY39432" s="74"/>
      <c r="BZ39432" s="74"/>
      <c r="CA39432" s="74"/>
      <c r="CF39432" s="79"/>
      <c r="CL39432" s="79"/>
    </row>
    <row r="39433" spans="30:90">
      <c r="AD39433" s="73"/>
      <c r="AE39433" s="74"/>
      <c r="AF39433" s="74"/>
      <c r="BX39433" s="73"/>
      <c r="BY39433" s="74"/>
      <c r="BZ39433" s="74"/>
      <c r="CA39433" s="74"/>
      <c r="CF39433" s="79"/>
      <c r="CL39433" s="79"/>
    </row>
    <row r="39434" spans="30:90">
      <c r="AD39434" s="73"/>
      <c r="AE39434" s="74"/>
      <c r="AF39434" s="74"/>
      <c r="BX39434" s="73"/>
      <c r="BY39434" s="74"/>
      <c r="BZ39434" s="74"/>
      <c r="CA39434" s="74"/>
      <c r="CF39434" s="79"/>
      <c r="CL39434" s="79"/>
    </row>
    <row r="39435" spans="30:90">
      <c r="AD39435" s="73"/>
      <c r="AE39435" s="74"/>
      <c r="AF39435" s="74"/>
      <c r="BX39435" s="73"/>
      <c r="BY39435" s="74"/>
      <c r="BZ39435" s="74"/>
      <c r="CA39435" s="74"/>
      <c r="CF39435" s="79"/>
      <c r="CL39435" s="79"/>
    </row>
    <row r="39436" spans="30:90">
      <c r="AD39436" s="73"/>
      <c r="AE39436" s="74"/>
      <c r="AF39436" s="74"/>
      <c r="BX39436" s="73"/>
      <c r="BY39436" s="74"/>
      <c r="BZ39436" s="74"/>
      <c r="CA39436" s="74"/>
      <c r="CF39436" s="79"/>
      <c r="CL39436" s="79"/>
    </row>
    <row r="39437" spans="30:90">
      <c r="AD39437" s="73"/>
      <c r="AE39437" s="74"/>
      <c r="AF39437" s="74"/>
      <c r="BX39437" s="73"/>
      <c r="BY39437" s="74"/>
      <c r="BZ39437" s="74"/>
      <c r="CA39437" s="74"/>
      <c r="CF39437" s="79"/>
      <c r="CL39437" s="79"/>
    </row>
    <row r="39438" spans="30:90">
      <c r="AD39438" s="73"/>
      <c r="AE39438" s="74"/>
      <c r="AF39438" s="74"/>
      <c r="BX39438" s="73"/>
      <c r="BY39438" s="74"/>
      <c r="BZ39438" s="74"/>
      <c r="CA39438" s="74"/>
      <c r="CF39438" s="79"/>
      <c r="CL39438" s="79"/>
    </row>
    <row r="39439" spans="30:90">
      <c r="AD39439" s="73"/>
      <c r="AE39439" s="74"/>
      <c r="AF39439" s="74"/>
      <c r="BX39439" s="73"/>
      <c r="BY39439" s="74"/>
      <c r="BZ39439" s="74"/>
      <c r="CA39439" s="74"/>
      <c r="CF39439" s="79"/>
      <c r="CL39439" s="79"/>
    </row>
    <row r="39440" spans="30:90">
      <c r="AD39440" s="73"/>
      <c r="AE39440" s="74"/>
      <c r="AF39440" s="74"/>
      <c r="BX39440" s="73"/>
      <c r="BY39440" s="74"/>
      <c r="BZ39440" s="74"/>
      <c r="CA39440" s="74"/>
      <c r="CF39440" s="79"/>
      <c r="CL39440" s="79"/>
    </row>
    <row r="39441" spans="30:90">
      <c r="AD39441" s="73"/>
      <c r="AE39441" s="74"/>
      <c r="AF39441" s="74"/>
      <c r="BX39441" s="73"/>
      <c r="BY39441" s="74"/>
      <c r="BZ39441" s="74"/>
      <c r="CA39441" s="74"/>
      <c r="CF39441" s="79"/>
      <c r="CL39441" s="79"/>
    </row>
    <row r="39442" spans="30:90">
      <c r="AD39442" s="73"/>
      <c r="AE39442" s="74"/>
      <c r="AF39442" s="74"/>
      <c r="BX39442" s="73"/>
      <c r="BY39442" s="74"/>
      <c r="BZ39442" s="74"/>
      <c r="CA39442" s="74"/>
      <c r="CF39442" s="79"/>
      <c r="CL39442" s="79"/>
    </row>
    <row r="39443" spans="30:90">
      <c r="AD39443" s="73"/>
      <c r="AE39443" s="74"/>
      <c r="AF39443" s="74"/>
      <c r="BX39443" s="73"/>
      <c r="BY39443" s="74"/>
      <c r="BZ39443" s="74"/>
      <c r="CA39443" s="74"/>
      <c r="CF39443" s="79"/>
      <c r="CL39443" s="79"/>
    </row>
    <row r="39444" spans="30:90">
      <c r="AD39444" s="73"/>
      <c r="AE39444" s="74"/>
      <c r="AF39444" s="74"/>
      <c r="BX39444" s="73"/>
      <c r="BY39444" s="74"/>
      <c r="BZ39444" s="74"/>
      <c r="CA39444" s="74"/>
      <c r="CF39444" s="79"/>
      <c r="CL39444" s="79"/>
    </row>
    <row r="39445" spans="30:90">
      <c r="AD39445" s="73"/>
      <c r="AE39445" s="74"/>
      <c r="AF39445" s="74"/>
      <c r="BX39445" s="73"/>
      <c r="BY39445" s="74"/>
      <c r="BZ39445" s="74"/>
      <c r="CA39445" s="74"/>
      <c r="CF39445" s="79"/>
      <c r="CL39445" s="79"/>
    </row>
    <row r="39446" spans="30:90">
      <c r="AD39446" s="73"/>
      <c r="AE39446" s="74"/>
      <c r="AF39446" s="74"/>
      <c r="BX39446" s="73"/>
      <c r="BY39446" s="74"/>
      <c r="BZ39446" s="74"/>
      <c r="CA39446" s="74"/>
      <c r="CF39446" s="79"/>
      <c r="CL39446" s="79"/>
    </row>
    <row r="39447" spans="30:90">
      <c r="AD39447" s="73"/>
      <c r="AE39447" s="74"/>
      <c r="AF39447" s="74"/>
      <c r="BX39447" s="73"/>
      <c r="BY39447" s="74"/>
      <c r="BZ39447" s="74"/>
      <c r="CA39447" s="74"/>
      <c r="CF39447" s="79"/>
      <c r="CL39447" s="79"/>
    </row>
    <row r="39448" spans="30:90">
      <c r="AD39448" s="73"/>
      <c r="AE39448" s="74"/>
      <c r="AF39448" s="74"/>
      <c r="BX39448" s="73"/>
      <c r="BY39448" s="74"/>
      <c r="BZ39448" s="74"/>
      <c r="CA39448" s="74"/>
      <c r="CF39448" s="79"/>
      <c r="CL39448" s="79"/>
    </row>
    <row r="39449" spans="30:90">
      <c r="AD39449" s="73"/>
      <c r="AE39449" s="74"/>
      <c r="AF39449" s="74"/>
      <c r="BX39449" s="73"/>
      <c r="BY39449" s="74"/>
      <c r="BZ39449" s="74"/>
      <c r="CA39449" s="74"/>
      <c r="CF39449" s="79"/>
      <c r="CL39449" s="79"/>
    </row>
    <row r="39450" spans="30:90">
      <c r="AD39450" s="73"/>
      <c r="AE39450" s="74"/>
      <c r="AF39450" s="74"/>
      <c r="BX39450" s="73"/>
      <c r="BY39450" s="74"/>
      <c r="BZ39450" s="74"/>
      <c r="CA39450" s="74"/>
      <c r="CF39450" s="79"/>
      <c r="CL39450" s="79"/>
    </row>
    <row r="39451" spans="30:90">
      <c r="AD39451" s="73"/>
      <c r="AE39451" s="74"/>
      <c r="AF39451" s="74"/>
      <c r="BX39451" s="73"/>
      <c r="BY39451" s="74"/>
      <c r="BZ39451" s="74"/>
      <c r="CA39451" s="74"/>
      <c r="CF39451" s="79"/>
      <c r="CL39451" s="79"/>
    </row>
    <row r="39452" spans="30:90">
      <c r="AD39452" s="73"/>
      <c r="AE39452" s="74"/>
      <c r="AF39452" s="74"/>
      <c r="BX39452" s="73"/>
      <c r="BY39452" s="74"/>
      <c r="BZ39452" s="74"/>
      <c r="CA39452" s="74"/>
      <c r="CF39452" s="79"/>
      <c r="CL39452" s="79"/>
    </row>
    <row r="39453" spans="30:90">
      <c r="AD39453" s="73"/>
      <c r="AE39453" s="74"/>
      <c r="AF39453" s="74"/>
      <c r="BX39453" s="73"/>
      <c r="BY39453" s="74"/>
      <c r="BZ39453" s="74"/>
      <c r="CA39453" s="74"/>
      <c r="CF39453" s="79"/>
      <c r="CL39453" s="79"/>
    </row>
    <row r="39454" spans="30:90">
      <c r="AD39454" s="73"/>
      <c r="AE39454" s="74"/>
      <c r="AF39454" s="74"/>
      <c r="BX39454" s="73"/>
      <c r="BY39454" s="74"/>
      <c r="BZ39454" s="74"/>
      <c r="CA39454" s="74"/>
      <c r="CF39454" s="79"/>
      <c r="CL39454" s="79"/>
    </row>
    <row r="39455" spans="30:90">
      <c r="AD39455" s="73"/>
      <c r="AE39455" s="74"/>
      <c r="AF39455" s="74"/>
      <c r="BX39455" s="73"/>
      <c r="BY39455" s="74"/>
      <c r="BZ39455" s="74"/>
      <c r="CA39455" s="74"/>
      <c r="CF39455" s="79"/>
      <c r="CL39455" s="79"/>
    </row>
    <row r="39456" spans="30:90">
      <c r="AD39456" s="73"/>
      <c r="AE39456" s="74"/>
      <c r="AF39456" s="74"/>
      <c r="BX39456" s="73"/>
      <c r="BY39456" s="74"/>
      <c r="BZ39456" s="74"/>
      <c r="CA39456" s="74"/>
      <c r="CF39456" s="79"/>
      <c r="CL39456" s="79"/>
    </row>
    <row r="39457" spans="30:90">
      <c r="AD39457" s="73"/>
      <c r="AE39457" s="74"/>
      <c r="AF39457" s="74"/>
      <c r="BX39457" s="73"/>
      <c r="BY39457" s="74"/>
      <c r="BZ39457" s="74"/>
      <c r="CA39457" s="74"/>
      <c r="CF39457" s="79"/>
      <c r="CL39457" s="79"/>
    </row>
    <row r="39458" spans="30:90">
      <c r="AD39458" s="73"/>
      <c r="AE39458" s="74"/>
      <c r="AF39458" s="74"/>
      <c r="BX39458" s="73"/>
      <c r="BY39458" s="74"/>
      <c r="BZ39458" s="74"/>
      <c r="CA39458" s="74"/>
      <c r="CF39458" s="79"/>
      <c r="CL39458" s="79"/>
    </row>
    <row r="39459" spans="30:90">
      <c r="AD39459" s="73"/>
      <c r="AE39459" s="74"/>
      <c r="AF39459" s="74"/>
      <c r="BX39459" s="73"/>
      <c r="BY39459" s="74"/>
      <c r="BZ39459" s="74"/>
      <c r="CA39459" s="74"/>
      <c r="CF39459" s="79"/>
      <c r="CL39459" s="79"/>
    </row>
    <row r="39460" spans="30:90">
      <c r="AD39460" s="73"/>
      <c r="AE39460" s="74"/>
      <c r="AF39460" s="74"/>
      <c r="BX39460" s="73"/>
      <c r="BY39460" s="74"/>
      <c r="BZ39460" s="74"/>
      <c r="CA39460" s="74"/>
      <c r="CF39460" s="79"/>
      <c r="CL39460" s="79"/>
    </row>
    <row r="39461" spans="30:90">
      <c r="AD39461" s="73"/>
      <c r="AE39461" s="74"/>
      <c r="AF39461" s="74"/>
      <c r="BX39461" s="73"/>
      <c r="BY39461" s="74"/>
      <c r="BZ39461" s="74"/>
      <c r="CA39461" s="74"/>
      <c r="CF39461" s="79"/>
      <c r="CL39461" s="79"/>
    </row>
    <row r="39462" spans="30:90">
      <c r="AD39462" s="73"/>
      <c r="AE39462" s="74"/>
      <c r="AF39462" s="74"/>
      <c r="BX39462" s="73"/>
      <c r="BY39462" s="74"/>
      <c r="BZ39462" s="74"/>
      <c r="CA39462" s="74"/>
      <c r="CF39462" s="79"/>
      <c r="CL39462" s="79"/>
    </row>
    <row r="39463" spans="30:90">
      <c r="AD39463" s="73"/>
      <c r="AE39463" s="74"/>
      <c r="AF39463" s="74"/>
      <c r="BX39463" s="73"/>
      <c r="BY39463" s="74"/>
      <c r="BZ39463" s="74"/>
      <c r="CA39463" s="74"/>
      <c r="CF39463" s="79"/>
      <c r="CL39463" s="79"/>
    </row>
    <row r="39464" spans="30:90">
      <c r="AD39464" s="73"/>
      <c r="AE39464" s="74"/>
      <c r="AF39464" s="74"/>
      <c r="BX39464" s="73"/>
      <c r="BY39464" s="74"/>
      <c r="BZ39464" s="74"/>
      <c r="CA39464" s="74"/>
      <c r="CF39464" s="79"/>
      <c r="CL39464" s="79"/>
    </row>
    <row r="39465" spans="30:90">
      <c r="AD39465" s="73"/>
      <c r="AE39465" s="74"/>
      <c r="AF39465" s="74"/>
      <c r="BX39465" s="73"/>
      <c r="BY39465" s="74"/>
      <c r="BZ39465" s="74"/>
      <c r="CA39465" s="74"/>
      <c r="CF39465" s="79"/>
      <c r="CL39465" s="79"/>
    </row>
    <row r="39466" spans="30:90">
      <c r="AD39466" s="73"/>
      <c r="AE39466" s="74"/>
      <c r="AF39466" s="74"/>
      <c r="BX39466" s="73"/>
      <c r="BY39466" s="74"/>
      <c r="BZ39466" s="74"/>
      <c r="CA39466" s="74"/>
      <c r="CF39466" s="79"/>
      <c r="CL39466" s="79"/>
    </row>
    <row r="39467" spans="30:90">
      <c r="AD39467" s="73"/>
      <c r="AE39467" s="74"/>
      <c r="AF39467" s="74"/>
      <c r="BX39467" s="73"/>
      <c r="BY39467" s="74"/>
      <c r="BZ39467" s="74"/>
      <c r="CA39467" s="74"/>
      <c r="CF39467" s="79"/>
      <c r="CL39467" s="79"/>
    </row>
    <row r="39468" spans="30:90">
      <c r="AD39468" s="73"/>
      <c r="AE39468" s="74"/>
      <c r="AF39468" s="74"/>
      <c r="BX39468" s="73"/>
      <c r="BY39468" s="74"/>
      <c r="BZ39468" s="74"/>
      <c r="CA39468" s="74"/>
      <c r="CF39468" s="79"/>
      <c r="CL39468" s="79"/>
    </row>
    <row r="39469" spans="30:90">
      <c r="AD39469" s="73"/>
      <c r="AE39469" s="74"/>
      <c r="AF39469" s="74"/>
      <c r="BX39469" s="73"/>
      <c r="BY39469" s="74"/>
      <c r="BZ39469" s="74"/>
      <c r="CA39469" s="74"/>
      <c r="CF39469" s="79"/>
      <c r="CL39469" s="79"/>
    </row>
    <row r="39470" spans="30:90">
      <c r="AD39470" s="73"/>
      <c r="AE39470" s="74"/>
      <c r="AF39470" s="74"/>
      <c r="BX39470" s="73"/>
      <c r="BY39470" s="74"/>
      <c r="BZ39470" s="74"/>
      <c r="CA39470" s="74"/>
      <c r="CF39470" s="79"/>
      <c r="CL39470" s="79"/>
    </row>
    <row r="39471" spans="30:90">
      <c r="AD39471" s="73"/>
      <c r="AE39471" s="74"/>
      <c r="AF39471" s="74"/>
      <c r="BX39471" s="73"/>
      <c r="BY39471" s="74"/>
      <c r="BZ39471" s="74"/>
      <c r="CA39471" s="74"/>
      <c r="CF39471" s="79"/>
      <c r="CL39471" s="79"/>
    </row>
    <row r="39472" spans="30:90">
      <c r="AD39472" s="73"/>
      <c r="AE39472" s="74"/>
      <c r="AF39472" s="74"/>
      <c r="BX39472" s="73"/>
      <c r="BY39472" s="74"/>
      <c r="BZ39472" s="74"/>
      <c r="CA39472" s="74"/>
      <c r="CF39472" s="79"/>
      <c r="CL39472" s="79"/>
    </row>
    <row r="39473" spans="30:90">
      <c r="AD39473" s="73"/>
      <c r="AE39473" s="74"/>
      <c r="AF39473" s="74"/>
      <c r="BX39473" s="73"/>
      <c r="BY39473" s="74"/>
      <c r="BZ39473" s="74"/>
      <c r="CA39473" s="74"/>
      <c r="CF39473" s="79"/>
      <c r="CL39473" s="79"/>
    </row>
    <row r="39474" spans="30:90">
      <c r="AD39474" s="73"/>
      <c r="AE39474" s="74"/>
      <c r="AF39474" s="74"/>
      <c r="BX39474" s="73"/>
      <c r="BY39474" s="74"/>
      <c r="BZ39474" s="74"/>
      <c r="CA39474" s="74"/>
      <c r="CF39474" s="79"/>
      <c r="CL39474" s="79"/>
    </row>
    <row r="39475" spans="30:90">
      <c r="AD39475" s="73"/>
      <c r="AE39475" s="74"/>
      <c r="AF39475" s="74"/>
      <c r="BX39475" s="73"/>
      <c r="BY39475" s="74"/>
      <c r="BZ39475" s="74"/>
      <c r="CA39475" s="74"/>
      <c r="CF39475" s="79"/>
      <c r="CL39475" s="79"/>
    </row>
    <row r="39476" spans="30:90">
      <c r="AD39476" s="73"/>
      <c r="AE39476" s="74"/>
      <c r="AF39476" s="74"/>
      <c r="BX39476" s="73"/>
      <c r="BY39476" s="74"/>
      <c r="BZ39476" s="74"/>
      <c r="CA39476" s="74"/>
      <c r="CF39476" s="79"/>
      <c r="CL39476" s="79"/>
    </row>
    <row r="39477" spans="30:90">
      <c r="AD39477" s="73"/>
      <c r="AE39477" s="74"/>
      <c r="AF39477" s="74"/>
      <c r="BX39477" s="73"/>
      <c r="BY39477" s="74"/>
      <c r="BZ39477" s="74"/>
      <c r="CA39477" s="74"/>
      <c r="CF39477" s="79"/>
      <c r="CL39477" s="79"/>
    </row>
    <row r="39478" spans="30:90">
      <c r="AD39478" s="73"/>
      <c r="AE39478" s="74"/>
      <c r="AF39478" s="74"/>
      <c r="BX39478" s="73"/>
      <c r="BY39478" s="74"/>
      <c r="BZ39478" s="74"/>
      <c r="CA39478" s="74"/>
      <c r="CF39478" s="79"/>
      <c r="CL39478" s="79"/>
    </row>
    <row r="39479" spans="30:90">
      <c r="AD39479" s="73"/>
      <c r="AE39479" s="74"/>
      <c r="AF39479" s="74"/>
      <c r="BX39479" s="73"/>
      <c r="BY39479" s="74"/>
      <c r="BZ39479" s="74"/>
      <c r="CA39479" s="74"/>
      <c r="CF39479" s="79"/>
      <c r="CL39479" s="79"/>
    </row>
    <row r="39480" spans="30:90">
      <c r="AD39480" s="73"/>
      <c r="AE39480" s="74"/>
      <c r="AF39480" s="74"/>
      <c r="BX39480" s="73"/>
      <c r="BY39480" s="74"/>
      <c r="BZ39480" s="74"/>
      <c r="CA39480" s="74"/>
      <c r="CF39480" s="79"/>
      <c r="CL39480" s="79"/>
    </row>
    <row r="39481" spans="30:90">
      <c r="AD39481" s="73"/>
      <c r="AE39481" s="74"/>
      <c r="AF39481" s="74"/>
      <c r="BX39481" s="73"/>
      <c r="BY39481" s="74"/>
      <c r="BZ39481" s="74"/>
      <c r="CA39481" s="74"/>
      <c r="CF39481" s="79"/>
      <c r="CL39481" s="79"/>
    </row>
    <row r="39482" spans="30:90">
      <c r="AD39482" s="73"/>
      <c r="AE39482" s="74"/>
      <c r="AF39482" s="74"/>
      <c r="BX39482" s="73"/>
      <c r="BY39482" s="74"/>
      <c r="BZ39482" s="74"/>
      <c r="CA39482" s="74"/>
      <c r="CF39482" s="79"/>
      <c r="CL39482" s="79"/>
    </row>
    <row r="39483" spans="30:90">
      <c r="AD39483" s="73"/>
      <c r="AE39483" s="74"/>
      <c r="AF39483" s="74"/>
      <c r="BX39483" s="73"/>
      <c r="BY39483" s="74"/>
      <c r="BZ39483" s="74"/>
      <c r="CA39483" s="74"/>
      <c r="CF39483" s="79"/>
      <c r="CL39483" s="79"/>
    </row>
    <row r="39484" spans="30:90">
      <c r="AD39484" s="73"/>
      <c r="AE39484" s="74"/>
      <c r="AF39484" s="74"/>
      <c r="BX39484" s="73"/>
      <c r="BY39484" s="74"/>
      <c r="BZ39484" s="74"/>
      <c r="CA39484" s="74"/>
      <c r="CF39484" s="79"/>
      <c r="CL39484" s="79"/>
    </row>
    <row r="39485" spans="30:90">
      <c r="AD39485" s="73"/>
      <c r="AE39485" s="74"/>
      <c r="AF39485" s="74"/>
      <c r="BX39485" s="73"/>
      <c r="BY39485" s="74"/>
      <c r="BZ39485" s="74"/>
      <c r="CA39485" s="74"/>
      <c r="CF39485" s="79"/>
      <c r="CL39485" s="79"/>
    </row>
    <row r="39486" spans="30:90">
      <c r="AD39486" s="73"/>
      <c r="AE39486" s="74"/>
      <c r="AF39486" s="74"/>
      <c r="BX39486" s="73"/>
      <c r="BY39486" s="74"/>
      <c r="BZ39486" s="74"/>
      <c r="CA39486" s="74"/>
      <c r="CF39486" s="79"/>
      <c r="CL39486" s="79"/>
    </row>
    <row r="39487" spans="30:90">
      <c r="AD39487" s="73"/>
      <c r="AE39487" s="74"/>
      <c r="AF39487" s="74"/>
      <c r="BX39487" s="73"/>
      <c r="BY39487" s="74"/>
      <c r="BZ39487" s="74"/>
      <c r="CA39487" s="74"/>
      <c r="CF39487" s="79"/>
      <c r="CL39487" s="79"/>
    </row>
    <row r="39488" spans="30:90">
      <c r="AD39488" s="73"/>
      <c r="AE39488" s="74"/>
      <c r="AF39488" s="74"/>
      <c r="BX39488" s="73"/>
      <c r="BY39488" s="74"/>
      <c r="BZ39488" s="74"/>
      <c r="CA39488" s="74"/>
      <c r="CF39488" s="79"/>
      <c r="CL39488" s="79"/>
    </row>
    <row r="39489" spans="30:90">
      <c r="AD39489" s="73"/>
      <c r="AE39489" s="74"/>
      <c r="AF39489" s="74"/>
      <c r="BX39489" s="73"/>
      <c r="BY39489" s="74"/>
      <c r="BZ39489" s="74"/>
      <c r="CA39489" s="74"/>
      <c r="CF39489" s="79"/>
      <c r="CL39489" s="79"/>
    </row>
    <row r="39490" spans="30:90">
      <c r="AD39490" s="73"/>
      <c r="AE39490" s="74"/>
      <c r="AF39490" s="74"/>
      <c r="BX39490" s="73"/>
      <c r="BY39490" s="74"/>
      <c r="BZ39490" s="74"/>
      <c r="CA39490" s="74"/>
      <c r="CF39490" s="79"/>
      <c r="CL39490" s="79"/>
    </row>
    <row r="39491" spans="30:90">
      <c r="AD39491" s="73"/>
      <c r="AE39491" s="74"/>
      <c r="AF39491" s="74"/>
      <c r="BX39491" s="73"/>
      <c r="BY39491" s="74"/>
      <c r="BZ39491" s="74"/>
      <c r="CA39491" s="74"/>
      <c r="CF39491" s="79"/>
      <c r="CL39491" s="79"/>
    </row>
    <row r="39492" spans="30:90">
      <c r="AD39492" s="73"/>
      <c r="AE39492" s="74"/>
      <c r="AF39492" s="74"/>
      <c r="BX39492" s="73"/>
      <c r="BY39492" s="74"/>
      <c r="BZ39492" s="74"/>
      <c r="CA39492" s="74"/>
      <c r="CF39492" s="79"/>
      <c r="CL39492" s="79"/>
    </row>
    <row r="39493" spans="30:90">
      <c r="AD39493" s="73"/>
      <c r="AE39493" s="74"/>
      <c r="AF39493" s="74"/>
      <c r="BX39493" s="73"/>
      <c r="BY39493" s="74"/>
      <c r="BZ39493" s="74"/>
      <c r="CA39493" s="74"/>
      <c r="CF39493" s="79"/>
      <c r="CL39493" s="79"/>
    </row>
    <row r="39494" spans="30:90">
      <c r="AD39494" s="73"/>
      <c r="AE39494" s="74"/>
      <c r="AF39494" s="74"/>
      <c r="BX39494" s="73"/>
      <c r="BY39494" s="74"/>
      <c r="BZ39494" s="74"/>
      <c r="CA39494" s="74"/>
      <c r="CF39494" s="79"/>
      <c r="CL39494" s="79"/>
    </row>
    <row r="39495" spans="30:90">
      <c r="AD39495" s="73"/>
      <c r="AE39495" s="74"/>
      <c r="AF39495" s="74"/>
      <c r="BX39495" s="73"/>
      <c r="BY39495" s="74"/>
      <c r="BZ39495" s="74"/>
      <c r="CA39495" s="74"/>
      <c r="CF39495" s="79"/>
      <c r="CL39495" s="79"/>
    </row>
    <row r="39496" spans="30:90">
      <c r="AD39496" s="73"/>
      <c r="AE39496" s="74"/>
      <c r="AF39496" s="74"/>
      <c r="BX39496" s="73"/>
      <c r="BY39496" s="74"/>
      <c r="BZ39496" s="74"/>
      <c r="CA39496" s="74"/>
      <c r="CF39496" s="79"/>
      <c r="CL39496" s="79"/>
    </row>
    <row r="39497" spans="30:90">
      <c r="AD39497" s="73"/>
      <c r="AE39497" s="74"/>
      <c r="AF39497" s="74"/>
      <c r="BX39497" s="73"/>
      <c r="BY39497" s="74"/>
      <c r="BZ39497" s="74"/>
      <c r="CA39497" s="74"/>
      <c r="CF39497" s="79"/>
      <c r="CL39497" s="79"/>
    </row>
    <row r="39498" spans="30:90">
      <c r="AD39498" s="73"/>
      <c r="AE39498" s="74"/>
      <c r="AF39498" s="74"/>
      <c r="BX39498" s="73"/>
      <c r="BY39498" s="74"/>
      <c r="BZ39498" s="74"/>
      <c r="CA39498" s="74"/>
      <c r="CF39498" s="79"/>
      <c r="CL39498" s="79"/>
    </row>
    <row r="39499" spans="30:90">
      <c r="AD39499" s="73"/>
      <c r="AE39499" s="74"/>
      <c r="AF39499" s="74"/>
      <c r="BX39499" s="73"/>
      <c r="BY39499" s="74"/>
      <c r="BZ39499" s="74"/>
      <c r="CA39499" s="74"/>
      <c r="CF39499" s="79"/>
      <c r="CL39499" s="79"/>
    </row>
    <row r="39500" spans="30:90">
      <c r="AD39500" s="73"/>
      <c r="AE39500" s="74"/>
      <c r="AF39500" s="74"/>
      <c r="BX39500" s="73"/>
      <c r="BY39500" s="74"/>
      <c r="BZ39500" s="74"/>
      <c r="CA39500" s="74"/>
      <c r="CF39500" s="79"/>
      <c r="CL39500" s="79"/>
    </row>
    <row r="39501" spans="30:90">
      <c r="AD39501" s="73"/>
      <c r="AE39501" s="74"/>
      <c r="AF39501" s="74"/>
      <c r="BX39501" s="73"/>
      <c r="BY39501" s="74"/>
      <c r="BZ39501" s="74"/>
      <c r="CA39501" s="74"/>
      <c r="CF39501" s="79"/>
      <c r="CL39501" s="79"/>
    </row>
    <row r="39502" spans="30:90">
      <c r="AD39502" s="73"/>
      <c r="AE39502" s="74"/>
      <c r="AF39502" s="74"/>
      <c r="BX39502" s="73"/>
      <c r="BY39502" s="74"/>
      <c r="BZ39502" s="74"/>
      <c r="CA39502" s="74"/>
      <c r="CF39502" s="79"/>
      <c r="CL39502" s="79"/>
    </row>
    <row r="39503" spans="30:90">
      <c r="AD39503" s="73"/>
      <c r="AE39503" s="74"/>
      <c r="AF39503" s="74"/>
      <c r="BX39503" s="73"/>
      <c r="BY39503" s="74"/>
      <c r="BZ39503" s="74"/>
      <c r="CA39503" s="74"/>
      <c r="CF39503" s="79"/>
      <c r="CL39503" s="79"/>
    </row>
    <row r="39504" spans="30:90">
      <c r="AD39504" s="73"/>
      <c r="AE39504" s="74"/>
      <c r="AF39504" s="74"/>
      <c r="BX39504" s="73"/>
      <c r="BY39504" s="74"/>
      <c r="BZ39504" s="74"/>
      <c r="CA39504" s="74"/>
      <c r="CF39504" s="79"/>
      <c r="CL39504" s="79"/>
    </row>
    <row r="39505" spans="30:90">
      <c r="AD39505" s="73"/>
      <c r="AE39505" s="74"/>
      <c r="AF39505" s="74"/>
      <c r="BX39505" s="73"/>
      <c r="BY39505" s="74"/>
      <c r="BZ39505" s="74"/>
      <c r="CA39505" s="74"/>
      <c r="CF39505" s="79"/>
      <c r="CL39505" s="79"/>
    </row>
    <row r="39506" spans="30:90">
      <c r="AD39506" s="73"/>
      <c r="AE39506" s="74"/>
      <c r="AF39506" s="74"/>
      <c r="BX39506" s="73"/>
      <c r="BY39506" s="74"/>
      <c r="BZ39506" s="74"/>
      <c r="CA39506" s="74"/>
      <c r="CF39506" s="79"/>
      <c r="CL39506" s="79"/>
    </row>
    <row r="39507" spans="30:90">
      <c r="AD39507" s="73"/>
      <c r="AE39507" s="74"/>
      <c r="AF39507" s="74"/>
      <c r="BX39507" s="73"/>
      <c r="BY39507" s="74"/>
      <c r="BZ39507" s="74"/>
      <c r="CA39507" s="74"/>
      <c r="CF39507" s="79"/>
      <c r="CL39507" s="79"/>
    </row>
    <row r="39508" spans="30:90">
      <c r="AD39508" s="73"/>
      <c r="AE39508" s="74"/>
      <c r="AF39508" s="74"/>
      <c r="BX39508" s="73"/>
      <c r="BY39508" s="74"/>
      <c r="BZ39508" s="74"/>
      <c r="CA39508" s="74"/>
      <c r="CF39508" s="79"/>
      <c r="CL39508" s="79"/>
    </row>
    <row r="39509" spans="30:90">
      <c r="AD39509" s="73"/>
      <c r="AE39509" s="74"/>
      <c r="AF39509" s="74"/>
      <c r="BX39509" s="73"/>
      <c r="BY39509" s="74"/>
      <c r="BZ39509" s="74"/>
      <c r="CA39509" s="74"/>
      <c r="CF39509" s="79"/>
      <c r="CL39509" s="79"/>
    </row>
    <row r="39510" spans="30:90">
      <c r="AD39510" s="73"/>
      <c r="AE39510" s="74"/>
      <c r="AF39510" s="74"/>
      <c r="BX39510" s="73"/>
      <c r="BY39510" s="74"/>
      <c r="BZ39510" s="74"/>
      <c r="CA39510" s="74"/>
      <c r="CF39510" s="79"/>
      <c r="CL39510" s="79"/>
    </row>
    <row r="39511" spans="30:90">
      <c r="AD39511" s="73"/>
      <c r="AE39511" s="74"/>
      <c r="AF39511" s="74"/>
      <c r="BX39511" s="73"/>
      <c r="BY39511" s="74"/>
      <c r="BZ39511" s="74"/>
      <c r="CA39511" s="74"/>
      <c r="CF39511" s="79"/>
      <c r="CL39511" s="79"/>
    </row>
    <row r="39512" spans="30:90">
      <c r="AD39512" s="73"/>
      <c r="AE39512" s="74"/>
      <c r="AF39512" s="74"/>
      <c r="BX39512" s="73"/>
      <c r="BY39512" s="74"/>
      <c r="BZ39512" s="74"/>
      <c r="CA39512" s="74"/>
      <c r="CF39512" s="79"/>
      <c r="CL39512" s="79"/>
    </row>
    <row r="39513" spans="30:90">
      <c r="AD39513" s="73"/>
      <c r="AE39513" s="74"/>
      <c r="AF39513" s="74"/>
      <c r="BX39513" s="73"/>
      <c r="BY39513" s="74"/>
      <c r="BZ39513" s="74"/>
      <c r="CA39513" s="74"/>
      <c r="CF39513" s="79"/>
      <c r="CL39513" s="79"/>
    </row>
    <row r="39514" spans="30:90">
      <c r="AD39514" s="73"/>
      <c r="AE39514" s="74"/>
      <c r="AF39514" s="74"/>
      <c r="BX39514" s="73"/>
      <c r="BY39514" s="74"/>
      <c r="BZ39514" s="74"/>
      <c r="CA39514" s="74"/>
      <c r="CF39514" s="79"/>
      <c r="CL39514" s="79"/>
    </row>
    <row r="39515" spans="30:90">
      <c r="AD39515" s="73"/>
      <c r="AE39515" s="74"/>
      <c r="AF39515" s="74"/>
      <c r="BX39515" s="73"/>
      <c r="BY39515" s="74"/>
      <c r="BZ39515" s="74"/>
      <c r="CA39515" s="74"/>
      <c r="CF39515" s="79"/>
      <c r="CL39515" s="79"/>
    </row>
    <row r="39516" spans="30:90">
      <c r="AD39516" s="73"/>
      <c r="AE39516" s="74"/>
      <c r="AF39516" s="74"/>
      <c r="BX39516" s="73"/>
      <c r="BY39516" s="74"/>
      <c r="BZ39516" s="74"/>
      <c r="CA39516" s="74"/>
      <c r="CF39516" s="79"/>
      <c r="CL39516" s="79"/>
    </row>
    <row r="39517" spans="30:90">
      <c r="AD39517" s="73"/>
      <c r="AE39517" s="74"/>
      <c r="AF39517" s="74"/>
      <c r="BX39517" s="73"/>
      <c r="BY39517" s="74"/>
      <c r="BZ39517" s="74"/>
      <c r="CA39517" s="74"/>
      <c r="CF39517" s="79"/>
      <c r="CL39517" s="79"/>
    </row>
    <row r="39518" spans="30:90">
      <c r="AD39518" s="73"/>
      <c r="AE39518" s="74"/>
      <c r="AF39518" s="74"/>
      <c r="BX39518" s="73"/>
      <c r="BY39518" s="74"/>
      <c r="BZ39518" s="74"/>
      <c r="CA39518" s="74"/>
      <c r="CF39518" s="79"/>
      <c r="CL39518" s="79"/>
    </row>
    <row r="39519" spans="30:90">
      <c r="AD39519" s="73"/>
      <c r="AE39519" s="74"/>
      <c r="AF39519" s="74"/>
      <c r="BX39519" s="73"/>
      <c r="BY39519" s="74"/>
      <c r="BZ39519" s="74"/>
      <c r="CA39519" s="74"/>
      <c r="CF39519" s="79"/>
      <c r="CL39519" s="79"/>
    </row>
    <row r="39520" spans="30:90">
      <c r="AD39520" s="73"/>
      <c r="AE39520" s="74"/>
      <c r="AF39520" s="74"/>
      <c r="BX39520" s="73"/>
      <c r="BY39520" s="74"/>
      <c r="BZ39520" s="74"/>
      <c r="CA39520" s="74"/>
      <c r="CF39520" s="79"/>
      <c r="CL39520" s="79"/>
    </row>
    <row r="39521" spans="30:90">
      <c r="AD39521" s="73"/>
      <c r="AE39521" s="74"/>
      <c r="AF39521" s="74"/>
      <c r="BX39521" s="73"/>
      <c r="BY39521" s="74"/>
      <c r="BZ39521" s="74"/>
      <c r="CA39521" s="74"/>
      <c r="CF39521" s="79"/>
      <c r="CL39521" s="79"/>
    </row>
    <row r="39522" spans="30:90">
      <c r="AD39522" s="73"/>
      <c r="AE39522" s="74"/>
      <c r="AF39522" s="74"/>
      <c r="BX39522" s="73"/>
      <c r="BY39522" s="74"/>
      <c r="BZ39522" s="74"/>
      <c r="CA39522" s="74"/>
      <c r="CF39522" s="79"/>
      <c r="CL39522" s="79"/>
    </row>
    <row r="39523" spans="30:90">
      <c r="AD39523" s="73"/>
      <c r="AE39523" s="74"/>
      <c r="AF39523" s="74"/>
      <c r="BX39523" s="73"/>
      <c r="BY39523" s="74"/>
      <c r="BZ39523" s="74"/>
      <c r="CA39523" s="74"/>
      <c r="CF39523" s="79"/>
      <c r="CL39523" s="79"/>
    </row>
    <row r="39524" spans="30:90">
      <c r="AD39524" s="73"/>
      <c r="AE39524" s="74"/>
      <c r="AF39524" s="74"/>
      <c r="BX39524" s="73"/>
      <c r="BY39524" s="74"/>
      <c r="BZ39524" s="74"/>
      <c r="CA39524" s="74"/>
      <c r="CF39524" s="79"/>
      <c r="CL39524" s="79"/>
    </row>
    <row r="39525" spans="30:90">
      <c r="AD39525" s="73"/>
      <c r="AE39525" s="74"/>
      <c r="AF39525" s="74"/>
      <c r="BX39525" s="73"/>
      <c r="BY39525" s="74"/>
      <c r="BZ39525" s="74"/>
      <c r="CA39525" s="74"/>
      <c r="CF39525" s="79"/>
      <c r="CL39525" s="79"/>
    </row>
    <row r="39526" spans="30:90">
      <c r="AD39526" s="73"/>
      <c r="AE39526" s="74"/>
      <c r="AF39526" s="74"/>
      <c r="BX39526" s="73"/>
      <c r="BY39526" s="74"/>
      <c r="BZ39526" s="74"/>
      <c r="CA39526" s="74"/>
      <c r="CF39526" s="79"/>
      <c r="CL39526" s="79"/>
    </row>
    <row r="39527" spans="30:90">
      <c r="AD39527" s="73"/>
      <c r="AE39527" s="74"/>
      <c r="AF39527" s="74"/>
      <c r="BX39527" s="73"/>
      <c r="BY39527" s="74"/>
      <c r="BZ39527" s="74"/>
      <c r="CA39527" s="74"/>
      <c r="CF39527" s="79"/>
      <c r="CL39527" s="79"/>
    </row>
    <row r="39528" spans="30:90">
      <c r="AD39528" s="73"/>
      <c r="AE39528" s="74"/>
      <c r="AF39528" s="74"/>
      <c r="BX39528" s="73"/>
      <c r="BY39528" s="74"/>
      <c r="BZ39528" s="74"/>
      <c r="CA39528" s="74"/>
      <c r="CF39528" s="79"/>
      <c r="CL39528" s="79"/>
    </row>
    <row r="39529" spans="30:90">
      <c r="AD39529" s="73"/>
      <c r="AE39529" s="74"/>
      <c r="AF39529" s="74"/>
      <c r="BX39529" s="73"/>
      <c r="BY39529" s="74"/>
      <c r="BZ39529" s="74"/>
      <c r="CA39529" s="74"/>
      <c r="CF39529" s="79"/>
      <c r="CL39529" s="79"/>
    </row>
    <row r="39530" spans="30:90">
      <c r="AD39530" s="73"/>
      <c r="AE39530" s="74"/>
      <c r="AF39530" s="74"/>
      <c r="BX39530" s="73"/>
      <c r="BY39530" s="74"/>
      <c r="BZ39530" s="74"/>
      <c r="CA39530" s="74"/>
      <c r="CF39530" s="79"/>
      <c r="CL39530" s="79"/>
    </row>
    <row r="39531" spans="30:90">
      <c r="AD39531" s="73"/>
      <c r="AE39531" s="74"/>
      <c r="AF39531" s="74"/>
      <c r="BX39531" s="73"/>
      <c r="BY39531" s="74"/>
      <c r="BZ39531" s="74"/>
      <c r="CA39531" s="74"/>
      <c r="CF39531" s="79"/>
      <c r="CL39531" s="79"/>
    </row>
    <row r="39532" spans="30:90">
      <c r="AD39532" s="73"/>
      <c r="AE39532" s="74"/>
      <c r="AF39532" s="74"/>
      <c r="BX39532" s="73"/>
      <c r="BY39532" s="74"/>
      <c r="BZ39532" s="74"/>
      <c r="CA39532" s="74"/>
      <c r="CF39532" s="79"/>
      <c r="CL39532" s="79"/>
    </row>
    <row r="39533" spans="30:90">
      <c r="AD39533" s="73"/>
      <c r="AE39533" s="74"/>
      <c r="AF39533" s="74"/>
      <c r="BX39533" s="73"/>
      <c r="BY39533" s="74"/>
      <c r="BZ39533" s="74"/>
      <c r="CA39533" s="74"/>
      <c r="CF39533" s="79"/>
      <c r="CL39533" s="79"/>
    </row>
    <row r="39534" spans="30:90">
      <c r="AD39534" s="73"/>
      <c r="AE39534" s="74"/>
      <c r="AF39534" s="74"/>
      <c r="BX39534" s="73"/>
      <c r="BY39534" s="74"/>
      <c r="BZ39534" s="74"/>
      <c r="CA39534" s="74"/>
      <c r="CF39534" s="79"/>
      <c r="CL39534" s="79"/>
    </row>
    <row r="39535" spans="30:90">
      <c r="AD39535" s="73"/>
      <c r="AE39535" s="74"/>
      <c r="AF39535" s="74"/>
      <c r="BX39535" s="73"/>
      <c r="BY39535" s="74"/>
      <c r="BZ39535" s="74"/>
      <c r="CA39535" s="74"/>
      <c r="CF39535" s="79"/>
      <c r="CL39535" s="79"/>
    </row>
    <row r="39536" spans="30:90">
      <c r="AD39536" s="73"/>
      <c r="AE39536" s="74"/>
      <c r="AF39536" s="74"/>
      <c r="BX39536" s="73"/>
      <c r="BY39536" s="74"/>
      <c r="BZ39536" s="74"/>
      <c r="CA39536" s="74"/>
      <c r="CF39536" s="79"/>
      <c r="CL39536" s="79"/>
    </row>
    <row r="39537" spans="30:90">
      <c r="AD39537" s="73"/>
      <c r="AE39537" s="74"/>
      <c r="AF39537" s="74"/>
      <c r="BX39537" s="73"/>
      <c r="BY39537" s="74"/>
      <c r="BZ39537" s="74"/>
      <c r="CA39537" s="74"/>
      <c r="CF39537" s="79"/>
      <c r="CL39537" s="79"/>
    </row>
    <row r="39538" spans="30:90">
      <c r="AD39538" s="73"/>
      <c r="AE39538" s="74"/>
      <c r="AF39538" s="74"/>
      <c r="BX39538" s="73"/>
      <c r="BY39538" s="74"/>
      <c r="BZ39538" s="74"/>
      <c r="CA39538" s="74"/>
      <c r="CF39538" s="79"/>
      <c r="CL39538" s="79"/>
    </row>
    <row r="39539" spans="30:90">
      <c r="AD39539" s="73"/>
      <c r="AE39539" s="74"/>
      <c r="AF39539" s="74"/>
      <c r="BX39539" s="73"/>
      <c r="BY39539" s="74"/>
      <c r="BZ39539" s="74"/>
      <c r="CA39539" s="74"/>
      <c r="CF39539" s="79"/>
      <c r="CL39539" s="79"/>
    </row>
    <row r="39540" spans="30:90">
      <c r="AD39540" s="73"/>
      <c r="AE39540" s="74"/>
      <c r="AF39540" s="74"/>
      <c r="BX39540" s="73"/>
      <c r="BY39540" s="74"/>
      <c r="BZ39540" s="74"/>
      <c r="CA39540" s="74"/>
      <c r="CF39540" s="79"/>
      <c r="CL39540" s="79"/>
    </row>
    <row r="39541" spans="30:90">
      <c r="AD39541" s="73"/>
      <c r="AE39541" s="74"/>
      <c r="AF39541" s="74"/>
      <c r="BX39541" s="73"/>
      <c r="BY39541" s="74"/>
      <c r="BZ39541" s="74"/>
      <c r="CA39541" s="74"/>
      <c r="CF39541" s="79"/>
      <c r="CL39541" s="79"/>
    </row>
    <row r="39542" spans="30:90">
      <c r="AD39542" s="73"/>
      <c r="AE39542" s="74"/>
      <c r="AF39542" s="74"/>
      <c r="BX39542" s="73"/>
      <c r="BY39542" s="74"/>
      <c r="BZ39542" s="74"/>
      <c r="CA39542" s="74"/>
      <c r="CF39542" s="79"/>
      <c r="CL39542" s="79"/>
    </row>
    <row r="39543" spans="30:90">
      <c r="AD39543" s="73"/>
      <c r="AE39543" s="74"/>
      <c r="AF39543" s="74"/>
      <c r="BX39543" s="73"/>
      <c r="BY39543" s="74"/>
      <c r="BZ39543" s="74"/>
      <c r="CA39543" s="74"/>
      <c r="CF39543" s="79"/>
      <c r="CL39543" s="79"/>
    </row>
    <row r="39544" spans="30:90">
      <c r="AD39544" s="73"/>
      <c r="AE39544" s="74"/>
      <c r="AF39544" s="74"/>
      <c r="BX39544" s="73"/>
      <c r="BY39544" s="74"/>
      <c r="BZ39544" s="74"/>
      <c r="CA39544" s="74"/>
      <c r="CF39544" s="79"/>
      <c r="CL39544" s="79"/>
    </row>
    <row r="39545" spans="30:90">
      <c r="AD39545" s="73"/>
      <c r="AE39545" s="74"/>
      <c r="AF39545" s="74"/>
      <c r="BX39545" s="73"/>
      <c r="BY39545" s="74"/>
      <c r="BZ39545" s="74"/>
      <c r="CA39545" s="74"/>
      <c r="CF39545" s="79"/>
      <c r="CL39545" s="79"/>
    </row>
    <row r="39546" spans="30:90">
      <c r="AD39546" s="73"/>
      <c r="AE39546" s="74"/>
      <c r="AF39546" s="74"/>
      <c r="BX39546" s="73"/>
      <c r="BY39546" s="74"/>
      <c r="BZ39546" s="74"/>
      <c r="CA39546" s="74"/>
      <c r="CF39546" s="79"/>
      <c r="CL39546" s="79"/>
    </row>
    <row r="39547" spans="30:90">
      <c r="AD39547" s="73"/>
      <c r="AE39547" s="74"/>
      <c r="AF39547" s="74"/>
      <c r="BX39547" s="73"/>
      <c r="BY39547" s="74"/>
      <c r="BZ39547" s="74"/>
      <c r="CA39547" s="74"/>
      <c r="CF39547" s="79"/>
      <c r="CL39547" s="79"/>
    </row>
    <row r="39548" spans="30:90">
      <c r="AD39548" s="73"/>
      <c r="AE39548" s="74"/>
      <c r="AF39548" s="74"/>
      <c r="BX39548" s="73"/>
      <c r="BY39548" s="74"/>
      <c r="BZ39548" s="74"/>
      <c r="CA39548" s="74"/>
      <c r="CF39548" s="79"/>
      <c r="CL39548" s="79"/>
    </row>
    <row r="39549" spans="30:90">
      <c r="AD39549" s="73"/>
      <c r="AE39549" s="74"/>
      <c r="AF39549" s="74"/>
      <c r="BX39549" s="73"/>
      <c r="BY39549" s="74"/>
      <c r="BZ39549" s="74"/>
      <c r="CA39549" s="74"/>
      <c r="CF39549" s="79"/>
      <c r="CL39549" s="79"/>
    </row>
    <row r="39550" spans="30:90">
      <c r="AD39550" s="73"/>
      <c r="AE39550" s="74"/>
      <c r="AF39550" s="74"/>
      <c r="BX39550" s="73"/>
      <c r="BY39550" s="74"/>
      <c r="BZ39550" s="74"/>
      <c r="CA39550" s="74"/>
      <c r="CF39550" s="79"/>
      <c r="CL39550" s="79"/>
    </row>
    <row r="39551" spans="30:90">
      <c r="AD39551" s="73"/>
      <c r="AE39551" s="74"/>
      <c r="AF39551" s="74"/>
      <c r="BX39551" s="73"/>
      <c r="BY39551" s="74"/>
      <c r="BZ39551" s="74"/>
      <c r="CA39551" s="74"/>
      <c r="CF39551" s="79"/>
      <c r="CL39551" s="79"/>
    </row>
    <row r="39552" spans="30:90">
      <c r="AD39552" s="73"/>
      <c r="AE39552" s="74"/>
      <c r="AF39552" s="74"/>
      <c r="BX39552" s="73"/>
      <c r="BY39552" s="74"/>
      <c r="BZ39552" s="74"/>
      <c r="CA39552" s="74"/>
      <c r="CF39552" s="79"/>
      <c r="CL39552" s="79"/>
    </row>
    <row r="39553" spans="30:90">
      <c r="AD39553" s="73"/>
      <c r="AE39553" s="74"/>
      <c r="AF39553" s="74"/>
      <c r="BX39553" s="73"/>
      <c r="BY39553" s="74"/>
      <c r="BZ39553" s="74"/>
      <c r="CA39553" s="74"/>
      <c r="CF39553" s="79"/>
      <c r="CL39553" s="79"/>
    </row>
    <row r="39554" spans="30:90">
      <c r="AD39554" s="73"/>
      <c r="AE39554" s="74"/>
      <c r="AF39554" s="74"/>
      <c r="BX39554" s="73"/>
      <c r="BY39554" s="74"/>
      <c r="BZ39554" s="74"/>
      <c r="CA39554" s="74"/>
      <c r="CF39554" s="79"/>
      <c r="CL39554" s="79"/>
    </row>
    <row r="39555" spans="30:90">
      <c r="AD39555" s="73"/>
      <c r="AE39555" s="74"/>
      <c r="AF39555" s="74"/>
      <c r="BX39555" s="73"/>
      <c r="BY39555" s="74"/>
      <c r="BZ39555" s="74"/>
      <c r="CA39555" s="74"/>
      <c r="CF39555" s="79"/>
      <c r="CL39555" s="79"/>
    </row>
    <row r="39556" spans="30:90">
      <c r="AD39556" s="73"/>
      <c r="AE39556" s="74"/>
      <c r="AF39556" s="74"/>
      <c r="BX39556" s="73"/>
      <c r="BY39556" s="74"/>
      <c r="BZ39556" s="74"/>
      <c r="CA39556" s="74"/>
      <c r="CF39556" s="79"/>
      <c r="CL39556" s="79"/>
    </row>
    <row r="39557" spans="30:90">
      <c r="AD39557" s="73"/>
      <c r="AE39557" s="74"/>
      <c r="AF39557" s="74"/>
      <c r="BX39557" s="73"/>
      <c r="BY39557" s="74"/>
      <c r="BZ39557" s="74"/>
      <c r="CA39557" s="74"/>
      <c r="CF39557" s="79"/>
      <c r="CL39557" s="79"/>
    </row>
    <row r="39558" spans="30:90">
      <c r="AD39558" s="73"/>
      <c r="AE39558" s="74"/>
      <c r="AF39558" s="74"/>
      <c r="BX39558" s="73"/>
      <c r="BY39558" s="74"/>
      <c r="BZ39558" s="74"/>
      <c r="CA39558" s="74"/>
      <c r="CF39558" s="79"/>
      <c r="CL39558" s="79"/>
    </row>
    <row r="39559" spans="30:90">
      <c r="AD39559" s="73"/>
      <c r="AE39559" s="74"/>
      <c r="AF39559" s="74"/>
      <c r="BX39559" s="73"/>
      <c r="BY39559" s="74"/>
      <c r="BZ39559" s="74"/>
      <c r="CA39559" s="74"/>
      <c r="CF39559" s="79"/>
      <c r="CL39559" s="79"/>
    </row>
    <row r="39560" spans="30:90">
      <c r="AD39560" s="73"/>
      <c r="AE39560" s="74"/>
      <c r="AF39560" s="74"/>
      <c r="BX39560" s="73"/>
      <c r="BY39560" s="74"/>
      <c r="BZ39560" s="74"/>
      <c r="CA39560" s="74"/>
      <c r="CF39560" s="79"/>
      <c r="CL39560" s="79"/>
    </row>
    <row r="39561" spans="30:90">
      <c r="AD39561" s="73"/>
      <c r="AE39561" s="74"/>
      <c r="AF39561" s="74"/>
      <c r="BX39561" s="73"/>
      <c r="BY39561" s="74"/>
      <c r="BZ39561" s="74"/>
      <c r="CA39561" s="74"/>
      <c r="CF39561" s="79"/>
      <c r="CL39561" s="79"/>
    </row>
    <row r="39562" spans="30:90">
      <c r="AD39562" s="73"/>
      <c r="AE39562" s="74"/>
      <c r="AF39562" s="74"/>
      <c r="BX39562" s="73"/>
      <c r="BY39562" s="74"/>
      <c r="BZ39562" s="74"/>
      <c r="CA39562" s="74"/>
      <c r="CF39562" s="79"/>
      <c r="CL39562" s="79"/>
    </row>
    <row r="39563" spans="30:90">
      <c r="AD39563" s="73"/>
      <c r="AE39563" s="74"/>
      <c r="AF39563" s="74"/>
      <c r="BX39563" s="73"/>
      <c r="BY39563" s="74"/>
      <c r="BZ39563" s="74"/>
      <c r="CA39563" s="74"/>
      <c r="CF39563" s="79"/>
      <c r="CL39563" s="79"/>
    </row>
    <row r="39564" spans="30:90">
      <c r="AD39564" s="73"/>
      <c r="AE39564" s="74"/>
      <c r="AF39564" s="74"/>
      <c r="BX39564" s="73"/>
      <c r="BY39564" s="74"/>
      <c r="BZ39564" s="74"/>
      <c r="CA39564" s="74"/>
      <c r="CF39564" s="79"/>
      <c r="CL39564" s="79"/>
    </row>
    <row r="39565" spans="30:90">
      <c r="AD39565" s="73"/>
      <c r="AE39565" s="74"/>
      <c r="AF39565" s="74"/>
      <c r="BX39565" s="73"/>
      <c r="BY39565" s="74"/>
      <c r="BZ39565" s="74"/>
      <c r="CA39565" s="74"/>
      <c r="CF39565" s="79"/>
      <c r="CL39565" s="79"/>
    </row>
    <row r="39566" spans="30:90">
      <c r="AD39566" s="73"/>
      <c r="AE39566" s="74"/>
      <c r="AF39566" s="74"/>
      <c r="BX39566" s="73"/>
      <c r="BY39566" s="74"/>
      <c r="BZ39566" s="74"/>
      <c r="CA39566" s="74"/>
      <c r="CF39566" s="79"/>
      <c r="CL39566" s="79"/>
    </row>
    <row r="39567" spans="30:90">
      <c r="AD39567" s="73"/>
      <c r="AE39567" s="74"/>
      <c r="AF39567" s="74"/>
      <c r="BX39567" s="73"/>
      <c r="BY39567" s="74"/>
      <c r="BZ39567" s="74"/>
      <c r="CA39567" s="74"/>
      <c r="CF39567" s="79"/>
      <c r="CL39567" s="79"/>
    </row>
    <row r="39568" spans="30:90">
      <c r="AD39568" s="73"/>
      <c r="AE39568" s="74"/>
      <c r="AF39568" s="74"/>
      <c r="BX39568" s="73"/>
      <c r="BY39568" s="74"/>
      <c r="BZ39568" s="74"/>
      <c r="CA39568" s="74"/>
      <c r="CF39568" s="79"/>
      <c r="CL39568" s="79"/>
    </row>
    <row r="39569" spans="30:90">
      <c r="AD39569" s="73"/>
      <c r="AE39569" s="74"/>
      <c r="AF39569" s="74"/>
      <c r="BX39569" s="73"/>
      <c r="BY39569" s="74"/>
      <c r="BZ39569" s="74"/>
      <c r="CA39569" s="74"/>
      <c r="CF39569" s="79"/>
      <c r="CL39569" s="79"/>
    </row>
    <row r="39570" spans="30:90">
      <c r="AD39570" s="73"/>
      <c r="AE39570" s="74"/>
      <c r="AF39570" s="74"/>
      <c r="BX39570" s="73"/>
      <c r="BY39570" s="74"/>
      <c r="BZ39570" s="74"/>
      <c r="CA39570" s="74"/>
      <c r="CF39570" s="79"/>
      <c r="CL39570" s="79"/>
    </row>
    <row r="39571" spans="30:90">
      <c r="AD39571" s="73"/>
      <c r="AE39571" s="74"/>
      <c r="AF39571" s="74"/>
      <c r="BX39571" s="73"/>
      <c r="BY39571" s="74"/>
      <c r="BZ39571" s="74"/>
      <c r="CA39571" s="74"/>
      <c r="CF39571" s="79"/>
      <c r="CL39571" s="79"/>
    </row>
    <row r="39572" spans="30:90">
      <c r="AD39572" s="73"/>
      <c r="AE39572" s="74"/>
      <c r="AF39572" s="74"/>
      <c r="BX39572" s="73"/>
      <c r="BY39572" s="74"/>
      <c r="BZ39572" s="74"/>
      <c r="CA39572" s="74"/>
      <c r="CF39572" s="79"/>
      <c r="CL39572" s="79"/>
    </row>
    <row r="39573" spans="30:90">
      <c r="AD39573" s="73"/>
      <c r="AE39573" s="74"/>
      <c r="AF39573" s="74"/>
      <c r="BX39573" s="73"/>
      <c r="BY39573" s="74"/>
      <c r="BZ39573" s="74"/>
      <c r="CA39573" s="74"/>
      <c r="CF39573" s="79"/>
      <c r="CL39573" s="79"/>
    </row>
    <row r="39574" spans="30:90">
      <c r="AD39574" s="73"/>
      <c r="AE39574" s="74"/>
      <c r="AF39574" s="74"/>
      <c r="BX39574" s="73"/>
      <c r="BY39574" s="74"/>
      <c r="BZ39574" s="74"/>
      <c r="CA39574" s="74"/>
      <c r="CF39574" s="79"/>
      <c r="CL39574" s="79"/>
    </row>
    <row r="39575" spans="30:90">
      <c r="AD39575" s="73"/>
      <c r="AE39575" s="74"/>
      <c r="AF39575" s="74"/>
      <c r="BX39575" s="73"/>
      <c r="BY39575" s="74"/>
      <c r="BZ39575" s="74"/>
      <c r="CA39575" s="74"/>
      <c r="CF39575" s="79"/>
      <c r="CL39575" s="79"/>
    </row>
    <row r="39576" spans="30:90">
      <c r="AD39576" s="73"/>
      <c r="AE39576" s="74"/>
      <c r="AF39576" s="74"/>
      <c r="BX39576" s="73"/>
      <c r="BY39576" s="74"/>
      <c r="BZ39576" s="74"/>
      <c r="CA39576" s="74"/>
      <c r="CF39576" s="79"/>
      <c r="CL39576" s="79"/>
    </row>
    <row r="39577" spans="30:90">
      <c r="AD39577" s="73"/>
      <c r="AE39577" s="74"/>
      <c r="AF39577" s="74"/>
      <c r="BX39577" s="73"/>
      <c r="BY39577" s="74"/>
      <c r="BZ39577" s="74"/>
      <c r="CA39577" s="74"/>
      <c r="CF39577" s="79"/>
      <c r="CL39577" s="79"/>
    </row>
    <row r="39578" spans="30:90">
      <c r="AD39578" s="73"/>
      <c r="AE39578" s="74"/>
      <c r="AF39578" s="74"/>
      <c r="BX39578" s="73"/>
      <c r="BY39578" s="74"/>
      <c r="BZ39578" s="74"/>
      <c r="CA39578" s="74"/>
      <c r="CF39578" s="79"/>
      <c r="CL39578" s="79"/>
    </row>
    <row r="39579" spans="30:90">
      <c r="AD39579" s="73"/>
      <c r="AE39579" s="74"/>
      <c r="AF39579" s="74"/>
      <c r="BX39579" s="73"/>
      <c r="BY39579" s="74"/>
      <c r="BZ39579" s="74"/>
      <c r="CA39579" s="74"/>
      <c r="CF39579" s="79"/>
      <c r="CL39579" s="79"/>
    </row>
    <row r="39580" spans="30:90">
      <c r="AD39580" s="73"/>
      <c r="AE39580" s="74"/>
      <c r="AF39580" s="74"/>
      <c r="BX39580" s="73"/>
      <c r="BY39580" s="74"/>
      <c r="BZ39580" s="74"/>
      <c r="CA39580" s="74"/>
      <c r="CF39580" s="79"/>
      <c r="CL39580" s="79"/>
    </row>
    <row r="39581" spans="30:90">
      <c r="AD39581" s="73"/>
      <c r="AE39581" s="74"/>
      <c r="AF39581" s="74"/>
      <c r="BX39581" s="73"/>
      <c r="BY39581" s="74"/>
      <c r="BZ39581" s="74"/>
      <c r="CA39581" s="74"/>
      <c r="CF39581" s="79"/>
      <c r="CL39581" s="79"/>
    </row>
    <row r="39582" spans="30:90">
      <c r="AD39582" s="73"/>
      <c r="AE39582" s="74"/>
      <c r="AF39582" s="74"/>
      <c r="BX39582" s="73"/>
      <c r="BY39582" s="74"/>
      <c r="BZ39582" s="74"/>
      <c r="CA39582" s="74"/>
      <c r="CF39582" s="79"/>
      <c r="CL39582" s="79"/>
    </row>
    <row r="39583" spans="30:90">
      <c r="AD39583" s="73"/>
      <c r="AE39583" s="74"/>
      <c r="AF39583" s="74"/>
      <c r="BX39583" s="73"/>
      <c r="BY39583" s="74"/>
      <c r="BZ39583" s="74"/>
      <c r="CA39583" s="74"/>
      <c r="CF39583" s="79"/>
      <c r="CL39583" s="79"/>
    </row>
    <row r="39584" spans="30:90">
      <c r="AD39584" s="73"/>
      <c r="AE39584" s="74"/>
      <c r="AF39584" s="74"/>
      <c r="BX39584" s="73"/>
      <c r="BY39584" s="74"/>
      <c r="BZ39584" s="74"/>
      <c r="CA39584" s="74"/>
      <c r="CF39584" s="79"/>
      <c r="CL39584" s="79"/>
    </row>
    <row r="39585" spans="30:90">
      <c r="AD39585" s="73"/>
      <c r="AE39585" s="74"/>
      <c r="AF39585" s="74"/>
      <c r="BX39585" s="73"/>
      <c r="BY39585" s="74"/>
      <c r="BZ39585" s="74"/>
      <c r="CA39585" s="74"/>
      <c r="CF39585" s="79"/>
      <c r="CL39585" s="79"/>
    </row>
    <row r="39586" spans="30:90">
      <c r="AD39586" s="73"/>
      <c r="AE39586" s="74"/>
      <c r="AF39586" s="74"/>
      <c r="BX39586" s="73"/>
      <c r="BY39586" s="74"/>
      <c r="BZ39586" s="74"/>
      <c r="CA39586" s="74"/>
      <c r="CF39586" s="79"/>
      <c r="CL39586" s="79"/>
    </row>
    <row r="39587" spans="30:90">
      <c r="AD39587" s="73"/>
      <c r="AE39587" s="74"/>
      <c r="AF39587" s="74"/>
      <c r="BX39587" s="73"/>
      <c r="BY39587" s="74"/>
      <c r="BZ39587" s="74"/>
      <c r="CA39587" s="74"/>
      <c r="CF39587" s="79"/>
      <c r="CL39587" s="79"/>
    </row>
    <row r="39588" spans="30:90">
      <c r="AD39588" s="73"/>
      <c r="AE39588" s="74"/>
      <c r="AF39588" s="74"/>
      <c r="BX39588" s="73"/>
      <c r="BY39588" s="74"/>
      <c r="BZ39588" s="74"/>
      <c r="CA39588" s="74"/>
      <c r="CF39588" s="79"/>
      <c r="CL39588" s="79"/>
    </row>
    <row r="39589" spans="30:90">
      <c r="AD39589" s="73"/>
      <c r="AE39589" s="74"/>
      <c r="AF39589" s="74"/>
      <c r="BX39589" s="73"/>
      <c r="BY39589" s="74"/>
      <c r="BZ39589" s="74"/>
      <c r="CA39589" s="74"/>
      <c r="CF39589" s="79"/>
      <c r="CL39589" s="79"/>
    </row>
    <row r="39590" spans="30:90">
      <c r="AD39590" s="73"/>
      <c r="AE39590" s="74"/>
      <c r="AF39590" s="74"/>
      <c r="BX39590" s="73"/>
      <c r="BY39590" s="74"/>
      <c r="BZ39590" s="74"/>
      <c r="CA39590" s="74"/>
      <c r="CF39590" s="79"/>
      <c r="CL39590" s="79"/>
    </row>
    <row r="39591" spans="30:90">
      <c r="AD39591" s="73"/>
      <c r="AE39591" s="74"/>
      <c r="AF39591" s="74"/>
      <c r="BX39591" s="73"/>
      <c r="BY39591" s="74"/>
      <c r="BZ39591" s="74"/>
      <c r="CA39591" s="74"/>
      <c r="CF39591" s="79"/>
      <c r="CL39591" s="79"/>
    </row>
    <row r="39592" spans="30:90">
      <c r="AD39592" s="73"/>
      <c r="AE39592" s="74"/>
      <c r="AF39592" s="74"/>
      <c r="BX39592" s="73"/>
      <c r="BY39592" s="74"/>
      <c r="BZ39592" s="74"/>
      <c r="CA39592" s="74"/>
      <c r="CF39592" s="79"/>
      <c r="CL39592" s="79"/>
    </row>
    <row r="39593" spans="30:90">
      <c r="AD39593" s="73"/>
      <c r="AE39593" s="74"/>
      <c r="AF39593" s="74"/>
      <c r="BX39593" s="73"/>
      <c r="BY39593" s="74"/>
      <c r="BZ39593" s="74"/>
      <c r="CA39593" s="74"/>
      <c r="CF39593" s="79"/>
      <c r="CL39593" s="79"/>
    </row>
    <row r="39594" spans="30:90">
      <c r="AD39594" s="73"/>
      <c r="AE39594" s="74"/>
      <c r="AF39594" s="74"/>
      <c r="BX39594" s="73"/>
      <c r="BY39594" s="74"/>
      <c r="BZ39594" s="74"/>
      <c r="CA39594" s="74"/>
      <c r="CF39594" s="79"/>
      <c r="CL39594" s="79"/>
    </row>
    <row r="39595" spans="30:90">
      <c r="AD39595" s="73"/>
      <c r="AE39595" s="74"/>
      <c r="AF39595" s="74"/>
      <c r="BX39595" s="73"/>
      <c r="BY39595" s="74"/>
      <c r="BZ39595" s="74"/>
      <c r="CA39595" s="74"/>
      <c r="CF39595" s="79"/>
      <c r="CL39595" s="79"/>
    </row>
    <row r="39596" spans="30:90">
      <c r="AD39596" s="73"/>
      <c r="AE39596" s="74"/>
      <c r="AF39596" s="74"/>
      <c r="BX39596" s="73"/>
      <c r="BY39596" s="74"/>
      <c r="BZ39596" s="74"/>
      <c r="CA39596" s="74"/>
      <c r="CF39596" s="79"/>
      <c r="CL39596" s="79"/>
    </row>
    <row r="39597" spans="30:90">
      <c r="AD39597" s="73"/>
      <c r="AE39597" s="74"/>
      <c r="AF39597" s="74"/>
      <c r="BX39597" s="73"/>
      <c r="BY39597" s="74"/>
      <c r="BZ39597" s="74"/>
      <c r="CA39597" s="74"/>
      <c r="CF39597" s="79"/>
      <c r="CL39597" s="79"/>
    </row>
    <row r="39598" spans="30:90">
      <c r="AD39598" s="73"/>
      <c r="AE39598" s="74"/>
      <c r="AF39598" s="74"/>
      <c r="BX39598" s="73"/>
      <c r="BY39598" s="74"/>
      <c r="BZ39598" s="74"/>
      <c r="CA39598" s="74"/>
      <c r="CF39598" s="79"/>
      <c r="CL39598" s="79"/>
    </row>
    <row r="39599" spans="30:90">
      <c r="AD39599" s="73"/>
      <c r="AE39599" s="74"/>
      <c r="AF39599" s="74"/>
      <c r="BX39599" s="73"/>
      <c r="BY39599" s="74"/>
      <c r="BZ39599" s="74"/>
      <c r="CA39599" s="74"/>
      <c r="CF39599" s="79"/>
      <c r="CL39599" s="79"/>
    </row>
    <row r="39600" spans="30:90">
      <c r="AD39600" s="73"/>
      <c r="AE39600" s="74"/>
      <c r="AF39600" s="74"/>
      <c r="BX39600" s="73"/>
      <c r="BY39600" s="74"/>
      <c r="BZ39600" s="74"/>
      <c r="CA39600" s="74"/>
      <c r="CF39600" s="79"/>
      <c r="CL39600" s="79"/>
    </row>
    <row r="39601" spans="30:90">
      <c r="AD39601" s="73"/>
      <c r="AE39601" s="74"/>
      <c r="AF39601" s="74"/>
      <c r="BX39601" s="73"/>
      <c r="BY39601" s="74"/>
      <c r="BZ39601" s="74"/>
      <c r="CA39601" s="74"/>
      <c r="CF39601" s="79"/>
      <c r="CL39601" s="79"/>
    </row>
    <row r="39602" spans="30:90">
      <c r="AD39602" s="73"/>
      <c r="AE39602" s="74"/>
      <c r="AF39602" s="74"/>
      <c r="BX39602" s="73"/>
      <c r="BY39602" s="74"/>
      <c r="BZ39602" s="74"/>
      <c r="CA39602" s="74"/>
      <c r="CF39602" s="79"/>
      <c r="CL39602" s="79"/>
    </row>
    <row r="39603" spans="30:90">
      <c r="AD39603" s="73"/>
      <c r="AE39603" s="74"/>
      <c r="AF39603" s="74"/>
      <c r="BX39603" s="73"/>
      <c r="BY39603" s="74"/>
      <c r="BZ39603" s="74"/>
      <c r="CA39603" s="74"/>
      <c r="CF39603" s="79"/>
      <c r="CL39603" s="79"/>
    </row>
    <row r="39604" spans="30:90">
      <c r="AD39604" s="73"/>
      <c r="AE39604" s="74"/>
      <c r="AF39604" s="74"/>
      <c r="BX39604" s="73"/>
      <c r="BY39604" s="74"/>
      <c r="BZ39604" s="74"/>
      <c r="CA39604" s="74"/>
      <c r="CF39604" s="79"/>
      <c r="CL39604" s="79"/>
    </row>
    <row r="39605" spans="30:90">
      <c r="AD39605" s="73"/>
      <c r="AE39605" s="74"/>
      <c r="AF39605" s="74"/>
      <c r="BX39605" s="73"/>
      <c r="BY39605" s="74"/>
      <c r="BZ39605" s="74"/>
      <c r="CA39605" s="74"/>
      <c r="CF39605" s="79"/>
      <c r="CL39605" s="79"/>
    </row>
    <row r="39606" spans="30:90">
      <c r="AD39606" s="73"/>
      <c r="AE39606" s="74"/>
      <c r="AF39606" s="74"/>
      <c r="BX39606" s="73"/>
      <c r="BY39606" s="74"/>
      <c r="BZ39606" s="74"/>
      <c r="CA39606" s="74"/>
      <c r="CF39606" s="79"/>
      <c r="CL39606" s="79"/>
    </row>
    <row r="39607" spans="30:90">
      <c r="AD39607" s="73"/>
      <c r="AE39607" s="74"/>
      <c r="AF39607" s="74"/>
      <c r="BX39607" s="73"/>
      <c r="BY39607" s="74"/>
      <c r="BZ39607" s="74"/>
      <c r="CA39607" s="74"/>
      <c r="CF39607" s="79"/>
      <c r="CL39607" s="79"/>
    </row>
    <row r="39608" spans="30:90">
      <c r="AD39608" s="73"/>
      <c r="AE39608" s="74"/>
      <c r="AF39608" s="74"/>
      <c r="BX39608" s="73"/>
      <c r="BY39608" s="74"/>
      <c r="BZ39608" s="74"/>
      <c r="CA39608" s="74"/>
      <c r="CF39608" s="79"/>
      <c r="CL39608" s="79"/>
    </row>
    <row r="39609" spans="30:90">
      <c r="AD39609" s="73"/>
      <c r="AE39609" s="74"/>
      <c r="AF39609" s="74"/>
      <c r="BX39609" s="73"/>
      <c r="BY39609" s="74"/>
      <c r="BZ39609" s="74"/>
      <c r="CA39609" s="74"/>
      <c r="CF39609" s="79"/>
      <c r="CL39609" s="79"/>
    </row>
    <row r="39610" spans="30:90">
      <c r="AD39610" s="73"/>
      <c r="AE39610" s="74"/>
      <c r="AF39610" s="74"/>
      <c r="BX39610" s="73"/>
      <c r="BY39610" s="74"/>
      <c r="BZ39610" s="74"/>
      <c r="CA39610" s="74"/>
      <c r="CF39610" s="79"/>
      <c r="CL39610" s="79"/>
    </row>
    <row r="39611" spans="30:90">
      <c r="AD39611" s="73"/>
      <c r="AE39611" s="74"/>
      <c r="AF39611" s="74"/>
      <c r="BX39611" s="73"/>
      <c r="BY39611" s="74"/>
      <c r="BZ39611" s="74"/>
      <c r="CA39611" s="74"/>
      <c r="CF39611" s="79"/>
      <c r="CL39611" s="79"/>
    </row>
    <row r="39612" spans="30:90">
      <c r="AD39612" s="73"/>
      <c r="AE39612" s="74"/>
      <c r="AF39612" s="74"/>
      <c r="BX39612" s="73"/>
      <c r="BY39612" s="74"/>
      <c r="BZ39612" s="74"/>
      <c r="CA39612" s="74"/>
      <c r="CF39612" s="79"/>
      <c r="CL39612" s="79"/>
    </row>
    <row r="39613" spans="30:90">
      <c r="AD39613" s="73"/>
      <c r="AE39613" s="74"/>
      <c r="AF39613" s="74"/>
      <c r="BX39613" s="73"/>
      <c r="BY39613" s="74"/>
      <c r="BZ39613" s="74"/>
      <c r="CA39613" s="74"/>
      <c r="CF39613" s="79"/>
      <c r="CL39613" s="79"/>
    </row>
    <row r="39614" spans="30:90">
      <c r="AD39614" s="73"/>
      <c r="AE39614" s="74"/>
      <c r="AF39614" s="74"/>
      <c r="BX39614" s="73"/>
      <c r="BY39614" s="74"/>
      <c r="BZ39614" s="74"/>
      <c r="CA39614" s="74"/>
      <c r="CF39614" s="79"/>
      <c r="CL39614" s="79"/>
    </row>
    <row r="39615" spans="30:90">
      <c r="AD39615" s="73"/>
      <c r="AE39615" s="74"/>
      <c r="AF39615" s="74"/>
      <c r="BX39615" s="73"/>
      <c r="BY39615" s="74"/>
      <c r="BZ39615" s="74"/>
      <c r="CA39615" s="74"/>
      <c r="CF39615" s="79"/>
      <c r="CL39615" s="79"/>
    </row>
    <row r="39616" spans="30:90">
      <c r="AD39616" s="73"/>
      <c r="AE39616" s="74"/>
      <c r="AF39616" s="74"/>
      <c r="BX39616" s="73"/>
      <c r="BY39616" s="74"/>
      <c r="BZ39616" s="74"/>
      <c r="CA39616" s="74"/>
      <c r="CF39616" s="79"/>
      <c r="CL39616" s="79"/>
    </row>
    <row r="39617" spans="30:90">
      <c r="AD39617" s="73"/>
      <c r="AE39617" s="74"/>
      <c r="AF39617" s="74"/>
      <c r="BX39617" s="73"/>
      <c r="BY39617" s="74"/>
      <c r="BZ39617" s="74"/>
      <c r="CA39617" s="74"/>
      <c r="CF39617" s="79"/>
      <c r="CL39617" s="79"/>
    </row>
    <row r="39618" spans="30:90">
      <c r="AD39618" s="73"/>
      <c r="AE39618" s="74"/>
      <c r="AF39618" s="74"/>
      <c r="BX39618" s="73"/>
      <c r="BY39618" s="74"/>
      <c r="BZ39618" s="74"/>
      <c r="CA39618" s="74"/>
      <c r="CF39618" s="79"/>
      <c r="CL39618" s="79"/>
    </row>
    <row r="39619" spans="30:90">
      <c r="AD39619" s="73"/>
      <c r="AE39619" s="74"/>
      <c r="AF39619" s="74"/>
      <c r="BX39619" s="73"/>
      <c r="BY39619" s="74"/>
      <c r="BZ39619" s="74"/>
      <c r="CA39619" s="74"/>
      <c r="CF39619" s="79"/>
      <c r="CL39619" s="79"/>
    </row>
    <row r="39620" spans="30:90">
      <c r="AD39620" s="73"/>
      <c r="AE39620" s="74"/>
      <c r="AF39620" s="74"/>
      <c r="BX39620" s="73"/>
      <c r="BY39620" s="74"/>
      <c r="BZ39620" s="74"/>
      <c r="CA39620" s="74"/>
      <c r="CF39620" s="79"/>
      <c r="CL39620" s="79"/>
    </row>
    <row r="39621" spans="30:90">
      <c r="AD39621" s="73"/>
      <c r="AE39621" s="74"/>
      <c r="AF39621" s="74"/>
      <c r="BX39621" s="73"/>
      <c r="BY39621" s="74"/>
      <c r="BZ39621" s="74"/>
      <c r="CA39621" s="74"/>
      <c r="CF39621" s="79"/>
      <c r="CL39621" s="79"/>
    </row>
    <row r="39622" spans="30:90">
      <c r="AD39622" s="73"/>
      <c r="AE39622" s="74"/>
      <c r="AF39622" s="74"/>
      <c r="BX39622" s="73"/>
      <c r="BY39622" s="74"/>
      <c r="BZ39622" s="74"/>
      <c r="CA39622" s="74"/>
      <c r="CF39622" s="79"/>
      <c r="CL39622" s="79"/>
    </row>
    <row r="39623" spans="30:90">
      <c r="AD39623" s="73"/>
      <c r="AE39623" s="74"/>
      <c r="AF39623" s="74"/>
      <c r="BX39623" s="73"/>
      <c r="BY39623" s="74"/>
      <c r="BZ39623" s="74"/>
      <c r="CA39623" s="74"/>
      <c r="CF39623" s="79"/>
      <c r="CL39623" s="79"/>
    </row>
    <row r="39624" spans="30:90">
      <c r="AD39624" s="73"/>
      <c r="AE39624" s="74"/>
      <c r="AF39624" s="74"/>
      <c r="BX39624" s="73"/>
      <c r="BY39624" s="74"/>
      <c r="BZ39624" s="74"/>
      <c r="CA39624" s="74"/>
      <c r="CF39624" s="79"/>
      <c r="CL39624" s="79"/>
    </row>
    <row r="39625" spans="30:90">
      <c r="AD39625" s="73"/>
      <c r="AE39625" s="74"/>
      <c r="AF39625" s="74"/>
      <c r="BX39625" s="73"/>
      <c r="BY39625" s="74"/>
      <c r="BZ39625" s="74"/>
      <c r="CA39625" s="74"/>
      <c r="CF39625" s="79"/>
      <c r="CL39625" s="79"/>
    </row>
    <row r="39626" spans="30:90">
      <c r="AD39626" s="73"/>
      <c r="AE39626" s="74"/>
      <c r="AF39626" s="74"/>
      <c r="BX39626" s="73"/>
      <c r="BY39626" s="74"/>
      <c r="BZ39626" s="74"/>
      <c r="CA39626" s="74"/>
      <c r="CF39626" s="79"/>
      <c r="CL39626" s="79"/>
    </row>
    <row r="39627" spans="30:90">
      <c r="AD39627" s="73"/>
      <c r="AE39627" s="74"/>
      <c r="AF39627" s="74"/>
      <c r="BX39627" s="73"/>
      <c r="BY39627" s="74"/>
      <c r="BZ39627" s="74"/>
      <c r="CA39627" s="74"/>
      <c r="CF39627" s="79"/>
      <c r="CL39627" s="79"/>
    </row>
    <row r="39628" spans="30:90">
      <c r="AD39628" s="73"/>
      <c r="AE39628" s="74"/>
      <c r="AF39628" s="74"/>
      <c r="BX39628" s="73"/>
      <c r="BY39628" s="74"/>
      <c r="BZ39628" s="74"/>
      <c r="CA39628" s="74"/>
      <c r="CF39628" s="79"/>
      <c r="CL39628" s="79"/>
    </row>
    <row r="39629" spans="30:90">
      <c r="AD39629" s="73"/>
      <c r="AE39629" s="74"/>
      <c r="AF39629" s="74"/>
      <c r="BX39629" s="73"/>
      <c r="BY39629" s="74"/>
      <c r="BZ39629" s="74"/>
      <c r="CA39629" s="74"/>
      <c r="CF39629" s="79"/>
      <c r="CL39629" s="79"/>
    </row>
    <row r="39630" spans="30:90">
      <c r="AD39630" s="73"/>
      <c r="AE39630" s="74"/>
      <c r="AF39630" s="74"/>
      <c r="BX39630" s="73"/>
      <c r="BY39630" s="74"/>
      <c r="BZ39630" s="74"/>
      <c r="CA39630" s="74"/>
      <c r="CF39630" s="79"/>
      <c r="CL39630" s="79"/>
    </row>
    <row r="39631" spans="30:90">
      <c r="AD39631" s="73"/>
      <c r="AE39631" s="74"/>
      <c r="AF39631" s="74"/>
      <c r="BX39631" s="73"/>
      <c r="BY39631" s="74"/>
      <c r="BZ39631" s="74"/>
      <c r="CA39631" s="74"/>
      <c r="CF39631" s="79"/>
      <c r="CL39631" s="79"/>
    </row>
    <row r="39632" spans="30:90">
      <c r="AD39632" s="73"/>
      <c r="AE39632" s="74"/>
      <c r="AF39632" s="74"/>
      <c r="BX39632" s="73"/>
      <c r="BY39632" s="74"/>
      <c r="BZ39632" s="74"/>
      <c r="CA39632" s="74"/>
      <c r="CF39632" s="79"/>
      <c r="CL39632" s="79"/>
    </row>
    <row r="39633" spans="30:90">
      <c r="AD39633" s="73"/>
      <c r="AE39633" s="74"/>
      <c r="AF39633" s="74"/>
      <c r="BX39633" s="73"/>
      <c r="BY39633" s="74"/>
      <c r="BZ39633" s="74"/>
      <c r="CA39633" s="74"/>
      <c r="CF39633" s="79"/>
      <c r="CL39633" s="79"/>
    </row>
    <row r="39634" spans="30:90">
      <c r="AD39634" s="73"/>
      <c r="AE39634" s="74"/>
      <c r="AF39634" s="74"/>
      <c r="BX39634" s="73"/>
      <c r="BY39634" s="74"/>
      <c r="BZ39634" s="74"/>
      <c r="CA39634" s="74"/>
      <c r="CF39634" s="79"/>
      <c r="CL39634" s="79"/>
    </row>
    <row r="39635" spans="30:90">
      <c r="AD39635" s="73"/>
      <c r="AE39635" s="74"/>
      <c r="AF39635" s="74"/>
      <c r="BX39635" s="73"/>
      <c r="BY39635" s="74"/>
      <c r="BZ39635" s="74"/>
      <c r="CA39635" s="74"/>
      <c r="CF39635" s="79"/>
      <c r="CL39635" s="79"/>
    </row>
    <row r="39636" spans="30:90">
      <c r="AD39636" s="73"/>
      <c r="AE39636" s="74"/>
      <c r="AF39636" s="74"/>
      <c r="BX39636" s="73"/>
      <c r="BY39636" s="74"/>
      <c r="BZ39636" s="74"/>
      <c r="CA39636" s="74"/>
      <c r="CF39636" s="79"/>
      <c r="CL39636" s="79"/>
    </row>
    <row r="39637" spans="30:90">
      <c r="AD39637" s="73"/>
      <c r="AE39637" s="74"/>
      <c r="AF39637" s="74"/>
      <c r="BX39637" s="73"/>
      <c r="BY39637" s="74"/>
      <c r="BZ39637" s="74"/>
      <c r="CA39637" s="74"/>
      <c r="CF39637" s="79"/>
      <c r="CL39637" s="79"/>
    </row>
    <row r="39638" spans="30:90">
      <c r="AD39638" s="73"/>
      <c r="AE39638" s="74"/>
      <c r="AF39638" s="74"/>
      <c r="BX39638" s="73"/>
      <c r="BY39638" s="74"/>
      <c r="BZ39638" s="74"/>
      <c r="CA39638" s="74"/>
      <c r="CF39638" s="79"/>
      <c r="CL39638" s="79"/>
    </row>
    <row r="39639" spans="30:90">
      <c r="AD39639" s="73"/>
      <c r="AE39639" s="74"/>
      <c r="AF39639" s="74"/>
      <c r="BX39639" s="73"/>
      <c r="BY39639" s="74"/>
      <c r="BZ39639" s="74"/>
      <c r="CA39639" s="74"/>
      <c r="CF39639" s="79"/>
      <c r="CL39639" s="79"/>
    </row>
    <row r="39640" spans="30:90">
      <c r="AD39640" s="73"/>
      <c r="AE39640" s="74"/>
      <c r="AF39640" s="74"/>
      <c r="BX39640" s="73"/>
      <c r="BY39640" s="74"/>
      <c r="BZ39640" s="74"/>
      <c r="CA39640" s="74"/>
      <c r="CF39640" s="79"/>
      <c r="CL39640" s="79"/>
    </row>
    <row r="39641" spans="30:90">
      <c r="AD39641" s="73"/>
      <c r="AE39641" s="74"/>
      <c r="AF39641" s="74"/>
      <c r="BX39641" s="73"/>
      <c r="BY39641" s="74"/>
      <c r="BZ39641" s="74"/>
      <c r="CA39641" s="74"/>
      <c r="CF39641" s="79"/>
      <c r="CL39641" s="79"/>
    </row>
    <row r="39642" spans="30:90">
      <c r="AD39642" s="73"/>
      <c r="AE39642" s="74"/>
      <c r="AF39642" s="74"/>
      <c r="BX39642" s="73"/>
      <c r="BY39642" s="74"/>
      <c r="BZ39642" s="74"/>
      <c r="CA39642" s="74"/>
      <c r="CF39642" s="79"/>
      <c r="CL39642" s="79"/>
    </row>
    <row r="39643" spans="30:90">
      <c r="AD39643" s="73"/>
      <c r="AE39643" s="74"/>
      <c r="AF39643" s="74"/>
      <c r="BX39643" s="73"/>
      <c r="BY39643" s="74"/>
      <c r="BZ39643" s="74"/>
      <c r="CA39643" s="74"/>
      <c r="CF39643" s="79"/>
      <c r="CL39643" s="79"/>
    </row>
    <row r="39644" spans="30:90">
      <c r="AD39644" s="73"/>
      <c r="AE39644" s="74"/>
      <c r="AF39644" s="74"/>
      <c r="BX39644" s="73"/>
      <c r="BY39644" s="74"/>
      <c r="BZ39644" s="74"/>
      <c r="CA39644" s="74"/>
      <c r="CF39644" s="79"/>
      <c r="CL39644" s="79"/>
    </row>
    <row r="39645" spans="30:90">
      <c r="AD39645" s="73"/>
      <c r="AE39645" s="74"/>
      <c r="AF39645" s="74"/>
      <c r="BX39645" s="73"/>
      <c r="BY39645" s="74"/>
      <c r="BZ39645" s="74"/>
      <c r="CA39645" s="74"/>
      <c r="CF39645" s="79"/>
      <c r="CL39645" s="79"/>
    </row>
    <row r="39646" spans="30:90">
      <c r="AD39646" s="73"/>
      <c r="AE39646" s="74"/>
      <c r="AF39646" s="74"/>
      <c r="BX39646" s="73"/>
      <c r="BY39646" s="74"/>
      <c r="BZ39646" s="74"/>
      <c r="CA39646" s="74"/>
      <c r="CF39646" s="79"/>
      <c r="CL39646" s="79"/>
    </row>
    <row r="39647" spans="30:90">
      <c r="AD39647" s="73"/>
      <c r="AE39647" s="74"/>
      <c r="AF39647" s="74"/>
      <c r="BX39647" s="73"/>
      <c r="BY39647" s="74"/>
      <c r="BZ39647" s="74"/>
      <c r="CA39647" s="74"/>
      <c r="CF39647" s="79"/>
      <c r="CL39647" s="79"/>
    </row>
    <row r="39648" spans="30:90">
      <c r="AD39648" s="73"/>
      <c r="AE39648" s="74"/>
      <c r="AF39648" s="74"/>
      <c r="BX39648" s="73"/>
      <c r="BY39648" s="74"/>
      <c r="BZ39648" s="74"/>
      <c r="CA39648" s="74"/>
      <c r="CF39648" s="79"/>
      <c r="CL39648" s="79"/>
    </row>
    <row r="39649" spans="30:90">
      <c r="AD39649" s="73"/>
      <c r="AE39649" s="74"/>
      <c r="AF39649" s="74"/>
      <c r="BX39649" s="73"/>
      <c r="BY39649" s="74"/>
      <c r="BZ39649" s="74"/>
      <c r="CA39649" s="74"/>
      <c r="CF39649" s="79"/>
      <c r="CL39649" s="79"/>
    </row>
    <row r="39650" spans="30:90">
      <c r="AD39650" s="73"/>
      <c r="AE39650" s="74"/>
      <c r="AF39650" s="74"/>
      <c r="BX39650" s="73"/>
      <c r="BY39650" s="74"/>
      <c r="BZ39650" s="74"/>
      <c r="CA39650" s="74"/>
      <c r="CF39650" s="79"/>
      <c r="CL39650" s="79"/>
    </row>
    <row r="39651" spans="30:90">
      <c r="AD39651" s="73"/>
      <c r="AE39651" s="74"/>
      <c r="AF39651" s="74"/>
      <c r="BX39651" s="73"/>
      <c r="BY39651" s="74"/>
      <c r="BZ39651" s="74"/>
      <c r="CA39651" s="74"/>
      <c r="CF39651" s="79"/>
      <c r="CL39651" s="79"/>
    </row>
    <row r="39652" spans="30:90">
      <c r="AD39652" s="73"/>
      <c r="AE39652" s="74"/>
      <c r="AF39652" s="74"/>
      <c r="BX39652" s="73"/>
      <c r="BY39652" s="74"/>
      <c r="BZ39652" s="74"/>
      <c r="CA39652" s="74"/>
      <c r="CF39652" s="79"/>
      <c r="CL39652" s="79"/>
    </row>
    <row r="39653" spans="30:90">
      <c r="AD39653" s="73"/>
      <c r="AE39653" s="74"/>
      <c r="AF39653" s="74"/>
      <c r="BX39653" s="73"/>
      <c r="BY39653" s="74"/>
      <c r="BZ39653" s="74"/>
      <c r="CA39653" s="74"/>
      <c r="CF39653" s="79"/>
      <c r="CL39653" s="79"/>
    </row>
    <row r="39654" spans="30:90">
      <c r="AD39654" s="73"/>
      <c r="AE39654" s="74"/>
      <c r="AF39654" s="74"/>
      <c r="BX39654" s="73"/>
      <c r="BY39654" s="74"/>
      <c r="BZ39654" s="74"/>
      <c r="CA39654" s="74"/>
      <c r="CF39654" s="79"/>
      <c r="CL39654" s="79"/>
    </row>
    <row r="39655" spans="30:90">
      <c r="AD39655" s="73"/>
      <c r="AE39655" s="74"/>
      <c r="AF39655" s="74"/>
      <c r="BX39655" s="73"/>
      <c r="BY39655" s="74"/>
      <c r="BZ39655" s="74"/>
      <c r="CA39655" s="74"/>
      <c r="CF39655" s="79"/>
      <c r="CL39655" s="79"/>
    </row>
    <row r="39656" spans="30:90">
      <c r="AD39656" s="73"/>
      <c r="AE39656" s="74"/>
      <c r="AF39656" s="74"/>
      <c r="BX39656" s="73"/>
      <c r="BY39656" s="74"/>
      <c r="BZ39656" s="74"/>
      <c r="CA39656" s="74"/>
      <c r="CF39656" s="79"/>
      <c r="CL39656" s="79"/>
    </row>
    <row r="39657" spans="30:90">
      <c r="AD39657" s="73"/>
      <c r="AE39657" s="74"/>
      <c r="AF39657" s="74"/>
      <c r="BX39657" s="73"/>
      <c r="BY39657" s="74"/>
      <c r="BZ39657" s="74"/>
      <c r="CA39657" s="74"/>
      <c r="CF39657" s="79"/>
      <c r="CL39657" s="79"/>
    </row>
    <row r="39658" spans="30:90">
      <c r="AD39658" s="73"/>
      <c r="AE39658" s="74"/>
      <c r="AF39658" s="74"/>
      <c r="BX39658" s="73"/>
      <c r="BY39658" s="74"/>
      <c r="BZ39658" s="74"/>
      <c r="CA39658" s="74"/>
      <c r="CF39658" s="79"/>
      <c r="CL39658" s="79"/>
    </row>
    <row r="39659" spans="30:90">
      <c r="AD39659" s="73"/>
      <c r="AE39659" s="74"/>
      <c r="AF39659" s="74"/>
      <c r="BX39659" s="73"/>
      <c r="BY39659" s="74"/>
      <c r="BZ39659" s="74"/>
      <c r="CA39659" s="74"/>
      <c r="CF39659" s="79"/>
      <c r="CL39659" s="79"/>
    </row>
    <row r="39660" spans="30:90">
      <c r="AD39660" s="73"/>
      <c r="AE39660" s="74"/>
      <c r="AF39660" s="74"/>
      <c r="BX39660" s="73"/>
      <c r="BY39660" s="74"/>
      <c r="BZ39660" s="74"/>
      <c r="CA39660" s="74"/>
      <c r="CF39660" s="79"/>
      <c r="CL39660" s="79"/>
    </row>
    <row r="39661" spans="30:90">
      <c r="AD39661" s="73"/>
      <c r="AE39661" s="74"/>
      <c r="AF39661" s="74"/>
      <c r="BX39661" s="73"/>
      <c r="BY39661" s="74"/>
      <c r="BZ39661" s="74"/>
      <c r="CA39661" s="74"/>
      <c r="CF39661" s="79"/>
      <c r="CL39661" s="79"/>
    </row>
    <row r="39662" spans="30:90">
      <c r="AD39662" s="73"/>
      <c r="AE39662" s="74"/>
      <c r="AF39662" s="74"/>
      <c r="BX39662" s="73"/>
      <c r="BY39662" s="74"/>
      <c r="BZ39662" s="74"/>
      <c r="CA39662" s="74"/>
      <c r="CF39662" s="79"/>
      <c r="CL39662" s="79"/>
    </row>
    <row r="39663" spans="30:90">
      <c r="AD39663" s="73"/>
      <c r="AE39663" s="74"/>
      <c r="AF39663" s="74"/>
      <c r="BX39663" s="73"/>
      <c r="BY39663" s="74"/>
      <c r="BZ39663" s="74"/>
      <c r="CA39663" s="74"/>
      <c r="CF39663" s="79"/>
      <c r="CL39663" s="79"/>
    </row>
    <row r="39664" spans="30:90">
      <c r="AD39664" s="73"/>
      <c r="AE39664" s="74"/>
      <c r="AF39664" s="74"/>
      <c r="BX39664" s="73"/>
      <c r="BY39664" s="74"/>
      <c r="BZ39664" s="74"/>
      <c r="CA39664" s="74"/>
      <c r="CF39664" s="79"/>
      <c r="CL39664" s="79"/>
    </row>
    <row r="39665" spans="30:90">
      <c r="AD39665" s="73"/>
      <c r="AE39665" s="74"/>
      <c r="AF39665" s="74"/>
      <c r="BX39665" s="73"/>
      <c r="BY39665" s="74"/>
      <c r="BZ39665" s="74"/>
      <c r="CA39665" s="74"/>
      <c r="CF39665" s="79"/>
      <c r="CL39665" s="79"/>
    </row>
    <row r="39666" spans="30:90">
      <c r="AD39666" s="73"/>
      <c r="AE39666" s="74"/>
      <c r="AF39666" s="74"/>
      <c r="BX39666" s="73"/>
      <c r="BY39666" s="74"/>
      <c r="BZ39666" s="74"/>
      <c r="CA39666" s="74"/>
      <c r="CF39666" s="79"/>
      <c r="CL39666" s="79"/>
    </row>
    <row r="39667" spans="30:90">
      <c r="AD39667" s="73"/>
      <c r="AE39667" s="74"/>
      <c r="AF39667" s="74"/>
      <c r="BX39667" s="73"/>
      <c r="BY39667" s="74"/>
      <c r="BZ39667" s="74"/>
      <c r="CA39667" s="74"/>
      <c r="CF39667" s="79"/>
      <c r="CL39667" s="79"/>
    </row>
    <row r="39668" spans="30:90">
      <c r="AD39668" s="73"/>
      <c r="AE39668" s="74"/>
      <c r="AF39668" s="74"/>
      <c r="BX39668" s="73"/>
      <c r="BY39668" s="74"/>
      <c r="BZ39668" s="74"/>
      <c r="CA39668" s="74"/>
      <c r="CF39668" s="79"/>
      <c r="CL39668" s="79"/>
    </row>
    <row r="39669" spans="30:90">
      <c r="AD39669" s="73"/>
      <c r="AE39669" s="74"/>
      <c r="AF39669" s="74"/>
      <c r="BX39669" s="73"/>
      <c r="BY39669" s="74"/>
      <c r="BZ39669" s="74"/>
      <c r="CA39669" s="74"/>
      <c r="CF39669" s="79"/>
      <c r="CL39669" s="79"/>
    </row>
    <row r="39670" spans="30:90">
      <c r="AD39670" s="73"/>
      <c r="AE39670" s="74"/>
      <c r="AF39670" s="74"/>
      <c r="BX39670" s="73"/>
      <c r="BY39670" s="74"/>
      <c r="BZ39670" s="74"/>
      <c r="CA39670" s="74"/>
      <c r="CF39670" s="79"/>
      <c r="CL39670" s="79"/>
    </row>
    <row r="39671" spans="30:90">
      <c r="AD39671" s="73"/>
      <c r="AE39671" s="74"/>
      <c r="AF39671" s="74"/>
      <c r="BX39671" s="73"/>
      <c r="BY39671" s="74"/>
      <c r="BZ39671" s="74"/>
      <c r="CA39671" s="74"/>
      <c r="CF39671" s="79"/>
      <c r="CL39671" s="79"/>
    </row>
    <row r="39672" spans="30:90">
      <c r="AD39672" s="73"/>
      <c r="AE39672" s="74"/>
      <c r="AF39672" s="74"/>
      <c r="BX39672" s="73"/>
      <c r="BY39672" s="74"/>
      <c r="BZ39672" s="74"/>
      <c r="CA39672" s="74"/>
      <c r="CF39672" s="79"/>
      <c r="CL39672" s="79"/>
    </row>
    <row r="39673" spans="30:90">
      <c r="AD39673" s="73"/>
      <c r="AE39673" s="74"/>
      <c r="AF39673" s="74"/>
      <c r="BX39673" s="73"/>
      <c r="BY39673" s="74"/>
      <c r="BZ39673" s="74"/>
      <c r="CA39673" s="74"/>
      <c r="CF39673" s="79"/>
      <c r="CL39673" s="79"/>
    </row>
    <row r="39674" spans="30:90">
      <c r="AD39674" s="73"/>
      <c r="AE39674" s="74"/>
      <c r="AF39674" s="74"/>
      <c r="BX39674" s="73"/>
      <c r="BY39674" s="74"/>
      <c r="BZ39674" s="74"/>
      <c r="CA39674" s="74"/>
      <c r="CF39674" s="79"/>
      <c r="CL39674" s="79"/>
    </row>
    <row r="39675" spans="30:90">
      <c r="AD39675" s="73"/>
      <c r="AE39675" s="74"/>
      <c r="AF39675" s="74"/>
      <c r="BX39675" s="73"/>
      <c r="BY39675" s="74"/>
      <c r="BZ39675" s="74"/>
      <c r="CA39675" s="74"/>
      <c r="CF39675" s="79"/>
      <c r="CL39675" s="79"/>
    </row>
    <row r="39676" spans="30:90">
      <c r="AD39676" s="73"/>
      <c r="AE39676" s="74"/>
      <c r="AF39676" s="74"/>
      <c r="BX39676" s="73"/>
      <c r="BY39676" s="74"/>
      <c r="BZ39676" s="74"/>
      <c r="CA39676" s="74"/>
      <c r="CF39676" s="79"/>
      <c r="CL39676" s="79"/>
    </row>
    <row r="39677" spans="30:90">
      <c r="AD39677" s="73"/>
      <c r="AE39677" s="74"/>
      <c r="AF39677" s="74"/>
      <c r="BX39677" s="73"/>
      <c r="BY39677" s="74"/>
      <c r="BZ39677" s="74"/>
      <c r="CA39677" s="74"/>
      <c r="CF39677" s="79"/>
      <c r="CL39677" s="79"/>
    </row>
    <row r="39678" spans="30:90">
      <c r="AD39678" s="73"/>
      <c r="AE39678" s="74"/>
      <c r="AF39678" s="74"/>
      <c r="BX39678" s="73"/>
      <c r="BY39678" s="74"/>
      <c r="BZ39678" s="74"/>
      <c r="CA39678" s="74"/>
      <c r="CF39678" s="79"/>
      <c r="CL39678" s="79"/>
    </row>
    <row r="39679" spans="30:90">
      <c r="AD39679" s="73"/>
      <c r="AE39679" s="74"/>
      <c r="AF39679" s="74"/>
      <c r="BX39679" s="73"/>
      <c r="BY39679" s="74"/>
      <c r="BZ39679" s="74"/>
      <c r="CA39679" s="74"/>
      <c r="CF39679" s="79"/>
      <c r="CL39679" s="79"/>
    </row>
    <row r="39680" spans="30:90">
      <c r="AD39680" s="73"/>
      <c r="AE39680" s="74"/>
      <c r="AF39680" s="74"/>
      <c r="BX39680" s="73"/>
      <c r="BY39680" s="74"/>
      <c r="BZ39680" s="74"/>
      <c r="CA39680" s="74"/>
      <c r="CF39680" s="79"/>
      <c r="CL39680" s="79"/>
    </row>
    <row r="39681" spans="30:90">
      <c r="AD39681" s="73"/>
      <c r="AE39681" s="74"/>
      <c r="AF39681" s="74"/>
      <c r="BX39681" s="73"/>
      <c r="BY39681" s="74"/>
      <c r="BZ39681" s="74"/>
      <c r="CA39681" s="74"/>
      <c r="CF39681" s="79"/>
      <c r="CL39681" s="79"/>
    </row>
    <row r="39682" spans="30:90">
      <c r="AD39682" s="73"/>
      <c r="AE39682" s="74"/>
      <c r="AF39682" s="74"/>
      <c r="BX39682" s="73"/>
      <c r="BY39682" s="74"/>
      <c r="BZ39682" s="74"/>
      <c r="CA39682" s="74"/>
      <c r="CF39682" s="79"/>
      <c r="CL39682" s="79"/>
    </row>
    <row r="39683" spans="30:90">
      <c r="AD39683" s="73"/>
      <c r="AE39683" s="74"/>
      <c r="AF39683" s="74"/>
      <c r="BX39683" s="73"/>
      <c r="BY39683" s="74"/>
      <c r="BZ39683" s="74"/>
      <c r="CA39683" s="74"/>
      <c r="CF39683" s="79"/>
      <c r="CL39683" s="79"/>
    </row>
    <row r="39684" spans="30:90">
      <c r="AD39684" s="73"/>
      <c r="AE39684" s="74"/>
      <c r="AF39684" s="74"/>
      <c r="BX39684" s="73"/>
      <c r="BY39684" s="74"/>
      <c r="BZ39684" s="74"/>
      <c r="CA39684" s="74"/>
      <c r="CF39684" s="79"/>
      <c r="CL39684" s="79"/>
    </row>
    <row r="39685" spans="30:90">
      <c r="AD39685" s="73"/>
      <c r="AE39685" s="74"/>
      <c r="AF39685" s="74"/>
      <c r="BX39685" s="73"/>
      <c r="BY39685" s="74"/>
      <c r="BZ39685" s="74"/>
      <c r="CA39685" s="74"/>
      <c r="CF39685" s="79"/>
      <c r="CL39685" s="79"/>
    </row>
    <row r="39686" spans="30:90">
      <c r="AD39686" s="73"/>
      <c r="AE39686" s="74"/>
      <c r="AF39686" s="74"/>
      <c r="BX39686" s="73"/>
      <c r="BY39686" s="74"/>
      <c r="BZ39686" s="74"/>
      <c r="CA39686" s="74"/>
      <c r="CF39686" s="79"/>
      <c r="CL39686" s="79"/>
    </row>
    <row r="39687" spans="30:90">
      <c r="AD39687" s="73"/>
      <c r="AE39687" s="74"/>
      <c r="AF39687" s="74"/>
      <c r="BX39687" s="73"/>
      <c r="BY39687" s="74"/>
      <c r="BZ39687" s="74"/>
      <c r="CA39687" s="74"/>
      <c r="CF39687" s="79"/>
      <c r="CL39687" s="79"/>
    </row>
    <row r="39688" spans="30:90">
      <c r="AD39688" s="73"/>
      <c r="AE39688" s="74"/>
      <c r="AF39688" s="74"/>
      <c r="BX39688" s="73"/>
      <c r="BY39688" s="74"/>
      <c r="BZ39688" s="74"/>
      <c r="CA39688" s="74"/>
      <c r="CF39688" s="79"/>
      <c r="CL39688" s="79"/>
    </row>
    <row r="39689" spans="30:90">
      <c r="AD39689" s="73"/>
      <c r="AE39689" s="74"/>
      <c r="AF39689" s="74"/>
      <c r="BX39689" s="73"/>
      <c r="BY39689" s="74"/>
      <c r="BZ39689" s="74"/>
      <c r="CA39689" s="74"/>
      <c r="CF39689" s="79"/>
      <c r="CL39689" s="79"/>
    </row>
    <row r="39690" spans="30:90">
      <c r="AD39690" s="73"/>
      <c r="AE39690" s="74"/>
      <c r="AF39690" s="74"/>
      <c r="BX39690" s="73"/>
      <c r="BY39690" s="74"/>
      <c r="BZ39690" s="74"/>
      <c r="CA39690" s="74"/>
      <c r="CF39690" s="79"/>
      <c r="CL39690" s="79"/>
    </row>
    <row r="39691" spans="30:90">
      <c r="AD39691" s="73"/>
      <c r="AE39691" s="74"/>
      <c r="AF39691" s="74"/>
      <c r="BX39691" s="73"/>
      <c r="BY39691" s="74"/>
      <c r="BZ39691" s="74"/>
      <c r="CA39691" s="74"/>
      <c r="CF39691" s="79"/>
      <c r="CL39691" s="79"/>
    </row>
    <row r="39692" spans="30:90">
      <c r="AD39692" s="73"/>
      <c r="AE39692" s="74"/>
      <c r="AF39692" s="74"/>
      <c r="BX39692" s="73"/>
      <c r="BY39692" s="74"/>
      <c r="BZ39692" s="74"/>
      <c r="CA39692" s="74"/>
      <c r="CF39692" s="79"/>
      <c r="CL39692" s="79"/>
    </row>
    <row r="39693" spans="30:90">
      <c r="AD39693" s="73"/>
      <c r="AE39693" s="74"/>
      <c r="AF39693" s="74"/>
      <c r="BX39693" s="73"/>
      <c r="BY39693" s="74"/>
      <c r="BZ39693" s="74"/>
      <c r="CA39693" s="74"/>
      <c r="CF39693" s="79"/>
      <c r="CL39693" s="79"/>
    </row>
    <row r="39694" spans="30:90">
      <c r="AD39694" s="73"/>
      <c r="AE39694" s="74"/>
      <c r="AF39694" s="74"/>
      <c r="BX39694" s="73"/>
      <c r="BY39694" s="74"/>
      <c r="BZ39694" s="74"/>
      <c r="CA39694" s="74"/>
      <c r="CF39694" s="79"/>
      <c r="CL39694" s="79"/>
    </row>
    <row r="39695" spans="30:90">
      <c r="AD39695" s="73"/>
      <c r="AE39695" s="74"/>
      <c r="AF39695" s="74"/>
      <c r="BX39695" s="73"/>
      <c r="BY39695" s="74"/>
      <c r="BZ39695" s="74"/>
      <c r="CA39695" s="74"/>
      <c r="CF39695" s="79"/>
      <c r="CL39695" s="79"/>
    </row>
    <row r="39696" spans="30:90">
      <c r="AD39696" s="73"/>
      <c r="AE39696" s="74"/>
      <c r="AF39696" s="74"/>
      <c r="BX39696" s="73"/>
      <c r="BY39696" s="74"/>
      <c r="BZ39696" s="74"/>
      <c r="CA39696" s="74"/>
      <c r="CF39696" s="79"/>
      <c r="CL39696" s="79"/>
    </row>
    <row r="39697" spans="30:90">
      <c r="AD39697" s="73"/>
      <c r="AE39697" s="74"/>
      <c r="AF39697" s="74"/>
      <c r="BX39697" s="73"/>
      <c r="BY39697" s="74"/>
      <c r="BZ39697" s="74"/>
      <c r="CA39697" s="74"/>
      <c r="CF39697" s="79"/>
      <c r="CL39697" s="79"/>
    </row>
    <row r="39698" spans="30:90">
      <c r="AD39698" s="73"/>
      <c r="AE39698" s="74"/>
      <c r="AF39698" s="74"/>
      <c r="BX39698" s="73"/>
      <c r="BY39698" s="74"/>
      <c r="BZ39698" s="74"/>
      <c r="CA39698" s="74"/>
      <c r="CF39698" s="79"/>
      <c r="CL39698" s="79"/>
    </row>
    <row r="39699" spans="30:90">
      <c r="AD39699" s="73"/>
      <c r="AE39699" s="74"/>
      <c r="AF39699" s="74"/>
      <c r="BX39699" s="73"/>
      <c r="BY39699" s="74"/>
      <c r="BZ39699" s="74"/>
      <c r="CA39699" s="74"/>
      <c r="CF39699" s="79"/>
      <c r="CL39699" s="79"/>
    </row>
    <row r="39700" spans="30:90">
      <c r="AD39700" s="73"/>
      <c r="AE39700" s="74"/>
      <c r="AF39700" s="74"/>
      <c r="BX39700" s="73"/>
      <c r="BY39700" s="74"/>
      <c r="BZ39700" s="74"/>
      <c r="CA39700" s="74"/>
      <c r="CF39700" s="79"/>
      <c r="CL39700" s="79"/>
    </row>
    <row r="39701" spans="30:90">
      <c r="AD39701" s="73"/>
      <c r="AE39701" s="74"/>
      <c r="AF39701" s="74"/>
      <c r="BX39701" s="73"/>
      <c r="BY39701" s="74"/>
      <c r="BZ39701" s="74"/>
      <c r="CA39701" s="74"/>
      <c r="CF39701" s="79"/>
      <c r="CL39701" s="79"/>
    </row>
    <row r="39702" spans="30:90">
      <c r="AD39702" s="73"/>
      <c r="AE39702" s="74"/>
      <c r="AF39702" s="74"/>
      <c r="BX39702" s="73"/>
      <c r="BY39702" s="74"/>
      <c r="BZ39702" s="74"/>
      <c r="CA39702" s="74"/>
      <c r="CF39702" s="79"/>
      <c r="CL39702" s="79"/>
    </row>
    <row r="39703" spans="30:90">
      <c r="AD39703" s="73"/>
      <c r="AE39703" s="74"/>
      <c r="AF39703" s="74"/>
      <c r="BX39703" s="73"/>
      <c r="BY39703" s="74"/>
      <c r="BZ39703" s="74"/>
      <c r="CA39703" s="74"/>
      <c r="CF39703" s="79"/>
      <c r="CL39703" s="79"/>
    </row>
    <row r="39704" spans="30:90">
      <c r="AD39704" s="73"/>
      <c r="AE39704" s="74"/>
      <c r="AF39704" s="74"/>
      <c r="BX39704" s="73"/>
      <c r="BY39704" s="74"/>
      <c r="BZ39704" s="74"/>
      <c r="CA39704" s="74"/>
      <c r="CF39704" s="79"/>
      <c r="CL39704" s="79"/>
    </row>
    <row r="39705" spans="30:90">
      <c r="AD39705" s="73"/>
      <c r="AE39705" s="74"/>
      <c r="AF39705" s="74"/>
      <c r="BX39705" s="73"/>
      <c r="BY39705" s="74"/>
      <c r="BZ39705" s="74"/>
      <c r="CA39705" s="74"/>
      <c r="CF39705" s="79"/>
      <c r="CL39705" s="79"/>
    </row>
    <row r="39706" spans="30:90">
      <c r="AD39706" s="73"/>
      <c r="AE39706" s="74"/>
      <c r="AF39706" s="74"/>
      <c r="BX39706" s="73"/>
      <c r="BY39706" s="74"/>
      <c r="BZ39706" s="74"/>
      <c r="CA39706" s="74"/>
      <c r="CF39706" s="79"/>
      <c r="CL39706" s="79"/>
    </row>
    <row r="39707" spans="30:90">
      <c r="AD39707" s="73"/>
      <c r="AE39707" s="74"/>
      <c r="AF39707" s="74"/>
      <c r="BX39707" s="73"/>
      <c r="BY39707" s="74"/>
      <c r="BZ39707" s="74"/>
      <c r="CA39707" s="74"/>
      <c r="CF39707" s="79"/>
      <c r="CL39707" s="79"/>
    </row>
    <row r="39708" spans="30:90">
      <c r="AD39708" s="73"/>
      <c r="AE39708" s="74"/>
      <c r="AF39708" s="74"/>
      <c r="BX39708" s="73"/>
      <c r="BY39708" s="74"/>
      <c r="BZ39708" s="74"/>
      <c r="CA39708" s="74"/>
      <c r="CF39708" s="79"/>
      <c r="CL39708" s="79"/>
    </row>
    <row r="39709" spans="30:90">
      <c r="AD39709" s="73"/>
      <c r="AE39709" s="74"/>
      <c r="AF39709" s="74"/>
      <c r="BX39709" s="73"/>
      <c r="BY39709" s="74"/>
      <c r="BZ39709" s="74"/>
      <c r="CA39709" s="74"/>
      <c r="CF39709" s="79"/>
      <c r="CL39709" s="79"/>
    </row>
    <row r="39710" spans="30:90">
      <c r="AD39710" s="73"/>
      <c r="AE39710" s="74"/>
      <c r="AF39710" s="74"/>
      <c r="BX39710" s="73"/>
      <c r="BY39710" s="74"/>
      <c r="BZ39710" s="74"/>
      <c r="CA39710" s="74"/>
      <c r="CF39710" s="79"/>
      <c r="CL39710" s="79"/>
    </row>
    <row r="39711" spans="30:90">
      <c r="AD39711" s="73"/>
      <c r="AE39711" s="74"/>
      <c r="AF39711" s="74"/>
      <c r="BX39711" s="73"/>
      <c r="BY39711" s="74"/>
      <c r="BZ39711" s="74"/>
      <c r="CA39711" s="74"/>
      <c r="CF39711" s="79"/>
      <c r="CL39711" s="79"/>
    </row>
    <row r="39712" spans="30:90">
      <c r="AD39712" s="73"/>
      <c r="AE39712" s="74"/>
      <c r="AF39712" s="74"/>
      <c r="BX39712" s="73"/>
      <c r="BY39712" s="74"/>
      <c r="BZ39712" s="74"/>
      <c r="CA39712" s="74"/>
      <c r="CF39712" s="79"/>
      <c r="CL39712" s="79"/>
    </row>
    <row r="39713" spans="30:90">
      <c r="AD39713" s="73"/>
      <c r="AE39713" s="74"/>
      <c r="AF39713" s="74"/>
      <c r="BX39713" s="73"/>
      <c r="BY39713" s="74"/>
      <c r="BZ39713" s="74"/>
      <c r="CA39713" s="74"/>
      <c r="CF39713" s="79"/>
      <c r="CL39713" s="79"/>
    </row>
    <row r="39714" spans="30:90">
      <c r="AD39714" s="73"/>
      <c r="AE39714" s="74"/>
      <c r="AF39714" s="74"/>
      <c r="BX39714" s="73"/>
      <c r="BY39714" s="74"/>
      <c r="BZ39714" s="74"/>
      <c r="CA39714" s="74"/>
      <c r="CF39714" s="79"/>
      <c r="CL39714" s="79"/>
    </row>
    <row r="39715" spans="30:90">
      <c r="AD39715" s="73"/>
      <c r="AE39715" s="74"/>
      <c r="AF39715" s="74"/>
      <c r="BX39715" s="73"/>
      <c r="BY39715" s="74"/>
      <c r="BZ39715" s="74"/>
      <c r="CA39715" s="74"/>
      <c r="CF39715" s="79"/>
      <c r="CL39715" s="79"/>
    </row>
    <row r="39716" spans="30:90">
      <c r="AD39716" s="73"/>
      <c r="AE39716" s="74"/>
      <c r="AF39716" s="74"/>
      <c r="BX39716" s="73"/>
      <c r="BY39716" s="74"/>
      <c r="BZ39716" s="74"/>
      <c r="CA39716" s="74"/>
      <c r="CF39716" s="79"/>
      <c r="CL39716" s="79"/>
    </row>
    <row r="39717" spans="30:90">
      <c r="AD39717" s="73"/>
      <c r="AE39717" s="74"/>
      <c r="AF39717" s="74"/>
      <c r="BX39717" s="73"/>
      <c r="BY39717" s="74"/>
      <c r="BZ39717" s="74"/>
      <c r="CA39717" s="74"/>
      <c r="CF39717" s="79"/>
      <c r="CL39717" s="79"/>
    </row>
    <row r="39718" spans="30:90">
      <c r="AD39718" s="73"/>
      <c r="AE39718" s="74"/>
      <c r="AF39718" s="74"/>
      <c r="BX39718" s="73"/>
      <c r="BY39718" s="74"/>
      <c r="BZ39718" s="74"/>
      <c r="CA39718" s="74"/>
      <c r="CF39718" s="79"/>
      <c r="CL39718" s="79"/>
    </row>
    <row r="39719" spans="30:90">
      <c r="AD39719" s="73"/>
      <c r="AE39719" s="74"/>
      <c r="AF39719" s="74"/>
      <c r="BX39719" s="73"/>
      <c r="BY39719" s="74"/>
      <c r="BZ39719" s="74"/>
      <c r="CA39719" s="74"/>
      <c r="CF39719" s="79"/>
      <c r="CL39719" s="79"/>
    </row>
    <row r="39720" spans="30:90">
      <c r="AD39720" s="73"/>
      <c r="AE39720" s="74"/>
      <c r="AF39720" s="74"/>
      <c r="BX39720" s="73"/>
      <c r="BY39720" s="74"/>
      <c r="BZ39720" s="74"/>
      <c r="CA39720" s="74"/>
      <c r="CF39720" s="79"/>
      <c r="CL39720" s="79"/>
    </row>
    <row r="39721" spans="30:90">
      <c r="AD39721" s="73"/>
      <c r="AE39721" s="74"/>
      <c r="AF39721" s="74"/>
      <c r="BX39721" s="73"/>
      <c r="BY39721" s="74"/>
      <c r="BZ39721" s="74"/>
      <c r="CA39721" s="74"/>
      <c r="CF39721" s="79"/>
      <c r="CL39721" s="79"/>
    </row>
    <row r="39722" spans="30:90">
      <c r="AD39722" s="73"/>
      <c r="AE39722" s="74"/>
      <c r="AF39722" s="74"/>
      <c r="BX39722" s="73"/>
      <c r="BY39722" s="74"/>
      <c r="BZ39722" s="74"/>
      <c r="CA39722" s="74"/>
      <c r="CF39722" s="79"/>
      <c r="CL39722" s="79"/>
    </row>
    <row r="39723" spans="30:90">
      <c r="AD39723" s="73"/>
      <c r="AE39723" s="74"/>
      <c r="AF39723" s="74"/>
      <c r="BX39723" s="73"/>
      <c r="BY39723" s="74"/>
      <c r="BZ39723" s="74"/>
      <c r="CA39723" s="74"/>
      <c r="CF39723" s="79"/>
      <c r="CL39723" s="79"/>
    </row>
    <row r="39724" spans="30:90">
      <c r="AD39724" s="73"/>
      <c r="AE39724" s="74"/>
      <c r="AF39724" s="74"/>
      <c r="BX39724" s="73"/>
      <c r="BY39724" s="74"/>
      <c r="BZ39724" s="74"/>
      <c r="CA39724" s="74"/>
      <c r="CF39724" s="79"/>
      <c r="CL39724" s="79"/>
    </row>
    <row r="39725" spans="30:90">
      <c r="AD39725" s="73"/>
      <c r="AE39725" s="74"/>
      <c r="AF39725" s="74"/>
      <c r="BX39725" s="73"/>
      <c r="BY39725" s="74"/>
      <c r="BZ39725" s="74"/>
      <c r="CA39725" s="74"/>
      <c r="CF39725" s="79"/>
      <c r="CL39725" s="79"/>
    </row>
    <row r="39726" spans="30:90">
      <c r="AD39726" s="73"/>
      <c r="AE39726" s="74"/>
      <c r="AF39726" s="74"/>
      <c r="BX39726" s="73"/>
      <c r="BY39726" s="74"/>
      <c r="BZ39726" s="74"/>
      <c r="CA39726" s="74"/>
      <c r="CF39726" s="79"/>
      <c r="CL39726" s="79"/>
    </row>
    <row r="39727" spans="30:90">
      <c r="AD39727" s="73"/>
      <c r="AE39727" s="74"/>
      <c r="AF39727" s="74"/>
      <c r="BX39727" s="73"/>
      <c r="BY39727" s="74"/>
      <c r="BZ39727" s="74"/>
      <c r="CA39727" s="74"/>
      <c r="CF39727" s="79"/>
      <c r="CL39727" s="79"/>
    </row>
    <row r="39728" spans="30:90">
      <c r="AD39728" s="73"/>
      <c r="AE39728" s="74"/>
      <c r="AF39728" s="74"/>
      <c r="BX39728" s="73"/>
      <c r="BY39728" s="74"/>
      <c r="BZ39728" s="74"/>
      <c r="CA39728" s="74"/>
      <c r="CF39728" s="79"/>
      <c r="CL39728" s="79"/>
    </row>
    <row r="39729" spans="30:90">
      <c r="AD39729" s="73"/>
      <c r="AE39729" s="74"/>
      <c r="AF39729" s="74"/>
      <c r="BX39729" s="73"/>
      <c r="BY39729" s="74"/>
      <c r="BZ39729" s="74"/>
      <c r="CA39729" s="74"/>
      <c r="CF39729" s="79"/>
      <c r="CL39729" s="79"/>
    </row>
    <row r="39730" spans="30:90">
      <c r="AD39730" s="73"/>
      <c r="AE39730" s="74"/>
      <c r="AF39730" s="74"/>
      <c r="BX39730" s="73"/>
      <c r="BY39730" s="74"/>
      <c r="BZ39730" s="74"/>
      <c r="CA39730" s="74"/>
      <c r="CF39730" s="79"/>
      <c r="CL39730" s="79"/>
    </row>
    <row r="39731" spans="30:90">
      <c r="AD39731" s="73"/>
      <c r="AE39731" s="74"/>
      <c r="AF39731" s="74"/>
      <c r="BX39731" s="73"/>
      <c r="BY39731" s="74"/>
      <c r="BZ39731" s="74"/>
      <c r="CA39731" s="74"/>
      <c r="CF39731" s="79"/>
      <c r="CL39731" s="79"/>
    </row>
    <row r="39732" spans="30:90">
      <c r="AD39732" s="73"/>
      <c r="AE39732" s="74"/>
      <c r="AF39732" s="74"/>
      <c r="BX39732" s="73"/>
      <c r="BY39732" s="74"/>
      <c r="BZ39732" s="74"/>
      <c r="CA39732" s="74"/>
      <c r="CF39732" s="79"/>
      <c r="CL39732" s="79"/>
    </row>
    <row r="39733" spans="30:90">
      <c r="AD39733" s="73"/>
      <c r="AE39733" s="74"/>
      <c r="AF39733" s="74"/>
      <c r="BX39733" s="73"/>
      <c r="BY39733" s="74"/>
      <c r="BZ39733" s="74"/>
      <c r="CA39733" s="74"/>
      <c r="CF39733" s="79"/>
      <c r="CL39733" s="79"/>
    </row>
    <row r="39734" spans="30:90">
      <c r="AD39734" s="73"/>
      <c r="AE39734" s="74"/>
      <c r="AF39734" s="74"/>
      <c r="BX39734" s="73"/>
      <c r="BY39734" s="74"/>
      <c r="BZ39734" s="74"/>
      <c r="CA39734" s="74"/>
      <c r="CF39734" s="79"/>
      <c r="CL39734" s="79"/>
    </row>
    <row r="39735" spans="30:90">
      <c r="AD39735" s="73"/>
      <c r="AE39735" s="74"/>
      <c r="AF39735" s="74"/>
      <c r="BX39735" s="73"/>
      <c r="BY39735" s="74"/>
      <c r="BZ39735" s="74"/>
      <c r="CA39735" s="74"/>
      <c r="CF39735" s="79"/>
      <c r="CL39735" s="79"/>
    </row>
    <row r="39736" spans="30:90">
      <c r="AD39736" s="73"/>
      <c r="AE39736" s="74"/>
      <c r="AF39736" s="74"/>
      <c r="BX39736" s="73"/>
      <c r="BY39736" s="74"/>
      <c r="BZ39736" s="74"/>
      <c r="CA39736" s="74"/>
      <c r="CF39736" s="79"/>
      <c r="CL39736" s="79"/>
    </row>
    <row r="39737" spans="30:90">
      <c r="AD39737" s="73"/>
      <c r="AE39737" s="74"/>
      <c r="AF39737" s="74"/>
      <c r="BX39737" s="73"/>
      <c r="BY39737" s="74"/>
      <c r="BZ39737" s="74"/>
      <c r="CA39737" s="74"/>
      <c r="CF39737" s="79"/>
      <c r="CL39737" s="79"/>
    </row>
    <row r="39738" spans="30:90">
      <c r="AD39738" s="73"/>
      <c r="AE39738" s="74"/>
      <c r="AF39738" s="74"/>
      <c r="BX39738" s="73"/>
      <c r="BY39738" s="74"/>
      <c r="BZ39738" s="74"/>
      <c r="CA39738" s="74"/>
      <c r="CF39738" s="79"/>
      <c r="CL39738" s="79"/>
    </row>
    <row r="39739" spans="30:90">
      <c r="AD39739" s="73"/>
      <c r="AE39739" s="74"/>
      <c r="AF39739" s="74"/>
      <c r="BX39739" s="73"/>
      <c r="BY39739" s="74"/>
      <c r="BZ39739" s="74"/>
      <c r="CA39739" s="74"/>
      <c r="CF39739" s="79"/>
      <c r="CL39739" s="79"/>
    </row>
    <row r="39740" spans="30:90">
      <c r="AD39740" s="73"/>
      <c r="AE39740" s="74"/>
      <c r="AF39740" s="74"/>
      <c r="BX39740" s="73"/>
      <c r="BY39740" s="74"/>
      <c r="BZ39740" s="74"/>
      <c r="CA39740" s="74"/>
      <c r="CF39740" s="79"/>
      <c r="CL39740" s="79"/>
    </row>
    <row r="39741" spans="30:90">
      <c r="AD39741" s="73"/>
      <c r="AE39741" s="74"/>
      <c r="AF39741" s="74"/>
      <c r="BX39741" s="73"/>
      <c r="BY39741" s="74"/>
      <c r="BZ39741" s="74"/>
      <c r="CA39741" s="74"/>
      <c r="CF39741" s="79"/>
      <c r="CL39741" s="79"/>
    </row>
    <row r="39742" spans="30:90">
      <c r="AD39742" s="73"/>
      <c r="AE39742" s="74"/>
      <c r="AF39742" s="74"/>
      <c r="BX39742" s="73"/>
      <c r="BY39742" s="74"/>
      <c r="BZ39742" s="74"/>
      <c r="CA39742" s="74"/>
      <c r="CF39742" s="79"/>
      <c r="CL39742" s="79"/>
    </row>
    <row r="39743" spans="30:90">
      <c r="AD39743" s="73"/>
      <c r="AE39743" s="74"/>
      <c r="AF39743" s="74"/>
      <c r="BX39743" s="73"/>
      <c r="BY39743" s="74"/>
      <c r="BZ39743" s="74"/>
      <c r="CA39743" s="74"/>
      <c r="CF39743" s="79"/>
      <c r="CL39743" s="79"/>
    </row>
    <row r="39744" spans="30:90">
      <c r="AD39744" s="73"/>
      <c r="AE39744" s="74"/>
      <c r="AF39744" s="74"/>
      <c r="BX39744" s="73"/>
      <c r="BY39744" s="74"/>
      <c r="BZ39744" s="74"/>
      <c r="CA39744" s="74"/>
      <c r="CF39744" s="79"/>
      <c r="CL39744" s="79"/>
    </row>
    <row r="39745" spans="30:90">
      <c r="AD39745" s="73"/>
      <c r="AE39745" s="74"/>
      <c r="AF39745" s="74"/>
      <c r="BX39745" s="73"/>
      <c r="BY39745" s="74"/>
      <c r="BZ39745" s="74"/>
      <c r="CA39745" s="74"/>
      <c r="CF39745" s="79"/>
      <c r="CL39745" s="79"/>
    </row>
    <row r="39746" spans="30:90">
      <c r="AD39746" s="73"/>
      <c r="AE39746" s="74"/>
      <c r="AF39746" s="74"/>
      <c r="BX39746" s="73"/>
      <c r="BY39746" s="74"/>
      <c r="BZ39746" s="74"/>
      <c r="CA39746" s="74"/>
      <c r="CF39746" s="79"/>
      <c r="CL39746" s="79"/>
    </row>
    <row r="39747" spans="30:90">
      <c r="AD39747" s="73"/>
      <c r="AE39747" s="74"/>
      <c r="AF39747" s="74"/>
      <c r="BX39747" s="73"/>
      <c r="BY39747" s="74"/>
      <c r="BZ39747" s="74"/>
      <c r="CA39747" s="74"/>
      <c r="CF39747" s="79"/>
      <c r="CL39747" s="79"/>
    </row>
    <row r="39748" spans="30:90">
      <c r="AD39748" s="73"/>
      <c r="AE39748" s="74"/>
      <c r="AF39748" s="74"/>
      <c r="BX39748" s="73"/>
      <c r="BY39748" s="74"/>
      <c r="BZ39748" s="74"/>
      <c r="CA39748" s="74"/>
      <c r="CF39748" s="79"/>
      <c r="CL39748" s="79"/>
    </row>
    <row r="39749" spans="30:90">
      <c r="AD39749" s="73"/>
      <c r="AE39749" s="74"/>
      <c r="AF39749" s="74"/>
      <c r="BX39749" s="73"/>
      <c r="BY39749" s="74"/>
      <c r="BZ39749" s="74"/>
      <c r="CA39749" s="74"/>
      <c r="CF39749" s="79"/>
      <c r="CL39749" s="79"/>
    </row>
    <row r="39750" spans="30:90">
      <c r="AD39750" s="73"/>
      <c r="AE39750" s="74"/>
      <c r="AF39750" s="74"/>
      <c r="BX39750" s="73"/>
      <c r="BY39750" s="74"/>
      <c r="BZ39750" s="74"/>
      <c r="CA39750" s="74"/>
      <c r="CF39750" s="79"/>
      <c r="CL39750" s="79"/>
    </row>
    <row r="39751" spans="30:90">
      <c r="AD39751" s="73"/>
      <c r="AE39751" s="74"/>
      <c r="AF39751" s="74"/>
      <c r="BX39751" s="73"/>
      <c r="BY39751" s="74"/>
      <c r="BZ39751" s="74"/>
      <c r="CA39751" s="74"/>
      <c r="CF39751" s="79"/>
      <c r="CL39751" s="79"/>
    </row>
    <row r="39752" spans="30:90">
      <c r="AD39752" s="73"/>
      <c r="AE39752" s="74"/>
      <c r="AF39752" s="74"/>
      <c r="BX39752" s="73"/>
      <c r="BY39752" s="74"/>
      <c r="BZ39752" s="74"/>
      <c r="CA39752" s="74"/>
      <c r="CF39752" s="79"/>
      <c r="CL39752" s="79"/>
    </row>
    <row r="39753" spans="30:90">
      <c r="AD39753" s="73"/>
      <c r="AE39753" s="74"/>
      <c r="AF39753" s="74"/>
      <c r="BX39753" s="73"/>
      <c r="BY39753" s="74"/>
      <c r="BZ39753" s="74"/>
      <c r="CA39753" s="74"/>
      <c r="CF39753" s="79"/>
      <c r="CL39753" s="79"/>
    </row>
    <row r="39754" spans="30:90">
      <c r="AD39754" s="73"/>
      <c r="AE39754" s="74"/>
      <c r="AF39754" s="74"/>
      <c r="BX39754" s="73"/>
      <c r="BY39754" s="74"/>
      <c r="BZ39754" s="74"/>
      <c r="CA39754" s="74"/>
      <c r="CF39754" s="79"/>
      <c r="CL39754" s="79"/>
    </row>
    <row r="39755" spans="30:90">
      <c r="AD39755" s="73"/>
      <c r="AE39755" s="74"/>
      <c r="AF39755" s="74"/>
      <c r="BX39755" s="73"/>
      <c r="BY39755" s="74"/>
      <c r="BZ39755" s="74"/>
      <c r="CA39755" s="74"/>
      <c r="CF39755" s="79"/>
      <c r="CL39755" s="79"/>
    </row>
    <row r="39756" spans="30:90">
      <c r="AD39756" s="73"/>
      <c r="AE39756" s="74"/>
      <c r="AF39756" s="74"/>
      <c r="BX39756" s="73"/>
      <c r="BY39756" s="74"/>
      <c r="BZ39756" s="74"/>
      <c r="CA39756" s="74"/>
      <c r="CF39756" s="79"/>
      <c r="CL39756" s="79"/>
    </row>
    <row r="39757" spans="30:90">
      <c r="AD39757" s="73"/>
      <c r="AE39757" s="74"/>
      <c r="AF39757" s="74"/>
      <c r="BX39757" s="73"/>
      <c r="BY39757" s="74"/>
      <c r="BZ39757" s="74"/>
      <c r="CA39757" s="74"/>
      <c r="CF39757" s="79"/>
      <c r="CL39757" s="79"/>
    </row>
    <row r="39758" spans="30:90">
      <c r="AD39758" s="73"/>
      <c r="AE39758" s="74"/>
      <c r="AF39758" s="74"/>
      <c r="BX39758" s="73"/>
      <c r="BY39758" s="74"/>
      <c r="BZ39758" s="74"/>
      <c r="CA39758" s="74"/>
      <c r="CF39758" s="79"/>
      <c r="CL39758" s="79"/>
    </row>
    <row r="39759" spans="30:90">
      <c r="AD39759" s="73"/>
      <c r="AE39759" s="74"/>
      <c r="AF39759" s="74"/>
      <c r="BX39759" s="73"/>
      <c r="BY39759" s="74"/>
      <c r="BZ39759" s="74"/>
      <c r="CA39759" s="74"/>
      <c r="CF39759" s="79"/>
      <c r="CL39759" s="79"/>
    </row>
    <row r="39760" spans="30:90">
      <c r="AD39760" s="73"/>
      <c r="AE39760" s="74"/>
      <c r="AF39760" s="74"/>
      <c r="BX39760" s="73"/>
      <c r="BY39760" s="74"/>
      <c r="BZ39760" s="74"/>
      <c r="CA39760" s="74"/>
      <c r="CF39760" s="79"/>
      <c r="CL39760" s="79"/>
    </row>
    <row r="39761" spans="30:90">
      <c r="AD39761" s="73"/>
      <c r="AE39761" s="74"/>
      <c r="AF39761" s="74"/>
      <c r="BX39761" s="73"/>
      <c r="BY39761" s="74"/>
      <c r="BZ39761" s="74"/>
      <c r="CA39761" s="74"/>
      <c r="CF39761" s="79"/>
      <c r="CL39761" s="79"/>
    </row>
    <row r="39762" spans="30:90">
      <c r="AD39762" s="73"/>
      <c r="AE39762" s="74"/>
      <c r="AF39762" s="74"/>
      <c r="BX39762" s="73"/>
      <c r="BY39762" s="74"/>
      <c r="BZ39762" s="74"/>
      <c r="CA39762" s="74"/>
      <c r="CF39762" s="79"/>
      <c r="CL39762" s="79"/>
    </row>
    <row r="39763" spans="30:90">
      <c r="AD39763" s="73"/>
      <c r="AE39763" s="74"/>
      <c r="AF39763" s="74"/>
      <c r="BX39763" s="73"/>
      <c r="BY39763" s="74"/>
      <c r="BZ39763" s="74"/>
      <c r="CA39763" s="74"/>
      <c r="CF39763" s="79"/>
      <c r="CL39763" s="79"/>
    </row>
    <row r="39764" spans="30:90">
      <c r="AD39764" s="73"/>
      <c r="AE39764" s="74"/>
      <c r="AF39764" s="74"/>
      <c r="BX39764" s="73"/>
      <c r="BY39764" s="74"/>
      <c r="BZ39764" s="74"/>
      <c r="CA39764" s="74"/>
      <c r="CF39764" s="79"/>
      <c r="CL39764" s="79"/>
    </row>
    <row r="39765" spans="30:90">
      <c r="AD39765" s="73"/>
      <c r="AE39765" s="74"/>
      <c r="AF39765" s="74"/>
      <c r="BX39765" s="73"/>
      <c r="BY39765" s="74"/>
      <c r="BZ39765" s="74"/>
      <c r="CA39765" s="74"/>
      <c r="CF39765" s="79"/>
      <c r="CL39765" s="79"/>
    </row>
    <row r="39766" spans="30:90">
      <c r="AD39766" s="73"/>
      <c r="AE39766" s="74"/>
      <c r="AF39766" s="74"/>
      <c r="BX39766" s="73"/>
      <c r="BY39766" s="74"/>
      <c r="BZ39766" s="74"/>
      <c r="CA39766" s="74"/>
      <c r="CF39766" s="79"/>
      <c r="CL39766" s="79"/>
    </row>
    <row r="39767" spans="30:90">
      <c r="AD39767" s="73"/>
      <c r="AE39767" s="74"/>
      <c r="AF39767" s="74"/>
      <c r="BX39767" s="73"/>
      <c r="BY39767" s="74"/>
      <c r="BZ39767" s="74"/>
      <c r="CA39767" s="74"/>
      <c r="CF39767" s="79"/>
      <c r="CL39767" s="79"/>
    </row>
    <row r="39768" spans="30:90">
      <c r="AD39768" s="73"/>
      <c r="AE39768" s="74"/>
      <c r="AF39768" s="74"/>
      <c r="BX39768" s="73"/>
      <c r="BY39768" s="74"/>
      <c r="BZ39768" s="74"/>
      <c r="CA39768" s="74"/>
      <c r="CF39768" s="79"/>
      <c r="CL39768" s="79"/>
    </row>
    <row r="39769" spans="30:90">
      <c r="AD39769" s="73"/>
      <c r="AE39769" s="74"/>
      <c r="AF39769" s="74"/>
      <c r="BX39769" s="73"/>
      <c r="BY39769" s="74"/>
      <c r="BZ39769" s="74"/>
      <c r="CA39769" s="74"/>
      <c r="CF39769" s="79"/>
      <c r="CL39769" s="79"/>
    </row>
    <row r="39770" spans="30:90">
      <c r="AD39770" s="73"/>
      <c r="AE39770" s="74"/>
      <c r="AF39770" s="74"/>
      <c r="BX39770" s="73"/>
      <c r="BY39770" s="74"/>
      <c r="BZ39770" s="74"/>
      <c r="CA39770" s="74"/>
      <c r="CF39770" s="79"/>
      <c r="CL39770" s="79"/>
    </row>
    <row r="39771" spans="30:90">
      <c r="AD39771" s="73"/>
      <c r="AE39771" s="74"/>
      <c r="AF39771" s="74"/>
      <c r="BX39771" s="73"/>
      <c r="BY39771" s="74"/>
      <c r="BZ39771" s="74"/>
      <c r="CA39771" s="74"/>
      <c r="CF39771" s="79"/>
      <c r="CL39771" s="79"/>
    </row>
    <row r="39772" spans="30:90">
      <c r="AD39772" s="73"/>
      <c r="AE39772" s="74"/>
      <c r="AF39772" s="74"/>
      <c r="BX39772" s="73"/>
      <c r="BY39772" s="74"/>
      <c r="BZ39772" s="74"/>
      <c r="CA39772" s="74"/>
      <c r="CF39772" s="79"/>
      <c r="CL39772" s="79"/>
    </row>
    <row r="39773" spans="30:90">
      <c r="AD39773" s="73"/>
      <c r="AE39773" s="74"/>
      <c r="AF39773" s="74"/>
      <c r="BX39773" s="73"/>
      <c r="BY39773" s="74"/>
      <c r="BZ39773" s="74"/>
      <c r="CA39773" s="74"/>
      <c r="CF39773" s="79"/>
      <c r="CL39773" s="79"/>
    </row>
    <row r="39774" spans="30:90">
      <c r="AD39774" s="73"/>
      <c r="AE39774" s="74"/>
      <c r="AF39774" s="74"/>
      <c r="BX39774" s="73"/>
      <c r="BY39774" s="74"/>
      <c r="BZ39774" s="74"/>
      <c r="CA39774" s="74"/>
      <c r="CF39774" s="79"/>
      <c r="CL39774" s="79"/>
    </row>
    <row r="39775" spans="30:90">
      <c r="AD39775" s="73"/>
      <c r="AE39775" s="74"/>
      <c r="AF39775" s="74"/>
      <c r="BX39775" s="73"/>
      <c r="BY39775" s="74"/>
      <c r="BZ39775" s="74"/>
      <c r="CA39775" s="74"/>
      <c r="CF39775" s="79"/>
      <c r="CL39775" s="79"/>
    </row>
    <row r="39776" spans="30:90">
      <c r="AD39776" s="73"/>
      <c r="AE39776" s="74"/>
      <c r="AF39776" s="74"/>
      <c r="BX39776" s="73"/>
      <c r="BY39776" s="74"/>
      <c r="BZ39776" s="74"/>
      <c r="CA39776" s="74"/>
      <c r="CF39776" s="79"/>
      <c r="CL39776" s="79"/>
    </row>
    <row r="39777" spans="30:90">
      <c r="AD39777" s="73"/>
      <c r="AE39777" s="74"/>
      <c r="AF39777" s="74"/>
      <c r="BX39777" s="73"/>
      <c r="BY39777" s="74"/>
      <c r="BZ39777" s="74"/>
      <c r="CA39777" s="74"/>
      <c r="CF39777" s="79"/>
      <c r="CL39777" s="79"/>
    </row>
    <row r="39778" spans="30:90">
      <c r="AD39778" s="73"/>
      <c r="AE39778" s="74"/>
      <c r="AF39778" s="74"/>
      <c r="BX39778" s="73"/>
      <c r="BY39778" s="74"/>
      <c r="BZ39778" s="74"/>
      <c r="CA39778" s="74"/>
      <c r="CF39778" s="79"/>
      <c r="CL39778" s="79"/>
    </row>
    <row r="39779" spans="30:90">
      <c r="AD39779" s="73"/>
      <c r="AE39779" s="74"/>
      <c r="AF39779" s="74"/>
      <c r="BX39779" s="73"/>
      <c r="BY39779" s="74"/>
      <c r="BZ39779" s="74"/>
      <c r="CA39779" s="74"/>
      <c r="CF39779" s="79"/>
      <c r="CL39779" s="79"/>
    </row>
    <row r="39780" spans="30:90">
      <c r="AD39780" s="73"/>
      <c r="AE39780" s="74"/>
      <c r="AF39780" s="74"/>
      <c r="BX39780" s="73"/>
      <c r="BY39780" s="74"/>
      <c r="BZ39780" s="74"/>
      <c r="CA39780" s="74"/>
      <c r="CF39780" s="79"/>
      <c r="CL39780" s="79"/>
    </row>
    <row r="39781" spans="30:90">
      <c r="AD39781" s="73"/>
      <c r="AE39781" s="74"/>
      <c r="AF39781" s="74"/>
      <c r="BX39781" s="73"/>
      <c r="BY39781" s="74"/>
      <c r="BZ39781" s="74"/>
      <c r="CA39781" s="74"/>
      <c r="CF39781" s="79"/>
      <c r="CL39781" s="79"/>
    </row>
    <row r="39782" spans="30:90">
      <c r="AD39782" s="73"/>
      <c r="AE39782" s="74"/>
      <c r="AF39782" s="74"/>
      <c r="BX39782" s="73"/>
      <c r="BY39782" s="74"/>
      <c r="BZ39782" s="74"/>
      <c r="CA39782" s="74"/>
      <c r="CF39782" s="79"/>
      <c r="CL39782" s="79"/>
    </row>
    <row r="39783" spans="30:90">
      <c r="AD39783" s="73"/>
      <c r="AE39783" s="74"/>
      <c r="AF39783" s="74"/>
      <c r="BX39783" s="73"/>
      <c r="BY39783" s="74"/>
      <c r="BZ39783" s="74"/>
      <c r="CA39783" s="74"/>
      <c r="CF39783" s="79"/>
      <c r="CL39783" s="79"/>
    </row>
    <row r="39784" spans="30:90">
      <c r="AD39784" s="73"/>
      <c r="AE39784" s="74"/>
      <c r="AF39784" s="74"/>
      <c r="BX39784" s="73"/>
      <c r="BY39784" s="74"/>
      <c r="BZ39784" s="74"/>
      <c r="CA39784" s="74"/>
      <c r="CF39784" s="79"/>
      <c r="CL39784" s="79"/>
    </row>
    <row r="39785" spans="30:90">
      <c r="AD39785" s="73"/>
      <c r="AE39785" s="74"/>
      <c r="AF39785" s="74"/>
      <c r="BX39785" s="73"/>
      <c r="BY39785" s="74"/>
      <c r="BZ39785" s="74"/>
      <c r="CA39785" s="74"/>
      <c r="CF39785" s="79"/>
      <c r="CL39785" s="79"/>
    </row>
    <row r="39786" spans="30:90">
      <c r="AD39786" s="73"/>
      <c r="AE39786" s="74"/>
      <c r="AF39786" s="74"/>
      <c r="BX39786" s="73"/>
      <c r="BY39786" s="74"/>
      <c r="BZ39786" s="74"/>
      <c r="CA39786" s="74"/>
      <c r="CF39786" s="79"/>
      <c r="CL39786" s="79"/>
    </row>
    <row r="39787" spans="30:90">
      <c r="AD39787" s="73"/>
      <c r="AE39787" s="74"/>
      <c r="AF39787" s="74"/>
      <c r="BX39787" s="73"/>
      <c r="BY39787" s="74"/>
      <c r="BZ39787" s="74"/>
      <c r="CA39787" s="74"/>
      <c r="CF39787" s="79"/>
      <c r="CL39787" s="79"/>
    </row>
    <row r="39788" spans="30:90">
      <c r="AD39788" s="73"/>
      <c r="AE39788" s="74"/>
      <c r="AF39788" s="74"/>
      <c r="BX39788" s="73"/>
      <c r="BY39788" s="74"/>
      <c r="BZ39788" s="74"/>
      <c r="CA39788" s="74"/>
      <c r="CF39788" s="79"/>
      <c r="CL39788" s="79"/>
    </row>
    <row r="39789" spans="30:90">
      <c r="AD39789" s="73"/>
      <c r="AE39789" s="74"/>
      <c r="AF39789" s="74"/>
      <c r="BX39789" s="73"/>
      <c r="BY39789" s="74"/>
      <c r="BZ39789" s="74"/>
      <c r="CA39789" s="74"/>
      <c r="CF39789" s="79"/>
      <c r="CL39789" s="79"/>
    </row>
    <row r="39790" spans="30:90">
      <c r="AD39790" s="73"/>
      <c r="AE39790" s="74"/>
      <c r="AF39790" s="74"/>
      <c r="BX39790" s="73"/>
      <c r="BY39790" s="74"/>
      <c r="BZ39790" s="74"/>
      <c r="CA39790" s="74"/>
      <c r="CF39790" s="79"/>
      <c r="CL39790" s="79"/>
    </row>
    <row r="39791" spans="30:90">
      <c r="AD39791" s="73"/>
      <c r="AE39791" s="74"/>
      <c r="AF39791" s="74"/>
      <c r="BX39791" s="73"/>
      <c r="BY39791" s="74"/>
      <c r="BZ39791" s="74"/>
      <c r="CA39791" s="74"/>
      <c r="CF39791" s="79"/>
      <c r="CL39791" s="79"/>
    </row>
    <row r="39792" spans="30:90">
      <c r="AD39792" s="73"/>
      <c r="AE39792" s="74"/>
      <c r="AF39792" s="74"/>
      <c r="BX39792" s="73"/>
      <c r="BY39792" s="74"/>
      <c r="BZ39792" s="74"/>
      <c r="CA39792" s="74"/>
      <c r="CF39792" s="79"/>
      <c r="CL39792" s="79"/>
    </row>
    <row r="39793" spans="30:90">
      <c r="AD39793" s="73"/>
      <c r="AE39793" s="74"/>
      <c r="AF39793" s="74"/>
      <c r="BX39793" s="73"/>
      <c r="BY39793" s="74"/>
      <c r="BZ39793" s="74"/>
      <c r="CA39793" s="74"/>
      <c r="CF39793" s="79"/>
      <c r="CL39793" s="79"/>
    </row>
    <row r="39794" spans="30:90">
      <c r="AD39794" s="73"/>
      <c r="AE39794" s="74"/>
      <c r="AF39794" s="74"/>
      <c r="BX39794" s="73"/>
      <c r="BY39794" s="74"/>
      <c r="BZ39794" s="74"/>
      <c r="CA39794" s="74"/>
      <c r="CF39794" s="79"/>
      <c r="CL39794" s="79"/>
    </row>
    <row r="39795" spans="30:90">
      <c r="AD39795" s="73"/>
      <c r="AE39795" s="74"/>
      <c r="AF39795" s="74"/>
      <c r="BX39795" s="73"/>
      <c r="BY39795" s="74"/>
      <c r="BZ39795" s="74"/>
      <c r="CA39795" s="74"/>
      <c r="CF39795" s="79"/>
      <c r="CL39795" s="79"/>
    </row>
    <row r="39796" spans="30:90">
      <c r="AD39796" s="73"/>
      <c r="AE39796" s="74"/>
      <c r="AF39796" s="74"/>
      <c r="BX39796" s="73"/>
      <c r="BY39796" s="74"/>
      <c r="BZ39796" s="74"/>
      <c r="CA39796" s="74"/>
      <c r="CF39796" s="79"/>
      <c r="CL39796" s="79"/>
    </row>
    <row r="39797" spans="30:90">
      <c r="AD39797" s="73"/>
      <c r="AE39797" s="74"/>
      <c r="AF39797" s="74"/>
      <c r="BX39797" s="73"/>
      <c r="BY39797" s="74"/>
      <c r="BZ39797" s="74"/>
      <c r="CA39797" s="74"/>
      <c r="CF39797" s="79"/>
      <c r="CL39797" s="79"/>
    </row>
    <row r="39798" spans="30:90">
      <c r="AD39798" s="73"/>
      <c r="AE39798" s="74"/>
      <c r="AF39798" s="74"/>
      <c r="BX39798" s="73"/>
      <c r="BY39798" s="74"/>
      <c r="BZ39798" s="74"/>
      <c r="CA39798" s="74"/>
      <c r="CF39798" s="79"/>
      <c r="CL39798" s="79"/>
    </row>
    <row r="39799" spans="30:90">
      <c r="AD39799" s="73"/>
      <c r="AE39799" s="74"/>
      <c r="AF39799" s="74"/>
      <c r="BX39799" s="73"/>
      <c r="BY39799" s="74"/>
      <c r="BZ39799" s="74"/>
      <c r="CA39799" s="74"/>
      <c r="CF39799" s="79"/>
      <c r="CL39799" s="79"/>
    </row>
    <row r="39800" spans="30:90">
      <c r="AD39800" s="73"/>
      <c r="AE39800" s="74"/>
      <c r="AF39800" s="74"/>
      <c r="BX39800" s="73"/>
      <c r="BY39800" s="74"/>
      <c r="BZ39800" s="74"/>
      <c r="CA39800" s="74"/>
      <c r="CF39800" s="79"/>
      <c r="CL39800" s="79"/>
    </row>
    <row r="39801" spans="30:90">
      <c r="AD39801" s="73"/>
      <c r="AE39801" s="74"/>
      <c r="AF39801" s="74"/>
      <c r="BX39801" s="73"/>
      <c r="BY39801" s="74"/>
      <c r="BZ39801" s="74"/>
      <c r="CA39801" s="74"/>
      <c r="CF39801" s="79"/>
      <c r="CL39801" s="79"/>
    </row>
    <row r="39802" spans="30:90">
      <c r="AD39802" s="73"/>
      <c r="AE39802" s="74"/>
      <c r="AF39802" s="74"/>
      <c r="BX39802" s="73"/>
      <c r="BY39802" s="74"/>
      <c r="BZ39802" s="74"/>
      <c r="CA39802" s="74"/>
      <c r="CF39802" s="79"/>
      <c r="CL39802" s="79"/>
    </row>
    <row r="39803" spans="30:90">
      <c r="AD39803" s="73"/>
      <c r="AE39803" s="74"/>
      <c r="AF39803" s="74"/>
      <c r="BX39803" s="73"/>
      <c r="BY39803" s="74"/>
      <c r="BZ39803" s="74"/>
      <c r="CA39803" s="74"/>
      <c r="CF39803" s="79"/>
      <c r="CL39803" s="79"/>
    </row>
    <row r="39804" spans="30:90">
      <c r="AD39804" s="73"/>
      <c r="AE39804" s="74"/>
      <c r="AF39804" s="74"/>
      <c r="BX39804" s="73"/>
      <c r="BY39804" s="74"/>
      <c r="BZ39804" s="74"/>
      <c r="CA39804" s="74"/>
      <c r="CF39804" s="79"/>
      <c r="CL39804" s="79"/>
    </row>
    <row r="39805" spans="30:90">
      <c r="AD39805" s="73"/>
      <c r="AE39805" s="74"/>
      <c r="AF39805" s="74"/>
      <c r="BX39805" s="73"/>
      <c r="BY39805" s="74"/>
      <c r="BZ39805" s="74"/>
      <c r="CA39805" s="74"/>
      <c r="CF39805" s="79"/>
      <c r="CL39805" s="79"/>
    </row>
    <row r="39806" spans="30:90">
      <c r="AD39806" s="73"/>
      <c r="AE39806" s="74"/>
      <c r="AF39806" s="74"/>
      <c r="BX39806" s="73"/>
      <c r="BY39806" s="74"/>
      <c r="BZ39806" s="74"/>
      <c r="CA39806" s="74"/>
      <c r="CF39806" s="79"/>
      <c r="CL39806" s="79"/>
    </row>
    <row r="39807" spans="30:90">
      <c r="AD39807" s="73"/>
      <c r="AE39807" s="74"/>
      <c r="AF39807" s="74"/>
      <c r="BX39807" s="73"/>
      <c r="BY39807" s="74"/>
      <c r="BZ39807" s="74"/>
      <c r="CA39807" s="74"/>
      <c r="CF39807" s="79"/>
      <c r="CL39807" s="79"/>
    </row>
    <row r="39808" spans="30:90">
      <c r="AD39808" s="73"/>
      <c r="AE39808" s="74"/>
      <c r="AF39808" s="74"/>
      <c r="BX39808" s="73"/>
      <c r="BY39808" s="74"/>
      <c r="BZ39808" s="74"/>
      <c r="CA39808" s="74"/>
      <c r="CF39808" s="79"/>
      <c r="CL39808" s="79"/>
    </row>
    <row r="39809" spans="30:90">
      <c r="AD39809" s="73"/>
      <c r="AE39809" s="74"/>
      <c r="AF39809" s="74"/>
      <c r="BX39809" s="73"/>
      <c r="BY39809" s="74"/>
      <c r="BZ39809" s="74"/>
      <c r="CA39809" s="74"/>
      <c r="CF39809" s="79"/>
      <c r="CL39809" s="79"/>
    </row>
    <row r="39810" spans="30:90">
      <c r="AD39810" s="73"/>
      <c r="AE39810" s="74"/>
      <c r="AF39810" s="74"/>
      <c r="BX39810" s="73"/>
      <c r="BY39810" s="74"/>
      <c r="BZ39810" s="74"/>
      <c r="CA39810" s="74"/>
      <c r="CF39810" s="79"/>
      <c r="CL39810" s="79"/>
    </row>
    <row r="39811" spans="30:90">
      <c r="AD39811" s="73"/>
      <c r="AE39811" s="74"/>
      <c r="AF39811" s="74"/>
      <c r="BX39811" s="73"/>
      <c r="BY39811" s="74"/>
      <c r="BZ39811" s="74"/>
      <c r="CA39811" s="74"/>
      <c r="CF39811" s="79"/>
      <c r="CL39811" s="79"/>
    </row>
    <row r="39812" spans="30:90">
      <c r="AD39812" s="73"/>
      <c r="AE39812" s="74"/>
      <c r="AF39812" s="74"/>
      <c r="BX39812" s="73"/>
      <c r="BY39812" s="74"/>
      <c r="BZ39812" s="74"/>
      <c r="CA39812" s="74"/>
      <c r="CF39812" s="79"/>
      <c r="CL39812" s="79"/>
    </row>
    <row r="39813" spans="30:90">
      <c r="AD39813" s="73"/>
      <c r="AE39813" s="74"/>
      <c r="AF39813" s="74"/>
      <c r="BX39813" s="73"/>
      <c r="BY39813" s="74"/>
      <c r="BZ39813" s="74"/>
      <c r="CA39813" s="74"/>
      <c r="CF39813" s="79"/>
      <c r="CL39813" s="79"/>
    </row>
    <row r="39814" spans="30:90">
      <c r="AD39814" s="73"/>
      <c r="AE39814" s="74"/>
      <c r="AF39814" s="74"/>
      <c r="BX39814" s="73"/>
      <c r="BY39814" s="74"/>
      <c r="BZ39814" s="74"/>
      <c r="CA39814" s="74"/>
      <c r="CF39814" s="79"/>
      <c r="CL39814" s="79"/>
    </row>
    <row r="39815" spans="30:90">
      <c r="AD39815" s="73"/>
      <c r="AE39815" s="74"/>
      <c r="AF39815" s="74"/>
      <c r="BX39815" s="73"/>
      <c r="BY39815" s="74"/>
      <c r="BZ39815" s="74"/>
      <c r="CA39815" s="74"/>
      <c r="CF39815" s="79"/>
      <c r="CL39815" s="79"/>
    </row>
    <row r="39816" spans="30:90">
      <c r="AD39816" s="73"/>
      <c r="AE39816" s="74"/>
      <c r="AF39816" s="74"/>
      <c r="BX39816" s="73"/>
      <c r="BY39816" s="74"/>
      <c r="BZ39816" s="74"/>
      <c r="CA39816" s="74"/>
      <c r="CF39816" s="79"/>
      <c r="CL39816" s="79"/>
    </row>
    <row r="39817" spans="30:90">
      <c r="AD39817" s="73"/>
      <c r="AE39817" s="74"/>
      <c r="AF39817" s="74"/>
      <c r="BX39817" s="73"/>
      <c r="BY39817" s="74"/>
      <c r="BZ39817" s="74"/>
      <c r="CA39817" s="74"/>
      <c r="CF39817" s="79"/>
      <c r="CL39817" s="79"/>
    </row>
    <row r="39818" spans="30:90">
      <c r="AD39818" s="73"/>
      <c r="AE39818" s="74"/>
      <c r="AF39818" s="74"/>
      <c r="BX39818" s="73"/>
      <c r="BY39818" s="74"/>
      <c r="BZ39818" s="74"/>
      <c r="CA39818" s="74"/>
      <c r="CF39818" s="79"/>
      <c r="CL39818" s="79"/>
    </row>
    <row r="39819" spans="30:90">
      <c r="AD39819" s="73"/>
      <c r="AE39819" s="74"/>
      <c r="AF39819" s="74"/>
      <c r="BX39819" s="73"/>
      <c r="BY39819" s="74"/>
      <c r="BZ39819" s="74"/>
      <c r="CA39819" s="74"/>
      <c r="CF39819" s="79"/>
      <c r="CL39819" s="79"/>
    </row>
    <row r="39820" spans="30:90">
      <c r="AD39820" s="73"/>
      <c r="AE39820" s="74"/>
      <c r="AF39820" s="74"/>
      <c r="BX39820" s="73"/>
      <c r="BY39820" s="74"/>
      <c r="BZ39820" s="74"/>
      <c r="CA39820" s="74"/>
      <c r="CF39820" s="79"/>
      <c r="CL39820" s="79"/>
    </row>
    <row r="39821" spans="30:90">
      <c r="AD39821" s="73"/>
      <c r="AE39821" s="74"/>
      <c r="AF39821" s="74"/>
      <c r="BX39821" s="73"/>
      <c r="BY39821" s="74"/>
      <c r="BZ39821" s="74"/>
      <c r="CA39821" s="74"/>
      <c r="CF39821" s="79"/>
      <c r="CL39821" s="79"/>
    </row>
    <row r="39822" spans="30:90">
      <c r="AD39822" s="73"/>
      <c r="AE39822" s="74"/>
      <c r="AF39822" s="74"/>
      <c r="BX39822" s="73"/>
      <c r="BY39822" s="74"/>
      <c r="BZ39822" s="74"/>
      <c r="CA39822" s="74"/>
      <c r="CF39822" s="79"/>
      <c r="CL39822" s="79"/>
    </row>
    <row r="39823" spans="30:90">
      <c r="AD39823" s="73"/>
      <c r="AE39823" s="74"/>
      <c r="AF39823" s="74"/>
      <c r="BX39823" s="73"/>
      <c r="BY39823" s="74"/>
      <c r="BZ39823" s="74"/>
      <c r="CA39823" s="74"/>
      <c r="CF39823" s="79"/>
      <c r="CL39823" s="79"/>
    </row>
    <row r="39824" spans="30:90">
      <c r="AD39824" s="73"/>
      <c r="AE39824" s="74"/>
      <c r="AF39824" s="74"/>
      <c r="BX39824" s="73"/>
      <c r="BY39824" s="74"/>
      <c r="BZ39824" s="74"/>
      <c r="CA39824" s="74"/>
      <c r="CF39824" s="79"/>
      <c r="CL39824" s="79"/>
    </row>
    <row r="39825" spans="30:90">
      <c r="AD39825" s="73"/>
      <c r="AE39825" s="74"/>
      <c r="AF39825" s="74"/>
      <c r="BX39825" s="73"/>
      <c r="BY39825" s="74"/>
      <c r="BZ39825" s="74"/>
      <c r="CA39825" s="74"/>
      <c r="CF39825" s="79"/>
      <c r="CL39825" s="79"/>
    </row>
    <row r="39826" spans="30:90">
      <c r="AD39826" s="73"/>
      <c r="AE39826" s="74"/>
      <c r="AF39826" s="74"/>
      <c r="BX39826" s="73"/>
      <c r="BY39826" s="74"/>
      <c r="BZ39826" s="74"/>
      <c r="CA39826" s="74"/>
      <c r="CF39826" s="79"/>
      <c r="CL39826" s="79"/>
    </row>
    <row r="39827" spans="30:90">
      <c r="AD39827" s="73"/>
      <c r="AE39827" s="74"/>
      <c r="AF39827" s="74"/>
      <c r="BX39827" s="73"/>
      <c r="BY39827" s="74"/>
      <c r="BZ39827" s="74"/>
      <c r="CA39827" s="74"/>
      <c r="CF39827" s="79"/>
      <c r="CL39827" s="79"/>
    </row>
    <row r="39828" spans="30:90">
      <c r="AD39828" s="73"/>
      <c r="AE39828" s="74"/>
      <c r="AF39828" s="74"/>
      <c r="BX39828" s="73"/>
      <c r="BY39828" s="74"/>
      <c r="BZ39828" s="74"/>
      <c r="CA39828" s="74"/>
      <c r="CF39828" s="79"/>
      <c r="CL39828" s="79"/>
    </row>
    <row r="39829" spans="30:90">
      <c r="AD39829" s="73"/>
      <c r="AE39829" s="74"/>
      <c r="AF39829" s="74"/>
      <c r="BX39829" s="73"/>
      <c r="BY39829" s="74"/>
      <c r="BZ39829" s="74"/>
      <c r="CA39829" s="74"/>
      <c r="CF39829" s="79"/>
      <c r="CL39829" s="79"/>
    </row>
    <row r="39830" spans="30:90">
      <c r="AD39830" s="73"/>
      <c r="AE39830" s="74"/>
      <c r="AF39830" s="74"/>
      <c r="BX39830" s="73"/>
      <c r="BY39830" s="74"/>
      <c r="BZ39830" s="74"/>
      <c r="CA39830" s="74"/>
      <c r="CF39830" s="79"/>
      <c r="CL39830" s="79"/>
    </row>
    <row r="39831" spans="30:90">
      <c r="AD39831" s="73"/>
      <c r="AE39831" s="74"/>
      <c r="AF39831" s="74"/>
      <c r="BX39831" s="73"/>
      <c r="BY39831" s="74"/>
      <c r="BZ39831" s="74"/>
      <c r="CA39831" s="74"/>
      <c r="CF39831" s="79"/>
      <c r="CL39831" s="79"/>
    </row>
    <row r="39832" spans="30:90">
      <c r="AD39832" s="73"/>
      <c r="AE39832" s="74"/>
      <c r="AF39832" s="74"/>
      <c r="BX39832" s="73"/>
      <c r="BY39832" s="74"/>
      <c r="BZ39832" s="74"/>
      <c r="CA39832" s="74"/>
      <c r="CF39832" s="79"/>
      <c r="CL39832" s="79"/>
    </row>
    <row r="39833" spans="30:90">
      <c r="AD39833" s="73"/>
      <c r="AE39833" s="74"/>
      <c r="AF39833" s="74"/>
      <c r="BX39833" s="73"/>
      <c r="BY39833" s="74"/>
      <c r="BZ39833" s="74"/>
      <c r="CA39833" s="74"/>
      <c r="CF39833" s="79"/>
      <c r="CL39833" s="79"/>
    </row>
    <row r="39834" spans="30:90">
      <c r="AD39834" s="73"/>
      <c r="AE39834" s="74"/>
      <c r="AF39834" s="74"/>
      <c r="BX39834" s="73"/>
      <c r="BY39834" s="74"/>
      <c r="BZ39834" s="74"/>
      <c r="CA39834" s="74"/>
      <c r="CF39834" s="79"/>
      <c r="CL39834" s="79"/>
    </row>
    <row r="39835" spans="30:90">
      <c r="AD39835" s="73"/>
      <c r="AE39835" s="74"/>
      <c r="AF39835" s="74"/>
      <c r="BX39835" s="73"/>
      <c r="BY39835" s="74"/>
      <c r="BZ39835" s="74"/>
      <c r="CA39835" s="74"/>
      <c r="CF39835" s="79"/>
      <c r="CL39835" s="79"/>
    </row>
    <row r="39836" spans="30:90">
      <c r="AD39836" s="73"/>
      <c r="AE39836" s="74"/>
      <c r="AF39836" s="74"/>
      <c r="BX39836" s="73"/>
      <c r="BY39836" s="74"/>
      <c r="BZ39836" s="74"/>
      <c r="CA39836" s="74"/>
      <c r="CF39836" s="79"/>
      <c r="CL39836" s="79"/>
    </row>
    <row r="39837" spans="30:90">
      <c r="AD39837" s="73"/>
      <c r="AE39837" s="74"/>
      <c r="AF39837" s="74"/>
      <c r="BX39837" s="73"/>
      <c r="BY39837" s="74"/>
      <c r="BZ39837" s="74"/>
      <c r="CA39837" s="74"/>
      <c r="CF39837" s="79"/>
      <c r="CL39837" s="79"/>
    </row>
    <row r="39838" spans="30:90">
      <c r="AD39838" s="73"/>
      <c r="AE39838" s="74"/>
      <c r="AF39838" s="74"/>
      <c r="BX39838" s="73"/>
      <c r="BY39838" s="74"/>
      <c r="BZ39838" s="74"/>
      <c r="CA39838" s="74"/>
      <c r="CF39838" s="79"/>
      <c r="CL39838" s="79"/>
    </row>
    <row r="39839" spans="30:90">
      <c r="AD39839" s="73"/>
      <c r="AE39839" s="74"/>
      <c r="AF39839" s="74"/>
      <c r="BX39839" s="73"/>
      <c r="BY39839" s="74"/>
      <c r="BZ39839" s="74"/>
      <c r="CA39839" s="74"/>
      <c r="CF39839" s="79"/>
      <c r="CL39839" s="79"/>
    </row>
    <row r="39840" spans="30:90">
      <c r="AD39840" s="73"/>
      <c r="AE39840" s="74"/>
      <c r="AF39840" s="74"/>
      <c r="BX39840" s="73"/>
      <c r="BY39840" s="74"/>
      <c r="BZ39840" s="74"/>
      <c r="CA39840" s="74"/>
      <c r="CF39840" s="79"/>
      <c r="CL39840" s="79"/>
    </row>
    <row r="39841" spans="30:90">
      <c r="AD39841" s="73"/>
      <c r="AE39841" s="74"/>
      <c r="AF39841" s="74"/>
      <c r="BX39841" s="73"/>
      <c r="BY39841" s="74"/>
      <c r="BZ39841" s="74"/>
      <c r="CA39841" s="74"/>
      <c r="CF39841" s="79"/>
      <c r="CL39841" s="79"/>
    </row>
    <row r="39842" spans="30:90">
      <c r="AD39842" s="73"/>
      <c r="AE39842" s="74"/>
      <c r="AF39842" s="74"/>
      <c r="BX39842" s="73"/>
      <c r="BY39842" s="74"/>
      <c r="BZ39842" s="74"/>
      <c r="CA39842" s="74"/>
      <c r="CF39842" s="79"/>
      <c r="CL39842" s="79"/>
    </row>
    <row r="39843" spans="30:90">
      <c r="AD39843" s="73"/>
      <c r="AE39843" s="74"/>
      <c r="AF39843" s="74"/>
      <c r="BX39843" s="73"/>
      <c r="BY39843" s="74"/>
      <c r="BZ39843" s="74"/>
      <c r="CA39843" s="74"/>
      <c r="CF39843" s="79"/>
      <c r="CL39843" s="79"/>
    </row>
    <row r="39844" spans="30:90">
      <c r="AD39844" s="73"/>
      <c r="AE39844" s="74"/>
      <c r="AF39844" s="74"/>
      <c r="BX39844" s="73"/>
      <c r="BY39844" s="74"/>
      <c r="BZ39844" s="74"/>
      <c r="CA39844" s="74"/>
      <c r="CF39844" s="79"/>
      <c r="CL39844" s="79"/>
    </row>
    <row r="39845" spans="30:90">
      <c r="AD39845" s="73"/>
      <c r="AE39845" s="74"/>
      <c r="AF39845" s="74"/>
      <c r="BX39845" s="73"/>
      <c r="BY39845" s="74"/>
      <c r="BZ39845" s="74"/>
      <c r="CA39845" s="74"/>
      <c r="CF39845" s="79"/>
      <c r="CL39845" s="79"/>
    </row>
    <row r="39846" spans="30:90">
      <c r="AD39846" s="73"/>
      <c r="AE39846" s="74"/>
      <c r="AF39846" s="74"/>
      <c r="BX39846" s="73"/>
      <c r="BY39846" s="74"/>
      <c r="BZ39846" s="74"/>
      <c r="CA39846" s="74"/>
      <c r="CF39846" s="79"/>
      <c r="CL39846" s="79"/>
    </row>
    <row r="39847" spans="30:90">
      <c r="AD39847" s="73"/>
      <c r="AE39847" s="74"/>
      <c r="AF39847" s="74"/>
      <c r="BX39847" s="73"/>
      <c r="BY39847" s="74"/>
      <c r="BZ39847" s="74"/>
      <c r="CA39847" s="74"/>
      <c r="CF39847" s="79"/>
      <c r="CL39847" s="79"/>
    </row>
    <row r="39848" spans="30:90">
      <c r="AD39848" s="73"/>
      <c r="AE39848" s="74"/>
      <c r="AF39848" s="74"/>
      <c r="BX39848" s="73"/>
      <c r="BY39848" s="74"/>
      <c r="BZ39848" s="74"/>
      <c r="CA39848" s="74"/>
      <c r="CF39848" s="79"/>
      <c r="CL39848" s="79"/>
    </row>
    <row r="39849" spans="30:90">
      <c r="AD39849" s="73"/>
      <c r="AE39849" s="74"/>
      <c r="AF39849" s="74"/>
      <c r="BX39849" s="73"/>
      <c r="BY39849" s="74"/>
      <c r="BZ39849" s="74"/>
      <c r="CA39849" s="74"/>
      <c r="CF39849" s="79"/>
      <c r="CL39849" s="79"/>
    </row>
    <row r="39850" spans="30:90">
      <c r="AD39850" s="73"/>
      <c r="AE39850" s="74"/>
      <c r="AF39850" s="74"/>
      <c r="BX39850" s="73"/>
      <c r="BY39850" s="74"/>
      <c r="BZ39850" s="74"/>
      <c r="CA39850" s="74"/>
      <c r="CF39850" s="79"/>
      <c r="CL39850" s="79"/>
    </row>
    <row r="39851" spans="30:90">
      <c r="AD39851" s="73"/>
      <c r="AE39851" s="74"/>
      <c r="AF39851" s="74"/>
      <c r="BX39851" s="73"/>
      <c r="BY39851" s="74"/>
      <c r="BZ39851" s="74"/>
      <c r="CA39851" s="74"/>
      <c r="CF39851" s="79"/>
      <c r="CL39851" s="79"/>
    </row>
    <row r="39852" spans="30:90">
      <c r="AD39852" s="73"/>
      <c r="AE39852" s="74"/>
      <c r="AF39852" s="74"/>
      <c r="BX39852" s="73"/>
      <c r="BY39852" s="74"/>
      <c r="BZ39852" s="74"/>
      <c r="CA39852" s="74"/>
      <c r="CF39852" s="79"/>
      <c r="CL39852" s="79"/>
    </row>
    <row r="39853" spans="30:90">
      <c r="AD39853" s="73"/>
      <c r="AE39853" s="74"/>
      <c r="AF39853" s="74"/>
      <c r="BX39853" s="73"/>
      <c r="BY39853" s="74"/>
      <c r="BZ39853" s="74"/>
      <c r="CA39853" s="74"/>
      <c r="CF39853" s="79"/>
      <c r="CL39853" s="79"/>
    </row>
    <row r="39854" spans="30:90">
      <c r="AD39854" s="73"/>
      <c r="AE39854" s="74"/>
      <c r="AF39854" s="74"/>
      <c r="BX39854" s="73"/>
      <c r="BY39854" s="74"/>
      <c r="BZ39854" s="74"/>
      <c r="CA39854" s="74"/>
      <c r="CF39854" s="79"/>
      <c r="CL39854" s="79"/>
    </row>
    <row r="39855" spans="30:90">
      <c r="AD39855" s="73"/>
      <c r="AE39855" s="74"/>
      <c r="AF39855" s="74"/>
      <c r="BX39855" s="73"/>
      <c r="BY39855" s="74"/>
      <c r="BZ39855" s="74"/>
      <c r="CA39855" s="74"/>
      <c r="CF39855" s="79"/>
      <c r="CL39855" s="79"/>
    </row>
    <row r="39856" spans="30:90">
      <c r="AD39856" s="73"/>
      <c r="AE39856" s="74"/>
      <c r="AF39856" s="74"/>
      <c r="BX39856" s="73"/>
      <c r="BY39856" s="74"/>
      <c r="BZ39856" s="74"/>
      <c r="CA39856" s="74"/>
      <c r="CF39856" s="79"/>
      <c r="CL39856" s="79"/>
    </row>
    <row r="39857" spans="30:90">
      <c r="AD39857" s="73"/>
      <c r="AE39857" s="74"/>
      <c r="AF39857" s="74"/>
      <c r="BX39857" s="73"/>
      <c r="BY39857" s="74"/>
      <c r="BZ39857" s="74"/>
      <c r="CA39857" s="74"/>
      <c r="CF39857" s="79"/>
      <c r="CL39857" s="79"/>
    </row>
    <row r="39858" spans="30:90">
      <c r="AD39858" s="73"/>
      <c r="AE39858" s="74"/>
      <c r="AF39858" s="74"/>
      <c r="BX39858" s="73"/>
      <c r="BY39858" s="74"/>
      <c r="BZ39858" s="74"/>
      <c r="CA39858" s="74"/>
      <c r="CF39858" s="79"/>
      <c r="CL39858" s="79"/>
    </row>
    <row r="39859" spans="30:90">
      <c r="AD39859" s="73"/>
      <c r="AE39859" s="74"/>
      <c r="AF39859" s="74"/>
      <c r="BX39859" s="73"/>
      <c r="BY39859" s="74"/>
      <c r="BZ39859" s="74"/>
      <c r="CA39859" s="74"/>
      <c r="CF39859" s="79"/>
      <c r="CL39859" s="79"/>
    </row>
    <row r="39860" spans="30:90">
      <c r="AD39860" s="73"/>
      <c r="AE39860" s="74"/>
      <c r="AF39860" s="74"/>
      <c r="BX39860" s="73"/>
      <c r="BY39860" s="74"/>
      <c r="BZ39860" s="74"/>
      <c r="CA39860" s="74"/>
      <c r="CF39860" s="79"/>
      <c r="CL39860" s="79"/>
    </row>
    <row r="39861" spans="30:90">
      <c r="AD39861" s="73"/>
      <c r="AE39861" s="74"/>
      <c r="AF39861" s="74"/>
      <c r="BX39861" s="73"/>
      <c r="BY39861" s="74"/>
      <c r="BZ39861" s="74"/>
      <c r="CA39861" s="74"/>
      <c r="CF39861" s="79"/>
      <c r="CL39861" s="79"/>
    </row>
    <row r="39862" spans="30:90">
      <c r="AD39862" s="73"/>
      <c r="AE39862" s="74"/>
      <c r="AF39862" s="74"/>
      <c r="BX39862" s="73"/>
      <c r="BY39862" s="74"/>
      <c r="BZ39862" s="74"/>
      <c r="CA39862" s="74"/>
      <c r="CF39862" s="79"/>
      <c r="CL39862" s="79"/>
    </row>
    <row r="39863" spans="30:90">
      <c r="AD39863" s="73"/>
      <c r="AE39863" s="74"/>
      <c r="AF39863" s="74"/>
      <c r="BX39863" s="73"/>
      <c r="BY39863" s="74"/>
      <c r="BZ39863" s="74"/>
      <c r="CA39863" s="74"/>
      <c r="CF39863" s="79"/>
      <c r="CL39863" s="79"/>
    </row>
    <row r="39864" spans="30:90">
      <c r="AD39864" s="73"/>
      <c r="AE39864" s="74"/>
      <c r="AF39864" s="74"/>
      <c r="BX39864" s="73"/>
      <c r="BY39864" s="74"/>
      <c r="BZ39864" s="74"/>
      <c r="CA39864" s="74"/>
      <c r="CF39864" s="79"/>
      <c r="CL39864" s="79"/>
    </row>
    <row r="39865" spans="30:90">
      <c r="AD39865" s="73"/>
      <c r="AE39865" s="74"/>
      <c r="AF39865" s="74"/>
      <c r="BX39865" s="73"/>
      <c r="BY39865" s="74"/>
      <c r="BZ39865" s="74"/>
      <c r="CA39865" s="74"/>
      <c r="CF39865" s="79"/>
      <c r="CL39865" s="79"/>
    </row>
    <row r="39866" spans="30:90">
      <c r="AD39866" s="73"/>
      <c r="AE39866" s="74"/>
      <c r="AF39866" s="74"/>
      <c r="BX39866" s="73"/>
      <c r="BY39866" s="74"/>
      <c r="BZ39866" s="74"/>
      <c r="CA39866" s="74"/>
      <c r="CF39866" s="79"/>
      <c r="CL39866" s="79"/>
    </row>
    <row r="39867" spans="30:90">
      <c r="AD39867" s="73"/>
      <c r="AE39867" s="74"/>
      <c r="AF39867" s="74"/>
      <c r="BX39867" s="73"/>
      <c r="BY39867" s="74"/>
      <c r="BZ39867" s="74"/>
      <c r="CA39867" s="74"/>
      <c r="CF39867" s="79"/>
      <c r="CL39867" s="79"/>
    </row>
    <row r="39868" spans="30:90">
      <c r="AD39868" s="73"/>
      <c r="AE39868" s="74"/>
      <c r="AF39868" s="74"/>
      <c r="BX39868" s="73"/>
      <c r="BY39868" s="74"/>
      <c r="BZ39868" s="74"/>
      <c r="CA39868" s="74"/>
      <c r="CF39868" s="79"/>
      <c r="CL39868" s="79"/>
    </row>
    <row r="39869" spans="30:90">
      <c r="AD39869" s="73"/>
      <c r="AE39869" s="74"/>
      <c r="AF39869" s="74"/>
      <c r="BX39869" s="73"/>
      <c r="BY39869" s="74"/>
      <c r="BZ39869" s="74"/>
      <c r="CA39869" s="74"/>
      <c r="CF39869" s="79"/>
      <c r="CL39869" s="79"/>
    </row>
    <row r="39870" spans="30:90">
      <c r="AD39870" s="73"/>
      <c r="AE39870" s="74"/>
      <c r="AF39870" s="74"/>
      <c r="BX39870" s="73"/>
      <c r="BY39870" s="74"/>
      <c r="BZ39870" s="74"/>
      <c r="CA39870" s="74"/>
      <c r="CF39870" s="79"/>
      <c r="CL39870" s="79"/>
    </row>
    <row r="39871" spans="30:90">
      <c r="AD39871" s="73"/>
      <c r="AE39871" s="74"/>
      <c r="AF39871" s="74"/>
      <c r="BX39871" s="73"/>
      <c r="BY39871" s="74"/>
      <c r="BZ39871" s="74"/>
      <c r="CA39871" s="74"/>
      <c r="CF39871" s="79"/>
      <c r="CL39871" s="79"/>
    </row>
    <row r="39872" spans="30:90">
      <c r="AD39872" s="73"/>
      <c r="AE39872" s="74"/>
      <c r="AF39872" s="74"/>
      <c r="BX39872" s="73"/>
      <c r="BY39872" s="74"/>
      <c r="BZ39872" s="74"/>
      <c r="CA39872" s="74"/>
      <c r="CF39872" s="79"/>
      <c r="CL39872" s="79"/>
    </row>
    <row r="39873" spans="30:90">
      <c r="AD39873" s="73"/>
      <c r="AE39873" s="74"/>
      <c r="AF39873" s="74"/>
      <c r="BX39873" s="73"/>
      <c r="BY39873" s="74"/>
      <c r="BZ39873" s="74"/>
      <c r="CA39873" s="74"/>
      <c r="CF39873" s="79"/>
      <c r="CL39873" s="79"/>
    </row>
    <row r="39874" spans="30:90">
      <c r="AD39874" s="73"/>
      <c r="AE39874" s="74"/>
      <c r="AF39874" s="74"/>
      <c r="BX39874" s="73"/>
      <c r="BY39874" s="74"/>
      <c r="BZ39874" s="74"/>
      <c r="CA39874" s="74"/>
      <c r="CF39874" s="79"/>
      <c r="CL39874" s="79"/>
    </row>
    <row r="39875" spans="30:90">
      <c r="AD39875" s="73"/>
      <c r="AE39875" s="74"/>
      <c r="AF39875" s="74"/>
      <c r="BX39875" s="73"/>
      <c r="BY39875" s="74"/>
      <c r="BZ39875" s="74"/>
      <c r="CA39875" s="74"/>
      <c r="CF39875" s="79"/>
      <c r="CL39875" s="79"/>
    </row>
    <row r="39876" spans="30:90">
      <c r="AD39876" s="73"/>
      <c r="AE39876" s="74"/>
      <c r="AF39876" s="74"/>
      <c r="BX39876" s="73"/>
      <c r="BY39876" s="74"/>
      <c r="BZ39876" s="74"/>
      <c r="CA39876" s="74"/>
      <c r="CF39876" s="79"/>
      <c r="CL39876" s="79"/>
    </row>
    <row r="39877" spans="30:90">
      <c r="AD39877" s="73"/>
      <c r="AE39877" s="74"/>
      <c r="AF39877" s="74"/>
      <c r="BX39877" s="73"/>
      <c r="BY39877" s="74"/>
      <c r="BZ39877" s="74"/>
      <c r="CA39877" s="74"/>
      <c r="CF39877" s="79"/>
      <c r="CL39877" s="79"/>
    </row>
    <row r="39878" spans="30:90">
      <c r="AD39878" s="73"/>
      <c r="AE39878" s="74"/>
      <c r="AF39878" s="74"/>
      <c r="BX39878" s="73"/>
      <c r="BY39878" s="74"/>
      <c r="BZ39878" s="74"/>
      <c r="CA39878" s="74"/>
      <c r="CF39878" s="79"/>
      <c r="CL39878" s="79"/>
    </row>
    <row r="39879" spans="30:90">
      <c r="AD39879" s="73"/>
      <c r="AE39879" s="74"/>
      <c r="AF39879" s="74"/>
      <c r="BX39879" s="73"/>
      <c r="BY39879" s="74"/>
      <c r="BZ39879" s="74"/>
      <c r="CA39879" s="74"/>
      <c r="CF39879" s="79"/>
      <c r="CL39879" s="79"/>
    </row>
    <row r="39880" spans="30:90">
      <c r="AD39880" s="73"/>
      <c r="AE39880" s="74"/>
      <c r="AF39880" s="74"/>
      <c r="BX39880" s="73"/>
      <c r="BY39880" s="74"/>
      <c r="BZ39880" s="74"/>
      <c r="CA39880" s="74"/>
      <c r="CF39880" s="79"/>
      <c r="CL39880" s="79"/>
    </row>
    <row r="39881" spans="30:90">
      <c r="AD39881" s="73"/>
      <c r="AE39881" s="74"/>
      <c r="AF39881" s="74"/>
      <c r="BX39881" s="73"/>
      <c r="BY39881" s="74"/>
      <c r="BZ39881" s="74"/>
      <c r="CA39881" s="74"/>
      <c r="CF39881" s="79"/>
      <c r="CL39881" s="79"/>
    </row>
    <row r="39882" spans="30:90">
      <c r="AD39882" s="73"/>
      <c r="AE39882" s="74"/>
      <c r="AF39882" s="74"/>
      <c r="BX39882" s="73"/>
      <c r="BY39882" s="74"/>
      <c r="BZ39882" s="74"/>
      <c r="CA39882" s="74"/>
      <c r="CF39882" s="79"/>
      <c r="CL39882" s="79"/>
    </row>
    <row r="39883" spans="30:90">
      <c r="AD39883" s="73"/>
      <c r="AE39883" s="74"/>
      <c r="AF39883" s="74"/>
      <c r="BX39883" s="73"/>
      <c r="BY39883" s="74"/>
      <c r="BZ39883" s="74"/>
      <c r="CA39883" s="74"/>
      <c r="CF39883" s="79"/>
      <c r="CL39883" s="79"/>
    </row>
    <row r="39884" spans="30:90">
      <c r="AD39884" s="73"/>
      <c r="AE39884" s="74"/>
      <c r="AF39884" s="74"/>
      <c r="BX39884" s="73"/>
      <c r="BY39884" s="74"/>
      <c r="BZ39884" s="74"/>
      <c r="CA39884" s="74"/>
      <c r="CF39884" s="79"/>
      <c r="CL39884" s="79"/>
    </row>
    <row r="39885" spans="30:90">
      <c r="AD39885" s="73"/>
      <c r="AE39885" s="74"/>
      <c r="AF39885" s="74"/>
      <c r="BX39885" s="73"/>
      <c r="BY39885" s="74"/>
      <c r="BZ39885" s="74"/>
      <c r="CA39885" s="74"/>
      <c r="CF39885" s="79"/>
      <c r="CL39885" s="79"/>
    </row>
    <row r="39886" spans="30:90">
      <c r="AD39886" s="73"/>
      <c r="AE39886" s="74"/>
      <c r="AF39886" s="74"/>
      <c r="BX39886" s="73"/>
      <c r="BY39886" s="74"/>
      <c r="BZ39886" s="74"/>
      <c r="CA39886" s="74"/>
      <c r="CF39886" s="79"/>
      <c r="CL39886" s="79"/>
    </row>
    <row r="39887" spans="30:90">
      <c r="AD39887" s="73"/>
      <c r="AE39887" s="74"/>
      <c r="AF39887" s="74"/>
      <c r="BX39887" s="73"/>
      <c r="BY39887" s="74"/>
      <c r="BZ39887" s="74"/>
      <c r="CA39887" s="74"/>
      <c r="CF39887" s="79"/>
      <c r="CL39887" s="79"/>
    </row>
    <row r="39888" spans="30:90">
      <c r="AD39888" s="73"/>
      <c r="AE39888" s="74"/>
      <c r="AF39888" s="74"/>
      <c r="BX39888" s="73"/>
      <c r="BY39888" s="74"/>
      <c r="BZ39888" s="74"/>
      <c r="CA39888" s="74"/>
      <c r="CF39888" s="79"/>
      <c r="CL39888" s="79"/>
    </row>
    <row r="39889" spans="30:90">
      <c r="AD39889" s="73"/>
      <c r="AE39889" s="74"/>
      <c r="AF39889" s="74"/>
      <c r="BX39889" s="73"/>
      <c r="BY39889" s="74"/>
      <c r="BZ39889" s="74"/>
      <c r="CA39889" s="74"/>
      <c r="CF39889" s="79"/>
      <c r="CL39889" s="79"/>
    </row>
    <row r="39890" spans="30:90">
      <c r="AD39890" s="73"/>
      <c r="AE39890" s="74"/>
      <c r="AF39890" s="74"/>
      <c r="BX39890" s="73"/>
      <c r="BY39890" s="74"/>
      <c r="BZ39890" s="74"/>
      <c r="CA39890" s="74"/>
      <c r="CF39890" s="79"/>
      <c r="CL39890" s="79"/>
    </row>
    <row r="39891" spans="30:90">
      <c r="AD39891" s="73"/>
      <c r="AE39891" s="74"/>
      <c r="AF39891" s="74"/>
      <c r="BX39891" s="73"/>
      <c r="BY39891" s="74"/>
      <c r="BZ39891" s="74"/>
      <c r="CA39891" s="74"/>
      <c r="CF39891" s="79"/>
      <c r="CL39891" s="79"/>
    </row>
    <row r="39892" spans="30:90">
      <c r="AD39892" s="73"/>
      <c r="AE39892" s="74"/>
      <c r="AF39892" s="74"/>
      <c r="BX39892" s="73"/>
      <c r="BY39892" s="74"/>
      <c r="BZ39892" s="74"/>
      <c r="CA39892" s="74"/>
      <c r="CF39892" s="79"/>
      <c r="CL39892" s="79"/>
    </row>
    <row r="39893" spans="30:90">
      <c r="AD39893" s="73"/>
      <c r="AE39893" s="74"/>
      <c r="AF39893" s="74"/>
      <c r="BX39893" s="73"/>
      <c r="BY39893" s="74"/>
      <c r="BZ39893" s="74"/>
      <c r="CA39893" s="74"/>
      <c r="CF39893" s="79"/>
      <c r="CL39893" s="79"/>
    </row>
    <row r="39894" spans="30:90">
      <c r="AD39894" s="73"/>
      <c r="AE39894" s="74"/>
      <c r="AF39894" s="74"/>
      <c r="BX39894" s="73"/>
      <c r="BY39894" s="74"/>
      <c r="BZ39894" s="74"/>
      <c r="CA39894" s="74"/>
      <c r="CF39894" s="79"/>
      <c r="CL39894" s="79"/>
    </row>
    <row r="39895" spans="30:90">
      <c r="AD39895" s="73"/>
      <c r="AE39895" s="74"/>
      <c r="AF39895" s="74"/>
      <c r="BX39895" s="73"/>
      <c r="BY39895" s="74"/>
      <c r="BZ39895" s="74"/>
      <c r="CA39895" s="74"/>
      <c r="CF39895" s="79"/>
      <c r="CL39895" s="79"/>
    </row>
    <row r="39896" spans="30:90">
      <c r="AD39896" s="73"/>
      <c r="AE39896" s="74"/>
      <c r="AF39896" s="74"/>
      <c r="BX39896" s="73"/>
      <c r="BY39896" s="74"/>
      <c r="BZ39896" s="74"/>
      <c r="CA39896" s="74"/>
      <c r="CF39896" s="79"/>
      <c r="CL39896" s="79"/>
    </row>
    <row r="39897" spans="30:90">
      <c r="AD39897" s="73"/>
      <c r="AE39897" s="74"/>
      <c r="AF39897" s="74"/>
      <c r="BX39897" s="73"/>
      <c r="BY39897" s="74"/>
      <c r="BZ39897" s="74"/>
      <c r="CA39897" s="74"/>
      <c r="CF39897" s="79"/>
      <c r="CL39897" s="79"/>
    </row>
    <row r="39898" spans="30:90">
      <c r="AD39898" s="73"/>
      <c r="AE39898" s="74"/>
      <c r="AF39898" s="74"/>
      <c r="BX39898" s="73"/>
      <c r="BY39898" s="74"/>
      <c r="BZ39898" s="74"/>
      <c r="CA39898" s="74"/>
      <c r="CF39898" s="79"/>
      <c r="CL39898" s="79"/>
    </row>
    <row r="39899" spans="30:90">
      <c r="AD39899" s="73"/>
      <c r="AE39899" s="74"/>
      <c r="AF39899" s="74"/>
      <c r="BX39899" s="73"/>
      <c r="BY39899" s="74"/>
      <c r="BZ39899" s="74"/>
      <c r="CA39899" s="74"/>
      <c r="CF39899" s="79"/>
      <c r="CL39899" s="79"/>
    </row>
    <row r="39900" spans="30:90">
      <c r="AD39900" s="73"/>
      <c r="AE39900" s="74"/>
      <c r="AF39900" s="74"/>
      <c r="BX39900" s="73"/>
      <c r="BY39900" s="74"/>
      <c r="BZ39900" s="74"/>
      <c r="CA39900" s="74"/>
      <c r="CF39900" s="79"/>
      <c r="CL39900" s="79"/>
    </row>
    <row r="39901" spans="30:90">
      <c r="AD39901" s="73"/>
      <c r="AE39901" s="74"/>
      <c r="AF39901" s="74"/>
      <c r="BX39901" s="73"/>
      <c r="BY39901" s="74"/>
      <c r="BZ39901" s="74"/>
      <c r="CA39901" s="74"/>
      <c r="CF39901" s="79"/>
      <c r="CL39901" s="79"/>
    </row>
    <row r="39902" spans="30:90">
      <c r="AD39902" s="73"/>
      <c r="AE39902" s="74"/>
      <c r="AF39902" s="74"/>
      <c r="BX39902" s="73"/>
      <c r="BY39902" s="74"/>
      <c r="BZ39902" s="74"/>
      <c r="CA39902" s="74"/>
      <c r="CF39902" s="79"/>
      <c r="CL39902" s="79"/>
    </row>
    <row r="39903" spans="30:90">
      <c r="AD39903" s="73"/>
      <c r="AE39903" s="74"/>
      <c r="AF39903" s="74"/>
      <c r="BX39903" s="73"/>
      <c r="BY39903" s="74"/>
      <c r="BZ39903" s="74"/>
      <c r="CA39903" s="74"/>
      <c r="CF39903" s="79"/>
      <c r="CL39903" s="79"/>
    </row>
    <row r="39904" spans="30:90">
      <c r="AD39904" s="73"/>
      <c r="AE39904" s="74"/>
      <c r="AF39904" s="74"/>
      <c r="BX39904" s="73"/>
      <c r="BY39904" s="74"/>
      <c r="BZ39904" s="74"/>
      <c r="CA39904" s="74"/>
      <c r="CF39904" s="79"/>
      <c r="CL39904" s="79"/>
    </row>
    <row r="39905" spans="30:90">
      <c r="AD39905" s="73"/>
      <c r="AE39905" s="74"/>
      <c r="AF39905" s="74"/>
      <c r="BX39905" s="73"/>
      <c r="BY39905" s="74"/>
      <c r="BZ39905" s="74"/>
      <c r="CA39905" s="74"/>
      <c r="CF39905" s="79"/>
      <c r="CL39905" s="79"/>
    </row>
    <row r="39906" spans="30:90">
      <c r="AD39906" s="73"/>
      <c r="AE39906" s="74"/>
      <c r="AF39906" s="74"/>
      <c r="BX39906" s="73"/>
      <c r="BY39906" s="74"/>
      <c r="BZ39906" s="74"/>
      <c r="CA39906" s="74"/>
      <c r="CF39906" s="79"/>
      <c r="CL39906" s="79"/>
    </row>
    <row r="39907" spans="30:90">
      <c r="AD39907" s="73"/>
      <c r="AE39907" s="74"/>
      <c r="AF39907" s="74"/>
      <c r="BX39907" s="73"/>
      <c r="BY39907" s="74"/>
      <c r="BZ39907" s="74"/>
      <c r="CA39907" s="74"/>
      <c r="CF39907" s="79"/>
      <c r="CL39907" s="79"/>
    </row>
    <row r="39908" spans="30:90">
      <c r="AD39908" s="73"/>
      <c r="AE39908" s="74"/>
      <c r="AF39908" s="74"/>
      <c r="BX39908" s="73"/>
      <c r="BY39908" s="74"/>
      <c r="BZ39908" s="74"/>
      <c r="CA39908" s="74"/>
      <c r="CF39908" s="79"/>
      <c r="CL39908" s="79"/>
    </row>
    <row r="39909" spans="30:90">
      <c r="AD39909" s="73"/>
      <c r="AE39909" s="74"/>
      <c r="AF39909" s="74"/>
      <c r="BX39909" s="73"/>
      <c r="BY39909" s="74"/>
      <c r="BZ39909" s="74"/>
      <c r="CA39909" s="74"/>
      <c r="CF39909" s="79"/>
      <c r="CL39909" s="79"/>
    </row>
    <row r="39910" spans="30:90">
      <c r="AD39910" s="73"/>
      <c r="AE39910" s="74"/>
      <c r="AF39910" s="74"/>
      <c r="BX39910" s="73"/>
      <c r="BY39910" s="74"/>
      <c r="BZ39910" s="74"/>
      <c r="CA39910" s="74"/>
      <c r="CF39910" s="79"/>
      <c r="CL39910" s="79"/>
    </row>
    <row r="39911" spans="30:90">
      <c r="AD39911" s="73"/>
      <c r="AE39911" s="74"/>
      <c r="AF39911" s="74"/>
      <c r="BX39911" s="73"/>
      <c r="BY39911" s="74"/>
      <c r="BZ39911" s="74"/>
      <c r="CA39911" s="74"/>
      <c r="CF39911" s="79"/>
      <c r="CL39911" s="79"/>
    </row>
    <row r="39912" spans="30:90">
      <c r="AD39912" s="73"/>
      <c r="AE39912" s="74"/>
      <c r="AF39912" s="74"/>
      <c r="BX39912" s="73"/>
      <c r="BY39912" s="74"/>
      <c r="BZ39912" s="74"/>
      <c r="CA39912" s="74"/>
      <c r="CF39912" s="79"/>
      <c r="CL39912" s="79"/>
    </row>
    <row r="39913" spans="30:90">
      <c r="AD39913" s="73"/>
      <c r="AE39913" s="74"/>
      <c r="AF39913" s="74"/>
      <c r="BX39913" s="73"/>
      <c r="BY39913" s="74"/>
      <c r="BZ39913" s="74"/>
      <c r="CA39913" s="74"/>
      <c r="CF39913" s="79"/>
      <c r="CL39913" s="79"/>
    </row>
    <row r="39914" spans="30:90">
      <c r="AD39914" s="73"/>
      <c r="AE39914" s="74"/>
      <c r="AF39914" s="74"/>
      <c r="BX39914" s="73"/>
      <c r="BY39914" s="74"/>
      <c r="BZ39914" s="74"/>
      <c r="CA39914" s="74"/>
      <c r="CF39914" s="79"/>
      <c r="CL39914" s="79"/>
    </row>
    <row r="39915" spans="30:90">
      <c r="AD39915" s="73"/>
      <c r="AE39915" s="74"/>
      <c r="AF39915" s="74"/>
      <c r="BX39915" s="73"/>
      <c r="BY39915" s="74"/>
      <c r="BZ39915" s="74"/>
      <c r="CA39915" s="74"/>
      <c r="CF39915" s="79"/>
      <c r="CL39915" s="79"/>
    </row>
    <row r="39916" spans="30:90">
      <c r="AD39916" s="73"/>
      <c r="AE39916" s="74"/>
      <c r="AF39916" s="74"/>
      <c r="BX39916" s="73"/>
      <c r="BY39916" s="74"/>
      <c r="BZ39916" s="74"/>
      <c r="CA39916" s="74"/>
      <c r="CF39916" s="79"/>
      <c r="CL39916" s="79"/>
    </row>
    <row r="39917" spans="30:90">
      <c r="AD39917" s="73"/>
      <c r="AE39917" s="74"/>
      <c r="AF39917" s="74"/>
      <c r="BX39917" s="73"/>
      <c r="BY39917" s="74"/>
      <c r="BZ39917" s="74"/>
      <c r="CA39917" s="74"/>
      <c r="CF39917" s="79"/>
      <c r="CL39917" s="79"/>
    </row>
    <row r="39918" spans="30:90">
      <c r="AD39918" s="73"/>
      <c r="AE39918" s="74"/>
      <c r="AF39918" s="74"/>
      <c r="BX39918" s="73"/>
      <c r="BY39918" s="74"/>
      <c r="BZ39918" s="74"/>
      <c r="CA39918" s="74"/>
      <c r="CF39918" s="79"/>
      <c r="CL39918" s="79"/>
    </row>
    <row r="39919" spans="30:90">
      <c r="AD39919" s="73"/>
      <c r="AE39919" s="74"/>
      <c r="AF39919" s="74"/>
      <c r="BX39919" s="73"/>
      <c r="BY39919" s="74"/>
      <c r="BZ39919" s="74"/>
      <c r="CA39919" s="74"/>
      <c r="CF39919" s="79"/>
      <c r="CL39919" s="79"/>
    </row>
    <row r="39920" spans="30:90">
      <c r="AD39920" s="73"/>
      <c r="AE39920" s="74"/>
      <c r="AF39920" s="74"/>
      <c r="BX39920" s="73"/>
      <c r="BY39920" s="74"/>
      <c r="BZ39920" s="74"/>
      <c r="CA39920" s="74"/>
      <c r="CF39920" s="79"/>
      <c r="CL39920" s="79"/>
    </row>
    <row r="39921" spans="30:90">
      <c r="AD39921" s="73"/>
      <c r="AE39921" s="74"/>
      <c r="AF39921" s="74"/>
      <c r="BX39921" s="73"/>
      <c r="BY39921" s="74"/>
      <c r="BZ39921" s="74"/>
      <c r="CA39921" s="74"/>
      <c r="CF39921" s="79"/>
      <c r="CL39921" s="79"/>
    </row>
    <row r="39922" spans="30:90">
      <c r="AD39922" s="73"/>
      <c r="AE39922" s="74"/>
      <c r="AF39922" s="74"/>
      <c r="BX39922" s="73"/>
      <c r="BY39922" s="74"/>
      <c r="BZ39922" s="74"/>
      <c r="CA39922" s="74"/>
      <c r="CF39922" s="79"/>
      <c r="CL39922" s="79"/>
    </row>
    <row r="39923" spans="30:90">
      <c r="AD39923" s="73"/>
      <c r="AE39923" s="74"/>
      <c r="AF39923" s="74"/>
      <c r="BX39923" s="73"/>
      <c r="BY39923" s="74"/>
      <c r="BZ39923" s="74"/>
      <c r="CA39923" s="74"/>
      <c r="CF39923" s="79"/>
      <c r="CL39923" s="79"/>
    </row>
    <row r="39924" spans="30:90">
      <c r="AD39924" s="73"/>
      <c r="AE39924" s="74"/>
      <c r="AF39924" s="74"/>
      <c r="BX39924" s="73"/>
      <c r="BY39924" s="74"/>
      <c r="BZ39924" s="74"/>
      <c r="CA39924" s="74"/>
      <c r="CF39924" s="79"/>
      <c r="CL39924" s="79"/>
    </row>
    <row r="39925" spans="30:90">
      <c r="AD39925" s="73"/>
      <c r="AE39925" s="74"/>
      <c r="AF39925" s="74"/>
      <c r="BX39925" s="73"/>
      <c r="BY39925" s="74"/>
      <c r="BZ39925" s="74"/>
      <c r="CA39925" s="74"/>
      <c r="CF39925" s="79"/>
      <c r="CL39925" s="79"/>
    </row>
    <row r="39926" spans="30:90">
      <c r="AD39926" s="73"/>
      <c r="AE39926" s="74"/>
      <c r="AF39926" s="74"/>
      <c r="BX39926" s="73"/>
      <c r="BY39926" s="74"/>
      <c r="BZ39926" s="74"/>
      <c r="CA39926" s="74"/>
      <c r="CF39926" s="79"/>
      <c r="CL39926" s="79"/>
    </row>
    <row r="39927" spans="30:90">
      <c r="AD39927" s="73"/>
      <c r="AE39927" s="74"/>
      <c r="AF39927" s="74"/>
      <c r="BX39927" s="73"/>
      <c r="BY39927" s="74"/>
      <c r="BZ39927" s="74"/>
      <c r="CA39927" s="74"/>
      <c r="CF39927" s="79"/>
      <c r="CL39927" s="79"/>
    </row>
    <row r="39928" spans="30:90">
      <c r="AD39928" s="73"/>
      <c r="AE39928" s="74"/>
      <c r="AF39928" s="74"/>
      <c r="BX39928" s="73"/>
      <c r="BY39928" s="74"/>
      <c r="BZ39928" s="74"/>
      <c r="CA39928" s="74"/>
      <c r="CF39928" s="79"/>
      <c r="CL39928" s="79"/>
    </row>
    <row r="39929" spans="30:90">
      <c r="AD39929" s="73"/>
      <c r="AE39929" s="74"/>
      <c r="AF39929" s="74"/>
      <c r="BX39929" s="73"/>
      <c r="BY39929" s="74"/>
      <c r="BZ39929" s="74"/>
      <c r="CA39929" s="74"/>
      <c r="CF39929" s="79"/>
      <c r="CL39929" s="79"/>
    </row>
    <row r="39930" spans="30:90">
      <c r="AD39930" s="73"/>
      <c r="AE39930" s="74"/>
      <c r="AF39930" s="74"/>
      <c r="BX39930" s="73"/>
      <c r="BY39930" s="74"/>
      <c r="BZ39930" s="74"/>
      <c r="CA39930" s="74"/>
      <c r="CF39930" s="79"/>
      <c r="CL39930" s="79"/>
    </row>
    <row r="39931" spans="30:90">
      <c r="AD39931" s="73"/>
      <c r="AE39931" s="74"/>
      <c r="AF39931" s="74"/>
      <c r="BX39931" s="73"/>
      <c r="BY39931" s="74"/>
      <c r="BZ39931" s="74"/>
      <c r="CA39931" s="74"/>
      <c r="CF39931" s="79"/>
      <c r="CL39931" s="79"/>
    </row>
    <row r="39932" spans="30:90">
      <c r="AD39932" s="73"/>
      <c r="AE39932" s="74"/>
      <c r="AF39932" s="74"/>
      <c r="BX39932" s="73"/>
      <c r="BY39932" s="74"/>
      <c r="BZ39932" s="74"/>
      <c r="CA39932" s="74"/>
      <c r="CF39932" s="79"/>
      <c r="CL39932" s="79"/>
    </row>
    <row r="39933" spans="30:90">
      <c r="AD39933" s="73"/>
      <c r="AE39933" s="74"/>
      <c r="AF39933" s="74"/>
      <c r="BX39933" s="73"/>
      <c r="BY39933" s="74"/>
      <c r="BZ39933" s="74"/>
      <c r="CA39933" s="74"/>
      <c r="CF39933" s="79"/>
      <c r="CL39933" s="79"/>
    </row>
    <row r="39934" spans="30:90">
      <c r="AD39934" s="73"/>
      <c r="AE39934" s="74"/>
      <c r="AF39934" s="74"/>
      <c r="BX39934" s="73"/>
      <c r="BY39934" s="74"/>
      <c r="BZ39934" s="74"/>
      <c r="CA39934" s="74"/>
      <c r="CF39934" s="79"/>
      <c r="CL39934" s="79"/>
    </row>
    <row r="39935" spans="30:90">
      <c r="AD39935" s="73"/>
      <c r="AE39935" s="74"/>
      <c r="AF39935" s="74"/>
      <c r="BX39935" s="73"/>
      <c r="BY39935" s="74"/>
      <c r="BZ39935" s="74"/>
      <c r="CA39935" s="74"/>
      <c r="CF39935" s="79"/>
      <c r="CL39935" s="79"/>
    </row>
    <row r="39936" spans="30:90">
      <c r="AD39936" s="73"/>
      <c r="AE39936" s="74"/>
      <c r="AF39936" s="74"/>
      <c r="BX39936" s="73"/>
      <c r="BY39936" s="74"/>
      <c r="BZ39936" s="74"/>
      <c r="CA39936" s="74"/>
      <c r="CF39936" s="79"/>
      <c r="CL39936" s="79"/>
    </row>
    <row r="39937" spans="30:90">
      <c r="AD39937" s="73"/>
      <c r="AE39937" s="74"/>
      <c r="AF39937" s="74"/>
      <c r="BX39937" s="73"/>
      <c r="BY39937" s="74"/>
      <c r="BZ39937" s="74"/>
      <c r="CA39937" s="74"/>
      <c r="CF39937" s="79"/>
      <c r="CL39937" s="79"/>
    </row>
    <row r="39938" spans="30:90">
      <c r="AD39938" s="73"/>
      <c r="AE39938" s="74"/>
      <c r="AF39938" s="74"/>
      <c r="BX39938" s="73"/>
      <c r="BY39938" s="74"/>
      <c r="BZ39938" s="74"/>
      <c r="CA39938" s="74"/>
      <c r="CF39938" s="79"/>
      <c r="CL39938" s="79"/>
    </row>
    <row r="39939" spans="30:90">
      <c r="AD39939" s="73"/>
      <c r="AE39939" s="74"/>
      <c r="AF39939" s="74"/>
      <c r="BX39939" s="73"/>
      <c r="BY39939" s="74"/>
      <c r="BZ39939" s="74"/>
      <c r="CA39939" s="74"/>
      <c r="CF39939" s="79"/>
      <c r="CL39939" s="79"/>
    </row>
    <row r="39940" spans="30:90">
      <c r="AD39940" s="73"/>
      <c r="AE39940" s="74"/>
      <c r="AF39940" s="74"/>
      <c r="BX39940" s="73"/>
      <c r="BY39940" s="74"/>
      <c r="BZ39940" s="74"/>
      <c r="CA39940" s="74"/>
      <c r="CF39940" s="79"/>
      <c r="CL39940" s="79"/>
    </row>
    <row r="39941" spans="30:90">
      <c r="AD39941" s="73"/>
      <c r="AE39941" s="74"/>
      <c r="AF39941" s="74"/>
      <c r="BX39941" s="73"/>
      <c r="BY39941" s="74"/>
      <c r="BZ39941" s="74"/>
      <c r="CA39941" s="74"/>
      <c r="CF39941" s="79"/>
      <c r="CL39941" s="79"/>
    </row>
    <row r="39942" spans="30:90">
      <c r="AD39942" s="73"/>
      <c r="AE39942" s="74"/>
      <c r="AF39942" s="74"/>
      <c r="BX39942" s="73"/>
      <c r="BY39942" s="74"/>
      <c r="BZ39942" s="74"/>
      <c r="CA39942" s="74"/>
      <c r="CF39942" s="79"/>
      <c r="CL39942" s="79"/>
    </row>
    <row r="39943" spans="30:90">
      <c r="AD39943" s="73"/>
      <c r="AE39943" s="74"/>
      <c r="AF39943" s="74"/>
      <c r="BX39943" s="73"/>
      <c r="BY39943" s="74"/>
      <c r="BZ39943" s="74"/>
      <c r="CA39943" s="74"/>
      <c r="CF39943" s="79"/>
      <c r="CL39943" s="79"/>
    </row>
    <row r="39944" spans="30:90">
      <c r="AD39944" s="73"/>
      <c r="AE39944" s="74"/>
      <c r="AF39944" s="74"/>
      <c r="BX39944" s="73"/>
      <c r="BY39944" s="74"/>
      <c r="BZ39944" s="74"/>
      <c r="CA39944" s="74"/>
      <c r="CF39944" s="79"/>
      <c r="CL39944" s="79"/>
    </row>
    <row r="39945" spans="30:90">
      <c r="AD39945" s="73"/>
      <c r="AE39945" s="74"/>
      <c r="AF39945" s="74"/>
      <c r="BX39945" s="73"/>
      <c r="BY39945" s="74"/>
      <c r="BZ39945" s="74"/>
      <c r="CA39945" s="74"/>
      <c r="CF39945" s="79"/>
      <c r="CL39945" s="79"/>
    </row>
    <row r="39946" spans="30:90">
      <c r="AD39946" s="73"/>
      <c r="AE39946" s="74"/>
      <c r="AF39946" s="74"/>
      <c r="BX39946" s="73"/>
      <c r="BY39946" s="74"/>
      <c r="BZ39946" s="74"/>
      <c r="CA39946" s="74"/>
      <c r="CF39946" s="79"/>
      <c r="CL39946" s="79"/>
    </row>
    <row r="39947" spans="30:90">
      <c r="AD39947" s="73"/>
      <c r="AE39947" s="74"/>
      <c r="AF39947" s="74"/>
      <c r="BX39947" s="73"/>
      <c r="BY39947" s="74"/>
      <c r="BZ39947" s="74"/>
      <c r="CA39947" s="74"/>
      <c r="CF39947" s="79"/>
      <c r="CL39947" s="79"/>
    </row>
    <row r="39948" spans="30:90">
      <c r="AD39948" s="73"/>
      <c r="AE39948" s="74"/>
      <c r="AF39948" s="74"/>
      <c r="BX39948" s="73"/>
      <c r="BY39948" s="74"/>
      <c r="BZ39948" s="74"/>
      <c r="CA39948" s="74"/>
      <c r="CF39948" s="79"/>
      <c r="CL39948" s="79"/>
    </row>
    <row r="39949" spans="30:90">
      <c r="AD39949" s="73"/>
      <c r="AE39949" s="74"/>
      <c r="AF39949" s="74"/>
      <c r="BX39949" s="73"/>
      <c r="BY39949" s="74"/>
      <c r="BZ39949" s="74"/>
      <c r="CA39949" s="74"/>
      <c r="CF39949" s="79"/>
      <c r="CL39949" s="79"/>
    </row>
    <row r="39950" spans="30:90">
      <c r="AD39950" s="73"/>
      <c r="AE39950" s="74"/>
      <c r="AF39950" s="74"/>
      <c r="BX39950" s="73"/>
      <c r="BY39950" s="74"/>
      <c r="BZ39950" s="74"/>
      <c r="CA39950" s="74"/>
      <c r="CF39950" s="79"/>
      <c r="CL39950" s="79"/>
    </row>
    <row r="39951" spans="30:90">
      <c r="AD39951" s="73"/>
      <c r="AE39951" s="74"/>
      <c r="AF39951" s="74"/>
      <c r="BX39951" s="73"/>
      <c r="BY39951" s="74"/>
      <c r="BZ39951" s="74"/>
      <c r="CA39951" s="74"/>
      <c r="CF39951" s="79"/>
      <c r="CL39951" s="79"/>
    </row>
    <row r="39952" spans="30:90">
      <c r="AD39952" s="73"/>
      <c r="AE39952" s="74"/>
      <c r="AF39952" s="74"/>
      <c r="BX39952" s="73"/>
      <c r="BY39952" s="74"/>
      <c r="BZ39952" s="74"/>
      <c r="CA39952" s="74"/>
      <c r="CF39952" s="79"/>
      <c r="CL39952" s="79"/>
    </row>
    <row r="39953" spans="30:90">
      <c r="AD39953" s="73"/>
      <c r="AE39953" s="74"/>
      <c r="AF39953" s="74"/>
      <c r="BX39953" s="73"/>
      <c r="BY39953" s="74"/>
      <c r="BZ39953" s="74"/>
      <c r="CA39953" s="74"/>
      <c r="CF39953" s="79"/>
      <c r="CL39953" s="79"/>
    </row>
    <row r="39954" spans="30:90">
      <c r="AD39954" s="73"/>
      <c r="AE39954" s="74"/>
      <c r="AF39954" s="74"/>
      <c r="BX39954" s="73"/>
      <c r="BY39954" s="74"/>
      <c r="BZ39954" s="74"/>
      <c r="CA39954" s="74"/>
      <c r="CF39954" s="79"/>
      <c r="CL39954" s="79"/>
    </row>
    <row r="39955" spans="30:90">
      <c r="AD39955" s="73"/>
      <c r="AE39955" s="74"/>
      <c r="AF39955" s="74"/>
      <c r="BX39955" s="73"/>
      <c r="BY39955" s="74"/>
      <c r="BZ39955" s="74"/>
      <c r="CA39955" s="74"/>
      <c r="CF39955" s="79"/>
      <c r="CL39955" s="79"/>
    </row>
    <row r="39956" spans="30:90">
      <c r="AD39956" s="73"/>
      <c r="AE39956" s="74"/>
      <c r="AF39956" s="74"/>
      <c r="BX39956" s="73"/>
      <c r="BY39956" s="74"/>
      <c r="BZ39956" s="74"/>
      <c r="CA39956" s="74"/>
      <c r="CF39956" s="79"/>
      <c r="CL39956" s="79"/>
    </row>
    <row r="39957" spans="30:90">
      <c r="AD39957" s="73"/>
      <c r="AE39957" s="74"/>
      <c r="AF39957" s="74"/>
      <c r="BX39957" s="73"/>
      <c r="BY39957" s="74"/>
      <c r="BZ39957" s="74"/>
      <c r="CA39957" s="74"/>
      <c r="CF39957" s="79"/>
      <c r="CL39957" s="79"/>
    </row>
    <row r="39958" spans="30:90">
      <c r="AD39958" s="73"/>
      <c r="AE39958" s="74"/>
      <c r="AF39958" s="74"/>
      <c r="BX39958" s="73"/>
      <c r="BY39958" s="74"/>
      <c r="BZ39958" s="74"/>
      <c r="CA39958" s="74"/>
      <c r="CF39958" s="79"/>
      <c r="CL39958" s="79"/>
    </row>
    <row r="39959" spans="30:90">
      <c r="AD39959" s="73"/>
      <c r="AE39959" s="74"/>
      <c r="AF39959" s="74"/>
      <c r="BX39959" s="73"/>
      <c r="BY39959" s="74"/>
      <c r="BZ39959" s="74"/>
      <c r="CA39959" s="74"/>
      <c r="CF39959" s="79"/>
      <c r="CL39959" s="79"/>
    </row>
    <row r="39960" spans="30:90">
      <c r="AD39960" s="73"/>
      <c r="AE39960" s="74"/>
      <c r="AF39960" s="74"/>
      <c r="BX39960" s="73"/>
      <c r="BY39960" s="74"/>
      <c r="BZ39960" s="74"/>
      <c r="CA39960" s="74"/>
      <c r="CF39960" s="79"/>
      <c r="CL39960" s="79"/>
    </row>
    <row r="39961" spans="30:90">
      <c r="AD39961" s="73"/>
      <c r="AE39961" s="74"/>
      <c r="AF39961" s="74"/>
      <c r="BX39961" s="73"/>
      <c r="BY39961" s="74"/>
      <c r="BZ39961" s="74"/>
      <c r="CA39961" s="74"/>
      <c r="CF39961" s="79"/>
      <c r="CL39961" s="79"/>
    </row>
    <row r="39962" spans="30:90">
      <c r="AD39962" s="73"/>
      <c r="AE39962" s="74"/>
      <c r="AF39962" s="74"/>
      <c r="BX39962" s="73"/>
      <c r="BY39962" s="74"/>
      <c r="BZ39962" s="74"/>
      <c r="CA39962" s="74"/>
      <c r="CF39962" s="79"/>
      <c r="CL39962" s="79"/>
    </row>
    <row r="39963" spans="30:90">
      <c r="AD39963" s="73"/>
      <c r="AE39963" s="74"/>
      <c r="AF39963" s="74"/>
      <c r="BX39963" s="73"/>
      <c r="BY39963" s="74"/>
      <c r="BZ39963" s="74"/>
      <c r="CA39963" s="74"/>
      <c r="CF39963" s="79"/>
      <c r="CL39963" s="79"/>
    </row>
    <row r="39964" spans="30:90">
      <c r="AD39964" s="73"/>
      <c r="AE39964" s="74"/>
      <c r="AF39964" s="74"/>
      <c r="BX39964" s="73"/>
      <c r="BY39964" s="74"/>
      <c r="BZ39964" s="74"/>
      <c r="CA39964" s="74"/>
      <c r="CF39964" s="79"/>
      <c r="CL39964" s="79"/>
    </row>
    <row r="39965" spans="30:90">
      <c r="AD39965" s="73"/>
      <c r="AE39965" s="74"/>
      <c r="AF39965" s="74"/>
      <c r="BX39965" s="73"/>
      <c r="BY39965" s="74"/>
      <c r="BZ39965" s="74"/>
      <c r="CA39965" s="74"/>
      <c r="CF39965" s="79"/>
      <c r="CL39965" s="79"/>
    </row>
    <row r="39966" spans="30:90">
      <c r="AD39966" s="73"/>
      <c r="AE39966" s="74"/>
      <c r="AF39966" s="74"/>
      <c r="BX39966" s="73"/>
      <c r="BY39966" s="74"/>
      <c r="BZ39966" s="74"/>
      <c r="CA39966" s="74"/>
      <c r="CF39966" s="79"/>
      <c r="CL39966" s="79"/>
    </row>
    <row r="39967" spans="30:90">
      <c r="AD39967" s="73"/>
      <c r="AE39967" s="74"/>
      <c r="AF39967" s="74"/>
      <c r="BX39967" s="73"/>
      <c r="BY39967" s="74"/>
      <c r="BZ39967" s="74"/>
      <c r="CA39967" s="74"/>
      <c r="CF39967" s="79"/>
      <c r="CL39967" s="79"/>
    </row>
    <row r="39968" spans="30:90">
      <c r="AD39968" s="73"/>
      <c r="AE39968" s="74"/>
      <c r="AF39968" s="74"/>
      <c r="BX39968" s="73"/>
      <c r="BY39968" s="74"/>
      <c r="BZ39968" s="74"/>
      <c r="CA39968" s="74"/>
      <c r="CF39968" s="79"/>
      <c r="CL39968" s="79"/>
    </row>
    <row r="39969" spans="30:90">
      <c r="AD39969" s="73"/>
      <c r="AE39969" s="74"/>
      <c r="AF39969" s="74"/>
      <c r="BX39969" s="73"/>
      <c r="BY39969" s="74"/>
      <c r="BZ39969" s="74"/>
      <c r="CA39969" s="74"/>
      <c r="CF39969" s="79"/>
      <c r="CL39969" s="79"/>
    </row>
    <row r="39970" spans="30:90">
      <c r="AD39970" s="73"/>
      <c r="AE39970" s="74"/>
      <c r="AF39970" s="74"/>
      <c r="BX39970" s="73"/>
      <c r="BY39970" s="74"/>
      <c r="BZ39970" s="74"/>
      <c r="CA39970" s="74"/>
      <c r="CF39970" s="79"/>
      <c r="CL39970" s="79"/>
    </row>
    <row r="39971" spans="30:90">
      <c r="AD39971" s="73"/>
      <c r="AE39971" s="74"/>
      <c r="AF39971" s="74"/>
      <c r="BX39971" s="73"/>
      <c r="BY39971" s="74"/>
      <c r="BZ39971" s="74"/>
      <c r="CA39971" s="74"/>
      <c r="CF39971" s="79"/>
      <c r="CL39971" s="79"/>
    </row>
    <row r="39972" spans="30:90">
      <c r="AD39972" s="73"/>
      <c r="AE39972" s="74"/>
      <c r="AF39972" s="74"/>
      <c r="BX39972" s="73"/>
      <c r="BY39972" s="74"/>
      <c r="BZ39972" s="74"/>
      <c r="CA39972" s="74"/>
      <c r="CF39972" s="79"/>
      <c r="CL39972" s="79"/>
    </row>
    <row r="39973" spans="30:90">
      <c r="AD39973" s="73"/>
      <c r="AE39973" s="74"/>
      <c r="AF39973" s="74"/>
      <c r="BX39973" s="73"/>
      <c r="BY39973" s="74"/>
      <c r="BZ39973" s="74"/>
      <c r="CA39973" s="74"/>
      <c r="CF39973" s="79"/>
      <c r="CL39973" s="79"/>
    </row>
    <row r="39974" spans="30:90">
      <c r="AD39974" s="73"/>
      <c r="AE39974" s="74"/>
      <c r="AF39974" s="74"/>
      <c r="BX39974" s="73"/>
      <c r="BY39974" s="74"/>
      <c r="BZ39974" s="74"/>
      <c r="CA39974" s="74"/>
      <c r="CF39974" s="79"/>
      <c r="CL39974" s="79"/>
    </row>
    <row r="39975" spans="30:90">
      <c r="AD39975" s="73"/>
      <c r="AE39975" s="74"/>
      <c r="AF39975" s="74"/>
      <c r="BX39975" s="73"/>
      <c r="BY39975" s="74"/>
      <c r="BZ39975" s="74"/>
      <c r="CA39975" s="74"/>
      <c r="CF39975" s="79"/>
      <c r="CL39975" s="79"/>
    </row>
    <row r="39976" spans="30:90">
      <c r="AD39976" s="73"/>
      <c r="AE39976" s="74"/>
      <c r="AF39976" s="74"/>
      <c r="BX39976" s="73"/>
      <c r="BY39976" s="74"/>
      <c r="BZ39976" s="74"/>
      <c r="CA39976" s="74"/>
      <c r="CF39976" s="79"/>
      <c r="CL39976" s="79"/>
    </row>
    <row r="39977" spans="30:90">
      <c r="AD39977" s="73"/>
      <c r="AE39977" s="74"/>
      <c r="AF39977" s="74"/>
      <c r="BX39977" s="73"/>
      <c r="BY39977" s="74"/>
      <c r="BZ39977" s="74"/>
      <c r="CA39977" s="74"/>
      <c r="CF39977" s="79"/>
      <c r="CL39977" s="79"/>
    </row>
    <row r="39978" spans="30:90">
      <c r="AD39978" s="73"/>
      <c r="AE39978" s="74"/>
      <c r="AF39978" s="74"/>
      <c r="BX39978" s="73"/>
      <c r="BY39978" s="74"/>
      <c r="BZ39978" s="74"/>
      <c r="CA39978" s="74"/>
      <c r="CF39978" s="79"/>
      <c r="CL39978" s="79"/>
    </row>
    <row r="39979" spans="30:90">
      <c r="AD39979" s="73"/>
      <c r="AE39979" s="74"/>
      <c r="AF39979" s="74"/>
      <c r="BX39979" s="73"/>
      <c r="BY39979" s="74"/>
      <c r="BZ39979" s="74"/>
      <c r="CA39979" s="74"/>
      <c r="CF39979" s="79"/>
      <c r="CL39979" s="79"/>
    </row>
    <row r="39980" spans="30:90">
      <c r="AD39980" s="73"/>
      <c r="AE39980" s="74"/>
      <c r="AF39980" s="74"/>
      <c r="BX39980" s="73"/>
      <c r="BY39980" s="74"/>
      <c r="BZ39980" s="74"/>
      <c r="CA39980" s="74"/>
      <c r="CF39980" s="79"/>
      <c r="CL39980" s="79"/>
    </row>
    <row r="39981" spans="30:90">
      <c r="AD39981" s="73"/>
      <c r="AE39981" s="74"/>
      <c r="AF39981" s="74"/>
      <c r="BX39981" s="73"/>
      <c r="BY39981" s="74"/>
      <c r="BZ39981" s="74"/>
      <c r="CA39981" s="74"/>
      <c r="CF39981" s="79"/>
      <c r="CL39981" s="79"/>
    </row>
    <row r="39982" spans="30:90">
      <c r="AD39982" s="73"/>
      <c r="AE39982" s="74"/>
      <c r="AF39982" s="74"/>
      <c r="BX39982" s="73"/>
      <c r="BY39982" s="74"/>
      <c r="BZ39982" s="74"/>
      <c r="CA39982" s="74"/>
      <c r="CF39982" s="79"/>
      <c r="CL39982" s="79"/>
    </row>
    <row r="39983" spans="30:90">
      <c r="AD39983" s="73"/>
      <c r="AE39983" s="74"/>
      <c r="AF39983" s="74"/>
      <c r="BX39983" s="73"/>
      <c r="BY39983" s="74"/>
      <c r="BZ39983" s="74"/>
      <c r="CA39983" s="74"/>
      <c r="CF39983" s="79"/>
      <c r="CL39983" s="79"/>
    </row>
    <row r="39984" spans="30:90">
      <c r="AD39984" s="73"/>
      <c r="AE39984" s="74"/>
      <c r="AF39984" s="74"/>
      <c r="BX39984" s="73"/>
      <c r="BY39984" s="74"/>
      <c r="BZ39984" s="74"/>
      <c r="CA39984" s="74"/>
      <c r="CF39984" s="79"/>
      <c r="CL39984" s="79"/>
    </row>
    <row r="39985" spans="30:90">
      <c r="AD39985" s="73"/>
      <c r="AE39985" s="74"/>
      <c r="AF39985" s="74"/>
      <c r="BX39985" s="73"/>
      <c r="BY39985" s="74"/>
      <c r="BZ39985" s="74"/>
      <c r="CA39985" s="74"/>
      <c r="CF39985" s="79"/>
      <c r="CL39985" s="79"/>
    </row>
    <row r="39986" spans="30:90">
      <c r="AD39986" s="73"/>
      <c r="AE39986" s="74"/>
      <c r="AF39986" s="74"/>
      <c r="BX39986" s="73"/>
      <c r="BY39986" s="74"/>
      <c r="BZ39986" s="74"/>
      <c r="CA39986" s="74"/>
      <c r="CF39986" s="79"/>
      <c r="CL39986" s="79"/>
    </row>
    <row r="39987" spans="30:90">
      <c r="AD39987" s="73"/>
      <c r="AE39987" s="74"/>
      <c r="AF39987" s="74"/>
      <c r="BX39987" s="73"/>
      <c r="BY39987" s="74"/>
      <c r="BZ39987" s="74"/>
      <c r="CA39987" s="74"/>
      <c r="CF39987" s="79"/>
      <c r="CL39987" s="79"/>
    </row>
    <row r="39988" spans="30:90">
      <c r="AD39988" s="73"/>
      <c r="AE39988" s="74"/>
      <c r="AF39988" s="74"/>
      <c r="BX39988" s="73"/>
      <c r="BY39988" s="74"/>
      <c r="BZ39988" s="74"/>
      <c r="CA39988" s="74"/>
      <c r="CF39988" s="79"/>
      <c r="CL39988" s="79"/>
    </row>
    <row r="39989" spans="30:90">
      <c r="AD39989" s="73"/>
      <c r="AE39989" s="74"/>
      <c r="AF39989" s="74"/>
      <c r="BX39989" s="73"/>
      <c r="BY39989" s="74"/>
      <c r="BZ39989" s="74"/>
      <c r="CA39989" s="74"/>
      <c r="CF39989" s="79"/>
      <c r="CL39989" s="79"/>
    </row>
    <row r="39990" spans="30:90">
      <c r="AD39990" s="73"/>
      <c r="AE39990" s="74"/>
      <c r="AF39990" s="74"/>
      <c r="BX39990" s="73"/>
      <c r="BY39990" s="74"/>
      <c r="BZ39990" s="74"/>
      <c r="CA39990" s="74"/>
      <c r="CF39990" s="79"/>
      <c r="CL39990" s="79"/>
    </row>
    <row r="39991" spans="30:90">
      <c r="AD39991" s="73"/>
      <c r="AE39991" s="74"/>
      <c r="AF39991" s="74"/>
      <c r="BX39991" s="73"/>
      <c r="BY39991" s="74"/>
      <c r="BZ39991" s="74"/>
      <c r="CA39991" s="74"/>
      <c r="CF39991" s="79"/>
      <c r="CL39991" s="79"/>
    </row>
    <row r="39992" spans="30:90">
      <c r="AD39992" s="73"/>
      <c r="AE39992" s="74"/>
      <c r="AF39992" s="74"/>
      <c r="BX39992" s="73"/>
      <c r="BY39992" s="74"/>
      <c r="BZ39992" s="74"/>
      <c r="CA39992" s="74"/>
      <c r="CF39992" s="79"/>
      <c r="CL39992" s="79"/>
    </row>
    <row r="39993" spans="30:90">
      <c r="AD39993" s="73"/>
      <c r="AE39993" s="74"/>
      <c r="AF39993" s="74"/>
      <c r="BX39993" s="73"/>
      <c r="BY39993" s="74"/>
      <c r="BZ39993" s="74"/>
      <c r="CA39993" s="74"/>
      <c r="CF39993" s="79"/>
      <c r="CL39993" s="79"/>
    </row>
    <row r="39994" spans="30:90">
      <c r="AD39994" s="73"/>
      <c r="AE39994" s="74"/>
      <c r="AF39994" s="74"/>
      <c r="BX39994" s="73"/>
      <c r="BY39994" s="74"/>
      <c r="BZ39994" s="74"/>
      <c r="CA39994" s="74"/>
      <c r="CF39994" s="79"/>
      <c r="CL39994" s="79"/>
    </row>
    <row r="39995" spans="30:90">
      <c r="AD39995" s="73"/>
      <c r="AE39995" s="74"/>
      <c r="AF39995" s="74"/>
      <c r="BX39995" s="73"/>
      <c r="BY39995" s="74"/>
      <c r="BZ39995" s="74"/>
      <c r="CA39995" s="74"/>
      <c r="CF39995" s="79"/>
      <c r="CL39995" s="79"/>
    </row>
    <row r="39996" spans="30:90">
      <c r="AD39996" s="73"/>
      <c r="AE39996" s="74"/>
      <c r="AF39996" s="74"/>
      <c r="BX39996" s="73"/>
      <c r="BY39996" s="74"/>
      <c r="BZ39996" s="74"/>
      <c r="CA39996" s="74"/>
      <c r="CF39996" s="79"/>
      <c r="CL39996" s="79"/>
    </row>
    <row r="39997" spans="30:90">
      <c r="AD39997" s="73"/>
      <c r="AE39997" s="74"/>
      <c r="AF39997" s="74"/>
      <c r="BX39997" s="73"/>
      <c r="BY39997" s="74"/>
      <c r="BZ39997" s="74"/>
      <c r="CA39997" s="74"/>
      <c r="CF39997" s="79"/>
      <c r="CL39997" s="79"/>
    </row>
    <row r="39998" spans="30:90">
      <c r="AD39998" s="73"/>
      <c r="AE39998" s="74"/>
      <c r="AF39998" s="74"/>
      <c r="BX39998" s="73"/>
      <c r="BY39998" s="74"/>
      <c r="BZ39998" s="74"/>
      <c r="CA39998" s="74"/>
      <c r="CF39998" s="79"/>
      <c r="CL39998" s="79"/>
    </row>
    <row r="39999" spans="30:90">
      <c r="AD39999" s="73"/>
      <c r="AE39999" s="74"/>
      <c r="AF39999" s="74"/>
      <c r="BX39999" s="73"/>
      <c r="BY39999" s="74"/>
      <c r="BZ39999" s="74"/>
      <c r="CA39999" s="74"/>
      <c r="CF39999" s="79"/>
      <c r="CL39999" s="79"/>
    </row>
    <row r="40000" spans="30:90">
      <c r="AD40000" s="73"/>
      <c r="AE40000" s="74"/>
      <c r="AF40000" s="74"/>
      <c r="BX40000" s="73"/>
      <c r="BY40000" s="74"/>
      <c r="BZ40000" s="74"/>
      <c r="CA40000" s="74"/>
      <c r="CF40000" s="79"/>
      <c r="CL40000" s="79"/>
    </row>
    <row r="40001" spans="30:90">
      <c r="AD40001" s="73"/>
      <c r="AE40001" s="74"/>
      <c r="AF40001" s="74"/>
      <c r="BX40001" s="73"/>
      <c r="BY40001" s="74"/>
      <c r="BZ40001" s="74"/>
      <c r="CA40001" s="74"/>
      <c r="CF40001" s="79"/>
      <c r="CL40001" s="79"/>
    </row>
    <row r="40002" spans="30:90">
      <c r="AD40002" s="73"/>
      <c r="AE40002" s="74"/>
      <c r="AF40002" s="74"/>
      <c r="BX40002" s="73"/>
      <c r="BY40002" s="74"/>
      <c r="BZ40002" s="74"/>
      <c r="CA40002" s="74"/>
      <c r="CF40002" s="79"/>
      <c r="CL40002" s="79"/>
    </row>
    <row r="40003" spans="30:90">
      <c r="AD40003" s="73"/>
      <c r="AE40003" s="74"/>
      <c r="AF40003" s="74"/>
      <c r="BX40003" s="73"/>
      <c r="BY40003" s="74"/>
      <c r="BZ40003" s="74"/>
      <c r="CA40003" s="74"/>
      <c r="CF40003" s="79"/>
      <c r="CL40003" s="79"/>
    </row>
    <row r="40004" spans="30:90">
      <c r="AD40004" s="73"/>
      <c r="AE40004" s="74"/>
      <c r="AF40004" s="74"/>
      <c r="BX40004" s="73"/>
      <c r="BY40004" s="74"/>
      <c r="BZ40004" s="74"/>
      <c r="CA40004" s="74"/>
      <c r="CF40004" s="79"/>
      <c r="CL40004" s="79"/>
    </row>
    <row r="40005" spans="30:90">
      <c r="AD40005" s="73"/>
      <c r="AE40005" s="74"/>
      <c r="AF40005" s="74"/>
      <c r="BX40005" s="73"/>
      <c r="BY40005" s="74"/>
      <c r="BZ40005" s="74"/>
      <c r="CA40005" s="74"/>
      <c r="CF40005" s="79"/>
      <c r="CL40005" s="79"/>
    </row>
    <row r="40006" spans="30:90">
      <c r="AD40006" s="73"/>
      <c r="AE40006" s="74"/>
      <c r="AF40006" s="74"/>
      <c r="BX40006" s="73"/>
      <c r="BY40006" s="74"/>
      <c r="BZ40006" s="74"/>
      <c r="CA40006" s="74"/>
      <c r="CF40006" s="79"/>
      <c r="CL40006" s="79"/>
    </row>
    <row r="40007" spans="30:90">
      <c r="AD40007" s="73"/>
      <c r="AE40007" s="74"/>
      <c r="AF40007" s="74"/>
      <c r="BX40007" s="73"/>
      <c r="BY40007" s="74"/>
      <c r="BZ40007" s="74"/>
      <c r="CA40007" s="74"/>
      <c r="CF40007" s="79"/>
      <c r="CL40007" s="79"/>
    </row>
    <row r="40008" spans="30:90">
      <c r="AD40008" s="73"/>
      <c r="AE40008" s="74"/>
      <c r="AF40008" s="74"/>
      <c r="BX40008" s="73"/>
      <c r="BY40008" s="74"/>
      <c r="BZ40008" s="74"/>
      <c r="CA40008" s="74"/>
      <c r="CF40008" s="79"/>
      <c r="CL40008" s="79"/>
    </row>
    <row r="40009" spans="30:90">
      <c r="AD40009" s="73"/>
      <c r="AE40009" s="74"/>
      <c r="AF40009" s="74"/>
      <c r="BX40009" s="73"/>
      <c r="BY40009" s="74"/>
      <c r="BZ40009" s="74"/>
      <c r="CA40009" s="74"/>
      <c r="CF40009" s="79"/>
      <c r="CL40009" s="79"/>
    </row>
    <row r="40010" spans="30:90">
      <c r="AD40010" s="73"/>
      <c r="AE40010" s="74"/>
      <c r="AF40010" s="74"/>
      <c r="BX40010" s="73"/>
      <c r="BY40010" s="74"/>
      <c r="BZ40010" s="74"/>
      <c r="CA40010" s="74"/>
      <c r="CF40010" s="79"/>
      <c r="CL40010" s="79"/>
    </row>
    <row r="40011" spans="30:90">
      <c r="AD40011" s="73"/>
      <c r="AE40011" s="74"/>
      <c r="AF40011" s="74"/>
      <c r="BX40011" s="73"/>
      <c r="BY40011" s="74"/>
      <c r="BZ40011" s="74"/>
      <c r="CA40011" s="74"/>
      <c r="CF40011" s="79"/>
      <c r="CL40011" s="79"/>
    </row>
    <row r="40012" spans="30:90">
      <c r="AD40012" s="73"/>
      <c r="AE40012" s="74"/>
      <c r="AF40012" s="74"/>
      <c r="BX40012" s="73"/>
      <c r="BY40012" s="74"/>
      <c r="BZ40012" s="74"/>
      <c r="CA40012" s="74"/>
      <c r="CF40012" s="79"/>
      <c r="CL40012" s="79"/>
    </row>
    <row r="40013" spans="30:90">
      <c r="AD40013" s="73"/>
      <c r="AE40013" s="74"/>
      <c r="AF40013" s="74"/>
      <c r="BX40013" s="73"/>
      <c r="BY40013" s="74"/>
      <c r="BZ40013" s="74"/>
      <c r="CA40013" s="74"/>
      <c r="CF40013" s="79"/>
      <c r="CL40013" s="79"/>
    </row>
    <row r="40014" spans="30:90">
      <c r="AD40014" s="73"/>
      <c r="AE40014" s="74"/>
      <c r="AF40014" s="74"/>
      <c r="BX40014" s="73"/>
      <c r="BY40014" s="74"/>
      <c r="BZ40014" s="74"/>
      <c r="CA40014" s="74"/>
      <c r="CF40014" s="79"/>
      <c r="CL40014" s="79"/>
    </row>
    <row r="40015" spans="30:90">
      <c r="AD40015" s="73"/>
      <c r="AE40015" s="74"/>
      <c r="AF40015" s="74"/>
      <c r="BX40015" s="73"/>
      <c r="BY40015" s="74"/>
      <c r="BZ40015" s="74"/>
      <c r="CA40015" s="74"/>
      <c r="CF40015" s="79"/>
      <c r="CL40015" s="79"/>
    </row>
    <row r="40016" spans="30:90">
      <c r="AD40016" s="73"/>
      <c r="AE40016" s="74"/>
      <c r="AF40016" s="74"/>
      <c r="BX40016" s="73"/>
      <c r="BY40016" s="74"/>
      <c r="BZ40016" s="74"/>
      <c r="CA40016" s="74"/>
      <c r="CF40016" s="79"/>
      <c r="CL40016" s="79"/>
    </row>
    <row r="40017" spans="30:90">
      <c r="AD40017" s="73"/>
      <c r="AE40017" s="74"/>
      <c r="AF40017" s="74"/>
      <c r="BX40017" s="73"/>
      <c r="BY40017" s="74"/>
      <c r="BZ40017" s="74"/>
      <c r="CA40017" s="74"/>
      <c r="CF40017" s="79"/>
      <c r="CL40017" s="79"/>
    </row>
    <row r="40018" spans="30:90">
      <c r="AD40018" s="73"/>
      <c r="AE40018" s="74"/>
      <c r="AF40018" s="74"/>
      <c r="BX40018" s="73"/>
      <c r="BY40018" s="74"/>
      <c r="BZ40018" s="74"/>
      <c r="CA40018" s="74"/>
      <c r="CF40018" s="79"/>
      <c r="CL40018" s="79"/>
    </row>
    <row r="40019" spans="30:90">
      <c r="AD40019" s="73"/>
      <c r="AE40019" s="74"/>
      <c r="AF40019" s="74"/>
      <c r="BX40019" s="73"/>
      <c r="BY40019" s="74"/>
      <c r="BZ40019" s="74"/>
      <c r="CA40019" s="74"/>
      <c r="CF40019" s="79"/>
      <c r="CL40019" s="79"/>
    </row>
    <row r="40020" spans="30:90">
      <c r="AD40020" s="73"/>
      <c r="AE40020" s="74"/>
      <c r="AF40020" s="74"/>
      <c r="BX40020" s="73"/>
      <c r="BY40020" s="74"/>
      <c r="BZ40020" s="74"/>
      <c r="CA40020" s="74"/>
      <c r="CF40020" s="79"/>
      <c r="CL40020" s="79"/>
    </row>
    <row r="40021" spans="30:90">
      <c r="AD40021" s="73"/>
      <c r="AE40021" s="74"/>
      <c r="AF40021" s="74"/>
      <c r="BX40021" s="73"/>
      <c r="BY40021" s="74"/>
      <c r="BZ40021" s="74"/>
      <c r="CA40021" s="74"/>
      <c r="CF40021" s="79"/>
      <c r="CL40021" s="79"/>
    </row>
    <row r="40022" spans="30:90">
      <c r="AD40022" s="73"/>
      <c r="AE40022" s="74"/>
      <c r="AF40022" s="74"/>
      <c r="BX40022" s="73"/>
      <c r="BY40022" s="74"/>
      <c r="BZ40022" s="74"/>
      <c r="CA40022" s="74"/>
      <c r="CF40022" s="79"/>
      <c r="CL40022" s="79"/>
    </row>
    <row r="40023" spans="30:90">
      <c r="AD40023" s="73"/>
      <c r="AE40023" s="74"/>
      <c r="AF40023" s="74"/>
      <c r="BX40023" s="73"/>
      <c r="BY40023" s="74"/>
      <c r="BZ40023" s="74"/>
      <c r="CA40023" s="74"/>
      <c r="CF40023" s="79"/>
      <c r="CL40023" s="79"/>
    </row>
    <row r="40024" spans="30:90">
      <c r="AD40024" s="73"/>
      <c r="AE40024" s="74"/>
      <c r="AF40024" s="74"/>
      <c r="BX40024" s="73"/>
      <c r="BY40024" s="74"/>
      <c r="BZ40024" s="74"/>
      <c r="CA40024" s="74"/>
      <c r="CF40024" s="79"/>
      <c r="CL40024" s="79"/>
    </row>
    <row r="40025" spans="30:90">
      <c r="AD40025" s="73"/>
      <c r="AE40025" s="74"/>
      <c r="AF40025" s="74"/>
      <c r="BX40025" s="73"/>
      <c r="BY40025" s="74"/>
      <c r="BZ40025" s="74"/>
      <c r="CA40025" s="74"/>
      <c r="CF40025" s="79"/>
      <c r="CL40025" s="79"/>
    </row>
    <row r="40026" spans="30:90">
      <c r="AD40026" s="73"/>
      <c r="AE40026" s="74"/>
      <c r="AF40026" s="74"/>
      <c r="BX40026" s="73"/>
      <c r="BY40026" s="74"/>
      <c r="BZ40026" s="74"/>
      <c r="CA40026" s="74"/>
      <c r="CF40026" s="79"/>
      <c r="CL40026" s="79"/>
    </row>
    <row r="40027" spans="30:90">
      <c r="AD40027" s="73"/>
      <c r="AE40027" s="74"/>
      <c r="AF40027" s="74"/>
      <c r="BX40027" s="73"/>
      <c r="BY40027" s="74"/>
      <c r="BZ40027" s="74"/>
      <c r="CA40027" s="74"/>
      <c r="CF40027" s="79"/>
      <c r="CL40027" s="79"/>
    </row>
    <row r="40028" spans="30:90">
      <c r="AD40028" s="73"/>
      <c r="AE40028" s="74"/>
      <c r="AF40028" s="74"/>
      <c r="BX40028" s="73"/>
      <c r="BY40028" s="74"/>
      <c r="BZ40028" s="74"/>
      <c r="CA40028" s="74"/>
      <c r="CF40028" s="79"/>
      <c r="CL40028" s="79"/>
    </row>
    <row r="40029" spans="30:90">
      <c r="AD40029" s="73"/>
      <c r="AE40029" s="74"/>
      <c r="AF40029" s="74"/>
      <c r="BX40029" s="73"/>
      <c r="BY40029" s="74"/>
      <c r="BZ40029" s="74"/>
      <c r="CA40029" s="74"/>
      <c r="CF40029" s="79"/>
      <c r="CL40029" s="79"/>
    </row>
    <row r="40030" spans="30:90">
      <c r="AD40030" s="73"/>
      <c r="AE40030" s="74"/>
      <c r="AF40030" s="74"/>
      <c r="BX40030" s="73"/>
      <c r="BY40030" s="74"/>
      <c r="BZ40030" s="74"/>
      <c r="CA40030" s="74"/>
      <c r="CF40030" s="79"/>
      <c r="CL40030" s="79"/>
    </row>
    <row r="40031" spans="30:90">
      <c r="AD40031" s="73"/>
      <c r="AE40031" s="74"/>
      <c r="AF40031" s="74"/>
      <c r="BX40031" s="73"/>
      <c r="BY40031" s="74"/>
      <c r="BZ40031" s="74"/>
      <c r="CA40031" s="74"/>
      <c r="CF40031" s="79"/>
      <c r="CL40031" s="79"/>
    </row>
    <row r="40032" spans="30:90">
      <c r="AD40032" s="73"/>
      <c r="AE40032" s="74"/>
      <c r="AF40032" s="74"/>
      <c r="BX40032" s="73"/>
      <c r="BY40032" s="74"/>
      <c r="BZ40032" s="74"/>
      <c r="CA40032" s="74"/>
      <c r="CF40032" s="79"/>
      <c r="CL40032" s="79"/>
    </row>
    <row r="40033" spans="30:90">
      <c r="AD40033" s="73"/>
      <c r="AE40033" s="74"/>
      <c r="AF40033" s="74"/>
      <c r="BX40033" s="73"/>
      <c r="BY40033" s="74"/>
      <c r="BZ40033" s="74"/>
      <c r="CA40033" s="74"/>
      <c r="CF40033" s="79"/>
      <c r="CL40033" s="79"/>
    </row>
    <row r="40034" spans="30:90">
      <c r="AD40034" s="73"/>
      <c r="AE40034" s="74"/>
      <c r="AF40034" s="74"/>
      <c r="BX40034" s="73"/>
      <c r="BY40034" s="74"/>
      <c r="BZ40034" s="74"/>
      <c r="CA40034" s="74"/>
      <c r="CF40034" s="79"/>
      <c r="CL40034" s="79"/>
    </row>
    <row r="40035" spans="30:90">
      <c r="AD40035" s="73"/>
      <c r="AE40035" s="74"/>
      <c r="AF40035" s="74"/>
      <c r="BX40035" s="73"/>
      <c r="BY40035" s="74"/>
      <c r="BZ40035" s="74"/>
      <c r="CA40035" s="74"/>
      <c r="CF40035" s="79"/>
      <c r="CL40035" s="79"/>
    </row>
    <row r="40036" spans="30:90">
      <c r="AD40036" s="73"/>
      <c r="AE40036" s="74"/>
      <c r="AF40036" s="74"/>
      <c r="BX40036" s="73"/>
      <c r="BY40036" s="74"/>
      <c r="BZ40036" s="74"/>
      <c r="CA40036" s="74"/>
      <c r="CF40036" s="79"/>
      <c r="CL40036" s="79"/>
    </row>
    <row r="40037" spans="30:90">
      <c r="AD40037" s="73"/>
      <c r="AE40037" s="74"/>
      <c r="AF40037" s="74"/>
      <c r="BX40037" s="73"/>
      <c r="BY40037" s="74"/>
      <c r="BZ40037" s="74"/>
      <c r="CA40037" s="74"/>
      <c r="CF40037" s="79"/>
      <c r="CL40037" s="79"/>
    </row>
    <row r="40038" spans="30:90">
      <c r="AD40038" s="73"/>
      <c r="AE40038" s="74"/>
      <c r="AF40038" s="74"/>
      <c r="BX40038" s="73"/>
      <c r="BY40038" s="74"/>
      <c r="BZ40038" s="74"/>
      <c r="CA40038" s="74"/>
      <c r="CF40038" s="79"/>
      <c r="CL40038" s="79"/>
    </row>
    <row r="40039" spans="30:90">
      <c r="AD40039" s="73"/>
      <c r="AE40039" s="74"/>
      <c r="AF40039" s="74"/>
      <c r="BX40039" s="73"/>
      <c r="BY40039" s="74"/>
      <c r="BZ40039" s="74"/>
      <c r="CA40039" s="74"/>
      <c r="CF40039" s="79"/>
      <c r="CL40039" s="79"/>
    </row>
    <row r="40040" spans="30:90">
      <c r="AD40040" s="73"/>
      <c r="AE40040" s="74"/>
      <c r="AF40040" s="74"/>
      <c r="BX40040" s="73"/>
      <c r="BY40040" s="74"/>
      <c r="BZ40040" s="74"/>
      <c r="CA40040" s="74"/>
      <c r="CF40040" s="79"/>
      <c r="CL40040" s="79"/>
    </row>
    <row r="40041" spans="30:90">
      <c r="AD40041" s="73"/>
      <c r="AE40041" s="74"/>
      <c r="AF40041" s="74"/>
      <c r="BX40041" s="73"/>
      <c r="BY40041" s="74"/>
      <c r="BZ40041" s="74"/>
      <c r="CA40041" s="74"/>
      <c r="CF40041" s="79"/>
      <c r="CL40041" s="79"/>
    </row>
    <row r="40042" spans="30:90">
      <c r="AD40042" s="73"/>
      <c r="AE40042" s="74"/>
      <c r="AF40042" s="74"/>
      <c r="BX40042" s="73"/>
      <c r="BY40042" s="74"/>
      <c r="BZ40042" s="74"/>
      <c r="CA40042" s="74"/>
      <c r="CF40042" s="79"/>
      <c r="CL40042" s="79"/>
    </row>
    <row r="40043" spans="30:90">
      <c r="AD40043" s="73"/>
      <c r="AE40043" s="74"/>
      <c r="AF40043" s="74"/>
      <c r="BX40043" s="73"/>
      <c r="BY40043" s="74"/>
      <c r="BZ40043" s="74"/>
      <c r="CA40043" s="74"/>
      <c r="CF40043" s="79"/>
      <c r="CL40043" s="79"/>
    </row>
    <row r="40044" spans="30:90">
      <c r="AD40044" s="73"/>
      <c r="AE40044" s="74"/>
      <c r="AF40044" s="74"/>
      <c r="BX40044" s="73"/>
      <c r="BY40044" s="74"/>
      <c r="BZ40044" s="74"/>
      <c r="CA40044" s="74"/>
      <c r="CF40044" s="79"/>
      <c r="CL40044" s="79"/>
    </row>
    <row r="40045" spans="30:90">
      <c r="AD40045" s="73"/>
      <c r="AE40045" s="74"/>
      <c r="AF40045" s="74"/>
      <c r="BX40045" s="73"/>
      <c r="BY40045" s="74"/>
      <c r="BZ40045" s="74"/>
      <c r="CA40045" s="74"/>
      <c r="CF40045" s="79"/>
      <c r="CL40045" s="79"/>
    </row>
    <row r="40046" spans="30:90">
      <c r="AD40046" s="73"/>
      <c r="AE40046" s="74"/>
      <c r="AF40046" s="74"/>
      <c r="BX40046" s="73"/>
      <c r="BY40046" s="74"/>
      <c r="BZ40046" s="74"/>
      <c r="CA40046" s="74"/>
      <c r="CF40046" s="79"/>
      <c r="CL40046" s="79"/>
    </row>
    <row r="40047" spans="30:90">
      <c r="AD40047" s="73"/>
      <c r="AE40047" s="74"/>
      <c r="AF40047" s="74"/>
      <c r="BX40047" s="73"/>
      <c r="BY40047" s="74"/>
      <c r="BZ40047" s="74"/>
      <c r="CA40047" s="74"/>
      <c r="CF40047" s="79"/>
      <c r="CL40047" s="79"/>
    </row>
    <row r="40048" spans="30:90">
      <c r="AD40048" s="73"/>
      <c r="AE40048" s="74"/>
      <c r="AF40048" s="74"/>
      <c r="BX40048" s="73"/>
      <c r="BY40048" s="74"/>
      <c r="BZ40048" s="74"/>
      <c r="CA40048" s="74"/>
      <c r="CF40048" s="79"/>
      <c r="CL40048" s="79"/>
    </row>
    <row r="40049" spans="30:90">
      <c r="AD40049" s="73"/>
      <c r="AE40049" s="74"/>
      <c r="AF40049" s="74"/>
      <c r="BX40049" s="73"/>
      <c r="BY40049" s="74"/>
      <c r="BZ40049" s="74"/>
      <c r="CA40049" s="74"/>
      <c r="CF40049" s="79"/>
      <c r="CL40049" s="79"/>
    </row>
    <row r="40050" spans="30:90">
      <c r="AD40050" s="73"/>
      <c r="AE40050" s="74"/>
      <c r="AF40050" s="74"/>
      <c r="BX40050" s="73"/>
      <c r="BY40050" s="74"/>
      <c r="BZ40050" s="74"/>
      <c r="CA40050" s="74"/>
      <c r="CF40050" s="79"/>
      <c r="CL40050" s="79"/>
    </row>
    <row r="40051" spans="30:90">
      <c r="AD40051" s="73"/>
      <c r="AE40051" s="74"/>
      <c r="AF40051" s="74"/>
      <c r="BX40051" s="73"/>
      <c r="BY40051" s="74"/>
      <c r="BZ40051" s="74"/>
      <c r="CA40051" s="74"/>
      <c r="CF40051" s="79"/>
      <c r="CL40051" s="79"/>
    </row>
    <row r="40052" spans="30:90">
      <c r="AD40052" s="73"/>
      <c r="AE40052" s="74"/>
      <c r="AF40052" s="74"/>
      <c r="BX40052" s="73"/>
      <c r="BY40052" s="74"/>
      <c r="BZ40052" s="74"/>
      <c r="CA40052" s="74"/>
      <c r="CF40052" s="79"/>
      <c r="CL40052" s="79"/>
    </row>
    <row r="40053" spans="30:90">
      <c r="AD40053" s="73"/>
      <c r="AE40053" s="74"/>
      <c r="AF40053" s="74"/>
      <c r="BX40053" s="73"/>
      <c r="BY40053" s="74"/>
      <c r="BZ40053" s="74"/>
      <c r="CA40053" s="74"/>
      <c r="CF40053" s="79"/>
      <c r="CL40053" s="79"/>
    </row>
    <row r="40054" spans="30:90">
      <c r="AD40054" s="73"/>
      <c r="AE40054" s="74"/>
      <c r="AF40054" s="74"/>
      <c r="BX40054" s="73"/>
      <c r="BY40054" s="74"/>
      <c r="BZ40054" s="74"/>
      <c r="CA40054" s="74"/>
      <c r="CF40054" s="79"/>
      <c r="CL40054" s="79"/>
    </row>
    <row r="40055" spans="30:90">
      <c r="AD40055" s="73"/>
      <c r="AE40055" s="74"/>
      <c r="AF40055" s="74"/>
      <c r="BX40055" s="73"/>
      <c r="BY40055" s="74"/>
      <c r="BZ40055" s="74"/>
      <c r="CA40055" s="74"/>
      <c r="CF40055" s="79"/>
      <c r="CL40055" s="79"/>
    </row>
    <row r="40056" spans="30:90">
      <c r="AD40056" s="73"/>
      <c r="AE40056" s="74"/>
      <c r="AF40056" s="74"/>
      <c r="BX40056" s="73"/>
      <c r="BY40056" s="74"/>
      <c r="BZ40056" s="74"/>
      <c r="CA40056" s="74"/>
      <c r="CF40056" s="79"/>
      <c r="CL40056" s="79"/>
    </row>
    <row r="40057" spans="30:90">
      <c r="AD40057" s="73"/>
      <c r="AE40057" s="74"/>
      <c r="AF40057" s="74"/>
      <c r="BX40057" s="73"/>
      <c r="BY40057" s="74"/>
      <c r="BZ40057" s="74"/>
      <c r="CA40057" s="74"/>
      <c r="CF40057" s="79"/>
      <c r="CL40057" s="79"/>
    </row>
    <row r="40058" spans="30:90">
      <c r="AD40058" s="73"/>
      <c r="AE40058" s="74"/>
      <c r="AF40058" s="74"/>
      <c r="BX40058" s="73"/>
      <c r="BY40058" s="74"/>
      <c r="BZ40058" s="74"/>
      <c r="CA40058" s="74"/>
      <c r="CF40058" s="79"/>
      <c r="CL40058" s="79"/>
    </row>
    <row r="40059" spans="30:90">
      <c r="AD40059" s="73"/>
      <c r="AE40059" s="74"/>
      <c r="AF40059" s="74"/>
      <c r="BX40059" s="73"/>
      <c r="BY40059" s="74"/>
      <c r="BZ40059" s="74"/>
      <c r="CA40059" s="74"/>
      <c r="CF40059" s="79"/>
      <c r="CL40059" s="79"/>
    </row>
    <row r="40060" spans="30:90">
      <c r="AD40060" s="73"/>
      <c r="AE40060" s="74"/>
      <c r="AF40060" s="74"/>
      <c r="BX40060" s="73"/>
      <c r="BY40060" s="74"/>
      <c r="BZ40060" s="74"/>
      <c r="CA40060" s="74"/>
      <c r="CF40060" s="79"/>
      <c r="CL40060" s="79"/>
    </row>
    <row r="40061" spans="30:90">
      <c r="AD40061" s="73"/>
      <c r="AE40061" s="74"/>
      <c r="AF40061" s="74"/>
      <c r="BX40061" s="73"/>
      <c r="BY40061" s="74"/>
      <c r="BZ40061" s="74"/>
      <c r="CA40061" s="74"/>
      <c r="CF40061" s="79"/>
      <c r="CL40061" s="79"/>
    </row>
    <row r="40062" spans="30:90">
      <c r="AD40062" s="73"/>
      <c r="AE40062" s="74"/>
      <c r="AF40062" s="74"/>
      <c r="BX40062" s="73"/>
      <c r="BY40062" s="74"/>
      <c r="BZ40062" s="74"/>
      <c r="CA40062" s="74"/>
      <c r="CF40062" s="79"/>
      <c r="CL40062" s="79"/>
    </row>
    <row r="40063" spans="30:90">
      <c r="AD40063" s="73"/>
      <c r="AE40063" s="74"/>
      <c r="AF40063" s="74"/>
      <c r="BX40063" s="73"/>
      <c r="BY40063" s="74"/>
      <c r="BZ40063" s="74"/>
      <c r="CA40063" s="74"/>
      <c r="CF40063" s="79"/>
      <c r="CL40063" s="79"/>
    </row>
    <row r="40064" spans="30:90">
      <c r="AD40064" s="73"/>
      <c r="AE40064" s="74"/>
      <c r="AF40064" s="74"/>
      <c r="BX40064" s="73"/>
      <c r="BY40064" s="74"/>
      <c r="BZ40064" s="74"/>
      <c r="CA40064" s="74"/>
      <c r="CF40064" s="79"/>
      <c r="CL40064" s="79"/>
    </row>
    <row r="40065" spans="30:90">
      <c r="AD40065" s="73"/>
      <c r="AE40065" s="74"/>
      <c r="AF40065" s="74"/>
      <c r="BX40065" s="73"/>
      <c r="BY40065" s="74"/>
      <c r="BZ40065" s="74"/>
      <c r="CA40065" s="74"/>
      <c r="CF40065" s="79"/>
      <c r="CL40065" s="79"/>
    </row>
    <row r="40066" spans="30:90">
      <c r="AD40066" s="73"/>
      <c r="AE40066" s="74"/>
      <c r="AF40066" s="74"/>
      <c r="BX40066" s="73"/>
      <c r="BY40066" s="74"/>
      <c r="BZ40066" s="74"/>
      <c r="CA40066" s="74"/>
      <c r="CF40066" s="79"/>
      <c r="CL40066" s="79"/>
    </row>
    <row r="40067" spans="30:90">
      <c r="AD40067" s="73"/>
      <c r="AE40067" s="74"/>
      <c r="AF40067" s="74"/>
      <c r="BX40067" s="73"/>
      <c r="BY40067" s="74"/>
      <c r="BZ40067" s="74"/>
      <c r="CA40067" s="74"/>
      <c r="CF40067" s="79"/>
      <c r="CL40067" s="79"/>
    </row>
    <row r="40068" spans="30:90">
      <c r="AD40068" s="73"/>
      <c r="AE40068" s="74"/>
      <c r="AF40068" s="74"/>
      <c r="BX40068" s="73"/>
      <c r="BY40068" s="74"/>
      <c r="BZ40068" s="74"/>
      <c r="CA40068" s="74"/>
      <c r="CF40068" s="79"/>
      <c r="CL40068" s="79"/>
    </row>
    <row r="40069" spans="30:90">
      <c r="AD40069" s="73"/>
      <c r="AE40069" s="74"/>
      <c r="AF40069" s="74"/>
      <c r="BX40069" s="73"/>
      <c r="BY40069" s="74"/>
      <c r="BZ40069" s="74"/>
      <c r="CA40069" s="74"/>
      <c r="CF40069" s="79"/>
      <c r="CL40069" s="79"/>
    </row>
    <row r="40070" spans="30:90">
      <c r="AD40070" s="73"/>
      <c r="AE40070" s="74"/>
      <c r="AF40070" s="74"/>
      <c r="BX40070" s="73"/>
      <c r="BY40070" s="74"/>
      <c r="BZ40070" s="74"/>
      <c r="CA40070" s="74"/>
      <c r="CF40070" s="79"/>
      <c r="CL40070" s="79"/>
    </row>
    <row r="40071" spans="30:90">
      <c r="AD40071" s="73"/>
      <c r="AE40071" s="74"/>
      <c r="AF40071" s="74"/>
      <c r="BX40071" s="73"/>
      <c r="BY40071" s="74"/>
      <c r="BZ40071" s="74"/>
      <c r="CA40071" s="74"/>
      <c r="CF40071" s="79"/>
      <c r="CL40071" s="79"/>
    </row>
    <row r="40072" spans="30:90">
      <c r="AD40072" s="73"/>
      <c r="AE40072" s="74"/>
      <c r="AF40072" s="74"/>
      <c r="BX40072" s="73"/>
      <c r="BY40072" s="74"/>
      <c r="BZ40072" s="74"/>
      <c r="CA40072" s="74"/>
      <c r="CF40072" s="79"/>
      <c r="CL40072" s="79"/>
    </row>
    <row r="40073" spans="30:90">
      <c r="AD40073" s="73"/>
      <c r="AE40073" s="74"/>
      <c r="AF40073" s="74"/>
      <c r="BX40073" s="73"/>
      <c r="BY40073" s="74"/>
      <c r="BZ40073" s="74"/>
      <c r="CA40073" s="74"/>
      <c r="CF40073" s="79"/>
      <c r="CL40073" s="79"/>
    </row>
    <row r="40074" spans="30:90">
      <c r="AD40074" s="73"/>
      <c r="AE40074" s="74"/>
      <c r="AF40074" s="74"/>
      <c r="BX40074" s="73"/>
      <c r="BY40074" s="74"/>
      <c r="BZ40074" s="74"/>
      <c r="CA40074" s="74"/>
      <c r="CF40074" s="79"/>
      <c r="CL40074" s="79"/>
    </row>
    <row r="40075" spans="30:90">
      <c r="AD40075" s="73"/>
      <c r="AE40075" s="74"/>
      <c r="AF40075" s="74"/>
      <c r="BX40075" s="73"/>
      <c r="BY40075" s="74"/>
      <c r="BZ40075" s="74"/>
      <c r="CA40075" s="74"/>
      <c r="CF40075" s="79"/>
      <c r="CL40075" s="79"/>
    </row>
    <row r="40076" spans="30:90">
      <c r="AD40076" s="73"/>
      <c r="AE40076" s="74"/>
      <c r="AF40076" s="74"/>
      <c r="BX40076" s="73"/>
      <c r="BY40076" s="74"/>
      <c r="BZ40076" s="74"/>
      <c r="CA40076" s="74"/>
      <c r="CF40076" s="79"/>
      <c r="CL40076" s="79"/>
    </row>
    <row r="40077" spans="30:90">
      <c r="AD40077" s="73"/>
      <c r="AE40077" s="74"/>
      <c r="AF40077" s="74"/>
      <c r="BX40077" s="73"/>
      <c r="BY40077" s="74"/>
      <c r="BZ40077" s="74"/>
      <c r="CA40077" s="74"/>
      <c r="CF40077" s="79"/>
      <c r="CL40077" s="79"/>
    </row>
    <row r="40078" spans="30:90">
      <c r="AD40078" s="73"/>
      <c r="AE40078" s="74"/>
      <c r="AF40078" s="74"/>
      <c r="BX40078" s="73"/>
      <c r="BY40078" s="74"/>
      <c r="BZ40078" s="74"/>
      <c r="CA40078" s="74"/>
      <c r="CF40078" s="79"/>
      <c r="CL40078" s="79"/>
    </row>
    <row r="40079" spans="30:90">
      <c r="AD40079" s="73"/>
      <c r="AE40079" s="74"/>
      <c r="AF40079" s="74"/>
      <c r="BX40079" s="73"/>
      <c r="BY40079" s="74"/>
      <c r="BZ40079" s="74"/>
      <c r="CA40079" s="74"/>
      <c r="CF40079" s="79"/>
      <c r="CL40079" s="79"/>
    </row>
    <row r="40080" spans="30:90">
      <c r="AD40080" s="73"/>
      <c r="AE40080" s="74"/>
      <c r="AF40080" s="74"/>
      <c r="BX40080" s="73"/>
      <c r="BY40080" s="74"/>
      <c r="BZ40080" s="74"/>
      <c r="CA40080" s="74"/>
      <c r="CF40080" s="79"/>
      <c r="CL40080" s="79"/>
    </row>
    <row r="40081" spans="30:90">
      <c r="AD40081" s="73"/>
      <c r="AE40081" s="74"/>
      <c r="AF40081" s="74"/>
      <c r="BX40081" s="73"/>
      <c r="BY40081" s="74"/>
      <c r="BZ40081" s="74"/>
      <c r="CA40081" s="74"/>
      <c r="CF40081" s="79"/>
      <c r="CL40081" s="79"/>
    </row>
    <row r="40082" spans="30:90">
      <c r="AD40082" s="73"/>
      <c r="AE40082" s="74"/>
      <c r="AF40082" s="74"/>
      <c r="BX40082" s="73"/>
      <c r="BY40082" s="74"/>
      <c r="BZ40082" s="74"/>
      <c r="CA40082" s="74"/>
      <c r="CF40082" s="79"/>
      <c r="CL40082" s="79"/>
    </row>
    <row r="40083" spans="30:90">
      <c r="AD40083" s="73"/>
      <c r="AE40083" s="74"/>
      <c r="AF40083" s="74"/>
      <c r="BX40083" s="73"/>
      <c r="BY40083" s="74"/>
      <c r="BZ40083" s="74"/>
      <c r="CA40083" s="74"/>
      <c r="CF40083" s="79"/>
      <c r="CL40083" s="79"/>
    </row>
    <row r="40084" spans="30:90">
      <c r="AD40084" s="73"/>
      <c r="AE40084" s="74"/>
      <c r="AF40084" s="74"/>
      <c r="BX40084" s="73"/>
      <c r="BY40084" s="74"/>
      <c r="BZ40084" s="74"/>
      <c r="CA40084" s="74"/>
      <c r="CF40084" s="79"/>
      <c r="CL40084" s="79"/>
    </row>
    <row r="40085" spans="30:90">
      <c r="AD40085" s="73"/>
      <c r="AE40085" s="74"/>
      <c r="AF40085" s="74"/>
      <c r="BX40085" s="73"/>
      <c r="BY40085" s="74"/>
      <c r="BZ40085" s="74"/>
      <c r="CA40085" s="74"/>
      <c r="CF40085" s="79"/>
      <c r="CL40085" s="79"/>
    </row>
    <row r="40086" spans="30:90">
      <c r="AD40086" s="73"/>
      <c r="AE40086" s="74"/>
      <c r="AF40086" s="74"/>
      <c r="BX40086" s="73"/>
      <c r="BY40086" s="74"/>
      <c r="BZ40086" s="74"/>
      <c r="CA40086" s="74"/>
      <c r="CF40086" s="79"/>
      <c r="CL40086" s="79"/>
    </row>
    <row r="40087" spans="30:90">
      <c r="AD40087" s="73"/>
      <c r="AE40087" s="74"/>
      <c r="AF40087" s="74"/>
      <c r="BX40087" s="73"/>
      <c r="BY40087" s="74"/>
      <c r="BZ40087" s="74"/>
      <c r="CA40087" s="74"/>
      <c r="CF40087" s="79"/>
      <c r="CL40087" s="79"/>
    </row>
    <row r="40088" spans="30:90">
      <c r="AD40088" s="73"/>
      <c r="AE40088" s="74"/>
      <c r="AF40088" s="74"/>
      <c r="BX40088" s="73"/>
      <c r="BY40088" s="74"/>
      <c r="BZ40088" s="74"/>
      <c r="CA40088" s="74"/>
      <c r="CF40088" s="79"/>
      <c r="CL40088" s="79"/>
    </row>
    <row r="40089" spans="30:90">
      <c r="AD40089" s="73"/>
      <c r="AE40089" s="74"/>
      <c r="AF40089" s="74"/>
      <c r="BX40089" s="73"/>
      <c r="BY40089" s="74"/>
      <c r="BZ40089" s="74"/>
      <c r="CA40089" s="74"/>
      <c r="CF40089" s="79"/>
      <c r="CL40089" s="79"/>
    </row>
    <row r="40090" spans="30:90">
      <c r="AD40090" s="73"/>
      <c r="AE40090" s="74"/>
      <c r="AF40090" s="74"/>
      <c r="BX40090" s="73"/>
      <c r="BY40090" s="74"/>
      <c r="BZ40090" s="74"/>
      <c r="CA40090" s="74"/>
      <c r="CF40090" s="79"/>
      <c r="CL40090" s="79"/>
    </row>
    <row r="40091" spans="30:90">
      <c r="AD40091" s="73"/>
      <c r="AE40091" s="74"/>
      <c r="AF40091" s="74"/>
      <c r="BX40091" s="73"/>
      <c r="BY40091" s="74"/>
      <c r="BZ40091" s="74"/>
      <c r="CA40091" s="74"/>
      <c r="CF40091" s="79"/>
      <c r="CL40091" s="79"/>
    </row>
    <row r="40092" spans="30:90">
      <c r="AD40092" s="73"/>
      <c r="AE40092" s="74"/>
      <c r="AF40092" s="74"/>
      <c r="BX40092" s="73"/>
      <c r="BY40092" s="74"/>
      <c r="BZ40092" s="74"/>
      <c r="CA40092" s="74"/>
      <c r="CF40092" s="79"/>
      <c r="CL40092" s="79"/>
    </row>
    <row r="40093" spans="30:90">
      <c r="AD40093" s="73"/>
      <c r="AE40093" s="74"/>
      <c r="AF40093" s="74"/>
      <c r="BX40093" s="73"/>
      <c r="BY40093" s="74"/>
      <c r="BZ40093" s="74"/>
      <c r="CA40093" s="74"/>
      <c r="CF40093" s="79"/>
      <c r="CL40093" s="79"/>
    </row>
    <row r="40094" spans="30:90">
      <c r="AD40094" s="73"/>
      <c r="AE40094" s="74"/>
      <c r="AF40094" s="74"/>
      <c r="BX40094" s="73"/>
      <c r="BY40094" s="74"/>
      <c r="BZ40094" s="74"/>
      <c r="CA40094" s="74"/>
      <c r="CF40094" s="79"/>
      <c r="CL40094" s="79"/>
    </row>
    <row r="40095" spans="30:90">
      <c r="AD40095" s="73"/>
      <c r="AE40095" s="74"/>
      <c r="AF40095" s="74"/>
      <c r="BX40095" s="73"/>
      <c r="BY40095" s="74"/>
      <c r="BZ40095" s="74"/>
      <c r="CA40095" s="74"/>
      <c r="CF40095" s="79"/>
      <c r="CL40095" s="79"/>
    </row>
    <row r="40096" spans="30:90">
      <c r="AD40096" s="73"/>
      <c r="AE40096" s="74"/>
      <c r="AF40096" s="74"/>
      <c r="BX40096" s="73"/>
      <c r="BY40096" s="74"/>
      <c r="BZ40096" s="74"/>
      <c r="CA40096" s="74"/>
      <c r="CF40096" s="79"/>
      <c r="CL40096" s="79"/>
    </row>
    <row r="40097" spans="30:90">
      <c r="AD40097" s="73"/>
      <c r="AE40097" s="74"/>
      <c r="AF40097" s="74"/>
      <c r="BX40097" s="73"/>
      <c r="BY40097" s="74"/>
      <c r="BZ40097" s="74"/>
      <c r="CA40097" s="74"/>
      <c r="CF40097" s="79"/>
      <c r="CL40097" s="79"/>
    </row>
    <row r="40098" spans="30:90">
      <c r="AD40098" s="73"/>
      <c r="AE40098" s="74"/>
      <c r="AF40098" s="74"/>
      <c r="BX40098" s="73"/>
      <c r="BY40098" s="74"/>
      <c r="BZ40098" s="74"/>
      <c r="CA40098" s="74"/>
      <c r="CF40098" s="79"/>
      <c r="CL40098" s="79"/>
    </row>
    <row r="40099" spans="30:90">
      <c r="AD40099" s="73"/>
      <c r="AE40099" s="74"/>
      <c r="AF40099" s="74"/>
      <c r="BX40099" s="73"/>
      <c r="BY40099" s="74"/>
      <c r="BZ40099" s="74"/>
      <c r="CA40099" s="74"/>
      <c r="CF40099" s="79"/>
      <c r="CL40099" s="79"/>
    </row>
    <row r="40100" spans="30:90">
      <c r="AD40100" s="73"/>
      <c r="AE40100" s="74"/>
      <c r="AF40100" s="74"/>
      <c r="BX40100" s="73"/>
      <c r="BY40100" s="74"/>
      <c r="BZ40100" s="74"/>
      <c r="CA40100" s="74"/>
      <c r="CF40100" s="79"/>
      <c r="CL40100" s="79"/>
    </row>
    <row r="40101" spans="30:90">
      <c r="AD40101" s="73"/>
      <c r="AE40101" s="74"/>
      <c r="AF40101" s="74"/>
      <c r="BX40101" s="73"/>
      <c r="BY40101" s="74"/>
      <c r="BZ40101" s="74"/>
      <c r="CA40101" s="74"/>
      <c r="CF40101" s="79"/>
      <c r="CL40101" s="79"/>
    </row>
    <row r="40102" spans="30:90">
      <c r="AD40102" s="73"/>
      <c r="AE40102" s="74"/>
      <c r="AF40102" s="74"/>
      <c r="BX40102" s="73"/>
      <c r="BY40102" s="74"/>
      <c r="BZ40102" s="74"/>
      <c r="CA40102" s="74"/>
      <c r="CF40102" s="79"/>
      <c r="CL40102" s="79"/>
    </row>
    <row r="40103" spans="30:90">
      <c r="AD40103" s="73"/>
      <c r="AE40103" s="74"/>
      <c r="AF40103" s="74"/>
      <c r="BX40103" s="73"/>
      <c r="BY40103" s="74"/>
      <c r="BZ40103" s="74"/>
      <c r="CA40103" s="74"/>
      <c r="CF40103" s="79"/>
      <c r="CL40103" s="79"/>
    </row>
    <row r="40104" spans="30:90">
      <c r="AD40104" s="73"/>
      <c r="AE40104" s="74"/>
      <c r="AF40104" s="74"/>
      <c r="BX40104" s="73"/>
      <c r="BY40104" s="74"/>
      <c r="BZ40104" s="74"/>
      <c r="CA40104" s="74"/>
      <c r="CF40104" s="79"/>
      <c r="CL40104" s="79"/>
    </row>
    <row r="40105" spans="30:90">
      <c r="AD40105" s="73"/>
      <c r="AE40105" s="74"/>
      <c r="AF40105" s="74"/>
      <c r="BX40105" s="73"/>
      <c r="BY40105" s="74"/>
      <c r="BZ40105" s="74"/>
      <c r="CA40105" s="74"/>
      <c r="CF40105" s="79"/>
      <c r="CL40105" s="79"/>
    </row>
    <row r="40106" spans="30:90">
      <c r="AD40106" s="73"/>
      <c r="AE40106" s="74"/>
      <c r="AF40106" s="74"/>
      <c r="BX40106" s="73"/>
      <c r="BY40106" s="74"/>
      <c r="BZ40106" s="74"/>
      <c r="CA40106" s="74"/>
      <c r="CF40106" s="79"/>
      <c r="CL40106" s="79"/>
    </row>
    <row r="40107" spans="30:90">
      <c r="AD40107" s="73"/>
      <c r="AE40107" s="74"/>
      <c r="AF40107" s="74"/>
      <c r="BX40107" s="73"/>
      <c r="BY40107" s="74"/>
      <c r="BZ40107" s="74"/>
      <c r="CA40107" s="74"/>
      <c r="CF40107" s="79"/>
      <c r="CL40107" s="79"/>
    </row>
    <row r="40108" spans="30:90">
      <c r="AD40108" s="73"/>
      <c r="AE40108" s="74"/>
      <c r="AF40108" s="74"/>
      <c r="BX40108" s="73"/>
      <c r="BY40108" s="74"/>
      <c r="BZ40108" s="74"/>
      <c r="CA40108" s="74"/>
      <c r="CF40108" s="79"/>
      <c r="CL40108" s="79"/>
    </row>
    <row r="40109" spans="30:90">
      <c r="AD40109" s="73"/>
      <c r="AE40109" s="74"/>
      <c r="AF40109" s="74"/>
      <c r="BX40109" s="73"/>
      <c r="BY40109" s="74"/>
      <c r="BZ40109" s="74"/>
      <c r="CA40109" s="74"/>
      <c r="CF40109" s="79"/>
      <c r="CL40109" s="79"/>
    </row>
    <row r="40110" spans="30:90">
      <c r="AD40110" s="73"/>
      <c r="AE40110" s="74"/>
      <c r="AF40110" s="74"/>
      <c r="BX40110" s="73"/>
      <c r="BY40110" s="74"/>
      <c r="BZ40110" s="74"/>
      <c r="CA40110" s="74"/>
      <c r="CF40110" s="79"/>
      <c r="CL40110" s="79"/>
    </row>
    <row r="40111" spans="30:90">
      <c r="AD40111" s="73"/>
      <c r="AE40111" s="74"/>
      <c r="AF40111" s="74"/>
      <c r="BX40111" s="73"/>
      <c r="BY40111" s="74"/>
      <c r="BZ40111" s="74"/>
      <c r="CA40111" s="74"/>
      <c r="CF40111" s="79"/>
      <c r="CL40111" s="79"/>
    </row>
    <row r="40112" spans="30:90">
      <c r="AD40112" s="73"/>
      <c r="AE40112" s="74"/>
      <c r="AF40112" s="74"/>
      <c r="BX40112" s="73"/>
      <c r="BY40112" s="74"/>
      <c r="BZ40112" s="74"/>
      <c r="CA40112" s="74"/>
      <c r="CF40112" s="79"/>
      <c r="CL40112" s="79"/>
    </row>
    <row r="40113" spans="30:90">
      <c r="AD40113" s="73"/>
      <c r="AE40113" s="74"/>
      <c r="AF40113" s="74"/>
      <c r="BX40113" s="73"/>
      <c r="BY40113" s="74"/>
      <c r="BZ40113" s="74"/>
      <c r="CA40113" s="74"/>
      <c r="CF40113" s="79"/>
      <c r="CL40113" s="79"/>
    </row>
    <row r="40114" spans="30:90">
      <c r="AD40114" s="73"/>
      <c r="AE40114" s="74"/>
      <c r="AF40114" s="74"/>
      <c r="BX40114" s="73"/>
      <c r="BY40114" s="74"/>
      <c r="BZ40114" s="74"/>
      <c r="CA40114" s="74"/>
      <c r="CF40114" s="79"/>
      <c r="CL40114" s="79"/>
    </row>
    <row r="40115" spans="30:90">
      <c r="AD40115" s="73"/>
      <c r="AE40115" s="74"/>
      <c r="AF40115" s="74"/>
      <c r="BX40115" s="73"/>
      <c r="BY40115" s="74"/>
      <c r="BZ40115" s="74"/>
      <c r="CA40115" s="74"/>
      <c r="CF40115" s="79"/>
      <c r="CL40115" s="79"/>
    </row>
    <row r="40116" spans="30:90">
      <c r="AD40116" s="73"/>
      <c r="AE40116" s="74"/>
      <c r="AF40116" s="74"/>
      <c r="BX40116" s="73"/>
      <c r="BY40116" s="74"/>
      <c r="BZ40116" s="74"/>
      <c r="CA40116" s="74"/>
      <c r="CF40116" s="79"/>
      <c r="CL40116" s="79"/>
    </row>
    <row r="40117" spans="30:90">
      <c r="AD40117" s="73"/>
      <c r="AE40117" s="74"/>
      <c r="AF40117" s="74"/>
      <c r="BX40117" s="73"/>
      <c r="BY40117" s="74"/>
      <c r="BZ40117" s="74"/>
      <c r="CA40117" s="74"/>
      <c r="CF40117" s="79"/>
      <c r="CL40117" s="79"/>
    </row>
    <row r="40118" spans="30:90">
      <c r="AD40118" s="73"/>
      <c r="AE40118" s="74"/>
      <c r="AF40118" s="74"/>
      <c r="BX40118" s="73"/>
      <c r="BY40118" s="74"/>
      <c r="BZ40118" s="74"/>
      <c r="CA40118" s="74"/>
      <c r="CF40118" s="79"/>
      <c r="CL40118" s="79"/>
    </row>
    <row r="40119" spans="30:90">
      <c r="AD40119" s="73"/>
      <c r="AE40119" s="74"/>
      <c r="AF40119" s="74"/>
      <c r="BX40119" s="73"/>
      <c r="BY40119" s="74"/>
      <c r="BZ40119" s="74"/>
      <c r="CA40119" s="74"/>
      <c r="CF40119" s="79"/>
      <c r="CL40119" s="79"/>
    </row>
    <row r="40120" spans="30:90">
      <c r="AD40120" s="73"/>
      <c r="AE40120" s="74"/>
      <c r="AF40120" s="74"/>
      <c r="BX40120" s="73"/>
      <c r="BY40120" s="74"/>
      <c r="BZ40120" s="74"/>
      <c r="CA40120" s="74"/>
      <c r="CF40120" s="79"/>
      <c r="CL40120" s="79"/>
    </row>
    <row r="40121" spans="30:90">
      <c r="AD40121" s="73"/>
      <c r="AE40121" s="74"/>
      <c r="AF40121" s="74"/>
      <c r="BX40121" s="73"/>
      <c r="BY40121" s="74"/>
      <c r="BZ40121" s="74"/>
      <c r="CA40121" s="74"/>
      <c r="CF40121" s="79"/>
      <c r="CL40121" s="79"/>
    </row>
    <row r="40122" spans="30:90">
      <c r="AD40122" s="73"/>
      <c r="AE40122" s="74"/>
      <c r="AF40122" s="74"/>
      <c r="BX40122" s="73"/>
      <c r="BY40122" s="74"/>
      <c r="BZ40122" s="74"/>
      <c r="CA40122" s="74"/>
      <c r="CF40122" s="79"/>
      <c r="CL40122" s="79"/>
    </row>
    <row r="40123" spans="30:90">
      <c r="AD40123" s="73"/>
      <c r="AE40123" s="74"/>
      <c r="AF40123" s="74"/>
      <c r="BX40123" s="73"/>
      <c r="BY40123" s="74"/>
      <c r="BZ40123" s="74"/>
      <c r="CA40123" s="74"/>
      <c r="CF40123" s="79"/>
      <c r="CL40123" s="79"/>
    </row>
    <row r="40124" spans="30:90">
      <c r="AD40124" s="73"/>
      <c r="AE40124" s="74"/>
      <c r="AF40124" s="74"/>
      <c r="BX40124" s="73"/>
      <c r="BY40124" s="74"/>
      <c r="BZ40124" s="74"/>
      <c r="CA40124" s="74"/>
      <c r="CF40124" s="79"/>
      <c r="CL40124" s="79"/>
    </row>
    <row r="40125" spans="30:90">
      <c r="AD40125" s="73"/>
      <c r="AE40125" s="74"/>
      <c r="AF40125" s="74"/>
      <c r="BX40125" s="73"/>
      <c r="BY40125" s="74"/>
      <c r="BZ40125" s="74"/>
      <c r="CA40125" s="74"/>
      <c r="CF40125" s="79"/>
      <c r="CL40125" s="79"/>
    </row>
    <row r="40126" spans="30:90">
      <c r="AD40126" s="73"/>
      <c r="AE40126" s="74"/>
      <c r="AF40126" s="74"/>
      <c r="BX40126" s="73"/>
      <c r="BY40126" s="74"/>
      <c r="BZ40126" s="74"/>
      <c r="CA40126" s="74"/>
      <c r="CF40126" s="79"/>
      <c r="CL40126" s="79"/>
    </row>
    <row r="40127" spans="30:90">
      <c r="AD40127" s="73"/>
      <c r="AE40127" s="74"/>
      <c r="AF40127" s="74"/>
      <c r="BX40127" s="73"/>
      <c r="BY40127" s="74"/>
      <c r="BZ40127" s="74"/>
      <c r="CA40127" s="74"/>
      <c r="CF40127" s="79"/>
      <c r="CL40127" s="79"/>
    </row>
    <row r="40128" spans="30:90">
      <c r="AD40128" s="73"/>
      <c r="AE40128" s="74"/>
      <c r="AF40128" s="74"/>
      <c r="BX40128" s="73"/>
      <c r="BY40128" s="74"/>
      <c r="BZ40128" s="74"/>
      <c r="CA40128" s="74"/>
      <c r="CF40128" s="79"/>
      <c r="CL40128" s="79"/>
    </row>
    <row r="40129" spans="30:90">
      <c r="AD40129" s="73"/>
      <c r="AE40129" s="74"/>
      <c r="AF40129" s="74"/>
      <c r="BX40129" s="73"/>
      <c r="BY40129" s="74"/>
      <c r="BZ40129" s="74"/>
      <c r="CA40129" s="74"/>
      <c r="CF40129" s="79"/>
      <c r="CL40129" s="79"/>
    </row>
    <row r="40130" spans="30:90">
      <c r="AD40130" s="73"/>
      <c r="AE40130" s="74"/>
      <c r="AF40130" s="74"/>
      <c r="BX40130" s="73"/>
      <c r="BY40130" s="74"/>
      <c r="BZ40130" s="74"/>
      <c r="CA40130" s="74"/>
      <c r="CF40130" s="79"/>
      <c r="CL40130" s="79"/>
    </row>
    <row r="40131" spans="30:90">
      <c r="AD40131" s="73"/>
      <c r="AE40131" s="74"/>
      <c r="AF40131" s="74"/>
      <c r="BX40131" s="73"/>
      <c r="BY40131" s="74"/>
      <c r="BZ40131" s="74"/>
      <c r="CA40131" s="74"/>
      <c r="CF40131" s="79"/>
      <c r="CL40131" s="79"/>
    </row>
    <row r="40132" spans="30:90">
      <c r="AD40132" s="73"/>
      <c r="AE40132" s="74"/>
      <c r="AF40132" s="74"/>
      <c r="BX40132" s="73"/>
      <c r="BY40132" s="74"/>
      <c r="BZ40132" s="74"/>
      <c r="CA40132" s="74"/>
      <c r="CF40132" s="79"/>
      <c r="CL40132" s="79"/>
    </row>
    <row r="40133" spans="30:90">
      <c r="AD40133" s="73"/>
      <c r="AE40133" s="74"/>
      <c r="AF40133" s="74"/>
      <c r="BX40133" s="73"/>
      <c r="BY40133" s="74"/>
      <c r="BZ40133" s="74"/>
      <c r="CA40133" s="74"/>
      <c r="CF40133" s="79"/>
      <c r="CL40133" s="79"/>
    </row>
    <row r="40134" spans="30:90">
      <c r="AD40134" s="73"/>
      <c r="AE40134" s="74"/>
      <c r="AF40134" s="74"/>
      <c r="BX40134" s="73"/>
      <c r="BY40134" s="74"/>
      <c r="BZ40134" s="74"/>
      <c r="CA40134" s="74"/>
      <c r="CF40134" s="79"/>
      <c r="CL40134" s="79"/>
    </row>
    <row r="40135" spans="30:90">
      <c r="AD40135" s="73"/>
      <c r="AE40135" s="74"/>
      <c r="AF40135" s="74"/>
      <c r="BX40135" s="73"/>
      <c r="BY40135" s="74"/>
      <c r="BZ40135" s="74"/>
      <c r="CA40135" s="74"/>
      <c r="CF40135" s="79"/>
      <c r="CL40135" s="79"/>
    </row>
    <row r="40136" spans="30:90">
      <c r="AD40136" s="73"/>
      <c r="AE40136" s="74"/>
      <c r="AF40136" s="74"/>
      <c r="BX40136" s="73"/>
      <c r="BY40136" s="74"/>
      <c r="BZ40136" s="74"/>
      <c r="CA40136" s="74"/>
      <c r="CF40136" s="79"/>
      <c r="CL40136" s="79"/>
    </row>
    <row r="40137" spans="30:90">
      <c r="AD40137" s="73"/>
      <c r="AE40137" s="74"/>
      <c r="AF40137" s="74"/>
      <c r="BX40137" s="73"/>
      <c r="BY40137" s="74"/>
      <c r="BZ40137" s="74"/>
      <c r="CA40137" s="74"/>
      <c r="CF40137" s="79"/>
      <c r="CL40137" s="79"/>
    </row>
    <row r="40138" spans="30:90">
      <c r="AD40138" s="73"/>
      <c r="AE40138" s="74"/>
      <c r="AF40138" s="74"/>
      <c r="BX40138" s="73"/>
      <c r="BY40138" s="74"/>
      <c r="BZ40138" s="74"/>
      <c r="CA40138" s="74"/>
      <c r="CF40138" s="79"/>
      <c r="CL40138" s="79"/>
    </row>
    <row r="40139" spans="30:90">
      <c r="AD40139" s="73"/>
      <c r="AE40139" s="74"/>
      <c r="AF40139" s="74"/>
      <c r="BX40139" s="73"/>
      <c r="BY40139" s="74"/>
      <c r="BZ40139" s="74"/>
      <c r="CA40139" s="74"/>
      <c r="CF40139" s="79"/>
      <c r="CL40139" s="79"/>
    </row>
    <row r="40140" spans="30:90">
      <c r="AD40140" s="73"/>
      <c r="AE40140" s="74"/>
      <c r="AF40140" s="74"/>
      <c r="BX40140" s="73"/>
      <c r="BY40140" s="74"/>
      <c r="BZ40140" s="74"/>
      <c r="CA40140" s="74"/>
      <c r="CF40140" s="79"/>
      <c r="CL40140" s="79"/>
    </row>
    <row r="40141" spans="30:90">
      <c r="AD40141" s="73"/>
      <c r="AE40141" s="74"/>
      <c r="AF40141" s="74"/>
      <c r="BX40141" s="73"/>
      <c r="BY40141" s="74"/>
      <c r="BZ40141" s="74"/>
      <c r="CA40141" s="74"/>
      <c r="CF40141" s="79"/>
      <c r="CL40141" s="79"/>
    </row>
    <row r="40142" spans="30:90">
      <c r="AD40142" s="73"/>
      <c r="AE40142" s="74"/>
      <c r="AF40142" s="74"/>
      <c r="BX40142" s="73"/>
      <c r="BY40142" s="74"/>
      <c r="BZ40142" s="74"/>
      <c r="CA40142" s="74"/>
      <c r="CF40142" s="79"/>
      <c r="CL40142" s="79"/>
    </row>
    <row r="40143" spans="30:90">
      <c r="AD40143" s="73"/>
      <c r="AE40143" s="74"/>
      <c r="AF40143" s="74"/>
      <c r="BX40143" s="73"/>
      <c r="BY40143" s="74"/>
      <c r="BZ40143" s="74"/>
      <c r="CA40143" s="74"/>
      <c r="CF40143" s="79"/>
      <c r="CL40143" s="79"/>
    </row>
    <row r="40144" spans="30:90">
      <c r="AD40144" s="73"/>
      <c r="AE40144" s="74"/>
      <c r="AF40144" s="74"/>
      <c r="BX40144" s="73"/>
      <c r="BY40144" s="74"/>
      <c r="BZ40144" s="74"/>
      <c r="CA40144" s="74"/>
      <c r="CF40144" s="79"/>
      <c r="CL40144" s="79"/>
    </row>
    <row r="40145" spans="30:90">
      <c r="AD40145" s="73"/>
      <c r="AE40145" s="74"/>
      <c r="AF40145" s="74"/>
      <c r="BX40145" s="73"/>
      <c r="BY40145" s="74"/>
      <c r="BZ40145" s="74"/>
      <c r="CA40145" s="74"/>
      <c r="CF40145" s="79"/>
      <c r="CL40145" s="79"/>
    </row>
    <row r="40146" spans="30:90">
      <c r="AD40146" s="73"/>
      <c r="AE40146" s="74"/>
      <c r="AF40146" s="74"/>
      <c r="BX40146" s="73"/>
      <c r="BY40146" s="74"/>
      <c r="BZ40146" s="74"/>
      <c r="CA40146" s="74"/>
      <c r="CF40146" s="79"/>
      <c r="CL40146" s="79"/>
    </row>
    <row r="40147" spans="30:90">
      <c r="AD40147" s="73"/>
      <c r="AE40147" s="74"/>
      <c r="AF40147" s="74"/>
      <c r="BX40147" s="73"/>
      <c r="BY40147" s="74"/>
      <c r="BZ40147" s="74"/>
      <c r="CA40147" s="74"/>
      <c r="CF40147" s="79"/>
      <c r="CL40147" s="79"/>
    </row>
    <row r="40148" spans="30:90">
      <c r="AD40148" s="73"/>
      <c r="AE40148" s="74"/>
      <c r="AF40148" s="74"/>
      <c r="BX40148" s="73"/>
      <c r="BY40148" s="74"/>
      <c r="BZ40148" s="74"/>
      <c r="CA40148" s="74"/>
      <c r="CF40148" s="79"/>
      <c r="CL40148" s="79"/>
    </row>
    <row r="40149" spans="30:90">
      <c r="AD40149" s="73"/>
      <c r="AE40149" s="74"/>
      <c r="AF40149" s="74"/>
      <c r="BX40149" s="73"/>
      <c r="BY40149" s="74"/>
      <c r="BZ40149" s="74"/>
      <c r="CA40149" s="74"/>
      <c r="CF40149" s="79"/>
      <c r="CL40149" s="79"/>
    </row>
    <row r="40150" spans="30:90">
      <c r="AD40150" s="73"/>
      <c r="AE40150" s="74"/>
      <c r="AF40150" s="74"/>
      <c r="BX40150" s="73"/>
      <c r="BY40150" s="74"/>
      <c r="BZ40150" s="74"/>
      <c r="CA40150" s="74"/>
      <c r="CF40150" s="79"/>
      <c r="CL40150" s="79"/>
    </row>
    <row r="40151" spans="30:90">
      <c r="AD40151" s="73"/>
      <c r="AE40151" s="74"/>
      <c r="AF40151" s="74"/>
      <c r="BX40151" s="73"/>
      <c r="BY40151" s="74"/>
      <c r="BZ40151" s="74"/>
      <c r="CA40151" s="74"/>
      <c r="CF40151" s="79"/>
      <c r="CL40151" s="79"/>
    </row>
    <row r="40152" spans="30:90">
      <c r="AD40152" s="73"/>
      <c r="AE40152" s="74"/>
      <c r="AF40152" s="74"/>
      <c r="BX40152" s="73"/>
      <c r="BY40152" s="74"/>
      <c r="BZ40152" s="74"/>
      <c r="CA40152" s="74"/>
      <c r="CF40152" s="79"/>
      <c r="CL40152" s="79"/>
    </row>
    <row r="40153" spans="30:90">
      <c r="AD40153" s="73"/>
      <c r="AE40153" s="74"/>
      <c r="AF40153" s="74"/>
      <c r="BX40153" s="73"/>
      <c r="BY40153" s="74"/>
      <c r="BZ40153" s="74"/>
      <c r="CA40153" s="74"/>
      <c r="CF40153" s="79"/>
      <c r="CL40153" s="79"/>
    </row>
    <row r="40154" spans="30:90">
      <c r="AD40154" s="73"/>
      <c r="AE40154" s="74"/>
      <c r="AF40154" s="74"/>
      <c r="BX40154" s="73"/>
      <c r="BY40154" s="74"/>
      <c r="BZ40154" s="74"/>
      <c r="CA40154" s="74"/>
      <c r="CF40154" s="79"/>
      <c r="CL40154" s="79"/>
    </row>
    <row r="40155" spans="30:90">
      <c r="AD40155" s="73"/>
      <c r="AE40155" s="74"/>
      <c r="AF40155" s="74"/>
      <c r="BX40155" s="73"/>
      <c r="BY40155" s="74"/>
      <c r="BZ40155" s="74"/>
      <c r="CA40155" s="74"/>
      <c r="CF40155" s="79"/>
      <c r="CL40155" s="79"/>
    </row>
    <row r="40156" spans="30:90">
      <c r="AD40156" s="73"/>
      <c r="AE40156" s="74"/>
      <c r="AF40156" s="74"/>
      <c r="BX40156" s="73"/>
      <c r="BY40156" s="74"/>
      <c r="BZ40156" s="74"/>
      <c r="CA40156" s="74"/>
      <c r="CF40156" s="79"/>
      <c r="CL40156" s="79"/>
    </row>
    <row r="40157" spans="30:90">
      <c r="AD40157" s="73"/>
      <c r="AE40157" s="74"/>
      <c r="AF40157" s="74"/>
      <c r="BX40157" s="73"/>
      <c r="BY40157" s="74"/>
      <c r="BZ40157" s="74"/>
      <c r="CA40157" s="74"/>
      <c r="CF40157" s="79"/>
      <c r="CL40157" s="79"/>
    </row>
    <row r="40158" spans="30:90">
      <c r="AD40158" s="73"/>
      <c r="AE40158" s="74"/>
      <c r="AF40158" s="74"/>
      <c r="BX40158" s="73"/>
      <c r="BY40158" s="74"/>
      <c r="BZ40158" s="74"/>
      <c r="CA40158" s="74"/>
      <c r="CF40158" s="79"/>
      <c r="CL40158" s="79"/>
    </row>
    <row r="40159" spans="30:90">
      <c r="AD40159" s="73"/>
      <c r="AE40159" s="74"/>
      <c r="AF40159" s="74"/>
      <c r="BX40159" s="73"/>
      <c r="BY40159" s="74"/>
      <c r="BZ40159" s="74"/>
      <c r="CA40159" s="74"/>
      <c r="CF40159" s="79"/>
      <c r="CL40159" s="79"/>
    </row>
    <row r="40160" spans="30:90">
      <c r="AD40160" s="73"/>
      <c r="AE40160" s="74"/>
      <c r="AF40160" s="74"/>
      <c r="BX40160" s="73"/>
      <c r="BY40160" s="74"/>
      <c r="BZ40160" s="74"/>
      <c r="CA40160" s="74"/>
      <c r="CF40160" s="79"/>
      <c r="CL40160" s="79"/>
    </row>
    <row r="40161" spans="30:90">
      <c r="AD40161" s="73"/>
      <c r="AE40161" s="74"/>
      <c r="AF40161" s="74"/>
      <c r="BX40161" s="73"/>
      <c r="BY40161" s="74"/>
      <c r="BZ40161" s="74"/>
      <c r="CA40161" s="74"/>
      <c r="CF40161" s="79"/>
      <c r="CL40161" s="79"/>
    </row>
    <row r="40162" spans="30:90">
      <c r="AD40162" s="73"/>
      <c r="AE40162" s="74"/>
      <c r="AF40162" s="74"/>
      <c r="BX40162" s="73"/>
      <c r="BY40162" s="74"/>
      <c r="BZ40162" s="74"/>
      <c r="CA40162" s="74"/>
      <c r="CF40162" s="79"/>
      <c r="CL40162" s="79"/>
    </row>
    <row r="40163" spans="30:90">
      <c r="AD40163" s="73"/>
      <c r="AE40163" s="74"/>
      <c r="AF40163" s="74"/>
      <c r="BX40163" s="73"/>
      <c r="BY40163" s="74"/>
      <c r="BZ40163" s="74"/>
      <c r="CA40163" s="74"/>
      <c r="CF40163" s="79"/>
      <c r="CL40163" s="79"/>
    </row>
    <row r="40164" spans="30:90">
      <c r="AD40164" s="73"/>
      <c r="AE40164" s="74"/>
      <c r="AF40164" s="74"/>
      <c r="BX40164" s="73"/>
      <c r="BY40164" s="74"/>
      <c r="BZ40164" s="74"/>
      <c r="CA40164" s="74"/>
      <c r="CF40164" s="79"/>
      <c r="CL40164" s="79"/>
    </row>
    <row r="40165" spans="30:90">
      <c r="AD40165" s="73"/>
      <c r="AE40165" s="74"/>
      <c r="AF40165" s="74"/>
      <c r="BX40165" s="73"/>
      <c r="BY40165" s="74"/>
      <c r="BZ40165" s="74"/>
      <c r="CA40165" s="74"/>
      <c r="CF40165" s="79"/>
      <c r="CL40165" s="79"/>
    </row>
    <row r="40166" spans="30:90">
      <c r="AD40166" s="73"/>
      <c r="AE40166" s="74"/>
      <c r="AF40166" s="74"/>
      <c r="BX40166" s="73"/>
      <c r="BY40166" s="74"/>
      <c r="BZ40166" s="74"/>
      <c r="CA40166" s="74"/>
      <c r="CF40166" s="79"/>
      <c r="CL40166" s="79"/>
    </row>
    <row r="40167" spans="30:90">
      <c r="AD40167" s="73"/>
      <c r="AE40167" s="74"/>
      <c r="AF40167" s="74"/>
      <c r="BX40167" s="73"/>
      <c r="BY40167" s="74"/>
      <c r="BZ40167" s="74"/>
      <c r="CA40167" s="74"/>
      <c r="CF40167" s="79"/>
      <c r="CL40167" s="79"/>
    </row>
    <row r="40168" spans="30:90">
      <c r="AD40168" s="73"/>
      <c r="AE40168" s="74"/>
      <c r="AF40168" s="74"/>
      <c r="BX40168" s="73"/>
      <c r="BY40168" s="74"/>
      <c r="BZ40168" s="74"/>
      <c r="CA40168" s="74"/>
      <c r="CF40168" s="79"/>
      <c r="CL40168" s="79"/>
    </row>
    <row r="40169" spans="30:90">
      <c r="AD40169" s="73"/>
      <c r="AE40169" s="74"/>
      <c r="AF40169" s="74"/>
      <c r="BX40169" s="73"/>
      <c r="BY40169" s="74"/>
      <c r="BZ40169" s="74"/>
      <c r="CA40169" s="74"/>
      <c r="CF40169" s="79"/>
      <c r="CL40169" s="79"/>
    </row>
    <row r="40170" spans="30:90">
      <c r="AD40170" s="73"/>
      <c r="AE40170" s="74"/>
      <c r="AF40170" s="74"/>
      <c r="BX40170" s="73"/>
      <c r="BY40170" s="74"/>
      <c r="BZ40170" s="74"/>
      <c r="CA40170" s="74"/>
      <c r="CF40170" s="79"/>
      <c r="CL40170" s="79"/>
    </row>
    <row r="40171" spans="30:90">
      <c r="AD40171" s="73"/>
      <c r="AE40171" s="74"/>
      <c r="AF40171" s="74"/>
      <c r="BX40171" s="73"/>
      <c r="BY40171" s="74"/>
      <c r="BZ40171" s="74"/>
      <c r="CA40171" s="74"/>
      <c r="CF40171" s="79"/>
      <c r="CL40171" s="79"/>
    </row>
    <row r="40172" spans="30:90">
      <c r="AD40172" s="73"/>
      <c r="AE40172" s="74"/>
      <c r="AF40172" s="74"/>
      <c r="BX40172" s="73"/>
      <c r="BY40172" s="74"/>
      <c r="BZ40172" s="74"/>
      <c r="CA40172" s="74"/>
      <c r="CF40172" s="79"/>
      <c r="CL40172" s="79"/>
    </row>
    <row r="40173" spans="30:90">
      <c r="AD40173" s="73"/>
      <c r="AE40173" s="74"/>
      <c r="AF40173" s="74"/>
      <c r="BX40173" s="73"/>
      <c r="BY40173" s="74"/>
      <c r="BZ40173" s="74"/>
      <c r="CA40173" s="74"/>
      <c r="CF40173" s="79"/>
      <c r="CL40173" s="79"/>
    </row>
    <row r="40174" spans="30:90">
      <c r="AD40174" s="73"/>
      <c r="AE40174" s="74"/>
      <c r="AF40174" s="74"/>
      <c r="BX40174" s="73"/>
      <c r="BY40174" s="74"/>
      <c r="BZ40174" s="74"/>
      <c r="CA40174" s="74"/>
      <c r="CF40174" s="79"/>
      <c r="CL40174" s="79"/>
    </row>
    <row r="40175" spans="30:90">
      <c r="AD40175" s="73"/>
      <c r="AE40175" s="74"/>
      <c r="AF40175" s="74"/>
      <c r="BX40175" s="73"/>
      <c r="BY40175" s="74"/>
      <c r="BZ40175" s="74"/>
      <c r="CA40175" s="74"/>
      <c r="CF40175" s="79"/>
      <c r="CL40175" s="79"/>
    </row>
    <row r="40176" spans="30:90">
      <c r="AD40176" s="73"/>
      <c r="AE40176" s="74"/>
      <c r="AF40176" s="74"/>
      <c r="BX40176" s="73"/>
      <c r="BY40176" s="74"/>
      <c r="BZ40176" s="74"/>
      <c r="CA40176" s="74"/>
      <c r="CF40176" s="79"/>
      <c r="CL40176" s="79"/>
    </row>
    <row r="40177" spans="30:90">
      <c r="AD40177" s="73"/>
      <c r="AE40177" s="74"/>
      <c r="AF40177" s="74"/>
      <c r="BX40177" s="73"/>
      <c r="BY40177" s="74"/>
      <c r="BZ40177" s="74"/>
      <c r="CA40177" s="74"/>
      <c r="CF40177" s="79"/>
      <c r="CL40177" s="79"/>
    </row>
    <row r="40178" spans="30:90">
      <c r="AD40178" s="73"/>
      <c r="AE40178" s="74"/>
      <c r="AF40178" s="74"/>
      <c r="BX40178" s="73"/>
      <c r="BY40178" s="74"/>
      <c r="BZ40178" s="74"/>
      <c r="CA40178" s="74"/>
      <c r="CF40178" s="79"/>
      <c r="CL40178" s="79"/>
    </row>
    <row r="40179" spans="30:90">
      <c r="AD40179" s="73"/>
      <c r="AE40179" s="74"/>
      <c r="AF40179" s="74"/>
      <c r="BX40179" s="73"/>
      <c r="BY40179" s="74"/>
      <c r="BZ40179" s="74"/>
      <c r="CA40179" s="74"/>
      <c r="CF40179" s="79"/>
      <c r="CL40179" s="79"/>
    </row>
    <row r="40180" spans="30:90">
      <c r="AD40180" s="73"/>
      <c r="AE40180" s="74"/>
      <c r="AF40180" s="74"/>
      <c r="BX40180" s="73"/>
      <c r="BY40180" s="74"/>
      <c r="BZ40180" s="74"/>
      <c r="CA40180" s="74"/>
      <c r="CF40180" s="79"/>
      <c r="CL40180" s="79"/>
    </row>
    <row r="40181" spans="30:90">
      <c r="AD40181" s="73"/>
      <c r="AE40181" s="74"/>
      <c r="AF40181" s="74"/>
      <c r="BX40181" s="73"/>
      <c r="BY40181" s="74"/>
      <c r="BZ40181" s="74"/>
      <c r="CA40181" s="74"/>
      <c r="CF40181" s="79"/>
      <c r="CL40181" s="79"/>
    </row>
    <row r="40182" spans="30:90">
      <c r="AD40182" s="73"/>
      <c r="AE40182" s="74"/>
      <c r="AF40182" s="74"/>
      <c r="BX40182" s="73"/>
      <c r="BY40182" s="74"/>
      <c r="BZ40182" s="74"/>
      <c r="CA40182" s="74"/>
      <c r="CF40182" s="79"/>
      <c r="CL40182" s="79"/>
    </row>
    <row r="40183" spans="30:90">
      <c r="AD40183" s="73"/>
      <c r="AE40183" s="74"/>
      <c r="AF40183" s="74"/>
      <c r="BX40183" s="73"/>
      <c r="BY40183" s="74"/>
      <c r="BZ40183" s="74"/>
      <c r="CA40183" s="74"/>
      <c r="CF40183" s="79"/>
      <c r="CL40183" s="79"/>
    </row>
    <row r="40184" spans="30:90">
      <c r="AD40184" s="73"/>
      <c r="AE40184" s="74"/>
      <c r="AF40184" s="74"/>
      <c r="BX40184" s="73"/>
      <c r="BY40184" s="74"/>
      <c r="BZ40184" s="74"/>
      <c r="CA40184" s="74"/>
      <c r="CF40184" s="79"/>
      <c r="CL40184" s="79"/>
    </row>
    <row r="40185" spans="30:90">
      <c r="AD40185" s="73"/>
      <c r="AE40185" s="74"/>
      <c r="AF40185" s="74"/>
      <c r="BX40185" s="73"/>
      <c r="BY40185" s="74"/>
      <c r="BZ40185" s="74"/>
      <c r="CA40185" s="74"/>
      <c r="CF40185" s="79"/>
      <c r="CL40185" s="79"/>
    </row>
    <row r="40186" spans="30:90">
      <c r="AD40186" s="73"/>
      <c r="AE40186" s="74"/>
      <c r="AF40186" s="74"/>
      <c r="BX40186" s="73"/>
      <c r="BY40186" s="74"/>
      <c r="BZ40186" s="74"/>
      <c r="CA40186" s="74"/>
      <c r="CF40186" s="79"/>
      <c r="CL40186" s="79"/>
    </row>
    <row r="40187" spans="30:90">
      <c r="AD40187" s="73"/>
      <c r="AE40187" s="74"/>
      <c r="AF40187" s="74"/>
      <c r="BX40187" s="73"/>
      <c r="BY40187" s="74"/>
      <c r="BZ40187" s="74"/>
      <c r="CA40187" s="74"/>
      <c r="CF40187" s="79"/>
      <c r="CL40187" s="79"/>
    </row>
    <row r="40188" spans="30:90">
      <c r="AD40188" s="73"/>
      <c r="AE40188" s="74"/>
      <c r="AF40188" s="74"/>
      <c r="BX40188" s="73"/>
      <c r="BY40188" s="74"/>
      <c r="BZ40188" s="74"/>
      <c r="CA40188" s="74"/>
      <c r="CF40188" s="79"/>
      <c r="CL40188" s="79"/>
    </row>
    <row r="40189" spans="30:90">
      <c r="AD40189" s="73"/>
      <c r="AE40189" s="74"/>
      <c r="AF40189" s="74"/>
      <c r="BX40189" s="73"/>
      <c r="BY40189" s="74"/>
      <c r="BZ40189" s="74"/>
      <c r="CA40189" s="74"/>
      <c r="CF40189" s="79"/>
      <c r="CL40189" s="79"/>
    </row>
    <row r="40190" spans="30:90">
      <c r="AD40190" s="73"/>
      <c r="AE40190" s="74"/>
      <c r="AF40190" s="74"/>
      <c r="BX40190" s="73"/>
      <c r="BY40190" s="74"/>
      <c r="BZ40190" s="74"/>
      <c r="CA40190" s="74"/>
      <c r="CF40190" s="79"/>
      <c r="CL40190" s="79"/>
    </row>
    <row r="40191" spans="30:90">
      <c r="AD40191" s="73"/>
      <c r="AE40191" s="74"/>
      <c r="AF40191" s="74"/>
      <c r="BX40191" s="73"/>
      <c r="BY40191" s="74"/>
      <c r="BZ40191" s="74"/>
      <c r="CA40191" s="74"/>
      <c r="CF40191" s="79"/>
      <c r="CL40191" s="79"/>
    </row>
    <row r="40192" spans="30:90">
      <c r="AD40192" s="73"/>
      <c r="AE40192" s="74"/>
      <c r="AF40192" s="74"/>
      <c r="BX40192" s="73"/>
      <c r="BY40192" s="74"/>
      <c r="BZ40192" s="74"/>
      <c r="CA40192" s="74"/>
      <c r="CF40192" s="79"/>
      <c r="CL40192" s="79"/>
    </row>
    <row r="40193" spans="30:90">
      <c r="AD40193" s="73"/>
      <c r="AE40193" s="74"/>
      <c r="AF40193" s="74"/>
      <c r="BX40193" s="73"/>
      <c r="BY40193" s="74"/>
      <c r="BZ40193" s="74"/>
      <c r="CA40193" s="74"/>
      <c r="CF40193" s="79"/>
      <c r="CL40193" s="79"/>
    </row>
    <row r="40194" spans="30:90">
      <c r="AD40194" s="73"/>
      <c r="AE40194" s="74"/>
      <c r="AF40194" s="74"/>
      <c r="BX40194" s="73"/>
      <c r="BY40194" s="74"/>
      <c r="BZ40194" s="74"/>
      <c r="CA40194" s="74"/>
      <c r="CF40194" s="79"/>
      <c r="CL40194" s="79"/>
    </row>
    <row r="40195" spans="30:90">
      <c r="AD40195" s="73"/>
      <c r="AE40195" s="74"/>
      <c r="AF40195" s="74"/>
      <c r="BX40195" s="73"/>
      <c r="BY40195" s="74"/>
      <c r="BZ40195" s="74"/>
      <c r="CA40195" s="74"/>
      <c r="CF40195" s="79"/>
      <c r="CL40195" s="79"/>
    </row>
    <row r="40196" spans="30:90">
      <c r="AD40196" s="73"/>
      <c r="AE40196" s="74"/>
      <c r="AF40196" s="74"/>
      <c r="BX40196" s="73"/>
      <c r="BY40196" s="74"/>
      <c r="BZ40196" s="74"/>
      <c r="CA40196" s="74"/>
      <c r="CF40196" s="79"/>
      <c r="CL40196" s="79"/>
    </row>
    <row r="40197" spans="30:90">
      <c r="AD40197" s="73"/>
      <c r="AE40197" s="74"/>
      <c r="AF40197" s="74"/>
      <c r="BX40197" s="73"/>
      <c r="BY40197" s="74"/>
      <c r="BZ40197" s="74"/>
      <c r="CA40197" s="74"/>
      <c r="CF40197" s="79"/>
      <c r="CL40197" s="79"/>
    </row>
    <row r="40198" spans="30:90">
      <c r="AD40198" s="73"/>
      <c r="AE40198" s="74"/>
      <c r="AF40198" s="74"/>
      <c r="BX40198" s="73"/>
      <c r="BY40198" s="74"/>
      <c r="BZ40198" s="74"/>
      <c r="CA40198" s="74"/>
      <c r="CF40198" s="79"/>
      <c r="CL40198" s="79"/>
    </row>
    <row r="40199" spans="30:90">
      <c r="AD40199" s="73"/>
      <c r="AE40199" s="74"/>
      <c r="AF40199" s="74"/>
      <c r="BX40199" s="73"/>
      <c r="BY40199" s="74"/>
      <c r="BZ40199" s="74"/>
      <c r="CA40199" s="74"/>
      <c r="CF40199" s="79"/>
      <c r="CL40199" s="79"/>
    </row>
    <row r="40200" spans="30:90">
      <c r="AD40200" s="73"/>
      <c r="AE40200" s="74"/>
      <c r="AF40200" s="74"/>
      <c r="BX40200" s="73"/>
      <c r="BY40200" s="74"/>
      <c r="BZ40200" s="74"/>
      <c r="CA40200" s="74"/>
      <c r="CF40200" s="79"/>
      <c r="CL40200" s="79"/>
    </row>
    <row r="40201" spans="30:90">
      <c r="AD40201" s="73"/>
      <c r="AE40201" s="74"/>
      <c r="AF40201" s="74"/>
      <c r="BX40201" s="73"/>
      <c r="BY40201" s="74"/>
      <c r="BZ40201" s="74"/>
      <c r="CA40201" s="74"/>
      <c r="CF40201" s="79"/>
      <c r="CL40201" s="79"/>
    </row>
    <row r="40202" spans="30:90">
      <c r="AD40202" s="73"/>
      <c r="AE40202" s="74"/>
      <c r="AF40202" s="74"/>
      <c r="BX40202" s="73"/>
      <c r="BY40202" s="74"/>
      <c r="BZ40202" s="74"/>
      <c r="CA40202" s="74"/>
      <c r="CF40202" s="79"/>
      <c r="CL40202" s="79"/>
    </row>
    <row r="40203" spans="30:90">
      <c r="AD40203" s="73"/>
      <c r="AE40203" s="74"/>
      <c r="AF40203" s="74"/>
      <c r="BX40203" s="73"/>
      <c r="BY40203" s="74"/>
      <c r="BZ40203" s="74"/>
      <c r="CA40203" s="74"/>
      <c r="CF40203" s="79"/>
      <c r="CL40203" s="79"/>
    </row>
    <row r="40204" spans="30:90">
      <c r="AD40204" s="73"/>
      <c r="AE40204" s="74"/>
      <c r="AF40204" s="74"/>
      <c r="BX40204" s="73"/>
      <c r="BY40204" s="74"/>
      <c r="BZ40204" s="74"/>
      <c r="CA40204" s="74"/>
      <c r="CF40204" s="79"/>
      <c r="CL40204" s="79"/>
    </row>
    <row r="40205" spans="30:90">
      <c r="AD40205" s="73"/>
      <c r="AE40205" s="74"/>
      <c r="AF40205" s="74"/>
      <c r="BX40205" s="73"/>
      <c r="BY40205" s="74"/>
      <c r="BZ40205" s="74"/>
      <c r="CA40205" s="74"/>
      <c r="CF40205" s="79"/>
      <c r="CL40205" s="79"/>
    </row>
    <row r="40206" spans="30:90">
      <c r="AD40206" s="73"/>
      <c r="AE40206" s="74"/>
      <c r="AF40206" s="74"/>
      <c r="BX40206" s="73"/>
      <c r="BY40206" s="74"/>
      <c r="BZ40206" s="74"/>
      <c r="CA40206" s="74"/>
      <c r="CF40206" s="79"/>
      <c r="CL40206" s="79"/>
    </row>
    <row r="40207" spans="30:90">
      <c r="AD40207" s="73"/>
      <c r="AE40207" s="74"/>
      <c r="AF40207" s="74"/>
      <c r="BX40207" s="73"/>
      <c r="BY40207" s="74"/>
      <c r="BZ40207" s="74"/>
      <c r="CA40207" s="74"/>
      <c r="CF40207" s="79"/>
      <c r="CL40207" s="79"/>
    </row>
    <row r="40208" spans="30:90">
      <c r="AD40208" s="73"/>
      <c r="AE40208" s="74"/>
      <c r="AF40208" s="74"/>
      <c r="BX40208" s="73"/>
      <c r="BY40208" s="74"/>
      <c r="BZ40208" s="74"/>
      <c r="CA40208" s="74"/>
      <c r="CF40208" s="79"/>
      <c r="CL40208" s="79"/>
    </row>
    <row r="40209" spans="30:90">
      <c r="AD40209" s="73"/>
      <c r="AE40209" s="74"/>
      <c r="AF40209" s="74"/>
      <c r="BX40209" s="73"/>
      <c r="BY40209" s="74"/>
      <c r="BZ40209" s="74"/>
      <c r="CA40209" s="74"/>
      <c r="CF40209" s="79"/>
      <c r="CL40209" s="79"/>
    </row>
    <row r="40210" spans="30:90">
      <c r="AD40210" s="73"/>
      <c r="AE40210" s="74"/>
      <c r="AF40210" s="74"/>
      <c r="BX40210" s="73"/>
      <c r="BY40210" s="74"/>
      <c r="BZ40210" s="74"/>
      <c r="CA40210" s="74"/>
      <c r="CF40210" s="79"/>
      <c r="CL40210" s="79"/>
    </row>
    <row r="40211" spans="30:90">
      <c r="AD40211" s="73"/>
      <c r="AE40211" s="74"/>
      <c r="AF40211" s="74"/>
      <c r="BX40211" s="73"/>
      <c r="BY40211" s="74"/>
      <c r="BZ40211" s="74"/>
      <c r="CA40211" s="74"/>
      <c r="CF40211" s="79"/>
      <c r="CL40211" s="79"/>
    </row>
    <row r="40212" spans="30:90">
      <c r="AD40212" s="73"/>
      <c r="AE40212" s="74"/>
      <c r="AF40212" s="74"/>
      <c r="BX40212" s="73"/>
      <c r="BY40212" s="74"/>
      <c r="BZ40212" s="74"/>
      <c r="CA40212" s="74"/>
      <c r="CF40212" s="79"/>
      <c r="CL40212" s="79"/>
    </row>
    <row r="40213" spans="30:90">
      <c r="AD40213" s="73"/>
      <c r="AE40213" s="74"/>
      <c r="AF40213" s="74"/>
      <c r="BX40213" s="73"/>
      <c r="BY40213" s="74"/>
      <c r="BZ40213" s="74"/>
      <c r="CA40213" s="74"/>
      <c r="CF40213" s="79"/>
      <c r="CL40213" s="79"/>
    </row>
    <row r="40214" spans="30:90">
      <c r="AD40214" s="73"/>
      <c r="AE40214" s="74"/>
      <c r="AF40214" s="74"/>
      <c r="BX40214" s="73"/>
      <c r="BY40214" s="74"/>
      <c r="BZ40214" s="74"/>
      <c r="CA40214" s="74"/>
      <c r="CF40214" s="79"/>
      <c r="CL40214" s="79"/>
    </row>
    <row r="40215" spans="30:90">
      <c r="AD40215" s="73"/>
      <c r="AE40215" s="74"/>
      <c r="AF40215" s="74"/>
      <c r="BX40215" s="73"/>
      <c r="BY40215" s="74"/>
      <c r="BZ40215" s="74"/>
      <c r="CA40215" s="74"/>
      <c r="CF40215" s="79"/>
      <c r="CL40215" s="79"/>
    </row>
    <row r="40216" spans="30:90">
      <c r="AD40216" s="73"/>
      <c r="AE40216" s="74"/>
      <c r="AF40216" s="74"/>
      <c r="BX40216" s="73"/>
      <c r="BY40216" s="74"/>
      <c r="BZ40216" s="74"/>
      <c r="CA40216" s="74"/>
      <c r="CF40216" s="79"/>
      <c r="CL40216" s="79"/>
    </row>
    <row r="40217" spans="30:90">
      <c r="AD40217" s="73"/>
      <c r="AE40217" s="74"/>
      <c r="AF40217" s="74"/>
      <c r="BX40217" s="73"/>
      <c r="BY40217" s="74"/>
      <c r="BZ40217" s="74"/>
      <c r="CA40217" s="74"/>
      <c r="CF40217" s="79"/>
      <c r="CL40217" s="79"/>
    </row>
    <row r="40218" spans="30:90">
      <c r="AD40218" s="73"/>
      <c r="AE40218" s="74"/>
      <c r="AF40218" s="74"/>
      <c r="BX40218" s="73"/>
      <c r="BY40218" s="74"/>
      <c r="BZ40218" s="74"/>
      <c r="CA40218" s="74"/>
      <c r="CF40218" s="79"/>
      <c r="CL40218" s="79"/>
    </row>
    <row r="40219" spans="30:90">
      <c r="AD40219" s="73"/>
      <c r="AE40219" s="74"/>
      <c r="AF40219" s="74"/>
      <c r="BX40219" s="73"/>
      <c r="BY40219" s="74"/>
      <c r="BZ40219" s="74"/>
      <c r="CA40219" s="74"/>
      <c r="CF40219" s="79"/>
      <c r="CL40219" s="79"/>
    </row>
    <row r="40220" spans="30:90">
      <c r="AD40220" s="73"/>
      <c r="AE40220" s="74"/>
      <c r="AF40220" s="74"/>
      <c r="BX40220" s="73"/>
      <c r="BY40220" s="74"/>
      <c r="BZ40220" s="74"/>
      <c r="CA40220" s="74"/>
      <c r="CF40220" s="79"/>
      <c r="CL40220" s="79"/>
    </row>
    <row r="40221" spans="30:90">
      <c r="AD40221" s="73"/>
      <c r="AE40221" s="74"/>
      <c r="AF40221" s="74"/>
      <c r="BX40221" s="73"/>
      <c r="BY40221" s="74"/>
      <c r="BZ40221" s="74"/>
      <c r="CA40221" s="74"/>
      <c r="CF40221" s="79"/>
      <c r="CL40221" s="79"/>
    </row>
    <row r="40222" spans="30:90">
      <c r="AD40222" s="73"/>
      <c r="AE40222" s="74"/>
      <c r="AF40222" s="74"/>
      <c r="BX40222" s="73"/>
      <c r="BY40222" s="74"/>
      <c r="BZ40222" s="74"/>
      <c r="CA40222" s="74"/>
      <c r="CF40222" s="79"/>
      <c r="CL40222" s="79"/>
    </row>
    <row r="40223" spans="30:90">
      <c r="AD40223" s="73"/>
      <c r="AE40223" s="74"/>
      <c r="AF40223" s="74"/>
      <c r="BX40223" s="73"/>
      <c r="BY40223" s="74"/>
      <c r="BZ40223" s="74"/>
      <c r="CA40223" s="74"/>
      <c r="CF40223" s="79"/>
      <c r="CL40223" s="79"/>
    </row>
    <row r="40224" spans="30:90">
      <c r="AD40224" s="73"/>
      <c r="AE40224" s="74"/>
      <c r="AF40224" s="74"/>
      <c r="BX40224" s="73"/>
      <c r="BY40224" s="74"/>
      <c r="BZ40224" s="74"/>
      <c r="CA40224" s="74"/>
      <c r="CF40224" s="79"/>
      <c r="CL40224" s="79"/>
    </row>
    <row r="40225" spans="30:90">
      <c r="AD40225" s="73"/>
      <c r="AE40225" s="74"/>
      <c r="AF40225" s="74"/>
      <c r="BX40225" s="73"/>
      <c r="BY40225" s="74"/>
      <c r="BZ40225" s="74"/>
      <c r="CA40225" s="74"/>
      <c r="CF40225" s="79"/>
      <c r="CL40225" s="79"/>
    </row>
    <row r="40226" spans="30:90">
      <c r="AD40226" s="73"/>
      <c r="AE40226" s="74"/>
      <c r="AF40226" s="74"/>
      <c r="BX40226" s="73"/>
      <c r="BY40226" s="74"/>
      <c r="BZ40226" s="74"/>
      <c r="CA40226" s="74"/>
      <c r="CF40226" s="79"/>
      <c r="CL40226" s="79"/>
    </row>
    <row r="40227" spans="30:90">
      <c r="AD40227" s="73"/>
      <c r="AE40227" s="74"/>
      <c r="AF40227" s="74"/>
      <c r="BX40227" s="73"/>
      <c r="BY40227" s="74"/>
      <c r="BZ40227" s="74"/>
      <c r="CA40227" s="74"/>
      <c r="CF40227" s="79"/>
      <c r="CL40227" s="79"/>
    </row>
    <row r="40228" spans="30:90">
      <c r="AD40228" s="73"/>
      <c r="AE40228" s="74"/>
      <c r="AF40228" s="74"/>
      <c r="BX40228" s="73"/>
      <c r="BY40228" s="74"/>
      <c r="BZ40228" s="74"/>
      <c r="CA40228" s="74"/>
      <c r="CF40228" s="79"/>
      <c r="CL40228" s="79"/>
    </row>
    <row r="40229" spans="30:90">
      <c r="AD40229" s="73"/>
      <c r="AE40229" s="74"/>
      <c r="AF40229" s="74"/>
      <c r="BX40229" s="73"/>
      <c r="BY40229" s="74"/>
      <c r="BZ40229" s="74"/>
      <c r="CA40229" s="74"/>
      <c r="CF40229" s="79"/>
      <c r="CL40229" s="79"/>
    </row>
    <row r="40230" spans="30:90">
      <c r="AD40230" s="73"/>
      <c r="AE40230" s="74"/>
      <c r="AF40230" s="74"/>
      <c r="BX40230" s="73"/>
      <c r="BY40230" s="74"/>
      <c r="BZ40230" s="74"/>
      <c r="CA40230" s="74"/>
      <c r="CF40230" s="79"/>
      <c r="CL40230" s="79"/>
    </row>
    <row r="40231" spans="30:90">
      <c r="AD40231" s="73"/>
      <c r="AE40231" s="74"/>
      <c r="AF40231" s="74"/>
      <c r="BX40231" s="73"/>
      <c r="BY40231" s="74"/>
      <c r="BZ40231" s="74"/>
      <c r="CA40231" s="74"/>
      <c r="CF40231" s="79"/>
      <c r="CL40231" s="79"/>
    </row>
    <row r="40232" spans="30:90">
      <c r="AD40232" s="73"/>
      <c r="AE40232" s="74"/>
      <c r="AF40232" s="74"/>
      <c r="BX40232" s="73"/>
      <c r="BY40232" s="74"/>
      <c r="BZ40232" s="74"/>
      <c r="CA40232" s="74"/>
      <c r="CF40232" s="79"/>
      <c r="CL40232" s="79"/>
    </row>
    <row r="40233" spans="30:90">
      <c r="AD40233" s="73"/>
      <c r="AE40233" s="74"/>
      <c r="AF40233" s="74"/>
      <c r="BX40233" s="73"/>
      <c r="BY40233" s="74"/>
      <c r="BZ40233" s="74"/>
      <c r="CA40233" s="74"/>
      <c r="CF40233" s="79"/>
      <c r="CL40233" s="79"/>
    </row>
    <row r="40234" spans="30:90">
      <c r="AD40234" s="73"/>
      <c r="AE40234" s="74"/>
      <c r="AF40234" s="74"/>
      <c r="BX40234" s="73"/>
      <c r="BY40234" s="74"/>
      <c r="BZ40234" s="74"/>
      <c r="CA40234" s="74"/>
      <c r="CF40234" s="79"/>
      <c r="CL40234" s="79"/>
    </row>
    <row r="40235" spans="30:90">
      <c r="AD40235" s="73"/>
      <c r="AE40235" s="74"/>
      <c r="AF40235" s="74"/>
      <c r="BX40235" s="73"/>
      <c r="BY40235" s="74"/>
      <c r="BZ40235" s="74"/>
      <c r="CA40235" s="74"/>
      <c r="CF40235" s="79"/>
      <c r="CL40235" s="79"/>
    </row>
    <row r="40236" spans="30:90">
      <c r="AD40236" s="73"/>
      <c r="AE40236" s="74"/>
      <c r="AF40236" s="74"/>
      <c r="BX40236" s="73"/>
      <c r="BY40236" s="74"/>
      <c r="BZ40236" s="74"/>
      <c r="CA40236" s="74"/>
      <c r="CF40236" s="79"/>
      <c r="CL40236" s="79"/>
    </row>
    <row r="40237" spans="30:90">
      <c r="AD40237" s="73"/>
      <c r="AE40237" s="74"/>
      <c r="AF40237" s="74"/>
      <c r="BX40237" s="73"/>
      <c r="BY40237" s="74"/>
      <c r="BZ40237" s="74"/>
      <c r="CA40237" s="74"/>
      <c r="CF40237" s="79"/>
      <c r="CL40237" s="79"/>
    </row>
    <row r="40238" spans="30:90">
      <c r="AD40238" s="73"/>
      <c r="AE40238" s="74"/>
      <c r="AF40238" s="74"/>
      <c r="BX40238" s="73"/>
      <c r="BY40238" s="74"/>
      <c r="BZ40238" s="74"/>
      <c r="CA40238" s="74"/>
      <c r="CF40238" s="79"/>
      <c r="CL40238" s="79"/>
    </row>
    <row r="40239" spans="30:90">
      <c r="AD40239" s="73"/>
      <c r="AE40239" s="74"/>
      <c r="AF40239" s="74"/>
      <c r="BX40239" s="73"/>
      <c r="BY40239" s="74"/>
      <c r="BZ40239" s="74"/>
      <c r="CA40239" s="74"/>
      <c r="CF40239" s="79"/>
      <c r="CL40239" s="79"/>
    </row>
    <row r="40240" spans="30:90">
      <c r="AD40240" s="73"/>
      <c r="AE40240" s="74"/>
      <c r="AF40240" s="74"/>
      <c r="BX40240" s="73"/>
      <c r="BY40240" s="74"/>
      <c r="BZ40240" s="74"/>
      <c r="CA40240" s="74"/>
      <c r="CF40240" s="79"/>
      <c r="CL40240" s="79"/>
    </row>
    <row r="40241" spans="30:90">
      <c r="AD40241" s="73"/>
      <c r="AE40241" s="74"/>
      <c r="AF40241" s="74"/>
      <c r="BX40241" s="73"/>
      <c r="BY40241" s="74"/>
      <c r="BZ40241" s="74"/>
      <c r="CA40241" s="74"/>
      <c r="CF40241" s="79"/>
      <c r="CL40241" s="79"/>
    </row>
    <row r="40242" spans="30:90">
      <c r="AD40242" s="73"/>
      <c r="AE40242" s="74"/>
      <c r="AF40242" s="74"/>
      <c r="BX40242" s="73"/>
      <c r="BY40242" s="74"/>
      <c r="BZ40242" s="74"/>
      <c r="CA40242" s="74"/>
      <c r="CF40242" s="79"/>
      <c r="CL40242" s="79"/>
    </row>
    <row r="40243" spans="30:90">
      <c r="AD40243" s="73"/>
      <c r="AE40243" s="74"/>
      <c r="AF40243" s="74"/>
      <c r="BX40243" s="73"/>
      <c r="BY40243" s="74"/>
      <c r="BZ40243" s="74"/>
      <c r="CA40243" s="74"/>
      <c r="CF40243" s="79"/>
      <c r="CL40243" s="79"/>
    </row>
    <row r="40244" spans="30:90">
      <c r="AD40244" s="73"/>
      <c r="AE40244" s="74"/>
      <c r="AF40244" s="74"/>
      <c r="BX40244" s="73"/>
      <c r="BY40244" s="74"/>
      <c r="BZ40244" s="74"/>
      <c r="CA40244" s="74"/>
      <c r="CF40244" s="79"/>
      <c r="CL40244" s="79"/>
    </row>
    <row r="40245" spans="30:90">
      <c r="AD40245" s="73"/>
      <c r="AE40245" s="74"/>
      <c r="AF40245" s="74"/>
      <c r="BX40245" s="73"/>
      <c r="BY40245" s="74"/>
      <c r="BZ40245" s="74"/>
      <c r="CA40245" s="74"/>
      <c r="CF40245" s="79"/>
      <c r="CL40245" s="79"/>
    </row>
    <row r="40246" spans="30:90">
      <c r="AD40246" s="73"/>
      <c r="AE40246" s="74"/>
      <c r="AF40246" s="74"/>
      <c r="BX40246" s="73"/>
      <c r="BY40246" s="74"/>
      <c r="BZ40246" s="74"/>
      <c r="CA40246" s="74"/>
      <c r="CF40246" s="79"/>
      <c r="CL40246" s="79"/>
    </row>
    <row r="40247" spans="30:90">
      <c r="AD40247" s="73"/>
      <c r="AE40247" s="74"/>
      <c r="AF40247" s="74"/>
      <c r="BX40247" s="73"/>
      <c r="BY40247" s="74"/>
      <c r="BZ40247" s="74"/>
      <c r="CA40247" s="74"/>
      <c r="CF40247" s="79"/>
      <c r="CL40247" s="79"/>
    </row>
    <row r="40248" spans="30:90">
      <c r="AD40248" s="73"/>
      <c r="AE40248" s="74"/>
      <c r="AF40248" s="74"/>
      <c r="BX40248" s="73"/>
      <c r="BY40248" s="74"/>
      <c r="BZ40248" s="74"/>
      <c r="CA40248" s="74"/>
      <c r="CF40248" s="79"/>
      <c r="CL40248" s="79"/>
    </row>
    <row r="40249" spans="30:90">
      <c r="AD40249" s="73"/>
      <c r="AE40249" s="74"/>
      <c r="AF40249" s="74"/>
      <c r="BX40249" s="73"/>
      <c r="BY40249" s="74"/>
      <c r="BZ40249" s="74"/>
      <c r="CA40249" s="74"/>
      <c r="CF40249" s="79"/>
      <c r="CL40249" s="79"/>
    </row>
    <row r="40250" spans="30:90">
      <c r="AD40250" s="73"/>
      <c r="AE40250" s="74"/>
      <c r="AF40250" s="74"/>
      <c r="BX40250" s="73"/>
      <c r="BY40250" s="74"/>
      <c r="BZ40250" s="74"/>
      <c r="CA40250" s="74"/>
      <c r="CF40250" s="79"/>
      <c r="CL40250" s="79"/>
    </row>
    <row r="40251" spans="30:90">
      <c r="AD40251" s="73"/>
      <c r="AE40251" s="74"/>
      <c r="AF40251" s="74"/>
      <c r="BX40251" s="73"/>
      <c r="BY40251" s="74"/>
      <c r="BZ40251" s="74"/>
      <c r="CA40251" s="74"/>
      <c r="CF40251" s="79"/>
      <c r="CL40251" s="79"/>
    </row>
    <row r="40252" spans="30:90">
      <c r="AD40252" s="73"/>
      <c r="AE40252" s="74"/>
      <c r="AF40252" s="74"/>
      <c r="BX40252" s="73"/>
      <c r="BY40252" s="74"/>
      <c r="BZ40252" s="74"/>
      <c r="CA40252" s="74"/>
      <c r="CF40252" s="79"/>
      <c r="CL40252" s="79"/>
    </row>
    <row r="40253" spans="30:90">
      <c r="AD40253" s="73"/>
      <c r="AE40253" s="74"/>
      <c r="AF40253" s="74"/>
      <c r="BX40253" s="73"/>
      <c r="BY40253" s="74"/>
      <c r="BZ40253" s="74"/>
      <c r="CA40253" s="74"/>
      <c r="CF40253" s="79"/>
      <c r="CL40253" s="79"/>
    </row>
    <row r="40254" spans="30:90">
      <c r="AD40254" s="73"/>
      <c r="AE40254" s="74"/>
      <c r="AF40254" s="74"/>
      <c r="BX40254" s="73"/>
      <c r="BY40254" s="74"/>
      <c r="BZ40254" s="74"/>
      <c r="CA40254" s="74"/>
      <c r="CF40254" s="79"/>
      <c r="CL40254" s="79"/>
    </row>
    <row r="40255" spans="30:90">
      <c r="AD40255" s="73"/>
      <c r="AE40255" s="74"/>
      <c r="AF40255" s="74"/>
      <c r="BX40255" s="73"/>
      <c r="BY40255" s="74"/>
      <c r="BZ40255" s="74"/>
      <c r="CA40255" s="74"/>
      <c r="CF40255" s="79"/>
      <c r="CL40255" s="79"/>
    </row>
    <row r="40256" spans="30:90">
      <c r="AD40256" s="73"/>
      <c r="AE40256" s="74"/>
      <c r="AF40256" s="74"/>
      <c r="BX40256" s="73"/>
      <c r="BY40256" s="74"/>
      <c r="BZ40256" s="74"/>
      <c r="CA40256" s="74"/>
      <c r="CF40256" s="79"/>
      <c r="CL40256" s="79"/>
    </row>
    <row r="40257" spans="30:90">
      <c r="AD40257" s="73"/>
      <c r="AE40257" s="74"/>
      <c r="AF40257" s="74"/>
      <c r="BX40257" s="73"/>
      <c r="BY40257" s="74"/>
      <c r="BZ40257" s="74"/>
      <c r="CA40257" s="74"/>
      <c r="CF40257" s="79"/>
      <c r="CL40257" s="79"/>
    </row>
    <row r="40258" spans="30:90">
      <c r="AD40258" s="73"/>
      <c r="AE40258" s="74"/>
      <c r="AF40258" s="74"/>
      <c r="BX40258" s="73"/>
      <c r="BY40258" s="74"/>
      <c r="BZ40258" s="74"/>
      <c r="CA40258" s="74"/>
      <c r="CF40258" s="79"/>
      <c r="CL40258" s="79"/>
    </row>
    <row r="40259" spans="30:90">
      <c r="AD40259" s="73"/>
      <c r="AE40259" s="74"/>
      <c r="AF40259" s="74"/>
      <c r="BX40259" s="73"/>
      <c r="BY40259" s="74"/>
      <c r="BZ40259" s="74"/>
      <c r="CA40259" s="74"/>
      <c r="CF40259" s="79"/>
      <c r="CL40259" s="79"/>
    </row>
    <row r="40260" spans="30:90">
      <c r="AD40260" s="73"/>
      <c r="AE40260" s="74"/>
      <c r="AF40260" s="74"/>
      <c r="BX40260" s="73"/>
      <c r="BY40260" s="74"/>
      <c r="BZ40260" s="74"/>
      <c r="CA40260" s="74"/>
      <c r="CF40260" s="79"/>
      <c r="CL40260" s="79"/>
    </row>
    <row r="40261" spans="30:90">
      <c r="AD40261" s="73"/>
      <c r="AE40261" s="74"/>
      <c r="AF40261" s="74"/>
      <c r="BX40261" s="73"/>
      <c r="BY40261" s="74"/>
      <c r="BZ40261" s="74"/>
      <c r="CA40261" s="74"/>
      <c r="CF40261" s="79"/>
      <c r="CL40261" s="79"/>
    </row>
    <row r="40262" spans="30:90">
      <c r="AD40262" s="73"/>
      <c r="AE40262" s="74"/>
      <c r="AF40262" s="74"/>
      <c r="BX40262" s="73"/>
      <c r="BY40262" s="74"/>
      <c r="BZ40262" s="74"/>
      <c r="CA40262" s="74"/>
      <c r="CF40262" s="79"/>
      <c r="CL40262" s="79"/>
    </row>
    <row r="40263" spans="30:90">
      <c r="AD40263" s="73"/>
      <c r="AE40263" s="74"/>
      <c r="AF40263" s="74"/>
      <c r="BX40263" s="73"/>
      <c r="BY40263" s="74"/>
      <c r="BZ40263" s="74"/>
      <c r="CA40263" s="74"/>
      <c r="CF40263" s="79"/>
      <c r="CL40263" s="79"/>
    </row>
    <row r="40264" spans="30:90">
      <c r="AD40264" s="73"/>
      <c r="AE40264" s="74"/>
      <c r="AF40264" s="74"/>
      <c r="BX40264" s="73"/>
      <c r="BY40264" s="74"/>
      <c r="BZ40264" s="74"/>
      <c r="CA40264" s="74"/>
      <c r="CF40264" s="79"/>
      <c r="CL40264" s="79"/>
    </row>
    <row r="40265" spans="30:90">
      <c r="AD40265" s="73"/>
      <c r="AE40265" s="74"/>
      <c r="AF40265" s="74"/>
      <c r="BX40265" s="73"/>
      <c r="BY40265" s="74"/>
      <c r="BZ40265" s="74"/>
      <c r="CA40265" s="74"/>
      <c r="CF40265" s="79"/>
      <c r="CL40265" s="79"/>
    </row>
    <row r="40266" spans="30:90">
      <c r="AD40266" s="73"/>
      <c r="AE40266" s="74"/>
      <c r="AF40266" s="74"/>
      <c r="BX40266" s="73"/>
      <c r="BY40266" s="74"/>
      <c r="BZ40266" s="74"/>
      <c r="CA40266" s="74"/>
      <c r="CF40266" s="79"/>
      <c r="CL40266" s="79"/>
    </row>
    <row r="40267" spans="30:90">
      <c r="AD40267" s="73"/>
      <c r="AE40267" s="74"/>
      <c r="AF40267" s="74"/>
      <c r="BX40267" s="73"/>
      <c r="BY40267" s="74"/>
      <c r="BZ40267" s="74"/>
      <c r="CA40267" s="74"/>
      <c r="CF40267" s="79"/>
      <c r="CL40267" s="79"/>
    </row>
    <row r="40268" spans="30:90">
      <c r="AD40268" s="73"/>
      <c r="AE40268" s="74"/>
      <c r="AF40268" s="74"/>
      <c r="BX40268" s="73"/>
      <c r="BY40268" s="74"/>
      <c r="BZ40268" s="74"/>
      <c r="CA40268" s="74"/>
      <c r="CF40268" s="79"/>
      <c r="CL40268" s="79"/>
    </row>
    <row r="40269" spans="30:90">
      <c r="AD40269" s="73"/>
      <c r="AE40269" s="74"/>
      <c r="AF40269" s="74"/>
      <c r="BX40269" s="73"/>
      <c r="BY40269" s="74"/>
      <c r="BZ40269" s="74"/>
      <c r="CA40269" s="74"/>
      <c r="CF40269" s="79"/>
      <c r="CL40269" s="79"/>
    </row>
    <row r="40270" spans="30:90">
      <c r="AD40270" s="73"/>
      <c r="AE40270" s="74"/>
      <c r="AF40270" s="74"/>
      <c r="BX40270" s="73"/>
      <c r="BY40270" s="74"/>
      <c r="BZ40270" s="74"/>
      <c r="CA40270" s="74"/>
      <c r="CF40270" s="79"/>
      <c r="CL40270" s="79"/>
    </row>
    <row r="40271" spans="30:90">
      <c r="AD40271" s="73"/>
      <c r="AE40271" s="74"/>
      <c r="AF40271" s="74"/>
      <c r="BX40271" s="73"/>
      <c r="BY40271" s="74"/>
      <c r="BZ40271" s="74"/>
      <c r="CA40271" s="74"/>
      <c r="CF40271" s="79"/>
      <c r="CL40271" s="79"/>
    </row>
    <row r="40272" spans="30:90">
      <c r="AD40272" s="73"/>
      <c r="AE40272" s="74"/>
      <c r="AF40272" s="74"/>
      <c r="BX40272" s="73"/>
      <c r="BY40272" s="74"/>
      <c r="BZ40272" s="74"/>
      <c r="CA40272" s="74"/>
      <c r="CF40272" s="79"/>
      <c r="CL40272" s="79"/>
    </row>
    <row r="40273" spans="30:90">
      <c r="AD40273" s="73"/>
      <c r="AE40273" s="74"/>
      <c r="AF40273" s="74"/>
      <c r="BX40273" s="73"/>
      <c r="BY40273" s="74"/>
      <c r="BZ40273" s="74"/>
      <c r="CA40273" s="74"/>
      <c r="CF40273" s="79"/>
      <c r="CL40273" s="79"/>
    </row>
    <row r="40274" spans="30:90">
      <c r="AD40274" s="73"/>
      <c r="AE40274" s="74"/>
      <c r="AF40274" s="74"/>
      <c r="BX40274" s="73"/>
      <c r="BY40274" s="74"/>
      <c r="BZ40274" s="74"/>
      <c r="CA40274" s="74"/>
      <c r="CF40274" s="79"/>
      <c r="CL40274" s="79"/>
    </row>
    <row r="40275" spans="30:90">
      <c r="AD40275" s="73"/>
      <c r="AE40275" s="74"/>
      <c r="AF40275" s="74"/>
      <c r="BX40275" s="73"/>
      <c r="BY40275" s="74"/>
      <c r="BZ40275" s="74"/>
      <c r="CA40275" s="74"/>
      <c r="CF40275" s="79"/>
      <c r="CL40275" s="79"/>
    </row>
    <row r="40276" spans="30:90">
      <c r="AD40276" s="73"/>
      <c r="AE40276" s="74"/>
      <c r="AF40276" s="74"/>
      <c r="BX40276" s="73"/>
      <c r="BY40276" s="74"/>
      <c r="BZ40276" s="74"/>
      <c r="CA40276" s="74"/>
      <c r="CF40276" s="79"/>
      <c r="CL40276" s="79"/>
    </row>
    <row r="40277" spans="30:90">
      <c r="AD40277" s="73"/>
      <c r="AE40277" s="74"/>
      <c r="AF40277" s="74"/>
      <c r="BX40277" s="73"/>
      <c r="BY40277" s="74"/>
      <c r="BZ40277" s="74"/>
      <c r="CA40277" s="74"/>
      <c r="CF40277" s="79"/>
      <c r="CL40277" s="79"/>
    </row>
    <row r="40278" spans="30:90">
      <c r="AD40278" s="73"/>
      <c r="AE40278" s="74"/>
      <c r="AF40278" s="74"/>
      <c r="BX40278" s="73"/>
      <c r="BY40278" s="74"/>
      <c r="BZ40278" s="74"/>
      <c r="CA40278" s="74"/>
      <c r="CF40278" s="79"/>
      <c r="CL40278" s="79"/>
    </row>
    <row r="40279" spans="30:90">
      <c r="AD40279" s="73"/>
      <c r="AE40279" s="74"/>
      <c r="AF40279" s="74"/>
      <c r="BX40279" s="73"/>
      <c r="BY40279" s="74"/>
      <c r="BZ40279" s="74"/>
      <c r="CA40279" s="74"/>
      <c r="CF40279" s="79"/>
      <c r="CL40279" s="79"/>
    </row>
    <row r="40280" spans="30:90">
      <c r="AD40280" s="73"/>
      <c r="AE40280" s="74"/>
      <c r="AF40280" s="74"/>
      <c r="BX40280" s="73"/>
      <c r="BY40280" s="74"/>
      <c r="BZ40280" s="74"/>
      <c r="CA40280" s="74"/>
      <c r="CF40280" s="79"/>
      <c r="CL40280" s="79"/>
    </row>
    <row r="40281" spans="30:90">
      <c r="AD40281" s="73"/>
      <c r="AE40281" s="74"/>
      <c r="AF40281" s="74"/>
      <c r="BX40281" s="73"/>
      <c r="BY40281" s="74"/>
      <c r="BZ40281" s="74"/>
      <c r="CA40281" s="74"/>
      <c r="CF40281" s="79"/>
      <c r="CL40281" s="79"/>
    </row>
    <row r="40282" spans="30:90">
      <c r="AD40282" s="73"/>
      <c r="AE40282" s="74"/>
      <c r="AF40282" s="74"/>
      <c r="BX40282" s="73"/>
      <c r="BY40282" s="74"/>
      <c r="BZ40282" s="74"/>
      <c r="CA40282" s="74"/>
      <c r="CF40282" s="79"/>
      <c r="CL40282" s="79"/>
    </row>
    <row r="40283" spans="30:90">
      <c r="AD40283" s="73"/>
      <c r="AE40283" s="74"/>
      <c r="AF40283" s="74"/>
      <c r="BX40283" s="73"/>
      <c r="BY40283" s="74"/>
      <c r="BZ40283" s="74"/>
      <c r="CA40283" s="74"/>
      <c r="CF40283" s="79"/>
      <c r="CL40283" s="79"/>
    </row>
    <row r="40284" spans="30:90">
      <c r="AD40284" s="73"/>
      <c r="AE40284" s="74"/>
      <c r="AF40284" s="74"/>
      <c r="BX40284" s="73"/>
      <c r="BY40284" s="74"/>
      <c r="BZ40284" s="74"/>
      <c r="CA40284" s="74"/>
      <c r="CF40284" s="79"/>
      <c r="CL40284" s="79"/>
    </row>
    <row r="40285" spans="30:90">
      <c r="AD40285" s="73"/>
      <c r="AE40285" s="74"/>
      <c r="AF40285" s="74"/>
      <c r="BX40285" s="73"/>
      <c r="BY40285" s="74"/>
      <c r="BZ40285" s="74"/>
      <c r="CA40285" s="74"/>
      <c r="CF40285" s="79"/>
      <c r="CL40285" s="79"/>
    </row>
    <row r="40286" spans="30:90">
      <c r="AD40286" s="73"/>
      <c r="AE40286" s="74"/>
      <c r="AF40286" s="74"/>
      <c r="BX40286" s="73"/>
      <c r="BY40286" s="74"/>
      <c r="BZ40286" s="74"/>
      <c r="CA40286" s="74"/>
      <c r="CF40286" s="79"/>
      <c r="CL40286" s="79"/>
    </row>
    <row r="40287" spans="30:90">
      <c r="AD40287" s="73"/>
      <c r="AE40287" s="74"/>
      <c r="AF40287" s="74"/>
      <c r="BX40287" s="73"/>
      <c r="BY40287" s="74"/>
      <c r="BZ40287" s="74"/>
      <c r="CA40287" s="74"/>
      <c r="CF40287" s="79"/>
      <c r="CL40287" s="79"/>
    </row>
    <row r="40288" spans="30:90">
      <c r="AD40288" s="73"/>
      <c r="AE40288" s="74"/>
      <c r="AF40288" s="74"/>
      <c r="BX40288" s="73"/>
      <c r="BY40288" s="74"/>
      <c r="BZ40288" s="74"/>
      <c r="CA40288" s="74"/>
      <c r="CF40288" s="79"/>
      <c r="CL40288" s="79"/>
    </row>
    <row r="40289" spans="30:90">
      <c r="AD40289" s="73"/>
      <c r="AE40289" s="74"/>
      <c r="AF40289" s="74"/>
      <c r="BX40289" s="73"/>
      <c r="BY40289" s="74"/>
      <c r="BZ40289" s="74"/>
      <c r="CA40289" s="74"/>
      <c r="CF40289" s="79"/>
      <c r="CL40289" s="79"/>
    </row>
    <row r="40290" spans="30:90">
      <c r="AD40290" s="73"/>
      <c r="AE40290" s="74"/>
      <c r="AF40290" s="74"/>
      <c r="BX40290" s="73"/>
      <c r="BY40290" s="74"/>
      <c r="BZ40290" s="74"/>
      <c r="CA40290" s="74"/>
      <c r="CF40290" s="79"/>
      <c r="CL40290" s="79"/>
    </row>
    <row r="40291" spans="30:90">
      <c r="AD40291" s="73"/>
      <c r="AE40291" s="74"/>
      <c r="AF40291" s="74"/>
      <c r="BX40291" s="73"/>
      <c r="BY40291" s="74"/>
      <c r="BZ40291" s="74"/>
      <c r="CA40291" s="74"/>
      <c r="CF40291" s="79"/>
      <c r="CL40291" s="79"/>
    </row>
    <row r="40292" spans="30:90">
      <c r="AD40292" s="73"/>
      <c r="AE40292" s="74"/>
      <c r="AF40292" s="74"/>
      <c r="BX40292" s="73"/>
      <c r="BY40292" s="74"/>
      <c r="BZ40292" s="74"/>
      <c r="CA40292" s="74"/>
      <c r="CF40292" s="79"/>
      <c r="CL40292" s="79"/>
    </row>
    <row r="40293" spans="30:90">
      <c r="AD40293" s="73"/>
      <c r="AE40293" s="74"/>
      <c r="AF40293" s="74"/>
      <c r="BX40293" s="73"/>
      <c r="BY40293" s="74"/>
      <c r="BZ40293" s="74"/>
      <c r="CA40293" s="74"/>
      <c r="CF40293" s="79"/>
      <c r="CL40293" s="79"/>
    </row>
    <row r="40294" spans="30:90">
      <c r="AD40294" s="73"/>
      <c r="AE40294" s="74"/>
      <c r="AF40294" s="74"/>
      <c r="BX40294" s="73"/>
      <c r="BY40294" s="74"/>
      <c r="BZ40294" s="74"/>
      <c r="CA40294" s="74"/>
      <c r="CF40294" s="79"/>
      <c r="CL40294" s="79"/>
    </row>
    <row r="40295" spans="30:90">
      <c r="AD40295" s="73"/>
      <c r="AE40295" s="74"/>
      <c r="AF40295" s="74"/>
      <c r="BX40295" s="73"/>
      <c r="BY40295" s="74"/>
      <c r="BZ40295" s="74"/>
      <c r="CA40295" s="74"/>
      <c r="CF40295" s="79"/>
      <c r="CL40295" s="79"/>
    </row>
    <row r="40296" spans="30:90">
      <c r="AD40296" s="73"/>
      <c r="AE40296" s="74"/>
      <c r="AF40296" s="74"/>
      <c r="BX40296" s="73"/>
      <c r="BY40296" s="74"/>
      <c r="BZ40296" s="74"/>
      <c r="CA40296" s="74"/>
      <c r="CF40296" s="79"/>
      <c r="CL40296" s="79"/>
    </row>
    <row r="40297" spans="30:90">
      <c r="AD40297" s="73"/>
      <c r="AE40297" s="74"/>
      <c r="AF40297" s="74"/>
      <c r="BX40297" s="73"/>
      <c r="BY40297" s="74"/>
      <c r="BZ40297" s="74"/>
      <c r="CA40297" s="74"/>
      <c r="CF40297" s="79"/>
      <c r="CL40297" s="79"/>
    </row>
    <row r="40298" spans="30:90">
      <c r="AD40298" s="73"/>
      <c r="AE40298" s="74"/>
      <c r="AF40298" s="74"/>
      <c r="BX40298" s="73"/>
      <c r="BY40298" s="74"/>
      <c r="BZ40298" s="74"/>
      <c r="CA40298" s="74"/>
      <c r="CF40298" s="79"/>
      <c r="CL40298" s="79"/>
    </row>
    <row r="40299" spans="30:90">
      <c r="AD40299" s="73"/>
      <c r="AE40299" s="74"/>
      <c r="AF40299" s="74"/>
      <c r="BX40299" s="73"/>
      <c r="BY40299" s="74"/>
      <c r="BZ40299" s="74"/>
      <c r="CA40299" s="74"/>
      <c r="CF40299" s="79"/>
      <c r="CL40299" s="79"/>
    </row>
    <row r="40300" spans="30:90">
      <c r="AD40300" s="73"/>
      <c r="AE40300" s="74"/>
      <c r="AF40300" s="74"/>
      <c r="BX40300" s="73"/>
      <c r="BY40300" s="74"/>
      <c r="BZ40300" s="74"/>
      <c r="CA40300" s="74"/>
      <c r="CF40300" s="79"/>
      <c r="CL40300" s="79"/>
    </row>
    <row r="40301" spans="30:90">
      <c r="AD40301" s="73"/>
      <c r="AE40301" s="74"/>
      <c r="AF40301" s="74"/>
      <c r="BX40301" s="73"/>
      <c r="BY40301" s="74"/>
      <c r="BZ40301" s="74"/>
      <c r="CA40301" s="74"/>
      <c r="CF40301" s="79"/>
      <c r="CL40301" s="79"/>
    </row>
    <row r="40302" spans="30:90">
      <c r="AD40302" s="73"/>
      <c r="AE40302" s="74"/>
      <c r="AF40302" s="74"/>
      <c r="BX40302" s="73"/>
      <c r="BY40302" s="74"/>
      <c r="BZ40302" s="74"/>
      <c r="CA40302" s="74"/>
      <c r="CF40302" s="79"/>
      <c r="CL40302" s="79"/>
    </row>
    <row r="40303" spans="30:90">
      <c r="AD40303" s="73"/>
      <c r="AE40303" s="74"/>
      <c r="AF40303" s="74"/>
      <c r="BX40303" s="73"/>
      <c r="BY40303" s="74"/>
      <c r="BZ40303" s="74"/>
      <c r="CA40303" s="74"/>
      <c r="CF40303" s="79"/>
      <c r="CL40303" s="79"/>
    </row>
    <row r="40304" spans="30:90">
      <c r="AD40304" s="73"/>
      <c r="AE40304" s="74"/>
      <c r="AF40304" s="74"/>
      <c r="BX40304" s="73"/>
      <c r="BY40304" s="74"/>
      <c r="BZ40304" s="74"/>
      <c r="CA40304" s="74"/>
      <c r="CF40304" s="79"/>
      <c r="CL40304" s="79"/>
    </row>
    <row r="40305" spans="30:90">
      <c r="AD40305" s="73"/>
      <c r="AE40305" s="74"/>
      <c r="AF40305" s="74"/>
      <c r="BX40305" s="73"/>
      <c r="BY40305" s="74"/>
      <c r="BZ40305" s="74"/>
      <c r="CA40305" s="74"/>
      <c r="CF40305" s="79"/>
      <c r="CL40305" s="79"/>
    </row>
    <row r="40306" spans="30:90">
      <c r="AD40306" s="73"/>
      <c r="AE40306" s="74"/>
      <c r="AF40306" s="74"/>
      <c r="BX40306" s="73"/>
      <c r="BY40306" s="74"/>
      <c r="BZ40306" s="74"/>
      <c r="CA40306" s="74"/>
      <c r="CF40306" s="79"/>
      <c r="CL40306" s="79"/>
    </row>
    <row r="40307" spans="30:90">
      <c r="AD40307" s="73"/>
      <c r="AE40307" s="74"/>
      <c r="AF40307" s="74"/>
      <c r="BX40307" s="73"/>
      <c r="BY40307" s="74"/>
      <c r="BZ40307" s="74"/>
      <c r="CA40307" s="74"/>
      <c r="CF40307" s="79"/>
      <c r="CL40307" s="79"/>
    </row>
    <row r="40308" spans="30:90">
      <c r="AD40308" s="73"/>
      <c r="AE40308" s="74"/>
      <c r="AF40308" s="74"/>
      <c r="BX40308" s="73"/>
      <c r="BY40308" s="74"/>
      <c r="BZ40308" s="74"/>
      <c r="CA40308" s="74"/>
      <c r="CF40308" s="79"/>
      <c r="CL40308" s="79"/>
    </row>
    <row r="40309" spans="30:90">
      <c r="AD40309" s="73"/>
      <c r="AE40309" s="74"/>
      <c r="AF40309" s="74"/>
      <c r="BX40309" s="73"/>
      <c r="BY40309" s="74"/>
      <c r="BZ40309" s="74"/>
      <c r="CA40309" s="74"/>
      <c r="CF40309" s="79"/>
      <c r="CL40309" s="79"/>
    </row>
    <row r="40310" spans="30:90">
      <c r="AD40310" s="73"/>
      <c r="AE40310" s="74"/>
      <c r="AF40310" s="74"/>
      <c r="BX40310" s="73"/>
      <c r="BY40310" s="74"/>
      <c r="BZ40310" s="74"/>
      <c r="CA40310" s="74"/>
      <c r="CF40310" s="79"/>
      <c r="CL40310" s="79"/>
    </row>
    <row r="40311" spans="30:90">
      <c r="AD40311" s="73"/>
      <c r="AE40311" s="74"/>
      <c r="AF40311" s="74"/>
      <c r="BX40311" s="73"/>
      <c r="BY40311" s="74"/>
      <c r="BZ40311" s="74"/>
      <c r="CA40311" s="74"/>
      <c r="CF40311" s="79"/>
      <c r="CL40311" s="79"/>
    </row>
    <row r="40312" spans="30:90">
      <c r="AD40312" s="73"/>
      <c r="AE40312" s="74"/>
      <c r="AF40312" s="74"/>
      <c r="BX40312" s="73"/>
      <c r="BY40312" s="74"/>
      <c r="BZ40312" s="74"/>
      <c r="CA40312" s="74"/>
      <c r="CF40312" s="79"/>
      <c r="CL40312" s="79"/>
    </row>
    <row r="40313" spans="30:90">
      <c r="AD40313" s="73"/>
      <c r="AE40313" s="74"/>
      <c r="AF40313" s="74"/>
      <c r="BX40313" s="73"/>
      <c r="BY40313" s="74"/>
      <c r="BZ40313" s="74"/>
      <c r="CA40313" s="74"/>
      <c r="CF40313" s="79"/>
      <c r="CL40313" s="79"/>
    </row>
    <row r="40314" spans="30:90">
      <c r="AD40314" s="73"/>
      <c r="AE40314" s="74"/>
      <c r="AF40314" s="74"/>
      <c r="BX40314" s="73"/>
      <c r="BY40314" s="74"/>
      <c r="BZ40314" s="74"/>
      <c r="CA40314" s="74"/>
      <c r="CF40314" s="79"/>
      <c r="CL40314" s="79"/>
    </row>
    <row r="40315" spans="30:90">
      <c r="AD40315" s="73"/>
      <c r="AE40315" s="74"/>
      <c r="AF40315" s="74"/>
      <c r="BX40315" s="73"/>
      <c r="BY40315" s="74"/>
      <c r="BZ40315" s="74"/>
      <c r="CA40315" s="74"/>
      <c r="CF40315" s="79"/>
      <c r="CL40315" s="79"/>
    </row>
    <row r="40316" spans="30:90">
      <c r="AD40316" s="73"/>
      <c r="AE40316" s="74"/>
      <c r="AF40316" s="74"/>
      <c r="BX40316" s="73"/>
      <c r="BY40316" s="74"/>
      <c r="BZ40316" s="74"/>
      <c r="CA40316" s="74"/>
      <c r="CF40316" s="79"/>
      <c r="CL40316" s="79"/>
    </row>
    <row r="40317" spans="30:90">
      <c r="AD40317" s="73"/>
      <c r="AE40317" s="74"/>
      <c r="AF40317" s="74"/>
      <c r="BX40317" s="73"/>
      <c r="BY40317" s="74"/>
      <c r="BZ40317" s="74"/>
      <c r="CA40317" s="74"/>
      <c r="CF40317" s="79"/>
      <c r="CL40317" s="79"/>
    </row>
    <row r="40318" spans="30:90">
      <c r="AD40318" s="73"/>
      <c r="AE40318" s="74"/>
      <c r="AF40318" s="74"/>
      <c r="BX40318" s="73"/>
      <c r="BY40318" s="74"/>
      <c r="BZ40318" s="74"/>
      <c r="CA40318" s="74"/>
      <c r="CF40318" s="79"/>
      <c r="CL40318" s="79"/>
    </row>
    <row r="40319" spans="30:90">
      <c r="AD40319" s="73"/>
      <c r="AE40319" s="74"/>
      <c r="AF40319" s="74"/>
      <c r="BX40319" s="73"/>
      <c r="BY40319" s="74"/>
      <c r="BZ40319" s="74"/>
      <c r="CA40319" s="74"/>
      <c r="CF40319" s="79"/>
      <c r="CL40319" s="79"/>
    </row>
    <row r="40320" spans="30:90">
      <c r="AD40320" s="73"/>
      <c r="AE40320" s="74"/>
      <c r="AF40320" s="74"/>
      <c r="BX40320" s="73"/>
      <c r="BY40320" s="74"/>
      <c r="BZ40320" s="74"/>
      <c r="CA40320" s="74"/>
      <c r="CF40320" s="79"/>
      <c r="CL40320" s="79"/>
    </row>
    <row r="40321" spans="30:90">
      <c r="AD40321" s="73"/>
      <c r="AE40321" s="74"/>
      <c r="AF40321" s="74"/>
      <c r="BX40321" s="73"/>
      <c r="BY40321" s="74"/>
      <c r="BZ40321" s="74"/>
      <c r="CA40321" s="74"/>
      <c r="CF40321" s="79"/>
      <c r="CL40321" s="79"/>
    </row>
    <row r="40322" spans="30:90">
      <c r="AD40322" s="73"/>
      <c r="AE40322" s="74"/>
      <c r="AF40322" s="74"/>
      <c r="BX40322" s="73"/>
      <c r="BY40322" s="74"/>
      <c r="BZ40322" s="74"/>
      <c r="CA40322" s="74"/>
      <c r="CF40322" s="79"/>
      <c r="CL40322" s="79"/>
    </row>
    <row r="40323" spans="30:90">
      <c r="AD40323" s="73"/>
      <c r="AE40323" s="74"/>
      <c r="AF40323" s="74"/>
      <c r="BX40323" s="73"/>
      <c r="BY40323" s="74"/>
      <c r="BZ40323" s="74"/>
      <c r="CA40323" s="74"/>
      <c r="CF40323" s="79"/>
      <c r="CL40323" s="79"/>
    </row>
    <row r="40324" spans="30:90">
      <c r="AD40324" s="73"/>
      <c r="AE40324" s="74"/>
      <c r="AF40324" s="74"/>
      <c r="BX40324" s="73"/>
      <c r="BY40324" s="74"/>
      <c r="BZ40324" s="74"/>
      <c r="CA40324" s="74"/>
      <c r="CF40324" s="79"/>
      <c r="CL40324" s="79"/>
    </row>
    <row r="40325" spans="30:90">
      <c r="AD40325" s="73"/>
      <c r="AE40325" s="74"/>
      <c r="AF40325" s="74"/>
      <c r="BX40325" s="73"/>
      <c r="BY40325" s="74"/>
      <c r="BZ40325" s="74"/>
      <c r="CA40325" s="74"/>
      <c r="CF40325" s="79"/>
      <c r="CL40325" s="79"/>
    </row>
    <row r="40326" spans="30:90">
      <c r="AD40326" s="73"/>
      <c r="AE40326" s="74"/>
      <c r="AF40326" s="74"/>
      <c r="BX40326" s="73"/>
      <c r="BY40326" s="74"/>
      <c r="BZ40326" s="74"/>
      <c r="CA40326" s="74"/>
      <c r="CF40326" s="79"/>
      <c r="CL40326" s="79"/>
    </row>
    <row r="40327" spans="30:90">
      <c r="AD40327" s="73"/>
      <c r="AE40327" s="74"/>
      <c r="AF40327" s="74"/>
      <c r="BX40327" s="73"/>
      <c r="BY40327" s="74"/>
      <c r="BZ40327" s="74"/>
      <c r="CA40327" s="74"/>
      <c r="CF40327" s="79"/>
      <c r="CL40327" s="79"/>
    </row>
    <row r="40328" spans="30:90">
      <c r="AD40328" s="73"/>
      <c r="AE40328" s="74"/>
      <c r="AF40328" s="74"/>
      <c r="BX40328" s="73"/>
      <c r="BY40328" s="74"/>
      <c r="BZ40328" s="74"/>
      <c r="CA40328" s="74"/>
      <c r="CF40328" s="79"/>
      <c r="CL40328" s="79"/>
    </row>
    <row r="40329" spans="30:90">
      <c r="AD40329" s="73"/>
      <c r="AE40329" s="74"/>
      <c r="AF40329" s="74"/>
      <c r="BX40329" s="73"/>
      <c r="BY40329" s="74"/>
      <c r="BZ40329" s="74"/>
      <c r="CA40329" s="74"/>
      <c r="CF40329" s="79"/>
      <c r="CL40329" s="79"/>
    </row>
    <row r="40330" spans="30:90">
      <c r="AD40330" s="73"/>
      <c r="AE40330" s="74"/>
      <c r="AF40330" s="74"/>
      <c r="BX40330" s="73"/>
      <c r="BY40330" s="74"/>
      <c r="BZ40330" s="74"/>
      <c r="CA40330" s="74"/>
      <c r="CF40330" s="79"/>
      <c r="CL40330" s="79"/>
    </row>
    <row r="40331" spans="30:90">
      <c r="AD40331" s="73"/>
      <c r="AE40331" s="74"/>
      <c r="AF40331" s="74"/>
      <c r="BX40331" s="73"/>
      <c r="BY40331" s="74"/>
      <c r="BZ40331" s="74"/>
      <c r="CA40331" s="74"/>
      <c r="CF40331" s="79"/>
      <c r="CL40331" s="79"/>
    </row>
    <row r="40332" spans="30:90">
      <c r="AD40332" s="73"/>
      <c r="AE40332" s="74"/>
      <c r="AF40332" s="74"/>
      <c r="BX40332" s="73"/>
      <c r="BY40332" s="74"/>
      <c r="BZ40332" s="74"/>
      <c r="CA40332" s="74"/>
      <c r="CF40332" s="79"/>
      <c r="CL40332" s="79"/>
    </row>
    <row r="40333" spans="30:90">
      <c r="AD40333" s="73"/>
      <c r="AE40333" s="74"/>
      <c r="AF40333" s="74"/>
      <c r="BX40333" s="73"/>
      <c r="BY40333" s="74"/>
      <c r="BZ40333" s="74"/>
      <c r="CA40333" s="74"/>
      <c r="CF40333" s="79"/>
      <c r="CL40333" s="79"/>
    </row>
    <row r="40334" spans="30:90">
      <c r="AD40334" s="73"/>
      <c r="AE40334" s="74"/>
      <c r="AF40334" s="74"/>
      <c r="BX40334" s="73"/>
      <c r="BY40334" s="74"/>
      <c r="BZ40334" s="74"/>
      <c r="CA40334" s="74"/>
      <c r="CF40334" s="79"/>
      <c r="CL40334" s="79"/>
    </row>
    <row r="40335" spans="30:90">
      <c r="AD40335" s="73"/>
      <c r="AE40335" s="74"/>
      <c r="AF40335" s="74"/>
      <c r="BX40335" s="73"/>
      <c r="BY40335" s="74"/>
      <c r="BZ40335" s="74"/>
      <c r="CA40335" s="74"/>
      <c r="CF40335" s="79"/>
      <c r="CL40335" s="79"/>
    </row>
    <row r="40336" spans="30:90">
      <c r="AD40336" s="73"/>
      <c r="AE40336" s="74"/>
      <c r="AF40336" s="74"/>
      <c r="BX40336" s="73"/>
      <c r="BY40336" s="74"/>
      <c r="BZ40336" s="74"/>
      <c r="CA40336" s="74"/>
      <c r="CF40336" s="79"/>
      <c r="CL40336" s="79"/>
    </row>
    <row r="40337" spans="30:90">
      <c r="AD40337" s="73"/>
      <c r="AE40337" s="74"/>
      <c r="AF40337" s="74"/>
      <c r="BX40337" s="73"/>
      <c r="BY40337" s="74"/>
      <c r="BZ40337" s="74"/>
      <c r="CA40337" s="74"/>
      <c r="CF40337" s="79"/>
      <c r="CL40337" s="79"/>
    </row>
    <row r="40338" spans="30:90">
      <c r="AD40338" s="73"/>
      <c r="AE40338" s="74"/>
      <c r="AF40338" s="74"/>
      <c r="BX40338" s="73"/>
      <c r="BY40338" s="74"/>
      <c r="BZ40338" s="74"/>
      <c r="CA40338" s="74"/>
      <c r="CF40338" s="79"/>
      <c r="CL40338" s="79"/>
    </row>
    <row r="40339" spans="30:90">
      <c r="AD40339" s="73"/>
      <c r="AE40339" s="74"/>
      <c r="AF40339" s="74"/>
      <c r="BX40339" s="73"/>
      <c r="BY40339" s="74"/>
      <c r="BZ40339" s="74"/>
      <c r="CA40339" s="74"/>
      <c r="CF40339" s="79"/>
      <c r="CL40339" s="79"/>
    </row>
    <row r="40340" spans="30:90">
      <c r="AD40340" s="73"/>
      <c r="AE40340" s="74"/>
      <c r="AF40340" s="74"/>
      <c r="BX40340" s="73"/>
      <c r="BY40340" s="74"/>
      <c r="BZ40340" s="74"/>
      <c r="CA40340" s="74"/>
      <c r="CF40340" s="79"/>
      <c r="CL40340" s="79"/>
    </row>
    <row r="40341" spans="30:90">
      <c r="AD40341" s="73"/>
      <c r="AE40341" s="74"/>
      <c r="AF40341" s="74"/>
      <c r="BX40341" s="73"/>
      <c r="BY40341" s="74"/>
      <c r="BZ40341" s="74"/>
      <c r="CA40341" s="74"/>
      <c r="CF40341" s="79"/>
      <c r="CL40341" s="79"/>
    </row>
    <row r="40342" spans="30:90">
      <c r="AD40342" s="73"/>
      <c r="AE40342" s="74"/>
      <c r="AF40342" s="74"/>
      <c r="BX40342" s="73"/>
      <c r="BY40342" s="74"/>
      <c r="BZ40342" s="74"/>
      <c r="CA40342" s="74"/>
      <c r="CF40342" s="79"/>
      <c r="CL40342" s="79"/>
    </row>
    <row r="40343" spans="30:90">
      <c r="AD40343" s="73"/>
      <c r="AE40343" s="74"/>
      <c r="AF40343" s="74"/>
      <c r="BX40343" s="73"/>
      <c r="BY40343" s="74"/>
      <c r="BZ40343" s="74"/>
      <c r="CA40343" s="74"/>
      <c r="CF40343" s="79"/>
      <c r="CL40343" s="79"/>
    </row>
    <row r="40344" spans="30:90">
      <c r="AD40344" s="73"/>
      <c r="AE40344" s="74"/>
      <c r="AF40344" s="74"/>
      <c r="BX40344" s="73"/>
      <c r="BY40344" s="74"/>
      <c r="BZ40344" s="74"/>
      <c r="CA40344" s="74"/>
      <c r="CF40344" s="79"/>
      <c r="CL40344" s="79"/>
    </row>
    <row r="40345" spans="30:90">
      <c r="AD40345" s="73"/>
      <c r="AE40345" s="74"/>
      <c r="AF40345" s="74"/>
      <c r="BX40345" s="73"/>
      <c r="BY40345" s="74"/>
      <c r="BZ40345" s="74"/>
      <c r="CA40345" s="74"/>
      <c r="CF40345" s="79"/>
      <c r="CL40345" s="79"/>
    </row>
    <row r="40346" spans="30:90">
      <c r="AD40346" s="73"/>
      <c r="AE40346" s="74"/>
      <c r="AF40346" s="74"/>
      <c r="BX40346" s="73"/>
      <c r="BY40346" s="74"/>
      <c r="BZ40346" s="74"/>
      <c r="CA40346" s="74"/>
      <c r="CF40346" s="79"/>
      <c r="CL40346" s="79"/>
    </row>
    <row r="40347" spans="30:90">
      <c r="AD40347" s="73"/>
      <c r="AE40347" s="74"/>
      <c r="AF40347" s="74"/>
      <c r="BX40347" s="73"/>
      <c r="BY40347" s="74"/>
      <c r="BZ40347" s="74"/>
      <c r="CA40347" s="74"/>
      <c r="CF40347" s="79"/>
      <c r="CL40347" s="79"/>
    </row>
    <row r="40348" spans="30:90">
      <c r="AD40348" s="73"/>
      <c r="AE40348" s="74"/>
      <c r="AF40348" s="74"/>
      <c r="BX40348" s="73"/>
      <c r="BY40348" s="74"/>
      <c r="BZ40348" s="74"/>
      <c r="CA40348" s="74"/>
      <c r="CF40348" s="79"/>
      <c r="CL40348" s="79"/>
    </row>
    <row r="40349" spans="30:90">
      <c r="AD40349" s="73"/>
      <c r="AE40349" s="74"/>
      <c r="AF40349" s="74"/>
      <c r="BX40349" s="73"/>
      <c r="BY40349" s="74"/>
      <c r="BZ40349" s="74"/>
      <c r="CA40349" s="74"/>
      <c r="CF40349" s="79"/>
      <c r="CL40349" s="79"/>
    </row>
    <row r="40350" spans="30:90">
      <c r="AD40350" s="73"/>
      <c r="AE40350" s="74"/>
      <c r="AF40350" s="74"/>
      <c r="BX40350" s="73"/>
      <c r="BY40350" s="74"/>
      <c r="BZ40350" s="74"/>
      <c r="CA40350" s="74"/>
      <c r="CF40350" s="79"/>
      <c r="CL40350" s="79"/>
    </row>
    <row r="40351" spans="30:90">
      <c r="AD40351" s="73"/>
      <c r="AE40351" s="74"/>
      <c r="AF40351" s="74"/>
      <c r="BX40351" s="73"/>
      <c r="BY40351" s="74"/>
      <c r="BZ40351" s="74"/>
      <c r="CA40351" s="74"/>
      <c r="CF40351" s="79"/>
      <c r="CL40351" s="79"/>
    </row>
    <row r="40352" spans="30:90">
      <c r="AD40352" s="73"/>
      <c r="AE40352" s="74"/>
      <c r="AF40352" s="74"/>
      <c r="BX40352" s="73"/>
      <c r="BY40352" s="74"/>
      <c r="BZ40352" s="74"/>
      <c r="CA40352" s="74"/>
      <c r="CF40352" s="79"/>
      <c r="CL40352" s="79"/>
    </row>
    <row r="40353" spans="30:90">
      <c r="AD40353" s="73"/>
      <c r="AE40353" s="74"/>
      <c r="AF40353" s="74"/>
      <c r="BX40353" s="73"/>
      <c r="BY40353" s="74"/>
      <c r="BZ40353" s="74"/>
      <c r="CA40353" s="74"/>
      <c r="CF40353" s="79"/>
      <c r="CL40353" s="79"/>
    </row>
    <row r="40354" spans="30:90">
      <c r="AD40354" s="73"/>
      <c r="AE40354" s="74"/>
      <c r="AF40354" s="74"/>
      <c r="BX40354" s="73"/>
      <c r="BY40354" s="74"/>
      <c r="BZ40354" s="74"/>
      <c r="CA40354" s="74"/>
      <c r="CF40354" s="79"/>
      <c r="CL40354" s="79"/>
    </row>
    <row r="40355" spans="30:90">
      <c r="AD40355" s="73"/>
      <c r="AE40355" s="74"/>
      <c r="AF40355" s="74"/>
      <c r="BX40355" s="73"/>
      <c r="BY40355" s="74"/>
      <c r="BZ40355" s="74"/>
      <c r="CA40355" s="74"/>
      <c r="CF40355" s="79"/>
      <c r="CL40355" s="79"/>
    </row>
    <row r="40356" spans="30:90">
      <c r="AD40356" s="73"/>
      <c r="AE40356" s="74"/>
      <c r="AF40356" s="74"/>
      <c r="BX40356" s="73"/>
      <c r="BY40356" s="74"/>
      <c r="BZ40356" s="74"/>
      <c r="CA40356" s="74"/>
      <c r="CF40356" s="79"/>
      <c r="CL40356" s="79"/>
    </row>
    <row r="40357" spans="30:90">
      <c r="AD40357" s="73"/>
      <c r="AE40357" s="74"/>
      <c r="AF40357" s="74"/>
      <c r="BX40357" s="73"/>
      <c r="BY40357" s="74"/>
      <c r="BZ40357" s="74"/>
      <c r="CA40357" s="74"/>
      <c r="CF40357" s="79"/>
      <c r="CL40357" s="79"/>
    </row>
    <row r="40358" spans="30:90">
      <c r="AD40358" s="73"/>
      <c r="AE40358" s="74"/>
      <c r="AF40358" s="74"/>
      <c r="BX40358" s="73"/>
      <c r="BY40358" s="74"/>
      <c r="BZ40358" s="74"/>
      <c r="CA40358" s="74"/>
      <c r="CF40358" s="79"/>
      <c r="CL40358" s="79"/>
    </row>
    <row r="40359" spans="30:90">
      <c r="AD40359" s="73"/>
      <c r="AE40359" s="74"/>
      <c r="AF40359" s="74"/>
      <c r="BX40359" s="73"/>
      <c r="BY40359" s="74"/>
      <c r="BZ40359" s="74"/>
      <c r="CA40359" s="74"/>
      <c r="CF40359" s="79"/>
      <c r="CL40359" s="79"/>
    </row>
    <row r="40360" spans="30:90">
      <c r="AD40360" s="73"/>
      <c r="AE40360" s="74"/>
      <c r="AF40360" s="74"/>
      <c r="BX40360" s="73"/>
      <c r="BY40360" s="74"/>
      <c r="BZ40360" s="74"/>
      <c r="CA40360" s="74"/>
      <c r="CF40360" s="79"/>
      <c r="CL40360" s="79"/>
    </row>
    <row r="40361" spans="30:90">
      <c r="AD40361" s="73"/>
      <c r="AE40361" s="74"/>
      <c r="AF40361" s="74"/>
      <c r="BX40361" s="73"/>
      <c r="BY40361" s="74"/>
      <c r="BZ40361" s="74"/>
      <c r="CA40361" s="74"/>
      <c r="CF40361" s="79"/>
      <c r="CL40361" s="79"/>
    </row>
    <row r="40362" spans="30:90">
      <c r="AD40362" s="73"/>
      <c r="AE40362" s="74"/>
      <c r="AF40362" s="74"/>
      <c r="BX40362" s="73"/>
      <c r="BY40362" s="74"/>
      <c r="BZ40362" s="74"/>
      <c r="CA40362" s="74"/>
      <c r="CF40362" s="79"/>
      <c r="CL40362" s="79"/>
    </row>
    <row r="40363" spans="30:90">
      <c r="AD40363" s="73"/>
      <c r="AE40363" s="74"/>
      <c r="AF40363" s="74"/>
      <c r="BX40363" s="73"/>
      <c r="BY40363" s="74"/>
      <c r="BZ40363" s="74"/>
      <c r="CA40363" s="74"/>
      <c r="CF40363" s="79"/>
      <c r="CL40363" s="79"/>
    </row>
    <row r="40364" spans="30:90">
      <c r="AD40364" s="73"/>
      <c r="AE40364" s="74"/>
      <c r="AF40364" s="74"/>
      <c r="BX40364" s="73"/>
      <c r="BY40364" s="74"/>
      <c r="BZ40364" s="74"/>
      <c r="CA40364" s="74"/>
      <c r="CF40364" s="79"/>
      <c r="CL40364" s="79"/>
    </row>
    <row r="40365" spans="30:90">
      <c r="AD40365" s="73"/>
      <c r="AE40365" s="74"/>
      <c r="AF40365" s="74"/>
      <c r="BX40365" s="73"/>
      <c r="BY40365" s="74"/>
      <c r="BZ40365" s="74"/>
      <c r="CA40365" s="74"/>
      <c r="CF40365" s="79"/>
      <c r="CL40365" s="79"/>
    </row>
    <row r="40366" spans="30:90">
      <c r="AD40366" s="73"/>
      <c r="AE40366" s="74"/>
      <c r="AF40366" s="74"/>
      <c r="BX40366" s="73"/>
      <c r="BY40366" s="74"/>
      <c r="BZ40366" s="74"/>
      <c r="CA40366" s="74"/>
      <c r="CF40366" s="79"/>
      <c r="CL40366" s="79"/>
    </row>
    <row r="40367" spans="30:90">
      <c r="AD40367" s="73"/>
      <c r="AE40367" s="74"/>
      <c r="AF40367" s="74"/>
      <c r="BX40367" s="73"/>
      <c r="BY40367" s="74"/>
      <c r="BZ40367" s="74"/>
      <c r="CA40367" s="74"/>
      <c r="CF40367" s="79"/>
      <c r="CL40367" s="79"/>
    </row>
    <row r="40368" spans="30:90">
      <c r="AD40368" s="73"/>
      <c r="AE40368" s="74"/>
      <c r="AF40368" s="74"/>
      <c r="BX40368" s="73"/>
      <c r="BY40368" s="74"/>
      <c r="BZ40368" s="74"/>
      <c r="CA40368" s="74"/>
      <c r="CF40368" s="79"/>
      <c r="CL40368" s="79"/>
    </row>
    <row r="40369" spans="30:90">
      <c r="AD40369" s="73"/>
      <c r="AE40369" s="74"/>
      <c r="AF40369" s="74"/>
      <c r="BX40369" s="73"/>
      <c r="BY40369" s="74"/>
      <c r="BZ40369" s="74"/>
      <c r="CA40369" s="74"/>
      <c r="CF40369" s="79"/>
      <c r="CL40369" s="79"/>
    </row>
    <row r="40370" spans="30:90">
      <c r="AD40370" s="73"/>
      <c r="AE40370" s="74"/>
      <c r="AF40370" s="74"/>
      <c r="BX40370" s="73"/>
      <c r="BY40370" s="74"/>
      <c r="BZ40370" s="74"/>
      <c r="CA40370" s="74"/>
      <c r="CF40370" s="79"/>
      <c r="CL40370" s="79"/>
    </row>
    <row r="40371" spans="30:90">
      <c r="AD40371" s="73"/>
      <c r="AE40371" s="74"/>
      <c r="AF40371" s="74"/>
      <c r="BX40371" s="73"/>
      <c r="BY40371" s="74"/>
      <c r="BZ40371" s="74"/>
      <c r="CA40371" s="74"/>
      <c r="CF40371" s="79"/>
      <c r="CL40371" s="79"/>
    </row>
    <row r="40372" spans="30:90">
      <c r="AD40372" s="73"/>
      <c r="AE40372" s="74"/>
      <c r="AF40372" s="74"/>
      <c r="BX40372" s="73"/>
      <c r="BY40372" s="74"/>
      <c r="BZ40372" s="74"/>
      <c r="CA40372" s="74"/>
      <c r="CF40372" s="79"/>
      <c r="CL40372" s="79"/>
    </row>
    <row r="40373" spans="30:90">
      <c r="AD40373" s="73"/>
      <c r="AE40373" s="74"/>
      <c r="AF40373" s="74"/>
      <c r="BX40373" s="73"/>
      <c r="BY40373" s="74"/>
      <c r="BZ40373" s="74"/>
      <c r="CA40373" s="74"/>
      <c r="CF40373" s="79"/>
      <c r="CL40373" s="79"/>
    </row>
    <row r="40374" spans="30:90">
      <c r="AD40374" s="73"/>
      <c r="AE40374" s="74"/>
      <c r="AF40374" s="74"/>
      <c r="BX40374" s="73"/>
      <c r="BY40374" s="74"/>
      <c r="BZ40374" s="74"/>
      <c r="CA40374" s="74"/>
      <c r="CF40374" s="79"/>
      <c r="CL40374" s="79"/>
    </row>
    <row r="40375" spans="30:90">
      <c r="AD40375" s="73"/>
      <c r="AE40375" s="74"/>
      <c r="AF40375" s="74"/>
      <c r="BX40375" s="73"/>
      <c r="BY40375" s="74"/>
      <c r="BZ40375" s="74"/>
      <c r="CA40375" s="74"/>
      <c r="CF40375" s="79"/>
      <c r="CL40375" s="79"/>
    </row>
    <row r="40376" spans="30:90">
      <c r="AD40376" s="73"/>
      <c r="AE40376" s="74"/>
      <c r="AF40376" s="74"/>
      <c r="BX40376" s="73"/>
      <c r="BY40376" s="74"/>
      <c r="BZ40376" s="74"/>
      <c r="CA40376" s="74"/>
      <c r="CF40376" s="79"/>
      <c r="CL40376" s="79"/>
    </row>
    <row r="40377" spans="30:90">
      <c r="AD40377" s="73"/>
      <c r="AE40377" s="74"/>
      <c r="AF40377" s="74"/>
      <c r="BX40377" s="73"/>
      <c r="BY40377" s="74"/>
      <c r="BZ40377" s="74"/>
      <c r="CA40377" s="74"/>
      <c r="CF40377" s="79"/>
      <c r="CL40377" s="79"/>
    </row>
    <row r="40378" spans="30:90">
      <c r="AD40378" s="73"/>
      <c r="AE40378" s="74"/>
      <c r="AF40378" s="74"/>
      <c r="BX40378" s="73"/>
      <c r="BY40378" s="74"/>
      <c r="BZ40378" s="74"/>
      <c r="CA40378" s="74"/>
      <c r="CF40378" s="79"/>
      <c r="CL40378" s="79"/>
    </row>
    <row r="40379" spans="30:90">
      <c r="AD40379" s="73"/>
      <c r="AE40379" s="74"/>
      <c r="AF40379" s="74"/>
      <c r="BX40379" s="73"/>
      <c r="BY40379" s="74"/>
      <c r="BZ40379" s="74"/>
      <c r="CA40379" s="74"/>
      <c r="CF40379" s="79"/>
      <c r="CL40379" s="79"/>
    </row>
    <row r="40380" spans="30:90">
      <c r="AD40380" s="73"/>
      <c r="AE40380" s="74"/>
      <c r="AF40380" s="74"/>
      <c r="BX40380" s="73"/>
      <c r="BY40380" s="74"/>
      <c r="BZ40380" s="74"/>
      <c r="CA40380" s="74"/>
      <c r="CF40380" s="79"/>
      <c r="CL40380" s="79"/>
    </row>
    <row r="40381" spans="30:90">
      <c r="AD40381" s="73"/>
      <c r="AE40381" s="74"/>
      <c r="AF40381" s="74"/>
      <c r="BX40381" s="73"/>
      <c r="BY40381" s="74"/>
      <c r="BZ40381" s="74"/>
      <c r="CA40381" s="74"/>
      <c r="CF40381" s="79"/>
      <c r="CL40381" s="79"/>
    </row>
    <row r="40382" spans="30:90">
      <c r="AD40382" s="73"/>
      <c r="AE40382" s="74"/>
      <c r="AF40382" s="74"/>
      <c r="BX40382" s="73"/>
      <c r="BY40382" s="74"/>
      <c r="BZ40382" s="74"/>
      <c r="CA40382" s="74"/>
      <c r="CF40382" s="79"/>
      <c r="CL40382" s="79"/>
    </row>
    <row r="40383" spans="30:90">
      <c r="AD40383" s="73"/>
      <c r="AE40383" s="74"/>
      <c r="AF40383" s="74"/>
      <c r="BX40383" s="73"/>
      <c r="BY40383" s="74"/>
      <c r="BZ40383" s="74"/>
      <c r="CA40383" s="74"/>
      <c r="CF40383" s="79"/>
      <c r="CL40383" s="79"/>
    </row>
    <row r="40384" spans="30:90">
      <c r="AD40384" s="73"/>
      <c r="AE40384" s="74"/>
      <c r="AF40384" s="74"/>
      <c r="BX40384" s="73"/>
      <c r="BY40384" s="74"/>
      <c r="BZ40384" s="74"/>
      <c r="CA40384" s="74"/>
      <c r="CF40384" s="79"/>
      <c r="CL40384" s="79"/>
    </row>
    <row r="40385" spans="30:90">
      <c r="AD40385" s="73"/>
      <c r="AE40385" s="74"/>
      <c r="AF40385" s="74"/>
      <c r="BX40385" s="73"/>
      <c r="BY40385" s="74"/>
      <c r="BZ40385" s="74"/>
      <c r="CA40385" s="74"/>
      <c r="CF40385" s="79"/>
      <c r="CL40385" s="79"/>
    </row>
    <row r="40386" spans="30:90">
      <c r="AD40386" s="73"/>
      <c r="AE40386" s="74"/>
      <c r="AF40386" s="74"/>
      <c r="BX40386" s="73"/>
      <c r="BY40386" s="74"/>
      <c r="BZ40386" s="74"/>
      <c r="CA40386" s="74"/>
      <c r="CF40386" s="79"/>
      <c r="CL40386" s="79"/>
    </row>
    <row r="40387" spans="30:90">
      <c r="AD40387" s="73"/>
      <c r="AE40387" s="74"/>
      <c r="AF40387" s="74"/>
      <c r="BX40387" s="73"/>
      <c r="BY40387" s="74"/>
      <c r="BZ40387" s="74"/>
      <c r="CA40387" s="74"/>
      <c r="CF40387" s="79"/>
      <c r="CL40387" s="79"/>
    </row>
    <row r="40388" spans="30:90">
      <c r="AD40388" s="73"/>
      <c r="AE40388" s="74"/>
      <c r="AF40388" s="74"/>
      <c r="BX40388" s="73"/>
      <c r="BY40388" s="74"/>
      <c r="BZ40388" s="74"/>
      <c r="CA40388" s="74"/>
      <c r="CF40388" s="79"/>
      <c r="CL40388" s="79"/>
    </row>
    <row r="40389" spans="30:90">
      <c r="AD40389" s="73"/>
      <c r="AE40389" s="74"/>
      <c r="AF40389" s="74"/>
      <c r="BX40389" s="73"/>
      <c r="BY40389" s="74"/>
      <c r="BZ40389" s="74"/>
      <c r="CA40389" s="74"/>
      <c r="CF40389" s="79"/>
      <c r="CL40389" s="79"/>
    </row>
    <row r="40390" spans="30:90">
      <c r="AD40390" s="73"/>
      <c r="AE40390" s="74"/>
      <c r="AF40390" s="74"/>
      <c r="BX40390" s="73"/>
      <c r="BY40390" s="74"/>
      <c r="BZ40390" s="74"/>
      <c r="CA40390" s="74"/>
      <c r="CF40390" s="79"/>
      <c r="CL40390" s="79"/>
    </row>
    <row r="40391" spans="30:90">
      <c r="AD40391" s="73"/>
      <c r="AE40391" s="74"/>
      <c r="AF40391" s="74"/>
      <c r="BX40391" s="73"/>
      <c r="BY40391" s="74"/>
      <c r="BZ40391" s="74"/>
      <c r="CA40391" s="74"/>
      <c r="CF40391" s="79"/>
      <c r="CL40391" s="79"/>
    </row>
    <row r="40392" spans="30:90">
      <c r="AD40392" s="73"/>
      <c r="AE40392" s="74"/>
      <c r="AF40392" s="74"/>
      <c r="BX40392" s="73"/>
      <c r="BY40392" s="74"/>
      <c r="BZ40392" s="74"/>
      <c r="CA40392" s="74"/>
      <c r="CF40392" s="79"/>
      <c r="CL40392" s="79"/>
    </row>
    <row r="40393" spans="30:90">
      <c r="AD40393" s="73"/>
      <c r="AE40393" s="74"/>
      <c r="AF40393" s="74"/>
      <c r="BX40393" s="73"/>
      <c r="BY40393" s="74"/>
      <c r="BZ40393" s="74"/>
      <c r="CA40393" s="74"/>
      <c r="CF40393" s="79"/>
      <c r="CL40393" s="79"/>
    </row>
    <row r="40394" spans="30:90">
      <c r="AD40394" s="73"/>
      <c r="AE40394" s="74"/>
      <c r="AF40394" s="74"/>
      <c r="BX40394" s="73"/>
      <c r="BY40394" s="74"/>
      <c r="BZ40394" s="74"/>
      <c r="CA40394" s="74"/>
      <c r="CF40394" s="79"/>
      <c r="CL40394" s="79"/>
    </row>
    <row r="40395" spans="30:90">
      <c r="AD40395" s="73"/>
      <c r="AE40395" s="74"/>
      <c r="AF40395" s="74"/>
      <c r="BX40395" s="73"/>
      <c r="BY40395" s="74"/>
      <c r="BZ40395" s="74"/>
      <c r="CA40395" s="74"/>
      <c r="CF40395" s="79"/>
      <c r="CL40395" s="79"/>
    </row>
    <row r="40396" spans="30:90">
      <c r="AD40396" s="73"/>
      <c r="AE40396" s="74"/>
      <c r="AF40396" s="74"/>
      <c r="BX40396" s="73"/>
      <c r="BY40396" s="74"/>
      <c r="BZ40396" s="74"/>
      <c r="CA40396" s="74"/>
      <c r="CF40396" s="79"/>
      <c r="CL40396" s="79"/>
    </row>
    <row r="40397" spans="30:90">
      <c r="AD40397" s="73"/>
      <c r="AE40397" s="74"/>
      <c r="AF40397" s="74"/>
      <c r="BX40397" s="73"/>
      <c r="BY40397" s="74"/>
      <c r="BZ40397" s="74"/>
      <c r="CA40397" s="74"/>
      <c r="CF40397" s="79"/>
      <c r="CL40397" s="79"/>
    </row>
    <row r="40398" spans="30:90">
      <c r="AD40398" s="73"/>
      <c r="AE40398" s="74"/>
      <c r="AF40398" s="74"/>
      <c r="BX40398" s="73"/>
      <c r="BY40398" s="74"/>
      <c r="BZ40398" s="74"/>
      <c r="CA40398" s="74"/>
      <c r="CF40398" s="79"/>
      <c r="CL40398" s="79"/>
    </row>
    <row r="40399" spans="30:90">
      <c r="AD40399" s="73"/>
      <c r="AE40399" s="74"/>
      <c r="AF40399" s="74"/>
      <c r="BX40399" s="73"/>
      <c r="BY40399" s="74"/>
      <c r="BZ40399" s="74"/>
      <c r="CA40399" s="74"/>
      <c r="CF40399" s="79"/>
      <c r="CL40399" s="79"/>
    </row>
    <row r="40400" spans="30:90">
      <c r="AD40400" s="73"/>
      <c r="AE40400" s="74"/>
      <c r="AF40400" s="74"/>
      <c r="BX40400" s="73"/>
      <c r="BY40400" s="74"/>
      <c r="BZ40400" s="74"/>
      <c r="CA40400" s="74"/>
      <c r="CF40400" s="79"/>
      <c r="CL40400" s="79"/>
    </row>
    <row r="40401" spans="30:90">
      <c r="AD40401" s="73"/>
      <c r="AE40401" s="74"/>
      <c r="AF40401" s="74"/>
      <c r="BX40401" s="73"/>
      <c r="BY40401" s="74"/>
      <c r="BZ40401" s="74"/>
      <c r="CA40401" s="74"/>
      <c r="CF40401" s="79"/>
      <c r="CL40401" s="79"/>
    </row>
    <row r="40402" spans="30:90">
      <c r="AD40402" s="73"/>
      <c r="AE40402" s="74"/>
      <c r="AF40402" s="74"/>
      <c r="BX40402" s="73"/>
      <c r="BY40402" s="74"/>
      <c r="BZ40402" s="74"/>
      <c r="CA40402" s="74"/>
      <c r="CF40402" s="79"/>
      <c r="CL40402" s="79"/>
    </row>
    <row r="40403" spans="30:90">
      <c r="AD40403" s="73"/>
      <c r="AE40403" s="74"/>
      <c r="AF40403" s="74"/>
      <c r="BX40403" s="73"/>
      <c r="BY40403" s="74"/>
      <c r="BZ40403" s="74"/>
      <c r="CA40403" s="74"/>
      <c r="CF40403" s="79"/>
      <c r="CL40403" s="79"/>
    </row>
    <row r="40404" spans="30:90">
      <c r="AD40404" s="73"/>
      <c r="AE40404" s="74"/>
      <c r="AF40404" s="74"/>
      <c r="BX40404" s="73"/>
      <c r="BY40404" s="74"/>
      <c r="BZ40404" s="74"/>
      <c r="CA40404" s="74"/>
      <c r="CF40404" s="79"/>
      <c r="CL40404" s="79"/>
    </row>
    <row r="40405" spans="30:90">
      <c r="AD40405" s="73"/>
      <c r="AE40405" s="74"/>
      <c r="AF40405" s="74"/>
      <c r="BX40405" s="73"/>
      <c r="BY40405" s="74"/>
      <c r="BZ40405" s="74"/>
      <c r="CA40405" s="74"/>
      <c r="CF40405" s="79"/>
      <c r="CL40405" s="79"/>
    </row>
    <row r="40406" spans="30:90">
      <c r="AD40406" s="73"/>
      <c r="AE40406" s="74"/>
      <c r="AF40406" s="74"/>
      <c r="BX40406" s="73"/>
      <c r="BY40406" s="74"/>
      <c r="BZ40406" s="74"/>
      <c r="CA40406" s="74"/>
      <c r="CF40406" s="79"/>
      <c r="CL40406" s="79"/>
    </row>
    <row r="40407" spans="30:90">
      <c r="AD40407" s="73"/>
      <c r="AE40407" s="74"/>
      <c r="AF40407" s="74"/>
      <c r="BX40407" s="73"/>
      <c r="BY40407" s="74"/>
      <c r="BZ40407" s="74"/>
      <c r="CA40407" s="74"/>
      <c r="CF40407" s="79"/>
      <c r="CL40407" s="79"/>
    </row>
    <row r="40408" spans="30:90">
      <c r="AD40408" s="73"/>
      <c r="AE40408" s="74"/>
      <c r="AF40408" s="74"/>
      <c r="BX40408" s="73"/>
      <c r="BY40408" s="74"/>
      <c r="BZ40408" s="74"/>
      <c r="CA40408" s="74"/>
      <c r="CF40408" s="79"/>
      <c r="CL40408" s="79"/>
    </row>
    <row r="40409" spans="30:90">
      <c r="AD40409" s="73"/>
      <c r="AE40409" s="74"/>
      <c r="AF40409" s="74"/>
      <c r="BX40409" s="73"/>
      <c r="BY40409" s="74"/>
      <c r="BZ40409" s="74"/>
      <c r="CA40409" s="74"/>
      <c r="CF40409" s="79"/>
      <c r="CL40409" s="79"/>
    </row>
    <row r="40410" spans="30:90">
      <c r="AD40410" s="73"/>
      <c r="AE40410" s="74"/>
      <c r="AF40410" s="74"/>
      <c r="BX40410" s="73"/>
      <c r="BY40410" s="74"/>
      <c r="BZ40410" s="74"/>
      <c r="CA40410" s="74"/>
      <c r="CF40410" s="79"/>
      <c r="CL40410" s="79"/>
    </row>
    <row r="40411" spans="30:90">
      <c r="AD40411" s="73"/>
      <c r="AE40411" s="74"/>
      <c r="AF40411" s="74"/>
      <c r="BX40411" s="73"/>
      <c r="BY40411" s="74"/>
      <c r="BZ40411" s="74"/>
      <c r="CA40411" s="74"/>
      <c r="CF40411" s="79"/>
      <c r="CL40411" s="79"/>
    </row>
    <row r="40412" spans="30:90">
      <c r="AD40412" s="73"/>
      <c r="AE40412" s="74"/>
      <c r="AF40412" s="74"/>
      <c r="BX40412" s="73"/>
      <c r="BY40412" s="74"/>
      <c r="BZ40412" s="74"/>
      <c r="CA40412" s="74"/>
      <c r="CF40412" s="79"/>
      <c r="CL40412" s="79"/>
    </row>
    <row r="40413" spans="30:90">
      <c r="AD40413" s="73"/>
      <c r="AE40413" s="74"/>
      <c r="AF40413" s="74"/>
      <c r="BX40413" s="73"/>
      <c r="BY40413" s="74"/>
      <c r="BZ40413" s="74"/>
      <c r="CA40413" s="74"/>
      <c r="CF40413" s="79"/>
      <c r="CL40413" s="79"/>
    </row>
    <row r="40414" spans="30:90">
      <c r="AD40414" s="73"/>
      <c r="AE40414" s="74"/>
      <c r="AF40414" s="74"/>
      <c r="BX40414" s="73"/>
      <c r="BY40414" s="74"/>
      <c r="BZ40414" s="74"/>
      <c r="CA40414" s="74"/>
      <c r="CF40414" s="79"/>
      <c r="CL40414" s="79"/>
    </row>
    <row r="40415" spans="30:90">
      <c r="AD40415" s="73"/>
      <c r="AE40415" s="74"/>
      <c r="AF40415" s="74"/>
      <c r="BX40415" s="73"/>
      <c r="BY40415" s="74"/>
      <c r="BZ40415" s="74"/>
      <c r="CA40415" s="74"/>
      <c r="CF40415" s="79"/>
      <c r="CL40415" s="79"/>
    </row>
    <row r="40416" spans="30:90">
      <c r="AD40416" s="73"/>
      <c r="AE40416" s="74"/>
      <c r="AF40416" s="74"/>
      <c r="BX40416" s="73"/>
      <c r="BY40416" s="74"/>
      <c r="BZ40416" s="74"/>
      <c r="CA40416" s="74"/>
      <c r="CF40416" s="79"/>
      <c r="CL40416" s="79"/>
    </row>
    <row r="40417" spans="30:90">
      <c r="AD40417" s="73"/>
      <c r="AE40417" s="74"/>
      <c r="AF40417" s="74"/>
      <c r="BX40417" s="73"/>
      <c r="BY40417" s="74"/>
      <c r="BZ40417" s="74"/>
      <c r="CA40417" s="74"/>
      <c r="CF40417" s="79"/>
      <c r="CL40417" s="79"/>
    </row>
    <row r="40418" spans="30:90">
      <c r="AD40418" s="73"/>
      <c r="AE40418" s="74"/>
      <c r="AF40418" s="74"/>
      <c r="BX40418" s="73"/>
      <c r="BY40418" s="74"/>
      <c r="BZ40418" s="74"/>
      <c r="CA40418" s="74"/>
      <c r="CF40418" s="79"/>
      <c r="CL40418" s="79"/>
    </row>
    <row r="40419" spans="30:90">
      <c r="AD40419" s="73"/>
      <c r="AE40419" s="74"/>
      <c r="AF40419" s="74"/>
      <c r="BX40419" s="73"/>
      <c r="BY40419" s="74"/>
      <c r="BZ40419" s="74"/>
      <c r="CA40419" s="74"/>
      <c r="CF40419" s="79"/>
      <c r="CL40419" s="79"/>
    </row>
    <row r="40420" spans="30:90">
      <c r="AD40420" s="73"/>
      <c r="AE40420" s="74"/>
      <c r="AF40420" s="74"/>
      <c r="BX40420" s="73"/>
      <c r="BY40420" s="74"/>
      <c r="BZ40420" s="74"/>
      <c r="CA40420" s="74"/>
      <c r="CF40420" s="79"/>
      <c r="CL40420" s="79"/>
    </row>
    <row r="40421" spans="30:90">
      <c r="AD40421" s="73"/>
      <c r="AE40421" s="74"/>
      <c r="AF40421" s="74"/>
      <c r="BX40421" s="73"/>
      <c r="BY40421" s="74"/>
      <c r="BZ40421" s="74"/>
      <c r="CA40421" s="74"/>
      <c r="CF40421" s="79"/>
      <c r="CL40421" s="79"/>
    </row>
    <row r="40422" spans="30:90">
      <c r="AD40422" s="73"/>
      <c r="AE40422" s="74"/>
      <c r="AF40422" s="74"/>
      <c r="BX40422" s="73"/>
      <c r="BY40422" s="74"/>
      <c r="BZ40422" s="74"/>
      <c r="CA40422" s="74"/>
      <c r="CF40422" s="79"/>
      <c r="CL40422" s="79"/>
    </row>
    <row r="40423" spans="30:90">
      <c r="AD40423" s="73"/>
      <c r="AE40423" s="74"/>
      <c r="AF40423" s="74"/>
      <c r="BX40423" s="73"/>
      <c r="BY40423" s="74"/>
      <c r="BZ40423" s="74"/>
      <c r="CA40423" s="74"/>
      <c r="CF40423" s="79"/>
      <c r="CL40423" s="79"/>
    </row>
    <row r="40424" spans="30:90">
      <c r="AD40424" s="73"/>
      <c r="AE40424" s="74"/>
      <c r="AF40424" s="74"/>
      <c r="BX40424" s="73"/>
      <c r="BY40424" s="74"/>
      <c r="BZ40424" s="74"/>
      <c r="CA40424" s="74"/>
      <c r="CF40424" s="79"/>
      <c r="CL40424" s="79"/>
    </row>
    <row r="40425" spans="30:90">
      <c r="AD40425" s="73"/>
      <c r="AE40425" s="74"/>
      <c r="AF40425" s="74"/>
      <c r="BX40425" s="73"/>
      <c r="BY40425" s="74"/>
      <c r="BZ40425" s="74"/>
      <c r="CA40425" s="74"/>
      <c r="CF40425" s="79"/>
      <c r="CL40425" s="79"/>
    </row>
    <row r="40426" spans="30:90">
      <c r="AD40426" s="73"/>
      <c r="AE40426" s="74"/>
      <c r="AF40426" s="74"/>
      <c r="BX40426" s="73"/>
      <c r="BY40426" s="74"/>
      <c r="BZ40426" s="74"/>
      <c r="CA40426" s="74"/>
      <c r="CF40426" s="79"/>
      <c r="CL40426" s="79"/>
    </row>
    <row r="40427" spans="30:90">
      <c r="AD40427" s="73"/>
      <c r="AE40427" s="74"/>
      <c r="AF40427" s="74"/>
      <c r="BX40427" s="73"/>
      <c r="BY40427" s="74"/>
      <c r="BZ40427" s="74"/>
      <c r="CA40427" s="74"/>
      <c r="CF40427" s="79"/>
      <c r="CL40427" s="79"/>
    </row>
    <row r="40428" spans="30:90">
      <c r="AD40428" s="73"/>
      <c r="AE40428" s="74"/>
      <c r="AF40428" s="74"/>
      <c r="BX40428" s="73"/>
      <c r="BY40428" s="74"/>
      <c r="BZ40428" s="74"/>
      <c r="CA40428" s="74"/>
      <c r="CF40428" s="79"/>
      <c r="CL40428" s="79"/>
    </row>
    <row r="40429" spans="30:90">
      <c r="AD40429" s="73"/>
      <c r="AE40429" s="74"/>
      <c r="AF40429" s="74"/>
      <c r="BX40429" s="73"/>
      <c r="BY40429" s="74"/>
      <c r="BZ40429" s="74"/>
      <c r="CA40429" s="74"/>
      <c r="CF40429" s="79"/>
      <c r="CL40429" s="79"/>
    </row>
    <row r="40430" spans="30:90">
      <c r="AD40430" s="73"/>
      <c r="AE40430" s="74"/>
      <c r="AF40430" s="74"/>
      <c r="BX40430" s="73"/>
      <c r="BY40430" s="74"/>
      <c r="BZ40430" s="74"/>
      <c r="CA40430" s="74"/>
      <c r="CF40430" s="79"/>
      <c r="CL40430" s="79"/>
    </row>
    <row r="40431" spans="30:90">
      <c r="AD40431" s="73"/>
      <c r="AE40431" s="74"/>
      <c r="AF40431" s="74"/>
      <c r="BX40431" s="73"/>
      <c r="BY40431" s="74"/>
      <c r="BZ40431" s="74"/>
      <c r="CA40431" s="74"/>
      <c r="CF40431" s="79"/>
      <c r="CL40431" s="79"/>
    </row>
    <row r="40432" spans="30:90">
      <c r="AD40432" s="73"/>
      <c r="AE40432" s="74"/>
      <c r="AF40432" s="74"/>
      <c r="BX40432" s="73"/>
      <c r="BY40432" s="74"/>
      <c r="BZ40432" s="74"/>
      <c r="CA40432" s="74"/>
      <c r="CF40432" s="79"/>
      <c r="CL40432" s="79"/>
    </row>
    <row r="40433" spans="30:90">
      <c r="AD40433" s="73"/>
      <c r="AE40433" s="74"/>
      <c r="AF40433" s="74"/>
      <c r="BX40433" s="73"/>
      <c r="BY40433" s="74"/>
      <c r="BZ40433" s="74"/>
      <c r="CA40433" s="74"/>
      <c r="CF40433" s="79"/>
      <c r="CL40433" s="79"/>
    </row>
    <row r="40434" spans="30:90">
      <c r="AD40434" s="73"/>
      <c r="AE40434" s="74"/>
      <c r="AF40434" s="74"/>
      <c r="BX40434" s="73"/>
      <c r="BY40434" s="74"/>
      <c r="BZ40434" s="74"/>
      <c r="CA40434" s="74"/>
      <c r="CF40434" s="79"/>
      <c r="CL40434" s="79"/>
    </row>
    <row r="40435" spans="30:90">
      <c r="AD40435" s="73"/>
      <c r="AE40435" s="74"/>
      <c r="AF40435" s="74"/>
      <c r="BX40435" s="73"/>
      <c r="BY40435" s="74"/>
      <c r="BZ40435" s="74"/>
      <c r="CA40435" s="74"/>
      <c r="CF40435" s="79"/>
      <c r="CL40435" s="79"/>
    </row>
    <row r="40436" spans="30:90">
      <c r="AD40436" s="73"/>
      <c r="AE40436" s="74"/>
      <c r="AF40436" s="74"/>
      <c r="BX40436" s="73"/>
      <c r="BY40436" s="74"/>
      <c r="BZ40436" s="74"/>
      <c r="CA40436" s="74"/>
      <c r="CF40436" s="79"/>
      <c r="CL40436" s="79"/>
    </row>
    <row r="40437" spans="30:90">
      <c r="AD40437" s="73"/>
      <c r="AE40437" s="74"/>
      <c r="AF40437" s="74"/>
      <c r="BX40437" s="73"/>
      <c r="BY40437" s="74"/>
      <c r="BZ40437" s="74"/>
      <c r="CA40437" s="74"/>
      <c r="CF40437" s="79"/>
      <c r="CL40437" s="79"/>
    </row>
    <row r="40438" spans="30:90">
      <c r="AD40438" s="73"/>
      <c r="AE40438" s="74"/>
      <c r="AF40438" s="74"/>
      <c r="BX40438" s="73"/>
      <c r="BY40438" s="74"/>
      <c r="BZ40438" s="74"/>
      <c r="CA40438" s="74"/>
      <c r="CF40438" s="79"/>
      <c r="CL40438" s="79"/>
    </row>
    <row r="40439" spans="30:90">
      <c r="AD40439" s="73"/>
      <c r="AE40439" s="74"/>
      <c r="AF40439" s="74"/>
      <c r="BX40439" s="73"/>
      <c r="BY40439" s="74"/>
      <c r="BZ40439" s="74"/>
      <c r="CA40439" s="74"/>
      <c r="CF40439" s="79"/>
      <c r="CL40439" s="79"/>
    </row>
    <row r="40440" spans="30:90">
      <c r="AD40440" s="73"/>
      <c r="AE40440" s="74"/>
      <c r="AF40440" s="74"/>
      <c r="BX40440" s="73"/>
      <c r="BY40440" s="74"/>
      <c r="BZ40440" s="74"/>
      <c r="CA40440" s="74"/>
      <c r="CF40440" s="79"/>
      <c r="CL40440" s="79"/>
    </row>
    <row r="40441" spans="30:90">
      <c r="AD40441" s="73"/>
      <c r="AE40441" s="74"/>
      <c r="AF40441" s="74"/>
      <c r="BX40441" s="73"/>
      <c r="BY40441" s="74"/>
      <c r="BZ40441" s="74"/>
      <c r="CA40441" s="74"/>
      <c r="CF40441" s="79"/>
      <c r="CL40441" s="79"/>
    </row>
    <row r="40442" spans="30:90">
      <c r="AD40442" s="73"/>
      <c r="AE40442" s="74"/>
      <c r="AF40442" s="74"/>
      <c r="BX40442" s="73"/>
      <c r="BY40442" s="74"/>
      <c r="BZ40442" s="74"/>
      <c r="CA40442" s="74"/>
      <c r="CF40442" s="79"/>
      <c r="CL40442" s="79"/>
    </row>
    <row r="40443" spans="30:90">
      <c r="AD40443" s="73"/>
      <c r="AE40443" s="74"/>
      <c r="AF40443" s="74"/>
      <c r="BX40443" s="73"/>
      <c r="BY40443" s="74"/>
      <c r="BZ40443" s="74"/>
      <c r="CA40443" s="74"/>
      <c r="CF40443" s="79"/>
      <c r="CL40443" s="79"/>
    </row>
    <row r="40444" spans="30:90">
      <c r="AD40444" s="73"/>
      <c r="AE40444" s="74"/>
      <c r="AF40444" s="74"/>
      <c r="BX40444" s="73"/>
      <c r="BY40444" s="74"/>
      <c r="BZ40444" s="74"/>
      <c r="CA40444" s="74"/>
      <c r="CF40444" s="79"/>
      <c r="CL40444" s="79"/>
    </row>
    <row r="40445" spans="30:90">
      <c r="AD40445" s="73"/>
      <c r="AE40445" s="74"/>
      <c r="AF40445" s="74"/>
      <c r="BX40445" s="73"/>
      <c r="BY40445" s="74"/>
      <c r="BZ40445" s="74"/>
      <c r="CA40445" s="74"/>
      <c r="CF40445" s="79"/>
      <c r="CL40445" s="79"/>
    </row>
    <row r="40446" spans="30:90">
      <c r="AD40446" s="73"/>
      <c r="AE40446" s="74"/>
      <c r="AF40446" s="74"/>
      <c r="BX40446" s="73"/>
      <c r="BY40446" s="74"/>
      <c r="BZ40446" s="74"/>
      <c r="CA40446" s="74"/>
      <c r="CF40446" s="79"/>
      <c r="CL40446" s="79"/>
    </row>
    <row r="40447" spans="30:90">
      <c r="AD40447" s="73"/>
      <c r="AE40447" s="74"/>
      <c r="AF40447" s="74"/>
      <c r="BX40447" s="73"/>
      <c r="BY40447" s="74"/>
      <c r="BZ40447" s="74"/>
      <c r="CA40447" s="74"/>
      <c r="CF40447" s="79"/>
      <c r="CL40447" s="79"/>
    </row>
    <row r="40448" spans="30:90">
      <c r="AD40448" s="73"/>
      <c r="AE40448" s="74"/>
      <c r="AF40448" s="74"/>
      <c r="BX40448" s="73"/>
      <c r="BY40448" s="74"/>
      <c r="BZ40448" s="74"/>
      <c r="CA40448" s="74"/>
      <c r="CF40448" s="79"/>
      <c r="CL40448" s="79"/>
    </row>
    <row r="40449" spans="30:90">
      <c r="AD40449" s="73"/>
      <c r="AE40449" s="74"/>
      <c r="AF40449" s="74"/>
      <c r="BX40449" s="73"/>
      <c r="BY40449" s="74"/>
      <c r="BZ40449" s="74"/>
      <c r="CA40449" s="74"/>
      <c r="CF40449" s="79"/>
      <c r="CL40449" s="79"/>
    </row>
    <row r="40450" spans="30:90">
      <c r="AD40450" s="73"/>
      <c r="AE40450" s="74"/>
      <c r="AF40450" s="74"/>
      <c r="BX40450" s="73"/>
      <c r="BY40450" s="74"/>
      <c r="BZ40450" s="74"/>
      <c r="CA40450" s="74"/>
      <c r="CF40450" s="79"/>
      <c r="CL40450" s="79"/>
    </row>
    <row r="40451" spans="30:90">
      <c r="AD40451" s="73"/>
      <c r="AE40451" s="74"/>
      <c r="AF40451" s="74"/>
      <c r="BX40451" s="73"/>
      <c r="BY40451" s="74"/>
      <c r="BZ40451" s="74"/>
      <c r="CA40451" s="74"/>
      <c r="CF40451" s="79"/>
      <c r="CL40451" s="79"/>
    </row>
    <row r="40452" spans="30:90">
      <c r="AD40452" s="73"/>
      <c r="AE40452" s="74"/>
      <c r="AF40452" s="74"/>
      <c r="BX40452" s="73"/>
      <c r="BY40452" s="74"/>
      <c r="BZ40452" s="74"/>
      <c r="CA40452" s="74"/>
      <c r="CF40452" s="79"/>
      <c r="CL40452" s="79"/>
    </row>
    <row r="40453" spans="30:90">
      <c r="AD40453" s="73"/>
      <c r="AE40453" s="74"/>
      <c r="AF40453" s="74"/>
      <c r="BX40453" s="73"/>
      <c r="BY40453" s="74"/>
      <c r="BZ40453" s="74"/>
      <c r="CA40453" s="74"/>
      <c r="CF40453" s="79"/>
      <c r="CL40453" s="79"/>
    </row>
    <row r="40454" spans="30:90">
      <c r="AD40454" s="73"/>
      <c r="AE40454" s="74"/>
      <c r="AF40454" s="74"/>
      <c r="BX40454" s="73"/>
      <c r="BY40454" s="74"/>
      <c r="BZ40454" s="74"/>
      <c r="CA40454" s="74"/>
      <c r="CF40454" s="79"/>
      <c r="CL40454" s="79"/>
    </row>
    <row r="40455" spans="30:90">
      <c r="AD40455" s="73"/>
      <c r="AE40455" s="74"/>
      <c r="AF40455" s="74"/>
      <c r="BX40455" s="73"/>
      <c r="BY40455" s="74"/>
      <c r="BZ40455" s="74"/>
      <c r="CA40455" s="74"/>
      <c r="CF40455" s="79"/>
      <c r="CL40455" s="79"/>
    </row>
    <row r="40456" spans="30:90">
      <c r="AD40456" s="73"/>
      <c r="AE40456" s="74"/>
      <c r="AF40456" s="74"/>
      <c r="BX40456" s="73"/>
      <c r="BY40456" s="74"/>
      <c r="BZ40456" s="74"/>
      <c r="CA40456" s="74"/>
      <c r="CF40456" s="79"/>
      <c r="CL40456" s="79"/>
    </row>
    <row r="40457" spans="30:90">
      <c r="AD40457" s="73"/>
      <c r="AE40457" s="74"/>
      <c r="AF40457" s="74"/>
      <c r="BX40457" s="73"/>
      <c r="BY40457" s="74"/>
      <c r="BZ40457" s="74"/>
      <c r="CA40457" s="74"/>
      <c r="CF40457" s="79"/>
      <c r="CL40457" s="79"/>
    </row>
    <row r="40458" spans="30:90">
      <c r="AD40458" s="73"/>
      <c r="AE40458" s="74"/>
      <c r="AF40458" s="74"/>
      <c r="BX40458" s="73"/>
      <c r="BY40458" s="74"/>
      <c r="BZ40458" s="74"/>
      <c r="CA40458" s="74"/>
      <c r="CF40458" s="79"/>
      <c r="CL40458" s="79"/>
    </row>
    <row r="40459" spans="30:90">
      <c r="AD40459" s="73"/>
      <c r="AE40459" s="74"/>
      <c r="AF40459" s="74"/>
      <c r="BX40459" s="73"/>
      <c r="BY40459" s="74"/>
      <c r="BZ40459" s="74"/>
      <c r="CA40459" s="74"/>
      <c r="CF40459" s="79"/>
      <c r="CL40459" s="79"/>
    </row>
    <row r="40460" spans="30:90">
      <c r="AD40460" s="73"/>
      <c r="AE40460" s="74"/>
      <c r="AF40460" s="74"/>
      <c r="BX40460" s="73"/>
      <c r="BY40460" s="74"/>
      <c r="BZ40460" s="74"/>
      <c r="CA40460" s="74"/>
      <c r="CF40460" s="79"/>
      <c r="CL40460" s="79"/>
    </row>
    <row r="40461" spans="30:90">
      <c r="AD40461" s="73"/>
      <c r="AE40461" s="74"/>
      <c r="AF40461" s="74"/>
      <c r="BX40461" s="73"/>
      <c r="BY40461" s="74"/>
      <c r="BZ40461" s="74"/>
      <c r="CA40461" s="74"/>
      <c r="CF40461" s="79"/>
      <c r="CL40461" s="79"/>
    </row>
    <row r="40462" spans="30:90">
      <c r="AD40462" s="73"/>
      <c r="AE40462" s="74"/>
      <c r="AF40462" s="74"/>
      <c r="BX40462" s="73"/>
      <c r="BY40462" s="74"/>
      <c r="BZ40462" s="74"/>
      <c r="CA40462" s="74"/>
      <c r="CF40462" s="79"/>
      <c r="CL40462" s="79"/>
    </row>
    <row r="40463" spans="30:90">
      <c r="AD40463" s="73"/>
      <c r="AE40463" s="74"/>
      <c r="AF40463" s="74"/>
      <c r="BX40463" s="73"/>
      <c r="BY40463" s="74"/>
      <c r="BZ40463" s="74"/>
      <c r="CA40463" s="74"/>
      <c r="CF40463" s="79"/>
      <c r="CL40463" s="79"/>
    </row>
    <row r="40464" spans="30:90">
      <c r="AD40464" s="73"/>
      <c r="AE40464" s="74"/>
      <c r="AF40464" s="74"/>
      <c r="BX40464" s="73"/>
      <c r="BY40464" s="74"/>
      <c r="BZ40464" s="74"/>
      <c r="CA40464" s="74"/>
      <c r="CF40464" s="79"/>
      <c r="CL40464" s="79"/>
    </row>
    <row r="40465" spans="30:90">
      <c r="AD40465" s="73"/>
      <c r="AE40465" s="74"/>
      <c r="AF40465" s="74"/>
      <c r="BX40465" s="73"/>
      <c r="BY40465" s="74"/>
      <c r="BZ40465" s="74"/>
      <c r="CA40465" s="74"/>
      <c r="CF40465" s="79"/>
      <c r="CL40465" s="79"/>
    </row>
    <row r="40466" spans="30:90">
      <c r="AD40466" s="73"/>
      <c r="AE40466" s="74"/>
      <c r="AF40466" s="74"/>
      <c r="BX40466" s="73"/>
      <c r="BY40466" s="74"/>
      <c r="BZ40466" s="74"/>
      <c r="CA40466" s="74"/>
      <c r="CF40466" s="79"/>
      <c r="CL40466" s="79"/>
    </row>
    <row r="40467" spans="30:90">
      <c r="AD40467" s="73"/>
      <c r="AE40467" s="74"/>
      <c r="AF40467" s="74"/>
      <c r="BX40467" s="73"/>
      <c r="BY40467" s="74"/>
      <c r="BZ40467" s="74"/>
      <c r="CA40467" s="74"/>
      <c r="CF40467" s="79"/>
      <c r="CL40467" s="79"/>
    </row>
    <row r="40468" spans="30:90">
      <c r="AD40468" s="73"/>
      <c r="AE40468" s="74"/>
      <c r="AF40468" s="74"/>
      <c r="BX40468" s="73"/>
      <c r="BY40468" s="74"/>
      <c r="BZ40468" s="74"/>
      <c r="CA40468" s="74"/>
      <c r="CF40468" s="79"/>
      <c r="CL40468" s="79"/>
    </row>
    <row r="40469" spans="30:90">
      <c r="AD40469" s="73"/>
      <c r="AE40469" s="74"/>
      <c r="AF40469" s="74"/>
      <c r="BX40469" s="73"/>
      <c r="BY40469" s="74"/>
      <c r="BZ40469" s="74"/>
      <c r="CA40469" s="74"/>
      <c r="CF40469" s="79"/>
      <c r="CL40469" s="79"/>
    </row>
    <row r="40470" spans="30:90">
      <c r="AD40470" s="73"/>
      <c r="AE40470" s="74"/>
      <c r="AF40470" s="74"/>
      <c r="BX40470" s="73"/>
      <c r="BY40470" s="74"/>
      <c r="BZ40470" s="74"/>
      <c r="CA40470" s="74"/>
      <c r="CF40470" s="79"/>
      <c r="CL40470" s="79"/>
    </row>
    <row r="40471" spans="30:90">
      <c r="AD40471" s="73"/>
      <c r="AE40471" s="74"/>
      <c r="AF40471" s="74"/>
      <c r="BX40471" s="73"/>
      <c r="BY40471" s="74"/>
      <c r="BZ40471" s="74"/>
      <c r="CA40471" s="74"/>
      <c r="CF40471" s="79"/>
      <c r="CL40471" s="79"/>
    </row>
    <row r="40472" spans="30:90">
      <c r="AD40472" s="73"/>
      <c r="AE40472" s="74"/>
      <c r="AF40472" s="74"/>
      <c r="BX40472" s="73"/>
      <c r="BY40472" s="74"/>
      <c r="BZ40472" s="74"/>
      <c r="CA40472" s="74"/>
      <c r="CF40472" s="79"/>
      <c r="CL40472" s="79"/>
    </row>
    <row r="40473" spans="30:90">
      <c r="AD40473" s="73"/>
      <c r="AE40473" s="74"/>
      <c r="AF40473" s="74"/>
      <c r="BX40473" s="73"/>
      <c r="BY40473" s="74"/>
      <c r="BZ40473" s="74"/>
      <c r="CA40473" s="74"/>
      <c r="CF40473" s="79"/>
      <c r="CL40473" s="79"/>
    </row>
    <row r="40474" spans="30:90">
      <c r="AD40474" s="73"/>
      <c r="AE40474" s="74"/>
      <c r="AF40474" s="74"/>
      <c r="BX40474" s="73"/>
      <c r="BY40474" s="74"/>
      <c r="BZ40474" s="74"/>
      <c r="CA40474" s="74"/>
      <c r="CF40474" s="79"/>
      <c r="CL40474" s="79"/>
    </row>
    <row r="40475" spans="30:90">
      <c r="AD40475" s="73"/>
      <c r="AE40475" s="74"/>
      <c r="AF40475" s="74"/>
      <c r="BX40475" s="73"/>
      <c r="BY40475" s="74"/>
      <c r="BZ40475" s="74"/>
      <c r="CA40475" s="74"/>
      <c r="CF40475" s="79"/>
      <c r="CL40475" s="79"/>
    </row>
    <row r="40476" spans="30:90">
      <c r="AD40476" s="73"/>
      <c r="AE40476" s="74"/>
      <c r="AF40476" s="74"/>
      <c r="BX40476" s="73"/>
      <c r="BY40476" s="74"/>
      <c r="BZ40476" s="74"/>
      <c r="CA40476" s="74"/>
      <c r="CF40476" s="79"/>
      <c r="CL40476" s="79"/>
    </row>
    <row r="40477" spans="30:90">
      <c r="AD40477" s="73"/>
      <c r="AE40477" s="74"/>
      <c r="AF40477" s="74"/>
      <c r="BX40477" s="73"/>
      <c r="BY40477" s="74"/>
      <c r="BZ40477" s="74"/>
      <c r="CA40477" s="74"/>
      <c r="CF40477" s="79"/>
      <c r="CL40477" s="79"/>
    </row>
    <row r="40478" spans="30:90">
      <c r="AD40478" s="73"/>
      <c r="AE40478" s="74"/>
      <c r="AF40478" s="74"/>
      <c r="BX40478" s="73"/>
      <c r="BY40478" s="74"/>
      <c r="BZ40478" s="74"/>
      <c r="CA40478" s="74"/>
      <c r="CF40478" s="79"/>
      <c r="CL40478" s="79"/>
    </row>
    <row r="40479" spans="30:90">
      <c r="AD40479" s="73"/>
      <c r="AE40479" s="74"/>
      <c r="AF40479" s="74"/>
      <c r="BX40479" s="73"/>
      <c r="BY40479" s="74"/>
      <c r="BZ40479" s="74"/>
      <c r="CA40479" s="74"/>
      <c r="CF40479" s="79"/>
      <c r="CL40479" s="79"/>
    </row>
    <row r="40480" spans="30:90">
      <c r="AD40480" s="73"/>
      <c r="AE40480" s="74"/>
      <c r="AF40480" s="74"/>
      <c r="BX40480" s="73"/>
      <c r="BY40480" s="74"/>
      <c r="BZ40480" s="74"/>
      <c r="CA40480" s="74"/>
      <c r="CF40480" s="79"/>
      <c r="CL40480" s="79"/>
    </row>
    <row r="40481" spans="30:90">
      <c r="AD40481" s="73"/>
      <c r="AE40481" s="74"/>
      <c r="AF40481" s="74"/>
      <c r="BX40481" s="73"/>
      <c r="BY40481" s="74"/>
      <c r="BZ40481" s="74"/>
      <c r="CA40481" s="74"/>
      <c r="CF40481" s="79"/>
      <c r="CL40481" s="79"/>
    </row>
    <row r="40482" spans="30:90">
      <c r="AD40482" s="73"/>
      <c r="AE40482" s="74"/>
      <c r="AF40482" s="74"/>
      <c r="BX40482" s="73"/>
      <c r="BY40482" s="74"/>
      <c r="BZ40482" s="74"/>
      <c r="CA40482" s="74"/>
      <c r="CF40482" s="79"/>
      <c r="CL40482" s="79"/>
    </row>
    <row r="40483" spans="30:90">
      <c r="AD40483" s="73"/>
      <c r="AE40483" s="74"/>
      <c r="AF40483" s="74"/>
      <c r="BX40483" s="73"/>
      <c r="BY40483" s="74"/>
      <c r="BZ40483" s="74"/>
      <c r="CA40483" s="74"/>
      <c r="CF40483" s="79"/>
      <c r="CL40483" s="79"/>
    </row>
    <row r="40484" spans="30:90">
      <c r="AD40484" s="73"/>
      <c r="AE40484" s="74"/>
      <c r="AF40484" s="74"/>
      <c r="BX40484" s="73"/>
      <c r="BY40484" s="74"/>
      <c r="BZ40484" s="74"/>
      <c r="CA40484" s="74"/>
      <c r="CF40484" s="79"/>
      <c r="CL40484" s="79"/>
    </row>
    <row r="40485" spans="30:90">
      <c r="AD40485" s="73"/>
      <c r="AE40485" s="74"/>
      <c r="AF40485" s="74"/>
      <c r="BX40485" s="73"/>
      <c r="BY40485" s="74"/>
      <c r="BZ40485" s="74"/>
      <c r="CA40485" s="74"/>
      <c r="CF40485" s="79"/>
      <c r="CL40485" s="79"/>
    </row>
    <row r="40486" spans="30:90">
      <c r="AD40486" s="73"/>
      <c r="AE40486" s="74"/>
      <c r="AF40486" s="74"/>
      <c r="BX40486" s="73"/>
      <c r="BY40486" s="74"/>
      <c r="BZ40486" s="74"/>
      <c r="CA40486" s="74"/>
      <c r="CF40486" s="79"/>
      <c r="CL40486" s="79"/>
    </row>
    <row r="40487" spans="30:90">
      <c r="AD40487" s="73"/>
      <c r="AE40487" s="74"/>
      <c r="AF40487" s="74"/>
      <c r="BX40487" s="73"/>
      <c r="BY40487" s="74"/>
      <c r="BZ40487" s="74"/>
      <c r="CA40487" s="74"/>
      <c r="CF40487" s="79"/>
      <c r="CL40487" s="79"/>
    </row>
    <row r="40488" spans="30:90">
      <c r="AD40488" s="73"/>
      <c r="AE40488" s="74"/>
      <c r="AF40488" s="74"/>
      <c r="BX40488" s="73"/>
      <c r="BY40488" s="74"/>
      <c r="BZ40488" s="74"/>
      <c r="CA40488" s="74"/>
      <c r="CF40488" s="79"/>
      <c r="CL40488" s="79"/>
    </row>
    <row r="40489" spans="30:90">
      <c r="AD40489" s="73"/>
      <c r="AE40489" s="74"/>
      <c r="AF40489" s="74"/>
      <c r="BX40489" s="73"/>
      <c r="BY40489" s="74"/>
      <c r="BZ40489" s="74"/>
      <c r="CA40489" s="74"/>
      <c r="CF40489" s="79"/>
      <c r="CL40489" s="79"/>
    </row>
    <row r="40490" spans="30:90">
      <c r="AD40490" s="73"/>
      <c r="AE40490" s="74"/>
      <c r="AF40490" s="74"/>
      <c r="BX40490" s="73"/>
      <c r="BY40490" s="74"/>
      <c r="BZ40490" s="74"/>
      <c r="CA40490" s="74"/>
      <c r="CF40490" s="79"/>
      <c r="CL40490" s="79"/>
    </row>
    <row r="40491" spans="30:90">
      <c r="AD40491" s="73"/>
      <c r="AE40491" s="74"/>
      <c r="AF40491" s="74"/>
      <c r="BX40491" s="73"/>
      <c r="BY40491" s="74"/>
      <c r="BZ40491" s="74"/>
      <c r="CA40491" s="74"/>
      <c r="CF40491" s="79"/>
      <c r="CL40491" s="79"/>
    </row>
    <row r="40492" spans="30:90">
      <c r="AD40492" s="73"/>
      <c r="AE40492" s="74"/>
      <c r="AF40492" s="74"/>
      <c r="BX40492" s="73"/>
      <c r="BY40492" s="74"/>
      <c r="BZ40492" s="74"/>
      <c r="CA40492" s="74"/>
      <c r="CF40492" s="79"/>
      <c r="CL40492" s="79"/>
    </row>
    <row r="40493" spans="30:90">
      <c r="AD40493" s="73"/>
      <c r="AE40493" s="74"/>
      <c r="AF40493" s="74"/>
      <c r="BX40493" s="73"/>
      <c r="BY40493" s="74"/>
      <c r="BZ40493" s="74"/>
      <c r="CA40493" s="74"/>
      <c r="CF40493" s="79"/>
      <c r="CL40493" s="79"/>
    </row>
    <row r="40494" spans="30:90">
      <c r="AD40494" s="73"/>
      <c r="AE40494" s="74"/>
      <c r="AF40494" s="74"/>
      <c r="BX40494" s="73"/>
      <c r="BY40494" s="74"/>
      <c r="BZ40494" s="74"/>
      <c r="CA40494" s="74"/>
      <c r="CF40494" s="79"/>
      <c r="CL40494" s="79"/>
    </row>
    <row r="40495" spans="30:90">
      <c r="AD40495" s="73"/>
      <c r="AE40495" s="74"/>
      <c r="AF40495" s="74"/>
      <c r="BX40495" s="73"/>
      <c r="BY40495" s="74"/>
      <c r="BZ40495" s="74"/>
      <c r="CA40495" s="74"/>
      <c r="CF40495" s="79"/>
      <c r="CL40495" s="79"/>
    </row>
    <row r="40496" spans="30:90">
      <c r="AD40496" s="73"/>
      <c r="AE40496" s="74"/>
      <c r="AF40496" s="74"/>
      <c r="BX40496" s="73"/>
      <c r="BY40496" s="74"/>
      <c r="BZ40496" s="74"/>
      <c r="CA40496" s="74"/>
      <c r="CF40496" s="79"/>
      <c r="CL40496" s="79"/>
    </row>
    <row r="40497" spans="30:90">
      <c r="AD40497" s="73"/>
      <c r="AE40497" s="74"/>
      <c r="AF40497" s="74"/>
      <c r="BX40497" s="73"/>
      <c r="BY40497" s="74"/>
      <c r="BZ40497" s="74"/>
      <c r="CA40497" s="74"/>
      <c r="CF40497" s="79"/>
      <c r="CL40497" s="79"/>
    </row>
    <row r="40498" spans="30:90">
      <c r="AD40498" s="73"/>
      <c r="AE40498" s="74"/>
      <c r="AF40498" s="74"/>
      <c r="BX40498" s="73"/>
      <c r="BY40498" s="74"/>
      <c r="BZ40498" s="74"/>
      <c r="CA40498" s="74"/>
      <c r="CF40498" s="79"/>
      <c r="CL40498" s="79"/>
    </row>
    <row r="40499" spans="30:90">
      <c r="AD40499" s="73"/>
      <c r="AE40499" s="74"/>
      <c r="AF40499" s="74"/>
      <c r="BX40499" s="73"/>
      <c r="BY40499" s="74"/>
      <c r="BZ40499" s="74"/>
      <c r="CA40499" s="74"/>
      <c r="CF40499" s="79"/>
      <c r="CL40499" s="79"/>
    </row>
    <row r="40500" spans="30:90">
      <c r="AD40500" s="73"/>
      <c r="AE40500" s="74"/>
      <c r="AF40500" s="74"/>
      <c r="BX40500" s="73"/>
      <c r="BY40500" s="74"/>
      <c r="BZ40500" s="74"/>
      <c r="CA40500" s="74"/>
      <c r="CF40500" s="79"/>
      <c r="CL40500" s="79"/>
    </row>
    <row r="40501" spans="30:90">
      <c r="AD40501" s="73"/>
      <c r="AE40501" s="74"/>
      <c r="AF40501" s="74"/>
      <c r="BX40501" s="73"/>
      <c r="BY40501" s="74"/>
      <c r="BZ40501" s="74"/>
      <c r="CA40501" s="74"/>
      <c r="CF40501" s="79"/>
      <c r="CL40501" s="79"/>
    </row>
    <row r="40502" spans="30:90">
      <c r="AD40502" s="73"/>
      <c r="AE40502" s="74"/>
      <c r="AF40502" s="74"/>
      <c r="BX40502" s="73"/>
      <c r="BY40502" s="74"/>
      <c r="BZ40502" s="74"/>
      <c r="CA40502" s="74"/>
      <c r="CF40502" s="79"/>
      <c r="CL40502" s="79"/>
    </row>
    <row r="40503" spans="30:90">
      <c r="AD40503" s="73"/>
      <c r="AE40503" s="74"/>
      <c r="AF40503" s="74"/>
      <c r="BX40503" s="73"/>
      <c r="BY40503" s="74"/>
      <c r="BZ40503" s="74"/>
      <c r="CA40503" s="74"/>
      <c r="CF40503" s="79"/>
      <c r="CL40503" s="79"/>
    </row>
    <row r="40504" spans="30:90">
      <c r="AD40504" s="73"/>
      <c r="AE40504" s="74"/>
      <c r="AF40504" s="74"/>
      <c r="BX40504" s="73"/>
      <c r="BY40504" s="74"/>
      <c r="BZ40504" s="74"/>
      <c r="CA40504" s="74"/>
      <c r="CF40504" s="79"/>
      <c r="CL40504" s="79"/>
    </row>
    <row r="40505" spans="30:90">
      <c r="AD40505" s="73"/>
      <c r="AE40505" s="74"/>
      <c r="AF40505" s="74"/>
      <c r="BX40505" s="73"/>
      <c r="BY40505" s="74"/>
      <c r="BZ40505" s="74"/>
      <c r="CA40505" s="74"/>
      <c r="CF40505" s="79"/>
      <c r="CL40505" s="79"/>
    </row>
    <row r="40506" spans="30:90">
      <c r="AD40506" s="73"/>
      <c r="AE40506" s="74"/>
      <c r="AF40506" s="74"/>
      <c r="BX40506" s="73"/>
      <c r="BY40506" s="74"/>
      <c r="BZ40506" s="74"/>
      <c r="CA40506" s="74"/>
      <c r="CF40506" s="79"/>
      <c r="CL40506" s="79"/>
    </row>
    <row r="40507" spans="30:90">
      <c r="AD40507" s="73"/>
      <c r="AE40507" s="74"/>
      <c r="AF40507" s="74"/>
      <c r="BX40507" s="73"/>
      <c r="BY40507" s="74"/>
      <c r="BZ40507" s="74"/>
      <c r="CA40507" s="74"/>
      <c r="CF40507" s="79"/>
      <c r="CL40507" s="79"/>
    </row>
    <row r="40508" spans="30:90">
      <c r="AD40508" s="73"/>
      <c r="AE40508" s="74"/>
      <c r="AF40508" s="74"/>
      <c r="BX40508" s="73"/>
      <c r="BY40508" s="74"/>
      <c r="BZ40508" s="74"/>
      <c r="CA40508" s="74"/>
      <c r="CF40508" s="79"/>
      <c r="CL40508" s="79"/>
    </row>
    <row r="40509" spans="30:90">
      <c r="AD40509" s="73"/>
      <c r="AE40509" s="74"/>
      <c r="AF40509" s="74"/>
      <c r="BX40509" s="73"/>
      <c r="BY40509" s="74"/>
      <c r="BZ40509" s="74"/>
      <c r="CA40509" s="74"/>
      <c r="CF40509" s="79"/>
      <c r="CL40509" s="79"/>
    </row>
    <row r="40510" spans="30:90">
      <c r="AD40510" s="73"/>
      <c r="AE40510" s="74"/>
      <c r="AF40510" s="74"/>
      <c r="BX40510" s="73"/>
      <c r="BY40510" s="74"/>
      <c r="BZ40510" s="74"/>
      <c r="CA40510" s="74"/>
      <c r="CF40510" s="79"/>
      <c r="CL40510" s="79"/>
    </row>
    <row r="40511" spans="30:90">
      <c r="AD40511" s="73"/>
      <c r="AE40511" s="74"/>
      <c r="AF40511" s="74"/>
      <c r="BX40511" s="73"/>
      <c r="BY40511" s="74"/>
      <c r="BZ40511" s="74"/>
      <c r="CA40511" s="74"/>
      <c r="CF40511" s="79"/>
      <c r="CL40511" s="79"/>
    </row>
    <row r="40512" spans="30:90">
      <c r="AD40512" s="73"/>
      <c r="AE40512" s="74"/>
      <c r="AF40512" s="74"/>
      <c r="BX40512" s="73"/>
      <c r="BY40512" s="74"/>
      <c r="BZ40512" s="74"/>
      <c r="CA40512" s="74"/>
      <c r="CF40512" s="79"/>
      <c r="CL40512" s="79"/>
    </row>
    <row r="40513" spans="30:90">
      <c r="AD40513" s="73"/>
      <c r="AE40513" s="74"/>
      <c r="AF40513" s="74"/>
      <c r="BX40513" s="73"/>
      <c r="BY40513" s="74"/>
      <c r="BZ40513" s="74"/>
      <c r="CA40513" s="74"/>
      <c r="CF40513" s="79"/>
      <c r="CL40513" s="79"/>
    </row>
    <row r="40514" spans="30:90">
      <c r="AD40514" s="73"/>
      <c r="AE40514" s="74"/>
      <c r="AF40514" s="74"/>
      <c r="BX40514" s="73"/>
      <c r="BY40514" s="74"/>
      <c r="BZ40514" s="74"/>
      <c r="CA40514" s="74"/>
      <c r="CF40514" s="79"/>
      <c r="CL40514" s="79"/>
    </row>
    <row r="40515" spans="30:90">
      <c r="AD40515" s="73"/>
      <c r="AE40515" s="74"/>
      <c r="AF40515" s="74"/>
      <c r="BX40515" s="73"/>
      <c r="BY40515" s="74"/>
      <c r="BZ40515" s="74"/>
      <c r="CA40515" s="74"/>
      <c r="CF40515" s="79"/>
      <c r="CL40515" s="79"/>
    </row>
    <row r="40516" spans="30:90">
      <c r="AD40516" s="73"/>
      <c r="AE40516" s="74"/>
      <c r="AF40516" s="74"/>
      <c r="BX40516" s="73"/>
      <c r="BY40516" s="74"/>
      <c r="BZ40516" s="74"/>
      <c r="CA40516" s="74"/>
      <c r="CF40516" s="79"/>
      <c r="CL40516" s="79"/>
    </row>
    <row r="40517" spans="30:90">
      <c r="AD40517" s="73"/>
      <c r="AE40517" s="74"/>
      <c r="AF40517" s="74"/>
      <c r="BX40517" s="73"/>
      <c r="BY40517" s="74"/>
      <c r="BZ40517" s="74"/>
      <c r="CA40517" s="74"/>
      <c r="CF40517" s="79"/>
      <c r="CL40517" s="79"/>
    </row>
    <row r="40518" spans="30:90">
      <c r="AD40518" s="73"/>
      <c r="AE40518" s="74"/>
      <c r="AF40518" s="74"/>
      <c r="BX40518" s="73"/>
      <c r="BY40518" s="74"/>
      <c r="BZ40518" s="74"/>
      <c r="CA40518" s="74"/>
      <c r="CF40518" s="79"/>
      <c r="CL40518" s="79"/>
    </row>
    <row r="40519" spans="30:90">
      <c r="AD40519" s="73"/>
      <c r="AE40519" s="74"/>
      <c r="AF40519" s="74"/>
      <c r="BX40519" s="73"/>
      <c r="BY40519" s="74"/>
      <c r="BZ40519" s="74"/>
      <c r="CA40519" s="74"/>
      <c r="CF40519" s="79"/>
      <c r="CL40519" s="79"/>
    </row>
    <row r="40520" spans="30:90">
      <c r="AD40520" s="73"/>
      <c r="AE40520" s="74"/>
      <c r="AF40520" s="74"/>
      <c r="BX40520" s="73"/>
      <c r="BY40520" s="74"/>
      <c r="BZ40520" s="74"/>
      <c r="CA40520" s="74"/>
      <c r="CF40520" s="79"/>
      <c r="CL40520" s="79"/>
    </row>
    <row r="40521" spans="30:90">
      <c r="AD40521" s="73"/>
      <c r="AE40521" s="74"/>
      <c r="AF40521" s="74"/>
      <c r="BX40521" s="73"/>
      <c r="BY40521" s="74"/>
      <c r="BZ40521" s="74"/>
      <c r="CA40521" s="74"/>
      <c r="CF40521" s="79"/>
      <c r="CL40521" s="79"/>
    </row>
    <row r="40522" spans="30:90">
      <c r="AD40522" s="73"/>
      <c r="AE40522" s="74"/>
      <c r="AF40522" s="74"/>
      <c r="BX40522" s="73"/>
      <c r="BY40522" s="74"/>
      <c r="BZ40522" s="74"/>
      <c r="CA40522" s="74"/>
      <c r="CF40522" s="79"/>
      <c r="CL40522" s="79"/>
    </row>
    <row r="40523" spans="30:90">
      <c r="AD40523" s="73"/>
      <c r="AE40523" s="74"/>
      <c r="AF40523" s="74"/>
      <c r="BX40523" s="73"/>
      <c r="BY40523" s="74"/>
      <c r="BZ40523" s="74"/>
      <c r="CA40523" s="74"/>
      <c r="CF40523" s="79"/>
      <c r="CL40523" s="79"/>
    </row>
    <row r="40524" spans="30:90">
      <c r="AD40524" s="73"/>
      <c r="AE40524" s="74"/>
      <c r="AF40524" s="74"/>
      <c r="BX40524" s="73"/>
      <c r="BY40524" s="74"/>
      <c r="BZ40524" s="74"/>
      <c r="CA40524" s="74"/>
      <c r="CF40524" s="79"/>
      <c r="CL40524" s="79"/>
    </row>
    <row r="40525" spans="30:90">
      <c r="AD40525" s="73"/>
      <c r="AE40525" s="74"/>
      <c r="AF40525" s="74"/>
      <c r="BX40525" s="73"/>
      <c r="BY40525" s="74"/>
      <c r="BZ40525" s="74"/>
      <c r="CA40525" s="74"/>
      <c r="CF40525" s="79"/>
      <c r="CL40525" s="79"/>
    </row>
    <row r="40526" spans="30:90">
      <c r="AD40526" s="73"/>
      <c r="AE40526" s="74"/>
      <c r="AF40526" s="74"/>
      <c r="BX40526" s="73"/>
      <c r="BY40526" s="74"/>
      <c r="BZ40526" s="74"/>
      <c r="CA40526" s="74"/>
      <c r="CF40526" s="79"/>
      <c r="CL40526" s="79"/>
    </row>
    <row r="40527" spans="30:90">
      <c r="AD40527" s="73"/>
      <c r="AE40527" s="74"/>
      <c r="AF40527" s="74"/>
      <c r="BX40527" s="73"/>
      <c r="BY40527" s="74"/>
      <c r="BZ40527" s="74"/>
      <c r="CA40527" s="74"/>
      <c r="CF40527" s="79"/>
      <c r="CL40527" s="79"/>
    </row>
    <row r="40528" spans="30:90">
      <c r="AD40528" s="73"/>
      <c r="AE40528" s="74"/>
      <c r="AF40528" s="74"/>
      <c r="BX40528" s="73"/>
      <c r="BY40528" s="74"/>
      <c r="BZ40528" s="74"/>
      <c r="CA40528" s="74"/>
      <c r="CF40528" s="79"/>
      <c r="CL40528" s="79"/>
    </row>
    <row r="40529" spans="30:90">
      <c r="AD40529" s="73"/>
      <c r="AE40529" s="74"/>
      <c r="AF40529" s="74"/>
      <c r="BX40529" s="73"/>
      <c r="BY40529" s="74"/>
      <c r="BZ40529" s="74"/>
      <c r="CA40529" s="74"/>
      <c r="CF40529" s="79"/>
      <c r="CL40529" s="79"/>
    </row>
    <row r="40530" spans="30:90">
      <c r="AD40530" s="73"/>
      <c r="AE40530" s="74"/>
      <c r="AF40530" s="74"/>
      <c r="BX40530" s="73"/>
      <c r="BY40530" s="74"/>
      <c r="BZ40530" s="74"/>
      <c r="CA40530" s="74"/>
      <c r="CF40530" s="79"/>
      <c r="CL40530" s="79"/>
    </row>
    <row r="40531" spans="30:90">
      <c r="AD40531" s="73"/>
      <c r="AE40531" s="74"/>
      <c r="AF40531" s="74"/>
      <c r="BX40531" s="73"/>
      <c r="BY40531" s="74"/>
      <c r="BZ40531" s="74"/>
      <c r="CA40531" s="74"/>
      <c r="CF40531" s="79"/>
      <c r="CL40531" s="79"/>
    </row>
    <row r="40532" spans="30:90">
      <c r="AD40532" s="73"/>
      <c r="AE40532" s="74"/>
      <c r="AF40532" s="74"/>
      <c r="BX40532" s="73"/>
      <c r="BY40532" s="74"/>
      <c r="BZ40532" s="74"/>
      <c r="CA40532" s="74"/>
      <c r="CF40532" s="79"/>
      <c r="CL40532" s="79"/>
    </row>
    <row r="40533" spans="30:90">
      <c r="AD40533" s="73"/>
      <c r="AE40533" s="74"/>
      <c r="AF40533" s="74"/>
      <c r="BX40533" s="73"/>
      <c r="BY40533" s="74"/>
      <c r="BZ40533" s="74"/>
      <c r="CA40533" s="74"/>
      <c r="CF40533" s="79"/>
      <c r="CL40533" s="79"/>
    </row>
    <row r="40534" spans="30:90">
      <c r="AD40534" s="73"/>
      <c r="AE40534" s="74"/>
      <c r="AF40534" s="74"/>
      <c r="BX40534" s="73"/>
      <c r="BY40534" s="74"/>
      <c r="BZ40534" s="74"/>
      <c r="CA40534" s="74"/>
      <c r="CF40534" s="79"/>
      <c r="CL40534" s="79"/>
    </row>
    <row r="40535" spans="30:90">
      <c r="AD40535" s="73"/>
      <c r="AE40535" s="74"/>
      <c r="AF40535" s="74"/>
      <c r="BX40535" s="73"/>
      <c r="BY40535" s="74"/>
      <c r="BZ40535" s="74"/>
      <c r="CA40535" s="74"/>
      <c r="CF40535" s="79"/>
      <c r="CL40535" s="79"/>
    </row>
    <row r="40536" spans="30:90">
      <c r="AD40536" s="73"/>
      <c r="AE40536" s="74"/>
      <c r="AF40536" s="74"/>
      <c r="BX40536" s="73"/>
      <c r="BY40536" s="74"/>
      <c r="BZ40536" s="74"/>
      <c r="CA40536" s="74"/>
      <c r="CF40536" s="79"/>
      <c r="CL40536" s="79"/>
    </row>
    <row r="40537" spans="30:90">
      <c r="AD40537" s="73"/>
      <c r="AE40537" s="74"/>
      <c r="AF40537" s="74"/>
      <c r="BX40537" s="73"/>
      <c r="BY40537" s="74"/>
      <c r="BZ40537" s="74"/>
      <c r="CA40537" s="74"/>
      <c r="CF40537" s="79"/>
      <c r="CL40537" s="79"/>
    </row>
    <row r="40538" spans="30:90">
      <c r="AD40538" s="73"/>
      <c r="AE40538" s="74"/>
      <c r="AF40538" s="74"/>
      <c r="BX40538" s="73"/>
      <c r="BY40538" s="74"/>
      <c r="BZ40538" s="74"/>
      <c r="CA40538" s="74"/>
      <c r="CF40538" s="79"/>
      <c r="CL40538" s="79"/>
    </row>
    <row r="40539" spans="30:90">
      <c r="AD40539" s="73"/>
      <c r="AE40539" s="74"/>
      <c r="AF40539" s="74"/>
      <c r="BX40539" s="73"/>
      <c r="BY40539" s="74"/>
      <c r="BZ40539" s="74"/>
      <c r="CA40539" s="74"/>
      <c r="CF40539" s="79"/>
      <c r="CL40539" s="79"/>
    </row>
    <row r="40540" spans="30:90">
      <c r="AD40540" s="73"/>
      <c r="AE40540" s="74"/>
      <c r="AF40540" s="74"/>
      <c r="BX40540" s="73"/>
      <c r="BY40540" s="74"/>
      <c r="BZ40540" s="74"/>
      <c r="CA40540" s="74"/>
      <c r="CF40540" s="79"/>
      <c r="CL40540" s="79"/>
    </row>
    <row r="40541" spans="30:90">
      <c r="AD40541" s="73"/>
      <c r="AE40541" s="74"/>
      <c r="AF40541" s="74"/>
      <c r="BX40541" s="73"/>
      <c r="BY40541" s="74"/>
      <c r="BZ40541" s="74"/>
      <c r="CA40541" s="74"/>
      <c r="CF40541" s="79"/>
      <c r="CL40541" s="79"/>
    </row>
    <row r="40542" spans="30:90">
      <c r="AD40542" s="73"/>
      <c r="AE40542" s="74"/>
      <c r="AF40542" s="74"/>
      <c r="BX40542" s="73"/>
      <c r="BY40542" s="74"/>
      <c r="BZ40542" s="74"/>
      <c r="CA40542" s="74"/>
      <c r="CF40542" s="79"/>
      <c r="CL40542" s="79"/>
    </row>
    <row r="40543" spans="30:90">
      <c r="AD40543" s="73"/>
      <c r="AE40543" s="74"/>
      <c r="AF40543" s="74"/>
      <c r="BX40543" s="73"/>
      <c r="BY40543" s="74"/>
      <c r="BZ40543" s="74"/>
      <c r="CA40543" s="74"/>
      <c r="CF40543" s="79"/>
      <c r="CL40543" s="79"/>
    </row>
    <row r="40544" spans="30:90">
      <c r="AD40544" s="73"/>
      <c r="AE40544" s="74"/>
      <c r="AF40544" s="74"/>
      <c r="BX40544" s="73"/>
      <c r="BY40544" s="74"/>
      <c r="BZ40544" s="74"/>
      <c r="CA40544" s="74"/>
      <c r="CF40544" s="79"/>
      <c r="CL40544" s="79"/>
    </row>
    <row r="40545" spans="30:90">
      <c r="AD40545" s="73"/>
      <c r="AE40545" s="74"/>
      <c r="AF40545" s="74"/>
      <c r="BX40545" s="73"/>
      <c r="BY40545" s="74"/>
      <c r="BZ40545" s="74"/>
      <c r="CA40545" s="74"/>
      <c r="CF40545" s="79"/>
      <c r="CL40545" s="79"/>
    </row>
    <row r="40546" spans="30:90">
      <c r="AD40546" s="73"/>
      <c r="AE40546" s="74"/>
      <c r="AF40546" s="74"/>
      <c r="BX40546" s="73"/>
      <c r="BY40546" s="74"/>
      <c r="BZ40546" s="74"/>
      <c r="CA40546" s="74"/>
      <c r="CF40546" s="79"/>
      <c r="CL40546" s="79"/>
    </row>
    <row r="40547" spans="30:90">
      <c r="AD40547" s="73"/>
      <c r="AE40547" s="74"/>
      <c r="AF40547" s="74"/>
      <c r="BX40547" s="73"/>
      <c r="BY40547" s="74"/>
      <c r="BZ40547" s="74"/>
      <c r="CA40547" s="74"/>
      <c r="CF40547" s="79"/>
      <c r="CL40547" s="79"/>
    </row>
    <row r="40548" spans="30:90">
      <c r="AD40548" s="73"/>
      <c r="AE40548" s="74"/>
      <c r="AF40548" s="74"/>
      <c r="BX40548" s="73"/>
      <c r="BY40548" s="74"/>
      <c r="BZ40548" s="74"/>
      <c r="CA40548" s="74"/>
      <c r="CF40548" s="79"/>
      <c r="CL40548" s="79"/>
    </row>
    <row r="40549" spans="30:90">
      <c r="AD40549" s="73"/>
      <c r="AE40549" s="74"/>
      <c r="AF40549" s="74"/>
      <c r="BX40549" s="73"/>
      <c r="BY40549" s="74"/>
      <c r="BZ40549" s="74"/>
      <c r="CA40549" s="74"/>
      <c r="CF40549" s="79"/>
      <c r="CL40549" s="79"/>
    </row>
    <row r="40550" spans="30:90">
      <c r="AD40550" s="73"/>
      <c r="AE40550" s="74"/>
      <c r="AF40550" s="74"/>
      <c r="BX40550" s="73"/>
      <c r="BY40550" s="74"/>
      <c r="BZ40550" s="74"/>
      <c r="CA40550" s="74"/>
      <c r="CF40550" s="79"/>
      <c r="CL40550" s="79"/>
    </row>
    <row r="40551" spans="30:90">
      <c r="AD40551" s="73"/>
      <c r="AE40551" s="74"/>
      <c r="AF40551" s="74"/>
      <c r="BX40551" s="73"/>
      <c r="BY40551" s="74"/>
      <c r="BZ40551" s="74"/>
      <c r="CA40551" s="74"/>
      <c r="CF40551" s="79"/>
      <c r="CL40551" s="79"/>
    </row>
    <row r="40552" spans="30:90">
      <c r="AD40552" s="73"/>
      <c r="AE40552" s="74"/>
      <c r="AF40552" s="74"/>
      <c r="BX40552" s="73"/>
      <c r="BY40552" s="74"/>
      <c r="BZ40552" s="74"/>
      <c r="CA40552" s="74"/>
      <c r="CF40552" s="79"/>
      <c r="CL40552" s="79"/>
    </row>
    <row r="40553" spans="30:90">
      <c r="AD40553" s="73"/>
      <c r="AE40553" s="74"/>
      <c r="AF40553" s="74"/>
      <c r="BX40553" s="73"/>
      <c r="BY40553" s="74"/>
      <c r="BZ40553" s="74"/>
      <c r="CA40553" s="74"/>
      <c r="CF40553" s="79"/>
      <c r="CL40553" s="79"/>
    </row>
    <row r="40554" spans="30:90">
      <c r="AD40554" s="73"/>
      <c r="AE40554" s="74"/>
      <c r="AF40554" s="74"/>
      <c r="BX40554" s="73"/>
      <c r="BY40554" s="74"/>
      <c r="BZ40554" s="74"/>
      <c r="CA40554" s="74"/>
      <c r="CF40554" s="79"/>
      <c r="CL40554" s="79"/>
    </row>
    <row r="40555" spans="30:90">
      <c r="AD40555" s="73"/>
      <c r="AE40555" s="74"/>
      <c r="AF40555" s="74"/>
      <c r="BX40555" s="73"/>
      <c r="BY40555" s="74"/>
      <c r="BZ40555" s="74"/>
      <c r="CA40555" s="74"/>
      <c r="CF40555" s="79"/>
      <c r="CL40555" s="79"/>
    </row>
    <row r="40556" spans="30:90">
      <c r="AD40556" s="73"/>
      <c r="AE40556" s="74"/>
      <c r="AF40556" s="74"/>
      <c r="BX40556" s="73"/>
      <c r="BY40556" s="74"/>
      <c r="BZ40556" s="74"/>
      <c r="CA40556" s="74"/>
      <c r="CF40556" s="79"/>
      <c r="CL40556" s="79"/>
    </row>
    <row r="40557" spans="30:90">
      <c r="AD40557" s="73"/>
      <c r="AE40557" s="74"/>
      <c r="AF40557" s="74"/>
      <c r="BX40557" s="73"/>
      <c r="BY40557" s="74"/>
      <c r="BZ40557" s="74"/>
      <c r="CA40557" s="74"/>
      <c r="CF40557" s="79"/>
      <c r="CL40557" s="79"/>
    </row>
    <row r="40558" spans="30:90">
      <c r="AD40558" s="73"/>
      <c r="AE40558" s="74"/>
      <c r="AF40558" s="74"/>
      <c r="BX40558" s="73"/>
      <c r="BY40558" s="74"/>
      <c r="BZ40558" s="74"/>
      <c r="CA40558" s="74"/>
      <c r="CF40558" s="79"/>
      <c r="CL40558" s="79"/>
    </row>
    <row r="40559" spans="30:90">
      <c r="AD40559" s="73"/>
      <c r="AE40559" s="74"/>
      <c r="AF40559" s="74"/>
      <c r="BX40559" s="73"/>
      <c r="BY40559" s="74"/>
      <c r="BZ40559" s="74"/>
      <c r="CA40559" s="74"/>
      <c r="CF40559" s="79"/>
      <c r="CL40559" s="79"/>
    </row>
    <row r="40560" spans="30:90">
      <c r="AD40560" s="73"/>
      <c r="AE40560" s="74"/>
      <c r="AF40560" s="74"/>
      <c r="BX40560" s="73"/>
      <c r="BY40560" s="74"/>
      <c r="BZ40560" s="74"/>
      <c r="CA40560" s="74"/>
      <c r="CF40560" s="79"/>
      <c r="CL40560" s="79"/>
    </row>
    <row r="40561" spans="30:90">
      <c r="AD40561" s="73"/>
      <c r="AE40561" s="74"/>
      <c r="AF40561" s="74"/>
      <c r="BX40561" s="73"/>
      <c r="BY40561" s="74"/>
      <c r="BZ40561" s="74"/>
      <c r="CA40561" s="74"/>
      <c r="CF40561" s="79"/>
      <c r="CL40561" s="79"/>
    </row>
    <row r="40562" spans="30:90">
      <c r="AD40562" s="73"/>
      <c r="AE40562" s="74"/>
      <c r="AF40562" s="74"/>
      <c r="BX40562" s="73"/>
      <c r="BY40562" s="74"/>
      <c r="BZ40562" s="74"/>
      <c r="CA40562" s="74"/>
      <c r="CF40562" s="79"/>
      <c r="CL40562" s="79"/>
    </row>
    <row r="40563" spans="30:90">
      <c r="AD40563" s="73"/>
      <c r="AE40563" s="74"/>
      <c r="AF40563" s="74"/>
      <c r="BX40563" s="73"/>
      <c r="BY40563" s="74"/>
      <c r="BZ40563" s="74"/>
      <c r="CA40563" s="74"/>
      <c r="CF40563" s="79"/>
      <c r="CL40563" s="79"/>
    </row>
    <row r="40564" spans="30:90">
      <c r="AD40564" s="73"/>
      <c r="AE40564" s="74"/>
      <c r="AF40564" s="74"/>
      <c r="BX40564" s="73"/>
      <c r="BY40564" s="74"/>
      <c r="BZ40564" s="74"/>
      <c r="CA40564" s="74"/>
      <c r="CF40564" s="79"/>
      <c r="CL40564" s="79"/>
    </row>
    <row r="40565" spans="30:90">
      <c r="AD40565" s="73"/>
      <c r="AE40565" s="74"/>
      <c r="AF40565" s="74"/>
      <c r="BX40565" s="73"/>
      <c r="BY40565" s="74"/>
      <c r="BZ40565" s="74"/>
      <c r="CA40565" s="74"/>
      <c r="CF40565" s="79"/>
      <c r="CL40565" s="79"/>
    </row>
    <row r="40566" spans="30:90">
      <c r="AD40566" s="73"/>
      <c r="AE40566" s="74"/>
      <c r="AF40566" s="74"/>
      <c r="BX40566" s="73"/>
      <c r="BY40566" s="74"/>
      <c r="BZ40566" s="74"/>
      <c r="CA40566" s="74"/>
      <c r="CF40566" s="79"/>
      <c r="CL40566" s="79"/>
    </row>
    <row r="40567" spans="30:90">
      <c r="AD40567" s="73"/>
      <c r="AE40567" s="74"/>
      <c r="AF40567" s="74"/>
      <c r="BX40567" s="73"/>
      <c r="BY40567" s="74"/>
      <c r="BZ40567" s="74"/>
      <c r="CA40567" s="74"/>
      <c r="CF40567" s="79"/>
      <c r="CL40567" s="79"/>
    </row>
    <row r="40568" spans="30:90">
      <c r="AD40568" s="73"/>
      <c r="AE40568" s="74"/>
      <c r="AF40568" s="74"/>
      <c r="BX40568" s="73"/>
      <c r="BY40568" s="74"/>
      <c r="BZ40568" s="74"/>
      <c r="CA40568" s="74"/>
      <c r="CF40568" s="79"/>
      <c r="CL40568" s="79"/>
    </row>
    <row r="40569" spans="30:90">
      <c r="AD40569" s="73"/>
      <c r="AE40569" s="74"/>
      <c r="AF40569" s="74"/>
      <c r="BX40569" s="73"/>
      <c r="BY40569" s="74"/>
      <c r="BZ40569" s="74"/>
      <c r="CA40569" s="74"/>
      <c r="CF40569" s="79"/>
      <c r="CL40569" s="79"/>
    </row>
    <row r="40570" spans="30:90">
      <c r="AD40570" s="73"/>
      <c r="AE40570" s="74"/>
      <c r="AF40570" s="74"/>
      <c r="BX40570" s="73"/>
      <c r="BY40570" s="74"/>
      <c r="BZ40570" s="74"/>
      <c r="CA40570" s="74"/>
      <c r="CF40570" s="79"/>
      <c r="CL40570" s="79"/>
    </row>
    <row r="40571" spans="30:90">
      <c r="AD40571" s="73"/>
      <c r="AE40571" s="74"/>
      <c r="AF40571" s="74"/>
      <c r="BX40571" s="73"/>
      <c r="BY40571" s="74"/>
      <c r="BZ40571" s="74"/>
      <c r="CA40571" s="74"/>
      <c r="CF40571" s="79"/>
      <c r="CL40571" s="79"/>
    </row>
    <row r="40572" spans="30:90">
      <c r="AD40572" s="73"/>
      <c r="AE40572" s="74"/>
      <c r="AF40572" s="74"/>
      <c r="BX40572" s="73"/>
      <c r="BY40572" s="74"/>
      <c r="BZ40572" s="74"/>
      <c r="CA40572" s="74"/>
      <c r="CF40572" s="79"/>
      <c r="CL40572" s="79"/>
    </row>
    <row r="40573" spans="30:90">
      <c r="AD40573" s="73"/>
      <c r="AE40573" s="74"/>
      <c r="AF40573" s="74"/>
      <c r="BX40573" s="73"/>
      <c r="BY40573" s="74"/>
      <c r="BZ40573" s="74"/>
      <c r="CA40573" s="74"/>
      <c r="CF40573" s="79"/>
      <c r="CL40573" s="79"/>
    </row>
    <row r="40574" spans="30:90">
      <c r="AD40574" s="73"/>
      <c r="AE40574" s="74"/>
      <c r="AF40574" s="74"/>
      <c r="BX40574" s="73"/>
      <c r="BY40574" s="74"/>
      <c r="BZ40574" s="74"/>
      <c r="CA40574" s="74"/>
      <c r="CF40574" s="79"/>
      <c r="CL40574" s="79"/>
    </row>
    <row r="40575" spans="30:90">
      <c r="AD40575" s="73"/>
      <c r="AE40575" s="74"/>
      <c r="AF40575" s="74"/>
      <c r="BX40575" s="73"/>
      <c r="BY40575" s="74"/>
      <c r="BZ40575" s="74"/>
      <c r="CA40575" s="74"/>
      <c r="CF40575" s="79"/>
      <c r="CL40575" s="79"/>
    </row>
    <row r="40576" spans="30:90">
      <c r="AD40576" s="73"/>
      <c r="AE40576" s="74"/>
      <c r="AF40576" s="74"/>
      <c r="BX40576" s="73"/>
      <c r="BY40576" s="74"/>
      <c r="BZ40576" s="74"/>
      <c r="CA40576" s="74"/>
      <c r="CF40576" s="79"/>
      <c r="CL40576" s="79"/>
    </row>
    <row r="40577" spans="30:90">
      <c r="AD40577" s="73"/>
      <c r="AE40577" s="74"/>
      <c r="AF40577" s="74"/>
      <c r="BX40577" s="73"/>
      <c r="BY40577" s="74"/>
      <c r="BZ40577" s="74"/>
      <c r="CA40577" s="74"/>
      <c r="CF40577" s="79"/>
      <c r="CL40577" s="79"/>
    </row>
    <row r="40578" spans="30:90">
      <c r="AD40578" s="73"/>
      <c r="AE40578" s="74"/>
      <c r="AF40578" s="74"/>
      <c r="BX40578" s="73"/>
      <c r="BY40578" s="74"/>
      <c r="BZ40578" s="74"/>
      <c r="CA40578" s="74"/>
      <c r="CF40578" s="79"/>
      <c r="CL40578" s="79"/>
    </row>
    <row r="40579" spans="30:90">
      <c r="AD40579" s="73"/>
      <c r="AE40579" s="74"/>
      <c r="AF40579" s="74"/>
      <c r="BX40579" s="73"/>
      <c r="BY40579" s="74"/>
      <c r="BZ40579" s="74"/>
      <c r="CA40579" s="74"/>
      <c r="CF40579" s="79"/>
      <c r="CL40579" s="79"/>
    </row>
    <row r="40580" spans="30:90">
      <c r="AD40580" s="73"/>
      <c r="AE40580" s="74"/>
      <c r="AF40580" s="74"/>
      <c r="BX40580" s="73"/>
      <c r="BY40580" s="74"/>
      <c r="BZ40580" s="74"/>
      <c r="CA40580" s="74"/>
      <c r="CF40580" s="79"/>
      <c r="CL40580" s="79"/>
    </row>
    <row r="40581" spans="30:90">
      <c r="AD40581" s="73"/>
      <c r="AE40581" s="74"/>
      <c r="AF40581" s="74"/>
      <c r="BX40581" s="73"/>
      <c r="BY40581" s="74"/>
      <c r="BZ40581" s="74"/>
      <c r="CA40581" s="74"/>
      <c r="CF40581" s="79"/>
      <c r="CL40581" s="79"/>
    </row>
    <row r="40582" spans="30:90">
      <c r="AD40582" s="73"/>
      <c r="AE40582" s="74"/>
      <c r="AF40582" s="74"/>
      <c r="BX40582" s="73"/>
      <c r="BY40582" s="74"/>
      <c r="BZ40582" s="74"/>
      <c r="CA40582" s="74"/>
      <c r="CF40582" s="79"/>
      <c r="CL40582" s="79"/>
    </row>
    <row r="40583" spans="30:90">
      <c r="AD40583" s="73"/>
      <c r="AE40583" s="74"/>
      <c r="AF40583" s="74"/>
      <c r="BX40583" s="73"/>
      <c r="BY40583" s="74"/>
      <c r="BZ40583" s="74"/>
      <c r="CA40583" s="74"/>
      <c r="CF40583" s="79"/>
      <c r="CL40583" s="79"/>
    </row>
    <row r="40584" spans="30:90">
      <c r="AD40584" s="73"/>
      <c r="AE40584" s="74"/>
      <c r="AF40584" s="74"/>
      <c r="BX40584" s="73"/>
      <c r="BY40584" s="74"/>
      <c r="BZ40584" s="74"/>
      <c r="CA40584" s="74"/>
      <c r="CF40584" s="79"/>
      <c r="CL40584" s="79"/>
    </row>
    <row r="40585" spans="30:90">
      <c r="AD40585" s="73"/>
      <c r="AE40585" s="74"/>
      <c r="AF40585" s="74"/>
      <c r="BX40585" s="73"/>
      <c r="BY40585" s="74"/>
      <c r="BZ40585" s="74"/>
      <c r="CA40585" s="74"/>
      <c r="CF40585" s="79"/>
      <c r="CL40585" s="79"/>
    </row>
    <row r="40586" spans="30:90">
      <c r="AD40586" s="73"/>
      <c r="AE40586" s="74"/>
      <c r="AF40586" s="74"/>
      <c r="BX40586" s="73"/>
      <c r="BY40586" s="74"/>
      <c r="BZ40586" s="74"/>
      <c r="CA40586" s="74"/>
      <c r="CF40586" s="79"/>
      <c r="CL40586" s="79"/>
    </row>
    <row r="40587" spans="30:90">
      <c r="AD40587" s="73"/>
      <c r="AE40587" s="74"/>
      <c r="AF40587" s="74"/>
      <c r="BX40587" s="73"/>
      <c r="BY40587" s="74"/>
      <c r="BZ40587" s="74"/>
      <c r="CA40587" s="74"/>
      <c r="CF40587" s="79"/>
      <c r="CL40587" s="79"/>
    </row>
    <row r="40588" spans="30:90">
      <c r="AD40588" s="73"/>
      <c r="AE40588" s="74"/>
      <c r="AF40588" s="74"/>
      <c r="BX40588" s="73"/>
      <c r="BY40588" s="74"/>
      <c r="BZ40588" s="74"/>
      <c r="CA40588" s="74"/>
      <c r="CF40588" s="79"/>
      <c r="CL40588" s="79"/>
    </row>
    <row r="40589" spans="30:90">
      <c r="AD40589" s="73"/>
      <c r="AE40589" s="74"/>
      <c r="AF40589" s="74"/>
      <c r="BX40589" s="73"/>
      <c r="BY40589" s="74"/>
      <c r="BZ40589" s="74"/>
      <c r="CA40589" s="74"/>
      <c r="CF40589" s="79"/>
      <c r="CL40589" s="79"/>
    </row>
    <row r="40590" spans="30:90">
      <c r="AD40590" s="73"/>
      <c r="AE40590" s="74"/>
      <c r="AF40590" s="74"/>
      <c r="BX40590" s="73"/>
      <c r="BY40590" s="74"/>
      <c r="BZ40590" s="74"/>
      <c r="CA40590" s="74"/>
      <c r="CF40590" s="79"/>
      <c r="CL40590" s="79"/>
    </row>
    <row r="40591" spans="30:90">
      <c r="AD40591" s="73"/>
      <c r="AE40591" s="74"/>
      <c r="AF40591" s="74"/>
      <c r="BX40591" s="73"/>
      <c r="BY40591" s="74"/>
      <c r="BZ40591" s="74"/>
      <c r="CA40591" s="74"/>
      <c r="CF40591" s="79"/>
      <c r="CL40591" s="79"/>
    </row>
    <row r="40592" spans="30:90">
      <c r="AD40592" s="73"/>
      <c r="AE40592" s="74"/>
      <c r="AF40592" s="74"/>
      <c r="BX40592" s="73"/>
      <c r="BY40592" s="74"/>
      <c r="BZ40592" s="74"/>
      <c r="CA40592" s="74"/>
      <c r="CF40592" s="79"/>
      <c r="CL40592" s="79"/>
    </row>
    <row r="40593" spans="30:90">
      <c r="AD40593" s="73"/>
      <c r="AE40593" s="74"/>
      <c r="AF40593" s="74"/>
      <c r="BX40593" s="73"/>
      <c r="BY40593" s="74"/>
      <c r="BZ40593" s="74"/>
      <c r="CA40593" s="74"/>
      <c r="CF40593" s="79"/>
      <c r="CL40593" s="79"/>
    </row>
    <row r="40594" spans="30:90">
      <c r="AD40594" s="73"/>
      <c r="AE40594" s="74"/>
      <c r="AF40594" s="74"/>
      <c r="BX40594" s="73"/>
      <c r="BY40594" s="74"/>
      <c r="BZ40594" s="74"/>
      <c r="CA40594" s="74"/>
      <c r="CF40594" s="79"/>
      <c r="CL40594" s="79"/>
    </row>
    <row r="40595" spans="30:90">
      <c r="AD40595" s="73"/>
      <c r="AE40595" s="74"/>
      <c r="AF40595" s="74"/>
      <c r="BX40595" s="73"/>
      <c r="BY40595" s="74"/>
      <c r="BZ40595" s="74"/>
      <c r="CA40595" s="74"/>
      <c r="CF40595" s="79"/>
      <c r="CL40595" s="79"/>
    </row>
    <row r="40596" spans="30:90">
      <c r="AD40596" s="73"/>
      <c r="AE40596" s="74"/>
      <c r="AF40596" s="74"/>
      <c r="BX40596" s="73"/>
      <c r="BY40596" s="74"/>
      <c r="BZ40596" s="74"/>
      <c r="CA40596" s="74"/>
      <c r="CF40596" s="79"/>
      <c r="CL40596" s="79"/>
    </row>
    <row r="40597" spans="30:90">
      <c r="AD40597" s="73"/>
      <c r="AE40597" s="74"/>
      <c r="AF40597" s="74"/>
      <c r="BX40597" s="73"/>
      <c r="BY40597" s="74"/>
      <c r="BZ40597" s="74"/>
      <c r="CA40597" s="74"/>
      <c r="CF40597" s="79"/>
      <c r="CL40597" s="79"/>
    </row>
    <row r="40598" spans="30:90">
      <c r="AD40598" s="73"/>
      <c r="AE40598" s="74"/>
      <c r="AF40598" s="74"/>
      <c r="BX40598" s="73"/>
      <c r="BY40598" s="74"/>
      <c r="BZ40598" s="74"/>
      <c r="CA40598" s="74"/>
      <c r="CF40598" s="79"/>
      <c r="CL40598" s="79"/>
    </row>
    <row r="40599" spans="30:90">
      <c r="AD40599" s="73"/>
      <c r="AE40599" s="74"/>
      <c r="AF40599" s="74"/>
      <c r="BX40599" s="73"/>
      <c r="BY40599" s="74"/>
      <c r="BZ40599" s="74"/>
      <c r="CA40599" s="74"/>
      <c r="CF40599" s="79"/>
      <c r="CL40599" s="79"/>
    </row>
    <row r="40600" spans="30:90">
      <c r="AD40600" s="73"/>
      <c r="AE40600" s="74"/>
      <c r="AF40600" s="74"/>
      <c r="BX40600" s="73"/>
      <c r="BY40600" s="74"/>
      <c r="BZ40600" s="74"/>
      <c r="CA40600" s="74"/>
      <c r="CF40600" s="79"/>
      <c r="CL40600" s="79"/>
    </row>
    <row r="40601" spans="30:90">
      <c r="AD40601" s="73"/>
      <c r="AE40601" s="74"/>
      <c r="AF40601" s="74"/>
      <c r="BX40601" s="73"/>
      <c r="BY40601" s="74"/>
      <c r="BZ40601" s="74"/>
      <c r="CA40601" s="74"/>
      <c r="CF40601" s="79"/>
      <c r="CL40601" s="79"/>
    </row>
    <row r="40602" spans="30:90">
      <c r="AD40602" s="73"/>
      <c r="AE40602" s="74"/>
      <c r="AF40602" s="74"/>
      <c r="BX40602" s="73"/>
      <c r="BY40602" s="74"/>
      <c r="BZ40602" s="74"/>
      <c r="CA40602" s="74"/>
      <c r="CF40602" s="79"/>
      <c r="CL40602" s="79"/>
    </row>
    <row r="40603" spans="30:90">
      <c r="AD40603" s="73"/>
      <c r="AE40603" s="74"/>
      <c r="AF40603" s="74"/>
      <c r="BX40603" s="73"/>
      <c r="BY40603" s="74"/>
      <c r="BZ40603" s="74"/>
      <c r="CA40603" s="74"/>
      <c r="CF40603" s="79"/>
      <c r="CL40603" s="79"/>
    </row>
    <row r="40604" spans="30:90">
      <c r="AD40604" s="73"/>
      <c r="AE40604" s="74"/>
      <c r="AF40604" s="74"/>
      <c r="BX40604" s="73"/>
      <c r="BY40604" s="74"/>
      <c r="BZ40604" s="74"/>
      <c r="CA40604" s="74"/>
      <c r="CF40604" s="79"/>
      <c r="CL40604" s="79"/>
    </row>
    <row r="40605" spans="30:90">
      <c r="AD40605" s="73"/>
      <c r="AE40605" s="74"/>
      <c r="AF40605" s="74"/>
      <c r="BX40605" s="73"/>
      <c r="BY40605" s="74"/>
      <c r="BZ40605" s="74"/>
      <c r="CA40605" s="74"/>
      <c r="CF40605" s="79"/>
      <c r="CL40605" s="79"/>
    </row>
    <row r="40606" spans="30:90">
      <c r="AD40606" s="73"/>
      <c r="AE40606" s="74"/>
      <c r="AF40606" s="74"/>
      <c r="BX40606" s="73"/>
      <c r="BY40606" s="74"/>
      <c r="BZ40606" s="74"/>
      <c r="CA40606" s="74"/>
      <c r="CF40606" s="79"/>
      <c r="CL40606" s="79"/>
    </row>
    <row r="40607" spans="30:90">
      <c r="AD40607" s="73"/>
      <c r="AE40607" s="74"/>
      <c r="AF40607" s="74"/>
      <c r="BX40607" s="73"/>
      <c r="BY40607" s="74"/>
      <c r="BZ40607" s="74"/>
      <c r="CA40607" s="74"/>
      <c r="CF40607" s="79"/>
      <c r="CL40607" s="79"/>
    </row>
    <row r="40608" spans="30:90">
      <c r="AD40608" s="73"/>
      <c r="AE40608" s="74"/>
      <c r="AF40608" s="74"/>
      <c r="BX40608" s="73"/>
      <c r="BY40608" s="74"/>
      <c r="BZ40608" s="74"/>
      <c r="CA40608" s="74"/>
      <c r="CF40608" s="79"/>
      <c r="CL40608" s="79"/>
    </row>
    <row r="40609" spans="30:90">
      <c r="AD40609" s="73"/>
      <c r="AE40609" s="74"/>
      <c r="AF40609" s="74"/>
      <c r="BX40609" s="73"/>
      <c r="BY40609" s="74"/>
      <c r="BZ40609" s="74"/>
      <c r="CA40609" s="74"/>
      <c r="CF40609" s="79"/>
      <c r="CL40609" s="79"/>
    </row>
    <row r="40610" spans="30:90">
      <c r="AD40610" s="73"/>
      <c r="AE40610" s="74"/>
      <c r="AF40610" s="74"/>
      <c r="BX40610" s="73"/>
      <c r="BY40610" s="74"/>
      <c r="BZ40610" s="74"/>
      <c r="CA40610" s="74"/>
      <c r="CF40610" s="79"/>
      <c r="CL40610" s="79"/>
    </row>
    <row r="40611" spans="30:90">
      <c r="AD40611" s="73"/>
      <c r="AE40611" s="74"/>
      <c r="AF40611" s="74"/>
      <c r="BX40611" s="73"/>
      <c r="BY40611" s="74"/>
      <c r="BZ40611" s="74"/>
      <c r="CA40611" s="74"/>
      <c r="CF40611" s="79"/>
      <c r="CL40611" s="79"/>
    </row>
    <row r="40612" spans="30:90">
      <c r="AD40612" s="73"/>
      <c r="AE40612" s="74"/>
      <c r="AF40612" s="74"/>
      <c r="BX40612" s="73"/>
      <c r="BY40612" s="74"/>
      <c r="BZ40612" s="74"/>
      <c r="CA40612" s="74"/>
      <c r="CF40612" s="79"/>
      <c r="CL40612" s="79"/>
    </row>
    <row r="40613" spans="30:90">
      <c r="AD40613" s="73"/>
      <c r="AE40613" s="74"/>
      <c r="AF40613" s="74"/>
      <c r="BX40613" s="73"/>
      <c r="BY40613" s="74"/>
      <c r="BZ40613" s="74"/>
      <c r="CA40613" s="74"/>
      <c r="CF40613" s="79"/>
      <c r="CL40613" s="79"/>
    </row>
    <row r="40614" spans="30:90">
      <c r="AD40614" s="73"/>
      <c r="AE40614" s="74"/>
      <c r="AF40614" s="74"/>
      <c r="BX40614" s="73"/>
      <c r="BY40614" s="74"/>
      <c r="BZ40614" s="74"/>
      <c r="CA40614" s="74"/>
      <c r="CF40614" s="79"/>
      <c r="CL40614" s="79"/>
    </row>
    <row r="40615" spans="30:90">
      <c r="AD40615" s="73"/>
      <c r="AE40615" s="74"/>
      <c r="AF40615" s="74"/>
      <c r="BX40615" s="73"/>
      <c r="BY40615" s="74"/>
      <c r="BZ40615" s="74"/>
      <c r="CA40615" s="74"/>
      <c r="CF40615" s="79"/>
      <c r="CL40615" s="79"/>
    </row>
    <row r="40616" spans="30:90">
      <c r="AD40616" s="73"/>
      <c r="AE40616" s="74"/>
      <c r="AF40616" s="74"/>
      <c r="BX40616" s="73"/>
      <c r="BY40616" s="74"/>
      <c r="BZ40616" s="74"/>
      <c r="CA40616" s="74"/>
      <c r="CF40616" s="79"/>
      <c r="CL40616" s="79"/>
    </row>
    <row r="40617" spans="30:90">
      <c r="AD40617" s="73"/>
      <c r="AE40617" s="74"/>
      <c r="AF40617" s="74"/>
      <c r="BX40617" s="73"/>
      <c r="BY40617" s="74"/>
      <c r="BZ40617" s="74"/>
      <c r="CA40617" s="74"/>
      <c r="CF40617" s="79"/>
      <c r="CL40617" s="79"/>
    </row>
    <row r="40618" spans="30:90">
      <c r="AD40618" s="73"/>
      <c r="AE40618" s="74"/>
      <c r="AF40618" s="74"/>
      <c r="BX40618" s="73"/>
      <c r="BY40618" s="74"/>
      <c r="BZ40618" s="74"/>
      <c r="CA40618" s="74"/>
      <c r="CF40618" s="79"/>
      <c r="CL40618" s="79"/>
    </row>
    <row r="40619" spans="30:90">
      <c r="AD40619" s="73"/>
      <c r="AE40619" s="74"/>
      <c r="AF40619" s="74"/>
      <c r="BX40619" s="73"/>
      <c r="BY40619" s="74"/>
      <c r="BZ40619" s="74"/>
      <c r="CA40619" s="74"/>
      <c r="CF40619" s="79"/>
      <c r="CL40619" s="79"/>
    </row>
    <row r="40620" spans="30:90">
      <c r="AD40620" s="73"/>
      <c r="AE40620" s="74"/>
      <c r="AF40620" s="74"/>
      <c r="BX40620" s="73"/>
      <c r="BY40620" s="74"/>
      <c r="BZ40620" s="74"/>
      <c r="CA40620" s="74"/>
      <c r="CF40620" s="79"/>
      <c r="CL40620" s="79"/>
    </row>
    <row r="40621" spans="30:90">
      <c r="AD40621" s="73"/>
      <c r="AE40621" s="74"/>
      <c r="AF40621" s="74"/>
      <c r="BX40621" s="73"/>
      <c r="BY40621" s="74"/>
      <c r="BZ40621" s="74"/>
      <c r="CA40621" s="74"/>
      <c r="CF40621" s="79"/>
      <c r="CL40621" s="79"/>
    </row>
    <row r="40622" spans="30:90">
      <c r="AD40622" s="73"/>
      <c r="AE40622" s="74"/>
      <c r="AF40622" s="74"/>
      <c r="BX40622" s="73"/>
      <c r="BY40622" s="74"/>
      <c r="BZ40622" s="74"/>
      <c r="CA40622" s="74"/>
      <c r="CF40622" s="79"/>
      <c r="CL40622" s="79"/>
    </row>
    <row r="40623" spans="30:90">
      <c r="AD40623" s="73"/>
      <c r="AE40623" s="74"/>
      <c r="AF40623" s="74"/>
      <c r="BX40623" s="73"/>
      <c r="BY40623" s="74"/>
      <c r="BZ40623" s="74"/>
      <c r="CA40623" s="74"/>
      <c r="CF40623" s="79"/>
      <c r="CL40623" s="79"/>
    </row>
    <row r="40624" spans="30:90">
      <c r="AD40624" s="73"/>
      <c r="AE40624" s="74"/>
      <c r="AF40624" s="74"/>
      <c r="BX40624" s="73"/>
      <c r="BY40624" s="74"/>
      <c r="BZ40624" s="74"/>
      <c r="CA40624" s="74"/>
      <c r="CF40624" s="79"/>
      <c r="CL40624" s="79"/>
    </row>
    <row r="40625" spans="30:90">
      <c r="AD40625" s="73"/>
      <c r="AE40625" s="74"/>
      <c r="AF40625" s="74"/>
      <c r="BX40625" s="73"/>
      <c r="BY40625" s="74"/>
      <c r="BZ40625" s="74"/>
      <c r="CA40625" s="74"/>
      <c r="CF40625" s="79"/>
      <c r="CL40625" s="79"/>
    </row>
    <row r="40626" spans="30:90">
      <c r="AD40626" s="73"/>
      <c r="AE40626" s="74"/>
      <c r="AF40626" s="74"/>
      <c r="BX40626" s="73"/>
      <c r="BY40626" s="74"/>
      <c r="BZ40626" s="74"/>
      <c r="CA40626" s="74"/>
      <c r="CF40626" s="79"/>
      <c r="CL40626" s="79"/>
    </row>
    <row r="40627" spans="30:90">
      <c r="AD40627" s="73"/>
      <c r="AE40627" s="74"/>
      <c r="AF40627" s="74"/>
      <c r="BX40627" s="73"/>
      <c r="BY40627" s="74"/>
      <c r="BZ40627" s="74"/>
      <c r="CA40627" s="74"/>
      <c r="CF40627" s="79"/>
      <c r="CL40627" s="79"/>
    </row>
    <row r="40628" spans="30:90">
      <c r="AD40628" s="73"/>
      <c r="AE40628" s="74"/>
      <c r="AF40628" s="74"/>
      <c r="BX40628" s="73"/>
      <c r="BY40628" s="74"/>
      <c r="BZ40628" s="74"/>
      <c r="CA40628" s="74"/>
      <c r="CF40628" s="79"/>
      <c r="CL40628" s="79"/>
    </row>
    <row r="40629" spans="30:90">
      <c r="AD40629" s="73"/>
      <c r="AE40629" s="74"/>
      <c r="AF40629" s="74"/>
      <c r="BX40629" s="73"/>
      <c r="BY40629" s="74"/>
      <c r="BZ40629" s="74"/>
      <c r="CA40629" s="74"/>
      <c r="CF40629" s="79"/>
      <c r="CL40629" s="79"/>
    </row>
    <row r="40630" spans="30:90">
      <c r="AD40630" s="73"/>
      <c r="AE40630" s="74"/>
      <c r="AF40630" s="74"/>
      <c r="BX40630" s="73"/>
      <c r="BY40630" s="74"/>
      <c r="BZ40630" s="74"/>
      <c r="CA40630" s="74"/>
      <c r="CF40630" s="79"/>
      <c r="CL40630" s="79"/>
    </row>
    <row r="40631" spans="30:90">
      <c r="AD40631" s="73"/>
      <c r="AE40631" s="74"/>
      <c r="AF40631" s="74"/>
      <c r="BX40631" s="73"/>
      <c r="BY40631" s="74"/>
      <c r="BZ40631" s="74"/>
      <c r="CA40631" s="74"/>
      <c r="CF40631" s="79"/>
      <c r="CL40631" s="79"/>
    </row>
    <row r="40632" spans="30:90">
      <c r="AD40632" s="73"/>
      <c r="AE40632" s="74"/>
      <c r="AF40632" s="74"/>
      <c r="BX40632" s="73"/>
      <c r="BY40632" s="74"/>
      <c r="BZ40632" s="74"/>
      <c r="CA40632" s="74"/>
      <c r="CF40632" s="79"/>
      <c r="CL40632" s="79"/>
    </row>
    <row r="40633" spans="30:90">
      <c r="AD40633" s="73"/>
      <c r="AE40633" s="74"/>
      <c r="AF40633" s="74"/>
      <c r="BX40633" s="73"/>
      <c r="BY40633" s="74"/>
      <c r="BZ40633" s="74"/>
      <c r="CA40633" s="74"/>
      <c r="CF40633" s="79"/>
      <c r="CL40633" s="79"/>
    </row>
    <row r="40634" spans="30:90">
      <c r="AD40634" s="73"/>
      <c r="AE40634" s="74"/>
      <c r="AF40634" s="74"/>
      <c r="BX40634" s="73"/>
      <c r="BY40634" s="74"/>
      <c r="BZ40634" s="74"/>
      <c r="CA40634" s="74"/>
      <c r="CF40634" s="79"/>
      <c r="CL40634" s="79"/>
    </row>
    <row r="40635" spans="30:90">
      <c r="AD40635" s="73"/>
      <c r="AE40635" s="74"/>
      <c r="AF40635" s="74"/>
      <c r="BX40635" s="73"/>
      <c r="BY40635" s="74"/>
      <c r="BZ40635" s="74"/>
      <c r="CA40635" s="74"/>
      <c r="CF40635" s="79"/>
      <c r="CL40635" s="79"/>
    </row>
    <row r="40636" spans="30:90">
      <c r="AD40636" s="73"/>
      <c r="AE40636" s="74"/>
      <c r="AF40636" s="74"/>
      <c r="BX40636" s="73"/>
      <c r="BY40636" s="74"/>
      <c r="BZ40636" s="74"/>
      <c r="CA40636" s="74"/>
      <c r="CF40636" s="79"/>
      <c r="CL40636" s="79"/>
    </row>
    <row r="40637" spans="30:90">
      <c r="AD40637" s="73"/>
      <c r="AE40637" s="74"/>
      <c r="AF40637" s="74"/>
      <c r="BX40637" s="73"/>
      <c r="BY40637" s="74"/>
      <c r="BZ40637" s="74"/>
      <c r="CA40637" s="74"/>
      <c r="CF40637" s="79"/>
      <c r="CL40637" s="79"/>
    </row>
    <row r="40638" spans="30:90">
      <c r="AD40638" s="73"/>
      <c r="AE40638" s="74"/>
      <c r="AF40638" s="74"/>
      <c r="BX40638" s="73"/>
      <c r="BY40638" s="74"/>
      <c r="BZ40638" s="74"/>
      <c r="CA40638" s="74"/>
      <c r="CF40638" s="79"/>
      <c r="CL40638" s="79"/>
    </row>
    <row r="40639" spans="30:90">
      <c r="AD40639" s="73"/>
      <c r="AE40639" s="74"/>
      <c r="AF40639" s="74"/>
      <c r="BX40639" s="73"/>
      <c r="BY40639" s="74"/>
      <c r="BZ40639" s="74"/>
      <c r="CA40639" s="74"/>
      <c r="CF40639" s="79"/>
      <c r="CL40639" s="79"/>
    </row>
    <row r="40640" spans="30:90">
      <c r="AD40640" s="73"/>
      <c r="AE40640" s="74"/>
      <c r="AF40640" s="74"/>
      <c r="BX40640" s="73"/>
      <c r="BY40640" s="74"/>
      <c r="BZ40640" s="74"/>
      <c r="CA40640" s="74"/>
      <c r="CF40640" s="79"/>
      <c r="CL40640" s="79"/>
    </row>
    <row r="40641" spans="30:90">
      <c r="AD40641" s="73"/>
      <c r="AE40641" s="74"/>
      <c r="AF40641" s="74"/>
      <c r="BX40641" s="73"/>
      <c r="BY40641" s="74"/>
      <c r="BZ40641" s="74"/>
      <c r="CA40641" s="74"/>
      <c r="CF40641" s="79"/>
      <c r="CL40641" s="79"/>
    </row>
    <row r="40642" spans="30:90">
      <c r="AD40642" s="73"/>
      <c r="AE40642" s="74"/>
      <c r="AF40642" s="74"/>
      <c r="BX40642" s="73"/>
      <c r="BY40642" s="74"/>
      <c r="BZ40642" s="74"/>
      <c r="CA40642" s="74"/>
      <c r="CF40642" s="79"/>
      <c r="CL40642" s="79"/>
    </row>
    <row r="40643" spans="30:90">
      <c r="AD40643" s="73"/>
      <c r="AE40643" s="74"/>
      <c r="AF40643" s="74"/>
      <c r="BX40643" s="73"/>
      <c r="BY40643" s="74"/>
      <c r="BZ40643" s="74"/>
      <c r="CA40643" s="74"/>
      <c r="CF40643" s="79"/>
      <c r="CL40643" s="79"/>
    </row>
    <row r="40644" spans="30:90">
      <c r="AD40644" s="73"/>
      <c r="AE40644" s="74"/>
      <c r="AF40644" s="74"/>
      <c r="BX40644" s="73"/>
      <c r="BY40644" s="74"/>
      <c r="BZ40644" s="74"/>
      <c r="CA40644" s="74"/>
      <c r="CF40644" s="79"/>
      <c r="CL40644" s="79"/>
    </row>
    <row r="40645" spans="30:90">
      <c r="AD40645" s="73"/>
      <c r="AE40645" s="74"/>
      <c r="AF40645" s="74"/>
      <c r="BX40645" s="73"/>
      <c r="BY40645" s="74"/>
      <c r="BZ40645" s="74"/>
      <c r="CA40645" s="74"/>
      <c r="CF40645" s="79"/>
      <c r="CL40645" s="79"/>
    </row>
    <row r="40646" spans="30:90">
      <c r="AD40646" s="73"/>
      <c r="AE40646" s="74"/>
      <c r="AF40646" s="74"/>
      <c r="BX40646" s="73"/>
      <c r="BY40646" s="74"/>
      <c r="BZ40646" s="74"/>
      <c r="CA40646" s="74"/>
      <c r="CF40646" s="79"/>
      <c r="CL40646" s="79"/>
    </row>
    <row r="40647" spans="30:90">
      <c r="AD40647" s="73"/>
      <c r="AE40647" s="74"/>
      <c r="AF40647" s="74"/>
      <c r="BX40647" s="73"/>
      <c r="BY40647" s="74"/>
      <c r="BZ40647" s="74"/>
      <c r="CA40647" s="74"/>
      <c r="CF40647" s="79"/>
      <c r="CL40647" s="79"/>
    </row>
    <row r="40648" spans="30:90">
      <c r="AD40648" s="73"/>
      <c r="AE40648" s="74"/>
      <c r="AF40648" s="74"/>
      <c r="BX40648" s="73"/>
      <c r="BY40648" s="74"/>
      <c r="BZ40648" s="74"/>
      <c r="CA40648" s="74"/>
      <c r="CF40648" s="79"/>
      <c r="CL40648" s="79"/>
    </row>
    <row r="40649" spans="30:90">
      <c r="AD40649" s="73"/>
      <c r="AE40649" s="74"/>
      <c r="AF40649" s="74"/>
      <c r="BX40649" s="73"/>
      <c r="BY40649" s="74"/>
      <c r="BZ40649" s="74"/>
      <c r="CA40649" s="74"/>
      <c r="CF40649" s="79"/>
      <c r="CL40649" s="79"/>
    </row>
    <row r="40650" spans="30:90">
      <c r="AD40650" s="73"/>
      <c r="AE40650" s="74"/>
      <c r="AF40650" s="74"/>
      <c r="BX40650" s="73"/>
      <c r="BY40650" s="74"/>
      <c r="BZ40650" s="74"/>
      <c r="CA40650" s="74"/>
      <c r="CF40650" s="79"/>
      <c r="CL40650" s="79"/>
    </row>
    <row r="40651" spans="30:90">
      <c r="AD40651" s="73"/>
      <c r="AE40651" s="74"/>
      <c r="AF40651" s="74"/>
      <c r="BX40651" s="73"/>
      <c r="BY40651" s="74"/>
      <c r="BZ40651" s="74"/>
      <c r="CA40651" s="74"/>
      <c r="CF40651" s="79"/>
      <c r="CL40651" s="79"/>
    </row>
    <row r="40652" spans="30:90">
      <c r="AD40652" s="73"/>
      <c r="AE40652" s="74"/>
      <c r="AF40652" s="74"/>
      <c r="BX40652" s="73"/>
      <c r="BY40652" s="74"/>
      <c r="BZ40652" s="74"/>
      <c r="CA40652" s="74"/>
      <c r="CF40652" s="79"/>
      <c r="CL40652" s="79"/>
    </row>
    <row r="40653" spans="30:90">
      <c r="AD40653" s="73"/>
      <c r="AE40653" s="74"/>
      <c r="AF40653" s="74"/>
      <c r="BX40653" s="73"/>
      <c r="BY40653" s="74"/>
      <c r="BZ40653" s="74"/>
      <c r="CA40653" s="74"/>
      <c r="CF40653" s="79"/>
      <c r="CL40653" s="79"/>
    </row>
    <row r="40654" spans="30:90">
      <c r="AD40654" s="73"/>
      <c r="AE40654" s="74"/>
      <c r="AF40654" s="74"/>
      <c r="BX40654" s="73"/>
      <c r="BY40654" s="74"/>
      <c r="BZ40654" s="74"/>
      <c r="CA40654" s="74"/>
      <c r="CF40654" s="79"/>
      <c r="CL40654" s="79"/>
    </row>
    <row r="40655" spans="30:90">
      <c r="AD40655" s="73"/>
      <c r="AE40655" s="74"/>
      <c r="AF40655" s="74"/>
      <c r="BX40655" s="73"/>
      <c r="BY40655" s="74"/>
      <c r="BZ40655" s="74"/>
      <c r="CA40655" s="74"/>
      <c r="CF40655" s="79"/>
      <c r="CL40655" s="79"/>
    </row>
    <row r="40656" spans="30:90">
      <c r="AD40656" s="73"/>
      <c r="AE40656" s="74"/>
      <c r="AF40656" s="74"/>
      <c r="BX40656" s="73"/>
      <c r="BY40656" s="74"/>
      <c r="BZ40656" s="74"/>
      <c r="CA40656" s="74"/>
      <c r="CF40656" s="79"/>
      <c r="CL40656" s="79"/>
    </row>
    <row r="40657" spans="30:90">
      <c r="AD40657" s="73"/>
      <c r="AE40657" s="74"/>
      <c r="AF40657" s="74"/>
      <c r="BX40657" s="73"/>
      <c r="BY40657" s="74"/>
      <c r="BZ40657" s="74"/>
      <c r="CA40657" s="74"/>
      <c r="CF40657" s="79"/>
      <c r="CL40657" s="79"/>
    </row>
    <row r="40658" spans="30:90">
      <c r="AD40658" s="73"/>
      <c r="AE40658" s="74"/>
      <c r="AF40658" s="74"/>
      <c r="BX40658" s="73"/>
      <c r="BY40658" s="74"/>
      <c r="BZ40658" s="74"/>
      <c r="CA40658" s="74"/>
      <c r="CF40658" s="79"/>
      <c r="CL40658" s="79"/>
    </row>
    <row r="40659" spans="30:90">
      <c r="AD40659" s="73"/>
      <c r="AE40659" s="74"/>
      <c r="AF40659" s="74"/>
      <c r="BX40659" s="73"/>
      <c r="BY40659" s="74"/>
      <c r="BZ40659" s="74"/>
      <c r="CA40659" s="74"/>
      <c r="CF40659" s="79"/>
      <c r="CL40659" s="79"/>
    </row>
    <row r="40660" spans="30:90">
      <c r="AD40660" s="73"/>
      <c r="AE40660" s="74"/>
      <c r="AF40660" s="74"/>
      <c r="BX40660" s="73"/>
      <c r="BY40660" s="74"/>
      <c r="BZ40660" s="74"/>
      <c r="CA40660" s="74"/>
      <c r="CF40660" s="79"/>
      <c r="CL40660" s="79"/>
    </row>
    <row r="40661" spans="30:90">
      <c r="AD40661" s="73"/>
      <c r="AE40661" s="74"/>
      <c r="AF40661" s="74"/>
      <c r="BX40661" s="73"/>
      <c r="BY40661" s="74"/>
      <c r="BZ40661" s="74"/>
      <c r="CA40661" s="74"/>
      <c r="CF40661" s="79"/>
      <c r="CL40661" s="79"/>
    </row>
    <row r="40662" spans="30:90">
      <c r="AD40662" s="73"/>
      <c r="AE40662" s="74"/>
      <c r="AF40662" s="74"/>
      <c r="BX40662" s="73"/>
      <c r="BY40662" s="74"/>
      <c r="BZ40662" s="74"/>
      <c r="CA40662" s="74"/>
      <c r="CF40662" s="79"/>
      <c r="CL40662" s="79"/>
    </row>
    <row r="40663" spans="30:90">
      <c r="AD40663" s="73"/>
      <c r="AE40663" s="74"/>
      <c r="AF40663" s="74"/>
      <c r="BX40663" s="73"/>
      <c r="BY40663" s="74"/>
      <c r="BZ40663" s="74"/>
      <c r="CA40663" s="74"/>
      <c r="CF40663" s="79"/>
      <c r="CL40663" s="79"/>
    </row>
    <row r="40664" spans="30:90">
      <c r="AD40664" s="73"/>
      <c r="AE40664" s="74"/>
      <c r="AF40664" s="74"/>
      <c r="BX40664" s="73"/>
      <c r="BY40664" s="74"/>
      <c r="BZ40664" s="74"/>
      <c r="CA40664" s="74"/>
      <c r="CF40664" s="79"/>
      <c r="CL40664" s="79"/>
    </row>
    <row r="40665" spans="30:90">
      <c r="AD40665" s="73"/>
      <c r="AE40665" s="74"/>
      <c r="AF40665" s="74"/>
      <c r="BX40665" s="73"/>
      <c r="BY40665" s="74"/>
      <c r="BZ40665" s="74"/>
      <c r="CA40665" s="74"/>
      <c r="CF40665" s="79"/>
      <c r="CL40665" s="79"/>
    </row>
    <row r="40666" spans="30:90">
      <c r="AD40666" s="73"/>
      <c r="AE40666" s="74"/>
      <c r="AF40666" s="74"/>
      <c r="BX40666" s="73"/>
      <c r="BY40666" s="74"/>
      <c r="BZ40666" s="74"/>
      <c r="CA40666" s="74"/>
      <c r="CF40666" s="79"/>
      <c r="CL40666" s="79"/>
    </row>
    <row r="40667" spans="30:90">
      <c r="AD40667" s="73"/>
      <c r="AE40667" s="74"/>
      <c r="AF40667" s="74"/>
      <c r="BX40667" s="73"/>
      <c r="BY40667" s="74"/>
      <c r="BZ40667" s="74"/>
      <c r="CA40667" s="74"/>
      <c r="CF40667" s="79"/>
      <c r="CL40667" s="79"/>
    </row>
    <row r="40668" spans="30:90">
      <c r="AD40668" s="73"/>
      <c r="AE40668" s="74"/>
      <c r="AF40668" s="74"/>
      <c r="BX40668" s="73"/>
      <c r="BY40668" s="74"/>
      <c r="BZ40668" s="74"/>
      <c r="CA40668" s="74"/>
      <c r="CF40668" s="79"/>
      <c r="CL40668" s="79"/>
    </row>
    <row r="40669" spans="30:90">
      <c r="AD40669" s="73"/>
      <c r="AE40669" s="74"/>
      <c r="AF40669" s="74"/>
      <c r="BX40669" s="73"/>
      <c r="BY40669" s="74"/>
      <c r="BZ40669" s="74"/>
      <c r="CA40669" s="74"/>
      <c r="CF40669" s="79"/>
      <c r="CL40669" s="79"/>
    </row>
    <row r="40670" spans="30:90">
      <c r="AD40670" s="73"/>
      <c r="AE40670" s="74"/>
      <c r="AF40670" s="74"/>
      <c r="BX40670" s="73"/>
      <c r="BY40670" s="74"/>
      <c r="BZ40670" s="74"/>
      <c r="CA40670" s="74"/>
      <c r="CF40670" s="79"/>
      <c r="CL40670" s="79"/>
    </row>
    <row r="40671" spans="30:90">
      <c r="AD40671" s="73"/>
      <c r="AE40671" s="74"/>
      <c r="AF40671" s="74"/>
      <c r="BX40671" s="73"/>
      <c r="BY40671" s="74"/>
      <c r="BZ40671" s="74"/>
      <c r="CA40671" s="74"/>
      <c r="CF40671" s="79"/>
      <c r="CL40671" s="79"/>
    </row>
    <row r="40672" spans="30:90">
      <c r="AD40672" s="73"/>
      <c r="AE40672" s="74"/>
      <c r="AF40672" s="74"/>
      <c r="BX40672" s="73"/>
      <c r="BY40672" s="74"/>
      <c r="BZ40672" s="74"/>
      <c r="CA40672" s="74"/>
      <c r="CF40672" s="79"/>
      <c r="CL40672" s="79"/>
    </row>
    <row r="40673" spans="30:90">
      <c r="AD40673" s="73"/>
      <c r="AE40673" s="74"/>
      <c r="AF40673" s="74"/>
      <c r="BX40673" s="73"/>
      <c r="BY40673" s="74"/>
      <c r="BZ40673" s="74"/>
      <c r="CA40673" s="74"/>
      <c r="CF40673" s="79"/>
      <c r="CL40673" s="79"/>
    </row>
    <row r="40674" spans="30:90">
      <c r="AD40674" s="73"/>
      <c r="AE40674" s="74"/>
      <c r="AF40674" s="74"/>
      <c r="BX40674" s="73"/>
      <c r="BY40674" s="74"/>
      <c r="BZ40674" s="74"/>
      <c r="CA40674" s="74"/>
      <c r="CF40674" s="79"/>
      <c r="CL40674" s="79"/>
    </row>
    <row r="40675" spans="30:90">
      <c r="AD40675" s="73"/>
      <c r="AE40675" s="74"/>
      <c r="AF40675" s="74"/>
      <c r="BX40675" s="73"/>
      <c r="BY40675" s="74"/>
      <c r="BZ40675" s="74"/>
      <c r="CA40675" s="74"/>
      <c r="CF40675" s="79"/>
      <c r="CL40675" s="79"/>
    </row>
    <row r="40676" spans="30:90">
      <c r="AD40676" s="73"/>
      <c r="AE40676" s="74"/>
      <c r="AF40676" s="74"/>
      <c r="BX40676" s="73"/>
      <c r="BY40676" s="74"/>
      <c r="BZ40676" s="74"/>
      <c r="CA40676" s="74"/>
      <c r="CF40676" s="79"/>
      <c r="CL40676" s="79"/>
    </row>
    <row r="40677" spans="30:90">
      <c r="AD40677" s="73"/>
      <c r="AE40677" s="74"/>
      <c r="AF40677" s="74"/>
      <c r="BX40677" s="73"/>
      <c r="BY40677" s="74"/>
      <c r="BZ40677" s="74"/>
      <c r="CA40677" s="74"/>
      <c r="CF40677" s="79"/>
      <c r="CL40677" s="79"/>
    </row>
    <row r="40678" spans="30:90">
      <c r="AD40678" s="73"/>
      <c r="AE40678" s="74"/>
      <c r="AF40678" s="74"/>
      <c r="BX40678" s="73"/>
      <c r="BY40678" s="74"/>
      <c r="BZ40678" s="74"/>
      <c r="CA40678" s="74"/>
      <c r="CF40678" s="79"/>
      <c r="CL40678" s="79"/>
    </row>
    <row r="40679" spans="30:90">
      <c r="AD40679" s="73"/>
      <c r="AE40679" s="74"/>
      <c r="AF40679" s="74"/>
      <c r="BX40679" s="73"/>
      <c r="BY40679" s="74"/>
      <c r="BZ40679" s="74"/>
      <c r="CA40679" s="74"/>
      <c r="CF40679" s="79"/>
      <c r="CL40679" s="79"/>
    </row>
    <row r="40680" spans="30:90">
      <c r="AD40680" s="73"/>
      <c r="AE40680" s="74"/>
      <c r="AF40680" s="74"/>
      <c r="BX40680" s="73"/>
      <c r="BY40680" s="74"/>
      <c r="BZ40680" s="74"/>
      <c r="CA40680" s="74"/>
      <c r="CF40680" s="79"/>
      <c r="CL40680" s="79"/>
    </row>
    <row r="40681" spans="30:90">
      <c r="AD40681" s="73"/>
      <c r="AE40681" s="74"/>
      <c r="AF40681" s="74"/>
      <c r="BX40681" s="73"/>
      <c r="BY40681" s="74"/>
      <c r="BZ40681" s="74"/>
      <c r="CA40681" s="74"/>
      <c r="CF40681" s="79"/>
      <c r="CL40681" s="79"/>
    </row>
    <row r="40682" spans="30:90">
      <c r="AD40682" s="73"/>
      <c r="AE40682" s="74"/>
      <c r="AF40682" s="74"/>
      <c r="BX40682" s="73"/>
      <c r="BY40682" s="74"/>
      <c r="BZ40682" s="74"/>
      <c r="CA40682" s="74"/>
      <c r="CF40682" s="79"/>
      <c r="CL40682" s="79"/>
    </row>
    <row r="40683" spans="30:90">
      <c r="AD40683" s="73"/>
      <c r="AE40683" s="74"/>
      <c r="AF40683" s="74"/>
      <c r="BX40683" s="73"/>
      <c r="BY40683" s="74"/>
      <c r="BZ40683" s="74"/>
      <c r="CA40683" s="74"/>
      <c r="CF40683" s="79"/>
      <c r="CL40683" s="79"/>
    </row>
    <row r="40684" spans="30:90">
      <c r="AD40684" s="73"/>
      <c r="AE40684" s="74"/>
      <c r="AF40684" s="74"/>
      <c r="BX40684" s="73"/>
      <c r="BY40684" s="74"/>
      <c r="BZ40684" s="74"/>
      <c r="CA40684" s="74"/>
      <c r="CF40684" s="79"/>
      <c r="CL40684" s="79"/>
    </row>
    <row r="40685" spans="30:90">
      <c r="AD40685" s="73"/>
      <c r="AE40685" s="74"/>
      <c r="AF40685" s="74"/>
      <c r="BX40685" s="73"/>
      <c r="BY40685" s="74"/>
      <c r="BZ40685" s="74"/>
      <c r="CA40685" s="74"/>
      <c r="CF40685" s="79"/>
      <c r="CL40685" s="79"/>
    </row>
    <row r="40686" spans="30:90">
      <c r="AD40686" s="73"/>
      <c r="AE40686" s="74"/>
      <c r="AF40686" s="74"/>
      <c r="BX40686" s="73"/>
      <c r="BY40686" s="74"/>
      <c r="BZ40686" s="74"/>
      <c r="CA40686" s="74"/>
      <c r="CF40686" s="79"/>
      <c r="CL40686" s="79"/>
    </row>
    <row r="40687" spans="30:90">
      <c r="AD40687" s="73"/>
      <c r="AE40687" s="74"/>
      <c r="AF40687" s="74"/>
      <c r="BX40687" s="73"/>
      <c r="BY40687" s="74"/>
      <c r="BZ40687" s="74"/>
      <c r="CA40687" s="74"/>
      <c r="CF40687" s="79"/>
      <c r="CL40687" s="79"/>
    </row>
    <row r="40688" spans="30:90">
      <c r="AD40688" s="73"/>
      <c r="AE40688" s="74"/>
      <c r="AF40688" s="74"/>
      <c r="BX40688" s="73"/>
      <c r="BY40688" s="74"/>
      <c r="BZ40688" s="74"/>
      <c r="CA40688" s="74"/>
      <c r="CF40688" s="79"/>
      <c r="CL40688" s="79"/>
    </row>
    <row r="40689" spans="30:90">
      <c r="AD40689" s="73"/>
      <c r="AE40689" s="74"/>
      <c r="AF40689" s="74"/>
      <c r="BX40689" s="73"/>
      <c r="BY40689" s="74"/>
      <c r="BZ40689" s="74"/>
      <c r="CA40689" s="74"/>
      <c r="CF40689" s="79"/>
      <c r="CL40689" s="79"/>
    </row>
    <row r="40690" spans="30:90">
      <c r="AD40690" s="73"/>
      <c r="AE40690" s="74"/>
      <c r="AF40690" s="74"/>
      <c r="BX40690" s="73"/>
      <c r="BY40690" s="74"/>
      <c r="BZ40690" s="74"/>
      <c r="CA40690" s="74"/>
      <c r="CF40690" s="79"/>
      <c r="CL40690" s="79"/>
    </row>
    <row r="40691" spans="30:90">
      <c r="AD40691" s="73"/>
      <c r="AE40691" s="74"/>
      <c r="AF40691" s="74"/>
      <c r="BX40691" s="73"/>
      <c r="BY40691" s="74"/>
      <c r="BZ40691" s="74"/>
      <c r="CA40691" s="74"/>
      <c r="CF40691" s="79"/>
      <c r="CL40691" s="79"/>
    </row>
    <row r="40692" spans="30:90">
      <c r="AD40692" s="73"/>
      <c r="AE40692" s="74"/>
      <c r="AF40692" s="74"/>
      <c r="BX40692" s="73"/>
      <c r="BY40692" s="74"/>
      <c r="BZ40692" s="74"/>
      <c r="CA40692" s="74"/>
      <c r="CF40692" s="79"/>
      <c r="CL40692" s="79"/>
    </row>
    <row r="40693" spans="30:90">
      <c r="AD40693" s="73"/>
      <c r="AE40693" s="74"/>
      <c r="AF40693" s="74"/>
      <c r="BX40693" s="73"/>
      <c r="BY40693" s="74"/>
      <c r="BZ40693" s="74"/>
      <c r="CA40693" s="74"/>
      <c r="CF40693" s="79"/>
      <c r="CL40693" s="79"/>
    </row>
    <row r="40694" spans="30:90">
      <c r="AD40694" s="73"/>
      <c r="AE40694" s="74"/>
      <c r="AF40694" s="74"/>
      <c r="BX40694" s="73"/>
      <c r="BY40694" s="74"/>
      <c r="BZ40694" s="74"/>
      <c r="CA40694" s="74"/>
      <c r="CF40694" s="79"/>
      <c r="CL40694" s="79"/>
    </row>
    <row r="40695" spans="30:90">
      <c r="AD40695" s="73"/>
      <c r="AE40695" s="74"/>
      <c r="AF40695" s="74"/>
      <c r="BX40695" s="73"/>
      <c r="BY40695" s="74"/>
      <c r="BZ40695" s="74"/>
      <c r="CA40695" s="74"/>
      <c r="CF40695" s="79"/>
      <c r="CL40695" s="79"/>
    </row>
    <row r="40696" spans="30:90">
      <c r="AD40696" s="73"/>
      <c r="AE40696" s="74"/>
      <c r="AF40696" s="74"/>
      <c r="BX40696" s="73"/>
      <c r="BY40696" s="74"/>
      <c r="BZ40696" s="74"/>
      <c r="CA40696" s="74"/>
      <c r="CF40696" s="79"/>
      <c r="CL40696" s="79"/>
    </row>
    <row r="40697" spans="30:90">
      <c r="AD40697" s="73"/>
      <c r="AE40697" s="74"/>
      <c r="AF40697" s="74"/>
      <c r="BX40697" s="73"/>
      <c r="BY40697" s="74"/>
      <c r="BZ40697" s="74"/>
      <c r="CA40697" s="74"/>
      <c r="CF40697" s="79"/>
      <c r="CL40697" s="79"/>
    </row>
    <row r="40698" spans="30:90">
      <c r="AD40698" s="73"/>
      <c r="AE40698" s="74"/>
      <c r="AF40698" s="74"/>
      <c r="BX40698" s="73"/>
      <c r="BY40698" s="74"/>
      <c r="BZ40698" s="74"/>
      <c r="CA40698" s="74"/>
      <c r="CF40698" s="79"/>
      <c r="CL40698" s="79"/>
    </row>
    <row r="40699" spans="30:90">
      <c r="AD40699" s="73"/>
      <c r="AE40699" s="74"/>
      <c r="AF40699" s="74"/>
      <c r="BX40699" s="73"/>
      <c r="BY40699" s="74"/>
      <c r="BZ40699" s="74"/>
      <c r="CA40699" s="74"/>
      <c r="CF40699" s="79"/>
      <c r="CL40699" s="79"/>
    </row>
    <row r="40700" spans="30:90">
      <c r="AD40700" s="73"/>
      <c r="AE40700" s="74"/>
      <c r="AF40700" s="74"/>
      <c r="BX40700" s="73"/>
      <c r="BY40700" s="74"/>
      <c r="BZ40700" s="74"/>
      <c r="CA40700" s="74"/>
      <c r="CF40700" s="79"/>
      <c r="CL40700" s="79"/>
    </row>
    <row r="40701" spans="30:90">
      <c r="AD40701" s="73"/>
      <c r="AE40701" s="74"/>
      <c r="AF40701" s="74"/>
      <c r="BX40701" s="73"/>
      <c r="BY40701" s="74"/>
      <c r="BZ40701" s="74"/>
      <c r="CA40701" s="74"/>
      <c r="CF40701" s="79"/>
      <c r="CL40701" s="79"/>
    </row>
    <row r="40702" spans="30:90">
      <c r="AD40702" s="73"/>
      <c r="AE40702" s="74"/>
      <c r="AF40702" s="74"/>
      <c r="BX40702" s="73"/>
      <c r="BY40702" s="74"/>
      <c r="BZ40702" s="74"/>
      <c r="CA40702" s="74"/>
      <c r="CF40702" s="79"/>
      <c r="CL40702" s="79"/>
    </row>
    <row r="40703" spans="30:90">
      <c r="AD40703" s="73"/>
      <c r="AE40703" s="74"/>
      <c r="AF40703" s="74"/>
      <c r="BX40703" s="73"/>
      <c r="BY40703" s="74"/>
      <c r="BZ40703" s="74"/>
      <c r="CA40703" s="74"/>
      <c r="CF40703" s="79"/>
      <c r="CL40703" s="79"/>
    </row>
    <row r="40704" spans="30:90">
      <c r="AD40704" s="73"/>
      <c r="AE40704" s="74"/>
      <c r="AF40704" s="74"/>
      <c r="BX40704" s="73"/>
      <c r="BY40704" s="74"/>
      <c r="BZ40704" s="74"/>
      <c r="CA40704" s="74"/>
      <c r="CF40704" s="79"/>
      <c r="CL40704" s="79"/>
    </row>
    <row r="40705" spans="30:90">
      <c r="AD40705" s="73"/>
      <c r="AE40705" s="74"/>
      <c r="AF40705" s="74"/>
      <c r="BX40705" s="73"/>
      <c r="BY40705" s="74"/>
      <c r="BZ40705" s="74"/>
      <c r="CA40705" s="74"/>
      <c r="CF40705" s="79"/>
      <c r="CL40705" s="79"/>
    </row>
    <row r="40706" spans="30:90">
      <c r="AD40706" s="73"/>
      <c r="AE40706" s="74"/>
      <c r="AF40706" s="74"/>
      <c r="BX40706" s="73"/>
      <c r="BY40706" s="74"/>
      <c r="BZ40706" s="74"/>
      <c r="CA40706" s="74"/>
      <c r="CF40706" s="79"/>
      <c r="CL40706" s="79"/>
    </row>
    <row r="40707" spans="30:90">
      <c r="AD40707" s="73"/>
      <c r="AE40707" s="74"/>
      <c r="AF40707" s="74"/>
      <c r="BX40707" s="73"/>
      <c r="BY40707" s="74"/>
      <c r="BZ40707" s="74"/>
      <c r="CA40707" s="74"/>
      <c r="CF40707" s="79"/>
      <c r="CL40707" s="79"/>
    </row>
    <row r="40708" spans="30:90">
      <c r="AD40708" s="73"/>
      <c r="AE40708" s="74"/>
      <c r="AF40708" s="74"/>
      <c r="BX40708" s="73"/>
      <c r="BY40708" s="74"/>
      <c r="BZ40708" s="74"/>
      <c r="CA40708" s="74"/>
      <c r="CF40708" s="79"/>
      <c r="CL40708" s="79"/>
    </row>
    <row r="40709" spans="30:90">
      <c r="AD40709" s="73"/>
      <c r="AE40709" s="74"/>
      <c r="AF40709" s="74"/>
      <c r="BX40709" s="73"/>
      <c r="BY40709" s="74"/>
      <c r="BZ40709" s="74"/>
      <c r="CA40709" s="74"/>
      <c r="CF40709" s="79"/>
      <c r="CL40709" s="79"/>
    </row>
    <row r="40710" spans="30:90">
      <c r="AD40710" s="73"/>
      <c r="AE40710" s="74"/>
      <c r="AF40710" s="74"/>
      <c r="BX40710" s="73"/>
      <c r="BY40710" s="74"/>
      <c r="BZ40710" s="74"/>
      <c r="CA40710" s="74"/>
      <c r="CF40710" s="79"/>
      <c r="CL40710" s="79"/>
    </row>
    <row r="40711" spans="30:90">
      <c r="AD40711" s="73"/>
      <c r="AE40711" s="74"/>
      <c r="AF40711" s="74"/>
      <c r="BX40711" s="73"/>
      <c r="BY40711" s="74"/>
      <c r="BZ40711" s="74"/>
      <c r="CA40711" s="74"/>
      <c r="CF40711" s="79"/>
      <c r="CL40711" s="79"/>
    </row>
    <row r="40712" spans="30:90">
      <c r="AD40712" s="73"/>
      <c r="AE40712" s="74"/>
      <c r="AF40712" s="74"/>
      <c r="BX40712" s="73"/>
      <c r="BY40712" s="74"/>
      <c r="BZ40712" s="74"/>
      <c r="CA40712" s="74"/>
      <c r="CF40712" s="79"/>
      <c r="CL40712" s="79"/>
    </row>
    <row r="40713" spans="30:90">
      <c r="AD40713" s="73"/>
      <c r="AE40713" s="74"/>
      <c r="AF40713" s="74"/>
      <c r="BX40713" s="73"/>
      <c r="BY40713" s="74"/>
      <c r="BZ40713" s="74"/>
      <c r="CA40713" s="74"/>
      <c r="CF40713" s="79"/>
      <c r="CL40713" s="79"/>
    </row>
    <row r="40714" spans="30:90">
      <c r="AD40714" s="73"/>
      <c r="AE40714" s="74"/>
      <c r="AF40714" s="74"/>
      <c r="BX40714" s="73"/>
      <c r="BY40714" s="74"/>
      <c r="BZ40714" s="74"/>
      <c r="CA40714" s="74"/>
      <c r="CF40714" s="79"/>
      <c r="CL40714" s="79"/>
    </row>
    <row r="40715" spans="30:90">
      <c r="AD40715" s="73"/>
      <c r="AE40715" s="74"/>
      <c r="AF40715" s="74"/>
      <c r="BX40715" s="73"/>
      <c r="BY40715" s="74"/>
      <c r="BZ40715" s="74"/>
      <c r="CA40715" s="74"/>
      <c r="CF40715" s="79"/>
      <c r="CL40715" s="79"/>
    </row>
    <row r="40716" spans="30:90">
      <c r="AD40716" s="73"/>
      <c r="AE40716" s="74"/>
      <c r="AF40716" s="74"/>
      <c r="BX40716" s="73"/>
      <c r="BY40716" s="74"/>
      <c r="BZ40716" s="74"/>
      <c r="CA40716" s="74"/>
      <c r="CF40716" s="79"/>
      <c r="CL40716" s="79"/>
    </row>
    <row r="40717" spans="30:90">
      <c r="AD40717" s="73"/>
      <c r="AE40717" s="74"/>
      <c r="AF40717" s="74"/>
      <c r="BX40717" s="73"/>
      <c r="BY40717" s="74"/>
      <c r="BZ40717" s="74"/>
      <c r="CA40717" s="74"/>
      <c r="CF40717" s="79"/>
      <c r="CL40717" s="79"/>
    </row>
    <row r="40718" spans="30:90">
      <c r="AD40718" s="73"/>
      <c r="AE40718" s="74"/>
      <c r="AF40718" s="74"/>
      <c r="BX40718" s="73"/>
      <c r="BY40718" s="74"/>
      <c r="BZ40718" s="74"/>
      <c r="CA40718" s="74"/>
      <c r="CF40718" s="79"/>
      <c r="CL40718" s="79"/>
    </row>
    <row r="40719" spans="30:90">
      <c r="AD40719" s="73"/>
      <c r="AE40719" s="74"/>
      <c r="AF40719" s="74"/>
      <c r="BX40719" s="73"/>
      <c r="BY40719" s="74"/>
      <c r="BZ40719" s="74"/>
      <c r="CA40719" s="74"/>
      <c r="CF40719" s="79"/>
      <c r="CL40719" s="79"/>
    </row>
    <row r="40720" spans="30:90">
      <c r="AD40720" s="73"/>
      <c r="AE40720" s="74"/>
      <c r="AF40720" s="74"/>
      <c r="BX40720" s="73"/>
      <c r="BY40720" s="74"/>
      <c r="BZ40720" s="74"/>
      <c r="CA40720" s="74"/>
      <c r="CF40720" s="79"/>
      <c r="CL40720" s="79"/>
    </row>
    <row r="40721" spans="30:90">
      <c r="AD40721" s="73"/>
      <c r="AE40721" s="74"/>
      <c r="AF40721" s="74"/>
      <c r="BX40721" s="73"/>
      <c r="BY40721" s="74"/>
      <c r="BZ40721" s="74"/>
      <c r="CA40721" s="74"/>
      <c r="CF40721" s="79"/>
      <c r="CL40721" s="79"/>
    </row>
    <row r="40722" spans="30:90">
      <c r="AD40722" s="73"/>
      <c r="AE40722" s="74"/>
      <c r="AF40722" s="74"/>
      <c r="BX40722" s="73"/>
      <c r="BY40722" s="74"/>
      <c r="BZ40722" s="74"/>
      <c r="CA40722" s="74"/>
      <c r="CF40722" s="79"/>
      <c r="CL40722" s="79"/>
    </row>
    <row r="40723" spans="30:90">
      <c r="AD40723" s="73"/>
      <c r="AE40723" s="74"/>
      <c r="AF40723" s="74"/>
      <c r="BX40723" s="73"/>
      <c r="BY40723" s="74"/>
      <c r="BZ40723" s="74"/>
      <c r="CA40723" s="74"/>
      <c r="CF40723" s="79"/>
      <c r="CL40723" s="79"/>
    </row>
    <row r="40724" spans="30:90">
      <c r="AD40724" s="73"/>
      <c r="AE40724" s="74"/>
      <c r="AF40724" s="74"/>
      <c r="BX40724" s="73"/>
      <c r="BY40724" s="74"/>
      <c r="BZ40724" s="74"/>
      <c r="CA40724" s="74"/>
      <c r="CF40724" s="79"/>
      <c r="CL40724" s="79"/>
    </row>
    <row r="40725" spans="30:90">
      <c r="AD40725" s="73"/>
      <c r="AE40725" s="74"/>
      <c r="AF40725" s="74"/>
      <c r="BX40725" s="73"/>
      <c r="BY40725" s="74"/>
      <c r="BZ40725" s="74"/>
      <c r="CA40725" s="74"/>
      <c r="CF40725" s="79"/>
      <c r="CL40725" s="79"/>
    </row>
    <row r="40726" spans="30:90">
      <c r="AD40726" s="73"/>
      <c r="AE40726" s="74"/>
      <c r="AF40726" s="74"/>
      <c r="BX40726" s="73"/>
      <c r="BY40726" s="74"/>
      <c r="BZ40726" s="74"/>
      <c r="CA40726" s="74"/>
      <c r="CF40726" s="79"/>
      <c r="CL40726" s="79"/>
    </row>
    <row r="40727" spans="30:90">
      <c r="AD40727" s="73"/>
      <c r="AE40727" s="74"/>
      <c r="AF40727" s="74"/>
      <c r="BX40727" s="73"/>
      <c r="BY40727" s="74"/>
      <c r="BZ40727" s="74"/>
      <c r="CA40727" s="74"/>
      <c r="CF40727" s="79"/>
      <c r="CL40727" s="79"/>
    </row>
    <row r="40728" spans="30:90">
      <c r="AD40728" s="73"/>
      <c r="AE40728" s="74"/>
      <c r="AF40728" s="74"/>
      <c r="BX40728" s="73"/>
      <c r="BY40728" s="74"/>
      <c r="BZ40728" s="74"/>
      <c r="CA40728" s="74"/>
      <c r="CF40728" s="79"/>
      <c r="CL40728" s="79"/>
    </row>
    <row r="40729" spans="30:90">
      <c r="AD40729" s="73"/>
      <c r="AE40729" s="74"/>
      <c r="AF40729" s="74"/>
      <c r="BX40729" s="73"/>
      <c r="BY40729" s="74"/>
      <c r="BZ40729" s="74"/>
      <c r="CA40729" s="74"/>
      <c r="CF40729" s="79"/>
      <c r="CL40729" s="79"/>
    </row>
    <row r="40730" spans="30:90">
      <c r="AD40730" s="73"/>
      <c r="AE40730" s="74"/>
      <c r="AF40730" s="74"/>
      <c r="BX40730" s="73"/>
      <c r="BY40730" s="74"/>
      <c r="BZ40730" s="74"/>
      <c r="CA40730" s="74"/>
      <c r="CF40730" s="79"/>
      <c r="CL40730" s="79"/>
    </row>
    <row r="40731" spans="30:90">
      <c r="AD40731" s="73"/>
      <c r="AE40731" s="74"/>
      <c r="AF40731" s="74"/>
      <c r="BX40731" s="73"/>
      <c r="BY40731" s="74"/>
      <c r="BZ40731" s="74"/>
      <c r="CA40731" s="74"/>
      <c r="CF40731" s="79"/>
      <c r="CL40731" s="79"/>
    </row>
    <row r="40732" spans="30:90">
      <c r="AD40732" s="73"/>
      <c r="AE40732" s="74"/>
      <c r="AF40732" s="74"/>
      <c r="BX40732" s="73"/>
      <c r="BY40732" s="74"/>
      <c r="BZ40732" s="74"/>
      <c r="CA40732" s="74"/>
      <c r="CF40732" s="79"/>
      <c r="CL40732" s="79"/>
    </row>
    <row r="40733" spans="30:90">
      <c r="AD40733" s="73"/>
      <c r="AE40733" s="74"/>
      <c r="AF40733" s="74"/>
      <c r="BX40733" s="73"/>
      <c r="BY40733" s="74"/>
      <c r="BZ40733" s="74"/>
      <c r="CA40733" s="74"/>
      <c r="CF40733" s="79"/>
      <c r="CL40733" s="79"/>
    </row>
    <row r="40734" spans="30:90">
      <c r="AD40734" s="73"/>
      <c r="AE40734" s="74"/>
      <c r="AF40734" s="74"/>
      <c r="BX40734" s="73"/>
      <c r="BY40734" s="74"/>
      <c r="BZ40734" s="74"/>
      <c r="CA40734" s="74"/>
      <c r="CF40734" s="79"/>
      <c r="CL40734" s="79"/>
    </row>
    <row r="40735" spans="30:90">
      <c r="AD40735" s="73"/>
      <c r="AE40735" s="74"/>
      <c r="AF40735" s="74"/>
      <c r="BX40735" s="73"/>
      <c r="BY40735" s="74"/>
      <c r="BZ40735" s="74"/>
      <c r="CA40735" s="74"/>
      <c r="CF40735" s="79"/>
      <c r="CL40735" s="79"/>
    </row>
    <row r="40736" spans="30:90">
      <c r="AD40736" s="73"/>
      <c r="AE40736" s="74"/>
      <c r="AF40736" s="74"/>
      <c r="BX40736" s="73"/>
      <c r="BY40736" s="74"/>
      <c r="BZ40736" s="74"/>
      <c r="CA40736" s="74"/>
      <c r="CF40736" s="79"/>
      <c r="CL40736" s="79"/>
    </row>
    <row r="40737" spans="30:90">
      <c r="AD40737" s="73"/>
      <c r="AE40737" s="74"/>
      <c r="AF40737" s="74"/>
      <c r="BX40737" s="73"/>
      <c r="BY40737" s="74"/>
      <c r="BZ40737" s="74"/>
      <c r="CA40737" s="74"/>
      <c r="CF40737" s="79"/>
      <c r="CL40737" s="79"/>
    </row>
    <row r="40738" spans="30:90">
      <c r="AD40738" s="73"/>
      <c r="AE40738" s="74"/>
      <c r="AF40738" s="74"/>
      <c r="BX40738" s="73"/>
      <c r="BY40738" s="74"/>
      <c r="BZ40738" s="74"/>
      <c r="CA40738" s="74"/>
      <c r="CF40738" s="79"/>
      <c r="CL40738" s="79"/>
    </row>
    <row r="40739" spans="30:90">
      <c r="AD40739" s="73"/>
      <c r="AE40739" s="74"/>
      <c r="AF40739" s="74"/>
      <c r="BX40739" s="73"/>
      <c r="BY40739" s="74"/>
      <c r="BZ40739" s="74"/>
      <c r="CA40739" s="74"/>
      <c r="CF40739" s="79"/>
      <c r="CL40739" s="79"/>
    </row>
    <row r="40740" spans="30:90">
      <c r="AD40740" s="73"/>
      <c r="AE40740" s="74"/>
      <c r="AF40740" s="74"/>
      <c r="BX40740" s="73"/>
      <c r="BY40740" s="74"/>
      <c r="BZ40740" s="74"/>
      <c r="CA40740" s="74"/>
      <c r="CF40740" s="79"/>
      <c r="CL40740" s="79"/>
    </row>
    <row r="40741" spans="30:90">
      <c r="AD40741" s="73"/>
      <c r="AE40741" s="74"/>
      <c r="AF40741" s="74"/>
      <c r="BX40741" s="73"/>
      <c r="BY40741" s="74"/>
      <c r="BZ40741" s="74"/>
      <c r="CA40741" s="74"/>
      <c r="CF40741" s="79"/>
      <c r="CL40741" s="79"/>
    </row>
    <row r="40742" spans="30:90">
      <c r="AD40742" s="73"/>
      <c r="AE40742" s="74"/>
      <c r="AF40742" s="74"/>
      <c r="BX40742" s="73"/>
      <c r="BY40742" s="74"/>
      <c r="BZ40742" s="74"/>
      <c r="CA40742" s="74"/>
      <c r="CF40742" s="79"/>
      <c r="CL40742" s="79"/>
    </row>
    <row r="40743" spans="30:90">
      <c r="AD40743" s="73"/>
      <c r="AE40743" s="74"/>
      <c r="AF40743" s="74"/>
      <c r="BX40743" s="73"/>
      <c r="BY40743" s="74"/>
      <c r="BZ40743" s="74"/>
      <c r="CA40743" s="74"/>
      <c r="CF40743" s="79"/>
      <c r="CL40743" s="79"/>
    </row>
    <row r="40744" spans="30:90">
      <c r="AD40744" s="73"/>
      <c r="AE40744" s="74"/>
      <c r="AF40744" s="74"/>
      <c r="BX40744" s="73"/>
      <c r="BY40744" s="74"/>
      <c r="BZ40744" s="74"/>
      <c r="CA40744" s="74"/>
      <c r="CF40744" s="79"/>
      <c r="CL40744" s="79"/>
    </row>
    <row r="40745" spans="30:90">
      <c r="AD40745" s="73"/>
      <c r="AE40745" s="74"/>
      <c r="AF40745" s="74"/>
      <c r="BX40745" s="73"/>
      <c r="BY40745" s="74"/>
      <c r="BZ40745" s="74"/>
      <c r="CA40745" s="74"/>
      <c r="CF40745" s="79"/>
      <c r="CL40745" s="79"/>
    </row>
    <row r="40746" spans="30:90">
      <c r="AD40746" s="73"/>
      <c r="AE40746" s="74"/>
      <c r="AF40746" s="74"/>
      <c r="BX40746" s="73"/>
      <c r="BY40746" s="74"/>
      <c r="BZ40746" s="74"/>
      <c r="CA40746" s="74"/>
      <c r="CF40746" s="79"/>
      <c r="CL40746" s="79"/>
    </row>
    <row r="40747" spans="30:90">
      <c r="AD40747" s="73"/>
      <c r="AE40747" s="74"/>
      <c r="AF40747" s="74"/>
      <c r="BX40747" s="73"/>
      <c r="BY40747" s="74"/>
      <c r="BZ40747" s="74"/>
      <c r="CA40747" s="74"/>
      <c r="CF40747" s="79"/>
      <c r="CL40747" s="79"/>
    </row>
    <row r="40748" spans="30:90">
      <c r="AD40748" s="73"/>
      <c r="AE40748" s="74"/>
      <c r="AF40748" s="74"/>
      <c r="BX40748" s="73"/>
      <c r="BY40748" s="74"/>
      <c r="BZ40748" s="74"/>
      <c r="CA40748" s="74"/>
      <c r="CF40748" s="79"/>
      <c r="CL40748" s="79"/>
    </row>
    <row r="40749" spans="30:90">
      <c r="AD40749" s="73"/>
      <c r="AE40749" s="74"/>
      <c r="AF40749" s="74"/>
      <c r="BX40749" s="73"/>
      <c r="BY40749" s="74"/>
      <c r="BZ40749" s="74"/>
      <c r="CA40749" s="74"/>
      <c r="CF40749" s="79"/>
      <c r="CL40749" s="79"/>
    </row>
    <row r="40750" spans="30:90">
      <c r="AD40750" s="73"/>
      <c r="AE40750" s="74"/>
      <c r="AF40750" s="74"/>
      <c r="BX40750" s="73"/>
      <c r="BY40750" s="74"/>
      <c r="BZ40750" s="74"/>
      <c r="CA40750" s="74"/>
      <c r="CF40750" s="79"/>
      <c r="CL40750" s="79"/>
    </row>
    <row r="40751" spans="30:90">
      <c r="AD40751" s="73"/>
      <c r="AE40751" s="74"/>
      <c r="AF40751" s="74"/>
      <c r="BX40751" s="73"/>
      <c r="BY40751" s="74"/>
      <c r="BZ40751" s="74"/>
      <c r="CA40751" s="74"/>
      <c r="CF40751" s="79"/>
      <c r="CL40751" s="79"/>
    </row>
    <row r="40752" spans="30:90">
      <c r="AD40752" s="73"/>
      <c r="AE40752" s="74"/>
      <c r="AF40752" s="74"/>
      <c r="BX40752" s="73"/>
      <c r="BY40752" s="74"/>
      <c r="BZ40752" s="74"/>
      <c r="CA40752" s="74"/>
      <c r="CF40752" s="79"/>
      <c r="CL40752" s="79"/>
    </row>
    <row r="40753" spans="30:90">
      <c r="AD40753" s="73"/>
      <c r="AE40753" s="74"/>
      <c r="AF40753" s="74"/>
      <c r="BX40753" s="73"/>
      <c r="BY40753" s="74"/>
      <c r="BZ40753" s="74"/>
      <c r="CA40753" s="74"/>
      <c r="CF40753" s="79"/>
      <c r="CL40753" s="79"/>
    </row>
    <row r="40754" spans="30:90">
      <c r="AD40754" s="73"/>
      <c r="AE40754" s="74"/>
      <c r="AF40754" s="74"/>
      <c r="BX40754" s="73"/>
      <c r="BY40754" s="74"/>
      <c r="BZ40754" s="74"/>
      <c r="CA40754" s="74"/>
      <c r="CF40754" s="79"/>
      <c r="CL40754" s="79"/>
    </row>
    <row r="40755" spans="30:90">
      <c r="AD40755" s="73"/>
      <c r="AE40755" s="74"/>
      <c r="AF40755" s="74"/>
      <c r="BX40755" s="73"/>
      <c r="BY40755" s="74"/>
      <c r="BZ40755" s="74"/>
      <c r="CA40755" s="74"/>
      <c r="CF40755" s="79"/>
      <c r="CL40755" s="79"/>
    </row>
    <row r="40756" spans="30:90">
      <c r="AD40756" s="73"/>
      <c r="AE40756" s="74"/>
      <c r="AF40756" s="74"/>
      <c r="BX40756" s="73"/>
      <c r="BY40756" s="74"/>
      <c r="BZ40756" s="74"/>
      <c r="CA40756" s="74"/>
      <c r="CF40756" s="79"/>
      <c r="CL40756" s="79"/>
    </row>
    <row r="40757" spans="30:90">
      <c r="AD40757" s="73"/>
      <c r="AE40757" s="74"/>
      <c r="AF40757" s="74"/>
      <c r="BX40757" s="73"/>
      <c r="BY40757" s="74"/>
      <c r="BZ40757" s="74"/>
      <c r="CA40757" s="74"/>
      <c r="CF40757" s="79"/>
      <c r="CL40757" s="79"/>
    </row>
    <row r="40758" spans="30:90">
      <c r="AD40758" s="73"/>
      <c r="AE40758" s="74"/>
      <c r="AF40758" s="74"/>
      <c r="BX40758" s="73"/>
      <c r="BY40758" s="74"/>
      <c r="BZ40758" s="74"/>
      <c r="CA40758" s="74"/>
      <c r="CF40758" s="79"/>
      <c r="CL40758" s="79"/>
    </row>
    <row r="40759" spans="30:90">
      <c r="AD40759" s="73"/>
      <c r="AE40759" s="74"/>
      <c r="AF40759" s="74"/>
      <c r="BX40759" s="73"/>
      <c r="BY40759" s="74"/>
      <c r="BZ40759" s="74"/>
      <c r="CA40759" s="74"/>
      <c r="CF40759" s="79"/>
      <c r="CL40759" s="79"/>
    </row>
    <row r="40760" spans="30:90">
      <c r="AD40760" s="73"/>
      <c r="AE40760" s="74"/>
      <c r="AF40760" s="74"/>
      <c r="BX40760" s="73"/>
      <c r="BY40760" s="74"/>
      <c r="BZ40760" s="74"/>
      <c r="CA40760" s="74"/>
      <c r="CF40760" s="79"/>
      <c r="CL40760" s="79"/>
    </row>
    <row r="40761" spans="30:90">
      <c r="AD40761" s="73"/>
      <c r="AE40761" s="74"/>
      <c r="AF40761" s="74"/>
      <c r="BX40761" s="73"/>
      <c r="BY40761" s="74"/>
      <c r="BZ40761" s="74"/>
      <c r="CA40761" s="74"/>
      <c r="CF40761" s="79"/>
      <c r="CL40761" s="79"/>
    </row>
    <row r="40762" spans="30:90">
      <c r="AD40762" s="73"/>
      <c r="AE40762" s="74"/>
      <c r="AF40762" s="74"/>
      <c r="BX40762" s="73"/>
      <c r="BY40762" s="74"/>
      <c r="BZ40762" s="74"/>
      <c r="CA40762" s="74"/>
      <c r="CF40762" s="79"/>
      <c r="CL40762" s="79"/>
    </row>
    <row r="40763" spans="30:90">
      <c r="AD40763" s="73"/>
      <c r="AE40763" s="74"/>
      <c r="AF40763" s="74"/>
      <c r="BX40763" s="73"/>
      <c r="BY40763" s="74"/>
      <c r="BZ40763" s="74"/>
      <c r="CA40763" s="74"/>
      <c r="CF40763" s="79"/>
      <c r="CL40763" s="79"/>
    </row>
    <row r="40764" spans="30:90">
      <c r="AD40764" s="73"/>
      <c r="AE40764" s="74"/>
      <c r="AF40764" s="74"/>
      <c r="BX40764" s="73"/>
      <c r="BY40764" s="74"/>
      <c r="BZ40764" s="74"/>
      <c r="CA40764" s="74"/>
      <c r="CF40764" s="79"/>
      <c r="CL40764" s="79"/>
    </row>
    <row r="40765" spans="30:90">
      <c r="AD40765" s="73"/>
      <c r="AE40765" s="74"/>
      <c r="AF40765" s="74"/>
      <c r="BX40765" s="73"/>
      <c r="BY40765" s="74"/>
      <c r="BZ40765" s="74"/>
      <c r="CA40765" s="74"/>
      <c r="CF40765" s="79"/>
      <c r="CL40765" s="79"/>
    </row>
    <row r="40766" spans="30:90">
      <c r="AD40766" s="73"/>
      <c r="AE40766" s="74"/>
      <c r="AF40766" s="74"/>
      <c r="BX40766" s="73"/>
      <c r="BY40766" s="74"/>
      <c r="BZ40766" s="74"/>
      <c r="CA40766" s="74"/>
      <c r="CF40766" s="79"/>
      <c r="CL40766" s="79"/>
    </row>
    <row r="40767" spans="30:90">
      <c r="AD40767" s="73"/>
      <c r="AE40767" s="74"/>
      <c r="AF40767" s="74"/>
      <c r="BX40767" s="73"/>
      <c r="BY40767" s="74"/>
      <c r="BZ40767" s="74"/>
      <c r="CA40767" s="74"/>
      <c r="CF40767" s="79"/>
      <c r="CL40767" s="79"/>
    </row>
    <row r="40768" spans="30:90">
      <c r="AD40768" s="73"/>
      <c r="AE40768" s="74"/>
      <c r="AF40768" s="74"/>
      <c r="BX40768" s="73"/>
      <c r="BY40768" s="74"/>
      <c r="BZ40768" s="74"/>
      <c r="CA40768" s="74"/>
      <c r="CF40768" s="79"/>
      <c r="CL40768" s="79"/>
    </row>
    <row r="40769" spans="30:90">
      <c r="AD40769" s="73"/>
      <c r="AE40769" s="74"/>
      <c r="AF40769" s="74"/>
      <c r="BX40769" s="73"/>
      <c r="BY40769" s="74"/>
      <c r="BZ40769" s="74"/>
      <c r="CA40769" s="74"/>
      <c r="CF40769" s="79"/>
      <c r="CL40769" s="79"/>
    </row>
    <row r="40770" spans="30:90">
      <c r="AD40770" s="73"/>
      <c r="AE40770" s="74"/>
      <c r="AF40770" s="74"/>
      <c r="BX40770" s="73"/>
      <c r="BY40770" s="74"/>
      <c r="BZ40770" s="74"/>
      <c r="CA40770" s="74"/>
      <c r="CF40770" s="79"/>
      <c r="CL40770" s="79"/>
    </row>
    <row r="40771" spans="30:90">
      <c r="AD40771" s="73"/>
      <c r="AE40771" s="74"/>
      <c r="AF40771" s="74"/>
      <c r="BX40771" s="73"/>
      <c r="BY40771" s="74"/>
      <c r="BZ40771" s="74"/>
      <c r="CA40771" s="74"/>
      <c r="CF40771" s="79"/>
      <c r="CL40771" s="79"/>
    </row>
    <row r="40772" spans="30:90">
      <c r="AD40772" s="73"/>
      <c r="AE40772" s="74"/>
      <c r="AF40772" s="74"/>
      <c r="BX40772" s="73"/>
      <c r="BY40772" s="74"/>
      <c r="BZ40772" s="74"/>
      <c r="CA40772" s="74"/>
      <c r="CF40772" s="79"/>
      <c r="CL40772" s="79"/>
    </row>
    <row r="40773" spans="30:90">
      <c r="AD40773" s="73"/>
      <c r="AE40773" s="74"/>
      <c r="AF40773" s="74"/>
      <c r="BX40773" s="73"/>
      <c r="BY40773" s="74"/>
      <c r="BZ40773" s="74"/>
      <c r="CA40773" s="74"/>
      <c r="CF40773" s="79"/>
      <c r="CL40773" s="79"/>
    </row>
    <row r="40774" spans="30:90">
      <c r="AD40774" s="73"/>
      <c r="AE40774" s="74"/>
      <c r="AF40774" s="74"/>
      <c r="BX40774" s="73"/>
      <c r="BY40774" s="74"/>
      <c r="BZ40774" s="74"/>
      <c r="CA40774" s="74"/>
      <c r="CF40774" s="79"/>
      <c r="CL40774" s="79"/>
    </row>
    <row r="40775" spans="30:90">
      <c r="AD40775" s="73"/>
      <c r="AE40775" s="74"/>
      <c r="AF40775" s="74"/>
      <c r="BX40775" s="73"/>
      <c r="BY40775" s="74"/>
      <c r="BZ40775" s="74"/>
      <c r="CA40775" s="74"/>
      <c r="CF40775" s="79"/>
      <c r="CL40775" s="79"/>
    </row>
    <row r="40776" spans="30:90">
      <c r="AD40776" s="73"/>
      <c r="AE40776" s="74"/>
      <c r="AF40776" s="74"/>
      <c r="BX40776" s="73"/>
      <c r="BY40776" s="74"/>
      <c r="BZ40776" s="74"/>
      <c r="CA40776" s="74"/>
      <c r="CF40776" s="79"/>
      <c r="CL40776" s="79"/>
    </row>
    <row r="40777" spans="30:90">
      <c r="AD40777" s="73"/>
      <c r="AE40777" s="74"/>
      <c r="AF40777" s="74"/>
      <c r="BX40777" s="73"/>
      <c r="BY40777" s="74"/>
      <c r="BZ40777" s="74"/>
      <c r="CA40777" s="74"/>
      <c r="CF40777" s="79"/>
      <c r="CL40777" s="79"/>
    </row>
    <row r="40778" spans="30:90">
      <c r="AD40778" s="73"/>
      <c r="AE40778" s="74"/>
      <c r="AF40778" s="74"/>
      <c r="BX40778" s="73"/>
      <c r="BY40778" s="74"/>
      <c r="BZ40778" s="74"/>
      <c r="CA40778" s="74"/>
      <c r="CF40778" s="79"/>
      <c r="CL40778" s="79"/>
    </row>
    <row r="40779" spans="30:90">
      <c r="AD40779" s="73"/>
      <c r="AE40779" s="74"/>
      <c r="AF40779" s="74"/>
      <c r="BX40779" s="73"/>
      <c r="BY40779" s="74"/>
      <c r="BZ40779" s="74"/>
      <c r="CA40779" s="74"/>
      <c r="CF40779" s="79"/>
      <c r="CL40779" s="79"/>
    </row>
    <row r="40780" spans="30:90">
      <c r="AD40780" s="73"/>
      <c r="AE40780" s="74"/>
      <c r="AF40780" s="74"/>
      <c r="BX40780" s="73"/>
      <c r="BY40780" s="74"/>
      <c r="BZ40780" s="74"/>
      <c r="CA40780" s="74"/>
      <c r="CF40780" s="79"/>
      <c r="CL40780" s="79"/>
    </row>
    <row r="40781" spans="30:90">
      <c r="AD40781" s="73"/>
      <c r="AE40781" s="74"/>
      <c r="AF40781" s="74"/>
      <c r="BX40781" s="73"/>
      <c r="BY40781" s="74"/>
      <c r="BZ40781" s="74"/>
      <c r="CA40781" s="74"/>
      <c r="CF40781" s="79"/>
      <c r="CL40781" s="79"/>
    </row>
    <row r="40782" spans="30:90">
      <c r="AD40782" s="73"/>
      <c r="AE40782" s="74"/>
      <c r="AF40782" s="74"/>
      <c r="BX40782" s="73"/>
      <c r="BY40782" s="74"/>
      <c r="BZ40782" s="74"/>
      <c r="CA40782" s="74"/>
      <c r="CF40782" s="79"/>
      <c r="CL40782" s="79"/>
    </row>
    <row r="40783" spans="30:90">
      <c r="AD40783" s="73"/>
      <c r="AE40783" s="74"/>
      <c r="AF40783" s="74"/>
      <c r="BX40783" s="73"/>
      <c r="BY40783" s="74"/>
      <c r="BZ40783" s="74"/>
      <c r="CA40783" s="74"/>
      <c r="CF40783" s="79"/>
      <c r="CL40783" s="79"/>
    </row>
    <row r="40784" spans="30:90">
      <c r="AD40784" s="73"/>
      <c r="AE40784" s="74"/>
      <c r="AF40784" s="74"/>
      <c r="BX40784" s="73"/>
      <c r="BY40784" s="74"/>
      <c r="BZ40784" s="74"/>
      <c r="CA40784" s="74"/>
      <c r="CF40784" s="79"/>
      <c r="CL40784" s="79"/>
    </row>
    <row r="40785" spans="30:90">
      <c r="AD40785" s="73"/>
      <c r="AE40785" s="74"/>
      <c r="AF40785" s="74"/>
      <c r="BX40785" s="73"/>
      <c r="BY40785" s="74"/>
      <c r="BZ40785" s="74"/>
      <c r="CA40785" s="74"/>
      <c r="CF40785" s="79"/>
      <c r="CL40785" s="79"/>
    </row>
    <row r="40786" spans="30:90">
      <c r="AD40786" s="73"/>
      <c r="AE40786" s="74"/>
      <c r="AF40786" s="74"/>
      <c r="BX40786" s="73"/>
      <c r="BY40786" s="74"/>
      <c r="BZ40786" s="74"/>
      <c r="CA40786" s="74"/>
      <c r="CF40786" s="79"/>
      <c r="CL40786" s="79"/>
    </row>
    <row r="40787" spans="30:90">
      <c r="AD40787" s="73"/>
      <c r="AE40787" s="74"/>
      <c r="AF40787" s="74"/>
      <c r="BX40787" s="73"/>
      <c r="BY40787" s="74"/>
      <c r="BZ40787" s="74"/>
      <c r="CA40787" s="74"/>
      <c r="CF40787" s="79"/>
      <c r="CL40787" s="79"/>
    </row>
    <row r="40788" spans="30:90">
      <c r="AD40788" s="73"/>
      <c r="AE40788" s="74"/>
      <c r="AF40788" s="74"/>
      <c r="BX40788" s="73"/>
      <c r="BY40788" s="74"/>
      <c r="BZ40788" s="74"/>
      <c r="CA40788" s="74"/>
      <c r="CF40788" s="79"/>
      <c r="CL40788" s="79"/>
    </row>
    <row r="40789" spans="30:90">
      <c r="AD40789" s="73"/>
      <c r="AE40789" s="74"/>
      <c r="AF40789" s="74"/>
      <c r="BX40789" s="73"/>
      <c r="BY40789" s="74"/>
      <c r="BZ40789" s="74"/>
      <c r="CA40789" s="74"/>
      <c r="CF40789" s="79"/>
      <c r="CL40789" s="79"/>
    </row>
    <row r="40790" spans="30:90">
      <c r="AD40790" s="73"/>
      <c r="AE40790" s="74"/>
      <c r="AF40790" s="74"/>
      <c r="BX40790" s="73"/>
      <c r="BY40790" s="74"/>
      <c r="BZ40790" s="74"/>
      <c r="CA40790" s="74"/>
      <c r="CF40790" s="79"/>
      <c r="CL40790" s="79"/>
    </row>
    <row r="40791" spans="30:90">
      <c r="AD40791" s="73"/>
      <c r="AE40791" s="74"/>
      <c r="AF40791" s="74"/>
      <c r="BX40791" s="73"/>
      <c r="BY40791" s="74"/>
      <c r="BZ40791" s="74"/>
      <c r="CA40791" s="74"/>
      <c r="CF40791" s="79"/>
      <c r="CL40791" s="79"/>
    </row>
    <row r="40792" spans="30:90">
      <c r="AD40792" s="73"/>
      <c r="AE40792" s="74"/>
      <c r="AF40792" s="74"/>
      <c r="BX40792" s="73"/>
      <c r="BY40792" s="74"/>
      <c r="BZ40792" s="74"/>
      <c r="CA40792" s="74"/>
      <c r="CF40792" s="79"/>
      <c r="CL40792" s="79"/>
    </row>
    <row r="40793" spans="30:90">
      <c r="AD40793" s="73"/>
      <c r="AE40793" s="74"/>
      <c r="AF40793" s="74"/>
      <c r="BX40793" s="73"/>
      <c r="BY40793" s="74"/>
      <c r="BZ40793" s="74"/>
      <c r="CA40793" s="74"/>
      <c r="CF40793" s="79"/>
      <c r="CL40793" s="79"/>
    </row>
    <row r="40794" spans="30:90">
      <c r="AD40794" s="73"/>
      <c r="AE40794" s="74"/>
      <c r="AF40794" s="74"/>
      <c r="BX40794" s="73"/>
      <c r="BY40794" s="74"/>
      <c r="BZ40794" s="74"/>
      <c r="CA40794" s="74"/>
      <c r="CF40794" s="79"/>
      <c r="CL40794" s="79"/>
    </row>
    <row r="40795" spans="30:90">
      <c r="AD40795" s="73"/>
      <c r="AE40795" s="74"/>
      <c r="AF40795" s="74"/>
      <c r="BX40795" s="73"/>
      <c r="BY40795" s="74"/>
      <c r="BZ40795" s="74"/>
      <c r="CA40795" s="74"/>
      <c r="CF40795" s="79"/>
      <c r="CL40795" s="79"/>
    </row>
    <row r="40796" spans="30:90">
      <c r="AD40796" s="73"/>
      <c r="AE40796" s="74"/>
      <c r="AF40796" s="74"/>
      <c r="BX40796" s="73"/>
      <c r="BY40796" s="74"/>
      <c r="BZ40796" s="74"/>
      <c r="CA40796" s="74"/>
      <c r="CF40796" s="79"/>
      <c r="CL40796" s="79"/>
    </row>
    <row r="40797" spans="30:90">
      <c r="AD40797" s="73"/>
      <c r="AE40797" s="74"/>
      <c r="AF40797" s="74"/>
      <c r="BX40797" s="73"/>
      <c r="BY40797" s="74"/>
      <c r="BZ40797" s="74"/>
      <c r="CA40797" s="74"/>
      <c r="CF40797" s="79"/>
      <c r="CL40797" s="79"/>
    </row>
    <row r="40798" spans="30:90">
      <c r="AD40798" s="73"/>
      <c r="AE40798" s="74"/>
      <c r="AF40798" s="74"/>
      <c r="BX40798" s="73"/>
      <c r="BY40798" s="74"/>
      <c r="BZ40798" s="74"/>
      <c r="CA40798" s="74"/>
      <c r="CF40798" s="79"/>
      <c r="CL40798" s="79"/>
    </row>
    <row r="40799" spans="30:90">
      <c r="AD40799" s="73"/>
      <c r="AE40799" s="74"/>
      <c r="AF40799" s="74"/>
      <c r="BX40799" s="73"/>
      <c r="BY40799" s="74"/>
      <c r="BZ40799" s="74"/>
      <c r="CA40799" s="74"/>
      <c r="CF40799" s="79"/>
      <c r="CL40799" s="79"/>
    </row>
    <row r="40800" spans="30:90">
      <c r="AD40800" s="73"/>
      <c r="AE40800" s="74"/>
      <c r="AF40800" s="74"/>
      <c r="BX40800" s="73"/>
      <c r="BY40800" s="74"/>
      <c r="BZ40800" s="74"/>
      <c r="CA40800" s="74"/>
      <c r="CF40800" s="79"/>
      <c r="CL40800" s="79"/>
    </row>
    <row r="40801" spans="30:90">
      <c r="AD40801" s="73"/>
      <c r="AE40801" s="74"/>
      <c r="AF40801" s="74"/>
      <c r="BX40801" s="73"/>
      <c r="BY40801" s="74"/>
      <c r="BZ40801" s="74"/>
      <c r="CA40801" s="74"/>
      <c r="CF40801" s="79"/>
      <c r="CL40801" s="79"/>
    </row>
    <row r="40802" spans="30:90">
      <c r="AD40802" s="73"/>
      <c r="AE40802" s="74"/>
      <c r="AF40802" s="74"/>
      <c r="BX40802" s="73"/>
      <c r="BY40802" s="74"/>
      <c r="BZ40802" s="74"/>
      <c r="CA40802" s="74"/>
      <c r="CF40802" s="79"/>
      <c r="CL40802" s="79"/>
    </row>
    <row r="40803" spans="30:90">
      <c r="AD40803" s="73"/>
      <c r="AE40803" s="74"/>
      <c r="AF40803" s="74"/>
      <c r="BX40803" s="73"/>
      <c r="BY40803" s="74"/>
      <c r="BZ40803" s="74"/>
      <c r="CA40803" s="74"/>
      <c r="CF40803" s="79"/>
      <c r="CL40803" s="79"/>
    </row>
    <row r="40804" spans="30:90">
      <c r="AD40804" s="73"/>
      <c r="AE40804" s="74"/>
      <c r="AF40804" s="74"/>
      <c r="BX40804" s="73"/>
      <c r="BY40804" s="74"/>
      <c r="BZ40804" s="74"/>
      <c r="CA40804" s="74"/>
      <c r="CF40804" s="79"/>
      <c r="CL40804" s="79"/>
    </row>
    <row r="40805" spans="30:90">
      <c r="AD40805" s="73"/>
      <c r="AE40805" s="74"/>
      <c r="AF40805" s="74"/>
      <c r="BX40805" s="73"/>
      <c r="BY40805" s="74"/>
      <c r="BZ40805" s="74"/>
      <c r="CA40805" s="74"/>
      <c r="CF40805" s="79"/>
      <c r="CL40805" s="79"/>
    </row>
    <row r="40806" spans="30:90">
      <c r="AD40806" s="73"/>
      <c r="AE40806" s="74"/>
      <c r="AF40806" s="74"/>
      <c r="BX40806" s="73"/>
      <c r="BY40806" s="74"/>
      <c r="BZ40806" s="74"/>
      <c r="CA40806" s="74"/>
      <c r="CF40806" s="79"/>
      <c r="CL40806" s="79"/>
    </row>
    <row r="40807" spans="30:90">
      <c r="AD40807" s="73"/>
      <c r="AE40807" s="74"/>
      <c r="AF40807" s="74"/>
      <c r="BX40807" s="73"/>
      <c r="BY40807" s="74"/>
      <c r="BZ40807" s="74"/>
      <c r="CA40807" s="74"/>
      <c r="CF40807" s="79"/>
      <c r="CL40807" s="79"/>
    </row>
    <row r="40808" spans="30:90">
      <c r="AD40808" s="73"/>
      <c r="AE40808" s="74"/>
      <c r="AF40808" s="74"/>
      <c r="BX40808" s="73"/>
      <c r="BY40808" s="74"/>
      <c r="BZ40808" s="74"/>
      <c r="CA40808" s="74"/>
      <c r="CF40808" s="79"/>
      <c r="CL40808" s="79"/>
    </row>
    <row r="40809" spans="30:90">
      <c r="AD40809" s="73"/>
      <c r="AE40809" s="74"/>
      <c r="AF40809" s="74"/>
      <c r="BX40809" s="73"/>
      <c r="BY40809" s="74"/>
      <c r="BZ40809" s="74"/>
      <c r="CA40809" s="74"/>
      <c r="CF40809" s="79"/>
      <c r="CL40809" s="79"/>
    </row>
    <row r="40810" spans="30:90">
      <c r="AD40810" s="73"/>
      <c r="AE40810" s="74"/>
      <c r="AF40810" s="74"/>
      <c r="BX40810" s="73"/>
      <c r="BY40810" s="74"/>
      <c r="BZ40810" s="74"/>
      <c r="CA40810" s="74"/>
      <c r="CF40810" s="79"/>
      <c r="CL40810" s="79"/>
    </row>
    <row r="40811" spans="30:90">
      <c r="AD40811" s="73"/>
      <c r="AE40811" s="74"/>
      <c r="AF40811" s="74"/>
      <c r="BX40811" s="73"/>
      <c r="BY40811" s="74"/>
      <c r="BZ40811" s="74"/>
      <c r="CA40811" s="74"/>
      <c r="CF40811" s="79"/>
      <c r="CL40811" s="79"/>
    </row>
    <row r="40812" spans="30:90">
      <c r="AD40812" s="73"/>
      <c r="AE40812" s="74"/>
      <c r="AF40812" s="74"/>
      <c r="BX40812" s="73"/>
      <c r="BY40812" s="74"/>
      <c r="BZ40812" s="74"/>
      <c r="CA40812" s="74"/>
      <c r="CF40812" s="79"/>
      <c r="CL40812" s="79"/>
    </row>
    <row r="40813" spans="30:90">
      <c r="AD40813" s="73"/>
      <c r="AE40813" s="74"/>
      <c r="AF40813" s="74"/>
      <c r="BX40813" s="73"/>
      <c r="BY40813" s="74"/>
      <c r="BZ40813" s="74"/>
      <c r="CA40813" s="74"/>
      <c r="CF40813" s="79"/>
      <c r="CL40813" s="79"/>
    </row>
    <row r="40814" spans="30:90">
      <c r="AD40814" s="73"/>
      <c r="AE40814" s="74"/>
      <c r="AF40814" s="74"/>
      <c r="BX40814" s="73"/>
      <c r="BY40814" s="74"/>
      <c r="BZ40814" s="74"/>
      <c r="CA40814" s="74"/>
      <c r="CF40814" s="79"/>
      <c r="CL40814" s="79"/>
    </row>
    <row r="40815" spans="30:90">
      <c r="AD40815" s="73"/>
      <c r="AE40815" s="74"/>
      <c r="AF40815" s="74"/>
      <c r="BX40815" s="73"/>
      <c r="BY40815" s="74"/>
      <c r="BZ40815" s="74"/>
      <c r="CA40815" s="74"/>
      <c r="CF40815" s="79"/>
      <c r="CL40815" s="79"/>
    </row>
    <row r="40816" spans="30:90">
      <c r="AD40816" s="73"/>
      <c r="AE40816" s="74"/>
      <c r="AF40816" s="74"/>
      <c r="BX40816" s="73"/>
      <c r="BY40816" s="74"/>
      <c r="BZ40816" s="74"/>
      <c r="CA40816" s="74"/>
      <c r="CF40816" s="79"/>
      <c r="CL40816" s="79"/>
    </row>
    <row r="40817" spans="30:90">
      <c r="AD40817" s="73"/>
      <c r="AE40817" s="74"/>
      <c r="AF40817" s="74"/>
      <c r="BX40817" s="73"/>
      <c r="BY40817" s="74"/>
      <c r="BZ40817" s="74"/>
      <c r="CA40817" s="74"/>
      <c r="CF40817" s="79"/>
      <c r="CL40817" s="79"/>
    </row>
    <row r="40818" spans="30:90">
      <c r="AD40818" s="73"/>
      <c r="AE40818" s="74"/>
      <c r="AF40818" s="74"/>
      <c r="BX40818" s="73"/>
      <c r="BY40818" s="74"/>
      <c r="BZ40818" s="74"/>
      <c r="CA40818" s="74"/>
      <c r="CF40818" s="79"/>
      <c r="CL40818" s="79"/>
    </row>
    <row r="40819" spans="30:90">
      <c r="AD40819" s="73"/>
      <c r="AE40819" s="74"/>
      <c r="AF40819" s="74"/>
      <c r="BX40819" s="73"/>
      <c r="BY40819" s="74"/>
      <c r="BZ40819" s="74"/>
      <c r="CA40819" s="74"/>
      <c r="CF40819" s="79"/>
      <c r="CL40819" s="79"/>
    </row>
    <row r="40820" spans="30:90">
      <c r="AD40820" s="73"/>
      <c r="AE40820" s="74"/>
      <c r="AF40820" s="74"/>
      <c r="BX40820" s="73"/>
      <c r="BY40820" s="74"/>
      <c r="BZ40820" s="74"/>
      <c r="CA40820" s="74"/>
      <c r="CF40820" s="79"/>
      <c r="CL40820" s="79"/>
    </row>
    <row r="40821" spans="30:90">
      <c r="AD40821" s="73"/>
      <c r="AE40821" s="74"/>
      <c r="AF40821" s="74"/>
      <c r="BX40821" s="73"/>
      <c r="BY40821" s="74"/>
      <c r="BZ40821" s="74"/>
      <c r="CA40821" s="74"/>
      <c r="CF40821" s="79"/>
      <c r="CL40821" s="79"/>
    </row>
    <row r="40822" spans="30:90">
      <c r="AD40822" s="73"/>
      <c r="AE40822" s="74"/>
      <c r="AF40822" s="74"/>
      <c r="BX40822" s="73"/>
      <c r="BY40822" s="74"/>
      <c r="BZ40822" s="74"/>
      <c r="CA40822" s="74"/>
      <c r="CF40822" s="79"/>
      <c r="CL40822" s="79"/>
    </row>
    <row r="40823" spans="30:90">
      <c r="AD40823" s="73"/>
      <c r="AE40823" s="74"/>
      <c r="AF40823" s="74"/>
      <c r="BX40823" s="73"/>
      <c r="BY40823" s="74"/>
      <c r="BZ40823" s="74"/>
      <c r="CA40823" s="74"/>
      <c r="CF40823" s="79"/>
      <c r="CL40823" s="79"/>
    </row>
    <row r="40824" spans="30:90">
      <c r="AD40824" s="73"/>
      <c r="AE40824" s="74"/>
      <c r="AF40824" s="74"/>
      <c r="BX40824" s="73"/>
      <c r="BY40824" s="74"/>
      <c r="BZ40824" s="74"/>
      <c r="CA40824" s="74"/>
      <c r="CF40824" s="79"/>
      <c r="CL40824" s="79"/>
    </row>
    <row r="40825" spans="30:90">
      <c r="AD40825" s="73"/>
      <c r="AE40825" s="74"/>
      <c r="AF40825" s="74"/>
      <c r="BX40825" s="73"/>
      <c r="BY40825" s="74"/>
      <c r="BZ40825" s="74"/>
      <c r="CA40825" s="74"/>
      <c r="CF40825" s="79"/>
      <c r="CL40825" s="79"/>
    </row>
    <row r="40826" spans="30:90">
      <c r="AD40826" s="73"/>
      <c r="AE40826" s="74"/>
      <c r="AF40826" s="74"/>
      <c r="BX40826" s="73"/>
      <c r="BY40826" s="74"/>
      <c r="BZ40826" s="74"/>
      <c r="CA40826" s="74"/>
      <c r="CF40826" s="79"/>
      <c r="CL40826" s="79"/>
    </row>
    <row r="40827" spans="30:90">
      <c r="AD40827" s="73"/>
      <c r="AE40827" s="74"/>
      <c r="AF40827" s="74"/>
      <c r="BX40827" s="73"/>
      <c r="BY40827" s="74"/>
      <c r="BZ40827" s="74"/>
      <c r="CA40827" s="74"/>
      <c r="CF40827" s="79"/>
      <c r="CL40827" s="79"/>
    </row>
    <row r="40828" spans="30:90">
      <c r="AD40828" s="73"/>
      <c r="AE40828" s="74"/>
      <c r="AF40828" s="74"/>
      <c r="BX40828" s="73"/>
      <c r="BY40828" s="74"/>
      <c r="BZ40828" s="74"/>
      <c r="CA40828" s="74"/>
      <c r="CF40828" s="79"/>
      <c r="CL40828" s="79"/>
    </row>
    <row r="40829" spans="30:90">
      <c r="AD40829" s="73"/>
      <c r="AE40829" s="74"/>
      <c r="AF40829" s="74"/>
      <c r="BX40829" s="73"/>
      <c r="BY40829" s="74"/>
      <c r="BZ40829" s="74"/>
      <c r="CA40829" s="74"/>
      <c r="CF40829" s="79"/>
      <c r="CL40829" s="79"/>
    </row>
    <row r="40830" spans="30:90">
      <c r="AD40830" s="73"/>
      <c r="AE40830" s="74"/>
      <c r="AF40830" s="74"/>
      <c r="BX40830" s="73"/>
      <c r="BY40830" s="74"/>
      <c r="BZ40830" s="74"/>
      <c r="CA40830" s="74"/>
      <c r="CF40830" s="79"/>
      <c r="CL40830" s="79"/>
    </row>
    <row r="40831" spans="30:90">
      <c r="AD40831" s="73"/>
      <c r="AE40831" s="74"/>
      <c r="AF40831" s="74"/>
      <c r="BX40831" s="73"/>
      <c r="BY40831" s="74"/>
      <c r="BZ40831" s="74"/>
      <c r="CA40831" s="74"/>
      <c r="CF40831" s="79"/>
      <c r="CL40831" s="79"/>
    </row>
    <row r="40832" spans="30:90">
      <c r="AD40832" s="73"/>
      <c r="AE40832" s="74"/>
      <c r="AF40832" s="74"/>
      <c r="BX40832" s="73"/>
      <c r="BY40832" s="74"/>
      <c r="BZ40832" s="74"/>
      <c r="CA40832" s="74"/>
      <c r="CF40832" s="79"/>
      <c r="CL40832" s="79"/>
    </row>
    <row r="40833" spans="30:90">
      <c r="AD40833" s="73"/>
      <c r="AE40833" s="74"/>
      <c r="AF40833" s="74"/>
      <c r="BX40833" s="73"/>
      <c r="BY40833" s="74"/>
      <c r="BZ40833" s="74"/>
      <c r="CA40833" s="74"/>
      <c r="CF40833" s="79"/>
      <c r="CL40833" s="79"/>
    </row>
    <row r="40834" spans="30:90">
      <c r="AD40834" s="73"/>
      <c r="AE40834" s="74"/>
      <c r="AF40834" s="74"/>
      <c r="BX40834" s="73"/>
      <c r="BY40834" s="74"/>
      <c r="BZ40834" s="74"/>
      <c r="CA40834" s="74"/>
      <c r="CF40834" s="79"/>
      <c r="CL40834" s="79"/>
    </row>
    <row r="40835" spans="30:90">
      <c r="AD40835" s="73"/>
      <c r="AE40835" s="74"/>
      <c r="AF40835" s="74"/>
      <c r="BX40835" s="73"/>
      <c r="BY40835" s="74"/>
      <c r="BZ40835" s="74"/>
      <c r="CA40835" s="74"/>
      <c r="CF40835" s="79"/>
      <c r="CL40835" s="79"/>
    </row>
    <row r="40836" spans="30:90">
      <c r="AD40836" s="73"/>
      <c r="AE40836" s="74"/>
      <c r="AF40836" s="74"/>
      <c r="BX40836" s="73"/>
      <c r="BY40836" s="74"/>
      <c r="BZ40836" s="74"/>
      <c r="CA40836" s="74"/>
      <c r="CF40836" s="79"/>
      <c r="CL40836" s="79"/>
    </row>
    <row r="40837" spans="30:90">
      <c r="AD40837" s="73"/>
      <c r="AE40837" s="74"/>
      <c r="AF40837" s="74"/>
      <c r="BX40837" s="73"/>
      <c r="BY40837" s="74"/>
      <c r="BZ40837" s="74"/>
      <c r="CA40837" s="74"/>
      <c r="CF40837" s="79"/>
      <c r="CL40837" s="79"/>
    </row>
    <row r="40838" spans="30:90">
      <c r="AD40838" s="73"/>
      <c r="AE40838" s="74"/>
      <c r="AF40838" s="74"/>
      <c r="BX40838" s="73"/>
      <c r="BY40838" s="74"/>
      <c r="BZ40838" s="74"/>
      <c r="CA40838" s="74"/>
      <c r="CF40838" s="79"/>
      <c r="CL40838" s="79"/>
    </row>
    <row r="40839" spans="30:90">
      <c r="AD40839" s="73"/>
      <c r="AE40839" s="74"/>
      <c r="AF40839" s="74"/>
      <c r="BX40839" s="73"/>
      <c r="BY40839" s="74"/>
      <c r="BZ40839" s="74"/>
      <c r="CA40839" s="74"/>
      <c r="CF40839" s="79"/>
      <c r="CL40839" s="79"/>
    </row>
    <row r="40840" spans="30:90">
      <c r="AD40840" s="73"/>
      <c r="AE40840" s="74"/>
      <c r="AF40840" s="74"/>
      <c r="BX40840" s="73"/>
      <c r="BY40840" s="74"/>
      <c r="BZ40840" s="74"/>
      <c r="CA40840" s="74"/>
      <c r="CF40840" s="79"/>
      <c r="CL40840" s="79"/>
    </row>
    <row r="40841" spans="30:90">
      <c r="AD40841" s="73"/>
      <c r="AE40841" s="74"/>
      <c r="AF40841" s="74"/>
      <c r="BX40841" s="73"/>
      <c r="BY40841" s="74"/>
      <c r="BZ40841" s="74"/>
      <c r="CA40841" s="74"/>
      <c r="CF40841" s="79"/>
      <c r="CL40841" s="79"/>
    </row>
    <row r="40842" spans="30:90">
      <c r="AD40842" s="73"/>
      <c r="AE40842" s="74"/>
      <c r="AF40842" s="74"/>
      <c r="BX40842" s="73"/>
      <c r="BY40842" s="74"/>
      <c r="BZ40842" s="74"/>
      <c r="CA40842" s="74"/>
      <c r="CF40842" s="79"/>
      <c r="CL40842" s="79"/>
    </row>
    <row r="40843" spans="30:90">
      <c r="AD40843" s="73"/>
      <c r="AE40843" s="74"/>
      <c r="AF40843" s="74"/>
      <c r="BX40843" s="73"/>
      <c r="BY40843" s="74"/>
      <c r="BZ40843" s="74"/>
      <c r="CA40843" s="74"/>
      <c r="CF40843" s="79"/>
      <c r="CL40843" s="79"/>
    </row>
    <row r="40844" spans="30:90">
      <c r="AD40844" s="73"/>
      <c r="AE40844" s="74"/>
      <c r="AF40844" s="74"/>
      <c r="BX40844" s="73"/>
      <c r="BY40844" s="74"/>
      <c r="BZ40844" s="74"/>
      <c r="CA40844" s="74"/>
      <c r="CF40844" s="79"/>
      <c r="CL40844" s="79"/>
    </row>
    <row r="40845" spans="30:90">
      <c r="AD40845" s="73"/>
      <c r="AE40845" s="74"/>
      <c r="AF40845" s="74"/>
      <c r="BX40845" s="73"/>
      <c r="BY40845" s="74"/>
      <c r="BZ40845" s="74"/>
      <c r="CA40845" s="74"/>
      <c r="CF40845" s="79"/>
      <c r="CL40845" s="79"/>
    </row>
    <row r="40846" spans="30:90">
      <c r="AD40846" s="73"/>
      <c r="AE40846" s="74"/>
      <c r="AF40846" s="74"/>
      <c r="BX40846" s="73"/>
      <c r="BY40846" s="74"/>
      <c r="BZ40846" s="74"/>
      <c r="CA40846" s="74"/>
      <c r="CF40846" s="79"/>
      <c r="CL40846" s="79"/>
    </row>
    <row r="40847" spans="30:90">
      <c r="AD40847" s="73"/>
      <c r="AE40847" s="74"/>
      <c r="AF40847" s="74"/>
      <c r="BX40847" s="73"/>
      <c r="BY40847" s="74"/>
      <c r="BZ40847" s="74"/>
      <c r="CA40847" s="74"/>
      <c r="CF40847" s="79"/>
      <c r="CL40847" s="79"/>
    </row>
    <row r="40848" spans="30:90">
      <c r="AD40848" s="73"/>
      <c r="AE40848" s="74"/>
      <c r="AF40848" s="74"/>
      <c r="BX40848" s="73"/>
      <c r="BY40848" s="74"/>
      <c r="BZ40848" s="74"/>
      <c r="CA40848" s="74"/>
      <c r="CF40848" s="79"/>
      <c r="CL40848" s="79"/>
    </row>
    <row r="40849" spans="30:90">
      <c r="AD40849" s="73"/>
      <c r="AE40849" s="74"/>
      <c r="AF40849" s="74"/>
      <c r="BX40849" s="73"/>
      <c r="BY40849" s="74"/>
      <c r="BZ40849" s="74"/>
      <c r="CA40849" s="74"/>
      <c r="CF40849" s="79"/>
      <c r="CL40849" s="79"/>
    </row>
    <row r="40850" spans="30:90">
      <c r="AD40850" s="73"/>
      <c r="AE40850" s="74"/>
      <c r="AF40850" s="74"/>
      <c r="BX40850" s="73"/>
      <c r="BY40850" s="74"/>
      <c r="BZ40850" s="74"/>
      <c r="CA40850" s="74"/>
      <c r="CF40850" s="79"/>
      <c r="CL40850" s="79"/>
    </row>
    <row r="40851" spans="30:90">
      <c r="AD40851" s="73"/>
      <c r="AE40851" s="74"/>
      <c r="AF40851" s="74"/>
      <c r="BX40851" s="73"/>
      <c r="BY40851" s="74"/>
      <c r="BZ40851" s="74"/>
      <c r="CA40851" s="74"/>
      <c r="CF40851" s="79"/>
      <c r="CL40851" s="79"/>
    </row>
    <row r="40852" spans="30:90">
      <c r="AD40852" s="73"/>
      <c r="AE40852" s="74"/>
      <c r="AF40852" s="74"/>
      <c r="BX40852" s="73"/>
      <c r="BY40852" s="74"/>
      <c r="BZ40852" s="74"/>
      <c r="CA40852" s="74"/>
      <c r="CF40852" s="79"/>
      <c r="CL40852" s="79"/>
    </row>
    <row r="40853" spans="30:90">
      <c r="AD40853" s="73"/>
      <c r="AE40853" s="74"/>
      <c r="AF40853" s="74"/>
      <c r="BX40853" s="73"/>
      <c r="BY40853" s="74"/>
      <c r="BZ40853" s="74"/>
      <c r="CA40853" s="74"/>
      <c r="CF40853" s="79"/>
      <c r="CL40853" s="79"/>
    </row>
    <row r="40854" spans="30:90">
      <c r="AD40854" s="73"/>
      <c r="AE40854" s="74"/>
      <c r="AF40854" s="74"/>
      <c r="BX40854" s="73"/>
      <c r="BY40854" s="74"/>
      <c r="BZ40854" s="74"/>
      <c r="CA40854" s="74"/>
      <c r="CF40854" s="79"/>
      <c r="CL40854" s="79"/>
    </row>
    <row r="40855" spans="30:90">
      <c r="AD40855" s="73"/>
      <c r="AE40855" s="74"/>
      <c r="AF40855" s="74"/>
      <c r="BX40855" s="73"/>
      <c r="BY40855" s="74"/>
      <c r="BZ40855" s="74"/>
      <c r="CA40855" s="74"/>
      <c r="CF40855" s="79"/>
      <c r="CL40855" s="79"/>
    </row>
    <row r="40856" spans="30:90">
      <c r="AD40856" s="73"/>
      <c r="AE40856" s="74"/>
      <c r="AF40856" s="74"/>
      <c r="BX40856" s="73"/>
      <c r="BY40856" s="74"/>
      <c r="BZ40856" s="74"/>
      <c r="CA40856" s="74"/>
      <c r="CF40856" s="79"/>
      <c r="CL40856" s="79"/>
    </row>
    <row r="40857" spans="30:90">
      <c r="AD40857" s="73"/>
      <c r="AE40857" s="74"/>
      <c r="AF40857" s="74"/>
      <c r="BX40857" s="73"/>
      <c r="BY40857" s="74"/>
      <c r="BZ40857" s="74"/>
      <c r="CA40857" s="74"/>
      <c r="CF40857" s="79"/>
      <c r="CL40857" s="79"/>
    </row>
    <row r="40858" spans="30:90">
      <c r="AD40858" s="73"/>
      <c r="AE40858" s="74"/>
      <c r="AF40858" s="74"/>
      <c r="BX40858" s="73"/>
      <c r="BY40858" s="74"/>
      <c r="BZ40858" s="74"/>
      <c r="CA40858" s="74"/>
      <c r="CF40858" s="79"/>
      <c r="CL40858" s="79"/>
    </row>
    <row r="40859" spans="30:90">
      <c r="AD40859" s="73"/>
      <c r="AE40859" s="74"/>
      <c r="AF40859" s="74"/>
      <c r="BX40859" s="73"/>
      <c r="BY40859" s="74"/>
      <c r="BZ40859" s="74"/>
      <c r="CA40859" s="74"/>
      <c r="CF40859" s="79"/>
      <c r="CL40859" s="79"/>
    </row>
    <row r="40860" spans="30:90">
      <c r="AD40860" s="73"/>
      <c r="AE40860" s="74"/>
      <c r="AF40860" s="74"/>
      <c r="BX40860" s="73"/>
      <c r="BY40860" s="74"/>
      <c r="BZ40860" s="74"/>
      <c r="CA40860" s="74"/>
      <c r="CF40860" s="79"/>
      <c r="CL40860" s="79"/>
    </row>
    <row r="40861" spans="30:90">
      <c r="AD40861" s="73"/>
      <c r="AE40861" s="74"/>
      <c r="AF40861" s="74"/>
      <c r="BX40861" s="73"/>
      <c r="BY40861" s="74"/>
      <c r="BZ40861" s="74"/>
      <c r="CA40861" s="74"/>
      <c r="CF40861" s="79"/>
      <c r="CL40861" s="79"/>
    </row>
    <row r="40862" spans="30:90">
      <c r="AD40862" s="73"/>
      <c r="AE40862" s="74"/>
      <c r="AF40862" s="74"/>
      <c r="BX40862" s="73"/>
      <c r="BY40862" s="74"/>
      <c r="BZ40862" s="74"/>
      <c r="CA40862" s="74"/>
      <c r="CF40862" s="79"/>
      <c r="CL40862" s="79"/>
    </row>
    <row r="40863" spans="30:90">
      <c r="AD40863" s="73"/>
      <c r="AE40863" s="74"/>
      <c r="AF40863" s="74"/>
      <c r="BX40863" s="73"/>
      <c r="BY40863" s="74"/>
      <c r="BZ40863" s="74"/>
      <c r="CA40863" s="74"/>
      <c r="CF40863" s="79"/>
      <c r="CL40863" s="79"/>
    </row>
    <row r="40864" spans="30:90">
      <c r="AD40864" s="73"/>
      <c r="AE40864" s="74"/>
      <c r="AF40864" s="74"/>
      <c r="BX40864" s="73"/>
      <c r="BY40864" s="74"/>
      <c r="BZ40864" s="74"/>
      <c r="CA40864" s="74"/>
      <c r="CF40864" s="79"/>
      <c r="CL40864" s="79"/>
    </row>
    <row r="40865" spans="30:90">
      <c r="AD40865" s="73"/>
      <c r="AE40865" s="74"/>
      <c r="AF40865" s="74"/>
      <c r="BX40865" s="73"/>
      <c r="BY40865" s="74"/>
      <c r="BZ40865" s="74"/>
      <c r="CA40865" s="74"/>
      <c r="CF40865" s="79"/>
      <c r="CL40865" s="79"/>
    </row>
    <row r="40866" spans="30:90">
      <c r="AD40866" s="73"/>
      <c r="AE40866" s="74"/>
      <c r="AF40866" s="74"/>
      <c r="BX40866" s="73"/>
      <c r="BY40866" s="74"/>
      <c r="BZ40866" s="74"/>
      <c r="CA40866" s="74"/>
      <c r="CF40866" s="79"/>
      <c r="CL40866" s="79"/>
    </row>
    <row r="40867" spans="30:90">
      <c r="AD40867" s="73"/>
      <c r="AE40867" s="74"/>
      <c r="AF40867" s="74"/>
      <c r="BX40867" s="73"/>
      <c r="BY40867" s="74"/>
      <c r="BZ40867" s="74"/>
      <c r="CA40867" s="74"/>
      <c r="CF40867" s="79"/>
      <c r="CL40867" s="79"/>
    </row>
    <row r="40868" spans="30:90">
      <c r="AD40868" s="73"/>
      <c r="AE40868" s="74"/>
      <c r="AF40868" s="74"/>
      <c r="BX40868" s="73"/>
      <c r="BY40868" s="74"/>
      <c r="BZ40868" s="74"/>
      <c r="CA40868" s="74"/>
      <c r="CF40868" s="79"/>
      <c r="CL40868" s="79"/>
    </row>
    <row r="40869" spans="30:90">
      <c r="AD40869" s="73"/>
      <c r="AE40869" s="74"/>
      <c r="AF40869" s="74"/>
      <c r="BX40869" s="73"/>
      <c r="BY40869" s="74"/>
      <c r="BZ40869" s="74"/>
      <c r="CA40869" s="74"/>
      <c r="CF40869" s="79"/>
      <c r="CL40869" s="79"/>
    </row>
    <row r="40870" spans="30:90">
      <c r="AD40870" s="73"/>
      <c r="AE40870" s="74"/>
      <c r="AF40870" s="74"/>
      <c r="BX40870" s="73"/>
      <c r="BY40870" s="74"/>
      <c r="BZ40870" s="74"/>
      <c r="CA40870" s="74"/>
      <c r="CF40870" s="79"/>
      <c r="CL40870" s="79"/>
    </row>
    <row r="40871" spans="30:90">
      <c r="AD40871" s="73"/>
      <c r="AE40871" s="74"/>
      <c r="AF40871" s="74"/>
      <c r="BX40871" s="73"/>
      <c r="BY40871" s="74"/>
      <c r="BZ40871" s="74"/>
      <c r="CA40871" s="74"/>
      <c r="CF40871" s="79"/>
      <c r="CL40871" s="79"/>
    </row>
    <row r="40872" spans="30:90">
      <c r="AD40872" s="73"/>
      <c r="AE40872" s="74"/>
      <c r="AF40872" s="74"/>
      <c r="BX40872" s="73"/>
      <c r="BY40872" s="74"/>
      <c r="BZ40872" s="74"/>
      <c r="CA40872" s="74"/>
      <c r="CF40872" s="79"/>
      <c r="CL40872" s="79"/>
    </row>
    <row r="40873" spans="30:90">
      <c r="AD40873" s="73"/>
      <c r="AE40873" s="74"/>
      <c r="AF40873" s="74"/>
      <c r="BX40873" s="73"/>
      <c r="BY40873" s="74"/>
      <c r="BZ40873" s="74"/>
      <c r="CA40873" s="74"/>
      <c r="CF40873" s="79"/>
      <c r="CL40873" s="79"/>
    </row>
    <row r="40874" spans="30:90">
      <c r="AD40874" s="73"/>
      <c r="AE40874" s="74"/>
      <c r="AF40874" s="74"/>
      <c r="BX40874" s="73"/>
      <c r="BY40874" s="74"/>
      <c r="BZ40874" s="74"/>
      <c r="CA40874" s="74"/>
      <c r="CF40874" s="79"/>
      <c r="CL40874" s="79"/>
    </row>
    <row r="40875" spans="30:90">
      <c r="AD40875" s="73"/>
      <c r="AE40875" s="74"/>
      <c r="AF40875" s="74"/>
      <c r="BX40875" s="73"/>
      <c r="BY40875" s="74"/>
      <c r="BZ40875" s="74"/>
      <c r="CA40875" s="74"/>
      <c r="CF40875" s="79"/>
      <c r="CL40875" s="79"/>
    </row>
    <row r="40876" spans="30:90">
      <c r="AD40876" s="73"/>
      <c r="AE40876" s="74"/>
      <c r="AF40876" s="74"/>
      <c r="BX40876" s="73"/>
      <c r="BY40876" s="74"/>
      <c r="BZ40876" s="74"/>
      <c r="CA40876" s="74"/>
      <c r="CF40876" s="79"/>
      <c r="CL40876" s="79"/>
    </row>
    <row r="40877" spans="30:90">
      <c r="AD40877" s="73"/>
      <c r="AE40877" s="74"/>
      <c r="AF40877" s="74"/>
      <c r="BX40877" s="73"/>
      <c r="BY40877" s="74"/>
      <c r="BZ40877" s="74"/>
      <c r="CA40877" s="74"/>
      <c r="CF40877" s="79"/>
      <c r="CL40877" s="79"/>
    </row>
    <row r="40878" spans="30:90">
      <c r="AD40878" s="73"/>
      <c r="AE40878" s="74"/>
      <c r="AF40878" s="74"/>
      <c r="BX40878" s="73"/>
      <c r="BY40878" s="74"/>
      <c r="BZ40878" s="74"/>
      <c r="CA40878" s="74"/>
      <c r="CF40878" s="79"/>
      <c r="CL40878" s="79"/>
    </row>
    <row r="40879" spans="30:90">
      <c r="AD40879" s="73"/>
      <c r="AE40879" s="74"/>
      <c r="AF40879" s="74"/>
      <c r="BX40879" s="73"/>
      <c r="BY40879" s="74"/>
      <c r="BZ40879" s="74"/>
      <c r="CA40879" s="74"/>
      <c r="CF40879" s="79"/>
      <c r="CL40879" s="79"/>
    </row>
    <row r="40880" spans="30:90">
      <c r="AD40880" s="73"/>
      <c r="AE40880" s="74"/>
      <c r="AF40880" s="74"/>
      <c r="BX40880" s="73"/>
      <c r="BY40880" s="74"/>
      <c r="BZ40880" s="74"/>
      <c r="CA40880" s="74"/>
      <c r="CF40880" s="79"/>
      <c r="CL40880" s="79"/>
    </row>
    <row r="40881" spans="30:90">
      <c r="AD40881" s="73"/>
      <c r="AE40881" s="74"/>
      <c r="AF40881" s="74"/>
      <c r="BX40881" s="73"/>
      <c r="BY40881" s="74"/>
      <c r="BZ40881" s="74"/>
      <c r="CA40881" s="74"/>
      <c r="CF40881" s="79"/>
      <c r="CL40881" s="79"/>
    </row>
    <row r="40882" spans="30:90">
      <c r="AD40882" s="73"/>
      <c r="AE40882" s="74"/>
      <c r="AF40882" s="74"/>
      <c r="BX40882" s="73"/>
      <c r="BY40882" s="74"/>
      <c r="BZ40882" s="74"/>
      <c r="CA40882" s="74"/>
      <c r="CF40882" s="79"/>
      <c r="CL40882" s="79"/>
    </row>
    <row r="40883" spans="30:90">
      <c r="AD40883" s="73"/>
      <c r="AE40883" s="74"/>
      <c r="AF40883" s="74"/>
      <c r="BX40883" s="73"/>
      <c r="BY40883" s="74"/>
      <c r="BZ40883" s="74"/>
      <c r="CA40883" s="74"/>
      <c r="CF40883" s="79"/>
      <c r="CL40883" s="79"/>
    </row>
    <row r="40884" spans="30:90">
      <c r="AD40884" s="73"/>
      <c r="AE40884" s="74"/>
      <c r="AF40884" s="74"/>
      <c r="BX40884" s="73"/>
      <c r="BY40884" s="74"/>
      <c r="BZ40884" s="74"/>
      <c r="CA40884" s="74"/>
      <c r="CF40884" s="79"/>
      <c r="CL40884" s="79"/>
    </row>
    <row r="40885" spans="30:90">
      <c r="AD40885" s="73"/>
      <c r="AE40885" s="74"/>
      <c r="AF40885" s="74"/>
      <c r="BX40885" s="73"/>
      <c r="BY40885" s="74"/>
      <c r="BZ40885" s="74"/>
      <c r="CA40885" s="74"/>
      <c r="CF40885" s="79"/>
      <c r="CL40885" s="79"/>
    </row>
    <row r="40886" spans="30:90">
      <c r="AD40886" s="73"/>
      <c r="AE40886" s="74"/>
      <c r="AF40886" s="74"/>
      <c r="BX40886" s="73"/>
      <c r="BY40886" s="74"/>
      <c r="BZ40886" s="74"/>
      <c r="CA40886" s="74"/>
      <c r="CF40886" s="79"/>
      <c r="CL40886" s="79"/>
    </row>
    <row r="40887" spans="30:90">
      <c r="AD40887" s="73"/>
      <c r="AE40887" s="74"/>
      <c r="AF40887" s="74"/>
      <c r="BX40887" s="73"/>
      <c r="BY40887" s="74"/>
      <c r="BZ40887" s="74"/>
      <c r="CA40887" s="74"/>
      <c r="CF40887" s="79"/>
      <c r="CL40887" s="79"/>
    </row>
    <row r="40888" spans="30:90">
      <c r="AD40888" s="73"/>
      <c r="AE40888" s="74"/>
      <c r="AF40888" s="74"/>
      <c r="BX40888" s="73"/>
      <c r="BY40888" s="74"/>
      <c r="BZ40888" s="74"/>
      <c r="CA40888" s="74"/>
      <c r="CF40888" s="79"/>
      <c r="CL40888" s="79"/>
    </row>
    <row r="40889" spans="30:90">
      <c r="AD40889" s="73"/>
      <c r="AE40889" s="74"/>
      <c r="AF40889" s="74"/>
      <c r="BX40889" s="73"/>
      <c r="BY40889" s="74"/>
      <c r="BZ40889" s="74"/>
      <c r="CA40889" s="74"/>
      <c r="CF40889" s="79"/>
      <c r="CL40889" s="79"/>
    </row>
    <row r="40890" spans="30:90">
      <c r="AD40890" s="73"/>
      <c r="AE40890" s="74"/>
      <c r="AF40890" s="74"/>
      <c r="BX40890" s="73"/>
      <c r="BY40890" s="74"/>
      <c r="BZ40890" s="74"/>
      <c r="CA40890" s="74"/>
      <c r="CF40890" s="79"/>
      <c r="CL40890" s="79"/>
    </row>
    <row r="40891" spans="30:90">
      <c r="AD40891" s="73"/>
      <c r="AE40891" s="74"/>
      <c r="AF40891" s="74"/>
      <c r="BX40891" s="73"/>
      <c r="BY40891" s="74"/>
      <c r="BZ40891" s="74"/>
      <c r="CA40891" s="74"/>
      <c r="CF40891" s="79"/>
      <c r="CL40891" s="79"/>
    </row>
    <row r="40892" spans="30:90">
      <c r="AD40892" s="73"/>
      <c r="AE40892" s="74"/>
      <c r="AF40892" s="74"/>
      <c r="BX40892" s="73"/>
      <c r="BY40892" s="74"/>
      <c r="BZ40892" s="74"/>
      <c r="CA40892" s="74"/>
      <c r="CF40892" s="79"/>
      <c r="CL40892" s="79"/>
    </row>
    <row r="40893" spans="30:90">
      <c r="AD40893" s="73"/>
      <c r="AE40893" s="74"/>
      <c r="AF40893" s="74"/>
      <c r="BX40893" s="73"/>
      <c r="BY40893" s="74"/>
      <c r="BZ40893" s="74"/>
      <c r="CA40893" s="74"/>
      <c r="CF40893" s="79"/>
      <c r="CL40893" s="79"/>
    </row>
    <row r="40894" spans="30:90">
      <c r="AD40894" s="73"/>
      <c r="AE40894" s="74"/>
      <c r="AF40894" s="74"/>
      <c r="BX40894" s="73"/>
      <c r="BY40894" s="74"/>
      <c r="BZ40894" s="74"/>
      <c r="CA40894" s="74"/>
      <c r="CF40894" s="79"/>
      <c r="CL40894" s="79"/>
    </row>
    <row r="40895" spans="30:90">
      <c r="AD40895" s="73"/>
      <c r="AE40895" s="74"/>
      <c r="AF40895" s="74"/>
      <c r="BX40895" s="73"/>
      <c r="BY40895" s="74"/>
      <c r="BZ40895" s="74"/>
      <c r="CA40895" s="74"/>
      <c r="CF40895" s="79"/>
      <c r="CL40895" s="79"/>
    </row>
    <row r="40896" spans="30:90">
      <c r="AD40896" s="73"/>
      <c r="AE40896" s="74"/>
      <c r="AF40896" s="74"/>
      <c r="BX40896" s="73"/>
      <c r="BY40896" s="74"/>
      <c r="BZ40896" s="74"/>
      <c r="CA40896" s="74"/>
      <c r="CF40896" s="79"/>
      <c r="CL40896" s="79"/>
    </row>
    <row r="40897" spans="30:90">
      <c r="AD40897" s="73"/>
      <c r="AE40897" s="74"/>
      <c r="AF40897" s="74"/>
      <c r="BX40897" s="73"/>
      <c r="BY40897" s="74"/>
      <c r="BZ40897" s="74"/>
      <c r="CA40897" s="74"/>
      <c r="CF40897" s="79"/>
      <c r="CL40897" s="79"/>
    </row>
    <row r="40898" spans="30:90">
      <c r="AD40898" s="73"/>
      <c r="AE40898" s="74"/>
      <c r="AF40898" s="74"/>
      <c r="BX40898" s="73"/>
      <c r="BY40898" s="74"/>
      <c r="BZ40898" s="74"/>
      <c r="CA40898" s="74"/>
      <c r="CF40898" s="79"/>
      <c r="CL40898" s="79"/>
    </row>
    <row r="40899" spans="30:90">
      <c r="AD40899" s="73"/>
      <c r="AE40899" s="74"/>
      <c r="AF40899" s="74"/>
      <c r="BX40899" s="73"/>
      <c r="BY40899" s="74"/>
      <c r="BZ40899" s="74"/>
      <c r="CA40899" s="74"/>
      <c r="CF40899" s="79"/>
      <c r="CL40899" s="79"/>
    </row>
    <row r="40900" spans="30:90">
      <c r="AD40900" s="73"/>
      <c r="AE40900" s="74"/>
      <c r="AF40900" s="74"/>
      <c r="BX40900" s="73"/>
      <c r="BY40900" s="74"/>
      <c r="BZ40900" s="74"/>
      <c r="CA40900" s="74"/>
      <c r="CF40900" s="79"/>
      <c r="CL40900" s="79"/>
    </row>
    <row r="40901" spans="30:90">
      <c r="AD40901" s="73"/>
      <c r="AE40901" s="74"/>
      <c r="AF40901" s="74"/>
      <c r="BX40901" s="73"/>
      <c r="BY40901" s="74"/>
      <c r="BZ40901" s="74"/>
      <c r="CA40901" s="74"/>
      <c r="CF40901" s="79"/>
      <c r="CL40901" s="79"/>
    </row>
    <row r="40902" spans="30:90">
      <c r="AD40902" s="73"/>
      <c r="AE40902" s="74"/>
      <c r="AF40902" s="74"/>
      <c r="BX40902" s="73"/>
      <c r="BY40902" s="74"/>
      <c r="BZ40902" s="74"/>
      <c r="CA40902" s="74"/>
      <c r="CF40902" s="79"/>
      <c r="CL40902" s="79"/>
    </row>
    <row r="40903" spans="30:90">
      <c r="AD40903" s="73"/>
      <c r="AE40903" s="74"/>
      <c r="AF40903" s="74"/>
      <c r="BX40903" s="73"/>
      <c r="BY40903" s="74"/>
      <c r="BZ40903" s="74"/>
      <c r="CA40903" s="74"/>
      <c r="CF40903" s="79"/>
      <c r="CL40903" s="79"/>
    </row>
    <row r="40904" spans="30:90">
      <c r="AD40904" s="73"/>
      <c r="AE40904" s="74"/>
      <c r="AF40904" s="74"/>
      <c r="BX40904" s="73"/>
      <c r="BY40904" s="74"/>
      <c r="BZ40904" s="74"/>
      <c r="CA40904" s="74"/>
      <c r="CF40904" s="79"/>
      <c r="CL40904" s="79"/>
    </row>
    <row r="40905" spans="30:90">
      <c r="AD40905" s="73"/>
      <c r="AE40905" s="74"/>
      <c r="AF40905" s="74"/>
      <c r="BX40905" s="73"/>
      <c r="BY40905" s="74"/>
      <c r="BZ40905" s="74"/>
      <c r="CA40905" s="74"/>
      <c r="CF40905" s="79"/>
      <c r="CL40905" s="79"/>
    </row>
    <row r="40906" spans="30:90">
      <c r="AD40906" s="73"/>
      <c r="AE40906" s="74"/>
      <c r="AF40906" s="74"/>
      <c r="BX40906" s="73"/>
      <c r="BY40906" s="74"/>
      <c r="BZ40906" s="74"/>
      <c r="CA40906" s="74"/>
      <c r="CF40906" s="79"/>
      <c r="CL40906" s="79"/>
    </row>
    <row r="40907" spans="30:90">
      <c r="AD40907" s="73"/>
      <c r="AE40907" s="74"/>
      <c r="AF40907" s="74"/>
      <c r="BX40907" s="73"/>
      <c r="BY40907" s="74"/>
      <c r="BZ40907" s="74"/>
      <c r="CA40907" s="74"/>
      <c r="CF40907" s="79"/>
      <c r="CL40907" s="79"/>
    </row>
    <row r="40908" spans="30:90">
      <c r="AD40908" s="73"/>
      <c r="AE40908" s="74"/>
      <c r="AF40908" s="74"/>
      <c r="BX40908" s="73"/>
      <c r="BY40908" s="74"/>
      <c r="BZ40908" s="74"/>
      <c r="CA40908" s="74"/>
      <c r="CF40908" s="79"/>
      <c r="CL40908" s="79"/>
    </row>
    <row r="40909" spans="30:90">
      <c r="AD40909" s="73"/>
      <c r="AE40909" s="74"/>
      <c r="AF40909" s="74"/>
      <c r="BX40909" s="73"/>
      <c r="BY40909" s="74"/>
      <c r="BZ40909" s="74"/>
      <c r="CA40909" s="74"/>
      <c r="CF40909" s="79"/>
      <c r="CL40909" s="79"/>
    </row>
    <row r="40910" spans="30:90">
      <c r="AD40910" s="73"/>
      <c r="AE40910" s="74"/>
      <c r="AF40910" s="74"/>
      <c r="BX40910" s="73"/>
      <c r="BY40910" s="74"/>
      <c r="BZ40910" s="74"/>
      <c r="CA40910" s="74"/>
      <c r="CF40910" s="79"/>
      <c r="CL40910" s="79"/>
    </row>
    <row r="40911" spans="30:90">
      <c r="AD40911" s="73"/>
      <c r="AE40911" s="74"/>
      <c r="AF40911" s="74"/>
      <c r="BX40911" s="73"/>
      <c r="BY40911" s="74"/>
      <c r="BZ40911" s="74"/>
      <c r="CA40911" s="74"/>
      <c r="CF40911" s="79"/>
      <c r="CL40911" s="79"/>
    </row>
    <row r="40912" spans="30:90">
      <c r="AD40912" s="73"/>
      <c r="AE40912" s="74"/>
      <c r="AF40912" s="74"/>
      <c r="BX40912" s="73"/>
      <c r="BY40912" s="74"/>
      <c r="BZ40912" s="74"/>
      <c r="CA40912" s="74"/>
      <c r="CF40912" s="79"/>
      <c r="CL40912" s="79"/>
    </row>
    <row r="40913" spans="30:90">
      <c r="AD40913" s="73"/>
      <c r="AE40913" s="74"/>
      <c r="AF40913" s="74"/>
      <c r="BX40913" s="73"/>
      <c r="BY40913" s="74"/>
      <c r="BZ40913" s="74"/>
      <c r="CA40913" s="74"/>
      <c r="CF40913" s="79"/>
      <c r="CL40913" s="79"/>
    </row>
    <row r="40914" spans="30:90">
      <c r="AD40914" s="73"/>
      <c r="AE40914" s="74"/>
      <c r="AF40914" s="74"/>
      <c r="BX40914" s="73"/>
      <c r="BY40914" s="74"/>
      <c r="BZ40914" s="74"/>
      <c r="CA40914" s="74"/>
      <c r="CF40914" s="79"/>
      <c r="CL40914" s="79"/>
    </row>
    <row r="40915" spans="30:90">
      <c r="AD40915" s="73"/>
      <c r="AE40915" s="74"/>
      <c r="AF40915" s="74"/>
      <c r="BX40915" s="73"/>
      <c r="BY40915" s="74"/>
      <c r="BZ40915" s="74"/>
      <c r="CA40915" s="74"/>
      <c r="CF40915" s="79"/>
      <c r="CL40915" s="79"/>
    </row>
    <row r="40916" spans="30:90">
      <c r="AD40916" s="73"/>
      <c r="AE40916" s="74"/>
      <c r="AF40916" s="74"/>
      <c r="BX40916" s="73"/>
      <c r="BY40916" s="74"/>
      <c r="BZ40916" s="74"/>
      <c r="CA40916" s="74"/>
      <c r="CF40916" s="79"/>
      <c r="CL40916" s="79"/>
    </row>
    <row r="40917" spans="30:90">
      <c r="AD40917" s="73"/>
      <c r="AE40917" s="74"/>
      <c r="AF40917" s="74"/>
      <c r="BX40917" s="73"/>
      <c r="BY40917" s="74"/>
      <c r="BZ40917" s="74"/>
      <c r="CA40917" s="74"/>
      <c r="CF40917" s="79"/>
      <c r="CL40917" s="79"/>
    </row>
    <row r="40918" spans="30:90">
      <c r="AD40918" s="73"/>
      <c r="AE40918" s="74"/>
      <c r="AF40918" s="74"/>
      <c r="BX40918" s="73"/>
      <c r="BY40918" s="74"/>
      <c r="BZ40918" s="74"/>
      <c r="CA40918" s="74"/>
      <c r="CF40918" s="79"/>
      <c r="CL40918" s="79"/>
    </row>
    <row r="40919" spans="30:90">
      <c r="AD40919" s="73"/>
      <c r="AE40919" s="74"/>
      <c r="AF40919" s="74"/>
      <c r="BX40919" s="73"/>
      <c r="BY40919" s="74"/>
      <c r="BZ40919" s="74"/>
      <c r="CA40919" s="74"/>
      <c r="CF40919" s="79"/>
      <c r="CL40919" s="79"/>
    </row>
    <row r="40920" spans="30:90">
      <c r="AD40920" s="73"/>
      <c r="AE40920" s="74"/>
      <c r="AF40920" s="74"/>
      <c r="BX40920" s="73"/>
      <c r="BY40920" s="74"/>
      <c r="BZ40920" s="74"/>
      <c r="CA40920" s="74"/>
      <c r="CF40920" s="79"/>
      <c r="CL40920" s="79"/>
    </row>
    <row r="40921" spans="30:90">
      <c r="AD40921" s="73"/>
      <c r="AE40921" s="74"/>
      <c r="AF40921" s="74"/>
      <c r="BX40921" s="73"/>
      <c r="BY40921" s="74"/>
      <c r="BZ40921" s="74"/>
      <c r="CA40921" s="74"/>
      <c r="CF40921" s="79"/>
      <c r="CL40921" s="79"/>
    </row>
    <row r="40922" spans="30:90">
      <c r="AD40922" s="73"/>
      <c r="AE40922" s="74"/>
      <c r="AF40922" s="74"/>
      <c r="BX40922" s="73"/>
      <c r="BY40922" s="74"/>
      <c r="BZ40922" s="74"/>
      <c r="CA40922" s="74"/>
      <c r="CF40922" s="79"/>
      <c r="CL40922" s="79"/>
    </row>
    <row r="40923" spans="30:90">
      <c r="AD40923" s="73"/>
      <c r="AE40923" s="74"/>
      <c r="AF40923" s="74"/>
      <c r="BX40923" s="73"/>
      <c r="BY40923" s="74"/>
      <c r="BZ40923" s="74"/>
      <c r="CA40923" s="74"/>
      <c r="CF40923" s="79"/>
      <c r="CL40923" s="79"/>
    </row>
    <row r="40924" spans="30:90">
      <c r="AD40924" s="73"/>
      <c r="AE40924" s="74"/>
      <c r="AF40924" s="74"/>
      <c r="BX40924" s="73"/>
      <c r="BY40924" s="74"/>
      <c r="BZ40924" s="74"/>
      <c r="CA40924" s="74"/>
      <c r="CF40924" s="79"/>
      <c r="CL40924" s="79"/>
    </row>
    <row r="40925" spans="30:90">
      <c r="AD40925" s="73"/>
      <c r="AE40925" s="74"/>
      <c r="AF40925" s="74"/>
      <c r="BX40925" s="73"/>
      <c r="BY40925" s="74"/>
      <c r="BZ40925" s="74"/>
      <c r="CA40925" s="74"/>
      <c r="CF40925" s="79"/>
      <c r="CL40925" s="79"/>
    </row>
    <row r="40926" spans="30:90">
      <c r="AD40926" s="73"/>
      <c r="AE40926" s="74"/>
      <c r="AF40926" s="74"/>
      <c r="BX40926" s="73"/>
      <c r="BY40926" s="74"/>
      <c r="BZ40926" s="74"/>
      <c r="CA40926" s="74"/>
      <c r="CF40926" s="79"/>
      <c r="CL40926" s="79"/>
    </row>
    <row r="40927" spans="30:90">
      <c r="AD40927" s="73"/>
      <c r="AE40927" s="74"/>
      <c r="AF40927" s="74"/>
      <c r="BX40927" s="73"/>
      <c r="BY40927" s="74"/>
      <c r="BZ40927" s="74"/>
      <c r="CA40927" s="74"/>
      <c r="CF40927" s="79"/>
      <c r="CL40927" s="79"/>
    </row>
    <row r="40928" spans="30:90">
      <c r="AD40928" s="73"/>
      <c r="AE40928" s="74"/>
      <c r="AF40928" s="74"/>
      <c r="BX40928" s="73"/>
      <c r="BY40928" s="74"/>
      <c r="BZ40928" s="74"/>
      <c r="CA40928" s="74"/>
      <c r="CF40928" s="79"/>
      <c r="CL40928" s="79"/>
    </row>
    <row r="40929" spans="30:90">
      <c r="AD40929" s="73"/>
      <c r="AE40929" s="74"/>
      <c r="AF40929" s="74"/>
      <c r="BX40929" s="73"/>
      <c r="BY40929" s="74"/>
      <c r="BZ40929" s="74"/>
      <c r="CA40929" s="74"/>
      <c r="CF40929" s="79"/>
      <c r="CL40929" s="79"/>
    </row>
    <row r="40930" spans="30:90">
      <c r="AD40930" s="73"/>
      <c r="AE40930" s="74"/>
      <c r="AF40930" s="74"/>
      <c r="BX40930" s="73"/>
      <c r="BY40930" s="74"/>
      <c r="BZ40930" s="74"/>
      <c r="CA40930" s="74"/>
      <c r="CF40930" s="79"/>
      <c r="CL40930" s="79"/>
    </row>
    <row r="40931" spans="30:90">
      <c r="AD40931" s="73"/>
      <c r="AE40931" s="74"/>
      <c r="AF40931" s="74"/>
      <c r="BX40931" s="73"/>
      <c r="BY40931" s="74"/>
      <c r="BZ40931" s="74"/>
      <c r="CA40931" s="74"/>
      <c r="CF40931" s="79"/>
      <c r="CL40931" s="79"/>
    </row>
    <row r="40932" spans="30:90">
      <c r="AD40932" s="73"/>
      <c r="AE40932" s="74"/>
      <c r="AF40932" s="74"/>
      <c r="BX40932" s="73"/>
      <c r="BY40932" s="74"/>
      <c r="BZ40932" s="74"/>
      <c r="CA40932" s="74"/>
      <c r="CF40932" s="79"/>
      <c r="CL40932" s="79"/>
    </row>
    <row r="40933" spans="30:90">
      <c r="AD40933" s="73"/>
      <c r="AE40933" s="74"/>
      <c r="AF40933" s="74"/>
      <c r="BX40933" s="73"/>
      <c r="BY40933" s="74"/>
      <c r="BZ40933" s="74"/>
      <c r="CA40933" s="74"/>
      <c r="CF40933" s="79"/>
      <c r="CL40933" s="79"/>
    </row>
    <row r="40934" spans="30:90">
      <c r="AD40934" s="73"/>
      <c r="AE40934" s="74"/>
      <c r="AF40934" s="74"/>
      <c r="BX40934" s="73"/>
      <c r="BY40934" s="74"/>
      <c r="BZ40934" s="74"/>
      <c r="CA40934" s="74"/>
      <c r="CF40934" s="79"/>
      <c r="CL40934" s="79"/>
    </row>
    <row r="40935" spans="30:90">
      <c r="AD40935" s="73"/>
      <c r="AE40935" s="74"/>
      <c r="AF40935" s="74"/>
      <c r="BX40935" s="73"/>
      <c r="BY40935" s="74"/>
      <c r="BZ40935" s="74"/>
      <c r="CA40935" s="74"/>
      <c r="CF40935" s="79"/>
      <c r="CL40935" s="79"/>
    </row>
    <row r="40936" spans="30:90">
      <c r="AD40936" s="73"/>
      <c r="AE40936" s="74"/>
      <c r="AF40936" s="74"/>
      <c r="BX40936" s="73"/>
      <c r="BY40936" s="74"/>
      <c r="BZ40936" s="74"/>
      <c r="CA40936" s="74"/>
      <c r="CF40936" s="79"/>
      <c r="CL40936" s="79"/>
    </row>
    <row r="40937" spans="30:90">
      <c r="AD40937" s="73"/>
      <c r="AE40937" s="74"/>
      <c r="AF40937" s="74"/>
      <c r="BX40937" s="73"/>
      <c r="BY40937" s="74"/>
      <c r="BZ40937" s="74"/>
      <c r="CA40937" s="74"/>
      <c r="CF40937" s="79"/>
      <c r="CL40937" s="79"/>
    </row>
    <row r="40938" spans="30:90">
      <c r="AD40938" s="73"/>
      <c r="AE40938" s="74"/>
      <c r="AF40938" s="74"/>
      <c r="BX40938" s="73"/>
      <c r="BY40938" s="74"/>
      <c r="BZ40938" s="74"/>
      <c r="CA40938" s="74"/>
      <c r="CF40938" s="79"/>
      <c r="CL40938" s="79"/>
    </row>
    <row r="40939" spans="30:90">
      <c r="AD40939" s="73"/>
      <c r="AE40939" s="74"/>
      <c r="AF40939" s="74"/>
      <c r="BX40939" s="73"/>
      <c r="BY40939" s="74"/>
      <c r="BZ40939" s="74"/>
      <c r="CA40939" s="74"/>
      <c r="CF40939" s="79"/>
      <c r="CL40939" s="79"/>
    </row>
    <row r="40940" spans="30:90">
      <c r="AD40940" s="73"/>
      <c r="AE40940" s="74"/>
      <c r="AF40940" s="74"/>
      <c r="BX40940" s="73"/>
      <c r="BY40940" s="74"/>
      <c r="BZ40940" s="74"/>
      <c r="CA40940" s="74"/>
      <c r="CF40940" s="79"/>
      <c r="CL40940" s="79"/>
    </row>
    <row r="40941" spans="30:90">
      <c r="AD40941" s="73"/>
      <c r="AE40941" s="74"/>
      <c r="AF40941" s="74"/>
      <c r="BX40941" s="73"/>
      <c r="BY40941" s="74"/>
      <c r="BZ40941" s="74"/>
      <c r="CA40941" s="74"/>
      <c r="CF40941" s="79"/>
      <c r="CL40941" s="79"/>
    </row>
    <row r="40942" spans="30:90">
      <c r="AD40942" s="73"/>
      <c r="AE40942" s="74"/>
      <c r="AF40942" s="74"/>
      <c r="BX40942" s="73"/>
      <c r="BY40942" s="74"/>
      <c r="BZ40942" s="74"/>
      <c r="CA40942" s="74"/>
      <c r="CF40942" s="79"/>
      <c r="CL40942" s="79"/>
    </row>
    <row r="40943" spans="30:90">
      <c r="AD40943" s="73"/>
      <c r="AE40943" s="74"/>
      <c r="AF40943" s="74"/>
      <c r="BX40943" s="73"/>
      <c r="BY40943" s="74"/>
      <c r="BZ40943" s="74"/>
      <c r="CA40943" s="74"/>
      <c r="CF40943" s="79"/>
      <c r="CL40943" s="79"/>
    </row>
    <row r="40944" spans="30:90">
      <c r="AD40944" s="73"/>
      <c r="AE40944" s="74"/>
      <c r="AF40944" s="74"/>
      <c r="BX40944" s="73"/>
      <c r="BY40944" s="74"/>
      <c r="BZ40944" s="74"/>
      <c r="CA40944" s="74"/>
      <c r="CF40944" s="79"/>
      <c r="CL40944" s="79"/>
    </row>
    <row r="40945" spans="30:90">
      <c r="AD40945" s="73"/>
      <c r="AE40945" s="74"/>
      <c r="AF40945" s="74"/>
      <c r="BX40945" s="73"/>
      <c r="BY40945" s="74"/>
      <c r="BZ40945" s="74"/>
      <c r="CA40945" s="74"/>
      <c r="CF40945" s="79"/>
      <c r="CL40945" s="79"/>
    </row>
    <row r="40946" spans="30:90">
      <c r="AD40946" s="73"/>
      <c r="AE40946" s="74"/>
      <c r="AF40946" s="74"/>
      <c r="BX40946" s="73"/>
      <c r="BY40946" s="74"/>
      <c r="BZ40946" s="74"/>
      <c r="CA40946" s="74"/>
      <c r="CF40946" s="79"/>
      <c r="CL40946" s="79"/>
    </row>
    <row r="40947" spans="30:90">
      <c r="AD40947" s="73"/>
      <c r="AE40947" s="74"/>
      <c r="AF40947" s="74"/>
      <c r="BX40947" s="73"/>
      <c r="BY40947" s="74"/>
      <c r="BZ40947" s="74"/>
      <c r="CA40947" s="74"/>
      <c r="CF40947" s="79"/>
      <c r="CL40947" s="79"/>
    </row>
    <row r="40948" spans="30:90">
      <c r="AD40948" s="73"/>
      <c r="AE40948" s="74"/>
      <c r="AF40948" s="74"/>
      <c r="BX40948" s="73"/>
      <c r="BY40948" s="74"/>
      <c r="BZ40948" s="74"/>
      <c r="CA40948" s="74"/>
      <c r="CF40948" s="79"/>
      <c r="CL40948" s="79"/>
    </row>
    <row r="40949" spans="30:90">
      <c r="AD40949" s="73"/>
      <c r="AE40949" s="74"/>
      <c r="AF40949" s="74"/>
      <c r="BX40949" s="73"/>
      <c r="BY40949" s="74"/>
      <c r="BZ40949" s="74"/>
      <c r="CA40949" s="74"/>
      <c r="CF40949" s="79"/>
      <c r="CL40949" s="79"/>
    </row>
    <row r="40950" spans="30:90">
      <c r="AD40950" s="73"/>
      <c r="AE40950" s="74"/>
      <c r="AF40950" s="74"/>
      <c r="BX40950" s="73"/>
      <c r="BY40950" s="74"/>
      <c r="BZ40950" s="74"/>
      <c r="CA40950" s="74"/>
      <c r="CF40950" s="79"/>
      <c r="CL40950" s="79"/>
    </row>
    <row r="40951" spans="30:90">
      <c r="AD40951" s="73"/>
      <c r="AE40951" s="74"/>
      <c r="AF40951" s="74"/>
      <c r="BX40951" s="73"/>
      <c r="BY40951" s="74"/>
      <c r="BZ40951" s="74"/>
      <c r="CA40951" s="74"/>
      <c r="CF40951" s="79"/>
      <c r="CL40951" s="79"/>
    </row>
    <row r="40952" spans="30:90">
      <c r="AD40952" s="73"/>
      <c r="AE40952" s="74"/>
      <c r="AF40952" s="74"/>
      <c r="BX40952" s="73"/>
      <c r="BY40952" s="74"/>
      <c r="BZ40952" s="74"/>
      <c r="CA40952" s="74"/>
      <c r="CF40952" s="79"/>
      <c r="CL40952" s="79"/>
    </row>
    <row r="40953" spans="30:90">
      <c r="AD40953" s="73"/>
      <c r="AE40953" s="74"/>
      <c r="AF40953" s="74"/>
      <c r="BX40953" s="73"/>
      <c r="BY40953" s="74"/>
      <c r="BZ40953" s="74"/>
      <c r="CA40953" s="74"/>
      <c r="CF40953" s="79"/>
      <c r="CL40953" s="79"/>
    </row>
    <row r="40954" spans="30:90">
      <c r="AD40954" s="73"/>
      <c r="AE40954" s="74"/>
      <c r="AF40954" s="74"/>
      <c r="BX40954" s="73"/>
      <c r="BY40954" s="74"/>
      <c r="BZ40954" s="74"/>
      <c r="CA40954" s="74"/>
      <c r="CF40954" s="79"/>
      <c r="CL40954" s="79"/>
    </row>
    <row r="40955" spans="30:90">
      <c r="AD40955" s="73"/>
      <c r="AE40955" s="74"/>
      <c r="AF40955" s="74"/>
      <c r="BX40955" s="73"/>
      <c r="BY40955" s="74"/>
      <c r="BZ40955" s="74"/>
      <c r="CA40955" s="74"/>
      <c r="CF40955" s="79"/>
      <c r="CL40955" s="79"/>
    </row>
    <row r="40956" spans="30:90">
      <c r="AD40956" s="73"/>
      <c r="AE40956" s="74"/>
      <c r="AF40956" s="74"/>
      <c r="BX40956" s="73"/>
      <c r="BY40956" s="74"/>
      <c r="BZ40956" s="74"/>
      <c r="CA40956" s="74"/>
      <c r="CF40956" s="79"/>
      <c r="CL40956" s="79"/>
    </row>
    <row r="40957" spans="30:90">
      <c r="AD40957" s="73"/>
      <c r="AE40957" s="74"/>
      <c r="AF40957" s="74"/>
      <c r="BX40957" s="73"/>
      <c r="BY40957" s="74"/>
      <c r="BZ40957" s="74"/>
      <c r="CA40957" s="74"/>
      <c r="CF40957" s="79"/>
      <c r="CL40957" s="79"/>
    </row>
    <row r="40958" spans="30:90">
      <c r="AD40958" s="73"/>
      <c r="AE40958" s="74"/>
      <c r="AF40958" s="74"/>
      <c r="BX40958" s="73"/>
      <c r="BY40958" s="74"/>
      <c r="BZ40958" s="74"/>
      <c r="CA40958" s="74"/>
      <c r="CF40958" s="79"/>
      <c r="CL40958" s="79"/>
    </row>
    <row r="40959" spans="30:90">
      <c r="AD40959" s="73"/>
      <c r="AE40959" s="74"/>
      <c r="AF40959" s="74"/>
      <c r="BX40959" s="73"/>
      <c r="BY40959" s="74"/>
      <c r="BZ40959" s="74"/>
      <c r="CA40959" s="74"/>
      <c r="CF40959" s="79"/>
      <c r="CL40959" s="79"/>
    </row>
    <row r="40960" spans="30:90">
      <c r="AD40960" s="73"/>
      <c r="AE40960" s="74"/>
      <c r="AF40960" s="74"/>
      <c r="BX40960" s="73"/>
      <c r="BY40960" s="74"/>
      <c r="BZ40960" s="74"/>
      <c r="CA40960" s="74"/>
      <c r="CF40960" s="79"/>
      <c r="CL40960" s="79"/>
    </row>
    <row r="40961" spans="30:90">
      <c r="AD40961" s="73"/>
      <c r="AE40961" s="74"/>
      <c r="AF40961" s="74"/>
      <c r="BX40961" s="73"/>
      <c r="BY40961" s="74"/>
      <c r="BZ40961" s="74"/>
      <c r="CA40961" s="74"/>
      <c r="CF40961" s="79"/>
      <c r="CL40961" s="79"/>
    </row>
    <row r="40962" spans="30:90">
      <c r="AD40962" s="73"/>
      <c r="AE40962" s="74"/>
      <c r="AF40962" s="74"/>
      <c r="BX40962" s="73"/>
      <c r="BY40962" s="74"/>
      <c r="BZ40962" s="74"/>
      <c r="CA40962" s="74"/>
      <c r="CF40962" s="79"/>
      <c r="CL40962" s="79"/>
    </row>
    <row r="40963" spans="30:90">
      <c r="AD40963" s="73"/>
      <c r="AE40963" s="74"/>
      <c r="AF40963" s="74"/>
      <c r="BX40963" s="73"/>
      <c r="BY40963" s="74"/>
      <c r="BZ40963" s="74"/>
      <c r="CA40963" s="74"/>
      <c r="CF40963" s="79"/>
      <c r="CL40963" s="79"/>
    </row>
    <row r="40964" spans="30:90">
      <c r="AD40964" s="73"/>
      <c r="AE40964" s="74"/>
      <c r="AF40964" s="74"/>
      <c r="BX40964" s="73"/>
      <c r="BY40964" s="74"/>
      <c r="BZ40964" s="74"/>
      <c r="CA40964" s="74"/>
      <c r="CF40964" s="79"/>
      <c r="CL40964" s="79"/>
    </row>
    <row r="40965" spans="30:90">
      <c r="AD40965" s="73"/>
      <c r="AE40965" s="74"/>
      <c r="AF40965" s="74"/>
      <c r="BX40965" s="73"/>
      <c r="BY40965" s="74"/>
      <c r="BZ40965" s="74"/>
      <c r="CA40965" s="74"/>
      <c r="CF40965" s="79"/>
      <c r="CL40965" s="79"/>
    </row>
    <row r="40966" spans="30:90">
      <c r="AD40966" s="73"/>
      <c r="AE40966" s="74"/>
      <c r="AF40966" s="74"/>
      <c r="BX40966" s="73"/>
      <c r="BY40966" s="74"/>
      <c r="BZ40966" s="74"/>
      <c r="CA40966" s="74"/>
      <c r="CF40966" s="79"/>
      <c r="CL40966" s="79"/>
    </row>
    <row r="40967" spans="30:90">
      <c r="AD40967" s="73"/>
      <c r="AE40967" s="74"/>
      <c r="AF40967" s="74"/>
      <c r="BX40967" s="73"/>
      <c r="BY40967" s="74"/>
      <c r="BZ40967" s="74"/>
      <c r="CA40967" s="74"/>
      <c r="CF40967" s="79"/>
      <c r="CL40967" s="79"/>
    </row>
    <row r="40968" spans="30:90">
      <c r="AD40968" s="73"/>
      <c r="AE40968" s="74"/>
      <c r="AF40968" s="74"/>
      <c r="BX40968" s="73"/>
      <c r="BY40968" s="74"/>
      <c r="BZ40968" s="74"/>
      <c r="CA40968" s="74"/>
      <c r="CF40968" s="79"/>
      <c r="CL40968" s="79"/>
    </row>
    <row r="40969" spans="30:90">
      <c r="AD40969" s="73"/>
      <c r="AE40969" s="74"/>
      <c r="AF40969" s="74"/>
      <c r="BX40969" s="73"/>
      <c r="BY40969" s="74"/>
      <c r="BZ40969" s="74"/>
      <c r="CA40969" s="74"/>
      <c r="CF40969" s="79"/>
      <c r="CL40969" s="79"/>
    </row>
    <row r="40970" spans="30:90">
      <c r="AD40970" s="73"/>
      <c r="AE40970" s="74"/>
      <c r="AF40970" s="74"/>
      <c r="BX40970" s="73"/>
      <c r="BY40970" s="74"/>
      <c r="BZ40970" s="74"/>
      <c r="CA40970" s="74"/>
      <c r="CF40970" s="79"/>
      <c r="CL40970" s="79"/>
    </row>
    <row r="40971" spans="30:90">
      <c r="AD40971" s="73"/>
      <c r="AE40971" s="74"/>
      <c r="AF40971" s="74"/>
      <c r="BX40971" s="73"/>
      <c r="BY40971" s="74"/>
      <c r="BZ40971" s="74"/>
      <c r="CA40971" s="74"/>
      <c r="CF40971" s="79"/>
      <c r="CL40971" s="79"/>
    </row>
    <row r="40972" spans="30:90">
      <c r="AD40972" s="73"/>
      <c r="AE40972" s="74"/>
      <c r="AF40972" s="74"/>
      <c r="BX40972" s="73"/>
      <c r="BY40972" s="74"/>
      <c r="BZ40972" s="74"/>
      <c r="CA40972" s="74"/>
      <c r="CF40972" s="79"/>
      <c r="CL40972" s="79"/>
    </row>
    <row r="40973" spans="30:90">
      <c r="AD40973" s="73"/>
      <c r="AE40973" s="74"/>
      <c r="AF40973" s="74"/>
      <c r="BX40973" s="73"/>
      <c r="BY40973" s="74"/>
      <c r="BZ40973" s="74"/>
      <c r="CA40973" s="74"/>
      <c r="CF40973" s="79"/>
      <c r="CL40973" s="79"/>
    </row>
    <row r="40974" spans="30:90">
      <c r="AD40974" s="73"/>
      <c r="AE40974" s="74"/>
      <c r="AF40974" s="74"/>
      <c r="BX40974" s="73"/>
      <c r="BY40974" s="74"/>
      <c r="BZ40974" s="74"/>
      <c r="CA40974" s="74"/>
      <c r="CF40974" s="79"/>
      <c r="CL40974" s="79"/>
    </row>
    <row r="40975" spans="30:90">
      <c r="AD40975" s="73"/>
      <c r="AE40975" s="74"/>
      <c r="AF40975" s="74"/>
      <c r="BX40975" s="73"/>
      <c r="BY40975" s="74"/>
      <c r="BZ40975" s="74"/>
      <c r="CA40975" s="74"/>
      <c r="CF40975" s="79"/>
      <c r="CL40975" s="79"/>
    </row>
    <row r="40976" spans="30:90">
      <c r="AD40976" s="73"/>
      <c r="AE40976" s="74"/>
      <c r="AF40976" s="74"/>
      <c r="BX40976" s="73"/>
      <c r="BY40976" s="74"/>
      <c r="BZ40976" s="74"/>
      <c r="CA40976" s="74"/>
      <c r="CF40976" s="79"/>
      <c r="CL40976" s="79"/>
    </row>
    <row r="40977" spans="30:90">
      <c r="AD40977" s="73"/>
      <c r="AE40977" s="74"/>
      <c r="AF40977" s="74"/>
      <c r="BX40977" s="73"/>
      <c r="BY40977" s="74"/>
      <c r="BZ40977" s="74"/>
      <c r="CA40977" s="74"/>
      <c r="CF40977" s="79"/>
      <c r="CL40977" s="79"/>
    </row>
    <row r="40978" spans="30:90">
      <c r="AD40978" s="73"/>
      <c r="AE40978" s="74"/>
      <c r="AF40978" s="74"/>
      <c r="BX40978" s="73"/>
      <c r="BY40978" s="74"/>
      <c r="BZ40978" s="74"/>
      <c r="CA40978" s="74"/>
      <c r="CF40978" s="79"/>
      <c r="CL40978" s="79"/>
    </row>
    <row r="40979" spans="30:90">
      <c r="AD40979" s="73"/>
      <c r="AE40979" s="74"/>
      <c r="AF40979" s="74"/>
      <c r="BX40979" s="73"/>
      <c r="BY40979" s="74"/>
      <c r="BZ40979" s="74"/>
      <c r="CA40979" s="74"/>
      <c r="CF40979" s="79"/>
      <c r="CL40979" s="79"/>
    </row>
    <row r="40980" spans="30:90">
      <c r="AD40980" s="73"/>
      <c r="AE40980" s="74"/>
      <c r="AF40980" s="74"/>
      <c r="BX40980" s="73"/>
      <c r="BY40980" s="74"/>
      <c r="BZ40980" s="74"/>
      <c r="CA40980" s="74"/>
      <c r="CF40980" s="79"/>
      <c r="CL40980" s="79"/>
    </row>
    <row r="40981" spans="30:90">
      <c r="AD40981" s="73"/>
      <c r="AE40981" s="74"/>
      <c r="AF40981" s="74"/>
      <c r="BX40981" s="73"/>
      <c r="BY40981" s="74"/>
      <c r="BZ40981" s="74"/>
      <c r="CA40981" s="74"/>
      <c r="CF40981" s="79"/>
      <c r="CL40981" s="79"/>
    </row>
    <row r="40982" spans="30:90">
      <c r="AD40982" s="73"/>
      <c r="AE40982" s="74"/>
      <c r="AF40982" s="74"/>
      <c r="BX40982" s="73"/>
      <c r="BY40982" s="74"/>
      <c r="BZ40982" s="74"/>
      <c r="CA40982" s="74"/>
      <c r="CF40982" s="79"/>
      <c r="CL40982" s="79"/>
    </row>
    <row r="40983" spans="30:90">
      <c r="AD40983" s="73"/>
      <c r="AE40983" s="74"/>
      <c r="AF40983" s="74"/>
      <c r="BX40983" s="73"/>
      <c r="BY40983" s="74"/>
      <c r="BZ40983" s="74"/>
      <c r="CA40983" s="74"/>
      <c r="CF40983" s="79"/>
      <c r="CL40983" s="79"/>
    </row>
    <row r="40984" spans="30:90">
      <c r="AD40984" s="73"/>
      <c r="AE40984" s="74"/>
      <c r="AF40984" s="74"/>
      <c r="BX40984" s="73"/>
      <c r="BY40984" s="74"/>
      <c r="BZ40984" s="74"/>
      <c r="CA40984" s="74"/>
      <c r="CF40984" s="79"/>
      <c r="CL40984" s="79"/>
    </row>
    <row r="40985" spans="30:90">
      <c r="AD40985" s="73"/>
      <c r="AE40985" s="74"/>
      <c r="AF40985" s="74"/>
      <c r="BX40985" s="73"/>
      <c r="BY40985" s="74"/>
      <c r="BZ40985" s="74"/>
      <c r="CA40985" s="74"/>
      <c r="CF40985" s="79"/>
      <c r="CL40985" s="79"/>
    </row>
    <row r="40986" spans="30:90">
      <c r="AD40986" s="73"/>
      <c r="AE40986" s="74"/>
      <c r="AF40986" s="74"/>
      <c r="BX40986" s="73"/>
      <c r="BY40986" s="74"/>
      <c r="BZ40986" s="74"/>
      <c r="CA40986" s="74"/>
      <c r="CF40986" s="79"/>
      <c r="CL40986" s="79"/>
    </row>
    <row r="40987" spans="30:90">
      <c r="AD40987" s="73"/>
      <c r="AE40987" s="74"/>
      <c r="AF40987" s="74"/>
      <c r="BX40987" s="73"/>
      <c r="BY40987" s="74"/>
      <c r="BZ40987" s="74"/>
      <c r="CA40987" s="74"/>
      <c r="CF40987" s="79"/>
      <c r="CL40987" s="79"/>
    </row>
    <row r="40988" spans="30:90">
      <c r="AD40988" s="73"/>
      <c r="AE40988" s="74"/>
      <c r="AF40988" s="74"/>
      <c r="BX40988" s="73"/>
      <c r="BY40988" s="74"/>
      <c r="BZ40988" s="74"/>
      <c r="CA40988" s="74"/>
      <c r="CF40988" s="79"/>
      <c r="CL40988" s="79"/>
    </row>
    <row r="40989" spans="30:90">
      <c r="AD40989" s="73"/>
      <c r="AE40989" s="74"/>
      <c r="AF40989" s="74"/>
      <c r="BX40989" s="73"/>
      <c r="BY40989" s="74"/>
      <c r="BZ40989" s="74"/>
      <c r="CA40989" s="74"/>
      <c r="CF40989" s="79"/>
      <c r="CL40989" s="79"/>
    </row>
    <row r="40990" spans="30:90">
      <c r="AD40990" s="73"/>
      <c r="AE40990" s="74"/>
      <c r="AF40990" s="74"/>
      <c r="BX40990" s="73"/>
      <c r="BY40990" s="74"/>
      <c r="BZ40990" s="74"/>
      <c r="CA40990" s="74"/>
      <c r="CF40990" s="79"/>
      <c r="CL40990" s="79"/>
    </row>
    <row r="40991" spans="30:90">
      <c r="AD40991" s="73"/>
      <c r="AE40991" s="74"/>
      <c r="AF40991" s="74"/>
      <c r="BX40991" s="73"/>
      <c r="BY40991" s="74"/>
      <c r="BZ40991" s="74"/>
      <c r="CA40991" s="74"/>
      <c r="CF40991" s="79"/>
      <c r="CL40991" s="79"/>
    </row>
    <row r="40992" spans="30:90">
      <c r="AD40992" s="73"/>
      <c r="AE40992" s="74"/>
      <c r="AF40992" s="74"/>
      <c r="BX40992" s="73"/>
      <c r="BY40992" s="74"/>
      <c r="BZ40992" s="74"/>
      <c r="CA40992" s="74"/>
      <c r="CF40992" s="79"/>
      <c r="CL40992" s="79"/>
    </row>
    <row r="40993" spans="30:90">
      <c r="AD40993" s="73"/>
      <c r="AE40993" s="74"/>
      <c r="AF40993" s="74"/>
      <c r="BX40993" s="73"/>
      <c r="BY40993" s="74"/>
      <c r="BZ40993" s="74"/>
      <c r="CA40993" s="74"/>
      <c r="CF40993" s="79"/>
      <c r="CL40993" s="79"/>
    </row>
    <row r="40994" spans="30:90">
      <c r="AD40994" s="73"/>
      <c r="AE40994" s="74"/>
      <c r="AF40994" s="74"/>
      <c r="BX40994" s="73"/>
      <c r="BY40994" s="74"/>
      <c r="BZ40994" s="74"/>
      <c r="CA40994" s="74"/>
      <c r="CF40994" s="79"/>
      <c r="CL40994" s="79"/>
    </row>
    <row r="40995" spans="30:90">
      <c r="AD40995" s="73"/>
      <c r="AE40995" s="74"/>
      <c r="AF40995" s="74"/>
      <c r="BX40995" s="73"/>
      <c r="BY40995" s="74"/>
      <c r="BZ40995" s="74"/>
      <c r="CA40995" s="74"/>
      <c r="CF40995" s="79"/>
      <c r="CL40995" s="79"/>
    </row>
    <row r="40996" spans="30:90">
      <c r="AD40996" s="73"/>
      <c r="AE40996" s="74"/>
      <c r="AF40996" s="74"/>
      <c r="BX40996" s="73"/>
      <c r="BY40996" s="74"/>
      <c r="BZ40996" s="74"/>
      <c r="CA40996" s="74"/>
      <c r="CF40996" s="79"/>
      <c r="CL40996" s="79"/>
    </row>
    <row r="40997" spans="30:90">
      <c r="AD40997" s="73"/>
      <c r="AE40997" s="74"/>
      <c r="AF40997" s="74"/>
      <c r="BX40997" s="73"/>
      <c r="BY40997" s="74"/>
      <c r="BZ40997" s="74"/>
      <c r="CA40997" s="74"/>
      <c r="CF40997" s="79"/>
      <c r="CL40997" s="79"/>
    </row>
    <row r="40998" spans="30:90">
      <c r="AD40998" s="73"/>
      <c r="AE40998" s="74"/>
      <c r="AF40998" s="74"/>
      <c r="BX40998" s="73"/>
      <c r="BY40998" s="74"/>
      <c r="BZ40998" s="74"/>
      <c r="CA40998" s="74"/>
      <c r="CF40998" s="79"/>
      <c r="CL40998" s="79"/>
    </row>
    <row r="40999" spans="30:90">
      <c r="AD40999" s="73"/>
      <c r="AE40999" s="74"/>
      <c r="AF40999" s="74"/>
      <c r="BX40999" s="73"/>
      <c r="BY40999" s="74"/>
      <c r="BZ40999" s="74"/>
      <c r="CA40999" s="74"/>
      <c r="CF40999" s="79"/>
      <c r="CL40999" s="79"/>
    </row>
    <row r="41000" spans="30:90">
      <c r="AD41000" s="73"/>
      <c r="AE41000" s="74"/>
      <c r="AF41000" s="74"/>
      <c r="BX41000" s="73"/>
      <c r="BY41000" s="74"/>
      <c r="BZ41000" s="74"/>
      <c r="CA41000" s="74"/>
      <c r="CF41000" s="79"/>
      <c r="CL41000" s="79"/>
    </row>
    <row r="41001" spans="30:90">
      <c r="AD41001" s="73"/>
      <c r="AE41001" s="74"/>
      <c r="AF41001" s="74"/>
      <c r="BX41001" s="73"/>
      <c r="BY41001" s="74"/>
      <c r="BZ41001" s="74"/>
      <c r="CA41001" s="74"/>
      <c r="CF41001" s="79"/>
      <c r="CL41001" s="79"/>
    </row>
    <row r="41002" spans="30:90">
      <c r="AD41002" s="73"/>
      <c r="AE41002" s="74"/>
      <c r="AF41002" s="74"/>
      <c r="BX41002" s="73"/>
      <c r="BY41002" s="74"/>
      <c r="BZ41002" s="74"/>
      <c r="CA41002" s="74"/>
      <c r="CF41002" s="79"/>
      <c r="CL41002" s="79"/>
    </row>
    <row r="41003" spans="30:90">
      <c r="AD41003" s="73"/>
      <c r="AE41003" s="74"/>
      <c r="AF41003" s="74"/>
      <c r="BX41003" s="73"/>
      <c r="BY41003" s="74"/>
      <c r="BZ41003" s="74"/>
      <c r="CA41003" s="74"/>
      <c r="CF41003" s="79"/>
      <c r="CL41003" s="79"/>
    </row>
    <row r="41004" spans="30:90">
      <c r="AD41004" s="73"/>
      <c r="AE41004" s="74"/>
      <c r="AF41004" s="74"/>
      <c r="BX41004" s="73"/>
      <c r="BY41004" s="74"/>
      <c r="BZ41004" s="74"/>
      <c r="CA41004" s="74"/>
      <c r="CF41004" s="79"/>
      <c r="CL41004" s="79"/>
    </row>
    <row r="41005" spans="30:90">
      <c r="AD41005" s="73"/>
      <c r="AE41005" s="74"/>
      <c r="AF41005" s="74"/>
      <c r="BX41005" s="73"/>
      <c r="BY41005" s="74"/>
      <c r="BZ41005" s="74"/>
      <c r="CA41005" s="74"/>
      <c r="CF41005" s="79"/>
      <c r="CL41005" s="79"/>
    </row>
    <row r="41006" spans="30:90">
      <c r="AD41006" s="73"/>
      <c r="AE41006" s="74"/>
      <c r="AF41006" s="74"/>
      <c r="BX41006" s="73"/>
      <c r="BY41006" s="74"/>
      <c r="BZ41006" s="74"/>
      <c r="CA41006" s="74"/>
      <c r="CF41006" s="79"/>
      <c r="CL41006" s="79"/>
    </row>
    <row r="41007" spans="30:90">
      <c r="AD41007" s="73"/>
      <c r="AE41007" s="74"/>
      <c r="AF41007" s="74"/>
      <c r="BX41007" s="73"/>
      <c r="BY41007" s="74"/>
      <c r="BZ41007" s="74"/>
      <c r="CA41007" s="74"/>
      <c r="CF41007" s="79"/>
      <c r="CL41007" s="79"/>
    </row>
    <row r="41008" spans="30:90">
      <c r="AD41008" s="73"/>
      <c r="AE41008" s="74"/>
      <c r="AF41008" s="74"/>
      <c r="BX41008" s="73"/>
      <c r="BY41008" s="74"/>
      <c r="BZ41008" s="74"/>
      <c r="CA41008" s="74"/>
      <c r="CF41008" s="79"/>
      <c r="CL41008" s="79"/>
    </row>
    <row r="41009" spans="30:90">
      <c r="AD41009" s="73"/>
      <c r="AE41009" s="74"/>
      <c r="AF41009" s="74"/>
      <c r="BX41009" s="73"/>
      <c r="BY41009" s="74"/>
      <c r="BZ41009" s="74"/>
      <c r="CA41009" s="74"/>
      <c r="CF41009" s="79"/>
      <c r="CL41009" s="79"/>
    </row>
    <row r="41010" spans="30:90">
      <c r="AD41010" s="73"/>
      <c r="AE41010" s="74"/>
      <c r="AF41010" s="74"/>
      <c r="BX41010" s="73"/>
      <c r="BY41010" s="74"/>
      <c r="BZ41010" s="74"/>
      <c r="CA41010" s="74"/>
      <c r="CF41010" s="79"/>
      <c r="CL41010" s="79"/>
    </row>
    <row r="41011" spans="30:90">
      <c r="AD41011" s="73"/>
      <c r="AE41011" s="74"/>
      <c r="AF41011" s="74"/>
      <c r="BX41011" s="73"/>
      <c r="BY41011" s="74"/>
      <c r="BZ41011" s="74"/>
      <c r="CA41011" s="74"/>
      <c r="CF41011" s="79"/>
      <c r="CL41011" s="79"/>
    </row>
    <row r="41012" spans="30:90">
      <c r="AD41012" s="73"/>
      <c r="AE41012" s="74"/>
      <c r="AF41012" s="74"/>
      <c r="BX41012" s="73"/>
      <c r="BY41012" s="74"/>
      <c r="BZ41012" s="74"/>
      <c r="CA41012" s="74"/>
      <c r="CF41012" s="79"/>
      <c r="CL41012" s="79"/>
    </row>
    <row r="41013" spans="30:90">
      <c r="AD41013" s="73"/>
      <c r="AE41013" s="74"/>
      <c r="AF41013" s="74"/>
      <c r="BX41013" s="73"/>
      <c r="BY41013" s="74"/>
      <c r="BZ41013" s="74"/>
      <c r="CA41013" s="74"/>
      <c r="CF41013" s="79"/>
      <c r="CL41013" s="79"/>
    </row>
    <row r="41014" spans="30:90">
      <c r="AD41014" s="73"/>
      <c r="AE41014" s="74"/>
      <c r="AF41014" s="74"/>
      <c r="BX41014" s="73"/>
      <c r="BY41014" s="74"/>
      <c r="BZ41014" s="74"/>
      <c r="CA41014" s="74"/>
      <c r="CF41014" s="79"/>
      <c r="CL41014" s="79"/>
    </row>
    <row r="41015" spans="30:90">
      <c r="AD41015" s="73"/>
      <c r="AE41015" s="74"/>
      <c r="AF41015" s="74"/>
      <c r="BX41015" s="73"/>
      <c r="BY41015" s="74"/>
      <c r="BZ41015" s="74"/>
      <c r="CA41015" s="74"/>
      <c r="CF41015" s="79"/>
      <c r="CL41015" s="79"/>
    </row>
    <row r="41016" spans="30:90">
      <c r="AD41016" s="73"/>
      <c r="AE41016" s="74"/>
      <c r="AF41016" s="74"/>
      <c r="BX41016" s="73"/>
      <c r="BY41016" s="74"/>
      <c r="BZ41016" s="74"/>
      <c r="CA41016" s="74"/>
      <c r="CF41016" s="79"/>
      <c r="CL41016" s="79"/>
    </row>
    <row r="41017" spans="30:90">
      <c r="AD41017" s="73"/>
      <c r="AE41017" s="74"/>
      <c r="AF41017" s="74"/>
      <c r="BX41017" s="73"/>
      <c r="BY41017" s="74"/>
      <c r="BZ41017" s="74"/>
      <c r="CA41017" s="74"/>
      <c r="CF41017" s="79"/>
      <c r="CL41017" s="79"/>
    </row>
    <row r="41018" spans="30:90">
      <c r="AD41018" s="73"/>
      <c r="AE41018" s="74"/>
      <c r="AF41018" s="74"/>
      <c r="BX41018" s="73"/>
      <c r="BY41018" s="74"/>
      <c r="BZ41018" s="74"/>
      <c r="CA41018" s="74"/>
      <c r="CF41018" s="79"/>
      <c r="CL41018" s="79"/>
    </row>
    <row r="41019" spans="30:90">
      <c r="AD41019" s="73"/>
      <c r="AE41019" s="74"/>
      <c r="AF41019" s="74"/>
      <c r="BX41019" s="73"/>
      <c r="BY41019" s="74"/>
      <c r="BZ41019" s="74"/>
      <c r="CA41019" s="74"/>
      <c r="CF41019" s="79"/>
      <c r="CL41019" s="79"/>
    </row>
    <row r="41020" spans="30:90">
      <c r="AD41020" s="73"/>
      <c r="AE41020" s="74"/>
      <c r="AF41020" s="74"/>
      <c r="BX41020" s="73"/>
      <c r="BY41020" s="74"/>
      <c r="BZ41020" s="74"/>
      <c r="CA41020" s="74"/>
      <c r="CF41020" s="79"/>
      <c r="CL41020" s="79"/>
    </row>
    <row r="41021" spans="30:90">
      <c r="AD41021" s="73"/>
      <c r="AE41021" s="74"/>
      <c r="AF41021" s="74"/>
      <c r="BX41021" s="73"/>
      <c r="BY41021" s="74"/>
      <c r="BZ41021" s="74"/>
      <c r="CA41021" s="74"/>
      <c r="CF41021" s="79"/>
      <c r="CL41021" s="79"/>
    </row>
    <row r="41022" spans="30:90">
      <c r="AD41022" s="73"/>
      <c r="AE41022" s="74"/>
      <c r="AF41022" s="74"/>
      <c r="BX41022" s="73"/>
      <c r="BY41022" s="74"/>
      <c r="BZ41022" s="74"/>
      <c r="CA41022" s="74"/>
      <c r="CF41022" s="79"/>
      <c r="CL41022" s="79"/>
    </row>
    <row r="41023" spans="30:90">
      <c r="AD41023" s="73"/>
      <c r="AE41023" s="74"/>
      <c r="AF41023" s="74"/>
      <c r="BX41023" s="73"/>
      <c r="BY41023" s="74"/>
      <c r="BZ41023" s="74"/>
      <c r="CA41023" s="74"/>
      <c r="CF41023" s="79"/>
      <c r="CL41023" s="79"/>
    </row>
    <row r="41024" spans="30:90">
      <c r="AD41024" s="73"/>
      <c r="AE41024" s="74"/>
      <c r="AF41024" s="74"/>
      <c r="BX41024" s="73"/>
      <c r="BY41024" s="74"/>
      <c r="BZ41024" s="74"/>
      <c r="CA41024" s="74"/>
      <c r="CF41024" s="79"/>
      <c r="CL41024" s="79"/>
    </row>
    <row r="41025" spans="30:90">
      <c r="AD41025" s="73"/>
      <c r="AE41025" s="74"/>
      <c r="AF41025" s="74"/>
      <c r="BX41025" s="73"/>
      <c r="BY41025" s="74"/>
      <c r="BZ41025" s="74"/>
      <c r="CA41025" s="74"/>
      <c r="CF41025" s="79"/>
      <c r="CL41025" s="79"/>
    </row>
    <row r="41026" spans="30:90">
      <c r="AD41026" s="73"/>
      <c r="AE41026" s="74"/>
      <c r="AF41026" s="74"/>
      <c r="BX41026" s="73"/>
      <c r="BY41026" s="74"/>
      <c r="BZ41026" s="74"/>
      <c r="CA41026" s="74"/>
      <c r="CF41026" s="79"/>
      <c r="CL41026" s="79"/>
    </row>
    <row r="41027" spans="30:90">
      <c r="AD41027" s="73"/>
      <c r="AE41027" s="74"/>
      <c r="AF41027" s="74"/>
      <c r="BX41027" s="73"/>
      <c r="BY41027" s="74"/>
      <c r="BZ41027" s="74"/>
      <c r="CA41027" s="74"/>
      <c r="CF41027" s="79"/>
      <c r="CL41027" s="79"/>
    </row>
    <row r="41028" spans="30:90">
      <c r="AD41028" s="73"/>
      <c r="AE41028" s="74"/>
      <c r="AF41028" s="74"/>
      <c r="BX41028" s="73"/>
      <c r="BY41028" s="74"/>
      <c r="BZ41028" s="74"/>
      <c r="CA41028" s="74"/>
      <c r="CF41028" s="79"/>
      <c r="CL41028" s="79"/>
    </row>
    <row r="41029" spans="30:90">
      <c r="AD41029" s="73"/>
      <c r="AE41029" s="74"/>
      <c r="AF41029" s="74"/>
      <c r="BX41029" s="73"/>
      <c r="BY41029" s="74"/>
      <c r="BZ41029" s="74"/>
      <c r="CA41029" s="74"/>
      <c r="CF41029" s="79"/>
      <c r="CL41029" s="79"/>
    </row>
    <row r="41030" spans="30:90">
      <c r="AD41030" s="73"/>
      <c r="AE41030" s="74"/>
      <c r="AF41030" s="74"/>
      <c r="BX41030" s="73"/>
      <c r="BY41030" s="74"/>
      <c r="BZ41030" s="74"/>
      <c r="CA41030" s="74"/>
      <c r="CF41030" s="79"/>
      <c r="CL41030" s="79"/>
    </row>
    <row r="41031" spans="30:90">
      <c r="AD41031" s="73"/>
      <c r="AE41031" s="74"/>
      <c r="AF41031" s="74"/>
      <c r="BX41031" s="73"/>
      <c r="BY41031" s="74"/>
      <c r="BZ41031" s="74"/>
      <c r="CA41031" s="74"/>
      <c r="CF41031" s="79"/>
      <c r="CL41031" s="79"/>
    </row>
    <row r="41032" spans="30:90">
      <c r="AD41032" s="73"/>
      <c r="AE41032" s="74"/>
      <c r="AF41032" s="74"/>
      <c r="BX41032" s="73"/>
      <c r="BY41032" s="74"/>
      <c r="BZ41032" s="74"/>
      <c r="CA41032" s="74"/>
      <c r="CF41032" s="79"/>
      <c r="CL41032" s="79"/>
    </row>
    <row r="41033" spans="30:90">
      <c r="AD41033" s="73"/>
      <c r="AE41033" s="74"/>
      <c r="AF41033" s="74"/>
      <c r="BX41033" s="73"/>
      <c r="BY41033" s="74"/>
      <c r="BZ41033" s="74"/>
      <c r="CA41033" s="74"/>
      <c r="CF41033" s="79"/>
      <c r="CL41033" s="79"/>
    </row>
    <row r="41034" spans="30:90">
      <c r="AD41034" s="73"/>
      <c r="AE41034" s="74"/>
      <c r="AF41034" s="74"/>
      <c r="BX41034" s="73"/>
      <c r="BY41034" s="74"/>
      <c r="BZ41034" s="74"/>
      <c r="CA41034" s="74"/>
      <c r="CF41034" s="79"/>
      <c r="CL41034" s="79"/>
    </row>
    <row r="41035" spans="30:90">
      <c r="AD41035" s="73"/>
      <c r="AE41035" s="74"/>
      <c r="AF41035" s="74"/>
      <c r="BX41035" s="73"/>
      <c r="BY41035" s="74"/>
      <c r="BZ41035" s="74"/>
      <c r="CA41035" s="74"/>
      <c r="CF41035" s="79"/>
      <c r="CL41035" s="79"/>
    </row>
    <row r="41036" spans="30:90">
      <c r="AD41036" s="73"/>
      <c r="AE41036" s="74"/>
      <c r="AF41036" s="74"/>
      <c r="BX41036" s="73"/>
      <c r="BY41036" s="74"/>
      <c r="BZ41036" s="74"/>
      <c r="CA41036" s="74"/>
      <c r="CF41036" s="79"/>
      <c r="CL41036" s="79"/>
    </row>
    <row r="41037" spans="30:90">
      <c r="AD41037" s="73"/>
      <c r="AE41037" s="74"/>
      <c r="AF41037" s="74"/>
      <c r="BX41037" s="73"/>
      <c r="BY41037" s="74"/>
      <c r="BZ41037" s="74"/>
      <c r="CA41037" s="74"/>
      <c r="CF41037" s="79"/>
      <c r="CL41037" s="79"/>
    </row>
    <row r="41038" spans="30:90">
      <c r="AD41038" s="73"/>
      <c r="AE41038" s="74"/>
      <c r="AF41038" s="74"/>
      <c r="BX41038" s="73"/>
      <c r="BY41038" s="74"/>
      <c r="BZ41038" s="74"/>
      <c r="CA41038" s="74"/>
      <c r="CF41038" s="79"/>
      <c r="CL41038" s="79"/>
    </row>
    <row r="41039" spans="30:90">
      <c r="AD41039" s="73"/>
      <c r="AE41039" s="74"/>
      <c r="AF41039" s="74"/>
      <c r="BX41039" s="73"/>
      <c r="BY41039" s="74"/>
      <c r="BZ41039" s="74"/>
      <c r="CA41039" s="74"/>
      <c r="CF41039" s="79"/>
      <c r="CL41039" s="79"/>
    </row>
    <row r="41040" spans="30:90">
      <c r="AD41040" s="73"/>
      <c r="AE41040" s="74"/>
      <c r="AF41040" s="74"/>
      <c r="BX41040" s="73"/>
      <c r="BY41040" s="74"/>
      <c r="BZ41040" s="74"/>
      <c r="CA41040" s="74"/>
      <c r="CF41040" s="79"/>
      <c r="CL41040" s="79"/>
    </row>
    <row r="41041" spans="30:90">
      <c r="AD41041" s="73"/>
      <c r="AE41041" s="74"/>
      <c r="AF41041" s="74"/>
      <c r="BX41041" s="73"/>
      <c r="BY41041" s="74"/>
      <c r="BZ41041" s="74"/>
      <c r="CA41041" s="74"/>
      <c r="CF41041" s="79"/>
      <c r="CL41041" s="79"/>
    </row>
    <row r="41042" spans="30:90">
      <c r="AD41042" s="73"/>
      <c r="AE41042" s="74"/>
      <c r="AF41042" s="74"/>
      <c r="BX41042" s="73"/>
      <c r="BY41042" s="74"/>
      <c r="BZ41042" s="74"/>
      <c r="CA41042" s="74"/>
      <c r="CF41042" s="79"/>
      <c r="CL41042" s="79"/>
    </row>
    <row r="41043" spans="30:90">
      <c r="AD41043" s="73"/>
      <c r="AE41043" s="74"/>
      <c r="AF41043" s="74"/>
      <c r="BX41043" s="73"/>
      <c r="BY41043" s="74"/>
      <c r="BZ41043" s="74"/>
      <c r="CA41043" s="74"/>
      <c r="CF41043" s="79"/>
      <c r="CL41043" s="79"/>
    </row>
    <row r="41044" spans="30:90">
      <c r="AD41044" s="73"/>
      <c r="AE41044" s="74"/>
      <c r="AF41044" s="74"/>
      <c r="BX41044" s="73"/>
      <c r="BY41044" s="74"/>
      <c r="BZ41044" s="74"/>
      <c r="CA41044" s="74"/>
      <c r="CF41044" s="79"/>
      <c r="CL41044" s="79"/>
    </row>
    <row r="41045" spans="30:90">
      <c r="AD41045" s="73"/>
      <c r="AE41045" s="74"/>
      <c r="AF41045" s="74"/>
      <c r="BX41045" s="73"/>
      <c r="BY41045" s="74"/>
      <c r="BZ41045" s="74"/>
      <c r="CA41045" s="74"/>
      <c r="CF41045" s="79"/>
      <c r="CL41045" s="79"/>
    </row>
    <row r="41046" spans="30:90">
      <c r="AD41046" s="73"/>
      <c r="AE41046" s="74"/>
      <c r="AF41046" s="74"/>
      <c r="BX41046" s="73"/>
      <c r="BY41046" s="74"/>
      <c r="BZ41046" s="74"/>
      <c r="CA41046" s="74"/>
      <c r="CF41046" s="79"/>
      <c r="CL41046" s="79"/>
    </row>
    <row r="41047" spans="30:90">
      <c r="AD41047" s="73"/>
      <c r="AE41047" s="74"/>
      <c r="AF41047" s="74"/>
      <c r="BX41047" s="73"/>
      <c r="BY41047" s="74"/>
      <c r="BZ41047" s="74"/>
      <c r="CA41047" s="74"/>
      <c r="CF41047" s="79"/>
      <c r="CL41047" s="79"/>
    </row>
    <row r="41048" spans="30:90">
      <c r="AD41048" s="73"/>
      <c r="AE41048" s="74"/>
      <c r="AF41048" s="74"/>
      <c r="BX41048" s="73"/>
      <c r="BY41048" s="74"/>
      <c r="BZ41048" s="74"/>
      <c r="CA41048" s="74"/>
      <c r="CF41048" s="79"/>
      <c r="CL41048" s="79"/>
    </row>
    <row r="41049" spans="30:90">
      <c r="AD41049" s="73"/>
      <c r="AE41049" s="74"/>
      <c r="AF41049" s="74"/>
      <c r="BX41049" s="73"/>
      <c r="BY41049" s="74"/>
      <c r="BZ41049" s="74"/>
      <c r="CA41049" s="74"/>
      <c r="CF41049" s="79"/>
      <c r="CL41049" s="79"/>
    </row>
    <row r="41050" spans="30:90">
      <c r="AD41050" s="73"/>
      <c r="AE41050" s="74"/>
      <c r="AF41050" s="74"/>
      <c r="BX41050" s="73"/>
      <c r="BY41050" s="74"/>
      <c r="BZ41050" s="74"/>
      <c r="CA41050" s="74"/>
      <c r="CF41050" s="79"/>
      <c r="CL41050" s="79"/>
    </row>
    <row r="41051" spans="30:90">
      <c r="AD41051" s="73"/>
      <c r="AE41051" s="74"/>
      <c r="AF41051" s="74"/>
      <c r="BX41051" s="73"/>
      <c r="BY41051" s="74"/>
      <c r="BZ41051" s="74"/>
      <c r="CA41051" s="74"/>
      <c r="CF41051" s="79"/>
      <c r="CL41051" s="79"/>
    </row>
    <row r="41052" spans="30:90">
      <c r="AD41052" s="73"/>
      <c r="AE41052" s="74"/>
      <c r="AF41052" s="74"/>
      <c r="BX41052" s="73"/>
      <c r="BY41052" s="74"/>
      <c r="BZ41052" s="74"/>
      <c r="CA41052" s="74"/>
      <c r="CF41052" s="79"/>
      <c r="CL41052" s="79"/>
    </row>
    <row r="41053" spans="30:90">
      <c r="AD41053" s="73"/>
      <c r="AE41053" s="74"/>
      <c r="AF41053" s="74"/>
      <c r="BX41053" s="73"/>
      <c r="BY41053" s="74"/>
      <c r="BZ41053" s="74"/>
      <c r="CA41053" s="74"/>
      <c r="CF41053" s="79"/>
      <c r="CL41053" s="79"/>
    </row>
    <row r="41054" spans="30:90">
      <c r="AD41054" s="73"/>
      <c r="AE41054" s="74"/>
      <c r="AF41054" s="74"/>
      <c r="BX41054" s="73"/>
      <c r="BY41054" s="74"/>
      <c r="BZ41054" s="74"/>
      <c r="CA41054" s="74"/>
      <c r="CF41054" s="79"/>
      <c r="CL41054" s="79"/>
    </row>
    <row r="41055" spans="30:90">
      <c r="AD41055" s="73"/>
      <c r="AE41055" s="74"/>
      <c r="AF41055" s="74"/>
      <c r="BX41055" s="73"/>
      <c r="BY41055" s="74"/>
      <c r="BZ41055" s="74"/>
      <c r="CA41055" s="74"/>
      <c r="CF41055" s="79"/>
      <c r="CL41055" s="79"/>
    </row>
    <row r="41056" spans="30:90">
      <c r="AD41056" s="73"/>
      <c r="AE41056" s="74"/>
      <c r="AF41056" s="74"/>
      <c r="BX41056" s="73"/>
      <c r="BY41056" s="74"/>
      <c r="BZ41056" s="74"/>
      <c r="CA41056" s="74"/>
      <c r="CF41056" s="79"/>
      <c r="CL41056" s="79"/>
    </row>
    <row r="41057" spans="30:90">
      <c r="AD41057" s="73"/>
      <c r="AE41057" s="74"/>
      <c r="AF41057" s="74"/>
      <c r="BX41057" s="73"/>
      <c r="BY41057" s="74"/>
      <c r="BZ41057" s="74"/>
      <c r="CA41057" s="74"/>
      <c r="CF41057" s="79"/>
      <c r="CL41057" s="79"/>
    </row>
    <row r="41058" spans="30:90">
      <c r="AD41058" s="73"/>
      <c r="AE41058" s="74"/>
      <c r="AF41058" s="74"/>
      <c r="BX41058" s="73"/>
      <c r="BY41058" s="74"/>
      <c r="BZ41058" s="74"/>
      <c r="CA41058" s="74"/>
      <c r="CF41058" s="79"/>
      <c r="CL41058" s="79"/>
    </row>
    <row r="41059" spans="30:90">
      <c r="AD41059" s="73"/>
      <c r="AE41059" s="74"/>
      <c r="AF41059" s="74"/>
      <c r="BX41059" s="73"/>
      <c r="BY41059" s="74"/>
      <c r="BZ41059" s="74"/>
      <c r="CA41059" s="74"/>
      <c r="CF41059" s="79"/>
      <c r="CL41059" s="79"/>
    </row>
    <row r="41060" spans="30:90">
      <c r="AD41060" s="73"/>
      <c r="AE41060" s="74"/>
      <c r="AF41060" s="74"/>
      <c r="BX41060" s="73"/>
      <c r="BY41060" s="74"/>
      <c r="BZ41060" s="74"/>
      <c r="CA41060" s="74"/>
      <c r="CF41060" s="79"/>
      <c r="CL41060" s="79"/>
    </row>
    <row r="41061" spans="30:90">
      <c r="AD41061" s="73"/>
      <c r="AE41061" s="74"/>
      <c r="AF41061" s="74"/>
      <c r="BX41061" s="73"/>
      <c r="BY41061" s="74"/>
      <c r="BZ41061" s="74"/>
      <c r="CA41061" s="74"/>
      <c r="CF41061" s="79"/>
      <c r="CL41061" s="79"/>
    </row>
    <row r="41062" spans="30:90">
      <c r="AD41062" s="73"/>
      <c r="AE41062" s="74"/>
      <c r="AF41062" s="74"/>
      <c r="BX41062" s="73"/>
      <c r="BY41062" s="74"/>
      <c r="BZ41062" s="74"/>
      <c r="CA41062" s="74"/>
      <c r="CF41062" s="79"/>
      <c r="CL41062" s="79"/>
    </row>
    <row r="41063" spans="30:90">
      <c r="AD41063" s="73"/>
      <c r="AE41063" s="74"/>
      <c r="AF41063" s="74"/>
      <c r="BX41063" s="73"/>
      <c r="BY41063" s="74"/>
      <c r="BZ41063" s="74"/>
      <c r="CA41063" s="74"/>
      <c r="CF41063" s="79"/>
      <c r="CL41063" s="79"/>
    </row>
    <row r="41064" spans="30:90">
      <c r="AD41064" s="73"/>
      <c r="AE41064" s="74"/>
      <c r="AF41064" s="74"/>
      <c r="BX41064" s="73"/>
      <c r="BY41064" s="74"/>
      <c r="BZ41064" s="74"/>
      <c r="CA41064" s="74"/>
      <c r="CF41064" s="79"/>
      <c r="CL41064" s="79"/>
    </row>
    <row r="41065" spans="30:90">
      <c r="AD41065" s="73"/>
      <c r="AE41065" s="74"/>
      <c r="AF41065" s="74"/>
      <c r="BX41065" s="73"/>
      <c r="BY41065" s="74"/>
      <c r="BZ41065" s="74"/>
      <c r="CA41065" s="74"/>
      <c r="CF41065" s="79"/>
      <c r="CL41065" s="79"/>
    </row>
    <row r="41066" spans="30:90">
      <c r="AD41066" s="73"/>
      <c r="AE41066" s="74"/>
      <c r="AF41066" s="74"/>
      <c r="BX41066" s="73"/>
      <c r="BY41066" s="74"/>
      <c r="BZ41066" s="74"/>
      <c r="CA41066" s="74"/>
      <c r="CF41066" s="79"/>
      <c r="CL41066" s="79"/>
    </row>
    <row r="41067" spans="30:90">
      <c r="AD41067" s="73"/>
      <c r="AE41067" s="74"/>
      <c r="AF41067" s="74"/>
      <c r="BX41067" s="73"/>
      <c r="BY41067" s="74"/>
      <c r="BZ41067" s="74"/>
      <c r="CA41067" s="74"/>
      <c r="CF41067" s="79"/>
      <c r="CL41067" s="79"/>
    </row>
    <row r="41068" spans="30:90">
      <c r="AD41068" s="73"/>
      <c r="AE41068" s="74"/>
      <c r="AF41068" s="74"/>
      <c r="BX41068" s="73"/>
      <c r="BY41068" s="74"/>
      <c r="BZ41068" s="74"/>
      <c r="CA41068" s="74"/>
      <c r="CF41068" s="79"/>
      <c r="CL41068" s="79"/>
    </row>
    <row r="41069" spans="30:90">
      <c r="AD41069" s="73"/>
      <c r="AE41069" s="74"/>
      <c r="AF41069" s="74"/>
      <c r="BX41069" s="73"/>
      <c r="BY41069" s="74"/>
      <c r="BZ41069" s="74"/>
      <c r="CA41069" s="74"/>
      <c r="CF41069" s="79"/>
      <c r="CL41069" s="79"/>
    </row>
    <row r="41070" spans="30:90">
      <c r="AD41070" s="73"/>
      <c r="AE41070" s="74"/>
      <c r="AF41070" s="74"/>
      <c r="BX41070" s="73"/>
      <c r="BY41070" s="74"/>
      <c r="BZ41070" s="74"/>
      <c r="CA41070" s="74"/>
      <c r="CF41070" s="79"/>
      <c r="CL41070" s="79"/>
    </row>
    <row r="41071" spans="30:90">
      <c r="AD41071" s="73"/>
      <c r="AE41071" s="74"/>
      <c r="AF41071" s="74"/>
      <c r="BX41071" s="73"/>
      <c r="BY41071" s="74"/>
      <c r="BZ41071" s="74"/>
      <c r="CA41071" s="74"/>
      <c r="CF41071" s="79"/>
      <c r="CL41071" s="79"/>
    </row>
    <row r="41072" spans="30:90">
      <c r="AD41072" s="73"/>
      <c r="AE41072" s="74"/>
      <c r="AF41072" s="74"/>
      <c r="BX41072" s="73"/>
      <c r="BY41072" s="74"/>
      <c r="BZ41072" s="74"/>
      <c r="CA41072" s="74"/>
      <c r="CF41072" s="79"/>
      <c r="CL41072" s="79"/>
    </row>
    <row r="41073" spans="30:90">
      <c r="AD41073" s="73"/>
      <c r="AE41073" s="74"/>
      <c r="AF41073" s="74"/>
      <c r="BX41073" s="73"/>
      <c r="BY41073" s="74"/>
      <c r="BZ41073" s="74"/>
      <c r="CA41073" s="74"/>
      <c r="CF41073" s="79"/>
      <c r="CL41073" s="79"/>
    </row>
    <row r="41074" spans="30:90">
      <c r="AD41074" s="73"/>
      <c r="AE41074" s="74"/>
      <c r="AF41074" s="74"/>
      <c r="BX41074" s="73"/>
      <c r="BY41074" s="74"/>
      <c r="BZ41074" s="74"/>
      <c r="CA41074" s="74"/>
      <c r="CF41074" s="79"/>
      <c r="CL41074" s="79"/>
    </row>
    <row r="41075" spans="30:90">
      <c r="AD41075" s="73"/>
      <c r="AE41075" s="74"/>
      <c r="AF41075" s="74"/>
      <c r="BX41075" s="73"/>
      <c r="BY41075" s="74"/>
      <c r="BZ41075" s="74"/>
      <c r="CA41075" s="74"/>
      <c r="CF41075" s="79"/>
      <c r="CL41075" s="79"/>
    </row>
    <row r="41076" spans="30:90">
      <c r="AD41076" s="73"/>
      <c r="AE41076" s="74"/>
      <c r="AF41076" s="74"/>
      <c r="BX41076" s="73"/>
      <c r="BY41076" s="74"/>
      <c r="BZ41076" s="74"/>
      <c r="CA41076" s="74"/>
      <c r="CF41076" s="79"/>
      <c r="CL41076" s="79"/>
    </row>
    <row r="41077" spans="30:90">
      <c r="AD41077" s="73"/>
      <c r="AE41077" s="74"/>
      <c r="AF41077" s="74"/>
      <c r="BX41077" s="73"/>
      <c r="BY41077" s="74"/>
      <c r="BZ41077" s="74"/>
      <c r="CA41077" s="74"/>
      <c r="CF41077" s="79"/>
      <c r="CL41077" s="79"/>
    </row>
    <row r="41078" spans="30:90">
      <c r="AD41078" s="73"/>
      <c r="AE41078" s="74"/>
      <c r="AF41078" s="74"/>
      <c r="BX41078" s="73"/>
      <c r="BY41078" s="74"/>
      <c r="BZ41078" s="74"/>
      <c r="CA41078" s="74"/>
      <c r="CF41078" s="79"/>
      <c r="CL41078" s="79"/>
    </row>
    <row r="41079" spans="30:90">
      <c r="AD41079" s="73"/>
      <c r="AE41079" s="74"/>
      <c r="AF41079" s="74"/>
      <c r="BX41079" s="73"/>
      <c r="BY41079" s="74"/>
      <c r="BZ41079" s="74"/>
      <c r="CA41079" s="74"/>
      <c r="CF41079" s="79"/>
      <c r="CL41079" s="79"/>
    </row>
    <row r="41080" spans="30:90">
      <c r="AD41080" s="73"/>
      <c r="AE41080" s="74"/>
      <c r="AF41080" s="74"/>
      <c r="BX41080" s="73"/>
      <c r="BY41080" s="74"/>
      <c r="BZ41080" s="74"/>
      <c r="CA41080" s="74"/>
      <c r="CF41080" s="79"/>
      <c r="CL41080" s="79"/>
    </row>
    <row r="41081" spans="30:90">
      <c r="AD41081" s="73"/>
      <c r="AE41081" s="74"/>
      <c r="AF41081" s="74"/>
      <c r="BX41081" s="73"/>
      <c r="BY41081" s="74"/>
      <c r="BZ41081" s="74"/>
      <c r="CA41081" s="74"/>
      <c r="CF41081" s="79"/>
      <c r="CL41081" s="79"/>
    </row>
    <row r="41082" spans="30:90">
      <c r="AD41082" s="73"/>
      <c r="AE41082" s="74"/>
      <c r="AF41082" s="74"/>
      <c r="BX41082" s="73"/>
      <c r="BY41082" s="74"/>
      <c r="BZ41082" s="74"/>
      <c r="CA41082" s="74"/>
      <c r="CF41082" s="79"/>
      <c r="CL41082" s="79"/>
    </row>
    <row r="41083" spans="30:90">
      <c r="AD41083" s="73"/>
      <c r="AE41083" s="74"/>
      <c r="AF41083" s="74"/>
      <c r="BX41083" s="73"/>
      <c r="BY41083" s="74"/>
      <c r="BZ41083" s="74"/>
      <c r="CA41083" s="74"/>
      <c r="CF41083" s="79"/>
      <c r="CL41083" s="79"/>
    </row>
    <row r="41084" spans="30:90">
      <c r="AD41084" s="73"/>
      <c r="AE41084" s="74"/>
      <c r="AF41084" s="74"/>
      <c r="BX41084" s="73"/>
      <c r="BY41084" s="74"/>
      <c r="BZ41084" s="74"/>
      <c r="CA41084" s="74"/>
      <c r="CF41084" s="79"/>
      <c r="CL41084" s="79"/>
    </row>
    <row r="41085" spans="30:90">
      <c r="AD41085" s="73"/>
      <c r="AE41085" s="74"/>
      <c r="AF41085" s="74"/>
      <c r="BX41085" s="73"/>
      <c r="BY41085" s="74"/>
      <c r="BZ41085" s="74"/>
      <c r="CA41085" s="74"/>
      <c r="CF41085" s="79"/>
      <c r="CL41085" s="79"/>
    </row>
    <row r="41086" spans="30:90">
      <c r="AD41086" s="73"/>
      <c r="AE41086" s="74"/>
      <c r="AF41086" s="74"/>
      <c r="BX41086" s="73"/>
      <c r="BY41086" s="74"/>
      <c r="BZ41086" s="74"/>
      <c r="CA41086" s="74"/>
      <c r="CF41086" s="79"/>
      <c r="CL41086" s="79"/>
    </row>
    <row r="41087" spans="30:90">
      <c r="AD41087" s="73"/>
      <c r="AE41087" s="74"/>
      <c r="AF41087" s="74"/>
      <c r="BX41087" s="73"/>
      <c r="BY41087" s="74"/>
      <c r="BZ41087" s="74"/>
      <c r="CA41087" s="74"/>
      <c r="CF41087" s="79"/>
      <c r="CL41087" s="79"/>
    </row>
    <row r="41088" spans="30:90">
      <c r="AD41088" s="73"/>
      <c r="AE41088" s="74"/>
      <c r="AF41088" s="74"/>
      <c r="BX41088" s="73"/>
      <c r="BY41088" s="74"/>
      <c r="BZ41088" s="74"/>
      <c r="CA41088" s="74"/>
      <c r="CF41088" s="79"/>
      <c r="CL41088" s="79"/>
    </row>
    <row r="41089" spans="30:90">
      <c r="AD41089" s="73"/>
      <c r="AE41089" s="74"/>
      <c r="AF41089" s="74"/>
      <c r="BX41089" s="73"/>
      <c r="BY41089" s="74"/>
      <c r="BZ41089" s="74"/>
      <c r="CA41089" s="74"/>
      <c r="CF41089" s="79"/>
      <c r="CL41089" s="79"/>
    </row>
    <row r="41090" spans="30:90">
      <c r="AD41090" s="73"/>
      <c r="AE41090" s="74"/>
      <c r="AF41090" s="74"/>
      <c r="BX41090" s="73"/>
      <c r="BY41090" s="74"/>
      <c r="BZ41090" s="74"/>
      <c r="CA41090" s="74"/>
      <c r="CF41090" s="79"/>
      <c r="CL41090" s="79"/>
    </row>
    <row r="41091" spans="30:90">
      <c r="AD41091" s="73"/>
      <c r="AE41091" s="74"/>
      <c r="AF41091" s="74"/>
      <c r="BX41091" s="73"/>
      <c r="BY41091" s="74"/>
      <c r="BZ41091" s="74"/>
      <c r="CA41091" s="74"/>
      <c r="CF41091" s="79"/>
      <c r="CL41091" s="79"/>
    </row>
    <row r="41092" spans="30:90">
      <c r="AD41092" s="73"/>
      <c r="AE41092" s="74"/>
      <c r="AF41092" s="74"/>
      <c r="BX41092" s="73"/>
      <c r="BY41092" s="74"/>
      <c r="BZ41092" s="74"/>
      <c r="CA41092" s="74"/>
      <c r="CF41092" s="79"/>
      <c r="CL41092" s="79"/>
    </row>
    <row r="41093" spans="30:90">
      <c r="AD41093" s="73"/>
      <c r="AE41093" s="74"/>
      <c r="AF41093" s="74"/>
      <c r="BX41093" s="73"/>
      <c r="BY41093" s="74"/>
      <c r="BZ41093" s="74"/>
      <c r="CA41093" s="74"/>
      <c r="CF41093" s="79"/>
      <c r="CL41093" s="79"/>
    </row>
    <row r="41094" spans="30:90">
      <c r="AD41094" s="73"/>
      <c r="AE41094" s="74"/>
      <c r="AF41094" s="74"/>
      <c r="BX41094" s="73"/>
      <c r="BY41094" s="74"/>
      <c r="BZ41094" s="74"/>
      <c r="CA41094" s="74"/>
      <c r="CF41094" s="79"/>
      <c r="CL41094" s="79"/>
    </row>
    <row r="41095" spans="30:90">
      <c r="AD41095" s="73"/>
      <c r="AE41095" s="74"/>
      <c r="AF41095" s="74"/>
      <c r="BX41095" s="73"/>
      <c r="BY41095" s="74"/>
      <c r="BZ41095" s="74"/>
      <c r="CA41095" s="74"/>
      <c r="CF41095" s="79"/>
      <c r="CL41095" s="79"/>
    </row>
    <row r="41096" spans="30:90">
      <c r="AD41096" s="73"/>
      <c r="AE41096" s="74"/>
      <c r="AF41096" s="74"/>
      <c r="BX41096" s="73"/>
      <c r="BY41096" s="74"/>
      <c r="BZ41096" s="74"/>
      <c r="CA41096" s="74"/>
      <c r="CF41096" s="79"/>
      <c r="CL41096" s="79"/>
    </row>
    <row r="41097" spans="30:90">
      <c r="AD41097" s="73"/>
      <c r="AE41097" s="74"/>
      <c r="AF41097" s="74"/>
      <c r="BX41097" s="73"/>
      <c r="BY41097" s="74"/>
      <c r="BZ41097" s="74"/>
      <c r="CA41097" s="74"/>
      <c r="CF41097" s="79"/>
      <c r="CL41097" s="79"/>
    </row>
    <row r="41098" spans="30:90">
      <c r="AD41098" s="73"/>
      <c r="AE41098" s="74"/>
      <c r="AF41098" s="74"/>
      <c r="BX41098" s="73"/>
      <c r="BY41098" s="74"/>
      <c r="BZ41098" s="74"/>
      <c r="CA41098" s="74"/>
      <c r="CF41098" s="79"/>
      <c r="CL41098" s="79"/>
    </row>
    <row r="41099" spans="30:90">
      <c r="AD41099" s="73"/>
      <c r="AE41099" s="74"/>
      <c r="AF41099" s="74"/>
      <c r="BX41099" s="73"/>
      <c r="BY41099" s="74"/>
      <c r="BZ41099" s="74"/>
      <c r="CA41099" s="74"/>
      <c r="CF41099" s="79"/>
      <c r="CL41099" s="79"/>
    </row>
    <row r="41100" spans="30:90">
      <c r="AD41100" s="73"/>
      <c r="AE41100" s="74"/>
      <c r="AF41100" s="74"/>
      <c r="BX41100" s="73"/>
      <c r="BY41100" s="74"/>
      <c r="BZ41100" s="74"/>
      <c r="CA41100" s="74"/>
      <c r="CF41100" s="79"/>
      <c r="CL41100" s="79"/>
    </row>
    <row r="41101" spans="30:90">
      <c r="AD41101" s="73"/>
      <c r="AE41101" s="74"/>
      <c r="AF41101" s="74"/>
      <c r="BX41101" s="73"/>
      <c r="BY41101" s="74"/>
      <c r="BZ41101" s="74"/>
      <c r="CA41101" s="74"/>
      <c r="CF41101" s="79"/>
      <c r="CL41101" s="79"/>
    </row>
    <row r="41102" spans="30:90">
      <c r="AD41102" s="73"/>
      <c r="AE41102" s="74"/>
      <c r="AF41102" s="74"/>
      <c r="BX41102" s="73"/>
      <c r="BY41102" s="74"/>
      <c r="BZ41102" s="74"/>
      <c r="CA41102" s="74"/>
      <c r="CF41102" s="79"/>
      <c r="CL41102" s="79"/>
    </row>
    <row r="41103" spans="30:90">
      <c r="AD41103" s="73"/>
      <c r="AE41103" s="74"/>
      <c r="AF41103" s="74"/>
      <c r="BX41103" s="73"/>
      <c r="BY41103" s="74"/>
      <c r="BZ41103" s="74"/>
      <c r="CA41103" s="74"/>
      <c r="CF41103" s="79"/>
      <c r="CL41103" s="79"/>
    </row>
    <row r="41104" spans="30:90">
      <c r="AD41104" s="73"/>
      <c r="AE41104" s="74"/>
      <c r="AF41104" s="74"/>
      <c r="BX41104" s="73"/>
      <c r="BY41104" s="74"/>
      <c r="BZ41104" s="74"/>
      <c r="CA41104" s="74"/>
      <c r="CF41104" s="79"/>
      <c r="CL41104" s="79"/>
    </row>
    <row r="41105" spans="30:90">
      <c r="AD41105" s="73"/>
      <c r="AE41105" s="74"/>
      <c r="AF41105" s="74"/>
      <c r="BX41105" s="73"/>
      <c r="BY41105" s="74"/>
      <c r="BZ41105" s="74"/>
      <c r="CA41105" s="74"/>
      <c r="CF41105" s="79"/>
      <c r="CL41105" s="79"/>
    </row>
    <row r="41106" spans="30:90">
      <c r="AD41106" s="73"/>
      <c r="AE41106" s="74"/>
      <c r="AF41106" s="74"/>
      <c r="BX41106" s="73"/>
      <c r="BY41106" s="74"/>
      <c r="BZ41106" s="74"/>
      <c r="CA41106" s="74"/>
      <c r="CF41106" s="79"/>
      <c r="CL41106" s="79"/>
    </row>
    <row r="41107" spans="30:90">
      <c r="AD41107" s="73"/>
      <c r="AE41107" s="74"/>
      <c r="AF41107" s="74"/>
      <c r="BX41107" s="73"/>
      <c r="BY41107" s="74"/>
      <c r="BZ41107" s="74"/>
      <c r="CA41107" s="74"/>
      <c r="CF41107" s="79"/>
      <c r="CL41107" s="79"/>
    </row>
    <row r="41108" spans="30:90">
      <c r="AD41108" s="73"/>
      <c r="AE41108" s="74"/>
      <c r="AF41108" s="74"/>
      <c r="BX41108" s="73"/>
      <c r="BY41108" s="74"/>
      <c r="BZ41108" s="74"/>
      <c r="CA41108" s="74"/>
      <c r="CF41108" s="79"/>
      <c r="CL41108" s="79"/>
    </row>
    <row r="41109" spans="30:90">
      <c r="AD41109" s="73"/>
      <c r="AE41109" s="74"/>
      <c r="AF41109" s="74"/>
      <c r="BX41109" s="73"/>
      <c r="BY41109" s="74"/>
      <c r="BZ41109" s="74"/>
      <c r="CA41109" s="74"/>
      <c r="CF41109" s="79"/>
      <c r="CL41109" s="79"/>
    </row>
    <row r="41110" spans="30:90">
      <c r="AD41110" s="73"/>
      <c r="AE41110" s="74"/>
      <c r="AF41110" s="74"/>
      <c r="BX41110" s="73"/>
      <c r="BY41110" s="74"/>
      <c r="BZ41110" s="74"/>
      <c r="CA41110" s="74"/>
      <c r="CF41110" s="79"/>
      <c r="CL41110" s="79"/>
    </row>
    <row r="41111" spans="30:90">
      <c r="AD41111" s="73"/>
      <c r="AE41111" s="74"/>
      <c r="AF41111" s="74"/>
      <c r="BX41111" s="73"/>
      <c r="BY41111" s="74"/>
      <c r="BZ41111" s="74"/>
      <c r="CA41111" s="74"/>
      <c r="CF41111" s="79"/>
      <c r="CL41111" s="79"/>
    </row>
    <row r="41112" spans="30:90">
      <c r="AD41112" s="73"/>
      <c r="AE41112" s="74"/>
      <c r="AF41112" s="74"/>
      <c r="BX41112" s="73"/>
      <c r="BY41112" s="74"/>
      <c r="BZ41112" s="74"/>
      <c r="CA41112" s="74"/>
      <c r="CF41112" s="79"/>
      <c r="CL41112" s="79"/>
    </row>
    <row r="41113" spans="30:90">
      <c r="AD41113" s="73"/>
      <c r="AE41113" s="74"/>
      <c r="AF41113" s="74"/>
      <c r="BX41113" s="73"/>
      <c r="BY41113" s="74"/>
      <c r="BZ41113" s="74"/>
      <c r="CA41113" s="74"/>
      <c r="CF41113" s="79"/>
      <c r="CL41113" s="79"/>
    </row>
    <row r="41114" spans="30:90">
      <c r="AD41114" s="73"/>
      <c r="AE41114" s="74"/>
      <c r="AF41114" s="74"/>
      <c r="BX41114" s="73"/>
      <c r="BY41114" s="74"/>
      <c r="BZ41114" s="74"/>
      <c r="CA41114" s="74"/>
      <c r="CF41114" s="79"/>
      <c r="CL41114" s="79"/>
    </row>
    <row r="41115" spans="30:90">
      <c r="AD41115" s="73"/>
      <c r="AE41115" s="74"/>
      <c r="AF41115" s="74"/>
      <c r="BX41115" s="73"/>
      <c r="BY41115" s="74"/>
      <c r="BZ41115" s="74"/>
      <c r="CA41115" s="74"/>
      <c r="CF41115" s="79"/>
      <c r="CL41115" s="79"/>
    </row>
    <row r="41116" spans="30:90">
      <c r="AD41116" s="73"/>
      <c r="AE41116" s="74"/>
      <c r="AF41116" s="74"/>
      <c r="BX41116" s="73"/>
      <c r="BY41116" s="74"/>
      <c r="BZ41116" s="74"/>
      <c r="CA41116" s="74"/>
      <c r="CF41116" s="79"/>
      <c r="CL41116" s="79"/>
    </row>
    <row r="41117" spans="30:90">
      <c r="AD41117" s="73"/>
      <c r="AE41117" s="74"/>
      <c r="AF41117" s="74"/>
      <c r="BX41117" s="73"/>
      <c r="BY41117" s="74"/>
      <c r="BZ41117" s="74"/>
      <c r="CA41117" s="74"/>
      <c r="CF41117" s="79"/>
      <c r="CL41117" s="79"/>
    </row>
    <row r="41118" spans="30:90">
      <c r="AD41118" s="73"/>
      <c r="AE41118" s="74"/>
      <c r="AF41118" s="74"/>
      <c r="BX41118" s="73"/>
      <c r="BY41118" s="74"/>
      <c r="BZ41118" s="74"/>
      <c r="CA41118" s="74"/>
      <c r="CF41118" s="79"/>
      <c r="CL41118" s="79"/>
    </row>
    <row r="41119" spans="30:90">
      <c r="AD41119" s="73"/>
      <c r="AE41119" s="74"/>
      <c r="AF41119" s="74"/>
      <c r="BX41119" s="73"/>
      <c r="BY41119" s="74"/>
      <c r="BZ41119" s="74"/>
      <c r="CA41119" s="74"/>
      <c r="CF41119" s="79"/>
      <c r="CL41119" s="79"/>
    </row>
    <row r="41120" spans="30:90">
      <c r="AD41120" s="73"/>
      <c r="AE41120" s="74"/>
      <c r="AF41120" s="74"/>
      <c r="BX41120" s="73"/>
      <c r="BY41120" s="74"/>
      <c r="BZ41120" s="74"/>
      <c r="CA41120" s="74"/>
      <c r="CF41120" s="79"/>
      <c r="CL41120" s="79"/>
    </row>
    <row r="41121" spans="30:90">
      <c r="AD41121" s="73"/>
      <c r="AE41121" s="74"/>
      <c r="AF41121" s="74"/>
      <c r="BX41121" s="73"/>
      <c r="BY41121" s="74"/>
      <c r="BZ41121" s="74"/>
      <c r="CA41121" s="74"/>
      <c r="CF41121" s="79"/>
      <c r="CL41121" s="79"/>
    </row>
    <row r="41122" spans="30:90">
      <c r="AD41122" s="73"/>
      <c r="AE41122" s="74"/>
      <c r="AF41122" s="74"/>
      <c r="BX41122" s="73"/>
      <c r="BY41122" s="74"/>
      <c r="BZ41122" s="74"/>
      <c r="CA41122" s="74"/>
      <c r="CF41122" s="79"/>
      <c r="CL41122" s="79"/>
    </row>
    <row r="41123" spans="30:90">
      <c r="AD41123" s="73"/>
      <c r="AE41123" s="74"/>
      <c r="AF41123" s="74"/>
      <c r="BX41123" s="73"/>
      <c r="BY41123" s="74"/>
      <c r="BZ41123" s="74"/>
      <c r="CA41123" s="74"/>
      <c r="CF41123" s="79"/>
      <c r="CL41123" s="79"/>
    </row>
    <row r="41124" spans="30:90">
      <c r="AD41124" s="73"/>
      <c r="AE41124" s="74"/>
      <c r="AF41124" s="74"/>
      <c r="BX41124" s="73"/>
      <c r="BY41124" s="74"/>
      <c r="BZ41124" s="74"/>
      <c r="CA41124" s="74"/>
      <c r="CF41124" s="79"/>
      <c r="CL41124" s="79"/>
    </row>
    <row r="41125" spans="30:90">
      <c r="AD41125" s="73"/>
      <c r="AE41125" s="74"/>
      <c r="AF41125" s="74"/>
      <c r="BX41125" s="73"/>
      <c r="BY41125" s="74"/>
      <c r="BZ41125" s="74"/>
      <c r="CA41125" s="74"/>
      <c r="CF41125" s="79"/>
      <c r="CL41125" s="79"/>
    </row>
    <row r="41126" spans="30:90">
      <c r="AD41126" s="73"/>
      <c r="AE41126" s="74"/>
      <c r="AF41126" s="74"/>
      <c r="BX41126" s="73"/>
      <c r="BY41126" s="74"/>
      <c r="BZ41126" s="74"/>
      <c r="CA41126" s="74"/>
      <c r="CF41126" s="79"/>
      <c r="CL41126" s="79"/>
    </row>
    <row r="41127" spans="30:90">
      <c r="AD41127" s="73"/>
      <c r="AE41127" s="74"/>
      <c r="AF41127" s="74"/>
      <c r="BX41127" s="73"/>
      <c r="BY41127" s="74"/>
      <c r="BZ41127" s="74"/>
      <c r="CA41127" s="74"/>
      <c r="CF41127" s="79"/>
      <c r="CL41127" s="79"/>
    </row>
    <row r="41128" spans="30:90">
      <c r="AD41128" s="73"/>
      <c r="AE41128" s="74"/>
      <c r="AF41128" s="74"/>
      <c r="BX41128" s="73"/>
      <c r="BY41128" s="74"/>
      <c r="BZ41128" s="74"/>
      <c r="CA41128" s="74"/>
      <c r="CF41128" s="79"/>
      <c r="CL41128" s="79"/>
    </row>
    <row r="41129" spans="30:90">
      <c r="AD41129" s="73"/>
      <c r="AE41129" s="74"/>
      <c r="AF41129" s="74"/>
      <c r="BX41129" s="73"/>
      <c r="BY41129" s="74"/>
      <c r="BZ41129" s="74"/>
      <c r="CA41129" s="74"/>
      <c r="CF41129" s="79"/>
      <c r="CL41129" s="79"/>
    </row>
    <row r="41130" spans="30:90">
      <c r="AD41130" s="73"/>
      <c r="AE41130" s="74"/>
      <c r="AF41130" s="74"/>
      <c r="BX41130" s="73"/>
      <c r="BY41130" s="74"/>
      <c r="BZ41130" s="74"/>
      <c r="CA41130" s="74"/>
      <c r="CF41130" s="79"/>
      <c r="CL41130" s="79"/>
    </row>
    <row r="41131" spans="30:90">
      <c r="AD41131" s="73"/>
      <c r="AE41131" s="74"/>
      <c r="AF41131" s="74"/>
      <c r="BX41131" s="73"/>
      <c r="BY41131" s="74"/>
      <c r="BZ41131" s="74"/>
      <c r="CA41131" s="74"/>
      <c r="CF41131" s="79"/>
      <c r="CL41131" s="79"/>
    </row>
    <row r="41132" spans="30:90">
      <c r="AD41132" s="73"/>
      <c r="AE41132" s="74"/>
      <c r="AF41132" s="74"/>
      <c r="BX41132" s="73"/>
      <c r="BY41132" s="74"/>
      <c r="BZ41132" s="74"/>
      <c r="CA41132" s="74"/>
      <c r="CF41132" s="79"/>
      <c r="CL41132" s="79"/>
    </row>
    <row r="41133" spans="30:90">
      <c r="AD41133" s="73"/>
      <c r="AE41133" s="74"/>
      <c r="AF41133" s="74"/>
      <c r="BX41133" s="73"/>
      <c r="BY41133" s="74"/>
      <c r="BZ41133" s="74"/>
      <c r="CA41133" s="74"/>
      <c r="CF41133" s="79"/>
      <c r="CL41133" s="79"/>
    </row>
    <row r="41134" spans="30:90">
      <c r="AD41134" s="73"/>
      <c r="AE41134" s="74"/>
      <c r="AF41134" s="74"/>
      <c r="BX41134" s="73"/>
      <c r="BY41134" s="74"/>
      <c r="BZ41134" s="74"/>
      <c r="CA41134" s="74"/>
      <c r="CF41134" s="79"/>
      <c r="CL41134" s="79"/>
    </row>
    <row r="41135" spans="30:90">
      <c r="AD41135" s="73"/>
      <c r="AE41135" s="74"/>
      <c r="AF41135" s="74"/>
      <c r="BX41135" s="73"/>
      <c r="BY41135" s="74"/>
      <c r="BZ41135" s="74"/>
      <c r="CA41135" s="74"/>
      <c r="CF41135" s="79"/>
      <c r="CL41135" s="79"/>
    </row>
    <row r="41136" spans="30:90">
      <c r="AD41136" s="73"/>
      <c r="AE41136" s="74"/>
      <c r="AF41136" s="74"/>
      <c r="BX41136" s="73"/>
      <c r="BY41136" s="74"/>
      <c r="BZ41136" s="74"/>
      <c r="CA41136" s="74"/>
      <c r="CF41136" s="79"/>
      <c r="CL41136" s="79"/>
    </row>
    <row r="41137" spans="30:90">
      <c r="AD41137" s="73"/>
      <c r="AE41137" s="74"/>
      <c r="AF41137" s="74"/>
      <c r="BX41137" s="73"/>
      <c r="BY41137" s="74"/>
      <c r="BZ41137" s="74"/>
      <c r="CA41137" s="74"/>
      <c r="CF41137" s="79"/>
      <c r="CL41137" s="79"/>
    </row>
    <row r="41138" spans="30:90">
      <c r="AD41138" s="73"/>
      <c r="AE41138" s="74"/>
      <c r="AF41138" s="74"/>
      <c r="BX41138" s="73"/>
      <c r="BY41138" s="74"/>
      <c r="BZ41138" s="74"/>
      <c r="CA41138" s="74"/>
      <c r="CF41138" s="79"/>
      <c r="CL41138" s="79"/>
    </row>
    <row r="41139" spans="30:90">
      <c r="AD41139" s="73"/>
      <c r="AE41139" s="74"/>
      <c r="AF41139" s="74"/>
      <c r="BX41139" s="73"/>
      <c r="BY41139" s="74"/>
      <c r="BZ41139" s="74"/>
      <c r="CA41139" s="74"/>
      <c r="CF41139" s="79"/>
      <c r="CL41139" s="79"/>
    </row>
    <row r="41140" spans="30:90">
      <c r="AD41140" s="73"/>
      <c r="AE41140" s="74"/>
      <c r="AF41140" s="74"/>
      <c r="BX41140" s="73"/>
      <c r="BY41140" s="74"/>
      <c r="BZ41140" s="74"/>
      <c r="CA41140" s="74"/>
      <c r="CF41140" s="79"/>
      <c r="CL41140" s="79"/>
    </row>
    <row r="41141" spans="30:90">
      <c r="AD41141" s="73"/>
      <c r="AE41141" s="74"/>
      <c r="AF41141" s="74"/>
      <c r="BX41141" s="73"/>
      <c r="BY41141" s="74"/>
      <c r="BZ41141" s="74"/>
      <c r="CA41141" s="74"/>
      <c r="CF41141" s="79"/>
      <c r="CL41141" s="79"/>
    </row>
    <row r="41142" spans="30:90">
      <c r="AD41142" s="73"/>
      <c r="AE41142" s="74"/>
      <c r="AF41142" s="74"/>
      <c r="BX41142" s="73"/>
      <c r="BY41142" s="74"/>
      <c r="BZ41142" s="74"/>
      <c r="CA41142" s="74"/>
      <c r="CF41142" s="79"/>
      <c r="CL41142" s="79"/>
    </row>
    <row r="41143" spans="30:90">
      <c r="AD41143" s="73"/>
      <c r="AE41143" s="74"/>
      <c r="AF41143" s="74"/>
      <c r="BX41143" s="73"/>
      <c r="BY41143" s="74"/>
      <c r="BZ41143" s="74"/>
      <c r="CA41143" s="74"/>
      <c r="CF41143" s="79"/>
      <c r="CL41143" s="79"/>
    </row>
    <row r="41144" spans="30:90">
      <c r="AD41144" s="73"/>
      <c r="AE41144" s="74"/>
      <c r="AF41144" s="74"/>
      <c r="BX41144" s="73"/>
      <c r="BY41144" s="74"/>
      <c r="BZ41144" s="74"/>
      <c r="CA41144" s="74"/>
      <c r="CF41144" s="79"/>
      <c r="CL41144" s="79"/>
    </row>
    <row r="41145" spans="30:90">
      <c r="AD41145" s="73"/>
      <c r="AE41145" s="74"/>
      <c r="AF41145" s="74"/>
      <c r="BX41145" s="73"/>
      <c r="BY41145" s="74"/>
      <c r="BZ41145" s="74"/>
      <c r="CA41145" s="74"/>
      <c r="CF41145" s="79"/>
      <c r="CL41145" s="79"/>
    </row>
    <row r="41146" spans="30:90">
      <c r="AD41146" s="73"/>
      <c r="AE41146" s="74"/>
      <c r="AF41146" s="74"/>
      <c r="BX41146" s="73"/>
      <c r="BY41146" s="74"/>
      <c r="BZ41146" s="74"/>
      <c r="CA41146" s="74"/>
      <c r="CF41146" s="79"/>
      <c r="CL41146" s="79"/>
    </row>
    <row r="41147" spans="30:90">
      <c r="AD41147" s="73"/>
      <c r="AE41147" s="74"/>
      <c r="AF41147" s="74"/>
      <c r="BX41147" s="73"/>
      <c r="BY41147" s="74"/>
      <c r="BZ41147" s="74"/>
      <c r="CA41147" s="74"/>
      <c r="CF41147" s="79"/>
      <c r="CL41147" s="79"/>
    </row>
    <row r="41148" spans="30:90">
      <c r="AD41148" s="73"/>
      <c r="AE41148" s="74"/>
      <c r="AF41148" s="74"/>
      <c r="BX41148" s="73"/>
      <c r="BY41148" s="74"/>
      <c r="BZ41148" s="74"/>
      <c r="CA41148" s="74"/>
      <c r="CF41148" s="79"/>
      <c r="CL41148" s="79"/>
    </row>
    <row r="41149" spans="30:90">
      <c r="AD41149" s="73"/>
      <c r="AE41149" s="74"/>
      <c r="AF41149" s="74"/>
      <c r="BX41149" s="73"/>
      <c r="BY41149" s="74"/>
      <c r="BZ41149" s="74"/>
      <c r="CA41149" s="74"/>
      <c r="CF41149" s="79"/>
      <c r="CL41149" s="79"/>
    </row>
    <row r="41150" spans="30:90">
      <c r="AD41150" s="73"/>
      <c r="AE41150" s="74"/>
      <c r="AF41150" s="74"/>
      <c r="BX41150" s="73"/>
      <c r="BY41150" s="74"/>
      <c r="BZ41150" s="74"/>
      <c r="CA41150" s="74"/>
      <c r="CF41150" s="79"/>
      <c r="CL41150" s="79"/>
    </row>
    <row r="41151" spans="30:90">
      <c r="AD41151" s="73"/>
      <c r="AE41151" s="74"/>
      <c r="AF41151" s="74"/>
      <c r="BX41151" s="73"/>
      <c r="BY41151" s="74"/>
      <c r="BZ41151" s="74"/>
      <c r="CA41151" s="74"/>
      <c r="CF41151" s="79"/>
      <c r="CL41151" s="79"/>
    </row>
    <row r="41152" spans="30:90">
      <c r="AD41152" s="73"/>
      <c r="AE41152" s="74"/>
      <c r="AF41152" s="74"/>
      <c r="BX41152" s="73"/>
      <c r="BY41152" s="74"/>
      <c r="BZ41152" s="74"/>
      <c r="CA41152" s="74"/>
      <c r="CF41152" s="79"/>
      <c r="CL41152" s="79"/>
    </row>
    <row r="41153" spans="30:90">
      <c r="AD41153" s="73"/>
      <c r="AE41153" s="74"/>
      <c r="AF41153" s="74"/>
      <c r="BX41153" s="73"/>
      <c r="BY41153" s="74"/>
      <c r="BZ41153" s="74"/>
      <c r="CA41153" s="74"/>
      <c r="CF41153" s="79"/>
      <c r="CL41153" s="79"/>
    </row>
    <row r="41154" spans="30:90">
      <c r="AD41154" s="73"/>
      <c r="AE41154" s="74"/>
      <c r="AF41154" s="74"/>
      <c r="BX41154" s="73"/>
      <c r="BY41154" s="74"/>
      <c r="BZ41154" s="74"/>
      <c r="CA41154" s="74"/>
      <c r="CF41154" s="79"/>
      <c r="CL41154" s="79"/>
    </row>
    <row r="41155" spans="30:90">
      <c r="AD41155" s="73"/>
      <c r="AE41155" s="74"/>
      <c r="AF41155" s="74"/>
      <c r="BX41155" s="73"/>
      <c r="BY41155" s="74"/>
      <c r="BZ41155" s="74"/>
      <c r="CA41155" s="74"/>
      <c r="CF41155" s="79"/>
      <c r="CL41155" s="79"/>
    </row>
    <row r="41156" spans="30:90">
      <c r="AD41156" s="73"/>
      <c r="AE41156" s="74"/>
      <c r="AF41156" s="74"/>
      <c r="BX41156" s="73"/>
      <c r="BY41156" s="74"/>
      <c r="BZ41156" s="74"/>
      <c r="CA41156" s="74"/>
      <c r="CF41156" s="79"/>
      <c r="CL41156" s="79"/>
    </row>
    <row r="41157" spans="30:90">
      <c r="AD41157" s="73"/>
      <c r="AE41157" s="74"/>
      <c r="AF41157" s="74"/>
      <c r="BX41157" s="73"/>
      <c r="BY41157" s="74"/>
      <c r="BZ41157" s="74"/>
      <c r="CA41157" s="74"/>
      <c r="CF41157" s="79"/>
      <c r="CL41157" s="79"/>
    </row>
    <row r="41158" spans="30:90">
      <c r="AD41158" s="73"/>
      <c r="AE41158" s="74"/>
      <c r="AF41158" s="74"/>
      <c r="BX41158" s="73"/>
      <c r="BY41158" s="74"/>
      <c r="BZ41158" s="74"/>
      <c r="CA41158" s="74"/>
      <c r="CF41158" s="79"/>
      <c r="CL41158" s="79"/>
    </row>
    <row r="41159" spans="30:90">
      <c r="AD41159" s="73"/>
      <c r="AE41159" s="74"/>
      <c r="AF41159" s="74"/>
      <c r="BX41159" s="73"/>
      <c r="BY41159" s="74"/>
      <c r="BZ41159" s="74"/>
      <c r="CA41159" s="74"/>
      <c r="CF41159" s="79"/>
      <c r="CL41159" s="79"/>
    </row>
    <row r="41160" spans="30:90">
      <c r="AD41160" s="73"/>
      <c r="AE41160" s="74"/>
      <c r="AF41160" s="74"/>
      <c r="BX41160" s="73"/>
      <c r="BY41160" s="74"/>
      <c r="BZ41160" s="74"/>
      <c r="CA41160" s="74"/>
      <c r="CF41160" s="79"/>
      <c r="CL41160" s="79"/>
    </row>
    <row r="41161" spans="30:90">
      <c r="AD41161" s="73"/>
      <c r="AE41161" s="74"/>
      <c r="AF41161" s="74"/>
      <c r="BX41161" s="73"/>
      <c r="BY41161" s="74"/>
      <c r="BZ41161" s="74"/>
      <c r="CA41161" s="74"/>
      <c r="CF41161" s="79"/>
      <c r="CL41161" s="79"/>
    </row>
    <row r="41162" spans="30:90">
      <c r="AD41162" s="73"/>
      <c r="AE41162" s="74"/>
      <c r="AF41162" s="74"/>
      <c r="BX41162" s="73"/>
      <c r="BY41162" s="74"/>
      <c r="BZ41162" s="74"/>
      <c r="CA41162" s="74"/>
      <c r="CF41162" s="79"/>
      <c r="CL41162" s="79"/>
    </row>
    <row r="41163" spans="30:90">
      <c r="AD41163" s="73"/>
      <c r="AE41163" s="74"/>
      <c r="AF41163" s="74"/>
      <c r="BX41163" s="73"/>
      <c r="BY41163" s="74"/>
      <c r="BZ41163" s="74"/>
      <c r="CA41163" s="74"/>
      <c r="CF41163" s="79"/>
      <c r="CL41163" s="79"/>
    </row>
    <row r="41164" spans="30:90">
      <c r="AD41164" s="73"/>
      <c r="AE41164" s="74"/>
      <c r="AF41164" s="74"/>
      <c r="BX41164" s="73"/>
      <c r="BY41164" s="74"/>
      <c r="BZ41164" s="74"/>
      <c r="CA41164" s="74"/>
      <c r="CF41164" s="79"/>
      <c r="CL41164" s="79"/>
    </row>
    <row r="41165" spans="30:90">
      <c r="AD41165" s="73"/>
      <c r="AE41165" s="74"/>
      <c r="AF41165" s="74"/>
      <c r="BX41165" s="73"/>
      <c r="BY41165" s="74"/>
      <c r="BZ41165" s="74"/>
      <c r="CA41165" s="74"/>
      <c r="CF41165" s="79"/>
      <c r="CL41165" s="79"/>
    </row>
    <row r="41166" spans="30:90">
      <c r="AD41166" s="73"/>
      <c r="AE41166" s="74"/>
      <c r="AF41166" s="74"/>
      <c r="BX41166" s="73"/>
      <c r="BY41166" s="74"/>
      <c r="BZ41166" s="74"/>
      <c r="CA41166" s="74"/>
      <c r="CF41166" s="79"/>
      <c r="CL41166" s="79"/>
    </row>
    <row r="41167" spans="30:90">
      <c r="AD41167" s="73"/>
      <c r="AE41167" s="74"/>
      <c r="AF41167" s="74"/>
      <c r="BX41167" s="73"/>
      <c r="BY41167" s="74"/>
      <c r="BZ41167" s="74"/>
      <c r="CA41167" s="74"/>
      <c r="CF41167" s="79"/>
      <c r="CL41167" s="79"/>
    </row>
    <row r="41168" spans="30:90">
      <c r="AD41168" s="73"/>
      <c r="AE41168" s="74"/>
      <c r="AF41168" s="74"/>
      <c r="BX41168" s="73"/>
      <c r="BY41168" s="74"/>
      <c r="BZ41168" s="74"/>
      <c r="CA41168" s="74"/>
      <c r="CF41168" s="79"/>
      <c r="CL41168" s="79"/>
    </row>
    <row r="41169" spans="30:90">
      <c r="AD41169" s="73"/>
      <c r="AE41169" s="74"/>
      <c r="AF41169" s="74"/>
      <c r="BX41169" s="73"/>
      <c r="BY41169" s="74"/>
      <c r="BZ41169" s="74"/>
      <c r="CA41169" s="74"/>
      <c r="CF41169" s="79"/>
      <c r="CL41169" s="79"/>
    </row>
    <row r="41170" spans="30:90">
      <c r="AD41170" s="73"/>
      <c r="AE41170" s="74"/>
      <c r="AF41170" s="74"/>
      <c r="BX41170" s="73"/>
      <c r="BY41170" s="74"/>
      <c r="BZ41170" s="74"/>
      <c r="CA41170" s="74"/>
      <c r="CF41170" s="79"/>
      <c r="CL41170" s="79"/>
    </row>
    <row r="41171" spans="30:90">
      <c r="AD41171" s="73"/>
      <c r="AE41171" s="74"/>
      <c r="AF41171" s="74"/>
      <c r="BX41171" s="73"/>
      <c r="BY41171" s="74"/>
      <c r="BZ41171" s="74"/>
      <c r="CA41171" s="74"/>
      <c r="CF41171" s="79"/>
      <c r="CL41171" s="79"/>
    </row>
    <row r="41172" spans="30:90">
      <c r="AD41172" s="73"/>
      <c r="AE41172" s="74"/>
      <c r="AF41172" s="74"/>
      <c r="BX41172" s="73"/>
      <c r="BY41172" s="74"/>
      <c r="BZ41172" s="74"/>
      <c r="CA41172" s="74"/>
      <c r="CF41172" s="79"/>
      <c r="CL41172" s="79"/>
    </row>
    <row r="41173" spans="30:90">
      <c r="AD41173" s="73"/>
      <c r="AE41173" s="74"/>
      <c r="AF41173" s="74"/>
      <c r="BX41173" s="73"/>
      <c r="BY41173" s="74"/>
      <c r="BZ41173" s="74"/>
      <c r="CA41173" s="74"/>
      <c r="CF41173" s="79"/>
      <c r="CL41173" s="79"/>
    </row>
    <row r="41174" spans="30:90">
      <c r="AD41174" s="73"/>
      <c r="AE41174" s="74"/>
      <c r="AF41174" s="74"/>
      <c r="BX41174" s="73"/>
      <c r="BY41174" s="74"/>
      <c r="BZ41174" s="74"/>
      <c r="CA41174" s="74"/>
      <c r="CF41174" s="79"/>
      <c r="CL41174" s="79"/>
    </row>
    <row r="41175" spans="30:90">
      <c r="AD41175" s="73"/>
      <c r="AE41175" s="74"/>
      <c r="AF41175" s="74"/>
      <c r="BX41175" s="73"/>
      <c r="BY41175" s="74"/>
      <c r="BZ41175" s="74"/>
      <c r="CA41175" s="74"/>
      <c r="CF41175" s="79"/>
      <c r="CL41175" s="79"/>
    </row>
    <row r="41176" spans="30:90">
      <c r="AD41176" s="73"/>
      <c r="AE41176" s="74"/>
      <c r="AF41176" s="74"/>
      <c r="BX41176" s="73"/>
      <c r="BY41176" s="74"/>
      <c r="BZ41176" s="74"/>
      <c r="CA41176" s="74"/>
      <c r="CF41176" s="79"/>
      <c r="CL41176" s="79"/>
    </row>
    <row r="41177" spans="30:90">
      <c r="AD41177" s="73"/>
      <c r="AE41177" s="74"/>
      <c r="AF41177" s="74"/>
      <c r="BX41177" s="73"/>
      <c r="BY41177" s="74"/>
      <c r="BZ41177" s="74"/>
      <c r="CA41177" s="74"/>
      <c r="CF41177" s="79"/>
      <c r="CL41177" s="79"/>
    </row>
    <row r="41178" spans="30:90">
      <c r="AD41178" s="73"/>
      <c r="AE41178" s="74"/>
      <c r="AF41178" s="74"/>
      <c r="BX41178" s="73"/>
      <c r="BY41178" s="74"/>
      <c r="BZ41178" s="74"/>
      <c r="CA41178" s="74"/>
      <c r="CF41178" s="79"/>
      <c r="CL41178" s="79"/>
    </row>
    <row r="41179" spans="30:90">
      <c r="AD41179" s="73"/>
      <c r="AE41179" s="74"/>
      <c r="AF41179" s="74"/>
      <c r="BX41179" s="73"/>
      <c r="BY41179" s="74"/>
      <c r="BZ41179" s="74"/>
      <c r="CA41179" s="74"/>
      <c r="CF41179" s="79"/>
      <c r="CL41179" s="79"/>
    </row>
    <row r="41180" spans="30:90">
      <c r="AD41180" s="73"/>
      <c r="AE41180" s="74"/>
      <c r="AF41180" s="74"/>
      <c r="BX41180" s="73"/>
      <c r="BY41180" s="74"/>
      <c r="BZ41180" s="74"/>
      <c r="CA41180" s="74"/>
      <c r="CF41180" s="79"/>
      <c r="CL41180" s="79"/>
    </row>
    <row r="41181" spans="30:90">
      <c r="AD41181" s="73"/>
      <c r="AE41181" s="74"/>
      <c r="AF41181" s="74"/>
      <c r="BX41181" s="73"/>
      <c r="BY41181" s="74"/>
      <c r="BZ41181" s="74"/>
      <c r="CA41181" s="74"/>
      <c r="CF41181" s="79"/>
      <c r="CL41181" s="79"/>
    </row>
    <row r="41182" spans="30:90">
      <c r="AD41182" s="73"/>
      <c r="AE41182" s="74"/>
      <c r="AF41182" s="74"/>
      <c r="BX41182" s="73"/>
      <c r="BY41182" s="74"/>
      <c r="BZ41182" s="74"/>
      <c r="CA41182" s="74"/>
      <c r="CF41182" s="79"/>
      <c r="CL41182" s="79"/>
    </row>
    <row r="41183" spans="30:90">
      <c r="AD41183" s="73"/>
      <c r="AE41183" s="74"/>
      <c r="AF41183" s="74"/>
      <c r="BX41183" s="73"/>
      <c r="BY41183" s="74"/>
      <c r="BZ41183" s="74"/>
      <c r="CA41183" s="74"/>
      <c r="CF41183" s="79"/>
      <c r="CL41183" s="79"/>
    </row>
    <row r="41184" spans="30:90">
      <c r="AD41184" s="73"/>
      <c r="AE41184" s="74"/>
      <c r="AF41184" s="74"/>
      <c r="BX41184" s="73"/>
      <c r="BY41184" s="74"/>
      <c r="BZ41184" s="74"/>
      <c r="CA41184" s="74"/>
      <c r="CF41184" s="79"/>
      <c r="CL41184" s="79"/>
    </row>
    <row r="41185" spans="30:90">
      <c r="AD41185" s="73"/>
      <c r="AE41185" s="74"/>
      <c r="AF41185" s="74"/>
      <c r="BX41185" s="73"/>
      <c r="BY41185" s="74"/>
      <c r="BZ41185" s="74"/>
      <c r="CA41185" s="74"/>
      <c r="CF41185" s="79"/>
      <c r="CL41185" s="79"/>
    </row>
    <row r="41186" spans="30:90">
      <c r="AD41186" s="73"/>
      <c r="AE41186" s="74"/>
      <c r="AF41186" s="74"/>
      <c r="BX41186" s="73"/>
      <c r="BY41186" s="74"/>
      <c r="BZ41186" s="74"/>
      <c r="CA41186" s="74"/>
      <c r="CF41186" s="79"/>
      <c r="CL41186" s="79"/>
    </row>
    <row r="41187" spans="30:90">
      <c r="AD41187" s="73"/>
      <c r="AE41187" s="74"/>
      <c r="AF41187" s="74"/>
      <c r="BX41187" s="73"/>
      <c r="BY41187" s="74"/>
      <c r="BZ41187" s="74"/>
      <c r="CA41187" s="74"/>
      <c r="CF41187" s="79"/>
      <c r="CL41187" s="79"/>
    </row>
    <row r="41188" spans="30:90">
      <c r="AD41188" s="73"/>
      <c r="AE41188" s="74"/>
      <c r="AF41188" s="74"/>
      <c r="BX41188" s="73"/>
      <c r="BY41188" s="74"/>
      <c r="BZ41188" s="74"/>
      <c r="CA41188" s="74"/>
      <c r="CF41188" s="79"/>
      <c r="CL41188" s="79"/>
    </row>
    <row r="41189" spans="30:90">
      <c r="AD41189" s="73"/>
      <c r="AE41189" s="74"/>
      <c r="AF41189" s="74"/>
      <c r="BX41189" s="73"/>
      <c r="BY41189" s="74"/>
      <c r="BZ41189" s="74"/>
      <c r="CA41189" s="74"/>
      <c r="CF41189" s="79"/>
      <c r="CL41189" s="79"/>
    </row>
    <row r="41190" spans="30:90">
      <c r="AD41190" s="73"/>
      <c r="AE41190" s="74"/>
      <c r="AF41190" s="74"/>
      <c r="BX41190" s="73"/>
      <c r="BY41190" s="74"/>
      <c r="BZ41190" s="74"/>
      <c r="CA41190" s="74"/>
      <c r="CF41190" s="79"/>
      <c r="CL41190" s="79"/>
    </row>
    <row r="41191" spans="30:90">
      <c r="AD41191" s="73"/>
      <c r="AE41191" s="74"/>
      <c r="AF41191" s="74"/>
      <c r="BX41191" s="73"/>
      <c r="BY41191" s="74"/>
      <c r="BZ41191" s="74"/>
      <c r="CA41191" s="74"/>
      <c r="CF41191" s="79"/>
      <c r="CL41191" s="79"/>
    </row>
    <row r="41192" spans="30:90">
      <c r="AD41192" s="73"/>
      <c r="AE41192" s="74"/>
      <c r="AF41192" s="74"/>
      <c r="BX41192" s="73"/>
      <c r="BY41192" s="74"/>
      <c r="BZ41192" s="74"/>
      <c r="CA41192" s="74"/>
      <c r="CF41192" s="79"/>
      <c r="CL41192" s="79"/>
    </row>
    <row r="41193" spans="30:90">
      <c r="AD41193" s="73"/>
      <c r="AE41193" s="74"/>
      <c r="AF41193" s="74"/>
      <c r="BX41193" s="73"/>
      <c r="BY41193" s="74"/>
      <c r="BZ41193" s="74"/>
      <c r="CA41193" s="74"/>
      <c r="CF41193" s="79"/>
      <c r="CL41193" s="79"/>
    </row>
    <row r="41194" spans="30:90">
      <c r="AD41194" s="73"/>
      <c r="AE41194" s="74"/>
      <c r="AF41194" s="74"/>
      <c r="BX41194" s="73"/>
      <c r="BY41194" s="74"/>
      <c r="BZ41194" s="74"/>
      <c r="CA41194" s="74"/>
      <c r="CF41194" s="79"/>
      <c r="CL41194" s="79"/>
    </row>
    <row r="41195" spans="30:90">
      <c r="AD41195" s="73"/>
      <c r="AE41195" s="74"/>
      <c r="AF41195" s="74"/>
      <c r="BX41195" s="73"/>
      <c r="BY41195" s="74"/>
      <c r="BZ41195" s="74"/>
      <c r="CA41195" s="74"/>
      <c r="CF41195" s="79"/>
      <c r="CL41195" s="79"/>
    </row>
    <row r="41196" spans="30:90">
      <c r="AD41196" s="73"/>
      <c r="AE41196" s="74"/>
      <c r="AF41196" s="74"/>
      <c r="BX41196" s="73"/>
      <c r="BY41196" s="74"/>
      <c r="BZ41196" s="74"/>
      <c r="CA41196" s="74"/>
      <c r="CF41196" s="79"/>
      <c r="CL41196" s="79"/>
    </row>
    <row r="41197" spans="30:90">
      <c r="AD41197" s="73"/>
      <c r="AE41197" s="74"/>
      <c r="AF41197" s="74"/>
      <c r="BX41197" s="73"/>
      <c r="BY41197" s="74"/>
      <c r="BZ41197" s="74"/>
      <c r="CA41197" s="74"/>
      <c r="CF41197" s="79"/>
      <c r="CL41197" s="79"/>
    </row>
    <row r="41198" spans="30:90">
      <c r="AD41198" s="73"/>
      <c r="AE41198" s="74"/>
      <c r="AF41198" s="74"/>
      <c r="BX41198" s="73"/>
      <c r="BY41198" s="74"/>
      <c r="BZ41198" s="74"/>
      <c r="CA41198" s="74"/>
      <c r="CF41198" s="79"/>
      <c r="CL41198" s="79"/>
    </row>
    <row r="41199" spans="30:90">
      <c r="AD41199" s="73"/>
      <c r="AE41199" s="74"/>
      <c r="AF41199" s="74"/>
      <c r="BX41199" s="73"/>
      <c r="BY41199" s="74"/>
      <c r="BZ41199" s="74"/>
      <c r="CA41199" s="74"/>
      <c r="CF41199" s="79"/>
      <c r="CL41199" s="79"/>
    </row>
    <row r="41200" spans="30:90">
      <c r="AD41200" s="73"/>
      <c r="AE41200" s="74"/>
      <c r="AF41200" s="74"/>
      <c r="BX41200" s="73"/>
      <c r="BY41200" s="74"/>
      <c r="BZ41200" s="74"/>
      <c r="CA41200" s="74"/>
      <c r="CF41200" s="79"/>
      <c r="CL41200" s="79"/>
    </row>
    <row r="41201" spans="30:90">
      <c r="AD41201" s="73"/>
      <c r="AE41201" s="74"/>
      <c r="AF41201" s="74"/>
      <c r="BX41201" s="73"/>
      <c r="BY41201" s="74"/>
      <c r="BZ41201" s="74"/>
      <c r="CA41201" s="74"/>
      <c r="CF41201" s="79"/>
      <c r="CL41201" s="79"/>
    </row>
    <row r="41202" spans="30:90">
      <c r="AD41202" s="73"/>
      <c r="AE41202" s="74"/>
      <c r="AF41202" s="74"/>
      <c r="BX41202" s="73"/>
      <c r="BY41202" s="74"/>
      <c r="BZ41202" s="74"/>
      <c r="CA41202" s="74"/>
      <c r="CF41202" s="79"/>
      <c r="CL41202" s="79"/>
    </row>
    <row r="41203" spans="30:90">
      <c r="AD41203" s="73"/>
      <c r="AE41203" s="74"/>
      <c r="AF41203" s="74"/>
      <c r="BX41203" s="73"/>
      <c r="BY41203" s="74"/>
      <c r="BZ41203" s="74"/>
      <c r="CA41203" s="74"/>
      <c r="CF41203" s="79"/>
      <c r="CL41203" s="79"/>
    </row>
    <row r="41204" spans="30:90">
      <c r="AD41204" s="73"/>
      <c r="AE41204" s="74"/>
      <c r="AF41204" s="74"/>
      <c r="BX41204" s="73"/>
      <c r="BY41204" s="74"/>
      <c r="BZ41204" s="74"/>
      <c r="CA41204" s="74"/>
      <c r="CF41204" s="79"/>
      <c r="CL41204" s="79"/>
    </row>
    <row r="41205" spans="30:90">
      <c r="AD41205" s="73"/>
      <c r="AE41205" s="74"/>
      <c r="AF41205" s="74"/>
      <c r="BX41205" s="73"/>
      <c r="BY41205" s="74"/>
      <c r="BZ41205" s="74"/>
      <c r="CA41205" s="74"/>
      <c r="CF41205" s="79"/>
      <c r="CL41205" s="79"/>
    </row>
    <row r="41206" spans="30:90">
      <c r="AD41206" s="73"/>
      <c r="AE41206" s="74"/>
      <c r="AF41206" s="74"/>
      <c r="BX41206" s="73"/>
      <c r="BY41206" s="74"/>
      <c r="BZ41206" s="74"/>
      <c r="CA41206" s="74"/>
      <c r="CF41206" s="79"/>
      <c r="CL41206" s="79"/>
    </row>
    <row r="41207" spans="30:90">
      <c r="AD41207" s="73"/>
      <c r="AE41207" s="74"/>
      <c r="AF41207" s="74"/>
      <c r="BX41207" s="73"/>
      <c r="BY41207" s="74"/>
      <c r="BZ41207" s="74"/>
      <c r="CA41207" s="74"/>
      <c r="CF41207" s="79"/>
      <c r="CL41207" s="79"/>
    </row>
    <row r="41208" spans="30:90">
      <c r="AD41208" s="73"/>
      <c r="AE41208" s="74"/>
      <c r="AF41208" s="74"/>
      <c r="BX41208" s="73"/>
      <c r="BY41208" s="74"/>
      <c r="BZ41208" s="74"/>
      <c r="CA41208" s="74"/>
      <c r="CF41208" s="79"/>
      <c r="CL41208" s="79"/>
    </row>
    <row r="41209" spans="30:90">
      <c r="AD41209" s="73"/>
      <c r="AE41209" s="74"/>
      <c r="AF41209" s="74"/>
      <c r="BX41209" s="73"/>
      <c r="BY41209" s="74"/>
      <c r="BZ41209" s="74"/>
      <c r="CA41209" s="74"/>
      <c r="CF41209" s="79"/>
      <c r="CL41209" s="79"/>
    </row>
    <row r="41210" spans="30:90">
      <c r="AD41210" s="73"/>
      <c r="AE41210" s="74"/>
      <c r="AF41210" s="74"/>
      <c r="BX41210" s="73"/>
      <c r="BY41210" s="74"/>
      <c r="BZ41210" s="74"/>
      <c r="CA41210" s="74"/>
      <c r="CF41210" s="79"/>
      <c r="CL41210" s="79"/>
    </row>
    <row r="41211" spans="30:90">
      <c r="AD41211" s="73"/>
      <c r="AE41211" s="74"/>
      <c r="AF41211" s="74"/>
      <c r="BX41211" s="73"/>
      <c r="BY41211" s="74"/>
      <c r="BZ41211" s="74"/>
      <c r="CA41211" s="74"/>
      <c r="CF41211" s="79"/>
      <c r="CL41211" s="79"/>
    </row>
    <row r="41212" spans="30:90">
      <c r="AD41212" s="73"/>
      <c r="AE41212" s="74"/>
      <c r="AF41212" s="74"/>
      <c r="BX41212" s="73"/>
      <c r="BY41212" s="74"/>
      <c r="BZ41212" s="74"/>
      <c r="CA41212" s="74"/>
      <c r="CF41212" s="79"/>
      <c r="CL41212" s="79"/>
    </row>
    <row r="41213" spans="30:90">
      <c r="AD41213" s="73"/>
      <c r="AE41213" s="74"/>
      <c r="AF41213" s="74"/>
      <c r="BX41213" s="73"/>
      <c r="BY41213" s="74"/>
      <c r="BZ41213" s="74"/>
      <c r="CA41213" s="74"/>
      <c r="CF41213" s="79"/>
      <c r="CL41213" s="79"/>
    </row>
    <row r="41214" spans="30:90">
      <c r="AD41214" s="73"/>
      <c r="AE41214" s="74"/>
      <c r="AF41214" s="74"/>
      <c r="BX41214" s="73"/>
      <c r="BY41214" s="74"/>
      <c r="BZ41214" s="74"/>
      <c r="CA41214" s="74"/>
      <c r="CF41214" s="79"/>
      <c r="CL41214" s="79"/>
    </row>
    <row r="41215" spans="30:90">
      <c r="AD41215" s="73"/>
      <c r="AE41215" s="74"/>
      <c r="AF41215" s="74"/>
      <c r="BX41215" s="73"/>
      <c r="BY41215" s="74"/>
      <c r="BZ41215" s="74"/>
      <c r="CA41215" s="74"/>
      <c r="CF41215" s="79"/>
      <c r="CL41215" s="79"/>
    </row>
    <row r="41216" spans="30:90">
      <c r="AD41216" s="73"/>
      <c r="AE41216" s="74"/>
      <c r="AF41216" s="74"/>
      <c r="BX41216" s="73"/>
      <c r="BY41216" s="74"/>
      <c r="BZ41216" s="74"/>
      <c r="CA41216" s="74"/>
      <c r="CF41216" s="79"/>
      <c r="CL41216" s="79"/>
    </row>
    <row r="41217" spans="30:90">
      <c r="AD41217" s="73"/>
      <c r="AE41217" s="74"/>
      <c r="AF41217" s="74"/>
      <c r="BX41217" s="73"/>
      <c r="BY41217" s="74"/>
      <c r="BZ41217" s="74"/>
      <c r="CA41217" s="74"/>
      <c r="CF41217" s="79"/>
      <c r="CL41217" s="79"/>
    </row>
    <row r="41218" spans="30:90">
      <c r="AD41218" s="73"/>
      <c r="AE41218" s="74"/>
      <c r="AF41218" s="74"/>
      <c r="BX41218" s="73"/>
      <c r="BY41218" s="74"/>
      <c r="BZ41218" s="74"/>
      <c r="CA41218" s="74"/>
      <c r="CF41218" s="79"/>
      <c r="CL41218" s="79"/>
    </row>
    <row r="41219" spans="30:90">
      <c r="AD41219" s="73"/>
      <c r="AE41219" s="74"/>
      <c r="AF41219" s="74"/>
      <c r="BX41219" s="73"/>
      <c r="BY41219" s="74"/>
      <c r="BZ41219" s="74"/>
      <c r="CA41219" s="74"/>
      <c r="CF41219" s="79"/>
      <c r="CL41219" s="79"/>
    </row>
    <row r="41220" spans="30:90">
      <c r="AD41220" s="73"/>
      <c r="AE41220" s="74"/>
      <c r="AF41220" s="74"/>
      <c r="BX41220" s="73"/>
      <c r="BY41220" s="74"/>
      <c r="BZ41220" s="74"/>
      <c r="CA41220" s="74"/>
      <c r="CF41220" s="79"/>
      <c r="CL41220" s="79"/>
    </row>
    <row r="41221" spans="30:90">
      <c r="AD41221" s="73"/>
      <c r="AE41221" s="74"/>
      <c r="AF41221" s="74"/>
      <c r="BX41221" s="73"/>
      <c r="BY41221" s="74"/>
      <c r="BZ41221" s="74"/>
      <c r="CA41221" s="74"/>
      <c r="CF41221" s="79"/>
      <c r="CL41221" s="79"/>
    </row>
    <row r="41222" spans="30:90">
      <c r="AD41222" s="73"/>
      <c r="AE41222" s="74"/>
      <c r="AF41222" s="74"/>
      <c r="BX41222" s="73"/>
      <c r="BY41222" s="74"/>
      <c r="BZ41222" s="74"/>
      <c r="CA41222" s="74"/>
      <c r="CF41222" s="79"/>
      <c r="CL41222" s="79"/>
    </row>
    <row r="41223" spans="30:90">
      <c r="AD41223" s="73"/>
      <c r="AE41223" s="74"/>
      <c r="AF41223" s="74"/>
      <c r="BX41223" s="73"/>
      <c r="BY41223" s="74"/>
      <c r="BZ41223" s="74"/>
      <c r="CA41223" s="74"/>
      <c r="CF41223" s="79"/>
      <c r="CL41223" s="79"/>
    </row>
    <row r="41224" spans="30:90">
      <c r="AD41224" s="73"/>
      <c r="AE41224" s="74"/>
      <c r="AF41224" s="74"/>
      <c r="BX41224" s="73"/>
      <c r="BY41224" s="74"/>
      <c r="BZ41224" s="74"/>
      <c r="CA41224" s="74"/>
      <c r="CF41224" s="79"/>
      <c r="CL41224" s="79"/>
    </row>
    <row r="41225" spans="30:90">
      <c r="AD41225" s="73"/>
      <c r="AE41225" s="74"/>
      <c r="AF41225" s="74"/>
      <c r="BX41225" s="73"/>
      <c r="BY41225" s="74"/>
      <c r="BZ41225" s="74"/>
      <c r="CA41225" s="74"/>
      <c r="CF41225" s="79"/>
      <c r="CL41225" s="79"/>
    </row>
    <row r="41226" spans="30:90">
      <c r="AD41226" s="73"/>
      <c r="AE41226" s="74"/>
      <c r="AF41226" s="74"/>
      <c r="BX41226" s="73"/>
      <c r="BY41226" s="74"/>
      <c r="BZ41226" s="74"/>
      <c r="CA41226" s="74"/>
      <c r="CF41226" s="79"/>
      <c r="CL41226" s="79"/>
    </row>
    <row r="41227" spans="30:90">
      <c r="AD41227" s="73"/>
      <c r="AE41227" s="74"/>
      <c r="AF41227" s="74"/>
      <c r="BX41227" s="73"/>
      <c r="BY41227" s="74"/>
      <c r="BZ41227" s="74"/>
      <c r="CA41227" s="74"/>
      <c r="CF41227" s="79"/>
      <c r="CL41227" s="79"/>
    </row>
    <row r="41228" spans="30:90">
      <c r="AD41228" s="73"/>
      <c r="AE41228" s="74"/>
      <c r="AF41228" s="74"/>
      <c r="BX41228" s="73"/>
      <c r="BY41228" s="74"/>
      <c r="BZ41228" s="74"/>
      <c r="CA41228" s="74"/>
      <c r="CF41228" s="79"/>
      <c r="CL41228" s="79"/>
    </row>
    <row r="41229" spans="30:90">
      <c r="AD41229" s="73"/>
      <c r="AE41229" s="74"/>
      <c r="AF41229" s="74"/>
      <c r="BX41229" s="73"/>
      <c r="BY41229" s="74"/>
      <c r="BZ41229" s="74"/>
      <c r="CA41229" s="74"/>
      <c r="CF41229" s="79"/>
      <c r="CL41229" s="79"/>
    </row>
    <row r="41230" spans="30:90">
      <c r="AD41230" s="73"/>
      <c r="AE41230" s="74"/>
      <c r="AF41230" s="74"/>
      <c r="BX41230" s="73"/>
      <c r="BY41230" s="74"/>
      <c r="BZ41230" s="74"/>
      <c r="CA41230" s="74"/>
      <c r="CF41230" s="79"/>
      <c r="CL41230" s="79"/>
    </row>
    <row r="41231" spans="30:90">
      <c r="AD41231" s="73"/>
      <c r="AE41231" s="74"/>
      <c r="AF41231" s="74"/>
      <c r="BX41231" s="73"/>
      <c r="BY41231" s="74"/>
      <c r="BZ41231" s="74"/>
      <c r="CA41231" s="74"/>
      <c r="CF41231" s="79"/>
      <c r="CL41231" s="79"/>
    </row>
    <row r="41232" spans="30:90">
      <c r="AD41232" s="73"/>
      <c r="AE41232" s="74"/>
      <c r="AF41232" s="74"/>
      <c r="BX41232" s="73"/>
      <c r="BY41232" s="74"/>
      <c r="BZ41232" s="74"/>
      <c r="CA41232" s="74"/>
      <c r="CF41232" s="79"/>
      <c r="CL41232" s="79"/>
    </row>
    <row r="41233" spans="30:90">
      <c r="AD41233" s="73"/>
      <c r="AE41233" s="74"/>
      <c r="AF41233" s="74"/>
      <c r="BX41233" s="73"/>
      <c r="BY41233" s="74"/>
      <c r="BZ41233" s="74"/>
      <c r="CA41233" s="74"/>
      <c r="CF41233" s="79"/>
      <c r="CL41233" s="79"/>
    </row>
    <row r="41234" spans="30:90">
      <c r="AD41234" s="73"/>
      <c r="AE41234" s="74"/>
      <c r="AF41234" s="74"/>
      <c r="BX41234" s="73"/>
      <c r="BY41234" s="74"/>
      <c r="BZ41234" s="74"/>
      <c r="CA41234" s="74"/>
      <c r="CF41234" s="79"/>
      <c r="CL41234" s="79"/>
    </row>
    <row r="41235" spans="30:90">
      <c r="AD41235" s="73"/>
      <c r="AE41235" s="74"/>
      <c r="AF41235" s="74"/>
      <c r="BX41235" s="73"/>
      <c r="BY41235" s="74"/>
      <c r="BZ41235" s="74"/>
      <c r="CA41235" s="74"/>
      <c r="CF41235" s="79"/>
      <c r="CL41235" s="79"/>
    </row>
    <row r="41236" spans="30:90">
      <c r="AD41236" s="73"/>
      <c r="AE41236" s="74"/>
      <c r="AF41236" s="74"/>
      <c r="BX41236" s="73"/>
      <c r="BY41236" s="74"/>
      <c r="BZ41236" s="74"/>
      <c r="CA41236" s="74"/>
      <c r="CF41236" s="79"/>
      <c r="CL41236" s="79"/>
    </row>
    <row r="41237" spans="30:90">
      <c r="AD41237" s="73"/>
      <c r="AE41237" s="74"/>
      <c r="AF41237" s="74"/>
      <c r="BX41237" s="73"/>
      <c r="BY41237" s="74"/>
      <c r="BZ41237" s="74"/>
      <c r="CA41237" s="74"/>
      <c r="CF41237" s="79"/>
      <c r="CL41237" s="79"/>
    </row>
    <row r="41238" spans="30:90">
      <c r="AD41238" s="73"/>
      <c r="AE41238" s="74"/>
      <c r="AF41238" s="74"/>
      <c r="BX41238" s="73"/>
      <c r="BY41238" s="74"/>
      <c r="BZ41238" s="74"/>
      <c r="CA41238" s="74"/>
      <c r="CF41238" s="79"/>
      <c r="CL41238" s="79"/>
    </row>
    <row r="41239" spans="30:90">
      <c r="AD41239" s="73"/>
      <c r="AE41239" s="74"/>
      <c r="AF41239" s="74"/>
      <c r="BX41239" s="73"/>
      <c r="BY41239" s="74"/>
      <c r="BZ41239" s="74"/>
      <c r="CA41239" s="74"/>
      <c r="CF41239" s="79"/>
      <c r="CL41239" s="79"/>
    </row>
    <row r="41240" spans="30:90">
      <c r="AD41240" s="73"/>
      <c r="AE41240" s="74"/>
      <c r="AF41240" s="74"/>
      <c r="BX41240" s="73"/>
      <c r="BY41240" s="74"/>
      <c r="BZ41240" s="74"/>
      <c r="CA41240" s="74"/>
      <c r="CF41240" s="79"/>
      <c r="CL41240" s="79"/>
    </row>
    <row r="41241" spans="30:90">
      <c r="AD41241" s="73"/>
      <c r="AE41241" s="74"/>
      <c r="AF41241" s="74"/>
      <c r="BX41241" s="73"/>
      <c r="BY41241" s="74"/>
      <c r="BZ41241" s="74"/>
      <c r="CA41241" s="74"/>
      <c r="CF41241" s="79"/>
      <c r="CL41241" s="79"/>
    </row>
    <row r="41242" spans="30:90">
      <c r="AD41242" s="73"/>
      <c r="AE41242" s="74"/>
      <c r="AF41242" s="74"/>
      <c r="BX41242" s="73"/>
      <c r="BY41242" s="74"/>
      <c r="BZ41242" s="74"/>
      <c r="CA41242" s="74"/>
      <c r="CF41242" s="79"/>
      <c r="CL41242" s="79"/>
    </row>
    <row r="41243" spans="30:90">
      <c r="AD41243" s="73"/>
      <c r="AE41243" s="74"/>
      <c r="AF41243" s="74"/>
      <c r="BX41243" s="73"/>
      <c r="BY41243" s="74"/>
      <c r="BZ41243" s="74"/>
      <c r="CA41243" s="74"/>
      <c r="CF41243" s="79"/>
      <c r="CL41243" s="79"/>
    </row>
    <row r="41244" spans="30:90">
      <c r="AD41244" s="73"/>
      <c r="AE41244" s="74"/>
      <c r="AF41244" s="74"/>
      <c r="BX41244" s="73"/>
      <c r="BY41244" s="74"/>
      <c r="BZ41244" s="74"/>
      <c r="CA41244" s="74"/>
      <c r="CF41244" s="79"/>
      <c r="CL41244" s="79"/>
    </row>
    <row r="41245" spans="30:90">
      <c r="AD41245" s="73"/>
      <c r="AE41245" s="74"/>
      <c r="AF41245" s="74"/>
      <c r="BX41245" s="73"/>
      <c r="BY41245" s="74"/>
      <c r="BZ41245" s="74"/>
      <c r="CA41245" s="74"/>
      <c r="CF41245" s="79"/>
      <c r="CL41245" s="79"/>
    </row>
    <row r="41246" spans="30:90">
      <c r="AD41246" s="73"/>
      <c r="AE41246" s="74"/>
      <c r="AF41246" s="74"/>
      <c r="BX41246" s="73"/>
      <c r="BY41246" s="74"/>
      <c r="BZ41246" s="74"/>
      <c r="CA41246" s="74"/>
      <c r="CF41246" s="79"/>
      <c r="CL41246" s="79"/>
    </row>
    <row r="41247" spans="30:90">
      <c r="AD41247" s="73"/>
      <c r="AE41247" s="74"/>
      <c r="AF41247" s="74"/>
      <c r="BX41247" s="73"/>
      <c r="BY41247" s="74"/>
      <c r="BZ41247" s="74"/>
      <c r="CA41247" s="74"/>
      <c r="CF41247" s="79"/>
      <c r="CL41247" s="79"/>
    </row>
    <row r="41248" spans="30:90">
      <c r="AD41248" s="73"/>
      <c r="AE41248" s="74"/>
      <c r="AF41248" s="74"/>
      <c r="BX41248" s="73"/>
      <c r="BY41248" s="74"/>
      <c r="BZ41248" s="74"/>
      <c r="CA41248" s="74"/>
      <c r="CF41248" s="79"/>
      <c r="CL41248" s="79"/>
    </row>
    <row r="41249" spans="30:90">
      <c r="AD41249" s="73"/>
      <c r="AE41249" s="74"/>
      <c r="AF41249" s="74"/>
      <c r="BX41249" s="73"/>
      <c r="BY41249" s="74"/>
      <c r="BZ41249" s="74"/>
      <c r="CA41249" s="74"/>
      <c r="CF41249" s="79"/>
      <c r="CL41249" s="79"/>
    </row>
    <row r="41250" spans="30:90">
      <c r="AD41250" s="73"/>
      <c r="AE41250" s="74"/>
      <c r="AF41250" s="74"/>
      <c r="BX41250" s="73"/>
      <c r="BY41250" s="74"/>
      <c r="BZ41250" s="74"/>
      <c r="CA41250" s="74"/>
      <c r="CF41250" s="79"/>
      <c r="CL41250" s="79"/>
    </row>
    <row r="41251" spans="30:90">
      <c r="AD41251" s="73"/>
      <c r="AE41251" s="74"/>
      <c r="AF41251" s="74"/>
      <c r="BX41251" s="73"/>
      <c r="BY41251" s="74"/>
      <c r="BZ41251" s="74"/>
      <c r="CA41251" s="74"/>
      <c r="CF41251" s="79"/>
      <c r="CL41251" s="79"/>
    </row>
    <row r="41252" spans="30:90">
      <c r="AD41252" s="73"/>
      <c r="AE41252" s="74"/>
      <c r="AF41252" s="74"/>
      <c r="BX41252" s="73"/>
      <c r="BY41252" s="74"/>
      <c r="BZ41252" s="74"/>
      <c r="CA41252" s="74"/>
      <c r="CF41252" s="79"/>
      <c r="CL41252" s="79"/>
    </row>
    <row r="41253" spans="30:90">
      <c r="AD41253" s="73"/>
      <c r="AE41253" s="74"/>
      <c r="AF41253" s="74"/>
      <c r="BX41253" s="73"/>
      <c r="BY41253" s="74"/>
      <c r="BZ41253" s="74"/>
      <c r="CA41253" s="74"/>
      <c r="CF41253" s="79"/>
      <c r="CL41253" s="79"/>
    </row>
    <row r="41254" spans="30:90">
      <c r="AD41254" s="73"/>
      <c r="AE41254" s="74"/>
      <c r="AF41254" s="74"/>
      <c r="BX41254" s="73"/>
      <c r="BY41254" s="74"/>
      <c r="BZ41254" s="74"/>
      <c r="CA41254" s="74"/>
      <c r="CF41254" s="79"/>
      <c r="CL41254" s="79"/>
    </row>
    <row r="41255" spans="30:90">
      <c r="AD41255" s="73"/>
      <c r="AE41255" s="74"/>
      <c r="AF41255" s="74"/>
      <c r="BX41255" s="73"/>
      <c r="BY41255" s="74"/>
      <c r="BZ41255" s="74"/>
      <c r="CA41255" s="74"/>
      <c r="CF41255" s="79"/>
      <c r="CL41255" s="79"/>
    </row>
    <row r="41256" spans="30:90">
      <c r="AD41256" s="73"/>
      <c r="AE41256" s="74"/>
      <c r="AF41256" s="74"/>
      <c r="BX41256" s="73"/>
      <c r="BY41256" s="74"/>
      <c r="BZ41256" s="74"/>
      <c r="CA41256" s="74"/>
      <c r="CF41256" s="79"/>
      <c r="CL41256" s="79"/>
    </row>
    <row r="41257" spans="30:90">
      <c r="AD41257" s="73"/>
      <c r="AE41257" s="74"/>
      <c r="AF41257" s="74"/>
      <c r="BX41257" s="73"/>
      <c r="BY41257" s="74"/>
      <c r="BZ41257" s="74"/>
      <c r="CA41257" s="74"/>
      <c r="CF41257" s="79"/>
      <c r="CL41257" s="79"/>
    </row>
    <row r="41258" spans="30:90">
      <c r="AD41258" s="73"/>
      <c r="AE41258" s="74"/>
      <c r="AF41258" s="74"/>
      <c r="BX41258" s="73"/>
      <c r="BY41258" s="74"/>
      <c r="BZ41258" s="74"/>
      <c r="CA41258" s="74"/>
      <c r="CF41258" s="79"/>
      <c r="CL41258" s="79"/>
    </row>
    <row r="41259" spans="30:90">
      <c r="AD41259" s="73"/>
      <c r="AE41259" s="74"/>
      <c r="AF41259" s="74"/>
      <c r="BX41259" s="73"/>
      <c r="BY41259" s="74"/>
      <c r="BZ41259" s="74"/>
      <c r="CA41259" s="74"/>
      <c r="CF41259" s="79"/>
      <c r="CL41259" s="79"/>
    </row>
    <row r="41260" spans="30:90">
      <c r="AD41260" s="73"/>
      <c r="AE41260" s="74"/>
      <c r="AF41260" s="74"/>
      <c r="BX41260" s="73"/>
      <c r="BY41260" s="74"/>
      <c r="BZ41260" s="74"/>
      <c r="CA41260" s="74"/>
      <c r="CF41260" s="79"/>
      <c r="CL41260" s="79"/>
    </row>
    <row r="41261" spans="30:90">
      <c r="AD41261" s="73"/>
      <c r="AE41261" s="74"/>
      <c r="AF41261" s="74"/>
      <c r="BX41261" s="73"/>
      <c r="BY41261" s="74"/>
      <c r="BZ41261" s="74"/>
      <c r="CA41261" s="74"/>
      <c r="CF41261" s="79"/>
      <c r="CL41261" s="79"/>
    </row>
    <row r="41262" spans="30:90">
      <c r="AD41262" s="73"/>
      <c r="AE41262" s="74"/>
      <c r="AF41262" s="74"/>
      <c r="BX41262" s="73"/>
      <c r="BY41262" s="74"/>
      <c r="BZ41262" s="74"/>
      <c r="CA41262" s="74"/>
      <c r="CF41262" s="79"/>
      <c r="CL41262" s="79"/>
    </row>
    <row r="41263" spans="30:90">
      <c r="AD41263" s="73"/>
      <c r="AE41263" s="74"/>
      <c r="AF41263" s="74"/>
      <c r="BX41263" s="73"/>
      <c r="BY41263" s="74"/>
      <c r="BZ41263" s="74"/>
      <c r="CA41263" s="74"/>
      <c r="CF41263" s="79"/>
      <c r="CL41263" s="79"/>
    </row>
    <row r="41264" spans="30:90">
      <c r="AD41264" s="73"/>
      <c r="AE41264" s="74"/>
      <c r="AF41264" s="74"/>
      <c r="BX41264" s="73"/>
      <c r="BY41264" s="74"/>
      <c r="BZ41264" s="74"/>
      <c r="CA41264" s="74"/>
      <c r="CF41264" s="79"/>
      <c r="CL41264" s="79"/>
    </row>
    <row r="41265" spans="30:90">
      <c r="AD41265" s="73"/>
      <c r="AE41265" s="74"/>
      <c r="AF41265" s="74"/>
      <c r="BX41265" s="73"/>
      <c r="BY41265" s="74"/>
      <c r="BZ41265" s="74"/>
      <c r="CA41265" s="74"/>
      <c r="CF41265" s="79"/>
      <c r="CL41265" s="79"/>
    </row>
    <row r="41266" spans="30:90">
      <c r="AD41266" s="73"/>
      <c r="AE41266" s="74"/>
      <c r="AF41266" s="74"/>
      <c r="BX41266" s="73"/>
      <c r="BY41266" s="74"/>
      <c r="BZ41266" s="74"/>
      <c r="CA41266" s="74"/>
      <c r="CF41266" s="79"/>
      <c r="CL41266" s="79"/>
    </row>
    <row r="41267" spans="30:90">
      <c r="AD41267" s="73"/>
      <c r="AE41267" s="74"/>
      <c r="AF41267" s="74"/>
      <c r="BX41267" s="73"/>
      <c r="BY41267" s="74"/>
      <c r="BZ41267" s="74"/>
      <c r="CA41267" s="74"/>
      <c r="CF41267" s="79"/>
      <c r="CL41267" s="79"/>
    </row>
    <row r="41268" spans="30:90">
      <c r="AD41268" s="73"/>
      <c r="AE41268" s="74"/>
      <c r="AF41268" s="74"/>
      <c r="BX41268" s="73"/>
      <c r="BY41268" s="74"/>
      <c r="BZ41268" s="74"/>
      <c r="CA41268" s="74"/>
      <c r="CF41268" s="79"/>
      <c r="CL41268" s="79"/>
    </row>
    <row r="41269" spans="30:90">
      <c r="AD41269" s="73"/>
      <c r="AE41269" s="74"/>
      <c r="AF41269" s="74"/>
      <c r="BX41269" s="73"/>
      <c r="BY41269" s="74"/>
      <c r="BZ41269" s="74"/>
      <c r="CA41269" s="74"/>
      <c r="CF41269" s="79"/>
      <c r="CL41269" s="79"/>
    </row>
    <row r="41270" spans="30:90">
      <c r="AD41270" s="73"/>
      <c r="AE41270" s="74"/>
      <c r="AF41270" s="74"/>
      <c r="BX41270" s="73"/>
      <c r="BY41270" s="74"/>
      <c r="BZ41270" s="74"/>
      <c r="CA41270" s="74"/>
      <c r="CF41270" s="79"/>
      <c r="CL41270" s="79"/>
    </row>
    <row r="41271" spans="30:90">
      <c r="AD41271" s="73"/>
      <c r="AE41271" s="74"/>
      <c r="AF41271" s="74"/>
      <c r="BX41271" s="73"/>
      <c r="BY41271" s="74"/>
      <c r="BZ41271" s="74"/>
      <c r="CA41271" s="74"/>
      <c r="CF41271" s="79"/>
      <c r="CL41271" s="79"/>
    </row>
    <row r="41272" spans="30:90">
      <c r="AD41272" s="73"/>
      <c r="AE41272" s="74"/>
      <c r="AF41272" s="74"/>
      <c r="BX41272" s="73"/>
      <c r="BY41272" s="74"/>
      <c r="BZ41272" s="74"/>
      <c r="CA41272" s="74"/>
      <c r="CF41272" s="79"/>
      <c r="CL41272" s="79"/>
    </row>
    <row r="41273" spans="30:90">
      <c r="AD41273" s="73"/>
      <c r="AE41273" s="74"/>
      <c r="AF41273" s="74"/>
      <c r="BX41273" s="73"/>
      <c r="BY41273" s="74"/>
      <c r="BZ41273" s="74"/>
      <c r="CA41273" s="74"/>
      <c r="CF41273" s="79"/>
      <c r="CL41273" s="79"/>
    </row>
    <row r="41274" spans="30:90">
      <c r="AD41274" s="73"/>
      <c r="AE41274" s="74"/>
      <c r="AF41274" s="74"/>
      <c r="BX41274" s="73"/>
      <c r="BY41274" s="74"/>
      <c r="BZ41274" s="74"/>
      <c r="CA41274" s="74"/>
      <c r="CF41274" s="79"/>
      <c r="CL41274" s="79"/>
    </row>
    <row r="41275" spans="30:90">
      <c r="AD41275" s="73"/>
      <c r="AE41275" s="74"/>
      <c r="AF41275" s="74"/>
      <c r="BX41275" s="73"/>
      <c r="BY41275" s="74"/>
      <c r="BZ41275" s="74"/>
      <c r="CA41275" s="74"/>
      <c r="CF41275" s="79"/>
      <c r="CL41275" s="79"/>
    </row>
    <row r="41276" spans="30:90">
      <c r="AD41276" s="73"/>
      <c r="AE41276" s="74"/>
      <c r="AF41276" s="74"/>
      <c r="BX41276" s="73"/>
      <c r="BY41276" s="74"/>
      <c r="BZ41276" s="74"/>
      <c r="CA41276" s="74"/>
      <c r="CF41276" s="79"/>
      <c r="CL41276" s="79"/>
    </row>
    <row r="41277" spans="30:90">
      <c r="AD41277" s="73"/>
      <c r="AE41277" s="74"/>
      <c r="AF41277" s="74"/>
      <c r="BX41277" s="73"/>
      <c r="BY41277" s="74"/>
      <c r="BZ41277" s="74"/>
      <c r="CA41277" s="74"/>
      <c r="CF41277" s="79"/>
      <c r="CL41277" s="79"/>
    </row>
    <row r="41278" spans="30:90">
      <c r="AD41278" s="73"/>
      <c r="AE41278" s="74"/>
      <c r="AF41278" s="74"/>
      <c r="BX41278" s="73"/>
      <c r="BY41278" s="74"/>
      <c r="BZ41278" s="74"/>
      <c r="CA41278" s="74"/>
      <c r="CF41278" s="79"/>
      <c r="CL41278" s="79"/>
    </row>
    <row r="41279" spans="30:90">
      <c r="AD41279" s="73"/>
      <c r="AE41279" s="74"/>
      <c r="AF41279" s="74"/>
      <c r="BX41279" s="73"/>
      <c r="BY41279" s="74"/>
      <c r="BZ41279" s="74"/>
      <c r="CA41279" s="74"/>
      <c r="CF41279" s="79"/>
      <c r="CL41279" s="79"/>
    </row>
    <row r="41280" spans="30:90">
      <c r="AD41280" s="73"/>
      <c r="AE41280" s="74"/>
      <c r="AF41280" s="74"/>
      <c r="BX41280" s="73"/>
      <c r="BY41280" s="74"/>
      <c r="BZ41280" s="74"/>
      <c r="CA41280" s="74"/>
      <c r="CF41280" s="79"/>
      <c r="CL41280" s="79"/>
    </row>
    <row r="41281" spans="30:90">
      <c r="AD41281" s="73"/>
      <c r="AE41281" s="74"/>
      <c r="AF41281" s="74"/>
      <c r="BX41281" s="73"/>
      <c r="BY41281" s="74"/>
      <c r="BZ41281" s="74"/>
      <c r="CA41281" s="74"/>
      <c r="CF41281" s="79"/>
      <c r="CL41281" s="79"/>
    </row>
    <row r="41282" spans="30:90">
      <c r="AD41282" s="73"/>
      <c r="AE41282" s="74"/>
      <c r="AF41282" s="74"/>
      <c r="BX41282" s="73"/>
      <c r="BY41282" s="74"/>
      <c r="BZ41282" s="74"/>
      <c r="CA41282" s="74"/>
      <c r="CF41282" s="79"/>
      <c r="CL41282" s="79"/>
    </row>
    <row r="41283" spans="30:90">
      <c r="AD41283" s="73"/>
      <c r="AE41283" s="74"/>
      <c r="AF41283" s="74"/>
      <c r="BX41283" s="73"/>
      <c r="BY41283" s="74"/>
      <c r="BZ41283" s="74"/>
      <c r="CA41283" s="74"/>
      <c r="CF41283" s="79"/>
      <c r="CL41283" s="79"/>
    </row>
    <row r="41284" spans="30:90">
      <c r="AD41284" s="73"/>
      <c r="AE41284" s="74"/>
      <c r="AF41284" s="74"/>
      <c r="BX41284" s="73"/>
      <c r="BY41284" s="74"/>
      <c r="BZ41284" s="74"/>
      <c r="CA41284" s="74"/>
      <c r="CF41284" s="79"/>
      <c r="CL41284" s="79"/>
    </row>
    <row r="41285" spans="30:90">
      <c r="AD41285" s="73"/>
      <c r="AE41285" s="74"/>
      <c r="AF41285" s="74"/>
      <c r="BX41285" s="73"/>
      <c r="BY41285" s="74"/>
      <c r="BZ41285" s="74"/>
      <c r="CA41285" s="74"/>
      <c r="CF41285" s="79"/>
      <c r="CL41285" s="79"/>
    </row>
    <row r="41286" spans="30:90">
      <c r="AD41286" s="73"/>
      <c r="AE41286" s="74"/>
      <c r="AF41286" s="74"/>
      <c r="BX41286" s="73"/>
      <c r="BY41286" s="74"/>
      <c r="BZ41286" s="74"/>
      <c r="CA41286" s="74"/>
      <c r="CF41286" s="79"/>
      <c r="CL41286" s="79"/>
    </row>
    <row r="41287" spans="30:90">
      <c r="AD41287" s="73"/>
      <c r="AE41287" s="74"/>
      <c r="AF41287" s="74"/>
      <c r="BX41287" s="73"/>
      <c r="BY41287" s="74"/>
      <c r="BZ41287" s="74"/>
      <c r="CA41287" s="74"/>
      <c r="CF41287" s="79"/>
      <c r="CL41287" s="79"/>
    </row>
    <row r="41288" spans="30:90">
      <c r="AD41288" s="73"/>
      <c r="AE41288" s="74"/>
      <c r="AF41288" s="74"/>
      <c r="BX41288" s="73"/>
      <c r="BY41288" s="74"/>
      <c r="BZ41288" s="74"/>
      <c r="CA41288" s="74"/>
      <c r="CF41288" s="79"/>
      <c r="CL41288" s="79"/>
    </row>
    <row r="41289" spans="30:90">
      <c r="AD41289" s="73"/>
      <c r="AE41289" s="74"/>
      <c r="AF41289" s="74"/>
      <c r="BX41289" s="73"/>
      <c r="BY41289" s="74"/>
      <c r="BZ41289" s="74"/>
      <c r="CA41289" s="74"/>
      <c r="CF41289" s="79"/>
      <c r="CL41289" s="79"/>
    </row>
    <row r="41290" spans="30:90">
      <c r="AD41290" s="73"/>
      <c r="AE41290" s="74"/>
      <c r="AF41290" s="74"/>
      <c r="BX41290" s="73"/>
      <c r="BY41290" s="74"/>
      <c r="BZ41290" s="74"/>
      <c r="CA41290" s="74"/>
      <c r="CF41290" s="79"/>
      <c r="CL41290" s="79"/>
    </row>
    <row r="41291" spans="30:90">
      <c r="AD41291" s="73"/>
      <c r="AE41291" s="74"/>
      <c r="AF41291" s="74"/>
      <c r="BX41291" s="73"/>
      <c r="BY41291" s="74"/>
      <c r="BZ41291" s="74"/>
      <c r="CA41291" s="74"/>
      <c r="CF41291" s="79"/>
      <c r="CL41291" s="79"/>
    </row>
    <row r="41292" spans="30:90">
      <c r="AD41292" s="73"/>
      <c r="AE41292" s="74"/>
      <c r="AF41292" s="74"/>
      <c r="BX41292" s="73"/>
      <c r="BY41292" s="74"/>
      <c r="BZ41292" s="74"/>
      <c r="CA41292" s="74"/>
      <c r="CF41292" s="79"/>
      <c r="CL41292" s="79"/>
    </row>
    <row r="41293" spans="30:90">
      <c r="AD41293" s="73"/>
      <c r="AE41293" s="74"/>
      <c r="AF41293" s="74"/>
      <c r="BX41293" s="73"/>
      <c r="BY41293" s="74"/>
      <c r="BZ41293" s="74"/>
      <c r="CA41293" s="74"/>
      <c r="CF41293" s="79"/>
      <c r="CL41293" s="79"/>
    </row>
    <row r="41294" spans="30:90">
      <c r="AD41294" s="73"/>
      <c r="AE41294" s="74"/>
      <c r="AF41294" s="74"/>
      <c r="BX41294" s="73"/>
      <c r="BY41294" s="74"/>
      <c r="BZ41294" s="74"/>
      <c r="CA41294" s="74"/>
      <c r="CF41294" s="79"/>
      <c r="CL41294" s="79"/>
    </row>
    <row r="41295" spans="30:90">
      <c r="AD41295" s="73"/>
      <c r="AE41295" s="74"/>
      <c r="AF41295" s="74"/>
      <c r="BX41295" s="73"/>
      <c r="BY41295" s="74"/>
      <c r="BZ41295" s="74"/>
      <c r="CA41295" s="74"/>
      <c r="CF41295" s="79"/>
      <c r="CL41295" s="79"/>
    </row>
    <row r="41296" spans="30:90">
      <c r="AD41296" s="73"/>
      <c r="AE41296" s="74"/>
      <c r="AF41296" s="74"/>
      <c r="BX41296" s="73"/>
      <c r="BY41296" s="74"/>
      <c r="BZ41296" s="74"/>
      <c r="CA41296" s="74"/>
      <c r="CF41296" s="79"/>
      <c r="CL41296" s="79"/>
    </row>
    <row r="41297" spans="30:90">
      <c r="AD41297" s="73"/>
      <c r="AE41297" s="74"/>
      <c r="AF41297" s="74"/>
      <c r="BX41297" s="73"/>
      <c r="BY41297" s="74"/>
      <c r="BZ41297" s="74"/>
      <c r="CA41297" s="74"/>
      <c r="CF41297" s="79"/>
      <c r="CL41297" s="79"/>
    </row>
    <row r="41298" spans="30:90">
      <c r="AD41298" s="73"/>
      <c r="AE41298" s="74"/>
      <c r="AF41298" s="74"/>
      <c r="BX41298" s="73"/>
      <c r="BY41298" s="74"/>
      <c r="BZ41298" s="74"/>
      <c r="CA41298" s="74"/>
      <c r="CF41298" s="79"/>
      <c r="CL41298" s="79"/>
    </row>
    <row r="41299" spans="30:90">
      <c r="AD41299" s="73"/>
      <c r="AE41299" s="74"/>
      <c r="AF41299" s="74"/>
      <c r="BX41299" s="73"/>
      <c r="BY41299" s="74"/>
      <c r="BZ41299" s="74"/>
      <c r="CA41299" s="74"/>
      <c r="CF41299" s="79"/>
      <c r="CL41299" s="79"/>
    </row>
    <row r="41300" spans="30:90">
      <c r="AD41300" s="73"/>
      <c r="AE41300" s="74"/>
      <c r="AF41300" s="74"/>
      <c r="BX41300" s="73"/>
      <c r="BY41300" s="74"/>
      <c r="BZ41300" s="74"/>
      <c r="CA41300" s="74"/>
      <c r="CF41300" s="79"/>
      <c r="CL41300" s="79"/>
    </row>
    <row r="41301" spans="30:90">
      <c r="AD41301" s="73"/>
      <c r="AE41301" s="74"/>
      <c r="AF41301" s="74"/>
      <c r="BX41301" s="73"/>
      <c r="BY41301" s="74"/>
      <c r="BZ41301" s="74"/>
      <c r="CA41301" s="74"/>
      <c r="CF41301" s="79"/>
      <c r="CL41301" s="79"/>
    </row>
    <row r="41302" spans="30:90">
      <c r="AD41302" s="73"/>
      <c r="AE41302" s="74"/>
      <c r="AF41302" s="74"/>
      <c r="BX41302" s="73"/>
      <c r="BY41302" s="74"/>
      <c r="BZ41302" s="74"/>
      <c r="CA41302" s="74"/>
      <c r="CF41302" s="79"/>
      <c r="CL41302" s="79"/>
    </row>
    <row r="41303" spans="30:90">
      <c r="AD41303" s="73"/>
      <c r="AE41303" s="74"/>
      <c r="AF41303" s="74"/>
      <c r="BX41303" s="73"/>
      <c r="BY41303" s="74"/>
      <c r="BZ41303" s="74"/>
      <c r="CA41303" s="74"/>
      <c r="CF41303" s="79"/>
      <c r="CL41303" s="79"/>
    </row>
    <row r="41304" spans="30:90">
      <c r="AD41304" s="73"/>
      <c r="AE41304" s="74"/>
      <c r="AF41304" s="74"/>
      <c r="BX41304" s="73"/>
      <c r="BY41304" s="74"/>
      <c r="BZ41304" s="74"/>
      <c r="CA41304" s="74"/>
      <c r="CF41304" s="79"/>
      <c r="CL41304" s="79"/>
    </row>
    <row r="41305" spans="30:90">
      <c r="AD41305" s="73"/>
      <c r="AE41305" s="74"/>
      <c r="AF41305" s="74"/>
      <c r="BX41305" s="73"/>
      <c r="BY41305" s="74"/>
      <c r="BZ41305" s="74"/>
      <c r="CA41305" s="74"/>
      <c r="CF41305" s="79"/>
      <c r="CL41305" s="79"/>
    </row>
    <row r="41306" spans="30:90">
      <c r="AD41306" s="73"/>
      <c r="AE41306" s="74"/>
      <c r="AF41306" s="74"/>
      <c r="BX41306" s="73"/>
      <c r="BY41306" s="74"/>
      <c r="BZ41306" s="74"/>
      <c r="CA41306" s="74"/>
      <c r="CF41306" s="79"/>
      <c r="CL41306" s="79"/>
    </row>
    <row r="41307" spans="30:90">
      <c r="AD41307" s="73"/>
      <c r="AE41307" s="74"/>
      <c r="AF41307" s="74"/>
      <c r="BX41307" s="73"/>
      <c r="BY41307" s="74"/>
      <c r="BZ41307" s="74"/>
      <c r="CA41307" s="74"/>
      <c r="CF41307" s="79"/>
      <c r="CL41307" s="79"/>
    </row>
    <row r="41308" spans="30:90">
      <c r="AD41308" s="73"/>
      <c r="AE41308" s="74"/>
      <c r="AF41308" s="74"/>
      <c r="BX41308" s="73"/>
      <c r="BY41308" s="74"/>
      <c r="BZ41308" s="74"/>
      <c r="CA41308" s="74"/>
      <c r="CF41308" s="79"/>
      <c r="CL41308" s="79"/>
    </row>
    <row r="41309" spans="30:90">
      <c r="AD41309" s="73"/>
      <c r="AE41309" s="74"/>
      <c r="AF41309" s="74"/>
      <c r="BX41309" s="73"/>
      <c r="BY41309" s="74"/>
      <c r="BZ41309" s="74"/>
      <c r="CA41309" s="74"/>
      <c r="CF41309" s="79"/>
      <c r="CL41309" s="79"/>
    </row>
    <row r="41310" spans="30:90">
      <c r="AD41310" s="73"/>
      <c r="AE41310" s="74"/>
      <c r="AF41310" s="74"/>
      <c r="BX41310" s="73"/>
      <c r="BY41310" s="74"/>
      <c r="BZ41310" s="74"/>
      <c r="CA41310" s="74"/>
      <c r="CF41310" s="79"/>
      <c r="CL41310" s="79"/>
    </row>
    <row r="41311" spans="30:90">
      <c r="AD41311" s="73"/>
      <c r="AE41311" s="74"/>
      <c r="AF41311" s="74"/>
      <c r="BX41311" s="73"/>
      <c r="BY41311" s="74"/>
      <c r="BZ41311" s="74"/>
      <c r="CA41311" s="74"/>
      <c r="CF41311" s="79"/>
      <c r="CL41311" s="79"/>
    </row>
    <row r="41312" spans="30:90">
      <c r="AD41312" s="73"/>
      <c r="AE41312" s="74"/>
      <c r="AF41312" s="74"/>
      <c r="BX41312" s="73"/>
      <c r="BY41312" s="74"/>
      <c r="BZ41312" s="74"/>
      <c r="CA41312" s="74"/>
      <c r="CF41312" s="79"/>
      <c r="CL41312" s="79"/>
    </row>
    <row r="41313" spans="30:90">
      <c r="AD41313" s="73"/>
      <c r="AE41313" s="74"/>
      <c r="AF41313" s="74"/>
      <c r="BX41313" s="73"/>
      <c r="BY41313" s="74"/>
      <c r="BZ41313" s="74"/>
      <c r="CA41313" s="74"/>
      <c r="CF41313" s="79"/>
      <c r="CL41313" s="79"/>
    </row>
    <row r="41314" spans="30:90">
      <c r="AD41314" s="73"/>
      <c r="AE41314" s="74"/>
      <c r="AF41314" s="74"/>
      <c r="BX41314" s="73"/>
      <c r="BY41314" s="74"/>
      <c r="BZ41314" s="74"/>
      <c r="CA41314" s="74"/>
      <c r="CF41314" s="79"/>
      <c r="CL41314" s="79"/>
    </row>
    <row r="41315" spans="30:90">
      <c r="AD41315" s="73"/>
      <c r="AE41315" s="74"/>
      <c r="AF41315" s="74"/>
      <c r="BX41315" s="73"/>
      <c r="BY41315" s="74"/>
      <c r="BZ41315" s="74"/>
      <c r="CA41315" s="74"/>
      <c r="CF41315" s="79"/>
      <c r="CL41315" s="79"/>
    </row>
    <row r="41316" spans="30:90">
      <c r="AD41316" s="73"/>
      <c r="AE41316" s="74"/>
      <c r="AF41316" s="74"/>
      <c r="BX41316" s="73"/>
      <c r="BY41316" s="74"/>
      <c r="BZ41316" s="74"/>
      <c r="CA41316" s="74"/>
      <c r="CF41316" s="79"/>
      <c r="CL41316" s="79"/>
    </row>
    <row r="41317" spans="30:90">
      <c r="AD41317" s="73"/>
      <c r="AE41317" s="74"/>
      <c r="AF41317" s="74"/>
      <c r="BX41317" s="73"/>
      <c r="BY41317" s="74"/>
      <c r="BZ41317" s="74"/>
      <c r="CA41317" s="74"/>
      <c r="CF41317" s="79"/>
      <c r="CL41317" s="79"/>
    </row>
    <row r="41318" spans="30:90">
      <c r="AD41318" s="73"/>
      <c r="AE41318" s="74"/>
      <c r="AF41318" s="74"/>
      <c r="BX41318" s="73"/>
      <c r="BY41318" s="74"/>
      <c r="BZ41318" s="74"/>
      <c r="CA41318" s="74"/>
      <c r="CF41318" s="79"/>
      <c r="CL41318" s="79"/>
    </row>
    <row r="41319" spans="30:90">
      <c r="AD41319" s="73"/>
      <c r="AE41319" s="74"/>
      <c r="AF41319" s="74"/>
      <c r="BX41319" s="73"/>
      <c r="BY41319" s="74"/>
      <c r="BZ41319" s="74"/>
      <c r="CA41319" s="74"/>
      <c r="CF41319" s="79"/>
      <c r="CL41319" s="79"/>
    </row>
    <row r="41320" spans="30:90">
      <c r="AD41320" s="73"/>
      <c r="AE41320" s="74"/>
      <c r="AF41320" s="74"/>
      <c r="BX41320" s="73"/>
      <c r="BY41320" s="74"/>
      <c r="BZ41320" s="74"/>
      <c r="CA41320" s="74"/>
      <c r="CF41320" s="79"/>
      <c r="CL41320" s="79"/>
    </row>
    <row r="41321" spans="30:90">
      <c r="AD41321" s="73"/>
      <c r="AE41321" s="74"/>
      <c r="AF41321" s="74"/>
      <c r="BX41321" s="73"/>
      <c r="BY41321" s="74"/>
      <c r="BZ41321" s="74"/>
      <c r="CA41321" s="74"/>
      <c r="CF41321" s="79"/>
      <c r="CL41321" s="79"/>
    </row>
    <row r="41322" spans="30:90">
      <c r="AD41322" s="73"/>
      <c r="AE41322" s="74"/>
      <c r="AF41322" s="74"/>
      <c r="BX41322" s="73"/>
      <c r="BY41322" s="74"/>
      <c r="BZ41322" s="74"/>
      <c r="CA41322" s="74"/>
      <c r="CF41322" s="79"/>
      <c r="CL41322" s="79"/>
    </row>
    <row r="41323" spans="30:90">
      <c r="AD41323" s="73"/>
      <c r="AE41323" s="74"/>
      <c r="AF41323" s="74"/>
      <c r="BX41323" s="73"/>
      <c r="BY41323" s="74"/>
      <c r="BZ41323" s="74"/>
      <c r="CA41323" s="74"/>
      <c r="CF41323" s="79"/>
      <c r="CL41323" s="79"/>
    </row>
    <row r="41324" spans="30:90">
      <c r="AD41324" s="73"/>
      <c r="AE41324" s="74"/>
      <c r="AF41324" s="74"/>
      <c r="BX41324" s="73"/>
      <c r="BY41324" s="74"/>
      <c r="BZ41324" s="74"/>
      <c r="CA41324" s="74"/>
      <c r="CF41324" s="79"/>
      <c r="CL41324" s="79"/>
    </row>
    <row r="41325" spans="30:90">
      <c r="AD41325" s="73"/>
      <c r="AE41325" s="74"/>
      <c r="AF41325" s="74"/>
      <c r="BX41325" s="73"/>
      <c r="BY41325" s="74"/>
      <c r="BZ41325" s="74"/>
      <c r="CA41325" s="74"/>
      <c r="CF41325" s="79"/>
      <c r="CL41325" s="79"/>
    </row>
    <row r="41326" spans="30:90">
      <c r="AD41326" s="73"/>
      <c r="AE41326" s="74"/>
      <c r="AF41326" s="74"/>
      <c r="BX41326" s="73"/>
      <c r="BY41326" s="74"/>
      <c r="BZ41326" s="74"/>
      <c r="CA41326" s="74"/>
      <c r="CF41326" s="79"/>
      <c r="CL41326" s="79"/>
    </row>
    <row r="41327" spans="30:90">
      <c r="AD41327" s="73"/>
      <c r="AE41327" s="74"/>
      <c r="AF41327" s="74"/>
      <c r="BX41327" s="73"/>
      <c r="BY41327" s="74"/>
      <c r="BZ41327" s="74"/>
      <c r="CA41327" s="74"/>
      <c r="CF41327" s="79"/>
      <c r="CL41327" s="79"/>
    </row>
    <row r="41328" spans="30:90">
      <c r="AD41328" s="73"/>
      <c r="AE41328" s="74"/>
      <c r="AF41328" s="74"/>
      <c r="BX41328" s="73"/>
      <c r="BY41328" s="74"/>
      <c r="BZ41328" s="74"/>
      <c r="CA41328" s="74"/>
      <c r="CF41328" s="79"/>
      <c r="CL41328" s="79"/>
    </row>
    <row r="41329" spans="30:90">
      <c r="AD41329" s="73"/>
      <c r="AE41329" s="74"/>
      <c r="AF41329" s="74"/>
      <c r="BX41329" s="73"/>
      <c r="BY41329" s="74"/>
      <c r="BZ41329" s="74"/>
      <c r="CA41329" s="74"/>
      <c r="CF41329" s="79"/>
      <c r="CL41329" s="79"/>
    </row>
    <row r="41330" spans="30:90">
      <c r="AD41330" s="73"/>
      <c r="AE41330" s="74"/>
      <c r="AF41330" s="74"/>
      <c r="BX41330" s="73"/>
      <c r="BY41330" s="74"/>
      <c r="BZ41330" s="74"/>
      <c r="CA41330" s="74"/>
      <c r="CF41330" s="79"/>
      <c r="CL41330" s="79"/>
    </row>
    <row r="41331" spans="30:90">
      <c r="AD41331" s="73"/>
      <c r="AE41331" s="74"/>
      <c r="AF41331" s="74"/>
      <c r="BX41331" s="73"/>
      <c r="BY41331" s="74"/>
      <c r="BZ41331" s="74"/>
      <c r="CA41331" s="74"/>
      <c r="CF41331" s="79"/>
      <c r="CL41331" s="79"/>
    </row>
    <row r="41332" spans="30:90">
      <c r="AD41332" s="73"/>
      <c r="AE41332" s="74"/>
      <c r="AF41332" s="74"/>
      <c r="BX41332" s="73"/>
      <c r="BY41332" s="74"/>
      <c r="BZ41332" s="74"/>
      <c r="CA41332" s="74"/>
      <c r="CF41332" s="79"/>
      <c r="CL41332" s="79"/>
    </row>
    <row r="41333" spans="30:90">
      <c r="AD41333" s="73"/>
      <c r="AE41333" s="74"/>
      <c r="AF41333" s="74"/>
      <c r="BX41333" s="73"/>
      <c r="BY41333" s="74"/>
      <c r="BZ41333" s="74"/>
      <c r="CA41333" s="74"/>
      <c r="CF41333" s="79"/>
      <c r="CL41333" s="79"/>
    </row>
    <row r="41334" spans="30:90">
      <c r="AD41334" s="73"/>
      <c r="AE41334" s="74"/>
      <c r="AF41334" s="74"/>
      <c r="BX41334" s="73"/>
      <c r="BY41334" s="74"/>
      <c r="BZ41334" s="74"/>
      <c r="CA41334" s="74"/>
      <c r="CF41334" s="79"/>
      <c r="CL41334" s="79"/>
    </row>
    <row r="41335" spans="30:90">
      <c r="AD41335" s="73"/>
      <c r="AE41335" s="74"/>
      <c r="AF41335" s="74"/>
      <c r="BX41335" s="73"/>
      <c r="BY41335" s="74"/>
      <c r="BZ41335" s="74"/>
      <c r="CA41335" s="74"/>
      <c r="CF41335" s="79"/>
      <c r="CL41335" s="79"/>
    </row>
    <row r="41336" spans="30:90">
      <c r="AD41336" s="73"/>
      <c r="AE41336" s="74"/>
      <c r="AF41336" s="74"/>
      <c r="BX41336" s="73"/>
      <c r="BY41336" s="74"/>
      <c r="BZ41336" s="74"/>
      <c r="CA41336" s="74"/>
      <c r="CF41336" s="79"/>
      <c r="CL41336" s="79"/>
    </row>
    <row r="41337" spans="30:90">
      <c r="AD41337" s="73"/>
      <c r="AE41337" s="74"/>
      <c r="AF41337" s="74"/>
      <c r="BX41337" s="73"/>
      <c r="BY41337" s="74"/>
      <c r="BZ41337" s="74"/>
      <c r="CA41337" s="74"/>
      <c r="CF41337" s="79"/>
      <c r="CL41337" s="79"/>
    </row>
    <row r="41338" spans="30:90">
      <c r="AD41338" s="73"/>
      <c r="AE41338" s="74"/>
      <c r="AF41338" s="74"/>
      <c r="BX41338" s="73"/>
      <c r="BY41338" s="74"/>
      <c r="BZ41338" s="74"/>
      <c r="CA41338" s="74"/>
      <c r="CF41338" s="79"/>
      <c r="CL41338" s="79"/>
    </row>
    <row r="41339" spans="30:90">
      <c r="AD41339" s="73"/>
      <c r="AE41339" s="74"/>
      <c r="AF41339" s="74"/>
      <c r="BX41339" s="73"/>
      <c r="BY41339" s="74"/>
      <c r="BZ41339" s="74"/>
      <c r="CA41339" s="74"/>
      <c r="CF41339" s="79"/>
      <c r="CL41339" s="79"/>
    </row>
    <row r="41340" spans="30:90">
      <c r="AD41340" s="73"/>
      <c r="AE41340" s="74"/>
      <c r="AF41340" s="74"/>
      <c r="BX41340" s="73"/>
      <c r="BY41340" s="74"/>
      <c r="BZ41340" s="74"/>
      <c r="CA41340" s="74"/>
      <c r="CF41340" s="79"/>
      <c r="CL41340" s="79"/>
    </row>
    <row r="41341" spans="30:90">
      <c r="AD41341" s="73"/>
      <c r="AE41341" s="74"/>
      <c r="AF41341" s="74"/>
      <c r="BX41341" s="73"/>
      <c r="BY41341" s="74"/>
      <c r="BZ41341" s="74"/>
      <c r="CA41341" s="74"/>
      <c r="CF41341" s="79"/>
      <c r="CL41341" s="79"/>
    </row>
    <row r="41342" spans="30:90">
      <c r="AD41342" s="73"/>
      <c r="AE41342" s="74"/>
      <c r="AF41342" s="74"/>
      <c r="BX41342" s="73"/>
      <c r="BY41342" s="74"/>
      <c r="BZ41342" s="74"/>
      <c r="CA41342" s="74"/>
      <c r="CF41342" s="79"/>
      <c r="CL41342" s="79"/>
    </row>
    <row r="41343" spans="30:90">
      <c r="AD41343" s="73"/>
      <c r="AE41343" s="74"/>
      <c r="AF41343" s="74"/>
      <c r="BX41343" s="73"/>
      <c r="BY41343" s="74"/>
      <c r="BZ41343" s="74"/>
      <c r="CA41343" s="74"/>
      <c r="CF41343" s="79"/>
      <c r="CL41343" s="79"/>
    </row>
    <row r="41344" spans="30:90">
      <c r="AD41344" s="73"/>
      <c r="AE41344" s="74"/>
      <c r="AF41344" s="74"/>
      <c r="BX41344" s="73"/>
      <c r="BY41344" s="74"/>
      <c r="BZ41344" s="74"/>
      <c r="CA41344" s="74"/>
      <c r="CF41344" s="79"/>
      <c r="CL41344" s="79"/>
    </row>
    <row r="41345" spans="30:90">
      <c r="AD41345" s="73"/>
      <c r="AE41345" s="74"/>
      <c r="AF41345" s="74"/>
      <c r="BX41345" s="73"/>
      <c r="BY41345" s="74"/>
      <c r="BZ41345" s="74"/>
      <c r="CA41345" s="74"/>
      <c r="CF41345" s="79"/>
      <c r="CL41345" s="79"/>
    </row>
    <row r="41346" spans="30:90">
      <c r="AD41346" s="73"/>
      <c r="AE41346" s="74"/>
      <c r="AF41346" s="74"/>
      <c r="BX41346" s="73"/>
      <c r="BY41346" s="74"/>
      <c r="BZ41346" s="74"/>
      <c r="CA41346" s="74"/>
      <c r="CF41346" s="79"/>
      <c r="CL41346" s="79"/>
    </row>
    <row r="41347" spans="30:90">
      <c r="AD41347" s="73"/>
      <c r="AE41347" s="74"/>
      <c r="AF41347" s="74"/>
      <c r="BX41347" s="73"/>
      <c r="BY41347" s="74"/>
      <c r="BZ41347" s="74"/>
      <c r="CA41347" s="74"/>
      <c r="CF41347" s="79"/>
      <c r="CL41347" s="79"/>
    </row>
    <row r="41348" spans="30:90">
      <c r="AD41348" s="73"/>
      <c r="AE41348" s="74"/>
      <c r="AF41348" s="74"/>
      <c r="BX41348" s="73"/>
      <c r="BY41348" s="74"/>
      <c r="BZ41348" s="74"/>
      <c r="CA41348" s="74"/>
      <c r="CF41348" s="79"/>
      <c r="CL41348" s="79"/>
    </row>
    <row r="41349" spans="30:90">
      <c r="AD41349" s="73"/>
      <c r="AE41349" s="74"/>
      <c r="AF41349" s="74"/>
      <c r="BX41349" s="73"/>
      <c r="BY41349" s="74"/>
      <c r="BZ41349" s="74"/>
      <c r="CA41349" s="74"/>
      <c r="CF41349" s="79"/>
      <c r="CL41349" s="79"/>
    </row>
    <row r="41350" spans="30:90">
      <c r="AD41350" s="73"/>
      <c r="AE41350" s="74"/>
      <c r="AF41350" s="74"/>
      <c r="BX41350" s="73"/>
      <c r="BY41350" s="74"/>
      <c r="BZ41350" s="74"/>
      <c r="CA41350" s="74"/>
      <c r="CF41350" s="79"/>
      <c r="CL41350" s="79"/>
    </row>
    <row r="41351" spans="30:90">
      <c r="AD41351" s="73"/>
      <c r="AE41351" s="74"/>
      <c r="AF41351" s="74"/>
      <c r="BX41351" s="73"/>
      <c r="BY41351" s="74"/>
      <c r="BZ41351" s="74"/>
      <c r="CA41351" s="74"/>
      <c r="CF41351" s="79"/>
      <c r="CL41351" s="79"/>
    </row>
    <row r="41352" spans="30:90">
      <c r="AD41352" s="73"/>
      <c r="AE41352" s="74"/>
      <c r="AF41352" s="74"/>
      <c r="BX41352" s="73"/>
      <c r="BY41352" s="74"/>
      <c r="BZ41352" s="74"/>
      <c r="CA41352" s="74"/>
      <c r="CF41352" s="79"/>
      <c r="CL41352" s="79"/>
    </row>
    <row r="41353" spans="30:90">
      <c r="AD41353" s="73"/>
      <c r="AE41353" s="74"/>
      <c r="AF41353" s="74"/>
      <c r="BX41353" s="73"/>
      <c r="BY41353" s="74"/>
      <c r="BZ41353" s="74"/>
      <c r="CA41353" s="74"/>
      <c r="CF41353" s="79"/>
      <c r="CL41353" s="79"/>
    </row>
    <row r="41354" spans="30:90">
      <c r="AD41354" s="73"/>
      <c r="AE41354" s="74"/>
      <c r="AF41354" s="74"/>
      <c r="BX41354" s="73"/>
      <c r="BY41354" s="74"/>
      <c r="BZ41354" s="74"/>
      <c r="CA41354" s="74"/>
      <c r="CF41354" s="79"/>
      <c r="CL41354" s="79"/>
    </row>
    <row r="41355" spans="30:90">
      <c r="AD41355" s="73"/>
      <c r="AE41355" s="74"/>
      <c r="AF41355" s="74"/>
      <c r="BX41355" s="73"/>
      <c r="BY41355" s="74"/>
      <c r="BZ41355" s="74"/>
      <c r="CA41355" s="74"/>
      <c r="CF41355" s="79"/>
      <c r="CL41355" s="79"/>
    </row>
    <row r="41356" spans="30:90">
      <c r="AD41356" s="73"/>
      <c r="AE41356" s="74"/>
      <c r="AF41356" s="74"/>
      <c r="BX41356" s="73"/>
      <c r="BY41356" s="74"/>
      <c r="BZ41356" s="74"/>
      <c r="CA41356" s="74"/>
      <c r="CF41356" s="79"/>
      <c r="CL41356" s="79"/>
    </row>
    <row r="41357" spans="30:90">
      <c r="AD41357" s="73"/>
      <c r="AE41357" s="74"/>
      <c r="AF41357" s="74"/>
      <c r="BX41357" s="73"/>
      <c r="BY41357" s="74"/>
      <c r="BZ41357" s="74"/>
      <c r="CA41357" s="74"/>
      <c r="CF41357" s="79"/>
      <c r="CL41357" s="79"/>
    </row>
    <row r="41358" spans="30:90">
      <c r="AD41358" s="73"/>
      <c r="AE41358" s="74"/>
      <c r="AF41358" s="74"/>
      <c r="BX41358" s="73"/>
      <c r="BY41358" s="74"/>
      <c r="BZ41358" s="74"/>
      <c r="CA41358" s="74"/>
      <c r="CF41358" s="79"/>
      <c r="CL41358" s="79"/>
    </row>
    <row r="41359" spans="30:90">
      <c r="AD41359" s="73"/>
      <c r="AE41359" s="74"/>
      <c r="AF41359" s="74"/>
      <c r="BX41359" s="73"/>
      <c r="BY41359" s="74"/>
      <c r="BZ41359" s="74"/>
      <c r="CA41359" s="74"/>
      <c r="CF41359" s="79"/>
      <c r="CL41359" s="79"/>
    </row>
    <row r="41360" spans="30:90">
      <c r="AD41360" s="73"/>
      <c r="AE41360" s="74"/>
      <c r="AF41360" s="74"/>
      <c r="BX41360" s="73"/>
      <c r="BY41360" s="74"/>
      <c r="BZ41360" s="74"/>
      <c r="CA41360" s="74"/>
      <c r="CF41360" s="79"/>
      <c r="CL41360" s="79"/>
    </row>
    <row r="41361" spans="30:90">
      <c r="AD41361" s="73"/>
      <c r="AE41361" s="74"/>
      <c r="AF41361" s="74"/>
      <c r="BX41361" s="73"/>
      <c r="BY41361" s="74"/>
      <c r="BZ41361" s="74"/>
      <c r="CA41361" s="74"/>
      <c r="CF41361" s="79"/>
      <c r="CL41361" s="79"/>
    </row>
    <row r="41362" spans="30:90">
      <c r="AD41362" s="73"/>
      <c r="AE41362" s="74"/>
      <c r="AF41362" s="74"/>
      <c r="BX41362" s="73"/>
      <c r="BY41362" s="74"/>
      <c r="BZ41362" s="74"/>
      <c r="CA41362" s="74"/>
      <c r="CF41362" s="79"/>
      <c r="CL41362" s="79"/>
    </row>
    <row r="41363" spans="30:90">
      <c r="AD41363" s="73"/>
      <c r="AE41363" s="74"/>
      <c r="AF41363" s="74"/>
      <c r="BX41363" s="73"/>
      <c r="BY41363" s="74"/>
      <c r="BZ41363" s="74"/>
      <c r="CA41363" s="74"/>
      <c r="CF41363" s="79"/>
      <c r="CL41363" s="79"/>
    </row>
    <row r="41364" spans="30:90">
      <c r="AD41364" s="73"/>
      <c r="AE41364" s="74"/>
      <c r="AF41364" s="74"/>
      <c r="BX41364" s="73"/>
      <c r="BY41364" s="74"/>
      <c r="BZ41364" s="74"/>
      <c r="CA41364" s="74"/>
      <c r="CF41364" s="79"/>
      <c r="CL41364" s="79"/>
    </row>
    <row r="41365" spans="30:90">
      <c r="AD41365" s="73"/>
      <c r="AE41365" s="74"/>
      <c r="AF41365" s="74"/>
      <c r="BX41365" s="73"/>
      <c r="BY41365" s="74"/>
      <c r="BZ41365" s="74"/>
      <c r="CA41365" s="74"/>
      <c r="CF41365" s="79"/>
      <c r="CL41365" s="79"/>
    </row>
    <row r="41366" spans="30:90">
      <c r="AD41366" s="73"/>
      <c r="AE41366" s="74"/>
      <c r="AF41366" s="74"/>
      <c r="BX41366" s="73"/>
      <c r="BY41366" s="74"/>
      <c r="BZ41366" s="74"/>
      <c r="CA41366" s="74"/>
      <c r="CF41366" s="79"/>
      <c r="CL41366" s="79"/>
    </row>
    <row r="41367" spans="30:90">
      <c r="AD41367" s="73"/>
      <c r="AE41367" s="74"/>
      <c r="AF41367" s="74"/>
      <c r="BX41367" s="73"/>
      <c r="BY41367" s="74"/>
      <c r="BZ41367" s="74"/>
      <c r="CA41367" s="74"/>
      <c r="CF41367" s="79"/>
      <c r="CL41367" s="79"/>
    </row>
    <row r="41368" spans="30:90">
      <c r="AD41368" s="73"/>
      <c r="AE41368" s="74"/>
      <c r="AF41368" s="74"/>
      <c r="BX41368" s="73"/>
      <c r="BY41368" s="74"/>
      <c r="BZ41368" s="74"/>
      <c r="CA41368" s="74"/>
      <c r="CF41368" s="79"/>
      <c r="CL41368" s="79"/>
    </row>
    <row r="41369" spans="30:90">
      <c r="AD41369" s="73"/>
      <c r="AE41369" s="74"/>
      <c r="AF41369" s="74"/>
      <c r="BX41369" s="73"/>
      <c r="BY41369" s="74"/>
      <c r="BZ41369" s="74"/>
      <c r="CA41369" s="74"/>
      <c r="CF41369" s="79"/>
      <c r="CL41369" s="79"/>
    </row>
    <row r="41370" spans="30:90">
      <c r="AD41370" s="73"/>
      <c r="AE41370" s="74"/>
      <c r="AF41370" s="74"/>
      <c r="BX41370" s="73"/>
      <c r="BY41370" s="74"/>
      <c r="BZ41370" s="74"/>
      <c r="CA41370" s="74"/>
      <c r="CF41370" s="79"/>
      <c r="CL41370" s="79"/>
    </row>
    <row r="41371" spans="30:90">
      <c r="AD41371" s="73"/>
      <c r="AE41371" s="74"/>
      <c r="AF41371" s="74"/>
      <c r="BX41371" s="73"/>
      <c r="BY41371" s="74"/>
      <c r="BZ41371" s="74"/>
      <c r="CA41371" s="74"/>
      <c r="CF41371" s="79"/>
      <c r="CL41371" s="79"/>
    </row>
    <row r="41372" spans="30:90">
      <c r="AD41372" s="73"/>
      <c r="AE41372" s="74"/>
      <c r="AF41372" s="74"/>
      <c r="BX41372" s="73"/>
      <c r="BY41372" s="74"/>
      <c r="BZ41372" s="74"/>
      <c r="CA41372" s="74"/>
      <c r="CF41372" s="79"/>
      <c r="CL41372" s="79"/>
    </row>
    <row r="41373" spans="30:90">
      <c r="AD41373" s="73"/>
      <c r="AE41373" s="74"/>
      <c r="AF41373" s="74"/>
      <c r="BX41373" s="73"/>
      <c r="BY41373" s="74"/>
      <c r="BZ41373" s="74"/>
      <c r="CA41373" s="74"/>
      <c r="CF41373" s="79"/>
      <c r="CL41373" s="79"/>
    </row>
    <row r="41374" spans="30:90">
      <c r="AD41374" s="73"/>
      <c r="AE41374" s="74"/>
      <c r="AF41374" s="74"/>
      <c r="BX41374" s="73"/>
      <c r="BY41374" s="74"/>
      <c r="BZ41374" s="74"/>
      <c r="CA41374" s="74"/>
      <c r="CF41374" s="79"/>
      <c r="CL41374" s="79"/>
    </row>
    <row r="41375" spans="30:90">
      <c r="AD41375" s="73"/>
      <c r="AE41375" s="74"/>
      <c r="AF41375" s="74"/>
      <c r="BX41375" s="73"/>
      <c r="BY41375" s="74"/>
      <c r="BZ41375" s="74"/>
      <c r="CA41375" s="74"/>
      <c r="CF41375" s="79"/>
      <c r="CL41375" s="79"/>
    </row>
    <row r="41376" spans="30:90">
      <c r="AD41376" s="73"/>
      <c r="AE41376" s="74"/>
      <c r="AF41376" s="74"/>
      <c r="BX41376" s="73"/>
      <c r="BY41376" s="74"/>
      <c r="BZ41376" s="74"/>
      <c r="CA41376" s="74"/>
      <c r="CF41376" s="79"/>
      <c r="CL41376" s="79"/>
    </row>
    <row r="41377" spans="30:90">
      <c r="AD41377" s="73"/>
      <c r="AE41377" s="74"/>
      <c r="AF41377" s="74"/>
      <c r="BX41377" s="73"/>
      <c r="BY41377" s="74"/>
      <c r="BZ41377" s="74"/>
      <c r="CA41377" s="74"/>
      <c r="CF41377" s="79"/>
      <c r="CL41377" s="79"/>
    </row>
    <row r="41378" spans="30:90">
      <c r="AD41378" s="73"/>
      <c r="AE41378" s="74"/>
      <c r="AF41378" s="74"/>
      <c r="BX41378" s="73"/>
      <c r="BY41378" s="74"/>
      <c r="BZ41378" s="74"/>
      <c r="CA41378" s="74"/>
      <c r="CF41378" s="79"/>
      <c r="CL41378" s="79"/>
    </row>
    <row r="41379" spans="30:90">
      <c r="AD41379" s="73"/>
      <c r="AE41379" s="74"/>
      <c r="AF41379" s="74"/>
      <c r="BX41379" s="73"/>
      <c r="BY41379" s="74"/>
      <c r="BZ41379" s="74"/>
      <c r="CA41379" s="74"/>
      <c r="CF41379" s="79"/>
      <c r="CL41379" s="79"/>
    </row>
    <row r="41380" spans="30:90">
      <c r="AD41380" s="73"/>
      <c r="AE41380" s="74"/>
      <c r="AF41380" s="74"/>
      <c r="BX41380" s="73"/>
      <c r="BY41380" s="74"/>
      <c r="BZ41380" s="74"/>
      <c r="CA41380" s="74"/>
      <c r="CF41380" s="79"/>
      <c r="CL41380" s="79"/>
    </row>
    <row r="41381" spans="30:90">
      <c r="AD41381" s="73"/>
      <c r="AE41381" s="74"/>
      <c r="AF41381" s="74"/>
      <c r="BX41381" s="73"/>
      <c r="BY41381" s="74"/>
      <c r="BZ41381" s="74"/>
      <c r="CA41381" s="74"/>
      <c r="CF41381" s="79"/>
      <c r="CL41381" s="79"/>
    </row>
    <row r="41382" spans="30:90">
      <c r="AD41382" s="73"/>
      <c r="AE41382" s="74"/>
      <c r="AF41382" s="74"/>
      <c r="BX41382" s="73"/>
      <c r="BY41382" s="74"/>
      <c r="BZ41382" s="74"/>
      <c r="CA41382" s="74"/>
      <c r="CF41382" s="79"/>
      <c r="CL41382" s="79"/>
    </row>
    <row r="41383" spans="30:90">
      <c r="AD41383" s="73"/>
      <c r="AE41383" s="74"/>
      <c r="AF41383" s="74"/>
      <c r="BX41383" s="73"/>
      <c r="BY41383" s="74"/>
      <c r="BZ41383" s="74"/>
      <c r="CA41383" s="74"/>
      <c r="CF41383" s="79"/>
      <c r="CL41383" s="79"/>
    </row>
    <row r="41384" spans="30:90">
      <c r="AD41384" s="73"/>
      <c r="AE41384" s="74"/>
      <c r="AF41384" s="74"/>
      <c r="BX41384" s="73"/>
      <c r="BY41384" s="74"/>
      <c r="BZ41384" s="74"/>
      <c r="CA41384" s="74"/>
      <c r="CF41384" s="79"/>
      <c r="CL41384" s="79"/>
    </row>
    <row r="41385" spans="30:90">
      <c r="AD41385" s="73"/>
      <c r="AE41385" s="74"/>
      <c r="AF41385" s="74"/>
      <c r="BX41385" s="73"/>
      <c r="BY41385" s="74"/>
      <c r="BZ41385" s="74"/>
      <c r="CA41385" s="74"/>
      <c r="CF41385" s="79"/>
      <c r="CL41385" s="79"/>
    </row>
    <row r="41386" spans="30:90">
      <c r="AD41386" s="73"/>
      <c r="AE41386" s="74"/>
      <c r="AF41386" s="74"/>
      <c r="BX41386" s="73"/>
      <c r="BY41386" s="74"/>
      <c r="BZ41386" s="74"/>
      <c r="CA41386" s="74"/>
      <c r="CF41386" s="79"/>
      <c r="CL41386" s="79"/>
    </row>
    <row r="41387" spans="30:90">
      <c r="AD41387" s="73"/>
      <c r="AE41387" s="74"/>
      <c r="AF41387" s="74"/>
      <c r="BX41387" s="73"/>
      <c r="BY41387" s="74"/>
      <c r="BZ41387" s="74"/>
      <c r="CA41387" s="74"/>
      <c r="CF41387" s="79"/>
      <c r="CL41387" s="79"/>
    </row>
    <row r="41388" spans="30:90">
      <c r="AD41388" s="73"/>
      <c r="AE41388" s="74"/>
      <c r="AF41388" s="74"/>
      <c r="BX41388" s="73"/>
      <c r="BY41388" s="74"/>
      <c r="BZ41388" s="74"/>
      <c r="CA41388" s="74"/>
      <c r="CF41388" s="79"/>
      <c r="CL41388" s="79"/>
    </row>
    <row r="41389" spans="30:90">
      <c r="AD41389" s="73"/>
      <c r="AE41389" s="74"/>
      <c r="AF41389" s="74"/>
      <c r="BX41389" s="73"/>
      <c r="BY41389" s="74"/>
      <c r="BZ41389" s="74"/>
      <c r="CA41389" s="74"/>
      <c r="CF41389" s="79"/>
      <c r="CL41389" s="79"/>
    </row>
    <row r="41390" spans="30:90">
      <c r="AD41390" s="73"/>
      <c r="AE41390" s="74"/>
      <c r="AF41390" s="74"/>
      <c r="BX41390" s="73"/>
      <c r="BY41390" s="74"/>
      <c r="BZ41390" s="74"/>
      <c r="CA41390" s="74"/>
      <c r="CF41390" s="79"/>
      <c r="CL41390" s="79"/>
    </row>
    <row r="41391" spans="30:90">
      <c r="AD41391" s="73"/>
      <c r="AE41391" s="74"/>
      <c r="AF41391" s="74"/>
      <c r="BX41391" s="73"/>
      <c r="BY41391" s="74"/>
      <c r="BZ41391" s="74"/>
      <c r="CA41391" s="74"/>
      <c r="CF41391" s="79"/>
      <c r="CL41391" s="79"/>
    </row>
    <row r="41392" spans="30:90">
      <c r="AD41392" s="73"/>
      <c r="AE41392" s="74"/>
      <c r="AF41392" s="74"/>
      <c r="BX41392" s="73"/>
      <c r="BY41392" s="74"/>
      <c r="BZ41392" s="74"/>
      <c r="CA41392" s="74"/>
      <c r="CF41392" s="79"/>
      <c r="CL41392" s="79"/>
    </row>
    <row r="41393" spans="30:90">
      <c r="AD41393" s="73"/>
      <c r="AE41393" s="74"/>
      <c r="AF41393" s="74"/>
      <c r="BX41393" s="73"/>
      <c r="BY41393" s="74"/>
      <c r="BZ41393" s="74"/>
      <c r="CA41393" s="74"/>
      <c r="CF41393" s="79"/>
      <c r="CL41393" s="79"/>
    </row>
    <row r="41394" spans="30:90">
      <c r="AD41394" s="73"/>
      <c r="AE41394" s="74"/>
      <c r="AF41394" s="74"/>
      <c r="BX41394" s="73"/>
      <c r="BY41394" s="74"/>
      <c r="BZ41394" s="74"/>
      <c r="CA41394" s="74"/>
      <c r="CF41394" s="79"/>
      <c r="CL41394" s="79"/>
    </row>
    <row r="41395" spans="30:90">
      <c r="AD41395" s="73"/>
      <c r="AE41395" s="74"/>
      <c r="AF41395" s="74"/>
      <c r="BX41395" s="73"/>
      <c r="BY41395" s="74"/>
      <c r="BZ41395" s="74"/>
      <c r="CA41395" s="74"/>
      <c r="CF41395" s="79"/>
      <c r="CL41395" s="79"/>
    </row>
    <row r="41396" spans="30:90">
      <c r="AD41396" s="73"/>
      <c r="AE41396" s="74"/>
      <c r="AF41396" s="74"/>
      <c r="BX41396" s="73"/>
      <c r="BY41396" s="74"/>
      <c r="BZ41396" s="74"/>
      <c r="CA41396" s="74"/>
      <c r="CF41396" s="79"/>
      <c r="CL41396" s="79"/>
    </row>
    <row r="41397" spans="30:90">
      <c r="AD41397" s="73"/>
      <c r="AE41397" s="74"/>
      <c r="AF41397" s="74"/>
      <c r="BX41397" s="73"/>
      <c r="BY41397" s="74"/>
      <c r="BZ41397" s="74"/>
      <c r="CA41397" s="74"/>
      <c r="CF41397" s="79"/>
      <c r="CL41397" s="79"/>
    </row>
    <row r="41398" spans="30:90">
      <c r="AD41398" s="73"/>
      <c r="AE41398" s="74"/>
      <c r="AF41398" s="74"/>
      <c r="BX41398" s="73"/>
      <c r="BY41398" s="74"/>
      <c r="BZ41398" s="74"/>
      <c r="CA41398" s="74"/>
      <c r="CF41398" s="79"/>
      <c r="CL41398" s="79"/>
    </row>
    <row r="41399" spans="30:90">
      <c r="AD41399" s="73"/>
      <c r="AE41399" s="74"/>
      <c r="AF41399" s="74"/>
      <c r="BX41399" s="73"/>
      <c r="BY41399" s="74"/>
      <c r="BZ41399" s="74"/>
      <c r="CA41399" s="74"/>
      <c r="CF41399" s="79"/>
      <c r="CL41399" s="79"/>
    </row>
    <row r="41400" spans="30:90">
      <c r="AD41400" s="73"/>
      <c r="AE41400" s="74"/>
      <c r="AF41400" s="74"/>
      <c r="BX41400" s="73"/>
      <c r="BY41400" s="74"/>
      <c r="BZ41400" s="74"/>
      <c r="CA41400" s="74"/>
      <c r="CF41400" s="79"/>
      <c r="CL41400" s="79"/>
    </row>
    <row r="41401" spans="30:90">
      <c r="AD41401" s="73"/>
      <c r="AE41401" s="74"/>
      <c r="AF41401" s="74"/>
      <c r="BX41401" s="73"/>
      <c r="BY41401" s="74"/>
      <c r="BZ41401" s="74"/>
      <c r="CA41401" s="74"/>
      <c r="CF41401" s="79"/>
      <c r="CL41401" s="79"/>
    </row>
    <row r="41402" spans="30:90">
      <c r="AD41402" s="73"/>
      <c r="AE41402" s="74"/>
      <c r="AF41402" s="74"/>
      <c r="BX41402" s="73"/>
      <c r="BY41402" s="74"/>
      <c r="BZ41402" s="74"/>
      <c r="CA41402" s="74"/>
      <c r="CF41402" s="79"/>
      <c r="CL41402" s="79"/>
    </row>
    <row r="41403" spans="30:90">
      <c r="AD41403" s="73"/>
      <c r="AE41403" s="74"/>
      <c r="AF41403" s="74"/>
      <c r="BX41403" s="73"/>
      <c r="BY41403" s="74"/>
      <c r="BZ41403" s="74"/>
      <c r="CA41403" s="74"/>
      <c r="CF41403" s="79"/>
      <c r="CL41403" s="79"/>
    </row>
    <row r="41404" spans="30:90">
      <c r="AD41404" s="73"/>
      <c r="AE41404" s="74"/>
      <c r="AF41404" s="74"/>
      <c r="BX41404" s="73"/>
      <c r="BY41404" s="74"/>
      <c r="BZ41404" s="74"/>
      <c r="CA41404" s="74"/>
      <c r="CF41404" s="79"/>
      <c r="CL41404" s="79"/>
    </row>
    <row r="41405" spans="30:90">
      <c r="AD41405" s="73"/>
      <c r="AE41405" s="74"/>
      <c r="AF41405" s="74"/>
      <c r="BX41405" s="73"/>
      <c r="BY41405" s="74"/>
      <c r="BZ41405" s="74"/>
      <c r="CA41405" s="74"/>
      <c r="CF41405" s="79"/>
      <c r="CL41405" s="79"/>
    </row>
    <row r="41406" spans="30:90">
      <c r="AD41406" s="73"/>
      <c r="AE41406" s="74"/>
      <c r="AF41406" s="74"/>
      <c r="BX41406" s="73"/>
      <c r="BY41406" s="74"/>
      <c r="BZ41406" s="74"/>
      <c r="CA41406" s="74"/>
      <c r="CF41406" s="79"/>
      <c r="CL41406" s="79"/>
    </row>
    <row r="41407" spans="30:90">
      <c r="AD41407" s="73"/>
      <c r="AE41407" s="74"/>
      <c r="AF41407" s="74"/>
      <c r="BX41407" s="73"/>
      <c r="BY41407" s="74"/>
      <c r="BZ41407" s="74"/>
      <c r="CA41407" s="74"/>
      <c r="CF41407" s="79"/>
      <c r="CL41407" s="79"/>
    </row>
    <row r="41408" spans="30:90">
      <c r="AD41408" s="73"/>
      <c r="AE41408" s="74"/>
      <c r="AF41408" s="74"/>
      <c r="BX41408" s="73"/>
      <c r="BY41408" s="74"/>
      <c r="BZ41408" s="74"/>
      <c r="CA41408" s="74"/>
      <c r="CF41408" s="79"/>
      <c r="CL41408" s="79"/>
    </row>
    <row r="41409" spans="30:90">
      <c r="AD41409" s="73"/>
      <c r="AE41409" s="74"/>
      <c r="AF41409" s="74"/>
      <c r="BX41409" s="73"/>
      <c r="BY41409" s="74"/>
      <c r="BZ41409" s="74"/>
      <c r="CA41409" s="74"/>
      <c r="CF41409" s="79"/>
      <c r="CL41409" s="79"/>
    </row>
    <row r="41410" spans="30:90">
      <c r="AD41410" s="73"/>
      <c r="AE41410" s="74"/>
      <c r="AF41410" s="74"/>
      <c r="BX41410" s="73"/>
      <c r="BY41410" s="74"/>
      <c r="BZ41410" s="74"/>
      <c r="CA41410" s="74"/>
      <c r="CF41410" s="79"/>
      <c r="CL41410" s="79"/>
    </row>
    <row r="41411" spans="30:90">
      <c r="AD41411" s="73"/>
      <c r="AE41411" s="74"/>
      <c r="AF41411" s="74"/>
      <c r="BX41411" s="73"/>
      <c r="BY41411" s="74"/>
      <c r="BZ41411" s="74"/>
      <c r="CA41411" s="74"/>
      <c r="CF41411" s="79"/>
      <c r="CL41411" s="79"/>
    </row>
    <row r="41412" spans="30:90">
      <c r="AD41412" s="73"/>
      <c r="AE41412" s="74"/>
      <c r="AF41412" s="74"/>
      <c r="BX41412" s="73"/>
      <c r="BY41412" s="74"/>
      <c r="BZ41412" s="74"/>
      <c r="CA41412" s="74"/>
      <c r="CF41412" s="79"/>
      <c r="CL41412" s="79"/>
    </row>
    <row r="41413" spans="30:90">
      <c r="AD41413" s="73"/>
      <c r="AE41413" s="74"/>
      <c r="AF41413" s="74"/>
      <c r="BX41413" s="73"/>
      <c r="BY41413" s="74"/>
      <c r="BZ41413" s="74"/>
      <c r="CA41413" s="74"/>
      <c r="CF41413" s="79"/>
      <c r="CL41413" s="79"/>
    </row>
    <row r="41414" spans="30:90">
      <c r="AD41414" s="73"/>
      <c r="AE41414" s="74"/>
      <c r="AF41414" s="74"/>
      <c r="BX41414" s="73"/>
      <c r="BY41414" s="74"/>
      <c r="BZ41414" s="74"/>
      <c r="CA41414" s="74"/>
      <c r="CF41414" s="79"/>
      <c r="CL41414" s="79"/>
    </row>
    <row r="41415" spans="30:90">
      <c r="AD41415" s="73"/>
      <c r="AE41415" s="74"/>
      <c r="AF41415" s="74"/>
      <c r="BX41415" s="73"/>
      <c r="BY41415" s="74"/>
      <c r="BZ41415" s="74"/>
      <c r="CA41415" s="74"/>
      <c r="CF41415" s="79"/>
      <c r="CL41415" s="79"/>
    </row>
    <row r="41416" spans="30:90">
      <c r="AD41416" s="73"/>
      <c r="AE41416" s="74"/>
      <c r="AF41416" s="74"/>
      <c r="BX41416" s="73"/>
      <c r="BY41416" s="74"/>
      <c r="BZ41416" s="74"/>
      <c r="CA41416" s="74"/>
      <c r="CF41416" s="79"/>
      <c r="CL41416" s="79"/>
    </row>
    <row r="41417" spans="30:90">
      <c r="AD41417" s="73"/>
      <c r="AE41417" s="74"/>
      <c r="AF41417" s="74"/>
      <c r="BX41417" s="73"/>
      <c r="BY41417" s="74"/>
      <c r="BZ41417" s="74"/>
      <c r="CA41417" s="74"/>
      <c r="CF41417" s="79"/>
      <c r="CL41417" s="79"/>
    </row>
    <row r="41418" spans="30:90">
      <c r="AD41418" s="73"/>
      <c r="AE41418" s="74"/>
      <c r="AF41418" s="74"/>
      <c r="BX41418" s="73"/>
      <c r="BY41418" s="74"/>
      <c r="BZ41418" s="74"/>
      <c r="CA41418" s="74"/>
      <c r="CF41418" s="79"/>
      <c r="CL41418" s="79"/>
    </row>
    <row r="41419" spans="30:90">
      <c r="AD41419" s="73"/>
      <c r="AE41419" s="74"/>
      <c r="AF41419" s="74"/>
      <c r="BX41419" s="73"/>
      <c r="BY41419" s="74"/>
      <c r="BZ41419" s="74"/>
      <c r="CA41419" s="74"/>
      <c r="CF41419" s="79"/>
      <c r="CL41419" s="79"/>
    </row>
    <row r="41420" spans="30:90">
      <c r="AD41420" s="73"/>
      <c r="AE41420" s="74"/>
      <c r="AF41420" s="74"/>
      <c r="BX41420" s="73"/>
      <c r="BY41420" s="74"/>
      <c r="BZ41420" s="74"/>
      <c r="CA41420" s="74"/>
      <c r="CF41420" s="79"/>
      <c r="CL41420" s="79"/>
    </row>
    <row r="41421" spans="30:90">
      <c r="AD41421" s="73"/>
      <c r="AE41421" s="74"/>
      <c r="AF41421" s="74"/>
      <c r="BX41421" s="73"/>
      <c r="BY41421" s="74"/>
      <c r="BZ41421" s="74"/>
      <c r="CA41421" s="74"/>
      <c r="CF41421" s="79"/>
      <c r="CL41421" s="79"/>
    </row>
    <row r="41422" spans="30:90">
      <c r="AD41422" s="73"/>
      <c r="AE41422" s="74"/>
      <c r="AF41422" s="74"/>
      <c r="BX41422" s="73"/>
      <c r="BY41422" s="74"/>
      <c r="BZ41422" s="74"/>
      <c r="CA41422" s="74"/>
      <c r="CF41422" s="79"/>
      <c r="CL41422" s="79"/>
    </row>
    <row r="41423" spans="30:90">
      <c r="AD41423" s="73"/>
      <c r="AE41423" s="74"/>
      <c r="AF41423" s="74"/>
      <c r="BX41423" s="73"/>
      <c r="BY41423" s="74"/>
      <c r="BZ41423" s="74"/>
      <c r="CA41423" s="74"/>
      <c r="CF41423" s="79"/>
      <c r="CL41423" s="79"/>
    </row>
    <row r="41424" spans="30:90">
      <c r="AD41424" s="73"/>
      <c r="AE41424" s="74"/>
      <c r="AF41424" s="74"/>
      <c r="BX41424" s="73"/>
      <c r="BY41424" s="74"/>
      <c r="BZ41424" s="74"/>
      <c r="CA41424" s="74"/>
      <c r="CF41424" s="79"/>
      <c r="CL41424" s="79"/>
    </row>
    <row r="41425" spans="30:90">
      <c r="AD41425" s="73"/>
      <c r="AE41425" s="74"/>
      <c r="AF41425" s="74"/>
      <c r="BX41425" s="73"/>
      <c r="BY41425" s="74"/>
      <c r="BZ41425" s="74"/>
      <c r="CA41425" s="74"/>
      <c r="CF41425" s="79"/>
      <c r="CL41425" s="79"/>
    </row>
    <row r="41426" spans="30:90">
      <c r="AD41426" s="73"/>
      <c r="AE41426" s="74"/>
      <c r="AF41426" s="74"/>
      <c r="BX41426" s="73"/>
      <c r="BY41426" s="74"/>
      <c r="BZ41426" s="74"/>
      <c r="CA41426" s="74"/>
      <c r="CF41426" s="79"/>
      <c r="CL41426" s="79"/>
    </row>
    <row r="41427" spans="30:90">
      <c r="AD41427" s="73"/>
      <c r="AE41427" s="74"/>
      <c r="AF41427" s="74"/>
      <c r="BX41427" s="73"/>
      <c r="BY41427" s="74"/>
      <c r="BZ41427" s="74"/>
      <c r="CA41427" s="74"/>
      <c r="CF41427" s="79"/>
      <c r="CL41427" s="79"/>
    </row>
    <row r="41428" spans="30:90">
      <c r="AD41428" s="73"/>
      <c r="AE41428" s="74"/>
      <c r="AF41428" s="74"/>
      <c r="BX41428" s="73"/>
      <c r="BY41428" s="74"/>
      <c r="BZ41428" s="74"/>
      <c r="CA41428" s="74"/>
      <c r="CF41428" s="79"/>
      <c r="CL41428" s="79"/>
    </row>
    <row r="41429" spans="30:90">
      <c r="AD41429" s="73"/>
      <c r="AE41429" s="74"/>
      <c r="AF41429" s="74"/>
      <c r="BX41429" s="73"/>
      <c r="BY41429" s="74"/>
      <c r="BZ41429" s="74"/>
      <c r="CA41429" s="74"/>
      <c r="CF41429" s="79"/>
      <c r="CL41429" s="79"/>
    </row>
    <row r="41430" spans="30:90">
      <c r="AD41430" s="73"/>
      <c r="AE41430" s="74"/>
      <c r="AF41430" s="74"/>
      <c r="BX41430" s="73"/>
      <c r="BY41430" s="74"/>
      <c r="BZ41430" s="74"/>
      <c r="CA41430" s="74"/>
      <c r="CF41430" s="79"/>
      <c r="CL41430" s="79"/>
    </row>
    <row r="41431" spans="30:90">
      <c r="AD41431" s="73"/>
      <c r="AE41431" s="74"/>
      <c r="AF41431" s="74"/>
      <c r="BX41431" s="73"/>
      <c r="BY41431" s="74"/>
      <c r="BZ41431" s="74"/>
      <c r="CA41431" s="74"/>
      <c r="CF41431" s="79"/>
      <c r="CL41431" s="79"/>
    </row>
    <row r="41432" spans="30:90">
      <c r="AD41432" s="73"/>
      <c r="AE41432" s="74"/>
      <c r="AF41432" s="74"/>
      <c r="BX41432" s="73"/>
      <c r="BY41432" s="74"/>
      <c r="BZ41432" s="74"/>
      <c r="CA41432" s="74"/>
      <c r="CF41432" s="79"/>
      <c r="CL41432" s="79"/>
    </row>
    <row r="41433" spans="30:90">
      <c r="AD41433" s="73"/>
      <c r="AE41433" s="74"/>
      <c r="AF41433" s="74"/>
      <c r="BX41433" s="73"/>
      <c r="BY41433" s="74"/>
      <c r="BZ41433" s="74"/>
      <c r="CA41433" s="74"/>
      <c r="CF41433" s="79"/>
      <c r="CL41433" s="79"/>
    </row>
    <row r="41434" spans="30:90">
      <c r="AD41434" s="73"/>
      <c r="AE41434" s="74"/>
      <c r="AF41434" s="74"/>
      <c r="BX41434" s="73"/>
      <c r="BY41434" s="74"/>
      <c r="BZ41434" s="74"/>
      <c r="CA41434" s="74"/>
      <c r="CF41434" s="79"/>
      <c r="CL41434" s="79"/>
    </row>
    <row r="41435" spans="30:90">
      <c r="AD41435" s="73"/>
      <c r="AE41435" s="74"/>
      <c r="AF41435" s="74"/>
      <c r="BX41435" s="73"/>
      <c r="BY41435" s="74"/>
      <c r="BZ41435" s="74"/>
      <c r="CA41435" s="74"/>
      <c r="CF41435" s="79"/>
      <c r="CL41435" s="79"/>
    </row>
    <row r="41436" spans="30:90">
      <c r="AD41436" s="73"/>
      <c r="AE41436" s="74"/>
      <c r="AF41436" s="74"/>
      <c r="BX41436" s="73"/>
      <c r="BY41436" s="74"/>
      <c r="BZ41436" s="74"/>
      <c r="CA41436" s="74"/>
      <c r="CF41436" s="79"/>
      <c r="CL41436" s="79"/>
    </row>
    <row r="41437" spans="30:90">
      <c r="AD41437" s="73"/>
      <c r="AE41437" s="74"/>
      <c r="AF41437" s="74"/>
      <c r="BX41437" s="73"/>
      <c r="BY41437" s="74"/>
      <c r="BZ41437" s="74"/>
      <c r="CA41437" s="74"/>
      <c r="CF41437" s="79"/>
      <c r="CL41437" s="79"/>
    </row>
    <row r="41438" spans="30:90">
      <c r="AD41438" s="73"/>
      <c r="AE41438" s="74"/>
      <c r="AF41438" s="74"/>
      <c r="BX41438" s="73"/>
      <c r="BY41438" s="74"/>
      <c r="BZ41438" s="74"/>
      <c r="CA41438" s="74"/>
      <c r="CF41438" s="79"/>
      <c r="CL41438" s="79"/>
    </row>
    <row r="41439" spans="30:90">
      <c r="AD41439" s="73"/>
      <c r="AE41439" s="74"/>
      <c r="AF41439" s="74"/>
      <c r="BX41439" s="73"/>
      <c r="BY41439" s="74"/>
      <c r="BZ41439" s="74"/>
      <c r="CA41439" s="74"/>
      <c r="CF41439" s="79"/>
      <c r="CL41439" s="79"/>
    </row>
    <row r="41440" spans="30:90">
      <c r="AD41440" s="73"/>
      <c r="AE41440" s="74"/>
      <c r="AF41440" s="74"/>
      <c r="BX41440" s="73"/>
      <c r="BY41440" s="74"/>
      <c r="BZ41440" s="74"/>
      <c r="CA41440" s="74"/>
      <c r="CF41440" s="79"/>
      <c r="CL41440" s="79"/>
    </row>
    <row r="41441" spans="30:90">
      <c r="AD41441" s="73"/>
      <c r="AE41441" s="74"/>
      <c r="AF41441" s="74"/>
      <c r="BX41441" s="73"/>
      <c r="BY41441" s="74"/>
      <c r="BZ41441" s="74"/>
      <c r="CA41441" s="74"/>
      <c r="CF41441" s="79"/>
      <c r="CL41441" s="79"/>
    </row>
    <row r="41442" spans="30:90">
      <c r="AD41442" s="73"/>
      <c r="AE41442" s="74"/>
      <c r="AF41442" s="74"/>
      <c r="BX41442" s="73"/>
      <c r="BY41442" s="74"/>
      <c r="BZ41442" s="74"/>
      <c r="CA41442" s="74"/>
      <c r="CF41442" s="79"/>
      <c r="CL41442" s="79"/>
    </row>
    <row r="41443" spans="30:90">
      <c r="AD41443" s="73"/>
      <c r="AE41443" s="74"/>
      <c r="AF41443" s="74"/>
      <c r="BX41443" s="73"/>
      <c r="BY41443" s="74"/>
      <c r="BZ41443" s="74"/>
      <c r="CA41443" s="74"/>
      <c r="CF41443" s="79"/>
      <c r="CL41443" s="79"/>
    </row>
    <row r="41444" spans="30:90">
      <c r="AD41444" s="73"/>
      <c r="AE41444" s="74"/>
      <c r="AF41444" s="74"/>
      <c r="BX41444" s="73"/>
      <c r="BY41444" s="74"/>
      <c r="BZ41444" s="74"/>
      <c r="CA41444" s="74"/>
      <c r="CF41444" s="79"/>
      <c r="CL41444" s="79"/>
    </row>
    <row r="41445" spans="30:90">
      <c r="AD41445" s="73"/>
      <c r="AE41445" s="74"/>
      <c r="AF41445" s="74"/>
      <c r="BX41445" s="73"/>
      <c r="BY41445" s="74"/>
      <c r="BZ41445" s="74"/>
      <c r="CA41445" s="74"/>
      <c r="CF41445" s="79"/>
      <c r="CL41445" s="79"/>
    </row>
    <row r="41446" spans="30:90">
      <c r="AD41446" s="73"/>
      <c r="AE41446" s="74"/>
      <c r="AF41446" s="74"/>
      <c r="BX41446" s="73"/>
      <c r="BY41446" s="74"/>
      <c r="BZ41446" s="74"/>
      <c r="CA41446" s="74"/>
      <c r="CF41446" s="79"/>
      <c r="CL41446" s="79"/>
    </row>
    <row r="41447" spans="30:90">
      <c r="AD41447" s="73"/>
      <c r="AE41447" s="74"/>
      <c r="AF41447" s="74"/>
      <c r="BX41447" s="73"/>
      <c r="BY41447" s="74"/>
      <c r="BZ41447" s="74"/>
      <c r="CA41447" s="74"/>
      <c r="CF41447" s="79"/>
      <c r="CL41447" s="79"/>
    </row>
    <row r="41448" spans="30:90">
      <c r="AD41448" s="73"/>
      <c r="AE41448" s="74"/>
      <c r="AF41448" s="74"/>
      <c r="BX41448" s="73"/>
      <c r="BY41448" s="74"/>
      <c r="BZ41448" s="74"/>
      <c r="CA41448" s="74"/>
      <c r="CF41448" s="79"/>
      <c r="CL41448" s="79"/>
    </row>
    <row r="41449" spans="30:90">
      <c r="AD41449" s="73"/>
      <c r="AE41449" s="74"/>
      <c r="AF41449" s="74"/>
      <c r="BX41449" s="73"/>
      <c r="BY41449" s="74"/>
      <c r="BZ41449" s="74"/>
      <c r="CA41449" s="74"/>
      <c r="CF41449" s="79"/>
      <c r="CL41449" s="79"/>
    </row>
    <row r="41450" spans="30:90">
      <c r="AD41450" s="73"/>
      <c r="AE41450" s="74"/>
      <c r="AF41450" s="74"/>
      <c r="BX41450" s="73"/>
      <c r="BY41450" s="74"/>
      <c r="BZ41450" s="74"/>
      <c r="CA41450" s="74"/>
      <c r="CF41450" s="79"/>
      <c r="CL41450" s="79"/>
    </row>
    <row r="41451" spans="30:90">
      <c r="AD41451" s="73"/>
      <c r="AE41451" s="74"/>
      <c r="AF41451" s="74"/>
      <c r="BX41451" s="73"/>
      <c r="BY41451" s="74"/>
      <c r="BZ41451" s="74"/>
      <c r="CA41451" s="74"/>
      <c r="CF41451" s="79"/>
      <c r="CL41451" s="79"/>
    </row>
    <row r="41452" spans="30:90">
      <c r="AD41452" s="73"/>
      <c r="AE41452" s="74"/>
      <c r="AF41452" s="74"/>
      <c r="BX41452" s="73"/>
      <c r="BY41452" s="74"/>
      <c r="BZ41452" s="74"/>
      <c r="CA41452" s="74"/>
      <c r="CF41452" s="79"/>
      <c r="CL41452" s="79"/>
    </row>
    <row r="41453" spans="30:90">
      <c r="AD41453" s="73"/>
      <c r="AE41453" s="74"/>
      <c r="AF41453" s="74"/>
      <c r="BX41453" s="73"/>
      <c r="BY41453" s="74"/>
      <c r="BZ41453" s="74"/>
      <c r="CA41453" s="74"/>
      <c r="CF41453" s="79"/>
      <c r="CL41453" s="79"/>
    </row>
    <row r="41454" spans="30:90">
      <c r="AD41454" s="73"/>
      <c r="AE41454" s="74"/>
      <c r="AF41454" s="74"/>
      <c r="BX41454" s="73"/>
      <c r="BY41454" s="74"/>
      <c r="BZ41454" s="74"/>
      <c r="CA41454" s="74"/>
      <c r="CF41454" s="79"/>
      <c r="CL41454" s="79"/>
    </row>
    <row r="41455" spans="30:90">
      <c r="AD41455" s="73"/>
      <c r="AE41455" s="74"/>
      <c r="AF41455" s="74"/>
      <c r="BX41455" s="73"/>
      <c r="BY41455" s="74"/>
      <c r="BZ41455" s="74"/>
      <c r="CA41455" s="74"/>
      <c r="CF41455" s="79"/>
      <c r="CL41455" s="79"/>
    </row>
    <row r="41456" spans="30:90">
      <c r="AD41456" s="73"/>
      <c r="AE41456" s="74"/>
      <c r="AF41456" s="74"/>
      <c r="BX41456" s="73"/>
      <c r="BY41456" s="74"/>
      <c r="BZ41456" s="74"/>
      <c r="CA41456" s="74"/>
      <c r="CF41456" s="79"/>
      <c r="CL41456" s="79"/>
    </row>
    <row r="41457" spans="30:90">
      <c r="AD41457" s="73"/>
      <c r="AE41457" s="74"/>
      <c r="AF41457" s="74"/>
      <c r="BX41457" s="73"/>
      <c r="BY41457" s="74"/>
      <c r="BZ41457" s="74"/>
      <c r="CA41457" s="74"/>
      <c r="CF41457" s="79"/>
      <c r="CL41457" s="79"/>
    </row>
    <row r="41458" spans="30:90">
      <c r="AD41458" s="73"/>
      <c r="AE41458" s="74"/>
      <c r="AF41458" s="74"/>
      <c r="BX41458" s="73"/>
      <c r="BY41458" s="74"/>
      <c r="BZ41458" s="74"/>
      <c r="CA41458" s="74"/>
      <c r="CF41458" s="79"/>
      <c r="CL41458" s="79"/>
    </row>
    <row r="41459" spans="30:90">
      <c r="AD41459" s="73"/>
      <c r="AE41459" s="74"/>
      <c r="AF41459" s="74"/>
      <c r="BX41459" s="73"/>
      <c r="BY41459" s="74"/>
      <c r="BZ41459" s="74"/>
      <c r="CA41459" s="74"/>
      <c r="CF41459" s="79"/>
      <c r="CL41459" s="79"/>
    </row>
    <row r="41460" spans="30:90">
      <c r="AD41460" s="73"/>
      <c r="AE41460" s="74"/>
      <c r="AF41460" s="74"/>
      <c r="BX41460" s="73"/>
      <c r="BY41460" s="74"/>
      <c r="BZ41460" s="74"/>
      <c r="CA41460" s="74"/>
      <c r="CF41460" s="79"/>
      <c r="CL41460" s="79"/>
    </row>
    <row r="41461" spans="30:90">
      <c r="AD41461" s="73"/>
      <c r="AE41461" s="74"/>
      <c r="AF41461" s="74"/>
      <c r="BX41461" s="73"/>
      <c r="BY41461" s="74"/>
      <c r="BZ41461" s="74"/>
      <c r="CA41461" s="74"/>
      <c r="CF41461" s="79"/>
      <c r="CL41461" s="79"/>
    </row>
    <row r="41462" spans="30:90">
      <c r="AD41462" s="73"/>
      <c r="AE41462" s="74"/>
      <c r="AF41462" s="74"/>
      <c r="BX41462" s="73"/>
      <c r="BY41462" s="74"/>
      <c r="BZ41462" s="74"/>
      <c r="CA41462" s="74"/>
      <c r="CF41462" s="79"/>
      <c r="CL41462" s="79"/>
    </row>
    <row r="41463" spans="30:90">
      <c r="AD41463" s="73"/>
      <c r="AE41463" s="74"/>
      <c r="AF41463" s="74"/>
      <c r="BX41463" s="73"/>
      <c r="BY41463" s="74"/>
      <c r="BZ41463" s="74"/>
      <c r="CA41463" s="74"/>
      <c r="CF41463" s="79"/>
      <c r="CL41463" s="79"/>
    </row>
    <row r="41464" spans="30:90">
      <c r="AD41464" s="73"/>
      <c r="AE41464" s="74"/>
      <c r="AF41464" s="74"/>
      <c r="BX41464" s="73"/>
      <c r="BY41464" s="74"/>
      <c r="BZ41464" s="74"/>
      <c r="CA41464" s="74"/>
      <c r="CF41464" s="79"/>
      <c r="CL41464" s="79"/>
    </row>
    <row r="41465" spans="30:90">
      <c r="AD41465" s="73"/>
      <c r="AE41465" s="74"/>
      <c r="AF41465" s="74"/>
      <c r="BX41465" s="73"/>
      <c r="BY41465" s="74"/>
      <c r="BZ41465" s="74"/>
      <c r="CA41465" s="74"/>
      <c r="CF41465" s="79"/>
      <c r="CL41465" s="79"/>
    </row>
    <row r="41466" spans="30:90">
      <c r="AD41466" s="73"/>
      <c r="AE41466" s="74"/>
      <c r="AF41466" s="74"/>
      <c r="BX41466" s="73"/>
      <c r="BY41466" s="74"/>
      <c r="BZ41466" s="74"/>
      <c r="CA41466" s="74"/>
      <c r="CF41466" s="79"/>
      <c r="CL41466" s="79"/>
    </row>
    <row r="41467" spans="30:90">
      <c r="AD41467" s="73"/>
      <c r="AE41467" s="74"/>
      <c r="AF41467" s="74"/>
      <c r="BX41467" s="73"/>
      <c r="BY41467" s="74"/>
      <c r="BZ41467" s="74"/>
      <c r="CA41467" s="74"/>
      <c r="CF41467" s="79"/>
      <c r="CL41467" s="79"/>
    </row>
    <row r="41468" spans="30:90">
      <c r="AD41468" s="73"/>
      <c r="AE41468" s="74"/>
      <c r="AF41468" s="74"/>
      <c r="BX41468" s="73"/>
      <c r="BY41468" s="74"/>
      <c r="BZ41468" s="74"/>
      <c r="CA41468" s="74"/>
      <c r="CF41468" s="79"/>
      <c r="CL41468" s="79"/>
    </row>
    <row r="41469" spans="30:90">
      <c r="AD41469" s="73"/>
      <c r="AE41469" s="74"/>
      <c r="AF41469" s="74"/>
      <c r="BX41469" s="73"/>
      <c r="BY41469" s="74"/>
      <c r="BZ41469" s="74"/>
      <c r="CA41469" s="74"/>
      <c r="CF41469" s="79"/>
      <c r="CL41469" s="79"/>
    </row>
    <row r="41470" spans="30:90">
      <c r="AD41470" s="73"/>
      <c r="AE41470" s="74"/>
      <c r="AF41470" s="74"/>
      <c r="BX41470" s="73"/>
      <c r="BY41470" s="74"/>
      <c r="BZ41470" s="74"/>
      <c r="CA41470" s="74"/>
      <c r="CF41470" s="79"/>
      <c r="CL41470" s="79"/>
    </row>
    <row r="41471" spans="30:90">
      <c r="AD41471" s="73"/>
      <c r="AE41471" s="74"/>
      <c r="AF41471" s="74"/>
      <c r="BX41471" s="73"/>
      <c r="BY41471" s="74"/>
      <c r="BZ41471" s="74"/>
      <c r="CA41471" s="74"/>
      <c r="CF41471" s="79"/>
      <c r="CL41471" s="79"/>
    </row>
    <row r="41472" spans="30:90">
      <c r="AD41472" s="73"/>
      <c r="AE41472" s="74"/>
      <c r="AF41472" s="74"/>
      <c r="BX41472" s="73"/>
      <c r="BY41472" s="74"/>
      <c r="BZ41472" s="74"/>
      <c r="CA41472" s="74"/>
      <c r="CF41472" s="79"/>
      <c r="CL41472" s="79"/>
    </row>
    <row r="41473" spans="30:90">
      <c r="AD41473" s="73"/>
      <c r="AE41473" s="74"/>
      <c r="AF41473" s="74"/>
      <c r="BX41473" s="73"/>
      <c r="BY41473" s="74"/>
      <c r="BZ41473" s="74"/>
      <c r="CA41473" s="74"/>
      <c r="CF41473" s="79"/>
      <c r="CL41473" s="79"/>
    </row>
    <row r="41474" spans="30:90">
      <c r="AD41474" s="73"/>
      <c r="AE41474" s="74"/>
      <c r="AF41474" s="74"/>
      <c r="BX41474" s="73"/>
      <c r="BY41474" s="74"/>
      <c r="BZ41474" s="74"/>
      <c r="CA41474" s="74"/>
      <c r="CF41474" s="79"/>
      <c r="CL41474" s="79"/>
    </row>
    <row r="41475" spans="30:90">
      <c r="AD41475" s="73"/>
      <c r="AE41475" s="74"/>
      <c r="AF41475" s="74"/>
      <c r="BX41475" s="73"/>
      <c r="BY41475" s="74"/>
      <c r="BZ41475" s="74"/>
      <c r="CA41475" s="74"/>
      <c r="CF41475" s="79"/>
      <c r="CL41475" s="79"/>
    </row>
    <row r="41476" spans="30:90">
      <c r="AD41476" s="73"/>
      <c r="AE41476" s="74"/>
      <c r="AF41476" s="74"/>
      <c r="BX41476" s="73"/>
      <c r="BY41476" s="74"/>
      <c r="BZ41476" s="74"/>
      <c r="CA41476" s="74"/>
      <c r="CF41476" s="79"/>
      <c r="CL41476" s="79"/>
    </row>
    <row r="41477" spans="30:90">
      <c r="AD41477" s="73"/>
      <c r="AE41477" s="74"/>
      <c r="AF41477" s="74"/>
      <c r="BX41477" s="73"/>
      <c r="BY41477" s="74"/>
      <c r="BZ41477" s="74"/>
      <c r="CA41477" s="74"/>
      <c r="CF41477" s="79"/>
      <c r="CL41477" s="79"/>
    </row>
    <row r="41478" spans="30:90">
      <c r="AD41478" s="73"/>
      <c r="AE41478" s="74"/>
      <c r="AF41478" s="74"/>
      <c r="BX41478" s="73"/>
      <c r="BY41478" s="74"/>
      <c r="BZ41478" s="74"/>
      <c r="CA41478" s="74"/>
      <c r="CF41478" s="79"/>
      <c r="CL41478" s="79"/>
    </row>
    <row r="41479" spans="30:90">
      <c r="AD41479" s="73"/>
      <c r="AE41479" s="74"/>
      <c r="AF41479" s="74"/>
      <c r="BX41479" s="73"/>
      <c r="BY41479" s="74"/>
      <c r="BZ41479" s="74"/>
      <c r="CA41479" s="74"/>
      <c r="CF41479" s="79"/>
      <c r="CL41479" s="79"/>
    </row>
    <row r="41480" spans="30:90">
      <c r="AD41480" s="73"/>
      <c r="AE41480" s="74"/>
      <c r="AF41480" s="74"/>
      <c r="BX41480" s="73"/>
      <c r="BY41480" s="74"/>
      <c r="BZ41480" s="74"/>
      <c r="CA41480" s="74"/>
      <c r="CF41480" s="79"/>
      <c r="CL41480" s="79"/>
    </row>
    <row r="41481" spans="30:90">
      <c r="AD41481" s="73"/>
      <c r="AE41481" s="74"/>
      <c r="AF41481" s="74"/>
      <c r="BX41481" s="73"/>
      <c r="BY41481" s="74"/>
      <c r="BZ41481" s="74"/>
      <c r="CA41481" s="74"/>
      <c r="CF41481" s="79"/>
      <c r="CL41481" s="79"/>
    </row>
    <row r="41482" spans="30:90">
      <c r="AD41482" s="73"/>
      <c r="AE41482" s="74"/>
      <c r="AF41482" s="74"/>
      <c r="BX41482" s="73"/>
      <c r="BY41482" s="74"/>
      <c r="BZ41482" s="74"/>
      <c r="CA41482" s="74"/>
      <c r="CF41482" s="79"/>
      <c r="CL41482" s="79"/>
    </row>
    <row r="41483" spans="30:90">
      <c r="AD41483" s="73"/>
      <c r="AE41483" s="74"/>
      <c r="AF41483" s="74"/>
      <c r="BX41483" s="73"/>
      <c r="BY41483" s="74"/>
      <c r="BZ41483" s="74"/>
      <c r="CA41483" s="74"/>
      <c r="CF41483" s="79"/>
      <c r="CL41483" s="79"/>
    </row>
    <row r="41484" spans="30:90">
      <c r="AD41484" s="73"/>
      <c r="AE41484" s="74"/>
      <c r="AF41484" s="74"/>
      <c r="BX41484" s="73"/>
      <c r="BY41484" s="74"/>
      <c r="BZ41484" s="74"/>
      <c r="CA41484" s="74"/>
      <c r="CF41484" s="79"/>
      <c r="CL41484" s="79"/>
    </row>
    <row r="41485" spans="30:90">
      <c r="AD41485" s="73"/>
      <c r="AE41485" s="74"/>
      <c r="AF41485" s="74"/>
      <c r="BX41485" s="73"/>
      <c r="BY41485" s="74"/>
      <c r="BZ41485" s="74"/>
      <c r="CA41485" s="74"/>
      <c r="CF41485" s="79"/>
      <c r="CL41485" s="79"/>
    </row>
    <row r="41486" spans="30:90">
      <c r="AD41486" s="73"/>
      <c r="AE41486" s="74"/>
      <c r="AF41486" s="74"/>
      <c r="BX41486" s="73"/>
      <c r="BY41486" s="74"/>
      <c r="BZ41486" s="74"/>
      <c r="CA41486" s="74"/>
      <c r="CF41486" s="79"/>
      <c r="CL41486" s="79"/>
    </row>
    <row r="41487" spans="30:90">
      <c r="AD41487" s="73"/>
      <c r="AE41487" s="74"/>
      <c r="AF41487" s="74"/>
      <c r="BX41487" s="73"/>
      <c r="BY41487" s="74"/>
      <c r="BZ41487" s="74"/>
      <c r="CA41487" s="74"/>
      <c r="CF41487" s="79"/>
      <c r="CL41487" s="79"/>
    </row>
    <row r="41488" spans="30:90">
      <c r="AD41488" s="73"/>
      <c r="AE41488" s="74"/>
      <c r="AF41488" s="74"/>
      <c r="BX41488" s="73"/>
      <c r="BY41488" s="74"/>
      <c r="BZ41488" s="74"/>
      <c r="CA41488" s="74"/>
      <c r="CF41488" s="79"/>
      <c r="CL41488" s="79"/>
    </row>
    <row r="41489" spans="30:90">
      <c r="AD41489" s="73"/>
      <c r="AE41489" s="74"/>
      <c r="AF41489" s="74"/>
      <c r="BX41489" s="73"/>
      <c r="BY41489" s="74"/>
      <c r="BZ41489" s="74"/>
      <c r="CA41489" s="74"/>
      <c r="CF41489" s="79"/>
      <c r="CL41489" s="79"/>
    </row>
    <row r="41490" spans="30:90">
      <c r="AD41490" s="73"/>
      <c r="AE41490" s="74"/>
      <c r="AF41490" s="74"/>
      <c r="BX41490" s="73"/>
      <c r="BY41490" s="74"/>
      <c r="BZ41490" s="74"/>
      <c r="CA41490" s="74"/>
      <c r="CF41490" s="79"/>
      <c r="CL41490" s="79"/>
    </row>
    <row r="41491" spans="30:90">
      <c r="AD41491" s="73"/>
      <c r="AE41491" s="74"/>
      <c r="AF41491" s="74"/>
      <c r="BX41491" s="73"/>
      <c r="BY41491" s="74"/>
      <c r="BZ41491" s="74"/>
      <c r="CA41491" s="74"/>
      <c r="CF41491" s="79"/>
      <c r="CL41491" s="79"/>
    </row>
    <row r="41492" spans="30:90">
      <c r="AD41492" s="73"/>
      <c r="AE41492" s="74"/>
      <c r="AF41492" s="74"/>
      <c r="BX41492" s="73"/>
      <c r="BY41492" s="74"/>
      <c r="BZ41492" s="74"/>
      <c r="CA41492" s="74"/>
      <c r="CF41492" s="79"/>
      <c r="CL41492" s="79"/>
    </row>
    <row r="41493" spans="30:90">
      <c r="AD41493" s="73"/>
      <c r="AE41493" s="74"/>
      <c r="AF41493" s="74"/>
      <c r="BX41493" s="73"/>
      <c r="BY41493" s="74"/>
      <c r="BZ41493" s="74"/>
      <c r="CA41493" s="74"/>
      <c r="CF41493" s="79"/>
      <c r="CL41493" s="79"/>
    </row>
    <row r="41494" spans="30:90">
      <c r="AD41494" s="73"/>
      <c r="AE41494" s="74"/>
      <c r="AF41494" s="74"/>
      <c r="BX41494" s="73"/>
      <c r="BY41494" s="74"/>
      <c r="BZ41494" s="74"/>
      <c r="CA41494" s="74"/>
      <c r="CF41494" s="79"/>
      <c r="CL41494" s="79"/>
    </row>
    <row r="41495" spans="30:90">
      <c r="AD41495" s="73"/>
      <c r="AE41495" s="74"/>
      <c r="AF41495" s="74"/>
      <c r="BX41495" s="73"/>
      <c r="BY41495" s="74"/>
      <c r="BZ41495" s="74"/>
      <c r="CA41495" s="74"/>
      <c r="CF41495" s="79"/>
      <c r="CL41495" s="79"/>
    </row>
    <row r="41496" spans="30:90">
      <c r="AD41496" s="73"/>
      <c r="AE41496" s="74"/>
      <c r="AF41496" s="74"/>
      <c r="BX41496" s="73"/>
      <c r="BY41496" s="74"/>
      <c r="BZ41496" s="74"/>
      <c r="CA41496" s="74"/>
      <c r="CF41496" s="79"/>
      <c r="CL41496" s="79"/>
    </row>
    <row r="41497" spans="30:90">
      <c r="AD41497" s="73"/>
      <c r="AE41497" s="74"/>
      <c r="AF41497" s="74"/>
      <c r="BX41497" s="73"/>
      <c r="BY41497" s="74"/>
      <c r="BZ41497" s="74"/>
      <c r="CA41497" s="74"/>
      <c r="CF41497" s="79"/>
      <c r="CL41497" s="79"/>
    </row>
    <row r="41498" spans="30:90">
      <c r="AD41498" s="73"/>
      <c r="AE41498" s="74"/>
      <c r="AF41498" s="74"/>
      <c r="BX41498" s="73"/>
      <c r="BY41498" s="74"/>
      <c r="BZ41498" s="74"/>
      <c r="CA41498" s="74"/>
      <c r="CF41498" s="79"/>
      <c r="CL41498" s="79"/>
    </row>
    <row r="41499" spans="30:90">
      <c r="AD41499" s="73"/>
      <c r="AE41499" s="74"/>
      <c r="AF41499" s="74"/>
      <c r="BX41499" s="73"/>
      <c r="BY41499" s="74"/>
      <c r="BZ41499" s="74"/>
      <c r="CA41499" s="74"/>
      <c r="CF41499" s="79"/>
      <c r="CL41499" s="79"/>
    </row>
    <row r="41500" spans="30:90">
      <c r="AD41500" s="73"/>
      <c r="AE41500" s="74"/>
      <c r="AF41500" s="74"/>
      <c r="BX41500" s="73"/>
      <c r="BY41500" s="74"/>
      <c r="BZ41500" s="74"/>
      <c r="CA41500" s="74"/>
      <c r="CF41500" s="79"/>
      <c r="CL41500" s="79"/>
    </row>
    <row r="41501" spans="30:90">
      <c r="AD41501" s="73"/>
      <c r="AE41501" s="74"/>
      <c r="AF41501" s="74"/>
      <c r="BX41501" s="73"/>
      <c r="BY41501" s="74"/>
      <c r="BZ41501" s="74"/>
      <c r="CA41501" s="74"/>
      <c r="CF41501" s="79"/>
      <c r="CL41501" s="79"/>
    </row>
    <row r="41502" spans="30:90">
      <c r="AD41502" s="73"/>
      <c r="AE41502" s="74"/>
      <c r="AF41502" s="74"/>
      <c r="BX41502" s="73"/>
      <c r="BY41502" s="74"/>
      <c r="BZ41502" s="74"/>
      <c r="CA41502" s="74"/>
      <c r="CF41502" s="79"/>
      <c r="CL41502" s="79"/>
    </row>
    <row r="41503" spans="30:90">
      <c r="AD41503" s="73"/>
      <c r="AE41503" s="74"/>
      <c r="AF41503" s="74"/>
      <c r="BX41503" s="73"/>
      <c r="BY41503" s="74"/>
      <c r="BZ41503" s="74"/>
      <c r="CA41503" s="74"/>
      <c r="CF41503" s="79"/>
      <c r="CL41503" s="79"/>
    </row>
    <row r="41504" spans="30:90">
      <c r="AD41504" s="73"/>
      <c r="AE41504" s="74"/>
      <c r="AF41504" s="74"/>
      <c r="BX41504" s="73"/>
      <c r="BY41504" s="74"/>
      <c r="BZ41504" s="74"/>
      <c r="CA41504" s="74"/>
      <c r="CF41504" s="79"/>
      <c r="CL41504" s="79"/>
    </row>
    <row r="41505" spans="30:90">
      <c r="AD41505" s="73"/>
      <c r="AE41505" s="74"/>
      <c r="AF41505" s="74"/>
      <c r="BX41505" s="73"/>
      <c r="BY41505" s="74"/>
      <c r="BZ41505" s="74"/>
      <c r="CA41505" s="74"/>
      <c r="CF41505" s="79"/>
      <c r="CL41505" s="79"/>
    </row>
    <row r="41506" spans="30:90">
      <c r="AD41506" s="73"/>
      <c r="AE41506" s="74"/>
      <c r="AF41506" s="74"/>
      <c r="BX41506" s="73"/>
      <c r="BY41506" s="74"/>
      <c r="BZ41506" s="74"/>
      <c r="CA41506" s="74"/>
      <c r="CF41506" s="79"/>
      <c r="CL41506" s="79"/>
    </row>
    <row r="41507" spans="30:90">
      <c r="AD41507" s="73"/>
      <c r="AE41507" s="74"/>
      <c r="AF41507" s="74"/>
      <c r="BX41507" s="73"/>
      <c r="BY41507" s="74"/>
      <c r="BZ41507" s="74"/>
      <c r="CA41507" s="74"/>
      <c r="CF41507" s="79"/>
      <c r="CL41507" s="79"/>
    </row>
    <row r="41508" spans="30:90">
      <c r="AD41508" s="73"/>
      <c r="AE41508" s="74"/>
      <c r="AF41508" s="74"/>
      <c r="BX41508" s="73"/>
      <c r="BY41508" s="74"/>
      <c r="BZ41508" s="74"/>
      <c r="CA41508" s="74"/>
      <c r="CF41508" s="79"/>
      <c r="CL41508" s="79"/>
    </row>
    <row r="41509" spans="30:90">
      <c r="AD41509" s="73"/>
      <c r="AE41509" s="74"/>
      <c r="AF41509" s="74"/>
      <c r="BX41509" s="73"/>
      <c r="BY41509" s="74"/>
      <c r="BZ41509" s="74"/>
      <c r="CA41509" s="74"/>
      <c r="CF41509" s="79"/>
      <c r="CL41509" s="79"/>
    </row>
    <row r="41510" spans="30:90">
      <c r="AD41510" s="73"/>
      <c r="AE41510" s="74"/>
      <c r="AF41510" s="74"/>
      <c r="BX41510" s="73"/>
      <c r="BY41510" s="74"/>
      <c r="BZ41510" s="74"/>
      <c r="CA41510" s="74"/>
      <c r="CF41510" s="79"/>
      <c r="CL41510" s="79"/>
    </row>
    <row r="41511" spans="30:90">
      <c r="AD41511" s="73"/>
      <c r="AE41511" s="74"/>
      <c r="AF41511" s="74"/>
      <c r="BX41511" s="73"/>
      <c r="BY41511" s="74"/>
      <c r="BZ41511" s="74"/>
      <c r="CA41511" s="74"/>
      <c r="CF41511" s="79"/>
      <c r="CL41511" s="79"/>
    </row>
    <row r="41512" spans="30:90">
      <c r="AD41512" s="73"/>
      <c r="AE41512" s="74"/>
      <c r="AF41512" s="74"/>
      <c r="BX41512" s="73"/>
      <c r="BY41512" s="74"/>
      <c r="BZ41512" s="74"/>
      <c r="CA41512" s="74"/>
      <c r="CF41512" s="79"/>
      <c r="CL41512" s="79"/>
    </row>
    <row r="41513" spans="30:90">
      <c r="AD41513" s="73"/>
      <c r="AE41513" s="74"/>
      <c r="AF41513" s="74"/>
      <c r="BX41513" s="73"/>
      <c r="BY41513" s="74"/>
      <c r="BZ41513" s="74"/>
      <c r="CA41513" s="74"/>
      <c r="CF41513" s="79"/>
      <c r="CL41513" s="79"/>
    </row>
    <row r="41514" spans="30:90">
      <c r="AD41514" s="73"/>
      <c r="AE41514" s="74"/>
      <c r="AF41514" s="74"/>
      <c r="BX41514" s="73"/>
      <c r="BY41514" s="74"/>
      <c r="BZ41514" s="74"/>
      <c r="CA41514" s="74"/>
      <c r="CF41514" s="79"/>
      <c r="CL41514" s="79"/>
    </row>
    <row r="41515" spans="30:90">
      <c r="AD41515" s="73"/>
      <c r="AE41515" s="74"/>
      <c r="AF41515" s="74"/>
      <c r="BX41515" s="73"/>
      <c r="BY41515" s="74"/>
      <c r="BZ41515" s="74"/>
      <c r="CA41515" s="74"/>
      <c r="CF41515" s="79"/>
      <c r="CL41515" s="79"/>
    </row>
    <row r="41516" spans="30:90">
      <c r="AD41516" s="73"/>
      <c r="AE41516" s="74"/>
      <c r="AF41516" s="74"/>
      <c r="BX41516" s="73"/>
      <c r="BY41516" s="74"/>
      <c r="BZ41516" s="74"/>
      <c r="CA41516" s="74"/>
      <c r="CF41516" s="79"/>
      <c r="CL41516" s="79"/>
    </row>
    <row r="41517" spans="30:90">
      <c r="AD41517" s="73"/>
      <c r="AE41517" s="74"/>
      <c r="AF41517" s="74"/>
      <c r="BX41517" s="73"/>
      <c r="BY41517" s="74"/>
      <c r="BZ41517" s="74"/>
      <c r="CA41517" s="74"/>
      <c r="CF41517" s="79"/>
      <c r="CL41517" s="79"/>
    </row>
    <row r="41518" spans="30:90">
      <c r="AD41518" s="73"/>
      <c r="AE41518" s="74"/>
      <c r="AF41518" s="74"/>
      <c r="BX41518" s="73"/>
      <c r="BY41518" s="74"/>
      <c r="BZ41518" s="74"/>
      <c r="CA41518" s="74"/>
      <c r="CF41518" s="79"/>
      <c r="CL41518" s="79"/>
    </row>
    <row r="41519" spans="30:90">
      <c r="AD41519" s="73"/>
      <c r="AE41519" s="74"/>
      <c r="AF41519" s="74"/>
      <c r="BX41519" s="73"/>
      <c r="BY41519" s="74"/>
      <c r="BZ41519" s="74"/>
      <c r="CA41519" s="74"/>
      <c r="CF41519" s="79"/>
      <c r="CL41519" s="79"/>
    </row>
    <row r="41520" spans="30:90">
      <c r="AD41520" s="73"/>
      <c r="AE41520" s="74"/>
      <c r="AF41520" s="74"/>
      <c r="BX41520" s="73"/>
      <c r="BY41520" s="74"/>
      <c r="BZ41520" s="74"/>
      <c r="CA41520" s="74"/>
      <c r="CF41520" s="79"/>
      <c r="CL41520" s="79"/>
    </row>
    <row r="41521" spans="30:90">
      <c r="AD41521" s="73"/>
      <c r="AE41521" s="74"/>
      <c r="AF41521" s="74"/>
      <c r="BX41521" s="73"/>
      <c r="BY41521" s="74"/>
      <c r="BZ41521" s="74"/>
      <c r="CA41521" s="74"/>
      <c r="CF41521" s="79"/>
      <c r="CL41521" s="79"/>
    </row>
    <row r="41522" spans="30:90">
      <c r="AD41522" s="73"/>
      <c r="AE41522" s="74"/>
      <c r="AF41522" s="74"/>
      <c r="BX41522" s="73"/>
      <c r="BY41522" s="74"/>
      <c r="BZ41522" s="74"/>
      <c r="CA41522" s="74"/>
      <c r="CF41522" s="79"/>
      <c r="CL41522" s="79"/>
    </row>
    <row r="41523" spans="30:90">
      <c r="AD41523" s="73"/>
      <c r="AE41523" s="74"/>
      <c r="AF41523" s="74"/>
      <c r="BX41523" s="73"/>
      <c r="BY41523" s="74"/>
      <c r="BZ41523" s="74"/>
      <c r="CA41523" s="74"/>
      <c r="CF41523" s="79"/>
      <c r="CL41523" s="79"/>
    </row>
    <row r="41524" spans="30:90">
      <c r="AD41524" s="73"/>
      <c r="AE41524" s="74"/>
      <c r="AF41524" s="74"/>
      <c r="BX41524" s="73"/>
      <c r="BY41524" s="74"/>
      <c r="BZ41524" s="74"/>
      <c r="CA41524" s="74"/>
      <c r="CF41524" s="79"/>
      <c r="CL41524" s="79"/>
    </row>
    <row r="41525" spans="30:90">
      <c r="AD41525" s="73"/>
      <c r="AE41525" s="74"/>
      <c r="AF41525" s="74"/>
      <c r="BX41525" s="73"/>
      <c r="BY41525" s="74"/>
      <c r="BZ41525" s="74"/>
      <c r="CA41525" s="74"/>
      <c r="CF41525" s="79"/>
      <c r="CL41525" s="79"/>
    </row>
    <row r="41526" spans="30:90">
      <c r="AD41526" s="73"/>
      <c r="AE41526" s="74"/>
      <c r="AF41526" s="74"/>
      <c r="BX41526" s="73"/>
      <c r="BY41526" s="74"/>
      <c r="BZ41526" s="74"/>
      <c r="CA41526" s="74"/>
      <c r="CF41526" s="79"/>
      <c r="CL41526" s="79"/>
    </row>
    <row r="41527" spans="30:90">
      <c r="AD41527" s="73"/>
      <c r="AE41527" s="74"/>
      <c r="AF41527" s="74"/>
      <c r="BX41527" s="73"/>
      <c r="BY41527" s="74"/>
      <c r="BZ41527" s="74"/>
      <c r="CA41527" s="74"/>
      <c r="CF41527" s="79"/>
      <c r="CL41527" s="79"/>
    </row>
    <row r="41528" spans="30:90">
      <c r="AD41528" s="73"/>
      <c r="AE41528" s="74"/>
      <c r="AF41528" s="74"/>
      <c r="BX41528" s="73"/>
      <c r="BY41528" s="74"/>
      <c r="BZ41528" s="74"/>
      <c r="CA41528" s="74"/>
      <c r="CF41528" s="79"/>
      <c r="CL41528" s="79"/>
    </row>
    <row r="41529" spans="30:90">
      <c r="AD41529" s="73"/>
      <c r="AE41529" s="74"/>
      <c r="AF41529" s="74"/>
      <c r="BX41529" s="73"/>
      <c r="BY41529" s="74"/>
      <c r="BZ41529" s="74"/>
      <c r="CA41529" s="74"/>
      <c r="CF41529" s="79"/>
      <c r="CL41529" s="79"/>
    </row>
    <row r="41530" spans="30:90">
      <c r="AD41530" s="73"/>
      <c r="AE41530" s="74"/>
      <c r="AF41530" s="74"/>
      <c r="BX41530" s="73"/>
      <c r="BY41530" s="74"/>
      <c r="BZ41530" s="74"/>
      <c r="CA41530" s="74"/>
      <c r="CF41530" s="79"/>
      <c r="CL41530" s="79"/>
    </row>
    <row r="41531" spans="30:90">
      <c r="AD41531" s="73"/>
      <c r="AE41531" s="74"/>
      <c r="AF41531" s="74"/>
      <c r="BX41531" s="73"/>
      <c r="BY41531" s="74"/>
      <c r="BZ41531" s="74"/>
      <c r="CA41531" s="74"/>
      <c r="CF41531" s="79"/>
      <c r="CL41531" s="79"/>
    </row>
    <row r="41532" spans="30:90">
      <c r="AD41532" s="73"/>
      <c r="AE41532" s="74"/>
      <c r="AF41532" s="74"/>
      <c r="BX41532" s="73"/>
      <c r="BY41532" s="74"/>
      <c r="BZ41532" s="74"/>
      <c r="CA41532" s="74"/>
      <c r="CF41532" s="79"/>
      <c r="CL41532" s="79"/>
    </row>
    <row r="41533" spans="30:90">
      <c r="AD41533" s="73"/>
      <c r="AE41533" s="74"/>
      <c r="AF41533" s="74"/>
      <c r="BX41533" s="73"/>
      <c r="BY41533" s="74"/>
      <c r="BZ41533" s="74"/>
      <c r="CA41533" s="74"/>
      <c r="CF41533" s="79"/>
      <c r="CL41533" s="79"/>
    </row>
    <row r="41534" spans="30:90">
      <c r="AD41534" s="73"/>
      <c r="AE41534" s="74"/>
      <c r="AF41534" s="74"/>
      <c r="BX41534" s="73"/>
      <c r="BY41534" s="74"/>
      <c r="BZ41534" s="74"/>
      <c r="CA41534" s="74"/>
      <c r="CF41534" s="79"/>
      <c r="CL41534" s="79"/>
    </row>
    <row r="41535" spans="30:90">
      <c r="AD41535" s="73"/>
      <c r="AE41535" s="74"/>
      <c r="AF41535" s="74"/>
      <c r="BX41535" s="73"/>
      <c r="BY41535" s="74"/>
      <c r="BZ41535" s="74"/>
      <c r="CA41535" s="74"/>
      <c r="CF41535" s="79"/>
      <c r="CL41535" s="79"/>
    </row>
    <row r="41536" spans="30:90">
      <c r="AD41536" s="73"/>
      <c r="AE41536" s="74"/>
      <c r="AF41536" s="74"/>
      <c r="BX41536" s="73"/>
      <c r="BY41536" s="74"/>
      <c r="BZ41536" s="74"/>
      <c r="CA41536" s="74"/>
      <c r="CF41536" s="79"/>
      <c r="CL41536" s="79"/>
    </row>
    <row r="41537" spans="30:90">
      <c r="AD41537" s="73"/>
      <c r="AE41537" s="74"/>
      <c r="AF41537" s="74"/>
      <c r="BX41537" s="73"/>
      <c r="BY41537" s="74"/>
      <c r="BZ41537" s="74"/>
      <c r="CA41537" s="74"/>
      <c r="CF41537" s="79"/>
      <c r="CL41537" s="79"/>
    </row>
    <row r="41538" spans="30:90">
      <c r="AD41538" s="73"/>
      <c r="AE41538" s="74"/>
      <c r="AF41538" s="74"/>
      <c r="BX41538" s="73"/>
      <c r="BY41538" s="74"/>
      <c r="BZ41538" s="74"/>
      <c r="CA41538" s="74"/>
      <c r="CF41538" s="79"/>
      <c r="CL41538" s="79"/>
    </row>
    <row r="41539" spans="30:90">
      <c r="AD41539" s="73"/>
      <c r="AE41539" s="74"/>
      <c r="AF41539" s="74"/>
      <c r="BX41539" s="73"/>
      <c r="BY41539" s="74"/>
      <c r="BZ41539" s="74"/>
      <c r="CA41539" s="74"/>
      <c r="CF41539" s="79"/>
      <c r="CL41539" s="79"/>
    </row>
    <row r="41540" spans="30:90">
      <c r="AD41540" s="73"/>
      <c r="AE41540" s="74"/>
      <c r="AF41540" s="74"/>
      <c r="BX41540" s="73"/>
      <c r="BY41540" s="74"/>
      <c r="BZ41540" s="74"/>
      <c r="CA41540" s="74"/>
      <c r="CF41540" s="79"/>
      <c r="CL41540" s="79"/>
    </row>
    <row r="41541" spans="30:90">
      <c r="AD41541" s="73"/>
      <c r="AE41541" s="74"/>
      <c r="AF41541" s="74"/>
      <c r="BX41541" s="73"/>
      <c r="BY41541" s="74"/>
      <c r="BZ41541" s="74"/>
      <c r="CA41541" s="74"/>
      <c r="CF41541" s="79"/>
      <c r="CL41541" s="79"/>
    </row>
    <row r="41542" spans="30:90">
      <c r="AD41542" s="73"/>
      <c r="AE41542" s="74"/>
      <c r="AF41542" s="74"/>
      <c r="BX41542" s="73"/>
      <c r="BY41542" s="74"/>
      <c r="BZ41542" s="74"/>
      <c r="CA41542" s="74"/>
      <c r="CF41542" s="79"/>
      <c r="CL41542" s="79"/>
    </row>
    <row r="41543" spans="30:90">
      <c r="AD41543" s="73"/>
      <c r="AE41543" s="74"/>
      <c r="AF41543" s="74"/>
      <c r="BX41543" s="73"/>
      <c r="BY41543" s="74"/>
      <c r="BZ41543" s="74"/>
      <c r="CA41543" s="74"/>
      <c r="CF41543" s="79"/>
      <c r="CL41543" s="79"/>
    </row>
    <row r="41544" spans="30:90">
      <c r="AD41544" s="73"/>
      <c r="AE41544" s="74"/>
      <c r="AF41544" s="74"/>
      <c r="BX41544" s="73"/>
      <c r="BY41544" s="74"/>
      <c r="BZ41544" s="74"/>
      <c r="CA41544" s="74"/>
      <c r="CF41544" s="79"/>
      <c r="CL41544" s="79"/>
    </row>
    <row r="41545" spans="30:90">
      <c r="AD41545" s="73"/>
      <c r="AE41545" s="74"/>
      <c r="AF41545" s="74"/>
      <c r="BX41545" s="73"/>
      <c r="BY41545" s="74"/>
      <c r="BZ41545" s="74"/>
      <c r="CA41545" s="74"/>
      <c r="CF41545" s="79"/>
      <c r="CL41545" s="79"/>
    </row>
    <row r="41546" spans="30:90">
      <c r="AD41546" s="73"/>
      <c r="AE41546" s="74"/>
      <c r="AF41546" s="74"/>
      <c r="BX41546" s="73"/>
      <c r="BY41546" s="74"/>
      <c r="BZ41546" s="74"/>
      <c r="CA41546" s="74"/>
      <c r="CF41546" s="79"/>
      <c r="CL41546" s="79"/>
    </row>
    <row r="41547" spans="30:90">
      <c r="AD41547" s="73"/>
      <c r="AE41547" s="74"/>
      <c r="AF41547" s="74"/>
      <c r="BX41547" s="73"/>
      <c r="BY41547" s="74"/>
      <c r="BZ41547" s="74"/>
      <c r="CA41547" s="74"/>
      <c r="CF41547" s="79"/>
      <c r="CL41547" s="79"/>
    </row>
    <row r="41548" spans="30:90">
      <c r="AD41548" s="73"/>
      <c r="AE41548" s="74"/>
      <c r="AF41548" s="74"/>
      <c r="BX41548" s="73"/>
      <c r="BY41548" s="74"/>
      <c r="BZ41548" s="74"/>
      <c r="CA41548" s="74"/>
      <c r="CF41548" s="79"/>
      <c r="CL41548" s="79"/>
    </row>
    <row r="41549" spans="30:90">
      <c r="AD41549" s="73"/>
      <c r="AE41549" s="74"/>
      <c r="AF41549" s="74"/>
      <c r="BX41549" s="73"/>
      <c r="BY41549" s="74"/>
      <c r="BZ41549" s="74"/>
      <c r="CA41549" s="74"/>
      <c r="CF41549" s="79"/>
      <c r="CL41549" s="79"/>
    </row>
    <row r="41550" spans="30:90">
      <c r="AD41550" s="73"/>
      <c r="AE41550" s="74"/>
      <c r="AF41550" s="74"/>
      <c r="BX41550" s="73"/>
      <c r="BY41550" s="74"/>
      <c r="BZ41550" s="74"/>
      <c r="CA41550" s="74"/>
      <c r="CF41550" s="79"/>
      <c r="CL41550" s="79"/>
    </row>
    <row r="41551" spans="30:90">
      <c r="AD41551" s="73"/>
      <c r="AE41551" s="74"/>
      <c r="AF41551" s="74"/>
      <c r="BX41551" s="73"/>
      <c r="BY41551" s="74"/>
      <c r="BZ41551" s="74"/>
      <c r="CA41551" s="74"/>
      <c r="CF41551" s="79"/>
      <c r="CL41551" s="79"/>
    </row>
    <row r="41552" spans="30:90">
      <c r="AD41552" s="73"/>
      <c r="AE41552" s="74"/>
      <c r="AF41552" s="74"/>
      <c r="BX41552" s="73"/>
      <c r="BY41552" s="74"/>
      <c r="BZ41552" s="74"/>
      <c r="CA41552" s="74"/>
      <c r="CF41552" s="79"/>
      <c r="CL41552" s="79"/>
    </row>
    <row r="41553" spans="30:90">
      <c r="AD41553" s="73"/>
      <c r="AE41553" s="74"/>
      <c r="AF41553" s="74"/>
      <c r="BX41553" s="73"/>
      <c r="BY41553" s="74"/>
      <c r="BZ41553" s="74"/>
      <c r="CA41553" s="74"/>
      <c r="CF41553" s="79"/>
      <c r="CL41553" s="79"/>
    </row>
    <row r="41554" spans="30:90">
      <c r="AD41554" s="73"/>
      <c r="AE41554" s="74"/>
      <c r="AF41554" s="74"/>
      <c r="BX41554" s="73"/>
      <c r="BY41554" s="74"/>
      <c r="BZ41554" s="74"/>
      <c r="CA41554" s="74"/>
      <c r="CF41554" s="79"/>
      <c r="CL41554" s="79"/>
    </row>
    <row r="41555" spans="30:90">
      <c r="AD41555" s="73"/>
      <c r="AE41555" s="74"/>
      <c r="AF41555" s="74"/>
      <c r="BX41555" s="73"/>
      <c r="BY41555" s="74"/>
      <c r="BZ41555" s="74"/>
      <c r="CA41555" s="74"/>
      <c r="CF41555" s="79"/>
      <c r="CL41555" s="79"/>
    </row>
    <row r="41556" spans="30:90">
      <c r="AD41556" s="73"/>
      <c r="AE41556" s="74"/>
      <c r="AF41556" s="74"/>
      <c r="BX41556" s="73"/>
      <c r="BY41556" s="74"/>
      <c r="BZ41556" s="74"/>
      <c r="CA41556" s="74"/>
      <c r="CF41556" s="79"/>
      <c r="CL41556" s="79"/>
    </row>
    <row r="41557" spans="30:90">
      <c r="AD41557" s="73"/>
      <c r="AE41557" s="74"/>
      <c r="AF41557" s="74"/>
      <c r="BX41557" s="73"/>
      <c r="BY41557" s="74"/>
      <c r="BZ41557" s="74"/>
      <c r="CA41557" s="74"/>
      <c r="CF41557" s="79"/>
      <c r="CL41557" s="79"/>
    </row>
    <row r="41558" spans="30:90">
      <c r="AD41558" s="73"/>
      <c r="AE41558" s="74"/>
      <c r="AF41558" s="74"/>
      <c r="BX41558" s="73"/>
      <c r="BY41558" s="74"/>
      <c r="BZ41558" s="74"/>
      <c r="CA41558" s="74"/>
      <c r="CF41558" s="79"/>
      <c r="CL41558" s="79"/>
    </row>
    <row r="41559" spans="30:90">
      <c r="AD41559" s="73"/>
      <c r="AE41559" s="74"/>
      <c r="AF41559" s="74"/>
      <c r="BX41559" s="73"/>
      <c r="BY41559" s="74"/>
      <c r="BZ41559" s="74"/>
      <c r="CA41559" s="74"/>
      <c r="CF41559" s="79"/>
      <c r="CL41559" s="79"/>
    </row>
    <row r="41560" spans="30:90">
      <c r="AD41560" s="73"/>
      <c r="AE41560" s="74"/>
      <c r="AF41560" s="74"/>
      <c r="BX41560" s="73"/>
      <c r="BY41560" s="74"/>
      <c r="BZ41560" s="74"/>
      <c r="CA41560" s="74"/>
      <c r="CF41560" s="79"/>
      <c r="CL41560" s="79"/>
    </row>
    <row r="41561" spans="30:90">
      <c r="AD41561" s="73"/>
      <c r="AE41561" s="74"/>
      <c r="AF41561" s="74"/>
      <c r="BX41561" s="73"/>
      <c r="BY41561" s="74"/>
      <c r="BZ41561" s="74"/>
      <c r="CA41561" s="74"/>
      <c r="CF41561" s="79"/>
      <c r="CL41561" s="79"/>
    </row>
    <row r="41562" spans="30:90">
      <c r="AD41562" s="73"/>
      <c r="AE41562" s="74"/>
      <c r="AF41562" s="74"/>
      <c r="BX41562" s="73"/>
      <c r="BY41562" s="74"/>
      <c r="BZ41562" s="74"/>
      <c r="CA41562" s="74"/>
      <c r="CF41562" s="79"/>
      <c r="CL41562" s="79"/>
    </row>
    <row r="41563" spans="30:90">
      <c r="AD41563" s="73"/>
      <c r="AE41563" s="74"/>
      <c r="AF41563" s="74"/>
      <c r="BX41563" s="73"/>
      <c r="BY41563" s="74"/>
      <c r="BZ41563" s="74"/>
      <c r="CA41563" s="74"/>
      <c r="CF41563" s="79"/>
      <c r="CL41563" s="79"/>
    </row>
    <row r="41564" spans="30:90">
      <c r="AD41564" s="73"/>
      <c r="AE41564" s="74"/>
      <c r="AF41564" s="74"/>
      <c r="BX41564" s="73"/>
      <c r="BY41564" s="74"/>
      <c r="BZ41564" s="74"/>
      <c r="CA41564" s="74"/>
      <c r="CF41564" s="79"/>
      <c r="CL41564" s="79"/>
    </row>
    <row r="41565" spans="30:90">
      <c r="AD41565" s="73"/>
      <c r="AE41565" s="74"/>
      <c r="AF41565" s="74"/>
      <c r="BX41565" s="73"/>
      <c r="BY41565" s="74"/>
      <c r="BZ41565" s="74"/>
      <c r="CA41565" s="74"/>
      <c r="CF41565" s="79"/>
      <c r="CL41565" s="79"/>
    </row>
    <row r="41566" spans="30:90">
      <c r="AD41566" s="73"/>
      <c r="AE41566" s="74"/>
      <c r="AF41566" s="74"/>
      <c r="BX41566" s="73"/>
      <c r="BY41566" s="74"/>
      <c r="BZ41566" s="74"/>
      <c r="CA41566" s="74"/>
      <c r="CF41566" s="79"/>
      <c r="CL41566" s="79"/>
    </row>
    <row r="41567" spans="30:90">
      <c r="AD41567" s="73"/>
      <c r="AE41567" s="74"/>
      <c r="AF41567" s="74"/>
      <c r="BX41567" s="73"/>
      <c r="BY41567" s="74"/>
      <c r="BZ41567" s="74"/>
      <c r="CA41567" s="74"/>
      <c r="CF41567" s="79"/>
      <c r="CL41567" s="79"/>
    </row>
    <row r="41568" spans="30:90">
      <c r="AD41568" s="73"/>
      <c r="AE41568" s="74"/>
      <c r="AF41568" s="74"/>
      <c r="BX41568" s="73"/>
      <c r="BY41568" s="74"/>
      <c r="BZ41568" s="74"/>
      <c r="CA41568" s="74"/>
      <c r="CF41568" s="79"/>
      <c r="CL41568" s="79"/>
    </row>
    <row r="41569" spans="30:90">
      <c r="AD41569" s="73"/>
      <c r="AE41569" s="74"/>
      <c r="AF41569" s="74"/>
      <c r="BX41569" s="73"/>
      <c r="BY41569" s="74"/>
      <c r="BZ41569" s="74"/>
      <c r="CA41569" s="74"/>
      <c r="CF41569" s="79"/>
      <c r="CL41569" s="79"/>
    </row>
    <row r="41570" spans="30:90">
      <c r="AD41570" s="73"/>
      <c r="AE41570" s="74"/>
      <c r="AF41570" s="74"/>
      <c r="BX41570" s="73"/>
      <c r="BY41570" s="74"/>
      <c r="BZ41570" s="74"/>
      <c r="CA41570" s="74"/>
      <c r="CF41570" s="79"/>
      <c r="CL41570" s="79"/>
    </row>
    <row r="41571" spans="30:90">
      <c r="AD41571" s="73"/>
      <c r="AE41571" s="74"/>
      <c r="AF41571" s="74"/>
      <c r="BX41571" s="73"/>
      <c r="BY41571" s="74"/>
      <c r="BZ41571" s="74"/>
      <c r="CA41571" s="74"/>
      <c r="CF41571" s="79"/>
      <c r="CL41571" s="79"/>
    </row>
    <row r="41572" spans="30:90">
      <c r="AD41572" s="73"/>
      <c r="AE41572" s="74"/>
      <c r="AF41572" s="74"/>
      <c r="BX41572" s="73"/>
      <c r="BY41572" s="74"/>
      <c r="BZ41572" s="74"/>
      <c r="CA41572" s="74"/>
      <c r="CF41572" s="79"/>
      <c r="CL41572" s="79"/>
    </row>
    <row r="41573" spans="30:90">
      <c r="AD41573" s="73"/>
      <c r="AE41573" s="74"/>
      <c r="AF41573" s="74"/>
      <c r="BX41573" s="73"/>
      <c r="BY41573" s="74"/>
      <c r="BZ41573" s="74"/>
      <c r="CA41573" s="74"/>
      <c r="CF41573" s="79"/>
      <c r="CL41573" s="79"/>
    </row>
    <row r="41574" spans="30:90">
      <c r="AD41574" s="73"/>
      <c r="AE41574" s="74"/>
      <c r="AF41574" s="74"/>
      <c r="BX41574" s="73"/>
      <c r="BY41574" s="74"/>
      <c r="BZ41574" s="74"/>
      <c r="CA41574" s="74"/>
      <c r="CF41574" s="79"/>
      <c r="CL41574" s="79"/>
    </row>
    <row r="41575" spans="30:90">
      <c r="AD41575" s="73"/>
      <c r="AE41575" s="74"/>
      <c r="AF41575" s="74"/>
      <c r="BX41575" s="73"/>
      <c r="BY41575" s="74"/>
      <c r="BZ41575" s="74"/>
      <c r="CA41575" s="74"/>
      <c r="CF41575" s="79"/>
      <c r="CL41575" s="79"/>
    </row>
    <row r="41576" spans="30:90">
      <c r="AD41576" s="73"/>
      <c r="AE41576" s="74"/>
      <c r="AF41576" s="74"/>
      <c r="BX41576" s="73"/>
      <c r="BY41576" s="74"/>
      <c r="BZ41576" s="74"/>
      <c r="CA41576" s="74"/>
      <c r="CF41576" s="79"/>
      <c r="CL41576" s="79"/>
    </row>
    <row r="41577" spans="30:90">
      <c r="AD41577" s="73"/>
      <c r="AE41577" s="74"/>
      <c r="AF41577" s="74"/>
      <c r="BX41577" s="73"/>
      <c r="BY41577" s="74"/>
      <c r="BZ41577" s="74"/>
      <c r="CA41577" s="74"/>
      <c r="CF41577" s="79"/>
      <c r="CL41577" s="79"/>
    </row>
    <row r="41578" spans="30:90">
      <c r="AD41578" s="73"/>
      <c r="AE41578" s="74"/>
      <c r="AF41578" s="74"/>
      <c r="BX41578" s="73"/>
      <c r="BY41578" s="74"/>
      <c r="BZ41578" s="74"/>
      <c r="CA41578" s="74"/>
      <c r="CF41578" s="79"/>
      <c r="CL41578" s="79"/>
    </row>
    <row r="41579" spans="30:90">
      <c r="AD41579" s="73"/>
      <c r="AE41579" s="74"/>
      <c r="AF41579" s="74"/>
      <c r="BX41579" s="73"/>
      <c r="BY41579" s="74"/>
      <c r="BZ41579" s="74"/>
      <c r="CA41579" s="74"/>
      <c r="CF41579" s="79"/>
      <c r="CL41579" s="79"/>
    </row>
    <row r="41580" spans="30:90">
      <c r="AD41580" s="73"/>
      <c r="AE41580" s="74"/>
      <c r="AF41580" s="74"/>
      <c r="BX41580" s="73"/>
      <c r="BY41580" s="74"/>
      <c r="BZ41580" s="74"/>
      <c r="CA41580" s="74"/>
      <c r="CF41580" s="79"/>
      <c r="CL41580" s="79"/>
    </row>
    <row r="41581" spans="30:90">
      <c r="AD41581" s="73"/>
      <c r="AE41581" s="74"/>
      <c r="AF41581" s="74"/>
      <c r="BX41581" s="73"/>
      <c r="BY41581" s="74"/>
      <c r="BZ41581" s="74"/>
      <c r="CA41581" s="74"/>
      <c r="CF41581" s="79"/>
      <c r="CL41581" s="79"/>
    </row>
    <row r="41582" spans="30:90">
      <c r="AD41582" s="73"/>
      <c r="AE41582" s="74"/>
      <c r="AF41582" s="74"/>
      <c r="BX41582" s="73"/>
      <c r="BY41582" s="74"/>
      <c r="BZ41582" s="74"/>
      <c r="CA41582" s="74"/>
      <c r="CF41582" s="79"/>
      <c r="CL41582" s="79"/>
    </row>
    <row r="41583" spans="30:90">
      <c r="AD41583" s="73"/>
      <c r="AE41583" s="74"/>
      <c r="AF41583" s="74"/>
      <c r="BX41583" s="73"/>
      <c r="BY41583" s="74"/>
      <c r="BZ41583" s="74"/>
      <c r="CA41583" s="74"/>
      <c r="CF41583" s="79"/>
      <c r="CL41583" s="79"/>
    </row>
    <row r="41584" spans="30:90">
      <c r="AD41584" s="73"/>
      <c r="AE41584" s="74"/>
      <c r="AF41584" s="74"/>
      <c r="BX41584" s="73"/>
      <c r="BY41584" s="74"/>
      <c r="BZ41584" s="74"/>
      <c r="CA41584" s="74"/>
      <c r="CF41584" s="79"/>
      <c r="CL41584" s="79"/>
    </row>
    <row r="41585" spans="30:90">
      <c r="AD41585" s="73"/>
      <c r="AE41585" s="74"/>
      <c r="AF41585" s="74"/>
      <c r="BX41585" s="73"/>
      <c r="BY41585" s="74"/>
      <c r="BZ41585" s="74"/>
      <c r="CA41585" s="74"/>
      <c r="CF41585" s="79"/>
      <c r="CL41585" s="79"/>
    </row>
    <row r="41586" spans="30:90">
      <c r="AD41586" s="73"/>
      <c r="AE41586" s="74"/>
      <c r="AF41586" s="74"/>
      <c r="BX41586" s="73"/>
      <c r="BY41586" s="74"/>
      <c r="BZ41586" s="74"/>
      <c r="CA41586" s="74"/>
      <c r="CF41586" s="79"/>
      <c r="CL41586" s="79"/>
    </row>
    <row r="41587" spans="30:90">
      <c r="AD41587" s="73"/>
      <c r="AE41587" s="74"/>
      <c r="AF41587" s="74"/>
      <c r="BX41587" s="73"/>
      <c r="BY41587" s="74"/>
      <c r="BZ41587" s="74"/>
      <c r="CA41587" s="74"/>
      <c r="CF41587" s="79"/>
      <c r="CL41587" s="79"/>
    </row>
    <row r="41588" spans="30:90">
      <c r="AD41588" s="73"/>
      <c r="AE41588" s="74"/>
      <c r="AF41588" s="74"/>
      <c r="BX41588" s="73"/>
      <c r="BY41588" s="74"/>
      <c r="BZ41588" s="74"/>
      <c r="CA41588" s="74"/>
      <c r="CF41588" s="79"/>
      <c r="CL41588" s="79"/>
    </row>
    <row r="41589" spans="30:90">
      <c r="AD41589" s="73"/>
      <c r="AE41589" s="74"/>
      <c r="AF41589" s="74"/>
      <c r="BX41589" s="73"/>
      <c r="BY41589" s="74"/>
      <c r="BZ41589" s="74"/>
      <c r="CA41589" s="74"/>
      <c r="CF41589" s="79"/>
      <c r="CL41589" s="79"/>
    </row>
    <row r="41590" spans="30:90">
      <c r="AD41590" s="73"/>
      <c r="AE41590" s="74"/>
      <c r="AF41590" s="74"/>
      <c r="BX41590" s="73"/>
      <c r="BY41590" s="74"/>
      <c r="BZ41590" s="74"/>
      <c r="CA41590" s="74"/>
      <c r="CF41590" s="79"/>
      <c r="CL41590" s="79"/>
    </row>
    <row r="41591" spans="30:90">
      <c r="AD41591" s="73"/>
      <c r="AE41591" s="74"/>
      <c r="AF41591" s="74"/>
      <c r="BX41591" s="73"/>
      <c r="BY41591" s="74"/>
      <c r="BZ41591" s="74"/>
      <c r="CA41591" s="74"/>
      <c r="CF41591" s="79"/>
      <c r="CL41591" s="79"/>
    </row>
    <row r="41592" spans="30:90">
      <c r="AD41592" s="73"/>
      <c r="AE41592" s="74"/>
      <c r="AF41592" s="74"/>
      <c r="BX41592" s="73"/>
      <c r="BY41592" s="74"/>
      <c r="BZ41592" s="74"/>
      <c r="CA41592" s="74"/>
      <c r="CF41592" s="79"/>
      <c r="CL41592" s="79"/>
    </row>
    <row r="41593" spans="30:90">
      <c r="AD41593" s="73"/>
      <c r="AE41593" s="74"/>
      <c r="AF41593" s="74"/>
      <c r="BX41593" s="73"/>
      <c r="BY41593" s="74"/>
      <c r="BZ41593" s="74"/>
      <c r="CA41593" s="74"/>
      <c r="CF41593" s="79"/>
      <c r="CL41593" s="79"/>
    </row>
    <row r="41594" spans="30:90">
      <c r="AD41594" s="73"/>
      <c r="AE41594" s="74"/>
      <c r="AF41594" s="74"/>
      <c r="BX41594" s="73"/>
      <c r="BY41594" s="74"/>
      <c r="BZ41594" s="74"/>
      <c r="CA41594" s="74"/>
      <c r="CF41594" s="79"/>
      <c r="CL41594" s="79"/>
    </row>
    <row r="41595" spans="30:90">
      <c r="AD41595" s="73"/>
      <c r="AE41595" s="74"/>
      <c r="AF41595" s="74"/>
      <c r="BX41595" s="73"/>
      <c r="BY41595" s="74"/>
      <c r="BZ41595" s="74"/>
      <c r="CA41595" s="74"/>
      <c r="CF41595" s="79"/>
      <c r="CL41595" s="79"/>
    </row>
    <row r="41596" spans="30:90">
      <c r="AD41596" s="73"/>
      <c r="AE41596" s="74"/>
      <c r="AF41596" s="74"/>
      <c r="BX41596" s="73"/>
      <c r="BY41596" s="74"/>
      <c r="BZ41596" s="74"/>
      <c r="CA41596" s="74"/>
      <c r="CF41596" s="79"/>
      <c r="CL41596" s="79"/>
    </row>
    <row r="41597" spans="30:90">
      <c r="AD41597" s="73"/>
      <c r="AE41597" s="74"/>
      <c r="AF41597" s="74"/>
      <c r="BX41597" s="73"/>
      <c r="BY41597" s="74"/>
      <c r="BZ41597" s="74"/>
      <c r="CA41597" s="74"/>
      <c r="CF41597" s="79"/>
      <c r="CL41597" s="79"/>
    </row>
    <row r="41598" spans="30:90">
      <c r="AD41598" s="73"/>
      <c r="AE41598" s="74"/>
      <c r="AF41598" s="74"/>
      <c r="BX41598" s="73"/>
      <c r="BY41598" s="74"/>
      <c r="BZ41598" s="74"/>
      <c r="CA41598" s="74"/>
      <c r="CF41598" s="79"/>
      <c r="CL41598" s="79"/>
    </row>
    <row r="41599" spans="30:90">
      <c r="AD41599" s="73"/>
      <c r="AE41599" s="74"/>
      <c r="AF41599" s="74"/>
      <c r="BX41599" s="73"/>
      <c r="BY41599" s="74"/>
      <c r="BZ41599" s="74"/>
      <c r="CA41599" s="74"/>
      <c r="CF41599" s="79"/>
      <c r="CL41599" s="79"/>
    </row>
    <row r="41600" spans="30:90">
      <c r="AD41600" s="73"/>
      <c r="AE41600" s="74"/>
      <c r="AF41600" s="74"/>
      <c r="BX41600" s="73"/>
      <c r="BY41600" s="74"/>
      <c r="BZ41600" s="74"/>
      <c r="CA41600" s="74"/>
      <c r="CF41600" s="79"/>
      <c r="CL41600" s="79"/>
    </row>
    <row r="41601" spans="30:90">
      <c r="AD41601" s="73"/>
      <c r="AE41601" s="74"/>
      <c r="AF41601" s="74"/>
      <c r="BX41601" s="73"/>
      <c r="BY41601" s="74"/>
      <c r="BZ41601" s="74"/>
      <c r="CA41601" s="74"/>
      <c r="CF41601" s="79"/>
      <c r="CL41601" s="79"/>
    </row>
    <row r="41602" spans="30:90">
      <c r="AD41602" s="73"/>
      <c r="AE41602" s="74"/>
      <c r="AF41602" s="74"/>
      <c r="BX41602" s="73"/>
      <c r="BY41602" s="74"/>
      <c r="BZ41602" s="74"/>
      <c r="CA41602" s="74"/>
      <c r="CF41602" s="79"/>
      <c r="CL41602" s="79"/>
    </row>
    <row r="41603" spans="30:90">
      <c r="AD41603" s="73"/>
      <c r="AE41603" s="74"/>
      <c r="AF41603" s="74"/>
      <c r="BX41603" s="73"/>
      <c r="BY41603" s="74"/>
      <c r="BZ41603" s="74"/>
      <c r="CA41603" s="74"/>
      <c r="CF41603" s="79"/>
      <c r="CL41603" s="79"/>
    </row>
    <row r="41604" spans="30:90">
      <c r="AD41604" s="73"/>
      <c r="AE41604" s="74"/>
      <c r="AF41604" s="74"/>
      <c r="BX41604" s="73"/>
      <c r="BY41604" s="74"/>
      <c r="BZ41604" s="74"/>
      <c r="CA41604" s="74"/>
      <c r="CF41604" s="79"/>
      <c r="CL41604" s="79"/>
    </row>
    <row r="41605" spans="30:90">
      <c r="AD41605" s="73"/>
      <c r="AE41605" s="74"/>
      <c r="AF41605" s="74"/>
      <c r="BX41605" s="73"/>
      <c r="BY41605" s="74"/>
      <c r="BZ41605" s="74"/>
      <c r="CA41605" s="74"/>
      <c r="CF41605" s="79"/>
      <c r="CL41605" s="79"/>
    </row>
    <row r="41606" spans="30:90">
      <c r="AD41606" s="73"/>
      <c r="AE41606" s="74"/>
      <c r="AF41606" s="74"/>
      <c r="BX41606" s="73"/>
      <c r="BY41606" s="74"/>
      <c r="BZ41606" s="74"/>
      <c r="CA41606" s="74"/>
      <c r="CF41606" s="79"/>
      <c r="CL41606" s="79"/>
    </row>
    <row r="41607" spans="30:90">
      <c r="AD41607" s="73"/>
      <c r="AE41607" s="74"/>
      <c r="AF41607" s="74"/>
      <c r="BX41607" s="73"/>
      <c r="BY41607" s="74"/>
      <c r="BZ41607" s="74"/>
      <c r="CA41607" s="74"/>
      <c r="CF41607" s="79"/>
      <c r="CL41607" s="79"/>
    </row>
    <row r="41608" spans="30:90">
      <c r="AD41608" s="73"/>
      <c r="AE41608" s="74"/>
      <c r="AF41608" s="74"/>
      <c r="BX41608" s="73"/>
      <c r="BY41608" s="74"/>
      <c r="BZ41608" s="74"/>
      <c r="CA41608" s="74"/>
      <c r="CF41608" s="79"/>
      <c r="CL41608" s="79"/>
    </row>
    <row r="41609" spans="30:90">
      <c r="AD41609" s="73"/>
      <c r="AE41609" s="74"/>
      <c r="AF41609" s="74"/>
      <c r="BX41609" s="73"/>
      <c r="BY41609" s="74"/>
      <c r="BZ41609" s="74"/>
      <c r="CA41609" s="74"/>
      <c r="CF41609" s="79"/>
      <c r="CL41609" s="79"/>
    </row>
    <row r="41610" spans="30:90">
      <c r="AD41610" s="73"/>
      <c r="AE41610" s="74"/>
      <c r="AF41610" s="74"/>
      <c r="BX41610" s="73"/>
      <c r="BY41610" s="74"/>
      <c r="BZ41610" s="74"/>
      <c r="CA41610" s="74"/>
      <c r="CF41610" s="79"/>
      <c r="CL41610" s="79"/>
    </row>
    <row r="41611" spans="30:90">
      <c r="AD41611" s="73"/>
      <c r="AE41611" s="74"/>
      <c r="AF41611" s="74"/>
      <c r="BX41611" s="73"/>
      <c r="BY41611" s="74"/>
      <c r="BZ41611" s="74"/>
      <c r="CA41611" s="74"/>
      <c r="CF41611" s="79"/>
      <c r="CL41611" s="79"/>
    </row>
    <row r="41612" spans="30:90">
      <c r="AD41612" s="73"/>
      <c r="AE41612" s="74"/>
      <c r="AF41612" s="74"/>
      <c r="BX41612" s="73"/>
      <c r="BY41612" s="74"/>
      <c r="BZ41612" s="74"/>
      <c r="CA41612" s="74"/>
      <c r="CF41612" s="79"/>
      <c r="CL41612" s="79"/>
    </row>
    <row r="41613" spans="30:90">
      <c r="AD41613" s="73"/>
      <c r="AE41613" s="74"/>
      <c r="AF41613" s="74"/>
      <c r="BX41613" s="73"/>
      <c r="BY41613" s="74"/>
      <c r="BZ41613" s="74"/>
      <c r="CA41613" s="74"/>
      <c r="CF41613" s="79"/>
      <c r="CL41613" s="79"/>
    </row>
    <row r="41614" spans="30:90">
      <c r="AD41614" s="73"/>
      <c r="AE41614" s="74"/>
      <c r="AF41614" s="74"/>
      <c r="BX41614" s="73"/>
      <c r="BY41614" s="74"/>
      <c r="BZ41614" s="74"/>
      <c r="CA41614" s="74"/>
      <c r="CF41614" s="79"/>
      <c r="CL41614" s="79"/>
    </row>
    <row r="41615" spans="30:90">
      <c r="AD41615" s="73"/>
      <c r="AE41615" s="74"/>
      <c r="AF41615" s="74"/>
      <c r="BX41615" s="73"/>
      <c r="BY41615" s="74"/>
      <c r="BZ41615" s="74"/>
      <c r="CA41615" s="74"/>
      <c r="CF41615" s="79"/>
      <c r="CL41615" s="79"/>
    </row>
    <row r="41616" spans="30:90">
      <c r="AD41616" s="73"/>
      <c r="AE41616" s="74"/>
      <c r="AF41616" s="74"/>
      <c r="BX41616" s="73"/>
      <c r="BY41616" s="74"/>
      <c r="BZ41616" s="74"/>
      <c r="CA41616" s="74"/>
      <c r="CF41616" s="79"/>
      <c r="CL41616" s="79"/>
    </row>
    <row r="41617" spans="30:90">
      <c r="AD41617" s="73"/>
      <c r="AE41617" s="74"/>
      <c r="AF41617" s="74"/>
      <c r="BX41617" s="73"/>
      <c r="BY41617" s="74"/>
      <c r="BZ41617" s="74"/>
      <c r="CA41617" s="74"/>
      <c r="CF41617" s="79"/>
      <c r="CL41617" s="79"/>
    </row>
    <row r="41618" spans="30:90">
      <c r="AD41618" s="73"/>
      <c r="AE41618" s="74"/>
      <c r="AF41618" s="74"/>
      <c r="BX41618" s="73"/>
      <c r="BY41618" s="74"/>
      <c r="BZ41618" s="74"/>
      <c r="CA41618" s="74"/>
      <c r="CF41618" s="79"/>
      <c r="CL41618" s="79"/>
    </row>
    <row r="41619" spans="30:90">
      <c r="AD41619" s="73"/>
      <c r="AE41619" s="74"/>
      <c r="AF41619" s="74"/>
      <c r="BX41619" s="73"/>
      <c r="BY41619" s="74"/>
      <c r="BZ41619" s="74"/>
      <c r="CA41619" s="74"/>
      <c r="CF41619" s="79"/>
      <c r="CL41619" s="79"/>
    </row>
    <row r="41620" spans="30:90">
      <c r="AD41620" s="73"/>
      <c r="AE41620" s="74"/>
      <c r="AF41620" s="74"/>
      <c r="BX41620" s="73"/>
      <c r="BY41620" s="74"/>
      <c r="BZ41620" s="74"/>
      <c r="CA41620" s="74"/>
      <c r="CF41620" s="79"/>
      <c r="CL41620" s="79"/>
    </row>
    <row r="41621" spans="30:90">
      <c r="AD41621" s="73"/>
      <c r="AE41621" s="74"/>
      <c r="AF41621" s="74"/>
      <c r="BX41621" s="73"/>
      <c r="BY41621" s="74"/>
      <c r="BZ41621" s="74"/>
      <c r="CA41621" s="74"/>
      <c r="CF41621" s="79"/>
      <c r="CL41621" s="79"/>
    </row>
    <row r="41622" spans="30:90">
      <c r="AD41622" s="73"/>
      <c r="AE41622" s="74"/>
      <c r="AF41622" s="74"/>
      <c r="BX41622" s="73"/>
      <c r="BY41622" s="74"/>
      <c r="BZ41622" s="74"/>
      <c r="CA41622" s="74"/>
      <c r="CF41622" s="79"/>
      <c r="CL41622" s="79"/>
    </row>
    <row r="41623" spans="30:90">
      <c r="AD41623" s="73"/>
      <c r="AE41623" s="74"/>
      <c r="AF41623" s="74"/>
      <c r="BX41623" s="73"/>
      <c r="BY41623" s="74"/>
      <c r="BZ41623" s="74"/>
      <c r="CA41623" s="74"/>
      <c r="CF41623" s="79"/>
      <c r="CL41623" s="79"/>
    </row>
    <row r="41624" spans="30:90">
      <c r="AD41624" s="73"/>
      <c r="AE41624" s="74"/>
      <c r="AF41624" s="74"/>
      <c r="BX41624" s="73"/>
      <c r="BY41624" s="74"/>
      <c r="BZ41624" s="74"/>
      <c r="CA41624" s="74"/>
      <c r="CF41624" s="79"/>
      <c r="CL41624" s="79"/>
    </row>
    <row r="41625" spans="30:90">
      <c r="AD41625" s="73"/>
      <c r="AE41625" s="74"/>
      <c r="AF41625" s="74"/>
      <c r="BX41625" s="73"/>
      <c r="BY41625" s="74"/>
      <c r="BZ41625" s="74"/>
      <c r="CA41625" s="74"/>
      <c r="CF41625" s="79"/>
      <c r="CL41625" s="79"/>
    </row>
    <row r="41626" spans="30:90">
      <c r="AD41626" s="73"/>
      <c r="AE41626" s="74"/>
      <c r="AF41626" s="74"/>
      <c r="BX41626" s="73"/>
      <c r="BY41626" s="74"/>
      <c r="BZ41626" s="74"/>
      <c r="CA41626" s="74"/>
      <c r="CF41626" s="79"/>
      <c r="CL41626" s="79"/>
    </row>
    <row r="41627" spans="30:90">
      <c r="AD41627" s="73"/>
      <c r="AE41627" s="74"/>
      <c r="AF41627" s="74"/>
      <c r="BX41627" s="73"/>
      <c r="BY41627" s="74"/>
      <c r="BZ41627" s="74"/>
      <c r="CA41627" s="74"/>
      <c r="CF41627" s="79"/>
      <c r="CL41627" s="79"/>
    </row>
    <row r="41628" spans="30:90">
      <c r="AD41628" s="73"/>
      <c r="AE41628" s="74"/>
      <c r="AF41628" s="74"/>
      <c r="BX41628" s="73"/>
      <c r="BY41628" s="74"/>
      <c r="BZ41628" s="74"/>
      <c r="CA41628" s="74"/>
      <c r="CF41628" s="79"/>
      <c r="CL41628" s="79"/>
    </row>
    <row r="41629" spans="30:90">
      <c r="AD41629" s="73"/>
      <c r="AE41629" s="74"/>
      <c r="AF41629" s="74"/>
      <c r="BX41629" s="73"/>
      <c r="BY41629" s="74"/>
      <c r="BZ41629" s="74"/>
      <c r="CA41629" s="74"/>
      <c r="CF41629" s="79"/>
      <c r="CL41629" s="79"/>
    </row>
    <row r="41630" spans="30:90">
      <c r="AD41630" s="73"/>
      <c r="AE41630" s="74"/>
      <c r="AF41630" s="74"/>
      <c r="BX41630" s="73"/>
      <c r="BY41630" s="74"/>
      <c r="BZ41630" s="74"/>
      <c r="CA41630" s="74"/>
      <c r="CF41630" s="79"/>
      <c r="CL41630" s="79"/>
    </row>
    <row r="41631" spans="30:90">
      <c r="AD41631" s="73"/>
      <c r="AE41631" s="74"/>
      <c r="AF41631" s="74"/>
      <c r="BX41631" s="73"/>
      <c r="BY41631" s="74"/>
      <c r="BZ41631" s="74"/>
      <c r="CA41631" s="74"/>
      <c r="CF41631" s="79"/>
      <c r="CL41631" s="79"/>
    </row>
    <row r="41632" spans="30:90">
      <c r="AD41632" s="73"/>
      <c r="AE41632" s="74"/>
      <c r="AF41632" s="74"/>
      <c r="BX41632" s="73"/>
      <c r="BY41632" s="74"/>
      <c r="BZ41632" s="74"/>
      <c r="CA41632" s="74"/>
      <c r="CF41632" s="79"/>
      <c r="CL41632" s="79"/>
    </row>
    <row r="41633" spans="30:90">
      <c r="AD41633" s="73"/>
      <c r="AE41633" s="74"/>
      <c r="AF41633" s="74"/>
      <c r="BX41633" s="73"/>
      <c r="BY41633" s="74"/>
      <c r="BZ41633" s="74"/>
      <c r="CA41633" s="74"/>
      <c r="CF41633" s="79"/>
      <c r="CL41633" s="79"/>
    </row>
    <row r="41634" spans="30:90">
      <c r="AD41634" s="73"/>
      <c r="AE41634" s="74"/>
      <c r="AF41634" s="74"/>
      <c r="BX41634" s="73"/>
      <c r="BY41634" s="74"/>
      <c r="BZ41634" s="74"/>
      <c r="CA41634" s="74"/>
      <c r="CF41634" s="79"/>
      <c r="CL41634" s="79"/>
    </row>
    <row r="41635" spans="30:90">
      <c r="AD41635" s="73"/>
      <c r="AE41635" s="74"/>
      <c r="AF41635" s="74"/>
      <c r="BX41635" s="73"/>
      <c r="BY41635" s="74"/>
      <c r="BZ41635" s="74"/>
      <c r="CA41635" s="74"/>
      <c r="CF41635" s="79"/>
      <c r="CL41635" s="79"/>
    </row>
    <row r="41636" spans="30:90">
      <c r="AD41636" s="73"/>
      <c r="AE41636" s="74"/>
      <c r="AF41636" s="74"/>
      <c r="BX41636" s="73"/>
      <c r="BY41636" s="74"/>
      <c r="BZ41636" s="74"/>
      <c r="CA41636" s="74"/>
      <c r="CF41636" s="79"/>
      <c r="CL41636" s="79"/>
    </row>
    <row r="41637" spans="30:90">
      <c r="AD41637" s="73"/>
      <c r="AE41637" s="74"/>
      <c r="AF41637" s="74"/>
      <c r="BX41637" s="73"/>
      <c r="BY41637" s="74"/>
      <c r="BZ41637" s="74"/>
      <c r="CA41637" s="74"/>
      <c r="CF41637" s="79"/>
      <c r="CL41637" s="79"/>
    </row>
    <row r="41638" spans="30:90">
      <c r="AD41638" s="73"/>
      <c r="AE41638" s="74"/>
      <c r="AF41638" s="74"/>
      <c r="BX41638" s="73"/>
      <c r="BY41638" s="74"/>
      <c r="BZ41638" s="74"/>
      <c r="CA41638" s="74"/>
      <c r="CF41638" s="79"/>
      <c r="CL41638" s="79"/>
    </row>
    <row r="41639" spans="30:90">
      <c r="AD41639" s="73"/>
      <c r="AE41639" s="74"/>
      <c r="AF41639" s="74"/>
      <c r="BX41639" s="73"/>
      <c r="BY41639" s="74"/>
      <c r="BZ41639" s="74"/>
      <c r="CA41639" s="74"/>
      <c r="CF41639" s="79"/>
      <c r="CL41639" s="79"/>
    </row>
    <row r="41640" spans="30:90">
      <c r="AD41640" s="73"/>
      <c r="AE41640" s="74"/>
      <c r="AF41640" s="74"/>
      <c r="BX41640" s="73"/>
      <c r="BY41640" s="74"/>
      <c r="BZ41640" s="74"/>
      <c r="CA41640" s="74"/>
      <c r="CF41640" s="79"/>
      <c r="CL41640" s="79"/>
    </row>
    <row r="41641" spans="30:90">
      <c r="AD41641" s="73"/>
      <c r="AE41641" s="74"/>
      <c r="AF41641" s="74"/>
      <c r="BX41641" s="73"/>
      <c r="BY41641" s="74"/>
      <c r="BZ41641" s="74"/>
      <c r="CA41641" s="74"/>
      <c r="CF41641" s="79"/>
      <c r="CL41641" s="79"/>
    </row>
    <row r="41642" spans="30:90">
      <c r="AD41642" s="73"/>
      <c r="AE41642" s="74"/>
      <c r="AF41642" s="74"/>
      <c r="BX41642" s="73"/>
      <c r="BY41642" s="74"/>
      <c r="BZ41642" s="74"/>
      <c r="CA41642" s="74"/>
      <c r="CF41642" s="79"/>
      <c r="CL41642" s="79"/>
    </row>
    <row r="41643" spans="30:90">
      <c r="AD41643" s="73"/>
      <c r="AE41643" s="74"/>
      <c r="AF41643" s="74"/>
      <c r="BX41643" s="73"/>
      <c r="BY41643" s="74"/>
      <c r="BZ41643" s="74"/>
      <c r="CA41643" s="74"/>
      <c r="CF41643" s="79"/>
      <c r="CL41643" s="79"/>
    </row>
    <row r="41644" spans="30:90">
      <c r="AD41644" s="73"/>
      <c r="AE41644" s="74"/>
      <c r="AF41644" s="74"/>
      <c r="BX41644" s="73"/>
      <c r="BY41644" s="74"/>
      <c r="BZ41644" s="74"/>
      <c r="CA41644" s="74"/>
      <c r="CF41644" s="79"/>
      <c r="CL41644" s="79"/>
    </row>
    <row r="41645" spans="30:90">
      <c r="AD41645" s="73"/>
      <c r="AE41645" s="74"/>
      <c r="AF41645" s="74"/>
      <c r="BX41645" s="73"/>
      <c r="BY41645" s="74"/>
      <c r="BZ41645" s="74"/>
      <c r="CA41645" s="74"/>
      <c r="CF41645" s="79"/>
      <c r="CL41645" s="79"/>
    </row>
    <row r="41646" spans="30:90">
      <c r="AD41646" s="73"/>
      <c r="AE41646" s="74"/>
      <c r="AF41646" s="74"/>
      <c r="BX41646" s="73"/>
      <c r="BY41646" s="74"/>
      <c r="BZ41646" s="74"/>
      <c r="CA41646" s="74"/>
      <c r="CF41646" s="79"/>
      <c r="CL41646" s="79"/>
    </row>
    <row r="41647" spans="30:90">
      <c r="AD41647" s="73"/>
      <c r="AE41647" s="74"/>
      <c r="AF41647" s="74"/>
      <c r="BX41647" s="73"/>
      <c r="BY41647" s="74"/>
      <c r="BZ41647" s="74"/>
      <c r="CA41647" s="74"/>
      <c r="CF41647" s="79"/>
      <c r="CL41647" s="79"/>
    </row>
    <row r="41648" spans="30:90">
      <c r="AD41648" s="73"/>
      <c r="AE41648" s="74"/>
      <c r="AF41648" s="74"/>
      <c r="BX41648" s="73"/>
      <c r="BY41648" s="74"/>
      <c r="BZ41648" s="74"/>
      <c r="CA41648" s="74"/>
      <c r="CF41648" s="79"/>
      <c r="CL41648" s="79"/>
    </row>
    <row r="41649" spans="30:90">
      <c r="AD41649" s="73"/>
      <c r="AE41649" s="74"/>
      <c r="AF41649" s="74"/>
      <c r="BX41649" s="73"/>
      <c r="BY41649" s="74"/>
      <c r="BZ41649" s="74"/>
      <c r="CA41649" s="74"/>
      <c r="CF41649" s="79"/>
      <c r="CL41649" s="79"/>
    </row>
    <row r="41650" spans="30:90">
      <c r="AD41650" s="73"/>
      <c r="AE41650" s="74"/>
      <c r="AF41650" s="74"/>
      <c r="BX41650" s="73"/>
      <c r="BY41650" s="74"/>
      <c r="BZ41650" s="74"/>
      <c r="CA41650" s="74"/>
      <c r="CF41650" s="79"/>
      <c r="CL41650" s="79"/>
    </row>
    <row r="41651" spans="30:90">
      <c r="AD41651" s="73"/>
      <c r="AE41651" s="74"/>
      <c r="AF41651" s="74"/>
      <c r="BX41651" s="73"/>
      <c r="BY41651" s="74"/>
      <c r="BZ41651" s="74"/>
      <c r="CA41651" s="74"/>
      <c r="CF41651" s="79"/>
      <c r="CL41651" s="79"/>
    </row>
    <row r="41652" spans="30:90">
      <c r="AD41652" s="73"/>
      <c r="AE41652" s="74"/>
      <c r="AF41652" s="74"/>
      <c r="BX41652" s="73"/>
      <c r="BY41652" s="74"/>
      <c r="BZ41652" s="74"/>
      <c r="CA41652" s="74"/>
      <c r="CF41652" s="79"/>
      <c r="CL41652" s="79"/>
    </row>
    <row r="41653" spans="30:90">
      <c r="AD41653" s="73"/>
      <c r="AE41653" s="74"/>
      <c r="AF41653" s="74"/>
      <c r="BX41653" s="73"/>
      <c r="BY41653" s="74"/>
      <c r="BZ41653" s="74"/>
      <c r="CA41653" s="74"/>
      <c r="CF41653" s="79"/>
      <c r="CL41653" s="79"/>
    </row>
    <row r="41654" spans="30:90">
      <c r="AD41654" s="73"/>
      <c r="AE41654" s="74"/>
      <c r="AF41654" s="74"/>
      <c r="BX41654" s="73"/>
      <c r="BY41654" s="74"/>
      <c r="BZ41654" s="74"/>
      <c r="CA41654" s="74"/>
      <c r="CF41654" s="79"/>
      <c r="CL41654" s="79"/>
    </row>
    <row r="41655" spans="30:90">
      <c r="AD41655" s="73"/>
      <c r="AE41655" s="74"/>
      <c r="AF41655" s="74"/>
      <c r="BX41655" s="73"/>
      <c r="BY41655" s="74"/>
      <c r="BZ41655" s="74"/>
      <c r="CA41655" s="74"/>
      <c r="CF41655" s="79"/>
      <c r="CL41655" s="79"/>
    </row>
    <row r="41656" spans="30:90">
      <c r="AD41656" s="73"/>
      <c r="AE41656" s="74"/>
      <c r="AF41656" s="74"/>
      <c r="BX41656" s="73"/>
      <c r="BY41656" s="74"/>
      <c r="BZ41656" s="74"/>
      <c r="CA41656" s="74"/>
      <c r="CF41656" s="79"/>
      <c r="CL41656" s="79"/>
    </row>
    <row r="41657" spans="30:90">
      <c r="AD41657" s="73"/>
      <c r="AE41657" s="74"/>
      <c r="AF41657" s="74"/>
      <c r="BX41657" s="73"/>
      <c r="BY41657" s="74"/>
      <c r="BZ41657" s="74"/>
      <c r="CA41657" s="74"/>
      <c r="CF41657" s="79"/>
      <c r="CL41657" s="79"/>
    </row>
    <row r="41658" spans="30:90">
      <c r="AD41658" s="73"/>
      <c r="AE41658" s="74"/>
      <c r="AF41658" s="74"/>
      <c r="BX41658" s="73"/>
      <c r="BY41658" s="74"/>
      <c r="BZ41658" s="74"/>
      <c r="CA41658" s="74"/>
      <c r="CF41658" s="79"/>
      <c r="CL41658" s="79"/>
    </row>
    <row r="41659" spans="30:90">
      <c r="AD41659" s="73"/>
      <c r="AE41659" s="74"/>
      <c r="AF41659" s="74"/>
      <c r="BX41659" s="73"/>
      <c r="BY41659" s="74"/>
      <c r="BZ41659" s="74"/>
      <c r="CA41659" s="74"/>
      <c r="CF41659" s="79"/>
      <c r="CL41659" s="79"/>
    </row>
    <row r="41660" spans="30:90">
      <c r="AD41660" s="73"/>
      <c r="AE41660" s="74"/>
      <c r="AF41660" s="74"/>
      <c r="BX41660" s="73"/>
      <c r="BY41660" s="74"/>
      <c r="BZ41660" s="74"/>
      <c r="CA41660" s="74"/>
      <c r="CF41660" s="79"/>
      <c r="CL41660" s="79"/>
    </row>
    <row r="41661" spans="30:90">
      <c r="AD41661" s="73"/>
      <c r="AE41661" s="74"/>
      <c r="AF41661" s="74"/>
      <c r="BX41661" s="73"/>
      <c r="BY41661" s="74"/>
      <c r="BZ41661" s="74"/>
      <c r="CA41661" s="74"/>
      <c r="CF41661" s="79"/>
      <c r="CL41661" s="79"/>
    </row>
    <row r="41662" spans="30:90">
      <c r="AD41662" s="73"/>
      <c r="AE41662" s="74"/>
      <c r="AF41662" s="74"/>
      <c r="BX41662" s="73"/>
      <c r="BY41662" s="74"/>
      <c r="BZ41662" s="74"/>
      <c r="CA41662" s="74"/>
      <c r="CF41662" s="79"/>
      <c r="CL41662" s="79"/>
    </row>
    <row r="41663" spans="30:90">
      <c r="AD41663" s="73"/>
      <c r="AE41663" s="74"/>
      <c r="AF41663" s="74"/>
      <c r="BX41663" s="73"/>
      <c r="BY41663" s="74"/>
      <c r="BZ41663" s="74"/>
      <c r="CA41663" s="74"/>
      <c r="CF41663" s="79"/>
      <c r="CL41663" s="79"/>
    </row>
    <row r="41664" spans="30:90">
      <c r="AD41664" s="73"/>
      <c r="AE41664" s="74"/>
      <c r="AF41664" s="74"/>
      <c r="BX41664" s="73"/>
      <c r="BY41664" s="74"/>
      <c r="BZ41664" s="74"/>
      <c r="CA41664" s="74"/>
      <c r="CF41664" s="79"/>
      <c r="CL41664" s="79"/>
    </row>
    <row r="41665" spans="30:90">
      <c r="AD41665" s="73"/>
      <c r="AE41665" s="74"/>
      <c r="AF41665" s="74"/>
      <c r="BX41665" s="73"/>
      <c r="BY41665" s="74"/>
      <c r="BZ41665" s="74"/>
      <c r="CA41665" s="74"/>
      <c r="CF41665" s="79"/>
      <c r="CL41665" s="79"/>
    </row>
    <row r="41666" spans="30:90">
      <c r="AD41666" s="73"/>
      <c r="AE41666" s="74"/>
      <c r="AF41666" s="74"/>
      <c r="BX41666" s="73"/>
      <c r="BY41666" s="74"/>
      <c r="BZ41666" s="74"/>
      <c r="CA41666" s="74"/>
      <c r="CF41666" s="79"/>
      <c r="CL41666" s="79"/>
    </row>
    <row r="41667" spans="30:90">
      <c r="AD41667" s="73"/>
      <c r="AE41667" s="74"/>
      <c r="AF41667" s="74"/>
      <c r="BX41667" s="73"/>
      <c r="BY41667" s="74"/>
      <c r="BZ41667" s="74"/>
      <c r="CA41667" s="74"/>
      <c r="CF41667" s="79"/>
      <c r="CL41667" s="79"/>
    </row>
    <row r="41668" spans="30:90">
      <c r="AD41668" s="73"/>
      <c r="AE41668" s="74"/>
      <c r="AF41668" s="74"/>
      <c r="BX41668" s="73"/>
      <c r="BY41668" s="74"/>
      <c r="BZ41668" s="74"/>
      <c r="CA41668" s="74"/>
      <c r="CF41668" s="79"/>
      <c r="CL41668" s="79"/>
    </row>
    <row r="41669" spans="30:90">
      <c r="AD41669" s="73"/>
      <c r="AE41669" s="74"/>
      <c r="AF41669" s="74"/>
      <c r="BX41669" s="73"/>
      <c r="BY41669" s="74"/>
      <c r="BZ41669" s="74"/>
      <c r="CA41669" s="74"/>
      <c r="CF41669" s="79"/>
      <c r="CL41669" s="79"/>
    </row>
    <row r="41670" spans="30:90">
      <c r="AD41670" s="73"/>
      <c r="AE41670" s="74"/>
      <c r="AF41670" s="74"/>
      <c r="BX41670" s="73"/>
      <c r="BY41670" s="74"/>
      <c r="BZ41670" s="74"/>
      <c r="CA41670" s="74"/>
      <c r="CF41670" s="79"/>
      <c r="CL41670" s="79"/>
    </row>
    <row r="41671" spans="30:90">
      <c r="AD41671" s="73"/>
      <c r="AE41671" s="74"/>
      <c r="AF41671" s="74"/>
      <c r="BX41671" s="73"/>
      <c r="BY41671" s="74"/>
      <c r="BZ41671" s="74"/>
      <c r="CA41671" s="74"/>
      <c r="CF41671" s="79"/>
      <c r="CL41671" s="79"/>
    </row>
    <row r="41672" spans="30:90">
      <c r="AD41672" s="73"/>
      <c r="AE41672" s="74"/>
      <c r="AF41672" s="74"/>
      <c r="BX41672" s="73"/>
      <c r="BY41672" s="74"/>
      <c r="BZ41672" s="74"/>
      <c r="CA41672" s="74"/>
      <c r="CF41672" s="79"/>
      <c r="CL41672" s="79"/>
    </row>
    <row r="41673" spans="30:90">
      <c r="AD41673" s="73"/>
      <c r="AE41673" s="74"/>
      <c r="AF41673" s="74"/>
      <c r="BX41673" s="73"/>
      <c r="BY41673" s="74"/>
      <c r="BZ41673" s="74"/>
      <c r="CA41673" s="74"/>
      <c r="CF41673" s="79"/>
      <c r="CL41673" s="79"/>
    </row>
    <row r="41674" spans="30:90">
      <c r="AD41674" s="73"/>
      <c r="AE41674" s="74"/>
      <c r="AF41674" s="74"/>
      <c r="BX41674" s="73"/>
      <c r="BY41674" s="74"/>
      <c r="BZ41674" s="74"/>
      <c r="CA41674" s="74"/>
      <c r="CF41674" s="79"/>
      <c r="CL41674" s="79"/>
    </row>
    <row r="41675" spans="30:90">
      <c r="AD41675" s="73"/>
      <c r="AE41675" s="74"/>
      <c r="AF41675" s="74"/>
      <c r="BX41675" s="73"/>
      <c r="BY41675" s="74"/>
      <c r="BZ41675" s="74"/>
      <c r="CA41675" s="74"/>
      <c r="CF41675" s="79"/>
      <c r="CL41675" s="79"/>
    </row>
    <row r="41676" spans="30:90">
      <c r="AD41676" s="73"/>
      <c r="AE41676" s="74"/>
      <c r="AF41676" s="74"/>
      <c r="BX41676" s="73"/>
      <c r="BY41676" s="74"/>
      <c r="BZ41676" s="74"/>
      <c r="CA41676" s="74"/>
      <c r="CF41676" s="79"/>
      <c r="CL41676" s="79"/>
    </row>
    <row r="41677" spans="30:90">
      <c r="AD41677" s="73"/>
      <c r="AE41677" s="74"/>
      <c r="AF41677" s="74"/>
      <c r="BX41677" s="73"/>
      <c r="BY41677" s="74"/>
      <c r="BZ41677" s="74"/>
      <c r="CA41677" s="74"/>
      <c r="CF41677" s="79"/>
      <c r="CL41677" s="79"/>
    </row>
    <row r="41678" spans="30:90">
      <c r="AD41678" s="73"/>
      <c r="AE41678" s="74"/>
      <c r="AF41678" s="74"/>
      <c r="BX41678" s="73"/>
      <c r="BY41678" s="74"/>
      <c r="BZ41678" s="74"/>
      <c r="CA41678" s="74"/>
      <c r="CF41678" s="79"/>
      <c r="CL41678" s="79"/>
    </row>
    <row r="41679" spans="30:90">
      <c r="AD41679" s="73"/>
      <c r="AE41679" s="74"/>
      <c r="AF41679" s="74"/>
      <c r="BX41679" s="73"/>
      <c r="BY41679" s="74"/>
      <c r="BZ41679" s="74"/>
      <c r="CA41679" s="74"/>
      <c r="CF41679" s="79"/>
      <c r="CL41679" s="79"/>
    </row>
    <row r="41680" spans="30:90">
      <c r="AD41680" s="73"/>
      <c r="AE41680" s="74"/>
      <c r="AF41680" s="74"/>
      <c r="BX41680" s="73"/>
      <c r="BY41680" s="74"/>
      <c r="BZ41680" s="74"/>
      <c r="CA41680" s="74"/>
      <c r="CF41680" s="79"/>
      <c r="CL41680" s="79"/>
    </row>
    <row r="41681" spans="30:90">
      <c r="AD41681" s="73"/>
      <c r="AE41681" s="74"/>
      <c r="AF41681" s="74"/>
      <c r="BX41681" s="73"/>
      <c r="BY41681" s="74"/>
      <c r="BZ41681" s="74"/>
      <c r="CA41681" s="74"/>
      <c r="CF41681" s="79"/>
      <c r="CL41681" s="79"/>
    </row>
    <row r="41682" spans="30:90">
      <c r="AD41682" s="73"/>
      <c r="AE41682" s="74"/>
      <c r="AF41682" s="74"/>
      <c r="BX41682" s="73"/>
      <c r="BY41682" s="74"/>
      <c r="BZ41682" s="74"/>
      <c r="CA41682" s="74"/>
      <c r="CF41682" s="79"/>
      <c r="CL41682" s="79"/>
    </row>
    <row r="41683" spans="30:90">
      <c r="AD41683" s="73"/>
      <c r="AE41683" s="74"/>
      <c r="AF41683" s="74"/>
      <c r="BX41683" s="73"/>
      <c r="BY41683" s="74"/>
      <c r="BZ41683" s="74"/>
      <c r="CA41683" s="74"/>
      <c r="CF41683" s="79"/>
      <c r="CL41683" s="79"/>
    </row>
    <row r="41684" spans="30:90">
      <c r="AD41684" s="73"/>
      <c r="AE41684" s="74"/>
      <c r="AF41684" s="74"/>
      <c r="BX41684" s="73"/>
      <c r="BY41684" s="74"/>
      <c r="BZ41684" s="74"/>
      <c r="CA41684" s="74"/>
      <c r="CF41684" s="79"/>
      <c r="CL41684" s="79"/>
    </row>
    <row r="41685" spans="30:90">
      <c r="AD41685" s="73"/>
      <c r="AE41685" s="74"/>
      <c r="AF41685" s="74"/>
      <c r="BX41685" s="73"/>
      <c r="BY41685" s="74"/>
      <c r="BZ41685" s="74"/>
      <c r="CA41685" s="74"/>
      <c r="CF41685" s="79"/>
      <c r="CL41685" s="79"/>
    </row>
    <row r="41686" spans="30:90">
      <c r="AD41686" s="73"/>
      <c r="AE41686" s="74"/>
      <c r="AF41686" s="74"/>
      <c r="BX41686" s="73"/>
      <c r="BY41686" s="74"/>
      <c r="BZ41686" s="74"/>
      <c r="CA41686" s="74"/>
      <c r="CF41686" s="79"/>
      <c r="CL41686" s="79"/>
    </row>
    <row r="41687" spans="30:90">
      <c r="AD41687" s="73"/>
      <c r="AE41687" s="74"/>
      <c r="AF41687" s="74"/>
      <c r="BX41687" s="73"/>
      <c r="BY41687" s="74"/>
      <c r="BZ41687" s="74"/>
      <c r="CA41687" s="74"/>
      <c r="CF41687" s="79"/>
      <c r="CL41687" s="79"/>
    </row>
    <row r="41688" spans="30:90">
      <c r="AD41688" s="73"/>
      <c r="AE41688" s="74"/>
      <c r="AF41688" s="74"/>
      <c r="BX41688" s="73"/>
      <c r="BY41688" s="74"/>
      <c r="BZ41688" s="74"/>
      <c r="CA41688" s="74"/>
      <c r="CF41688" s="79"/>
      <c r="CL41688" s="79"/>
    </row>
    <row r="41689" spans="30:90">
      <c r="AD41689" s="73"/>
      <c r="AE41689" s="74"/>
      <c r="AF41689" s="74"/>
      <c r="BX41689" s="73"/>
      <c r="BY41689" s="74"/>
      <c r="BZ41689" s="74"/>
      <c r="CA41689" s="74"/>
      <c r="CF41689" s="79"/>
      <c r="CL41689" s="79"/>
    </row>
    <row r="41690" spans="30:90">
      <c r="AD41690" s="73"/>
      <c r="AE41690" s="74"/>
      <c r="AF41690" s="74"/>
      <c r="BX41690" s="73"/>
      <c r="BY41690" s="74"/>
      <c r="BZ41690" s="74"/>
      <c r="CA41690" s="74"/>
      <c r="CF41690" s="79"/>
      <c r="CL41690" s="79"/>
    </row>
    <row r="41691" spans="30:90">
      <c r="AD41691" s="73"/>
      <c r="AE41691" s="74"/>
      <c r="AF41691" s="74"/>
      <c r="BX41691" s="73"/>
      <c r="BY41691" s="74"/>
      <c r="BZ41691" s="74"/>
      <c r="CA41691" s="74"/>
      <c r="CF41691" s="79"/>
      <c r="CL41691" s="79"/>
    </row>
    <row r="41692" spans="30:90">
      <c r="AD41692" s="73"/>
      <c r="AE41692" s="74"/>
      <c r="AF41692" s="74"/>
      <c r="BX41692" s="73"/>
      <c r="BY41692" s="74"/>
      <c r="BZ41692" s="74"/>
      <c r="CA41692" s="74"/>
      <c r="CF41692" s="79"/>
      <c r="CL41692" s="79"/>
    </row>
    <row r="41693" spans="30:90">
      <c r="AD41693" s="73"/>
      <c r="AE41693" s="74"/>
      <c r="AF41693" s="74"/>
      <c r="BX41693" s="73"/>
      <c r="BY41693" s="74"/>
      <c r="BZ41693" s="74"/>
      <c r="CA41693" s="74"/>
      <c r="CF41693" s="79"/>
      <c r="CL41693" s="79"/>
    </row>
    <row r="41694" spans="30:90">
      <c r="AD41694" s="73"/>
      <c r="AE41694" s="74"/>
      <c r="AF41694" s="74"/>
      <c r="BX41694" s="73"/>
      <c r="BY41694" s="74"/>
      <c r="BZ41694" s="74"/>
      <c r="CA41694" s="74"/>
      <c r="CF41694" s="79"/>
      <c r="CL41694" s="79"/>
    </row>
    <row r="41695" spans="30:90">
      <c r="AD41695" s="73"/>
      <c r="AE41695" s="74"/>
      <c r="AF41695" s="74"/>
      <c r="BX41695" s="73"/>
      <c r="BY41695" s="74"/>
      <c r="BZ41695" s="74"/>
      <c r="CA41695" s="74"/>
      <c r="CF41695" s="79"/>
      <c r="CL41695" s="79"/>
    </row>
    <row r="41696" spans="30:90">
      <c r="AD41696" s="73"/>
      <c r="AE41696" s="74"/>
      <c r="AF41696" s="74"/>
      <c r="BX41696" s="73"/>
      <c r="BY41696" s="74"/>
      <c r="BZ41696" s="74"/>
      <c r="CA41696" s="74"/>
      <c r="CF41696" s="79"/>
      <c r="CL41696" s="79"/>
    </row>
    <row r="41697" spans="30:90">
      <c r="AD41697" s="73"/>
      <c r="AE41697" s="74"/>
      <c r="AF41697" s="74"/>
      <c r="BX41697" s="73"/>
      <c r="BY41697" s="74"/>
      <c r="BZ41697" s="74"/>
      <c r="CA41697" s="74"/>
      <c r="CF41697" s="79"/>
      <c r="CL41697" s="79"/>
    </row>
    <row r="41698" spans="30:90">
      <c r="AD41698" s="73"/>
      <c r="AE41698" s="74"/>
      <c r="AF41698" s="74"/>
      <c r="BX41698" s="73"/>
      <c r="BY41698" s="74"/>
      <c r="BZ41698" s="74"/>
      <c r="CA41698" s="74"/>
      <c r="CF41698" s="79"/>
      <c r="CL41698" s="79"/>
    </row>
    <row r="41699" spans="30:90">
      <c r="AD41699" s="73"/>
      <c r="AE41699" s="74"/>
      <c r="AF41699" s="74"/>
      <c r="BX41699" s="73"/>
      <c r="BY41699" s="74"/>
      <c r="BZ41699" s="74"/>
      <c r="CA41699" s="74"/>
      <c r="CF41699" s="79"/>
      <c r="CL41699" s="79"/>
    </row>
    <row r="41700" spans="30:90">
      <c r="AD41700" s="73"/>
      <c r="AE41700" s="74"/>
      <c r="AF41700" s="74"/>
      <c r="BX41700" s="73"/>
      <c r="BY41700" s="74"/>
      <c r="BZ41700" s="74"/>
      <c r="CA41700" s="74"/>
      <c r="CF41700" s="79"/>
      <c r="CL41700" s="79"/>
    </row>
    <row r="41701" spans="30:90">
      <c r="AD41701" s="73"/>
      <c r="AE41701" s="74"/>
      <c r="AF41701" s="74"/>
      <c r="BX41701" s="73"/>
      <c r="BY41701" s="74"/>
      <c r="BZ41701" s="74"/>
      <c r="CA41701" s="74"/>
      <c r="CF41701" s="79"/>
      <c r="CL41701" s="79"/>
    </row>
    <row r="41702" spans="30:90">
      <c r="AD41702" s="73"/>
      <c r="AE41702" s="74"/>
      <c r="AF41702" s="74"/>
      <c r="BX41702" s="73"/>
      <c r="BY41702" s="74"/>
      <c r="BZ41702" s="74"/>
      <c r="CA41702" s="74"/>
      <c r="CF41702" s="79"/>
      <c r="CL41702" s="79"/>
    </row>
    <row r="41703" spans="30:90">
      <c r="AD41703" s="73"/>
      <c r="AE41703" s="74"/>
      <c r="AF41703" s="74"/>
      <c r="BX41703" s="73"/>
      <c r="BY41703" s="74"/>
      <c r="BZ41703" s="74"/>
      <c r="CA41703" s="74"/>
      <c r="CF41703" s="79"/>
      <c r="CL41703" s="79"/>
    </row>
    <row r="41704" spans="30:90">
      <c r="AD41704" s="73"/>
      <c r="AE41704" s="74"/>
      <c r="AF41704" s="74"/>
      <c r="BX41704" s="73"/>
      <c r="BY41704" s="74"/>
      <c r="BZ41704" s="74"/>
      <c r="CA41704" s="74"/>
      <c r="CF41704" s="79"/>
      <c r="CL41704" s="79"/>
    </row>
    <row r="41705" spans="30:90">
      <c r="AD41705" s="73"/>
      <c r="AE41705" s="74"/>
      <c r="AF41705" s="74"/>
      <c r="BX41705" s="73"/>
      <c r="BY41705" s="74"/>
      <c r="BZ41705" s="74"/>
      <c r="CA41705" s="74"/>
      <c r="CF41705" s="79"/>
      <c r="CL41705" s="79"/>
    </row>
    <row r="41706" spans="30:90">
      <c r="AD41706" s="73"/>
      <c r="AE41706" s="74"/>
      <c r="AF41706" s="74"/>
      <c r="BX41706" s="73"/>
      <c r="BY41706" s="74"/>
      <c r="BZ41706" s="74"/>
      <c r="CA41706" s="74"/>
      <c r="CF41706" s="79"/>
      <c r="CL41706" s="79"/>
    </row>
    <row r="41707" spans="30:90">
      <c r="AD41707" s="73"/>
      <c r="AE41707" s="74"/>
      <c r="AF41707" s="74"/>
      <c r="BX41707" s="73"/>
      <c r="BY41707" s="74"/>
      <c r="BZ41707" s="74"/>
      <c r="CA41707" s="74"/>
      <c r="CF41707" s="79"/>
      <c r="CL41707" s="79"/>
    </row>
    <row r="41708" spans="30:90">
      <c r="AD41708" s="73"/>
      <c r="AE41708" s="74"/>
      <c r="AF41708" s="74"/>
      <c r="BX41708" s="73"/>
      <c r="BY41708" s="74"/>
      <c r="BZ41708" s="74"/>
      <c r="CA41708" s="74"/>
      <c r="CF41708" s="79"/>
      <c r="CL41708" s="79"/>
    </row>
    <row r="41709" spans="30:90">
      <c r="AD41709" s="73"/>
      <c r="AE41709" s="74"/>
      <c r="AF41709" s="74"/>
      <c r="BX41709" s="73"/>
      <c r="BY41709" s="74"/>
      <c r="BZ41709" s="74"/>
      <c r="CA41709" s="74"/>
      <c r="CF41709" s="79"/>
      <c r="CL41709" s="79"/>
    </row>
    <row r="41710" spans="30:90">
      <c r="AD41710" s="73"/>
      <c r="AE41710" s="74"/>
      <c r="AF41710" s="74"/>
      <c r="BX41710" s="73"/>
      <c r="BY41710" s="74"/>
      <c r="BZ41710" s="74"/>
      <c r="CA41710" s="74"/>
      <c r="CF41710" s="79"/>
      <c r="CL41710" s="79"/>
    </row>
    <row r="41711" spans="30:90">
      <c r="AD41711" s="73"/>
      <c r="AE41711" s="74"/>
      <c r="AF41711" s="74"/>
      <c r="BX41711" s="73"/>
      <c r="BY41711" s="74"/>
      <c r="BZ41711" s="74"/>
      <c r="CA41711" s="74"/>
      <c r="CF41711" s="79"/>
      <c r="CL41711" s="79"/>
    </row>
    <row r="41712" spans="30:90">
      <c r="AD41712" s="73"/>
      <c r="AE41712" s="74"/>
      <c r="AF41712" s="74"/>
      <c r="BX41712" s="73"/>
      <c r="BY41712" s="74"/>
      <c r="BZ41712" s="74"/>
      <c r="CA41712" s="74"/>
      <c r="CF41712" s="79"/>
      <c r="CL41712" s="79"/>
    </row>
    <row r="41713" spans="30:90">
      <c r="AD41713" s="73"/>
      <c r="AE41713" s="74"/>
      <c r="AF41713" s="74"/>
      <c r="BX41713" s="73"/>
      <c r="BY41713" s="74"/>
      <c r="BZ41713" s="74"/>
      <c r="CA41713" s="74"/>
      <c r="CF41713" s="79"/>
      <c r="CL41713" s="79"/>
    </row>
    <row r="41714" spans="30:90">
      <c r="AD41714" s="73"/>
      <c r="AE41714" s="74"/>
      <c r="AF41714" s="74"/>
      <c r="BX41714" s="73"/>
      <c r="BY41714" s="74"/>
      <c r="BZ41714" s="74"/>
      <c r="CA41714" s="74"/>
      <c r="CF41714" s="79"/>
      <c r="CL41714" s="79"/>
    </row>
    <row r="41715" spans="30:90">
      <c r="AD41715" s="73"/>
      <c r="AE41715" s="74"/>
      <c r="AF41715" s="74"/>
      <c r="BX41715" s="73"/>
      <c r="BY41715" s="74"/>
      <c r="BZ41715" s="74"/>
      <c r="CA41715" s="74"/>
      <c r="CF41715" s="79"/>
      <c r="CL41715" s="79"/>
    </row>
    <row r="41716" spans="30:90">
      <c r="AD41716" s="73"/>
      <c r="AE41716" s="74"/>
      <c r="AF41716" s="74"/>
      <c r="BX41716" s="73"/>
      <c r="BY41716" s="74"/>
      <c r="BZ41716" s="74"/>
      <c r="CA41716" s="74"/>
      <c r="CF41716" s="79"/>
      <c r="CL41716" s="79"/>
    </row>
    <row r="41717" spans="30:90">
      <c r="AD41717" s="73"/>
      <c r="AE41717" s="74"/>
      <c r="AF41717" s="74"/>
      <c r="BX41717" s="73"/>
      <c r="BY41717" s="74"/>
      <c r="BZ41717" s="74"/>
      <c r="CA41717" s="74"/>
      <c r="CF41717" s="79"/>
      <c r="CL41717" s="79"/>
    </row>
    <row r="41718" spans="30:90">
      <c r="AD41718" s="73"/>
      <c r="AE41718" s="74"/>
      <c r="AF41718" s="74"/>
      <c r="BX41718" s="73"/>
      <c r="BY41718" s="74"/>
      <c r="BZ41718" s="74"/>
      <c r="CA41718" s="74"/>
      <c r="CF41718" s="79"/>
      <c r="CL41718" s="79"/>
    </row>
    <row r="41719" spans="30:90">
      <c r="AD41719" s="73"/>
      <c r="AE41719" s="74"/>
      <c r="AF41719" s="74"/>
      <c r="BX41719" s="73"/>
      <c r="BY41719" s="74"/>
      <c r="BZ41719" s="74"/>
      <c r="CA41719" s="74"/>
      <c r="CF41719" s="79"/>
      <c r="CL41719" s="79"/>
    </row>
    <row r="41720" spans="30:90">
      <c r="AD41720" s="73"/>
      <c r="AE41720" s="74"/>
      <c r="AF41720" s="74"/>
      <c r="BX41720" s="73"/>
      <c r="BY41720" s="74"/>
      <c r="BZ41720" s="74"/>
      <c r="CA41720" s="74"/>
      <c r="CF41720" s="79"/>
      <c r="CL41720" s="79"/>
    </row>
    <row r="41721" spans="30:90">
      <c r="AD41721" s="73"/>
      <c r="AE41721" s="74"/>
      <c r="AF41721" s="74"/>
      <c r="BX41721" s="73"/>
      <c r="BY41721" s="74"/>
      <c r="BZ41721" s="74"/>
      <c r="CA41721" s="74"/>
      <c r="CF41721" s="79"/>
      <c r="CL41721" s="79"/>
    </row>
    <row r="41722" spans="30:90">
      <c r="AD41722" s="73"/>
      <c r="AE41722" s="74"/>
      <c r="AF41722" s="74"/>
      <c r="BX41722" s="73"/>
      <c r="BY41722" s="74"/>
      <c r="BZ41722" s="74"/>
      <c r="CA41722" s="74"/>
      <c r="CF41722" s="79"/>
      <c r="CL41722" s="79"/>
    </row>
    <row r="41723" spans="30:90">
      <c r="AD41723" s="73"/>
      <c r="AE41723" s="74"/>
      <c r="AF41723" s="74"/>
      <c r="BX41723" s="73"/>
      <c r="BY41723" s="74"/>
      <c r="BZ41723" s="74"/>
      <c r="CA41723" s="74"/>
      <c r="CF41723" s="79"/>
      <c r="CL41723" s="79"/>
    </row>
    <row r="41724" spans="30:90">
      <c r="AD41724" s="73"/>
      <c r="AE41724" s="74"/>
      <c r="AF41724" s="74"/>
      <c r="BX41724" s="73"/>
      <c r="BY41724" s="74"/>
      <c r="BZ41724" s="74"/>
      <c r="CA41724" s="74"/>
      <c r="CF41724" s="79"/>
      <c r="CL41724" s="79"/>
    </row>
    <row r="41725" spans="30:90">
      <c r="AD41725" s="73"/>
      <c r="AE41725" s="74"/>
      <c r="AF41725" s="74"/>
      <c r="BX41725" s="73"/>
      <c r="BY41725" s="74"/>
      <c r="BZ41725" s="74"/>
      <c r="CA41725" s="74"/>
      <c r="CF41725" s="79"/>
      <c r="CL41725" s="79"/>
    </row>
    <row r="41726" spans="30:90">
      <c r="AD41726" s="73"/>
      <c r="AE41726" s="74"/>
      <c r="AF41726" s="74"/>
      <c r="BX41726" s="73"/>
      <c r="BY41726" s="74"/>
      <c r="BZ41726" s="74"/>
      <c r="CA41726" s="74"/>
      <c r="CF41726" s="79"/>
      <c r="CL41726" s="79"/>
    </row>
    <row r="41727" spans="30:90">
      <c r="AD41727" s="73"/>
      <c r="AE41727" s="74"/>
      <c r="AF41727" s="74"/>
      <c r="BX41727" s="73"/>
      <c r="BY41727" s="74"/>
      <c r="BZ41727" s="74"/>
      <c r="CA41727" s="74"/>
      <c r="CF41727" s="79"/>
      <c r="CL41727" s="79"/>
    </row>
    <row r="41728" spans="30:90">
      <c r="AD41728" s="73"/>
      <c r="AE41728" s="74"/>
      <c r="AF41728" s="74"/>
      <c r="BX41728" s="73"/>
      <c r="BY41728" s="74"/>
      <c r="BZ41728" s="74"/>
      <c r="CA41728" s="74"/>
      <c r="CF41728" s="79"/>
      <c r="CL41728" s="79"/>
    </row>
    <row r="41729" spans="30:90">
      <c r="AD41729" s="73"/>
      <c r="AE41729" s="74"/>
      <c r="AF41729" s="74"/>
      <c r="BX41729" s="73"/>
      <c r="BY41729" s="74"/>
      <c r="BZ41729" s="74"/>
      <c r="CA41729" s="74"/>
      <c r="CF41729" s="79"/>
      <c r="CL41729" s="79"/>
    </row>
    <row r="41730" spans="30:90">
      <c r="AD41730" s="73"/>
      <c r="AE41730" s="74"/>
      <c r="AF41730" s="74"/>
      <c r="BX41730" s="73"/>
      <c r="BY41730" s="74"/>
      <c r="BZ41730" s="74"/>
      <c r="CA41730" s="74"/>
      <c r="CF41730" s="79"/>
      <c r="CL41730" s="79"/>
    </row>
    <row r="41731" spans="30:90">
      <c r="AD41731" s="73"/>
      <c r="AE41731" s="74"/>
      <c r="AF41731" s="74"/>
      <c r="BX41731" s="73"/>
      <c r="BY41731" s="74"/>
      <c r="BZ41731" s="74"/>
      <c r="CA41731" s="74"/>
      <c r="CF41731" s="79"/>
      <c r="CL41731" s="79"/>
    </row>
    <row r="41732" spans="30:90">
      <c r="AD41732" s="73"/>
      <c r="AE41732" s="74"/>
      <c r="AF41732" s="74"/>
      <c r="BX41732" s="73"/>
      <c r="BY41732" s="74"/>
      <c r="BZ41732" s="74"/>
      <c r="CA41732" s="74"/>
      <c r="CF41732" s="79"/>
      <c r="CL41732" s="79"/>
    </row>
    <row r="41733" spans="30:90">
      <c r="AD41733" s="73"/>
      <c r="AE41733" s="74"/>
      <c r="AF41733" s="74"/>
      <c r="BX41733" s="73"/>
      <c r="BY41733" s="74"/>
      <c r="BZ41733" s="74"/>
      <c r="CA41733" s="74"/>
      <c r="CF41733" s="79"/>
      <c r="CL41733" s="79"/>
    </row>
    <row r="41734" spans="30:90">
      <c r="AD41734" s="73"/>
      <c r="AE41734" s="74"/>
      <c r="AF41734" s="74"/>
      <c r="BX41734" s="73"/>
      <c r="BY41734" s="74"/>
      <c r="BZ41734" s="74"/>
      <c r="CA41734" s="74"/>
      <c r="CF41734" s="79"/>
      <c r="CL41734" s="79"/>
    </row>
    <row r="41735" spans="30:90">
      <c r="AD41735" s="73"/>
      <c r="AE41735" s="74"/>
      <c r="AF41735" s="74"/>
      <c r="BX41735" s="73"/>
      <c r="BY41735" s="74"/>
      <c r="BZ41735" s="74"/>
      <c r="CA41735" s="74"/>
      <c r="CF41735" s="79"/>
      <c r="CL41735" s="79"/>
    </row>
    <row r="41736" spans="30:90">
      <c r="AD41736" s="73"/>
      <c r="AE41736" s="74"/>
      <c r="AF41736" s="74"/>
      <c r="BX41736" s="73"/>
      <c r="BY41736" s="74"/>
      <c r="BZ41736" s="74"/>
      <c r="CA41736" s="74"/>
      <c r="CF41736" s="79"/>
      <c r="CL41736" s="79"/>
    </row>
    <row r="41737" spans="30:90">
      <c r="AD41737" s="73"/>
      <c r="AE41737" s="74"/>
      <c r="AF41737" s="74"/>
      <c r="BX41737" s="73"/>
      <c r="BY41737" s="74"/>
      <c r="BZ41737" s="74"/>
      <c r="CA41737" s="74"/>
      <c r="CF41737" s="79"/>
      <c r="CL41737" s="79"/>
    </row>
    <row r="41738" spans="30:90">
      <c r="AD41738" s="73"/>
      <c r="AE41738" s="74"/>
      <c r="AF41738" s="74"/>
      <c r="BX41738" s="73"/>
      <c r="BY41738" s="74"/>
      <c r="BZ41738" s="74"/>
      <c r="CA41738" s="74"/>
      <c r="CF41738" s="79"/>
      <c r="CL41738" s="79"/>
    </row>
    <row r="41739" spans="30:90">
      <c r="AD41739" s="73"/>
      <c r="AE41739" s="74"/>
      <c r="AF41739" s="74"/>
      <c r="BX41739" s="73"/>
      <c r="BY41739" s="74"/>
      <c r="BZ41739" s="74"/>
      <c r="CA41739" s="74"/>
      <c r="CF41739" s="79"/>
      <c r="CL41739" s="79"/>
    </row>
    <row r="41740" spans="30:90">
      <c r="AD41740" s="73"/>
      <c r="AE41740" s="74"/>
      <c r="AF41740" s="74"/>
      <c r="BX41740" s="73"/>
      <c r="BY41740" s="74"/>
      <c r="BZ41740" s="74"/>
      <c r="CA41740" s="74"/>
      <c r="CF41740" s="79"/>
      <c r="CL41740" s="79"/>
    </row>
    <row r="41741" spans="30:90">
      <c r="AD41741" s="73"/>
      <c r="AE41741" s="74"/>
      <c r="AF41741" s="74"/>
      <c r="BX41741" s="73"/>
      <c r="BY41741" s="74"/>
      <c r="BZ41741" s="74"/>
      <c r="CA41741" s="74"/>
      <c r="CF41741" s="79"/>
      <c r="CL41741" s="79"/>
    </row>
    <row r="41742" spans="30:90">
      <c r="AD41742" s="73"/>
      <c r="AE41742" s="74"/>
      <c r="AF41742" s="74"/>
      <c r="BX41742" s="73"/>
      <c r="BY41742" s="74"/>
      <c r="BZ41742" s="74"/>
      <c r="CA41742" s="74"/>
      <c r="CF41742" s="79"/>
      <c r="CL41742" s="79"/>
    </row>
    <row r="41743" spans="30:90">
      <c r="AD41743" s="73"/>
      <c r="AE41743" s="74"/>
      <c r="AF41743" s="74"/>
      <c r="BX41743" s="73"/>
      <c r="BY41743" s="74"/>
      <c r="BZ41743" s="74"/>
      <c r="CA41743" s="74"/>
      <c r="CF41743" s="79"/>
      <c r="CL41743" s="79"/>
    </row>
    <row r="41744" spans="30:90">
      <c r="AD41744" s="73"/>
      <c r="AE41744" s="74"/>
      <c r="AF41744" s="74"/>
      <c r="BX41744" s="73"/>
      <c r="BY41744" s="74"/>
      <c r="BZ41744" s="74"/>
      <c r="CA41744" s="74"/>
      <c r="CF41744" s="79"/>
      <c r="CL41744" s="79"/>
    </row>
    <row r="41745" spans="30:90">
      <c r="AD41745" s="73"/>
      <c r="AE41745" s="74"/>
      <c r="AF41745" s="74"/>
      <c r="BX41745" s="73"/>
      <c r="BY41745" s="74"/>
      <c r="BZ41745" s="74"/>
      <c r="CA41745" s="74"/>
      <c r="CF41745" s="79"/>
      <c r="CL41745" s="79"/>
    </row>
    <row r="41746" spans="30:90">
      <c r="AD41746" s="73"/>
      <c r="AE41746" s="74"/>
      <c r="AF41746" s="74"/>
      <c r="BX41746" s="73"/>
      <c r="BY41746" s="74"/>
      <c r="BZ41746" s="74"/>
      <c r="CA41746" s="74"/>
      <c r="CF41746" s="79"/>
      <c r="CL41746" s="79"/>
    </row>
    <row r="41747" spans="30:90">
      <c r="AD41747" s="73"/>
      <c r="AE41747" s="74"/>
      <c r="AF41747" s="74"/>
      <c r="BX41747" s="73"/>
      <c r="BY41747" s="74"/>
      <c r="BZ41747" s="74"/>
      <c r="CA41747" s="74"/>
      <c r="CF41747" s="79"/>
      <c r="CL41747" s="79"/>
    </row>
    <row r="41748" spans="30:90">
      <c r="AD41748" s="73"/>
      <c r="AE41748" s="74"/>
      <c r="AF41748" s="74"/>
      <c r="BX41748" s="73"/>
      <c r="BY41748" s="74"/>
      <c r="BZ41748" s="74"/>
      <c r="CA41748" s="74"/>
      <c r="CF41748" s="79"/>
      <c r="CL41748" s="79"/>
    </row>
    <row r="41749" spans="30:90">
      <c r="AD41749" s="73"/>
      <c r="AE41749" s="74"/>
      <c r="AF41749" s="74"/>
      <c r="BX41749" s="73"/>
      <c r="BY41749" s="74"/>
      <c r="BZ41749" s="74"/>
      <c r="CA41749" s="74"/>
      <c r="CF41749" s="79"/>
      <c r="CL41749" s="79"/>
    </row>
    <row r="41750" spans="30:90">
      <c r="AD41750" s="73"/>
      <c r="AE41750" s="74"/>
      <c r="AF41750" s="74"/>
      <c r="BX41750" s="73"/>
      <c r="BY41750" s="74"/>
      <c r="BZ41750" s="74"/>
      <c r="CA41750" s="74"/>
      <c r="CF41750" s="79"/>
      <c r="CL41750" s="79"/>
    </row>
    <row r="41751" spans="30:90">
      <c r="AD41751" s="73"/>
      <c r="AE41751" s="74"/>
      <c r="AF41751" s="74"/>
      <c r="BX41751" s="73"/>
      <c r="BY41751" s="74"/>
      <c r="BZ41751" s="74"/>
      <c r="CA41751" s="74"/>
      <c r="CF41751" s="79"/>
      <c r="CL41751" s="79"/>
    </row>
    <row r="41752" spans="30:90">
      <c r="AD41752" s="73"/>
      <c r="AE41752" s="74"/>
      <c r="AF41752" s="74"/>
      <c r="BX41752" s="73"/>
      <c r="BY41752" s="74"/>
      <c r="BZ41752" s="74"/>
      <c r="CA41752" s="74"/>
      <c r="CF41752" s="79"/>
      <c r="CL41752" s="79"/>
    </row>
    <row r="41753" spans="30:90">
      <c r="AD41753" s="73"/>
      <c r="AE41753" s="74"/>
      <c r="AF41753" s="74"/>
      <c r="BX41753" s="73"/>
      <c r="BY41753" s="74"/>
      <c r="BZ41753" s="74"/>
      <c r="CA41753" s="74"/>
      <c r="CF41753" s="79"/>
      <c r="CL41753" s="79"/>
    </row>
    <row r="41754" spans="30:90">
      <c r="AD41754" s="73"/>
      <c r="AE41754" s="74"/>
      <c r="AF41754" s="74"/>
      <c r="BX41754" s="73"/>
      <c r="BY41754" s="74"/>
      <c r="BZ41754" s="74"/>
      <c r="CA41754" s="74"/>
      <c r="CF41754" s="79"/>
      <c r="CL41754" s="79"/>
    </row>
    <row r="41755" spans="30:90">
      <c r="AD41755" s="73"/>
      <c r="AE41755" s="74"/>
      <c r="AF41755" s="74"/>
      <c r="BX41755" s="73"/>
      <c r="BY41755" s="74"/>
      <c r="BZ41755" s="74"/>
      <c r="CA41755" s="74"/>
      <c r="CF41755" s="79"/>
      <c r="CL41755" s="79"/>
    </row>
    <row r="41756" spans="30:90">
      <c r="AD41756" s="73"/>
      <c r="AE41756" s="74"/>
      <c r="AF41756" s="74"/>
      <c r="BX41756" s="73"/>
      <c r="BY41756" s="74"/>
      <c r="BZ41756" s="74"/>
      <c r="CA41756" s="74"/>
      <c r="CF41756" s="79"/>
      <c r="CL41756" s="79"/>
    </row>
    <row r="41757" spans="30:90">
      <c r="AD41757" s="73"/>
      <c r="AE41757" s="74"/>
      <c r="AF41757" s="74"/>
      <c r="BX41757" s="73"/>
      <c r="BY41757" s="74"/>
      <c r="BZ41757" s="74"/>
      <c r="CA41757" s="74"/>
      <c r="CF41757" s="79"/>
      <c r="CL41757" s="79"/>
    </row>
    <row r="41758" spans="30:90">
      <c r="AD41758" s="73"/>
      <c r="AE41758" s="74"/>
      <c r="AF41758" s="74"/>
      <c r="BX41758" s="73"/>
      <c r="BY41758" s="74"/>
      <c r="BZ41758" s="74"/>
      <c r="CA41758" s="74"/>
      <c r="CF41758" s="79"/>
      <c r="CL41758" s="79"/>
    </row>
    <row r="41759" spans="30:90">
      <c r="AD41759" s="73"/>
      <c r="AE41759" s="74"/>
      <c r="AF41759" s="74"/>
      <c r="BX41759" s="73"/>
      <c r="BY41759" s="74"/>
      <c r="BZ41759" s="74"/>
      <c r="CA41759" s="74"/>
      <c r="CF41759" s="79"/>
      <c r="CL41759" s="79"/>
    </row>
    <row r="41760" spans="30:90">
      <c r="AD41760" s="73"/>
      <c r="AE41760" s="74"/>
      <c r="AF41760" s="74"/>
      <c r="BX41760" s="73"/>
      <c r="BY41760" s="74"/>
      <c r="BZ41760" s="74"/>
      <c r="CA41760" s="74"/>
      <c r="CF41760" s="79"/>
      <c r="CL41760" s="79"/>
    </row>
    <row r="41761" spans="30:90">
      <c r="AD41761" s="73"/>
      <c r="AE41761" s="74"/>
      <c r="AF41761" s="74"/>
      <c r="BX41761" s="73"/>
      <c r="BY41761" s="74"/>
      <c r="BZ41761" s="74"/>
      <c r="CA41761" s="74"/>
      <c r="CF41761" s="79"/>
      <c r="CL41761" s="79"/>
    </row>
    <row r="41762" spans="30:90">
      <c r="AD41762" s="73"/>
      <c r="AE41762" s="74"/>
      <c r="AF41762" s="74"/>
      <c r="BX41762" s="73"/>
      <c r="BY41762" s="74"/>
      <c r="BZ41762" s="74"/>
      <c r="CA41762" s="74"/>
      <c r="CF41762" s="79"/>
      <c r="CL41762" s="79"/>
    </row>
    <row r="41763" spans="30:90">
      <c r="AD41763" s="73"/>
      <c r="AE41763" s="74"/>
      <c r="AF41763" s="74"/>
      <c r="BX41763" s="73"/>
      <c r="BY41763" s="74"/>
      <c r="BZ41763" s="74"/>
      <c r="CA41763" s="74"/>
      <c r="CF41763" s="79"/>
      <c r="CL41763" s="79"/>
    </row>
    <row r="41764" spans="30:90">
      <c r="AD41764" s="73"/>
      <c r="AE41764" s="74"/>
      <c r="AF41764" s="74"/>
      <c r="BX41764" s="73"/>
      <c r="BY41764" s="74"/>
      <c r="BZ41764" s="74"/>
      <c r="CA41764" s="74"/>
      <c r="CF41764" s="79"/>
      <c r="CL41764" s="79"/>
    </row>
    <row r="41765" spans="30:90">
      <c r="AD41765" s="73"/>
      <c r="AE41765" s="74"/>
      <c r="AF41765" s="74"/>
      <c r="BX41765" s="73"/>
      <c r="BY41765" s="74"/>
      <c r="BZ41765" s="74"/>
      <c r="CA41765" s="74"/>
      <c r="CF41765" s="79"/>
      <c r="CL41765" s="79"/>
    </row>
    <row r="41766" spans="30:90">
      <c r="AD41766" s="73"/>
      <c r="AE41766" s="74"/>
      <c r="AF41766" s="74"/>
      <c r="BX41766" s="73"/>
      <c r="BY41766" s="74"/>
      <c r="BZ41766" s="74"/>
      <c r="CA41766" s="74"/>
      <c r="CF41766" s="79"/>
      <c r="CL41766" s="79"/>
    </row>
    <row r="41767" spans="30:90">
      <c r="AD41767" s="73"/>
      <c r="AE41767" s="74"/>
      <c r="AF41767" s="74"/>
      <c r="BX41767" s="73"/>
      <c r="BY41767" s="74"/>
      <c r="BZ41767" s="74"/>
      <c r="CA41767" s="74"/>
      <c r="CF41767" s="79"/>
      <c r="CL41767" s="79"/>
    </row>
    <row r="41768" spans="30:90">
      <c r="AD41768" s="73"/>
      <c r="AE41768" s="74"/>
      <c r="AF41768" s="74"/>
      <c r="BX41768" s="73"/>
      <c r="BY41768" s="74"/>
      <c r="BZ41768" s="74"/>
      <c r="CA41768" s="74"/>
      <c r="CF41768" s="79"/>
      <c r="CL41768" s="79"/>
    </row>
    <row r="41769" spans="30:90">
      <c r="AD41769" s="73"/>
      <c r="AE41769" s="74"/>
      <c r="AF41769" s="74"/>
      <c r="BX41769" s="73"/>
      <c r="BY41769" s="74"/>
      <c r="BZ41769" s="74"/>
      <c r="CA41769" s="74"/>
      <c r="CF41769" s="79"/>
      <c r="CL41769" s="79"/>
    </row>
    <row r="41770" spans="30:90">
      <c r="AD41770" s="73"/>
      <c r="AE41770" s="74"/>
      <c r="AF41770" s="74"/>
      <c r="BX41770" s="73"/>
      <c r="BY41770" s="74"/>
      <c r="BZ41770" s="74"/>
      <c r="CA41770" s="74"/>
      <c r="CF41770" s="79"/>
      <c r="CL41770" s="79"/>
    </row>
    <row r="41771" spans="30:90">
      <c r="AD41771" s="73"/>
      <c r="AE41771" s="74"/>
      <c r="AF41771" s="74"/>
      <c r="BX41771" s="73"/>
      <c r="BY41771" s="74"/>
      <c r="BZ41771" s="74"/>
      <c r="CA41771" s="74"/>
      <c r="CF41771" s="79"/>
      <c r="CL41771" s="79"/>
    </row>
    <row r="41772" spans="30:90">
      <c r="AD41772" s="73"/>
      <c r="AE41772" s="74"/>
      <c r="AF41772" s="74"/>
      <c r="BX41772" s="73"/>
      <c r="BY41772" s="74"/>
      <c r="BZ41772" s="74"/>
      <c r="CA41772" s="74"/>
      <c r="CF41772" s="79"/>
      <c r="CL41772" s="79"/>
    </row>
    <row r="41773" spans="30:90">
      <c r="AD41773" s="73"/>
      <c r="AE41773" s="74"/>
      <c r="AF41773" s="74"/>
      <c r="BX41773" s="73"/>
      <c r="BY41773" s="74"/>
      <c r="BZ41773" s="74"/>
      <c r="CA41773" s="74"/>
      <c r="CF41773" s="79"/>
      <c r="CL41773" s="79"/>
    </row>
    <row r="41774" spans="30:90">
      <c r="AD41774" s="73"/>
      <c r="AE41774" s="74"/>
      <c r="AF41774" s="74"/>
      <c r="BX41774" s="73"/>
      <c r="BY41774" s="74"/>
      <c r="BZ41774" s="74"/>
      <c r="CA41774" s="74"/>
      <c r="CF41774" s="79"/>
      <c r="CL41774" s="79"/>
    </row>
    <row r="41775" spans="30:90">
      <c r="AD41775" s="73"/>
      <c r="AE41775" s="74"/>
      <c r="AF41775" s="74"/>
      <c r="BX41775" s="73"/>
      <c r="BY41775" s="74"/>
      <c r="BZ41775" s="74"/>
      <c r="CA41775" s="74"/>
      <c r="CF41775" s="79"/>
      <c r="CL41775" s="79"/>
    </row>
    <row r="41776" spans="30:90">
      <c r="AD41776" s="73"/>
      <c r="AE41776" s="74"/>
      <c r="AF41776" s="74"/>
      <c r="BX41776" s="73"/>
      <c r="BY41776" s="74"/>
      <c r="BZ41776" s="74"/>
      <c r="CA41776" s="74"/>
      <c r="CF41776" s="79"/>
      <c r="CL41776" s="79"/>
    </row>
    <row r="41777" spans="30:90">
      <c r="AD41777" s="73"/>
      <c r="AE41777" s="74"/>
      <c r="AF41777" s="74"/>
      <c r="BX41777" s="73"/>
      <c r="BY41777" s="74"/>
      <c r="BZ41777" s="74"/>
      <c r="CA41777" s="74"/>
      <c r="CF41777" s="79"/>
      <c r="CL41777" s="79"/>
    </row>
    <row r="41778" spans="30:90">
      <c r="AD41778" s="73"/>
      <c r="AE41778" s="74"/>
      <c r="AF41778" s="74"/>
      <c r="BX41778" s="73"/>
      <c r="BY41778" s="74"/>
      <c r="BZ41778" s="74"/>
      <c r="CA41778" s="74"/>
      <c r="CF41778" s="79"/>
      <c r="CL41778" s="79"/>
    </row>
    <row r="41779" spans="30:90">
      <c r="AD41779" s="73"/>
      <c r="AE41779" s="74"/>
      <c r="AF41779" s="74"/>
      <c r="BX41779" s="73"/>
      <c r="BY41779" s="74"/>
      <c r="BZ41779" s="74"/>
      <c r="CA41779" s="74"/>
      <c r="CF41779" s="79"/>
      <c r="CL41779" s="79"/>
    </row>
    <row r="41780" spans="30:90">
      <c r="AD41780" s="73"/>
      <c r="AE41780" s="74"/>
      <c r="AF41780" s="74"/>
      <c r="BX41780" s="73"/>
      <c r="BY41780" s="74"/>
      <c r="BZ41780" s="74"/>
      <c r="CA41780" s="74"/>
      <c r="CF41780" s="79"/>
      <c r="CL41780" s="79"/>
    </row>
    <row r="41781" spans="30:90">
      <c r="AD41781" s="73"/>
      <c r="AE41781" s="74"/>
      <c r="AF41781" s="74"/>
      <c r="BX41781" s="73"/>
      <c r="BY41781" s="74"/>
      <c r="BZ41781" s="74"/>
      <c r="CA41781" s="74"/>
      <c r="CF41781" s="79"/>
      <c r="CL41781" s="79"/>
    </row>
    <row r="41782" spans="30:90">
      <c r="AD41782" s="73"/>
      <c r="AE41782" s="74"/>
      <c r="AF41782" s="74"/>
      <c r="BX41782" s="73"/>
      <c r="BY41782" s="74"/>
      <c r="BZ41782" s="74"/>
      <c r="CA41782" s="74"/>
      <c r="CF41782" s="79"/>
      <c r="CL41782" s="79"/>
    </row>
    <row r="41783" spans="30:90">
      <c r="AD41783" s="73"/>
      <c r="AE41783" s="74"/>
      <c r="AF41783" s="74"/>
      <c r="BX41783" s="73"/>
      <c r="BY41783" s="74"/>
      <c r="BZ41783" s="74"/>
      <c r="CA41783" s="74"/>
      <c r="CF41783" s="79"/>
      <c r="CL41783" s="79"/>
    </row>
    <row r="41784" spans="30:90">
      <c r="AD41784" s="73"/>
      <c r="AE41784" s="74"/>
      <c r="AF41784" s="74"/>
      <c r="BX41784" s="73"/>
      <c r="BY41784" s="74"/>
      <c r="BZ41784" s="74"/>
      <c r="CA41784" s="74"/>
      <c r="CF41784" s="79"/>
      <c r="CL41784" s="79"/>
    </row>
    <row r="41785" spans="30:90">
      <c r="AD41785" s="73"/>
      <c r="AE41785" s="74"/>
      <c r="AF41785" s="74"/>
      <c r="BX41785" s="73"/>
      <c r="BY41785" s="74"/>
      <c r="BZ41785" s="74"/>
      <c r="CA41785" s="74"/>
      <c r="CF41785" s="79"/>
      <c r="CL41785" s="79"/>
    </row>
    <row r="41786" spans="30:90">
      <c r="AD41786" s="73"/>
      <c r="AE41786" s="74"/>
      <c r="AF41786" s="74"/>
      <c r="BX41786" s="73"/>
      <c r="BY41786" s="74"/>
      <c r="BZ41786" s="74"/>
      <c r="CA41786" s="74"/>
      <c r="CF41786" s="79"/>
      <c r="CL41786" s="79"/>
    </row>
    <row r="41787" spans="30:90">
      <c r="AD41787" s="73"/>
      <c r="AE41787" s="74"/>
      <c r="AF41787" s="74"/>
      <c r="BX41787" s="73"/>
      <c r="BY41787" s="74"/>
      <c r="BZ41787" s="74"/>
      <c r="CA41787" s="74"/>
      <c r="CF41787" s="79"/>
      <c r="CL41787" s="79"/>
    </row>
    <row r="41788" spans="30:90">
      <c r="AD41788" s="73"/>
      <c r="AE41788" s="74"/>
      <c r="AF41788" s="74"/>
      <c r="BX41788" s="73"/>
      <c r="BY41788" s="74"/>
      <c r="BZ41788" s="74"/>
      <c r="CA41788" s="74"/>
      <c r="CF41788" s="79"/>
      <c r="CL41788" s="79"/>
    </row>
    <row r="41789" spans="30:90">
      <c r="AD41789" s="73"/>
      <c r="AE41789" s="74"/>
      <c r="AF41789" s="74"/>
      <c r="BX41789" s="73"/>
      <c r="BY41789" s="74"/>
      <c r="BZ41789" s="74"/>
      <c r="CA41789" s="74"/>
      <c r="CF41789" s="79"/>
      <c r="CL41789" s="79"/>
    </row>
    <row r="41790" spans="30:90">
      <c r="AD41790" s="73"/>
      <c r="AE41790" s="74"/>
      <c r="AF41790" s="74"/>
      <c r="BX41790" s="73"/>
      <c r="BY41790" s="74"/>
      <c r="BZ41790" s="74"/>
      <c r="CA41790" s="74"/>
      <c r="CF41790" s="79"/>
      <c r="CL41790" s="79"/>
    </row>
    <row r="41791" spans="30:90">
      <c r="AD41791" s="73"/>
      <c r="AE41791" s="74"/>
      <c r="AF41791" s="74"/>
      <c r="BX41791" s="73"/>
      <c r="BY41791" s="74"/>
      <c r="BZ41791" s="74"/>
      <c r="CA41791" s="74"/>
      <c r="CF41791" s="79"/>
      <c r="CL41791" s="79"/>
    </row>
    <row r="41792" spans="30:90">
      <c r="AD41792" s="73"/>
      <c r="AE41792" s="74"/>
      <c r="AF41792" s="74"/>
      <c r="BX41792" s="73"/>
      <c r="BY41792" s="74"/>
      <c r="BZ41792" s="74"/>
      <c r="CA41792" s="74"/>
      <c r="CF41792" s="79"/>
      <c r="CL41792" s="79"/>
    </row>
    <row r="41793" spans="30:90">
      <c r="AD41793" s="73"/>
      <c r="AE41793" s="74"/>
      <c r="AF41793" s="74"/>
      <c r="BX41793" s="73"/>
      <c r="BY41793" s="74"/>
      <c r="BZ41793" s="74"/>
      <c r="CA41793" s="74"/>
      <c r="CF41793" s="79"/>
      <c r="CL41793" s="79"/>
    </row>
    <row r="41794" spans="30:90">
      <c r="AD41794" s="73"/>
      <c r="AE41794" s="74"/>
      <c r="AF41794" s="74"/>
      <c r="BX41794" s="73"/>
      <c r="BY41794" s="74"/>
      <c r="BZ41794" s="74"/>
      <c r="CA41794" s="74"/>
      <c r="CF41794" s="79"/>
      <c r="CL41794" s="79"/>
    </row>
    <row r="41795" spans="30:90">
      <c r="AD41795" s="73"/>
      <c r="AE41795" s="74"/>
      <c r="AF41795" s="74"/>
      <c r="BX41795" s="73"/>
      <c r="BY41795" s="74"/>
      <c r="BZ41795" s="74"/>
      <c r="CA41795" s="74"/>
      <c r="CF41795" s="79"/>
      <c r="CL41795" s="79"/>
    </row>
    <row r="41796" spans="30:90">
      <c r="AD41796" s="73"/>
      <c r="AE41796" s="74"/>
      <c r="AF41796" s="74"/>
      <c r="BX41796" s="73"/>
      <c r="BY41796" s="74"/>
      <c r="BZ41796" s="74"/>
      <c r="CA41796" s="74"/>
      <c r="CF41796" s="79"/>
      <c r="CL41796" s="79"/>
    </row>
    <row r="41797" spans="30:90">
      <c r="AD41797" s="73"/>
      <c r="AE41797" s="74"/>
      <c r="AF41797" s="74"/>
      <c r="BX41797" s="73"/>
      <c r="BY41797" s="74"/>
      <c r="BZ41797" s="74"/>
      <c r="CA41797" s="74"/>
      <c r="CF41797" s="79"/>
      <c r="CL41797" s="79"/>
    </row>
    <row r="41798" spans="30:90">
      <c r="AD41798" s="73"/>
      <c r="AE41798" s="74"/>
      <c r="AF41798" s="74"/>
      <c r="BX41798" s="73"/>
      <c r="BY41798" s="74"/>
      <c r="BZ41798" s="74"/>
      <c r="CA41798" s="74"/>
      <c r="CF41798" s="79"/>
      <c r="CL41798" s="79"/>
    </row>
    <row r="41799" spans="30:90">
      <c r="AD41799" s="73"/>
      <c r="AE41799" s="74"/>
      <c r="AF41799" s="74"/>
      <c r="BX41799" s="73"/>
      <c r="BY41799" s="74"/>
      <c r="BZ41799" s="74"/>
      <c r="CA41799" s="74"/>
      <c r="CF41799" s="79"/>
      <c r="CL41799" s="79"/>
    </row>
    <row r="41800" spans="30:90">
      <c r="AD41800" s="73"/>
      <c r="AE41800" s="74"/>
      <c r="AF41800" s="74"/>
      <c r="BX41800" s="73"/>
      <c r="BY41800" s="74"/>
      <c r="BZ41800" s="74"/>
      <c r="CA41800" s="74"/>
      <c r="CF41800" s="79"/>
      <c r="CL41800" s="79"/>
    </row>
    <row r="41801" spans="30:90">
      <c r="AD41801" s="73"/>
      <c r="AE41801" s="74"/>
      <c r="AF41801" s="74"/>
      <c r="BX41801" s="73"/>
      <c r="BY41801" s="74"/>
      <c r="BZ41801" s="74"/>
      <c r="CA41801" s="74"/>
      <c r="CF41801" s="79"/>
      <c r="CL41801" s="79"/>
    </row>
    <row r="41802" spans="30:90">
      <c r="AD41802" s="73"/>
      <c r="AE41802" s="74"/>
      <c r="AF41802" s="74"/>
      <c r="BX41802" s="73"/>
      <c r="BY41802" s="74"/>
      <c r="BZ41802" s="74"/>
      <c r="CA41802" s="74"/>
      <c r="CF41802" s="79"/>
      <c r="CL41802" s="79"/>
    </row>
    <row r="41803" spans="30:90">
      <c r="AD41803" s="73"/>
      <c r="AE41803" s="74"/>
      <c r="AF41803" s="74"/>
      <c r="BX41803" s="73"/>
      <c r="BY41803" s="74"/>
      <c r="BZ41803" s="74"/>
      <c r="CA41803" s="74"/>
      <c r="CF41803" s="79"/>
      <c r="CL41803" s="79"/>
    </row>
    <row r="41804" spans="30:90">
      <c r="AD41804" s="73"/>
      <c r="AE41804" s="74"/>
      <c r="AF41804" s="74"/>
      <c r="BX41804" s="73"/>
      <c r="BY41804" s="74"/>
      <c r="BZ41804" s="74"/>
      <c r="CA41804" s="74"/>
      <c r="CF41804" s="79"/>
      <c r="CL41804" s="79"/>
    </row>
    <row r="41805" spans="30:90">
      <c r="AD41805" s="73"/>
      <c r="AE41805" s="74"/>
      <c r="AF41805" s="74"/>
      <c r="BX41805" s="73"/>
      <c r="BY41805" s="74"/>
      <c r="BZ41805" s="74"/>
      <c r="CA41805" s="74"/>
      <c r="CF41805" s="79"/>
      <c r="CL41805" s="79"/>
    </row>
    <row r="41806" spans="30:90">
      <c r="AD41806" s="73"/>
      <c r="AE41806" s="74"/>
      <c r="AF41806" s="74"/>
      <c r="BX41806" s="73"/>
      <c r="BY41806" s="74"/>
      <c r="BZ41806" s="74"/>
      <c r="CA41806" s="74"/>
      <c r="CF41806" s="79"/>
      <c r="CL41806" s="79"/>
    </row>
    <row r="41807" spans="30:90">
      <c r="AD41807" s="73"/>
      <c r="AE41807" s="74"/>
      <c r="AF41807" s="74"/>
      <c r="BX41807" s="73"/>
      <c r="BY41807" s="74"/>
      <c r="BZ41807" s="74"/>
      <c r="CA41807" s="74"/>
      <c r="CF41807" s="79"/>
      <c r="CL41807" s="79"/>
    </row>
    <row r="41808" spans="30:90">
      <c r="AD41808" s="73"/>
      <c r="AE41808" s="74"/>
      <c r="AF41808" s="74"/>
      <c r="BX41808" s="73"/>
      <c r="BY41808" s="74"/>
      <c r="BZ41808" s="74"/>
      <c r="CA41808" s="74"/>
      <c r="CF41808" s="79"/>
      <c r="CL41808" s="79"/>
    </row>
    <row r="41809" spans="30:90">
      <c r="AD41809" s="73"/>
      <c r="AE41809" s="74"/>
      <c r="AF41809" s="74"/>
      <c r="BX41809" s="73"/>
      <c r="BY41809" s="74"/>
      <c r="BZ41809" s="74"/>
      <c r="CA41809" s="74"/>
      <c r="CF41809" s="79"/>
      <c r="CL41809" s="79"/>
    </row>
    <row r="41810" spans="30:90">
      <c r="AD41810" s="73"/>
      <c r="AE41810" s="74"/>
      <c r="AF41810" s="74"/>
      <c r="BX41810" s="73"/>
      <c r="BY41810" s="74"/>
      <c r="BZ41810" s="74"/>
      <c r="CA41810" s="74"/>
      <c r="CF41810" s="79"/>
      <c r="CL41810" s="79"/>
    </row>
    <row r="41811" spans="30:90">
      <c r="AD41811" s="73"/>
      <c r="AE41811" s="74"/>
      <c r="AF41811" s="74"/>
      <c r="BX41811" s="73"/>
      <c r="BY41811" s="74"/>
      <c r="BZ41811" s="74"/>
      <c r="CA41811" s="74"/>
      <c r="CF41811" s="79"/>
      <c r="CL41811" s="79"/>
    </row>
    <row r="41812" spans="30:90">
      <c r="AD41812" s="73"/>
      <c r="AE41812" s="74"/>
      <c r="AF41812" s="74"/>
      <c r="BX41812" s="73"/>
      <c r="BY41812" s="74"/>
      <c r="BZ41812" s="74"/>
      <c r="CA41812" s="74"/>
      <c r="CF41812" s="79"/>
      <c r="CL41812" s="79"/>
    </row>
    <row r="41813" spans="30:90">
      <c r="AD41813" s="73"/>
      <c r="AE41813" s="74"/>
      <c r="AF41813" s="74"/>
      <c r="BX41813" s="73"/>
      <c r="BY41813" s="74"/>
      <c r="BZ41813" s="74"/>
      <c r="CA41813" s="74"/>
      <c r="CF41813" s="79"/>
      <c r="CL41813" s="79"/>
    </row>
    <row r="41814" spans="30:90">
      <c r="AD41814" s="73"/>
      <c r="AE41814" s="74"/>
      <c r="AF41814" s="74"/>
      <c r="BX41814" s="73"/>
      <c r="BY41814" s="74"/>
      <c r="BZ41814" s="74"/>
      <c r="CA41814" s="74"/>
      <c r="CF41814" s="79"/>
      <c r="CL41814" s="79"/>
    </row>
    <row r="41815" spans="30:90">
      <c r="AD41815" s="73"/>
      <c r="AE41815" s="74"/>
      <c r="AF41815" s="74"/>
      <c r="BX41815" s="73"/>
      <c r="BY41815" s="74"/>
      <c r="BZ41815" s="74"/>
      <c r="CA41815" s="74"/>
      <c r="CF41815" s="79"/>
      <c r="CL41815" s="79"/>
    </row>
    <row r="41816" spans="30:90">
      <c r="AD41816" s="73"/>
      <c r="AE41816" s="74"/>
      <c r="AF41816" s="74"/>
      <c r="BX41816" s="73"/>
      <c r="BY41816" s="74"/>
      <c r="BZ41816" s="74"/>
      <c r="CA41816" s="74"/>
      <c r="CF41816" s="79"/>
      <c r="CL41816" s="79"/>
    </row>
    <row r="41817" spans="30:90">
      <c r="AD41817" s="73"/>
      <c r="AE41817" s="74"/>
      <c r="AF41817" s="74"/>
      <c r="BX41817" s="73"/>
      <c r="BY41817" s="74"/>
      <c r="BZ41817" s="74"/>
      <c r="CA41817" s="74"/>
      <c r="CF41817" s="79"/>
      <c r="CL41817" s="79"/>
    </row>
    <row r="41818" spans="30:90">
      <c r="AD41818" s="73"/>
      <c r="AE41818" s="74"/>
      <c r="AF41818" s="74"/>
      <c r="BX41818" s="73"/>
      <c r="BY41818" s="74"/>
      <c r="BZ41818" s="74"/>
      <c r="CA41818" s="74"/>
      <c r="CF41818" s="79"/>
      <c r="CL41818" s="79"/>
    </row>
    <row r="41819" spans="30:90">
      <c r="AD41819" s="73"/>
      <c r="AE41819" s="74"/>
      <c r="AF41819" s="74"/>
      <c r="BX41819" s="73"/>
      <c r="BY41819" s="74"/>
      <c r="BZ41819" s="74"/>
      <c r="CA41819" s="74"/>
      <c r="CF41819" s="79"/>
      <c r="CL41819" s="79"/>
    </row>
    <row r="41820" spans="30:90">
      <c r="AD41820" s="73"/>
      <c r="AE41820" s="74"/>
      <c r="AF41820" s="74"/>
      <c r="BX41820" s="73"/>
      <c r="BY41820" s="74"/>
      <c r="BZ41820" s="74"/>
      <c r="CA41820" s="74"/>
      <c r="CF41820" s="79"/>
      <c r="CL41820" s="79"/>
    </row>
    <row r="41821" spans="30:90">
      <c r="AD41821" s="73"/>
      <c r="AE41821" s="74"/>
      <c r="AF41821" s="74"/>
      <c r="BX41821" s="73"/>
      <c r="BY41821" s="74"/>
      <c r="BZ41821" s="74"/>
      <c r="CA41821" s="74"/>
      <c r="CF41821" s="79"/>
      <c r="CL41821" s="79"/>
    </row>
    <row r="41822" spans="30:90">
      <c r="AD41822" s="73"/>
      <c r="AE41822" s="74"/>
      <c r="AF41822" s="74"/>
      <c r="BX41822" s="73"/>
      <c r="BY41822" s="74"/>
      <c r="BZ41822" s="74"/>
      <c r="CA41822" s="74"/>
      <c r="CF41822" s="79"/>
      <c r="CL41822" s="79"/>
    </row>
    <row r="41823" spans="30:90">
      <c r="AD41823" s="73"/>
      <c r="AE41823" s="74"/>
      <c r="AF41823" s="74"/>
      <c r="BX41823" s="73"/>
      <c r="BY41823" s="74"/>
      <c r="BZ41823" s="74"/>
      <c r="CA41823" s="74"/>
      <c r="CF41823" s="79"/>
      <c r="CL41823" s="79"/>
    </row>
    <row r="41824" spans="30:90">
      <c r="AD41824" s="73"/>
      <c r="AE41824" s="74"/>
      <c r="AF41824" s="74"/>
      <c r="BX41824" s="73"/>
      <c r="BY41824" s="74"/>
      <c r="BZ41824" s="74"/>
      <c r="CA41824" s="74"/>
      <c r="CF41824" s="79"/>
      <c r="CL41824" s="79"/>
    </row>
    <row r="41825" spans="30:90">
      <c r="AD41825" s="73"/>
      <c r="AE41825" s="74"/>
      <c r="AF41825" s="74"/>
      <c r="BX41825" s="73"/>
      <c r="BY41825" s="74"/>
      <c r="BZ41825" s="74"/>
      <c r="CA41825" s="74"/>
      <c r="CF41825" s="79"/>
      <c r="CL41825" s="79"/>
    </row>
    <row r="41826" spans="30:90">
      <c r="AD41826" s="73"/>
      <c r="AE41826" s="74"/>
      <c r="AF41826" s="74"/>
      <c r="BX41826" s="73"/>
      <c r="BY41826" s="74"/>
      <c r="BZ41826" s="74"/>
      <c r="CA41826" s="74"/>
      <c r="CF41826" s="79"/>
      <c r="CL41826" s="79"/>
    </row>
    <row r="41827" spans="30:90">
      <c r="AD41827" s="73"/>
      <c r="AE41827" s="74"/>
      <c r="AF41827" s="74"/>
      <c r="BX41827" s="73"/>
      <c r="BY41827" s="74"/>
      <c r="BZ41827" s="74"/>
      <c r="CA41827" s="74"/>
      <c r="CF41827" s="79"/>
      <c r="CL41827" s="79"/>
    </row>
    <row r="41828" spans="30:90">
      <c r="AD41828" s="73"/>
      <c r="AE41828" s="74"/>
      <c r="AF41828" s="74"/>
      <c r="BX41828" s="73"/>
      <c r="BY41828" s="74"/>
      <c r="BZ41828" s="74"/>
      <c r="CA41828" s="74"/>
      <c r="CF41828" s="79"/>
      <c r="CL41828" s="79"/>
    </row>
    <row r="41829" spans="30:90">
      <c r="AD41829" s="73"/>
      <c r="AE41829" s="74"/>
      <c r="AF41829" s="74"/>
      <c r="BX41829" s="73"/>
      <c r="BY41829" s="74"/>
      <c r="BZ41829" s="74"/>
      <c r="CA41829" s="74"/>
      <c r="CF41829" s="79"/>
      <c r="CL41829" s="79"/>
    </row>
    <row r="41830" spans="30:90">
      <c r="AD41830" s="73"/>
      <c r="AE41830" s="74"/>
      <c r="AF41830" s="74"/>
      <c r="BX41830" s="73"/>
      <c r="BY41830" s="74"/>
      <c r="BZ41830" s="74"/>
      <c r="CA41830" s="74"/>
      <c r="CF41830" s="79"/>
      <c r="CL41830" s="79"/>
    </row>
    <row r="41831" spans="30:90">
      <c r="AD41831" s="73"/>
      <c r="AE41831" s="74"/>
      <c r="AF41831" s="74"/>
      <c r="BX41831" s="73"/>
      <c r="BY41831" s="74"/>
      <c r="BZ41831" s="74"/>
      <c r="CA41831" s="74"/>
      <c r="CF41831" s="79"/>
      <c r="CL41831" s="79"/>
    </row>
    <row r="41832" spans="30:90">
      <c r="AD41832" s="73"/>
      <c r="AE41832" s="74"/>
      <c r="AF41832" s="74"/>
      <c r="BX41832" s="73"/>
      <c r="BY41832" s="74"/>
      <c r="BZ41832" s="74"/>
      <c r="CA41832" s="74"/>
      <c r="CF41832" s="79"/>
      <c r="CL41832" s="79"/>
    </row>
    <row r="41833" spans="30:90">
      <c r="AD41833" s="73"/>
      <c r="AE41833" s="74"/>
      <c r="AF41833" s="74"/>
      <c r="BX41833" s="73"/>
      <c r="BY41833" s="74"/>
      <c r="BZ41833" s="74"/>
      <c r="CA41833" s="74"/>
      <c r="CF41833" s="79"/>
      <c r="CL41833" s="79"/>
    </row>
    <row r="41834" spans="30:90">
      <c r="AD41834" s="73"/>
      <c r="AE41834" s="74"/>
      <c r="AF41834" s="74"/>
      <c r="BX41834" s="73"/>
      <c r="BY41834" s="74"/>
      <c r="BZ41834" s="74"/>
      <c r="CA41834" s="74"/>
      <c r="CF41834" s="79"/>
      <c r="CL41834" s="79"/>
    </row>
    <row r="41835" spans="30:90">
      <c r="AD41835" s="73"/>
      <c r="AE41835" s="74"/>
      <c r="AF41835" s="74"/>
      <c r="BX41835" s="73"/>
      <c r="BY41835" s="74"/>
      <c r="BZ41835" s="74"/>
      <c r="CA41835" s="74"/>
      <c r="CF41835" s="79"/>
      <c r="CL41835" s="79"/>
    </row>
    <row r="41836" spans="30:90">
      <c r="AD41836" s="73"/>
      <c r="AE41836" s="74"/>
      <c r="AF41836" s="74"/>
      <c r="BX41836" s="73"/>
      <c r="BY41836" s="74"/>
      <c r="BZ41836" s="74"/>
      <c r="CA41836" s="74"/>
      <c r="CF41836" s="79"/>
      <c r="CL41836" s="79"/>
    </row>
    <row r="41837" spans="30:90">
      <c r="AD41837" s="73"/>
      <c r="AE41837" s="74"/>
      <c r="AF41837" s="74"/>
      <c r="BX41837" s="73"/>
      <c r="BY41837" s="74"/>
      <c r="BZ41837" s="74"/>
      <c r="CA41837" s="74"/>
      <c r="CF41837" s="79"/>
      <c r="CL41837" s="79"/>
    </row>
    <row r="41838" spans="30:90">
      <c r="AD41838" s="73"/>
      <c r="AE41838" s="74"/>
      <c r="AF41838" s="74"/>
      <c r="BX41838" s="73"/>
      <c r="BY41838" s="74"/>
      <c r="BZ41838" s="74"/>
      <c r="CA41838" s="74"/>
      <c r="CF41838" s="79"/>
      <c r="CL41838" s="79"/>
    </row>
    <row r="41839" spans="30:90">
      <c r="AD41839" s="73"/>
      <c r="AE41839" s="74"/>
      <c r="AF41839" s="74"/>
      <c r="BX41839" s="73"/>
      <c r="BY41839" s="74"/>
      <c r="BZ41839" s="74"/>
      <c r="CA41839" s="74"/>
      <c r="CF41839" s="79"/>
      <c r="CL41839" s="79"/>
    </row>
    <row r="41840" spans="30:90">
      <c r="AD41840" s="73"/>
      <c r="AE41840" s="74"/>
      <c r="AF41840" s="74"/>
      <c r="BX41840" s="73"/>
      <c r="BY41840" s="74"/>
      <c r="BZ41840" s="74"/>
      <c r="CA41840" s="74"/>
      <c r="CF41840" s="79"/>
      <c r="CL41840" s="79"/>
    </row>
    <row r="41841" spans="30:90">
      <c r="AD41841" s="73"/>
      <c r="AE41841" s="74"/>
      <c r="AF41841" s="74"/>
      <c r="BX41841" s="73"/>
      <c r="BY41841" s="74"/>
      <c r="BZ41841" s="74"/>
      <c r="CA41841" s="74"/>
      <c r="CF41841" s="79"/>
      <c r="CL41841" s="79"/>
    </row>
    <row r="41842" spans="30:90">
      <c r="AD41842" s="73"/>
      <c r="AE41842" s="74"/>
      <c r="AF41842" s="74"/>
      <c r="BX41842" s="73"/>
      <c r="BY41842" s="74"/>
      <c r="BZ41842" s="74"/>
      <c r="CA41842" s="74"/>
      <c r="CF41842" s="79"/>
      <c r="CL41842" s="79"/>
    </row>
    <row r="41843" spans="30:90">
      <c r="AD41843" s="73"/>
      <c r="AE41843" s="74"/>
      <c r="AF41843" s="74"/>
      <c r="BX41843" s="73"/>
      <c r="BY41843" s="74"/>
      <c r="BZ41843" s="74"/>
      <c r="CA41843" s="74"/>
      <c r="CF41843" s="79"/>
      <c r="CL41843" s="79"/>
    </row>
    <row r="41844" spans="30:90">
      <c r="AD41844" s="73"/>
      <c r="AE41844" s="74"/>
      <c r="AF41844" s="74"/>
      <c r="BX41844" s="73"/>
      <c r="BY41844" s="74"/>
      <c r="BZ41844" s="74"/>
      <c r="CA41844" s="74"/>
      <c r="CF41844" s="79"/>
      <c r="CL41844" s="79"/>
    </row>
    <row r="41845" spans="30:90">
      <c r="AD41845" s="73"/>
      <c r="AE41845" s="74"/>
      <c r="AF41845" s="74"/>
      <c r="BX41845" s="73"/>
      <c r="BY41845" s="74"/>
      <c r="BZ41845" s="74"/>
      <c r="CA41845" s="74"/>
      <c r="CF41845" s="79"/>
      <c r="CL41845" s="79"/>
    </row>
    <row r="41846" spans="30:90">
      <c r="AD41846" s="73"/>
      <c r="AE41846" s="74"/>
      <c r="AF41846" s="74"/>
      <c r="BX41846" s="73"/>
      <c r="BY41846" s="74"/>
      <c r="BZ41846" s="74"/>
      <c r="CA41846" s="74"/>
      <c r="CF41846" s="79"/>
      <c r="CL41846" s="79"/>
    </row>
    <row r="41847" spans="30:90">
      <c r="AD41847" s="73"/>
      <c r="AE41847" s="74"/>
      <c r="AF41847" s="74"/>
      <c r="BX41847" s="73"/>
      <c r="BY41847" s="74"/>
      <c r="BZ41847" s="74"/>
      <c r="CA41847" s="74"/>
      <c r="CF41847" s="79"/>
      <c r="CL41847" s="79"/>
    </row>
    <row r="41848" spans="30:90">
      <c r="AD41848" s="73"/>
      <c r="AE41848" s="74"/>
      <c r="AF41848" s="74"/>
      <c r="BX41848" s="73"/>
      <c r="BY41848" s="74"/>
      <c r="BZ41848" s="74"/>
      <c r="CA41848" s="74"/>
      <c r="CF41848" s="79"/>
      <c r="CL41848" s="79"/>
    </row>
    <row r="41849" spans="30:90">
      <c r="AD41849" s="73"/>
      <c r="AE41849" s="74"/>
      <c r="AF41849" s="74"/>
      <c r="BX41849" s="73"/>
      <c r="BY41849" s="74"/>
      <c r="BZ41849" s="74"/>
      <c r="CA41849" s="74"/>
      <c r="CF41849" s="79"/>
      <c r="CL41849" s="79"/>
    </row>
    <row r="41850" spans="30:90">
      <c r="AD41850" s="73"/>
      <c r="AE41850" s="74"/>
      <c r="AF41850" s="74"/>
      <c r="BX41850" s="73"/>
      <c r="BY41850" s="74"/>
      <c r="BZ41850" s="74"/>
      <c r="CA41850" s="74"/>
      <c r="CF41850" s="79"/>
      <c r="CL41850" s="79"/>
    </row>
    <row r="41851" spans="30:90">
      <c r="AD41851" s="73"/>
      <c r="AE41851" s="74"/>
      <c r="AF41851" s="74"/>
      <c r="BX41851" s="73"/>
      <c r="BY41851" s="74"/>
      <c r="BZ41851" s="74"/>
      <c r="CA41851" s="74"/>
      <c r="CF41851" s="79"/>
      <c r="CL41851" s="79"/>
    </row>
    <row r="41852" spans="30:90">
      <c r="AD41852" s="73"/>
      <c r="AE41852" s="74"/>
      <c r="AF41852" s="74"/>
      <c r="BX41852" s="73"/>
      <c r="BY41852" s="74"/>
      <c r="BZ41852" s="74"/>
      <c r="CA41852" s="74"/>
      <c r="CF41852" s="79"/>
      <c r="CL41852" s="79"/>
    </row>
    <row r="41853" spans="30:90">
      <c r="AD41853" s="73"/>
      <c r="AE41853" s="74"/>
      <c r="AF41853" s="74"/>
      <c r="BX41853" s="73"/>
      <c r="BY41853" s="74"/>
      <c r="BZ41853" s="74"/>
      <c r="CA41853" s="74"/>
      <c r="CF41853" s="79"/>
      <c r="CL41853" s="79"/>
    </row>
    <row r="41854" spans="30:90">
      <c r="AD41854" s="73"/>
      <c r="AE41854" s="74"/>
      <c r="AF41854" s="74"/>
      <c r="BX41854" s="73"/>
      <c r="BY41854" s="74"/>
      <c r="BZ41854" s="74"/>
      <c r="CA41854" s="74"/>
      <c r="CF41854" s="79"/>
      <c r="CL41854" s="79"/>
    </row>
    <row r="41855" spans="30:90">
      <c r="AD41855" s="73"/>
      <c r="AE41855" s="74"/>
      <c r="AF41855" s="74"/>
      <c r="BX41855" s="73"/>
      <c r="BY41855" s="74"/>
      <c r="BZ41855" s="74"/>
      <c r="CA41855" s="74"/>
      <c r="CF41855" s="79"/>
      <c r="CL41855" s="79"/>
    </row>
    <row r="41856" spans="30:90">
      <c r="AD41856" s="73"/>
      <c r="AE41856" s="74"/>
      <c r="AF41856" s="74"/>
      <c r="BX41856" s="73"/>
      <c r="BY41856" s="74"/>
      <c r="BZ41856" s="74"/>
      <c r="CA41856" s="74"/>
      <c r="CF41856" s="79"/>
      <c r="CL41856" s="79"/>
    </row>
    <row r="41857" spans="30:90">
      <c r="AD41857" s="73"/>
      <c r="AE41857" s="74"/>
      <c r="AF41857" s="74"/>
      <c r="BX41857" s="73"/>
      <c r="BY41857" s="74"/>
      <c r="BZ41857" s="74"/>
      <c r="CA41857" s="74"/>
      <c r="CF41857" s="79"/>
      <c r="CL41857" s="79"/>
    </row>
    <row r="41858" spans="30:90">
      <c r="AD41858" s="73"/>
      <c r="AE41858" s="74"/>
      <c r="AF41858" s="74"/>
      <c r="BX41858" s="73"/>
      <c r="BY41858" s="74"/>
      <c r="BZ41858" s="74"/>
      <c r="CA41858" s="74"/>
      <c r="CF41858" s="79"/>
      <c r="CL41858" s="79"/>
    </row>
    <row r="41859" spans="30:90">
      <c r="AD41859" s="73"/>
      <c r="AE41859" s="74"/>
      <c r="AF41859" s="74"/>
      <c r="BX41859" s="73"/>
      <c r="BY41859" s="74"/>
      <c r="BZ41859" s="74"/>
      <c r="CA41859" s="74"/>
      <c r="CF41859" s="79"/>
      <c r="CL41859" s="79"/>
    </row>
    <row r="41860" spans="30:90">
      <c r="AD41860" s="73"/>
      <c r="AE41860" s="74"/>
      <c r="AF41860" s="74"/>
      <c r="BX41860" s="73"/>
      <c r="BY41860" s="74"/>
      <c r="BZ41860" s="74"/>
      <c r="CA41860" s="74"/>
      <c r="CF41860" s="79"/>
      <c r="CL41860" s="79"/>
    </row>
    <row r="41861" spans="30:90">
      <c r="AD41861" s="73"/>
      <c r="AE41861" s="74"/>
      <c r="AF41861" s="74"/>
      <c r="BX41861" s="73"/>
      <c r="BY41861" s="74"/>
      <c r="BZ41861" s="74"/>
      <c r="CA41861" s="74"/>
      <c r="CF41861" s="79"/>
      <c r="CL41861" s="79"/>
    </row>
    <row r="41862" spans="30:90">
      <c r="AD41862" s="73"/>
      <c r="AE41862" s="74"/>
      <c r="AF41862" s="74"/>
      <c r="BX41862" s="73"/>
      <c r="BY41862" s="74"/>
      <c r="BZ41862" s="74"/>
      <c r="CA41862" s="74"/>
      <c r="CF41862" s="79"/>
      <c r="CL41862" s="79"/>
    </row>
    <row r="41863" spans="30:90">
      <c r="AD41863" s="73"/>
      <c r="AE41863" s="74"/>
      <c r="AF41863" s="74"/>
      <c r="BX41863" s="73"/>
      <c r="BY41863" s="74"/>
      <c r="BZ41863" s="74"/>
      <c r="CA41863" s="74"/>
      <c r="CF41863" s="79"/>
      <c r="CL41863" s="79"/>
    </row>
    <row r="41864" spans="30:90">
      <c r="AD41864" s="73"/>
      <c r="AE41864" s="74"/>
      <c r="AF41864" s="74"/>
      <c r="BX41864" s="73"/>
      <c r="BY41864" s="74"/>
      <c r="BZ41864" s="74"/>
      <c r="CA41864" s="74"/>
      <c r="CF41864" s="79"/>
      <c r="CL41864" s="79"/>
    </row>
    <row r="41865" spans="30:90">
      <c r="AD41865" s="73"/>
      <c r="AE41865" s="74"/>
      <c r="AF41865" s="74"/>
      <c r="BX41865" s="73"/>
      <c r="BY41865" s="74"/>
      <c r="BZ41865" s="74"/>
      <c r="CA41865" s="74"/>
      <c r="CF41865" s="79"/>
      <c r="CL41865" s="79"/>
    </row>
    <row r="41866" spans="30:90">
      <c r="AD41866" s="73"/>
      <c r="AE41866" s="74"/>
      <c r="AF41866" s="74"/>
      <c r="BX41866" s="73"/>
      <c r="BY41866" s="74"/>
      <c r="BZ41866" s="74"/>
      <c r="CA41866" s="74"/>
      <c r="CF41866" s="79"/>
      <c r="CL41866" s="79"/>
    </row>
    <row r="41867" spans="30:90">
      <c r="AD41867" s="73"/>
      <c r="AE41867" s="74"/>
      <c r="AF41867" s="74"/>
      <c r="BX41867" s="73"/>
      <c r="BY41867" s="74"/>
      <c r="BZ41867" s="74"/>
      <c r="CA41867" s="74"/>
      <c r="CF41867" s="79"/>
      <c r="CL41867" s="79"/>
    </row>
    <row r="41868" spans="30:90">
      <c r="AD41868" s="73"/>
      <c r="AE41868" s="74"/>
      <c r="AF41868" s="74"/>
      <c r="BX41868" s="73"/>
      <c r="BY41868" s="74"/>
      <c r="BZ41868" s="74"/>
      <c r="CA41868" s="74"/>
      <c r="CF41868" s="79"/>
      <c r="CL41868" s="79"/>
    </row>
    <row r="41869" spans="30:90">
      <c r="AD41869" s="73"/>
      <c r="AE41869" s="74"/>
      <c r="AF41869" s="74"/>
      <c r="BX41869" s="73"/>
      <c r="BY41869" s="74"/>
      <c r="BZ41869" s="74"/>
      <c r="CA41869" s="74"/>
      <c r="CF41869" s="79"/>
      <c r="CL41869" s="79"/>
    </row>
    <row r="41870" spans="30:90">
      <c r="AD41870" s="73"/>
      <c r="AE41870" s="74"/>
      <c r="AF41870" s="74"/>
      <c r="BX41870" s="73"/>
      <c r="BY41870" s="74"/>
      <c r="BZ41870" s="74"/>
      <c r="CA41870" s="74"/>
      <c r="CF41870" s="79"/>
      <c r="CL41870" s="79"/>
    </row>
    <row r="41871" spans="30:90">
      <c r="AD41871" s="73"/>
      <c r="AE41871" s="74"/>
      <c r="AF41871" s="74"/>
      <c r="BX41871" s="73"/>
      <c r="BY41871" s="74"/>
      <c r="BZ41871" s="74"/>
      <c r="CA41871" s="74"/>
      <c r="CF41871" s="79"/>
      <c r="CL41871" s="79"/>
    </row>
    <row r="41872" spans="30:90">
      <c r="AD41872" s="73"/>
      <c r="AE41872" s="74"/>
      <c r="AF41872" s="74"/>
      <c r="BX41872" s="73"/>
      <c r="BY41872" s="74"/>
      <c r="BZ41872" s="74"/>
      <c r="CA41872" s="74"/>
      <c r="CF41872" s="79"/>
      <c r="CL41872" s="79"/>
    </row>
    <row r="41873" spans="30:90">
      <c r="AD41873" s="73"/>
      <c r="AE41873" s="74"/>
      <c r="AF41873" s="74"/>
      <c r="BX41873" s="73"/>
      <c r="BY41873" s="74"/>
      <c r="BZ41873" s="74"/>
      <c r="CA41873" s="74"/>
      <c r="CF41873" s="79"/>
      <c r="CL41873" s="79"/>
    </row>
    <row r="41874" spans="30:90">
      <c r="AD41874" s="73"/>
      <c r="AE41874" s="74"/>
      <c r="AF41874" s="74"/>
      <c r="BX41874" s="73"/>
      <c r="BY41874" s="74"/>
      <c r="BZ41874" s="74"/>
      <c r="CA41874" s="74"/>
      <c r="CF41874" s="79"/>
      <c r="CL41874" s="79"/>
    </row>
    <row r="41875" spans="30:90">
      <c r="AD41875" s="73"/>
      <c r="AE41875" s="74"/>
      <c r="AF41875" s="74"/>
      <c r="BX41875" s="73"/>
      <c r="BY41875" s="74"/>
      <c r="BZ41875" s="74"/>
      <c r="CA41875" s="74"/>
      <c r="CF41875" s="79"/>
      <c r="CL41875" s="79"/>
    </row>
    <row r="41876" spans="30:90">
      <c r="AD41876" s="73"/>
      <c r="AE41876" s="74"/>
      <c r="AF41876" s="74"/>
      <c r="BX41876" s="73"/>
      <c r="BY41876" s="74"/>
      <c r="BZ41876" s="74"/>
      <c r="CA41876" s="74"/>
      <c r="CF41876" s="79"/>
      <c r="CL41876" s="79"/>
    </row>
    <row r="41877" spans="30:90">
      <c r="AD41877" s="73"/>
      <c r="AE41877" s="74"/>
      <c r="AF41877" s="74"/>
      <c r="BX41877" s="73"/>
      <c r="BY41877" s="74"/>
      <c r="BZ41877" s="74"/>
      <c r="CA41877" s="74"/>
      <c r="CF41877" s="79"/>
      <c r="CL41877" s="79"/>
    </row>
    <row r="41878" spans="30:90">
      <c r="AD41878" s="73"/>
      <c r="AE41878" s="74"/>
      <c r="AF41878" s="74"/>
      <c r="BX41878" s="73"/>
      <c r="BY41878" s="74"/>
      <c r="BZ41878" s="74"/>
      <c r="CA41878" s="74"/>
      <c r="CF41878" s="79"/>
      <c r="CL41878" s="79"/>
    </row>
    <row r="41879" spans="30:90">
      <c r="AD41879" s="73"/>
      <c r="AE41879" s="74"/>
      <c r="AF41879" s="74"/>
      <c r="BX41879" s="73"/>
      <c r="BY41879" s="74"/>
      <c r="BZ41879" s="74"/>
      <c r="CA41879" s="74"/>
      <c r="CF41879" s="79"/>
      <c r="CL41879" s="79"/>
    </row>
    <row r="41880" spans="30:90">
      <c r="AD41880" s="73"/>
      <c r="AE41880" s="74"/>
      <c r="AF41880" s="74"/>
      <c r="BX41880" s="73"/>
      <c r="BY41880" s="74"/>
      <c r="BZ41880" s="74"/>
      <c r="CA41880" s="74"/>
      <c r="CF41880" s="79"/>
      <c r="CL41880" s="79"/>
    </row>
    <row r="41881" spans="30:90">
      <c r="AD41881" s="73"/>
      <c r="AE41881" s="74"/>
      <c r="AF41881" s="74"/>
      <c r="BX41881" s="73"/>
      <c r="BY41881" s="74"/>
      <c r="BZ41881" s="74"/>
      <c r="CA41881" s="74"/>
      <c r="CF41881" s="79"/>
      <c r="CL41881" s="79"/>
    </row>
    <row r="41882" spans="30:90">
      <c r="AD41882" s="73"/>
      <c r="AE41882" s="74"/>
      <c r="AF41882" s="74"/>
      <c r="BX41882" s="73"/>
      <c r="BY41882" s="74"/>
      <c r="BZ41882" s="74"/>
      <c r="CA41882" s="74"/>
      <c r="CF41882" s="79"/>
      <c r="CL41882" s="79"/>
    </row>
    <row r="41883" spans="30:90">
      <c r="AD41883" s="73"/>
      <c r="AE41883" s="74"/>
      <c r="AF41883" s="74"/>
      <c r="BX41883" s="73"/>
      <c r="BY41883" s="74"/>
      <c r="BZ41883" s="74"/>
      <c r="CA41883" s="74"/>
      <c r="CF41883" s="79"/>
      <c r="CL41883" s="79"/>
    </row>
    <row r="41884" spans="30:90">
      <c r="AD41884" s="73"/>
      <c r="AE41884" s="74"/>
      <c r="AF41884" s="74"/>
      <c r="BX41884" s="73"/>
      <c r="BY41884" s="74"/>
      <c r="BZ41884" s="74"/>
      <c r="CA41884" s="74"/>
      <c r="CF41884" s="79"/>
      <c r="CL41884" s="79"/>
    </row>
    <row r="41885" spans="30:90">
      <c r="AD41885" s="73"/>
      <c r="AE41885" s="74"/>
      <c r="AF41885" s="74"/>
      <c r="BX41885" s="73"/>
      <c r="BY41885" s="74"/>
      <c r="BZ41885" s="74"/>
      <c r="CA41885" s="74"/>
      <c r="CF41885" s="79"/>
      <c r="CL41885" s="79"/>
    </row>
    <row r="41886" spans="30:90">
      <c r="AD41886" s="73"/>
      <c r="AE41886" s="74"/>
      <c r="AF41886" s="74"/>
      <c r="BX41886" s="73"/>
      <c r="BY41886" s="74"/>
      <c r="BZ41886" s="74"/>
      <c r="CA41886" s="74"/>
      <c r="CF41886" s="79"/>
      <c r="CL41886" s="79"/>
    </row>
    <row r="41887" spans="30:90">
      <c r="AD41887" s="73"/>
      <c r="AE41887" s="74"/>
      <c r="AF41887" s="74"/>
      <c r="BX41887" s="73"/>
      <c r="BY41887" s="74"/>
      <c r="BZ41887" s="74"/>
      <c r="CA41887" s="74"/>
      <c r="CF41887" s="79"/>
      <c r="CL41887" s="79"/>
    </row>
    <row r="41888" spans="30:90">
      <c r="AD41888" s="73"/>
      <c r="AE41888" s="74"/>
      <c r="AF41888" s="74"/>
      <c r="BX41888" s="73"/>
      <c r="BY41888" s="74"/>
      <c r="BZ41888" s="74"/>
      <c r="CA41888" s="74"/>
      <c r="CF41888" s="79"/>
      <c r="CL41888" s="79"/>
    </row>
    <row r="41889" spans="30:90">
      <c r="AD41889" s="73"/>
      <c r="AE41889" s="74"/>
      <c r="AF41889" s="74"/>
      <c r="BX41889" s="73"/>
      <c r="BY41889" s="74"/>
      <c r="BZ41889" s="74"/>
      <c r="CA41889" s="74"/>
      <c r="CF41889" s="79"/>
      <c r="CL41889" s="79"/>
    </row>
    <row r="41890" spans="30:90">
      <c r="AD41890" s="73"/>
      <c r="AE41890" s="74"/>
      <c r="AF41890" s="74"/>
      <c r="BX41890" s="73"/>
      <c r="BY41890" s="74"/>
      <c r="BZ41890" s="74"/>
      <c r="CA41890" s="74"/>
      <c r="CF41890" s="79"/>
      <c r="CL41890" s="79"/>
    </row>
    <row r="41891" spans="30:90">
      <c r="AD41891" s="73"/>
      <c r="AE41891" s="74"/>
      <c r="AF41891" s="74"/>
      <c r="BX41891" s="73"/>
      <c r="BY41891" s="74"/>
      <c r="BZ41891" s="74"/>
      <c r="CA41891" s="74"/>
      <c r="CF41891" s="79"/>
      <c r="CL41891" s="79"/>
    </row>
    <row r="41892" spans="30:90">
      <c r="AD41892" s="73"/>
      <c r="AE41892" s="74"/>
      <c r="AF41892" s="74"/>
      <c r="BX41892" s="73"/>
      <c r="BY41892" s="74"/>
      <c r="BZ41892" s="74"/>
      <c r="CA41892" s="74"/>
      <c r="CF41892" s="79"/>
      <c r="CL41892" s="79"/>
    </row>
    <row r="41893" spans="30:90">
      <c r="AD41893" s="73"/>
      <c r="AE41893" s="74"/>
      <c r="AF41893" s="74"/>
      <c r="BX41893" s="73"/>
      <c r="BY41893" s="74"/>
      <c r="BZ41893" s="74"/>
      <c r="CA41893" s="74"/>
      <c r="CF41893" s="79"/>
      <c r="CL41893" s="79"/>
    </row>
    <row r="41894" spans="30:90">
      <c r="AD41894" s="73"/>
      <c r="AE41894" s="74"/>
      <c r="AF41894" s="74"/>
      <c r="BX41894" s="73"/>
      <c r="BY41894" s="74"/>
      <c r="BZ41894" s="74"/>
      <c r="CA41894" s="74"/>
      <c r="CF41894" s="79"/>
      <c r="CL41894" s="79"/>
    </row>
    <row r="41895" spans="30:90">
      <c r="AD41895" s="73"/>
      <c r="AE41895" s="74"/>
      <c r="AF41895" s="74"/>
      <c r="BX41895" s="73"/>
      <c r="BY41895" s="74"/>
      <c r="BZ41895" s="74"/>
      <c r="CA41895" s="74"/>
      <c r="CF41895" s="79"/>
      <c r="CL41895" s="79"/>
    </row>
    <row r="41896" spans="30:90">
      <c r="AD41896" s="73"/>
      <c r="AE41896" s="74"/>
      <c r="AF41896" s="74"/>
      <c r="BX41896" s="73"/>
      <c r="BY41896" s="74"/>
      <c r="BZ41896" s="74"/>
      <c r="CA41896" s="74"/>
      <c r="CF41896" s="79"/>
      <c r="CL41896" s="79"/>
    </row>
    <row r="41897" spans="30:90">
      <c r="AD41897" s="73"/>
      <c r="AE41897" s="74"/>
      <c r="AF41897" s="74"/>
      <c r="BX41897" s="73"/>
      <c r="BY41897" s="74"/>
      <c r="BZ41897" s="74"/>
      <c r="CA41897" s="74"/>
      <c r="CF41897" s="79"/>
      <c r="CL41897" s="79"/>
    </row>
    <row r="41898" spans="30:90">
      <c r="AD41898" s="73"/>
      <c r="AE41898" s="74"/>
      <c r="AF41898" s="74"/>
      <c r="BX41898" s="73"/>
      <c r="BY41898" s="74"/>
      <c r="BZ41898" s="74"/>
      <c r="CA41898" s="74"/>
      <c r="CF41898" s="79"/>
      <c r="CL41898" s="79"/>
    </row>
    <row r="41899" spans="30:90">
      <c r="AD41899" s="73"/>
      <c r="AE41899" s="74"/>
      <c r="AF41899" s="74"/>
      <c r="BX41899" s="73"/>
      <c r="BY41899" s="74"/>
      <c r="BZ41899" s="74"/>
      <c r="CA41899" s="74"/>
      <c r="CF41899" s="79"/>
      <c r="CL41899" s="79"/>
    </row>
    <row r="41900" spans="30:90">
      <c r="AD41900" s="73"/>
      <c r="AE41900" s="74"/>
      <c r="AF41900" s="74"/>
      <c r="BX41900" s="73"/>
      <c r="BY41900" s="74"/>
      <c r="BZ41900" s="74"/>
      <c r="CA41900" s="74"/>
      <c r="CF41900" s="79"/>
      <c r="CL41900" s="79"/>
    </row>
    <row r="41901" spans="30:90">
      <c r="AD41901" s="73"/>
      <c r="AE41901" s="74"/>
      <c r="AF41901" s="74"/>
      <c r="BX41901" s="73"/>
      <c r="BY41901" s="74"/>
      <c r="BZ41901" s="74"/>
      <c r="CA41901" s="74"/>
      <c r="CF41901" s="79"/>
      <c r="CL41901" s="79"/>
    </row>
    <row r="41902" spans="30:90">
      <c r="AD41902" s="73"/>
      <c r="AE41902" s="74"/>
      <c r="AF41902" s="74"/>
      <c r="BX41902" s="73"/>
      <c r="BY41902" s="74"/>
      <c r="BZ41902" s="74"/>
      <c r="CA41902" s="74"/>
      <c r="CF41902" s="79"/>
      <c r="CL41902" s="79"/>
    </row>
    <row r="41903" spans="30:90">
      <c r="AD41903" s="73"/>
      <c r="AE41903" s="74"/>
      <c r="AF41903" s="74"/>
      <c r="BX41903" s="73"/>
      <c r="BY41903" s="74"/>
      <c r="BZ41903" s="74"/>
      <c r="CA41903" s="74"/>
      <c r="CF41903" s="79"/>
      <c r="CL41903" s="79"/>
    </row>
    <row r="41904" spans="30:90">
      <c r="AD41904" s="73"/>
      <c r="AE41904" s="74"/>
      <c r="AF41904" s="74"/>
      <c r="BX41904" s="73"/>
      <c r="BY41904" s="74"/>
      <c r="BZ41904" s="74"/>
      <c r="CA41904" s="74"/>
      <c r="CF41904" s="79"/>
      <c r="CL41904" s="79"/>
    </row>
    <row r="41905" spans="30:90">
      <c r="AD41905" s="73"/>
      <c r="AE41905" s="74"/>
      <c r="AF41905" s="74"/>
      <c r="BX41905" s="73"/>
      <c r="BY41905" s="74"/>
      <c r="BZ41905" s="74"/>
      <c r="CA41905" s="74"/>
      <c r="CF41905" s="79"/>
      <c r="CL41905" s="79"/>
    </row>
    <row r="41906" spans="30:90">
      <c r="AD41906" s="73"/>
      <c r="AE41906" s="74"/>
      <c r="AF41906" s="74"/>
      <c r="BX41906" s="73"/>
      <c r="BY41906" s="74"/>
      <c r="BZ41906" s="74"/>
      <c r="CA41906" s="74"/>
      <c r="CF41906" s="79"/>
      <c r="CL41906" s="79"/>
    </row>
    <row r="41907" spans="30:90">
      <c r="AD41907" s="73"/>
      <c r="AE41907" s="74"/>
      <c r="AF41907" s="74"/>
      <c r="BX41907" s="73"/>
      <c r="BY41907" s="74"/>
      <c r="BZ41907" s="74"/>
      <c r="CA41907" s="74"/>
      <c r="CF41907" s="79"/>
      <c r="CL41907" s="79"/>
    </row>
    <row r="41908" spans="30:90">
      <c r="AD41908" s="73"/>
      <c r="AE41908" s="74"/>
      <c r="AF41908" s="74"/>
      <c r="BX41908" s="73"/>
      <c r="BY41908" s="74"/>
      <c r="BZ41908" s="74"/>
      <c r="CA41908" s="74"/>
      <c r="CF41908" s="79"/>
      <c r="CL41908" s="79"/>
    </row>
    <row r="41909" spans="30:90">
      <c r="AD41909" s="73"/>
      <c r="AE41909" s="74"/>
      <c r="AF41909" s="74"/>
      <c r="BX41909" s="73"/>
      <c r="BY41909" s="74"/>
      <c r="BZ41909" s="74"/>
      <c r="CA41909" s="74"/>
      <c r="CF41909" s="79"/>
      <c r="CL41909" s="79"/>
    </row>
    <row r="41910" spans="30:90">
      <c r="AD41910" s="73"/>
      <c r="AE41910" s="74"/>
      <c r="AF41910" s="74"/>
      <c r="BX41910" s="73"/>
      <c r="BY41910" s="74"/>
      <c r="BZ41910" s="74"/>
      <c r="CA41910" s="74"/>
      <c r="CF41910" s="79"/>
      <c r="CL41910" s="79"/>
    </row>
    <row r="41911" spans="30:90">
      <c r="AD41911" s="73"/>
      <c r="AE41911" s="74"/>
      <c r="AF41911" s="74"/>
      <c r="BX41911" s="73"/>
      <c r="BY41911" s="74"/>
      <c r="BZ41911" s="74"/>
      <c r="CA41911" s="74"/>
      <c r="CF41911" s="79"/>
      <c r="CL41911" s="79"/>
    </row>
    <row r="41912" spans="30:90">
      <c r="AD41912" s="73"/>
      <c r="AE41912" s="74"/>
      <c r="AF41912" s="74"/>
      <c r="BX41912" s="73"/>
      <c r="BY41912" s="74"/>
      <c r="BZ41912" s="74"/>
      <c r="CA41912" s="74"/>
      <c r="CF41912" s="79"/>
      <c r="CL41912" s="79"/>
    </row>
    <row r="41913" spans="30:90">
      <c r="AD41913" s="73"/>
      <c r="AE41913" s="74"/>
      <c r="AF41913" s="74"/>
      <c r="BX41913" s="73"/>
      <c r="BY41913" s="74"/>
      <c r="BZ41913" s="74"/>
      <c r="CA41913" s="74"/>
      <c r="CF41913" s="79"/>
      <c r="CL41913" s="79"/>
    </row>
    <row r="41914" spans="30:90">
      <c r="AD41914" s="73"/>
      <c r="AE41914" s="74"/>
      <c r="AF41914" s="74"/>
      <c r="BX41914" s="73"/>
      <c r="BY41914" s="74"/>
      <c r="BZ41914" s="74"/>
      <c r="CA41914" s="74"/>
      <c r="CF41914" s="79"/>
      <c r="CL41914" s="79"/>
    </row>
    <row r="41915" spans="30:90">
      <c r="AD41915" s="73"/>
      <c r="AE41915" s="74"/>
      <c r="AF41915" s="74"/>
      <c r="BX41915" s="73"/>
      <c r="BY41915" s="74"/>
      <c r="BZ41915" s="74"/>
      <c r="CA41915" s="74"/>
      <c r="CF41915" s="79"/>
      <c r="CL41915" s="79"/>
    </row>
    <row r="41916" spans="30:90">
      <c r="AD41916" s="73"/>
      <c r="AE41916" s="74"/>
      <c r="AF41916" s="74"/>
      <c r="BX41916" s="73"/>
      <c r="BY41916" s="74"/>
      <c r="BZ41916" s="74"/>
      <c r="CA41916" s="74"/>
      <c r="CF41916" s="79"/>
      <c r="CL41916" s="79"/>
    </row>
    <row r="41917" spans="30:90">
      <c r="AD41917" s="73"/>
      <c r="AE41917" s="74"/>
      <c r="AF41917" s="74"/>
      <c r="BX41917" s="73"/>
      <c r="BY41917" s="74"/>
      <c r="BZ41917" s="74"/>
      <c r="CA41917" s="74"/>
      <c r="CF41917" s="79"/>
      <c r="CL41917" s="79"/>
    </row>
    <row r="41918" spans="30:90">
      <c r="AD41918" s="73"/>
      <c r="AE41918" s="74"/>
      <c r="AF41918" s="74"/>
      <c r="BX41918" s="73"/>
      <c r="BY41918" s="74"/>
      <c r="BZ41918" s="74"/>
      <c r="CA41918" s="74"/>
      <c r="CF41918" s="79"/>
      <c r="CL41918" s="79"/>
    </row>
    <row r="41919" spans="30:90">
      <c r="AD41919" s="73"/>
      <c r="AE41919" s="74"/>
      <c r="AF41919" s="74"/>
      <c r="BX41919" s="73"/>
      <c r="BY41919" s="74"/>
      <c r="BZ41919" s="74"/>
      <c r="CA41919" s="74"/>
      <c r="CF41919" s="79"/>
      <c r="CL41919" s="79"/>
    </row>
    <row r="41920" spans="30:90">
      <c r="AD41920" s="73"/>
      <c r="AE41920" s="74"/>
      <c r="AF41920" s="74"/>
      <c r="BX41920" s="73"/>
      <c r="BY41920" s="74"/>
      <c r="BZ41920" s="74"/>
      <c r="CA41920" s="74"/>
      <c r="CF41920" s="79"/>
      <c r="CL41920" s="79"/>
    </row>
    <row r="41921" spans="30:90">
      <c r="AD41921" s="73"/>
      <c r="AE41921" s="74"/>
      <c r="AF41921" s="74"/>
      <c r="BX41921" s="73"/>
      <c r="BY41921" s="74"/>
      <c r="BZ41921" s="74"/>
      <c r="CA41921" s="74"/>
      <c r="CF41921" s="79"/>
      <c r="CL41921" s="79"/>
    </row>
    <row r="41922" spans="30:90">
      <c r="AD41922" s="73"/>
      <c r="AE41922" s="74"/>
      <c r="AF41922" s="74"/>
      <c r="BX41922" s="73"/>
      <c r="BY41922" s="74"/>
      <c r="BZ41922" s="74"/>
      <c r="CA41922" s="74"/>
      <c r="CF41922" s="79"/>
      <c r="CL41922" s="79"/>
    </row>
    <row r="41923" spans="30:90">
      <c r="AD41923" s="73"/>
      <c r="AE41923" s="74"/>
      <c r="AF41923" s="74"/>
      <c r="BX41923" s="73"/>
      <c r="BY41923" s="74"/>
      <c r="BZ41923" s="74"/>
      <c r="CA41923" s="74"/>
      <c r="CF41923" s="79"/>
      <c r="CL41923" s="79"/>
    </row>
    <row r="41924" spans="30:90">
      <c r="AD41924" s="73"/>
      <c r="AE41924" s="74"/>
      <c r="AF41924" s="74"/>
      <c r="BX41924" s="73"/>
      <c r="BY41924" s="74"/>
      <c r="BZ41924" s="74"/>
      <c r="CA41924" s="74"/>
      <c r="CF41924" s="79"/>
      <c r="CL41924" s="79"/>
    </row>
    <row r="41925" spans="30:90">
      <c r="AD41925" s="73"/>
      <c r="AE41925" s="74"/>
      <c r="AF41925" s="74"/>
      <c r="BX41925" s="73"/>
      <c r="BY41925" s="74"/>
      <c r="BZ41925" s="74"/>
      <c r="CA41925" s="74"/>
      <c r="CF41925" s="79"/>
      <c r="CL41925" s="79"/>
    </row>
    <row r="41926" spans="30:90">
      <c r="AD41926" s="73"/>
      <c r="AE41926" s="74"/>
      <c r="AF41926" s="74"/>
      <c r="BX41926" s="73"/>
      <c r="BY41926" s="74"/>
      <c r="BZ41926" s="74"/>
      <c r="CA41926" s="74"/>
      <c r="CF41926" s="79"/>
      <c r="CL41926" s="79"/>
    </row>
    <row r="41927" spans="30:90">
      <c r="AD41927" s="73"/>
      <c r="AE41927" s="74"/>
      <c r="AF41927" s="74"/>
      <c r="BX41927" s="73"/>
      <c r="BY41927" s="74"/>
      <c r="BZ41927" s="74"/>
      <c r="CA41927" s="74"/>
      <c r="CF41927" s="79"/>
      <c r="CL41927" s="79"/>
    </row>
    <row r="41928" spans="30:90">
      <c r="AD41928" s="73"/>
      <c r="AE41928" s="74"/>
      <c r="AF41928" s="74"/>
      <c r="BX41928" s="73"/>
      <c r="BY41928" s="74"/>
      <c r="BZ41928" s="74"/>
      <c r="CA41928" s="74"/>
      <c r="CF41928" s="79"/>
      <c r="CL41928" s="79"/>
    </row>
    <row r="41929" spans="30:90">
      <c r="AD41929" s="73"/>
      <c r="AE41929" s="74"/>
      <c r="AF41929" s="74"/>
      <c r="BX41929" s="73"/>
      <c r="BY41929" s="74"/>
      <c r="BZ41929" s="74"/>
      <c r="CA41929" s="74"/>
      <c r="CF41929" s="79"/>
      <c r="CL41929" s="79"/>
    </row>
    <row r="41930" spans="30:90">
      <c r="AD41930" s="73"/>
      <c r="AE41930" s="74"/>
      <c r="AF41930" s="74"/>
      <c r="BX41930" s="73"/>
      <c r="BY41930" s="74"/>
      <c r="BZ41930" s="74"/>
      <c r="CA41930" s="74"/>
      <c r="CF41930" s="79"/>
      <c r="CL41930" s="79"/>
    </row>
    <row r="41931" spans="30:90">
      <c r="AD41931" s="73"/>
      <c r="AE41931" s="74"/>
      <c r="AF41931" s="74"/>
      <c r="BX41931" s="73"/>
      <c r="BY41931" s="74"/>
      <c r="BZ41931" s="74"/>
      <c r="CA41931" s="74"/>
      <c r="CF41931" s="79"/>
      <c r="CL41931" s="79"/>
    </row>
    <row r="41932" spans="30:90">
      <c r="AD41932" s="73"/>
      <c r="AE41932" s="74"/>
      <c r="AF41932" s="74"/>
      <c r="BX41932" s="73"/>
      <c r="BY41932" s="74"/>
      <c r="BZ41932" s="74"/>
      <c r="CA41932" s="74"/>
      <c r="CF41932" s="79"/>
      <c r="CL41932" s="79"/>
    </row>
    <row r="41933" spans="30:90">
      <c r="AD41933" s="73"/>
      <c r="AE41933" s="74"/>
      <c r="AF41933" s="74"/>
      <c r="BX41933" s="73"/>
      <c r="BY41933" s="74"/>
      <c r="BZ41933" s="74"/>
      <c r="CA41933" s="74"/>
      <c r="CF41933" s="79"/>
      <c r="CL41933" s="79"/>
    </row>
    <row r="41934" spans="30:90">
      <c r="AD41934" s="73"/>
      <c r="AE41934" s="74"/>
      <c r="AF41934" s="74"/>
      <c r="BX41934" s="73"/>
      <c r="BY41934" s="74"/>
      <c r="BZ41934" s="74"/>
      <c r="CA41934" s="74"/>
      <c r="CF41934" s="79"/>
      <c r="CL41934" s="79"/>
    </row>
    <row r="41935" spans="30:90">
      <c r="AD41935" s="73"/>
      <c r="AE41935" s="74"/>
      <c r="AF41935" s="74"/>
      <c r="BX41935" s="73"/>
      <c r="BY41935" s="74"/>
      <c r="BZ41935" s="74"/>
      <c r="CA41935" s="74"/>
      <c r="CF41935" s="79"/>
      <c r="CL41935" s="79"/>
    </row>
    <row r="41936" spans="30:90">
      <c r="AD41936" s="73"/>
      <c r="AE41936" s="74"/>
      <c r="AF41936" s="74"/>
      <c r="BX41936" s="73"/>
      <c r="BY41936" s="74"/>
      <c r="BZ41936" s="74"/>
      <c r="CA41936" s="74"/>
      <c r="CF41936" s="79"/>
      <c r="CL41936" s="79"/>
    </row>
    <row r="41937" spans="30:90">
      <c r="AD41937" s="73"/>
      <c r="AE41937" s="74"/>
      <c r="AF41937" s="74"/>
      <c r="BX41937" s="73"/>
      <c r="BY41937" s="74"/>
      <c r="BZ41937" s="74"/>
      <c r="CA41937" s="74"/>
      <c r="CF41937" s="79"/>
      <c r="CL41937" s="79"/>
    </row>
    <row r="41938" spans="30:90">
      <c r="AD41938" s="73"/>
      <c r="AE41938" s="74"/>
      <c r="AF41938" s="74"/>
      <c r="BX41938" s="73"/>
      <c r="BY41938" s="74"/>
      <c r="BZ41938" s="74"/>
      <c r="CA41938" s="74"/>
      <c r="CF41938" s="79"/>
      <c r="CL41938" s="79"/>
    </row>
    <row r="41939" spans="30:90">
      <c r="AD41939" s="73"/>
      <c r="AE41939" s="74"/>
      <c r="AF41939" s="74"/>
      <c r="BX41939" s="73"/>
      <c r="BY41939" s="74"/>
      <c r="BZ41939" s="74"/>
      <c r="CA41939" s="74"/>
      <c r="CF41939" s="79"/>
      <c r="CL41939" s="79"/>
    </row>
    <row r="41940" spans="30:90">
      <c r="AD41940" s="73"/>
      <c r="AE41940" s="74"/>
      <c r="AF41940" s="74"/>
      <c r="BX41940" s="73"/>
      <c r="BY41940" s="74"/>
      <c r="BZ41940" s="74"/>
      <c r="CA41940" s="74"/>
      <c r="CF41940" s="79"/>
      <c r="CL41940" s="79"/>
    </row>
    <row r="41941" spans="30:90">
      <c r="AD41941" s="73"/>
      <c r="AE41941" s="74"/>
      <c r="AF41941" s="74"/>
      <c r="BX41941" s="73"/>
      <c r="BY41941" s="74"/>
      <c r="BZ41941" s="74"/>
      <c r="CA41941" s="74"/>
      <c r="CF41941" s="79"/>
      <c r="CL41941" s="79"/>
    </row>
    <row r="41942" spans="30:90">
      <c r="AD41942" s="73"/>
      <c r="AE41942" s="74"/>
      <c r="AF41942" s="74"/>
      <c r="BX41942" s="73"/>
      <c r="BY41942" s="74"/>
      <c r="BZ41942" s="74"/>
      <c r="CA41942" s="74"/>
      <c r="CF41942" s="79"/>
      <c r="CL41942" s="79"/>
    </row>
    <row r="41943" spans="30:90">
      <c r="AD41943" s="73"/>
      <c r="AE41943" s="74"/>
      <c r="AF41943" s="74"/>
      <c r="BX41943" s="73"/>
      <c r="BY41943" s="74"/>
      <c r="BZ41943" s="74"/>
      <c r="CA41943" s="74"/>
      <c r="CF41943" s="79"/>
      <c r="CL41943" s="79"/>
    </row>
    <row r="41944" spans="30:90">
      <c r="AD41944" s="73"/>
      <c r="AE41944" s="74"/>
      <c r="AF41944" s="74"/>
      <c r="BX41944" s="73"/>
      <c r="BY41944" s="74"/>
      <c r="BZ41944" s="74"/>
      <c r="CA41944" s="74"/>
      <c r="CF41944" s="79"/>
      <c r="CL41944" s="79"/>
    </row>
    <row r="41945" spans="30:90">
      <c r="AD41945" s="73"/>
      <c r="AE41945" s="74"/>
      <c r="AF41945" s="74"/>
      <c r="BX41945" s="73"/>
      <c r="BY41945" s="74"/>
      <c r="BZ41945" s="74"/>
      <c r="CA41945" s="74"/>
      <c r="CF41945" s="79"/>
      <c r="CL41945" s="79"/>
    </row>
    <row r="41946" spans="30:90">
      <c r="AD41946" s="73"/>
      <c r="AE41946" s="74"/>
      <c r="AF41946" s="74"/>
      <c r="BX41946" s="73"/>
      <c r="BY41946" s="74"/>
      <c r="BZ41946" s="74"/>
      <c r="CA41946" s="74"/>
      <c r="CF41946" s="79"/>
      <c r="CL41946" s="79"/>
    </row>
    <row r="41947" spans="30:90">
      <c r="AD41947" s="73"/>
      <c r="AE41947" s="74"/>
      <c r="AF41947" s="74"/>
      <c r="BX41947" s="73"/>
      <c r="BY41947" s="74"/>
      <c r="BZ41947" s="74"/>
      <c r="CA41947" s="74"/>
      <c r="CF41947" s="79"/>
      <c r="CL41947" s="79"/>
    </row>
    <row r="41948" spans="30:90">
      <c r="AD41948" s="73"/>
      <c r="AE41948" s="74"/>
      <c r="AF41948" s="74"/>
      <c r="BX41948" s="73"/>
      <c r="BY41948" s="74"/>
      <c r="BZ41948" s="74"/>
      <c r="CA41948" s="74"/>
      <c r="CF41948" s="79"/>
      <c r="CL41948" s="79"/>
    </row>
    <row r="41949" spans="30:90">
      <c r="AD41949" s="73"/>
      <c r="AE41949" s="74"/>
      <c r="AF41949" s="74"/>
      <c r="BX41949" s="73"/>
      <c r="BY41949" s="74"/>
      <c r="BZ41949" s="74"/>
      <c r="CA41949" s="74"/>
      <c r="CF41949" s="79"/>
      <c r="CL41949" s="79"/>
    </row>
    <row r="41950" spans="30:90">
      <c r="AD41950" s="73"/>
      <c r="AE41950" s="74"/>
      <c r="AF41950" s="74"/>
      <c r="BX41950" s="73"/>
      <c r="BY41950" s="74"/>
      <c r="BZ41950" s="74"/>
      <c r="CA41950" s="74"/>
      <c r="CF41950" s="79"/>
      <c r="CL41950" s="79"/>
    </row>
    <row r="41951" spans="30:90">
      <c r="AD41951" s="73"/>
      <c r="AE41951" s="74"/>
      <c r="AF41951" s="74"/>
      <c r="BX41951" s="73"/>
      <c r="BY41951" s="74"/>
      <c r="BZ41951" s="74"/>
      <c r="CA41951" s="74"/>
      <c r="CF41951" s="79"/>
      <c r="CL41951" s="79"/>
    </row>
    <row r="41952" spans="30:90">
      <c r="AD41952" s="73"/>
      <c r="AE41952" s="74"/>
      <c r="AF41952" s="74"/>
      <c r="BX41952" s="73"/>
      <c r="BY41952" s="74"/>
      <c r="BZ41952" s="74"/>
      <c r="CA41952" s="74"/>
      <c r="CF41952" s="79"/>
      <c r="CL41952" s="79"/>
    </row>
    <row r="41953" spans="30:90">
      <c r="AD41953" s="73"/>
      <c r="AE41953" s="74"/>
      <c r="AF41953" s="74"/>
      <c r="BX41953" s="73"/>
      <c r="BY41953" s="74"/>
      <c r="BZ41953" s="74"/>
      <c r="CA41953" s="74"/>
      <c r="CF41953" s="79"/>
      <c r="CL41953" s="79"/>
    </row>
    <row r="41954" spans="30:90">
      <c r="AD41954" s="73"/>
      <c r="AE41954" s="74"/>
      <c r="AF41954" s="74"/>
      <c r="BX41954" s="73"/>
      <c r="BY41954" s="74"/>
      <c r="BZ41954" s="74"/>
      <c r="CA41954" s="74"/>
      <c r="CF41954" s="79"/>
      <c r="CL41954" s="79"/>
    </row>
    <row r="41955" spans="30:90">
      <c r="AD41955" s="73"/>
      <c r="AE41955" s="74"/>
      <c r="AF41955" s="74"/>
      <c r="BX41955" s="73"/>
      <c r="BY41955" s="74"/>
      <c r="BZ41955" s="74"/>
      <c r="CA41955" s="74"/>
      <c r="CF41955" s="79"/>
      <c r="CL41955" s="79"/>
    </row>
    <row r="41956" spans="30:90">
      <c r="AD41956" s="73"/>
      <c r="AE41956" s="74"/>
      <c r="AF41956" s="74"/>
      <c r="BX41956" s="73"/>
      <c r="BY41956" s="74"/>
      <c r="BZ41956" s="74"/>
      <c r="CA41956" s="74"/>
      <c r="CF41956" s="79"/>
      <c r="CL41956" s="79"/>
    </row>
    <row r="41957" spans="30:90">
      <c r="AD41957" s="73"/>
      <c r="AE41957" s="74"/>
      <c r="AF41957" s="74"/>
      <c r="BX41957" s="73"/>
      <c r="BY41957" s="74"/>
      <c r="BZ41957" s="74"/>
      <c r="CA41957" s="74"/>
      <c r="CF41957" s="79"/>
      <c r="CL41957" s="79"/>
    </row>
    <row r="41958" spans="30:90">
      <c r="AD41958" s="73"/>
      <c r="AE41958" s="74"/>
      <c r="AF41958" s="74"/>
      <c r="BX41958" s="73"/>
      <c r="BY41958" s="74"/>
      <c r="BZ41958" s="74"/>
      <c r="CA41958" s="74"/>
      <c r="CF41958" s="79"/>
      <c r="CL41958" s="79"/>
    </row>
    <row r="41959" spans="30:90">
      <c r="AD41959" s="73"/>
      <c r="AE41959" s="74"/>
      <c r="AF41959" s="74"/>
      <c r="BX41959" s="73"/>
      <c r="BY41959" s="74"/>
      <c r="BZ41959" s="74"/>
      <c r="CA41959" s="74"/>
      <c r="CF41959" s="79"/>
      <c r="CL41959" s="79"/>
    </row>
    <row r="41960" spans="30:90">
      <c r="AD41960" s="73"/>
      <c r="AE41960" s="74"/>
      <c r="AF41960" s="74"/>
      <c r="BX41960" s="73"/>
      <c r="BY41960" s="74"/>
      <c r="BZ41960" s="74"/>
      <c r="CA41960" s="74"/>
      <c r="CF41960" s="79"/>
      <c r="CL41960" s="79"/>
    </row>
    <row r="41961" spans="30:90">
      <c r="AD41961" s="73"/>
      <c r="AE41961" s="74"/>
      <c r="AF41961" s="74"/>
      <c r="BX41961" s="73"/>
      <c r="BY41961" s="74"/>
      <c r="BZ41961" s="74"/>
      <c r="CA41961" s="74"/>
      <c r="CF41961" s="79"/>
      <c r="CL41961" s="79"/>
    </row>
    <row r="41962" spans="30:90">
      <c r="AD41962" s="73"/>
      <c r="AE41962" s="74"/>
      <c r="AF41962" s="74"/>
      <c r="BX41962" s="73"/>
      <c r="BY41962" s="74"/>
      <c r="BZ41962" s="74"/>
      <c r="CA41962" s="74"/>
      <c r="CF41962" s="79"/>
      <c r="CL41962" s="79"/>
    </row>
    <row r="41963" spans="30:90">
      <c r="AD41963" s="73"/>
      <c r="AE41963" s="74"/>
      <c r="AF41963" s="74"/>
      <c r="BX41963" s="73"/>
      <c r="BY41963" s="74"/>
      <c r="BZ41963" s="74"/>
      <c r="CA41963" s="74"/>
      <c r="CF41963" s="79"/>
      <c r="CL41963" s="79"/>
    </row>
    <row r="41964" spans="30:90">
      <c r="AD41964" s="73"/>
      <c r="AE41964" s="74"/>
      <c r="AF41964" s="74"/>
      <c r="BX41964" s="73"/>
      <c r="BY41964" s="74"/>
      <c r="BZ41964" s="74"/>
      <c r="CA41964" s="74"/>
      <c r="CF41964" s="79"/>
      <c r="CL41964" s="79"/>
    </row>
    <row r="41965" spans="30:90">
      <c r="AD41965" s="73"/>
      <c r="AE41965" s="74"/>
      <c r="AF41965" s="74"/>
      <c r="BX41965" s="73"/>
      <c r="BY41965" s="74"/>
      <c r="BZ41965" s="74"/>
      <c r="CA41965" s="74"/>
      <c r="CF41965" s="79"/>
      <c r="CL41965" s="79"/>
    </row>
    <row r="41966" spans="30:90">
      <c r="AD41966" s="73"/>
      <c r="AE41966" s="74"/>
      <c r="AF41966" s="74"/>
      <c r="BX41966" s="73"/>
      <c r="BY41966" s="74"/>
      <c r="BZ41966" s="74"/>
      <c r="CA41966" s="74"/>
      <c r="CF41966" s="79"/>
      <c r="CL41966" s="79"/>
    </row>
    <row r="41967" spans="30:90">
      <c r="AD41967" s="73"/>
      <c r="AE41967" s="74"/>
      <c r="AF41967" s="74"/>
      <c r="BX41967" s="73"/>
      <c r="BY41967" s="74"/>
      <c r="BZ41967" s="74"/>
      <c r="CA41967" s="74"/>
      <c r="CF41967" s="79"/>
      <c r="CL41967" s="79"/>
    </row>
    <row r="41968" spans="30:90">
      <c r="AD41968" s="73"/>
      <c r="AE41968" s="74"/>
      <c r="AF41968" s="74"/>
      <c r="BX41968" s="73"/>
      <c r="BY41968" s="74"/>
      <c r="BZ41968" s="74"/>
      <c r="CA41968" s="74"/>
      <c r="CF41968" s="79"/>
      <c r="CL41968" s="79"/>
    </row>
    <row r="41969" spans="30:90">
      <c r="AD41969" s="73"/>
      <c r="AE41969" s="74"/>
      <c r="AF41969" s="74"/>
      <c r="BX41969" s="73"/>
      <c r="BY41969" s="74"/>
      <c r="BZ41969" s="74"/>
      <c r="CA41969" s="74"/>
      <c r="CF41969" s="79"/>
      <c r="CL41969" s="79"/>
    </row>
    <row r="41970" spans="30:90">
      <c r="AD41970" s="73"/>
      <c r="AE41970" s="74"/>
      <c r="AF41970" s="74"/>
      <c r="BX41970" s="73"/>
      <c r="BY41970" s="74"/>
      <c r="BZ41970" s="74"/>
      <c r="CA41970" s="74"/>
      <c r="CF41970" s="79"/>
      <c r="CL41970" s="79"/>
    </row>
    <row r="41971" spans="30:90">
      <c r="AD41971" s="73"/>
      <c r="AE41971" s="74"/>
      <c r="AF41971" s="74"/>
      <c r="BX41971" s="73"/>
      <c r="BY41971" s="74"/>
      <c r="BZ41971" s="74"/>
      <c r="CA41971" s="74"/>
      <c r="CF41971" s="79"/>
      <c r="CL41971" s="79"/>
    </row>
    <row r="41972" spans="30:90">
      <c r="AD41972" s="73"/>
      <c r="AE41972" s="74"/>
      <c r="AF41972" s="74"/>
      <c r="BX41972" s="73"/>
      <c r="BY41972" s="74"/>
      <c r="BZ41972" s="74"/>
      <c r="CA41972" s="74"/>
      <c r="CF41972" s="79"/>
      <c r="CL41972" s="79"/>
    </row>
    <row r="41973" spans="30:90">
      <c r="AD41973" s="73"/>
      <c r="AE41973" s="74"/>
      <c r="AF41973" s="74"/>
      <c r="BX41973" s="73"/>
      <c r="BY41973" s="74"/>
      <c r="BZ41973" s="74"/>
      <c r="CA41973" s="74"/>
      <c r="CF41973" s="79"/>
      <c r="CL41973" s="79"/>
    </row>
    <row r="41974" spans="30:90">
      <c r="AD41974" s="73"/>
      <c r="AE41974" s="74"/>
      <c r="AF41974" s="74"/>
      <c r="BX41974" s="73"/>
      <c r="BY41974" s="74"/>
      <c r="BZ41974" s="74"/>
      <c r="CA41974" s="74"/>
      <c r="CF41974" s="79"/>
      <c r="CL41974" s="79"/>
    </row>
    <row r="41975" spans="30:90">
      <c r="AD41975" s="73"/>
      <c r="AE41975" s="74"/>
      <c r="AF41975" s="74"/>
      <c r="BX41975" s="73"/>
      <c r="BY41975" s="74"/>
      <c r="BZ41975" s="74"/>
      <c r="CA41975" s="74"/>
      <c r="CF41975" s="79"/>
      <c r="CL41975" s="79"/>
    </row>
    <row r="41976" spans="30:90">
      <c r="AD41976" s="73"/>
      <c r="AE41976" s="74"/>
      <c r="AF41976" s="74"/>
      <c r="BX41976" s="73"/>
      <c r="BY41976" s="74"/>
      <c r="BZ41976" s="74"/>
      <c r="CA41976" s="74"/>
      <c r="CF41976" s="79"/>
      <c r="CL41976" s="79"/>
    </row>
    <row r="41977" spans="30:90">
      <c r="AD41977" s="73"/>
      <c r="AE41977" s="74"/>
      <c r="AF41977" s="74"/>
      <c r="BX41977" s="73"/>
      <c r="BY41977" s="74"/>
      <c r="BZ41977" s="74"/>
      <c r="CA41977" s="74"/>
      <c r="CF41977" s="79"/>
      <c r="CL41977" s="79"/>
    </row>
    <row r="41978" spans="30:90">
      <c r="AD41978" s="73"/>
      <c r="AE41978" s="74"/>
      <c r="AF41978" s="74"/>
      <c r="BX41978" s="73"/>
      <c r="BY41978" s="74"/>
      <c r="BZ41978" s="74"/>
      <c r="CA41978" s="74"/>
      <c r="CF41978" s="79"/>
      <c r="CL41978" s="79"/>
    </row>
    <row r="41979" spans="30:90">
      <c r="AD41979" s="73"/>
      <c r="AE41979" s="74"/>
      <c r="AF41979" s="74"/>
      <c r="BX41979" s="73"/>
      <c r="BY41979" s="74"/>
      <c r="BZ41979" s="74"/>
      <c r="CA41979" s="74"/>
      <c r="CF41979" s="79"/>
      <c r="CL41979" s="79"/>
    </row>
    <row r="41980" spans="30:90">
      <c r="AD41980" s="73"/>
      <c r="AE41980" s="74"/>
      <c r="AF41980" s="74"/>
      <c r="BX41980" s="73"/>
      <c r="BY41980" s="74"/>
      <c r="BZ41980" s="74"/>
      <c r="CA41980" s="74"/>
      <c r="CF41980" s="79"/>
      <c r="CL41980" s="79"/>
    </row>
    <row r="41981" spans="30:90">
      <c r="AD41981" s="73"/>
      <c r="AE41981" s="74"/>
      <c r="AF41981" s="74"/>
      <c r="BX41981" s="73"/>
      <c r="BY41981" s="74"/>
      <c r="BZ41981" s="74"/>
      <c r="CA41981" s="74"/>
      <c r="CF41981" s="79"/>
      <c r="CL41981" s="79"/>
    </row>
    <row r="41982" spans="30:90">
      <c r="AD41982" s="73"/>
      <c r="AE41982" s="74"/>
      <c r="AF41982" s="74"/>
      <c r="BX41982" s="73"/>
      <c r="BY41982" s="74"/>
      <c r="BZ41982" s="74"/>
      <c r="CA41982" s="74"/>
      <c r="CF41982" s="79"/>
      <c r="CL41982" s="79"/>
    </row>
    <row r="41983" spans="30:90">
      <c r="AD41983" s="73"/>
      <c r="AE41983" s="74"/>
      <c r="AF41983" s="74"/>
      <c r="BX41983" s="73"/>
      <c r="BY41983" s="74"/>
      <c r="BZ41983" s="74"/>
      <c r="CA41983" s="74"/>
      <c r="CF41983" s="79"/>
      <c r="CL41983" s="79"/>
    </row>
    <row r="41984" spans="30:90">
      <c r="AD41984" s="73"/>
      <c r="AE41984" s="74"/>
      <c r="AF41984" s="74"/>
      <c r="BX41984" s="73"/>
      <c r="BY41984" s="74"/>
      <c r="BZ41984" s="74"/>
      <c r="CA41984" s="74"/>
      <c r="CF41984" s="79"/>
      <c r="CL41984" s="79"/>
    </row>
    <row r="41985" spans="30:90">
      <c r="AD41985" s="73"/>
      <c r="AE41985" s="74"/>
      <c r="AF41985" s="74"/>
      <c r="BX41985" s="73"/>
      <c r="BY41985" s="74"/>
      <c r="BZ41985" s="74"/>
      <c r="CA41985" s="74"/>
      <c r="CF41985" s="79"/>
      <c r="CL41985" s="79"/>
    </row>
    <row r="41986" spans="30:90">
      <c r="AD41986" s="73"/>
      <c r="AE41986" s="74"/>
      <c r="AF41986" s="74"/>
      <c r="BX41986" s="73"/>
      <c r="BY41986" s="74"/>
      <c r="BZ41986" s="74"/>
      <c r="CA41986" s="74"/>
      <c r="CF41986" s="79"/>
      <c r="CL41986" s="79"/>
    </row>
    <row r="41987" spans="30:90">
      <c r="AD41987" s="73"/>
      <c r="AE41987" s="74"/>
      <c r="AF41987" s="74"/>
      <c r="BX41987" s="73"/>
      <c r="BY41987" s="74"/>
      <c r="BZ41987" s="74"/>
      <c r="CA41987" s="74"/>
      <c r="CF41987" s="79"/>
      <c r="CL41987" s="79"/>
    </row>
    <row r="41988" spans="30:90">
      <c r="AD41988" s="73"/>
      <c r="AE41988" s="74"/>
      <c r="AF41988" s="74"/>
      <c r="BX41988" s="73"/>
      <c r="BY41988" s="74"/>
      <c r="BZ41988" s="74"/>
      <c r="CA41988" s="74"/>
      <c r="CF41988" s="79"/>
      <c r="CL41988" s="79"/>
    </row>
    <row r="41989" spans="30:90">
      <c r="AD41989" s="73"/>
      <c r="AE41989" s="74"/>
      <c r="AF41989" s="74"/>
      <c r="BX41989" s="73"/>
      <c r="BY41989" s="74"/>
      <c r="BZ41989" s="74"/>
      <c r="CA41989" s="74"/>
      <c r="CF41989" s="79"/>
      <c r="CL41989" s="79"/>
    </row>
    <row r="41990" spans="30:90">
      <c r="AD41990" s="73"/>
      <c r="AE41990" s="74"/>
      <c r="AF41990" s="74"/>
      <c r="BX41990" s="73"/>
      <c r="BY41990" s="74"/>
      <c r="BZ41990" s="74"/>
      <c r="CA41990" s="74"/>
      <c r="CF41990" s="79"/>
      <c r="CL41990" s="79"/>
    </row>
    <row r="41991" spans="30:90">
      <c r="AD41991" s="73"/>
      <c r="AE41991" s="74"/>
      <c r="AF41991" s="74"/>
      <c r="BX41991" s="73"/>
      <c r="BY41991" s="74"/>
      <c r="BZ41991" s="74"/>
      <c r="CA41991" s="74"/>
      <c r="CF41991" s="79"/>
      <c r="CL41991" s="79"/>
    </row>
    <row r="41992" spans="30:90">
      <c r="AD41992" s="73"/>
      <c r="AE41992" s="74"/>
      <c r="AF41992" s="74"/>
      <c r="BX41992" s="73"/>
      <c r="BY41992" s="74"/>
      <c r="BZ41992" s="74"/>
      <c r="CA41992" s="74"/>
      <c r="CF41992" s="79"/>
      <c r="CL41992" s="79"/>
    </row>
    <row r="41993" spans="30:90">
      <c r="AD41993" s="73"/>
      <c r="AE41993" s="74"/>
      <c r="AF41993" s="74"/>
      <c r="BX41993" s="73"/>
      <c r="BY41993" s="74"/>
      <c r="BZ41993" s="74"/>
      <c r="CA41993" s="74"/>
      <c r="CF41993" s="79"/>
      <c r="CL41993" s="79"/>
    </row>
    <row r="41994" spans="30:90">
      <c r="AD41994" s="73"/>
      <c r="AE41994" s="74"/>
      <c r="AF41994" s="74"/>
      <c r="BX41994" s="73"/>
      <c r="BY41994" s="74"/>
      <c r="BZ41994" s="74"/>
      <c r="CA41994" s="74"/>
      <c r="CF41994" s="79"/>
      <c r="CL41994" s="79"/>
    </row>
    <row r="41995" spans="30:90">
      <c r="AD41995" s="73"/>
      <c r="AE41995" s="74"/>
      <c r="AF41995" s="74"/>
      <c r="BX41995" s="73"/>
      <c r="BY41995" s="74"/>
      <c r="BZ41995" s="74"/>
      <c r="CA41995" s="74"/>
      <c r="CF41995" s="79"/>
      <c r="CL41995" s="79"/>
    </row>
    <row r="41996" spans="30:90">
      <c r="AD41996" s="73"/>
      <c r="AE41996" s="74"/>
      <c r="AF41996" s="74"/>
      <c r="BX41996" s="73"/>
      <c r="BY41996" s="74"/>
      <c r="BZ41996" s="74"/>
      <c r="CA41996" s="74"/>
      <c r="CF41996" s="79"/>
      <c r="CL41996" s="79"/>
    </row>
    <row r="41997" spans="30:90">
      <c r="AD41997" s="73"/>
      <c r="AE41997" s="74"/>
      <c r="AF41997" s="74"/>
      <c r="BX41997" s="73"/>
      <c r="BY41997" s="74"/>
      <c r="BZ41997" s="74"/>
      <c r="CA41997" s="74"/>
      <c r="CF41997" s="79"/>
      <c r="CL41997" s="79"/>
    </row>
    <row r="41998" spans="30:90">
      <c r="AD41998" s="73"/>
      <c r="AE41998" s="74"/>
      <c r="AF41998" s="74"/>
      <c r="BX41998" s="73"/>
      <c r="BY41998" s="74"/>
      <c r="BZ41998" s="74"/>
      <c r="CA41998" s="74"/>
      <c r="CF41998" s="79"/>
      <c r="CL41998" s="79"/>
    </row>
    <row r="41999" spans="30:90">
      <c r="AD41999" s="73"/>
      <c r="AE41999" s="74"/>
      <c r="AF41999" s="74"/>
      <c r="BX41999" s="73"/>
      <c r="BY41999" s="74"/>
      <c r="BZ41999" s="74"/>
      <c r="CA41999" s="74"/>
      <c r="CF41999" s="79"/>
      <c r="CL41999" s="79"/>
    </row>
    <row r="42000" spans="30:90">
      <c r="AD42000" s="73"/>
      <c r="AE42000" s="74"/>
      <c r="AF42000" s="74"/>
      <c r="BX42000" s="73"/>
      <c r="BY42000" s="74"/>
      <c r="BZ42000" s="74"/>
      <c r="CA42000" s="74"/>
      <c r="CF42000" s="79"/>
      <c r="CL42000" s="79"/>
    </row>
    <row r="42001" spans="30:90">
      <c r="AD42001" s="73"/>
      <c r="AE42001" s="74"/>
      <c r="AF42001" s="74"/>
      <c r="BX42001" s="73"/>
      <c r="BY42001" s="74"/>
      <c r="BZ42001" s="74"/>
      <c r="CA42001" s="74"/>
      <c r="CF42001" s="79"/>
      <c r="CL42001" s="79"/>
    </row>
    <row r="42002" spans="30:90">
      <c r="AD42002" s="73"/>
      <c r="AE42002" s="74"/>
      <c r="AF42002" s="74"/>
      <c r="BX42002" s="73"/>
      <c r="BY42002" s="74"/>
      <c r="BZ42002" s="74"/>
      <c r="CA42002" s="74"/>
      <c r="CF42002" s="79"/>
      <c r="CL42002" s="79"/>
    </row>
    <row r="42003" spans="30:90">
      <c r="AD42003" s="73"/>
      <c r="AE42003" s="74"/>
      <c r="AF42003" s="74"/>
      <c r="BX42003" s="73"/>
      <c r="BY42003" s="74"/>
      <c r="BZ42003" s="74"/>
      <c r="CA42003" s="74"/>
      <c r="CF42003" s="79"/>
      <c r="CL42003" s="79"/>
    </row>
    <row r="42004" spans="30:90">
      <c r="AD42004" s="73"/>
      <c r="AE42004" s="74"/>
      <c r="AF42004" s="74"/>
      <c r="BX42004" s="73"/>
      <c r="BY42004" s="74"/>
      <c r="BZ42004" s="74"/>
      <c r="CA42004" s="74"/>
      <c r="CF42004" s="79"/>
      <c r="CL42004" s="79"/>
    </row>
    <row r="42005" spans="30:90">
      <c r="AD42005" s="73"/>
      <c r="AE42005" s="74"/>
      <c r="AF42005" s="74"/>
      <c r="BX42005" s="73"/>
      <c r="BY42005" s="74"/>
      <c r="BZ42005" s="74"/>
      <c r="CA42005" s="74"/>
      <c r="CF42005" s="79"/>
      <c r="CL42005" s="79"/>
    </row>
    <row r="42006" spans="30:90">
      <c r="AD42006" s="73"/>
      <c r="AE42006" s="74"/>
      <c r="AF42006" s="74"/>
      <c r="BX42006" s="73"/>
      <c r="BY42006" s="74"/>
      <c r="BZ42006" s="74"/>
      <c r="CA42006" s="74"/>
      <c r="CF42006" s="79"/>
      <c r="CL42006" s="79"/>
    </row>
    <row r="42007" spans="30:90">
      <c r="AD42007" s="73"/>
      <c r="AE42007" s="74"/>
      <c r="AF42007" s="74"/>
      <c r="BX42007" s="73"/>
      <c r="BY42007" s="74"/>
      <c r="BZ42007" s="74"/>
      <c r="CA42007" s="74"/>
      <c r="CF42007" s="79"/>
      <c r="CL42007" s="79"/>
    </row>
    <row r="42008" spans="30:90">
      <c r="AD42008" s="73"/>
      <c r="AE42008" s="74"/>
      <c r="AF42008" s="74"/>
      <c r="BX42008" s="73"/>
      <c r="BY42008" s="74"/>
      <c r="BZ42008" s="74"/>
      <c r="CA42008" s="74"/>
      <c r="CF42008" s="79"/>
      <c r="CL42008" s="79"/>
    </row>
    <row r="42009" spans="30:90">
      <c r="AD42009" s="73"/>
      <c r="AE42009" s="74"/>
      <c r="AF42009" s="74"/>
      <c r="BX42009" s="73"/>
      <c r="BY42009" s="74"/>
      <c r="BZ42009" s="74"/>
      <c r="CA42009" s="74"/>
      <c r="CF42009" s="79"/>
      <c r="CL42009" s="79"/>
    </row>
    <row r="42010" spans="30:90">
      <c r="AD42010" s="73"/>
      <c r="AE42010" s="74"/>
      <c r="AF42010" s="74"/>
      <c r="BX42010" s="73"/>
      <c r="BY42010" s="74"/>
      <c r="BZ42010" s="74"/>
      <c r="CA42010" s="74"/>
      <c r="CF42010" s="79"/>
      <c r="CL42010" s="79"/>
    </row>
    <row r="42011" spans="30:90">
      <c r="AD42011" s="73"/>
      <c r="AE42011" s="74"/>
      <c r="AF42011" s="74"/>
      <c r="BX42011" s="73"/>
      <c r="BY42011" s="74"/>
      <c r="BZ42011" s="74"/>
      <c r="CA42011" s="74"/>
      <c r="CF42011" s="79"/>
      <c r="CL42011" s="79"/>
    </row>
    <row r="42012" spans="30:90">
      <c r="AD42012" s="73"/>
      <c r="AE42012" s="74"/>
      <c r="AF42012" s="74"/>
      <c r="BX42012" s="73"/>
      <c r="BY42012" s="74"/>
      <c r="BZ42012" s="74"/>
      <c r="CA42012" s="74"/>
      <c r="CF42012" s="79"/>
      <c r="CL42012" s="79"/>
    </row>
    <row r="42013" spans="30:90">
      <c r="AD42013" s="73"/>
      <c r="AE42013" s="74"/>
      <c r="AF42013" s="74"/>
      <c r="BX42013" s="73"/>
      <c r="BY42013" s="74"/>
      <c r="BZ42013" s="74"/>
      <c r="CA42013" s="74"/>
      <c r="CF42013" s="79"/>
      <c r="CL42013" s="79"/>
    </row>
    <row r="42014" spans="30:90">
      <c r="AD42014" s="73"/>
      <c r="AE42014" s="74"/>
      <c r="AF42014" s="74"/>
      <c r="BX42014" s="73"/>
      <c r="BY42014" s="74"/>
      <c r="BZ42014" s="74"/>
      <c r="CA42014" s="74"/>
      <c r="CF42014" s="79"/>
      <c r="CL42014" s="79"/>
    </row>
    <row r="42015" spans="30:90">
      <c r="AD42015" s="73"/>
      <c r="AE42015" s="74"/>
      <c r="AF42015" s="74"/>
      <c r="BX42015" s="73"/>
      <c r="BY42015" s="74"/>
      <c r="BZ42015" s="74"/>
      <c r="CA42015" s="74"/>
      <c r="CF42015" s="79"/>
      <c r="CL42015" s="79"/>
    </row>
    <row r="42016" spans="30:90">
      <c r="AD42016" s="73"/>
      <c r="AE42016" s="74"/>
      <c r="AF42016" s="74"/>
      <c r="BX42016" s="73"/>
      <c r="BY42016" s="74"/>
      <c r="BZ42016" s="74"/>
      <c r="CA42016" s="74"/>
      <c r="CF42016" s="79"/>
      <c r="CL42016" s="79"/>
    </row>
    <row r="42017" spans="30:90">
      <c r="AD42017" s="73"/>
      <c r="AE42017" s="74"/>
      <c r="AF42017" s="74"/>
      <c r="BX42017" s="73"/>
      <c r="BY42017" s="74"/>
      <c r="BZ42017" s="74"/>
      <c r="CA42017" s="74"/>
      <c r="CF42017" s="79"/>
      <c r="CL42017" s="79"/>
    </row>
    <row r="42018" spans="30:90">
      <c r="AD42018" s="73"/>
      <c r="AE42018" s="74"/>
      <c r="AF42018" s="74"/>
      <c r="BX42018" s="73"/>
      <c r="BY42018" s="74"/>
      <c r="BZ42018" s="74"/>
      <c r="CA42018" s="74"/>
      <c r="CF42018" s="79"/>
      <c r="CL42018" s="79"/>
    </row>
    <row r="42019" spans="30:90">
      <c r="AD42019" s="73"/>
      <c r="AE42019" s="74"/>
      <c r="AF42019" s="74"/>
      <c r="BX42019" s="73"/>
      <c r="BY42019" s="74"/>
      <c r="BZ42019" s="74"/>
      <c r="CA42019" s="74"/>
      <c r="CF42019" s="79"/>
      <c r="CL42019" s="79"/>
    </row>
    <row r="42020" spans="30:90">
      <c r="AD42020" s="73"/>
      <c r="AE42020" s="74"/>
      <c r="AF42020" s="74"/>
      <c r="BX42020" s="73"/>
      <c r="BY42020" s="74"/>
      <c r="BZ42020" s="74"/>
      <c r="CA42020" s="74"/>
      <c r="CF42020" s="79"/>
      <c r="CL42020" s="79"/>
    </row>
    <row r="42021" spans="30:90">
      <c r="AD42021" s="73"/>
      <c r="AE42021" s="74"/>
      <c r="AF42021" s="74"/>
      <c r="BX42021" s="73"/>
      <c r="BY42021" s="74"/>
      <c r="BZ42021" s="74"/>
      <c r="CA42021" s="74"/>
      <c r="CF42021" s="79"/>
      <c r="CL42021" s="79"/>
    </row>
    <row r="42022" spans="30:90">
      <c r="AD42022" s="73"/>
      <c r="AE42022" s="74"/>
      <c r="AF42022" s="74"/>
      <c r="BX42022" s="73"/>
      <c r="BY42022" s="74"/>
      <c r="BZ42022" s="74"/>
      <c r="CA42022" s="74"/>
      <c r="CF42022" s="79"/>
      <c r="CL42022" s="79"/>
    </row>
    <row r="42023" spans="30:90">
      <c r="AD42023" s="73"/>
      <c r="AE42023" s="74"/>
      <c r="AF42023" s="74"/>
      <c r="BX42023" s="73"/>
      <c r="BY42023" s="74"/>
      <c r="BZ42023" s="74"/>
      <c r="CA42023" s="74"/>
      <c r="CF42023" s="79"/>
      <c r="CL42023" s="79"/>
    </row>
    <row r="42024" spans="30:90">
      <c r="AD42024" s="73"/>
      <c r="AE42024" s="74"/>
      <c r="AF42024" s="74"/>
      <c r="BX42024" s="73"/>
      <c r="BY42024" s="74"/>
      <c r="BZ42024" s="74"/>
      <c r="CA42024" s="74"/>
      <c r="CF42024" s="79"/>
      <c r="CL42024" s="79"/>
    </row>
    <row r="42025" spans="30:90">
      <c r="AD42025" s="73"/>
      <c r="AE42025" s="74"/>
      <c r="AF42025" s="74"/>
      <c r="BX42025" s="73"/>
      <c r="BY42025" s="74"/>
      <c r="BZ42025" s="74"/>
      <c r="CA42025" s="74"/>
      <c r="CF42025" s="79"/>
      <c r="CL42025" s="79"/>
    </row>
    <row r="42026" spans="30:90">
      <c r="AD42026" s="73"/>
      <c r="AE42026" s="74"/>
      <c r="AF42026" s="74"/>
      <c r="BX42026" s="73"/>
      <c r="BY42026" s="74"/>
      <c r="BZ42026" s="74"/>
      <c r="CA42026" s="74"/>
      <c r="CF42026" s="79"/>
      <c r="CL42026" s="79"/>
    </row>
    <row r="42027" spans="30:90">
      <c r="AD42027" s="73"/>
      <c r="AE42027" s="74"/>
      <c r="AF42027" s="74"/>
      <c r="BX42027" s="73"/>
      <c r="BY42027" s="74"/>
      <c r="BZ42027" s="74"/>
      <c r="CA42027" s="74"/>
      <c r="CF42027" s="79"/>
      <c r="CL42027" s="79"/>
    </row>
    <row r="42028" spans="30:90">
      <c r="AD42028" s="73"/>
      <c r="AE42028" s="74"/>
      <c r="AF42028" s="74"/>
      <c r="BX42028" s="73"/>
      <c r="BY42028" s="74"/>
      <c r="BZ42028" s="74"/>
      <c r="CA42028" s="74"/>
      <c r="CF42028" s="79"/>
      <c r="CL42028" s="79"/>
    </row>
    <row r="42029" spans="30:90">
      <c r="AD42029" s="73"/>
      <c r="AE42029" s="74"/>
      <c r="AF42029" s="74"/>
      <c r="BX42029" s="73"/>
      <c r="BY42029" s="74"/>
      <c r="BZ42029" s="74"/>
      <c r="CA42029" s="74"/>
      <c r="CF42029" s="79"/>
      <c r="CL42029" s="79"/>
    </row>
    <row r="42030" spans="30:90">
      <c r="AD42030" s="73"/>
      <c r="AE42030" s="74"/>
      <c r="AF42030" s="74"/>
      <c r="BX42030" s="73"/>
      <c r="BY42030" s="74"/>
      <c r="BZ42030" s="74"/>
      <c r="CA42030" s="74"/>
      <c r="CF42030" s="79"/>
      <c r="CL42030" s="79"/>
    </row>
    <row r="42031" spans="30:90">
      <c r="AD42031" s="73"/>
      <c r="AE42031" s="74"/>
      <c r="AF42031" s="74"/>
      <c r="BX42031" s="73"/>
      <c r="BY42031" s="74"/>
      <c r="BZ42031" s="74"/>
      <c r="CA42031" s="74"/>
      <c r="CF42031" s="79"/>
      <c r="CL42031" s="79"/>
    </row>
    <row r="42032" spans="30:90">
      <c r="AD42032" s="73"/>
      <c r="AE42032" s="74"/>
      <c r="AF42032" s="74"/>
      <c r="BX42032" s="73"/>
      <c r="BY42032" s="74"/>
      <c r="BZ42032" s="74"/>
      <c r="CA42032" s="74"/>
      <c r="CF42032" s="79"/>
      <c r="CL42032" s="79"/>
    </row>
    <row r="42033" spans="30:90">
      <c r="AD42033" s="73"/>
      <c r="AE42033" s="74"/>
      <c r="AF42033" s="74"/>
      <c r="BX42033" s="73"/>
      <c r="BY42033" s="74"/>
      <c r="BZ42033" s="74"/>
      <c r="CA42033" s="74"/>
      <c r="CF42033" s="79"/>
      <c r="CL42033" s="79"/>
    </row>
    <row r="42034" spans="30:90">
      <c r="AD42034" s="73"/>
      <c r="AE42034" s="74"/>
      <c r="AF42034" s="74"/>
      <c r="BX42034" s="73"/>
      <c r="BY42034" s="74"/>
      <c r="BZ42034" s="74"/>
      <c r="CA42034" s="74"/>
      <c r="CF42034" s="79"/>
      <c r="CL42034" s="79"/>
    </row>
    <row r="42035" spans="30:90">
      <c r="AD42035" s="73"/>
      <c r="AE42035" s="74"/>
      <c r="AF42035" s="74"/>
      <c r="BX42035" s="73"/>
      <c r="BY42035" s="74"/>
      <c r="BZ42035" s="74"/>
      <c r="CA42035" s="74"/>
      <c r="CF42035" s="79"/>
      <c r="CL42035" s="79"/>
    </row>
    <row r="42036" spans="30:90">
      <c r="AD42036" s="73"/>
      <c r="AE42036" s="74"/>
      <c r="AF42036" s="74"/>
      <c r="BX42036" s="73"/>
      <c r="BY42036" s="74"/>
      <c r="BZ42036" s="74"/>
      <c r="CA42036" s="74"/>
      <c r="CF42036" s="79"/>
      <c r="CL42036" s="79"/>
    </row>
    <row r="42037" spans="30:90">
      <c r="AD42037" s="73"/>
      <c r="AE42037" s="74"/>
      <c r="AF42037" s="74"/>
      <c r="BX42037" s="73"/>
      <c r="BY42037" s="74"/>
      <c r="BZ42037" s="74"/>
      <c r="CA42037" s="74"/>
      <c r="CF42037" s="79"/>
      <c r="CL42037" s="79"/>
    </row>
    <row r="42038" spans="30:90">
      <c r="AD42038" s="73"/>
      <c r="AE42038" s="74"/>
      <c r="AF42038" s="74"/>
      <c r="BX42038" s="73"/>
      <c r="BY42038" s="74"/>
      <c r="BZ42038" s="74"/>
      <c r="CA42038" s="74"/>
      <c r="CF42038" s="79"/>
      <c r="CL42038" s="79"/>
    </row>
    <row r="42039" spans="30:90">
      <c r="AD42039" s="73"/>
      <c r="AE42039" s="74"/>
      <c r="AF42039" s="74"/>
      <c r="BX42039" s="73"/>
      <c r="BY42039" s="74"/>
      <c r="BZ42039" s="74"/>
      <c r="CA42039" s="74"/>
      <c r="CF42039" s="79"/>
      <c r="CL42039" s="79"/>
    </row>
    <row r="42040" spans="30:90">
      <c r="AD42040" s="73"/>
      <c r="AE42040" s="74"/>
      <c r="AF42040" s="74"/>
      <c r="BX42040" s="73"/>
      <c r="BY42040" s="74"/>
      <c r="BZ42040" s="74"/>
      <c r="CA42040" s="74"/>
      <c r="CF42040" s="79"/>
      <c r="CL42040" s="79"/>
    </row>
    <row r="42041" spans="30:90">
      <c r="AD42041" s="73"/>
      <c r="AE42041" s="74"/>
      <c r="AF42041" s="74"/>
      <c r="BX42041" s="73"/>
      <c r="BY42041" s="74"/>
      <c r="BZ42041" s="74"/>
      <c r="CA42041" s="74"/>
      <c r="CF42041" s="79"/>
      <c r="CL42041" s="79"/>
    </row>
    <row r="42042" spans="30:90">
      <c r="AD42042" s="73"/>
      <c r="AE42042" s="74"/>
      <c r="AF42042" s="74"/>
      <c r="BX42042" s="73"/>
      <c r="BY42042" s="74"/>
      <c r="BZ42042" s="74"/>
      <c r="CA42042" s="74"/>
      <c r="CF42042" s="79"/>
      <c r="CL42042" s="79"/>
    </row>
    <row r="42043" spans="30:90">
      <c r="AD42043" s="73"/>
      <c r="AE42043" s="74"/>
      <c r="AF42043" s="74"/>
      <c r="BX42043" s="73"/>
      <c r="BY42043" s="74"/>
      <c r="BZ42043" s="74"/>
      <c r="CA42043" s="74"/>
      <c r="CF42043" s="79"/>
      <c r="CL42043" s="79"/>
    </row>
    <row r="42044" spans="30:90">
      <c r="AD42044" s="73"/>
      <c r="AE42044" s="74"/>
      <c r="AF42044" s="74"/>
      <c r="BX42044" s="73"/>
      <c r="BY42044" s="74"/>
      <c r="BZ42044" s="74"/>
      <c r="CA42044" s="74"/>
      <c r="CF42044" s="79"/>
      <c r="CL42044" s="79"/>
    </row>
    <row r="42045" spans="30:90">
      <c r="AD42045" s="73"/>
      <c r="AE42045" s="74"/>
      <c r="AF42045" s="74"/>
      <c r="BX42045" s="73"/>
      <c r="BY42045" s="74"/>
      <c r="BZ42045" s="74"/>
      <c r="CA42045" s="74"/>
      <c r="CF42045" s="79"/>
      <c r="CL42045" s="79"/>
    </row>
    <row r="42046" spans="30:90">
      <c r="AD42046" s="73"/>
      <c r="AE42046" s="74"/>
      <c r="AF42046" s="74"/>
      <c r="BX42046" s="73"/>
      <c r="BY42046" s="74"/>
      <c r="BZ42046" s="74"/>
      <c r="CA42046" s="74"/>
      <c r="CF42046" s="79"/>
      <c r="CL42046" s="79"/>
    </row>
    <row r="42047" spans="30:90">
      <c r="AD42047" s="73"/>
      <c r="AE42047" s="74"/>
      <c r="AF42047" s="74"/>
      <c r="BX42047" s="73"/>
      <c r="BY42047" s="74"/>
      <c r="BZ42047" s="74"/>
      <c r="CA42047" s="74"/>
      <c r="CF42047" s="79"/>
      <c r="CL42047" s="79"/>
    </row>
    <row r="42048" spans="30:90">
      <c r="AD42048" s="73"/>
      <c r="AE42048" s="74"/>
      <c r="AF42048" s="74"/>
      <c r="BX42048" s="73"/>
      <c r="BY42048" s="74"/>
      <c r="BZ42048" s="74"/>
      <c r="CA42048" s="74"/>
      <c r="CF42048" s="79"/>
      <c r="CL42048" s="79"/>
    </row>
    <row r="42049" spans="30:90">
      <c r="AD42049" s="73"/>
      <c r="AE42049" s="74"/>
      <c r="AF42049" s="74"/>
      <c r="BX42049" s="73"/>
      <c r="BY42049" s="74"/>
      <c r="BZ42049" s="74"/>
      <c r="CA42049" s="74"/>
      <c r="CF42049" s="79"/>
      <c r="CL42049" s="79"/>
    </row>
    <row r="42050" spans="30:90">
      <c r="AD42050" s="73"/>
      <c r="AE42050" s="74"/>
      <c r="AF42050" s="74"/>
      <c r="BX42050" s="73"/>
      <c r="BY42050" s="74"/>
      <c r="BZ42050" s="74"/>
      <c r="CA42050" s="74"/>
      <c r="CF42050" s="79"/>
      <c r="CL42050" s="79"/>
    </row>
    <row r="42051" spans="30:90">
      <c r="AD42051" s="73"/>
      <c r="AE42051" s="74"/>
      <c r="AF42051" s="74"/>
      <c r="BX42051" s="73"/>
      <c r="BY42051" s="74"/>
      <c r="BZ42051" s="74"/>
      <c r="CA42051" s="74"/>
      <c r="CF42051" s="79"/>
      <c r="CL42051" s="79"/>
    </row>
    <row r="42052" spans="30:90">
      <c r="AD42052" s="73"/>
      <c r="AE42052" s="74"/>
      <c r="AF42052" s="74"/>
      <c r="BX42052" s="73"/>
      <c r="BY42052" s="74"/>
      <c r="BZ42052" s="74"/>
      <c r="CA42052" s="74"/>
      <c r="CF42052" s="79"/>
      <c r="CL42052" s="79"/>
    </row>
    <row r="42053" spans="30:90">
      <c r="AD42053" s="73"/>
      <c r="AE42053" s="74"/>
      <c r="AF42053" s="74"/>
      <c r="BX42053" s="73"/>
      <c r="BY42053" s="74"/>
      <c r="BZ42053" s="74"/>
      <c r="CA42053" s="74"/>
      <c r="CF42053" s="79"/>
      <c r="CL42053" s="79"/>
    </row>
    <row r="42054" spans="30:90">
      <c r="AD42054" s="73"/>
      <c r="AE42054" s="74"/>
      <c r="AF42054" s="74"/>
      <c r="BX42054" s="73"/>
      <c r="BY42054" s="74"/>
      <c r="BZ42054" s="74"/>
      <c r="CA42054" s="74"/>
      <c r="CF42054" s="79"/>
      <c r="CL42054" s="79"/>
    </row>
    <row r="42055" spans="30:90">
      <c r="AD42055" s="73"/>
      <c r="AE42055" s="74"/>
      <c r="AF42055" s="74"/>
      <c r="BX42055" s="73"/>
      <c r="BY42055" s="74"/>
      <c r="BZ42055" s="74"/>
      <c r="CA42055" s="74"/>
      <c r="CF42055" s="79"/>
      <c r="CL42055" s="79"/>
    </row>
    <row r="42056" spans="30:90">
      <c r="AD42056" s="73"/>
      <c r="AE42056" s="74"/>
      <c r="AF42056" s="74"/>
      <c r="BX42056" s="73"/>
      <c r="BY42056" s="74"/>
      <c r="BZ42056" s="74"/>
      <c r="CA42056" s="74"/>
      <c r="CF42056" s="79"/>
      <c r="CL42056" s="79"/>
    </row>
    <row r="42057" spans="30:90">
      <c r="AD42057" s="73"/>
      <c r="AE42057" s="74"/>
      <c r="AF42057" s="74"/>
      <c r="BX42057" s="73"/>
      <c r="BY42057" s="74"/>
      <c r="BZ42057" s="74"/>
      <c r="CA42057" s="74"/>
      <c r="CF42057" s="79"/>
      <c r="CL42057" s="79"/>
    </row>
    <row r="42058" spans="30:90">
      <c r="AD42058" s="73"/>
      <c r="AE42058" s="74"/>
      <c r="AF42058" s="74"/>
      <c r="BX42058" s="73"/>
      <c r="BY42058" s="74"/>
      <c r="BZ42058" s="74"/>
      <c r="CA42058" s="74"/>
      <c r="CF42058" s="79"/>
      <c r="CL42058" s="79"/>
    </row>
    <row r="42059" spans="30:90">
      <c r="AD42059" s="73"/>
      <c r="AE42059" s="74"/>
      <c r="AF42059" s="74"/>
      <c r="BX42059" s="73"/>
      <c r="BY42059" s="74"/>
      <c r="BZ42059" s="74"/>
      <c r="CA42059" s="74"/>
      <c r="CF42059" s="79"/>
      <c r="CL42059" s="79"/>
    </row>
    <row r="42060" spans="30:90">
      <c r="AD42060" s="73"/>
      <c r="AE42060" s="74"/>
      <c r="AF42060" s="74"/>
      <c r="BX42060" s="73"/>
      <c r="BY42060" s="74"/>
      <c r="BZ42060" s="74"/>
      <c r="CA42060" s="74"/>
      <c r="CF42060" s="79"/>
      <c r="CL42060" s="79"/>
    </row>
    <row r="42061" spans="30:90">
      <c r="AD42061" s="73"/>
      <c r="AE42061" s="74"/>
      <c r="AF42061" s="74"/>
      <c r="BX42061" s="73"/>
      <c r="BY42061" s="74"/>
      <c r="BZ42061" s="74"/>
      <c r="CA42061" s="74"/>
      <c r="CF42061" s="79"/>
      <c r="CL42061" s="79"/>
    </row>
    <row r="42062" spans="30:90">
      <c r="AD42062" s="73"/>
      <c r="AE42062" s="74"/>
      <c r="AF42062" s="74"/>
      <c r="BX42062" s="73"/>
      <c r="BY42062" s="74"/>
      <c r="BZ42062" s="74"/>
      <c r="CA42062" s="74"/>
      <c r="CF42062" s="79"/>
      <c r="CL42062" s="79"/>
    </row>
    <row r="42063" spans="30:90">
      <c r="AD42063" s="73"/>
      <c r="AE42063" s="74"/>
      <c r="AF42063" s="74"/>
      <c r="BX42063" s="73"/>
      <c r="BY42063" s="74"/>
      <c r="BZ42063" s="74"/>
      <c r="CA42063" s="74"/>
      <c r="CF42063" s="79"/>
      <c r="CL42063" s="79"/>
    </row>
    <row r="42064" spans="30:90">
      <c r="AD42064" s="73"/>
      <c r="AE42064" s="74"/>
      <c r="AF42064" s="74"/>
      <c r="BX42064" s="73"/>
      <c r="BY42064" s="74"/>
      <c r="BZ42064" s="74"/>
      <c r="CA42064" s="74"/>
      <c r="CF42064" s="79"/>
      <c r="CL42064" s="79"/>
    </row>
    <row r="42065" spans="30:90">
      <c r="AD42065" s="73"/>
      <c r="AE42065" s="74"/>
      <c r="AF42065" s="74"/>
      <c r="BX42065" s="73"/>
      <c r="BY42065" s="74"/>
      <c r="BZ42065" s="74"/>
      <c r="CA42065" s="74"/>
      <c r="CF42065" s="79"/>
      <c r="CL42065" s="79"/>
    </row>
    <row r="42066" spans="30:90">
      <c r="AD42066" s="73"/>
      <c r="AE42066" s="74"/>
      <c r="AF42066" s="74"/>
      <c r="BX42066" s="73"/>
      <c r="BY42066" s="74"/>
      <c r="BZ42066" s="74"/>
      <c r="CA42066" s="74"/>
      <c r="CF42066" s="79"/>
      <c r="CL42066" s="79"/>
    </row>
    <row r="42067" spans="30:90">
      <c r="AD42067" s="73"/>
      <c r="AE42067" s="74"/>
      <c r="AF42067" s="74"/>
      <c r="BX42067" s="73"/>
      <c r="BY42067" s="74"/>
      <c r="BZ42067" s="74"/>
      <c r="CA42067" s="74"/>
      <c r="CF42067" s="79"/>
      <c r="CL42067" s="79"/>
    </row>
    <row r="42068" spans="30:90">
      <c r="AD42068" s="73"/>
      <c r="AE42068" s="74"/>
      <c r="AF42068" s="74"/>
      <c r="BX42068" s="73"/>
      <c r="BY42068" s="74"/>
      <c r="BZ42068" s="74"/>
      <c r="CA42068" s="74"/>
      <c r="CF42068" s="79"/>
      <c r="CL42068" s="79"/>
    </row>
    <row r="42069" spans="30:90">
      <c r="AD42069" s="73"/>
      <c r="AE42069" s="74"/>
      <c r="AF42069" s="74"/>
      <c r="BX42069" s="73"/>
      <c r="BY42069" s="74"/>
      <c r="BZ42069" s="74"/>
      <c r="CA42069" s="74"/>
      <c r="CF42069" s="79"/>
      <c r="CL42069" s="79"/>
    </row>
    <row r="42070" spans="30:90">
      <c r="AD42070" s="73"/>
      <c r="AE42070" s="74"/>
      <c r="AF42070" s="74"/>
      <c r="BX42070" s="73"/>
      <c r="BY42070" s="74"/>
      <c r="BZ42070" s="74"/>
      <c r="CA42070" s="74"/>
      <c r="CF42070" s="79"/>
      <c r="CL42070" s="79"/>
    </row>
    <row r="42071" spans="30:90">
      <c r="AD42071" s="73"/>
      <c r="AE42071" s="74"/>
      <c r="AF42071" s="74"/>
      <c r="BX42071" s="73"/>
      <c r="BY42071" s="74"/>
      <c r="BZ42071" s="74"/>
      <c r="CA42071" s="74"/>
      <c r="CF42071" s="79"/>
      <c r="CL42071" s="79"/>
    </row>
    <row r="42072" spans="30:90">
      <c r="AD42072" s="73"/>
      <c r="AE42072" s="74"/>
      <c r="AF42072" s="74"/>
      <c r="BX42072" s="73"/>
      <c r="BY42072" s="74"/>
      <c r="BZ42072" s="74"/>
      <c r="CA42072" s="74"/>
      <c r="CF42072" s="79"/>
      <c r="CL42072" s="79"/>
    </row>
    <row r="42073" spans="30:90">
      <c r="AD42073" s="73"/>
      <c r="AE42073" s="74"/>
      <c r="AF42073" s="74"/>
      <c r="BX42073" s="73"/>
      <c r="BY42073" s="74"/>
      <c r="BZ42073" s="74"/>
      <c r="CA42073" s="74"/>
      <c r="CF42073" s="79"/>
      <c r="CL42073" s="79"/>
    </row>
    <row r="42074" spans="30:90">
      <c r="AD42074" s="73"/>
      <c r="AE42074" s="74"/>
      <c r="AF42074" s="74"/>
      <c r="BX42074" s="73"/>
      <c r="BY42074" s="74"/>
      <c r="BZ42074" s="74"/>
      <c r="CA42074" s="74"/>
      <c r="CF42074" s="79"/>
      <c r="CL42074" s="79"/>
    </row>
    <row r="42075" spans="30:90">
      <c r="AD42075" s="73"/>
      <c r="AE42075" s="74"/>
      <c r="AF42075" s="74"/>
      <c r="BX42075" s="73"/>
      <c r="BY42075" s="74"/>
      <c r="BZ42075" s="74"/>
      <c r="CA42075" s="74"/>
      <c r="CF42075" s="79"/>
      <c r="CL42075" s="79"/>
    </row>
    <row r="42076" spans="30:90">
      <c r="AD42076" s="73"/>
      <c r="AE42076" s="74"/>
      <c r="AF42076" s="74"/>
      <c r="BX42076" s="73"/>
      <c r="BY42076" s="74"/>
      <c r="BZ42076" s="74"/>
      <c r="CA42076" s="74"/>
      <c r="CF42076" s="79"/>
      <c r="CL42076" s="79"/>
    </row>
    <row r="42077" spans="30:90">
      <c r="AD42077" s="73"/>
      <c r="AE42077" s="74"/>
      <c r="AF42077" s="74"/>
      <c r="BX42077" s="73"/>
      <c r="BY42077" s="74"/>
      <c r="BZ42077" s="74"/>
      <c r="CA42077" s="74"/>
      <c r="CF42077" s="79"/>
      <c r="CL42077" s="79"/>
    </row>
    <row r="42078" spans="30:90">
      <c r="AD42078" s="73"/>
      <c r="AE42078" s="74"/>
      <c r="AF42078" s="74"/>
      <c r="BX42078" s="73"/>
      <c r="BY42078" s="74"/>
      <c r="BZ42078" s="74"/>
      <c r="CA42078" s="74"/>
      <c r="CF42078" s="79"/>
      <c r="CL42078" s="79"/>
    </row>
    <row r="42079" spans="30:90">
      <c r="AD42079" s="73"/>
      <c r="AE42079" s="74"/>
      <c r="AF42079" s="74"/>
      <c r="BX42079" s="73"/>
      <c r="BY42079" s="74"/>
      <c r="BZ42079" s="74"/>
      <c r="CA42079" s="74"/>
      <c r="CF42079" s="79"/>
      <c r="CL42079" s="79"/>
    </row>
    <row r="42080" spans="30:90">
      <c r="AD42080" s="73"/>
      <c r="AE42080" s="74"/>
      <c r="AF42080" s="74"/>
      <c r="BX42080" s="73"/>
      <c r="BY42080" s="74"/>
      <c r="BZ42080" s="74"/>
      <c r="CA42080" s="74"/>
      <c r="CF42080" s="79"/>
      <c r="CL42080" s="79"/>
    </row>
    <row r="42081" spans="30:90">
      <c r="AD42081" s="73"/>
      <c r="AE42081" s="74"/>
      <c r="AF42081" s="74"/>
      <c r="BX42081" s="73"/>
      <c r="BY42081" s="74"/>
      <c r="BZ42081" s="74"/>
      <c r="CA42081" s="74"/>
      <c r="CF42081" s="79"/>
      <c r="CL42081" s="79"/>
    </row>
    <row r="42082" spans="30:90">
      <c r="AD42082" s="73"/>
      <c r="AE42082" s="74"/>
      <c r="AF42082" s="74"/>
      <c r="BX42082" s="73"/>
      <c r="BY42082" s="74"/>
      <c r="BZ42082" s="74"/>
      <c r="CA42082" s="74"/>
      <c r="CF42082" s="79"/>
      <c r="CL42082" s="79"/>
    </row>
    <row r="42083" spans="30:90">
      <c r="AD42083" s="73"/>
      <c r="AE42083" s="74"/>
      <c r="AF42083" s="74"/>
      <c r="BX42083" s="73"/>
      <c r="BY42083" s="74"/>
      <c r="BZ42083" s="74"/>
      <c r="CA42083" s="74"/>
      <c r="CF42083" s="79"/>
      <c r="CL42083" s="79"/>
    </row>
    <row r="42084" spans="30:90">
      <c r="AD42084" s="73"/>
      <c r="AE42084" s="74"/>
      <c r="AF42084" s="74"/>
      <c r="BX42084" s="73"/>
      <c r="BY42084" s="74"/>
      <c r="BZ42084" s="74"/>
      <c r="CA42084" s="74"/>
      <c r="CF42084" s="79"/>
      <c r="CL42084" s="79"/>
    </row>
    <row r="42085" spans="30:90">
      <c r="AD42085" s="73"/>
      <c r="AE42085" s="74"/>
      <c r="AF42085" s="74"/>
      <c r="BX42085" s="73"/>
      <c r="BY42085" s="74"/>
      <c r="BZ42085" s="74"/>
      <c r="CA42085" s="74"/>
      <c r="CF42085" s="79"/>
      <c r="CL42085" s="79"/>
    </row>
    <row r="42086" spans="30:90">
      <c r="AD42086" s="73"/>
      <c r="AE42086" s="74"/>
      <c r="AF42086" s="74"/>
      <c r="BX42086" s="73"/>
      <c r="BY42086" s="74"/>
      <c r="BZ42086" s="74"/>
      <c r="CA42086" s="74"/>
      <c r="CF42086" s="79"/>
      <c r="CL42086" s="79"/>
    </row>
    <row r="42087" spans="30:90">
      <c r="AD42087" s="73"/>
      <c r="AE42087" s="74"/>
      <c r="AF42087" s="74"/>
      <c r="BX42087" s="73"/>
      <c r="BY42087" s="74"/>
      <c r="BZ42087" s="74"/>
      <c r="CA42087" s="74"/>
      <c r="CF42087" s="79"/>
      <c r="CL42087" s="79"/>
    </row>
    <row r="42088" spans="30:90">
      <c r="AD42088" s="73"/>
      <c r="AE42088" s="74"/>
      <c r="AF42088" s="74"/>
      <c r="BX42088" s="73"/>
      <c r="BY42088" s="74"/>
      <c r="BZ42088" s="74"/>
      <c r="CA42088" s="74"/>
      <c r="CF42088" s="79"/>
      <c r="CL42088" s="79"/>
    </row>
    <row r="42089" spans="30:90">
      <c r="AD42089" s="73"/>
      <c r="AE42089" s="74"/>
      <c r="AF42089" s="74"/>
      <c r="BX42089" s="73"/>
      <c r="BY42089" s="74"/>
      <c r="BZ42089" s="74"/>
      <c r="CA42089" s="74"/>
      <c r="CF42089" s="79"/>
      <c r="CL42089" s="79"/>
    </row>
    <row r="42090" spans="30:90">
      <c r="AD42090" s="73"/>
      <c r="AE42090" s="74"/>
      <c r="AF42090" s="74"/>
      <c r="BX42090" s="73"/>
      <c r="BY42090" s="74"/>
      <c r="BZ42090" s="74"/>
      <c r="CA42090" s="74"/>
      <c r="CF42090" s="79"/>
      <c r="CL42090" s="79"/>
    </row>
    <row r="42091" spans="30:90">
      <c r="AD42091" s="73"/>
      <c r="AE42091" s="74"/>
      <c r="AF42091" s="74"/>
      <c r="BX42091" s="73"/>
      <c r="BY42091" s="74"/>
      <c r="BZ42091" s="74"/>
      <c r="CA42091" s="74"/>
      <c r="CF42091" s="79"/>
      <c r="CL42091" s="79"/>
    </row>
    <row r="42092" spans="30:90">
      <c r="AD42092" s="73"/>
      <c r="AE42092" s="74"/>
      <c r="AF42092" s="74"/>
      <c r="BX42092" s="73"/>
      <c r="BY42092" s="74"/>
      <c r="BZ42092" s="74"/>
      <c r="CA42092" s="74"/>
      <c r="CF42092" s="79"/>
      <c r="CL42092" s="79"/>
    </row>
    <row r="42093" spans="30:90">
      <c r="AD42093" s="73"/>
      <c r="AE42093" s="74"/>
      <c r="AF42093" s="74"/>
      <c r="BX42093" s="73"/>
      <c r="BY42093" s="74"/>
      <c r="BZ42093" s="74"/>
      <c r="CA42093" s="74"/>
      <c r="CF42093" s="79"/>
      <c r="CL42093" s="79"/>
    </row>
    <row r="42094" spans="30:90">
      <c r="AD42094" s="73"/>
      <c r="AE42094" s="74"/>
      <c r="AF42094" s="74"/>
      <c r="BX42094" s="73"/>
      <c r="BY42094" s="74"/>
      <c r="BZ42094" s="74"/>
      <c r="CA42094" s="74"/>
      <c r="CF42094" s="79"/>
      <c r="CL42094" s="79"/>
    </row>
    <row r="42095" spans="30:90">
      <c r="AD42095" s="73"/>
      <c r="AE42095" s="74"/>
      <c r="AF42095" s="74"/>
      <c r="BX42095" s="73"/>
      <c r="BY42095" s="74"/>
      <c r="BZ42095" s="74"/>
      <c r="CA42095" s="74"/>
      <c r="CF42095" s="79"/>
      <c r="CL42095" s="79"/>
    </row>
    <row r="42096" spans="30:90">
      <c r="AD42096" s="73"/>
      <c r="AE42096" s="74"/>
      <c r="AF42096" s="74"/>
      <c r="BX42096" s="73"/>
      <c r="BY42096" s="74"/>
      <c r="BZ42096" s="74"/>
      <c r="CA42096" s="74"/>
      <c r="CF42096" s="79"/>
      <c r="CL42096" s="79"/>
    </row>
    <row r="42097" spans="30:90">
      <c r="AD42097" s="73"/>
      <c r="AE42097" s="74"/>
      <c r="AF42097" s="74"/>
      <c r="BX42097" s="73"/>
      <c r="BY42097" s="74"/>
      <c r="BZ42097" s="74"/>
      <c r="CA42097" s="74"/>
      <c r="CF42097" s="79"/>
      <c r="CL42097" s="79"/>
    </row>
    <row r="42098" spans="30:90">
      <c r="AD42098" s="73"/>
      <c r="AE42098" s="74"/>
      <c r="AF42098" s="74"/>
      <c r="BX42098" s="73"/>
      <c r="BY42098" s="74"/>
      <c r="BZ42098" s="74"/>
      <c r="CA42098" s="74"/>
      <c r="CF42098" s="79"/>
      <c r="CL42098" s="79"/>
    </row>
    <row r="42099" spans="30:90">
      <c r="AD42099" s="73"/>
      <c r="AE42099" s="74"/>
      <c r="AF42099" s="74"/>
      <c r="BX42099" s="73"/>
      <c r="BY42099" s="74"/>
      <c r="BZ42099" s="74"/>
      <c r="CA42099" s="74"/>
      <c r="CF42099" s="79"/>
      <c r="CL42099" s="79"/>
    </row>
    <row r="42100" spans="30:90">
      <c r="AD42100" s="73"/>
      <c r="AE42100" s="74"/>
      <c r="AF42100" s="74"/>
      <c r="BX42100" s="73"/>
      <c r="BY42100" s="74"/>
      <c r="BZ42100" s="74"/>
      <c r="CA42100" s="74"/>
      <c r="CF42100" s="79"/>
      <c r="CL42100" s="79"/>
    </row>
    <row r="42101" spans="30:90">
      <c r="AD42101" s="73"/>
      <c r="AE42101" s="74"/>
      <c r="AF42101" s="74"/>
      <c r="BX42101" s="73"/>
      <c r="BY42101" s="74"/>
      <c r="BZ42101" s="74"/>
      <c r="CA42101" s="74"/>
      <c r="CF42101" s="79"/>
      <c r="CL42101" s="79"/>
    </row>
    <row r="42102" spans="30:90">
      <c r="AD42102" s="73"/>
      <c r="AE42102" s="74"/>
      <c r="AF42102" s="74"/>
      <c r="BX42102" s="73"/>
      <c r="BY42102" s="74"/>
      <c r="BZ42102" s="74"/>
      <c r="CA42102" s="74"/>
      <c r="CF42102" s="79"/>
      <c r="CL42102" s="79"/>
    </row>
    <row r="42103" spans="30:90">
      <c r="AD42103" s="73"/>
      <c r="AE42103" s="74"/>
      <c r="AF42103" s="74"/>
      <c r="BX42103" s="73"/>
      <c r="BY42103" s="74"/>
      <c r="BZ42103" s="74"/>
      <c r="CA42103" s="74"/>
      <c r="CF42103" s="79"/>
      <c r="CL42103" s="79"/>
    </row>
    <row r="42104" spans="30:90">
      <c r="AD42104" s="73"/>
      <c r="AE42104" s="74"/>
      <c r="AF42104" s="74"/>
      <c r="BX42104" s="73"/>
      <c r="BY42104" s="74"/>
      <c r="BZ42104" s="74"/>
      <c r="CA42104" s="74"/>
      <c r="CF42104" s="79"/>
      <c r="CL42104" s="79"/>
    </row>
    <row r="42105" spans="30:90">
      <c r="AD42105" s="73"/>
      <c r="AE42105" s="74"/>
      <c r="AF42105" s="74"/>
      <c r="BX42105" s="73"/>
      <c r="BY42105" s="74"/>
      <c r="BZ42105" s="74"/>
      <c r="CA42105" s="74"/>
      <c r="CF42105" s="79"/>
      <c r="CL42105" s="79"/>
    </row>
    <row r="42106" spans="30:90">
      <c r="AD42106" s="73"/>
      <c r="AE42106" s="74"/>
      <c r="AF42106" s="74"/>
      <c r="BX42106" s="73"/>
      <c r="BY42106" s="74"/>
      <c r="BZ42106" s="74"/>
      <c r="CA42106" s="74"/>
      <c r="CF42106" s="79"/>
      <c r="CL42106" s="79"/>
    </row>
    <row r="42107" spans="30:90">
      <c r="AD42107" s="73"/>
      <c r="AE42107" s="74"/>
      <c r="AF42107" s="74"/>
      <c r="BX42107" s="73"/>
      <c r="BY42107" s="74"/>
      <c r="BZ42107" s="74"/>
      <c r="CA42107" s="74"/>
      <c r="CF42107" s="79"/>
      <c r="CL42107" s="79"/>
    </row>
    <row r="42108" spans="30:90">
      <c r="AD42108" s="73"/>
      <c r="AE42108" s="74"/>
      <c r="AF42108" s="74"/>
      <c r="BX42108" s="73"/>
      <c r="BY42108" s="74"/>
      <c r="BZ42108" s="74"/>
      <c r="CA42108" s="74"/>
      <c r="CF42108" s="79"/>
      <c r="CL42108" s="79"/>
    </row>
    <row r="42109" spans="30:90">
      <c r="AD42109" s="73"/>
      <c r="AE42109" s="74"/>
      <c r="AF42109" s="74"/>
      <c r="BX42109" s="73"/>
      <c r="BY42109" s="74"/>
      <c r="BZ42109" s="74"/>
      <c r="CA42109" s="74"/>
      <c r="CF42109" s="79"/>
      <c r="CL42109" s="79"/>
    </row>
    <row r="42110" spans="30:90">
      <c r="AD42110" s="73"/>
      <c r="AE42110" s="74"/>
      <c r="AF42110" s="74"/>
      <c r="BX42110" s="73"/>
      <c r="BY42110" s="74"/>
      <c r="BZ42110" s="74"/>
      <c r="CA42110" s="74"/>
      <c r="CF42110" s="79"/>
      <c r="CL42110" s="79"/>
    </row>
    <row r="42111" spans="30:90">
      <c r="AD42111" s="73"/>
      <c r="AE42111" s="74"/>
      <c r="AF42111" s="74"/>
      <c r="BX42111" s="73"/>
      <c r="BY42111" s="74"/>
      <c r="BZ42111" s="74"/>
      <c r="CA42111" s="74"/>
      <c r="CF42111" s="79"/>
      <c r="CL42111" s="79"/>
    </row>
    <row r="42112" spans="30:90">
      <c r="AD42112" s="73"/>
      <c r="AE42112" s="74"/>
      <c r="AF42112" s="74"/>
      <c r="BX42112" s="73"/>
      <c r="BY42112" s="74"/>
      <c r="BZ42112" s="74"/>
      <c r="CA42112" s="74"/>
      <c r="CF42112" s="79"/>
      <c r="CL42112" s="79"/>
    </row>
    <row r="42113" spans="30:90">
      <c r="AD42113" s="73"/>
      <c r="AE42113" s="74"/>
      <c r="AF42113" s="74"/>
      <c r="BX42113" s="73"/>
      <c r="BY42113" s="74"/>
      <c r="BZ42113" s="74"/>
      <c r="CA42113" s="74"/>
      <c r="CF42113" s="79"/>
      <c r="CL42113" s="79"/>
    </row>
    <row r="42114" spans="30:90">
      <c r="AD42114" s="73"/>
      <c r="AE42114" s="74"/>
      <c r="AF42114" s="74"/>
      <c r="BX42114" s="73"/>
      <c r="BY42114" s="74"/>
      <c r="BZ42114" s="74"/>
      <c r="CA42114" s="74"/>
      <c r="CF42114" s="79"/>
      <c r="CL42114" s="79"/>
    </row>
    <row r="42115" spans="30:90">
      <c r="AD42115" s="73"/>
      <c r="AE42115" s="74"/>
      <c r="AF42115" s="74"/>
      <c r="BX42115" s="73"/>
      <c r="BY42115" s="74"/>
      <c r="BZ42115" s="74"/>
      <c r="CA42115" s="74"/>
      <c r="CF42115" s="79"/>
      <c r="CL42115" s="79"/>
    </row>
    <row r="42116" spans="30:90">
      <c r="AD42116" s="73"/>
      <c r="AE42116" s="74"/>
      <c r="AF42116" s="74"/>
      <c r="BX42116" s="73"/>
      <c r="BY42116" s="74"/>
      <c r="BZ42116" s="74"/>
      <c r="CA42116" s="74"/>
      <c r="CF42116" s="79"/>
      <c r="CL42116" s="79"/>
    </row>
    <row r="42117" spans="30:90">
      <c r="AD42117" s="73"/>
      <c r="AE42117" s="74"/>
      <c r="AF42117" s="74"/>
      <c r="BX42117" s="73"/>
      <c r="BY42117" s="74"/>
      <c r="BZ42117" s="74"/>
      <c r="CA42117" s="74"/>
      <c r="CF42117" s="79"/>
      <c r="CL42117" s="79"/>
    </row>
    <row r="42118" spans="30:90">
      <c r="AD42118" s="73"/>
      <c r="AE42118" s="74"/>
      <c r="AF42118" s="74"/>
      <c r="BX42118" s="73"/>
      <c r="BY42118" s="74"/>
      <c r="BZ42118" s="74"/>
      <c r="CA42118" s="74"/>
      <c r="CF42118" s="79"/>
      <c r="CL42118" s="79"/>
    </row>
    <row r="42119" spans="30:90">
      <c r="AD42119" s="73"/>
      <c r="AE42119" s="74"/>
      <c r="AF42119" s="74"/>
      <c r="BX42119" s="73"/>
      <c r="BY42119" s="74"/>
      <c r="BZ42119" s="74"/>
      <c r="CA42119" s="74"/>
      <c r="CF42119" s="79"/>
      <c r="CL42119" s="79"/>
    </row>
    <row r="42120" spans="30:90">
      <c r="AD42120" s="73"/>
      <c r="AE42120" s="74"/>
      <c r="AF42120" s="74"/>
      <c r="BX42120" s="73"/>
      <c r="BY42120" s="74"/>
      <c r="BZ42120" s="74"/>
      <c r="CA42120" s="74"/>
      <c r="CF42120" s="79"/>
      <c r="CL42120" s="79"/>
    </row>
    <row r="42121" spans="30:90">
      <c r="AD42121" s="73"/>
      <c r="AE42121" s="74"/>
      <c r="AF42121" s="74"/>
      <c r="BX42121" s="73"/>
      <c r="BY42121" s="74"/>
      <c r="BZ42121" s="74"/>
      <c r="CA42121" s="74"/>
      <c r="CF42121" s="79"/>
      <c r="CL42121" s="79"/>
    </row>
    <row r="42122" spans="30:90">
      <c r="AD42122" s="73"/>
      <c r="AE42122" s="74"/>
      <c r="AF42122" s="74"/>
      <c r="BX42122" s="73"/>
      <c r="BY42122" s="74"/>
      <c r="BZ42122" s="74"/>
      <c r="CA42122" s="74"/>
      <c r="CF42122" s="79"/>
      <c r="CL42122" s="79"/>
    </row>
    <row r="42123" spans="30:90">
      <c r="AD42123" s="73"/>
      <c r="AE42123" s="74"/>
      <c r="AF42123" s="74"/>
      <c r="BX42123" s="73"/>
      <c r="BY42123" s="74"/>
      <c r="BZ42123" s="74"/>
      <c r="CA42123" s="74"/>
      <c r="CF42123" s="79"/>
      <c r="CL42123" s="79"/>
    </row>
    <row r="42124" spans="30:90">
      <c r="AD42124" s="73"/>
      <c r="AE42124" s="74"/>
      <c r="AF42124" s="74"/>
      <c r="BX42124" s="73"/>
      <c r="BY42124" s="74"/>
      <c r="BZ42124" s="74"/>
      <c r="CA42124" s="74"/>
      <c r="CF42124" s="79"/>
      <c r="CL42124" s="79"/>
    </row>
    <row r="42125" spans="30:90">
      <c r="AD42125" s="73"/>
      <c r="AE42125" s="74"/>
      <c r="AF42125" s="74"/>
      <c r="BX42125" s="73"/>
      <c r="BY42125" s="74"/>
      <c r="BZ42125" s="74"/>
      <c r="CA42125" s="74"/>
      <c r="CF42125" s="79"/>
      <c r="CL42125" s="79"/>
    </row>
    <row r="42126" spans="30:90">
      <c r="AD42126" s="73"/>
      <c r="AE42126" s="74"/>
      <c r="AF42126" s="74"/>
      <c r="BX42126" s="73"/>
      <c r="BY42126" s="74"/>
      <c r="BZ42126" s="74"/>
      <c r="CA42126" s="74"/>
      <c r="CF42126" s="79"/>
      <c r="CL42126" s="79"/>
    </row>
    <row r="42127" spans="30:90">
      <c r="AD42127" s="73"/>
      <c r="AE42127" s="74"/>
      <c r="AF42127" s="74"/>
      <c r="BX42127" s="73"/>
      <c r="BY42127" s="74"/>
      <c r="BZ42127" s="74"/>
      <c r="CA42127" s="74"/>
      <c r="CF42127" s="79"/>
      <c r="CL42127" s="79"/>
    </row>
    <row r="42128" spans="30:90">
      <c r="AD42128" s="73"/>
      <c r="AE42128" s="74"/>
      <c r="AF42128" s="74"/>
      <c r="BX42128" s="73"/>
      <c r="BY42128" s="74"/>
      <c r="BZ42128" s="74"/>
      <c r="CA42128" s="74"/>
      <c r="CF42128" s="79"/>
      <c r="CL42128" s="79"/>
    </row>
    <row r="42129" spans="30:90">
      <c r="AD42129" s="73"/>
      <c r="AE42129" s="74"/>
      <c r="AF42129" s="74"/>
      <c r="BX42129" s="73"/>
      <c r="BY42129" s="74"/>
      <c r="BZ42129" s="74"/>
      <c r="CA42129" s="74"/>
      <c r="CF42129" s="79"/>
      <c r="CL42129" s="79"/>
    </row>
    <row r="42130" spans="30:90">
      <c r="AD42130" s="73"/>
      <c r="AE42130" s="74"/>
      <c r="AF42130" s="74"/>
      <c r="BX42130" s="73"/>
      <c r="BY42130" s="74"/>
      <c r="BZ42130" s="74"/>
      <c r="CA42130" s="74"/>
      <c r="CF42130" s="79"/>
      <c r="CL42130" s="79"/>
    </row>
    <row r="42131" spans="30:90">
      <c r="AD42131" s="73"/>
      <c r="AE42131" s="74"/>
      <c r="AF42131" s="74"/>
      <c r="BX42131" s="73"/>
      <c r="BY42131" s="74"/>
      <c r="BZ42131" s="74"/>
      <c r="CA42131" s="74"/>
      <c r="CF42131" s="79"/>
      <c r="CL42131" s="79"/>
    </row>
    <row r="42132" spans="30:90">
      <c r="AD42132" s="73"/>
      <c r="AE42132" s="74"/>
      <c r="AF42132" s="74"/>
      <c r="BX42132" s="73"/>
      <c r="BY42132" s="74"/>
      <c r="BZ42132" s="74"/>
      <c r="CA42132" s="74"/>
      <c r="CF42132" s="79"/>
      <c r="CL42132" s="79"/>
    </row>
    <row r="42133" spans="30:90">
      <c r="AD42133" s="73"/>
      <c r="AE42133" s="74"/>
      <c r="AF42133" s="74"/>
      <c r="BX42133" s="73"/>
      <c r="BY42133" s="74"/>
      <c r="BZ42133" s="74"/>
      <c r="CA42133" s="74"/>
      <c r="CF42133" s="79"/>
      <c r="CL42133" s="79"/>
    </row>
    <row r="42134" spans="30:90">
      <c r="AD42134" s="73"/>
      <c r="AE42134" s="74"/>
      <c r="AF42134" s="74"/>
      <c r="BX42134" s="73"/>
      <c r="BY42134" s="74"/>
      <c r="BZ42134" s="74"/>
      <c r="CA42134" s="74"/>
      <c r="CF42134" s="79"/>
      <c r="CL42134" s="79"/>
    </row>
    <row r="42135" spans="30:90">
      <c r="AD42135" s="73"/>
      <c r="AE42135" s="74"/>
      <c r="AF42135" s="74"/>
      <c r="BX42135" s="73"/>
      <c r="BY42135" s="74"/>
      <c r="BZ42135" s="74"/>
      <c r="CA42135" s="74"/>
      <c r="CF42135" s="79"/>
      <c r="CL42135" s="79"/>
    </row>
    <row r="42136" spans="30:90">
      <c r="AD42136" s="73"/>
      <c r="AE42136" s="74"/>
      <c r="AF42136" s="74"/>
      <c r="BX42136" s="73"/>
      <c r="BY42136" s="74"/>
      <c r="BZ42136" s="74"/>
      <c r="CA42136" s="74"/>
      <c r="CF42136" s="79"/>
      <c r="CL42136" s="79"/>
    </row>
    <row r="42137" spans="30:90">
      <c r="AD42137" s="73"/>
      <c r="AE42137" s="74"/>
      <c r="AF42137" s="74"/>
      <c r="BX42137" s="73"/>
      <c r="BY42137" s="74"/>
      <c r="BZ42137" s="74"/>
      <c r="CA42137" s="74"/>
      <c r="CF42137" s="79"/>
      <c r="CL42137" s="79"/>
    </row>
    <row r="42138" spans="30:90">
      <c r="AD42138" s="73"/>
      <c r="AE42138" s="74"/>
      <c r="AF42138" s="74"/>
      <c r="BX42138" s="73"/>
      <c r="BY42138" s="74"/>
      <c r="BZ42138" s="74"/>
      <c r="CA42138" s="74"/>
      <c r="CF42138" s="79"/>
      <c r="CL42138" s="79"/>
    </row>
    <row r="42139" spans="30:90">
      <c r="AD42139" s="73"/>
      <c r="AE42139" s="74"/>
      <c r="AF42139" s="74"/>
      <c r="BX42139" s="73"/>
      <c r="BY42139" s="74"/>
      <c r="BZ42139" s="74"/>
      <c r="CA42139" s="74"/>
      <c r="CF42139" s="79"/>
      <c r="CL42139" s="79"/>
    </row>
    <row r="42140" spans="30:90">
      <c r="AD42140" s="73"/>
      <c r="AE42140" s="74"/>
      <c r="AF42140" s="74"/>
      <c r="BX42140" s="73"/>
      <c r="BY42140" s="74"/>
      <c r="BZ42140" s="74"/>
      <c r="CA42140" s="74"/>
      <c r="CF42140" s="79"/>
      <c r="CL42140" s="79"/>
    </row>
    <row r="42141" spans="30:90">
      <c r="AD42141" s="73"/>
      <c r="AE42141" s="74"/>
      <c r="AF42141" s="74"/>
      <c r="BX42141" s="73"/>
      <c r="BY42141" s="74"/>
      <c r="BZ42141" s="74"/>
      <c r="CA42141" s="74"/>
      <c r="CF42141" s="79"/>
      <c r="CL42141" s="79"/>
    </row>
    <row r="42142" spans="30:90">
      <c r="AD42142" s="73"/>
      <c r="AE42142" s="74"/>
      <c r="AF42142" s="74"/>
      <c r="BX42142" s="73"/>
      <c r="BY42142" s="74"/>
      <c r="BZ42142" s="74"/>
      <c r="CA42142" s="74"/>
      <c r="CF42142" s="79"/>
      <c r="CL42142" s="79"/>
    </row>
    <row r="42143" spans="30:90">
      <c r="AD42143" s="73"/>
      <c r="AE42143" s="74"/>
      <c r="AF42143" s="74"/>
      <c r="BX42143" s="73"/>
      <c r="BY42143" s="74"/>
      <c r="BZ42143" s="74"/>
      <c r="CA42143" s="74"/>
      <c r="CF42143" s="79"/>
      <c r="CL42143" s="79"/>
    </row>
    <row r="42144" spans="30:90">
      <c r="AD42144" s="73"/>
      <c r="AE42144" s="74"/>
      <c r="AF42144" s="74"/>
      <c r="BX42144" s="73"/>
      <c r="BY42144" s="74"/>
      <c r="BZ42144" s="74"/>
      <c r="CA42144" s="74"/>
      <c r="CF42144" s="79"/>
      <c r="CL42144" s="79"/>
    </row>
    <row r="42145" spans="30:90">
      <c r="AD42145" s="73"/>
      <c r="AE42145" s="74"/>
      <c r="AF42145" s="74"/>
      <c r="BX42145" s="73"/>
      <c r="BY42145" s="74"/>
      <c r="BZ42145" s="74"/>
      <c r="CA42145" s="74"/>
      <c r="CF42145" s="79"/>
      <c r="CL42145" s="79"/>
    </row>
    <row r="42146" spans="30:90">
      <c r="AD42146" s="73"/>
      <c r="AE42146" s="74"/>
      <c r="AF42146" s="74"/>
      <c r="BX42146" s="73"/>
      <c r="BY42146" s="74"/>
      <c r="BZ42146" s="74"/>
      <c r="CA42146" s="74"/>
      <c r="CF42146" s="79"/>
      <c r="CL42146" s="79"/>
    </row>
    <row r="42147" spans="30:90">
      <c r="AD42147" s="73"/>
      <c r="AE42147" s="74"/>
      <c r="AF42147" s="74"/>
      <c r="BX42147" s="73"/>
      <c r="BY42147" s="74"/>
      <c r="BZ42147" s="74"/>
      <c r="CA42147" s="74"/>
      <c r="CF42147" s="79"/>
      <c r="CL42147" s="79"/>
    </row>
    <row r="42148" spans="30:90">
      <c r="AD42148" s="73"/>
      <c r="AE42148" s="74"/>
      <c r="AF42148" s="74"/>
      <c r="BX42148" s="73"/>
      <c r="BY42148" s="74"/>
      <c r="BZ42148" s="74"/>
      <c r="CA42148" s="74"/>
      <c r="CF42148" s="79"/>
      <c r="CL42148" s="79"/>
    </row>
    <row r="42149" spans="30:90">
      <c r="AD42149" s="73"/>
      <c r="AE42149" s="74"/>
      <c r="AF42149" s="74"/>
      <c r="BX42149" s="73"/>
      <c r="BY42149" s="74"/>
      <c r="BZ42149" s="74"/>
      <c r="CA42149" s="74"/>
      <c r="CF42149" s="79"/>
      <c r="CL42149" s="79"/>
    </row>
    <row r="42150" spans="30:90">
      <c r="AD42150" s="73"/>
      <c r="AE42150" s="74"/>
      <c r="AF42150" s="74"/>
      <c r="BX42150" s="73"/>
      <c r="BY42150" s="74"/>
      <c r="BZ42150" s="74"/>
      <c r="CA42150" s="74"/>
      <c r="CF42150" s="79"/>
      <c r="CL42150" s="79"/>
    </row>
    <row r="42151" spans="30:90">
      <c r="AD42151" s="73"/>
      <c r="AE42151" s="74"/>
      <c r="AF42151" s="74"/>
      <c r="BX42151" s="73"/>
      <c r="BY42151" s="74"/>
      <c r="BZ42151" s="74"/>
      <c r="CA42151" s="74"/>
      <c r="CF42151" s="79"/>
      <c r="CL42151" s="79"/>
    </row>
    <row r="42152" spans="30:90">
      <c r="AD42152" s="73"/>
      <c r="AE42152" s="74"/>
      <c r="AF42152" s="74"/>
      <c r="BX42152" s="73"/>
      <c r="BY42152" s="74"/>
      <c r="BZ42152" s="74"/>
      <c r="CA42152" s="74"/>
      <c r="CF42152" s="79"/>
      <c r="CL42152" s="79"/>
    </row>
    <row r="42153" spans="30:90">
      <c r="AD42153" s="73"/>
      <c r="AE42153" s="74"/>
      <c r="AF42153" s="74"/>
      <c r="BX42153" s="73"/>
      <c r="BY42153" s="74"/>
      <c r="BZ42153" s="74"/>
      <c r="CA42153" s="74"/>
      <c r="CF42153" s="79"/>
      <c r="CL42153" s="79"/>
    </row>
    <row r="42154" spans="30:90">
      <c r="AD42154" s="73"/>
      <c r="AE42154" s="74"/>
      <c r="AF42154" s="74"/>
      <c r="BX42154" s="73"/>
      <c r="BY42154" s="74"/>
      <c r="BZ42154" s="74"/>
      <c r="CA42154" s="74"/>
      <c r="CF42154" s="79"/>
      <c r="CL42154" s="79"/>
    </row>
    <row r="42155" spans="30:90">
      <c r="AD42155" s="73"/>
      <c r="AE42155" s="74"/>
      <c r="AF42155" s="74"/>
      <c r="BX42155" s="73"/>
      <c r="BY42155" s="74"/>
      <c r="BZ42155" s="74"/>
      <c r="CA42155" s="74"/>
      <c r="CF42155" s="79"/>
      <c r="CL42155" s="79"/>
    </row>
    <row r="42156" spans="30:90">
      <c r="AD42156" s="73"/>
      <c r="AE42156" s="74"/>
      <c r="AF42156" s="74"/>
      <c r="BX42156" s="73"/>
      <c r="BY42156" s="74"/>
      <c r="BZ42156" s="74"/>
      <c r="CA42156" s="74"/>
      <c r="CF42156" s="79"/>
      <c r="CL42156" s="79"/>
    </row>
    <row r="42157" spans="30:90">
      <c r="AD42157" s="73"/>
      <c r="AE42157" s="74"/>
      <c r="AF42157" s="74"/>
      <c r="BX42157" s="73"/>
      <c r="BY42157" s="74"/>
      <c r="BZ42157" s="74"/>
      <c r="CA42157" s="74"/>
      <c r="CF42157" s="79"/>
      <c r="CL42157" s="79"/>
    </row>
    <row r="42158" spans="30:90">
      <c r="AD42158" s="73"/>
      <c r="AE42158" s="74"/>
      <c r="AF42158" s="74"/>
      <c r="BX42158" s="73"/>
      <c r="BY42158" s="74"/>
      <c r="BZ42158" s="74"/>
      <c r="CA42158" s="74"/>
      <c r="CF42158" s="79"/>
      <c r="CL42158" s="79"/>
    </row>
    <row r="42159" spans="30:90">
      <c r="AD42159" s="73"/>
      <c r="AE42159" s="74"/>
      <c r="AF42159" s="74"/>
      <c r="BX42159" s="73"/>
      <c r="BY42159" s="74"/>
      <c r="BZ42159" s="74"/>
      <c r="CA42159" s="74"/>
      <c r="CF42159" s="79"/>
      <c r="CL42159" s="79"/>
    </row>
    <row r="42160" spans="30:90">
      <c r="AD42160" s="73"/>
      <c r="AE42160" s="74"/>
      <c r="AF42160" s="74"/>
      <c r="BX42160" s="73"/>
      <c r="BY42160" s="74"/>
      <c r="BZ42160" s="74"/>
      <c r="CA42160" s="74"/>
      <c r="CF42160" s="79"/>
      <c r="CL42160" s="79"/>
    </row>
    <row r="42161" spans="30:90">
      <c r="AD42161" s="73"/>
      <c r="AE42161" s="74"/>
      <c r="AF42161" s="74"/>
      <c r="BX42161" s="73"/>
      <c r="BY42161" s="74"/>
      <c r="BZ42161" s="74"/>
      <c r="CA42161" s="74"/>
      <c r="CF42161" s="79"/>
      <c r="CL42161" s="79"/>
    </row>
    <row r="42162" spans="30:90">
      <c r="AD42162" s="73"/>
      <c r="AE42162" s="74"/>
      <c r="AF42162" s="74"/>
      <c r="BX42162" s="73"/>
      <c r="BY42162" s="74"/>
      <c r="BZ42162" s="74"/>
      <c r="CA42162" s="74"/>
      <c r="CF42162" s="79"/>
      <c r="CL42162" s="79"/>
    </row>
    <row r="42163" spans="30:90">
      <c r="AD42163" s="73"/>
      <c r="AE42163" s="74"/>
      <c r="AF42163" s="74"/>
      <c r="BX42163" s="73"/>
      <c r="BY42163" s="74"/>
      <c r="BZ42163" s="74"/>
      <c r="CA42163" s="74"/>
      <c r="CF42163" s="79"/>
      <c r="CL42163" s="79"/>
    </row>
    <row r="42164" spans="30:90">
      <c r="AD42164" s="73"/>
      <c r="AE42164" s="74"/>
      <c r="AF42164" s="74"/>
      <c r="BX42164" s="73"/>
      <c r="BY42164" s="74"/>
      <c r="BZ42164" s="74"/>
      <c r="CA42164" s="74"/>
      <c r="CF42164" s="79"/>
      <c r="CL42164" s="79"/>
    </row>
    <row r="42165" spans="30:90">
      <c r="AD42165" s="73"/>
      <c r="AE42165" s="74"/>
      <c r="AF42165" s="74"/>
      <c r="BX42165" s="73"/>
      <c r="BY42165" s="74"/>
      <c r="BZ42165" s="74"/>
      <c r="CA42165" s="74"/>
      <c r="CF42165" s="79"/>
      <c r="CL42165" s="79"/>
    </row>
    <row r="42166" spans="30:90">
      <c r="AD42166" s="73"/>
      <c r="AE42166" s="74"/>
      <c r="AF42166" s="74"/>
      <c r="BX42166" s="73"/>
      <c r="BY42166" s="74"/>
      <c r="BZ42166" s="74"/>
      <c r="CA42166" s="74"/>
      <c r="CF42166" s="79"/>
      <c r="CL42166" s="79"/>
    </row>
    <row r="42167" spans="30:90">
      <c r="AD42167" s="73"/>
      <c r="AE42167" s="74"/>
      <c r="AF42167" s="74"/>
      <c r="BX42167" s="73"/>
      <c r="BY42167" s="74"/>
      <c r="BZ42167" s="74"/>
      <c r="CA42167" s="74"/>
      <c r="CF42167" s="79"/>
      <c r="CL42167" s="79"/>
    </row>
    <row r="42168" spans="30:90">
      <c r="AD42168" s="73"/>
      <c r="AE42168" s="74"/>
      <c r="AF42168" s="74"/>
      <c r="BX42168" s="73"/>
      <c r="BY42168" s="74"/>
      <c r="BZ42168" s="74"/>
      <c r="CA42168" s="74"/>
      <c r="CF42168" s="79"/>
      <c r="CL42168" s="79"/>
    </row>
    <row r="42169" spans="30:90">
      <c r="AD42169" s="73"/>
      <c r="AE42169" s="74"/>
      <c r="AF42169" s="74"/>
      <c r="BX42169" s="73"/>
      <c r="BY42169" s="74"/>
      <c r="BZ42169" s="74"/>
      <c r="CA42169" s="74"/>
      <c r="CF42169" s="79"/>
      <c r="CL42169" s="79"/>
    </row>
    <row r="42170" spans="30:90">
      <c r="AD42170" s="73"/>
      <c r="AE42170" s="74"/>
      <c r="AF42170" s="74"/>
      <c r="BX42170" s="73"/>
      <c r="BY42170" s="74"/>
      <c r="BZ42170" s="74"/>
      <c r="CA42170" s="74"/>
      <c r="CF42170" s="79"/>
      <c r="CL42170" s="79"/>
    </row>
    <row r="42171" spans="30:90">
      <c r="AD42171" s="73"/>
      <c r="AE42171" s="74"/>
      <c r="AF42171" s="74"/>
      <c r="BX42171" s="73"/>
      <c r="BY42171" s="74"/>
      <c r="BZ42171" s="74"/>
      <c r="CA42171" s="74"/>
      <c r="CF42171" s="79"/>
      <c r="CL42171" s="79"/>
    </row>
    <row r="42172" spans="30:90">
      <c r="AD42172" s="73"/>
      <c r="AE42172" s="74"/>
      <c r="AF42172" s="74"/>
      <c r="BX42172" s="73"/>
      <c r="BY42172" s="74"/>
      <c r="BZ42172" s="74"/>
      <c r="CA42172" s="74"/>
      <c r="CF42172" s="79"/>
      <c r="CL42172" s="79"/>
    </row>
    <row r="42173" spans="30:90">
      <c r="AD42173" s="73"/>
      <c r="AE42173" s="74"/>
      <c r="AF42173" s="74"/>
      <c r="BX42173" s="73"/>
      <c r="BY42173" s="74"/>
      <c r="BZ42173" s="74"/>
      <c r="CA42173" s="74"/>
      <c r="CF42173" s="79"/>
      <c r="CL42173" s="79"/>
    </row>
    <row r="42174" spans="30:90">
      <c r="AD42174" s="73"/>
      <c r="AE42174" s="74"/>
      <c r="AF42174" s="74"/>
      <c r="BX42174" s="73"/>
      <c r="BY42174" s="74"/>
      <c r="BZ42174" s="74"/>
      <c r="CA42174" s="74"/>
      <c r="CF42174" s="79"/>
      <c r="CL42174" s="79"/>
    </row>
    <row r="42175" spans="30:90">
      <c r="AD42175" s="73"/>
      <c r="AE42175" s="74"/>
      <c r="AF42175" s="74"/>
      <c r="BX42175" s="73"/>
      <c r="BY42175" s="74"/>
      <c r="BZ42175" s="74"/>
      <c r="CA42175" s="74"/>
      <c r="CF42175" s="79"/>
      <c r="CL42175" s="79"/>
    </row>
    <row r="42176" spans="30:90">
      <c r="AD42176" s="73"/>
      <c r="AE42176" s="74"/>
      <c r="AF42176" s="74"/>
      <c r="BX42176" s="73"/>
      <c r="BY42176" s="74"/>
      <c r="BZ42176" s="74"/>
      <c r="CA42176" s="74"/>
      <c r="CF42176" s="79"/>
      <c r="CL42176" s="79"/>
    </row>
    <row r="42177" spans="30:90">
      <c r="AD42177" s="73"/>
      <c r="AE42177" s="74"/>
      <c r="AF42177" s="74"/>
      <c r="BX42177" s="73"/>
      <c r="BY42177" s="74"/>
      <c r="BZ42177" s="74"/>
      <c r="CA42177" s="74"/>
      <c r="CF42177" s="79"/>
      <c r="CL42177" s="79"/>
    </row>
    <row r="42178" spans="30:90">
      <c r="AD42178" s="73"/>
      <c r="AE42178" s="74"/>
      <c r="AF42178" s="74"/>
      <c r="BX42178" s="73"/>
      <c r="BY42178" s="74"/>
      <c r="BZ42178" s="74"/>
      <c r="CA42178" s="74"/>
      <c r="CF42178" s="79"/>
      <c r="CL42178" s="79"/>
    </row>
    <row r="42179" spans="30:90">
      <c r="AD42179" s="73"/>
      <c r="AE42179" s="74"/>
      <c r="AF42179" s="74"/>
      <c r="BX42179" s="73"/>
      <c r="BY42179" s="74"/>
      <c r="BZ42179" s="74"/>
      <c r="CA42179" s="74"/>
      <c r="CF42179" s="79"/>
      <c r="CL42179" s="79"/>
    </row>
    <row r="42180" spans="30:90">
      <c r="AD42180" s="73"/>
      <c r="AE42180" s="74"/>
      <c r="AF42180" s="74"/>
      <c r="BX42180" s="73"/>
      <c r="BY42180" s="74"/>
      <c r="BZ42180" s="74"/>
      <c r="CA42180" s="74"/>
      <c r="CF42180" s="79"/>
      <c r="CL42180" s="79"/>
    </row>
    <row r="42181" spans="30:90">
      <c r="AD42181" s="73"/>
      <c r="AE42181" s="74"/>
      <c r="AF42181" s="74"/>
      <c r="BX42181" s="73"/>
      <c r="BY42181" s="74"/>
      <c r="BZ42181" s="74"/>
      <c r="CA42181" s="74"/>
      <c r="CF42181" s="79"/>
      <c r="CL42181" s="79"/>
    </row>
    <row r="42182" spans="30:90">
      <c r="AD42182" s="73"/>
      <c r="AE42182" s="74"/>
      <c r="AF42182" s="74"/>
      <c r="BX42182" s="73"/>
      <c r="BY42182" s="74"/>
      <c r="BZ42182" s="74"/>
      <c r="CA42182" s="74"/>
      <c r="CF42182" s="79"/>
      <c r="CL42182" s="79"/>
    </row>
    <row r="42183" spans="30:90">
      <c r="AD42183" s="73"/>
      <c r="AE42183" s="74"/>
      <c r="AF42183" s="74"/>
      <c r="BX42183" s="73"/>
      <c r="BY42183" s="74"/>
      <c r="BZ42183" s="74"/>
      <c r="CA42183" s="74"/>
      <c r="CF42183" s="79"/>
      <c r="CL42183" s="79"/>
    </row>
    <row r="42184" spans="30:90">
      <c r="AD42184" s="73"/>
      <c r="AE42184" s="74"/>
      <c r="AF42184" s="74"/>
      <c r="BX42184" s="73"/>
      <c r="BY42184" s="74"/>
      <c r="BZ42184" s="74"/>
      <c r="CA42184" s="74"/>
      <c r="CF42184" s="79"/>
      <c r="CL42184" s="79"/>
    </row>
    <row r="42185" spans="30:90">
      <c r="AD42185" s="73"/>
      <c r="AE42185" s="74"/>
      <c r="AF42185" s="74"/>
      <c r="BX42185" s="73"/>
      <c r="BY42185" s="74"/>
      <c r="BZ42185" s="74"/>
      <c r="CA42185" s="74"/>
      <c r="CF42185" s="79"/>
      <c r="CL42185" s="79"/>
    </row>
    <row r="42186" spans="30:90">
      <c r="AD42186" s="73"/>
      <c r="AE42186" s="74"/>
      <c r="AF42186" s="74"/>
      <c r="BX42186" s="73"/>
      <c r="BY42186" s="74"/>
      <c r="BZ42186" s="74"/>
      <c r="CA42186" s="74"/>
      <c r="CF42186" s="79"/>
      <c r="CL42186" s="79"/>
    </row>
    <row r="42187" spans="30:90">
      <c r="AD42187" s="73"/>
      <c r="AE42187" s="74"/>
      <c r="AF42187" s="74"/>
      <c r="BX42187" s="73"/>
      <c r="BY42187" s="74"/>
      <c r="BZ42187" s="74"/>
      <c r="CA42187" s="74"/>
      <c r="CF42187" s="79"/>
      <c r="CL42187" s="79"/>
    </row>
    <row r="42188" spans="30:90">
      <c r="AD42188" s="73"/>
      <c r="AE42188" s="74"/>
      <c r="AF42188" s="74"/>
      <c r="BX42188" s="73"/>
      <c r="BY42188" s="74"/>
      <c r="BZ42188" s="74"/>
      <c r="CA42188" s="74"/>
      <c r="CF42188" s="79"/>
      <c r="CL42188" s="79"/>
    </row>
    <row r="42189" spans="30:90">
      <c r="AD42189" s="73"/>
      <c r="AE42189" s="74"/>
      <c r="AF42189" s="74"/>
      <c r="BX42189" s="73"/>
      <c r="BY42189" s="74"/>
      <c r="BZ42189" s="74"/>
      <c r="CA42189" s="74"/>
      <c r="CF42189" s="79"/>
      <c r="CL42189" s="79"/>
    </row>
    <row r="42190" spans="30:90">
      <c r="AD42190" s="73"/>
      <c r="AE42190" s="74"/>
      <c r="AF42190" s="74"/>
      <c r="BX42190" s="73"/>
      <c r="BY42190" s="74"/>
      <c r="BZ42190" s="74"/>
      <c r="CA42190" s="74"/>
      <c r="CF42190" s="79"/>
      <c r="CL42190" s="79"/>
    </row>
    <row r="42191" spans="30:90">
      <c r="AD42191" s="73"/>
      <c r="AE42191" s="74"/>
      <c r="AF42191" s="74"/>
      <c r="BX42191" s="73"/>
      <c r="BY42191" s="74"/>
      <c r="BZ42191" s="74"/>
      <c r="CA42191" s="74"/>
      <c r="CF42191" s="79"/>
      <c r="CL42191" s="79"/>
    </row>
    <row r="42192" spans="30:90">
      <c r="AD42192" s="73"/>
      <c r="AE42192" s="74"/>
      <c r="AF42192" s="74"/>
      <c r="BX42192" s="73"/>
      <c r="BY42192" s="74"/>
      <c r="BZ42192" s="74"/>
      <c r="CA42192" s="74"/>
      <c r="CF42192" s="79"/>
      <c r="CL42192" s="79"/>
    </row>
    <row r="42193" spans="30:90">
      <c r="AD42193" s="73"/>
      <c r="AE42193" s="74"/>
      <c r="AF42193" s="74"/>
      <c r="BX42193" s="73"/>
      <c r="BY42193" s="74"/>
      <c r="BZ42193" s="74"/>
      <c r="CA42193" s="74"/>
      <c r="CF42193" s="79"/>
      <c r="CL42193" s="79"/>
    </row>
    <row r="42194" spans="30:90">
      <c r="AD42194" s="73"/>
      <c r="AE42194" s="74"/>
      <c r="AF42194" s="74"/>
      <c r="BX42194" s="73"/>
      <c r="BY42194" s="74"/>
      <c r="BZ42194" s="74"/>
      <c r="CA42194" s="74"/>
      <c r="CF42194" s="79"/>
      <c r="CL42194" s="79"/>
    </row>
    <row r="42195" spans="30:90">
      <c r="AD42195" s="73"/>
      <c r="AE42195" s="74"/>
      <c r="AF42195" s="74"/>
      <c r="BX42195" s="73"/>
      <c r="BY42195" s="74"/>
      <c r="BZ42195" s="74"/>
      <c r="CA42195" s="74"/>
      <c r="CF42195" s="79"/>
      <c r="CL42195" s="79"/>
    </row>
    <row r="42196" spans="30:90">
      <c r="AD42196" s="73"/>
      <c r="AE42196" s="74"/>
      <c r="AF42196" s="74"/>
      <c r="BX42196" s="73"/>
      <c r="BY42196" s="74"/>
      <c r="BZ42196" s="74"/>
      <c r="CA42196" s="74"/>
      <c r="CF42196" s="79"/>
      <c r="CL42196" s="79"/>
    </row>
    <row r="42197" spans="30:90">
      <c r="AD42197" s="73"/>
      <c r="AE42197" s="74"/>
      <c r="AF42197" s="74"/>
      <c r="BX42197" s="73"/>
      <c r="BY42197" s="74"/>
      <c r="BZ42197" s="74"/>
      <c r="CA42197" s="74"/>
      <c r="CF42197" s="79"/>
      <c r="CL42197" s="79"/>
    </row>
    <row r="42198" spans="30:90">
      <c r="AD42198" s="73"/>
      <c r="AE42198" s="74"/>
      <c r="AF42198" s="74"/>
      <c r="BX42198" s="73"/>
      <c r="BY42198" s="74"/>
      <c r="BZ42198" s="74"/>
      <c r="CA42198" s="74"/>
      <c r="CF42198" s="79"/>
      <c r="CL42198" s="79"/>
    </row>
    <row r="42199" spans="30:90">
      <c r="AD42199" s="73"/>
      <c r="AE42199" s="74"/>
      <c r="AF42199" s="74"/>
      <c r="BX42199" s="73"/>
      <c r="BY42199" s="74"/>
      <c r="BZ42199" s="74"/>
      <c r="CA42199" s="74"/>
      <c r="CF42199" s="79"/>
      <c r="CL42199" s="79"/>
    </row>
    <row r="42200" spans="30:90">
      <c r="AD42200" s="73"/>
      <c r="AE42200" s="74"/>
      <c r="AF42200" s="74"/>
      <c r="BX42200" s="73"/>
      <c r="BY42200" s="74"/>
      <c r="BZ42200" s="74"/>
      <c r="CA42200" s="74"/>
      <c r="CF42200" s="79"/>
      <c r="CL42200" s="79"/>
    </row>
    <row r="42201" spans="30:90">
      <c r="AD42201" s="73"/>
      <c r="AE42201" s="74"/>
      <c r="AF42201" s="74"/>
      <c r="BX42201" s="73"/>
      <c r="BY42201" s="74"/>
      <c r="BZ42201" s="74"/>
      <c r="CA42201" s="74"/>
      <c r="CF42201" s="79"/>
      <c r="CL42201" s="79"/>
    </row>
    <row r="42202" spans="30:90">
      <c r="AD42202" s="73"/>
      <c r="AE42202" s="74"/>
      <c r="AF42202" s="74"/>
      <c r="BX42202" s="73"/>
      <c r="BY42202" s="74"/>
      <c r="BZ42202" s="74"/>
      <c r="CA42202" s="74"/>
      <c r="CF42202" s="79"/>
      <c r="CL42202" s="79"/>
    </row>
    <row r="42203" spans="30:90">
      <c r="AD42203" s="73"/>
      <c r="AE42203" s="74"/>
      <c r="AF42203" s="74"/>
      <c r="BX42203" s="73"/>
      <c r="BY42203" s="74"/>
      <c r="BZ42203" s="74"/>
      <c r="CA42203" s="74"/>
      <c r="CF42203" s="79"/>
      <c r="CL42203" s="79"/>
    </row>
    <row r="42204" spans="30:90">
      <c r="AD42204" s="73"/>
      <c r="AE42204" s="74"/>
      <c r="AF42204" s="74"/>
      <c r="BX42204" s="73"/>
      <c r="BY42204" s="74"/>
      <c r="BZ42204" s="74"/>
      <c r="CA42204" s="74"/>
      <c r="CF42204" s="79"/>
      <c r="CL42204" s="79"/>
    </row>
    <row r="42205" spans="30:90">
      <c r="AD42205" s="73"/>
      <c r="AE42205" s="74"/>
      <c r="AF42205" s="74"/>
      <c r="BX42205" s="73"/>
      <c r="BY42205" s="74"/>
      <c r="BZ42205" s="74"/>
      <c r="CA42205" s="74"/>
      <c r="CF42205" s="79"/>
      <c r="CL42205" s="79"/>
    </row>
    <row r="42206" spans="30:90">
      <c r="AD42206" s="73"/>
      <c r="AE42206" s="74"/>
      <c r="AF42206" s="74"/>
      <c r="BX42206" s="73"/>
      <c r="BY42206" s="74"/>
      <c r="BZ42206" s="74"/>
      <c r="CA42206" s="74"/>
      <c r="CF42206" s="79"/>
      <c r="CL42206" s="79"/>
    </row>
    <row r="42207" spans="30:90">
      <c r="AD42207" s="73"/>
      <c r="AE42207" s="74"/>
      <c r="AF42207" s="74"/>
      <c r="BX42207" s="73"/>
      <c r="BY42207" s="74"/>
      <c r="BZ42207" s="74"/>
      <c r="CA42207" s="74"/>
      <c r="CF42207" s="79"/>
      <c r="CL42207" s="79"/>
    </row>
    <row r="42208" spans="30:90">
      <c r="AD42208" s="73"/>
      <c r="AE42208" s="74"/>
      <c r="AF42208" s="74"/>
      <c r="BX42208" s="73"/>
      <c r="BY42208" s="74"/>
      <c r="BZ42208" s="74"/>
      <c r="CA42208" s="74"/>
      <c r="CF42208" s="79"/>
      <c r="CL42208" s="79"/>
    </row>
    <row r="42209" spans="30:90">
      <c r="AD42209" s="73"/>
      <c r="AE42209" s="74"/>
      <c r="AF42209" s="74"/>
      <c r="BX42209" s="73"/>
      <c r="BY42209" s="74"/>
      <c r="BZ42209" s="74"/>
      <c r="CA42209" s="74"/>
      <c r="CF42209" s="79"/>
      <c r="CL42209" s="79"/>
    </row>
    <row r="42210" spans="30:90">
      <c r="AD42210" s="73"/>
      <c r="AE42210" s="74"/>
      <c r="AF42210" s="74"/>
      <c r="BX42210" s="73"/>
      <c r="BY42210" s="74"/>
      <c r="BZ42210" s="74"/>
      <c r="CA42210" s="74"/>
      <c r="CF42210" s="79"/>
      <c r="CL42210" s="79"/>
    </row>
    <row r="42211" spans="30:90">
      <c r="AD42211" s="73"/>
      <c r="AE42211" s="74"/>
      <c r="AF42211" s="74"/>
      <c r="BX42211" s="73"/>
      <c r="BY42211" s="74"/>
      <c r="BZ42211" s="74"/>
      <c r="CA42211" s="74"/>
      <c r="CF42211" s="79"/>
      <c r="CL42211" s="79"/>
    </row>
    <row r="42212" spans="30:90">
      <c r="AD42212" s="73"/>
      <c r="AE42212" s="74"/>
      <c r="AF42212" s="74"/>
      <c r="BX42212" s="73"/>
      <c r="BY42212" s="74"/>
      <c r="BZ42212" s="74"/>
      <c r="CA42212" s="74"/>
      <c r="CF42212" s="79"/>
      <c r="CL42212" s="79"/>
    </row>
    <row r="42213" spans="30:90">
      <c r="AD42213" s="73"/>
      <c r="AE42213" s="74"/>
      <c r="AF42213" s="74"/>
      <c r="BX42213" s="73"/>
      <c r="BY42213" s="74"/>
      <c r="BZ42213" s="74"/>
      <c r="CA42213" s="74"/>
      <c r="CF42213" s="79"/>
      <c r="CL42213" s="79"/>
    </row>
    <row r="42214" spans="30:90">
      <c r="AD42214" s="73"/>
      <c r="AE42214" s="74"/>
      <c r="AF42214" s="74"/>
      <c r="BX42214" s="73"/>
      <c r="BY42214" s="74"/>
      <c r="BZ42214" s="74"/>
      <c r="CA42214" s="74"/>
      <c r="CF42214" s="79"/>
      <c r="CL42214" s="79"/>
    </row>
    <row r="42215" spans="30:90">
      <c r="AD42215" s="73"/>
      <c r="AE42215" s="74"/>
      <c r="AF42215" s="74"/>
      <c r="BX42215" s="73"/>
      <c r="BY42215" s="74"/>
      <c r="BZ42215" s="74"/>
      <c r="CA42215" s="74"/>
      <c r="CF42215" s="79"/>
      <c r="CL42215" s="79"/>
    </row>
    <row r="42216" spans="30:90">
      <c r="AD42216" s="73"/>
      <c r="AE42216" s="74"/>
      <c r="AF42216" s="74"/>
      <c r="BX42216" s="73"/>
      <c r="BY42216" s="74"/>
      <c r="BZ42216" s="74"/>
      <c r="CA42216" s="74"/>
      <c r="CF42216" s="79"/>
      <c r="CL42216" s="79"/>
    </row>
    <row r="42217" spans="30:90">
      <c r="AD42217" s="73"/>
      <c r="AE42217" s="74"/>
      <c r="AF42217" s="74"/>
      <c r="BX42217" s="73"/>
      <c r="BY42217" s="74"/>
      <c r="BZ42217" s="74"/>
      <c r="CA42217" s="74"/>
      <c r="CF42217" s="79"/>
      <c r="CL42217" s="79"/>
    </row>
    <row r="42218" spans="30:90">
      <c r="AD42218" s="73"/>
      <c r="AE42218" s="74"/>
      <c r="AF42218" s="74"/>
      <c r="BX42218" s="73"/>
      <c r="BY42218" s="74"/>
      <c r="BZ42218" s="74"/>
      <c r="CA42218" s="74"/>
      <c r="CF42218" s="79"/>
      <c r="CL42218" s="79"/>
    </row>
    <row r="42219" spans="30:90">
      <c r="AD42219" s="73"/>
      <c r="AE42219" s="74"/>
      <c r="AF42219" s="74"/>
      <c r="BX42219" s="73"/>
      <c r="BY42219" s="74"/>
      <c r="BZ42219" s="74"/>
      <c r="CA42219" s="74"/>
      <c r="CF42219" s="79"/>
      <c r="CL42219" s="79"/>
    </row>
    <row r="42220" spans="30:90">
      <c r="AD42220" s="73"/>
      <c r="AE42220" s="74"/>
      <c r="AF42220" s="74"/>
      <c r="BX42220" s="73"/>
      <c r="BY42220" s="74"/>
      <c r="BZ42220" s="74"/>
      <c r="CA42220" s="74"/>
      <c r="CF42220" s="79"/>
      <c r="CL42220" s="79"/>
    </row>
    <row r="42221" spans="30:90">
      <c r="AD42221" s="73"/>
      <c r="AE42221" s="74"/>
      <c r="AF42221" s="74"/>
      <c r="BX42221" s="73"/>
      <c r="BY42221" s="74"/>
      <c r="BZ42221" s="74"/>
      <c r="CA42221" s="74"/>
      <c r="CF42221" s="79"/>
      <c r="CL42221" s="79"/>
    </row>
    <row r="42222" spans="30:90">
      <c r="AD42222" s="73"/>
      <c r="AE42222" s="74"/>
      <c r="AF42222" s="74"/>
      <c r="BX42222" s="73"/>
      <c r="BY42222" s="74"/>
      <c r="BZ42222" s="74"/>
      <c r="CA42222" s="74"/>
      <c r="CF42222" s="79"/>
      <c r="CL42222" s="79"/>
    </row>
    <row r="42223" spans="30:90">
      <c r="AD42223" s="73"/>
      <c r="AE42223" s="74"/>
      <c r="AF42223" s="74"/>
      <c r="BX42223" s="73"/>
      <c r="BY42223" s="74"/>
      <c r="BZ42223" s="74"/>
      <c r="CA42223" s="74"/>
      <c r="CF42223" s="79"/>
      <c r="CL42223" s="79"/>
    </row>
    <row r="42224" spans="30:90">
      <c r="AD42224" s="73"/>
      <c r="AE42224" s="74"/>
      <c r="AF42224" s="74"/>
      <c r="BX42224" s="73"/>
      <c r="BY42224" s="74"/>
      <c r="BZ42224" s="74"/>
      <c r="CA42224" s="74"/>
      <c r="CF42224" s="79"/>
      <c r="CL42224" s="79"/>
    </row>
    <row r="42225" spans="30:90">
      <c r="AD42225" s="73"/>
      <c r="AE42225" s="74"/>
      <c r="AF42225" s="74"/>
      <c r="BX42225" s="73"/>
      <c r="BY42225" s="74"/>
      <c r="BZ42225" s="74"/>
      <c r="CA42225" s="74"/>
      <c r="CF42225" s="79"/>
      <c r="CL42225" s="79"/>
    </row>
    <row r="42226" spans="30:90">
      <c r="AD42226" s="73"/>
      <c r="AE42226" s="74"/>
      <c r="AF42226" s="74"/>
      <c r="BX42226" s="73"/>
      <c r="BY42226" s="74"/>
      <c r="BZ42226" s="74"/>
      <c r="CA42226" s="74"/>
      <c r="CF42226" s="79"/>
      <c r="CL42226" s="79"/>
    </row>
    <row r="42227" spans="30:90">
      <c r="AD42227" s="73"/>
      <c r="AE42227" s="74"/>
      <c r="AF42227" s="74"/>
      <c r="BX42227" s="73"/>
      <c r="BY42227" s="74"/>
      <c r="BZ42227" s="74"/>
      <c r="CA42227" s="74"/>
      <c r="CF42227" s="79"/>
      <c r="CL42227" s="79"/>
    </row>
    <row r="42228" spans="30:90">
      <c r="AD42228" s="73"/>
      <c r="AE42228" s="74"/>
      <c r="AF42228" s="74"/>
      <c r="BX42228" s="73"/>
      <c r="BY42228" s="74"/>
      <c r="BZ42228" s="74"/>
      <c r="CA42228" s="74"/>
      <c r="CF42228" s="79"/>
      <c r="CL42228" s="79"/>
    </row>
    <row r="42229" spans="30:90">
      <c r="AD42229" s="73"/>
      <c r="AE42229" s="74"/>
      <c r="AF42229" s="74"/>
      <c r="BX42229" s="73"/>
      <c r="BY42229" s="74"/>
      <c r="BZ42229" s="74"/>
      <c r="CA42229" s="74"/>
      <c r="CF42229" s="79"/>
      <c r="CL42229" s="79"/>
    </row>
    <row r="42230" spans="30:90">
      <c r="AD42230" s="73"/>
      <c r="AE42230" s="74"/>
      <c r="AF42230" s="74"/>
      <c r="BX42230" s="73"/>
      <c r="BY42230" s="74"/>
      <c r="BZ42230" s="74"/>
      <c r="CA42230" s="74"/>
      <c r="CF42230" s="79"/>
      <c r="CL42230" s="79"/>
    </row>
    <row r="42231" spans="30:90">
      <c r="AD42231" s="73"/>
      <c r="AE42231" s="74"/>
      <c r="AF42231" s="74"/>
      <c r="BX42231" s="73"/>
      <c r="BY42231" s="74"/>
      <c r="BZ42231" s="74"/>
      <c r="CA42231" s="74"/>
      <c r="CF42231" s="79"/>
      <c r="CL42231" s="79"/>
    </row>
    <row r="42232" spans="30:90">
      <c r="AD42232" s="73"/>
      <c r="AE42232" s="74"/>
      <c r="AF42232" s="74"/>
      <c r="BX42232" s="73"/>
      <c r="BY42232" s="74"/>
      <c r="BZ42232" s="74"/>
      <c r="CA42232" s="74"/>
      <c r="CF42232" s="79"/>
      <c r="CL42232" s="79"/>
    </row>
    <row r="42233" spans="30:90">
      <c r="AD42233" s="73"/>
      <c r="AE42233" s="74"/>
      <c r="AF42233" s="74"/>
      <c r="BX42233" s="73"/>
      <c r="BY42233" s="74"/>
      <c r="BZ42233" s="74"/>
      <c r="CA42233" s="74"/>
      <c r="CF42233" s="79"/>
      <c r="CL42233" s="79"/>
    </row>
    <row r="42234" spans="30:90">
      <c r="AD42234" s="73"/>
      <c r="AE42234" s="74"/>
      <c r="AF42234" s="74"/>
      <c r="BX42234" s="73"/>
      <c r="BY42234" s="74"/>
      <c r="BZ42234" s="74"/>
      <c r="CA42234" s="74"/>
      <c r="CF42234" s="79"/>
      <c r="CL42234" s="79"/>
    </row>
    <row r="42235" spans="30:90">
      <c r="AD42235" s="73"/>
      <c r="AE42235" s="74"/>
      <c r="AF42235" s="74"/>
      <c r="BX42235" s="73"/>
      <c r="BY42235" s="74"/>
      <c r="BZ42235" s="74"/>
      <c r="CA42235" s="74"/>
      <c r="CF42235" s="79"/>
      <c r="CL42235" s="79"/>
    </row>
    <row r="42236" spans="30:90">
      <c r="AD42236" s="73"/>
      <c r="AE42236" s="74"/>
      <c r="AF42236" s="74"/>
      <c r="BX42236" s="73"/>
      <c r="BY42236" s="74"/>
      <c r="BZ42236" s="74"/>
      <c r="CA42236" s="74"/>
      <c r="CF42236" s="79"/>
      <c r="CL42236" s="79"/>
    </row>
    <row r="42237" spans="30:90">
      <c r="AD42237" s="73"/>
      <c r="AE42237" s="74"/>
      <c r="AF42237" s="74"/>
      <c r="BX42237" s="73"/>
      <c r="BY42237" s="74"/>
      <c r="BZ42237" s="74"/>
      <c r="CA42237" s="74"/>
      <c r="CF42237" s="79"/>
      <c r="CL42237" s="79"/>
    </row>
    <row r="42238" spans="30:90">
      <c r="AD42238" s="73"/>
      <c r="AE42238" s="74"/>
      <c r="AF42238" s="74"/>
      <c r="BX42238" s="73"/>
      <c r="BY42238" s="74"/>
      <c r="BZ42238" s="74"/>
      <c r="CA42238" s="74"/>
      <c r="CF42238" s="79"/>
      <c r="CL42238" s="79"/>
    </row>
    <row r="42239" spans="30:90">
      <c r="AD42239" s="73"/>
      <c r="AE42239" s="74"/>
      <c r="AF42239" s="74"/>
      <c r="BX42239" s="73"/>
      <c r="BY42239" s="74"/>
      <c r="BZ42239" s="74"/>
      <c r="CA42239" s="74"/>
      <c r="CF42239" s="79"/>
      <c r="CL42239" s="79"/>
    </row>
    <row r="42240" spans="30:90">
      <c r="AD42240" s="73"/>
      <c r="AE42240" s="74"/>
      <c r="AF42240" s="74"/>
      <c r="BX42240" s="73"/>
      <c r="BY42240" s="74"/>
      <c r="BZ42240" s="74"/>
      <c r="CA42240" s="74"/>
      <c r="CF42240" s="79"/>
      <c r="CL42240" s="79"/>
    </row>
    <row r="42241" spans="30:90">
      <c r="AD42241" s="73"/>
      <c r="AE42241" s="74"/>
      <c r="AF42241" s="74"/>
      <c r="BX42241" s="73"/>
      <c r="BY42241" s="74"/>
      <c r="BZ42241" s="74"/>
      <c r="CA42241" s="74"/>
      <c r="CF42241" s="79"/>
      <c r="CL42241" s="79"/>
    </row>
    <row r="42242" spans="30:90">
      <c r="AD42242" s="73"/>
      <c r="AE42242" s="74"/>
      <c r="AF42242" s="74"/>
      <c r="BX42242" s="73"/>
      <c r="BY42242" s="74"/>
      <c r="BZ42242" s="74"/>
      <c r="CA42242" s="74"/>
      <c r="CF42242" s="79"/>
      <c r="CL42242" s="79"/>
    </row>
    <row r="42243" spans="30:90">
      <c r="AD42243" s="73"/>
      <c r="AE42243" s="74"/>
      <c r="AF42243" s="74"/>
      <c r="BX42243" s="73"/>
      <c r="BY42243" s="74"/>
      <c r="BZ42243" s="74"/>
      <c r="CA42243" s="74"/>
      <c r="CF42243" s="79"/>
      <c r="CL42243" s="79"/>
    </row>
    <row r="42244" spans="30:90">
      <c r="AD42244" s="73"/>
      <c r="AE42244" s="74"/>
      <c r="AF42244" s="74"/>
      <c r="BX42244" s="73"/>
      <c r="BY42244" s="74"/>
      <c r="BZ42244" s="74"/>
      <c r="CA42244" s="74"/>
      <c r="CF42244" s="79"/>
      <c r="CL42244" s="79"/>
    </row>
    <row r="42245" spans="30:90">
      <c r="AD42245" s="73"/>
      <c r="AE42245" s="74"/>
      <c r="AF42245" s="74"/>
      <c r="BX42245" s="73"/>
      <c r="BY42245" s="74"/>
      <c r="BZ42245" s="74"/>
      <c r="CA42245" s="74"/>
      <c r="CF42245" s="79"/>
      <c r="CL42245" s="79"/>
    </row>
    <row r="42246" spans="30:90">
      <c r="AD42246" s="73"/>
      <c r="AE42246" s="74"/>
      <c r="AF42246" s="74"/>
      <c r="BX42246" s="73"/>
      <c r="BY42246" s="74"/>
      <c r="BZ42246" s="74"/>
      <c r="CA42246" s="74"/>
      <c r="CF42246" s="79"/>
      <c r="CL42246" s="79"/>
    </row>
    <row r="42247" spans="30:90">
      <c r="AD42247" s="73"/>
      <c r="AE42247" s="74"/>
      <c r="AF42247" s="74"/>
      <c r="BX42247" s="73"/>
      <c r="BY42247" s="74"/>
      <c r="BZ42247" s="74"/>
      <c r="CA42247" s="74"/>
      <c r="CF42247" s="79"/>
      <c r="CL42247" s="79"/>
    </row>
    <row r="42248" spans="30:90">
      <c r="AD42248" s="73"/>
      <c r="AE42248" s="74"/>
      <c r="AF42248" s="74"/>
      <c r="BX42248" s="73"/>
      <c r="BY42248" s="74"/>
      <c r="BZ42248" s="74"/>
      <c r="CA42248" s="74"/>
      <c r="CF42248" s="79"/>
      <c r="CL42248" s="79"/>
    </row>
    <row r="42249" spans="30:90">
      <c r="AD42249" s="73"/>
      <c r="AE42249" s="74"/>
      <c r="AF42249" s="74"/>
      <c r="BX42249" s="73"/>
      <c r="BY42249" s="74"/>
      <c r="BZ42249" s="74"/>
      <c r="CA42249" s="74"/>
      <c r="CF42249" s="79"/>
      <c r="CL42249" s="79"/>
    </row>
    <row r="42250" spans="30:90">
      <c r="AD42250" s="73"/>
      <c r="AE42250" s="74"/>
      <c r="AF42250" s="74"/>
      <c r="BX42250" s="73"/>
      <c r="BY42250" s="74"/>
      <c r="BZ42250" s="74"/>
      <c r="CA42250" s="74"/>
      <c r="CF42250" s="79"/>
      <c r="CL42250" s="79"/>
    </row>
    <row r="42251" spans="30:90">
      <c r="AD42251" s="73"/>
      <c r="AE42251" s="74"/>
      <c r="AF42251" s="74"/>
      <c r="BX42251" s="73"/>
      <c r="BY42251" s="74"/>
      <c r="BZ42251" s="74"/>
      <c r="CA42251" s="74"/>
      <c r="CF42251" s="79"/>
      <c r="CL42251" s="79"/>
    </row>
    <row r="42252" spans="30:90">
      <c r="AD42252" s="73"/>
      <c r="AE42252" s="74"/>
      <c r="AF42252" s="74"/>
      <c r="BX42252" s="73"/>
      <c r="BY42252" s="74"/>
      <c r="BZ42252" s="74"/>
      <c r="CA42252" s="74"/>
      <c r="CF42252" s="79"/>
      <c r="CL42252" s="79"/>
    </row>
    <row r="42253" spans="30:90">
      <c r="AD42253" s="73"/>
      <c r="AE42253" s="74"/>
      <c r="AF42253" s="74"/>
      <c r="BX42253" s="73"/>
      <c r="BY42253" s="74"/>
      <c r="BZ42253" s="74"/>
      <c r="CA42253" s="74"/>
      <c r="CF42253" s="79"/>
      <c r="CL42253" s="79"/>
    </row>
    <row r="42254" spans="30:90">
      <c r="AD42254" s="73"/>
      <c r="AE42254" s="74"/>
      <c r="AF42254" s="74"/>
      <c r="BX42254" s="73"/>
      <c r="BY42254" s="74"/>
      <c r="BZ42254" s="74"/>
      <c r="CA42254" s="74"/>
      <c r="CF42254" s="79"/>
      <c r="CL42254" s="79"/>
    </row>
    <row r="42255" spans="30:90">
      <c r="AD42255" s="73"/>
      <c r="AE42255" s="74"/>
      <c r="AF42255" s="74"/>
      <c r="BX42255" s="73"/>
      <c r="BY42255" s="74"/>
      <c r="BZ42255" s="74"/>
      <c r="CA42255" s="74"/>
      <c r="CF42255" s="79"/>
      <c r="CL42255" s="79"/>
    </row>
    <row r="42256" spans="30:90">
      <c r="AD42256" s="73"/>
      <c r="AE42256" s="74"/>
      <c r="AF42256" s="74"/>
      <c r="BX42256" s="73"/>
      <c r="BY42256" s="74"/>
      <c r="BZ42256" s="74"/>
      <c r="CA42256" s="74"/>
      <c r="CF42256" s="79"/>
      <c r="CL42256" s="79"/>
    </row>
    <row r="42257" spans="30:90">
      <c r="AD42257" s="73"/>
      <c r="AE42257" s="74"/>
      <c r="AF42257" s="74"/>
      <c r="BX42257" s="73"/>
      <c r="BY42257" s="74"/>
      <c r="BZ42257" s="74"/>
      <c r="CA42257" s="74"/>
      <c r="CF42257" s="79"/>
      <c r="CL42257" s="79"/>
    </row>
    <row r="42258" spans="30:90">
      <c r="AD42258" s="73"/>
      <c r="AE42258" s="74"/>
      <c r="AF42258" s="74"/>
      <c r="BX42258" s="73"/>
      <c r="BY42258" s="74"/>
      <c r="BZ42258" s="74"/>
      <c r="CA42258" s="74"/>
      <c r="CF42258" s="79"/>
      <c r="CL42258" s="79"/>
    </row>
    <row r="42259" spans="30:90">
      <c r="AD42259" s="73"/>
      <c r="AE42259" s="74"/>
      <c r="AF42259" s="74"/>
      <c r="BX42259" s="73"/>
      <c r="BY42259" s="74"/>
      <c r="BZ42259" s="74"/>
      <c r="CA42259" s="74"/>
      <c r="CF42259" s="79"/>
      <c r="CL42259" s="79"/>
    </row>
    <row r="42260" spans="30:90">
      <c r="AD42260" s="73"/>
      <c r="AE42260" s="74"/>
      <c r="AF42260" s="74"/>
      <c r="BX42260" s="73"/>
      <c r="BY42260" s="74"/>
      <c r="BZ42260" s="74"/>
      <c r="CA42260" s="74"/>
      <c r="CF42260" s="79"/>
      <c r="CL42260" s="79"/>
    </row>
    <row r="42261" spans="30:90">
      <c r="AD42261" s="73"/>
      <c r="AE42261" s="74"/>
      <c r="AF42261" s="74"/>
      <c r="BX42261" s="73"/>
      <c r="BY42261" s="74"/>
      <c r="BZ42261" s="74"/>
      <c r="CA42261" s="74"/>
      <c r="CF42261" s="79"/>
      <c r="CL42261" s="79"/>
    </row>
    <row r="42262" spans="30:90">
      <c r="AD42262" s="73"/>
      <c r="AE42262" s="74"/>
      <c r="AF42262" s="74"/>
      <c r="BX42262" s="73"/>
      <c r="BY42262" s="74"/>
      <c r="BZ42262" s="74"/>
      <c r="CA42262" s="74"/>
      <c r="CF42262" s="79"/>
      <c r="CL42262" s="79"/>
    </row>
    <row r="42263" spans="30:90">
      <c r="AD42263" s="73"/>
      <c r="AE42263" s="74"/>
      <c r="AF42263" s="74"/>
      <c r="BX42263" s="73"/>
      <c r="BY42263" s="74"/>
      <c r="BZ42263" s="74"/>
      <c r="CA42263" s="74"/>
      <c r="CF42263" s="79"/>
      <c r="CL42263" s="79"/>
    </row>
    <row r="42264" spans="30:90">
      <c r="AD42264" s="73"/>
      <c r="AE42264" s="74"/>
      <c r="AF42264" s="74"/>
      <c r="BX42264" s="73"/>
      <c r="BY42264" s="74"/>
      <c r="BZ42264" s="74"/>
      <c r="CA42264" s="74"/>
      <c r="CF42264" s="79"/>
      <c r="CL42264" s="79"/>
    </row>
    <row r="42265" spans="30:90">
      <c r="AD42265" s="73"/>
      <c r="AE42265" s="74"/>
      <c r="AF42265" s="74"/>
      <c r="BX42265" s="73"/>
      <c r="BY42265" s="74"/>
      <c r="BZ42265" s="74"/>
      <c r="CA42265" s="74"/>
      <c r="CF42265" s="79"/>
      <c r="CL42265" s="79"/>
    </row>
    <row r="42266" spans="30:90">
      <c r="AD42266" s="73"/>
      <c r="AE42266" s="74"/>
      <c r="AF42266" s="74"/>
      <c r="BX42266" s="73"/>
      <c r="BY42266" s="74"/>
      <c r="BZ42266" s="74"/>
      <c r="CA42266" s="74"/>
      <c r="CF42266" s="79"/>
      <c r="CL42266" s="79"/>
    </row>
    <row r="42267" spans="30:90">
      <c r="AD42267" s="73"/>
      <c r="AE42267" s="74"/>
      <c r="AF42267" s="74"/>
      <c r="BX42267" s="73"/>
      <c r="BY42267" s="74"/>
      <c r="BZ42267" s="74"/>
      <c r="CA42267" s="74"/>
      <c r="CF42267" s="79"/>
      <c r="CL42267" s="79"/>
    </row>
    <row r="42268" spans="30:90">
      <c r="AD42268" s="73"/>
      <c r="AE42268" s="74"/>
      <c r="AF42268" s="74"/>
      <c r="BX42268" s="73"/>
      <c r="BY42268" s="74"/>
      <c r="BZ42268" s="74"/>
      <c r="CA42268" s="74"/>
      <c r="CF42268" s="79"/>
      <c r="CL42268" s="79"/>
    </row>
    <row r="42269" spans="30:90">
      <c r="AD42269" s="73"/>
      <c r="AE42269" s="74"/>
      <c r="AF42269" s="74"/>
      <c r="BX42269" s="73"/>
      <c r="BY42269" s="74"/>
      <c r="BZ42269" s="74"/>
      <c r="CA42269" s="74"/>
      <c r="CF42269" s="79"/>
      <c r="CL42269" s="79"/>
    </row>
    <row r="42270" spans="30:90">
      <c r="AD42270" s="73"/>
      <c r="AE42270" s="74"/>
      <c r="AF42270" s="74"/>
      <c r="BX42270" s="73"/>
      <c r="BY42270" s="74"/>
      <c r="BZ42270" s="74"/>
      <c r="CA42270" s="74"/>
      <c r="CF42270" s="79"/>
      <c r="CL42270" s="79"/>
    </row>
    <row r="42271" spans="30:90">
      <c r="AD42271" s="73"/>
      <c r="AE42271" s="74"/>
      <c r="AF42271" s="74"/>
      <c r="BX42271" s="73"/>
      <c r="BY42271" s="74"/>
      <c r="BZ42271" s="74"/>
      <c r="CA42271" s="74"/>
      <c r="CF42271" s="79"/>
      <c r="CL42271" s="79"/>
    </row>
    <row r="42272" spans="30:90">
      <c r="AD42272" s="73"/>
      <c r="AE42272" s="74"/>
      <c r="AF42272" s="74"/>
      <c r="BX42272" s="73"/>
      <c r="BY42272" s="74"/>
      <c r="BZ42272" s="74"/>
      <c r="CA42272" s="74"/>
      <c r="CF42272" s="79"/>
      <c r="CL42272" s="79"/>
    </row>
    <row r="42273" spans="30:90">
      <c r="AD42273" s="73"/>
      <c r="AE42273" s="74"/>
      <c r="AF42273" s="74"/>
      <c r="BX42273" s="73"/>
      <c r="BY42273" s="74"/>
      <c r="BZ42273" s="74"/>
      <c r="CA42273" s="74"/>
      <c r="CF42273" s="79"/>
      <c r="CL42273" s="79"/>
    </row>
    <row r="42274" spans="30:90">
      <c r="AD42274" s="73"/>
      <c r="AE42274" s="74"/>
      <c r="AF42274" s="74"/>
      <c r="BX42274" s="73"/>
      <c r="BY42274" s="74"/>
      <c r="BZ42274" s="74"/>
      <c r="CA42274" s="74"/>
      <c r="CF42274" s="79"/>
      <c r="CL42274" s="79"/>
    </row>
    <row r="42275" spans="30:90">
      <c r="AD42275" s="73"/>
      <c r="AE42275" s="74"/>
      <c r="AF42275" s="74"/>
      <c r="BX42275" s="73"/>
      <c r="BY42275" s="74"/>
      <c r="BZ42275" s="74"/>
      <c r="CA42275" s="74"/>
      <c r="CF42275" s="79"/>
      <c r="CL42275" s="79"/>
    </row>
    <row r="42276" spans="30:90">
      <c r="AD42276" s="73"/>
      <c r="AE42276" s="74"/>
      <c r="AF42276" s="74"/>
      <c r="BX42276" s="73"/>
      <c r="BY42276" s="74"/>
      <c r="BZ42276" s="74"/>
      <c r="CA42276" s="74"/>
      <c r="CF42276" s="79"/>
      <c r="CL42276" s="79"/>
    </row>
    <row r="42277" spans="30:90">
      <c r="AD42277" s="73"/>
      <c r="AE42277" s="74"/>
      <c r="AF42277" s="74"/>
      <c r="BX42277" s="73"/>
      <c r="BY42277" s="74"/>
      <c r="BZ42277" s="74"/>
      <c r="CA42277" s="74"/>
      <c r="CF42277" s="79"/>
      <c r="CL42277" s="79"/>
    </row>
    <row r="42278" spans="30:90">
      <c r="AD42278" s="73"/>
      <c r="AE42278" s="74"/>
      <c r="AF42278" s="74"/>
      <c r="BX42278" s="73"/>
      <c r="BY42278" s="74"/>
      <c r="BZ42278" s="74"/>
      <c r="CA42278" s="74"/>
      <c r="CF42278" s="79"/>
      <c r="CL42278" s="79"/>
    </row>
    <row r="42279" spans="30:90">
      <c r="AD42279" s="73"/>
      <c r="AE42279" s="74"/>
      <c r="AF42279" s="74"/>
      <c r="BX42279" s="73"/>
      <c r="BY42279" s="74"/>
      <c r="BZ42279" s="74"/>
      <c r="CA42279" s="74"/>
      <c r="CF42279" s="79"/>
      <c r="CL42279" s="79"/>
    </row>
    <row r="42280" spans="30:90">
      <c r="AD42280" s="73"/>
      <c r="AE42280" s="74"/>
      <c r="AF42280" s="74"/>
      <c r="BX42280" s="73"/>
      <c r="BY42280" s="74"/>
      <c r="BZ42280" s="74"/>
      <c r="CA42280" s="74"/>
      <c r="CF42280" s="79"/>
      <c r="CL42280" s="79"/>
    </row>
    <row r="42281" spans="30:90">
      <c r="AD42281" s="73"/>
      <c r="AE42281" s="74"/>
      <c r="AF42281" s="74"/>
      <c r="BX42281" s="73"/>
      <c r="BY42281" s="74"/>
      <c r="BZ42281" s="74"/>
      <c r="CA42281" s="74"/>
      <c r="CF42281" s="79"/>
      <c r="CL42281" s="79"/>
    </row>
    <row r="42282" spans="30:90">
      <c r="AD42282" s="73"/>
      <c r="AE42282" s="74"/>
      <c r="AF42282" s="74"/>
      <c r="BX42282" s="73"/>
      <c r="BY42282" s="74"/>
      <c r="BZ42282" s="74"/>
      <c r="CA42282" s="74"/>
      <c r="CF42282" s="79"/>
      <c r="CL42282" s="79"/>
    </row>
    <row r="42283" spans="30:90">
      <c r="AD42283" s="73"/>
      <c r="AE42283" s="74"/>
      <c r="AF42283" s="74"/>
      <c r="BX42283" s="73"/>
      <c r="BY42283" s="74"/>
      <c r="BZ42283" s="74"/>
      <c r="CA42283" s="74"/>
      <c r="CF42283" s="79"/>
      <c r="CL42283" s="79"/>
    </row>
    <row r="42284" spans="30:90">
      <c r="AD42284" s="73"/>
      <c r="AE42284" s="74"/>
      <c r="AF42284" s="74"/>
      <c r="BX42284" s="73"/>
      <c r="BY42284" s="74"/>
      <c r="BZ42284" s="74"/>
      <c r="CA42284" s="74"/>
      <c r="CF42284" s="79"/>
      <c r="CL42284" s="79"/>
    </row>
    <row r="42285" spans="30:90">
      <c r="AD42285" s="73"/>
      <c r="AE42285" s="74"/>
      <c r="AF42285" s="74"/>
      <c r="BX42285" s="73"/>
      <c r="BY42285" s="74"/>
      <c r="BZ42285" s="74"/>
      <c r="CA42285" s="74"/>
      <c r="CF42285" s="79"/>
      <c r="CL42285" s="79"/>
    </row>
    <row r="42286" spans="30:90">
      <c r="AD42286" s="73"/>
      <c r="AE42286" s="74"/>
      <c r="AF42286" s="74"/>
      <c r="BX42286" s="73"/>
      <c r="BY42286" s="74"/>
      <c r="BZ42286" s="74"/>
      <c r="CA42286" s="74"/>
      <c r="CF42286" s="79"/>
      <c r="CL42286" s="79"/>
    </row>
    <row r="42287" spans="30:90">
      <c r="AD42287" s="73"/>
      <c r="AE42287" s="74"/>
      <c r="AF42287" s="74"/>
      <c r="BX42287" s="73"/>
      <c r="BY42287" s="74"/>
      <c r="BZ42287" s="74"/>
      <c r="CA42287" s="74"/>
      <c r="CF42287" s="79"/>
      <c r="CL42287" s="79"/>
    </row>
    <row r="42288" spans="30:90">
      <c r="AD42288" s="73"/>
      <c r="AE42288" s="74"/>
      <c r="AF42288" s="74"/>
      <c r="BX42288" s="73"/>
      <c r="BY42288" s="74"/>
      <c r="BZ42288" s="74"/>
      <c r="CA42288" s="74"/>
      <c r="CF42288" s="79"/>
      <c r="CL42288" s="79"/>
    </row>
    <row r="42289" spans="30:90">
      <c r="AD42289" s="73"/>
      <c r="AE42289" s="74"/>
      <c r="AF42289" s="74"/>
      <c r="BX42289" s="73"/>
      <c r="BY42289" s="74"/>
      <c r="BZ42289" s="74"/>
      <c r="CA42289" s="74"/>
      <c r="CF42289" s="79"/>
      <c r="CL42289" s="79"/>
    </row>
    <row r="42290" spans="30:90">
      <c r="AD42290" s="73"/>
      <c r="AE42290" s="74"/>
      <c r="AF42290" s="74"/>
      <c r="BX42290" s="73"/>
      <c r="BY42290" s="74"/>
      <c r="BZ42290" s="74"/>
      <c r="CA42290" s="74"/>
      <c r="CF42290" s="79"/>
      <c r="CL42290" s="79"/>
    </row>
    <row r="42291" spans="30:90">
      <c r="AD42291" s="73"/>
      <c r="AE42291" s="74"/>
      <c r="AF42291" s="74"/>
      <c r="BX42291" s="73"/>
      <c r="BY42291" s="74"/>
      <c r="BZ42291" s="74"/>
      <c r="CA42291" s="74"/>
      <c r="CF42291" s="79"/>
      <c r="CL42291" s="79"/>
    </row>
    <row r="42292" spans="30:90">
      <c r="AD42292" s="73"/>
      <c r="AE42292" s="74"/>
      <c r="AF42292" s="74"/>
      <c r="BX42292" s="73"/>
      <c r="BY42292" s="74"/>
      <c r="BZ42292" s="74"/>
      <c r="CA42292" s="74"/>
      <c r="CF42292" s="79"/>
      <c r="CL42292" s="79"/>
    </row>
    <row r="42293" spans="30:90">
      <c r="AD42293" s="73"/>
      <c r="AE42293" s="74"/>
      <c r="AF42293" s="74"/>
      <c r="BX42293" s="73"/>
      <c r="BY42293" s="74"/>
      <c r="BZ42293" s="74"/>
      <c r="CA42293" s="74"/>
      <c r="CF42293" s="79"/>
      <c r="CL42293" s="79"/>
    </row>
    <row r="42294" spans="30:90">
      <c r="AD42294" s="73"/>
      <c r="AE42294" s="74"/>
      <c r="AF42294" s="74"/>
      <c r="BX42294" s="73"/>
      <c r="BY42294" s="74"/>
      <c r="BZ42294" s="74"/>
      <c r="CA42294" s="74"/>
      <c r="CF42294" s="79"/>
      <c r="CL42294" s="79"/>
    </row>
    <row r="42295" spans="30:90">
      <c r="AD42295" s="73"/>
      <c r="AE42295" s="74"/>
      <c r="AF42295" s="74"/>
      <c r="BX42295" s="73"/>
      <c r="BY42295" s="74"/>
      <c r="BZ42295" s="74"/>
      <c r="CA42295" s="74"/>
      <c r="CF42295" s="79"/>
      <c r="CL42295" s="79"/>
    </row>
    <row r="42296" spans="30:90">
      <c r="AD42296" s="73"/>
      <c r="AE42296" s="74"/>
      <c r="AF42296" s="74"/>
      <c r="BX42296" s="73"/>
      <c r="BY42296" s="74"/>
      <c r="BZ42296" s="74"/>
      <c r="CA42296" s="74"/>
      <c r="CF42296" s="79"/>
      <c r="CL42296" s="79"/>
    </row>
    <row r="42297" spans="30:90">
      <c r="AD42297" s="73"/>
      <c r="AE42297" s="74"/>
      <c r="AF42297" s="74"/>
      <c r="BX42297" s="73"/>
      <c r="BY42297" s="74"/>
      <c r="BZ42297" s="74"/>
      <c r="CA42297" s="74"/>
      <c r="CF42297" s="79"/>
      <c r="CL42297" s="79"/>
    </row>
    <row r="42298" spans="30:90">
      <c r="AD42298" s="73"/>
      <c r="AE42298" s="74"/>
      <c r="AF42298" s="74"/>
      <c r="BX42298" s="73"/>
      <c r="BY42298" s="74"/>
      <c r="BZ42298" s="74"/>
      <c r="CA42298" s="74"/>
      <c r="CF42298" s="79"/>
      <c r="CL42298" s="79"/>
    </row>
    <row r="42299" spans="30:90">
      <c r="AD42299" s="73"/>
      <c r="AE42299" s="74"/>
      <c r="AF42299" s="74"/>
      <c r="BX42299" s="73"/>
      <c r="BY42299" s="74"/>
      <c r="BZ42299" s="74"/>
      <c r="CA42299" s="74"/>
      <c r="CF42299" s="79"/>
      <c r="CL42299" s="79"/>
    </row>
    <row r="42300" spans="30:90">
      <c r="AD42300" s="73"/>
      <c r="AE42300" s="74"/>
      <c r="AF42300" s="74"/>
      <c r="BX42300" s="73"/>
      <c r="BY42300" s="74"/>
      <c r="BZ42300" s="74"/>
      <c r="CA42300" s="74"/>
      <c r="CF42300" s="79"/>
      <c r="CL42300" s="79"/>
    </row>
    <row r="42301" spans="30:90">
      <c r="AD42301" s="73"/>
      <c r="AE42301" s="74"/>
      <c r="AF42301" s="74"/>
      <c r="BX42301" s="73"/>
      <c r="BY42301" s="74"/>
      <c r="BZ42301" s="74"/>
      <c r="CA42301" s="74"/>
      <c r="CF42301" s="79"/>
      <c r="CL42301" s="79"/>
    </row>
    <row r="42302" spans="30:90">
      <c r="AD42302" s="73"/>
      <c r="AE42302" s="74"/>
      <c r="AF42302" s="74"/>
      <c r="BX42302" s="73"/>
      <c r="BY42302" s="74"/>
      <c r="BZ42302" s="74"/>
      <c r="CA42302" s="74"/>
      <c r="CF42302" s="79"/>
      <c r="CL42302" s="79"/>
    </row>
    <row r="42303" spans="30:90">
      <c r="AD42303" s="73"/>
      <c r="AE42303" s="74"/>
      <c r="AF42303" s="74"/>
      <c r="BX42303" s="73"/>
      <c r="BY42303" s="74"/>
      <c r="BZ42303" s="74"/>
      <c r="CA42303" s="74"/>
      <c r="CF42303" s="79"/>
      <c r="CL42303" s="79"/>
    </row>
    <row r="42304" spans="30:90">
      <c r="AD42304" s="73"/>
      <c r="AE42304" s="74"/>
      <c r="AF42304" s="74"/>
      <c r="BX42304" s="73"/>
      <c r="BY42304" s="74"/>
      <c r="BZ42304" s="74"/>
      <c r="CA42304" s="74"/>
      <c r="CF42304" s="79"/>
      <c r="CL42304" s="79"/>
    </row>
    <row r="42305" spans="30:90">
      <c r="AD42305" s="73"/>
      <c r="AE42305" s="74"/>
      <c r="AF42305" s="74"/>
      <c r="BX42305" s="73"/>
      <c r="BY42305" s="74"/>
      <c r="BZ42305" s="74"/>
      <c r="CA42305" s="74"/>
      <c r="CF42305" s="79"/>
      <c r="CL42305" s="79"/>
    </row>
    <row r="42306" spans="30:90">
      <c r="AD42306" s="73"/>
      <c r="AE42306" s="74"/>
      <c r="AF42306" s="74"/>
      <c r="BX42306" s="73"/>
      <c r="BY42306" s="74"/>
      <c r="BZ42306" s="74"/>
      <c r="CA42306" s="74"/>
      <c r="CF42306" s="79"/>
      <c r="CL42306" s="79"/>
    </row>
    <row r="42307" spans="30:90">
      <c r="AD42307" s="73"/>
      <c r="AE42307" s="74"/>
      <c r="AF42307" s="74"/>
      <c r="BX42307" s="73"/>
      <c r="BY42307" s="74"/>
      <c r="BZ42307" s="74"/>
      <c r="CA42307" s="74"/>
      <c r="CF42307" s="79"/>
      <c r="CL42307" s="79"/>
    </row>
    <row r="42308" spans="30:90">
      <c r="AD42308" s="73"/>
      <c r="AE42308" s="74"/>
      <c r="AF42308" s="74"/>
      <c r="BX42308" s="73"/>
      <c r="BY42308" s="74"/>
      <c r="BZ42308" s="74"/>
      <c r="CA42308" s="74"/>
      <c r="CF42308" s="79"/>
      <c r="CL42308" s="79"/>
    </row>
    <row r="42309" spans="30:90">
      <c r="AD42309" s="73"/>
      <c r="AE42309" s="74"/>
      <c r="AF42309" s="74"/>
      <c r="BX42309" s="73"/>
      <c r="BY42309" s="74"/>
      <c r="BZ42309" s="74"/>
      <c r="CA42309" s="74"/>
      <c r="CF42309" s="79"/>
      <c r="CL42309" s="79"/>
    </row>
    <row r="42310" spans="30:90">
      <c r="AD42310" s="73"/>
      <c r="AE42310" s="74"/>
      <c r="AF42310" s="74"/>
      <c r="BX42310" s="73"/>
      <c r="BY42310" s="74"/>
      <c r="BZ42310" s="74"/>
      <c r="CA42310" s="74"/>
      <c r="CF42310" s="79"/>
      <c r="CL42310" s="79"/>
    </row>
    <row r="42311" spans="30:90">
      <c r="AD42311" s="73"/>
      <c r="AE42311" s="74"/>
      <c r="AF42311" s="74"/>
      <c r="BX42311" s="73"/>
      <c r="BY42311" s="74"/>
      <c r="BZ42311" s="74"/>
      <c r="CA42311" s="74"/>
      <c r="CF42311" s="79"/>
      <c r="CL42311" s="79"/>
    </row>
    <row r="42312" spans="30:90">
      <c r="AD42312" s="73"/>
      <c r="AE42312" s="74"/>
      <c r="AF42312" s="74"/>
      <c r="BX42312" s="73"/>
      <c r="BY42312" s="74"/>
      <c r="BZ42312" s="74"/>
      <c r="CA42312" s="74"/>
      <c r="CF42312" s="79"/>
      <c r="CL42312" s="79"/>
    </row>
    <row r="42313" spans="30:90">
      <c r="AD42313" s="73"/>
      <c r="AE42313" s="74"/>
      <c r="AF42313" s="74"/>
      <c r="BX42313" s="73"/>
      <c r="BY42313" s="74"/>
      <c r="BZ42313" s="74"/>
      <c r="CA42313" s="74"/>
      <c r="CF42313" s="79"/>
      <c r="CL42313" s="79"/>
    </row>
    <row r="42314" spans="30:90">
      <c r="AD42314" s="73"/>
      <c r="AE42314" s="74"/>
      <c r="AF42314" s="74"/>
      <c r="BX42314" s="73"/>
      <c r="BY42314" s="74"/>
      <c r="BZ42314" s="74"/>
      <c r="CA42314" s="74"/>
      <c r="CF42314" s="79"/>
      <c r="CL42314" s="79"/>
    </row>
    <row r="42315" spans="30:90">
      <c r="AD42315" s="73"/>
      <c r="AE42315" s="74"/>
      <c r="AF42315" s="74"/>
      <c r="BX42315" s="73"/>
      <c r="BY42315" s="74"/>
      <c r="BZ42315" s="74"/>
      <c r="CA42315" s="74"/>
      <c r="CF42315" s="79"/>
      <c r="CL42315" s="79"/>
    </row>
    <row r="42316" spans="30:90">
      <c r="AD42316" s="73"/>
      <c r="AE42316" s="74"/>
      <c r="AF42316" s="74"/>
      <c r="BX42316" s="73"/>
      <c r="BY42316" s="74"/>
      <c r="BZ42316" s="74"/>
      <c r="CA42316" s="74"/>
      <c r="CF42316" s="79"/>
      <c r="CL42316" s="79"/>
    </row>
    <row r="42317" spans="30:90">
      <c r="AD42317" s="73"/>
      <c r="AE42317" s="74"/>
      <c r="AF42317" s="74"/>
      <c r="BX42317" s="73"/>
      <c r="BY42317" s="74"/>
      <c r="BZ42317" s="74"/>
      <c r="CA42317" s="74"/>
      <c r="CF42317" s="79"/>
      <c r="CL42317" s="79"/>
    </row>
    <row r="42318" spans="30:90">
      <c r="AD42318" s="73"/>
      <c r="AE42318" s="74"/>
      <c r="AF42318" s="74"/>
      <c r="BX42318" s="73"/>
      <c r="BY42318" s="74"/>
      <c r="BZ42318" s="74"/>
      <c r="CA42318" s="74"/>
      <c r="CF42318" s="79"/>
      <c r="CL42318" s="79"/>
    </row>
    <row r="42319" spans="30:90">
      <c r="AD42319" s="73"/>
      <c r="AE42319" s="74"/>
      <c r="AF42319" s="74"/>
      <c r="BX42319" s="73"/>
      <c r="BY42319" s="74"/>
      <c r="BZ42319" s="74"/>
      <c r="CA42319" s="74"/>
      <c r="CF42319" s="79"/>
      <c r="CL42319" s="79"/>
    </row>
    <row r="42320" spans="30:90">
      <c r="AD42320" s="73"/>
      <c r="AE42320" s="74"/>
      <c r="AF42320" s="74"/>
      <c r="BX42320" s="73"/>
      <c r="BY42320" s="74"/>
      <c r="BZ42320" s="74"/>
      <c r="CA42320" s="74"/>
      <c r="CF42320" s="79"/>
      <c r="CL42320" s="79"/>
    </row>
    <row r="42321" spans="30:90">
      <c r="AD42321" s="73"/>
      <c r="AE42321" s="74"/>
      <c r="AF42321" s="74"/>
      <c r="BX42321" s="73"/>
      <c r="BY42321" s="74"/>
      <c r="BZ42321" s="74"/>
      <c r="CA42321" s="74"/>
      <c r="CF42321" s="79"/>
      <c r="CL42321" s="79"/>
    </row>
    <row r="42322" spans="30:90">
      <c r="AD42322" s="73"/>
      <c r="AE42322" s="74"/>
      <c r="AF42322" s="74"/>
      <c r="BX42322" s="73"/>
      <c r="BY42322" s="74"/>
      <c r="BZ42322" s="74"/>
      <c r="CA42322" s="74"/>
      <c r="CF42322" s="79"/>
      <c r="CL42322" s="79"/>
    </row>
    <row r="42323" spans="30:90">
      <c r="AD42323" s="73"/>
      <c r="AE42323" s="74"/>
      <c r="AF42323" s="74"/>
      <c r="BX42323" s="73"/>
      <c r="BY42323" s="74"/>
      <c r="BZ42323" s="74"/>
      <c r="CA42323" s="74"/>
      <c r="CF42323" s="79"/>
      <c r="CL42323" s="79"/>
    </row>
    <row r="42324" spans="30:90">
      <c r="AD42324" s="73"/>
      <c r="AE42324" s="74"/>
      <c r="AF42324" s="74"/>
      <c r="BX42324" s="73"/>
      <c r="BY42324" s="74"/>
      <c r="BZ42324" s="74"/>
      <c r="CA42324" s="74"/>
      <c r="CF42324" s="79"/>
      <c r="CL42324" s="79"/>
    </row>
    <row r="42325" spans="30:90">
      <c r="AD42325" s="73"/>
      <c r="AE42325" s="74"/>
      <c r="AF42325" s="74"/>
      <c r="BX42325" s="73"/>
      <c r="BY42325" s="74"/>
      <c r="BZ42325" s="74"/>
      <c r="CA42325" s="74"/>
      <c r="CF42325" s="79"/>
      <c r="CL42325" s="79"/>
    </row>
    <row r="42326" spans="30:90">
      <c r="AD42326" s="73"/>
      <c r="AE42326" s="74"/>
      <c r="AF42326" s="74"/>
      <c r="BX42326" s="73"/>
      <c r="BY42326" s="74"/>
      <c r="BZ42326" s="74"/>
      <c r="CA42326" s="74"/>
      <c r="CF42326" s="79"/>
      <c r="CL42326" s="79"/>
    </row>
    <row r="42327" spans="30:90">
      <c r="AD42327" s="73"/>
      <c r="AE42327" s="74"/>
      <c r="AF42327" s="74"/>
      <c r="BX42327" s="73"/>
      <c r="BY42327" s="74"/>
      <c r="BZ42327" s="74"/>
      <c r="CA42327" s="74"/>
      <c r="CF42327" s="79"/>
      <c r="CL42327" s="79"/>
    </row>
    <row r="42328" spans="30:90">
      <c r="AD42328" s="73"/>
      <c r="AE42328" s="74"/>
      <c r="AF42328" s="74"/>
      <c r="BX42328" s="73"/>
      <c r="BY42328" s="74"/>
      <c r="BZ42328" s="74"/>
      <c r="CA42328" s="74"/>
      <c r="CF42328" s="79"/>
      <c r="CL42328" s="79"/>
    </row>
    <row r="42329" spans="30:90">
      <c r="AD42329" s="73"/>
      <c r="AE42329" s="74"/>
      <c r="AF42329" s="74"/>
      <c r="BX42329" s="73"/>
      <c r="BY42329" s="74"/>
      <c r="BZ42329" s="74"/>
      <c r="CA42329" s="74"/>
      <c r="CF42329" s="79"/>
      <c r="CL42329" s="79"/>
    </row>
    <row r="42330" spans="30:90">
      <c r="AD42330" s="73"/>
      <c r="AE42330" s="74"/>
      <c r="AF42330" s="74"/>
      <c r="BX42330" s="73"/>
      <c r="BY42330" s="74"/>
      <c r="BZ42330" s="74"/>
      <c r="CA42330" s="74"/>
      <c r="CF42330" s="79"/>
      <c r="CL42330" s="79"/>
    </row>
    <row r="42331" spans="30:90">
      <c r="AD42331" s="73"/>
      <c r="AE42331" s="74"/>
      <c r="AF42331" s="74"/>
      <c r="BX42331" s="73"/>
      <c r="BY42331" s="74"/>
      <c r="BZ42331" s="74"/>
      <c r="CA42331" s="74"/>
      <c r="CF42331" s="79"/>
      <c r="CL42331" s="79"/>
    </row>
    <row r="42332" spans="30:90">
      <c r="AD42332" s="73"/>
      <c r="AE42332" s="74"/>
      <c r="AF42332" s="74"/>
      <c r="BX42332" s="73"/>
      <c r="BY42332" s="74"/>
      <c r="BZ42332" s="74"/>
      <c r="CA42332" s="74"/>
      <c r="CF42332" s="79"/>
      <c r="CL42332" s="79"/>
    </row>
    <row r="42333" spans="30:90">
      <c r="AD42333" s="73"/>
      <c r="AE42333" s="74"/>
      <c r="AF42333" s="74"/>
      <c r="BX42333" s="73"/>
      <c r="BY42333" s="74"/>
      <c r="BZ42333" s="74"/>
      <c r="CA42333" s="74"/>
      <c r="CF42333" s="79"/>
      <c r="CL42333" s="79"/>
    </row>
    <row r="42334" spans="30:90">
      <c r="AD42334" s="73"/>
      <c r="AE42334" s="74"/>
      <c r="AF42334" s="74"/>
      <c r="BX42334" s="73"/>
      <c r="BY42334" s="74"/>
      <c r="BZ42334" s="74"/>
      <c r="CA42334" s="74"/>
      <c r="CF42334" s="79"/>
      <c r="CL42334" s="79"/>
    </row>
    <row r="42335" spans="30:90">
      <c r="AD42335" s="73"/>
      <c r="AE42335" s="74"/>
      <c r="AF42335" s="74"/>
      <c r="BX42335" s="73"/>
      <c r="BY42335" s="74"/>
      <c r="BZ42335" s="74"/>
      <c r="CA42335" s="74"/>
      <c r="CF42335" s="79"/>
      <c r="CL42335" s="79"/>
    </row>
    <row r="42336" spans="30:90">
      <c r="AD42336" s="73"/>
      <c r="AE42336" s="74"/>
      <c r="AF42336" s="74"/>
      <c r="BX42336" s="73"/>
      <c r="BY42336" s="74"/>
      <c r="BZ42336" s="74"/>
      <c r="CA42336" s="74"/>
      <c r="CF42336" s="79"/>
      <c r="CL42336" s="79"/>
    </row>
    <row r="42337" spans="30:90">
      <c r="AD42337" s="73"/>
      <c r="AE42337" s="74"/>
      <c r="AF42337" s="74"/>
      <c r="BX42337" s="73"/>
      <c r="BY42337" s="74"/>
      <c r="BZ42337" s="74"/>
      <c r="CA42337" s="74"/>
      <c r="CF42337" s="79"/>
      <c r="CL42337" s="79"/>
    </row>
    <row r="42338" spans="30:90">
      <c r="AD42338" s="73"/>
      <c r="AE42338" s="74"/>
      <c r="AF42338" s="74"/>
      <c r="BX42338" s="73"/>
      <c r="BY42338" s="74"/>
      <c r="BZ42338" s="74"/>
      <c r="CA42338" s="74"/>
      <c r="CF42338" s="79"/>
      <c r="CL42338" s="79"/>
    </row>
    <row r="42339" spans="30:90">
      <c r="AD42339" s="73"/>
      <c r="AE42339" s="74"/>
      <c r="AF42339" s="74"/>
      <c r="BX42339" s="73"/>
      <c r="BY42339" s="74"/>
      <c r="BZ42339" s="74"/>
      <c r="CA42339" s="74"/>
      <c r="CF42339" s="79"/>
      <c r="CL42339" s="79"/>
    </row>
    <row r="42340" spans="30:90">
      <c r="AD42340" s="73"/>
      <c r="AE42340" s="74"/>
      <c r="AF42340" s="74"/>
      <c r="BX42340" s="73"/>
      <c r="BY42340" s="74"/>
      <c r="BZ42340" s="74"/>
      <c r="CA42340" s="74"/>
      <c r="CF42340" s="79"/>
      <c r="CL42340" s="79"/>
    </row>
    <row r="42341" spans="30:90">
      <c r="AD42341" s="73"/>
      <c r="AE42341" s="74"/>
      <c r="AF42341" s="74"/>
      <c r="BX42341" s="73"/>
      <c r="BY42341" s="74"/>
      <c r="BZ42341" s="74"/>
      <c r="CA42341" s="74"/>
      <c r="CF42341" s="79"/>
      <c r="CL42341" s="79"/>
    </row>
    <row r="42342" spans="30:90">
      <c r="AD42342" s="73"/>
      <c r="AE42342" s="74"/>
      <c r="AF42342" s="74"/>
      <c r="BX42342" s="73"/>
      <c r="BY42342" s="74"/>
      <c r="BZ42342" s="74"/>
      <c r="CA42342" s="74"/>
      <c r="CF42342" s="79"/>
      <c r="CL42342" s="79"/>
    </row>
    <row r="42343" spans="30:90">
      <c r="AD42343" s="73"/>
      <c r="AE42343" s="74"/>
      <c r="AF42343" s="74"/>
      <c r="BX42343" s="73"/>
      <c r="BY42343" s="74"/>
      <c r="BZ42343" s="74"/>
      <c r="CA42343" s="74"/>
      <c r="CF42343" s="79"/>
      <c r="CL42343" s="79"/>
    </row>
    <row r="42344" spans="30:90">
      <c r="AD42344" s="73"/>
      <c r="AE42344" s="74"/>
      <c r="AF42344" s="74"/>
      <c r="BX42344" s="73"/>
      <c r="BY42344" s="74"/>
      <c r="BZ42344" s="74"/>
      <c r="CA42344" s="74"/>
      <c r="CF42344" s="79"/>
      <c r="CL42344" s="79"/>
    </row>
    <row r="42345" spans="30:90">
      <c r="AD42345" s="73"/>
      <c r="AE42345" s="74"/>
      <c r="AF42345" s="74"/>
      <c r="BX42345" s="73"/>
      <c r="BY42345" s="74"/>
      <c r="BZ42345" s="74"/>
      <c r="CA42345" s="74"/>
      <c r="CF42345" s="79"/>
      <c r="CL42345" s="79"/>
    </row>
    <row r="42346" spans="30:90">
      <c r="AD42346" s="73"/>
      <c r="AE42346" s="74"/>
      <c r="AF42346" s="74"/>
      <c r="BX42346" s="73"/>
      <c r="BY42346" s="74"/>
      <c r="BZ42346" s="74"/>
      <c r="CA42346" s="74"/>
      <c r="CF42346" s="79"/>
      <c r="CL42346" s="79"/>
    </row>
    <row r="42347" spans="30:90">
      <c r="AD42347" s="73"/>
      <c r="AE42347" s="74"/>
      <c r="AF42347" s="74"/>
      <c r="BX42347" s="73"/>
      <c r="BY42347" s="74"/>
      <c r="BZ42347" s="74"/>
      <c r="CA42347" s="74"/>
      <c r="CF42347" s="79"/>
      <c r="CL42347" s="79"/>
    </row>
    <row r="42348" spans="30:90">
      <c r="AD42348" s="73"/>
      <c r="AE42348" s="74"/>
      <c r="AF42348" s="74"/>
      <c r="BX42348" s="73"/>
      <c r="BY42348" s="74"/>
      <c r="BZ42348" s="74"/>
      <c r="CA42348" s="74"/>
      <c r="CF42348" s="79"/>
      <c r="CL42348" s="79"/>
    </row>
    <row r="42349" spans="30:90">
      <c r="AD42349" s="73"/>
      <c r="AE42349" s="74"/>
      <c r="AF42349" s="74"/>
      <c r="BX42349" s="73"/>
      <c r="BY42349" s="74"/>
      <c r="BZ42349" s="74"/>
      <c r="CA42349" s="74"/>
      <c r="CF42349" s="79"/>
      <c r="CL42349" s="79"/>
    </row>
    <row r="42350" spans="30:90">
      <c r="AD42350" s="73"/>
      <c r="AE42350" s="74"/>
      <c r="AF42350" s="74"/>
      <c r="BX42350" s="73"/>
      <c r="BY42350" s="74"/>
      <c r="BZ42350" s="74"/>
      <c r="CA42350" s="74"/>
      <c r="CF42350" s="79"/>
      <c r="CL42350" s="79"/>
    </row>
    <row r="42351" spans="30:90">
      <c r="AD42351" s="73"/>
      <c r="AE42351" s="74"/>
      <c r="AF42351" s="74"/>
      <c r="BX42351" s="73"/>
      <c r="BY42351" s="74"/>
      <c r="BZ42351" s="74"/>
      <c r="CA42351" s="74"/>
      <c r="CF42351" s="79"/>
      <c r="CL42351" s="79"/>
    </row>
    <row r="42352" spans="30:90">
      <c r="AD42352" s="73"/>
      <c r="AE42352" s="74"/>
      <c r="AF42352" s="74"/>
      <c r="BX42352" s="73"/>
      <c r="BY42352" s="74"/>
      <c r="BZ42352" s="74"/>
      <c r="CA42352" s="74"/>
      <c r="CF42352" s="79"/>
      <c r="CL42352" s="79"/>
    </row>
    <row r="42353" spans="30:90">
      <c r="AD42353" s="73"/>
      <c r="AE42353" s="74"/>
      <c r="AF42353" s="74"/>
      <c r="BX42353" s="73"/>
      <c r="BY42353" s="74"/>
      <c r="BZ42353" s="74"/>
      <c r="CA42353" s="74"/>
      <c r="CF42353" s="79"/>
      <c r="CL42353" s="79"/>
    </row>
    <row r="42354" spans="30:90">
      <c r="AD42354" s="73"/>
      <c r="AE42354" s="74"/>
      <c r="AF42354" s="74"/>
      <c r="BX42354" s="73"/>
      <c r="BY42354" s="74"/>
      <c r="BZ42354" s="74"/>
      <c r="CA42354" s="74"/>
      <c r="CF42354" s="79"/>
      <c r="CL42354" s="79"/>
    </row>
    <row r="42355" spans="30:90">
      <c r="AD42355" s="73"/>
      <c r="AE42355" s="74"/>
      <c r="AF42355" s="74"/>
      <c r="BX42355" s="73"/>
      <c r="BY42355" s="74"/>
      <c r="BZ42355" s="74"/>
      <c r="CA42355" s="74"/>
      <c r="CF42355" s="79"/>
      <c r="CL42355" s="79"/>
    </row>
    <row r="42356" spans="30:90">
      <c r="AD42356" s="73"/>
      <c r="AE42356" s="74"/>
      <c r="AF42356" s="74"/>
      <c r="BX42356" s="73"/>
      <c r="BY42356" s="74"/>
      <c r="BZ42356" s="74"/>
      <c r="CA42356" s="74"/>
      <c r="CF42356" s="79"/>
      <c r="CL42356" s="79"/>
    </row>
    <row r="42357" spans="30:90">
      <c r="AD42357" s="73"/>
      <c r="AE42357" s="74"/>
      <c r="AF42357" s="74"/>
      <c r="BX42357" s="73"/>
      <c r="BY42357" s="74"/>
      <c r="BZ42357" s="74"/>
      <c r="CA42357" s="74"/>
      <c r="CF42357" s="79"/>
      <c r="CL42357" s="79"/>
    </row>
    <row r="42358" spans="30:90">
      <c r="AD42358" s="73"/>
      <c r="AE42358" s="74"/>
      <c r="AF42358" s="74"/>
      <c r="BX42358" s="73"/>
      <c r="BY42358" s="74"/>
      <c r="BZ42358" s="74"/>
      <c r="CA42358" s="74"/>
      <c r="CF42358" s="79"/>
      <c r="CL42358" s="79"/>
    </row>
    <row r="42359" spans="30:90">
      <c r="AD42359" s="73"/>
      <c r="AE42359" s="74"/>
      <c r="AF42359" s="74"/>
      <c r="BX42359" s="73"/>
      <c r="BY42359" s="74"/>
      <c r="BZ42359" s="74"/>
      <c r="CA42359" s="74"/>
      <c r="CF42359" s="79"/>
      <c r="CL42359" s="79"/>
    </row>
    <row r="42360" spans="30:90">
      <c r="AD42360" s="73"/>
      <c r="AE42360" s="74"/>
      <c r="AF42360" s="74"/>
      <c r="BX42360" s="73"/>
      <c r="BY42360" s="74"/>
      <c r="BZ42360" s="74"/>
      <c r="CA42360" s="74"/>
      <c r="CF42360" s="79"/>
      <c r="CL42360" s="79"/>
    </row>
    <row r="42361" spans="30:90">
      <c r="AD42361" s="73"/>
      <c r="AE42361" s="74"/>
      <c r="AF42361" s="74"/>
      <c r="BX42361" s="73"/>
      <c r="BY42361" s="74"/>
      <c r="BZ42361" s="74"/>
      <c r="CA42361" s="74"/>
      <c r="CF42361" s="79"/>
      <c r="CL42361" s="79"/>
    </row>
    <row r="42362" spans="30:90">
      <c r="AD42362" s="73"/>
      <c r="AE42362" s="74"/>
      <c r="AF42362" s="74"/>
      <c r="BX42362" s="73"/>
      <c r="BY42362" s="74"/>
      <c r="BZ42362" s="74"/>
      <c r="CA42362" s="74"/>
      <c r="CF42362" s="79"/>
      <c r="CL42362" s="79"/>
    </row>
    <row r="42363" spans="30:90">
      <c r="AD42363" s="73"/>
      <c r="AE42363" s="74"/>
      <c r="AF42363" s="74"/>
      <c r="BX42363" s="73"/>
      <c r="BY42363" s="74"/>
      <c r="BZ42363" s="74"/>
      <c r="CA42363" s="74"/>
      <c r="CF42363" s="79"/>
      <c r="CL42363" s="79"/>
    </row>
    <row r="42364" spans="30:90">
      <c r="AD42364" s="73"/>
      <c r="AE42364" s="74"/>
      <c r="AF42364" s="74"/>
      <c r="BX42364" s="73"/>
      <c r="BY42364" s="74"/>
      <c r="BZ42364" s="74"/>
      <c r="CA42364" s="74"/>
      <c r="CF42364" s="79"/>
      <c r="CL42364" s="79"/>
    </row>
    <row r="42365" spans="30:90">
      <c r="AD42365" s="73"/>
      <c r="AE42365" s="74"/>
      <c r="AF42365" s="74"/>
      <c r="BX42365" s="73"/>
      <c r="BY42365" s="74"/>
      <c r="BZ42365" s="74"/>
      <c r="CA42365" s="74"/>
      <c r="CF42365" s="79"/>
      <c r="CL42365" s="79"/>
    </row>
    <row r="42366" spans="30:90">
      <c r="AD42366" s="73"/>
      <c r="AE42366" s="74"/>
      <c r="AF42366" s="74"/>
      <c r="BX42366" s="73"/>
      <c r="BY42366" s="74"/>
      <c r="BZ42366" s="74"/>
      <c r="CA42366" s="74"/>
      <c r="CF42366" s="79"/>
      <c r="CL42366" s="79"/>
    </row>
    <row r="42367" spans="30:90">
      <c r="AD42367" s="73"/>
      <c r="AE42367" s="74"/>
      <c r="AF42367" s="74"/>
      <c r="BX42367" s="73"/>
      <c r="BY42367" s="74"/>
      <c r="BZ42367" s="74"/>
      <c r="CA42367" s="74"/>
      <c r="CF42367" s="79"/>
      <c r="CL42367" s="79"/>
    </row>
    <row r="42368" spans="30:90">
      <c r="AD42368" s="73"/>
      <c r="AE42368" s="74"/>
      <c r="AF42368" s="74"/>
      <c r="BX42368" s="73"/>
      <c r="BY42368" s="74"/>
      <c r="BZ42368" s="74"/>
      <c r="CA42368" s="74"/>
      <c r="CF42368" s="79"/>
      <c r="CL42368" s="79"/>
    </row>
    <row r="42369" spans="30:90">
      <c r="AD42369" s="73"/>
      <c r="AE42369" s="74"/>
      <c r="AF42369" s="74"/>
      <c r="BX42369" s="73"/>
      <c r="BY42369" s="74"/>
      <c r="BZ42369" s="74"/>
      <c r="CA42369" s="74"/>
      <c r="CF42369" s="79"/>
      <c r="CL42369" s="79"/>
    </row>
    <row r="42370" spans="30:90">
      <c r="AD42370" s="73"/>
      <c r="AE42370" s="74"/>
      <c r="AF42370" s="74"/>
      <c r="BX42370" s="73"/>
      <c r="BY42370" s="74"/>
      <c r="BZ42370" s="74"/>
      <c r="CA42370" s="74"/>
      <c r="CF42370" s="79"/>
      <c r="CL42370" s="79"/>
    </row>
    <row r="42371" spans="30:90">
      <c r="AD42371" s="73"/>
      <c r="AE42371" s="74"/>
      <c r="AF42371" s="74"/>
      <c r="BX42371" s="73"/>
      <c r="BY42371" s="74"/>
      <c r="BZ42371" s="74"/>
      <c r="CA42371" s="74"/>
      <c r="CF42371" s="79"/>
      <c r="CL42371" s="79"/>
    </row>
    <row r="42372" spans="30:90">
      <c r="AD42372" s="73"/>
      <c r="AE42372" s="74"/>
      <c r="AF42372" s="74"/>
      <c r="BX42372" s="73"/>
      <c r="BY42372" s="74"/>
      <c r="BZ42372" s="74"/>
      <c r="CA42372" s="74"/>
      <c r="CF42372" s="79"/>
      <c r="CL42372" s="79"/>
    </row>
    <row r="42373" spans="30:90">
      <c r="AD42373" s="73"/>
      <c r="AE42373" s="74"/>
      <c r="AF42373" s="74"/>
      <c r="BX42373" s="73"/>
      <c r="BY42373" s="74"/>
      <c r="BZ42373" s="74"/>
      <c r="CA42373" s="74"/>
      <c r="CF42373" s="79"/>
      <c r="CL42373" s="79"/>
    </row>
    <row r="42374" spans="30:90">
      <c r="AD42374" s="73"/>
      <c r="AE42374" s="74"/>
      <c r="AF42374" s="74"/>
      <c r="BX42374" s="73"/>
      <c r="BY42374" s="74"/>
      <c r="BZ42374" s="74"/>
      <c r="CA42374" s="74"/>
      <c r="CF42374" s="79"/>
      <c r="CL42374" s="79"/>
    </row>
    <row r="42375" spans="30:90">
      <c r="AD42375" s="73"/>
      <c r="AE42375" s="74"/>
      <c r="AF42375" s="74"/>
      <c r="BX42375" s="73"/>
      <c r="BY42375" s="74"/>
      <c r="BZ42375" s="74"/>
      <c r="CA42375" s="74"/>
      <c r="CF42375" s="79"/>
      <c r="CL42375" s="79"/>
    </row>
    <row r="42376" spans="30:90">
      <c r="AD42376" s="73"/>
      <c r="AE42376" s="74"/>
      <c r="AF42376" s="74"/>
      <c r="BX42376" s="73"/>
      <c r="BY42376" s="74"/>
      <c r="BZ42376" s="74"/>
      <c r="CA42376" s="74"/>
      <c r="CF42376" s="79"/>
      <c r="CL42376" s="79"/>
    </row>
    <row r="42377" spans="30:90">
      <c r="AD42377" s="73"/>
      <c r="AE42377" s="74"/>
      <c r="AF42377" s="74"/>
      <c r="BX42377" s="73"/>
      <c r="BY42377" s="74"/>
      <c r="BZ42377" s="74"/>
      <c r="CA42377" s="74"/>
      <c r="CF42377" s="79"/>
      <c r="CL42377" s="79"/>
    </row>
    <row r="42378" spans="30:90">
      <c r="AD42378" s="73"/>
      <c r="AE42378" s="74"/>
      <c r="AF42378" s="74"/>
      <c r="BX42378" s="73"/>
      <c r="BY42378" s="74"/>
      <c r="BZ42378" s="74"/>
      <c r="CA42378" s="74"/>
      <c r="CF42378" s="79"/>
      <c r="CL42378" s="79"/>
    </row>
    <row r="42379" spans="30:90">
      <c r="AD42379" s="73"/>
      <c r="AE42379" s="74"/>
      <c r="AF42379" s="74"/>
      <c r="BX42379" s="73"/>
      <c r="BY42379" s="74"/>
      <c r="BZ42379" s="74"/>
      <c r="CA42379" s="74"/>
      <c r="CF42379" s="79"/>
      <c r="CL42379" s="79"/>
    </row>
    <row r="42380" spans="30:90">
      <c r="AD42380" s="73"/>
      <c r="AE42380" s="74"/>
      <c r="AF42380" s="74"/>
      <c r="BX42380" s="73"/>
      <c r="BY42380" s="74"/>
      <c r="BZ42380" s="74"/>
      <c r="CA42380" s="74"/>
      <c r="CF42380" s="79"/>
      <c r="CL42380" s="79"/>
    </row>
    <row r="42381" spans="30:90">
      <c r="AD42381" s="73"/>
      <c r="AE42381" s="74"/>
      <c r="AF42381" s="74"/>
      <c r="BX42381" s="73"/>
      <c r="BY42381" s="74"/>
      <c r="BZ42381" s="74"/>
      <c r="CA42381" s="74"/>
      <c r="CF42381" s="79"/>
      <c r="CL42381" s="79"/>
    </row>
    <row r="42382" spans="30:90">
      <c r="AD42382" s="73"/>
      <c r="AE42382" s="74"/>
      <c r="AF42382" s="74"/>
      <c r="BX42382" s="73"/>
      <c r="BY42382" s="74"/>
      <c r="BZ42382" s="74"/>
      <c r="CA42382" s="74"/>
      <c r="CF42382" s="79"/>
      <c r="CL42382" s="79"/>
    </row>
    <row r="42383" spans="30:90">
      <c r="AD42383" s="73"/>
      <c r="AE42383" s="74"/>
      <c r="AF42383" s="74"/>
      <c r="BX42383" s="73"/>
      <c r="BY42383" s="74"/>
      <c r="BZ42383" s="74"/>
      <c r="CA42383" s="74"/>
      <c r="CF42383" s="79"/>
      <c r="CL42383" s="79"/>
    </row>
    <row r="42384" spans="30:90">
      <c r="AD42384" s="73"/>
      <c r="AE42384" s="74"/>
      <c r="AF42384" s="74"/>
      <c r="BX42384" s="73"/>
      <c r="BY42384" s="74"/>
      <c r="BZ42384" s="74"/>
      <c r="CA42384" s="74"/>
      <c r="CF42384" s="79"/>
      <c r="CL42384" s="79"/>
    </row>
    <row r="42385" spans="30:90">
      <c r="AD42385" s="73"/>
      <c r="AE42385" s="74"/>
      <c r="AF42385" s="74"/>
      <c r="BX42385" s="73"/>
      <c r="BY42385" s="74"/>
      <c r="BZ42385" s="74"/>
      <c r="CA42385" s="74"/>
      <c r="CF42385" s="79"/>
      <c r="CL42385" s="79"/>
    </row>
    <row r="42386" spans="30:90">
      <c r="AD42386" s="73"/>
      <c r="AE42386" s="74"/>
      <c r="AF42386" s="74"/>
      <c r="BX42386" s="73"/>
      <c r="BY42386" s="74"/>
      <c r="BZ42386" s="74"/>
      <c r="CA42386" s="74"/>
      <c r="CF42386" s="79"/>
      <c r="CL42386" s="79"/>
    </row>
    <row r="42387" spans="30:90">
      <c r="AD42387" s="73"/>
      <c r="AE42387" s="74"/>
      <c r="AF42387" s="74"/>
      <c r="BX42387" s="73"/>
      <c r="BY42387" s="74"/>
      <c r="BZ42387" s="74"/>
      <c r="CA42387" s="74"/>
      <c r="CF42387" s="79"/>
      <c r="CL42387" s="79"/>
    </row>
    <row r="42388" spans="30:90">
      <c r="AD42388" s="73"/>
      <c r="AE42388" s="74"/>
      <c r="AF42388" s="74"/>
      <c r="BX42388" s="73"/>
      <c r="BY42388" s="74"/>
      <c r="BZ42388" s="74"/>
      <c r="CA42388" s="74"/>
      <c r="CF42388" s="79"/>
      <c r="CL42388" s="79"/>
    </row>
    <row r="42389" spans="30:90">
      <c r="AD42389" s="73"/>
      <c r="AE42389" s="74"/>
      <c r="AF42389" s="74"/>
      <c r="BX42389" s="73"/>
      <c r="BY42389" s="74"/>
      <c r="BZ42389" s="74"/>
      <c r="CA42389" s="74"/>
      <c r="CF42389" s="79"/>
      <c r="CL42389" s="79"/>
    </row>
    <row r="42390" spans="30:90">
      <c r="AD42390" s="73"/>
      <c r="AE42390" s="74"/>
      <c r="AF42390" s="74"/>
      <c r="BX42390" s="73"/>
      <c r="BY42390" s="74"/>
      <c r="BZ42390" s="74"/>
      <c r="CA42390" s="74"/>
      <c r="CF42390" s="79"/>
      <c r="CL42390" s="79"/>
    </row>
    <row r="42391" spans="30:90">
      <c r="AD42391" s="73"/>
      <c r="AE42391" s="74"/>
      <c r="AF42391" s="74"/>
      <c r="BX42391" s="73"/>
      <c r="BY42391" s="74"/>
      <c r="BZ42391" s="74"/>
      <c r="CA42391" s="74"/>
      <c r="CF42391" s="79"/>
      <c r="CL42391" s="79"/>
    </row>
    <row r="42392" spans="30:90">
      <c r="AD42392" s="73"/>
      <c r="AE42392" s="74"/>
      <c r="AF42392" s="74"/>
      <c r="BX42392" s="73"/>
      <c r="BY42392" s="74"/>
      <c r="BZ42392" s="74"/>
      <c r="CA42392" s="74"/>
      <c r="CF42392" s="79"/>
      <c r="CL42392" s="79"/>
    </row>
    <row r="42393" spans="30:90">
      <c r="AD42393" s="73"/>
      <c r="AE42393" s="74"/>
      <c r="AF42393" s="74"/>
      <c r="BX42393" s="73"/>
      <c r="BY42393" s="74"/>
      <c r="BZ42393" s="74"/>
      <c r="CA42393" s="74"/>
      <c r="CF42393" s="79"/>
      <c r="CL42393" s="79"/>
    </row>
    <row r="42394" spans="30:90">
      <c r="AD42394" s="73"/>
      <c r="AE42394" s="74"/>
      <c r="AF42394" s="74"/>
      <c r="BX42394" s="73"/>
      <c r="BY42394" s="74"/>
      <c r="BZ42394" s="74"/>
      <c r="CA42394" s="74"/>
      <c r="CF42394" s="79"/>
      <c r="CL42394" s="79"/>
    </row>
    <row r="42395" spans="30:90">
      <c r="AD42395" s="73"/>
      <c r="AE42395" s="74"/>
      <c r="AF42395" s="74"/>
      <c r="BX42395" s="73"/>
      <c r="BY42395" s="74"/>
      <c r="BZ42395" s="74"/>
      <c r="CA42395" s="74"/>
      <c r="CF42395" s="79"/>
      <c r="CL42395" s="79"/>
    </row>
    <row r="42396" spans="30:90">
      <c r="AD42396" s="73"/>
      <c r="AE42396" s="74"/>
      <c r="AF42396" s="74"/>
      <c r="BX42396" s="73"/>
      <c r="BY42396" s="74"/>
      <c r="BZ42396" s="74"/>
      <c r="CA42396" s="74"/>
      <c r="CF42396" s="79"/>
      <c r="CL42396" s="79"/>
    </row>
    <row r="42397" spans="30:90">
      <c r="AD42397" s="73"/>
      <c r="AE42397" s="74"/>
      <c r="AF42397" s="74"/>
      <c r="BX42397" s="73"/>
      <c r="BY42397" s="74"/>
      <c r="BZ42397" s="74"/>
      <c r="CA42397" s="74"/>
      <c r="CF42397" s="79"/>
      <c r="CL42397" s="79"/>
    </row>
    <row r="42398" spans="30:90">
      <c r="AD42398" s="73"/>
      <c r="AE42398" s="74"/>
      <c r="AF42398" s="74"/>
      <c r="BX42398" s="73"/>
      <c r="BY42398" s="74"/>
      <c r="BZ42398" s="74"/>
      <c r="CA42398" s="74"/>
      <c r="CF42398" s="79"/>
      <c r="CL42398" s="79"/>
    </row>
    <row r="42399" spans="30:90">
      <c r="AD42399" s="73"/>
      <c r="AE42399" s="74"/>
      <c r="AF42399" s="74"/>
      <c r="BX42399" s="73"/>
      <c r="BY42399" s="74"/>
      <c r="BZ42399" s="74"/>
      <c r="CA42399" s="74"/>
      <c r="CF42399" s="79"/>
      <c r="CL42399" s="79"/>
    </row>
    <row r="42400" spans="30:90">
      <c r="AD42400" s="73"/>
      <c r="AE42400" s="74"/>
      <c r="AF42400" s="74"/>
      <c r="BX42400" s="73"/>
      <c r="BY42400" s="74"/>
      <c r="BZ42400" s="74"/>
      <c r="CA42400" s="74"/>
      <c r="CF42400" s="79"/>
      <c r="CL42400" s="79"/>
    </row>
    <row r="42401" spans="30:90">
      <c r="AD42401" s="73"/>
      <c r="AE42401" s="74"/>
      <c r="AF42401" s="74"/>
      <c r="BX42401" s="73"/>
      <c r="BY42401" s="74"/>
      <c r="BZ42401" s="74"/>
      <c r="CA42401" s="74"/>
      <c r="CF42401" s="79"/>
      <c r="CL42401" s="79"/>
    </row>
    <row r="42402" spans="30:90">
      <c r="AD42402" s="73"/>
      <c r="AE42402" s="74"/>
      <c r="AF42402" s="74"/>
      <c r="BX42402" s="73"/>
      <c r="BY42402" s="74"/>
      <c r="BZ42402" s="74"/>
      <c r="CA42402" s="74"/>
      <c r="CF42402" s="79"/>
      <c r="CL42402" s="79"/>
    </row>
    <row r="42403" spans="30:90">
      <c r="AD42403" s="73"/>
      <c r="AE42403" s="74"/>
      <c r="AF42403" s="74"/>
      <c r="BX42403" s="73"/>
      <c r="BY42403" s="74"/>
      <c r="BZ42403" s="74"/>
      <c r="CA42403" s="74"/>
      <c r="CF42403" s="79"/>
      <c r="CL42403" s="79"/>
    </row>
    <row r="42404" spans="30:90">
      <c r="AD42404" s="73"/>
      <c r="AE42404" s="74"/>
      <c r="AF42404" s="74"/>
      <c r="BX42404" s="73"/>
      <c r="BY42404" s="74"/>
      <c r="BZ42404" s="74"/>
      <c r="CA42404" s="74"/>
      <c r="CF42404" s="79"/>
      <c r="CL42404" s="79"/>
    </row>
    <row r="42405" spans="30:90">
      <c r="AD42405" s="73"/>
      <c r="AE42405" s="74"/>
      <c r="AF42405" s="74"/>
      <c r="BX42405" s="73"/>
      <c r="BY42405" s="74"/>
      <c r="BZ42405" s="74"/>
      <c r="CA42405" s="74"/>
      <c r="CF42405" s="79"/>
      <c r="CL42405" s="79"/>
    </row>
    <row r="42406" spans="30:90">
      <c r="AD42406" s="73"/>
      <c r="AE42406" s="74"/>
      <c r="AF42406" s="74"/>
      <c r="BX42406" s="73"/>
      <c r="BY42406" s="74"/>
      <c r="BZ42406" s="74"/>
      <c r="CA42406" s="74"/>
      <c r="CF42406" s="79"/>
      <c r="CL42406" s="79"/>
    </row>
    <row r="42407" spans="30:90">
      <c r="AD42407" s="73"/>
      <c r="AE42407" s="74"/>
      <c r="AF42407" s="74"/>
      <c r="BX42407" s="73"/>
      <c r="BY42407" s="74"/>
      <c r="BZ42407" s="74"/>
      <c r="CA42407" s="74"/>
      <c r="CF42407" s="79"/>
      <c r="CL42407" s="79"/>
    </row>
    <row r="42408" spans="30:90">
      <c r="AD42408" s="73"/>
      <c r="AE42408" s="74"/>
      <c r="AF42408" s="74"/>
      <c r="BX42408" s="73"/>
      <c r="BY42408" s="74"/>
      <c r="BZ42408" s="74"/>
      <c r="CA42408" s="74"/>
      <c r="CF42408" s="79"/>
      <c r="CL42408" s="79"/>
    </row>
    <row r="42409" spans="30:90">
      <c r="AD42409" s="73"/>
      <c r="AE42409" s="74"/>
      <c r="AF42409" s="74"/>
      <c r="BX42409" s="73"/>
      <c r="BY42409" s="74"/>
      <c r="BZ42409" s="74"/>
      <c r="CA42409" s="74"/>
      <c r="CF42409" s="79"/>
      <c r="CL42409" s="79"/>
    </row>
    <row r="42410" spans="30:90">
      <c r="AD42410" s="73"/>
      <c r="AE42410" s="74"/>
      <c r="AF42410" s="74"/>
      <c r="BX42410" s="73"/>
      <c r="BY42410" s="74"/>
      <c r="BZ42410" s="74"/>
      <c r="CA42410" s="74"/>
      <c r="CF42410" s="79"/>
      <c r="CL42410" s="79"/>
    </row>
    <row r="42411" spans="30:90">
      <c r="AD42411" s="73"/>
      <c r="AE42411" s="74"/>
      <c r="AF42411" s="74"/>
      <c r="BX42411" s="73"/>
      <c r="BY42411" s="74"/>
      <c r="BZ42411" s="74"/>
      <c r="CA42411" s="74"/>
      <c r="CF42411" s="79"/>
      <c r="CL42411" s="79"/>
    </row>
    <row r="42412" spans="30:90">
      <c r="AD42412" s="73"/>
      <c r="AE42412" s="74"/>
      <c r="AF42412" s="74"/>
      <c r="BX42412" s="73"/>
      <c r="BY42412" s="74"/>
      <c r="BZ42412" s="74"/>
      <c r="CA42412" s="74"/>
      <c r="CF42412" s="79"/>
      <c r="CL42412" s="79"/>
    </row>
    <row r="42413" spans="30:90">
      <c r="AD42413" s="73"/>
      <c r="AE42413" s="74"/>
      <c r="AF42413" s="74"/>
      <c r="BX42413" s="73"/>
      <c r="BY42413" s="74"/>
      <c r="BZ42413" s="74"/>
      <c r="CA42413" s="74"/>
      <c r="CF42413" s="79"/>
      <c r="CL42413" s="79"/>
    </row>
    <row r="42414" spans="30:90">
      <c r="AD42414" s="73"/>
      <c r="AE42414" s="74"/>
      <c r="AF42414" s="74"/>
      <c r="BX42414" s="73"/>
      <c r="BY42414" s="74"/>
      <c r="BZ42414" s="74"/>
      <c r="CA42414" s="74"/>
      <c r="CF42414" s="79"/>
      <c r="CL42414" s="79"/>
    </row>
    <row r="42415" spans="30:90">
      <c r="AD42415" s="73"/>
      <c r="AE42415" s="74"/>
      <c r="AF42415" s="74"/>
      <c r="BX42415" s="73"/>
      <c r="BY42415" s="74"/>
      <c r="BZ42415" s="74"/>
      <c r="CA42415" s="74"/>
      <c r="CF42415" s="79"/>
      <c r="CL42415" s="79"/>
    </row>
    <row r="42416" spans="30:90">
      <c r="AD42416" s="73"/>
      <c r="AE42416" s="74"/>
      <c r="AF42416" s="74"/>
      <c r="BX42416" s="73"/>
      <c r="BY42416" s="74"/>
      <c r="BZ42416" s="74"/>
      <c r="CA42416" s="74"/>
      <c r="CF42416" s="79"/>
      <c r="CL42416" s="79"/>
    </row>
    <row r="42417" spans="30:90">
      <c r="AD42417" s="73"/>
      <c r="AE42417" s="74"/>
      <c r="AF42417" s="74"/>
      <c r="BX42417" s="73"/>
      <c r="BY42417" s="74"/>
      <c r="BZ42417" s="74"/>
      <c r="CA42417" s="74"/>
      <c r="CF42417" s="79"/>
      <c r="CL42417" s="79"/>
    </row>
    <row r="42418" spans="30:90">
      <c r="AD42418" s="73"/>
      <c r="AE42418" s="74"/>
      <c r="AF42418" s="74"/>
      <c r="BX42418" s="73"/>
      <c r="BY42418" s="74"/>
      <c r="BZ42418" s="74"/>
      <c r="CA42418" s="74"/>
      <c r="CF42418" s="79"/>
      <c r="CL42418" s="79"/>
    </row>
    <row r="42419" spans="30:90">
      <c r="AD42419" s="73"/>
      <c r="AE42419" s="74"/>
      <c r="AF42419" s="74"/>
      <c r="BX42419" s="73"/>
      <c r="BY42419" s="74"/>
      <c r="BZ42419" s="74"/>
      <c r="CA42419" s="74"/>
      <c r="CF42419" s="79"/>
      <c r="CL42419" s="79"/>
    </row>
    <row r="42420" spans="30:90">
      <c r="AD42420" s="73"/>
      <c r="AE42420" s="74"/>
      <c r="AF42420" s="74"/>
      <c r="BX42420" s="73"/>
      <c r="BY42420" s="74"/>
      <c r="BZ42420" s="74"/>
      <c r="CA42420" s="74"/>
      <c r="CF42420" s="79"/>
      <c r="CL42420" s="79"/>
    </row>
    <row r="42421" spans="30:90">
      <c r="AD42421" s="73"/>
      <c r="AE42421" s="74"/>
      <c r="AF42421" s="74"/>
      <c r="BX42421" s="73"/>
      <c r="BY42421" s="74"/>
      <c r="BZ42421" s="74"/>
      <c r="CA42421" s="74"/>
      <c r="CF42421" s="79"/>
      <c r="CL42421" s="79"/>
    </row>
    <row r="42422" spans="30:90">
      <c r="AD42422" s="73"/>
      <c r="AE42422" s="74"/>
      <c r="AF42422" s="74"/>
      <c r="BX42422" s="73"/>
      <c r="BY42422" s="74"/>
      <c r="BZ42422" s="74"/>
      <c r="CA42422" s="74"/>
      <c r="CF42422" s="79"/>
      <c r="CL42422" s="79"/>
    </row>
    <row r="42423" spans="30:90">
      <c r="AD42423" s="73"/>
      <c r="AE42423" s="74"/>
      <c r="AF42423" s="74"/>
      <c r="BX42423" s="73"/>
      <c r="BY42423" s="74"/>
      <c r="BZ42423" s="74"/>
      <c r="CA42423" s="74"/>
      <c r="CF42423" s="79"/>
      <c r="CL42423" s="79"/>
    </row>
    <row r="42424" spans="30:90">
      <c r="AD42424" s="73"/>
      <c r="AE42424" s="74"/>
      <c r="AF42424" s="74"/>
      <c r="BX42424" s="73"/>
      <c r="BY42424" s="74"/>
      <c r="BZ42424" s="74"/>
      <c r="CA42424" s="74"/>
      <c r="CF42424" s="79"/>
      <c r="CL42424" s="79"/>
    </row>
    <row r="42425" spans="30:90">
      <c r="AD42425" s="73"/>
      <c r="AE42425" s="74"/>
      <c r="AF42425" s="74"/>
      <c r="BX42425" s="73"/>
      <c r="BY42425" s="74"/>
      <c r="BZ42425" s="74"/>
      <c r="CA42425" s="74"/>
      <c r="CF42425" s="79"/>
      <c r="CL42425" s="79"/>
    </row>
    <row r="42426" spans="30:90">
      <c r="AD42426" s="73"/>
      <c r="AE42426" s="74"/>
      <c r="AF42426" s="74"/>
      <c r="BX42426" s="73"/>
      <c r="BY42426" s="74"/>
      <c r="BZ42426" s="74"/>
      <c r="CA42426" s="74"/>
      <c r="CF42426" s="79"/>
      <c r="CL42426" s="79"/>
    </row>
    <row r="42427" spans="30:90">
      <c r="AD42427" s="73"/>
      <c r="AE42427" s="74"/>
      <c r="AF42427" s="74"/>
      <c r="BX42427" s="73"/>
      <c r="BY42427" s="74"/>
      <c r="BZ42427" s="74"/>
      <c r="CA42427" s="74"/>
      <c r="CF42427" s="79"/>
      <c r="CL42427" s="79"/>
    </row>
    <row r="42428" spans="30:90">
      <c r="AD42428" s="73"/>
      <c r="AE42428" s="74"/>
      <c r="AF42428" s="74"/>
      <c r="BX42428" s="73"/>
      <c r="BY42428" s="74"/>
      <c r="BZ42428" s="74"/>
      <c r="CA42428" s="74"/>
      <c r="CF42428" s="79"/>
      <c r="CL42428" s="79"/>
    </row>
    <row r="42429" spans="30:90">
      <c r="AD42429" s="73"/>
      <c r="AE42429" s="74"/>
      <c r="AF42429" s="74"/>
      <c r="BX42429" s="73"/>
      <c r="BY42429" s="74"/>
      <c r="BZ42429" s="74"/>
      <c r="CA42429" s="74"/>
      <c r="CF42429" s="79"/>
      <c r="CL42429" s="79"/>
    </row>
    <row r="42430" spans="30:90">
      <c r="AD42430" s="73"/>
      <c r="AE42430" s="74"/>
      <c r="AF42430" s="74"/>
      <c r="BX42430" s="73"/>
      <c r="BY42430" s="74"/>
      <c r="BZ42430" s="74"/>
      <c r="CA42430" s="74"/>
      <c r="CF42430" s="79"/>
      <c r="CL42430" s="79"/>
    </row>
    <row r="42431" spans="30:90">
      <c r="AD42431" s="73"/>
      <c r="AE42431" s="74"/>
      <c r="AF42431" s="74"/>
      <c r="BX42431" s="73"/>
      <c r="BY42431" s="74"/>
      <c r="BZ42431" s="74"/>
      <c r="CA42431" s="74"/>
      <c r="CF42431" s="79"/>
      <c r="CL42431" s="79"/>
    </row>
    <row r="42432" spans="30:90">
      <c r="AD42432" s="73"/>
      <c r="AE42432" s="74"/>
      <c r="AF42432" s="74"/>
      <c r="BX42432" s="73"/>
      <c r="BY42432" s="74"/>
      <c r="BZ42432" s="74"/>
      <c r="CA42432" s="74"/>
      <c r="CF42432" s="79"/>
      <c r="CL42432" s="79"/>
    </row>
    <row r="42433" spans="30:90">
      <c r="AD42433" s="73"/>
      <c r="AE42433" s="74"/>
      <c r="AF42433" s="74"/>
      <c r="BX42433" s="73"/>
      <c r="BY42433" s="74"/>
      <c r="BZ42433" s="74"/>
      <c r="CA42433" s="74"/>
      <c r="CF42433" s="79"/>
      <c r="CL42433" s="79"/>
    </row>
    <row r="42434" spans="30:90">
      <c r="AD42434" s="73"/>
      <c r="AE42434" s="74"/>
      <c r="AF42434" s="74"/>
      <c r="BX42434" s="73"/>
      <c r="BY42434" s="74"/>
      <c r="BZ42434" s="74"/>
      <c r="CA42434" s="74"/>
      <c r="CF42434" s="79"/>
      <c r="CL42434" s="79"/>
    </row>
    <row r="42435" spans="30:90">
      <c r="AD42435" s="73"/>
      <c r="AE42435" s="74"/>
      <c r="AF42435" s="74"/>
      <c r="BX42435" s="73"/>
      <c r="BY42435" s="74"/>
      <c r="BZ42435" s="74"/>
      <c r="CA42435" s="74"/>
      <c r="CF42435" s="79"/>
      <c r="CL42435" s="79"/>
    </row>
    <row r="42436" spans="30:90">
      <c r="AD42436" s="73"/>
      <c r="AE42436" s="74"/>
      <c r="AF42436" s="74"/>
      <c r="BX42436" s="73"/>
      <c r="BY42436" s="74"/>
      <c r="BZ42436" s="74"/>
      <c r="CA42436" s="74"/>
      <c r="CF42436" s="79"/>
      <c r="CL42436" s="79"/>
    </row>
    <row r="42437" spans="30:90">
      <c r="AD42437" s="73"/>
      <c r="AE42437" s="74"/>
      <c r="AF42437" s="74"/>
      <c r="BX42437" s="73"/>
      <c r="BY42437" s="74"/>
      <c r="BZ42437" s="74"/>
      <c r="CA42437" s="74"/>
      <c r="CF42437" s="79"/>
      <c r="CL42437" s="79"/>
    </row>
    <row r="42438" spans="30:90">
      <c r="AD42438" s="73"/>
      <c r="AE42438" s="74"/>
      <c r="AF42438" s="74"/>
      <c r="BX42438" s="73"/>
      <c r="BY42438" s="74"/>
      <c r="BZ42438" s="74"/>
      <c r="CA42438" s="74"/>
      <c r="CF42438" s="79"/>
      <c r="CL42438" s="79"/>
    </row>
    <row r="42439" spans="30:90">
      <c r="AD42439" s="73"/>
      <c r="AE42439" s="74"/>
      <c r="AF42439" s="74"/>
      <c r="BX42439" s="73"/>
      <c r="BY42439" s="74"/>
      <c r="BZ42439" s="74"/>
      <c r="CA42439" s="74"/>
      <c r="CF42439" s="79"/>
      <c r="CL42439" s="79"/>
    </row>
    <row r="42440" spans="30:90">
      <c r="AD42440" s="73"/>
      <c r="AE42440" s="74"/>
      <c r="AF42440" s="74"/>
      <c r="BX42440" s="73"/>
      <c r="BY42440" s="74"/>
      <c r="BZ42440" s="74"/>
      <c r="CA42440" s="74"/>
      <c r="CF42440" s="79"/>
      <c r="CL42440" s="79"/>
    </row>
    <row r="42441" spans="30:90">
      <c r="AD42441" s="73"/>
      <c r="AE42441" s="74"/>
      <c r="AF42441" s="74"/>
      <c r="BX42441" s="73"/>
      <c r="BY42441" s="74"/>
      <c r="BZ42441" s="74"/>
      <c r="CA42441" s="74"/>
      <c r="CF42441" s="79"/>
      <c r="CL42441" s="79"/>
    </row>
    <row r="42442" spans="30:90">
      <c r="AD42442" s="73"/>
      <c r="AE42442" s="74"/>
      <c r="AF42442" s="74"/>
      <c r="BX42442" s="73"/>
      <c r="BY42442" s="74"/>
      <c r="BZ42442" s="74"/>
      <c r="CA42442" s="74"/>
      <c r="CF42442" s="79"/>
      <c r="CL42442" s="79"/>
    </row>
    <row r="42443" spans="30:90">
      <c r="AD42443" s="73"/>
      <c r="AE42443" s="74"/>
      <c r="AF42443" s="74"/>
      <c r="BX42443" s="73"/>
      <c r="BY42443" s="74"/>
      <c r="BZ42443" s="74"/>
      <c r="CA42443" s="74"/>
      <c r="CF42443" s="79"/>
      <c r="CL42443" s="79"/>
    </row>
    <row r="42444" spans="30:90">
      <c r="AD42444" s="73"/>
      <c r="AE42444" s="74"/>
      <c r="AF42444" s="74"/>
      <c r="BX42444" s="73"/>
      <c r="BY42444" s="74"/>
      <c r="BZ42444" s="74"/>
      <c r="CA42444" s="74"/>
      <c r="CF42444" s="79"/>
      <c r="CL42444" s="79"/>
    </row>
    <row r="42445" spans="30:90">
      <c r="AD42445" s="73"/>
      <c r="AE42445" s="74"/>
      <c r="AF42445" s="74"/>
      <c r="BX42445" s="73"/>
      <c r="BY42445" s="74"/>
      <c r="BZ42445" s="74"/>
      <c r="CA42445" s="74"/>
      <c r="CF42445" s="79"/>
      <c r="CL42445" s="79"/>
    </row>
    <row r="42446" spans="30:90">
      <c r="AD42446" s="73"/>
      <c r="AE42446" s="74"/>
      <c r="AF42446" s="74"/>
      <c r="BX42446" s="73"/>
      <c r="BY42446" s="74"/>
      <c r="BZ42446" s="74"/>
      <c r="CA42446" s="74"/>
      <c r="CF42446" s="79"/>
      <c r="CL42446" s="79"/>
    </row>
    <row r="42447" spans="30:90">
      <c r="AD42447" s="73"/>
      <c r="AE42447" s="74"/>
      <c r="AF42447" s="74"/>
      <c r="BX42447" s="73"/>
      <c r="BY42447" s="74"/>
      <c r="BZ42447" s="74"/>
      <c r="CA42447" s="74"/>
      <c r="CF42447" s="79"/>
      <c r="CL42447" s="79"/>
    </row>
    <row r="42448" spans="30:90">
      <c r="AD42448" s="73"/>
      <c r="AE42448" s="74"/>
      <c r="AF42448" s="74"/>
      <c r="BX42448" s="73"/>
      <c r="BY42448" s="74"/>
      <c r="BZ42448" s="74"/>
      <c r="CA42448" s="74"/>
      <c r="CF42448" s="79"/>
      <c r="CL42448" s="79"/>
    </row>
    <row r="42449" spans="30:90">
      <c r="AD42449" s="73"/>
      <c r="AE42449" s="74"/>
      <c r="AF42449" s="74"/>
      <c r="BX42449" s="73"/>
      <c r="BY42449" s="74"/>
      <c r="BZ42449" s="74"/>
      <c r="CA42449" s="74"/>
      <c r="CF42449" s="79"/>
      <c r="CL42449" s="79"/>
    </row>
    <row r="42450" spans="30:90">
      <c r="AD42450" s="73"/>
      <c r="AE42450" s="74"/>
      <c r="AF42450" s="74"/>
      <c r="BX42450" s="73"/>
      <c r="BY42450" s="74"/>
      <c r="BZ42450" s="74"/>
      <c r="CA42450" s="74"/>
      <c r="CF42450" s="79"/>
      <c r="CL42450" s="79"/>
    </row>
    <row r="42451" spans="30:90">
      <c r="AD42451" s="73"/>
      <c r="AE42451" s="74"/>
      <c r="AF42451" s="74"/>
      <c r="BX42451" s="73"/>
      <c r="BY42451" s="74"/>
      <c r="BZ42451" s="74"/>
      <c r="CA42451" s="74"/>
      <c r="CF42451" s="79"/>
      <c r="CL42451" s="79"/>
    </row>
    <row r="42452" spans="30:90">
      <c r="AD42452" s="73"/>
      <c r="AE42452" s="74"/>
      <c r="AF42452" s="74"/>
      <c r="BX42452" s="73"/>
      <c r="BY42452" s="74"/>
      <c r="BZ42452" s="74"/>
      <c r="CA42452" s="74"/>
      <c r="CF42452" s="79"/>
      <c r="CL42452" s="79"/>
    </row>
    <row r="42453" spans="30:90">
      <c r="AD42453" s="73"/>
      <c r="AE42453" s="74"/>
      <c r="AF42453" s="74"/>
      <c r="BX42453" s="73"/>
      <c r="BY42453" s="74"/>
      <c r="BZ42453" s="74"/>
      <c r="CA42453" s="74"/>
      <c r="CF42453" s="79"/>
      <c r="CL42453" s="79"/>
    </row>
    <row r="42454" spans="30:90">
      <c r="AD42454" s="73"/>
      <c r="AE42454" s="74"/>
      <c r="AF42454" s="74"/>
      <c r="BX42454" s="73"/>
      <c r="BY42454" s="74"/>
      <c r="BZ42454" s="74"/>
      <c r="CA42454" s="74"/>
      <c r="CF42454" s="79"/>
      <c r="CL42454" s="79"/>
    </row>
    <row r="42455" spans="30:90">
      <c r="AD42455" s="73"/>
      <c r="AE42455" s="74"/>
      <c r="AF42455" s="74"/>
      <c r="BX42455" s="73"/>
      <c r="BY42455" s="74"/>
      <c r="BZ42455" s="74"/>
      <c r="CA42455" s="74"/>
      <c r="CF42455" s="79"/>
      <c r="CL42455" s="79"/>
    </row>
    <row r="42456" spans="30:90">
      <c r="AD42456" s="73"/>
      <c r="AE42456" s="74"/>
      <c r="AF42456" s="74"/>
      <c r="BX42456" s="73"/>
      <c r="BY42456" s="74"/>
      <c r="BZ42456" s="74"/>
      <c r="CA42456" s="74"/>
      <c r="CF42456" s="79"/>
      <c r="CL42456" s="79"/>
    </row>
    <row r="42457" spans="30:90">
      <c r="AD42457" s="73"/>
      <c r="AE42457" s="74"/>
      <c r="AF42457" s="74"/>
      <c r="BX42457" s="73"/>
      <c r="BY42457" s="74"/>
      <c r="BZ42457" s="74"/>
      <c r="CA42457" s="74"/>
      <c r="CF42457" s="79"/>
      <c r="CL42457" s="79"/>
    </row>
    <row r="42458" spans="30:90">
      <c r="AD42458" s="73"/>
      <c r="AE42458" s="74"/>
      <c r="AF42458" s="74"/>
      <c r="BX42458" s="73"/>
      <c r="BY42458" s="74"/>
      <c r="BZ42458" s="74"/>
      <c r="CA42458" s="74"/>
      <c r="CF42458" s="79"/>
      <c r="CL42458" s="79"/>
    </row>
    <row r="42459" spans="30:90">
      <c r="AD42459" s="73"/>
      <c r="AE42459" s="74"/>
      <c r="AF42459" s="74"/>
      <c r="BX42459" s="73"/>
      <c r="BY42459" s="74"/>
      <c r="BZ42459" s="74"/>
      <c r="CA42459" s="74"/>
      <c r="CF42459" s="79"/>
      <c r="CL42459" s="79"/>
    </row>
    <row r="42460" spans="30:90">
      <c r="AD42460" s="73"/>
      <c r="AE42460" s="74"/>
      <c r="AF42460" s="74"/>
      <c r="BX42460" s="73"/>
      <c r="BY42460" s="74"/>
      <c r="BZ42460" s="74"/>
      <c r="CA42460" s="74"/>
      <c r="CF42460" s="79"/>
      <c r="CL42460" s="79"/>
    </row>
    <row r="42461" spans="30:90">
      <c r="AD42461" s="73"/>
      <c r="AE42461" s="74"/>
      <c r="AF42461" s="74"/>
      <c r="BX42461" s="73"/>
      <c r="BY42461" s="74"/>
      <c r="BZ42461" s="74"/>
      <c r="CA42461" s="74"/>
      <c r="CF42461" s="79"/>
      <c r="CL42461" s="79"/>
    </row>
    <row r="42462" spans="30:90">
      <c r="AD42462" s="73"/>
      <c r="AE42462" s="74"/>
      <c r="AF42462" s="74"/>
      <c r="BX42462" s="73"/>
      <c r="BY42462" s="74"/>
      <c r="BZ42462" s="74"/>
      <c r="CA42462" s="74"/>
      <c r="CF42462" s="79"/>
      <c r="CL42462" s="79"/>
    </row>
    <row r="42463" spans="30:90">
      <c r="AD42463" s="73"/>
      <c r="AE42463" s="74"/>
      <c r="AF42463" s="74"/>
      <c r="BX42463" s="73"/>
      <c r="BY42463" s="74"/>
      <c r="BZ42463" s="74"/>
      <c r="CA42463" s="74"/>
      <c r="CF42463" s="79"/>
      <c r="CL42463" s="79"/>
    </row>
    <row r="42464" spans="30:90">
      <c r="AD42464" s="73"/>
      <c r="AE42464" s="74"/>
      <c r="AF42464" s="74"/>
      <c r="BX42464" s="73"/>
      <c r="BY42464" s="74"/>
      <c r="BZ42464" s="74"/>
      <c r="CA42464" s="74"/>
      <c r="CF42464" s="79"/>
      <c r="CL42464" s="79"/>
    </row>
    <row r="42465" spans="30:90">
      <c r="AD42465" s="73"/>
      <c r="AE42465" s="74"/>
      <c r="AF42465" s="74"/>
      <c r="BX42465" s="73"/>
      <c r="BY42465" s="74"/>
      <c r="BZ42465" s="74"/>
      <c r="CA42465" s="74"/>
      <c r="CF42465" s="79"/>
      <c r="CL42465" s="79"/>
    </row>
    <row r="42466" spans="30:90">
      <c r="AD42466" s="73"/>
      <c r="AE42466" s="74"/>
      <c r="AF42466" s="74"/>
      <c r="BX42466" s="73"/>
      <c r="BY42466" s="74"/>
      <c r="BZ42466" s="74"/>
      <c r="CA42466" s="74"/>
      <c r="CF42466" s="79"/>
      <c r="CL42466" s="79"/>
    </row>
    <row r="42467" spans="30:90">
      <c r="AD42467" s="73"/>
      <c r="AE42467" s="74"/>
      <c r="AF42467" s="74"/>
      <c r="BX42467" s="73"/>
      <c r="BY42467" s="74"/>
      <c r="BZ42467" s="74"/>
      <c r="CA42467" s="74"/>
      <c r="CF42467" s="79"/>
      <c r="CL42467" s="79"/>
    </row>
    <row r="42468" spans="30:90">
      <c r="AD42468" s="73"/>
      <c r="AE42468" s="74"/>
      <c r="AF42468" s="74"/>
      <c r="BX42468" s="73"/>
      <c r="BY42468" s="74"/>
      <c r="BZ42468" s="74"/>
      <c r="CA42468" s="74"/>
      <c r="CF42468" s="79"/>
      <c r="CL42468" s="79"/>
    </row>
    <row r="42469" spans="30:90">
      <c r="AD42469" s="73"/>
      <c r="AE42469" s="74"/>
      <c r="AF42469" s="74"/>
      <c r="BX42469" s="73"/>
      <c r="BY42469" s="74"/>
      <c r="BZ42469" s="74"/>
      <c r="CA42469" s="74"/>
      <c r="CF42469" s="79"/>
      <c r="CL42469" s="79"/>
    </row>
    <row r="42470" spans="30:90">
      <c r="AD42470" s="73"/>
      <c r="AE42470" s="74"/>
      <c r="AF42470" s="74"/>
      <c r="BX42470" s="73"/>
      <c r="BY42470" s="74"/>
      <c r="BZ42470" s="74"/>
      <c r="CA42470" s="74"/>
      <c r="CF42470" s="79"/>
      <c r="CL42470" s="79"/>
    </row>
    <row r="42471" spans="30:90">
      <c r="AD42471" s="73"/>
      <c r="AE42471" s="74"/>
      <c r="AF42471" s="74"/>
      <c r="BX42471" s="73"/>
      <c r="BY42471" s="74"/>
      <c r="BZ42471" s="74"/>
      <c r="CA42471" s="74"/>
      <c r="CF42471" s="79"/>
      <c r="CL42471" s="79"/>
    </row>
    <row r="42472" spans="30:90">
      <c r="AD42472" s="73"/>
      <c r="AE42472" s="74"/>
      <c r="AF42472" s="74"/>
      <c r="BX42472" s="73"/>
      <c r="BY42472" s="74"/>
      <c r="BZ42472" s="74"/>
      <c r="CA42472" s="74"/>
      <c r="CF42472" s="79"/>
      <c r="CL42472" s="79"/>
    </row>
    <row r="42473" spans="30:90">
      <c r="AD42473" s="73"/>
      <c r="AE42473" s="74"/>
      <c r="AF42473" s="74"/>
      <c r="BX42473" s="73"/>
      <c r="BY42473" s="74"/>
      <c r="BZ42473" s="74"/>
      <c r="CA42473" s="74"/>
      <c r="CF42473" s="79"/>
      <c r="CL42473" s="79"/>
    </row>
    <row r="42474" spans="30:90">
      <c r="AD42474" s="73"/>
      <c r="AE42474" s="74"/>
      <c r="AF42474" s="74"/>
      <c r="BX42474" s="73"/>
      <c r="BY42474" s="74"/>
      <c r="BZ42474" s="74"/>
      <c r="CA42474" s="74"/>
      <c r="CF42474" s="79"/>
      <c r="CL42474" s="79"/>
    </row>
    <row r="42475" spans="30:90">
      <c r="AD42475" s="73"/>
      <c r="AE42475" s="74"/>
      <c r="AF42475" s="74"/>
      <c r="BX42475" s="73"/>
      <c r="BY42475" s="74"/>
      <c r="BZ42475" s="74"/>
      <c r="CA42475" s="74"/>
      <c r="CF42475" s="79"/>
      <c r="CL42475" s="79"/>
    </row>
    <row r="42476" spans="30:90">
      <c r="AD42476" s="73"/>
      <c r="AE42476" s="74"/>
      <c r="AF42476" s="74"/>
      <c r="BX42476" s="73"/>
      <c r="BY42476" s="74"/>
      <c r="BZ42476" s="74"/>
      <c r="CA42476" s="74"/>
      <c r="CF42476" s="79"/>
      <c r="CL42476" s="79"/>
    </row>
    <row r="42477" spans="30:90">
      <c r="AD42477" s="73"/>
      <c r="AE42477" s="74"/>
      <c r="AF42477" s="74"/>
      <c r="BX42477" s="73"/>
      <c r="BY42477" s="74"/>
      <c r="BZ42477" s="74"/>
      <c r="CA42477" s="74"/>
      <c r="CF42477" s="79"/>
      <c r="CL42477" s="79"/>
    </row>
    <row r="42478" spans="30:90">
      <c r="AD42478" s="73"/>
      <c r="AE42478" s="74"/>
      <c r="AF42478" s="74"/>
      <c r="BX42478" s="73"/>
      <c r="BY42478" s="74"/>
      <c r="BZ42478" s="74"/>
      <c r="CA42478" s="74"/>
      <c r="CF42478" s="79"/>
      <c r="CL42478" s="79"/>
    </row>
    <row r="42479" spans="30:90">
      <c r="AD42479" s="73"/>
      <c r="AE42479" s="74"/>
      <c r="AF42479" s="74"/>
      <c r="BX42479" s="73"/>
      <c r="BY42479" s="74"/>
      <c r="BZ42479" s="74"/>
      <c r="CA42479" s="74"/>
      <c r="CF42479" s="79"/>
      <c r="CL42479" s="79"/>
    </row>
    <row r="42480" spans="30:90">
      <c r="AD42480" s="73"/>
      <c r="AE42480" s="74"/>
      <c r="AF42480" s="74"/>
      <c r="BX42480" s="73"/>
      <c r="BY42480" s="74"/>
      <c r="BZ42480" s="74"/>
      <c r="CA42480" s="74"/>
      <c r="CF42480" s="79"/>
      <c r="CL42480" s="79"/>
    </row>
    <row r="42481" spans="30:90">
      <c r="AD42481" s="73"/>
      <c r="AE42481" s="74"/>
      <c r="AF42481" s="74"/>
      <c r="BX42481" s="73"/>
      <c r="BY42481" s="74"/>
      <c r="BZ42481" s="74"/>
      <c r="CA42481" s="74"/>
      <c r="CF42481" s="79"/>
      <c r="CL42481" s="79"/>
    </row>
    <row r="42482" spans="30:90">
      <c r="AD42482" s="73"/>
      <c r="AE42482" s="74"/>
      <c r="AF42482" s="74"/>
      <c r="BX42482" s="73"/>
      <c r="BY42482" s="74"/>
      <c r="BZ42482" s="74"/>
      <c r="CA42482" s="74"/>
      <c r="CF42482" s="79"/>
      <c r="CL42482" s="79"/>
    </row>
    <row r="42483" spans="30:90">
      <c r="AD42483" s="73"/>
      <c r="AE42483" s="74"/>
      <c r="AF42483" s="74"/>
      <c r="BX42483" s="73"/>
      <c r="BY42483" s="74"/>
      <c r="BZ42483" s="74"/>
      <c r="CA42483" s="74"/>
      <c r="CF42483" s="79"/>
      <c r="CL42483" s="79"/>
    </row>
    <row r="42484" spans="30:90">
      <c r="AD42484" s="73"/>
      <c r="AE42484" s="74"/>
      <c r="AF42484" s="74"/>
      <c r="BX42484" s="73"/>
      <c r="BY42484" s="74"/>
      <c r="BZ42484" s="74"/>
      <c r="CA42484" s="74"/>
      <c r="CF42484" s="79"/>
      <c r="CL42484" s="79"/>
    </row>
    <row r="42485" spans="30:90">
      <c r="AD42485" s="73"/>
      <c r="AE42485" s="74"/>
      <c r="AF42485" s="74"/>
      <c r="BX42485" s="73"/>
      <c r="BY42485" s="74"/>
      <c r="BZ42485" s="74"/>
      <c r="CA42485" s="74"/>
      <c r="CF42485" s="79"/>
      <c r="CL42485" s="79"/>
    </row>
    <row r="42486" spans="30:90">
      <c r="AD42486" s="73"/>
      <c r="AE42486" s="74"/>
      <c r="AF42486" s="74"/>
      <c r="BX42486" s="73"/>
      <c r="BY42486" s="74"/>
      <c r="BZ42486" s="74"/>
      <c r="CA42486" s="74"/>
      <c r="CF42486" s="79"/>
      <c r="CL42486" s="79"/>
    </row>
    <row r="42487" spans="30:90">
      <c r="AD42487" s="73"/>
      <c r="AE42487" s="74"/>
      <c r="AF42487" s="74"/>
      <c r="BX42487" s="73"/>
      <c r="BY42487" s="74"/>
      <c r="BZ42487" s="74"/>
      <c r="CA42487" s="74"/>
      <c r="CF42487" s="79"/>
      <c r="CL42487" s="79"/>
    </row>
    <row r="42488" spans="30:90">
      <c r="AD42488" s="73"/>
      <c r="AE42488" s="74"/>
      <c r="AF42488" s="74"/>
      <c r="BX42488" s="73"/>
      <c r="BY42488" s="74"/>
      <c r="BZ42488" s="74"/>
      <c r="CA42488" s="74"/>
      <c r="CF42488" s="79"/>
      <c r="CL42488" s="79"/>
    </row>
    <row r="42489" spans="30:90">
      <c r="AD42489" s="73"/>
      <c r="AE42489" s="74"/>
      <c r="AF42489" s="74"/>
      <c r="BX42489" s="73"/>
      <c r="BY42489" s="74"/>
      <c r="BZ42489" s="74"/>
      <c r="CA42489" s="74"/>
      <c r="CF42489" s="79"/>
      <c r="CL42489" s="79"/>
    </row>
    <row r="42490" spans="30:90">
      <c r="AD42490" s="73"/>
      <c r="AE42490" s="74"/>
      <c r="AF42490" s="74"/>
      <c r="BX42490" s="73"/>
      <c r="BY42490" s="74"/>
      <c r="BZ42490" s="74"/>
      <c r="CA42490" s="74"/>
      <c r="CF42490" s="79"/>
      <c r="CL42490" s="79"/>
    </row>
    <row r="42491" spans="30:90">
      <c r="AD42491" s="73"/>
      <c r="AE42491" s="74"/>
      <c r="AF42491" s="74"/>
      <c r="BX42491" s="73"/>
      <c r="BY42491" s="74"/>
      <c r="BZ42491" s="74"/>
      <c r="CA42491" s="74"/>
      <c r="CF42491" s="79"/>
      <c r="CL42491" s="79"/>
    </row>
    <row r="42492" spans="30:90">
      <c r="AD42492" s="73"/>
      <c r="AE42492" s="74"/>
      <c r="AF42492" s="74"/>
      <c r="BX42492" s="73"/>
      <c r="BY42492" s="74"/>
      <c r="BZ42492" s="74"/>
      <c r="CA42492" s="74"/>
      <c r="CF42492" s="79"/>
      <c r="CL42492" s="79"/>
    </row>
    <row r="42493" spans="30:90">
      <c r="AD42493" s="73"/>
      <c r="AE42493" s="74"/>
      <c r="AF42493" s="74"/>
      <c r="BX42493" s="73"/>
      <c r="BY42493" s="74"/>
      <c r="BZ42493" s="74"/>
      <c r="CA42493" s="74"/>
      <c r="CF42493" s="79"/>
      <c r="CL42493" s="79"/>
    </row>
    <row r="42494" spans="30:90">
      <c r="AD42494" s="73"/>
      <c r="AE42494" s="74"/>
      <c r="AF42494" s="74"/>
      <c r="BX42494" s="73"/>
      <c r="BY42494" s="74"/>
      <c r="BZ42494" s="74"/>
      <c r="CA42494" s="74"/>
      <c r="CF42494" s="79"/>
      <c r="CL42494" s="79"/>
    </row>
    <row r="42495" spans="30:90">
      <c r="AD42495" s="73"/>
      <c r="AE42495" s="74"/>
      <c r="AF42495" s="74"/>
      <c r="BX42495" s="73"/>
      <c r="BY42495" s="74"/>
      <c r="BZ42495" s="74"/>
      <c r="CA42495" s="74"/>
      <c r="CF42495" s="79"/>
      <c r="CL42495" s="79"/>
    </row>
    <row r="42496" spans="30:90">
      <c r="AD42496" s="73"/>
      <c r="AE42496" s="74"/>
      <c r="AF42496" s="74"/>
      <c r="BX42496" s="73"/>
      <c r="BY42496" s="74"/>
      <c r="BZ42496" s="74"/>
      <c r="CA42496" s="74"/>
      <c r="CF42496" s="79"/>
      <c r="CL42496" s="79"/>
    </row>
    <row r="42497" spans="30:90">
      <c r="AD42497" s="73"/>
      <c r="AE42497" s="74"/>
      <c r="AF42497" s="74"/>
      <c r="BX42497" s="73"/>
      <c r="BY42497" s="74"/>
      <c r="BZ42497" s="74"/>
      <c r="CA42497" s="74"/>
      <c r="CF42497" s="79"/>
      <c r="CL42497" s="79"/>
    </row>
    <row r="42498" spans="30:90">
      <c r="AD42498" s="73"/>
      <c r="AE42498" s="74"/>
      <c r="AF42498" s="74"/>
      <c r="BX42498" s="73"/>
      <c r="BY42498" s="74"/>
      <c r="BZ42498" s="74"/>
      <c r="CA42498" s="74"/>
      <c r="CF42498" s="79"/>
      <c r="CL42498" s="79"/>
    </row>
    <row r="42499" spans="30:90">
      <c r="AD42499" s="73"/>
      <c r="AE42499" s="74"/>
      <c r="AF42499" s="74"/>
      <c r="BX42499" s="73"/>
      <c r="BY42499" s="74"/>
      <c r="BZ42499" s="74"/>
      <c r="CA42499" s="74"/>
      <c r="CF42499" s="79"/>
      <c r="CL42499" s="79"/>
    </row>
    <row r="42500" spans="30:90">
      <c r="AD42500" s="73"/>
      <c r="AE42500" s="74"/>
      <c r="AF42500" s="74"/>
      <c r="BX42500" s="73"/>
      <c r="BY42500" s="74"/>
      <c r="BZ42500" s="74"/>
      <c r="CA42500" s="74"/>
      <c r="CF42500" s="79"/>
      <c r="CL42500" s="79"/>
    </row>
    <row r="42501" spans="30:90">
      <c r="AD42501" s="73"/>
      <c r="AE42501" s="74"/>
      <c r="AF42501" s="74"/>
      <c r="BX42501" s="73"/>
      <c r="BY42501" s="74"/>
      <c r="BZ42501" s="74"/>
      <c r="CA42501" s="74"/>
      <c r="CF42501" s="79"/>
      <c r="CL42501" s="79"/>
    </row>
    <row r="42502" spans="30:90">
      <c r="AD42502" s="73"/>
      <c r="AE42502" s="74"/>
      <c r="AF42502" s="74"/>
      <c r="BX42502" s="73"/>
      <c r="BY42502" s="74"/>
      <c r="BZ42502" s="74"/>
      <c r="CA42502" s="74"/>
      <c r="CF42502" s="79"/>
      <c r="CL42502" s="79"/>
    </row>
    <row r="42503" spans="30:90">
      <c r="AD42503" s="73"/>
      <c r="AE42503" s="74"/>
      <c r="AF42503" s="74"/>
      <c r="BX42503" s="73"/>
      <c r="BY42503" s="74"/>
      <c r="BZ42503" s="74"/>
      <c r="CA42503" s="74"/>
      <c r="CF42503" s="79"/>
      <c r="CL42503" s="79"/>
    </row>
    <row r="42504" spans="30:90">
      <c r="AD42504" s="73"/>
      <c r="AE42504" s="74"/>
      <c r="AF42504" s="74"/>
      <c r="BX42504" s="73"/>
      <c r="BY42504" s="74"/>
      <c r="BZ42504" s="74"/>
      <c r="CA42504" s="74"/>
      <c r="CF42504" s="79"/>
      <c r="CL42504" s="79"/>
    </row>
    <row r="42505" spans="30:90">
      <c r="AD42505" s="73"/>
      <c r="AE42505" s="74"/>
      <c r="AF42505" s="74"/>
      <c r="BX42505" s="73"/>
      <c r="BY42505" s="74"/>
      <c r="BZ42505" s="74"/>
      <c r="CA42505" s="74"/>
      <c r="CF42505" s="79"/>
      <c r="CL42505" s="79"/>
    </row>
    <row r="42506" spans="30:90">
      <c r="AD42506" s="73"/>
      <c r="AE42506" s="74"/>
      <c r="AF42506" s="74"/>
      <c r="BX42506" s="73"/>
      <c r="BY42506" s="74"/>
      <c r="BZ42506" s="74"/>
      <c r="CA42506" s="74"/>
      <c r="CF42506" s="79"/>
      <c r="CL42506" s="79"/>
    </row>
    <row r="42507" spans="30:90">
      <c r="AD42507" s="73"/>
      <c r="AE42507" s="74"/>
      <c r="AF42507" s="74"/>
      <c r="BX42507" s="73"/>
      <c r="BY42507" s="74"/>
      <c r="BZ42507" s="74"/>
      <c r="CA42507" s="74"/>
      <c r="CF42507" s="79"/>
      <c r="CL42507" s="79"/>
    </row>
    <row r="42508" spans="30:90">
      <c r="AD42508" s="73"/>
      <c r="AE42508" s="74"/>
      <c r="AF42508" s="74"/>
      <c r="BX42508" s="73"/>
      <c r="BY42508" s="74"/>
      <c r="BZ42508" s="74"/>
      <c r="CA42508" s="74"/>
      <c r="CF42508" s="79"/>
      <c r="CL42508" s="79"/>
    </row>
    <row r="42509" spans="30:90">
      <c r="AD42509" s="73"/>
      <c r="AE42509" s="74"/>
      <c r="AF42509" s="74"/>
      <c r="BX42509" s="73"/>
      <c r="BY42509" s="74"/>
      <c r="BZ42509" s="74"/>
      <c r="CA42509" s="74"/>
      <c r="CF42509" s="79"/>
      <c r="CL42509" s="79"/>
    </row>
    <row r="42510" spans="30:90">
      <c r="AD42510" s="73"/>
      <c r="AE42510" s="74"/>
      <c r="AF42510" s="74"/>
      <c r="BX42510" s="73"/>
      <c r="BY42510" s="74"/>
      <c r="BZ42510" s="74"/>
      <c r="CA42510" s="74"/>
      <c r="CF42510" s="79"/>
      <c r="CL42510" s="79"/>
    </row>
    <row r="42511" spans="30:90">
      <c r="AD42511" s="73"/>
      <c r="AE42511" s="74"/>
      <c r="AF42511" s="74"/>
      <c r="BX42511" s="73"/>
      <c r="BY42511" s="74"/>
      <c r="BZ42511" s="74"/>
      <c r="CA42511" s="74"/>
      <c r="CF42511" s="79"/>
      <c r="CL42511" s="79"/>
    </row>
    <row r="42512" spans="30:90">
      <c r="AD42512" s="73"/>
      <c r="AE42512" s="74"/>
      <c r="AF42512" s="74"/>
      <c r="BX42512" s="73"/>
      <c r="BY42512" s="74"/>
      <c r="BZ42512" s="74"/>
      <c r="CA42512" s="74"/>
      <c r="CF42512" s="79"/>
      <c r="CL42512" s="79"/>
    </row>
    <row r="42513" spans="30:90">
      <c r="AD42513" s="73"/>
      <c r="AE42513" s="74"/>
      <c r="AF42513" s="74"/>
      <c r="BX42513" s="73"/>
      <c r="BY42513" s="74"/>
      <c r="BZ42513" s="74"/>
      <c r="CA42513" s="74"/>
      <c r="CF42513" s="79"/>
      <c r="CL42513" s="79"/>
    </row>
    <row r="42514" spans="30:90">
      <c r="AD42514" s="73"/>
      <c r="AE42514" s="74"/>
      <c r="AF42514" s="74"/>
      <c r="BX42514" s="73"/>
      <c r="BY42514" s="74"/>
      <c r="BZ42514" s="74"/>
      <c r="CA42514" s="74"/>
      <c r="CF42514" s="79"/>
      <c r="CL42514" s="79"/>
    </row>
    <row r="42515" spans="30:90">
      <c r="AD42515" s="73"/>
      <c r="AE42515" s="74"/>
      <c r="AF42515" s="74"/>
      <c r="BX42515" s="73"/>
      <c r="BY42515" s="74"/>
      <c r="BZ42515" s="74"/>
      <c r="CA42515" s="74"/>
      <c r="CF42515" s="79"/>
      <c r="CL42515" s="79"/>
    </row>
    <row r="42516" spans="30:90">
      <c r="AD42516" s="73"/>
      <c r="AE42516" s="74"/>
      <c r="AF42516" s="74"/>
      <c r="BX42516" s="73"/>
      <c r="BY42516" s="74"/>
      <c r="BZ42516" s="74"/>
      <c r="CA42516" s="74"/>
      <c r="CF42516" s="79"/>
      <c r="CL42516" s="79"/>
    </row>
    <row r="42517" spans="30:90">
      <c r="AD42517" s="73"/>
      <c r="AE42517" s="74"/>
      <c r="AF42517" s="74"/>
      <c r="BX42517" s="73"/>
      <c r="BY42517" s="74"/>
      <c r="BZ42517" s="74"/>
      <c r="CA42517" s="74"/>
      <c r="CF42517" s="79"/>
      <c r="CL42517" s="79"/>
    </row>
    <row r="42518" spans="30:90">
      <c r="AD42518" s="73"/>
      <c r="AE42518" s="74"/>
      <c r="AF42518" s="74"/>
      <c r="BX42518" s="73"/>
      <c r="BY42518" s="74"/>
      <c r="BZ42518" s="74"/>
      <c r="CA42518" s="74"/>
      <c r="CF42518" s="79"/>
      <c r="CL42518" s="79"/>
    </row>
    <row r="42519" spans="30:90">
      <c r="AD42519" s="73"/>
      <c r="AE42519" s="74"/>
      <c r="AF42519" s="74"/>
      <c r="BX42519" s="73"/>
      <c r="BY42519" s="74"/>
      <c r="BZ42519" s="74"/>
      <c r="CA42519" s="74"/>
      <c r="CF42519" s="79"/>
      <c r="CL42519" s="79"/>
    </row>
    <row r="42520" spans="30:90">
      <c r="AD42520" s="73"/>
      <c r="AE42520" s="74"/>
      <c r="AF42520" s="74"/>
      <c r="BX42520" s="73"/>
      <c r="BY42520" s="74"/>
      <c r="BZ42520" s="74"/>
      <c r="CA42520" s="74"/>
      <c r="CF42520" s="79"/>
      <c r="CL42520" s="79"/>
    </row>
    <row r="42521" spans="30:90">
      <c r="AD42521" s="73"/>
      <c r="AE42521" s="74"/>
      <c r="AF42521" s="74"/>
      <c r="BX42521" s="73"/>
      <c r="BY42521" s="74"/>
      <c r="BZ42521" s="74"/>
      <c r="CA42521" s="74"/>
      <c r="CF42521" s="79"/>
      <c r="CL42521" s="79"/>
    </row>
    <row r="42522" spans="30:90">
      <c r="AD42522" s="73"/>
      <c r="AE42522" s="74"/>
      <c r="AF42522" s="74"/>
      <c r="BX42522" s="73"/>
      <c r="BY42522" s="74"/>
      <c r="BZ42522" s="74"/>
      <c r="CA42522" s="74"/>
      <c r="CF42522" s="79"/>
      <c r="CL42522" s="79"/>
    </row>
    <row r="42523" spans="30:90">
      <c r="AD42523" s="73"/>
      <c r="AE42523" s="74"/>
      <c r="AF42523" s="74"/>
      <c r="BX42523" s="73"/>
      <c r="BY42523" s="74"/>
      <c r="BZ42523" s="74"/>
      <c r="CA42523" s="74"/>
      <c r="CF42523" s="79"/>
      <c r="CL42523" s="79"/>
    </row>
    <row r="42524" spans="30:90">
      <c r="AD42524" s="73"/>
      <c r="AE42524" s="74"/>
      <c r="AF42524" s="74"/>
      <c r="BX42524" s="73"/>
      <c r="BY42524" s="74"/>
      <c r="BZ42524" s="74"/>
      <c r="CA42524" s="74"/>
      <c r="CF42524" s="79"/>
      <c r="CL42524" s="79"/>
    </row>
    <row r="42525" spans="30:90">
      <c r="AD42525" s="73"/>
      <c r="AE42525" s="74"/>
      <c r="AF42525" s="74"/>
      <c r="BX42525" s="73"/>
      <c r="BY42525" s="74"/>
      <c r="BZ42525" s="74"/>
      <c r="CA42525" s="74"/>
      <c r="CF42525" s="79"/>
      <c r="CL42525" s="79"/>
    </row>
    <row r="42526" spans="30:90">
      <c r="AD42526" s="73"/>
      <c r="AE42526" s="74"/>
      <c r="AF42526" s="74"/>
      <c r="BX42526" s="73"/>
      <c r="BY42526" s="74"/>
      <c r="BZ42526" s="74"/>
      <c r="CA42526" s="74"/>
      <c r="CF42526" s="79"/>
      <c r="CL42526" s="79"/>
    </row>
    <row r="42527" spans="30:90">
      <c r="AD42527" s="73"/>
      <c r="AE42527" s="74"/>
      <c r="AF42527" s="74"/>
      <c r="BX42527" s="73"/>
      <c r="BY42527" s="74"/>
      <c r="BZ42527" s="74"/>
      <c r="CA42527" s="74"/>
      <c r="CF42527" s="79"/>
      <c r="CL42527" s="79"/>
    </row>
    <row r="42528" spans="30:90">
      <c r="AD42528" s="73"/>
      <c r="AE42528" s="74"/>
      <c r="AF42528" s="74"/>
      <c r="BX42528" s="73"/>
      <c r="BY42528" s="74"/>
      <c r="BZ42528" s="74"/>
      <c r="CA42528" s="74"/>
      <c r="CF42528" s="79"/>
      <c r="CL42528" s="79"/>
    </row>
    <row r="42529" spans="30:90">
      <c r="AD42529" s="73"/>
      <c r="AE42529" s="74"/>
      <c r="AF42529" s="74"/>
      <c r="BX42529" s="73"/>
      <c r="BY42529" s="74"/>
      <c r="BZ42529" s="74"/>
      <c r="CA42529" s="74"/>
      <c r="CF42529" s="79"/>
      <c r="CL42529" s="79"/>
    </row>
    <row r="42530" spans="30:90">
      <c r="AD42530" s="73"/>
      <c r="AE42530" s="74"/>
      <c r="AF42530" s="74"/>
      <c r="BX42530" s="73"/>
      <c r="BY42530" s="74"/>
      <c r="BZ42530" s="74"/>
      <c r="CA42530" s="74"/>
      <c r="CF42530" s="79"/>
      <c r="CL42530" s="79"/>
    </row>
    <row r="42531" spans="30:90">
      <c r="AD42531" s="73"/>
      <c r="AE42531" s="74"/>
      <c r="AF42531" s="74"/>
      <c r="BX42531" s="73"/>
      <c r="BY42531" s="74"/>
      <c r="BZ42531" s="74"/>
      <c r="CA42531" s="74"/>
      <c r="CF42531" s="79"/>
      <c r="CL42531" s="79"/>
    </row>
    <row r="42532" spans="30:90">
      <c r="AD42532" s="73"/>
      <c r="AE42532" s="74"/>
      <c r="AF42532" s="74"/>
      <c r="BX42532" s="73"/>
      <c r="BY42532" s="74"/>
      <c r="BZ42532" s="74"/>
      <c r="CA42532" s="74"/>
      <c r="CF42532" s="79"/>
      <c r="CL42532" s="79"/>
    </row>
    <row r="42533" spans="30:90">
      <c r="AD42533" s="73"/>
      <c r="AE42533" s="74"/>
      <c r="AF42533" s="74"/>
      <c r="BX42533" s="73"/>
      <c r="BY42533" s="74"/>
      <c r="BZ42533" s="74"/>
      <c r="CA42533" s="74"/>
      <c r="CF42533" s="79"/>
      <c r="CL42533" s="79"/>
    </row>
    <row r="42534" spans="30:90">
      <c r="AD42534" s="73"/>
      <c r="AE42534" s="74"/>
      <c r="AF42534" s="74"/>
      <c r="BX42534" s="73"/>
      <c r="BY42534" s="74"/>
      <c r="BZ42534" s="74"/>
      <c r="CA42534" s="74"/>
      <c r="CF42534" s="79"/>
      <c r="CL42534" s="79"/>
    </row>
    <row r="42535" spans="30:90">
      <c r="AD42535" s="73"/>
      <c r="AE42535" s="74"/>
      <c r="AF42535" s="74"/>
      <c r="BX42535" s="73"/>
      <c r="BY42535" s="74"/>
      <c r="BZ42535" s="74"/>
      <c r="CA42535" s="74"/>
      <c r="CF42535" s="79"/>
      <c r="CL42535" s="79"/>
    </row>
    <row r="42536" spans="30:90">
      <c r="AD42536" s="73"/>
      <c r="AE42536" s="74"/>
      <c r="AF42536" s="74"/>
      <c r="BX42536" s="73"/>
      <c r="BY42536" s="74"/>
      <c r="BZ42536" s="74"/>
      <c r="CA42536" s="74"/>
      <c r="CF42536" s="79"/>
      <c r="CL42536" s="79"/>
    </row>
    <row r="42537" spans="30:90">
      <c r="AD42537" s="73"/>
      <c r="AE42537" s="74"/>
      <c r="AF42537" s="74"/>
      <c r="BX42537" s="73"/>
      <c r="BY42537" s="74"/>
      <c r="BZ42537" s="74"/>
      <c r="CA42537" s="74"/>
      <c r="CF42537" s="79"/>
      <c r="CL42537" s="79"/>
    </row>
    <row r="42538" spans="30:90">
      <c r="AD42538" s="73"/>
      <c r="AE42538" s="74"/>
      <c r="AF42538" s="74"/>
      <c r="BX42538" s="73"/>
      <c r="BY42538" s="74"/>
      <c r="BZ42538" s="74"/>
      <c r="CA42538" s="74"/>
      <c r="CF42538" s="79"/>
      <c r="CL42538" s="79"/>
    </row>
    <row r="42539" spans="30:90">
      <c r="AD42539" s="73"/>
      <c r="AE42539" s="74"/>
      <c r="AF42539" s="74"/>
      <c r="BX42539" s="73"/>
      <c r="BY42539" s="74"/>
      <c r="BZ42539" s="74"/>
      <c r="CA42539" s="74"/>
      <c r="CF42539" s="79"/>
      <c r="CL42539" s="79"/>
    </row>
    <row r="42540" spans="30:90">
      <c r="AD42540" s="73"/>
      <c r="AE42540" s="74"/>
      <c r="AF42540" s="74"/>
      <c r="BX42540" s="73"/>
      <c r="BY42540" s="74"/>
      <c r="BZ42540" s="74"/>
      <c r="CA42540" s="74"/>
      <c r="CF42540" s="79"/>
      <c r="CL42540" s="79"/>
    </row>
    <row r="42541" spans="30:90">
      <c r="AD42541" s="73"/>
      <c r="AE42541" s="74"/>
      <c r="AF42541" s="74"/>
      <c r="BX42541" s="73"/>
      <c r="BY42541" s="74"/>
      <c r="BZ42541" s="74"/>
      <c r="CA42541" s="74"/>
      <c r="CF42541" s="79"/>
      <c r="CL42541" s="79"/>
    </row>
    <row r="42542" spans="30:90">
      <c r="AD42542" s="73"/>
      <c r="AE42542" s="74"/>
      <c r="AF42542" s="74"/>
      <c r="BX42542" s="73"/>
      <c r="BY42542" s="74"/>
      <c r="BZ42542" s="74"/>
      <c r="CA42542" s="74"/>
      <c r="CF42542" s="79"/>
      <c r="CL42542" s="79"/>
    </row>
    <row r="42543" spans="30:90">
      <c r="AD42543" s="73"/>
      <c r="AE42543" s="74"/>
      <c r="AF42543" s="74"/>
      <c r="BX42543" s="73"/>
      <c r="BY42543" s="74"/>
      <c r="BZ42543" s="74"/>
      <c r="CA42543" s="74"/>
      <c r="CF42543" s="79"/>
      <c r="CL42543" s="79"/>
    </row>
    <row r="42544" spans="30:90">
      <c r="AD42544" s="73"/>
      <c r="AE42544" s="74"/>
      <c r="AF42544" s="74"/>
      <c r="BX42544" s="73"/>
      <c r="BY42544" s="74"/>
      <c r="BZ42544" s="74"/>
      <c r="CA42544" s="74"/>
      <c r="CF42544" s="79"/>
      <c r="CL42544" s="79"/>
    </row>
    <row r="42545" spans="30:90">
      <c r="AD42545" s="73"/>
      <c r="AE42545" s="74"/>
      <c r="AF42545" s="74"/>
      <c r="BX42545" s="73"/>
      <c r="BY42545" s="74"/>
      <c r="BZ42545" s="74"/>
      <c r="CA42545" s="74"/>
      <c r="CF42545" s="79"/>
      <c r="CL42545" s="79"/>
    </row>
    <row r="42546" spans="30:90">
      <c r="AD42546" s="73"/>
      <c r="AE42546" s="74"/>
      <c r="AF42546" s="74"/>
      <c r="BX42546" s="73"/>
      <c r="BY42546" s="74"/>
      <c r="BZ42546" s="74"/>
      <c r="CA42546" s="74"/>
      <c r="CF42546" s="79"/>
      <c r="CL42546" s="79"/>
    </row>
    <row r="42547" spans="30:90">
      <c r="AD42547" s="73"/>
      <c r="AE42547" s="74"/>
      <c r="AF42547" s="74"/>
      <c r="BX42547" s="73"/>
      <c r="BY42547" s="74"/>
      <c r="BZ42547" s="74"/>
      <c r="CA42547" s="74"/>
      <c r="CF42547" s="79"/>
      <c r="CL42547" s="79"/>
    </row>
    <row r="42548" spans="30:90">
      <c r="AD42548" s="73"/>
      <c r="AE42548" s="74"/>
      <c r="AF42548" s="74"/>
      <c r="BX42548" s="73"/>
      <c r="BY42548" s="74"/>
      <c r="BZ42548" s="74"/>
      <c r="CA42548" s="74"/>
      <c r="CF42548" s="79"/>
      <c r="CL42548" s="79"/>
    </row>
    <row r="42549" spans="30:90">
      <c r="AD42549" s="73"/>
      <c r="AE42549" s="74"/>
      <c r="AF42549" s="74"/>
      <c r="BX42549" s="73"/>
      <c r="BY42549" s="74"/>
      <c r="BZ42549" s="74"/>
      <c r="CA42549" s="74"/>
      <c r="CF42549" s="79"/>
      <c r="CL42549" s="79"/>
    </row>
    <row r="42550" spans="30:90">
      <c r="AD42550" s="73"/>
      <c r="AE42550" s="74"/>
      <c r="AF42550" s="74"/>
      <c r="BX42550" s="73"/>
      <c r="BY42550" s="74"/>
      <c r="BZ42550" s="74"/>
      <c r="CA42550" s="74"/>
      <c r="CF42550" s="79"/>
      <c r="CL42550" s="79"/>
    </row>
    <row r="42551" spans="30:90">
      <c r="AD42551" s="73"/>
      <c r="AE42551" s="74"/>
      <c r="AF42551" s="74"/>
      <c r="BX42551" s="73"/>
      <c r="BY42551" s="74"/>
      <c r="BZ42551" s="74"/>
      <c r="CA42551" s="74"/>
      <c r="CF42551" s="79"/>
      <c r="CL42551" s="79"/>
    </row>
    <row r="42552" spans="30:90">
      <c r="AD42552" s="73"/>
      <c r="AE42552" s="74"/>
      <c r="AF42552" s="74"/>
      <c r="BX42552" s="73"/>
      <c r="BY42552" s="74"/>
      <c r="BZ42552" s="74"/>
      <c r="CA42552" s="74"/>
      <c r="CF42552" s="79"/>
      <c r="CL42552" s="79"/>
    </row>
    <row r="42553" spans="30:90">
      <c r="AD42553" s="73"/>
      <c r="AE42553" s="74"/>
      <c r="AF42553" s="74"/>
      <c r="BX42553" s="73"/>
      <c r="BY42553" s="74"/>
      <c r="BZ42553" s="74"/>
      <c r="CA42553" s="74"/>
      <c r="CF42553" s="79"/>
      <c r="CL42553" s="79"/>
    </row>
    <row r="42554" spans="30:90">
      <c r="AD42554" s="73"/>
      <c r="AE42554" s="74"/>
      <c r="AF42554" s="74"/>
      <c r="BX42554" s="73"/>
      <c r="BY42554" s="74"/>
      <c r="BZ42554" s="74"/>
      <c r="CA42554" s="74"/>
      <c r="CF42554" s="79"/>
      <c r="CL42554" s="79"/>
    </row>
    <row r="42555" spans="30:90">
      <c r="AD42555" s="73"/>
      <c r="AE42555" s="74"/>
      <c r="AF42555" s="74"/>
      <c r="BX42555" s="73"/>
      <c r="BY42555" s="74"/>
      <c r="BZ42555" s="74"/>
      <c r="CA42555" s="74"/>
      <c r="CF42555" s="79"/>
      <c r="CL42555" s="79"/>
    </row>
    <row r="42556" spans="30:90">
      <c r="AD42556" s="73"/>
      <c r="AE42556" s="74"/>
      <c r="AF42556" s="74"/>
      <c r="BX42556" s="73"/>
      <c r="BY42556" s="74"/>
      <c r="BZ42556" s="74"/>
      <c r="CA42556" s="74"/>
      <c r="CF42556" s="79"/>
      <c r="CL42556" s="79"/>
    </row>
    <row r="42557" spans="30:90">
      <c r="AD42557" s="73"/>
      <c r="AE42557" s="74"/>
      <c r="AF42557" s="74"/>
      <c r="BX42557" s="73"/>
      <c r="BY42557" s="74"/>
      <c r="BZ42557" s="74"/>
      <c r="CA42557" s="74"/>
      <c r="CF42557" s="79"/>
      <c r="CL42557" s="79"/>
    </row>
    <row r="42558" spans="30:90">
      <c r="AD42558" s="73"/>
      <c r="AE42558" s="74"/>
      <c r="AF42558" s="74"/>
      <c r="BX42558" s="73"/>
      <c r="BY42558" s="74"/>
      <c r="BZ42558" s="74"/>
      <c r="CA42558" s="74"/>
      <c r="CF42558" s="79"/>
      <c r="CL42558" s="79"/>
    </row>
    <row r="42559" spans="30:90">
      <c r="AD42559" s="73"/>
      <c r="AE42559" s="74"/>
      <c r="AF42559" s="74"/>
      <c r="BX42559" s="73"/>
      <c r="BY42559" s="74"/>
      <c r="BZ42559" s="74"/>
      <c r="CA42559" s="74"/>
      <c r="CF42559" s="79"/>
      <c r="CL42559" s="79"/>
    </row>
    <row r="42560" spans="30:90">
      <c r="AD42560" s="73"/>
      <c r="AE42560" s="74"/>
      <c r="AF42560" s="74"/>
      <c r="BX42560" s="73"/>
      <c r="BY42560" s="74"/>
      <c r="BZ42560" s="74"/>
      <c r="CA42560" s="74"/>
      <c r="CF42560" s="79"/>
      <c r="CL42560" s="79"/>
    </row>
    <row r="42561" spans="30:90">
      <c r="AD42561" s="73"/>
      <c r="AE42561" s="74"/>
      <c r="AF42561" s="74"/>
      <c r="BX42561" s="73"/>
      <c r="BY42561" s="74"/>
      <c r="BZ42561" s="74"/>
      <c r="CA42561" s="74"/>
      <c r="CF42561" s="79"/>
      <c r="CL42561" s="79"/>
    </row>
    <row r="42562" spans="30:90">
      <c r="AD42562" s="73"/>
      <c r="AE42562" s="74"/>
      <c r="AF42562" s="74"/>
      <c r="BX42562" s="73"/>
      <c r="BY42562" s="74"/>
      <c r="BZ42562" s="74"/>
      <c r="CA42562" s="74"/>
      <c r="CF42562" s="79"/>
      <c r="CL42562" s="79"/>
    </row>
    <row r="42563" spans="30:90">
      <c r="AD42563" s="73"/>
      <c r="AE42563" s="74"/>
      <c r="AF42563" s="74"/>
      <c r="BX42563" s="73"/>
      <c r="BY42563" s="74"/>
      <c r="BZ42563" s="74"/>
      <c r="CA42563" s="74"/>
      <c r="CF42563" s="79"/>
      <c r="CL42563" s="79"/>
    </row>
    <row r="42564" spans="30:90">
      <c r="AD42564" s="73"/>
      <c r="AE42564" s="74"/>
      <c r="AF42564" s="74"/>
      <c r="BX42564" s="73"/>
      <c r="BY42564" s="74"/>
      <c r="BZ42564" s="74"/>
      <c r="CA42564" s="74"/>
      <c r="CF42564" s="79"/>
      <c r="CL42564" s="79"/>
    </row>
    <row r="42565" spans="30:90">
      <c r="AD42565" s="73"/>
      <c r="AE42565" s="74"/>
      <c r="AF42565" s="74"/>
      <c r="BX42565" s="73"/>
      <c r="BY42565" s="74"/>
      <c r="BZ42565" s="74"/>
      <c r="CA42565" s="74"/>
      <c r="CF42565" s="79"/>
      <c r="CL42565" s="79"/>
    </row>
    <row r="42566" spans="30:90">
      <c r="AD42566" s="73"/>
      <c r="AE42566" s="74"/>
      <c r="AF42566" s="74"/>
      <c r="BX42566" s="73"/>
      <c r="BY42566" s="74"/>
      <c r="BZ42566" s="74"/>
      <c r="CA42566" s="74"/>
      <c r="CF42566" s="79"/>
      <c r="CL42566" s="79"/>
    </row>
    <row r="42567" spans="30:90">
      <c r="AD42567" s="73"/>
      <c r="AE42567" s="74"/>
      <c r="AF42567" s="74"/>
      <c r="BX42567" s="73"/>
      <c r="BY42567" s="74"/>
      <c r="BZ42567" s="74"/>
      <c r="CA42567" s="74"/>
      <c r="CF42567" s="79"/>
      <c r="CL42567" s="79"/>
    </row>
    <row r="42568" spans="30:90">
      <c r="AD42568" s="73"/>
      <c r="AE42568" s="74"/>
      <c r="AF42568" s="74"/>
      <c r="BX42568" s="73"/>
      <c r="BY42568" s="74"/>
      <c r="BZ42568" s="74"/>
      <c r="CA42568" s="74"/>
      <c r="CF42568" s="79"/>
      <c r="CL42568" s="79"/>
    </row>
    <row r="42569" spans="30:90">
      <c r="AD42569" s="73"/>
      <c r="AE42569" s="74"/>
      <c r="AF42569" s="74"/>
      <c r="BX42569" s="73"/>
      <c r="BY42569" s="74"/>
      <c r="BZ42569" s="74"/>
      <c r="CA42569" s="74"/>
      <c r="CF42569" s="79"/>
      <c r="CL42569" s="79"/>
    </row>
    <row r="42570" spans="30:90">
      <c r="AD42570" s="73"/>
      <c r="AE42570" s="74"/>
      <c r="AF42570" s="74"/>
      <c r="BX42570" s="73"/>
      <c r="BY42570" s="74"/>
      <c r="BZ42570" s="74"/>
      <c r="CA42570" s="74"/>
      <c r="CF42570" s="79"/>
      <c r="CL42570" s="79"/>
    </row>
    <row r="42571" spans="30:90">
      <c r="AD42571" s="73"/>
      <c r="AE42571" s="74"/>
      <c r="AF42571" s="74"/>
      <c r="BX42571" s="73"/>
      <c r="BY42571" s="74"/>
      <c r="BZ42571" s="74"/>
      <c r="CA42571" s="74"/>
      <c r="CF42571" s="79"/>
      <c r="CL42571" s="79"/>
    </row>
    <row r="42572" spans="30:90">
      <c r="AD42572" s="73"/>
      <c r="AE42572" s="74"/>
      <c r="AF42572" s="74"/>
      <c r="BX42572" s="73"/>
      <c r="BY42572" s="74"/>
      <c r="BZ42572" s="74"/>
      <c r="CA42572" s="74"/>
      <c r="CF42572" s="79"/>
      <c r="CL42572" s="79"/>
    </row>
    <row r="42573" spans="30:90">
      <c r="AD42573" s="73"/>
      <c r="AE42573" s="74"/>
      <c r="AF42573" s="74"/>
      <c r="BX42573" s="73"/>
      <c r="BY42573" s="74"/>
      <c r="BZ42573" s="74"/>
      <c r="CA42573" s="74"/>
      <c r="CF42573" s="79"/>
      <c r="CL42573" s="79"/>
    </row>
    <row r="42574" spans="30:90">
      <c r="AD42574" s="73"/>
      <c r="AE42574" s="74"/>
      <c r="AF42574" s="74"/>
      <c r="BX42574" s="73"/>
      <c r="BY42574" s="74"/>
      <c r="BZ42574" s="74"/>
      <c r="CA42574" s="74"/>
      <c r="CF42574" s="79"/>
      <c r="CL42574" s="79"/>
    </row>
    <row r="42575" spans="30:90">
      <c r="AD42575" s="73"/>
      <c r="AE42575" s="74"/>
      <c r="AF42575" s="74"/>
      <c r="BX42575" s="73"/>
      <c r="BY42575" s="74"/>
      <c r="BZ42575" s="74"/>
      <c r="CA42575" s="74"/>
      <c r="CF42575" s="79"/>
      <c r="CL42575" s="79"/>
    </row>
    <row r="42576" spans="30:90">
      <c r="AD42576" s="73"/>
      <c r="AE42576" s="74"/>
      <c r="AF42576" s="74"/>
      <c r="BX42576" s="73"/>
      <c r="BY42576" s="74"/>
      <c r="BZ42576" s="74"/>
      <c r="CA42576" s="74"/>
      <c r="CF42576" s="79"/>
      <c r="CL42576" s="79"/>
    </row>
    <row r="42577" spans="30:90">
      <c r="AD42577" s="73"/>
      <c r="AE42577" s="74"/>
      <c r="AF42577" s="74"/>
      <c r="BX42577" s="73"/>
      <c r="BY42577" s="74"/>
      <c r="BZ42577" s="74"/>
      <c r="CA42577" s="74"/>
      <c r="CF42577" s="79"/>
      <c r="CL42577" s="79"/>
    </row>
    <row r="42578" spans="30:90">
      <c r="AD42578" s="73"/>
      <c r="AE42578" s="74"/>
      <c r="AF42578" s="74"/>
      <c r="BX42578" s="73"/>
      <c r="BY42578" s="74"/>
      <c r="BZ42578" s="74"/>
      <c r="CA42578" s="74"/>
      <c r="CF42578" s="79"/>
      <c r="CL42578" s="79"/>
    </row>
    <row r="42579" spans="30:90">
      <c r="AD42579" s="73"/>
      <c r="AE42579" s="74"/>
      <c r="AF42579" s="74"/>
      <c r="BX42579" s="73"/>
      <c r="BY42579" s="74"/>
      <c r="BZ42579" s="74"/>
      <c r="CA42579" s="74"/>
      <c r="CF42579" s="79"/>
      <c r="CL42579" s="79"/>
    </row>
    <row r="42580" spans="30:90">
      <c r="AD42580" s="73"/>
      <c r="AE42580" s="74"/>
      <c r="AF42580" s="74"/>
      <c r="BX42580" s="73"/>
      <c r="BY42580" s="74"/>
      <c r="BZ42580" s="74"/>
      <c r="CA42580" s="74"/>
      <c r="CF42580" s="79"/>
      <c r="CL42580" s="79"/>
    </row>
    <row r="42581" spans="30:90">
      <c r="AD42581" s="73"/>
      <c r="AE42581" s="74"/>
      <c r="AF42581" s="74"/>
      <c r="BX42581" s="73"/>
      <c r="BY42581" s="74"/>
      <c r="BZ42581" s="74"/>
      <c r="CA42581" s="74"/>
      <c r="CF42581" s="79"/>
      <c r="CL42581" s="79"/>
    </row>
    <row r="42582" spans="30:90">
      <c r="AD42582" s="73"/>
      <c r="AE42582" s="74"/>
      <c r="AF42582" s="74"/>
      <c r="BX42582" s="73"/>
      <c r="BY42582" s="74"/>
      <c r="BZ42582" s="74"/>
      <c r="CA42582" s="74"/>
      <c r="CF42582" s="79"/>
      <c r="CL42582" s="79"/>
    </row>
    <row r="42583" spans="30:90">
      <c r="AD42583" s="73"/>
      <c r="AE42583" s="74"/>
      <c r="AF42583" s="74"/>
      <c r="BX42583" s="73"/>
      <c r="BY42583" s="74"/>
      <c r="BZ42583" s="74"/>
      <c r="CA42583" s="74"/>
      <c r="CF42583" s="79"/>
      <c r="CL42583" s="79"/>
    </row>
    <row r="42584" spans="30:90">
      <c r="AD42584" s="73"/>
      <c r="AE42584" s="74"/>
      <c r="AF42584" s="74"/>
      <c r="BX42584" s="73"/>
      <c r="BY42584" s="74"/>
      <c r="BZ42584" s="74"/>
      <c r="CA42584" s="74"/>
      <c r="CF42584" s="79"/>
      <c r="CL42584" s="79"/>
    </row>
    <row r="42585" spans="30:90">
      <c r="AD42585" s="73"/>
      <c r="AE42585" s="74"/>
      <c r="AF42585" s="74"/>
      <c r="BX42585" s="73"/>
      <c r="BY42585" s="74"/>
      <c r="BZ42585" s="74"/>
      <c r="CA42585" s="74"/>
      <c r="CF42585" s="79"/>
      <c r="CL42585" s="79"/>
    </row>
    <row r="42586" spans="30:90">
      <c r="AD42586" s="73"/>
      <c r="AE42586" s="74"/>
      <c r="AF42586" s="74"/>
      <c r="BX42586" s="73"/>
      <c r="BY42586" s="74"/>
      <c r="BZ42586" s="74"/>
      <c r="CA42586" s="74"/>
      <c r="CF42586" s="79"/>
      <c r="CL42586" s="79"/>
    </row>
    <row r="42587" spans="30:90">
      <c r="AD42587" s="73"/>
      <c r="AE42587" s="74"/>
      <c r="AF42587" s="74"/>
      <c r="BX42587" s="73"/>
      <c r="BY42587" s="74"/>
      <c r="BZ42587" s="74"/>
      <c r="CA42587" s="74"/>
      <c r="CF42587" s="79"/>
      <c r="CL42587" s="79"/>
    </row>
    <row r="42588" spans="30:90">
      <c r="AD42588" s="73"/>
      <c r="AE42588" s="74"/>
      <c r="AF42588" s="74"/>
      <c r="BX42588" s="73"/>
      <c r="BY42588" s="74"/>
      <c r="BZ42588" s="74"/>
      <c r="CA42588" s="74"/>
      <c r="CF42588" s="79"/>
      <c r="CL42588" s="79"/>
    </row>
    <row r="42589" spans="30:90">
      <c r="AD42589" s="73"/>
      <c r="AE42589" s="74"/>
      <c r="AF42589" s="74"/>
      <c r="BX42589" s="73"/>
      <c r="BY42589" s="74"/>
      <c r="BZ42589" s="74"/>
      <c r="CA42589" s="74"/>
      <c r="CF42589" s="79"/>
      <c r="CL42589" s="79"/>
    </row>
    <row r="42590" spans="30:90">
      <c r="AD42590" s="73"/>
      <c r="AE42590" s="74"/>
      <c r="AF42590" s="74"/>
      <c r="BX42590" s="73"/>
      <c r="BY42590" s="74"/>
      <c r="BZ42590" s="74"/>
      <c r="CA42590" s="74"/>
      <c r="CF42590" s="79"/>
      <c r="CL42590" s="79"/>
    </row>
    <row r="42591" spans="30:90">
      <c r="AD42591" s="73"/>
      <c r="AE42591" s="74"/>
      <c r="AF42591" s="74"/>
      <c r="BX42591" s="73"/>
      <c r="BY42591" s="74"/>
      <c r="BZ42591" s="74"/>
      <c r="CA42591" s="74"/>
      <c r="CF42591" s="79"/>
      <c r="CL42591" s="79"/>
    </row>
    <row r="42592" spans="30:90">
      <c r="AD42592" s="73"/>
      <c r="AE42592" s="74"/>
      <c r="AF42592" s="74"/>
      <c r="BX42592" s="73"/>
      <c r="BY42592" s="74"/>
      <c r="BZ42592" s="74"/>
      <c r="CA42592" s="74"/>
      <c r="CF42592" s="79"/>
      <c r="CL42592" s="79"/>
    </row>
    <row r="42593" spans="30:90">
      <c r="AD42593" s="73"/>
      <c r="AE42593" s="74"/>
      <c r="AF42593" s="74"/>
      <c r="BX42593" s="73"/>
      <c r="BY42593" s="74"/>
      <c r="BZ42593" s="74"/>
      <c r="CA42593" s="74"/>
      <c r="CF42593" s="79"/>
      <c r="CL42593" s="79"/>
    </row>
    <row r="42594" spans="30:90">
      <c r="AD42594" s="73"/>
      <c r="AE42594" s="74"/>
      <c r="AF42594" s="74"/>
      <c r="BX42594" s="73"/>
      <c r="BY42594" s="74"/>
      <c r="BZ42594" s="74"/>
      <c r="CA42594" s="74"/>
      <c r="CF42594" s="79"/>
      <c r="CL42594" s="79"/>
    </row>
    <row r="42595" spans="30:90">
      <c r="AD42595" s="73"/>
      <c r="AE42595" s="74"/>
      <c r="AF42595" s="74"/>
      <c r="BX42595" s="73"/>
      <c r="BY42595" s="74"/>
      <c r="BZ42595" s="74"/>
      <c r="CA42595" s="74"/>
      <c r="CF42595" s="79"/>
      <c r="CL42595" s="79"/>
    </row>
    <row r="42596" spans="30:90">
      <c r="AD42596" s="73"/>
      <c r="AE42596" s="74"/>
      <c r="AF42596" s="74"/>
      <c r="BX42596" s="73"/>
      <c r="BY42596" s="74"/>
      <c r="BZ42596" s="74"/>
      <c r="CA42596" s="74"/>
      <c r="CF42596" s="79"/>
      <c r="CL42596" s="79"/>
    </row>
    <row r="42597" spans="30:90">
      <c r="AD42597" s="73"/>
      <c r="AE42597" s="74"/>
      <c r="AF42597" s="74"/>
      <c r="BX42597" s="73"/>
      <c r="BY42597" s="74"/>
      <c r="BZ42597" s="74"/>
      <c r="CA42597" s="74"/>
      <c r="CF42597" s="79"/>
      <c r="CL42597" s="79"/>
    </row>
    <row r="42598" spans="30:90">
      <c r="AD42598" s="73"/>
      <c r="AE42598" s="74"/>
      <c r="AF42598" s="74"/>
      <c r="BX42598" s="73"/>
      <c r="BY42598" s="74"/>
      <c r="BZ42598" s="74"/>
      <c r="CA42598" s="74"/>
      <c r="CF42598" s="79"/>
      <c r="CL42598" s="79"/>
    </row>
    <row r="42599" spans="30:90">
      <c r="AD42599" s="73"/>
      <c r="AE42599" s="74"/>
      <c r="AF42599" s="74"/>
      <c r="BX42599" s="73"/>
      <c r="BY42599" s="74"/>
      <c r="BZ42599" s="74"/>
      <c r="CA42599" s="74"/>
      <c r="CF42599" s="79"/>
      <c r="CL42599" s="79"/>
    </row>
    <row r="42600" spans="30:90">
      <c r="AD42600" s="73"/>
      <c r="AE42600" s="74"/>
      <c r="AF42600" s="74"/>
      <c r="BX42600" s="73"/>
      <c r="BY42600" s="74"/>
      <c r="BZ42600" s="74"/>
      <c r="CA42600" s="74"/>
      <c r="CF42600" s="79"/>
      <c r="CL42600" s="79"/>
    </row>
    <row r="42601" spans="30:90">
      <c r="AD42601" s="73"/>
      <c r="AE42601" s="74"/>
      <c r="AF42601" s="74"/>
      <c r="BX42601" s="73"/>
      <c r="BY42601" s="74"/>
      <c r="BZ42601" s="74"/>
      <c r="CA42601" s="74"/>
      <c r="CF42601" s="79"/>
      <c r="CL42601" s="79"/>
    </row>
    <row r="42602" spans="30:90">
      <c r="AD42602" s="73"/>
      <c r="AE42602" s="74"/>
      <c r="AF42602" s="74"/>
      <c r="BX42602" s="73"/>
      <c r="BY42602" s="74"/>
      <c r="BZ42602" s="74"/>
      <c r="CA42602" s="74"/>
      <c r="CF42602" s="79"/>
      <c r="CL42602" s="79"/>
    </row>
    <row r="42603" spans="30:90">
      <c r="AD42603" s="73"/>
      <c r="AE42603" s="74"/>
      <c r="AF42603" s="74"/>
      <c r="BX42603" s="73"/>
      <c r="BY42603" s="74"/>
      <c r="BZ42603" s="74"/>
      <c r="CA42603" s="74"/>
      <c r="CF42603" s="79"/>
      <c r="CL42603" s="79"/>
    </row>
    <row r="42604" spans="30:90">
      <c r="AD42604" s="73"/>
      <c r="AE42604" s="74"/>
      <c r="AF42604" s="74"/>
      <c r="BX42604" s="73"/>
      <c r="BY42604" s="74"/>
      <c r="BZ42604" s="74"/>
      <c r="CA42604" s="74"/>
      <c r="CF42604" s="79"/>
      <c r="CL42604" s="79"/>
    </row>
    <row r="42605" spans="30:90">
      <c r="AD42605" s="73"/>
      <c r="AE42605" s="74"/>
      <c r="AF42605" s="74"/>
      <c r="BX42605" s="73"/>
      <c r="BY42605" s="74"/>
      <c r="BZ42605" s="74"/>
      <c r="CA42605" s="74"/>
      <c r="CF42605" s="79"/>
      <c r="CL42605" s="79"/>
    </row>
    <row r="42606" spans="30:90">
      <c r="AD42606" s="73"/>
      <c r="AE42606" s="74"/>
      <c r="AF42606" s="74"/>
      <c r="BX42606" s="73"/>
      <c r="BY42606" s="74"/>
      <c r="BZ42606" s="74"/>
      <c r="CA42606" s="74"/>
      <c r="CF42606" s="79"/>
      <c r="CL42606" s="79"/>
    </row>
    <row r="42607" spans="30:90">
      <c r="AD42607" s="73"/>
      <c r="AE42607" s="74"/>
      <c r="AF42607" s="74"/>
      <c r="BX42607" s="73"/>
      <c r="BY42607" s="74"/>
      <c r="BZ42607" s="74"/>
      <c r="CA42607" s="74"/>
      <c r="CF42607" s="79"/>
      <c r="CL42607" s="79"/>
    </row>
    <row r="42608" spans="30:90">
      <c r="AD42608" s="73"/>
      <c r="AE42608" s="74"/>
      <c r="AF42608" s="74"/>
      <c r="BX42608" s="73"/>
      <c r="BY42608" s="74"/>
      <c r="BZ42608" s="74"/>
      <c r="CA42608" s="74"/>
      <c r="CF42608" s="79"/>
      <c r="CL42608" s="79"/>
    </row>
    <row r="42609" spans="30:90">
      <c r="AD42609" s="73"/>
      <c r="AE42609" s="74"/>
      <c r="AF42609" s="74"/>
      <c r="BX42609" s="73"/>
      <c r="BY42609" s="74"/>
      <c r="BZ42609" s="74"/>
      <c r="CA42609" s="74"/>
      <c r="CF42609" s="79"/>
      <c r="CL42609" s="79"/>
    </row>
    <row r="42610" spans="30:90">
      <c r="AD42610" s="73"/>
      <c r="AE42610" s="74"/>
      <c r="AF42610" s="74"/>
      <c r="BX42610" s="73"/>
      <c r="BY42610" s="74"/>
      <c r="BZ42610" s="74"/>
      <c r="CA42610" s="74"/>
      <c r="CF42610" s="79"/>
      <c r="CL42610" s="79"/>
    </row>
    <row r="42611" spans="30:90">
      <c r="AD42611" s="73"/>
      <c r="AE42611" s="74"/>
      <c r="AF42611" s="74"/>
      <c r="BX42611" s="73"/>
      <c r="BY42611" s="74"/>
      <c r="BZ42611" s="74"/>
      <c r="CA42611" s="74"/>
      <c r="CF42611" s="79"/>
      <c r="CL42611" s="79"/>
    </row>
    <row r="42612" spans="30:90">
      <c r="AD42612" s="73"/>
      <c r="AE42612" s="74"/>
      <c r="AF42612" s="74"/>
      <c r="BX42612" s="73"/>
      <c r="BY42612" s="74"/>
      <c r="BZ42612" s="74"/>
      <c r="CA42612" s="74"/>
      <c r="CF42612" s="79"/>
      <c r="CL42612" s="79"/>
    </row>
    <row r="42613" spans="30:90">
      <c r="AD42613" s="73"/>
      <c r="AE42613" s="74"/>
      <c r="AF42613" s="74"/>
      <c r="BX42613" s="73"/>
      <c r="BY42613" s="74"/>
      <c r="BZ42613" s="74"/>
      <c r="CA42613" s="74"/>
      <c r="CF42613" s="79"/>
      <c r="CL42613" s="79"/>
    </row>
    <row r="42614" spans="30:90">
      <c r="AD42614" s="73"/>
      <c r="AE42614" s="74"/>
      <c r="AF42614" s="74"/>
      <c r="BX42614" s="73"/>
      <c r="BY42614" s="74"/>
      <c r="BZ42614" s="74"/>
      <c r="CA42614" s="74"/>
      <c r="CF42614" s="79"/>
      <c r="CL42614" s="79"/>
    </row>
    <row r="42615" spans="30:90">
      <c r="AD42615" s="73"/>
      <c r="AE42615" s="74"/>
      <c r="AF42615" s="74"/>
      <c r="BX42615" s="73"/>
      <c r="BY42615" s="74"/>
      <c r="BZ42615" s="74"/>
      <c r="CA42615" s="74"/>
      <c r="CF42615" s="79"/>
      <c r="CL42615" s="79"/>
    </row>
    <row r="42616" spans="30:90">
      <c r="AD42616" s="73"/>
      <c r="AE42616" s="74"/>
      <c r="AF42616" s="74"/>
      <c r="BX42616" s="73"/>
      <c r="BY42616" s="74"/>
      <c r="BZ42616" s="74"/>
      <c r="CA42616" s="74"/>
      <c r="CF42616" s="79"/>
      <c r="CL42616" s="79"/>
    </row>
    <row r="42617" spans="30:90">
      <c r="AD42617" s="73"/>
      <c r="AE42617" s="74"/>
      <c r="AF42617" s="74"/>
      <c r="BX42617" s="73"/>
      <c r="BY42617" s="74"/>
      <c r="BZ42617" s="74"/>
      <c r="CA42617" s="74"/>
      <c r="CF42617" s="79"/>
      <c r="CL42617" s="79"/>
    </row>
    <row r="42618" spans="30:90">
      <c r="AD42618" s="73"/>
      <c r="AE42618" s="74"/>
      <c r="AF42618" s="74"/>
      <c r="BX42618" s="73"/>
      <c r="BY42618" s="74"/>
      <c r="BZ42618" s="74"/>
      <c r="CA42618" s="74"/>
      <c r="CF42618" s="79"/>
      <c r="CL42618" s="79"/>
    </row>
    <row r="42619" spans="30:90">
      <c r="AD42619" s="73"/>
      <c r="AE42619" s="74"/>
      <c r="AF42619" s="74"/>
      <c r="BX42619" s="73"/>
      <c r="BY42619" s="74"/>
      <c r="BZ42619" s="74"/>
      <c r="CA42619" s="74"/>
      <c r="CF42619" s="79"/>
      <c r="CL42619" s="79"/>
    </row>
    <row r="42620" spans="30:90">
      <c r="AD42620" s="73"/>
      <c r="AE42620" s="74"/>
      <c r="AF42620" s="74"/>
      <c r="BX42620" s="73"/>
      <c r="BY42620" s="74"/>
      <c r="BZ42620" s="74"/>
      <c r="CA42620" s="74"/>
      <c r="CF42620" s="79"/>
      <c r="CL42620" s="79"/>
    </row>
    <row r="42621" spans="30:90">
      <c r="AD42621" s="73"/>
      <c r="AE42621" s="74"/>
      <c r="AF42621" s="74"/>
      <c r="BX42621" s="73"/>
      <c r="BY42621" s="74"/>
      <c r="BZ42621" s="74"/>
      <c r="CA42621" s="74"/>
      <c r="CF42621" s="79"/>
      <c r="CL42621" s="79"/>
    </row>
    <row r="42622" spans="30:90">
      <c r="AD42622" s="73"/>
      <c r="AE42622" s="74"/>
      <c r="AF42622" s="74"/>
      <c r="BX42622" s="73"/>
      <c r="BY42622" s="74"/>
      <c r="BZ42622" s="74"/>
      <c r="CA42622" s="74"/>
      <c r="CF42622" s="79"/>
      <c r="CL42622" s="79"/>
    </row>
    <row r="42623" spans="30:90">
      <c r="AD42623" s="73"/>
      <c r="AE42623" s="74"/>
      <c r="AF42623" s="74"/>
      <c r="BX42623" s="73"/>
      <c r="BY42623" s="74"/>
      <c r="BZ42623" s="74"/>
      <c r="CA42623" s="74"/>
      <c r="CF42623" s="79"/>
      <c r="CL42623" s="79"/>
    </row>
    <row r="42624" spans="30:90">
      <c r="AD42624" s="73"/>
      <c r="AE42624" s="74"/>
      <c r="AF42624" s="74"/>
      <c r="BX42624" s="73"/>
      <c r="BY42624" s="74"/>
      <c r="BZ42624" s="74"/>
      <c r="CA42624" s="74"/>
      <c r="CF42624" s="79"/>
      <c r="CL42624" s="79"/>
    </row>
    <row r="42625" spans="30:90">
      <c r="AD42625" s="73"/>
      <c r="AE42625" s="74"/>
      <c r="AF42625" s="74"/>
      <c r="BX42625" s="73"/>
      <c r="BY42625" s="74"/>
      <c r="BZ42625" s="74"/>
      <c r="CA42625" s="74"/>
      <c r="CF42625" s="79"/>
      <c r="CL42625" s="79"/>
    </row>
    <row r="42626" spans="30:90">
      <c r="AD42626" s="73"/>
      <c r="AE42626" s="74"/>
      <c r="AF42626" s="74"/>
      <c r="BX42626" s="73"/>
      <c r="BY42626" s="74"/>
      <c r="BZ42626" s="74"/>
      <c r="CA42626" s="74"/>
      <c r="CF42626" s="79"/>
      <c r="CL42626" s="79"/>
    </row>
    <row r="42627" spans="30:90">
      <c r="AD42627" s="73"/>
      <c r="AE42627" s="74"/>
      <c r="AF42627" s="74"/>
      <c r="BX42627" s="73"/>
      <c r="BY42627" s="74"/>
      <c r="BZ42627" s="74"/>
      <c r="CA42627" s="74"/>
      <c r="CF42627" s="79"/>
      <c r="CL42627" s="79"/>
    </row>
    <row r="42628" spans="30:90">
      <c r="AD42628" s="73"/>
      <c r="AE42628" s="74"/>
      <c r="AF42628" s="74"/>
      <c r="BX42628" s="73"/>
      <c r="BY42628" s="74"/>
      <c r="BZ42628" s="74"/>
      <c r="CA42628" s="74"/>
      <c r="CF42628" s="79"/>
      <c r="CL42628" s="79"/>
    </row>
    <row r="42629" spans="30:90">
      <c r="AD42629" s="73"/>
      <c r="AE42629" s="74"/>
      <c r="AF42629" s="74"/>
      <c r="BX42629" s="73"/>
      <c r="BY42629" s="74"/>
      <c r="BZ42629" s="74"/>
      <c r="CA42629" s="74"/>
      <c r="CF42629" s="79"/>
      <c r="CL42629" s="79"/>
    </row>
    <row r="42630" spans="30:90">
      <c r="AD42630" s="73"/>
      <c r="AE42630" s="74"/>
      <c r="AF42630" s="74"/>
      <c r="BX42630" s="73"/>
      <c r="BY42630" s="74"/>
      <c r="BZ42630" s="74"/>
      <c r="CA42630" s="74"/>
      <c r="CF42630" s="79"/>
      <c r="CL42630" s="79"/>
    </row>
    <row r="42631" spans="30:90">
      <c r="AD42631" s="73"/>
      <c r="AE42631" s="74"/>
      <c r="AF42631" s="74"/>
      <c r="BX42631" s="73"/>
      <c r="BY42631" s="74"/>
      <c r="BZ42631" s="74"/>
      <c r="CA42631" s="74"/>
      <c r="CF42631" s="79"/>
      <c r="CL42631" s="79"/>
    </row>
    <row r="42632" spans="30:90">
      <c r="AD42632" s="73"/>
      <c r="AE42632" s="74"/>
      <c r="AF42632" s="74"/>
      <c r="BX42632" s="73"/>
      <c r="BY42632" s="74"/>
      <c r="BZ42632" s="74"/>
      <c r="CA42632" s="74"/>
      <c r="CF42632" s="79"/>
      <c r="CL42632" s="79"/>
    </row>
    <row r="42633" spans="30:90">
      <c r="AD42633" s="73"/>
      <c r="AE42633" s="74"/>
      <c r="AF42633" s="74"/>
      <c r="BX42633" s="73"/>
      <c r="BY42633" s="74"/>
      <c r="BZ42633" s="74"/>
      <c r="CA42633" s="74"/>
      <c r="CF42633" s="79"/>
      <c r="CL42633" s="79"/>
    </row>
    <row r="42634" spans="30:90">
      <c r="AD42634" s="73"/>
      <c r="AE42634" s="74"/>
      <c r="AF42634" s="74"/>
      <c r="BX42634" s="73"/>
      <c r="BY42634" s="74"/>
      <c r="BZ42634" s="74"/>
      <c r="CA42634" s="74"/>
      <c r="CF42634" s="79"/>
      <c r="CL42634" s="79"/>
    </row>
    <row r="42635" spans="30:90">
      <c r="AD42635" s="73"/>
      <c r="AE42635" s="74"/>
      <c r="AF42635" s="74"/>
      <c r="BX42635" s="73"/>
      <c r="BY42635" s="74"/>
      <c r="BZ42635" s="74"/>
      <c r="CA42635" s="74"/>
      <c r="CF42635" s="79"/>
      <c r="CL42635" s="79"/>
    </row>
    <row r="42636" spans="30:90">
      <c r="AD42636" s="73"/>
      <c r="AE42636" s="74"/>
      <c r="AF42636" s="74"/>
      <c r="BX42636" s="73"/>
      <c r="BY42636" s="74"/>
      <c r="BZ42636" s="74"/>
      <c r="CA42636" s="74"/>
      <c r="CF42636" s="79"/>
      <c r="CL42636" s="79"/>
    </row>
    <row r="42637" spans="30:90">
      <c r="AD42637" s="73"/>
      <c r="AE42637" s="74"/>
      <c r="AF42637" s="74"/>
      <c r="BX42637" s="73"/>
      <c r="BY42637" s="74"/>
      <c r="BZ42637" s="74"/>
      <c r="CA42637" s="74"/>
      <c r="CF42637" s="79"/>
      <c r="CL42637" s="79"/>
    </row>
    <row r="42638" spans="30:90">
      <c r="AD42638" s="73"/>
      <c r="AE42638" s="74"/>
      <c r="AF42638" s="74"/>
      <c r="BX42638" s="73"/>
      <c r="BY42638" s="74"/>
      <c r="BZ42638" s="74"/>
      <c r="CA42638" s="74"/>
      <c r="CF42638" s="79"/>
      <c r="CL42638" s="79"/>
    </row>
    <row r="42639" spans="30:90">
      <c r="AD42639" s="73"/>
      <c r="AE42639" s="74"/>
      <c r="AF42639" s="74"/>
      <c r="BX42639" s="73"/>
      <c r="BY42639" s="74"/>
      <c r="BZ42639" s="74"/>
      <c r="CA42639" s="74"/>
      <c r="CF42639" s="79"/>
      <c r="CL42639" s="79"/>
    </row>
    <row r="42640" spans="30:90">
      <c r="AD42640" s="73"/>
      <c r="AE42640" s="74"/>
      <c r="AF42640" s="74"/>
      <c r="BX42640" s="73"/>
      <c r="BY42640" s="74"/>
      <c r="BZ42640" s="74"/>
      <c r="CA42640" s="74"/>
      <c r="CF42640" s="79"/>
      <c r="CL42640" s="79"/>
    </row>
    <row r="42641" spans="30:90">
      <c r="AD42641" s="73"/>
      <c r="AE42641" s="74"/>
      <c r="AF42641" s="74"/>
      <c r="BX42641" s="73"/>
      <c r="BY42641" s="74"/>
      <c r="BZ42641" s="74"/>
      <c r="CA42641" s="74"/>
      <c r="CF42641" s="79"/>
      <c r="CL42641" s="79"/>
    </row>
    <row r="42642" spans="30:90">
      <c r="AD42642" s="73"/>
      <c r="AE42642" s="74"/>
      <c r="AF42642" s="74"/>
      <c r="BX42642" s="73"/>
      <c r="BY42642" s="74"/>
      <c r="BZ42642" s="74"/>
      <c r="CA42642" s="74"/>
      <c r="CF42642" s="79"/>
      <c r="CL42642" s="79"/>
    </row>
    <row r="42643" spans="30:90">
      <c r="AD42643" s="73"/>
      <c r="AE42643" s="74"/>
      <c r="AF42643" s="74"/>
      <c r="BX42643" s="73"/>
      <c r="BY42643" s="74"/>
      <c r="BZ42643" s="74"/>
      <c r="CA42643" s="74"/>
      <c r="CF42643" s="79"/>
      <c r="CL42643" s="79"/>
    </row>
    <row r="42644" spans="30:90">
      <c r="AD42644" s="73"/>
      <c r="AE42644" s="74"/>
      <c r="AF42644" s="74"/>
      <c r="BX42644" s="73"/>
      <c r="BY42644" s="74"/>
      <c r="BZ42644" s="74"/>
      <c r="CA42644" s="74"/>
      <c r="CF42644" s="79"/>
      <c r="CL42644" s="79"/>
    </row>
    <row r="42645" spans="30:90">
      <c r="AD42645" s="73"/>
      <c r="AE42645" s="74"/>
      <c r="AF42645" s="74"/>
      <c r="BX42645" s="73"/>
      <c r="BY42645" s="74"/>
      <c r="BZ42645" s="74"/>
      <c r="CA42645" s="74"/>
      <c r="CF42645" s="79"/>
      <c r="CL42645" s="79"/>
    </row>
    <row r="42646" spans="30:90">
      <c r="AD42646" s="73"/>
      <c r="AE42646" s="74"/>
      <c r="AF42646" s="74"/>
      <c r="BX42646" s="73"/>
      <c r="BY42646" s="74"/>
      <c r="BZ42646" s="74"/>
      <c r="CA42646" s="74"/>
      <c r="CF42646" s="79"/>
      <c r="CL42646" s="79"/>
    </row>
    <row r="42647" spans="30:90">
      <c r="AD42647" s="73"/>
      <c r="AE42647" s="74"/>
      <c r="AF42647" s="74"/>
      <c r="BX42647" s="73"/>
      <c r="BY42647" s="74"/>
      <c r="BZ42647" s="74"/>
      <c r="CA42647" s="74"/>
      <c r="CF42647" s="79"/>
      <c r="CL42647" s="79"/>
    </row>
    <row r="42648" spans="30:90">
      <c r="AD42648" s="73"/>
      <c r="AE42648" s="74"/>
      <c r="AF42648" s="74"/>
      <c r="BX42648" s="73"/>
      <c r="BY42648" s="74"/>
      <c r="BZ42648" s="74"/>
      <c r="CA42648" s="74"/>
      <c r="CF42648" s="79"/>
      <c r="CL42648" s="79"/>
    </row>
    <row r="42649" spans="30:90">
      <c r="AD42649" s="73"/>
      <c r="AE42649" s="74"/>
      <c r="AF42649" s="74"/>
      <c r="BX42649" s="73"/>
      <c r="BY42649" s="74"/>
      <c r="BZ42649" s="74"/>
      <c r="CA42649" s="74"/>
      <c r="CF42649" s="79"/>
      <c r="CL42649" s="79"/>
    </row>
    <row r="42650" spans="30:90">
      <c r="AD42650" s="73"/>
      <c r="AE42650" s="74"/>
      <c r="AF42650" s="74"/>
      <c r="BX42650" s="73"/>
      <c r="BY42650" s="74"/>
      <c r="BZ42650" s="74"/>
      <c r="CA42650" s="74"/>
      <c r="CF42650" s="79"/>
      <c r="CL42650" s="79"/>
    </row>
    <row r="42651" spans="30:90">
      <c r="AD42651" s="73"/>
      <c r="AE42651" s="74"/>
      <c r="AF42651" s="74"/>
      <c r="BX42651" s="73"/>
      <c r="BY42651" s="74"/>
      <c r="BZ42651" s="74"/>
      <c r="CA42651" s="74"/>
      <c r="CF42651" s="79"/>
      <c r="CL42651" s="79"/>
    </row>
    <row r="42652" spans="30:90">
      <c r="AD42652" s="73"/>
      <c r="AE42652" s="74"/>
      <c r="AF42652" s="74"/>
      <c r="BX42652" s="73"/>
      <c r="BY42652" s="74"/>
      <c r="BZ42652" s="74"/>
      <c r="CA42652" s="74"/>
      <c r="CF42652" s="79"/>
      <c r="CL42652" s="79"/>
    </row>
    <row r="42653" spans="30:90">
      <c r="AD42653" s="73"/>
      <c r="AE42653" s="74"/>
      <c r="AF42653" s="74"/>
      <c r="BX42653" s="73"/>
      <c r="BY42653" s="74"/>
      <c r="BZ42653" s="74"/>
      <c r="CA42653" s="74"/>
      <c r="CF42653" s="79"/>
      <c r="CL42653" s="79"/>
    </row>
    <row r="42654" spans="30:90">
      <c r="AD42654" s="73"/>
      <c r="AE42654" s="74"/>
      <c r="AF42654" s="74"/>
      <c r="BX42654" s="73"/>
      <c r="BY42654" s="74"/>
      <c r="BZ42654" s="74"/>
      <c r="CA42654" s="74"/>
      <c r="CF42654" s="79"/>
      <c r="CL42654" s="79"/>
    </row>
    <row r="42655" spans="30:90">
      <c r="AD42655" s="73"/>
      <c r="AE42655" s="74"/>
      <c r="AF42655" s="74"/>
      <c r="BX42655" s="73"/>
      <c r="BY42655" s="74"/>
      <c r="BZ42655" s="74"/>
      <c r="CA42655" s="74"/>
      <c r="CF42655" s="79"/>
      <c r="CL42655" s="79"/>
    </row>
    <row r="42656" spans="30:90">
      <c r="AD42656" s="73"/>
      <c r="AE42656" s="74"/>
      <c r="AF42656" s="74"/>
      <c r="BX42656" s="73"/>
      <c r="BY42656" s="74"/>
      <c r="BZ42656" s="74"/>
      <c r="CA42656" s="74"/>
      <c r="CF42656" s="79"/>
      <c r="CL42656" s="79"/>
    </row>
    <row r="42657" spans="30:90">
      <c r="AD42657" s="73"/>
      <c r="AE42657" s="74"/>
      <c r="AF42657" s="74"/>
      <c r="BX42657" s="73"/>
      <c r="BY42657" s="74"/>
      <c r="BZ42657" s="74"/>
      <c r="CA42657" s="74"/>
      <c r="CF42657" s="79"/>
      <c r="CL42657" s="79"/>
    </row>
    <row r="42658" spans="30:90">
      <c r="AD42658" s="73"/>
      <c r="AE42658" s="74"/>
      <c r="AF42658" s="74"/>
      <c r="BX42658" s="73"/>
      <c r="BY42658" s="74"/>
      <c r="BZ42658" s="74"/>
      <c r="CA42658" s="74"/>
      <c r="CF42658" s="79"/>
      <c r="CL42658" s="79"/>
    </row>
    <row r="42659" spans="30:90">
      <c r="AD42659" s="73"/>
      <c r="AE42659" s="74"/>
      <c r="AF42659" s="74"/>
      <c r="BX42659" s="73"/>
      <c r="BY42659" s="74"/>
      <c r="BZ42659" s="74"/>
      <c r="CA42659" s="74"/>
      <c r="CF42659" s="79"/>
      <c r="CL42659" s="79"/>
    </row>
    <row r="42660" spans="30:90">
      <c r="AD42660" s="73"/>
      <c r="AE42660" s="74"/>
      <c r="AF42660" s="74"/>
      <c r="BX42660" s="73"/>
      <c r="BY42660" s="74"/>
      <c r="BZ42660" s="74"/>
      <c r="CA42660" s="74"/>
      <c r="CF42660" s="79"/>
      <c r="CL42660" s="79"/>
    </row>
    <row r="42661" spans="30:90">
      <c r="AD42661" s="73"/>
      <c r="AE42661" s="74"/>
      <c r="AF42661" s="74"/>
      <c r="BX42661" s="73"/>
      <c r="BY42661" s="74"/>
      <c r="BZ42661" s="74"/>
      <c r="CA42661" s="74"/>
      <c r="CF42661" s="79"/>
      <c r="CL42661" s="79"/>
    </row>
    <row r="42662" spans="30:90">
      <c r="AD42662" s="73"/>
      <c r="AE42662" s="74"/>
      <c r="AF42662" s="74"/>
      <c r="BX42662" s="73"/>
      <c r="BY42662" s="74"/>
      <c r="BZ42662" s="74"/>
      <c r="CA42662" s="74"/>
      <c r="CF42662" s="79"/>
      <c r="CL42662" s="79"/>
    </row>
    <row r="42663" spans="30:90">
      <c r="AD42663" s="73"/>
      <c r="AE42663" s="74"/>
      <c r="AF42663" s="74"/>
      <c r="BX42663" s="73"/>
      <c r="BY42663" s="74"/>
      <c r="BZ42663" s="74"/>
      <c r="CA42663" s="74"/>
      <c r="CF42663" s="79"/>
      <c r="CL42663" s="79"/>
    </row>
    <row r="42664" spans="30:90">
      <c r="AD42664" s="73"/>
      <c r="AE42664" s="74"/>
      <c r="AF42664" s="74"/>
      <c r="BX42664" s="73"/>
      <c r="BY42664" s="74"/>
      <c r="BZ42664" s="74"/>
      <c r="CA42664" s="74"/>
      <c r="CF42664" s="79"/>
      <c r="CL42664" s="79"/>
    </row>
    <row r="42665" spans="30:90">
      <c r="AD42665" s="73"/>
      <c r="AE42665" s="74"/>
      <c r="AF42665" s="74"/>
      <c r="BX42665" s="73"/>
      <c r="BY42665" s="74"/>
      <c r="BZ42665" s="74"/>
      <c r="CA42665" s="74"/>
      <c r="CF42665" s="79"/>
      <c r="CL42665" s="79"/>
    </row>
    <row r="42666" spans="30:90">
      <c r="AD42666" s="73"/>
      <c r="AE42666" s="74"/>
      <c r="AF42666" s="74"/>
      <c r="BX42666" s="73"/>
      <c r="BY42666" s="74"/>
      <c r="BZ42666" s="74"/>
      <c r="CA42666" s="74"/>
      <c r="CF42666" s="79"/>
      <c r="CL42666" s="79"/>
    </row>
    <row r="42667" spans="30:90">
      <c r="AD42667" s="73"/>
      <c r="AE42667" s="74"/>
      <c r="AF42667" s="74"/>
      <c r="BX42667" s="73"/>
      <c r="BY42667" s="74"/>
      <c r="BZ42667" s="74"/>
      <c r="CA42667" s="74"/>
      <c r="CF42667" s="79"/>
      <c r="CL42667" s="79"/>
    </row>
    <row r="42668" spans="30:90">
      <c r="AD42668" s="73"/>
      <c r="AE42668" s="74"/>
      <c r="AF42668" s="74"/>
      <c r="BX42668" s="73"/>
      <c r="BY42668" s="74"/>
      <c r="BZ42668" s="74"/>
      <c r="CA42668" s="74"/>
      <c r="CF42668" s="79"/>
      <c r="CL42668" s="79"/>
    </row>
    <row r="42669" spans="30:90">
      <c r="AD42669" s="73"/>
      <c r="AE42669" s="74"/>
      <c r="AF42669" s="74"/>
      <c r="BX42669" s="73"/>
      <c r="BY42669" s="74"/>
      <c r="BZ42669" s="74"/>
      <c r="CA42669" s="74"/>
      <c r="CF42669" s="79"/>
      <c r="CL42669" s="79"/>
    </row>
    <row r="42670" spans="30:90">
      <c r="AD42670" s="73"/>
      <c r="AE42670" s="74"/>
      <c r="AF42670" s="74"/>
      <c r="BX42670" s="73"/>
      <c r="BY42670" s="74"/>
      <c r="BZ42670" s="74"/>
      <c r="CA42670" s="74"/>
      <c r="CF42670" s="79"/>
      <c r="CL42670" s="79"/>
    </row>
    <row r="42671" spans="30:90">
      <c r="AD42671" s="73"/>
      <c r="AE42671" s="74"/>
      <c r="AF42671" s="74"/>
      <c r="BX42671" s="73"/>
      <c r="BY42671" s="74"/>
      <c r="BZ42671" s="74"/>
      <c r="CA42671" s="74"/>
      <c r="CF42671" s="79"/>
      <c r="CL42671" s="79"/>
    </row>
    <row r="42672" spans="30:90">
      <c r="AD42672" s="73"/>
      <c r="AE42672" s="74"/>
      <c r="AF42672" s="74"/>
      <c r="BX42672" s="73"/>
      <c r="BY42672" s="74"/>
      <c r="BZ42672" s="74"/>
      <c r="CA42672" s="74"/>
      <c r="CF42672" s="79"/>
      <c r="CL42672" s="79"/>
    </row>
    <row r="42673" spans="30:90">
      <c r="AD42673" s="73"/>
      <c r="AE42673" s="74"/>
      <c r="AF42673" s="74"/>
      <c r="BX42673" s="73"/>
      <c r="BY42673" s="74"/>
      <c r="BZ42673" s="74"/>
      <c r="CA42673" s="74"/>
      <c r="CF42673" s="79"/>
      <c r="CL42673" s="79"/>
    </row>
    <row r="42674" spans="30:90">
      <c r="AD42674" s="73"/>
      <c r="AE42674" s="74"/>
      <c r="AF42674" s="74"/>
      <c r="BX42674" s="73"/>
      <c r="BY42674" s="74"/>
      <c r="BZ42674" s="74"/>
      <c r="CA42674" s="74"/>
      <c r="CF42674" s="79"/>
      <c r="CL42674" s="79"/>
    </row>
    <row r="42675" spans="30:90">
      <c r="AD42675" s="73"/>
      <c r="AE42675" s="74"/>
      <c r="AF42675" s="74"/>
      <c r="BX42675" s="73"/>
      <c r="BY42675" s="74"/>
      <c r="BZ42675" s="74"/>
      <c r="CA42675" s="74"/>
      <c r="CF42675" s="79"/>
      <c r="CL42675" s="79"/>
    </row>
    <row r="42676" spans="30:90">
      <c r="AD42676" s="73"/>
      <c r="AE42676" s="74"/>
      <c r="AF42676" s="74"/>
      <c r="BX42676" s="73"/>
      <c r="BY42676" s="74"/>
      <c r="BZ42676" s="74"/>
      <c r="CA42676" s="74"/>
      <c r="CF42676" s="79"/>
      <c r="CL42676" s="79"/>
    </row>
    <row r="42677" spans="30:90">
      <c r="AD42677" s="73"/>
      <c r="AE42677" s="74"/>
      <c r="AF42677" s="74"/>
      <c r="BX42677" s="73"/>
      <c r="BY42677" s="74"/>
      <c r="BZ42677" s="74"/>
      <c r="CA42677" s="74"/>
      <c r="CF42677" s="79"/>
      <c r="CL42677" s="79"/>
    </row>
    <row r="42678" spans="30:90">
      <c r="AD42678" s="73"/>
      <c r="AE42678" s="74"/>
      <c r="AF42678" s="74"/>
      <c r="BX42678" s="73"/>
      <c r="BY42678" s="74"/>
      <c r="BZ42678" s="74"/>
      <c r="CA42678" s="74"/>
      <c r="CF42678" s="79"/>
      <c r="CL42678" s="79"/>
    </row>
    <row r="42679" spans="30:90">
      <c r="AD42679" s="73"/>
      <c r="AE42679" s="74"/>
      <c r="AF42679" s="74"/>
      <c r="BX42679" s="73"/>
      <c r="BY42679" s="74"/>
      <c r="BZ42679" s="74"/>
      <c r="CA42679" s="74"/>
      <c r="CF42679" s="79"/>
      <c r="CL42679" s="79"/>
    </row>
    <row r="42680" spans="30:90">
      <c r="AD42680" s="73"/>
      <c r="AE42680" s="74"/>
      <c r="AF42680" s="74"/>
      <c r="BX42680" s="73"/>
      <c r="BY42680" s="74"/>
      <c r="BZ42680" s="74"/>
      <c r="CA42680" s="74"/>
      <c r="CF42680" s="79"/>
      <c r="CL42680" s="79"/>
    </row>
    <row r="42681" spans="30:90">
      <c r="AD42681" s="73"/>
      <c r="AE42681" s="74"/>
      <c r="AF42681" s="74"/>
      <c r="BX42681" s="73"/>
      <c r="BY42681" s="74"/>
      <c r="BZ42681" s="74"/>
      <c r="CA42681" s="74"/>
      <c r="CF42681" s="79"/>
      <c r="CL42681" s="79"/>
    </row>
    <row r="42682" spans="30:90">
      <c r="AD42682" s="73"/>
      <c r="AE42682" s="74"/>
      <c r="AF42682" s="74"/>
      <c r="BX42682" s="73"/>
      <c r="BY42682" s="74"/>
      <c r="BZ42682" s="74"/>
      <c r="CA42682" s="74"/>
      <c r="CF42682" s="79"/>
      <c r="CL42682" s="79"/>
    </row>
    <row r="42683" spans="30:90">
      <c r="AD42683" s="73"/>
      <c r="AE42683" s="74"/>
      <c r="AF42683" s="74"/>
      <c r="BX42683" s="73"/>
      <c r="BY42683" s="74"/>
      <c r="BZ42683" s="74"/>
      <c r="CA42683" s="74"/>
      <c r="CF42683" s="79"/>
      <c r="CL42683" s="79"/>
    </row>
    <row r="42684" spans="30:90">
      <c r="AD42684" s="73"/>
      <c r="AE42684" s="74"/>
      <c r="AF42684" s="74"/>
      <c r="BX42684" s="73"/>
      <c r="BY42684" s="74"/>
      <c r="BZ42684" s="74"/>
      <c r="CA42684" s="74"/>
      <c r="CF42684" s="79"/>
      <c r="CL42684" s="79"/>
    </row>
    <row r="42685" spans="30:90">
      <c r="AD42685" s="73"/>
      <c r="AE42685" s="74"/>
      <c r="AF42685" s="74"/>
      <c r="BX42685" s="73"/>
      <c r="BY42685" s="74"/>
      <c r="BZ42685" s="74"/>
      <c r="CA42685" s="74"/>
      <c r="CF42685" s="79"/>
      <c r="CL42685" s="79"/>
    </row>
    <row r="42686" spans="30:90">
      <c r="AD42686" s="73"/>
      <c r="AE42686" s="74"/>
      <c r="AF42686" s="74"/>
      <c r="BX42686" s="73"/>
      <c r="BY42686" s="74"/>
      <c r="BZ42686" s="74"/>
      <c r="CA42686" s="74"/>
      <c r="CF42686" s="79"/>
      <c r="CL42686" s="79"/>
    </row>
    <row r="42687" spans="30:90">
      <c r="AD42687" s="73"/>
      <c r="AE42687" s="74"/>
      <c r="AF42687" s="74"/>
      <c r="BX42687" s="73"/>
      <c r="BY42687" s="74"/>
      <c r="BZ42687" s="74"/>
      <c r="CA42687" s="74"/>
      <c r="CF42687" s="79"/>
      <c r="CL42687" s="79"/>
    </row>
    <row r="42688" spans="30:90">
      <c r="AD42688" s="73"/>
      <c r="AE42688" s="74"/>
      <c r="AF42688" s="74"/>
      <c r="BX42688" s="73"/>
      <c r="BY42688" s="74"/>
      <c r="BZ42688" s="74"/>
      <c r="CA42688" s="74"/>
      <c r="CF42688" s="79"/>
      <c r="CL42688" s="79"/>
    </row>
    <row r="42689" spans="30:90">
      <c r="AD42689" s="73"/>
      <c r="AE42689" s="74"/>
      <c r="AF42689" s="74"/>
      <c r="BX42689" s="73"/>
      <c r="BY42689" s="74"/>
      <c r="BZ42689" s="74"/>
      <c r="CA42689" s="74"/>
      <c r="CF42689" s="79"/>
      <c r="CL42689" s="79"/>
    </row>
    <row r="42690" spans="30:90">
      <c r="AD42690" s="73"/>
      <c r="AE42690" s="74"/>
      <c r="AF42690" s="74"/>
      <c r="BX42690" s="73"/>
      <c r="BY42690" s="74"/>
      <c r="BZ42690" s="74"/>
      <c r="CA42690" s="74"/>
      <c r="CF42690" s="79"/>
      <c r="CL42690" s="79"/>
    </row>
    <row r="42691" spans="30:90">
      <c r="AD42691" s="73"/>
      <c r="AE42691" s="74"/>
      <c r="AF42691" s="74"/>
      <c r="BX42691" s="73"/>
      <c r="BY42691" s="74"/>
      <c r="BZ42691" s="74"/>
      <c r="CA42691" s="74"/>
      <c r="CF42691" s="79"/>
      <c r="CL42691" s="79"/>
    </row>
    <row r="42692" spans="30:90">
      <c r="AD42692" s="73"/>
      <c r="AE42692" s="74"/>
      <c r="AF42692" s="74"/>
      <c r="BX42692" s="73"/>
      <c r="BY42692" s="74"/>
      <c r="BZ42692" s="74"/>
      <c r="CA42692" s="74"/>
      <c r="CF42692" s="79"/>
      <c r="CL42692" s="79"/>
    </row>
    <row r="42693" spans="30:90">
      <c r="AD42693" s="73"/>
      <c r="AE42693" s="74"/>
      <c r="AF42693" s="74"/>
      <c r="BX42693" s="73"/>
      <c r="BY42693" s="74"/>
      <c r="BZ42693" s="74"/>
      <c r="CA42693" s="74"/>
      <c r="CF42693" s="79"/>
      <c r="CL42693" s="79"/>
    </row>
    <row r="42694" spans="30:90">
      <c r="AD42694" s="73"/>
      <c r="AE42694" s="74"/>
      <c r="AF42694" s="74"/>
      <c r="BX42694" s="73"/>
      <c r="BY42694" s="74"/>
      <c r="BZ42694" s="74"/>
      <c r="CA42694" s="74"/>
      <c r="CF42694" s="79"/>
      <c r="CL42694" s="79"/>
    </row>
    <row r="42695" spans="30:90">
      <c r="AD42695" s="73"/>
      <c r="AE42695" s="74"/>
      <c r="AF42695" s="74"/>
      <c r="BX42695" s="73"/>
      <c r="BY42695" s="74"/>
      <c r="BZ42695" s="74"/>
      <c r="CA42695" s="74"/>
      <c r="CF42695" s="79"/>
      <c r="CL42695" s="79"/>
    </row>
    <row r="42696" spans="30:90">
      <c r="AD42696" s="73"/>
      <c r="AE42696" s="74"/>
      <c r="AF42696" s="74"/>
      <c r="BX42696" s="73"/>
      <c r="BY42696" s="74"/>
      <c r="BZ42696" s="74"/>
      <c r="CA42696" s="74"/>
      <c r="CF42696" s="79"/>
      <c r="CL42696" s="79"/>
    </row>
    <row r="42697" spans="30:90">
      <c r="AD42697" s="73"/>
      <c r="AE42697" s="74"/>
      <c r="AF42697" s="74"/>
      <c r="BX42697" s="73"/>
      <c r="BY42697" s="74"/>
      <c r="BZ42697" s="74"/>
      <c r="CA42697" s="74"/>
      <c r="CF42697" s="79"/>
      <c r="CL42697" s="79"/>
    </row>
    <row r="42698" spans="30:90">
      <c r="AD42698" s="73"/>
      <c r="AE42698" s="74"/>
      <c r="AF42698" s="74"/>
      <c r="BX42698" s="73"/>
      <c r="BY42698" s="74"/>
      <c r="BZ42698" s="74"/>
      <c r="CA42698" s="74"/>
      <c r="CF42698" s="79"/>
      <c r="CL42698" s="79"/>
    </row>
    <row r="42699" spans="30:90">
      <c r="AD42699" s="73"/>
      <c r="AE42699" s="74"/>
      <c r="AF42699" s="74"/>
      <c r="BX42699" s="73"/>
      <c r="BY42699" s="74"/>
      <c r="BZ42699" s="74"/>
      <c r="CA42699" s="74"/>
      <c r="CF42699" s="79"/>
      <c r="CL42699" s="79"/>
    </row>
    <row r="42700" spans="30:90">
      <c r="AD42700" s="73"/>
      <c r="AE42700" s="74"/>
      <c r="AF42700" s="74"/>
      <c r="BX42700" s="73"/>
      <c r="BY42700" s="74"/>
      <c r="BZ42700" s="74"/>
      <c r="CA42700" s="74"/>
      <c r="CF42700" s="79"/>
      <c r="CL42700" s="79"/>
    </row>
    <row r="42701" spans="30:90">
      <c r="AD42701" s="73"/>
      <c r="AE42701" s="74"/>
      <c r="AF42701" s="74"/>
      <c r="BX42701" s="73"/>
      <c r="BY42701" s="74"/>
      <c r="BZ42701" s="74"/>
      <c r="CA42701" s="74"/>
      <c r="CF42701" s="79"/>
      <c r="CL42701" s="79"/>
    </row>
    <row r="42702" spans="30:90">
      <c r="AD42702" s="73"/>
      <c r="AE42702" s="74"/>
      <c r="AF42702" s="74"/>
      <c r="BX42702" s="73"/>
      <c r="BY42702" s="74"/>
      <c r="BZ42702" s="74"/>
      <c r="CA42702" s="74"/>
      <c r="CF42702" s="79"/>
      <c r="CL42702" s="79"/>
    </row>
    <row r="42703" spans="30:90">
      <c r="AD42703" s="73"/>
      <c r="AE42703" s="74"/>
      <c r="AF42703" s="74"/>
      <c r="BX42703" s="73"/>
      <c r="BY42703" s="74"/>
      <c r="BZ42703" s="74"/>
      <c r="CA42703" s="74"/>
      <c r="CF42703" s="79"/>
      <c r="CL42703" s="79"/>
    </row>
    <row r="42704" spans="30:90">
      <c r="AD42704" s="73"/>
      <c r="AE42704" s="74"/>
      <c r="AF42704" s="74"/>
      <c r="BX42704" s="73"/>
      <c r="BY42704" s="74"/>
      <c r="BZ42704" s="74"/>
      <c r="CA42704" s="74"/>
      <c r="CF42704" s="79"/>
      <c r="CL42704" s="79"/>
    </row>
    <row r="42705" spans="30:90">
      <c r="AD42705" s="73"/>
      <c r="AE42705" s="74"/>
      <c r="AF42705" s="74"/>
      <c r="BX42705" s="73"/>
      <c r="BY42705" s="74"/>
      <c r="BZ42705" s="74"/>
      <c r="CA42705" s="74"/>
      <c r="CF42705" s="79"/>
      <c r="CL42705" s="79"/>
    </row>
    <row r="42706" spans="30:90">
      <c r="AD42706" s="73"/>
      <c r="AE42706" s="74"/>
      <c r="AF42706" s="74"/>
      <c r="BX42706" s="73"/>
      <c r="BY42706" s="74"/>
      <c r="BZ42706" s="74"/>
      <c r="CA42706" s="74"/>
      <c r="CF42706" s="79"/>
      <c r="CL42706" s="79"/>
    </row>
    <row r="42707" spans="30:90">
      <c r="AD42707" s="73"/>
      <c r="AE42707" s="74"/>
      <c r="AF42707" s="74"/>
      <c r="BX42707" s="73"/>
      <c r="BY42707" s="74"/>
      <c r="BZ42707" s="74"/>
      <c r="CA42707" s="74"/>
      <c r="CF42707" s="79"/>
      <c r="CL42707" s="79"/>
    </row>
    <row r="42708" spans="30:90">
      <c r="AD42708" s="73"/>
      <c r="AE42708" s="74"/>
      <c r="AF42708" s="74"/>
      <c r="BX42708" s="73"/>
      <c r="BY42708" s="74"/>
      <c r="BZ42708" s="74"/>
      <c r="CA42708" s="74"/>
      <c r="CF42708" s="79"/>
      <c r="CL42708" s="79"/>
    </row>
    <row r="42709" spans="30:90">
      <c r="AD42709" s="73"/>
      <c r="AE42709" s="74"/>
      <c r="AF42709" s="74"/>
      <c r="BX42709" s="73"/>
      <c r="BY42709" s="74"/>
      <c r="BZ42709" s="74"/>
      <c r="CA42709" s="74"/>
      <c r="CF42709" s="79"/>
      <c r="CL42709" s="79"/>
    </row>
    <row r="42710" spans="30:90">
      <c r="AD42710" s="73"/>
      <c r="AE42710" s="74"/>
      <c r="AF42710" s="74"/>
      <c r="BX42710" s="73"/>
      <c r="BY42710" s="74"/>
      <c r="BZ42710" s="74"/>
      <c r="CA42710" s="74"/>
      <c r="CF42710" s="79"/>
      <c r="CL42710" s="79"/>
    </row>
    <row r="42711" spans="30:90">
      <c r="AD42711" s="73"/>
      <c r="AE42711" s="74"/>
      <c r="AF42711" s="74"/>
      <c r="BX42711" s="73"/>
      <c r="BY42711" s="74"/>
      <c r="BZ42711" s="74"/>
      <c r="CA42711" s="74"/>
      <c r="CF42711" s="79"/>
      <c r="CL42711" s="79"/>
    </row>
    <row r="42712" spans="30:90">
      <c r="AD42712" s="73"/>
      <c r="AE42712" s="74"/>
      <c r="AF42712" s="74"/>
      <c r="BX42712" s="73"/>
      <c r="BY42712" s="74"/>
      <c r="BZ42712" s="74"/>
      <c r="CA42712" s="74"/>
      <c r="CF42712" s="79"/>
      <c r="CL42712" s="79"/>
    </row>
    <row r="42713" spans="30:90">
      <c r="AD42713" s="73"/>
      <c r="AE42713" s="74"/>
      <c r="AF42713" s="74"/>
      <c r="BX42713" s="73"/>
      <c r="BY42713" s="74"/>
      <c r="BZ42713" s="74"/>
      <c r="CA42713" s="74"/>
      <c r="CF42713" s="79"/>
      <c r="CL42713" s="79"/>
    </row>
    <row r="42714" spans="30:90">
      <c r="AD42714" s="73"/>
      <c r="AE42714" s="74"/>
      <c r="AF42714" s="74"/>
      <c r="BX42714" s="73"/>
      <c r="BY42714" s="74"/>
      <c r="BZ42714" s="74"/>
      <c r="CA42714" s="74"/>
      <c r="CF42714" s="79"/>
      <c r="CL42714" s="79"/>
    </row>
    <row r="42715" spans="30:90">
      <c r="AD42715" s="73"/>
      <c r="AE42715" s="74"/>
      <c r="AF42715" s="74"/>
      <c r="BX42715" s="73"/>
      <c r="BY42715" s="74"/>
      <c r="BZ42715" s="74"/>
      <c r="CA42715" s="74"/>
      <c r="CF42715" s="79"/>
      <c r="CL42715" s="79"/>
    </row>
    <row r="42716" spans="30:90">
      <c r="AD42716" s="73"/>
      <c r="AE42716" s="74"/>
      <c r="AF42716" s="74"/>
      <c r="BX42716" s="73"/>
      <c r="BY42716" s="74"/>
      <c r="BZ42716" s="74"/>
      <c r="CA42716" s="74"/>
      <c r="CF42716" s="79"/>
      <c r="CL42716" s="79"/>
    </row>
    <row r="42717" spans="30:90">
      <c r="AD42717" s="73"/>
      <c r="AE42717" s="74"/>
      <c r="AF42717" s="74"/>
      <c r="BX42717" s="73"/>
      <c r="BY42717" s="74"/>
      <c r="BZ42717" s="74"/>
      <c r="CA42717" s="74"/>
      <c r="CF42717" s="79"/>
      <c r="CL42717" s="79"/>
    </row>
    <row r="42718" spans="30:90">
      <c r="AD42718" s="73"/>
      <c r="AE42718" s="74"/>
      <c r="AF42718" s="74"/>
      <c r="BX42718" s="73"/>
      <c r="BY42718" s="74"/>
      <c r="BZ42718" s="74"/>
      <c r="CA42718" s="74"/>
      <c r="CF42718" s="79"/>
      <c r="CL42718" s="79"/>
    </row>
    <row r="42719" spans="30:90">
      <c r="AD42719" s="73"/>
      <c r="AE42719" s="74"/>
      <c r="AF42719" s="74"/>
      <c r="BX42719" s="73"/>
      <c r="BY42719" s="74"/>
      <c r="BZ42719" s="74"/>
      <c r="CA42719" s="74"/>
      <c r="CF42719" s="79"/>
      <c r="CL42719" s="79"/>
    </row>
    <row r="42720" spans="30:90">
      <c r="AD42720" s="73"/>
      <c r="AE42720" s="74"/>
      <c r="AF42720" s="74"/>
      <c r="BX42720" s="73"/>
      <c r="BY42720" s="74"/>
      <c r="BZ42720" s="74"/>
      <c r="CA42720" s="74"/>
      <c r="CF42720" s="79"/>
      <c r="CL42720" s="79"/>
    </row>
    <row r="42721" spans="30:90">
      <c r="AD42721" s="73"/>
      <c r="AE42721" s="74"/>
      <c r="AF42721" s="74"/>
      <c r="BX42721" s="73"/>
      <c r="BY42721" s="74"/>
      <c r="BZ42721" s="74"/>
      <c r="CA42721" s="74"/>
      <c r="CF42721" s="79"/>
      <c r="CL42721" s="79"/>
    </row>
    <row r="42722" spans="30:90">
      <c r="AD42722" s="73"/>
      <c r="AE42722" s="74"/>
      <c r="AF42722" s="74"/>
      <c r="BX42722" s="73"/>
      <c r="BY42722" s="74"/>
      <c r="BZ42722" s="74"/>
      <c r="CA42722" s="74"/>
      <c r="CF42722" s="79"/>
      <c r="CL42722" s="79"/>
    </row>
    <row r="42723" spans="30:90">
      <c r="AD42723" s="73"/>
      <c r="AE42723" s="74"/>
      <c r="AF42723" s="74"/>
      <c r="BX42723" s="73"/>
      <c r="BY42723" s="74"/>
      <c r="BZ42723" s="74"/>
      <c r="CA42723" s="74"/>
      <c r="CF42723" s="79"/>
      <c r="CL42723" s="79"/>
    </row>
    <row r="42724" spans="30:90">
      <c r="AD42724" s="73"/>
      <c r="AE42724" s="74"/>
      <c r="AF42724" s="74"/>
      <c r="BX42724" s="73"/>
      <c r="BY42724" s="74"/>
      <c r="BZ42724" s="74"/>
      <c r="CA42724" s="74"/>
      <c r="CF42724" s="79"/>
      <c r="CL42724" s="79"/>
    </row>
    <row r="42725" spans="30:90">
      <c r="AD42725" s="73"/>
      <c r="AE42725" s="74"/>
      <c r="AF42725" s="74"/>
      <c r="BX42725" s="73"/>
      <c r="BY42725" s="74"/>
      <c r="BZ42725" s="74"/>
      <c r="CA42725" s="74"/>
      <c r="CF42725" s="79"/>
      <c r="CL42725" s="79"/>
    </row>
    <row r="42726" spans="30:90">
      <c r="AD42726" s="73"/>
      <c r="AE42726" s="74"/>
      <c r="AF42726" s="74"/>
      <c r="BX42726" s="73"/>
      <c r="BY42726" s="74"/>
      <c r="BZ42726" s="74"/>
      <c r="CA42726" s="74"/>
      <c r="CF42726" s="79"/>
      <c r="CL42726" s="79"/>
    </row>
    <row r="42727" spans="30:90">
      <c r="AD42727" s="73"/>
      <c r="AE42727" s="74"/>
      <c r="AF42727" s="74"/>
      <c r="BX42727" s="73"/>
      <c r="BY42727" s="74"/>
      <c r="BZ42727" s="74"/>
      <c r="CA42727" s="74"/>
      <c r="CF42727" s="79"/>
      <c r="CL42727" s="79"/>
    </row>
    <row r="42728" spans="30:90">
      <c r="AD42728" s="73"/>
      <c r="AE42728" s="74"/>
      <c r="AF42728" s="74"/>
      <c r="BX42728" s="73"/>
      <c r="BY42728" s="74"/>
      <c r="BZ42728" s="74"/>
      <c r="CA42728" s="74"/>
      <c r="CF42728" s="79"/>
      <c r="CL42728" s="79"/>
    </row>
    <row r="42729" spans="30:90">
      <c r="AD42729" s="73"/>
      <c r="AE42729" s="74"/>
      <c r="AF42729" s="74"/>
      <c r="BX42729" s="73"/>
      <c r="BY42729" s="74"/>
      <c r="BZ42729" s="74"/>
      <c r="CA42729" s="74"/>
      <c r="CF42729" s="79"/>
      <c r="CL42729" s="79"/>
    </row>
    <row r="42730" spans="30:90">
      <c r="AD42730" s="73"/>
      <c r="AE42730" s="74"/>
      <c r="AF42730" s="74"/>
      <c r="BX42730" s="73"/>
      <c r="BY42730" s="74"/>
      <c r="BZ42730" s="74"/>
      <c r="CA42730" s="74"/>
      <c r="CF42730" s="79"/>
      <c r="CL42730" s="79"/>
    </row>
    <row r="42731" spans="30:90">
      <c r="AD42731" s="73"/>
      <c r="AE42731" s="74"/>
      <c r="AF42731" s="74"/>
      <c r="BX42731" s="73"/>
      <c r="BY42731" s="74"/>
      <c r="BZ42731" s="74"/>
      <c r="CA42731" s="74"/>
      <c r="CF42731" s="79"/>
      <c r="CL42731" s="79"/>
    </row>
    <row r="42732" spans="30:90">
      <c r="AD42732" s="73"/>
      <c r="AE42732" s="74"/>
      <c r="AF42732" s="74"/>
      <c r="BX42732" s="73"/>
      <c r="BY42732" s="74"/>
      <c r="BZ42732" s="74"/>
      <c r="CA42732" s="74"/>
      <c r="CF42732" s="79"/>
      <c r="CL42732" s="79"/>
    </row>
    <row r="42733" spans="30:90">
      <c r="AD42733" s="73"/>
      <c r="AE42733" s="74"/>
      <c r="AF42733" s="74"/>
      <c r="BX42733" s="73"/>
      <c r="BY42733" s="74"/>
      <c r="BZ42733" s="74"/>
      <c r="CA42733" s="74"/>
      <c r="CF42733" s="79"/>
      <c r="CL42733" s="79"/>
    </row>
    <row r="42734" spans="30:90">
      <c r="AD42734" s="73"/>
      <c r="AE42734" s="74"/>
      <c r="AF42734" s="74"/>
      <c r="BX42734" s="73"/>
      <c r="BY42734" s="74"/>
      <c r="BZ42734" s="74"/>
      <c r="CA42734" s="74"/>
      <c r="CF42734" s="79"/>
      <c r="CL42734" s="79"/>
    </row>
    <row r="42735" spans="30:90">
      <c r="AD42735" s="73"/>
      <c r="AE42735" s="74"/>
      <c r="AF42735" s="74"/>
      <c r="BX42735" s="73"/>
      <c r="BY42735" s="74"/>
      <c r="BZ42735" s="74"/>
      <c r="CA42735" s="74"/>
      <c r="CF42735" s="79"/>
      <c r="CL42735" s="79"/>
    </row>
    <row r="42736" spans="30:90">
      <c r="AD42736" s="73"/>
      <c r="AE42736" s="74"/>
      <c r="AF42736" s="74"/>
      <c r="BX42736" s="73"/>
      <c r="BY42736" s="74"/>
      <c r="BZ42736" s="74"/>
      <c r="CA42736" s="74"/>
      <c r="CF42736" s="79"/>
      <c r="CL42736" s="79"/>
    </row>
    <row r="42737" spans="30:90">
      <c r="AD42737" s="73"/>
      <c r="AE42737" s="74"/>
      <c r="AF42737" s="74"/>
      <c r="BX42737" s="73"/>
      <c r="BY42737" s="74"/>
      <c r="BZ42737" s="74"/>
      <c r="CA42737" s="74"/>
      <c r="CF42737" s="79"/>
      <c r="CL42737" s="79"/>
    </row>
    <row r="42738" spans="30:90">
      <c r="AD42738" s="73"/>
      <c r="AE42738" s="74"/>
      <c r="AF42738" s="74"/>
      <c r="BX42738" s="73"/>
      <c r="BY42738" s="74"/>
      <c r="BZ42738" s="74"/>
      <c r="CA42738" s="74"/>
      <c r="CF42738" s="79"/>
      <c r="CL42738" s="79"/>
    </row>
    <row r="42739" spans="30:90">
      <c r="AD42739" s="73"/>
      <c r="AE42739" s="74"/>
      <c r="AF42739" s="74"/>
      <c r="BX42739" s="73"/>
      <c r="BY42739" s="74"/>
      <c r="BZ42739" s="74"/>
      <c r="CA42739" s="74"/>
      <c r="CF42739" s="79"/>
      <c r="CL42739" s="79"/>
    </row>
    <row r="42740" spans="30:90">
      <c r="AD42740" s="73"/>
      <c r="AE42740" s="74"/>
      <c r="AF42740" s="74"/>
      <c r="BX42740" s="73"/>
      <c r="BY42740" s="74"/>
      <c r="BZ42740" s="74"/>
      <c r="CA42740" s="74"/>
      <c r="CF42740" s="79"/>
      <c r="CL42740" s="79"/>
    </row>
    <row r="42741" spans="30:90">
      <c r="AD42741" s="73"/>
      <c r="AE42741" s="74"/>
      <c r="AF42741" s="74"/>
      <c r="BX42741" s="73"/>
      <c r="BY42741" s="74"/>
      <c r="BZ42741" s="74"/>
      <c r="CA42741" s="74"/>
      <c r="CF42741" s="79"/>
      <c r="CL42741" s="79"/>
    </row>
    <row r="42742" spans="30:90">
      <c r="AD42742" s="73"/>
      <c r="AE42742" s="74"/>
      <c r="AF42742" s="74"/>
      <c r="BX42742" s="73"/>
      <c r="BY42742" s="74"/>
      <c r="BZ42742" s="74"/>
      <c r="CA42742" s="74"/>
      <c r="CF42742" s="79"/>
      <c r="CL42742" s="79"/>
    </row>
    <row r="42743" spans="30:90">
      <c r="AD42743" s="73"/>
      <c r="AE42743" s="74"/>
      <c r="AF42743" s="74"/>
      <c r="BX42743" s="73"/>
      <c r="BY42743" s="74"/>
      <c r="BZ42743" s="74"/>
      <c r="CA42743" s="74"/>
      <c r="CF42743" s="79"/>
      <c r="CL42743" s="79"/>
    </row>
    <row r="42744" spans="30:90">
      <c r="AD42744" s="73"/>
      <c r="AE42744" s="74"/>
      <c r="AF42744" s="74"/>
      <c r="BX42744" s="73"/>
      <c r="BY42744" s="74"/>
      <c r="BZ42744" s="74"/>
      <c r="CA42744" s="74"/>
      <c r="CF42744" s="79"/>
      <c r="CL42744" s="79"/>
    </row>
    <row r="42745" spans="30:90">
      <c r="AD42745" s="73"/>
      <c r="AE42745" s="74"/>
      <c r="AF42745" s="74"/>
      <c r="BX42745" s="73"/>
      <c r="BY42745" s="74"/>
      <c r="BZ42745" s="74"/>
      <c r="CA42745" s="74"/>
      <c r="CF42745" s="79"/>
      <c r="CL42745" s="79"/>
    </row>
    <row r="42746" spans="30:90">
      <c r="AD42746" s="73"/>
      <c r="AE42746" s="74"/>
      <c r="AF42746" s="74"/>
      <c r="BX42746" s="73"/>
      <c r="BY42746" s="74"/>
      <c r="BZ42746" s="74"/>
      <c r="CA42746" s="74"/>
      <c r="CF42746" s="79"/>
      <c r="CL42746" s="79"/>
    </row>
    <row r="42747" spans="30:90">
      <c r="AD42747" s="73"/>
      <c r="AE42747" s="74"/>
      <c r="AF42747" s="74"/>
      <c r="BX42747" s="73"/>
      <c r="BY42747" s="74"/>
      <c r="BZ42747" s="74"/>
      <c r="CA42747" s="74"/>
      <c r="CF42747" s="79"/>
      <c r="CL42747" s="79"/>
    </row>
    <row r="42748" spans="30:90">
      <c r="AD42748" s="73"/>
      <c r="AE42748" s="74"/>
      <c r="AF42748" s="74"/>
      <c r="BX42748" s="73"/>
      <c r="BY42748" s="74"/>
      <c r="BZ42748" s="74"/>
      <c r="CA42748" s="74"/>
      <c r="CF42748" s="79"/>
      <c r="CL42748" s="79"/>
    </row>
    <row r="42749" spans="30:90">
      <c r="AD42749" s="73"/>
      <c r="AE42749" s="74"/>
      <c r="AF42749" s="74"/>
      <c r="BX42749" s="73"/>
      <c r="BY42749" s="74"/>
      <c r="BZ42749" s="74"/>
      <c r="CA42749" s="74"/>
      <c r="CF42749" s="79"/>
      <c r="CL42749" s="79"/>
    </row>
    <row r="42750" spans="30:90">
      <c r="AD42750" s="73"/>
      <c r="AE42750" s="74"/>
      <c r="AF42750" s="74"/>
      <c r="BX42750" s="73"/>
      <c r="BY42750" s="74"/>
      <c r="BZ42750" s="74"/>
      <c r="CA42750" s="74"/>
      <c r="CF42750" s="79"/>
      <c r="CL42750" s="79"/>
    </row>
    <row r="42751" spans="30:90">
      <c r="AD42751" s="73"/>
      <c r="AE42751" s="74"/>
      <c r="AF42751" s="74"/>
      <c r="BX42751" s="73"/>
      <c r="BY42751" s="74"/>
      <c r="BZ42751" s="74"/>
      <c r="CA42751" s="74"/>
      <c r="CF42751" s="79"/>
      <c r="CL42751" s="79"/>
    </row>
    <row r="42752" spans="30:90">
      <c r="AD42752" s="73"/>
      <c r="AE42752" s="74"/>
      <c r="AF42752" s="74"/>
      <c r="BX42752" s="73"/>
      <c r="BY42752" s="74"/>
      <c r="BZ42752" s="74"/>
      <c r="CA42752" s="74"/>
      <c r="CF42752" s="79"/>
      <c r="CL42752" s="79"/>
    </row>
    <row r="42753" spans="30:90">
      <c r="AD42753" s="73"/>
      <c r="AE42753" s="74"/>
      <c r="AF42753" s="74"/>
      <c r="BX42753" s="73"/>
      <c r="BY42753" s="74"/>
      <c r="BZ42753" s="74"/>
      <c r="CA42753" s="74"/>
      <c r="CF42753" s="79"/>
      <c r="CL42753" s="79"/>
    </row>
    <row r="42754" spans="30:90">
      <c r="AD42754" s="73"/>
      <c r="AE42754" s="74"/>
      <c r="AF42754" s="74"/>
      <c r="BX42754" s="73"/>
      <c r="BY42754" s="74"/>
      <c r="BZ42754" s="74"/>
      <c r="CA42754" s="74"/>
      <c r="CF42754" s="79"/>
      <c r="CL42754" s="79"/>
    </row>
    <row r="42755" spans="30:90">
      <c r="AD42755" s="73"/>
      <c r="AE42755" s="74"/>
      <c r="AF42755" s="74"/>
      <c r="BX42755" s="73"/>
      <c r="BY42755" s="74"/>
      <c r="BZ42755" s="74"/>
      <c r="CA42755" s="74"/>
      <c r="CF42755" s="79"/>
      <c r="CL42755" s="79"/>
    </row>
    <row r="42756" spans="30:90">
      <c r="AD42756" s="73"/>
      <c r="AE42756" s="74"/>
      <c r="AF42756" s="74"/>
      <c r="BX42756" s="73"/>
      <c r="BY42756" s="74"/>
      <c r="BZ42756" s="74"/>
      <c r="CA42756" s="74"/>
      <c r="CF42756" s="79"/>
      <c r="CL42756" s="79"/>
    </row>
    <row r="42757" spans="30:90">
      <c r="AD42757" s="73"/>
      <c r="AE42757" s="74"/>
      <c r="AF42757" s="74"/>
      <c r="BX42757" s="73"/>
      <c r="BY42757" s="74"/>
      <c r="BZ42757" s="74"/>
      <c r="CA42757" s="74"/>
      <c r="CF42757" s="79"/>
      <c r="CL42757" s="79"/>
    </row>
    <row r="42758" spans="30:90">
      <c r="AD42758" s="73"/>
      <c r="AE42758" s="74"/>
      <c r="AF42758" s="74"/>
      <c r="BX42758" s="73"/>
      <c r="BY42758" s="74"/>
      <c r="BZ42758" s="74"/>
      <c r="CA42758" s="74"/>
      <c r="CF42758" s="79"/>
      <c r="CL42758" s="79"/>
    </row>
    <row r="42759" spans="30:90">
      <c r="AD42759" s="73"/>
      <c r="AE42759" s="74"/>
      <c r="AF42759" s="74"/>
      <c r="BX42759" s="73"/>
      <c r="BY42759" s="74"/>
      <c r="BZ42759" s="74"/>
      <c r="CA42759" s="74"/>
      <c r="CF42759" s="79"/>
      <c r="CL42759" s="79"/>
    </row>
    <row r="42760" spans="30:90">
      <c r="AD42760" s="73"/>
      <c r="AE42760" s="74"/>
      <c r="AF42760" s="74"/>
      <c r="BX42760" s="73"/>
      <c r="BY42760" s="74"/>
      <c r="BZ42760" s="74"/>
      <c r="CA42760" s="74"/>
      <c r="CF42760" s="79"/>
      <c r="CL42760" s="79"/>
    </row>
    <row r="42761" spans="30:90">
      <c r="AD42761" s="73"/>
      <c r="AE42761" s="74"/>
      <c r="AF42761" s="74"/>
      <c r="BX42761" s="73"/>
      <c r="BY42761" s="74"/>
      <c r="BZ42761" s="74"/>
      <c r="CA42761" s="74"/>
      <c r="CF42761" s="79"/>
      <c r="CL42761" s="79"/>
    </row>
    <row r="42762" spans="30:90">
      <c r="AD42762" s="73"/>
      <c r="AE42762" s="74"/>
      <c r="AF42762" s="74"/>
      <c r="BX42762" s="73"/>
      <c r="BY42762" s="74"/>
      <c r="BZ42762" s="74"/>
      <c r="CA42762" s="74"/>
      <c r="CF42762" s="79"/>
      <c r="CL42762" s="79"/>
    </row>
    <row r="42763" spans="30:90">
      <c r="AD42763" s="73"/>
      <c r="AE42763" s="74"/>
      <c r="AF42763" s="74"/>
      <c r="BX42763" s="73"/>
      <c r="BY42763" s="74"/>
      <c r="BZ42763" s="74"/>
      <c r="CA42763" s="74"/>
      <c r="CF42763" s="79"/>
      <c r="CL42763" s="79"/>
    </row>
    <row r="42764" spans="30:90">
      <c r="AD42764" s="73"/>
      <c r="AE42764" s="74"/>
      <c r="AF42764" s="74"/>
      <c r="BX42764" s="73"/>
      <c r="BY42764" s="74"/>
      <c r="BZ42764" s="74"/>
      <c r="CA42764" s="74"/>
      <c r="CF42764" s="79"/>
      <c r="CL42764" s="79"/>
    </row>
    <row r="42765" spans="30:90">
      <c r="AD42765" s="73"/>
      <c r="AE42765" s="74"/>
      <c r="AF42765" s="74"/>
      <c r="BX42765" s="73"/>
      <c r="BY42765" s="74"/>
      <c r="BZ42765" s="74"/>
      <c r="CA42765" s="74"/>
      <c r="CF42765" s="79"/>
      <c r="CL42765" s="79"/>
    </row>
    <row r="42766" spans="30:90">
      <c r="AD42766" s="73"/>
      <c r="AE42766" s="74"/>
      <c r="AF42766" s="74"/>
      <c r="BX42766" s="73"/>
      <c r="BY42766" s="74"/>
      <c r="BZ42766" s="74"/>
      <c r="CA42766" s="74"/>
      <c r="CF42766" s="79"/>
      <c r="CL42766" s="79"/>
    </row>
    <row r="42767" spans="30:90">
      <c r="AD42767" s="73"/>
      <c r="AE42767" s="74"/>
      <c r="AF42767" s="74"/>
      <c r="BX42767" s="73"/>
      <c r="BY42767" s="74"/>
      <c r="BZ42767" s="74"/>
      <c r="CA42767" s="74"/>
      <c r="CF42767" s="79"/>
      <c r="CL42767" s="79"/>
    </row>
    <row r="42768" spans="30:90">
      <c r="AD42768" s="73"/>
      <c r="AE42768" s="74"/>
      <c r="AF42768" s="74"/>
      <c r="BX42768" s="73"/>
      <c r="BY42768" s="74"/>
      <c r="BZ42768" s="74"/>
      <c r="CA42768" s="74"/>
      <c r="CF42768" s="79"/>
      <c r="CL42768" s="79"/>
    </row>
    <row r="42769" spans="30:90">
      <c r="AD42769" s="73"/>
      <c r="AE42769" s="74"/>
      <c r="AF42769" s="74"/>
      <c r="BX42769" s="73"/>
      <c r="BY42769" s="74"/>
      <c r="BZ42769" s="74"/>
      <c r="CA42769" s="74"/>
      <c r="CF42769" s="79"/>
      <c r="CL42769" s="79"/>
    </row>
    <row r="42770" spans="30:90">
      <c r="AD42770" s="73"/>
      <c r="AE42770" s="74"/>
      <c r="AF42770" s="74"/>
      <c r="BX42770" s="73"/>
      <c r="BY42770" s="74"/>
      <c r="BZ42770" s="74"/>
      <c r="CA42770" s="74"/>
      <c r="CF42770" s="79"/>
      <c r="CL42770" s="79"/>
    </row>
    <row r="42771" spans="30:90">
      <c r="AD42771" s="73"/>
      <c r="AE42771" s="74"/>
      <c r="AF42771" s="74"/>
      <c r="BX42771" s="73"/>
      <c r="BY42771" s="74"/>
      <c r="BZ42771" s="74"/>
      <c r="CA42771" s="74"/>
      <c r="CF42771" s="79"/>
      <c r="CL42771" s="79"/>
    </row>
    <row r="42772" spans="30:90">
      <c r="AD42772" s="73"/>
      <c r="AE42772" s="74"/>
      <c r="AF42772" s="74"/>
      <c r="BX42772" s="73"/>
      <c r="BY42772" s="74"/>
      <c r="BZ42772" s="74"/>
      <c r="CA42772" s="74"/>
      <c r="CF42772" s="79"/>
      <c r="CL42772" s="79"/>
    </row>
    <row r="42773" spans="30:90">
      <c r="AD42773" s="73"/>
      <c r="AE42773" s="74"/>
      <c r="AF42773" s="74"/>
      <c r="BX42773" s="73"/>
      <c r="BY42773" s="74"/>
      <c r="BZ42773" s="74"/>
      <c r="CA42773" s="74"/>
      <c r="CF42773" s="79"/>
      <c r="CL42773" s="79"/>
    </row>
    <row r="42774" spans="30:90">
      <c r="AD42774" s="73"/>
      <c r="AE42774" s="74"/>
      <c r="AF42774" s="74"/>
      <c r="BX42774" s="73"/>
      <c r="BY42774" s="74"/>
      <c r="BZ42774" s="74"/>
      <c r="CA42774" s="74"/>
      <c r="CF42774" s="79"/>
      <c r="CL42774" s="79"/>
    </row>
    <row r="42775" spans="30:90">
      <c r="AD42775" s="73"/>
      <c r="AE42775" s="74"/>
      <c r="AF42775" s="74"/>
      <c r="BX42775" s="73"/>
      <c r="BY42775" s="74"/>
      <c r="BZ42775" s="74"/>
      <c r="CA42775" s="74"/>
      <c r="CF42775" s="79"/>
      <c r="CL42775" s="79"/>
    </row>
    <row r="42776" spans="30:90">
      <c r="AD42776" s="73"/>
      <c r="AE42776" s="74"/>
      <c r="AF42776" s="74"/>
      <c r="BX42776" s="73"/>
      <c r="BY42776" s="74"/>
      <c r="BZ42776" s="74"/>
      <c r="CA42776" s="74"/>
      <c r="CF42776" s="79"/>
      <c r="CL42776" s="79"/>
    </row>
    <row r="42777" spans="30:90">
      <c r="AD42777" s="73"/>
      <c r="AE42777" s="74"/>
      <c r="AF42777" s="74"/>
      <c r="BX42777" s="73"/>
      <c r="BY42777" s="74"/>
      <c r="BZ42777" s="74"/>
      <c r="CA42777" s="74"/>
      <c r="CF42777" s="79"/>
      <c r="CL42777" s="79"/>
    </row>
    <row r="42778" spans="30:90">
      <c r="AD42778" s="73"/>
      <c r="AE42778" s="74"/>
      <c r="AF42778" s="74"/>
      <c r="BX42778" s="73"/>
      <c r="BY42778" s="74"/>
      <c r="BZ42778" s="74"/>
      <c r="CA42778" s="74"/>
      <c r="CF42778" s="79"/>
      <c r="CL42778" s="79"/>
    </row>
    <row r="42779" spans="30:90">
      <c r="AD42779" s="73"/>
      <c r="AE42779" s="74"/>
      <c r="AF42779" s="74"/>
      <c r="BX42779" s="73"/>
      <c r="BY42779" s="74"/>
      <c r="BZ42779" s="74"/>
      <c r="CA42779" s="74"/>
      <c r="CF42779" s="79"/>
      <c r="CL42779" s="79"/>
    </row>
    <row r="42780" spans="30:90">
      <c r="AD42780" s="73"/>
      <c r="AE42780" s="74"/>
      <c r="AF42780" s="74"/>
      <c r="BX42780" s="73"/>
      <c r="BY42780" s="74"/>
      <c r="BZ42780" s="74"/>
      <c r="CA42780" s="74"/>
      <c r="CF42780" s="79"/>
      <c r="CL42780" s="79"/>
    </row>
    <row r="42781" spans="30:90">
      <c r="AD42781" s="73"/>
      <c r="AE42781" s="74"/>
      <c r="AF42781" s="74"/>
      <c r="BX42781" s="73"/>
      <c r="BY42781" s="74"/>
      <c r="BZ42781" s="74"/>
      <c r="CA42781" s="74"/>
      <c r="CF42781" s="79"/>
      <c r="CL42781" s="79"/>
    </row>
    <row r="42782" spans="30:90">
      <c r="AD42782" s="73"/>
      <c r="AE42782" s="74"/>
      <c r="AF42782" s="74"/>
      <c r="BX42782" s="73"/>
      <c r="BY42782" s="74"/>
      <c r="BZ42782" s="74"/>
      <c r="CA42782" s="74"/>
      <c r="CF42782" s="79"/>
      <c r="CL42782" s="79"/>
    </row>
    <row r="42783" spans="30:90">
      <c r="AD42783" s="73"/>
      <c r="AE42783" s="74"/>
      <c r="AF42783" s="74"/>
      <c r="BX42783" s="73"/>
      <c r="BY42783" s="74"/>
      <c r="BZ42783" s="74"/>
      <c r="CA42783" s="74"/>
      <c r="CF42783" s="79"/>
      <c r="CL42783" s="79"/>
    </row>
    <row r="42784" spans="30:90">
      <c r="AD42784" s="73"/>
      <c r="AE42784" s="74"/>
      <c r="AF42784" s="74"/>
      <c r="BX42784" s="73"/>
      <c r="BY42784" s="74"/>
      <c r="BZ42784" s="74"/>
      <c r="CA42784" s="74"/>
      <c r="CF42784" s="79"/>
      <c r="CL42784" s="79"/>
    </row>
    <row r="42785" spans="30:90">
      <c r="AD42785" s="73"/>
      <c r="AE42785" s="74"/>
      <c r="AF42785" s="74"/>
      <c r="BX42785" s="73"/>
      <c r="BY42785" s="74"/>
      <c r="BZ42785" s="74"/>
      <c r="CA42785" s="74"/>
      <c r="CF42785" s="79"/>
      <c r="CL42785" s="79"/>
    </row>
    <row r="42786" spans="30:90">
      <c r="AD42786" s="73"/>
      <c r="AE42786" s="74"/>
      <c r="AF42786" s="74"/>
      <c r="BX42786" s="73"/>
      <c r="BY42786" s="74"/>
      <c r="BZ42786" s="74"/>
      <c r="CA42786" s="74"/>
      <c r="CF42786" s="79"/>
      <c r="CL42786" s="79"/>
    </row>
    <row r="42787" spans="30:90">
      <c r="AD42787" s="73"/>
      <c r="AE42787" s="74"/>
      <c r="AF42787" s="74"/>
      <c r="BX42787" s="73"/>
      <c r="BY42787" s="74"/>
      <c r="BZ42787" s="74"/>
      <c r="CA42787" s="74"/>
      <c r="CF42787" s="79"/>
      <c r="CL42787" s="79"/>
    </row>
    <row r="42788" spans="30:90">
      <c r="AD42788" s="73"/>
      <c r="AE42788" s="74"/>
      <c r="AF42788" s="74"/>
      <c r="BX42788" s="73"/>
      <c r="BY42788" s="74"/>
      <c r="BZ42788" s="74"/>
      <c r="CA42788" s="74"/>
      <c r="CF42788" s="79"/>
      <c r="CL42788" s="79"/>
    </row>
    <row r="42789" spans="30:90">
      <c r="AD42789" s="73"/>
      <c r="AE42789" s="74"/>
      <c r="AF42789" s="74"/>
      <c r="BX42789" s="73"/>
      <c r="BY42789" s="74"/>
      <c r="BZ42789" s="74"/>
      <c r="CA42789" s="74"/>
      <c r="CF42789" s="79"/>
      <c r="CL42789" s="79"/>
    </row>
    <row r="42790" spans="30:90">
      <c r="AD42790" s="73"/>
      <c r="AE42790" s="74"/>
      <c r="AF42790" s="74"/>
      <c r="BX42790" s="73"/>
      <c r="BY42790" s="74"/>
      <c r="BZ42790" s="74"/>
      <c r="CA42790" s="74"/>
      <c r="CF42790" s="79"/>
      <c r="CL42790" s="79"/>
    </row>
    <row r="42791" spans="30:90">
      <c r="AD42791" s="73"/>
      <c r="AE42791" s="74"/>
      <c r="AF42791" s="74"/>
      <c r="BX42791" s="73"/>
      <c r="BY42791" s="74"/>
      <c r="BZ42791" s="74"/>
      <c r="CA42791" s="74"/>
      <c r="CF42791" s="79"/>
      <c r="CL42791" s="79"/>
    </row>
    <row r="42792" spans="30:90">
      <c r="AD42792" s="73"/>
      <c r="AE42792" s="74"/>
      <c r="AF42792" s="74"/>
      <c r="BX42792" s="73"/>
      <c r="BY42792" s="74"/>
      <c r="BZ42792" s="74"/>
      <c r="CA42792" s="74"/>
      <c r="CF42792" s="79"/>
      <c r="CL42792" s="79"/>
    </row>
    <row r="42793" spans="30:90">
      <c r="AD42793" s="73"/>
      <c r="AE42793" s="74"/>
      <c r="AF42793" s="74"/>
      <c r="BX42793" s="73"/>
      <c r="BY42793" s="74"/>
      <c r="BZ42793" s="74"/>
      <c r="CA42793" s="74"/>
      <c r="CF42793" s="79"/>
      <c r="CL42793" s="79"/>
    </row>
    <row r="42794" spans="30:90">
      <c r="AD42794" s="73"/>
      <c r="AE42794" s="74"/>
      <c r="AF42794" s="74"/>
      <c r="BX42794" s="73"/>
      <c r="BY42794" s="74"/>
      <c r="BZ42794" s="74"/>
      <c r="CA42794" s="74"/>
      <c r="CF42794" s="79"/>
      <c r="CL42794" s="79"/>
    </row>
    <row r="42795" spans="30:90">
      <c r="AD42795" s="73"/>
      <c r="AE42795" s="74"/>
      <c r="AF42795" s="74"/>
      <c r="BX42795" s="73"/>
      <c r="BY42795" s="74"/>
      <c r="BZ42795" s="74"/>
      <c r="CA42795" s="74"/>
      <c r="CF42795" s="79"/>
      <c r="CL42795" s="79"/>
    </row>
    <row r="42796" spans="30:90">
      <c r="AD42796" s="73"/>
      <c r="AE42796" s="74"/>
      <c r="AF42796" s="74"/>
      <c r="BX42796" s="73"/>
      <c r="BY42796" s="74"/>
      <c r="BZ42796" s="74"/>
      <c r="CA42796" s="74"/>
      <c r="CF42796" s="79"/>
      <c r="CL42796" s="79"/>
    </row>
    <row r="42797" spans="30:90">
      <c r="AD42797" s="73"/>
      <c r="AE42797" s="74"/>
      <c r="AF42797" s="74"/>
      <c r="BX42797" s="73"/>
      <c r="BY42797" s="74"/>
      <c r="BZ42797" s="74"/>
      <c r="CA42797" s="74"/>
      <c r="CF42797" s="79"/>
      <c r="CL42797" s="79"/>
    </row>
    <row r="42798" spans="30:90">
      <c r="AD42798" s="73"/>
      <c r="AE42798" s="74"/>
      <c r="AF42798" s="74"/>
      <c r="BX42798" s="73"/>
      <c r="BY42798" s="74"/>
      <c r="BZ42798" s="74"/>
      <c r="CA42798" s="74"/>
      <c r="CF42798" s="79"/>
      <c r="CL42798" s="79"/>
    </row>
    <row r="42799" spans="30:90">
      <c r="AD42799" s="73"/>
      <c r="AE42799" s="74"/>
      <c r="AF42799" s="74"/>
      <c r="BX42799" s="73"/>
      <c r="BY42799" s="74"/>
      <c r="BZ42799" s="74"/>
      <c r="CA42799" s="74"/>
      <c r="CF42799" s="79"/>
      <c r="CL42799" s="79"/>
    </row>
    <row r="42800" spans="30:90">
      <c r="AD42800" s="73"/>
      <c r="AE42800" s="74"/>
      <c r="AF42800" s="74"/>
      <c r="BX42800" s="73"/>
      <c r="BY42800" s="74"/>
      <c r="BZ42800" s="74"/>
      <c r="CA42800" s="74"/>
      <c r="CF42800" s="79"/>
      <c r="CL42800" s="79"/>
    </row>
    <row r="42801" spans="30:90">
      <c r="AD42801" s="73"/>
      <c r="AE42801" s="74"/>
      <c r="AF42801" s="74"/>
      <c r="BX42801" s="73"/>
      <c r="BY42801" s="74"/>
      <c r="BZ42801" s="74"/>
      <c r="CA42801" s="74"/>
      <c r="CF42801" s="79"/>
      <c r="CL42801" s="79"/>
    </row>
    <row r="42802" spans="30:90">
      <c r="AD42802" s="73"/>
      <c r="AE42802" s="74"/>
      <c r="AF42802" s="74"/>
      <c r="BX42802" s="73"/>
      <c r="BY42802" s="74"/>
      <c r="BZ42802" s="74"/>
      <c r="CA42802" s="74"/>
      <c r="CF42802" s="79"/>
      <c r="CL42802" s="79"/>
    </row>
    <row r="42803" spans="30:90">
      <c r="AD42803" s="73"/>
      <c r="AE42803" s="74"/>
      <c r="AF42803" s="74"/>
      <c r="BX42803" s="73"/>
      <c r="BY42803" s="74"/>
      <c r="BZ42803" s="74"/>
      <c r="CA42803" s="74"/>
      <c r="CF42803" s="79"/>
      <c r="CL42803" s="79"/>
    </row>
    <row r="42804" spans="30:90">
      <c r="AD42804" s="73"/>
      <c r="AE42804" s="74"/>
      <c r="AF42804" s="74"/>
      <c r="BX42804" s="73"/>
      <c r="BY42804" s="74"/>
      <c r="BZ42804" s="74"/>
      <c r="CA42804" s="74"/>
      <c r="CF42804" s="79"/>
      <c r="CL42804" s="79"/>
    </row>
    <row r="42805" spans="30:90">
      <c r="AD42805" s="73"/>
      <c r="AE42805" s="74"/>
      <c r="AF42805" s="74"/>
      <c r="BX42805" s="73"/>
      <c r="BY42805" s="74"/>
      <c r="BZ42805" s="74"/>
      <c r="CA42805" s="74"/>
      <c r="CF42805" s="79"/>
      <c r="CL42805" s="79"/>
    </row>
    <row r="42806" spans="30:90">
      <c r="AD42806" s="73"/>
      <c r="AE42806" s="74"/>
      <c r="AF42806" s="74"/>
      <c r="BX42806" s="73"/>
      <c r="BY42806" s="74"/>
      <c r="BZ42806" s="74"/>
      <c r="CA42806" s="74"/>
      <c r="CF42806" s="79"/>
      <c r="CL42806" s="79"/>
    </row>
    <row r="42807" spans="30:90">
      <c r="AD42807" s="73"/>
      <c r="AE42807" s="74"/>
      <c r="AF42807" s="74"/>
      <c r="BX42807" s="73"/>
      <c r="BY42807" s="74"/>
      <c r="BZ42807" s="74"/>
      <c r="CA42807" s="74"/>
      <c r="CF42807" s="79"/>
      <c r="CL42807" s="79"/>
    </row>
    <row r="42808" spans="30:90">
      <c r="AD42808" s="73"/>
      <c r="AE42808" s="74"/>
      <c r="AF42808" s="74"/>
      <c r="BX42808" s="73"/>
      <c r="BY42808" s="74"/>
      <c r="BZ42808" s="74"/>
      <c r="CA42808" s="74"/>
      <c r="CF42808" s="79"/>
      <c r="CL42808" s="79"/>
    </row>
    <row r="42809" spans="30:90">
      <c r="AD42809" s="73"/>
      <c r="AE42809" s="74"/>
      <c r="AF42809" s="74"/>
      <c r="BX42809" s="73"/>
      <c r="BY42809" s="74"/>
      <c r="BZ42809" s="74"/>
      <c r="CA42809" s="74"/>
      <c r="CF42809" s="79"/>
      <c r="CL42809" s="79"/>
    </row>
    <row r="42810" spans="30:90">
      <c r="AD42810" s="73"/>
      <c r="AE42810" s="74"/>
      <c r="AF42810" s="74"/>
      <c r="BX42810" s="73"/>
      <c r="BY42810" s="74"/>
      <c r="BZ42810" s="74"/>
      <c r="CA42810" s="74"/>
      <c r="CF42810" s="79"/>
      <c r="CL42810" s="79"/>
    </row>
    <row r="42811" spans="30:90">
      <c r="AD42811" s="73"/>
      <c r="AE42811" s="74"/>
      <c r="AF42811" s="74"/>
      <c r="BX42811" s="73"/>
      <c r="BY42811" s="74"/>
      <c r="BZ42811" s="74"/>
      <c r="CA42811" s="74"/>
      <c r="CF42811" s="79"/>
      <c r="CL42811" s="79"/>
    </row>
    <row r="42812" spans="30:90">
      <c r="AD42812" s="73"/>
      <c r="AE42812" s="74"/>
      <c r="AF42812" s="74"/>
      <c r="BX42812" s="73"/>
      <c r="BY42812" s="74"/>
      <c r="BZ42812" s="74"/>
      <c r="CA42812" s="74"/>
      <c r="CF42812" s="79"/>
      <c r="CL42812" s="79"/>
    </row>
    <row r="42813" spans="30:90">
      <c r="AD42813" s="73"/>
      <c r="AE42813" s="74"/>
      <c r="AF42813" s="74"/>
      <c r="BX42813" s="73"/>
      <c r="BY42813" s="74"/>
      <c r="BZ42813" s="74"/>
      <c r="CA42813" s="74"/>
      <c r="CF42813" s="79"/>
      <c r="CL42813" s="79"/>
    </row>
    <row r="42814" spans="30:90">
      <c r="AD42814" s="73"/>
      <c r="AE42814" s="74"/>
      <c r="AF42814" s="74"/>
      <c r="BX42814" s="73"/>
      <c r="BY42814" s="74"/>
      <c r="BZ42814" s="74"/>
      <c r="CA42814" s="74"/>
      <c r="CF42814" s="79"/>
      <c r="CL42814" s="79"/>
    </row>
    <row r="42815" spans="30:90">
      <c r="AD42815" s="73"/>
      <c r="AE42815" s="74"/>
      <c r="AF42815" s="74"/>
      <c r="BX42815" s="73"/>
      <c r="BY42815" s="74"/>
      <c r="BZ42815" s="74"/>
      <c r="CA42815" s="74"/>
      <c r="CF42815" s="79"/>
      <c r="CL42815" s="79"/>
    </row>
    <row r="42816" spans="30:90">
      <c r="AD42816" s="73"/>
      <c r="AE42816" s="74"/>
      <c r="AF42816" s="74"/>
      <c r="BX42816" s="73"/>
      <c r="BY42816" s="74"/>
      <c r="BZ42816" s="74"/>
      <c r="CA42816" s="74"/>
      <c r="CF42816" s="79"/>
      <c r="CL42816" s="79"/>
    </row>
    <row r="42817" spans="30:90">
      <c r="AD42817" s="73"/>
      <c r="AE42817" s="74"/>
      <c r="AF42817" s="74"/>
      <c r="BX42817" s="73"/>
      <c r="BY42817" s="74"/>
      <c r="BZ42817" s="74"/>
      <c r="CA42817" s="74"/>
      <c r="CF42817" s="79"/>
      <c r="CL42817" s="79"/>
    </row>
    <row r="42818" spans="30:90">
      <c r="AD42818" s="73"/>
      <c r="AE42818" s="74"/>
      <c r="AF42818" s="74"/>
      <c r="BX42818" s="73"/>
      <c r="BY42818" s="74"/>
      <c r="BZ42818" s="74"/>
      <c r="CA42818" s="74"/>
      <c r="CF42818" s="79"/>
      <c r="CL42818" s="79"/>
    </row>
    <row r="42819" spans="30:90">
      <c r="AD42819" s="73"/>
      <c r="AE42819" s="74"/>
      <c r="AF42819" s="74"/>
      <c r="BX42819" s="73"/>
      <c r="BY42819" s="74"/>
      <c r="BZ42819" s="74"/>
      <c r="CA42819" s="74"/>
      <c r="CF42819" s="79"/>
      <c r="CL42819" s="79"/>
    </row>
    <row r="42820" spans="30:90">
      <c r="AD42820" s="73"/>
      <c r="AE42820" s="74"/>
      <c r="AF42820" s="74"/>
      <c r="BX42820" s="73"/>
      <c r="BY42820" s="74"/>
      <c r="BZ42820" s="74"/>
      <c r="CA42820" s="74"/>
      <c r="CF42820" s="79"/>
      <c r="CL42820" s="79"/>
    </row>
    <row r="42821" spans="30:90">
      <c r="AD42821" s="73"/>
      <c r="AE42821" s="74"/>
      <c r="AF42821" s="74"/>
      <c r="BX42821" s="73"/>
      <c r="BY42821" s="74"/>
      <c r="BZ42821" s="74"/>
      <c r="CA42821" s="74"/>
      <c r="CF42821" s="79"/>
      <c r="CL42821" s="79"/>
    </row>
    <row r="42822" spans="30:90">
      <c r="AD42822" s="73"/>
      <c r="AE42822" s="74"/>
      <c r="AF42822" s="74"/>
      <c r="BX42822" s="73"/>
      <c r="BY42822" s="74"/>
      <c r="BZ42822" s="74"/>
      <c r="CA42822" s="74"/>
      <c r="CF42822" s="79"/>
      <c r="CL42822" s="79"/>
    </row>
    <row r="42823" spans="30:90">
      <c r="AD42823" s="73"/>
      <c r="AE42823" s="74"/>
      <c r="AF42823" s="74"/>
      <c r="BX42823" s="73"/>
      <c r="BY42823" s="74"/>
      <c r="BZ42823" s="74"/>
      <c r="CA42823" s="74"/>
      <c r="CF42823" s="79"/>
      <c r="CL42823" s="79"/>
    </row>
    <row r="42824" spans="30:90">
      <c r="AD42824" s="73"/>
      <c r="AE42824" s="74"/>
      <c r="AF42824" s="74"/>
      <c r="BX42824" s="73"/>
      <c r="BY42824" s="74"/>
      <c r="BZ42824" s="74"/>
      <c r="CA42824" s="74"/>
      <c r="CF42824" s="79"/>
      <c r="CL42824" s="79"/>
    </row>
    <row r="42825" spans="30:90">
      <c r="AD42825" s="73"/>
      <c r="AE42825" s="74"/>
      <c r="AF42825" s="74"/>
      <c r="BX42825" s="73"/>
      <c r="BY42825" s="74"/>
      <c r="BZ42825" s="74"/>
      <c r="CA42825" s="74"/>
      <c r="CF42825" s="79"/>
      <c r="CL42825" s="79"/>
    </row>
    <row r="42826" spans="30:90">
      <c r="AD42826" s="73"/>
      <c r="AE42826" s="74"/>
      <c r="AF42826" s="74"/>
      <c r="BX42826" s="73"/>
      <c r="BY42826" s="74"/>
      <c r="BZ42826" s="74"/>
      <c r="CA42826" s="74"/>
      <c r="CF42826" s="79"/>
      <c r="CL42826" s="79"/>
    </row>
    <row r="42827" spans="30:90">
      <c r="AD42827" s="73"/>
      <c r="AE42827" s="74"/>
      <c r="AF42827" s="74"/>
      <c r="BX42827" s="73"/>
      <c r="BY42827" s="74"/>
      <c r="BZ42827" s="74"/>
      <c r="CA42827" s="74"/>
      <c r="CF42827" s="79"/>
      <c r="CL42827" s="79"/>
    </row>
    <row r="42828" spans="30:90">
      <c r="AD42828" s="73"/>
      <c r="AE42828" s="74"/>
      <c r="AF42828" s="74"/>
      <c r="BX42828" s="73"/>
      <c r="BY42828" s="74"/>
      <c r="BZ42828" s="74"/>
      <c r="CA42828" s="74"/>
      <c r="CF42828" s="79"/>
      <c r="CL42828" s="79"/>
    </row>
    <row r="42829" spans="30:90">
      <c r="AD42829" s="73"/>
      <c r="AE42829" s="74"/>
      <c r="AF42829" s="74"/>
      <c r="BX42829" s="73"/>
      <c r="BY42829" s="74"/>
      <c r="BZ42829" s="74"/>
      <c r="CA42829" s="74"/>
      <c r="CF42829" s="79"/>
      <c r="CL42829" s="79"/>
    </row>
    <row r="42830" spans="30:90">
      <c r="AD42830" s="73"/>
      <c r="AE42830" s="74"/>
      <c r="AF42830" s="74"/>
      <c r="BX42830" s="73"/>
      <c r="BY42830" s="74"/>
      <c r="BZ42830" s="74"/>
      <c r="CA42830" s="74"/>
      <c r="CF42830" s="79"/>
      <c r="CL42830" s="79"/>
    </row>
    <row r="42831" spans="30:90">
      <c r="AD42831" s="73"/>
      <c r="AE42831" s="74"/>
      <c r="AF42831" s="74"/>
      <c r="BX42831" s="73"/>
      <c r="BY42831" s="74"/>
      <c r="BZ42831" s="74"/>
      <c r="CA42831" s="74"/>
      <c r="CF42831" s="79"/>
      <c r="CL42831" s="79"/>
    </row>
    <row r="42832" spans="30:90">
      <c r="AD42832" s="73"/>
      <c r="AE42832" s="74"/>
      <c r="AF42832" s="74"/>
      <c r="BX42832" s="73"/>
      <c r="BY42832" s="74"/>
      <c r="BZ42832" s="74"/>
      <c r="CA42832" s="74"/>
      <c r="CF42832" s="79"/>
      <c r="CL42832" s="79"/>
    </row>
    <row r="42833" spans="30:90">
      <c r="AD42833" s="73"/>
      <c r="AE42833" s="74"/>
      <c r="AF42833" s="74"/>
      <c r="BX42833" s="73"/>
      <c r="BY42833" s="74"/>
      <c r="BZ42833" s="74"/>
      <c r="CA42833" s="74"/>
      <c r="CF42833" s="79"/>
      <c r="CL42833" s="79"/>
    </row>
    <row r="42834" spans="30:90">
      <c r="AD42834" s="73"/>
      <c r="AE42834" s="74"/>
      <c r="AF42834" s="74"/>
      <c r="BX42834" s="73"/>
      <c r="BY42834" s="74"/>
      <c r="BZ42834" s="74"/>
      <c r="CA42834" s="74"/>
      <c r="CF42834" s="79"/>
      <c r="CL42834" s="79"/>
    </row>
    <row r="42835" spans="30:90">
      <c r="AD42835" s="73"/>
      <c r="AE42835" s="74"/>
      <c r="AF42835" s="74"/>
      <c r="BX42835" s="73"/>
      <c r="BY42835" s="74"/>
      <c r="BZ42835" s="74"/>
      <c r="CA42835" s="74"/>
      <c r="CF42835" s="79"/>
      <c r="CL42835" s="79"/>
    </row>
    <row r="42836" spans="30:90">
      <c r="AD42836" s="73"/>
      <c r="AE42836" s="74"/>
      <c r="AF42836" s="74"/>
      <c r="BX42836" s="73"/>
      <c r="BY42836" s="74"/>
      <c r="BZ42836" s="74"/>
      <c r="CA42836" s="74"/>
      <c r="CF42836" s="79"/>
      <c r="CL42836" s="79"/>
    </row>
    <row r="42837" spans="30:90">
      <c r="AD42837" s="73"/>
      <c r="AE42837" s="74"/>
      <c r="AF42837" s="74"/>
      <c r="BX42837" s="73"/>
      <c r="BY42837" s="74"/>
      <c r="BZ42837" s="74"/>
      <c r="CA42837" s="74"/>
      <c r="CF42837" s="79"/>
      <c r="CL42837" s="79"/>
    </row>
    <row r="42838" spans="30:90">
      <c r="AD42838" s="73"/>
      <c r="AE42838" s="74"/>
      <c r="AF42838" s="74"/>
      <c r="BX42838" s="73"/>
      <c r="BY42838" s="74"/>
      <c r="BZ42838" s="74"/>
      <c r="CA42838" s="74"/>
      <c r="CF42838" s="79"/>
      <c r="CL42838" s="79"/>
    </row>
    <row r="42839" spans="30:90">
      <c r="AD42839" s="73"/>
      <c r="AE42839" s="74"/>
      <c r="AF42839" s="74"/>
      <c r="BX42839" s="73"/>
      <c r="BY42839" s="74"/>
      <c r="BZ42839" s="74"/>
      <c r="CA42839" s="74"/>
      <c r="CF42839" s="79"/>
      <c r="CL42839" s="79"/>
    </row>
    <row r="42840" spans="30:90">
      <c r="AD42840" s="73"/>
      <c r="AE42840" s="74"/>
      <c r="AF42840" s="74"/>
      <c r="BX42840" s="73"/>
      <c r="BY42840" s="74"/>
      <c r="BZ42840" s="74"/>
      <c r="CA42840" s="74"/>
      <c r="CF42840" s="79"/>
      <c r="CL42840" s="79"/>
    </row>
    <row r="42841" spans="30:90">
      <c r="AD42841" s="73"/>
      <c r="AE42841" s="74"/>
      <c r="AF42841" s="74"/>
      <c r="BX42841" s="73"/>
      <c r="BY42841" s="74"/>
      <c r="BZ42841" s="74"/>
      <c r="CA42841" s="74"/>
      <c r="CF42841" s="79"/>
      <c r="CL42841" s="79"/>
    </row>
    <row r="42842" spans="30:90">
      <c r="AD42842" s="73"/>
      <c r="AE42842" s="74"/>
      <c r="AF42842" s="74"/>
      <c r="BX42842" s="73"/>
      <c r="BY42842" s="74"/>
      <c r="BZ42842" s="74"/>
      <c r="CA42842" s="74"/>
      <c r="CF42842" s="79"/>
      <c r="CL42842" s="79"/>
    </row>
    <row r="42843" spans="30:90">
      <c r="AD42843" s="73"/>
      <c r="AE42843" s="74"/>
      <c r="AF42843" s="74"/>
      <c r="BX42843" s="73"/>
      <c r="BY42843" s="74"/>
      <c r="BZ42843" s="74"/>
      <c r="CA42843" s="74"/>
      <c r="CF42843" s="79"/>
      <c r="CL42843" s="79"/>
    </row>
    <row r="42844" spans="30:90">
      <c r="AD42844" s="73"/>
      <c r="AE42844" s="74"/>
      <c r="AF42844" s="74"/>
      <c r="BX42844" s="73"/>
      <c r="BY42844" s="74"/>
      <c r="BZ42844" s="74"/>
      <c r="CA42844" s="74"/>
      <c r="CF42844" s="79"/>
      <c r="CL42844" s="79"/>
    </row>
    <row r="42845" spans="30:90">
      <c r="AD42845" s="73"/>
      <c r="AE42845" s="74"/>
      <c r="AF42845" s="74"/>
      <c r="BX42845" s="73"/>
      <c r="BY42845" s="74"/>
      <c r="BZ42845" s="74"/>
      <c r="CA42845" s="74"/>
      <c r="CF42845" s="79"/>
      <c r="CL42845" s="79"/>
    </row>
    <row r="42846" spans="30:90">
      <c r="AD42846" s="73"/>
      <c r="AE42846" s="74"/>
      <c r="AF42846" s="74"/>
      <c r="BX42846" s="73"/>
      <c r="BY42846" s="74"/>
      <c r="BZ42846" s="74"/>
      <c r="CA42846" s="74"/>
      <c r="CF42846" s="79"/>
      <c r="CL42846" s="79"/>
    </row>
    <row r="42847" spans="30:90">
      <c r="AD42847" s="73"/>
      <c r="AE42847" s="74"/>
      <c r="AF42847" s="74"/>
      <c r="BX42847" s="73"/>
      <c r="BY42847" s="74"/>
      <c r="BZ42847" s="74"/>
      <c r="CA42847" s="74"/>
      <c r="CF42847" s="79"/>
      <c r="CL42847" s="79"/>
    </row>
    <row r="42848" spans="30:90">
      <c r="AD42848" s="73"/>
      <c r="AE42848" s="74"/>
      <c r="AF42848" s="74"/>
      <c r="BX42848" s="73"/>
      <c r="BY42848" s="74"/>
      <c r="BZ42848" s="74"/>
      <c r="CA42848" s="74"/>
      <c r="CF42848" s="79"/>
      <c r="CL42848" s="79"/>
    </row>
    <row r="42849" spans="30:90">
      <c r="AD42849" s="73"/>
      <c r="AE42849" s="74"/>
      <c r="AF42849" s="74"/>
      <c r="BX42849" s="73"/>
      <c r="BY42849" s="74"/>
      <c r="BZ42849" s="74"/>
      <c r="CA42849" s="74"/>
      <c r="CF42849" s="79"/>
      <c r="CL42849" s="79"/>
    </row>
    <row r="42850" spans="30:90">
      <c r="AD42850" s="73"/>
      <c r="AE42850" s="74"/>
      <c r="AF42850" s="74"/>
      <c r="BX42850" s="73"/>
      <c r="BY42850" s="74"/>
      <c r="BZ42850" s="74"/>
      <c r="CA42850" s="74"/>
      <c r="CF42850" s="79"/>
      <c r="CL42850" s="79"/>
    </row>
    <row r="42851" spans="30:90">
      <c r="AD42851" s="73"/>
      <c r="AE42851" s="74"/>
      <c r="AF42851" s="74"/>
      <c r="BX42851" s="73"/>
      <c r="BY42851" s="74"/>
      <c r="BZ42851" s="74"/>
      <c r="CA42851" s="74"/>
      <c r="CF42851" s="79"/>
      <c r="CL42851" s="79"/>
    </row>
    <row r="42852" spans="30:90">
      <c r="AD42852" s="73"/>
      <c r="AE42852" s="74"/>
      <c r="AF42852" s="74"/>
      <c r="BX42852" s="73"/>
      <c r="BY42852" s="74"/>
      <c r="BZ42852" s="74"/>
      <c r="CA42852" s="74"/>
      <c r="CF42852" s="79"/>
      <c r="CL42852" s="79"/>
    </row>
    <row r="42853" spans="30:90">
      <c r="AD42853" s="73"/>
      <c r="AE42853" s="74"/>
      <c r="AF42853" s="74"/>
      <c r="BX42853" s="73"/>
      <c r="BY42853" s="74"/>
      <c r="BZ42853" s="74"/>
      <c r="CA42853" s="74"/>
      <c r="CF42853" s="79"/>
      <c r="CL42853" s="79"/>
    </row>
    <row r="42854" spans="30:90">
      <c r="AD42854" s="73"/>
      <c r="AE42854" s="74"/>
      <c r="AF42854" s="74"/>
      <c r="BX42854" s="73"/>
      <c r="BY42854" s="74"/>
      <c r="BZ42854" s="74"/>
      <c r="CA42854" s="74"/>
      <c r="CF42854" s="79"/>
      <c r="CL42854" s="79"/>
    </row>
    <row r="42855" spans="30:90">
      <c r="AD42855" s="73"/>
      <c r="AE42855" s="74"/>
      <c r="AF42855" s="74"/>
      <c r="BX42855" s="73"/>
      <c r="BY42855" s="74"/>
      <c r="BZ42855" s="74"/>
      <c r="CA42855" s="74"/>
      <c r="CF42855" s="79"/>
      <c r="CL42855" s="79"/>
    </row>
    <row r="42856" spans="30:90">
      <c r="AD42856" s="73"/>
      <c r="AE42856" s="74"/>
      <c r="AF42856" s="74"/>
      <c r="BX42856" s="73"/>
      <c r="BY42856" s="74"/>
      <c r="BZ42856" s="74"/>
      <c r="CA42856" s="74"/>
      <c r="CF42856" s="79"/>
      <c r="CL42856" s="79"/>
    </row>
    <row r="42857" spans="30:90">
      <c r="AD42857" s="73"/>
      <c r="AE42857" s="74"/>
      <c r="AF42857" s="74"/>
      <c r="BX42857" s="73"/>
      <c r="BY42857" s="74"/>
      <c r="BZ42857" s="74"/>
      <c r="CA42857" s="74"/>
      <c r="CF42857" s="79"/>
      <c r="CL42857" s="79"/>
    </row>
    <row r="42858" spans="30:90">
      <c r="AD42858" s="73"/>
      <c r="AE42858" s="74"/>
      <c r="AF42858" s="74"/>
      <c r="BX42858" s="73"/>
      <c r="BY42858" s="74"/>
      <c r="BZ42858" s="74"/>
      <c r="CA42858" s="74"/>
      <c r="CF42858" s="79"/>
      <c r="CL42858" s="79"/>
    </row>
    <row r="42859" spans="30:90">
      <c r="AD42859" s="73"/>
      <c r="AE42859" s="74"/>
      <c r="AF42859" s="74"/>
      <c r="BX42859" s="73"/>
      <c r="BY42859" s="74"/>
      <c r="BZ42859" s="74"/>
      <c r="CA42859" s="74"/>
      <c r="CF42859" s="79"/>
      <c r="CL42859" s="79"/>
    </row>
    <row r="42860" spans="30:90">
      <c r="AD42860" s="73"/>
      <c r="AE42860" s="74"/>
      <c r="AF42860" s="74"/>
      <c r="BX42860" s="73"/>
      <c r="BY42860" s="74"/>
      <c r="BZ42860" s="74"/>
      <c r="CA42860" s="74"/>
      <c r="CF42860" s="79"/>
      <c r="CL42860" s="79"/>
    </row>
    <row r="42861" spans="30:90">
      <c r="AD42861" s="73"/>
      <c r="AE42861" s="74"/>
      <c r="AF42861" s="74"/>
      <c r="BX42861" s="73"/>
      <c r="BY42861" s="74"/>
      <c r="BZ42861" s="74"/>
      <c r="CA42861" s="74"/>
      <c r="CF42861" s="79"/>
      <c r="CL42861" s="79"/>
    </row>
    <row r="42862" spans="30:90">
      <c r="AD42862" s="73"/>
      <c r="AE42862" s="74"/>
      <c r="AF42862" s="74"/>
      <c r="BX42862" s="73"/>
      <c r="BY42862" s="74"/>
      <c r="BZ42862" s="74"/>
      <c r="CA42862" s="74"/>
      <c r="CF42862" s="79"/>
      <c r="CL42862" s="79"/>
    </row>
    <row r="42863" spans="30:90">
      <c r="AD42863" s="73"/>
      <c r="AE42863" s="74"/>
      <c r="AF42863" s="74"/>
      <c r="BX42863" s="73"/>
      <c r="BY42863" s="74"/>
      <c r="BZ42863" s="74"/>
      <c r="CA42863" s="74"/>
      <c r="CF42863" s="79"/>
      <c r="CL42863" s="79"/>
    </row>
    <row r="42864" spans="30:90">
      <c r="AD42864" s="73"/>
      <c r="AE42864" s="74"/>
      <c r="AF42864" s="74"/>
      <c r="BX42864" s="73"/>
      <c r="BY42864" s="74"/>
      <c r="BZ42864" s="74"/>
      <c r="CA42864" s="74"/>
      <c r="CF42864" s="79"/>
      <c r="CL42864" s="79"/>
    </row>
    <row r="42865" spans="30:90">
      <c r="AD42865" s="73"/>
      <c r="AE42865" s="74"/>
      <c r="AF42865" s="74"/>
      <c r="BX42865" s="73"/>
      <c r="BY42865" s="74"/>
      <c r="BZ42865" s="74"/>
      <c r="CA42865" s="74"/>
      <c r="CF42865" s="79"/>
      <c r="CL42865" s="79"/>
    </row>
    <row r="42866" spans="30:90">
      <c r="AD42866" s="73"/>
      <c r="AE42866" s="74"/>
      <c r="AF42866" s="74"/>
      <c r="BX42866" s="73"/>
      <c r="BY42866" s="74"/>
      <c r="BZ42866" s="74"/>
      <c r="CA42866" s="74"/>
      <c r="CF42866" s="79"/>
      <c r="CL42866" s="79"/>
    </row>
    <row r="42867" spans="30:90">
      <c r="AD42867" s="73"/>
      <c r="AE42867" s="74"/>
      <c r="AF42867" s="74"/>
      <c r="BX42867" s="73"/>
      <c r="BY42867" s="74"/>
      <c r="BZ42867" s="74"/>
      <c r="CA42867" s="74"/>
      <c r="CF42867" s="79"/>
      <c r="CL42867" s="79"/>
    </row>
    <row r="42868" spans="30:90">
      <c r="AD42868" s="73"/>
      <c r="AE42868" s="74"/>
      <c r="AF42868" s="74"/>
      <c r="BX42868" s="73"/>
      <c r="BY42868" s="74"/>
      <c r="BZ42868" s="74"/>
      <c r="CA42868" s="74"/>
      <c r="CF42868" s="79"/>
      <c r="CL42868" s="79"/>
    </row>
    <row r="42869" spans="30:90">
      <c r="AD42869" s="73"/>
      <c r="AE42869" s="74"/>
      <c r="AF42869" s="74"/>
      <c r="BX42869" s="73"/>
      <c r="BY42869" s="74"/>
      <c r="BZ42869" s="74"/>
      <c r="CA42869" s="74"/>
      <c r="CF42869" s="79"/>
      <c r="CL42869" s="79"/>
    </row>
    <row r="42870" spans="30:90">
      <c r="AD42870" s="73"/>
      <c r="AE42870" s="74"/>
      <c r="AF42870" s="74"/>
      <c r="BX42870" s="73"/>
      <c r="BY42870" s="74"/>
      <c r="BZ42870" s="74"/>
      <c r="CA42870" s="74"/>
      <c r="CF42870" s="79"/>
      <c r="CL42870" s="79"/>
    </row>
    <row r="42871" spans="30:90">
      <c r="AD42871" s="73"/>
      <c r="AE42871" s="74"/>
      <c r="AF42871" s="74"/>
      <c r="BX42871" s="73"/>
      <c r="BY42871" s="74"/>
      <c r="BZ42871" s="74"/>
      <c r="CA42871" s="74"/>
      <c r="CF42871" s="79"/>
      <c r="CL42871" s="79"/>
    </row>
    <row r="42872" spans="30:90">
      <c r="AD42872" s="73"/>
      <c r="AE42872" s="74"/>
      <c r="AF42872" s="74"/>
      <c r="BX42872" s="73"/>
      <c r="BY42872" s="74"/>
      <c r="BZ42872" s="74"/>
      <c r="CA42872" s="74"/>
      <c r="CF42872" s="79"/>
      <c r="CL42872" s="79"/>
    </row>
    <row r="42873" spans="30:90">
      <c r="AD42873" s="73"/>
      <c r="AE42873" s="74"/>
      <c r="AF42873" s="74"/>
      <c r="BX42873" s="73"/>
      <c r="BY42873" s="74"/>
      <c r="BZ42873" s="74"/>
      <c r="CA42873" s="74"/>
      <c r="CF42873" s="79"/>
      <c r="CL42873" s="79"/>
    </row>
    <row r="42874" spans="30:90">
      <c r="AD42874" s="73"/>
      <c r="AE42874" s="74"/>
      <c r="AF42874" s="74"/>
      <c r="BX42874" s="73"/>
      <c r="BY42874" s="74"/>
      <c r="BZ42874" s="74"/>
      <c r="CA42874" s="74"/>
      <c r="CF42874" s="79"/>
      <c r="CL42874" s="79"/>
    </row>
    <row r="42875" spans="30:90">
      <c r="AD42875" s="73"/>
      <c r="AE42875" s="74"/>
      <c r="AF42875" s="74"/>
      <c r="BX42875" s="73"/>
      <c r="BY42875" s="74"/>
      <c r="BZ42875" s="74"/>
      <c r="CA42875" s="74"/>
      <c r="CF42875" s="79"/>
      <c r="CL42875" s="79"/>
    </row>
    <row r="42876" spans="30:90">
      <c r="AD42876" s="73"/>
      <c r="AE42876" s="74"/>
      <c r="AF42876" s="74"/>
      <c r="BX42876" s="73"/>
      <c r="BY42876" s="74"/>
      <c r="BZ42876" s="74"/>
      <c r="CA42876" s="74"/>
      <c r="CF42876" s="79"/>
      <c r="CL42876" s="79"/>
    </row>
    <row r="42877" spans="30:90">
      <c r="AD42877" s="73"/>
      <c r="AE42877" s="74"/>
      <c r="AF42877" s="74"/>
      <c r="BX42877" s="73"/>
      <c r="BY42877" s="74"/>
      <c r="BZ42877" s="74"/>
      <c r="CA42877" s="74"/>
      <c r="CF42877" s="79"/>
      <c r="CL42877" s="79"/>
    </row>
    <row r="42878" spans="30:90">
      <c r="AD42878" s="73"/>
      <c r="AE42878" s="74"/>
      <c r="AF42878" s="74"/>
      <c r="BX42878" s="73"/>
      <c r="BY42878" s="74"/>
      <c r="BZ42878" s="74"/>
      <c r="CA42878" s="74"/>
      <c r="CF42878" s="79"/>
      <c r="CL42878" s="79"/>
    </row>
    <row r="42879" spans="30:90">
      <c r="AD42879" s="73"/>
      <c r="AE42879" s="74"/>
      <c r="AF42879" s="74"/>
      <c r="BX42879" s="73"/>
      <c r="BY42879" s="74"/>
      <c r="BZ42879" s="74"/>
      <c r="CA42879" s="74"/>
      <c r="CF42879" s="79"/>
      <c r="CL42879" s="79"/>
    </row>
    <row r="42880" spans="30:90">
      <c r="AD42880" s="73"/>
      <c r="AE42880" s="74"/>
      <c r="AF42880" s="74"/>
      <c r="BX42880" s="73"/>
      <c r="BY42880" s="74"/>
      <c r="BZ42880" s="74"/>
      <c r="CA42880" s="74"/>
      <c r="CF42880" s="79"/>
      <c r="CL42880" s="79"/>
    </row>
    <row r="42881" spans="30:90">
      <c r="AD42881" s="73"/>
      <c r="AE42881" s="74"/>
      <c r="AF42881" s="74"/>
      <c r="BX42881" s="73"/>
      <c r="BY42881" s="74"/>
      <c r="BZ42881" s="74"/>
      <c r="CA42881" s="74"/>
      <c r="CF42881" s="79"/>
      <c r="CL42881" s="79"/>
    </row>
    <row r="42882" spans="30:90">
      <c r="AD42882" s="73"/>
      <c r="AE42882" s="74"/>
      <c r="AF42882" s="74"/>
      <c r="BX42882" s="73"/>
      <c r="BY42882" s="74"/>
      <c r="BZ42882" s="74"/>
      <c r="CA42882" s="74"/>
      <c r="CF42882" s="79"/>
      <c r="CL42882" s="79"/>
    </row>
    <row r="42883" spans="30:90">
      <c r="AD42883" s="73"/>
      <c r="AE42883" s="74"/>
      <c r="AF42883" s="74"/>
      <c r="BX42883" s="73"/>
      <c r="BY42883" s="74"/>
      <c r="BZ42883" s="74"/>
      <c r="CA42883" s="74"/>
      <c r="CF42883" s="79"/>
      <c r="CL42883" s="79"/>
    </row>
    <row r="42884" spans="30:90">
      <c r="AD42884" s="73"/>
      <c r="AE42884" s="74"/>
      <c r="AF42884" s="74"/>
      <c r="BX42884" s="73"/>
      <c r="BY42884" s="74"/>
      <c r="BZ42884" s="74"/>
      <c r="CA42884" s="74"/>
      <c r="CF42884" s="79"/>
      <c r="CL42884" s="79"/>
    </row>
    <row r="42885" spans="30:90">
      <c r="AD42885" s="73"/>
      <c r="AE42885" s="74"/>
      <c r="AF42885" s="74"/>
      <c r="BX42885" s="73"/>
      <c r="BY42885" s="74"/>
      <c r="BZ42885" s="74"/>
      <c r="CA42885" s="74"/>
      <c r="CF42885" s="79"/>
      <c r="CL42885" s="79"/>
    </row>
    <row r="42886" spans="30:90">
      <c r="AD42886" s="73"/>
      <c r="AE42886" s="74"/>
      <c r="AF42886" s="74"/>
      <c r="BX42886" s="73"/>
      <c r="BY42886" s="74"/>
      <c r="BZ42886" s="74"/>
      <c r="CA42886" s="74"/>
      <c r="CF42886" s="79"/>
      <c r="CL42886" s="79"/>
    </row>
    <row r="42887" spans="30:90">
      <c r="AD42887" s="73"/>
      <c r="AE42887" s="74"/>
      <c r="AF42887" s="74"/>
      <c r="BX42887" s="73"/>
      <c r="BY42887" s="74"/>
      <c r="BZ42887" s="74"/>
      <c r="CA42887" s="74"/>
      <c r="CF42887" s="79"/>
      <c r="CL42887" s="79"/>
    </row>
    <row r="42888" spans="30:90">
      <c r="AD42888" s="73"/>
      <c r="AE42888" s="74"/>
      <c r="AF42888" s="74"/>
      <c r="BX42888" s="73"/>
      <c r="BY42888" s="74"/>
      <c r="BZ42888" s="74"/>
      <c r="CA42888" s="74"/>
      <c r="CF42888" s="79"/>
      <c r="CL42888" s="79"/>
    </row>
    <row r="42889" spans="30:90">
      <c r="AD42889" s="73"/>
      <c r="AE42889" s="74"/>
      <c r="AF42889" s="74"/>
      <c r="BX42889" s="73"/>
      <c r="BY42889" s="74"/>
      <c r="BZ42889" s="74"/>
      <c r="CA42889" s="74"/>
      <c r="CF42889" s="79"/>
      <c r="CL42889" s="79"/>
    </row>
    <row r="42890" spans="30:90">
      <c r="AD42890" s="73"/>
      <c r="AE42890" s="74"/>
      <c r="AF42890" s="74"/>
      <c r="BX42890" s="73"/>
      <c r="BY42890" s="74"/>
      <c r="BZ42890" s="74"/>
      <c r="CA42890" s="74"/>
      <c r="CF42890" s="79"/>
      <c r="CL42890" s="79"/>
    </row>
    <row r="42891" spans="30:90">
      <c r="AD42891" s="73"/>
      <c r="AE42891" s="74"/>
      <c r="AF42891" s="74"/>
      <c r="BX42891" s="73"/>
      <c r="BY42891" s="74"/>
      <c r="BZ42891" s="74"/>
      <c r="CA42891" s="74"/>
      <c r="CF42891" s="79"/>
      <c r="CL42891" s="79"/>
    </row>
    <row r="42892" spans="30:90">
      <c r="AD42892" s="73"/>
      <c r="AE42892" s="74"/>
      <c r="AF42892" s="74"/>
      <c r="BX42892" s="73"/>
      <c r="BY42892" s="74"/>
      <c r="BZ42892" s="74"/>
      <c r="CA42892" s="74"/>
      <c r="CF42892" s="79"/>
      <c r="CL42892" s="79"/>
    </row>
    <row r="42893" spans="30:90">
      <c r="AD42893" s="73"/>
      <c r="AE42893" s="74"/>
      <c r="AF42893" s="74"/>
      <c r="BX42893" s="73"/>
      <c r="BY42893" s="74"/>
      <c r="BZ42893" s="74"/>
      <c r="CA42893" s="74"/>
      <c r="CF42893" s="79"/>
      <c r="CL42893" s="79"/>
    </row>
    <row r="42894" spans="30:90">
      <c r="AD42894" s="73"/>
      <c r="AE42894" s="74"/>
      <c r="AF42894" s="74"/>
      <c r="BX42894" s="73"/>
      <c r="BY42894" s="74"/>
      <c r="BZ42894" s="74"/>
      <c r="CA42894" s="74"/>
      <c r="CF42894" s="79"/>
      <c r="CL42894" s="79"/>
    </row>
    <row r="42895" spans="30:90">
      <c r="AD42895" s="73"/>
      <c r="AE42895" s="74"/>
      <c r="AF42895" s="74"/>
      <c r="BX42895" s="73"/>
      <c r="BY42895" s="74"/>
      <c r="BZ42895" s="74"/>
      <c r="CA42895" s="74"/>
      <c r="CF42895" s="79"/>
      <c r="CL42895" s="79"/>
    </row>
    <row r="42896" spans="30:90">
      <c r="AD42896" s="73"/>
      <c r="AE42896" s="74"/>
      <c r="AF42896" s="74"/>
      <c r="BX42896" s="73"/>
      <c r="BY42896" s="74"/>
      <c r="BZ42896" s="74"/>
      <c r="CA42896" s="74"/>
      <c r="CF42896" s="79"/>
      <c r="CL42896" s="79"/>
    </row>
    <row r="42897" spans="30:90">
      <c r="AD42897" s="73"/>
      <c r="AE42897" s="74"/>
      <c r="AF42897" s="74"/>
      <c r="BX42897" s="73"/>
      <c r="BY42897" s="74"/>
      <c r="BZ42897" s="74"/>
      <c r="CA42897" s="74"/>
      <c r="CF42897" s="79"/>
      <c r="CL42897" s="79"/>
    </row>
    <row r="42898" spans="30:90">
      <c r="AD42898" s="73"/>
      <c r="AE42898" s="74"/>
      <c r="AF42898" s="74"/>
      <c r="BX42898" s="73"/>
      <c r="BY42898" s="74"/>
      <c r="BZ42898" s="74"/>
      <c r="CA42898" s="74"/>
      <c r="CF42898" s="79"/>
      <c r="CL42898" s="79"/>
    </row>
    <row r="42899" spans="30:90">
      <c r="AD42899" s="73"/>
      <c r="AE42899" s="74"/>
      <c r="AF42899" s="74"/>
      <c r="BX42899" s="73"/>
      <c r="BY42899" s="74"/>
      <c r="BZ42899" s="74"/>
      <c r="CA42899" s="74"/>
      <c r="CF42899" s="79"/>
      <c r="CL42899" s="79"/>
    </row>
    <row r="42900" spans="30:90">
      <c r="AD42900" s="73"/>
      <c r="AE42900" s="74"/>
      <c r="AF42900" s="74"/>
      <c r="BX42900" s="73"/>
      <c r="BY42900" s="74"/>
      <c r="BZ42900" s="74"/>
      <c r="CA42900" s="74"/>
      <c r="CF42900" s="79"/>
      <c r="CL42900" s="79"/>
    </row>
    <row r="42901" spans="30:90">
      <c r="AD42901" s="73"/>
      <c r="AE42901" s="74"/>
      <c r="AF42901" s="74"/>
      <c r="BX42901" s="73"/>
      <c r="BY42901" s="74"/>
      <c r="BZ42901" s="74"/>
      <c r="CA42901" s="74"/>
      <c r="CF42901" s="79"/>
      <c r="CL42901" s="79"/>
    </row>
    <row r="42902" spans="30:90">
      <c r="AD42902" s="73"/>
      <c r="AE42902" s="74"/>
      <c r="AF42902" s="74"/>
      <c r="BX42902" s="73"/>
      <c r="BY42902" s="74"/>
      <c r="BZ42902" s="74"/>
      <c r="CA42902" s="74"/>
      <c r="CF42902" s="79"/>
      <c r="CL42902" s="79"/>
    </row>
    <row r="42903" spans="30:90">
      <c r="AD42903" s="73"/>
      <c r="AE42903" s="74"/>
      <c r="AF42903" s="74"/>
      <c r="BX42903" s="73"/>
      <c r="BY42903" s="74"/>
      <c r="BZ42903" s="74"/>
      <c r="CA42903" s="74"/>
      <c r="CF42903" s="79"/>
      <c r="CL42903" s="79"/>
    </row>
    <row r="42904" spans="30:90">
      <c r="AD42904" s="73"/>
      <c r="AE42904" s="74"/>
      <c r="AF42904" s="74"/>
      <c r="BX42904" s="73"/>
      <c r="BY42904" s="74"/>
      <c r="BZ42904" s="74"/>
      <c r="CA42904" s="74"/>
      <c r="CF42904" s="79"/>
      <c r="CL42904" s="79"/>
    </row>
    <row r="42905" spans="30:90">
      <c r="AD42905" s="73"/>
      <c r="AE42905" s="74"/>
      <c r="AF42905" s="74"/>
      <c r="BX42905" s="73"/>
      <c r="BY42905" s="74"/>
      <c r="BZ42905" s="74"/>
      <c r="CA42905" s="74"/>
      <c r="CF42905" s="79"/>
      <c r="CL42905" s="79"/>
    </row>
    <row r="42906" spans="30:90">
      <c r="AD42906" s="73"/>
      <c r="AE42906" s="74"/>
      <c r="AF42906" s="74"/>
      <c r="BX42906" s="73"/>
      <c r="BY42906" s="74"/>
      <c r="BZ42906" s="74"/>
      <c r="CA42906" s="74"/>
      <c r="CF42906" s="79"/>
      <c r="CL42906" s="79"/>
    </row>
    <row r="42907" spans="30:90">
      <c r="AD42907" s="73"/>
      <c r="AE42907" s="74"/>
      <c r="AF42907" s="74"/>
      <c r="BX42907" s="73"/>
      <c r="BY42907" s="74"/>
      <c r="BZ42907" s="74"/>
      <c r="CA42907" s="74"/>
      <c r="CF42907" s="79"/>
      <c r="CL42907" s="79"/>
    </row>
    <row r="42908" spans="30:90">
      <c r="AD42908" s="73"/>
      <c r="AE42908" s="74"/>
      <c r="AF42908" s="74"/>
      <c r="BX42908" s="73"/>
      <c r="BY42908" s="74"/>
      <c r="BZ42908" s="74"/>
      <c r="CA42908" s="74"/>
      <c r="CF42908" s="79"/>
      <c r="CL42908" s="79"/>
    </row>
    <row r="42909" spans="30:90">
      <c r="AD42909" s="73"/>
      <c r="AE42909" s="74"/>
      <c r="AF42909" s="74"/>
      <c r="BX42909" s="73"/>
      <c r="BY42909" s="74"/>
      <c r="BZ42909" s="74"/>
      <c r="CA42909" s="74"/>
      <c r="CF42909" s="79"/>
      <c r="CL42909" s="79"/>
    </row>
    <row r="42910" spans="30:90">
      <c r="AD42910" s="73"/>
      <c r="AE42910" s="74"/>
      <c r="AF42910" s="74"/>
      <c r="BX42910" s="73"/>
      <c r="BY42910" s="74"/>
      <c r="BZ42910" s="74"/>
      <c r="CA42910" s="74"/>
      <c r="CF42910" s="79"/>
      <c r="CL42910" s="79"/>
    </row>
    <row r="42911" spans="30:90">
      <c r="AD42911" s="73"/>
      <c r="AE42911" s="74"/>
      <c r="AF42911" s="74"/>
      <c r="BX42911" s="73"/>
      <c r="BY42911" s="74"/>
      <c r="BZ42911" s="74"/>
      <c r="CA42911" s="74"/>
      <c r="CF42911" s="79"/>
      <c r="CL42911" s="79"/>
    </row>
    <row r="42912" spans="30:90">
      <c r="AD42912" s="73"/>
      <c r="AE42912" s="74"/>
      <c r="AF42912" s="74"/>
      <c r="BX42912" s="73"/>
      <c r="BY42912" s="74"/>
      <c r="BZ42912" s="74"/>
      <c r="CA42912" s="74"/>
      <c r="CF42912" s="79"/>
      <c r="CL42912" s="79"/>
    </row>
    <row r="42913" spans="30:90">
      <c r="AD42913" s="73"/>
      <c r="AE42913" s="74"/>
      <c r="AF42913" s="74"/>
      <c r="BX42913" s="73"/>
      <c r="BY42913" s="74"/>
      <c r="BZ42913" s="74"/>
      <c r="CA42913" s="74"/>
      <c r="CF42913" s="79"/>
      <c r="CL42913" s="79"/>
    </row>
    <row r="42914" spans="30:90">
      <c r="AD42914" s="73"/>
      <c r="AE42914" s="74"/>
      <c r="AF42914" s="74"/>
      <c r="BX42914" s="73"/>
      <c r="BY42914" s="74"/>
      <c r="BZ42914" s="74"/>
      <c r="CA42914" s="74"/>
      <c r="CF42914" s="79"/>
      <c r="CL42914" s="79"/>
    </row>
    <row r="42915" spans="30:90">
      <c r="AD42915" s="73"/>
      <c r="AE42915" s="74"/>
      <c r="AF42915" s="74"/>
      <c r="BX42915" s="73"/>
      <c r="BY42915" s="74"/>
      <c r="BZ42915" s="74"/>
      <c r="CA42915" s="74"/>
      <c r="CF42915" s="79"/>
      <c r="CL42915" s="79"/>
    </row>
    <row r="42916" spans="30:90">
      <c r="AD42916" s="73"/>
      <c r="AE42916" s="74"/>
      <c r="AF42916" s="74"/>
      <c r="BX42916" s="73"/>
      <c r="BY42916" s="74"/>
      <c r="BZ42916" s="74"/>
      <c r="CA42916" s="74"/>
      <c r="CF42916" s="79"/>
      <c r="CL42916" s="79"/>
    </row>
    <row r="42917" spans="30:90">
      <c r="AD42917" s="73"/>
      <c r="AE42917" s="74"/>
      <c r="AF42917" s="74"/>
      <c r="BX42917" s="73"/>
      <c r="BY42917" s="74"/>
      <c r="BZ42917" s="74"/>
      <c r="CA42917" s="74"/>
      <c r="CF42917" s="79"/>
      <c r="CL42917" s="79"/>
    </row>
    <row r="42918" spans="30:90">
      <c r="AD42918" s="73"/>
      <c r="AE42918" s="74"/>
      <c r="AF42918" s="74"/>
      <c r="BX42918" s="73"/>
      <c r="BY42918" s="74"/>
      <c r="BZ42918" s="74"/>
      <c r="CA42918" s="74"/>
      <c r="CF42918" s="79"/>
      <c r="CL42918" s="79"/>
    </row>
    <row r="42919" spans="30:90">
      <c r="AD42919" s="73"/>
      <c r="AE42919" s="74"/>
      <c r="AF42919" s="74"/>
      <c r="BX42919" s="73"/>
      <c r="BY42919" s="74"/>
      <c r="BZ42919" s="74"/>
      <c r="CA42919" s="74"/>
      <c r="CF42919" s="79"/>
      <c r="CL42919" s="79"/>
    </row>
    <row r="42920" spans="30:90">
      <c r="AD42920" s="73"/>
      <c r="AE42920" s="74"/>
      <c r="AF42920" s="74"/>
      <c r="BX42920" s="73"/>
      <c r="BY42920" s="74"/>
      <c r="BZ42920" s="74"/>
      <c r="CA42920" s="74"/>
      <c r="CF42920" s="79"/>
      <c r="CL42920" s="79"/>
    </row>
    <row r="42921" spans="30:90">
      <c r="AD42921" s="73"/>
      <c r="AE42921" s="74"/>
      <c r="AF42921" s="74"/>
      <c r="BX42921" s="73"/>
      <c r="BY42921" s="74"/>
      <c r="BZ42921" s="74"/>
      <c r="CA42921" s="74"/>
      <c r="CF42921" s="79"/>
      <c r="CL42921" s="79"/>
    </row>
    <row r="42922" spans="30:90">
      <c r="AD42922" s="73"/>
      <c r="AE42922" s="74"/>
      <c r="AF42922" s="74"/>
      <c r="BX42922" s="73"/>
      <c r="BY42922" s="74"/>
      <c r="BZ42922" s="74"/>
      <c r="CA42922" s="74"/>
      <c r="CF42922" s="79"/>
      <c r="CL42922" s="79"/>
    </row>
    <row r="42923" spans="30:90">
      <c r="AD42923" s="73"/>
      <c r="AE42923" s="74"/>
      <c r="AF42923" s="74"/>
      <c r="BX42923" s="73"/>
      <c r="BY42923" s="74"/>
      <c r="BZ42923" s="74"/>
      <c r="CA42923" s="74"/>
      <c r="CF42923" s="79"/>
      <c r="CL42923" s="79"/>
    </row>
    <row r="42924" spans="30:90">
      <c r="AD42924" s="73"/>
      <c r="AE42924" s="74"/>
      <c r="AF42924" s="74"/>
      <c r="BX42924" s="73"/>
      <c r="BY42924" s="74"/>
      <c r="BZ42924" s="74"/>
      <c r="CA42924" s="74"/>
      <c r="CF42924" s="79"/>
      <c r="CL42924" s="79"/>
    </row>
    <row r="42925" spans="30:90">
      <c r="AD42925" s="73"/>
      <c r="AE42925" s="74"/>
      <c r="AF42925" s="74"/>
      <c r="BX42925" s="73"/>
      <c r="BY42925" s="74"/>
      <c r="BZ42925" s="74"/>
      <c r="CA42925" s="74"/>
      <c r="CF42925" s="79"/>
      <c r="CL42925" s="79"/>
    </row>
    <row r="42926" spans="30:90">
      <c r="AD42926" s="73"/>
      <c r="AE42926" s="74"/>
      <c r="AF42926" s="74"/>
      <c r="BX42926" s="73"/>
      <c r="BY42926" s="74"/>
      <c r="BZ42926" s="74"/>
      <c r="CA42926" s="74"/>
      <c r="CF42926" s="79"/>
      <c r="CL42926" s="79"/>
    </row>
    <row r="42927" spans="30:90">
      <c r="AD42927" s="73"/>
      <c r="AE42927" s="74"/>
      <c r="AF42927" s="74"/>
      <c r="BX42927" s="73"/>
      <c r="BY42927" s="74"/>
      <c r="BZ42927" s="74"/>
      <c r="CA42927" s="74"/>
      <c r="CF42927" s="79"/>
      <c r="CL42927" s="79"/>
    </row>
    <row r="42928" spans="30:90">
      <c r="AD42928" s="73"/>
      <c r="AE42928" s="74"/>
      <c r="AF42928" s="74"/>
      <c r="BX42928" s="73"/>
      <c r="BY42928" s="74"/>
      <c r="BZ42928" s="74"/>
      <c r="CA42928" s="74"/>
      <c r="CF42928" s="79"/>
      <c r="CL42928" s="79"/>
    </row>
    <row r="42929" spans="30:90">
      <c r="AD42929" s="73"/>
      <c r="AE42929" s="74"/>
      <c r="AF42929" s="74"/>
      <c r="BX42929" s="73"/>
      <c r="BY42929" s="74"/>
      <c r="BZ42929" s="74"/>
      <c r="CA42929" s="74"/>
      <c r="CF42929" s="79"/>
      <c r="CL42929" s="79"/>
    </row>
    <row r="42930" spans="30:90">
      <c r="AD42930" s="73"/>
      <c r="AE42930" s="74"/>
      <c r="AF42930" s="74"/>
      <c r="BX42930" s="73"/>
      <c r="BY42930" s="74"/>
      <c r="BZ42930" s="74"/>
      <c r="CA42930" s="74"/>
      <c r="CF42930" s="79"/>
      <c r="CL42930" s="79"/>
    </row>
    <row r="42931" spans="30:90">
      <c r="AD42931" s="73"/>
      <c r="AE42931" s="74"/>
      <c r="AF42931" s="74"/>
      <c r="BX42931" s="73"/>
      <c r="BY42931" s="74"/>
      <c r="BZ42931" s="74"/>
      <c r="CA42931" s="74"/>
      <c r="CF42931" s="79"/>
      <c r="CL42931" s="79"/>
    </row>
    <row r="42932" spans="30:90">
      <c r="AD42932" s="73"/>
      <c r="AE42932" s="74"/>
      <c r="AF42932" s="74"/>
      <c r="BX42932" s="73"/>
      <c r="BY42932" s="74"/>
      <c r="BZ42932" s="74"/>
      <c r="CA42932" s="74"/>
      <c r="CF42932" s="79"/>
      <c r="CL42932" s="79"/>
    </row>
    <row r="42933" spans="30:90">
      <c r="AD42933" s="73"/>
      <c r="AE42933" s="74"/>
      <c r="AF42933" s="74"/>
      <c r="BX42933" s="73"/>
      <c r="BY42933" s="74"/>
      <c r="BZ42933" s="74"/>
      <c r="CA42933" s="74"/>
      <c r="CF42933" s="79"/>
      <c r="CL42933" s="79"/>
    </row>
    <row r="42934" spans="30:90">
      <c r="AD42934" s="73"/>
      <c r="AE42934" s="74"/>
      <c r="AF42934" s="74"/>
      <c r="BX42934" s="73"/>
      <c r="BY42934" s="74"/>
      <c r="BZ42934" s="74"/>
      <c r="CA42934" s="74"/>
      <c r="CF42934" s="79"/>
      <c r="CL42934" s="79"/>
    </row>
    <row r="42935" spans="30:90">
      <c r="AD42935" s="73"/>
      <c r="AE42935" s="74"/>
      <c r="AF42935" s="74"/>
      <c r="BX42935" s="73"/>
      <c r="BY42935" s="74"/>
      <c r="BZ42935" s="74"/>
      <c r="CA42935" s="74"/>
      <c r="CF42935" s="79"/>
      <c r="CL42935" s="79"/>
    </row>
    <row r="42936" spans="30:90">
      <c r="AD42936" s="73"/>
      <c r="AE42936" s="74"/>
      <c r="AF42936" s="74"/>
      <c r="BX42936" s="73"/>
      <c r="BY42936" s="74"/>
      <c r="BZ42936" s="74"/>
      <c r="CA42936" s="74"/>
      <c r="CF42936" s="79"/>
      <c r="CL42936" s="79"/>
    </row>
    <row r="42937" spans="30:90">
      <c r="AD42937" s="73"/>
      <c r="AE42937" s="74"/>
      <c r="AF42937" s="74"/>
      <c r="BX42937" s="73"/>
      <c r="BY42937" s="74"/>
      <c r="BZ42937" s="74"/>
      <c r="CA42937" s="74"/>
      <c r="CF42937" s="79"/>
      <c r="CL42937" s="79"/>
    </row>
    <row r="42938" spans="30:90">
      <c r="AD42938" s="73"/>
      <c r="AE42938" s="74"/>
      <c r="AF42938" s="74"/>
      <c r="BX42938" s="73"/>
      <c r="BY42938" s="74"/>
      <c r="BZ42938" s="74"/>
      <c r="CA42938" s="74"/>
      <c r="CF42938" s="79"/>
      <c r="CL42938" s="79"/>
    </row>
    <row r="42939" spans="30:90">
      <c r="AD42939" s="73"/>
      <c r="AE42939" s="74"/>
      <c r="AF42939" s="74"/>
      <c r="BX42939" s="73"/>
      <c r="BY42939" s="74"/>
      <c r="BZ42939" s="74"/>
      <c r="CA42939" s="74"/>
      <c r="CF42939" s="79"/>
      <c r="CL42939" s="79"/>
    </row>
    <row r="42940" spans="30:90">
      <c r="AD42940" s="73"/>
      <c r="AE42940" s="74"/>
      <c r="AF42940" s="74"/>
      <c r="BX42940" s="73"/>
      <c r="BY42940" s="74"/>
      <c r="BZ42940" s="74"/>
      <c r="CA42940" s="74"/>
      <c r="CF42940" s="79"/>
      <c r="CL42940" s="79"/>
    </row>
    <row r="42941" spans="30:90">
      <c r="AD42941" s="73"/>
      <c r="AE42941" s="74"/>
      <c r="AF42941" s="74"/>
      <c r="BX42941" s="73"/>
      <c r="BY42941" s="74"/>
      <c r="BZ42941" s="74"/>
      <c r="CA42941" s="74"/>
      <c r="CF42941" s="79"/>
      <c r="CL42941" s="79"/>
    </row>
    <row r="42942" spans="30:90">
      <c r="AD42942" s="73"/>
      <c r="AE42942" s="74"/>
      <c r="AF42942" s="74"/>
      <c r="BX42942" s="73"/>
      <c r="BY42942" s="74"/>
      <c r="BZ42942" s="74"/>
      <c r="CA42942" s="74"/>
      <c r="CF42942" s="79"/>
      <c r="CL42942" s="79"/>
    </row>
    <row r="42943" spans="30:90">
      <c r="AD42943" s="73"/>
      <c r="AE42943" s="74"/>
      <c r="AF42943" s="74"/>
      <c r="BX42943" s="73"/>
      <c r="BY42943" s="74"/>
      <c r="BZ42943" s="74"/>
      <c r="CA42943" s="74"/>
      <c r="CF42943" s="79"/>
      <c r="CL42943" s="79"/>
    </row>
    <row r="42944" spans="30:90">
      <c r="AD42944" s="73"/>
      <c r="AE42944" s="74"/>
      <c r="AF42944" s="74"/>
      <c r="BX42944" s="73"/>
      <c r="BY42944" s="74"/>
      <c r="BZ42944" s="74"/>
      <c r="CA42944" s="74"/>
      <c r="CF42944" s="79"/>
      <c r="CL42944" s="79"/>
    </row>
    <row r="42945" spans="30:90">
      <c r="AD42945" s="73"/>
      <c r="AE42945" s="74"/>
      <c r="AF42945" s="74"/>
      <c r="BX42945" s="73"/>
      <c r="BY42945" s="74"/>
      <c r="BZ42945" s="74"/>
      <c r="CA42945" s="74"/>
      <c r="CF42945" s="79"/>
      <c r="CL42945" s="79"/>
    </row>
    <row r="42946" spans="30:90">
      <c r="AD42946" s="73"/>
      <c r="AE42946" s="74"/>
      <c r="AF42946" s="74"/>
      <c r="BX42946" s="73"/>
      <c r="BY42946" s="74"/>
      <c r="BZ42946" s="74"/>
      <c r="CA42946" s="74"/>
      <c r="CF42946" s="79"/>
      <c r="CL42946" s="79"/>
    </row>
    <row r="42947" spans="30:90">
      <c r="AD42947" s="73"/>
      <c r="AE42947" s="74"/>
      <c r="AF42947" s="74"/>
      <c r="BX42947" s="73"/>
      <c r="BY42947" s="74"/>
      <c r="BZ42947" s="74"/>
      <c r="CA42947" s="74"/>
      <c r="CF42947" s="79"/>
      <c r="CL42947" s="79"/>
    </row>
    <row r="42948" spans="30:90">
      <c r="AD42948" s="73"/>
      <c r="AE42948" s="74"/>
      <c r="AF42948" s="74"/>
      <c r="BX42948" s="73"/>
      <c r="BY42948" s="74"/>
      <c r="BZ42948" s="74"/>
      <c r="CA42948" s="74"/>
      <c r="CF42948" s="79"/>
      <c r="CL42948" s="79"/>
    </row>
    <row r="42949" spans="30:90">
      <c r="AD42949" s="73"/>
      <c r="AE42949" s="74"/>
      <c r="AF42949" s="74"/>
      <c r="BX42949" s="73"/>
      <c r="BY42949" s="74"/>
      <c r="BZ42949" s="74"/>
      <c r="CA42949" s="74"/>
      <c r="CF42949" s="79"/>
      <c r="CL42949" s="79"/>
    </row>
    <row r="42950" spans="30:90">
      <c r="AD42950" s="73"/>
      <c r="AE42950" s="74"/>
      <c r="AF42950" s="74"/>
      <c r="BX42950" s="73"/>
      <c r="BY42950" s="74"/>
      <c r="BZ42950" s="74"/>
      <c r="CA42950" s="74"/>
      <c r="CF42950" s="79"/>
      <c r="CL42950" s="79"/>
    </row>
    <row r="42951" spans="30:90">
      <c r="AD42951" s="73"/>
      <c r="AE42951" s="74"/>
      <c r="AF42951" s="74"/>
      <c r="BX42951" s="73"/>
      <c r="BY42951" s="74"/>
      <c r="BZ42951" s="74"/>
      <c r="CA42951" s="74"/>
      <c r="CF42951" s="79"/>
      <c r="CL42951" s="79"/>
    </row>
    <row r="42952" spans="30:90">
      <c r="AD42952" s="73"/>
      <c r="AE42952" s="74"/>
      <c r="AF42952" s="74"/>
      <c r="BX42952" s="73"/>
      <c r="BY42952" s="74"/>
      <c r="BZ42952" s="74"/>
      <c r="CA42952" s="74"/>
      <c r="CF42952" s="79"/>
      <c r="CL42952" s="79"/>
    </row>
    <row r="42953" spans="30:90">
      <c r="AD42953" s="73"/>
      <c r="AE42953" s="74"/>
      <c r="AF42953" s="74"/>
      <c r="BX42953" s="73"/>
      <c r="BY42953" s="74"/>
      <c r="BZ42953" s="74"/>
      <c r="CA42953" s="74"/>
      <c r="CF42953" s="79"/>
      <c r="CL42953" s="79"/>
    </row>
    <row r="42954" spans="30:90">
      <c r="AD42954" s="73"/>
      <c r="AE42954" s="74"/>
      <c r="AF42954" s="74"/>
      <c r="BX42954" s="73"/>
      <c r="BY42954" s="74"/>
      <c r="BZ42954" s="74"/>
      <c r="CA42954" s="74"/>
      <c r="CF42954" s="79"/>
      <c r="CL42954" s="79"/>
    </row>
    <row r="42955" spans="30:90">
      <c r="AD42955" s="73"/>
      <c r="AE42955" s="74"/>
      <c r="AF42955" s="74"/>
      <c r="BX42955" s="73"/>
      <c r="BY42955" s="74"/>
      <c r="BZ42955" s="74"/>
      <c r="CA42955" s="74"/>
      <c r="CF42955" s="79"/>
      <c r="CL42955" s="79"/>
    </row>
    <row r="42956" spans="30:90">
      <c r="AD42956" s="73"/>
      <c r="AE42956" s="74"/>
      <c r="AF42956" s="74"/>
      <c r="BX42956" s="73"/>
      <c r="BY42956" s="74"/>
      <c r="BZ42956" s="74"/>
      <c r="CA42956" s="74"/>
      <c r="CF42956" s="79"/>
      <c r="CL42956" s="79"/>
    </row>
    <row r="42957" spans="30:90">
      <c r="AD42957" s="73"/>
      <c r="AE42957" s="74"/>
      <c r="AF42957" s="74"/>
      <c r="BX42957" s="73"/>
      <c r="BY42957" s="74"/>
      <c r="BZ42957" s="74"/>
      <c r="CA42957" s="74"/>
      <c r="CF42957" s="79"/>
      <c r="CL42957" s="79"/>
    </row>
    <row r="42958" spans="30:90">
      <c r="AD42958" s="73"/>
      <c r="AE42958" s="74"/>
      <c r="AF42958" s="74"/>
      <c r="BX42958" s="73"/>
      <c r="BY42958" s="74"/>
      <c r="BZ42958" s="74"/>
      <c r="CA42958" s="74"/>
      <c r="CF42958" s="79"/>
      <c r="CL42958" s="79"/>
    </row>
    <row r="42959" spans="30:90">
      <c r="AD42959" s="73"/>
      <c r="AE42959" s="74"/>
      <c r="AF42959" s="74"/>
      <c r="BX42959" s="73"/>
      <c r="BY42959" s="74"/>
      <c r="BZ42959" s="74"/>
      <c r="CA42959" s="74"/>
      <c r="CF42959" s="79"/>
      <c r="CL42959" s="79"/>
    </row>
    <row r="42960" spans="30:90">
      <c r="AD42960" s="73"/>
      <c r="AE42960" s="74"/>
      <c r="AF42960" s="74"/>
      <c r="BX42960" s="73"/>
      <c r="BY42960" s="74"/>
      <c r="BZ42960" s="74"/>
      <c r="CA42960" s="74"/>
      <c r="CF42960" s="79"/>
      <c r="CL42960" s="79"/>
    </row>
    <row r="42961" spans="30:90">
      <c r="AD42961" s="73"/>
      <c r="AE42961" s="74"/>
      <c r="AF42961" s="74"/>
      <c r="BX42961" s="73"/>
      <c r="BY42961" s="74"/>
      <c r="BZ42961" s="74"/>
      <c r="CA42961" s="74"/>
      <c r="CF42961" s="79"/>
      <c r="CL42961" s="79"/>
    </row>
    <row r="42962" spans="30:90">
      <c r="AD42962" s="73"/>
      <c r="AE42962" s="74"/>
      <c r="AF42962" s="74"/>
      <c r="BX42962" s="73"/>
      <c r="BY42962" s="74"/>
      <c r="BZ42962" s="74"/>
      <c r="CA42962" s="74"/>
      <c r="CF42962" s="79"/>
      <c r="CL42962" s="79"/>
    </row>
    <row r="42963" spans="30:90">
      <c r="AD42963" s="73"/>
      <c r="AE42963" s="74"/>
      <c r="AF42963" s="74"/>
      <c r="BX42963" s="73"/>
      <c r="BY42963" s="74"/>
      <c r="BZ42963" s="74"/>
      <c r="CA42963" s="74"/>
      <c r="CF42963" s="79"/>
      <c r="CL42963" s="79"/>
    </row>
    <row r="42964" spans="30:90">
      <c r="AD42964" s="73"/>
      <c r="AE42964" s="74"/>
      <c r="AF42964" s="74"/>
      <c r="BX42964" s="73"/>
      <c r="BY42964" s="74"/>
      <c r="BZ42964" s="74"/>
      <c r="CA42964" s="74"/>
      <c r="CF42964" s="79"/>
      <c r="CL42964" s="79"/>
    </row>
    <row r="42965" spans="30:90">
      <c r="AD42965" s="73"/>
      <c r="AE42965" s="74"/>
      <c r="AF42965" s="74"/>
      <c r="BX42965" s="73"/>
      <c r="BY42965" s="74"/>
      <c r="BZ42965" s="74"/>
      <c r="CA42965" s="74"/>
      <c r="CF42965" s="79"/>
      <c r="CL42965" s="79"/>
    </row>
    <row r="42966" spans="30:90">
      <c r="AD42966" s="73"/>
      <c r="AE42966" s="74"/>
      <c r="AF42966" s="74"/>
      <c r="BX42966" s="73"/>
      <c r="BY42966" s="74"/>
      <c r="BZ42966" s="74"/>
      <c r="CA42966" s="74"/>
      <c r="CF42966" s="79"/>
      <c r="CL42966" s="79"/>
    </row>
    <row r="42967" spans="30:90">
      <c r="AD42967" s="73"/>
      <c r="AE42967" s="74"/>
      <c r="AF42967" s="74"/>
      <c r="BX42967" s="73"/>
      <c r="BY42967" s="74"/>
      <c r="BZ42967" s="74"/>
      <c r="CA42967" s="74"/>
      <c r="CF42967" s="79"/>
      <c r="CL42967" s="79"/>
    </row>
    <row r="42968" spans="30:90">
      <c r="AD42968" s="73"/>
      <c r="AE42968" s="74"/>
      <c r="AF42968" s="74"/>
      <c r="BX42968" s="73"/>
      <c r="BY42968" s="74"/>
      <c r="BZ42968" s="74"/>
      <c r="CA42968" s="74"/>
      <c r="CF42968" s="79"/>
      <c r="CL42968" s="79"/>
    </row>
    <row r="42969" spans="30:90">
      <c r="AD42969" s="73"/>
      <c r="AE42969" s="74"/>
      <c r="AF42969" s="74"/>
      <c r="BX42969" s="73"/>
      <c r="BY42969" s="74"/>
      <c r="BZ42969" s="74"/>
      <c r="CA42969" s="74"/>
      <c r="CF42969" s="79"/>
      <c r="CL42969" s="79"/>
    </row>
    <row r="42970" spans="30:90">
      <c r="AD42970" s="73"/>
      <c r="AE42970" s="74"/>
      <c r="AF42970" s="74"/>
      <c r="BX42970" s="73"/>
      <c r="BY42970" s="74"/>
      <c r="BZ42970" s="74"/>
      <c r="CA42970" s="74"/>
      <c r="CF42970" s="79"/>
      <c r="CL42970" s="79"/>
    </row>
    <row r="42971" spans="30:90">
      <c r="AD42971" s="73"/>
      <c r="AE42971" s="74"/>
      <c r="AF42971" s="74"/>
      <c r="BX42971" s="73"/>
      <c r="BY42971" s="74"/>
      <c r="BZ42971" s="74"/>
      <c r="CA42971" s="74"/>
      <c r="CF42971" s="79"/>
      <c r="CL42971" s="79"/>
    </row>
    <row r="42972" spans="30:90">
      <c r="AD42972" s="73"/>
      <c r="AE42972" s="74"/>
      <c r="AF42972" s="74"/>
      <c r="BX42972" s="73"/>
      <c r="BY42972" s="74"/>
      <c r="BZ42972" s="74"/>
      <c r="CA42972" s="74"/>
      <c r="CF42972" s="79"/>
      <c r="CL42972" s="79"/>
    </row>
    <row r="42973" spans="30:90">
      <c r="AD42973" s="73"/>
      <c r="AE42973" s="74"/>
      <c r="AF42973" s="74"/>
      <c r="BX42973" s="73"/>
      <c r="BY42973" s="74"/>
      <c r="BZ42973" s="74"/>
      <c r="CA42973" s="74"/>
      <c r="CF42973" s="79"/>
      <c r="CL42973" s="79"/>
    </row>
    <row r="42974" spans="30:90">
      <c r="AD42974" s="73"/>
      <c r="AE42974" s="74"/>
      <c r="AF42974" s="74"/>
      <c r="BX42974" s="73"/>
      <c r="BY42974" s="74"/>
      <c r="BZ42974" s="74"/>
      <c r="CA42974" s="74"/>
      <c r="CF42974" s="79"/>
      <c r="CL42974" s="79"/>
    </row>
    <row r="42975" spans="30:90">
      <c r="AD42975" s="73"/>
      <c r="AE42975" s="74"/>
      <c r="AF42975" s="74"/>
      <c r="BX42975" s="73"/>
      <c r="BY42975" s="74"/>
      <c r="BZ42975" s="74"/>
      <c r="CA42975" s="74"/>
      <c r="CF42975" s="79"/>
      <c r="CL42975" s="79"/>
    </row>
    <row r="42976" spans="30:90">
      <c r="AD42976" s="73"/>
      <c r="AE42976" s="74"/>
      <c r="AF42976" s="74"/>
      <c r="BX42976" s="73"/>
      <c r="BY42976" s="74"/>
      <c r="BZ42976" s="74"/>
      <c r="CA42976" s="74"/>
      <c r="CF42976" s="79"/>
      <c r="CL42976" s="79"/>
    </row>
    <row r="42977" spans="30:90">
      <c r="AD42977" s="73"/>
      <c r="AE42977" s="74"/>
      <c r="AF42977" s="74"/>
      <c r="BX42977" s="73"/>
      <c r="BY42977" s="74"/>
      <c r="BZ42977" s="74"/>
      <c r="CA42977" s="74"/>
      <c r="CF42977" s="79"/>
      <c r="CL42977" s="79"/>
    </row>
    <row r="42978" spans="30:90">
      <c r="AD42978" s="73"/>
      <c r="AE42978" s="74"/>
      <c r="AF42978" s="74"/>
      <c r="BX42978" s="73"/>
      <c r="BY42978" s="74"/>
      <c r="BZ42978" s="74"/>
      <c r="CA42978" s="74"/>
      <c r="CF42978" s="79"/>
      <c r="CL42978" s="79"/>
    </row>
    <row r="42979" spans="30:90">
      <c r="AD42979" s="73"/>
      <c r="AE42979" s="74"/>
      <c r="AF42979" s="74"/>
      <c r="BX42979" s="73"/>
      <c r="BY42979" s="74"/>
      <c r="BZ42979" s="74"/>
      <c r="CA42979" s="74"/>
      <c r="CF42979" s="79"/>
      <c r="CL42979" s="79"/>
    </row>
    <row r="42980" spans="30:90">
      <c r="AD42980" s="73"/>
      <c r="AE42980" s="74"/>
      <c r="AF42980" s="74"/>
      <c r="BX42980" s="73"/>
      <c r="BY42980" s="74"/>
      <c r="BZ42980" s="74"/>
      <c r="CA42980" s="74"/>
      <c r="CF42980" s="79"/>
      <c r="CL42980" s="79"/>
    </row>
    <row r="42981" spans="30:90">
      <c r="AD42981" s="73"/>
      <c r="AE42981" s="74"/>
      <c r="AF42981" s="74"/>
      <c r="BX42981" s="73"/>
      <c r="BY42981" s="74"/>
      <c r="BZ42981" s="74"/>
      <c r="CA42981" s="74"/>
      <c r="CF42981" s="79"/>
      <c r="CL42981" s="79"/>
    </row>
    <row r="42982" spans="30:90">
      <c r="AD42982" s="73"/>
      <c r="AE42982" s="74"/>
      <c r="AF42982" s="74"/>
      <c r="BX42982" s="73"/>
      <c r="BY42982" s="74"/>
      <c r="BZ42982" s="74"/>
      <c r="CA42982" s="74"/>
      <c r="CF42982" s="79"/>
      <c r="CL42982" s="79"/>
    </row>
    <row r="42983" spans="30:90">
      <c r="AD42983" s="73"/>
      <c r="AE42983" s="74"/>
      <c r="AF42983" s="74"/>
      <c r="BX42983" s="73"/>
      <c r="BY42983" s="74"/>
      <c r="BZ42983" s="74"/>
      <c r="CA42983" s="74"/>
      <c r="CF42983" s="79"/>
      <c r="CL42983" s="79"/>
    </row>
    <row r="42984" spans="30:90">
      <c r="AD42984" s="73"/>
      <c r="AE42984" s="74"/>
      <c r="AF42984" s="74"/>
      <c r="BX42984" s="73"/>
      <c r="BY42984" s="74"/>
      <c r="BZ42984" s="74"/>
      <c r="CA42984" s="74"/>
      <c r="CF42984" s="79"/>
      <c r="CL42984" s="79"/>
    </row>
    <row r="42985" spans="30:90">
      <c r="AD42985" s="73"/>
      <c r="AE42985" s="74"/>
      <c r="AF42985" s="74"/>
      <c r="BX42985" s="73"/>
      <c r="BY42985" s="74"/>
      <c r="BZ42985" s="74"/>
      <c r="CA42985" s="74"/>
      <c r="CF42985" s="79"/>
      <c r="CL42985" s="79"/>
    </row>
    <row r="42986" spans="30:90">
      <c r="AD42986" s="73"/>
      <c r="AE42986" s="74"/>
      <c r="AF42986" s="74"/>
      <c r="BX42986" s="73"/>
      <c r="BY42986" s="74"/>
      <c r="BZ42986" s="74"/>
      <c r="CA42986" s="74"/>
      <c r="CF42986" s="79"/>
      <c r="CL42986" s="79"/>
    </row>
    <row r="42987" spans="30:90">
      <c r="AD42987" s="73"/>
      <c r="AE42987" s="74"/>
      <c r="AF42987" s="74"/>
      <c r="BX42987" s="73"/>
      <c r="BY42987" s="74"/>
      <c r="BZ42987" s="74"/>
      <c r="CA42987" s="74"/>
      <c r="CF42987" s="79"/>
      <c r="CL42987" s="79"/>
    </row>
    <row r="42988" spans="30:90">
      <c r="AD42988" s="73"/>
      <c r="AE42988" s="74"/>
      <c r="AF42988" s="74"/>
      <c r="BX42988" s="73"/>
      <c r="BY42988" s="74"/>
      <c r="BZ42988" s="74"/>
      <c r="CA42988" s="74"/>
      <c r="CF42988" s="79"/>
      <c r="CL42988" s="79"/>
    </row>
    <row r="42989" spans="30:90">
      <c r="AD42989" s="73"/>
      <c r="AE42989" s="74"/>
      <c r="AF42989" s="74"/>
      <c r="BX42989" s="73"/>
      <c r="BY42989" s="74"/>
      <c r="BZ42989" s="74"/>
      <c r="CA42989" s="74"/>
      <c r="CF42989" s="79"/>
      <c r="CL42989" s="79"/>
    </row>
    <row r="42990" spans="30:90">
      <c r="AD42990" s="73"/>
      <c r="AE42990" s="74"/>
      <c r="AF42990" s="74"/>
      <c r="BX42990" s="73"/>
      <c r="BY42990" s="74"/>
      <c r="BZ42990" s="74"/>
      <c r="CA42990" s="74"/>
      <c r="CF42990" s="79"/>
      <c r="CL42990" s="79"/>
    </row>
    <row r="42991" spans="30:90">
      <c r="AD42991" s="73"/>
      <c r="AE42991" s="74"/>
      <c r="AF42991" s="74"/>
      <c r="BX42991" s="73"/>
      <c r="BY42991" s="74"/>
      <c r="BZ42991" s="74"/>
      <c r="CA42991" s="74"/>
      <c r="CF42991" s="79"/>
      <c r="CL42991" s="79"/>
    </row>
    <row r="42992" spans="30:90">
      <c r="AD42992" s="73"/>
      <c r="AE42992" s="74"/>
      <c r="AF42992" s="74"/>
      <c r="BX42992" s="73"/>
      <c r="BY42992" s="74"/>
      <c r="BZ42992" s="74"/>
      <c r="CA42992" s="74"/>
      <c r="CF42992" s="79"/>
      <c r="CL42992" s="79"/>
    </row>
    <row r="42993" spans="30:90">
      <c r="AD42993" s="73"/>
      <c r="AE42993" s="74"/>
      <c r="AF42993" s="74"/>
      <c r="BX42993" s="73"/>
      <c r="BY42993" s="74"/>
      <c r="BZ42993" s="74"/>
      <c r="CA42993" s="74"/>
      <c r="CF42993" s="79"/>
      <c r="CL42993" s="79"/>
    </row>
    <row r="42994" spans="30:90">
      <c r="AD42994" s="73"/>
      <c r="AE42994" s="74"/>
      <c r="AF42994" s="74"/>
      <c r="BX42994" s="73"/>
      <c r="BY42994" s="74"/>
      <c r="BZ42994" s="74"/>
      <c r="CA42994" s="74"/>
      <c r="CF42994" s="79"/>
      <c r="CL42994" s="79"/>
    </row>
    <row r="42995" spans="30:90">
      <c r="AD42995" s="73"/>
      <c r="AE42995" s="74"/>
      <c r="AF42995" s="74"/>
      <c r="BX42995" s="73"/>
      <c r="BY42995" s="74"/>
      <c r="BZ42995" s="74"/>
      <c r="CA42995" s="74"/>
      <c r="CF42995" s="79"/>
      <c r="CL42995" s="79"/>
    </row>
    <row r="42996" spans="30:90">
      <c r="AD42996" s="73"/>
      <c r="AE42996" s="74"/>
      <c r="AF42996" s="74"/>
      <c r="BX42996" s="73"/>
      <c r="BY42996" s="74"/>
      <c r="BZ42996" s="74"/>
      <c r="CA42996" s="74"/>
      <c r="CF42996" s="79"/>
      <c r="CL42996" s="79"/>
    </row>
    <row r="42997" spans="30:90">
      <c r="AD42997" s="73"/>
      <c r="AE42997" s="74"/>
      <c r="AF42997" s="74"/>
      <c r="BX42997" s="73"/>
      <c r="BY42997" s="74"/>
      <c r="BZ42997" s="74"/>
      <c r="CA42997" s="74"/>
      <c r="CF42997" s="79"/>
      <c r="CL42997" s="79"/>
    </row>
    <row r="42998" spans="30:90">
      <c r="AD42998" s="73"/>
      <c r="AE42998" s="74"/>
      <c r="AF42998" s="74"/>
      <c r="BX42998" s="73"/>
      <c r="BY42998" s="74"/>
      <c r="BZ42998" s="74"/>
      <c r="CA42998" s="74"/>
      <c r="CF42998" s="79"/>
      <c r="CL42998" s="79"/>
    </row>
    <row r="42999" spans="30:90">
      <c r="AD42999" s="73"/>
      <c r="AE42999" s="74"/>
      <c r="AF42999" s="74"/>
      <c r="BX42999" s="73"/>
      <c r="BY42999" s="74"/>
      <c r="BZ42999" s="74"/>
      <c r="CA42999" s="74"/>
      <c r="CF42999" s="79"/>
      <c r="CL42999" s="79"/>
    </row>
    <row r="43000" spans="30:90">
      <c r="AD43000" s="73"/>
      <c r="AE43000" s="74"/>
      <c r="AF43000" s="74"/>
      <c r="BX43000" s="73"/>
      <c r="BY43000" s="74"/>
      <c r="BZ43000" s="74"/>
      <c r="CA43000" s="74"/>
      <c r="CF43000" s="79"/>
      <c r="CL43000" s="79"/>
    </row>
    <row r="43001" spans="30:90">
      <c r="AD43001" s="73"/>
      <c r="AE43001" s="74"/>
      <c r="AF43001" s="74"/>
      <c r="BX43001" s="73"/>
      <c r="BY43001" s="74"/>
      <c r="BZ43001" s="74"/>
      <c r="CA43001" s="74"/>
      <c r="CF43001" s="79"/>
      <c r="CL43001" s="79"/>
    </row>
    <row r="43002" spans="30:90">
      <c r="AD43002" s="73"/>
      <c r="AE43002" s="74"/>
      <c r="AF43002" s="74"/>
      <c r="BX43002" s="73"/>
      <c r="BY43002" s="74"/>
      <c r="BZ43002" s="74"/>
      <c r="CA43002" s="74"/>
      <c r="CF43002" s="79"/>
      <c r="CL43002" s="79"/>
    </row>
    <row r="43003" spans="30:90">
      <c r="AD43003" s="73"/>
      <c r="AE43003" s="74"/>
      <c r="AF43003" s="74"/>
      <c r="BX43003" s="73"/>
      <c r="BY43003" s="74"/>
      <c r="BZ43003" s="74"/>
      <c r="CA43003" s="74"/>
      <c r="CF43003" s="79"/>
      <c r="CL43003" s="79"/>
    </row>
    <row r="43004" spans="30:90">
      <c r="AD43004" s="73"/>
      <c r="AE43004" s="74"/>
      <c r="AF43004" s="74"/>
      <c r="BX43004" s="73"/>
      <c r="BY43004" s="74"/>
      <c r="BZ43004" s="74"/>
      <c r="CA43004" s="74"/>
      <c r="CF43004" s="79"/>
      <c r="CL43004" s="79"/>
    </row>
    <row r="43005" spans="30:90">
      <c r="AD43005" s="73"/>
      <c r="AE43005" s="74"/>
      <c r="AF43005" s="74"/>
      <c r="BX43005" s="73"/>
      <c r="BY43005" s="74"/>
      <c r="BZ43005" s="74"/>
      <c r="CA43005" s="74"/>
      <c r="CF43005" s="79"/>
      <c r="CL43005" s="79"/>
    </row>
    <row r="43006" spans="30:90">
      <c r="AD43006" s="73"/>
      <c r="AE43006" s="74"/>
      <c r="AF43006" s="74"/>
      <c r="BX43006" s="73"/>
      <c r="BY43006" s="74"/>
      <c r="BZ43006" s="74"/>
      <c r="CA43006" s="74"/>
      <c r="CF43006" s="79"/>
      <c r="CL43006" s="79"/>
    </row>
    <row r="43007" spans="30:90">
      <c r="AD43007" s="73"/>
      <c r="AE43007" s="74"/>
      <c r="AF43007" s="74"/>
      <c r="BX43007" s="73"/>
      <c r="BY43007" s="74"/>
      <c r="BZ43007" s="74"/>
      <c r="CA43007" s="74"/>
      <c r="CF43007" s="79"/>
      <c r="CL43007" s="79"/>
    </row>
    <row r="43008" spans="30:90">
      <c r="AD43008" s="73"/>
      <c r="AE43008" s="74"/>
      <c r="AF43008" s="74"/>
      <c r="BX43008" s="73"/>
      <c r="BY43008" s="74"/>
      <c r="BZ43008" s="74"/>
      <c r="CA43008" s="74"/>
      <c r="CF43008" s="79"/>
      <c r="CL43008" s="79"/>
    </row>
    <row r="43009" spans="30:90">
      <c r="AD43009" s="73"/>
      <c r="AE43009" s="74"/>
      <c r="AF43009" s="74"/>
      <c r="BX43009" s="73"/>
      <c r="BY43009" s="74"/>
      <c r="BZ43009" s="74"/>
      <c r="CA43009" s="74"/>
      <c r="CF43009" s="79"/>
      <c r="CL43009" s="79"/>
    </row>
    <row r="43010" spans="30:90">
      <c r="AD43010" s="73"/>
      <c r="AE43010" s="74"/>
      <c r="AF43010" s="74"/>
      <c r="BX43010" s="73"/>
      <c r="BY43010" s="74"/>
      <c r="BZ43010" s="74"/>
      <c r="CA43010" s="74"/>
      <c r="CF43010" s="79"/>
      <c r="CL43010" s="79"/>
    </row>
    <row r="43011" spans="30:90">
      <c r="AD43011" s="73"/>
      <c r="AE43011" s="74"/>
      <c r="AF43011" s="74"/>
      <c r="BX43011" s="73"/>
      <c r="BY43011" s="74"/>
      <c r="BZ43011" s="74"/>
      <c r="CA43011" s="74"/>
      <c r="CF43011" s="79"/>
      <c r="CL43011" s="79"/>
    </row>
    <row r="43012" spans="30:90">
      <c r="AD43012" s="73"/>
      <c r="AE43012" s="74"/>
      <c r="AF43012" s="74"/>
      <c r="BX43012" s="73"/>
      <c r="BY43012" s="74"/>
      <c r="BZ43012" s="74"/>
      <c r="CA43012" s="74"/>
      <c r="CF43012" s="79"/>
      <c r="CL43012" s="79"/>
    </row>
    <row r="43013" spans="30:90">
      <c r="AD43013" s="73"/>
      <c r="AE43013" s="74"/>
      <c r="AF43013" s="74"/>
      <c r="BX43013" s="73"/>
      <c r="BY43013" s="74"/>
      <c r="BZ43013" s="74"/>
      <c r="CA43013" s="74"/>
      <c r="CF43013" s="79"/>
      <c r="CL43013" s="79"/>
    </row>
    <row r="43014" spans="30:90">
      <c r="AD43014" s="73"/>
      <c r="AE43014" s="74"/>
      <c r="AF43014" s="74"/>
      <c r="BX43014" s="73"/>
      <c r="BY43014" s="74"/>
      <c r="BZ43014" s="74"/>
      <c r="CA43014" s="74"/>
      <c r="CF43014" s="79"/>
      <c r="CL43014" s="79"/>
    </row>
    <row r="43015" spans="30:90">
      <c r="AD43015" s="73"/>
      <c r="AE43015" s="74"/>
      <c r="AF43015" s="74"/>
      <c r="BX43015" s="73"/>
      <c r="BY43015" s="74"/>
      <c r="BZ43015" s="74"/>
      <c r="CA43015" s="74"/>
      <c r="CF43015" s="79"/>
      <c r="CL43015" s="79"/>
    </row>
    <row r="43016" spans="30:90">
      <c r="AD43016" s="73"/>
      <c r="AE43016" s="74"/>
      <c r="AF43016" s="74"/>
      <c r="BX43016" s="73"/>
      <c r="BY43016" s="74"/>
      <c r="BZ43016" s="74"/>
      <c r="CA43016" s="74"/>
      <c r="CF43016" s="79"/>
      <c r="CL43016" s="79"/>
    </row>
    <row r="43017" spans="30:90">
      <c r="AD43017" s="73"/>
      <c r="AE43017" s="74"/>
      <c r="AF43017" s="74"/>
      <c r="BX43017" s="73"/>
      <c r="BY43017" s="74"/>
      <c r="BZ43017" s="74"/>
      <c r="CA43017" s="74"/>
      <c r="CF43017" s="79"/>
      <c r="CL43017" s="79"/>
    </row>
    <row r="43018" spans="30:90">
      <c r="AD43018" s="73"/>
      <c r="AE43018" s="74"/>
      <c r="AF43018" s="74"/>
      <c r="BX43018" s="73"/>
      <c r="BY43018" s="74"/>
      <c r="BZ43018" s="74"/>
      <c r="CA43018" s="74"/>
      <c r="CF43018" s="79"/>
      <c r="CL43018" s="79"/>
    </row>
    <row r="43019" spans="30:90">
      <c r="AD43019" s="73"/>
      <c r="AE43019" s="74"/>
      <c r="AF43019" s="74"/>
      <c r="BX43019" s="73"/>
      <c r="BY43019" s="74"/>
      <c r="BZ43019" s="74"/>
      <c r="CA43019" s="74"/>
      <c r="CF43019" s="79"/>
      <c r="CL43019" s="79"/>
    </row>
    <row r="43020" spans="30:90">
      <c r="AD43020" s="73"/>
      <c r="AE43020" s="74"/>
      <c r="AF43020" s="74"/>
      <c r="BX43020" s="73"/>
      <c r="BY43020" s="74"/>
      <c r="BZ43020" s="74"/>
      <c r="CA43020" s="74"/>
      <c r="CF43020" s="79"/>
      <c r="CL43020" s="79"/>
    </row>
    <row r="43021" spans="30:90">
      <c r="AD43021" s="73"/>
      <c r="AE43021" s="74"/>
      <c r="AF43021" s="74"/>
      <c r="BX43021" s="73"/>
      <c r="BY43021" s="74"/>
      <c r="BZ43021" s="74"/>
      <c r="CA43021" s="74"/>
      <c r="CF43021" s="79"/>
      <c r="CL43021" s="79"/>
    </row>
    <row r="43022" spans="30:90">
      <c r="AD43022" s="73"/>
      <c r="AE43022" s="74"/>
      <c r="AF43022" s="74"/>
      <c r="BX43022" s="73"/>
      <c r="BY43022" s="74"/>
      <c r="BZ43022" s="74"/>
      <c r="CA43022" s="74"/>
      <c r="CF43022" s="79"/>
      <c r="CL43022" s="79"/>
    </row>
    <row r="43023" spans="30:90">
      <c r="AD43023" s="73"/>
      <c r="AE43023" s="74"/>
      <c r="AF43023" s="74"/>
      <c r="BX43023" s="73"/>
      <c r="BY43023" s="74"/>
      <c r="BZ43023" s="74"/>
      <c r="CA43023" s="74"/>
      <c r="CF43023" s="79"/>
      <c r="CL43023" s="79"/>
    </row>
    <row r="43024" spans="30:90">
      <c r="AD43024" s="73"/>
      <c r="AE43024" s="74"/>
      <c r="AF43024" s="74"/>
      <c r="BX43024" s="73"/>
      <c r="BY43024" s="74"/>
      <c r="BZ43024" s="74"/>
      <c r="CA43024" s="74"/>
      <c r="CF43024" s="79"/>
      <c r="CL43024" s="79"/>
    </row>
    <row r="43025" spans="30:90">
      <c r="AD43025" s="73"/>
      <c r="AE43025" s="74"/>
      <c r="AF43025" s="74"/>
      <c r="BX43025" s="73"/>
      <c r="BY43025" s="74"/>
      <c r="BZ43025" s="74"/>
      <c r="CA43025" s="74"/>
      <c r="CF43025" s="79"/>
      <c r="CL43025" s="79"/>
    </row>
    <row r="43026" spans="30:90">
      <c r="AD43026" s="73"/>
      <c r="AE43026" s="74"/>
      <c r="AF43026" s="74"/>
      <c r="BX43026" s="73"/>
      <c r="BY43026" s="74"/>
      <c r="BZ43026" s="74"/>
      <c r="CA43026" s="74"/>
      <c r="CF43026" s="79"/>
      <c r="CL43026" s="79"/>
    </row>
    <row r="43027" spans="30:90">
      <c r="AD43027" s="73"/>
      <c r="AE43027" s="74"/>
      <c r="AF43027" s="74"/>
      <c r="BX43027" s="73"/>
      <c r="BY43027" s="74"/>
      <c r="BZ43027" s="74"/>
      <c r="CA43027" s="74"/>
      <c r="CF43027" s="79"/>
      <c r="CL43027" s="79"/>
    </row>
    <row r="43028" spans="30:90">
      <c r="AD43028" s="73"/>
      <c r="AE43028" s="74"/>
      <c r="AF43028" s="74"/>
      <c r="BX43028" s="73"/>
      <c r="BY43028" s="74"/>
      <c r="BZ43028" s="74"/>
      <c r="CA43028" s="74"/>
      <c r="CF43028" s="79"/>
      <c r="CL43028" s="79"/>
    </row>
    <row r="43029" spans="30:90">
      <c r="AD43029" s="73"/>
      <c r="AE43029" s="74"/>
      <c r="AF43029" s="74"/>
      <c r="BX43029" s="73"/>
      <c r="BY43029" s="74"/>
      <c r="BZ43029" s="74"/>
      <c r="CA43029" s="74"/>
      <c r="CF43029" s="79"/>
      <c r="CL43029" s="79"/>
    </row>
    <row r="43030" spans="30:90">
      <c r="AD43030" s="73"/>
      <c r="AE43030" s="74"/>
      <c r="AF43030" s="74"/>
      <c r="BX43030" s="73"/>
      <c r="BY43030" s="74"/>
      <c r="BZ43030" s="74"/>
      <c r="CA43030" s="74"/>
      <c r="CF43030" s="79"/>
      <c r="CL43030" s="79"/>
    </row>
    <row r="43031" spans="30:90">
      <c r="AD43031" s="73"/>
      <c r="AE43031" s="74"/>
      <c r="AF43031" s="74"/>
      <c r="BX43031" s="73"/>
      <c r="BY43031" s="74"/>
      <c r="BZ43031" s="74"/>
      <c r="CA43031" s="74"/>
      <c r="CF43031" s="79"/>
      <c r="CL43031" s="79"/>
    </row>
    <row r="43032" spans="30:90">
      <c r="AD43032" s="73"/>
      <c r="AE43032" s="74"/>
      <c r="AF43032" s="74"/>
      <c r="BX43032" s="73"/>
      <c r="BY43032" s="74"/>
      <c r="BZ43032" s="74"/>
      <c r="CA43032" s="74"/>
      <c r="CF43032" s="79"/>
      <c r="CL43032" s="79"/>
    </row>
    <row r="43033" spans="30:90">
      <c r="AD43033" s="73"/>
      <c r="AE43033" s="74"/>
      <c r="AF43033" s="74"/>
      <c r="BX43033" s="73"/>
      <c r="BY43033" s="74"/>
      <c r="BZ43033" s="74"/>
      <c r="CA43033" s="74"/>
      <c r="CF43033" s="79"/>
      <c r="CL43033" s="79"/>
    </row>
    <row r="43034" spans="30:90">
      <c r="AD43034" s="73"/>
      <c r="AE43034" s="74"/>
      <c r="AF43034" s="74"/>
      <c r="BX43034" s="73"/>
      <c r="BY43034" s="74"/>
      <c r="BZ43034" s="74"/>
      <c r="CA43034" s="74"/>
      <c r="CF43034" s="79"/>
      <c r="CL43034" s="79"/>
    </row>
    <row r="43035" spans="30:90">
      <c r="AD43035" s="73"/>
      <c r="AE43035" s="74"/>
      <c r="AF43035" s="74"/>
      <c r="BX43035" s="73"/>
      <c r="BY43035" s="74"/>
      <c r="BZ43035" s="74"/>
      <c r="CA43035" s="74"/>
      <c r="CF43035" s="79"/>
      <c r="CL43035" s="79"/>
    </row>
    <row r="43036" spans="30:90">
      <c r="AD43036" s="73"/>
      <c r="AE43036" s="74"/>
      <c r="AF43036" s="74"/>
      <c r="BX43036" s="73"/>
      <c r="BY43036" s="74"/>
      <c r="BZ43036" s="74"/>
      <c r="CA43036" s="74"/>
      <c r="CF43036" s="79"/>
      <c r="CL43036" s="79"/>
    </row>
    <row r="43037" spans="30:90">
      <c r="AD43037" s="73"/>
      <c r="AE43037" s="74"/>
      <c r="AF43037" s="74"/>
      <c r="BX43037" s="73"/>
      <c r="BY43037" s="74"/>
      <c r="BZ43037" s="74"/>
      <c r="CA43037" s="74"/>
      <c r="CF43037" s="79"/>
      <c r="CL43037" s="79"/>
    </row>
    <row r="43038" spans="30:90">
      <c r="AD43038" s="73"/>
      <c r="AE43038" s="74"/>
      <c r="AF43038" s="74"/>
      <c r="BX43038" s="73"/>
      <c r="BY43038" s="74"/>
      <c r="BZ43038" s="74"/>
      <c r="CA43038" s="74"/>
      <c r="CF43038" s="79"/>
      <c r="CL43038" s="79"/>
    </row>
    <row r="43039" spans="30:90">
      <c r="AD43039" s="73"/>
      <c r="AE43039" s="74"/>
      <c r="AF43039" s="74"/>
      <c r="BX43039" s="73"/>
      <c r="BY43039" s="74"/>
      <c r="BZ43039" s="74"/>
      <c r="CA43039" s="74"/>
      <c r="CF43039" s="79"/>
      <c r="CL43039" s="79"/>
    </row>
    <row r="43040" spans="30:90">
      <c r="AD43040" s="73"/>
      <c r="AE43040" s="74"/>
      <c r="AF43040" s="74"/>
      <c r="BX43040" s="73"/>
      <c r="BY43040" s="74"/>
      <c r="BZ43040" s="74"/>
      <c r="CA43040" s="74"/>
      <c r="CF43040" s="79"/>
      <c r="CL43040" s="79"/>
    </row>
    <row r="43041" spans="30:90">
      <c r="AD43041" s="73"/>
      <c r="AE43041" s="74"/>
      <c r="AF43041" s="74"/>
      <c r="BX43041" s="73"/>
      <c r="BY43041" s="74"/>
      <c r="BZ43041" s="74"/>
      <c r="CA43041" s="74"/>
      <c r="CF43041" s="79"/>
      <c r="CL43041" s="79"/>
    </row>
    <row r="43042" spans="30:90">
      <c r="AD43042" s="73"/>
      <c r="AE43042" s="74"/>
      <c r="AF43042" s="74"/>
      <c r="BX43042" s="73"/>
      <c r="BY43042" s="74"/>
      <c r="BZ43042" s="74"/>
      <c r="CA43042" s="74"/>
      <c r="CF43042" s="79"/>
      <c r="CL43042" s="79"/>
    </row>
    <row r="43043" spans="30:90">
      <c r="AD43043" s="73"/>
      <c r="AE43043" s="74"/>
      <c r="AF43043" s="74"/>
      <c r="BX43043" s="73"/>
      <c r="BY43043" s="74"/>
      <c r="BZ43043" s="74"/>
      <c r="CA43043" s="74"/>
      <c r="CF43043" s="79"/>
      <c r="CL43043" s="79"/>
    </row>
    <row r="43044" spans="30:90">
      <c r="AD43044" s="73"/>
      <c r="AE43044" s="74"/>
      <c r="AF43044" s="74"/>
      <c r="BX43044" s="73"/>
      <c r="BY43044" s="74"/>
      <c r="BZ43044" s="74"/>
      <c r="CA43044" s="74"/>
      <c r="CF43044" s="79"/>
      <c r="CL43044" s="79"/>
    </row>
    <row r="43045" spans="30:90">
      <c r="AD43045" s="73"/>
      <c r="AE43045" s="74"/>
      <c r="AF43045" s="74"/>
      <c r="BX43045" s="73"/>
      <c r="BY43045" s="74"/>
      <c r="BZ43045" s="74"/>
      <c r="CA43045" s="74"/>
      <c r="CF43045" s="79"/>
      <c r="CL43045" s="79"/>
    </row>
    <row r="43046" spans="30:90">
      <c r="AD43046" s="73"/>
      <c r="AE43046" s="74"/>
      <c r="AF43046" s="74"/>
      <c r="BX43046" s="73"/>
      <c r="BY43046" s="74"/>
      <c r="BZ43046" s="74"/>
      <c r="CA43046" s="74"/>
      <c r="CF43046" s="79"/>
      <c r="CL43046" s="79"/>
    </row>
    <row r="43047" spans="30:90">
      <c r="AD43047" s="73"/>
      <c r="AE43047" s="74"/>
      <c r="AF43047" s="74"/>
      <c r="BX43047" s="73"/>
      <c r="BY43047" s="74"/>
      <c r="BZ43047" s="74"/>
      <c r="CA43047" s="74"/>
      <c r="CF43047" s="79"/>
      <c r="CL43047" s="79"/>
    </row>
    <row r="43048" spans="30:90">
      <c r="AD43048" s="73"/>
      <c r="AE43048" s="74"/>
      <c r="AF43048" s="74"/>
      <c r="BX43048" s="73"/>
      <c r="BY43048" s="74"/>
      <c r="BZ43048" s="74"/>
      <c r="CA43048" s="74"/>
      <c r="CF43048" s="79"/>
      <c r="CL43048" s="79"/>
    </row>
    <row r="43049" spans="30:90">
      <c r="AD43049" s="73"/>
      <c r="AE43049" s="74"/>
      <c r="AF43049" s="74"/>
      <c r="BX43049" s="73"/>
      <c r="BY43049" s="74"/>
      <c r="BZ43049" s="74"/>
      <c r="CA43049" s="74"/>
      <c r="CF43049" s="79"/>
      <c r="CL43049" s="79"/>
    </row>
    <row r="43050" spans="30:90">
      <c r="AD43050" s="73"/>
      <c r="AE43050" s="74"/>
      <c r="AF43050" s="74"/>
      <c r="BX43050" s="73"/>
      <c r="BY43050" s="74"/>
      <c r="BZ43050" s="74"/>
      <c r="CA43050" s="74"/>
      <c r="CF43050" s="79"/>
      <c r="CL43050" s="79"/>
    </row>
    <row r="43051" spans="30:90">
      <c r="AD43051" s="73"/>
      <c r="AE43051" s="74"/>
      <c r="AF43051" s="74"/>
      <c r="BX43051" s="73"/>
      <c r="BY43051" s="74"/>
      <c r="BZ43051" s="74"/>
      <c r="CA43051" s="74"/>
      <c r="CF43051" s="79"/>
      <c r="CL43051" s="79"/>
    </row>
    <row r="43052" spans="30:90">
      <c r="AD43052" s="73"/>
      <c r="AE43052" s="74"/>
      <c r="AF43052" s="74"/>
      <c r="BX43052" s="73"/>
      <c r="BY43052" s="74"/>
      <c r="BZ43052" s="74"/>
      <c r="CA43052" s="74"/>
      <c r="CF43052" s="79"/>
      <c r="CL43052" s="79"/>
    </row>
    <row r="43053" spans="30:90">
      <c r="AD43053" s="73"/>
      <c r="AE43053" s="74"/>
      <c r="AF43053" s="74"/>
      <c r="BX43053" s="73"/>
      <c r="BY43053" s="74"/>
      <c r="BZ43053" s="74"/>
      <c r="CA43053" s="74"/>
      <c r="CF43053" s="79"/>
      <c r="CL43053" s="79"/>
    </row>
    <row r="43054" spans="30:90">
      <c r="AD43054" s="73"/>
      <c r="AE43054" s="74"/>
      <c r="AF43054" s="74"/>
      <c r="BX43054" s="73"/>
      <c r="BY43054" s="74"/>
      <c r="BZ43054" s="74"/>
      <c r="CA43054" s="74"/>
      <c r="CF43054" s="79"/>
      <c r="CL43054" s="79"/>
    </row>
    <row r="43055" spans="30:90">
      <c r="AD43055" s="73"/>
      <c r="AE43055" s="74"/>
      <c r="AF43055" s="74"/>
      <c r="BX43055" s="73"/>
      <c r="BY43055" s="74"/>
      <c r="BZ43055" s="74"/>
      <c r="CA43055" s="74"/>
      <c r="CF43055" s="79"/>
      <c r="CL43055" s="79"/>
    </row>
    <row r="43056" spans="30:90">
      <c r="AD43056" s="73"/>
      <c r="AE43056" s="74"/>
      <c r="AF43056" s="74"/>
      <c r="BX43056" s="73"/>
      <c r="BY43056" s="74"/>
      <c r="BZ43056" s="74"/>
      <c r="CA43056" s="74"/>
      <c r="CF43056" s="79"/>
      <c r="CL43056" s="79"/>
    </row>
    <row r="43057" spans="30:90">
      <c r="AD43057" s="73"/>
      <c r="AE43057" s="74"/>
      <c r="AF43057" s="74"/>
      <c r="BX43057" s="73"/>
      <c r="BY43057" s="74"/>
      <c r="BZ43057" s="74"/>
      <c r="CA43057" s="74"/>
      <c r="CF43057" s="79"/>
      <c r="CL43057" s="79"/>
    </row>
    <row r="43058" spans="30:90">
      <c r="AD43058" s="73"/>
      <c r="AE43058" s="74"/>
      <c r="AF43058" s="74"/>
      <c r="BX43058" s="73"/>
      <c r="BY43058" s="74"/>
      <c r="BZ43058" s="74"/>
      <c r="CA43058" s="74"/>
      <c r="CF43058" s="79"/>
      <c r="CL43058" s="79"/>
    </row>
    <row r="43059" spans="30:90">
      <c r="AD43059" s="73"/>
      <c r="AE43059" s="74"/>
      <c r="AF43059" s="74"/>
      <c r="BX43059" s="73"/>
      <c r="BY43059" s="74"/>
      <c r="BZ43059" s="74"/>
      <c r="CA43059" s="74"/>
      <c r="CF43059" s="79"/>
      <c r="CL43059" s="79"/>
    </row>
    <row r="43060" spans="30:90">
      <c r="AD43060" s="73"/>
      <c r="AE43060" s="74"/>
      <c r="AF43060" s="74"/>
      <c r="BX43060" s="73"/>
      <c r="BY43060" s="74"/>
      <c r="BZ43060" s="74"/>
      <c r="CA43060" s="74"/>
      <c r="CF43060" s="79"/>
      <c r="CL43060" s="79"/>
    </row>
    <row r="43061" spans="30:90">
      <c r="AD43061" s="73"/>
      <c r="AE43061" s="74"/>
      <c r="AF43061" s="74"/>
      <c r="BX43061" s="73"/>
      <c r="BY43061" s="74"/>
      <c r="BZ43061" s="74"/>
      <c r="CA43061" s="74"/>
      <c r="CF43061" s="79"/>
      <c r="CL43061" s="79"/>
    </row>
    <row r="43062" spans="30:90">
      <c r="AD43062" s="73"/>
      <c r="AE43062" s="74"/>
      <c r="AF43062" s="74"/>
      <c r="BX43062" s="73"/>
      <c r="BY43062" s="74"/>
      <c r="BZ43062" s="74"/>
      <c r="CA43062" s="74"/>
      <c r="CF43062" s="79"/>
      <c r="CL43062" s="79"/>
    </row>
    <row r="43063" spans="30:90">
      <c r="AD43063" s="73"/>
      <c r="AE43063" s="74"/>
      <c r="AF43063" s="74"/>
      <c r="BX43063" s="73"/>
      <c r="BY43063" s="74"/>
      <c r="BZ43063" s="74"/>
      <c r="CA43063" s="74"/>
      <c r="CF43063" s="79"/>
      <c r="CL43063" s="79"/>
    </row>
    <row r="43064" spans="30:90">
      <c r="AD43064" s="73"/>
      <c r="AE43064" s="74"/>
      <c r="AF43064" s="74"/>
      <c r="BX43064" s="73"/>
      <c r="BY43064" s="74"/>
      <c r="BZ43064" s="74"/>
      <c r="CA43064" s="74"/>
      <c r="CF43064" s="79"/>
      <c r="CL43064" s="79"/>
    </row>
    <row r="43065" spans="30:90">
      <c r="AD43065" s="73"/>
      <c r="AE43065" s="74"/>
      <c r="AF43065" s="74"/>
      <c r="BX43065" s="73"/>
      <c r="BY43065" s="74"/>
      <c r="BZ43065" s="74"/>
      <c r="CA43065" s="74"/>
      <c r="CF43065" s="79"/>
      <c r="CL43065" s="79"/>
    </row>
    <row r="43066" spans="30:90">
      <c r="AD43066" s="73"/>
      <c r="AE43066" s="74"/>
      <c r="AF43066" s="74"/>
      <c r="BX43066" s="73"/>
      <c r="BY43066" s="74"/>
      <c r="BZ43066" s="74"/>
      <c r="CA43066" s="74"/>
      <c r="CF43066" s="79"/>
      <c r="CL43066" s="79"/>
    </row>
    <row r="43067" spans="30:90">
      <c r="AD43067" s="73"/>
      <c r="AE43067" s="74"/>
      <c r="AF43067" s="74"/>
      <c r="BX43067" s="73"/>
      <c r="BY43067" s="74"/>
      <c r="BZ43067" s="74"/>
      <c r="CA43067" s="74"/>
      <c r="CF43067" s="79"/>
      <c r="CL43067" s="79"/>
    </row>
    <row r="43068" spans="30:90">
      <c r="AD43068" s="73"/>
      <c r="AE43068" s="74"/>
      <c r="AF43068" s="74"/>
      <c r="BX43068" s="73"/>
      <c r="BY43068" s="74"/>
      <c r="BZ43068" s="74"/>
      <c r="CA43068" s="74"/>
      <c r="CF43068" s="79"/>
      <c r="CL43068" s="79"/>
    </row>
    <row r="43069" spans="30:90">
      <c r="AD43069" s="73"/>
      <c r="AE43069" s="74"/>
      <c r="AF43069" s="74"/>
      <c r="BX43069" s="73"/>
      <c r="BY43069" s="74"/>
      <c r="BZ43069" s="74"/>
      <c r="CA43069" s="74"/>
      <c r="CF43069" s="79"/>
      <c r="CL43069" s="79"/>
    </row>
    <row r="43070" spans="30:90">
      <c r="AD43070" s="73"/>
      <c r="AE43070" s="74"/>
      <c r="AF43070" s="74"/>
      <c r="BX43070" s="73"/>
      <c r="BY43070" s="74"/>
      <c r="BZ43070" s="74"/>
      <c r="CA43070" s="74"/>
      <c r="CF43070" s="79"/>
      <c r="CL43070" s="79"/>
    </row>
    <row r="43071" spans="30:90">
      <c r="AD43071" s="73"/>
      <c r="AE43071" s="74"/>
      <c r="AF43071" s="74"/>
      <c r="BX43071" s="73"/>
      <c r="BY43071" s="74"/>
      <c r="BZ43071" s="74"/>
      <c r="CA43071" s="74"/>
      <c r="CF43071" s="79"/>
      <c r="CL43071" s="79"/>
    </row>
    <row r="43072" spans="30:90">
      <c r="AD43072" s="73"/>
      <c r="AE43072" s="74"/>
      <c r="AF43072" s="74"/>
      <c r="BX43072" s="73"/>
      <c r="BY43072" s="74"/>
      <c r="BZ43072" s="74"/>
      <c r="CA43072" s="74"/>
      <c r="CF43072" s="79"/>
      <c r="CL43072" s="79"/>
    </row>
    <row r="43073" spans="30:90">
      <c r="AD43073" s="73"/>
      <c r="AE43073" s="74"/>
      <c r="AF43073" s="74"/>
      <c r="BX43073" s="73"/>
      <c r="BY43073" s="74"/>
      <c r="BZ43073" s="74"/>
      <c r="CA43073" s="74"/>
      <c r="CF43073" s="79"/>
      <c r="CL43073" s="79"/>
    </row>
    <row r="43074" spans="30:90">
      <c r="AD43074" s="73"/>
      <c r="AE43074" s="74"/>
      <c r="AF43074" s="74"/>
      <c r="BX43074" s="73"/>
      <c r="BY43074" s="74"/>
      <c r="BZ43074" s="74"/>
      <c r="CA43074" s="74"/>
      <c r="CF43074" s="79"/>
      <c r="CL43074" s="79"/>
    </row>
    <row r="43075" spans="30:90">
      <c r="AD43075" s="73"/>
      <c r="AE43075" s="74"/>
      <c r="AF43075" s="74"/>
      <c r="BX43075" s="73"/>
      <c r="BY43075" s="74"/>
      <c r="BZ43075" s="74"/>
      <c r="CA43075" s="74"/>
      <c r="CF43075" s="79"/>
      <c r="CL43075" s="79"/>
    </row>
    <row r="43076" spans="30:90">
      <c r="AD43076" s="73"/>
      <c r="AE43076" s="74"/>
      <c r="AF43076" s="74"/>
      <c r="BX43076" s="73"/>
      <c r="BY43076" s="74"/>
      <c r="BZ43076" s="74"/>
      <c r="CA43076" s="74"/>
      <c r="CF43076" s="79"/>
      <c r="CL43076" s="79"/>
    </row>
    <row r="43077" spans="30:90">
      <c r="AD43077" s="73"/>
      <c r="AE43077" s="74"/>
      <c r="AF43077" s="74"/>
      <c r="BX43077" s="73"/>
      <c r="BY43077" s="74"/>
      <c r="BZ43077" s="74"/>
      <c r="CA43077" s="74"/>
      <c r="CF43077" s="79"/>
      <c r="CL43077" s="79"/>
    </row>
    <row r="43078" spans="30:90">
      <c r="AD43078" s="73"/>
      <c r="AE43078" s="74"/>
      <c r="AF43078" s="74"/>
      <c r="BX43078" s="73"/>
      <c r="BY43078" s="74"/>
      <c r="BZ43078" s="74"/>
      <c r="CA43078" s="74"/>
      <c r="CF43078" s="79"/>
      <c r="CL43078" s="79"/>
    </row>
    <row r="43079" spans="30:90">
      <c r="AD43079" s="73"/>
      <c r="AE43079" s="74"/>
      <c r="AF43079" s="74"/>
      <c r="BX43079" s="73"/>
      <c r="BY43079" s="74"/>
      <c r="BZ43079" s="74"/>
      <c r="CA43079" s="74"/>
      <c r="CF43079" s="79"/>
      <c r="CL43079" s="79"/>
    </row>
    <row r="43080" spans="30:90">
      <c r="AD43080" s="73"/>
      <c r="AE43080" s="74"/>
      <c r="AF43080" s="74"/>
      <c r="BX43080" s="73"/>
      <c r="BY43080" s="74"/>
      <c r="BZ43080" s="74"/>
      <c r="CA43080" s="74"/>
      <c r="CF43080" s="79"/>
      <c r="CL43080" s="79"/>
    </row>
    <row r="43081" spans="30:90">
      <c r="AD43081" s="73"/>
      <c r="AE43081" s="74"/>
      <c r="AF43081" s="74"/>
      <c r="BX43081" s="73"/>
      <c r="BY43081" s="74"/>
      <c r="BZ43081" s="74"/>
      <c r="CA43081" s="74"/>
      <c r="CF43081" s="79"/>
      <c r="CL43081" s="79"/>
    </row>
    <row r="43082" spans="30:90">
      <c r="AD43082" s="73"/>
      <c r="AE43082" s="74"/>
      <c r="AF43082" s="74"/>
      <c r="BX43082" s="73"/>
      <c r="BY43082" s="74"/>
      <c r="BZ43082" s="74"/>
      <c r="CA43082" s="74"/>
      <c r="CF43082" s="79"/>
      <c r="CL43082" s="79"/>
    </row>
    <row r="43083" spans="30:90">
      <c r="AD43083" s="73"/>
      <c r="AE43083" s="74"/>
      <c r="AF43083" s="74"/>
      <c r="BX43083" s="73"/>
      <c r="BY43083" s="74"/>
      <c r="BZ43083" s="74"/>
      <c r="CA43083" s="74"/>
      <c r="CF43083" s="79"/>
      <c r="CL43083" s="79"/>
    </row>
    <row r="43084" spans="30:90">
      <c r="AD43084" s="73"/>
      <c r="AE43084" s="74"/>
      <c r="AF43084" s="74"/>
      <c r="BX43084" s="73"/>
      <c r="BY43084" s="74"/>
      <c r="BZ43084" s="74"/>
      <c r="CA43084" s="74"/>
      <c r="CF43084" s="79"/>
      <c r="CL43084" s="79"/>
    </row>
    <row r="43085" spans="30:90">
      <c r="AD43085" s="73"/>
      <c r="AE43085" s="74"/>
      <c r="AF43085" s="74"/>
      <c r="BX43085" s="73"/>
      <c r="BY43085" s="74"/>
      <c r="BZ43085" s="74"/>
      <c r="CA43085" s="74"/>
      <c r="CF43085" s="79"/>
      <c r="CL43085" s="79"/>
    </row>
    <row r="43086" spans="30:90">
      <c r="AD43086" s="73"/>
      <c r="AE43086" s="74"/>
      <c r="AF43086" s="74"/>
      <c r="BX43086" s="73"/>
      <c r="BY43086" s="74"/>
      <c r="BZ43086" s="74"/>
      <c r="CA43086" s="74"/>
      <c r="CF43086" s="79"/>
      <c r="CL43086" s="79"/>
    </row>
    <row r="43087" spans="30:90">
      <c r="AD43087" s="73"/>
      <c r="AE43087" s="74"/>
      <c r="AF43087" s="74"/>
      <c r="BX43087" s="73"/>
      <c r="BY43087" s="74"/>
      <c r="BZ43087" s="74"/>
      <c r="CA43087" s="74"/>
      <c r="CF43087" s="79"/>
      <c r="CL43087" s="79"/>
    </row>
    <row r="43088" spans="30:90">
      <c r="AD43088" s="73"/>
      <c r="AE43088" s="74"/>
      <c r="AF43088" s="74"/>
      <c r="BX43088" s="73"/>
      <c r="BY43088" s="74"/>
      <c r="BZ43088" s="74"/>
      <c r="CA43088" s="74"/>
      <c r="CF43088" s="79"/>
      <c r="CL43088" s="79"/>
    </row>
    <row r="43089" spans="30:90">
      <c r="AD43089" s="73"/>
      <c r="AE43089" s="74"/>
      <c r="AF43089" s="74"/>
      <c r="BX43089" s="73"/>
      <c r="BY43089" s="74"/>
      <c r="BZ43089" s="74"/>
      <c r="CA43089" s="74"/>
      <c r="CF43089" s="79"/>
      <c r="CL43089" s="79"/>
    </row>
    <row r="43090" spans="30:90">
      <c r="AD43090" s="73"/>
      <c r="AE43090" s="74"/>
      <c r="AF43090" s="74"/>
      <c r="BX43090" s="73"/>
      <c r="BY43090" s="74"/>
      <c r="BZ43090" s="74"/>
      <c r="CA43090" s="74"/>
      <c r="CF43090" s="79"/>
      <c r="CL43090" s="79"/>
    </row>
    <row r="43091" spans="30:90">
      <c r="AD43091" s="73"/>
      <c r="AE43091" s="74"/>
      <c r="AF43091" s="74"/>
      <c r="BX43091" s="73"/>
      <c r="BY43091" s="74"/>
      <c r="BZ43091" s="74"/>
      <c r="CA43091" s="74"/>
      <c r="CF43091" s="79"/>
      <c r="CL43091" s="79"/>
    </row>
    <row r="43092" spans="30:90">
      <c r="AD43092" s="73"/>
      <c r="AE43092" s="74"/>
      <c r="AF43092" s="74"/>
      <c r="BX43092" s="73"/>
      <c r="BY43092" s="74"/>
      <c r="BZ43092" s="74"/>
      <c r="CA43092" s="74"/>
      <c r="CF43092" s="79"/>
      <c r="CL43092" s="79"/>
    </row>
    <row r="43093" spans="30:90">
      <c r="AD43093" s="73"/>
      <c r="AE43093" s="74"/>
      <c r="AF43093" s="74"/>
      <c r="BX43093" s="73"/>
      <c r="BY43093" s="74"/>
      <c r="BZ43093" s="74"/>
      <c r="CA43093" s="74"/>
      <c r="CF43093" s="79"/>
      <c r="CL43093" s="79"/>
    </row>
    <row r="43094" spans="30:90">
      <c r="AD43094" s="73"/>
      <c r="AE43094" s="74"/>
      <c r="AF43094" s="74"/>
      <c r="BX43094" s="73"/>
      <c r="BY43094" s="74"/>
      <c r="BZ43094" s="74"/>
      <c r="CA43094" s="74"/>
      <c r="CF43094" s="79"/>
      <c r="CL43094" s="79"/>
    </row>
    <row r="43095" spans="30:90">
      <c r="AD43095" s="73"/>
      <c r="AE43095" s="74"/>
      <c r="AF43095" s="74"/>
      <c r="BX43095" s="73"/>
      <c r="BY43095" s="74"/>
      <c r="BZ43095" s="74"/>
      <c r="CA43095" s="74"/>
      <c r="CF43095" s="79"/>
      <c r="CL43095" s="79"/>
    </row>
    <row r="43096" spans="30:90">
      <c r="AD43096" s="73"/>
      <c r="AE43096" s="74"/>
      <c r="AF43096" s="74"/>
      <c r="BX43096" s="73"/>
      <c r="BY43096" s="74"/>
      <c r="BZ43096" s="74"/>
      <c r="CA43096" s="74"/>
      <c r="CF43096" s="79"/>
      <c r="CL43096" s="79"/>
    </row>
    <row r="43097" spans="30:90">
      <c r="AD43097" s="73"/>
      <c r="AE43097" s="74"/>
      <c r="AF43097" s="74"/>
      <c r="BX43097" s="73"/>
      <c r="BY43097" s="74"/>
      <c r="BZ43097" s="74"/>
      <c r="CA43097" s="74"/>
      <c r="CF43097" s="79"/>
      <c r="CL43097" s="79"/>
    </row>
    <row r="43098" spans="30:90">
      <c r="AD43098" s="73"/>
      <c r="AE43098" s="74"/>
      <c r="AF43098" s="74"/>
      <c r="BX43098" s="73"/>
      <c r="BY43098" s="74"/>
      <c r="BZ43098" s="74"/>
      <c r="CA43098" s="74"/>
      <c r="CF43098" s="79"/>
      <c r="CL43098" s="79"/>
    </row>
    <row r="43099" spans="30:90">
      <c r="AD43099" s="73"/>
      <c r="AE43099" s="74"/>
      <c r="AF43099" s="74"/>
      <c r="BX43099" s="73"/>
      <c r="BY43099" s="74"/>
      <c r="BZ43099" s="74"/>
      <c r="CA43099" s="74"/>
      <c r="CF43099" s="79"/>
      <c r="CL43099" s="79"/>
    </row>
    <row r="43100" spans="30:90">
      <c r="AD43100" s="73"/>
      <c r="AE43100" s="74"/>
      <c r="AF43100" s="74"/>
      <c r="BX43100" s="73"/>
      <c r="BY43100" s="74"/>
      <c r="BZ43100" s="74"/>
      <c r="CA43100" s="74"/>
      <c r="CF43100" s="79"/>
      <c r="CL43100" s="79"/>
    </row>
    <row r="43101" spans="30:90">
      <c r="AD43101" s="73"/>
      <c r="AE43101" s="74"/>
      <c r="AF43101" s="74"/>
      <c r="BX43101" s="73"/>
      <c r="BY43101" s="74"/>
      <c r="BZ43101" s="74"/>
      <c r="CA43101" s="74"/>
      <c r="CF43101" s="79"/>
      <c r="CL43101" s="79"/>
    </row>
    <row r="43102" spans="30:90">
      <c r="AD43102" s="73"/>
      <c r="AE43102" s="74"/>
      <c r="AF43102" s="74"/>
      <c r="BX43102" s="73"/>
      <c r="BY43102" s="74"/>
      <c r="BZ43102" s="74"/>
      <c r="CA43102" s="74"/>
      <c r="CF43102" s="79"/>
      <c r="CL43102" s="79"/>
    </row>
    <row r="43103" spans="30:90">
      <c r="AD43103" s="73"/>
      <c r="AE43103" s="74"/>
      <c r="AF43103" s="74"/>
      <c r="BX43103" s="73"/>
      <c r="BY43103" s="74"/>
      <c r="BZ43103" s="74"/>
      <c r="CA43103" s="74"/>
      <c r="CF43103" s="79"/>
      <c r="CL43103" s="79"/>
    </row>
    <row r="43104" spans="30:90">
      <c r="AD43104" s="73"/>
      <c r="AE43104" s="74"/>
      <c r="AF43104" s="74"/>
      <c r="BX43104" s="73"/>
      <c r="BY43104" s="74"/>
      <c r="BZ43104" s="74"/>
      <c r="CA43104" s="74"/>
      <c r="CF43104" s="79"/>
      <c r="CL43104" s="79"/>
    </row>
    <row r="43105" spans="30:90">
      <c r="AD43105" s="73"/>
      <c r="AE43105" s="74"/>
      <c r="AF43105" s="74"/>
      <c r="BX43105" s="73"/>
      <c r="BY43105" s="74"/>
      <c r="BZ43105" s="74"/>
      <c r="CA43105" s="74"/>
      <c r="CF43105" s="79"/>
      <c r="CL43105" s="79"/>
    </row>
    <row r="43106" spans="30:90">
      <c r="AD43106" s="73"/>
      <c r="AE43106" s="74"/>
      <c r="AF43106" s="74"/>
      <c r="BX43106" s="73"/>
      <c r="BY43106" s="74"/>
      <c r="BZ43106" s="74"/>
      <c r="CA43106" s="74"/>
      <c r="CF43106" s="79"/>
      <c r="CL43106" s="79"/>
    </row>
    <row r="43107" spans="30:90">
      <c r="AD43107" s="73"/>
      <c r="AE43107" s="74"/>
      <c r="AF43107" s="74"/>
      <c r="BX43107" s="73"/>
      <c r="BY43107" s="74"/>
      <c r="BZ43107" s="74"/>
      <c r="CA43107" s="74"/>
      <c r="CF43107" s="79"/>
      <c r="CL43107" s="79"/>
    </row>
    <row r="43108" spans="30:90">
      <c r="AD43108" s="73"/>
      <c r="AE43108" s="74"/>
      <c r="AF43108" s="74"/>
      <c r="BX43108" s="73"/>
      <c r="BY43108" s="74"/>
      <c r="BZ43108" s="74"/>
      <c r="CA43108" s="74"/>
      <c r="CF43108" s="79"/>
      <c r="CL43108" s="79"/>
    </row>
    <row r="43109" spans="30:90">
      <c r="AD43109" s="73"/>
      <c r="AE43109" s="74"/>
      <c r="AF43109" s="74"/>
      <c r="BX43109" s="73"/>
      <c r="BY43109" s="74"/>
      <c r="BZ43109" s="74"/>
      <c r="CA43109" s="74"/>
      <c r="CF43109" s="79"/>
      <c r="CL43109" s="79"/>
    </row>
    <row r="43110" spans="30:90">
      <c r="AD43110" s="73"/>
      <c r="AE43110" s="74"/>
      <c r="AF43110" s="74"/>
      <c r="BX43110" s="73"/>
      <c r="BY43110" s="74"/>
      <c r="BZ43110" s="74"/>
      <c r="CA43110" s="74"/>
      <c r="CF43110" s="79"/>
      <c r="CL43110" s="79"/>
    </row>
    <row r="43111" spans="30:90">
      <c r="AD43111" s="73"/>
      <c r="AE43111" s="74"/>
      <c r="AF43111" s="74"/>
      <c r="BX43111" s="73"/>
      <c r="BY43111" s="74"/>
      <c r="BZ43111" s="74"/>
      <c r="CA43111" s="74"/>
      <c r="CF43111" s="79"/>
      <c r="CL43111" s="79"/>
    </row>
    <row r="43112" spans="30:90">
      <c r="AD43112" s="73"/>
      <c r="AE43112" s="74"/>
      <c r="AF43112" s="74"/>
      <c r="BX43112" s="73"/>
      <c r="BY43112" s="74"/>
      <c r="BZ43112" s="74"/>
      <c r="CA43112" s="74"/>
      <c r="CF43112" s="79"/>
      <c r="CL43112" s="79"/>
    </row>
    <row r="43113" spans="30:90">
      <c r="AD43113" s="73"/>
      <c r="AE43113" s="74"/>
      <c r="AF43113" s="74"/>
      <c r="BX43113" s="73"/>
      <c r="BY43113" s="74"/>
      <c r="BZ43113" s="74"/>
      <c r="CA43113" s="74"/>
      <c r="CF43113" s="79"/>
      <c r="CL43113" s="79"/>
    </row>
    <row r="43114" spans="30:90">
      <c r="AD43114" s="73"/>
      <c r="AE43114" s="74"/>
      <c r="AF43114" s="74"/>
      <c r="BX43114" s="73"/>
      <c r="BY43114" s="74"/>
      <c r="BZ43114" s="74"/>
      <c r="CA43114" s="74"/>
      <c r="CF43114" s="79"/>
      <c r="CL43114" s="79"/>
    </row>
    <row r="43115" spans="30:90">
      <c r="AD43115" s="73"/>
      <c r="AE43115" s="74"/>
      <c r="AF43115" s="74"/>
      <c r="BX43115" s="73"/>
      <c r="BY43115" s="74"/>
      <c r="BZ43115" s="74"/>
      <c r="CA43115" s="74"/>
      <c r="CF43115" s="79"/>
      <c r="CL43115" s="79"/>
    </row>
    <row r="43116" spans="30:90">
      <c r="AD43116" s="73"/>
      <c r="AE43116" s="74"/>
      <c r="AF43116" s="74"/>
      <c r="BX43116" s="73"/>
      <c r="BY43116" s="74"/>
      <c r="BZ43116" s="74"/>
      <c r="CA43116" s="74"/>
      <c r="CF43116" s="79"/>
      <c r="CL43116" s="79"/>
    </row>
    <row r="43117" spans="30:90">
      <c r="AD43117" s="73"/>
      <c r="AE43117" s="74"/>
      <c r="AF43117" s="74"/>
      <c r="BX43117" s="73"/>
      <c r="BY43117" s="74"/>
      <c r="BZ43117" s="74"/>
      <c r="CA43117" s="74"/>
      <c r="CF43117" s="79"/>
      <c r="CL43117" s="79"/>
    </row>
    <row r="43118" spans="30:90">
      <c r="AD43118" s="73"/>
      <c r="AE43118" s="74"/>
      <c r="AF43118" s="74"/>
      <c r="BX43118" s="73"/>
      <c r="BY43118" s="74"/>
      <c r="BZ43118" s="74"/>
      <c r="CA43118" s="74"/>
      <c r="CF43118" s="79"/>
      <c r="CL43118" s="79"/>
    </row>
    <row r="43119" spans="30:90">
      <c r="AD43119" s="73"/>
      <c r="AE43119" s="74"/>
      <c r="AF43119" s="74"/>
      <c r="BX43119" s="73"/>
      <c r="BY43119" s="74"/>
      <c r="BZ43119" s="74"/>
      <c r="CA43119" s="74"/>
      <c r="CF43119" s="79"/>
      <c r="CL43119" s="79"/>
    </row>
    <row r="43120" spans="30:90">
      <c r="AD43120" s="73"/>
      <c r="AE43120" s="74"/>
      <c r="AF43120" s="74"/>
      <c r="BX43120" s="73"/>
      <c r="BY43120" s="74"/>
      <c r="BZ43120" s="74"/>
      <c r="CA43120" s="74"/>
      <c r="CF43120" s="79"/>
      <c r="CL43120" s="79"/>
    </row>
    <row r="43121" spans="30:90">
      <c r="AD43121" s="73"/>
      <c r="AE43121" s="74"/>
      <c r="AF43121" s="74"/>
      <c r="BX43121" s="73"/>
      <c r="BY43121" s="74"/>
      <c r="BZ43121" s="74"/>
      <c r="CA43121" s="74"/>
      <c r="CF43121" s="79"/>
      <c r="CL43121" s="79"/>
    </row>
    <row r="43122" spans="30:90">
      <c r="AD43122" s="73"/>
      <c r="AE43122" s="74"/>
      <c r="AF43122" s="74"/>
      <c r="BX43122" s="73"/>
      <c r="BY43122" s="74"/>
      <c r="BZ43122" s="74"/>
      <c r="CA43122" s="74"/>
      <c r="CF43122" s="79"/>
      <c r="CL43122" s="79"/>
    </row>
    <row r="43123" spans="30:90">
      <c r="AD43123" s="73"/>
      <c r="AE43123" s="74"/>
      <c r="AF43123" s="74"/>
      <c r="BX43123" s="73"/>
      <c r="BY43123" s="74"/>
      <c r="BZ43123" s="74"/>
      <c r="CA43123" s="74"/>
      <c r="CF43123" s="79"/>
      <c r="CL43123" s="79"/>
    </row>
    <row r="43124" spans="30:90">
      <c r="AD43124" s="73"/>
      <c r="AE43124" s="74"/>
      <c r="AF43124" s="74"/>
      <c r="BX43124" s="73"/>
      <c r="BY43124" s="74"/>
      <c r="BZ43124" s="74"/>
      <c r="CA43124" s="74"/>
      <c r="CF43124" s="79"/>
      <c r="CL43124" s="79"/>
    </row>
    <row r="43125" spans="30:90">
      <c r="AD43125" s="73"/>
      <c r="AE43125" s="74"/>
      <c r="AF43125" s="74"/>
      <c r="BX43125" s="73"/>
      <c r="BY43125" s="74"/>
      <c r="BZ43125" s="74"/>
      <c r="CA43125" s="74"/>
      <c r="CF43125" s="79"/>
      <c r="CL43125" s="79"/>
    </row>
    <row r="43126" spans="30:90">
      <c r="AD43126" s="73"/>
      <c r="AE43126" s="74"/>
      <c r="AF43126" s="74"/>
      <c r="BX43126" s="73"/>
      <c r="BY43126" s="74"/>
      <c r="BZ43126" s="74"/>
      <c r="CA43126" s="74"/>
      <c r="CF43126" s="79"/>
      <c r="CL43126" s="79"/>
    </row>
    <row r="43127" spans="30:90">
      <c r="AD43127" s="73"/>
      <c r="AE43127" s="74"/>
      <c r="AF43127" s="74"/>
      <c r="BX43127" s="73"/>
      <c r="BY43127" s="74"/>
      <c r="BZ43127" s="74"/>
      <c r="CA43127" s="74"/>
      <c r="CF43127" s="79"/>
      <c r="CL43127" s="79"/>
    </row>
    <row r="43128" spans="30:90">
      <c r="AD43128" s="73"/>
      <c r="AE43128" s="74"/>
      <c r="AF43128" s="74"/>
      <c r="BX43128" s="73"/>
      <c r="BY43128" s="74"/>
      <c r="BZ43128" s="74"/>
      <c r="CA43128" s="74"/>
      <c r="CF43128" s="79"/>
      <c r="CL43128" s="79"/>
    </row>
    <row r="43129" spans="30:90">
      <c r="AD43129" s="73"/>
      <c r="AE43129" s="74"/>
      <c r="AF43129" s="74"/>
      <c r="BX43129" s="73"/>
      <c r="BY43129" s="74"/>
      <c r="BZ43129" s="74"/>
      <c r="CA43129" s="74"/>
      <c r="CF43129" s="79"/>
      <c r="CL43129" s="79"/>
    </row>
    <row r="43130" spans="30:90">
      <c r="AD43130" s="73"/>
      <c r="AE43130" s="74"/>
      <c r="AF43130" s="74"/>
      <c r="BX43130" s="73"/>
      <c r="BY43130" s="74"/>
      <c r="BZ43130" s="74"/>
      <c r="CA43130" s="74"/>
      <c r="CF43130" s="79"/>
      <c r="CL43130" s="79"/>
    </row>
    <row r="43131" spans="30:90">
      <c r="AD43131" s="73"/>
      <c r="AE43131" s="74"/>
      <c r="AF43131" s="74"/>
      <c r="BX43131" s="73"/>
      <c r="BY43131" s="74"/>
      <c r="BZ43131" s="74"/>
      <c r="CA43131" s="74"/>
      <c r="CF43131" s="79"/>
      <c r="CL43131" s="79"/>
    </row>
    <row r="43132" spans="30:90">
      <c r="AD43132" s="73"/>
      <c r="AE43132" s="74"/>
      <c r="AF43132" s="74"/>
      <c r="BX43132" s="73"/>
      <c r="BY43132" s="74"/>
      <c r="BZ43132" s="74"/>
      <c r="CA43132" s="74"/>
      <c r="CF43132" s="79"/>
      <c r="CL43132" s="79"/>
    </row>
    <row r="43133" spans="30:90">
      <c r="AD43133" s="73"/>
      <c r="AE43133" s="74"/>
      <c r="AF43133" s="74"/>
      <c r="BX43133" s="73"/>
      <c r="BY43133" s="74"/>
      <c r="BZ43133" s="74"/>
      <c r="CA43133" s="74"/>
      <c r="CF43133" s="79"/>
      <c r="CL43133" s="79"/>
    </row>
    <row r="43134" spans="30:90">
      <c r="AD43134" s="73"/>
      <c r="AE43134" s="74"/>
      <c r="AF43134" s="74"/>
      <c r="BX43134" s="73"/>
      <c r="BY43134" s="74"/>
      <c r="BZ43134" s="74"/>
      <c r="CA43134" s="74"/>
      <c r="CF43134" s="79"/>
      <c r="CL43134" s="79"/>
    </row>
    <row r="43135" spans="30:90">
      <c r="AD43135" s="73"/>
      <c r="AE43135" s="74"/>
      <c r="AF43135" s="74"/>
      <c r="BX43135" s="73"/>
      <c r="BY43135" s="74"/>
      <c r="BZ43135" s="74"/>
      <c r="CA43135" s="74"/>
      <c r="CF43135" s="79"/>
      <c r="CL43135" s="79"/>
    </row>
    <row r="43136" spans="30:90">
      <c r="AD43136" s="73"/>
      <c r="AE43136" s="74"/>
      <c r="AF43136" s="74"/>
      <c r="BX43136" s="73"/>
      <c r="BY43136" s="74"/>
      <c r="BZ43136" s="74"/>
      <c r="CA43136" s="74"/>
      <c r="CF43136" s="79"/>
      <c r="CL43136" s="79"/>
    </row>
    <row r="43137" spans="30:90">
      <c r="AD43137" s="73"/>
      <c r="AE43137" s="74"/>
      <c r="AF43137" s="74"/>
      <c r="BX43137" s="73"/>
      <c r="BY43137" s="74"/>
      <c r="BZ43137" s="74"/>
      <c r="CA43137" s="74"/>
      <c r="CF43137" s="79"/>
      <c r="CL43137" s="79"/>
    </row>
    <row r="43138" spans="30:90">
      <c r="AD43138" s="73"/>
      <c r="AE43138" s="74"/>
      <c r="AF43138" s="74"/>
      <c r="BX43138" s="73"/>
      <c r="BY43138" s="74"/>
      <c r="BZ43138" s="74"/>
      <c r="CA43138" s="74"/>
      <c r="CF43138" s="79"/>
      <c r="CL43138" s="79"/>
    </row>
    <row r="43139" spans="30:90">
      <c r="AD43139" s="73"/>
      <c r="AE43139" s="74"/>
      <c r="AF43139" s="74"/>
      <c r="BX43139" s="73"/>
      <c r="BY43139" s="74"/>
      <c r="BZ43139" s="74"/>
      <c r="CA43139" s="74"/>
      <c r="CF43139" s="79"/>
      <c r="CL43139" s="79"/>
    </row>
    <row r="43140" spans="30:90">
      <c r="AD43140" s="73"/>
      <c r="AE43140" s="74"/>
      <c r="AF43140" s="74"/>
      <c r="BX43140" s="73"/>
      <c r="BY43140" s="74"/>
      <c r="BZ43140" s="74"/>
      <c r="CA43140" s="74"/>
      <c r="CF43140" s="79"/>
      <c r="CL43140" s="79"/>
    </row>
    <row r="43141" spans="30:90">
      <c r="AD43141" s="73"/>
      <c r="AE43141" s="74"/>
      <c r="AF43141" s="74"/>
      <c r="BX43141" s="73"/>
      <c r="BY43141" s="74"/>
      <c r="BZ43141" s="74"/>
      <c r="CA43141" s="74"/>
      <c r="CF43141" s="79"/>
      <c r="CL43141" s="79"/>
    </row>
    <row r="43142" spans="30:90">
      <c r="AD43142" s="73"/>
      <c r="AE43142" s="74"/>
      <c r="AF43142" s="74"/>
      <c r="BX43142" s="73"/>
      <c r="BY43142" s="74"/>
      <c r="BZ43142" s="74"/>
      <c r="CA43142" s="74"/>
      <c r="CF43142" s="79"/>
      <c r="CL43142" s="79"/>
    </row>
    <row r="43143" spans="30:90">
      <c r="AD43143" s="73"/>
      <c r="AE43143" s="74"/>
      <c r="AF43143" s="74"/>
      <c r="BX43143" s="73"/>
      <c r="BY43143" s="74"/>
      <c r="BZ43143" s="74"/>
      <c r="CA43143" s="74"/>
      <c r="CF43143" s="79"/>
      <c r="CL43143" s="79"/>
    </row>
    <row r="43144" spans="30:90">
      <c r="AD43144" s="73"/>
      <c r="AE43144" s="74"/>
      <c r="AF43144" s="74"/>
      <c r="BX43144" s="73"/>
      <c r="BY43144" s="74"/>
      <c r="BZ43144" s="74"/>
      <c r="CA43144" s="74"/>
      <c r="CF43144" s="79"/>
      <c r="CL43144" s="79"/>
    </row>
    <row r="43145" spans="30:90">
      <c r="AD43145" s="73"/>
      <c r="AE43145" s="74"/>
      <c r="AF43145" s="74"/>
      <c r="BX43145" s="73"/>
      <c r="BY43145" s="74"/>
      <c r="BZ43145" s="74"/>
      <c r="CA43145" s="74"/>
      <c r="CF43145" s="79"/>
      <c r="CL43145" s="79"/>
    </row>
    <row r="43146" spans="30:90">
      <c r="AD43146" s="73"/>
      <c r="AE43146" s="74"/>
      <c r="AF43146" s="74"/>
      <c r="BX43146" s="73"/>
      <c r="BY43146" s="74"/>
      <c r="BZ43146" s="74"/>
      <c r="CA43146" s="74"/>
      <c r="CF43146" s="79"/>
      <c r="CL43146" s="79"/>
    </row>
    <row r="43147" spans="30:90">
      <c r="AD43147" s="73"/>
      <c r="AE43147" s="74"/>
      <c r="AF43147" s="74"/>
      <c r="BX43147" s="73"/>
      <c r="BY43147" s="74"/>
      <c r="BZ43147" s="74"/>
      <c r="CA43147" s="74"/>
      <c r="CF43147" s="79"/>
      <c r="CL43147" s="79"/>
    </row>
    <row r="43148" spans="30:90">
      <c r="AD43148" s="73"/>
      <c r="AE43148" s="74"/>
      <c r="AF43148" s="74"/>
      <c r="BX43148" s="73"/>
      <c r="BY43148" s="74"/>
      <c r="BZ43148" s="74"/>
      <c r="CA43148" s="74"/>
      <c r="CF43148" s="79"/>
      <c r="CL43148" s="79"/>
    </row>
    <row r="43149" spans="30:90">
      <c r="AD43149" s="73"/>
      <c r="AE43149" s="74"/>
      <c r="AF43149" s="74"/>
      <c r="BX43149" s="73"/>
      <c r="BY43149" s="74"/>
      <c r="BZ43149" s="74"/>
      <c r="CA43149" s="74"/>
      <c r="CF43149" s="79"/>
      <c r="CL43149" s="79"/>
    </row>
    <row r="43150" spans="30:90">
      <c r="AD43150" s="73"/>
      <c r="AE43150" s="74"/>
      <c r="AF43150" s="74"/>
      <c r="BX43150" s="73"/>
      <c r="BY43150" s="74"/>
      <c r="BZ43150" s="74"/>
      <c r="CA43150" s="74"/>
      <c r="CF43150" s="79"/>
      <c r="CL43150" s="79"/>
    </row>
    <row r="43151" spans="30:90">
      <c r="AD43151" s="73"/>
      <c r="AE43151" s="74"/>
      <c r="AF43151" s="74"/>
      <c r="BX43151" s="73"/>
      <c r="BY43151" s="74"/>
      <c r="BZ43151" s="74"/>
      <c r="CA43151" s="74"/>
      <c r="CF43151" s="79"/>
      <c r="CL43151" s="79"/>
    </row>
    <row r="43152" spans="30:90">
      <c r="AD43152" s="73"/>
      <c r="AE43152" s="74"/>
      <c r="AF43152" s="74"/>
      <c r="BX43152" s="73"/>
      <c r="BY43152" s="74"/>
      <c r="BZ43152" s="74"/>
      <c r="CA43152" s="74"/>
      <c r="CF43152" s="79"/>
      <c r="CL43152" s="79"/>
    </row>
    <row r="43153" spans="30:90">
      <c r="AD43153" s="73"/>
      <c r="AE43153" s="74"/>
      <c r="AF43153" s="74"/>
      <c r="BX43153" s="73"/>
      <c r="BY43153" s="74"/>
      <c r="BZ43153" s="74"/>
      <c r="CA43153" s="74"/>
      <c r="CF43153" s="79"/>
      <c r="CL43153" s="79"/>
    </row>
    <row r="43154" spans="30:90">
      <c r="AD43154" s="73"/>
      <c r="AE43154" s="74"/>
      <c r="AF43154" s="74"/>
      <c r="BX43154" s="73"/>
      <c r="BY43154" s="74"/>
      <c r="BZ43154" s="74"/>
      <c r="CA43154" s="74"/>
      <c r="CF43154" s="79"/>
      <c r="CL43154" s="79"/>
    </row>
    <row r="43155" spans="30:90">
      <c r="AD43155" s="73"/>
      <c r="AE43155" s="74"/>
      <c r="AF43155" s="74"/>
      <c r="BX43155" s="73"/>
      <c r="BY43155" s="74"/>
      <c r="BZ43155" s="74"/>
      <c r="CA43155" s="74"/>
      <c r="CF43155" s="79"/>
      <c r="CL43155" s="79"/>
    </row>
    <row r="43156" spans="30:90">
      <c r="AD43156" s="73"/>
      <c r="AE43156" s="74"/>
      <c r="AF43156" s="74"/>
      <c r="BX43156" s="73"/>
      <c r="BY43156" s="74"/>
      <c r="BZ43156" s="74"/>
      <c r="CA43156" s="74"/>
      <c r="CF43156" s="79"/>
      <c r="CL43156" s="79"/>
    </row>
    <row r="43157" spans="30:90">
      <c r="AD43157" s="73"/>
      <c r="AE43157" s="74"/>
      <c r="AF43157" s="74"/>
      <c r="BX43157" s="73"/>
      <c r="BY43157" s="74"/>
      <c r="BZ43157" s="74"/>
      <c r="CA43157" s="74"/>
      <c r="CF43157" s="79"/>
      <c r="CL43157" s="79"/>
    </row>
    <row r="43158" spans="30:90">
      <c r="AD43158" s="73"/>
      <c r="AE43158" s="74"/>
      <c r="AF43158" s="74"/>
      <c r="BX43158" s="73"/>
      <c r="BY43158" s="74"/>
      <c r="BZ43158" s="74"/>
      <c r="CA43158" s="74"/>
      <c r="CF43158" s="79"/>
      <c r="CL43158" s="79"/>
    </row>
    <row r="43159" spans="30:90">
      <c r="AD43159" s="73"/>
      <c r="AE43159" s="74"/>
      <c r="AF43159" s="74"/>
      <c r="BX43159" s="73"/>
      <c r="BY43159" s="74"/>
      <c r="BZ43159" s="74"/>
      <c r="CA43159" s="74"/>
      <c r="CF43159" s="79"/>
      <c r="CL43159" s="79"/>
    </row>
    <row r="43160" spans="30:90">
      <c r="AD43160" s="73"/>
      <c r="AE43160" s="74"/>
      <c r="AF43160" s="74"/>
      <c r="BX43160" s="73"/>
      <c r="BY43160" s="74"/>
      <c r="BZ43160" s="74"/>
      <c r="CA43160" s="74"/>
      <c r="CF43160" s="79"/>
      <c r="CL43160" s="79"/>
    </row>
    <row r="43161" spans="30:90">
      <c r="AD43161" s="73"/>
      <c r="AE43161" s="74"/>
      <c r="AF43161" s="74"/>
      <c r="BX43161" s="73"/>
      <c r="BY43161" s="74"/>
      <c r="BZ43161" s="74"/>
      <c r="CA43161" s="74"/>
      <c r="CF43161" s="79"/>
      <c r="CL43161" s="79"/>
    </row>
    <row r="43162" spans="30:90">
      <c r="AD43162" s="73"/>
      <c r="AE43162" s="74"/>
      <c r="AF43162" s="74"/>
      <c r="BX43162" s="73"/>
      <c r="BY43162" s="74"/>
      <c r="BZ43162" s="74"/>
      <c r="CA43162" s="74"/>
      <c r="CF43162" s="79"/>
      <c r="CL43162" s="79"/>
    </row>
    <row r="43163" spans="30:90">
      <c r="AD43163" s="73"/>
      <c r="AE43163" s="74"/>
      <c r="AF43163" s="74"/>
      <c r="BX43163" s="73"/>
      <c r="BY43163" s="74"/>
      <c r="BZ43163" s="74"/>
      <c r="CA43163" s="74"/>
      <c r="CF43163" s="79"/>
      <c r="CL43163" s="79"/>
    </row>
    <row r="43164" spans="30:90">
      <c r="AD43164" s="73"/>
      <c r="AE43164" s="74"/>
      <c r="AF43164" s="74"/>
      <c r="BX43164" s="73"/>
      <c r="BY43164" s="74"/>
      <c r="BZ43164" s="74"/>
      <c r="CA43164" s="74"/>
      <c r="CF43164" s="79"/>
      <c r="CL43164" s="79"/>
    </row>
    <row r="43165" spans="30:90">
      <c r="AD43165" s="73"/>
      <c r="AE43165" s="74"/>
      <c r="AF43165" s="74"/>
      <c r="BX43165" s="73"/>
      <c r="BY43165" s="74"/>
      <c r="BZ43165" s="74"/>
      <c r="CA43165" s="74"/>
      <c r="CF43165" s="79"/>
      <c r="CL43165" s="79"/>
    </row>
    <row r="43166" spans="30:90">
      <c r="AD43166" s="73"/>
      <c r="AE43166" s="74"/>
      <c r="AF43166" s="74"/>
      <c r="BX43166" s="73"/>
      <c r="BY43166" s="74"/>
      <c r="BZ43166" s="74"/>
      <c r="CA43166" s="74"/>
      <c r="CF43166" s="79"/>
      <c r="CL43166" s="79"/>
    </row>
    <row r="43167" spans="30:90">
      <c r="AD43167" s="73"/>
      <c r="AE43167" s="74"/>
      <c r="AF43167" s="74"/>
      <c r="BX43167" s="73"/>
      <c r="BY43167" s="74"/>
      <c r="BZ43167" s="74"/>
      <c r="CA43167" s="74"/>
      <c r="CF43167" s="79"/>
      <c r="CL43167" s="79"/>
    </row>
    <row r="43168" spans="30:90">
      <c r="AD43168" s="73"/>
      <c r="AE43168" s="74"/>
      <c r="AF43168" s="74"/>
      <c r="BX43168" s="73"/>
      <c r="BY43168" s="74"/>
      <c r="BZ43168" s="74"/>
      <c r="CA43168" s="74"/>
      <c r="CF43168" s="79"/>
      <c r="CL43168" s="79"/>
    </row>
    <row r="43169" spans="30:90">
      <c r="AD43169" s="73"/>
      <c r="AE43169" s="74"/>
      <c r="AF43169" s="74"/>
      <c r="BX43169" s="73"/>
      <c r="BY43169" s="74"/>
      <c r="BZ43169" s="74"/>
      <c r="CA43169" s="74"/>
      <c r="CF43169" s="79"/>
      <c r="CL43169" s="79"/>
    </row>
    <row r="43170" spans="30:90">
      <c r="AD43170" s="73"/>
      <c r="AE43170" s="74"/>
      <c r="AF43170" s="74"/>
      <c r="BX43170" s="73"/>
      <c r="BY43170" s="74"/>
      <c r="BZ43170" s="74"/>
      <c r="CA43170" s="74"/>
      <c r="CF43170" s="79"/>
      <c r="CL43170" s="79"/>
    </row>
    <row r="43171" spans="30:90">
      <c r="AD43171" s="73"/>
      <c r="AE43171" s="74"/>
      <c r="AF43171" s="74"/>
      <c r="BX43171" s="73"/>
      <c r="BY43171" s="74"/>
      <c r="BZ43171" s="74"/>
      <c r="CA43171" s="74"/>
      <c r="CF43171" s="79"/>
      <c r="CL43171" s="79"/>
    </row>
    <row r="43172" spans="30:90">
      <c r="AD43172" s="73"/>
      <c r="AE43172" s="74"/>
      <c r="AF43172" s="74"/>
      <c r="BX43172" s="73"/>
      <c r="BY43172" s="74"/>
      <c r="BZ43172" s="74"/>
      <c r="CA43172" s="74"/>
      <c r="CF43172" s="79"/>
      <c r="CL43172" s="79"/>
    </row>
    <row r="43173" spans="30:90">
      <c r="AD43173" s="73"/>
      <c r="AE43173" s="74"/>
      <c r="AF43173" s="74"/>
      <c r="BX43173" s="73"/>
      <c r="BY43173" s="74"/>
      <c r="BZ43173" s="74"/>
      <c r="CA43173" s="74"/>
      <c r="CF43173" s="79"/>
      <c r="CL43173" s="79"/>
    </row>
    <row r="43174" spans="30:90">
      <c r="AD43174" s="73"/>
      <c r="AE43174" s="74"/>
      <c r="AF43174" s="74"/>
      <c r="BX43174" s="73"/>
      <c r="BY43174" s="74"/>
      <c r="BZ43174" s="74"/>
      <c r="CA43174" s="74"/>
      <c r="CF43174" s="79"/>
      <c r="CL43174" s="79"/>
    </row>
    <row r="43175" spans="30:90">
      <c r="AD43175" s="73"/>
      <c r="AE43175" s="74"/>
      <c r="AF43175" s="74"/>
      <c r="BX43175" s="73"/>
      <c r="BY43175" s="74"/>
      <c r="BZ43175" s="74"/>
      <c r="CA43175" s="74"/>
      <c r="CF43175" s="79"/>
      <c r="CL43175" s="79"/>
    </row>
    <row r="43176" spans="30:90">
      <c r="AD43176" s="73"/>
      <c r="AE43176" s="74"/>
      <c r="AF43176" s="74"/>
      <c r="BX43176" s="73"/>
      <c r="BY43176" s="74"/>
      <c r="BZ43176" s="74"/>
      <c r="CA43176" s="74"/>
      <c r="CF43176" s="79"/>
      <c r="CL43176" s="79"/>
    </row>
    <row r="43177" spans="30:90">
      <c r="AD43177" s="73"/>
      <c r="AE43177" s="74"/>
      <c r="AF43177" s="74"/>
      <c r="BX43177" s="73"/>
      <c r="BY43177" s="74"/>
      <c r="BZ43177" s="74"/>
      <c r="CA43177" s="74"/>
      <c r="CF43177" s="79"/>
      <c r="CL43177" s="79"/>
    </row>
    <row r="43178" spans="30:90">
      <c r="AD43178" s="73"/>
      <c r="AE43178" s="74"/>
      <c r="AF43178" s="74"/>
      <c r="BX43178" s="73"/>
      <c r="BY43178" s="74"/>
      <c r="BZ43178" s="74"/>
      <c r="CA43178" s="74"/>
      <c r="CF43178" s="79"/>
      <c r="CL43178" s="79"/>
    </row>
    <row r="43179" spans="30:90">
      <c r="AD43179" s="73"/>
      <c r="AE43179" s="74"/>
      <c r="AF43179" s="74"/>
      <c r="BX43179" s="73"/>
      <c r="BY43179" s="74"/>
      <c r="BZ43179" s="74"/>
      <c r="CA43179" s="74"/>
      <c r="CF43179" s="79"/>
      <c r="CL43179" s="79"/>
    </row>
    <row r="43180" spans="30:90">
      <c r="AD43180" s="73"/>
      <c r="AE43180" s="74"/>
      <c r="AF43180" s="74"/>
      <c r="BX43180" s="73"/>
      <c r="BY43180" s="74"/>
      <c r="BZ43180" s="74"/>
      <c r="CA43180" s="74"/>
      <c r="CF43180" s="79"/>
      <c r="CL43180" s="79"/>
    </row>
    <row r="43181" spans="30:90">
      <c r="AD43181" s="73"/>
      <c r="AE43181" s="74"/>
      <c r="AF43181" s="74"/>
      <c r="BX43181" s="73"/>
      <c r="BY43181" s="74"/>
      <c r="BZ43181" s="74"/>
      <c r="CA43181" s="74"/>
      <c r="CF43181" s="79"/>
      <c r="CL43181" s="79"/>
    </row>
    <row r="43182" spans="30:90">
      <c r="AD43182" s="73"/>
      <c r="AE43182" s="74"/>
      <c r="AF43182" s="74"/>
      <c r="BX43182" s="73"/>
      <c r="BY43182" s="74"/>
      <c r="BZ43182" s="74"/>
      <c r="CA43182" s="74"/>
      <c r="CF43182" s="79"/>
      <c r="CL43182" s="79"/>
    </row>
    <row r="43183" spans="30:90">
      <c r="AD43183" s="73"/>
      <c r="AE43183" s="74"/>
      <c r="AF43183" s="74"/>
      <c r="BX43183" s="73"/>
      <c r="BY43183" s="74"/>
      <c r="BZ43183" s="74"/>
      <c r="CA43183" s="74"/>
      <c r="CF43183" s="79"/>
      <c r="CL43183" s="79"/>
    </row>
    <row r="43184" spans="30:90">
      <c r="AD43184" s="73"/>
      <c r="AE43184" s="74"/>
      <c r="AF43184" s="74"/>
      <c r="BX43184" s="73"/>
      <c r="BY43184" s="74"/>
      <c r="BZ43184" s="74"/>
      <c r="CA43184" s="74"/>
      <c r="CF43184" s="79"/>
      <c r="CL43184" s="79"/>
    </row>
    <row r="43185" spans="30:90">
      <c r="AD43185" s="73"/>
      <c r="AE43185" s="74"/>
      <c r="AF43185" s="74"/>
      <c r="BX43185" s="73"/>
      <c r="BY43185" s="74"/>
      <c r="BZ43185" s="74"/>
      <c r="CA43185" s="74"/>
      <c r="CF43185" s="79"/>
      <c r="CL43185" s="79"/>
    </row>
    <row r="43186" spans="30:90">
      <c r="AD43186" s="73"/>
      <c r="AE43186" s="74"/>
      <c r="AF43186" s="74"/>
      <c r="BX43186" s="73"/>
      <c r="BY43186" s="74"/>
      <c r="BZ43186" s="74"/>
      <c r="CA43186" s="74"/>
      <c r="CF43186" s="79"/>
      <c r="CL43186" s="79"/>
    </row>
    <row r="43187" spans="30:90">
      <c r="AD43187" s="73"/>
      <c r="AE43187" s="74"/>
      <c r="AF43187" s="74"/>
      <c r="BX43187" s="73"/>
      <c r="BY43187" s="74"/>
      <c r="BZ43187" s="74"/>
      <c r="CA43187" s="74"/>
      <c r="CF43187" s="79"/>
      <c r="CL43187" s="79"/>
    </row>
    <row r="43188" spans="30:90">
      <c r="AD43188" s="73"/>
      <c r="AE43188" s="74"/>
      <c r="AF43188" s="74"/>
      <c r="BX43188" s="73"/>
      <c r="BY43188" s="74"/>
      <c r="BZ43188" s="74"/>
      <c r="CA43188" s="74"/>
      <c r="CF43188" s="79"/>
      <c r="CL43188" s="79"/>
    </row>
    <row r="43189" spans="30:90">
      <c r="AD43189" s="73"/>
      <c r="AE43189" s="74"/>
      <c r="AF43189" s="74"/>
      <c r="BX43189" s="73"/>
      <c r="BY43189" s="74"/>
      <c r="BZ43189" s="74"/>
      <c r="CA43189" s="74"/>
      <c r="CF43189" s="79"/>
      <c r="CL43189" s="79"/>
    </row>
    <row r="43190" spans="30:90">
      <c r="AD43190" s="73"/>
      <c r="AE43190" s="74"/>
      <c r="AF43190" s="74"/>
      <c r="BX43190" s="73"/>
      <c r="BY43190" s="74"/>
      <c r="BZ43190" s="74"/>
      <c r="CA43190" s="74"/>
      <c r="CF43190" s="79"/>
      <c r="CL43190" s="79"/>
    </row>
    <row r="43191" spans="30:90">
      <c r="AD43191" s="73"/>
      <c r="AE43191" s="74"/>
      <c r="AF43191" s="74"/>
      <c r="BX43191" s="73"/>
      <c r="BY43191" s="74"/>
      <c r="BZ43191" s="74"/>
      <c r="CA43191" s="74"/>
      <c r="CF43191" s="79"/>
      <c r="CL43191" s="79"/>
    </row>
    <row r="43192" spans="30:90">
      <c r="AD43192" s="73"/>
      <c r="AE43192" s="74"/>
      <c r="AF43192" s="74"/>
      <c r="BX43192" s="73"/>
      <c r="BY43192" s="74"/>
      <c r="BZ43192" s="74"/>
      <c r="CA43192" s="74"/>
      <c r="CF43192" s="79"/>
      <c r="CL43192" s="79"/>
    </row>
    <row r="43193" spans="30:90">
      <c r="AD43193" s="73"/>
      <c r="AE43193" s="74"/>
      <c r="AF43193" s="74"/>
      <c r="BX43193" s="73"/>
      <c r="BY43193" s="74"/>
      <c r="BZ43193" s="74"/>
      <c r="CA43193" s="74"/>
      <c r="CF43193" s="79"/>
      <c r="CL43193" s="79"/>
    </row>
    <row r="43194" spans="30:90">
      <c r="AD43194" s="73"/>
      <c r="AE43194" s="74"/>
      <c r="AF43194" s="74"/>
      <c r="BX43194" s="73"/>
      <c r="BY43194" s="74"/>
      <c r="BZ43194" s="74"/>
      <c r="CA43194" s="74"/>
      <c r="CF43194" s="79"/>
      <c r="CL43194" s="79"/>
    </row>
    <row r="43195" spans="30:90">
      <c r="AD43195" s="73"/>
      <c r="AE43195" s="74"/>
      <c r="AF43195" s="74"/>
      <c r="BX43195" s="73"/>
      <c r="BY43195" s="74"/>
      <c r="BZ43195" s="74"/>
      <c r="CA43195" s="74"/>
      <c r="CF43195" s="79"/>
      <c r="CL43195" s="79"/>
    </row>
    <row r="43196" spans="30:90">
      <c r="AD43196" s="73"/>
      <c r="AE43196" s="74"/>
      <c r="AF43196" s="74"/>
      <c r="BX43196" s="73"/>
      <c r="BY43196" s="74"/>
      <c r="BZ43196" s="74"/>
      <c r="CA43196" s="74"/>
      <c r="CF43196" s="79"/>
      <c r="CL43196" s="79"/>
    </row>
    <row r="43197" spans="30:90">
      <c r="AD43197" s="73"/>
      <c r="AE43197" s="74"/>
      <c r="AF43197" s="74"/>
      <c r="BX43197" s="73"/>
      <c r="BY43197" s="74"/>
      <c r="BZ43197" s="74"/>
      <c r="CA43197" s="74"/>
      <c r="CF43197" s="79"/>
      <c r="CL43197" s="79"/>
    </row>
    <row r="43198" spans="30:90">
      <c r="AD43198" s="73"/>
      <c r="AE43198" s="74"/>
      <c r="AF43198" s="74"/>
      <c r="BX43198" s="73"/>
      <c r="BY43198" s="74"/>
      <c r="BZ43198" s="74"/>
      <c r="CA43198" s="74"/>
      <c r="CF43198" s="79"/>
      <c r="CL43198" s="79"/>
    </row>
    <row r="43199" spans="30:90">
      <c r="AD43199" s="73"/>
      <c r="AE43199" s="74"/>
      <c r="AF43199" s="74"/>
      <c r="BX43199" s="73"/>
      <c r="BY43199" s="74"/>
      <c r="BZ43199" s="74"/>
      <c r="CA43199" s="74"/>
      <c r="CF43199" s="79"/>
      <c r="CL43199" s="79"/>
    </row>
    <row r="43200" spans="30:90">
      <c r="AD43200" s="73"/>
      <c r="AE43200" s="74"/>
      <c r="AF43200" s="74"/>
      <c r="BX43200" s="73"/>
      <c r="BY43200" s="74"/>
      <c r="BZ43200" s="74"/>
      <c r="CA43200" s="74"/>
      <c r="CF43200" s="79"/>
      <c r="CL43200" s="79"/>
    </row>
    <row r="43201" spans="30:90">
      <c r="AD43201" s="73"/>
      <c r="AE43201" s="74"/>
      <c r="AF43201" s="74"/>
      <c r="BX43201" s="73"/>
      <c r="BY43201" s="74"/>
      <c r="BZ43201" s="74"/>
      <c r="CA43201" s="74"/>
      <c r="CF43201" s="79"/>
      <c r="CL43201" s="79"/>
    </row>
    <row r="43202" spans="30:90">
      <c r="AD43202" s="73"/>
      <c r="AE43202" s="74"/>
      <c r="AF43202" s="74"/>
      <c r="BX43202" s="73"/>
      <c r="BY43202" s="74"/>
      <c r="BZ43202" s="74"/>
      <c r="CA43202" s="74"/>
      <c r="CF43202" s="79"/>
      <c r="CL43202" s="79"/>
    </row>
    <row r="43203" spans="30:90">
      <c r="AD43203" s="73"/>
      <c r="AE43203" s="74"/>
      <c r="AF43203" s="74"/>
      <c r="BX43203" s="73"/>
      <c r="BY43203" s="74"/>
      <c r="BZ43203" s="74"/>
      <c r="CA43203" s="74"/>
      <c r="CF43203" s="79"/>
      <c r="CL43203" s="79"/>
    </row>
    <row r="43204" spans="30:90">
      <c r="AD43204" s="73"/>
      <c r="AE43204" s="74"/>
      <c r="AF43204" s="74"/>
      <c r="BX43204" s="73"/>
      <c r="BY43204" s="74"/>
      <c r="BZ43204" s="74"/>
      <c r="CA43204" s="74"/>
      <c r="CF43204" s="79"/>
      <c r="CL43204" s="79"/>
    </row>
    <row r="43205" spans="30:90">
      <c r="AD43205" s="73"/>
      <c r="AE43205" s="74"/>
      <c r="AF43205" s="74"/>
      <c r="BX43205" s="73"/>
      <c r="BY43205" s="74"/>
      <c r="BZ43205" s="74"/>
      <c r="CA43205" s="74"/>
      <c r="CF43205" s="79"/>
      <c r="CL43205" s="79"/>
    </row>
    <row r="43206" spans="30:90">
      <c r="AD43206" s="73"/>
      <c r="AE43206" s="74"/>
      <c r="AF43206" s="74"/>
      <c r="BX43206" s="73"/>
      <c r="BY43206" s="74"/>
      <c r="BZ43206" s="74"/>
      <c r="CA43206" s="74"/>
      <c r="CF43206" s="79"/>
      <c r="CL43206" s="79"/>
    </row>
    <row r="43207" spans="30:90">
      <c r="AD43207" s="73"/>
      <c r="AE43207" s="74"/>
      <c r="AF43207" s="74"/>
      <c r="BX43207" s="73"/>
      <c r="BY43207" s="74"/>
      <c r="BZ43207" s="74"/>
      <c r="CA43207" s="74"/>
      <c r="CF43207" s="79"/>
      <c r="CL43207" s="79"/>
    </row>
    <row r="43208" spans="30:90">
      <c r="AD43208" s="73"/>
      <c r="AE43208" s="74"/>
      <c r="AF43208" s="74"/>
      <c r="BX43208" s="73"/>
      <c r="BY43208" s="74"/>
      <c r="BZ43208" s="74"/>
      <c r="CA43208" s="74"/>
      <c r="CF43208" s="79"/>
      <c r="CL43208" s="79"/>
    </row>
    <row r="43209" spans="30:90">
      <c r="AD43209" s="73"/>
      <c r="AE43209" s="74"/>
      <c r="AF43209" s="74"/>
      <c r="BX43209" s="73"/>
      <c r="BY43209" s="74"/>
      <c r="BZ43209" s="74"/>
      <c r="CA43209" s="74"/>
      <c r="CF43209" s="79"/>
      <c r="CL43209" s="79"/>
    </row>
    <row r="43210" spans="30:90">
      <c r="AD43210" s="73"/>
      <c r="AE43210" s="74"/>
      <c r="AF43210" s="74"/>
      <c r="BX43210" s="73"/>
      <c r="BY43210" s="74"/>
      <c r="BZ43210" s="74"/>
      <c r="CA43210" s="74"/>
      <c r="CF43210" s="79"/>
      <c r="CL43210" s="79"/>
    </row>
    <row r="43211" spans="30:90">
      <c r="AD43211" s="73"/>
      <c r="AE43211" s="74"/>
      <c r="AF43211" s="74"/>
      <c r="BX43211" s="73"/>
      <c r="BY43211" s="74"/>
      <c r="BZ43211" s="74"/>
      <c r="CA43211" s="74"/>
      <c r="CF43211" s="79"/>
      <c r="CL43211" s="79"/>
    </row>
    <row r="43212" spans="30:90">
      <c r="AD43212" s="73"/>
      <c r="AE43212" s="74"/>
      <c r="AF43212" s="74"/>
      <c r="BX43212" s="73"/>
      <c r="BY43212" s="74"/>
      <c r="BZ43212" s="74"/>
      <c r="CA43212" s="74"/>
      <c r="CF43212" s="79"/>
      <c r="CL43212" s="79"/>
    </row>
    <row r="43213" spans="30:90">
      <c r="AD43213" s="73"/>
      <c r="AE43213" s="74"/>
      <c r="AF43213" s="74"/>
      <c r="BX43213" s="73"/>
      <c r="BY43213" s="74"/>
      <c r="BZ43213" s="74"/>
      <c r="CA43213" s="74"/>
      <c r="CF43213" s="79"/>
      <c r="CL43213" s="79"/>
    </row>
    <row r="43214" spans="30:90">
      <c r="AD43214" s="73"/>
      <c r="AE43214" s="74"/>
      <c r="AF43214" s="74"/>
      <c r="BX43214" s="73"/>
      <c r="BY43214" s="74"/>
      <c r="BZ43214" s="74"/>
      <c r="CA43214" s="74"/>
      <c r="CF43214" s="79"/>
      <c r="CL43214" s="79"/>
    </row>
    <row r="43215" spans="30:90">
      <c r="AD43215" s="73"/>
      <c r="AE43215" s="74"/>
      <c r="AF43215" s="74"/>
      <c r="BX43215" s="73"/>
      <c r="BY43215" s="74"/>
      <c r="BZ43215" s="74"/>
      <c r="CA43215" s="74"/>
      <c r="CF43215" s="79"/>
      <c r="CL43215" s="79"/>
    </row>
    <row r="43216" spans="30:90">
      <c r="AD43216" s="73"/>
      <c r="AE43216" s="74"/>
      <c r="AF43216" s="74"/>
      <c r="BX43216" s="73"/>
      <c r="BY43216" s="74"/>
      <c r="BZ43216" s="74"/>
      <c r="CA43216" s="74"/>
      <c r="CF43216" s="79"/>
      <c r="CL43216" s="79"/>
    </row>
    <row r="43217" spans="30:90">
      <c r="AD43217" s="73"/>
      <c r="AE43217" s="74"/>
      <c r="AF43217" s="74"/>
      <c r="BX43217" s="73"/>
      <c r="BY43217" s="74"/>
      <c r="BZ43217" s="74"/>
      <c r="CA43217" s="74"/>
      <c r="CF43217" s="79"/>
      <c r="CL43217" s="79"/>
    </row>
    <row r="43218" spans="30:90">
      <c r="AD43218" s="73"/>
      <c r="AE43218" s="74"/>
      <c r="AF43218" s="74"/>
      <c r="BX43218" s="73"/>
      <c r="BY43218" s="74"/>
      <c r="BZ43218" s="74"/>
      <c r="CA43218" s="74"/>
      <c r="CF43218" s="79"/>
      <c r="CL43218" s="79"/>
    </row>
    <row r="43219" spans="30:90">
      <c r="AD43219" s="73"/>
      <c r="AE43219" s="74"/>
      <c r="AF43219" s="74"/>
      <c r="BX43219" s="73"/>
      <c r="BY43219" s="74"/>
      <c r="BZ43219" s="74"/>
      <c r="CA43219" s="74"/>
      <c r="CF43219" s="79"/>
      <c r="CL43219" s="79"/>
    </row>
    <row r="43220" spans="30:90">
      <c r="AD43220" s="73"/>
      <c r="AE43220" s="74"/>
      <c r="AF43220" s="74"/>
      <c r="BX43220" s="73"/>
      <c r="BY43220" s="74"/>
      <c r="BZ43220" s="74"/>
      <c r="CA43220" s="74"/>
      <c r="CF43220" s="79"/>
      <c r="CL43220" s="79"/>
    </row>
    <row r="43221" spans="30:90">
      <c r="AD43221" s="73"/>
      <c r="AE43221" s="74"/>
      <c r="AF43221" s="74"/>
      <c r="BX43221" s="73"/>
      <c r="BY43221" s="74"/>
      <c r="BZ43221" s="74"/>
      <c r="CA43221" s="74"/>
      <c r="CF43221" s="79"/>
      <c r="CL43221" s="79"/>
    </row>
    <row r="43222" spans="30:90">
      <c r="AD43222" s="73"/>
      <c r="AE43222" s="74"/>
      <c r="AF43222" s="74"/>
      <c r="BX43222" s="73"/>
      <c r="BY43222" s="74"/>
      <c r="BZ43222" s="74"/>
      <c r="CA43222" s="74"/>
      <c r="CF43222" s="79"/>
      <c r="CL43222" s="79"/>
    </row>
    <row r="43223" spans="30:90">
      <c r="AD43223" s="73"/>
      <c r="AE43223" s="74"/>
      <c r="AF43223" s="74"/>
      <c r="BX43223" s="73"/>
      <c r="BY43223" s="74"/>
      <c r="BZ43223" s="74"/>
      <c r="CA43223" s="74"/>
      <c r="CF43223" s="79"/>
      <c r="CL43223" s="79"/>
    </row>
    <row r="43224" spans="30:90">
      <c r="AD43224" s="73"/>
      <c r="AE43224" s="74"/>
      <c r="AF43224" s="74"/>
      <c r="BX43224" s="73"/>
      <c r="BY43224" s="74"/>
      <c r="BZ43224" s="74"/>
      <c r="CA43224" s="74"/>
      <c r="CF43224" s="79"/>
      <c r="CL43224" s="79"/>
    </row>
    <row r="43225" spans="30:90">
      <c r="AD43225" s="73"/>
      <c r="AE43225" s="74"/>
      <c r="AF43225" s="74"/>
      <c r="BX43225" s="73"/>
      <c r="BY43225" s="74"/>
      <c r="BZ43225" s="74"/>
      <c r="CA43225" s="74"/>
      <c r="CF43225" s="79"/>
      <c r="CL43225" s="79"/>
    </row>
    <row r="43226" spans="30:90">
      <c r="AD43226" s="73"/>
      <c r="AE43226" s="74"/>
      <c r="AF43226" s="74"/>
      <c r="BX43226" s="73"/>
      <c r="BY43226" s="74"/>
      <c r="BZ43226" s="74"/>
      <c r="CA43226" s="74"/>
      <c r="CF43226" s="79"/>
      <c r="CL43226" s="79"/>
    </row>
    <row r="43227" spans="30:90">
      <c r="AD43227" s="73"/>
      <c r="AE43227" s="74"/>
      <c r="AF43227" s="74"/>
      <c r="BX43227" s="73"/>
      <c r="BY43227" s="74"/>
      <c r="BZ43227" s="74"/>
      <c r="CA43227" s="74"/>
      <c r="CF43227" s="79"/>
      <c r="CL43227" s="79"/>
    </row>
    <row r="43228" spans="30:90">
      <c r="AD43228" s="73"/>
      <c r="AE43228" s="74"/>
      <c r="AF43228" s="74"/>
      <c r="BX43228" s="73"/>
      <c r="BY43228" s="74"/>
      <c r="BZ43228" s="74"/>
      <c r="CA43228" s="74"/>
      <c r="CF43228" s="79"/>
      <c r="CL43228" s="79"/>
    </row>
    <row r="43229" spans="30:90">
      <c r="AD43229" s="73"/>
      <c r="AE43229" s="74"/>
      <c r="AF43229" s="74"/>
      <c r="BX43229" s="73"/>
      <c r="BY43229" s="74"/>
      <c r="BZ43229" s="74"/>
      <c r="CA43229" s="74"/>
      <c r="CF43229" s="79"/>
      <c r="CL43229" s="79"/>
    </row>
    <row r="43230" spans="30:90">
      <c r="AD43230" s="73"/>
      <c r="AE43230" s="74"/>
      <c r="AF43230" s="74"/>
      <c r="BX43230" s="73"/>
      <c r="BY43230" s="74"/>
      <c r="BZ43230" s="74"/>
      <c r="CA43230" s="74"/>
      <c r="CF43230" s="79"/>
      <c r="CL43230" s="79"/>
    </row>
    <row r="43231" spans="30:90">
      <c r="AD43231" s="73"/>
      <c r="AE43231" s="74"/>
      <c r="AF43231" s="74"/>
      <c r="BX43231" s="73"/>
      <c r="BY43231" s="74"/>
      <c r="BZ43231" s="74"/>
      <c r="CA43231" s="74"/>
      <c r="CF43231" s="79"/>
      <c r="CL43231" s="79"/>
    </row>
    <row r="43232" spans="30:90">
      <c r="AD43232" s="73"/>
      <c r="AE43232" s="74"/>
      <c r="AF43232" s="74"/>
      <c r="BX43232" s="73"/>
      <c r="BY43232" s="74"/>
      <c r="BZ43232" s="74"/>
      <c r="CA43232" s="74"/>
      <c r="CF43232" s="79"/>
      <c r="CL43232" s="79"/>
    </row>
    <row r="43233" spans="30:90">
      <c r="AD43233" s="73"/>
      <c r="AE43233" s="74"/>
      <c r="AF43233" s="74"/>
      <c r="BX43233" s="73"/>
      <c r="BY43233" s="74"/>
      <c r="BZ43233" s="74"/>
      <c r="CA43233" s="74"/>
      <c r="CF43233" s="79"/>
      <c r="CL43233" s="79"/>
    </row>
    <row r="43234" spans="30:90">
      <c r="AD43234" s="73"/>
      <c r="AE43234" s="74"/>
      <c r="AF43234" s="74"/>
      <c r="BX43234" s="73"/>
      <c r="BY43234" s="74"/>
      <c r="BZ43234" s="74"/>
      <c r="CA43234" s="74"/>
      <c r="CF43234" s="79"/>
      <c r="CL43234" s="79"/>
    </row>
    <row r="43235" spans="30:90">
      <c r="AD43235" s="73"/>
      <c r="AE43235" s="74"/>
      <c r="AF43235" s="74"/>
      <c r="BX43235" s="73"/>
      <c r="BY43235" s="74"/>
      <c r="BZ43235" s="74"/>
      <c r="CA43235" s="74"/>
      <c r="CF43235" s="79"/>
      <c r="CL43235" s="79"/>
    </row>
    <row r="43236" spans="30:90">
      <c r="AD43236" s="73"/>
      <c r="AE43236" s="74"/>
      <c r="AF43236" s="74"/>
      <c r="BX43236" s="73"/>
      <c r="BY43236" s="74"/>
      <c r="BZ43236" s="74"/>
      <c r="CA43236" s="74"/>
      <c r="CF43236" s="79"/>
      <c r="CL43236" s="79"/>
    </row>
    <row r="43237" spans="30:90">
      <c r="AD43237" s="73"/>
      <c r="AE43237" s="74"/>
      <c r="AF43237" s="74"/>
      <c r="BX43237" s="73"/>
      <c r="BY43237" s="74"/>
      <c r="BZ43237" s="74"/>
      <c r="CA43237" s="74"/>
      <c r="CF43237" s="79"/>
      <c r="CL43237" s="79"/>
    </row>
    <row r="43238" spans="30:90">
      <c r="AD43238" s="73"/>
      <c r="AE43238" s="74"/>
      <c r="AF43238" s="74"/>
      <c r="BX43238" s="73"/>
      <c r="BY43238" s="74"/>
      <c r="BZ43238" s="74"/>
      <c r="CA43238" s="74"/>
      <c r="CF43238" s="79"/>
      <c r="CL43238" s="79"/>
    </row>
    <row r="43239" spans="30:90">
      <c r="AD43239" s="73"/>
      <c r="AE43239" s="74"/>
      <c r="AF43239" s="74"/>
      <c r="BX43239" s="73"/>
      <c r="BY43239" s="74"/>
      <c r="BZ43239" s="74"/>
      <c r="CA43239" s="74"/>
      <c r="CF43239" s="79"/>
      <c r="CL43239" s="79"/>
    </row>
    <row r="43240" spans="30:90">
      <c r="AD43240" s="73"/>
      <c r="AE43240" s="74"/>
      <c r="AF43240" s="74"/>
      <c r="BX43240" s="73"/>
      <c r="BY43240" s="74"/>
      <c r="BZ43240" s="74"/>
      <c r="CA43240" s="74"/>
      <c r="CF43240" s="79"/>
      <c r="CL43240" s="79"/>
    </row>
    <row r="43241" spans="30:90">
      <c r="AD43241" s="73"/>
      <c r="AE43241" s="74"/>
      <c r="AF43241" s="74"/>
      <c r="BX43241" s="73"/>
      <c r="BY43241" s="74"/>
      <c r="BZ43241" s="74"/>
      <c r="CA43241" s="74"/>
      <c r="CF43241" s="79"/>
      <c r="CL43241" s="79"/>
    </row>
    <row r="43242" spans="30:90">
      <c r="AD43242" s="73"/>
      <c r="AE43242" s="74"/>
      <c r="AF43242" s="74"/>
      <c r="BX43242" s="73"/>
      <c r="BY43242" s="74"/>
      <c r="BZ43242" s="74"/>
      <c r="CA43242" s="74"/>
      <c r="CF43242" s="79"/>
      <c r="CL43242" s="79"/>
    </row>
    <row r="43243" spans="30:90">
      <c r="AD43243" s="73"/>
      <c r="AE43243" s="74"/>
      <c r="AF43243" s="74"/>
      <c r="BX43243" s="73"/>
      <c r="BY43243" s="74"/>
      <c r="BZ43243" s="74"/>
      <c r="CA43243" s="74"/>
      <c r="CF43243" s="79"/>
      <c r="CL43243" s="79"/>
    </row>
    <row r="43244" spans="30:90">
      <c r="AD43244" s="73"/>
      <c r="AE43244" s="74"/>
      <c r="AF43244" s="74"/>
      <c r="BX43244" s="73"/>
      <c r="BY43244" s="74"/>
      <c r="BZ43244" s="74"/>
      <c r="CA43244" s="74"/>
      <c r="CF43244" s="79"/>
      <c r="CL43244" s="79"/>
    </row>
    <row r="43245" spans="30:90">
      <c r="AD43245" s="73"/>
      <c r="AE43245" s="74"/>
      <c r="AF43245" s="74"/>
      <c r="BX43245" s="73"/>
      <c r="BY43245" s="74"/>
      <c r="BZ43245" s="74"/>
      <c r="CA43245" s="74"/>
      <c r="CF43245" s="79"/>
      <c r="CL43245" s="79"/>
    </row>
    <row r="43246" spans="30:90">
      <c r="AD43246" s="73"/>
      <c r="AE43246" s="74"/>
      <c r="AF43246" s="74"/>
      <c r="BX43246" s="73"/>
      <c r="BY43246" s="74"/>
      <c r="BZ43246" s="74"/>
      <c r="CA43246" s="74"/>
      <c r="CF43246" s="79"/>
      <c r="CL43246" s="79"/>
    </row>
    <row r="43247" spans="30:90">
      <c r="AD43247" s="73"/>
      <c r="AE43247" s="74"/>
      <c r="AF43247" s="74"/>
      <c r="BX43247" s="73"/>
      <c r="BY43247" s="74"/>
      <c r="BZ43247" s="74"/>
      <c r="CA43247" s="74"/>
      <c r="CF43247" s="79"/>
      <c r="CL43247" s="79"/>
    </row>
    <row r="43248" spans="30:90">
      <c r="AD43248" s="73"/>
      <c r="AE43248" s="74"/>
      <c r="AF43248" s="74"/>
      <c r="BX43248" s="73"/>
      <c r="BY43248" s="74"/>
      <c r="BZ43248" s="74"/>
      <c r="CA43248" s="74"/>
      <c r="CF43248" s="79"/>
      <c r="CL43248" s="79"/>
    </row>
    <row r="43249" spans="30:90">
      <c r="AD43249" s="73"/>
      <c r="AE43249" s="74"/>
      <c r="AF43249" s="74"/>
      <c r="BX43249" s="73"/>
      <c r="BY43249" s="74"/>
      <c r="BZ43249" s="74"/>
      <c r="CA43249" s="74"/>
      <c r="CF43249" s="79"/>
      <c r="CL43249" s="79"/>
    </row>
    <row r="43250" spans="30:90">
      <c r="AD43250" s="73"/>
      <c r="AE43250" s="74"/>
      <c r="AF43250" s="74"/>
      <c r="BX43250" s="73"/>
      <c r="BY43250" s="74"/>
      <c r="BZ43250" s="74"/>
      <c r="CA43250" s="74"/>
      <c r="CF43250" s="79"/>
      <c r="CL43250" s="79"/>
    </row>
    <row r="43251" spans="30:90">
      <c r="AD43251" s="73"/>
      <c r="AE43251" s="74"/>
      <c r="AF43251" s="74"/>
      <c r="BX43251" s="73"/>
      <c r="BY43251" s="74"/>
      <c r="BZ43251" s="74"/>
      <c r="CA43251" s="74"/>
      <c r="CF43251" s="79"/>
      <c r="CL43251" s="79"/>
    </row>
    <row r="43252" spans="30:90">
      <c r="AD43252" s="73"/>
      <c r="AE43252" s="74"/>
      <c r="AF43252" s="74"/>
      <c r="BX43252" s="73"/>
      <c r="BY43252" s="74"/>
      <c r="BZ43252" s="74"/>
      <c r="CA43252" s="74"/>
      <c r="CF43252" s="79"/>
      <c r="CL43252" s="79"/>
    </row>
    <row r="43253" spans="30:90">
      <c r="AD43253" s="73"/>
      <c r="AE43253" s="74"/>
      <c r="AF43253" s="74"/>
      <c r="BX43253" s="73"/>
      <c r="BY43253" s="74"/>
      <c r="BZ43253" s="74"/>
      <c r="CA43253" s="74"/>
      <c r="CF43253" s="79"/>
      <c r="CL43253" s="79"/>
    </row>
    <row r="43254" spans="30:90">
      <c r="AD43254" s="73"/>
      <c r="AE43254" s="74"/>
      <c r="AF43254" s="74"/>
      <c r="BX43254" s="73"/>
      <c r="BY43254" s="74"/>
      <c r="BZ43254" s="74"/>
      <c r="CA43254" s="74"/>
      <c r="CF43254" s="79"/>
      <c r="CL43254" s="79"/>
    </row>
    <row r="43255" spans="30:90">
      <c r="AD43255" s="73"/>
      <c r="AE43255" s="74"/>
      <c r="AF43255" s="74"/>
      <c r="BX43255" s="73"/>
      <c r="BY43255" s="74"/>
      <c r="BZ43255" s="74"/>
      <c r="CA43255" s="74"/>
      <c r="CF43255" s="79"/>
      <c r="CL43255" s="79"/>
    </row>
    <row r="43256" spans="30:90">
      <c r="AD43256" s="73"/>
      <c r="AE43256" s="74"/>
      <c r="AF43256" s="74"/>
      <c r="BX43256" s="73"/>
      <c r="BY43256" s="74"/>
      <c r="BZ43256" s="74"/>
      <c r="CA43256" s="74"/>
      <c r="CF43256" s="79"/>
      <c r="CL43256" s="79"/>
    </row>
    <row r="43257" spans="30:90">
      <c r="AD43257" s="73"/>
      <c r="AE43257" s="74"/>
      <c r="AF43257" s="74"/>
      <c r="BX43257" s="73"/>
      <c r="BY43257" s="74"/>
      <c r="BZ43257" s="74"/>
      <c r="CA43257" s="74"/>
      <c r="CF43257" s="79"/>
      <c r="CL43257" s="79"/>
    </row>
    <row r="43258" spans="30:90">
      <c r="AD43258" s="73"/>
      <c r="AE43258" s="74"/>
      <c r="AF43258" s="74"/>
      <c r="BX43258" s="73"/>
      <c r="BY43258" s="74"/>
      <c r="BZ43258" s="74"/>
      <c r="CA43258" s="74"/>
      <c r="CF43258" s="79"/>
      <c r="CL43258" s="79"/>
    </row>
    <row r="43259" spans="30:90">
      <c r="AD43259" s="73"/>
      <c r="AE43259" s="74"/>
      <c r="AF43259" s="74"/>
      <c r="BX43259" s="73"/>
      <c r="BY43259" s="74"/>
      <c r="BZ43259" s="74"/>
      <c r="CA43259" s="74"/>
      <c r="CF43259" s="79"/>
      <c r="CL43259" s="79"/>
    </row>
    <row r="43260" spans="30:90">
      <c r="AD43260" s="73"/>
      <c r="AE43260" s="74"/>
      <c r="AF43260" s="74"/>
      <c r="BX43260" s="73"/>
      <c r="BY43260" s="74"/>
      <c r="BZ43260" s="74"/>
      <c r="CA43260" s="74"/>
      <c r="CF43260" s="79"/>
      <c r="CL43260" s="79"/>
    </row>
    <row r="43261" spans="30:90">
      <c r="AD43261" s="73"/>
      <c r="AE43261" s="74"/>
      <c r="AF43261" s="74"/>
      <c r="BX43261" s="73"/>
      <c r="BY43261" s="74"/>
      <c r="BZ43261" s="74"/>
      <c r="CA43261" s="74"/>
      <c r="CF43261" s="79"/>
      <c r="CL43261" s="79"/>
    </row>
    <row r="43262" spans="30:90">
      <c r="AD43262" s="73"/>
      <c r="AE43262" s="74"/>
      <c r="AF43262" s="74"/>
      <c r="BX43262" s="73"/>
      <c r="BY43262" s="74"/>
      <c r="BZ43262" s="74"/>
      <c r="CA43262" s="74"/>
      <c r="CF43262" s="79"/>
      <c r="CL43262" s="79"/>
    </row>
    <row r="43263" spans="30:90">
      <c r="AD43263" s="73"/>
      <c r="AE43263" s="74"/>
      <c r="AF43263" s="74"/>
      <c r="BX43263" s="73"/>
      <c r="BY43263" s="74"/>
      <c r="BZ43263" s="74"/>
      <c r="CA43263" s="74"/>
      <c r="CF43263" s="79"/>
      <c r="CL43263" s="79"/>
    </row>
    <row r="43264" spans="30:90">
      <c r="AD43264" s="73"/>
      <c r="AE43264" s="74"/>
      <c r="AF43264" s="74"/>
      <c r="BX43264" s="73"/>
      <c r="BY43264" s="74"/>
      <c r="BZ43264" s="74"/>
      <c r="CA43264" s="74"/>
      <c r="CF43264" s="79"/>
      <c r="CL43264" s="79"/>
    </row>
    <row r="43265" spans="30:90">
      <c r="AD43265" s="73"/>
      <c r="AE43265" s="74"/>
      <c r="AF43265" s="74"/>
      <c r="BX43265" s="73"/>
      <c r="BY43265" s="74"/>
      <c r="BZ43265" s="74"/>
      <c r="CA43265" s="74"/>
      <c r="CF43265" s="79"/>
      <c r="CL43265" s="79"/>
    </row>
    <row r="43266" spans="30:90">
      <c r="AD43266" s="73"/>
      <c r="AE43266" s="74"/>
      <c r="AF43266" s="74"/>
      <c r="BX43266" s="73"/>
      <c r="BY43266" s="74"/>
      <c r="BZ43266" s="74"/>
      <c r="CA43266" s="74"/>
      <c r="CF43266" s="79"/>
      <c r="CL43266" s="79"/>
    </row>
    <row r="43267" spans="30:90">
      <c r="AD43267" s="73"/>
      <c r="AE43267" s="74"/>
      <c r="AF43267" s="74"/>
      <c r="BX43267" s="73"/>
      <c r="BY43267" s="74"/>
      <c r="BZ43267" s="74"/>
      <c r="CA43267" s="74"/>
      <c r="CF43267" s="79"/>
      <c r="CL43267" s="79"/>
    </row>
    <row r="43268" spans="30:90">
      <c r="AD43268" s="73"/>
      <c r="AE43268" s="74"/>
      <c r="AF43268" s="74"/>
      <c r="BX43268" s="73"/>
      <c r="BY43268" s="74"/>
      <c r="BZ43268" s="74"/>
      <c r="CA43268" s="74"/>
      <c r="CF43268" s="79"/>
      <c r="CL43268" s="79"/>
    </row>
    <row r="43269" spans="30:90">
      <c r="AD43269" s="73"/>
      <c r="AE43269" s="74"/>
      <c r="AF43269" s="74"/>
      <c r="BX43269" s="73"/>
      <c r="BY43269" s="74"/>
      <c r="BZ43269" s="74"/>
      <c r="CA43269" s="74"/>
      <c r="CF43269" s="79"/>
      <c r="CL43269" s="79"/>
    </row>
    <row r="43270" spans="30:90">
      <c r="AD43270" s="73"/>
      <c r="AE43270" s="74"/>
      <c r="AF43270" s="74"/>
      <c r="BX43270" s="73"/>
      <c r="BY43270" s="74"/>
      <c r="BZ43270" s="74"/>
      <c r="CA43270" s="74"/>
      <c r="CF43270" s="79"/>
      <c r="CL43270" s="79"/>
    </row>
    <row r="43271" spans="30:90">
      <c r="AD43271" s="73"/>
      <c r="AE43271" s="74"/>
      <c r="AF43271" s="74"/>
      <c r="BX43271" s="73"/>
      <c r="BY43271" s="74"/>
      <c r="BZ43271" s="74"/>
      <c r="CA43271" s="74"/>
      <c r="CF43271" s="79"/>
      <c r="CL43271" s="79"/>
    </row>
    <row r="43272" spans="30:90">
      <c r="AD43272" s="73"/>
      <c r="AE43272" s="74"/>
      <c r="AF43272" s="74"/>
      <c r="BX43272" s="73"/>
      <c r="BY43272" s="74"/>
      <c r="BZ43272" s="74"/>
      <c r="CA43272" s="74"/>
      <c r="CF43272" s="79"/>
      <c r="CL43272" s="79"/>
    </row>
    <row r="43273" spans="30:90">
      <c r="AD43273" s="73"/>
      <c r="AE43273" s="74"/>
      <c r="AF43273" s="74"/>
      <c r="BX43273" s="73"/>
      <c r="BY43273" s="74"/>
      <c r="BZ43273" s="74"/>
      <c r="CA43273" s="74"/>
      <c r="CF43273" s="79"/>
      <c r="CL43273" s="79"/>
    </row>
    <row r="43274" spans="30:90">
      <c r="AD43274" s="73"/>
      <c r="AE43274" s="74"/>
      <c r="AF43274" s="74"/>
      <c r="BX43274" s="73"/>
      <c r="BY43274" s="74"/>
      <c r="BZ43274" s="74"/>
      <c r="CA43274" s="74"/>
      <c r="CF43274" s="79"/>
      <c r="CL43274" s="79"/>
    </row>
    <row r="43275" spans="30:90">
      <c r="AD43275" s="73"/>
      <c r="AE43275" s="74"/>
      <c r="AF43275" s="74"/>
      <c r="BX43275" s="73"/>
      <c r="BY43275" s="74"/>
      <c r="BZ43275" s="74"/>
      <c r="CA43275" s="74"/>
      <c r="CF43275" s="79"/>
      <c r="CL43275" s="79"/>
    </row>
    <row r="43276" spans="30:90">
      <c r="AD43276" s="73"/>
      <c r="AE43276" s="74"/>
      <c r="AF43276" s="74"/>
      <c r="BX43276" s="73"/>
      <c r="BY43276" s="74"/>
      <c r="BZ43276" s="74"/>
      <c r="CA43276" s="74"/>
      <c r="CF43276" s="79"/>
      <c r="CL43276" s="79"/>
    </row>
    <row r="43277" spans="30:90">
      <c r="AD43277" s="73"/>
      <c r="AE43277" s="74"/>
      <c r="AF43277" s="74"/>
      <c r="BX43277" s="73"/>
      <c r="BY43277" s="74"/>
      <c r="BZ43277" s="74"/>
      <c r="CA43277" s="74"/>
      <c r="CF43277" s="79"/>
      <c r="CL43277" s="79"/>
    </row>
    <row r="43278" spans="30:90">
      <c r="AD43278" s="73"/>
      <c r="AE43278" s="74"/>
      <c r="AF43278" s="74"/>
      <c r="BX43278" s="73"/>
      <c r="BY43278" s="74"/>
      <c r="BZ43278" s="74"/>
      <c r="CA43278" s="74"/>
      <c r="CF43278" s="79"/>
      <c r="CL43278" s="79"/>
    </row>
    <row r="43279" spans="30:90">
      <c r="AD43279" s="73"/>
      <c r="AE43279" s="74"/>
      <c r="AF43279" s="74"/>
      <c r="BX43279" s="73"/>
      <c r="BY43279" s="74"/>
      <c r="BZ43279" s="74"/>
      <c r="CA43279" s="74"/>
      <c r="CF43279" s="79"/>
      <c r="CL43279" s="79"/>
    </row>
    <row r="43280" spans="30:90">
      <c r="AD43280" s="73"/>
      <c r="AE43280" s="74"/>
      <c r="AF43280" s="74"/>
      <c r="BX43280" s="73"/>
      <c r="BY43280" s="74"/>
      <c r="BZ43280" s="74"/>
      <c r="CA43280" s="74"/>
      <c r="CF43280" s="79"/>
      <c r="CL43280" s="79"/>
    </row>
    <row r="43281" spans="30:90">
      <c r="AD43281" s="73"/>
      <c r="AE43281" s="74"/>
      <c r="AF43281" s="74"/>
      <c r="BX43281" s="73"/>
      <c r="BY43281" s="74"/>
      <c r="BZ43281" s="74"/>
      <c r="CA43281" s="74"/>
      <c r="CF43281" s="79"/>
      <c r="CL43281" s="79"/>
    </row>
    <row r="43282" spans="30:90">
      <c r="AD43282" s="73"/>
      <c r="AE43282" s="74"/>
      <c r="AF43282" s="74"/>
      <c r="BX43282" s="73"/>
      <c r="BY43282" s="74"/>
      <c r="BZ43282" s="74"/>
      <c r="CA43282" s="74"/>
      <c r="CF43282" s="79"/>
      <c r="CL43282" s="79"/>
    </row>
    <row r="43283" spans="30:90">
      <c r="AD43283" s="73"/>
      <c r="AE43283" s="74"/>
      <c r="AF43283" s="74"/>
      <c r="BX43283" s="73"/>
      <c r="BY43283" s="74"/>
      <c r="BZ43283" s="74"/>
      <c r="CA43283" s="74"/>
      <c r="CF43283" s="79"/>
      <c r="CL43283" s="79"/>
    </row>
    <row r="43284" spans="30:90">
      <c r="AD43284" s="73"/>
      <c r="AE43284" s="74"/>
      <c r="AF43284" s="74"/>
      <c r="BX43284" s="73"/>
      <c r="BY43284" s="74"/>
      <c r="BZ43284" s="74"/>
      <c r="CA43284" s="74"/>
      <c r="CF43284" s="79"/>
      <c r="CL43284" s="79"/>
    </row>
    <row r="43285" spans="30:90">
      <c r="AD43285" s="73"/>
      <c r="AE43285" s="74"/>
      <c r="AF43285" s="74"/>
      <c r="BX43285" s="73"/>
      <c r="BY43285" s="74"/>
      <c r="BZ43285" s="74"/>
      <c r="CA43285" s="74"/>
      <c r="CF43285" s="79"/>
      <c r="CL43285" s="79"/>
    </row>
    <row r="43286" spans="30:90">
      <c r="AD43286" s="73"/>
      <c r="AE43286" s="74"/>
      <c r="AF43286" s="74"/>
      <c r="BX43286" s="73"/>
      <c r="BY43286" s="74"/>
      <c r="BZ43286" s="74"/>
      <c r="CA43286" s="74"/>
      <c r="CF43286" s="79"/>
      <c r="CL43286" s="79"/>
    </row>
    <row r="43287" spans="30:90">
      <c r="AD43287" s="73"/>
      <c r="AE43287" s="74"/>
      <c r="AF43287" s="74"/>
      <c r="BX43287" s="73"/>
      <c r="BY43287" s="74"/>
      <c r="BZ43287" s="74"/>
      <c r="CA43287" s="74"/>
      <c r="CF43287" s="79"/>
      <c r="CL43287" s="79"/>
    </row>
    <row r="43288" spans="30:90">
      <c r="AD43288" s="73"/>
      <c r="AE43288" s="74"/>
      <c r="AF43288" s="74"/>
      <c r="BX43288" s="73"/>
      <c r="BY43288" s="74"/>
      <c r="BZ43288" s="74"/>
      <c r="CA43288" s="74"/>
      <c r="CF43288" s="79"/>
      <c r="CL43288" s="79"/>
    </row>
    <row r="43289" spans="30:90">
      <c r="AD43289" s="73"/>
      <c r="AE43289" s="74"/>
      <c r="AF43289" s="74"/>
      <c r="BX43289" s="73"/>
      <c r="BY43289" s="74"/>
      <c r="BZ43289" s="74"/>
      <c r="CA43289" s="74"/>
      <c r="CF43289" s="79"/>
      <c r="CL43289" s="79"/>
    </row>
    <row r="43290" spans="30:90">
      <c r="AD43290" s="73"/>
      <c r="AE43290" s="74"/>
      <c r="AF43290" s="74"/>
      <c r="BX43290" s="73"/>
      <c r="BY43290" s="74"/>
      <c r="BZ43290" s="74"/>
      <c r="CA43290" s="74"/>
      <c r="CF43290" s="79"/>
      <c r="CL43290" s="79"/>
    </row>
    <row r="43291" spans="30:90">
      <c r="AD43291" s="73"/>
      <c r="AE43291" s="74"/>
      <c r="AF43291" s="74"/>
      <c r="BX43291" s="73"/>
      <c r="BY43291" s="74"/>
      <c r="BZ43291" s="74"/>
      <c r="CA43291" s="74"/>
      <c r="CF43291" s="79"/>
      <c r="CL43291" s="79"/>
    </row>
    <row r="43292" spans="30:90">
      <c r="AD43292" s="73"/>
      <c r="AE43292" s="74"/>
      <c r="AF43292" s="74"/>
      <c r="BX43292" s="73"/>
      <c r="BY43292" s="74"/>
      <c r="BZ43292" s="74"/>
      <c r="CA43292" s="74"/>
      <c r="CF43292" s="79"/>
      <c r="CL43292" s="79"/>
    </row>
    <row r="43293" spans="30:90">
      <c r="AD43293" s="73"/>
      <c r="AE43293" s="74"/>
      <c r="AF43293" s="74"/>
      <c r="BX43293" s="73"/>
      <c r="BY43293" s="74"/>
      <c r="BZ43293" s="74"/>
      <c r="CA43293" s="74"/>
      <c r="CF43293" s="79"/>
      <c r="CL43293" s="79"/>
    </row>
    <row r="43294" spans="30:90">
      <c r="AD43294" s="73"/>
      <c r="AE43294" s="74"/>
      <c r="AF43294" s="74"/>
      <c r="BX43294" s="73"/>
      <c r="BY43294" s="74"/>
      <c r="BZ43294" s="74"/>
      <c r="CA43294" s="74"/>
      <c r="CF43294" s="79"/>
      <c r="CL43294" s="79"/>
    </row>
    <row r="43295" spans="30:90">
      <c r="AD43295" s="73"/>
      <c r="AE43295" s="74"/>
      <c r="AF43295" s="74"/>
      <c r="BX43295" s="73"/>
      <c r="BY43295" s="74"/>
      <c r="BZ43295" s="74"/>
      <c r="CA43295" s="74"/>
      <c r="CF43295" s="79"/>
      <c r="CL43295" s="79"/>
    </row>
    <row r="43296" spans="30:90">
      <c r="AD43296" s="73"/>
      <c r="AE43296" s="74"/>
      <c r="AF43296" s="74"/>
      <c r="BX43296" s="73"/>
      <c r="BY43296" s="74"/>
      <c r="BZ43296" s="74"/>
      <c r="CA43296" s="74"/>
      <c r="CF43296" s="79"/>
      <c r="CL43296" s="79"/>
    </row>
    <row r="43297" spans="30:90">
      <c r="AD43297" s="73"/>
      <c r="AE43297" s="74"/>
      <c r="AF43297" s="74"/>
      <c r="BX43297" s="73"/>
      <c r="BY43297" s="74"/>
      <c r="BZ43297" s="74"/>
      <c r="CA43297" s="74"/>
      <c r="CF43297" s="79"/>
      <c r="CL43297" s="79"/>
    </row>
    <row r="43298" spans="30:90">
      <c r="AD43298" s="73"/>
      <c r="AE43298" s="74"/>
      <c r="AF43298" s="74"/>
      <c r="BX43298" s="73"/>
      <c r="BY43298" s="74"/>
      <c r="BZ43298" s="74"/>
      <c r="CA43298" s="74"/>
      <c r="CF43298" s="79"/>
      <c r="CL43298" s="79"/>
    </row>
    <row r="43299" spans="30:90">
      <c r="AD43299" s="73"/>
      <c r="AE43299" s="74"/>
      <c r="AF43299" s="74"/>
      <c r="BX43299" s="73"/>
      <c r="BY43299" s="74"/>
      <c r="BZ43299" s="74"/>
      <c r="CA43299" s="74"/>
      <c r="CF43299" s="79"/>
      <c r="CL43299" s="79"/>
    </row>
    <row r="43300" spans="30:90">
      <c r="AD43300" s="73"/>
      <c r="AE43300" s="74"/>
      <c r="AF43300" s="74"/>
      <c r="BX43300" s="73"/>
      <c r="BY43300" s="74"/>
      <c r="BZ43300" s="74"/>
      <c r="CA43300" s="74"/>
      <c r="CF43300" s="79"/>
      <c r="CL43300" s="79"/>
    </row>
    <row r="43301" spans="30:90">
      <c r="AD43301" s="73"/>
      <c r="AE43301" s="74"/>
      <c r="AF43301" s="74"/>
      <c r="BX43301" s="73"/>
      <c r="BY43301" s="74"/>
      <c r="BZ43301" s="74"/>
      <c r="CA43301" s="74"/>
      <c r="CF43301" s="79"/>
      <c r="CL43301" s="79"/>
    </row>
    <row r="43302" spans="30:90">
      <c r="AD43302" s="73"/>
      <c r="AE43302" s="74"/>
      <c r="AF43302" s="74"/>
      <c r="BX43302" s="73"/>
      <c r="BY43302" s="74"/>
      <c r="BZ43302" s="74"/>
      <c r="CA43302" s="74"/>
      <c r="CF43302" s="79"/>
      <c r="CL43302" s="79"/>
    </row>
    <row r="43303" spans="30:90">
      <c r="AD43303" s="73"/>
      <c r="AE43303" s="74"/>
      <c r="AF43303" s="74"/>
      <c r="BX43303" s="73"/>
      <c r="BY43303" s="74"/>
      <c r="BZ43303" s="74"/>
      <c r="CA43303" s="74"/>
      <c r="CF43303" s="79"/>
      <c r="CL43303" s="79"/>
    </row>
    <row r="43304" spans="30:90">
      <c r="AD43304" s="73"/>
      <c r="AE43304" s="74"/>
      <c r="AF43304" s="74"/>
      <c r="BX43304" s="73"/>
      <c r="BY43304" s="74"/>
      <c r="BZ43304" s="74"/>
      <c r="CA43304" s="74"/>
      <c r="CF43304" s="79"/>
      <c r="CL43304" s="79"/>
    </row>
    <row r="43305" spans="30:90">
      <c r="AD43305" s="73"/>
      <c r="AE43305" s="74"/>
      <c r="AF43305" s="74"/>
      <c r="BX43305" s="73"/>
      <c r="BY43305" s="74"/>
      <c r="BZ43305" s="74"/>
      <c r="CA43305" s="74"/>
      <c r="CF43305" s="79"/>
      <c r="CL43305" s="79"/>
    </row>
    <row r="43306" spans="30:90">
      <c r="AD43306" s="73"/>
      <c r="AE43306" s="74"/>
      <c r="AF43306" s="74"/>
      <c r="BX43306" s="73"/>
      <c r="BY43306" s="74"/>
      <c r="BZ43306" s="74"/>
      <c r="CA43306" s="74"/>
      <c r="CF43306" s="79"/>
      <c r="CL43306" s="79"/>
    </row>
    <row r="43307" spans="30:90">
      <c r="AD43307" s="73"/>
      <c r="AE43307" s="74"/>
      <c r="AF43307" s="74"/>
      <c r="BX43307" s="73"/>
      <c r="BY43307" s="74"/>
      <c r="BZ43307" s="74"/>
      <c r="CA43307" s="74"/>
      <c r="CF43307" s="79"/>
      <c r="CL43307" s="79"/>
    </row>
    <row r="43308" spans="30:90">
      <c r="AD43308" s="73"/>
      <c r="AE43308" s="74"/>
      <c r="AF43308" s="74"/>
      <c r="BX43308" s="73"/>
      <c r="BY43308" s="74"/>
      <c r="BZ43308" s="74"/>
      <c r="CA43308" s="74"/>
      <c r="CF43308" s="79"/>
      <c r="CL43308" s="79"/>
    </row>
    <row r="43309" spans="30:90">
      <c r="AD43309" s="73"/>
      <c r="AE43309" s="74"/>
      <c r="AF43309" s="74"/>
      <c r="BX43309" s="73"/>
      <c r="BY43309" s="74"/>
      <c r="BZ43309" s="74"/>
      <c r="CA43309" s="74"/>
      <c r="CF43309" s="79"/>
      <c r="CL43309" s="79"/>
    </row>
    <row r="43310" spans="30:90">
      <c r="AD43310" s="73"/>
      <c r="AE43310" s="74"/>
      <c r="AF43310" s="74"/>
      <c r="BX43310" s="73"/>
      <c r="BY43310" s="74"/>
      <c r="BZ43310" s="74"/>
      <c r="CA43310" s="74"/>
      <c r="CF43310" s="79"/>
      <c r="CL43310" s="79"/>
    </row>
    <row r="43311" spans="30:90">
      <c r="AD43311" s="73"/>
      <c r="AE43311" s="74"/>
      <c r="AF43311" s="74"/>
      <c r="BX43311" s="73"/>
      <c r="BY43311" s="74"/>
      <c r="BZ43311" s="74"/>
      <c r="CA43311" s="74"/>
      <c r="CF43311" s="79"/>
      <c r="CL43311" s="79"/>
    </row>
    <row r="43312" spans="30:90">
      <c r="AD43312" s="73"/>
      <c r="AE43312" s="74"/>
      <c r="AF43312" s="74"/>
      <c r="BX43312" s="73"/>
      <c r="BY43312" s="74"/>
      <c r="BZ43312" s="74"/>
      <c r="CA43312" s="74"/>
      <c r="CF43312" s="79"/>
      <c r="CL43312" s="79"/>
    </row>
    <row r="43313" spans="30:90">
      <c r="AD43313" s="73"/>
      <c r="AE43313" s="74"/>
      <c r="AF43313" s="74"/>
      <c r="BX43313" s="73"/>
      <c r="BY43313" s="74"/>
      <c r="BZ43313" s="74"/>
      <c r="CA43313" s="74"/>
      <c r="CF43313" s="79"/>
      <c r="CL43313" s="79"/>
    </row>
    <row r="43314" spans="30:90">
      <c r="AD43314" s="73"/>
      <c r="AE43314" s="74"/>
      <c r="AF43314" s="74"/>
      <c r="BX43314" s="73"/>
      <c r="BY43314" s="74"/>
      <c r="BZ43314" s="74"/>
      <c r="CA43314" s="74"/>
      <c r="CF43314" s="79"/>
      <c r="CL43314" s="79"/>
    </row>
    <row r="43315" spans="30:90">
      <c r="AD43315" s="73"/>
      <c r="AE43315" s="74"/>
      <c r="AF43315" s="74"/>
      <c r="BX43315" s="73"/>
      <c r="BY43315" s="74"/>
      <c r="BZ43315" s="74"/>
      <c r="CA43315" s="74"/>
      <c r="CF43315" s="79"/>
      <c r="CL43315" s="79"/>
    </row>
    <row r="43316" spans="30:90">
      <c r="AD43316" s="73"/>
      <c r="AE43316" s="74"/>
      <c r="AF43316" s="74"/>
      <c r="BX43316" s="73"/>
      <c r="BY43316" s="74"/>
      <c r="BZ43316" s="74"/>
      <c r="CA43316" s="74"/>
      <c r="CF43316" s="79"/>
      <c r="CL43316" s="79"/>
    </row>
    <row r="43317" spans="30:90">
      <c r="AD43317" s="73"/>
      <c r="AE43317" s="74"/>
      <c r="AF43317" s="74"/>
      <c r="BX43317" s="73"/>
      <c r="BY43317" s="74"/>
      <c r="BZ43317" s="74"/>
      <c r="CA43317" s="74"/>
      <c r="CF43317" s="79"/>
      <c r="CL43317" s="79"/>
    </row>
    <row r="43318" spans="30:90">
      <c r="AD43318" s="73"/>
      <c r="AE43318" s="74"/>
      <c r="AF43318" s="74"/>
      <c r="BX43318" s="73"/>
      <c r="BY43318" s="74"/>
      <c r="BZ43318" s="74"/>
      <c r="CA43318" s="74"/>
      <c r="CF43318" s="79"/>
      <c r="CL43318" s="79"/>
    </row>
    <row r="43319" spans="30:90">
      <c r="AD43319" s="73"/>
      <c r="AE43319" s="74"/>
      <c r="AF43319" s="74"/>
      <c r="BX43319" s="73"/>
      <c r="BY43319" s="74"/>
      <c r="BZ43319" s="74"/>
      <c r="CA43319" s="74"/>
      <c r="CF43319" s="79"/>
      <c r="CL43319" s="79"/>
    </row>
    <row r="43320" spans="30:90">
      <c r="AD43320" s="73"/>
      <c r="AE43320" s="74"/>
      <c r="AF43320" s="74"/>
      <c r="BX43320" s="73"/>
      <c r="BY43320" s="74"/>
      <c r="BZ43320" s="74"/>
      <c r="CA43320" s="74"/>
      <c r="CF43320" s="79"/>
      <c r="CL43320" s="79"/>
    </row>
    <row r="43321" spans="30:90">
      <c r="AD43321" s="73"/>
      <c r="AE43321" s="74"/>
      <c r="AF43321" s="74"/>
      <c r="BX43321" s="73"/>
      <c r="BY43321" s="74"/>
      <c r="BZ43321" s="74"/>
      <c r="CA43321" s="74"/>
      <c r="CF43321" s="79"/>
      <c r="CL43321" s="79"/>
    </row>
    <row r="43322" spans="30:90">
      <c r="AD43322" s="73"/>
      <c r="AE43322" s="74"/>
      <c r="AF43322" s="74"/>
      <c r="BX43322" s="73"/>
      <c r="BY43322" s="74"/>
      <c r="BZ43322" s="74"/>
      <c r="CA43322" s="74"/>
      <c r="CF43322" s="79"/>
      <c r="CL43322" s="79"/>
    </row>
    <row r="43323" spans="30:90">
      <c r="AD43323" s="73"/>
      <c r="AE43323" s="74"/>
      <c r="AF43323" s="74"/>
      <c r="BX43323" s="73"/>
      <c r="BY43323" s="74"/>
      <c r="BZ43323" s="74"/>
      <c r="CA43323" s="74"/>
      <c r="CF43323" s="79"/>
      <c r="CL43323" s="79"/>
    </row>
    <row r="43324" spans="30:90">
      <c r="AD43324" s="73"/>
      <c r="AE43324" s="74"/>
      <c r="AF43324" s="74"/>
      <c r="BX43324" s="73"/>
      <c r="BY43324" s="74"/>
      <c r="BZ43324" s="74"/>
      <c r="CA43324" s="74"/>
      <c r="CF43324" s="79"/>
      <c r="CL43324" s="79"/>
    </row>
    <row r="43325" spans="30:90">
      <c r="AD43325" s="73"/>
      <c r="AE43325" s="74"/>
      <c r="AF43325" s="74"/>
      <c r="BX43325" s="73"/>
      <c r="BY43325" s="74"/>
      <c r="BZ43325" s="74"/>
      <c r="CA43325" s="74"/>
      <c r="CF43325" s="79"/>
      <c r="CL43325" s="79"/>
    </row>
    <row r="43326" spans="30:90">
      <c r="AD43326" s="73"/>
      <c r="AE43326" s="74"/>
      <c r="AF43326" s="74"/>
      <c r="BX43326" s="73"/>
      <c r="BY43326" s="74"/>
      <c r="BZ43326" s="74"/>
      <c r="CA43326" s="74"/>
      <c r="CF43326" s="79"/>
      <c r="CL43326" s="79"/>
    </row>
    <row r="43327" spans="30:90">
      <c r="AD43327" s="73"/>
      <c r="AE43327" s="74"/>
      <c r="AF43327" s="74"/>
      <c r="BX43327" s="73"/>
      <c r="BY43327" s="74"/>
      <c r="BZ43327" s="74"/>
      <c r="CA43327" s="74"/>
      <c r="CF43327" s="79"/>
      <c r="CL43327" s="79"/>
    </row>
    <row r="43328" spans="30:90">
      <c r="AD43328" s="73"/>
      <c r="AE43328" s="74"/>
      <c r="AF43328" s="74"/>
      <c r="BX43328" s="73"/>
      <c r="BY43328" s="74"/>
      <c r="BZ43328" s="74"/>
      <c r="CA43328" s="74"/>
      <c r="CF43328" s="79"/>
      <c r="CL43328" s="79"/>
    </row>
    <row r="43329" spans="30:90">
      <c r="AD43329" s="73"/>
      <c r="AE43329" s="74"/>
      <c r="AF43329" s="74"/>
      <c r="BX43329" s="73"/>
      <c r="BY43329" s="74"/>
      <c r="BZ43329" s="74"/>
      <c r="CA43329" s="74"/>
      <c r="CF43329" s="79"/>
      <c r="CL43329" s="79"/>
    </row>
    <row r="43330" spans="30:90">
      <c r="AD43330" s="73"/>
      <c r="AE43330" s="74"/>
      <c r="AF43330" s="74"/>
      <c r="BX43330" s="73"/>
      <c r="BY43330" s="74"/>
      <c r="BZ43330" s="74"/>
      <c r="CA43330" s="74"/>
      <c r="CF43330" s="79"/>
      <c r="CL43330" s="79"/>
    </row>
    <row r="43331" spans="30:90">
      <c r="AD43331" s="73"/>
      <c r="AE43331" s="74"/>
      <c r="AF43331" s="74"/>
      <c r="BX43331" s="73"/>
      <c r="BY43331" s="74"/>
      <c r="BZ43331" s="74"/>
      <c r="CA43331" s="74"/>
      <c r="CF43331" s="79"/>
      <c r="CL43331" s="79"/>
    </row>
    <row r="43332" spans="30:90">
      <c r="AD43332" s="73"/>
      <c r="AE43332" s="74"/>
      <c r="AF43332" s="74"/>
      <c r="BX43332" s="73"/>
      <c r="BY43332" s="74"/>
      <c r="BZ43332" s="74"/>
      <c r="CA43332" s="74"/>
      <c r="CF43332" s="79"/>
      <c r="CL43332" s="79"/>
    </row>
    <row r="43333" spans="30:90">
      <c r="AD43333" s="73"/>
      <c r="AE43333" s="74"/>
      <c r="AF43333" s="74"/>
      <c r="BX43333" s="73"/>
      <c r="BY43333" s="74"/>
      <c r="BZ43333" s="74"/>
      <c r="CA43333" s="74"/>
      <c r="CF43333" s="79"/>
      <c r="CL43333" s="79"/>
    </row>
    <row r="43334" spans="30:90">
      <c r="AD43334" s="73"/>
      <c r="AE43334" s="74"/>
      <c r="AF43334" s="74"/>
      <c r="BX43334" s="73"/>
      <c r="BY43334" s="74"/>
      <c r="BZ43334" s="74"/>
      <c r="CA43334" s="74"/>
      <c r="CF43334" s="79"/>
      <c r="CL43334" s="79"/>
    </row>
    <row r="43335" spans="30:90">
      <c r="AD43335" s="73"/>
      <c r="AE43335" s="74"/>
      <c r="AF43335" s="74"/>
      <c r="BX43335" s="73"/>
      <c r="BY43335" s="74"/>
      <c r="BZ43335" s="74"/>
      <c r="CA43335" s="74"/>
      <c r="CF43335" s="79"/>
      <c r="CL43335" s="79"/>
    </row>
    <row r="43336" spans="30:90">
      <c r="AD43336" s="73"/>
      <c r="AE43336" s="74"/>
      <c r="AF43336" s="74"/>
      <c r="BX43336" s="73"/>
      <c r="BY43336" s="74"/>
      <c r="BZ43336" s="74"/>
      <c r="CA43336" s="74"/>
      <c r="CF43336" s="79"/>
      <c r="CL43336" s="79"/>
    </row>
    <row r="43337" spans="30:90">
      <c r="AD43337" s="73"/>
      <c r="AE43337" s="74"/>
      <c r="AF43337" s="74"/>
      <c r="BX43337" s="73"/>
      <c r="BY43337" s="74"/>
      <c r="BZ43337" s="74"/>
      <c r="CA43337" s="74"/>
      <c r="CF43337" s="79"/>
      <c r="CL43337" s="79"/>
    </row>
    <row r="43338" spans="30:90">
      <c r="AD43338" s="73"/>
      <c r="AE43338" s="74"/>
      <c r="AF43338" s="74"/>
      <c r="BX43338" s="73"/>
      <c r="BY43338" s="74"/>
      <c r="BZ43338" s="74"/>
      <c r="CA43338" s="74"/>
      <c r="CF43338" s="79"/>
      <c r="CL43338" s="79"/>
    </row>
    <row r="43339" spans="30:90">
      <c r="AD43339" s="73"/>
      <c r="AE43339" s="74"/>
      <c r="AF43339" s="74"/>
      <c r="BX43339" s="73"/>
      <c r="BY43339" s="74"/>
      <c r="BZ43339" s="74"/>
      <c r="CA43339" s="74"/>
      <c r="CF43339" s="79"/>
      <c r="CL43339" s="79"/>
    </row>
    <row r="43340" spans="30:90">
      <c r="AD43340" s="73"/>
      <c r="AE43340" s="74"/>
      <c r="AF43340" s="74"/>
      <c r="BX43340" s="73"/>
      <c r="BY43340" s="74"/>
      <c r="BZ43340" s="74"/>
      <c r="CA43340" s="74"/>
      <c r="CF43340" s="79"/>
      <c r="CL43340" s="79"/>
    </row>
    <row r="43341" spans="30:90">
      <c r="AD43341" s="73"/>
      <c r="AE43341" s="74"/>
      <c r="AF43341" s="74"/>
      <c r="BX43341" s="73"/>
      <c r="BY43341" s="74"/>
      <c r="BZ43341" s="74"/>
      <c r="CA43341" s="74"/>
      <c r="CF43341" s="79"/>
      <c r="CL43341" s="79"/>
    </row>
    <row r="43342" spans="30:90">
      <c r="AD43342" s="73"/>
      <c r="AE43342" s="74"/>
      <c r="AF43342" s="74"/>
      <c r="BX43342" s="73"/>
      <c r="BY43342" s="74"/>
      <c r="BZ43342" s="74"/>
      <c r="CA43342" s="74"/>
      <c r="CF43342" s="79"/>
      <c r="CL43342" s="79"/>
    </row>
    <row r="43343" spans="30:90">
      <c r="AD43343" s="73"/>
      <c r="AE43343" s="74"/>
      <c r="AF43343" s="74"/>
      <c r="BX43343" s="73"/>
      <c r="BY43343" s="74"/>
      <c r="BZ43343" s="74"/>
      <c r="CA43343" s="74"/>
      <c r="CF43343" s="79"/>
      <c r="CL43343" s="79"/>
    </row>
    <row r="43344" spans="30:90">
      <c r="AD43344" s="73"/>
      <c r="AE43344" s="74"/>
      <c r="AF43344" s="74"/>
      <c r="BX43344" s="73"/>
      <c r="BY43344" s="74"/>
      <c r="BZ43344" s="74"/>
      <c r="CA43344" s="74"/>
      <c r="CF43344" s="79"/>
      <c r="CL43344" s="79"/>
    </row>
    <row r="43345" spans="30:90">
      <c r="AD43345" s="73"/>
      <c r="AE43345" s="74"/>
      <c r="AF43345" s="74"/>
      <c r="BX43345" s="73"/>
      <c r="BY43345" s="74"/>
      <c r="BZ43345" s="74"/>
      <c r="CA43345" s="74"/>
      <c r="CF43345" s="79"/>
      <c r="CL43345" s="79"/>
    </row>
    <row r="43346" spans="30:90">
      <c r="AD43346" s="73"/>
      <c r="AE43346" s="74"/>
      <c r="AF43346" s="74"/>
      <c r="BX43346" s="73"/>
      <c r="BY43346" s="74"/>
      <c r="BZ43346" s="74"/>
      <c r="CA43346" s="74"/>
      <c r="CF43346" s="79"/>
      <c r="CL43346" s="79"/>
    </row>
    <row r="43347" spans="30:90">
      <c r="AD43347" s="73"/>
      <c r="AE43347" s="74"/>
      <c r="AF43347" s="74"/>
      <c r="BX43347" s="73"/>
      <c r="BY43347" s="74"/>
      <c r="BZ43347" s="74"/>
      <c r="CA43347" s="74"/>
      <c r="CF43347" s="79"/>
      <c r="CL43347" s="79"/>
    </row>
    <row r="43348" spans="30:90">
      <c r="AD43348" s="73"/>
      <c r="AE43348" s="74"/>
      <c r="AF43348" s="74"/>
      <c r="BX43348" s="73"/>
      <c r="BY43348" s="74"/>
      <c r="BZ43348" s="74"/>
      <c r="CA43348" s="74"/>
      <c r="CF43348" s="79"/>
      <c r="CL43348" s="79"/>
    </row>
    <row r="43349" spans="30:90">
      <c r="AD43349" s="73"/>
      <c r="AE43349" s="74"/>
      <c r="AF43349" s="74"/>
      <c r="BX43349" s="73"/>
      <c r="BY43349" s="74"/>
      <c r="BZ43349" s="74"/>
      <c r="CA43349" s="74"/>
      <c r="CF43349" s="79"/>
      <c r="CL43349" s="79"/>
    </row>
    <row r="43350" spans="30:90">
      <c r="AD43350" s="73"/>
      <c r="AE43350" s="74"/>
      <c r="AF43350" s="74"/>
      <c r="BX43350" s="73"/>
      <c r="BY43350" s="74"/>
      <c r="BZ43350" s="74"/>
      <c r="CA43350" s="74"/>
      <c r="CF43350" s="79"/>
      <c r="CL43350" s="79"/>
    </row>
    <row r="43351" spans="30:90">
      <c r="AD43351" s="73"/>
      <c r="AE43351" s="74"/>
      <c r="AF43351" s="74"/>
      <c r="BX43351" s="73"/>
      <c r="BY43351" s="74"/>
      <c r="BZ43351" s="74"/>
      <c r="CA43351" s="74"/>
      <c r="CF43351" s="79"/>
      <c r="CL43351" s="79"/>
    </row>
    <row r="43352" spans="30:90">
      <c r="AD43352" s="73"/>
      <c r="AE43352" s="74"/>
      <c r="AF43352" s="74"/>
      <c r="BX43352" s="73"/>
      <c r="BY43352" s="74"/>
      <c r="BZ43352" s="74"/>
      <c r="CA43352" s="74"/>
      <c r="CF43352" s="79"/>
      <c r="CL43352" s="79"/>
    </row>
    <row r="43353" spans="30:90">
      <c r="AD43353" s="73"/>
      <c r="AE43353" s="74"/>
      <c r="AF43353" s="74"/>
      <c r="BX43353" s="73"/>
      <c r="BY43353" s="74"/>
      <c r="BZ43353" s="74"/>
      <c r="CA43353" s="74"/>
      <c r="CF43353" s="79"/>
      <c r="CL43353" s="79"/>
    </row>
    <row r="43354" spans="30:90">
      <c r="AD43354" s="73"/>
      <c r="AE43354" s="74"/>
      <c r="AF43354" s="74"/>
      <c r="BX43354" s="73"/>
      <c r="BY43354" s="74"/>
      <c r="BZ43354" s="74"/>
      <c r="CA43354" s="74"/>
      <c r="CF43354" s="79"/>
      <c r="CL43354" s="79"/>
    </row>
    <row r="43355" spans="30:90">
      <c r="AD43355" s="73"/>
      <c r="AE43355" s="74"/>
      <c r="AF43355" s="74"/>
      <c r="BX43355" s="73"/>
      <c r="BY43355" s="74"/>
      <c r="BZ43355" s="74"/>
      <c r="CA43355" s="74"/>
      <c r="CF43355" s="79"/>
      <c r="CL43355" s="79"/>
    </row>
    <row r="43356" spans="30:90">
      <c r="AD43356" s="73"/>
      <c r="AE43356" s="74"/>
      <c r="AF43356" s="74"/>
      <c r="BX43356" s="73"/>
      <c r="BY43356" s="74"/>
      <c r="BZ43356" s="74"/>
      <c r="CA43356" s="74"/>
      <c r="CF43356" s="79"/>
      <c r="CL43356" s="79"/>
    </row>
    <row r="43357" spans="30:90">
      <c r="AD43357" s="73"/>
      <c r="AE43357" s="74"/>
      <c r="AF43357" s="74"/>
      <c r="BX43357" s="73"/>
      <c r="BY43357" s="74"/>
      <c r="BZ43357" s="74"/>
      <c r="CA43357" s="74"/>
      <c r="CF43357" s="79"/>
      <c r="CL43357" s="79"/>
    </row>
    <row r="43358" spans="30:90">
      <c r="AD43358" s="73"/>
      <c r="AE43358" s="74"/>
      <c r="AF43358" s="74"/>
      <c r="BX43358" s="73"/>
      <c r="BY43358" s="74"/>
      <c r="BZ43358" s="74"/>
      <c r="CA43358" s="74"/>
      <c r="CF43358" s="79"/>
      <c r="CL43358" s="79"/>
    </row>
    <row r="43359" spans="30:90">
      <c r="AD43359" s="73"/>
      <c r="AE43359" s="74"/>
      <c r="AF43359" s="74"/>
      <c r="BX43359" s="73"/>
      <c r="BY43359" s="74"/>
      <c r="BZ43359" s="74"/>
      <c r="CA43359" s="74"/>
      <c r="CF43359" s="79"/>
      <c r="CL43359" s="79"/>
    </row>
    <row r="43360" spans="30:90">
      <c r="AD43360" s="73"/>
      <c r="AE43360" s="74"/>
      <c r="AF43360" s="74"/>
      <c r="BX43360" s="73"/>
      <c r="BY43360" s="74"/>
      <c r="BZ43360" s="74"/>
      <c r="CA43360" s="74"/>
      <c r="CF43360" s="79"/>
      <c r="CL43360" s="79"/>
    </row>
    <row r="43361" spans="30:90">
      <c r="AD43361" s="73"/>
      <c r="AE43361" s="74"/>
      <c r="AF43361" s="74"/>
      <c r="BX43361" s="73"/>
      <c r="BY43361" s="74"/>
      <c r="BZ43361" s="74"/>
      <c r="CA43361" s="74"/>
      <c r="CF43361" s="79"/>
      <c r="CL43361" s="79"/>
    </row>
    <row r="43362" spans="30:90">
      <c r="AD43362" s="73"/>
      <c r="AE43362" s="74"/>
      <c r="AF43362" s="74"/>
      <c r="BX43362" s="73"/>
      <c r="BY43362" s="74"/>
      <c r="BZ43362" s="74"/>
      <c r="CA43362" s="74"/>
      <c r="CF43362" s="79"/>
      <c r="CL43362" s="79"/>
    </row>
    <row r="43363" spans="30:90">
      <c r="AD43363" s="73"/>
      <c r="AE43363" s="74"/>
      <c r="AF43363" s="74"/>
      <c r="BX43363" s="73"/>
      <c r="BY43363" s="74"/>
      <c r="BZ43363" s="74"/>
      <c r="CA43363" s="74"/>
      <c r="CF43363" s="79"/>
      <c r="CL43363" s="79"/>
    </row>
    <row r="43364" spans="30:90">
      <c r="AD43364" s="73"/>
      <c r="AE43364" s="74"/>
      <c r="AF43364" s="74"/>
      <c r="BX43364" s="73"/>
      <c r="BY43364" s="74"/>
      <c r="BZ43364" s="74"/>
      <c r="CA43364" s="74"/>
      <c r="CF43364" s="79"/>
      <c r="CL43364" s="79"/>
    </row>
    <row r="43365" spans="30:90">
      <c r="AD43365" s="73"/>
      <c r="AE43365" s="74"/>
      <c r="AF43365" s="74"/>
      <c r="BX43365" s="73"/>
      <c r="BY43365" s="74"/>
      <c r="BZ43365" s="74"/>
      <c r="CA43365" s="74"/>
      <c r="CF43365" s="79"/>
      <c r="CL43365" s="79"/>
    </row>
    <row r="43366" spans="30:90">
      <c r="AD43366" s="73"/>
      <c r="AE43366" s="74"/>
      <c r="AF43366" s="74"/>
      <c r="BX43366" s="73"/>
      <c r="BY43366" s="74"/>
      <c r="BZ43366" s="74"/>
      <c r="CA43366" s="74"/>
      <c r="CF43366" s="79"/>
      <c r="CL43366" s="79"/>
    </row>
    <row r="43367" spans="30:90">
      <c r="AD43367" s="73"/>
      <c r="AE43367" s="74"/>
      <c r="AF43367" s="74"/>
      <c r="BX43367" s="73"/>
      <c r="BY43367" s="74"/>
      <c r="BZ43367" s="74"/>
      <c r="CA43367" s="74"/>
      <c r="CF43367" s="79"/>
      <c r="CL43367" s="79"/>
    </row>
    <row r="43368" spans="30:90">
      <c r="AD43368" s="73"/>
      <c r="AE43368" s="74"/>
      <c r="AF43368" s="74"/>
      <c r="BX43368" s="73"/>
      <c r="BY43368" s="74"/>
      <c r="BZ43368" s="74"/>
      <c r="CA43368" s="74"/>
      <c r="CF43368" s="79"/>
      <c r="CL43368" s="79"/>
    </row>
    <row r="43369" spans="30:90">
      <c r="AD43369" s="73"/>
      <c r="AE43369" s="74"/>
      <c r="AF43369" s="74"/>
      <c r="BX43369" s="73"/>
      <c r="BY43369" s="74"/>
      <c r="BZ43369" s="74"/>
      <c r="CA43369" s="74"/>
      <c r="CF43369" s="79"/>
      <c r="CL43369" s="79"/>
    </row>
    <row r="43370" spans="30:90">
      <c r="AD43370" s="73"/>
      <c r="AE43370" s="74"/>
      <c r="AF43370" s="74"/>
      <c r="BX43370" s="73"/>
      <c r="BY43370" s="74"/>
      <c r="BZ43370" s="74"/>
      <c r="CA43370" s="74"/>
      <c r="CF43370" s="79"/>
      <c r="CL43370" s="79"/>
    </row>
    <row r="43371" spans="30:90">
      <c r="AD43371" s="73"/>
      <c r="AE43371" s="74"/>
      <c r="AF43371" s="74"/>
      <c r="BX43371" s="73"/>
      <c r="BY43371" s="74"/>
      <c r="BZ43371" s="74"/>
      <c r="CA43371" s="74"/>
      <c r="CF43371" s="79"/>
      <c r="CL43371" s="79"/>
    </row>
    <row r="43372" spans="30:90">
      <c r="AD43372" s="73"/>
      <c r="AE43372" s="74"/>
      <c r="AF43372" s="74"/>
      <c r="BX43372" s="73"/>
      <c r="BY43372" s="74"/>
      <c r="BZ43372" s="74"/>
      <c r="CA43372" s="74"/>
      <c r="CF43372" s="79"/>
      <c r="CL43372" s="79"/>
    </row>
    <row r="43373" spans="30:90">
      <c r="AD43373" s="73"/>
      <c r="AE43373" s="74"/>
      <c r="AF43373" s="74"/>
      <c r="BX43373" s="73"/>
      <c r="BY43373" s="74"/>
      <c r="BZ43373" s="74"/>
      <c r="CA43373" s="74"/>
      <c r="CF43373" s="79"/>
      <c r="CL43373" s="79"/>
    </row>
    <row r="43374" spans="30:90">
      <c r="AD43374" s="73"/>
      <c r="AE43374" s="74"/>
      <c r="AF43374" s="74"/>
      <c r="BX43374" s="73"/>
      <c r="BY43374" s="74"/>
      <c r="BZ43374" s="74"/>
      <c r="CA43374" s="74"/>
      <c r="CF43374" s="79"/>
      <c r="CL43374" s="79"/>
    </row>
    <row r="43375" spans="30:90">
      <c r="AD43375" s="73"/>
      <c r="AE43375" s="74"/>
      <c r="AF43375" s="74"/>
      <c r="BX43375" s="73"/>
      <c r="BY43375" s="74"/>
      <c r="BZ43375" s="74"/>
      <c r="CA43375" s="74"/>
      <c r="CF43375" s="79"/>
      <c r="CL43375" s="79"/>
    </row>
    <row r="43376" spans="30:90">
      <c r="AD43376" s="73"/>
      <c r="AE43376" s="74"/>
      <c r="AF43376" s="74"/>
      <c r="BX43376" s="73"/>
      <c r="BY43376" s="74"/>
      <c r="BZ43376" s="74"/>
      <c r="CA43376" s="74"/>
      <c r="CF43376" s="79"/>
      <c r="CL43376" s="79"/>
    </row>
    <row r="43377" spans="30:90">
      <c r="AD43377" s="73"/>
      <c r="AE43377" s="74"/>
      <c r="AF43377" s="74"/>
      <c r="BX43377" s="73"/>
      <c r="BY43377" s="74"/>
      <c r="BZ43377" s="74"/>
      <c r="CA43377" s="74"/>
      <c r="CF43377" s="79"/>
      <c r="CL43377" s="79"/>
    </row>
    <row r="43378" spans="30:90">
      <c r="AD43378" s="73"/>
      <c r="AE43378" s="74"/>
      <c r="AF43378" s="74"/>
      <c r="BX43378" s="73"/>
      <c r="BY43378" s="74"/>
      <c r="BZ43378" s="74"/>
      <c r="CA43378" s="74"/>
      <c r="CF43378" s="79"/>
      <c r="CL43378" s="79"/>
    </row>
    <row r="43379" spans="30:90">
      <c r="AD43379" s="73"/>
      <c r="AE43379" s="74"/>
      <c r="AF43379" s="74"/>
      <c r="BX43379" s="73"/>
      <c r="BY43379" s="74"/>
      <c r="BZ43379" s="74"/>
      <c r="CA43379" s="74"/>
      <c r="CF43379" s="79"/>
      <c r="CL43379" s="79"/>
    </row>
    <row r="43380" spans="30:90">
      <c r="AD43380" s="73"/>
      <c r="AE43380" s="74"/>
      <c r="AF43380" s="74"/>
      <c r="BX43380" s="73"/>
      <c r="BY43380" s="74"/>
      <c r="BZ43380" s="74"/>
      <c r="CA43380" s="74"/>
      <c r="CF43380" s="79"/>
      <c r="CL43380" s="79"/>
    </row>
    <row r="43381" spans="30:90">
      <c r="AD43381" s="73"/>
      <c r="AE43381" s="74"/>
      <c r="AF43381" s="74"/>
      <c r="BX43381" s="73"/>
      <c r="BY43381" s="74"/>
      <c r="BZ43381" s="74"/>
      <c r="CA43381" s="74"/>
      <c r="CF43381" s="79"/>
      <c r="CL43381" s="79"/>
    </row>
    <row r="43382" spans="30:90">
      <c r="AD43382" s="73"/>
      <c r="AE43382" s="74"/>
      <c r="AF43382" s="74"/>
      <c r="BX43382" s="73"/>
      <c r="BY43382" s="74"/>
      <c r="BZ43382" s="74"/>
      <c r="CA43382" s="74"/>
      <c r="CF43382" s="79"/>
      <c r="CL43382" s="79"/>
    </row>
    <row r="43383" spans="30:90">
      <c r="AD43383" s="73"/>
      <c r="AE43383" s="74"/>
      <c r="AF43383" s="74"/>
      <c r="BX43383" s="73"/>
      <c r="BY43383" s="74"/>
      <c r="BZ43383" s="74"/>
      <c r="CA43383" s="74"/>
      <c r="CF43383" s="79"/>
      <c r="CL43383" s="79"/>
    </row>
    <row r="43384" spans="30:90">
      <c r="AD43384" s="73"/>
      <c r="AE43384" s="74"/>
      <c r="AF43384" s="74"/>
      <c r="BX43384" s="73"/>
      <c r="BY43384" s="74"/>
      <c r="BZ43384" s="74"/>
      <c r="CA43384" s="74"/>
      <c r="CF43384" s="79"/>
      <c r="CL43384" s="79"/>
    </row>
    <row r="43385" spans="30:90">
      <c r="AD43385" s="73"/>
      <c r="AE43385" s="74"/>
      <c r="AF43385" s="74"/>
      <c r="BX43385" s="73"/>
      <c r="BY43385" s="74"/>
      <c r="BZ43385" s="74"/>
      <c r="CA43385" s="74"/>
      <c r="CF43385" s="79"/>
      <c r="CL43385" s="79"/>
    </row>
    <row r="43386" spans="30:90">
      <c r="AD43386" s="73"/>
      <c r="AE43386" s="74"/>
      <c r="AF43386" s="74"/>
      <c r="BX43386" s="73"/>
      <c r="BY43386" s="74"/>
      <c r="BZ43386" s="74"/>
      <c r="CA43386" s="74"/>
      <c r="CF43386" s="79"/>
      <c r="CL43386" s="79"/>
    </row>
    <row r="43387" spans="30:90">
      <c r="AD43387" s="73"/>
      <c r="AE43387" s="74"/>
      <c r="AF43387" s="74"/>
      <c r="BX43387" s="73"/>
      <c r="BY43387" s="74"/>
      <c r="BZ43387" s="74"/>
      <c r="CA43387" s="74"/>
      <c r="CF43387" s="79"/>
      <c r="CL43387" s="79"/>
    </row>
    <row r="43388" spans="30:90">
      <c r="AD43388" s="73"/>
      <c r="AE43388" s="74"/>
      <c r="AF43388" s="74"/>
      <c r="BX43388" s="73"/>
      <c r="BY43388" s="74"/>
      <c r="BZ43388" s="74"/>
      <c r="CA43388" s="74"/>
      <c r="CF43388" s="79"/>
      <c r="CL43388" s="79"/>
    </row>
    <row r="43389" spans="30:90">
      <c r="AD43389" s="73"/>
      <c r="AE43389" s="74"/>
      <c r="AF43389" s="74"/>
      <c r="BX43389" s="73"/>
      <c r="BY43389" s="74"/>
      <c r="BZ43389" s="74"/>
      <c r="CA43389" s="74"/>
      <c r="CF43389" s="79"/>
      <c r="CL43389" s="79"/>
    </row>
    <row r="43390" spans="30:90">
      <c r="AD43390" s="73"/>
      <c r="AE43390" s="74"/>
      <c r="AF43390" s="74"/>
      <c r="BX43390" s="73"/>
      <c r="BY43390" s="74"/>
      <c r="BZ43390" s="74"/>
      <c r="CA43390" s="74"/>
      <c r="CF43390" s="79"/>
      <c r="CL43390" s="79"/>
    </row>
    <row r="43391" spans="30:90">
      <c r="AD43391" s="73"/>
      <c r="AE43391" s="74"/>
      <c r="AF43391" s="74"/>
      <c r="BX43391" s="73"/>
      <c r="BY43391" s="74"/>
      <c r="BZ43391" s="74"/>
      <c r="CA43391" s="74"/>
      <c r="CF43391" s="79"/>
      <c r="CL43391" s="79"/>
    </row>
    <row r="43392" spans="30:90">
      <c r="AD43392" s="73"/>
      <c r="AE43392" s="74"/>
      <c r="AF43392" s="74"/>
      <c r="BX43392" s="73"/>
      <c r="BY43392" s="74"/>
      <c r="BZ43392" s="74"/>
      <c r="CA43392" s="74"/>
      <c r="CF43392" s="79"/>
      <c r="CL43392" s="79"/>
    </row>
    <row r="43393" spans="30:90">
      <c r="AD43393" s="73"/>
      <c r="AE43393" s="74"/>
      <c r="AF43393" s="74"/>
      <c r="BX43393" s="73"/>
      <c r="BY43393" s="74"/>
      <c r="BZ43393" s="74"/>
      <c r="CA43393" s="74"/>
      <c r="CF43393" s="79"/>
      <c r="CL43393" s="79"/>
    </row>
    <row r="43394" spans="30:90">
      <c r="AD43394" s="73"/>
      <c r="AE43394" s="74"/>
      <c r="AF43394" s="74"/>
      <c r="BX43394" s="73"/>
      <c r="BY43394" s="74"/>
      <c r="BZ43394" s="74"/>
      <c r="CA43394" s="74"/>
      <c r="CF43394" s="79"/>
      <c r="CL43394" s="79"/>
    </row>
    <row r="43395" spans="30:90">
      <c r="AD43395" s="73"/>
      <c r="AE43395" s="74"/>
      <c r="AF43395" s="74"/>
      <c r="BX43395" s="73"/>
      <c r="BY43395" s="74"/>
      <c r="BZ43395" s="74"/>
      <c r="CA43395" s="74"/>
      <c r="CF43395" s="79"/>
      <c r="CL43395" s="79"/>
    </row>
    <row r="43396" spans="30:90">
      <c r="AD43396" s="73"/>
      <c r="AE43396" s="74"/>
      <c r="AF43396" s="74"/>
      <c r="BX43396" s="73"/>
      <c r="BY43396" s="74"/>
      <c r="BZ43396" s="74"/>
      <c r="CA43396" s="74"/>
      <c r="CF43396" s="79"/>
      <c r="CL43396" s="79"/>
    </row>
    <row r="43397" spans="30:90">
      <c r="AD43397" s="73"/>
      <c r="AE43397" s="74"/>
      <c r="AF43397" s="74"/>
      <c r="BX43397" s="73"/>
      <c r="BY43397" s="74"/>
      <c r="BZ43397" s="74"/>
      <c r="CA43397" s="74"/>
      <c r="CF43397" s="79"/>
      <c r="CL43397" s="79"/>
    </row>
    <row r="43398" spans="30:90">
      <c r="AD43398" s="73"/>
      <c r="AE43398" s="74"/>
      <c r="AF43398" s="74"/>
      <c r="BX43398" s="73"/>
      <c r="BY43398" s="74"/>
      <c r="BZ43398" s="74"/>
      <c r="CA43398" s="74"/>
      <c r="CF43398" s="79"/>
      <c r="CL43398" s="79"/>
    </row>
    <row r="43399" spans="30:90">
      <c r="AD43399" s="73"/>
      <c r="AE43399" s="74"/>
      <c r="AF43399" s="74"/>
      <c r="BX43399" s="73"/>
      <c r="BY43399" s="74"/>
      <c r="BZ43399" s="74"/>
      <c r="CA43399" s="74"/>
      <c r="CF43399" s="79"/>
      <c r="CL43399" s="79"/>
    </row>
    <row r="43400" spans="30:90">
      <c r="AD43400" s="73"/>
      <c r="AE43400" s="74"/>
      <c r="AF43400" s="74"/>
      <c r="BX43400" s="73"/>
      <c r="BY43400" s="74"/>
      <c r="BZ43400" s="74"/>
      <c r="CA43400" s="74"/>
      <c r="CF43400" s="79"/>
      <c r="CL43400" s="79"/>
    </row>
    <row r="43401" spans="30:90">
      <c r="AD43401" s="73"/>
      <c r="AE43401" s="74"/>
      <c r="AF43401" s="74"/>
      <c r="BX43401" s="73"/>
      <c r="BY43401" s="74"/>
      <c r="BZ43401" s="74"/>
      <c r="CA43401" s="74"/>
      <c r="CF43401" s="79"/>
      <c r="CL43401" s="79"/>
    </row>
    <row r="43402" spans="30:90">
      <c r="AD43402" s="73"/>
      <c r="AE43402" s="74"/>
      <c r="AF43402" s="74"/>
      <c r="BX43402" s="73"/>
      <c r="BY43402" s="74"/>
      <c r="BZ43402" s="74"/>
      <c r="CA43402" s="74"/>
      <c r="CF43402" s="79"/>
      <c r="CL43402" s="79"/>
    </row>
    <row r="43403" spans="30:90">
      <c r="AD43403" s="73"/>
      <c r="AE43403" s="74"/>
      <c r="AF43403" s="74"/>
      <c r="BX43403" s="73"/>
      <c r="BY43403" s="74"/>
      <c r="BZ43403" s="74"/>
      <c r="CA43403" s="74"/>
      <c r="CF43403" s="79"/>
      <c r="CL43403" s="79"/>
    </row>
    <row r="43404" spans="30:90">
      <c r="AD43404" s="73"/>
      <c r="AE43404" s="74"/>
      <c r="AF43404" s="74"/>
      <c r="BX43404" s="73"/>
      <c r="BY43404" s="74"/>
      <c r="BZ43404" s="74"/>
      <c r="CA43404" s="74"/>
      <c r="CF43404" s="79"/>
      <c r="CL43404" s="79"/>
    </row>
    <row r="43405" spans="30:90">
      <c r="AD43405" s="73"/>
      <c r="AE43405" s="74"/>
      <c r="AF43405" s="74"/>
      <c r="BX43405" s="73"/>
      <c r="BY43405" s="74"/>
      <c r="BZ43405" s="74"/>
      <c r="CA43405" s="74"/>
      <c r="CF43405" s="79"/>
      <c r="CL43405" s="79"/>
    </row>
    <row r="43406" spans="30:90">
      <c r="AD43406" s="73"/>
      <c r="AE43406" s="74"/>
      <c r="AF43406" s="74"/>
      <c r="BX43406" s="73"/>
      <c r="BY43406" s="74"/>
      <c r="BZ43406" s="74"/>
      <c r="CA43406" s="74"/>
      <c r="CF43406" s="79"/>
      <c r="CL43406" s="79"/>
    </row>
    <row r="43407" spans="30:90">
      <c r="AD43407" s="73"/>
      <c r="AE43407" s="74"/>
      <c r="AF43407" s="74"/>
      <c r="BX43407" s="73"/>
      <c r="BY43407" s="74"/>
      <c r="BZ43407" s="74"/>
      <c r="CA43407" s="74"/>
      <c r="CF43407" s="79"/>
      <c r="CL43407" s="79"/>
    </row>
    <row r="43408" spans="30:90">
      <c r="AD43408" s="73"/>
      <c r="AE43408" s="74"/>
      <c r="AF43408" s="74"/>
      <c r="BX43408" s="73"/>
      <c r="BY43408" s="74"/>
      <c r="BZ43408" s="74"/>
      <c r="CA43408" s="74"/>
      <c r="CF43408" s="79"/>
      <c r="CL43408" s="79"/>
    </row>
    <row r="43409" spans="30:90">
      <c r="AD43409" s="73"/>
      <c r="AE43409" s="74"/>
      <c r="AF43409" s="74"/>
      <c r="BX43409" s="73"/>
      <c r="BY43409" s="74"/>
      <c r="BZ43409" s="74"/>
      <c r="CA43409" s="74"/>
      <c r="CF43409" s="79"/>
      <c r="CL43409" s="79"/>
    </row>
    <row r="43410" spans="30:90">
      <c r="AD43410" s="73"/>
      <c r="AE43410" s="74"/>
      <c r="AF43410" s="74"/>
      <c r="BX43410" s="73"/>
      <c r="BY43410" s="74"/>
      <c r="BZ43410" s="74"/>
      <c r="CA43410" s="74"/>
      <c r="CF43410" s="79"/>
      <c r="CL43410" s="79"/>
    </row>
    <row r="43411" spans="30:90">
      <c r="AD43411" s="73"/>
      <c r="AE43411" s="74"/>
      <c r="AF43411" s="74"/>
      <c r="BX43411" s="73"/>
      <c r="BY43411" s="74"/>
      <c r="BZ43411" s="74"/>
      <c r="CA43411" s="74"/>
      <c r="CF43411" s="79"/>
      <c r="CL43411" s="79"/>
    </row>
    <row r="43412" spans="30:90">
      <c r="AD43412" s="73"/>
      <c r="AE43412" s="74"/>
      <c r="AF43412" s="74"/>
      <c r="BX43412" s="73"/>
      <c r="BY43412" s="74"/>
      <c r="BZ43412" s="74"/>
      <c r="CA43412" s="74"/>
      <c r="CF43412" s="79"/>
      <c r="CL43412" s="79"/>
    </row>
    <row r="43413" spans="30:90">
      <c r="AD43413" s="73"/>
      <c r="AE43413" s="74"/>
      <c r="AF43413" s="74"/>
      <c r="BX43413" s="73"/>
      <c r="BY43413" s="74"/>
      <c r="BZ43413" s="74"/>
      <c r="CA43413" s="74"/>
      <c r="CF43413" s="79"/>
      <c r="CL43413" s="79"/>
    </row>
    <row r="43414" spans="30:90">
      <c r="AD43414" s="73"/>
      <c r="AE43414" s="74"/>
      <c r="AF43414" s="74"/>
      <c r="BX43414" s="73"/>
      <c r="BY43414" s="74"/>
      <c r="BZ43414" s="74"/>
      <c r="CA43414" s="74"/>
      <c r="CF43414" s="79"/>
      <c r="CL43414" s="79"/>
    </row>
    <row r="43415" spans="30:90">
      <c r="AD43415" s="73"/>
      <c r="AE43415" s="74"/>
      <c r="AF43415" s="74"/>
      <c r="BX43415" s="73"/>
      <c r="BY43415" s="74"/>
      <c r="BZ43415" s="74"/>
      <c r="CA43415" s="74"/>
      <c r="CF43415" s="79"/>
      <c r="CL43415" s="79"/>
    </row>
    <row r="43416" spans="30:90">
      <c r="AD43416" s="73"/>
      <c r="AE43416" s="74"/>
      <c r="AF43416" s="74"/>
      <c r="BX43416" s="73"/>
      <c r="BY43416" s="74"/>
      <c r="BZ43416" s="74"/>
      <c r="CA43416" s="74"/>
      <c r="CF43416" s="79"/>
      <c r="CL43416" s="79"/>
    </row>
    <row r="43417" spans="30:90">
      <c r="AD43417" s="73"/>
      <c r="AE43417" s="74"/>
      <c r="AF43417" s="74"/>
      <c r="BX43417" s="73"/>
      <c r="BY43417" s="74"/>
      <c r="BZ43417" s="74"/>
      <c r="CA43417" s="74"/>
      <c r="CF43417" s="79"/>
      <c r="CL43417" s="79"/>
    </row>
    <row r="43418" spans="30:90">
      <c r="AD43418" s="73"/>
      <c r="AE43418" s="74"/>
      <c r="AF43418" s="74"/>
      <c r="BX43418" s="73"/>
      <c r="BY43418" s="74"/>
      <c r="BZ43418" s="74"/>
      <c r="CA43418" s="74"/>
      <c r="CF43418" s="79"/>
      <c r="CL43418" s="79"/>
    </row>
    <row r="43419" spans="30:90">
      <c r="AD43419" s="73"/>
      <c r="AE43419" s="74"/>
      <c r="AF43419" s="74"/>
      <c r="BX43419" s="73"/>
      <c r="BY43419" s="74"/>
      <c r="BZ43419" s="74"/>
      <c r="CA43419" s="74"/>
      <c r="CF43419" s="79"/>
      <c r="CL43419" s="79"/>
    </row>
    <row r="43420" spans="30:90">
      <c r="AD43420" s="73"/>
      <c r="AE43420" s="74"/>
      <c r="AF43420" s="74"/>
      <c r="BX43420" s="73"/>
      <c r="BY43420" s="74"/>
      <c r="BZ43420" s="74"/>
      <c r="CA43420" s="74"/>
      <c r="CF43420" s="79"/>
      <c r="CL43420" s="79"/>
    </row>
    <row r="43421" spans="30:90">
      <c r="AD43421" s="73"/>
      <c r="AE43421" s="74"/>
      <c r="AF43421" s="74"/>
      <c r="BX43421" s="73"/>
      <c r="BY43421" s="74"/>
      <c r="BZ43421" s="74"/>
      <c r="CA43421" s="74"/>
      <c r="CF43421" s="79"/>
      <c r="CL43421" s="79"/>
    </row>
    <row r="43422" spans="30:90">
      <c r="AD43422" s="73"/>
      <c r="AE43422" s="74"/>
      <c r="AF43422" s="74"/>
      <c r="BX43422" s="73"/>
      <c r="BY43422" s="74"/>
      <c r="BZ43422" s="74"/>
      <c r="CA43422" s="74"/>
      <c r="CF43422" s="79"/>
      <c r="CL43422" s="79"/>
    </row>
    <row r="43423" spans="30:90">
      <c r="AD43423" s="73"/>
      <c r="AE43423" s="74"/>
      <c r="AF43423" s="74"/>
      <c r="BX43423" s="73"/>
      <c r="BY43423" s="74"/>
      <c r="BZ43423" s="74"/>
      <c r="CA43423" s="74"/>
      <c r="CF43423" s="79"/>
      <c r="CL43423" s="79"/>
    </row>
    <row r="43424" spans="30:90">
      <c r="AD43424" s="73"/>
      <c r="AE43424" s="74"/>
      <c r="AF43424" s="74"/>
      <c r="BX43424" s="73"/>
      <c r="BY43424" s="74"/>
      <c r="BZ43424" s="74"/>
      <c r="CA43424" s="74"/>
      <c r="CF43424" s="79"/>
      <c r="CL43424" s="79"/>
    </row>
    <row r="43425" spans="30:90">
      <c r="AD43425" s="73"/>
      <c r="AE43425" s="74"/>
      <c r="AF43425" s="74"/>
      <c r="BX43425" s="73"/>
      <c r="BY43425" s="74"/>
      <c r="BZ43425" s="74"/>
      <c r="CA43425" s="74"/>
      <c r="CF43425" s="79"/>
      <c r="CL43425" s="79"/>
    </row>
    <row r="43426" spans="30:90">
      <c r="AD43426" s="73"/>
      <c r="AE43426" s="74"/>
      <c r="AF43426" s="74"/>
      <c r="BX43426" s="73"/>
      <c r="BY43426" s="74"/>
      <c r="BZ43426" s="74"/>
      <c r="CA43426" s="74"/>
      <c r="CF43426" s="79"/>
      <c r="CL43426" s="79"/>
    </row>
    <row r="43427" spans="30:90">
      <c r="AD43427" s="73"/>
      <c r="AE43427" s="74"/>
      <c r="AF43427" s="74"/>
      <c r="BX43427" s="73"/>
      <c r="BY43427" s="74"/>
      <c r="BZ43427" s="74"/>
      <c r="CA43427" s="74"/>
      <c r="CF43427" s="79"/>
      <c r="CL43427" s="79"/>
    </row>
    <row r="43428" spans="30:90">
      <c r="AD43428" s="73"/>
      <c r="AE43428" s="74"/>
      <c r="AF43428" s="74"/>
      <c r="BX43428" s="73"/>
      <c r="BY43428" s="74"/>
      <c r="BZ43428" s="74"/>
      <c r="CA43428" s="74"/>
      <c r="CF43428" s="79"/>
      <c r="CL43428" s="79"/>
    </row>
    <row r="43429" spans="30:90">
      <c r="AD43429" s="73"/>
      <c r="AE43429" s="74"/>
      <c r="AF43429" s="74"/>
      <c r="BX43429" s="73"/>
      <c r="BY43429" s="74"/>
      <c r="BZ43429" s="74"/>
      <c r="CA43429" s="74"/>
      <c r="CF43429" s="79"/>
      <c r="CL43429" s="79"/>
    </row>
    <row r="43430" spans="30:90">
      <c r="AD43430" s="73"/>
      <c r="AE43430" s="74"/>
      <c r="AF43430" s="74"/>
      <c r="BX43430" s="73"/>
      <c r="BY43430" s="74"/>
      <c r="BZ43430" s="74"/>
      <c r="CA43430" s="74"/>
      <c r="CF43430" s="79"/>
      <c r="CL43430" s="79"/>
    </row>
    <row r="43431" spans="30:90">
      <c r="AD43431" s="73"/>
      <c r="AE43431" s="74"/>
      <c r="AF43431" s="74"/>
      <c r="BX43431" s="73"/>
      <c r="BY43431" s="74"/>
      <c r="BZ43431" s="74"/>
      <c r="CA43431" s="74"/>
      <c r="CF43431" s="79"/>
      <c r="CL43431" s="79"/>
    </row>
    <row r="43432" spans="30:90">
      <c r="AD43432" s="73"/>
      <c r="AE43432" s="74"/>
      <c r="AF43432" s="74"/>
      <c r="BX43432" s="73"/>
      <c r="BY43432" s="74"/>
      <c r="BZ43432" s="74"/>
      <c r="CA43432" s="74"/>
      <c r="CF43432" s="79"/>
      <c r="CL43432" s="79"/>
    </row>
    <row r="43433" spans="30:90">
      <c r="AD43433" s="73"/>
      <c r="AE43433" s="74"/>
      <c r="AF43433" s="74"/>
      <c r="BX43433" s="73"/>
      <c r="BY43433" s="74"/>
      <c r="BZ43433" s="74"/>
      <c r="CA43433" s="74"/>
      <c r="CF43433" s="79"/>
      <c r="CL43433" s="79"/>
    </row>
    <row r="43434" spans="30:90">
      <c r="AD43434" s="73"/>
      <c r="AE43434" s="74"/>
      <c r="AF43434" s="74"/>
      <c r="BX43434" s="73"/>
      <c r="BY43434" s="74"/>
      <c r="BZ43434" s="74"/>
      <c r="CA43434" s="74"/>
      <c r="CF43434" s="79"/>
      <c r="CL43434" s="79"/>
    </row>
    <row r="43435" spans="30:90">
      <c r="AD43435" s="73"/>
      <c r="AE43435" s="74"/>
      <c r="AF43435" s="74"/>
      <c r="BX43435" s="73"/>
      <c r="BY43435" s="74"/>
      <c r="BZ43435" s="74"/>
      <c r="CA43435" s="74"/>
      <c r="CF43435" s="79"/>
      <c r="CL43435" s="79"/>
    </row>
    <row r="43436" spans="30:90">
      <c r="AD43436" s="73"/>
      <c r="AE43436" s="74"/>
      <c r="AF43436" s="74"/>
      <c r="BX43436" s="73"/>
      <c r="BY43436" s="74"/>
      <c r="BZ43436" s="74"/>
      <c r="CA43436" s="74"/>
      <c r="CF43436" s="79"/>
      <c r="CL43436" s="79"/>
    </row>
    <row r="43437" spans="30:90">
      <c r="AD43437" s="73"/>
      <c r="AE43437" s="74"/>
      <c r="AF43437" s="74"/>
      <c r="BX43437" s="73"/>
      <c r="BY43437" s="74"/>
      <c r="BZ43437" s="74"/>
      <c r="CA43437" s="74"/>
      <c r="CF43437" s="79"/>
      <c r="CL43437" s="79"/>
    </row>
    <row r="43438" spans="30:90">
      <c r="AD43438" s="73"/>
      <c r="AE43438" s="74"/>
      <c r="AF43438" s="74"/>
      <c r="BX43438" s="73"/>
      <c r="BY43438" s="74"/>
      <c r="BZ43438" s="74"/>
      <c r="CA43438" s="74"/>
      <c r="CF43438" s="79"/>
      <c r="CL43438" s="79"/>
    </row>
    <row r="43439" spans="30:90">
      <c r="AD43439" s="73"/>
      <c r="AE43439" s="74"/>
      <c r="AF43439" s="74"/>
      <c r="BX43439" s="73"/>
      <c r="BY43439" s="74"/>
      <c r="BZ43439" s="74"/>
      <c r="CA43439" s="74"/>
      <c r="CF43439" s="79"/>
      <c r="CL43439" s="79"/>
    </row>
    <row r="43440" spans="30:90">
      <c r="AD43440" s="73"/>
      <c r="AE43440" s="74"/>
      <c r="AF43440" s="74"/>
      <c r="BX43440" s="73"/>
      <c r="BY43440" s="74"/>
      <c r="BZ43440" s="74"/>
      <c r="CA43440" s="74"/>
      <c r="CF43440" s="79"/>
      <c r="CL43440" s="79"/>
    </row>
    <row r="43441" spans="30:90">
      <c r="AD43441" s="73"/>
      <c r="AE43441" s="74"/>
      <c r="AF43441" s="74"/>
      <c r="BX43441" s="73"/>
      <c r="BY43441" s="74"/>
      <c r="BZ43441" s="74"/>
      <c r="CA43441" s="74"/>
      <c r="CF43441" s="79"/>
      <c r="CL43441" s="79"/>
    </row>
    <row r="43442" spans="30:90">
      <c r="AD43442" s="73"/>
      <c r="AE43442" s="74"/>
      <c r="AF43442" s="74"/>
      <c r="BX43442" s="73"/>
      <c r="BY43442" s="74"/>
      <c r="BZ43442" s="74"/>
      <c r="CA43442" s="74"/>
      <c r="CF43442" s="79"/>
      <c r="CL43442" s="79"/>
    </row>
    <row r="43443" spans="30:90">
      <c r="AD43443" s="73"/>
      <c r="AE43443" s="74"/>
      <c r="AF43443" s="74"/>
      <c r="BX43443" s="73"/>
      <c r="BY43443" s="74"/>
      <c r="BZ43443" s="74"/>
      <c r="CA43443" s="74"/>
      <c r="CF43443" s="79"/>
      <c r="CL43443" s="79"/>
    </row>
    <row r="43444" spans="30:90">
      <c r="AD43444" s="73"/>
      <c r="AE43444" s="74"/>
      <c r="AF43444" s="74"/>
      <c r="BX43444" s="73"/>
      <c r="BY43444" s="74"/>
      <c r="BZ43444" s="74"/>
      <c r="CA43444" s="74"/>
      <c r="CF43444" s="79"/>
      <c r="CL43444" s="79"/>
    </row>
    <row r="43445" spans="30:90">
      <c r="AD43445" s="73"/>
      <c r="AE43445" s="74"/>
      <c r="AF43445" s="74"/>
      <c r="BX43445" s="73"/>
      <c r="BY43445" s="74"/>
      <c r="BZ43445" s="74"/>
      <c r="CA43445" s="74"/>
      <c r="CF43445" s="79"/>
      <c r="CL43445" s="79"/>
    </row>
    <row r="43446" spans="30:90">
      <c r="AD43446" s="73"/>
      <c r="AE43446" s="74"/>
      <c r="AF43446" s="74"/>
      <c r="BX43446" s="73"/>
      <c r="BY43446" s="74"/>
      <c r="BZ43446" s="74"/>
      <c r="CA43446" s="74"/>
      <c r="CF43446" s="79"/>
      <c r="CL43446" s="79"/>
    </row>
    <row r="43447" spans="30:90">
      <c r="AD43447" s="73"/>
      <c r="AE43447" s="74"/>
      <c r="AF43447" s="74"/>
      <c r="BX43447" s="73"/>
      <c r="BY43447" s="74"/>
      <c r="BZ43447" s="74"/>
      <c r="CA43447" s="74"/>
      <c r="CF43447" s="79"/>
      <c r="CL43447" s="79"/>
    </row>
    <row r="43448" spans="30:90">
      <c r="AD43448" s="73"/>
      <c r="AE43448" s="74"/>
      <c r="AF43448" s="74"/>
      <c r="BX43448" s="73"/>
      <c r="BY43448" s="74"/>
      <c r="BZ43448" s="74"/>
      <c r="CA43448" s="74"/>
      <c r="CF43448" s="79"/>
      <c r="CL43448" s="79"/>
    </row>
    <row r="43449" spans="30:90">
      <c r="AD43449" s="73"/>
      <c r="AE43449" s="74"/>
      <c r="AF43449" s="74"/>
      <c r="BX43449" s="73"/>
      <c r="BY43449" s="74"/>
      <c r="BZ43449" s="74"/>
      <c r="CA43449" s="74"/>
      <c r="CF43449" s="79"/>
      <c r="CL43449" s="79"/>
    </row>
    <row r="43450" spans="30:90">
      <c r="AD43450" s="73"/>
      <c r="AE43450" s="74"/>
      <c r="AF43450" s="74"/>
      <c r="BX43450" s="73"/>
      <c r="BY43450" s="74"/>
      <c r="BZ43450" s="74"/>
      <c r="CA43450" s="74"/>
      <c r="CF43450" s="79"/>
      <c r="CL43450" s="79"/>
    </row>
    <row r="43451" spans="30:90">
      <c r="AD43451" s="73"/>
      <c r="AE43451" s="74"/>
      <c r="AF43451" s="74"/>
      <c r="BX43451" s="73"/>
      <c r="BY43451" s="74"/>
      <c r="BZ43451" s="74"/>
      <c r="CA43451" s="74"/>
      <c r="CF43451" s="79"/>
      <c r="CL43451" s="79"/>
    </row>
    <row r="43452" spans="30:90">
      <c r="AD43452" s="73"/>
      <c r="AE43452" s="74"/>
      <c r="AF43452" s="74"/>
      <c r="BX43452" s="73"/>
      <c r="BY43452" s="74"/>
      <c r="BZ43452" s="74"/>
      <c r="CA43452" s="74"/>
      <c r="CF43452" s="79"/>
      <c r="CL43452" s="79"/>
    </row>
    <row r="43453" spans="30:90">
      <c r="AD43453" s="73"/>
      <c r="AE43453" s="74"/>
      <c r="AF43453" s="74"/>
      <c r="BX43453" s="73"/>
      <c r="BY43453" s="74"/>
      <c r="BZ43453" s="74"/>
      <c r="CA43453" s="74"/>
      <c r="CF43453" s="79"/>
      <c r="CL43453" s="79"/>
    </row>
    <row r="43454" spans="30:90">
      <c r="AD43454" s="73"/>
      <c r="AE43454" s="74"/>
      <c r="AF43454" s="74"/>
      <c r="BX43454" s="73"/>
      <c r="BY43454" s="74"/>
      <c r="BZ43454" s="74"/>
      <c r="CA43454" s="74"/>
      <c r="CF43454" s="79"/>
      <c r="CL43454" s="79"/>
    </row>
    <row r="43455" spans="30:90">
      <c r="AD43455" s="73"/>
      <c r="AE43455" s="74"/>
      <c r="AF43455" s="74"/>
      <c r="BX43455" s="73"/>
      <c r="BY43455" s="74"/>
      <c r="BZ43455" s="74"/>
      <c r="CA43455" s="74"/>
      <c r="CF43455" s="79"/>
      <c r="CL43455" s="79"/>
    </row>
    <row r="43456" spans="30:90">
      <c r="AD43456" s="73"/>
      <c r="AE43456" s="74"/>
      <c r="AF43456" s="74"/>
      <c r="BX43456" s="73"/>
      <c r="BY43456" s="74"/>
      <c r="BZ43456" s="74"/>
      <c r="CA43456" s="74"/>
      <c r="CF43456" s="79"/>
      <c r="CL43456" s="79"/>
    </row>
    <row r="43457" spans="30:90">
      <c r="AD43457" s="73"/>
      <c r="AE43457" s="74"/>
      <c r="AF43457" s="74"/>
      <c r="BX43457" s="73"/>
      <c r="BY43457" s="74"/>
      <c r="BZ43457" s="74"/>
      <c r="CA43457" s="74"/>
      <c r="CF43457" s="79"/>
      <c r="CL43457" s="79"/>
    </row>
    <row r="43458" spans="30:90">
      <c r="AD43458" s="73"/>
      <c r="AE43458" s="74"/>
      <c r="AF43458" s="74"/>
      <c r="BX43458" s="73"/>
      <c r="BY43458" s="74"/>
      <c r="BZ43458" s="74"/>
      <c r="CA43458" s="74"/>
      <c r="CF43458" s="79"/>
      <c r="CL43458" s="79"/>
    </row>
    <row r="43459" spans="30:90">
      <c r="AD43459" s="73"/>
      <c r="AE43459" s="74"/>
      <c r="AF43459" s="74"/>
      <c r="BX43459" s="73"/>
      <c r="BY43459" s="74"/>
      <c r="BZ43459" s="74"/>
      <c r="CA43459" s="74"/>
      <c r="CF43459" s="79"/>
      <c r="CL43459" s="79"/>
    </row>
    <row r="43460" spans="30:90">
      <c r="AD43460" s="73"/>
      <c r="AE43460" s="74"/>
      <c r="AF43460" s="74"/>
      <c r="BX43460" s="73"/>
      <c r="BY43460" s="74"/>
      <c r="BZ43460" s="74"/>
      <c r="CA43460" s="74"/>
      <c r="CF43460" s="79"/>
      <c r="CL43460" s="79"/>
    </row>
    <row r="43461" spans="30:90">
      <c r="AD43461" s="73"/>
      <c r="AE43461" s="74"/>
      <c r="AF43461" s="74"/>
      <c r="BX43461" s="73"/>
      <c r="BY43461" s="74"/>
      <c r="BZ43461" s="74"/>
      <c r="CA43461" s="74"/>
      <c r="CF43461" s="79"/>
      <c r="CL43461" s="79"/>
    </row>
    <row r="43462" spans="30:90">
      <c r="AD43462" s="73"/>
      <c r="AE43462" s="74"/>
      <c r="AF43462" s="74"/>
      <c r="BX43462" s="73"/>
      <c r="BY43462" s="74"/>
      <c r="BZ43462" s="74"/>
      <c r="CA43462" s="74"/>
      <c r="CF43462" s="79"/>
      <c r="CL43462" s="79"/>
    </row>
    <row r="43463" spans="30:90">
      <c r="AD43463" s="73"/>
      <c r="AE43463" s="74"/>
      <c r="AF43463" s="74"/>
      <c r="BX43463" s="73"/>
      <c r="BY43463" s="74"/>
      <c r="BZ43463" s="74"/>
      <c r="CA43463" s="74"/>
      <c r="CF43463" s="79"/>
      <c r="CL43463" s="79"/>
    </row>
    <row r="43464" spans="30:90">
      <c r="AD43464" s="73"/>
      <c r="AE43464" s="74"/>
      <c r="AF43464" s="74"/>
      <c r="BX43464" s="73"/>
      <c r="BY43464" s="74"/>
      <c r="BZ43464" s="74"/>
      <c r="CA43464" s="74"/>
      <c r="CF43464" s="79"/>
      <c r="CL43464" s="79"/>
    </row>
    <row r="43465" spans="30:90">
      <c r="AD43465" s="73"/>
      <c r="AE43465" s="74"/>
      <c r="AF43465" s="74"/>
      <c r="BX43465" s="73"/>
      <c r="BY43465" s="74"/>
      <c r="BZ43465" s="74"/>
      <c r="CA43465" s="74"/>
      <c r="CF43465" s="79"/>
      <c r="CL43465" s="79"/>
    </row>
    <row r="43466" spans="30:90">
      <c r="AD43466" s="73"/>
      <c r="AE43466" s="74"/>
      <c r="AF43466" s="74"/>
      <c r="BX43466" s="73"/>
      <c r="BY43466" s="74"/>
      <c r="BZ43466" s="74"/>
      <c r="CA43466" s="74"/>
      <c r="CF43466" s="79"/>
      <c r="CL43466" s="79"/>
    </row>
    <row r="43467" spans="30:90">
      <c r="AD43467" s="73"/>
      <c r="AE43467" s="74"/>
      <c r="AF43467" s="74"/>
      <c r="BX43467" s="73"/>
      <c r="BY43467" s="74"/>
      <c r="BZ43467" s="74"/>
      <c r="CA43467" s="74"/>
      <c r="CF43467" s="79"/>
      <c r="CL43467" s="79"/>
    </row>
    <row r="43468" spans="30:90">
      <c r="AD43468" s="73"/>
      <c r="AE43468" s="74"/>
      <c r="AF43468" s="74"/>
      <c r="BX43468" s="73"/>
      <c r="BY43468" s="74"/>
      <c r="BZ43468" s="74"/>
      <c r="CA43468" s="74"/>
      <c r="CF43468" s="79"/>
      <c r="CL43468" s="79"/>
    </row>
    <row r="43469" spans="30:90">
      <c r="AD43469" s="73"/>
      <c r="AE43469" s="74"/>
      <c r="AF43469" s="74"/>
      <c r="BX43469" s="73"/>
      <c r="BY43469" s="74"/>
      <c r="BZ43469" s="74"/>
      <c r="CA43469" s="74"/>
      <c r="CF43469" s="79"/>
      <c r="CL43469" s="79"/>
    </row>
    <row r="43470" spans="30:90">
      <c r="AD43470" s="73"/>
      <c r="AE43470" s="74"/>
      <c r="AF43470" s="74"/>
      <c r="BX43470" s="73"/>
      <c r="BY43470" s="74"/>
      <c r="BZ43470" s="74"/>
      <c r="CA43470" s="74"/>
      <c r="CF43470" s="79"/>
      <c r="CL43470" s="79"/>
    </row>
    <row r="43471" spans="30:90">
      <c r="AD43471" s="73"/>
      <c r="AE43471" s="74"/>
      <c r="AF43471" s="74"/>
      <c r="BX43471" s="73"/>
      <c r="BY43471" s="74"/>
      <c r="BZ43471" s="74"/>
      <c r="CA43471" s="74"/>
      <c r="CF43471" s="79"/>
      <c r="CL43471" s="79"/>
    </row>
    <row r="43472" spans="30:90">
      <c r="AD43472" s="73"/>
      <c r="AE43472" s="74"/>
      <c r="AF43472" s="74"/>
      <c r="BX43472" s="73"/>
      <c r="BY43472" s="74"/>
      <c r="BZ43472" s="74"/>
      <c r="CA43472" s="74"/>
      <c r="CF43472" s="79"/>
      <c r="CL43472" s="79"/>
    </row>
    <row r="43473" spans="30:90">
      <c r="AD43473" s="73"/>
      <c r="AE43473" s="74"/>
      <c r="AF43473" s="74"/>
      <c r="BX43473" s="73"/>
      <c r="BY43473" s="74"/>
      <c r="BZ43473" s="74"/>
      <c r="CA43473" s="74"/>
      <c r="CF43473" s="79"/>
      <c r="CL43473" s="79"/>
    </row>
    <row r="43474" spans="30:90">
      <c r="AD43474" s="73"/>
      <c r="AE43474" s="74"/>
      <c r="AF43474" s="74"/>
      <c r="BX43474" s="73"/>
      <c r="BY43474" s="74"/>
      <c r="BZ43474" s="74"/>
      <c r="CA43474" s="74"/>
      <c r="CF43474" s="79"/>
      <c r="CL43474" s="79"/>
    </row>
    <row r="43475" spans="30:90">
      <c r="AD43475" s="73"/>
      <c r="AE43475" s="74"/>
      <c r="AF43475" s="74"/>
      <c r="BX43475" s="73"/>
      <c r="BY43475" s="74"/>
      <c r="BZ43475" s="74"/>
      <c r="CA43475" s="74"/>
      <c r="CF43475" s="79"/>
      <c r="CL43475" s="79"/>
    </row>
    <row r="43476" spans="30:90">
      <c r="AD43476" s="73"/>
      <c r="AE43476" s="74"/>
      <c r="AF43476" s="74"/>
      <c r="BX43476" s="73"/>
      <c r="BY43476" s="74"/>
      <c r="BZ43476" s="74"/>
      <c r="CA43476" s="74"/>
      <c r="CF43476" s="79"/>
      <c r="CL43476" s="79"/>
    </row>
    <row r="43477" spans="30:90">
      <c r="AD43477" s="73"/>
      <c r="AE43477" s="74"/>
      <c r="AF43477" s="74"/>
      <c r="BX43477" s="73"/>
      <c r="BY43477" s="74"/>
      <c r="BZ43477" s="74"/>
      <c r="CA43477" s="74"/>
      <c r="CF43477" s="79"/>
      <c r="CL43477" s="79"/>
    </row>
    <row r="43478" spans="30:90">
      <c r="AD43478" s="73"/>
      <c r="AE43478" s="74"/>
      <c r="AF43478" s="74"/>
      <c r="BX43478" s="73"/>
      <c r="BY43478" s="74"/>
      <c r="BZ43478" s="74"/>
      <c r="CA43478" s="74"/>
      <c r="CF43478" s="79"/>
      <c r="CL43478" s="79"/>
    </row>
    <row r="43479" spans="30:90">
      <c r="AD43479" s="73"/>
      <c r="AE43479" s="74"/>
      <c r="AF43479" s="74"/>
      <c r="BX43479" s="73"/>
      <c r="BY43479" s="74"/>
      <c r="BZ43479" s="74"/>
      <c r="CA43479" s="74"/>
      <c r="CF43479" s="79"/>
      <c r="CL43479" s="79"/>
    </row>
    <row r="43480" spans="30:90">
      <c r="AD43480" s="73"/>
      <c r="AE43480" s="74"/>
      <c r="AF43480" s="74"/>
      <c r="BX43480" s="73"/>
      <c r="BY43480" s="74"/>
      <c r="BZ43480" s="74"/>
      <c r="CA43480" s="74"/>
      <c r="CF43480" s="79"/>
      <c r="CL43480" s="79"/>
    </row>
    <row r="43481" spans="30:90">
      <c r="AD43481" s="73"/>
      <c r="AE43481" s="74"/>
      <c r="AF43481" s="74"/>
      <c r="BX43481" s="73"/>
      <c r="BY43481" s="74"/>
      <c r="BZ43481" s="74"/>
      <c r="CA43481" s="74"/>
      <c r="CF43481" s="79"/>
      <c r="CL43481" s="79"/>
    </row>
    <row r="43482" spans="30:90">
      <c r="AD43482" s="73"/>
      <c r="AE43482" s="74"/>
      <c r="AF43482" s="74"/>
      <c r="BX43482" s="73"/>
      <c r="BY43482" s="74"/>
      <c r="BZ43482" s="74"/>
      <c r="CA43482" s="74"/>
      <c r="CF43482" s="79"/>
      <c r="CL43482" s="79"/>
    </row>
    <row r="43483" spans="30:90">
      <c r="AD43483" s="73"/>
      <c r="AE43483" s="74"/>
      <c r="AF43483" s="74"/>
      <c r="BX43483" s="73"/>
      <c r="BY43483" s="74"/>
      <c r="BZ43483" s="74"/>
      <c r="CA43483" s="74"/>
      <c r="CF43483" s="79"/>
      <c r="CL43483" s="79"/>
    </row>
    <row r="43484" spans="30:90">
      <c r="AD43484" s="73"/>
      <c r="AE43484" s="74"/>
      <c r="AF43484" s="74"/>
      <c r="BX43484" s="73"/>
      <c r="BY43484" s="74"/>
      <c r="BZ43484" s="74"/>
      <c r="CA43484" s="74"/>
      <c r="CF43484" s="79"/>
      <c r="CL43484" s="79"/>
    </row>
    <row r="43485" spans="30:90">
      <c r="AD43485" s="73"/>
      <c r="AE43485" s="74"/>
      <c r="AF43485" s="74"/>
      <c r="BX43485" s="73"/>
      <c r="BY43485" s="74"/>
      <c r="BZ43485" s="74"/>
      <c r="CA43485" s="74"/>
      <c r="CF43485" s="79"/>
      <c r="CL43485" s="79"/>
    </row>
    <row r="43486" spans="30:90">
      <c r="AD43486" s="73"/>
      <c r="AE43486" s="74"/>
      <c r="AF43486" s="74"/>
      <c r="BX43486" s="73"/>
      <c r="BY43486" s="74"/>
      <c r="BZ43486" s="74"/>
      <c r="CA43486" s="74"/>
      <c r="CF43486" s="79"/>
      <c r="CL43486" s="79"/>
    </row>
    <row r="43487" spans="30:90">
      <c r="AD43487" s="73"/>
      <c r="AE43487" s="74"/>
      <c r="AF43487" s="74"/>
      <c r="BX43487" s="73"/>
      <c r="BY43487" s="74"/>
      <c r="BZ43487" s="74"/>
      <c r="CA43487" s="74"/>
      <c r="CF43487" s="79"/>
      <c r="CL43487" s="79"/>
    </row>
    <row r="43488" spans="30:90">
      <c r="AD43488" s="73"/>
      <c r="AE43488" s="74"/>
      <c r="AF43488" s="74"/>
      <c r="BX43488" s="73"/>
      <c r="BY43488" s="74"/>
      <c r="BZ43488" s="74"/>
      <c r="CA43488" s="74"/>
      <c r="CF43488" s="79"/>
      <c r="CL43488" s="79"/>
    </row>
    <row r="43489" spans="30:90">
      <c r="AD43489" s="73"/>
      <c r="AE43489" s="74"/>
      <c r="AF43489" s="74"/>
      <c r="BX43489" s="73"/>
      <c r="BY43489" s="74"/>
      <c r="BZ43489" s="74"/>
      <c r="CA43489" s="74"/>
      <c r="CF43489" s="79"/>
      <c r="CL43489" s="79"/>
    </row>
    <row r="43490" spans="30:90">
      <c r="AD43490" s="73"/>
      <c r="AE43490" s="74"/>
      <c r="AF43490" s="74"/>
      <c r="BX43490" s="73"/>
      <c r="BY43490" s="74"/>
      <c r="BZ43490" s="74"/>
      <c r="CA43490" s="74"/>
      <c r="CF43490" s="79"/>
      <c r="CL43490" s="79"/>
    </row>
    <row r="43491" spans="30:90">
      <c r="AD43491" s="73"/>
      <c r="AE43491" s="74"/>
      <c r="AF43491" s="74"/>
      <c r="BX43491" s="73"/>
      <c r="BY43491" s="74"/>
      <c r="BZ43491" s="74"/>
      <c r="CA43491" s="74"/>
      <c r="CF43491" s="79"/>
      <c r="CL43491" s="79"/>
    </row>
    <row r="43492" spans="30:90">
      <c r="AD43492" s="73"/>
      <c r="AE43492" s="74"/>
      <c r="AF43492" s="74"/>
      <c r="BX43492" s="73"/>
      <c r="BY43492" s="74"/>
      <c r="BZ43492" s="74"/>
      <c r="CA43492" s="74"/>
      <c r="CF43492" s="79"/>
      <c r="CL43492" s="79"/>
    </row>
    <row r="43493" spans="30:90">
      <c r="AD43493" s="73"/>
      <c r="AE43493" s="74"/>
      <c r="AF43493" s="74"/>
      <c r="BX43493" s="73"/>
      <c r="BY43493" s="74"/>
      <c r="BZ43493" s="74"/>
      <c r="CA43493" s="74"/>
      <c r="CF43493" s="79"/>
      <c r="CL43493" s="79"/>
    </row>
    <row r="43494" spans="30:90">
      <c r="AD43494" s="73"/>
      <c r="AE43494" s="74"/>
      <c r="AF43494" s="74"/>
      <c r="BX43494" s="73"/>
      <c r="BY43494" s="74"/>
      <c r="BZ43494" s="74"/>
      <c r="CA43494" s="74"/>
      <c r="CF43494" s="79"/>
      <c r="CL43494" s="79"/>
    </row>
    <row r="43495" spans="30:90">
      <c r="AD43495" s="73"/>
      <c r="AE43495" s="74"/>
      <c r="AF43495" s="74"/>
      <c r="BX43495" s="73"/>
      <c r="BY43495" s="74"/>
      <c r="BZ43495" s="74"/>
      <c r="CA43495" s="74"/>
      <c r="CF43495" s="79"/>
      <c r="CL43495" s="79"/>
    </row>
    <row r="43496" spans="30:90">
      <c r="AD43496" s="73"/>
      <c r="AE43496" s="74"/>
      <c r="AF43496" s="74"/>
      <c r="BX43496" s="73"/>
      <c r="BY43496" s="74"/>
      <c r="BZ43496" s="74"/>
      <c r="CA43496" s="74"/>
      <c r="CF43496" s="79"/>
      <c r="CL43496" s="79"/>
    </row>
    <row r="43497" spans="30:90">
      <c r="AD43497" s="73"/>
      <c r="AE43497" s="74"/>
      <c r="AF43497" s="74"/>
      <c r="BX43497" s="73"/>
      <c r="BY43497" s="74"/>
      <c r="BZ43497" s="74"/>
      <c r="CA43497" s="74"/>
      <c r="CF43497" s="79"/>
      <c r="CL43497" s="79"/>
    </row>
    <row r="43498" spans="30:90">
      <c r="AD43498" s="73"/>
      <c r="AE43498" s="74"/>
      <c r="AF43498" s="74"/>
      <c r="BX43498" s="73"/>
      <c r="BY43498" s="74"/>
      <c r="BZ43498" s="74"/>
      <c r="CA43498" s="74"/>
      <c r="CF43498" s="79"/>
      <c r="CL43498" s="79"/>
    </row>
    <row r="43499" spans="30:90">
      <c r="AD43499" s="73"/>
      <c r="AE43499" s="74"/>
      <c r="AF43499" s="74"/>
      <c r="BX43499" s="73"/>
      <c r="BY43499" s="74"/>
      <c r="BZ43499" s="74"/>
      <c r="CA43499" s="74"/>
      <c r="CF43499" s="79"/>
      <c r="CL43499" s="79"/>
    </row>
    <row r="43500" spans="30:90">
      <c r="AD43500" s="73"/>
      <c r="AE43500" s="74"/>
      <c r="AF43500" s="74"/>
      <c r="BX43500" s="73"/>
      <c r="BY43500" s="74"/>
      <c r="BZ43500" s="74"/>
      <c r="CA43500" s="74"/>
      <c r="CF43500" s="79"/>
      <c r="CL43500" s="79"/>
    </row>
    <row r="43501" spans="30:90">
      <c r="AD43501" s="73"/>
      <c r="AE43501" s="74"/>
      <c r="AF43501" s="74"/>
      <c r="BX43501" s="73"/>
      <c r="BY43501" s="74"/>
      <c r="BZ43501" s="74"/>
      <c r="CA43501" s="74"/>
      <c r="CF43501" s="79"/>
      <c r="CL43501" s="79"/>
    </row>
    <row r="43502" spans="30:90">
      <c r="AD43502" s="73"/>
      <c r="AE43502" s="74"/>
      <c r="AF43502" s="74"/>
      <c r="BX43502" s="73"/>
      <c r="BY43502" s="74"/>
      <c r="BZ43502" s="74"/>
      <c r="CA43502" s="74"/>
      <c r="CF43502" s="79"/>
      <c r="CL43502" s="79"/>
    </row>
    <row r="43503" spans="30:90">
      <c r="AD43503" s="73"/>
      <c r="AE43503" s="74"/>
      <c r="AF43503" s="74"/>
      <c r="BX43503" s="73"/>
      <c r="BY43503" s="74"/>
      <c r="BZ43503" s="74"/>
      <c r="CA43503" s="74"/>
      <c r="CF43503" s="79"/>
      <c r="CL43503" s="79"/>
    </row>
    <row r="43504" spans="30:90">
      <c r="AD43504" s="73"/>
      <c r="AE43504" s="74"/>
      <c r="AF43504" s="74"/>
      <c r="BX43504" s="73"/>
      <c r="BY43504" s="74"/>
      <c r="BZ43504" s="74"/>
      <c r="CA43504" s="74"/>
      <c r="CF43504" s="79"/>
      <c r="CL43504" s="79"/>
    </row>
    <row r="43505" spans="30:90">
      <c r="AD43505" s="73"/>
      <c r="AE43505" s="74"/>
      <c r="AF43505" s="74"/>
      <c r="BX43505" s="73"/>
      <c r="BY43505" s="74"/>
      <c r="BZ43505" s="74"/>
      <c r="CA43505" s="74"/>
      <c r="CF43505" s="79"/>
      <c r="CL43505" s="79"/>
    </row>
    <row r="43506" spans="30:90">
      <c r="AD43506" s="73"/>
      <c r="AE43506" s="74"/>
      <c r="AF43506" s="74"/>
      <c r="BX43506" s="73"/>
      <c r="BY43506" s="74"/>
      <c r="BZ43506" s="74"/>
      <c r="CA43506" s="74"/>
      <c r="CF43506" s="79"/>
      <c r="CL43506" s="79"/>
    </row>
    <row r="43507" spans="30:90">
      <c r="AD43507" s="73"/>
      <c r="AE43507" s="74"/>
      <c r="AF43507" s="74"/>
      <c r="BX43507" s="73"/>
      <c r="BY43507" s="74"/>
      <c r="BZ43507" s="74"/>
      <c r="CA43507" s="74"/>
      <c r="CF43507" s="79"/>
      <c r="CL43507" s="79"/>
    </row>
    <row r="43508" spans="30:90">
      <c r="AD43508" s="73"/>
      <c r="AE43508" s="74"/>
      <c r="AF43508" s="74"/>
      <c r="BX43508" s="73"/>
      <c r="BY43508" s="74"/>
      <c r="BZ43508" s="74"/>
      <c r="CA43508" s="74"/>
      <c r="CF43508" s="79"/>
      <c r="CL43508" s="79"/>
    </row>
    <row r="43509" spans="30:90">
      <c r="AD43509" s="73"/>
      <c r="AE43509" s="74"/>
      <c r="AF43509" s="74"/>
      <c r="BX43509" s="73"/>
      <c r="BY43509" s="74"/>
      <c r="BZ43509" s="74"/>
      <c r="CA43509" s="74"/>
      <c r="CF43509" s="79"/>
      <c r="CL43509" s="79"/>
    </row>
    <row r="43510" spans="30:90">
      <c r="AD43510" s="73"/>
      <c r="AE43510" s="74"/>
      <c r="AF43510" s="74"/>
      <c r="BX43510" s="73"/>
      <c r="BY43510" s="74"/>
      <c r="BZ43510" s="74"/>
      <c r="CA43510" s="74"/>
      <c r="CF43510" s="79"/>
      <c r="CL43510" s="79"/>
    </row>
    <row r="43511" spans="30:90">
      <c r="AD43511" s="73"/>
      <c r="AE43511" s="74"/>
      <c r="AF43511" s="74"/>
      <c r="BX43511" s="73"/>
      <c r="BY43511" s="74"/>
      <c r="BZ43511" s="74"/>
      <c r="CA43511" s="74"/>
      <c r="CF43511" s="79"/>
      <c r="CL43511" s="79"/>
    </row>
    <row r="43512" spans="30:90">
      <c r="AD43512" s="73"/>
      <c r="AE43512" s="74"/>
      <c r="AF43512" s="74"/>
      <c r="BX43512" s="73"/>
      <c r="BY43512" s="74"/>
      <c r="BZ43512" s="74"/>
      <c r="CA43512" s="74"/>
      <c r="CF43512" s="79"/>
      <c r="CL43512" s="79"/>
    </row>
    <row r="43513" spans="30:90">
      <c r="AD43513" s="73"/>
      <c r="AE43513" s="74"/>
      <c r="AF43513" s="74"/>
      <c r="BX43513" s="73"/>
      <c r="BY43513" s="74"/>
      <c r="BZ43513" s="74"/>
      <c r="CA43513" s="74"/>
      <c r="CF43513" s="79"/>
      <c r="CL43513" s="79"/>
    </row>
    <row r="43514" spans="30:90">
      <c r="AD43514" s="73"/>
      <c r="AE43514" s="74"/>
      <c r="AF43514" s="74"/>
      <c r="BX43514" s="73"/>
      <c r="BY43514" s="74"/>
      <c r="BZ43514" s="74"/>
      <c r="CA43514" s="74"/>
      <c r="CF43514" s="79"/>
      <c r="CL43514" s="79"/>
    </row>
    <row r="43515" spans="30:90">
      <c r="AD43515" s="73"/>
      <c r="AE43515" s="74"/>
      <c r="AF43515" s="74"/>
      <c r="BX43515" s="73"/>
      <c r="BY43515" s="74"/>
      <c r="BZ43515" s="74"/>
      <c r="CA43515" s="74"/>
      <c r="CF43515" s="79"/>
      <c r="CL43515" s="79"/>
    </row>
    <row r="43516" spans="30:90">
      <c r="AD43516" s="73"/>
      <c r="AE43516" s="74"/>
      <c r="AF43516" s="74"/>
      <c r="BX43516" s="73"/>
      <c r="BY43516" s="74"/>
      <c r="BZ43516" s="74"/>
      <c r="CA43516" s="74"/>
      <c r="CF43516" s="79"/>
      <c r="CL43516" s="79"/>
    </row>
    <row r="43517" spans="30:90">
      <c r="AD43517" s="73"/>
      <c r="AE43517" s="74"/>
      <c r="AF43517" s="74"/>
      <c r="BX43517" s="73"/>
      <c r="BY43517" s="74"/>
      <c r="BZ43517" s="74"/>
      <c r="CA43517" s="74"/>
      <c r="CF43517" s="79"/>
      <c r="CL43517" s="79"/>
    </row>
    <row r="43518" spans="30:90">
      <c r="AD43518" s="73"/>
      <c r="AE43518" s="74"/>
      <c r="AF43518" s="74"/>
      <c r="BX43518" s="73"/>
      <c r="BY43518" s="74"/>
      <c r="BZ43518" s="74"/>
      <c r="CA43518" s="74"/>
      <c r="CF43518" s="79"/>
      <c r="CL43518" s="79"/>
    </row>
    <row r="43519" spans="30:90">
      <c r="AD43519" s="73"/>
      <c r="AE43519" s="74"/>
      <c r="AF43519" s="74"/>
      <c r="BX43519" s="73"/>
      <c r="BY43519" s="74"/>
      <c r="BZ43519" s="74"/>
      <c r="CA43519" s="74"/>
      <c r="CF43519" s="79"/>
      <c r="CL43519" s="79"/>
    </row>
    <row r="43520" spans="30:90">
      <c r="AD43520" s="73"/>
      <c r="AE43520" s="74"/>
      <c r="AF43520" s="74"/>
      <c r="BX43520" s="73"/>
      <c r="BY43520" s="74"/>
      <c r="BZ43520" s="74"/>
      <c r="CA43520" s="74"/>
      <c r="CF43520" s="79"/>
      <c r="CL43520" s="79"/>
    </row>
    <row r="43521" spans="30:90">
      <c r="AD43521" s="73"/>
      <c r="AE43521" s="74"/>
      <c r="AF43521" s="74"/>
      <c r="BX43521" s="73"/>
      <c r="BY43521" s="74"/>
      <c r="BZ43521" s="74"/>
      <c r="CA43521" s="74"/>
      <c r="CF43521" s="79"/>
      <c r="CL43521" s="79"/>
    </row>
    <row r="43522" spans="30:90">
      <c r="AD43522" s="73"/>
      <c r="AE43522" s="74"/>
      <c r="AF43522" s="74"/>
      <c r="BX43522" s="73"/>
      <c r="BY43522" s="74"/>
      <c r="BZ43522" s="74"/>
      <c r="CA43522" s="74"/>
      <c r="CF43522" s="79"/>
      <c r="CL43522" s="79"/>
    </row>
    <row r="43523" spans="30:90">
      <c r="AD43523" s="73"/>
      <c r="AE43523" s="74"/>
      <c r="AF43523" s="74"/>
      <c r="BX43523" s="73"/>
      <c r="BY43523" s="74"/>
      <c r="BZ43523" s="74"/>
      <c r="CA43523" s="74"/>
      <c r="CF43523" s="79"/>
      <c r="CL43523" s="79"/>
    </row>
    <row r="43524" spans="30:90">
      <c r="AD43524" s="73"/>
      <c r="AE43524" s="74"/>
      <c r="AF43524" s="74"/>
      <c r="BX43524" s="73"/>
      <c r="BY43524" s="74"/>
      <c r="BZ43524" s="74"/>
      <c r="CA43524" s="74"/>
      <c r="CF43524" s="79"/>
      <c r="CL43524" s="79"/>
    </row>
    <row r="43525" spans="30:90">
      <c r="AD43525" s="73"/>
      <c r="AE43525" s="74"/>
      <c r="AF43525" s="74"/>
      <c r="BX43525" s="73"/>
      <c r="BY43525" s="74"/>
      <c r="BZ43525" s="74"/>
      <c r="CA43525" s="74"/>
      <c r="CF43525" s="79"/>
      <c r="CL43525" s="79"/>
    </row>
    <row r="43526" spans="30:90">
      <c r="AD43526" s="73"/>
      <c r="AE43526" s="74"/>
      <c r="AF43526" s="74"/>
      <c r="BX43526" s="73"/>
      <c r="BY43526" s="74"/>
      <c r="BZ43526" s="74"/>
      <c r="CA43526" s="74"/>
      <c r="CF43526" s="79"/>
      <c r="CL43526" s="79"/>
    </row>
    <row r="43527" spans="30:90">
      <c r="AD43527" s="73"/>
      <c r="AE43527" s="74"/>
      <c r="AF43527" s="74"/>
      <c r="BX43527" s="73"/>
      <c r="BY43527" s="74"/>
      <c r="BZ43527" s="74"/>
      <c r="CA43527" s="74"/>
      <c r="CF43527" s="79"/>
      <c r="CL43527" s="79"/>
    </row>
    <row r="43528" spans="30:90">
      <c r="AD43528" s="73"/>
      <c r="AE43528" s="74"/>
      <c r="AF43528" s="74"/>
      <c r="BX43528" s="73"/>
      <c r="BY43528" s="74"/>
      <c r="BZ43528" s="74"/>
      <c r="CA43528" s="74"/>
      <c r="CF43528" s="79"/>
      <c r="CL43528" s="79"/>
    </row>
    <row r="43529" spans="30:90">
      <c r="AD43529" s="73"/>
      <c r="AE43529" s="74"/>
      <c r="AF43529" s="74"/>
      <c r="BX43529" s="73"/>
      <c r="BY43529" s="74"/>
      <c r="BZ43529" s="74"/>
      <c r="CA43529" s="74"/>
      <c r="CF43529" s="79"/>
      <c r="CL43529" s="79"/>
    </row>
    <row r="43530" spans="30:90">
      <c r="AD43530" s="73"/>
      <c r="AE43530" s="74"/>
      <c r="AF43530" s="74"/>
      <c r="BX43530" s="73"/>
      <c r="BY43530" s="74"/>
      <c r="BZ43530" s="74"/>
      <c r="CA43530" s="74"/>
      <c r="CF43530" s="79"/>
      <c r="CL43530" s="79"/>
    </row>
    <row r="43531" spans="30:90">
      <c r="AD43531" s="73"/>
      <c r="AE43531" s="74"/>
      <c r="AF43531" s="74"/>
      <c r="BX43531" s="73"/>
      <c r="BY43531" s="74"/>
      <c r="BZ43531" s="74"/>
      <c r="CA43531" s="74"/>
      <c r="CF43531" s="79"/>
      <c r="CL43531" s="79"/>
    </row>
    <row r="43532" spans="30:90">
      <c r="AD43532" s="73"/>
      <c r="AE43532" s="74"/>
      <c r="AF43532" s="74"/>
      <c r="BX43532" s="73"/>
      <c r="BY43532" s="74"/>
      <c r="BZ43532" s="74"/>
      <c r="CA43532" s="74"/>
      <c r="CF43532" s="79"/>
      <c r="CL43532" s="79"/>
    </row>
    <row r="43533" spans="30:90">
      <c r="AD43533" s="73"/>
      <c r="AE43533" s="74"/>
      <c r="AF43533" s="74"/>
      <c r="BX43533" s="73"/>
      <c r="BY43533" s="74"/>
      <c r="BZ43533" s="74"/>
      <c r="CA43533" s="74"/>
      <c r="CF43533" s="79"/>
      <c r="CL43533" s="79"/>
    </row>
    <row r="43534" spans="30:90">
      <c r="AD43534" s="73"/>
      <c r="AE43534" s="74"/>
      <c r="AF43534" s="74"/>
      <c r="BX43534" s="73"/>
      <c r="BY43534" s="74"/>
      <c r="BZ43534" s="74"/>
      <c r="CA43534" s="74"/>
      <c r="CF43534" s="79"/>
      <c r="CL43534" s="79"/>
    </row>
    <row r="43535" spans="30:90">
      <c r="AD43535" s="73"/>
      <c r="AE43535" s="74"/>
      <c r="AF43535" s="74"/>
      <c r="BX43535" s="73"/>
      <c r="BY43535" s="74"/>
      <c r="BZ43535" s="74"/>
      <c r="CA43535" s="74"/>
      <c r="CF43535" s="79"/>
      <c r="CL43535" s="79"/>
    </row>
    <row r="43536" spans="30:90">
      <c r="AD43536" s="73"/>
      <c r="AE43536" s="74"/>
      <c r="AF43536" s="74"/>
      <c r="BX43536" s="73"/>
      <c r="BY43536" s="74"/>
      <c r="BZ43536" s="74"/>
      <c r="CA43536" s="74"/>
      <c r="CF43536" s="79"/>
      <c r="CL43536" s="79"/>
    </row>
    <row r="43537" spans="30:90">
      <c r="AD43537" s="73"/>
      <c r="AE43537" s="74"/>
      <c r="AF43537" s="74"/>
      <c r="BX43537" s="73"/>
      <c r="BY43537" s="74"/>
      <c r="BZ43537" s="74"/>
      <c r="CA43537" s="74"/>
      <c r="CF43537" s="79"/>
      <c r="CL43537" s="79"/>
    </row>
    <row r="43538" spans="30:90">
      <c r="AD43538" s="73"/>
      <c r="AE43538" s="74"/>
      <c r="AF43538" s="74"/>
      <c r="BX43538" s="73"/>
      <c r="BY43538" s="74"/>
      <c r="BZ43538" s="74"/>
      <c r="CA43538" s="74"/>
      <c r="CF43538" s="79"/>
      <c r="CL43538" s="79"/>
    </row>
    <row r="43539" spans="30:90">
      <c r="AD43539" s="73"/>
      <c r="AE43539" s="74"/>
      <c r="AF43539" s="74"/>
      <c r="BX43539" s="73"/>
      <c r="BY43539" s="74"/>
      <c r="BZ43539" s="74"/>
      <c r="CA43539" s="74"/>
      <c r="CF43539" s="79"/>
      <c r="CL43539" s="79"/>
    </row>
    <row r="43540" spans="30:90">
      <c r="AD43540" s="73"/>
      <c r="AE43540" s="74"/>
      <c r="AF43540" s="74"/>
      <c r="BX43540" s="73"/>
      <c r="BY43540" s="74"/>
      <c r="BZ43540" s="74"/>
      <c r="CA43540" s="74"/>
      <c r="CF43540" s="79"/>
      <c r="CL43540" s="79"/>
    </row>
    <row r="43541" spans="30:90">
      <c r="AD43541" s="73"/>
      <c r="AE43541" s="74"/>
      <c r="AF43541" s="74"/>
      <c r="BX43541" s="73"/>
      <c r="BY43541" s="74"/>
      <c r="BZ43541" s="74"/>
      <c r="CA43541" s="74"/>
      <c r="CF43541" s="79"/>
      <c r="CL43541" s="79"/>
    </row>
    <row r="43542" spans="30:90">
      <c r="AD43542" s="73"/>
      <c r="AE43542" s="74"/>
      <c r="AF43542" s="74"/>
      <c r="BX43542" s="73"/>
      <c r="BY43542" s="74"/>
      <c r="BZ43542" s="74"/>
      <c r="CA43542" s="74"/>
      <c r="CF43542" s="79"/>
      <c r="CL43542" s="79"/>
    </row>
    <row r="43543" spans="30:90">
      <c r="AD43543" s="73"/>
      <c r="AE43543" s="74"/>
      <c r="AF43543" s="74"/>
      <c r="BX43543" s="73"/>
      <c r="BY43543" s="74"/>
      <c r="BZ43543" s="74"/>
      <c r="CA43543" s="74"/>
      <c r="CF43543" s="79"/>
      <c r="CL43543" s="79"/>
    </row>
    <row r="43544" spans="30:90">
      <c r="AD43544" s="73"/>
      <c r="AE43544" s="74"/>
      <c r="AF43544" s="74"/>
      <c r="BX43544" s="73"/>
      <c r="BY43544" s="74"/>
      <c r="BZ43544" s="74"/>
      <c r="CA43544" s="74"/>
      <c r="CF43544" s="79"/>
      <c r="CL43544" s="79"/>
    </row>
    <row r="43545" spans="30:90">
      <c r="AD43545" s="73"/>
      <c r="AE43545" s="74"/>
      <c r="AF43545" s="74"/>
      <c r="BX43545" s="73"/>
      <c r="BY43545" s="74"/>
      <c r="BZ43545" s="74"/>
      <c r="CA43545" s="74"/>
      <c r="CF43545" s="79"/>
      <c r="CL43545" s="79"/>
    </row>
    <row r="43546" spans="30:90">
      <c r="AD43546" s="73"/>
      <c r="AE43546" s="74"/>
      <c r="AF43546" s="74"/>
      <c r="BX43546" s="73"/>
      <c r="BY43546" s="74"/>
      <c r="BZ43546" s="74"/>
      <c r="CA43546" s="74"/>
      <c r="CF43546" s="79"/>
      <c r="CL43546" s="79"/>
    </row>
    <row r="43547" spans="30:90">
      <c r="AD43547" s="73"/>
      <c r="AE43547" s="74"/>
      <c r="AF43547" s="74"/>
      <c r="BX43547" s="73"/>
      <c r="BY43547" s="74"/>
      <c r="BZ43547" s="74"/>
      <c r="CA43547" s="74"/>
      <c r="CF43547" s="79"/>
      <c r="CL43547" s="79"/>
    </row>
    <row r="43548" spans="30:90">
      <c r="AD43548" s="73"/>
      <c r="AE43548" s="74"/>
      <c r="AF43548" s="74"/>
      <c r="BX43548" s="73"/>
      <c r="BY43548" s="74"/>
      <c r="BZ43548" s="74"/>
      <c r="CA43548" s="74"/>
      <c r="CF43548" s="79"/>
      <c r="CL43548" s="79"/>
    </row>
    <row r="43549" spans="30:90">
      <c r="AD43549" s="73"/>
      <c r="AE43549" s="74"/>
      <c r="AF43549" s="74"/>
      <c r="BX43549" s="73"/>
      <c r="BY43549" s="74"/>
      <c r="BZ43549" s="74"/>
      <c r="CA43549" s="74"/>
      <c r="CF43549" s="79"/>
      <c r="CL43549" s="79"/>
    </row>
    <row r="43550" spans="30:90">
      <c r="AD43550" s="73"/>
      <c r="AE43550" s="74"/>
      <c r="AF43550" s="74"/>
      <c r="BX43550" s="73"/>
      <c r="BY43550" s="74"/>
      <c r="BZ43550" s="74"/>
      <c r="CA43550" s="74"/>
      <c r="CF43550" s="79"/>
      <c r="CL43550" s="79"/>
    </row>
    <row r="43551" spans="30:90">
      <c r="AD43551" s="73"/>
      <c r="AE43551" s="74"/>
      <c r="AF43551" s="74"/>
      <c r="BX43551" s="73"/>
      <c r="BY43551" s="74"/>
      <c r="BZ43551" s="74"/>
      <c r="CA43551" s="74"/>
      <c r="CF43551" s="79"/>
      <c r="CL43551" s="79"/>
    </row>
    <row r="43552" spans="30:90">
      <c r="AD43552" s="73"/>
      <c r="AE43552" s="74"/>
      <c r="AF43552" s="74"/>
      <c r="BX43552" s="73"/>
      <c r="BY43552" s="74"/>
      <c r="BZ43552" s="74"/>
      <c r="CA43552" s="74"/>
      <c r="CF43552" s="79"/>
      <c r="CL43552" s="79"/>
    </row>
    <row r="43553" spans="30:90">
      <c r="AD43553" s="73"/>
      <c r="AE43553" s="74"/>
      <c r="AF43553" s="74"/>
      <c r="BX43553" s="73"/>
      <c r="BY43553" s="74"/>
      <c r="BZ43553" s="74"/>
      <c r="CA43553" s="74"/>
      <c r="CF43553" s="79"/>
      <c r="CL43553" s="79"/>
    </row>
    <row r="43554" spans="30:90">
      <c r="AD43554" s="73"/>
      <c r="AE43554" s="74"/>
      <c r="AF43554" s="74"/>
      <c r="BX43554" s="73"/>
      <c r="BY43554" s="74"/>
      <c r="BZ43554" s="74"/>
      <c r="CA43554" s="74"/>
      <c r="CF43554" s="79"/>
      <c r="CL43554" s="79"/>
    </row>
    <row r="43555" spans="30:90">
      <c r="AD43555" s="73"/>
      <c r="AE43555" s="74"/>
      <c r="AF43555" s="74"/>
      <c r="BX43555" s="73"/>
      <c r="BY43555" s="74"/>
      <c r="BZ43555" s="74"/>
      <c r="CA43555" s="74"/>
      <c r="CF43555" s="79"/>
      <c r="CL43555" s="79"/>
    </row>
    <row r="43556" spans="30:90">
      <c r="AD43556" s="73"/>
      <c r="AE43556" s="74"/>
      <c r="AF43556" s="74"/>
      <c r="BX43556" s="73"/>
      <c r="BY43556" s="74"/>
      <c r="BZ43556" s="74"/>
      <c r="CA43556" s="74"/>
      <c r="CF43556" s="79"/>
      <c r="CL43556" s="79"/>
    </row>
    <row r="43557" spans="30:90">
      <c r="AD43557" s="73"/>
      <c r="AE43557" s="74"/>
      <c r="AF43557" s="74"/>
      <c r="BX43557" s="73"/>
      <c r="BY43557" s="74"/>
      <c r="BZ43557" s="74"/>
      <c r="CA43557" s="74"/>
      <c r="CF43557" s="79"/>
      <c r="CL43557" s="79"/>
    </row>
    <row r="43558" spans="30:90">
      <c r="AD43558" s="73"/>
      <c r="AE43558" s="74"/>
      <c r="AF43558" s="74"/>
      <c r="BX43558" s="73"/>
      <c r="BY43558" s="74"/>
      <c r="BZ43558" s="74"/>
      <c r="CA43558" s="74"/>
      <c r="CF43558" s="79"/>
      <c r="CL43558" s="79"/>
    </row>
    <row r="43559" spans="30:90">
      <c r="AD43559" s="73"/>
      <c r="AE43559" s="74"/>
      <c r="AF43559" s="74"/>
      <c r="BX43559" s="73"/>
      <c r="BY43559" s="74"/>
      <c r="BZ43559" s="74"/>
      <c r="CA43559" s="74"/>
      <c r="CF43559" s="79"/>
      <c r="CL43559" s="79"/>
    </row>
    <row r="43560" spans="30:90">
      <c r="AD43560" s="73"/>
      <c r="AE43560" s="74"/>
      <c r="AF43560" s="74"/>
      <c r="BX43560" s="73"/>
      <c r="BY43560" s="74"/>
      <c r="BZ43560" s="74"/>
      <c r="CA43560" s="74"/>
      <c r="CF43560" s="79"/>
      <c r="CL43560" s="79"/>
    </row>
    <row r="43561" spans="30:90">
      <c r="AD43561" s="73"/>
      <c r="AE43561" s="74"/>
      <c r="AF43561" s="74"/>
      <c r="BX43561" s="73"/>
      <c r="BY43561" s="74"/>
      <c r="BZ43561" s="74"/>
      <c r="CA43561" s="74"/>
      <c r="CF43561" s="79"/>
      <c r="CL43561" s="79"/>
    </row>
    <row r="43562" spans="30:90">
      <c r="AD43562" s="73"/>
      <c r="AE43562" s="74"/>
      <c r="AF43562" s="74"/>
      <c r="BX43562" s="73"/>
      <c r="BY43562" s="74"/>
      <c r="BZ43562" s="74"/>
      <c r="CA43562" s="74"/>
      <c r="CF43562" s="79"/>
      <c r="CL43562" s="79"/>
    </row>
    <row r="43563" spans="30:90">
      <c r="AD43563" s="73"/>
      <c r="AE43563" s="74"/>
      <c r="AF43563" s="74"/>
      <c r="BX43563" s="73"/>
      <c r="BY43563" s="74"/>
      <c r="BZ43563" s="74"/>
      <c r="CA43563" s="74"/>
      <c r="CF43563" s="79"/>
      <c r="CL43563" s="79"/>
    </row>
    <row r="43564" spans="30:90">
      <c r="AD43564" s="73"/>
      <c r="AE43564" s="74"/>
      <c r="AF43564" s="74"/>
      <c r="BX43564" s="73"/>
      <c r="BY43564" s="74"/>
      <c r="BZ43564" s="74"/>
      <c r="CA43564" s="74"/>
      <c r="CF43564" s="79"/>
      <c r="CL43564" s="79"/>
    </row>
    <row r="43565" spans="30:90">
      <c r="AD43565" s="73"/>
      <c r="AE43565" s="74"/>
      <c r="AF43565" s="74"/>
      <c r="BX43565" s="73"/>
      <c r="BY43565" s="74"/>
      <c r="BZ43565" s="74"/>
      <c r="CA43565" s="74"/>
      <c r="CF43565" s="79"/>
      <c r="CL43565" s="79"/>
    </row>
    <row r="43566" spans="30:90">
      <c r="AD43566" s="73"/>
      <c r="AE43566" s="74"/>
      <c r="AF43566" s="74"/>
      <c r="BX43566" s="73"/>
      <c r="BY43566" s="74"/>
      <c r="BZ43566" s="74"/>
      <c r="CA43566" s="74"/>
      <c r="CF43566" s="79"/>
      <c r="CL43566" s="79"/>
    </row>
    <row r="43567" spans="30:90">
      <c r="AD43567" s="73"/>
      <c r="AE43567" s="74"/>
      <c r="AF43567" s="74"/>
      <c r="BX43567" s="73"/>
      <c r="BY43567" s="74"/>
      <c r="BZ43567" s="74"/>
      <c r="CA43567" s="74"/>
      <c r="CF43567" s="79"/>
      <c r="CL43567" s="79"/>
    </row>
    <row r="43568" spans="30:90">
      <c r="AD43568" s="73"/>
      <c r="AE43568" s="74"/>
      <c r="AF43568" s="74"/>
      <c r="BX43568" s="73"/>
      <c r="BY43568" s="74"/>
      <c r="BZ43568" s="74"/>
      <c r="CA43568" s="74"/>
      <c r="CF43568" s="79"/>
      <c r="CL43568" s="79"/>
    </row>
    <row r="43569" spans="30:90">
      <c r="AD43569" s="73"/>
      <c r="AE43569" s="74"/>
      <c r="AF43569" s="74"/>
      <c r="BX43569" s="73"/>
      <c r="BY43569" s="74"/>
      <c r="BZ43569" s="74"/>
      <c r="CA43569" s="74"/>
      <c r="CF43569" s="79"/>
      <c r="CL43569" s="79"/>
    </row>
    <row r="43570" spans="30:90">
      <c r="AD43570" s="73"/>
      <c r="AE43570" s="74"/>
      <c r="AF43570" s="74"/>
      <c r="BX43570" s="73"/>
      <c r="BY43570" s="74"/>
      <c r="BZ43570" s="74"/>
      <c r="CA43570" s="74"/>
      <c r="CF43570" s="79"/>
      <c r="CL43570" s="79"/>
    </row>
    <row r="43571" spans="30:90">
      <c r="AD43571" s="73"/>
      <c r="AE43571" s="74"/>
      <c r="AF43571" s="74"/>
      <c r="BX43571" s="73"/>
      <c r="BY43571" s="74"/>
      <c r="BZ43571" s="74"/>
      <c r="CA43571" s="74"/>
      <c r="CF43571" s="79"/>
      <c r="CL43571" s="79"/>
    </row>
    <row r="43572" spans="30:90">
      <c r="AD43572" s="73"/>
      <c r="AE43572" s="74"/>
      <c r="AF43572" s="74"/>
      <c r="BX43572" s="73"/>
      <c r="BY43572" s="74"/>
      <c r="BZ43572" s="74"/>
      <c r="CA43572" s="74"/>
      <c r="CF43572" s="79"/>
      <c r="CL43572" s="79"/>
    </row>
    <row r="43573" spans="30:90">
      <c r="AD43573" s="73"/>
      <c r="AE43573" s="74"/>
      <c r="AF43573" s="74"/>
      <c r="BX43573" s="73"/>
      <c r="BY43573" s="74"/>
      <c r="BZ43573" s="74"/>
      <c r="CA43573" s="74"/>
      <c r="CF43573" s="79"/>
      <c r="CL43573" s="79"/>
    </row>
    <row r="43574" spans="30:90">
      <c r="AD43574" s="73"/>
      <c r="AE43574" s="74"/>
      <c r="AF43574" s="74"/>
      <c r="BX43574" s="73"/>
      <c r="BY43574" s="74"/>
      <c r="BZ43574" s="74"/>
      <c r="CA43574" s="74"/>
      <c r="CF43574" s="79"/>
      <c r="CL43574" s="79"/>
    </row>
    <row r="43575" spans="30:90">
      <c r="AD43575" s="73"/>
      <c r="AE43575" s="74"/>
      <c r="AF43575" s="74"/>
      <c r="BX43575" s="73"/>
      <c r="BY43575" s="74"/>
      <c r="BZ43575" s="74"/>
      <c r="CA43575" s="74"/>
      <c r="CF43575" s="79"/>
      <c r="CL43575" s="79"/>
    </row>
    <row r="43576" spans="30:90">
      <c r="AD43576" s="73"/>
      <c r="AE43576" s="74"/>
      <c r="AF43576" s="74"/>
      <c r="BX43576" s="73"/>
      <c r="BY43576" s="74"/>
      <c r="BZ43576" s="74"/>
      <c r="CA43576" s="74"/>
      <c r="CF43576" s="79"/>
      <c r="CL43576" s="79"/>
    </row>
    <row r="43577" spans="30:90">
      <c r="AD43577" s="73"/>
      <c r="AE43577" s="74"/>
      <c r="AF43577" s="74"/>
      <c r="BX43577" s="73"/>
      <c r="BY43577" s="74"/>
      <c r="BZ43577" s="74"/>
      <c r="CA43577" s="74"/>
      <c r="CF43577" s="79"/>
      <c r="CL43577" s="79"/>
    </row>
    <row r="43578" spans="30:90">
      <c r="AD43578" s="73"/>
      <c r="AE43578" s="74"/>
      <c r="AF43578" s="74"/>
      <c r="BX43578" s="73"/>
      <c r="BY43578" s="74"/>
      <c r="BZ43578" s="74"/>
      <c r="CA43578" s="74"/>
      <c r="CF43578" s="79"/>
      <c r="CL43578" s="79"/>
    </row>
    <row r="43579" spans="30:90">
      <c r="AD43579" s="73"/>
      <c r="AE43579" s="74"/>
      <c r="AF43579" s="74"/>
      <c r="BX43579" s="73"/>
      <c r="BY43579" s="74"/>
      <c r="BZ43579" s="74"/>
      <c r="CA43579" s="74"/>
      <c r="CF43579" s="79"/>
      <c r="CL43579" s="79"/>
    </row>
    <row r="43580" spans="30:90">
      <c r="AD43580" s="73"/>
      <c r="AE43580" s="74"/>
      <c r="AF43580" s="74"/>
      <c r="BX43580" s="73"/>
      <c r="BY43580" s="74"/>
      <c r="BZ43580" s="74"/>
      <c r="CA43580" s="74"/>
      <c r="CF43580" s="79"/>
      <c r="CL43580" s="79"/>
    </row>
    <row r="43581" spans="30:90">
      <c r="AD43581" s="73"/>
      <c r="AE43581" s="74"/>
      <c r="AF43581" s="74"/>
      <c r="BX43581" s="73"/>
      <c r="BY43581" s="74"/>
      <c r="BZ43581" s="74"/>
      <c r="CA43581" s="74"/>
      <c r="CF43581" s="79"/>
      <c r="CL43581" s="79"/>
    </row>
    <row r="43582" spans="30:90">
      <c r="AD43582" s="73"/>
      <c r="AE43582" s="74"/>
      <c r="AF43582" s="74"/>
      <c r="BX43582" s="73"/>
      <c r="BY43582" s="74"/>
      <c r="BZ43582" s="74"/>
      <c r="CA43582" s="74"/>
      <c r="CF43582" s="79"/>
      <c r="CL43582" s="79"/>
    </row>
    <row r="43583" spans="30:90">
      <c r="AD43583" s="73"/>
      <c r="AE43583" s="74"/>
      <c r="AF43583" s="74"/>
      <c r="BX43583" s="73"/>
      <c r="BY43583" s="74"/>
      <c r="BZ43583" s="74"/>
      <c r="CA43583" s="74"/>
      <c r="CF43583" s="79"/>
      <c r="CL43583" s="79"/>
    </row>
    <row r="43584" spans="30:90">
      <c r="AD43584" s="73"/>
      <c r="AE43584" s="74"/>
      <c r="AF43584" s="74"/>
      <c r="BX43584" s="73"/>
      <c r="BY43584" s="74"/>
      <c r="BZ43584" s="74"/>
      <c r="CA43584" s="74"/>
      <c r="CF43584" s="79"/>
      <c r="CL43584" s="79"/>
    </row>
    <row r="43585" spans="30:90">
      <c r="AD43585" s="73"/>
      <c r="AE43585" s="74"/>
      <c r="AF43585" s="74"/>
      <c r="BX43585" s="73"/>
      <c r="BY43585" s="74"/>
      <c r="BZ43585" s="74"/>
      <c r="CA43585" s="74"/>
      <c r="CF43585" s="79"/>
      <c r="CL43585" s="79"/>
    </row>
    <row r="43586" spans="30:90">
      <c r="AD43586" s="73"/>
      <c r="AE43586" s="74"/>
      <c r="AF43586" s="74"/>
      <c r="BX43586" s="73"/>
      <c r="BY43586" s="74"/>
      <c r="BZ43586" s="74"/>
      <c r="CA43586" s="74"/>
      <c r="CF43586" s="79"/>
      <c r="CL43586" s="79"/>
    </row>
    <row r="43587" spans="30:90">
      <c r="AD43587" s="73"/>
      <c r="AE43587" s="74"/>
      <c r="AF43587" s="74"/>
      <c r="BX43587" s="73"/>
      <c r="BY43587" s="74"/>
      <c r="BZ43587" s="74"/>
      <c r="CA43587" s="74"/>
      <c r="CF43587" s="79"/>
      <c r="CL43587" s="79"/>
    </row>
    <row r="43588" spans="30:90">
      <c r="AD43588" s="73"/>
      <c r="AE43588" s="74"/>
      <c r="AF43588" s="74"/>
      <c r="BX43588" s="73"/>
      <c r="BY43588" s="74"/>
      <c r="BZ43588" s="74"/>
      <c r="CA43588" s="74"/>
      <c r="CF43588" s="79"/>
      <c r="CL43588" s="79"/>
    </row>
    <row r="43589" spans="30:90">
      <c r="AD43589" s="73"/>
      <c r="AE43589" s="74"/>
      <c r="AF43589" s="74"/>
      <c r="BX43589" s="73"/>
      <c r="BY43589" s="74"/>
      <c r="BZ43589" s="74"/>
      <c r="CA43589" s="74"/>
      <c r="CF43589" s="79"/>
      <c r="CL43589" s="79"/>
    </row>
    <row r="43590" spans="30:90">
      <c r="AD43590" s="73"/>
      <c r="AE43590" s="74"/>
      <c r="AF43590" s="74"/>
      <c r="BX43590" s="73"/>
      <c r="BY43590" s="74"/>
      <c r="BZ43590" s="74"/>
      <c r="CA43590" s="74"/>
      <c r="CF43590" s="79"/>
      <c r="CL43590" s="79"/>
    </row>
    <row r="43591" spans="30:90">
      <c r="AD43591" s="73"/>
      <c r="AE43591" s="74"/>
      <c r="AF43591" s="74"/>
      <c r="BX43591" s="73"/>
      <c r="BY43591" s="74"/>
      <c r="BZ43591" s="74"/>
      <c r="CA43591" s="74"/>
      <c r="CF43591" s="79"/>
      <c r="CL43591" s="79"/>
    </row>
    <row r="43592" spans="30:90">
      <c r="AD43592" s="73"/>
      <c r="AE43592" s="74"/>
      <c r="AF43592" s="74"/>
      <c r="BX43592" s="73"/>
      <c r="BY43592" s="74"/>
      <c r="BZ43592" s="74"/>
      <c r="CA43592" s="74"/>
      <c r="CF43592" s="79"/>
      <c r="CL43592" s="79"/>
    </row>
    <row r="43593" spans="30:90">
      <c r="AD43593" s="73"/>
      <c r="AE43593" s="74"/>
      <c r="AF43593" s="74"/>
      <c r="BX43593" s="73"/>
      <c r="BY43593" s="74"/>
      <c r="BZ43593" s="74"/>
      <c r="CA43593" s="74"/>
      <c r="CF43593" s="79"/>
      <c r="CL43593" s="79"/>
    </row>
    <row r="43594" spans="30:90">
      <c r="AD43594" s="73"/>
      <c r="AE43594" s="74"/>
      <c r="AF43594" s="74"/>
      <c r="BX43594" s="73"/>
      <c r="BY43594" s="74"/>
      <c r="BZ43594" s="74"/>
      <c r="CA43594" s="74"/>
      <c r="CF43594" s="79"/>
      <c r="CL43594" s="79"/>
    </row>
    <row r="43595" spans="30:90">
      <c r="AD43595" s="73"/>
      <c r="AE43595" s="74"/>
      <c r="AF43595" s="74"/>
      <c r="BX43595" s="73"/>
      <c r="BY43595" s="74"/>
      <c r="BZ43595" s="74"/>
      <c r="CA43595" s="74"/>
      <c r="CF43595" s="79"/>
      <c r="CL43595" s="79"/>
    </row>
    <row r="43596" spans="30:90">
      <c r="AD43596" s="73"/>
      <c r="AE43596" s="74"/>
      <c r="AF43596" s="74"/>
      <c r="BX43596" s="73"/>
      <c r="BY43596" s="74"/>
      <c r="BZ43596" s="74"/>
      <c r="CA43596" s="74"/>
      <c r="CF43596" s="79"/>
      <c r="CL43596" s="79"/>
    </row>
    <row r="43597" spans="30:90">
      <c r="AD43597" s="73"/>
      <c r="AE43597" s="74"/>
      <c r="AF43597" s="74"/>
      <c r="BX43597" s="73"/>
      <c r="BY43597" s="74"/>
      <c r="BZ43597" s="74"/>
      <c r="CA43597" s="74"/>
      <c r="CF43597" s="79"/>
      <c r="CL43597" s="79"/>
    </row>
    <row r="43598" spans="30:90">
      <c r="AD43598" s="73"/>
      <c r="AE43598" s="74"/>
      <c r="AF43598" s="74"/>
      <c r="BX43598" s="73"/>
      <c r="BY43598" s="74"/>
      <c r="BZ43598" s="74"/>
      <c r="CA43598" s="74"/>
      <c r="CF43598" s="79"/>
      <c r="CL43598" s="79"/>
    </row>
    <row r="43599" spans="30:90">
      <c r="AD43599" s="73"/>
      <c r="AE43599" s="74"/>
      <c r="AF43599" s="74"/>
      <c r="BX43599" s="73"/>
      <c r="BY43599" s="74"/>
      <c r="BZ43599" s="74"/>
      <c r="CA43599" s="74"/>
      <c r="CF43599" s="79"/>
      <c r="CL43599" s="79"/>
    </row>
    <row r="43600" spans="30:90">
      <c r="AD43600" s="73"/>
      <c r="AE43600" s="74"/>
      <c r="AF43600" s="74"/>
      <c r="BX43600" s="73"/>
      <c r="BY43600" s="74"/>
      <c r="BZ43600" s="74"/>
      <c r="CA43600" s="74"/>
      <c r="CF43600" s="79"/>
      <c r="CL43600" s="79"/>
    </row>
    <row r="43601" spans="30:90">
      <c r="AD43601" s="73"/>
      <c r="AE43601" s="74"/>
      <c r="AF43601" s="74"/>
      <c r="BX43601" s="73"/>
      <c r="BY43601" s="74"/>
      <c r="BZ43601" s="74"/>
      <c r="CA43601" s="74"/>
      <c r="CF43601" s="79"/>
      <c r="CL43601" s="79"/>
    </row>
    <row r="43602" spans="30:90">
      <c r="AD43602" s="73"/>
      <c r="AE43602" s="74"/>
      <c r="AF43602" s="74"/>
      <c r="BX43602" s="73"/>
      <c r="BY43602" s="74"/>
      <c r="BZ43602" s="74"/>
      <c r="CA43602" s="74"/>
      <c r="CF43602" s="79"/>
      <c r="CL43602" s="79"/>
    </row>
    <row r="43603" spans="30:90">
      <c r="AD43603" s="73"/>
      <c r="AE43603" s="74"/>
      <c r="AF43603" s="74"/>
      <c r="BX43603" s="73"/>
      <c r="BY43603" s="74"/>
      <c r="BZ43603" s="74"/>
      <c r="CA43603" s="74"/>
      <c r="CF43603" s="79"/>
      <c r="CL43603" s="79"/>
    </row>
    <row r="43604" spans="30:90">
      <c r="AD43604" s="73"/>
      <c r="AE43604" s="74"/>
      <c r="AF43604" s="74"/>
      <c r="BX43604" s="73"/>
      <c r="BY43604" s="74"/>
      <c r="BZ43604" s="74"/>
      <c r="CA43604" s="74"/>
      <c r="CF43604" s="79"/>
      <c r="CL43604" s="79"/>
    </row>
    <row r="43605" spans="30:90">
      <c r="AD43605" s="73"/>
      <c r="AE43605" s="74"/>
      <c r="AF43605" s="74"/>
      <c r="BX43605" s="73"/>
      <c r="BY43605" s="74"/>
      <c r="BZ43605" s="74"/>
      <c r="CA43605" s="74"/>
      <c r="CF43605" s="79"/>
      <c r="CL43605" s="79"/>
    </row>
    <row r="43606" spans="30:90">
      <c r="AD43606" s="73"/>
      <c r="AE43606" s="74"/>
      <c r="AF43606" s="74"/>
      <c r="BX43606" s="73"/>
      <c r="BY43606" s="74"/>
      <c r="BZ43606" s="74"/>
      <c r="CA43606" s="74"/>
      <c r="CF43606" s="79"/>
      <c r="CL43606" s="79"/>
    </row>
    <row r="43607" spans="30:90">
      <c r="AD43607" s="73"/>
      <c r="AE43607" s="74"/>
      <c r="AF43607" s="74"/>
      <c r="BX43607" s="73"/>
      <c r="BY43607" s="74"/>
      <c r="BZ43607" s="74"/>
      <c r="CA43607" s="74"/>
      <c r="CF43607" s="79"/>
      <c r="CL43607" s="79"/>
    </row>
    <row r="43608" spans="30:90">
      <c r="AD43608" s="73"/>
      <c r="AE43608" s="74"/>
      <c r="AF43608" s="74"/>
      <c r="BX43608" s="73"/>
      <c r="BY43608" s="74"/>
      <c r="BZ43608" s="74"/>
      <c r="CA43608" s="74"/>
      <c r="CF43608" s="79"/>
      <c r="CL43608" s="79"/>
    </row>
    <row r="43609" spans="30:90">
      <c r="AD43609" s="73"/>
      <c r="AE43609" s="74"/>
      <c r="AF43609" s="74"/>
      <c r="BX43609" s="73"/>
      <c r="BY43609" s="74"/>
      <c r="BZ43609" s="74"/>
      <c r="CA43609" s="74"/>
      <c r="CF43609" s="79"/>
      <c r="CL43609" s="79"/>
    </row>
    <row r="43610" spans="30:90">
      <c r="AD43610" s="73"/>
      <c r="AE43610" s="74"/>
      <c r="AF43610" s="74"/>
      <c r="BX43610" s="73"/>
      <c r="BY43610" s="74"/>
      <c r="BZ43610" s="74"/>
      <c r="CA43610" s="74"/>
      <c r="CF43610" s="79"/>
      <c r="CL43610" s="79"/>
    </row>
    <row r="43611" spans="30:90">
      <c r="AD43611" s="73"/>
      <c r="AE43611" s="74"/>
      <c r="AF43611" s="74"/>
      <c r="BX43611" s="73"/>
      <c r="BY43611" s="74"/>
      <c r="BZ43611" s="74"/>
      <c r="CA43611" s="74"/>
      <c r="CF43611" s="79"/>
      <c r="CL43611" s="79"/>
    </row>
    <row r="43612" spans="30:90">
      <c r="AD43612" s="73"/>
      <c r="AE43612" s="74"/>
      <c r="AF43612" s="74"/>
      <c r="BX43612" s="73"/>
      <c r="BY43612" s="74"/>
      <c r="BZ43612" s="74"/>
      <c r="CA43612" s="74"/>
      <c r="CF43612" s="79"/>
      <c r="CL43612" s="79"/>
    </row>
    <row r="43613" spans="30:90">
      <c r="AD43613" s="73"/>
      <c r="AE43613" s="74"/>
      <c r="AF43613" s="74"/>
      <c r="BX43613" s="73"/>
      <c r="BY43613" s="74"/>
      <c r="BZ43613" s="74"/>
      <c r="CA43613" s="74"/>
      <c r="CF43613" s="79"/>
      <c r="CL43613" s="79"/>
    </row>
    <row r="43614" spans="30:90">
      <c r="AD43614" s="73"/>
      <c r="AE43614" s="74"/>
      <c r="AF43614" s="74"/>
      <c r="BX43614" s="73"/>
      <c r="BY43614" s="74"/>
      <c r="BZ43614" s="74"/>
      <c r="CA43614" s="74"/>
      <c r="CF43614" s="79"/>
      <c r="CL43614" s="79"/>
    </row>
    <row r="43615" spans="30:90">
      <c r="AD43615" s="73"/>
      <c r="AE43615" s="74"/>
      <c r="AF43615" s="74"/>
      <c r="BX43615" s="73"/>
      <c r="BY43615" s="74"/>
      <c r="BZ43615" s="74"/>
      <c r="CA43615" s="74"/>
      <c r="CF43615" s="79"/>
      <c r="CL43615" s="79"/>
    </row>
    <row r="43616" spans="30:90">
      <c r="AD43616" s="73"/>
      <c r="AE43616" s="74"/>
      <c r="AF43616" s="74"/>
      <c r="BX43616" s="73"/>
      <c r="BY43616" s="74"/>
      <c r="BZ43616" s="74"/>
      <c r="CA43616" s="74"/>
      <c r="CF43616" s="79"/>
      <c r="CL43616" s="79"/>
    </row>
    <row r="43617" spans="30:90">
      <c r="AD43617" s="73"/>
      <c r="AE43617" s="74"/>
      <c r="AF43617" s="74"/>
      <c r="BX43617" s="73"/>
      <c r="BY43617" s="74"/>
      <c r="BZ43617" s="74"/>
      <c r="CA43617" s="74"/>
      <c r="CF43617" s="79"/>
      <c r="CL43617" s="79"/>
    </row>
    <row r="43618" spans="30:90">
      <c r="AD43618" s="73"/>
      <c r="AE43618" s="74"/>
      <c r="AF43618" s="74"/>
      <c r="BX43618" s="73"/>
      <c r="BY43618" s="74"/>
      <c r="BZ43618" s="74"/>
      <c r="CA43618" s="74"/>
      <c r="CF43618" s="79"/>
      <c r="CL43618" s="79"/>
    </row>
    <row r="43619" spans="30:90">
      <c r="AD43619" s="73"/>
      <c r="AE43619" s="74"/>
      <c r="AF43619" s="74"/>
      <c r="BX43619" s="73"/>
      <c r="BY43619" s="74"/>
      <c r="BZ43619" s="74"/>
      <c r="CA43619" s="74"/>
      <c r="CF43619" s="79"/>
      <c r="CL43619" s="79"/>
    </row>
    <row r="43620" spans="30:90">
      <c r="AD43620" s="73"/>
      <c r="AE43620" s="74"/>
      <c r="AF43620" s="74"/>
      <c r="BX43620" s="73"/>
      <c r="BY43620" s="74"/>
      <c r="BZ43620" s="74"/>
      <c r="CA43620" s="74"/>
      <c r="CF43620" s="79"/>
      <c r="CL43620" s="79"/>
    </row>
    <row r="43621" spans="30:90">
      <c r="AD43621" s="73"/>
      <c r="AE43621" s="74"/>
      <c r="AF43621" s="74"/>
      <c r="BX43621" s="73"/>
      <c r="BY43621" s="74"/>
      <c r="BZ43621" s="74"/>
      <c r="CA43621" s="74"/>
      <c r="CF43621" s="79"/>
      <c r="CL43621" s="79"/>
    </row>
    <row r="43622" spans="30:90">
      <c r="AD43622" s="73"/>
      <c r="AE43622" s="74"/>
      <c r="AF43622" s="74"/>
      <c r="BX43622" s="73"/>
      <c r="BY43622" s="74"/>
      <c r="BZ43622" s="74"/>
      <c r="CA43622" s="74"/>
      <c r="CF43622" s="79"/>
      <c r="CL43622" s="79"/>
    </row>
    <row r="43623" spans="30:90">
      <c r="AD43623" s="73"/>
      <c r="AE43623" s="74"/>
      <c r="AF43623" s="74"/>
      <c r="BX43623" s="73"/>
      <c r="BY43623" s="74"/>
      <c r="BZ43623" s="74"/>
      <c r="CA43623" s="74"/>
      <c r="CF43623" s="79"/>
      <c r="CL43623" s="79"/>
    </row>
    <row r="43624" spans="30:90">
      <c r="AD43624" s="73"/>
      <c r="AE43624" s="74"/>
      <c r="AF43624" s="74"/>
      <c r="BX43624" s="73"/>
      <c r="BY43624" s="74"/>
      <c r="BZ43624" s="74"/>
      <c r="CA43624" s="74"/>
      <c r="CF43624" s="79"/>
      <c r="CL43624" s="79"/>
    </row>
    <row r="43625" spans="30:90">
      <c r="AD43625" s="73"/>
      <c r="AE43625" s="74"/>
      <c r="AF43625" s="74"/>
      <c r="BX43625" s="73"/>
      <c r="BY43625" s="74"/>
      <c r="BZ43625" s="74"/>
      <c r="CA43625" s="74"/>
      <c r="CF43625" s="79"/>
      <c r="CL43625" s="79"/>
    </row>
    <row r="43626" spans="30:90">
      <c r="AD43626" s="73"/>
      <c r="AE43626" s="74"/>
      <c r="AF43626" s="74"/>
      <c r="BX43626" s="73"/>
      <c r="BY43626" s="74"/>
      <c r="BZ43626" s="74"/>
      <c r="CA43626" s="74"/>
      <c r="CF43626" s="79"/>
      <c r="CL43626" s="79"/>
    </row>
    <row r="43627" spans="30:90">
      <c r="AD43627" s="73"/>
      <c r="AE43627" s="74"/>
      <c r="AF43627" s="74"/>
      <c r="BX43627" s="73"/>
      <c r="BY43627" s="74"/>
      <c r="BZ43627" s="74"/>
      <c r="CA43627" s="74"/>
      <c r="CF43627" s="79"/>
      <c r="CL43627" s="79"/>
    </row>
    <row r="43628" spans="30:90">
      <c r="AD43628" s="73"/>
      <c r="AE43628" s="74"/>
      <c r="AF43628" s="74"/>
      <c r="BX43628" s="73"/>
      <c r="BY43628" s="74"/>
      <c r="BZ43628" s="74"/>
      <c r="CA43628" s="74"/>
      <c r="CF43628" s="79"/>
      <c r="CL43628" s="79"/>
    </row>
    <row r="43629" spans="30:90">
      <c r="AD43629" s="73"/>
      <c r="AE43629" s="74"/>
      <c r="AF43629" s="74"/>
      <c r="BX43629" s="73"/>
      <c r="BY43629" s="74"/>
      <c r="BZ43629" s="74"/>
      <c r="CA43629" s="74"/>
      <c r="CF43629" s="79"/>
      <c r="CL43629" s="79"/>
    </row>
    <row r="43630" spans="30:90">
      <c r="AD43630" s="73"/>
      <c r="AE43630" s="74"/>
      <c r="AF43630" s="74"/>
      <c r="BX43630" s="73"/>
      <c r="BY43630" s="74"/>
      <c r="BZ43630" s="74"/>
      <c r="CA43630" s="74"/>
      <c r="CF43630" s="79"/>
      <c r="CL43630" s="79"/>
    </row>
    <row r="43631" spans="30:90">
      <c r="AD43631" s="73"/>
      <c r="AE43631" s="74"/>
      <c r="AF43631" s="74"/>
      <c r="BX43631" s="73"/>
      <c r="BY43631" s="74"/>
      <c r="BZ43631" s="74"/>
      <c r="CA43631" s="74"/>
      <c r="CF43631" s="79"/>
      <c r="CL43631" s="79"/>
    </row>
    <row r="43632" spans="30:90">
      <c r="AD43632" s="73"/>
      <c r="AE43632" s="74"/>
      <c r="AF43632" s="74"/>
      <c r="BX43632" s="73"/>
      <c r="BY43632" s="74"/>
      <c r="BZ43632" s="74"/>
      <c r="CA43632" s="74"/>
      <c r="CF43632" s="79"/>
      <c r="CL43632" s="79"/>
    </row>
    <row r="43633" spans="30:90">
      <c r="AD43633" s="73"/>
      <c r="AE43633" s="74"/>
      <c r="AF43633" s="74"/>
      <c r="BX43633" s="73"/>
      <c r="BY43633" s="74"/>
      <c r="BZ43633" s="74"/>
      <c r="CA43633" s="74"/>
      <c r="CF43633" s="79"/>
      <c r="CL43633" s="79"/>
    </row>
    <row r="43634" spans="30:90">
      <c r="AD43634" s="73"/>
      <c r="AE43634" s="74"/>
      <c r="AF43634" s="74"/>
      <c r="BX43634" s="73"/>
      <c r="BY43634" s="74"/>
      <c r="BZ43634" s="74"/>
      <c r="CA43634" s="74"/>
      <c r="CF43634" s="79"/>
      <c r="CL43634" s="79"/>
    </row>
    <row r="43635" spans="30:90">
      <c r="AD43635" s="73"/>
      <c r="AE43635" s="74"/>
      <c r="AF43635" s="74"/>
      <c r="BX43635" s="73"/>
      <c r="BY43635" s="74"/>
      <c r="BZ43635" s="74"/>
      <c r="CA43635" s="74"/>
      <c r="CF43635" s="79"/>
      <c r="CL43635" s="79"/>
    </row>
    <row r="43636" spans="30:90">
      <c r="AD43636" s="73"/>
      <c r="AE43636" s="74"/>
      <c r="AF43636" s="74"/>
      <c r="BX43636" s="73"/>
      <c r="BY43636" s="74"/>
      <c r="BZ43636" s="74"/>
      <c r="CA43636" s="74"/>
      <c r="CF43636" s="79"/>
      <c r="CL43636" s="79"/>
    </row>
    <row r="43637" spans="30:90">
      <c r="AD43637" s="73"/>
      <c r="AE43637" s="74"/>
      <c r="AF43637" s="74"/>
      <c r="BX43637" s="73"/>
      <c r="BY43637" s="74"/>
      <c r="BZ43637" s="74"/>
      <c r="CA43637" s="74"/>
      <c r="CF43637" s="79"/>
      <c r="CL43637" s="79"/>
    </row>
    <row r="43638" spans="30:90">
      <c r="AD43638" s="73"/>
      <c r="AE43638" s="74"/>
      <c r="AF43638" s="74"/>
      <c r="BX43638" s="73"/>
      <c r="BY43638" s="74"/>
      <c r="BZ43638" s="74"/>
      <c r="CA43638" s="74"/>
      <c r="CF43638" s="79"/>
      <c r="CL43638" s="79"/>
    </row>
    <row r="43639" spans="30:90">
      <c r="AD43639" s="73"/>
      <c r="AE43639" s="74"/>
      <c r="AF43639" s="74"/>
      <c r="BX43639" s="73"/>
      <c r="BY43639" s="74"/>
      <c r="BZ43639" s="74"/>
      <c r="CA43639" s="74"/>
      <c r="CF43639" s="79"/>
      <c r="CL43639" s="79"/>
    </row>
    <row r="43640" spans="30:90">
      <c r="AD43640" s="73"/>
      <c r="AE43640" s="74"/>
      <c r="AF43640" s="74"/>
      <c r="BX43640" s="73"/>
      <c r="BY43640" s="74"/>
      <c r="BZ43640" s="74"/>
      <c r="CA43640" s="74"/>
      <c r="CF43640" s="79"/>
      <c r="CL43640" s="79"/>
    </row>
    <row r="43641" spans="30:90">
      <c r="AD43641" s="73"/>
      <c r="AE43641" s="74"/>
      <c r="AF43641" s="74"/>
      <c r="BX43641" s="73"/>
      <c r="BY43641" s="74"/>
      <c r="BZ43641" s="74"/>
      <c r="CA43641" s="74"/>
      <c r="CF43641" s="79"/>
      <c r="CL43641" s="79"/>
    </row>
    <row r="43642" spans="30:90">
      <c r="AD43642" s="73"/>
      <c r="AE43642" s="74"/>
      <c r="AF43642" s="74"/>
      <c r="BX43642" s="73"/>
      <c r="BY43642" s="74"/>
      <c r="BZ43642" s="74"/>
      <c r="CA43642" s="74"/>
      <c r="CF43642" s="79"/>
      <c r="CL43642" s="79"/>
    </row>
    <row r="43643" spans="30:90">
      <c r="AD43643" s="73"/>
      <c r="AE43643" s="74"/>
      <c r="AF43643" s="74"/>
      <c r="BX43643" s="73"/>
      <c r="BY43643" s="74"/>
      <c r="BZ43643" s="74"/>
      <c r="CA43643" s="74"/>
      <c r="CF43643" s="79"/>
      <c r="CL43643" s="79"/>
    </row>
    <row r="43644" spans="30:90">
      <c r="AD43644" s="73"/>
      <c r="AE43644" s="74"/>
      <c r="AF43644" s="74"/>
      <c r="BX43644" s="73"/>
      <c r="BY43644" s="74"/>
      <c r="BZ43644" s="74"/>
      <c r="CA43644" s="74"/>
      <c r="CF43644" s="79"/>
      <c r="CL43644" s="79"/>
    </row>
    <row r="43645" spans="30:90">
      <c r="AD43645" s="73"/>
      <c r="AE43645" s="74"/>
      <c r="AF43645" s="74"/>
      <c r="BX43645" s="73"/>
      <c r="BY43645" s="74"/>
      <c r="BZ43645" s="74"/>
      <c r="CA43645" s="74"/>
      <c r="CF43645" s="79"/>
      <c r="CL43645" s="79"/>
    </row>
    <row r="43646" spans="30:90">
      <c r="AD43646" s="73"/>
      <c r="AE43646" s="74"/>
      <c r="AF43646" s="74"/>
      <c r="BX43646" s="73"/>
      <c r="BY43646" s="74"/>
      <c r="BZ43646" s="74"/>
      <c r="CA43646" s="74"/>
      <c r="CF43646" s="79"/>
      <c r="CL43646" s="79"/>
    </row>
    <row r="43647" spans="30:90">
      <c r="AD43647" s="73"/>
      <c r="AE43647" s="74"/>
      <c r="AF43647" s="74"/>
      <c r="BX43647" s="73"/>
      <c r="BY43647" s="74"/>
      <c r="BZ43647" s="74"/>
      <c r="CA43647" s="74"/>
      <c r="CF43647" s="79"/>
      <c r="CL43647" s="79"/>
    </row>
    <row r="43648" spans="30:90">
      <c r="AD43648" s="73"/>
      <c r="AE43648" s="74"/>
      <c r="AF43648" s="74"/>
      <c r="BX43648" s="73"/>
      <c r="BY43648" s="74"/>
      <c r="BZ43648" s="74"/>
      <c r="CA43648" s="74"/>
      <c r="CF43648" s="79"/>
      <c r="CL43648" s="79"/>
    </row>
    <row r="43649" spans="30:90">
      <c r="AD43649" s="73"/>
      <c r="AE43649" s="74"/>
      <c r="AF43649" s="74"/>
      <c r="BX43649" s="73"/>
      <c r="BY43649" s="74"/>
      <c r="BZ43649" s="74"/>
      <c r="CA43649" s="74"/>
      <c r="CF43649" s="79"/>
      <c r="CL43649" s="79"/>
    </row>
    <row r="43650" spans="30:90">
      <c r="AD43650" s="73"/>
      <c r="AE43650" s="74"/>
      <c r="AF43650" s="74"/>
      <c r="BX43650" s="73"/>
      <c r="BY43650" s="74"/>
      <c r="BZ43650" s="74"/>
      <c r="CA43650" s="74"/>
      <c r="CF43650" s="79"/>
      <c r="CL43650" s="79"/>
    </row>
    <row r="43651" spans="30:90">
      <c r="AD43651" s="73"/>
      <c r="AE43651" s="74"/>
      <c r="AF43651" s="74"/>
      <c r="BX43651" s="73"/>
      <c r="BY43651" s="74"/>
      <c r="BZ43651" s="74"/>
      <c r="CA43651" s="74"/>
      <c r="CF43651" s="79"/>
      <c r="CL43651" s="79"/>
    </row>
    <row r="43652" spans="30:90">
      <c r="AD43652" s="73"/>
      <c r="AE43652" s="74"/>
      <c r="AF43652" s="74"/>
      <c r="BX43652" s="73"/>
      <c r="BY43652" s="74"/>
      <c r="BZ43652" s="74"/>
      <c r="CA43652" s="74"/>
      <c r="CF43652" s="79"/>
      <c r="CL43652" s="79"/>
    </row>
    <row r="43653" spans="30:90">
      <c r="AD43653" s="73"/>
      <c r="AE43653" s="74"/>
      <c r="AF43653" s="74"/>
      <c r="BX43653" s="73"/>
      <c r="BY43653" s="74"/>
      <c r="BZ43653" s="74"/>
      <c r="CA43653" s="74"/>
      <c r="CF43653" s="79"/>
      <c r="CL43653" s="79"/>
    </row>
    <row r="43654" spans="30:90">
      <c r="AD43654" s="73"/>
      <c r="AE43654" s="74"/>
      <c r="AF43654" s="74"/>
      <c r="BX43654" s="73"/>
      <c r="BY43654" s="74"/>
      <c r="BZ43654" s="74"/>
      <c r="CA43654" s="74"/>
      <c r="CF43654" s="79"/>
      <c r="CL43654" s="79"/>
    </row>
    <row r="43655" spans="30:90">
      <c r="AD43655" s="73"/>
      <c r="AE43655" s="74"/>
      <c r="AF43655" s="74"/>
      <c r="BX43655" s="73"/>
      <c r="BY43655" s="74"/>
      <c r="BZ43655" s="74"/>
      <c r="CA43655" s="74"/>
      <c r="CF43655" s="79"/>
      <c r="CL43655" s="79"/>
    </row>
    <row r="43656" spans="30:90">
      <c r="AD43656" s="73"/>
      <c r="AE43656" s="74"/>
      <c r="AF43656" s="74"/>
      <c r="BX43656" s="73"/>
      <c r="BY43656" s="74"/>
      <c r="BZ43656" s="74"/>
      <c r="CA43656" s="74"/>
      <c r="CF43656" s="79"/>
      <c r="CL43656" s="79"/>
    </row>
    <row r="43657" spans="30:90">
      <c r="AD43657" s="73"/>
      <c r="AE43657" s="74"/>
      <c r="AF43657" s="74"/>
      <c r="BX43657" s="73"/>
      <c r="BY43657" s="74"/>
      <c r="BZ43657" s="74"/>
      <c r="CA43657" s="74"/>
      <c r="CF43657" s="79"/>
      <c r="CL43657" s="79"/>
    </row>
    <row r="43658" spans="30:90">
      <c r="AD43658" s="73"/>
      <c r="AE43658" s="74"/>
      <c r="AF43658" s="74"/>
      <c r="BX43658" s="73"/>
      <c r="BY43658" s="74"/>
      <c r="BZ43658" s="74"/>
      <c r="CA43658" s="74"/>
      <c r="CF43658" s="79"/>
      <c r="CL43658" s="79"/>
    </row>
    <row r="43659" spans="30:90">
      <c r="AD43659" s="73"/>
      <c r="AE43659" s="74"/>
      <c r="AF43659" s="74"/>
      <c r="BX43659" s="73"/>
      <c r="BY43659" s="74"/>
      <c r="BZ43659" s="74"/>
      <c r="CA43659" s="74"/>
      <c r="CF43659" s="79"/>
      <c r="CL43659" s="79"/>
    </row>
    <row r="43660" spans="30:90">
      <c r="AD43660" s="73"/>
      <c r="AE43660" s="74"/>
      <c r="AF43660" s="74"/>
      <c r="BX43660" s="73"/>
      <c r="BY43660" s="74"/>
      <c r="BZ43660" s="74"/>
      <c r="CA43660" s="74"/>
      <c r="CF43660" s="79"/>
      <c r="CL43660" s="79"/>
    </row>
    <row r="43661" spans="30:90">
      <c r="AD43661" s="73"/>
      <c r="AE43661" s="74"/>
      <c r="AF43661" s="74"/>
      <c r="BX43661" s="73"/>
      <c r="BY43661" s="74"/>
      <c r="BZ43661" s="74"/>
      <c r="CA43661" s="74"/>
      <c r="CF43661" s="79"/>
      <c r="CL43661" s="79"/>
    </row>
    <row r="43662" spans="30:90">
      <c r="AD43662" s="73"/>
      <c r="AE43662" s="74"/>
      <c r="AF43662" s="74"/>
      <c r="BX43662" s="73"/>
      <c r="BY43662" s="74"/>
      <c r="BZ43662" s="74"/>
      <c r="CA43662" s="74"/>
      <c r="CF43662" s="79"/>
      <c r="CL43662" s="79"/>
    </row>
    <row r="43663" spans="30:90">
      <c r="AD43663" s="73"/>
      <c r="AE43663" s="74"/>
      <c r="AF43663" s="74"/>
      <c r="BX43663" s="73"/>
      <c r="BY43663" s="74"/>
      <c r="BZ43663" s="74"/>
      <c r="CA43663" s="74"/>
      <c r="CF43663" s="79"/>
      <c r="CL43663" s="79"/>
    </row>
    <row r="43664" spans="30:90">
      <c r="AD43664" s="73"/>
      <c r="AE43664" s="74"/>
      <c r="AF43664" s="74"/>
      <c r="BX43664" s="73"/>
      <c r="BY43664" s="74"/>
      <c r="BZ43664" s="74"/>
      <c r="CA43664" s="74"/>
      <c r="CF43664" s="79"/>
      <c r="CL43664" s="79"/>
    </row>
    <row r="43665" spans="30:90">
      <c r="AD43665" s="73"/>
      <c r="AE43665" s="74"/>
      <c r="AF43665" s="74"/>
      <c r="BX43665" s="73"/>
      <c r="BY43665" s="74"/>
      <c r="BZ43665" s="74"/>
      <c r="CA43665" s="74"/>
      <c r="CF43665" s="79"/>
      <c r="CL43665" s="79"/>
    </row>
    <row r="43666" spans="30:90">
      <c r="AD43666" s="73"/>
      <c r="AE43666" s="74"/>
      <c r="AF43666" s="74"/>
      <c r="BX43666" s="73"/>
      <c r="BY43666" s="74"/>
      <c r="BZ43666" s="74"/>
      <c r="CA43666" s="74"/>
      <c r="CF43666" s="79"/>
      <c r="CL43666" s="79"/>
    </row>
    <row r="43667" spans="30:90">
      <c r="AD43667" s="73"/>
      <c r="AE43667" s="74"/>
      <c r="AF43667" s="74"/>
      <c r="BX43667" s="73"/>
      <c r="BY43667" s="74"/>
      <c r="BZ43667" s="74"/>
      <c r="CA43667" s="74"/>
      <c r="CF43667" s="79"/>
      <c r="CL43667" s="79"/>
    </row>
    <row r="43668" spans="30:90">
      <c r="AD43668" s="73"/>
      <c r="AE43668" s="74"/>
      <c r="AF43668" s="74"/>
      <c r="BX43668" s="73"/>
      <c r="BY43668" s="74"/>
      <c r="BZ43668" s="74"/>
      <c r="CA43668" s="74"/>
      <c r="CF43668" s="79"/>
      <c r="CL43668" s="79"/>
    </row>
    <row r="43669" spans="30:90">
      <c r="AD43669" s="73"/>
      <c r="AE43669" s="74"/>
      <c r="AF43669" s="74"/>
      <c r="BX43669" s="73"/>
      <c r="BY43669" s="74"/>
      <c r="BZ43669" s="74"/>
      <c r="CA43669" s="74"/>
      <c r="CF43669" s="79"/>
      <c r="CL43669" s="79"/>
    </row>
    <row r="43670" spans="30:90">
      <c r="AD43670" s="73"/>
      <c r="AE43670" s="74"/>
      <c r="AF43670" s="74"/>
      <c r="BX43670" s="73"/>
      <c r="BY43670" s="74"/>
      <c r="BZ43670" s="74"/>
      <c r="CA43670" s="74"/>
      <c r="CF43670" s="79"/>
      <c r="CL43670" s="79"/>
    </row>
    <row r="43671" spans="30:90">
      <c r="AD43671" s="73"/>
      <c r="AE43671" s="74"/>
      <c r="AF43671" s="74"/>
      <c r="BX43671" s="73"/>
      <c r="BY43671" s="74"/>
      <c r="BZ43671" s="74"/>
      <c r="CA43671" s="74"/>
      <c r="CF43671" s="79"/>
      <c r="CL43671" s="79"/>
    </row>
    <row r="43672" spans="30:90">
      <c r="AD43672" s="73"/>
      <c r="AE43672" s="74"/>
      <c r="AF43672" s="74"/>
      <c r="BX43672" s="73"/>
      <c r="BY43672" s="74"/>
      <c r="BZ43672" s="74"/>
      <c r="CA43672" s="74"/>
      <c r="CF43672" s="79"/>
      <c r="CL43672" s="79"/>
    </row>
    <row r="43673" spans="30:90">
      <c r="AD43673" s="73"/>
      <c r="AE43673" s="74"/>
      <c r="AF43673" s="74"/>
      <c r="BX43673" s="73"/>
      <c r="BY43673" s="74"/>
      <c r="BZ43673" s="74"/>
      <c r="CA43673" s="74"/>
      <c r="CF43673" s="79"/>
      <c r="CL43673" s="79"/>
    </row>
    <row r="43674" spans="30:90">
      <c r="AD43674" s="73"/>
      <c r="AE43674" s="74"/>
      <c r="AF43674" s="74"/>
      <c r="BX43674" s="73"/>
      <c r="BY43674" s="74"/>
      <c r="BZ43674" s="74"/>
      <c r="CA43674" s="74"/>
      <c r="CF43674" s="79"/>
      <c r="CL43674" s="79"/>
    </row>
    <row r="43675" spans="30:90">
      <c r="AD43675" s="73"/>
      <c r="AE43675" s="74"/>
      <c r="AF43675" s="74"/>
      <c r="BX43675" s="73"/>
      <c r="BY43675" s="74"/>
      <c r="BZ43675" s="74"/>
      <c r="CA43675" s="74"/>
      <c r="CF43675" s="79"/>
      <c r="CL43675" s="79"/>
    </row>
    <row r="43676" spans="30:90">
      <c r="AD43676" s="73"/>
      <c r="AE43676" s="74"/>
      <c r="AF43676" s="74"/>
      <c r="BX43676" s="73"/>
      <c r="BY43676" s="74"/>
      <c r="BZ43676" s="74"/>
      <c r="CA43676" s="74"/>
      <c r="CF43676" s="79"/>
      <c r="CL43676" s="79"/>
    </row>
    <row r="43677" spans="30:90">
      <c r="AD43677" s="73"/>
      <c r="AE43677" s="74"/>
      <c r="AF43677" s="74"/>
      <c r="BX43677" s="73"/>
      <c r="BY43677" s="74"/>
      <c r="BZ43677" s="74"/>
      <c r="CA43677" s="74"/>
      <c r="CF43677" s="79"/>
      <c r="CL43677" s="79"/>
    </row>
    <row r="43678" spans="30:90">
      <c r="AD43678" s="73"/>
      <c r="AE43678" s="74"/>
      <c r="AF43678" s="74"/>
      <c r="BX43678" s="73"/>
      <c r="BY43678" s="74"/>
      <c r="BZ43678" s="74"/>
      <c r="CA43678" s="74"/>
      <c r="CF43678" s="79"/>
      <c r="CL43678" s="79"/>
    </row>
    <row r="43679" spans="30:90">
      <c r="AD43679" s="73"/>
      <c r="AE43679" s="74"/>
      <c r="AF43679" s="74"/>
      <c r="BX43679" s="73"/>
      <c r="BY43679" s="74"/>
      <c r="BZ43679" s="74"/>
      <c r="CA43679" s="74"/>
      <c r="CF43679" s="79"/>
      <c r="CL43679" s="79"/>
    </row>
    <row r="43680" spans="30:90">
      <c r="AD43680" s="73"/>
      <c r="AE43680" s="74"/>
      <c r="AF43680" s="74"/>
      <c r="BX43680" s="73"/>
      <c r="BY43680" s="74"/>
      <c r="BZ43680" s="74"/>
      <c r="CA43680" s="74"/>
      <c r="CF43680" s="79"/>
      <c r="CL43680" s="79"/>
    </row>
    <row r="43681" spans="30:90">
      <c r="AD43681" s="73"/>
      <c r="AE43681" s="74"/>
      <c r="AF43681" s="74"/>
      <c r="BX43681" s="73"/>
      <c r="BY43681" s="74"/>
      <c r="BZ43681" s="74"/>
      <c r="CA43681" s="74"/>
      <c r="CF43681" s="79"/>
      <c r="CL43681" s="79"/>
    </row>
    <row r="43682" spans="30:90">
      <c r="AD43682" s="73"/>
      <c r="AE43682" s="74"/>
      <c r="AF43682" s="74"/>
      <c r="BX43682" s="73"/>
      <c r="BY43682" s="74"/>
      <c r="BZ43682" s="74"/>
      <c r="CA43682" s="74"/>
      <c r="CF43682" s="79"/>
      <c r="CL43682" s="79"/>
    </row>
    <row r="43683" spans="30:90">
      <c r="AD43683" s="73"/>
      <c r="AE43683" s="74"/>
      <c r="AF43683" s="74"/>
      <c r="BX43683" s="73"/>
      <c r="BY43683" s="74"/>
      <c r="BZ43683" s="74"/>
      <c r="CA43683" s="74"/>
      <c r="CF43683" s="79"/>
      <c r="CL43683" s="79"/>
    </row>
    <row r="43684" spans="30:90">
      <c r="AD43684" s="73"/>
      <c r="AE43684" s="74"/>
      <c r="AF43684" s="74"/>
      <c r="BX43684" s="73"/>
      <c r="BY43684" s="74"/>
      <c r="BZ43684" s="74"/>
      <c r="CA43684" s="74"/>
      <c r="CF43684" s="79"/>
      <c r="CL43684" s="79"/>
    </row>
    <row r="43685" spans="30:90">
      <c r="AD43685" s="73"/>
      <c r="AE43685" s="74"/>
      <c r="AF43685" s="74"/>
      <c r="BX43685" s="73"/>
      <c r="BY43685" s="74"/>
      <c r="BZ43685" s="74"/>
      <c r="CA43685" s="74"/>
      <c r="CF43685" s="79"/>
      <c r="CL43685" s="79"/>
    </row>
    <row r="43686" spans="30:90">
      <c r="AD43686" s="73"/>
      <c r="AE43686" s="74"/>
      <c r="AF43686" s="74"/>
      <c r="BX43686" s="73"/>
      <c r="BY43686" s="74"/>
      <c r="BZ43686" s="74"/>
      <c r="CA43686" s="74"/>
      <c r="CF43686" s="79"/>
      <c r="CL43686" s="79"/>
    </row>
    <row r="43687" spans="30:90">
      <c r="AD43687" s="73"/>
      <c r="AE43687" s="74"/>
      <c r="AF43687" s="74"/>
      <c r="BX43687" s="73"/>
      <c r="BY43687" s="74"/>
      <c r="BZ43687" s="74"/>
      <c r="CA43687" s="74"/>
      <c r="CF43687" s="79"/>
      <c r="CL43687" s="79"/>
    </row>
    <row r="43688" spans="30:90">
      <c r="AD43688" s="73"/>
      <c r="AE43688" s="74"/>
      <c r="AF43688" s="74"/>
      <c r="BX43688" s="73"/>
      <c r="BY43688" s="74"/>
      <c r="BZ43688" s="74"/>
      <c r="CA43688" s="74"/>
      <c r="CF43688" s="79"/>
      <c r="CL43688" s="79"/>
    </row>
    <row r="43689" spans="30:90">
      <c r="AD43689" s="73"/>
      <c r="AE43689" s="74"/>
      <c r="AF43689" s="74"/>
      <c r="BX43689" s="73"/>
      <c r="BY43689" s="74"/>
      <c r="BZ43689" s="74"/>
      <c r="CA43689" s="74"/>
      <c r="CF43689" s="79"/>
      <c r="CL43689" s="79"/>
    </row>
    <row r="43690" spans="30:90">
      <c r="AD43690" s="73"/>
      <c r="AE43690" s="74"/>
      <c r="AF43690" s="74"/>
      <c r="BX43690" s="73"/>
      <c r="BY43690" s="74"/>
      <c r="BZ43690" s="74"/>
      <c r="CA43690" s="74"/>
      <c r="CF43690" s="79"/>
      <c r="CL43690" s="79"/>
    </row>
    <row r="43691" spans="30:90">
      <c r="AD43691" s="73"/>
      <c r="AE43691" s="74"/>
      <c r="AF43691" s="74"/>
      <c r="BX43691" s="73"/>
      <c r="BY43691" s="74"/>
      <c r="BZ43691" s="74"/>
      <c r="CA43691" s="74"/>
      <c r="CF43691" s="79"/>
      <c r="CL43691" s="79"/>
    </row>
    <row r="43692" spans="30:90">
      <c r="AD43692" s="73"/>
      <c r="AE43692" s="74"/>
      <c r="AF43692" s="74"/>
      <c r="BX43692" s="73"/>
      <c r="BY43692" s="74"/>
      <c r="BZ43692" s="74"/>
      <c r="CA43692" s="74"/>
      <c r="CF43692" s="79"/>
      <c r="CL43692" s="79"/>
    </row>
    <row r="43693" spans="30:90">
      <c r="AD43693" s="73"/>
      <c r="AE43693" s="74"/>
      <c r="AF43693" s="74"/>
      <c r="BX43693" s="73"/>
      <c r="BY43693" s="74"/>
      <c r="BZ43693" s="74"/>
      <c r="CA43693" s="74"/>
      <c r="CF43693" s="79"/>
      <c r="CL43693" s="79"/>
    </row>
    <row r="43694" spans="30:90">
      <c r="AD43694" s="73"/>
      <c r="AE43694" s="74"/>
      <c r="AF43694" s="74"/>
      <c r="BX43694" s="73"/>
      <c r="BY43694" s="74"/>
      <c r="BZ43694" s="74"/>
      <c r="CA43694" s="74"/>
      <c r="CF43694" s="79"/>
      <c r="CL43694" s="79"/>
    </row>
    <row r="43695" spans="30:90">
      <c r="AD43695" s="73"/>
      <c r="AE43695" s="74"/>
      <c r="AF43695" s="74"/>
      <c r="BX43695" s="73"/>
      <c r="BY43695" s="74"/>
      <c r="BZ43695" s="74"/>
      <c r="CA43695" s="74"/>
      <c r="CF43695" s="79"/>
      <c r="CL43695" s="79"/>
    </row>
    <row r="43696" spans="30:90">
      <c r="AD43696" s="73"/>
      <c r="AE43696" s="74"/>
      <c r="AF43696" s="74"/>
      <c r="BX43696" s="73"/>
      <c r="BY43696" s="74"/>
      <c r="BZ43696" s="74"/>
      <c r="CA43696" s="74"/>
      <c r="CF43696" s="79"/>
      <c r="CL43696" s="79"/>
    </row>
    <row r="43697" spans="30:90">
      <c r="AD43697" s="73"/>
      <c r="AE43697" s="74"/>
      <c r="AF43697" s="74"/>
      <c r="BX43697" s="73"/>
      <c r="BY43697" s="74"/>
      <c r="BZ43697" s="74"/>
      <c r="CA43697" s="74"/>
      <c r="CF43697" s="79"/>
      <c r="CL43697" s="79"/>
    </row>
    <row r="43698" spans="30:90">
      <c r="AD43698" s="73"/>
      <c r="AE43698" s="74"/>
      <c r="AF43698" s="74"/>
      <c r="BX43698" s="73"/>
      <c r="BY43698" s="74"/>
      <c r="BZ43698" s="74"/>
      <c r="CA43698" s="74"/>
      <c r="CF43698" s="79"/>
      <c r="CL43698" s="79"/>
    </row>
    <row r="43699" spans="30:90">
      <c r="AD43699" s="73"/>
      <c r="AE43699" s="74"/>
      <c r="AF43699" s="74"/>
      <c r="BX43699" s="73"/>
      <c r="BY43699" s="74"/>
      <c r="BZ43699" s="74"/>
      <c r="CA43699" s="74"/>
      <c r="CF43699" s="79"/>
      <c r="CL43699" s="79"/>
    </row>
    <row r="43700" spans="30:90">
      <c r="AD43700" s="73"/>
      <c r="AE43700" s="74"/>
      <c r="AF43700" s="74"/>
      <c r="BX43700" s="73"/>
      <c r="BY43700" s="74"/>
      <c r="BZ43700" s="74"/>
      <c r="CA43700" s="74"/>
      <c r="CF43700" s="79"/>
      <c r="CL43700" s="79"/>
    </row>
    <row r="43701" spans="30:90">
      <c r="AD43701" s="73"/>
      <c r="AE43701" s="74"/>
      <c r="AF43701" s="74"/>
      <c r="BX43701" s="73"/>
      <c r="BY43701" s="74"/>
      <c r="BZ43701" s="74"/>
      <c r="CA43701" s="74"/>
      <c r="CF43701" s="79"/>
      <c r="CL43701" s="79"/>
    </row>
    <row r="43702" spans="30:90">
      <c r="AD43702" s="73"/>
      <c r="AE43702" s="74"/>
      <c r="AF43702" s="74"/>
      <c r="BX43702" s="73"/>
      <c r="BY43702" s="74"/>
      <c r="BZ43702" s="74"/>
      <c r="CA43702" s="74"/>
      <c r="CF43702" s="79"/>
      <c r="CL43702" s="79"/>
    </row>
    <row r="43703" spans="30:90">
      <c r="AD43703" s="73"/>
      <c r="AE43703" s="74"/>
      <c r="AF43703" s="74"/>
      <c r="BX43703" s="73"/>
      <c r="BY43703" s="74"/>
      <c r="BZ43703" s="74"/>
      <c r="CA43703" s="74"/>
      <c r="CF43703" s="79"/>
      <c r="CL43703" s="79"/>
    </row>
    <row r="43704" spans="30:90">
      <c r="AD43704" s="73"/>
      <c r="AE43704" s="74"/>
      <c r="AF43704" s="74"/>
      <c r="BX43704" s="73"/>
      <c r="BY43704" s="74"/>
      <c r="BZ43704" s="74"/>
      <c r="CA43704" s="74"/>
      <c r="CF43704" s="79"/>
      <c r="CL43704" s="79"/>
    </row>
    <row r="43705" spans="30:90">
      <c r="AD43705" s="73"/>
      <c r="AE43705" s="74"/>
      <c r="AF43705" s="74"/>
      <c r="BX43705" s="73"/>
      <c r="BY43705" s="74"/>
      <c r="BZ43705" s="74"/>
      <c r="CA43705" s="74"/>
      <c r="CF43705" s="79"/>
      <c r="CL43705" s="79"/>
    </row>
    <row r="43706" spans="30:90">
      <c r="AD43706" s="73"/>
      <c r="AE43706" s="74"/>
      <c r="AF43706" s="74"/>
      <c r="BX43706" s="73"/>
      <c r="BY43706" s="74"/>
      <c r="BZ43706" s="74"/>
      <c r="CA43706" s="74"/>
      <c r="CF43706" s="79"/>
      <c r="CL43706" s="79"/>
    </row>
    <row r="43707" spans="30:90">
      <c r="AD43707" s="73"/>
      <c r="AE43707" s="74"/>
      <c r="AF43707" s="74"/>
      <c r="BX43707" s="73"/>
      <c r="BY43707" s="74"/>
      <c r="BZ43707" s="74"/>
      <c r="CA43707" s="74"/>
      <c r="CF43707" s="79"/>
      <c r="CL43707" s="79"/>
    </row>
    <row r="43708" spans="30:90">
      <c r="AD43708" s="73"/>
      <c r="AE43708" s="74"/>
      <c r="AF43708" s="74"/>
      <c r="BX43708" s="73"/>
      <c r="BY43708" s="74"/>
      <c r="BZ43708" s="74"/>
      <c r="CA43708" s="74"/>
      <c r="CF43708" s="79"/>
      <c r="CL43708" s="79"/>
    </row>
    <row r="43709" spans="30:90">
      <c r="AD43709" s="73"/>
      <c r="AE43709" s="74"/>
      <c r="AF43709" s="74"/>
      <c r="BX43709" s="73"/>
      <c r="BY43709" s="74"/>
      <c r="BZ43709" s="74"/>
      <c r="CA43709" s="74"/>
      <c r="CF43709" s="79"/>
      <c r="CL43709" s="79"/>
    </row>
    <row r="43710" spans="30:90">
      <c r="AD43710" s="73"/>
      <c r="AE43710" s="74"/>
      <c r="AF43710" s="74"/>
      <c r="BX43710" s="73"/>
      <c r="BY43710" s="74"/>
      <c r="BZ43710" s="74"/>
      <c r="CA43710" s="74"/>
      <c r="CF43710" s="79"/>
      <c r="CL43710" s="79"/>
    </row>
    <row r="43711" spans="30:90">
      <c r="AD43711" s="73"/>
      <c r="AE43711" s="74"/>
      <c r="AF43711" s="74"/>
      <c r="BX43711" s="73"/>
      <c r="BY43711" s="74"/>
      <c r="BZ43711" s="74"/>
      <c r="CA43711" s="74"/>
      <c r="CF43711" s="79"/>
      <c r="CL43711" s="79"/>
    </row>
    <row r="43712" spans="30:90">
      <c r="AD43712" s="73"/>
      <c r="AE43712" s="74"/>
      <c r="AF43712" s="74"/>
      <c r="BX43712" s="73"/>
      <c r="BY43712" s="74"/>
      <c r="BZ43712" s="74"/>
      <c r="CA43712" s="74"/>
      <c r="CF43712" s="79"/>
      <c r="CL43712" s="79"/>
    </row>
    <row r="43713" spans="30:90">
      <c r="AD43713" s="73"/>
      <c r="AE43713" s="74"/>
      <c r="AF43713" s="74"/>
      <c r="BX43713" s="73"/>
      <c r="BY43713" s="74"/>
      <c r="BZ43713" s="74"/>
      <c r="CA43713" s="74"/>
      <c r="CF43713" s="79"/>
      <c r="CL43713" s="79"/>
    </row>
    <row r="43714" spans="30:90">
      <c r="AD43714" s="73"/>
      <c r="AE43714" s="74"/>
      <c r="AF43714" s="74"/>
      <c r="BX43714" s="73"/>
      <c r="BY43714" s="74"/>
      <c r="BZ43714" s="74"/>
      <c r="CA43714" s="74"/>
      <c r="CF43714" s="79"/>
      <c r="CL43714" s="79"/>
    </row>
    <row r="43715" spans="30:90">
      <c r="AD43715" s="73"/>
      <c r="AE43715" s="74"/>
      <c r="AF43715" s="74"/>
      <c r="BX43715" s="73"/>
      <c r="BY43715" s="74"/>
      <c r="BZ43715" s="74"/>
      <c r="CA43715" s="74"/>
      <c r="CF43715" s="79"/>
      <c r="CL43715" s="79"/>
    </row>
    <row r="43716" spans="30:90">
      <c r="AD43716" s="73"/>
      <c r="AE43716" s="74"/>
      <c r="AF43716" s="74"/>
      <c r="BX43716" s="73"/>
      <c r="BY43716" s="74"/>
      <c r="BZ43716" s="74"/>
      <c r="CA43716" s="74"/>
      <c r="CF43716" s="79"/>
      <c r="CL43716" s="79"/>
    </row>
    <row r="43717" spans="30:90">
      <c r="AD43717" s="73"/>
      <c r="AE43717" s="74"/>
      <c r="AF43717" s="74"/>
      <c r="BX43717" s="73"/>
      <c r="BY43717" s="74"/>
      <c r="BZ43717" s="74"/>
      <c r="CA43717" s="74"/>
      <c r="CF43717" s="79"/>
      <c r="CL43717" s="79"/>
    </row>
    <row r="43718" spans="30:90">
      <c r="AD43718" s="73"/>
      <c r="AE43718" s="74"/>
      <c r="AF43718" s="74"/>
      <c r="BX43718" s="73"/>
      <c r="BY43718" s="74"/>
      <c r="BZ43718" s="74"/>
      <c r="CA43718" s="74"/>
      <c r="CF43718" s="79"/>
      <c r="CL43718" s="79"/>
    </row>
    <row r="43719" spans="30:90">
      <c r="AD43719" s="73"/>
      <c r="AE43719" s="74"/>
      <c r="AF43719" s="74"/>
      <c r="BX43719" s="73"/>
      <c r="BY43719" s="74"/>
      <c r="BZ43719" s="74"/>
      <c r="CA43719" s="74"/>
      <c r="CF43719" s="79"/>
      <c r="CL43719" s="79"/>
    </row>
    <row r="43720" spans="30:90">
      <c r="AD43720" s="73"/>
      <c r="AE43720" s="74"/>
      <c r="AF43720" s="74"/>
      <c r="BX43720" s="73"/>
      <c r="BY43720" s="74"/>
      <c r="BZ43720" s="74"/>
      <c r="CA43720" s="74"/>
      <c r="CF43720" s="79"/>
      <c r="CL43720" s="79"/>
    </row>
    <row r="43721" spans="30:90">
      <c r="AD43721" s="73"/>
      <c r="AE43721" s="74"/>
      <c r="AF43721" s="74"/>
      <c r="BX43721" s="73"/>
      <c r="BY43721" s="74"/>
      <c r="BZ43721" s="74"/>
      <c r="CA43721" s="74"/>
      <c r="CF43721" s="79"/>
      <c r="CL43721" s="79"/>
    </row>
    <row r="43722" spans="30:90">
      <c r="AD43722" s="73"/>
      <c r="AE43722" s="74"/>
      <c r="AF43722" s="74"/>
      <c r="BX43722" s="73"/>
      <c r="BY43722" s="74"/>
      <c r="BZ43722" s="74"/>
      <c r="CA43722" s="74"/>
      <c r="CF43722" s="79"/>
      <c r="CL43722" s="79"/>
    </row>
    <row r="43723" spans="30:90">
      <c r="AD43723" s="73"/>
      <c r="AE43723" s="74"/>
      <c r="AF43723" s="74"/>
      <c r="BX43723" s="73"/>
      <c r="BY43723" s="74"/>
      <c r="BZ43723" s="74"/>
      <c r="CA43723" s="74"/>
      <c r="CF43723" s="79"/>
      <c r="CL43723" s="79"/>
    </row>
    <row r="43724" spans="30:90">
      <c r="AD43724" s="73"/>
      <c r="AE43724" s="74"/>
      <c r="AF43724" s="74"/>
      <c r="BX43724" s="73"/>
      <c r="BY43724" s="74"/>
      <c r="BZ43724" s="74"/>
      <c r="CA43724" s="74"/>
      <c r="CF43724" s="79"/>
      <c r="CL43724" s="79"/>
    </row>
    <row r="43725" spans="30:90">
      <c r="AD43725" s="73"/>
      <c r="AE43725" s="74"/>
      <c r="AF43725" s="74"/>
      <c r="BX43725" s="73"/>
      <c r="BY43725" s="74"/>
      <c r="BZ43725" s="74"/>
      <c r="CA43725" s="74"/>
      <c r="CF43725" s="79"/>
      <c r="CL43725" s="79"/>
    </row>
    <row r="43726" spans="30:90">
      <c r="AD43726" s="73"/>
      <c r="AE43726" s="74"/>
      <c r="AF43726" s="74"/>
      <c r="BX43726" s="73"/>
      <c r="BY43726" s="74"/>
      <c r="BZ43726" s="74"/>
      <c r="CA43726" s="74"/>
      <c r="CF43726" s="79"/>
      <c r="CL43726" s="79"/>
    </row>
    <row r="43727" spans="30:90">
      <c r="AD43727" s="73"/>
      <c r="AE43727" s="74"/>
      <c r="AF43727" s="74"/>
      <c r="BX43727" s="73"/>
      <c r="BY43727" s="74"/>
      <c r="BZ43727" s="74"/>
      <c r="CA43727" s="74"/>
      <c r="CF43727" s="79"/>
      <c r="CL43727" s="79"/>
    </row>
    <row r="43728" spans="30:90">
      <c r="AD43728" s="73"/>
      <c r="AE43728" s="74"/>
      <c r="AF43728" s="74"/>
      <c r="BX43728" s="73"/>
      <c r="BY43728" s="74"/>
      <c r="BZ43728" s="74"/>
      <c r="CA43728" s="74"/>
      <c r="CF43728" s="79"/>
      <c r="CL43728" s="79"/>
    </row>
    <row r="43729" spans="30:90">
      <c r="AD43729" s="73"/>
      <c r="AE43729" s="74"/>
      <c r="AF43729" s="74"/>
      <c r="BX43729" s="73"/>
      <c r="BY43729" s="74"/>
      <c r="BZ43729" s="74"/>
      <c r="CA43729" s="74"/>
      <c r="CF43729" s="79"/>
      <c r="CL43729" s="79"/>
    </row>
    <row r="43730" spans="30:90">
      <c r="AD43730" s="73"/>
      <c r="AE43730" s="74"/>
      <c r="AF43730" s="74"/>
      <c r="BX43730" s="73"/>
      <c r="BY43730" s="74"/>
      <c r="BZ43730" s="74"/>
      <c r="CA43730" s="74"/>
      <c r="CF43730" s="79"/>
      <c r="CL43730" s="79"/>
    </row>
    <row r="43731" spans="30:90">
      <c r="AD43731" s="73"/>
      <c r="AE43731" s="74"/>
      <c r="AF43731" s="74"/>
      <c r="BX43731" s="73"/>
      <c r="BY43731" s="74"/>
      <c r="BZ43731" s="74"/>
      <c r="CA43731" s="74"/>
      <c r="CF43731" s="79"/>
      <c r="CL43731" s="79"/>
    </row>
    <row r="43732" spans="30:90">
      <c r="AD43732" s="73"/>
      <c r="AE43732" s="74"/>
      <c r="AF43732" s="74"/>
      <c r="BX43732" s="73"/>
      <c r="BY43732" s="74"/>
      <c r="BZ43732" s="74"/>
      <c r="CA43732" s="74"/>
      <c r="CF43732" s="79"/>
      <c r="CL43732" s="79"/>
    </row>
    <row r="43733" spans="30:90">
      <c r="AD43733" s="73"/>
      <c r="AE43733" s="74"/>
      <c r="AF43733" s="74"/>
      <c r="BX43733" s="73"/>
      <c r="BY43733" s="74"/>
      <c r="BZ43733" s="74"/>
      <c r="CA43733" s="74"/>
      <c r="CF43733" s="79"/>
      <c r="CL43733" s="79"/>
    </row>
    <row r="43734" spans="30:90">
      <c r="AD43734" s="73"/>
      <c r="AE43734" s="74"/>
      <c r="AF43734" s="74"/>
      <c r="BX43734" s="73"/>
      <c r="BY43734" s="74"/>
      <c r="BZ43734" s="74"/>
      <c r="CA43734" s="74"/>
      <c r="CF43734" s="79"/>
      <c r="CL43734" s="79"/>
    </row>
    <row r="43735" spans="30:90">
      <c r="AD43735" s="73"/>
      <c r="AE43735" s="74"/>
      <c r="AF43735" s="74"/>
      <c r="BX43735" s="73"/>
      <c r="BY43735" s="74"/>
      <c r="BZ43735" s="74"/>
      <c r="CA43735" s="74"/>
      <c r="CF43735" s="79"/>
      <c r="CL43735" s="79"/>
    </row>
    <row r="43736" spans="30:90">
      <c r="AD43736" s="73"/>
      <c r="AE43736" s="74"/>
      <c r="AF43736" s="74"/>
      <c r="BX43736" s="73"/>
      <c r="BY43736" s="74"/>
      <c r="BZ43736" s="74"/>
      <c r="CA43736" s="74"/>
      <c r="CF43736" s="79"/>
      <c r="CL43736" s="79"/>
    </row>
    <row r="43737" spans="30:90">
      <c r="AD43737" s="73"/>
      <c r="AE43737" s="74"/>
      <c r="AF43737" s="74"/>
      <c r="BX43737" s="73"/>
      <c r="BY43737" s="74"/>
      <c r="BZ43737" s="74"/>
      <c r="CA43737" s="74"/>
      <c r="CF43737" s="79"/>
      <c r="CL43737" s="79"/>
    </row>
    <row r="43738" spans="30:90">
      <c r="AD43738" s="73"/>
      <c r="AE43738" s="74"/>
      <c r="AF43738" s="74"/>
      <c r="BX43738" s="73"/>
      <c r="BY43738" s="74"/>
      <c r="BZ43738" s="74"/>
      <c r="CA43738" s="74"/>
      <c r="CF43738" s="79"/>
      <c r="CL43738" s="79"/>
    </row>
    <row r="43739" spans="30:90">
      <c r="AD43739" s="73"/>
      <c r="AE43739" s="74"/>
      <c r="AF43739" s="74"/>
      <c r="BX43739" s="73"/>
      <c r="BY43739" s="74"/>
      <c r="BZ43739" s="74"/>
      <c r="CA43739" s="74"/>
      <c r="CF43739" s="79"/>
      <c r="CL43739" s="79"/>
    </row>
    <row r="43740" spans="30:90">
      <c r="AD43740" s="73"/>
      <c r="AE43740" s="74"/>
      <c r="AF43740" s="74"/>
      <c r="BX43740" s="73"/>
      <c r="BY43740" s="74"/>
      <c r="BZ43740" s="74"/>
      <c r="CA43740" s="74"/>
      <c r="CF43740" s="79"/>
      <c r="CL43740" s="79"/>
    </row>
    <row r="43741" spans="30:90">
      <c r="AD43741" s="73"/>
      <c r="AE43741" s="74"/>
      <c r="AF43741" s="74"/>
      <c r="BX43741" s="73"/>
      <c r="BY43741" s="74"/>
      <c r="BZ43741" s="74"/>
      <c r="CA43741" s="74"/>
      <c r="CF43741" s="79"/>
      <c r="CL43741" s="79"/>
    </row>
    <row r="43742" spans="30:90">
      <c r="AD43742" s="73"/>
      <c r="AE43742" s="74"/>
      <c r="AF43742" s="74"/>
      <c r="BX43742" s="73"/>
      <c r="BY43742" s="74"/>
      <c r="BZ43742" s="74"/>
      <c r="CA43742" s="74"/>
      <c r="CF43742" s="79"/>
      <c r="CL43742" s="79"/>
    </row>
    <row r="43743" spans="30:90">
      <c r="AD43743" s="73"/>
      <c r="AE43743" s="74"/>
      <c r="AF43743" s="74"/>
      <c r="BX43743" s="73"/>
      <c r="BY43743" s="74"/>
      <c r="BZ43743" s="74"/>
      <c r="CA43743" s="74"/>
      <c r="CF43743" s="79"/>
      <c r="CL43743" s="79"/>
    </row>
    <row r="43744" spans="30:90">
      <c r="AD43744" s="73"/>
      <c r="AE43744" s="74"/>
      <c r="AF43744" s="74"/>
      <c r="BX43744" s="73"/>
      <c r="BY43744" s="74"/>
      <c r="BZ43744" s="74"/>
      <c r="CA43744" s="74"/>
      <c r="CF43744" s="79"/>
      <c r="CL43744" s="79"/>
    </row>
    <row r="43745" spans="30:90">
      <c r="AD43745" s="73"/>
      <c r="AE43745" s="74"/>
      <c r="AF43745" s="74"/>
      <c r="BX43745" s="73"/>
      <c r="BY43745" s="74"/>
      <c r="BZ43745" s="74"/>
      <c r="CA43745" s="74"/>
      <c r="CF43745" s="79"/>
      <c r="CL43745" s="79"/>
    </row>
    <row r="43746" spans="30:90">
      <c r="AD43746" s="73"/>
      <c r="AE43746" s="74"/>
      <c r="AF43746" s="74"/>
      <c r="BX43746" s="73"/>
      <c r="BY43746" s="74"/>
      <c r="BZ43746" s="74"/>
      <c r="CA43746" s="74"/>
      <c r="CF43746" s="79"/>
      <c r="CL43746" s="79"/>
    </row>
    <row r="43747" spans="30:90">
      <c r="AD43747" s="73"/>
      <c r="AE43747" s="74"/>
      <c r="AF43747" s="74"/>
      <c r="BX43747" s="73"/>
      <c r="BY43747" s="74"/>
      <c r="BZ43747" s="74"/>
      <c r="CA43747" s="74"/>
      <c r="CF43747" s="79"/>
      <c r="CL43747" s="79"/>
    </row>
    <row r="43748" spans="30:90">
      <c r="AD43748" s="73"/>
      <c r="AE43748" s="74"/>
      <c r="AF43748" s="74"/>
      <c r="BX43748" s="73"/>
      <c r="BY43748" s="74"/>
      <c r="BZ43748" s="74"/>
      <c r="CA43748" s="74"/>
      <c r="CF43748" s="79"/>
      <c r="CL43748" s="79"/>
    </row>
    <row r="43749" spans="30:90">
      <c r="AD43749" s="73"/>
      <c r="AE43749" s="74"/>
      <c r="AF43749" s="74"/>
      <c r="BX43749" s="73"/>
      <c r="BY43749" s="74"/>
      <c r="BZ43749" s="74"/>
      <c r="CA43749" s="74"/>
      <c r="CF43749" s="79"/>
      <c r="CL43749" s="79"/>
    </row>
    <row r="43750" spans="30:90">
      <c r="AD43750" s="73"/>
      <c r="AE43750" s="74"/>
      <c r="AF43750" s="74"/>
      <c r="BX43750" s="73"/>
      <c r="BY43750" s="74"/>
      <c r="BZ43750" s="74"/>
      <c r="CA43750" s="74"/>
      <c r="CF43750" s="79"/>
      <c r="CL43750" s="79"/>
    </row>
    <row r="43751" spans="30:90">
      <c r="AD43751" s="73"/>
      <c r="AE43751" s="74"/>
      <c r="AF43751" s="74"/>
      <c r="BX43751" s="73"/>
      <c r="BY43751" s="74"/>
      <c r="BZ43751" s="74"/>
      <c r="CA43751" s="74"/>
      <c r="CF43751" s="79"/>
      <c r="CL43751" s="79"/>
    </row>
    <row r="43752" spans="30:90">
      <c r="AD43752" s="73"/>
      <c r="AE43752" s="74"/>
      <c r="AF43752" s="74"/>
      <c r="BX43752" s="73"/>
      <c r="BY43752" s="74"/>
      <c r="BZ43752" s="74"/>
      <c r="CA43752" s="74"/>
      <c r="CF43752" s="79"/>
      <c r="CL43752" s="79"/>
    </row>
    <row r="43753" spans="30:90">
      <c r="AD43753" s="73"/>
      <c r="AE43753" s="74"/>
      <c r="AF43753" s="74"/>
      <c r="BX43753" s="73"/>
      <c r="BY43753" s="74"/>
      <c r="BZ43753" s="74"/>
      <c r="CA43753" s="74"/>
      <c r="CF43753" s="79"/>
      <c r="CL43753" s="79"/>
    </row>
    <row r="43754" spans="30:90">
      <c r="AD43754" s="73"/>
      <c r="AE43754" s="74"/>
      <c r="AF43754" s="74"/>
      <c r="BX43754" s="73"/>
      <c r="BY43754" s="74"/>
      <c r="BZ43754" s="74"/>
      <c r="CA43754" s="74"/>
      <c r="CF43754" s="79"/>
      <c r="CL43754" s="79"/>
    </row>
    <row r="43755" spans="30:90">
      <c r="AD43755" s="73"/>
      <c r="AE43755" s="74"/>
      <c r="AF43755" s="74"/>
      <c r="BX43755" s="73"/>
      <c r="BY43755" s="74"/>
      <c r="BZ43755" s="74"/>
      <c r="CA43755" s="74"/>
      <c r="CF43755" s="79"/>
      <c r="CL43755" s="79"/>
    </row>
    <row r="43756" spans="30:90">
      <c r="AD43756" s="73"/>
      <c r="AE43756" s="74"/>
      <c r="AF43756" s="74"/>
      <c r="BX43756" s="73"/>
      <c r="BY43756" s="74"/>
      <c r="BZ43756" s="74"/>
      <c r="CA43756" s="74"/>
      <c r="CF43756" s="79"/>
      <c r="CL43756" s="79"/>
    </row>
    <row r="43757" spans="30:90">
      <c r="AD43757" s="73"/>
      <c r="AE43757" s="74"/>
      <c r="AF43757" s="74"/>
      <c r="BX43757" s="73"/>
      <c r="BY43757" s="74"/>
      <c r="BZ43757" s="74"/>
      <c r="CA43757" s="74"/>
      <c r="CF43757" s="79"/>
      <c r="CL43757" s="79"/>
    </row>
    <row r="43758" spans="30:90">
      <c r="AD43758" s="73"/>
      <c r="AE43758" s="74"/>
      <c r="AF43758" s="74"/>
      <c r="BX43758" s="73"/>
      <c r="BY43758" s="74"/>
      <c r="BZ43758" s="74"/>
      <c r="CA43758" s="74"/>
      <c r="CF43758" s="79"/>
      <c r="CL43758" s="79"/>
    </row>
    <row r="43759" spans="30:90">
      <c r="AD43759" s="73"/>
      <c r="AE43759" s="74"/>
      <c r="AF43759" s="74"/>
      <c r="BX43759" s="73"/>
      <c r="BY43759" s="74"/>
      <c r="BZ43759" s="74"/>
      <c r="CA43759" s="74"/>
      <c r="CF43759" s="79"/>
      <c r="CL43759" s="79"/>
    </row>
    <row r="43760" spans="30:90">
      <c r="AD43760" s="73"/>
      <c r="AE43760" s="74"/>
      <c r="AF43760" s="74"/>
      <c r="BX43760" s="73"/>
      <c r="BY43760" s="74"/>
      <c r="BZ43760" s="74"/>
      <c r="CA43760" s="74"/>
      <c r="CF43760" s="79"/>
      <c r="CL43760" s="79"/>
    </row>
    <row r="43761" spans="30:90">
      <c r="AD43761" s="73"/>
      <c r="AE43761" s="74"/>
      <c r="AF43761" s="74"/>
      <c r="BX43761" s="73"/>
      <c r="BY43761" s="74"/>
      <c r="BZ43761" s="74"/>
      <c r="CA43761" s="74"/>
      <c r="CF43761" s="79"/>
      <c r="CL43761" s="79"/>
    </row>
    <row r="43762" spans="30:90">
      <c r="AD43762" s="73"/>
      <c r="AE43762" s="74"/>
      <c r="AF43762" s="74"/>
      <c r="BX43762" s="73"/>
      <c r="BY43762" s="74"/>
      <c r="BZ43762" s="74"/>
      <c r="CA43762" s="74"/>
      <c r="CF43762" s="79"/>
      <c r="CL43762" s="79"/>
    </row>
    <row r="43763" spans="30:90">
      <c r="AD43763" s="73"/>
      <c r="AE43763" s="74"/>
      <c r="AF43763" s="74"/>
      <c r="BX43763" s="73"/>
      <c r="BY43763" s="74"/>
      <c r="BZ43763" s="74"/>
      <c r="CA43763" s="74"/>
      <c r="CF43763" s="79"/>
      <c r="CL43763" s="79"/>
    </row>
    <row r="43764" spans="30:90">
      <c r="AD43764" s="73"/>
      <c r="AE43764" s="74"/>
      <c r="AF43764" s="74"/>
      <c r="BX43764" s="73"/>
      <c r="BY43764" s="74"/>
      <c r="BZ43764" s="74"/>
      <c r="CA43764" s="74"/>
      <c r="CF43764" s="79"/>
      <c r="CL43764" s="79"/>
    </row>
    <row r="43765" spans="30:90">
      <c r="AD43765" s="73"/>
      <c r="AE43765" s="74"/>
      <c r="AF43765" s="74"/>
      <c r="BX43765" s="73"/>
      <c r="BY43765" s="74"/>
      <c r="BZ43765" s="74"/>
      <c r="CA43765" s="74"/>
      <c r="CF43765" s="79"/>
      <c r="CL43765" s="79"/>
    </row>
    <row r="43766" spans="30:90">
      <c r="AD43766" s="73"/>
      <c r="AE43766" s="74"/>
      <c r="AF43766" s="74"/>
      <c r="BX43766" s="73"/>
      <c r="BY43766" s="74"/>
      <c r="BZ43766" s="74"/>
      <c r="CA43766" s="74"/>
      <c r="CF43766" s="79"/>
      <c r="CL43766" s="79"/>
    </row>
    <row r="43767" spans="30:90">
      <c r="AD43767" s="73"/>
      <c r="AE43767" s="74"/>
      <c r="AF43767" s="74"/>
      <c r="BX43767" s="73"/>
      <c r="BY43767" s="74"/>
      <c r="BZ43767" s="74"/>
      <c r="CA43767" s="74"/>
      <c r="CF43767" s="79"/>
      <c r="CL43767" s="79"/>
    </row>
    <row r="43768" spans="30:90">
      <c r="AD43768" s="73"/>
      <c r="AE43768" s="74"/>
      <c r="AF43768" s="74"/>
      <c r="BX43768" s="73"/>
      <c r="BY43768" s="74"/>
      <c r="BZ43768" s="74"/>
      <c r="CA43768" s="74"/>
      <c r="CF43768" s="79"/>
      <c r="CL43768" s="79"/>
    </row>
    <row r="43769" spans="30:90">
      <c r="AD43769" s="73"/>
      <c r="AE43769" s="74"/>
      <c r="AF43769" s="74"/>
      <c r="BX43769" s="73"/>
      <c r="BY43769" s="74"/>
      <c r="BZ43769" s="74"/>
      <c r="CA43769" s="74"/>
      <c r="CF43769" s="79"/>
      <c r="CL43769" s="79"/>
    </row>
    <row r="43770" spans="30:90">
      <c r="AD43770" s="73"/>
      <c r="AE43770" s="74"/>
      <c r="AF43770" s="74"/>
      <c r="BX43770" s="73"/>
      <c r="BY43770" s="74"/>
      <c r="BZ43770" s="74"/>
      <c r="CA43770" s="74"/>
      <c r="CF43770" s="79"/>
      <c r="CL43770" s="79"/>
    </row>
    <row r="43771" spans="30:90">
      <c r="AD43771" s="73"/>
      <c r="AE43771" s="74"/>
      <c r="AF43771" s="74"/>
      <c r="BX43771" s="73"/>
      <c r="BY43771" s="74"/>
      <c r="BZ43771" s="74"/>
      <c r="CA43771" s="74"/>
      <c r="CF43771" s="79"/>
      <c r="CL43771" s="79"/>
    </row>
    <row r="43772" spans="30:90">
      <c r="AD43772" s="73"/>
      <c r="AE43772" s="74"/>
      <c r="AF43772" s="74"/>
      <c r="BX43772" s="73"/>
      <c r="BY43772" s="74"/>
      <c r="BZ43772" s="74"/>
      <c r="CA43772" s="74"/>
      <c r="CF43772" s="79"/>
      <c r="CL43772" s="79"/>
    </row>
    <row r="43773" spans="30:90">
      <c r="AD43773" s="73"/>
      <c r="AE43773" s="74"/>
      <c r="AF43773" s="74"/>
      <c r="BX43773" s="73"/>
      <c r="BY43773" s="74"/>
      <c r="BZ43773" s="74"/>
      <c r="CA43773" s="74"/>
      <c r="CF43773" s="79"/>
      <c r="CL43773" s="79"/>
    </row>
    <row r="43774" spans="30:90">
      <c r="AD43774" s="73"/>
      <c r="AE43774" s="74"/>
      <c r="AF43774" s="74"/>
      <c r="BX43774" s="73"/>
      <c r="BY43774" s="74"/>
      <c r="BZ43774" s="74"/>
      <c r="CA43774" s="74"/>
      <c r="CF43774" s="79"/>
      <c r="CL43774" s="79"/>
    </row>
    <row r="43775" spans="30:90">
      <c r="AD43775" s="73"/>
      <c r="AE43775" s="74"/>
      <c r="AF43775" s="74"/>
      <c r="BX43775" s="73"/>
      <c r="BY43775" s="74"/>
      <c r="BZ43775" s="74"/>
      <c r="CA43775" s="74"/>
      <c r="CF43775" s="79"/>
      <c r="CL43775" s="79"/>
    </row>
    <row r="43776" spans="30:90">
      <c r="AD43776" s="73"/>
      <c r="AE43776" s="74"/>
      <c r="AF43776" s="74"/>
      <c r="BX43776" s="73"/>
      <c r="BY43776" s="74"/>
      <c r="BZ43776" s="74"/>
      <c r="CA43776" s="74"/>
      <c r="CF43776" s="79"/>
      <c r="CL43776" s="79"/>
    </row>
    <row r="43777" spans="30:90">
      <c r="AD43777" s="73"/>
      <c r="AE43777" s="74"/>
      <c r="AF43777" s="74"/>
      <c r="BX43777" s="73"/>
      <c r="BY43777" s="74"/>
      <c r="BZ43777" s="74"/>
      <c r="CA43777" s="74"/>
      <c r="CF43777" s="79"/>
      <c r="CL43777" s="79"/>
    </row>
    <row r="43778" spans="30:90">
      <c r="AD43778" s="73"/>
      <c r="AE43778" s="74"/>
      <c r="AF43778" s="74"/>
      <c r="BX43778" s="73"/>
      <c r="BY43778" s="74"/>
      <c r="BZ43778" s="74"/>
      <c r="CA43778" s="74"/>
      <c r="CF43778" s="79"/>
      <c r="CL43778" s="79"/>
    </row>
    <row r="43779" spans="30:90">
      <c r="AD43779" s="73"/>
      <c r="AE43779" s="74"/>
      <c r="AF43779" s="74"/>
      <c r="BX43779" s="73"/>
      <c r="BY43779" s="74"/>
      <c r="BZ43779" s="74"/>
      <c r="CA43779" s="74"/>
      <c r="CF43779" s="79"/>
      <c r="CL43779" s="79"/>
    </row>
    <row r="43780" spans="30:90">
      <c r="AD43780" s="73"/>
      <c r="AE43780" s="74"/>
      <c r="AF43780" s="74"/>
      <c r="BX43780" s="73"/>
      <c r="BY43780" s="74"/>
      <c r="BZ43780" s="74"/>
      <c r="CA43780" s="74"/>
      <c r="CF43780" s="79"/>
      <c r="CL43780" s="79"/>
    </row>
    <row r="43781" spans="30:90">
      <c r="AD43781" s="73"/>
      <c r="AE43781" s="74"/>
      <c r="AF43781" s="74"/>
      <c r="BX43781" s="73"/>
      <c r="BY43781" s="74"/>
      <c r="BZ43781" s="74"/>
      <c r="CA43781" s="74"/>
      <c r="CF43781" s="79"/>
      <c r="CL43781" s="79"/>
    </row>
    <row r="43782" spans="30:90">
      <c r="AD43782" s="73"/>
      <c r="AE43782" s="74"/>
      <c r="AF43782" s="74"/>
      <c r="BX43782" s="73"/>
      <c r="BY43782" s="74"/>
      <c r="BZ43782" s="74"/>
      <c r="CA43782" s="74"/>
      <c r="CF43782" s="79"/>
      <c r="CL43782" s="79"/>
    </row>
    <row r="43783" spans="30:90">
      <c r="AD43783" s="73"/>
      <c r="AE43783" s="74"/>
      <c r="AF43783" s="74"/>
      <c r="BX43783" s="73"/>
      <c r="BY43783" s="74"/>
      <c r="BZ43783" s="74"/>
      <c r="CA43783" s="74"/>
      <c r="CF43783" s="79"/>
      <c r="CL43783" s="79"/>
    </row>
    <row r="43784" spans="30:90">
      <c r="AD43784" s="73"/>
      <c r="AE43784" s="74"/>
      <c r="AF43784" s="74"/>
      <c r="BX43784" s="73"/>
      <c r="BY43784" s="74"/>
      <c r="BZ43784" s="74"/>
      <c r="CA43784" s="74"/>
      <c r="CF43784" s="79"/>
      <c r="CL43784" s="79"/>
    </row>
    <row r="43785" spans="30:90">
      <c r="AD43785" s="73"/>
      <c r="AE43785" s="74"/>
      <c r="AF43785" s="74"/>
      <c r="BX43785" s="73"/>
      <c r="BY43785" s="74"/>
      <c r="BZ43785" s="74"/>
      <c r="CA43785" s="74"/>
      <c r="CF43785" s="79"/>
      <c r="CL43785" s="79"/>
    </row>
    <row r="43786" spans="30:90">
      <c r="AD43786" s="73"/>
      <c r="AE43786" s="74"/>
      <c r="AF43786" s="74"/>
      <c r="BX43786" s="73"/>
      <c r="BY43786" s="74"/>
      <c r="BZ43786" s="74"/>
      <c r="CA43786" s="74"/>
      <c r="CF43786" s="79"/>
      <c r="CL43786" s="79"/>
    </row>
    <row r="43787" spans="30:90">
      <c r="AD43787" s="73"/>
      <c r="AE43787" s="74"/>
      <c r="AF43787" s="74"/>
      <c r="BX43787" s="73"/>
      <c r="BY43787" s="74"/>
      <c r="BZ43787" s="74"/>
      <c r="CA43787" s="74"/>
      <c r="CF43787" s="79"/>
      <c r="CL43787" s="79"/>
    </row>
    <row r="43788" spans="30:90">
      <c r="AD43788" s="73"/>
      <c r="AE43788" s="74"/>
      <c r="AF43788" s="74"/>
      <c r="BX43788" s="73"/>
      <c r="BY43788" s="74"/>
      <c r="BZ43788" s="74"/>
      <c r="CA43788" s="74"/>
      <c r="CF43788" s="79"/>
      <c r="CL43788" s="79"/>
    </row>
    <row r="43789" spans="30:90">
      <c r="AD43789" s="73"/>
      <c r="AE43789" s="74"/>
      <c r="AF43789" s="74"/>
      <c r="BX43789" s="73"/>
      <c r="BY43789" s="74"/>
      <c r="BZ43789" s="74"/>
      <c r="CA43789" s="74"/>
      <c r="CF43789" s="79"/>
      <c r="CL43789" s="79"/>
    </row>
    <row r="43790" spans="30:90">
      <c r="AD43790" s="73"/>
      <c r="AE43790" s="74"/>
      <c r="AF43790" s="74"/>
      <c r="BX43790" s="73"/>
      <c r="BY43790" s="74"/>
      <c r="BZ43790" s="74"/>
      <c r="CA43790" s="74"/>
      <c r="CF43790" s="79"/>
      <c r="CL43790" s="79"/>
    </row>
    <row r="43791" spans="30:90">
      <c r="AD43791" s="73"/>
      <c r="AE43791" s="74"/>
      <c r="AF43791" s="74"/>
      <c r="BX43791" s="73"/>
      <c r="BY43791" s="74"/>
      <c r="BZ43791" s="74"/>
      <c r="CA43791" s="74"/>
      <c r="CF43791" s="79"/>
      <c r="CL43791" s="79"/>
    </row>
    <row r="43792" spans="30:90">
      <c r="AD43792" s="73"/>
      <c r="AE43792" s="74"/>
      <c r="AF43792" s="74"/>
      <c r="BX43792" s="73"/>
      <c r="BY43792" s="74"/>
      <c r="BZ43792" s="74"/>
      <c r="CA43792" s="74"/>
      <c r="CF43792" s="79"/>
      <c r="CL43792" s="79"/>
    </row>
    <row r="43793" spans="30:90">
      <c r="AD43793" s="73"/>
      <c r="AE43793" s="74"/>
      <c r="AF43793" s="74"/>
      <c r="BX43793" s="73"/>
      <c r="BY43793" s="74"/>
      <c r="BZ43793" s="74"/>
      <c r="CA43793" s="74"/>
      <c r="CF43793" s="79"/>
      <c r="CL43793" s="79"/>
    </row>
    <row r="43794" spans="30:90">
      <c r="AD43794" s="73"/>
      <c r="AE43794" s="74"/>
      <c r="AF43794" s="74"/>
      <c r="BX43794" s="73"/>
      <c r="BY43794" s="74"/>
      <c r="BZ43794" s="74"/>
      <c r="CA43794" s="74"/>
      <c r="CF43794" s="79"/>
      <c r="CL43794" s="79"/>
    </row>
    <row r="43795" spans="30:90">
      <c r="AD43795" s="73"/>
      <c r="AE43795" s="74"/>
      <c r="AF43795" s="74"/>
      <c r="BX43795" s="73"/>
      <c r="BY43795" s="74"/>
      <c r="BZ43795" s="74"/>
      <c r="CA43795" s="74"/>
      <c r="CF43795" s="79"/>
      <c r="CL43795" s="79"/>
    </row>
    <row r="43796" spans="30:90">
      <c r="AD43796" s="73"/>
      <c r="AE43796" s="74"/>
      <c r="AF43796" s="74"/>
      <c r="BX43796" s="73"/>
      <c r="BY43796" s="74"/>
      <c r="BZ43796" s="74"/>
      <c r="CA43796" s="74"/>
      <c r="CF43796" s="79"/>
      <c r="CL43796" s="79"/>
    </row>
    <row r="43797" spans="30:90">
      <c r="AD43797" s="73"/>
      <c r="AE43797" s="74"/>
      <c r="AF43797" s="74"/>
      <c r="BX43797" s="73"/>
      <c r="BY43797" s="74"/>
      <c r="BZ43797" s="74"/>
      <c r="CA43797" s="74"/>
      <c r="CF43797" s="79"/>
      <c r="CL43797" s="79"/>
    </row>
    <row r="43798" spans="30:90">
      <c r="AD43798" s="73"/>
      <c r="AE43798" s="74"/>
      <c r="AF43798" s="74"/>
      <c r="BX43798" s="73"/>
      <c r="BY43798" s="74"/>
      <c r="BZ43798" s="74"/>
      <c r="CA43798" s="74"/>
      <c r="CF43798" s="79"/>
      <c r="CL43798" s="79"/>
    </row>
    <row r="43799" spans="30:90">
      <c r="AD43799" s="73"/>
      <c r="AE43799" s="74"/>
      <c r="AF43799" s="74"/>
      <c r="BX43799" s="73"/>
      <c r="BY43799" s="74"/>
      <c r="BZ43799" s="74"/>
      <c r="CA43799" s="74"/>
      <c r="CF43799" s="79"/>
      <c r="CL43799" s="79"/>
    </row>
    <row r="43800" spans="30:90">
      <c r="AD43800" s="73"/>
      <c r="AE43800" s="74"/>
      <c r="AF43800" s="74"/>
      <c r="BX43800" s="73"/>
      <c r="BY43800" s="74"/>
      <c r="BZ43800" s="74"/>
      <c r="CA43800" s="74"/>
      <c r="CF43800" s="79"/>
      <c r="CL43800" s="79"/>
    </row>
    <row r="43801" spans="30:90">
      <c r="AD43801" s="73"/>
      <c r="AE43801" s="74"/>
      <c r="AF43801" s="74"/>
      <c r="BX43801" s="73"/>
      <c r="BY43801" s="74"/>
      <c r="BZ43801" s="74"/>
      <c r="CA43801" s="74"/>
      <c r="CF43801" s="79"/>
      <c r="CL43801" s="79"/>
    </row>
    <row r="43802" spans="30:90">
      <c r="AD43802" s="73"/>
      <c r="AE43802" s="74"/>
      <c r="AF43802" s="74"/>
      <c r="BX43802" s="73"/>
      <c r="BY43802" s="74"/>
      <c r="BZ43802" s="74"/>
      <c r="CA43802" s="74"/>
      <c r="CF43802" s="79"/>
      <c r="CL43802" s="79"/>
    </row>
    <row r="43803" spans="30:90">
      <c r="AD43803" s="73"/>
      <c r="AE43803" s="74"/>
      <c r="AF43803" s="74"/>
      <c r="BX43803" s="73"/>
      <c r="BY43803" s="74"/>
      <c r="BZ43803" s="74"/>
      <c r="CA43803" s="74"/>
      <c r="CF43803" s="79"/>
      <c r="CL43803" s="79"/>
    </row>
    <row r="43804" spans="30:90">
      <c r="AD43804" s="73"/>
      <c r="AE43804" s="74"/>
      <c r="AF43804" s="74"/>
      <c r="BX43804" s="73"/>
      <c r="BY43804" s="74"/>
      <c r="BZ43804" s="74"/>
      <c r="CA43804" s="74"/>
      <c r="CF43804" s="79"/>
      <c r="CL43804" s="79"/>
    </row>
    <row r="43805" spans="30:90">
      <c r="AD43805" s="73"/>
      <c r="AE43805" s="74"/>
      <c r="AF43805" s="74"/>
      <c r="BX43805" s="73"/>
      <c r="BY43805" s="74"/>
      <c r="BZ43805" s="74"/>
      <c r="CA43805" s="74"/>
      <c r="CF43805" s="79"/>
      <c r="CL43805" s="79"/>
    </row>
    <row r="43806" spans="30:90">
      <c r="AD43806" s="73"/>
      <c r="AE43806" s="74"/>
      <c r="AF43806" s="74"/>
      <c r="BX43806" s="73"/>
      <c r="BY43806" s="74"/>
      <c r="BZ43806" s="74"/>
      <c r="CA43806" s="74"/>
      <c r="CF43806" s="79"/>
      <c r="CL43806" s="79"/>
    </row>
    <row r="43807" spans="30:90">
      <c r="AD43807" s="73"/>
      <c r="AE43807" s="74"/>
      <c r="AF43807" s="74"/>
      <c r="BX43807" s="73"/>
      <c r="BY43807" s="74"/>
      <c r="BZ43807" s="74"/>
      <c r="CA43807" s="74"/>
      <c r="CF43807" s="79"/>
      <c r="CL43807" s="79"/>
    </row>
    <row r="43808" spans="30:90">
      <c r="AD43808" s="73"/>
      <c r="AE43808" s="74"/>
      <c r="AF43808" s="74"/>
      <c r="BX43808" s="73"/>
      <c r="BY43808" s="74"/>
      <c r="BZ43808" s="74"/>
      <c r="CA43808" s="74"/>
      <c r="CF43808" s="79"/>
      <c r="CL43808" s="79"/>
    </row>
    <row r="43809" spans="30:90">
      <c r="AD43809" s="73"/>
      <c r="AE43809" s="74"/>
      <c r="AF43809" s="74"/>
      <c r="BX43809" s="73"/>
      <c r="BY43809" s="74"/>
      <c r="BZ43809" s="74"/>
      <c r="CA43809" s="74"/>
      <c r="CF43809" s="79"/>
      <c r="CL43809" s="79"/>
    </row>
    <row r="43810" spans="30:90">
      <c r="AD43810" s="73"/>
      <c r="AE43810" s="74"/>
      <c r="AF43810" s="74"/>
      <c r="BX43810" s="73"/>
      <c r="BY43810" s="74"/>
      <c r="BZ43810" s="74"/>
      <c r="CA43810" s="74"/>
      <c r="CF43810" s="79"/>
      <c r="CL43810" s="79"/>
    </row>
    <row r="43811" spans="30:90">
      <c r="AD43811" s="73"/>
      <c r="AE43811" s="74"/>
      <c r="AF43811" s="74"/>
      <c r="BX43811" s="73"/>
      <c r="BY43811" s="74"/>
      <c r="BZ43811" s="74"/>
      <c r="CA43811" s="74"/>
      <c r="CF43811" s="79"/>
      <c r="CL43811" s="79"/>
    </row>
    <row r="43812" spans="30:90">
      <c r="AD43812" s="73"/>
      <c r="AE43812" s="74"/>
      <c r="AF43812" s="74"/>
      <c r="BX43812" s="73"/>
      <c r="BY43812" s="74"/>
      <c r="BZ43812" s="74"/>
      <c r="CA43812" s="74"/>
      <c r="CF43812" s="79"/>
      <c r="CL43812" s="79"/>
    </row>
    <row r="43813" spans="30:90">
      <c r="AD43813" s="73"/>
      <c r="AE43813" s="74"/>
      <c r="AF43813" s="74"/>
      <c r="BX43813" s="73"/>
      <c r="BY43813" s="74"/>
      <c r="BZ43813" s="74"/>
      <c r="CA43813" s="74"/>
      <c r="CF43813" s="79"/>
      <c r="CL43813" s="79"/>
    </row>
    <row r="43814" spans="30:90">
      <c r="AD43814" s="73"/>
      <c r="AE43814" s="74"/>
      <c r="AF43814" s="74"/>
      <c r="BX43814" s="73"/>
      <c r="BY43814" s="74"/>
      <c r="BZ43814" s="74"/>
      <c r="CA43814" s="74"/>
      <c r="CF43814" s="79"/>
      <c r="CL43814" s="79"/>
    </row>
    <row r="43815" spans="30:90">
      <c r="AD43815" s="73"/>
      <c r="AE43815" s="74"/>
      <c r="AF43815" s="74"/>
      <c r="BX43815" s="73"/>
      <c r="BY43815" s="74"/>
      <c r="BZ43815" s="74"/>
      <c r="CA43815" s="74"/>
      <c r="CF43815" s="79"/>
      <c r="CL43815" s="79"/>
    </row>
    <row r="43816" spans="30:90">
      <c r="AD43816" s="73"/>
      <c r="AE43816" s="74"/>
      <c r="AF43816" s="74"/>
      <c r="BX43816" s="73"/>
      <c r="BY43816" s="74"/>
      <c r="BZ43816" s="74"/>
      <c r="CA43816" s="74"/>
      <c r="CF43816" s="79"/>
      <c r="CL43816" s="79"/>
    </row>
    <row r="43817" spans="30:90">
      <c r="AD43817" s="73"/>
      <c r="AE43817" s="74"/>
      <c r="AF43817" s="74"/>
      <c r="BX43817" s="73"/>
      <c r="BY43817" s="74"/>
      <c r="BZ43817" s="74"/>
      <c r="CA43817" s="74"/>
      <c r="CF43817" s="79"/>
      <c r="CL43817" s="79"/>
    </row>
    <row r="43818" spans="30:90">
      <c r="AD43818" s="73"/>
      <c r="AE43818" s="74"/>
      <c r="AF43818" s="74"/>
      <c r="BX43818" s="73"/>
      <c r="BY43818" s="74"/>
      <c r="BZ43818" s="74"/>
      <c r="CA43818" s="74"/>
      <c r="CF43818" s="79"/>
      <c r="CL43818" s="79"/>
    </row>
    <row r="43819" spans="30:90">
      <c r="AD43819" s="73"/>
      <c r="AE43819" s="74"/>
      <c r="AF43819" s="74"/>
      <c r="BX43819" s="73"/>
      <c r="BY43819" s="74"/>
      <c r="BZ43819" s="74"/>
      <c r="CA43819" s="74"/>
      <c r="CF43819" s="79"/>
      <c r="CL43819" s="79"/>
    </row>
    <row r="43820" spans="30:90">
      <c r="AD43820" s="73"/>
      <c r="AE43820" s="74"/>
      <c r="AF43820" s="74"/>
      <c r="BX43820" s="73"/>
      <c r="BY43820" s="74"/>
      <c r="BZ43820" s="74"/>
      <c r="CA43820" s="74"/>
      <c r="CF43820" s="79"/>
      <c r="CL43820" s="79"/>
    </row>
    <row r="43821" spans="30:90">
      <c r="AD43821" s="73"/>
      <c r="AE43821" s="74"/>
      <c r="AF43821" s="74"/>
      <c r="BX43821" s="73"/>
      <c r="BY43821" s="74"/>
      <c r="BZ43821" s="74"/>
      <c r="CA43821" s="74"/>
      <c r="CF43821" s="79"/>
      <c r="CL43821" s="79"/>
    </row>
    <row r="43822" spans="30:90">
      <c r="AD43822" s="73"/>
      <c r="AE43822" s="74"/>
      <c r="AF43822" s="74"/>
      <c r="BX43822" s="73"/>
      <c r="BY43822" s="74"/>
      <c r="BZ43822" s="74"/>
      <c r="CA43822" s="74"/>
      <c r="CF43822" s="79"/>
      <c r="CL43822" s="79"/>
    </row>
    <row r="43823" spans="30:90">
      <c r="AD43823" s="73"/>
      <c r="AE43823" s="74"/>
      <c r="AF43823" s="74"/>
      <c r="BX43823" s="73"/>
      <c r="BY43823" s="74"/>
      <c r="BZ43823" s="74"/>
      <c r="CA43823" s="74"/>
      <c r="CF43823" s="79"/>
      <c r="CL43823" s="79"/>
    </row>
    <row r="43824" spans="30:90">
      <c r="AD43824" s="73"/>
      <c r="AE43824" s="74"/>
      <c r="AF43824" s="74"/>
      <c r="BX43824" s="73"/>
      <c r="BY43824" s="74"/>
      <c r="BZ43824" s="74"/>
      <c r="CA43824" s="74"/>
      <c r="CF43824" s="79"/>
      <c r="CL43824" s="79"/>
    </row>
    <row r="43825" spans="30:90">
      <c r="AD43825" s="73"/>
      <c r="AE43825" s="74"/>
      <c r="AF43825" s="74"/>
      <c r="BX43825" s="73"/>
      <c r="BY43825" s="74"/>
      <c r="BZ43825" s="74"/>
      <c r="CA43825" s="74"/>
      <c r="CF43825" s="79"/>
      <c r="CL43825" s="79"/>
    </row>
    <row r="43826" spans="30:90">
      <c r="AD43826" s="73"/>
      <c r="AE43826" s="74"/>
      <c r="AF43826" s="74"/>
      <c r="BX43826" s="73"/>
      <c r="BY43826" s="74"/>
      <c r="BZ43826" s="74"/>
      <c r="CA43826" s="74"/>
      <c r="CF43826" s="79"/>
      <c r="CL43826" s="79"/>
    </row>
    <row r="43827" spans="30:90">
      <c r="AD43827" s="73"/>
      <c r="AE43827" s="74"/>
      <c r="AF43827" s="74"/>
      <c r="BX43827" s="73"/>
      <c r="BY43827" s="74"/>
      <c r="BZ43827" s="74"/>
      <c r="CA43827" s="74"/>
      <c r="CF43827" s="79"/>
      <c r="CL43827" s="79"/>
    </row>
    <row r="43828" spans="30:90">
      <c r="AD43828" s="73"/>
      <c r="AE43828" s="74"/>
      <c r="AF43828" s="74"/>
      <c r="BX43828" s="73"/>
      <c r="BY43828" s="74"/>
      <c r="BZ43828" s="74"/>
      <c r="CA43828" s="74"/>
      <c r="CF43828" s="79"/>
      <c r="CL43828" s="79"/>
    </row>
    <row r="43829" spans="30:90">
      <c r="AD43829" s="73"/>
      <c r="AE43829" s="74"/>
      <c r="AF43829" s="74"/>
      <c r="BX43829" s="73"/>
      <c r="BY43829" s="74"/>
      <c r="BZ43829" s="74"/>
      <c r="CA43829" s="74"/>
      <c r="CF43829" s="79"/>
      <c r="CL43829" s="79"/>
    </row>
    <row r="43830" spans="30:90">
      <c r="AD43830" s="73"/>
      <c r="AE43830" s="74"/>
      <c r="AF43830" s="74"/>
      <c r="BX43830" s="73"/>
      <c r="BY43830" s="74"/>
      <c r="BZ43830" s="74"/>
      <c r="CA43830" s="74"/>
      <c r="CF43830" s="79"/>
      <c r="CL43830" s="79"/>
    </row>
    <row r="43831" spans="30:90">
      <c r="AD43831" s="73"/>
      <c r="AE43831" s="74"/>
      <c r="AF43831" s="74"/>
      <c r="BX43831" s="73"/>
      <c r="BY43831" s="74"/>
      <c r="BZ43831" s="74"/>
      <c r="CA43831" s="74"/>
      <c r="CF43831" s="79"/>
      <c r="CL43831" s="79"/>
    </row>
    <row r="43832" spans="30:90">
      <c r="AD43832" s="73"/>
      <c r="AE43832" s="74"/>
      <c r="AF43832" s="74"/>
      <c r="BX43832" s="73"/>
      <c r="BY43832" s="74"/>
      <c r="BZ43832" s="74"/>
      <c r="CA43832" s="74"/>
      <c r="CF43832" s="79"/>
      <c r="CL43832" s="79"/>
    </row>
    <row r="43833" spans="30:90">
      <c r="AD43833" s="73"/>
      <c r="AE43833" s="74"/>
      <c r="AF43833" s="74"/>
      <c r="BX43833" s="73"/>
      <c r="BY43833" s="74"/>
      <c r="BZ43833" s="74"/>
      <c r="CA43833" s="74"/>
      <c r="CF43833" s="79"/>
      <c r="CL43833" s="79"/>
    </row>
    <row r="43834" spans="30:90">
      <c r="AD43834" s="73"/>
      <c r="AE43834" s="74"/>
      <c r="AF43834" s="74"/>
      <c r="BX43834" s="73"/>
      <c r="BY43834" s="74"/>
      <c r="BZ43834" s="74"/>
      <c r="CA43834" s="74"/>
      <c r="CF43834" s="79"/>
      <c r="CL43834" s="79"/>
    </row>
    <row r="43835" spans="30:90">
      <c r="AD43835" s="73"/>
      <c r="AE43835" s="74"/>
      <c r="AF43835" s="74"/>
      <c r="BX43835" s="73"/>
      <c r="BY43835" s="74"/>
      <c r="BZ43835" s="74"/>
      <c r="CA43835" s="74"/>
      <c r="CF43835" s="79"/>
      <c r="CL43835" s="79"/>
    </row>
    <row r="43836" spans="30:90">
      <c r="AD43836" s="73"/>
      <c r="AE43836" s="74"/>
      <c r="AF43836" s="74"/>
      <c r="BX43836" s="73"/>
      <c r="BY43836" s="74"/>
      <c r="BZ43836" s="74"/>
      <c r="CA43836" s="74"/>
      <c r="CF43836" s="79"/>
      <c r="CL43836" s="79"/>
    </row>
    <row r="43837" spans="30:90">
      <c r="AD43837" s="73"/>
      <c r="AE43837" s="74"/>
      <c r="AF43837" s="74"/>
      <c r="BX43837" s="73"/>
      <c r="BY43837" s="74"/>
      <c r="BZ43837" s="74"/>
      <c r="CA43837" s="74"/>
      <c r="CF43837" s="79"/>
      <c r="CL43837" s="79"/>
    </row>
    <row r="43838" spans="30:90">
      <c r="AD43838" s="73"/>
      <c r="AE43838" s="74"/>
      <c r="AF43838" s="74"/>
      <c r="BX43838" s="73"/>
      <c r="BY43838" s="74"/>
      <c r="BZ43838" s="74"/>
      <c r="CA43838" s="74"/>
      <c r="CF43838" s="79"/>
      <c r="CL43838" s="79"/>
    </row>
    <row r="43839" spans="30:90">
      <c r="AD43839" s="73"/>
      <c r="AE43839" s="74"/>
      <c r="AF43839" s="74"/>
      <c r="BX43839" s="73"/>
      <c r="BY43839" s="74"/>
      <c r="BZ43839" s="74"/>
      <c r="CA43839" s="74"/>
      <c r="CF43839" s="79"/>
      <c r="CL43839" s="79"/>
    </row>
    <row r="43840" spans="30:90">
      <c r="AD43840" s="73"/>
      <c r="AE43840" s="74"/>
      <c r="AF43840" s="74"/>
      <c r="BX43840" s="73"/>
      <c r="BY43840" s="74"/>
      <c r="BZ43840" s="74"/>
      <c r="CA43840" s="74"/>
      <c r="CF43840" s="79"/>
      <c r="CL43840" s="79"/>
    </row>
    <row r="43841" spans="30:90">
      <c r="AD43841" s="73"/>
      <c r="AE43841" s="74"/>
      <c r="AF43841" s="74"/>
      <c r="BX43841" s="73"/>
      <c r="BY43841" s="74"/>
      <c r="BZ43841" s="74"/>
      <c r="CA43841" s="74"/>
      <c r="CF43841" s="79"/>
      <c r="CL43841" s="79"/>
    </row>
    <row r="43842" spans="30:90">
      <c r="AD43842" s="73"/>
      <c r="AE43842" s="74"/>
      <c r="AF43842" s="74"/>
      <c r="BX43842" s="73"/>
      <c r="BY43842" s="74"/>
      <c r="BZ43842" s="74"/>
      <c r="CA43842" s="74"/>
      <c r="CF43842" s="79"/>
      <c r="CL43842" s="79"/>
    </row>
    <row r="43843" spans="30:90">
      <c r="AD43843" s="73"/>
      <c r="AE43843" s="74"/>
      <c r="AF43843" s="74"/>
      <c r="BX43843" s="73"/>
      <c r="BY43843" s="74"/>
      <c r="BZ43843" s="74"/>
      <c r="CA43843" s="74"/>
      <c r="CF43843" s="79"/>
      <c r="CL43843" s="79"/>
    </row>
    <row r="43844" spans="30:90">
      <c r="AD43844" s="73"/>
      <c r="AE43844" s="74"/>
      <c r="AF43844" s="74"/>
      <c r="BX43844" s="73"/>
      <c r="BY43844" s="74"/>
      <c r="BZ43844" s="74"/>
      <c r="CA43844" s="74"/>
      <c r="CF43844" s="79"/>
      <c r="CL43844" s="79"/>
    </row>
    <row r="43845" spans="30:90">
      <c r="AD43845" s="73"/>
      <c r="AE43845" s="74"/>
      <c r="AF43845" s="74"/>
      <c r="BX43845" s="73"/>
      <c r="BY43845" s="74"/>
      <c r="BZ43845" s="74"/>
      <c r="CA43845" s="74"/>
      <c r="CF43845" s="79"/>
      <c r="CL43845" s="79"/>
    </row>
    <row r="43846" spans="30:90">
      <c r="AD43846" s="73"/>
      <c r="AE43846" s="74"/>
      <c r="AF43846" s="74"/>
      <c r="BX43846" s="73"/>
      <c r="BY43846" s="74"/>
      <c r="BZ43846" s="74"/>
      <c r="CA43846" s="74"/>
      <c r="CF43846" s="79"/>
      <c r="CL43846" s="79"/>
    </row>
    <row r="43847" spans="30:90">
      <c r="AD43847" s="73"/>
      <c r="AE43847" s="74"/>
      <c r="AF43847" s="74"/>
      <c r="BX43847" s="73"/>
      <c r="BY43847" s="74"/>
      <c r="BZ43847" s="74"/>
      <c r="CA43847" s="74"/>
      <c r="CF43847" s="79"/>
      <c r="CL43847" s="79"/>
    </row>
    <row r="43848" spans="30:90">
      <c r="AD43848" s="73"/>
      <c r="AE43848" s="74"/>
      <c r="AF43848" s="74"/>
      <c r="BX43848" s="73"/>
      <c r="BY43848" s="74"/>
      <c r="BZ43848" s="74"/>
      <c r="CA43848" s="74"/>
      <c r="CF43848" s="79"/>
      <c r="CL43848" s="79"/>
    </row>
    <row r="43849" spans="30:90">
      <c r="AD43849" s="73"/>
      <c r="AE43849" s="74"/>
      <c r="AF43849" s="74"/>
      <c r="BX43849" s="73"/>
      <c r="BY43849" s="74"/>
      <c r="BZ43849" s="74"/>
      <c r="CA43849" s="74"/>
      <c r="CF43849" s="79"/>
      <c r="CL43849" s="79"/>
    </row>
    <row r="43850" spans="30:90">
      <c r="AD43850" s="73"/>
      <c r="AE43850" s="74"/>
      <c r="AF43850" s="74"/>
      <c r="BX43850" s="73"/>
      <c r="BY43850" s="74"/>
      <c r="BZ43850" s="74"/>
      <c r="CA43850" s="74"/>
      <c r="CF43850" s="79"/>
      <c r="CL43850" s="79"/>
    </row>
    <row r="43851" spans="30:90">
      <c r="AD43851" s="73"/>
      <c r="AE43851" s="74"/>
      <c r="AF43851" s="74"/>
      <c r="BX43851" s="73"/>
      <c r="BY43851" s="74"/>
      <c r="BZ43851" s="74"/>
      <c r="CA43851" s="74"/>
      <c r="CF43851" s="79"/>
      <c r="CL43851" s="79"/>
    </row>
    <row r="43852" spans="30:90">
      <c r="AD43852" s="73"/>
      <c r="AE43852" s="74"/>
      <c r="AF43852" s="74"/>
      <c r="BX43852" s="73"/>
      <c r="BY43852" s="74"/>
      <c r="BZ43852" s="74"/>
      <c r="CA43852" s="74"/>
      <c r="CF43852" s="79"/>
      <c r="CL43852" s="79"/>
    </row>
    <row r="43853" spans="30:90">
      <c r="AD43853" s="73"/>
      <c r="AE43853" s="74"/>
      <c r="AF43853" s="74"/>
      <c r="BX43853" s="73"/>
      <c r="BY43853" s="74"/>
      <c r="BZ43853" s="74"/>
      <c r="CA43853" s="74"/>
      <c r="CF43853" s="79"/>
      <c r="CL43853" s="79"/>
    </row>
    <row r="43854" spans="30:90">
      <c r="AD43854" s="73"/>
      <c r="AE43854" s="74"/>
      <c r="AF43854" s="74"/>
      <c r="BX43854" s="73"/>
      <c r="BY43854" s="74"/>
      <c r="BZ43854" s="74"/>
      <c r="CA43854" s="74"/>
      <c r="CF43854" s="79"/>
      <c r="CL43854" s="79"/>
    </row>
    <row r="43855" spans="30:90">
      <c r="AD43855" s="73"/>
      <c r="AE43855" s="74"/>
      <c r="AF43855" s="74"/>
      <c r="BX43855" s="73"/>
      <c r="BY43855" s="74"/>
      <c r="BZ43855" s="74"/>
      <c r="CA43855" s="74"/>
      <c r="CF43855" s="79"/>
      <c r="CL43855" s="79"/>
    </row>
    <row r="43856" spans="30:90">
      <c r="AD43856" s="73"/>
      <c r="AE43856" s="74"/>
      <c r="AF43856" s="74"/>
      <c r="BX43856" s="73"/>
      <c r="BY43856" s="74"/>
      <c r="BZ43856" s="74"/>
      <c r="CA43856" s="74"/>
      <c r="CF43856" s="79"/>
      <c r="CL43856" s="79"/>
    </row>
    <row r="43857" spans="30:90">
      <c r="AD43857" s="73"/>
      <c r="AE43857" s="74"/>
      <c r="AF43857" s="74"/>
      <c r="BX43857" s="73"/>
      <c r="BY43857" s="74"/>
      <c r="BZ43857" s="74"/>
      <c r="CA43857" s="74"/>
      <c r="CF43857" s="79"/>
      <c r="CL43857" s="79"/>
    </row>
    <row r="43858" spans="30:90">
      <c r="AD43858" s="73"/>
      <c r="AE43858" s="74"/>
      <c r="AF43858" s="74"/>
      <c r="BX43858" s="73"/>
      <c r="BY43858" s="74"/>
      <c r="BZ43858" s="74"/>
      <c r="CA43858" s="74"/>
      <c r="CF43858" s="79"/>
      <c r="CL43858" s="79"/>
    </row>
    <row r="43859" spans="30:90">
      <c r="AD43859" s="73"/>
      <c r="AE43859" s="74"/>
      <c r="AF43859" s="74"/>
      <c r="BX43859" s="73"/>
      <c r="BY43859" s="74"/>
      <c r="BZ43859" s="74"/>
      <c r="CA43859" s="74"/>
      <c r="CF43859" s="79"/>
      <c r="CL43859" s="79"/>
    </row>
    <row r="43860" spans="30:90">
      <c r="AD43860" s="73"/>
      <c r="AE43860" s="74"/>
      <c r="AF43860" s="74"/>
      <c r="BX43860" s="73"/>
      <c r="BY43860" s="74"/>
      <c r="BZ43860" s="74"/>
      <c r="CA43860" s="74"/>
      <c r="CF43860" s="79"/>
      <c r="CL43860" s="79"/>
    </row>
    <row r="43861" spans="30:90">
      <c r="AD43861" s="73"/>
      <c r="AE43861" s="74"/>
      <c r="AF43861" s="74"/>
      <c r="BX43861" s="73"/>
      <c r="BY43861" s="74"/>
      <c r="BZ43861" s="74"/>
      <c r="CA43861" s="74"/>
      <c r="CF43861" s="79"/>
      <c r="CL43861" s="79"/>
    </row>
    <row r="43862" spans="30:90">
      <c r="AD43862" s="73"/>
      <c r="AE43862" s="74"/>
      <c r="AF43862" s="74"/>
      <c r="BX43862" s="73"/>
      <c r="BY43862" s="74"/>
      <c r="BZ43862" s="74"/>
      <c r="CA43862" s="74"/>
      <c r="CF43862" s="79"/>
      <c r="CL43862" s="79"/>
    </row>
    <row r="43863" spans="30:90">
      <c r="AD43863" s="73"/>
      <c r="AE43863" s="74"/>
      <c r="AF43863" s="74"/>
      <c r="BX43863" s="73"/>
      <c r="BY43863" s="74"/>
      <c r="BZ43863" s="74"/>
      <c r="CA43863" s="74"/>
      <c r="CF43863" s="79"/>
      <c r="CL43863" s="79"/>
    </row>
    <row r="43864" spans="30:90">
      <c r="AD43864" s="73"/>
      <c r="AE43864" s="74"/>
      <c r="AF43864" s="74"/>
      <c r="BX43864" s="73"/>
      <c r="BY43864" s="74"/>
      <c r="BZ43864" s="74"/>
      <c r="CA43864" s="74"/>
      <c r="CF43864" s="79"/>
      <c r="CL43864" s="79"/>
    </row>
    <row r="43865" spans="30:90">
      <c r="AD43865" s="73"/>
      <c r="AE43865" s="74"/>
      <c r="AF43865" s="74"/>
      <c r="BX43865" s="73"/>
      <c r="BY43865" s="74"/>
      <c r="BZ43865" s="74"/>
      <c r="CA43865" s="74"/>
      <c r="CF43865" s="79"/>
      <c r="CL43865" s="79"/>
    </row>
    <row r="43866" spans="30:90">
      <c r="AD43866" s="73"/>
      <c r="AE43866" s="74"/>
      <c r="AF43866" s="74"/>
      <c r="BX43866" s="73"/>
      <c r="BY43866" s="74"/>
      <c r="BZ43866" s="74"/>
      <c r="CA43866" s="74"/>
      <c r="CF43866" s="79"/>
      <c r="CL43866" s="79"/>
    </row>
    <row r="43867" spans="30:90">
      <c r="AD43867" s="73"/>
      <c r="AE43867" s="74"/>
      <c r="AF43867" s="74"/>
      <c r="BX43867" s="73"/>
      <c r="BY43867" s="74"/>
      <c r="BZ43867" s="74"/>
      <c r="CA43867" s="74"/>
      <c r="CF43867" s="79"/>
      <c r="CL43867" s="79"/>
    </row>
    <row r="43868" spans="30:90">
      <c r="AD43868" s="73"/>
      <c r="AE43868" s="74"/>
      <c r="AF43868" s="74"/>
      <c r="BX43868" s="73"/>
      <c r="BY43868" s="74"/>
      <c r="BZ43868" s="74"/>
      <c r="CA43868" s="74"/>
      <c r="CF43868" s="79"/>
      <c r="CL43868" s="79"/>
    </row>
    <row r="43869" spans="30:90">
      <c r="AD43869" s="73"/>
      <c r="AE43869" s="74"/>
      <c r="AF43869" s="74"/>
      <c r="BX43869" s="73"/>
      <c r="BY43869" s="74"/>
      <c r="BZ43869" s="74"/>
      <c r="CA43869" s="74"/>
      <c r="CF43869" s="79"/>
      <c r="CL43869" s="79"/>
    </row>
    <row r="43870" spans="30:90">
      <c r="AD43870" s="73"/>
      <c r="AE43870" s="74"/>
      <c r="AF43870" s="74"/>
      <c r="BX43870" s="73"/>
      <c r="BY43870" s="74"/>
      <c r="BZ43870" s="74"/>
      <c r="CA43870" s="74"/>
      <c r="CF43870" s="79"/>
      <c r="CL43870" s="79"/>
    </row>
    <row r="43871" spans="30:90">
      <c r="AD43871" s="73"/>
      <c r="AE43871" s="74"/>
      <c r="AF43871" s="74"/>
      <c r="BX43871" s="73"/>
      <c r="BY43871" s="74"/>
      <c r="BZ43871" s="74"/>
      <c r="CA43871" s="74"/>
      <c r="CF43871" s="79"/>
      <c r="CL43871" s="79"/>
    </row>
    <row r="43872" spans="30:90">
      <c r="AD43872" s="73"/>
      <c r="AE43872" s="74"/>
      <c r="AF43872" s="74"/>
      <c r="BX43872" s="73"/>
      <c r="BY43872" s="74"/>
      <c r="BZ43872" s="74"/>
      <c r="CA43872" s="74"/>
      <c r="CF43872" s="79"/>
      <c r="CL43872" s="79"/>
    </row>
    <row r="43873" spans="30:90">
      <c r="AD43873" s="73"/>
      <c r="AE43873" s="74"/>
      <c r="AF43873" s="74"/>
      <c r="BX43873" s="73"/>
      <c r="BY43873" s="74"/>
      <c r="BZ43873" s="74"/>
      <c r="CA43873" s="74"/>
      <c r="CF43873" s="79"/>
      <c r="CL43873" s="79"/>
    </row>
    <row r="43874" spans="30:90">
      <c r="AD43874" s="73"/>
      <c r="AE43874" s="74"/>
      <c r="AF43874" s="74"/>
      <c r="BX43874" s="73"/>
      <c r="BY43874" s="74"/>
      <c r="BZ43874" s="74"/>
      <c r="CA43874" s="74"/>
      <c r="CF43874" s="79"/>
      <c r="CL43874" s="79"/>
    </row>
    <row r="43875" spans="30:90">
      <c r="AD43875" s="73"/>
      <c r="AE43875" s="74"/>
      <c r="AF43875" s="74"/>
      <c r="BX43875" s="73"/>
      <c r="BY43875" s="74"/>
      <c r="BZ43875" s="74"/>
      <c r="CA43875" s="74"/>
      <c r="CF43875" s="79"/>
      <c r="CL43875" s="79"/>
    </row>
    <row r="43876" spans="30:90">
      <c r="AD43876" s="73"/>
      <c r="AE43876" s="74"/>
      <c r="AF43876" s="74"/>
      <c r="BX43876" s="73"/>
      <c r="BY43876" s="74"/>
      <c r="BZ43876" s="74"/>
      <c r="CA43876" s="74"/>
      <c r="CF43876" s="79"/>
      <c r="CL43876" s="79"/>
    </row>
    <row r="43877" spans="30:90">
      <c r="AD43877" s="73"/>
      <c r="AE43877" s="74"/>
      <c r="AF43877" s="74"/>
      <c r="BX43877" s="73"/>
      <c r="BY43877" s="74"/>
      <c r="BZ43877" s="74"/>
      <c r="CA43877" s="74"/>
      <c r="CF43877" s="79"/>
      <c r="CL43877" s="79"/>
    </row>
    <row r="43878" spans="30:90">
      <c r="AD43878" s="73"/>
      <c r="AE43878" s="74"/>
      <c r="AF43878" s="74"/>
      <c r="BX43878" s="73"/>
      <c r="BY43878" s="74"/>
      <c r="BZ43878" s="74"/>
      <c r="CA43878" s="74"/>
      <c r="CF43878" s="79"/>
      <c r="CL43878" s="79"/>
    </row>
    <row r="43879" spans="30:90">
      <c r="AD43879" s="73"/>
      <c r="AE43879" s="74"/>
      <c r="AF43879" s="74"/>
      <c r="BX43879" s="73"/>
      <c r="BY43879" s="74"/>
      <c r="BZ43879" s="74"/>
      <c r="CA43879" s="74"/>
      <c r="CF43879" s="79"/>
      <c r="CL43879" s="79"/>
    </row>
    <row r="43880" spans="30:90">
      <c r="AD43880" s="73"/>
      <c r="AE43880" s="74"/>
      <c r="AF43880" s="74"/>
      <c r="BX43880" s="73"/>
      <c r="BY43880" s="74"/>
      <c r="BZ43880" s="74"/>
      <c r="CA43880" s="74"/>
      <c r="CF43880" s="79"/>
      <c r="CL43880" s="79"/>
    </row>
    <row r="43881" spans="30:90">
      <c r="AD43881" s="73"/>
      <c r="AE43881" s="74"/>
      <c r="AF43881" s="74"/>
      <c r="BX43881" s="73"/>
      <c r="BY43881" s="74"/>
      <c r="BZ43881" s="74"/>
      <c r="CA43881" s="74"/>
      <c r="CF43881" s="79"/>
      <c r="CL43881" s="79"/>
    </row>
    <row r="43882" spans="30:90">
      <c r="AD43882" s="73"/>
      <c r="AE43882" s="74"/>
      <c r="AF43882" s="74"/>
      <c r="BX43882" s="73"/>
      <c r="BY43882" s="74"/>
      <c r="BZ43882" s="74"/>
      <c r="CA43882" s="74"/>
      <c r="CF43882" s="79"/>
      <c r="CL43882" s="79"/>
    </row>
    <row r="43883" spans="30:90">
      <c r="AD43883" s="73"/>
      <c r="AE43883" s="74"/>
      <c r="AF43883" s="74"/>
      <c r="BX43883" s="73"/>
      <c r="BY43883" s="74"/>
      <c r="BZ43883" s="74"/>
      <c r="CA43883" s="74"/>
      <c r="CF43883" s="79"/>
      <c r="CL43883" s="79"/>
    </row>
    <row r="43884" spans="30:90">
      <c r="AD43884" s="73"/>
      <c r="AE43884" s="74"/>
      <c r="AF43884" s="74"/>
      <c r="BX43884" s="73"/>
      <c r="BY43884" s="74"/>
      <c r="BZ43884" s="74"/>
      <c r="CA43884" s="74"/>
      <c r="CF43884" s="79"/>
      <c r="CL43884" s="79"/>
    </row>
    <row r="43885" spans="30:90">
      <c r="AD43885" s="73"/>
      <c r="AE43885" s="74"/>
      <c r="AF43885" s="74"/>
      <c r="BX43885" s="73"/>
      <c r="BY43885" s="74"/>
      <c r="BZ43885" s="74"/>
      <c r="CA43885" s="74"/>
      <c r="CF43885" s="79"/>
      <c r="CL43885" s="79"/>
    </row>
    <row r="43886" spans="30:90">
      <c r="AD43886" s="73"/>
      <c r="AE43886" s="74"/>
      <c r="AF43886" s="74"/>
      <c r="BX43886" s="73"/>
      <c r="BY43886" s="74"/>
      <c r="BZ43886" s="74"/>
      <c r="CA43886" s="74"/>
      <c r="CF43886" s="79"/>
      <c r="CL43886" s="79"/>
    </row>
    <row r="43887" spans="30:90">
      <c r="AD43887" s="73"/>
      <c r="AE43887" s="74"/>
      <c r="AF43887" s="74"/>
      <c r="BX43887" s="73"/>
      <c r="BY43887" s="74"/>
      <c r="BZ43887" s="74"/>
      <c r="CA43887" s="74"/>
      <c r="CF43887" s="79"/>
      <c r="CL43887" s="79"/>
    </row>
    <row r="43888" spans="30:90">
      <c r="AD43888" s="73"/>
      <c r="AE43888" s="74"/>
      <c r="AF43888" s="74"/>
      <c r="BX43888" s="73"/>
      <c r="BY43888" s="74"/>
      <c r="BZ43888" s="74"/>
      <c r="CA43888" s="74"/>
      <c r="CF43888" s="79"/>
      <c r="CL43888" s="79"/>
    </row>
    <row r="43889" spans="30:90">
      <c r="AD43889" s="73"/>
      <c r="AE43889" s="74"/>
      <c r="AF43889" s="74"/>
      <c r="BX43889" s="73"/>
      <c r="BY43889" s="74"/>
      <c r="BZ43889" s="74"/>
      <c r="CA43889" s="74"/>
      <c r="CF43889" s="79"/>
      <c r="CL43889" s="79"/>
    </row>
    <row r="43890" spans="30:90">
      <c r="AD43890" s="73"/>
      <c r="AE43890" s="74"/>
      <c r="AF43890" s="74"/>
      <c r="BX43890" s="73"/>
      <c r="BY43890" s="74"/>
      <c r="BZ43890" s="74"/>
      <c r="CA43890" s="74"/>
      <c r="CF43890" s="79"/>
      <c r="CL43890" s="79"/>
    </row>
    <row r="43891" spans="30:90">
      <c r="AD43891" s="73"/>
      <c r="AE43891" s="74"/>
      <c r="AF43891" s="74"/>
      <c r="BX43891" s="73"/>
      <c r="BY43891" s="74"/>
      <c r="BZ43891" s="74"/>
      <c r="CA43891" s="74"/>
      <c r="CF43891" s="79"/>
      <c r="CL43891" s="79"/>
    </row>
    <row r="43892" spans="30:90">
      <c r="AD43892" s="73"/>
      <c r="AE43892" s="74"/>
      <c r="AF43892" s="74"/>
      <c r="BX43892" s="73"/>
      <c r="BY43892" s="74"/>
      <c r="BZ43892" s="74"/>
      <c r="CA43892" s="74"/>
      <c r="CF43892" s="79"/>
      <c r="CL43892" s="79"/>
    </row>
    <row r="43893" spans="30:90">
      <c r="AD43893" s="73"/>
      <c r="AE43893" s="74"/>
      <c r="AF43893" s="74"/>
      <c r="BX43893" s="73"/>
      <c r="BY43893" s="74"/>
      <c r="BZ43893" s="74"/>
      <c r="CA43893" s="74"/>
      <c r="CF43893" s="79"/>
      <c r="CL43893" s="79"/>
    </row>
    <row r="43894" spans="30:90">
      <c r="AD43894" s="73"/>
      <c r="AE43894" s="74"/>
      <c r="AF43894" s="74"/>
      <c r="BX43894" s="73"/>
      <c r="BY43894" s="74"/>
      <c r="BZ43894" s="74"/>
      <c r="CA43894" s="74"/>
      <c r="CF43894" s="79"/>
      <c r="CL43894" s="79"/>
    </row>
    <row r="43895" spans="30:90">
      <c r="AD43895" s="73"/>
      <c r="AE43895" s="74"/>
      <c r="AF43895" s="74"/>
      <c r="BX43895" s="73"/>
      <c r="BY43895" s="74"/>
      <c r="BZ43895" s="74"/>
      <c r="CA43895" s="74"/>
      <c r="CF43895" s="79"/>
      <c r="CL43895" s="79"/>
    </row>
    <row r="43896" spans="30:90">
      <c r="AD43896" s="73"/>
      <c r="AE43896" s="74"/>
      <c r="AF43896" s="74"/>
      <c r="BX43896" s="73"/>
      <c r="BY43896" s="74"/>
      <c r="BZ43896" s="74"/>
      <c r="CA43896" s="74"/>
      <c r="CF43896" s="79"/>
      <c r="CL43896" s="79"/>
    </row>
    <row r="43897" spans="30:90">
      <c r="AD43897" s="73"/>
      <c r="AE43897" s="74"/>
      <c r="AF43897" s="74"/>
      <c r="BX43897" s="73"/>
      <c r="BY43897" s="74"/>
      <c r="BZ43897" s="74"/>
      <c r="CA43897" s="74"/>
      <c r="CF43897" s="79"/>
      <c r="CL43897" s="79"/>
    </row>
    <row r="43898" spans="30:90">
      <c r="AD43898" s="73"/>
      <c r="AE43898" s="74"/>
      <c r="AF43898" s="74"/>
      <c r="BX43898" s="73"/>
      <c r="BY43898" s="74"/>
      <c r="BZ43898" s="74"/>
      <c r="CA43898" s="74"/>
      <c r="CF43898" s="79"/>
      <c r="CL43898" s="79"/>
    </row>
    <row r="43899" spans="30:90">
      <c r="AD43899" s="73"/>
      <c r="AE43899" s="74"/>
      <c r="AF43899" s="74"/>
      <c r="BX43899" s="73"/>
      <c r="BY43899" s="74"/>
      <c r="BZ43899" s="74"/>
      <c r="CA43899" s="74"/>
      <c r="CF43899" s="79"/>
      <c r="CL43899" s="79"/>
    </row>
    <row r="43900" spans="30:90">
      <c r="AD43900" s="73"/>
      <c r="AE43900" s="74"/>
      <c r="AF43900" s="74"/>
      <c r="BX43900" s="73"/>
      <c r="BY43900" s="74"/>
      <c r="BZ43900" s="74"/>
      <c r="CA43900" s="74"/>
      <c r="CF43900" s="79"/>
      <c r="CL43900" s="79"/>
    </row>
    <row r="43901" spans="30:90">
      <c r="AD43901" s="73"/>
      <c r="AE43901" s="74"/>
      <c r="AF43901" s="74"/>
      <c r="BX43901" s="73"/>
      <c r="BY43901" s="74"/>
      <c r="BZ43901" s="74"/>
      <c r="CA43901" s="74"/>
      <c r="CF43901" s="79"/>
      <c r="CL43901" s="79"/>
    </row>
    <row r="43902" spans="30:90">
      <c r="AD43902" s="73"/>
      <c r="AE43902" s="74"/>
      <c r="AF43902" s="74"/>
      <c r="BX43902" s="73"/>
      <c r="BY43902" s="74"/>
      <c r="BZ43902" s="74"/>
      <c r="CA43902" s="74"/>
      <c r="CF43902" s="79"/>
      <c r="CL43902" s="79"/>
    </row>
    <row r="43903" spans="30:90">
      <c r="AD43903" s="73"/>
      <c r="AE43903" s="74"/>
      <c r="AF43903" s="74"/>
      <c r="BX43903" s="73"/>
      <c r="BY43903" s="74"/>
      <c r="BZ43903" s="74"/>
      <c r="CA43903" s="74"/>
      <c r="CF43903" s="79"/>
      <c r="CL43903" s="79"/>
    </row>
    <row r="43904" spans="30:90">
      <c r="AD43904" s="73"/>
      <c r="AE43904" s="74"/>
      <c r="AF43904" s="74"/>
      <c r="BX43904" s="73"/>
      <c r="BY43904" s="74"/>
      <c r="BZ43904" s="74"/>
      <c r="CA43904" s="74"/>
      <c r="CF43904" s="79"/>
      <c r="CL43904" s="79"/>
    </row>
    <row r="43905" spans="30:90">
      <c r="AD43905" s="73"/>
      <c r="AE43905" s="74"/>
      <c r="AF43905" s="74"/>
      <c r="BX43905" s="73"/>
      <c r="BY43905" s="74"/>
      <c r="BZ43905" s="74"/>
      <c r="CA43905" s="74"/>
      <c r="CF43905" s="79"/>
      <c r="CL43905" s="79"/>
    </row>
    <row r="43906" spans="30:90">
      <c r="AD43906" s="73"/>
      <c r="AE43906" s="74"/>
      <c r="AF43906" s="74"/>
      <c r="BX43906" s="73"/>
      <c r="BY43906" s="74"/>
      <c r="BZ43906" s="74"/>
      <c r="CA43906" s="74"/>
      <c r="CF43906" s="79"/>
      <c r="CL43906" s="79"/>
    </row>
    <row r="43907" spans="30:90">
      <c r="AD43907" s="73"/>
      <c r="AE43907" s="74"/>
      <c r="AF43907" s="74"/>
      <c r="BX43907" s="73"/>
      <c r="BY43907" s="74"/>
      <c r="BZ43907" s="74"/>
      <c r="CA43907" s="74"/>
      <c r="CF43907" s="79"/>
      <c r="CL43907" s="79"/>
    </row>
    <row r="43908" spans="30:90">
      <c r="AD43908" s="73"/>
      <c r="AE43908" s="74"/>
      <c r="AF43908" s="74"/>
      <c r="BX43908" s="73"/>
      <c r="BY43908" s="74"/>
      <c r="BZ43908" s="74"/>
      <c r="CA43908" s="74"/>
      <c r="CF43908" s="79"/>
      <c r="CL43908" s="79"/>
    </row>
    <row r="43909" spans="30:90">
      <c r="AD43909" s="73"/>
      <c r="AE43909" s="74"/>
      <c r="AF43909" s="74"/>
      <c r="BX43909" s="73"/>
      <c r="BY43909" s="74"/>
      <c r="BZ43909" s="74"/>
      <c r="CA43909" s="74"/>
      <c r="CF43909" s="79"/>
      <c r="CL43909" s="79"/>
    </row>
    <row r="43910" spans="30:90">
      <c r="AD43910" s="73"/>
      <c r="AE43910" s="74"/>
      <c r="AF43910" s="74"/>
      <c r="BX43910" s="73"/>
      <c r="BY43910" s="74"/>
      <c r="BZ43910" s="74"/>
      <c r="CA43910" s="74"/>
      <c r="CF43910" s="79"/>
      <c r="CL43910" s="79"/>
    </row>
    <row r="43911" spans="30:90">
      <c r="AD43911" s="73"/>
      <c r="AE43911" s="74"/>
      <c r="AF43911" s="74"/>
      <c r="BX43911" s="73"/>
      <c r="BY43911" s="74"/>
      <c r="BZ43911" s="74"/>
      <c r="CA43911" s="74"/>
      <c r="CF43911" s="79"/>
      <c r="CL43911" s="79"/>
    </row>
    <row r="43912" spans="30:90">
      <c r="AD43912" s="73"/>
      <c r="AE43912" s="74"/>
      <c r="AF43912" s="74"/>
      <c r="BX43912" s="73"/>
      <c r="BY43912" s="74"/>
      <c r="BZ43912" s="74"/>
      <c r="CA43912" s="74"/>
      <c r="CF43912" s="79"/>
      <c r="CL43912" s="79"/>
    </row>
    <row r="43913" spans="30:90">
      <c r="AD43913" s="73"/>
      <c r="AE43913" s="74"/>
      <c r="AF43913" s="74"/>
      <c r="BX43913" s="73"/>
      <c r="BY43913" s="74"/>
      <c r="BZ43913" s="74"/>
      <c r="CA43913" s="74"/>
      <c r="CF43913" s="79"/>
      <c r="CL43913" s="79"/>
    </row>
    <row r="43914" spans="30:90">
      <c r="AD43914" s="73"/>
      <c r="AE43914" s="74"/>
      <c r="AF43914" s="74"/>
      <c r="BX43914" s="73"/>
      <c r="BY43914" s="74"/>
      <c r="BZ43914" s="74"/>
      <c r="CA43914" s="74"/>
      <c r="CF43914" s="79"/>
      <c r="CL43914" s="79"/>
    </row>
    <row r="43915" spans="30:90">
      <c r="AD43915" s="73"/>
      <c r="AE43915" s="74"/>
      <c r="AF43915" s="74"/>
      <c r="BX43915" s="73"/>
      <c r="BY43915" s="74"/>
      <c r="BZ43915" s="74"/>
      <c r="CA43915" s="74"/>
      <c r="CF43915" s="79"/>
      <c r="CL43915" s="79"/>
    </row>
    <row r="43916" spans="30:90">
      <c r="AD43916" s="73"/>
      <c r="AE43916" s="74"/>
      <c r="AF43916" s="74"/>
      <c r="BX43916" s="73"/>
      <c r="BY43916" s="74"/>
      <c r="BZ43916" s="74"/>
      <c r="CA43916" s="74"/>
      <c r="CF43916" s="79"/>
      <c r="CL43916" s="79"/>
    </row>
    <row r="43917" spans="30:90">
      <c r="AD43917" s="73"/>
      <c r="AE43917" s="74"/>
      <c r="AF43917" s="74"/>
      <c r="BX43917" s="73"/>
      <c r="BY43917" s="74"/>
      <c r="BZ43917" s="74"/>
      <c r="CA43917" s="74"/>
      <c r="CF43917" s="79"/>
      <c r="CL43917" s="79"/>
    </row>
    <row r="43918" spans="30:90">
      <c r="AD43918" s="73"/>
      <c r="AE43918" s="74"/>
      <c r="AF43918" s="74"/>
      <c r="BX43918" s="73"/>
      <c r="BY43918" s="74"/>
      <c r="BZ43918" s="74"/>
      <c r="CA43918" s="74"/>
      <c r="CF43918" s="79"/>
      <c r="CL43918" s="79"/>
    </row>
    <row r="43919" spans="30:90">
      <c r="AD43919" s="73"/>
      <c r="AE43919" s="74"/>
      <c r="AF43919" s="74"/>
      <c r="BX43919" s="73"/>
      <c r="BY43919" s="74"/>
      <c r="BZ43919" s="74"/>
      <c r="CA43919" s="74"/>
      <c r="CF43919" s="79"/>
      <c r="CL43919" s="79"/>
    </row>
    <row r="43920" spans="30:90">
      <c r="AD43920" s="73"/>
      <c r="AE43920" s="74"/>
      <c r="AF43920" s="74"/>
      <c r="BX43920" s="73"/>
      <c r="BY43920" s="74"/>
      <c r="BZ43920" s="74"/>
      <c r="CA43920" s="74"/>
      <c r="CF43920" s="79"/>
      <c r="CL43920" s="79"/>
    </row>
    <row r="43921" spans="30:90">
      <c r="AD43921" s="73"/>
      <c r="AE43921" s="74"/>
      <c r="AF43921" s="74"/>
      <c r="BX43921" s="73"/>
      <c r="BY43921" s="74"/>
      <c r="BZ43921" s="74"/>
      <c r="CA43921" s="74"/>
      <c r="CF43921" s="79"/>
      <c r="CL43921" s="79"/>
    </row>
    <row r="43922" spans="30:90">
      <c r="AD43922" s="73"/>
      <c r="AE43922" s="74"/>
      <c r="AF43922" s="74"/>
      <c r="BX43922" s="73"/>
      <c r="BY43922" s="74"/>
      <c r="BZ43922" s="74"/>
      <c r="CA43922" s="74"/>
      <c r="CF43922" s="79"/>
      <c r="CL43922" s="79"/>
    </row>
    <row r="43923" spans="30:90">
      <c r="AD43923" s="73"/>
      <c r="AE43923" s="74"/>
      <c r="AF43923" s="74"/>
      <c r="BX43923" s="73"/>
      <c r="BY43923" s="74"/>
      <c r="BZ43923" s="74"/>
      <c r="CA43923" s="74"/>
      <c r="CF43923" s="79"/>
      <c r="CL43923" s="79"/>
    </row>
    <row r="43924" spans="30:90">
      <c r="AD43924" s="73"/>
      <c r="AE43924" s="74"/>
      <c r="AF43924" s="74"/>
      <c r="BX43924" s="73"/>
      <c r="BY43924" s="74"/>
      <c r="BZ43924" s="74"/>
      <c r="CA43924" s="74"/>
      <c r="CF43924" s="79"/>
      <c r="CL43924" s="79"/>
    </row>
    <row r="43925" spans="30:90">
      <c r="AD43925" s="73"/>
      <c r="AE43925" s="74"/>
      <c r="AF43925" s="74"/>
      <c r="BX43925" s="73"/>
      <c r="BY43925" s="74"/>
      <c r="BZ43925" s="74"/>
      <c r="CA43925" s="74"/>
      <c r="CF43925" s="79"/>
      <c r="CL43925" s="79"/>
    </row>
    <row r="43926" spans="30:90">
      <c r="AD43926" s="73"/>
      <c r="AE43926" s="74"/>
      <c r="AF43926" s="74"/>
      <c r="BX43926" s="73"/>
      <c r="BY43926" s="74"/>
      <c r="BZ43926" s="74"/>
      <c r="CA43926" s="74"/>
      <c r="CF43926" s="79"/>
      <c r="CL43926" s="79"/>
    </row>
    <row r="43927" spans="30:90">
      <c r="AD43927" s="73"/>
      <c r="AE43927" s="74"/>
      <c r="AF43927" s="74"/>
      <c r="BX43927" s="73"/>
      <c r="BY43927" s="74"/>
      <c r="BZ43927" s="74"/>
      <c r="CA43927" s="74"/>
      <c r="CF43927" s="79"/>
      <c r="CL43927" s="79"/>
    </row>
    <row r="43928" spans="30:90">
      <c r="AD43928" s="73"/>
      <c r="AE43928" s="74"/>
      <c r="AF43928" s="74"/>
      <c r="BX43928" s="73"/>
      <c r="BY43928" s="74"/>
      <c r="BZ43928" s="74"/>
      <c r="CA43928" s="74"/>
      <c r="CF43928" s="79"/>
      <c r="CL43928" s="79"/>
    </row>
    <row r="43929" spans="30:90">
      <c r="AD43929" s="73"/>
      <c r="AE43929" s="74"/>
      <c r="AF43929" s="74"/>
      <c r="BX43929" s="73"/>
      <c r="BY43929" s="74"/>
      <c r="BZ43929" s="74"/>
      <c r="CA43929" s="74"/>
      <c r="CF43929" s="79"/>
      <c r="CL43929" s="79"/>
    </row>
    <row r="43930" spans="30:90">
      <c r="AD43930" s="73"/>
      <c r="AE43930" s="74"/>
      <c r="AF43930" s="74"/>
      <c r="BX43930" s="73"/>
      <c r="BY43930" s="74"/>
      <c r="BZ43930" s="74"/>
      <c r="CA43930" s="74"/>
      <c r="CF43930" s="79"/>
      <c r="CL43930" s="79"/>
    </row>
    <row r="43931" spans="30:90">
      <c r="AD43931" s="73"/>
      <c r="AE43931" s="74"/>
      <c r="AF43931" s="74"/>
      <c r="BX43931" s="73"/>
      <c r="BY43931" s="74"/>
      <c r="BZ43931" s="74"/>
      <c r="CA43931" s="74"/>
      <c r="CF43931" s="79"/>
      <c r="CL43931" s="79"/>
    </row>
    <row r="43932" spans="30:90">
      <c r="AD43932" s="73"/>
      <c r="AE43932" s="74"/>
      <c r="AF43932" s="74"/>
      <c r="BX43932" s="73"/>
      <c r="BY43932" s="74"/>
      <c r="BZ43932" s="74"/>
      <c r="CA43932" s="74"/>
      <c r="CF43932" s="79"/>
      <c r="CL43932" s="79"/>
    </row>
    <row r="43933" spans="30:90">
      <c r="AD43933" s="73"/>
      <c r="AE43933" s="74"/>
      <c r="AF43933" s="74"/>
      <c r="BX43933" s="73"/>
      <c r="BY43933" s="74"/>
      <c r="BZ43933" s="74"/>
      <c r="CA43933" s="74"/>
      <c r="CF43933" s="79"/>
      <c r="CL43933" s="79"/>
    </row>
    <row r="43934" spans="30:90">
      <c r="AD43934" s="73"/>
      <c r="AE43934" s="74"/>
      <c r="AF43934" s="74"/>
      <c r="BX43934" s="73"/>
      <c r="BY43934" s="74"/>
      <c r="BZ43934" s="74"/>
      <c r="CA43934" s="74"/>
      <c r="CF43934" s="79"/>
      <c r="CL43934" s="79"/>
    </row>
    <row r="43935" spans="30:90">
      <c r="AD43935" s="73"/>
      <c r="AE43935" s="74"/>
      <c r="AF43935" s="74"/>
      <c r="BX43935" s="73"/>
      <c r="BY43935" s="74"/>
      <c r="BZ43935" s="74"/>
      <c r="CA43935" s="74"/>
      <c r="CF43935" s="79"/>
      <c r="CL43935" s="79"/>
    </row>
    <row r="43936" spans="30:90">
      <c r="AD43936" s="73"/>
      <c r="AE43936" s="74"/>
      <c r="AF43936" s="74"/>
      <c r="BX43936" s="73"/>
      <c r="BY43936" s="74"/>
      <c r="BZ43936" s="74"/>
      <c r="CA43936" s="74"/>
      <c r="CF43936" s="79"/>
      <c r="CL43936" s="79"/>
    </row>
    <row r="43937" spans="30:90">
      <c r="AD43937" s="73"/>
      <c r="AE43937" s="74"/>
      <c r="AF43937" s="74"/>
      <c r="BX43937" s="73"/>
      <c r="BY43937" s="74"/>
      <c r="BZ43937" s="74"/>
      <c r="CA43937" s="74"/>
      <c r="CF43937" s="79"/>
      <c r="CL43937" s="79"/>
    </row>
    <row r="43938" spans="30:90">
      <c r="AD43938" s="73"/>
      <c r="AE43938" s="74"/>
      <c r="AF43938" s="74"/>
      <c r="BX43938" s="73"/>
      <c r="BY43938" s="74"/>
      <c r="BZ43938" s="74"/>
      <c r="CA43938" s="74"/>
      <c r="CF43938" s="79"/>
      <c r="CL43938" s="79"/>
    </row>
    <row r="43939" spans="30:90">
      <c r="AD43939" s="73"/>
      <c r="AE43939" s="74"/>
      <c r="AF43939" s="74"/>
      <c r="BX43939" s="73"/>
      <c r="BY43939" s="74"/>
      <c r="BZ43939" s="74"/>
      <c r="CA43939" s="74"/>
      <c r="CF43939" s="79"/>
      <c r="CL43939" s="79"/>
    </row>
    <row r="43940" spans="30:90">
      <c r="AD43940" s="73"/>
      <c r="AE43940" s="74"/>
      <c r="AF43940" s="74"/>
      <c r="BX43940" s="73"/>
      <c r="BY43940" s="74"/>
      <c r="BZ43940" s="74"/>
      <c r="CA43940" s="74"/>
      <c r="CF43940" s="79"/>
      <c r="CL43940" s="79"/>
    </row>
    <row r="43941" spans="30:90">
      <c r="AD43941" s="73"/>
      <c r="AE43941" s="74"/>
      <c r="AF43941" s="74"/>
      <c r="BX43941" s="73"/>
      <c r="BY43941" s="74"/>
      <c r="BZ43941" s="74"/>
      <c r="CA43941" s="74"/>
      <c r="CF43941" s="79"/>
      <c r="CL43941" s="79"/>
    </row>
    <row r="43942" spans="30:90">
      <c r="AD43942" s="73"/>
      <c r="AE43942" s="74"/>
      <c r="AF43942" s="74"/>
      <c r="BX43942" s="73"/>
      <c r="BY43942" s="74"/>
      <c r="BZ43942" s="74"/>
      <c r="CA43942" s="74"/>
      <c r="CF43942" s="79"/>
      <c r="CL43942" s="79"/>
    </row>
    <row r="43943" spans="30:90">
      <c r="AD43943" s="73"/>
      <c r="AE43943" s="74"/>
      <c r="AF43943" s="74"/>
      <c r="BX43943" s="73"/>
      <c r="BY43943" s="74"/>
      <c r="BZ43943" s="74"/>
      <c r="CA43943" s="74"/>
      <c r="CF43943" s="79"/>
      <c r="CL43943" s="79"/>
    </row>
    <row r="43944" spans="30:90">
      <c r="AD43944" s="73"/>
      <c r="AE43944" s="74"/>
      <c r="AF43944" s="74"/>
      <c r="BX43944" s="73"/>
      <c r="BY43944" s="74"/>
      <c r="BZ43944" s="74"/>
      <c r="CA43944" s="74"/>
      <c r="CF43944" s="79"/>
      <c r="CL43944" s="79"/>
    </row>
    <row r="43945" spans="30:90">
      <c r="AD43945" s="73"/>
      <c r="AE43945" s="74"/>
      <c r="AF43945" s="74"/>
      <c r="BX43945" s="73"/>
      <c r="BY43945" s="74"/>
      <c r="BZ43945" s="74"/>
      <c r="CA43945" s="74"/>
      <c r="CF43945" s="79"/>
      <c r="CL43945" s="79"/>
    </row>
    <row r="43946" spans="30:90">
      <c r="AD43946" s="73"/>
      <c r="AE43946" s="74"/>
      <c r="AF43946" s="74"/>
      <c r="BX43946" s="73"/>
      <c r="BY43946" s="74"/>
      <c r="BZ43946" s="74"/>
      <c r="CA43946" s="74"/>
      <c r="CF43946" s="79"/>
      <c r="CL43946" s="79"/>
    </row>
    <row r="43947" spans="30:90">
      <c r="AD43947" s="73"/>
      <c r="AE43947" s="74"/>
      <c r="AF43947" s="74"/>
      <c r="BX43947" s="73"/>
      <c r="BY43947" s="74"/>
      <c r="BZ43947" s="74"/>
      <c r="CA43947" s="74"/>
      <c r="CF43947" s="79"/>
      <c r="CL43947" s="79"/>
    </row>
    <row r="43948" spans="30:90">
      <c r="AD43948" s="73"/>
      <c r="AE43948" s="74"/>
      <c r="AF43948" s="74"/>
      <c r="BX43948" s="73"/>
      <c r="BY43948" s="74"/>
      <c r="BZ43948" s="74"/>
      <c r="CA43948" s="74"/>
      <c r="CF43948" s="79"/>
      <c r="CL43948" s="79"/>
    </row>
    <row r="43949" spans="30:90">
      <c r="AD43949" s="73"/>
      <c r="AE43949" s="74"/>
      <c r="AF43949" s="74"/>
      <c r="BX43949" s="73"/>
      <c r="BY43949" s="74"/>
      <c r="BZ43949" s="74"/>
      <c r="CA43949" s="74"/>
      <c r="CF43949" s="79"/>
      <c r="CL43949" s="79"/>
    </row>
    <row r="43950" spans="30:90">
      <c r="AD43950" s="73"/>
      <c r="AE43950" s="74"/>
      <c r="AF43950" s="74"/>
      <c r="BX43950" s="73"/>
      <c r="BY43950" s="74"/>
      <c r="BZ43950" s="74"/>
      <c r="CA43950" s="74"/>
      <c r="CF43950" s="79"/>
      <c r="CL43950" s="79"/>
    </row>
    <row r="43951" spans="30:90">
      <c r="AD43951" s="73"/>
      <c r="AE43951" s="74"/>
      <c r="AF43951" s="74"/>
      <c r="BX43951" s="73"/>
      <c r="BY43951" s="74"/>
      <c r="BZ43951" s="74"/>
      <c r="CA43951" s="74"/>
      <c r="CF43951" s="79"/>
      <c r="CL43951" s="79"/>
    </row>
    <row r="43952" spans="30:90">
      <c r="AD43952" s="73"/>
      <c r="AE43952" s="74"/>
      <c r="AF43952" s="74"/>
      <c r="BX43952" s="73"/>
      <c r="BY43952" s="74"/>
      <c r="BZ43952" s="74"/>
      <c r="CA43952" s="74"/>
      <c r="CF43952" s="79"/>
      <c r="CL43952" s="79"/>
    </row>
    <row r="43953" spans="30:90">
      <c r="AD43953" s="73"/>
      <c r="AE43953" s="74"/>
      <c r="AF43953" s="74"/>
      <c r="BX43953" s="73"/>
      <c r="BY43953" s="74"/>
      <c r="BZ43953" s="74"/>
      <c r="CA43953" s="74"/>
      <c r="CF43953" s="79"/>
      <c r="CL43953" s="79"/>
    </row>
    <row r="43954" spans="30:90">
      <c r="AD43954" s="73"/>
      <c r="AE43954" s="74"/>
      <c r="AF43954" s="74"/>
      <c r="BX43954" s="73"/>
      <c r="BY43954" s="74"/>
      <c r="BZ43954" s="74"/>
      <c r="CA43954" s="74"/>
      <c r="CF43954" s="79"/>
      <c r="CL43954" s="79"/>
    </row>
    <row r="43955" spans="30:90">
      <c r="AD43955" s="73"/>
      <c r="AE43955" s="74"/>
      <c r="AF43955" s="74"/>
      <c r="BX43955" s="73"/>
      <c r="BY43955" s="74"/>
      <c r="BZ43955" s="74"/>
      <c r="CA43955" s="74"/>
      <c r="CF43955" s="79"/>
      <c r="CL43955" s="79"/>
    </row>
    <row r="43956" spans="30:90">
      <c r="AD43956" s="73"/>
      <c r="AE43956" s="74"/>
      <c r="AF43956" s="74"/>
      <c r="BX43956" s="73"/>
      <c r="BY43956" s="74"/>
      <c r="BZ43956" s="74"/>
      <c r="CA43956" s="74"/>
      <c r="CF43956" s="79"/>
      <c r="CL43956" s="79"/>
    </row>
    <row r="43957" spans="30:90">
      <c r="AD43957" s="73"/>
      <c r="AE43957" s="74"/>
      <c r="AF43957" s="74"/>
      <c r="BX43957" s="73"/>
      <c r="BY43957" s="74"/>
      <c r="BZ43957" s="74"/>
      <c r="CA43957" s="74"/>
      <c r="CF43957" s="79"/>
      <c r="CL43957" s="79"/>
    </row>
    <row r="43958" spans="30:90">
      <c r="AD43958" s="73"/>
      <c r="AE43958" s="74"/>
      <c r="AF43958" s="74"/>
      <c r="BX43958" s="73"/>
      <c r="BY43958" s="74"/>
      <c r="BZ43958" s="74"/>
      <c r="CA43958" s="74"/>
      <c r="CF43958" s="79"/>
      <c r="CL43958" s="79"/>
    </row>
    <row r="43959" spans="30:90">
      <c r="AD43959" s="73"/>
      <c r="AE43959" s="74"/>
      <c r="AF43959" s="74"/>
      <c r="BX43959" s="73"/>
      <c r="BY43959" s="74"/>
      <c r="BZ43959" s="74"/>
      <c r="CA43959" s="74"/>
      <c r="CF43959" s="79"/>
      <c r="CL43959" s="79"/>
    </row>
    <row r="43960" spans="30:90">
      <c r="AD43960" s="73"/>
      <c r="AE43960" s="74"/>
      <c r="AF43960" s="74"/>
      <c r="BX43960" s="73"/>
      <c r="BY43960" s="74"/>
      <c r="BZ43960" s="74"/>
      <c r="CA43960" s="74"/>
      <c r="CF43960" s="79"/>
      <c r="CL43960" s="79"/>
    </row>
    <row r="43961" spans="30:90">
      <c r="AD43961" s="73"/>
      <c r="AE43961" s="74"/>
      <c r="AF43961" s="74"/>
      <c r="BX43961" s="73"/>
      <c r="BY43961" s="74"/>
      <c r="BZ43961" s="74"/>
      <c r="CA43961" s="74"/>
      <c r="CF43961" s="79"/>
      <c r="CL43961" s="79"/>
    </row>
    <row r="43962" spans="30:90">
      <c r="AD43962" s="73"/>
      <c r="AE43962" s="74"/>
      <c r="AF43962" s="74"/>
      <c r="BX43962" s="73"/>
      <c r="BY43962" s="74"/>
      <c r="BZ43962" s="74"/>
      <c r="CA43962" s="74"/>
      <c r="CF43962" s="79"/>
      <c r="CL43962" s="79"/>
    </row>
    <row r="43963" spans="30:90">
      <c r="AD43963" s="73"/>
      <c r="AE43963" s="74"/>
      <c r="AF43963" s="74"/>
      <c r="BX43963" s="73"/>
      <c r="BY43963" s="74"/>
      <c r="BZ43963" s="74"/>
      <c r="CA43963" s="74"/>
      <c r="CF43963" s="79"/>
      <c r="CL43963" s="79"/>
    </row>
    <row r="43964" spans="30:90">
      <c r="AD43964" s="73"/>
      <c r="AE43964" s="74"/>
      <c r="AF43964" s="74"/>
      <c r="BX43964" s="73"/>
      <c r="BY43964" s="74"/>
      <c r="BZ43964" s="74"/>
      <c r="CA43964" s="74"/>
      <c r="CF43964" s="79"/>
      <c r="CL43964" s="79"/>
    </row>
    <row r="43965" spans="30:90">
      <c r="AD43965" s="73"/>
      <c r="AE43965" s="74"/>
      <c r="AF43965" s="74"/>
      <c r="BX43965" s="73"/>
      <c r="BY43965" s="74"/>
      <c r="BZ43965" s="74"/>
      <c r="CA43965" s="74"/>
      <c r="CF43965" s="79"/>
      <c r="CL43965" s="79"/>
    </row>
    <row r="43966" spans="30:90">
      <c r="AD43966" s="73"/>
      <c r="AE43966" s="74"/>
      <c r="AF43966" s="74"/>
      <c r="BX43966" s="73"/>
      <c r="BY43966" s="74"/>
      <c r="BZ43966" s="74"/>
      <c r="CA43966" s="74"/>
      <c r="CF43966" s="79"/>
      <c r="CL43966" s="79"/>
    </row>
    <row r="43967" spans="30:90">
      <c r="AD43967" s="73"/>
      <c r="AE43967" s="74"/>
      <c r="AF43967" s="74"/>
      <c r="BX43967" s="73"/>
      <c r="BY43967" s="74"/>
      <c r="BZ43967" s="74"/>
      <c r="CA43967" s="74"/>
      <c r="CF43967" s="79"/>
      <c r="CL43967" s="79"/>
    </row>
    <row r="43968" spans="30:90">
      <c r="AD43968" s="73"/>
      <c r="AE43968" s="74"/>
      <c r="AF43968" s="74"/>
      <c r="BX43968" s="73"/>
      <c r="BY43968" s="74"/>
      <c r="BZ43968" s="74"/>
      <c r="CA43968" s="74"/>
      <c r="CF43968" s="79"/>
      <c r="CL43968" s="79"/>
    </row>
    <row r="43969" spans="30:90">
      <c r="AD43969" s="73"/>
      <c r="AE43969" s="74"/>
      <c r="AF43969" s="74"/>
      <c r="BX43969" s="73"/>
      <c r="BY43969" s="74"/>
      <c r="BZ43969" s="74"/>
      <c r="CA43969" s="74"/>
      <c r="CF43969" s="79"/>
      <c r="CL43969" s="79"/>
    </row>
    <row r="43970" spans="30:90">
      <c r="AD43970" s="73"/>
      <c r="AE43970" s="74"/>
      <c r="AF43970" s="74"/>
      <c r="BX43970" s="73"/>
      <c r="BY43970" s="74"/>
      <c r="BZ43970" s="74"/>
      <c r="CA43970" s="74"/>
      <c r="CF43970" s="79"/>
      <c r="CL43970" s="79"/>
    </row>
    <row r="43971" spans="30:90">
      <c r="AD43971" s="73"/>
      <c r="AE43971" s="74"/>
      <c r="AF43971" s="74"/>
      <c r="BX43971" s="73"/>
      <c r="BY43971" s="74"/>
      <c r="BZ43971" s="74"/>
      <c r="CA43971" s="74"/>
      <c r="CF43971" s="79"/>
      <c r="CL43971" s="79"/>
    </row>
    <row r="43972" spans="30:90">
      <c r="AD43972" s="73"/>
      <c r="AE43972" s="74"/>
      <c r="AF43972" s="74"/>
      <c r="BX43972" s="73"/>
      <c r="BY43972" s="74"/>
      <c r="BZ43972" s="74"/>
      <c r="CA43972" s="74"/>
      <c r="CF43972" s="79"/>
      <c r="CL43972" s="79"/>
    </row>
    <row r="43973" spans="30:90">
      <c r="AD43973" s="73"/>
      <c r="AE43973" s="74"/>
      <c r="AF43973" s="74"/>
      <c r="BX43973" s="73"/>
      <c r="BY43973" s="74"/>
      <c r="BZ43973" s="74"/>
      <c r="CA43973" s="74"/>
      <c r="CF43973" s="79"/>
      <c r="CL43973" s="79"/>
    </row>
    <row r="43974" spans="30:90">
      <c r="AD43974" s="73"/>
      <c r="AE43974" s="74"/>
      <c r="AF43974" s="74"/>
      <c r="BX43974" s="73"/>
      <c r="BY43974" s="74"/>
      <c r="BZ43974" s="74"/>
      <c r="CA43974" s="74"/>
      <c r="CF43974" s="79"/>
      <c r="CL43974" s="79"/>
    </row>
    <row r="43975" spans="30:90">
      <c r="AD43975" s="73"/>
      <c r="AE43975" s="74"/>
      <c r="AF43975" s="74"/>
      <c r="BX43975" s="73"/>
      <c r="BY43975" s="74"/>
      <c r="BZ43975" s="74"/>
      <c r="CA43975" s="74"/>
      <c r="CF43975" s="79"/>
      <c r="CL43975" s="79"/>
    </row>
    <row r="43976" spans="30:90">
      <c r="AD43976" s="73"/>
      <c r="AE43976" s="74"/>
      <c r="AF43976" s="74"/>
      <c r="BX43976" s="73"/>
      <c r="BY43976" s="74"/>
      <c r="BZ43976" s="74"/>
      <c r="CA43976" s="74"/>
      <c r="CF43976" s="79"/>
      <c r="CL43976" s="79"/>
    </row>
    <row r="43977" spans="30:90">
      <c r="AD43977" s="73"/>
      <c r="AE43977" s="74"/>
      <c r="AF43977" s="74"/>
      <c r="BX43977" s="73"/>
      <c r="BY43977" s="74"/>
      <c r="BZ43977" s="74"/>
      <c r="CA43977" s="74"/>
      <c r="CF43977" s="79"/>
      <c r="CL43977" s="79"/>
    </row>
    <row r="43978" spans="30:90">
      <c r="AD43978" s="73"/>
      <c r="AE43978" s="74"/>
      <c r="AF43978" s="74"/>
      <c r="BX43978" s="73"/>
      <c r="BY43978" s="74"/>
      <c r="BZ43978" s="74"/>
      <c r="CA43978" s="74"/>
      <c r="CF43978" s="79"/>
      <c r="CL43978" s="79"/>
    </row>
    <row r="43979" spans="30:90">
      <c r="AD43979" s="73"/>
      <c r="AE43979" s="74"/>
      <c r="AF43979" s="74"/>
      <c r="BX43979" s="73"/>
      <c r="BY43979" s="74"/>
      <c r="BZ43979" s="74"/>
      <c r="CA43979" s="74"/>
      <c r="CF43979" s="79"/>
      <c r="CL43979" s="79"/>
    </row>
    <row r="43980" spans="30:90">
      <c r="AD43980" s="73"/>
      <c r="AE43980" s="74"/>
      <c r="AF43980" s="74"/>
      <c r="BX43980" s="73"/>
      <c r="BY43980" s="74"/>
      <c r="BZ43980" s="74"/>
      <c r="CA43980" s="74"/>
      <c r="CF43980" s="79"/>
      <c r="CL43980" s="79"/>
    </row>
    <row r="43981" spans="30:90">
      <c r="AD43981" s="73"/>
      <c r="AE43981" s="74"/>
      <c r="AF43981" s="74"/>
      <c r="BX43981" s="73"/>
      <c r="BY43981" s="74"/>
      <c r="BZ43981" s="74"/>
      <c r="CA43981" s="74"/>
      <c r="CF43981" s="79"/>
      <c r="CL43981" s="79"/>
    </row>
    <row r="43982" spans="30:90">
      <c r="AD43982" s="73"/>
      <c r="AE43982" s="74"/>
      <c r="AF43982" s="74"/>
      <c r="BX43982" s="73"/>
      <c r="BY43982" s="74"/>
      <c r="BZ43982" s="74"/>
      <c r="CA43982" s="74"/>
      <c r="CF43982" s="79"/>
      <c r="CL43982" s="79"/>
    </row>
    <row r="43983" spans="30:90">
      <c r="AD43983" s="73"/>
      <c r="AE43983" s="74"/>
      <c r="AF43983" s="74"/>
      <c r="BX43983" s="73"/>
      <c r="BY43983" s="74"/>
      <c r="BZ43983" s="74"/>
      <c r="CA43983" s="74"/>
      <c r="CF43983" s="79"/>
      <c r="CL43983" s="79"/>
    </row>
    <row r="43984" spans="30:90">
      <c r="AD43984" s="73"/>
      <c r="AE43984" s="74"/>
      <c r="AF43984" s="74"/>
      <c r="BX43984" s="73"/>
      <c r="BY43984" s="74"/>
      <c r="BZ43984" s="74"/>
      <c r="CA43984" s="74"/>
      <c r="CF43984" s="79"/>
      <c r="CL43984" s="79"/>
    </row>
    <row r="43985" spans="30:90">
      <c r="AD43985" s="73"/>
      <c r="AE43985" s="74"/>
      <c r="AF43985" s="74"/>
      <c r="BX43985" s="73"/>
      <c r="BY43985" s="74"/>
      <c r="BZ43985" s="74"/>
      <c r="CA43985" s="74"/>
      <c r="CF43985" s="79"/>
      <c r="CL43985" s="79"/>
    </row>
    <row r="43986" spans="30:90">
      <c r="AD43986" s="73"/>
      <c r="AE43986" s="74"/>
      <c r="AF43986" s="74"/>
      <c r="BX43986" s="73"/>
      <c r="BY43986" s="74"/>
      <c r="BZ43986" s="74"/>
      <c r="CA43986" s="74"/>
      <c r="CF43986" s="79"/>
      <c r="CL43986" s="79"/>
    </row>
    <row r="43987" spans="30:90">
      <c r="AD43987" s="73"/>
      <c r="AE43987" s="74"/>
      <c r="AF43987" s="74"/>
      <c r="BX43987" s="73"/>
      <c r="BY43987" s="74"/>
      <c r="BZ43987" s="74"/>
      <c r="CA43987" s="74"/>
      <c r="CF43987" s="79"/>
      <c r="CL43987" s="79"/>
    </row>
    <row r="43988" spans="30:90">
      <c r="AD43988" s="73"/>
      <c r="AE43988" s="74"/>
      <c r="AF43988" s="74"/>
      <c r="BX43988" s="73"/>
      <c r="BY43988" s="74"/>
      <c r="BZ43988" s="74"/>
      <c r="CA43988" s="74"/>
      <c r="CF43988" s="79"/>
      <c r="CL43988" s="79"/>
    </row>
    <row r="43989" spans="30:90">
      <c r="AD43989" s="73"/>
      <c r="AE43989" s="74"/>
      <c r="AF43989" s="74"/>
      <c r="BX43989" s="73"/>
      <c r="BY43989" s="74"/>
      <c r="BZ43989" s="74"/>
      <c r="CA43989" s="74"/>
      <c r="CF43989" s="79"/>
      <c r="CL43989" s="79"/>
    </row>
    <row r="43990" spans="30:90">
      <c r="AD43990" s="73"/>
      <c r="AE43990" s="74"/>
      <c r="AF43990" s="74"/>
      <c r="BX43990" s="73"/>
      <c r="BY43990" s="74"/>
      <c r="BZ43990" s="74"/>
      <c r="CA43990" s="74"/>
      <c r="CF43990" s="79"/>
      <c r="CL43990" s="79"/>
    </row>
    <row r="43991" spans="30:90">
      <c r="AD43991" s="73"/>
      <c r="AE43991" s="74"/>
      <c r="AF43991" s="74"/>
      <c r="BX43991" s="73"/>
      <c r="BY43991" s="74"/>
      <c r="BZ43991" s="74"/>
      <c r="CA43991" s="74"/>
      <c r="CF43991" s="79"/>
      <c r="CL43991" s="79"/>
    </row>
    <row r="43992" spans="30:90">
      <c r="AD43992" s="73"/>
      <c r="AE43992" s="74"/>
      <c r="AF43992" s="74"/>
      <c r="BX43992" s="73"/>
      <c r="BY43992" s="74"/>
      <c r="BZ43992" s="74"/>
      <c r="CA43992" s="74"/>
      <c r="CF43992" s="79"/>
      <c r="CL43992" s="79"/>
    </row>
    <row r="43993" spans="30:90">
      <c r="AD43993" s="73"/>
      <c r="AE43993" s="74"/>
      <c r="AF43993" s="74"/>
      <c r="BX43993" s="73"/>
      <c r="BY43993" s="74"/>
      <c r="BZ43993" s="74"/>
      <c r="CA43993" s="74"/>
      <c r="CF43993" s="79"/>
      <c r="CL43993" s="79"/>
    </row>
    <row r="43994" spans="30:90">
      <c r="AD43994" s="73"/>
      <c r="AE43994" s="74"/>
      <c r="AF43994" s="74"/>
      <c r="BX43994" s="73"/>
      <c r="BY43994" s="74"/>
      <c r="BZ43994" s="74"/>
      <c r="CA43994" s="74"/>
      <c r="CF43994" s="79"/>
      <c r="CL43994" s="79"/>
    </row>
    <row r="43995" spans="30:90">
      <c r="AD43995" s="73"/>
      <c r="AE43995" s="74"/>
      <c r="AF43995" s="74"/>
      <c r="BX43995" s="73"/>
      <c r="BY43995" s="74"/>
      <c r="BZ43995" s="74"/>
      <c r="CA43995" s="74"/>
      <c r="CF43995" s="79"/>
      <c r="CL43995" s="79"/>
    </row>
    <row r="43996" spans="30:90">
      <c r="AD43996" s="73"/>
      <c r="AE43996" s="74"/>
      <c r="AF43996" s="74"/>
      <c r="BX43996" s="73"/>
      <c r="BY43996" s="74"/>
      <c r="BZ43996" s="74"/>
      <c r="CA43996" s="74"/>
      <c r="CF43996" s="79"/>
      <c r="CL43996" s="79"/>
    </row>
    <row r="43997" spans="30:90">
      <c r="AD43997" s="73"/>
      <c r="AE43997" s="74"/>
      <c r="AF43997" s="74"/>
      <c r="BX43997" s="73"/>
      <c r="BY43997" s="74"/>
      <c r="BZ43997" s="74"/>
      <c r="CA43997" s="74"/>
      <c r="CF43997" s="79"/>
      <c r="CL43997" s="79"/>
    </row>
    <row r="43998" spans="30:90">
      <c r="AD43998" s="73"/>
      <c r="AE43998" s="74"/>
      <c r="AF43998" s="74"/>
      <c r="BX43998" s="73"/>
      <c r="BY43998" s="74"/>
      <c r="BZ43998" s="74"/>
      <c r="CA43998" s="74"/>
      <c r="CF43998" s="79"/>
      <c r="CL43998" s="79"/>
    </row>
    <row r="43999" spans="30:90">
      <c r="AD43999" s="73"/>
      <c r="AE43999" s="74"/>
      <c r="AF43999" s="74"/>
      <c r="BX43999" s="73"/>
      <c r="BY43999" s="74"/>
      <c r="BZ43999" s="74"/>
      <c r="CA43999" s="74"/>
      <c r="CF43999" s="79"/>
      <c r="CL43999" s="79"/>
    </row>
    <row r="44000" spans="30:90">
      <c r="AD44000" s="73"/>
      <c r="AE44000" s="74"/>
      <c r="AF44000" s="74"/>
      <c r="BX44000" s="73"/>
      <c r="BY44000" s="74"/>
      <c r="BZ44000" s="74"/>
      <c r="CA44000" s="74"/>
      <c r="CF44000" s="79"/>
      <c r="CL44000" s="79"/>
    </row>
    <row r="44001" spans="30:90">
      <c r="AD44001" s="73"/>
      <c r="AE44001" s="74"/>
      <c r="AF44001" s="74"/>
      <c r="BX44001" s="73"/>
      <c r="BY44001" s="74"/>
      <c r="BZ44001" s="74"/>
      <c r="CA44001" s="74"/>
      <c r="CF44001" s="79"/>
      <c r="CL44001" s="79"/>
    </row>
    <row r="44002" spans="30:90">
      <c r="AD44002" s="73"/>
      <c r="AE44002" s="74"/>
      <c r="AF44002" s="74"/>
      <c r="BX44002" s="73"/>
      <c r="BY44002" s="74"/>
      <c r="BZ44002" s="74"/>
      <c r="CA44002" s="74"/>
      <c r="CF44002" s="79"/>
      <c r="CL44002" s="79"/>
    </row>
    <row r="44003" spans="30:90">
      <c r="AD44003" s="73"/>
      <c r="AE44003" s="74"/>
      <c r="AF44003" s="74"/>
      <c r="BX44003" s="73"/>
      <c r="BY44003" s="74"/>
      <c r="BZ44003" s="74"/>
      <c r="CA44003" s="74"/>
      <c r="CF44003" s="79"/>
      <c r="CL44003" s="79"/>
    </row>
    <row r="44004" spans="30:90">
      <c r="AD44004" s="73"/>
      <c r="AE44004" s="74"/>
      <c r="AF44004" s="74"/>
      <c r="BX44004" s="73"/>
      <c r="BY44004" s="74"/>
      <c r="BZ44004" s="74"/>
      <c r="CA44004" s="74"/>
      <c r="CF44004" s="79"/>
      <c r="CL44004" s="79"/>
    </row>
    <row r="44005" spans="30:90">
      <c r="AD44005" s="73"/>
      <c r="AE44005" s="74"/>
      <c r="AF44005" s="74"/>
      <c r="BX44005" s="73"/>
      <c r="BY44005" s="74"/>
      <c r="BZ44005" s="74"/>
      <c r="CA44005" s="74"/>
      <c r="CF44005" s="79"/>
      <c r="CL44005" s="79"/>
    </row>
    <row r="44006" spans="30:90">
      <c r="AD44006" s="73"/>
      <c r="AE44006" s="74"/>
      <c r="AF44006" s="74"/>
      <c r="BX44006" s="73"/>
      <c r="BY44006" s="74"/>
      <c r="BZ44006" s="74"/>
      <c r="CA44006" s="74"/>
      <c r="CF44006" s="79"/>
      <c r="CL44006" s="79"/>
    </row>
    <row r="44007" spans="30:90">
      <c r="AD44007" s="73"/>
      <c r="AE44007" s="74"/>
      <c r="AF44007" s="74"/>
      <c r="BX44007" s="73"/>
      <c r="BY44007" s="74"/>
      <c r="BZ44007" s="74"/>
      <c r="CA44007" s="74"/>
      <c r="CF44007" s="79"/>
      <c r="CL44007" s="79"/>
    </row>
    <row r="44008" spans="30:90">
      <c r="AD44008" s="73"/>
      <c r="AE44008" s="74"/>
      <c r="AF44008" s="74"/>
      <c r="BX44008" s="73"/>
      <c r="BY44008" s="74"/>
      <c r="BZ44008" s="74"/>
      <c r="CA44008" s="74"/>
      <c r="CF44008" s="79"/>
      <c r="CL44008" s="79"/>
    </row>
    <row r="44009" spans="30:90">
      <c r="AD44009" s="73"/>
      <c r="AE44009" s="74"/>
      <c r="AF44009" s="74"/>
      <c r="BX44009" s="73"/>
      <c r="BY44009" s="74"/>
      <c r="BZ44009" s="74"/>
      <c r="CA44009" s="74"/>
      <c r="CF44009" s="79"/>
      <c r="CL44009" s="79"/>
    </row>
    <row r="44010" spans="30:90">
      <c r="AD44010" s="73"/>
      <c r="AE44010" s="74"/>
      <c r="AF44010" s="74"/>
      <c r="BX44010" s="73"/>
      <c r="BY44010" s="74"/>
      <c r="BZ44010" s="74"/>
      <c r="CA44010" s="74"/>
      <c r="CF44010" s="79"/>
      <c r="CL44010" s="79"/>
    </row>
    <row r="44011" spans="30:90">
      <c r="AD44011" s="73"/>
      <c r="AE44011" s="74"/>
      <c r="AF44011" s="74"/>
      <c r="BX44011" s="73"/>
      <c r="BY44011" s="74"/>
      <c r="BZ44011" s="74"/>
      <c r="CA44011" s="74"/>
      <c r="CF44011" s="79"/>
      <c r="CL44011" s="79"/>
    </row>
    <row r="44012" spans="30:90">
      <c r="AD44012" s="73"/>
      <c r="AE44012" s="74"/>
      <c r="AF44012" s="74"/>
      <c r="BX44012" s="73"/>
      <c r="BY44012" s="74"/>
      <c r="BZ44012" s="74"/>
      <c r="CA44012" s="74"/>
      <c r="CF44012" s="79"/>
      <c r="CL44012" s="79"/>
    </row>
    <row r="44013" spans="30:90">
      <c r="AD44013" s="73"/>
      <c r="AE44013" s="74"/>
      <c r="AF44013" s="74"/>
      <c r="BX44013" s="73"/>
      <c r="BY44013" s="74"/>
      <c r="BZ44013" s="74"/>
      <c r="CA44013" s="74"/>
      <c r="CF44013" s="79"/>
      <c r="CL44013" s="79"/>
    </row>
    <row r="44014" spans="30:90">
      <c r="AD44014" s="73"/>
      <c r="AE44014" s="74"/>
      <c r="AF44014" s="74"/>
      <c r="BX44014" s="73"/>
      <c r="BY44014" s="74"/>
      <c r="BZ44014" s="74"/>
      <c r="CA44014" s="74"/>
      <c r="CF44014" s="79"/>
      <c r="CL44014" s="79"/>
    </row>
    <row r="44015" spans="30:90">
      <c r="AD44015" s="73"/>
      <c r="AE44015" s="74"/>
      <c r="AF44015" s="74"/>
      <c r="BX44015" s="73"/>
      <c r="BY44015" s="74"/>
      <c r="BZ44015" s="74"/>
      <c r="CA44015" s="74"/>
      <c r="CF44015" s="79"/>
      <c r="CL44015" s="79"/>
    </row>
    <row r="44016" spans="30:90">
      <c r="AD44016" s="73"/>
      <c r="AE44016" s="74"/>
      <c r="AF44016" s="74"/>
      <c r="BX44016" s="73"/>
      <c r="BY44016" s="74"/>
      <c r="BZ44016" s="74"/>
      <c r="CA44016" s="74"/>
      <c r="CF44016" s="79"/>
      <c r="CL44016" s="79"/>
    </row>
    <row r="44017" spans="30:90">
      <c r="AD44017" s="73"/>
      <c r="AE44017" s="74"/>
      <c r="AF44017" s="74"/>
      <c r="BX44017" s="73"/>
      <c r="BY44017" s="74"/>
      <c r="BZ44017" s="74"/>
      <c r="CA44017" s="74"/>
      <c r="CF44017" s="79"/>
      <c r="CL44017" s="79"/>
    </row>
    <row r="44018" spans="30:90">
      <c r="AD44018" s="73"/>
      <c r="AE44018" s="74"/>
      <c r="AF44018" s="74"/>
      <c r="BX44018" s="73"/>
      <c r="BY44018" s="74"/>
      <c r="BZ44018" s="74"/>
      <c r="CA44018" s="74"/>
      <c r="CF44018" s="79"/>
      <c r="CL44018" s="79"/>
    </row>
    <row r="44019" spans="30:90">
      <c r="AD44019" s="73"/>
      <c r="AE44019" s="74"/>
      <c r="AF44019" s="74"/>
      <c r="BX44019" s="73"/>
      <c r="BY44019" s="74"/>
      <c r="BZ44019" s="74"/>
      <c r="CA44019" s="74"/>
      <c r="CF44019" s="79"/>
      <c r="CL44019" s="79"/>
    </row>
    <row r="44020" spans="30:90">
      <c r="AD44020" s="73"/>
      <c r="AE44020" s="74"/>
      <c r="AF44020" s="74"/>
      <c r="BX44020" s="73"/>
      <c r="BY44020" s="74"/>
      <c r="BZ44020" s="74"/>
      <c r="CA44020" s="74"/>
      <c r="CF44020" s="79"/>
      <c r="CL44020" s="79"/>
    </row>
    <row r="44021" spans="30:90">
      <c r="AD44021" s="73"/>
      <c r="AE44021" s="74"/>
      <c r="AF44021" s="74"/>
      <c r="BX44021" s="73"/>
      <c r="BY44021" s="74"/>
      <c r="BZ44021" s="74"/>
      <c r="CA44021" s="74"/>
      <c r="CF44021" s="79"/>
      <c r="CL44021" s="79"/>
    </row>
    <row r="44022" spans="30:90">
      <c r="AD44022" s="73"/>
      <c r="AE44022" s="74"/>
      <c r="AF44022" s="74"/>
      <c r="BX44022" s="73"/>
      <c r="BY44022" s="74"/>
      <c r="BZ44022" s="74"/>
      <c r="CA44022" s="74"/>
      <c r="CF44022" s="79"/>
      <c r="CL44022" s="79"/>
    </row>
    <row r="44023" spans="30:90">
      <c r="AD44023" s="73"/>
      <c r="AE44023" s="74"/>
      <c r="AF44023" s="74"/>
      <c r="BX44023" s="73"/>
      <c r="BY44023" s="74"/>
      <c r="BZ44023" s="74"/>
      <c r="CA44023" s="74"/>
      <c r="CF44023" s="79"/>
      <c r="CL44023" s="79"/>
    </row>
    <row r="44024" spans="30:90">
      <c r="AD44024" s="73"/>
      <c r="AE44024" s="74"/>
      <c r="AF44024" s="74"/>
      <c r="BX44024" s="73"/>
      <c r="BY44024" s="74"/>
      <c r="BZ44024" s="74"/>
      <c r="CA44024" s="74"/>
      <c r="CF44024" s="79"/>
      <c r="CL44024" s="79"/>
    </row>
    <row r="44025" spans="30:90">
      <c r="AD44025" s="73"/>
      <c r="AE44025" s="74"/>
      <c r="AF44025" s="74"/>
      <c r="BX44025" s="73"/>
      <c r="BY44025" s="74"/>
      <c r="BZ44025" s="74"/>
      <c r="CA44025" s="74"/>
      <c r="CF44025" s="79"/>
      <c r="CL44025" s="79"/>
    </row>
    <row r="44026" spans="30:90">
      <c r="AD44026" s="73"/>
      <c r="AE44026" s="74"/>
      <c r="AF44026" s="74"/>
      <c r="BX44026" s="73"/>
      <c r="BY44026" s="74"/>
      <c r="BZ44026" s="74"/>
      <c r="CA44026" s="74"/>
      <c r="CF44026" s="79"/>
      <c r="CL44026" s="79"/>
    </row>
    <row r="44027" spans="30:90">
      <c r="AD44027" s="73"/>
      <c r="AE44027" s="74"/>
      <c r="AF44027" s="74"/>
      <c r="BX44027" s="73"/>
      <c r="BY44027" s="74"/>
      <c r="BZ44027" s="74"/>
      <c r="CA44027" s="74"/>
      <c r="CF44027" s="79"/>
      <c r="CL44027" s="79"/>
    </row>
    <row r="44028" spans="30:90">
      <c r="AD44028" s="73"/>
      <c r="AE44028" s="74"/>
      <c r="AF44028" s="74"/>
      <c r="BX44028" s="73"/>
      <c r="BY44028" s="74"/>
      <c r="BZ44028" s="74"/>
      <c r="CA44028" s="74"/>
      <c r="CF44028" s="79"/>
      <c r="CL44028" s="79"/>
    </row>
    <row r="44029" spans="30:90">
      <c r="AD44029" s="73"/>
      <c r="AE44029" s="74"/>
      <c r="AF44029" s="74"/>
      <c r="BX44029" s="73"/>
      <c r="BY44029" s="74"/>
      <c r="BZ44029" s="74"/>
      <c r="CA44029" s="74"/>
      <c r="CF44029" s="79"/>
      <c r="CL44029" s="79"/>
    </row>
    <row r="44030" spans="30:90">
      <c r="AD44030" s="73"/>
      <c r="AE44030" s="74"/>
      <c r="AF44030" s="74"/>
      <c r="BX44030" s="73"/>
      <c r="BY44030" s="74"/>
      <c r="BZ44030" s="74"/>
      <c r="CA44030" s="74"/>
      <c r="CF44030" s="79"/>
      <c r="CL44030" s="79"/>
    </row>
    <row r="44031" spans="30:90">
      <c r="AD44031" s="73"/>
      <c r="AE44031" s="74"/>
      <c r="AF44031" s="74"/>
      <c r="BX44031" s="73"/>
      <c r="BY44031" s="74"/>
      <c r="BZ44031" s="74"/>
      <c r="CA44031" s="74"/>
      <c r="CF44031" s="79"/>
      <c r="CL44031" s="79"/>
    </row>
    <row r="44032" spans="30:90">
      <c r="AD44032" s="73"/>
      <c r="AE44032" s="74"/>
      <c r="AF44032" s="74"/>
      <c r="BX44032" s="73"/>
      <c r="BY44032" s="74"/>
      <c r="BZ44032" s="74"/>
      <c r="CA44032" s="74"/>
      <c r="CF44032" s="79"/>
      <c r="CL44032" s="79"/>
    </row>
    <row r="44033" spans="30:90">
      <c r="AD44033" s="73"/>
      <c r="AE44033" s="74"/>
      <c r="AF44033" s="74"/>
      <c r="BX44033" s="73"/>
      <c r="BY44033" s="74"/>
      <c r="BZ44033" s="74"/>
      <c r="CA44033" s="74"/>
      <c r="CF44033" s="79"/>
      <c r="CL44033" s="79"/>
    </row>
    <row r="44034" spans="30:90">
      <c r="AD44034" s="73"/>
      <c r="AE44034" s="74"/>
      <c r="AF44034" s="74"/>
      <c r="BX44034" s="73"/>
      <c r="BY44034" s="74"/>
      <c r="BZ44034" s="74"/>
      <c r="CA44034" s="74"/>
      <c r="CF44034" s="79"/>
      <c r="CL44034" s="79"/>
    </row>
    <row r="44035" spans="30:90">
      <c r="AD44035" s="73"/>
      <c r="AE44035" s="74"/>
      <c r="AF44035" s="74"/>
      <c r="BX44035" s="73"/>
      <c r="BY44035" s="74"/>
      <c r="BZ44035" s="74"/>
      <c r="CA44035" s="74"/>
      <c r="CF44035" s="79"/>
      <c r="CL44035" s="79"/>
    </row>
    <row r="44036" spans="30:90">
      <c r="AD44036" s="73"/>
      <c r="AE44036" s="74"/>
      <c r="AF44036" s="74"/>
      <c r="BX44036" s="73"/>
      <c r="BY44036" s="74"/>
      <c r="BZ44036" s="74"/>
      <c r="CA44036" s="74"/>
      <c r="CF44036" s="79"/>
      <c r="CL44036" s="79"/>
    </row>
    <row r="44037" spans="30:90">
      <c r="AD44037" s="73"/>
      <c r="AE44037" s="74"/>
      <c r="AF44037" s="74"/>
      <c r="BX44037" s="73"/>
      <c r="BY44037" s="74"/>
      <c r="BZ44037" s="74"/>
      <c r="CA44037" s="74"/>
      <c r="CF44037" s="79"/>
      <c r="CL44037" s="79"/>
    </row>
    <row r="44038" spans="30:90">
      <c r="AD44038" s="73"/>
      <c r="AE44038" s="74"/>
      <c r="AF44038" s="74"/>
      <c r="BX44038" s="73"/>
      <c r="BY44038" s="74"/>
      <c r="BZ44038" s="74"/>
      <c r="CA44038" s="74"/>
      <c r="CF44038" s="79"/>
      <c r="CL44038" s="79"/>
    </row>
    <row r="44039" spans="30:90">
      <c r="AD44039" s="73"/>
      <c r="AE44039" s="74"/>
      <c r="AF44039" s="74"/>
      <c r="BX44039" s="73"/>
      <c r="BY44039" s="74"/>
      <c r="BZ44039" s="74"/>
      <c r="CA44039" s="74"/>
      <c r="CF44039" s="79"/>
      <c r="CL44039" s="79"/>
    </row>
    <row r="44040" spans="30:90">
      <c r="AD44040" s="73"/>
      <c r="AE44040" s="74"/>
      <c r="AF44040" s="74"/>
      <c r="BX44040" s="73"/>
      <c r="BY44040" s="74"/>
      <c r="BZ44040" s="74"/>
      <c r="CA44040" s="74"/>
      <c r="CF44040" s="79"/>
      <c r="CL44040" s="79"/>
    </row>
    <row r="44041" spans="30:90">
      <c r="AD44041" s="73"/>
      <c r="AE44041" s="74"/>
      <c r="AF44041" s="74"/>
      <c r="BX44041" s="73"/>
      <c r="BY44041" s="74"/>
      <c r="BZ44041" s="74"/>
      <c r="CA44041" s="74"/>
      <c r="CF44041" s="79"/>
      <c r="CL44041" s="79"/>
    </row>
    <row r="44042" spans="30:90">
      <c r="AD44042" s="73"/>
      <c r="AE44042" s="74"/>
      <c r="AF44042" s="74"/>
      <c r="BX44042" s="73"/>
      <c r="BY44042" s="74"/>
      <c r="BZ44042" s="74"/>
      <c r="CA44042" s="74"/>
      <c r="CF44042" s="79"/>
      <c r="CL44042" s="79"/>
    </row>
    <row r="44043" spans="30:90">
      <c r="AD44043" s="73"/>
      <c r="AE44043" s="74"/>
      <c r="AF44043" s="74"/>
      <c r="BX44043" s="73"/>
      <c r="BY44043" s="74"/>
      <c r="BZ44043" s="74"/>
      <c r="CA44043" s="74"/>
      <c r="CF44043" s="79"/>
      <c r="CL44043" s="79"/>
    </row>
    <row r="44044" spans="30:90">
      <c r="AD44044" s="73"/>
      <c r="AE44044" s="74"/>
      <c r="AF44044" s="74"/>
      <c r="BX44044" s="73"/>
      <c r="BY44044" s="74"/>
      <c r="BZ44044" s="74"/>
      <c r="CA44044" s="74"/>
      <c r="CF44044" s="79"/>
      <c r="CL44044" s="79"/>
    </row>
    <row r="44045" spans="30:90">
      <c r="AD44045" s="73"/>
      <c r="AE44045" s="74"/>
      <c r="AF44045" s="74"/>
      <c r="BX44045" s="73"/>
      <c r="BY44045" s="74"/>
      <c r="BZ44045" s="74"/>
      <c r="CA44045" s="74"/>
      <c r="CF44045" s="79"/>
      <c r="CL44045" s="79"/>
    </row>
    <row r="44046" spans="30:90">
      <c r="AD44046" s="73"/>
      <c r="AE44046" s="74"/>
      <c r="AF44046" s="74"/>
      <c r="BX44046" s="73"/>
      <c r="BY44046" s="74"/>
      <c r="BZ44046" s="74"/>
      <c r="CA44046" s="74"/>
      <c r="CF44046" s="79"/>
      <c r="CL44046" s="79"/>
    </row>
    <row r="44047" spans="30:90">
      <c r="AD44047" s="73"/>
      <c r="AE44047" s="74"/>
      <c r="AF44047" s="74"/>
      <c r="BX44047" s="73"/>
      <c r="BY44047" s="74"/>
      <c r="BZ44047" s="74"/>
      <c r="CA44047" s="74"/>
      <c r="CF44047" s="79"/>
      <c r="CL44047" s="79"/>
    </row>
    <row r="44048" spans="30:90">
      <c r="AD44048" s="73"/>
      <c r="AE44048" s="74"/>
      <c r="AF44048" s="74"/>
      <c r="BX44048" s="73"/>
      <c r="BY44048" s="74"/>
      <c r="BZ44048" s="74"/>
      <c r="CA44048" s="74"/>
      <c r="CF44048" s="79"/>
      <c r="CL44048" s="79"/>
    </row>
    <row r="44049" spans="30:90">
      <c r="AD44049" s="73"/>
      <c r="AE44049" s="74"/>
      <c r="AF44049" s="74"/>
      <c r="BX44049" s="73"/>
      <c r="BY44049" s="74"/>
      <c r="BZ44049" s="74"/>
      <c r="CA44049" s="74"/>
      <c r="CF44049" s="79"/>
      <c r="CL44049" s="79"/>
    </row>
    <row r="44050" spans="30:90">
      <c r="AD44050" s="73"/>
      <c r="AE44050" s="74"/>
      <c r="AF44050" s="74"/>
      <c r="BX44050" s="73"/>
      <c r="BY44050" s="74"/>
      <c r="BZ44050" s="74"/>
      <c r="CA44050" s="74"/>
      <c r="CF44050" s="79"/>
      <c r="CL44050" s="79"/>
    </row>
    <row r="44051" spans="30:90">
      <c r="AD44051" s="73"/>
      <c r="AE44051" s="74"/>
      <c r="AF44051" s="74"/>
      <c r="BX44051" s="73"/>
      <c r="BY44051" s="74"/>
      <c r="BZ44051" s="74"/>
      <c r="CA44051" s="74"/>
      <c r="CF44051" s="79"/>
      <c r="CL44051" s="79"/>
    </row>
    <row r="44052" spans="30:90">
      <c r="AD44052" s="73"/>
      <c r="AE44052" s="74"/>
      <c r="AF44052" s="74"/>
      <c r="BX44052" s="73"/>
      <c r="BY44052" s="74"/>
      <c r="BZ44052" s="74"/>
      <c r="CA44052" s="74"/>
      <c r="CF44052" s="79"/>
      <c r="CL44052" s="79"/>
    </row>
    <row r="44053" spans="30:90">
      <c r="AD44053" s="73"/>
      <c r="AE44053" s="74"/>
      <c r="AF44053" s="74"/>
      <c r="BX44053" s="73"/>
      <c r="BY44053" s="74"/>
      <c r="BZ44053" s="74"/>
      <c r="CA44053" s="74"/>
      <c r="CF44053" s="79"/>
      <c r="CL44053" s="79"/>
    </row>
    <row r="44054" spans="30:90">
      <c r="AD44054" s="73"/>
      <c r="AE44054" s="74"/>
      <c r="AF44054" s="74"/>
      <c r="BX44054" s="73"/>
      <c r="BY44054" s="74"/>
      <c r="BZ44054" s="74"/>
      <c r="CA44054" s="74"/>
      <c r="CF44054" s="79"/>
      <c r="CL44054" s="79"/>
    </row>
    <row r="44055" spans="30:90">
      <c r="AD44055" s="73"/>
      <c r="AE44055" s="74"/>
      <c r="AF44055" s="74"/>
      <c r="BX44055" s="73"/>
      <c r="BY44055" s="74"/>
      <c r="BZ44055" s="74"/>
      <c r="CA44055" s="74"/>
      <c r="CF44055" s="79"/>
      <c r="CL44055" s="79"/>
    </row>
    <row r="44056" spans="30:90">
      <c r="AD44056" s="73"/>
      <c r="AE44056" s="74"/>
      <c r="AF44056" s="74"/>
      <c r="BX44056" s="73"/>
      <c r="BY44056" s="74"/>
      <c r="BZ44056" s="74"/>
      <c r="CA44056" s="74"/>
      <c r="CF44056" s="79"/>
      <c r="CL44056" s="79"/>
    </row>
    <row r="44057" spans="30:90">
      <c r="AD44057" s="73"/>
      <c r="AE44057" s="74"/>
      <c r="AF44057" s="74"/>
      <c r="BX44057" s="73"/>
      <c r="BY44057" s="74"/>
      <c r="BZ44057" s="74"/>
      <c r="CA44057" s="74"/>
      <c r="CF44057" s="79"/>
      <c r="CL44057" s="79"/>
    </row>
    <row r="44058" spans="30:90">
      <c r="AD44058" s="73"/>
      <c r="AE44058" s="74"/>
      <c r="AF44058" s="74"/>
      <c r="BX44058" s="73"/>
      <c r="BY44058" s="74"/>
      <c r="BZ44058" s="74"/>
      <c r="CA44058" s="74"/>
      <c r="CF44058" s="79"/>
      <c r="CL44058" s="79"/>
    </row>
    <row r="44059" spans="30:90">
      <c r="AD44059" s="73"/>
      <c r="AE44059" s="74"/>
      <c r="AF44059" s="74"/>
      <c r="BX44059" s="73"/>
      <c r="BY44059" s="74"/>
      <c r="BZ44059" s="74"/>
      <c r="CA44059" s="74"/>
      <c r="CF44059" s="79"/>
      <c r="CL44059" s="79"/>
    </row>
    <row r="44060" spans="30:90">
      <c r="AD44060" s="73"/>
      <c r="AE44060" s="74"/>
      <c r="AF44060" s="74"/>
      <c r="BX44060" s="73"/>
      <c r="BY44060" s="74"/>
      <c r="BZ44060" s="74"/>
      <c r="CA44060" s="74"/>
      <c r="CF44060" s="79"/>
      <c r="CL44060" s="79"/>
    </row>
    <row r="44061" spans="30:90">
      <c r="AD44061" s="73"/>
      <c r="AE44061" s="74"/>
      <c r="AF44061" s="74"/>
      <c r="BX44061" s="73"/>
      <c r="BY44061" s="74"/>
      <c r="BZ44061" s="74"/>
      <c r="CA44061" s="74"/>
      <c r="CF44061" s="79"/>
      <c r="CL44061" s="79"/>
    </row>
    <row r="44062" spans="30:90">
      <c r="AD44062" s="73"/>
      <c r="AE44062" s="74"/>
      <c r="AF44062" s="74"/>
      <c r="BX44062" s="73"/>
      <c r="BY44062" s="74"/>
      <c r="BZ44062" s="74"/>
      <c r="CA44062" s="74"/>
      <c r="CF44062" s="79"/>
      <c r="CL44062" s="79"/>
    </row>
    <row r="44063" spans="30:90">
      <c r="AD44063" s="73"/>
      <c r="AE44063" s="74"/>
      <c r="AF44063" s="74"/>
      <c r="BX44063" s="73"/>
      <c r="BY44063" s="74"/>
      <c r="BZ44063" s="74"/>
      <c r="CA44063" s="74"/>
      <c r="CF44063" s="79"/>
      <c r="CL44063" s="79"/>
    </row>
    <row r="44064" spans="30:90">
      <c r="AD44064" s="73"/>
      <c r="AE44064" s="74"/>
      <c r="AF44064" s="74"/>
      <c r="BX44064" s="73"/>
      <c r="BY44064" s="74"/>
      <c r="BZ44064" s="74"/>
      <c r="CA44064" s="74"/>
      <c r="CF44064" s="79"/>
      <c r="CL44064" s="79"/>
    </row>
    <row r="44065" spans="30:90">
      <c r="AD44065" s="73"/>
      <c r="AE44065" s="74"/>
      <c r="AF44065" s="74"/>
      <c r="BX44065" s="73"/>
      <c r="BY44065" s="74"/>
      <c r="BZ44065" s="74"/>
      <c r="CA44065" s="74"/>
      <c r="CF44065" s="79"/>
      <c r="CL44065" s="79"/>
    </row>
    <row r="44066" spans="30:90">
      <c r="AD44066" s="73"/>
      <c r="AE44066" s="74"/>
      <c r="AF44066" s="74"/>
      <c r="BX44066" s="73"/>
      <c r="BY44066" s="74"/>
      <c r="BZ44066" s="74"/>
      <c r="CA44066" s="74"/>
      <c r="CF44066" s="79"/>
      <c r="CL44066" s="79"/>
    </row>
    <row r="44067" spans="30:90">
      <c r="AD44067" s="73"/>
      <c r="AE44067" s="74"/>
      <c r="AF44067" s="74"/>
      <c r="BX44067" s="73"/>
      <c r="BY44067" s="74"/>
      <c r="BZ44067" s="74"/>
      <c r="CA44067" s="74"/>
      <c r="CF44067" s="79"/>
      <c r="CL44067" s="79"/>
    </row>
    <row r="44068" spans="30:90">
      <c r="AD44068" s="73"/>
      <c r="AE44068" s="74"/>
      <c r="AF44068" s="74"/>
      <c r="BX44068" s="73"/>
      <c r="BY44068" s="74"/>
      <c r="BZ44068" s="74"/>
      <c r="CA44068" s="74"/>
      <c r="CF44068" s="79"/>
      <c r="CL44068" s="79"/>
    </row>
    <row r="44069" spans="30:90">
      <c r="AD44069" s="73"/>
      <c r="AE44069" s="74"/>
      <c r="AF44069" s="74"/>
      <c r="BX44069" s="73"/>
      <c r="BY44069" s="74"/>
      <c r="BZ44069" s="74"/>
      <c r="CA44069" s="74"/>
      <c r="CF44069" s="79"/>
      <c r="CL44069" s="79"/>
    </row>
    <row r="44070" spans="30:90">
      <c r="AD44070" s="73"/>
      <c r="AE44070" s="74"/>
      <c r="AF44070" s="74"/>
      <c r="BX44070" s="73"/>
      <c r="BY44070" s="74"/>
      <c r="BZ44070" s="74"/>
      <c r="CA44070" s="74"/>
      <c r="CF44070" s="79"/>
      <c r="CL44070" s="79"/>
    </row>
    <row r="44071" spans="30:90">
      <c r="AD44071" s="73"/>
      <c r="AE44071" s="74"/>
      <c r="AF44071" s="74"/>
      <c r="BX44071" s="73"/>
      <c r="BY44071" s="74"/>
      <c r="BZ44071" s="74"/>
      <c r="CA44071" s="74"/>
      <c r="CF44071" s="79"/>
      <c r="CL44071" s="79"/>
    </row>
    <row r="44072" spans="30:90">
      <c r="AD44072" s="73"/>
      <c r="AE44072" s="74"/>
      <c r="AF44072" s="74"/>
      <c r="BX44072" s="73"/>
      <c r="BY44072" s="74"/>
      <c r="BZ44072" s="74"/>
      <c r="CA44072" s="74"/>
      <c r="CF44072" s="79"/>
      <c r="CL44072" s="79"/>
    </row>
    <row r="44073" spans="30:90">
      <c r="AD44073" s="73"/>
      <c r="AE44073" s="74"/>
      <c r="AF44073" s="74"/>
      <c r="BX44073" s="73"/>
      <c r="BY44073" s="74"/>
      <c r="BZ44073" s="74"/>
      <c r="CA44073" s="74"/>
      <c r="CF44073" s="79"/>
      <c r="CL44073" s="79"/>
    </row>
    <row r="44074" spans="30:90">
      <c r="AD44074" s="73"/>
      <c r="AE44074" s="74"/>
      <c r="AF44074" s="74"/>
      <c r="BX44074" s="73"/>
      <c r="BY44074" s="74"/>
      <c r="BZ44074" s="74"/>
      <c r="CA44074" s="74"/>
      <c r="CF44074" s="79"/>
      <c r="CL44074" s="79"/>
    </row>
    <row r="44075" spans="30:90">
      <c r="AD44075" s="73"/>
      <c r="AE44075" s="74"/>
      <c r="AF44075" s="74"/>
      <c r="BX44075" s="73"/>
      <c r="BY44075" s="74"/>
      <c r="BZ44075" s="74"/>
      <c r="CA44075" s="74"/>
      <c r="CF44075" s="79"/>
      <c r="CL44075" s="79"/>
    </row>
    <row r="44076" spans="30:90">
      <c r="AD44076" s="73"/>
      <c r="AE44076" s="74"/>
      <c r="AF44076" s="74"/>
      <c r="BX44076" s="73"/>
      <c r="BY44076" s="74"/>
      <c r="BZ44076" s="74"/>
      <c r="CA44076" s="74"/>
      <c r="CF44076" s="79"/>
      <c r="CL44076" s="79"/>
    </row>
    <row r="44077" spans="30:90">
      <c r="AD44077" s="73"/>
      <c r="AE44077" s="74"/>
      <c r="AF44077" s="74"/>
      <c r="BX44077" s="73"/>
      <c r="BY44077" s="74"/>
      <c r="BZ44077" s="74"/>
      <c r="CA44077" s="74"/>
      <c r="CF44077" s="79"/>
      <c r="CL44077" s="79"/>
    </row>
    <row r="44078" spans="30:90">
      <c r="AD44078" s="73"/>
      <c r="AE44078" s="74"/>
      <c r="AF44078" s="74"/>
      <c r="BX44078" s="73"/>
      <c r="BY44078" s="74"/>
      <c r="BZ44078" s="74"/>
      <c r="CA44078" s="74"/>
      <c r="CF44078" s="79"/>
      <c r="CL44078" s="79"/>
    </row>
    <row r="44079" spans="30:90">
      <c r="AD44079" s="73"/>
      <c r="AE44079" s="74"/>
      <c r="AF44079" s="74"/>
      <c r="BX44079" s="73"/>
      <c r="BY44079" s="74"/>
      <c r="BZ44079" s="74"/>
      <c r="CA44079" s="74"/>
      <c r="CF44079" s="79"/>
      <c r="CL44079" s="79"/>
    </row>
    <row r="44080" spans="30:90">
      <c r="AD44080" s="73"/>
      <c r="AE44080" s="74"/>
      <c r="AF44080" s="74"/>
      <c r="BX44080" s="73"/>
      <c r="BY44080" s="74"/>
      <c r="BZ44080" s="74"/>
      <c r="CA44080" s="74"/>
      <c r="CF44080" s="79"/>
      <c r="CL44080" s="79"/>
    </row>
    <row r="44081" spans="30:90">
      <c r="AD44081" s="73"/>
      <c r="AE44081" s="74"/>
      <c r="AF44081" s="74"/>
      <c r="BX44081" s="73"/>
      <c r="BY44081" s="74"/>
      <c r="BZ44081" s="74"/>
      <c r="CA44081" s="74"/>
      <c r="CF44081" s="79"/>
      <c r="CL44081" s="79"/>
    </row>
    <row r="44082" spans="30:90">
      <c r="AD44082" s="73"/>
      <c r="AE44082" s="74"/>
      <c r="AF44082" s="74"/>
      <c r="BX44082" s="73"/>
      <c r="BY44082" s="74"/>
      <c r="BZ44082" s="74"/>
      <c r="CA44082" s="74"/>
      <c r="CF44082" s="79"/>
      <c r="CL44082" s="79"/>
    </row>
    <row r="44083" spans="30:90">
      <c r="AD44083" s="73"/>
      <c r="AE44083" s="74"/>
      <c r="AF44083" s="74"/>
      <c r="BX44083" s="73"/>
      <c r="BY44083" s="74"/>
      <c r="BZ44083" s="74"/>
      <c r="CA44083" s="74"/>
      <c r="CF44083" s="79"/>
      <c r="CL44083" s="79"/>
    </row>
    <row r="44084" spans="30:90">
      <c r="AD44084" s="73"/>
      <c r="AE44084" s="74"/>
      <c r="AF44084" s="74"/>
      <c r="BX44084" s="73"/>
      <c r="BY44084" s="74"/>
      <c r="BZ44084" s="74"/>
      <c r="CA44084" s="74"/>
      <c r="CF44084" s="79"/>
      <c r="CL44084" s="79"/>
    </row>
    <row r="44085" spans="30:90">
      <c r="AD44085" s="73"/>
      <c r="AE44085" s="74"/>
      <c r="AF44085" s="74"/>
      <c r="BX44085" s="73"/>
      <c r="BY44085" s="74"/>
      <c r="BZ44085" s="74"/>
      <c r="CA44085" s="74"/>
      <c r="CF44085" s="79"/>
      <c r="CL44085" s="79"/>
    </row>
    <row r="44086" spans="30:90">
      <c r="AD44086" s="73"/>
      <c r="AE44086" s="74"/>
      <c r="AF44086" s="74"/>
      <c r="BX44086" s="73"/>
      <c r="BY44086" s="74"/>
      <c r="BZ44086" s="74"/>
      <c r="CA44086" s="74"/>
      <c r="CF44086" s="79"/>
      <c r="CL44086" s="79"/>
    </row>
    <row r="44087" spans="30:90">
      <c r="AD44087" s="73"/>
      <c r="AE44087" s="74"/>
      <c r="AF44087" s="74"/>
      <c r="BX44087" s="73"/>
      <c r="BY44087" s="74"/>
      <c r="BZ44087" s="74"/>
      <c r="CA44087" s="74"/>
      <c r="CF44087" s="79"/>
      <c r="CL44087" s="79"/>
    </row>
    <row r="44088" spans="30:90">
      <c r="AD44088" s="73"/>
      <c r="AE44088" s="74"/>
      <c r="AF44088" s="74"/>
      <c r="BX44088" s="73"/>
      <c r="BY44088" s="74"/>
      <c r="BZ44088" s="74"/>
      <c r="CA44088" s="74"/>
      <c r="CF44088" s="79"/>
      <c r="CL44088" s="79"/>
    </row>
    <row r="44089" spans="30:90">
      <c r="AD44089" s="73"/>
      <c r="AE44089" s="74"/>
      <c r="AF44089" s="74"/>
      <c r="BX44089" s="73"/>
      <c r="BY44089" s="74"/>
      <c r="BZ44089" s="74"/>
      <c r="CA44089" s="74"/>
      <c r="CF44089" s="79"/>
      <c r="CL44089" s="79"/>
    </row>
    <row r="44090" spans="30:90">
      <c r="AD44090" s="73"/>
      <c r="AE44090" s="74"/>
      <c r="AF44090" s="74"/>
      <c r="BX44090" s="73"/>
      <c r="BY44090" s="74"/>
      <c r="BZ44090" s="74"/>
      <c r="CA44090" s="74"/>
      <c r="CF44090" s="79"/>
      <c r="CL44090" s="79"/>
    </row>
    <row r="44091" spans="30:90">
      <c r="AD44091" s="73"/>
      <c r="AE44091" s="74"/>
      <c r="AF44091" s="74"/>
      <c r="BX44091" s="73"/>
      <c r="BY44091" s="74"/>
      <c r="BZ44091" s="74"/>
      <c r="CA44091" s="74"/>
      <c r="CF44091" s="79"/>
      <c r="CL44091" s="79"/>
    </row>
    <row r="44092" spans="30:90">
      <c r="AD44092" s="73"/>
      <c r="AE44092" s="74"/>
      <c r="AF44092" s="74"/>
      <c r="BX44092" s="73"/>
      <c r="BY44092" s="74"/>
      <c r="BZ44092" s="74"/>
      <c r="CA44092" s="74"/>
      <c r="CF44092" s="79"/>
      <c r="CL44092" s="79"/>
    </row>
    <row r="44093" spans="30:90">
      <c r="AD44093" s="73"/>
      <c r="AE44093" s="74"/>
      <c r="AF44093" s="74"/>
      <c r="BX44093" s="73"/>
      <c r="BY44093" s="74"/>
      <c r="BZ44093" s="74"/>
      <c r="CA44093" s="74"/>
      <c r="CF44093" s="79"/>
      <c r="CL44093" s="79"/>
    </row>
    <row r="44094" spans="30:90">
      <c r="AD44094" s="73"/>
      <c r="AE44094" s="74"/>
      <c r="AF44094" s="74"/>
      <c r="BX44094" s="73"/>
      <c r="BY44094" s="74"/>
      <c r="BZ44094" s="74"/>
      <c r="CA44094" s="74"/>
      <c r="CF44094" s="79"/>
      <c r="CL44094" s="79"/>
    </row>
    <row r="44095" spans="30:90">
      <c r="AD44095" s="73"/>
      <c r="AE44095" s="74"/>
      <c r="AF44095" s="74"/>
      <c r="BX44095" s="73"/>
      <c r="BY44095" s="74"/>
      <c r="BZ44095" s="74"/>
      <c r="CA44095" s="74"/>
      <c r="CF44095" s="79"/>
      <c r="CL44095" s="79"/>
    </row>
    <row r="44096" spans="30:90">
      <c r="AD44096" s="73"/>
      <c r="AE44096" s="74"/>
      <c r="AF44096" s="74"/>
      <c r="BX44096" s="73"/>
      <c r="BY44096" s="74"/>
      <c r="BZ44096" s="74"/>
      <c r="CA44096" s="74"/>
      <c r="CF44096" s="79"/>
      <c r="CL44096" s="79"/>
    </row>
    <row r="44097" spans="30:90">
      <c r="AD44097" s="73"/>
      <c r="AE44097" s="74"/>
      <c r="AF44097" s="74"/>
      <c r="BX44097" s="73"/>
      <c r="BY44097" s="74"/>
      <c r="BZ44097" s="74"/>
      <c r="CA44097" s="74"/>
      <c r="CF44097" s="79"/>
      <c r="CL44097" s="79"/>
    </row>
    <row r="44098" spans="30:90">
      <c r="AD44098" s="73"/>
      <c r="AE44098" s="74"/>
      <c r="AF44098" s="74"/>
      <c r="BX44098" s="73"/>
      <c r="BY44098" s="74"/>
      <c r="BZ44098" s="74"/>
      <c r="CA44098" s="74"/>
      <c r="CF44098" s="79"/>
      <c r="CL44098" s="79"/>
    </row>
    <row r="44099" spans="30:90">
      <c r="AD44099" s="73"/>
      <c r="AE44099" s="74"/>
      <c r="AF44099" s="74"/>
      <c r="BX44099" s="73"/>
      <c r="BY44099" s="74"/>
      <c r="BZ44099" s="74"/>
      <c r="CA44099" s="74"/>
      <c r="CF44099" s="79"/>
      <c r="CL44099" s="79"/>
    </row>
    <row r="44100" spans="30:90">
      <c r="AD44100" s="73"/>
      <c r="AE44100" s="74"/>
      <c r="AF44100" s="74"/>
      <c r="BX44100" s="73"/>
      <c r="BY44100" s="74"/>
      <c r="BZ44100" s="74"/>
      <c r="CA44100" s="74"/>
      <c r="CF44100" s="79"/>
      <c r="CL44100" s="79"/>
    </row>
    <row r="44101" spans="30:90">
      <c r="AD44101" s="73"/>
      <c r="AE44101" s="74"/>
      <c r="AF44101" s="74"/>
      <c r="BX44101" s="73"/>
      <c r="BY44101" s="74"/>
      <c r="BZ44101" s="74"/>
      <c r="CA44101" s="74"/>
      <c r="CF44101" s="79"/>
      <c r="CL44101" s="79"/>
    </row>
    <row r="44102" spans="30:90">
      <c r="AD44102" s="73"/>
      <c r="AE44102" s="74"/>
      <c r="AF44102" s="74"/>
      <c r="BX44102" s="73"/>
      <c r="BY44102" s="74"/>
      <c r="BZ44102" s="74"/>
      <c r="CA44102" s="74"/>
      <c r="CF44102" s="79"/>
      <c r="CL44102" s="79"/>
    </row>
    <row r="44103" spans="30:90">
      <c r="AD44103" s="73"/>
      <c r="AE44103" s="74"/>
      <c r="AF44103" s="74"/>
      <c r="BX44103" s="73"/>
      <c r="BY44103" s="74"/>
      <c r="BZ44103" s="74"/>
      <c r="CA44103" s="74"/>
      <c r="CF44103" s="79"/>
      <c r="CL44103" s="79"/>
    </row>
    <row r="44104" spans="30:90">
      <c r="AD44104" s="73"/>
      <c r="AE44104" s="74"/>
      <c r="AF44104" s="74"/>
      <c r="BX44104" s="73"/>
      <c r="BY44104" s="74"/>
      <c r="BZ44104" s="74"/>
      <c r="CA44104" s="74"/>
      <c r="CF44104" s="79"/>
      <c r="CL44104" s="79"/>
    </row>
    <row r="44105" spans="30:90">
      <c r="AD44105" s="73"/>
      <c r="AE44105" s="74"/>
      <c r="AF44105" s="74"/>
      <c r="BX44105" s="73"/>
      <c r="BY44105" s="74"/>
      <c r="BZ44105" s="74"/>
      <c r="CA44105" s="74"/>
      <c r="CF44105" s="79"/>
      <c r="CL44105" s="79"/>
    </row>
    <row r="44106" spans="30:90">
      <c r="AD44106" s="73"/>
      <c r="AE44106" s="74"/>
      <c r="AF44106" s="74"/>
      <c r="BX44106" s="73"/>
      <c r="BY44106" s="74"/>
      <c r="BZ44106" s="74"/>
      <c r="CA44106" s="74"/>
      <c r="CF44106" s="79"/>
      <c r="CL44106" s="79"/>
    </row>
    <row r="44107" spans="30:90">
      <c r="AD44107" s="73"/>
      <c r="AE44107" s="74"/>
      <c r="AF44107" s="74"/>
      <c r="BX44107" s="73"/>
      <c r="BY44107" s="74"/>
      <c r="BZ44107" s="74"/>
      <c r="CA44107" s="74"/>
      <c r="CF44107" s="79"/>
      <c r="CL44107" s="79"/>
    </row>
    <row r="44108" spans="30:90">
      <c r="AD44108" s="73"/>
      <c r="AE44108" s="74"/>
      <c r="AF44108" s="74"/>
      <c r="BX44108" s="73"/>
      <c r="BY44108" s="74"/>
      <c r="BZ44108" s="74"/>
      <c r="CA44108" s="74"/>
      <c r="CF44108" s="79"/>
      <c r="CL44108" s="79"/>
    </row>
    <row r="44109" spans="30:90">
      <c r="AD44109" s="73"/>
      <c r="AE44109" s="74"/>
      <c r="AF44109" s="74"/>
      <c r="BX44109" s="73"/>
      <c r="BY44109" s="74"/>
      <c r="BZ44109" s="74"/>
      <c r="CA44109" s="74"/>
      <c r="CF44109" s="79"/>
      <c r="CL44109" s="79"/>
    </row>
    <row r="44110" spans="30:90">
      <c r="AD44110" s="73"/>
      <c r="AE44110" s="74"/>
      <c r="AF44110" s="74"/>
      <c r="BX44110" s="73"/>
      <c r="BY44110" s="74"/>
      <c r="BZ44110" s="74"/>
      <c r="CA44110" s="74"/>
      <c r="CF44110" s="79"/>
      <c r="CL44110" s="79"/>
    </row>
    <row r="44111" spans="30:90">
      <c r="AD44111" s="73"/>
      <c r="AE44111" s="74"/>
      <c r="AF44111" s="74"/>
      <c r="BX44111" s="73"/>
      <c r="BY44111" s="74"/>
      <c r="BZ44111" s="74"/>
      <c r="CA44111" s="74"/>
      <c r="CF44111" s="79"/>
      <c r="CL44111" s="79"/>
    </row>
    <row r="44112" spans="30:90">
      <c r="AD44112" s="73"/>
      <c r="AE44112" s="74"/>
      <c r="AF44112" s="74"/>
      <c r="BX44112" s="73"/>
      <c r="BY44112" s="74"/>
      <c r="BZ44112" s="74"/>
      <c r="CA44112" s="74"/>
      <c r="CF44112" s="79"/>
      <c r="CL44112" s="79"/>
    </row>
    <row r="44113" spans="30:90">
      <c r="AD44113" s="73"/>
      <c r="AE44113" s="74"/>
      <c r="AF44113" s="74"/>
      <c r="BX44113" s="73"/>
      <c r="BY44113" s="74"/>
      <c r="BZ44113" s="74"/>
      <c r="CA44113" s="74"/>
      <c r="CF44113" s="79"/>
      <c r="CL44113" s="79"/>
    </row>
    <row r="44114" spans="30:90">
      <c r="AD44114" s="73"/>
      <c r="AE44114" s="74"/>
      <c r="AF44114" s="74"/>
      <c r="BX44114" s="73"/>
      <c r="BY44114" s="74"/>
      <c r="BZ44114" s="74"/>
      <c r="CA44114" s="74"/>
      <c r="CF44114" s="79"/>
      <c r="CL44114" s="79"/>
    </row>
    <row r="44115" spans="30:90">
      <c r="AD44115" s="73"/>
      <c r="AE44115" s="74"/>
      <c r="AF44115" s="74"/>
      <c r="BX44115" s="73"/>
      <c r="BY44115" s="74"/>
      <c r="BZ44115" s="74"/>
      <c r="CA44115" s="74"/>
      <c r="CF44115" s="79"/>
      <c r="CL44115" s="79"/>
    </row>
    <row r="44116" spans="30:90">
      <c r="AD44116" s="73"/>
      <c r="AE44116" s="74"/>
      <c r="AF44116" s="74"/>
      <c r="BX44116" s="73"/>
      <c r="BY44116" s="74"/>
      <c r="BZ44116" s="74"/>
      <c r="CA44116" s="74"/>
      <c r="CF44116" s="79"/>
      <c r="CL44116" s="79"/>
    </row>
    <row r="44117" spans="30:90">
      <c r="AD44117" s="73"/>
      <c r="AE44117" s="74"/>
      <c r="AF44117" s="74"/>
      <c r="BX44117" s="73"/>
      <c r="BY44117" s="74"/>
      <c r="BZ44117" s="74"/>
      <c r="CA44117" s="74"/>
      <c r="CF44117" s="79"/>
      <c r="CL44117" s="79"/>
    </row>
    <row r="44118" spans="30:90">
      <c r="AD44118" s="73"/>
      <c r="AE44118" s="74"/>
      <c r="AF44118" s="74"/>
      <c r="BX44118" s="73"/>
      <c r="BY44118" s="74"/>
      <c r="BZ44118" s="74"/>
      <c r="CA44118" s="74"/>
      <c r="CF44118" s="79"/>
      <c r="CL44118" s="79"/>
    </row>
    <row r="44119" spans="30:90">
      <c r="AD44119" s="73"/>
      <c r="AE44119" s="74"/>
      <c r="AF44119" s="74"/>
      <c r="BX44119" s="73"/>
      <c r="BY44119" s="74"/>
      <c r="BZ44119" s="74"/>
      <c r="CA44119" s="74"/>
      <c r="CF44119" s="79"/>
      <c r="CL44119" s="79"/>
    </row>
    <row r="44120" spans="30:90">
      <c r="AD44120" s="73"/>
      <c r="AE44120" s="74"/>
      <c r="AF44120" s="74"/>
      <c r="BX44120" s="73"/>
      <c r="BY44120" s="74"/>
      <c r="BZ44120" s="74"/>
      <c r="CA44120" s="74"/>
      <c r="CF44120" s="79"/>
      <c r="CL44120" s="79"/>
    </row>
    <row r="44121" spans="30:90">
      <c r="AD44121" s="73"/>
      <c r="AE44121" s="74"/>
      <c r="AF44121" s="74"/>
      <c r="BX44121" s="73"/>
      <c r="BY44121" s="74"/>
      <c r="BZ44121" s="74"/>
      <c r="CA44121" s="74"/>
      <c r="CF44121" s="79"/>
      <c r="CL44121" s="79"/>
    </row>
    <row r="44122" spans="30:90">
      <c r="AD44122" s="73"/>
      <c r="AE44122" s="74"/>
      <c r="AF44122" s="74"/>
      <c r="BX44122" s="73"/>
      <c r="BY44122" s="74"/>
      <c r="BZ44122" s="74"/>
      <c r="CA44122" s="74"/>
      <c r="CF44122" s="79"/>
      <c r="CL44122" s="79"/>
    </row>
    <row r="44123" spans="30:90">
      <c r="AD44123" s="73"/>
      <c r="AE44123" s="74"/>
      <c r="AF44123" s="74"/>
      <c r="BX44123" s="73"/>
      <c r="BY44123" s="74"/>
      <c r="BZ44123" s="74"/>
      <c r="CA44123" s="74"/>
      <c r="CF44123" s="79"/>
      <c r="CL44123" s="79"/>
    </row>
    <row r="44124" spans="30:90">
      <c r="AD44124" s="73"/>
      <c r="AE44124" s="74"/>
      <c r="AF44124" s="74"/>
      <c r="BX44124" s="73"/>
      <c r="BY44124" s="74"/>
      <c r="BZ44124" s="74"/>
      <c r="CA44124" s="74"/>
      <c r="CF44124" s="79"/>
      <c r="CL44124" s="79"/>
    </row>
    <row r="44125" spans="30:90">
      <c r="AD44125" s="73"/>
      <c r="AE44125" s="74"/>
      <c r="AF44125" s="74"/>
      <c r="BX44125" s="73"/>
      <c r="BY44125" s="74"/>
      <c r="BZ44125" s="74"/>
      <c r="CA44125" s="74"/>
      <c r="CF44125" s="79"/>
      <c r="CL44125" s="79"/>
    </row>
    <row r="44126" spans="30:90">
      <c r="AD44126" s="73"/>
      <c r="AE44126" s="74"/>
      <c r="AF44126" s="74"/>
      <c r="BX44126" s="73"/>
      <c r="BY44126" s="74"/>
      <c r="BZ44126" s="74"/>
      <c r="CA44126" s="74"/>
      <c r="CF44126" s="79"/>
      <c r="CL44126" s="79"/>
    </row>
    <row r="44127" spans="30:90">
      <c r="AD44127" s="73"/>
      <c r="AE44127" s="74"/>
      <c r="AF44127" s="74"/>
      <c r="BX44127" s="73"/>
      <c r="BY44127" s="74"/>
      <c r="BZ44127" s="74"/>
      <c r="CA44127" s="74"/>
      <c r="CF44127" s="79"/>
      <c r="CL44127" s="79"/>
    </row>
    <row r="44128" spans="30:90">
      <c r="AD44128" s="73"/>
      <c r="AE44128" s="74"/>
      <c r="AF44128" s="74"/>
      <c r="BX44128" s="73"/>
      <c r="BY44128" s="74"/>
      <c r="BZ44128" s="74"/>
      <c r="CA44128" s="74"/>
      <c r="CF44128" s="79"/>
      <c r="CL44128" s="79"/>
    </row>
    <row r="44129" spans="30:90">
      <c r="AD44129" s="73"/>
      <c r="AE44129" s="74"/>
      <c r="AF44129" s="74"/>
      <c r="BX44129" s="73"/>
      <c r="BY44129" s="74"/>
      <c r="BZ44129" s="74"/>
      <c r="CA44129" s="74"/>
      <c r="CF44129" s="79"/>
      <c r="CL44129" s="79"/>
    </row>
    <row r="44130" spans="30:90">
      <c r="AD44130" s="73"/>
      <c r="AE44130" s="74"/>
      <c r="AF44130" s="74"/>
      <c r="BX44130" s="73"/>
      <c r="BY44130" s="74"/>
      <c r="BZ44130" s="74"/>
      <c r="CA44130" s="74"/>
      <c r="CF44130" s="79"/>
      <c r="CL44130" s="79"/>
    </row>
    <row r="44131" spans="30:90">
      <c r="AD44131" s="73"/>
      <c r="AE44131" s="74"/>
      <c r="AF44131" s="74"/>
      <c r="BX44131" s="73"/>
      <c r="BY44131" s="74"/>
      <c r="BZ44131" s="74"/>
      <c r="CA44131" s="74"/>
      <c r="CF44131" s="79"/>
      <c r="CL44131" s="79"/>
    </row>
    <row r="44132" spans="30:90">
      <c r="AD44132" s="73"/>
      <c r="AE44132" s="74"/>
      <c r="AF44132" s="74"/>
      <c r="BX44132" s="73"/>
      <c r="BY44132" s="74"/>
      <c r="BZ44132" s="74"/>
      <c r="CA44132" s="74"/>
      <c r="CF44132" s="79"/>
      <c r="CL44132" s="79"/>
    </row>
    <row r="44133" spans="30:90">
      <c r="AD44133" s="73"/>
      <c r="AE44133" s="74"/>
      <c r="AF44133" s="74"/>
      <c r="BX44133" s="73"/>
      <c r="BY44133" s="74"/>
      <c r="BZ44133" s="74"/>
      <c r="CA44133" s="74"/>
      <c r="CF44133" s="79"/>
      <c r="CL44133" s="79"/>
    </row>
    <row r="44134" spans="30:90">
      <c r="AD44134" s="73"/>
      <c r="AE44134" s="74"/>
      <c r="AF44134" s="74"/>
      <c r="BX44134" s="73"/>
      <c r="BY44134" s="74"/>
      <c r="BZ44134" s="74"/>
      <c r="CA44134" s="74"/>
      <c r="CF44134" s="79"/>
      <c r="CL44134" s="79"/>
    </row>
    <row r="44135" spans="30:90">
      <c r="AD44135" s="73"/>
      <c r="AE44135" s="74"/>
      <c r="AF44135" s="74"/>
      <c r="BX44135" s="73"/>
      <c r="BY44135" s="74"/>
      <c r="BZ44135" s="74"/>
      <c r="CA44135" s="74"/>
      <c r="CF44135" s="79"/>
      <c r="CL44135" s="79"/>
    </row>
    <row r="44136" spans="30:90">
      <c r="AD44136" s="73"/>
      <c r="AE44136" s="74"/>
      <c r="AF44136" s="74"/>
      <c r="BX44136" s="73"/>
      <c r="BY44136" s="74"/>
      <c r="BZ44136" s="74"/>
      <c r="CA44136" s="74"/>
      <c r="CF44136" s="79"/>
      <c r="CL44136" s="79"/>
    </row>
    <row r="44137" spans="30:90">
      <c r="AD44137" s="73"/>
      <c r="AE44137" s="74"/>
      <c r="AF44137" s="74"/>
      <c r="BX44137" s="73"/>
      <c r="BY44137" s="74"/>
      <c r="BZ44137" s="74"/>
      <c r="CA44137" s="74"/>
      <c r="CF44137" s="79"/>
      <c r="CL44137" s="79"/>
    </row>
    <row r="44138" spans="30:90">
      <c r="AD44138" s="73"/>
      <c r="AE44138" s="74"/>
      <c r="AF44138" s="74"/>
      <c r="BX44138" s="73"/>
      <c r="BY44138" s="74"/>
      <c r="BZ44138" s="74"/>
      <c r="CA44138" s="74"/>
      <c r="CF44138" s="79"/>
      <c r="CL44138" s="79"/>
    </row>
    <row r="44139" spans="30:90">
      <c r="AD44139" s="73"/>
      <c r="AE44139" s="74"/>
      <c r="AF44139" s="74"/>
      <c r="BX44139" s="73"/>
      <c r="BY44139" s="74"/>
      <c r="BZ44139" s="74"/>
      <c r="CA44139" s="74"/>
      <c r="CF44139" s="79"/>
      <c r="CL44139" s="79"/>
    </row>
    <row r="44140" spans="30:90">
      <c r="AD44140" s="73"/>
      <c r="AE44140" s="74"/>
      <c r="AF44140" s="74"/>
      <c r="BX44140" s="73"/>
      <c r="BY44140" s="74"/>
      <c r="BZ44140" s="74"/>
      <c r="CA44140" s="74"/>
      <c r="CF44140" s="79"/>
      <c r="CL44140" s="79"/>
    </row>
    <row r="44141" spans="30:90">
      <c r="AD44141" s="73"/>
      <c r="AE44141" s="74"/>
      <c r="AF44141" s="74"/>
      <c r="BX44141" s="73"/>
      <c r="BY44141" s="74"/>
      <c r="BZ44141" s="74"/>
      <c r="CA44141" s="74"/>
      <c r="CF44141" s="79"/>
      <c r="CL44141" s="79"/>
    </row>
    <row r="44142" spans="30:90">
      <c r="AD44142" s="73"/>
      <c r="AE44142" s="74"/>
      <c r="AF44142" s="74"/>
      <c r="BX44142" s="73"/>
      <c r="BY44142" s="74"/>
      <c r="BZ44142" s="74"/>
      <c r="CA44142" s="74"/>
      <c r="CF44142" s="79"/>
      <c r="CL44142" s="79"/>
    </row>
    <row r="44143" spans="30:90">
      <c r="AD44143" s="73"/>
      <c r="AE44143" s="74"/>
      <c r="AF44143" s="74"/>
      <c r="BX44143" s="73"/>
      <c r="BY44143" s="74"/>
      <c r="BZ44143" s="74"/>
      <c r="CA44143" s="74"/>
      <c r="CF44143" s="79"/>
      <c r="CL44143" s="79"/>
    </row>
    <row r="44144" spans="30:90">
      <c r="AD44144" s="73"/>
      <c r="AE44144" s="74"/>
      <c r="AF44144" s="74"/>
      <c r="BX44144" s="73"/>
      <c r="BY44144" s="74"/>
      <c r="BZ44144" s="74"/>
      <c r="CA44144" s="74"/>
      <c r="CF44144" s="79"/>
      <c r="CL44144" s="79"/>
    </row>
    <row r="44145" spans="30:90">
      <c r="AD44145" s="73"/>
      <c r="AE44145" s="74"/>
      <c r="AF44145" s="74"/>
      <c r="BX44145" s="73"/>
      <c r="BY44145" s="74"/>
      <c r="BZ44145" s="74"/>
      <c r="CA44145" s="74"/>
      <c r="CF44145" s="79"/>
      <c r="CL44145" s="79"/>
    </row>
    <row r="44146" spans="30:90">
      <c r="AD44146" s="73"/>
      <c r="AE44146" s="74"/>
      <c r="AF44146" s="74"/>
      <c r="BX44146" s="73"/>
      <c r="BY44146" s="74"/>
      <c r="BZ44146" s="74"/>
      <c r="CA44146" s="74"/>
      <c r="CF44146" s="79"/>
      <c r="CL44146" s="79"/>
    </row>
    <row r="44147" spans="30:90">
      <c r="AD44147" s="73"/>
      <c r="AE44147" s="74"/>
      <c r="AF44147" s="74"/>
      <c r="BX44147" s="73"/>
      <c r="BY44147" s="74"/>
      <c r="BZ44147" s="74"/>
      <c r="CA44147" s="74"/>
      <c r="CF44147" s="79"/>
      <c r="CL44147" s="79"/>
    </row>
    <row r="44148" spans="30:90">
      <c r="AD44148" s="73"/>
      <c r="AE44148" s="74"/>
      <c r="AF44148" s="74"/>
      <c r="BX44148" s="73"/>
      <c r="BY44148" s="74"/>
      <c r="BZ44148" s="74"/>
      <c r="CA44148" s="74"/>
      <c r="CF44148" s="79"/>
      <c r="CL44148" s="79"/>
    </row>
    <row r="44149" spans="30:90">
      <c r="AD44149" s="73"/>
      <c r="AE44149" s="74"/>
      <c r="AF44149" s="74"/>
      <c r="BX44149" s="73"/>
      <c r="BY44149" s="74"/>
      <c r="BZ44149" s="74"/>
      <c r="CA44149" s="74"/>
      <c r="CF44149" s="79"/>
      <c r="CL44149" s="79"/>
    </row>
    <row r="44150" spans="30:90">
      <c r="AD44150" s="73"/>
      <c r="AE44150" s="74"/>
      <c r="AF44150" s="74"/>
      <c r="BX44150" s="73"/>
      <c r="BY44150" s="74"/>
      <c r="BZ44150" s="74"/>
      <c r="CA44150" s="74"/>
      <c r="CF44150" s="79"/>
      <c r="CL44150" s="79"/>
    </row>
    <row r="44151" spans="30:90">
      <c r="AD44151" s="73"/>
      <c r="AE44151" s="74"/>
      <c r="AF44151" s="74"/>
      <c r="BX44151" s="73"/>
      <c r="BY44151" s="74"/>
      <c r="BZ44151" s="74"/>
      <c r="CA44151" s="74"/>
      <c r="CF44151" s="79"/>
      <c r="CL44151" s="79"/>
    </row>
    <row r="44152" spans="30:90">
      <c r="AD44152" s="73"/>
      <c r="AE44152" s="74"/>
      <c r="AF44152" s="74"/>
      <c r="BX44152" s="73"/>
      <c r="BY44152" s="74"/>
      <c r="BZ44152" s="74"/>
      <c r="CA44152" s="74"/>
      <c r="CF44152" s="79"/>
      <c r="CL44152" s="79"/>
    </row>
    <row r="44153" spans="30:90">
      <c r="AD44153" s="73"/>
      <c r="AE44153" s="74"/>
      <c r="AF44153" s="74"/>
      <c r="BX44153" s="73"/>
      <c r="BY44153" s="74"/>
      <c r="BZ44153" s="74"/>
      <c r="CA44153" s="74"/>
      <c r="CF44153" s="79"/>
      <c r="CL44153" s="79"/>
    </row>
    <row r="44154" spans="30:90">
      <c r="AD44154" s="73"/>
      <c r="AE44154" s="74"/>
      <c r="AF44154" s="74"/>
      <c r="BX44154" s="73"/>
      <c r="BY44154" s="74"/>
      <c r="BZ44154" s="74"/>
      <c r="CA44154" s="74"/>
      <c r="CF44154" s="79"/>
      <c r="CL44154" s="79"/>
    </row>
    <row r="44155" spans="30:90">
      <c r="AD44155" s="73"/>
      <c r="AE44155" s="74"/>
      <c r="AF44155" s="74"/>
      <c r="BX44155" s="73"/>
      <c r="BY44155" s="74"/>
      <c r="BZ44155" s="74"/>
      <c r="CA44155" s="74"/>
      <c r="CF44155" s="79"/>
      <c r="CL44155" s="79"/>
    </row>
    <row r="44156" spans="30:90">
      <c r="AD44156" s="73"/>
      <c r="AE44156" s="74"/>
      <c r="AF44156" s="74"/>
      <c r="BX44156" s="73"/>
      <c r="BY44156" s="74"/>
      <c r="BZ44156" s="74"/>
      <c r="CA44156" s="74"/>
      <c r="CF44156" s="79"/>
      <c r="CL44156" s="79"/>
    </row>
    <row r="44157" spans="30:90">
      <c r="AD44157" s="73"/>
      <c r="AE44157" s="74"/>
      <c r="AF44157" s="74"/>
      <c r="BX44157" s="73"/>
      <c r="BY44157" s="74"/>
      <c r="BZ44157" s="74"/>
      <c r="CA44157" s="74"/>
      <c r="CF44157" s="79"/>
      <c r="CL44157" s="79"/>
    </row>
    <row r="44158" spans="30:90">
      <c r="AD44158" s="73"/>
      <c r="AE44158" s="74"/>
      <c r="AF44158" s="74"/>
      <c r="BX44158" s="73"/>
      <c r="BY44158" s="74"/>
      <c r="BZ44158" s="74"/>
      <c r="CA44158" s="74"/>
      <c r="CF44158" s="79"/>
      <c r="CL44158" s="79"/>
    </row>
    <row r="44159" spans="30:90">
      <c r="AD44159" s="73"/>
      <c r="AE44159" s="74"/>
      <c r="AF44159" s="74"/>
      <c r="BX44159" s="73"/>
      <c r="BY44159" s="74"/>
      <c r="BZ44159" s="74"/>
      <c r="CA44159" s="74"/>
      <c r="CF44159" s="79"/>
      <c r="CL44159" s="79"/>
    </row>
    <row r="44160" spans="30:90">
      <c r="AD44160" s="73"/>
      <c r="AE44160" s="74"/>
      <c r="AF44160" s="74"/>
      <c r="BX44160" s="73"/>
      <c r="BY44160" s="74"/>
      <c r="BZ44160" s="74"/>
      <c r="CA44160" s="74"/>
      <c r="CF44160" s="79"/>
      <c r="CL44160" s="79"/>
    </row>
    <row r="44161" spans="30:90">
      <c r="AD44161" s="73"/>
      <c r="AE44161" s="74"/>
      <c r="AF44161" s="74"/>
      <c r="BX44161" s="73"/>
      <c r="BY44161" s="74"/>
      <c r="BZ44161" s="74"/>
      <c r="CA44161" s="74"/>
      <c r="CF44161" s="79"/>
      <c r="CL44161" s="79"/>
    </row>
    <row r="44162" spans="30:90">
      <c r="AD44162" s="73"/>
      <c r="AE44162" s="74"/>
      <c r="AF44162" s="74"/>
      <c r="BX44162" s="73"/>
      <c r="BY44162" s="74"/>
      <c r="BZ44162" s="74"/>
      <c r="CA44162" s="74"/>
      <c r="CF44162" s="79"/>
      <c r="CL44162" s="79"/>
    </row>
    <row r="44163" spans="30:90">
      <c r="AD44163" s="73"/>
      <c r="AE44163" s="74"/>
      <c r="AF44163" s="74"/>
      <c r="BX44163" s="73"/>
      <c r="BY44163" s="74"/>
      <c r="BZ44163" s="74"/>
      <c r="CA44163" s="74"/>
      <c r="CF44163" s="79"/>
      <c r="CL44163" s="79"/>
    </row>
    <row r="44164" spans="30:90">
      <c r="AD44164" s="73"/>
      <c r="AE44164" s="74"/>
      <c r="AF44164" s="74"/>
      <c r="BX44164" s="73"/>
      <c r="BY44164" s="74"/>
      <c r="BZ44164" s="74"/>
      <c r="CA44164" s="74"/>
      <c r="CF44164" s="79"/>
      <c r="CL44164" s="79"/>
    </row>
    <row r="44165" spans="30:90">
      <c r="AD44165" s="73"/>
      <c r="AE44165" s="74"/>
      <c r="AF44165" s="74"/>
      <c r="BX44165" s="73"/>
      <c r="BY44165" s="74"/>
      <c r="BZ44165" s="74"/>
      <c r="CA44165" s="74"/>
      <c r="CF44165" s="79"/>
      <c r="CL44165" s="79"/>
    </row>
    <row r="44166" spans="30:90">
      <c r="AD44166" s="73"/>
      <c r="AE44166" s="74"/>
      <c r="AF44166" s="74"/>
      <c r="BX44166" s="73"/>
      <c r="BY44166" s="74"/>
      <c r="BZ44166" s="74"/>
      <c r="CA44166" s="74"/>
      <c r="CF44166" s="79"/>
      <c r="CL44166" s="79"/>
    </row>
    <row r="44167" spans="30:90">
      <c r="AD44167" s="73"/>
      <c r="AE44167" s="74"/>
      <c r="AF44167" s="74"/>
      <c r="BX44167" s="73"/>
      <c r="BY44167" s="74"/>
      <c r="BZ44167" s="74"/>
      <c r="CA44167" s="74"/>
      <c r="CF44167" s="79"/>
      <c r="CL44167" s="79"/>
    </row>
    <row r="44168" spans="30:90">
      <c r="AD44168" s="73"/>
      <c r="AE44168" s="74"/>
      <c r="AF44168" s="74"/>
      <c r="BX44168" s="73"/>
      <c r="BY44168" s="74"/>
      <c r="BZ44168" s="74"/>
      <c r="CA44168" s="74"/>
      <c r="CF44168" s="79"/>
      <c r="CL44168" s="79"/>
    </row>
    <row r="44169" spans="30:90">
      <c r="AD44169" s="73"/>
      <c r="AE44169" s="74"/>
      <c r="AF44169" s="74"/>
      <c r="BX44169" s="73"/>
      <c r="BY44169" s="74"/>
      <c r="BZ44169" s="74"/>
      <c r="CA44169" s="74"/>
      <c r="CF44169" s="79"/>
      <c r="CL44169" s="79"/>
    </row>
    <row r="44170" spans="30:90">
      <c r="AD44170" s="73"/>
      <c r="AE44170" s="74"/>
      <c r="AF44170" s="74"/>
      <c r="BX44170" s="73"/>
      <c r="BY44170" s="74"/>
      <c r="BZ44170" s="74"/>
      <c r="CA44170" s="74"/>
      <c r="CF44170" s="79"/>
      <c r="CL44170" s="79"/>
    </row>
    <row r="44171" spans="30:90">
      <c r="AD44171" s="73"/>
      <c r="AE44171" s="74"/>
      <c r="AF44171" s="74"/>
      <c r="BX44171" s="73"/>
      <c r="BY44171" s="74"/>
      <c r="BZ44171" s="74"/>
      <c r="CA44171" s="74"/>
      <c r="CF44171" s="79"/>
      <c r="CL44171" s="79"/>
    </row>
    <row r="44172" spans="30:90">
      <c r="AD44172" s="73"/>
      <c r="AE44172" s="74"/>
      <c r="AF44172" s="74"/>
      <c r="BX44172" s="73"/>
      <c r="BY44172" s="74"/>
      <c r="BZ44172" s="74"/>
      <c r="CA44172" s="74"/>
      <c r="CF44172" s="79"/>
      <c r="CL44172" s="79"/>
    </row>
    <row r="44173" spans="30:90">
      <c r="AD44173" s="73"/>
      <c r="AE44173" s="74"/>
      <c r="AF44173" s="74"/>
      <c r="BX44173" s="73"/>
      <c r="BY44173" s="74"/>
      <c r="BZ44173" s="74"/>
      <c r="CA44173" s="74"/>
      <c r="CF44173" s="79"/>
      <c r="CL44173" s="79"/>
    </row>
    <row r="44174" spans="30:90">
      <c r="AD44174" s="73"/>
      <c r="AE44174" s="74"/>
      <c r="AF44174" s="74"/>
      <c r="BX44174" s="73"/>
      <c r="BY44174" s="74"/>
      <c r="BZ44174" s="74"/>
      <c r="CA44174" s="74"/>
      <c r="CF44174" s="79"/>
      <c r="CL44174" s="79"/>
    </row>
    <row r="44175" spans="30:90">
      <c r="AD44175" s="73"/>
      <c r="AE44175" s="74"/>
      <c r="AF44175" s="74"/>
      <c r="BX44175" s="73"/>
      <c r="BY44175" s="74"/>
      <c r="BZ44175" s="74"/>
      <c r="CA44175" s="74"/>
      <c r="CF44175" s="79"/>
      <c r="CL44175" s="79"/>
    </row>
    <row r="44176" spans="30:90">
      <c r="AD44176" s="73"/>
      <c r="AE44176" s="74"/>
      <c r="AF44176" s="74"/>
      <c r="BX44176" s="73"/>
      <c r="BY44176" s="74"/>
      <c r="BZ44176" s="74"/>
      <c r="CA44176" s="74"/>
      <c r="CF44176" s="79"/>
      <c r="CL44176" s="79"/>
    </row>
    <row r="44177" spans="30:90">
      <c r="AD44177" s="73"/>
      <c r="AE44177" s="74"/>
      <c r="AF44177" s="74"/>
      <c r="BX44177" s="73"/>
      <c r="BY44177" s="74"/>
      <c r="BZ44177" s="74"/>
      <c r="CA44177" s="74"/>
      <c r="CF44177" s="79"/>
      <c r="CL44177" s="79"/>
    </row>
    <row r="44178" spans="30:90">
      <c r="AD44178" s="73"/>
      <c r="AE44178" s="74"/>
      <c r="AF44178" s="74"/>
      <c r="BX44178" s="73"/>
      <c r="BY44178" s="74"/>
      <c r="BZ44178" s="74"/>
      <c r="CA44178" s="74"/>
      <c r="CF44178" s="79"/>
      <c r="CL44178" s="79"/>
    </row>
    <row r="44179" spans="30:90">
      <c r="AD44179" s="73"/>
      <c r="AE44179" s="74"/>
      <c r="AF44179" s="74"/>
      <c r="BX44179" s="73"/>
      <c r="BY44179" s="74"/>
      <c r="BZ44179" s="74"/>
      <c r="CA44179" s="74"/>
      <c r="CF44179" s="79"/>
      <c r="CL44179" s="79"/>
    </row>
    <row r="44180" spans="30:90">
      <c r="AD44180" s="73"/>
      <c r="AE44180" s="74"/>
      <c r="AF44180" s="74"/>
      <c r="BX44180" s="73"/>
      <c r="BY44180" s="74"/>
      <c r="BZ44180" s="74"/>
      <c r="CA44180" s="74"/>
      <c r="CF44180" s="79"/>
      <c r="CL44180" s="79"/>
    </row>
    <row r="44181" spans="30:90">
      <c r="AD44181" s="73"/>
      <c r="AE44181" s="74"/>
      <c r="AF44181" s="74"/>
      <c r="BX44181" s="73"/>
      <c r="BY44181" s="74"/>
      <c r="BZ44181" s="74"/>
      <c r="CA44181" s="74"/>
      <c r="CF44181" s="79"/>
      <c r="CL44181" s="79"/>
    </row>
    <row r="44182" spans="30:90">
      <c r="AD44182" s="73"/>
      <c r="AE44182" s="74"/>
      <c r="AF44182" s="74"/>
      <c r="BX44182" s="73"/>
      <c r="BY44182" s="74"/>
      <c r="BZ44182" s="74"/>
      <c r="CA44182" s="74"/>
      <c r="CF44182" s="79"/>
      <c r="CL44182" s="79"/>
    </row>
    <row r="44183" spans="30:90">
      <c r="AD44183" s="73"/>
      <c r="AE44183" s="74"/>
      <c r="AF44183" s="74"/>
      <c r="BX44183" s="73"/>
      <c r="BY44183" s="74"/>
      <c r="BZ44183" s="74"/>
      <c r="CA44183" s="74"/>
      <c r="CF44183" s="79"/>
      <c r="CL44183" s="79"/>
    </row>
    <row r="44184" spans="30:90">
      <c r="AD44184" s="73"/>
      <c r="AE44184" s="74"/>
      <c r="AF44184" s="74"/>
      <c r="BX44184" s="73"/>
      <c r="BY44184" s="74"/>
      <c r="BZ44184" s="74"/>
      <c r="CA44184" s="74"/>
      <c r="CF44184" s="79"/>
      <c r="CL44184" s="79"/>
    </row>
    <row r="44185" spans="30:90">
      <c r="AD44185" s="73"/>
      <c r="AE44185" s="74"/>
      <c r="AF44185" s="74"/>
      <c r="BX44185" s="73"/>
      <c r="BY44185" s="74"/>
      <c r="BZ44185" s="74"/>
      <c r="CA44185" s="74"/>
      <c r="CF44185" s="79"/>
      <c r="CL44185" s="79"/>
    </row>
    <row r="44186" spans="30:90">
      <c r="AD44186" s="73"/>
      <c r="AE44186" s="74"/>
      <c r="AF44186" s="74"/>
      <c r="BX44186" s="73"/>
      <c r="BY44186" s="74"/>
      <c r="BZ44186" s="74"/>
      <c r="CA44186" s="74"/>
      <c r="CF44186" s="79"/>
      <c r="CL44186" s="79"/>
    </row>
    <row r="44187" spans="30:90">
      <c r="AD44187" s="73"/>
      <c r="AE44187" s="74"/>
      <c r="AF44187" s="74"/>
      <c r="BX44187" s="73"/>
      <c r="BY44187" s="74"/>
      <c r="BZ44187" s="74"/>
      <c r="CA44187" s="74"/>
      <c r="CF44187" s="79"/>
      <c r="CL44187" s="79"/>
    </row>
    <row r="44188" spans="30:90">
      <c r="AD44188" s="73"/>
      <c r="AE44188" s="74"/>
      <c r="AF44188" s="74"/>
      <c r="BX44188" s="73"/>
      <c r="BY44188" s="74"/>
      <c r="BZ44188" s="74"/>
      <c r="CA44188" s="74"/>
      <c r="CF44188" s="79"/>
      <c r="CL44188" s="79"/>
    </row>
    <row r="44189" spans="30:90">
      <c r="AD44189" s="73"/>
      <c r="AE44189" s="74"/>
      <c r="AF44189" s="74"/>
      <c r="BX44189" s="73"/>
      <c r="BY44189" s="74"/>
      <c r="BZ44189" s="74"/>
      <c r="CA44189" s="74"/>
      <c r="CF44189" s="79"/>
      <c r="CL44189" s="79"/>
    </row>
    <row r="44190" spans="30:90">
      <c r="AD44190" s="73"/>
      <c r="AE44190" s="74"/>
      <c r="AF44190" s="74"/>
      <c r="BX44190" s="73"/>
      <c r="BY44190" s="74"/>
      <c r="BZ44190" s="74"/>
      <c r="CA44190" s="74"/>
      <c r="CF44190" s="79"/>
      <c r="CL44190" s="79"/>
    </row>
    <row r="44191" spans="30:90">
      <c r="AD44191" s="73"/>
      <c r="AE44191" s="74"/>
      <c r="AF44191" s="74"/>
      <c r="BX44191" s="73"/>
      <c r="BY44191" s="74"/>
      <c r="BZ44191" s="74"/>
      <c r="CA44191" s="74"/>
      <c r="CF44191" s="79"/>
      <c r="CL44191" s="79"/>
    </row>
    <row r="44192" spans="30:90">
      <c r="AD44192" s="73"/>
      <c r="AE44192" s="74"/>
      <c r="AF44192" s="74"/>
      <c r="BX44192" s="73"/>
      <c r="BY44192" s="74"/>
      <c r="BZ44192" s="74"/>
      <c r="CA44192" s="74"/>
      <c r="CF44192" s="79"/>
      <c r="CL44192" s="79"/>
    </row>
    <row r="44193" spans="30:90">
      <c r="AD44193" s="73"/>
      <c r="AE44193" s="74"/>
      <c r="AF44193" s="74"/>
      <c r="BX44193" s="73"/>
      <c r="BY44193" s="74"/>
      <c r="BZ44193" s="74"/>
      <c r="CA44193" s="74"/>
      <c r="CF44193" s="79"/>
      <c r="CL44193" s="79"/>
    </row>
    <row r="44194" spans="30:90">
      <c r="AD44194" s="73"/>
      <c r="AE44194" s="74"/>
      <c r="AF44194" s="74"/>
      <c r="BX44194" s="73"/>
      <c r="BY44194" s="74"/>
      <c r="BZ44194" s="74"/>
      <c r="CA44194" s="74"/>
      <c r="CF44194" s="79"/>
      <c r="CL44194" s="79"/>
    </row>
    <row r="44195" spans="30:90">
      <c r="AD44195" s="73"/>
      <c r="AE44195" s="74"/>
      <c r="AF44195" s="74"/>
      <c r="BX44195" s="73"/>
      <c r="BY44195" s="74"/>
      <c r="BZ44195" s="74"/>
      <c r="CA44195" s="74"/>
      <c r="CF44195" s="79"/>
      <c r="CL44195" s="79"/>
    </row>
    <row r="44196" spans="30:90">
      <c r="AD44196" s="73"/>
      <c r="AE44196" s="74"/>
      <c r="AF44196" s="74"/>
      <c r="BX44196" s="73"/>
      <c r="BY44196" s="74"/>
      <c r="BZ44196" s="74"/>
      <c r="CA44196" s="74"/>
      <c r="CF44196" s="79"/>
      <c r="CL44196" s="79"/>
    </row>
    <row r="44197" spans="30:90">
      <c r="AD44197" s="73"/>
      <c r="AE44197" s="74"/>
      <c r="AF44197" s="74"/>
      <c r="BX44197" s="73"/>
      <c r="BY44197" s="74"/>
      <c r="BZ44197" s="74"/>
      <c r="CA44197" s="74"/>
      <c r="CF44197" s="79"/>
      <c r="CL44197" s="79"/>
    </row>
    <row r="44198" spans="30:90">
      <c r="AD44198" s="73"/>
      <c r="AE44198" s="74"/>
      <c r="AF44198" s="74"/>
      <c r="BX44198" s="73"/>
      <c r="BY44198" s="74"/>
      <c r="BZ44198" s="74"/>
      <c r="CA44198" s="74"/>
      <c r="CF44198" s="79"/>
      <c r="CL44198" s="79"/>
    </row>
    <row r="44199" spans="30:90">
      <c r="AD44199" s="73"/>
      <c r="AE44199" s="74"/>
      <c r="AF44199" s="74"/>
      <c r="BX44199" s="73"/>
      <c r="BY44199" s="74"/>
      <c r="BZ44199" s="74"/>
      <c r="CA44199" s="74"/>
      <c r="CF44199" s="79"/>
      <c r="CL44199" s="79"/>
    </row>
    <row r="44200" spans="30:90">
      <c r="AD44200" s="73"/>
      <c r="AE44200" s="74"/>
      <c r="AF44200" s="74"/>
      <c r="BX44200" s="73"/>
      <c r="BY44200" s="74"/>
      <c r="BZ44200" s="74"/>
      <c r="CA44200" s="74"/>
      <c r="CF44200" s="79"/>
      <c r="CL44200" s="79"/>
    </row>
    <row r="44201" spans="30:90">
      <c r="AD44201" s="73"/>
      <c r="AE44201" s="74"/>
      <c r="AF44201" s="74"/>
      <c r="BX44201" s="73"/>
      <c r="BY44201" s="74"/>
      <c r="BZ44201" s="74"/>
      <c r="CA44201" s="74"/>
      <c r="CF44201" s="79"/>
      <c r="CL44201" s="79"/>
    </row>
    <row r="44202" spans="30:90">
      <c r="AD44202" s="73"/>
      <c r="AE44202" s="74"/>
      <c r="AF44202" s="74"/>
      <c r="BX44202" s="73"/>
      <c r="BY44202" s="74"/>
      <c r="BZ44202" s="74"/>
      <c r="CA44202" s="74"/>
      <c r="CF44202" s="79"/>
      <c r="CL44202" s="79"/>
    </row>
    <row r="44203" spans="30:90">
      <c r="AD44203" s="73"/>
      <c r="AE44203" s="74"/>
      <c r="AF44203" s="74"/>
      <c r="BX44203" s="73"/>
      <c r="BY44203" s="74"/>
      <c r="BZ44203" s="74"/>
      <c r="CA44203" s="74"/>
      <c r="CF44203" s="79"/>
      <c r="CL44203" s="79"/>
    </row>
    <row r="44204" spans="30:90">
      <c r="AD44204" s="73"/>
      <c r="AE44204" s="74"/>
      <c r="AF44204" s="74"/>
      <c r="BX44204" s="73"/>
      <c r="BY44204" s="74"/>
      <c r="BZ44204" s="74"/>
      <c r="CA44204" s="74"/>
      <c r="CF44204" s="79"/>
      <c r="CL44204" s="79"/>
    </row>
    <row r="44205" spans="30:90">
      <c r="AD44205" s="73"/>
      <c r="AE44205" s="74"/>
      <c r="AF44205" s="74"/>
      <c r="BX44205" s="73"/>
      <c r="BY44205" s="74"/>
      <c r="BZ44205" s="74"/>
      <c r="CA44205" s="74"/>
      <c r="CF44205" s="79"/>
      <c r="CL44205" s="79"/>
    </row>
    <row r="44206" spans="30:90">
      <c r="AD44206" s="73"/>
      <c r="AE44206" s="74"/>
      <c r="AF44206" s="74"/>
      <c r="BX44206" s="73"/>
      <c r="BY44206" s="74"/>
      <c r="BZ44206" s="74"/>
      <c r="CA44206" s="74"/>
      <c r="CF44206" s="79"/>
      <c r="CL44206" s="79"/>
    </row>
    <row r="44207" spans="30:90">
      <c r="AD44207" s="73"/>
      <c r="AE44207" s="74"/>
      <c r="AF44207" s="74"/>
      <c r="BX44207" s="73"/>
      <c r="BY44207" s="74"/>
      <c r="BZ44207" s="74"/>
      <c r="CA44207" s="74"/>
      <c r="CF44207" s="79"/>
      <c r="CL44207" s="79"/>
    </row>
    <row r="44208" spans="30:90">
      <c r="AD44208" s="73"/>
      <c r="AE44208" s="74"/>
      <c r="AF44208" s="74"/>
      <c r="BX44208" s="73"/>
      <c r="BY44208" s="74"/>
      <c r="BZ44208" s="74"/>
      <c r="CA44208" s="74"/>
      <c r="CF44208" s="79"/>
      <c r="CL44208" s="79"/>
    </row>
    <row r="44209" spans="30:90">
      <c r="AD44209" s="73"/>
      <c r="AE44209" s="74"/>
      <c r="AF44209" s="74"/>
      <c r="BX44209" s="73"/>
      <c r="BY44209" s="74"/>
      <c r="BZ44209" s="74"/>
      <c r="CA44209" s="74"/>
      <c r="CF44209" s="79"/>
      <c r="CL44209" s="79"/>
    </row>
    <row r="44210" spans="30:90">
      <c r="AD44210" s="73"/>
      <c r="AE44210" s="74"/>
      <c r="AF44210" s="74"/>
      <c r="BX44210" s="73"/>
      <c r="BY44210" s="74"/>
      <c r="BZ44210" s="74"/>
      <c r="CA44210" s="74"/>
      <c r="CF44210" s="79"/>
      <c r="CL44210" s="79"/>
    </row>
    <row r="44211" spans="30:90">
      <c r="AD44211" s="73"/>
      <c r="AE44211" s="74"/>
      <c r="AF44211" s="74"/>
      <c r="BX44211" s="73"/>
      <c r="BY44211" s="74"/>
      <c r="BZ44211" s="74"/>
      <c r="CA44211" s="74"/>
      <c r="CF44211" s="79"/>
      <c r="CL44211" s="79"/>
    </row>
    <row r="44212" spans="30:90">
      <c r="AD44212" s="73"/>
      <c r="AE44212" s="74"/>
      <c r="AF44212" s="74"/>
      <c r="BX44212" s="73"/>
      <c r="BY44212" s="74"/>
      <c r="BZ44212" s="74"/>
      <c r="CA44212" s="74"/>
      <c r="CF44212" s="79"/>
      <c r="CL44212" s="79"/>
    </row>
    <row r="44213" spans="30:90">
      <c r="AD44213" s="73"/>
      <c r="AE44213" s="74"/>
      <c r="AF44213" s="74"/>
      <c r="BX44213" s="73"/>
      <c r="BY44213" s="74"/>
      <c r="BZ44213" s="74"/>
      <c r="CA44213" s="74"/>
      <c r="CF44213" s="79"/>
      <c r="CL44213" s="79"/>
    </row>
    <row r="44214" spans="30:90">
      <c r="AD44214" s="73"/>
      <c r="AE44214" s="74"/>
      <c r="AF44214" s="74"/>
      <c r="BX44214" s="73"/>
      <c r="BY44214" s="74"/>
      <c r="BZ44214" s="74"/>
      <c r="CA44214" s="74"/>
      <c r="CF44214" s="79"/>
      <c r="CL44214" s="79"/>
    </row>
    <row r="44215" spans="30:90">
      <c r="AD44215" s="73"/>
      <c r="AE44215" s="74"/>
      <c r="AF44215" s="74"/>
      <c r="BX44215" s="73"/>
      <c r="BY44215" s="74"/>
      <c r="BZ44215" s="74"/>
      <c r="CA44215" s="74"/>
      <c r="CF44215" s="79"/>
      <c r="CL44215" s="79"/>
    </row>
    <row r="44216" spans="30:90">
      <c r="AD44216" s="73"/>
      <c r="AE44216" s="74"/>
      <c r="AF44216" s="74"/>
      <c r="BX44216" s="73"/>
      <c r="BY44216" s="74"/>
      <c r="BZ44216" s="74"/>
      <c r="CA44216" s="74"/>
      <c r="CF44216" s="79"/>
      <c r="CL44216" s="79"/>
    </row>
    <row r="44217" spans="30:90">
      <c r="AD44217" s="73"/>
      <c r="AE44217" s="74"/>
      <c r="AF44217" s="74"/>
      <c r="BX44217" s="73"/>
      <c r="BY44217" s="74"/>
      <c r="BZ44217" s="74"/>
      <c r="CA44217" s="74"/>
      <c r="CF44217" s="79"/>
      <c r="CL44217" s="79"/>
    </row>
    <row r="44218" spans="30:90">
      <c r="AD44218" s="73"/>
      <c r="AE44218" s="74"/>
      <c r="AF44218" s="74"/>
      <c r="BX44218" s="73"/>
      <c r="BY44218" s="74"/>
      <c r="BZ44218" s="74"/>
      <c r="CA44218" s="74"/>
      <c r="CF44218" s="79"/>
      <c r="CL44218" s="79"/>
    </row>
    <row r="44219" spans="30:90">
      <c r="AD44219" s="73"/>
      <c r="AE44219" s="74"/>
      <c r="AF44219" s="74"/>
      <c r="BX44219" s="73"/>
      <c r="BY44219" s="74"/>
      <c r="BZ44219" s="74"/>
      <c r="CA44219" s="74"/>
      <c r="CF44219" s="79"/>
      <c r="CL44219" s="79"/>
    </row>
    <row r="44220" spans="30:90">
      <c r="AD44220" s="73"/>
      <c r="AE44220" s="74"/>
      <c r="AF44220" s="74"/>
      <c r="BX44220" s="73"/>
      <c r="BY44220" s="74"/>
      <c r="BZ44220" s="74"/>
      <c r="CA44220" s="74"/>
      <c r="CF44220" s="79"/>
      <c r="CL44220" s="79"/>
    </row>
    <row r="44221" spans="30:90">
      <c r="AD44221" s="73"/>
      <c r="AE44221" s="74"/>
      <c r="AF44221" s="74"/>
      <c r="BX44221" s="73"/>
      <c r="BY44221" s="74"/>
      <c r="BZ44221" s="74"/>
      <c r="CA44221" s="74"/>
      <c r="CF44221" s="79"/>
      <c r="CL44221" s="79"/>
    </row>
    <row r="44222" spans="30:90">
      <c r="AD44222" s="73"/>
      <c r="AE44222" s="74"/>
      <c r="AF44222" s="74"/>
      <c r="BX44222" s="73"/>
      <c r="BY44222" s="74"/>
      <c r="BZ44222" s="74"/>
      <c r="CA44222" s="74"/>
      <c r="CF44222" s="79"/>
      <c r="CL44222" s="79"/>
    </row>
    <row r="44223" spans="30:90">
      <c r="AD44223" s="73"/>
      <c r="AE44223" s="74"/>
      <c r="AF44223" s="74"/>
      <c r="BX44223" s="73"/>
      <c r="BY44223" s="74"/>
      <c r="BZ44223" s="74"/>
      <c r="CA44223" s="74"/>
      <c r="CF44223" s="79"/>
      <c r="CL44223" s="79"/>
    </row>
    <row r="44224" spans="30:90">
      <c r="AD44224" s="73"/>
      <c r="AE44224" s="74"/>
      <c r="AF44224" s="74"/>
      <c r="BX44224" s="73"/>
      <c r="BY44224" s="74"/>
      <c r="BZ44224" s="74"/>
      <c r="CA44224" s="74"/>
      <c r="CF44224" s="79"/>
      <c r="CL44224" s="79"/>
    </row>
    <row r="44225" spans="30:90">
      <c r="AD44225" s="73"/>
      <c r="AE44225" s="74"/>
      <c r="AF44225" s="74"/>
      <c r="BX44225" s="73"/>
      <c r="BY44225" s="74"/>
      <c r="BZ44225" s="74"/>
      <c r="CA44225" s="74"/>
      <c r="CF44225" s="79"/>
      <c r="CL44225" s="79"/>
    </row>
    <row r="44226" spans="30:90">
      <c r="AD44226" s="73"/>
      <c r="AE44226" s="74"/>
      <c r="AF44226" s="74"/>
      <c r="BX44226" s="73"/>
      <c r="BY44226" s="74"/>
      <c r="BZ44226" s="74"/>
      <c r="CA44226" s="74"/>
      <c r="CF44226" s="79"/>
      <c r="CL44226" s="79"/>
    </row>
    <row r="44227" spans="30:90">
      <c r="AD44227" s="73"/>
      <c r="AE44227" s="74"/>
      <c r="AF44227" s="74"/>
      <c r="BX44227" s="73"/>
      <c r="BY44227" s="74"/>
      <c r="BZ44227" s="74"/>
      <c r="CA44227" s="74"/>
      <c r="CF44227" s="79"/>
      <c r="CL44227" s="79"/>
    </row>
    <row r="44228" spans="30:90">
      <c r="AD44228" s="73"/>
      <c r="AE44228" s="74"/>
      <c r="AF44228" s="74"/>
      <c r="BX44228" s="73"/>
      <c r="BY44228" s="74"/>
      <c r="BZ44228" s="74"/>
      <c r="CA44228" s="74"/>
      <c r="CF44228" s="79"/>
      <c r="CL44228" s="79"/>
    </row>
    <row r="44229" spans="30:90">
      <c r="AD44229" s="73"/>
      <c r="AE44229" s="74"/>
      <c r="AF44229" s="74"/>
      <c r="BX44229" s="73"/>
      <c r="BY44229" s="74"/>
      <c r="BZ44229" s="74"/>
      <c r="CA44229" s="74"/>
      <c r="CF44229" s="79"/>
      <c r="CL44229" s="79"/>
    </row>
    <row r="44230" spans="30:90">
      <c r="AD44230" s="73"/>
      <c r="AE44230" s="74"/>
      <c r="AF44230" s="74"/>
      <c r="BX44230" s="73"/>
      <c r="BY44230" s="74"/>
      <c r="BZ44230" s="74"/>
      <c r="CA44230" s="74"/>
      <c r="CF44230" s="79"/>
      <c r="CL44230" s="79"/>
    </row>
    <row r="44231" spans="30:90">
      <c r="AD44231" s="73"/>
      <c r="AE44231" s="74"/>
      <c r="AF44231" s="74"/>
      <c r="BX44231" s="73"/>
      <c r="BY44231" s="74"/>
      <c r="BZ44231" s="74"/>
      <c r="CA44231" s="74"/>
      <c r="CF44231" s="79"/>
      <c r="CL44231" s="79"/>
    </row>
    <row r="44232" spans="30:90">
      <c r="AD44232" s="73"/>
      <c r="AE44232" s="74"/>
      <c r="AF44232" s="74"/>
      <c r="BX44232" s="73"/>
      <c r="BY44232" s="74"/>
      <c r="BZ44232" s="74"/>
      <c r="CA44232" s="74"/>
      <c r="CF44232" s="79"/>
      <c r="CL44232" s="79"/>
    </row>
    <row r="44233" spans="30:90">
      <c r="AD44233" s="73"/>
      <c r="AE44233" s="74"/>
      <c r="AF44233" s="74"/>
      <c r="BX44233" s="73"/>
      <c r="BY44233" s="74"/>
      <c r="BZ44233" s="74"/>
      <c r="CA44233" s="74"/>
      <c r="CF44233" s="79"/>
      <c r="CL44233" s="79"/>
    </row>
    <row r="44234" spans="30:90">
      <c r="AD44234" s="73"/>
      <c r="AE44234" s="74"/>
      <c r="AF44234" s="74"/>
      <c r="BX44234" s="73"/>
      <c r="BY44234" s="74"/>
      <c r="BZ44234" s="74"/>
      <c r="CA44234" s="74"/>
      <c r="CF44234" s="79"/>
      <c r="CL44234" s="79"/>
    </row>
    <row r="44235" spans="30:90">
      <c r="AD44235" s="73"/>
      <c r="AE44235" s="74"/>
      <c r="AF44235" s="74"/>
      <c r="BX44235" s="73"/>
      <c r="BY44235" s="74"/>
      <c r="BZ44235" s="74"/>
      <c r="CA44235" s="74"/>
      <c r="CF44235" s="79"/>
      <c r="CL44235" s="79"/>
    </row>
    <row r="44236" spans="30:90">
      <c r="AD44236" s="73"/>
      <c r="AE44236" s="74"/>
      <c r="AF44236" s="74"/>
      <c r="BX44236" s="73"/>
      <c r="BY44236" s="74"/>
      <c r="BZ44236" s="74"/>
      <c r="CA44236" s="74"/>
      <c r="CF44236" s="79"/>
      <c r="CL44236" s="79"/>
    </row>
    <row r="44237" spans="30:90">
      <c r="AD44237" s="73"/>
      <c r="AE44237" s="74"/>
      <c r="AF44237" s="74"/>
      <c r="BX44237" s="73"/>
      <c r="BY44237" s="74"/>
      <c r="BZ44237" s="74"/>
      <c r="CA44237" s="74"/>
      <c r="CF44237" s="79"/>
      <c r="CL44237" s="79"/>
    </row>
    <row r="44238" spans="30:90">
      <c r="AD44238" s="73"/>
      <c r="AE44238" s="74"/>
      <c r="AF44238" s="74"/>
      <c r="BX44238" s="73"/>
      <c r="BY44238" s="74"/>
      <c r="BZ44238" s="74"/>
      <c r="CA44238" s="74"/>
      <c r="CF44238" s="79"/>
      <c r="CL44238" s="79"/>
    </row>
    <row r="44239" spans="30:90">
      <c r="AD44239" s="73"/>
      <c r="AE44239" s="74"/>
      <c r="AF44239" s="74"/>
      <c r="BX44239" s="73"/>
      <c r="BY44239" s="74"/>
      <c r="BZ44239" s="74"/>
      <c r="CA44239" s="74"/>
      <c r="CF44239" s="79"/>
      <c r="CL44239" s="79"/>
    </row>
    <row r="44240" spans="30:90">
      <c r="AD44240" s="73"/>
      <c r="AE44240" s="74"/>
      <c r="AF44240" s="74"/>
      <c r="BX44240" s="73"/>
      <c r="BY44240" s="74"/>
      <c r="BZ44240" s="74"/>
      <c r="CA44240" s="74"/>
      <c r="CF44240" s="79"/>
      <c r="CL44240" s="79"/>
    </row>
    <row r="44241" spans="30:90">
      <c r="AD44241" s="73"/>
      <c r="AE44241" s="74"/>
      <c r="AF44241" s="74"/>
      <c r="BX44241" s="73"/>
      <c r="BY44241" s="74"/>
      <c r="BZ44241" s="74"/>
      <c r="CA44241" s="74"/>
      <c r="CF44241" s="79"/>
      <c r="CL44241" s="79"/>
    </row>
    <row r="44242" spans="30:90">
      <c r="AD44242" s="73"/>
      <c r="AE44242" s="74"/>
      <c r="AF44242" s="74"/>
      <c r="BX44242" s="73"/>
      <c r="BY44242" s="74"/>
      <c r="BZ44242" s="74"/>
      <c r="CA44242" s="74"/>
      <c r="CF44242" s="79"/>
      <c r="CL44242" s="79"/>
    </row>
    <row r="44243" spans="30:90">
      <c r="AD44243" s="73"/>
      <c r="AE44243" s="74"/>
      <c r="AF44243" s="74"/>
      <c r="BX44243" s="73"/>
      <c r="BY44243" s="74"/>
      <c r="BZ44243" s="74"/>
      <c r="CA44243" s="74"/>
      <c r="CF44243" s="79"/>
      <c r="CL44243" s="79"/>
    </row>
    <row r="44244" spans="30:90">
      <c r="AD44244" s="73"/>
      <c r="AE44244" s="74"/>
      <c r="AF44244" s="74"/>
      <c r="BX44244" s="73"/>
      <c r="BY44244" s="74"/>
      <c r="BZ44244" s="74"/>
      <c r="CA44244" s="74"/>
      <c r="CF44244" s="79"/>
      <c r="CL44244" s="79"/>
    </row>
    <row r="44245" spans="30:90">
      <c r="AD44245" s="73"/>
      <c r="AE44245" s="74"/>
      <c r="AF44245" s="74"/>
      <c r="BX44245" s="73"/>
      <c r="BY44245" s="74"/>
      <c r="BZ44245" s="74"/>
      <c r="CA44245" s="74"/>
      <c r="CF44245" s="79"/>
      <c r="CL44245" s="79"/>
    </row>
    <row r="44246" spans="30:90">
      <c r="AD44246" s="73"/>
      <c r="AE44246" s="74"/>
      <c r="AF44246" s="74"/>
      <c r="BX44246" s="73"/>
      <c r="BY44246" s="74"/>
      <c r="BZ44246" s="74"/>
      <c r="CA44246" s="74"/>
      <c r="CF44246" s="79"/>
      <c r="CL44246" s="79"/>
    </row>
    <row r="44247" spans="30:90">
      <c r="AD44247" s="73"/>
      <c r="AE44247" s="74"/>
      <c r="AF44247" s="74"/>
      <c r="BX44247" s="73"/>
      <c r="BY44247" s="74"/>
      <c r="BZ44247" s="74"/>
      <c r="CA44247" s="74"/>
      <c r="CF44247" s="79"/>
      <c r="CL44247" s="79"/>
    </row>
    <row r="44248" spans="30:90">
      <c r="AD44248" s="73"/>
      <c r="AE44248" s="74"/>
      <c r="AF44248" s="74"/>
      <c r="BX44248" s="73"/>
      <c r="BY44248" s="74"/>
      <c r="BZ44248" s="74"/>
      <c r="CA44248" s="74"/>
      <c r="CF44248" s="79"/>
      <c r="CL44248" s="79"/>
    </row>
    <row r="44249" spans="30:90">
      <c r="AD44249" s="73"/>
      <c r="AE44249" s="74"/>
      <c r="AF44249" s="74"/>
      <c r="BX44249" s="73"/>
      <c r="BY44249" s="74"/>
      <c r="BZ44249" s="74"/>
      <c r="CA44249" s="74"/>
      <c r="CF44249" s="79"/>
      <c r="CL44249" s="79"/>
    </row>
    <row r="44250" spans="30:90">
      <c r="AD44250" s="73"/>
      <c r="AE44250" s="74"/>
      <c r="AF44250" s="74"/>
      <c r="BX44250" s="73"/>
      <c r="BY44250" s="74"/>
      <c r="BZ44250" s="74"/>
      <c r="CA44250" s="74"/>
      <c r="CF44250" s="79"/>
      <c r="CL44250" s="79"/>
    </row>
    <row r="44251" spans="30:90">
      <c r="AD44251" s="73"/>
      <c r="AE44251" s="74"/>
      <c r="AF44251" s="74"/>
      <c r="BX44251" s="73"/>
      <c r="BY44251" s="74"/>
      <c r="BZ44251" s="74"/>
      <c r="CA44251" s="74"/>
      <c r="CF44251" s="79"/>
      <c r="CL44251" s="79"/>
    </row>
    <row r="44252" spans="30:90">
      <c r="AD44252" s="73"/>
      <c r="AE44252" s="74"/>
      <c r="AF44252" s="74"/>
      <c r="BX44252" s="73"/>
      <c r="BY44252" s="74"/>
      <c r="BZ44252" s="74"/>
      <c r="CA44252" s="74"/>
      <c r="CF44252" s="79"/>
      <c r="CL44252" s="79"/>
    </row>
    <row r="44253" spans="30:90">
      <c r="AD44253" s="73"/>
      <c r="AE44253" s="74"/>
      <c r="AF44253" s="74"/>
      <c r="BX44253" s="73"/>
      <c r="BY44253" s="74"/>
      <c r="BZ44253" s="74"/>
      <c r="CA44253" s="74"/>
      <c r="CF44253" s="79"/>
      <c r="CL44253" s="79"/>
    </row>
    <row r="44254" spans="30:90">
      <c r="AD44254" s="73"/>
      <c r="AE44254" s="74"/>
      <c r="AF44254" s="74"/>
      <c r="BX44254" s="73"/>
      <c r="BY44254" s="74"/>
      <c r="BZ44254" s="74"/>
      <c r="CA44254" s="74"/>
      <c r="CF44254" s="79"/>
      <c r="CL44254" s="79"/>
    </row>
    <row r="44255" spans="30:90">
      <c r="AD44255" s="73"/>
      <c r="AE44255" s="74"/>
      <c r="AF44255" s="74"/>
      <c r="BX44255" s="73"/>
      <c r="BY44255" s="74"/>
      <c r="BZ44255" s="74"/>
      <c r="CA44255" s="74"/>
      <c r="CF44255" s="79"/>
      <c r="CL44255" s="79"/>
    </row>
    <row r="44256" spans="30:90">
      <c r="AD44256" s="73"/>
      <c r="AE44256" s="74"/>
      <c r="AF44256" s="74"/>
      <c r="BX44256" s="73"/>
      <c r="BY44256" s="74"/>
      <c r="BZ44256" s="74"/>
      <c r="CA44256" s="74"/>
      <c r="CF44256" s="79"/>
      <c r="CL44256" s="79"/>
    </row>
    <row r="44257" spans="30:90">
      <c r="AD44257" s="73"/>
      <c r="AE44257" s="74"/>
      <c r="AF44257" s="74"/>
      <c r="BX44257" s="73"/>
      <c r="BY44257" s="74"/>
      <c r="BZ44257" s="74"/>
      <c r="CA44257" s="74"/>
      <c r="CF44257" s="79"/>
      <c r="CL44257" s="79"/>
    </row>
    <row r="44258" spans="30:90">
      <c r="AD44258" s="73"/>
      <c r="AE44258" s="74"/>
      <c r="AF44258" s="74"/>
      <c r="BX44258" s="73"/>
      <c r="BY44258" s="74"/>
      <c r="BZ44258" s="74"/>
      <c r="CA44258" s="74"/>
      <c r="CF44258" s="79"/>
      <c r="CL44258" s="79"/>
    </row>
    <row r="44259" spans="30:90">
      <c r="AD44259" s="73"/>
      <c r="AE44259" s="74"/>
      <c r="AF44259" s="74"/>
      <c r="BX44259" s="73"/>
      <c r="BY44259" s="74"/>
      <c r="BZ44259" s="74"/>
      <c r="CA44259" s="74"/>
      <c r="CF44259" s="79"/>
      <c r="CL44259" s="79"/>
    </row>
    <row r="44260" spans="30:90">
      <c r="AD44260" s="73"/>
      <c r="AE44260" s="74"/>
      <c r="AF44260" s="74"/>
      <c r="BX44260" s="73"/>
      <c r="BY44260" s="74"/>
      <c r="BZ44260" s="74"/>
      <c r="CA44260" s="74"/>
      <c r="CF44260" s="79"/>
      <c r="CL44260" s="79"/>
    </row>
    <row r="44261" spans="30:90">
      <c r="AD44261" s="73"/>
      <c r="AE44261" s="74"/>
      <c r="AF44261" s="74"/>
      <c r="BX44261" s="73"/>
      <c r="BY44261" s="74"/>
      <c r="BZ44261" s="74"/>
      <c r="CA44261" s="74"/>
      <c r="CF44261" s="79"/>
      <c r="CL44261" s="79"/>
    </row>
    <row r="44262" spans="30:90">
      <c r="AD44262" s="73"/>
      <c r="AE44262" s="74"/>
      <c r="AF44262" s="74"/>
      <c r="BX44262" s="73"/>
      <c r="BY44262" s="74"/>
      <c r="BZ44262" s="74"/>
      <c r="CA44262" s="74"/>
      <c r="CF44262" s="79"/>
      <c r="CL44262" s="79"/>
    </row>
    <row r="44263" spans="30:90">
      <c r="AD44263" s="73"/>
      <c r="AE44263" s="74"/>
      <c r="AF44263" s="74"/>
      <c r="BX44263" s="73"/>
      <c r="BY44263" s="74"/>
      <c r="BZ44263" s="74"/>
      <c r="CA44263" s="74"/>
      <c r="CF44263" s="79"/>
      <c r="CL44263" s="79"/>
    </row>
    <row r="44264" spans="30:90">
      <c r="AD44264" s="73"/>
      <c r="AE44264" s="74"/>
      <c r="AF44264" s="74"/>
      <c r="BX44264" s="73"/>
      <c r="BY44264" s="74"/>
      <c r="BZ44264" s="74"/>
      <c r="CA44264" s="74"/>
      <c r="CF44264" s="79"/>
      <c r="CL44264" s="79"/>
    </row>
    <row r="44265" spans="30:90">
      <c r="AD44265" s="73"/>
      <c r="AE44265" s="74"/>
      <c r="AF44265" s="74"/>
      <c r="BX44265" s="73"/>
      <c r="BY44265" s="74"/>
      <c r="BZ44265" s="74"/>
      <c r="CA44265" s="74"/>
      <c r="CF44265" s="79"/>
      <c r="CL44265" s="79"/>
    </row>
    <row r="44266" spans="30:90">
      <c r="AD44266" s="73"/>
      <c r="AE44266" s="74"/>
      <c r="AF44266" s="74"/>
      <c r="BX44266" s="73"/>
      <c r="BY44266" s="74"/>
      <c r="BZ44266" s="74"/>
      <c r="CA44266" s="74"/>
      <c r="CF44266" s="79"/>
      <c r="CL44266" s="79"/>
    </row>
    <row r="44267" spans="30:90">
      <c r="AD44267" s="73"/>
      <c r="AE44267" s="74"/>
      <c r="AF44267" s="74"/>
      <c r="BX44267" s="73"/>
      <c r="BY44267" s="74"/>
      <c r="BZ44267" s="74"/>
      <c r="CA44267" s="74"/>
      <c r="CF44267" s="79"/>
      <c r="CL44267" s="79"/>
    </row>
    <row r="44268" spans="30:90">
      <c r="AD44268" s="73"/>
      <c r="AE44268" s="74"/>
      <c r="AF44268" s="74"/>
      <c r="BX44268" s="73"/>
      <c r="BY44268" s="74"/>
      <c r="BZ44268" s="74"/>
      <c r="CA44268" s="74"/>
      <c r="CF44268" s="79"/>
      <c r="CL44268" s="79"/>
    </row>
    <row r="44269" spans="30:90">
      <c r="AD44269" s="73"/>
      <c r="AE44269" s="74"/>
      <c r="AF44269" s="74"/>
      <c r="BX44269" s="73"/>
      <c r="BY44269" s="74"/>
      <c r="BZ44269" s="74"/>
      <c r="CA44269" s="74"/>
      <c r="CF44269" s="79"/>
      <c r="CL44269" s="79"/>
    </row>
    <row r="44270" spans="30:90">
      <c r="AD44270" s="73"/>
      <c r="AE44270" s="74"/>
      <c r="AF44270" s="74"/>
      <c r="BX44270" s="73"/>
      <c r="BY44270" s="74"/>
      <c r="BZ44270" s="74"/>
      <c r="CA44270" s="74"/>
      <c r="CF44270" s="79"/>
      <c r="CL44270" s="79"/>
    </row>
    <row r="44271" spans="30:90">
      <c r="AD44271" s="73"/>
      <c r="AE44271" s="74"/>
      <c r="AF44271" s="74"/>
      <c r="BX44271" s="73"/>
      <c r="BY44271" s="74"/>
      <c r="BZ44271" s="74"/>
      <c r="CA44271" s="74"/>
      <c r="CF44271" s="79"/>
      <c r="CL44271" s="79"/>
    </row>
    <row r="44272" spans="30:90">
      <c r="AD44272" s="73"/>
      <c r="AE44272" s="74"/>
      <c r="AF44272" s="74"/>
      <c r="BX44272" s="73"/>
      <c r="BY44272" s="74"/>
      <c r="BZ44272" s="74"/>
      <c r="CA44272" s="74"/>
      <c r="CF44272" s="79"/>
      <c r="CL44272" s="79"/>
    </row>
    <row r="44273" spans="30:90">
      <c r="AD44273" s="73"/>
      <c r="AE44273" s="74"/>
      <c r="AF44273" s="74"/>
      <c r="BX44273" s="73"/>
      <c r="BY44273" s="74"/>
      <c r="BZ44273" s="74"/>
      <c r="CA44273" s="74"/>
      <c r="CF44273" s="79"/>
      <c r="CL44273" s="79"/>
    </row>
    <row r="44274" spans="30:90">
      <c r="AD44274" s="73"/>
      <c r="AE44274" s="74"/>
      <c r="AF44274" s="74"/>
      <c r="BX44274" s="73"/>
      <c r="BY44274" s="74"/>
      <c r="BZ44274" s="74"/>
      <c r="CA44274" s="74"/>
      <c r="CF44274" s="79"/>
      <c r="CL44274" s="79"/>
    </row>
    <row r="44275" spans="30:90">
      <c r="AD44275" s="73"/>
      <c r="AE44275" s="74"/>
      <c r="AF44275" s="74"/>
      <c r="BX44275" s="73"/>
      <c r="BY44275" s="74"/>
      <c r="BZ44275" s="74"/>
      <c r="CA44275" s="74"/>
      <c r="CF44275" s="79"/>
      <c r="CL44275" s="79"/>
    </row>
    <row r="44276" spans="30:90">
      <c r="AD44276" s="73"/>
      <c r="AE44276" s="74"/>
      <c r="AF44276" s="74"/>
      <c r="BX44276" s="73"/>
      <c r="BY44276" s="74"/>
      <c r="BZ44276" s="74"/>
      <c r="CA44276" s="74"/>
      <c r="CF44276" s="79"/>
      <c r="CL44276" s="79"/>
    </row>
    <row r="44277" spans="30:90">
      <c r="AD44277" s="73"/>
      <c r="AE44277" s="74"/>
      <c r="AF44277" s="74"/>
      <c r="BX44277" s="73"/>
      <c r="BY44277" s="74"/>
      <c r="BZ44277" s="74"/>
      <c r="CA44277" s="74"/>
      <c r="CF44277" s="79"/>
      <c r="CL44277" s="79"/>
    </row>
    <row r="44278" spans="30:90">
      <c r="AD44278" s="73"/>
      <c r="AE44278" s="74"/>
      <c r="AF44278" s="74"/>
      <c r="BX44278" s="73"/>
      <c r="BY44278" s="74"/>
      <c r="BZ44278" s="74"/>
      <c r="CA44278" s="74"/>
      <c r="CF44278" s="79"/>
      <c r="CL44278" s="79"/>
    </row>
    <row r="44279" spans="30:90">
      <c r="AD44279" s="73"/>
      <c r="AE44279" s="74"/>
      <c r="AF44279" s="74"/>
      <c r="BX44279" s="73"/>
      <c r="BY44279" s="74"/>
      <c r="BZ44279" s="74"/>
      <c r="CA44279" s="74"/>
      <c r="CF44279" s="79"/>
      <c r="CL44279" s="79"/>
    </row>
    <row r="44280" spans="30:90">
      <c r="AD44280" s="73"/>
      <c r="AE44280" s="74"/>
      <c r="AF44280" s="74"/>
      <c r="BX44280" s="73"/>
      <c r="BY44280" s="74"/>
      <c r="BZ44280" s="74"/>
      <c r="CA44280" s="74"/>
      <c r="CF44280" s="79"/>
      <c r="CL44280" s="79"/>
    </row>
    <row r="44281" spans="30:90">
      <c r="AD44281" s="73"/>
      <c r="AE44281" s="74"/>
      <c r="AF44281" s="74"/>
      <c r="BX44281" s="73"/>
      <c r="BY44281" s="74"/>
      <c r="BZ44281" s="74"/>
      <c r="CA44281" s="74"/>
      <c r="CF44281" s="79"/>
      <c r="CL44281" s="79"/>
    </row>
    <row r="44282" spans="30:90">
      <c r="AD44282" s="73"/>
      <c r="AE44282" s="74"/>
      <c r="AF44282" s="74"/>
      <c r="BX44282" s="73"/>
      <c r="BY44282" s="74"/>
      <c r="BZ44282" s="74"/>
      <c r="CA44282" s="74"/>
      <c r="CF44282" s="79"/>
      <c r="CL44282" s="79"/>
    </row>
    <row r="44283" spans="30:90">
      <c r="AD44283" s="73"/>
      <c r="AE44283" s="74"/>
      <c r="AF44283" s="74"/>
      <c r="BX44283" s="73"/>
      <c r="BY44283" s="74"/>
      <c r="BZ44283" s="74"/>
      <c r="CA44283" s="74"/>
      <c r="CF44283" s="79"/>
      <c r="CL44283" s="79"/>
    </row>
    <row r="44284" spans="30:90">
      <c r="AD44284" s="73"/>
      <c r="AE44284" s="74"/>
      <c r="AF44284" s="74"/>
      <c r="BX44284" s="73"/>
      <c r="BY44284" s="74"/>
      <c r="BZ44284" s="74"/>
      <c r="CA44284" s="74"/>
      <c r="CF44284" s="79"/>
      <c r="CL44284" s="79"/>
    </row>
    <row r="44285" spans="30:90">
      <c r="AD44285" s="73"/>
      <c r="AE44285" s="74"/>
      <c r="AF44285" s="74"/>
      <c r="BX44285" s="73"/>
      <c r="BY44285" s="74"/>
      <c r="BZ44285" s="74"/>
      <c r="CA44285" s="74"/>
      <c r="CF44285" s="79"/>
      <c r="CL44285" s="79"/>
    </row>
    <row r="44286" spans="30:90">
      <c r="AD44286" s="73"/>
      <c r="AE44286" s="74"/>
      <c r="AF44286" s="74"/>
      <c r="BX44286" s="73"/>
      <c r="BY44286" s="74"/>
      <c r="BZ44286" s="74"/>
      <c r="CA44286" s="74"/>
      <c r="CF44286" s="79"/>
      <c r="CL44286" s="79"/>
    </row>
    <row r="44287" spans="30:90">
      <c r="AD44287" s="73"/>
      <c r="AE44287" s="74"/>
      <c r="AF44287" s="74"/>
      <c r="BX44287" s="73"/>
      <c r="BY44287" s="74"/>
      <c r="BZ44287" s="74"/>
      <c r="CA44287" s="74"/>
      <c r="CF44287" s="79"/>
      <c r="CL44287" s="79"/>
    </row>
    <row r="44288" spans="30:90">
      <c r="AD44288" s="73"/>
      <c r="AE44288" s="74"/>
      <c r="AF44288" s="74"/>
      <c r="BX44288" s="73"/>
      <c r="BY44288" s="74"/>
      <c r="BZ44288" s="74"/>
      <c r="CA44288" s="74"/>
      <c r="CF44288" s="79"/>
      <c r="CL44288" s="79"/>
    </row>
    <row r="44289" spans="30:90">
      <c r="AD44289" s="73"/>
      <c r="AE44289" s="74"/>
      <c r="AF44289" s="74"/>
      <c r="BX44289" s="73"/>
      <c r="BY44289" s="74"/>
      <c r="BZ44289" s="74"/>
      <c r="CA44289" s="74"/>
      <c r="CF44289" s="79"/>
      <c r="CL44289" s="79"/>
    </row>
    <row r="44290" spans="30:90">
      <c r="AD44290" s="73"/>
      <c r="AE44290" s="74"/>
      <c r="AF44290" s="74"/>
      <c r="BX44290" s="73"/>
      <c r="BY44290" s="74"/>
      <c r="BZ44290" s="74"/>
      <c r="CA44290" s="74"/>
      <c r="CF44290" s="79"/>
      <c r="CL44290" s="79"/>
    </row>
    <row r="44291" spans="30:90">
      <c r="AD44291" s="73"/>
      <c r="AE44291" s="74"/>
      <c r="AF44291" s="74"/>
      <c r="BX44291" s="73"/>
      <c r="BY44291" s="74"/>
      <c r="BZ44291" s="74"/>
      <c r="CA44291" s="74"/>
      <c r="CF44291" s="79"/>
      <c r="CL44291" s="79"/>
    </row>
    <row r="44292" spans="30:90">
      <c r="AD44292" s="73"/>
      <c r="AE44292" s="74"/>
      <c r="AF44292" s="74"/>
      <c r="BX44292" s="73"/>
      <c r="BY44292" s="74"/>
      <c r="BZ44292" s="74"/>
      <c r="CA44292" s="74"/>
      <c r="CF44292" s="79"/>
      <c r="CL44292" s="79"/>
    </row>
    <row r="44293" spans="30:90">
      <c r="AD44293" s="73"/>
      <c r="AE44293" s="74"/>
      <c r="AF44293" s="74"/>
      <c r="BX44293" s="73"/>
      <c r="BY44293" s="74"/>
      <c r="BZ44293" s="74"/>
      <c r="CA44293" s="74"/>
      <c r="CF44293" s="79"/>
      <c r="CL44293" s="79"/>
    </row>
    <row r="44294" spans="30:90">
      <c r="AD44294" s="73"/>
      <c r="AE44294" s="74"/>
      <c r="AF44294" s="74"/>
      <c r="BX44294" s="73"/>
      <c r="BY44294" s="74"/>
      <c r="BZ44294" s="74"/>
      <c r="CA44294" s="74"/>
      <c r="CF44294" s="79"/>
      <c r="CL44294" s="79"/>
    </row>
    <row r="44295" spans="30:90">
      <c r="AD44295" s="73"/>
      <c r="AE44295" s="74"/>
      <c r="AF44295" s="74"/>
      <c r="BX44295" s="73"/>
      <c r="BY44295" s="74"/>
      <c r="BZ44295" s="74"/>
      <c r="CA44295" s="74"/>
      <c r="CF44295" s="79"/>
      <c r="CL44295" s="79"/>
    </row>
    <row r="44296" spans="30:90">
      <c r="AD44296" s="73"/>
      <c r="AE44296" s="74"/>
      <c r="AF44296" s="74"/>
      <c r="BX44296" s="73"/>
      <c r="BY44296" s="74"/>
      <c r="BZ44296" s="74"/>
      <c r="CA44296" s="74"/>
      <c r="CF44296" s="79"/>
      <c r="CL44296" s="79"/>
    </row>
    <row r="44297" spans="30:90">
      <c r="AD44297" s="73"/>
      <c r="AE44297" s="74"/>
      <c r="AF44297" s="74"/>
      <c r="BX44297" s="73"/>
      <c r="BY44297" s="74"/>
      <c r="BZ44297" s="74"/>
      <c r="CA44297" s="74"/>
      <c r="CF44297" s="79"/>
      <c r="CL44297" s="79"/>
    </row>
    <row r="44298" spans="30:90">
      <c r="AD44298" s="73"/>
      <c r="AE44298" s="74"/>
      <c r="AF44298" s="74"/>
      <c r="BX44298" s="73"/>
      <c r="BY44298" s="74"/>
      <c r="BZ44298" s="74"/>
      <c r="CA44298" s="74"/>
      <c r="CF44298" s="79"/>
      <c r="CL44298" s="79"/>
    </row>
    <row r="44299" spans="30:90">
      <c r="AD44299" s="73"/>
      <c r="AE44299" s="74"/>
      <c r="AF44299" s="74"/>
      <c r="BX44299" s="73"/>
      <c r="BY44299" s="74"/>
      <c r="BZ44299" s="74"/>
      <c r="CA44299" s="74"/>
      <c r="CF44299" s="79"/>
      <c r="CL44299" s="79"/>
    </row>
    <row r="44300" spans="30:90">
      <c r="AD44300" s="73"/>
      <c r="AE44300" s="74"/>
      <c r="AF44300" s="74"/>
      <c r="BX44300" s="73"/>
      <c r="BY44300" s="74"/>
      <c r="BZ44300" s="74"/>
      <c r="CA44300" s="74"/>
      <c r="CF44300" s="79"/>
      <c r="CL44300" s="79"/>
    </row>
    <row r="44301" spans="30:90">
      <c r="AD44301" s="73"/>
      <c r="AE44301" s="74"/>
      <c r="AF44301" s="74"/>
      <c r="BX44301" s="73"/>
      <c r="BY44301" s="74"/>
      <c r="BZ44301" s="74"/>
      <c r="CA44301" s="74"/>
      <c r="CF44301" s="79"/>
      <c r="CL44301" s="79"/>
    </row>
    <row r="44302" spans="30:90">
      <c r="AD44302" s="73"/>
      <c r="AE44302" s="74"/>
      <c r="AF44302" s="74"/>
      <c r="BX44302" s="73"/>
      <c r="BY44302" s="74"/>
      <c r="BZ44302" s="74"/>
      <c r="CA44302" s="74"/>
      <c r="CF44302" s="79"/>
      <c r="CL44302" s="79"/>
    </row>
    <row r="44303" spans="30:90">
      <c r="AD44303" s="73"/>
      <c r="AE44303" s="74"/>
      <c r="AF44303" s="74"/>
      <c r="BX44303" s="73"/>
      <c r="BY44303" s="74"/>
      <c r="BZ44303" s="74"/>
      <c r="CA44303" s="74"/>
      <c r="CF44303" s="79"/>
      <c r="CL44303" s="79"/>
    </row>
    <row r="44304" spans="30:90">
      <c r="AD44304" s="73"/>
      <c r="AE44304" s="74"/>
      <c r="AF44304" s="74"/>
      <c r="BX44304" s="73"/>
      <c r="BY44304" s="74"/>
      <c r="BZ44304" s="74"/>
      <c r="CA44304" s="74"/>
      <c r="CF44304" s="79"/>
      <c r="CL44304" s="79"/>
    </row>
    <row r="44305" spans="30:90">
      <c r="AD44305" s="73"/>
      <c r="AE44305" s="74"/>
      <c r="AF44305" s="74"/>
      <c r="BX44305" s="73"/>
      <c r="BY44305" s="74"/>
      <c r="BZ44305" s="74"/>
      <c r="CA44305" s="74"/>
      <c r="CF44305" s="79"/>
      <c r="CL44305" s="79"/>
    </row>
    <row r="44306" spans="30:90">
      <c r="AD44306" s="73"/>
      <c r="AE44306" s="74"/>
      <c r="AF44306" s="74"/>
      <c r="BX44306" s="73"/>
      <c r="BY44306" s="74"/>
      <c r="BZ44306" s="74"/>
      <c r="CA44306" s="74"/>
      <c r="CF44306" s="79"/>
      <c r="CL44306" s="79"/>
    </row>
    <row r="44307" spans="30:90">
      <c r="AD44307" s="73"/>
      <c r="AE44307" s="74"/>
      <c r="AF44307" s="74"/>
      <c r="BX44307" s="73"/>
      <c r="BY44307" s="74"/>
      <c r="BZ44307" s="74"/>
      <c r="CA44307" s="74"/>
      <c r="CF44307" s="79"/>
      <c r="CL44307" s="79"/>
    </row>
    <row r="44308" spans="30:90">
      <c r="AD44308" s="73"/>
      <c r="AE44308" s="74"/>
      <c r="AF44308" s="74"/>
      <c r="BX44308" s="73"/>
      <c r="BY44308" s="74"/>
      <c r="BZ44308" s="74"/>
      <c r="CA44308" s="74"/>
      <c r="CF44308" s="79"/>
      <c r="CL44308" s="79"/>
    </row>
    <row r="44309" spans="30:90">
      <c r="AD44309" s="73"/>
      <c r="AE44309" s="74"/>
      <c r="AF44309" s="74"/>
      <c r="BX44309" s="73"/>
      <c r="BY44309" s="74"/>
      <c r="BZ44309" s="74"/>
      <c r="CA44309" s="74"/>
      <c r="CF44309" s="79"/>
      <c r="CL44309" s="79"/>
    </row>
    <row r="44310" spans="30:90">
      <c r="AD44310" s="73"/>
      <c r="AE44310" s="74"/>
      <c r="AF44310" s="74"/>
      <c r="BX44310" s="73"/>
      <c r="BY44310" s="74"/>
      <c r="BZ44310" s="74"/>
      <c r="CA44310" s="74"/>
      <c r="CF44310" s="79"/>
      <c r="CL44310" s="79"/>
    </row>
    <row r="44311" spans="30:90">
      <c r="AD44311" s="73"/>
      <c r="AE44311" s="74"/>
      <c r="AF44311" s="74"/>
      <c r="BX44311" s="73"/>
      <c r="BY44311" s="74"/>
      <c r="BZ44311" s="74"/>
      <c r="CA44311" s="74"/>
      <c r="CF44311" s="79"/>
      <c r="CL44311" s="79"/>
    </row>
    <row r="44312" spans="30:90">
      <c r="AD44312" s="73"/>
      <c r="AE44312" s="74"/>
      <c r="AF44312" s="74"/>
      <c r="BX44312" s="73"/>
      <c r="BY44312" s="74"/>
      <c r="BZ44312" s="74"/>
      <c r="CA44312" s="74"/>
      <c r="CF44312" s="79"/>
      <c r="CL44312" s="79"/>
    </row>
    <row r="44313" spans="30:90">
      <c r="AD44313" s="73"/>
      <c r="AE44313" s="74"/>
      <c r="AF44313" s="74"/>
      <c r="BX44313" s="73"/>
      <c r="BY44313" s="74"/>
      <c r="BZ44313" s="74"/>
      <c r="CA44313" s="74"/>
      <c r="CF44313" s="79"/>
      <c r="CL44313" s="79"/>
    </row>
    <row r="44314" spans="30:90">
      <c r="AD44314" s="73"/>
      <c r="AE44314" s="74"/>
      <c r="AF44314" s="74"/>
      <c r="BX44314" s="73"/>
      <c r="BY44314" s="74"/>
      <c r="BZ44314" s="74"/>
      <c r="CA44314" s="74"/>
      <c r="CF44314" s="79"/>
      <c r="CL44314" s="79"/>
    </row>
    <row r="44315" spans="30:90">
      <c r="AD44315" s="73"/>
      <c r="AE44315" s="74"/>
      <c r="AF44315" s="74"/>
      <c r="BX44315" s="73"/>
      <c r="BY44315" s="74"/>
      <c r="BZ44315" s="74"/>
      <c r="CA44315" s="74"/>
      <c r="CF44315" s="79"/>
      <c r="CL44315" s="79"/>
    </row>
    <row r="44316" spans="30:90">
      <c r="AD44316" s="73"/>
      <c r="AE44316" s="74"/>
      <c r="AF44316" s="74"/>
      <c r="BX44316" s="73"/>
      <c r="BY44316" s="74"/>
      <c r="BZ44316" s="74"/>
      <c r="CA44316" s="74"/>
      <c r="CF44316" s="79"/>
      <c r="CL44316" s="79"/>
    </row>
    <row r="44317" spans="30:90">
      <c r="AD44317" s="73"/>
      <c r="AE44317" s="74"/>
      <c r="AF44317" s="74"/>
      <c r="BX44317" s="73"/>
      <c r="BY44317" s="74"/>
      <c r="BZ44317" s="74"/>
      <c r="CA44317" s="74"/>
      <c r="CF44317" s="79"/>
      <c r="CL44317" s="79"/>
    </row>
    <row r="44318" spans="30:90">
      <c r="AD44318" s="73"/>
      <c r="AE44318" s="74"/>
      <c r="AF44318" s="74"/>
      <c r="BX44318" s="73"/>
      <c r="BY44318" s="74"/>
      <c r="BZ44318" s="74"/>
      <c r="CA44318" s="74"/>
      <c r="CF44318" s="79"/>
      <c r="CL44318" s="79"/>
    </row>
    <row r="44319" spans="30:90">
      <c r="AD44319" s="73"/>
      <c r="AE44319" s="74"/>
      <c r="AF44319" s="74"/>
      <c r="BX44319" s="73"/>
      <c r="BY44319" s="74"/>
      <c r="BZ44319" s="74"/>
      <c r="CA44319" s="74"/>
      <c r="CF44319" s="79"/>
      <c r="CL44319" s="79"/>
    </row>
    <row r="44320" spans="30:90">
      <c r="AD44320" s="73"/>
      <c r="AE44320" s="74"/>
      <c r="AF44320" s="74"/>
      <c r="BX44320" s="73"/>
      <c r="BY44320" s="74"/>
      <c r="BZ44320" s="74"/>
      <c r="CA44320" s="74"/>
      <c r="CF44320" s="79"/>
      <c r="CL44320" s="79"/>
    </row>
    <row r="44321" spans="30:90">
      <c r="AD44321" s="73"/>
      <c r="AE44321" s="74"/>
      <c r="AF44321" s="74"/>
      <c r="BX44321" s="73"/>
      <c r="BY44321" s="74"/>
      <c r="BZ44321" s="74"/>
      <c r="CA44321" s="74"/>
      <c r="CF44321" s="79"/>
      <c r="CL44321" s="79"/>
    </row>
    <row r="44322" spans="30:90">
      <c r="AD44322" s="73"/>
      <c r="AE44322" s="74"/>
      <c r="AF44322" s="74"/>
      <c r="BX44322" s="73"/>
      <c r="BY44322" s="74"/>
      <c r="BZ44322" s="74"/>
      <c r="CA44322" s="74"/>
      <c r="CF44322" s="79"/>
      <c r="CL44322" s="79"/>
    </row>
    <row r="44323" spans="30:90">
      <c r="AD44323" s="73"/>
      <c r="AE44323" s="74"/>
      <c r="AF44323" s="74"/>
      <c r="BX44323" s="73"/>
      <c r="BY44323" s="74"/>
      <c r="BZ44323" s="74"/>
      <c r="CA44323" s="74"/>
      <c r="CF44323" s="79"/>
      <c r="CL44323" s="79"/>
    </row>
    <row r="44324" spans="30:90">
      <c r="AD44324" s="73"/>
      <c r="AE44324" s="74"/>
      <c r="AF44324" s="74"/>
      <c r="BX44324" s="73"/>
      <c r="BY44324" s="74"/>
      <c r="BZ44324" s="74"/>
      <c r="CA44324" s="74"/>
      <c r="CF44324" s="79"/>
      <c r="CL44324" s="79"/>
    </row>
    <row r="44325" spans="30:90">
      <c r="AD44325" s="73"/>
      <c r="AE44325" s="74"/>
      <c r="AF44325" s="74"/>
      <c r="BX44325" s="73"/>
      <c r="BY44325" s="74"/>
      <c r="BZ44325" s="74"/>
      <c r="CA44325" s="74"/>
      <c r="CF44325" s="79"/>
      <c r="CL44325" s="79"/>
    </row>
    <row r="44326" spans="30:90">
      <c r="AD44326" s="73"/>
      <c r="AE44326" s="74"/>
      <c r="AF44326" s="74"/>
      <c r="BX44326" s="73"/>
      <c r="BY44326" s="74"/>
      <c r="BZ44326" s="74"/>
      <c r="CA44326" s="74"/>
      <c r="CF44326" s="79"/>
      <c r="CL44326" s="79"/>
    </row>
    <row r="44327" spans="30:90">
      <c r="AD44327" s="73"/>
      <c r="AE44327" s="74"/>
      <c r="AF44327" s="74"/>
      <c r="BX44327" s="73"/>
      <c r="BY44327" s="74"/>
      <c r="BZ44327" s="74"/>
      <c r="CA44327" s="74"/>
      <c r="CF44327" s="79"/>
      <c r="CL44327" s="79"/>
    </row>
    <row r="44328" spans="30:90">
      <c r="AD44328" s="73"/>
      <c r="AE44328" s="74"/>
      <c r="AF44328" s="74"/>
      <c r="BX44328" s="73"/>
      <c r="BY44328" s="74"/>
      <c r="BZ44328" s="74"/>
      <c r="CA44328" s="74"/>
      <c r="CF44328" s="79"/>
      <c r="CL44328" s="79"/>
    </row>
    <row r="44329" spans="30:90">
      <c r="AD44329" s="73"/>
      <c r="AE44329" s="74"/>
      <c r="AF44329" s="74"/>
      <c r="BX44329" s="73"/>
      <c r="BY44329" s="74"/>
      <c r="BZ44329" s="74"/>
      <c r="CA44329" s="74"/>
      <c r="CF44329" s="79"/>
      <c r="CL44329" s="79"/>
    </row>
    <row r="44330" spans="30:90">
      <c r="AD44330" s="73"/>
      <c r="AE44330" s="74"/>
      <c r="AF44330" s="74"/>
      <c r="BX44330" s="73"/>
      <c r="BY44330" s="74"/>
      <c r="BZ44330" s="74"/>
      <c r="CA44330" s="74"/>
      <c r="CF44330" s="79"/>
      <c r="CL44330" s="79"/>
    </row>
    <row r="44331" spans="30:90">
      <c r="AD44331" s="73"/>
      <c r="AE44331" s="74"/>
      <c r="AF44331" s="74"/>
      <c r="BX44331" s="73"/>
      <c r="BY44331" s="74"/>
      <c r="BZ44331" s="74"/>
      <c r="CA44331" s="74"/>
      <c r="CF44331" s="79"/>
      <c r="CL44331" s="79"/>
    </row>
    <row r="44332" spans="30:90">
      <c r="AD44332" s="73"/>
      <c r="AE44332" s="74"/>
      <c r="AF44332" s="74"/>
      <c r="BX44332" s="73"/>
      <c r="BY44332" s="74"/>
      <c r="BZ44332" s="74"/>
      <c r="CA44332" s="74"/>
      <c r="CF44332" s="79"/>
      <c r="CL44332" s="79"/>
    </row>
    <row r="44333" spans="30:90">
      <c r="AD44333" s="73"/>
      <c r="AE44333" s="74"/>
      <c r="AF44333" s="74"/>
      <c r="BX44333" s="73"/>
      <c r="BY44333" s="74"/>
      <c r="BZ44333" s="74"/>
      <c r="CA44333" s="74"/>
      <c r="CF44333" s="79"/>
      <c r="CL44333" s="79"/>
    </row>
    <row r="44334" spans="30:90">
      <c r="AD44334" s="73"/>
      <c r="AE44334" s="74"/>
      <c r="AF44334" s="74"/>
      <c r="BX44334" s="73"/>
      <c r="BY44334" s="74"/>
      <c r="BZ44334" s="74"/>
      <c r="CA44334" s="74"/>
      <c r="CF44334" s="79"/>
      <c r="CL44334" s="79"/>
    </row>
    <row r="44335" spans="30:90">
      <c r="AD44335" s="73"/>
      <c r="AE44335" s="74"/>
      <c r="AF44335" s="74"/>
      <c r="BX44335" s="73"/>
      <c r="BY44335" s="74"/>
      <c r="BZ44335" s="74"/>
      <c r="CA44335" s="74"/>
      <c r="CF44335" s="79"/>
      <c r="CL44335" s="79"/>
    </row>
    <row r="44336" spans="30:90">
      <c r="AD44336" s="73"/>
      <c r="AE44336" s="74"/>
      <c r="AF44336" s="74"/>
      <c r="BX44336" s="73"/>
      <c r="BY44336" s="74"/>
      <c r="BZ44336" s="74"/>
      <c r="CA44336" s="74"/>
      <c r="CF44336" s="79"/>
      <c r="CL44336" s="79"/>
    </row>
    <row r="44337" spans="30:90">
      <c r="AD44337" s="73"/>
      <c r="AE44337" s="74"/>
      <c r="AF44337" s="74"/>
      <c r="BX44337" s="73"/>
      <c r="BY44337" s="74"/>
      <c r="BZ44337" s="74"/>
      <c r="CA44337" s="74"/>
      <c r="CF44337" s="79"/>
      <c r="CL44337" s="79"/>
    </row>
    <row r="44338" spans="30:90">
      <c r="AD44338" s="73"/>
      <c r="AE44338" s="74"/>
      <c r="AF44338" s="74"/>
      <c r="BX44338" s="73"/>
      <c r="BY44338" s="74"/>
      <c r="BZ44338" s="74"/>
      <c r="CA44338" s="74"/>
      <c r="CF44338" s="79"/>
      <c r="CL44338" s="79"/>
    </row>
    <row r="44339" spans="30:90">
      <c r="AD44339" s="73"/>
      <c r="AE44339" s="74"/>
      <c r="AF44339" s="74"/>
      <c r="BX44339" s="73"/>
      <c r="BY44339" s="74"/>
      <c r="BZ44339" s="74"/>
      <c r="CA44339" s="74"/>
      <c r="CF44339" s="79"/>
      <c r="CL44339" s="79"/>
    </row>
    <row r="44340" spans="30:90">
      <c r="AD44340" s="73"/>
      <c r="AE44340" s="74"/>
      <c r="AF44340" s="74"/>
      <c r="BX44340" s="73"/>
      <c r="BY44340" s="74"/>
      <c r="BZ44340" s="74"/>
      <c r="CA44340" s="74"/>
      <c r="CF44340" s="79"/>
      <c r="CL44340" s="79"/>
    </row>
    <row r="44341" spans="30:90">
      <c r="AD44341" s="73"/>
      <c r="AE44341" s="74"/>
      <c r="AF44341" s="74"/>
      <c r="BX44341" s="73"/>
      <c r="BY44341" s="74"/>
      <c r="BZ44341" s="74"/>
      <c r="CA44341" s="74"/>
      <c r="CF44341" s="79"/>
      <c r="CL44341" s="79"/>
    </row>
    <row r="44342" spans="30:90">
      <c r="AD44342" s="73"/>
      <c r="AE44342" s="74"/>
      <c r="AF44342" s="74"/>
      <c r="BX44342" s="73"/>
      <c r="BY44342" s="74"/>
      <c r="BZ44342" s="74"/>
      <c r="CA44342" s="74"/>
      <c r="CF44342" s="79"/>
      <c r="CL44342" s="79"/>
    </row>
    <row r="44343" spans="30:90">
      <c r="AD44343" s="73"/>
      <c r="AE44343" s="74"/>
      <c r="AF44343" s="74"/>
      <c r="BX44343" s="73"/>
      <c r="BY44343" s="74"/>
      <c r="BZ44343" s="74"/>
      <c r="CA44343" s="74"/>
      <c r="CF44343" s="79"/>
      <c r="CL44343" s="79"/>
    </row>
    <row r="44344" spans="30:90">
      <c r="AD44344" s="73"/>
      <c r="AE44344" s="74"/>
      <c r="AF44344" s="74"/>
      <c r="BX44344" s="73"/>
      <c r="BY44344" s="74"/>
      <c r="BZ44344" s="74"/>
      <c r="CA44344" s="74"/>
      <c r="CF44344" s="79"/>
      <c r="CL44344" s="79"/>
    </row>
    <row r="44345" spans="30:90">
      <c r="AD44345" s="73"/>
      <c r="AE44345" s="74"/>
      <c r="AF44345" s="74"/>
      <c r="BX44345" s="73"/>
      <c r="BY44345" s="74"/>
      <c r="BZ44345" s="74"/>
      <c r="CA44345" s="74"/>
      <c r="CF44345" s="79"/>
      <c r="CL44345" s="79"/>
    </row>
    <row r="44346" spans="30:90">
      <c r="AD44346" s="73"/>
      <c r="AE44346" s="74"/>
      <c r="AF44346" s="74"/>
      <c r="BX44346" s="73"/>
      <c r="BY44346" s="74"/>
      <c r="BZ44346" s="74"/>
      <c r="CA44346" s="74"/>
      <c r="CF44346" s="79"/>
      <c r="CL44346" s="79"/>
    </row>
    <row r="44347" spans="30:90">
      <c r="AD44347" s="73"/>
      <c r="AE44347" s="74"/>
      <c r="AF44347" s="74"/>
      <c r="BX44347" s="73"/>
      <c r="BY44347" s="74"/>
      <c r="BZ44347" s="74"/>
      <c r="CA44347" s="74"/>
      <c r="CF44347" s="79"/>
      <c r="CL44347" s="79"/>
    </row>
    <row r="44348" spans="30:90">
      <c r="AD44348" s="73"/>
      <c r="AE44348" s="74"/>
      <c r="AF44348" s="74"/>
      <c r="BX44348" s="73"/>
      <c r="BY44348" s="74"/>
      <c r="BZ44348" s="74"/>
      <c r="CA44348" s="74"/>
      <c r="CF44348" s="79"/>
      <c r="CL44348" s="79"/>
    </row>
    <row r="44349" spans="30:90">
      <c r="AD44349" s="73"/>
      <c r="AE44349" s="74"/>
      <c r="AF44349" s="74"/>
      <c r="BX44349" s="73"/>
      <c r="BY44349" s="74"/>
      <c r="BZ44349" s="74"/>
      <c r="CA44349" s="74"/>
      <c r="CF44349" s="79"/>
      <c r="CL44349" s="79"/>
    </row>
    <row r="44350" spans="30:90">
      <c r="AD44350" s="73"/>
      <c r="AE44350" s="74"/>
      <c r="AF44350" s="74"/>
      <c r="BX44350" s="73"/>
      <c r="BY44350" s="74"/>
      <c r="BZ44350" s="74"/>
      <c r="CA44350" s="74"/>
      <c r="CF44350" s="79"/>
      <c r="CL44350" s="79"/>
    </row>
    <row r="44351" spans="30:90">
      <c r="AD44351" s="73"/>
      <c r="AE44351" s="74"/>
      <c r="AF44351" s="74"/>
      <c r="BX44351" s="73"/>
      <c r="BY44351" s="74"/>
      <c r="BZ44351" s="74"/>
      <c r="CA44351" s="74"/>
      <c r="CF44351" s="79"/>
      <c r="CL44351" s="79"/>
    </row>
    <row r="44352" spans="30:90">
      <c r="AD44352" s="73"/>
      <c r="AE44352" s="74"/>
      <c r="AF44352" s="74"/>
      <c r="BX44352" s="73"/>
      <c r="BY44352" s="74"/>
      <c r="BZ44352" s="74"/>
      <c r="CA44352" s="74"/>
      <c r="CF44352" s="79"/>
      <c r="CL44352" s="79"/>
    </row>
    <row r="44353" spans="30:90">
      <c r="AD44353" s="73"/>
      <c r="AE44353" s="74"/>
      <c r="AF44353" s="74"/>
      <c r="BX44353" s="73"/>
      <c r="BY44353" s="74"/>
      <c r="BZ44353" s="74"/>
      <c r="CA44353" s="74"/>
      <c r="CF44353" s="79"/>
      <c r="CL44353" s="79"/>
    </row>
    <row r="44354" spans="30:90">
      <c r="AD44354" s="73"/>
      <c r="AE44354" s="74"/>
      <c r="AF44354" s="74"/>
      <c r="BX44354" s="73"/>
      <c r="BY44354" s="74"/>
      <c r="BZ44354" s="74"/>
      <c r="CA44354" s="74"/>
      <c r="CF44354" s="79"/>
      <c r="CL44354" s="79"/>
    </row>
    <row r="44355" spans="30:90">
      <c r="AD44355" s="73"/>
      <c r="AE44355" s="74"/>
      <c r="AF44355" s="74"/>
      <c r="BX44355" s="73"/>
      <c r="BY44355" s="74"/>
      <c r="BZ44355" s="74"/>
      <c r="CA44355" s="74"/>
      <c r="CF44355" s="79"/>
      <c r="CL44355" s="79"/>
    </row>
    <row r="44356" spans="30:90">
      <c r="AD44356" s="73"/>
      <c r="AE44356" s="74"/>
      <c r="AF44356" s="74"/>
      <c r="BX44356" s="73"/>
      <c r="BY44356" s="74"/>
      <c r="BZ44356" s="74"/>
      <c r="CA44356" s="74"/>
      <c r="CF44356" s="79"/>
      <c r="CL44356" s="79"/>
    </row>
    <row r="44357" spans="30:90">
      <c r="AD44357" s="73"/>
      <c r="AE44357" s="74"/>
      <c r="AF44357" s="74"/>
      <c r="BX44357" s="73"/>
      <c r="BY44357" s="74"/>
      <c r="BZ44357" s="74"/>
      <c r="CA44357" s="74"/>
      <c r="CF44357" s="79"/>
      <c r="CL44357" s="79"/>
    </row>
    <row r="44358" spans="30:90">
      <c r="AD44358" s="73"/>
      <c r="AE44358" s="74"/>
      <c r="AF44358" s="74"/>
      <c r="BX44358" s="73"/>
      <c r="BY44358" s="74"/>
      <c r="BZ44358" s="74"/>
      <c r="CA44358" s="74"/>
      <c r="CF44358" s="79"/>
      <c r="CL44358" s="79"/>
    </row>
    <row r="44359" spans="30:90">
      <c r="AD44359" s="73"/>
      <c r="AE44359" s="74"/>
      <c r="AF44359" s="74"/>
      <c r="BX44359" s="73"/>
      <c r="BY44359" s="74"/>
      <c r="BZ44359" s="74"/>
      <c r="CA44359" s="74"/>
      <c r="CF44359" s="79"/>
      <c r="CL44359" s="79"/>
    </row>
    <row r="44360" spans="30:90">
      <c r="AD44360" s="73"/>
      <c r="AE44360" s="74"/>
      <c r="AF44360" s="74"/>
      <c r="BX44360" s="73"/>
      <c r="BY44360" s="74"/>
      <c r="BZ44360" s="74"/>
      <c r="CA44360" s="74"/>
      <c r="CF44360" s="79"/>
      <c r="CL44360" s="79"/>
    </row>
    <row r="44361" spans="30:90">
      <c r="AD44361" s="73"/>
      <c r="AE44361" s="74"/>
      <c r="AF44361" s="74"/>
      <c r="BX44361" s="73"/>
      <c r="BY44361" s="74"/>
      <c r="BZ44361" s="74"/>
      <c r="CA44361" s="74"/>
      <c r="CF44361" s="79"/>
      <c r="CL44361" s="79"/>
    </row>
    <row r="44362" spans="30:90">
      <c r="AD44362" s="73"/>
      <c r="AE44362" s="74"/>
      <c r="AF44362" s="74"/>
      <c r="BX44362" s="73"/>
      <c r="BY44362" s="74"/>
      <c r="BZ44362" s="74"/>
      <c r="CA44362" s="74"/>
      <c r="CF44362" s="79"/>
      <c r="CL44362" s="79"/>
    </row>
    <row r="44363" spans="30:90">
      <c r="AD44363" s="73"/>
      <c r="AE44363" s="74"/>
      <c r="AF44363" s="74"/>
      <c r="BX44363" s="73"/>
      <c r="BY44363" s="74"/>
      <c r="BZ44363" s="74"/>
      <c r="CA44363" s="74"/>
      <c r="CF44363" s="79"/>
      <c r="CL44363" s="79"/>
    </row>
    <row r="44364" spans="30:90">
      <c r="AD44364" s="73"/>
      <c r="AE44364" s="74"/>
      <c r="AF44364" s="74"/>
      <c r="BX44364" s="73"/>
      <c r="BY44364" s="74"/>
      <c r="BZ44364" s="74"/>
      <c r="CA44364" s="74"/>
      <c r="CF44364" s="79"/>
      <c r="CL44364" s="79"/>
    </row>
    <row r="44365" spans="30:90">
      <c r="AD44365" s="73"/>
      <c r="AE44365" s="74"/>
      <c r="AF44365" s="74"/>
      <c r="BX44365" s="73"/>
      <c r="BY44365" s="74"/>
      <c r="BZ44365" s="74"/>
      <c r="CA44365" s="74"/>
      <c r="CF44365" s="79"/>
      <c r="CL44365" s="79"/>
    </row>
    <row r="44366" spans="30:90">
      <c r="AD44366" s="73"/>
      <c r="AE44366" s="74"/>
      <c r="AF44366" s="74"/>
      <c r="BX44366" s="73"/>
      <c r="BY44366" s="74"/>
      <c r="BZ44366" s="74"/>
      <c r="CA44366" s="74"/>
      <c r="CF44366" s="79"/>
      <c r="CL44366" s="79"/>
    </row>
    <row r="44367" spans="30:90">
      <c r="AD44367" s="73"/>
      <c r="AE44367" s="74"/>
      <c r="AF44367" s="74"/>
      <c r="BX44367" s="73"/>
      <c r="BY44367" s="74"/>
      <c r="BZ44367" s="74"/>
      <c r="CA44367" s="74"/>
      <c r="CF44367" s="79"/>
      <c r="CL44367" s="79"/>
    </row>
    <row r="44368" spans="30:90">
      <c r="AD44368" s="73"/>
      <c r="AE44368" s="74"/>
      <c r="AF44368" s="74"/>
      <c r="BX44368" s="73"/>
      <c r="BY44368" s="74"/>
      <c r="BZ44368" s="74"/>
      <c r="CA44368" s="74"/>
      <c r="CF44368" s="79"/>
      <c r="CL44368" s="79"/>
    </row>
    <row r="44369" spans="30:90">
      <c r="AD44369" s="73"/>
      <c r="AE44369" s="74"/>
      <c r="AF44369" s="74"/>
      <c r="BX44369" s="73"/>
      <c r="BY44369" s="74"/>
      <c r="BZ44369" s="74"/>
      <c r="CA44369" s="74"/>
      <c r="CF44369" s="79"/>
      <c r="CL44369" s="79"/>
    </row>
    <row r="44370" spans="30:90">
      <c r="AD44370" s="73"/>
      <c r="AE44370" s="74"/>
      <c r="AF44370" s="74"/>
      <c r="BX44370" s="73"/>
      <c r="BY44370" s="74"/>
      <c r="BZ44370" s="74"/>
      <c r="CA44370" s="74"/>
      <c r="CF44370" s="79"/>
      <c r="CL44370" s="79"/>
    </row>
    <row r="44371" spans="30:90">
      <c r="AD44371" s="73"/>
      <c r="AE44371" s="74"/>
      <c r="AF44371" s="74"/>
      <c r="BX44371" s="73"/>
      <c r="BY44371" s="74"/>
      <c r="BZ44371" s="74"/>
      <c r="CA44371" s="74"/>
      <c r="CF44371" s="79"/>
      <c r="CL44371" s="79"/>
    </row>
    <row r="44372" spans="30:90">
      <c r="AD44372" s="73"/>
      <c r="AE44372" s="74"/>
      <c r="AF44372" s="74"/>
      <c r="BX44372" s="73"/>
      <c r="BY44372" s="74"/>
      <c r="BZ44372" s="74"/>
      <c r="CA44372" s="74"/>
      <c r="CF44372" s="79"/>
      <c r="CL44372" s="79"/>
    </row>
    <row r="44373" spans="30:90">
      <c r="AD44373" s="73"/>
      <c r="AE44373" s="74"/>
      <c r="AF44373" s="74"/>
      <c r="BX44373" s="73"/>
      <c r="BY44373" s="74"/>
      <c r="BZ44373" s="74"/>
      <c r="CA44373" s="74"/>
      <c r="CF44373" s="79"/>
      <c r="CL44373" s="79"/>
    </row>
    <row r="44374" spans="30:90">
      <c r="AD44374" s="73"/>
      <c r="AE44374" s="74"/>
      <c r="AF44374" s="74"/>
      <c r="BX44374" s="73"/>
      <c r="BY44374" s="74"/>
      <c r="BZ44374" s="74"/>
      <c r="CA44374" s="74"/>
      <c r="CF44374" s="79"/>
      <c r="CL44374" s="79"/>
    </row>
    <row r="44375" spans="30:90">
      <c r="AD44375" s="73"/>
      <c r="AE44375" s="74"/>
      <c r="AF44375" s="74"/>
      <c r="BX44375" s="73"/>
      <c r="BY44375" s="74"/>
      <c r="BZ44375" s="74"/>
      <c r="CA44375" s="74"/>
      <c r="CF44375" s="79"/>
      <c r="CL44375" s="79"/>
    </row>
    <row r="44376" spans="30:90">
      <c r="AD44376" s="73"/>
      <c r="AE44376" s="74"/>
      <c r="AF44376" s="74"/>
      <c r="BX44376" s="73"/>
      <c r="BY44376" s="74"/>
      <c r="BZ44376" s="74"/>
      <c r="CA44376" s="74"/>
      <c r="CF44376" s="79"/>
      <c r="CL44376" s="79"/>
    </row>
    <row r="44377" spans="30:90">
      <c r="AD44377" s="73"/>
      <c r="AE44377" s="74"/>
      <c r="AF44377" s="74"/>
      <c r="BX44377" s="73"/>
      <c r="BY44377" s="74"/>
      <c r="BZ44377" s="74"/>
      <c r="CA44377" s="74"/>
      <c r="CF44377" s="79"/>
      <c r="CL44377" s="79"/>
    </row>
    <row r="44378" spans="30:90">
      <c r="AD44378" s="73"/>
      <c r="AE44378" s="74"/>
      <c r="AF44378" s="74"/>
      <c r="BX44378" s="73"/>
      <c r="BY44378" s="74"/>
      <c r="BZ44378" s="74"/>
      <c r="CA44378" s="74"/>
      <c r="CF44378" s="79"/>
      <c r="CL44378" s="79"/>
    </row>
    <row r="44379" spans="30:90">
      <c r="AD44379" s="73"/>
      <c r="AE44379" s="74"/>
      <c r="AF44379" s="74"/>
      <c r="BX44379" s="73"/>
      <c r="BY44379" s="74"/>
      <c r="BZ44379" s="74"/>
      <c r="CA44379" s="74"/>
      <c r="CF44379" s="79"/>
      <c r="CL44379" s="79"/>
    </row>
    <row r="44380" spans="30:90">
      <c r="AD44380" s="73"/>
      <c r="AE44380" s="74"/>
      <c r="AF44380" s="74"/>
      <c r="BX44380" s="73"/>
      <c r="BY44380" s="74"/>
      <c r="BZ44380" s="74"/>
      <c r="CA44380" s="74"/>
      <c r="CF44380" s="79"/>
      <c r="CL44380" s="79"/>
    </row>
    <row r="44381" spans="30:90">
      <c r="AD44381" s="73"/>
      <c r="AE44381" s="74"/>
      <c r="AF44381" s="74"/>
      <c r="BX44381" s="73"/>
      <c r="BY44381" s="74"/>
      <c r="BZ44381" s="74"/>
      <c r="CA44381" s="74"/>
      <c r="CF44381" s="79"/>
      <c r="CL44381" s="79"/>
    </row>
    <row r="44382" spans="30:90">
      <c r="AD44382" s="73"/>
      <c r="AE44382" s="74"/>
      <c r="AF44382" s="74"/>
      <c r="BX44382" s="73"/>
      <c r="BY44382" s="74"/>
      <c r="BZ44382" s="74"/>
      <c r="CA44382" s="74"/>
      <c r="CF44382" s="79"/>
      <c r="CL44382" s="79"/>
    </row>
    <row r="44383" spans="30:90">
      <c r="AD44383" s="73"/>
      <c r="AE44383" s="74"/>
      <c r="AF44383" s="74"/>
      <c r="BX44383" s="73"/>
      <c r="BY44383" s="74"/>
      <c r="BZ44383" s="74"/>
      <c r="CA44383" s="74"/>
      <c r="CF44383" s="79"/>
      <c r="CL44383" s="79"/>
    </row>
    <row r="44384" spans="30:90">
      <c r="AD44384" s="73"/>
      <c r="AE44384" s="74"/>
      <c r="AF44384" s="74"/>
      <c r="BX44384" s="73"/>
      <c r="BY44384" s="74"/>
      <c r="BZ44384" s="74"/>
      <c r="CA44384" s="74"/>
      <c r="CF44384" s="79"/>
      <c r="CL44384" s="79"/>
    </row>
    <row r="44385" spans="30:90">
      <c r="AD44385" s="73"/>
      <c r="AE44385" s="74"/>
      <c r="AF44385" s="74"/>
      <c r="BX44385" s="73"/>
      <c r="BY44385" s="74"/>
      <c r="BZ44385" s="74"/>
      <c r="CA44385" s="74"/>
      <c r="CF44385" s="79"/>
      <c r="CL44385" s="79"/>
    </row>
    <row r="44386" spans="30:90">
      <c r="AD44386" s="73"/>
      <c r="AE44386" s="74"/>
      <c r="AF44386" s="74"/>
      <c r="BX44386" s="73"/>
      <c r="BY44386" s="74"/>
      <c r="BZ44386" s="74"/>
      <c r="CA44386" s="74"/>
      <c r="CF44386" s="79"/>
      <c r="CL44386" s="79"/>
    </row>
    <row r="44387" spans="30:90">
      <c r="AD44387" s="73"/>
      <c r="AE44387" s="74"/>
      <c r="AF44387" s="74"/>
      <c r="BX44387" s="73"/>
      <c r="BY44387" s="74"/>
      <c r="BZ44387" s="74"/>
      <c r="CA44387" s="74"/>
      <c r="CF44387" s="79"/>
      <c r="CL44387" s="79"/>
    </row>
    <row r="44388" spans="30:90">
      <c r="AD44388" s="73"/>
      <c r="AE44388" s="74"/>
      <c r="AF44388" s="74"/>
      <c r="BX44388" s="73"/>
      <c r="BY44388" s="74"/>
      <c r="BZ44388" s="74"/>
      <c r="CA44388" s="74"/>
      <c r="CF44388" s="79"/>
      <c r="CL44388" s="79"/>
    </row>
    <row r="44389" spans="30:90">
      <c r="AD44389" s="73"/>
      <c r="AE44389" s="74"/>
      <c r="AF44389" s="74"/>
      <c r="BX44389" s="73"/>
      <c r="BY44389" s="74"/>
      <c r="BZ44389" s="74"/>
      <c r="CA44389" s="74"/>
      <c r="CF44389" s="79"/>
      <c r="CL44389" s="79"/>
    </row>
    <row r="44390" spans="30:90">
      <c r="AD44390" s="73"/>
      <c r="AE44390" s="74"/>
      <c r="AF44390" s="74"/>
      <c r="BX44390" s="73"/>
      <c r="BY44390" s="74"/>
      <c r="BZ44390" s="74"/>
      <c r="CA44390" s="74"/>
      <c r="CF44390" s="79"/>
      <c r="CL44390" s="79"/>
    </row>
    <row r="44391" spans="30:90">
      <c r="AD44391" s="73"/>
      <c r="AE44391" s="74"/>
      <c r="AF44391" s="74"/>
      <c r="BX44391" s="73"/>
      <c r="BY44391" s="74"/>
      <c r="BZ44391" s="74"/>
      <c r="CA44391" s="74"/>
      <c r="CF44391" s="79"/>
      <c r="CL44391" s="79"/>
    </row>
    <row r="44392" spans="30:90">
      <c r="AD44392" s="73"/>
      <c r="AE44392" s="74"/>
      <c r="AF44392" s="74"/>
      <c r="BX44392" s="73"/>
      <c r="BY44392" s="74"/>
      <c r="BZ44392" s="74"/>
      <c r="CA44392" s="74"/>
      <c r="CF44392" s="79"/>
      <c r="CL44392" s="79"/>
    </row>
    <row r="44393" spans="30:90">
      <c r="AD44393" s="73"/>
      <c r="AE44393" s="74"/>
      <c r="AF44393" s="74"/>
      <c r="BX44393" s="73"/>
      <c r="BY44393" s="74"/>
      <c r="BZ44393" s="74"/>
      <c r="CA44393" s="74"/>
      <c r="CF44393" s="79"/>
      <c r="CL44393" s="79"/>
    </row>
    <row r="44394" spans="30:90">
      <c r="AD44394" s="73"/>
      <c r="AE44394" s="74"/>
      <c r="AF44394" s="74"/>
      <c r="BX44394" s="73"/>
      <c r="BY44394" s="74"/>
      <c r="BZ44394" s="74"/>
      <c r="CA44394" s="74"/>
      <c r="CF44394" s="79"/>
      <c r="CL44394" s="79"/>
    </row>
    <row r="44395" spans="30:90">
      <c r="AD44395" s="73"/>
      <c r="AE44395" s="74"/>
      <c r="AF44395" s="74"/>
      <c r="BX44395" s="73"/>
      <c r="BY44395" s="74"/>
      <c r="BZ44395" s="74"/>
      <c r="CA44395" s="74"/>
      <c r="CF44395" s="79"/>
      <c r="CL44395" s="79"/>
    </row>
    <row r="44396" spans="30:90">
      <c r="AD44396" s="73"/>
      <c r="AE44396" s="74"/>
      <c r="AF44396" s="74"/>
      <c r="BX44396" s="73"/>
      <c r="BY44396" s="74"/>
      <c r="BZ44396" s="74"/>
      <c r="CA44396" s="74"/>
      <c r="CF44396" s="79"/>
      <c r="CL44396" s="79"/>
    </row>
    <row r="44397" spans="30:90">
      <c r="AD44397" s="73"/>
      <c r="AE44397" s="74"/>
      <c r="AF44397" s="74"/>
      <c r="BX44397" s="73"/>
      <c r="BY44397" s="74"/>
      <c r="BZ44397" s="74"/>
      <c r="CA44397" s="74"/>
      <c r="CF44397" s="79"/>
      <c r="CL44397" s="79"/>
    </row>
    <row r="44398" spans="30:90">
      <c r="AD44398" s="73"/>
      <c r="AE44398" s="74"/>
      <c r="AF44398" s="74"/>
      <c r="BX44398" s="73"/>
      <c r="BY44398" s="74"/>
      <c r="BZ44398" s="74"/>
      <c r="CA44398" s="74"/>
      <c r="CF44398" s="79"/>
      <c r="CL44398" s="79"/>
    </row>
    <row r="44399" spans="30:90">
      <c r="AD44399" s="73"/>
      <c r="AE44399" s="74"/>
      <c r="AF44399" s="74"/>
      <c r="BX44399" s="73"/>
      <c r="BY44399" s="74"/>
      <c r="BZ44399" s="74"/>
      <c r="CA44399" s="74"/>
      <c r="CF44399" s="79"/>
      <c r="CL44399" s="79"/>
    </row>
    <row r="44400" spans="30:90">
      <c r="AD44400" s="73"/>
      <c r="AE44400" s="74"/>
      <c r="AF44400" s="74"/>
      <c r="BX44400" s="73"/>
      <c r="BY44400" s="74"/>
      <c r="BZ44400" s="74"/>
      <c r="CA44400" s="74"/>
      <c r="CF44400" s="79"/>
      <c r="CL44400" s="79"/>
    </row>
    <row r="44401" spans="30:90">
      <c r="AD44401" s="73"/>
      <c r="AE44401" s="74"/>
      <c r="AF44401" s="74"/>
      <c r="BX44401" s="73"/>
      <c r="BY44401" s="74"/>
      <c r="BZ44401" s="74"/>
      <c r="CA44401" s="74"/>
      <c r="CF44401" s="79"/>
      <c r="CL44401" s="79"/>
    </row>
    <row r="44402" spans="30:90">
      <c r="AD44402" s="73"/>
      <c r="AE44402" s="74"/>
      <c r="AF44402" s="74"/>
      <c r="BX44402" s="73"/>
      <c r="BY44402" s="74"/>
      <c r="BZ44402" s="74"/>
      <c r="CA44402" s="74"/>
      <c r="CF44402" s="79"/>
      <c r="CL44402" s="79"/>
    </row>
    <row r="44403" spans="30:90">
      <c r="AD44403" s="73"/>
      <c r="AE44403" s="74"/>
      <c r="AF44403" s="74"/>
      <c r="BX44403" s="73"/>
      <c r="BY44403" s="74"/>
      <c r="BZ44403" s="74"/>
      <c r="CA44403" s="74"/>
      <c r="CF44403" s="79"/>
      <c r="CL44403" s="79"/>
    </row>
    <row r="44404" spans="30:90">
      <c r="AD44404" s="73"/>
      <c r="AE44404" s="74"/>
      <c r="AF44404" s="74"/>
      <c r="BX44404" s="73"/>
      <c r="BY44404" s="74"/>
      <c r="BZ44404" s="74"/>
      <c r="CA44404" s="74"/>
      <c r="CF44404" s="79"/>
      <c r="CL44404" s="79"/>
    </row>
    <row r="44405" spans="30:90">
      <c r="AD44405" s="73"/>
      <c r="AE44405" s="74"/>
      <c r="AF44405" s="74"/>
      <c r="BX44405" s="73"/>
      <c r="BY44405" s="74"/>
      <c r="BZ44405" s="74"/>
      <c r="CA44405" s="74"/>
      <c r="CF44405" s="79"/>
      <c r="CL44405" s="79"/>
    </row>
    <row r="44406" spans="30:90">
      <c r="AD44406" s="73"/>
      <c r="AE44406" s="74"/>
      <c r="AF44406" s="74"/>
      <c r="BX44406" s="73"/>
      <c r="BY44406" s="74"/>
      <c r="BZ44406" s="74"/>
      <c r="CA44406" s="74"/>
      <c r="CF44406" s="79"/>
      <c r="CL44406" s="79"/>
    </row>
    <row r="44407" spans="30:90">
      <c r="AD44407" s="73"/>
      <c r="AE44407" s="74"/>
      <c r="AF44407" s="74"/>
      <c r="BX44407" s="73"/>
      <c r="BY44407" s="74"/>
      <c r="BZ44407" s="74"/>
      <c r="CA44407" s="74"/>
      <c r="CF44407" s="79"/>
      <c r="CL44407" s="79"/>
    </row>
    <row r="44408" spans="30:90">
      <c r="AD44408" s="73"/>
      <c r="AE44408" s="74"/>
      <c r="AF44408" s="74"/>
      <c r="BX44408" s="73"/>
      <c r="BY44408" s="74"/>
      <c r="BZ44408" s="74"/>
      <c r="CA44408" s="74"/>
      <c r="CF44408" s="79"/>
      <c r="CL44408" s="79"/>
    </row>
    <row r="44409" spans="30:90">
      <c r="AD44409" s="73"/>
      <c r="AE44409" s="74"/>
      <c r="AF44409" s="74"/>
      <c r="BX44409" s="73"/>
      <c r="BY44409" s="74"/>
      <c r="BZ44409" s="74"/>
      <c r="CA44409" s="74"/>
      <c r="CF44409" s="79"/>
      <c r="CL44409" s="79"/>
    </row>
    <row r="44410" spans="30:90">
      <c r="AD44410" s="73"/>
      <c r="AE44410" s="74"/>
      <c r="AF44410" s="74"/>
      <c r="BX44410" s="73"/>
      <c r="BY44410" s="74"/>
      <c r="BZ44410" s="74"/>
      <c r="CA44410" s="74"/>
      <c r="CF44410" s="79"/>
      <c r="CL44410" s="79"/>
    </row>
    <row r="44411" spans="30:90">
      <c r="AD44411" s="73"/>
      <c r="AE44411" s="74"/>
      <c r="AF44411" s="74"/>
      <c r="BX44411" s="73"/>
      <c r="BY44411" s="74"/>
      <c r="BZ44411" s="74"/>
      <c r="CA44411" s="74"/>
      <c r="CF44411" s="79"/>
      <c r="CL44411" s="79"/>
    </row>
    <row r="44412" spans="30:90">
      <c r="AD44412" s="73"/>
      <c r="AE44412" s="74"/>
      <c r="AF44412" s="74"/>
      <c r="BX44412" s="73"/>
      <c r="BY44412" s="74"/>
      <c r="BZ44412" s="74"/>
      <c r="CA44412" s="74"/>
      <c r="CF44412" s="79"/>
      <c r="CL44412" s="79"/>
    </row>
    <row r="44413" spans="30:90">
      <c r="AD44413" s="73"/>
      <c r="AE44413" s="74"/>
      <c r="AF44413" s="74"/>
      <c r="BX44413" s="73"/>
      <c r="BY44413" s="74"/>
      <c r="BZ44413" s="74"/>
      <c r="CA44413" s="74"/>
      <c r="CF44413" s="79"/>
      <c r="CL44413" s="79"/>
    </row>
    <row r="44414" spans="30:90">
      <c r="AD44414" s="73"/>
      <c r="AE44414" s="74"/>
      <c r="AF44414" s="74"/>
      <c r="BX44414" s="73"/>
      <c r="BY44414" s="74"/>
      <c r="BZ44414" s="74"/>
      <c r="CA44414" s="74"/>
      <c r="CF44414" s="79"/>
      <c r="CL44414" s="79"/>
    </row>
    <row r="44415" spans="30:90">
      <c r="AD44415" s="73"/>
      <c r="AE44415" s="74"/>
      <c r="AF44415" s="74"/>
      <c r="BX44415" s="73"/>
      <c r="BY44415" s="74"/>
      <c r="BZ44415" s="74"/>
      <c r="CA44415" s="74"/>
      <c r="CF44415" s="79"/>
      <c r="CL44415" s="79"/>
    </row>
    <row r="44416" spans="30:90">
      <c r="AD44416" s="73"/>
      <c r="AE44416" s="74"/>
      <c r="AF44416" s="74"/>
      <c r="BX44416" s="73"/>
      <c r="BY44416" s="74"/>
      <c r="BZ44416" s="74"/>
      <c r="CA44416" s="74"/>
      <c r="CF44416" s="79"/>
      <c r="CL44416" s="79"/>
    </row>
    <row r="44417" spans="30:90">
      <c r="AD44417" s="73"/>
      <c r="AE44417" s="74"/>
      <c r="AF44417" s="74"/>
      <c r="BX44417" s="73"/>
      <c r="BY44417" s="74"/>
      <c r="BZ44417" s="74"/>
      <c r="CA44417" s="74"/>
      <c r="CF44417" s="79"/>
      <c r="CL44417" s="79"/>
    </row>
    <row r="44418" spans="30:90">
      <c r="AD44418" s="73"/>
      <c r="AE44418" s="74"/>
      <c r="AF44418" s="74"/>
      <c r="BX44418" s="73"/>
      <c r="BY44418" s="74"/>
      <c r="BZ44418" s="74"/>
      <c r="CA44418" s="74"/>
      <c r="CF44418" s="79"/>
      <c r="CL44418" s="79"/>
    </row>
    <row r="44419" spans="30:90">
      <c r="AD44419" s="73"/>
      <c r="AE44419" s="74"/>
      <c r="AF44419" s="74"/>
      <c r="BX44419" s="73"/>
      <c r="BY44419" s="74"/>
      <c r="BZ44419" s="74"/>
      <c r="CA44419" s="74"/>
      <c r="CF44419" s="79"/>
      <c r="CL44419" s="79"/>
    </row>
    <row r="44420" spans="30:90">
      <c r="AD44420" s="73"/>
      <c r="AE44420" s="74"/>
      <c r="AF44420" s="74"/>
      <c r="BX44420" s="73"/>
      <c r="BY44420" s="74"/>
      <c r="BZ44420" s="74"/>
      <c r="CA44420" s="74"/>
      <c r="CF44420" s="79"/>
      <c r="CL44420" s="79"/>
    </row>
    <row r="44421" spans="30:90">
      <c r="AD44421" s="73"/>
      <c r="AE44421" s="74"/>
      <c r="AF44421" s="74"/>
      <c r="BX44421" s="73"/>
      <c r="BY44421" s="74"/>
      <c r="BZ44421" s="74"/>
      <c r="CA44421" s="74"/>
      <c r="CF44421" s="79"/>
      <c r="CL44421" s="79"/>
    </row>
    <row r="44422" spans="30:90">
      <c r="AD44422" s="73"/>
      <c r="AE44422" s="74"/>
      <c r="AF44422" s="74"/>
      <c r="BX44422" s="73"/>
      <c r="BY44422" s="74"/>
      <c r="BZ44422" s="74"/>
      <c r="CA44422" s="74"/>
      <c r="CF44422" s="79"/>
      <c r="CL44422" s="79"/>
    </row>
    <row r="44423" spans="30:90">
      <c r="AD44423" s="73"/>
      <c r="AE44423" s="74"/>
      <c r="AF44423" s="74"/>
      <c r="BX44423" s="73"/>
      <c r="BY44423" s="74"/>
      <c r="BZ44423" s="74"/>
      <c r="CA44423" s="74"/>
      <c r="CF44423" s="79"/>
      <c r="CL44423" s="79"/>
    </row>
    <row r="44424" spans="30:90">
      <c r="AD44424" s="73"/>
      <c r="AE44424" s="74"/>
      <c r="AF44424" s="74"/>
      <c r="BX44424" s="73"/>
      <c r="BY44424" s="74"/>
      <c r="BZ44424" s="74"/>
      <c r="CA44424" s="74"/>
      <c r="CF44424" s="79"/>
      <c r="CL44424" s="79"/>
    </row>
    <row r="44425" spans="30:90">
      <c r="AD44425" s="73"/>
      <c r="AE44425" s="74"/>
      <c r="AF44425" s="74"/>
      <c r="BX44425" s="73"/>
      <c r="BY44425" s="74"/>
      <c r="BZ44425" s="74"/>
      <c r="CA44425" s="74"/>
      <c r="CF44425" s="79"/>
      <c r="CL44425" s="79"/>
    </row>
    <row r="44426" spans="30:90">
      <c r="AD44426" s="73"/>
      <c r="AE44426" s="74"/>
      <c r="AF44426" s="74"/>
      <c r="BX44426" s="73"/>
      <c r="BY44426" s="74"/>
      <c r="BZ44426" s="74"/>
      <c r="CA44426" s="74"/>
      <c r="CF44426" s="79"/>
      <c r="CL44426" s="79"/>
    </row>
    <row r="44427" spans="30:90">
      <c r="AD44427" s="73"/>
      <c r="AE44427" s="74"/>
      <c r="AF44427" s="74"/>
      <c r="BX44427" s="73"/>
      <c r="BY44427" s="74"/>
      <c r="BZ44427" s="74"/>
      <c r="CA44427" s="74"/>
      <c r="CF44427" s="79"/>
      <c r="CL44427" s="79"/>
    </row>
    <row r="44428" spans="30:90">
      <c r="AD44428" s="73"/>
      <c r="AE44428" s="74"/>
      <c r="AF44428" s="74"/>
      <c r="BX44428" s="73"/>
      <c r="BY44428" s="74"/>
      <c r="BZ44428" s="74"/>
      <c r="CA44428" s="74"/>
      <c r="CF44428" s="79"/>
      <c r="CL44428" s="79"/>
    </row>
    <row r="44429" spans="30:90">
      <c r="AD44429" s="73"/>
      <c r="AE44429" s="74"/>
      <c r="AF44429" s="74"/>
      <c r="BX44429" s="73"/>
      <c r="BY44429" s="74"/>
      <c r="BZ44429" s="74"/>
      <c r="CA44429" s="74"/>
      <c r="CF44429" s="79"/>
      <c r="CL44429" s="79"/>
    </row>
    <row r="44430" spans="30:90">
      <c r="AD44430" s="73"/>
      <c r="AE44430" s="74"/>
      <c r="AF44430" s="74"/>
      <c r="BX44430" s="73"/>
      <c r="BY44430" s="74"/>
      <c r="BZ44430" s="74"/>
      <c r="CA44430" s="74"/>
      <c r="CF44430" s="79"/>
      <c r="CL44430" s="79"/>
    </row>
    <row r="44431" spans="30:90">
      <c r="AD44431" s="73"/>
      <c r="AE44431" s="74"/>
      <c r="AF44431" s="74"/>
      <c r="BX44431" s="73"/>
      <c r="BY44431" s="74"/>
      <c r="BZ44431" s="74"/>
      <c r="CA44431" s="74"/>
      <c r="CF44431" s="79"/>
      <c r="CL44431" s="79"/>
    </row>
    <row r="44432" spans="30:90">
      <c r="AD44432" s="73"/>
      <c r="AE44432" s="74"/>
      <c r="AF44432" s="74"/>
      <c r="BX44432" s="73"/>
      <c r="BY44432" s="74"/>
      <c r="BZ44432" s="74"/>
      <c r="CA44432" s="74"/>
      <c r="CF44432" s="79"/>
      <c r="CL44432" s="79"/>
    </row>
    <row r="44433" spans="30:90">
      <c r="AD44433" s="73"/>
      <c r="AE44433" s="74"/>
      <c r="AF44433" s="74"/>
      <c r="BX44433" s="73"/>
      <c r="BY44433" s="74"/>
      <c r="BZ44433" s="74"/>
      <c r="CA44433" s="74"/>
      <c r="CF44433" s="79"/>
      <c r="CL44433" s="79"/>
    </row>
    <row r="44434" spans="30:90">
      <c r="AD44434" s="73"/>
      <c r="AE44434" s="74"/>
      <c r="AF44434" s="74"/>
      <c r="BX44434" s="73"/>
      <c r="BY44434" s="74"/>
      <c r="BZ44434" s="74"/>
      <c r="CA44434" s="74"/>
      <c r="CF44434" s="79"/>
      <c r="CL44434" s="79"/>
    </row>
    <row r="44435" spans="30:90">
      <c r="AD44435" s="73"/>
      <c r="AE44435" s="74"/>
      <c r="AF44435" s="74"/>
      <c r="BX44435" s="73"/>
      <c r="BY44435" s="74"/>
      <c r="BZ44435" s="74"/>
      <c r="CA44435" s="74"/>
      <c r="CF44435" s="79"/>
      <c r="CL44435" s="79"/>
    </row>
    <row r="44436" spans="30:90">
      <c r="AD44436" s="73"/>
      <c r="AE44436" s="74"/>
      <c r="AF44436" s="74"/>
      <c r="BX44436" s="73"/>
      <c r="BY44436" s="74"/>
      <c r="BZ44436" s="74"/>
      <c r="CA44436" s="74"/>
      <c r="CF44436" s="79"/>
      <c r="CL44436" s="79"/>
    </row>
    <row r="44437" spans="30:90">
      <c r="AD44437" s="73"/>
      <c r="AE44437" s="74"/>
      <c r="AF44437" s="74"/>
      <c r="BX44437" s="73"/>
      <c r="BY44437" s="74"/>
      <c r="BZ44437" s="74"/>
      <c r="CA44437" s="74"/>
      <c r="CF44437" s="79"/>
      <c r="CL44437" s="79"/>
    </row>
    <row r="44438" spans="30:90">
      <c r="AD44438" s="73"/>
      <c r="AE44438" s="74"/>
      <c r="AF44438" s="74"/>
      <c r="BX44438" s="73"/>
      <c r="BY44438" s="74"/>
      <c r="BZ44438" s="74"/>
      <c r="CA44438" s="74"/>
      <c r="CF44438" s="79"/>
      <c r="CL44438" s="79"/>
    </row>
    <row r="44439" spans="30:90">
      <c r="AD44439" s="73"/>
      <c r="AE44439" s="74"/>
      <c r="AF44439" s="74"/>
      <c r="BX44439" s="73"/>
      <c r="BY44439" s="74"/>
      <c r="BZ44439" s="74"/>
      <c r="CA44439" s="74"/>
      <c r="CF44439" s="79"/>
      <c r="CL44439" s="79"/>
    </row>
    <row r="44440" spans="30:90">
      <c r="AD44440" s="73"/>
      <c r="AE44440" s="74"/>
      <c r="AF44440" s="74"/>
      <c r="BX44440" s="73"/>
      <c r="BY44440" s="74"/>
      <c r="BZ44440" s="74"/>
      <c r="CA44440" s="74"/>
      <c r="CF44440" s="79"/>
      <c r="CL44440" s="79"/>
    </row>
    <row r="44441" spans="30:90">
      <c r="AD44441" s="73"/>
      <c r="AE44441" s="74"/>
      <c r="AF44441" s="74"/>
      <c r="BX44441" s="73"/>
      <c r="BY44441" s="74"/>
      <c r="BZ44441" s="74"/>
      <c r="CA44441" s="74"/>
      <c r="CF44441" s="79"/>
      <c r="CL44441" s="79"/>
    </row>
    <row r="44442" spans="30:90">
      <c r="AD44442" s="73"/>
      <c r="AE44442" s="74"/>
      <c r="AF44442" s="74"/>
      <c r="BX44442" s="73"/>
      <c r="BY44442" s="74"/>
      <c r="BZ44442" s="74"/>
      <c r="CA44442" s="74"/>
      <c r="CF44442" s="79"/>
      <c r="CL44442" s="79"/>
    </row>
    <row r="44443" spans="30:90">
      <c r="AD44443" s="73"/>
      <c r="AE44443" s="74"/>
      <c r="AF44443" s="74"/>
      <c r="BX44443" s="73"/>
      <c r="BY44443" s="74"/>
      <c r="BZ44443" s="74"/>
      <c r="CA44443" s="74"/>
      <c r="CF44443" s="79"/>
      <c r="CL44443" s="79"/>
    </row>
    <row r="44444" spans="30:90">
      <c r="AD44444" s="73"/>
      <c r="AE44444" s="74"/>
      <c r="AF44444" s="74"/>
      <c r="BX44444" s="73"/>
      <c r="BY44444" s="74"/>
      <c r="BZ44444" s="74"/>
      <c r="CA44444" s="74"/>
      <c r="CF44444" s="79"/>
      <c r="CL44444" s="79"/>
    </row>
    <row r="44445" spans="30:90">
      <c r="AD44445" s="73"/>
      <c r="AE44445" s="74"/>
      <c r="AF44445" s="74"/>
      <c r="BX44445" s="73"/>
      <c r="BY44445" s="74"/>
      <c r="BZ44445" s="74"/>
      <c r="CA44445" s="74"/>
      <c r="CF44445" s="79"/>
      <c r="CL44445" s="79"/>
    </row>
    <row r="44446" spans="30:90">
      <c r="AD44446" s="73"/>
      <c r="AE44446" s="74"/>
      <c r="AF44446" s="74"/>
      <c r="BX44446" s="73"/>
      <c r="BY44446" s="74"/>
      <c r="BZ44446" s="74"/>
      <c r="CA44446" s="74"/>
      <c r="CF44446" s="79"/>
      <c r="CL44446" s="79"/>
    </row>
    <row r="44447" spans="30:90">
      <c r="AD44447" s="73"/>
      <c r="AE44447" s="74"/>
      <c r="AF44447" s="74"/>
      <c r="BX44447" s="73"/>
      <c r="BY44447" s="74"/>
      <c r="BZ44447" s="74"/>
      <c r="CA44447" s="74"/>
      <c r="CF44447" s="79"/>
      <c r="CL44447" s="79"/>
    </row>
    <row r="44448" spans="30:90">
      <c r="AD44448" s="73"/>
      <c r="AE44448" s="74"/>
      <c r="AF44448" s="74"/>
      <c r="BX44448" s="73"/>
      <c r="BY44448" s="74"/>
      <c r="BZ44448" s="74"/>
      <c r="CA44448" s="74"/>
      <c r="CF44448" s="79"/>
      <c r="CL44448" s="79"/>
    </row>
    <row r="44449" spans="30:90">
      <c r="AD44449" s="73"/>
      <c r="AE44449" s="74"/>
      <c r="AF44449" s="74"/>
      <c r="BX44449" s="73"/>
      <c r="BY44449" s="74"/>
      <c r="BZ44449" s="74"/>
      <c r="CA44449" s="74"/>
      <c r="CF44449" s="79"/>
      <c r="CL44449" s="79"/>
    </row>
    <row r="44450" spans="30:90">
      <c r="AD44450" s="73"/>
      <c r="AE44450" s="74"/>
      <c r="AF44450" s="74"/>
      <c r="BX44450" s="73"/>
      <c r="BY44450" s="74"/>
      <c r="BZ44450" s="74"/>
      <c r="CA44450" s="74"/>
      <c r="CF44450" s="79"/>
      <c r="CL44450" s="79"/>
    </row>
    <row r="44451" spans="30:90">
      <c r="AD44451" s="73"/>
      <c r="AE44451" s="74"/>
      <c r="AF44451" s="74"/>
      <c r="BX44451" s="73"/>
      <c r="BY44451" s="74"/>
      <c r="BZ44451" s="74"/>
      <c r="CA44451" s="74"/>
      <c r="CF44451" s="79"/>
      <c r="CL44451" s="79"/>
    </row>
    <row r="44452" spans="30:90">
      <c r="AD44452" s="73"/>
      <c r="AE44452" s="74"/>
      <c r="AF44452" s="74"/>
      <c r="BX44452" s="73"/>
      <c r="BY44452" s="74"/>
      <c r="BZ44452" s="74"/>
      <c r="CA44452" s="74"/>
      <c r="CF44452" s="79"/>
      <c r="CL44452" s="79"/>
    </row>
    <row r="44453" spans="30:90">
      <c r="AD44453" s="73"/>
      <c r="AE44453" s="74"/>
      <c r="AF44453" s="74"/>
      <c r="BX44453" s="73"/>
      <c r="BY44453" s="74"/>
      <c r="BZ44453" s="74"/>
      <c r="CA44453" s="74"/>
      <c r="CF44453" s="79"/>
      <c r="CL44453" s="79"/>
    </row>
    <row r="44454" spans="30:90">
      <c r="AD44454" s="73"/>
      <c r="AE44454" s="74"/>
      <c r="AF44454" s="74"/>
      <c r="BX44454" s="73"/>
      <c r="BY44454" s="74"/>
      <c r="BZ44454" s="74"/>
      <c r="CA44454" s="74"/>
      <c r="CF44454" s="79"/>
      <c r="CL44454" s="79"/>
    </row>
    <row r="44455" spans="30:90">
      <c r="AD44455" s="73"/>
      <c r="AE44455" s="74"/>
      <c r="AF44455" s="74"/>
      <c r="BX44455" s="73"/>
      <c r="BY44455" s="74"/>
      <c r="BZ44455" s="74"/>
      <c r="CA44455" s="74"/>
      <c r="CF44455" s="79"/>
      <c r="CL44455" s="79"/>
    </row>
    <row r="44456" spans="30:90">
      <c r="AD44456" s="73"/>
      <c r="AE44456" s="74"/>
      <c r="AF44456" s="74"/>
      <c r="BX44456" s="73"/>
      <c r="BY44456" s="74"/>
      <c r="BZ44456" s="74"/>
      <c r="CA44456" s="74"/>
      <c r="CF44456" s="79"/>
      <c r="CL44456" s="79"/>
    </row>
    <row r="44457" spans="30:90">
      <c r="AD44457" s="73"/>
      <c r="AE44457" s="74"/>
      <c r="AF44457" s="74"/>
      <c r="BX44457" s="73"/>
      <c r="BY44457" s="74"/>
      <c r="BZ44457" s="74"/>
      <c r="CA44457" s="74"/>
      <c r="CF44457" s="79"/>
      <c r="CL44457" s="79"/>
    </row>
    <row r="44458" spans="30:90">
      <c r="AD44458" s="73"/>
      <c r="AE44458" s="74"/>
      <c r="AF44458" s="74"/>
      <c r="BX44458" s="73"/>
      <c r="BY44458" s="74"/>
      <c r="BZ44458" s="74"/>
      <c r="CA44458" s="74"/>
      <c r="CF44458" s="79"/>
      <c r="CL44458" s="79"/>
    </row>
    <row r="44459" spans="30:90">
      <c r="AD44459" s="73"/>
      <c r="AE44459" s="74"/>
      <c r="AF44459" s="74"/>
      <c r="BX44459" s="73"/>
      <c r="BY44459" s="74"/>
      <c r="BZ44459" s="74"/>
      <c r="CA44459" s="74"/>
      <c r="CF44459" s="79"/>
      <c r="CL44459" s="79"/>
    </row>
    <row r="44460" spans="30:90">
      <c r="AD44460" s="73"/>
      <c r="AE44460" s="74"/>
      <c r="AF44460" s="74"/>
      <c r="BX44460" s="73"/>
      <c r="BY44460" s="74"/>
      <c r="BZ44460" s="74"/>
      <c r="CA44460" s="74"/>
      <c r="CF44460" s="79"/>
      <c r="CL44460" s="79"/>
    </row>
    <row r="44461" spans="30:90">
      <c r="AD44461" s="73"/>
      <c r="AE44461" s="74"/>
      <c r="AF44461" s="74"/>
      <c r="BX44461" s="73"/>
      <c r="BY44461" s="74"/>
      <c r="BZ44461" s="74"/>
      <c r="CA44461" s="74"/>
      <c r="CF44461" s="79"/>
      <c r="CL44461" s="79"/>
    </row>
    <row r="44462" spans="30:90">
      <c r="AD44462" s="73"/>
      <c r="AE44462" s="74"/>
      <c r="AF44462" s="74"/>
      <c r="BX44462" s="73"/>
      <c r="BY44462" s="74"/>
      <c r="BZ44462" s="74"/>
      <c r="CA44462" s="74"/>
      <c r="CF44462" s="79"/>
      <c r="CL44462" s="79"/>
    </row>
    <row r="44463" spans="30:90">
      <c r="AD44463" s="73"/>
      <c r="AE44463" s="74"/>
      <c r="AF44463" s="74"/>
      <c r="BX44463" s="73"/>
      <c r="BY44463" s="74"/>
      <c r="BZ44463" s="74"/>
      <c r="CA44463" s="74"/>
      <c r="CF44463" s="79"/>
      <c r="CL44463" s="79"/>
    </row>
    <row r="44464" spans="30:90">
      <c r="AD44464" s="73"/>
      <c r="AE44464" s="74"/>
      <c r="AF44464" s="74"/>
      <c r="BX44464" s="73"/>
      <c r="BY44464" s="74"/>
      <c r="BZ44464" s="74"/>
      <c r="CA44464" s="74"/>
      <c r="CF44464" s="79"/>
      <c r="CL44464" s="79"/>
    </row>
    <row r="44465" spans="30:90">
      <c r="AD44465" s="73"/>
      <c r="AE44465" s="74"/>
      <c r="AF44465" s="74"/>
      <c r="BX44465" s="73"/>
      <c r="BY44465" s="74"/>
      <c r="BZ44465" s="74"/>
      <c r="CA44465" s="74"/>
      <c r="CF44465" s="79"/>
      <c r="CL44465" s="79"/>
    </row>
    <row r="44466" spans="30:90">
      <c r="AD44466" s="73"/>
      <c r="AE44466" s="74"/>
      <c r="AF44466" s="74"/>
      <c r="BX44466" s="73"/>
      <c r="BY44466" s="74"/>
      <c r="BZ44466" s="74"/>
      <c r="CA44466" s="74"/>
      <c r="CF44466" s="79"/>
      <c r="CL44466" s="79"/>
    </row>
    <row r="44467" spans="30:90">
      <c r="AD44467" s="73"/>
      <c r="AE44467" s="74"/>
      <c r="AF44467" s="74"/>
      <c r="BX44467" s="73"/>
      <c r="BY44467" s="74"/>
      <c r="BZ44467" s="74"/>
      <c r="CA44467" s="74"/>
      <c r="CF44467" s="79"/>
      <c r="CL44467" s="79"/>
    </row>
    <row r="44468" spans="30:90">
      <c r="AD44468" s="73"/>
      <c r="AE44468" s="74"/>
      <c r="AF44468" s="74"/>
      <c r="BX44468" s="73"/>
      <c r="BY44468" s="74"/>
      <c r="BZ44468" s="74"/>
      <c r="CA44468" s="74"/>
      <c r="CF44468" s="79"/>
      <c r="CL44468" s="79"/>
    </row>
    <row r="44469" spans="30:90">
      <c r="AD44469" s="73"/>
      <c r="AE44469" s="74"/>
      <c r="AF44469" s="74"/>
      <c r="BX44469" s="73"/>
      <c r="BY44469" s="74"/>
      <c r="BZ44469" s="74"/>
      <c r="CA44469" s="74"/>
      <c r="CF44469" s="79"/>
      <c r="CL44469" s="79"/>
    </row>
    <row r="44470" spans="30:90">
      <c r="AD44470" s="73"/>
      <c r="AE44470" s="74"/>
      <c r="AF44470" s="74"/>
      <c r="BX44470" s="73"/>
      <c r="BY44470" s="74"/>
      <c r="BZ44470" s="74"/>
      <c r="CA44470" s="74"/>
      <c r="CF44470" s="79"/>
      <c r="CL44470" s="79"/>
    </row>
    <row r="44471" spans="30:90">
      <c r="AD44471" s="73"/>
      <c r="AE44471" s="74"/>
      <c r="AF44471" s="74"/>
      <c r="BX44471" s="73"/>
      <c r="BY44471" s="74"/>
      <c r="BZ44471" s="74"/>
      <c r="CA44471" s="74"/>
      <c r="CF44471" s="79"/>
      <c r="CL44471" s="79"/>
    </row>
    <row r="44472" spans="30:90">
      <c r="AD44472" s="73"/>
      <c r="AE44472" s="74"/>
      <c r="AF44472" s="74"/>
      <c r="BX44472" s="73"/>
      <c r="BY44472" s="74"/>
      <c r="BZ44472" s="74"/>
      <c r="CA44472" s="74"/>
      <c r="CF44472" s="79"/>
      <c r="CL44472" s="79"/>
    </row>
    <row r="44473" spans="30:90">
      <c r="AD44473" s="73"/>
      <c r="AE44473" s="74"/>
      <c r="AF44473" s="74"/>
      <c r="BX44473" s="73"/>
      <c r="BY44473" s="74"/>
      <c r="BZ44473" s="74"/>
      <c r="CA44473" s="74"/>
      <c r="CF44473" s="79"/>
      <c r="CL44473" s="79"/>
    </row>
    <row r="44474" spans="30:90">
      <c r="AD44474" s="73"/>
      <c r="AE44474" s="74"/>
      <c r="AF44474" s="74"/>
      <c r="BX44474" s="73"/>
      <c r="BY44474" s="74"/>
      <c r="BZ44474" s="74"/>
      <c r="CA44474" s="74"/>
      <c r="CF44474" s="79"/>
      <c r="CL44474" s="79"/>
    </row>
    <row r="44475" spans="30:90">
      <c r="AD44475" s="73"/>
      <c r="AE44475" s="74"/>
      <c r="AF44475" s="74"/>
      <c r="BX44475" s="73"/>
      <c r="BY44475" s="74"/>
      <c r="BZ44475" s="74"/>
      <c r="CA44475" s="74"/>
      <c r="CF44475" s="79"/>
      <c r="CL44475" s="79"/>
    </row>
    <row r="44476" spans="30:90">
      <c r="AD44476" s="73"/>
      <c r="AE44476" s="74"/>
      <c r="AF44476" s="74"/>
      <c r="BX44476" s="73"/>
      <c r="BY44476" s="74"/>
      <c r="BZ44476" s="74"/>
      <c r="CA44476" s="74"/>
      <c r="CF44476" s="79"/>
      <c r="CL44476" s="79"/>
    </row>
    <row r="44477" spans="30:90">
      <c r="AD44477" s="73"/>
      <c r="AE44477" s="74"/>
      <c r="AF44477" s="74"/>
      <c r="BX44477" s="73"/>
      <c r="BY44477" s="74"/>
      <c r="BZ44477" s="74"/>
      <c r="CA44477" s="74"/>
      <c r="CF44477" s="79"/>
      <c r="CL44477" s="79"/>
    </row>
    <row r="44478" spans="30:90">
      <c r="AD44478" s="73"/>
      <c r="AE44478" s="74"/>
      <c r="AF44478" s="74"/>
      <c r="BX44478" s="73"/>
      <c r="BY44478" s="74"/>
      <c r="BZ44478" s="74"/>
      <c r="CA44478" s="74"/>
      <c r="CF44478" s="79"/>
      <c r="CL44478" s="79"/>
    </row>
    <row r="44479" spans="30:90">
      <c r="AD44479" s="73"/>
      <c r="AE44479" s="74"/>
      <c r="AF44479" s="74"/>
      <c r="BX44479" s="73"/>
      <c r="BY44479" s="74"/>
      <c r="BZ44479" s="74"/>
      <c r="CA44479" s="74"/>
      <c r="CF44479" s="79"/>
      <c r="CL44479" s="79"/>
    </row>
    <row r="44480" spans="30:90">
      <c r="AD44480" s="73"/>
      <c r="AE44480" s="74"/>
      <c r="AF44480" s="74"/>
      <c r="BX44480" s="73"/>
      <c r="BY44480" s="74"/>
      <c r="BZ44480" s="74"/>
      <c r="CA44480" s="74"/>
      <c r="CF44480" s="79"/>
      <c r="CL44480" s="79"/>
    </row>
    <row r="44481" spans="30:90">
      <c r="AD44481" s="73"/>
      <c r="AE44481" s="74"/>
      <c r="AF44481" s="74"/>
      <c r="BX44481" s="73"/>
      <c r="BY44481" s="74"/>
      <c r="BZ44481" s="74"/>
      <c r="CA44481" s="74"/>
      <c r="CF44481" s="79"/>
      <c r="CL44481" s="79"/>
    </row>
    <row r="44482" spans="30:90">
      <c r="AD44482" s="73"/>
      <c r="AE44482" s="74"/>
      <c r="AF44482" s="74"/>
      <c r="BX44482" s="73"/>
      <c r="BY44482" s="74"/>
      <c r="BZ44482" s="74"/>
      <c r="CA44482" s="74"/>
      <c r="CF44482" s="79"/>
      <c r="CL44482" s="79"/>
    </row>
    <row r="44483" spans="30:90">
      <c r="AD44483" s="73"/>
      <c r="AE44483" s="74"/>
      <c r="AF44483" s="74"/>
      <c r="BX44483" s="73"/>
      <c r="BY44483" s="74"/>
      <c r="BZ44483" s="74"/>
      <c r="CA44483" s="74"/>
      <c r="CF44483" s="79"/>
      <c r="CL44483" s="79"/>
    </row>
    <row r="44484" spans="30:90">
      <c r="AD44484" s="73"/>
      <c r="AE44484" s="74"/>
      <c r="AF44484" s="74"/>
      <c r="BX44484" s="73"/>
      <c r="BY44484" s="74"/>
      <c r="BZ44484" s="74"/>
      <c r="CA44484" s="74"/>
      <c r="CF44484" s="79"/>
      <c r="CL44484" s="79"/>
    </row>
    <row r="44485" spans="30:90">
      <c r="AD44485" s="73"/>
      <c r="AE44485" s="74"/>
      <c r="AF44485" s="74"/>
      <c r="BX44485" s="73"/>
      <c r="BY44485" s="74"/>
      <c r="BZ44485" s="74"/>
      <c r="CA44485" s="74"/>
      <c r="CF44485" s="79"/>
      <c r="CL44485" s="79"/>
    </row>
    <row r="44486" spans="30:90">
      <c r="AD44486" s="73"/>
      <c r="AE44486" s="74"/>
      <c r="AF44486" s="74"/>
      <c r="BX44486" s="73"/>
      <c r="BY44486" s="74"/>
      <c r="BZ44486" s="74"/>
      <c r="CA44486" s="74"/>
      <c r="CF44486" s="79"/>
      <c r="CL44486" s="79"/>
    </row>
    <row r="44487" spans="30:90">
      <c r="AD44487" s="73"/>
      <c r="AE44487" s="74"/>
      <c r="AF44487" s="74"/>
      <c r="BX44487" s="73"/>
      <c r="BY44487" s="74"/>
      <c r="BZ44487" s="74"/>
      <c r="CA44487" s="74"/>
      <c r="CF44487" s="79"/>
      <c r="CL44487" s="79"/>
    </row>
    <row r="44488" spans="30:90">
      <c r="AD44488" s="73"/>
      <c r="AE44488" s="74"/>
      <c r="AF44488" s="74"/>
      <c r="BX44488" s="73"/>
      <c r="BY44488" s="74"/>
      <c r="BZ44488" s="74"/>
      <c r="CA44488" s="74"/>
      <c r="CF44488" s="79"/>
      <c r="CL44488" s="79"/>
    </row>
    <row r="44489" spans="30:90">
      <c r="AD44489" s="73"/>
      <c r="AE44489" s="74"/>
      <c r="AF44489" s="74"/>
      <c r="BX44489" s="73"/>
      <c r="BY44489" s="74"/>
      <c r="BZ44489" s="74"/>
      <c r="CA44489" s="74"/>
      <c r="CF44489" s="79"/>
      <c r="CL44489" s="79"/>
    </row>
    <row r="44490" spans="30:90">
      <c r="AD44490" s="73"/>
      <c r="AE44490" s="74"/>
      <c r="AF44490" s="74"/>
      <c r="BX44490" s="73"/>
      <c r="BY44490" s="74"/>
      <c r="BZ44490" s="74"/>
      <c r="CA44490" s="74"/>
      <c r="CF44490" s="79"/>
      <c r="CL44490" s="79"/>
    </row>
    <row r="44491" spans="30:90">
      <c r="AD44491" s="73"/>
      <c r="AE44491" s="74"/>
      <c r="AF44491" s="74"/>
      <c r="BX44491" s="73"/>
      <c r="BY44491" s="74"/>
      <c r="BZ44491" s="74"/>
      <c r="CA44491" s="74"/>
      <c r="CF44491" s="79"/>
      <c r="CL44491" s="79"/>
    </row>
    <row r="44492" spans="30:90">
      <c r="AD44492" s="73"/>
      <c r="AE44492" s="74"/>
      <c r="AF44492" s="74"/>
      <c r="BX44492" s="73"/>
      <c r="BY44492" s="74"/>
      <c r="BZ44492" s="74"/>
      <c r="CA44492" s="74"/>
      <c r="CF44492" s="79"/>
      <c r="CL44492" s="79"/>
    </row>
    <row r="44493" spans="30:90">
      <c r="AD44493" s="73"/>
      <c r="AE44493" s="74"/>
      <c r="AF44493" s="74"/>
      <c r="BX44493" s="73"/>
      <c r="BY44493" s="74"/>
      <c r="BZ44493" s="74"/>
      <c r="CA44493" s="74"/>
      <c r="CF44493" s="79"/>
      <c r="CL44493" s="79"/>
    </row>
    <row r="44494" spans="30:90">
      <c r="AD44494" s="73"/>
      <c r="AE44494" s="74"/>
      <c r="AF44494" s="74"/>
      <c r="BX44494" s="73"/>
      <c r="BY44494" s="74"/>
      <c r="BZ44494" s="74"/>
      <c r="CA44494" s="74"/>
      <c r="CF44494" s="79"/>
      <c r="CL44494" s="79"/>
    </row>
    <row r="44495" spans="30:90">
      <c r="AD44495" s="73"/>
      <c r="AE44495" s="74"/>
      <c r="AF44495" s="74"/>
      <c r="BX44495" s="73"/>
      <c r="BY44495" s="74"/>
      <c r="BZ44495" s="74"/>
      <c r="CA44495" s="74"/>
      <c r="CF44495" s="79"/>
      <c r="CL44495" s="79"/>
    </row>
    <row r="44496" spans="30:90">
      <c r="AD44496" s="73"/>
      <c r="AE44496" s="74"/>
      <c r="AF44496" s="74"/>
      <c r="BX44496" s="73"/>
      <c r="BY44496" s="74"/>
      <c r="BZ44496" s="74"/>
      <c r="CA44496" s="74"/>
      <c r="CF44496" s="79"/>
      <c r="CL44496" s="79"/>
    </row>
    <row r="44497" spans="30:90">
      <c r="AD44497" s="73"/>
      <c r="AE44497" s="74"/>
      <c r="AF44497" s="74"/>
      <c r="BX44497" s="73"/>
      <c r="BY44497" s="74"/>
      <c r="BZ44497" s="74"/>
      <c r="CA44497" s="74"/>
      <c r="CF44497" s="79"/>
      <c r="CL44497" s="79"/>
    </row>
    <row r="44498" spans="30:90">
      <c r="AD44498" s="73"/>
      <c r="AE44498" s="74"/>
      <c r="AF44498" s="74"/>
      <c r="BX44498" s="73"/>
      <c r="BY44498" s="74"/>
      <c r="BZ44498" s="74"/>
      <c r="CA44498" s="74"/>
      <c r="CF44498" s="79"/>
      <c r="CL44498" s="79"/>
    </row>
    <row r="44499" spans="30:90">
      <c r="AD44499" s="73"/>
      <c r="AE44499" s="74"/>
      <c r="AF44499" s="74"/>
      <c r="BX44499" s="73"/>
      <c r="BY44499" s="74"/>
      <c r="BZ44499" s="74"/>
      <c r="CA44499" s="74"/>
      <c r="CF44499" s="79"/>
      <c r="CL44499" s="79"/>
    </row>
    <row r="44500" spans="30:90">
      <c r="AD44500" s="73"/>
      <c r="AE44500" s="74"/>
      <c r="AF44500" s="74"/>
      <c r="BX44500" s="73"/>
      <c r="BY44500" s="74"/>
      <c r="BZ44500" s="74"/>
      <c r="CA44500" s="74"/>
      <c r="CF44500" s="79"/>
      <c r="CL44500" s="79"/>
    </row>
    <row r="44501" spans="30:90">
      <c r="AD44501" s="73"/>
      <c r="AE44501" s="74"/>
      <c r="AF44501" s="74"/>
      <c r="BX44501" s="73"/>
      <c r="BY44501" s="74"/>
      <c r="BZ44501" s="74"/>
      <c r="CA44501" s="74"/>
      <c r="CF44501" s="79"/>
      <c r="CL44501" s="79"/>
    </row>
    <row r="44502" spans="30:90">
      <c r="AD44502" s="73"/>
      <c r="AE44502" s="74"/>
      <c r="AF44502" s="74"/>
      <c r="BX44502" s="73"/>
      <c r="BY44502" s="74"/>
      <c r="BZ44502" s="74"/>
      <c r="CA44502" s="74"/>
      <c r="CF44502" s="79"/>
      <c r="CL44502" s="79"/>
    </row>
    <row r="44503" spans="30:90">
      <c r="AD44503" s="73"/>
      <c r="AE44503" s="74"/>
      <c r="AF44503" s="74"/>
      <c r="BX44503" s="73"/>
      <c r="BY44503" s="74"/>
      <c r="BZ44503" s="74"/>
      <c r="CA44503" s="74"/>
      <c r="CF44503" s="79"/>
      <c r="CL44503" s="79"/>
    </row>
    <row r="44504" spans="30:90">
      <c r="AD44504" s="73"/>
      <c r="AE44504" s="74"/>
      <c r="AF44504" s="74"/>
      <c r="BX44504" s="73"/>
      <c r="BY44504" s="74"/>
      <c r="BZ44504" s="74"/>
      <c r="CA44504" s="74"/>
      <c r="CF44504" s="79"/>
      <c r="CL44504" s="79"/>
    </row>
    <row r="44505" spans="30:90">
      <c r="AD44505" s="73"/>
      <c r="AE44505" s="74"/>
      <c r="AF44505" s="74"/>
      <c r="BX44505" s="73"/>
      <c r="BY44505" s="74"/>
      <c r="BZ44505" s="74"/>
      <c r="CA44505" s="74"/>
      <c r="CF44505" s="79"/>
      <c r="CL44505" s="79"/>
    </row>
    <row r="44506" spans="30:90">
      <c r="AD44506" s="73"/>
      <c r="AE44506" s="74"/>
      <c r="AF44506" s="74"/>
      <c r="BX44506" s="73"/>
      <c r="BY44506" s="74"/>
      <c r="BZ44506" s="74"/>
      <c r="CA44506" s="74"/>
      <c r="CF44506" s="79"/>
      <c r="CL44506" s="79"/>
    </row>
    <row r="44507" spans="30:90">
      <c r="AD44507" s="73"/>
      <c r="AE44507" s="74"/>
      <c r="AF44507" s="74"/>
      <c r="BX44507" s="73"/>
      <c r="BY44507" s="74"/>
      <c r="BZ44507" s="74"/>
      <c r="CA44507" s="74"/>
      <c r="CF44507" s="79"/>
      <c r="CL44507" s="79"/>
    </row>
    <row r="44508" spans="30:90">
      <c r="AD44508" s="73"/>
      <c r="AE44508" s="74"/>
      <c r="AF44508" s="74"/>
      <c r="BX44508" s="73"/>
      <c r="BY44508" s="74"/>
      <c r="BZ44508" s="74"/>
      <c r="CA44508" s="74"/>
      <c r="CF44508" s="79"/>
      <c r="CL44508" s="79"/>
    </row>
    <row r="44509" spans="30:90">
      <c r="AD44509" s="73"/>
      <c r="AE44509" s="74"/>
      <c r="AF44509" s="74"/>
      <c r="BX44509" s="73"/>
      <c r="BY44509" s="74"/>
      <c r="BZ44509" s="74"/>
      <c r="CA44509" s="74"/>
      <c r="CF44509" s="79"/>
      <c r="CL44509" s="79"/>
    </row>
    <row r="44510" spans="30:90">
      <c r="AD44510" s="73"/>
      <c r="AE44510" s="74"/>
      <c r="AF44510" s="74"/>
      <c r="BX44510" s="73"/>
      <c r="BY44510" s="74"/>
      <c r="BZ44510" s="74"/>
      <c r="CA44510" s="74"/>
      <c r="CF44510" s="79"/>
      <c r="CL44510" s="79"/>
    </row>
    <row r="44511" spans="30:90">
      <c r="AD44511" s="73"/>
      <c r="AE44511" s="74"/>
      <c r="AF44511" s="74"/>
      <c r="BX44511" s="73"/>
      <c r="BY44511" s="74"/>
      <c r="BZ44511" s="74"/>
      <c r="CA44511" s="74"/>
      <c r="CF44511" s="79"/>
      <c r="CL44511" s="79"/>
    </row>
    <row r="44512" spans="30:90">
      <c r="AD44512" s="73"/>
      <c r="AE44512" s="74"/>
      <c r="AF44512" s="74"/>
      <c r="BX44512" s="73"/>
      <c r="BY44512" s="74"/>
      <c r="BZ44512" s="74"/>
      <c r="CA44512" s="74"/>
      <c r="CF44512" s="79"/>
      <c r="CL44512" s="79"/>
    </row>
    <row r="44513" spans="30:90">
      <c r="AD44513" s="73"/>
      <c r="AE44513" s="74"/>
      <c r="AF44513" s="74"/>
      <c r="BX44513" s="73"/>
      <c r="BY44513" s="74"/>
      <c r="BZ44513" s="74"/>
      <c r="CA44513" s="74"/>
      <c r="CF44513" s="79"/>
      <c r="CL44513" s="79"/>
    </row>
    <row r="44514" spans="30:90">
      <c r="AD44514" s="73"/>
      <c r="AE44514" s="74"/>
      <c r="AF44514" s="74"/>
      <c r="BX44514" s="73"/>
      <c r="BY44514" s="74"/>
      <c r="BZ44514" s="74"/>
      <c r="CA44514" s="74"/>
      <c r="CF44514" s="79"/>
      <c r="CL44514" s="79"/>
    </row>
    <row r="44515" spans="30:90">
      <c r="AD44515" s="73"/>
      <c r="AE44515" s="74"/>
      <c r="AF44515" s="74"/>
      <c r="BX44515" s="73"/>
      <c r="BY44515" s="74"/>
      <c r="BZ44515" s="74"/>
      <c r="CA44515" s="74"/>
      <c r="CF44515" s="79"/>
      <c r="CL44515" s="79"/>
    </row>
    <row r="44516" spans="30:90">
      <c r="AD44516" s="73"/>
      <c r="AE44516" s="74"/>
      <c r="AF44516" s="74"/>
      <c r="BX44516" s="73"/>
      <c r="BY44516" s="74"/>
      <c r="BZ44516" s="74"/>
      <c r="CA44516" s="74"/>
      <c r="CF44516" s="79"/>
      <c r="CL44516" s="79"/>
    </row>
    <row r="44517" spans="30:90">
      <c r="AD44517" s="73"/>
      <c r="AE44517" s="74"/>
      <c r="AF44517" s="74"/>
      <c r="BX44517" s="73"/>
      <c r="BY44517" s="74"/>
      <c r="BZ44517" s="74"/>
      <c r="CA44517" s="74"/>
      <c r="CF44517" s="79"/>
      <c r="CL44517" s="79"/>
    </row>
    <row r="44518" spans="30:90">
      <c r="AD44518" s="73"/>
      <c r="AE44518" s="74"/>
      <c r="AF44518" s="74"/>
      <c r="BX44518" s="73"/>
      <c r="BY44518" s="74"/>
      <c r="BZ44518" s="74"/>
      <c r="CA44518" s="74"/>
      <c r="CF44518" s="79"/>
      <c r="CL44518" s="79"/>
    </row>
    <row r="44519" spans="30:90">
      <c r="AD44519" s="73"/>
      <c r="AE44519" s="74"/>
      <c r="AF44519" s="74"/>
      <c r="BX44519" s="73"/>
      <c r="BY44519" s="74"/>
      <c r="BZ44519" s="74"/>
      <c r="CA44519" s="74"/>
      <c r="CF44519" s="79"/>
      <c r="CL44519" s="79"/>
    </row>
    <row r="44520" spans="30:90">
      <c r="AD44520" s="73"/>
      <c r="AE44520" s="74"/>
      <c r="AF44520" s="74"/>
      <c r="BX44520" s="73"/>
      <c r="BY44520" s="74"/>
      <c r="BZ44520" s="74"/>
      <c r="CA44520" s="74"/>
      <c r="CF44520" s="79"/>
      <c r="CL44520" s="79"/>
    </row>
    <row r="44521" spans="30:90">
      <c r="AD44521" s="73"/>
      <c r="AE44521" s="74"/>
      <c r="AF44521" s="74"/>
      <c r="BX44521" s="73"/>
      <c r="BY44521" s="74"/>
      <c r="BZ44521" s="74"/>
      <c r="CA44521" s="74"/>
      <c r="CF44521" s="79"/>
      <c r="CL44521" s="79"/>
    </row>
    <row r="44522" spans="30:90">
      <c r="AD44522" s="73"/>
      <c r="AE44522" s="74"/>
      <c r="AF44522" s="74"/>
      <c r="BX44522" s="73"/>
      <c r="BY44522" s="74"/>
      <c r="BZ44522" s="74"/>
      <c r="CA44522" s="74"/>
      <c r="CF44522" s="79"/>
      <c r="CL44522" s="79"/>
    </row>
    <row r="44523" spans="30:90">
      <c r="AD44523" s="73"/>
      <c r="AE44523" s="74"/>
      <c r="AF44523" s="74"/>
      <c r="BX44523" s="73"/>
      <c r="BY44523" s="74"/>
      <c r="BZ44523" s="74"/>
      <c r="CA44523" s="74"/>
      <c r="CF44523" s="79"/>
      <c r="CL44523" s="79"/>
    </row>
    <row r="44524" spans="30:90">
      <c r="AD44524" s="73"/>
      <c r="AE44524" s="74"/>
      <c r="AF44524" s="74"/>
      <c r="BX44524" s="73"/>
      <c r="BY44524" s="74"/>
      <c r="BZ44524" s="74"/>
      <c r="CA44524" s="74"/>
      <c r="CF44524" s="79"/>
      <c r="CL44524" s="79"/>
    </row>
    <row r="44525" spans="30:90">
      <c r="AD44525" s="73"/>
      <c r="AE44525" s="74"/>
      <c r="AF44525" s="74"/>
      <c r="BX44525" s="73"/>
      <c r="BY44525" s="74"/>
      <c r="BZ44525" s="74"/>
      <c r="CA44525" s="74"/>
      <c r="CF44525" s="79"/>
      <c r="CL44525" s="79"/>
    </row>
    <row r="44526" spans="30:90">
      <c r="AD44526" s="73"/>
      <c r="AE44526" s="74"/>
      <c r="AF44526" s="74"/>
      <c r="BX44526" s="73"/>
      <c r="BY44526" s="74"/>
      <c r="BZ44526" s="74"/>
      <c r="CA44526" s="74"/>
      <c r="CF44526" s="79"/>
      <c r="CL44526" s="79"/>
    </row>
    <row r="44527" spans="30:90">
      <c r="AD44527" s="73"/>
      <c r="AE44527" s="74"/>
      <c r="AF44527" s="74"/>
      <c r="BX44527" s="73"/>
      <c r="BY44527" s="74"/>
      <c r="BZ44527" s="74"/>
      <c r="CA44527" s="74"/>
      <c r="CF44527" s="79"/>
      <c r="CL44527" s="79"/>
    </row>
    <row r="44528" spans="30:90">
      <c r="AD44528" s="73"/>
      <c r="AE44528" s="74"/>
      <c r="AF44528" s="74"/>
      <c r="BX44528" s="73"/>
      <c r="BY44528" s="74"/>
      <c r="BZ44528" s="74"/>
      <c r="CA44528" s="74"/>
      <c r="CF44528" s="79"/>
      <c r="CL44528" s="79"/>
    </row>
    <row r="44529" spans="30:90">
      <c r="AD44529" s="73"/>
      <c r="AE44529" s="74"/>
      <c r="AF44529" s="74"/>
      <c r="BX44529" s="73"/>
      <c r="BY44529" s="74"/>
      <c r="BZ44529" s="74"/>
      <c r="CA44529" s="74"/>
      <c r="CF44529" s="79"/>
      <c r="CL44529" s="79"/>
    </row>
    <row r="44530" spans="30:90">
      <c r="AD44530" s="73"/>
      <c r="AE44530" s="74"/>
      <c r="AF44530" s="74"/>
      <c r="BX44530" s="73"/>
      <c r="BY44530" s="74"/>
      <c r="BZ44530" s="74"/>
      <c r="CA44530" s="74"/>
      <c r="CF44530" s="79"/>
      <c r="CL44530" s="79"/>
    </row>
    <row r="44531" spans="30:90">
      <c r="AD44531" s="73"/>
      <c r="AE44531" s="74"/>
      <c r="AF44531" s="74"/>
      <c r="BX44531" s="73"/>
      <c r="BY44531" s="74"/>
      <c r="BZ44531" s="74"/>
      <c r="CA44531" s="74"/>
      <c r="CF44531" s="79"/>
      <c r="CL44531" s="79"/>
    </row>
    <row r="44532" spans="30:90">
      <c r="AD44532" s="73"/>
      <c r="AE44532" s="74"/>
      <c r="AF44532" s="74"/>
      <c r="BX44532" s="73"/>
      <c r="BY44532" s="74"/>
      <c r="BZ44532" s="74"/>
      <c r="CA44532" s="74"/>
      <c r="CF44532" s="79"/>
      <c r="CL44532" s="79"/>
    </row>
    <row r="44533" spans="30:90">
      <c r="AD44533" s="73"/>
      <c r="AE44533" s="74"/>
      <c r="AF44533" s="74"/>
      <c r="BX44533" s="73"/>
      <c r="BY44533" s="74"/>
      <c r="BZ44533" s="74"/>
      <c r="CA44533" s="74"/>
      <c r="CF44533" s="79"/>
      <c r="CL44533" s="79"/>
    </row>
    <row r="44534" spans="30:90">
      <c r="AD44534" s="73"/>
      <c r="AE44534" s="74"/>
      <c r="AF44534" s="74"/>
      <c r="BX44534" s="73"/>
      <c r="BY44534" s="74"/>
      <c r="BZ44534" s="74"/>
      <c r="CA44534" s="74"/>
      <c r="CF44534" s="79"/>
      <c r="CL44534" s="79"/>
    </row>
    <row r="44535" spans="30:90">
      <c r="AD44535" s="73"/>
      <c r="AE44535" s="74"/>
      <c r="AF44535" s="74"/>
      <c r="BX44535" s="73"/>
      <c r="BY44535" s="74"/>
      <c r="BZ44535" s="74"/>
      <c r="CA44535" s="74"/>
      <c r="CF44535" s="79"/>
      <c r="CL44535" s="79"/>
    </row>
    <row r="44536" spans="30:90">
      <c r="AD44536" s="73"/>
      <c r="AE44536" s="74"/>
      <c r="AF44536" s="74"/>
      <c r="BX44536" s="73"/>
      <c r="BY44536" s="74"/>
      <c r="BZ44536" s="74"/>
      <c r="CA44536" s="74"/>
      <c r="CF44536" s="79"/>
      <c r="CL44536" s="79"/>
    </row>
    <row r="44537" spans="30:90">
      <c r="AD44537" s="73"/>
      <c r="AE44537" s="74"/>
      <c r="AF44537" s="74"/>
      <c r="BX44537" s="73"/>
      <c r="BY44537" s="74"/>
      <c r="BZ44537" s="74"/>
      <c r="CA44537" s="74"/>
      <c r="CF44537" s="79"/>
      <c r="CL44537" s="79"/>
    </row>
    <row r="44538" spans="30:90">
      <c r="AD44538" s="73"/>
      <c r="AE44538" s="74"/>
      <c r="AF44538" s="74"/>
      <c r="BX44538" s="73"/>
      <c r="BY44538" s="74"/>
      <c r="BZ44538" s="74"/>
      <c r="CA44538" s="74"/>
      <c r="CF44538" s="79"/>
      <c r="CL44538" s="79"/>
    </row>
    <row r="44539" spans="30:90">
      <c r="AD44539" s="73"/>
      <c r="AE44539" s="74"/>
      <c r="AF44539" s="74"/>
      <c r="BX44539" s="73"/>
      <c r="BY44539" s="74"/>
      <c r="BZ44539" s="74"/>
      <c r="CA44539" s="74"/>
      <c r="CF44539" s="79"/>
      <c r="CL44539" s="79"/>
    </row>
    <row r="44540" spans="30:90">
      <c r="AD44540" s="73"/>
      <c r="AE44540" s="74"/>
      <c r="AF44540" s="74"/>
      <c r="BX44540" s="73"/>
      <c r="BY44540" s="74"/>
      <c r="BZ44540" s="74"/>
      <c r="CA44540" s="74"/>
      <c r="CF44540" s="79"/>
      <c r="CL44540" s="79"/>
    </row>
    <row r="44541" spans="30:90">
      <c r="AD44541" s="73"/>
      <c r="AE44541" s="74"/>
      <c r="AF44541" s="74"/>
      <c r="BX44541" s="73"/>
      <c r="BY44541" s="74"/>
      <c r="BZ44541" s="74"/>
      <c r="CA44541" s="74"/>
      <c r="CF44541" s="79"/>
      <c r="CL44541" s="79"/>
    </row>
    <row r="44542" spans="30:90">
      <c r="AD44542" s="73"/>
      <c r="AE44542" s="74"/>
      <c r="AF44542" s="74"/>
      <c r="BX44542" s="73"/>
      <c r="BY44542" s="74"/>
      <c r="BZ44542" s="74"/>
      <c r="CA44542" s="74"/>
      <c r="CF44542" s="79"/>
      <c r="CL44542" s="79"/>
    </row>
    <row r="44543" spans="30:90">
      <c r="AD44543" s="73"/>
      <c r="AE44543" s="74"/>
      <c r="AF44543" s="74"/>
      <c r="BX44543" s="73"/>
      <c r="BY44543" s="74"/>
      <c r="BZ44543" s="74"/>
      <c r="CA44543" s="74"/>
      <c r="CF44543" s="79"/>
      <c r="CL44543" s="79"/>
    </row>
    <row r="44544" spans="30:90">
      <c r="AD44544" s="73"/>
      <c r="AE44544" s="74"/>
      <c r="AF44544" s="74"/>
      <c r="BX44544" s="73"/>
      <c r="BY44544" s="74"/>
      <c r="BZ44544" s="74"/>
      <c r="CA44544" s="74"/>
      <c r="CF44544" s="79"/>
      <c r="CL44544" s="79"/>
    </row>
    <row r="44545" spans="30:90">
      <c r="AD44545" s="73"/>
      <c r="AE44545" s="74"/>
      <c r="AF44545" s="74"/>
      <c r="BX44545" s="73"/>
      <c r="BY44545" s="74"/>
      <c r="BZ44545" s="74"/>
      <c r="CA44545" s="74"/>
      <c r="CF44545" s="79"/>
      <c r="CL44545" s="79"/>
    </row>
    <row r="44546" spans="30:90">
      <c r="AD44546" s="73"/>
      <c r="AE44546" s="74"/>
      <c r="AF44546" s="74"/>
      <c r="BX44546" s="73"/>
      <c r="BY44546" s="74"/>
      <c r="BZ44546" s="74"/>
      <c r="CA44546" s="74"/>
      <c r="CF44546" s="79"/>
      <c r="CL44546" s="79"/>
    </row>
    <row r="44547" spans="30:90">
      <c r="AD44547" s="73"/>
      <c r="AE44547" s="74"/>
      <c r="AF44547" s="74"/>
      <c r="BX44547" s="73"/>
      <c r="BY44547" s="74"/>
      <c r="BZ44547" s="74"/>
      <c r="CA44547" s="74"/>
      <c r="CF44547" s="79"/>
      <c r="CL44547" s="79"/>
    </row>
    <row r="44548" spans="30:90">
      <c r="AD44548" s="73"/>
      <c r="AE44548" s="74"/>
      <c r="AF44548" s="74"/>
      <c r="BX44548" s="73"/>
      <c r="BY44548" s="74"/>
      <c r="BZ44548" s="74"/>
      <c r="CA44548" s="74"/>
      <c r="CF44548" s="79"/>
      <c r="CL44548" s="79"/>
    </row>
    <row r="44549" spans="30:90">
      <c r="AD44549" s="73"/>
      <c r="AE44549" s="74"/>
      <c r="AF44549" s="74"/>
      <c r="BX44549" s="73"/>
      <c r="BY44549" s="74"/>
      <c r="BZ44549" s="74"/>
      <c r="CA44549" s="74"/>
      <c r="CF44549" s="79"/>
      <c r="CL44549" s="79"/>
    </row>
    <row r="44550" spans="30:90">
      <c r="AD44550" s="73"/>
      <c r="AE44550" s="74"/>
      <c r="AF44550" s="74"/>
      <c r="BX44550" s="73"/>
      <c r="BY44550" s="74"/>
      <c r="BZ44550" s="74"/>
      <c r="CA44550" s="74"/>
      <c r="CF44550" s="79"/>
      <c r="CL44550" s="79"/>
    </row>
    <row r="44551" spans="30:90">
      <c r="AD44551" s="73"/>
      <c r="AE44551" s="74"/>
      <c r="AF44551" s="74"/>
      <c r="BX44551" s="73"/>
      <c r="BY44551" s="74"/>
      <c r="BZ44551" s="74"/>
      <c r="CA44551" s="74"/>
      <c r="CF44551" s="79"/>
      <c r="CL44551" s="79"/>
    </row>
    <row r="44552" spans="30:90">
      <c r="AD44552" s="73"/>
      <c r="AE44552" s="74"/>
      <c r="AF44552" s="74"/>
      <c r="BX44552" s="73"/>
      <c r="BY44552" s="74"/>
      <c r="BZ44552" s="74"/>
      <c r="CA44552" s="74"/>
      <c r="CF44552" s="79"/>
      <c r="CL44552" s="79"/>
    </row>
    <row r="44553" spans="30:90">
      <c r="AD44553" s="73"/>
      <c r="AE44553" s="74"/>
      <c r="AF44553" s="74"/>
      <c r="BX44553" s="73"/>
      <c r="BY44553" s="74"/>
      <c r="BZ44553" s="74"/>
      <c r="CA44553" s="74"/>
      <c r="CF44553" s="79"/>
      <c r="CL44553" s="79"/>
    </row>
    <row r="44554" spans="30:90">
      <c r="AD44554" s="73"/>
      <c r="AE44554" s="74"/>
      <c r="AF44554" s="74"/>
      <c r="BX44554" s="73"/>
      <c r="BY44554" s="74"/>
      <c r="BZ44554" s="74"/>
      <c r="CA44554" s="74"/>
      <c r="CF44554" s="79"/>
      <c r="CL44554" s="79"/>
    </row>
    <row r="44555" spans="30:90">
      <c r="AD44555" s="73"/>
      <c r="AE44555" s="74"/>
      <c r="AF44555" s="74"/>
      <c r="BX44555" s="73"/>
      <c r="BY44555" s="74"/>
      <c r="BZ44555" s="74"/>
      <c r="CA44555" s="74"/>
      <c r="CF44555" s="79"/>
      <c r="CL44555" s="79"/>
    </row>
    <row r="44556" spans="30:90">
      <c r="AD44556" s="73"/>
      <c r="AE44556" s="74"/>
      <c r="AF44556" s="74"/>
      <c r="BX44556" s="73"/>
      <c r="BY44556" s="74"/>
      <c r="BZ44556" s="74"/>
      <c r="CA44556" s="74"/>
      <c r="CF44556" s="79"/>
      <c r="CL44556" s="79"/>
    </row>
    <row r="44557" spans="30:90">
      <c r="AD44557" s="73"/>
      <c r="AE44557" s="74"/>
      <c r="AF44557" s="74"/>
      <c r="BX44557" s="73"/>
      <c r="BY44557" s="74"/>
      <c r="BZ44557" s="74"/>
      <c r="CA44557" s="74"/>
      <c r="CF44557" s="79"/>
      <c r="CL44557" s="79"/>
    </row>
    <row r="44558" spans="30:90">
      <c r="AD44558" s="73"/>
      <c r="AE44558" s="74"/>
      <c r="AF44558" s="74"/>
      <c r="BX44558" s="73"/>
      <c r="BY44558" s="74"/>
      <c r="BZ44558" s="74"/>
      <c r="CA44558" s="74"/>
      <c r="CF44558" s="79"/>
      <c r="CL44558" s="79"/>
    </row>
    <row r="44559" spans="30:90">
      <c r="AD44559" s="73"/>
      <c r="AE44559" s="74"/>
      <c r="AF44559" s="74"/>
      <c r="BX44559" s="73"/>
      <c r="BY44559" s="74"/>
      <c r="BZ44559" s="74"/>
      <c r="CA44559" s="74"/>
      <c r="CF44559" s="79"/>
      <c r="CL44559" s="79"/>
    </row>
    <row r="44560" spans="30:90">
      <c r="AD44560" s="73"/>
      <c r="AE44560" s="74"/>
      <c r="AF44560" s="74"/>
      <c r="BX44560" s="73"/>
      <c r="BY44560" s="74"/>
      <c r="BZ44560" s="74"/>
      <c r="CA44560" s="74"/>
      <c r="CF44560" s="79"/>
      <c r="CL44560" s="79"/>
    </row>
    <row r="44561" spans="30:90">
      <c r="AD44561" s="73"/>
      <c r="AE44561" s="74"/>
      <c r="AF44561" s="74"/>
      <c r="BX44561" s="73"/>
      <c r="BY44561" s="74"/>
      <c r="BZ44561" s="74"/>
      <c r="CA44561" s="74"/>
      <c r="CF44561" s="79"/>
      <c r="CL44561" s="79"/>
    </row>
    <row r="44562" spans="30:90">
      <c r="AD44562" s="73"/>
      <c r="AE44562" s="74"/>
      <c r="AF44562" s="74"/>
      <c r="BX44562" s="73"/>
      <c r="BY44562" s="74"/>
      <c r="BZ44562" s="74"/>
      <c r="CA44562" s="74"/>
      <c r="CF44562" s="79"/>
      <c r="CL44562" s="79"/>
    </row>
    <row r="44563" spans="30:90">
      <c r="AD44563" s="73"/>
      <c r="AE44563" s="74"/>
      <c r="AF44563" s="74"/>
      <c r="BX44563" s="73"/>
      <c r="BY44563" s="74"/>
      <c r="BZ44563" s="74"/>
      <c r="CA44563" s="74"/>
      <c r="CF44563" s="79"/>
      <c r="CL44563" s="79"/>
    </row>
    <row r="44564" spans="30:90">
      <c r="AD44564" s="73"/>
      <c r="AE44564" s="74"/>
      <c r="AF44564" s="74"/>
      <c r="BX44564" s="73"/>
      <c r="BY44564" s="74"/>
      <c r="BZ44564" s="74"/>
      <c r="CA44564" s="74"/>
      <c r="CF44564" s="79"/>
      <c r="CL44564" s="79"/>
    </row>
    <row r="44565" spans="30:90">
      <c r="AD44565" s="73"/>
      <c r="AE44565" s="74"/>
      <c r="AF44565" s="74"/>
      <c r="BX44565" s="73"/>
      <c r="BY44565" s="74"/>
      <c r="BZ44565" s="74"/>
      <c r="CA44565" s="74"/>
      <c r="CF44565" s="79"/>
      <c r="CL44565" s="79"/>
    </row>
    <row r="44566" spans="30:90">
      <c r="AD44566" s="73"/>
      <c r="AE44566" s="74"/>
      <c r="AF44566" s="74"/>
      <c r="BX44566" s="73"/>
      <c r="BY44566" s="74"/>
      <c r="BZ44566" s="74"/>
      <c r="CA44566" s="74"/>
      <c r="CF44566" s="79"/>
      <c r="CL44566" s="79"/>
    </row>
    <row r="44567" spans="30:90">
      <c r="AD44567" s="73"/>
      <c r="AE44567" s="74"/>
      <c r="AF44567" s="74"/>
      <c r="BX44567" s="73"/>
      <c r="BY44567" s="74"/>
      <c r="BZ44567" s="74"/>
      <c r="CA44567" s="74"/>
      <c r="CF44567" s="79"/>
      <c r="CL44567" s="79"/>
    </row>
    <row r="44568" spans="30:90">
      <c r="AD44568" s="73"/>
      <c r="AE44568" s="74"/>
      <c r="AF44568" s="74"/>
      <c r="BX44568" s="73"/>
      <c r="BY44568" s="74"/>
      <c r="BZ44568" s="74"/>
      <c r="CA44568" s="74"/>
      <c r="CF44568" s="79"/>
      <c r="CL44568" s="79"/>
    </row>
    <row r="44569" spans="30:90">
      <c r="AD44569" s="73"/>
      <c r="AE44569" s="74"/>
      <c r="AF44569" s="74"/>
      <c r="BX44569" s="73"/>
      <c r="BY44569" s="74"/>
      <c r="BZ44569" s="74"/>
      <c r="CA44569" s="74"/>
      <c r="CF44569" s="79"/>
      <c r="CL44569" s="79"/>
    </row>
    <row r="44570" spans="30:90">
      <c r="AD44570" s="73"/>
      <c r="AE44570" s="74"/>
      <c r="AF44570" s="74"/>
      <c r="BX44570" s="73"/>
      <c r="BY44570" s="74"/>
      <c r="BZ44570" s="74"/>
      <c r="CA44570" s="74"/>
      <c r="CF44570" s="79"/>
      <c r="CL44570" s="79"/>
    </row>
    <row r="44571" spans="30:90">
      <c r="AD44571" s="73"/>
      <c r="AE44571" s="74"/>
      <c r="AF44571" s="74"/>
      <c r="BX44571" s="73"/>
      <c r="BY44571" s="74"/>
      <c r="BZ44571" s="74"/>
      <c r="CA44571" s="74"/>
      <c r="CF44571" s="79"/>
      <c r="CL44571" s="79"/>
    </row>
    <row r="44572" spans="30:90">
      <c r="AD44572" s="73"/>
      <c r="AE44572" s="74"/>
      <c r="AF44572" s="74"/>
      <c r="BX44572" s="73"/>
      <c r="BY44572" s="74"/>
      <c r="BZ44572" s="74"/>
      <c r="CA44572" s="74"/>
      <c r="CF44572" s="79"/>
      <c r="CL44572" s="79"/>
    </row>
    <row r="44573" spans="30:90">
      <c r="AD44573" s="73"/>
      <c r="AE44573" s="74"/>
      <c r="AF44573" s="74"/>
      <c r="BX44573" s="73"/>
      <c r="BY44573" s="74"/>
      <c r="BZ44573" s="74"/>
      <c r="CA44573" s="74"/>
      <c r="CF44573" s="79"/>
      <c r="CL44573" s="79"/>
    </row>
    <row r="44574" spans="30:90">
      <c r="AD44574" s="73"/>
      <c r="AE44574" s="74"/>
      <c r="AF44574" s="74"/>
      <c r="BX44574" s="73"/>
      <c r="BY44574" s="74"/>
      <c r="BZ44574" s="74"/>
      <c r="CA44574" s="74"/>
      <c r="CF44574" s="79"/>
      <c r="CL44574" s="79"/>
    </row>
    <row r="44575" spans="30:90">
      <c r="AD44575" s="73"/>
      <c r="AE44575" s="74"/>
      <c r="AF44575" s="74"/>
      <c r="BX44575" s="73"/>
      <c r="BY44575" s="74"/>
      <c r="BZ44575" s="74"/>
      <c r="CA44575" s="74"/>
      <c r="CF44575" s="79"/>
      <c r="CL44575" s="79"/>
    </row>
    <row r="44576" spans="30:90">
      <c r="AD44576" s="73"/>
      <c r="AE44576" s="74"/>
      <c r="AF44576" s="74"/>
      <c r="BX44576" s="73"/>
      <c r="BY44576" s="74"/>
      <c r="BZ44576" s="74"/>
      <c r="CA44576" s="74"/>
      <c r="CF44576" s="79"/>
      <c r="CL44576" s="79"/>
    </row>
    <row r="44577" spans="30:90">
      <c r="AD44577" s="73"/>
      <c r="AE44577" s="74"/>
      <c r="AF44577" s="74"/>
      <c r="BX44577" s="73"/>
      <c r="BY44577" s="74"/>
      <c r="BZ44577" s="74"/>
      <c r="CA44577" s="74"/>
      <c r="CF44577" s="79"/>
      <c r="CL44577" s="79"/>
    </row>
    <row r="44578" spans="30:90">
      <c r="AD44578" s="73"/>
      <c r="AE44578" s="74"/>
      <c r="AF44578" s="74"/>
      <c r="BX44578" s="73"/>
      <c r="BY44578" s="74"/>
      <c r="BZ44578" s="74"/>
      <c r="CA44578" s="74"/>
      <c r="CF44578" s="79"/>
      <c r="CL44578" s="79"/>
    </row>
    <row r="44579" spans="30:90">
      <c r="AD44579" s="73"/>
      <c r="AE44579" s="74"/>
      <c r="AF44579" s="74"/>
      <c r="BX44579" s="73"/>
      <c r="BY44579" s="74"/>
      <c r="BZ44579" s="74"/>
      <c r="CA44579" s="74"/>
      <c r="CF44579" s="79"/>
      <c r="CL44579" s="79"/>
    </row>
    <row r="44580" spans="30:90">
      <c r="AD44580" s="73"/>
      <c r="AE44580" s="74"/>
      <c r="AF44580" s="74"/>
      <c r="BX44580" s="73"/>
      <c r="BY44580" s="74"/>
      <c r="BZ44580" s="74"/>
      <c r="CA44580" s="74"/>
      <c r="CF44580" s="79"/>
      <c r="CL44580" s="79"/>
    </row>
    <row r="44581" spans="30:90">
      <c r="AD44581" s="73"/>
      <c r="AE44581" s="74"/>
      <c r="AF44581" s="74"/>
      <c r="BX44581" s="73"/>
      <c r="BY44581" s="74"/>
      <c r="BZ44581" s="74"/>
      <c r="CA44581" s="74"/>
      <c r="CF44581" s="79"/>
      <c r="CL44581" s="79"/>
    </row>
    <row r="44582" spans="30:90">
      <c r="AD44582" s="73"/>
      <c r="AE44582" s="74"/>
      <c r="AF44582" s="74"/>
      <c r="BX44582" s="73"/>
      <c r="BY44582" s="74"/>
      <c r="BZ44582" s="74"/>
      <c r="CA44582" s="74"/>
      <c r="CF44582" s="79"/>
      <c r="CL44582" s="79"/>
    </row>
    <row r="44583" spans="30:90">
      <c r="AD44583" s="73"/>
      <c r="AE44583" s="74"/>
      <c r="AF44583" s="74"/>
      <c r="BX44583" s="73"/>
      <c r="BY44583" s="74"/>
      <c r="BZ44583" s="74"/>
      <c r="CA44583" s="74"/>
      <c r="CF44583" s="79"/>
      <c r="CL44583" s="79"/>
    </row>
    <row r="44584" spans="30:90">
      <c r="AD44584" s="73"/>
      <c r="AE44584" s="74"/>
      <c r="AF44584" s="74"/>
      <c r="BX44584" s="73"/>
      <c r="BY44584" s="74"/>
      <c r="BZ44584" s="74"/>
      <c r="CA44584" s="74"/>
      <c r="CF44584" s="79"/>
      <c r="CL44584" s="79"/>
    </row>
    <row r="44585" spans="30:90">
      <c r="AD44585" s="73"/>
      <c r="AE44585" s="74"/>
      <c r="AF44585" s="74"/>
      <c r="BX44585" s="73"/>
      <c r="BY44585" s="74"/>
      <c r="BZ44585" s="74"/>
      <c r="CA44585" s="74"/>
      <c r="CF44585" s="79"/>
      <c r="CL44585" s="79"/>
    </row>
    <row r="44586" spans="30:90">
      <c r="AD44586" s="73"/>
      <c r="AE44586" s="74"/>
      <c r="AF44586" s="74"/>
      <c r="BX44586" s="73"/>
      <c r="BY44586" s="74"/>
      <c r="BZ44586" s="74"/>
      <c r="CA44586" s="74"/>
      <c r="CF44586" s="79"/>
      <c r="CL44586" s="79"/>
    </row>
    <row r="44587" spans="30:90">
      <c r="AD44587" s="73"/>
      <c r="AE44587" s="74"/>
      <c r="AF44587" s="74"/>
      <c r="BX44587" s="73"/>
      <c r="BY44587" s="74"/>
      <c r="BZ44587" s="74"/>
      <c r="CA44587" s="74"/>
      <c r="CF44587" s="79"/>
      <c r="CL44587" s="79"/>
    </row>
    <row r="44588" spans="30:90">
      <c r="AD44588" s="73"/>
      <c r="AE44588" s="74"/>
      <c r="AF44588" s="74"/>
      <c r="BX44588" s="73"/>
      <c r="BY44588" s="74"/>
      <c r="BZ44588" s="74"/>
      <c r="CA44588" s="74"/>
      <c r="CF44588" s="79"/>
      <c r="CL44588" s="79"/>
    </row>
    <row r="44589" spans="30:90">
      <c r="AD44589" s="73"/>
      <c r="AE44589" s="74"/>
      <c r="AF44589" s="74"/>
      <c r="BX44589" s="73"/>
      <c r="BY44589" s="74"/>
      <c r="BZ44589" s="74"/>
      <c r="CA44589" s="74"/>
      <c r="CF44589" s="79"/>
      <c r="CL44589" s="79"/>
    </row>
    <row r="44590" spans="30:90">
      <c r="AD44590" s="73"/>
      <c r="AE44590" s="74"/>
      <c r="AF44590" s="74"/>
      <c r="BX44590" s="73"/>
      <c r="BY44590" s="74"/>
      <c r="BZ44590" s="74"/>
      <c r="CA44590" s="74"/>
      <c r="CF44590" s="79"/>
      <c r="CL44590" s="79"/>
    </row>
    <row r="44591" spans="30:90">
      <c r="AD44591" s="73"/>
      <c r="AE44591" s="74"/>
      <c r="AF44591" s="74"/>
      <c r="BX44591" s="73"/>
      <c r="BY44591" s="74"/>
      <c r="BZ44591" s="74"/>
      <c r="CA44591" s="74"/>
      <c r="CF44591" s="79"/>
      <c r="CL44591" s="79"/>
    </row>
    <row r="44592" spans="30:90">
      <c r="AD44592" s="73"/>
      <c r="AE44592" s="74"/>
      <c r="AF44592" s="74"/>
      <c r="BX44592" s="73"/>
      <c r="BY44592" s="74"/>
      <c r="BZ44592" s="74"/>
      <c r="CA44592" s="74"/>
      <c r="CF44592" s="79"/>
      <c r="CL44592" s="79"/>
    </row>
    <row r="44593" spans="30:90">
      <c r="AD44593" s="73"/>
      <c r="AE44593" s="74"/>
      <c r="AF44593" s="74"/>
      <c r="BX44593" s="73"/>
      <c r="BY44593" s="74"/>
      <c r="BZ44593" s="74"/>
      <c r="CA44593" s="74"/>
      <c r="CF44593" s="79"/>
      <c r="CL44593" s="79"/>
    </row>
    <row r="44594" spans="30:90">
      <c r="AD44594" s="73"/>
      <c r="AE44594" s="74"/>
      <c r="AF44594" s="74"/>
      <c r="BX44594" s="73"/>
      <c r="BY44594" s="74"/>
      <c r="BZ44594" s="74"/>
      <c r="CA44594" s="74"/>
      <c r="CF44594" s="79"/>
      <c r="CL44594" s="79"/>
    </row>
    <row r="44595" spans="30:90">
      <c r="AD44595" s="73"/>
      <c r="AE44595" s="74"/>
      <c r="AF44595" s="74"/>
      <c r="BX44595" s="73"/>
      <c r="BY44595" s="74"/>
      <c r="BZ44595" s="74"/>
      <c r="CA44595" s="74"/>
      <c r="CF44595" s="79"/>
      <c r="CL44595" s="79"/>
    </row>
    <row r="44596" spans="30:90">
      <c r="AD44596" s="73"/>
      <c r="AE44596" s="74"/>
      <c r="AF44596" s="74"/>
      <c r="BX44596" s="73"/>
      <c r="BY44596" s="74"/>
      <c r="BZ44596" s="74"/>
      <c r="CA44596" s="74"/>
      <c r="CF44596" s="79"/>
      <c r="CL44596" s="79"/>
    </row>
    <row r="44597" spans="30:90">
      <c r="AD44597" s="73"/>
      <c r="AE44597" s="74"/>
      <c r="AF44597" s="74"/>
      <c r="BX44597" s="73"/>
      <c r="BY44597" s="74"/>
      <c r="BZ44597" s="74"/>
      <c r="CA44597" s="74"/>
      <c r="CF44597" s="79"/>
      <c r="CL44597" s="79"/>
    </row>
    <row r="44598" spans="30:90">
      <c r="AD44598" s="73"/>
      <c r="AE44598" s="74"/>
      <c r="AF44598" s="74"/>
      <c r="BX44598" s="73"/>
      <c r="BY44598" s="74"/>
      <c r="BZ44598" s="74"/>
      <c r="CA44598" s="74"/>
      <c r="CF44598" s="79"/>
      <c r="CL44598" s="79"/>
    </row>
    <row r="44599" spans="30:90">
      <c r="AD44599" s="73"/>
      <c r="AE44599" s="74"/>
      <c r="AF44599" s="74"/>
      <c r="BX44599" s="73"/>
      <c r="BY44599" s="74"/>
      <c r="BZ44599" s="74"/>
      <c r="CA44599" s="74"/>
      <c r="CF44599" s="79"/>
      <c r="CL44599" s="79"/>
    </row>
    <row r="44600" spans="30:90">
      <c r="AD44600" s="73"/>
      <c r="AE44600" s="74"/>
      <c r="AF44600" s="74"/>
      <c r="BX44600" s="73"/>
      <c r="BY44600" s="74"/>
      <c r="BZ44600" s="74"/>
      <c r="CA44600" s="74"/>
      <c r="CF44600" s="79"/>
      <c r="CL44600" s="79"/>
    </row>
    <row r="44601" spans="30:90">
      <c r="AD44601" s="73"/>
      <c r="AE44601" s="74"/>
      <c r="AF44601" s="74"/>
      <c r="BX44601" s="73"/>
      <c r="BY44601" s="74"/>
      <c r="BZ44601" s="74"/>
      <c r="CA44601" s="74"/>
      <c r="CF44601" s="79"/>
      <c r="CL44601" s="79"/>
    </row>
    <row r="44602" spans="30:90">
      <c r="AD44602" s="73"/>
      <c r="AE44602" s="74"/>
      <c r="AF44602" s="74"/>
      <c r="BX44602" s="73"/>
      <c r="BY44602" s="74"/>
      <c r="BZ44602" s="74"/>
      <c r="CA44602" s="74"/>
      <c r="CF44602" s="79"/>
      <c r="CL44602" s="79"/>
    </row>
    <row r="44603" spans="30:90">
      <c r="AD44603" s="73"/>
      <c r="AE44603" s="74"/>
      <c r="AF44603" s="74"/>
      <c r="BX44603" s="73"/>
      <c r="BY44603" s="74"/>
      <c r="BZ44603" s="74"/>
      <c r="CA44603" s="74"/>
      <c r="CF44603" s="79"/>
      <c r="CL44603" s="79"/>
    </row>
    <row r="44604" spans="30:90">
      <c r="AD44604" s="73"/>
      <c r="AE44604" s="74"/>
      <c r="AF44604" s="74"/>
      <c r="BX44604" s="73"/>
      <c r="BY44604" s="74"/>
      <c r="BZ44604" s="74"/>
      <c r="CA44604" s="74"/>
      <c r="CF44604" s="79"/>
      <c r="CL44604" s="79"/>
    </row>
    <row r="44605" spans="30:90">
      <c r="AD44605" s="73"/>
      <c r="AE44605" s="74"/>
      <c r="AF44605" s="74"/>
      <c r="BX44605" s="73"/>
      <c r="BY44605" s="74"/>
      <c r="BZ44605" s="74"/>
      <c r="CA44605" s="74"/>
      <c r="CF44605" s="79"/>
      <c r="CL44605" s="79"/>
    </row>
    <row r="44606" spans="30:90">
      <c r="AD44606" s="73"/>
      <c r="AE44606" s="74"/>
      <c r="AF44606" s="74"/>
      <c r="BX44606" s="73"/>
      <c r="BY44606" s="74"/>
      <c r="BZ44606" s="74"/>
      <c r="CA44606" s="74"/>
      <c r="CF44606" s="79"/>
      <c r="CL44606" s="79"/>
    </row>
    <row r="44607" spans="30:90">
      <c r="AD44607" s="73"/>
      <c r="AE44607" s="74"/>
      <c r="AF44607" s="74"/>
      <c r="BX44607" s="73"/>
      <c r="BY44607" s="74"/>
      <c r="BZ44607" s="74"/>
      <c r="CA44607" s="74"/>
      <c r="CF44607" s="79"/>
      <c r="CL44607" s="79"/>
    </row>
    <row r="44608" spans="30:90">
      <c r="AD44608" s="73"/>
      <c r="AE44608" s="74"/>
      <c r="AF44608" s="74"/>
      <c r="BX44608" s="73"/>
      <c r="BY44608" s="74"/>
      <c r="BZ44608" s="74"/>
      <c r="CA44608" s="74"/>
      <c r="CF44608" s="79"/>
      <c r="CL44608" s="79"/>
    </row>
    <row r="44609" spans="30:90">
      <c r="AD44609" s="73"/>
      <c r="AE44609" s="74"/>
      <c r="AF44609" s="74"/>
      <c r="BX44609" s="73"/>
      <c r="BY44609" s="74"/>
      <c r="BZ44609" s="74"/>
      <c r="CA44609" s="74"/>
      <c r="CF44609" s="79"/>
      <c r="CL44609" s="79"/>
    </row>
    <row r="44610" spans="30:90">
      <c r="AD44610" s="73"/>
      <c r="AE44610" s="74"/>
      <c r="AF44610" s="74"/>
      <c r="BX44610" s="73"/>
      <c r="BY44610" s="74"/>
      <c r="BZ44610" s="74"/>
      <c r="CA44610" s="74"/>
      <c r="CF44610" s="79"/>
      <c r="CL44610" s="79"/>
    </row>
    <row r="44611" spans="30:90">
      <c r="AD44611" s="73"/>
      <c r="AE44611" s="74"/>
      <c r="AF44611" s="74"/>
      <c r="BX44611" s="73"/>
      <c r="BY44611" s="74"/>
      <c r="BZ44611" s="74"/>
      <c r="CA44611" s="74"/>
      <c r="CF44611" s="79"/>
      <c r="CL44611" s="79"/>
    </row>
    <row r="44612" spans="30:90">
      <c r="AD44612" s="73"/>
      <c r="AE44612" s="74"/>
      <c r="AF44612" s="74"/>
      <c r="BX44612" s="73"/>
      <c r="BY44612" s="74"/>
      <c r="BZ44612" s="74"/>
      <c r="CA44612" s="74"/>
      <c r="CF44612" s="79"/>
      <c r="CL44612" s="79"/>
    </row>
    <row r="44613" spans="30:90">
      <c r="AD44613" s="73"/>
      <c r="AE44613" s="74"/>
      <c r="AF44613" s="74"/>
      <c r="BX44613" s="73"/>
      <c r="BY44613" s="74"/>
      <c r="BZ44613" s="74"/>
      <c r="CA44613" s="74"/>
      <c r="CF44613" s="79"/>
      <c r="CL44613" s="79"/>
    </row>
    <row r="44614" spans="30:90">
      <c r="AD44614" s="73"/>
      <c r="AE44614" s="74"/>
      <c r="AF44614" s="74"/>
      <c r="BX44614" s="73"/>
      <c r="BY44614" s="74"/>
      <c r="BZ44614" s="74"/>
      <c r="CA44614" s="74"/>
      <c r="CF44614" s="79"/>
      <c r="CL44614" s="79"/>
    </row>
    <row r="44615" spans="30:90">
      <c r="AD44615" s="73"/>
      <c r="AE44615" s="74"/>
      <c r="AF44615" s="74"/>
      <c r="BX44615" s="73"/>
      <c r="BY44615" s="74"/>
      <c r="BZ44615" s="74"/>
      <c r="CA44615" s="74"/>
      <c r="CF44615" s="79"/>
      <c r="CL44615" s="79"/>
    </row>
    <row r="44616" spans="30:90">
      <c r="AD44616" s="73"/>
      <c r="AE44616" s="74"/>
      <c r="AF44616" s="74"/>
      <c r="BX44616" s="73"/>
      <c r="BY44616" s="74"/>
      <c r="BZ44616" s="74"/>
      <c r="CA44616" s="74"/>
      <c r="CF44616" s="79"/>
      <c r="CL44616" s="79"/>
    </row>
    <row r="44617" spans="30:90">
      <c r="AD44617" s="73"/>
      <c r="AE44617" s="74"/>
      <c r="AF44617" s="74"/>
      <c r="BX44617" s="73"/>
      <c r="BY44617" s="74"/>
      <c r="BZ44617" s="74"/>
      <c r="CA44617" s="74"/>
      <c r="CF44617" s="79"/>
      <c r="CL44617" s="79"/>
    </row>
    <row r="44618" spans="30:90">
      <c r="AD44618" s="73"/>
      <c r="AE44618" s="74"/>
      <c r="AF44618" s="74"/>
      <c r="BX44618" s="73"/>
      <c r="BY44618" s="74"/>
      <c r="BZ44618" s="74"/>
      <c r="CA44618" s="74"/>
      <c r="CF44618" s="79"/>
      <c r="CL44618" s="79"/>
    </row>
    <row r="44619" spans="30:90">
      <c r="AD44619" s="73"/>
      <c r="AE44619" s="74"/>
      <c r="AF44619" s="74"/>
      <c r="BX44619" s="73"/>
      <c r="BY44619" s="74"/>
      <c r="BZ44619" s="74"/>
      <c r="CA44619" s="74"/>
      <c r="CF44619" s="79"/>
      <c r="CL44619" s="79"/>
    </row>
    <row r="44620" spans="30:90">
      <c r="AD44620" s="73"/>
      <c r="AE44620" s="74"/>
      <c r="AF44620" s="74"/>
      <c r="BX44620" s="73"/>
      <c r="BY44620" s="74"/>
      <c r="BZ44620" s="74"/>
      <c r="CA44620" s="74"/>
      <c r="CF44620" s="79"/>
      <c r="CL44620" s="79"/>
    </row>
    <row r="44621" spans="30:90">
      <c r="AD44621" s="73"/>
      <c r="AE44621" s="74"/>
      <c r="AF44621" s="74"/>
      <c r="BX44621" s="73"/>
      <c r="BY44621" s="74"/>
      <c r="BZ44621" s="74"/>
      <c r="CA44621" s="74"/>
      <c r="CF44621" s="79"/>
      <c r="CL44621" s="79"/>
    </row>
    <row r="44622" spans="30:90">
      <c r="AD44622" s="73"/>
      <c r="AE44622" s="74"/>
      <c r="AF44622" s="74"/>
      <c r="BX44622" s="73"/>
      <c r="BY44622" s="74"/>
      <c r="BZ44622" s="74"/>
      <c r="CA44622" s="74"/>
      <c r="CF44622" s="79"/>
      <c r="CL44622" s="79"/>
    </row>
    <row r="44623" spans="30:90">
      <c r="AD44623" s="73"/>
      <c r="AE44623" s="74"/>
      <c r="AF44623" s="74"/>
      <c r="BX44623" s="73"/>
      <c r="BY44623" s="74"/>
      <c r="BZ44623" s="74"/>
      <c r="CA44623" s="74"/>
      <c r="CF44623" s="79"/>
      <c r="CL44623" s="79"/>
    </row>
    <row r="44624" spans="30:90">
      <c r="AD44624" s="73"/>
      <c r="AE44624" s="74"/>
      <c r="AF44624" s="74"/>
      <c r="BX44624" s="73"/>
      <c r="BY44624" s="74"/>
      <c r="BZ44624" s="74"/>
      <c r="CA44624" s="74"/>
      <c r="CF44624" s="79"/>
      <c r="CL44624" s="79"/>
    </row>
    <row r="44625" spans="30:90">
      <c r="AD44625" s="73"/>
      <c r="AE44625" s="74"/>
      <c r="AF44625" s="74"/>
      <c r="BX44625" s="73"/>
      <c r="BY44625" s="74"/>
      <c r="BZ44625" s="74"/>
      <c r="CA44625" s="74"/>
      <c r="CF44625" s="79"/>
      <c r="CL44625" s="79"/>
    </row>
    <row r="44626" spans="30:90">
      <c r="AD44626" s="73"/>
      <c r="AE44626" s="74"/>
      <c r="AF44626" s="74"/>
      <c r="BX44626" s="73"/>
      <c r="BY44626" s="74"/>
      <c r="BZ44626" s="74"/>
      <c r="CA44626" s="74"/>
      <c r="CF44626" s="79"/>
      <c r="CL44626" s="79"/>
    </row>
    <row r="44627" spans="30:90">
      <c r="AD44627" s="73"/>
      <c r="AE44627" s="74"/>
      <c r="AF44627" s="74"/>
      <c r="BX44627" s="73"/>
      <c r="BY44627" s="74"/>
      <c r="BZ44627" s="74"/>
      <c r="CA44627" s="74"/>
      <c r="CF44627" s="79"/>
      <c r="CL44627" s="79"/>
    </row>
    <row r="44628" spans="30:90">
      <c r="AD44628" s="73"/>
      <c r="AE44628" s="74"/>
      <c r="AF44628" s="74"/>
      <c r="BX44628" s="73"/>
      <c r="BY44628" s="74"/>
      <c r="BZ44628" s="74"/>
      <c r="CA44628" s="74"/>
      <c r="CF44628" s="79"/>
      <c r="CL44628" s="79"/>
    </row>
    <row r="44629" spans="30:90">
      <c r="AD44629" s="73"/>
      <c r="AE44629" s="74"/>
      <c r="AF44629" s="74"/>
      <c r="BX44629" s="73"/>
      <c r="BY44629" s="74"/>
      <c r="BZ44629" s="74"/>
      <c r="CA44629" s="74"/>
      <c r="CF44629" s="79"/>
      <c r="CL44629" s="79"/>
    </row>
    <row r="44630" spans="30:90">
      <c r="AD44630" s="73"/>
      <c r="AE44630" s="74"/>
      <c r="AF44630" s="74"/>
      <c r="BX44630" s="73"/>
      <c r="BY44630" s="74"/>
      <c r="BZ44630" s="74"/>
      <c r="CA44630" s="74"/>
      <c r="CF44630" s="79"/>
      <c r="CL44630" s="79"/>
    </row>
    <row r="44631" spans="30:90">
      <c r="AD44631" s="73"/>
      <c r="AE44631" s="74"/>
      <c r="AF44631" s="74"/>
      <c r="BX44631" s="73"/>
      <c r="BY44631" s="74"/>
      <c r="BZ44631" s="74"/>
      <c r="CA44631" s="74"/>
      <c r="CF44631" s="79"/>
      <c r="CL44631" s="79"/>
    </row>
    <row r="44632" spans="30:90">
      <c r="AD44632" s="73"/>
      <c r="AE44632" s="74"/>
      <c r="AF44632" s="74"/>
      <c r="BX44632" s="73"/>
      <c r="BY44632" s="74"/>
      <c r="BZ44632" s="74"/>
      <c r="CA44632" s="74"/>
      <c r="CF44632" s="79"/>
      <c r="CL44632" s="79"/>
    </row>
    <row r="44633" spans="30:90">
      <c r="AD44633" s="73"/>
      <c r="AE44633" s="74"/>
      <c r="AF44633" s="74"/>
      <c r="BX44633" s="73"/>
      <c r="BY44633" s="74"/>
      <c r="BZ44633" s="74"/>
      <c r="CA44633" s="74"/>
      <c r="CF44633" s="79"/>
      <c r="CL44633" s="79"/>
    </row>
    <row r="44634" spans="30:90">
      <c r="AD44634" s="73"/>
      <c r="AE44634" s="74"/>
      <c r="AF44634" s="74"/>
      <c r="BX44634" s="73"/>
      <c r="BY44634" s="74"/>
      <c r="BZ44634" s="74"/>
      <c r="CA44634" s="74"/>
      <c r="CF44634" s="79"/>
      <c r="CL44634" s="79"/>
    </row>
    <row r="44635" spans="30:90">
      <c r="AD44635" s="73"/>
      <c r="AE44635" s="74"/>
      <c r="AF44635" s="74"/>
      <c r="BX44635" s="73"/>
      <c r="BY44635" s="74"/>
      <c r="BZ44635" s="74"/>
      <c r="CA44635" s="74"/>
      <c r="CF44635" s="79"/>
      <c r="CL44635" s="79"/>
    </row>
    <row r="44636" spans="30:90">
      <c r="AD44636" s="73"/>
      <c r="AE44636" s="74"/>
      <c r="AF44636" s="74"/>
      <c r="BX44636" s="73"/>
      <c r="BY44636" s="74"/>
      <c r="BZ44636" s="74"/>
      <c r="CA44636" s="74"/>
      <c r="CF44636" s="79"/>
      <c r="CL44636" s="79"/>
    </row>
    <row r="44637" spans="30:90">
      <c r="AD44637" s="73"/>
      <c r="AE44637" s="74"/>
      <c r="AF44637" s="74"/>
      <c r="BX44637" s="73"/>
      <c r="BY44637" s="74"/>
      <c r="BZ44637" s="74"/>
      <c r="CA44637" s="74"/>
      <c r="CF44637" s="79"/>
      <c r="CL44637" s="79"/>
    </row>
    <row r="44638" spans="30:90">
      <c r="AD44638" s="73"/>
      <c r="AE44638" s="74"/>
      <c r="AF44638" s="74"/>
      <c r="BX44638" s="73"/>
      <c r="BY44638" s="74"/>
      <c r="BZ44638" s="74"/>
      <c r="CA44638" s="74"/>
      <c r="CF44638" s="79"/>
      <c r="CL44638" s="79"/>
    </row>
    <row r="44639" spans="30:90">
      <c r="AD44639" s="73"/>
      <c r="AE44639" s="74"/>
      <c r="AF44639" s="74"/>
      <c r="BX44639" s="73"/>
      <c r="BY44639" s="74"/>
      <c r="BZ44639" s="74"/>
      <c r="CA44639" s="74"/>
      <c r="CF44639" s="79"/>
      <c r="CL44639" s="79"/>
    </row>
    <row r="44640" spans="30:90">
      <c r="AD44640" s="73"/>
      <c r="AE44640" s="74"/>
      <c r="AF44640" s="74"/>
      <c r="BX44640" s="73"/>
      <c r="BY44640" s="74"/>
      <c r="BZ44640" s="74"/>
      <c r="CA44640" s="74"/>
      <c r="CF44640" s="79"/>
      <c r="CL44640" s="79"/>
    </row>
    <row r="44641" spans="30:90">
      <c r="AD44641" s="73"/>
      <c r="AE44641" s="74"/>
      <c r="AF44641" s="74"/>
      <c r="BX44641" s="73"/>
      <c r="BY44641" s="74"/>
      <c r="BZ44641" s="74"/>
      <c r="CA44641" s="74"/>
      <c r="CF44641" s="79"/>
      <c r="CL44641" s="79"/>
    </row>
    <row r="44642" spans="30:90">
      <c r="AD44642" s="73"/>
      <c r="AE44642" s="74"/>
      <c r="AF44642" s="74"/>
      <c r="BX44642" s="73"/>
      <c r="BY44642" s="74"/>
      <c r="BZ44642" s="74"/>
      <c r="CA44642" s="74"/>
      <c r="CF44642" s="79"/>
      <c r="CL44642" s="79"/>
    </row>
    <row r="44643" spans="30:90">
      <c r="AD44643" s="73"/>
      <c r="AE44643" s="74"/>
      <c r="AF44643" s="74"/>
      <c r="BX44643" s="73"/>
      <c r="BY44643" s="74"/>
      <c r="BZ44643" s="74"/>
      <c r="CA44643" s="74"/>
      <c r="CF44643" s="79"/>
      <c r="CL44643" s="79"/>
    </row>
    <row r="44644" spans="30:90">
      <c r="AD44644" s="73"/>
      <c r="AE44644" s="74"/>
      <c r="AF44644" s="74"/>
      <c r="BX44644" s="73"/>
      <c r="BY44644" s="74"/>
      <c r="BZ44644" s="74"/>
      <c r="CA44644" s="74"/>
      <c r="CF44644" s="79"/>
      <c r="CL44644" s="79"/>
    </row>
    <row r="44645" spans="30:90">
      <c r="AD44645" s="73"/>
      <c r="AE44645" s="74"/>
      <c r="AF44645" s="74"/>
      <c r="BX44645" s="73"/>
      <c r="BY44645" s="74"/>
      <c r="BZ44645" s="74"/>
      <c r="CA44645" s="74"/>
      <c r="CF44645" s="79"/>
      <c r="CL44645" s="79"/>
    </row>
    <row r="44646" spans="30:90">
      <c r="AD44646" s="73"/>
      <c r="AE44646" s="74"/>
      <c r="AF44646" s="74"/>
      <c r="BX44646" s="73"/>
      <c r="BY44646" s="74"/>
      <c r="BZ44646" s="74"/>
      <c r="CA44646" s="74"/>
      <c r="CF44646" s="79"/>
      <c r="CL44646" s="79"/>
    </row>
    <row r="44647" spans="30:90">
      <c r="AD44647" s="73"/>
      <c r="AE44647" s="74"/>
      <c r="AF44647" s="74"/>
      <c r="BX44647" s="73"/>
      <c r="BY44647" s="74"/>
      <c r="BZ44647" s="74"/>
      <c r="CA44647" s="74"/>
      <c r="CF44647" s="79"/>
      <c r="CL44647" s="79"/>
    </row>
    <row r="44648" spans="30:90">
      <c r="AD44648" s="73"/>
      <c r="AE44648" s="74"/>
      <c r="AF44648" s="74"/>
      <c r="BX44648" s="73"/>
      <c r="BY44648" s="74"/>
      <c r="BZ44648" s="74"/>
      <c r="CA44648" s="74"/>
      <c r="CF44648" s="79"/>
      <c r="CL44648" s="79"/>
    </row>
    <row r="44649" spans="30:90">
      <c r="AD44649" s="73"/>
      <c r="AE44649" s="74"/>
      <c r="AF44649" s="74"/>
      <c r="BX44649" s="73"/>
      <c r="BY44649" s="74"/>
      <c r="BZ44649" s="74"/>
      <c r="CA44649" s="74"/>
      <c r="CF44649" s="79"/>
      <c r="CL44649" s="79"/>
    </row>
    <row r="44650" spans="30:90">
      <c r="AD44650" s="73"/>
      <c r="AE44650" s="74"/>
      <c r="AF44650" s="74"/>
      <c r="BX44650" s="73"/>
      <c r="BY44650" s="74"/>
      <c r="BZ44650" s="74"/>
      <c r="CA44650" s="74"/>
      <c r="CF44650" s="79"/>
      <c r="CL44650" s="79"/>
    </row>
    <row r="44651" spans="30:90">
      <c r="AD44651" s="73"/>
      <c r="AE44651" s="74"/>
      <c r="AF44651" s="74"/>
      <c r="BX44651" s="73"/>
      <c r="BY44651" s="74"/>
      <c r="BZ44651" s="74"/>
      <c r="CA44651" s="74"/>
      <c r="CF44651" s="79"/>
      <c r="CL44651" s="79"/>
    </row>
    <row r="44652" spans="30:90">
      <c r="AD44652" s="73"/>
      <c r="AE44652" s="74"/>
      <c r="AF44652" s="74"/>
      <c r="BX44652" s="73"/>
      <c r="BY44652" s="74"/>
      <c r="BZ44652" s="74"/>
      <c r="CA44652" s="74"/>
      <c r="CF44652" s="79"/>
      <c r="CL44652" s="79"/>
    </row>
    <row r="44653" spans="30:90">
      <c r="AD44653" s="73"/>
      <c r="AE44653" s="74"/>
      <c r="AF44653" s="74"/>
      <c r="BX44653" s="73"/>
      <c r="BY44653" s="74"/>
      <c r="BZ44653" s="74"/>
      <c r="CA44653" s="74"/>
      <c r="CF44653" s="79"/>
      <c r="CL44653" s="79"/>
    </row>
    <row r="44654" spans="30:90">
      <c r="AD44654" s="73"/>
      <c r="AE44654" s="74"/>
      <c r="AF44654" s="74"/>
      <c r="BX44654" s="73"/>
      <c r="BY44654" s="74"/>
      <c r="BZ44654" s="74"/>
      <c r="CA44654" s="74"/>
      <c r="CF44654" s="79"/>
      <c r="CL44654" s="79"/>
    </row>
    <row r="44655" spans="30:90">
      <c r="AD44655" s="73"/>
      <c r="AE44655" s="74"/>
      <c r="AF44655" s="74"/>
      <c r="BX44655" s="73"/>
      <c r="BY44655" s="74"/>
      <c r="BZ44655" s="74"/>
      <c r="CA44655" s="74"/>
      <c r="CF44655" s="79"/>
      <c r="CL44655" s="79"/>
    </row>
    <row r="44656" spans="30:90">
      <c r="AD44656" s="73"/>
      <c r="AE44656" s="74"/>
      <c r="AF44656" s="74"/>
      <c r="BX44656" s="73"/>
      <c r="BY44656" s="74"/>
      <c r="BZ44656" s="74"/>
      <c r="CA44656" s="74"/>
      <c r="CF44656" s="79"/>
      <c r="CL44656" s="79"/>
    </row>
    <row r="44657" spans="30:90">
      <c r="AD44657" s="73"/>
      <c r="AE44657" s="74"/>
      <c r="AF44657" s="74"/>
      <c r="BX44657" s="73"/>
      <c r="BY44657" s="74"/>
      <c r="BZ44657" s="74"/>
      <c r="CA44657" s="74"/>
      <c r="CF44657" s="79"/>
      <c r="CL44657" s="79"/>
    </row>
    <row r="44658" spans="30:90">
      <c r="AD44658" s="73"/>
      <c r="AE44658" s="74"/>
      <c r="AF44658" s="74"/>
      <c r="BX44658" s="73"/>
      <c r="BY44658" s="74"/>
      <c r="BZ44658" s="74"/>
      <c r="CA44658" s="74"/>
      <c r="CF44658" s="79"/>
      <c r="CL44658" s="79"/>
    </row>
    <row r="44659" spans="30:90">
      <c r="AD44659" s="73"/>
      <c r="AE44659" s="74"/>
      <c r="AF44659" s="74"/>
      <c r="BX44659" s="73"/>
      <c r="BY44659" s="74"/>
      <c r="BZ44659" s="74"/>
      <c r="CA44659" s="74"/>
      <c r="CF44659" s="79"/>
      <c r="CL44659" s="79"/>
    </row>
    <row r="44660" spans="30:90">
      <c r="AD44660" s="73"/>
      <c r="AE44660" s="74"/>
      <c r="AF44660" s="74"/>
      <c r="BX44660" s="73"/>
      <c r="BY44660" s="74"/>
      <c r="BZ44660" s="74"/>
      <c r="CA44660" s="74"/>
      <c r="CF44660" s="79"/>
      <c r="CL44660" s="79"/>
    </row>
    <row r="44661" spans="30:90">
      <c r="AD44661" s="73"/>
      <c r="AE44661" s="74"/>
      <c r="AF44661" s="74"/>
      <c r="BX44661" s="73"/>
      <c r="BY44661" s="74"/>
      <c r="BZ44661" s="74"/>
      <c r="CA44661" s="74"/>
      <c r="CF44661" s="79"/>
      <c r="CL44661" s="79"/>
    </row>
    <row r="44662" spans="30:90">
      <c r="AD44662" s="73"/>
      <c r="AE44662" s="74"/>
      <c r="AF44662" s="74"/>
      <c r="BX44662" s="73"/>
      <c r="BY44662" s="74"/>
      <c r="BZ44662" s="74"/>
      <c r="CA44662" s="74"/>
      <c r="CF44662" s="79"/>
      <c r="CL44662" s="79"/>
    </row>
    <row r="44663" spans="30:90">
      <c r="AD44663" s="73"/>
      <c r="AE44663" s="74"/>
      <c r="AF44663" s="74"/>
      <c r="BX44663" s="73"/>
      <c r="BY44663" s="74"/>
      <c r="BZ44663" s="74"/>
      <c r="CA44663" s="74"/>
      <c r="CF44663" s="79"/>
      <c r="CL44663" s="79"/>
    </row>
    <row r="44664" spans="30:90">
      <c r="AD44664" s="73"/>
      <c r="AE44664" s="74"/>
      <c r="AF44664" s="74"/>
      <c r="BX44664" s="73"/>
      <c r="BY44664" s="74"/>
      <c r="BZ44664" s="74"/>
      <c r="CA44664" s="74"/>
      <c r="CF44664" s="79"/>
      <c r="CL44664" s="79"/>
    </row>
    <row r="44665" spans="30:90">
      <c r="AD44665" s="73"/>
      <c r="AE44665" s="74"/>
      <c r="AF44665" s="74"/>
      <c r="BX44665" s="73"/>
      <c r="BY44665" s="74"/>
      <c r="BZ44665" s="74"/>
      <c r="CA44665" s="74"/>
      <c r="CF44665" s="79"/>
      <c r="CL44665" s="79"/>
    </row>
    <row r="44666" spans="30:90">
      <c r="AD44666" s="73"/>
      <c r="AE44666" s="74"/>
      <c r="AF44666" s="74"/>
      <c r="BX44666" s="73"/>
      <c r="BY44666" s="74"/>
      <c r="BZ44666" s="74"/>
      <c r="CA44666" s="74"/>
      <c r="CF44666" s="79"/>
      <c r="CL44666" s="79"/>
    </row>
    <row r="44667" spans="30:90">
      <c r="AD44667" s="73"/>
      <c r="AE44667" s="74"/>
      <c r="AF44667" s="74"/>
      <c r="BX44667" s="73"/>
      <c r="BY44667" s="74"/>
      <c r="BZ44667" s="74"/>
      <c r="CA44667" s="74"/>
      <c r="CF44667" s="79"/>
      <c r="CL44667" s="79"/>
    </row>
    <row r="44668" spans="30:90">
      <c r="AD44668" s="73"/>
      <c r="AE44668" s="74"/>
      <c r="AF44668" s="74"/>
      <c r="BX44668" s="73"/>
      <c r="BY44668" s="74"/>
      <c r="BZ44668" s="74"/>
      <c r="CA44668" s="74"/>
      <c r="CF44668" s="79"/>
      <c r="CL44668" s="79"/>
    </row>
    <row r="44669" spans="30:90">
      <c r="AD44669" s="73"/>
      <c r="AE44669" s="74"/>
      <c r="AF44669" s="74"/>
      <c r="BX44669" s="73"/>
      <c r="BY44669" s="74"/>
      <c r="BZ44669" s="74"/>
      <c r="CA44669" s="74"/>
      <c r="CF44669" s="79"/>
      <c r="CL44669" s="79"/>
    </row>
    <row r="44670" spans="30:90">
      <c r="AD44670" s="73"/>
      <c r="AE44670" s="74"/>
      <c r="AF44670" s="74"/>
      <c r="BX44670" s="73"/>
      <c r="BY44670" s="74"/>
      <c r="BZ44670" s="74"/>
      <c r="CA44670" s="74"/>
      <c r="CF44670" s="79"/>
      <c r="CL44670" s="79"/>
    </row>
    <row r="44671" spans="30:90">
      <c r="AD44671" s="73"/>
      <c r="AE44671" s="74"/>
      <c r="AF44671" s="74"/>
      <c r="BX44671" s="73"/>
      <c r="BY44671" s="74"/>
      <c r="BZ44671" s="74"/>
      <c r="CA44671" s="74"/>
      <c r="CF44671" s="79"/>
      <c r="CL44671" s="79"/>
    </row>
    <row r="44672" spans="30:90">
      <c r="AD44672" s="73"/>
      <c r="AE44672" s="74"/>
      <c r="AF44672" s="74"/>
      <c r="BX44672" s="73"/>
      <c r="BY44672" s="74"/>
      <c r="BZ44672" s="74"/>
      <c r="CA44672" s="74"/>
      <c r="CF44672" s="79"/>
      <c r="CL44672" s="79"/>
    </row>
    <row r="44673" spans="30:90">
      <c r="AD44673" s="73"/>
      <c r="AE44673" s="74"/>
      <c r="AF44673" s="74"/>
      <c r="BX44673" s="73"/>
      <c r="BY44673" s="74"/>
      <c r="BZ44673" s="74"/>
      <c r="CA44673" s="74"/>
      <c r="CF44673" s="79"/>
      <c r="CL44673" s="79"/>
    </row>
    <row r="44674" spans="30:90">
      <c r="AD44674" s="73"/>
      <c r="AE44674" s="74"/>
      <c r="AF44674" s="74"/>
      <c r="BX44674" s="73"/>
      <c r="BY44674" s="74"/>
      <c r="BZ44674" s="74"/>
      <c r="CA44674" s="74"/>
      <c r="CF44674" s="79"/>
      <c r="CL44674" s="79"/>
    </row>
    <row r="44675" spans="30:90">
      <c r="AD44675" s="73"/>
      <c r="AE44675" s="74"/>
      <c r="AF44675" s="74"/>
      <c r="BX44675" s="73"/>
      <c r="BY44675" s="74"/>
      <c r="BZ44675" s="74"/>
      <c r="CA44675" s="74"/>
      <c r="CF44675" s="79"/>
      <c r="CL44675" s="79"/>
    </row>
    <row r="44676" spans="30:90">
      <c r="AD44676" s="73"/>
      <c r="AE44676" s="74"/>
      <c r="AF44676" s="74"/>
      <c r="BX44676" s="73"/>
      <c r="BY44676" s="74"/>
      <c r="BZ44676" s="74"/>
      <c r="CA44676" s="74"/>
      <c r="CF44676" s="79"/>
      <c r="CL44676" s="79"/>
    </row>
    <row r="44677" spans="30:90">
      <c r="AD44677" s="73"/>
      <c r="AE44677" s="74"/>
      <c r="AF44677" s="74"/>
      <c r="BX44677" s="73"/>
      <c r="BY44677" s="74"/>
      <c r="BZ44677" s="74"/>
      <c r="CA44677" s="74"/>
      <c r="CF44677" s="79"/>
      <c r="CL44677" s="79"/>
    </row>
    <row r="44678" spans="30:90">
      <c r="AD44678" s="73"/>
      <c r="AE44678" s="74"/>
      <c r="AF44678" s="74"/>
      <c r="BX44678" s="73"/>
      <c r="BY44678" s="74"/>
      <c r="BZ44678" s="74"/>
      <c r="CA44678" s="74"/>
      <c r="CF44678" s="79"/>
      <c r="CL44678" s="79"/>
    </row>
    <row r="44679" spans="30:90">
      <c r="AD44679" s="73"/>
      <c r="AE44679" s="74"/>
      <c r="AF44679" s="74"/>
      <c r="BX44679" s="73"/>
      <c r="BY44679" s="74"/>
      <c r="BZ44679" s="74"/>
      <c r="CA44679" s="74"/>
      <c r="CF44679" s="79"/>
      <c r="CL44679" s="79"/>
    </row>
    <row r="44680" spans="30:90">
      <c r="AD44680" s="73"/>
      <c r="AE44680" s="74"/>
      <c r="AF44680" s="74"/>
      <c r="BX44680" s="73"/>
      <c r="BY44680" s="74"/>
      <c r="BZ44680" s="74"/>
      <c r="CA44680" s="74"/>
      <c r="CF44680" s="79"/>
      <c r="CL44680" s="79"/>
    </row>
    <row r="44681" spans="30:90">
      <c r="AD44681" s="73"/>
      <c r="AE44681" s="74"/>
      <c r="AF44681" s="74"/>
      <c r="BX44681" s="73"/>
      <c r="BY44681" s="74"/>
      <c r="BZ44681" s="74"/>
      <c r="CA44681" s="74"/>
      <c r="CF44681" s="79"/>
      <c r="CL44681" s="79"/>
    </row>
    <row r="44682" spans="30:90">
      <c r="AD44682" s="73"/>
      <c r="AE44682" s="74"/>
      <c r="AF44682" s="74"/>
      <c r="BX44682" s="73"/>
      <c r="BY44682" s="74"/>
      <c r="BZ44682" s="74"/>
      <c r="CA44682" s="74"/>
      <c r="CF44682" s="79"/>
      <c r="CL44682" s="79"/>
    </row>
    <row r="44683" spans="30:90">
      <c r="AD44683" s="73"/>
      <c r="AE44683" s="74"/>
      <c r="AF44683" s="74"/>
      <c r="BX44683" s="73"/>
      <c r="BY44683" s="74"/>
      <c r="BZ44683" s="74"/>
      <c r="CA44683" s="74"/>
      <c r="CF44683" s="79"/>
      <c r="CL44683" s="79"/>
    </row>
    <row r="44684" spans="30:90">
      <c r="AD44684" s="73"/>
      <c r="AE44684" s="74"/>
      <c r="AF44684" s="74"/>
      <c r="BX44684" s="73"/>
      <c r="BY44684" s="74"/>
      <c r="BZ44684" s="74"/>
      <c r="CA44684" s="74"/>
      <c r="CF44684" s="79"/>
      <c r="CL44684" s="79"/>
    </row>
    <row r="44685" spans="30:90">
      <c r="AD44685" s="73"/>
      <c r="AE44685" s="74"/>
      <c r="AF44685" s="74"/>
      <c r="BX44685" s="73"/>
      <c r="BY44685" s="74"/>
      <c r="BZ44685" s="74"/>
      <c r="CA44685" s="74"/>
      <c r="CF44685" s="79"/>
      <c r="CL44685" s="79"/>
    </row>
    <row r="44686" spans="30:90">
      <c r="AD44686" s="73"/>
      <c r="AE44686" s="74"/>
      <c r="AF44686" s="74"/>
      <c r="BX44686" s="73"/>
      <c r="BY44686" s="74"/>
      <c r="BZ44686" s="74"/>
      <c r="CA44686" s="74"/>
      <c r="CF44686" s="79"/>
      <c r="CL44686" s="79"/>
    </row>
    <row r="44687" spans="30:90">
      <c r="AD44687" s="73"/>
      <c r="AE44687" s="74"/>
      <c r="AF44687" s="74"/>
      <c r="BX44687" s="73"/>
      <c r="BY44687" s="74"/>
      <c r="BZ44687" s="74"/>
      <c r="CA44687" s="74"/>
      <c r="CF44687" s="79"/>
      <c r="CL44687" s="79"/>
    </row>
    <row r="44688" spans="30:90">
      <c r="AD44688" s="73"/>
      <c r="AE44688" s="74"/>
      <c r="AF44688" s="74"/>
      <c r="BX44688" s="73"/>
      <c r="BY44688" s="74"/>
      <c r="BZ44688" s="74"/>
      <c r="CA44688" s="74"/>
      <c r="CF44688" s="79"/>
      <c r="CL44688" s="79"/>
    </row>
    <row r="44689" spans="30:90">
      <c r="AD44689" s="73"/>
      <c r="AE44689" s="74"/>
      <c r="AF44689" s="74"/>
      <c r="BX44689" s="73"/>
      <c r="BY44689" s="74"/>
      <c r="BZ44689" s="74"/>
      <c r="CA44689" s="74"/>
      <c r="CF44689" s="79"/>
      <c r="CL44689" s="79"/>
    </row>
    <row r="44690" spans="30:90">
      <c r="AD44690" s="73"/>
      <c r="AE44690" s="74"/>
      <c r="AF44690" s="74"/>
      <c r="BX44690" s="73"/>
      <c r="BY44690" s="74"/>
      <c r="BZ44690" s="74"/>
      <c r="CA44690" s="74"/>
      <c r="CF44690" s="79"/>
      <c r="CL44690" s="79"/>
    </row>
    <row r="44691" spans="30:90">
      <c r="AD44691" s="73"/>
      <c r="AE44691" s="74"/>
      <c r="AF44691" s="74"/>
      <c r="BX44691" s="73"/>
      <c r="BY44691" s="74"/>
      <c r="BZ44691" s="74"/>
      <c r="CA44691" s="74"/>
      <c r="CF44691" s="79"/>
      <c r="CL44691" s="79"/>
    </row>
    <row r="44692" spans="30:90">
      <c r="AD44692" s="73"/>
      <c r="AE44692" s="74"/>
      <c r="AF44692" s="74"/>
      <c r="BX44692" s="73"/>
      <c r="BY44692" s="74"/>
      <c r="BZ44692" s="74"/>
      <c r="CA44692" s="74"/>
      <c r="CF44692" s="79"/>
      <c r="CL44692" s="79"/>
    </row>
    <row r="44693" spans="30:90">
      <c r="AD44693" s="73"/>
      <c r="AE44693" s="74"/>
      <c r="AF44693" s="74"/>
      <c r="BX44693" s="73"/>
      <c r="BY44693" s="74"/>
      <c r="BZ44693" s="74"/>
      <c r="CA44693" s="74"/>
      <c r="CF44693" s="79"/>
      <c r="CL44693" s="79"/>
    </row>
    <row r="44694" spans="30:90">
      <c r="AD44694" s="73"/>
      <c r="AE44694" s="74"/>
      <c r="AF44694" s="74"/>
      <c r="BX44694" s="73"/>
      <c r="BY44694" s="74"/>
      <c r="BZ44694" s="74"/>
      <c r="CA44694" s="74"/>
      <c r="CF44694" s="79"/>
      <c r="CL44694" s="79"/>
    </row>
    <row r="44695" spans="30:90">
      <c r="AD44695" s="73"/>
      <c r="AE44695" s="74"/>
      <c r="AF44695" s="74"/>
      <c r="BX44695" s="73"/>
      <c r="BY44695" s="74"/>
      <c r="BZ44695" s="74"/>
      <c r="CA44695" s="74"/>
      <c r="CF44695" s="79"/>
      <c r="CL44695" s="79"/>
    </row>
    <row r="44696" spans="30:90">
      <c r="AD44696" s="73"/>
      <c r="AE44696" s="74"/>
      <c r="AF44696" s="74"/>
      <c r="BX44696" s="73"/>
      <c r="BY44696" s="74"/>
      <c r="BZ44696" s="74"/>
      <c r="CA44696" s="74"/>
      <c r="CF44696" s="79"/>
      <c r="CL44696" s="79"/>
    </row>
    <row r="44697" spans="30:90">
      <c r="AD44697" s="73"/>
      <c r="AE44697" s="74"/>
      <c r="AF44697" s="74"/>
      <c r="BX44697" s="73"/>
      <c r="BY44697" s="74"/>
      <c r="BZ44697" s="74"/>
      <c r="CA44697" s="74"/>
      <c r="CF44697" s="79"/>
      <c r="CL44697" s="79"/>
    </row>
    <row r="44698" spans="30:90">
      <c r="AD44698" s="73"/>
      <c r="AE44698" s="74"/>
      <c r="AF44698" s="74"/>
      <c r="BX44698" s="73"/>
      <c r="BY44698" s="74"/>
      <c r="BZ44698" s="74"/>
      <c r="CA44698" s="74"/>
      <c r="CF44698" s="79"/>
      <c r="CL44698" s="79"/>
    </row>
    <row r="44699" spans="30:90">
      <c r="AD44699" s="73"/>
      <c r="AE44699" s="74"/>
      <c r="AF44699" s="74"/>
      <c r="BX44699" s="73"/>
      <c r="BY44699" s="74"/>
      <c r="BZ44699" s="74"/>
      <c r="CA44699" s="74"/>
      <c r="CF44699" s="79"/>
      <c r="CL44699" s="79"/>
    </row>
    <row r="44700" spans="30:90">
      <c r="AD44700" s="73"/>
      <c r="AE44700" s="74"/>
      <c r="AF44700" s="74"/>
      <c r="BX44700" s="73"/>
      <c r="BY44700" s="74"/>
      <c r="BZ44700" s="74"/>
      <c r="CA44700" s="74"/>
      <c r="CF44700" s="79"/>
      <c r="CL44700" s="79"/>
    </row>
    <row r="44701" spans="30:90">
      <c r="AD44701" s="73"/>
      <c r="AE44701" s="74"/>
      <c r="AF44701" s="74"/>
      <c r="BX44701" s="73"/>
      <c r="BY44701" s="74"/>
      <c r="BZ44701" s="74"/>
      <c r="CA44701" s="74"/>
      <c r="CF44701" s="79"/>
      <c r="CL44701" s="79"/>
    </row>
    <row r="44702" spans="30:90">
      <c r="AD44702" s="73"/>
      <c r="AE44702" s="74"/>
      <c r="AF44702" s="74"/>
      <c r="BX44702" s="73"/>
      <c r="BY44702" s="74"/>
      <c r="BZ44702" s="74"/>
      <c r="CA44702" s="74"/>
      <c r="CF44702" s="79"/>
      <c r="CL44702" s="79"/>
    </row>
    <row r="44703" spans="30:90">
      <c r="AD44703" s="73"/>
      <c r="AE44703" s="74"/>
      <c r="AF44703" s="74"/>
      <c r="BX44703" s="73"/>
      <c r="BY44703" s="74"/>
      <c r="BZ44703" s="74"/>
      <c r="CA44703" s="74"/>
      <c r="CF44703" s="79"/>
      <c r="CL44703" s="79"/>
    </row>
    <row r="44704" spans="30:90">
      <c r="AD44704" s="73"/>
      <c r="AE44704" s="74"/>
      <c r="AF44704" s="74"/>
      <c r="BX44704" s="73"/>
      <c r="BY44704" s="74"/>
      <c r="BZ44704" s="74"/>
      <c r="CA44704" s="74"/>
      <c r="CF44704" s="79"/>
      <c r="CL44704" s="79"/>
    </row>
    <row r="44705" spans="30:90">
      <c r="AD44705" s="73"/>
      <c r="AE44705" s="74"/>
      <c r="AF44705" s="74"/>
      <c r="BX44705" s="73"/>
      <c r="BY44705" s="74"/>
      <c r="BZ44705" s="74"/>
      <c r="CA44705" s="74"/>
      <c r="CF44705" s="79"/>
      <c r="CL44705" s="79"/>
    </row>
    <row r="44706" spans="30:90">
      <c r="AD44706" s="73"/>
      <c r="AE44706" s="74"/>
      <c r="AF44706" s="74"/>
      <c r="BX44706" s="73"/>
      <c r="BY44706" s="74"/>
      <c r="BZ44706" s="74"/>
      <c r="CA44706" s="74"/>
      <c r="CF44706" s="79"/>
      <c r="CL44706" s="79"/>
    </row>
    <row r="44707" spans="30:90">
      <c r="AD44707" s="73"/>
      <c r="AE44707" s="74"/>
      <c r="AF44707" s="74"/>
      <c r="BX44707" s="73"/>
      <c r="BY44707" s="74"/>
      <c r="BZ44707" s="74"/>
      <c r="CA44707" s="74"/>
      <c r="CF44707" s="79"/>
      <c r="CL44707" s="79"/>
    </row>
    <row r="44708" spans="30:90">
      <c r="AD44708" s="73"/>
      <c r="AE44708" s="74"/>
      <c r="AF44708" s="74"/>
      <c r="BX44708" s="73"/>
      <c r="BY44708" s="74"/>
      <c r="BZ44708" s="74"/>
      <c r="CA44708" s="74"/>
      <c r="CF44708" s="79"/>
      <c r="CL44708" s="79"/>
    </row>
    <row r="44709" spans="30:90">
      <c r="AD44709" s="73"/>
      <c r="AE44709" s="74"/>
      <c r="AF44709" s="74"/>
      <c r="BX44709" s="73"/>
      <c r="BY44709" s="74"/>
      <c r="BZ44709" s="74"/>
      <c r="CA44709" s="74"/>
      <c r="CF44709" s="79"/>
      <c r="CL44709" s="79"/>
    </row>
    <row r="44710" spans="30:90">
      <c r="AD44710" s="73"/>
      <c r="AE44710" s="74"/>
      <c r="AF44710" s="74"/>
      <c r="BX44710" s="73"/>
      <c r="BY44710" s="74"/>
      <c r="BZ44710" s="74"/>
      <c r="CA44710" s="74"/>
      <c r="CF44710" s="79"/>
      <c r="CL44710" s="79"/>
    </row>
    <row r="44711" spans="30:90">
      <c r="AD44711" s="73"/>
      <c r="AE44711" s="74"/>
      <c r="AF44711" s="74"/>
      <c r="BX44711" s="73"/>
      <c r="BY44711" s="74"/>
      <c r="BZ44711" s="74"/>
      <c r="CA44711" s="74"/>
      <c r="CF44711" s="79"/>
      <c r="CL44711" s="79"/>
    </row>
    <row r="44712" spans="30:90">
      <c r="AD44712" s="73"/>
      <c r="AE44712" s="74"/>
      <c r="AF44712" s="74"/>
      <c r="BX44712" s="73"/>
      <c r="BY44712" s="74"/>
      <c r="BZ44712" s="74"/>
      <c r="CA44712" s="74"/>
      <c r="CF44712" s="79"/>
      <c r="CL44712" s="79"/>
    </row>
    <row r="44713" spans="30:90">
      <c r="AD44713" s="73"/>
      <c r="AE44713" s="74"/>
      <c r="AF44713" s="74"/>
      <c r="BX44713" s="73"/>
      <c r="BY44713" s="74"/>
      <c r="BZ44713" s="74"/>
      <c r="CA44713" s="74"/>
      <c r="CF44713" s="79"/>
      <c r="CL44713" s="79"/>
    </row>
    <row r="44714" spans="30:90">
      <c r="AD44714" s="73"/>
      <c r="AE44714" s="74"/>
      <c r="AF44714" s="74"/>
      <c r="BX44714" s="73"/>
      <c r="BY44714" s="74"/>
      <c r="BZ44714" s="74"/>
      <c r="CA44714" s="74"/>
      <c r="CF44714" s="79"/>
      <c r="CL44714" s="79"/>
    </row>
    <row r="44715" spans="30:90">
      <c r="AD44715" s="73"/>
      <c r="AE44715" s="74"/>
      <c r="AF44715" s="74"/>
      <c r="BX44715" s="73"/>
      <c r="BY44715" s="74"/>
      <c r="BZ44715" s="74"/>
      <c r="CA44715" s="74"/>
      <c r="CF44715" s="79"/>
      <c r="CL44715" s="79"/>
    </row>
    <row r="44716" spans="30:90">
      <c r="AD44716" s="73"/>
      <c r="AE44716" s="74"/>
      <c r="AF44716" s="74"/>
      <c r="BX44716" s="73"/>
      <c r="BY44716" s="74"/>
      <c r="BZ44716" s="74"/>
      <c r="CA44716" s="74"/>
      <c r="CF44716" s="79"/>
      <c r="CL44716" s="79"/>
    </row>
    <row r="44717" spans="30:90">
      <c r="AD44717" s="73"/>
      <c r="AE44717" s="74"/>
      <c r="AF44717" s="74"/>
      <c r="BX44717" s="73"/>
      <c r="BY44717" s="74"/>
      <c r="BZ44717" s="74"/>
      <c r="CA44717" s="74"/>
      <c r="CF44717" s="79"/>
      <c r="CL44717" s="79"/>
    </row>
    <row r="44718" spans="30:90">
      <c r="AD44718" s="73"/>
      <c r="AE44718" s="74"/>
      <c r="AF44718" s="74"/>
      <c r="BX44718" s="73"/>
      <c r="BY44718" s="74"/>
      <c r="BZ44718" s="74"/>
      <c r="CA44718" s="74"/>
      <c r="CF44718" s="79"/>
      <c r="CL44718" s="79"/>
    </row>
    <row r="44719" spans="30:90">
      <c r="AD44719" s="73"/>
      <c r="AE44719" s="74"/>
      <c r="AF44719" s="74"/>
      <c r="BX44719" s="73"/>
      <c r="BY44719" s="74"/>
      <c r="BZ44719" s="74"/>
      <c r="CA44719" s="74"/>
      <c r="CF44719" s="79"/>
      <c r="CL44719" s="79"/>
    </row>
    <row r="44720" spans="30:90">
      <c r="AD44720" s="73"/>
      <c r="AE44720" s="74"/>
      <c r="AF44720" s="74"/>
      <c r="BX44720" s="73"/>
      <c r="BY44720" s="74"/>
      <c r="BZ44720" s="74"/>
      <c r="CA44720" s="74"/>
      <c r="CF44720" s="79"/>
      <c r="CL44720" s="79"/>
    </row>
    <row r="44721" spans="30:90">
      <c r="AD44721" s="73"/>
      <c r="AE44721" s="74"/>
      <c r="AF44721" s="74"/>
      <c r="BX44721" s="73"/>
      <c r="BY44721" s="74"/>
      <c r="BZ44721" s="74"/>
      <c r="CA44721" s="74"/>
      <c r="CF44721" s="79"/>
      <c r="CL44721" s="79"/>
    </row>
    <row r="44722" spans="30:90">
      <c r="AD44722" s="73"/>
      <c r="AE44722" s="74"/>
      <c r="AF44722" s="74"/>
      <c r="BX44722" s="73"/>
      <c r="BY44722" s="74"/>
      <c r="BZ44722" s="74"/>
      <c r="CA44722" s="74"/>
      <c r="CF44722" s="79"/>
      <c r="CL44722" s="79"/>
    </row>
    <row r="44723" spans="30:90">
      <c r="AD44723" s="73"/>
      <c r="AE44723" s="74"/>
      <c r="AF44723" s="74"/>
      <c r="BX44723" s="73"/>
      <c r="BY44723" s="74"/>
      <c r="BZ44723" s="74"/>
      <c r="CA44723" s="74"/>
      <c r="CF44723" s="79"/>
      <c r="CL44723" s="79"/>
    </row>
    <row r="44724" spans="30:90">
      <c r="AD44724" s="73"/>
      <c r="AE44724" s="74"/>
      <c r="AF44724" s="74"/>
      <c r="BX44724" s="73"/>
      <c r="BY44724" s="74"/>
      <c r="BZ44724" s="74"/>
      <c r="CA44724" s="74"/>
      <c r="CF44724" s="79"/>
      <c r="CL44724" s="79"/>
    </row>
    <row r="44725" spans="30:90">
      <c r="AD44725" s="73"/>
      <c r="AE44725" s="74"/>
      <c r="AF44725" s="74"/>
      <c r="BX44725" s="73"/>
      <c r="BY44725" s="74"/>
      <c r="BZ44725" s="74"/>
      <c r="CA44725" s="74"/>
      <c r="CF44725" s="79"/>
      <c r="CL44725" s="79"/>
    </row>
    <row r="44726" spans="30:90">
      <c r="AD44726" s="73"/>
      <c r="AE44726" s="74"/>
      <c r="AF44726" s="74"/>
      <c r="BX44726" s="73"/>
      <c r="BY44726" s="74"/>
      <c r="BZ44726" s="74"/>
      <c r="CA44726" s="74"/>
      <c r="CF44726" s="79"/>
      <c r="CL44726" s="79"/>
    </row>
    <row r="44727" spans="30:90">
      <c r="AD44727" s="73"/>
      <c r="AE44727" s="74"/>
      <c r="AF44727" s="74"/>
      <c r="BX44727" s="73"/>
      <c r="BY44727" s="74"/>
      <c r="BZ44727" s="74"/>
      <c r="CA44727" s="74"/>
      <c r="CF44727" s="79"/>
      <c r="CL44727" s="79"/>
    </row>
    <row r="44728" spans="30:90">
      <c r="AD44728" s="73"/>
      <c r="AE44728" s="74"/>
      <c r="AF44728" s="74"/>
      <c r="BX44728" s="73"/>
      <c r="BY44728" s="74"/>
      <c r="BZ44728" s="74"/>
      <c r="CA44728" s="74"/>
      <c r="CF44728" s="79"/>
      <c r="CL44728" s="79"/>
    </row>
    <row r="44729" spans="30:90">
      <c r="AD44729" s="73"/>
      <c r="AE44729" s="74"/>
      <c r="AF44729" s="74"/>
      <c r="BX44729" s="73"/>
      <c r="BY44729" s="74"/>
      <c r="BZ44729" s="74"/>
      <c r="CA44729" s="74"/>
      <c r="CF44729" s="79"/>
      <c r="CL44729" s="79"/>
    </row>
    <row r="44730" spans="30:90">
      <c r="AD44730" s="73"/>
      <c r="AE44730" s="74"/>
      <c r="AF44730" s="74"/>
      <c r="BX44730" s="73"/>
      <c r="BY44730" s="74"/>
      <c r="BZ44730" s="74"/>
      <c r="CA44730" s="74"/>
      <c r="CF44730" s="79"/>
      <c r="CL44730" s="79"/>
    </row>
    <row r="44731" spans="30:90">
      <c r="AD44731" s="73"/>
      <c r="AE44731" s="74"/>
      <c r="AF44731" s="74"/>
      <c r="BX44731" s="73"/>
      <c r="BY44731" s="74"/>
      <c r="BZ44731" s="74"/>
      <c r="CA44731" s="74"/>
      <c r="CF44731" s="79"/>
      <c r="CL44731" s="79"/>
    </row>
    <row r="44732" spans="30:90">
      <c r="AD44732" s="73"/>
      <c r="AE44732" s="74"/>
      <c r="AF44732" s="74"/>
      <c r="BX44732" s="73"/>
      <c r="BY44732" s="74"/>
      <c r="BZ44732" s="74"/>
      <c r="CA44732" s="74"/>
      <c r="CF44732" s="79"/>
      <c r="CL44732" s="79"/>
    </row>
    <row r="44733" spans="30:90">
      <c r="AD44733" s="73"/>
      <c r="AE44733" s="74"/>
      <c r="AF44733" s="74"/>
      <c r="BX44733" s="73"/>
      <c r="BY44733" s="74"/>
      <c r="BZ44733" s="74"/>
      <c r="CA44733" s="74"/>
      <c r="CF44733" s="79"/>
      <c r="CL44733" s="79"/>
    </row>
    <row r="44734" spans="30:90">
      <c r="AD44734" s="73"/>
      <c r="AE44734" s="74"/>
      <c r="AF44734" s="74"/>
      <c r="BX44734" s="73"/>
      <c r="BY44734" s="74"/>
      <c r="BZ44734" s="74"/>
      <c r="CA44734" s="74"/>
      <c r="CF44734" s="79"/>
      <c r="CL44734" s="79"/>
    </row>
    <row r="44735" spans="30:90">
      <c r="AD44735" s="73"/>
      <c r="AE44735" s="74"/>
      <c r="AF44735" s="74"/>
      <c r="BX44735" s="73"/>
      <c r="BY44735" s="74"/>
      <c r="BZ44735" s="74"/>
      <c r="CA44735" s="74"/>
      <c r="CF44735" s="79"/>
      <c r="CL44735" s="79"/>
    </row>
    <row r="44736" spans="30:90">
      <c r="AD44736" s="73"/>
      <c r="AE44736" s="74"/>
      <c r="AF44736" s="74"/>
      <c r="BX44736" s="73"/>
      <c r="BY44736" s="74"/>
      <c r="BZ44736" s="74"/>
      <c r="CA44736" s="74"/>
      <c r="CF44736" s="79"/>
      <c r="CL44736" s="79"/>
    </row>
    <row r="44737" spans="30:90">
      <c r="AD44737" s="73"/>
      <c r="AE44737" s="74"/>
      <c r="AF44737" s="74"/>
      <c r="BX44737" s="73"/>
      <c r="BY44737" s="74"/>
      <c r="BZ44737" s="74"/>
      <c r="CA44737" s="74"/>
      <c r="CF44737" s="79"/>
      <c r="CL44737" s="79"/>
    </row>
    <row r="44738" spans="30:90">
      <c r="AD44738" s="73"/>
      <c r="AE44738" s="74"/>
      <c r="AF44738" s="74"/>
      <c r="BX44738" s="73"/>
      <c r="BY44738" s="74"/>
      <c r="BZ44738" s="74"/>
      <c r="CA44738" s="74"/>
      <c r="CF44738" s="79"/>
      <c r="CL44738" s="79"/>
    </row>
    <row r="44739" spans="30:90">
      <c r="AD44739" s="73"/>
      <c r="AE44739" s="74"/>
      <c r="AF44739" s="74"/>
      <c r="BX44739" s="73"/>
      <c r="BY44739" s="74"/>
      <c r="BZ44739" s="74"/>
      <c r="CA44739" s="74"/>
      <c r="CF44739" s="79"/>
      <c r="CL44739" s="79"/>
    </row>
    <row r="44740" spans="30:90">
      <c r="AD44740" s="73"/>
      <c r="AE44740" s="74"/>
      <c r="AF44740" s="74"/>
      <c r="BX44740" s="73"/>
      <c r="BY44740" s="74"/>
      <c r="BZ44740" s="74"/>
      <c r="CA44740" s="74"/>
      <c r="CF44740" s="79"/>
      <c r="CL44740" s="79"/>
    </row>
    <row r="44741" spans="30:90">
      <c r="AD44741" s="73"/>
      <c r="AE44741" s="74"/>
      <c r="AF44741" s="74"/>
      <c r="BX44741" s="73"/>
      <c r="BY44741" s="74"/>
      <c r="BZ44741" s="74"/>
      <c r="CA44741" s="74"/>
      <c r="CF44741" s="79"/>
      <c r="CL44741" s="79"/>
    </row>
    <row r="44742" spans="30:90">
      <c r="AD44742" s="73"/>
      <c r="AE44742" s="74"/>
      <c r="AF44742" s="74"/>
      <c r="BX44742" s="73"/>
      <c r="BY44742" s="74"/>
      <c r="BZ44742" s="74"/>
      <c r="CA44742" s="74"/>
      <c r="CF44742" s="79"/>
      <c r="CL44742" s="79"/>
    </row>
    <row r="44743" spans="30:90">
      <c r="AD44743" s="73"/>
      <c r="AE44743" s="74"/>
      <c r="AF44743" s="74"/>
      <c r="BX44743" s="73"/>
      <c r="BY44743" s="74"/>
      <c r="BZ44743" s="74"/>
      <c r="CA44743" s="74"/>
      <c r="CF44743" s="79"/>
      <c r="CL44743" s="79"/>
    </row>
    <row r="44744" spans="30:90">
      <c r="AD44744" s="73"/>
      <c r="AE44744" s="74"/>
      <c r="AF44744" s="74"/>
      <c r="BX44744" s="73"/>
      <c r="BY44744" s="74"/>
      <c r="BZ44744" s="74"/>
      <c r="CA44744" s="74"/>
      <c r="CF44744" s="79"/>
      <c r="CL44744" s="79"/>
    </row>
    <row r="44745" spans="30:90">
      <c r="AD44745" s="73"/>
      <c r="AE44745" s="74"/>
      <c r="AF44745" s="74"/>
      <c r="BX44745" s="73"/>
      <c r="BY44745" s="74"/>
      <c r="BZ44745" s="74"/>
      <c r="CA44745" s="74"/>
      <c r="CF44745" s="79"/>
      <c r="CL44745" s="79"/>
    </row>
    <row r="44746" spans="30:90">
      <c r="AD44746" s="73"/>
      <c r="AE44746" s="74"/>
      <c r="AF44746" s="74"/>
      <c r="BX44746" s="73"/>
      <c r="BY44746" s="74"/>
      <c r="BZ44746" s="74"/>
      <c r="CA44746" s="74"/>
      <c r="CF44746" s="79"/>
      <c r="CL44746" s="79"/>
    </row>
    <row r="44747" spans="30:90">
      <c r="AD44747" s="73"/>
      <c r="AE44747" s="74"/>
      <c r="AF44747" s="74"/>
      <c r="BX44747" s="73"/>
      <c r="BY44747" s="74"/>
      <c r="BZ44747" s="74"/>
      <c r="CA44747" s="74"/>
      <c r="CF44747" s="79"/>
      <c r="CL44747" s="79"/>
    </row>
    <row r="44748" spans="30:90">
      <c r="AD44748" s="73"/>
      <c r="AE44748" s="74"/>
      <c r="AF44748" s="74"/>
      <c r="BX44748" s="73"/>
      <c r="BY44748" s="74"/>
      <c r="BZ44748" s="74"/>
      <c r="CA44748" s="74"/>
      <c r="CF44748" s="79"/>
      <c r="CL44748" s="79"/>
    </row>
    <row r="44749" spans="30:90">
      <c r="AD44749" s="73"/>
      <c r="AE44749" s="74"/>
      <c r="AF44749" s="74"/>
      <c r="BX44749" s="73"/>
      <c r="BY44749" s="74"/>
      <c r="BZ44749" s="74"/>
      <c r="CA44749" s="74"/>
      <c r="CF44749" s="79"/>
      <c r="CL44749" s="79"/>
    </row>
    <row r="44750" spans="30:90">
      <c r="AD44750" s="73"/>
      <c r="AE44750" s="74"/>
      <c r="AF44750" s="74"/>
      <c r="BX44750" s="73"/>
      <c r="BY44750" s="74"/>
      <c r="BZ44750" s="74"/>
      <c r="CA44750" s="74"/>
      <c r="CF44750" s="79"/>
      <c r="CL44750" s="79"/>
    </row>
    <row r="44751" spans="30:90">
      <c r="AD44751" s="73"/>
      <c r="AE44751" s="74"/>
      <c r="AF44751" s="74"/>
      <c r="BX44751" s="73"/>
      <c r="BY44751" s="74"/>
      <c r="BZ44751" s="74"/>
      <c r="CA44751" s="74"/>
      <c r="CF44751" s="79"/>
      <c r="CL44751" s="79"/>
    </row>
    <row r="44752" spans="30:90">
      <c r="AD44752" s="73"/>
      <c r="AE44752" s="74"/>
      <c r="AF44752" s="74"/>
      <c r="BX44752" s="73"/>
      <c r="BY44752" s="74"/>
      <c r="BZ44752" s="74"/>
      <c r="CA44752" s="74"/>
      <c r="CF44752" s="79"/>
      <c r="CL44752" s="79"/>
    </row>
    <row r="44753" spans="30:90">
      <c r="AD44753" s="73"/>
      <c r="AE44753" s="74"/>
      <c r="AF44753" s="74"/>
      <c r="BX44753" s="73"/>
      <c r="BY44753" s="74"/>
      <c r="BZ44753" s="74"/>
      <c r="CA44753" s="74"/>
      <c r="CF44753" s="79"/>
      <c r="CL44753" s="79"/>
    </row>
    <row r="44754" spans="30:90">
      <c r="AD44754" s="73"/>
      <c r="AE44754" s="74"/>
      <c r="AF44754" s="74"/>
      <c r="BX44754" s="73"/>
      <c r="BY44754" s="74"/>
      <c r="BZ44754" s="74"/>
      <c r="CA44754" s="74"/>
      <c r="CF44754" s="79"/>
      <c r="CL44754" s="79"/>
    </row>
    <row r="44755" spans="30:90">
      <c r="AD44755" s="73"/>
      <c r="AE44755" s="74"/>
      <c r="AF44755" s="74"/>
      <c r="BX44755" s="73"/>
      <c r="BY44755" s="74"/>
      <c r="BZ44755" s="74"/>
      <c r="CA44755" s="74"/>
      <c r="CF44755" s="79"/>
      <c r="CL44755" s="79"/>
    </row>
    <row r="44756" spans="30:90">
      <c r="AD44756" s="73"/>
      <c r="AE44756" s="74"/>
      <c r="AF44756" s="74"/>
      <c r="BX44756" s="73"/>
      <c r="BY44756" s="74"/>
      <c r="BZ44756" s="74"/>
      <c r="CA44756" s="74"/>
      <c r="CF44756" s="79"/>
      <c r="CL44756" s="79"/>
    </row>
    <row r="44757" spans="30:90">
      <c r="AD44757" s="73"/>
      <c r="AE44757" s="74"/>
      <c r="AF44757" s="74"/>
      <c r="BX44757" s="73"/>
      <c r="BY44757" s="74"/>
      <c r="BZ44757" s="74"/>
      <c r="CA44757" s="74"/>
      <c r="CF44757" s="79"/>
      <c r="CL44757" s="79"/>
    </row>
    <row r="44758" spans="30:90">
      <c r="AD44758" s="73"/>
      <c r="AE44758" s="74"/>
      <c r="AF44758" s="74"/>
      <c r="BX44758" s="73"/>
      <c r="BY44758" s="74"/>
      <c r="BZ44758" s="74"/>
      <c r="CA44758" s="74"/>
      <c r="CF44758" s="79"/>
      <c r="CL44758" s="79"/>
    </row>
    <row r="44759" spans="30:90">
      <c r="AD44759" s="73"/>
      <c r="AE44759" s="74"/>
      <c r="AF44759" s="74"/>
      <c r="BX44759" s="73"/>
      <c r="BY44759" s="74"/>
      <c r="BZ44759" s="74"/>
      <c r="CA44759" s="74"/>
      <c r="CF44759" s="79"/>
      <c r="CL44759" s="79"/>
    </row>
    <row r="44760" spans="30:90">
      <c r="AD44760" s="73"/>
      <c r="AE44760" s="74"/>
      <c r="AF44760" s="74"/>
      <c r="BX44760" s="73"/>
      <c r="BY44760" s="74"/>
      <c r="BZ44760" s="74"/>
      <c r="CA44760" s="74"/>
      <c r="CF44760" s="79"/>
      <c r="CL44760" s="79"/>
    </row>
    <row r="44761" spans="30:90">
      <c r="AD44761" s="73"/>
      <c r="AE44761" s="74"/>
      <c r="AF44761" s="74"/>
      <c r="BX44761" s="73"/>
      <c r="BY44761" s="74"/>
      <c r="BZ44761" s="74"/>
      <c r="CA44761" s="74"/>
      <c r="CF44761" s="79"/>
      <c r="CL44761" s="79"/>
    </row>
    <row r="44762" spans="30:90">
      <c r="AD44762" s="73"/>
      <c r="AE44762" s="74"/>
      <c r="AF44762" s="74"/>
      <c r="BX44762" s="73"/>
      <c r="BY44762" s="74"/>
      <c r="BZ44762" s="74"/>
      <c r="CA44762" s="74"/>
      <c r="CF44762" s="79"/>
      <c r="CL44762" s="79"/>
    </row>
    <row r="44763" spans="30:90">
      <c r="AD44763" s="73"/>
      <c r="AE44763" s="74"/>
      <c r="AF44763" s="74"/>
      <c r="BX44763" s="73"/>
      <c r="BY44763" s="74"/>
      <c r="BZ44763" s="74"/>
      <c r="CA44763" s="74"/>
      <c r="CF44763" s="79"/>
      <c r="CL44763" s="79"/>
    </row>
    <row r="44764" spans="30:90">
      <c r="AD44764" s="73"/>
      <c r="AE44764" s="74"/>
      <c r="AF44764" s="74"/>
      <c r="BX44764" s="73"/>
      <c r="BY44764" s="74"/>
      <c r="BZ44764" s="74"/>
      <c r="CA44764" s="74"/>
      <c r="CF44764" s="79"/>
      <c r="CL44764" s="79"/>
    </row>
    <row r="44765" spans="30:90">
      <c r="AD44765" s="73"/>
      <c r="AE44765" s="74"/>
      <c r="AF44765" s="74"/>
      <c r="BX44765" s="73"/>
      <c r="BY44765" s="74"/>
      <c r="BZ44765" s="74"/>
      <c r="CA44765" s="74"/>
      <c r="CF44765" s="79"/>
      <c r="CL44765" s="79"/>
    </row>
    <row r="44766" spans="30:90">
      <c r="AD44766" s="73"/>
      <c r="AE44766" s="74"/>
      <c r="AF44766" s="74"/>
      <c r="BX44766" s="73"/>
      <c r="BY44766" s="74"/>
      <c r="BZ44766" s="74"/>
      <c r="CA44766" s="74"/>
      <c r="CF44766" s="79"/>
      <c r="CL44766" s="79"/>
    </row>
    <row r="44767" spans="30:90">
      <c r="AD44767" s="73"/>
      <c r="AE44767" s="74"/>
      <c r="AF44767" s="74"/>
      <c r="BX44767" s="73"/>
      <c r="BY44767" s="74"/>
      <c r="BZ44767" s="74"/>
      <c r="CA44767" s="74"/>
      <c r="CF44767" s="79"/>
      <c r="CL44767" s="79"/>
    </row>
    <row r="44768" spans="30:90">
      <c r="AD44768" s="73"/>
      <c r="AE44768" s="74"/>
      <c r="AF44768" s="74"/>
      <c r="BX44768" s="73"/>
      <c r="BY44768" s="74"/>
      <c r="BZ44768" s="74"/>
      <c r="CA44768" s="74"/>
      <c r="CF44768" s="79"/>
      <c r="CL44768" s="79"/>
    </row>
    <row r="44769" spans="30:90">
      <c r="AD44769" s="73"/>
      <c r="AE44769" s="74"/>
      <c r="AF44769" s="74"/>
      <c r="BX44769" s="73"/>
      <c r="BY44769" s="74"/>
      <c r="BZ44769" s="74"/>
      <c r="CA44769" s="74"/>
      <c r="CF44769" s="79"/>
      <c r="CL44769" s="79"/>
    </row>
    <row r="44770" spans="30:90">
      <c r="AD44770" s="73"/>
      <c r="AE44770" s="74"/>
      <c r="AF44770" s="74"/>
      <c r="BX44770" s="73"/>
      <c r="BY44770" s="74"/>
      <c r="BZ44770" s="74"/>
      <c r="CA44770" s="74"/>
      <c r="CF44770" s="79"/>
      <c r="CL44770" s="79"/>
    </row>
    <row r="44771" spans="30:90">
      <c r="AD44771" s="73"/>
      <c r="AE44771" s="74"/>
      <c r="AF44771" s="74"/>
      <c r="BX44771" s="73"/>
      <c r="BY44771" s="74"/>
      <c r="BZ44771" s="74"/>
      <c r="CA44771" s="74"/>
      <c r="CF44771" s="79"/>
      <c r="CL44771" s="79"/>
    </row>
    <row r="44772" spans="30:90">
      <c r="AD44772" s="73"/>
      <c r="AE44772" s="74"/>
      <c r="AF44772" s="74"/>
      <c r="BX44772" s="73"/>
      <c r="BY44772" s="74"/>
      <c r="BZ44772" s="74"/>
      <c r="CA44772" s="74"/>
      <c r="CF44772" s="79"/>
      <c r="CL44772" s="79"/>
    </row>
    <row r="44773" spans="30:90">
      <c r="AD44773" s="73"/>
      <c r="AE44773" s="74"/>
      <c r="AF44773" s="74"/>
      <c r="BX44773" s="73"/>
      <c r="BY44773" s="74"/>
      <c r="BZ44773" s="74"/>
      <c r="CA44773" s="74"/>
      <c r="CF44773" s="79"/>
      <c r="CL44773" s="79"/>
    </row>
    <row r="44774" spans="30:90">
      <c r="AD44774" s="73"/>
      <c r="AE44774" s="74"/>
      <c r="AF44774" s="74"/>
      <c r="BX44774" s="73"/>
      <c r="BY44774" s="74"/>
      <c r="BZ44774" s="74"/>
      <c r="CA44774" s="74"/>
      <c r="CF44774" s="79"/>
      <c r="CL44774" s="79"/>
    </row>
    <row r="44775" spans="30:90">
      <c r="AD44775" s="73"/>
      <c r="AE44775" s="74"/>
      <c r="AF44775" s="74"/>
      <c r="BX44775" s="73"/>
      <c r="BY44775" s="74"/>
      <c r="BZ44775" s="74"/>
      <c r="CA44775" s="74"/>
      <c r="CF44775" s="79"/>
      <c r="CL44775" s="79"/>
    </row>
    <row r="44776" spans="30:90">
      <c r="AD44776" s="73"/>
      <c r="AE44776" s="74"/>
      <c r="AF44776" s="74"/>
      <c r="BX44776" s="73"/>
      <c r="BY44776" s="74"/>
      <c r="BZ44776" s="74"/>
      <c r="CA44776" s="74"/>
      <c r="CF44776" s="79"/>
      <c r="CL44776" s="79"/>
    </row>
    <row r="44777" spans="30:90">
      <c r="AD44777" s="73"/>
      <c r="AE44777" s="74"/>
      <c r="AF44777" s="74"/>
      <c r="BX44777" s="73"/>
      <c r="BY44777" s="74"/>
      <c r="BZ44777" s="74"/>
      <c r="CA44777" s="74"/>
      <c r="CF44777" s="79"/>
      <c r="CL44777" s="79"/>
    </row>
    <row r="44778" spans="30:90">
      <c r="AD44778" s="73"/>
      <c r="AE44778" s="74"/>
      <c r="AF44778" s="74"/>
      <c r="BX44778" s="73"/>
      <c r="BY44778" s="74"/>
      <c r="BZ44778" s="74"/>
      <c r="CA44778" s="74"/>
      <c r="CF44778" s="79"/>
      <c r="CL44778" s="79"/>
    </row>
    <row r="44779" spans="30:90">
      <c r="AD44779" s="73"/>
      <c r="AE44779" s="74"/>
      <c r="AF44779" s="74"/>
      <c r="BX44779" s="73"/>
      <c r="BY44779" s="74"/>
      <c r="BZ44779" s="74"/>
      <c r="CA44779" s="74"/>
      <c r="CF44779" s="79"/>
      <c r="CL44779" s="79"/>
    </row>
    <row r="44780" spans="30:90">
      <c r="AD44780" s="73"/>
      <c r="AE44780" s="74"/>
      <c r="AF44780" s="74"/>
      <c r="BX44780" s="73"/>
      <c r="BY44780" s="74"/>
      <c r="BZ44780" s="74"/>
      <c r="CA44780" s="74"/>
      <c r="CF44780" s="79"/>
      <c r="CL44780" s="79"/>
    </row>
    <row r="44781" spans="30:90">
      <c r="AD44781" s="73"/>
      <c r="AE44781" s="74"/>
      <c r="AF44781" s="74"/>
      <c r="BX44781" s="73"/>
      <c r="BY44781" s="74"/>
      <c r="BZ44781" s="74"/>
      <c r="CA44781" s="74"/>
      <c r="CF44781" s="79"/>
      <c r="CL44781" s="79"/>
    </row>
    <row r="44782" spans="30:90">
      <c r="AD44782" s="73"/>
      <c r="AE44782" s="74"/>
      <c r="AF44782" s="74"/>
      <c r="BX44782" s="73"/>
      <c r="BY44782" s="74"/>
      <c r="BZ44782" s="74"/>
      <c r="CA44782" s="74"/>
      <c r="CF44782" s="79"/>
      <c r="CL44782" s="79"/>
    </row>
    <row r="44783" spans="30:90">
      <c r="AD44783" s="73"/>
      <c r="AE44783" s="74"/>
      <c r="AF44783" s="74"/>
      <c r="BX44783" s="73"/>
      <c r="BY44783" s="74"/>
      <c r="BZ44783" s="74"/>
      <c r="CA44783" s="74"/>
      <c r="CF44783" s="79"/>
      <c r="CL44783" s="79"/>
    </row>
    <row r="44784" spans="30:90">
      <c r="AD44784" s="73"/>
      <c r="AE44784" s="74"/>
      <c r="AF44784" s="74"/>
      <c r="BX44784" s="73"/>
      <c r="BY44784" s="74"/>
      <c r="BZ44784" s="74"/>
      <c r="CA44784" s="74"/>
      <c r="CF44784" s="79"/>
      <c r="CL44784" s="79"/>
    </row>
    <row r="44785" spans="30:90">
      <c r="AD44785" s="73"/>
      <c r="AE44785" s="74"/>
      <c r="AF44785" s="74"/>
      <c r="BX44785" s="73"/>
      <c r="BY44785" s="74"/>
      <c r="BZ44785" s="74"/>
      <c r="CA44785" s="74"/>
      <c r="CF44785" s="79"/>
      <c r="CL44785" s="79"/>
    </row>
    <row r="44786" spans="30:90">
      <c r="AD44786" s="73"/>
      <c r="AE44786" s="74"/>
      <c r="AF44786" s="74"/>
      <c r="BX44786" s="73"/>
      <c r="BY44786" s="74"/>
      <c r="BZ44786" s="74"/>
      <c r="CA44786" s="74"/>
      <c r="CF44786" s="79"/>
      <c r="CL44786" s="79"/>
    </row>
    <row r="44787" spans="30:90">
      <c r="AD44787" s="73"/>
      <c r="AE44787" s="74"/>
      <c r="AF44787" s="74"/>
      <c r="BX44787" s="73"/>
      <c r="BY44787" s="74"/>
      <c r="BZ44787" s="74"/>
      <c r="CA44787" s="74"/>
      <c r="CF44787" s="79"/>
      <c r="CL44787" s="79"/>
    </row>
    <row r="44788" spans="30:90">
      <c r="AD44788" s="73"/>
      <c r="AE44788" s="74"/>
      <c r="AF44788" s="74"/>
      <c r="BX44788" s="73"/>
      <c r="BY44788" s="74"/>
      <c r="BZ44788" s="74"/>
      <c r="CA44788" s="74"/>
      <c r="CF44788" s="79"/>
      <c r="CL44788" s="79"/>
    </row>
    <row r="44789" spans="30:90">
      <c r="AD44789" s="73"/>
      <c r="AE44789" s="74"/>
      <c r="AF44789" s="74"/>
      <c r="BX44789" s="73"/>
      <c r="BY44789" s="74"/>
      <c r="BZ44789" s="74"/>
      <c r="CA44789" s="74"/>
      <c r="CF44789" s="79"/>
      <c r="CL44789" s="79"/>
    </row>
    <row r="44790" spans="30:90">
      <c r="AD44790" s="73"/>
      <c r="AE44790" s="74"/>
      <c r="AF44790" s="74"/>
      <c r="BX44790" s="73"/>
      <c r="BY44790" s="74"/>
      <c r="BZ44790" s="74"/>
      <c r="CA44790" s="74"/>
      <c r="CF44790" s="79"/>
      <c r="CL44790" s="79"/>
    </row>
    <row r="44791" spans="30:90">
      <c r="AD44791" s="73"/>
      <c r="AE44791" s="74"/>
      <c r="AF44791" s="74"/>
      <c r="BX44791" s="73"/>
      <c r="BY44791" s="74"/>
      <c r="BZ44791" s="74"/>
      <c r="CA44791" s="74"/>
      <c r="CF44791" s="79"/>
      <c r="CL44791" s="79"/>
    </row>
    <row r="44792" spans="30:90">
      <c r="AD44792" s="73"/>
      <c r="AE44792" s="74"/>
      <c r="AF44792" s="74"/>
      <c r="BX44792" s="73"/>
      <c r="BY44792" s="74"/>
      <c r="BZ44792" s="74"/>
      <c r="CA44792" s="74"/>
      <c r="CF44792" s="79"/>
      <c r="CL44792" s="79"/>
    </row>
    <row r="44793" spans="30:90">
      <c r="AD44793" s="73"/>
      <c r="AE44793" s="74"/>
      <c r="AF44793" s="74"/>
      <c r="BX44793" s="73"/>
      <c r="BY44793" s="74"/>
      <c r="BZ44793" s="74"/>
      <c r="CA44793" s="74"/>
      <c r="CF44793" s="79"/>
      <c r="CL44793" s="79"/>
    </row>
    <row r="44794" spans="30:90">
      <c r="AD44794" s="73"/>
      <c r="AE44794" s="74"/>
      <c r="AF44794" s="74"/>
      <c r="BX44794" s="73"/>
      <c r="BY44794" s="74"/>
      <c r="BZ44794" s="74"/>
      <c r="CA44794" s="74"/>
      <c r="CF44794" s="79"/>
      <c r="CL44794" s="79"/>
    </row>
    <row r="44795" spans="30:90">
      <c r="AD44795" s="73"/>
      <c r="AE44795" s="74"/>
      <c r="AF44795" s="74"/>
      <c r="BX44795" s="73"/>
      <c r="BY44795" s="74"/>
      <c r="BZ44795" s="74"/>
      <c r="CA44795" s="74"/>
      <c r="CF44795" s="79"/>
      <c r="CL44795" s="79"/>
    </row>
    <row r="44796" spans="30:90">
      <c r="AD44796" s="73"/>
      <c r="AE44796" s="74"/>
      <c r="AF44796" s="74"/>
      <c r="BX44796" s="73"/>
      <c r="BY44796" s="74"/>
      <c r="BZ44796" s="74"/>
      <c r="CA44796" s="74"/>
      <c r="CF44796" s="79"/>
      <c r="CL44796" s="79"/>
    </row>
    <row r="44797" spans="30:90">
      <c r="AD44797" s="73"/>
      <c r="AE44797" s="74"/>
      <c r="AF44797" s="74"/>
      <c r="BX44797" s="73"/>
      <c r="BY44797" s="74"/>
      <c r="BZ44797" s="74"/>
      <c r="CA44797" s="74"/>
      <c r="CF44797" s="79"/>
      <c r="CL44797" s="79"/>
    </row>
    <row r="44798" spans="30:90">
      <c r="AD44798" s="73"/>
      <c r="AE44798" s="74"/>
      <c r="AF44798" s="74"/>
      <c r="BX44798" s="73"/>
      <c r="BY44798" s="74"/>
      <c r="BZ44798" s="74"/>
      <c r="CA44798" s="74"/>
      <c r="CF44798" s="79"/>
      <c r="CL44798" s="79"/>
    </row>
    <row r="44799" spans="30:90">
      <c r="AD44799" s="73"/>
      <c r="AE44799" s="74"/>
      <c r="AF44799" s="74"/>
      <c r="BX44799" s="73"/>
      <c r="BY44799" s="74"/>
      <c r="BZ44799" s="74"/>
      <c r="CA44799" s="74"/>
      <c r="CF44799" s="79"/>
      <c r="CL44799" s="79"/>
    </row>
    <row r="44800" spans="30:90">
      <c r="AD44800" s="73"/>
      <c r="AE44800" s="74"/>
      <c r="AF44800" s="74"/>
      <c r="BX44800" s="73"/>
      <c r="BY44800" s="74"/>
      <c r="BZ44800" s="74"/>
      <c r="CA44800" s="74"/>
      <c r="CF44800" s="79"/>
      <c r="CL44800" s="79"/>
    </row>
    <row r="44801" spans="30:90">
      <c r="AD44801" s="73"/>
      <c r="AE44801" s="74"/>
      <c r="AF44801" s="74"/>
      <c r="BX44801" s="73"/>
      <c r="BY44801" s="74"/>
      <c r="BZ44801" s="74"/>
      <c r="CA44801" s="74"/>
      <c r="CF44801" s="79"/>
      <c r="CL44801" s="79"/>
    </row>
    <row r="44802" spans="30:90">
      <c r="AD44802" s="73"/>
      <c r="AE44802" s="74"/>
      <c r="AF44802" s="74"/>
      <c r="BX44802" s="73"/>
      <c r="BY44802" s="74"/>
      <c r="BZ44802" s="74"/>
      <c r="CA44802" s="74"/>
      <c r="CF44802" s="79"/>
      <c r="CL44802" s="79"/>
    </row>
    <row r="44803" spans="30:90">
      <c r="AD44803" s="73"/>
      <c r="AE44803" s="74"/>
      <c r="AF44803" s="74"/>
      <c r="BX44803" s="73"/>
      <c r="BY44803" s="74"/>
      <c r="BZ44803" s="74"/>
      <c r="CA44803" s="74"/>
      <c r="CF44803" s="79"/>
      <c r="CL44803" s="79"/>
    </row>
    <row r="44804" spans="30:90">
      <c r="AD44804" s="73"/>
      <c r="AE44804" s="74"/>
      <c r="AF44804" s="74"/>
      <c r="BX44804" s="73"/>
      <c r="BY44804" s="74"/>
      <c r="BZ44804" s="74"/>
      <c r="CA44804" s="74"/>
      <c r="CF44804" s="79"/>
      <c r="CL44804" s="79"/>
    </row>
    <row r="44805" spans="30:90">
      <c r="AD44805" s="73"/>
      <c r="AE44805" s="74"/>
      <c r="AF44805" s="74"/>
      <c r="BX44805" s="73"/>
      <c r="BY44805" s="74"/>
      <c r="BZ44805" s="74"/>
      <c r="CA44805" s="74"/>
      <c r="CF44805" s="79"/>
      <c r="CL44805" s="79"/>
    </row>
    <row r="44806" spans="30:90">
      <c r="AD44806" s="73"/>
      <c r="AE44806" s="74"/>
      <c r="AF44806" s="74"/>
      <c r="BX44806" s="73"/>
      <c r="BY44806" s="74"/>
      <c r="BZ44806" s="74"/>
      <c r="CA44806" s="74"/>
      <c r="CF44806" s="79"/>
      <c r="CL44806" s="79"/>
    </row>
    <row r="44807" spans="30:90">
      <c r="AD44807" s="73"/>
      <c r="AE44807" s="74"/>
      <c r="AF44807" s="74"/>
      <c r="BX44807" s="73"/>
      <c r="BY44807" s="74"/>
      <c r="BZ44807" s="74"/>
      <c r="CA44807" s="74"/>
      <c r="CF44807" s="79"/>
      <c r="CL44807" s="79"/>
    </row>
    <row r="44808" spans="30:90">
      <c r="AD44808" s="73"/>
      <c r="AE44808" s="74"/>
      <c r="AF44808" s="74"/>
      <c r="BX44808" s="73"/>
      <c r="BY44808" s="74"/>
      <c r="BZ44808" s="74"/>
      <c r="CA44808" s="74"/>
      <c r="CF44808" s="79"/>
      <c r="CL44808" s="79"/>
    </row>
    <row r="44809" spans="30:90">
      <c r="AD44809" s="73"/>
      <c r="AE44809" s="74"/>
      <c r="AF44809" s="74"/>
      <c r="BX44809" s="73"/>
      <c r="BY44809" s="74"/>
      <c r="BZ44809" s="74"/>
      <c r="CA44809" s="74"/>
      <c r="CF44809" s="79"/>
      <c r="CL44809" s="79"/>
    </row>
    <row r="44810" spans="30:90">
      <c r="AD44810" s="73"/>
      <c r="AE44810" s="74"/>
      <c r="AF44810" s="74"/>
      <c r="BX44810" s="73"/>
      <c r="BY44810" s="74"/>
      <c r="BZ44810" s="74"/>
      <c r="CA44810" s="74"/>
      <c r="CF44810" s="79"/>
      <c r="CL44810" s="79"/>
    </row>
    <row r="44811" spans="30:90">
      <c r="AD44811" s="73"/>
      <c r="AE44811" s="74"/>
      <c r="AF44811" s="74"/>
      <c r="BX44811" s="73"/>
      <c r="BY44811" s="74"/>
      <c r="BZ44811" s="74"/>
      <c r="CA44811" s="74"/>
      <c r="CF44811" s="79"/>
      <c r="CL44811" s="79"/>
    </row>
    <row r="44812" spans="30:90">
      <c r="AD44812" s="73"/>
      <c r="AE44812" s="74"/>
      <c r="AF44812" s="74"/>
      <c r="BX44812" s="73"/>
      <c r="BY44812" s="74"/>
      <c r="BZ44812" s="74"/>
      <c r="CA44812" s="74"/>
      <c r="CF44812" s="79"/>
      <c r="CL44812" s="79"/>
    </row>
    <row r="44813" spans="30:90">
      <c r="AD44813" s="73"/>
      <c r="AE44813" s="74"/>
      <c r="AF44813" s="74"/>
      <c r="BX44813" s="73"/>
      <c r="BY44813" s="74"/>
      <c r="BZ44813" s="74"/>
      <c r="CA44813" s="74"/>
      <c r="CF44813" s="79"/>
      <c r="CL44813" s="79"/>
    </row>
    <row r="44814" spans="30:90">
      <c r="AD44814" s="73"/>
      <c r="AE44814" s="74"/>
      <c r="AF44814" s="74"/>
      <c r="BX44814" s="73"/>
      <c r="BY44814" s="74"/>
      <c r="BZ44814" s="74"/>
      <c r="CA44814" s="74"/>
      <c r="CF44814" s="79"/>
      <c r="CL44814" s="79"/>
    </row>
    <row r="44815" spans="30:90">
      <c r="AD44815" s="73"/>
      <c r="AE44815" s="74"/>
      <c r="AF44815" s="74"/>
      <c r="BX44815" s="73"/>
      <c r="BY44815" s="74"/>
      <c r="BZ44815" s="74"/>
      <c r="CA44815" s="74"/>
      <c r="CF44815" s="79"/>
      <c r="CL44815" s="79"/>
    </row>
    <row r="44816" spans="30:90">
      <c r="AD44816" s="73"/>
      <c r="AE44816" s="74"/>
      <c r="AF44816" s="74"/>
      <c r="BX44816" s="73"/>
      <c r="BY44816" s="74"/>
      <c r="BZ44816" s="74"/>
      <c r="CA44816" s="74"/>
      <c r="CF44816" s="79"/>
      <c r="CL44816" s="79"/>
    </row>
    <row r="44817" spans="30:90">
      <c r="AD44817" s="73"/>
      <c r="AE44817" s="74"/>
      <c r="AF44817" s="74"/>
      <c r="BX44817" s="73"/>
      <c r="BY44817" s="74"/>
      <c r="BZ44817" s="74"/>
      <c r="CA44817" s="74"/>
      <c r="CF44817" s="79"/>
      <c r="CL44817" s="79"/>
    </row>
    <row r="44818" spans="30:90">
      <c r="AD44818" s="73"/>
      <c r="AE44818" s="74"/>
      <c r="AF44818" s="74"/>
      <c r="BX44818" s="73"/>
      <c r="BY44818" s="74"/>
      <c r="BZ44818" s="74"/>
      <c r="CA44818" s="74"/>
      <c r="CF44818" s="79"/>
      <c r="CL44818" s="79"/>
    </row>
    <row r="44819" spans="30:90">
      <c r="AD44819" s="73"/>
      <c r="AE44819" s="74"/>
      <c r="AF44819" s="74"/>
      <c r="BX44819" s="73"/>
      <c r="BY44819" s="74"/>
      <c r="BZ44819" s="74"/>
      <c r="CA44819" s="74"/>
      <c r="CF44819" s="79"/>
      <c r="CL44819" s="79"/>
    </row>
    <row r="44820" spans="30:90">
      <c r="AD44820" s="73"/>
      <c r="AE44820" s="74"/>
      <c r="AF44820" s="74"/>
      <c r="BX44820" s="73"/>
      <c r="BY44820" s="74"/>
      <c r="BZ44820" s="74"/>
      <c r="CA44820" s="74"/>
      <c r="CF44820" s="79"/>
      <c r="CL44820" s="79"/>
    </row>
    <row r="44821" spans="30:90">
      <c r="AD44821" s="73"/>
      <c r="AE44821" s="74"/>
      <c r="AF44821" s="74"/>
      <c r="BX44821" s="73"/>
      <c r="BY44821" s="74"/>
      <c r="BZ44821" s="74"/>
      <c r="CA44821" s="74"/>
      <c r="CF44821" s="79"/>
      <c r="CL44821" s="79"/>
    </row>
    <row r="44822" spans="30:90">
      <c r="AD44822" s="73"/>
      <c r="AE44822" s="74"/>
      <c r="AF44822" s="74"/>
      <c r="BX44822" s="73"/>
      <c r="BY44822" s="74"/>
      <c r="BZ44822" s="74"/>
      <c r="CA44822" s="74"/>
      <c r="CF44822" s="79"/>
      <c r="CL44822" s="79"/>
    </row>
    <row r="44823" spans="30:90">
      <c r="AD44823" s="73"/>
      <c r="AE44823" s="74"/>
      <c r="AF44823" s="74"/>
      <c r="BX44823" s="73"/>
      <c r="BY44823" s="74"/>
      <c r="BZ44823" s="74"/>
      <c r="CA44823" s="74"/>
      <c r="CF44823" s="79"/>
      <c r="CL44823" s="79"/>
    </row>
    <row r="44824" spans="30:90">
      <c r="AD44824" s="73"/>
      <c r="AE44824" s="74"/>
      <c r="AF44824" s="74"/>
      <c r="BX44824" s="73"/>
      <c r="BY44824" s="74"/>
      <c r="BZ44824" s="74"/>
      <c r="CA44824" s="74"/>
      <c r="CF44824" s="79"/>
      <c r="CL44824" s="79"/>
    </row>
    <row r="44825" spans="30:90">
      <c r="AD44825" s="73"/>
      <c r="AE44825" s="74"/>
      <c r="AF44825" s="74"/>
      <c r="BX44825" s="73"/>
      <c r="BY44825" s="74"/>
      <c r="BZ44825" s="74"/>
      <c r="CA44825" s="74"/>
      <c r="CF44825" s="79"/>
      <c r="CL44825" s="79"/>
    </row>
    <row r="44826" spans="30:90">
      <c r="AD44826" s="73"/>
      <c r="AE44826" s="74"/>
      <c r="AF44826" s="74"/>
      <c r="BX44826" s="73"/>
      <c r="BY44826" s="74"/>
      <c r="BZ44826" s="74"/>
      <c r="CA44826" s="74"/>
      <c r="CF44826" s="79"/>
      <c r="CL44826" s="79"/>
    </row>
    <row r="44827" spans="30:90">
      <c r="AD44827" s="73"/>
      <c r="AE44827" s="74"/>
      <c r="AF44827" s="74"/>
      <c r="BX44827" s="73"/>
      <c r="BY44827" s="74"/>
      <c r="BZ44827" s="74"/>
      <c r="CA44827" s="74"/>
      <c r="CF44827" s="79"/>
      <c r="CL44827" s="79"/>
    </row>
    <row r="44828" spans="30:90">
      <c r="AD44828" s="73"/>
      <c r="AE44828" s="74"/>
      <c r="AF44828" s="74"/>
      <c r="BX44828" s="73"/>
      <c r="BY44828" s="74"/>
      <c r="BZ44828" s="74"/>
      <c r="CA44828" s="74"/>
      <c r="CF44828" s="79"/>
      <c r="CL44828" s="79"/>
    </row>
    <row r="44829" spans="30:90">
      <c r="AD44829" s="73"/>
      <c r="AE44829" s="74"/>
      <c r="AF44829" s="74"/>
      <c r="BX44829" s="73"/>
      <c r="BY44829" s="74"/>
      <c r="BZ44829" s="74"/>
      <c r="CA44829" s="74"/>
      <c r="CF44829" s="79"/>
      <c r="CL44829" s="79"/>
    </row>
    <row r="44830" spans="30:90">
      <c r="AD44830" s="73"/>
      <c r="AE44830" s="74"/>
      <c r="AF44830" s="74"/>
      <c r="BX44830" s="73"/>
      <c r="BY44830" s="74"/>
      <c r="BZ44830" s="74"/>
      <c r="CA44830" s="74"/>
      <c r="CF44830" s="79"/>
      <c r="CL44830" s="79"/>
    </row>
    <row r="44831" spans="30:90">
      <c r="AD44831" s="73"/>
      <c r="AE44831" s="74"/>
      <c r="AF44831" s="74"/>
      <c r="BX44831" s="73"/>
      <c r="BY44831" s="74"/>
      <c r="BZ44831" s="74"/>
      <c r="CA44831" s="74"/>
      <c r="CF44831" s="79"/>
      <c r="CL44831" s="79"/>
    </row>
    <row r="44832" spans="30:90">
      <c r="AD44832" s="73"/>
      <c r="AE44832" s="74"/>
      <c r="AF44832" s="74"/>
      <c r="BX44832" s="73"/>
      <c r="BY44832" s="74"/>
      <c r="BZ44832" s="74"/>
      <c r="CA44832" s="74"/>
      <c r="CF44832" s="79"/>
      <c r="CL44832" s="79"/>
    </row>
    <row r="44833" spans="30:90">
      <c r="AD44833" s="73"/>
      <c r="AE44833" s="74"/>
      <c r="AF44833" s="74"/>
      <c r="BX44833" s="73"/>
      <c r="BY44833" s="74"/>
      <c r="BZ44833" s="74"/>
      <c r="CA44833" s="74"/>
      <c r="CF44833" s="79"/>
      <c r="CL44833" s="79"/>
    </row>
    <row r="44834" spans="30:90">
      <c r="AD44834" s="73"/>
      <c r="AE44834" s="74"/>
      <c r="AF44834" s="74"/>
      <c r="BX44834" s="73"/>
      <c r="BY44834" s="74"/>
      <c r="BZ44834" s="74"/>
      <c r="CA44834" s="74"/>
      <c r="CF44834" s="79"/>
      <c r="CL44834" s="79"/>
    </row>
    <row r="44835" spans="30:90">
      <c r="AD44835" s="73"/>
      <c r="AE44835" s="74"/>
      <c r="AF44835" s="74"/>
      <c r="BX44835" s="73"/>
      <c r="BY44835" s="74"/>
      <c r="BZ44835" s="74"/>
      <c r="CA44835" s="74"/>
      <c r="CF44835" s="79"/>
      <c r="CL44835" s="79"/>
    </row>
    <row r="44836" spans="30:90">
      <c r="AD44836" s="73"/>
      <c r="AE44836" s="74"/>
      <c r="AF44836" s="74"/>
      <c r="BX44836" s="73"/>
      <c r="BY44836" s="74"/>
      <c r="BZ44836" s="74"/>
      <c r="CA44836" s="74"/>
      <c r="CF44836" s="79"/>
      <c r="CL44836" s="79"/>
    </row>
    <row r="44837" spans="30:90">
      <c r="AD44837" s="73"/>
      <c r="AE44837" s="74"/>
      <c r="AF44837" s="74"/>
      <c r="BX44837" s="73"/>
      <c r="BY44837" s="74"/>
      <c r="BZ44837" s="74"/>
      <c r="CA44837" s="74"/>
      <c r="CF44837" s="79"/>
      <c r="CL44837" s="79"/>
    </row>
    <row r="44838" spans="30:90">
      <c r="AD44838" s="73"/>
      <c r="AE44838" s="74"/>
      <c r="AF44838" s="74"/>
      <c r="BX44838" s="73"/>
      <c r="BY44838" s="74"/>
      <c r="BZ44838" s="74"/>
      <c r="CA44838" s="74"/>
      <c r="CF44838" s="79"/>
      <c r="CL44838" s="79"/>
    </row>
    <row r="44839" spans="30:90">
      <c r="AD44839" s="73"/>
      <c r="AE44839" s="74"/>
      <c r="AF44839" s="74"/>
      <c r="BX44839" s="73"/>
      <c r="BY44839" s="74"/>
      <c r="BZ44839" s="74"/>
      <c r="CA44839" s="74"/>
      <c r="CF44839" s="79"/>
      <c r="CL44839" s="79"/>
    </row>
    <row r="44840" spans="30:90">
      <c r="AD44840" s="73"/>
      <c r="AE44840" s="74"/>
      <c r="AF44840" s="74"/>
      <c r="BX44840" s="73"/>
      <c r="BY44840" s="74"/>
      <c r="BZ44840" s="74"/>
      <c r="CA44840" s="74"/>
      <c r="CF44840" s="79"/>
      <c r="CL44840" s="79"/>
    </row>
    <row r="44841" spans="30:90">
      <c r="AD44841" s="73"/>
      <c r="AE44841" s="74"/>
      <c r="AF44841" s="74"/>
      <c r="BX44841" s="73"/>
      <c r="BY44841" s="74"/>
      <c r="BZ44841" s="74"/>
      <c r="CA44841" s="74"/>
      <c r="CF44841" s="79"/>
      <c r="CL44841" s="79"/>
    </row>
    <row r="44842" spans="30:90">
      <c r="AD44842" s="73"/>
      <c r="AE44842" s="74"/>
      <c r="AF44842" s="74"/>
      <c r="BX44842" s="73"/>
      <c r="BY44842" s="74"/>
      <c r="BZ44842" s="74"/>
      <c r="CA44842" s="74"/>
      <c r="CF44842" s="79"/>
      <c r="CL44842" s="79"/>
    </row>
    <row r="44843" spans="30:90">
      <c r="AD44843" s="73"/>
      <c r="AE44843" s="74"/>
      <c r="AF44843" s="74"/>
      <c r="BX44843" s="73"/>
      <c r="BY44843" s="74"/>
      <c r="BZ44843" s="74"/>
      <c r="CA44843" s="74"/>
      <c r="CF44843" s="79"/>
      <c r="CL44843" s="79"/>
    </row>
    <row r="44844" spans="30:90">
      <c r="AD44844" s="73"/>
      <c r="AE44844" s="74"/>
      <c r="AF44844" s="74"/>
      <c r="BX44844" s="73"/>
      <c r="BY44844" s="74"/>
      <c r="BZ44844" s="74"/>
      <c r="CA44844" s="74"/>
      <c r="CF44844" s="79"/>
      <c r="CL44844" s="79"/>
    </row>
    <row r="44845" spans="30:90">
      <c r="AD44845" s="73"/>
      <c r="AE44845" s="74"/>
      <c r="AF44845" s="74"/>
      <c r="BX44845" s="73"/>
      <c r="BY44845" s="74"/>
      <c r="BZ44845" s="74"/>
      <c r="CA44845" s="74"/>
      <c r="CF44845" s="79"/>
      <c r="CL44845" s="79"/>
    </row>
    <row r="44846" spans="30:90">
      <c r="AD44846" s="73"/>
      <c r="AE44846" s="74"/>
      <c r="AF44846" s="74"/>
      <c r="BX44846" s="73"/>
      <c r="BY44846" s="74"/>
      <c r="BZ44846" s="74"/>
      <c r="CA44846" s="74"/>
      <c r="CF44846" s="79"/>
      <c r="CL44846" s="79"/>
    </row>
    <row r="44847" spans="30:90">
      <c r="AD44847" s="73"/>
      <c r="AE44847" s="74"/>
      <c r="AF44847" s="74"/>
      <c r="BX44847" s="73"/>
      <c r="BY44847" s="74"/>
      <c r="BZ44847" s="74"/>
      <c r="CA44847" s="74"/>
      <c r="CF44847" s="79"/>
      <c r="CL44847" s="79"/>
    </row>
    <row r="44848" spans="30:90">
      <c r="AD44848" s="73"/>
      <c r="AE44848" s="74"/>
      <c r="AF44848" s="74"/>
      <c r="BX44848" s="73"/>
      <c r="BY44848" s="74"/>
      <c r="BZ44848" s="74"/>
      <c r="CA44848" s="74"/>
      <c r="CF44848" s="79"/>
      <c r="CL44848" s="79"/>
    </row>
    <row r="44849" spans="30:90">
      <c r="AD44849" s="73"/>
      <c r="AE44849" s="74"/>
      <c r="AF44849" s="74"/>
      <c r="BX44849" s="73"/>
      <c r="BY44849" s="74"/>
      <c r="BZ44849" s="74"/>
      <c r="CA44849" s="74"/>
      <c r="CF44849" s="79"/>
      <c r="CL44849" s="79"/>
    </row>
    <row r="44850" spans="30:90">
      <c r="AD44850" s="73"/>
      <c r="AE44850" s="74"/>
      <c r="AF44850" s="74"/>
      <c r="BX44850" s="73"/>
      <c r="BY44850" s="74"/>
      <c r="BZ44850" s="74"/>
      <c r="CA44850" s="74"/>
      <c r="CF44850" s="79"/>
      <c r="CL44850" s="79"/>
    </row>
    <row r="44851" spans="30:90">
      <c r="AD44851" s="73"/>
      <c r="AE44851" s="74"/>
      <c r="AF44851" s="74"/>
      <c r="BX44851" s="73"/>
      <c r="BY44851" s="74"/>
      <c r="BZ44851" s="74"/>
      <c r="CA44851" s="74"/>
      <c r="CF44851" s="79"/>
      <c r="CL44851" s="79"/>
    </row>
    <row r="44852" spans="30:90">
      <c r="AD44852" s="73"/>
      <c r="AE44852" s="74"/>
      <c r="AF44852" s="74"/>
      <c r="BX44852" s="73"/>
      <c r="BY44852" s="74"/>
      <c r="BZ44852" s="74"/>
      <c r="CA44852" s="74"/>
      <c r="CF44852" s="79"/>
      <c r="CL44852" s="79"/>
    </row>
    <row r="44853" spans="30:90">
      <c r="AD44853" s="73"/>
      <c r="AE44853" s="74"/>
      <c r="AF44853" s="74"/>
      <c r="BX44853" s="73"/>
      <c r="BY44853" s="74"/>
      <c r="BZ44853" s="74"/>
      <c r="CA44853" s="74"/>
      <c r="CF44853" s="79"/>
      <c r="CL44853" s="79"/>
    </row>
    <row r="44854" spans="30:90">
      <c r="AD44854" s="73"/>
      <c r="AE44854" s="74"/>
      <c r="AF44854" s="74"/>
      <c r="BX44854" s="73"/>
      <c r="BY44854" s="74"/>
      <c r="BZ44854" s="74"/>
      <c r="CA44854" s="74"/>
      <c r="CF44854" s="79"/>
      <c r="CL44854" s="79"/>
    </row>
    <row r="44855" spans="30:90">
      <c r="AD44855" s="73"/>
      <c r="AE44855" s="74"/>
      <c r="AF44855" s="74"/>
      <c r="BX44855" s="73"/>
      <c r="BY44855" s="74"/>
      <c r="BZ44855" s="74"/>
      <c r="CA44855" s="74"/>
      <c r="CF44855" s="79"/>
      <c r="CL44855" s="79"/>
    </row>
    <row r="44856" spans="30:90">
      <c r="AD44856" s="73"/>
      <c r="AE44856" s="74"/>
      <c r="AF44856" s="74"/>
      <c r="BX44856" s="73"/>
      <c r="BY44856" s="74"/>
      <c r="BZ44856" s="74"/>
      <c r="CA44856" s="74"/>
      <c r="CF44856" s="79"/>
      <c r="CL44856" s="79"/>
    </row>
    <row r="44857" spans="30:90">
      <c r="AD44857" s="73"/>
      <c r="AE44857" s="74"/>
      <c r="AF44857" s="74"/>
      <c r="BX44857" s="73"/>
      <c r="BY44857" s="74"/>
      <c r="BZ44857" s="74"/>
      <c r="CA44857" s="74"/>
      <c r="CF44857" s="79"/>
      <c r="CL44857" s="79"/>
    </row>
    <row r="44858" spans="30:90">
      <c r="AD44858" s="73"/>
      <c r="AE44858" s="74"/>
      <c r="AF44858" s="74"/>
      <c r="BX44858" s="73"/>
      <c r="BY44858" s="74"/>
      <c r="BZ44858" s="74"/>
      <c r="CA44858" s="74"/>
      <c r="CF44858" s="79"/>
      <c r="CL44858" s="79"/>
    </row>
    <row r="44859" spans="30:90">
      <c r="AD44859" s="73"/>
      <c r="AE44859" s="74"/>
      <c r="AF44859" s="74"/>
      <c r="BX44859" s="73"/>
      <c r="BY44859" s="74"/>
      <c r="BZ44859" s="74"/>
      <c r="CA44859" s="74"/>
      <c r="CF44859" s="79"/>
      <c r="CL44859" s="79"/>
    </row>
    <row r="44860" spans="30:90">
      <c r="AD44860" s="73"/>
      <c r="AE44860" s="74"/>
      <c r="AF44860" s="74"/>
      <c r="BX44860" s="73"/>
      <c r="BY44860" s="74"/>
      <c r="BZ44860" s="74"/>
      <c r="CA44860" s="74"/>
      <c r="CF44860" s="79"/>
      <c r="CL44860" s="79"/>
    </row>
    <row r="44861" spans="30:90">
      <c r="AD44861" s="73"/>
      <c r="AE44861" s="74"/>
      <c r="AF44861" s="74"/>
      <c r="BX44861" s="73"/>
      <c r="BY44861" s="74"/>
      <c r="BZ44861" s="74"/>
      <c r="CA44861" s="74"/>
      <c r="CF44861" s="79"/>
      <c r="CL44861" s="79"/>
    </row>
    <row r="44862" spans="30:90">
      <c r="AD44862" s="73"/>
      <c r="AE44862" s="74"/>
      <c r="AF44862" s="74"/>
      <c r="BX44862" s="73"/>
      <c r="BY44862" s="74"/>
      <c r="BZ44862" s="74"/>
      <c r="CA44862" s="74"/>
      <c r="CF44862" s="79"/>
      <c r="CL44862" s="79"/>
    </row>
    <row r="44863" spans="30:90">
      <c r="AD44863" s="73"/>
      <c r="AE44863" s="74"/>
      <c r="AF44863" s="74"/>
      <c r="BX44863" s="73"/>
      <c r="BY44863" s="74"/>
      <c r="BZ44863" s="74"/>
      <c r="CA44863" s="74"/>
      <c r="CF44863" s="79"/>
      <c r="CL44863" s="79"/>
    </row>
    <row r="44864" spans="30:90">
      <c r="AD44864" s="73"/>
      <c r="AE44864" s="74"/>
      <c r="AF44864" s="74"/>
      <c r="BX44864" s="73"/>
      <c r="BY44864" s="74"/>
      <c r="BZ44864" s="74"/>
      <c r="CA44864" s="74"/>
      <c r="CF44864" s="79"/>
      <c r="CL44864" s="79"/>
    </row>
    <row r="44865" spans="30:90">
      <c r="AD44865" s="73"/>
      <c r="AE44865" s="74"/>
      <c r="AF44865" s="74"/>
      <c r="BX44865" s="73"/>
      <c r="BY44865" s="74"/>
      <c r="BZ44865" s="74"/>
      <c r="CA44865" s="74"/>
      <c r="CF44865" s="79"/>
      <c r="CL44865" s="79"/>
    </row>
    <row r="44866" spans="30:90">
      <c r="AD44866" s="73"/>
      <c r="AE44866" s="74"/>
      <c r="AF44866" s="74"/>
      <c r="BX44866" s="73"/>
      <c r="BY44866" s="74"/>
      <c r="BZ44866" s="74"/>
      <c r="CA44866" s="74"/>
      <c r="CF44866" s="79"/>
      <c r="CL44866" s="79"/>
    </row>
    <row r="44867" spans="30:90">
      <c r="AD44867" s="73"/>
      <c r="AE44867" s="74"/>
      <c r="AF44867" s="74"/>
      <c r="BX44867" s="73"/>
      <c r="BY44867" s="74"/>
      <c r="BZ44867" s="74"/>
      <c r="CA44867" s="74"/>
      <c r="CF44867" s="79"/>
      <c r="CL44867" s="79"/>
    </row>
    <row r="44868" spans="30:90">
      <c r="AD44868" s="73"/>
      <c r="AE44868" s="74"/>
      <c r="AF44868" s="74"/>
      <c r="BX44868" s="73"/>
      <c r="BY44868" s="74"/>
      <c r="BZ44868" s="74"/>
      <c r="CA44868" s="74"/>
      <c r="CF44868" s="79"/>
      <c r="CL44868" s="79"/>
    </row>
    <row r="44869" spans="30:90">
      <c r="AD44869" s="73"/>
      <c r="AE44869" s="74"/>
      <c r="AF44869" s="74"/>
      <c r="BX44869" s="73"/>
      <c r="BY44869" s="74"/>
      <c r="BZ44869" s="74"/>
      <c r="CA44869" s="74"/>
      <c r="CF44869" s="79"/>
      <c r="CL44869" s="79"/>
    </row>
    <row r="44870" spans="30:90">
      <c r="AD44870" s="73"/>
      <c r="AE44870" s="74"/>
      <c r="AF44870" s="74"/>
      <c r="BX44870" s="73"/>
      <c r="BY44870" s="74"/>
      <c r="BZ44870" s="74"/>
      <c r="CA44870" s="74"/>
      <c r="CF44870" s="79"/>
      <c r="CL44870" s="79"/>
    </row>
    <row r="44871" spans="30:90">
      <c r="AD44871" s="73"/>
      <c r="AE44871" s="74"/>
      <c r="AF44871" s="74"/>
      <c r="BX44871" s="73"/>
      <c r="BY44871" s="74"/>
      <c r="BZ44871" s="74"/>
      <c r="CA44871" s="74"/>
      <c r="CF44871" s="79"/>
      <c r="CL44871" s="79"/>
    </row>
    <row r="44872" spans="30:90">
      <c r="AD44872" s="73"/>
      <c r="AE44872" s="74"/>
      <c r="AF44872" s="74"/>
      <c r="BX44872" s="73"/>
      <c r="BY44872" s="74"/>
      <c r="BZ44872" s="74"/>
      <c r="CA44872" s="74"/>
      <c r="CF44872" s="79"/>
      <c r="CL44872" s="79"/>
    </row>
    <row r="44873" spans="30:90">
      <c r="AD44873" s="73"/>
      <c r="AE44873" s="74"/>
      <c r="AF44873" s="74"/>
      <c r="BX44873" s="73"/>
      <c r="BY44873" s="74"/>
      <c r="BZ44873" s="74"/>
      <c r="CA44873" s="74"/>
      <c r="CF44873" s="79"/>
      <c r="CL44873" s="79"/>
    </row>
    <row r="44874" spans="30:90">
      <c r="AD44874" s="73"/>
      <c r="AE44874" s="74"/>
      <c r="AF44874" s="74"/>
      <c r="BX44874" s="73"/>
      <c r="BY44874" s="74"/>
      <c r="BZ44874" s="74"/>
      <c r="CA44874" s="74"/>
      <c r="CF44874" s="79"/>
      <c r="CL44874" s="79"/>
    </row>
    <row r="44875" spans="30:90">
      <c r="AD44875" s="73"/>
      <c r="AE44875" s="74"/>
      <c r="AF44875" s="74"/>
      <c r="BX44875" s="73"/>
      <c r="BY44875" s="74"/>
      <c r="BZ44875" s="74"/>
      <c r="CA44875" s="74"/>
      <c r="CF44875" s="79"/>
      <c r="CL44875" s="79"/>
    </row>
    <row r="44876" spans="30:90">
      <c r="AD44876" s="73"/>
      <c r="AE44876" s="74"/>
      <c r="AF44876" s="74"/>
      <c r="BX44876" s="73"/>
      <c r="BY44876" s="74"/>
      <c r="BZ44876" s="74"/>
      <c r="CA44876" s="74"/>
      <c r="CF44876" s="79"/>
      <c r="CL44876" s="79"/>
    </row>
    <row r="44877" spans="30:90">
      <c r="AD44877" s="73"/>
      <c r="AE44877" s="74"/>
      <c r="AF44877" s="74"/>
      <c r="BX44877" s="73"/>
      <c r="BY44877" s="74"/>
      <c r="BZ44877" s="74"/>
      <c r="CA44877" s="74"/>
      <c r="CF44877" s="79"/>
      <c r="CL44877" s="79"/>
    </row>
    <row r="44878" spans="30:90">
      <c r="AD44878" s="73"/>
      <c r="AE44878" s="74"/>
      <c r="AF44878" s="74"/>
      <c r="BX44878" s="73"/>
      <c r="BY44878" s="74"/>
      <c r="BZ44878" s="74"/>
      <c r="CA44878" s="74"/>
      <c r="CF44878" s="79"/>
      <c r="CL44878" s="79"/>
    </row>
    <row r="44879" spans="30:90">
      <c r="AD44879" s="73"/>
      <c r="AE44879" s="74"/>
      <c r="AF44879" s="74"/>
      <c r="BX44879" s="73"/>
      <c r="BY44879" s="74"/>
      <c r="BZ44879" s="74"/>
      <c r="CA44879" s="74"/>
      <c r="CF44879" s="79"/>
      <c r="CL44879" s="79"/>
    </row>
    <row r="44880" spans="30:90">
      <c r="AD44880" s="73"/>
      <c r="AE44880" s="74"/>
      <c r="AF44880" s="74"/>
      <c r="BX44880" s="73"/>
      <c r="BY44880" s="74"/>
      <c r="BZ44880" s="74"/>
      <c r="CA44880" s="74"/>
      <c r="CF44880" s="79"/>
      <c r="CL44880" s="79"/>
    </row>
    <row r="44881" spans="30:90">
      <c r="AD44881" s="73"/>
      <c r="AE44881" s="74"/>
      <c r="AF44881" s="74"/>
      <c r="BX44881" s="73"/>
      <c r="BY44881" s="74"/>
      <c r="BZ44881" s="74"/>
      <c r="CA44881" s="74"/>
      <c r="CF44881" s="79"/>
      <c r="CL44881" s="79"/>
    </row>
    <row r="44882" spans="30:90">
      <c r="AD44882" s="73"/>
      <c r="AE44882" s="74"/>
      <c r="AF44882" s="74"/>
      <c r="BX44882" s="73"/>
      <c r="BY44882" s="74"/>
      <c r="BZ44882" s="74"/>
      <c r="CA44882" s="74"/>
      <c r="CF44882" s="79"/>
      <c r="CL44882" s="79"/>
    </row>
    <row r="44883" spans="30:90">
      <c r="AD44883" s="73"/>
      <c r="AE44883" s="74"/>
      <c r="AF44883" s="74"/>
      <c r="BX44883" s="73"/>
      <c r="BY44883" s="74"/>
      <c r="BZ44883" s="74"/>
      <c r="CA44883" s="74"/>
      <c r="CF44883" s="79"/>
      <c r="CL44883" s="79"/>
    </row>
    <row r="44884" spans="30:90">
      <c r="AD44884" s="73"/>
      <c r="AE44884" s="74"/>
      <c r="AF44884" s="74"/>
      <c r="BX44884" s="73"/>
      <c r="BY44884" s="74"/>
      <c r="BZ44884" s="74"/>
      <c r="CA44884" s="74"/>
      <c r="CF44884" s="79"/>
      <c r="CL44884" s="79"/>
    </row>
    <row r="44885" spans="30:90">
      <c r="AD44885" s="73"/>
      <c r="AE44885" s="74"/>
      <c r="AF44885" s="74"/>
      <c r="BX44885" s="73"/>
      <c r="BY44885" s="74"/>
      <c r="BZ44885" s="74"/>
      <c r="CA44885" s="74"/>
      <c r="CF44885" s="79"/>
      <c r="CL44885" s="79"/>
    </row>
    <row r="44886" spans="30:90">
      <c r="AD44886" s="73"/>
      <c r="AE44886" s="74"/>
      <c r="AF44886" s="74"/>
      <c r="BX44886" s="73"/>
      <c r="BY44886" s="74"/>
      <c r="BZ44886" s="74"/>
      <c r="CA44886" s="74"/>
      <c r="CF44886" s="79"/>
      <c r="CL44886" s="79"/>
    </row>
    <row r="44887" spans="30:90">
      <c r="AD44887" s="73"/>
      <c r="AE44887" s="74"/>
      <c r="AF44887" s="74"/>
      <c r="BX44887" s="73"/>
      <c r="BY44887" s="74"/>
      <c r="BZ44887" s="74"/>
      <c r="CA44887" s="74"/>
      <c r="CF44887" s="79"/>
      <c r="CL44887" s="79"/>
    </row>
    <row r="44888" spans="30:90">
      <c r="AD44888" s="73"/>
      <c r="AE44888" s="74"/>
      <c r="AF44888" s="74"/>
      <c r="BX44888" s="73"/>
      <c r="BY44888" s="74"/>
      <c r="BZ44888" s="74"/>
      <c r="CA44888" s="74"/>
      <c r="CF44888" s="79"/>
      <c r="CL44888" s="79"/>
    </row>
    <row r="44889" spans="30:90">
      <c r="AD44889" s="73"/>
      <c r="AE44889" s="74"/>
      <c r="AF44889" s="74"/>
      <c r="BX44889" s="73"/>
      <c r="BY44889" s="74"/>
      <c r="BZ44889" s="74"/>
      <c r="CA44889" s="74"/>
      <c r="CF44889" s="79"/>
      <c r="CL44889" s="79"/>
    </row>
    <row r="44890" spans="30:90">
      <c r="AD44890" s="73"/>
      <c r="AE44890" s="74"/>
      <c r="AF44890" s="74"/>
      <c r="BX44890" s="73"/>
      <c r="BY44890" s="74"/>
      <c r="BZ44890" s="74"/>
      <c r="CA44890" s="74"/>
      <c r="CF44890" s="79"/>
      <c r="CL44890" s="79"/>
    </row>
    <row r="44891" spans="30:90">
      <c r="AD44891" s="73"/>
      <c r="AE44891" s="74"/>
      <c r="AF44891" s="74"/>
      <c r="BX44891" s="73"/>
      <c r="BY44891" s="74"/>
      <c r="BZ44891" s="74"/>
      <c r="CA44891" s="74"/>
      <c r="CF44891" s="79"/>
      <c r="CL44891" s="79"/>
    </row>
    <row r="44892" spans="30:90">
      <c r="AD44892" s="73"/>
      <c r="AE44892" s="74"/>
      <c r="AF44892" s="74"/>
      <c r="BX44892" s="73"/>
      <c r="BY44892" s="74"/>
      <c r="BZ44892" s="74"/>
      <c r="CA44892" s="74"/>
      <c r="CF44892" s="79"/>
      <c r="CL44892" s="79"/>
    </row>
    <row r="44893" spans="30:90">
      <c r="AD44893" s="73"/>
      <c r="AE44893" s="74"/>
      <c r="AF44893" s="74"/>
      <c r="BX44893" s="73"/>
      <c r="BY44893" s="74"/>
      <c r="BZ44893" s="74"/>
      <c r="CA44893" s="74"/>
      <c r="CF44893" s="79"/>
      <c r="CL44893" s="79"/>
    </row>
    <row r="44894" spans="30:90">
      <c r="AD44894" s="73"/>
      <c r="AE44894" s="74"/>
      <c r="AF44894" s="74"/>
      <c r="BX44894" s="73"/>
      <c r="BY44894" s="74"/>
      <c r="BZ44894" s="74"/>
      <c r="CA44894" s="74"/>
      <c r="CF44894" s="79"/>
      <c r="CL44894" s="79"/>
    </row>
    <row r="44895" spans="30:90">
      <c r="AD44895" s="73"/>
      <c r="AE44895" s="74"/>
      <c r="AF44895" s="74"/>
      <c r="BX44895" s="73"/>
      <c r="BY44895" s="74"/>
      <c r="BZ44895" s="74"/>
      <c r="CA44895" s="74"/>
      <c r="CF44895" s="79"/>
      <c r="CL44895" s="79"/>
    </row>
    <row r="44896" spans="30:90">
      <c r="AD44896" s="73"/>
      <c r="AE44896" s="74"/>
      <c r="AF44896" s="74"/>
      <c r="BX44896" s="73"/>
      <c r="BY44896" s="74"/>
      <c r="BZ44896" s="74"/>
      <c r="CA44896" s="74"/>
      <c r="CF44896" s="79"/>
      <c r="CL44896" s="79"/>
    </row>
    <row r="44897" spans="30:90">
      <c r="AD44897" s="73"/>
      <c r="AE44897" s="74"/>
      <c r="AF44897" s="74"/>
      <c r="BX44897" s="73"/>
      <c r="BY44897" s="74"/>
      <c r="BZ44897" s="74"/>
      <c r="CA44897" s="74"/>
      <c r="CF44897" s="79"/>
      <c r="CL44897" s="79"/>
    </row>
    <row r="44898" spans="30:90">
      <c r="AD44898" s="73"/>
      <c r="AE44898" s="74"/>
      <c r="AF44898" s="74"/>
      <c r="BX44898" s="73"/>
      <c r="BY44898" s="74"/>
      <c r="BZ44898" s="74"/>
      <c r="CA44898" s="74"/>
      <c r="CF44898" s="79"/>
      <c r="CL44898" s="79"/>
    </row>
    <row r="44899" spans="30:90">
      <c r="AD44899" s="73"/>
      <c r="AE44899" s="74"/>
      <c r="AF44899" s="74"/>
      <c r="BX44899" s="73"/>
      <c r="BY44899" s="74"/>
      <c r="BZ44899" s="74"/>
      <c r="CA44899" s="74"/>
      <c r="CF44899" s="79"/>
      <c r="CL44899" s="79"/>
    </row>
    <row r="44900" spans="30:90">
      <c r="AD44900" s="73"/>
      <c r="AE44900" s="74"/>
      <c r="AF44900" s="74"/>
      <c r="BX44900" s="73"/>
      <c r="BY44900" s="74"/>
      <c r="BZ44900" s="74"/>
      <c r="CA44900" s="74"/>
      <c r="CF44900" s="79"/>
      <c r="CL44900" s="79"/>
    </row>
    <row r="44901" spans="30:90">
      <c r="AD44901" s="73"/>
      <c r="AE44901" s="74"/>
      <c r="AF44901" s="74"/>
      <c r="BX44901" s="73"/>
      <c r="BY44901" s="74"/>
      <c r="BZ44901" s="74"/>
      <c r="CA44901" s="74"/>
      <c r="CF44901" s="79"/>
      <c r="CL44901" s="79"/>
    </row>
    <row r="44902" spans="30:90">
      <c r="AD44902" s="73"/>
      <c r="AE44902" s="74"/>
      <c r="AF44902" s="74"/>
      <c r="BX44902" s="73"/>
      <c r="BY44902" s="74"/>
      <c r="BZ44902" s="74"/>
      <c r="CA44902" s="74"/>
      <c r="CF44902" s="79"/>
      <c r="CL44902" s="79"/>
    </row>
    <row r="44903" spans="30:90">
      <c r="AD44903" s="73"/>
      <c r="AE44903" s="74"/>
      <c r="AF44903" s="74"/>
      <c r="BX44903" s="73"/>
      <c r="BY44903" s="74"/>
      <c r="BZ44903" s="74"/>
      <c r="CA44903" s="74"/>
      <c r="CF44903" s="79"/>
      <c r="CL44903" s="79"/>
    </row>
    <row r="44904" spans="30:90">
      <c r="AD44904" s="73"/>
      <c r="AE44904" s="74"/>
      <c r="AF44904" s="74"/>
      <c r="BX44904" s="73"/>
      <c r="BY44904" s="74"/>
      <c r="BZ44904" s="74"/>
      <c r="CA44904" s="74"/>
      <c r="CF44904" s="79"/>
      <c r="CL44904" s="79"/>
    </row>
    <row r="44905" spans="30:90">
      <c r="AD44905" s="73"/>
      <c r="AE44905" s="74"/>
      <c r="AF44905" s="74"/>
      <c r="BX44905" s="73"/>
      <c r="BY44905" s="74"/>
      <c r="BZ44905" s="74"/>
      <c r="CA44905" s="74"/>
      <c r="CF44905" s="79"/>
      <c r="CL44905" s="79"/>
    </row>
    <row r="44906" spans="30:90">
      <c r="AD44906" s="73"/>
      <c r="AE44906" s="74"/>
      <c r="AF44906" s="74"/>
      <c r="BX44906" s="73"/>
      <c r="BY44906" s="74"/>
      <c r="BZ44906" s="74"/>
      <c r="CA44906" s="74"/>
      <c r="CF44906" s="79"/>
      <c r="CL44906" s="79"/>
    </row>
    <row r="44907" spans="30:90">
      <c r="AD44907" s="73"/>
      <c r="AE44907" s="74"/>
      <c r="AF44907" s="74"/>
      <c r="BX44907" s="73"/>
      <c r="BY44907" s="74"/>
      <c r="BZ44907" s="74"/>
      <c r="CA44907" s="74"/>
      <c r="CF44907" s="79"/>
      <c r="CL44907" s="79"/>
    </row>
    <row r="44908" spans="30:90">
      <c r="AD44908" s="73"/>
      <c r="AE44908" s="74"/>
      <c r="AF44908" s="74"/>
      <c r="BX44908" s="73"/>
      <c r="BY44908" s="74"/>
      <c r="BZ44908" s="74"/>
      <c r="CA44908" s="74"/>
      <c r="CF44908" s="79"/>
      <c r="CL44908" s="79"/>
    </row>
    <row r="44909" spans="30:90">
      <c r="AD44909" s="73"/>
      <c r="AE44909" s="74"/>
      <c r="AF44909" s="74"/>
      <c r="BX44909" s="73"/>
      <c r="BY44909" s="74"/>
      <c r="BZ44909" s="74"/>
      <c r="CA44909" s="74"/>
      <c r="CF44909" s="79"/>
      <c r="CL44909" s="79"/>
    </row>
    <row r="44910" spans="30:90">
      <c r="AD44910" s="73"/>
      <c r="AE44910" s="74"/>
      <c r="AF44910" s="74"/>
      <c r="BX44910" s="73"/>
      <c r="BY44910" s="74"/>
      <c r="BZ44910" s="74"/>
      <c r="CA44910" s="74"/>
      <c r="CF44910" s="79"/>
      <c r="CL44910" s="79"/>
    </row>
    <row r="44911" spans="30:90">
      <c r="AD44911" s="73"/>
      <c r="AE44911" s="74"/>
      <c r="AF44911" s="74"/>
      <c r="BX44911" s="73"/>
      <c r="BY44911" s="74"/>
      <c r="BZ44911" s="74"/>
      <c r="CA44911" s="74"/>
      <c r="CF44911" s="79"/>
      <c r="CL44911" s="79"/>
    </row>
    <row r="44912" spans="30:90">
      <c r="AD44912" s="73"/>
      <c r="AE44912" s="74"/>
      <c r="AF44912" s="74"/>
      <c r="BX44912" s="73"/>
      <c r="BY44912" s="74"/>
      <c r="BZ44912" s="74"/>
      <c r="CA44912" s="74"/>
      <c r="CF44912" s="79"/>
      <c r="CL44912" s="79"/>
    </row>
    <row r="44913" spans="30:90">
      <c r="AD44913" s="73"/>
      <c r="AE44913" s="74"/>
      <c r="AF44913" s="74"/>
      <c r="BX44913" s="73"/>
      <c r="BY44913" s="74"/>
      <c r="BZ44913" s="74"/>
      <c r="CA44913" s="74"/>
      <c r="CF44913" s="79"/>
      <c r="CL44913" s="79"/>
    </row>
    <row r="44914" spans="30:90">
      <c r="AD44914" s="73"/>
      <c r="AE44914" s="74"/>
      <c r="AF44914" s="74"/>
      <c r="BX44914" s="73"/>
      <c r="BY44914" s="74"/>
      <c r="BZ44914" s="74"/>
      <c r="CA44914" s="74"/>
      <c r="CF44914" s="79"/>
      <c r="CL44914" s="79"/>
    </row>
    <row r="44915" spans="30:90">
      <c r="AD44915" s="73"/>
      <c r="AE44915" s="74"/>
      <c r="AF44915" s="74"/>
      <c r="BX44915" s="73"/>
      <c r="BY44915" s="74"/>
      <c r="BZ44915" s="74"/>
      <c r="CA44915" s="74"/>
      <c r="CF44915" s="79"/>
      <c r="CL44915" s="79"/>
    </row>
    <row r="44916" spans="30:90">
      <c r="AD44916" s="73"/>
      <c r="AE44916" s="74"/>
      <c r="AF44916" s="74"/>
      <c r="BX44916" s="73"/>
      <c r="BY44916" s="74"/>
      <c r="BZ44916" s="74"/>
      <c r="CA44916" s="74"/>
      <c r="CF44916" s="79"/>
      <c r="CL44916" s="79"/>
    </row>
    <row r="44917" spans="30:90">
      <c r="AD44917" s="73"/>
      <c r="AE44917" s="74"/>
      <c r="AF44917" s="74"/>
      <c r="BX44917" s="73"/>
      <c r="BY44917" s="74"/>
      <c r="BZ44917" s="74"/>
      <c r="CA44917" s="74"/>
      <c r="CF44917" s="79"/>
      <c r="CL44917" s="79"/>
    </row>
    <row r="44918" spans="30:90">
      <c r="AD44918" s="73"/>
      <c r="AE44918" s="74"/>
      <c r="AF44918" s="74"/>
      <c r="BX44918" s="73"/>
      <c r="BY44918" s="74"/>
      <c r="BZ44918" s="74"/>
      <c r="CA44918" s="74"/>
      <c r="CF44918" s="79"/>
      <c r="CL44918" s="79"/>
    </row>
    <row r="44919" spans="30:90">
      <c r="AD44919" s="73"/>
      <c r="AE44919" s="74"/>
      <c r="AF44919" s="74"/>
      <c r="BX44919" s="73"/>
      <c r="BY44919" s="74"/>
      <c r="BZ44919" s="74"/>
      <c r="CA44919" s="74"/>
      <c r="CF44919" s="79"/>
      <c r="CL44919" s="79"/>
    </row>
    <row r="44920" spans="30:90">
      <c r="AD44920" s="73"/>
      <c r="AE44920" s="74"/>
      <c r="AF44920" s="74"/>
      <c r="BX44920" s="73"/>
      <c r="BY44920" s="74"/>
      <c r="BZ44920" s="74"/>
      <c r="CA44920" s="74"/>
      <c r="CF44920" s="79"/>
      <c r="CL44920" s="79"/>
    </row>
    <row r="44921" spans="30:90">
      <c r="AD44921" s="73"/>
      <c r="AE44921" s="74"/>
      <c r="AF44921" s="74"/>
      <c r="BX44921" s="73"/>
      <c r="BY44921" s="74"/>
      <c r="BZ44921" s="74"/>
      <c r="CA44921" s="74"/>
      <c r="CF44921" s="79"/>
      <c r="CL44921" s="79"/>
    </row>
    <row r="44922" spans="30:90">
      <c r="AD44922" s="73"/>
      <c r="AE44922" s="74"/>
      <c r="AF44922" s="74"/>
      <c r="BX44922" s="73"/>
      <c r="BY44922" s="74"/>
      <c r="BZ44922" s="74"/>
      <c r="CA44922" s="74"/>
      <c r="CF44922" s="79"/>
      <c r="CL44922" s="79"/>
    </row>
    <row r="44923" spans="30:90">
      <c r="AD44923" s="73"/>
      <c r="AE44923" s="74"/>
      <c r="AF44923" s="74"/>
      <c r="BX44923" s="73"/>
      <c r="BY44923" s="74"/>
      <c r="BZ44923" s="74"/>
      <c r="CA44923" s="74"/>
      <c r="CF44923" s="79"/>
      <c r="CL44923" s="79"/>
    </row>
    <row r="44924" spans="30:90">
      <c r="AD44924" s="73"/>
      <c r="AE44924" s="74"/>
      <c r="AF44924" s="74"/>
      <c r="BX44924" s="73"/>
      <c r="BY44924" s="74"/>
      <c r="BZ44924" s="74"/>
      <c r="CA44924" s="74"/>
      <c r="CF44924" s="79"/>
      <c r="CL44924" s="79"/>
    </row>
    <row r="44925" spans="30:90">
      <c r="AD44925" s="73"/>
      <c r="AE44925" s="74"/>
      <c r="AF44925" s="74"/>
      <c r="BX44925" s="73"/>
      <c r="BY44925" s="74"/>
      <c r="BZ44925" s="74"/>
      <c r="CA44925" s="74"/>
      <c r="CF44925" s="79"/>
      <c r="CL44925" s="79"/>
    </row>
    <row r="44926" spans="30:90">
      <c r="AD44926" s="73"/>
      <c r="AE44926" s="74"/>
      <c r="AF44926" s="74"/>
      <c r="BX44926" s="73"/>
      <c r="BY44926" s="74"/>
      <c r="BZ44926" s="74"/>
      <c r="CA44926" s="74"/>
      <c r="CF44926" s="79"/>
      <c r="CL44926" s="79"/>
    </row>
    <row r="44927" spans="30:90">
      <c r="AD44927" s="73"/>
      <c r="AE44927" s="74"/>
      <c r="AF44927" s="74"/>
      <c r="BX44927" s="73"/>
      <c r="BY44927" s="74"/>
      <c r="BZ44927" s="74"/>
      <c r="CA44927" s="74"/>
      <c r="CF44927" s="79"/>
      <c r="CL44927" s="79"/>
    </row>
    <row r="44928" spans="30:90">
      <c r="AD44928" s="73"/>
      <c r="AE44928" s="74"/>
      <c r="AF44928" s="74"/>
      <c r="BX44928" s="73"/>
      <c r="BY44928" s="74"/>
      <c r="BZ44928" s="74"/>
      <c r="CA44928" s="74"/>
      <c r="CF44928" s="79"/>
      <c r="CL44928" s="79"/>
    </row>
    <row r="44929" spans="30:90">
      <c r="AD44929" s="73"/>
      <c r="AE44929" s="74"/>
      <c r="AF44929" s="74"/>
      <c r="BX44929" s="73"/>
      <c r="BY44929" s="74"/>
      <c r="BZ44929" s="74"/>
      <c r="CA44929" s="74"/>
      <c r="CF44929" s="79"/>
      <c r="CL44929" s="79"/>
    </row>
    <row r="44930" spans="30:90">
      <c r="AD44930" s="73"/>
      <c r="AE44930" s="74"/>
      <c r="AF44930" s="74"/>
      <c r="BX44930" s="73"/>
      <c r="BY44930" s="74"/>
      <c r="BZ44930" s="74"/>
      <c r="CA44930" s="74"/>
      <c r="CF44930" s="79"/>
      <c r="CL44930" s="79"/>
    </row>
    <row r="44931" spans="30:90">
      <c r="AD44931" s="73"/>
      <c r="AE44931" s="74"/>
      <c r="AF44931" s="74"/>
      <c r="BX44931" s="73"/>
      <c r="BY44931" s="74"/>
      <c r="BZ44931" s="74"/>
      <c r="CA44931" s="74"/>
      <c r="CF44931" s="79"/>
      <c r="CL44931" s="79"/>
    </row>
    <row r="44932" spans="30:90">
      <c r="AD44932" s="73"/>
      <c r="AE44932" s="74"/>
      <c r="AF44932" s="74"/>
      <c r="BX44932" s="73"/>
      <c r="BY44932" s="74"/>
      <c r="BZ44932" s="74"/>
      <c r="CA44932" s="74"/>
      <c r="CF44932" s="79"/>
      <c r="CL44932" s="79"/>
    </row>
    <row r="44933" spans="30:90">
      <c r="AD44933" s="73"/>
      <c r="AE44933" s="74"/>
      <c r="AF44933" s="74"/>
      <c r="BX44933" s="73"/>
      <c r="BY44933" s="74"/>
      <c r="BZ44933" s="74"/>
      <c r="CA44933" s="74"/>
      <c r="CF44933" s="79"/>
      <c r="CL44933" s="79"/>
    </row>
    <row r="44934" spans="30:90">
      <c r="AD44934" s="73"/>
      <c r="AE44934" s="74"/>
      <c r="AF44934" s="74"/>
      <c r="BX44934" s="73"/>
      <c r="BY44934" s="74"/>
      <c r="BZ44934" s="74"/>
      <c r="CA44934" s="74"/>
      <c r="CF44934" s="79"/>
      <c r="CL44934" s="79"/>
    </row>
    <row r="44935" spans="30:90">
      <c r="AD44935" s="73"/>
      <c r="AE44935" s="74"/>
      <c r="AF44935" s="74"/>
      <c r="BX44935" s="73"/>
      <c r="BY44935" s="74"/>
      <c r="BZ44935" s="74"/>
      <c r="CA44935" s="74"/>
      <c r="CF44935" s="79"/>
      <c r="CL44935" s="79"/>
    </row>
    <row r="44936" spans="30:90">
      <c r="AD44936" s="73"/>
      <c r="AE44936" s="74"/>
      <c r="AF44936" s="74"/>
      <c r="BX44936" s="73"/>
      <c r="BY44936" s="74"/>
      <c r="BZ44936" s="74"/>
      <c r="CA44936" s="74"/>
      <c r="CF44936" s="79"/>
      <c r="CL44936" s="79"/>
    </row>
    <row r="44937" spans="30:90">
      <c r="AD44937" s="73"/>
      <c r="AE44937" s="74"/>
      <c r="AF44937" s="74"/>
      <c r="BX44937" s="73"/>
      <c r="BY44937" s="74"/>
      <c r="BZ44937" s="74"/>
      <c r="CA44937" s="74"/>
      <c r="CF44937" s="79"/>
      <c r="CL44937" s="79"/>
    </row>
    <row r="44938" spans="30:90">
      <c r="AD44938" s="73"/>
      <c r="AE44938" s="74"/>
      <c r="AF44938" s="74"/>
      <c r="BX44938" s="73"/>
      <c r="BY44938" s="74"/>
      <c r="BZ44938" s="74"/>
      <c r="CA44938" s="74"/>
      <c r="CF44938" s="79"/>
      <c r="CL44938" s="79"/>
    </row>
    <row r="44939" spans="30:90">
      <c r="AD44939" s="73"/>
      <c r="AE44939" s="74"/>
      <c r="AF44939" s="74"/>
      <c r="BX44939" s="73"/>
      <c r="BY44939" s="74"/>
      <c r="BZ44939" s="74"/>
      <c r="CA44939" s="74"/>
      <c r="CF44939" s="79"/>
      <c r="CL44939" s="79"/>
    </row>
    <row r="44940" spans="30:90">
      <c r="AD44940" s="73"/>
      <c r="AE44940" s="74"/>
      <c r="AF44940" s="74"/>
      <c r="BX44940" s="73"/>
      <c r="BY44940" s="74"/>
      <c r="BZ44940" s="74"/>
      <c r="CA44940" s="74"/>
      <c r="CF44940" s="79"/>
      <c r="CL44940" s="79"/>
    </row>
    <row r="44941" spans="30:90">
      <c r="AD44941" s="73"/>
      <c r="AE44941" s="74"/>
      <c r="AF44941" s="74"/>
      <c r="BX44941" s="73"/>
      <c r="BY44941" s="74"/>
      <c r="BZ44941" s="74"/>
      <c r="CA44941" s="74"/>
      <c r="CF44941" s="79"/>
      <c r="CL44941" s="79"/>
    </row>
    <row r="44942" spans="30:90">
      <c r="AD44942" s="73"/>
      <c r="AE44942" s="74"/>
      <c r="AF44942" s="74"/>
      <c r="BX44942" s="73"/>
      <c r="BY44942" s="74"/>
      <c r="BZ44942" s="74"/>
      <c r="CA44942" s="74"/>
      <c r="CF44942" s="79"/>
      <c r="CL44942" s="79"/>
    </row>
    <row r="44943" spans="30:90">
      <c r="AD44943" s="73"/>
      <c r="AE44943" s="74"/>
      <c r="AF44943" s="74"/>
      <c r="BX44943" s="73"/>
      <c r="BY44943" s="74"/>
      <c r="BZ44943" s="74"/>
      <c r="CA44943" s="74"/>
      <c r="CF44943" s="79"/>
      <c r="CL44943" s="79"/>
    </row>
    <row r="44944" spans="30:90">
      <c r="AD44944" s="73"/>
      <c r="AE44944" s="74"/>
      <c r="AF44944" s="74"/>
      <c r="BX44944" s="73"/>
      <c r="BY44944" s="74"/>
      <c r="BZ44944" s="74"/>
      <c r="CA44944" s="74"/>
      <c r="CF44944" s="79"/>
      <c r="CL44944" s="79"/>
    </row>
    <row r="44945" spans="30:90">
      <c r="AD44945" s="73"/>
      <c r="AE44945" s="74"/>
      <c r="AF44945" s="74"/>
      <c r="BX44945" s="73"/>
      <c r="BY44945" s="74"/>
      <c r="BZ44945" s="74"/>
      <c r="CA44945" s="74"/>
      <c r="CF44945" s="79"/>
      <c r="CL44945" s="79"/>
    </row>
    <row r="44946" spans="30:90">
      <c r="AD44946" s="73"/>
      <c r="AE44946" s="74"/>
      <c r="AF44946" s="74"/>
      <c r="BX44946" s="73"/>
      <c r="BY44946" s="74"/>
      <c r="BZ44946" s="74"/>
      <c r="CA44946" s="74"/>
      <c r="CF44946" s="79"/>
      <c r="CL44946" s="79"/>
    </row>
    <row r="44947" spans="30:90">
      <c r="AD44947" s="73"/>
      <c r="AE44947" s="74"/>
      <c r="AF44947" s="74"/>
      <c r="BX44947" s="73"/>
      <c r="BY44947" s="74"/>
      <c r="BZ44947" s="74"/>
      <c r="CA44947" s="74"/>
      <c r="CF44947" s="79"/>
      <c r="CL44947" s="79"/>
    </row>
    <row r="44948" spans="30:90">
      <c r="AD44948" s="73"/>
      <c r="AE44948" s="74"/>
      <c r="AF44948" s="74"/>
      <c r="BX44948" s="73"/>
      <c r="BY44948" s="74"/>
      <c r="BZ44948" s="74"/>
      <c r="CA44948" s="74"/>
      <c r="CF44948" s="79"/>
      <c r="CL44948" s="79"/>
    </row>
    <row r="44949" spans="30:90">
      <c r="AD44949" s="73"/>
      <c r="AE44949" s="74"/>
      <c r="AF44949" s="74"/>
      <c r="BX44949" s="73"/>
      <c r="BY44949" s="74"/>
      <c r="BZ44949" s="74"/>
      <c r="CA44949" s="74"/>
      <c r="CF44949" s="79"/>
      <c r="CL44949" s="79"/>
    </row>
    <row r="44950" spans="30:90">
      <c r="AD44950" s="73"/>
      <c r="AE44950" s="74"/>
      <c r="AF44950" s="74"/>
      <c r="BX44950" s="73"/>
      <c r="BY44950" s="74"/>
      <c r="BZ44950" s="74"/>
      <c r="CA44950" s="74"/>
      <c r="CF44950" s="79"/>
      <c r="CL44950" s="79"/>
    </row>
    <row r="44951" spans="30:90">
      <c r="AD44951" s="73"/>
      <c r="AE44951" s="74"/>
      <c r="AF44951" s="74"/>
      <c r="BX44951" s="73"/>
      <c r="BY44951" s="74"/>
      <c r="BZ44951" s="74"/>
      <c r="CA44951" s="74"/>
      <c r="CF44951" s="79"/>
      <c r="CL44951" s="79"/>
    </row>
    <row r="44952" spans="30:90">
      <c r="AD44952" s="73"/>
      <c r="AE44952" s="74"/>
      <c r="AF44952" s="74"/>
      <c r="BX44952" s="73"/>
      <c r="BY44952" s="74"/>
      <c r="BZ44952" s="74"/>
      <c r="CA44952" s="74"/>
      <c r="CF44952" s="79"/>
      <c r="CL44952" s="79"/>
    </row>
    <row r="44953" spans="30:90">
      <c r="AD44953" s="73"/>
      <c r="AE44953" s="74"/>
      <c r="AF44953" s="74"/>
      <c r="BX44953" s="73"/>
      <c r="BY44953" s="74"/>
      <c r="BZ44953" s="74"/>
      <c r="CA44953" s="74"/>
      <c r="CF44953" s="79"/>
      <c r="CL44953" s="79"/>
    </row>
    <row r="44954" spans="30:90">
      <c r="AD44954" s="73"/>
      <c r="AE44954" s="74"/>
      <c r="AF44954" s="74"/>
      <c r="BX44954" s="73"/>
      <c r="BY44954" s="74"/>
      <c r="BZ44954" s="74"/>
      <c r="CA44954" s="74"/>
      <c r="CF44954" s="79"/>
      <c r="CL44954" s="79"/>
    </row>
    <row r="44955" spans="30:90">
      <c r="AD44955" s="73"/>
      <c r="AE44955" s="74"/>
      <c r="AF44955" s="74"/>
      <c r="BX44955" s="73"/>
      <c r="BY44955" s="74"/>
      <c r="BZ44955" s="74"/>
      <c r="CA44955" s="74"/>
      <c r="CF44955" s="79"/>
      <c r="CL44955" s="79"/>
    </row>
    <row r="44956" spans="30:90">
      <c r="AD44956" s="73"/>
      <c r="AE44956" s="74"/>
      <c r="AF44956" s="74"/>
      <c r="BX44956" s="73"/>
      <c r="BY44956" s="74"/>
      <c r="BZ44956" s="74"/>
      <c r="CA44956" s="74"/>
      <c r="CF44956" s="79"/>
      <c r="CL44956" s="79"/>
    </row>
    <row r="44957" spans="30:90">
      <c r="AD44957" s="73"/>
      <c r="AE44957" s="74"/>
      <c r="AF44957" s="74"/>
      <c r="BX44957" s="73"/>
      <c r="BY44957" s="74"/>
      <c r="BZ44957" s="74"/>
      <c r="CA44957" s="74"/>
      <c r="CF44957" s="79"/>
      <c r="CL44957" s="79"/>
    </row>
    <row r="44958" spans="30:90">
      <c r="AD44958" s="73"/>
      <c r="AE44958" s="74"/>
      <c r="AF44958" s="74"/>
      <c r="BX44958" s="73"/>
      <c r="BY44958" s="74"/>
      <c r="BZ44958" s="74"/>
      <c r="CA44958" s="74"/>
      <c r="CF44958" s="79"/>
      <c r="CL44958" s="79"/>
    </row>
    <row r="44959" spans="30:90">
      <c r="AD44959" s="73"/>
      <c r="AE44959" s="74"/>
      <c r="AF44959" s="74"/>
      <c r="BX44959" s="73"/>
      <c r="BY44959" s="74"/>
      <c r="BZ44959" s="74"/>
      <c r="CA44959" s="74"/>
      <c r="CF44959" s="79"/>
      <c r="CL44959" s="79"/>
    </row>
    <row r="44960" spans="30:90">
      <c r="AD44960" s="73"/>
      <c r="AE44960" s="74"/>
      <c r="AF44960" s="74"/>
      <c r="BX44960" s="73"/>
      <c r="BY44960" s="74"/>
      <c r="BZ44960" s="74"/>
      <c r="CA44960" s="74"/>
      <c r="CF44960" s="79"/>
      <c r="CL44960" s="79"/>
    </row>
    <row r="44961" spans="30:90">
      <c r="AD44961" s="73"/>
      <c r="AE44961" s="74"/>
      <c r="AF44961" s="74"/>
      <c r="BX44961" s="73"/>
      <c r="BY44961" s="74"/>
      <c r="BZ44961" s="74"/>
      <c r="CA44961" s="74"/>
      <c r="CF44961" s="79"/>
      <c r="CL44961" s="79"/>
    </row>
    <row r="44962" spans="30:90">
      <c r="AD44962" s="73"/>
      <c r="AE44962" s="74"/>
      <c r="AF44962" s="74"/>
      <c r="BX44962" s="73"/>
      <c r="BY44962" s="74"/>
      <c r="BZ44962" s="74"/>
      <c r="CA44962" s="74"/>
      <c r="CF44962" s="79"/>
      <c r="CL44962" s="79"/>
    </row>
    <row r="44963" spans="30:90">
      <c r="AD44963" s="73"/>
      <c r="AE44963" s="74"/>
      <c r="AF44963" s="74"/>
      <c r="BX44963" s="73"/>
      <c r="BY44963" s="74"/>
      <c r="BZ44963" s="74"/>
      <c r="CA44963" s="74"/>
      <c r="CF44963" s="79"/>
      <c r="CL44963" s="79"/>
    </row>
    <row r="44964" spans="30:90">
      <c r="AD44964" s="73"/>
      <c r="AE44964" s="74"/>
      <c r="AF44964" s="74"/>
      <c r="BX44964" s="73"/>
      <c r="BY44964" s="74"/>
      <c r="BZ44964" s="74"/>
      <c r="CA44964" s="74"/>
      <c r="CF44964" s="79"/>
      <c r="CL44964" s="79"/>
    </row>
    <row r="44965" spans="30:90">
      <c r="AD44965" s="73"/>
      <c r="AE44965" s="74"/>
      <c r="AF44965" s="74"/>
      <c r="BX44965" s="73"/>
      <c r="BY44965" s="74"/>
      <c r="BZ44965" s="74"/>
      <c r="CA44965" s="74"/>
      <c r="CF44965" s="79"/>
      <c r="CL44965" s="79"/>
    </row>
    <row r="44966" spans="30:90">
      <c r="AD44966" s="73"/>
      <c r="AE44966" s="74"/>
      <c r="AF44966" s="74"/>
      <c r="BX44966" s="73"/>
      <c r="BY44966" s="74"/>
      <c r="BZ44966" s="74"/>
      <c r="CA44966" s="74"/>
      <c r="CF44966" s="79"/>
      <c r="CL44966" s="79"/>
    </row>
    <row r="44967" spans="30:90">
      <c r="AD44967" s="73"/>
      <c r="AE44967" s="74"/>
      <c r="AF44967" s="74"/>
      <c r="BX44967" s="73"/>
      <c r="BY44967" s="74"/>
      <c r="BZ44967" s="74"/>
      <c r="CA44967" s="74"/>
      <c r="CF44967" s="79"/>
      <c r="CL44967" s="79"/>
    </row>
    <row r="44968" spans="30:90">
      <c r="AD44968" s="73"/>
      <c r="AE44968" s="74"/>
      <c r="AF44968" s="74"/>
      <c r="BX44968" s="73"/>
      <c r="BY44968" s="74"/>
      <c r="BZ44968" s="74"/>
      <c r="CA44968" s="74"/>
      <c r="CF44968" s="79"/>
      <c r="CL44968" s="79"/>
    </row>
    <row r="44969" spans="30:90">
      <c r="AD44969" s="73"/>
      <c r="AE44969" s="74"/>
      <c r="AF44969" s="74"/>
      <c r="BX44969" s="73"/>
      <c r="BY44969" s="74"/>
      <c r="BZ44969" s="74"/>
      <c r="CA44969" s="74"/>
      <c r="CF44969" s="79"/>
      <c r="CL44969" s="79"/>
    </row>
    <row r="44970" spans="30:90">
      <c r="AD44970" s="73"/>
      <c r="AE44970" s="74"/>
      <c r="AF44970" s="74"/>
      <c r="BX44970" s="73"/>
      <c r="BY44970" s="74"/>
      <c r="BZ44970" s="74"/>
      <c r="CA44970" s="74"/>
      <c r="CF44970" s="79"/>
      <c r="CL44970" s="79"/>
    </row>
    <row r="44971" spans="30:90">
      <c r="AD44971" s="73"/>
      <c r="AE44971" s="74"/>
      <c r="AF44971" s="74"/>
      <c r="BX44971" s="73"/>
      <c r="BY44971" s="74"/>
      <c r="BZ44971" s="74"/>
      <c r="CA44971" s="74"/>
      <c r="CF44971" s="79"/>
      <c r="CL44971" s="79"/>
    </row>
    <row r="44972" spans="30:90">
      <c r="AD44972" s="73"/>
      <c r="AE44972" s="74"/>
      <c r="AF44972" s="74"/>
      <c r="BX44972" s="73"/>
      <c r="BY44972" s="74"/>
      <c r="BZ44972" s="74"/>
      <c r="CA44972" s="74"/>
      <c r="CF44972" s="79"/>
      <c r="CL44972" s="79"/>
    </row>
    <row r="44973" spans="30:90">
      <c r="AD44973" s="73"/>
      <c r="AE44973" s="74"/>
      <c r="AF44973" s="74"/>
      <c r="BX44973" s="73"/>
      <c r="BY44973" s="74"/>
      <c r="BZ44973" s="74"/>
      <c r="CA44973" s="74"/>
      <c r="CF44973" s="79"/>
      <c r="CL44973" s="79"/>
    </row>
    <row r="44974" spans="30:90">
      <c r="AD44974" s="73"/>
      <c r="AE44974" s="74"/>
      <c r="AF44974" s="74"/>
      <c r="BX44974" s="73"/>
      <c r="BY44974" s="74"/>
      <c r="BZ44974" s="74"/>
      <c r="CA44974" s="74"/>
      <c r="CF44974" s="79"/>
      <c r="CL44974" s="79"/>
    </row>
    <row r="44975" spans="30:90">
      <c r="AD44975" s="73"/>
      <c r="AE44975" s="74"/>
      <c r="AF44975" s="74"/>
      <c r="BX44975" s="73"/>
      <c r="BY44975" s="74"/>
      <c r="BZ44975" s="74"/>
      <c r="CA44975" s="74"/>
      <c r="CF44975" s="79"/>
      <c r="CL44975" s="79"/>
    </row>
    <row r="44976" spans="30:90">
      <c r="AD44976" s="73"/>
      <c r="AE44976" s="74"/>
      <c r="AF44976" s="74"/>
      <c r="BX44976" s="73"/>
      <c r="BY44976" s="74"/>
      <c r="BZ44976" s="74"/>
      <c r="CA44976" s="74"/>
      <c r="CF44976" s="79"/>
      <c r="CL44976" s="79"/>
    </row>
    <row r="44977" spans="30:90">
      <c r="AD44977" s="73"/>
      <c r="AE44977" s="74"/>
      <c r="AF44977" s="74"/>
      <c r="BX44977" s="73"/>
      <c r="BY44977" s="74"/>
      <c r="BZ44977" s="74"/>
      <c r="CA44977" s="74"/>
      <c r="CF44977" s="79"/>
      <c r="CL44977" s="79"/>
    </row>
    <row r="44978" spans="30:90">
      <c r="AD44978" s="73"/>
      <c r="AE44978" s="74"/>
      <c r="AF44978" s="74"/>
      <c r="BX44978" s="73"/>
      <c r="BY44978" s="74"/>
      <c r="BZ44978" s="74"/>
      <c r="CA44978" s="74"/>
      <c r="CF44978" s="79"/>
      <c r="CL44978" s="79"/>
    </row>
    <row r="44979" spans="30:90">
      <c r="AD44979" s="73"/>
      <c r="AE44979" s="74"/>
      <c r="AF44979" s="74"/>
      <c r="BX44979" s="73"/>
      <c r="BY44979" s="74"/>
      <c r="BZ44979" s="74"/>
      <c r="CA44979" s="74"/>
      <c r="CF44979" s="79"/>
      <c r="CL44979" s="79"/>
    </row>
    <row r="44980" spans="30:90">
      <c r="AD44980" s="73"/>
      <c r="AE44980" s="74"/>
      <c r="AF44980" s="74"/>
      <c r="BX44980" s="73"/>
      <c r="BY44980" s="74"/>
      <c r="BZ44980" s="74"/>
      <c r="CA44980" s="74"/>
      <c r="CF44980" s="79"/>
      <c r="CL44980" s="79"/>
    </row>
    <row r="44981" spans="30:90">
      <c r="AD44981" s="73"/>
      <c r="AE44981" s="74"/>
      <c r="AF44981" s="74"/>
      <c r="BX44981" s="73"/>
      <c r="BY44981" s="74"/>
      <c r="BZ44981" s="74"/>
      <c r="CA44981" s="74"/>
      <c r="CF44981" s="79"/>
      <c r="CL44981" s="79"/>
    </row>
    <row r="44982" spans="30:90">
      <c r="AD44982" s="73"/>
      <c r="AE44982" s="74"/>
      <c r="AF44982" s="74"/>
      <c r="BX44982" s="73"/>
      <c r="BY44982" s="74"/>
      <c r="BZ44982" s="74"/>
      <c r="CA44982" s="74"/>
      <c r="CF44982" s="79"/>
      <c r="CL44982" s="79"/>
    </row>
    <row r="44983" spans="30:90">
      <c r="AD44983" s="73"/>
      <c r="AE44983" s="74"/>
      <c r="AF44983" s="74"/>
      <c r="BX44983" s="73"/>
      <c r="BY44983" s="74"/>
      <c r="BZ44983" s="74"/>
      <c r="CA44983" s="74"/>
      <c r="CF44983" s="79"/>
      <c r="CL44983" s="79"/>
    </row>
    <row r="44984" spans="30:90">
      <c r="AD44984" s="73"/>
      <c r="AE44984" s="74"/>
      <c r="AF44984" s="74"/>
      <c r="BX44984" s="73"/>
      <c r="BY44984" s="74"/>
      <c r="BZ44984" s="74"/>
      <c r="CA44984" s="74"/>
      <c r="CF44984" s="79"/>
      <c r="CL44984" s="79"/>
    </row>
    <row r="44985" spans="30:90">
      <c r="AD44985" s="73"/>
      <c r="AE44985" s="74"/>
      <c r="AF44985" s="74"/>
      <c r="BX44985" s="73"/>
      <c r="BY44985" s="74"/>
      <c r="BZ44985" s="74"/>
      <c r="CA44985" s="74"/>
      <c r="CF44985" s="79"/>
      <c r="CL44985" s="79"/>
    </row>
    <row r="44986" spans="30:90">
      <c r="AD44986" s="73"/>
      <c r="AE44986" s="74"/>
      <c r="AF44986" s="74"/>
      <c r="BX44986" s="73"/>
      <c r="BY44986" s="74"/>
      <c r="BZ44986" s="74"/>
      <c r="CA44986" s="74"/>
      <c r="CF44986" s="79"/>
      <c r="CL44986" s="79"/>
    </row>
    <row r="44987" spans="30:90">
      <c r="AD44987" s="73"/>
      <c r="AE44987" s="74"/>
      <c r="AF44987" s="74"/>
      <c r="BX44987" s="73"/>
      <c r="BY44987" s="74"/>
      <c r="BZ44987" s="74"/>
      <c r="CA44987" s="74"/>
      <c r="CF44987" s="79"/>
      <c r="CL44987" s="79"/>
    </row>
    <row r="44988" spans="30:90">
      <c r="AD44988" s="73"/>
      <c r="AE44988" s="74"/>
      <c r="AF44988" s="74"/>
      <c r="BX44988" s="73"/>
      <c r="BY44988" s="74"/>
      <c r="BZ44988" s="74"/>
      <c r="CA44988" s="74"/>
      <c r="CF44988" s="79"/>
      <c r="CL44988" s="79"/>
    </row>
    <row r="44989" spans="30:90">
      <c r="AD44989" s="73"/>
      <c r="AE44989" s="74"/>
      <c r="AF44989" s="74"/>
      <c r="BX44989" s="73"/>
      <c r="BY44989" s="74"/>
      <c r="BZ44989" s="74"/>
      <c r="CA44989" s="74"/>
      <c r="CF44989" s="79"/>
      <c r="CL44989" s="79"/>
    </row>
    <row r="44990" spans="30:90">
      <c r="AD44990" s="73"/>
      <c r="AE44990" s="74"/>
      <c r="AF44990" s="74"/>
      <c r="BX44990" s="73"/>
      <c r="BY44990" s="74"/>
      <c r="BZ44990" s="74"/>
      <c r="CA44990" s="74"/>
      <c r="CF44990" s="79"/>
      <c r="CL44990" s="79"/>
    </row>
    <row r="44991" spans="30:90">
      <c r="AD44991" s="73"/>
      <c r="AE44991" s="74"/>
      <c r="AF44991" s="74"/>
      <c r="BX44991" s="73"/>
      <c r="BY44991" s="74"/>
      <c r="BZ44991" s="74"/>
      <c r="CA44991" s="74"/>
      <c r="CF44991" s="79"/>
      <c r="CL44991" s="79"/>
    </row>
    <row r="44992" spans="30:90">
      <c r="AD44992" s="73"/>
      <c r="AE44992" s="74"/>
      <c r="AF44992" s="74"/>
      <c r="BX44992" s="73"/>
      <c r="BY44992" s="74"/>
      <c r="BZ44992" s="74"/>
      <c r="CA44992" s="74"/>
      <c r="CF44992" s="79"/>
      <c r="CL44992" s="79"/>
    </row>
    <row r="44993" spans="30:90">
      <c r="AD44993" s="73"/>
      <c r="AE44993" s="74"/>
      <c r="AF44993" s="74"/>
      <c r="BX44993" s="73"/>
      <c r="BY44993" s="74"/>
      <c r="BZ44993" s="74"/>
      <c r="CA44993" s="74"/>
      <c r="CF44993" s="79"/>
      <c r="CL44993" s="79"/>
    </row>
    <row r="44994" spans="30:90">
      <c r="AD44994" s="73"/>
      <c r="AE44994" s="74"/>
      <c r="AF44994" s="74"/>
      <c r="BX44994" s="73"/>
      <c r="BY44994" s="74"/>
      <c r="BZ44994" s="74"/>
      <c r="CA44994" s="74"/>
      <c r="CF44994" s="79"/>
      <c r="CL44994" s="79"/>
    </row>
    <row r="44995" spans="30:90">
      <c r="AD44995" s="73"/>
      <c r="AE44995" s="74"/>
      <c r="AF44995" s="74"/>
      <c r="BX44995" s="73"/>
      <c r="BY44995" s="74"/>
      <c r="BZ44995" s="74"/>
      <c r="CA44995" s="74"/>
      <c r="CF44995" s="79"/>
      <c r="CL44995" s="79"/>
    </row>
    <row r="44996" spans="30:90">
      <c r="AD44996" s="73"/>
      <c r="AE44996" s="74"/>
      <c r="AF44996" s="74"/>
      <c r="BX44996" s="73"/>
      <c r="BY44996" s="74"/>
      <c r="BZ44996" s="74"/>
      <c r="CA44996" s="74"/>
      <c r="CF44996" s="79"/>
      <c r="CL44996" s="79"/>
    </row>
    <row r="44997" spans="30:90">
      <c r="AD44997" s="73"/>
      <c r="AE44997" s="74"/>
      <c r="AF44997" s="74"/>
      <c r="BX44997" s="73"/>
      <c r="BY44997" s="74"/>
      <c r="BZ44997" s="74"/>
      <c r="CA44997" s="74"/>
      <c r="CF44997" s="79"/>
      <c r="CL44997" s="79"/>
    </row>
    <row r="44998" spans="30:90">
      <c r="AD44998" s="73"/>
      <c r="AE44998" s="74"/>
      <c r="AF44998" s="74"/>
      <c r="BX44998" s="73"/>
      <c r="BY44998" s="74"/>
      <c r="BZ44998" s="74"/>
      <c r="CA44998" s="74"/>
      <c r="CF44998" s="79"/>
      <c r="CL44998" s="79"/>
    </row>
    <row r="44999" spans="30:90">
      <c r="AD44999" s="73"/>
      <c r="AE44999" s="74"/>
      <c r="AF44999" s="74"/>
      <c r="BX44999" s="73"/>
      <c r="BY44999" s="74"/>
      <c r="BZ44999" s="74"/>
      <c r="CA44999" s="74"/>
      <c r="CF44999" s="79"/>
      <c r="CL44999" s="79"/>
    </row>
    <row r="45000" spans="30:90">
      <c r="AD45000" s="73"/>
      <c r="AE45000" s="74"/>
      <c r="AF45000" s="74"/>
      <c r="BX45000" s="73"/>
      <c r="BY45000" s="74"/>
      <c r="BZ45000" s="74"/>
      <c r="CA45000" s="74"/>
      <c r="CF45000" s="79"/>
      <c r="CL45000" s="79"/>
    </row>
    <row r="45001" spans="30:90">
      <c r="AD45001" s="73"/>
      <c r="AE45001" s="74"/>
      <c r="AF45001" s="74"/>
      <c r="BX45001" s="73"/>
      <c r="BY45001" s="74"/>
      <c r="BZ45001" s="74"/>
      <c r="CA45001" s="74"/>
      <c r="CF45001" s="79"/>
      <c r="CL45001" s="79"/>
    </row>
    <row r="45002" spans="30:90">
      <c r="AD45002" s="73"/>
      <c r="AE45002" s="74"/>
      <c r="AF45002" s="74"/>
      <c r="BX45002" s="73"/>
      <c r="BY45002" s="74"/>
      <c r="BZ45002" s="74"/>
      <c r="CA45002" s="74"/>
      <c r="CF45002" s="79"/>
      <c r="CL45002" s="79"/>
    </row>
    <row r="45003" spans="30:90">
      <c r="AD45003" s="73"/>
      <c r="AE45003" s="74"/>
      <c r="AF45003" s="74"/>
      <c r="BX45003" s="73"/>
      <c r="BY45003" s="74"/>
      <c r="BZ45003" s="74"/>
      <c r="CA45003" s="74"/>
      <c r="CF45003" s="79"/>
      <c r="CL45003" s="79"/>
    </row>
    <row r="45004" spans="30:90">
      <c r="AD45004" s="73"/>
      <c r="AE45004" s="74"/>
      <c r="AF45004" s="74"/>
      <c r="BX45004" s="73"/>
      <c r="BY45004" s="74"/>
      <c r="BZ45004" s="74"/>
      <c r="CA45004" s="74"/>
      <c r="CF45004" s="79"/>
      <c r="CL45004" s="79"/>
    </row>
    <row r="45005" spans="30:90">
      <c r="AD45005" s="73"/>
      <c r="AE45005" s="74"/>
      <c r="AF45005" s="74"/>
      <c r="BX45005" s="73"/>
      <c r="BY45005" s="74"/>
      <c r="BZ45005" s="74"/>
      <c r="CA45005" s="74"/>
      <c r="CF45005" s="79"/>
      <c r="CL45005" s="79"/>
    </row>
    <row r="45006" spans="30:90">
      <c r="AD45006" s="73"/>
      <c r="AE45006" s="74"/>
      <c r="AF45006" s="74"/>
      <c r="BX45006" s="73"/>
      <c r="BY45006" s="74"/>
      <c r="BZ45006" s="74"/>
      <c r="CA45006" s="74"/>
      <c r="CF45006" s="79"/>
      <c r="CL45006" s="79"/>
    </row>
    <row r="45007" spans="30:90">
      <c r="AD45007" s="73"/>
      <c r="AE45007" s="74"/>
      <c r="AF45007" s="74"/>
      <c r="BX45007" s="73"/>
      <c r="BY45007" s="74"/>
      <c r="BZ45007" s="74"/>
      <c r="CA45007" s="74"/>
      <c r="CF45007" s="79"/>
      <c r="CL45007" s="79"/>
    </row>
    <row r="45008" spans="30:90">
      <c r="AD45008" s="73"/>
      <c r="AE45008" s="74"/>
      <c r="AF45008" s="74"/>
      <c r="BX45008" s="73"/>
      <c r="BY45008" s="74"/>
      <c r="BZ45008" s="74"/>
      <c r="CA45008" s="74"/>
      <c r="CF45008" s="79"/>
      <c r="CL45008" s="79"/>
    </row>
    <row r="45009" spans="30:90">
      <c r="AD45009" s="73"/>
      <c r="AE45009" s="74"/>
      <c r="AF45009" s="74"/>
      <c r="BX45009" s="73"/>
      <c r="BY45009" s="74"/>
      <c r="BZ45009" s="74"/>
      <c r="CA45009" s="74"/>
      <c r="CF45009" s="79"/>
      <c r="CL45009" s="79"/>
    </row>
    <row r="45010" spans="30:90">
      <c r="AD45010" s="73"/>
      <c r="AE45010" s="74"/>
      <c r="AF45010" s="74"/>
      <c r="BX45010" s="73"/>
      <c r="BY45010" s="74"/>
      <c r="BZ45010" s="74"/>
      <c r="CA45010" s="74"/>
      <c r="CF45010" s="79"/>
      <c r="CL45010" s="79"/>
    </row>
    <row r="45011" spans="30:90">
      <c r="AD45011" s="73"/>
      <c r="AE45011" s="74"/>
      <c r="AF45011" s="74"/>
      <c r="BX45011" s="73"/>
      <c r="BY45011" s="74"/>
      <c r="BZ45011" s="74"/>
      <c r="CA45011" s="74"/>
      <c r="CF45011" s="79"/>
      <c r="CL45011" s="79"/>
    </row>
    <row r="45012" spans="30:90">
      <c r="AD45012" s="73"/>
      <c r="AE45012" s="74"/>
      <c r="AF45012" s="74"/>
      <c r="BX45012" s="73"/>
      <c r="BY45012" s="74"/>
      <c r="BZ45012" s="74"/>
      <c r="CA45012" s="74"/>
      <c r="CF45012" s="79"/>
      <c r="CL45012" s="79"/>
    </row>
    <row r="45013" spans="30:90">
      <c r="AD45013" s="73"/>
      <c r="AE45013" s="74"/>
      <c r="AF45013" s="74"/>
      <c r="BX45013" s="73"/>
      <c r="BY45013" s="74"/>
      <c r="BZ45013" s="74"/>
      <c r="CA45013" s="74"/>
      <c r="CF45013" s="79"/>
      <c r="CL45013" s="79"/>
    </row>
    <row r="45014" spans="30:90">
      <c r="AD45014" s="73"/>
      <c r="AE45014" s="74"/>
      <c r="AF45014" s="74"/>
      <c r="BX45014" s="73"/>
      <c r="BY45014" s="74"/>
      <c r="BZ45014" s="74"/>
      <c r="CA45014" s="74"/>
      <c r="CF45014" s="79"/>
      <c r="CL45014" s="79"/>
    </row>
    <row r="45015" spans="30:90">
      <c r="AD45015" s="73"/>
      <c r="AE45015" s="74"/>
      <c r="AF45015" s="74"/>
      <c r="BX45015" s="73"/>
      <c r="BY45015" s="74"/>
      <c r="BZ45015" s="74"/>
      <c r="CA45015" s="74"/>
      <c r="CF45015" s="79"/>
      <c r="CL45015" s="79"/>
    </row>
    <row r="45016" spans="30:90">
      <c r="AD45016" s="73"/>
      <c r="AE45016" s="74"/>
      <c r="AF45016" s="74"/>
      <c r="BX45016" s="73"/>
      <c r="BY45016" s="74"/>
      <c r="BZ45016" s="74"/>
      <c r="CA45016" s="74"/>
      <c r="CF45016" s="79"/>
      <c r="CL45016" s="79"/>
    </row>
    <row r="45017" spans="30:90">
      <c r="AD45017" s="73"/>
      <c r="AE45017" s="74"/>
      <c r="AF45017" s="74"/>
      <c r="BX45017" s="73"/>
      <c r="BY45017" s="74"/>
      <c r="BZ45017" s="74"/>
      <c r="CA45017" s="74"/>
      <c r="CF45017" s="79"/>
      <c r="CL45017" s="79"/>
    </row>
    <row r="45018" spans="30:90">
      <c r="AD45018" s="73"/>
      <c r="AE45018" s="74"/>
      <c r="AF45018" s="74"/>
      <c r="BX45018" s="73"/>
      <c r="BY45018" s="74"/>
      <c r="BZ45018" s="74"/>
      <c r="CA45018" s="74"/>
      <c r="CF45018" s="79"/>
      <c r="CL45018" s="79"/>
    </row>
    <row r="45019" spans="30:90">
      <c r="AD45019" s="73"/>
      <c r="AE45019" s="74"/>
      <c r="AF45019" s="74"/>
      <c r="BX45019" s="73"/>
      <c r="BY45019" s="74"/>
      <c r="BZ45019" s="74"/>
      <c r="CA45019" s="74"/>
      <c r="CF45019" s="79"/>
      <c r="CL45019" s="79"/>
    </row>
    <row r="45020" spans="30:90">
      <c r="AD45020" s="73"/>
      <c r="AE45020" s="74"/>
      <c r="AF45020" s="74"/>
      <c r="BX45020" s="73"/>
      <c r="BY45020" s="74"/>
      <c r="BZ45020" s="74"/>
      <c r="CA45020" s="74"/>
      <c r="CF45020" s="79"/>
      <c r="CL45020" s="79"/>
    </row>
    <row r="45021" spans="30:90">
      <c r="AD45021" s="73"/>
      <c r="AE45021" s="74"/>
      <c r="AF45021" s="74"/>
      <c r="BX45021" s="73"/>
      <c r="BY45021" s="74"/>
      <c r="BZ45021" s="74"/>
      <c r="CA45021" s="74"/>
      <c r="CF45021" s="79"/>
      <c r="CL45021" s="79"/>
    </row>
    <row r="45022" spans="30:90">
      <c r="AD45022" s="73"/>
      <c r="AE45022" s="74"/>
      <c r="AF45022" s="74"/>
      <c r="BX45022" s="73"/>
      <c r="BY45022" s="74"/>
      <c r="BZ45022" s="74"/>
      <c r="CA45022" s="74"/>
      <c r="CF45022" s="79"/>
      <c r="CL45022" s="79"/>
    </row>
    <row r="45023" spans="30:90">
      <c r="AD45023" s="73"/>
      <c r="AE45023" s="74"/>
      <c r="AF45023" s="74"/>
      <c r="BX45023" s="73"/>
      <c r="BY45023" s="74"/>
      <c r="BZ45023" s="74"/>
      <c r="CA45023" s="74"/>
      <c r="CF45023" s="79"/>
      <c r="CL45023" s="79"/>
    </row>
    <row r="45024" spans="30:90">
      <c r="AD45024" s="73"/>
      <c r="AE45024" s="74"/>
      <c r="AF45024" s="74"/>
      <c r="BX45024" s="73"/>
      <c r="BY45024" s="74"/>
      <c r="BZ45024" s="74"/>
      <c r="CA45024" s="74"/>
      <c r="CF45024" s="79"/>
      <c r="CL45024" s="79"/>
    </row>
    <row r="45025" spans="30:90">
      <c r="AD45025" s="73"/>
      <c r="AE45025" s="74"/>
      <c r="AF45025" s="74"/>
      <c r="BX45025" s="73"/>
      <c r="BY45025" s="74"/>
      <c r="BZ45025" s="74"/>
      <c r="CA45025" s="74"/>
      <c r="CF45025" s="79"/>
      <c r="CL45025" s="79"/>
    </row>
    <row r="45026" spans="30:90">
      <c r="AD45026" s="73"/>
      <c r="AE45026" s="74"/>
      <c r="AF45026" s="74"/>
      <c r="BX45026" s="73"/>
      <c r="BY45026" s="74"/>
      <c r="BZ45026" s="74"/>
      <c r="CA45026" s="74"/>
      <c r="CF45026" s="79"/>
      <c r="CL45026" s="79"/>
    </row>
    <row r="45027" spans="30:90">
      <c r="AD45027" s="73"/>
      <c r="AE45027" s="74"/>
      <c r="AF45027" s="74"/>
      <c r="BX45027" s="73"/>
      <c r="BY45027" s="74"/>
      <c r="BZ45027" s="74"/>
      <c r="CA45027" s="74"/>
      <c r="CF45027" s="79"/>
      <c r="CL45027" s="79"/>
    </row>
    <row r="45028" spans="30:90">
      <c r="AD45028" s="73"/>
      <c r="AE45028" s="74"/>
      <c r="AF45028" s="74"/>
      <c r="BX45028" s="73"/>
      <c r="BY45028" s="74"/>
      <c r="BZ45028" s="74"/>
      <c r="CA45028" s="74"/>
      <c r="CF45028" s="79"/>
      <c r="CL45028" s="79"/>
    </row>
    <row r="45029" spans="30:90">
      <c r="AD45029" s="73"/>
      <c r="AE45029" s="74"/>
      <c r="AF45029" s="74"/>
      <c r="BX45029" s="73"/>
      <c r="BY45029" s="74"/>
      <c r="BZ45029" s="74"/>
      <c r="CA45029" s="74"/>
      <c r="CF45029" s="79"/>
      <c r="CL45029" s="79"/>
    </row>
    <row r="45030" spans="30:90">
      <c r="AD45030" s="73"/>
      <c r="AE45030" s="74"/>
      <c r="AF45030" s="74"/>
      <c r="BX45030" s="73"/>
      <c r="BY45030" s="74"/>
      <c r="BZ45030" s="74"/>
      <c r="CA45030" s="74"/>
      <c r="CF45030" s="79"/>
      <c r="CL45030" s="79"/>
    </row>
    <row r="45031" spans="30:90">
      <c r="AD45031" s="73"/>
      <c r="AE45031" s="74"/>
      <c r="AF45031" s="74"/>
      <c r="BX45031" s="73"/>
      <c r="BY45031" s="74"/>
      <c r="BZ45031" s="74"/>
      <c r="CA45031" s="74"/>
      <c r="CF45031" s="79"/>
      <c r="CL45031" s="79"/>
    </row>
    <row r="45032" spans="30:90">
      <c r="AD45032" s="73"/>
      <c r="AE45032" s="74"/>
      <c r="AF45032" s="74"/>
      <c r="BX45032" s="73"/>
      <c r="BY45032" s="74"/>
      <c r="BZ45032" s="74"/>
      <c r="CA45032" s="74"/>
      <c r="CF45032" s="79"/>
      <c r="CL45032" s="79"/>
    </row>
    <row r="45033" spans="30:90">
      <c r="AD45033" s="73"/>
      <c r="AE45033" s="74"/>
      <c r="AF45033" s="74"/>
      <c r="BX45033" s="73"/>
      <c r="BY45033" s="74"/>
      <c r="BZ45033" s="74"/>
      <c r="CA45033" s="74"/>
      <c r="CF45033" s="79"/>
      <c r="CL45033" s="79"/>
    </row>
    <row r="45034" spans="30:90">
      <c r="AD45034" s="73"/>
      <c r="AE45034" s="74"/>
      <c r="AF45034" s="74"/>
      <c r="BX45034" s="73"/>
      <c r="BY45034" s="74"/>
      <c r="BZ45034" s="74"/>
      <c r="CA45034" s="74"/>
      <c r="CF45034" s="79"/>
      <c r="CL45034" s="79"/>
    </row>
    <row r="45035" spans="30:90">
      <c r="AD45035" s="73"/>
      <c r="AE45035" s="74"/>
      <c r="AF45035" s="74"/>
      <c r="BX45035" s="73"/>
      <c r="BY45035" s="74"/>
      <c r="BZ45035" s="74"/>
      <c r="CA45035" s="74"/>
      <c r="CF45035" s="79"/>
      <c r="CL45035" s="79"/>
    </row>
    <row r="45036" spans="30:90">
      <c r="AD45036" s="73"/>
      <c r="AE45036" s="74"/>
      <c r="AF45036" s="74"/>
      <c r="BX45036" s="73"/>
      <c r="BY45036" s="74"/>
      <c r="BZ45036" s="74"/>
      <c r="CA45036" s="74"/>
      <c r="CF45036" s="79"/>
      <c r="CL45036" s="79"/>
    </row>
    <row r="45037" spans="30:90">
      <c r="AD45037" s="73"/>
      <c r="AE45037" s="74"/>
      <c r="AF45037" s="74"/>
      <c r="BX45037" s="73"/>
      <c r="BY45037" s="74"/>
      <c r="BZ45037" s="74"/>
      <c r="CA45037" s="74"/>
      <c r="CF45037" s="79"/>
      <c r="CL45037" s="79"/>
    </row>
    <row r="45038" spans="30:90">
      <c r="AD45038" s="73"/>
      <c r="AE45038" s="74"/>
      <c r="AF45038" s="74"/>
      <c r="BX45038" s="73"/>
      <c r="BY45038" s="74"/>
      <c r="BZ45038" s="74"/>
      <c r="CA45038" s="74"/>
      <c r="CF45038" s="79"/>
      <c r="CL45038" s="79"/>
    </row>
    <row r="45039" spans="30:90">
      <c r="AD45039" s="73"/>
      <c r="AE45039" s="74"/>
      <c r="AF45039" s="74"/>
      <c r="BX45039" s="73"/>
      <c r="BY45039" s="74"/>
      <c r="BZ45039" s="74"/>
      <c r="CA45039" s="74"/>
      <c r="CF45039" s="79"/>
      <c r="CL45039" s="79"/>
    </row>
    <row r="45040" spans="30:90">
      <c r="AD45040" s="73"/>
      <c r="AE45040" s="74"/>
      <c r="AF45040" s="74"/>
      <c r="BX45040" s="73"/>
      <c r="BY45040" s="74"/>
      <c r="BZ45040" s="74"/>
      <c r="CA45040" s="74"/>
      <c r="CF45040" s="79"/>
      <c r="CL45040" s="79"/>
    </row>
    <row r="45041" spans="30:90">
      <c r="AD45041" s="73"/>
      <c r="AE45041" s="74"/>
      <c r="AF45041" s="74"/>
      <c r="BX45041" s="73"/>
      <c r="BY45041" s="74"/>
      <c r="BZ45041" s="74"/>
      <c r="CA45041" s="74"/>
      <c r="CF45041" s="79"/>
      <c r="CL45041" s="79"/>
    </row>
    <row r="45042" spans="30:90">
      <c r="AD45042" s="73"/>
      <c r="AE45042" s="74"/>
      <c r="AF45042" s="74"/>
      <c r="BX45042" s="73"/>
      <c r="BY45042" s="74"/>
      <c r="BZ45042" s="74"/>
      <c r="CA45042" s="74"/>
      <c r="CF45042" s="79"/>
      <c r="CL45042" s="79"/>
    </row>
    <row r="45043" spans="30:90">
      <c r="AD45043" s="73"/>
      <c r="AE45043" s="74"/>
      <c r="AF45043" s="74"/>
      <c r="BX45043" s="73"/>
      <c r="BY45043" s="74"/>
      <c r="BZ45043" s="74"/>
      <c r="CA45043" s="74"/>
      <c r="CF45043" s="79"/>
      <c r="CL45043" s="79"/>
    </row>
    <row r="45044" spans="30:90">
      <c r="AD45044" s="73"/>
      <c r="AE45044" s="74"/>
      <c r="AF45044" s="74"/>
      <c r="BX45044" s="73"/>
      <c r="BY45044" s="74"/>
      <c r="BZ45044" s="74"/>
      <c r="CA45044" s="74"/>
      <c r="CF45044" s="79"/>
      <c r="CL45044" s="79"/>
    </row>
    <row r="45045" spans="30:90">
      <c r="AD45045" s="73"/>
      <c r="AE45045" s="74"/>
      <c r="AF45045" s="74"/>
      <c r="BX45045" s="73"/>
      <c r="BY45045" s="74"/>
      <c r="BZ45045" s="74"/>
      <c r="CA45045" s="74"/>
      <c r="CF45045" s="79"/>
      <c r="CL45045" s="79"/>
    </row>
    <row r="45046" spans="30:90">
      <c r="AD45046" s="73"/>
      <c r="AE45046" s="74"/>
      <c r="AF45046" s="74"/>
      <c r="BX45046" s="73"/>
      <c r="BY45046" s="74"/>
      <c r="BZ45046" s="74"/>
      <c r="CA45046" s="74"/>
      <c r="CF45046" s="79"/>
      <c r="CL45046" s="79"/>
    </row>
    <row r="45047" spans="30:90">
      <c r="AD45047" s="73"/>
      <c r="AE45047" s="74"/>
      <c r="AF45047" s="74"/>
      <c r="BX45047" s="73"/>
      <c r="BY45047" s="74"/>
      <c r="BZ45047" s="74"/>
      <c r="CA45047" s="74"/>
      <c r="CF45047" s="79"/>
      <c r="CL45047" s="79"/>
    </row>
    <row r="45048" spans="30:90">
      <c r="AD45048" s="73"/>
      <c r="AE45048" s="74"/>
      <c r="AF45048" s="74"/>
      <c r="BX45048" s="73"/>
      <c r="BY45048" s="74"/>
      <c r="BZ45048" s="74"/>
      <c r="CA45048" s="74"/>
      <c r="CF45048" s="79"/>
      <c r="CL45048" s="79"/>
    </row>
    <row r="45049" spans="30:90">
      <c r="AD45049" s="73"/>
      <c r="AE45049" s="74"/>
      <c r="AF45049" s="74"/>
      <c r="BX45049" s="73"/>
      <c r="BY45049" s="74"/>
      <c r="BZ45049" s="74"/>
      <c r="CA45049" s="74"/>
      <c r="CF45049" s="79"/>
      <c r="CL45049" s="79"/>
    </row>
    <row r="45050" spans="30:90">
      <c r="AD45050" s="73"/>
      <c r="AE45050" s="74"/>
      <c r="AF45050" s="74"/>
      <c r="BX45050" s="73"/>
      <c r="BY45050" s="74"/>
      <c r="BZ45050" s="74"/>
      <c r="CA45050" s="74"/>
      <c r="CF45050" s="79"/>
      <c r="CL45050" s="79"/>
    </row>
    <row r="45051" spans="30:90">
      <c r="AD45051" s="73"/>
      <c r="AE45051" s="74"/>
      <c r="AF45051" s="74"/>
      <c r="BX45051" s="73"/>
      <c r="BY45051" s="74"/>
      <c r="BZ45051" s="74"/>
      <c r="CA45051" s="74"/>
      <c r="CF45051" s="79"/>
      <c r="CL45051" s="79"/>
    </row>
    <row r="45052" spans="30:90">
      <c r="AD45052" s="73"/>
      <c r="AE45052" s="74"/>
      <c r="AF45052" s="74"/>
      <c r="BX45052" s="73"/>
      <c r="BY45052" s="74"/>
      <c r="BZ45052" s="74"/>
      <c r="CA45052" s="74"/>
      <c r="CF45052" s="79"/>
      <c r="CL45052" s="79"/>
    </row>
    <row r="45053" spans="30:90">
      <c r="AD45053" s="73"/>
      <c r="AE45053" s="74"/>
      <c r="AF45053" s="74"/>
      <c r="BX45053" s="73"/>
      <c r="BY45053" s="74"/>
      <c r="BZ45053" s="74"/>
      <c r="CA45053" s="74"/>
      <c r="CF45053" s="79"/>
      <c r="CL45053" s="79"/>
    </row>
    <row r="45054" spans="30:90">
      <c r="AD45054" s="73"/>
      <c r="AE45054" s="74"/>
      <c r="AF45054" s="74"/>
      <c r="BX45054" s="73"/>
      <c r="BY45054" s="74"/>
      <c r="BZ45054" s="74"/>
      <c r="CA45054" s="74"/>
      <c r="CF45054" s="79"/>
      <c r="CL45054" s="79"/>
    </row>
    <row r="45055" spans="30:90">
      <c r="AD45055" s="73"/>
      <c r="AE45055" s="74"/>
      <c r="AF45055" s="74"/>
      <c r="BX45055" s="73"/>
      <c r="BY45055" s="74"/>
      <c r="BZ45055" s="74"/>
      <c r="CA45055" s="74"/>
      <c r="CF45055" s="79"/>
      <c r="CL45055" s="79"/>
    </row>
    <row r="45056" spans="30:90">
      <c r="AD45056" s="73"/>
      <c r="AE45056" s="74"/>
      <c r="AF45056" s="74"/>
      <c r="BX45056" s="73"/>
      <c r="BY45056" s="74"/>
      <c r="BZ45056" s="74"/>
      <c r="CA45056" s="74"/>
      <c r="CF45056" s="79"/>
      <c r="CL45056" s="79"/>
    </row>
    <row r="45057" spans="30:90">
      <c r="AD45057" s="73"/>
      <c r="AE45057" s="74"/>
      <c r="AF45057" s="74"/>
      <c r="BX45057" s="73"/>
      <c r="BY45057" s="74"/>
      <c r="BZ45057" s="74"/>
      <c r="CA45057" s="74"/>
      <c r="CF45057" s="79"/>
      <c r="CL45057" s="79"/>
    </row>
    <row r="45058" spans="30:90">
      <c r="AD45058" s="73"/>
      <c r="AE45058" s="74"/>
      <c r="AF45058" s="74"/>
      <c r="BX45058" s="73"/>
      <c r="BY45058" s="74"/>
      <c r="BZ45058" s="74"/>
      <c r="CA45058" s="74"/>
      <c r="CF45058" s="79"/>
      <c r="CL45058" s="79"/>
    </row>
    <row r="45059" spans="30:90">
      <c r="AD45059" s="73"/>
      <c r="AE45059" s="74"/>
      <c r="AF45059" s="74"/>
      <c r="BX45059" s="73"/>
      <c r="BY45059" s="74"/>
      <c r="BZ45059" s="74"/>
      <c r="CA45059" s="74"/>
      <c r="CF45059" s="79"/>
      <c r="CL45059" s="79"/>
    </row>
    <row r="45060" spans="30:90">
      <c r="AD45060" s="73"/>
      <c r="AE45060" s="74"/>
      <c r="AF45060" s="74"/>
      <c r="BX45060" s="73"/>
      <c r="BY45060" s="74"/>
      <c r="BZ45060" s="74"/>
      <c r="CA45060" s="74"/>
      <c r="CF45060" s="79"/>
      <c r="CL45060" s="79"/>
    </row>
    <row r="45061" spans="30:90">
      <c r="AD45061" s="73"/>
      <c r="AE45061" s="74"/>
      <c r="AF45061" s="74"/>
      <c r="BX45061" s="73"/>
      <c r="BY45061" s="74"/>
      <c r="BZ45061" s="74"/>
      <c r="CA45061" s="74"/>
      <c r="CF45061" s="79"/>
      <c r="CL45061" s="79"/>
    </row>
    <row r="45062" spans="30:90">
      <c r="AD45062" s="73"/>
      <c r="AE45062" s="74"/>
      <c r="AF45062" s="74"/>
      <c r="BX45062" s="73"/>
      <c r="BY45062" s="74"/>
      <c r="BZ45062" s="74"/>
      <c r="CA45062" s="74"/>
      <c r="CF45062" s="79"/>
      <c r="CL45062" s="79"/>
    </row>
    <row r="45063" spans="30:90">
      <c r="AD45063" s="73"/>
      <c r="AE45063" s="74"/>
      <c r="AF45063" s="74"/>
      <c r="BX45063" s="73"/>
      <c r="BY45063" s="74"/>
      <c r="BZ45063" s="74"/>
      <c r="CA45063" s="74"/>
      <c r="CF45063" s="79"/>
      <c r="CL45063" s="79"/>
    </row>
    <row r="45064" spans="30:90">
      <c r="AD45064" s="73"/>
      <c r="AE45064" s="74"/>
      <c r="AF45064" s="74"/>
      <c r="BX45064" s="73"/>
      <c r="BY45064" s="74"/>
      <c r="BZ45064" s="74"/>
      <c r="CA45064" s="74"/>
      <c r="CF45064" s="79"/>
      <c r="CL45064" s="79"/>
    </row>
    <row r="45065" spans="30:90">
      <c r="AD45065" s="73"/>
      <c r="AE45065" s="74"/>
      <c r="AF45065" s="74"/>
      <c r="BX45065" s="73"/>
      <c r="BY45065" s="74"/>
      <c r="BZ45065" s="74"/>
      <c r="CA45065" s="74"/>
      <c r="CF45065" s="79"/>
      <c r="CL45065" s="79"/>
    </row>
    <row r="45066" spans="30:90">
      <c r="AD45066" s="73"/>
      <c r="AE45066" s="74"/>
      <c r="AF45066" s="74"/>
      <c r="BX45066" s="73"/>
      <c r="BY45066" s="74"/>
      <c r="BZ45066" s="74"/>
      <c r="CA45066" s="74"/>
      <c r="CF45066" s="79"/>
      <c r="CL45066" s="79"/>
    </row>
    <row r="45067" spans="30:90">
      <c r="AD45067" s="73"/>
      <c r="AE45067" s="74"/>
      <c r="AF45067" s="74"/>
      <c r="BX45067" s="73"/>
      <c r="BY45067" s="74"/>
      <c r="BZ45067" s="74"/>
      <c r="CA45067" s="74"/>
      <c r="CF45067" s="79"/>
      <c r="CL45067" s="79"/>
    </row>
    <row r="45068" spans="30:90">
      <c r="AD45068" s="73"/>
      <c r="AE45068" s="74"/>
      <c r="AF45068" s="74"/>
      <c r="BX45068" s="73"/>
      <c r="BY45068" s="74"/>
      <c r="BZ45068" s="74"/>
      <c r="CA45068" s="74"/>
      <c r="CF45068" s="79"/>
      <c r="CL45068" s="79"/>
    </row>
    <row r="45069" spans="30:90">
      <c r="AD45069" s="73"/>
      <c r="AE45069" s="74"/>
      <c r="AF45069" s="74"/>
      <c r="BX45069" s="73"/>
      <c r="BY45069" s="74"/>
      <c r="BZ45069" s="74"/>
      <c r="CA45069" s="74"/>
      <c r="CF45069" s="79"/>
      <c r="CL45069" s="79"/>
    </row>
    <row r="45070" spans="30:90">
      <c r="AD45070" s="73"/>
      <c r="AE45070" s="74"/>
      <c r="AF45070" s="74"/>
      <c r="BX45070" s="73"/>
      <c r="BY45070" s="74"/>
      <c r="BZ45070" s="74"/>
      <c r="CA45070" s="74"/>
      <c r="CF45070" s="79"/>
      <c r="CL45070" s="79"/>
    </row>
    <row r="45071" spans="30:90">
      <c r="AD45071" s="73"/>
      <c r="AE45071" s="74"/>
      <c r="AF45071" s="74"/>
      <c r="BX45071" s="73"/>
      <c r="BY45071" s="74"/>
      <c r="BZ45071" s="74"/>
      <c r="CA45071" s="74"/>
      <c r="CF45071" s="79"/>
      <c r="CL45071" s="79"/>
    </row>
    <row r="45072" spans="30:90">
      <c r="AD45072" s="73"/>
      <c r="AE45072" s="74"/>
      <c r="AF45072" s="74"/>
      <c r="BX45072" s="73"/>
      <c r="BY45072" s="74"/>
      <c r="BZ45072" s="74"/>
      <c r="CA45072" s="74"/>
      <c r="CF45072" s="79"/>
      <c r="CL45072" s="79"/>
    </row>
    <row r="45073" spans="30:90">
      <c r="AD45073" s="73"/>
      <c r="AE45073" s="74"/>
      <c r="AF45073" s="74"/>
      <c r="BX45073" s="73"/>
      <c r="BY45073" s="74"/>
      <c r="BZ45073" s="74"/>
      <c r="CA45073" s="74"/>
      <c r="CF45073" s="79"/>
      <c r="CL45073" s="79"/>
    </row>
    <row r="45074" spans="30:90">
      <c r="AD45074" s="73"/>
      <c r="AE45074" s="74"/>
      <c r="AF45074" s="74"/>
      <c r="BX45074" s="73"/>
      <c r="BY45074" s="74"/>
      <c r="BZ45074" s="74"/>
      <c r="CA45074" s="74"/>
      <c r="CF45074" s="79"/>
      <c r="CL45074" s="79"/>
    </row>
    <row r="45075" spans="30:90">
      <c r="AD45075" s="73"/>
      <c r="AE45075" s="74"/>
      <c r="AF45075" s="74"/>
      <c r="BX45075" s="73"/>
      <c r="BY45075" s="74"/>
      <c r="BZ45075" s="74"/>
      <c r="CA45075" s="74"/>
      <c r="CF45075" s="79"/>
      <c r="CL45075" s="79"/>
    </row>
    <row r="45076" spans="30:90">
      <c r="AD45076" s="73"/>
      <c r="AE45076" s="74"/>
      <c r="AF45076" s="74"/>
      <c r="BX45076" s="73"/>
      <c r="BY45076" s="74"/>
      <c r="BZ45076" s="74"/>
      <c r="CA45076" s="74"/>
      <c r="CF45076" s="79"/>
      <c r="CL45076" s="79"/>
    </row>
    <row r="45077" spans="30:90">
      <c r="AD45077" s="73"/>
      <c r="AE45077" s="74"/>
      <c r="AF45077" s="74"/>
      <c r="BX45077" s="73"/>
      <c r="BY45077" s="74"/>
      <c r="BZ45077" s="74"/>
      <c r="CA45077" s="74"/>
      <c r="CF45077" s="79"/>
      <c r="CL45077" s="79"/>
    </row>
    <row r="45078" spans="30:90">
      <c r="AD45078" s="73"/>
      <c r="AE45078" s="74"/>
      <c r="AF45078" s="74"/>
      <c r="BX45078" s="73"/>
      <c r="BY45078" s="74"/>
      <c r="BZ45078" s="74"/>
      <c r="CA45078" s="74"/>
      <c r="CF45078" s="79"/>
      <c r="CL45078" s="79"/>
    </row>
    <row r="45079" spans="30:90">
      <c r="AD45079" s="73"/>
      <c r="AE45079" s="74"/>
      <c r="AF45079" s="74"/>
      <c r="BX45079" s="73"/>
      <c r="BY45079" s="74"/>
      <c r="BZ45079" s="74"/>
      <c r="CA45079" s="74"/>
      <c r="CF45079" s="79"/>
      <c r="CL45079" s="79"/>
    </row>
    <row r="45080" spans="30:90">
      <c r="AD45080" s="73"/>
      <c r="AE45080" s="74"/>
      <c r="AF45080" s="74"/>
      <c r="BX45080" s="73"/>
      <c r="BY45080" s="74"/>
      <c r="BZ45080" s="74"/>
      <c r="CA45080" s="74"/>
      <c r="CF45080" s="79"/>
      <c r="CL45080" s="79"/>
    </row>
    <row r="45081" spans="30:90">
      <c r="AD45081" s="73"/>
      <c r="AE45081" s="74"/>
      <c r="AF45081" s="74"/>
      <c r="BX45081" s="73"/>
      <c r="BY45081" s="74"/>
      <c r="BZ45081" s="74"/>
      <c r="CA45081" s="74"/>
      <c r="CF45081" s="79"/>
      <c r="CL45081" s="79"/>
    </row>
    <row r="45082" spans="30:90">
      <c r="AD45082" s="73"/>
      <c r="AE45082" s="74"/>
      <c r="AF45082" s="74"/>
      <c r="BX45082" s="73"/>
      <c r="BY45082" s="74"/>
      <c r="BZ45082" s="74"/>
      <c r="CA45082" s="74"/>
      <c r="CF45082" s="79"/>
      <c r="CL45082" s="79"/>
    </row>
    <row r="45083" spans="30:90">
      <c r="AD45083" s="73"/>
      <c r="AE45083" s="74"/>
      <c r="AF45083" s="74"/>
      <c r="BX45083" s="73"/>
      <c r="BY45083" s="74"/>
      <c r="BZ45083" s="74"/>
      <c r="CA45083" s="74"/>
      <c r="CF45083" s="79"/>
      <c r="CL45083" s="79"/>
    </row>
    <row r="45084" spans="30:90">
      <c r="AD45084" s="73"/>
      <c r="AE45084" s="74"/>
      <c r="AF45084" s="74"/>
      <c r="BX45084" s="73"/>
      <c r="BY45084" s="74"/>
      <c r="BZ45084" s="74"/>
      <c r="CA45084" s="74"/>
      <c r="CF45084" s="79"/>
      <c r="CL45084" s="79"/>
    </row>
    <row r="45085" spans="30:90">
      <c r="AD45085" s="73"/>
      <c r="AE45085" s="74"/>
      <c r="AF45085" s="74"/>
      <c r="BX45085" s="73"/>
      <c r="BY45085" s="74"/>
      <c r="BZ45085" s="74"/>
      <c r="CA45085" s="74"/>
      <c r="CF45085" s="79"/>
      <c r="CL45085" s="79"/>
    </row>
    <row r="45086" spans="30:90">
      <c r="AD45086" s="73"/>
      <c r="AE45086" s="74"/>
      <c r="AF45086" s="74"/>
      <c r="BX45086" s="73"/>
      <c r="BY45086" s="74"/>
      <c r="BZ45086" s="74"/>
      <c r="CA45086" s="74"/>
      <c r="CF45086" s="79"/>
      <c r="CL45086" s="79"/>
    </row>
    <row r="45087" spans="30:90">
      <c r="AD45087" s="73"/>
      <c r="AE45087" s="74"/>
      <c r="AF45087" s="74"/>
      <c r="BX45087" s="73"/>
      <c r="BY45087" s="74"/>
      <c r="BZ45087" s="74"/>
      <c r="CA45087" s="74"/>
      <c r="CF45087" s="79"/>
      <c r="CL45087" s="79"/>
    </row>
    <row r="45088" spans="30:90">
      <c r="AD45088" s="73"/>
      <c r="AE45088" s="74"/>
      <c r="AF45088" s="74"/>
      <c r="BX45088" s="73"/>
      <c r="BY45088" s="74"/>
      <c r="BZ45088" s="74"/>
      <c r="CA45088" s="74"/>
      <c r="CF45088" s="79"/>
      <c r="CL45088" s="79"/>
    </row>
    <row r="45089" spans="30:90">
      <c r="AD45089" s="73"/>
      <c r="AE45089" s="74"/>
      <c r="AF45089" s="74"/>
      <c r="BX45089" s="73"/>
      <c r="BY45089" s="74"/>
      <c r="BZ45089" s="74"/>
      <c r="CA45089" s="74"/>
      <c r="CF45089" s="79"/>
      <c r="CL45089" s="79"/>
    </row>
    <row r="45090" spans="30:90">
      <c r="AD45090" s="73"/>
      <c r="AE45090" s="74"/>
      <c r="AF45090" s="74"/>
      <c r="BX45090" s="73"/>
      <c r="BY45090" s="74"/>
      <c r="BZ45090" s="74"/>
      <c r="CA45090" s="74"/>
      <c r="CF45090" s="79"/>
      <c r="CL45090" s="79"/>
    </row>
    <row r="45091" spans="30:90">
      <c r="AD45091" s="73"/>
      <c r="AE45091" s="74"/>
      <c r="AF45091" s="74"/>
      <c r="BX45091" s="73"/>
      <c r="BY45091" s="74"/>
      <c r="BZ45091" s="74"/>
      <c r="CA45091" s="74"/>
      <c r="CF45091" s="79"/>
      <c r="CL45091" s="79"/>
    </row>
    <row r="45092" spans="30:90">
      <c r="AD45092" s="73"/>
      <c r="AE45092" s="74"/>
      <c r="AF45092" s="74"/>
      <c r="BX45092" s="73"/>
      <c r="BY45092" s="74"/>
      <c r="BZ45092" s="74"/>
      <c r="CA45092" s="74"/>
      <c r="CF45092" s="79"/>
      <c r="CL45092" s="79"/>
    </row>
    <row r="45093" spans="30:90">
      <c r="AD45093" s="73"/>
      <c r="AE45093" s="74"/>
      <c r="AF45093" s="74"/>
      <c r="BX45093" s="73"/>
      <c r="BY45093" s="74"/>
      <c r="BZ45093" s="74"/>
      <c r="CA45093" s="74"/>
      <c r="CF45093" s="79"/>
      <c r="CL45093" s="79"/>
    </row>
    <row r="45094" spans="30:90">
      <c r="AD45094" s="73"/>
      <c r="AE45094" s="74"/>
      <c r="AF45094" s="74"/>
      <c r="BX45094" s="73"/>
      <c r="BY45094" s="74"/>
      <c r="BZ45094" s="74"/>
      <c r="CA45094" s="74"/>
      <c r="CF45094" s="79"/>
      <c r="CL45094" s="79"/>
    </row>
    <row r="45095" spans="30:90">
      <c r="AD45095" s="73"/>
      <c r="AE45095" s="74"/>
      <c r="AF45095" s="74"/>
      <c r="BX45095" s="73"/>
      <c r="BY45095" s="74"/>
      <c r="BZ45095" s="74"/>
      <c r="CA45095" s="74"/>
      <c r="CF45095" s="79"/>
      <c r="CL45095" s="79"/>
    </row>
    <row r="45096" spans="30:90">
      <c r="AD45096" s="73"/>
      <c r="AE45096" s="74"/>
      <c r="AF45096" s="74"/>
      <c r="BX45096" s="73"/>
      <c r="BY45096" s="74"/>
      <c r="BZ45096" s="74"/>
      <c r="CA45096" s="74"/>
      <c r="CF45096" s="79"/>
      <c r="CL45096" s="79"/>
    </row>
    <row r="45097" spans="30:90">
      <c r="AD45097" s="73"/>
      <c r="AE45097" s="74"/>
      <c r="AF45097" s="74"/>
      <c r="BX45097" s="73"/>
      <c r="BY45097" s="74"/>
      <c r="BZ45097" s="74"/>
      <c r="CA45097" s="74"/>
      <c r="CF45097" s="79"/>
      <c r="CL45097" s="79"/>
    </row>
    <row r="45098" spans="30:90">
      <c r="AD45098" s="73"/>
      <c r="AE45098" s="74"/>
      <c r="AF45098" s="74"/>
      <c r="BX45098" s="73"/>
      <c r="BY45098" s="74"/>
      <c r="BZ45098" s="74"/>
      <c r="CA45098" s="74"/>
      <c r="CF45098" s="79"/>
      <c r="CL45098" s="79"/>
    </row>
    <row r="45099" spans="30:90">
      <c r="AD45099" s="73"/>
      <c r="AE45099" s="74"/>
      <c r="AF45099" s="74"/>
      <c r="BX45099" s="73"/>
      <c r="BY45099" s="74"/>
      <c r="BZ45099" s="74"/>
      <c r="CA45099" s="74"/>
      <c r="CF45099" s="79"/>
      <c r="CL45099" s="79"/>
    </row>
    <row r="45100" spans="30:90">
      <c r="AD45100" s="73"/>
      <c r="AE45100" s="74"/>
      <c r="AF45100" s="74"/>
      <c r="BX45100" s="73"/>
      <c r="BY45100" s="74"/>
      <c r="BZ45100" s="74"/>
      <c r="CA45100" s="74"/>
      <c r="CF45100" s="79"/>
      <c r="CL45100" s="79"/>
    </row>
    <row r="45101" spans="30:90">
      <c r="AD45101" s="73"/>
      <c r="AE45101" s="74"/>
      <c r="AF45101" s="74"/>
      <c r="BX45101" s="73"/>
      <c r="BY45101" s="74"/>
      <c r="BZ45101" s="74"/>
      <c r="CA45101" s="74"/>
      <c r="CF45101" s="79"/>
      <c r="CL45101" s="79"/>
    </row>
    <row r="45102" spans="30:90">
      <c r="AD45102" s="73"/>
      <c r="AE45102" s="74"/>
      <c r="AF45102" s="74"/>
      <c r="BX45102" s="73"/>
      <c r="BY45102" s="74"/>
      <c r="BZ45102" s="74"/>
      <c r="CA45102" s="74"/>
      <c r="CF45102" s="79"/>
      <c r="CL45102" s="79"/>
    </row>
    <row r="45103" spans="30:90">
      <c r="AD45103" s="73"/>
      <c r="AE45103" s="74"/>
      <c r="AF45103" s="74"/>
      <c r="BX45103" s="73"/>
      <c r="BY45103" s="74"/>
      <c r="BZ45103" s="74"/>
      <c r="CA45103" s="74"/>
      <c r="CF45103" s="79"/>
      <c r="CL45103" s="79"/>
    </row>
    <row r="45104" spans="30:90">
      <c r="AD45104" s="73"/>
      <c r="AE45104" s="74"/>
      <c r="AF45104" s="74"/>
      <c r="BX45104" s="73"/>
      <c r="BY45104" s="74"/>
      <c r="BZ45104" s="74"/>
      <c r="CA45104" s="74"/>
      <c r="CF45104" s="79"/>
      <c r="CL45104" s="79"/>
    </row>
    <row r="45105" spans="30:90">
      <c r="AD45105" s="73"/>
      <c r="AE45105" s="74"/>
      <c r="AF45105" s="74"/>
      <c r="BX45105" s="73"/>
      <c r="BY45105" s="74"/>
      <c r="BZ45105" s="74"/>
      <c r="CA45105" s="74"/>
      <c r="CF45105" s="79"/>
      <c r="CL45105" s="79"/>
    </row>
    <row r="45106" spans="30:90">
      <c r="AD45106" s="73"/>
      <c r="AE45106" s="74"/>
      <c r="AF45106" s="74"/>
      <c r="BX45106" s="73"/>
      <c r="BY45106" s="74"/>
      <c r="BZ45106" s="74"/>
      <c r="CA45106" s="74"/>
      <c r="CF45106" s="79"/>
      <c r="CL45106" s="79"/>
    </row>
    <row r="45107" spans="30:90">
      <c r="AD45107" s="73"/>
      <c r="AE45107" s="74"/>
      <c r="AF45107" s="74"/>
      <c r="BX45107" s="73"/>
      <c r="BY45107" s="74"/>
      <c r="BZ45107" s="74"/>
      <c r="CA45107" s="74"/>
      <c r="CF45107" s="79"/>
      <c r="CL45107" s="79"/>
    </row>
    <row r="45108" spans="30:90">
      <c r="AD45108" s="73"/>
      <c r="AE45108" s="74"/>
      <c r="AF45108" s="74"/>
      <c r="BX45108" s="73"/>
      <c r="BY45108" s="74"/>
      <c r="BZ45108" s="74"/>
      <c r="CA45108" s="74"/>
      <c r="CF45108" s="79"/>
      <c r="CL45108" s="79"/>
    </row>
    <row r="45109" spans="30:90">
      <c r="AD45109" s="73"/>
      <c r="AE45109" s="74"/>
      <c r="AF45109" s="74"/>
      <c r="BX45109" s="73"/>
      <c r="BY45109" s="74"/>
      <c r="BZ45109" s="74"/>
      <c r="CA45109" s="74"/>
      <c r="CF45109" s="79"/>
      <c r="CL45109" s="79"/>
    </row>
    <row r="45110" spans="30:90">
      <c r="AD45110" s="73"/>
      <c r="AE45110" s="74"/>
      <c r="AF45110" s="74"/>
      <c r="BX45110" s="73"/>
      <c r="BY45110" s="74"/>
      <c r="BZ45110" s="74"/>
      <c r="CA45110" s="74"/>
      <c r="CF45110" s="79"/>
      <c r="CL45110" s="79"/>
    </row>
    <row r="45111" spans="30:90">
      <c r="AD45111" s="73"/>
      <c r="AE45111" s="74"/>
      <c r="AF45111" s="74"/>
      <c r="BX45111" s="73"/>
      <c r="BY45111" s="74"/>
      <c r="BZ45111" s="74"/>
      <c r="CA45111" s="74"/>
      <c r="CF45111" s="79"/>
      <c r="CL45111" s="79"/>
    </row>
    <row r="45112" spans="30:90">
      <c r="AD45112" s="73"/>
      <c r="AE45112" s="74"/>
      <c r="AF45112" s="74"/>
      <c r="BX45112" s="73"/>
      <c r="BY45112" s="74"/>
      <c r="BZ45112" s="74"/>
      <c r="CA45112" s="74"/>
      <c r="CF45112" s="79"/>
      <c r="CL45112" s="79"/>
    </row>
    <row r="45113" spans="30:90">
      <c r="AD45113" s="73"/>
      <c r="AE45113" s="74"/>
      <c r="AF45113" s="74"/>
      <c r="BX45113" s="73"/>
      <c r="BY45113" s="74"/>
      <c r="BZ45113" s="74"/>
      <c r="CA45113" s="74"/>
      <c r="CF45113" s="79"/>
      <c r="CL45113" s="79"/>
    </row>
    <row r="45114" spans="30:90">
      <c r="AD45114" s="73"/>
      <c r="AE45114" s="74"/>
      <c r="AF45114" s="74"/>
      <c r="BX45114" s="73"/>
      <c r="BY45114" s="74"/>
      <c r="BZ45114" s="74"/>
      <c r="CA45114" s="74"/>
      <c r="CF45114" s="79"/>
      <c r="CL45114" s="79"/>
    </row>
    <row r="45115" spans="30:90">
      <c r="AD45115" s="73"/>
      <c r="AE45115" s="74"/>
      <c r="AF45115" s="74"/>
      <c r="BX45115" s="73"/>
      <c r="BY45115" s="74"/>
      <c r="BZ45115" s="74"/>
      <c r="CA45115" s="74"/>
      <c r="CF45115" s="79"/>
      <c r="CL45115" s="79"/>
    </row>
    <row r="45116" spans="30:90">
      <c r="AD45116" s="73"/>
      <c r="AE45116" s="74"/>
      <c r="AF45116" s="74"/>
      <c r="BX45116" s="73"/>
      <c r="BY45116" s="74"/>
      <c r="BZ45116" s="74"/>
      <c r="CA45116" s="74"/>
      <c r="CF45116" s="79"/>
      <c r="CL45116" s="79"/>
    </row>
    <row r="45117" spans="30:90">
      <c r="AD45117" s="73"/>
      <c r="AE45117" s="74"/>
      <c r="AF45117" s="74"/>
      <c r="BX45117" s="73"/>
      <c r="BY45117" s="74"/>
      <c r="BZ45117" s="74"/>
      <c r="CA45117" s="74"/>
      <c r="CF45117" s="79"/>
      <c r="CL45117" s="79"/>
    </row>
    <row r="45118" spans="30:90">
      <c r="AD45118" s="73"/>
      <c r="AE45118" s="74"/>
      <c r="AF45118" s="74"/>
      <c r="BX45118" s="73"/>
      <c r="BY45118" s="74"/>
      <c r="BZ45118" s="74"/>
      <c r="CA45118" s="74"/>
      <c r="CF45118" s="79"/>
      <c r="CL45118" s="79"/>
    </row>
    <row r="45119" spans="30:90">
      <c r="AD45119" s="73"/>
      <c r="AE45119" s="74"/>
      <c r="AF45119" s="74"/>
      <c r="BX45119" s="73"/>
      <c r="BY45119" s="74"/>
      <c r="BZ45119" s="74"/>
      <c r="CA45119" s="74"/>
      <c r="CF45119" s="79"/>
      <c r="CL45119" s="79"/>
    </row>
    <row r="45120" spans="30:90">
      <c r="AD45120" s="73"/>
      <c r="AE45120" s="74"/>
      <c r="AF45120" s="74"/>
      <c r="BX45120" s="73"/>
      <c r="BY45120" s="74"/>
      <c r="BZ45120" s="74"/>
      <c r="CA45120" s="74"/>
      <c r="CF45120" s="79"/>
      <c r="CL45120" s="79"/>
    </row>
    <row r="45121" spans="30:90">
      <c r="AD45121" s="73"/>
      <c r="AE45121" s="74"/>
      <c r="AF45121" s="74"/>
      <c r="BX45121" s="73"/>
      <c r="BY45121" s="74"/>
      <c r="BZ45121" s="74"/>
      <c r="CA45121" s="74"/>
      <c r="CF45121" s="79"/>
      <c r="CL45121" s="79"/>
    </row>
    <row r="45122" spans="30:90">
      <c r="AD45122" s="73"/>
      <c r="AE45122" s="74"/>
      <c r="AF45122" s="74"/>
      <c r="BX45122" s="73"/>
      <c r="BY45122" s="74"/>
      <c r="BZ45122" s="74"/>
      <c r="CA45122" s="74"/>
      <c r="CF45122" s="79"/>
      <c r="CL45122" s="79"/>
    </row>
    <row r="45123" spans="30:90">
      <c r="AD45123" s="73"/>
      <c r="AE45123" s="74"/>
      <c r="AF45123" s="74"/>
      <c r="BX45123" s="73"/>
      <c r="BY45123" s="74"/>
      <c r="BZ45123" s="74"/>
      <c r="CA45123" s="74"/>
      <c r="CF45123" s="79"/>
      <c r="CL45123" s="79"/>
    </row>
    <row r="45124" spans="30:90">
      <c r="AD45124" s="73"/>
      <c r="AE45124" s="74"/>
      <c r="AF45124" s="74"/>
      <c r="BX45124" s="73"/>
      <c r="BY45124" s="74"/>
      <c r="BZ45124" s="74"/>
      <c r="CA45124" s="74"/>
      <c r="CF45124" s="79"/>
      <c r="CL45124" s="79"/>
    </row>
    <row r="45125" spans="30:90">
      <c r="AD45125" s="73"/>
      <c r="AE45125" s="74"/>
      <c r="AF45125" s="74"/>
      <c r="BX45125" s="73"/>
      <c r="BY45125" s="74"/>
      <c r="BZ45125" s="74"/>
      <c r="CA45125" s="74"/>
      <c r="CF45125" s="79"/>
      <c r="CL45125" s="79"/>
    </row>
    <row r="45126" spans="30:90">
      <c r="AD45126" s="73"/>
      <c r="AE45126" s="74"/>
      <c r="AF45126" s="74"/>
      <c r="BX45126" s="73"/>
      <c r="BY45126" s="74"/>
      <c r="BZ45126" s="74"/>
      <c r="CA45126" s="74"/>
      <c r="CF45126" s="79"/>
      <c r="CL45126" s="79"/>
    </row>
    <row r="45127" spans="30:90">
      <c r="AD45127" s="73"/>
      <c r="AE45127" s="74"/>
      <c r="AF45127" s="74"/>
      <c r="BX45127" s="73"/>
      <c r="BY45127" s="74"/>
      <c r="BZ45127" s="74"/>
      <c r="CA45127" s="74"/>
      <c r="CF45127" s="79"/>
      <c r="CL45127" s="79"/>
    </row>
    <row r="45128" spans="30:90">
      <c r="AD45128" s="73"/>
      <c r="AE45128" s="74"/>
      <c r="AF45128" s="74"/>
      <c r="BX45128" s="73"/>
      <c r="BY45128" s="74"/>
      <c r="BZ45128" s="74"/>
      <c r="CA45128" s="74"/>
      <c r="CF45128" s="79"/>
      <c r="CL45128" s="79"/>
    </row>
    <row r="45129" spans="30:90">
      <c r="AD45129" s="73"/>
      <c r="AE45129" s="74"/>
      <c r="AF45129" s="74"/>
      <c r="BX45129" s="73"/>
      <c r="BY45129" s="74"/>
      <c r="BZ45129" s="74"/>
      <c r="CA45129" s="74"/>
      <c r="CF45129" s="79"/>
      <c r="CL45129" s="79"/>
    </row>
    <row r="45130" spans="30:90">
      <c r="AD45130" s="73"/>
      <c r="AE45130" s="74"/>
      <c r="AF45130" s="74"/>
      <c r="BX45130" s="73"/>
      <c r="BY45130" s="74"/>
      <c r="BZ45130" s="74"/>
      <c r="CA45130" s="74"/>
      <c r="CF45130" s="79"/>
      <c r="CL45130" s="79"/>
    </row>
    <row r="45131" spans="30:90">
      <c r="AD45131" s="73"/>
      <c r="AE45131" s="74"/>
      <c r="AF45131" s="74"/>
      <c r="BX45131" s="73"/>
      <c r="BY45131" s="74"/>
      <c r="BZ45131" s="74"/>
      <c r="CA45131" s="74"/>
      <c r="CF45131" s="79"/>
      <c r="CL45131" s="79"/>
    </row>
    <row r="45132" spans="30:90">
      <c r="AD45132" s="73"/>
      <c r="AE45132" s="74"/>
      <c r="AF45132" s="74"/>
      <c r="BX45132" s="73"/>
      <c r="BY45132" s="74"/>
      <c r="BZ45132" s="74"/>
      <c r="CA45132" s="74"/>
      <c r="CF45132" s="79"/>
      <c r="CL45132" s="79"/>
    </row>
    <row r="45133" spans="30:90">
      <c r="AD45133" s="73"/>
      <c r="AE45133" s="74"/>
      <c r="AF45133" s="74"/>
      <c r="BX45133" s="73"/>
      <c r="BY45133" s="74"/>
      <c r="BZ45133" s="74"/>
      <c r="CA45133" s="74"/>
      <c r="CF45133" s="79"/>
      <c r="CL45133" s="79"/>
    </row>
    <row r="45134" spans="30:90">
      <c r="AD45134" s="73"/>
      <c r="AE45134" s="74"/>
      <c r="AF45134" s="74"/>
      <c r="BX45134" s="73"/>
      <c r="BY45134" s="74"/>
      <c r="BZ45134" s="74"/>
      <c r="CA45134" s="74"/>
      <c r="CF45134" s="79"/>
      <c r="CL45134" s="79"/>
    </row>
    <row r="45135" spans="30:90">
      <c r="AD45135" s="73"/>
      <c r="AE45135" s="74"/>
      <c r="AF45135" s="74"/>
      <c r="BX45135" s="73"/>
      <c r="BY45135" s="74"/>
      <c r="BZ45135" s="74"/>
      <c r="CA45135" s="74"/>
      <c r="CF45135" s="79"/>
      <c r="CL45135" s="79"/>
    </row>
    <row r="45136" spans="30:90">
      <c r="AD45136" s="73"/>
      <c r="AE45136" s="74"/>
      <c r="AF45136" s="74"/>
      <c r="BX45136" s="73"/>
      <c r="BY45136" s="74"/>
      <c r="BZ45136" s="74"/>
      <c r="CA45136" s="74"/>
      <c r="CF45136" s="79"/>
      <c r="CL45136" s="79"/>
    </row>
    <row r="45137" spans="30:90">
      <c r="AD45137" s="73"/>
      <c r="AE45137" s="74"/>
      <c r="AF45137" s="74"/>
      <c r="BX45137" s="73"/>
      <c r="BY45137" s="74"/>
      <c r="BZ45137" s="74"/>
      <c r="CA45137" s="74"/>
      <c r="CF45137" s="79"/>
      <c r="CL45137" s="79"/>
    </row>
    <row r="45138" spans="30:90">
      <c r="AD45138" s="73"/>
      <c r="AE45138" s="74"/>
      <c r="AF45138" s="74"/>
      <c r="BX45138" s="73"/>
      <c r="BY45138" s="74"/>
      <c r="BZ45138" s="74"/>
      <c r="CA45138" s="74"/>
      <c r="CF45138" s="79"/>
      <c r="CL45138" s="79"/>
    </row>
    <row r="45139" spans="30:90">
      <c r="AD45139" s="73"/>
      <c r="AE45139" s="74"/>
      <c r="AF45139" s="74"/>
      <c r="BX45139" s="73"/>
      <c r="BY45139" s="74"/>
      <c r="BZ45139" s="74"/>
      <c r="CA45139" s="74"/>
      <c r="CF45139" s="79"/>
      <c r="CL45139" s="79"/>
    </row>
    <row r="45140" spans="30:90">
      <c r="AD45140" s="73"/>
      <c r="AE45140" s="74"/>
      <c r="AF45140" s="74"/>
      <c r="BX45140" s="73"/>
      <c r="BY45140" s="74"/>
      <c r="BZ45140" s="74"/>
      <c r="CA45140" s="74"/>
      <c r="CF45140" s="79"/>
      <c r="CL45140" s="79"/>
    </row>
    <row r="45141" spans="30:90">
      <c r="AD45141" s="73"/>
      <c r="AE45141" s="74"/>
      <c r="AF45141" s="74"/>
      <c r="BX45141" s="73"/>
      <c r="BY45141" s="74"/>
      <c r="BZ45141" s="74"/>
      <c r="CA45141" s="74"/>
      <c r="CF45141" s="79"/>
      <c r="CL45141" s="79"/>
    </row>
    <row r="45142" spans="30:90">
      <c r="AD45142" s="73"/>
      <c r="AE45142" s="74"/>
      <c r="AF45142" s="74"/>
      <c r="BX45142" s="73"/>
      <c r="BY45142" s="74"/>
      <c r="BZ45142" s="74"/>
      <c r="CA45142" s="74"/>
      <c r="CF45142" s="79"/>
      <c r="CL45142" s="79"/>
    </row>
    <row r="45143" spans="30:90">
      <c r="AD45143" s="73"/>
      <c r="AE45143" s="74"/>
      <c r="AF45143" s="74"/>
      <c r="BX45143" s="73"/>
      <c r="BY45143" s="74"/>
      <c r="BZ45143" s="74"/>
      <c r="CA45143" s="74"/>
      <c r="CF45143" s="79"/>
      <c r="CL45143" s="79"/>
    </row>
    <row r="45144" spans="30:90">
      <c r="AD45144" s="73"/>
      <c r="AE45144" s="74"/>
      <c r="AF45144" s="74"/>
      <c r="BX45144" s="73"/>
      <c r="BY45144" s="74"/>
      <c r="BZ45144" s="74"/>
      <c r="CA45144" s="74"/>
      <c r="CF45144" s="79"/>
      <c r="CL45144" s="79"/>
    </row>
    <row r="45145" spans="30:90">
      <c r="AD45145" s="73"/>
      <c r="AE45145" s="74"/>
      <c r="AF45145" s="74"/>
      <c r="BX45145" s="73"/>
      <c r="BY45145" s="74"/>
      <c r="BZ45145" s="74"/>
      <c r="CA45145" s="74"/>
      <c r="CF45145" s="79"/>
      <c r="CL45145" s="79"/>
    </row>
    <row r="45146" spans="30:90">
      <c r="AD45146" s="73"/>
      <c r="AE45146" s="74"/>
      <c r="AF45146" s="74"/>
      <c r="BX45146" s="73"/>
      <c r="BY45146" s="74"/>
      <c r="BZ45146" s="74"/>
      <c r="CA45146" s="74"/>
      <c r="CF45146" s="79"/>
      <c r="CL45146" s="79"/>
    </row>
    <row r="45147" spans="30:90">
      <c r="AD45147" s="73"/>
      <c r="AE45147" s="74"/>
      <c r="AF45147" s="74"/>
      <c r="BX45147" s="73"/>
      <c r="BY45147" s="74"/>
      <c r="BZ45147" s="74"/>
      <c r="CA45147" s="74"/>
      <c r="CF45147" s="79"/>
      <c r="CL45147" s="79"/>
    </row>
    <row r="45148" spans="30:90">
      <c r="AD45148" s="73"/>
      <c r="AE45148" s="74"/>
      <c r="AF45148" s="74"/>
      <c r="BX45148" s="73"/>
      <c r="BY45148" s="74"/>
      <c r="BZ45148" s="74"/>
      <c r="CA45148" s="74"/>
      <c r="CF45148" s="79"/>
      <c r="CL45148" s="79"/>
    </row>
    <row r="45149" spans="30:90">
      <c r="AD45149" s="73"/>
      <c r="AE45149" s="74"/>
      <c r="AF45149" s="74"/>
      <c r="BX45149" s="73"/>
      <c r="BY45149" s="74"/>
      <c r="BZ45149" s="74"/>
      <c r="CA45149" s="74"/>
      <c r="CF45149" s="79"/>
      <c r="CL45149" s="79"/>
    </row>
    <row r="45150" spans="30:90">
      <c r="AD45150" s="73"/>
      <c r="AE45150" s="74"/>
      <c r="AF45150" s="74"/>
      <c r="BX45150" s="73"/>
      <c r="BY45150" s="74"/>
      <c r="BZ45150" s="74"/>
      <c r="CA45150" s="74"/>
      <c r="CF45150" s="79"/>
      <c r="CL45150" s="79"/>
    </row>
    <row r="45151" spans="30:90">
      <c r="AD45151" s="73"/>
      <c r="AE45151" s="74"/>
      <c r="AF45151" s="74"/>
      <c r="BX45151" s="73"/>
      <c r="BY45151" s="74"/>
      <c r="BZ45151" s="74"/>
      <c r="CA45151" s="74"/>
      <c r="CF45151" s="79"/>
      <c r="CL45151" s="79"/>
    </row>
    <row r="45152" spans="30:90">
      <c r="AD45152" s="73"/>
      <c r="AE45152" s="74"/>
      <c r="AF45152" s="74"/>
      <c r="BX45152" s="73"/>
      <c r="BY45152" s="74"/>
      <c r="BZ45152" s="74"/>
      <c r="CA45152" s="74"/>
      <c r="CF45152" s="79"/>
      <c r="CL45152" s="79"/>
    </row>
    <row r="45153" spans="30:90">
      <c r="AD45153" s="73"/>
      <c r="AE45153" s="74"/>
      <c r="AF45153" s="74"/>
      <c r="BX45153" s="73"/>
      <c r="BY45153" s="74"/>
      <c r="BZ45153" s="74"/>
      <c r="CA45153" s="74"/>
      <c r="CF45153" s="79"/>
      <c r="CL45153" s="79"/>
    </row>
    <row r="45154" spans="30:90">
      <c r="AD45154" s="73"/>
      <c r="AE45154" s="74"/>
      <c r="AF45154" s="74"/>
      <c r="BX45154" s="73"/>
      <c r="BY45154" s="74"/>
      <c r="BZ45154" s="74"/>
      <c r="CA45154" s="74"/>
      <c r="CF45154" s="79"/>
      <c r="CL45154" s="79"/>
    </row>
    <row r="45155" spans="30:90">
      <c r="AD45155" s="73"/>
      <c r="AE45155" s="74"/>
      <c r="AF45155" s="74"/>
      <c r="BX45155" s="73"/>
      <c r="BY45155" s="74"/>
      <c r="BZ45155" s="74"/>
      <c r="CA45155" s="74"/>
      <c r="CF45155" s="79"/>
      <c r="CL45155" s="79"/>
    </row>
    <row r="45156" spans="30:90">
      <c r="AD45156" s="73"/>
      <c r="AE45156" s="74"/>
      <c r="AF45156" s="74"/>
      <c r="BX45156" s="73"/>
      <c r="BY45156" s="74"/>
      <c r="BZ45156" s="74"/>
      <c r="CA45156" s="74"/>
      <c r="CF45156" s="79"/>
      <c r="CL45156" s="79"/>
    </row>
    <row r="45157" spans="30:90">
      <c r="AD45157" s="73"/>
      <c r="AE45157" s="74"/>
      <c r="AF45157" s="74"/>
      <c r="BX45157" s="73"/>
      <c r="BY45157" s="74"/>
      <c r="BZ45157" s="74"/>
      <c r="CA45157" s="74"/>
      <c r="CF45157" s="79"/>
      <c r="CL45157" s="79"/>
    </row>
    <row r="45158" spans="30:90">
      <c r="AD45158" s="73"/>
      <c r="AE45158" s="74"/>
      <c r="AF45158" s="74"/>
      <c r="BX45158" s="73"/>
      <c r="BY45158" s="74"/>
      <c r="BZ45158" s="74"/>
      <c r="CA45158" s="74"/>
      <c r="CF45158" s="79"/>
      <c r="CL45158" s="79"/>
    </row>
    <row r="45159" spans="30:90">
      <c r="AD45159" s="73"/>
      <c r="AE45159" s="74"/>
      <c r="AF45159" s="74"/>
      <c r="BX45159" s="73"/>
      <c r="BY45159" s="74"/>
      <c r="BZ45159" s="74"/>
      <c r="CA45159" s="74"/>
      <c r="CF45159" s="79"/>
      <c r="CL45159" s="79"/>
    </row>
    <row r="45160" spans="30:90">
      <c r="AD45160" s="73"/>
      <c r="AE45160" s="74"/>
      <c r="AF45160" s="74"/>
      <c r="BX45160" s="73"/>
      <c r="BY45160" s="74"/>
      <c r="BZ45160" s="74"/>
      <c r="CA45160" s="74"/>
      <c r="CF45160" s="79"/>
      <c r="CL45160" s="79"/>
    </row>
    <row r="45161" spans="30:90">
      <c r="AD45161" s="73"/>
      <c r="AE45161" s="74"/>
      <c r="AF45161" s="74"/>
      <c r="BX45161" s="73"/>
      <c r="BY45161" s="74"/>
      <c r="BZ45161" s="74"/>
      <c r="CA45161" s="74"/>
      <c r="CF45161" s="79"/>
      <c r="CL45161" s="79"/>
    </row>
    <row r="45162" spans="30:90">
      <c r="AD45162" s="73"/>
      <c r="AE45162" s="74"/>
      <c r="AF45162" s="74"/>
      <c r="BX45162" s="73"/>
      <c r="BY45162" s="74"/>
      <c r="BZ45162" s="74"/>
      <c r="CA45162" s="74"/>
      <c r="CF45162" s="79"/>
      <c r="CL45162" s="79"/>
    </row>
    <row r="45163" spans="30:90">
      <c r="AD45163" s="73"/>
      <c r="AE45163" s="74"/>
      <c r="AF45163" s="74"/>
      <c r="BX45163" s="73"/>
      <c r="BY45163" s="74"/>
      <c r="BZ45163" s="74"/>
      <c r="CA45163" s="74"/>
      <c r="CF45163" s="79"/>
      <c r="CL45163" s="79"/>
    </row>
    <row r="45164" spans="30:90">
      <c r="AD45164" s="73"/>
      <c r="AE45164" s="74"/>
      <c r="AF45164" s="74"/>
      <c r="BX45164" s="73"/>
      <c r="BY45164" s="74"/>
      <c r="BZ45164" s="74"/>
      <c r="CA45164" s="74"/>
      <c r="CF45164" s="79"/>
      <c r="CL45164" s="79"/>
    </row>
    <row r="45165" spans="30:90">
      <c r="AD45165" s="73"/>
      <c r="AE45165" s="74"/>
      <c r="AF45165" s="74"/>
      <c r="BX45165" s="73"/>
      <c r="BY45165" s="74"/>
      <c r="BZ45165" s="74"/>
      <c r="CA45165" s="74"/>
      <c r="CF45165" s="79"/>
      <c r="CL45165" s="79"/>
    </row>
    <row r="45166" spans="30:90">
      <c r="AD45166" s="73"/>
      <c r="AE45166" s="74"/>
      <c r="AF45166" s="74"/>
      <c r="BX45166" s="73"/>
      <c r="BY45166" s="74"/>
      <c r="BZ45166" s="74"/>
      <c r="CA45166" s="74"/>
      <c r="CF45166" s="79"/>
      <c r="CL45166" s="79"/>
    </row>
    <row r="45167" spans="30:90">
      <c r="AD45167" s="73"/>
      <c r="AE45167" s="74"/>
      <c r="AF45167" s="74"/>
      <c r="BX45167" s="73"/>
      <c r="BY45167" s="74"/>
      <c r="BZ45167" s="74"/>
      <c r="CA45167" s="74"/>
      <c r="CF45167" s="79"/>
      <c r="CL45167" s="79"/>
    </row>
    <row r="45168" spans="30:90">
      <c r="AD45168" s="73"/>
      <c r="AE45168" s="74"/>
      <c r="AF45168" s="74"/>
      <c r="BX45168" s="73"/>
      <c r="BY45168" s="74"/>
      <c r="BZ45168" s="74"/>
      <c r="CA45168" s="74"/>
      <c r="CF45168" s="79"/>
      <c r="CL45168" s="79"/>
    </row>
    <row r="45169" spans="30:90">
      <c r="AD45169" s="73"/>
      <c r="AE45169" s="74"/>
      <c r="AF45169" s="74"/>
      <c r="BX45169" s="73"/>
      <c r="BY45169" s="74"/>
      <c r="BZ45169" s="74"/>
      <c r="CA45169" s="74"/>
      <c r="CF45169" s="79"/>
      <c r="CL45169" s="79"/>
    </row>
    <row r="45170" spans="30:90">
      <c r="AD45170" s="73"/>
      <c r="AE45170" s="74"/>
      <c r="AF45170" s="74"/>
      <c r="BX45170" s="73"/>
      <c r="BY45170" s="74"/>
      <c r="BZ45170" s="74"/>
      <c r="CA45170" s="74"/>
      <c r="CF45170" s="79"/>
      <c r="CL45170" s="79"/>
    </row>
    <row r="45171" spans="30:90">
      <c r="AD45171" s="73"/>
      <c r="AE45171" s="74"/>
      <c r="AF45171" s="74"/>
      <c r="BX45171" s="73"/>
      <c r="BY45171" s="74"/>
      <c r="BZ45171" s="74"/>
      <c r="CA45171" s="74"/>
      <c r="CF45171" s="79"/>
      <c r="CL45171" s="79"/>
    </row>
    <row r="45172" spans="30:90">
      <c r="AD45172" s="73"/>
      <c r="AE45172" s="74"/>
      <c r="AF45172" s="74"/>
      <c r="BX45172" s="73"/>
      <c r="BY45172" s="74"/>
      <c r="BZ45172" s="74"/>
      <c r="CA45172" s="74"/>
      <c r="CF45172" s="79"/>
      <c r="CL45172" s="79"/>
    </row>
    <row r="45173" spans="30:90">
      <c r="AD45173" s="73"/>
      <c r="AE45173" s="74"/>
      <c r="AF45173" s="74"/>
      <c r="BX45173" s="73"/>
      <c r="BY45173" s="74"/>
      <c r="BZ45173" s="74"/>
      <c r="CA45173" s="74"/>
      <c r="CF45173" s="79"/>
      <c r="CL45173" s="79"/>
    </row>
    <row r="45174" spans="30:90">
      <c r="AD45174" s="73"/>
      <c r="AE45174" s="74"/>
      <c r="AF45174" s="74"/>
      <c r="BX45174" s="73"/>
      <c r="BY45174" s="74"/>
      <c r="BZ45174" s="74"/>
      <c r="CA45174" s="74"/>
      <c r="CF45174" s="79"/>
      <c r="CL45174" s="79"/>
    </row>
    <row r="45175" spans="30:90">
      <c r="AD45175" s="73"/>
      <c r="AE45175" s="74"/>
      <c r="AF45175" s="74"/>
      <c r="BX45175" s="73"/>
      <c r="BY45175" s="74"/>
      <c r="BZ45175" s="74"/>
      <c r="CA45175" s="74"/>
      <c r="CF45175" s="79"/>
      <c r="CL45175" s="79"/>
    </row>
    <row r="45176" spans="30:90">
      <c r="AD45176" s="73"/>
      <c r="AE45176" s="74"/>
      <c r="AF45176" s="74"/>
      <c r="BX45176" s="73"/>
      <c r="BY45176" s="74"/>
      <c r="BZ45176" s="74"/>
      <c r="CA45176" s="74"/>
      <c r="CF45176" s="79"/>
      <c r="CL45176" s="79"/>
    </row>
    <row r="45177" spans="30:90">
      <c r="AD45177" s="73"/>
      <c r="AE45177" s="74"/>
      <c r="AF45177" s="74"/>
      <c r="BX45177" s="73"/>
      <c r="BY45177" s="74"/>
      <c r="BZ45177" s="74"/>
      <c r="CA45177" s="74"/>
      <c r="CF45177" s="79"/>
      <c r="CL45177" s="79"/>
    </row>
    <row r="45178" spans="30:90">
      <c r="AD45178" s="73"/>
      <c r="AE45178" s="74"/>
      <c r="AF45178" s="74"/>
      <c r="BX45178" s="73"/>
      <c r="BY45178" s="74"/>
      <c r="BZ45178" s="74"/>
      <c r="CA45178" s="74"/>
      <c r="CF45178" s="79"/>
      <c r="CL45178" s="79"/>
    </row>
    <row r="45179" spans="30:90">
      <c r="AD45179" s="73"/>
      <c r="AE45179" s="74"/>
      <c r="AF45179" s="74"/>
      <c r="BX45179" s="73"/>
      <c r="BY45179" s="74"/>
      <c r="BZ45179" s="74"/>
      <c r="CA45179" s="74"/>
      <c r="CF45179" s="79"/>
      <c r="CL45179" s="79"/>
    </row>
    <row r="45180" spans="30:90">
      <c r="AD45180" s="73"/>
      <c r="AE45180" s="74"/>
      <c r="AF45180" s="74"/>
      <c r="BX45180" s="73"/>
      <c r="BY45180" s="74"/>
      <c r="BZ45180" s="74"/>
      <c r="CA45180" s="74"/>
      <c r="CF45180" s="79"/>
      <c r="CL45180" s="79"/>
    </row>
    <row r="45181" spans="30:90">
      <c r="AD45181" s="73"/>
      <c r="AE45181" s="74"/>
      <c r="AF45181" s="74"/>
      <c r="BX45181" s="73"/>
      <c r="BY45181" s="74"/>
      <c r="BZ45181" s="74"/>
      <c r="CA45181" s="74"/>
      <c r="CF45181" s="79"/>
      <c r="CL45181" s="79"/>
    </row>
    <row r="45182" spans="30:90">
      <c r="AD45182" s="73"/>
      <c r="AE45182" s="74"/>
      <c r="AF45182" s="74"/>
      <c r="BX45182" s="73"/>
      <c r="BY45182" s="74"/>
      <c r="BZ45182" s="74"/>
      <c r="CA45182" s="74"/>
      <c r="CF45182" s="79"/>
      <c r="CL45182" s="79"/>
    </row>
    <row r="45183" spans="30:90">
      <c r="AD45183" s="73"/>
      <c r="AE45183" s="74"/>
      <c r="AF45183" s="74"/>
      <c r="BX45183" s="73"/>
      <c r="BY45183" s="74"/>
      <c r="BZ45183" s="74"/>
      <c r="CA45183" s="74"/>
      <c r="CF45183" s="79"/>
      <c r="CL45183" s="79"/>
    </row>
    <row r="45184" spans="30:90">
      <c r="AD45184" s="73"/>
      <c r="AE45184" s="74"/>
      <c r="AF45184" s="74"/>
      <c r="BX45184" s="73"/>
      <c r="BY45184" s="74"/>
      <c r="BZ45184" s="74"/>
      <c r="CA45184" s="74"/>
      <c r="CF45184" s="79"/>
      <c r="CL45184" s="79"/>
    </row>
    <row r="45185" spans="30:90">
      <c r="AD45185" s="73"/>
      <c r="AE45185" s="74"/>
      <c r="AF45185" s="74"/>
      <c r="BX45185" s="73"/>
      <c r="BY45185" s="74"/>
      <c r="BZ45185" s="74"/>
      <c r="CA45185" s="74"/>
      <c r="CF45185" s="79"/>
      <c r="CL45185" s="79"/>
    </row>
    <row r="45186" spans="30:90">
      <c r="AD45186" s="73"/>
      <c r="AE45186" s="74"/>
      <c r="AF45186" s="74"/>
      <c r="BX45186" s="73"/>
      <c r="BY45186" s="74"/>
      <c r="BZ45186" s="74"/>
      <c r="CA45186" s="74"/>
      <c r="CF45186" s="79"/>
      <c r="CL45186" s="79"/>
    </row>
    <row r="45187" spans="30:90">
      <c r="AD45187" s="73"/>
      <c r="AE45187" s="74"/>
      <c r="AF45187" s="74"/>
      <c r="BX45187" s="73"/>
      <c r="BY45187" s="74"/>
      <c r="BZ45187" s="74"/>
      <c r="CA45187" s="74"/>
      <c r="CF45187" s="79"/>
      <c r="CL45187" s="79"/>
    </row>
    <row r="45188" spans="30:90">
      <c r="AD45188" s="73"/>
      <c r="AE45188" s="74"/>
      <c r="AF45188" s="74"/>
      <c r="BX45188" s="73"/>
      <c r="BY45188" s="74"/>
      <c r="BZ45188" s="74"/>
      <c r="CA45188" s="74"/>
      <c r="CF45188" s="79"/>
      <c r="CL45188" s="79"/>
    </row>
    <row r="45189" spans="30:90">
      <c r="AD45189" s="73"/>
      <c r="AE45189" s="74"/>
      <c r="AF45189" s="74"/>
      <c r="BX45189" s="73"/>
      <c r="BY45189" s="74"/>
      <c r="BZ45189" s="74"/>
      <c r="CA45189" s="74"/>
      <c r="CF45189" s="79"/>
      <c r="CL45189" s="79"/>
    </row>
    <row r="45190" spans="30:90">
      <c r="AD45190" s="73"/>
      <c r="AE45190" s="74"/>
      <c r="AF45190" s="74"/>
      <c r="BX45190" s="73"/>
      <c r="BY45190" s="74"/>
      <c r="BZ45190" s="74"/>
      <c r="CA45190" s="74"/>
      <c r="CF45190" s="79"/>
      <c r="CL45190" s="79"/>
    </row>
    <row r="45191" spans="30:90">
      <c r="AD45191" s="73"/>
      <c r="AE45191" s="74"/>
      <c r="AF45191" s="74"/>
      <c r="BX45191" s="73"/>
      <c r="BY45191" s="74"/>
      <c r="BZ45191" s="74"/>
      <c r="CA45191" s="74"/>
      <c r="CF45191" s="79"/>
      <c r="CL45191" s="79"/>
    </row>
    <row r="45192" spans="30:90">
      <c r="AD45192" s="73"/>
      <c r="AE45192" s="74"/>
      <c r="AF45192" s="74"/>
      <c r="BX45192" s="73"/>
      <c r="BY45192" s="74"/>
      <c r="BZ45192" s="74"/>
      <c r="CA45192" s="74"/>
      <c r="CF45192" s="79"/>
      <c r="CL45192" s="79"/>
    </row>
    <row r="45193" spans="30:90">
      <c r="AD45193" s="73"/>
      <c r="AE45193" s="74"/>
      <c r="AF45193" s="74"/>
      <c r="BX45193" s="73"/>
      <c r="BY45193" s="74"/>
      <c r="BZ45193" s="74"/>
      <c r="CA45193" s="74"/>
      <c r="CF45193" s="79"/>
      <c r="CL45193" s="79"/>
    </row>
    <row r="45194" spans="30:90">
      <c r="AD45194" s="73"/>
      <c r="AE45194" s="74"/>
      <c r="AF45194" s="74"/>
      <c r="BX45194" s="73"/>
      <c r="BY45194" s="74"/>
      <c r="BZ45194" s="74"/>
      <c r="CA45194" s="74"/>
      <c r="CF45194" s="79"/>
      <c r="CL45194" s="79"/>
    </row>
    <row r="45195" spans="30:90">
      <c r="AD45195" s="73"/>
      <c r="AE45195" s="74"/>
      <c r="AF45195" s="74"/>
      <c r="BX45195" s="73"/>
      <c r="BY45195" s="74"/>
      <c r="BZ45195" s="74"/>
      <c r="CA45195" s="74"/>
      <c r="CF45195" s="79"/>
      <c r="CL45195" s="79"/>
    </row>
    <row r="45196" spans="30:90">
      <c r="AD45196" s="73"/>
      <c r="AE45196" s="74"/>
      <c r="AF45196" s="74"/>
      <c r="BX45196" s="73"/>
      <c r="BY45196" s="74"/>
      <c r="BZ45196" s="74"/>
      <c r="CA45196" s="74"/>
      <c r="CF45196" s="79"/>
      <c r="CL45196" s="79"/>
    </row>
    <row r="45197" spans="30:90">
      <c r="AD45197" s="73"/>
      <c r="AE45197" s="74"/>
      <c r="AF45197" s="74"/>
      <c r="BX45197" s="73"/>
      <c r="BY45197" s="74"/>
      <c r="BZ45197" s="74"/>
      <c r="CA45197" s="74"/>
      <c r="CF45197" s="79"/>
      <c r="CL45197" s="79"/>
    </row>
    <row r="45198" spans="30:90">
      <c r="AD45198" s="73"/>
      <c r="AE45198" s="74"/>
      <c r="AF45198" s="74"/>
      <c r="BX45198" s="73"/>
      <c r="BY45198" s="74"/>
      <c r="BZ45198" s="74"/>
      <c r="CA45198" s="74"/>
      <c r="CF45198" s="79"/>
      <c r="CL45198" s="79"/>
    </row>
    <row r="45199" spans="30:90">
      <c r="AD45199" s="73"/>
      <c r="AE45199" s="74"/>
      <c r="AF45199" s="74"/>
      <c r="BX45199" s="73"/>
      <c r="BY45199" s="74"/>
      <c r="BZ45199" s="74"/>
      <c r="CA45199" s="74"/>
      <c r="CF45199" s="79"/>
      <c r="CL45199" s="79"/>
    </row>
    <row r="45200" spans="30:90">
      <c r="AD45200" s="73"/>
      <c r="AE45200" s="74"/>
      <c r="AF45200" s="74"/>
      <c r="BX45200" s="73"/>
      <c r="BY45200" s="74"/>
      <c r="BZ45200" s="74"/>
      <c r="CA45200" s="74"/>
      <c r="CF45200" s="79"/>
      <c r="CL45200" s="79"/>
    </row>
    <row r="45201" spans="30:90">
      <c r="AD45201" s="73"/>
      <c r="AE45201" s="74"/>
      <c r="AF45201" s="74"/>
      <c r="BX45201" s="73"/>
      <c r="BY45201" s="74"/>
      <c r="BZ45201" s="74"/>
      <c r="CA45201" s="74"/>
      <c r="CF45201" s="79"/>
      <c r="CL45201" s="79"/>
    </row>
    <row r="45202" spans="30:90">
      <c r="AD45202" s="73"/>
      <c r="AE45202" s="74"/>
      <c r="AF45202" s="74"/>
      <c r="BX45202" s="73"/>
      <c r="BY45202" s="74"/>
      <c r="BZ45202" s="74"/>
      <c r="CA45202" s="74"/>
      <c r="CF45202" s="79"/>
      <c r="CL45202" s="79"/>
    </row>
    <row r="45203" spans="30:90">
      <c r="AD45203" s="73"/>
      <c r="AE45203" s="74"/>
      <c r="AF45203" s="74"/>
      <c r="BX45203" s="73"/>
      <c r="BY45203" s="74"/>
      <c r="BZ45203" s="74"/>
      <c r="CA45203" s="74"/>
      <c r="CF45203" s="79"/>
      <c r="CL45203" s="79"/>
    </row>
    <row r="45204" spans="30:90">
      <c r="AD45204" s="73"/>
      <c r="AE45204" s="74"/>
      <c r="AF45204" s="74"/>
      <c r="BX45204" s="73"/>
      <c r="BY45204" s="74"/>
      <c r="BZ45204" s="74"/>
      <c r="CA45204" s="74"/>
      <c r="CF45204" s="79"/>
      <c r="CL45204" s="79"/>
    </row>
    <row r="45205" spans="30:90">
      <c r="AD45205" s="73"/>
      <c r="AE45205" s="74"/>
      <c r="AF45205" s="74"/>
      <c r="BX45205" s="73"/>
      <c r="BY45205" s="74"/>
      <c r="BZ45205" s="74"/>
      <c r="CA45205" s="74"/>
      <c r="CF45205" s="79"/>
      <c r="CL45205" s="79"/>
    </row>
    <row r="45206" spans="30:90">
      <c r="AD45206" s="73"/>
      <c r="AE45206" s="74"/>
      <c r="AF45206" s="74"/>
      <c r="BX45206" s="73"/>
      <c r="BY45206" s="74"/>
      <c r="BZ45206" s="74"/>
      <c r="CA45206" s="74"/>
      <c r="CF45206" s="79"/>
      <c r="CL45206" s="79"/>
    </row>
    <row r="45207" spans="30:90">
      <c r="AD45207" s="73"/>
      <c r="AE45207" s="74"/>
      <c r="AF45207" s="74"/>
      <c r="BX45207" s="73"/>
      <c r="BY45207" s="74"/>
      <c r="BZ45207" s="74"/>
      <c r="CA45207" s="74"/>
      <c r="CF45207" s="79"/>
      <c r="CL45207" s="79"/>
    </row>
    <row r="45208" spans="30:90">
      <c r="AD45208" s="73"/>
      <c r="AE45208" s="74"/>
      <c r="AF45208" s="74"/>
      <c r="BX45208" s="73"/>
      <c r="BY45208" s="74"/>
      <c r="BZ45208" s="74"/>
      <c r="CA45208" s="74"/>
      <c r="CF45208" s="79"/>
      <c r="CL45208" s="79"/>
    </row>
    <row r="45209" spans="30:90">
      <c r="AD45209" s="73"/>
      <c r="AE45209" s="74"/>
      <c r="AF45209" s="74"/>
      <c r="BX45209" s="73"/>
      <c r="BY45209" s="74"/>
      <c r="BZ45209" s="74"/>
      <c r="CA45209" s="74"/>
      <c r="CF45209" s="79"/>
      <c r="CL45209" s="79"/>
    </row>
    <row r="45210" spans="30:90">
      <c r="AD45210" s="73"/>
      <c r="AE45210" s="74"/>
      <c r="AF45210" s="74"/>
      <c r="BX45210" s="73"/>
      <c r="BY45210" s="74"/>
      <c r="BZ45210" s="74"/>
      <c r="CA45210" s="74"/>
      <c r="CF45210" s="79"/>
      <c r="CL45210" s="79"/>
    </row>
    <row r="45211" spans="30:90">
      <c r="AD45211" s="73"/>
      <c r="AE45211" s="74"/>
      <c r="AF45211" s="74"/>
      <c r="BX45211" s="73"/>
      <c r="BY45211" s="74"/>
      <c r="BZ45211" s="74"/>
      <c r="CA45211" s="74"/>
      <c r="CF45211" s="79"/>
      <c r="CL45211" s="79"/>
    </row>
    <row r="45212" spans="30:90">
      <c r="AD45212" s="73"/>
      <c r="AE45212" s="74"/>
      <c r="AF45212" s="74"/>
      <c r="BX45212" s="73"/>
      <c r="BY45212" s="74"/>
      <c r="BZ45212" s="74"/>
      <c r="CA45212" s="74"/>
      <c r="CF45212" s="79"/>
      <c r="CL45212" s="79"/>
    </row>
    <row r="45213" spans="30:90">
      <c r="AD45213" s="73"/>
      <c r="AE45213" s="74"/>
      <c r="AF45213" s="74"/>
      <c r="BX45213" s="73"/>
      <c r="BY45213" s="74"/>
      <c r="BZ45213" s="74"/>
      <c r="CA45213" s="74"/>
      <c r="CF45213" s="79"/>
      <c r="CL45213" s="79"/>
    </row>
    <row r="45214" spans="30:90">
      <c r="AD45214" s="73"/>
      <c r="AE45214" s="74"/>
      <c r="AF45214" s="74"/>
      <c r="BX45214" s="73"/>
      <c r="BY45214" s="74"/>
      <c r="BZ45214" s="74"/>
      <c r="CA45214" s="74"/>
      <c r="CF45214" s="79"/>
      <c r="CL45214" s="79"/>
    </row>
    <row r="45215" spans="30:90">
      <c r="AD45215" s="73"/>
      <c r="AE45215" s="74"/>
      <c r="AF45215" s="74"/>
      <c r="BX45215" s="73"/>
      <c r="BY45215" s="74"/>
      <c r="BZ45215" s="74"/>
      <c r="CA45215" s="74"/>
      <c r="CF45215" s="79"/>
      <c r="CL45215" s="79"/>
    </row>
    <row r="45216" spans="30:90">
      <c r="AD45216" s="73"/>
      <c r="AE45216" s="74"/>
      <c r="AF45216" s="74"/>
      <c r="BX45216" s="73"/>
      <c r="BY45216" s="74"/>
      <c r="BZ45216" s="74"/>
      <c r="CA45216" s="74"/>
      <c r="CF45216" s="79"/>
      <c r="CL45216" s="79"/>
    </row>
    <row r="45217" spans="30:90">
      <c r="AD45217" s="73"/>
      <c r="AE45217" s="74"/>
      <c r="AF45217" s="74"/>
      <c r="BX45217" s="73"/>
      <c r="BY45217" s="74"/>
      <c r="BZ45217" s="74"/>
      <c r="CA45217" s="74"/>
      <c r="CF45217" s="79"/>
      <c r="CL45217" s="79"/>
    </row>
    <row r="45218" spans="30:90">
      <c r="AD45218" s="73"/>
      <c r="AE45218" s="74"/>
      <c r="AF45218" s="74"/>
      <c r="BX45218" s="73"/>
      <c r="BY45218" s="74"/>
      <c r="BZ45218" s="74"/>
      <c r="CA45218" s="74"/>
      <c r="CF45218" s="79"/>
      <c r="CL45218" s="79"/>
    </row>
    <row r="45219" spans="30:90">
      <c r="AD45219" s="73"/>
      <c r="AE45219" s="74"/>
      <c r="AF45219" s="74"/>
      <c r="BX45219" s="73"/>
      <c r="BY45219" s="74"/>
      <c r="BZ45219" s="74"/>
      <c r="CA45219" s="74"/>
      <c r="CF45219" s="79"/>
      <c r="CL45219" s="79"/>
    </row>
    <row r="45220" spans="30:90">
      <c r="AD45220" s="73"/>
      <c r="AE45220" s="74"/>
      <c r="AF45220" s="74"/>
      <c r="BX45220" s="73"/>
      <c r="BY45220" s="74"/>
      <c r="BZ45220" s="74"/>
      <c r="CA45220" s="74"/>
      <c r="CF45220" s="79"/>
      <c r="CL45220" s="79"/>
    </row>
    <row r="45221" spans="30:90">
      <c r="AD45221" s="73"/>
      <c r="AE45221" s="74"/>
      <c r="AF45221" s="74"/>
      <c r="BX45221" s="73"/>
      <c r="BY45221" s="74"/>
      <c r="BZ45221" s="74"/>
      <c r="CA45221" s="74"/>
      <c r="CF45221" s="79"/>
      <c r="CL45221" s="79"/>
    </row>
    <row r="45222" spans="30:90">
      <c r="AD45222" s="73"/>
      <c r="AE45222" s="74"/>
      <c r="AF45222" s="74"/>
      <c r="BX45222" s="73"/>
      <c r="BY45222" s="74"/>
      <c r="BZ45222" s="74"/>
      <c r="CA45222" s="74"/>
      <c r="CF45222" s="79"/>
      <c r="CL45222" s="79"/>
    </row>
    <row r="45223" spans="30:90">
      <c r="AD45223" s="73"/>
      <c r="AE45223" s="74"/>
      <c r="AF45223" s="74"/>
      <c r="BX45223" s="73"/>
      <c r="BY45223" s="74"/>
      <c r="BZ45223" s="74"/>
      <c r="CA45223" s="74"/>
      <c r="CF45223" s="79"/>
      <c r="CL45223" s="79"/>
    </row>
    <row r="45224" spans="30:90">
      <c r="AD45224" s="73"/>
      <c r="AE45224" s="74"/>
      <c r="AF45224" s="74"/>
      <c r="BX45224" s="73"/>
      <c r="BY45224" s="74"/>
      <c r="BZ45224" s="74"/>
      <c r="CA45224" s="74"/>
      <c r="CF45224" s="79"/>
      <c r="CL45224" s="79"/>
    </row>
    <row r="45225" spans="30:90">
      <c r="AD45225" s="73"/>
      <c r="AE45225" s="74"/>
      <c r="AF45225" s="74"/>
      <c r="BX45225" s="73"/>
      <c r="BY45225" s="74"/>
      <c r="BZ45225" s="74"/>
      <c r="CA45225" s="74"/>
      <c r="CF45225" s="79"/>
      <c r="CL45225" s="79"/>
    </row>
    <row r="45226" spans="30:90">
      <c r="AD45226" s="73"/>
      <c r="AE45226" s="74"/>
      <c r="AF45226" s="74"/>
      <c r="BX45226" s="73"/>
      <c r="BY45226" s="74"/>
      <c r="BZ45226" s="74"/>
      <c r="CA45226" s="74"/>
      <c r="CF45226" s="79"/>
      <c r="CL45226" s="79"/>
    </row>
    <row r="45227" spans="30:90">
      <c r="AD45227" s="73"/>
      <c r="AE45227" s="74"/>
      <c r="AF45227" s="74"/>
      <c r="BX45227" s="73"/>
      <c r="BY45227" s="74"/>
      <c r="BZ45227" s="74"/>
      <c r="CA45227" s="74"/>
      <c r="CF45227" s="79"/>
      <c r="CL45227" s="79"/>
    </row>
    <row r="45228" spans="30:90">
      <c r="AD45228" s="73"/>
      <c r="AE45228" s="74"/>
      <c r="AF45228" s="74"/>
      <c r="BX45228" s="73"/>
      <c r="BY45228" s="74"/>
      <c r="BZ45228" s="74"/>
      <c r="CA45228" s="74"/>
      <c r="CF45228" s="79"/>
      <c r="CL45228" s="79"/>
    </row>
    <row r="45229" spans="30:90">
      <c r="AD45229" s="73"/>
      <c r="AE45229" s="74"/>
      <c r="AF45229" s="74"/>
      <c r="BX45229" s="73"/>
      <c r="BY45229" s="74"/>
      <c r="BZ45229" s="74"/>
      <c r="CA45229" s="74"/>
      <c r="CF45229" s="79"/>
      <c r="CL45229" s="79"/>
    </row>
    <row r="45230" spans="30:90">
      <c r="AD45230" s="73"/>
      <c r="AE45230" s="74"/>
      <c r="AF45230" s="74"/>
      <c r="BX45230" s="73"/>
      <c r="BY45230" s="74"/>
      <c r="BZ45230" s="74"/>
      <c r="CA45230" s="74"/>
      <c r="CF45230" s="79"/>
      <c r="CL45230" s="79"/>
    </row>
    <row r="45231" spans="30:90">
      <c r="AD45231" s="73"/>
      <c r="AE45231" s="74"/>
      <c r="AF45231" s="74"/>
      <c r="BX45231" s="73"/>
      <c r="BY45231" s="74"/>
      <c r="BZ45231" s="74"/>
      <c r="CA45231" s="74"/>
      <c r="CF45231" s="79"/>
      <c r="CL45231" s="79"/>
    </row>
    <row r="45232" spans="30:90">
      <c r="AD45232" s="73"/>
      <c r="AE45232" s="74"/>
      <c r="AF45232" s="74"/>
      <c r="BX45232" s="73"/>
      <c r="BY45232" s="74"/>
      <c r="BZ45232" s="74"/>
      <c r="CA45232" s="74"/>
      <c r="CF45232" s="79"/>
      <c r="CL45232" s="79"/>
    </row>
    <row r="45233" spans="30:90">
      <c r="AD45233" s="73"/>
      <c r="AE45233" s="74"/>
      <c r="AF45233" s="74"/>
      <c r="BX45233" s="73"/>
      <c r="BY45233" s="74"/>
      <c r="BZ45233" s="74"/>
      <c r="CA45233" s="74"/>
      <c r="CF45233" s="79"/>
      <c r="CL45233" s="79"/>
    </row>
    <row r="45234" spans="30:90">
      <c r="AD45234" s="73"/>
      <c r="AE45234" s="74"/>
      <c r="AF45234" s="74"/>
      <c r="BX45234" s="73"/>
      <c r="BY45234" s="74"/>
      <c r="BZ45234" s="74"/>
      <c r="CA45234" s="74"/>
      <c r="CF45234" s="79"/>
      <c r="CL45234" s="79"/>
    </row>
    <row r="45235" spans="30:90">
      <c r="AD45235" s="73"/>
      <c r="AE45235" s="74"/>
      <c r="AF45235" s="74"/>
      <c r="BX45235" s="73"/>
      <c r="BY45235" s="74"/>
      <c r="BZ45235" s="74"/>
      <c r="CA45235" s="74"/>
      <c r="CF45235" s="79"/>
      <c r="CL45235" s="79"/>
    </row>
    <row r="45236" spans="30:90">
      <c r="AD45236" s="73"/>
      <c r="AE45236" s="74"/>
      <c r="AF45236" s="74"/>
      <c r="BX45236" s="73"/>
      <c r="BY45236" s="74"/>
      <c r="BZ45236" s="74"/>
      <c r="CA45236" s="74"/>
      <c r="CF45236" s="79"/>
      <c r="CL45236" s="79"/>
    </row>
    <row r="45237" spans="30:90">
      <c r="AD45237" s="73"/>
      <c r="AE45237" s="74"/>
      <c r="AF45237" s="74"/>
      <c r="BX45237" s="73"/>
      <c r="BY45237" s="74"/>
      <c r="BZ45237" s="74"/>
      <c r="CA45237" s="74"/>
      <c r="CF45237" s="79"/>
      <c r="CL45237" s="79"/>
    </row>
    <row r="45238" spans="30:90">
      <c r="AD45238" s="73"/>
      <c r="AE45238" s="74"/>
      <c r="AF45238" s="74"/>
      <c r="BX45238" s="73"/>
      <c r="BY45238" s="74"/>
      <c r="BZ45238" s="74"/>
      <c r="CA45238" s="74"/>
      <c r="CF45238" s="79"/>
      <c r="CL45238" s="79"/>
    </row>
    <row r="45239" spans="30:90">
      <c r="AD45239" s="73"/>
      <c r="AE45239" s="74"/>
      <c r="AF45239" s="74"/>
      <c r="BX45239" s="73"/>
      <c r="BY45239" s="74"/>
      <c r="BZ45239" s="74"/>
      <c r="CA45239" s="74"/>
      <c r="CF45239" s="79"/>
      <c r="CL45239" s="79"/>
    </row>
    <row r="45240" spans="30:90">
      <c r="AD45240" s="73"/>
      <c r="AE45240" s="74"/>
      <c r="AF45240" s="74"/>
      <c r="BX45240" s="73"/>
      <c r="BY45240" s="74"/>
      <c r="BZ45240" s="74"/>
      <c r="CA45240" s="74"/>
      <c r="CF45240" s="79"/>
      <c r="CL45240" s="79"/>
    </row>
    <row r="45241" spans="30:90">
      <c r="AD45241" s="73"/>
      <c r="AE45241" s="74"/>
      <c r="AF45241" s="74"/>
      <c r="BX45241" s="73"/>
      <c r="BY45241" s="74"/>
      <c r="BZ45241" s="74"/>
      <c r="CA45241" s="74"/>
      <c r="CF45241" s="79"/>
      <c r="CL45241" s="79"/>
    </row>
    <row r="45242" spans="30:90">
      <c r="AD45242" s="73"/>
      <c r="AE45242" s="74"/>
      <c r="AF45242" s="74"/>
      <c r="BX45242" s="73"/>
      <c r="BY45242" s="74"/>
      <c r="BZ45242" s="74"/>
      <c r="CA45242" s="74"/>
      <c r="CF45242" s="79"/>
      <c r="CL45242" s="79"/>
    </row>
    <row r="45243" spans="30:90">
      <c r="AD45243" s="73"/>
      <c r="AE45243" s="74"/>
      <c r="AF45243" s="74"/>
      <c r="BX45243" s="73"/>
      <c r="BY45243" s="74"/>
      <c r="BZ45243" s="74"/>
      <c r="CA45243" s="74"/>
      <c r="CF45243" s="79"/>
      <c r="CL45243" s="79"/>
    </row>
    <row r="45244" spans="30:90">
      <c r="AD45244" s="73"/>
      <c r="AE45244" s="74"/>
      <c r="AF45244" s="74"/>
      <c r="BX45244" s="73"/>
      <c r="BY45244" s="74"/>
      <c r="BZ45244" s="74"/>
      <c r="CA45244" s="74"/>
      <c r="CF45244" s="79"/>
      <c r="CL45244" s="79"/>
    </row>
    <row r="45245" spans="30:90">
      <c r="AD45245" s="73"/>
      <c r="AE45245" s="74"/>
      <c r="AF45245" s="74"/>
      <c r="BX45245" s="73"/>
      <c r="BY45245" s="74"/>
      <c r="BZ45245" s="74"/>
      <c r="CA45245" s="74"/>
      <c r="CF45245" s="79"/>
      <c r="CL45245" s="79"/>
    </row>
    <row r="45246" spans="30:90">
      <c r="AD45246" s="73"/>
      <c r="AE45246" s="74"/>
      <c r="AF45246" s="74"/>
      <c r="BX45246" s="73"/>
      <c r="BY45246" s="74"/>
      <c r="BZ45246" s="74"/>
      <c r="CA45246" s="74"/>
      <c r="CF45246" s="79"/>
      <c r="CL45246" s="79"/>
    </row>
    <row r="45247" spans="30:90">
      <c r="AD45247" s="73"/>
      <c r="AE45247" s="74"/>
      <c r="AF45247" s="74"/>
      <c r="BX45247" s="73"/>
      <c r="BY45247" s="74"/>
      <c r="BZ45247" s="74"/>
      <c r="CA45247" s="74"/>
      <c r="CF45247" s="79"/>
      <c r="CL45247" s="79"/>
    </row>
    <row r="45248" spans="30:90">
      <c r="AD45248" s="73"/>
      <c r="AE45248" s="74"/>
      <c r="AF45248" s="74"/>
      <c r="BX45248" s="73"/>
      <c r="BY45248" s="74"/>
      <c r="BZ45248" s="74"/>
      <c r="CA45248" s="74"/>
      <c r="CF45248" s="79"/>
      <c r="CL45248" s="79"/>
    </row>
    <row r="45249" spans="30:90">
      <c r="AD45249" s="73"/>
      <c r="AE45249" s="74"/>
      <c r="AF45249" s="74"/>
      <c r="BX45249" s="73"/>
      <c r="BY45249" s="74"/>
      <c r="BZ45249" s="74"/>
      <c r="CA45249" s="74"/>
      <c r="CF45249" s="79"/>
      <c r="CL45249" s="79"/>
    </row>
    <row r="45250" spans="30:90">
      <c r="AD45250" s="73"/>
      <c r="AE45250" s="74"/>
      <c r="AF45250" s="74"/>
      <c r="BX45250" s="73"/>
      <c r="BY45250" s="74"/>
      <c r="BZ45250" s="74"/>
      <c r="CA45250" s="74"/>
      <c r="CF45250" s="79"/>
      <c r="CL45250" s="79"/>
    </row>
    <row r="45251" spans="30:90">
      <c r="AD45251" s="73"/>
      <c r="AE45251" s="74"/>
      <c r="AF45251" s="74"/>
      <c r="BX45251" s="73"/>
      <c r="BY45251" s="74"/>
      <c r="BZ45251" s="74"/>
      <c r="CA45251" s="74"/>
      <c r="CF45251" s="79"/>
      <c r="CL45251" s="79"/>
    </row>
    <row r="45252" spans="30:90">
      <c r="AD45252" s="73"/>
      <c r="AE45252" s="74"/>
      <c r="AF45252" s="74"/>
      <c r="BX45252" s="73"/>
      <c r="BY45252" s="74"/>
      <c r="BZ45252" s="74"/>
      <c r="CA45252" s="74"/>
      <c r="CF45252" s="79"/>
      <c r="CL45252" s="79"/>
    </row>
    <row r="45253" spans="30:90">
      <c r="AD45253" s="73"/>
      <c r="AE45253" s="74"/>
      <c r="AF45253" s="74"/>
      <c r="BX45253" s="73"/>
      <c r="BY45253" s="74"/>
      <c r="BZ45253" s="74"/>
      <c r="CA45253" s="74"/>
      <c r="CF45253" s="79"/>
      <c r="CL45253" s="79"/>
    </row>
    <row r="45254" spans="30:90">
      <c r="AD45254" s="73"/>
      <c r="AE45254" s="74"/>
      <c r="AF45254" s="74"/>
      <c r="BX45254" s="73"/>
      <c r="BY45254" s="74"/>
      <c r="BZ45254" s="74"/>
      <c r="CA45254" s="74"/>
      <c r="CF45254" s="79"/>
      <c r="CL45254" s="79"/>
    </row>
    <row r="45255" spans="30:90">
      <c r="AD45255" s="73"/>
      <c r="AE45255" s="74"/>
      <c r="AF45255" s="74"/>
      <c r="BX45255" s="73"/>
      <c r="BY45255" s="74"/>
      <c r="BZ45255" s="74"/>
      <c r="CA45255" s="74"/>
      <c r="CF45255" s="79"/>
      <c r="CL45255" s="79"/>
    </row>
    <row r="45256" spans="30:90">
      <c r="AD45256" s="73"/>
      <c r="AE45256" s="74"/>
      <c r="AF45256" s="74"/>
      <c r="BX45256" s="73"/>
      <c r="BY45256" s="74"/>
      <c r="BZ45256" s="74"/>
      <c r="CA45256" s="74"/>
      <c r="CF45256" s="79"/>
      <c r="CL45256" s="79"/>
    </row>
    <row r="45257" spans="30:90">
      <c r="AD45257" s="73"/>
      <c r="AE45257" s="74"/>
      <c r="AF45257" s="74"/>
      <c r="BX45257" s="73"/>
      <c r="BY45257" s="74"/>
      <c r="BZ45257" s="74"/>
      <c r="CA45257" s="74"/>
      <c r="CF45257" s="79"/>
      <c r="CL45257" s="79"/>
    </row>
    <row r="45258" spans="30:90">
      <c r="AD45258" s="73"/>
      <c r="AE45258" s="74"/>
      <c r="AF45258" s="74"/>
      <c r="BX45258" s="73"/>
      <c r="BY45258" s="74"/>
      <c r="BZ45258" s="74"/>
      <c r="CA45258" s="74"/>
      <c r="CF45258" s="79"/>
      <c r="CL45258" s="79"/>
    </row>
    <row r="45259" spans="30:90">
      <c r="AD45259" s="73"/>
      <c r="AE45259" s="74"/>
      <c r="AF45259" s="74"/>
      <c r="BX45259" s="73"/>
      <c r="BY45259" s="74"/>
      <c r="BZ45259" s="74"/>
      <c r="CA45259" s="74"/>
      <c r="CF45259" s="79"/>
      <c r="CL45259" s="79"/>
    </row>
    <row r="45260" spans="30:90">
      <c r="AD45260" s="73"/>
      <c r="AE45260" s="74"/>
      <c r="AF45260" s="74"/>
      <c r="BX45260" s="73"/>
      <c r="BY45260" s="74"/>
      <c r="BZ45260" s="74"/>
      <c r="CA45260" s="74"/>
      <c r="CF45260" s="79"/>
      <c r="CL45260" s="79"/>
    </row>
    <row r="45261" spans="30:90">
      <c r="AD45261" s="73"/>
      <c r="AE45261" s="74"/>
      <c r="AF45261" s="74"/>
      <c r="BX45261" s="73"/>
      <c r="BY45261" s="74"/>
      <c r="BZ45261" s="74"/>
      <c r="CA45261" s="74"/>
      <c r="CF45261" s="79"/>
      <c r="CL45261" s="79"/>
    </row>
    <row r="45262" spans="30:90">
      <c r="AD45262" s="73"/>
      <c r="AE45262" s="74"/>
      <c r="AF45262" s="74"/>
      <c r="BX45262" s="73"/>
      <c r="BY45262" s="74"/>
      <c r="BZ45262" s="74"/>
      <c r="CA45262" s="74"/>
      <c r="CF45262" s="79"/>
      <c r="CL45262" s="79"/>
    </row>
    <row r="45263" spans="30:90">
      <c r="AD45263" s="73"/>
      <c r="AE45263" s="74"/>
      <c r="AF45263" s="74"/>
      <c r="BX45263" s="73"/>
      <c r="BY45263" s="74"/>
      <c r="BZ45263" s="74"/>
      <c r="CA45263" s="74"/>
      <c r="CF45263" s="79"/>
      <c r="CL45263" s="79"/>
    </row>
    <row r="45264" spans="30:90">
      <c r="AD45264" s="73"/>
      <c r="AE45264" s="74"/>
      <c r="AF45264" s="74"/>
      <c r="BX45264" s="73"/>
      <c r="BY45264" s="74"/>
      <c r="BZ45264" s="74"/>
      <c r="CA45264" s="74"/>
      <c r="CF45264" s="79"/>
      <c r="CL45264" s="79"/>
    </row>
    <row r="45265" spans="30:90">
      <c r="AD45265" s="73"/>
      <c r="AE45265" s="74"/>
      <c r="AF45265" s="74"/>
      <c r="BX45265" s="73"/>
      <c r="BY45265" s="74"/>
      <c r="BZ45265" s="74"/>
      <c r="CA45265" s="74"/>
      <c r="CF45265" s="79"/>
      <c r="CL45265" s="79"/>
    </row>
    <row r="45266" spans="30:90">
      <c r="AD45266" s="73"/>
      <c r="AE45266" s="74"/>
      <c r="AF45266" s="74"/>
      <c r="BX45266" s="73"/>
      <c r="BY45266" s="74"/>
      <c r="BZ45266" s="74"/>
      <c r="CA45266" s="74"/>
      <c r="CF45266" s="79"/>
      <c r="CL45266" s="79"/>
    </row>
    <row r="45267" spans="30:90">
      <c r="AD45267" s="73"/>
      <c r="AE45267" s="74"/>
      <c r="AF45267" s="74"/>
      <c r="BX45267" s="73"/>
      <c r="BY45267" s="74"/>
      <c r="BZ45267" s="74"/>
      <c r="CA45267" s="74"/>
      <c r="CF45267" s="79"/>
      <c r="CL45267" s="79"/>
    </row>
    <row r="45268" spans="30:90">
      <c r="AD45268" s="73"/>
      <c r="AE45268" s="74"/>
      <c r="AF45268" s="74"/>
      <c r="BX45268" s="73"/>
      <c r="BY45268" s="74"/>
      <c r="BZ45268" s="74"/>
      <c r="CA45268" s="74"/>
      <c r="CF45268" s="79"/>
      <c r="CL45268" s="79"/>
    </row>
    <row r="45269" spans="30:90">
      <c r="AD45269" s="73"/>
      <c r="AE45269" s="74"/>
      <c r="AF45269" s="74"/>
      <c r="BX45269" s="73"/>
      <c r="BY45269" s="74"/>
      <c r="BZ45269" s="74"/>
      <c r="CA45269" s="74"/>
      <c r="CF45269" s="79"/>
      <c r="CL45269" s="79"/>
    </row>
    <row r="45270" spans="30:90">
      <c r="AD45270" s="73"/>
      <c r="AE45270" s="74"/>
      <c r="AF45270" s="74"/>
      <c r="BX45270" s="73"/>
      <c r="BY45270" s="74"/>
      <c r="BZ45270" s="74"/>
      <c r="CA45270" s="74"/>
      <c r="CF45270" s="79"/>
      <c r="CL45270" s="79"/>
    </row>
    <row r="45271" spans="30:90">
      <c r="AD45271" s="73"/>
      <c r="AE45271" s="74"/>
      <c r="AF45271" s="74"/>
      <c r="BX45271" s="73"/>
      <c r="BY45271" s="74"/>
      <c r="BZ45271" s="74"/>
      <c r="CA45271" s="74"/>
      <c r="CF45271" s="79"/>
      <c r="CL45271" s="79"/>
    </row>
    <row r="45272" spans="30:90">
      <c r="AD45272" s="73"/>
      <c r="AE45272" s="74"/>
      <c r="AF45272" s="74"/>
      <c r="BX45272" s="73"/>
      <c r="BY45272" s="74"/>
      <c r="BZ45272" s="74"/>
      <c r="CA45272" s="74"/>
      <c r="CF45272" s="79"/>
      <c r="CL45272" s="79"/>
    </row>
    <row r="45273" spans="30:90">
      <c r="AD45273" s="73"/>
      <c r="AE45273" s="74"/>
      <c r="AF45273" s="74"/>
      <c r="BX45273" s="73"/>
      <c r="BY45273" s="74"/>
      <c r="BZ45273" s="74"/>
      <c r="CA45273" s="74"/>
      <c r="CF45273" s="79"/>
      <c r="CL45273" s="79"/>
    </row>
    <row r="45274" spans="30:90">
      <c r="AD45274" s="73"/>
      <c r="AE45274" s="74"/>
      <c r="AF45274" s="74"/>
      <c r="BX45274" s="73"/>
      <c r="BY45274" s="74"/>
      <c r="BZ45274" s="74"/>
      <c r="CA45274" s="74"/>
      <c r="CF45274" s="79"/>
      <c r="CL45274" s="79"/>
    </row>
    <row r="45275" spans="30:90">
      <c r="AD45275" s="73"/>
      <c r="AE45275" s="74"/>
      <c r="AF45275" s="74"/>
      <c r="BX45275" s="73"/>
      <c r="BY45275" s="74"/>
      <c r="BZ45275" s="74"/>
      <c r="CA45275" s="74"/>
      <c r="CF45275" s="79"/>
      <c r="CL45275" s="79"/>
    </row>
    <row r="45276" spans="30:90">
      <c r="AD45276" s="73"/>
      <c r="AE45276" s="74"/>
      <c r="AF45276" s="74"/>
      <c r="BX45276" s="73"/>
      <c r="BY45276" s="74"/>
      <c r="BZ45276" s="74"/>
      <c r="CA45276" s="74"/>
      <c r="CF45276" s="79"/>
      <c r="CL45276" s="79"/>
    </row>
    <row r="45277" spans="30:90">
      <c r="AD45277" s="73"/>
      <c r="AE45277" s="74"/>
      <c r="AF45277" s="74"/>
      <c r="BX45277" s="73"/>
      <c r="BY45277" s="74"/>
      <c r="BZ45277" s="74"/>
      <c r="CA45277" s="74"/>
      <c r="CF45277" s="79"/>
      <c r="CL45277" s="79"/>
    </row>
    <row r="45278" spans="30:90">
      <c r="AD45278" s="73"/>
      <c r="AE45278" s="74"/>
      <c r="AF45278" s="74"/>
      <c r="BX45278" s="73"/>
      <c r="BY45278" s="74"/>
      <c r="BZ45278" s="74"/>
      <c r="CA45278" s="74"/>
      <c r="CF45278" s="79"/>
      <c r="CL45278" s="79"/>
    </row>
    <row r="45279" spans="30:90">
      <c r="AD45279" s="73"/>
      <c r="AE45279" s="74"/>
      <c r="AF45279" s="74"/>
      <c r="BX45279" s="73"/>
      <c r="BY45279" s="74"/>
      <c r="BZ45279" s="74"/>
      <c r="CA45279" s="74"/>
      <c r="CF45279" s="79"/>
      <c r="CL45279" s="79"/>
    </row>
    <row r="45280" spans="30:90">
      <c r="AD45280" s="73"/>
      <c r="AE45280" s="74"/>
      <c r="AF45280" s="74"/>
      <c r="BX45280" s="73"/>
      <c r="BY45280" s="74"/>
      <c r="BZ45280" s="74"/>
      <c r="CA45280" s="74"/>
      <c r="CF45280" s="79"/>
      <c r="CL45280" s="79"/>
    </row>
    <row r="45281" spans="30:90">
      <c r="AD45281" s="73"/>
      <c r="AE45281" s="74"/>
      <c r="AF45281" s="74"/>
      <c r="BX45281" s="73"/>
      <c r="BY45281" s="74"/>
      <c r="BZ45281" s="74"/>
      <c r="CA45281" s="74"/>
      <c r="CF45281" s="79"/>
      <c r="CL45281" s="79"/>
    </row>
    <row r="45282" spans="30:90">
      <c r="AD45282" s="73"/>
      <c r="AE45282" s="74"/>
      <c r="AF45282" s="74"/>
      <c r="BX45282" s="73"/>
      <c r="BY45282" s="74"/>
      <c r="BZ45282" s="74"/>
      <c r="CA45282" s="74"/>
      <c r="CF45282" s="79"/>
      <c r="CL45282" s="79"/>
    </row>
    <row r="45283" spans="30:90">
      <c r="AD45283" s="73"/>
      <c r="AE45283" s="74"/>
      <c r="AF45283" s="74"/>
      <c r="BX45283" s="73"/>
      <c r="BY45283" s="74"/>
      <c r="BZ45283" s="74"/>
      <c r="CA45283" s="74"/>
      <c r="CF45283" s="79"/>
      <c r="CL45283" s="79"/>
    </row>
    <row r="45284" spans="30:90">
      <c r="AD45284" s="73"/>
      <c r="AE45284" s="74"/>
      <c r="AF45284" s="74"/>
      <c r="BX45284" s="73"/>
      <c r="BY45284" s="74"/>
      <c r="BZ45284" s="74"/>
      <c r="CA45284" s="74"/>
      <c r="CF45284" s="79"/>
      <c r="CL45284" s="79"/>
    </row>
    <row r="45285" spans="30:90">
      <c r="AD45285" s="73"/>
      <c r="AE45285" s="74"/>
      <c r="AF45285" s="74"/>
      <c r="BX45285" s="73"/>
      <c r="BY45285" s="74"/>
      <c r="BZ45285" s="74"/>
      <c r="CA45285" s="74"/>
      <c r="CF45285" s="79"/>
      <c r="CL45285" s="79"/>
    </row>
    <row r="45286" spans="30:90">
      <c r="AD45286" s="73"/>
      <c r="AE45286" s="74"/>
      <c r="AF45286" s="74"/>
      <c r="BX45286" s="73"/>
      <c r="BY45286" s="74"/>
      <c r="BZ45286" s="74"/>
      <c r="CA45286" s="74"/>
      <c r="CF45286" s="79"/>
      <c r="CL45286" s="79"/>
    </row>
    <row r="45287" spans="30:90">
      <c r="AD45287" s="73"/>
      <c r="AE45287" s="74"/>
      <c r="AF45287" s="74"/>
      <c r="BX45287" s="73"/>
      <c r="BY45287" s="74"/>
      <c r="BZ45287" s="74"/>
      <c r="CA45287" s="74"/>
      <c r="CF45287" s="79"/>
      <c r="CL45287" s="79"/>
    </row>
    <row r="45288" spans="30:90">
      <c r="AD45288" s="73"/>
      <c r="AE45288" s="74"/>
      <c r="AF45288" s="74"/>
      <c r="BX45288" s="73"/>
      <c r="BY45288" s="74"/>
      <c r="BZ45288" s="74"/>
      <c r="CA45288" s="74"/>
      <c r="CF45288" s="79"/>
      <c r="CL45288" s="79"/>
    </row>
    <row r="45289" spans="30:90">
      <c r="AD45289" s="73"/>
      <c r="AE45289" s="74"/>
      <c r="AF45289" s="74"/>
      <c r="BX45289" s="73"/>
      <c r="BY45289" s="74"/>
      <c r="BZ45289" s="74"/>
      <c r="CA45289" s="74"/>
      <c r="CF45289" s="79"/>
      <c r="CL45289" s="79"/>
    </row>
    <row r="45290" spans="30:90">
      <c r="AD45290" s="73"/>
      <c r="AE45290" s="74"/>
      <c r="AF45290" s="74"/>
      <c r="BX45290" s="73"/>
      <c r="BY45290" s="74"/>
      <c r="BZ45290" s="74"/>
      <c r="CA45290" s="74"/>
      <c r="CF45290" s="79"/>
      <c r="CL45290" s="79"/>
    </row>
    <row r="45291" spans="30:90">
      <c r="AD45291" s="73"/>
      <c r="AE45291" s="74"/>
      <c r="AF45291" s="74"/>
      <c r="BX45291" s="73"/>
      <c r="BY45291" s="74"/>
      <c r="BZ45291" s="74"/>
      <c r="CA45291" s="74"/>
      <c r="CF45291" s="79"/>
      <c r="CL45291" s="79"/>
    </row>
    <row r="45292" spans="30:90">
      <c r="AD45292" s="73"/>
      <c r="AE45292" s="74"/>
      <c r="AF45292" s="74"/>
      <c r="BX45292" s="73"/>
      <c r="BY45292" s="74"/>
      <c r="BZ45292" s="74"/>
      <c r="CA45292" s="74"/>
      <c r="CF45292" s="79"/>
      <c r="CL45292" s="79"/>
    </row>
    <row r="45293" spans="30:90">
      <c r="AD45293" s="73"/>
      <c r="AE45293" s="74"/>
      <c r="AF45293" s="74"/>
      <c r="BX45293" s="73"/>
      <c r="BY45293" s="74"/>
      <c r="BZ45293" s="74"/>
      <c r="CA45293" s="74"/>
      <c r="CF45293" s="79"/>
      <c r="CL45293" s="79"/>
    </row>
    <row r="45294" spans="30:90">
      <c r="AD45294" s="73"/>
      <c r="AE45294" s="74"/>
      <c r="AF45294" s="74"/>
      <c r="BX45294" s="73"/>
      <c r="BY45294" s="74"/>
      <c r="BZ45294" s="74"/>
      <c r="CA45294" s="74"/>
      <c r="CF45294" s="79"/>
      <c r="CL45294" s="79"/>
    </row>
    <row r="45295" spans="30:90">
      <c r="AD45295" s="73"/>
      <c r="AE45295" s="74"/>
      <c r="AF45295" s="74"/>
      <c r="BX45295" s="73"/>
      <c r="BY45295" s="74"/>
      <c r="BZ45295" s="74"/>
      <c r="CA45295" s="74"/>
      <c r="CF45295" s="79"/>
      <c r="CL45295" s="79"/>
    </row>
    <row r="45296" spans="30:90">
      <c r="AD45296" s="73"/>
      <c r="AE45296" s="74"/>
      <c r="AF45296" s="74"/>
      <c r="BX45296" s="73"/>
      <c r="BY45296" s="74"/>
      <c r="BZ45296" s="74"/>
      <c r="CA45296" s="74"/>
      <c r="CF45296" s="79"/>
      <c r="CL45296" s="79"/>
    </row>
    <row r="45297" spans="30:90">
      <c r="AD45297" s="73"/>
      <c r="AE45297" s="74"/>
      <c r="AF45297" s="74"/>
      <c r="BX45297" s="73"/>
      <c r="BY45297" s="74"/>
      <c r="BZ45297" s="74"/>
      <c r="CA45297" s="74"/>
      <c r="CF45297" s="79"/>
      <c r="CL45297" s="79"/>
    </row>
    <row r="45298" spans="30:90">
      <c r="AD45298" s="73"/>
      <c r="AE45298" s="74"/>
      <c r="AF45298" s="74"/>
      <c r="BX45298" s="73"/>
      <c r="BY45298" s="74"/>
      <c r="BZ45298" s="74"/>
      <c r="CA45298" s="74"/>
      <c r="CF45298" s="79"/>
      <c r="CL45298" s="79"/>
    </row>
    <row r="45299" spans="30:90">
      <c r="AD45299" s="73"/>
      <c r="AE45299" s="74"/>
      <c r="AF45299" s="74"/>
      <c r="BX45299" s="73"/>
      <c r="BY45299" s="74"/>
      <c r="BZ45299" s="74"/>
      <c r="CA45299" s="74"/>
      <c r="CF45299" s="79"/>
      <c r="CL45299" s="79"/>
    </row>
    <row r="45300" spans="30:90">
      <c r="AD45300" s="73"/>
      <c r="AE45300" s="74"/>
      <c r="AF45300" s="74"/>
      <c r="BX45300" s="73"/>
      <c r="BY45300" s="74"/>
      <c r="BZ45300" s="74"/>
      <c r="CA45300" s="74"/>
      <c r="CF45300" s="79"/>
      <c r="CL45300" s="79"/>
    </row>
    <row r="45301" spans="30:90">
      <c r="AD45301" s="73"/>
      <c r="AE45301" s="74"/>
      <c r="AF45301" s="74"/>
      <c r="BX45301" s="73"/>
      <c r="BY45301" s="74"/>
      <c r="BZ45301" s="74"/>
      <c r="CA45301" s="74"/>
      <c r="CF45301" s="79"/>
      <c r="CL45301" s="79"/>
    </row>
    <row r="45302" spans="30:90">
      <c r="AD45302" s="73"/>
      <c r="AE45302" s="74"/>
      <c r="AF45302" s="74"/>
      <c r="BX45302" s="73"/>
      <c r="BY45302" s="74"/>
      <c r="BZ45302" s="74"/>
      <c r="CA45302" s="74"/>
      <c r="CF45302" s="79"/>
      <c r="CL45302" s="79"/>
    </row>
    <row r="45303" spans="30:90">
      <c r="AD45303" s="73"/>
      <c r="AE45303" s="74"/>
      <c r="AF45303" s="74"/>
      <c r="BX45303" s="73"/>
      <c r="BY45303" s="74"/>
      <c r="BZ45303" s="74"/>
      <c r="CA45303" s="74"/>
      <c r="CF45303" s="79"/>
      <c r="CL45303" s="79"/>
    </row>
    <row r="45304" spans="30:90">
      <c r="AD45304" s="73"/>
      <c r="AE45304" s="74"/>
      <c r="AF45304" s="74"/>
      <c r="BX45304" s="73"/>
      <c r="BY45304" s="74"/>
      <c r="BZ45304" s="74"/>
      <c r="CA45304" s="74"/>
      <c r="CF45304" s="79"/>
      <c r="CL45304" s="79"/>
    </row>
    <row r="45305" spans="30:90">
      <c r="AD45305" s="73"/>
      <c r="AE45305" s="74"/>
      <c r="AF45305" s="74"/>
      <c r="BX45305" s="73"/>
      <c r="BY45305" s="74"/>
      <c r="BZ45305" s="74"/>
      <c r="CA45305" s="74"/>
      <c r="CF45305" s="79"/>
      <c r="CL45305" s="79"/>
    </row>
    <row r="45306" spans="30:90">
      <c r="AD45306" s="73"/>
      <c r="AE45306" s="74"/>
      <c r="AF45306" s="74"/>
      <c r="BX45306" s="73"/>
      <c r="BY45306" s="74"/>
      <c r="BZ45306" s="74"/>
      <c r="CA45306" s="74"/>
      <c r="CF45306" s="79"/>
      <c r="CL45306" s="79"/>
    </row>
    <row r="45307" spans="30:90">
      <c r="AD45307" s="73"/>
      <c r="AE45307" s="74"/>
      <c r="AF45307" s="74"/>
      <c r="BX45307" s="73"/>
      <c r="BY45307" s="74"/>
      <c r="BZ45307" s="74"/>
      <c r="CA45307" s="74"/>
      <c r="CF45307" s="79"/>
      <c r="CL45307" s="79"/>
    </row>
    <row r="45308" spans="30:90">
      <c r="AD45308" s="73"/>
      <c r="AE45308" s="74"/>
      <c r="AF45308" s="74"/>
      <c r="BX45308" s="73"/>
      <c r="BY45308" s="74"/>
      <c r="BZ45308" s="74"/>
      <c r="CA45308" s="74"/>
      <c r="CF45308" s="79"/>
      <c r="CL45308" s="79"/>
    </row>
    <row r="45309" spans="30:90">
      <c r="AD45309" s="73"/>
      <c r="AE45309" s="74"/>
      <c r="AF45309" s="74"/>
      <c r="BX45309" s="73"/>
      <c r="BY45309" s="74"/>
      <c r="BZ45309" s="74"/>
      <c r="CA45309" s="74"/>
      <c r="CF45309" s="79"/>
      <c r="CL45309" s="79"/>
    </row>
    <row r="45310" spans="30:90">
      <c r="AD45310" s="73"/>
      <c r="AE45310" s="74"/>
      <c r="AF45310" s="74"/>
      <c r="BX45310" s="73"/>
      <c r="BY45310" s="74"/>
      <c r="BZ45310" s="74"/>
      <c r="CA45310" s="74"/>
      <c r="CF45310" s="79"/>
      <c r="CL45310" s="79"/>
    </row>
    <row r="45311" spans="30:90">
      <c r="AD45311" s="73"/>
      <c r="AE45311" s="74"/>
      <c r="AF45311" s="74"/>
      <c r="BX45311" s="73"/>
      <c r="BY45311" s="74"/>
      <c r="BZ45311" s="74"/>
      <c r="CA45311" s="74"/>
      <c r="CF45311" s="79"/>
      <c r="CL45311" s="79"/>
    </row>
    <row r="45312" spans="30:90">
      <c r="AD45312" s="73"/>
      <c r="AE45312" s="74"/>
      <c r="AF45312" s="74"/>
      <c r="BX45312" s="73"/>
      <c r="BY45312" s="74"/>
      <c r="BZ45312" s="74"/>
      <c r="CA45312" s="74"/>
      <c r="CF45312" s="79"/>
      <c r="CL45312" s="79"/>
    </row>
    <row r="45313" spans="30:90">
      <c r="AD45313" s="73"/>
      <c r="AE45313" s="74"/>
      <c r="AF45313" s="74"/>
      <c r="BX45313" s="73"/>
      <c r="BY45313" s="74"/>
      <c r="BZ45313" s="74"/>
      <c r="CA45313" s="74"/>
      <c r="CF45313" s="79"/>
      <c r="CL45313" s="79"/>
    </row>
    <row r="45314" spans="30:90">
      <c r="AD45314" s="73"/>
      <c r="AE45314" s="74"/>
      <c r="AF45314" s="74"/>
      <c r="BX45314" s="73"/>
      <c r="BY45314" s="74"/>
      <c r="BZ45314" s="74"/>
      <c r="CA45314" s="74"/>
      <c r="CF45314" s="79"/>
      <c r="CL45314" s="79"/>
    </row>
    <row r="45315" spans="30:90">
      <c r="AD45315" s="73"/>
      <c r="AE45315" s="74"/>
      <c r="AF45315" s="74"/>
      <c r="BX45315" s="73"/>
      <c r="BY45315" s="74"/>
      <c r="BZ45315" s="74"/>
      <c r="CA45315" s="74"/>
      <c r="CF45315" s="79"/>
      <c r="CL45315" s="79"/>
    </row>
    <row r="45316" spans="30:90">
      <c r="AD45316" s="73"/>
      <c r="AE45316" s="74"/>
      <c r="AF45316" s="74"/>
      <c r="BX45316" s="73"/>
      <c r="BY45316" s="74"/>
      <c r="BZ45316" s="74"/>
      <c r="CA45316" s="74"/>
      <c r="CF45316" s="79"/>
      <c r="CL45316" s="79"/>
    </row>
    <row r="45317" spans="30:90">
      <c r="AD45317" s="73"/>
      <c r="AE45317" s="74"/>
      <c r="AF45317" s="74"/>
      <c r="BX45317" s="73"/>
      <c r="BY45317" s="74"/>
      <c r="BZ45317" s="74"/>
      <c r="CA45317" s="74"/>
      <c r="CF45317" s="79"/>
      <c r="CL45317" s="79"/>
    </row>
    <row r="45318" spans="30:90">
      <c r="AD45318" s="73"/>
      <c r="AE45318" s="74"/>
      <c r="AF45318" s="74"/>
      <c r="BX45318" s="73"/>
      <c r="BY45318" s="74"/>
      <c r="BZ45318" s="74"/>
      <c r="CA45318" s="74"/>
      <c r="CF45318" s="79"/>
      <c r="CL45318" s="79"/>
    </row>
    <row r="45319" spans="30:90">
      <c r="AD45319" s="73"/>
      <c r="AE45319" s="74"/>
      <c r="AF45319" s="74"/>
      <c r="BX45319" s="73"/>
      <c r="BY45319" s="74"/>
      <c r="BZ45319" s="74"/>
      <c r="CA45319" s="74"/>
      <c r="CF45319" s="79"/>
      <c r="CL45319" s="79"/>
    </row>
    <row r="45320" spans="30:90">
      <c r="AD45320" s="73"/>
      <c r="AE45320" s="74"/>
      <c r="AF45320" s="74"/>
      <c r="BX45320" s="73"/>
      <c r="BY45320" s="74"/>
      <c r="BZ45320" s="74"/>
      <c r="CA45320" s="74"/>
      <c r="CF45320" s="79"/>
      <c r="CL45320" s="79"/>
    </row>
    <row r="45321" spans="30:90">
      <c r="AD45321" s="73"/>
      <c r="AE45321" s="74"/>
      <c r="AF45321" s="74"/>
      <c r="BX45321" s="73"/>
      <c r="BY45321" s="74"/>
      <c r="BZ45321" s="74"/>
      <c r="CA45321" s="74"/>
      <c r="CF45321" s="79"/>
      <c r="CL45321" s="79"/>
    </row>
    <row r="45322" spans="30:90">
      <c r="AD45322" s="73"/>
      <c r="AE45322" s="74"/>
      <c r="AF45322" s="74"/>
      <c r="BX45322" s="73"/>
      <c r="BY45322" s="74"/>
      <c r="BZ45322" s="74"/>
      <c r="CA45322" s="74"/>
      <c r="CF45322" s="79"/>
      <c r="CL45322" s="79"/>
    </row>
    <row r="45323" spans="30:90">
      <c r="AD45323" s="73"/>
      <c r="AE45323" s="74"/>
      <c r="AF45323" s="74"/>
      <c r="BX45323" s="73"/>
      <c r="BY45323" s="74"/>
      <c r="BZ45323" s="74"/>
      <c r="CA45323" s="74"/>
      <c r="CF45323" s="79"/>
      <c r="CL45323" s="79"/>
    </row>
    <row r="45324" spans="30:90">
      <c r="AD45324" s="73"/>
      <c r="AE45324" s="74"/>
      <c r="AF45324" s="74"/>
      <c r="BX45324" s="73"/>
      <c r="BY45324" s="74"/>
      <c r="BZ45324" s="74"/>
      <c r="CA45324" s="74"/>
      <c r="CF45324" s="79"/>
      <c r="CL45324" s="79"/>
    </row>
    <row r="45325" spans="30:90">
      <c r="AD45325" s="73"/>
      <c r="AE45325" s="74"/>
      <c r="AF45325" s="74"/>
      <c r="BX45325" s="73"/>
      <c r="BY45325" s="74"/>
      <c r="BZ45325" s="74"/>
      <c r="CA45325" s="74"/>
      <c r="CF45325" s="79"/>
      <c r="CL45325" s="79"/>
    </row>
    <row r="45326" spans="30:90">
      <c r="AD45326" s="73"/>
      <c r="AE45326" s="74"/>
      <c r="AF45326" s="74"/>
      <c r="BX45326" s="73"/>
      <c r="BY45326" s="74"/>
      <c r="BZ45326" s="74"/>
      <c r="CA45326" s="74"/>
      <c r="CF45326" s="79"/>
      <c r="CL45326" s="79"/>
    </row>
    <row r="45327" spans="30:90">
      <c r="AD45327" s="73"/>
      <c r="AE45327" s="74"/>
      <c r="AF45327" s="74"/>
      <c r="BX45327" s="73"/>
      <c r="BY45327" s="74"/>
      <c r="BZ45327" s="74"/>
      <c r="CA45327" s="74"/>
      <c r="CF45327" s="79"/>
      <c r="CL45327" s="79"/>
    </row>
    <row r="45328" spans="30:90">
      <c r="AD45328" s="73"/>
      <c r="AE45328" s="74"/>
      <c r="AF45328" s="74"/>
      <c r="BX45328" s="73"/>
      <c r="BY45328" s="74"/>
      <c r="BZ45328" s="74"/>
      <c r="CA45328" s="74"/>
      <c r="CF45328" s="79"/>
      <c r="CL45328" s="79"/>
    </row>
    <row r="45329" spans="30:90">
      <c r="AD45329" s="73"/>
      <c r="AE45329" s="74"/>
      <c r="AF45329" s="74"/>
      <c r="BX45329" s="73"/>
      <c r="BY45329" s="74"/>
      <c r="BZ45329" s="74"/>
      <c r="CA45329" s="74"/>
      <c r="CF45329" s="79"/>
      <c r="CL45329" s="79"/>
    </row>
    <row r="45330" spans="30:90">
      <c r="AD45330" s="73"/>
      <c r="AE45330" s="74"/>
      <c r="AF45330" s="74"/>
      <c r="BX45330" s="73"/>
      <c r="BY45330" s="74"/>
      <c r="BZ45330" s="74"/>
      <c r="CA45330" s="74"/>
      <c r="CF45330" s="79"/>
      <c r="CL45330" s="79"/>
    </row>
    <row r="45331" spans="30:90">
      <c r="AD45331" s="73"/>
      <c r="AE45331" s="74"/>
      <c r="AF45331" s="74"/>
      <c r="BX45331" s="73"/>
      <c r="BY45331" s="74"/>
      <c r="BZ45331" s="74"/>
      <c r="CA45331" s="74"/>
      <c r="CF45331" s="79"/>
      <c r="CL45331" s="79"/>
    </row>
    <row r="45332" spans="30:90">
      <c r="AD45332" s="73"/>
      <c r="AE45332" s="74"/>
      <c r="AF45332" s="74"/>
      <c r="BX45332" s="73"/>
      <c r="BY45332" s="74"/>
      <c r="BZ45332" s="74"/>
      <c r="CA45332" s="74"/>
      <c r="CF45332" s="79"/>
      <c r="CL45332" s="79"/>
    </row>
    <row r="45333" spans="30:90">
      <c r="AD45333" s="73"/>
      <c r="AE45333" s="74"/>
      <c r="AF45333" s="74"/>
      <c r="BX45333" s="73"/>
      <c r="BY45333" s="74"/>
      <c r="BZ45333" s="74"/>
      <c r="CA45333" s="74"/>
      <c r="CF45333" s="79"/>
      <c r="CL45333" s="79"/>
    </row>
    <row r="45334" spans="30:90">
      <c r="AD45334" s="73"/>
      <c r="AE45334" s="74"/>
      <c r="AF45334" s="74"/>
      <c r="BX45334" s="73"/>
      <c r="BY45334" s="74"/>
      <c r="BZ45334" s="74"/>
      <c r="CA45334" s="74"/>
      <c r="CF45334" s="79"/>
      <c r="CL45334" s="79"/>
    </row>
    <row r="45335" spans="30:90">
      <c r="AD45335" s="73"/>
      <c r="AE45335" s="74"/>
      <c r="AF45335" s="74"/>
      <c r="BX45335" s="73"/>
      <c r="BY45335" s="74"/>
      <c r="BZ45335" s="74"/>
      <c r="CA45335" s="74"/>
      <c r="CF45335" s="79"/>
      <c r="CL45335" s="79"/>
    </row>
    <row r="45336" spans="30:90">
      <c r="AD45336" s="73"/>
      <c r="AE45336" s="74"/>
      <c r="AF45336" s="74"/>
      <c r="BX45336" s="73"/>
      <c r="BY45336" s="74"/>
      <c r="BZ45336" s="74"/>
      <c r="CA45336" s="74"/>
      <c r="CF45336" s="79"/>
      <c r="CL45336" s="79"/>
    </row>
    <row r="45337" spans="30:90">
      <c r="AD45337" s="73"/>
      <c r="AE45337" s="74"/>
      <c r="AF45337" s="74"/>
      <c r="BX45337" s="73"/>
      <c r="BY45337" s="74"/>
      <c r="BZ45337" s="74"/>
      <c r="CA45337" s="74"/>
      <c r="CF45337" s="79"/>
      <c r="CL45337" s="79"/>
    </row>
    <row r="45338" spans="30:90">
      <c r="AD45338" s="73"/>
      <c r="AE45338" s="74"/>
      <c r="AF45338" s="74"/>
      <c r="BX45338" s="73"/>
      <c r="BY45338" s="74"/>
      <c r="BZ45338" s="74"/>
      <c r="CA45338" s="74"/>
      <c r="CF45338" s="79"/>
      <c r="CL45338" s="79"/>
    </row>
    <row r="45339" spans="30:90">
      <c r="AD45339" s="73"/>
      <c r="AE45339" s="74"/>
      <c r="AF45339" s="74"/>
      <c r="BX45339" s="73"/>
      <c r="BY45339" s="74"/>
      <c r="BZ45339" s="74"/>
      <c r="CA45339" s="74"/>
      <c r="CF45339" s="79"/>
      <c r="CL45339" s="79"/>
    </row>
    <row r="45340" spans="30:90">
      <c r="AD45340" s="73"/>
      <c r="AE45340" s="74"/>
      <c r="AF45340" s="74"/>
      <c r="BX45340" s="73"/>
      <c r="BY45340" s="74"/>
      <c r="BZ45340" s="74"/>
      <c r="CA45340" s="74"/>
      <c r="CF45340" s="79"/>
      <c r="CL45340" s="79"/>
    </row>
    <row r="45341" spans="30:90">
      <c r="AD45341" s="73"/>
      <c r="AE45341" s="74"/>
      <c r="AF45341" s="74"/>
      <c r="BX45341" s="73"/>
      <c r="BY45341" s="74"/>
      <c r="BZ45341" s="74"/>
      <c r="CA45341" s="74"/>
      <c r="CF45341" s="79"/>
      <c r="CL45341" s="79"/>
    </row>
    <row r="45342" spans="30:90">
      <c r="AD45342" s="73"/>
      <c r="AE45342" s="74"/>
      <c r="AF45342" s="74"/>
      <c r="BX45342" s="73"/>
      <c r="BY45342" s="74"/>
      <c r="BZ45342" s="74"/>
      <c r="CA45342" s="74"/>
      <c r="CF45342" s="79"/>
      <c r="CL45342" s="79"/>
    </row>
    <row r="45343" spans="30:90">
      <c r="AD45343" s="73"/>
      <c r="AE45343" s="74"/>
      <c r="AF45343" s="74"/>
      <c r="BX45343" s="73"/>
      <c r="BY45343" s="74"/>
      <c r="BZ45343" s="74"/>
      <c r="CA45343" s="74"/>
      <c r="CF45343" s="79"/>
      <c r="CL45343" s="79"/>
    </row>
    <row r="45344" spans="30:90">
      <c r="AD45344" s="73"/>
      <c r="AE45344" s="74"/>
      <c r="AF45344" s="74"/>
      <c r="BX45344" s="73"/>
      <c r="BY45344" s="74"/>
      <c r="BZ45344" s="74"/>
      <c r="CA45344" s="74"/>
      <c r="CF45344" s="79"/>
      <c r="CL45344" s="79"/>
    </row>
    <row r="45345" spans="30:90">
      <c r="AD45345" s="73"/>
      <c r="AE45345" s="74"/>
      <c r="AF45345" s="74"/>
      <c r="BX45345" s="73"/>
      <c r="BY45345" s="74"/>
      <c r="BZ45345" s="74"/>
      <c r="CA45345" s="74"/>
      <c r="CF45345" s="79"/>
      <c r="CL45345" s="79"/>
    </row>
    <row r="45346" spans="30:90">
      <c r="AD45346" s="73"/>
      <c r="AE45346" s="74"/>
      <c r="AF45346" s="74"/>
      <c r="BX45346" s="73"/>
      <c r="BY45346" s="74"/>
      <c r="BZ45346" s="74"/>
      <c r="CA45346" s="74"/>
      <c r="CF45346" s="79"/>
      <c r="CL45346" s="79"/>
    </row>
    <row r="45347" spans="30:90">
      <c r="AD45347" s="73"/>
      <c r="AE45347" s="74"/>
      <c r="AF45347" s="74"/>
      <c r="BX45347" s="73"/>
      <c r="BY45347" s="74"/>
      <c r="BZ45347" s="74"/>
      <c r="CA45347" s="74"/>
      <c r="CF45347" s="79"/>
      <c r="CL45347" s="79"/>
    </row>
    <row r="45348" spans="30:90">
      <c r="AD45348" s="73"/>
      <c r="AE45348" s="74"/>
      <c r="AF45348" s="74"/>
      <c r="BX45348" s="73"/>
      <c r="BY45348" s="74"/>
      <c r="BZ45348" s="74"/>
      <c r="CA45348" s="74"/>
      <c r="CF45348" s="79"/>
      <c r="CL45348" s="79"/>
    </row>
    <row r="45349" spans="30:90">
      <c r="AD45349" s="73"/>
      <c r="AE45349" s="74"/>
      <c r="AF45349" s="74"/>
      <c r="BX45349" s="73"/>
      <c r="BY45349" s="74"/>
      <c r="BZ45349" s="74"/>
      <c r="CA45349" s="74"/>
      <c r="CF45349" s="79"/>
      <c r="CL45349" s="79"/>
    </row>
    <row r="45350" spans="30:90">
      <c r="AD45350" s="73"/>
      <c r="AE45350" s="74"/>
      <c r="AF45350" s="74"/>
      <c r="BX45350" s="73"/>
      <c r="BY45350" s="74"/>
      <c r="BZ45350" s="74"/>
      <c r="CA45350" s="74"/>
      <c r="CF45350" s="79"/>
      <c r="CL45350" s="79"/>
    </row>
    <row r="45351" spans="30:90">
      <c r="AD45351" s="73"/>
      <c r="AE45351" s="74"/>
      <c r="AF45351" s="74"/>
      <c r="BX45351" s="73"/>
      <c r="BY45351" s="74"/>
      <c r="BZ45351" s="74"/>
      <c r="CA45351" s="74"/>
      <c r="CF45351" s="79"/>
      <c r="CL45351" s="79"/>
    </row>
    <row r="45352" spans="30:90">
      <c r="AD45352" s="73"/>
      <c r="AE45352" s="74"/>
      <c r="AF45352" s="74"/>
      <c r="BX45352" s="73"/>
      <c r="BY45352" s="74"/>
      <c r="BZ45352" s="74"/>
      <c r="CA45352" s="74"/>
      <c r="CF45352" s="79"/>
      <c r="CL45352" s="79"/>
    </row>
    <row r="45353" spans="30:90">
      <c r="AD45353" s="73"/>
      <c r="AE45353" s="74"/>
      <c r="AF45353" s="74"/>
      <c r="BX45353" s="73"/>
      <c r="BY45353" s="74"/>
      <c r="BZ45353" s="74"/>
      <c r="CA45353" s="74"/>
      <c r="CF45353" s="79"/>
      <c r="CL45353" s="79"/>
    </row>
    <row r="45354" spans="30:90">
      <c r="AD45354" s="73"/>
      <c r="AE45354" s="74"/>
      <c r="AF45354" s="74"/>
      <c r="BX45354" s="73"/>
      <c r="BY45354" s="74"/>
      <c r="BZ45354" s="74"/>
      <c r="CA45354" s="74"/>
      <c r="CF45354" s="79"/>
      <c r="CL45354" s="79"/>
    </row>
    <row r="45355" spans="30:90">
      <c r="AD45355" s="73"/>
      <c r="AE45355" s="74"/>
      <c r="AF45355" s="74"/>
      <c r="BX45355" s="73"/>
      <c r="BY45355" s="74"/>
      <c r="BZ45355" s="74"/>
      <c r="CA45355" s="74"/>
      <c r="CF45355" s="79"/>
      <c r="CL45355" s="79"/>
    </row>
    <row r="45356" spans="30:90">
      <c r="AD45356" s="73"/>
      <c r="AE45356" s="74"/>
      <c r="AF45356" s="74"/>
      <c r="BX45356" s="73"/>
      <c r="BY45356" s="74"/>
      <c r="BZ45356" s="74"/>
      <c r="CA45356" s="74"/>
      <c r="CF45356" s="79"/>
      <c r="CL45356" s="79"/>
    </row>
    <row r="45357" spans="30:90">
      <c r="AD45357" s="73"/>
      <c r="AE45357" s="74"/>
      <c r="AF45357" s="74"/>
      <c r="BX45357" s="73"/>
      <c r="BY45357" s="74"/>
      <c r="BZ45357" s="74"/>
      <c r="CA45357" s="74"/>
      <c r="CF45357" s="79"/>
      <c r="CL45357" s="79"/>
    </row>
    <row r="45358" spans="30:90">
      <c r="AD45358" s="73"/>
      <c r="AE45358" s="74"/>
      <c r="AF45358" s="74"/>
      <c r="BX45358" s="73"/>
      <c r="BY45358" s="74"/>
      <c r="BZ45358" s="74"/>
      <c r="CA45358" s="74"/>
      <c r="CF45358" s="79"/>
      <c r="CL45358" s="79"/>
    </row>
    <row r="45359" spans="30:90">
      <c r="AD45359" s="73"/>
      <c r="AE45359" s="74"/>
      <c r="AF45359" s="74"/>
      <c r="BX45359" s="73"/>
      <c r="BY45359" s="74"/>
      <c r="BZ45359" s="74"/>
      <c r="CA45359" s="74"/>
      <c r="CF45359" s="79"/>
      <c r="CL45359" s="79"/>
    </row>
    <row r="45360" spans="30:90">
      <c r="AD45360" s="73"/>
      <c r="AE45360" s="74"/>
      <c r="AF45360" s="74"/>
      <c r="BX45360" s="73"/>
      <c r="BY45360" s="74"/>
      <c r="BZ45360" s="74"/>
      <c r="CA45360" s="74"/>
      <c r="CF45360" s="79"/>
      <c r="CL45360" s="79"/>
    </row>
    <row r="45361" spans="30:90">
      <c r="AD45361" s="73"/>
      <c r="AE45361" s="74"/>
      <c r="AF45361" s="74"/>
      <c r="BX45361" s="73"/>
      <c r="BY45361" s="74"/>
      <c r="BZ45361" s="74"/>
      <c r="CA45361" s="74"/>
      <c r="CF45361" s="79"/>
      <c r="CL45361" s="79"/>
    </row>
    <row r="45362" spans="30:90">
      <c r="AD45362" s="73"/>
      <c r="AE45362" s="74"/>
      <c r="AF45362" s="74"/>
      <c r="BX45362" s="73"/>
      <c r="BY45362" s="74"/>
      <c r="BZ45362" s="74"/>
      <c r="CA45362" s="74"/>
      <c r="CF45362" s="79"/>
      <c r="CL45362" s="79"/>
    </row>
    <row r="45363" spans="30:90">
      <c r="AD45363" s="73"/>
      <c r="AE45363" s="74"/>
      <c r="AF45363" s="74"/>
      <c r="BX45363" s="73"/>
      <c r="BY45363" s="74"/>
      <c r="BZ45363" s="74"/>
      <c r="CA45363" s="74"/>
      <c r="CF45363" s="79"/>
      <c r="CL45363" s="79"/>
    </row>
    <row r="45364" spans="30:90">
      <c r="AD45364" s="73"/>
      <c r="AE45364" s="74"/>
      <c r="AF45364" s="74"/>
      <c r="BX45364" s="73"/>
      <c r="BY45364" s="74"/>
      <c r="BZ45364" s="74"/>
      <c r="CA45364" s="74"/>
      <c r="CF45364" s="79"/>
      <c r="CL45364" s="79"/>
    </row>
    <row r="45365" spans="30:90">
      <c r="AD45365" s="73"/>
      <c r="AE45365" s="74"/>
      <c r="AF45365" s="74"/>
      <c r="BX45365" s="73"/>
      <c r="BY45365" s="74"/>
      <c r="BZ45365" s="74"/>
      <c r="CA45365" s="74"/>
      <c r="CF45365" s="79"/>
      <c r="CL45365" s="79"/>
    </row>
    <row r="45366" spans="30:90">
      <c r="AD45366" s="73"/>
      <c r="AE45366" s="74"/>
      <c r="AF45366" s="74"/>
      <c r="BX45366" s="73"/>
      <c r="BY45366" s="74"/>
      <c r="BZ45366" s="74"/>
      <c r="CA45366" s="74"/>
      <c r="CF45366" s="79"/>
      <c r="CL45366" s="79"/>
    </row>
    <row r="45367" spans="30:90">
      <c r="AD45367" s="73"/>
      <c r="AE45367" s="74"/>
      <c r="AF45367" s="74"/>
      <c r="BX45367" s="73"/>
      <c r="BY45367" s="74"/>
      <c r="BZ45367" s="74"/>
      <c r="CA45367" s="74"/>
      <c r="CF45367" s="79"/>
      <c r="CL45367" s="79"/>
    </row>
    <row r="45368" spans="30:90">
      <c r="AD45368" s="73"/>
      <c r="AE45368" s="74"/>
      <c r="AF45368" s="74"/>
      <c r="BX45368" s="73"/>
      <c r="BY45368" s="74"/>
      <c r="BZ45368" s="74"/>
      <c r="CA45368" s="74"/>
      <c r="CF45368" s="79"/>
      <c r="CL45368" s="79"/>
    </row>
    <row r="45369" spans="30:90">
      <c r="AD45369" s="73"/>
      <c r="AE45369" s="74"/>
      <c r="AF45369" s="74"/>
      <c r="BX45369" s="73"/>
      <c r="BY45369" s="74"/>
      <c r="BZ45369" s="74"/>
      <c r="CA45369" s="74"/>
      <c r="CF45369" s="79"/>
      <c r="CL45369" s="79"/>
    </row>
    <row r="45370" spans="30:90">
      <c r="AD45370" s="73"/>
      <c r="AE45370" s="74"/>
      <c r="AF45370" s="74"/>
      <c r="BX45370" s="73"/>
      <c r="BY45370" s="74"/>
      <c r="BZ45370" s="74"/>
      <c r="CA45370" s="74"/>
      <c r="CF45370" s="79"/>
      <c r="CL45370" s="79"/>
    </row>
    <row r="45371" spans="30:90">
      <c r="AD45371" s="73"/>
      <c r="AE45371" s="74"/>
      <c r="AF45371" s="74"/>
      <c r="BX45371" s="73"/>
      <c r="BY45371" s="74"/>
      <c r="BZ45371" s="74"/>
      <c r="CA45371" s="74"/>
      <c r="CF45371" s="79"/>
      <c r="CL45371" s="79"/>
    </row>
    <row r="45372" spans="30:90">
      <c r="AD45372" s="73"/>
      <c r="AE45372" s="74"/>
      <c r="AF45372" s="74"/>
      <c r="BX45372" s="73"/>
      <c r="BY45372" s="74"/>
      <c r="BZ45372" s="74"/>
      <c r="CA45372" s="74"/>
      <c r="CF45372" s="79"/>
      <c r="CL45372" s="79"/>
    </row>
    <row r="45373" spans="30:90">
      <c r="AD45373" s="73"/>
      <c r="AE45373" s="74"/>
      <c r="AF45373" s="74"/>
      <c r="BX45373" s="73"/>
      <c r="BY45373" s="74"/>
      <c r="BZ45373" s="74"/>
      <c r="CA45373" s="74"/>
      <c r="CF45373" s="79"/>
      <c r="CL45373" s="79"/>
    </row>
    <row r="45374" spans="30:90">
      <c r="AD45374" s="73"/>
      <c r="AE45374" s="74"/>
      <c r="AF45374" s="74"/>
      <c r="BX45374" s="73"/>
      <c r="BY45374" s="74"/>
      <c r="BZ45374" s="74"/>
      <c r="CA45374" s="74"/>
      <c r="CF45374" s="79"/>
      <c r="CL45374" s="79"/>
    </row>
    <row r="45375" spans="30:90">
      <c r="AD45375" s="73"/>
      <c r="AE45375" s="74"/>
      <c r="AF45375" s="74"/>
      <c r="BX45375" s="73"/>
      <c r="BY45375" s="74"/>
      <c r="BZ45375" s="74"/>
      <c r="CA45375" s="74"/>
      <c r="CF45375" s="79"/>
      <c r="CL45375" s="79"/>
    </row>
    <row r="45376" spans="30:90">
      <c r="AD45376" s="73"/>
      <c r="AE45376" s="74"/>
      <c r="AF45376" s="74"/>
      <c r="BX45376" s="73"/>
      <c r="BY45376" s="74"/>
      <c r="BZ45376" s="74"/>
      <c r="CA45376" s="74"/>
      <c r="CF45376" s="79"/>
      <c r="CL45376" s="79"/>
    </row>
    <row r="45377" spans="30:90">
      <c r="AD45377" s="73"/>
      <c r="AE45377" s="74"/>
      <c r="AF45377" s="74"/>
      <c r="BX45377" s="73"/>
      <c r="BY45377" s="74"/>
      <c r="BZ45377" s="74"/>
      <c r="CA45377" s="74"/>
      <c r="CF45377" s="79"/>
      <c r="CL45377" s="79"/>
    </row>
    <row r="45378" spans="30:90">
      <c r="AD45378" s="73"/>
      <c r="AE45378" s="74"/>
      <c r="AF45378" s="74"/>
      <c r="BX45378" s="73"/>
      <c r="BY45378" s="74"/>
      <c r="BZ45378" s="74"/>
      <c r="CA45378" s="74"/>
      <c r="CF45378" s="79"/>
      <c r="CL45378" s="79"/>
    </row>
    <row r="45379" spans="30:90">
      <c r="AD45379" s="73"/>
      <c r="AE45379" s="74"/>
      <c r="AF45379" s="74"/>
      <c r="BX45379" s="73"/>
      <c r="BY45379" s="74"/>
      <c r="BZ45379" s="74"/>
      <c r="CA45379" s="74"/>
      <c r="CF45379" s="79"/>
      <c r="CL45379" s="79"/>
    </row>
    <row r="45380" spans="30:90">
      <c r="AD45380" s="73"/>
      <c r="AE45380" s="74"/>
      <c r="AF45380" s="74"/>
      <c r="BX45380" s="73"/>
      <c r="BY45380" s="74"/>
      <c r="BZ45380" s="74"/>
      <c r="CA45380" s="74"/>
      <c r="CF45380" s="79"/>
      <c r="CL45380" s="79"/>
    </row>
    <row r="45381" spans="30:90">
      <c r="AD45381" s="73"/>
      <c r="AE45381" s="74"/>
      <c r="AF45381" s="74"/>
      <c r="BX45381" s="73"/>
      <c r="BY45381" s="74"/>
      <c r="BZ45381" s="74"/>
      <c r="CA45381" s="74"/>
      <c r="CF45381" s="79"/>
      <c r="CL45381" s="79"/>
    </row>
    <row r="45382" spans="30:90">
      <c r="AD45382" s="73"/>
      <c r="AE45382" s="74"/>
      <c r="AF45382" s="74"/>
      <c r="BX45382" s="73"/>
      <c r="BY45382" s="74"/>
      <c r="BZ45382" s="74"/>
      <c r="CA45382" s="74"/>
      <c r="CF45382" s="79"/>
      <c r="CL45382" s="79"/>
    </row>
    <row r="45383" spans="30:90">
      <c r="AD45383" s="73"/>
      <c r="AE45383" s="74"/>
      <c r="AF45383" s="74"/>
      <c r="BX45383" s="73"/>
      <c r="BY45383" s="74"/>
      <c r="BZ45383" s="74"/>
      <c r="CA45383" s="74"/>
      <c r="CF45383" s="79"/>
      <c r="CL45383" s="79"/>
    </row>
    <row r="45384" spans="30:90">
      <c r="AD45384" s="73"/>
      <c r="AE45384" s="74"/>
      <c r="AF45384" s="74"/>
      <c r="BX45384" s="73"/>
      <c r="BY45384" s="74"/>
      <c r="BZ45384" s="74"/>
      <c r="CA45384" s="74"/>
      <c r="CF45384" s="79"/>
      <c r="CL45384" s="79"/>
    </row>
    <row r="45385" spans="30:90">
      <c r="AD45385" s="73"/>
      <c r="AE45385" s="74"/>
      <c r="AF45385" s="74"/>
      <c r="BX45385" s="73"/>
      <c r="BY45385" s="74"/>
      <c r="BZ45385" s="74"/>
      <c r="CA45385" s="74"/>
      <c r="CF45385" s="79"/>
      <c r="CL45385" s="79"/>
    </row>
    <row r="45386" spans="30:90">
      <c r="AD45386" s="73"/>
      <c r="AE45386" s="74"/>
      <c r="AF45386" s="74"/>
      <c r="BX45386" s="73"/>
      <c r="BY45386" s="74"/>
      <c r="BZ45386" s="74"/>
      <c r="CA45386" s="74"/>
      <c r="CF45386" s="79"/>
      <c r="CL45386" s="79"/>
    </row>
    <row r="45387" spans="30:90">
      <c r="AD45387" s="73"/>
      <c r="AE45387" s="74"/>
      <c r="AF45387" s="74"/>
      <c r="BX45387" s="73"/>
      <c r="BY45387" s="74"/>
      <c r="BZ45387" s="74"/>
      <c r="CA45387" s="74"/>
      <c r="CF45387" s="79"/>
      <c r="CL45387" s="79"/>
    </row>
    <row r="45388" spans="30:90">
      <c r="AD45388" s="73"/>
      <c r="AE45388" s="74"/>
      <c r="AF45388" s="74"/>
      <c r="BX45388" s="73"/>
      <c r="BY45388" s="74"/>
      <c r="BZ45388" s="74"/>
      <c r="CA45388" s="74"/>
      <c r="CF45388" s="79"/>
      <c r="CL45388" s="79"/>
    </row>
    <row r="45389" spans="30:90">
      <c r="AD45389" s="73"/>
      <c r="AE45389" s="74"/>
      <c r="AF45389" s="74"/>
      <c r="BX45389" s="73"/>
      <c r="BY45389" s="74"/>
      <c r="BZ45389" s="74"/>
      <c r="CA45389" s="74"/>
      <c r="CF45389" s="79"/>
      <c r="CL45389" s="79"/>
    </row>
    <row r="45390" spans="30:90">
      <c r="AD45390" s="73"/>
      <c r="AE45390" s="74"/>
      <c r="AF45390" s="74"/>
      <c r="BX45390" s="73"/>
      <c r="BY45390" s="74"/>
      <c r="BZ45390" s="74"/>
      <c r="CA45390" s="74"/>
      <c r="CF45390" s="79"/>
      <c r="CL45390" s="79"/>
    </row>
    <row r="45391" spans="30:90">
      <c r="AD45391" s="73"/>
      <c r="AE45391" s="74"/>
      <c r="AF45391" s="74"/>
      <c r="BX45391" s="73"/>
      <c r="BY45391" s="74"/>
      <c r="BZ45391" s="74"/>
      <c r="CA45391" s="74"/>
      <c r="CF45391" s="79"/>
      <c r="CL45391" s="79"/>
    </row>
    <row r="45392" spans="30:90">
      <c r="AD45392" s="73"/>
      <c r="AE45392" s="74"/>
      <c r="AF45392" s="74"/>
      <c r="BX45392" s="73"/>
      <c r="BY45392" s="74"/>
      <c r="BZ45392" s="74"/>
      <c r="CA45392" s="74"/>
      <c r="CF45392" s="79"/>
      <c r="CL45392" s="79"/>
    </row>
    <row r="45393" spans="30:90">
      <c r="AD45393" s="73"/>
      <c r="AE45393" s="74"/>
      <c r="AF45393" s="74"/>
      <c r="BX45393" s="73"/>
      <c r="BY45393" s="74"/>
      <c r="BZ45393" s="74"/>
      <c r="CA45393" s="74"/>
      <c r="CF45393" s="79"/>
      <c r="CL45393" s="79"/>
    </row>
    <row r="45394" spans="30:90">
      <c r="AD45394" s="73"/>
      <c r="AE45394" s="74"/>
      <c r="AF45394" s="74"/>
      <c r="BX45394" s="73"/>
      <c r="BY45394" s="74"/>
      <c r="BZ45394" s="74"/>
      <c r="CA45394" s="74"/>
      <c r="CF45394" s="79"/>
      <c r="CL45394" s="79"/>
    </row>
    <row r="45395" spans="30:90">
      <c r="AD45395" s="73"/>
      <c r="AE45395" s="74"/>
      <c r="AF45395" s="74"/>
      <c r="BX45395" s="73"/>
      <c r="BY45395" s="74"/>
      <c r="BZ45395" s="74"/>
      <c r="CA45395" s="74"/>
      <c r="CF45395" s="79"/>
      <c r="CL45395" s="79"/>
    </row>
    <row r="45396" spans="30:90">
      <c r="AD45396" s="73"/>
      <c r="AE45396" s="74"/>
      <c r="AF45396" s="74"/>
      <c r="BX45396" s="73"/>
      <c r="BY45396" s="74"/>
      <c r="BZ45396" s="74"/>
      <c r="CA45396" s="74"/>
      <c r="CF45396" s="79"/>
      <c r="CL45396" s="79"/>
    </row>
    <row r="45397" spans="30:90">
      <c r="AD45397" s="73"/>
      <c r="AE45397" s="74"/>
      <c r="AF45397" s="74"/>
      <c r="BX45397" s="73"/>
      <c r="BY45397" s="74"/>
      <c r="BZ45397" s="74"/>
      <c r="CA45397" s="74"/>
      <c r="CF45397" s="79"/>
      <c r="CL45397" s="79"/>
    </row>
    <row r="45398" spans="30:90">
      <c r="AD45398" s="73"/>
      <c r="AE45398" s="74"/>
      <c r="AF45398" s="74"/>
      <c r="BX45398" s="73"/>
      <c r="BY45398" s="74"/>
      <c r="BZ45398" s="74"/>
      <c r="CA45398" s="74"/>
      <c r="CF45398" s="79"/>
      <c r="CL45398" s="79"/>
    </row>
    <row r="45399" spans="30:90">
      <c r="AD45399" s="73"/>
      <c r="AE45399" s="74"/>
      <c r="AF45399" s="74"/>
      <c r="BX45399" s="73"/>
      <c r="BY45399" s="74"/>
      <c r="BZ45399" s="74"/>
      <c r="CA45399" s="74"/>
      <c r="CF45399" s="79"/>
      <c r="CL45399" s="79"/>
    </row>
    <row r="45400" spans="30:90">
      <c r="AD45400" s="73"/>
      <c r="AE45400" s="74"/>
      <c r="AF45400" s="74"/>
      <c r="BX45400" s="73"/>
      <c r="BY45400" s="74"/>
      <c r="BZ45400" s="74"/>
      <c r="CA45400" s="74"/>
      <c r="CF45400" s="79"/>
      <c r="CL45400" s="79"/>
    </row>
    <row r="45401" spans="30:90">
      <c r="AD45401" s="73"/>
      <c r="AE45401" s="74"/>
      <c r="AF45401" s="74"/>
      <c r="BX45401" s="73"/>
      <c r="BY45401" s="74"/>
      <c r="BZ45401" s="74"/>
      <c r="CA45401" s="74"/>
      <c r="CF45401" s="79"/>
      <c r="CL45401" s="79"/>
    </row>
    <row r="45402" spans="30:90">
      <c r="AD45402" s="73"/>
      <c r="AE45402" s="74"/>
      <c r="AF45402" s="74"/>
      <c r="BX45402" s="73"/>
      <c r="BY45402" s="74"/>
      <c r="BZ45402" s="74"/>
      <c r="CA45402" s="74"/>
      <c r="CF45402" s="79"/>
      <c r="CL45402" s="79"/>
    </row>
    <row r="45403" spans="30:90">
      <c r="AD45403" s="73"/>
      <c r="AE45403" s="74"/>
      <c r="AF45403" s="74"/>
      <c r="BX45403" s="73"/>
      <c r="BY45403" s="74"/>
      <c r="BZ45403" s="74"/>
      <c r="CA45403" s="74"/>
      <c r="CF45403" s="79"/>
      <c r="CL45403" s="79"/>
    </row>
    <row r="45404" spans="30:90">
      <c r="AD45404" s="73"/>
      <c r="AE45404" s="74"/>
      <c r="AF45404" s="74"/>
      <c r="BX45404" s="73"/>
      <c r="BY45404" s="74"/>
      <c r="BZ45404" s="74"/>
      <c r="CA45404" s="74"/>
      <c r="CF45404" s="79"/>
      <c r="CL45404" s="79"/>
    </row>
    <row r="45405" spans="30:90">
      <c r="AD45405" s="73"/>
      <c r="AE45405" s="74"/>
      <c r="AF45405" s="74"/>
      <c r="BX45405" s="73"/>
      <c r="BY45405" s="74"/>
      <c r="BZ45405" s="74"/>
      <c r="CA45405" s="74"/>
      <c r="CF45405" s="79"/>
      <c r="CL45405" s="79"/>
    </row>
    <row r="45406" spans="30:90">
      <c r="AD45406" s="73"/>
      <c r="AE45406" s="74"/>
      <c r="AF45406" s="74"/>
      <c r="BX45406" s="73"/>
      <c r="BY45406" s="74"/>
      <c r="BZ45406" s="74"/>
      <c r="CA45406" s="74"/>
      <c r="CF45406" s="79"/>
      <c r="CL45406" s="79"/>
    </row>
    <row r="45407" spans="30:90">
      <c r="AD45407" s="73"/>
      <c r="AE45407" s="74"/>
      <c r="AF45407" s="74"/>
      <c r="BX45407" s="73"/>
      <c r="BY45407" s="74"/>
      <c r="BZ45407" s="74"/>
      <c r="CA45407" s="74"/>
      <c r="CF45407" s="79"/>
      <c r="CL45407" s="79"/>
    </row>
    <row r="45408" spans="30:90">
      <c r="AD45408" s="73"/>
      <c r="AE45408" s="74"/>
      <c r="AF45408" s="74"/>
      <c r="BX45408" s="73"/>
      <c r="BY45408" s="74"/>
      <c r="BZ45408" s="74"/>
      <c r="CA45408" s="74"/>
      <c r="CF45408" s="79"/>
      <c r="CL45408" s="79"/>
    </row>
    <row r="45409" spans="30:90">
      <c r="AD45409" s="73"/>
      <c r="AE45409" s="74"/>
      <c r="AF45409" s="74"/>
      <c r="BX45409" s="73"/>
      <c r="BY45409" s="74"/>
      <c r="BZ45409" s="74"/>
      <c r="CA45409" s="74"/>
      <c r="CF45409" s="79"/>
      <c r="CL45409" s="79"/>
    </row>
    <row r="45410" spans="30:90">
      <c r="AD45410" s="73"/>
      <c r="AE45410" s="74"/>
      <c r="AF45410" s="74"/>
      <c r="BX45410" s="73"/>
      <c r="BY45410" s="74"/>
      <c r="BZ45410" s="74"/>
      <c r="CA45410" s="74"/>
      <c r="CF45410" s="79"/>
      <c r="CL45410" s="79"/>
    </row>
    <row r="45411" spans="30:90">
      <c r="AD45411" s="73"/>
      <c r="AE45411" s="74"/>
      <c r="AF45411" s="74"/>
      <c r="BX45411" s="73"/>
      <c r="BY45411" s="74"/>
      <c r="BZ45411" s="74"/>
      <c r="CA45411" s="74"/>
      <c r="CF45411" s="79"/>
      <c r="CL45411" s="79"/>
    </row>
    <row r="45412" spans="30:90">
      <c r="AD45412" s="73"/>
      <c r="AE45412" s="74"/>
      <c r="AF45412" s="74"/>
      <c r="BX45412" s="73"/>
      <c r="BY45412" s="74"/>
      <c r="BZ45412" s="74"/>
      <c r="CA45412" s="74"/>
      <c r="CF45412" s="79"/>
      <c r="CL45412" s="79"/>
    </row>
    <row r="45413" spans="30:90">
      <c r="AD45413" s="73"/>
      <c r="AE45413" s="74"/>
      <c r="AF45413" s="74"/>
      <c r="BX45413" s="73"/>
      <c r="BY45413" s="74"/>
      <c r="BZ45413" s="74"/>
      <c r="CA45413" s="74"/>
      <c r="CF45413" s="79"/>
      <c r="CL45413" s="79"/>
    </row>
    <row r="45414" spans="30:90">
      <c r="AD45414" s="73"/>
      <c r="AE45414" s="74"/>
      <c r="AF45414" s="74"/>
      <c r="BX45414" s="73"/>
      <c r="BY45414" s="74"/>
      <c r="BZ45414" s="74"/>
      <c r="CA45414" s="74"/>
      <c r="CF45414" s="79"/>
      <c r="CL45414" s="79"/>
    </row>
    <row r="45415" spans="30:90">
      <c r="AD45415" s="73"/>
      <c r="AE45415" s="74"/>
      <c r="AF45415" s="74"/>
      <c r="BX45415" s="73"/>
      <c r="BY45415" s="74"/>
      <c r="BZ45415" s="74"/>
      <c r="CA45415" s="74"/>
      <c r="CF45415" s="79"/>
      <c r="CL45415" s="79"/>
    </row>
    <row r="45416" spans="30:90">
      <c r="AD45416" s="73"/>
      <c r="AE45416" s="74"/>
      <c r="AF45416" s="74"/>
      <c r="BX45416" s="73"/>
      <c r="BY45416" s="74"/>
      <c r="BZ45416" s="74"/>
      <c r="CA45416" s="74"/>
      <c r="CF45416" s="79"/>
      <c r="CL45416" s="79"/>
    </row>
    <row r="45417" spans="30:90">
      <c r="AD45417" s="73"/>
      <c r="AE45417" s="74"/>
      <c r="AF45417" s="74"/>
      <c r="BX45417" s="73"/>
      <c r="BY45417" s="74"/>
      <c r="BZ45417" s="74"/>
      <c r="CA45417" s="74"/>
      <c r="CF45417" s="79"/>
      <c r="CL45417" s="79"/>
    </row>
    <row r="45418" spans="30:90">
      <c r="AD45418" s="73"/>
      <c r="AE45418" s="74"/>
      <c r="AF45418" s="74"/>
      <c r="BX45418" s="73"/>
      <c r="BY45418" s="74"/>
      <c r="BZ45418" s="74"/>
      <c r="CA45418" s="74"/>
      <c r="CF45418" s="79"/>
      <c r="CL45418" s="79"/>
    </row>
    <row r="45419" spans="30:90">
      <c r="AD45419" s="73"/>
      <c r="AE45419" s="74"/>
      <c r="AF45419" s="74"/>
      <c r="BX45419" s="73"/>
      <c r="BY45419" s="74"/>
      <c r="BZ45419" s="74"/>
      <c r="CA45419" s="74"/>
      <c r="CF45419" s="79"/>
      <c r="CL45419" s="79"/>
    </row>
    <row r="45420" spans="30:90">
      <c r="AD45420" s="73"/>
      <c r="AE45420" s="74"/>
      <c r="AF45420" s="74"/>
      <c r="BX45420" s="73"/>
      <c r="BY45420" s="74"/>
      <c r="BZ45420" s="74"/>
      <c r="CA45420" s="74"/>
      <c r="CF45420" s="79"/>
      <c r="CL45420" s="79"/>
    </row>
    <row r="45421" spans="30:90">
      <c r="AD45421" s="73"/>
      <c r="AE45421" s="74"/>
      <c r="AF45421" s="74"/>
      <c r="BX45421" s="73"/>
      <c r="BY45421" s="74"/>
      <c r="BZ45421" s="74"/>
      <c r="CA45421" s="74"/>
      <c r="CF45421" s="79"/>
      <c r="CL45421" s="79"/>
    </row>
    <row r="45422" spans="30:90">
      <c r="AD45422" s="73"/>
      <c r="AE45422" s="74"/>
      <c r="AF45422" s="74"/>
      <c r="BX45422" s="73"/>
      <c r="BY45422" s="74"/>
      <c r="BZ45422" s="74"/>
      <c r="CA45422" s="74"/>
      <c r="CF45422" s="79"/>
      <c r="CL45422" s="79"/>
    </row>
    <row r="45423" spans="30:90">
      <c r="AD45423" s="73"/>
      <c r="AE45423" s="74"/>
      <c r="AF45423" s="74"/>
      <c r="BX45423" s="73"/>
      <c r="BY45423" s="74"/>
      <c r="BZ45423" s="74"/>
      <c r="CA45423" s="74"/>
      <c r="CF45423" s="79"/>
      <c r="CL45423" s="79"/>
    </row>
    <row r="45424" spans="30:90">
      <c r="AD45424" s="73"/>
      <c r="AE45424" s="74"/>
      <c r="AF45424" s="74"/>
      <c r="BX45424" s="73"/>
      <c r="BY45424" s="74"/>
      <c r="BZ45424" s="74"/>
      <c r="CA45424" s="74"/>
      <c r="CF45424" s="79"/>
      <c r="CL45424" s="79"/>
    </row>
    <row r="45425" spans="30:90">
      <c r="AD45425" s="73"/>
      <c r="AE45425" s="74"/>
      <c r="AF45425" s="74"/>
      <c r="BX45425" s="73"/>
      <c r="BY45425" s="74"/>
      <c r="BZ45425" s="74"/>
      <c r="CA45425" s="74"/>
      <c r="CF45425" s="79"/>
      <c r="CL45425" s="79"/>
    </row>
    <row r="45426" spans="30:90">
      <c r="AD45426" s="73"/>
      <c r="AE45426" s="74"/>
      <c r="AF45426" s="74"/>
      <c r="BX45426" s="73"/>
      <c r="BY45426" s="74"/>
      <c r="BZ45426" s="74"/>
      <c r="CA45426" s="74"/>
      <c r="CF45426" s="79"/>
      <c r="CL45426" s="79"/>
    </row>
    <row r="45427" spans="30:90">
      <c r="AD45427" s="73"/>
      <c r="AE45427" s="74"/>
      <c r="AF45427" s="74"/>
      <c r="BX45427" s="73"/>
      <c r="BY45427" s="74"/>
      <c r="BZ45427" s="74"/>
      <c r="CA45427" s="74"/>
      <c r="CF45427" s="79"/>
      <c r="CL45427" s="79"/>
    </row>
    <row r="45428" spans="30:90">
      <c r="AD45428" s="73"/>
      <c r="AE45428" s="74"/>
      <c r="AF45428" s="74"/>
      <c r="BX45428" s="73"/>
      <c r="BY45428" s="74"/>
      <c r="BZ45428" s="74"/>
      <c r="CA45428" s="74"/>
      <c r="CF45428" s="79"/>
      <c r="CL45428" s="79"/>
    </row>
    <row r="45429" spans="30:90">
      <c r="AD45429" s="73"/>
      <c r="AE45429" s="74"/>
      <c r="AF45429" s="74"/>
      <c r="BX45429" s="73"/>
      <c r="BY45429" s="74"/>
      <c r="BZ45429" s="74"/>
      <c r="CA45429" s="74"/>
      <c r="CF45429" s="79"/>
      <c r="CL45429" s="79"/>
    </row>
    <row r="45430" spans="30:90">
      <c r="AD45430" s="73"/>
      <c r="AE45430" s="74"/>
      <c r="AF45430" s="74"/>
      <c r="BX45430" s="73"/>
      <c r="BY45430" s="74"/>
      <c r="BZ45430" s="74"/>
      <c r="CA45430" s="74"/>
      <c r="CF45430" s="79"/>
      <c r="CL45430" s="79"/>
    </row>
    <row r="45431" spans="30:90">
      <c r="AD45431" s="73"/>
      <c r="AE45431" s="74"/>
      <c r="AF45431" s="74"/>
      <c r="BX45431" s="73"/>
      <c r="BY45431" s="74"/>
      <c r="BZ45431" s="74"/>
      <c r="CA45431" s="74"/>
      <c r="CF45431" s="79"/>
      <c r="CL45431" s="79"/>
    </row>
    <row r="45432" spans="30:90">
      <c r="AD45432" s="73"/>
      <c r="AE45432" s="74"/>
      <c r="AF45432" s="74"/>
      <c r="BX45432" s="73"/>
      <c r="BY45432" s="74"/>
      <c r="BZ45432" s="74"/>
      <c r="CA45432" s="74"/>
      <c r="CF45432" s="79"/>
      <c r="CL45432" s="79"/>
    </row>
    <row r="45433" spans="30:90">
      <c r="AD45433" s="73"/>
      <c r="AE45433" s="74"/>
      <c r="AF45433" s="74"/>
      <c r="BX45433" s="73"/>
      <c r="BY45433" s="74"/>
      <c r="BZ45433" s="74"/>
      <c r="CA45433" s="74"/>
      <c r="CF45433" s="79"/>
      <c r="CL45433" s="79"/>
    </row>
    <row r="45434" spans="30:90">
      <c r="AD45434" s="73"/>
      <c r="AE45434" s="74"/>
      <c r="AF45434" s="74"/>
      <c r="BX45434" s="73"/>
      <c r="BY45434" s="74"/>
      <c r="BZ45434" s="74"/>
      <c r="CA45434" s="74"/>
      <c r="CF45434" s="79"/>
      <c r="CL45434" s="79"/>
    </row>
    <row r="45435" spans="30:90">
      <c r="AD45435" s="73"/>
      <c r="AE45435" s="74"/>
      <c r="AF45435" s="74"/>
      <c r="BX45435" s="73"/>
      <c r="BY45435" s="74"/>
      <c r="BZ45435" s="74"/>
      <c r="CA45435" s="74"/>
      <c r="CF45435" s="79"/>
      <c r="CL45435" s="79"/>
    </row>
    <row r="45436" spans="30:90">
      <c r="AD45436" s="73"/>
      <c r="AE45436" s="74"/>
      <c r="AF45436" s="74"/>
      <c r="BX45436" s="73"/>
      <c r="BY45436" s="74"/>
      <c r="BZ45436" s="74"/>
      <c r="CA45436" s="74"/>
      <c r="CF45436" s="79"/>
      <c r="CL45436" s="79"/>
    </row>
    <row r="45437" spans="30:90">
      <c r="AD45437" s="73"/>
      <c r="AE45437" s="74"/>
      <c r="AF45437" s="74"/>
      <c r="BX45437" s="73"/>
      <c r="BY45437" s="74"/>
      <c r="BZ45437" s="74"/>
      <c r="CA45437" s="74"/>
      <c r="CF45437" s="79"/>
      <c r="CL45437" s="79"/>
    </row>
    <row r="45438" spans="30:90">
      <c r="AD45438" s="73"/>
      <c r="AE45438" s="74"/>
      <c r="AF45438" s="74"/>
      <c r="BX45438" s="73"/>
      <c r="BY45438" s="74"/>
      <c r="BZ45438" s="74"/>
      <c r="CA45438" s="74"/>
      <c r="CF45438" s="79"/>
      <c r="CL45438" s="79"/>
    </row>
    <row r="45439" spans="30:90">
      <c r="AD45439" s="73"/>
      <c r="AE45439" s="74"/>
      <c r="AF45439" s="74"/>
      <c r="BX45439" s="73"/>
      <c r="BY45439" s="74"/>
      <c r="BZ45439" s="74"/>
      <c r="CA45439" s="74"/>
      <c r="CF45439" s="79"/>
      <c r="CL45439" s="79"/>
    </row>
    <row r="45440" spans="30:90">
      <c r="AD45440" s="73"/>
      <c r="AE45440" s="74"/>
      <c r="AF45440" s="74"/>
      <c r="BX45440" s="73"/>
      <c r="BY45440" s="74"/>
      <c r="BZ45440" s="74"/>
      <c r="CA45440" s="74"/>
      <c r="CF45440" s="79"/>
      <c r="CL45440" s="79"/>
    </row>
    <row r="45441" spans="30:90">
      <c r="AD45441" s="73"/>
      <c r="AE45441" s="74"/>
      <c r="AF45441" s="74"/>
      <c r="BX45441" s="73"/>
      <c r="BY45441" s="74"/>
      <c r="BZ45441" s="74"/>
      <c r="CA45441" s="74"/>
      <c r="CF45441" s="79"/>
      <c r="CL45441" s="79"/>
    </row>
    <row r="45442" spans="30:90">
      <c r="AD45442" s="73"/>
      <c r="AE45442" s="74"/>
      <c r="AF45442" s="74"/>
      <c r="BX45442" s="73"/>
      <c r="BY45442" s="74"/>
      <c r="BZ45442" s="74"/>
      <c r="CA45442" s="74"/>
      <c r="CF45442" s="79"/>
      <c r="CL45442" s="79"/>
    </row>
    <row r="45443" spans="30:90">
      <c r="AD45443" s="73"/>
      <c r="AE45443" s="74"/>
      <c r="AF45443" s="74"/>
      <c r="BX45443" s="73"/>
      <c r="BY45443" s="74"/>
      <c r="BZ45443" s="74"/>
      <c r="CA45443" s="74"/>
      <c r="CF45443" s="79"/>
      <c r="CL45443" s="79"/>
    </row>
    <row r="45444" spans="30:90">
      <c r="AD45444" s="73"/>
      <c r="AE45444" s="74"/>
      <c r="AF45444" s="74"/>
      <c r="BX45444" s="73"/>
      <c r="BY45444" s="74"/>
      <c r="BZ45444" s="74"/>
      <c r="CA45444" s="74"/>
      <c r="CF45444" s="79"/>
      <c r="CL45444" s="79"/>
    </row>
    <row r="45445" spans="30:90">
      <c r="AD45445" s="73"/>
      <c r="AE45445" s="74"/>
      <c r="AF45445" s="74"/>
      <c r="BX45445" s="73"/>
      <c r="BY45445" s="74"/>
      <c r="BZ45445" s="74"/>
      <c r="CA45445" s="74"/>
      <c r="CF45445" s="79"/>
      <c r="CL45445" s="79"/>
    </row>
    <row r="45446" spans="30:90">
      <c r="AD45446" s="73"/>
      <c r="AE45446" s="74"/>
      <c r="AF45446" s="74"/>
      <c r="BX45446" s="73"/>
      <c r="BY45446" s="74"/>
      <c r="BZ45446" s="74"/>
      <c r="CA45446" s="74"/>
      <c r="CF45446" s="79"/>
      <c r="CL45446" s="79"/>
    </row>
    <row r="45447" spans="30:90">
      <c r="AD45447" s="73"/>
      <c r="AE45447" s="74"/>
      <c r="AF45447" s="74"/>
      <c r="BX45447" s="73"/>
      <c r="BY45447" s="74"/>
      <c r="BZ45447" s="74"/>
      <c r="CA45447" s="74"/>
      <c r="CF45447" s="79"/>
      <c r="CL45447" s="79"/>
    </row>
    <row r="45448" spans="30:90">
      <c r="AD45448" s="73"/>
      <c r="AE45448" s="74"/>
      <c r="AF45448" s="74"/>
      <c r="BX45448" s="73"/>
      <c r="BY45448" s="74"/>
      <c r="BZ45448" s="74"/>
      <c r="CA45448" s="74"/>
      <c r="CF45448" s="79"/>
      <c r="CL45448" s="79"/>
    </row>
    <row r="45449" spans="30:90">
      <c r="AD45449" s="73"/>
      <c r="AE45449" s="74"/>
      <c r="AF45449" s="74"/>
      <c r="BX45449" s="73"/>
      <c r="BY45449" s="74"/>
      <c r="BZ45449" s="74"/>
      <c r="CA45449" s="74"/>
      <c r="CF45449" s="79"/>
      <c r="CL45449" s="79"/>
    </row>
    <row r="45450" spans="30:90">
      <c r="AD45450" s="73"/>
      <c r="AE45450" s="74"/>
      <c r="AF45450" s="74"/>
      <c r="BX45450" s="73"/>
      <c r="BY45450" s="74"/>
      <c r="BZ45450" s="74"/>
      <c r="CA45450" s="74"/>
      <c r="CF45450" s="79"/>
      <c r="CL45450" s="79"/>
    </row>
    <row r="45451" spans="30:90">
      <c r="AD45451" s="73"/>
      <c r="AE45451" s="74"/>
      <c r="AF45451" s="74"/>
      <c r="BX45451" s="73"/>
      <c r="BY45451" s="74"/>
      <c r="BZ45451" s="74"/>
      <c r="CA45451" s="74"/>
      <c r="CF45451" s="79"/>
      <c r="CL45451" s="79"/>
    </row>
    <row r="45452" spans="30:90">
      <c r="AD45452" s="73"/>
      <c r="AE45452" s="74"/>
      <c r="AF45452" s="74"/>
      <c r="BX45452" s="73"/>
      <c r="BY45452" s="74"/>
      <c r="BZ45452" s="74"/>
      <c r="CA45452" s="74"/>
      <c r="CF45452" s="79"/>
      <c r="CL45452" s="79"/>
    </row>
    <row r="45453" spans="30:90">
      <c r="AD45453" s="73"/>
      <c r="AE45453" s="74"/>
      <c r="AF45453" s="74"/>
      <c r="BX45453" s="73"/>
      <c r="BY45453" s="74"/>
      <c r="BZ45453" s="74"/>
      <c r="CA45453" s="74"/>
      <c r="CF45453" s="79"/>
      <c r="CL45453" s="79"/>
    </row>
    <row r="45454" spans="30:90">
      <c r="AD45454" s="73"/>
      <c r="AE45454" s="74"/>
      <c r="AF45454" s="74"/>
      <c r="BX45454" s="73"/>
      <c r="BY45454" s="74"/>
      <c r="BZ45454" s="74"/>
      <c r="CA45454" s="74"/>
      <c r="CF45454" s="79"/>
      <c r="CL45454" s="79"/>
    </row>
    <row r="45455" spans="30:90">
      <c r="AD45455" s="73"/>
      <c r="AE45455" s="74"/>
      <c r="AF45455" s="74"/>
      <c r="BX45455" s="73"/>
      <c r="BY45455" s="74"/>
      <c r="BZ45455" s="74"/>
      <c r="CA45455" s="74"/>
      <c r="CF45455" s="79"/>
      <c r="CL45455" s="79"/>
    </row>
    <row r="45456" spans="30:90">
      <c r="AD45456" s="73"/>
      <c r="AE45456" s="74"/>
      <c r="AF45456" s="74"/>
      <c r="BX45456" s="73"/>
      <c r="BY45456" s="74"/>
      <c r="BZ45456" s="74"/>
      <c r="CA45456" s="74"/>
      <c r="CF45456" s="79"/>
      <c r="CL45456" s="79"/>
    </row>
    <row r="45457" spans="30:90">
      <c r="AD45457" s="73"/>
      <c r="AE45457" s="74"/>
      <c r="AF45457" s="74"/>
      <c r="BX45457" s="73"/>
      <c r="BY45457" s="74"/>
      <c r="BZ45457" s="74"/>
      <c r="CA45457" s="74"/>
      <c r="CF45457" s="79"/>
      <c r="CL45457" s="79"/>
    </row>
    <row r="45458" spans="30:90">
      <c r="AD45458" s="73"/>
      <c r="AE45458" s="74"/>
      <c r="AF45458" s="74"/>
      <c r="BX45458" s="73"/>
      <c r="BY45458" s="74"/>
      <c r="BZ45458" s="74"/>
      <c r="CA45458" s="74"/>
      <c r="CF45458" s="79"/>
      <c r="CL45458" s="79"/>
    </row>
    <row r="45459" spans="30:90">
      <c r="AD45459" s="73"/>
      <c r="AE45459" s="74"/>
      <c r="AF45459" s="74"/>
      <c r="BX45459" s="73"/>
      <c r="BY45459" s="74"/>
      <c r="BZ45459" s="74"/>
      <c r="CA45459" s="74"/>
      <c r="CF45459" s="79"/>
      <c r="CL45459" s="79"/>
    </row>
    <row r="45460" spans="30:90">
      <c r="AD45460" s="73"/>
      <c r="AE45460" s="74"/>
      <c r="AF45460" s="74"/>
      <c r="BX45460" s="73"/>
      <c r="BY45460" s="74"/>
      <c r="BZ45460" s="74"/>
      <c r="CA45460" s="74"/>
      <c r="CF45460" s="79"/>
      <c r="CL45460" s="79"/>
    </row>
    <row r="45461" spans="30:90">
      <c r="AD45461" s="73"/>
      <c r="AE45461" s="74"/>
      <c r="AF45461" s="74"/>
      <c r="BX45461" s="73"/>
      <c r="BY45461" s="74"/>
      <c r="BZ45461" s="74"/>
      <c r="CA45461" s="74"/>
      <c r="CF45461" s="79"/>
      <c r="CL45461" s="79"/>
    </row>
    <row r="45462" spans="30:90">
      <c r="AD45462" s="73"/>
      <c r="AE45462" s="74"/>
      <c r="AF45462" s="74"/>
      <c r="BX45462" s="73"/>
      <c r="BY45462" s="74"/>
      <c r="BZ45462" s="74"/>
      <c r="CA45462" s="74"/>
      <c r="CF45462" s="79"/>
      <c r="CL45462" s="79"/>
    </row>
    <row r="45463" spans="30:90">
      <c r="AD45463" s="73"/>
      <c r="AE45463" s="74"/>
      <c r="AF45463" s="74"/>
      <c r="BX45463" s="73"/>
      <c r="BY45463" s="74"/>
      <c r="BZ45463" s="74"/>
      <c r="CA45463" s="74"/>
      <c r="CF45463" s="79"/>
      <c r="CL45463" s="79"/>
    </row>
    <row r="45464" spans="30:90">
      <c r="AD45464" s="73"/>
      <c r="AE45464" s="74"/>
      <c r="AF45464" s="74"/>
      <c r="BX45464" s="73"/>
      <c r="BY45464" s="74"/>
      <c r="BZ45464" s="74"/>
      <c r="CA45464" s="74"/>
      <c r="CF45464" s="79"/>
      <c r="CL45464" s="79"/>
    </row>
    <row r="45465" spans="30:90">
      <c r="AD45465" s="73"/>
      <c r="AE45465" s="74"/>
      <c r="AF45465" s="74"/>
      <c r="BX45465" s="73"/>
      <c r="BY45465" s="74"/>
      <c r="BZ45465" s="74"/>
      <c r="CA45465" s="74"/>
      <c r="CF45465" s="79"/>
      <c r="CL45465" s="79"/>
    </row>
    <row r="45466" spans="30:90">
      <c r="AD45466" s="73"/>
      <c r="AE45466" s="74"/>
      <c r="AF45466" s="74"/>
      <c r="BX45466" s="73"/>
      <c r="BY45466" s="74"/>
      <c r="BZ45466" s="74"/>
      <c r="CA45466" s="74"/>
      <c r="CF45466" s="79"/>
      <c r="CL45466" s="79"/>
    </row>
    <row r="45467" spans="30:90">
      <c r="AD45467" s="73"/>
      <c r="AE45467" s="74"/>
      <c r="AF45467" s="74"/>
      <c r="BX45467" s="73"/>
      <c r="BY45467" s="74"/>
      <c r="BZ45467" s="74"/>
      <c r="CA45467" s="74"/>
      <c r="CF45467" s="79"/>
      <c r="CL45467" s="79"/>
    </row>
    <row r="45468" spans="30:90">
      <c r="AD45468" s="73"/>
      <c r="AE45468" s="74"/>
      <c r="AF45468" s="74"/>
      <c r="BX45468" s="73"/>
      <c r="BY45468" s="74"/>
      <c r="BZ45468" s="74"/>
      <c r="CA45468" s="74"/>
      <c r="CF45468" s="79"/>
      <c r="CL45468" s="79"/>
    </row>
    <row r="45469" spans="30:90">
      <c r="AD45469" s="73"/>
      <c r="AE45469" s="74"/>
      <c r="AF45469" s="74"/>
      <c r="BX45469" s="73"/>
      <c r="BY45469" s="74"/>
      <c r="BZ45469" s="74"/>
      <c r="CA45469" s="74"/>
      <c r="CF45469" s="79"/>
      <c r="CL45469" s="79"/>
    </row>
    <row r="45470" spans="30:90">
      <c r="AD45470" s="73"/>
      <c r="AE45470" s="74"/>
      <c r="AF45470" s="74"/>
      <c r="BX45470" s="73"/>
      <c r="BY45470" s="74"/>
      <c r="BZ45470" s="74"/>
      <c r="CA45470" s="74"/>
      <c r="CF45470" s="79"/>
      <c r="CL45470" s="79"/>
    </row>
    <row r="45471" spans="30:90">
      <c r="AD45471" s="73"/>
      <c r="AE45471" s="74"/>
      <c r="AF45471" s="74"/>
      <c r="BX45471" s="73"/>
      <c r="BY45471" s="74"/>
      <c r="BZ45471" s="74"/>
      <c r="CA45471" s="74"/>
      <c r="CF45471" s="79"/>
      <c r="CL45471" s="79"/>
    </row>
    <row r="45472" spans="30:90">
      <c r="AD45472" s="73"/>
      <c r="AE45472" s="74"/>
      <c r="AF45472" s="74"/>
      <c r="BX45472" s="73"/>
      <c r="BY45472" s="74"/>
      <c r="BZ45472" s="74"/>
      <c r="CA45472" s="74"/>
      <c r="CF45472" s="79"/>
      <c r="CL45472" s="79"/>
    </row>
    <row r="45473" spans="30:90">
      <c r="AD45473" s="73"/>
      <c r="AE45473" s="74"/>
      <c r="AF45473" s="74"/>
      <c r="BX45473" s="73"/>
      <c r="BY45473" s="74"/>
      <c r="BZ45473" s="74"/>
      <c r="CA45473" s="74"/>
      <c r="CF45473" s="79"/>
      <c r="CL45473" s="79"/>
    </row>
    <row r="45474" spans="30:90">
      <c r="AD45474" s="73"/>
      <c r="AE45474" s="74"/>
      <c r="AF45474" s="74"/>
      <c r="BX45474" s="73"/>
      <c r="BY45474" s="74"/>
      <c r="BZ45474" s="74"/>
      <c r="CA45474" s="74"/>
      <c r="CF45474" s="79"/>
      <c r="CL45474" s="79"/>
    </row>
    <row r="45475" spans="30:90">
      <c r="AD45475" s="73"/>
      <c r="AE45475" s="74"/>
      <c r="AF45475" s="74"/>
      <c r="BX45475" s="73"/>
      <c r="BY45475" s="74"/>
      <c r="BZ45475" s="74"/>
      <c r="CA45475" s="74"/>
      <c r="CF45475" s="79"/>
      <c r="CL45475" s="79"/>
    </row>
    <row r="45476" spans="30:90">
      <c r="AD45476" s="73"/>
      <c r="AE45476" s="74"/>
      <c r="AF45476" s="74"/>
      <c r="BX45476" s="73"/>
      <c r="BY45476" s="74"/>
      <c r="BZ45476" s="74"/>
      <c r="CA45476" s="74"/>
      <c r="CF45476" s="79"/>
      <c r="CL45476" s="79"/>
    </row>
    <row r="45477" spans="30:90">
      <c r="AD45477" s="73"/>
      <c r="AE45477" s="74"/>
      <c r="AF45477" s="74"/>
      <c r="BX45477" s="73"/>
      <c r="BY45477" s="74"/>
      <c r="BZ45477" s="74"/>
      <c r="CA45477" s="74"/>
      <c r="CF45477" s="79"/>
      <c r="CL45477" s="79"/>
    </row>
    <row r="45478" spans="30:90">
      <c r="AD45478" s="73"/>
      <c r="AE45478" s="74"/>
      <c r="AF45478" s="74"/>
      <c r="BX45478" s="73"/>
      <c r="BY45478" s="74"/>
      <c r="BZ45478" s="74"/>
      <c r="CA45478" s="74"/>
      <c r="CF45478" s="79"/>
      <c r="CL45478" s="79"/>
    </row>
    <row r="45479" spans="30:90">
      <c r="AD45479" s="73"/>
      <c r="AE45479" s="74"/>
      <c r="AF45479" s="74"/>
      <c r="BX45479" s="73"/>
      <c r="BY45479" s="74"/>
      <c r="BZ45479" s="74"/>
      <c r="CA45479" s="74"/>
      <c r="CF45479" s="79"/>
      <c r="CL45479" s="79"/>
    </row>
    <row r="45480" spans="30:90">
      <c r="AD45480" s="73"/>
      <c r="AE45480" s="74"/>
      <c r="AF45480" s="74"/>
      <c r="BX45480" s="73"/>
      <c r="BY45480" s="74"/>
      <c r="BZ45480" s="74"/>
      <c r="CA45480" s="74"/>
      <c r="CF45480" s="79"/>
      <c r="CL45480" s="79"/>
    </row>
    <row r="45481" spans="30:90">
      <c r="AD45481" s="73"/>
      <c r="AE45481" s="74"/>
      <c r="AF45481" s="74"/>
      <c r="BX45481" s="73"/>
      <c r="BY45481" s="74"/>
      <c r="BZ45481" s="74"/>
      <c r="CA45481" s="74"/>
      <c r="CF45481" s="79"/>
      <c r="CL45481" s="79"/>
    </row>
    <row r="45482" spans="30:90">
      <c r="AD45482" s="73"/>
      <c r="AE45482" s="74"/>
      <c r="AF45482" s="74"/>
      <c r="BX45482" s="73"/>
      <c r="BY45482" s="74"/>
      <c r="BZ45482" s="74"/>
      <c r="CA45482" s="74"/>
      <c r="CF45482" s="79"/>
      <c r="CL45482" s="79"/>
    </row>
    <row r="45483" spans="30:90">
      <c r="AD45483" s="73"/>
      <c r="AE45483" s="74"/>
      <c r="AF45483" s="74"/>
      <c r="BX45483" s="73"/>
      <c r="BY45483" s="74"/>
      <c r="BZ45483" s="74"/>
      <c r="CA45483" s="74"/>
      <c r="CF45483" s="79"/>
      <c r="CL45483" s="79"/>
    </row>
    <row r="45484" spans="30:90">
      <c r="AD45484" s="73"/>
      <c r="AE45484" s="74"/>
      <c r="AF45484" s="74"/>
      <c r="BX45484" s="73"/>
      <c r="BY45484" s="74"/>
      <c r="BZ45484" s="74"/>
      <c r="CA45484" s="74"/>
      <c r="CF45484" s="79"/>
      <c r="CL45484" s="79"/>
    </row>
    <row r="45485" spans="30:90">
      <c r="AD45485" s="73"/>
      <c r="AE45485" s="74"/>
      <c r="AF45485" s="74"/>
      <c r="BX45485" s="73"/>
      <c r="BY45485" s="74"/>
      <c r="BZ45485" s="74"/>
      <c r="CA45485" s="74"/>
      <c r="CF45485" s="79"/>
      <c r="CL45485" s="79"/>
    </row>
    <row r="45486" spans="30:90">
      <c r="AD45486" s="73"/>
      <c r="AE45486" s="74"/>
      <c r="AF45486" s="74"/>
      <c r="BX45486" s="73"/>
      <c r="BY45486" s="74"/>
      <c r="BZ45486" s="74"/>
      <c r="CA45486" s="74"/>
      <c r="CF45486" s="79"/>
      <c r="CL45486" s="79"/>
    </row>
    <row r="45487" spans="30:90">
      <c r="AD45487" s="73"/>
      <c r="AE45487" s="74"/>
      <c r="AF45487" s="74"/>
      <c r="BX45487" s="73"/>
      <c r="BY45487" s="74"/>
      <c r="BZ45487" s="74"/>
      <c r="CA45487" s="74"/>
      <c r="CF45487" s="79"/>
      <c r="CL45487" s="79"/>
    </row>
    <row r="45488" spans="30:90">
      <c r="AD45488" s="73"/>
      <c r="AE45488" s="74"/>
      <c r="AF45488" s="74"/>
      <c r="BX45488" s="73"/>
      <c r="BY45488" s="74"/>
      <c r="BZ45488" s="74"/>
      <c r="CA45488" s="74"/>
      <c r="CF45488" s="79"/>
      <c r="CL45488" s="79"/>
    </row>
    <row r="45489" spans="30:90">
      <c r="AD45489" s="73"/>
      <c r="AE45489" s="74"/>
      <c r="AF45489" s="74"/>
      <c r="BX45489" s="73"/>
      <c r="BY45489" s="74"/>
      <c r="BZ45489" s="74"/>
      <c r="CA45489" s="74"/>
      <c r="CF45489" s="79"/>
      <c r="CL45489" s="79"/>
    </row>
    <row r="45490" spans="30:90">
      <c r="AD45490" s="73"/>
      <c r="AE45490" s="74"/>
      <c r="AF45490" s="74"/>
      <c r="BX45490" s="73"/>
      <c r="BY45490" s="74"/>
      <c r="BZ45490" s="74"/>
      <c r="CA45490" s="74"/>
      <c r="CF45490" s="79"/>
      <c r="CL45490" s="79"/>
    </row>
    <row r="45491" spans="30:90">
      <c r="AD45491" s="73"/>
      <c r="AE45491" s="74"/>
      <c r="AF45491" s="74"/>
      <c r="BX45491" s="73"/>
      <c r="BY45491" s="74"/>
      <c r="BZ45491" s="74"/>
      <c r="CA45491" s="74"/>
      <c r="CF45491" s="79"/>
      <c r="CL45491" s="79"/>
    </row>
    <row r="45492" spans="30:90">
      <c r="AD45492" s="73"/>
      <c r="AE45492" s="74"/>
      <c r="AF45492" s="74"/>
      <c r="BX45492" s="73"/>
      <c r="BY45492" s="74"/>
      <c r="BZ45492" s="74"/>
      <c r="CA45492" s="74"/>
      <c r="CF45492" s="79"/>
      <c r="CL45492" s="79"/>
    </row>
    <row r="45493" spans="30:90">
      <c r="AD45493" s="73"/>
      <c r="AE45493" s="74"/>
      <c r="AF45493" s="74"/>
      <c r="BX45493" s="73"/>
      <c r="BY45493" s="74"/>
      <c r="BZ45493" s="74"/>
      <c r="CA45493" s="74"/>
      <c r="CF45493" s="79"/>
      <c r="CL45493" s="79"/>
    </row>
    <row r="45494" spans="30:90">
      <c r="AD45494" s="73"/>
      <c r="AE45494" s="74"/>
      <c r="AF45494" s="74"/>
      <c r="BX45494" s="73"/>
      <c r="BY45494" s="74"/>
      <c r="BZ45494" s="74"/>
      <c r="CA45494" s="74"/>
      <c r="CF45494" s="79"/>
      <c r="CL45494" s="79"/>
    </row>
    <row r="45495" spans="30:90">
      <c r="AD45495" s="73"/>
      <c r="AE45495" s="74"/>
      <c r="AF45495" s="74"/>
      <c r="BX45495" s="73"/>
      <c r="BY45495" s="74"/>
      <c r="BZ45495" s="74"/>
      <c r="CA45495" s="74"/>
      <c r="CF45495" s="79"/>
      <c r="CL45495" s="79"/>
    </row>
    <row r="45496" spans="30:90">
      <c r="AD45496" s="73"/>
      <c r="AE45496" s="74"/>
      <c r="AF45496" s="74"/>
      <c r="BX45496" s="73"/>
      <c r="BY45496" s="74"/>
      <c r="BZ45496" s="74"/>
      <c r="CA45496" s="74"/>
      <c r="CF45496" s="79"/>
      <c r="CL45496" s="79"/>
    </row>
    <row r="45497" spans="30:90">
      <c r="AD45497" s="73"/>
      <c r="AE45497" s="74"/>
      <c r="AF45497" s="74"/>
      <c r="BX45497" s="73"/>
      <c r="BY45497" s="74"/>
      <c r="BZ45497" s="74"/>
      <c r="CA45497" s="74"/>
      <c r="CF45497" s="79"/>
      <c r="CL45497" s="79"/>
    </row>
    <row r="45498" spans="30:90">
      <c r="AD45498" s="73"/>
      <c r="AE45498" s="74"/>
      <c r="AF45498" s="74"/>
      <c r="BX45498" s="73"/>
      <c r="BY45498" s="74"/>
      <c r="BZ45498" s="74"/>
      <c r="CA45498" s="74"/>
      <c r="CF45498" s="79"/>
      <c r="CL45498" s="79"/>
    </row>
    <row r="45499" spans="30:90">
      <c r="AD45499" s="73"/>
      <c r="AE45499" s="74"/>
      <c r="AF45499" s="74"/>
      <c r="BX45499" s="73"/>
      <c r="BY45499" s="74"/>
      <c r="BZ45499" s="74"/>
      <c r="CA45499" s="74"/>
      <c r="CF45499" s="79"/>
      <c r="CL45499" s="79"/>
    </row>
    <row r="45500" spans="30:90">
      <c r="AD45500" s="73"/>
      <c r="AE45500" s="74"/>
      <c r="AF45500" s="74"/>
      <c r="BX45500" s="73"/>
      <c r="BY45500" s="74"/>
      <c r="BZ45500" s="74"/>
      <c r="CA45500" s="74"/>
      <c r="CF45500" s="79"/>
      <c r="CL45500" s="79"/>
    </row>
    <row r="45501" spans="30:90">
      <c r="AD45501" s="73"/>
      <c r="AE45501" s="74"/>
      <c r="AF45501" s="74"/>
      <c r="BX45501" s="73"/>
      <c r="BY45501" s="74"/>
      <c r="BZ45501" s="74"/>
      <c r="CA45501" s="74"/>
      <c r="CF45501" s="79"/>
      <c r="CL45501" s="79"/>
    </row>
    <row r="45502" spans="30:90">
      <c r="AD45502" s="73"/>
      <c r="AE45502" s="74"/>
      <c r="AF45502" s="74"/>
      <c r="BX45502" s="73"/>
      <c r="BY45502" s="74"/>
      <c r="BZ45502" s="74"/>
      <c r="CA45502" s="74"/>
      <c r="CF45502" s="79"/>
      <c r="CL45502" s="79"/>
    </row>
    <row r="45503" spans="30:90">
      <c r="AD45503" s="73"/>
      <c r="AE45503" s="74"/>
      <c r="AF45503" s="74"/>
      <c r="BX45503" s="73"/>
      <c r="BY45503" s="74"/>
      <c r="BZ45503" s="74"/>
      <c r="CA45503" s="74"/>
      <c r="CF45503" s="79"/>
      <c r="CL45503" s="79"/>
    </row>
    <row r="45504" spans="30:90">
      <c r="AD45504" s="73"/>
      <c r="AE45504" s="74"/>
      <c r="AF45504" s="74"/>
      <c r="BX45504" s="73"/>
      <c r="BY45504" s="74"/>
      <c r="BZ45504" s="74"/>
      <c r="CA45504" s="74"/>
      <c r="CF45504" s="79"/>
      <c r="CL45504" s="79"/>
    </row>
    <row r="45505" spans="30:90">
      <c r="AD45505" s="73"/>
      <c r="AE45505" s="74"/>
      <c r="AF45505" s="74"/>
      <c r="BX45505" s="73"/>
      <c r="BY45505" s="74"/>
      <c r="BZ45505" s="74"/>
      <c r="CA45505" s="74"/>
      <c r="CF45505" s="79"/>
      <c r="CL45505" s="79"/>
    </row>
    <row r="45506" spans="30:90">
      <c r="AD45506" s="73"/>
      <c r="AE45506" s="74"/>
      <c r="AF45506" s="74"/>
      <c r="BX45506" s="73"/>
      <c r="BY45506" s="74"/>
      <c r="BZ45506" s="74"/>
      <c r="CA45506" s="74"/>
      <c r="CF45506" s="79"/>
      <c r="CL45506" s="79"/>
    </row>
    <row r="45507" spans="30:90">
      <c r="AD45507" s="73"/>
      <c r="AE45507" s="74"/>
      <c r="AF45507" s="74"/>
      <c r="BX45507" s="73"/>
      <c r="BY45507" s="74"/>
      <c r="BZ45507" s="74"/>
      <c r="CA45507" s="74"/>
      <c r="CF45507" s="79"/>
      <c r="CL45507" s="79"/>
    </row>
    <row r="45508" spans="30:90">
      <c r="AD45508" s="73"/>
      <c r="AE45508" s="74"/>
      <c r="AF45508" s="74"/>
      <c r="BX45508" s="73"/>
      <c r="BY45508" s="74"/>
      <c r="BZ45508" s="74"/>
      <c r="CA45508" s="74"/>
      <c r="CF45508" s="79"/>
      <c r="CL45508" s="79"/>
    </row>
    <row r="45509" spans="30:90">
      <c r="AD45509" s="73"/>
      <c r="AE45509" s="74"/>
      <c r="AF45509" s="74"/>
      <c r="BX45509" s="73"/>
      <c r="BY45509" s="74"/>
      <c r="BZ45509" s="74"/>
      <c r="CA45509" s="74"/>
      <c r="CF45509" s="79"/>
      <c r="CL45509" s="79"/>
    </row>
    <row r="45510" spans="30:90">
      <c r="AD45510" s="73"/>
      <c r="AE45510" s="74"/>
      <c r="AF45510" s="74"/>
      <c r="BX45510" s="73"/>
      <c r="BY45510" s="74"/>
      <c r="BZ45510" s="74"/>
      <c r="CA45510" s="74"/>
      <c r="CF45510" s="79"/>
      <c r="CL45510" s="79"/>
    </row>
    <row r="45511" spans="30:90">
      <c r="AD45511" s="73"/>
      <c r="AE45511" s="74"/>
      <c r="AF45511" s="74"/>
      <c r="BX45511" s="73"/>
      <c r="BY45511" s="74"/>
      <c r="BZ45511" s="74"/>
      <c r="CA45511" s="74"/>
      <c r="CF45511" s="79"/>
      <c r="CL45511" s="79"/>
    </row>
    <row r="45512" spans="30:90">
      <c r="AD45512" s="73"/>
      <c r="AE45512" s="74"/>
      <c r="AF45512" s="74"/>
      <c r="BX45512" s="73"/>
      <c r="BY45512" s="74"/>
      <c r="BZ45512" s="74"/>
      <c r="CA45512" s="74"/>
      <c r="CF45512" s="79"/>
      <c r="CL45512" s="79"/>
    </row>
    <row r="45513" spans="30:90">
      <c r="AD45513" s="73"/>
      <c r="AE45513" s="74"/>
      <c r="AF45513" s="74"/>
      <c r="BX45513" s="73"/>
      <c r="BY45513" s="74"/>
      <c r="BZ45513" s="74"/>
      <c r="CA45513" s="74"/>
      <c r="CF45513" s="79"/>
      <c r="CL45513" s="79"/>
    </row>
    <row r="45514" spans="30:90">
      <c r="AD45514" s="73"/>
      <c r="AE45514" s="74"/>
      <c r="AF45514" s="74"/>
      <c r="BX45514" s="73"/>
      <c r="BY45514" s="74"/>
      <c r="BZ45514" s="74"/>
      <c r="CA45514" s="74"/>
      <c r="CF45514" s="79"/>
      <c r="CL45514" s="79"/>
    </row>
    <row r="45515" spans="30:90">
      <c r="AD45515" s="73"/>
      <c r="AE45515" s="74"/>
      <c r="AF45515" s="74"/>
      <c r="BX45515" s="73"/>
      <c r="BY45515" s="74"/>
      <c r="BZ45515" s="74"/>
      <c r="CA45515" s="74"/>
      <c r="CF45515" s="79"/>
      <c r="CL45515" s="79"/>
    </row>
    <row r="45516" spans="30:90">
      <c r="AD45516" s="73"/>
      <c r="AE45516" s="74"/>
      <c r="AF45516" s="74"/>
      <c r="BX45516" s="73"/>
      <c r="BY45516" s="74"/>
      <c r="BZ45516" s="74"/>
      <c r="CA45516" s="74"/>
      <c r="CF45516" s="79"/>
      <c r="CL45516" s="79"/>
    </row>
    <row r="45517" spans="30:90">
      <c r="AD45517" s="73"/>
      <c r="AE45517" s="74"/>
      <c r="AF45517" s="74"/>
      <c r="BX45517" s="73"/>
      <c r="BY45517" s="74"/>
      <c r="BZ45517" s="74"/>
      <c r="CA45517" s="74"/>
      <c r="CF45517" s="79"/>
      <c r="CL45517" s="79"/>
    </row>
    <row r="45518" spans="30:90">
      <c r="AD45518" s="73"/>
      <c r="AE45518" s="74"/>
      <c r="AF45518" s="74"/>
      <c r="BX45518" s="73"/>
      <c r="BY45518" s="74"/>
      <c r="BZ45518" s="74"/>
      <c r="CA45518" s="74"/>
      <c r="CF45518" s="79"/>
      <c r="CL45518" s="79"/>
    </row>
    <row r="45519" spans="30:90">
      <c r="AD45519" s="73"/>
      <c r="AE45519" s="74"/>
      <c r="AF45519" s="74"/>
      <c r="BX45519" s="73"/>
      <c r="BY45519" s="74"/>
      <c r="BZ45519" s="74"/>
      <c r="CA45519" s="74"/>
      <c r="CF45519" s="79"/>
      <c r="CL45519" s="79"/>
    </row>
    <row r="45520" spans="30:90">
      <c r="AD45520" s="73"/>
      <c r="AE45520" s="74"/>
      <c r="AF45520" s="74"/>
      <c r="BX45520" s="73"/>
      <c r="BY45520" s="74"/>
      <c r="BZ45520" s="74"/>
      <c r="CA45520" s="74"/>
      <c r="CF45520" s="79"/>
      <c r="CL45520" s="79"/>
    </row>
    <row r="45521" spans="30:90">
      <c r="AD45521" s="73"/>
      <c r="AE45521" s="74"/>
      <c r="AF45521" s="74"/>
      <c r="BX45521" s="73"/>
      <c r="BY45521" s="74"/>
      <c r="BZ45521" s="74"/>
      <c r="CA45521" s="74"/>
      <c r="CF45521" s="79"/>
      <c r="CL45521" s="79"/>
    </row>
    <row r="45522" spans="30:90">
      <c r="AD45522" s="73"/>
      <c r="AE45522" s="74"/>
      <c r="AF45522" s="74"/>
      <c r="BX45522" s="73"/>
      <c r="BY45522" s="74"/>
      <c r="BZ45522" s="74"/>
      <c r="CA45522" s="74"/>
      <c r="CF45522" s="79"/>
      <c r="CL45522" s="79"/>
    </row>
    <row r="45523" spans="30:90">
      <c r="AD45523" s="73"/>
      <c r="AE45523" s="74"/>
      <c r="AF45523" s="74"/>
      <c r="BX45523" s="73"/>
      <c r="BY45523" s="74"/>
      <c r="BZ45523" s="74"/>
      <c r="CA45523" s="74"/>
      <c r="CF45523" s="79"/>
      <c r="CL45523" s="79"/>
    </row>
    <row r="45524" spans="30:90">
      <c r="AD45524" s="73"/>
      <c r="AE45524" s="74"/>
      <c r="AF45524" s="74"/>
      <c r="BX45524" s="73"/>
      <c r="BY45524" s="74"/>
      <c r="BZ45524" s="74"/>
      <c r="CA45524" s="74"/>
      <c r="CF45524" s="79"/>
      <c r="CL45524" s="79"/>
    </row>
    <row r="45525" spans="30:90">
      <c r="AD45525" s="73"/>
      <c r="AE45525" s="74"/>
      <c r="AF45525" s="74"/>
      <c r="BX45525" s="73"/>
      <c r="BY45525" s="74"/>
      <c r="BZ45525" s="74"/>
      <c r="CA45525" s="74"/>
      <c r="CF45525" s="79"/>
      <c r="CL45525" s="79"/>
    </row>
    <row r="45526" spans="30:90">
      <c r="AD45526" s="73"/>
      <c r="AE45526" s="74"/>
      <c r="AF45526" s="74"/>
      <c r="BX45526" s="73"/>
      <c r="BY45526" s="74"/>
      <c r="BZ45526" s="74"/>
      <c r="CA45526" s="74"/>
      <c r="CF45526" s="79"/>
      <c r="CL45526" s="79"/>
    </row>
    <row r="45527" spans="30:90">
      <c r="AD45527" s="73"/>
      <c r="AE45527" s="74"/>
      <c r="AF45527" s="74"/>
      <c r="BX45527" s="73"/>
      <c r="BY45527" s="74"/>
      <c r="BZ45527" s="74"/>
      <c r="CA45527" s="74"/>
      <c r="CF45527" s="79"/>
      <c r="CL45527" s="79"/>
    </row>
    <row r="45528" spans="30:90">
      <c r="AD45528" s="73"/>
      <c r="AE45528" s="74"/>
      <c r="AF45528" s="74"/>
      <c r="BX45528" s="73"/>
      <c r="BY45528" s="74"/>
      <c r="BZ45528" s="74"/>
      <c r="CA45528" s="74"/>
      <c r="CF45528" s="79"/>
      <c r="CL45528" s="79"/>
    </row>
    <row r="45529" spans="30:90">
      <c r="AD45529" s="73"/>
      <c r="AE45529" s="74"/>
      <c r="AF45529" s="74"/>
      <c r="BX45529" s="73"/>
      <c r="BY45529" s="74"/>
      <c r="BZ45529" s="74"/>
      <c r="CA45529" s="74"/>
      <c r="CF45529" s="79"/>
      <c r="CL45529" s="79"/>
    </row>
    <row r="45530" spans="30:90">
      <c r="AD45530" s="73"/>
      <c r="AE45530" s="74"/>
      <c r="AF45530" s="74"/>
      <c r="BX45530" s="73"/>
      <c r="BY45530" s="74"/>
      <c r="BZ45530" s="74"/>
      <c r="CA45530" s="74"/>
      <c r="CF45530" s="79"/>
      <c r="CL45530" s="79"/>
    </row>
    <row r="45531" spans="30:90">
      <c r="AD45531" s="73"/>
      <c r="AE45531" s="74"/>
      <c r="AF45531" s="74"/>
      <c r="BX45531" s="73"/>
      <c r="BY45531" s="74"/>
      <c r="BZ45531" s="74"/>
      <c r="CA45531" s="74"/>
      <c r="CF45531" s="79"/>
      <c r="CL45531" s="79"/>
    </row>
    <row r="45532" spans="30:90">
      <c r="AD45532" s="73"/>
      <c r="AE45532" s="74"/>
      <c r="AF45532" s="74"/>
      <c r="BX45532" s="73"/>
      <c r="BY45532" s="74"/>
      <c r="BZ45532" s="74"/>
      <c r="CA45532" s="74"/>
      <c r="CF45532" s="79"/>
      <c r="CL45532" s="79"/>
    </row>
    <row r="45533" spans="30:90">
      <c r="AD45533" s="73"/>
      <c r="AE45533" s="74"/>
      <c r="AF45533" s="74"/>
      <c r="BX45533" s="73"/>
      <c r="BY45533" s="74"/>
      <c r="BZ45533" s="74"/>
      <c r="CA45533" s="74"/>
      <c r="CF45533" s="79"/>
      <c r="CL45533" s="79"/>
    </row>
    <row r="45534" spans="30:90">
      <c r="AD45534" s="73"/>
      <c r="AE45534" s="74"/>
      <c r="AF45534" s="74"/>
      <c r="BX45534" s="73"/>
      <c r="BY45534" s="74"/>
      <c r="BZ45534" s="74"/>
      <c r="CA45534" s="74"/>
      <c r="CF45534" s="79"/>
      <c r="CL45534" s="79"/>
    </row>
    <row r="45535" spans="30:90">
      <c r="AD45535" s="73"/>
      <c r="AE45535" s="74"/>
      <c r="AF45535" s="74"/>
      <c r="BX45535" s="73"/>
      <c r="BY45535" s="74"/>
      <c r="BZ45535" s="74"/>
      <c r="CA45535" s="74"/>
      <c r="CF45535" s="79"/>
      <c r="CL45535" s="79"/>
    </row>
    <row r="45536" spans="30:90">
      <c r="AD45536" s="73"/>
      <c r="AE45536" s="74"/>
      <c r="AF45536" s="74"/>
      <c r="BX45536" s="73"/>
      <c r="BY45536" s="74"/>
      <c r="BZ45536" s="74"/>
      <c r="CA45536" s="74"/>
      <c r="CF45536" s="79"/>
      <c r="CL45536" s="79"/>
    </row>
    <row r="45537" spans="30:90">
      <c r="AD45537" s="73"/>
      <c r="AE45537" s="74"/>
      <c r="AF45537" s="74"/>
      <c r="BX45537" s="73"/>
      <c r="BY45537" s="74"/>
      <c r="BZ45537" s="74"/>
      <c r="CA45537" s="74"/>
      <c r="CF45537" s="79"/>
      <c r="CL45537" s="79"/>
    </row>
    <row r="45538" spans="30:90">
      <c r="AD45538" s="73"/>
      <c r="AE45538" s="74"/>
      <c r="AF45538" s="74"/>
      <c r="BX45538" s="73"/>
      <c r="BY45538" s="74"/>
      <c r="BZ45538" s="74"/>
      <c r="CA45538" s="74"/>
      <c r="CF45538" s="79"/>
      <c r="CL45538" s="79"/>
    </row>
    <row r="45539" spans="30:90">
      <c r="AD45539" s="73"/>
      <c r="AE45539" s="74"/>
      <c r="AF45539" s="74"/>
      <c r="BX45539" s="73"/>
      <c r="BY45539" s="74"/>
      <c r="BZ45539" s="74"/>
      <c r="CA45539" s="74"/>
      <c r="CF45539" s="79"/>
      <c r="CL45539" s="79"/>
    </row>
    <row r="45540" spans="30:90">
      <c r="AD45540" s="73"/>
      <c r="AE45540" s="74"/>
      <c r="AF45540" s="74"/>
      <c r="BX45540" s="73"/>
      <c r="BY45540" s="74"/>
      <c r="BZ45540" s="74"/>
      <c r="CA45540" s="74"/>
      <c r="CF45540" s="79"/>
      <c r="CL45540" s="79"/>
    </row>
    <row r="45541" spans="30:90">
      <c r="AD45541" s="73"/>
      <c r="AE45541" s="74"/>
      <c r="AF45541" s="74"/>
      <c r="BX45541" s="73"/>
      <c r="BY45541" s="74"/>
      <c r="BZ45541" s="74"/>
      <c r="CA45541" s="74"/>
      <c r="CF45541" s="79"/>
      <c r="CL45541" s="79"/>
    </row>
    <row r="45542" spans="30:90">
      <c r="AD45542" s="73"/>
      <c r="AE45542" s="74"/>
      <c r="AF45542" s="74"/>
      <c r="BX45542" s="73"/>
      <c r="BY45542" s="74"/>
      <c r="BZ45542" s="74"/>
      <c r="CA45542" s="74"/>
      <c r="CF45542" s="79"/>
      <c r="CL45542" s="79"/>
    </row>
    <row r="45543" spans="30:90">
      <c r="AD45543" s="73"/>
      <c r="AE45543" s="74"/>
      <c r="AF45543" s="74"/>
      <c r="BX45543" s="73"/>
      <c r="BY45543" s="74"/>
      <c r="BZ45543" s="74"/>
      <c r="CA45543" s="74"/>
      <c r="CF45543" s="79"/>
      <c r="CL45543" s="79"/>
    </row>
    <row r="45544" spans="30:90">
      <c r="AD45544" s="73"/>
      <c r="AE45544" s="74"/>
      <c r="AF45544" s="74"/>
      <c r="BX45544" s="73"/>
      <c r="BY45544" s="74"/>
      <c r="BZ45544" s="74"/>
      <c r="CA45544" s="74"/>
      <c r="CF45544" s="79"/>
      <c r="CL45544" s="79"/>
    </row>
    <row r="45545" spans="30:90">
      <c r="AD45545" s="73"/>
      <c r="AE45545" s="74"/>
      <c r="AF45545" s="74"/>
      <c r="BX45545" s="73"/>
      <c r="BY45545" s="74"/>
      <c r="BZ45545" s="74"/>
      <c r="CA45545" s="74"/>
      <c r="CF45545" s="79"/>
      <c r="CL45545" s="79"/>
    </row>
    <row r="45546" spans="30:90">
      <c r="AD45546" s="73"/>
      <c r="AE45546" s="74"/>
      <c r="AF45546" s="74"/>
      <c r="BX45546" s="73"/>
      <c r="BY45546" s="74"/>
      <c r="BZ45546" s="74"/>
      <c r="CA45546" s="74"/>
      <c r="CF45546" s="79"/>
      <c r="CL45546" s="79"/>
    </row>
    <row r="45547" spans="30:90">
      <c r="AD45547" s="73"/>
      <c r="AE45547" s="74"/>
      <c r="AF45547" s="74"/>
      <c r="BX45547" s="73"/>
      <c r="BY45547" s="74"/>
      <c r="BZ45547" s="74"/>
      <c r="CA45547" s="74"/>
      <c r="CF45547" s="79"/>
      <c r="CL45547" s="79"/>
    </row>
    <row r="45548" spans="30:90">
      <c r="AD45548" s="73"/>
      <c r="AE45548" s="74"/>
      <c r="AF45548" s="74"/>
      <c r="BX45548" s="73"/>
      <c r="BY45548" s="74"/>
      <c r="BZ45548" s="74"/>
      <c r="CA45548" s="74"/>
      <c r="CF45548" s="79"/>
      <c r="CL45548" s="79"/>
    </row>
    <row r="45549" spans="30:90">
      <c r="AD45549" s="73"/>
      <c r="AE45549" s="74"/>
      <c r="AF45549" s="74"/>
      <c r="BX45549" s="73"/>
      <c r="BY45549" s="74"/>
      <c r="BZ45549" s="74"/>
      <c r="CA45549" s="74"/>
      <c r="CF45549" s="79"/>
      <c r="CL45549" s="79"/>
    </row>
    <row r="45550" spans="30:90">
      <c r="AD45550" s="73"/>
      <c r="AE45550" s="74"/>
      <c r="AF45550" s="74"/>
      <c r="BX45550" s="73"/>
      <c r="BY45550" s="74"/>
      <c r="BZ45550" s="74"/>
      <c r="CA45550" s="74"/>
      <c r="CF45550" s="79"/>
      <c r="CL45550" s="79"/>
    </row>
    <row r="45551" spans="30:90">
      <c r="AD45551" s="73"/>
      <c r="AE45551" s="74"/>
      <c r="AF45551" s="74"/>
      <c r="BX45551" s="73"/>
      <c r="BY45551" s="74"/>
      <c r="BZ45551" s="74"/>
      <c r="CA45551" s="74"/>
      <c r="CF45551" s="79"/>
      <c r="CL45551" s="79"/>
    </row>
    <row r="45552" spans="30:90">
      <c r="AD45552" s="73"/>
      <c r="AE45552" s="74"/>
      <c r="AF45552" s="74"/>
      <c r="BX45552" s="73"/>
      <c r="BY45552" s="74"/>
      <c r="BZ45552" s="74"/>
      <c r="CA45552" s="74"/>
      <c r="CF45552" s="79"/>
      <c r="CL45552" s="79"/>
    </row>
    <row r="45553" spans="30:90">
      <c r="AD45553" s="73"/>
      <c r="AE45553" s="74"/>
      <c r="AF45553" s="74"/>
      <c r="BX45553" s="73"/>
      <c r="BY45553" s="74"/>
      <c r="BZ45553" s="74"/>
      <c r="CA45553" s="74"/>
      <c r="CF45553" s="79"/>
      <c r="CL45553" s="79"/>
    </row>
    <row r="45554" spans="30:90">
      <c r="AD45554" s="73"/>
      <c r="AE45554" s="74"/>
      <c r="AF45554" s="74"/>
      <c r="BX45554" s="73"/>
      <c r="BY45554" s="74"/>
      <c r="BZ45554" s="74"/>
      <c r="CA45554" s="74"/>
      <c r="CF45554" s="79"/>
      <c r="CL45554" s="79"/>
    </row>
    <row r="45555" spans="30:90">
      <c r="AD45555" s="73"/>
      <c r="AE45555" s="74"/>
      <c r="AF45555" s="74"/>
      <c r="BX45555" s="73"/>
      <c r="BY45555" s="74"/>
      <c r="BZ45555" s="74"/>
      <c r="CA45555" s="74"/>
      <c r="CF45555" s="79"/>
      <c r="CL45555" s="79"/>
    </row>
    <row r="45556" spans="30:90">
      <c r="AD45556" s="73"/>
      <c r="AE45556" s="74"/>
      <c r="AF45556" s="74"/>
      <c r="BX45556" s="73"/>
      <c r="BY45556" s="74"/>
      <c r="BZ45556" s="74"/>
      <c r="CA45556" s="74"/>
      <c r="CF45556" s="79"/>
      <c r="CL45556" s="79"/>
    </row>
    <row r="45557" spans="30:90">
      <c r="AD45557" s="73"/>
      <c r="AE45557" s="74"/>
      <c r="AF45557" s="74"/>
      <c r="BX45557" s="73"/>
      <c r="BY45557" s="74"/>
      <c r="BZ45557" s="74"/>
      <c r="CA45557" s="74"/>
      <c r="CF45557" s="79"/>
      <c r="CL45557" s="79"/>
    </row>
    <row r="45558" spans="30:90">
      <c r="AD45558" s="73"/>
      <c r="AE45558" s="74"/>
      <c r="AF45558" s="74"/>
      <c r="BX45558" s="73"/>
      <c r="BY45558" s="74"/>
      <c r="BZ45558" s="74"/>
      <c r="CA45558" s="74"/>
      <c r="CF45558" s="79"/>
      <c r="CL45558" s="79"/>
    </row>
    <row r="45559" spans="30:90">
      <c r="AD45559" s="73"/>
      <c r="AE45559" s="74"/>
      <c r="AF45559" s="74"/>
      <c r="BX45559" s="73"/>
      <c r="BY45559" s="74"/>
      <c r="BZ45559" s="74"/>
      <c r="CA45559" s="74"/>
      <c r="CF45559" s="79"/>
      <c r="CL45559" s="79"/>
    </row>
    <row r="45560" spans="30:90">
      <c r="AD45560" s="73"/>
      <c r="AE45560" s="74"/>
      <c r="AF45560" s="74"/>
      <c r="BX45560" s="73"/>
      <c r="BY45560" s="74"/>
      <c r="BZ45560" s="74"/>
      <c r="CA45560" s="74"/>
      <c r="CF45560" s="79"/>
      <c r="CL45560" s="79"/>
    </row>
    <row r="45561" spans="30:90">
      <c r="AD45561" s="73"/>
      <c r="AE45561" s="74"/>
      <c r="AF45561" s="74"/>
      <c r="BX45561" s="73"/>
      <c r="BY45561" s="74"/>
      <c r="BZ45561" s="74"/>
      <c r="CA45561" s="74"/>
      <c r="CF45561" s="79"/>
      <c r="CL45561" s="79"/>
    </row>
    <row r="45562" spans="30:90">
      <c r="AD45562" s="73"/>
      <c r="AE45562" s="74"/>
      <c r="AF45562" s="74"/>
      <c r="BX45562" s="73"/>
      <c r="BY45562" s="74"/>
      <c r="BZ45562" s="74"/>
      <c r="CA45562" s="74"/>
      <c r="CF45562" s="79"/>
      <c r="CL45562" s="79"/>
    </row>
    <row r="45563" spans="30:90">
      <c r="AD45563" s="73"/>
      <c r="AE45563" s="74"/>
      <c r="AF45563" s="74"/>
      <c r="BX45563" s="73"/>
      <c r="BY45563" s="74"/>
      <c r="BZ45563" s="74"/>
      <c r="CA45563" s="74"/>
      <c r="CF45563" s="79"/>
      <c r="CL45563" s="79"/>
    </row>
    <row r="45564" spans="30:90">
      <c r="AD45564" s="73"/>
      <c r="AE45564" s="74"/>
      <c r="AF45564" s="74"/>
      <c r="BX45564" s="73"/>
      <c r="BY45564" s="74"/>
      <c r="BZ45564" s="74"/>
      <c r="CA45564" s="74"/>
      <c r="CF45564" s="79"/>
      <c r="CL45564" s="79"/>
    </row>
    <row r="45565" spans="30:90">
      <c r="AD45565" s="73"/>
      <c r="AE45565" s="74"/>
      <c r="AF45565" s="74"/>
      <c r="BX45565" s="73"/>
      <c r="BY45565" s="74"/>
      <c r="BZ45565" s="74"/>
      <c r="CA45565" s="74"/>
      <c r="CF45565" s="79"/>
      <c r="CL45565" s="79"/>
    </row>
    <row r="45566" spans="30:90">
      <c r="AD45566" s="73"/>
      <c r="AE45566" s="74"/>
      <c r="AF45566" s="74"/>
      <c r="BX45566" s="73"/>
      <c r="BY45566" s="74"/>
      <c r="BZ45566" s="74"/>
      <c r="CA45566" s="74"/>
      <c r="CF45566" s="79"/>
      <c r="CL45566" s="79"/>
    </row>
    <row r="45567" spans="30:90">
      <c r="AD45567" s="73"/>
      <c r="AE45567" s="74"/>
      <c r="AF45567" s="74"/>
      <c r="BX45567" s="73"/>
      <c r="BY45567" s="74"/>
      <c r="BZ45567" s="74"/>
      <c r="CA45567" s="74"/>
      <c r="CF45567" s="79"/>
      <c r="CL45567" s="79"/>
    </row>
    <row r="45568" spans="30:90">
      <c r="AD45568" s="73"/>
      <c r="AE45568" s="74"/>
      <c r="AF45568" s="74"/>
      <c r="BX45568" s="73"/>
      <c r="BY45568" s="74"/>
      <c r="BZ45568" s="74"/>
      <c r="CA45568" s="74"/>
      <c r="CF45568" s="79"/>
      <c r="CL45568" s="79"/>
    </row>
    <row r="45569" spans="30:90">
      <c r="AD45569" s="73"/>
      <c r="AE45569" s="74"/>
      <c r="AF45569" s="74"/>
      <c r="BX45569" s="73"/>
      <c r="BY45569" s="74"/>
      <c r="BZ45569" s="74"/>
      <c r="CA45569" s="74"/>
      <c r="CF45569" s="79"/>
      <c r="CL45569" s="79"/>
    </row>
    <row r="45570" spans="30:90">
      <c r="AD45570" s="73"/>
      <c r="AE45570" s="74"/>
      <c r="AF45570" s="74"/>
      <c r="BX45570" s="73"/>
      <c r="BY45570" s="74"/>
      <c r="BZ45570" s="74"/>
      <c r="CA45570" s="74"/>
      <c r="CF45570" s="79"/>
      <c r="CL45570" s="79"/>
    </row>
    <row r="45571" spans="30:90">
      <c r="AD45571" s="73"/>
      <c r="AE45571" s="74"/>
      <c r="AF45571" s="74"/>
      <c r="BX45571" s="73"/>
      <c r="BY45571" s="74"/>
      <c r="BZ45571" s="74"/>
      <c r="CA45571" s="74"/>
      <c r="CF45571" s="79"/>
      <c r="CL45571" s="79"/>
    </row>
    <row r="45572" spans="30:90">
      <c r="AD45572" s="73"/>
      <c r="AE45572" s="74"/>
      <c r="AF45572" s="74"/>
      <c r="BX45572" s="73"/>
      <c r="BY45572" s="74"/>
      <c r="BZ45572" s="74"/>
      <c r="CA45572" s="74"/>
      <c r="CF45572" s="79"/>
      <c r="CL45572" s="79"/>
    </row>
    <row r="45573" spans="30:90">
      <c r="AD45573" s="73"/>
      <c r="AE45573" s="74"/>
      <c r="AF45573" s="74"/>
      <c r="BX45573" s="73"/>
      <c r="BY45573" s="74"/>
      <c r="BZ45573" s="74"/>
      <c r="CA45573" s="74"/>
      <c r="CF45573" s="79"/>
      <c r="CL45573" s="79"/>
    </row>
    <row r="45574" spans="30:90">
      <c r="AD45574" s="73"/>
      <c r="AE45574" s="74"/>
      <c r="AF45574" s="74"/>
      <c r="BX45574" s="73"/>
      <c r="BY45574" s="74"/>
      <c r="BZ45574" s="74"/>
      <c r="CA45574" s="74"/>
      <c r="CF45574" s="79"/>
      <c r="CL45574" s="79"/>
    </row>
    <row r="45575" spans="30:90">
      <c r="AD45575" s="73"/>
      <c r="AE45575" s="74"/>
      <c r="AF45575" s="74"/>
      <c r="BX45575" s="73"/>
      <c r="BY45575" s="74"/>
      <c r="BZ45575" s="74"/>
      <c r="CA45575" s="74"/>
      <c r="CF45575" s="79"/>
      <c r="CL45575" s="79"/>
    </row>
    <row r="45576" spans="30:90">
      <c r="AD45576" s="73"/>
      <c r="AE45576" s="74"/>
      <c r="AF45576" s="74"/>
      <c r="BX45576" s="73"/>
      <c r="BY45576" s="74"/>
      <c r="BZ45576" s="74"/>
      <c r="CA45576" s="74"/>
      <c r="CF45576" s="79"/>
      <c r="CL45576" s="79"/>
    </row>
    <row r="45577" spans="30:90">
      <c r="AD45577" s="73"/>
      <c r="AE45577" s="74"/>
      <c r="AF45577" s="74"/>
      <c r="BX45577" s="73"/>
      <c r="BY45577" s="74"/>
      <c r="BZ45577" s="74"/>
      <c r="CA45577" s="74"/>
      <c r="CF45577" s="79"/>
      <c r="CL45577" s="79"/>
    </row>
    <row r="45578" spans="30:90">
      <c r="AD45578" s="73"/>
      <c r="AE45578" s="74"/>
      <c r="AF45578" s="74"/>
      <c r="BX45578" s="73"/>
      <c r="BY45578" s="74"/>
      <c r="BZ45578" s="74"/>
      <c r="CA45578" s="74"/>
      <c r="CF45578" s="79"/>
      <c r="CL45578" s="79"/>
    </row>
    <row r="45579" spans="30:90">
      <c r="AD45579" s="73"/>
      <c r="AE45579" s="74"/>
      <c r="AF45579" s="74"/>
      <c r="BX45579" s="73"/>
      <c r="BY45579" s="74"/>
      <c r="BZ45579" s="74"/>
      <c r="CA45579" s="74"/>
      <c r="CF45579" s="79"/>
      <c r="CL45579" s="79"/>
    </row>
    <row r="45580" spans="30:90">
      <c r="AD45580" s="73"/>
      <c r="AE45580" s="74"/>
      <c r="AF45580" s="74"/>
      <c r="BX45580" s="73"/>
      <c r="BY45580" s="74"/>
      <c r="BZ45580" s="74"/>
      <c r="CA45580" s="74"/>
      <c r="CF45580" s="79"/>
      <c r="CL45580" s="79"/>
    </row>
    <row r="45581" spans="30:90">
      <c r="AD45581" s="73"/>
      <c r="AE45581" s="74"/>
      <c r="AF45581" s="74"/>
      <c r="BX45581" s="73"/>
      <c r="BY45581" s="74"/>
      <c r="BZ45581" s="74"/>
      <c r="CA45581" s="74"/>
      <c r="CF45581" s="79"/>
      <c r="CL45581" s="79"/>
    </row>
    <row r="45582" spans="30:90">
      <c r="AD45582" s="73"/>
      <c r="AE45582" s="74"/>
      <c r="AF45582" s="74"/>
      <c r="BX45582" s="73"/>
      <c r="BY45582" s="74"/>
      <c r="BZ45582" s="74"/>
      <c r="CA45582" s="74"/>
      <c r="CF45582" s="79"/>
      <c r="CL45582" s="79"/>
    </row>
    <row r="45583" spans="30:90">
      <c r="AD45583" s="73"/>
      <c r="AE45583" s="74"/>
      <c r="AF45583" s="74"/>
      <c r="BX45583" s="73"/>
      <c r="BY45583" s="74"/>
      <c r="BZ45583" s="74"/>
      <c r="CA45583" s="74"/>
      <c r="CF45583" s="79"/>
      <c r="CL45583" s="79"/>
    </row>
    <row r="45584" spans="30:90">
      <c r="AD45584" s="73"/>
      <c r="AE45584" s="74"/>
      <c r="AF45584" s="74"/>
      <c r="BX45584" s="73"/>
      <c r="BY45584" s="74"/>
      <c r="BZ45584" s="74"/>
      <c r="CA45584" s="74"/>
      <c r="CF45584" s="79"/>
      <c r="CL45584" s="79"/>
    </row>
    <row r="45585" spans="30:90">
      <c r="AD45585" s="73"/>
      <c r="AE45585" s="74"/>
      <c r="AF45585" s="74"/>
      <c r="BX45585" s="73"/>
      <c r="BY45585" s="74"/>
      <c r="BZ45585" s="74"/>
      <c r="CA45585" s="74"/>
      <c r="CF45585" s="79"/>
      <c r="CL45585" s="79"/>
    </row>
    <row r="45586" spans="30:90">
      <c r="AD45586" s="73"/>
      <c r="AE45586" s="74"/>
      <c r="AF45586" s="74"/>
      <c r="BX45586" s="73"/>
      <c r="BY45586" s="74"/>
      <c r="BZ45586" s="74"/>
      <c r="CA45586" s="74"/>
      <c r="CF45586" s="79"/>
      <c r="CL45586" s="79"/>
    </row>
    <row r="45587" spans="30:90">
      <c r="AD45587" s="73"/>
      <c r="AE45587" s="74"/>
      <c r="AF45587" s="74"/>
      <c r="BX45587" s="73"/>
      <c r="BY45587" s="74"/>
      <c r="BZ45587" s="74"/>
      <c r="CA45587" s="74"/>
      <c r="CF45587" s="79"/>
      <c r="CL45587" s="79"/>
    </row>
    <row r="45588" spans="30:90">
      <c r="AD45588" s="73"/>
      <c r="AE45588" s="74"/>
      <c r="AF45588" s="74"/>
      <c r="BX45588" s="73"/>
      <c r="BY45588" s="74"/>
      <c r="BZ45588" s="74"/>
      <c r="CA45588" s="74"/>
      <c r="CF45588" s="79"/>
      <c r="CL45588" s="79"/>
    </row>
    <row r="45589" spans="30:90">
      <c r="AD45589" s="73"/>
      <c r="AE45589" s="74"/>
      <c r="AF45589" s="74"/>
      <c r="BX45589" s="73"/>
      <c r="BY45589" s="74"/>
      <c r="BZ45589" s="74"/>
      <c r="CA45589" s="74"/>
      <c r="CF45589" s="79"/>
      <c r="CL45589" s="79"/>
    </row>
    <row r="45590" spans="30:90">
      <c r="AD45590" s="73"/>
      <c r="AE45590" s="74"/>
      <c r="AF45590" s="74"/>
      <c r="BX45590" s="73"/>
      <c r="BY45590" s="74"/>
      <c r="BZ45590" s="74"/>
      <c r="CA45590" s="74"/>
      <c r="CF45590" s="79"/>
      <c r="CL45590" s="79"/>
    </row>
    <row r="45591" spans="30:90">
      <c r="AD45591" s="73"/>
      <c r="AE45591" s="74"/>
      <c r="AF45591" s="74"/>
      <c r="BX45591" s="73"/>
      <c r="BY45591" s="74"/>
      <c r="BZ45591" s="74"/>
      <c r="CA45591" s="74"/>
      <c r="CF45591" s="79"/>
      <c r="CL45591" s="79"/>
    </row>
    <row r="45592" spans="30:90">
      <c r="AD45592" s="73"/>
      <c r="AE45592" s="74"/>
      <c r="AF45592" s="74"/>
      <c r="BX45592" s="73"/>
      <c r="BY45592" s="74"/>
      <c r="BZ45592" s="74"/>
      <c r="CA45592" s="74"/>
      <c r="CF45592" s="79"/>
      <c r="CL45592" s="79"/>
    </row>
    <row r="45593" spans="30:90">
      <c r="AD45593" s="73"/>
      <c r="AE45593" s="74"/>
      <c r="AF45593" s="74"/>
      <c r="BX45593" s="73"/>
      <c r="BY45593" s="74"/>
      <c r="BZ45593" s="74"/>
      <c r="CA45593" s="74"/>
      <c r="CF45593" s="79"/>
      <c r="CL45593" s="79"/>
    </row>
    <row r="45594" spans="30:90">
      <c r="AD45594" s="73"/>
      <c r="AE45594" s="74"/>
      <c r="AF45594" s="74"/>
      <c r="BX45594" s="73"/>
      <c r="BY45594" s="74"/>
      <c r="BZ45594" s="74"/>
      <c r="CA45594" s="74"/>
      <c r="CF45594" s="79"/>
      <c r="CL45594" s="79"/>
    </row>
    <row r="45595" spans="30:90">
      <c r="AD45595" s="73"/>
      <c r="AE45595" s="74"/>
      <c r="AF45595" s="74"/>
      <c r="BX45595" s="73"/>
      <c r="BY45595" s="74"/>
      <c r="BZ45595" s="74"/>
      <c r="CA45595" s="74"/>
      <c r="CF45595" s="79"/>
      <c r="CL45595" s="79"/>
    </row>
    <row r="45596" spans="30:90">
      <c r="AD45596" s="73"/>
      <c r="AE45596" s="74"/>
      <c r="AF45596" s="74"/>
      <c r="BX45596" s="73"/>
      <c r="BY45596" s="74"/>
      <c r="BZ45596" s="74"/>
      <c r="CA45596" s="74"/>
      <c r="CF45596" s="79"/>
      <c r="CL45596" s="79"/>
    </row>
    <row r="45597" spans="30:90">
      <c r="AD45597" s="73"/>
      <c r="AE45597" s="74"/>
      <c r="AF45597" s="74"/>
      <c r="BX45597" s="73"/>
      <c r="BY45597" s="74"/>
      <c r="BZ45597" s="74"/>
      <c r="CA45597" s="74"/>
      <c r="CF45597" s="79"/>
      <c r="CL45597" s="79"/>
    </row>
    <row r="45598" spans="30:90">
      <c r="AD45598" s="73"/>
      <c r="AE45598" s="74"/>
      <c r="AF45598" s="74"/>
      <c r="BX45598" s="73"/>
      <c r="BY45598" s="74"/>
      <c r="BZ45598" s="74"/>
      <c r="CA45598" s="74"/>
      <c r="CF45598" s="79"/>
      <c r="CL45598" s="79"/>
    </row>
    <row r="45599" spans="30:90">
      <c r="AD45599" s="73"/>
      <c r="AE45599" s="74"/>
      <c r="AF45599" s="74"/>
      <c r="BX45599" s="73"/>
      <c r="BY45599" s="74"/>
      <c r="BZ45599" s="74"/>
      <c r="CA45599" s="74"/>
      <c r="CF45599" s="79"/>
      <c r="CL45599" s="79"/>
    </row>
    <row r="45600" spans="30:90">
      <c r="AD45600" s="73"/>
      <c r="AE45600" s="74"/>
      <c r="AF45600" s="74"/>
      <c r="BX45600" s="73"/>
      <c r="BY45600" s="74"/>
      <c r="BZ45600" s="74"/>
      <c r="CA45600" s="74"/>
      <c r="CF45600" s="79"/>
      <c r="CL45600" s="79"/>
    </row>
    <row r="45601" spans="30:90">
      <c r="AD45601" s="73"/>
      <c r="AE45601" s="74"/>
      <c r="AF45601" s="74"/>
      <c r="BX45601" s="73"/>
      <c r="BY45601" s="74"/>
      <c r="BZ45601" s="74"/>
      <c r="CA45601" s="74"/>
      <c r="CF45601" s="79"/>
      <c r="CL45601" s="79"/>
    </row>
    <row r="45602" spans="30:90">
      <c r="AD45602" s="73"/>
      <c r="AE45602" s="74"/>
      <c r="AF45602" s="74"/>
      <c r="BX45602" s="73"/>
      <c r="BY45602" s="74"/>
      <c r="BZ45602" s="74"/>
      <c r="CA45602" s="74"/>
      <c r="CF45602" s="79"/>
      <c r="CL45602" s="79"/>
    </row>
    <row r="45603" spans="30:90">
      <c r="AD45603" s="73"/>
      <c r="AE45603" s="74"/>
      <c r="AF45603" s="74"/>
      <c r="BX45603" s="73"/>
      <c r="BY45603" s="74"/>
      <c r="BZ45603" s="74"/>
      <c r="CA45603" s="74"/>
      <c r="CF45603" s="79"/>
      <c r="CL45603" s="79"/>
    </row>
    <row r="45604" spans="30:90">
      <c r="AD45604" s="73"/>
      <c r="AE45604" s="74"/>
      <c r="AF45604" s="74"/>
      <c r="BX45604" s="73"/>
      <c r="BY45604" s="74"/>
      <c r="BZ45604" s="74"/>
      <c r="CA45604" s="74"/>
      <c r="CF45604" s="79"/>
      <c r="CL45604" s="79"/>
    </row>
    <row r="45605" spans="30:90">
      <c r="AD45605" s="73"/>
      <c r="AE45605" s="74"/>
      <c r="AF45605" s="74"/>
      <c r="BX45605" s="73"/>
      <c r="BY45605" s="74"/>
      <c r="BZ45605" s="74"/>
      <c r="CA45605" s="74"/>
      <c r="CF45605" s="79"/>
      <c r="CL45605" s="79"/>
    </row>
    <row r="45606" spans="30:90">
      <c r="AD45606" s="73"/>
      <c r="AE45606" s="74"/>
      <c r="AF45606" s="74"/>
      <c r="BX45606" s="73"/>
      <c r="BY45606" s="74"/>
      <c r="BZ45606" s="74"/>
      <c r="CA45606" s="74"/>
      <c r="CF45606" s="79"/>
      <c r="CL45606" s="79"/>
    </row>
    <row r="45607" spans="30:90">
      <c r="AD45607" s="73"/>
      <c r="AE45607" s="74"/>
      <c r="AF45607" s="74"/>
      <c r="BX45607" s="73"/>
      <c r="BY45607" s="74"/>
      <c r="BZ45607" s="74"/>
      <c r="CA45607" s="74"/>
      <c r="CF45607" s="79"/>
      <c r="CL45607" s="79"/>
    </row>
    <row r="45608" spans="30:90">
      <c r="AD45608" s="73"/>
      <c r="AE45608" s="74"/>
      <c r="AF45608" s="74"/>
      <c r="BX45608" s="73"/>
      <c r="BY45608" s="74"/>
      <c r="BZ45608" s="74"/>
      <c r="CA45608" s="74"/>
      <c r="CF45608" s="79"/>
      <c r="CL45608" s="79"/>
    </row>
    <row r="45609" spans="30:90">
      <c r="AD45609" s="73"/>
      <c r="AE45609" s="74"/>
      <c r="AF45609" s="74"/>
      <c r="BX45609" s="73"/>
      <c r="BY45609" s="74"/>
      <c r="BZ45609" s="74"/>
      <c r="CA45609" s="74"/>
      <c r="CF45609" s="79"/>
      <c r="CL45609" s="79"/>
    </row>
    <row r="45610" spans="30:90">
      <c r="AD45610" s="73"/>
      <c r="AE45610" s="74"/>
      <c r="AF45610" s="74"/>
      <c r="BX45610" s="73"/>
      <c r="BY45610" s="74"/>
      <c r="BZ45610" s="74"/>
      <c r="CA45610" s="74"/>
      <c r="CF45610" s="79"/>
      <c r="CL45610" s="79"/>
    </row>
    <row r="45611" spans="30:90">
      <c r="AD45611" s="73"/>
      <c r="AE45611" s="74"/>
      <c r="AF45611" s="74"/>
      <c r="BX45611" s="73"/>
      <c r="BY45611" s="74"/>
      <c r="BZ45611" s="74"/>
      <c r="CA45611" s="74"/>
      <c r="CF45611" s="79"/>
      <c r="CL45611" s="79"/>
    </row>
    <row r="45612" spans="30:90">
      <c r="AD45612" s="73"/>
      <c r="AE45612" s="74"/>
      <c r="AF45612" s="74"/>
      <c r="BX45612" s="73"/>
      <c r="BY45612" s="74"/>
      <c r="BZ45612" s="74"/>
      <c r="CA45612" s="74"/>
      <c r="CF45612" s="79"/>
      <c r="CL45612" s="79"/>
    </row>
    <row r="45613" spans="30:90">
      <c r="AD45613" s="73"/>
      <c r="AE45613" s="74"/>
      <c r="AF45613" s="74"/>
      <c r="BX45613" s="73"/>
      <c r="BY45613" s="74"/>
      <c r="BZ45613" s="74"/>
      <c r="CA45613" s="74"/>
      <c r="CF45613" s="79"/>
      <c r="CL45613" s="79"/>
    </row>
    <row r="45614" spans="30:90">
      <c r="AD45614" s="73"/>
      <c r="AE45614" s="74"/>
      <c r="AF45614" s="74"/>
      <c r="BX45614" s="73"/>
      <c r="BY45614" s="74"/>
      <c r="BZ45614" s="74"/>
      <c r="CA45614" s="74"/>
      <c r="CF45614" s="79"/>
      <c r="CL45614" s="79"/>
    </row>
    <row r="45615" spans="30:90">
      <c r="AD45615" s="73"/>
      <c r="AE45615" s="74"/>
      <c r="AF45615" s="74"/>
      <c r="BX45615" s="73"/>
      <c r="BY45615" s="74"/>
      <c r="BZ45615" s="74"/>
      <c r="CA45615" s="74"/>
      <c r="CF45615" s="79"/>
      <c r="CL45615" s="79"/>
    </row>
    <row r="45616" spans="30:90">
      <c r="AD45616" s="73"/>
      <c r="AE45616" s="74"/>
      <c r="AF45616" s="74"/>
      <c r="BX45616" s="73"/>
      <c r="BY45616" s="74"/>
      <c r="BZ45616" s="74"/>
      <c r="CA45616" s="74"/>
      <c r="CF45616" s="79"/>
      <c r="CL45616" s="79"/>
    </row>
    <row r="45617" spans="30:90">
      <c r="AD45617" s="73"/>
      <c r="AE45617" s="74"/>
      <c r="AF45617" s="74"/>
      <c r="BX45617" s="73"/>
      <c r="BY45617" s="74"/>
      <c r="BZ45617" s="74"/>
      <c r="CA45617" s="74"/>
      <c r="CF45617" s="79"/>
      <c r="CL45617" s="79"/>
    </row>
    <row r="45618" spans="30:90">
      <c r="AD45618" s="73"/>
      <c r="AE45618" s="74"/>
      <c r="AF45618" s="74"/>
      <c r="BX45618" s="73"/>
      <c r="BY45618" s="74"/>
      <c r="BZ45618" s="74"/>
      <c r="CA45618" s="74"/>
      <c r="CF45618" s="79"/>
      <c r="CL45618" s="79"/>
    </row>
    <row r="45619" spans="30:90">
      <c r="AD45619" s="73"/>
      <c r="AE45619" s="74"/>
      <c r="AF45619" s="74"/>
      <c r="BX45619" s="73"/>
      <c r="BY45619" s="74"/>
      <c r="BZ45619" s="74"/>
      <c r="CA45619" s="74"/>
      <c r="CF45619" s="79"/>
      <c r="CL45619" s="79"/>
    </row>
    <row r="45620" spans="30:90">
      <c r="AD45620" s="73"/>
      <c r="AE45620" s="74"/>
      <c r="AF45620" s="74"/>
      <c r="BX45620" s="73"/>
      <c r="BY45620" s="74"/>
      <c r="BZ45620" s="74"/>
      <c r="CA45620" s="74"/>
      <c r="CF45620" s="79"/>
      <c r="CL45620" s="79"/>
    </row>
    <row r="45621" spans="30:90">
      <c r="AD45621" s="73"/>
      <c r="AE45621" s="74"/>
      <c r="AF45621" s="74"/>
      <c r="BX45621" s="73"/>
      <c r="BY45621" s="74"/>
      <c r="BZ45621" s="74"/>
      <c r="CA45621" s="74"/>
      <c r="CF45621" s="79"/>
      <c r="CL45621" s="79"/>
    </row>
    <row r="45622" spans="30:90">
      <c r="AD45622" s="73"/>
      <c r="AE45622" s="74"/>
      <c r="AF45622" s="74"/>
      <c r="BX45622" s="73"/>
      <c r="BY45622" s="74"/>
      <c r="BZ45622" s="74"/>
      <c r="CA45622" s="74"/>
      <c r="CF45622" s="79"/>
      <c r="CL45622" s="79"/>
    </row>
    <row r="45623" spans="30:90">
      <c r="AD45623" s="73"/>
      <c r="AE45623" s="74"/>
      <c r="AF45623" s="74"/>
      <c r="BX45623" s="73"/>
      <c r="BY45623" s="74"/>
      <c r="BZ45623" s="74"/>
      <c r="CA45623" s="74"/>
      <c r="CF45623" s="79"/>
      <c r="CL45623" s="79"/>
    </row>
    <row r="45624" spans="30:90">
      <c r="AD45624" s="73"/>
      <c r="AE45624" s="74"/>
      <c r="AF45624" s="74"/>
      <c r="BX45624" s="73"/>
      <c r="BY45624" s="74"/>
      <c r="BZ45624" s="74"/>
      <c r="CA45624" s="74"/>
      <c r="CF45624" s="79"/>
      <c r="CL45624" s="79"/>
    </row>
    <row r="45625" spans="30:90">
      <c r="AD45625" s="73"/>
      <c r="AE45625" s="74"/>
      <c r="AF45625" s="74"/>
      <c r="BX45625" s="73"/>
      <c r="BY45625" s="74"/>
      <c r="BZ45625" s="74"/>
      <c r="CA45625" s="74"/>
      <c r="CF45625" s="79"/>
      <c r="CL45625" s="79"/>
    </row>
    <row r="45626" spans="30:90">
      <c r="AD45626" s="73"/>
      <c r="AE45626" s="74"/>
      <c r="AF45626" s="74"/>
      <c r="BX45626" s="73"/>
      <c r="BY45626" s="74"/>
      <c r="BZ45626" s="74"/>
      <c r="CA45626" s="74"/>
      <c r="CF45626" s="79"/>
      <c r="CL45626" s="79"/>
    </row>
    <row r="45627" spans="30:90">
      <c r="AD45627" s="73"/>
      <c r="AE45627" s="74"/>
      <c r="AF45627" s="74"/>
      <c r="BX45627" s="73"/>
      <c r="BY45627" s="74"/>
      <c r="BZ45627" s="74"/>
      <c r="CA45627" s="74"/>
      <c r="CF45627" s="79"/>
      <c r="CL45627" s="79"/>
    </row>
    <row r="45628" spans="30:90">
      <c r="AD45628" s="73"/>
      <c r="AE45628" s="74"/>
      <c r="AF45628" s="74"/>
      <c r="BX45628" s="73"/>
      <c r="BY45628" s="74"/>
      <c r="BZ45628" s="74"/>
      <c r="CA45628" s="74"/>
      <c r="CF45628" s="79"/>
      <c r="CL45628" s="79"/>
    </row>
    <row r="45629" spans="30:90">
      <c r="AD45629" s="73"/>
      <c r="AE45629" s="74"/>
      <c r="AF45629" s="74"/>
      <c r="BX45629" s="73"/>
      <c r="BY45629" s="74"/>
      <c r="BZ45629" s="74"/>
      <c r="CA45629" s="74"/>
      <c r="CF45629" s="79"/>
      <c r="CL45629" s="79"/>
    </row>
    <row r="45630" spans="30:90">
      <c r="AD45630" s="73"/>
      <c r="AE45630" s="74"/>
      <c r="AF45630" s="74"/>
      <c r="BX45630" s="73"/>
      <c r="BY45630" s="74"/>
      <c r="BZ45630" s="74"/>
      <c r="CA45630" s="74"/>
      <c r="CF45630" s="79"/>
      <c r="CL45630" s="79"/>
    </row>
    <row r="45631" spans="30:90">
      <c r="AD45631" s="73"/>
      <c r="AE45631" s="74"/>
      <c r="AF45631" s="74"/>
      <c r="BX45631" s="73"/>
      <c r="BY45631" s="74"/>
      <c r="BZ45631" s="74"/>
      <c r="CA45631" s="74"/>
      <c r="CF45631" s="79"/>
      <c r="CL45631" s="79"/>
    </row>
    <row r="45632" spans="30:90">
      <c r="AD45632" s="73"/>
      <c r="AE45632" s="74"/>
      <c r="AF45632" s="74"/>
      <c r="BX45632" s="73"/>
      <c r="BY45632" s="74"/>
      <c r="BZ45632" s="74"/>
      <c r="CA45632" s="74"/>
      <c r="CF45632" s="79"/>
      <c r="CL45632" s="79"/>
    </row>
    <row r="45633" spans="30:90">
      <c r="AD45633" s="73"/>
      <c r="AE45633" s="74"/>
      <c r="AF45633" s="74"/>
      <c r="BX45633" s="73"/>
      <c r="BY45633" s="74"/>
      <c r="BZ45633" s="74"/>
      <c r="CA45633" s="74"/>
      <c r="CF45633" s="79"/>
      <c r="CL45633" s="79"/>
    </row>
    <row r="45634" spans="30:90">
      <c r="AD45634" s="73"/>
      <c r="AE45634" s="74"/>
      <c r="AF45634" s="74"/>
      <c r="BX45634" s="73"/>
      <c r="BY45634" s="74"/>
      <c r="BZ45634" s="74"/>
      <c r="CA45634" s="74"/>
      <c r="CF45634" s="79"/>
      <c r="CL45634" s="79"/>
    </row>
    <row r="45635" spans="30:90">
      <c r="AD45635" s="73"/>
      <c r="AE45635" s="74"/>
      <c r="AF45635" s="74"/>
      <c r="BX45635" s="73"/>
      <c r="BY45635" s="74"/>
      <c r="BZ45635" s="74"/>
      <c r="CA45635" s="74"/>
      <c r="CF45635" s="79"/>
      <c r="CL45635" s="79"/>
    </row>
    <row r="45636" spans="30:90">
      <c r="AD45636" s="73"/>
      <c r="AE45636" s="74"/>
      <c r="AF45636" s="74"/>
      <c r="BX45636" s="73"/>
      <c r="BY45636" s="74"/>
      <c r="BZ45636" s="74"/>
      <c r="CA45636" s="74"/>
      <c r="CF45636" s="79"/>
      <c r="CL45636" s="79"/>
    </row>
    <row r="45637" spans="30:90">
      <c r="AD45637" s="73"/>
      <c r="AE45637" s="74"/>
      <c r="AF45637" s="74"/>
      <c r="BX45637" s="73"/>
      <c r="BY45637" s="74"/>
      <c r="BZ45637" s="74"/>
      <c r="CA45637" s="74"/>
      <c r="CF45637" s="79"/>
      <c r="CL45637" s="79"/>
    </row>
    <row r="45638" spans="30:90">
      <c r="AD45638" s="73"/>
      <c r="AE45638" s="74"/>
      <c r="AF45638" s="74"/>
      <c r="BX45638" s="73"/>
      <c r="BY45638" s="74"/>
      <c r="BZ45638" s="74"/>
      <c r="CA45638" s="74"/>
      <c r="CF45638" s="79"/>
      <c r="CL45638" s="79"/>
    </row>
    <row r="45639" spans="30:90">
      <c r="AD45639" s="73"/>
      <c r="AE45639" s="74"/>
      <c r="AF45639" s="74"/>
      <c r="BX45639" s="73"/>
      <c r="BY45639" s="74"/>
      <c r="BZ45639" s="74"/>
      <c r="CA45639" s="74"/>
      <c r="CF45639" s="79"/>
      <c r="CL45639" s="79"/>
    </row>
    <row r="45640" spans="30:90">
      <c r="AD45640" s="73"/>
      <c r="AE45640" s="74"/>
      <c r="AF45640" s="74"/>
      <c r="BX45640" s="73"/>
      <c r="BY45640" s="74"/>
      <c r="BZ45640" s="74"/>
      <c r="CA45640" s="74"/>
      <c r="CF45640" s="79"/>
      <c r="CL45640" s="79"/>
    </row>
    <row r="45641" spans="30:90">
      <c r="AD45641" s="73"/>
      <c r="AE45641" s="74"/>
      <c r="AF45641" s="74"/>
      <c r="BX45641" s="73"/>
      <c r="BY45641" s="74"/>
      <c r="BZ45641" s="74"/>
      <c r="CA45641" s="74"/>
      <c r="CF45641" s="79"/>
      <c r="CL45641" s="79"/>
    </row>
    <row r="45642" spans="30:90">
      <c r="AD45642" s="73"/>
      <c r="AE45642" s="74"/>
      <c r="AF45642" s="74"/>
      <c r="BX45642" s="73"/>
      <c r="BY45642" s="74"/>
      <c r="BZ45642" s="74"/>
      <c r="CA45642" s="74"/>
      <c r="CF45642" s="79"/>
      <c r="CL45642" s="79"/>
    </row>
    <row r="45643" spans="30:90">
      <c r="AD45643" s="73"/>
      <c r="AE45643" s="74"/>
      <c r="AF45643" s="74"/>
      <c r="BX45643" s="73"/>
      <c r="BY45643" s="74"/>
      <c r="BZ45643" s="74"/>
      <c r="CA45643" s="74"/>
      <c r="CF45643" s="79"/>
      <c r="CL45643" s="79"/>
    </row>
    <row r="45644" spans="30:90">
      <c r="AD45644" s="73"/>
      <c r="AE45644" s="74"/>
      <c r="AF45644" s="74"/>
      <c r="BX45644" s="73"/>
      <c r="BY45644" s="74"/>
      <c r="BZ45644" s="74"/>
      <c r="CA45644" s="74"/>
      <c r="CF45644" s="79"/>
      <c r="CL45644" s="79"/>
    </row>
    <row r="45645" spans="30:90">
      <c r="AD45645" s="73"/>
      <c r="AE45645" s="74"/>
      <c r="AF45645" s="74"/>
      <c r="BX45645" s="73"/>
      <c r="BY45645" s="74"/>
      <c r="BZ45645" s="74"/>
      <c r="CA45645" s="74"/>
      <c r="CF45645" s="79"/>
      <c r="CL45645" s="79"/>
    </row>
    <row r="45646" spans="30:90">
      <c r="AD45646" s="73"/>
      <c r="AE45646" s="74"/>
      <c r="AF45646" s="74"/>
      <c r="BX45646" s="73"/>
      <c r="BY45646" s="74"/>
      <c r="BZ45646" s="74"/>
      <c r="CA45646" s="74"/>
      <c r="CF45646" s="79"/>
      <c r="CL45646" s="79"/>
    </row>
    <row r="45647" spans="30:90">
      <c r="AD45647" s="73"/>
      <c r="AE45647" s="74"/>
      <c r="AF45647" s="74"/>
      <c r="BX45647" s="73"/>
      <c r="BY45647" s="74"/>
      <c r="BZ45647" s="74"/>
      <c r="CA45647" s="74"/>
      <c r="CF45647" s="79"/>
      <c r="CL45647" s="79"/>
    </row>
    <row r="45648" spans="30:90">
      <c r="AD45648" s="73"/>
      <c r="AE45648" s="74"/>
      <c r="AF45648" s="74"/>
      <c r="BX45648" s="73"/>
      <c r="BY45648" s="74"/>
      <c r="BZ45648" s="74"/>
      <c r="CA45648" s="74"/>
      <c r="CF45648" s="79"/>
      <c r="CL45648" s="79"/>
    </row>
    <row r="45649" spans="30:90">
      <c r="AD45649" s="73"/>
      <c r="AE45649" s="74"/>
      <c r="AF45649" s="74"/>
      <c r="BX45649" s="73"/>
      <c r="BY45649" s="74"/>
      <c r="BZ45649" s="74"/>
      <c r="CA45649" s="74"/>
      <c r="CF45649" s="79"/>
      <c r="CL45649" s="79"/>
    </row>
    <row r="45650" spans="30:90">
      <c r="AD45650" s="73"/>
      <c r="AE45650" s="74"/>
      <c r="AF45650" s="74"/>
      <c r="BX45650" s="73"/>
      <c r="BY45650" s="74"/>
      <c r="BZ45650" s="74"/>
      <c r="CA45650" s="74"/>
      <c r="CF45650" s="79"/>
      <c r="CL45650" s="79"/>
    </row>
    <row r="45651" spans="30:90">
      <c r="AD45651" s="73"/>
      <c r="AE45651" s="74"/>
      <c r="AF45651" s="74"/>
      <c r="BX45651" s="73"/>
      <c r="BY45651" s="74"/>
      <c r="BZ45651" s="74"/>
      <c r="CA45651" s="74"/>
      <c r="CF45651" s="79"/>
      <c r="CL45651" s="79"/>
    </row>
    <row r="45652" spans="30:90">
      <c r="AD45652" s="73"/>
      <c r="AE45652" s="74"/>
      <c r="AF45652" s="74"/>
      <c r="BX45652" s="73"/>
      <c r="BY45652" s="74"/>
      <c r="BZ45652" s="74"/>
      <c r="CA45652" s="74"/>
      <c r="CF45652" s="79"/>
      <c r="CL45652" s="79"/>
    </row>
    <row r="45653" spans="30:90">
      <c r="AD45653" s="73"/>
      <c r="AE45653" s="74"/>
      <c r="AF45653" s="74"/>
      <c r="BX45653" s="73"/>
      <c r="BY45653" s="74"/>
      <c r="BZ45653" s="74"/>
      <c r="CA45653" s="74"/>
      <c r="CF45653" s="79"/>
      <c r="CL45653" s="79"/>
    </row>
    <row r="45654" spans="30:90">
      <c r="AD45654" s="73"/>
      <c r="AE45654" s="74"/>
      <c r="AF45654" s="74"/>
      <c r="BX45654" s="73"/>
      <c r="BY45654" s="74"/>
      <c r="BZ45654" s="74"/>
      <c r="CA45654" s="74"/>
      <c r="CF45654" s="79"/>
      <c r="CL45654" s="79"/>
    </row>
    <row r="45655" spans="30:90">
      <c r="AD45655" s="73"/>
      <c r="AE45655" s="74"/>
      <c r="AF45655" s="74"/>
      <c r="BX45655" s="73"/>
      <c r="BY45655" s="74"/>
      <c r="BZ45655" s="74"/>
      <c r="CA45655" s="74"/>
      <c r="CF45655" s="79"/>
      <c r="CL45655" s="79"/>
    </row>
    <row r="45656" spans="30:90">
      <c r="AD45656" s="73"/>
      <c r="AE45656" s="74"/>
      <c r="AF45656" s="74"/>
      <c r="BX45656" s="73"/>
      <c r="BY45656" s="74"/>
      <c r="BZ45656" s="74"/>
      <c r="CA45656" s="74"/>
      <c r="CF45656" s="79"/>
      <c r="CL45656" s="79"/>
    </row>
    <row r="45657" spans="30:90">
      <c r="AD45657" s="73"/>
      <c r="AE45657" s="74"/>
      <c r="AF45657" s="74"/>
      <c r="BX45657" s="73"/>
      <c r="BY45657" s="74"/>
      <c r="BZ45657" s="74"/>
      <c r="CA45657" s="74"/>
      <c r="CF45657" s="79"/>
      <c r="CL45657" s="79"/>
    </row>
    <row r="45658" spans="30:90">
      <c r="AD45658" s="73"/>
      <c r="AE45658" s="74"/>
      <c r="AF45658" s="74"/>
      <c r="BX45658" s="73"/>
      <c r="BY45658" s="74"/>
      <c r="BZ45658" s="74"/>
      <c r="CA45658" s="74"/>
      <c r="CF45658" s="79"/>
      <c r="CL45658" s="79"/>
    </row>
    <row r="45659" spans="30:90">
      <c r="AD45659" s="73"/>
      <c r="AE45659" s="74"/>
      <c r="AF45659" s="74"/>
      <c r="BX45659" s="73"/>
      <c r="BY45659" s="74"/>
      <c r="BZ45659" s="74"/>
      <c r="CA45659" s="74"/>
      <c r="CF45659" s="79"/>
      <c r="CL45659" s="79"/>
    </row>
    <row r="45660" spans="30:90">
      <c r="AD45660" s="73"/>
      <c r="AE45660" s="74"/>
      <c r="AF45660" s="74"/>
      <c r="BX45660" s="73"/>
      <c r="BY45660" s="74"/>
      <c r="BZ45660" s="74"/>
      <c r="CA45660" s="74"/>
      <c r="CF45660" s="79"/>
      <c r="CL45660" s="79"/>
    </row>
    <row r="45661" spans="30:90">
      <c r="AD45661" s="73"/>
      <c r="AE45661" s="74"/>
      <c r="AF45661" s="74"/>
      <c r="BX45661" s="73"/>
      <c r="BY45661" s="74"/>
      <c r="BZ45661" s="74"/>
      <c r="CA45661" s="74"/>
      <c r="CF45661" s="79"/>
      <c r="CL45661" s="79"/>
    </row>
    <row r="45662" spans="30:90">
      <c r="AD45662" s="73"/>
      <c r="AE45662" s="74"/>
      <c r="AF45662" s="74"/>
      <c r="BX45662" s="73"/>
      <c r="BY45662" s="74"/>
      <c r="BZ45662" s="74"/>
      <c r="CA45662" s="74"/>
      <c r="CF45662" s="79"/>
      <c r="CL45662" s="79"/>
    </row>
    <row r="45663" spans="30:90">
      <c r="AD45663" s="73"/>
      <c r="AE45663" s="74"/>
      <c r="AF45663" s="74"/>
      <c r="BX45663" s="73"/>
      <c r="BY45663" s="74"/>
      <c r="BZ45663" s="74"/>
      <c r="CA45663" s="74"/>
      <c r="CF45663" s="79"/>
      <c r="CL45663" s="79"/>
    </row>
    <row r="45664" spans="30:90">
      <c r="AD45664" s="73"/>
      <c r="AE45664" s="74"/>
      <c r="AF45664" s="74"/>
      <c r="BX45664" s="73"/>
      <c r="BY45664" s="74"/>
      <c r="BZ45664" s="74"/>
      <c r="CA45664" s="74"/>
      <c r="CF45664" s="79"/>
      <c r="CL45664" s="79"/>
    </row>
    <row r="45665" spans="30:90">
      <c r="AD45665" s="73"/>
      <c r="AE45665" s="74"/>
      <c r="AF45665" s="74"/>
      <c r="BX45665" s="73"/>
      <c r="BY45665" s="74"/>
      <c r="BZ45665" s="74"/>
      <c r="CA45665" s="74"/>
      <c r="CF45665" s="79"/>
      <c r="CL45665" s="79"/>
    </row>
    <row r="45666" spans="30:90">
      <c r="AD45666" s="73"/>
      <c r="AE45666" s="74"/>
      <c r="AF45666" s="74"/>
      <c r="BX45666" s="73"/>
      <c r="BY45666" s="74"/>
      <c r="BZ45666" s="74"/>
      <c r="CA45666" s="74"/>
      <c r="CF45666" s="79"/>
      <c r="CL45666" s="79"/>
    </row>
    <row r="45667" spans="30:90">
      <c r="AD45667" s="73"/>
      <c r="AE45667" s="74"/>
      <c r="AF45667" s="74"/>
      <c r="BX45667" s="73"/>
      <c r="BY45667" s="74"/>
      <c r="BZ45667" s="74"/>
      <c r="CA45667" s="74"/>
      <c r="CF45667" s="79"/>
      <c r="CL45667" s="79"/>
    </row>
    <row r="45668" spans="30:90">
      <c r="AD45668" s="73"/>
      <c r="AE45668" s="74"/>
      <c r="AF45668" s="74"/>
      <c r="BX45668" s="73"/>
      <c r="BY45668" s="74"/>
      <c r="BZ45668" s="74"/>
      <c r="CA45668" s="74"/>
      <c r="CF45668" s="79"/>
      <c r="CL45668" s="79"/>
    </row>
    <row r="45669" spans="30:90">
      <c r="AD45669" s="73"/>
      <c r="AE45669" s="74"/>
      <c r="AF45669" s="74"/>
      <c r="BX45669" s="73"/>
      <c r="BY45669" s="74"/>
      <c r="BZ45669" s="74"/>
      <c r="CA45669" s="74"/>
      <c r="CF45669" s="79"/>
      <c r="CL45669" s="79"/>
    </row>
    <row r="45670" spans="30:90">
      <c r="AD45670" s="73"/>
      <c r="AE45670" s="74"/>
      <c r="AF45670" s="74"/>
      <c r="BX45670" s="73"/>
      <c r="BY45670" s="74"/>
      <c r="BZ45670" s="74"/>
      <c r="CA45670" s="74"/>
      <c r="CF45670" s="79"/>
      <c r="CL45670" s="79"/>
    </row>
    <row r="45671" spans="30:90">
      <c r="AD45671" s="73"/>
      <c r="AE45671" s="74"/>
      <c r="AF45671" s="74"/>
      <c r="BX45671" s="73"/>
      <c r="BY45671" s="74"/>
      <c r="BZ45671" s="74"/>
      <c r="CA45671" s="74"/>
      <c r="CF45671" s="79"/>
      <c r="CL45671" s="79"/>
    </row>
    <row r="45672" spans="30:90">
      <c r="AD45672" s="73"/>
      <c r="AE45672" s="74"/>
      <c r="AF45672" s="74"/>
      <c r="BX45672" s="73"/>
      <c r="BY45672" s="74"/>
      <c r="BZ45672" s="74"/>
      <c r="CA45672" s="74"/>
      <c r="CF45672" s="79"/>
      <c r="CL45672" s="79"/>
    </row>
    <row r="45673" spans="30:90">
      <c r="AD45673" s="73"/>
      <c r="AE45673" s="74"/>
      <c r="AF45673" s="74"/>
      <c r="BX45673" s="73"/>
      <c r="BY45673" s="74"/>
      <c r="BZ45673" s="74"/>
      <c r="CA45673" s="74"/>
      <c r="CF45673" s="79"/>
      <c r="CL45673" s="79"/>
    </row>
    <row r="45674" spans="30:90">
      <c r="AD45674" s="73"/>
      <c r="AE45674" s="74"/>
      <c r="AF45674" s="74"/>
      <c r="BX45674" s="73"/>
      <c r="BY45674" s="74"/>
      <c r="BZ45674" s="74"/>
      <c r="CA45674" s="74"/>
      <c r="CF45674" s="79"/>
      <c r="CL45674" s="79"/>
    </row>
    <row r="45675" spans="30:90">
      <c r="AD45675" s="73"/>
      <c r="AE45675" s="74"/>
      <c r="AF45675" s="74"/>
      <c r="BX45675" s="73"/>
      <c r="BY45675" s="74"/>
      <c r="BZ45675" s="74"/>
      <c r="CA45675" s="74"/>
      <c r="CF45675" s="79"/>
      <c r="CL45675" s="79"/>
    </row>
    <row r="45676" spans="30:90">
      <c r="AD45676" s="73"/>
      <c r="AE45676" s="74"/>
      <c r="AF45676" s="74"/>
      <c r="BX45676" s="73"/>
      <c r="BY45676" s="74"/>
      <c r="BZ45676" s="74"/>
      <c r="CA45676" s="74"/>
      <c r="CF45676" s="79"/>
      <c r="CL45676" s="79"/>
    </row>
    <row r="45677" spans="30:90">
      <c r="AD45677" s="73"/>
      <c r="AE45677" s="74"/>
      <c r="AF45677" s="74"/>
      <c r="BX45677" s="73"/>
      <c r="BY45677" s="74"/>
      <c r="BZ45677" s="74"/>
      <c r="CA45677" s="74"/>
      <c r="CF45677" s="79"/>
      <c r="CL45677" s="79"/>
    </row>
    <row r="45678" spans="30:90">
      <c r="AD45678" s="73"/>
      <c r="AE45678" s="74"/>
      <c r="AF45678" s="74"/>
      <c r="BX45678" s="73"/>
      <c r="BY45678" s="74"/>
      <c r="BZ45678" s="74"/>
      <c r="CA45678" s="74"/>
      <c r="CF45678" s="79"/>
      <c r="CL45678" s="79"/>
    </row>
    <row r="45679" spans="30:90">
      <c r="AD45679" s="73"/>
      <c r="AE45679" s="74"/>
      <c r="AF45679" s="74"/>
      <c r="BX45679" s="73"/>
      <c r="BY45679" s="74"/>
      <c r="BZ45679" s="74"/>
      <c r="CA45679" s="74"/>
      <c r="CF45679" s="79"/>
      <c r="CL45679" s="79"/>
    </row>
    <row r="45680" spans="30:90">
      <c r="AD45680" s="73"/>
      <c r="AE45680" s="74"/>
      <c r="AF45680" s="74"/>
      <c r="BX45680" s="73"/>
      <c r="BY45680" s="74"/>
      <c r="BZ45680" s="74"/>
      <c r="CA45680" s="74"/>
      <c r="CF45680" s="79"/>
      <c r="CL45680" s="79"/>
    </row>
    <row r="45681" spans="30:90">
      <c r="AD45681" s="73"/>
      <c r="AE45681" s="74"/>
      <c r="AF45681" s="74"/>
      <c r="BX45681" s="73"/>
      <c r="BY45681" s="74"/>
      <c r="BZ45681" s="74"/>
      <c r="CA45681" s="74"/>
      <c r="CF45681" s="79"/>
      <c r="CL45681" s="79"/>
    </row>
    <row r="45682" spans="30:90">
      <c r="AD45682" s="73"/>
      <c r="AE45682" s="74"/>
      <c r="AF45682" s="74"/>
      <c r="BX45682" s="73"/>
      <c r="BY45682" s="74"/>
      <c r="BZ45682" s="74"/>
      <c r="CA45682" s="74"/>
      <c r="CF45682" s="79"/>
      <c r="CL45682" s="79"/>
    </row>
    <row r="45683" spans="30:90">
      <c r="AD45683" s="73"/>
      <c r="AE45683" s="74"/>
      <c r="AF45683" s="74"/>
      <c r="BX45683" s="73"/>
      <c r="BY45683" s="74"/>
      <c r="BZ45683" s="74"/>
      <c r="CA45683" s="74"/>
      <c r="CF45683" s="79"/>
      <c r="CL45683" s="79"/>
    </row>
    <row r="45684" spans="30:90">
      <c r="AD45684" s="73"/>
      <c r="AE45684" s="74"/>
      <c r="AF45684" s="74"/>
      <c r="BX45684" s="73"/>
      <c r="BY45684" s="74"/>
      <c r="BZ45684" s="74"/>
      <c r="CA45684" s="74"/>
      <c r="CF45684" s="79"/>
      <c r="CL45684" s="79"/>
    </row>
    <row r="45685" spans="30:90">
      <c r="AD45685" s="73"/>
      <c r="AE45685" s="74"/>
      <c r="AF45685" s="74"/>
      <c r="BX45685" s="73"/>
      <c r="BY45685" s="74"/>
      <c r="BZ45685" s="74"/>
      <c r="CA45685" s="74"/>
      <c r="CF45685" s="79"/>
      <c r="CL45685" s="79"/>
    </row>
    <row r="45686" spans="30:90">
      <c r="AD45686" s="73"/>
      <c r="AE45686" s="74"/>
      <c r="AF45686" s="74"/>
      <c r="BX45686" s="73"/>
      <c r="BY45686" s="74"/>
      <c r="BZ45686" s="74"/>
      <c r="CA45686" s="74"/>
      <c r="CF45686" s="79"/>
      <c r="CL45686" s="79"/>
    </row>
    <row r="45687" spans="30:90">
      <c r="AD45687" s="73"/>
      <c r="AE45687" s="74"/>
      <c r="AF45687" s="74"/>
      <c r="BX45687" s="73"/>
      <c r="BY45687" s="74"/>
      <c r="BZ45687" s="74"/>
      <c r="CA45687" s="74"/>
      <c r="CF45687" s="79"/>
      <c r="CL45687" s="79"/>
    </row>
    <row r="45688" spans="30:90">
      <c r="AD45688" s="73"/>
      <c r="AE45688" s="74"/>
      <c r="AF45688" s="74"/>
      <c r="BX45688" s="73"/>
      <c r="BY45688" s="74"/>
      <c r="BZ45688" s="74"/>
      <c r="CA45688" s="74"/>
      <c r="CF45688" s="79"/>
      <c r="CL45688" s="79"/>
    </row>
    <row r="45689" spans="30:90">
      <c r="AD45689" s="73"/>
      <c r="AE45689" s="74"/>
      <c r="AF45689" s="74"/>
      <c r="BX45689" s="73"/>
      <c r="BY45689" s="74"/>
      <c r="BZ45689" s="74"/>
      <c r="CA45689" s="74"/>
      <c r="CF45689" s="79"/>
      <c r="CL45689" s="79"/>
    </row>
    <row r="45690" spans="30:90">
      <c r="AD45690" s="73"/>
      <c r="AE45690" s="74"/>
      <c r="AF45690" s="74"/>
      <c r="BX45690" s="73"/>
      <c r="BY45690" s="74"/>
      <c r="BZ45690" s="74"/>
      <c r="CA45690" s="74"/>
      <c r="CF45690" s="79"/>
      <c r="CL45690" s="79"/>
    </row>
    <row r="45691" spans="30:90">
      <c r="AD45691" s="73"/>
      <c r="AE45691" s="74"/>
      <c r="AF45691" s="74"/>
      <c r="BX45691" s="73"/>
      <c r="BY45691" s="74"/>
      <c r="BZ45691" s="74"/>
      <c r="CA45691" s="74"/>
      <c r="CF45691" s="79"/>
      <c r="CL45691" s="79"/>
    </row>
    <row r="45692" spans="30:90">
      <c r="AD45692" s="73"/>
      <c r="AE45692" s="74"/>
      <c r="AF45692" s="74"/>
      <c r="BX45692" s="73"/>
      <c r="BY45692" s="74"/>
      <c r="BZ45692" s="74"/>
      <c r="CA45692" s="74"/>
      <c r="CF45692" s="79"/>
      <c r="CL45692" s="79"/>
    </row>
    <row r="45693" spans="30:90">
      <c r="AD45693" s="73"/>
      <c r="AE45693" s="74"/>
      <c r="AF45693" s="74"/>
      <c r="BX45693" s="73"/>
      <c r="BY45693" s="74"/>
      <c r="BZ45693" s="74"/>
      <c r="CA45693" s="74"/>
      <c r="CF45693" s="79"/>
      <c r="CL45693" s="79"/>
    </row>
    <row r="45694" spans="30:90">
      <c r="AD45694" s="73"/>
      <c r="AE45694" s="74"/>
      <c r="AF45694" s="74"/>
      <c r="BX45694" s="73"/>
      <c r="BY45694" s="74"/>
      <c r="BZ45694" s="74"/>
      <c r="CA45694" s="74"/>
      <c r="CF45694" s="79"/>
      <c r="CL45694" s="79"/>
    </row>
    <row r="45695" spans="30:90">
      <c r="AD45695" s="73"/>
      <c r="AE45695" s="74"/>
      <c r="AF45695" s="74"/>
      <c r="BX45695" s="73"/>
      <c r="BY45695" s="74"/>
      <c r="BZ45695" s="74"/>
      <c r="CA45695" s="74"/>
      <c r="CF45695" s="79"/>
      <c r="CL45695" s="79"/>
    </row>
    <row r="45696" spans="30:90">
      <c r="AD45696" s="73"/>
      <c r="AE45696" s="74"/>
      <c r="AF45696" s="74"/>
      <c r="BX45696" s="73"/>
      <c r="BY45696" s="74"/>
      <c r="BZ45696" s="74"/>
      <c r="CA45696" s="74"/>
      <c r="CF45696" s="79"/>
      <c r="CL45696" s="79"/>
    </row>
    <row r="45697" spans="30:90">
      <c r="AD45697" s="73"/>
      <c r="AE45697" s="74"/>
      <c r="AF45697" s="74"/>
      <c r="BX45697" s="73"/>
      <c r="BY45697" s="74"/>
      <c r="BZ45697" s="74"/>
      <c r="CA45697" s="74"/>
      <c r="CF45697" s="79"/>
      <c r="CL45697" s="79"/>
    </row>
    <row r="45698" spans="30:90">
      <c r="AD45698" s="73"/>
      <c r="AE45698" s="74"/>
      <c r="AF45698" s="74"/>
      <c r="BX45698" s="73"/>
      <c r="BY45698" s="74"/>
      <c r="BZ45698" s="74"/>
      <c r="CA45698" s="74"/>
      <c r="CF45698" s="79"/>
      <c r="CL45698" s="79"/>
    </row>
    <row r="45699" spans="30:90">
      <c r="AD45699" s="73"/>
      <c r="AE45699" s="74"/>
      <c r="AF45699" s="74"/>
      <c r="BX45699" s="73"/>
      <c r="BY45699" s="74"/>
      <c r="BZ45699" s="74"/>
      <c r="CA45699" s="74"/>
      <c r="CF45699" s="79"/>
      <c r="CL45699" s="79"/>
    </row>
    <row r="45700" spans="30:90">
      <c r="AD45700" s="73"/>
      <c r="AE45700" s="74"/>
      <c r="AF45700" s="74"/>
      <c r="BX45700" s="73"/>
      <c r="BY45700" s="74"/>
      <c r="BZ45700" s="74"/>
      <c r="CA45700" s="74"/>
      <c r="CF45700" s="79"/>
      <c r="CL45700" s="79"/>
    </row>
    <row r="45701" spans="30:90">
      <c r="AD45701" s="73"/>
      <c r="AE45701" s="74"/>
      <c r="AF45701" s="74"/>
      <c r="BX45701" s="73"/>
      <c r="BY45701" s="74"/>
      <c r="BZ45701" s="74"/>
      <c r="CA45701" s="74"/>
      <c r="CF45701" s="79"/>
      <c r="CL45701" s="79"/>
    </row>
    <row r="45702" spans="30:90">
      <c r="AD45702" s="73"/>
      <c r="AE45702" s="74"/>
      <c r="AF45702" s="74"/>
      <c r="BX45702" s="73"/>
      <c r="BY45702" s="74"/>
      <c r="BZ45702" s="74"/>
      <c r="CA45702" s="74"/>
      <c r="CF45702" s="79"/>
      <c r="CL45702" s="79"/>
    </row>
    <row r="45703" spans="30:90">
      <c r="AD45703" s="73"/>
      <c r="AE45703" s="74"/>
      <c r="AF45703" s="74"/>
      <c r="BX45703" s="73"/>
      <c r="BY45703" s="74"/>
      <c r="BZ45703" s="74"/>
      <c r="CA45703" s="74"/>
      <c r="CF45703" s="79"/>
      <c r="CL45703" s="79"/>
    </row>
    <row r="45704" spans="30:90">
      <c r="AD45704" s="73"/>
      <c r="AE45704" s="74"/>
      <c r="AF45704" s="74"/>
      <c r="BX45704" s="73"/>
      <c r="BY45704" s="74"/>
      <c r="BZ45704" s="74"/>
      <c r="CA45704" s="74"/>
      <c r="CF45704" s="79"/>
      <c r="CL45704" s="79"/>
    </row>
    <row r="45705" spans="30:90">
      <c r="AD45705" s="73"/>
      <c r="AE45705" s="74"/>
      <c r="AF45705" s="74"/>
      <c r="BX45705" s="73"/>
      <c r="BY45705" s="74"/>
      <c r="BZ45705" s="74"/>
      <c r="CA45705" s="74"/>
      <c r="CF45705" s="79"/>
      <c r="CL45705" s="79"/>
    </row>
    <row r="45706" spans="30:90">
      <c r="AD45706" s="73"/>
      <c r="AE45706" s="74"/>
      <c r="AF45706" s="74"/>
      <c r="BX45706" s="73"/>
      <c r="BY45706" s="74"/>
      <c r="BZ45706" s="74"/>
      <c r="CA45706" s="74"/>
      <c r="CF45706" s="79"/>
      <c r="CL45706" s="79"/>
    </row>
    <row r="45707" spans="30:90">
      <c r="AD45707" s="73"/>
      <c r="AE45707" s="74"/>
      <c r="AF45707" s="74"/>
      <c r="BX45707" s="73"/>
      <c r="BY45707" s="74"/>
      <c r="BZ45707" s="74"/>
      <c r="CA45707" s="74"/>
      <c r="CF45707" s="79"/>
      <c r="CL45707" s="79"/>
    </row>
    <row r="45708" spans="30:90">
      <c r="AD45708" s="73"/>
      <c r="AE45708" s="74"/>
      <c r="AF45708" s="74"/>
      <c r="BX45708" s="73"/>
      <c r="BY45708" s="74"/>
      <c r="BZ45708" s="74"/>
      <c r="CA45708" s="74"/>
      <c r="CF45708" s="79"/>
      <c r="CL45708" s="79"/>
    </row>
    <row r="45709" spans="30:90">
      <c r="AD45709" s="73"/>
      <c r="AE45709" s="74"/>
      <c r="AF45709" s="74"/>
      <c r="BX45709" s="73"/>
      <c r="BY45709" s="74"/>
      <c r="BZ45709" s="74"/>
      <c r="CA45709" s="74"/>
      <c r="CF45709" s="79"/>
      <c r="CL45709" s="79"/>
    </row>
    <row r="45710" spans="30:90">
      <c r="AD45710" s="73"/>
      <c r="AE45710" s="74"/>
      <c r="AF45710" s="74"/>
      <c r="BX45710" s="73"/>
      <c r="BY45710" s="74"/>
      <c r="BZ45710" s="74"/>
      <c r="CA45710" s="74"/>
      <c r="CF45710" s="79"/>
      <c r="CL45710" s="79"/>
    </row>
    <row r="45711" spans="30:90">
      <c r="AD45711" s="73"/>
      <c r="AE45711" s="74"/>
      <c r="AF45711" s="74"/>
      <c r="BX45711" s="73"/>
      <c r="BY45711" s="74"/>
      <c r="BZ45711" s="74"/>
      <c r="CA45711" s="74"/>
      <c r="CF45711" s="79"/>
      <c r="CL45711" s="79"/>
    </row>
    <row r="45712" spans="30:90">
      <c r="AD45712" s="73"/>
      <c r="AE45712" s="74"/>
      <c r="AF45712" s="74"/>
      <c r="BX45712" s="73"/>
      <c r="BY45712" s="74"/>
      <c r="BZ45712" s="74"/>
      <c r="CA45712" s="74"/>
      <c r="CF45712" s="79"/>
      <c r="CL45712" s="79"/>
    </row>
    <row r="45713" spans="30:90">
      <c r="AD45713" s="73"/>
      <c r="AE45713" s="74"/>
      <c r="AF45713" s="74"/>
      <c r="BX45713" s="73"/>
      <c r="BY45713" s="74"/>
      <c r="BZ45713" s="74"/>
      <c r="CA45713" s="74"/>
      <c r="CF45713" s="79"/>
      <c r="CL45713" s="79"/>
    </row>
    <row r="45714" spans="30:90">
      <c r="AD45714" s="73"/>
      <c r="AE45714" s="74"/>
      <c r="AF45714" s="74"/>
      <c r="BX45714" s="73"/>
      <c r="BY45714" s="74"/>
      <c r="BZ45714" s="74"/>
      <c r="CA45714" s="74"/>
      <c r="CF45714" s="79"/>
      <c r="CL45714" s="79"/>
    </row>
    <row r="45715" spans="30:90">
      <c r="AD45715" s="73"/>
      <c r="AE45715" s="74"/>
      <c r="AF45715" s="74"/>
      <c r="BX45715" s="73"/>
      <c r="BY45715" s="74"/>
      <c r="BZ45715" s="74"/>
      <c r="CA45715" s="74"/>
      <c r="CF45715" s="79"/>
      <c r="CL45715" s="79"/>
    </row>
    <row r="45716" spans="30:90">
      <c r="AD45716" s="73"/>
      <c r="AE45716" s="74"/>
      <c r="AF45716" s="74"/>
      <c r="BX45716" s="73"/>
      <c r="BY45716" s="74"/>
      <c r="BZ45716" s="74"/>
      <c r="CA45716" s="74"/>
      <c r="CF45716" s="79"/>
      <c r="CL45716" s="79"/>
    </row>
    <row r="45717" spans="30:90">
      <c r="AD45717" s="73"/>
      <c r="AE45717" s="74"/>
      <c r="AF45717" s="74"/>
      <c r="BX45717" s="73"/>
      <c r="BY45717" s="74"/>
      <c r="BZ45717" s="74"/>
      <c r="CA45717" s="74"/>
      <c r="CF45717" s="79"/>
      <c r="CL45717" s="79"/>
    </row>
    <row r="45718" spans="30:90">
      <c r="AD45718" s="73"/>
      <c r="AE45718" s="74"/>
      <c r="AF45718" s="74"/>
      <c r="BX45718" s="73"/>
      <c r="BY45718" s="74"/>
      <c r="BZ45718" s="74"/>
      <c r="CA45718" s="74"/>
      <c r="CF45718" s="79"/>
      <c r="CL45718" s="79"/>
    </row>
    <row r="45719" spans="30:90">
      <c r="AD45719" s="73"/>
      <c r="AE45719" s="74"/>
      <c r="AF45719" s="74"/>
      <c r="BX45719" s="73"/>
      <c r="BY45719" s="74"/>
      <c r="BZ45719" s="74"/>
      <c r="CA45719" s="74"/>
      <c r="CF45719" s="79"/>
      <c r="CL45719" s="79"/>
    </row>
    <row r="45720" spans="30:90">
      <c r="AD45720" s="73"/>
      <c r="AE45720" s="74"/>
      <c r="AF45720" s="74"/>
      <c r="BX45720" s="73"/>
      <c r="BY45720" s="74"/>
      <c r="BZ45720" s="74"/>
      <c r="CA45720" s="74"/>
      <c r="CF45720" s="79"/>
      <c r="CL45720" s="79"/>
    </row>
    <row r="45721" spans="30:90">
      <c r="AD45721" s="73"/>
      <c r="AE45721" s="74"/>
      <c r="AF45721" s="74"/>
      <c r="BX45721" s="73"/>
      <c r="BY45721" s="74"/>
      <c r="BZ45721" s="74"/>
      <c r="CA45721" s="74"/>
      <c r="CF45721" s="79"/>
      <c r="CL45721" s="79"/>
    </row>
    <row r="45722" spans="30:90">
      <c r="AD45722" s="73"/>
      <c r="AE45722" s="74"/>
      <c r="AF45722" s="74"/>
      <c r="BX45722" s="73"/>
      <c r="BY45722" s="74"/>
      <c r="BZ45722" s="74"/>
      <c r="CA45722" s="74"/>
      <c r="CF45722" s="79"/>
      <c r="CL45722" s="79"/>
    </row>
    <row r="45723" spans="30:90">
      <c r="AD45723" s="73"/>
      <c r="AE45723" s="74"/>
      <c r="AF45723" s="74"/>
      <c r="BX45723" s="73"/>
      <c r="BY45723" s="74"/>
      <c r="BZ45723" s="74"/>
      <c r="CA45723" s="74"/>
      <c r="CF45723" s="79"/>
      <c r="CL45723" s="79"/>
    </row>
    <row r="45724" spans="30:90">
      <c r="AD45724" s="73"/>
      <c r="AE45724" s="74"/>
      <c r="AF45724" s="74"/>
      <c r="BX45724" s="73"/>
      <c r="BY45724" s="74"/>
      <c r="BZ45724" s="74"/>
      <c r="CA45724" s="74"/>
      <c r="CF45724" s="79"/>
      <c r="CL45724" s="79"/>
    </row>
    <row r="45725" spans="30:90">
      <c r="AD45725" s="73"/>
      <c r="AE45725" s="74"/>
      <c r="AF45725" s="74"/>
      <c r="BX45725" s="73"/>
      <c r="BY45725" s="74"/>
      <c r="BZ45725" s="74"/>
      <c r="CA45725" s="74"/>
      <c r="CF45725" s="79"/>
      <c r="CL45725" s="79"/>
    </row>
    <row r="45726" spans="30:90">
      <c r="AD45726" s="73"/>
      <c r="AE45726" s="74"/>
      <c r="AF45726" s="74"/>
      <c r="BX45726" s="73"/>
      <c r="BY45726" s="74"/>
      <c r="BZ45726" s="74"/>
      <c r="CA45726" s="74"/>
      <c r="CF45726" s="79"/>
      <c r="CL45726" s="79"/>
    </row>
    <row r="45727" spans="30:90">
      <c r="AD45727" s="73"/>
      <c r="AE45727" s="74"/>
      <c r="AF45727" s="74"/>
      <c r="BX45727" s="73"/>
      <c r="BY45727" s="74"/>
      <c r="BZ45727" s="74"/>
      <c r="CA45727" s="74"/>
      <c r="CF45727" s="79"/>
      <c r="CL45727" s="79"/>
    </row>
    <row r="45728" spans="30:90">
      <c r="AD45728" s="73"/>
      <c r="AE45728" s="74"/>
      <c r="AF45728" s="74"/>
      <c r="BX45728" s="73"/>
      <c r="BY45728" s="74"/>
      <c r="BZ45728" s="74"/>
      <c r="CA45728" s="74"/>
      <c r="CF45728" s="79"/>
      <c r="CL45728" s="79"/>
    </row>
    <row r="45729" spans="30:90">
      <c r="AD45729" s="73"/>
      <c r="AE45729" s="74"/>
      <c r="AF45729" s="74"/>
      <c r="BX45729" s="73"/>
      <c r="BY45729" s="74"/>
      <c r="BZ45729" s="74"/>
      <c r="CA45729" s="74"/>
      <c r="CF45729" s="79"/>
      <c r="CL45729" s="79"/>
    </row>
    <row r="45730" spans="30:90">
      <c r="AD45730" s="73"/>
      <c r="AE45730" s="74"/>
      <c r="AF45730" s="74"/>
      <c r="BX45730" s="73"/>
      <c r="BY45730" s="74"/>
      <c r="BZ45730" s="74"/>
      <c r="CA45730" s="74"/>
      <c r="CF45730" s="79"/>
      <c r="CL45730" s="79"/>
    </row>
    <row r="45731" spans="30:90">
      <c r="AD45731" s="73"/>
      <c r="AE45731" s="74"/>
      <c r="AF45731" s="74"/>
      <c r="BX45731" s="73"/>
      <c r="BY45731" s="74"/>
      <c r="BZ45731" s="74"/>
      <c r="CA45731" s="74"/>
      <c r="CF45731" s="79"/>
      <c r="CL45731" s="79"/>
    </row>
    <row r="45732" spans="30:90">
      <c r="AD45732" s="73"/>
      <c r="AE45732" s="74"/>
      <c r="AF45732" s="74"/>
      <c r="BX45732" s="73"/>
      <c r="BY45732" s="74"/>
      <c r="BZ45732" s="74"/>
      <c r="CA45732" s="74"/>
      <c r="CF45732" s="79"/>
      <c r="CL45732" s="79"/>
    </row>
    <row r="45733" spans="30:90">
      <c r="AD45733" s="73"/>
      <c r="AE45733" s="74"/>
      <c r="AF45733" s="74"/>
      <c r="BX45733" s="73"/>
      <c r="BY45733" s="74"/>
      <c r="BZ45733" s="74"/>
      <c r="CA45733" s="74"/>
      <c r="CF45733" s="79"/>
      <c r="CL45733" s="79"/>
    </row>
    <row r="45734" spans="30:90">
      <c r="AD45734" s="73"/>
      <c r="AE45734" s="74"/>
      <c r="AF45734" s="74"/>
      <c r="BX45734" s="73"/>
      <c r="BY45734" s="74"/>
      <c r="BZ45734" s="74"/>
      <c r="CA45734" s="74"/>
      <c r="CF45734" s="79"/>
      <c r="CL45734" s="79"/>
    </row>
    <row r="45735" spans="30:90">
      <c r="AD45735" s="73"/>
      <c r="AE45735" s="74"/>
      <c r="AF45735" s="74"/>
      <c r="BX45735" s="73"/>
      <c r="BY45735" s="74"/>
      <c r="BZ45735" s="74"/>
      <c r="CA45735" s="74"/>
      <c r="CF45735" s="79"/>
      <c r="CL45735" s="79"/>
    </row>
    <row r="45736" spans="30:90">
      <c r="AD45736" s="73"/>
      <c r="AE45736" s="74"/>
      <c r="AF45736" s="74"/>
      <c r="BX45736" s="73"/>
      <c r="BY45736" s="74"/>
      <c r="BZ45736" s="74"/>
      <c r="CA45736" s="74"/>
      <c r="CF45736" s="79"/>
      <c r="CL45736" s="79"/>
    </row>
    <row r="45737" spans="30:90">
      <c r="AD45737" s="73"/>
      <c r="AE45737" s="74"/>
      <c r="AF45737" s="74"/>
      <c r="BX45737" s="73"/>
      <c r="BY45737" s="74"/>
      <c r="BZ45737" s="74"/>
      <c r="CA45737" s="74"/>
      <c r="CF45737" s="79"/>
      <c r="CL45737" s="79"/>
    </row>
    <row r="45738" spans="30:90">
      <c r="AD45738" s="73"/>
      <c r="AE45738" s="74"/>
      <c r="AF45738" s="74"/>
      <c r="BX45738" s="73"/>
      <c r="BY45738" s="74"/>
      <c r="BZ45738" s="74"/>
      <c r="CA45738" s="74"/>
      <c r="CF45738" s="79"/>
      <c r="CL45738" s="79"/>
    </row>
    <row r="45739" spans="30:90">
      <c r="AD45739" s="73"/>
      <c r="AE45739" s="74"/>
      <c r="AF45739" s="74"/>
      <c r="BX45739" s="73"/>
      <c r="BY45739" s="74"/>
      <c r="BZ45739" s="74"/>
      <c r="CA45739" s="74"/>
      <c r="CF45739" s="79"/>
      <c r="CL45739" s="79"/>
    </row>
    <row r="45740" spans="30:90">
      <c r="AD45740" s="73"/>
      <c r="AE45740" s="74"/>
      <c r="AF45740" s="74"/>
      <c r="BX45740" s="73"/>
      <c r="BY45740" s="74"/>
      <c r="BZ45740" s="74"/>
      <c r="CA45740" s="74"/>
      <c r="CF45740" s="79"/>
      <c r="CL45740" s="79"/>
    </row>
    <row r="45741" spans="30:90">
      <c r="AD45741" s="73"/>
      <c r="AE45741" s="74"/>
      <c r="AF45741" s="74"/>
      <c r="BX45741" s="73"/>
      <c r="BY45741" s="74"/>
      <c r="BZ45741" s="74"/>
      <c r="CA45741" s="74"/>
      <c r="CF45741" s="79"/>
      <c r="CL45741" s="79"/>
    </row>
    <row r="45742" spans="30:90">
      <c r="AD45742" s="73"/>
      <c r="AE45742" s="74"/>
      <c r="AF45742" s="74"/>
      <c r="BX45742" s="73"/>
      <c r="BY45742" s="74"/>
      <c r="BZ45742" s="74"/>
      <c r="CA45742" s="74"/>
      <c r="CF45742" s="79"/>
      <c r="CL45742" s="79"/>
    </row>
    <row r="45743" spans="30:90">
      <c r="AD45743" s="73"/>
      <c r="AE45743" s="74"/>
      <c r="AF45743" s="74"/>
      <c r="BX45743" s="73"/>
      <c r="BY45743" s="74"/>
      <c r="BZ45743" s="74"/>
      <c r="CA45743" s="74"/>
      <c r="CF45743" s="79"/>
      <c r="CL45743" s="79"/>
    </row>
    <row r="45744" spans="30:90">
      <c r="AD45744" s="73"/>
      <c r="AE45744" s="74"/>
      <c r="AF45744" s="74"/>
      <c r="BX45744" s="73"/>
      <c r="BY45744" s="74"/>
      <c r="BZ45744" s="74"/>
      <c r="CA45744" s="74"/>
      <c r="CF45744" s="79"/>
      <c r="CL45744" s="79"/>
    </row>
    <row r="45745" spans="30:90">
      <c r="AD45745" s="73"/>
      <c r="AE45745" s="74"/>
      <c r="AF45745" s="74"/>
      <c r="BX45745" s="73"/>
      <c r="BY45745" s="74"/>
      <c r="BZ45745" s="74"/>
      <c r="CA45745" s="74"/>
      <c r="CF45745" s="79"/>
      <c r="CL45745" s="79"/>
    </row>
    <row r="45746" spans="30:90">
      <c r="AD45746" s="73"/>
      <c r="AE45746" s="74"/>
      <c r="AF45746" s="74"/>
      <c r="BX45746" s="73"/>
      <c r="BY45746" s="74"/>
      <c r="BZ45746" s="74"/>
      <c r="CA45746" s="74"/>
      <c r="CF45746" s="79"/>
      <c r="CL45746" s="79"/>
    </row>
    <row r="45747" spans="30:90">
      <c r="AD45747" s="73"/>
      <c r="AE45747" s="74"/>
      <c r="AF45747" s="74"/>
      <c r="BX45747" s="73"/>
      <c r="BY45747" s="74"/>
      <c r="BZ45747" s="74"/>
      <c r="CA45747" s="74"/>
      <c r="CF45747" s="79"/>
      <c r="CL45747" s="79"/>
    </row>
    <row r="45748" spans="30:90">
      <c r="AD45748" s="73"/>
      <c r="AE45748" s="74"/>
      <c r="AF45748" s="74"/>
      <c r="BX45748" s="73"/>
      <c r="BY45748" s="74"/>
      <c r="BZ45748" s="74"/>
      <c r="CA45748" s="74"/>
      <c r="CF45748" s="79"/>
      <c r="CL45748" s="79"/>
    </row>
    <row r="45749" spans="30:90">
      <c r="AD45749" s="73"/>
      <c r="AE45749" s="74"/>
      <c r="AF45749" s="74"/>
      <c r="BX45749" s="73"/>
      <c r="BY45749" s="74"/>
      <c r="BZ45749" s="74"/>
      <c r="CA45749" s="74"/>
      <c r="CF45749" s="79"/>
      <c r="CL45749" s="79"/>
    </row>
    <row r="45750" spans="30:90">
      <c r="AD45750" s="73"/>
      <c r="AE45750" s="74"/>
      <c r="AF45750" s="74"/>
      <c r="BX45750" s="73"/>
      <c r="BY45750" s="74"/>
      <c r="BZ45750" s="74"/>
      <c r="CA45750" s="74"/>
      <c r="CF45750" s="79"/>
      <c r="CL45750" s="79"/>
    </row>
    <row r="45751" spans="30:90">
      <c r="AD45751" s="73"/>
      <c r="AE45751" s="74"/>
      <c r="AF45751" s="74"/>
      <c r="BX45751" s="73"/>
      <c r="BY45751" s="74"/>
      <c r="BZ45751" s="74"/>
      <c r="CA45751" s="74"/>
      <c r="CF45751" s="79"/>
      <c r="CL45751" s="79"/>
    </row>
    <row r="45752" spans="30:90">
      <c r="AD45752" s="73"/>
      <c r="AE45752" s="74"/>
      <c r="AF45752" s="74"/>
      <c r="BX45752" s="73"/>
      <c r="BY45752" s="74"/>
      <c r="BZ45752" s="74"/>
      <c r="CA45752" s="74"/>
      <c r="CF45752" s="79"/>
      <c r="CL45752" s="79"/>
    </row>
    <row r="45753" spans="30:90">
      <c r="AD45753" s="73"/>
      <c r="AE45753" s="74"/>
      <c r="AF45753" s="74"/>
      <c r="BX45753" s="73"/>
      <c r="BY45753" s="74"/>
      <c r="BZ45753" s="74"/>
      <c r="CA45753" s="74"/>
      <c r="CF45753" s="79"/>
      <c r="CL45753" s="79"/>
    </row>
    <row r="45754" spans="30:90">
      <c r="AD45754" s="73"/>
      <c r="AE45754" s="74"/>
      <c r="AF45754" s="74"/>
      <c r="BX45754" s="73"/>
      <c r="BY45754" s="74"/>
      <c r="BZ45754" s="74"/>
      <c r="CA45754" s="74"/>
      <c r="CF45754" s="79"/>
      <c r="CL45754" s="79"/>
    </row>
    <row r="45755" spans="30:90">
      <c r="AD45755" s="73"/>
      <c r="AE45755" s="74"/>
      <c r="AF45755" s="74"/>
      <c r="BX45755" s="73"/>
      <c r="BY45755" s="74"/>
      <c r="BZ45755" s="74"/>
      <c r="CA45755" s="74"/>
      <c r="CF45755" s="79"/>
      <c r="CL45755" s="79"/>
    </row>
    <row r="45756" spans="30:90">
      <c r="AD45756" s="73"/>
      <c r="AE45756" s="74"/>
      <c r="AF45756" s="74"/>
      <c r="BX45756" s="73"/>
      <c r="BY45756" s="74"/>
      <c r="BZ45756" s="74"/>
      <c r="CA45756" s="74"/>
      <c r="CF45756" s="79"/>
      <c r="CL45756" s="79"/>
    </row>
    <row r="45757" spans="30:90">
      <c r="AD45757" s="73"/>
      <c r="AE45757" s="74"/>
      <c r="AF45757" s="74"/>
      <c r="BX45757" s="73"/>
      <c r="BY45757" s="74"/>
      <c r="BZ45757" s="74"/>
      <c r="CA45757" s="74"/>
      <c r="CF45757" s="79"/>
      <c r="CL45757" s="79"/>
    </row>
    <row r="45758" spans="30:90">
      <c r="AD45758" s="73"/>
      <c r="AE45758" s="74"/>
      <c r="AF45758" s="74"/>
      <c r="BX45758" s="73"/>
      <c r="BY45758" s="74"/>
      <c r="BZ45758" s="74"/>
      <c r="CA45758" s="74"/>
      <c r="CF45758" s="79"/>
      <c r="CL45758" s="79"/>
    </row>
    <row r="45759" spans="30:90">
      <c r="AD45759" s="73"/>
      <c r="AE45759" s="74"/>
      <c r="AF45759" s="74"/>
      <c r="BX45759" s="73"/>
      <c r="BY45759" s="74"/>
      <c r="BZ45759" s="74"/>
      <c r="CA45759" s="74"/>
      <c r="CF45759" s="79"/>
      <c r="CL45759" s="79"/>
    </row>
    <row r="45760" spans="30:90">
      <c r="AD45760" s="73"/>
      <c r="AE45760" s="74"/>
      <c r="AF45760" s="74"/>
      <c r="BX45760" s="73"/>
      <c r="BY45760" s="74"/>
      <c r="BZ45760" s="74"/>
      <c r="CA45760" s="74"/>
      <c r="CF45760" s="79"/>
      <c r="CL45760" s="79"/>
    </row>
    <row r="45761" spans="30:90">
      <c r="AD45761" s="73"/>
      <c r="AE45761" s="74"/>
      <c r="AF45761" s="74"/>
      <c r="BX45761" s="73"/>
      <c r="BY45761" s="74"/>
      <c r="BZ45761" s="74"/>
      <c r="CA45761" s="74"/>
      <c r="CF45761" s="79"/>
      <c r="CL45761" s="79"/>
    </row>
    <row r="45762" spans="30:90">
      <c r="AD45762" s="73"/>
      <c r="AE45762" s="74"/>
      <c r="AF45762" s="74"/>
      <c r="BX45762" s="73"/>
      <c r="BY45762" s="74"/>
      <c r="BZ45762" s="74"/>
      <c r="CA45762" s="74"/>
      <c r="CF45762" s="79"/>
      <c r="CL45762" s="79"/>
    </row>
    <row r="45763" spans="30:90">
      <c r="AD45763" s="73"/>
      <c r="AE45763" s="74"/>
      <c r="AF45763" s="74"/>
      <c r="BX45763" s="73"/>
      <c r="BY45763" s="74"/>
      <c r="BZ45763" s="74"/>
      <c r="CA45763" s="74"/>
      <c r="CF45763" s="79"/>
      <c r="CL45763" s="79"/>
    </row>
    <row r="45764" spans="30:90">
      <c r="AD45764" s="73"/>
      <c r="AE45764" s="74"/>
      <c r="AF45764" s="74"/>
      <c r="BX45764" s="73"/>
      <c r="BY45764" s="74"/>
      <c r="BZ45764" s="74"/>
      <c r="CA45764" s="74"/>
      <c r="CF45764" s="79"/>
      <c r="CL45764" s="79"/>
    </row>
    <row r="45765" spans="30:90">
      <c r="AD45765" s="73"/>
      <c r="AE45765" s="74"/>
      <c r="AF45765" s="74"/>
      <c r="BX45765" s="73"/>
      <c r="BY45765" s="74"/>
      <c r="BZ45765" s="74"/>
      <c r="CA45765" s="74"/>
      <c r="CF45765" s="79"/>
      <c r="CL45765" s="79"/>
    </row>
    <row r="45766" spans="30:90">
      <c r="AD45766" s="73"/>
      <c r="AE45766" s="74"/>
      <c r="AF45766" s="74"/>
      <c r="BX45766" s="73"/>
      <c r="BY45766" s="74"/>
      <c r="BZ45766" s="74"/>
      <c r="CA45766" s="74"/>
      <c r="CF45766" s="79"/>
      <c r="CL45766" s="79"/>
    </row>
    <row r="45767" spans="30:90">
      <c r="AD45767" s="73"/>
      <c r="AE45767" s="74"/>
      <c r="AF45767" s="74"/>
      <c r="BX45767" s="73"/>
      <c r="BY45767" s="74"/>
      <c r="BZ45767" s="74"/>
      <c r="CA45767" s="74"/>
      <c r="CF45767" s="79"/>
      <c r="CL45767" s="79"/>
    </row>
    <row r="45768" spans="30:90">
      <c r="AD45768" s="73"/>
      <c r="AE45768" s="74"/>
      <c r="AF45768" s="74"/>
      <c r="BX45768" s="73"/>
      <c r="BY45768" s="74"/>
      <c r="BZ45768" s="74"/>
      <c r="CA45768" s="74"/>
      <c r="CF45768" s="79"/>
      <c r="CL45768" s="79"/>
    </row>
    <row r="45769" spans="30:90">
      <c r="AD45769" s="73"/>
      <c r="AE45769" s="74"/>
      <c r="AF45769" s="74"/>
      <c r="BX45769" s="73"/>
      <c r="BY45769" s="74"/>
      <c r="BZ45769" s="74"/>
      <c r="CA45769" s="74"/>
      <c r="CF45769" s="79"/>
      <c r="CL45769" s="79"/>
    </row>
    <row r="45770" spans="30:90">
      <c r="AD45770" s="73"/>
      <c r="AE45770" s="74"/>
      <c r="AF45770" s="74"/>
      <c r="BX45770" s="73"/>
      <c r="BY45770" s="74"/>
      <c r="BZ45770" s="74"/>
      <c r="CA45770" s="74"/>
      <c r="CF45770" s="79"/>
      <c r="CL45770" s="79"/>
    </row>
    <row r="45771" spans="30:90">
      <c r="AD45771" s="73"/>
      <c r="AE45771" s="74"/>
      <c r="AF45771" s="74"/>
      <c r="BX45771" s="73"/>
      <c r="BY45771" s="74"/>
      <c r="BZ45771" s="74"/>
      <c r="CA45771" s="74"/>
      <c r="CF45771" s="79"/>
      <c r="CL45771" s="79"/>
    </row>
    <row r="45772" spans="30:90">
      <c r="AD45772" s="73"/>
      <c r="AE45772" s="74"/>
      <c r="AF45772" s="74"/>
      <c r="BX45772" s="73"/>
      <c r="BY45772" s="74"/>
      <c r="BZ45772" s="74"/>
      <c r="CA45772" s="74"/>
      <c r="CF45772" s="79"/>
      <c r="CL45772" s="79"/>
    </row>
    <row r="45773" spans="30:90">
      <c r="AD45773" s="73"/>
      <c r="AE45773" s="74"/>
      <c r="AF45773" s="74"/>
      <c r="BX45773" s="73"/>
      <c r="BY45773" s="74"/>
      <c r="BZ45773" s="74"/>
      <c r="CA45773" s="74"/>
      <c r="CF45773" s="79"/>
      <c r="CL45773" s="79"/>
    </row>
    <row r="45774" spans="30:90">
      <c r="AD45774" s="73"/>
      <c r="AE45774" s="74"/>
      <c r="AF45774" s="74"/>
      <c r="BX45774" s="73"/>
      <c r="BY45774" s="74"/>
      <c r="BZ45774" s="74"/>
      <c r="CA45774" s="74"/>
      <c r="CF45774" s="79"/>
      <c r="CL45774" s="79"/>
    </row>
    <row r="45775" spans="30:90">
      <c r="AD45775" s="73"/>
      <c r="AE45775" s="74"/>
      <c r="AF45775" s="74"/>
      <c r="BX45775" s="73"/>
      <c r="BY45775" s="74"/>
      <c r="BZ45775" s="74"/>
      <c r="CA45775" s="74"/>
      <c r="CF45775" s="79"/>
      <c r="CL45775" s="79"/>
    </row>
    <row r="45776" spans="30:90">
      <c r="AD45776" s="73"/>
      <c r="AE45776" s="74"/>
      <c r="AF45776" s="74"/>
      <c r="BX45776" s="73"/>
      <c r="BY45776" s="74"/>
      <c r="BZ45776" s="74"/>
      <c r="CA45776" s="74"/>
      <c r="CF45776" s="79"/>
      <c r="CL45776" s="79"/>
    </row>
    <row r="45777" spans="30:90">
      <c r="AD45777" s="73"/>
      <c r="AE45777" s="74"/>
      <c r="AF45777" s="74"/>
      <c r="BX45777" s="73"/>
      <c r="BY45777" s="74"/>
      <c r="BZ45777" s="74"/>
      <c r="CA45777" s="74"/>
      <c r="CF45777" s="79"/>
      <c r="CL45777" s="79"/>
    </row>
    <row r="45778" spans="30:90">
      <c r="AD45778" s="73"/>
      <c r="AE45778" s="74"/>
      <c r="AF45778" s="74"/>
      <c r="BX45778" s="73"/>
      <c r="BY45778" s="74"/>
      <c r="BZ45778" s="74"/>
      <c r="CA45778" s="74"/>
      <c r="CF45778" s="79"/>
      <c r="CL45778" s="79"/>
    </row>
    <row r="45779" spans="30:90">
      <c r="AD45779" s="73"/>
      <c r="AE45779" s="74"/>
      <c r="AF45779" s="74"/>
      <c r="BX45779" s="73"/>
      <c r="BY45779" s="74"/>
      <c r="BZ45779" s="74"/>
      <c r="CA45779" s="74"/>
      <c r="CF45779" s="79"/>
      <c r="CL45779" s="79"/>
    </row>
    <row r="45780" spans="30:90">
      <c r="AD45780" s="73"/>
      <c r="AE45780" s="74"/>
      <c r="AF45780" s="74"/>
      <c r="BX45780" s="73"/>
      <c r="BY45780" s="74"/>
      <c r="BZ45780" s="74"/>
      <c r="CA45780" s="74"/>
      <c r="CF45780" s="79"/>
      <c r="CL45780" s="79"/>
    </row>
    <row r="45781" spans="30:90">
      <c r="AD45781" s="73"/>
      <c r="AE45781" s="74"/>
      <c r="AF45781" s="74"/>
      <c r="BX45781" s="73"/>
      <c r="BY45781" s="74"/>
      <c r="BZ45781" s="74"/>
      <c r="CA45781" s="74"/>
      <c r="CF45781" s="79"/>
      <c r="CL45781" s="79"/>
    </row>
    <row r="45782" spans="30:90">
      <c r="AD45782" s="73"/>
      <c r="AE45782" s="74"/>
      <c r="AF45782" s="74"/>
      <c r="BX45782" s="73"/>
      <c r="BY45782" s="74"/>
      <c r="BZ45782" s="74"/>
      <c r="CA45782" s="74"/>
      <c r="CF45782" s="79"/>
      <c r="CL45782" s="79"/>
    </row>
    <row r="45783" spans="30:90">
      <c r="AD45783" s="73"/>
      <c r="AE45783" s="74"/>
      <c r="AF45783" s="74"/>
      <c r="BX45783" s="73"/>
      <c r="BY45783" s="74"/>
      <c r="BZ45783" s="74"/>
      <c r="CA45783" s="74"/>
      <c r="CF45783" s="79"/>
      <c r="CL45783" s="79"/>
    </row>
    <row r="45784" spans="30:90">
      <c r="AD45784" s="73"/>
      <c r="AE45784" s="74"/>
      <c r="AF45784" s="74"/>
      <c r="BX45784" s="73"/>
      <c r="BY45784" s="74"/>
      <c r="BZ45784" s="74"/>
      <c r="CA45784" s="74"/>
      <c r="CF45784" s="79"/>
      <c r="CL45784" s="79"/>
    </row>
    <row r="45785" spans="30:90">
      <c r="AD45785" s="73"/>
      <c r="AE45785" s="74"/>
      <c r="AF45785" s="74"/>
      <c r="BX45785" s="73"/>
      <c r="BY45785" s="74"/>
      <c r="BZ45785" s="74"/>
      <c r="CA45785" s="74"/>
      <c r="CF45785" s="79"/>
      <c r="CL45785" s="79"/>
    </row>
    <row r="45786" spans="30:90">
      <c r="AD45786" s="73"/>
      <c r="AE45786" s="74"/>
      <c r="AF45786" s="74"/>
      <c r="BX45786" s="73"/>
      <c r="BY45786" s="74"/>
      <c r="BZ45786" s="74"/>
      <c r="CA45786" s="74"/>
      <c r="CF45786" s="79"/>
      <c r="CL45786" s="79"/>
    </row>
    <row r="45787" spans="30:90">
      <c r="AD45787" s="73"/>
      <c r="AE45787" s="74"/>
      <c r="AF45787" s="74"/>
      <c r="BX45787" s="73"/>
      <c r="BY45787" s="74"/>
      <c r="BZ45787" s="74"/>
      <c r="CA45787" s="74"/>
      <c r="CF45787" s="79"/>
      <c r="CL45787" s="79"/>
    </row>
    <row r="45788" spans="30:90">
      <c r="AD45788" s="73"/>
      <c r="AE45788" s="74"/>
      <c r="AF45788" s="74"/>
      <c r="BX45788" s="73"/>
      <c r="BY45788" s="74"/>
      <c r="BZ45788" s="74"/>
      <c r="CA45788" s="74"/>
      <c r="CF45788" s="79"/>
      <c r="CL45788" s="79"/>
    </row>
    <row r="45789" spans="30:90">
      <c r="AD45789" s="73"/>
      <c r="AE45789" s="74"/>
      <c r="AF45789" s="74"/>
      <c r="BX45789" s="73"/>
      <c r="BY45789" s="74"/>
      <c r="BZ45789" s="74"/>
      <c r="CA45789" s="74"/>
      <c r="CF45789" s="79"/>
      <c r="CL45789" s="79"/>
    </row>
    <row r="45790" spans="30:90">
      <c r="AD45790" s="73"/>
      <c r="AE45790" s="74"/>
      <c r="AF45790" s="74"/>
      <c r="BX45790" s="73"/>
      <c r="BY45790" s="74"/>
      <c r="BZ45790" s="74"/>
      <c r="CA45790" s="74"/>
      <c r="CF45790" s="79"/>
      <c r="CL45790" s="79"/>
    </row>
    <row r="45791" spans="30:90">
      <c r="AD45791" s="73"/>
      <c r="AE45791" s="74"/>
      <c r="AF45791" s="74"/>
      <c r="BX45791" s="73"/>
      <c r="BY45791" s="74"/>
      <c r="BZ45791" s="74"/>
      <c r="CA45791" s="74"/>
      <c r="CF45791" s="79"/>
      <c r="CL45791" s="79"/>
    </row>
    <row r="45792" spans="30:90">
      <c r="AD45792" s="73"/>
      <c r="AE45792" s="74"/>
      <c r="AF45792" s="74"/>
      <c r="BX45792" s="73"/>
      <c r="BY45792" s="74"/>
      <c r="BZ45792" s="74"/>
      <c r="CA45792" s="74"/>
      <c r="CF45792" s="79"/>
      <c r="CL45792" s="79"/>
    </row>
    <row r="45793" spans="30:90">
      <c r="AD45793" s="73"/>
      <c r="AE45793" s="74"/>
      <c r="AF45793" s="74"/>
      <c r="BX45793" s="73"/>
      <c r="BY45793" s="74"/>
      <c r="BZ45793" s="74"/>
      <c r="CA45793" s="74"/>
      <c r="CF45793" s="79"/>
      <c r="CL45793" s="79"/>
    </row>
    <row r="45794" spans="30:90">
      <c r="AD45794" s="73"/>
      <c r="AE45794" s="74"/>
      <c r="AF45794" s="74"/>
      <c r="BX45794" s="73"/>
      <c r="BY45794" s="74"/>
      <c r="BZ45794" s="74"/>
      <c r="CA45794" s="74"/>
      <c r="CF45794" s="79"/>
      <c r="CL45794" s="79"/>
    </row>
    <row r="45795" spans="30:90">
      <c r="AD45795" s="73"/>
      <c r="AE45795" s="74"/>
      <c r="AF45795" s="74"/>
      <c r="BX45795" s="73"/>
      <c r="BY45795" s="74"/>
      <c r="BZ45795" s="74"/>
      <c r="CA45795" s="74"/>
      <c r="CF45795" s="79"/>
      <c r="CL45795" s="79"/>
    </row>
    <row r="45796" spans="30:90">
      <c r="AD45796" s="73"/>
      <c r="AE45796" s="74"/>
      <c r="AF45796" s="74"/>
      <c r="BX45796" s="73"/>
      <c r="BY45796" s="74"/>
      <c r="BZ45796" s="74"/>
      <c r="CA45796" s="74"/>
      <c r="CF45796" s="79"/>
      <c r="CL45796" s="79"/>
    </row>
    <row r="45797" spans="30:90">
      <c r="AD45797" s="73"/>
      <c r="AE45797" s="74"/>
      <c r="AF45797" s="74"/>
      <c r="BX45797" s="73"/>
      <c r="BY45797" s="74"/>
      <c r="BZ45797" s="74"/>
      <c r="CA45797" s="74"/>
      <c r="CF45797" s="79"/>
      <c r="CL45797" s="79"/>
    </row>
    <row r="45798" spans="30:90">
      <c r="AD45798" s="73"/>
      <c r="AE45798" s="74"/>
      <c r="AF45798" s="74"/>
      <c r="BX45798" s="73"/>
      <c r="BY45798" s="74"/>
      <c r="BZ45798" s="74"/>
      <c r="CA45798" s="74"/>
      <c r="CF45798" s="79"/>
      <c r="CL45798" s="79"/>
    </row>
    <row r="45799" spans="30:90">
      <c r="AD45799" s="73"/>
      <c r="AE45799" s="74"/>
      <c r="AF45799" s="74"/>
      <c r="BX45799" s="73"/>
      <c r="BY45799" s="74"/>
      <c r="BZ45799" s="74"/>
      <c r="CA45799" s="74"/>
      <c r="CF45799" s="79"/>
      <c r="CL45799" s="79"/>
    </row>
    <row r="45800" spans="30:90">
      <c r="AD45800" s="73"/>
      <c r="AE45800" s="74"/>
      <c r="AF45800" s="74"/>
      <c r="BX45800" s="73"/>
      <c r="BY45800" s="74"/>
      <c r="BZ45800" s="74"/>
      <c r="CA45800" s="74"/>
      <c r="CF45800" s="79"/>
      <c r="CL45800" s="79"/>
    </row>
    <row r="45801" spans="30:90">
      <c r="AD45801" s="73"/>
      <c r="AE45801" s="74"/>
      <c r="AF45801" s="74"/>
      <c r="BX45801" s="73"/>
      <c r="BY45801" s="74"/>
      <c r="BZ45801" s="74"/>
      <c r="CA45801" s="74"/>
      <c r="CF45801" s="79"/>
      <c r="CL45801" s="79"/>
    </row>
    <row r="45802" spans="30:90">
      <c r="AD45802" s="73"/>
      <c r="AE45802" s="74"/>
      <c r="AF45802" s="74"/>
      <c r="BX45802" s="73"/>
      <c r="BY45802" s="74"/>
      <c r="BZ45802" s="74"/>
      <c r="CA45802" s="74"/>
      <c r="CF45802" s="79"/>
      <c r="CL45802" s="79"/>
    </row>
    <row r="45803" spans="30:90">
      <c r="AD45803" s="73"/>
      <c r="AE45803" s="74"/>
      <c r="AF45803" s="74"/>
      <c r="BX45803" s="73"/>
      <c r="BY45803" s="74"/>
      <c r="BZ45803" s="74"/>
      <c r="CA45803" s="74"/>
      <c r="CF45803" s="79"/>
      <c r="CL45803" s="79"/>
    </row>
    <row r="45804" spans="30:90">
      <c r="AD45804" s="73"/>
      <c r="AE45804" s="74"/>
      <c r="AF45804" s="74"/>
      <c r="BX45804" s="73"/>
      <c r="BY45804" s="74"/>
      <c r="BZ45804" s="74"/>
      <c r="CA45804" s="74"/>
      <c r="CF45804" s="79"/>
      <c r="CL45804" s="79"/>
    </row>
    <row r="45805" spans="30:90">
      <c r="AD45805" s="73"/>
      <c r="AE45805" s="74"/>
      <c r="AF45805" s="74"/>
      <c r="BX45805" s="73"/>
      <c r="BY45805" s="74"/>
      <c r="BZ45805" s="74"/>
      <c r="CA45805" s="74"/>
      <c r="CF45805" s="79"/>
      <c r="CL45805" s="79"/>
    </row>
    <row r="45806" spans="30:90">
      <c r="AD45806" s="73"/>
      <c r="AE45806" s="74"/>
      <c r="AF45806" s="74"/>
      <c r="BX45806" s="73"/>
      <c r="BY45806" s="74"/>
      <c r="BZ45806" s="74"/>
      <c r="CA45806" s="74"/>
      <c r="CF45806" s="79"/>
      <c r="CL45806" s="79"/>
    </row>
    <row r="45807" spans="30:90">
      <c r="AD45807" s="73"/>
      <c r="AE45807" s="74"/>
      <c r="AF45807" s="74"/>
      <c r="BX45807" s="73"/>
      <c r="BY45807" s="74"/>
      <c r="BZ45807" s="74"/>
      <c r="CA45807" s="74"/>
      <c r="CF45807" s="79"/>
      <c r="CL45807" s="79"/>
    </row>
    <row r="45808" spans="30:90">
      <c r="AD45808" s="73"/>
      <c r="AE45808" s="74"/>
      <c r="AF45808" s="74"/>
      <c r="BX45808" s="73"/>
      <c r="BY45808" s="74"/>
      <c r="BZ45808" s="74"/>
      <c r="CA45808" s="74"/>
      <c r="CF45808" s="79"/>
      <c r="CL45808" s="79"/>
    </row>
    <row r="45809" spans="30:90">
      <c r="AD45809" s="73"/>
      <c r="AE45809" s="74"/>
      <c r="AF45809" s="74"/>
      <c r="BX45809" s="73"/>
      <c r="BY45809" s="74"/>
      <c r="BZ45809" s="74"/>
      <c r="CA45809" s="74"/>
      <c r="CF45809" s="79"/>
      <c r="CL45809" s="79"/>
    </row>
    <row r="45810" spans="30:90">
      <c r="AD45810" s="73"/>
      <c r="AE45810" s="74"/>
      <c r="AF45810" s="74"/>
      <c r="BX45810" s="73"/>
      <c r="BY45810" s="74"/>
      <c r="BZ45810" s="74"/>
      <c r="CA45810" s="74"/>
      <c r="CF45810" s="79"/>
      <c r="CL45810" s="79"/>
    </row>
    <row r="45811" spans="30:90">
      <c r="AD45811" s="73"/>
      <c r="AE45811" s="74"/>
      <c r="AF45811" s="74"/>
      <c r="BX45811" s="73"/>
      <c r="BY45811" s="74"/>
      <c r="BZ45811" s="74"/>
      <c r="CA45811" s="74"/>
      <c r="CF45811" s="79"/>
      <c r="CL45811" s="79"/>
    </row>
    <row r="45812" spans="30:90">
      <c r="AD45812" s="73"/>
      <c r="AE45812" s="74"/>
      <c r="AF45812" s="74"/>
      <c r="BX45812" s="73"/>
      <c r="BY45812" s="74"/>
      <c r="BZ45812" s="74"/>
      <c r="CA45812" s="74"/>
      <c r="CF45812" s="79"/>
      <c r="CL45812" s="79"/>
    </row>
    <row r="45813" spans="30:90">
      <c r="AD45813" s="73"/>
      <c r="AE45813" s="74"/>
      <c r="AF45813" s="74"/>
      <c r="BX45813" s="73"/>
      <c r="BY45813" s="74"/>
      <c r="BZ45813" s="74"/>
      <c r="CA45813" s="74"/>
      <c r="CF45813" s="79"/>
      <c r="CL45813" s="79"/>
    </row>
    <row r="45814" spans="30:90">
      <c r="AD45814" s="73"/>
      <c r="AE45814" s="74"/>
      <c r="AF45814" s="74"/>
      <c r="BX45814" s="73"/>
      <c r="BY45814" s="74"/>
      <c r="BZ45814" s="74"/>
      <c r="CA45814" s="74"/>
      <c r="CF45814" s="79"/>
      <c r="CL45814" s="79"/>
    </row>
    <row r="45815" spans="30:90">
      <c r="AD45815" s="73"/>
      <c r="AE45815" s="74"/>
      <c r="AF45815" s="74"/>
      <c r="BX45815" s="73"/>
      <c r="BY45815" s="74"/>
      <c r="BZ45815" s="74"/>
      <c r="CA45815" s="74"/>
      <c r="CF45815" s="79"/>
      <c r="CL45815" s="79"/>
    </row>
    <row r="45816" spans="30:90">
      <c r="AD45816" s="73"/>
      <c r="AE45816" s="74"/>
      <c r="AF45816" s="74"/>
      <c r="BX45816" s="73"/>
      <c r="BY45816" s="74"/>
      <c r="BZ45816" s="74"/>
      <c r="CA45816" s="74"/>
      <c r="CF45816" s="79"/>
      <c r="CL45816" s="79"/>
    </row>
    <row r="45817" spans="30:90">
      <c r="AD45817" s="73"/>
      <c r="AE45817" s="74"/>
      <c r="AF45817" s="74"/>
      <c r="BX45817" s="73"/>
      <c r="BY45817" s="74"/>
      <c r="BZ45817" s="74"/>
      <c r="CA45817" s="74"/>
      <c r="CF45817" s="79"/>
      <c r="CL45817" s="79"/>
    </row>
    <row r="45818" spans="30:90">
      <c r="AD45818" s="73"/>
      <c r="AE45818" s="74"/>
      <c r="AF45818" s="74"/>
      <c r="BX45818" s="73"/>
      <c r="BY45818" s="74"/>
      <c r="BZ45818" s="74"/>
      <c r="CA45818" s="74"/>
      <c r="CF45818" s="79"/>
      <c r="CL45818" s="79"/>
    </row>
    <row r="45819" spans="30:90">
      <c r="AD45819" s="73"/>
      <c r="AE45819" s="74"/>
      <c r="AF45819" s="74"/>
      <c r="BX45819" s="73"/>
      <c r="BY45819" s="74"/>
      <c r="BZ45819" s="74"/>
      <c r="CA45819" s="74"/>
      <c r="CF45819" s="79"/>
      <c r="CL45819" s="79"/>
    </row>
    <row r="45820" spans="30:90">
      <c r="AD45820" s="73"/>
      <c r="AE45820" s="74"/>
      <c r="AF45820" s="74"/>
      <c r="BX45820" s="73"/>
      <c r="BY45820" s="74"/>
      <c r="BZ45820" s="74"/>
      <c r="CA45820" s="74"/>
      <c r="CF45820" s="79"/>
      <c r="CL45820" s="79"/>
    </row>
    <row r="45821" spans="30:90">
      <c r="AD45821" s="73"/>
      <c r="AE45821" s="74"/>
      <c r="AF45821" s="74"/>
      <c r="BX45821" s="73"/>
      <c r="BY45821" s="74"/>
      <c r="BZ45821" s="74"/>
      <c r="CA45821" s="74"/>
      <c r="CF45821" s="79"/>
      <c r="CL45821" s="79"/>
    </row>
    <row r="45822" spans="30:90">
      <c r="AD45822" s="73"/>
      <c r="AE45822" s="74"/>
      <c r="AF45822" s="74"/>
      <c r="BX45822" s="73"/>
      <c r="BY45822" s="74"/>
      <c r="BZ45822" s="74"/>
      <c r="CA45822" s="74"/>
      <c r="CF45822" s="79"/>
      <c r="CL45822" s="79"/>
    </row>
    <row r="45823" spans="30:90">
      <c r="AD45823" s="73"/>
      <c r="AE45823" s="74"/>
      <c r="AF45823" s="74"/>
      <c r="BX45823" s="73"/>
      <c r="BY45823" s="74"/>
      <c r="BZ45823" s="74"/>
      <c r="CA45823" s="74"/>
      <c r="CF45823" s="79"/>
      <c r="CL45823" s="79"/>
    </row>
    <row r="45824" spans="30:90">
      <c r="AD45824" s="73"/>
      <c r="AE45824" s="74"/>
      <c r="AF45824" s="74"/>
      <c r="BX45824" s="73"/>
      <c r="BY45824" s="74"/>
      <c r="BZ45824" s="74"/>
      <c r="CA45824" s="74"/>
      <c r="CF45824" s="79"/>
      <c r="CL45824" s="79"/>
    </row>
    <row r="45825" spans="30:90">
      <c r="AD45825" s="73"/>
      <c r="AE45825" s="74"/>
      <c r="AF45825" s="74"/>
      <c r="BX45825" s="73"/>
      <c r="BY45825" s="74"/>
      <c r="BZ45825" s="74"/>
      <c r="CA45825" s="74"/>
      <c r="CF45825" s="79"/>
      <c r="CL45825" s="79"/>
    </row>
    <row r="45826" spans="30:90">
      <c r="AD45826" s="73"/>
      <c r="AE45826" s="74"/>
      <c r="AF45826" s="74"/>
      <c r="BX45826" s="73"/>
      <c r="BY45826" s="74"/>
      <c r="BZ45826" s="74"/>
      <c r="CA45826" s="74"/>
      <c r="CF45826" s="79"/>
      <c r="CL45826" s="79"/>
    </row>
    <row r="45827" spans="30:90">
      <c r="AD45827" s="73"/>
      <c r="AE45827" s="74"/>
      <c r="AF45827" s="74"/>
      <c r="BX45827" s="73"/>
      <c r="BY45827" s="74"/>
      <c r="BZ45827" s="74"/>
      <c r="CA45827" s="74"/>
      <c r="CF45827" s="79"/>
      <c r="CL45827" s="79"/>
    </row>
    <row r="45828" spans="30:90">
      <c r="AD45828" s="73"/>
      <c r="AE45828" s="74"/>
      <c r="AF45828" s="74"/>
      <c r="BX45828" s="73"/>
      <c r="BY45828" s="74"/>
      <c r="BZ45828" s="74"/>
      <c r="CA45828" s="74"/>
      <c r="CF45828" s="79"/>
      <c r="CL45828" s="79"/>
    </row>
    <row r="45829" spans="30:90">
      <c r="AD45829" s="73"/>
      <c r="AE45829" s="74"/>
      <c r="AF45829" s="74"/>
      <c r="BX45829" s="73"/>
      <c r="BY45829" s="74"/>
      <c r="BZ45829" s="74"/>
      <c r="CA45829" s="74"/>
      <c r="CF45829" s="79"/>
      <c r="CL45829" s="79"/>
    </row>
    <row r="45830" spans="30:90">
      <c r="AD45830" s="73"/>
      <c r="AE45830" s="74"/>
      <c r="AF45830" s="74"/>
      <c r="BX45830" s="73"/>
      <c r="BY45830" s="74"/>
      <c r="BZ45830" s="74"/>
      <c r="CA45830" s="74"/>
      <c r="CF45830" s="79"/>
      <c r="CL45830" s="79"/>
    </row>
    <row r="45831" spans="30:90">
      <c r="AD45831" s="73"/>
      <c r="AE45831" s="74"/>
      <c r="AF45831" s="74"/>
      <c r="BX45831" s="73"/>
      <c r="BY45831" s="74"/>
      <c r="BZ45831" s="74"/>
      <c r="CA45831" s="74"/>
      <c r="CF45831" s="79"/>
      <c r="CL45831" s="79"/>
    </row>
    <row r="45832" spans="30:90">
      <c r="AD45832" s="73"/>
      <c r="AE45832" s="74"/>
      <c r="AF45832" s="74"/>
      <c r="BX45832" s="73"/>
      <c r="BY45832" s="74"/>
      <c r="BZ45832" s="74"/>
      <c r="CA45832" s="74"/>
      <c r="CF45832" s="79"/>
      <c r="CL45832" s="79"/>
    </row>
    <row r="45833" spans="30:90">
      <c r="AD45833" s="73"/>
      <c r="AE45833" s="74"/>
      <c r="AF45833" s="74"/>
      <c r="BX45833" s="73"/>
      <c r="BY45833" s="74"/>
      <c r="BZ45833" s="74"/>
      <c r="CA45833" s="74"/>
      <c r="CF45833" s="79"/>
      <c r="CL45833" s="79"/>
    </row>
    <row r="45834" spans="30:90">
      <c r="AD45834" s="73"/>
      <c r="AE45834" s="74"/>
      <c r="AF45834" s="74"/>
      <c r="BX45834" s="73"/>
      <c r="BY45834" s="74"/>
      <c r="BZ45834" s="74"/>
      <c r="CA45834" s="74"/>
      <c r="CF45834" s="79"/>
      <c r="CL45834" s="79"/>
    </row>
    <row r="45835" spans="30:90">
      <c r="AD45835" s="73"/>
      <c r="AE45835" s="74"/>
      <c r="AF45835" s="74"/>
      <c r="BX45835" s="73"/>
      <c r="BY45835" s="74"/>
      <c r="BZ45835" s="74"/>
      <c r="CA45835" s="74"/>
      <c r="CF45835" s="79"/>
      <c r="CL45835" s="79"/>
    </row>
    <row r="45836" spans="30:90">
      <c r="AD45836" s="73"/>
      <c r="AE45836" s="74"/>
      <c r="AF45836" s="74"/>
      <c r="BX45836" s="73"/>
      <c r="BY45836" s="74"/>
      <c r="BZ45836" s="74"/>
      <c r="CA45836" s="74"/>
      <c r="CF45836" s="79"/>
      <c r="CL45836" s="79"/>
    </row>
    <row r="45837" spans="30:90">
      <c r="AD45837" s="73"/>
      <c r="AE45837" s="74"/>
      <c r="AF45837" s="74"/>
      <c r="BX45837" s="73"/>
      <c r="BY45837" s="74"/>
      <c r="BZ45837" s="74"/>
      <c r="CA45837" s="74"/>
      <c r="CF45837" s="79"/>
      <c r="CL45837" s="79"/>
    </row>
    <row r="45838" spans="30:90">
      <c r="AD45838" s="73"/>
      <c r="AE45838" s="74"/>
      <c r="AF45838" s="74"/>
      <c r="BX45838" s="73"/>
      <c r="BY45838" s="74"/>
      <c r="BZ45838" s="74"/>
      <c r="CA45838" s="74"/>
      <c r="CF45838" s="79"/>
      <c r="CL45838" s="79"/>
    </row>
    <row r="45839" spans="30:90">
      <c r="AD45839" s="73"/>
      <c r="AE45839" s="74"/>
      <c r="AF45839" s="74"/>
      <c r="BX45839" s="73"/>
      <c r="BY45839" s="74"/>
      <c r="BZ45839" s="74"/>
      <c r="CA45839" s="74"/>
      <c r="CF45839" s="79"/>
      <c r="CL45839" s="79"/>
    </row>
    <row r="45840" spans="30:90">
      <c r="AD45840" s="73"/>
      <c r="AE45840" s="74"/>
      <c r="AF45840" s="74"/>
      <c r="BX45840" s="73"/>
      <c r="BY45840" s="74"/>
      <c r="BZ45840" s="74"/>
      <c r="CA45840" s="74"/>
      <c r="CF45840" s="79"/>
      <c r="CL45840" s="79"/>
    </row>
    <row r="45841" spans="30:90">
      <c r="AD45841" s="73"/>
      <c r="AE45841" s="74"/>
      <c r="AF45841" s="74"/>
      <c r="BX45841" s="73"/>
      <c r="BY45841" s="74"/>
      <c r="BZ45841" s="74"/>
      <c r="CA45841" s="74"/>
      <c r="CF45841" s="79"/>
      <c r="CL45841" s="79"/>
    </row>
    <row r="45842" spans="30:90">
      <c r="AD45842" s="73"/>
      <c r="AE45842" s="74"/>
      <c r="AF45842" s="74"/>
      <c r="BX45842" s="73"/>
      <c r="BY45842" s="74"/>
      <c r="BZ45842" s="74"/>
      <c r="CA45842" s="74"/>
      <c r="CF45842" s="79"/>
      <c r="CL45842" s="79"/>
    </row>
    <row r="45843" spans="30:90">
      <c r="AD45843" s="73"/>
      <c r="AE45843" s="74"/>
      <c r="AF45843" s="74"/>
      <c r="BX45843" s="73"/>
      <c r="BY45843" s="74"/>
      <c r="BZ45843" s="74"/>
      <c r="CA45843" s="74"/>
      <c r="CF45843" s="79"/>
      <c r="CL45843" s="79"/>
    </row>
    <row r="45844" spans="30:90">
      <c r="AD45844" s="73"/>
      <c r="AE45844" s="74"/>
      <c r="AF45844" s="74"/>
      <c r="BX45844" s="73"/>
      <c r="BY45844" s="74"/>
      <c r="BZ45844" s="74"/>
      <c r="CA45844" s="74"/>
      <c r="CF45844" s="79"/>
      <c r="CL45844" s="79"/>
    </row>
    <row r="45845" spans="30:90">
      <c r="AD45845" s="73"/>
      <c r="AE45845" s="74"/>
      <c r="AF45845" s="74"/>
      <c r="BX45845" s="73"/>
      <c r="BY45845" s="74"/>
      <c r="BZ45845" s="74"/>
      <c r="CA45845" s="74"/>
      <c r="CF45845" s="79"/>
      <c r="CL45845" s="79"/>
    </row>
    <row r="45846" spans="30:90">
      <c r="AD45846" s="73"/>
      <c r="AE45846" s="74"/>
      <c r="AF45846" s="74"/>
      <c r="BX45846" s="73"/>
      <c r="BY45846" s="74"/>
      <c r="BZ45846" s="74"/>
      <c r="CA45846" s="74"/>
      <c r="CF45846" s="79"/>
      <c r="CL45846" s="79"/>
    </row>
    <row r="45847" spans="30:90">
      <c r="AD45847" s="73"/>
      <c r="AE45847" s="74"/>
      <c r="AF45847" s="74"/>
      <c r="BX45847" s="73"/>
      <c r="BY45847" s="74"/>
      <c r="BZ45847" s="74"/>
      <c r="CA45847" s="74"/>
      <c r="CF45847" s="79"/>
      <c r="CL45847" s="79"/>
    </row>
    <row r="45848" spans="30:90">
      <c r="AD45848" s="73"/>
      <c r="AE45848" s="74"/>
      <c r="AF45848" s="74"/>
      <c r="BX45848" s="73"/>
      <c r="BY45848" s="74"/>
      <c r="BZ45848" s="74"/>
      <c r="CA45848" s="74"/>
      <c r="CF45848" s="79"/>
      <c r="CL45848" s="79"/>
    </row>
    <row r="45849" spans="30:90">
      <c r="AD45849" s="73"/>
      <c r="AE45849" s="74"/>
      <c r="AF45849" s="74"/>
      <c r="BX45849" s="73"/>
      <c r="BY45849" s="74"/>
      <c r="BZ45849" s="74"/>
      <c r="CA45849" s="74"/>
      <c r="CF45849" s="79"/>
      <c r="CL45849" s="79"/>
    </row>
    <row r="45850" spans="30:90">
      <c r="AD45850" s="73"/>
      <c r="AE45850" s="74"/>
      <c r="AF45850" s="74"/>
      <c r="BX45850" s="73"/>
      <c r="BY45850" s="74"/>
      <c r="BZ45850" s="74"/>
      <c r="CA45850" s="74"/>
      <c r="CF45850" s="79"/>
      <c r="CL45850" s="79"/>
    </row>
    <row r="45851" spans="30:90">
      <c r="AD45851" s="73"/>
      <c r="AE45851" s="74"/>
      <c r="AF45851" s="74"/>
      <c r="BX45851" s="73"/>
      <c r="BY45851" s="74"/>
      <c r="BZ45851" s="74"/>
      <c r="CA45851" s="74"/>
      <c r="CF45851" s="79"/>
      <c r="CL45851" s="79"/>
    </row>
    <row r="45852" spans="30:90">
      <c r="AD45852" s="73"/>
      <c r="AE45852" s="74"/>
      <c r="AF45852" s="74"/>
      <c r="BX45852" s="73"/>
      <c r="BY45852" s="74"/>
      <c r="BZ45852" s="74"/>
      <c r="CA45852" s="74"/>
      <c r="CF45852" s="79"/>
      <c r="CL45852" s="79"/>
    </row>
    <row r="45853" spans="30:90">
      <c r="AD45853" s="73"/>
      <c r="AE45853" s="74"/>
      <c r="AF45853" s="74"/>
      <c r="BX45853" s="73"/>
      <c r="BY45853" s="74"/>
      <c r="BZ45853" s="74"/>
      <c r="CA45853" s="74"/>
      <c r="CF45853" s="79"/>
      <c r="CL45853" s="79"/>
    </row>
    <row r="45854" spans="30:90">
      <c r="AD45854" s="73"/>
      <c r="AE45854" s="74"/>
      <c r="AF45854" s="74"/>
      <c r="BX45854" s="73"/>
      <c r="BY45854" s="74"/>
      <c r="BZ45854" s="74"/>
      <c r="CA45854" s="74"/>
      <c r="CF45854" s="79"/>
      <c r="CL45854" s="79"/>
    </row>
    <row r="45855" spans="30:90">
      <c r="AD45855" s="73"/>
      <c r="AE45855" s="74"/>
      <c r="AF45855" s="74"/>
      <c r="BX45855" s="73"/>
      <c r="BY45855" s="74"/>
      <c r="BZ45855" s="74"/>
      <c r="CA45855" s="74"/>
      <c r="CF45855" s="79"/>
      <c r="CL45855" s="79"/>
    </row>
    <row r="45856" spans="30:90">
      <c r="AD45856" s="73"/>
      <c r="AE45856" s="74"/>
      <c r="AF45856" s="74"/>
      <c r="BX45856" s="73"/>
      <c r="BY45856" s="74"/>
      <c r="BZ45856" s="74"/>
      <c r="CA45856" s="74"/>
      <c r="CF45856" s="79"/>
      <c r="CL45856" s="79"/>
    </row>
    <row r="45857" spans="30:90">
      <c r="AD45857" s="73"/>
      <c r="AE45857" s="74"/>
      <c r="AF45857" s="74"/>
      <c r="BX45857" s="73"/>
      <c r="BY45857" s="74"/>
      <c r="BZ45857" s="74"/>
      <c r="CA45857" s="74"/>
      <c r="CF45857" s="79"/>
      <c r="CL45857" s="79"/>
    </row>
    <row r="45858" spans="30:90">
      <c r="AD45858" s="73"/>
      <c r="AE45858" s="74"/>
      <c r="AF45858" s="74"/>
      <c r="BX45858" s="73"/>
      <c r="BY45858" s="74"/>
      <c r="BZ45858" s="74"/>
      <c r="CA45858" s="74"/>
      <c r="CF45858" s="79"/>
      <c r="CL45858" s="79"/>
    </row>
    <row r="45859" spans="30:90">
      <c r="AD45859" s="73"/>
      <c r="AE45859" s="74"/>
      <c r="AF45859" s="74"/>
      <c r="BX45859" s="73"/>
      <c r="BY45859" s="74"/>
      <c r="BZ45859" s="74"/>
      <c r="CA45859" s="74"/>
      <c r="CF45859" s="79"/>
      <c r="CL45859" s="79"/>
    </row>
    <row r="45860" spans="30:90">
      <c r="AD45860" s="73"/>
      <c r="AE45860" s="74"/>
      <c r="AF45860" s="74"/>
      <c r="BX45860" s="73"/>
      <c r="BY45860" s="74"/>
      <c r="BZ45860" s="74"/>
      <c r="CA45860" s="74"/>
      <c r="CF45860" s="79"/>
      <c r="CL45860" s="79"/>
    </row>
    <row r="45861" spans="30:90">
      <c r="AD45861" s="73"/>
      <c r="AE45861" s="74"/>
      <c r="AF45861" s="74"/>
      <c r="BX45861" s="73"/>
      <c r="BY45861" s="74"/>
      <c r="BZ45861" s="74"/>
      <c r="CA45861" s="74"/>
      <c r="CF45861" s="79"/>
      <c r="CL45861" s="79"/>
    </row>
    <row r="45862" spans="30:90">
      <c r="AD45862" s="73"/>
      <c r="AE45862" s="74"/>
      <c r="AF45862" s="74"/>
      <c r="BX45862" s="73"/>
      <c r="BY45862" s="74"/>
      <c r="BZ45862" s="74"/>
      <c r="CA45862" s="74"/>
      <c r="CF45862" s="79"/>
      <c r="CL45862" s="79"/>
    </row>
    <row r="45863" spans="30:90">
      <c r="AD45863" s="73"/>
      <c r="AE45863" s="74"/>
      <c r="AF45863" s="74"/>
      <c r="BX45863" s="73"/>
      <c r="BY45863" s="74"/>
      <c r="BZ45863" s="74"/>
      <c r="CA45863" s="74"/>
      <c r="CF45863" s="79"/>
      <c r="CL45863" s="79"/>
    </row>
    <row r="45864" spans="30:90">
      <c r="AD45864" s="73"/>
      <c r="AE45864" s="74"/>
      <c r="AF45864" s="74"/>
      <c r="BX45864" s="73"/>
      <c r="BY45864" s="74"/>
      <c r="BZ45864" s="74"/>
      <c r="CA45864" s="74"/>
      <c r="CF45864" s="79"/>
      <c r="CL45864" s="79"/>
    </row>
    <row r="45865" spans="30:90">
      <c r="AD45865" s="73"/>
      <c r="AE45865" s="74"/>
      <c r="AF45865" s="74"/>
      <c r="BX45865" s="73"/>
      <c r="BY45865" s="74"/>
      <c r="BZ45865" s="74"/>
      <c r="CA45865" s="74"/>
      <c r="CF45865" s="79"/>
      <c r="CL45865" s="79"/>
    </row>
    <row r="45866" spans="30:90">
      <c r="AD45866" s="73"/>
      <c r="AE45866" s="74"/>
      <c r="AF45866" s="74"/>
      <c r="BX45866" s="73"/>
      <c r="BY45866" s="74"/>
      <c r="BZ45866" s="74"/>
      <c r="CA45866" s="74"/>
      <c r="CF45866" s="79"/>
      <c r="CL45866" s="79"/>
    </row>
    <row r="45867" spans="30:90">
      <c r="AD45867" s="73"/>
      <c r="AE45867" s="74"/>
      <c r="AF45867" s="74"/>
      <c r="BX45867" s="73"/>
      <c r="BY45867" s="74"/>
      <c r="BZ45867" s="74"/>
      <c r="CA45867" s="74"/>
      <c r="CF45867" s="79"/>
      <c r="CL45867" s="79"/>
    </row>
    <row r="45868" spans="30:90">
      <c r="AD45868" s="73"/>
      <c r="AE45868" s="74"/>
      <c r="AF45868" s="74"/>
      <c r="BX45868" s="73"/>
      <c r="BY45868" s="74"/>
      <c r="BZ45868" s="74"/>
      <c r="CA45868" s="74"/>
      <c r="CF45868" s="79"/>
      <c r="CL45868" s="79"/>
    </row>
    <row r="45869" spans="30:90">
      <c r="AD45869" s="73"/>
      <c r="AE45869" s="74"/>
      <c r="AF45869" s="74"/>
      <c r="BX45869" s="73"/>
      <c r="BY45869" s="74"/>
      <c r="BZ45869" s="74"/>
      <c r="CA45869" s="74"/>
      <c r="CF45869" s="79"/>
      <c r="CL45869" s="79"/>
    </row>
    <row r="45870" spans="30:90">
      <c r="AD45870" s="73"/>
      <c r="AE45870" s="74"/>
      <c r="AF45870" s="74"/>
      <c r="BX45870" s="73"/>
      <c r="BY45870" s="74"/>
      <c r="BZ45870" s="74"/>
      <c r="CA45870" s="74"/>
      <c r="CF45870" s="79"/>
      <c r="CL45870" s="79"/>
    </row>
    <row r="45871" spans="30:90">
      <c r="AD45871" s="73"/>
      <c r="AE45871" s="74"/>
      <c r="AF45871" s="74"/>
      <c r="BX45871" s="73"/>
      <c r="BY45871" s="74"/>
      <c r="BZ45871" s="74"/>
      <c r="CA45871" s="74"/>
      <c r="CF45871" s="79"/>
      <c r="CL45871" s="79"/>
    </row>
    <row r="45872" spans="30:90">
      <c r="AD45872" s="73"/>
      <c r="AE45872" s="74"/>
      <c r="AF45872" s="74"/>
      <c r="BX45872" s="73"/>
      <c r="BY45872" s="74"/>
      <c r="BZ45872" s="74"/>
      <c r="CA45872" s="74"/>
      <c r="CF45872" s="79"/>
      <c r="CL45872" s="79"/>
    </row>
    <row r="45873" spans="30:90">
      <c r="AD45873" s="73"/>
      <c r="AE45873" s="74"/>
      <c r="AF45873" s="74"/>
      <c r="BX45873" s="73"/>
      <c r="BY45873" s="74"/>
      <c r="BZ45873" s="74"/>
      <c r="CA45873" s="74"/>
      <c r="CF45873" s="79"/>
      <c r="CL45873" s="79"/>
    </row>
    <row r="45874" spans="30:90">
      <c r="AD45874" s="73"/>
      <c r="AE45874" s="74"/>
      <c r="AF45874" s="74"/>
      <c r="BX45874" s="73"/>
      <c r="BY45874" s="74"/>
      <c r="BZ45874" s="74"/>
      <c r="CA45874" s="74"/>
      <c r="CF45874" s="79"/>
      <c r="CL45874" s="79"/>
    </row>
    <row r="45875" spans="30:90">
      <c r="AD45875" s="73"/>
      <c r="AE45875" s="74"/>
      <c r="AF45875" s="74"/>
      <c r="BX45875" s="73"/>
      <c r="BY45875" s="74"/>
      <c r="BZ45875" s="74"/>
      <c r="CA45875" s="74"/>
      <c r="CF45875" s="79"/>
      <c r="CL45875" s="79"/>
    </row>
    <row r="45876" spans="30:90">
      <c r="AD45876" s="73"/>
      <c r="AE45876" s="74"/>
      <c r="AF45876" s="74"/>
      <c r="BX45876" s="73"/>
      <c r="BY45876" s="74"/>
      <c r="BZ45876" s="74"/>
      <c r="CA45876" s="74"/>
      <c r="CF45876" s="79"/>
      <c r="CL45876" s="79"/>
    </row>
    <row r="45877" spans="30:90">
      <c r="AD45877" s="73"/>
      <c r="AE45877" s="74"/>
      <c r="AF45877" s="74"/>
      <c r="BX45877" s="73"/>
      <c r="BY45877" s="74"/>
      <c r="BZ45877" s="74"/>
      <c r="CA45877" s="74"/>
      <c r="CF45877" s="79"/>
      <c r="CL45877" s="79"/>
    </row>
    <row r="45878" spans="30:90">
      <c r="AD45878" s="73"/>
      <c r="AE45878" s="74"/>
      <c r="AF45878" s="74"/>
      <c r="BX45878" s="73"/>
      <c r="BY45878" s="74"/>
      <c r="BZ45878" s="74"/>
      <c r="CA45878" s="74"/>
      <c r="CF45878" s="79"/>
      <c r="CL45878" s="79"/>
    </row>
    <row r="45879" spans="30:90">
      <c r="AD45879" s="73"/>
      <c r="AE45879" s="74"/>
      <c r="AF45879" s="74"/>
      <c r="BX45879" s="73"/>
      <c r="BY45879" s="74"/>
      <c r="BZ45879" s="74"/>
      <c r="CA45879" s="74"/>
      <c r="CF45879" s="79"/>
      <c r="CL45879" s="79"/>
    </row>
    <row r="45880" spans="30:90">
      <c r="AD45880" s="73"/>
      <c r="AE45880" s="74"/>
      <c r="AF45880" s="74"/>
      <c r="BX45880" s="73"/>
      <c r="BY45880" s="74"/>
      <c r="BZ45880" s="74"/>
      <c r="CA45880" s="74"/>
      <c r="CF45880" s="79"/>
      <c r="CL45880" s="79"/>
    </row>
    <row r="45881" spans="30:90">
      <c r="AD45881" s="73"/>
      <c r="AE45881" s="74"/>
      <c r="AF45881" s="74"/>
      <c r="BX45881" s="73"/>
      <c r="BY45881" s="74"/>
      <c r="BZ45881" s="74"/>
      <c r="CA45881" s="74"/>
      <c r="CF45881" s="79"/>
      <c r="CL45881" s="79"/>
    </row>
    <row r="45882" spans="30:90">
      <c r="AD45882" s="73"/>
      <c r="AE45882" s="74"/>
      <c r="AF45882" s="74"/>
      <c r="BX45882" s="73"/>
      <c r="BY45882" s="74"/>
      <c r="BZ45882" s="74"/>
      <c r="CA45882" s="74"/>
      <c r="CF45882" s="79"/>
      <c r="CL45882" s="79"/>
    </row>
    <row r="45883" spans="30:90">
      <c r="AD45883" s="73"/>
      <c r="AE45883" s="74"/>
      <c r="AF45883" s="74"/>
      <c r="BX45883" s="73"/>
      <c r="BY45883" s="74"/>
      <c r="BZ45883" s="74"/>
      <c r="CA45883" s="74"/>
      <c r="CF45883" s="79"/>
      <c r="CL45883" s="79"/>
    </row>
    <row r="45884" spans="30:90">
      <c r="AD45884" s="73"/>
      <c r="AE45884" s="74"/>
      <c r="AF45884" s="74"/>
      <c r="BX45884" s="73"/>
      <c r="BY45884" s="74"/>
      <c r="BZ45884" s="74"/>
      <c r="CA45884" s="74"/>
      <c r="CF45884" s="79"/>
      <c r="CL45884" s="79"/>
    </row>
    <row r="45885" spans="30:90">
      <c r="AD45885" s="73"/>
      <c r="AE45885" s="74"/>
      <c r="AF45885" s="74"/>
      <c r="BX45885" s="73"/>
      <c r="BY45885" s="74"/>
      <c r="BZ45885" s="74"/>
      <c r="CA45885" s="74"/>
      <c r="CF45885" s="79"/>
      <c r="CL45885" s="79"/>
    </row>
    <row r="45886" spans="30:90">
      <c r="AD45886" s="73"/>
      <c r="AE45886" s="74"/>
      <c r="AF45886" s="74"/>
      <c r="BX45886" s="73"/>
      <c r="BY45886" s="74"/>
      <c r="BZ45886" s="74"/>
      <c r="CA45886" s="74"/>
      <c r="CF45886" s="79"/>
      <c r="CL45886" s="79"/>
    </row>
    <row r="45887" spans="30:90">
      <c r="AD45887" s="73"/>
      <c r="AE45887" s="74"/>
      <c r="AF45887" s="74"/>
      <c r="BX45887" s="73"/>
      <c r="BY45887" s="74"/>
      <c r="BZ45887" s="74"/>
      <c r="CA45887" s="74"/>
      <c r="CF45887" s="79"/>
      <c r="CL45887" s="79"/>
    </row>
    <row r="45888" spans="30:90">
      <c r="AD45888" s="73"/>
      <c r="AE45888" s="74"/>
      <c r="AF45888" s="74"/>
      <c r="BX45888" s="73"/>
      <c r="BY45888" s="74"/>
      <c r="BZ45888" s="74"/>
      <c r="CA45888" s="74"/>
      <c r="CF45888" s="79"/>
      <c r="CL45888" s="79"/>
    </row>
    <row r="45889" spans="30:90">
      <c r="AD45889" s="73"/>
      <c r="AE45889" s="74"/>
      <c r="AF45889" s="74"/>
      <c r="BX45889" s="73"/>
      <c r="BY45889" s="74"/>
      <c r="BZ45889" s="74"/>
      <c r="CA45889" s="74"/>
      <c r="CF45889" s="79"/>
      <c r="CL45889" s="79"/>
    </row>
    <row r="45890" spans="30:90">
      <c r="AD45890" s="73"/>
      <c r="AE45890" s="74"/>
      <c r="AF45890" s="74"/>
      <c r="BX45890" s="73"/>
      <c r="BY45890" s="74"/>
      <c r="BZ45890" s="74"/>
      <c r="CA45890" s="74"/>
      <c r="CF45890" s="79"/>
      <c r="CL45890" s="79"/>
    </row>
    <row r="45891" spans="30:90">
      <c r="AD45891" s="73"/>
      <c r="AE45891" s="74"/>
      <c r="AF45891" s="74"/>
      <c r="BX45891" s="73"/>
      <c r="BY45891" s="74"/>
      <c r="BZ45891" s="74"/>
      <c r="CA45891" s="74"/>
      <c r="CF45891" s="79"/>
      <c r="CL45891" s="79"/>
    </row>
    <row r="45892" spans="30:90">
      <c r="AD45892" s="73"/>
      <c r="AE45892" s="74"/>
      <c r="AF45892" s="74"/>
      <c r="BX45892" s="73"/>
      <c r="BY45892" s="74"/>
      <c r="BZ45892" s="74"/>
      <c r="CA45892" s="74"/>
      <c r="CF45892" s="79"/>
      <c r="CL45892" s="79"/>
    </row>
    <row r="45893" spans="30:90">
      <c r="AD45893" s="73"/>
      <c r="AE45893" s="74"/>
      <c r="AF45893" s="74"/>
      <c r="BX45893" s="73"/>
      <c r="BY45893" s="74"/>
      <c r="BZ45893" s="74"/>
      <c r="CA45893" s="74"/>
      <c r="CF45893" s="79"/>
      <c r="CL45893" s="79"/>
    </row>
    <row r="45894" spans="30:90">
      <c r="AD45894" s="73"/>
      <c r="AE45894" s="74"/>
      <c r="AF45894" s="74"/>
      <c r="BX45894" s="73"/>
      <c r="BY45894" s="74"/>
      <c r="BZ45894" s="74"/>
      <c r="CA45894" s="74"/>
      <c r="CF45894" s="79"/>
      <c r="CL45894" s="79"/>
    </row>
    <row r="45895" spans="30:90">
      <c r="AD45895" s="73"/>
      <c r="AE45895" s="74"/>
      <c r="AF45895" s="74"/>
      <c r="BX45895" s="73"/>
      <c r="BY45895" s="74"/>
      <c r="BZ45895" s="74"/>
      <c r="CA45895" s="74"/>
      <c r="CF45895" s="79"/>
      <c r="CL45895" s="79"/>
    </row>
    <row r="45896" spans="30:90">
      <c r="AD45896" s="73"/>
      <c r="AE45896" s="74"/>
      <c r="AF45896" s="74"/>
      <c r="BX45896" s="73"/>
      <c r="BY45896" s="74"/>
      <c r="BZ45896" s="74"/>
      <c r="CA45896" s="74"/>
      <c r="CF45896" s="79"/>
      <c r="CL45896" s="79"/>
    </row>
    <row r="45897" spans="30:90">
      <c r="AD45897" s="73"/>
      <c r="AE45897" s="74"/>
      <c r="AF45897" s="74"/>
      <c r="BX45897" s="73"/>
      <c r="BY45897" s="74"/>
      <c r="BZ45897" s="74"/>
      <c r="CA45897" s="74"/>
      <c r="CF45897" s="79"/>
      <c r="CL45897" s="79"/>
    </row>
    <row r="45898" spans="30:90">
      <c r="AD45898" s="73"/>
      <c r="AE45898" s="74"/>
      <c r="AF45898" s="74"/>
      <c r="BX45898" s="73"/>
      <c r="BY45898" s="74"/>
      <c r="BZ45898" s="74"/>
      <c r="CA45898" s="74"/>
      <c r="CF45898" s="79"/>
      <c r="CL45898" s="79"/>
    </row>
    <row r="45899" spans="30:90">
      <c r="AD45899" s="73"/>
      <c r="AE45899" s="74"/>
      <c r="AF45899" s="74"/>
      <c r="BX45899" s="73"/>
      <c r="BY45899" s="74"/>
      <c r="BZ45899" s="74"/>
      <c r="CA45899" s="74"/>
      <c r="CF45899" s="79"/>
      <c r="CL45899" s="79"/>
    </row>
    <row r="45900" spans="30:90">
      <c r="AD45900" s="73"/>
      <c r="AE45900" s="74"/>
      <c r="AF45900" s="74"/>
      <c r="BX45900" s="73"/>
      <c r="BY45900" s="74"/>
      <c r="BZ45900" s="74"/>
      <c r="CA45900" s="74"/>
      <c r="CF45900" s="79"/>
      <c r="CL45900" s="79"/>
    </row>
    <row r="45901" spans="30:90">
      <c r="AD45901" s="73"/>
      <c r="AE45901" s="74"/>
      <c r="AF45901" s="74"/>
      <c r="BX45901" s="73"/>
      <c r="BY45901" s="74"/>
      <c r="BZ45901" s="74"/>
      <c r="CA45901" s="74"/>
      <c r="CF45901" s="79"/>
      <c r="CL45901" s="79"/>
    </row>
    <row r="45902" spans="30:90">
      <c r="AD45902" s="73"/>
      <c r="AE45902" s="74"/>
      <c r="AF45902" s="74"/>
      <c r="BX45902" s="73"/>
      <c r="BY45902" s="74"/>
      <c r="BZ45902" s="74"/>
      <c r="CA45902" s="74"/>
      <c r="CF45902" s="79"/>
      <c r="CL45902" s="79"/>
    </row>
    <row r="45903" spans="30:90">
      <c r="AD45903" s="73"/>
      <c r="AE45903" s="74"/>
      <c r="AF45903" s="74"/>
      <c r="BX45903" s="73"/>
      <c r="BY45903" s="74"/>
      <c r="BZ45903" s="74"/>
      <c r="CA45903" s="74"/>
      <c r="CF45903" s="79"/>
      <c r="CL45903" s="79"/>
    </row>
    <row r="45904" spans="30:90">
      <c r="AD45904" s="73"/>
      <c r="AE45904" s="74"/>
      <c r="AF45904" s="74"/>
      <c r="BX45904" s="73"/>
      <c r="BY45904" s="74"/>
      <c r="BZ45904" s="74"/>
      <c r="CA45904" s="74"/>
      <c r="CF45904" s="79"/>
      <c r="CL45904" s="79"/>
    </row>
    <row r="45905" spans="30:90">
      <c r="AD45905" s="73"/>
      <c r="AE45905" s="74"/>
      <c r="AF45905" s="74"/>
      <c r="BX45905" s="73"/>
      <c r="BY45905" s="74"/>
      <c r="BZ45905" s="74"/>
      <c r="CA45905" s="74"/>
      <c r="CF45905" s="79"/>
      <c r="CL45905" s="79"/>
    </row>
    <row r="45906" spans="30:90">
      <c r="AD45906" s="73"/>
      <c r="AE45906" s="74"/>
      <c r="AF45906" s="74"/>
      <c r="BX45906" s="73"/>
      <c r="BY45906" s="74"/>
      <c r="BZ45906" s="74"/>
      <c r="CA45906" s="74"/>
      <c r="CF45906" s="79"/>
      <c r="CL45906" s="79"/>
    </row>
    <row r="45907" spans="30:90">
      <c r="AD45907" s="73"/>
      <c r="AE45907" s="74"/>
      <c r="AF45907" s="74"/>
      <c r="BX45907" s="73"/>
      <c r="BY45907" s="74"/>
      <c r="BZ45907" s="74"/>
      <c r="CA45907" s="74"/>
      <c r="CF45907" s="79"/>
      <c r="CL45907" s="79"/>
    </row>
    <row r="45908" spans="30:90">
      <c r="AD45908" s="73"/>
      <c r="AE45908" s="74"/>
      <c r="AF45908" s="74"/>
      <c r="BX45908" s="73"/>
      <c r="BY45908" s="74"/>
      <c r="BZ45908" s="74"/>
      <c r="CA45908" s="74"/>
      <c r="CF45908" s="79"/>
      <c r="CL45908" s="79"/>
    </row>
    <row r="45909" spans="30:90">
      <c r="AD45909" s="73"/>
      <c r="AE45909" s="74"/>
      <c r="AF45909" s="74"/>
      <c r="BX45909" s="73"/>
      <c r="BY45909" s="74"/>
      <c r="BZ45909" s="74"/>
      <c r="CA45909" s="74"/>
      <c r="CF45909" s="79"/>
      <c r="CL45909" s="79"/>
    </row>
    <row r="45910" spans="30:90">
      <c r="AD45910" s="73"/>
      <c r="AE45910" s="74"/>
      <c r="AF45910" s="74"/>
      <c r="BX45910" s="73"/>
      <c r="BY45910" s="74"/>
      <c r="BZ45910" s="74"/>
      <c r="CA45910" s="74"/>
      <c r="CF45910" s="79"/>
      <c r="CL45910" s="79"/>
    </row>
    <row r="45911" spans="30:90">
      <c r="AD45911" s="73"/>
      <c r="AE45911" s="74"/>
      <c r="AF45911" s="74"/>
      <c r="BX45911" s="73"/>
      <c r="BY45911" s="74"/>
      <c r="BZ45911" s="74"/>
      <c r="CA45911" s="74"/>
      <c r="CF45911" s="79"/>
      <c r="CL45911" s="79"/>
    </row>
    <row r="45912" spans="30:90">
      <c r="AD45912" s="73"/>
      <c r="AE45912" s="74"/>
      <c r="AF45912" s="74"/>
      <c r="BX45912" s="73"/>
      <c r="BY45912" s="74"/>
      <c r="BZ45912" s="74"/>
      <c r="CA45912" s="74"/>
      <c r="CF45912" s="79"/>
      <c r="CL45912" s="79"/>
    </row>
    <row r="45913" spans="30:90">
      <c r="AD45913" s="73"/>
      <c r="AE45913" s="74"/>
      <c r="AF45913" s="74"/>
      <c r="BX45913" s="73"/>
      <c r="BY45913" s="74"/>
      <c r="BZ45913" s="74"/>
      <c r="CA45913" s="74"/>
      <c r="CF45913" s="79"/>
      <c r="CL45913" s="79"/>
    </row>
    <row r="45914" spans="30:90">
      <c r="AD45914" s="73"/>
      <c r="AE45914" s="74"/>
      <c r="AF45914" s="74"/>
      <c r="BX45914" s="73"/>
      <c r="BY45914" s="74"/>
      <c r="BZ45914" s="74"/>
      <c r="CA45914" s="74"/>
      <c r="CF45914" s="79"/>
      <c r="CL45914" s="79"/>
    </row>
    <row r="45915" spans="30:90">
      <c r="AD45915" s="73"/>
      <c r="AE45915" s="74"/>
      <c r="AF45915" s="74"/>
      <c r="BX45915" s="73"/>
      <c r="BY45915" s="74"/>
      <c r="BZ45915" s="74"/>
      <c r="CA45915" s="74"/>
      <c r="CF45915" s="79"/>
      <c r="CL45915" s="79"/>
    </row>
    <row r="45916" spans="30:90">
      <c r="AD45916" s="73"/>
      <c r="AE45916" s="74"/>
      <c r="AF45916" s="74"/>
      <c r="BX45916" s="73"/>
      <c r="BY45916" s="74"/>
      <c r="BZ45916" s="74"/>
      <c r="CA45916" s="74"/>
      <c r="CF45916" s="79"/>
      <c r="CL45916" s="79"/>
    </row>
    <row r="45917" spans="30:90">
      <c r="AD45917" s="73"/>
      <c r="AE45917" s="74"/>
      <c r="AF45917" s="74"/>
      <c r="BX45917" s="73"/>
      <c r="BY45917" s="74"/>
      <c r="BZ45917" s="74"/>
      <c r="CA45917" s="74"/>
      <c r="CF45917" s="79"/>
      <c r="CL45917" s="79"/>
    </row>
    <row r="45918" spans="30:90">
      <c r="AD45918" s="73"/>
      <c r="AE45918" s="74"/>
      <c r="AF45918" s="74"/>
      <c r="BX45918" s="73"/>
      <c r="BY45918" s="74"/>
      <c r="BZ45918" s="74"/>
      <c r="CA45918" s="74"/>
      <c r="CF45918" s="79"/>
      <c r="CL45918" s="79"/>
    </row>
    <row r="45919" spans="30:90">
      <c r="AD45919" s="73"/>
      <c r="AE45919" s="74"/>
      <c r="AF45919" s="74"/>
      <c r="BX45919" s="73"/>
      <c r="BY45919" s="74"/>
      <c r="BZ45919" s="74"/>
      <c r="CA45919" s="74"/>
      <c r="CF45919" s="79"/>
      <c r="CL45919" s="79"/>
    </row>
    <row r="45920" spans="30:90">
      <c r="AD45920" s="73"/>
      <c r="AE45920" s="74"/>
      <c r="AF45920" s="74"/>
      <c r="BX45920" s="73"/>
      <c r="BY45920" s="74"/>
      <c r="BZ45920" s="74"/>
      <c r="CA45920" s="74"/>
      <c r="CF45920" s="79"/>
      <c r="CL45920" s="79"/>
    </row>
    <row r="45921" spans="30:90">
      <c r="AD45921" s="73"/>
      <c r="AE45921" s="74"/>
      <c r="AF45921" s="74"/>
      <c r="BX45921" s="73"/>
      <c r="BY45921" s="74"/>
      <c r="BZ45921" s="74"/>
      <c r="CA45921" s="74"/>
      <c r="CF45921" s="79"/>
      <c r="CL45921" s="79"/>
    </row>
    <row r="45922" spans="30:90">
      <c r="AD45922" s="73"/>
      <c r="AE45922" s="74"/>
      <c r="AF45922" s="74"/>
      <c r="BX45922" s="73"/>
      <c r="BY45922" s="74"/>
      <c r="BZ45922" s="74"/>
      <c r="CA45922" s="74"/>
      <c r="CF45922" s="79"/>
      <c r="CL45922" s="79"/>
    </row>
    <row r="45923" spans="30:90">
      <c r="AD45923" s="73"/>
      <c r="AE45923" s="74"/>
      <c r="AF45923" s="74"/>
      <c r="BX45923" s="73"/>
      <c r="BY45923" s="74"/>
      <c r="BZ45923" s="74"/>
      <c r="CA45923" s="74"/>
      <c r="CF45923" s="79"/>
      <c r="CL45923" s="79"/>
    </row>
    <row r="45924" spans="30:90">
      <c r="AD45924" s="73"/>
      <c r="AE45924" s="74"/>
      <c r="AF45924" s="74"/>
      <c r="BX45924" s="73"/>
      <c r="BY45924" s="74"/>
      <c r="BZ45924" s="74"/>
      <c r="CA45924" s="74"/>
      <c r="CF45924" s="79"/>
      <c r="CL45924" s="79"/>
    </row>
    <row r="45925" spans="30:90">
      <c r="AD45925" s="73"/>
      <c r="AE45925" s="74"/>
      <c r="AF45925" s="74"/>
      <c r="BX45925" s="73"/>
      <c r="BY45925" s="74"/>
      <c r="BZ45925" s="74"/>
      <c r="CA45925" s="74"/>
      <c r="CF45925" s="79"/>
      <c r="CL45925" s="79"/>
    </row>
    <row r="45926" spans="30:90">
      <c r="AD45926" s="73"/>
      <c r="AE45926" s="74"/>
      <c r="AF45926" s="74"/>
      <c r="BX45926" s="73"/>
      <c r="BY45926" s="74"/>
      <c r="BZ45926" s="74"/>
      <c r="CA45926" s="74"/>
      <c r="CF45926" s="79"/>
      <c r="CL45926" s="79"/>
    </row>
    <row r="45927" spans="30:90">
      <c r="AD45927" s="73"/>
      <c r="AE45927" s="74"/>
      <c r="AF45927" s="74"/>
      <c r="BX45927" s="73"/>
      <c r="BY45927" s="74"/>
      <c r="BZ45927" s="74"/>
      <c r="CA45927" s="74"/>
      <c r="CF45927" s="79"/>
      <c r="CL45927" s="79"/>
    </row>
    <row r="45928" spans="30:90">
      <c r="AD45928" s="73"/>
      <c r="AE45928" s="74"/>
      <c r="AF45928" s="74"/>
      <c r="BX45928" s="73"/>
      <c r="BY45928" s="74"/>
      <c r="BZ45928" s="74"/>
      <c r="CA45928" s="74"/>
      <c r="CF45928" s="79"/>
      <c r="CL45928" s="79"/>
    </row>
    <row r="45929" spans="30:90">
      <c r="AD45929" s="73"/>
      <c r="AE45929" s="74"/>
      <c r="AF45929" s="74"/>
      <c r="BX45929" s="73"/>
      <c r="BY45929" s="74"/>
      <c r="BZ45929" s="74"/>
      <c r="CA45929" s="74"/>
      <c r="CF45929" s="79"/>
      <c r="CL45929" s="79"/>
    </row>
    <row r="45930" spans="30:90">
      <c r="AD45930" s="73"/>
      <c r="AE45930" s="74"/>
      <c r="AF45930" s="74"/>
      <c r="BX45930" s="73"/>
      <c r="BY45930" s="74"/>
      <c r="BZ45930" s="74"/>
      <c r="CA45930" s="74"/>
      <c r="CF45930" s="79"/>
      <c r="CL45930" s="79"/>
    </row>
    <row r="45931" spans="30:90">
      <c r="AD45931" s="73"/>
      <c r="AE45931" s="74"/>
      <c r="AF45931" s="74"/>
      <c r="BX45931" s="73"/>
      <c r="BY45931" s="74"/>
      <c r="BZ45931" s="74"/>
      <c r="CA45931" s="74"/>
      <c r="CF45931" s="79"/>
      <c r="CL45931" s="79"/>
    </row>
    <row r="45932" spans="30:90">
      <c r="AD45932" s="73"/>
      <c r="AE45932" s="74"/>
      <c r="AF45932" s="74"/>
      <c r="BX45932" s="73"/>
      <c r="BY45932" s="74"/>
      <c r="BZ45932" s="74"/>
      <c r="CA45932" s="74"/>
      <c r="CF45932" s="79"/>
      <c r="CL45932" s="79"/>
    </row>
    <row r="45933" spans="30:90">
      <c r="AD45933" s="73"/>
      <c r="AE45933" s="74"/>
      <c r="AF45933" s="74"/>
      <c r="BX45933" s="73"/>
      <c r="BY45933" s="74"/>
      <c r="BZ45933" s="74"/>
      <c r="CA45933" s="74"/>
      <c r="CF45933" s="79"/>
      <c r="CL45933" s="79"/>
    </row>
    <row r="45934" spans="30:90">
      <c r="AD45934" s="73"/>
      <c r="AE45934" s="74"/>
      <c r="AF45934" s="74"/>
      <c r="BX45934" s="73"/>
      <c r="BY45934" s="74"/>
      <c r="BZ45934" s="74"/>
      <c r="CA45934" s="74"/>
      <c r="CF45934" s="79"/>
      <c r="CL45934" s="79"/>
    </row>
    <row r="45935" spans="30:90">
      <c r="AD45935" s="73"/>
      <c r="AE45935" s="74"/>
      <c r="AF45935" s="74"/>
      <c r="BX45935" s="73"/>
      <c r="BY45935" s="74"/>
      <c r="BZ45935" s="74"/>
      <c r="CA45935" s="74"/>
      <c r="CF45935" s="79"/>
      <c r="CL45935" s="79"/>
    </row>
    <row r="45936" spans="30:90">
      <c r="AD45936" s="73"/>
      <c r="AE45936" s="74"/>
      <c r="AF45936" s="74"/>
      <c r="BX45936" s="73"/>
      <c r="BY45936" s="74"/>
      <c r="BZ45936" s="74"/>
      <c r="CA45936" s="74"/>
      <c r="CF45936" s="79"/>
      <c r="CL45936" s="79"/>
    </row>
    <row r="45937" spans="30:90">
      <c r="AD45937" s="73"/>
      <c r="AE45937" s="74"/>
      <c r="AF45937" s="74"/>
      <c r="BX45937" s="73"/>
      <c r="BY45937" s="74"/>
      <c r="BZ45937" s="74"/>
      <c r="CA45937" s="74"/>
      <c r="CF45937" s="79"/>
      <c r="CL45937" s="79"/>
    </row>
    <row r="45938" spans="30:90">
      <c r="AD45938" s="73"/>
      <c r="AE45938" s="74"/>
      <c r="AF45938" s="74"/>
      <c r="BX45938" s="73"/>
      <c r="BY45938" s="74"/>
      <c r="BZ45938" s="74"/>
      <c r="CA45938" s="74"/>
      <c r="CF45938" s="79"/>
      <c r="CL45938" s="79"/>
    </row>
    <row r="45939" spans="30:90">
      <c r="AD45939" s="73"/>
      <c r="AE45939" s="74"/>
      <c r="AF45939" s="74"/>
      <c r="BX45939" s="73"/>
      <c r="BY45939" s="74"/>
      <c r="BZ45939" s="74"/>
      <c r="CA45939" s="74"/>
      <c r="CF45939" s="79"/>
      <c r="CL45939" s="79"/>
    </row>
    <row r="45940" spans="30:90">
      <c r="AD45940" s="73"/>
      <c r="AE45940" s="74"/>
      <c r="AF45940" s="74"/>
      <c r="BX45940" s="73"/>
      <c r="BY45940" s="74"/>
      <c r="BZ45940" s="74"/>
      <c r="CA45940" s="74"/>
      <c r="CF45940" s="79"/>
      <c r="CL45940" s="79"/>
    </row>
    <row r="45941" spans="30:90">
      <c r="AD45941" s="73"/>
      <c r="AE45941" s="74"/>
      <c r="AF45941" s="74"/>
      <c r="BX45941" s="73"/>
      <c r="BY45941" s="74"/>
      <c r="BZ45941" s="74"/>
      <c r="CA45941" s="74"/>
      <c r="CF45941" s="79"/>
      <c r="CL45941" s="79"/>
    </row>
    <row r="45942" spans="30:90">
      <c r="AD45942" s="73"/>
      <c r="AE45942" s="74"/>
      <c r="AF45942" s="74"/>
      <c r="BX45942" s="73"/>
      <c r="BY45942" s="74"/>
      <c r="BZ45942" s="74"/>
      <c r="CA45942" s="74"/>
      <c r="CF45942" s="79"/>
      <c r="CL45942" s="79"/>
    </row>
    <row r="45943" spans="30:90">
      <c r="AD45943" s="73"/>
      <c r="AE45943" s="74"/>
      <c r="AF45943" s="74"/>
      <c r="BX45943" s="73"/>
      <c r="BY45943" s="74"/>
      <c r="BZ45943" s="74"/>
      <c r="CA45943" s="74"/>
      <c r="CF45943" s="79"/>
      <c r="CL45943" s="79"/>
    </row>
    <row r="45944" spans="30:90">
      <c r="AD45944" s="73"/>
      <c r="AE45944" s="74"/>
      <c r="AF45944" s="74"/>
      <c r="BX45944" s="73"/>
      <c r="BY45944" s="74"/>
      <c r="BZ45944" s="74"/>
      <c r="CA45944" s="74"/>
      <c r="CF45944" s="79"/>
      <c r="CL45944" s="79"/>
    </row>
    <row r="45945" spans="30:90">
      <c r="AD45945" s="73"/>
      <c r="AE45945" s="74"/>
      <c r="AF45945" s="74"/>
      <c r="BX45945" s="73"/>
      <c r="BY45945" s="74"/>
      <c r="BZ45945" s="74"/>
      <c r="CA45945" s="74"/>
      <c r="CF45945" s="79"/>
      <c r="CL45945" s="79"/>
    </row>
    <row r="45946" spans="30:90">
      <c r="AD45946" s="73"/>
      <c r="AE45946" s="74"/>
      <c r="AF45946" s="74"/>
      <c r="BX45946" s="73"/>
      <c r="BY45946" s="74"/>
      <c r="BZ45946" s="74"/>
      <c r="CA45946" s="74"/>
      <c r="CF45946" s="79"/>
      <c r="CL45946" s="79"/>
    </row>
    <row r="45947" spans="30:90">
      <c r="AD45947" s="73"/>
      <c r="AE45947" s="74"/>
      <c r="AF45947" s="74"/>
      <c r="BX45947" s="73"/>
      <c r="BY45947" s="74"/>
      <c r="BZ45947" s="74"/>
      <c r="CA45947" s="74"/>
      <c r="CF45947" s="79"/>
      <c r="CL45947" s="79"/>
    </row>
    <row r="45948" spans="30:90">
      <c r="AD45948" s="73"/>
      <c r="AE45948" s="74"/>
      <c r="AF45948" s="74"/>
      <c r="BX45948" s="73"/>
      <c r="BY45948" s="74"/>
      <c r="BZ45948" s="74"/>
      <c r="CA45948" s="74"/>
      <c r="CF45948" s="79"/>
      <c r="CL45948" s="79"/>
    </row>
    <row r="45949" spans="30:90">
      <c r="AD45949" s="73"/>
      <c r="AE45949" s="74"/>
      <c r="AF45949" s="74"/>
      <c r="BX45949" s="73"/>
      <c r="BY45949" s="74"/>
      <c r="BZ45949" s="74"/>
      <c r="CA45949" s="74"/>
      <c r="CF45949" s="79"/>
      <c r="CL45949" s="79"/>
    </row>
    <row r="45950" spans="30:90">
      <c r="AD45950" s="73"/>
      <c r="AE45950" s="74"/>
      <c r="AF45950" s="74"/>
      <c r="BX45950" s="73"/>
      <c r="BY45950" s="74"/>
      <c r="BZ45950" s="74"/>
      <c r="CA45950" s="74"/>
      <c r="CF45950" s="79"/>
      <c r="CL45950" s="79"/>
    </row>
    <row r="45951" spans="30:90">
      <c r="AD45951" s="73"/>
      <c r="AE45951" s="74"/>
      <c r="AF45951" s="74"/>
      <c r="BX45951" s="73"/>
      <c r="BY45951" s="74"/>
      <c r="BZ45951" s="74"/>
      <c r="CA45951" s="74"/>
      <c r="CF45951" s="79"/>
      <c r="CL45951" s="79"/>
    </row>
    <row r="45952" spans="30:90">
      <c r="AD45952" s="73"/>
      <c r="AE45952" s="74"/>
      <c r="AF45952" s="74"/>
      <c r="BX45952" s="73"/>
      <c r="BY45952" s="74"/>
      <c r="BZ45952" s="74"/>
      <c r="CA45952" s="74"/>
      <c r="CF45952" s="79"/>
      <c r="CL45952" s="79"/>
    </row>
    <row r="45953" spans="30:90">
      <c r="AD45953" s="73"/>
      <c r="AE45953" s="74"/>
      <c r="AF45953" s="74"/>
      <c r="BX45953" s="73"/>
      <c r="BY45953" s="74"/>
      <c r="BZ45953" s="74"/>
      <c r="CA45953" s="74"/>
      <c r="CF45953" s="79"/>
      <c r="CL45953" s="79"/>
    </row>
    <row r="45954" spans="30:90">
      <c r="AD45954" s="73"/>
      <c r="AE45954" s="74"/>
      <c r="AF45954" s="74"/>
      <c r="BX45954" s="73"/>
      <c r="BY45954" s="74"/>
      <c r="BZ45954" s="74"/>
      <c r="CA45954" s="74"/>
      <c r="CF45954" s="79"/>
      <c r="CL45954" s="79"/>
    </row>
    <row r="45955" spans="30:90">
      <c r="AD45955" s="73"/>
      <c r="AE45955" s="74"/>
      <c r="AF45955" s="74"/>
      <c r="BX45955" s="73"/>
      <c r="BY45955" s="74"/>
      <c r="BZ45955" s="74"/>
      <c r="CA45955" s="74"/>
      <c r="CF45955" s="79"/>
      <c r="CL45955" s="79"/>
    </row>
    <row r="45956" spans="30:90">
      <c r="AD45956" s="73"/>
      <c r="AE45956" s="74"/>
      <c r="AF45956" s="74"/>
      <c r="BX45956" s="73"/>
      <c r="BY45956" s="74"/>
      <c r="BZ45956" s="74"/>
      <c r="CA45956" s="74"/>
      <c r="CF45956" s="79"/>
      <c r="CL45956" s="79"/>
    </row>
    <row r="45957" spans="30:90">
      <c r="AD45957" s="73"/>
      <c r="AE45957" s="74"/>
      <c r="AF45957" s="74"/>
      <c r="BX45957" s="73"/>
      <c r="BY45957" s="74"/>
      <c r="BZ45957" s="74"/>
      <c r="CA45957" s="74"/>
      <c r="CF45957" s="79"/>
      <c r="CL45957" s="79"/>
    </row>
    <row r="45958" spans="30:90">
      <c r="AD45958" s="73"/>
      <c r="AE45958" s="74"/>
      <c r="AF45958" s="74"/>
      <c r="BX45958" s="73"/>
      <c r="BY45958" s="74"/>
      <c r="BZ45958" s="74"/>
      <c r="CA45958" s="74"/>
      <c r="CF45958" s="79"/>
      <c r="CL45958" s="79"/>
    </row>
    <row r="45959" spans="30:90">
      <c r="AD45959" s="73"/>
      <c r="AE45959" s="74"/>
      <c r="AF45959" s="74"/>
      <c r="BX45959" s="73"/>
      <c r="BY45959" s="74"/>
      <c r="BZ45959" s="74"/>
      <c r="CA45959" s="74"/>
      <c r="CF45959" s="79"/>
      <c r="CL45959" s="79"/>
    </row>
    <row r="45960" spans="30:90">
      <c r="AD45960" s="73"/>
      <c r="AE45960" s="74"/>
      <c r="AF45960" s="74"/>
      <c r="BX45960" s="73"/>
      <c r="BY45960" s="74"/>
      <c r="BZ45960" s="74"/>
      <c r="CA45960" s="74"/>
      <c r="CF45960" s="79"/>
      <c r="CL45960" s="79"/>
    </row>
    <row r="45961" spans="30:90">
      <c r="AD45961" s="73"/>
      <c r="AE45961" s="74"/>
      <c r="AF45961" s="74"/>
      <c r="BX45961" s="73"/>
      <c r="BY45961" s="74"/>
      <c r="BZ45961" s="74"/>
      <c r="CA45961" s="74"/>
      <c r="CF45961" s="79"/>
      <c r="CL45961" s="79"/>
    </row>
    <row r="45962" spans="30:90">
      <c r="AD45962" s="73"/>
      <c r="AE45962" s="74"/>
      <c r="AF45962" s="74"/>
      <c r="BX45962" s="73"/>
      <c r="BY45962" s="74"/>
      <c r="BZ45962" s="74"/>
      <c r="CA45962" s="74"/>
      <c r="CF45962" s="79"/>
      <c r="CL45962" s="79"/>
    </row>
    <row r="45963" spans="30:90">
      <c r="AD45963" s="73"/>
      <c r="AE45963" s="74"/>
      <c r="AF45963" s="74"/>
      <c r="BX45963" s="73"/>
      <c r="BY45963" s="74"/>
      <c r="BZ45963" s="74"/>
      <c r="CA45963" s="74"/>
      <c r="CF45963" s="79"/>
      <c r="CL45963" s="79"/>
    </row>
    <row r="45964" spans="30:90">
      <c r="AD45964" s="73"/>
      <c r="AE45964" s="74"/>
      <c r="AF45964" s="74"/>
      <c r="BX45964" s="73"/>
      <c r="BY45964" s="74"/>
      <c r="BZ45964" s="74"/>
      <c r="CA45964" s="74"/>
      <c r="CF45964" s="79"/>
      <c r="CL45964" s="79"/>
    </row>
    <row r="45965" spans="30:90">
      <c r="AD45965" s="73"/>
      <c r="AE45965" s="74"/>
      <c r="AF45965" s="74"/>
      <c r="BX45965" s="73"/>
      <c r="BY45965" s="74"/>
      <c r="BZ45965" s="74"/>
      <c r="CA45965" s="74"/>
      <c r="CF45965" s="79"/>
      <c r="CL45965" s="79"/>
    </row>
    <row r="45966" spans="30:90">
      <c r="AD45966" s="73"/>
      <c r="AE45966" s="74"/>
      <c r="AF45966" s="74"/>
      <c r="BX45966" s="73"/>
      <c r="BY45966" s="74"/>
      <c r="BZ45966" s="74"/>
      <c r="CA45966" s="74"/>
      <c r="CF45966" s="79"/>
      <c r="CL45966" s="79"/>
    </row>
    <row r="45967" spans="30:90">
      <c r="AD45967" s="73"/>
      <c r="AE45967" s="74"/>
      <c r="AF45967" s="74"/>
      <c r="BX45967" s="73"/>
      <c r="BY45967" s="74"/>
      <c r="BZ45967" s="74"/>
      <c r="CA45967" s="74"/>
      <c r="CF45967" s="79"/>
      <c r="CL45967" s="79"/>
    </row>
    <row r="45968" spans="30:90">
      <c r="AD45968" s="73"/>
      <c r="AE45968" s="74"/>
      <c r="AF45968" s="74"/>
      <c r="BX45968" s="73"/>
      <c r="BY45968" s="74"/>
      <c r="BZ45968" s="74"/>
      <c r="CA45968" s="74"/>
      <c r="CF45968" s="79"/>
      <c r="CL45968" s="79"/>
    </row>
    <row r="45969" spans="30:90">
      <c r="AD45969" s="73"/>
      <c r="AE45969" s="74"/>
      <c r="AF45969" s="74"/>
      <c r="BX45969" s="73"/>
      <c r="BY45969" s="74"/>
      <c r="BZ45969" s="74"/>
      <c r="CA45969" s="74"/>
      <c r="CF45969" s="79"/>
      <c r="CL45969" s="79"/>
    </row>
    <row r="45970" spans="30:90">
      <c r="AD45970" s="73"/>
      <c r="AE45970" s="74"/>
      <c r="AF45970" s="74"/>
      <c r="BX45970" s="73"/>
      <c r="BY45970" s="74"/>
      <c r="BZ45970" s="74"/>
      <c r="CA45970" s="74"/>
      <c r="CF45970" s="79"/>
      <c r="CL45970" s="79"/>
    </row>
    <row r="45971" spans="30:90">
      <c r="AD45971" s="73"/>
      <c r="AE45971" s="74"/>
      <c r="AF45971" s="74"/>
      <c r="BX45971" s="73"/>
      <c r="BY45971" s="74"/>
      <c r="BZ45971" s="74"/>
      <c r="CA45971" s="74"/>
      <c r="CF45971" s="79"/>
      <c r="CL45971" s="79"/>
    </row>
    <row r="45972" spans="30:90">
      <c r="AD45972" s="73"/>
      <c r="AE45972" s="74"/>
      <c r="AF45972" s="74"/>
      <c r="BX45972" s="73"/>
      <c r="BY45972" s="74"/>
      <c r="BZ45972" s="74"/>
      <c r="CA45972" s="74"/>
      <c r="CF45972" s="79"/>
      <c r="CL45972" s="79"/>
    </row>
    <row r="45973" spans="30:90">
      <c r="AD45973" s="73"/>
      <c r="AE45973" s="74"/>
      <c r="AF45973" s="74"/>
      <c r="BX45973" s="73"/>
      <c r="BY45973" s="74"/>
      <c r="BZ45973" s="74"/>
      <c r="CA45973" s="74"/>
      <c r="CF45973" s="79"/>
      <c r="CL45973" s="79"/>
    </row>
    <row r="45974" spans="30:90">
      <c r="AD45974" s="73"/>
      <c r="AE45974" s="74"/>
      <c r="AF45974" s="74"/>
      <c r="BX45974" s="73"/>
      <c r="BY45974" s="74"/>
      <c r="BZ45974" s="74"/>
      <c r="CA45974" s="74"/>
      <c r="CF45974" s="79"/>
      <c r="CL45974" s="79"/>
    </row>
    <row r="45975" spans="30:90">
      <c r="AD45975" s="73"/>
      <c r="AE45975" s="74"/>
      <c r="AF45975" s="74"/>
      <c r="BX45975" s="73"/>
      <c r="BY45975" s="74"/>
      <c r="BZ45975" s="74"/>
      <c r="CA45975" s="74"/>
      <c r="CF45975" s="79"/>
      <c r="CL45975" s="79"/>
    </row>
    <row r="45976" spans="30:90">
      <c r="AD45976" s="73"/>
      <c r="AE45976" s="74"/>
      <c r="AF45976" s="74"/>
      <c r="BX45976" s="73"/>
      <c r="BY45976" s="74"/>
      <c r="BZ45976" s="74"/>
      <c r="CA45976" s="74"/>
      <c r="CF45976" s="79"/>
      <c r="CL45976" s="79"/>
    </row>
    <row r="45977" spans="30:90">
      <c r="AD45977" s="73"/>
      <c r="AE45977" s="74"/>
      <c r="AF45977" s="74"/>
      <c r="BX45977" s="73"/>
      <c r="BY45977" s="74"/>
      <c r="BZ45977" s="74"/>
      <c r="CA45977" s="74"/>
      <c r="CF45977" s="79"/>
      <c r="CL45977" s="79"/>
    </row>
    <row r="45978" spans="30:90">
      <c r="AD45978" s="73"/>
      <c r="AE45978" s="74"/>
      <c r="AF45978" s="74"/>
      <c r="BX45978" s="73"/>
      <c r="BY45978" s="74"/>
      <c r="BZ45978" s="74"/>
      <c r="CA45978" s="74"/>
      <c r="CF45978" s="79"/>
      <c r="CL45978" s="79"/>
    </row>
    <row r="45979" spans="30:90">
      <c r="AD45979" s="73"/>
      <c r="AE45979" s="74"/>
      <c r="AF45979" s="74"/>
      <c r="BX45979" s="73"/>
      <c r="BY45979" s="74"/>
      <c r="BZ45979" s="74"/>
      <c r="CA45979" s="74"/>
      <c r="CF45979" s="79"/>
      <c r="CL45979" s="79"/>
    </row>
    <row r="45980" spans="30:90">
      <c r="AD45980" s="73"/>
      <c r="AE45980" s="74"/>
      <c r="AF45980" s="74"/>
      <c r="BX45980" s="73"/>
      <c r="BY45980" s="74"/>
      <c r="BZ45980" s="74"/>
      <c r="CA45980" s="74"/>
      <c r="CF45980" s="79"/>
      <c r="CL45980" s="79"/>
    </row>
    <row r="45981" spans="30:90">
      <c r="AD45981" s="73"/>
      <c r="AE45981" s="74"/>
      <c r="AF45981" s="74"/>
      <c r="BX45981" s="73"/>
      <c r="BY45981" s="74"/>
      <c r="BZ45981" s="74"/>
      <c r="CA45981" s="74"/>
      <c r="CF45981" s="79"/>
      <c r="CL45981" s="79"/>
    </row>
    <row r="45982" spans="30:90">
      <c r="AD45982" s="73"/>
      <c r="AE45982" s="74"/>
      <c r="AF45982" s="74"/>
      <c r="BX45982" s="73"/>
      <c r="BY45982" s="74"/>
      <c r="BZ45982" s="74"/>
      <c r="CA45982" s="74"/>
      <c r="CF45982" s="79"/>
      <c r="CL45982" s="79"/>
    </row>
    <row r="45983" spans="30:90">
      <c r="AD45983" s="73"/>
      <c r="AE45983" s="74"/>
      <c r="AF45983" s="74"/>
      <c r="BX45983" s="73"/>
      <c r="BY45983" s="74"/>
      <c r="BZ45983" s="74"/>
      <c r="CA45983" s="74"/>
      <c r="CF45983" s="79"/>
      <c r="CL45983" s="79"/>
    </row>
    <row r="45984" spans="30:90">
      <c r="AD45984" s="73"/>
      <c r="AE45984" s="74"/>
      <c r="AF45984" s="74"/>
      <c r="BX45984" s="73"/>
      <c r="BY45984" s="74"/>
      <c r="BZ45984" s="74"/>
      <c r="CA45984" s="74"/>
      <c r="CF45984" s="79"/>
      <c r="CL45984" s="79"/>
    </row>
    <row r="45985" spans="30:90">
      <c r="AD45985" s="73"/>
      <c r="AE45985" s="74"/>
      <c r="AF45985" s="74"/>
      <c r="BX45985" s="73"/>
      <c r="BY45985" s="74"/>
      <c r="BZ45985" s="74"/>
      <c r="CA45985" s="74"/>
      <c r="CF45985" s="79"/>
      <c r="CL45985" s="79"/>
    </row>
    <row r="45986" spans="30:90">
      <c r="AD45986" s="73"/>
      <c r="AE45986" s="74"/>
      <c r="AF45986" s="74"/>
      <c r="BX45986" s="73"/>
      <c r="BY45986" s="74"/>
      <c r="BZ45986" s="74"/>
      <c r="CA45986" s="74"/>
      <c r="CF45986" s="79"/>
      <c r="CL45986" s="79"/>
    </row>
    <row r="45987" spans="30:90">
      <c r="AD45987" s="73"/>
      <c r="AE45987" s="74"/>
      <c r="AF45987" s="74"/>
      <c r="BX45987" s="73"/>
      <c r="BY45987" s="74"/>
      <c r="BZ45987" s="74"/>
      <c r="CA45987" s="74"/>
      <c r="CF45987" s="79"/>
      <c r="CL45987" s="79"/>
    </row>
    <row r="45988" spans="30:90">
      <c r="AD45988" s="73"/>
      <c r="AE45988" s="74"/>
      <c r="AF45988" s="74"/>
      <c r="BX45988" s="73"/>
      <c r="BY45988" s="74"/>
      <c r="BZ45988" s="74"/>
      <c r="CA45988" s="74"/>
      <c r="CF45988" s="79"/>
      <c r="CL45988" s="79"/>
    </row>
    <row r="45989" spans="30:90">
      <c r="AD45989" s="73"/>
      <c r="AE45989" s="74"/>
      <c r="AF45989" s="74"/>
      <c r="BX45989" s="73"/>
      <c r="BY45989" s="74"/>
      <c r="BZ45989" s="74"/>
      <c r="CA45989" s="74"/>
      <c r="CF45989" s="79"/>
      <c r="CL45989" s="79"/>
    </row>
    <row r="45990" spans="30:90">
      <c r="AD45990" s="73"/>
      <c r="AE45990" s="74"/>
      <c r="AF45990" s="74"/>
      <c r="BX45990" s="73"/>
      <c r="BY45990" s="74"/>
      <c r="BZ45990" s="74"/>
      <c r="CA45990" s="74"/>
      <c r="CF45990" s="79"/>
      <c r="CL45990" s="79"/>
    </row>
    <row r="45991" spans="30:90">
      <c r="AD45991" s="73"/>
      <c r="AE45991" s="74"/>
      <c r="AF45991" s="74"/>
      <c r="BX45991" s="73"/>
      <c r="BY45991" s="74"/>
      <c r="BZ45991" s="74"/>
      <c r="CA45991" s="74"/>
      <c r="CF45991" s="79"/>
      <c r="CL45991" s="79"/>
    </row>
    <row r="45992" spans="30:90">
      <c r="AD45992" s="73"/>
      <c r="AE45992" s="74"/>
      <c r="AF45992" s="74"/>
      <c r="BX45992" s="73"/>
      <c r="BY45992" s="74"/>
      <c r="BZ45992" s="74"/>
      <c r="CA45992" s="74"/>
      <c r="CF45992" s="79"/>
      <c r="CL45992" s="79"/>
    </row>
    <row r="45993" spans="30:90">
      <c r="AD45993" s="73"/>
      <c r="AE45993" s="74"/>
      <c r="AF45993" s="74"/>
      <c r="BX45993" s="73"/>
      <c r="BY45993" s="74"/>
      <c r="BZ45993" s="74"/>
      <c r="CA45993" s="74"/>
      <c r="CF45993" s="79"/>
      <c r="CL45993" s="79"/>
    </row>
    <row r="45994" spans="30:90">
      <c r="AD45994" s="73"/>
      <c r="AE45994" s="74"/>
      <c r="AF45994" s="74"/>
      <c r="BX45994" s="73"/>
      <c r="BY45994" s="74"/>
      <c r="BZ45994" s="74"/>
      <c r="CA45994" s="74"/>
      <c r="CF45994" s="79"/>
      <c r="CL45994" s="79"/>
    </row>
    <row r="45995" spans="30:90">
      <c r="AD45995" s="73"/>
      <c r="AE45995" s="74"/>
      <c r="AF45995" s="74"/>
      <c r="BX45995" s="73"/>
      <c r="BY45995" s="74"/>
      <c r="BZ45995" s="74"/>
      <c r="CA45995" s="74"/>
      <c r="CF45995" s="79"/>
      <c r="CL45995" s="79"/>
    </row>
    <row r="45996" spans="30:90">
      <c r="AD45996" s="73"/>
      <c r="AE45996" s="74"/>
      <c r="AF45996" s="74"/>
      <c r="BX45996" s="73"/>
      <c r="BY45996" s="74"/>
      <c r="BZ45996" s="74"/>
      <c r="CA45996" s="74"/>
      <c r="CF45996" s="79"/>
      <c r="CL45996" s="79"/>
    </row>
    <row r="45997" spans="30:90">
      <c r="AD45997" s="73"/>
      <c r="AE45997" s="74"/>
      <c r="AF45997" s="74"/>
      <c r="BX45997" s="73"/>
      <c r="BY45997" s="74"/>
      <c r="BZ45997" s="74"/>
      <c r="CA45997" s="74"/>
      <c r="CF45997" s="79"/>
      <c r="CL45997" s="79"/>
    </row>
    <row r="45998" spans="30:90">
      <c r="AD45998" s="73"/>
      <c r="AE45998" s="74"/>
      <c r="AF45998" s="74"/>
      <c r="BX45998" s="73"/>
      <c r="BY45998" s="74"/>
      <c r="BZ45998" s="74"/>
      <c r="CA45998" s="74"/>
      <c r="CF45998" s="79"/>
      <c r="CL45998" s="79"/>
    </row>
    <row r="45999" spans="30:90">
      <c r="AD45999" s="73"/>
      <c r="AE45999" s="74"/>
      <c r="AF45999" s="74"/>
      <c r="BX45999" s="73"/>
      <c r="BY45999" s="74"/>
      <c r="BZ45999" s="74"/>
      <c r="CA45999" s="74"/>
      <c r="CF45999" s="79"/>
      <c r="CL45999" s="79"/>
    </row>
    <row r="46000" spans="30:90">
      <c r="AD46000" s="73"/>
      <c r="AE46000" s="74"/>
      <c r="AF46000" s="74"/>
      <c r="BX46000" s="73"/>
      <c r="BY46000" s="74"/>
      <c r="BZ46000" s="74"/>
      <c r="CA46000" s="74"/>
      <c r="CF46000" s="79"/>
      <c r="CL46000" s="79"/>
    </row>
    <row r="46001" spans="30:90">
      <c r="AD46001" s="73"/>
      <c r="AE46001" s="74"/>
      <c r="AF46001" s="74"/>
      <c r="BX46001" s="73"/>
      <c r="BY46001" s="74"/>
      <c r="BZ46001" s="74"/>
      <c r="CA46001" s="74"/>
      <c r="CF46001" s="79"/>
      <c r="CL46001" s="79"/>
    </row>
    <row r="46002" spans="30:90">
      <c r="AD46002" s="73"/>
      <c r="AE46002" s="74"/>
      <c r="AF46002" s="74"/>
      <c r="BX46002" s="73"/>
      <c r="BY46002" s="74"/>
      <c r="BZ46002" s="74"/>
      <c r="CA46002" s="74"/>
      <c r="CF46002" s="79"/>
      <c r="CL46002" s="79"/>
    </row>
    <row r="46003" spans="30:90">
      <c r="AD46003" s="73"/>
      <c r="AE46003" s="74"/>
      <c r="AF46003" s="74"/>
      <c r="BX46003" s="73"/>
      <c r="BY46003" s="74"/>
      <c r="BZ46003" s="74"/>
      <c r="CA46003" s="74"/>
      <c r="CF46003" s="79"/>
      <c r="CL46003" s="79"/>
    </row>
    <row r="46004" spans="30:90">
      <c r="AD46004" s="73"/>
      <c r="AE46004" s="74"/>
      <c r="AF46004" s="74"/>
      <c r="BX46004" s="73"/>
      <c r="BY46004" s="74"/>
      <c r="BZ46004" s="74"/>
      <c r="CA46004" s="74"/>
      <c r="CF46004" s="79"/>
      <c r="CL46004" s="79"/>
    </row>
    <row r="46005" spans="30:90">
      <c r="AD46005" s="73"/>
      <c r="AE46005" s="74"/>
      <c r="AF46005" s="74"/>
      <c r="BX46005" s="73"/>
      <c r="BY46005" s="74"/>
      <c r="BZ46005" s="74"/>
      <c r="CA46005" s="74"/>
      <c r="CF46005" s="79"/>
      <c r="CL46005" s="79"/>
    </row>
    <row r="46006" spans="30:90">
      <c r="AD46006" s="73"/>
      <c r="AE46006" s="74"/>
      <c r="AF46006" s="74"/>
      <c r="BX46006" s="73"/>
      <c r="BY46006" s="74"/>
      <c r="BZ46006" s="74"/>
      <c r="CA46006" s="74"/>
      <c r="CF46006" s="79"/>
      <c r="CL46006" s="79"/>
    </row>
    <row r="46007" spans="30:90">
      <c r="AD46007" s="73"/>
      <c r="AE46007" s="74"/>
      <c r="AF46007" s="74"/>
      <c r="BX46007" s="73"/>
      <c r="BY46007" s="74"/>
      <c r="BZ46007" s="74"/>
      <c r="CA46007" s="74"/>
      <c r="CF46007" s="79"/>
      <c r="CL46007" s="79"/>
    </row>
    <row r="46008" spans="30:90">
      <c r="AD46008" s="73"/>
      <c r="AE46008" s="74"/>
      <c r="AF46008" s="74"/>
      <c r="BX46008" s="73"/>
      <c r="BY46008" s="74"/>
      <c r="BZ46008" s="74"/>
      <c r="CA46008" s="74"/>
      <c r="CF46008" s="79"/>
      <c r="CL46008" s="79"/>
    </row>
    <row r="46009" spans="30:90">
      <c r="AD46009" s="73"/>
      <c r="AE46009" s="74"/>
      <c r="AF46009" s="74"/>
      <c r="BX46009" s="73"/>
      <c r="BY46009" s="74"/>
      <c r="BZ46009" s="74"/>
      <c r="CA46009" s="74"/>
      <c r="CF46009" s="79"/>
      <c r="CL46009" s="79"/>
    </row>
    <row r="46010" spans="30:90">
      <c r="AD46010" s="73"/>
      <c r="AE46010" s="74"/>
      <c r="AF46010" s="74"/>
      <c r="BX46010" s="73"/>
      <c r="BY46010" s="74"/>
      <c r="BZ46010" s="74"/>
      <c r="CA46010" s="74"/>
      <c r="CF46010" s="79"/>
      <c r="CL46010" s="79"/>
    </row>
    <row r="46011" spans="30:90">
      <c r="AD46011" s="73"/>
      <c r="AE46011" s="74"/>
      <c r="AF46011" s="74"/>
      <c r="BX46011" s="73"/>
      <c r="BY46011" s="74"/>
      <c r="BZ46011" s="74"/>
      <c r="CA46011" s="74"/>
      <c r="CF46011" s="79"/>
      <c r="CL46011" s="79"/>
    </row>
    <row r="46012" spans="30:90">
      <c r="AD46012" s="73"/>
      <c r="AE46012" s="74"/>
      <c r="AF46012" s="74"/>
      <c r="BX46012" s="73"/>
      <c r="BY46012" s="74"/>
      <c r="BZ46012" s="74"/>
      <c r="CA46012" s="74"/>
      <c r="CF46012" s="79"/>
      <c r="CL46012" s="79"/>
    </row>
    <row r="46013" spans="30:90">
      <c r="AD46013" s="73"/>
      <c r="AE46013" s="74"/>
      <c r="AF46013" s="74"/>
      <c r="BX46013" s="73"/>
      <c r="BY46013" s="74"/>
      <c r="BZ46013" s="74"/>
      <c r="CA46013" s="74"/>
      <c r="CF46013" s="79"/>
      <c r="CL46013" s="79"/>
    </row>
    <row r="46014" spans="30:90">
      <c r="AD46014" s="73"/>
      <c r="AE46014" s="74"/>
      <c r="AF46014" s="74"/>
      <c r="BX46014" s="73"/>
      <c r="BY46014" s="74"/>
      <c r="BZ46014" s="74"/>
      <c r="CA46014" s="74"/>
      <c r="CF46014" s="79"/>
      <c r="CL46014" s="79"/>
    </row>
    <row r="46015" spans="30:90">
      <c r="AD46015" s="73"/>
      <c r="AE46015" s="74"/>
      <c r="AF46015" s="74"/>
      <c r="BX46015" s="73"/>
      <c r="BY46015" s="74"/>
      <c r="BZ46015" s="74"/>
      <c r="CA46015" s="74"/>
      <c r="CF46015" s="79"/>
      <c r="CL46015" s="79"/>
    </row>
    <row r="46016" spans="30:90">
      <c r="AD46016" s="73"/>
      <c r="AE46016" s="74"/>
      <c r="AF46016" s="74"/>
      <c r="BX46016" s="73"/>
      <c r="BY46016" s="74"/>
      <c r="BZ46016" s="74"/>
      <c r="CA46016" s="74"/>
      <c r="CF46016" s="79"/>
      <c r="CL46016" s="79"/>
    </row>
    <row r="46017" spans="30:90">
      <c r="AD46017" s="73"/>
      <c r="AE46017" s="74"/>
      <c r="AF46017" s="74"/>
      <c r="BX46017" s="73"/>
      <c r="BY46017" s="74"/>
      <c r="BZ46017" s="74"/>
      <c r="CA46017" s="74"/>
      <c r="CF46017" s="79"/>
      <c r="CL46017" s="79"/>
    </row>
    <row r="46018" spans="30:90">
      <c r="AD46018" s="73"/>
      <c r="AE46018" s="74"/>
      <c r="AF46018" s="74"/>
      <c r="BX46018" s="73"/>
      <c r="BY46018" s="74"/>
      <c r="BZ46018" s="74"/>
      <c r="CA46018" s="74"/>
      <c r="CF46018" s="79"/>
      <c r="CL46018" s="79"/>
    </row>
    <row r="46019" spans="30:90">
      <c r="AD46019" s="73"/>
      <c r="AE46019" s="74"/>
      <c r="AF46019" s="74"/>
      <c r="BX46019" s="73"/>
      <c r="BY46019" s="74"/>
      <c r="BZ46019" s="74"/>
      <c r="CA46019" s="74"/>
      <c r="CF46019" s="79"/>
      <c r="CL46019" s="79"/>
    </row>
    <row r="46020" spans="30:90">
      <c r="AD46020" s="73"/>
      <c r="AE46020" s="74"/>
      <c r="AF46020" s="74"/>
      <c r="BX46020" s="73"/>
      <c r="BY46020" s="74"/>
      <c r="BZ46020" s="74"/>
      <c r="CA46020" s="74"/>
      <c r="CF46020" s="79"/>
      <c r="CL46020" s="79"/>
    </row>
    <row r="46021" spans="30:90">
      <c r="AD46021" s="73"/>
      <c r="AE46021" s="74"/>
      <c r="AF46021" s="74"/>
      <c r="BX46021" s="73"/>
      <c r="BY46021" s="74"/>
      <c r="BZ46021" s="74"/>
      <c r="CA46021" s="74"/>
      <c r="CF46021" s="79"/>
      <c r="CL46021" s="79"/>
    </row>
    <row r="46022" spans="30:90">
      <c r="AD46022" s="73"/>
      <c r="AE46022" s="74"/>
      <c r="AF46022" s="74"/>
      <c r="BX46022" s="73"/>
      <c r="BY46022" s="74"/>
      <c r="BZ46022" s="74"/>
      <c r="CA46022" s="74"/>
      <c r="CF46022" s="79"/>
      <c r="CL46022" s="79"/>
    </row>
    <row r="46023" spans="30:90">
      <c r="AD46023" s="73"/>
      <c r="AE46023" s="74"/>
      <c r="AF46023" s="74"/>
      <c r="BX46023" s="73"/>
      <c r="BY46023" s="74"/>
      <c r="BZ46023" s="74"/>
      <c r="CA46023" s="74"/>
      <c r="CF46023" s="79"/>
      <c r="CL46023" s="79"/>
    </row>
    <row r="46024" spans="30:90">
      <c r="AD46024" s="73"/>
      <c r="AE46024" s="74"/>
      <c r="AF46024" s="74"/>
      <c r="BX46024" s="73"/>
      <c r="BY46024" s="74"/>
      <c r="BZ46024" s="74"/>
      <c r="CA46024" s="74"/>
      <c r="CF46024" s="79"/>
      <c r="CL46024" s="79"/>
    </row>
    <row r="46025" spans="30:90">
      <c r="AD46025" s="73"/>
      <c r="AE46025" s="74"/>
      <c r="AF46025" s="74"/>
      <c r="BX46025" s="73"/>
      <c r="BY46025" s="74"/>
      <c r="BZ46025" s="74"/>
      <c r="CA46025" s="74"/>
      <c r="CF46025" s="79"/>
      <c r="CL46025" s="79"/>
    </row>
    <row r="46026" spans="30:90">
      <c r="AD46026" s="73"/>
      <c r="AE46026" s="74"/>
      <c r="AF46026" s="74"/>
      <c r="BX46026" s="73"/>
      <c r="BY46026" s="74"/>
      <c r="BZ46026" s="74"/>
      <c r="CA46026" s="74"/>
      <c r="CF46026" s="79"/>
      <c r="CL46026" s="79"/>
    </row>
    <row r="46027" spans="30:90">
      <c r="AD46027" s="73"/>
      <c r="AE46027" s="74"/>
      <c r="AF46027" s="74"/>
      <c r="BX46027" s="73"/>
      <c r="BY46027" s="74"/>
      <c r="BZ46027" s="74"/>
      <c r="CA46027" s="74"/>
      <c r="CF46027" s="79"/>
      <c r="CL46027" s="79"/>
    </row>
    <row r="46028" spans="30:90">
      <c r="AD46028" s="73"/>
      <c r="AE46028" s="74"/>
      <c r="AF46028" s="74"/>
      <c r="BX46028" s="73"/>
      <c r="BY46028" s="74"/>
      <c r="BZ46028" s="74"/>
      <c r="CA46028" s="74"/>
      <c r="CF46028" s="79"/>
      <c r="CL46028" s="79"/>
    </row>
    <row r="46029" spans="30:90">
      <c r="AD46029" s="73"/>
      <c r="AE46029" s="74"/>
      <c r="AF46029" s="74"/>
      <c r="BX46029" s="73"/>
      <c r="BY46029" s="74"/>
      <c r="BZ46029" s="74"/>
      <c r="CA46029" s="74"/>
      <c r="CF46029" s="79"/>
      <c r="CL46029" s="79"/>
    </row>
    <row r="46030" spans="30:90">
      <c r="AD46030" s="73"/>
      <c r="AE46030" s="74"/>
      <c r="AF46030" s="74"/>
      <c r="BX46030" s="73"/>
      <c r="BY46030" s="74"/>
      <c r="BZ46030" s="74"/>
      <c r="CA46030" s="74"/>
      <c r="CF46030" s="79"/>
      <c r="CL46030" s="79"/>
    </row>
    <row r="46031" spans="30:90">
      <c r="AD46031" s="73"/>
      <c r="AE46031" s="74"/>
      <c r="AF46031" s="74"/>
      <c r="BX46031" s="73"/>
      <c r="BY46031" s="74"/>
      <c r="BZ46031" s="74"/>
      <c r="CA46031" s="74"/>
      <c r="CF46031" s="79"/>
      <c r="CL46031" s="79"/>
    </row>
    <row r="46032" spans="30:90">
      <c r="AD46032" s="73"/>
      <c r="AE46032" s="74"/>
      <c r="AF46032" s="74"/>
      <c r="BX46032" s="73"/>
      <c r="BY46032" s="74"/>
      <c r="BZ46032" s="74"/>
      <c r="CA46032" s="74"/>
      <c r="CF46032" s="79"/>
      <c r="CL46032" s="79"/>
    </row>
    <row r="46033" spans="30:90">
      <c r="AD46033" s="73"/>
      <c r="AE46033" s="74"/>
      <c r="AF46033" s="74"/>
      <c r="BX46033" s="73"/>
      <c r="BY46033" s="74"/>
      <c r="BZ46033" s="74"/>
      <c r="CA46033" s="74"/>
      <c r="CF46033" s="79"/>
      <c r="CL46033" s="79"/>
    </row>
    <row r="46034" spans="30:90">
      <c r="AD46034" s="73"/>
      <c r="AE46034" s="74"/>
      <c r="AF46034" s="74"/>
      <c r="BX46034" s="73"/>
      <c r="BY46034" s="74"/>
      <c r="BZ46034" s="74"/>
      <c r="CA46034" s="74"/>
      <c r="CF46034" s="79"/>
      <c r="CL46034" s="79"/>
    </row>
    <row r="46035" spans="30:90">
      <c r="AD46035" s="73"/>
      <c r="AE46035" s="74"/>
      <c r="AF46035" s="74"/>
      <c r="BX46035" s="73"/>
      <c r="BY46035" s="74"/>
      <c r="BZ46035" s="74"/>
      <c r="CA46035" s="74"/>
      <c r="CF46035" s="79"/>
      <c r="CL46035" s="79"/>
    </row>
    <row r="46036" spans="30:90">
      <c r="AD46036" s="73"/>
      <c r="AE46036" s="74"/>
      <c r="AF46036" s="74"/>
      <c r="BX46036" s="73"/>
      <c r="BY46036" s="74"/>
      <c r="BZ46036" s="74"/>
      <c r="CA46036" s="74"/>
      <c r="CF46036" s="79"/>
      <c r="CL46036" s="79"/>
    </row>
    <row r="46037" spans="30:90">
      <c r="AD46037" s="73"/>
      <c r="AE46037" s="74"/>
      <c r="AF46037" s="74"/>
      <c r="BX46037" s="73"/>
      <c r="BY46037" s="74"/>
      <c r="BZ46037" s="74"/>
      <c r="CA46037" s="74"/>
      <c r="CF46037" s="79"/>
      <c r="CL46037" s="79"/>
    </row>
    <row r="46038" spans="30:90">
      <c r="AD46038" s="73"/>
      <c r="AE46038" s="74"/>
      <c r="AF46038" s="74"/>
      <c r="BX46038" s="73"/>
      <c r="BY46038" s="74"/>
      <c r="BZ46038" s="74"/>
      <c r="CA46038" s="74"/>
      <c r="CF46038" s="79"/>
      <c r="CL46038" s="79"/>
    </row>
    <row r="46039" spans="30:90">
      <c r="AD46039" s="73"/>
      <c r="AE46039" s="74"/>
      <c r="AF46039" s="74"/>
      <c r="BX46039" s="73"/>
      <c r="BY46039" s="74"/>
      <c r="BZ46039" s="74"/>
      <c r="CA46039" s="74"/>
      <c r="CF46039" s="79"/>
      <c r="CL46039" s="79"/>
    </row>
    <row r="46040" spans="30:90">
      <c r="AD46040" s="73"/>
      <c r="AE46040" s="74"/>
      <c r="AF46040" s="74"/>
      <c r="BX46040" s="73"/>
      <c r="BY46040" s="74"/>
      <c r="BZ46040" s="74"/>
      <c r="CA46040" s="74"/>
      <c r="CF46040" s="79"/>
      <c r="CL46040" s="79"/>
    </row>
    <row r="46041" spans="30:90">
      <c r="AD46041" s="73"/>
      <c r="AE46041" s="74"/>
      <c r="AF46041" s="74"/>
      <c r="BX46041" s="73"/>
      <c r="BY46041" s="74"/>
      <c r="BZ46041" s="74"/>
      <c r="CA46041" s="74"/>
      <c r="CF46041" s="79"/>
      <c r="CL46041" s="79"/>
    </row>
    <row r="46042" spans="30:90">
      <c r="AD46042" s="73"/>
      <c r="AE46042" s="74"/>
      <c r="AF46042" s="74"/>
      <c r="BX46042" s="73"/>
      <c r="BY46042" s="74"/>
      <c r="BZ46042" s="74"/>
      <c r="CA46042" s="74"/>
      <c r="CF46042" s="79"/>
      <c r="CL46042" s="79"/>
    </row>
    <row r="46043" spans="30:90">
      <c r="AD46043" s="73"/>
      <c r="AE46043" s="74"/>
      <c r="AF46043" s="74"/>
      <c r="BX46043" s="73"/>
      <c r="BY46043" s="74"/>
      <c r="BZ46043" s="74"/>
      <c r="CA46043" s="74"/>
      <c r="CF46043" s="79"/>
      <c r="CL46043" s="79"/>
    </row>
    <row r="46044" spans="30:90">
      <c r="AD46044" s="73"/>
      <c r="AE46044" s="74"/>
      <c r="AF46044" s="74"/>
      <c r="BX46044" s="73"/>
      <c r="BY46044" s="74"/>
      <c r="BZ46044" s="74"/>
      <c r="CA46044" s="74"/>
      <c r="CF46044" s="79"/>
      <c r="CL46044" s="79"/>
    </row>
    <row r="46045" spans="30:90">
      <c r="AD46045" s="73"/>
      <c r="AE46045" s="74"/>
      <c r="AF46045" s="74"/>
      <c r="BX46045" s="73"/>
      <c r="BY46045" s="74"/>
      <c r="BZ46045" s="74"/>
      <c r="CA46045" s="74"/>
      <c r="CF46045" s="79"/>
      <c r="CL46045" s="79"/>
    </row>
    <row r="46046" spans="30:90">
      <c r="AD46046" s="73"/>
      <c r="AE46046" s="74"/>
      <c r="AF46046" s="74"/>
      <c r="BX46046" s="73"/>
      <c r="BY46046" s="74"/>
      <c r="BZ46046" s="74"/>
      <c r="CA46046" s="74"/>
      <c r="CF46046" s="79"/>
      <c r="CL46046" s="79"/>
    </row>
    <row r="46047" spans="30:90">
      <c r="AD46047" s="73"/>
      <c r="AE46047" s="74"/>
      <c r="AF46047" s="74"/>
      <c r="BX46047" s="73"/>
      <c r="BY46047" s="74"/>
      <c r="BZ46047" s="74"/>
      <c r="CA46047" s="74"/>
      <c r="CF46047" s="79"/>
      <c r="CL46047" s="79"/>
    </row>
    <row r="46048" spans="30:90">
      <c r="AD46048" s="73"/>
      <c r="AE46048" s="74"/>
      <c r="AF46048" s="74"/>
      <c r="BX46048" s="73"/>
      <c r="BY46048" s="74"/>
      <c r="BZ46048" s="74"/>
      <c r="CA46048" s="74"/>
      <c r="CF46048" s="79"/>
      <c r="CL46048" s="79"/>
    </row>
    <row r="46049" spans="30:90">
      <c r="AD46049" s="73"/>
      <c r="AE46049" s="74"/>
      <c r="AF46049" s="74"/>
      <c r="BX46049" s="73"/>
      <c r="BY46049" s="74"/>
      <c r="BZ46049" s="74"/>
      <c r="CA46049" s="74"/>
      <c r="CF46049" s="79"/>
      <c r="CL46049" s="79"/>
    </row>
    <row r="46050" spans="30:90">
      <c r="AD46050" s="73"/>
      <c r="AE46050" s="74"/>
      <c r="AF46050" s="74"/>
      <c r="BX46050" s="73"/>
      <c r="BY46050" s="74"/>
      <c r="BZ46050" s="74"/>
      <c r="CA46050" s="74"/>
      <c r="CF46050" s="79"/>
      <c r="CL46050" s="79"/>
    </row>
    <row r="46051" spans="30:90">
      <c r="AD46051" s="73"/>
      <c r="AE46051" s="74"/>
      <c r="AF46051" s="74"/>
      <c r="BX46051" s="73"/>
      <c r="BY46051" s="74"/>
      <c r="BZ46051" s="74"/>
      <c r="CA46051" s="74"/>
      <c r="CF46051" s="79"/>
      <c r="CL46051" s="79"/>
    </row>
    <row r="46052" spans="30:90">
      <c r="AD46052" s="73"/>
      <c r="AE46052" s="74"/>
      <c r="AF46052" s="74"/>
      <c r="BX46052" s="73"/>
      <c r="BY46052" s="74"/>
      <c r="BZ46052" s="74"/>
      <c r="CA46052" s="74"/>
      <c r="CF46052" s="79"/>
      <c r="CL46052" s="79"/>
    </row>
    <row r="46053" spans="30:90">
      <c r="AD46053" s="73"/>
      <c r="AE46053" s="74"/>
      <c r="AF46053" s="74"/>
      <c r="BX46053" s="73"/>
      <c r="BY46053" s="74"/>
      <c r="BZ46053" s="74"/>
      <c r="CA46053" s="74"/>
      <c r="CF46053" s="79"/>
      <c r="CL46053" s="79"/>
    </row>
    <row r="46054" spans="30:90">
      <c r="AD46054" s="73"/>
      <c r="AE46054" s="74"/>
      <c r="AF46054" s="74"/>
      <c r="BX46054" s="73"/>
      <c r="BY46054" s="74"/>
      <c r="BZ46054" s="74"/>
      <c r="CA46054" s="74"/>
      <c r="CF46054" s="79"/>
      <c r="CL46054" s="79"/>
    </row>
    <row r="46055" spans="30:90">
      <c r="AD46055" s="73"/>
      <c r="AE46055" s="74"/>
      <c r="AF46055" s="74"/>
      <c r="BX46055" s="73"/>
      <c r="BY46055" s="74"/>
      <c r="BZ46055" s="74"/>
      <c r="CA46055" s="74"/>
      <c r="CF46055" s="79"/>
      <c r="CL46055" s="79"/>
    </row>
    <row r="46056" spans="30:90">
      <c r="AD46056" s="73"/>
      <c r="AE46056" s="74"/>
      <c r="AF46056" s="74"/>
      <c r="BX46056" s="73"/>
      <c r="BY46056" s="74"/>
      <c r="BZ46056" s="74"/>
      <c r="CA46056" s="74"/>
      <c r="CF46056" s="79"/>
      <c r="CL46056" s="79"/>
    </row>
    <row r="46057" spans="30:90">
      <c r="AD46057" s="73"/>
      <c r="AE46057" s="74"/>
      <c r="AF46057" s="74"/>
      <c r="BX46057" s="73"/>
      <c r="BY46057" s="74"/>
      <c r="BZ46057" s="74"/>
      <c r="CA46057" s="74"/>
      <c r="CF46057" s="79"/>
      <c r="CL46057" s="79"/>
    </row>
    <row r="46058" spans="30:90">
      <c r="AD46058" s="73"/>
      <c r="AE46058" s="74"/>
      <c r="AF46058" s="74"/>
      <c r="BX46058" s="73"/>
      <c r="BY46058" s="74"/>
      <c r="BZ46058" s="74"/>
      <c r="CA46058" s="74"/>
      <c r="CF46058" s="79"/>
      <c r="CL46058" s="79"/>
    </row>
    <row r="46059" spans="30:90">
      <c r="AD46059" s="73"/>
      <c r="AE46059" s="74"/>
      <c r="AF46059" s="74"/>
      <c r="BX46059" s="73"/>
      <c r="BY46059" s="74"/>
      <c r="BZ46059" s="74"/>
      <c r="CA46059" s="74"/>
      <c r="CF46059" s="79"/>
      <c r="CL46059" s="79"/>
    </row>
    <row r="46060" spans="30:90">
      <c r="AD46060" s="73"/>
      <c r="AE46060" s="74"/>
      <c r="AF46060" s="74"/>
      <c r="BX46060" s="73"/>
      <c r="BY46060" s="74"/>
      <c r="BZ46060" s="74"/>
      <c r="CA46060" s="74"/>
      <c r="CF46060" s="79"/>
      <c r="CL46060" s="79"/>
    </row>
    <row r="46061" spans="30:90">
      <c r="AD46061" s="73"/>
      <c r="AE46061" s="74"/>
      <c r="AF46061" s="74"/>
      <c r="BX46061" s="73"/>
      <c r="BY46061" s="74"/>
      <c r="BZ46061" s="74"/>
      <c r="CA46061" s="74"/>
      <c r="CF46061" s="79"/>
      <c r="CL46061" s="79"/>
    </row>
    <row r="46062" spans="30:90">
      <c r="AD46062" s="73"/>
      <c r="AE46062" s="74"/>
      <c r="AF46062" s="74"/>
      <c r="BX46062" s="73"/>
      <c r="BY46062" s="74"/>
      <c r="BZ46062" s="74"/>
      <c r="CA46062" s="74"/>
      <c r="CF46062" s="79"/>
      <c r="CL46062" s="79"/>
    </row>
    <row r="46063" spans="30:90">
      <c r="AD46063" s="73"/>
      <c r="AE46063" s="74"/>
      <c r="AF46063" s="74"/>
      <c r="BX46063" s="73"/>
      <c r="BY46063" s="74"/>
      <c r="BZ46063" s="74"/>
      <c r="CA46063" s="74"/>
      <c r="CF46063" s="79"/>
      <c r="CL46063" s="79"/>
    </row>
    <row r="46064" spans="30:90">
      <c r="AD46064" s="73"/>
      <c r="AE46064" s="74"/>
      <c r="AF46064" s="74"/>
      <c r="BX46064" s="73"/>
      <c r="BY46064" s="74"/>
      <c r="BZ46064" s="74"/>
      <c r="CA46064" s="74"/>
      <c r="CF46064" s="79"/>
      <c r="CL46064" s="79"/>
    </row>
    <row r="46065" spans="30:90">
      <c r="AD46065" s="73"/>
      <c r="AE46065" s="74"/>
      <c r="AF46065" s="74"/>
      <c r="BX46065" s="73"/>
      <c r="BY46065" s="74"/>
      <c r="BZ46065" s="74"/>
      <c r="CA46065" s="74"/>
      <c r="CF46065" s="79"/>
      <c r="CL46065" s="79"/>
    </row>
    <row r="46066" spans="30:90">
      <c r="AD46066" s="73"/>
      <c r="AE46066" s="74"/>
      <c r="AF46066" s="74"/>
      <c r="BX46066" s="73"/>
      <c r="BY46066" s="74"/>
      <c r="BZ46066" s="74"/>
      <c r="CA46066" s="74"/>
      <c r="CF46066" s="79"/>
      <c r="CL46066" s="79"/>
    </row>
    <row r="46067" spans="30:90">
      <c r="AD46067" s="73"/>
      <c r="AE46067" s="74"/>
      <c r="AF46067" s="74"/>
      <c r="BX46067" s="73"/>
      <c r="BY46067" s="74"/>
      <c r="BZ46067" s="74"/>
      <c r="CA46067" s="74"/>
      <c r="CF46067" s="79"/>
      <c r="CL46067" s="79"/>
    </row>
    <row r="46068" spans="30:90">
      <c r="AD46068" s="73"/>
      <c r="AE46068" s="74"/>
      <c r="AF46068" s="74"/>
      <c r="BX46068" s="73"/>
      <c r="BY46068" s="74"/>
      <c r="BZ46068" s="74"/>
      <c r="CA46068" s="74"/>
      <c r="CF46068" s="79"/>
      <c r="CL46068" s="79"/>
    </row>
    <row r="46069" spans="30:90">
      <c r="AD46069" s="73"/>
      <c r="AE46069" s="74"/>
      <c r="AF46069" s="74"/>
      <c r="BX46069" s="73"/>
      <c r="BY46069" s="74"/>
      <c r="BZ46069" s="74"/>
      <c r="CA46069" s="74"/>
      <c r="CF46069" s="79"/>
      <c r="CL46069" s="79"/>
    </row>
    <row r="46070" spans="30:90">
      <c r="AD46070" s="73"/>
      <c r="AE46070" s="74"/>
      <c r="AF46070" s="74"/>
      <c r="BX46070" s="73"/>
      <c r="BY46070" s="74"/>
      <c r="BZ46070" s="74"/>
      <c r="CA46070" s="74"/>
      <c r="CF46070" s="79"/>
      <c r="CL46070" s="79"/>
    </row>
    <row r="46071" spans="30:90">
      <c r="AD46071" s="73"/>
      <c r="AE46071" s="74"/>
      <c r="AF46071" s="74"/>
      <c r="BX46071" s="73"/>
      <c r="BY46071" s="74"/>
      <c r="BZ46071" s="74"/>
      <c r="CA46071" s="74"/>
      <c r="CF46071" s="79"/>
      <c r="CL46071" s="79"/>
    </row>
    <row r="46072" spans="30:90">
      <c r="AD46072" s="73"/>
      <c r="AE46072" s="74"/>
      <c r="AF46072" s="74"/>
      <c r="BX46072" s="73"/>
      <c r="BY46072" s="74"/>
      <c r="BZ46072" s="74"/>
      <c r="CA46072" s="74"/>
      <c r="CF46072" s="79"/>
      <c r="CL46072" s="79"/>
    </row>
    <row r="46073" spans="30:90">
      <c r="AD46073" s="73"/>
      <c r="AE46073" s="74"/>
      <c r="AF46073" s="74"/>
      <c r="BX46073" s="73"/>
      <c r="BY46073" s="74"/>
      <c r="BZ46073" s="74"/>
      <c r="CA46073" s="74"/>
      <c r="CF46073" s="79"/>
      <c r="CL46073" s="79"/>
    </row>
    <row r="46074" spans="30:90">
      <c r="AD46074" s="73"/>
      <c r="AE46074" s="74"/>
      <c r="AF46074" s="74"/>
      <c r="BX46074" s="73"/>
      <c r="BY46074" s="74"/>
      <c r="BZ46074" s="74"/>
      <c r="CA46074" s="74"/>
      <c r="CF46074" s="79"/>
      <c r="CL46074" s="79"/>
    </row>
    <row r="46075" spans="30:90">
      <c r="AD46075" s="73"/>
      <c r="AE46075" s="74"/>
      <c r="AF46075" s="74"/>
      <c r="BX46075" s="73"/>
      <c r="BY46075" s="74"/>
      <c r="BZ46075" s="74"/>
      <c r="CA46075" s="74"/>
      <c r="CF46075" s="79"/>
      <c r="CL46075" s="79"/>
    </row>
    <row r="46076" spans="30:90">
      <c r="AD46076" s="73"/>
      <c r="AE46076" s="74"/>
      <c r="AF46076" s="74"/>
      <c r="BX46076" s="73"/>
      <c r="BY46076" s="74"/>
      <c r="BZ46076" s="74"/>
      <c r="CA46076" s="74"/>
      <c r="CF46076" s="79"/>
      <c r="CL46076" s="79"/>
    </row>
    <row r="46077" spans="30:90">
      <c r="AD46077" s="73"/>
      <c r="AE46077" s="74"/>
      <c r="AF46077" s="74"/>
      <c r="BX46077" s="73"/>
      <c r="BY46077" s="74"/>
      <c r="BZ46077" s="74"/>
      <c r="CA46077" s="74"/>
      <c r="CF46077" s="79"/>
      <c r="CL46077" s="79"/>
    </row>
    <row r="46078" spans="30:90">
      <c r="AD46078" s="73"/>
      <c r="AE46078" s="74"/>
      <c r="AF46078" s="74"/>
      <c r="BX46078" s="73"/>
      <c r="BY46078" s="74"/>
      <c r="BZ46078" s="74"/>
      <c r="CA46078" s="74"/>
      <c r="CF46078" s="79"/>
      <c r="CL46078" s="79"/>
    </row>
    <row r="46079" spans="30:90">
      <c r="AD46079" s="73"/>
      <c r="AE46079" s="74"/>
      <c r="AF46079" s="74"/>
      <c r="BX46079" s="73"/>
      <c r="BY46079" s="74"/>
      <c r="BZ46079" s="74"/>
      <c r="CA46079" s="74"/>
      <c r="CF46079" s="79"/>
      <c r="CL46079" s="79"/>
    </row>
    <row r="46080" spans="30:90">
      <c r="AD46080" s="73"/>
      <c r="AE46080" s="74"/>
      <c r="AF46080" s="74"/>
      <c r="BX46080" s="73"/>
      <c r="BY46080" s="74"/>
      <c r="BZ46080" s="74"/>
      <c r="CA46080" s="74"/>
      <c r="CF46080" s="79"/>
      <c r="CL46080" s="79"/>
    </row>
    <row r="46081" spans="30:90">
      <c r="AD46081" s="73"/>
      <c r="AE46081" s="74"/>
      <c r="AF46081" s="74"/>
      <c r="BX46081" s="73"/>
      <c r="BY46081" s="74"/>
      <c r="BZ46081" s="74"/>
      <c r="CA46081" s="74"/>
      <c r="CF46081" s="79"/>
      <c r="CL46081" s="79"/>
    </row>
    <row r="46082" spans="30:90">
      <c r="AD46082" s="73"/>
      <c r="AE46082" s="74"/>
      <c r="AF46082" s="74"/>
      <c r="BX46082" s="73"/>
      <c r="BY46082" s="74"/>
      <c r="BZ46082" s="74"/>
      <c r="CA46082" s="74"/>
      <c r="CF46082" s="79"/>
      <c r="CL46082" s="79"/>
    </row>
    <row r="46083" spans="30:90">
      <c r="AD46083" s="73"/>
      <c r="AE46083" s="74"/>
      <c r="AF46083" s="74"/>
      <c r="BX46083" s="73"/>
      <c r="BY46083" s="74"/>
      <c r="BZ46083" s="74"/>
      <c r="CA46083" s="74"/>
      <c r="CF46083" s="79"/>
      <c r="CL46083" s="79"/>
    </row>
    <row r="46084" spans="30:90">
      <c r="AD46084" s="73"/>
      <c r="AE46084" s="74"/>
      <c r="AF46084" s="74"/>
      <c r="BX46084" s="73"/>
      <c r="BY46084" s="74"/>
      <c r="BZ46084" s="74"/>
      <c r="CA46084" s="74"/>
      <c r="CF46084" s="79"/>
      <c r="CL46084" s="79"/>
    </row>
    <row r="46085" spans="30:90">
      <c r="AD46085" s="73"/>
      <c r="AE46085" s="74"/>
      <c r="AF46085" s="74"/>
      <c r="BX46085" s="73"/>
      <c r="BY46085" s="74"/>
      <c r="BZ46085" s="74"/>
      <c r="CA46085" s="74"/>
      <c r="CF46085" s="79"/>
      <c r="CL46085" s="79"/>
    </row>
    <row r="46086" spans="30:90">
      <c r="AD46086" s="73"/>
      <c r="AE46086" s="74"/>
      <c r="AF46086" s="74"/>
      <c r="BX46086" s="73"/>
      <c r="BY46086" s="74"/>
      <c r="BZ46086" s="74"/>
      <c r="CA46086" s="74"/>
      <c r="CF46086" s="79"/>
      <c r="CL46086" s="79"/>
    </row>
    <row r="46087" spans="30:90">
      <c r="AD46087" s="73"/>
      <c r="AE46087" s="74"/>
      <c r="AF46087" s="74"/>
      <c r="BX46087" s="73"/>
      <c r="BY46087" s="74"/>
      <c r="BZ46087" s="74"/>
      <c r="CA46087" s="74"/>
      <c r="CF46087" s="79"/>
      <c r="CL46087" s="79"/>
    </row>
    <row r="46088" spans="30:90">
      <c r="AD46088" s="73"/>
      <c r="AE46088" s="74"/>
      <c r="AF46088" s="74"/>
      <c r="BX46088" s="73"/>
      <c r="BY46088" s="74"/>
      <c r="BZ46088" s="74"/>
      <c r="CA46088" s="74"/>
      <c r="CF46088" s="79"/>
      <c r="CL46088" s="79"/>
    </row>
    <row r="46089" spans="30:90">
      <c r="AD46089" s="73"/>
      <c r="AE46089" s="74"/>
      <c r="AF46089" s="74"/>
      <c r="BX46089" s="73"/>
      <c r="BY46089" s="74"/>
      <c r="BZ46089" s="74"/>
      <c r="CA46089" s="74"/>
      <c r="CF46089" s="79"/>
      <c r="CL46089" s="79"/>
    </row>
    <row r="46090" spans="30:90">
      <c r="AD46090" s="73"/>
      <c r="AE46090" s="74"/>
      <c r="AF46090" s="74"/>
      <c r="BX46090" s="73"/>
      <c r="BY46090" s="74"/>
      <c r="BZ46090" s="74"/>
      <c r="CA46090" s="74"/>
      <c r="CF46090" s="79"/>
      <c r="CL46090" s="79"/>
    </row>
    <row r="46091" spans="30:90">
      <c r="AD46091" s="73"/>
      <c r="AE46091" s="74"/>
      <c r="AF46091" s="74"/>
      <c r="BX46091" s="73"/>
      <c r="BY46091" s="74"/>
      <c r="BZ46091" s="74"/>
      <c r="CA46091" s="74"/>
      <c r="CF46091" s="79"/>
      <c r="CL46091" s="79"/>
    </row>
    <row r="46092" spans="30:90">
      <c r="AD46092" s="73"/>
      <c r="AE46092" s="74"/>
      <c r="AF46092" s="74"/>
      <c r="BX46092" s="73"/>
      <c r="BY46092" s="74"/>
      <c r="BZ46092" s="74"/>
      <c r="CA46092" s="74"/>
      <c r="CF46092" s="79"/>
      <c r="CL46092" s="79"/>
    </row>
    <row r="46093" spans="30:90">
      <c r="AD46093" s="73"/>
      <c r="AE46093" s="74"/>
      <c r="AF46093" s="74"/>
      <c r="BX46093" s="73"/>
      <c r="BY46093" s="74"/>
      <c r="BZ46093" s="74"/>
      <c r="CA46093" s="74"/>
      <c r="CF46093" s="79"/>
      <c r="CL46093" s="79"/>
    </row>
    <row r="46094" spans="30:90">
      <c r="AD46094" s="73"/>
      <c r="AE46094" s="74"/>
      <c r="AF46094" s="74"/>
      <c r="BX46094" s="73"/>
      <c r="BY46094" s="74"/>
      <c r="BZ46094" s="74"/>
      <c r="CA46094" s="74"/>
      <c r="CF46094" s="79"/>
      <c r="CL46094" s="79"/>
    </row>
    <row r="46095" spans="30:90">
      <c r="AD46095" s="73"/>
      <c r="AE46095" s="74"/>
      <c r="AF46095" s="74"/>
      <c r="BX46095" s="73"/>
      <c r="BY46095" s="74"/>
      <c r="BZ46095" s="74"/>
      <c r="CA46095" s="74"/>
      <c r="CF46095" s="79"/>
      <c r="CL46095" s="79"/>
    </row>
    <row r="46096" spans="30:90">
      <c r="AD46096" s="73"/>
      <c r="AE46096" s="74"/>
      <c r="AF46096" s="74"/>
      <c r="BX46096" s="73"/>
      <c r="BY46096" s="74"/>
      <c r="BZ46096" s="74"/>
      <c r="CA46096" s="74"/>
      <c r="CF46096" s="79"/>
      <c r="CL46096" s="79"/>
    </row>
    <row r="46097" spans="30:90">
      <c r="AD46097" s="73"/>
      <c r="AE46097" s="74"/>
      <c r="AF46097" s="74"/>
      <c r="BX46097" s="73"/>
      <c r="BY46097" s="74"/>
      <c r="BZ46097" s="74"/>
      <c r="CA46097" s="74"/>
      <c r="CF46097" s="79"/>
      <c r="CL46097" s="79"/>
    </row>
    <row r="46098" spans="30:90">
      <c r="AD46098" s="73"/>
      <c r="AE46098" s="74"/>
      <c r="AF46098" s="74"/>
      <c r="BX46098" s="73"/>
      <c r="BY46098" s="74"/>
      <c r="BZ46098" s="74"/>
      <c r="CA46098" s="74"/>
      <c r="CF46098" s="79"/>
      <c r="CL46098" s="79"/>
    </row>
    <row r="46099" spans="30:90">
      <c r="AD46099" s="73"/>
      <c r="AE46099" s="74"/>
      <c r="AF46099" s="74"/>
      <c r="BX46099" s="73"/>
      <c r="BY46099" s="74"/>
      <c r="BZ46099" s="74"/>
      <c r="CA46099" s="74"/>
      <c r="CF46099" s="79"/>
      <c r="CL46099" s="79"/>
    </row>
    <row r="46100" spans="30:90">
      <c r="AD46100" s="73"/>
      <c r="AE46100" s="74"/>
      <c r="AF46100" s="74"/>
      <c r="BX46100" s="73"/>
      <c r="BY46100" s="74"/>
      <c r="BZ46100" s="74"/>
      <c r="CA46100" s="74"/>
      <c r="CF46100" s="79"/>
      <c r="CL46100" s="79"/>
    </row>
    <row r="46101" spans="30:90">
      <c r="AD46101" s="73"/>
      <c r="AE46101" s="74"/>
      <c r="AF46101" s="74"/>
      <c r="BX46101" s="73"/>
      <c r="BY46101" s="74"/>
      <c r="BZ46101" s="74"/>
      <c r="CA46101" s="74"/>
      <c r="CF46101" s="79"/>
      <c r="CL46101" s="79"/>
    </row>
    <row r="46102" spans="30:90">
      <c r="AD46102" s="73"/>
      <c r="AE46102" s="74"/>
      <c r="AF46102" s="74"/>
      <c r="BX46102" s="73"/>
      <c r="BY46102" s="74"/>
      <c r="BZ46102" s="74"/>
      <c r="CA46102" s="74"/>
      <c r="CF46102" s="79"/>
      <c r="CL46102" s="79"/>
    </row>
    <row r="46103" spans="30:90">
      <c r="AD46103" s="73"/>
      <c r="AE46103" s="74"/>
      <c r="AF46103" s="74"/>
      <c r="BX46103" s="73"/>
      <c r="BY46103" s="74"/>
      <c r="BZ46103" s="74"/>
      <c r="CA46103" s="74"/>
      <c r="CF46103" s="79"/>
      <c r="CL46103" s="79"/>
    </row>
    <row r="46104" spans="30:90">
      <c r="AD46104" s="73"/>
      <c r="AE46104" s="74"/>
      <c r="AF46104" s="74"/>
      <c r="BX46104" s="73"/>
      <c r="BY46104" s="74"/>
      <c r="BZ46104" s="74"/>
      <c r="CA46104" s="74"/>
      <c r="CF46104" s="79"/>
      <c r="CL46104" s="79"/>
    </row>
    <row r="46105" spans="30:90">
      <c r="AD46105" s="73"/>
      <c r="AE46105" s="74"/>
      <c r="AF46105" s="74"/>
      <c r="BX46105" s="73"/>
      <c r="BY46105" s="74"/>
      <c r="BZ46105" s="74"/>
      <c r="CA46105" s="74"/>
      <c r="CF46105" s="79"/>
      <c r="CL46105" s="79"/>
    </row>
    <row r="46106" spans="30:90">
      <c r="AD46106" s="73"/>
      <c r="AE46106" s="74"/>
      <c r="AF46106" s="74"/>
      <c r="BX46106" s="73"/>
      <c r="BY46106" s="74"/>
      <c r="BZ46106" s="74"/>
      <c r="CA46106" s="74"/>
      <c r="CF46106" s="79"/>
      <c r="CL46106" s="79"/>
    </row>
    <row r="46107" spans="30:90">
      <c r="AD46107" s="73"/>
      <c r="AE46107" s="74"/>
      <c r="AF46107" s="74"/>
      <c r="BX46107" s="73"/>
      <c r="BY46107" s="74"/>
      <c r="BZ46107" s="74"/>
      <c r="CA46107" s="74"/>
      <c r="CF46107" s="79"/>
      <c r="CL46107" s="79"/>
    </row>
    <row r="46108" spans="30:90">
      <c r="AD46108" s="73"/>
      <c r="AE46108" s="74"/>
      <c r="AF46108" s="74"/>
      <c r="BX46108" s="73"/>
      <c r="BY46108" s="74"/>
      <c r="BZ46108" s="74"/>
      <c r="CA46108" s="74"/>
      <c r="CF46108" s="79"/>
      <c r="CL46108" s="79"/>
    </row>
    <row r="46109" spans="30:90">
      <c r="AD46109" s="73"/>
      <c r="AE46109" s="74"/>
      <c r="AF46109" s="74"/>
      <c r="BX46109" s="73"/>
      <c r="BY46109" s="74"/>
      <c r="BZ46109" s="74"/>
      <c r="CA46109" s="74"/>
      <c r="CF46109" s="79"/>
      <c r="CL46109" s="79"/>
    </row>
    <row r="46110" spans="30:90">
      <c r="AD46110" s="73"/>
      <c r="AE46110" s="74"/>
      <c r="AF46110" s="74"/>
      <c r="BX46110" s="73"/>
      <c r="BY46110" s="74"/>
      <c r="BZ46110" s="74"/>
      <c r="CA46110" s="74"/>
      <c r="CF46110" s="79"/>
      <c r="CL46110" s="79"/>
    </row>
    <row r="46111" spans="30:90">
      <c r="AD46111" s="73"/>
      <c r="AE46111" s="74"/>
      <c r="AF46111" s="74"/>
      <c r="BX46111" s="73"/>
      <c r="BY46111" s="74"/>
      <c r="BZ46111" s="74"/>
      <c r="CA46111" s="74"/>
      <c r="CF46111" s="79"/>
      <c r="CL46111" s="79"/>
    </row>
    <row r="46112" spans="30:90">
      <c r="AD46112" s="73"/>
      <c r="AE46112" s="74"/>
      <c r="AF46112" s="74"/>
      <c r="BX46112" s="73"/>
      <c r="BY46112" s="74"/>
      <c r="BZ46112" s="74"/>
      <c r="CA46112" s="74"/>
      <c r="CF46112" s="79"/>
      <c r="CL46112" s="79"/>
    </row>
    <row r="46113" spans="30:90">
      <c r="AD46113" s="73"/>
      <c r="AE46113" s="74"/>
      <c r="AF46113" s="74"/>
      <c r="BX46113" s="73"/>
      <c r="BY46113" s="74"/>
      <c r="BZ46113" s="74"/>
      <c r="CA46113" s="74"/>
      <c r="CF46113" s="79"/>
      <c r="CL46113" s="79"/>
    </row>
    <row r="46114" spans="30:90">
      <c r="AD46114" s="73"/>
      <c r="AE46114" s="74"/>
      <c r="AF46114" s="74"/>
      <c r="BX46114" s="73"/>
      <c r="BY46114" s="74"/>
      <c r="BZ46114" s="74"/>
      <c r="CA46114" s="74"/>
      <c r="CF46114" s="79"/>
      <c r="CL46114" s="79"/>
    </row>
    <row r="46115" spans="30:90">
      <c r="AD46115" s="73"/>
      <c r="AE46115" s="74"/>
      <c r="AF46115" s="74"/>
      <c r="BX46115" s="73"/>
      <c r="BY46115" s="74"/>
      <c r="BZ46115" s="74"/>
      <c r="CA46115" s="74"/>
      <c r="CF46115" s="79"/>
      <c r="CL46115" s="79"/>
    </row>
    <row r="46116" spans="30:90">
      <c r="AD46116" s="73"/>
      <c r="AE46116" s="74"/>
      <c r="AF46116" s="74"/>
      <c r="BX46116" s="73"/>
      <c r="BY46116" s="74"/>
      <c r="BZ46116" s="74"/>
      <c r="CA46116" s="74"/>
      <c r="CF46116" s="79"/>
      <c r="CL46116" s="79"/>
    </row>
    <row r="46117" spans="30:90">
      <c r="AD46117" s="73"/>
      <c r="AE46117" s="74"/>
      <c r="AF46117" s="74"/>
      <c r="BX46117" s="73"/>
      <c r="BY46117" s="74"/>
      <c r="BZ46117" s="74"/>
      <c r="CA46117" s="74"/>
      <c r="CF46117" s="79"/>
      <c r="CL46117" s="79"/>
    </row>
    <row r="46118" spans="30:90">
      <c r="AD46118" s="73"/>
      <c r="AE46118" s="74"/>
      <c r="AF46118" s="74"/>
      <c r="BX46118" s="73"/>
      <c r="BY46118" s="74"/>
      <c r="BZ46118" s="74"/>
      <c r="CA46118" s="74"/>
      <c r="CF46118" s="79"/>
      <c r="CL46118" s="79"/>
    </row>
    <row r="46119" spans="30:90">
      <c r="AD46119" s="73"/>
      <c r="AE46119" s="74"/>
      <c r="AF46119" s="74"/>
      <c r="BX46119" s="73"/>
      <c r="BY46119" s="74"/>
      <c r="BZ46119" s="74"/>
      <c r="CA46119" s="74"/>
      <c r="CF46119" s="79"/>
      <c r="CL46119" s="79"/>
    </row>
    <row r="46120" spans="30:90">
      <c r="AD46120" s="73"/>
      <c r="AE46120" s="74"/>
      <c r="AF46120" s="74"/>
      <c r="BX46120" s="73"/>
      <c r="BY46120" s="74"/>
      <c r="BZ46120" s="74"/>
      <c r="CA46120" s="74"/>
      <c r="CF46120" s="79"/>
      <c r="CL46120" s="79"/>
    </row>
    <row r="46121" spans="30:90">
      <c r="AD46121" s="73"/>
      <c r="AE46121" s="74"/>
      <c r="AF46121" s="74"/>
      <c r="BX46121" s="73"/>
      <c r="BY46121" s="74"/>
      <c r="BZ46121" s="74"/>
      <c r="CA46121" s="74"/>
      <c r="CF46121" s="79"/>
      <c r="CL46121" s="79"/>
    </row>
    <row r="46122" spans="30:90">
      <c r="AD46122" s="73"/>
      <c r="AE46122" s="74"/>
      <c r="AF46122" s="74"/>
      <c r="BX46122" s="73"/>
      <c r="BY46122" s="74"/>
      <c r="BZ46122" s="74"/>
      <c r="CA46122" s="74"/>
      <c r="CF46122" s="79"/>
      <c r="CL46122" s="79"/>
    </row>
    <row r="46123" spans="30:90">
      <c r="AD46123" s="73"/>
      <c r="AE46123" s="74"/>
      <c r="AF46123" s="74"/>
      <c r="BX46123" s="73"/>
      <c r="BY46123" s="74"/>
      <c r="BZ46123" s="74"/>
      <c r="CA46123" s="74"/>
      <c r="CF46123" s="79"/>
      <c r="CL46123" s="79"/>
    </row>
    <row r="46124" spans="30:90">
      <c r="AD46124" s="73"/>
      <c r="AE46124" s="74"/>
      <c r="AF46124" s="74"/>
      <c r="BX46124" s="73"/>
      <c r="BY46124" s="74"/>
      <c r="BZ46124" s="74"/>
      <c r="CA46124" s="74"/>
      <c r="CF46124" s="79"/>
      <c r="CL46124" s="79"/>
    </row>
    <row r="46125" spans="30:90">
      <c r="AD46125" s="73"/>
      <c r="AE46125" s="74"/>
      <c r="AF46125" s="74"/>
      <c r="BX46125" s="73"/>
      <c r="BY46125" s="74"/>
      <c r="BZ46125" s="74"/>
      <c r="CA46125" s="74"/>
      <c r="CF46125" s="79"/>
      <c r="CL46125" s="79"/>
    </row>
    <row r="46126" spans="30:90">
      <c r="AD46126" s="73"/>
      <c r="AE46126" s="74"/>
      <c r="AF46126" s="74"/>
      <c r="BX46126" s="73"/>
      <c r="BY46126" s="74"/>
      <c r="BZ46126" s="74"/>
      <c r="CA46126" s="74"/>
      <c r="CF46126" s="79"/>
      <c r="CL46126" s="79"/>
    </row>
    <row r="46127" spans="30:90">
      <c r="AD46127" s="73"/>
      <c r="AE46127" s="74"/>
      <c r="AF46127" s="74"/>
      <c r="BX46127" s="73"/>
      <c r="BY46127" s="74"/>
      <c r="BZ46127" s="74"/>
      <c r="CA46127" s="74"/>
      <c r="CF46127" s="79"/>
      <c r="CL46127" s="79"/>
    </row>
    <row r="46128" spans="30:90">
      <c r="AD46128" s="73"/>
      <c r="AE46128" s="74"/>
      <c r="AF46128" s="74"/>
      <c r="BX46128" s="73"/>
      <c r="BY46128" s="74"/>
      <c r="BZ46128" s="74"/>
      <c r="CA46128" s="74"/>
      <c r="CF46128" s="79"/>
      <c r="CL46128" s="79"/>
    </row>
    <row r="46129" spans="30:90">
      <c r="AD46129" s="73"/>
      <c r="AE46129" s="74"/>
      <c r="AF46129" s="74"/>
      <c r="BX46129" s="73"/>
      <c r="BY46129" s="74"/>
      <c r="BZ46129" s="74"/>
      <c r="CA46129" s="74"/>
      <c r="CF46129" s="79"/>
      <c r="CL46129" s="79"/>
    </row>
    <row r="46130" spans="30:90">
      <c r="AD46130" s="73"/>
      <c r="AE46130" s="74"/>
      <c r="AF46130" s="74"/>
      <c r="BX46130" s="73"/>
      <c r="BY46130" s="74"/>
      <c r="BZ46130" s="74"/>
      <c r="CA46130" s="74"/>
      <c r="CF46130" s="79"/>
      <c r="CL46130" s="79"/>
    </row>
    <row r="46131" spans="30:90">
      <c r="AD46131" s="73"/>
      <c r="AE46131" s="74"/>
      <c r="AF46131" s="74"/>
      <c r="BX46131" s="73"/>
      <c r="BY46131" s="74"/>
      <c r="BZ46131" s="74"/>
      <c r="CA46131" s="74"/>
      <c r="CF46131" s="79"/>
      <c r="CL46131" s="79"/>
    </row>
    <row r="46132" spans="30:90">
      <c r="AD46132" s="73"/>
      <c r="AE46132" s="74"/>
      <c r="AF46132" s="74"/>
      <c r="BX46132" s="73"/>
      <c r="BY46132" s="74"/>
      <c r="BZ46132" s="74"/>
      <c r="CA46132" s="74"/>
      <c r="CF46132" s="79"/>
      <c r="CL46132" s="79"/>
    </row>
    <row r="46133" spans="30:90">
      <c r="AD46133" s="73"/>
      <c r="AE46133" s="74"/>
      <c r="AF46133" s="74"/>
      <c r="BX46133" s="73"/>
      <c r="BY46133" s="74"/>
      <c r="BZ46133" s="74"/>
      <c r="CA46133" s="74"/>
      <c r="CF46133" s="79"/>
      <c r="CL46133" s="79"/>
    </row>
    <row r="46134" spans="30:90">
      <c r="AD46134" s="73"/>
      <c r="AE46134" s="74"/>
      <c r="AF46134" s="74"/>
      <c r="BX46134" s="73"/>
      <c r="BY46134" s="74"/>
      <c r="BZ46134" s="74"/>
      <c r="CA46134" s="74"/>
      <c r="CF46134" s="79"/>
      <c r="CL46134" s="79"/>
    </row>
    <row r="46135" spans="30:90">
      <c r="AD46135" s="73"/>
      <c r="AE46135" s="74"/>
      <c r="AF46135" s="74"/>
      <c r="BX46135" s="73"/>
      <c r="BY46135" s="74"/>
      <c r="BZ46135" s="74"/>
      <c r="CA46135" s="74"/>
      <c r="CF46135" s="79"/>
      <c r="CL46135" s="79"/>
    </row>
    <row r="46136" spans="30:90">
      <c r="AD46136" s="73"/>
      <c r="AE46136" s="74"/>
      <c r="AF46136" s="74"/>
      <c r="BX46136" s="73"/>
      <c r="BY46136" s="74"/>
      <c r="BZ46136" s="74"/>
      <c r="CA46136" s="74"/>
      <c r="CF46136" s="79"/>
      <c r="CL46136" s="79"/>
    </row>
    <row r="46137" spans="30:90">
      <c r="AD46137" s="73"/>
      <c r="AE46137" s="74"/>
      <c r="AF46137" s="74"/>
      <c r="BX46137" s="73"/>
      <c r="BY46137" s="74"/>
      <c r="BZ46137" s="74"/>
      <c r="CA46137" s="74"/>
      <c r="CF46137" s="79"/>
      <c r="CL46137" s="79"/>
    </row>
    <row r="46138" spans="30:90">
      <c r="AD46138" s="73"/>
      <c r="AE46138" s="74"/>
      <c r="AF46138" s="74"/>
      <c r="BX46138" s="73"/>
      <c r="BY46138" s="74"/>
      <c r="BZ46138" s="74"/>
      <c r="CA46138" s="74"/>
      <c r="CF46138" s="79"/>
      <c r="CL46138" s="79"/>
    </row>
    <row r="46139" spans="30:90">
      <c r="AD46139" s="73"/>
      <c r="AE46139" s="74"/>
      <c r="AF46139" s="74"/>
      <c r="BX46139" s="73"/>
      <c r="BY46139" s="74"/>
      <c r="BZ46139" s="74"/>
      <c r="CA46139" s="74"/>
      <c r="CF46139" s="79"/>
      <c r="CL46139" s="79"/>
    </row>
    <row r="46140" spans="30:90">
      <c r="AD46140" s="73"/>
      <c r="AE46140" s="74"/>
      <c r="AF46140" s="74"/>
      <c r="BX46140" s="73"/>
      <c r="BY46140" s="74"/>
      <c r="BZ46140" s="74"/>
      <c r="CA46140" s="74"/>
      <c r="CF46140" s="79"/>
      <c r="CL46140" s="79"/>
    </row>
    <row r="46141" spans="30:90">
      <c r="AD46141" s="73"/>
      <c r="AE46141" s="74"/>
      <c r="AF46141" s="74"/>
      <c r="BX46141" s="73"/>
      <c r="BY46141" s="74"/>
      <c r="BZ46141" s="74"/>
      <c r="CA46141" s="74"/>
      <c r="CF46141" s="79"/>
      <c r="CL46141" s="79"/>
    </row>
    <row r="46142" spans="30:90">
      <c r="AD46142" s="73"/>
      <c r="AE46142" s="74"/>
      <c r="AF46142" s="74"/>
      <c r="BX46142" s="73"/>
      <c r="BY46142" s="74"/>
      <c r="BZ46142" s="74"/>
      <c r="CA46142" s="74"/>
      <c r="CF46142" s="79"/>
      <c r="CL46142" s="79"/>
    </row>
    <row r="46143" spans="30:90">
      <c r="AD46143" s="73"/>
      <c r="AE46143" s="74"/>
      <c r="AF46143" s="74"/>
      <c r="BX46143" s="73"/>
      <c r="BY46143" s="74"/>
      <c r="BZ46143" s="74"/>
      <c r="CA46143" s="74"/>
      <c r="CF46143" s="79"/>
      <c r="CL46143" s="79"/>
    </row>
    <row r="46144" spans="30:90">
      <c r="AD46144" s="73"/>
      <c r="AE46144" s="74"/>
      <c r="AF46144" s="74"/>
      <c r="BX46144" s="73"/>
      <c r="BY46144" s="74"/>
      <c r="BZ46144" s="74"/>
      <c r="CA46144" s="74"/>
      <c r="CF46144" s="79"/>
      <c r="CL46144" s="79"/>
    </row>
    <row r="46145" spans="30:90">
      <c r="AD46145" s="73"/>
      <c r="AE46145" s="74"/>
      <c r="AF46145" s="74"/>
      <c r="BX46145" s="73"/>
      <c r="BY46145" s="74"/>
      <c r="BZ46145" s="74"/>
      <c r="CA46145" s="74"/>
      <c r="CF46145" s="79"/>
      <c r="CL46145" s="79"/>
    </row>
    <row r="46146" spans="30:90">
      <c r="AD46146" s="73"/>
      <c r="AE46146" s="74"/>
      <c r="AF46146" s="74"/>
      <c r="BX46146" s="73"/>
      <c r="BY46146" s="74"/>
      <c r="BZ46146" s="74"/>
      <c r="CA46146" s="74"/>
      <c r="CF46146" s="79"/>
      <c r="CL46146" s="79"/>
    </row>
    <row r="46147" spans="30:90">
      <c r="AD46147" s="73"/>
      <c r="AE46147" s="74"/>
      <c r="AF46147" s="74"/>
      <c r="BX46147" s="73"/>
      <c r="BY46147" s="74"/>
      <c r="BZ46147" s="74"/>
      <c r="CA46147" s="74"/>
      <c r="CF46147" s="79"/>
      <c r="CL46147" s="79"/>
    </row>
    <row r="46148" spans="30:90">
      <c r="AD46148" s="73"/>
      <c r="AE46148" s="74"/>
      <c r="AF46148" s="74"/>
      <c r="BX46148" s="73"/>
      <c r="BY46148" s="74"/>
      <c r="BZ46148" s="74"/>
      <c r="CA46148" s="74"/>
      <c r="CF46148" s="79"/>
      <c r="CL46148" s="79"/>
    </row>
    <row r="46149" spans="30:90">
      <c r="AD46149" s="73"/>
      <c r="AE46149" s="74"/>
      <c r="AF46149" s="74"/>
      <c r="BX46149" s="73"/>
      <c r="BY46149" s="74"/>
      <c r="BZ46149" s="74"/>
      <c r="CA46149" s="74"/>
      <c r="CF46149" s="79"/>
      <c r="CL46149" s="79"/>
    </row>
    <row r="46150" spans="30:90">
      <c r="AD46150" s="73"/>
      <c r="AE46150" s="74"/>
      <c r="AF46150" s="74"/>
      <c r="BX46150" s="73"/>
      <c r="BY46150" s="74"/>
      <c r="BZ46150" s="74"/>
      <c r="CA46150" s="74"/>
      <c r="CF46150" s="79"/>
      <c r="CL46150" s="79"/>
    </row>
    <row r="46151" spans="30:90">
      <c r="AD46151" s="73"/>
      <c r="AE46151" s="74"/>
      <c r="AF46151" s="74"/>
      <c r="BX46151" s="73"/>
      <c r="BY46151" s="74"/>
      <c r="BZ46151" s="74"/>
      <c r="CA46151" s="74"/>
      <c r="CF46151" s="79"/>
      <c r="CL46151" s="79"/>
    </row>
    <row r="46152" spans="30:90">
      <c r="AD46152" s="73"/>
      <c r="AE46152" s="74"/>
      <c r="AF46152" s="74"/>
      <c r="BX46152" s="73"/>
      <c r="BY46152" s="74"/>
      <c r="BZ46152" s="74"/>
      <c r="CA46152" s="74"/>
      <c r="CF46152" s="79"/>
      <c r="CL46152" s="79"/>
    </row>
    <row r="46153" spans="30:90">
      <c r="AD46153" s="73"/>
      <c r="AE46153" s="74"/>
      <c r="AF46153" s="74"/>
      <c r="BX46153" s="73"/>
      <c r="BY46153" s="74"/>
      <c r="BZ46153" s="74"/>
      <c r="CA46153" s="74"/>
      <c r="CF46153" s="79"/>
      <c r="CL46153" s="79"/>
    </row>
    <row r="46154" spans="30:90">
      <c r="AD46154" s="73"/>
      <c r="AE46154" s="74"/>
      <c r="AF46154" s="74"/>
      <c r="BX46154" s="73"/>
      <c r="BY46154" s="74"/>
      <c r="BZ46154" s="74"/>
      <c r="CA46154" s="74"/>
      <c r="CF46154" s="79"/>
      <c r="CL46154" s="79"/>
    </row>
    <row r="46155" spans="30:90">
      <c r="AD46155" s="73"/>
      <c r="AE46155" s="74"/>
      <c r="AF46155" s="74"/>
      <c r="BX46155" s="73"/>
      <c r="BY46155" s="74"/>
      <c r="BZ46155" s="74"/>
      <c r="CA46155" s="74"/>
      <c r="CF46155" s="79"/>
      <c r="CL46155" s="79"/>
    </row>
    <row r="46156" spans="30:90">
      <c r="AD46156" s="73"/>
      <c r="AE46156" s="74"/>
      <c r="AF46156" s="74"/>
      <c r="BX46156" s="73"/>
      <c r="BY46156" s="74"/>
      <c r="BZ46156" s="74"/>
      <c r="CA46156" s="74"/>
      <c r="CF46156" s="79"/>
      <c r="CL46156" s="79"/>
    </row>
    <row r="46157" spans="30:90">
      <c r="AD46157" s="73"/>
      <c r="AE46157" s="74"/>
      <c r="AF46157" s="74"/>
      <c r="BX46157" s="73"/>
      <c r="BY46157" s="74"/>
      <c r="BZ46157" s="74"/>
      <c r="CA46157" s="74"/>
      <c r="CF46157" s="79"/>
      <c r="CL46157" s="79"/>
    </row>
    <row r="46158" spans="30:90">
      <c r="AD46158" s="73"/>
      <c r="AE46158" s="74"/>
      <c r="AF46158" s="74"/>
      <c r="BX46158" s="73"/>
      <c r="BY46158" s="74"/>
      <c r="BZ46158" s="74"/>
      <c r="CA46158" s="74"/>
      <c r="CF46158" s="79"/>
      <c r="CL46158" s="79"/>
    </row>
    <row r="46159" spans="30:90">
      <c r="AD46159" s="73"/>
      <c r="AE46159" s="74"/>
      <c r="AF46159" s="74"/>
      <c r="BX46159" s="73"/>
      <c r="BY46159" s="74"/>
      <c r="BZ46159" s="74"/>
      <c r="CA46159" s="74"/>
      <c r="CF46159" s="79"/>
      <c r="CL46159" s="79"/>
    </row>
    <row r="46160" spans="30:90">
      <c r="AD46160" s="73"/>
      <c r="AE46160" s="74"/>
      <c r="AF46160" s="74"/>
      <c r="BX46160" s="73"/>
      <c r="BY46160" s="74"/>
      <c r="BZ46160" s="74"/>
      <c r="CA46160" s="74"/>
      <c r="CF46160" s="79"/>
      <c r="CL46160" s="79"/>
    </row>
    <row r="46161" spans="30:90">
      <c r="AD46161" s="73"/>
      <c r="AE46161" s="74"/>
      <c r="AF46161" s="74"/>
      <c r="BX46161" s="73"/>
      <c r="BY46161" s="74"/>
      <c r="BZ46161" s="74"/>
      <c r="CA46161" s="74"/>
      <c r="CF46161" s="79"/>
      <c r="CL46161" s="79"/>
    </row>
    <row r="46162" spans="30:90">
      <c r="AD46162" s="73"/>
      <c r="AE46162" s="74"/>
      <c r="AF46162" s="74"/>
      <c r="BX46162" s="73"/>
      <c r="BY46162" s="74"/>
      <c r="BZ46162" s="74"/>
      <c r="CA46162" s="74"/>
      <c r="CF46162" s="79"/>
      <c r="CL46162" s="79"/>
    </row>
    <row r="46163" spans="30:90">
      <c r="AD46163" s="73"/>
      <c r="AE46163" s="74"/>
      <c r="AF46163" s="74"/>
      <c r="BX46163" s="73"/>
      <c r="BY46163" s="74"/>
      <c r="BZ46163" s="74"/>
      <c r="CA46163" s="74"/>
      <c r="CF46163" s="79"/>
      <c r="CL46163" s="79"/>
    </row>
    <row r="46164" spans="30:90">
      <c r="AD46164" s="73"/>
      <c r="AE46164" s="74"/>
      <c r="AF46164" s="74"/>
      <c r="BX46164" s="73"/>
      <c r="BY46164" s="74"/>
      <c r="BZ46164" s="74"/>
      <c r="CA46164" s="74"/>
      <c r="CF46164" s="79"/>
      <c r="CL46164" s="79"/>
    </row>
    <row r="46165" spans="30:90">
      <c r="AD46165" s="73"/>
      <c r="AE46165" s="74"/>
      <c r="AF46165" s="74"/>
      <c r="BX46165" s="73"/>
      <c r="BY46165" s="74"/>
      <c r="BZ46165" s="74"/>
      <c r="CA46165" s="74"/>
      <c r="CF46165" s="79"/>
      <c r="CL46165" s="79"/>
    </row>
    <row r="46166" spans="30:90">
      <c r="AD46166" s="73"/>
      <c r="AE46166" s="74"/>
      <c r="AF46166" s="74"/>
      <c r="BX46166" s="73"/>
      <c r="BY46166" s="74"/>
      <c r="BZ46166" s="74"/>
      <c r="CA46166" s="74"/>
      <c r="CF46166" s="79"/>
      <c r="CL46166" s="79"/>
    </row>
    <row r="46167" spans="30:90">
      <c r="AD46167" s="73"/>
      <c r="AE46167" s="74"/>
      <c r="AF46167" s="74"/>
      <c r="BX46167" s="73"/>
      <c r="BY46167" s="74"/>
      <c r="BZ46167" s="74"/>
      <c r="CA46167" s="74"/>
      <c r="CF46167" s="79"/>
      <c r="CL46167" s="79"/>
    </row>
    <row r="46168" spans="30:90">
      <c r="AD46168" s="73"/>
      <c r="AE46168" s="74"/>
      <c r="AF46168" s="74"/>
      <c r="BX46168" s="73"/>
      <c r="BY46168" s="74"/>
      <c r="BZ46168" s="74"/>
      <c r="CA46168" s="74"/>
      <c r="CF46168" s="79"/>
      <c r="CL46168" s="79"/>
    </row>
    <row r="46169" spans="30:90">
      <c r="AD46169" s="73"/>
      <c r="AE46169" s="74"/>
      <c r="AF46169" s="74"/>
      <c r="BX46169" s="73"/>
      <c r="BY46169" s="74"/>
      <c r="BZ46169" s="74"/>
      <c r="CA46169" s="74"/>
      <c r="CF46169" s="79"/>
      <c r="CL46169" s="79"/>
    </row>
    <row r="46170" spans="30:90">
      <c r="AD46170" s="73"/>
      <c r="AE46170" s="74"/>
      <c r="AF46170" s="74"/>
      <c r="BX46170" s="73"/>
      <c r="BY46170" s="74"/>
      <c r="BZ46170" s="74"/>
      <c r="CA46170" s="74"/>
      <c r="CF46170" s="79"/>
      <c r="CL46170" s="79"/>
    </row>
    <row r="46171" spans="30:90">
      <c r="AD46171" s="73"/>
      <c r="AE46171" s="74"/>
      <c r="AF46171" s="74"/>
      <c r="BX46171" s="73"/>
      <c r="BY46171" s="74"/>
      <c r="BZ46171" s="74"/>
      <c r="CA46171" s="74"/>
      <c r="CF46171" s="79"/>
      <c r="CL46171" s="79"/>
    </row>
    <row r="46172" spans="30:90">
      <c r="AD46172" s="73"/>
      <c r="AE46172" s="74"/>
      <c r="AF46172" s="74"/>
      <c r="BX46172" s="73"/>
      <c r="BY46172" s="74"/>
      <c r="BZ46172" s="74"/>
      <c r="CA46172" s="74"/>
      <c r="CF46172" s="79"/>
      <c r="CL46172" s="79"/>
    </row>
    <row r="46173" spans="30:90">
      <c r="AD46173" s="73"/>
      <c r="AE46173" s="74"/>
      <c r="AF46173" s="74"/>
      <c r="BX46173" s="73"/>
      <c r="BY46173" s="74"/>
      <c r="BZ46173" s="74"/>
      <c r="CA46173" s="74"/>
      <c r="CF46173" s="79"/>
      <c r="CL46173" s="79"/>
    </row>
    <row r="46174" spans="30:90">
      <c r="AD46174" s="73"/>
      <c r="AE46174" s="74"/>
      <c r="AF46174" s="74"/>
      <c r="BX46174" s="73"/>
      <c r="BY46174" s="74"/>
      <c r="BZ46174" s="74"/>
      <c r="CA46174" s="74"/>
      <c r="CF46174" s="79"/>
      <c r="CL46174" s="79"/>
    </row>
    <row r="46175" spans="30:90">
      <c r="AD46175" s="73"/>
      <c r="AE46175" s="74"/>
      <c r="AF46175" s="74"/>
      <c r="BX46175" s="73"/>
      <c r="BY46175" s="74"/>
      <c r="BZ46175" s="74"/>
      <c r="CA46175" s="74"/>
      <c r="CF46175" s="79"/>
      <c r="CL46175" s="79"/>
    </row>
    <row r="46176" spans="30:90">
      <c r="AD46176" s="73"/>
      <c r="AE46176" s="74"/>
      <c r="AF46176" s="74"/>
      <c r="BX46176" s="73"/>
      <c r="BY46176" s="74"/>
      <c r="BZ46176" s="74"/>
      <c r="CA46176" s="74"/>
      <c r="CF46176" s="79"/>
      <c r="CL46176" s="79"/>
    </row>
    <row r="46177" spans="30:90">
      <c r="AD46177" s="73"/>
      <c r="AE46177" s="74"/>
      <c r="AF46177" s="74"/>
      <c r="BX46177" s="73"/>
      <c r="BY46177" s="74"/>
      <c r="BZ46177" s="74"/>
      <c r="CA46177" s="74"/>
      <c r="CF46177" s="79"/>
      <c r="CL46177" s="79"/>
    </row>
    <row r="46178" spans="30:90">
      <c r="AD46178" s="73"/>
      <c r="AE46178" s="74"/>
      <c r="AF46178" s="74"/>
      <c r="BX46178" s="73"/>
      <c r="BY46178" s="74"/>
      <c r="BZ46178" s="74"/>
      <c r="CA46178" s="74"/>
      <c r="CF46178" s="79"/>
      <c r="CL46178" s="79"/>
    </row>
    <row r="46179" spans="30:90">
      <c r="AD46179" s="73"/>
      <c r="AE46179" s="74"/>
      <c r="AF46179" s="74"/>
      <c r="BX46179" s="73"/>
      <c r="BY46179" s="74"/>
      <c r="BZ46179" s="74"/>
      <c r="CA46179" s="74"/>
      <c r="CF46179" s="79"/>
      <c r="CL46179" s="79"/>
    </row>
    <row r="46180" spans="30:90">
      <c r="AD46180" s="73"/>
      <c r="AE46180" s="74"/>
      <c r="AF46180" s="74"/>
      <c r="BX46180" s="73"/>
      <c r="BY46180" s="74"/>
      <c r="BZ46180" s="74"/>
      <c r="CA46180" s="74"/>
      <c r="CF46180" s="79"/>
      <c r="CL46180" s="79"/>
    </row>
    <row r="46181" spans="30:90">
      <c r="AD46181" s="73"/>
      <c r="AE46181" s="74"/>
      <c r="AF46181" s="74"/>
      <c r="BX46181" s="73"/>
      <c r="BY46181" s="74"/>
      <c r="BZ46181" s="74"/>
      <c r="CA46181" s="74"/>
      <c r="CF46181" s="79"/>
      <c r="CL46181" s="79"/>
    </row>
    <row r="46182" spans="30:90">
      <c r="AD46182" s="73"/>
      <c r="AE46182" s="74"/>
      <c r="AF46182" s="74"/>
      <c r="BX46182" s="73"/>
      <c r="BY46182" s="74"/>
      <c r="BZ46182" s="74"/>
      <c r="CA46182" s="74"/>
      <c r="CF46182" s="79"/>
      <c r="CL46182" s="79"/>
    </row>
    <row r="46183" spans="30:90">
      <c r="AD46183" s="73"/>
      <c r="AE46183" s="74"/>
      <c r="AF46183" s="74"/>
      <c r="BX46183" s="73"/>
      <c r="BY46183" s="74"/>
      <c r="BZ46183" s="74"/>
      <c r="CA46183" s="74"/>
      <c r="CF46183" s="79"/>
      <c r="CL46183" s="79"/>
    </row>
    <row r="46184" spans="30:90">
      <c r="AD46184" s="73"/>
      <c r="AE46184" s="74"/>
      <c r="AF46184" s="74"/>
      <c r="BX46184" s="73"/>
      <c r="BY46184" s="74"/>
      <c r="BZ46184" s="74"/>
      <c r="CA46184" s="74"/>
      <c r="CF46184" s="79"/>
      <c r="CL46184" s="79"/>
    </row>
    <row r="46185" spans="30:90">
      <c r="AD46185" s="73"/>
      <c r="AE46185" s="74"/>
      <c r="AF46185" s="74"/>
      <c r="BX46185" s="73"/>
      <c r="BY46185" s="74"/>
      <c r="BZ46185" s="74"/>
      <c r="CA46185" s="74"/>
      <c r="CF46185" s="79"/>
      <c r="CL46185" s="79"/>
    </row>
    <row r="46186" spans="30:90">
      <c r="AD46186" s="73"/>
      <c r="AE46186" s="74"/>
      <c r="AF46186" s="74"/>
      <c r="BX46186" s="73"/>
      <c r="BY46186" s="74"/>
      <c r="BZ46186" s="74"/>
      <c r="CA46186" s="74"/>
      <c r="CF46186" s="79"/>
      <c r="CL46186" s="79"/>
    </row>
    <row r="46187" spans="30:90">
      <c r="AD46187" s="73"/>
      <c r="AE46187" s="74"/>
      <c r="AF46187" s="74"/>
      <c r="BX46187" s="73"/>
      <c r="BY46187" s="74"/>
      <c r="BZ46187" s="74"/>
      <c r="CA46187" s="74"/>
      <c r="CF46187" s="79"/>
      <c r="CL46187" s="79"/>
    </row>
    <row r="46188" spans="30:90">
      <c r="AD46188" s="73"/>
      <c r="AE46188" s="74"/>
      <c r="AF46188" s="74"/>
      <c r="BX46188" s="73"/>
      <c r="BY46188" s="74"/>
      <c r="BZ46188" s="74"/>
      <c r="CA46188" s="74"/>
      <c r="CF46188" s="79"/>
      <c r="CL46188" s="79"/>
    </row>
    <row r="46189" spans="30:90">
      <c r="AD46189" s="73"/>
      <c r="AE46189" s="74"/>
      <c r="AF46189" s="74"/>
      <c r="BX46189" s="73"/>
      <c r="BY46189" s="74"/>
      <c r="BZ46189" s="74"/>
      <c r="CA46189" s="74"/>
      <c r="CF46189" s="79"/>
      <c r="CL46189" s="79"/>
    </row>
    <row r="46190" spans="30:90">
      <c r="AD46190" s="73"/>
      <c r="AE46190" s="74"/>
      <c r="AF46190" s="74"/>
      <c r="BX46190" s="73"/>
      <c r="BY46190" s="74"/>
      <c r="BZ46190" s="74"/>
      <c r="CA46190" s="74"/>
      <c r="CF46190" s="79"/>
      <c r="CL46190" s="79"/>
    </row>
    <row r="46191" spans="30:90">
      <c r="AD46191" s="73"/>
      <c r="AE46191" s="74"/>
      <c r="AF46191" s="74"/>
      <c r="BX46191" s="73"/>
      <c r="BY46191" s="74"/>
      <c r="BZ46191" s="74"/>
      <c r="CA46191" s="74"/>
      <c r="CF46191" s="79"/>
      <c r="CL46191" s="79"/>
    </row>
    <row r="46192" spans="30:90">
      <c r="AD46192" s="73"/>
      <c r="AE46192" s="74"/>
      <c r="AF46192" s="74"/>
      <c r="BX46192" s="73"/>
      <c r="BY46192" s="74"/>
      <c r="BZ46192" s="74"/>
      <c r="CA46192" s="74"/>
      <c r="CF46192" s="79"/>
      <c r="CL46192" s="79"/>
    </row>
    <row r="46193" spans="30:90">
      <c r="AD46193" s="73"/>
      <c r="AE46193" s="74"/>
      <c r="AF46193" s="74"/>
      <c r="BX46193" s="73"/>
      <c r="BY46193" s="74"/>
      <c r="BZ46193" s="74"/>
      <c r="CA46193" s="74"/>
      <c r="CF46193" s="79"/>
      <c r="CL46193" s="79"/>
    </row>
    <row r="46194" spans="30:90">
      <c r="AD46194" s="73"/>
      <c r="AE46194" s="74"/>
      <c r="AF46194" s="74"/>
      <c r="BX46194" s="73"/>
      <c r="BY46194" s="74"/>
      <c r="BZ46194" s="74"/>
      <c r="CA46194" s="74"/>
      <c r="CF46194" s="79"/>
      <c r="CL46194" s="79"/>
    </row>
    <row r="46195" spans="30:90">
      <c r="AD46195" s="73"/>
      <c r="AE46195" s="74"/>
      <c r="AF46195" s="74"/>
      <c r="BX46195" s="73"/>
      <c r="BY46195" s="74"/>
      <c r="BZ46195" s="74"/>
      <c r="CA46195" s="74"/>
      <c r="CF46195" s="79"/>
      <c r="CL46195" s="79"/>
    </row>
    <row r="46196" spans="30:90">
      <c r="AD46196" s="73"/>
      <c r="AE46196" s="74"/>
      <c r="AF46196" s="74"/>
      <c r="BX46196" s="73"/>
      <c r="BY46196" s="74"/>
      <c r="BZ46196" s="74"/>
      <c r="CA46196" s="74"/>
      <c r="CF46196" s="79"/>
      <c r="CL46196" s="79"/>
    </row>
    <row r="46197" spans="30:90">
      <c r="AD46197" s="73"/>
      <c r="AE46197" s="74"/>
      <c r="AF46197" s="74"/>
      <c r="BX46197" s="73"/>
      <c r="BY46197" s="74"/>
      <c r="BZ46197" s="74"/>
      <c r="CA46197" s="74"/>
      <c r="CF46197" s="79"/>
      <c r="CL46197" s="79"/>
    </row>
    <row r="46198" spans="30:90">
      <c r="AD46198" s="73"/>
      <c r="AE46198" s="74"/>
      <c r="AF46198" s="74"/>
      <c r="BX46198" s="73"/>
      <c r="BY46198" s="74"/>
      <c r="BZ46198" s="74"/>
      <c r="CA46198" s="74"/>
      <c r="CF46198" s="79"/>
      <c r="CL46198" s="79"/>
    </row>
    <row r="46199" spans="30:90">
      <c r="AD46199" s="73"/>
      <c r="AE46199" s="74"/>
      <c r="AF46199" s="74"/>
      <c r="BX46199" s="73"/>
      <c r="BY46199" s="74"/>
      <c r="BZ46199" s="74"/>
      <c r="CA46199" s="74"/>
      <c r="CF46199" s="79"/>
      <c r="CL46199" s="79"/>
    </row>
    <row r="46200" spans="30:90">
      <c r="AD46200" s="73"/>
      <c r="AE46200" s="74"/>
      <c r="AF46200" s="74"/>
      <c r="BX46200" s="73"/>
      <c r="BY46200" s="74"/>
      <c r="BZ46200" s="74"/>
      <c r="CA46200" s="74"/>
      <c r="CF46200" s="79"/>
      <c r="CL46200" s="79"/>
    </row>
    <row r="46201" spans="30:90">
      <c r="AD46201" s="73"/>
      <c r="AE46201" s="74"/>
      <c r="AF46201" s="74"/>
      <c r="BX46201" s="73"/>
      <c r="BY46201" s="74"/>
      <c r="BZ46201" s="74"/>
      <c r="CA46201" s="74"/>
      <c r="CF46201" s="79"/>
      <c r="CL46201" s="79"/>
    </row>
    <row r="46202" spans="30:90">
      <c r="AD46202" s="73"/>
      <c r="AE46202" s="74"/>
      <c r="AF46202" s="74"/>
      <c r="BX46202" s="73"/>
      <c r="BY46202" s="74"/>
      <c r="BZ46202" s="74"/>
      <c r="CA46202" s="74"/>
      <c r="CF46202" s="79"/>
      <c r="CL46202" s="79"/>
    </row>
    <row r="46203" spans="30:90">
      <c r="AD46203" s="73"/>
      <c r="AE46203" s="74"/>
      <c r="AF46203" s="74"/>
      <c r="BX46203" s="73"/>
      <c r="BY46203" s="74"/>
      <c r="BZ46203" s="74"/>
      <c r="CA46203" s="74"/>
      <c r="CF46203" s="79"/>
      <c r="CL46203" s="79"/>
    </row>
    <row r="46204" spans="30:90">
      <c r="AD46204" s="73"/>
      <c r="AE46204" s="74"/>
      <c r="AF46204" s="74"/>
      <c r="BX46204" s="73"/>
      <c r="BY46204" s="74"/>
      <c r="BZ46204" s="74"/>
      <c r="CA46204" s="74"/>
      <c r="CF46204" s="79"/>
      <c r="CL46204" s="79"/>
    </row>
    <row r="46205" spans="30:90">
      <c r="AD46205" s="73"/>
      <c r="AE46205" s="74"/>
      <c r="AF46205" s="74"/>
      <c r="BX46205" s="73"/>
      <c r="BY46205" s="74"/>
      <c r="BZ46205" s="74"/>
      <c r="CA46205" s="74"/>
      <c r="CF46205" s="79"/>
      <c r="CL46205" s="79"/>
    </row>
    <row r="46206" spans="30:90">
      <c r="AD46206" s="73"/>
      <c r="AE46206" s="74"/>
      <c r="AF46206" s="74"/>
      <c r="BX46206" s="73"/>
      <c r="BY46206" s="74"/>
      <c r="BZ46206" s="74"/>
      <c r="CA46206" s="74"/>
      <c r="CF46206" s="79"/>
      <c r="CL46206" s="79"/>
    </row>
    <row r="46207" spans="30:90">
      <c r="AD46207" s="73"/>
      <c r="AE46207" s="74"/>
      <c r="AF46207" s="74"/>
      <c r="BX46207" s="73"/>
      <c r="BY46207" s="74"/>
      <c r="BZ46207" s="74"/>
      <c r="CA46207" s="74"/>
      <c r="CF46207" s="79"/>
      <c r="CL46207" s="79"/>
    </row>
    <row r="46208" spans="30:90">
      <c r="AD46208" s="73"/>
      <c r="AE46208" s="74"/>
      <c r="AF46208" s="74"/>
      <c r="BX46208" s="73"/>
      <c r="BY46208" s="74"/>
      <c r="BZ46208" s="74"/>
      <c r="CA46208" s="74"/>
      <c r="CF46208" s="79"/>
      <c r="CL46208" s="79"/>
    </row>
    <row r="46209" spans="30:90">
      <c r="AD46209" s="73"/>
      <c r="AE46209" s="74"/>
      <c r="AF46209" s="74"/>
      <c r="BX46209" s="73"/>
      <c r="BY46209" s="74"/>
      <c r="BZ46209" s="74"/>
      <c r="CA46209" s="74"/>
      <c r="CF46209" s="79"/>
      <c r="CL46209" s="79"/>
    </row>
    <row r="46210" spans="30:90">
      <c r="AD46210" s="73"/>
      <c r="AE46210" s="74"/>
      <c r="AF46210" s="74"/>
      <c r="BX46210" s="73"/>
      <c r="BY46210" s="74"/>
      <c r="BZ46210" s="74"/>
      <c r="CA46210" s="74"/>
      <c r="CF46210" s="79"/>
      <c r="CL46210" s="79"/>
    </row>
    <row r="46211" spans="30:90">
      <c r="AD46211" s="73"/>
      <c r="AE46211" s="74"/>
      <c r="AF46211" s="74"/>
      <c r="BX46211" s="73"/>
      <c r="BY46211" s="74"/>
      <c r="BZ46211" s="74"/>
      <c r="CA46211" s="74"/>
      <c r="CF46211" s="79"/>
      <c r="CL46211" s="79"/>
    </row>
    <row r="46212" spans="30:90">
      <c r="AD46212" s="73"/>
      <c r="AE46212" s="74"/>
      <c r="AF46212" s="74"/>
      <c r="BX46212" s="73"/>
      <c r="BY46212" s="74"/>
      <c r="BZ46212" s="74"/>
      <c r="CA46212" s="74"/>
      <c r="CF46212" s="79"/>
      <c r="CL46212" s="79"/>
    </row>
    <row r="46213" spans="30:90">
      <c r="AD46213" s="73"/>
      <c r="AE46213" s="74"/>
      <c r="AF46213" s="74"/>
      <c r="BX46213" s="73"/>
      <c r="BY46213" s="74"/>
      <c r="BZ46213" s="74"/>
      <c r="CA46213" s="74"/>
      <c r="CF46213" s="79"/>
      <c r="CL46213" s="79"/>
    </row>
    <row r="46214" spans="30:90">
      <c r="AD46214" s="73"/>
      <c r="AE46214" s="74"/>
      <c r="AF46214" s="74"/>
      <c r="BX46214" s="73"/>
      <c r="BY46214" s="74"/>
      <c r="BZ46214" s="74"/>
      <c r="CA46214" s="74"/>
      <c r="CF46214" s="79"/>
      <c r="CL46214" s="79"/>
    </row>
    <row r="46215" spans="30:90">
      <c r="AD46215" s="73"/>
      <c r="AE46215" s="74"/>
      <c r="AF46215" s="74"/>
      <c r="BX46215" s="73"/>
      <c r="BY46215" s="74"/>
      <c r="BZ46215" s="74"/>
      <c r="CA46215" s="74"/>
      <c r="CF46215" s="79"/>
      <c r="CL46215" s="79"/>
    </row>
    <row r="46216" spans="30:90">
      <c r="AD46216" s="73"/>
      <c r="AE46216" s="74"/>
      <c r="AF46216" s="74"/>
      <c r="BX46216" s="73"/>
      <c r="BY46216" s="74"/>
      <c r="BZ46216" s="74"/>
      <c r="CA46216" s="74"/>
      <c r="CF46216" s="79"/>
      <c r="CL46216" s="79"/>
    </row>
    <row r="46217" spans="30:90">
      <c r="AD46217" s="73"/>
      <c r="AE46217" s="74"/>
      <c r="AF46217" s="74"/>
      <c r="BX46217" s="73"/>
      <c r="BY46217" s="74"/>
      <c r="BZ46217" s="74"/>
      <c r="CA46217" s="74"/>
      <c r="CF46217" s="79"/>
      <c r="CL46217" s="79"/>
    </row>
    <row r="46218" spans="30:90">
      <c r="AD46218" s="73"/>
      <c r="AE46218" s="74"/>
      <c r="AF46218" s="74"/>
      <c r="BX46218" s="73"/>
      <c r="BY46218" s="74"/>
      <c r="BZ46218" s="74"/>
      <c r="CA46218" s="74"/>
      <c r="CF46218" s="79"/>
      <c r="CL46218" s="79"/>
    </row>
    <row r="46219" spans="30:90">
      <c r="AD46219" s="73"/>
      <c r="AE46219" s="74"/>
      <c r="AF46219" s="74"/>
      <c r="BX46219" s="73"/>
      <c r="BY46219" s="74"/>
      <c r="BZ46219" s="74"/>
      <c r="CA46219" s="74"/>
      <c r="CF46219" s="79"/>
      <c r="CL46219" s="79"/>
    </row>
    <row r="46220" spans="30:90">
      <c r="AD46220" s="73"/>
      <c r="AE46220" s="74"/>
      <c r="AF46220" s="74"/>
      <c r="BX46220" s="73"/>
      <c r="BY46220" s="74"/>
      <c r="BZ46220" s="74"/>
      <c r="CA46220" s="74"/>
      <c r="CF46220" s="79"/>
      <c r="CL46220" s="79"/>
    </row>
    <row r="46221" spans="30:90">
      <c r="AD46221" s="73"/>
      <c r="AE46221" s="74"/>
      <c r="AF46221" s="74"/>
      <c r="BX46221" s="73"/>
      <c r="BY46221" s="74"/>
      <c r="BZ46221" s="74"/>
      <c r="CA46221" s="74"/>
      <c r="CF46221" s="79"/>
      <c r="CL46221" s="79"/>
    </row>
    <row r="46222" spans="30:90">
      <c r="AD46222" s="73"/>
      <c r="AE46222" s="74"/>
      <c r="AF46222" s="74"/>
      <c r="BX46222" s="73"/>
      <c r="BY46222" s="74"/>
      <c r="BZ46222" s="74"/>
      <c r="CA46222" s="74"/>
      <c r="CF46222" s="79"/>
      <c r="CL46222" s="79"/>
    </row>
    <row r="46223" spans="30:90">
      <c r="AD46223" s="73"/>
      <c r="AE46223" s="74"/>
      <c r="AF46223" s="74"/>
      <c r="BX46223" s="73"/>
      <c r="BY46223" s="74"/>
      <c r="BZ46223" s="74"/>
      <c r="CA46223" s="74"/>
      <c r="CF46223" s="79"/>
      <c r="CL46223" s="79"/>
    </row>
    <row r="46224" spans="30:90">
      <c r="AD46224" s="73"/>
      <c r="AE46224" s="74"/>
      <c r="AF46224" s="74"/>
      <c r="BX46224" s="73"/>
      <c r="BY46224" s="74"/>
      <c r="BZ46224" s="74"/>
      <c r="CA46224" s="74"/>
      <c r="CF46224" s="79"/>
      <c r="CL46224" s="79"/>
    </row>
    <row r="46225" spans="30:90">
      <c r="AD46225" s="73"/>
      <c r="AE46225" s="74"/>
      <c r="AF46225" s="74"/>
      <c r="BX46225" s="73"/>
      <c r="BY46225" s="74"/>
      <c r="BZ46225" s="74"/>
      <c r="CA46225" s="74"/>
      <c r="CF46225" s="79"/>
      <c r="CL46225" s="79"/>
    </row>
    <row r="46226" spans="30:90">
      <c r="AD46226" s="73"/>
      <c r="AE46226" s="74"/>
      <c r="AF46226" s="74"/>
      <c r="BX46226" s="73"/>
      <c r="BY46226" s="74"/>
      <c r="BZ46226" s="74"/>
      <c r="CA46226" s="74"/>
      <c r="CF46226" s="79"/>
      <c r="CL46226" s="79"/>
    </row>
    <row r="46227" spans="30:90">
      <c r="AD46227" s="73"/>
      <c r="AE46227" s="74"/>
      <c r="AF46227" s="74"/>
      <c r="BX46227" s="73"/>
      <c r="BY46227" s="74"/>
      <c r="BZ46227" s="74"/>
      <c r="CA46227" s="74"/>
      <c r="CF46227" s="79"/>
      <c r="CL46227" s="79"/>
    </row>
    <row r="46228" spans="30:90">
      <c r="AD46228" s="73"/>
      <c r="AE46228" s="74"/>
      <c r="AF46228" s="74"/>
      <c r="BX46228" s="73"/>
      <c r="BY46228" s="74"/>
      <c r="BZ46228" s="74"/>
      <c r="CA46228" s="74"/>
      <c r="CF46228" s="79"/>
      <c r="CL46228" s="79"/>
    </row>
    <row r="46229" spans="30:90">
      <c r="AD46229" s="73"/>
      <c r="AE46229" s="74"/>
      <c r="AF46229" s="74"/>
      <c r="BX46229" s="73"/>
      <c r="BY46229" s="74"/>
      <c r="BZ46229" s="74"/>
      <c r="CA46229" s="74"/>
      <c r="CF46229" s="79"/>
      <c r="CL46229" s="79"/>
    </row>
    <row r="46230" spans="30:90">
      <c r="AD46230" s="73"/>
      <c r="AE46230" s="74"/>
      <c r="AF46230" s="74"/>
      <c r="BX46230" s="73"/>
      <c r="BY46230" s="74"/>
      <c r="BZ46230" s="74"/>
      <c r="CA46230" s="74"/>
      <c r="CF46230" s="79"/>
      <c r="CL46230" s="79"/>
    </row>
    <row r="46231" spans="30:90">
      <c r="AD46231" s="73"/>
      <c r="AE46231" s="74"/>
      <c r="AF46231" s="74"/>
      <c r="BX46231" s="73"/>
      <c r="BY46231" s="74"/>
      <c r="BZ46231" s="74"/>
      <c r="CA46231" s="74"/>
      <c r="CF46231" s="79"/>
      <c r="CL46231" s="79"/>
    </row>
    <row r="46232" spans="30:90">
      <c r="AD46232" s="73"/>
      <c r="AE46232" s="74"/>
      <c r="AF46232" s="74"/>
      <c r="BX46232" s="73"/>
      <c r="BY46232" s="74"/>
      <c r="BZ46232" s="74"/>
      <c r="CA46232" s="74"/>
      <c r="CF46232" s="79"/>
      <c r="CL46232" s="79"/>
    </row>
    <row r="46233" spans="30:90">
      <c r="AD46233" s="73"/>
      <c r="AE46233" s="74"/>
      <c r="AF46233" s="74"/>
      <c r="BX46233" s="73"/>
      <c r="BY46233" s="74"/>
      <c r="BZ46233" s="74"/>
      <c r="CA46233" s="74"/>
      <c r="CF46233" s="79"/>
      <c r="CL46233" s="79"/>
    </row>
    <row r="46234" spans="30:90">
      <c r="AD46234" s="73"/>
      <c r="AE46234" s="74"/>
      <c r="AF46234" s="74"/>
      <c r="BX46234" s="73"/>
      <c r="BY46234" s="74"/>
      <c r="BZ46234" s="74"/>
      <c r="CA46234" s="74"/>
      <c r="CF46234" s="79"/>
      <c r="CL46234" s="79"/>
    </row>
    <row r="46235" spans="30:90">
      <c r="AD46235" s="73"/>
      <c r="AE46235" s="74"/>
      <c r="AF46235" s="74"/>
      <c r="BX46235" s="73"/>
      <c r="BY46235" s="74"/>
      <c r="BZ46235" s="74"/>
      <c r="CA46235" s="74"/>
      <c r="CF46235" s="79"/>
      <c r="CL46235" s="79"/>
    </row>
    <row r="46236" spans="30:90">
      <c r="AD46236" s="73"/>
      <c r="AE46236" s="74"/>
      <c r="AF46236" s="74"/>
      <c r="BX46236" s="73"/>
      <c r="BY46236" s="74"/>
      <c r="BZ46236" s="74"/>
      <c r="CA46236" s="74"/>
      <c r="CF46236" s="79"/>
      <c r="CL46236" s="79"/>
    </row>
    <row r="46237" spans="30:90">
      <c r="AD46237" s="73"/>
      <c r="AE46237" s="74"/>
      <c r="AF46237" s="74"/>
      <c r="BX46237" s="73"/>
      <c r="BY46237" s="74"/>
      <c r="BZ46237" s="74"/>
      <c r="CA46237" s="74"/>
      <c r="CF46237" s="79"/>
      <c r="CL46237" s="79"/>
    </row>
    <row r="46238" spans="30:90">
      <c r="AD46238" s="73"/>
      <c r="AE46238" s="74"/>
      <c r="AF46238" s="74"/>
      <c r="BX46238" s="73"/>
      <c r="BY46238" s="74"/>
      <c r="BZ46238" s="74"/>
      <c r="CA46238" s="74"/>
      <c r="CF46238" s="79"/>
      <c r="CL46238" s="79"/>
    </row>
    <row r="46239" spans="30:90">
      <c r="AD46239" s="73"/>
      <c r="AE46239" s="74"/>
      <c r="AF46239" s="74"/>
      <c r="BX46239" s="73"/>
      <c r="BY46239" s="74"/>
      <c r="BZ46239" s="74"/>
      <c r="CA46239" s="74"/>
      <c r="CF46239" s="79"/>
      <c r="CL46239" s="79"/>
    </row>
    <row r="46240" spans="30:90">
      <c r="AD46240" s="73"/>
      <c r="AE46240" s="74"/>
      <c r="AF46240" s="74"/>
      <c r="BX46240" s="73"/>
      <c r="BY46240" s="74"/>
      <c r="BZ46240" s="74"/>
      <c r="CA46240" s="74"/>
      <c r="CF46240" s="79"/>
      <c r="CL46240" s="79"/>
    </row>
    <row r="46241" spans="30:90">
      <c r="AD46241" s="73"/>
      <c r="AE46241" s="74"/>
      <c r="AF46241" s="74"/>
      <c r="BX46241" s="73"/>
      <c r="BY46241" s="74"/>
      <c r="BZ46241" s="74"/>
      <c r="CA46241" s="74"/>
      <c r="CF46241" s="79"/>
      <c r="CL46241" s="79"/>
    </row>
    <row r="46242" spans="30:90">
      <c r="AD46242" s="73"/>
      <c r="AE46242" s="74"/>
      <c r="AF46242" s="74"/>
      <c r="BX46242" s="73"/>
      <c r="BY46242" s="74"/>
      <c r="BZ46242" s="74"/>
      <c r="CA46242" s="74"/>
      <c r="CF46242" s="79"/>
      <c r="CL46242" s="79"/>
    </row>
    <row r="46243" spans="30:90">
      <c r="AD46243" s="73"/>
      <c r="AE46243" s="74"/>
      <c r="AF46243" s="74"/>
      <c r="BX46243" s="73"/>
      <c r="BY46243" s="74"/>
      <c r="BZ46243" s="74"/>
      <c r="CA46243" s="74"/>
      <c r="CF46243" s="79"/>
      <c r="CL46243" s="79"/>
    </row>
    <row r="46244" spans="30:90">
      <c r="AD46244" s="73"/>
      <c r="AE46244" s="74"/>
      <c r="AF46244" s="74"/>
      <c r="BX46244" s="73"/>
      <c r="BY46244" s="74"/>
      <c r="BZ46244" s="74"/>
      <c r="CA46244" s="74"/>
      <c r="CF46244" s="79"/>
      <c r="CL46244" s="79"/>
    </row>
    <row r="46245" spans="30:90">
      <c r="AD46245" s="73"/>
      <c r="AE46245" s="74"/>
      <c r="AF46245" s="74"/>
      <c r="BX46245" s="73"/>
      <c r="BY46245" s="74"/>
      <c r="BZ46245" s="74"/>
      <c r="CA46245" s="74"/>
      <c r="CF46245" s="79"/>
      <c r="CL46245" s="79"/>
    </row>
    <row r="46246" spans="30:90">
      <c r="AD46246" s="73"/>
      <c r="AE46246" s="74"/>
      <c r="AF46246" s="74"/>
      <c r="BX46246" s="73"/>
      <c r="BY46246" s="74"/>
      <c r="BZ46246" s="74"/>
      <c r="CA46246" s="74"/>
      <c r="CF46246" s="79"/>
      <c r="CL46246" s="79"/>
    </row>
    <row r="46247" spans="30:90">
      <c r="AD46247" s="73"/>
      <c r="AE46247" s="74"/>
      <c r="AF46247" s="74"/>
      <c r="BX46247" s="73"/>
      <c r="BY46247" s="74"/>
      <c r="BZ46247" s="74"/>
      <c r="CA46247" s="74"/>
      <c r="CF46247" s="79"/>
      <c r="CL46247" s="79"/>
    </row>
    <row r="46248" spans="30:90">
      <c r="AD46248" s="73"/>
      <c r="AE46248" s="74"/>
      <c r="AF46248" s="74"/>
      <c r="BX46248" s="73"/>
      <c r="BY46248" s="74"/>
      <c r="BZ46248" s="74"/>
      <c r="CA46248" s="74"/>
      <c r="CF46248" s="79"/>
      <c r="CL46248" s="79"/>
    </row>
    <row r="46249" spans="30:90">
      <c r="AD46249" s="73"/>
      <c r="AE46249" s="74"/>
      <c r="AF46249" s="74"/>
      <c r="BX46249" s="73"/>
      <c r="BY46249" s="74"/>
      <c r="BZ46249" s="74"/>
      <c r="CA46249" s="74"/>
      <c r="CF46249" s="79"/>
      <c r="CL46249" s="79"/>
    </row>
    <row r="46250" spans="30:90">
      <c r="AD46250" s="73"/>
      <c r="AE46250" s="74"/>
      <c r="AF46250" s="74"/>
      <c r="BX46250" s="73"/>
      <c r="BY46250" s="74"/>
      <c r="BZ46250" s="74"/>
      <c r="CA46250" s="74"/>
      <c r="CF46250" s="79"/>
      <c r="CL46250" s="79"/>
    </row>
    <row r="46251" spans="30:90">
      <c r="AD46251" s="73"/>
      <c r="AE46251" s="74"/>
      <c r="AF46251" s="74"/>
      <c r="BX46251" s="73"/>
      <c r="BY46251" s="74"/>
      <c r="BZ46251" s="74"/>
      <c r="CA46251" s="74"/>
      <c r="CF46251" s="79"/>
      <c r="CL46251" s="79"/>
    </row>
    <row r="46252" spans="30:90">
      <c r="AD46252" s="73"/>
      <c r="AE46252" s="74"/>
      <c r="AF46252" s="74"/>
      <c r="BX46252" s="73"/>
      <c r="BY46252" s="74"/>
      <c r="BZ46252" s="74"/>
      <c r="CA46252" s="74"/>
      <c r="CF46252" s="79"/>
      <c r="CL46252" s="79"/>
    </row>
    <row r="46253" spans="30:90">
      <c r="AD46253" s="73"/>
      <c r="AE46253" s="74"/>
      <c r="AF46253" s="74"/>
      <c r="BX46253" s="73"/>
      <c r="BY46253" s="74"/>
      <c r="BZ46253" s="74"/>
      <c r="CA46253" s="74"/>
      <c r="CF46253" s="79"/>
      <c r="CL46253" s="79"/>
    </row>
    <row r="46254" spans="30:90">
      <c r="AD46254" s="73"/>
      <c r="AE46254" s="74"/>
      <c r="AF46254" s="74"/>
      <c r="BX46254" s="73"/>
      <c r="BY46254" s="74"/>
      <c r="BZ46254" s="74"/>
      <c r="CA46254" s="74"/>
      <c r="CF46254" s="79"/>
      <c r="CL46254" s="79"/>
    </row>
    <row r="46255" spans="30:90">
      <c r="AD46255" s="73"/>
      <c r="AE46255" s="74"/>
      <c r="AF46255" s="74"/>
      <c r="BX46255" s="73"/>
      <c r="BY46255" s="74"/>
      <c r="BZ46255" s="74"/>
      <c r="CA46255" s="74"/>
      <c r="CF46255" s="79"/>
      <c r="CL46255" s="79"/>
    </row>
    <row r="46256" spans="30:90">
      <c r="AD46256" s="73"/>
      <c r="AE46256" s="74"/>
      <c r="AF46256" s="74"/>
      <c r="BX46256" s="73"/>
      <c r="BY46256" s="74"/>
      <c r="BZ46256" s="74"/>
      <c r="CA46256" s="74"/>
      <c r="CF46256" s="79"/>
      <c r="CL46256" s="79"/>
    </row>
    <row r="46257" spans="30:90">
      <c r="AD46257" s="73"/>
      <c r="AE46257" s="74"/>
      <c r="AF46257" s="74"/>
      <c r="BX46257" s="73"/>
      <c r="BY46257" s="74"/>
      <c r="BZ46257" s="74"/>
      <c r="CA46257" s="74"/>
      <c r="CF46257" s="79"/>
      <c r="CL46257" s="79"/>
    </row>
    <row r="46258" spans="30:90">
      <c r="AD46258" s="73"/>
      <c r="AE46258" s="74"/>
      <c r="AF46258" s="74"/>
      <c r="BX46258" s="73"/>
      <c r="BY46258" s="74"/>
      <c r="BZ46258" s="74"/>
      <c r="CA46258" s="74"/>
      <c r="CF46258" s="79"/>
      <c r="CL46258" s="79"/>
    </row>
    <row r="46259" spans="30:90">
      <c r="AD46259" s="73"/>
      <c r="AE46259" s="74"/>
      <c r="AF46259" s="74"/>
      <c r="BX46259" s="73"/>
      <c r="BY46259" s="74"/>
      <c r="BZ46259" s="74"/>
      <c r="CA46259" s="74"/>
      <c r="CF46259" s="79"/>
      <c r="CL46259" s="79"/>
    </row>
    <row r="46260" spans="30:90">
      <c r="AD46260" s="73"/>
      <c r="AE46260" s="74"/>
      <c r="AF46260" s="74"/>
      <c r="BX46260" s="73"/>
      <c r="BY46260" s="74"/>
      <c r="BZ46260" s="74"/>
      <c r="CA46260" s="74"/>
      <c r="CF46260" s="79"/>
      <c r="CL46260" s="79"/>
    </row>
    <row r="46261" spans="30:90">
      <c r="AD46261" s="73"/>
      <c r="AE46261" s="74"/>
      <c r="AF46261" s="74"/>
      <c r="BX46261" s="73"/>
      <c r="BY46261" s="74"/>
      <c r="BZ46261" s="74"/>
      <c r="CA46261" s="74"/>
      <c r="CF46261" s="79"/>
      <c r="CL46261" s="79"/>
    </row>
    <row r="46262" spans="30:90">
      <c r="AD46262" s="73"/>
      <c r="AE46262" s="74"/>
      <c r="AF46262" s="74"/>
      <c r="BX46262" s="73"/>
      <c r="BY46262" s="74"/>
      <c r="BZ46262" s="74"/>
      <c r="CA46262" s="74"/>
      <c r="CF46262" s="79"/>
      <c r="CL46262" s="79"/>
    </row>
    <row r="46263" spans="30:90">
      <c r="AD46263" s="73"/>
      <c r="AE46263" s="74"/>
      <c r="AF46263" s="74"/>
      <c r="BX46263" s="73"/>
      <c r="BY46263" s="74"/>
      <c r="BZ46263" s="74"/>
      <c r="CA46263" s="74"/>
      <c r="CF46263" s="79"/>
      <c r="CL46263" s="79"/>
    </row>
    <row r="46264" spans="30:90">
      <c r="AD46264" s="73"/>
      <c r="AE46264" s="74"/>
      <c r="AF46264" s="74"/>
      <c r="BX46264" s="73"/>
      <c r="BY46264" s="74"/>
      <c r="BZ46264" s="74"/>
      <c r="CA46264" s="74"/>
      <c r="CF46264" s="79"/>
      <c r="CL46264" s="79"/>
    </row>
    <row r="46265" spans="30:90">
      <c r="AD46265" s="73"/>
      <c r="AE46265" s="74"/>
      <c r="AF46265" s="74"/>
      <c r="BX46265" s="73"/>
      <c r="BY46265" s="74"/>
      <c r="BZ46265" s="74"/>
      <c r="CA46265" s="74"/>
      <c r="CF46265" s="79"/>
      <c r="CL46265" s="79"/>
    </row>
    <row r="46266" spans="30:90">
      <c r="AD46266" s="73"/>
      <c r="AE46266" s="74"/>
      <c r="AF46266" s="74"/>
      <c r="BX46266" s="73"/>
      <c r="BY46266" s="74"/>
      <c r="BZ46266" s="74"/>
      <c r="CA46266" s="74"/>
      <c r="CF46266" s="79"/>
      <c r="CL46266" s="79"/>
    </row>
    <row r="46267" spans="30:90">
      <c r="AD46267" s="73"/>
      <c r="AE46267" s="74"/>
      <c r="AF46267" s="74"/>
      <c r="BX46267" s="73"/>
      <c r="BY46267" s="74"/>
      <c r="BZ46267" s="74"/>
      <c r="CA46267" s="74"/>
      <c r="CF46267" s="79"/>
      <c r="CL46267" s="79"/>
    </row>
    <row r="46268" spans="30:90">
      <c r="AD46268" s="73"/>
      <c r="AE46268" s="74"/>
      <c r="AF46268" s="74"/>
      <c r="BX46268" s="73"/>
      <c r="BY46268" s="74"/>
      <c r="BZ46268" s="74"/>
      <c r="CA46268" s="74"/>
      <c r="CF46268" s="79"/>
      <c r="CL46268" s="79"/>
    </row>
    <row r="46269" spans="30:90">
      <c r="AD46269" s="73"/>
      <c r="AE46269" s="74"/>
      <c r="AF46269" s="74"/>
      <c r="BX46269" s="73"/>
      <c r="BY46269" s="74"/>
      <c r="BZ46269" s="74"/>
      <c r="CA46269" s="74"/>
      <c r="CF46269" s="79"/>
      <c r="CL46269" s="79"/>
    </row>
    <row r="46270" spans="30:90">
      <c r="AD46270" s="73"/>
      <c r="AE46270" s="74"/>
      <c r="AF46270" s="74"/>
      <c r="BX46270" s="73"/>
      <c r="BY46270" s="74"/>
      <c r="BZ46270" s="74"/>
      <c r="CA46270" s="74"/>
      <c r="CF46270" s="79"/>
      <c r="CL46270" s="79"/>
    </row>
    <row r="46271" spans="30:90">
      <c r="AD46271" s="73"/>
      <c r="AE46271" s="74"/>
      <c r="AF46271" s="74"/>
      <c r="BX46271" s="73"/>
      <c r="BY46271" s="74"/>
      <c r="BZ46271" s="74"/>
      <c r="CA46271" s="74"/>
      <c r="CF46271" s="79"/>
      <c r="CL46271" s="79"/>
    </row>
    <row r="46272" spans="30:90">
      <c r="AD46272" s="73"/>
      <c r="AE46272" s="74"/>
      <c r="AF46272" s="74"/>
      <c r="BX46272" s="73"/>
      <c r="BY46272" s="74"/>
      <c r="BZ46272" s="74"/>
      <c r="CA46272" s="74"/>
      <c r="CF46272" s="79"/>
      <c r="CL46272" s="79"/>
    </row>
    <row r="46273" spans="30:90">
      <c r="AD46273" s="73"/>
      <c r="AE46273" s="74"/>
      <c r="AF46273" s="74"/>
      <c r="BX46273" s="73"/>
      <c r="BY46273" s="74"/>
      <c r="BZ46273" s="74"/>
      <c r="CA46273" s="74"/>
      <c r="CF46273" s="79"/>
      <c r="CL46273" s="79"/>
    </row>
    <row r="46274" spans="30:90">
      <c r="AD46274" s="73"/>
      <c r="AE46274" s="74"/>
      <c r="AF46274" s="74"/>
      <c r="BX46274" s="73"/>
      <c r="BY46274" s="74"/>
      <c r="BZ46274" s="74"/>
      <c r="CA46274" s="74"/>
      <c r="CF46274" s="79"/>
      <c r="CL46274" s="79"/>
    </row>
    <row r="46275" spans="30:90">
      <c r="AD46275" s="73"/>
      <c r="AE46275" s="74"/>
      <c r="AF46275" s="74"/>
      <c r="BX46275" s="73"/>
      <c r="BY46275" s="74"/>
      <c r="BZ46275" s="74"/>
      <c r="CA46275" s="74"/>
      <c r="CF46275" s="79"/>
      <c r="CL46275" s="79"/>
    </row>
    <row r="46276" spans="30:90">
      <c r="AD46276" s="73"/>
      <c r="AE46276" s="74"/>
      <c r="AF46276" s="74"/>
      <c r="BX46276" s="73"/>
      <c r="BY46276" s="74"/>
      <c r="BZ46276" s="74"/>
      <c r="CA46276" s="74"/>
      <c r="CF46276" s="79"/>
      <c r="CL46276" s="79"/>
    </row>
    <row r="46277" spans="30:90">
      <c r="AD46277" s="73"/>
      <c r="AE46277" s="74"/>
      <c r="AF46277" s="74"/>
      <c r="BX46277" s="73"/>
      <c r="BY46277" s="74"/>
      <c r="BZ46277" s="74"/>
      <c r="CA46277" s="74"/>
      <c r="CF46277" s="79"/>
      <c r="CL46277" s="79"/>
    </row>
    <row r="46278" spans="30:90">
      <c r="AD46278" s="73"/>
      <c r="AE46278" s="74"/>
      <c r="AF46278" s="74"/>
      <c r="BX46278" s="73"/>
      <c r="BY46278" s="74"/>
      <c r="BZ46278" s="74"/>
      <c r="CA46278" s="74"/>
      <c r="CF46278" s="79"/>
      <c r="CL46278" s="79"/>
    </row>
    <row r="46279" spans="30:90">
      <c r="AD46279" s="73"/>
      <c r="AE46279" s="74"/>
      <c r="AF46279" s="74"/>
      <c r="BX46279" s="73"/>
      <c r="BY46279" s="74"/>
      <c r="BZ46279" s="74"/>
      <c r="CA46279" s="74"/>
      <c r="CF46279" s="79"/>
      <c r="CL46279" s="79"/>
    </row>
    <row r="46280" spans="30:90">
      <c r="AD46280" s="73"/>
      <c r="AE46280" s="74"/>
      <c r="AF46280" s="74"/>
      <c r="BX46280" s="73"/>
      <c r="BY46280" s="74"/>
      <c r="BZ46280" s="74"/>
      <c r="CA46280" s="74"/>
      <c r="CF46280" s="79"/>
      <c r="CL46280" s="79"/>
    </row>
    <row r="46281" spans="30:90">
      <c r="AD46281" s="73"/>
      <c r="AE46281" s="74"/>
      <c r="AF46281" s="74"/>
      <c r="BX46281" s="73"/>
      <c r="BY46281" s="74"/>
      <c r="BZ46281" s="74"/>
      <c r="CA46281" s="74"/>
      <c r="CF46281" s="79"/>
      <c r="CL46281" s="79"/>
    </row>
    <row r="46282" spans="30:90">
      <c r="AD46282" s="73"/>
      <c r="AE46282" s="74"/>
      <c r="AF46282" s="74"/>
      <c r="BX46282" s="73"/>
      <c r="BY46282" s="74"/>
      <c r="BZ46282" s="74"/>
      <c r="CA46282" s="74"/>
      <c r="CF46282" s="79"/>
      <c r="CL46282" s="79"/>
    </row>
    <row r="46283" spans="30:90">
      <c r="AD46283" s="73"/>
      <c r="AE46283" s="74"/>
      <c r="AF46283" s="74"/>
      <c r="BX46283" s="73"/>
      <c r="BY46283" s="74"/>
      <c r="BZ46283" s="74"/>
      <c r="CA46283" s="74"/>
      <c r="CF46283" s="79"/>
      <c r="CL46283" s="79"/>
    </row>
    <row r="46284" spans="30:90">
      <c r="AD46284" s="73"/>
      <c r="AE46284" s="74"/>
      <c r="AF46284" s="74"/>
      <c r="BX46284" s="73"/>
      <c r="BY46284" s="74"/>
      <c r="BZ46284" s="74"/>
      <c r="CA46284" s="74"/>
      <c r="CF46284" s="79"/>
      <c r="CL46284" s="79"/>
    </row>
    <row r="46285" spans="30:90">
      <c r="AD46285" s="73"/>
      <c r="AE46285" s="74"/>
      <c r="AF46285" s="74"/>
      <c r="BX46285" s="73"/>
      <c r="BY46285" s="74"/>
      <c r="BZ46285" s="74"/>
      <c r="CA46285" s="74"/>
      <c r="CF46285" s="79"/>
      <c r="CL46285" s="79"/>
    </row>
    <row r="46286" spans="30:90">
      <c r="AD46286" s="73"/>
      <c r="AE46286" s="74"/>
      <c r="AF46286" s="74"/>
      <c r="BX46286" s="73"/>
      <c r="BY46286" s="74"/>
      <c r="BZ46286" s="74"/>
      <c r="CA46286" s="74"/>
      <c r="CF46286" s="79"/>
      <c r="CL46286" s="79"/>
    </row>
    <row r="46287" spans="30:90">
      <c r="AD46287" s="73"/>
      <c r="AE46287" s="74"/>
      <c r="AF46287" s="74"/>
      <c r="BX46287" s="73"/>
      <c r="BY46287" s="74"/>
      <c r="BZ46287" s="74"/>
      <c r="CA46287" s="74"/>
      <c r="CF46287" s="79"/>
      <c r="CL46287" s="79"/>
    </row>
    <row r="46288" spans="30:90">
      <c r="AD46288" s="73"/>
      <c r="AE46288" s="74"/>
      <c r="AF46288" s="74"/>
      <c r="BX46288" s="73"/>
      <c r="BY46288" s="74"/>
      <c r="BZ46288" s="74"/>
      <c r="CA46288" s="74"/>
      <c r="CF46288" s="79"/>
      <c r="CL46288" s="79"/>
    </row>
    <row r="46289" spans="30:90">
      <c r="AD46289" s="73"/>
      <c r="AE46289" s="74"/>
      <c r="AF46289" s="74"/>
      <c r="BX46289" s="73"/>
      <c r="BY46289" s="74"/>
      <c r="BZ46289" s="74"/>
      <c r="CA46289" s="74"/>
      <c r="CF46289" s="79"/>
      <c r="CL46289" s="79"/>
    </row>
    <row r="46290" spans="30:90">
      <c r="AD46290" s="73"/>
      <c r="AE46290" s="74"/>
      <c r="AF46290" s="74"/>
      <c r="BX46290" s="73"/>
      <c r="BY46290" s="74"/>
      <c r="BZ46290" s="74"/>
      <c r="CA46290" s="74"/>
      <c r="CF46290" s="79"/>
      <c r="CL46290" s="79"/>
    </row>
    <row r="46291" spans="30:90">
      <c r="AD46291" s="73"/>
      <c r="AE46291" s="74"/>
      <c r="AF46291" s="74"/>
      <c r="BX46291" s="73"/>
      <c r="BY46291" s="74"/>
      <c r="BZ46291" s="74"/>
      <c r="CA46291" s="74"/>
      <c r="CF46291" s="79"/>
      <c r="CL46291" s="79"/>
    </row>
    <row r="46292" spans="30:90">
      <c r="AD46292" s="73"/>
      <c r="AE46292" s="74"/>
      <c r="AF46292" s="74"/>
      <c r="BX46292" s="73"/>
      <c r="BY46292" s="74"/>
      <c r="BZ46292" s="74"/>
      <c r="CA46292" s="74"/>
      <c r="CF46292" s="79"/>
      <c r="CL46292" s="79"/>
    </row>
    <row r="46293" spans="30:90">
      <c r="AD46293" s="73"/>
      <c r="AE46293" s="74"/>
      <c r="AF46293" s="74"/>
      <c r="BX46293" s="73"/>
      <c r="BY46293" s="74"/>
      <c r="BZ46293" s="74"/>
      <c r="CA46293" s="74"/>
      <c r="CF46293" s="79"/>
      <c r="CL46293" s="79"/>
    </row>
    <row r="46294" spans="30:90">
      <c r="AD46294" s="73"/>
      <c r="AE46294" s="74"/>
      <c r="AF46294" s="74"/>
      <c r="BX46294" s="73"/>
      <c r="BY46294" s="74"/>
      <c r="BZ46294" s="74"/>
      <c r="CA46294" s="74"/>
      <c r="CF46294" s="79"/>
      <c r="CL46294" s="79"/>
    </row>
    <row r="46295" spans="30:90">
      <c r="AD46295" s="73"/>
      <c r="AE46295" s="74"/>
      <c r="AF46295" s="74"/>
      <c r="BX46295" s="73"/>
      <c r="BY46295" s="74"/>
      <c r="BZ46295" s="74"/>
      <c r="CA46295" s="74"/>
      <c r="CF46295" s="79"/>
      <c r="CL46295" s="79"/>
    </row>
    <row r="46296" spans="30:90">
      <c r="AD46296" s="73"/>
      <c r="AE46296" s="74"/>
      <c r="AF46296" s="74"/>
      <c r="BX46296" s="73"/>
      <c r="BY46296" s="74"/>
      <c r="BZ46296" s="74"/>
      <c r="CA46296" s="74"/>
      <c r="CF46296" s="79"/>
      <c r="CL46296" s="79"/>
    </row>
    <row r="46297" spans="30:90">
      <c r="AD46297" s="73"/>
      <c r="AE46297" s="74"/>
      <c r="AF46297" s="74"/>
      <c r="BX46297" s="73"/>
      <c r="BY46297" s="74"/>
      <c r="BZ46297" s="74"/>
      <c r="CA46297" s="74"/>
      <c r="CF46297" s="79"/>
      <c r="CL46297" s="79"/>
    </row>
    <row r="46298" spans="30:90">
      <c r="AD46298" s="73"/>
      <c r="AE46298" s="74"/>
      <c r="AF46298" s="74"/>
      <c r="BX46298" s="73"/>
      <c r="BY46298" s="74"/>
      <c r="BZ46298" s="74"/>
      <c r="CA46298" s="74"/>
      <c r="CF46298" s="79"/>
      <c r="CL46298" s="79"/>
    </row>
    <row r="46299" spans="30:90">
      <c r="AD46299" s="73"/>
      <c r="AE46299" s="74"/>
      <c r="AF46299" s="74"/>
      <c r="BX46299" s="73"/>
      <c r="BY46299" s="74"/>
      <c r="BZ46299" s="74"/>
      <c r="CA46299" s="74"/>
      <c r="CF46299" s="79"/>
      <c r="CL46299" s="79"/>
    </row>
    <row r="46300" spans="30:90">
      <c r="AD46300" s="73"/>
      <c r="AE46300" s="74"/>
      <c r="AF46300" s="74"/>
      <c r="BX46300" s="73"/>
      <c r="BY46300" s="74"/>
      <c r="BZ46300" s="74"/>
      <c r="CA46300" s="74"/>
      <c r="CF46300" s="79"/>
      <c r="CL46300" s="79"/>
    </row>
    <row r="46301" spans="30:90">
      <c r="AD46301" s="73"/>
      <c r="AE46301" s="74"/>
      <c r="AF46301" s="74"/>
      <c r="BX46301" s="73"/>
      <c r="BY46301" s="74"/>
      <c r="BZ46301" s="74"/>
      <c r="CA46301" s="74"/>
      <c r="CF46301" s="79"/>
      <c r="CL46301" s="79"/>
    </row>
    <row r="46302" spans="30:90">
      <c r="AD46302" s="73"/>
      <c r="AE46302" s="74"/>
      <c r="AF46302" s="74"/>
      <c r="BX46302" s="73"/>
      <c r="BY46302" s="74"/>
      <c r="BZ46302" s="74"/>
      <c r="CA46302" s="74"/>
      <c r="CF46302" s="79"/>
      <c r="CL46302" s="79"/>
    </row>
    <row r="46303" spans="30:90">
      <c r="AD46303" s="73"/>
      <c r="AE46303" s="74"/>
      <c r="AF46303" s="74"/>
      <c r="BX46303" s="73"/>
      <c r="BY46303" s="74"/>
      <c r="BZ46303" s="74"/>
      <c r="CA46303" s="74"/>
      <c r="CF46303" s="79"/>
      <c r="CL46303" s="79"/>
    </row>
    <row r="46304" spans="30:90">
      <c r="AD46304" s="73"/>
      <c r="AE46304" s="74"/>
      <c r="AF46304" s="74"/>
      <c r="BX46304" s="73"/>
      <c r="BY46304" s="74"/>
      <c r="BZ46304" s="74"/>
      <c r="CA46304" s="74"/>
      <c r="CF46304" s="79"/>
      <c r="CL46304" s="79"/>
    </row>
    <row r="46305" spans="30:90">
      <c r="AD46305" s="73"/>
      <c r="AE46305" s="74"/>
      <c r="AF46305" s="74"/>
      <c r="BX46305" s="73"/>
      <c r="BY46305" s="74"/>
      <c r="BZ46305" s="74"/>
      <c r="CA46305" s="74"/>
      <c r="CF46305" s="79"/>
      <c r="CL46305" s="79"/>
    </row>
    <row r="46306" spans="30:90">
      <c r="AD46306" s="73"/>
      <c r="AE46306" s="74"/>
      <c r="AF46306" s="74"/>
      <c r="BX46306" s="73"/>
      <c r="BY46306" s="74"/>
      <c r="BZ46306" s="74"/>
      <c r="CA46306" s="74"/>
      <c r="CF46306" s="79"/>
      <c r="CL46306" s="79"/>
    </row>
    <row r="46307" spans="30:90">
      <c r="AD46307" s="73"/>
      <c r="AE46307" s="74"/>
      <c r="AF46307" s="74"/>
      <c r="BX46307" s="73"/>
      <c r="BY46307" s="74"/>
      <c r="BZ46307" s="74"/>
      <c r="CA46307" s="74"/>
      <c r="CF46307" s="79"/>
      <c r="CL46307" s="79"/>
    </row>
    <row r="46308" spans="30:90">
      <c r="AD46308" s="73"/>
      <c r="AE46308" s="74"/>
      <c r="AF46308" s="74"/>
      <c r="BX46308" s="73"/>
      <c r="BY46308" s="74"/>
      <c r="BZ46308" s="74"/>
      <c r="CA46308" s="74"/>
      <c r="CF46308" s="79"/>
      <c r="CL46308" s="79"/>
    </row>
    <row r="46309" spans="30:90">
      <c r="AD46309" s="73"/>
      <c r="AE46309" s="74"/>
      <c r="AF46309" s="74"/>
      <c r="BX46309" s="73"/>
      <c r="BY46309" s="74"/>
      <c r="BZ46309" s="74"/>
      <c r="CA46309" s="74"/>
      <c r="CF46309" s="79"/>
      <c r="CL46309" s="79"/>
    </row>
    <row r="46310" spans="30:90">
      <c r="AD46310" s="73"/>
      <c r="AE46310" s="74"/>
      <c r="AF46310" s="74"/>
      <c r="BX46310" s="73"/>
      <c r="BY46310" s="74"/>
      <c r="BZ46310" s="74"/>
      <c r="CA46310" s="74"/>
      <c r="CF46310" s="79"/>
      <c r="CL46310" s="79"/>
    </row>
    <row r="46311" spans="30:90">
      <c r="AD46311" s="73"/>
      <c r="AE46311" s="74"/>
      <c r="AF46311" s="74"/>
      <c r="BX46311" s="73"/>
      <c r="BY46311" s="74"/>
      <c r="BZ46311" s="74"/>
      <c r="CA46311" s="74"/>
      <c r="CF46311" s="79"/>
      <c r="CL46311" s="79"/>
    </row>
    <row r="46312" spans="30:90">
      <c r="AD46312" s="73"/>
      <c r="AE46312" s="74"/>
      <c r="AF46312" s="74"/>
      <c r="BX46312" s="73"/>
      <c r="BY46312" s="74"/>
      <c r="BZ46312" s="74"/>
      <c r="CA46312" s="74"/>
      <c r="CF46312" s="79"/>
      <c r="CL46312" s="79"/>
    </row>
    <row r="46313" spans="30:90">
      <c r="AD46313" s="73"/>
      <c r="AE46313" s="74"/>
      <c r="AF46313" s="74"/>
      <c r="BX46313" s="73"/>
      <c r="BY46313" s="74"/>
      <c r="BZ46313" s="74"/>
      <c r="CA46313" s="74"/>
      <c r="CF46313" s="79"/>
      <c r="CL46313" s="79"/>
    </row>
    <row r="46314" spans="30:90">
      <c r="AD46314" s="73"/>
      <c r="AE46314" s="74"/>
      <c r="AF46314" s="74"/>
      <c r="BX46314" s="73"/>
      <c r="BY46314" s="74"/>
      <c r="BZ46314" s="74"/>
      <c r="CA46314" s="74"/>
      <c r="CF46314" s="79"/>
      <c r="CL46314" s="79"/>
    </row>
    <row r="46315" spans="30:90">
      <c r="AD46315" s="73"/>
      <c r="AE46315" s="74"/>
      <c r="AF46315" s="74"/>
      <c r="BX46315" s="73"/>
      <c r="BY46315" s="74"/>
      <c r="BZ46315" s="74"/>
      <c r="CA46315" s="74"/>
      <c r="CF46315" s="79"/>
      <c r="CL46315" s="79"/>
    </row>
    <row r="46316" spans="30:90">
      <c r="AD46316" s="73"/>
      <c r="AE46316" s="74"/>
      <c r="AF46316" s="74"/>
      <c r="BX46316" s="73"/>
      <c r="BY46316" s="74"/>
      <c r="BZ46316" s="74"/>
      <c r="CA46316" s="74"/>
      <c r="CF46316" s="79"/>
      <c r="CL46316" s="79"/>
    </row>
    <row r="46317" spans="30:90">
      <c r="AD46317" s="73"/>
      <c r="AE46317" s="74"/>
      <c r="AF46317" s="74"/>
      <c r="BX46317" s="73"/>
      <c r="BY46317" s="74"/>
      <c r="BZ46317" s="74"/>
      <c r="CA46317" s="74"/>
      <c r="CF46317" s="79"/>
      <c r="CL46317" s="79"/>
    </row>
    <row r="46318" spans="30:90">
      <c r="AD46318" s="73"/>
      <c r="AE46318" s="74"/>
      <c r="AF46318" s="74"/>
      <c r="BX46318" s="73"/>
      <c r="BY46318" s="74"/>
      <c r="BZ46318" s="74"/>
      <c r="CA46318" s="74"/>
      <c r="CF46318" s="79"/>
      <c r="CL46318" s="79"/>
    </row>
    <row r="46319" spans="30:90">
      <c r="AD46319" s="73"/>
      <c r="AE46319" s="74"/>
      <c r="AF46319" s="74"/>
      <c r="BX46319" s="73"/>
      <c r="BY46319" s="74"/>
      <c r="BZ46319" s="74"/>
      <c r="CA46319" s="74"/>
      <c r="CF46319" s="79"/>
      <c r="CL46319" s="79"/>
    </row>
    <row r="46320" spans="30:90">
      <c r="AD46320" s="73"/>
      <c r="AE46320" s="74"/>
      <c r="AF46320" s="74"/>
      <c r="BX46320" s="73"/>
      <c r="BY46320" s="74"/>
      <c r="BZ46320" s="74"/>
      <c r="CA46320" s="74"/>
      <c r="CF46320" s="79"/>
      <c r="CL46320" s="79"/>
    </row>
    <row r="46321" spans="30:90">
      <c r="AD46321" s="73"/>
      <c r="AE46321" s="74"/>
      <c r="AF46321" s="74"/>
      <c r="BX46321" s="73"/>
      <c r="BY46321" s="74"/>
      <c r="BZ46321" s="74"/>
      <c r="CA46321" s="74"/>
      <c r="CF46321" s="79"/>
      <c r="CL46321" s="79"/>
    </row>
    <row r="46322" spans="30:90">
      <c r="AD46322" s="73"/>
      <c r="AE46322" s="74"/>
      <c r="AF46322" s="74"/>
      <c r="BX46322" s="73"/>
      <c r="BY46322" s="74"/>
      <c r="BZ46322" s="74"/>
      <c r="CA46322" s="74"/>
      <c r="CF46322" s="79"/>
      <c r="CL46322" s="79"/>
    </row>
    <row r="46323" spans="30:90">
      <c r="AD46323" s="73"/>
      <c r="AE46323" s="74"/>
      <c r="AF46323" s="74"/>
      <c r="BX46323" s="73"/>
      <c r="BY46323" s="74"/>
      <c r="BZ46323" s="74"/>
      <c r="CA46323" s="74"/>
      <c r="CF46323" s="79"/>
      <c r="CL46323" s="79"/>
    </row>
    <row r="46324" spans="30:90">
      <c r="AD46324" s="73"/>
      <c r="AE46324" s="74"/>
      <c r="AF46324" s="74"/>
      <c r="BX46324" s="73"/>
      <c r="BY46324" s="74"/>
      <c r="BZ46324" s="74"/>
      <c r="CA46324" s="74"/>
      <c r="CF46324" s="79"/>
      <c r="CL46324" s="79"/>
    </row>
    <row r="46325" spans="30:90">
      <c r="AD46325" s="73"/>
      <c r="AE46325" s="74"/>
      <c r="AF46325" s="74"/>
      <c r="BX46325" s="73"/>
      <c r="BY46325" s="74"/>
      <c r="BZ46325" s="74"/>
      <c r="CA46325" s="74"/>
      <c r="CF46325" s="79"/>
      <c r="CL46325" s="79"/>
    </row>
    <row r="46326" spans="30:90">
      <c r="AD46326" s="73"/>
      <c r="AE46326" s="74"/>
      <c r="AF46326" s="74"/>
      <c r="BX46326" s="73"/>
      <c r="BY46326" s="74"/>
      <c r="BZ46326" s="74"/>
      <c r="CA46326" s="74"/>
      <c r="CF46326" s="79"/>
      <c r="CL46326" s="79"/>
    </row>
    <row r="46327" spans="30:90">
      <c r="AD46327" s="73"/>
      <c r="AE46327" s="74"/>
      <c r="AF46327" s="74"/>
      <c r="BX46327" s="73"/>
      <c r="BY46327" s="74"/>
      <c r="BZ46327" s="74"/>
      <c r="CA46327" s="74"/>
      <c r="CF46327" s="79"/>
      <c r="CL46327" s="79"/>
    </row>
    <row r="46328" spans="30:90">
      <c r="AD46328" s="73"/>
      <c r="AE46328" s="74"/>
      <c r="AF46328" s="74"/>
      <c r="BX46328" s="73"/>
      <c r="BY46328" s="74"/>
      <c r="BZ46328" s="74"/>
      <c r="CA46328" s="74"/>
      <c r="CF46328" s="79"/>
      <c r="CL46328" s="79"/>
    </row>
    <row r="46329" spans="30:90">
      <c r="AD46329" s="73"/>
      <c r="AE46329" s="74"/>
      <c r="AF46329" s="74"/>
      <c r="BX46329" s="73"/>
      <c r="BY46329" s="74"/>
      <c r="BZ46329" s="74"/>
      <c r="CA46329" s="74"/>
      <c r="CF46329" s="79"/>
      <c r="CL46329" s="79"/>
    </row>
    <row r="46330" spans="30:90">
      <c r="AD46330" s="73"/>
      <c r="AE46330" s="74"/>
      <c r="AF46330" s="74"/>
      <c r="BX46330" s="73"/>
      <c r="BY46330" s="74"/>
      <c r="BZ46330" s="74"/>
      <c r="CA46330" s="74"/>
      <c r="CF46330" s="79"/>
      <c r="CL46330" s="79"/>
    </row>
    <row r="46331" spans="30:90">
      <c r="AD46331" s="73"/>
      <c r="AE46331" s="74"/>
      <c r="AF46331" s="74"/>
      <c r="BX46331" s="73"/>
      <c r="BY46331" s="74"/>
      <c r="BZ46331" s="74"/>
      <c r="CA46331" s="74"/>
      <c r="CF46331" s="79"/>
      <c r="CL46331" s="79"/>
    </row>
    <row r="46332" spans="30:90">
      <c r="AD46332" s="73"/>
      <c r="AE46332" s="74"/>
      <c r="AF46332" s="74"/>
      <c r="BX46332" s="73"/>
      <c r="BY46332" s="74"/>
      <c r="BZ46332" s="74"/>
      <c r="CA46332" s="74"/>
      <c r="CF46332" s="79"/>
      <c r="CL46332" s="79"/>
    </row>
    <row r="46333" spans="30:90">
      <c r="AD46333" s="73"/>
      <c r="AE46333" s="74"/>
      <c r="AF46333" s="74"/>
      <c r="BX46333" s="73"/>
      <c r="BY46333" s="74"/>
      <c r="BZ46333" s="74"/>
      <c r="CA46333" s="74"/>
      <c r="CF46333" s="79"/>
      <c r="CL46333" s="79"/>
    </row>
    <row r="46334" spans="30:90">
      <c r="AD46334" s="73"/>
      <c r="AE46334" s="74"/>
      <c r="AF46334" s="74"/>
      <c r="BX46334" s="73"/>
      <c r="BY46334" s="74"/>
      <c r="BZ46334" s="74"/>
      <c r="CA46334" s="74"/>
      <c r="CF46334" s="79"/>
      <c r="CL46334" s="79"/>
    </row>
    <row r="46335" spans="30:90">
      <c r="AD46335" s="73"/>
      <c r="AE46335" s="74"/>
      <c r="AF46335" s="74"/>
      <c r="BX46335" s="73"/>
      <c r="BY46335" s="74"/>
      <c r="BZ46335" s="74"/>
      <c r="CA46335" s="74"/>
      <c r="CF46335" s="79"/>
      <c r="CL46335" s="79"/>
    </row>
    <row r="46336" spans="30:90">
      <c r="AD46336" s="73"/>
      <c r="AE46336" s="74"/>
      <c r="AF46336" s="74"/>
      <c r="BX46336" s="73"/>
      <c r="BY46336" s="74"/>
      <c r="BZ46336" s="74"/>
      <c r="CA46336" s="74"/>
      <c r="CF46336" s="79"/>
      <c r="CL46336" s="79"/>
    </row>
    <row r="46337" spans="30:90">
      <c r="AD46337" s="73"/>
      <c r="AE46337" s="74"/>
      <c r="AF46337" s="74"/>
      <c r="BX46337" s="73"/>
      <c r="BY46337" s="74"/>
      <c r="BZ46337" s="74"/>
      <c r="CA46337" s="74"/>
      <c r="CF46337" s="79"/>
      <c r="CL46337" s="79"/>
    </row>
    <row r="46338" spans="30:90">
      <c r="AD46338" s="73"/>
      <c r="AE46338" s="74"/>
      <c r="AF46338" s="74"/>
      <c r="BX46338" s="73"/>
      <c r="BY46338" s="74"/>
      <c r="BZ46338" s="74"/>
      <c r="CA46338" s="74"/>
      <c r="CF46338" s="79"/>
      <c r="CL46338" s="79"/>
    </row>
    <row r="46339" spans="30:90">
      <c r="AD46339" s="73"/>
      <c r="AE46339" s="74"/>
      <c r="AF46339" s="74"/>
      <c r="BX46339" s="73"/>
      <c r="BY46339" s="74"/>
      <c r="BZ46339" s="74"/>
      <c r="CA46339" s="74"/>
      <c r="CF46339" s="79"/>
      <c r="CL46339" s="79"/>
    </row>
    <row r="46340" spans="30:90">
      <c r="AD46340" s="73"/>
      <c r="AE46340" s="74"/>
      <c r="AF46340" s="74"/>
      <c r="BX46340" s="73"/>
      <c r="BY46340" s="74"/>
      <c r="BZ46340" s="74"/>
      <c r="CA46340" s="74"/>
      <c r="CF46340" s="79"/>
      <c r="CL46340" s="79"/>
    </row>
    <row r="46341" spans="30:90">
      <c r="AD46341" s="73"/>
      <c r="AE46341" s="74"/>
      <c r="AF46341" s="74"/>
      <c r="BX46341" s="73"/>
      <c r="BY46341" s="74"/>
      <c r="BZ46341" s="74"/>
      <c r="CA46341" s="74"/>
      <c r="CF46341" s="79"/>
      <c r="CL46341" s="79"/>
    </row>
    <row r="46342" spans="30:90">
      <c r="AD46342" s="73"/>
      <c r="AE46342" s="74"/>
      <c r="AF46342" s="74"/>
      <c r="BX46342" s="73"/>
      <c r="BY46342" s="74"/>
      <c r="BZ46342" s="74"/>
      <c r="CA46342" s="74"/>
      <c r="CF46342" s="79"/>
      <c r="CL46342" s="79"/>
    </row>
    <row r="46343" spans="30:90">
      <c r="AD46343" s="73"/>
      <c r="AE46343" s="74"/>
      <c r="AF46343" s="74"/>
      <c r="BX46343" s="73"/>
      <c r="BY46343" s="74"/>
      <c r="BZ46343" s="74"/>
      <c r="CA46343" s="74"/>
      <c r="CF46343" s="79"/>
      <c r="CL46343" s="79"/>
    </row>
    <row r="46344" spans="30:90">
      <c r="AD46344" s="73"/>
      <c r="AE46344" s="74"/>
      <c r="AF46344" s="74"/>
      <c r="BX46344" s="73"/>
      <c r="BY46344" s="74"/>
      <c r="BZ46344" s="74"/>
      <c r="CA46344" s="74"/>
      <c r="CF46344" s="79"/>
      <c r="CL46344" s="79"/>
    </row>
    <row r="46345" spans="30:90">
      <c r="AD46345" s="73"/>
      <c r="AE46345" s="74"/>
      <c r="AF46345" s="74"/>
      <c r="BX46345" s="73"/>
      <c r="BY46345" s="74"/>
      <c r="BZ46345" s="74"/>
      <c r="CA46345" s="74"/>
      <c r="CF46345" s="79"/>
      <c r="CL46345" s="79"/>
    </row>
    <row r="46346" spans="30:90">
      <c r="AD46346" s="73"/>
      <c r="AE46346" s="74"/>
      <c r="AF46346" s="74"/>
      <c r="BX46346" s="73"/>
      <c r="BY46346" s="74"/>
      <c r="BZ46346" s="74"/>
      <c r="CA46346" s="74"/>
      <c r="CF46346" s="79"/>
      <c r="CL46346" s="79"/>
    </row>
    <row r="46347" spans="30:90">
      <c r="AD46347" s="73"/>
      <c r="AE46347" s="74"/>
      <c r="AF46347" s="74"/>
      <c r="BX46347" s="73"/>
      <c r="BY46347" s="74"/>
      <c r="BZ46347" s="74"/>
      <c r="CA46347" s="74"/>
      <c r="CF46347" s="79"/>
      <c r="CL46347" s="79"/>
    </row>
    <row r="46348" spans="30:90">
      <c r="AD46348" s="73"/>
      <c r="AE46348" s="74"/>
      <c r="AF46348" s="74"/>
      <c r="BX46348" s="73"/>
      <c r="BY46348" s="74"/>
      <c r="BZ46348" s="74"/>
      <c r="CA46348" s="74"/>
      <c r="CF46348" s="79"/>
      <c r="CL46348" s="79"/>
    </row>
    <row r="46349" spans="30:90">
      <c r="AD46349" s="73"/>
      <c r="AE46349" s="74"/>
      <c r="AF46349" s="74"/>
      <c r="BX46349" s="73"/>
      <c r="BY46349" s="74"/>
      <c r="BZ46349" s="74"/>
      <c r="CA46349" s="74"/>
      <c r="CF46349" s="79"/>
      <c r="CL46349" s="79"/>
    </row>
    <row r="46350" spans="30:90">
      <c r="AD46350" s="73"/>
      <c r="AE46350" s="74"/>
      <c r="AF46350" s="74"/>
      <c r="BX46350" s="73"/>
      <c r="BY46350" s="74"/>
      <c r="BZ46350" s="74"/>
      <c r="CA46350" s="74"/>
      <c r="CF46350" s="79"/>
      <c r="CL46350" s="79"/>
    </row>
    <row r="46351" spans="30:90">
      <c r="AD46351" s="73"/>
      <c r="AE46351" s="74"/>
      <c r="AF46351" s="74"/>
      <c r="BX46351" s="73"/>
      <c r="BY46351" s="74"/>
      <c r="BZ46351" s="74"/>
      <c r="CA46351" s="74"/>
      <c r="CF46351" s="79"/>
      <c r="CL46351" s="79"/>
    </row>
    <row r="46352" spans="30:90">
      <c r="AD46352" s="73"/>
      <c r="AE46352" s="74"/>
      <c r="AF46352" s="74"/>
      <c r="BX46352" s="73"/>
      <c r="BY46352" s="74"/>
      <c r="BZ46352" s="74"/>
      <c r="CA46352" s="74"/>
      <c r="CF46352" s="79"/>
      <c r="CL46352" s="79"/>
    </row>
    <row r="46353" spans="30:90">
      <c r="AD46353" s="73"/>
      <c r="AE46353" s="74"/>
      <c r="AF46353" s="74"/>
      <c r="BX46353" s="73"/>
      <c r="BY46353" s="74"/>
      <c r="BZ46353" s="74"/>
      <c r="CA46353" s="74"/>
      <c r="CF46353" s="79"/>
      <c r="CL46353" s="79"/>
    </row>
    <row r="46354" spans="30:90">
      <c r="AD46354" s="73"/>
      <c r="AE46354" s="74"/>
      <c r="AF46354" s="74"/>
      <c r="BX46354" s="73"/>
      <c r="BY46354" s="74"/>
      <c r="BZ46354" s="74"/>
      <c r="CA46354" s="74"/>
      <c r="CF46354" s="79"/>
      <c r="CL46354" s="79"/>
    </row>
    <row r="46355" spans="30:90">
      <c r="AD46355" s="73"/>
      <c r="AE46355" s="74"/>
      <c r="AF46355" s="74"/>
      <c r="BX46355" s="73"/>
      <c r="BY46355" s="74"/>
      <c r="BZ46355" s="74"/>
      <c r="CA46355" s="74"/>
      <c r="CF46355" s="79"/>
      <c r="CL46355" s="79"/>
    </row>
    <row r="46356" spans="30:90">
      <c r="AD46356" s="73"/>
      <c r="AE46356" s="74"/>
      <c r="AF46356" s="74"/>
      <c r="BX46356" s="73"/>
      <c r="BY46356" s="74"/>
      <c r="BZ46356" s="74"/>
      <c r="CA46356" s="74"/>
      <c r="CF46356" s="79"/>
      <c r="CL46356" s="79"/>
    </row>
    <row r="46357" spans="30:90">
      <c r="AD46357" s="73"/>
      <c r="AE46357" s="74"/>
      <c r="AF46357" s="74"/>
      <c r="BX46357" s="73"/>
      <c r="BY46357" s="74"/>
      <c r="BZ46357" s="74"/>
      <c r="CA46357" s="74"/>
      <c r="CF46357" s="79"/>
      <c r="CL46357" s="79"/>
    </row>
    <row r="46358" spans="30:90">
      <c r="AD46358" s="73"/>
      <c r="AE46358" s="74"/>
      <c r="AF46358" s="74"/>
      <c r="BX46358" s="73"/>
      <c r="BY46358" s="74"/>
      <c r="BZ46358" s="74"/>
      <c r="CA46358" s="74"/>
      <c r="CF46358" s="79"/>
      <c r="CL46358" s="79"/>
    </row>
    <row r="46359" spans="30:90">
      <c r="AD46359" s="73"/>
      <c r="AE46359" s="74"/>
      <c r="AF46359" s="74"/>
      <c r="BX46359" s="73"/>
      <c r="BY46359" s="74"/>
      <c r="BZ46359" s="74"/>
      <c r="CA46359" s="74"/>
      <c r="CF46359" s="79"/>
      <c r="CL46359" s="79"/>
    </row>
    <row r="46360" spans="30:90">
      <c r="AD46360" s="73"/>
      <c r="AE46360" s="74"/>
      <c r="AF46360" s="74"/>
      <c r="BX46360" s="73"/>
      <c r="BY46360" s="74"/>
      <c r="BZ46360" s="74"/>
      <c r="CA46360" s="74"/>
      <c r="CF46360" s="79"/>
      <c r="CL46360" s="79"/>
    </row>
    <row r="46361" spans="30:90">
      <c r="AD46361" s="73"/>
      <c r="AE46361" s="74"/>
      <c r="AF46361" s="74"/>
      <c r="BX46361" s="73"/>
      <c r="BY46361" s="74"/>
      <c r="BZ46361" s="74"/>
      <c r="CA46361" s="74"/>
      <c r="CF46361" s="79"/>
      <c r="CL46361" s="79"/>
    </row>
    <row r="46362" spans="30:90">
      <c r="AD46362" s="73"/>
      <c r="AE46362" s="74"/>
      <c r="AF46362" s="74"/>
      <c r="BX46362" s="73"/>
      <c r="BY46362" s="74"/>
      <c r="BZ46362" s="74"/>
      <c r="CA46362" s="74"/>
      <c r="CF46362" s="79"/>
      <c r="CL46362" s="79"/>
    </row>
    <row r="46363" spans="30:90">
      <c r="AD46363" s="73"/>
      <c r="AE46363" s="74"/>
      <c r="AF46363" s="74"/>
      <c r="BX46363" s="73"/>
      <c r="BY46363" s="74"/>
      <c r="BZ46363" s="74"/>
      <c r="CA46363" s="74"/>
      <c r="CF46363" s="79"/>
      <c r="CL46363" s="79"/>
    </row>
    <row r="46364" spans="30:90">
      <c r="AD46364" s="73"/>
      <c r="AE46364" s="74"/>
      <c r="AF46364" s="74"/>
      <c r="BX46364" s="73"/>
      <c r="BY46364" s="74"/>
      <c r="BZ46364" s="74"/>
      <c r="CA46364" s="74"/>
      <c r="CF46364" s="79"/>
      <c r="CL46364" s="79"/>
    </row>
    <row r="46365" spans="30:90">
      <c r="AD46365" s="73"/>
      <c r="AE46365" s="74"/>
      <c r="AF46365" s="74"/>
      <c r="BX46365" s="73"/>
      <c r="BY46365" s="74"/>
      <c r="BZ46365" s="74"/>
      <c r="CA46365" s="74"/>
      <c r="CF46365" s="79"/>
      <c r="CL46365" s="79"/>
    </row>
    <row r="46366" spans="30:90">
      <c r="AD46366" s="73"/>
      <c r="AE46366" s="74"/>
      <c r="AF46366" s="74"/>
      <c r="BX46366" s="73"/>
      <c r="BY46366" s="74"/>
      <c r="BZ46366" s="74"/>
      <c r="CA46366" s="74"/>
      <c r="CF46366" s="79"/>
      <c r="CL46366" s="79"/>
    </row>
    <row r="46367" spans="30:90">
      <c r="AD46367" s="73"/>
      <c r="AE46367" s="74"/>
      <c r="AF46367" s="74"/>
      <c r="BX46367" s="73"/>
      <c r="BY46367" s="74"/>
      <c r="BZ46367" s="74"/>
      <c r="CA46367" s="74"/>
      <c r="CF46367" s="79"/>
      <c r="CL46367" s="79"/>
    </row>
    <row r="46368" spans="30:90">
      <c r="AD46368" s="73"/>
      <c r="AE46368" s="74"/>
      <c r="AF46368" s="74"/>
      <c r="BX46368" s="73"/>
      <c r="BY46368" s="74"/>
      <c r="BZ46368" s="74"/>
      <c r="CA46368" s="74"/>
      <c r="CF46368" s="79"/>
      <c r="CL46368" s="79"/>
    </row>
    <row r="46369" spans="30:90">
      <c r="AD46369" s="73"/>
      <c r="AE46369" s="74"/>
      <c r="AF46369" s="74"/>
      <c r="BX46369" s="73"/>
      <c r="BY46369" s="74"/>
      <c r="BZ46369" s="74"/>
      <c r="CA46369" s="74"/>
      <c r="CF46369" s="79"/>
      <c r="CL46369" s="79"/>
    </row>
    <row r="46370" spans="30:90">
      <c r="AD46370" s="73"/>
      <c r="AE46370" s="74"/>
      <c r="AF46370" s="74"/>
      <c r="BX46370" s="73"/>
      <c r="BY46370" s="74"/>
      <c r="BZ46370" s="74"/>
      <c r="CA46370" s="74"/>
      <c r="CF46370" s="79"/>
      <c r="CL46370" s="79"/>
    </row>
    <row r="46371" spans="30:90">
      <c r="AD46371" s="73"/>
      <c r="AE46371" s="74"/>
      <c r="AF46371" s="74"/>
      <c r="BX46371" s="73"/>
      <c r="BY46371" s="74"/>
      <c r="BZ46371" s="74"/>
      <c r="CA46371" s="74"/>
      <c r="CF46371" s="79"/>
      <c r="CL46371" s="79"/>
    </row>
    <row r="46372" spans="30:90">
      <c r="AD46372" s="73"/>
      <c r="AE46372" s="74"/>
      <c r="AF46372" s="74"/>
      <c r="BX46372" s="73"/>
      <c r="BY46372" s="74"/>
      <c r="BZ46372" s="74"/>
      <c r="CA46372" s="74"/>
      <c r="CF46372" s="79"/>
      <c r="CL46372" s="79"/>
    </row>
    <row r="46373" spans="30:90">
      <c r="AD46373" s="73"/>
      <c r="AE46373" s="74"/>
      <c r="AF46373" s="74"/>
      <c r="BX46373" s="73"/>
      <c r="BY46373" s="74"/>
      <c r="BZ46373" s="74"/>
      <c r="CA46373" s="74"/>
      <c r="CF46373" s="79"/>
      <c r="CL46373" s="79"/>
    </row>
    <row r="46374" spans="30:90">
      <c r="AD46374" s="73"/>
      <c r="AE46374" s="74"/>
      <c r="AF46374" s="74"/>
      <c r="BX46374" s="73"/>
      <c r="BY46374" s="74"/>
      <c r="BZ46374" s="74"/>
      <c r="CA46374" s="74"/>
      <c r="CF46374" s="79"/>
      <c r="CL46374" s="79"/>
    </row>
    <row r="46375" spans="30:90">
      <c r="AD46375" s="73"/>
      <c r="AE46375" s="74"/>
      <c r="AF46375" s="74"/>
      <c r="BX46375" s="73"/>
      <c r="BY46375" s="74"/>
      <c r="BZ46375" s="74"/>
      <c r="CA46375" s="74"/>
      <c r="CF46375" s="79"/>
      <c r="CL46375" s="79"/>
    </row>
    <row r="46376" spans="30:90">
      <c r="AD46376" s="73"/>
      <c r="AE46376" s="74"/>
      <c r="AF46376" s="74"/>
      <c r="BX46376" s="73"/>
      <c r="BY46376" s="74"/>
      <c r="BZ46376" s="74"/>
      <c r="CA46376" s="74"/>
      <c r="CF46376" s="79"/>
      <c r="CL46376" s="79"/>
    </row>
    <row r="46377" spans="30:90">
      <c r="AD46377" s="73"/>
      <c r="AE46377" s="74"/>
      <c r="AF46377" s="74"/>
      <c r="BX46377" s="73"/>
      <c r="BY46377" s="74"/>
      <c r="BZ46377" s="74"/>
      <c r="CA46377" s="74"/>
      <c r="CF46377" s="79"/>
      <c r="CL46377" s="79"/>
    </row>
    <row r="46378" spans="30:90">
      <c r="AD46378" s="73"/>
      <c r="AE46378" s="74"/>
      <c r="AF46378" s="74"/>
      <c r="BX46378" s="73"/>
      <c r="BY46378" s="74"/>
      <c r="BZ46378" s="74"/>
      <c r="CA46378" s="74"/>
      <c r="CF46378" s="79"/>
      <c r="CL46378" s="79"/>
    </row>
    <row r="46379" spans="30:90">
      <c r="AD46379" s="73"/>
      <c r="AE46379" s="74"/>
      <c r="AF46379" s="74"/>
      <c r="BX46379" s="73"/>
      <c r="BY46379" s="74"/>
      <c r="BZ46379" s="74"/>
      <c r="CA46379" s="74"/>
      <c r="CF46379" s="79"/>
      <c r="CL46379" s="79"/>
    </row>
    <row r="46380" spans="30:90">
      <c r="AD46380" s="73"/>
      <c r="AE46380" s="74"/>
      <c r="AF46380" s="74"/>
      <c r="BX46380" s="73"/>
      <c r="BY46380" s="74"/>
      <c r="BZ46380" s="74"/>
      <c r="CA46380" s="74"/>
      <c r="CF46380" s="79"/>
      <c r="CL46380" s="79"/>
    </row>
    <row r="46381" spans="30:90">
      <c r="AD46381" s="73"/>
      <c r="AE46381" s="74"/>
      <c r="AF46381" s="74"/>
      <c r="BX46381" s="73"/>
      <c r="BY46381" s="74"/>
      <c r="BZ46381" s="74"/>
      <c r="CA46381" s="74"/>
      <c r="CF46381" s="79"/>
      <c r="CL46381" s="79"/>
    </row>
    <row r="46382" spans="30:90">
      <c r="AD46382" s="73"/>
      <c r="AE46382" s="74"/>
      <c r="AF46382" s="74"/>
      <c r="BX46382" s="73"/>
      <c r="BY46382" s="74"/>
      <c r="BZ46382" s="74"/>
      <c r="CA46382" s="74"/>
      <c r="CF46382" s="79"/>
      <c r="CL46382" s="79"/>
    </row>
    <row r="46383" spans="30:90">
      <c r="AD46383" s="73"/>
      <c r="AE46383" s="74"/>
      <c r="AF46383" s="74"/>
      <c r="BX46383" s="73"/>
      <c r="BY46383" s="74"/>
      <c r="BZ46383" s="74"/>
      <c r="CA46383" s="74"/>
      <c r="CF46383" s="79"/>
      <c r="CL46383" s="79"/>
    </row>
    <row r="46384" spans="30:90">
      <c r="AD46384" s="73"/>
      <c r="AE46384" s="74"/>
      <c r="AF46384" s="74"/>
      <c r="BX46384" s="73"/>
      <c r="BY46384" s="74"/>
      <c r="BZ46384" s="74"/>
      <c r="CA46384" s="74"/>
      <c r="CF46384" s="79"/>
      <c r="CL46384" s="79"/>
    </row>
    <row r="46385" spans="30:90">
      <c r="AD46385" s="73"/>
      <c r="AE46385" s="74"/>
      <c r="AF46385" s="74"/>
      <c r="BX46385" s="73"/>
      <c r="BY46385" s="74"/>
      <c r="BZ46385" s="74"/>
      <c r="CA46385" s="74"/>
      <c r="CF46385" s="79"/>
      <c r="CL46385" s="79"/>
    </row>
    <row r="46386" spans="30:90">
      <c r="AD46386" s="73"/>
      <c r="AE46386" s="74"/>
      <c r="AF46386" s="74"/>
      <c r="BX46386" s="73"/>
      <c r="BY46386" s="74"/>
      <c r="BZ46386" s="74"/>
      <c r="CA46386" s="74"/>
      <c r="CF46386" s="79"/>
      <c r="CL46386" s="79"/>
    </row>
    <row r="46387" spans="30:90">
      <c r="AD46387" s="73"/>
      <c r="AE46387" s="74"/>
      <c r="AF46387" s="74"/>
      <c r="BX46387" s="73"/>
      <c r="BY46387" s="74"/>
      <c r="BZ46387" s="74"/>
      <c r="CA46387" s="74"/>
      <c r="CF46387" s="79"/>
      <c r="CL46387" s="79"/>
    </row>
    <row r="46388" spans="30:90">
      <c r="AD46388" s="73"/>
      <c r="AE46388" s="74"/>
      <c r="AF46388" s="74"/>
      <c r="BX46388" s="73"/>
      <c r="BY46388" s="74"/>
      <c r="BZ46388" s="74"/>
      <c r="CA46388" s="74"/>
      <c r="CF46388" s="79"/>
      <c r="CL46388" s="79"/>
    </row>
    <row r="46389" spans="30:90">
      <c r="AD46389" s="73"/>
      <c r="AE46389" s="74"/>
      <c r="AF46389" s="74"/>
      <c r="BX46389" s="73"/>
      <c r="BY46389" s="74"/>
      <c r="BZ46389" s="74"/>
      <c r="CA46389" s="74"/>
      <c r="CF46389" s="79"/>
      <c r="CL46389" s="79"/>
    </row>
    <row r="46390" spans="30:90">
      <c r="AD46390" s="73"/>
      <c r="AE46390" s="74"/>
      <c r="AF46390" s="74"/>
      <c r="BX46390" s="73"/>
      <c r="BY46390" s="74"/>
      <c r="BZ46390" s="74"/>
      <c r="CA46390" s="74"/>
      <c r="CF46390" s="79"/>
      <c r="CL46390" s="79"/>
    </row>
    <row r="46391" spans="30:90">
      <c r="AD46391" s="73"/>
      <c r="AE46391" s="74"/>
      <c r="AF46391" s="74"/>
      <c r="BX46391" s="73"/>
      <c r="BY46391" s="74"/>
      <c r="BZ46391" s="74"/>
      <c r="CA46391" s="74"/>
      <c r="CF46391" s="79"/>
      <c r="CL46391" s="79"/>
    </row>
    <row r="46392" spans="30:90">
      <c r="AD46392" s="73"/>
      <c r="AE46392" s="74"/>
      <c r="AF46392" s="74"/>
      <c r="BX46392" s="73"/>
      <c r="BY46392" s="74"/>
      <c r="BZ46392" s="74"/>
      <c r="CA46392" s="74"/>
      <c r="CF46392" s="79"/>
      <c r="CL46392" s="79"/>
    </row>
    <row r="46393" spans="30:90">
      <c r="AD46393" s="73"/>
      <c r="AE46393" s="74"/>
      <c r="AF46393" s="74"/>
      <c r="BX46393" s="73"/>
      <c r="BY46393" s="74"/>
      <c r="BZ46393" s="74"/>
      <c r="CA46393" s="74"/>
      <c r="CF46393" s="79"/>
      <c r="CL46393" s="79"/>
    </row>
    <row r="46394" spans="30:90">
      <c r="AD46394" s="73"/>
      <c r="AE46394" s="74"/>
      <c r="AF46394" s="74"/>
      <c r="BX46394" s="73"/>
      <c r="BY46394" s="74"/>
      <c r="BZ46394" s="74"/>
      <c r="CA46394" s="74"/>
      <c r="CF46394" s="79"/>
      <c r="CL46394" s="79"/>
    </row>
    <row r="46395" spans="30:90">
      <c r="AD46395" s="73"/>
      <c r="AE46395" s="74"/>
      <c r="AF46395" s="74"/>
      <c r="BX46395" s="73"/>
      <c r="BY46395" s="74"/>
      <c r="BZ46395" s="74"/>
      <c r="CA46395" s="74"/>
      <c r="CF46395" s="79"/>
      <c r="CL46395" s="79"/>
    </row>
    <row r="46396" spans="30:90">
      <c r="AD46396" s="73"/>
      <c r="AE46396" s="74"/>
      <c r="AF46396" s="74"/>
      <c r="BX46396" s="73"/>
      <c r="BY46396" s="74"/>
      <c r="BZ46396" s="74"/>
      <c r="CA46396" s="74"/>
      <c r="CF46396" s="79"/>
      <c r="CL46396" s="79"/>
    </row>
    <row r="46397" spans="30:90">
      <c r="AD46397" s="73"/>
      <c r="AE46397" s="74"/>
      <c r="AF46397" s="74"/>
      <c r="BX46397" s="73"/>
      <c r="BY46397" s="74"/>
      <c r="BZ46397" s="74"/>
      <c r="CA46397" s="74"/>
      <c r="CF46397" s="79"/>
      <c r="CL46397" s="79"/>
    </row>
    <row r="46398" spans="30:90">
      <c r="AD46398" s="73"/>
      <c r="AE46398" s="74"/>
      <c r="AF46398" s="74"/>
      <c r="BX46398" s="73"/>
      <c r="BY46398" s="74"/>
      <c r="BZ46398" s="74"/>
      <c r="CA46398" s="74"/>
      <c r="CF46398" s="79"/>
      <c r="CL46398" s="79"/>
    </row>
    <row r="46399" spans="30:90">
      <c r="AD46399" s="73"/>
      <c r="AE46399" s="74"/>
      <c r="AF46399" s="74"/>
      <c r="BX46399" s="73"/>
      <c r="BY46399" s="74"/>
      <c r="BZ46399" s="74"/>
      <c r="CA46399" s="74"/>
      <c r="CF46399" s="79"/>
      <c r="CL46399" s="79"/>
    </row>
    <row r="46400" spans="30:90">
      <c r="AD46400" s="73"/>
      <c r="AE46400" s="74"/>
      <c r="AF46400" s="74"/>
      <c r="BX46400" s="73"/>
      <c r="BY46400" s="74"/>
      <c r="BZ46400" s="74"/>
      <c r="CA46400" s="74"/>
      <c r="CF46400" s="79"/>
      <c r="CL46400" s="79"/>
    </row>
    <row r="46401" spans="30:90">
      <c r="AD46401" s="73"/>
      <c r="AE46401" s="74"/>
      <c r="AF46401" s="74"/>
      <c r="BX46401" s="73"/>
      <c r="BY46401" s="74"/>
      <c r="BZ46401" s="74"/>
      <c r="CA46401" s="74"/>
      <c r="CF46401" s="79"/>
      <c r="CL46401" s="79"/>
    </row>
    <row r="46402" spans="30:90">
      <c r="AD46402" s="73"/>
      <c r="AE46402" s="74"/>
      <c r="AF46402" s="74"/>
      <c r="BX46402" s="73"/>
      <c r="BY46402" s="74"/>
      <c r="BZ46402" s="74"/>
      <c r="CA46402" s="74"/>
      <c r="CF46402" s="79"/>
      <c r="CL46402" s="79"/>
    </row>
    <row r="46403" spans="30:90">
      <c r="AD46403" s="73"/>
      <c r="AE46403" s="74"/>
      <c r="AF46403" s="74"/>
      <c r="BX46403" s="73"/>
      <c r="BY46403" s="74"/>
      <c r="BZ46403" s="74"/>
      <c r="CA46403" s="74"/>
      <c r="CF46403" s="79"/>
      <c r="CL46403" s="79"/>
    </row>
    <row r="46404" spans="30:90">
      <c r="AD46404" s="73"/>
      <c r="AE46404" s="74"/>
      <c r="AF46404" s="74"/>
      <c r="BX46404" s="73"/>
      <c r="BY46404" s="74"/>
      <c r="BZ46404" s="74"/>
      <c r="CA46404" s="74"/>
      <c r="CF46404" s="79"/>
      <c r="CL46404" s="79"/>
    </row>
    <row r="46405" spans="30:90">
      <c r="AD46405" s="73"/>
      <c r="AE46405" s="74"/>
      <c r="AF46405" s="74"/>
      <c r="BX46405" s="73"/>
      <c r="BY46405" s="74"/>
      <c r="BZ46405" s="74"/>
      <c r="CA46405" s="74"/>
      <c r="CF46405" s="79"/>
      <c r="CL46405" s="79"/>
    </row>
    <row r="46406" spans="30:90">
      <c r="AD46406" s="73"/>
      <c r="AE46406" s="74"/>
      <c r="AF46406" s="74"/>
      <c r="BX46406" s="73"/>
      <c r="BY46406" s="74"/>
      <c r="BZ46406" s="74"/>
      <c r="CA46406" s="74"/>
      <c r="CF46406" s="79"/>
      <c r="CL46406" s="79"/>
    </row>
    <row r="46407" spans="30:90">
      <c r="AD46407" s="73"/>
      <c r="AE46407" s="74"/>
      <c r="AF46407" s="74"/>
      <c r="BX46407" s="73"/>
      <c r="BY46407" s="74"/>
      <c r="BZ46407" s="74"/>
      <c r="CA46407" s="74"/>
      <c r="CF46407" s="79"/>
      <c r="CL46407" s="79"/>
    </row>
    <row r="46408" spans="30:90">
      <c r="AD46408" s="73"/>
      <c r="AE46408" s="74"/>
      <c r="AF46408" s="74"/>
      <c r="BX46408" s="73"/>
      <c r="BY46408" s="74"/>
      <c r="BZ46408" s="74"/>
      <c r="CA46408" s="74"/>
      <c r="CF46408" s="79"/>
      <c r="CL46408" s="79"/>
    </row>
    <row r="46409" spans="30:90">
      <c r="AD46409" s="73"/>
      <c r="AE46409" s="74"/>
      <c r="AF46409" s="74"/>
      <c r="BX46409" s="73"/>
      <c r="BY46409" s="74"/>
      <c r="BZ46409" s="74"/>
      <c r="CA46409" s="74"/>
      <c r="CF46409" s="79"/>
      <c r="CL46409" s="79"/>
    </row>
    <row r="46410" spans="30:90">
      <c r="AD46410" s="73"/>
      <c r="AE46410" s="74"/>
      <c r="AF46410" s="74"/>
      <c r="BX46410" s="73"/>
      <c r="BY46410" s="74"/>
      <c r="BZ46410" s="74"/>
      <c r="CA46410" s="74"/>
      <c r="CF46410" s="79"/>
      <c r="CL46410" s="79"/>
    </row>
    <row r="46411" spans="30:90">
      <c r="AD46411" s="73"/>
      <c r="AE46411" s="74"/>
      <c r="AF46411" s="74"/>
      <c r="BX46411" s="73"/>
      <c r="BY46411" s="74"/>
      <c r="BZ46411" s="74"/>
      <c r="CA46411" s="74"/>
      <c r="CF46411" s="79"/>
      <c r="CL46411" s="79"/>
    </row>
    <row r="46412" spans="30:90">
      <c r="AD46412" s="73"/>
      <c r="AE46412" s="74"/>
      <c r="AF46412" s="74"/>
      <c r="BX46412" s="73"/>
      <c r="BY46412" s="74"/>
      <c r="BZ46412" s="74"/>
      <c r="CA46412" s="74"/>
      <c r="CF46412" s="79"/>
      <c r="CL46412" s="79"/>
    </row>
    <row r="46413" spans="30:90">
      <c r="AD46413" s="73"/>
      <c r="AE46413" s="74"/>
      <c r="AF46413" s="74"/>
      <c r="BX46413" s="73"/>
      <c r="BY46413" s="74"/>
      <c r="BZ46413" s="74"/>
      <c r="CA46413" s="74"/>
      <c r="CF46413" s="79"/>
      <c r="CL46413" s="79"/>
    </row>
    <row r="46414" spans="30:90">
      <c r="AD46414" s="73"/>
      <c r="AE46414" s="74"/>
      <c r="AF46414" s="74"/>
      <c r="BX46414" s="73"/>
      <c r="BY46414" s="74"/>
      <c r="BZ46414" s="74"/>
      <c r="CA46414" s="74"/>
      <c r="CF46414" s="79"/>
      <c r="CL46414" s="79"/>
    </row>
    <row r="46415" spans="30:90">
      <c r="AD46415" s="73"/>
      <c r="AE46415" s="74"/>
      <c r="AF46415" s="74"/>
      <c r="BX46415" s="73"/>
      <c r="BY46415" s="74"/>
      <c r="BZ46415" s="74"/>
      <c r="CA46415" s="74"/>
      <c r="CF46415" s="79"/>
      <c r="CL46415" s="79"/>
    </row>
    <row r="46416" spans="30:90">
      <c r="AD46416" s="73"/>
      <c r="AE46416" s="74"/>
      <c r="AF46416" s="74"/>
      <c r="BX46416" s="73"/>
      <c r="BY46416" s="74"/>
      <c r="BZ46416" s="74"/>
      <c r="CA46416" s="74"/>
      <c r="CF46416" s="79"/>
      <c r="CL46416" s="79"/>
    </row>
    <row r="46417" spans="30:90">
      <c r="AD46417" s="73"/>
      <c r="AE46417" s="74"/>
      <c r="AF46417" s="74"/>
      <c r="BX46417" s="73"/>
      <c r="BY46417" s="74"/>
      <c r="BZ46417" s="74"/>
      <c r="CA46417" s="74"/>
      <c r="CF46417" s="79"/>
      <c r="CL46417" s="79"/>
    </row>
    <row r="46418" spans="30:90">
      <c r="AD46418" s="73"/>
      <c r="AE46418" s="74"/>
      <c r="AF46418" s="74"/>
      <c r="BX46418" s="73"/>
      <c r="BY46418" s="74"/>
      <c r="BZ46418" s="74"/>
      <c r="CA46418" s="74"/>
      <c r="CF46418" s="79"/>
      <c r="CL46418" s="79"/>
    </row>
    <row r="46419" spans="30:90">
      <c r="AD46419" s="73"/>
      <c r="AE46419" s="74"/>
      <c r="AF46419" s="74"/>
      <c r="BX46419" s="73"/>
      <c r="BY46419" s="74"/>
      <c r="BZ46419" s="74"/>
      <c r="CA46419" s="74"/>
      <c r="CF46419" s="79"/>
      <c r="CL46419" s="79"/>
    </row>
    <row r="46420" spans="30:90">
      <c r="AD46420" s="73"/>
      <c r="AE46420" s="74"/>
      <c r="AF46420" s="74"/>
      <c r="BX46420" s="73"/>
      <c r="BY46420" s="74"/>
      <c r="BZ46420" s="74"/>
      <c r="CA46420" s="74"/>
      <c r="CF46420" s="79"/>
      <c r="CL46420" s="79"/>
    </row>
    <row r="46421" spans="30:90">
      <c r="AD46421" s="73"/>
      <c r="AE46421" s="74"/>
      <c r="AF46421" s="74"/>
      <c r="BX46421" s="73"/>
      <c r="BY46421" s="74"/>
      <c r="BZ46421" s="74"/>
      <c r="CA46421" s="74"/>
      <c r="CF46421" s="79"/>
      <c r="CL46421" s="79"/>
    </row>
    <row r="46422" spans="30:90">
      <c r="AD46422" s="73"/>
      <c r="AE46422" s="74"/>
      <c r="AF46422" s="74"/>
      <c r="BX46422" s="73"/>
      <c r="BY46422" s="74"/>
      <c r="BZ46422" s="74"/>
      <c r="CA46422" s="74"/>
      <c r="CF46422" s="79"/>
      <c r="CL46422" s="79"/>
    </row>
    <row r="46423" spans="30:90">
      <c r="AD46423" s="73"/>
      <c r="AE46423" s="74"/>
      <c r="AF46423" s="74"/>
      <c r="BX46423" s="73"/>
      <c r="BY46423" s="74"/>
      <c r="BZ46423" s="74"/>
      <c r="CA46423" s="74"/>
      <c r="CF46423" s="79"/>
      <c r="CL46423" s="79"/>
    </row>
    <row r="46424" spans="30:90">
      <c r="AD46424" s="73"/>
      <c r="AE46424" s="74"/>
      <c r="AF46424" s="74"/>
      <c r="BX46424" s="73"/>
      <c r="BY46424" s="74"/>
      <c r="BZ46424" s="74"/>
      <c r="CA46424" s="74"/>
      <c r="CF46424" s="79"/>
      <c r="CL46424" s="79"/>
    </row>
    <row r="46425" spans="30:90">
      <c r="AD46425" s="73"/>
      <c r="AE46425" s="74"/>
      <c r="AF46425" s="74"/>
      <c r="BX46425" s="73"/>
      <c r="BY46425" s="74"/>
      <c r="BZ46425" s="74"/>
      <c r="CA46425" s="74"/>
      <c r="CF46425" s="79"/>
      <c r="CL46425" s="79"/>
    </row>
    <row r="46426" spans="30:90">
      <c r="AD46426" s="73"/>
      <c r="AE46426" s="74"/>
      <c r="AF46426" s="74"/>
      <c r="BX46426" s="73"/>
      <c r="BY46426" s="74"/>
      <c r="BZ46426" s="74"/>
      <c r="CA46426" s="74"/>
      <c r="CF46426" s="79"/>
      <c r="CL46426" s="79"/>
    </row>
    <row r="46427" spans="30:90">
      <c r="AD46427" s="73"/>
      <c r="AE46427" s="74"/>
      <c r="AF46427" s="74"/>
      <c r="BX46427" s="73"/>
      <c r="BY46427" s="74"/>
      <c r="BZ46427" s="74"/>
      <c r="CA46427" s="74"/>
      <c r="CF46427" s="79"/>
      <c r="CL46427" s="79"/>
    </row>
    <row r="46428" spans="30:90">
      <c r="AD46428" s="73"/>
      <c r="AE46428" s="74"/>
      <c r="AF46428" s="74"/>
      <c r="BX46428" s="73"/>
      <c r="BY46428" s="74"/>
      <c r="BZ46428" s="74"/>
      <c r="CA46428" s="74"/>
      <c r="CF46428" s="79"/>
      <c r="CL46428" s="79"/>
    </row>
    <row r="46429" spans="30:90">
      <c r="AD46429" s="73"/>
      <c r="AE46429" s="74"/>
      <c r="AF46429" s="74"/>
      <c r="BX46429" s="73"/>
      <c r="BY46429" s="74"/>
      <c r="BZ46429" s="74"/>
      <c r="CA46429" s="74"/>
      <c r="CF46429" s="79"/>
      <c r="CL46429" s="79"/>
    </row>
    <row r="46430" spans="30:90">
      <c r="AD46430" s="73"/>
      <c r="AE46430" s="74"/>
      <c r="AF46430" s="74"/>
      <c r="BX46430" s="73"/>
      <c r="BY46430" s="74"/>
      <c r="BZ46430" s="74"/>
      <c r="CA46430" s="74"/>
      <c r="CF46430" s="79"/>
      <c r="CL46430" s="79"/>
    </row>
    <row r="46431" spans="30:90">
      <c r="AD46431" s="73"/>
      <c r="AE46431" s="74"/>
      <c r="AF46431" s="74"/>
      <c r="BX46431" s="73"/>
      <c r="BY46431" s="74"/>
      <c r="BZ46431" s="74"/>
      <c r="CA46431" s="74"/>
      <c r="CF46431" s="79"/>
      <c r="CL46431" s="79"/>
    </row>
    <row r="46432" spans="30:90">
      <c r="AD46432" s="73"/>
      <c r="AE46432" s="74"/>
      <c r="AF46432" s="74"/>
      <c r="BX46432" s="73"/>
      <c r="BY46432" s="74"/>
      <c r="BZ46432" s="74"/>
      <c r="CA46432" s="74"/>
      <c r="CF46432" s="79"/>
      <c r="CL46432" s="79"/>
    </row>
    <row r="46433" spans="30:90">
      <c r="AD46433" s="73"/>
      <c r="AE46433" s="74"/>
      <c r="AF46433" s="74"/>
      <c r="BX46433" s="73"/>
      <c r="BY46433" s="74"/>
      <c r="BZ46433" s="74"/>
      <c r="CA46433" s="74"/>
      <c r="CF46433" s="79"/>
      <c r="CL46433" s="79"/>
    </row>
    <row r="46434" spans="30:90">
      <c r="AD46434" s="73"/>
      <c r="AE46434" s="74"/>
      <c r="AF46434" s="74"/>
      <c r="BX46434" s="73"/>
      <c r="BY46434" s="74"/>
      <c r="BZ46434" s="74"/>
      <c r="CA46434" s="74"/>
      <c r="CF46434" s="79"/>
      <c r="CL46434" s="79"/>
    </row>
    <row r="46435" spans="30:90">
      <c r="AD46435" s="73"/>
      <c r="AE46435" s="74"/>
      <c r="AF46435" s="74"/>
      <c r="BX46435" s="73"/>
      <c r="BY46435" s="74"/>
      <c r="BZ46435" s="74"/>
      <c r="CA46435" s="74"/>
      <c r="CF46435" s="79"/>
      <c r="CL46435" s="79"/>
    </row>
    <row r="46436" spans="30:90">
      <c r="AD46436" s="73"/>
      <c r="AE46436" s="74"/>
      <c r="AF46436" s="74"/>
      <c r="BX46436" s="73"/>
      <c r="BY46436" s="74"/>
      <c r="BZ46436" s="74"/>
      <c r="CA46436" s="74"/>
      <c r="CF46436" s="79"/>
      <c r="CL46436" s="79"/>
    </row>
    <row r="46437" spans="30:90">
      <c r="AD46437" s="73"/>
      <c r="AE46437" s="74"/>
      <c r="AF46437" s="74"/>
      <c r="BX46437" s="73"/>
      <c r="BY46437" s="74"/>
      <c r="BZ46437" s="74"/>
      <c r="CA46437" s="74"/>
      <c r="CF46437" s="79"/>
      <c r="CL46437" s="79"/>
    </row>
    <row r="46438" spans="30:90">
      <c r="AD46438" s="73"/>
      <c r="AE46438" s="74"/>
      <c r="AF46438" s="74"/>
      <c r="BX46438" s="73"/>
      <c r="BY46438" s="74"/>
      <c r="BZ46438" s="74"/>
      <c r="CA46438" s="74"/>
      <c r="CF46438" s="79"/>
      <c r="CL46438" s="79"/>
    </row>
    <row r="46439" spans="30:90">
      <c r="AD46439" s="73"/>
      <c r="AE46439" s="74"/>
      <c r="AF46439" s="74"/>
      <c r="BX46439" s="73"/>
      <c r="BY46439" s="74"/>
      <c r="BZ46439" s="74"/>
      <c r="CA46439" s="74"/>
      <c r="CF46439" s="79"/>
      <c r="CL46439" s="79"/>
    </row>
    <row r="46440" spans="30:90">
      <c r="AD46440" s="73"/>
      <c r="AE46440" s="74"/>
      <c r="AF46440" s="74"/>
      <c r="BX46440" s="73"/>
      <c r="BY46440" s="74"/>
      <c r="BZ46440" s="74"/>
      <c r="CA46440" s="74"/>
      <c r="CF46440" s="79"/>
      <c r="CL46440" s="79"/>
    </row>
    <row r="46441" spans="30:90">
      <c r="AD46441" s="73"/>
      <c r="AE46441" s="74"/>
      <c r="AF46441" s="74"/>
      <c r="BX46441" s="73"/>
      <c r="BY46441" s="74"/>
      <c r="BZ46441" s="74"/>
      <c r="CA46441" s="74"/>
      <c r="CF46441" s="79"/>
      <c r="CL46441" s="79"/>
    </row>
    <row r="46442" spans="30:90">
      <c r="AD46442" s="73"/>
      <c r="AE46442" s="74"/>
      <c r="AF46442" s="74"/>
      <c r="BX46442" s="73"/>
      <c r="BY46442" s="74"/>
      <c r="BZ46442" s="74"/>
      <c r="CA46442" s="74"/>
      <c r="CF46442" s="79"/>
      <c r="CL46442" s="79"/>
    </row>
    <row r="46443" spans="30:90">
      <c r="AD46443" s="73"/>
      <c r="AE46443" s="74"/>
      <c r="AF46443" s="74"/>
      <c r="BX46443" s="73"/>
      <c r="BY46443" s="74"/>
      <c r="BZ46443" s="74"/>
      <c r="CA46443" s="74"/>
      <c r="CF46443" s="79"/>
      <c r="CL46443" s="79"/>
    </row>
    <row r="46444" spans="30:90">
      <c r="AD46444" s="73"/>
      <c r="AE46444" s="74"/>
      <c r="AF46444" s="74"/>
      <c r="BX46444" s="73"/>
      <c r="BY46444" s="74"/>
      <c r="BZ46444" s="74"/>
      <c r="CA46444" s="74"/>
      <c r="CF46444" s="79"/>
      <c r="CL46444" s="79"/>
    </row>
    <row r="46445" spans="30:90">
      <c r="AD46445" s="73"/>
      <c r="AE46445" s="74"/>
      <c r="AF46445" s="74"/>
      <c r="BX46445" s="73"/>
      <c r="BY46445" s="74"/>
      <c r="BZ46445" s="74"/>
      <c r="CA46445" s="74"/>
      <c r="CF46445" s="79"/>
      <c r="CL46445" s="79"/>
    </row>
    <row r="46446" spans="30:90">
      <c r="AD46446" s="73"/>
      <c r="AE46446" s="74"/>
      <c r="AF46446" s="74"/>
      <c r="BX46446" s="73"/>
      <c r="BY46446" s="74"/>
      <c r="BZ46446" s="74"/>
      <c r="CA46446" s="74"/>
      <c r="CF46446" s="79"/>
      <c r="CL46446" s="79"/>
    </row>
    <row r="46447" spans="30:90">
      <c r="AD46447" s="73"/>
      <c r="AE46447" s="74"/>
      <c r="AF46447" s="74"/>
      <c r="BX46447" s="73"/>
      <c r="BY46447" s="74"/>
      <c r="BZ46447" s="74"/>
      <c r="CA46447" s="74"/>
      <c r="CF46447" s="79"/>
      <c r="CL46447" s="79"/>
    </row>
    <row r="46448" spans="30:90">
      <c r="AD46448" s="73"/>
      <c r="AE46448" s="74"/>
      <c r="AF46448" s="74"/>
      <c r="BX46448" s="73"/>
      <c r="BY46448" s="74"/>
      <c r="BZ46448" s="74"/>
      <c r="CA46448" s="74"/>
      <c r="CF46448" s="79"/>
      <c r="CL46448" s="79"/>
    </row>
    <row r="46449" spans="30:90">
      <c r="AD46449" s="73"/>
      <c r="AE46449" s="74"/>
      <c r="AF46449" s="74"/>
      <c r="BX46449" s="73"/>
      <c r="BY46449" s="74"/>
      <c r="BZ46449" s="74"/>
      <c r="CA46449" s="74"/>
      <c r="CF46449" s="79"/>
      <c r="CL46449" s="79"/>
    </row>
    <row r="46450" spans="30:90">
      <c r="AD46450" s="73"/>
      <c r="AE46450" s="74"/>
      <c r="AF46450" s="74"/>
      <c r="BX46450" s="73"/>
      <c r="BY46450" s="74"/>
      <c r="BZ46450" s="74"/>
      <c r="CA46450" s="74"/>
      <c r="CF46450" s="79"/>
      <c r="CL46450" s="79"/>
    </row>
    <row r="46451" spans="30:90">
      <c r="AD46451" s="73"/>
      <c r="AE46451" s="74"/>
      <c r="AF46451" s="74"/>
      <c r="BX46451" s="73"/>
      <c r="BY46451" s="74"/>
      <c r="BZ46451" s="74"/>
      <c r="CA46451" s="74"/>
      <c r="CF46451" s="79"/>
      <c r="CL46451" s="79"/>
    </row>
    <row r="46452" spans="30:90">
      <c r="AD46452" s="73"/>
      <c r="AE46452" s="74"/>
      <c r="AF46452" s="74"/>
      <c r="BX46452" s="73"/>
      <c r="BY46452" s="74"/>
      <c r="BZ46452" s="74"/>
      <c r="CA46452" s="74"/>
      <c r="CF46452" s="79"/>
      <c r="CL46452" s="79"/>
    </row>
    <row r="46453" spans="30:90">
      <c r="AD46453" s="73"/>
      <c r="AE46453" s="74"/>
      <c r="AF46453" s="74"/>
      <c r="BX46453" s="73"/>
      <c r="BY46453" s="74"/>
      <c r="BZ46453" s="74"/>
      <c r="CA46453" s="74"/>
      <c r="CF46453" s="79"/>
      <c r="CL46453" s="79"/>
    </row>
    <row r="46454" spans="30:90">
      <c r="AD46454" s="73"/>
      <c r="AE46454" s="74"/>
      <c r="AF46454" s="74"/>
      <c r="BX46454" s="73"/>
      <c r="BY46454" s="74"/>
      <c r="BZ46454" s="74"/>
      <c r="CA46454" s="74"/>
      <c r="CF46454" s="79"/>
      <c r="CL46454" s="79"/>
    </row>
    <row r="46455" spans="30:90">
      <c r="AD46455" s="73"/>
      <c r="AE46455" s="74"/>
      <c r="AF46455" s="74"/>
      <c r="BX46455" s="73"/>
      <c r="BY46455" s="74"/>
      <c r="BZ46455" s="74"/>
      <c r="CA46455" s="74"/>
      <c r="CF46455" s="79"/>
      <c r="CL46455" s="79"/>
    </row>
    <row r="46456" spans="30:90">
      <c r="AD46456" s="73"/>
      <c r="AE46456" s="74"/>
      <c r="AF46456" s="74"/>
      <c r="BX46456" s="73"/>
      <c r="BY46456" s="74"/>
      <c r="BZ46456" s="74"/>
      <c r="CA46456" s="74"/>
      <c r="CF46456" s="79"/>
      <c r="CL46456" s="79"/>
    </row>
    <row r="46457" spans="30:90">
      <c r="AD46457" s="73"/>
      <c r="AE46457" s="74"/>
      <c r="AF46457" s="74"/>
      <c r="BX46457" s="73"/>
      <c r="BY46457" s="74"/>
      <c r="BZ46457" s="74"/>
      <c r="CA46457" s="74"/>
      <c r="CF46457" s="79"/>
      <c r="CL46457" s="79"/>
    </row>
    <row r="46458" spans="30:90">
      <c r="AD46458" s="73"/>
      <c r="AE46458" s="74"/>
      <c r="AF46458" s="74"/>
      <c r="BX46458" s="73"/>
      <c r="BY46458" s="74"/>
      <c r="BZ46458" s="74"/>
      <c r="CA46458" s="74"/>
      <c r="CF46458" s="79"/>
      <c r="CL46458" s="79"/>
    </row>
    <row r="46459" spans="30:90">
      <c r="AD46459" s="73"/>
      <c r="AE46459" s="74"/>
      <c r="AF46459" s="74"/>
      <c r="BX46459" s="73"/>
      <c r="BY46459" s="74"/>
      <c r="BZ46459" s="74"/>
      <c r="CA46459" s="74"/>
      <c r="CF46459" s="79"/>
      <c r="CL46459" s="79"/>
    </row>
    <row r="46460" spans="30:90">
      <c r="AD46460" s="73"/>
      <c r="AE46460" s="74"/>
      <c r="AF46460" s="74"/>
      <c r="BX46460" s="73"/>
      <c r="BY46460" s="74"/>
      <c r="BZ46460" s="74"/>
      <c r="CA46460" s="74"/>
      <c r="CF46460" s="79"/>
      <c r="CL46460" s="79"/>
    </row>
    <row r="46461" spans="30:90">
      <c r="AD46461" s="73"/>
      <c r="AE46461" s="74"/>
      <c r="AF46461" s="74"/>
      <c r="BX46461" s="73"/>
      <c r="BY46461" s="74"/>
      <c r="BZ46461" s="74"/>
      <c r="CA46461" s="74"/>
      <c r="CF46461" s="79"/>
      <c r="CL46461" s="79"/>
    </row>
    <row r="46462" spans="30:90">
      <c r="AD46462" s="73"/>
      <c r="AE46462" s="74"/>
      <c r="AF46462" s="74"/>
      <c r="BX46462" s="73"/>
      <c r="BY46462" s="74"/>
      <c r="BZ46462" s="74"/>
      <c r="CA46462" s="74"/>
      <c r="CF46462" s="79"/>
      <c r="CL46462" s="79"/>
    </row>
    <row r="46463" spans="30:90">
      <c r="AD46463" s="73"/>
      <c r="AE46463" s="74"/>
      <c r="AF46463" s="74"/>
      <c r="BX46463" s="73"/>
      <c r="BY46463" s="74"/>
      <c r="BZ46463" s="74"/>
      <c r="CA46463" s="74"/>
      <c r="CF46463" s="79"/>
      <c r="CL46463" s="79"/>
    </row>
    <row r="46464" spans="30:90">
      <c r="AD46464" s="73"/>
      <c r="AE46464" s="74"/>
      <c r="AF46464" s="74"/>
      <c r="BX46464" s="73"/>
      <c r="BY46464" s="74"/>
      <c r="BZ46464" s="74"/>
      <c r="CA46464" s="74"/>
      <c r="CF46464" s="79"/>
      <c r="CL46464" s="79"/>
    </row>
    <row r="46465" spans="30:90">
      <c r="AD46465" s="73"/>
      <c r="AE46465" s="74"/>
      <c r="AF46465" s="74"/>
      <c r="BX46465" s="73"/>
      <c r="BY46465" s="74"/>
      <c r="BZ46465" s="74"/>
      <c r="CA46465" s="74"/>
      <c r="CF46465" s="79"/>
      <c r="CL46465" s="79"/>
    </row>
    <row r="46466" spans="30:90">
      <c r="AD46466" s="73"/>
      <c r="AE46466" s="74"/>
      <c r="AF46466" s="74"/>
      <c r="BX46466" s="73"/>
      <c r="BY46466" s="74"/>
      <c r="BZ46466" s="74"/>
      <c r="CA46466" s="74"/>
      <c r="CF46466" s="79"/>
      <c r="CL46466" s="79"/>
    </row>
    <row r="46467" spans="30:90">
      <c r="AD46467" s="73"/>
      <c r="AE46467" s="74"/>
      <c r="AF46467" s="74"/>
      <c r="BX46467" s="73"/>
      <c r="BY46467" s="74"/>
      <c r="BZ46467" s="74"/>
      <c r="CA46467" s="74"/>
      <c r="CF46467" s="79"/>
      <c r="CL46467" s="79"/>
    </row>
    <row r="46468" spans="30:90">
      <c r="AD46468" s="73"/>
      <c r="AE46468" s="74"/>
      <c r="AF46468" s="74"/>
      <c r="BX46468" s="73"/>
      <c r="BY46468" s="74"/>
      <c r="BZ46468" s="74"/>
      <c r="CA46468" s="74"/>
      <c r="CF46468" s="79"/>
      <c r="CL46468" s="79"/>
    </row>
    <row r="46469" spans="30:90">
      <c r="AD46469" s="73"/>
      <c r="AE46469" s="74"/>
      <c r="AF46469" s="74"/>
      <c r="BX46469" s="73"/>
      <c r="BY46469" s="74"/>
      <c r="BZ46469" s="74"/>
      <c r="CA46469" s="74"/>
      <c r="CF46469" s="79"/>
      <c r="CL46469" s="79"/>
    </row>
    <row r="46470" spans="30:90">
      <c r="AD46470" s="73"/>
      <c r="AE46470" s="74"/>
      <c r="AF46470" s="74"/>
      <c r="BX46470" s="73"/>
      <c r="BY46470" s="74"/>
      <c r="BZ46470" s="74"/>
      <c r="CA46470" s="74"/>
      <c r="CF46470" s="79"/>
      <c r="CL46470" s="79"/>
    </row>
    <row r="46471" spans="30:90">
      <c r="AD46471" s="73"/>
      <c r="AE46471" s="74"/>
      <c r="AF46471" s="74"/>
      <c r="BX46471" s="73"/>
      <c r="BY46471" s="74"/>
      <c r="BZ46471" s="74"/>
      <c r="CA46471" s="74"/>
      <c r="CF46471" s="79"/>
      <c r="CL46471" s="79"/>
    </row>
    <row r="46472" spans="30:90">
      <c r="AD46472" s="73"/>
      <c r="AE46472" s="74"/>
      <c r="AF46472" s="74"/>
      <c r="BX46472" s="73"/>
      <c r="BY46472" s="74"/>
      <c r="BZ46472" s="74"/>
      <c r="CA46472" s="74"/>
      <c r="CF46472" s="79"/>
      <c r="CL46472" s="79"/>
    </row>
    <row r="46473" spans="30:90">
      <c r="AD46473" s="73"/>
      <c r="AE46473" s="74"/>
      <c r="AF46473" s="74"/>
      <c r="BX46473" s="73"/>
      <c r="BY46473" s="74"/>
      <c r="BZ46473" s="74"/>
      <c r="CA46473" s="74"/>
      <c r="CF46473" s="79"/>
      <c r="CL46473" s="79"/>
    </row>
    <row r="46474" spans="30:90">
      <c r="AD46474" s="73"/>
      <c r="AE46474" s="74"/>
      <c r="AF46474" s="74"/>
      <c r="BX46474" s="73"/>
      <c r="BY46474" s="74"/>
      <c r="BZ46474" s="74"/>
      <c r="CA46474" s="74"/>
      <c r="CF46474" s="79"/>
      <c r="CL46474" s="79"/>
    </row>
    <row r="46475" spans="30:90">
      <c r="AD46475" s="73"/>
      <c r="AE46475" s="74"/>
      <c r="AF46475" s="74"/>
      <c r="BX46475" s="73"/>
      <c r="BY46475" s="74"/>
      <c r="BZ46475" s="74"/>
      <c r="CA46475" s="74"/>
      <c r="CF46475" s="79"/>
      <c r="CL46475" s="79"/>
    </row>
    <row r="46476" spans="30:90">
      <c r="AD46476" s="73"/>
      <c r="AE46476" s="74"/>
      <c r="AF46476" s="74"/>
      <c r="BX46476" s="73"/>
      <c r="BY46476" s="74"/>
      <c r="BZ46476" s="74"/>
      <c r="CA46476" s="74"/>
      <c r="CF46476" s="79"/>
      <c r="CL46476" s="79"/>
    </row>
    <row r="46477" spans="30:90">
      <c r="AD46477" s="73"/>
      <c r="AE46477" s="74"/>
      <c r="AF46477" s="74"/>
      <c r="BX46477" s="73"/>
      <c r="BY46477" s="74"/>
      <c r="BZ46477" s="74"/>
      <c r="CA46477" s="74"/>
      <c r="CF46477" s="79"/>
      <c r="CL46477" s="79"/>
    </row>
    <row r="46478" spans="30:90">
      <c r="AD46478" s="73"/>
      <c r="AE46478" s="74"/>
      <c r="AF46478" s="74"/>
      <c r="BX46478" s="73"/>
      <c r="BY46478" s="74"/>
      <c r="BZ46478" s="74"/>
      <c r="CA46478" s="74"/>
      <c r="CF46478" s="79"/>
      <c r="CL46478" s="79"/>
    </row>
    <row r="46479" spans="30:90">
      <c r="AD46479" s="73"/>
      <c r="AE46479" s="74"/>
      <c r="AF46479" s="74"/>
      <c r="BX46479" s="73"/>
      <c r="BY46479" s="74"/>
      <c r="BZ46479" s="74"/>
      <c r="CA46479" s="74"/>
      <c r="CF46479" s="79"/>
      <c r="CL46479" s="79"/>
    </row>
    <row r="46480" spans="30:90">
      <c r="AD46480" s="73"/>
      <c r="AE46480" s="74"/>
      <c r="AF46480" s="74"/>
      <c r="BX46480" s="73"/>
      <c r="BY46480" s="74"/>
      <c r="BZ46480" s="74"/>
      <c r="CA46480" s="74"/>
      <c r="CF46480" s="79"/>
      <c r="CL46480" s="79"/>
    </row>
    <row r="46481" spans="30:90">
      <c r="AD46481" s="73"/>
      <c r="AE46481" s="74"/>
      <c r="AF46481" s="74"/>
      <c r="BX46481" s="73"/>
      <c r="BY46481" s="74"/>
      <c r="BZ46481" s="74"/>
      <c r="CA46481" s="74"/>
      <c r="CF46481" s="79"/>
      <c r="CL46481" s="79"/>
    </row>
    <row r="46482" spans="30:90">
      <c r="AD46482" s="73"/>
      <c r="AE46482" s="74"/>
      <c r="AF46482" s="74"/>
      <c r="BX46482" s="73"/>
      <c r="BY46482" s="74"/>
      <c r="BZ46482" s="74"/>
      <c r="CA46482" s="74"/>
      <c r="CF46482" s="79"/>
      <c r="CL46482" s="79"/>
    </row>
    <row r="46483" spans="30:90">
      <c r="AD46483" s="73"/>
      <c r="AE46483" s="74"/>
      <c r="AF46483" s="74"/>
      <c r="BX46483" s="73"/>
      <c r="BY46483" s="74"/>
      <c r="BZ46483" s="74"/>
      <c r="CA46483" s="74"/>
      <c r="CF46483" s="79"/>
      <c r="CL46483" s="79"/>
    </row>
    <row r="46484" spans="30:90">
      <c r="AD46484" s="73"/>
      <c r="AE46484" s="74"/>
      <c r="AF46484" s="74"/>
      <c r="BX46484" s="73"/>
      <c r="BY46484" s="74"/>
      <c r="BZ46484" s="74"/>
      <c r="CA46484" s="74"/>
      <c r="CF46484" s="79"/>
      <c r="CL46484" s="79"/>
    </row>
    <row r="46485" spans="30:90">
      <c r="AD46485" s="73"/>
      <c r="AE46485" s="74"/>
      <c r="AF46485" s="74"/>
      <c r="BX46485" s="73"/>
      <c r="BY46485" s="74"/>
      <c r="BZ46485" s="74"/>
      <c r="CA46485" s="74"/>
      <c r="CF46485" s="79"/>
      <c r="CL46485" s="79"/>
    </row>
    <row r="46486" spans="30:90">
      <c r="AD46486" s="73"/>
      <c r="AE46486" s="74"/>
      <c r="AF46486" s="74"/>
      <c r="BX46486" s="73"/>
      <c r="BY46486" s="74"/>
      <c r="BZ46486" s="74"/>
      <c r="CA46486" s="74"/>
      <c r="CF46486" s="79"/>
      <c r="CL46486" s="79"/>
    </row>
    <row r="46487" spans="30:90">
      <c r="AD46487" s="73"/>
      <c r="AE46487" s="74"/>
      <c r="AF46487" s="74"/>
      <c r="BX46487" s="73"/>
      <c r="BY46487" s="74"/>
      <c r="BZ46487" s="74"/>
      <c r="CA46487" s="74"/>
      <c r="CF46487" s="79"/>
      <c r="CL46487" s="79"/>
    </row>
    <row r="46488" spans="30:90">
      <c r="AD46488" s="73"/>
      <c r="AE46488" s="74"/>
      <c r="AF46488" s="74"/>
      <c r="BX46488" s="73"/>
      <c r="BY46488" s="74"/>
      <c r="BZ46488" s="74"/>
      <c r="CA46488" s="74"/>
      <c r="CF46488" s="79"/>
      <c r="CL46488" s="79"/>
    </row>
    <row r="46489" spans="30:90">
      <c r="AD46489" s="73"/>
      <c r="AE46489" s="74"/>
      <c r="AF46489" s="74"/>
      <c r="BX46489" s="73"/>
      <c r="BY46489" s="74"/>
      <c r="BZ46489" s="74"/>
      <c r="CA46489" s="74"/>
      <c r="CF46489" s="79"/>
      <c r="CL46489" s="79"/>
    </row>
    <row r="46490" spans="30:90">
      <c r="AD46490" s="73"/>
      <c r="AE46490" s="74"/>
      <c r="AF46490" s="74"/>
      <c r="BX46490" s="73"/>
      <c r="BY46490" s="74"/>
      <c r="BZ46490" s="74"/>
      <c r="CA46490" s="74"/>
      <c r="CF46490" s="79"/>
      <c r="CL46490" s="79"/>
    </row>
    <row r="46491" spans="30:90">
      <c r="AD46491" s="73"/>
      <c r="AE46491" s="74"/>
      <c r="AF46491" s="74"/>
      <c r="BX46491" s="73"/>
      <c r="BY46491" s="74"/>
      <c r="BZ46491" s="74"/>
      <c r="CA46491" s="74"/>
      <c r="CF46491" s="79"/>
      <c r="CL46491" s="79"/>
    </row>
    <row r="46492" spans="30:90">
      <c r="AD46492" s="73"/>
      <c r="AE46492" s="74"/>
      <c r="AF46492" s="74"/>
      <c r="BX46492" s="73"/>
      <c r="BY46492" s="74"/>
      <c r="BZ46492" s="74"/>
      <c r="CA46492" s="74"/>
      <c r="CF46492" s="79"/>
      <c r="CL46492" s="79"/>
    </row>
    <row r="46493" spans="30:90">
      <c r="AD46493" s="73"/>
      <c r="AE46493" s="74"/>
      <c r="AF46493" s="74"/>
      <c r="BX46493" s="73"/>
      <c r="BY46493" s="74"/>
      <c r="BZ46493" s="74"/>
      <c r="CA46493" s="74"/>
      <c r="CF46493" s="79"/>
      <c r="CL46493" s="79"/>
    </row>
    <row r="46494" spans="30:90">
      <c r="AD46494" s="73"/>
      <c r="AE46494" s="74"/>
      <c r="AF46494" s="74"/>
      <c r="BX46494" s="73"/>
      <c r="BY46494" s="74"/>
      <c r="BZ46494" s="74"/>
      <c r="CA46494" s="74"/>
      <c r="CF46494" s="79"/>
      <c r="CL46494" s="79"/>
    </row>
    <row r="46495" spans="30:90">
      <c r="AD46495" s="73"/>
      <c r="AE46495" s="74"/>
      <c r="AF46495" s="74"/>
      <c r="BX46495" s="73"/>
      <c r="BY46495" s="74"/>
      <c r="BZ46495" s="74"/>
      <c r="CA46495" s="74"/>
      <c r="CF46495" s="79"/>
      <c r="CL46495" s="79"/>
    </row>
    <row r="46496" spans="30:90">
      <c r="AD46496" s="73"/>
      <c r="AE46496" s="74"/>
      <c r="AF46496" s="74"/>
      <c r="BX46496" s="73"/>
      <c r="BY46496" s="74"/>
      <c r="BZ46496" s="74"/>
      <c r="CA46496" s="74"/>
      <c r="CF46496" s="79"/>
      <c r="CL46496" s="79"/>
    </row>
    <row r="46497" spans="30:90">
      <c r="AD46497" s="73"/>
      <c r="AE46497" s="74"/>
      <c r="AF46497" s="74"/>
      <c r="BX46497" s="73"/>
      <c r="BY46497" s="74"/>
      <c r="BZ46497" s="74"/>
      <c r="CA46497" s="74"/>
      <c r="CF46497" s="79"/>
      <c r="CL46497" s="79"/>
    </row>
    <row r="46498" spans="30:90">
      <c r="AD46498" s="73"/>
      <c r="AE46498" s="74"/>
      <c r="AF46498" s="74"/>
      <c r="BX46498" s="73"/>
      <c r="BY46498" s="74"/>
      <c r="BZ46498" s="74"/>
      <c r="CA46498" s="74"/>
      <c r="CF46498" s="79"/>
      <c r="CL46498" s="79"/>
    </row>
    <row r="46499" spans="30:90">
      <c r="AD46499" s="73"/>
      <c r="AE46499" s="74"/>
      <c r="AF46499" s="74"/>
      <c r="BX46499" s="73"/>
      <c r="BY46499" s="74"/>
      <c r="BZ46499" s="74"/>
      <c r="CA46499" s="74"/>
      <c r="CF46499" s="79"/>
      <c r="CL46499" s="79"/>
    </row>
    <row r="46500" spans="30:90">
      <c r="AD46500" s="73"/>
      <c r="AE46500" s="74"/>
      <c r="AF46500" s="74"/>
      <c r="BX46500" s="73"/>
      <c r="BY46500" s="74"/>
      <c r="BZ46500" s="74"/>
      <c r="CA46500" s="74"/>
      <c r="CF46500" s="79"/>
      <c r="CL46500" s="79"/>
    </row>
    <row r="46501" spans="30:90">
      <c r="AD46501" s="73"/>
      <c r="AE46501" s="74"/>
      <c r="AF46501" s="74"/>
      <c r="BX46501" s="73"/>
      <c r="BY46501" s="74"/>
      <c r="BZ46501" s="74"/>
      <c r="CA46501" s="74"/>
      <c r="CF46501" s="79"/>
      <c r="CL46501" s="79"/>
    </row>
    <row r="46502" spans="30:90">
      <c r="AD46502" s="73"/>
      <c r="AE46502" s="74"/>
      <c r="AF46502" s="74"/>
      <c r="BX46502" s="73"/>
      <c r="BY46502" s="74"/>
      <c r="BZ46502" s="74"/>
      <c r="CA46502" s="74"/>
      <c r="CF46502" s="79"/>
      <c r="CL46502" s="79"/>
    </row>
    <row r="46503" spans="30:90">
      <c r="AD46503" s="73"/>
      <c r="AE46503" s="74"/>
      <c r="AF46503" s="74"/>
      <c r="BX46503" s="73"/>
      <c r="BY46503" s="74"/>
      <c r="BZ46503" s="74"/>
      <c r="CA46503" s="74"/>
      <c r="CF46503" s="79"/>
      <c r="CL46503" s="79"/>
    </row>
    <row r="46504" spans="30:90">
      <c r="AD46504" s="73"/>
      <c r="AE46504" s="74"/>
      <c r="AF46504" s="74"/>
      <c r="BX46504" s="73"/>
      <c r="BY46504" s="74"/>
      <c r="BZ46504" s="74"/>
      <c r="CA46504" s="74"/>
      <c r="CF46504" s="79"/>
      <c r="CL46504" s="79"/>
    </row>
    <row r="46505" spans="30:90">
      <c r="AD46505" s="73"/>
      <c r="AE46505" s="74"/>
      <c r="AF46505" s="74"/>
      <c r="BX46505" s="73"/>
      <c r="BY46505" s="74"/>
      <c r="BZ46505" s="74"/>
      <c r="CA46505" s="74"/>
      <c r="CF46505" s="79"/>
      <c r="CL46505" s="79"/>
    </row>
    <row r="46506" spans="30:90">
      <c r="AD46506" s="73"/>
      <c r="AE46506" s="74"/>
      <c r="AF46506" s="74"/>
      <c r="BX46506" s="73"/>
      <c r="BY46506" s="74"/>
      <c r="BZ46506" s="74"/>
      <c r="CA46506" s="74"/>
      <c r="CF46506" s="79"/>
      <c r="CL46506" s="79"/>
    </row>
    <row r="46507" spans="30:90">
      <c r="AD46507" s="73"/>
      <c r="AE46507" s="74"/>
      <c r="AF46507" s="74"/>
      <c r="BX46507" s="73"/>
      <c r="BY46507" s="74"/>
      <c r="BZ46507" s="74"/>
      <c r="CA46507" s="74"/>
      <c r="CF46507" s="79"/>
      <c r="CL46507" s="79"/>
    </row>
    <row r="46508" spans="30:90">
      <c r="AD46508" s="73"/>
      <c r="AE46508" s="74"/>
      <c r="AF46508" s="74"/>
      <c r="BX46508" s="73"/>
      <c r="BY46508" s="74"/>
      <c r="BZ46508" s="74"/>
      <c r="CA46508" s="74"/>
      <c r="CF46508" s="79"/>
      <c r="CL46508" s="79"/>
    </row>
    <row r="46509" spans="30:90">
      <c r="AD46509" s="73"/>
      <c r="AE46509" s="74"/>
      <c r="AF46509" s="74"/>
      <c r="BX46509" s="73"/>
      <c r="BY46509" s="74"/>
      <c r="BZ46509" s="74"/>
      <c r="CA46509" s="74"/>
      <c r="CF46509" s="79"/>
      <c r="CL46509" s="79"/>
    </row>
    <row r="46510" spans="30:90">
      <c r="AD46510" s="73"/>
      <c r="AE46510" s="74"/>
      <c r="AF46510" s="74"/>
      <c r="BX46510" s="73"/>
      <c r="BY46510" s="74"/>
      <c r="BZ46510" s="74"/>
      <c r="CA46510" s="74"/>
      <c r="CF46510" s="79"/>
      <c r="CL46510" s="79"/>
    </row>
    <row r="46511" spans="30:90">
      <c r="AD46511" s="73"/>
      <c r="AE46511" s="74"/>
      <c r="AF46511" s="74"/>
      <c r="BX46511" s="73"/>
      <c r="BY46511" s="74"/>
      <c r="BZ46511" s="74"/>
      <c r="CA46511" s="74"/>
      <c r="CF46511" s="79"/>
      <c r="CL46511" s="79"/>
    </row>
    <row r="46512" spans="30:90">
      <c r="AD46512" s="73"/>
      <c r="AE46512" s="74"/>
      <c r="AF46512" s="74"/>
      <c r="BX46512" s="73"/>
      <c r="BY46512" s="74"/>
      <c r="BZ46512" s="74"/>
      <c r="CA46512" s="74"/>
      <c r="CF46512" s="79"/>
      <c r="CL46512" s="79"/>
    </row>
    <row r="46513" spans="30:90">
      <c r="AD46513" s="73"/>
      <c r="AE46513" s="74"/>
      <c r="AF46513" s="74"/>
      <c r="BX46513" s="73"/>
      <c r="BY46513" s="74"/>
      <c r="BZ46513" s="74"/>
      <c r="CA46513" s="74"/>
      <c r="CF46513" s="79"/>
      <c r="CL46513" s="79"/>
    </row>
    <row r="46514" spans="30:90">
      <c r="AD46514" s="73"/>
      <c r="AE46514" s="74"/>
      <c r="AF46514" s="74"/>
      <c r="BX46514" s="73"/>
      <c r="BY46514" s="74"/>
      <c r="BZ46514" s="74"/>
      <c r="CA46514" s="74"/>
      <c r="CF46514" s="79"/>
      <c r="CL46514" s="79"/>
    </row>
    <row r="46515" spans="30:90">
      <c r="AD46515" s="73"/>
      <c r="AE46515" s="74"/>
      <c r="AF46515" s="74"/>
      <c r="BX46515" s="73"/>
      <c r="BY46515" s="74"/>
      <c r="BZ46515" s="74"/>
      <c r="CA46515" s="74"/>
      <c r="CF46515" s="79"/>
      <c r="CL46515" s="79"/>
    </row>
    <row r="46516" spans="30:90">
      <c r="AD46516" s="73"/>
      <c r="AE46516" s="74"/>
      <c r="AF46516" s="74"/>
      <c r="BX46516" s="73"/>
      <c r="BY46516" s="74"/>
      <c r="BZ46516" s="74"/>
      <c r="CA46516" s="74"/>
      <c r="CF46516" s="79"/>
      <c r="CL46516" s="79"/>
    </row>
    <row r="46517" spans="30:90">
      <c r="AD46517" s="73"/>
      <c r="AE46517" s="74"/>
      <c r="AF46517" s="74"/>
      <c r="BX46517" s="73"/>
      <c r="BY46517" s="74"/>
      <c r="BZ46517" s="74"/>
      <c r="CA46517" s="74"/>
      <c r="CF46517" s="79"/>
      <c r="CL46517" s="79"/>
    </row>
    <row r="46518" spans="30:90">
      <c r="AD46518" s="73"/>
      <c r="AE46518" s="74"/>
      <c r="AF46518" s="74"/>
      <c r="BX46518" s="73"/>
      <c r="BY46518" s="74"/>
      <c r="BZ46518" s="74"/>
      <c r="CA46518" s="74"/>
      <c r="CF46518" s="79"/>
      <c r="CL46518" s="79"/>
    </row>
    <row r="46519" spans="30:90">
      <c r="AD46519" s="73"/>
      <c r="AE46519" s="74"/>
      <c r="AF46519" s="74"/>
      <c r="BX46519" s="73"/>
      <c r="BY46519" s="74"/>
      <c r="BZ46519" s="74"/>
      <c r="CA46519" s="74"/>
      <c r="CF46519" s="79"/>
      <c r="CL46519" s="79"/>
    </row>
    <row r="46520" spans="30:90">
      <c r="AD46520" s="73"/>
      <c r="AE46520" s="74"/>
      <c r="AF46520" s="74"/>
      <c r="BX46520" s="73"/>
      <c r="BY46520" s="74"/>
      <c r="BZ46520" s="74"/>
      <c r="CA46520" s="74"/>
      <c r="CF46520" s="79"/>
      <c r="CL46520" s="79"/>
    </row>
    <row r="46521" spans="30:90">
      <c r="AD46521" s="73"/>
      <c r="AE46521" s="74"/>
      <c r="AF46521" s="74"/>
      <c r="BX46521" s="73"/>
      <c r="BY46521" s="74"/>
      <c r="BZ46521" s="74"/>
      <c r="CA46521" s="74"/>
      <c r="CF46521" s="79"/>
      <c r="CL46521" s="79"/>
    </row>
    <row r="46522" spans="30:90">
      <c r="AD46522" s="73"/>
      <c r="AE46522" s="74"/>
      <c r="AF46522" s="74"/>
      <c r="BX46522" s="73"/>
      <c r="BY46522" s="74"/>
      <c r="BZ46522" s="74"/>
      <c r="CA46522" s="74"/>
      <c r="CF46522" s="79"/>
      <c r="CL46522" s="79"/>
    </row>
    <row r="46523" spans="30:90">
      <c r="AD46523" s="73"/>
      <c r="AE46523" s="74"/>
      <c r="AF46523" s="74"/>
      <c r="BX46523" s="73"/>
      <c r="BY46523" s="74"/>
      <c r="BZ46523" s="74"/>
      <c r="CA46523" s="74"/>
      <c r="CF46523" s="79"/>
      <c r="CL46523" s="79"/>
    </row>
    <row r="46524" spans="30:90">
      <c r="AD46524" s="73"/>
      <c r="AE46524" s="74"/>
      <c r="AF46524" s="74"/>
      <c r="BX46524" s="73"/>
      <c r="BY46524" s="74"/>
      <c r="BZ46524" s="74"/>
      <c r="CA46524" s="74"/>
      <c r="CF46524" s="79"/>
      <c r="CL46524" s="79"/>
    </row>
    <row r="46525" spans="30:90">
      <c r="AD46525" s="73"/>
      <c r="AE46525" s="74"/>
      <c r="AF46525" s="74"/>
      <c r="BX46525" s="73"/>
      <c r="BY46525" s="74"/>
      <c r="BZ46525" s="74"/>
      <c r="CA46525" s="74"/>
      <c r="CF46525" s="79"/>
      <c r="CL46525" s="79"/>
    </row>
    <row r="46526" spans="30:90">
      <c r="AD46526" s="73"/>
      <c r="AE46526" s="74"/>
      <c r="AF46526" s="74"/>
      <c r="BX46526" s="73"/>
      <c r="BY46526" s="74"/>
      <c r="BZ46526" s="74"/>
      <c r="CA46526" s="74"/>
      <c r="CF46526" s="79"/>
      <c r="CL46526" s="79"/>
    </row>
    <row r="46527" spans="30:90">
      <c r="AD46527" s="73"/>
      <c r="AE46527" s="74"/>
      <c r="AF46527" s="74"/>
      <c r="BX46527" s="73"/>
      <c r="BY46527" s="74"/>
      <c r="BZ46527" s="74"/>
      <c r="CA46527" s="74"/>
      <c r="CF46527" s="79"/>
      <c r="CL46527" s="79"/>
    </row>
    <row r="46528" spans="30:90">
      <c r="AD46528" s="73"/>
      <c r="AE46528" s="74"/>
      <c r="AF46528" s="74"/>
      <c r="BX46528" s="73"/>
      <c r="BY46528" s="74"/>
      <c r="BZ46528" s="74"/>
      <c r="CA46528" s="74"/>
      <c r="CF46528" s="79"/>
      <c r="CL46528" s="79"/>
    </row>
    <row r="46529" spans="30:90">
      <c r="AD46529" s="73"/>
      <c r="AE46529" s="74"/>
      <c r="AF46529" s="74"/>
      <c r="BX46529" s="73"/>
      <c r="BY46529" s="74"/>
      <c r="BZ46529" s="74"/>
      <c r="CA46529" s="74"/>
      <c r="CF46529" s="79"/>
      <c r="CL46529" s="79"/>
    </row>
    <row r="46530" spans="30:90">
      <c r="AD46530" s="73"/>
      <c r="AE46530" s="74"/>
      <c r="AF46530" s="74"/>
      <c r="BX46530" s="73"/>
      <c r="BY46530" s="74"/>
      <c r="BZ46530" s="74"/>
      <c r="CA46530" s="74"/>
      <c r="CF46530" s="79"/>
      <c r="CL46530" s="79"/>
    </row>
    <row r="46531" spans="30:90">
      <c r="AD46531" s="73"/>
      <c r="AE46531" s="74"/>
      <c r="AF46531" s="74"/>
      <c r="BX46531" s="73"/>
      <c r="BY46531" s="74"/>
      <c r="BZ46531" s="74"/>
      <c r="CA46531" s="74"/>
      <c r="CF46531" s="79"/>
      <c r="CL46531" s="79"/>
    </row>
    <row r="46532" spans="30:90">
      <c r="AD46532" s="73"/>
      <c r="AE46532" s="74"/>
      <c r="AF46532" s="74"/>
      <c r="BX46532" s="73"/>
      <c r="BY46532" s="74"/>
      <c r="BZ46532" s="74"/>
      <c r="CA46532" s="74"/>
      <c r="CF46532" s="79"/>
      <c r="CL46532" s="79"/>
    </row>
    <row r="46533" spans="30:90">
      <c r="AD46533" s="73"/>
      <c r="AE46533" s="74"/>
      <c r="AF46533" s="74"/>
      <c r="BX46533" s="73"/>
      <c r="BY46533" s="74"/>
      <c r="BZ46533" s="74"/>
      <c r="CA46533" s="74"/>
      <c r="CF46533" s="79"/>
      <c r="CL46533" s="79"/>
    </row>
    <row r="46534" spans="30:90">
      <c r="AD46534" s="73"/>
      <c r="AE46534" s="74"/>
      <c r="AF46534" s="74"/>
      <c r="BX46534" s="73"/>
      <c r="BY46534" s="74"/>
      <c r="BZ46534" s="74"/>
      <c r="CA46534" s="74"/>
      <c r="CF46534" s="79"/>
      <c r="CL46534" s="79"/>
    </row>
    <row r="46535" spans="30:90">
      <c r="AD46535" s="73"/>
      <c r="AE46535" s="74"/>
      <c r="AF46535" s="74"/>
      <c r="BX46535" s="73"/>
      <c r="BY46535" s="74"/>
      <c r="BZ46535" s="74"/>
      <c r="CA46535" s="74"/>
      <c r="CF46535" s="79"/>
      <c r="CL46535" s="79"/>
    </row>
    <row r="46536" spans="30:90">
      <c r="AD46536" s="73"/>
      <c r="AE46536" s="74"/>
      <c r="AF46536" s="74"/>
      <c r="BX46536" s="73"/>
      <c r="BY46536" s="74"/>
      <c r="BZ46536" s="74"/>
      <c r="CA46536" s="74"/>
      <c r="CF46536" s="79"/>
      <c r="CL46536" s="79"/>
    </row>
    <row r="46537" spans="30:90">
      <c r="AD46537" s="73"/>
      <c r="AE46537" s="74"/>
      <c r="AF46537" s="74"/>
      <c r="BX46537" s="73"/>
      <c r="BY46537" s="74"/>
      <c r="BZ46537" s="74"/>
      <c r="CA46537" s="74"/>
      <c r="CF46537" s="79"/>
      <c r="CL46537" s="79"/>
    </row>
    <row r="46538" spans="30:90">
      <c r="AD46538" s="73"/>
      <c r="AE46538" s="74"/>
      <c r="AF46538" s="74"/>
      <c r="BX46538" s="73"/>
      <c r="BY46538" s="74"/>
      <c r="BZ46538" s="74"/>
      <c r="CA46538" s="74"/>
      <c r="CF46538" s="79"/>
      <c r="CL46538" s="79"/>
    </row>
    <row r="46539" spans="30:90">
      <c r="AD46539" s="73"/>
      <c r="AE46539" s="74"/>
      <c r="AF46539" s="74"/>
      <c r="BX46539" s="73"/>
      <c r="BY46539" s="74"/>
      <c r="BZ46539" s="74"/>
      <c r="CA46539" s="74"/>
      <c r="CF46539" s="79"/>
      <c r="CL46539" s="79"/>
    </row>
    <row r="46540" spans="30:90">
      <c r="AD46540" s="73"/>
      <c r="AE46540" s="74"/>
      <c r="AF46540" s="74"/>
      <c r="BX46540" s="73"/>
      <c r="BY46540" s="74"/>
      <c r="BZ46540" s="74"/>
      <c r="CA46540" s="74"/>
      <c r="CF46540" s="79"/>
      <c r="CL46540" s="79"/>
    </row>
    <row r="46541" spans="30:90">
      <c r="AD46541" s="73"/>
      <c r="AE46541" s="74"/>
      <c r="AF46541" s="74"/>
      <c r="BX46541" s="73"/>
      <c r="BY46541" s="74"/>
      <c r="BZ46541" s="74"/>
      <c r="CA46541" s="74"/>
      <c r="CF46541" s="79"/>
      <c r="CL46541" s="79"/>
    </row>
    <row r="46542" spans="30:90">
      <c r="AD46542" s="73"/>
      <c r="AE46542" s="74"/>
      <c r="AF46542" s="74"/>
      <c r="BX46542" s="73"/>
      <c r="BY46542" s="74"/>
      <c r="BZ46542" s="74"/>
      <c r="CA46542" s="74"/>
      <c r="CF46542" s="79"/>
      <c r="CL46542" s="79"/>
    </row>
    <row r="46543" spans="30:90">
      <c r="AD46543" s="73"/>
      <c r="AE46543" s="74"/>
      <c r="AF46543" s="74"/>
      <c r="BX46543" s="73"/>
      <c r="BY46543" s="74"/>
      <c r="BZ46543" s="74"/>
      <c r="CA46543" s="74"/>
      <c r="CF46543" s="79"/>
      <c r="CL46543" s="79"/>
    </row>
    <row r="46544" spans="30:90">
      <c r="AD46544" s="73"/>
      <c r="AE46544" s="74"/>
      <c r="AF46544" s="74"/>
      <c r="BX46544" s="73"/>
      <c r="BY46544" s="74"/>
      <c r="BZ46544" s="74"/>
      <c r="CA46544" s="74"/>
      <c r="CF46544" s="79"/>
      <c r="CL46544" s="79"/>
    </row>
    <row r="46545" spans="30:90">
      <c r="AD46545" s="73"/>
      <c r="AE46545" s="74"/>
      <c r="AF46545" s="74"/>
      <c r="BX46545" s="73"/>
      <c r="BY46545" s="74"/>
      <c r="BZ46545" s="74"/>
      <c r="CA46545" s="74"/>
      <c r="CF46545" s="79"/>
      <c r="CL46545" s="79"/>
    </row>
    <row r="46546" spans="30:90">
      <c r="AD46546" s="73"/>
      <c r="AE46546" s="74"/>
      <c r="AF46546" s="74"/>
      <c r="BX46546" s="73"/>
      <c r="BY46546" s="74"/>
      <c r="BZ46546" s="74"/>
      <c r="CA46546" s="74"/>
      <c r="CF46546" s="79"/>
      <c r="CL46546" s="79"/>
    </row>
    <row r="46547" spans="30:90">
      <c r="AD46547" s="73"/>
      <c r="AE46547" s="74"/>
      <c r="AF46547" s="74"/>
      <c r="BX46547" s="73"/>
      <c r="BY46547" s="74"/>
      <c r="BZ46547" s="74"/>
      <c r="CA46547" s="74"/>
      <c r="CF46547" s="79"/>
      <c r="CL46547" s="79"/>
    </row>
    <row r="46548" spans="30:90">
      <c r="AD46548" s="73"/>
      <c r="AE46548" s="74"/>
      <c r="AF46548" s="74"/>
      <c r="BX46548" s="73"/>
      <c r="BY46548" s="74"/>
      <c r="BZ46548" s="74"/>
      <c r="CA46548" s="74"/>
      <c r="CF46548" s="79"/>
      <c r="CL46548" s="79"/>
    </row>
    <row r="46549" spans="30:90">
      <c r="AD46549" s="73"/>
      <c r="AE46549" s="74"/>
      <c r="AF46549" s="74"/>
      <c r="BX46549" s="73"/>
      <c r="BY46549" s="74"/>
      <c r="BZ46549" s="74"/>
      <c r="CA46549" s="74"/>
      <c r="CF46549" s="79"/>
      <c r="CL46549" s="79"/>
    </row>
    <row r="46550" spans="30:90">
      <c r="AD46550" s="73"/>
      <c r="AE46550" s="74"/>
      <c r="AF46550" s="74"/>
      <c r="BX46550" s="73"/>
      <c r="BY46550" s="74"/>
      <c r="BZ46550" s="74"/>
      <c r="CA46550" s="74"/>
      <c r="CF46550" s="79"/>
      <c r="CL46550" s="79"/>
    </row>
    <row r="46551" spans="30:90">
      <c r="AD46551" s="73"/>
      <c r="AE46551" s="74"/>
      <c r="AF46551" s="74"/>
      <c r="BX46551" s="73"/>
      <c r="BY46551" s="74"/>
      <c r="BZ46551" s="74"/>
      <c r="CA46551" s="74"/>
      <c r="CF46551" s="79"/>
      <c r="CL46551" s="79"/>
    </row>
    <row r="46552" spans="30:90">
      <c r="AD46552" s="73"/>
      <c r="AE46552" s="74"/>
      <c r="AF46552" s="74"/>
      <c r="BX46552" s="73"/>
      <c r="BY46552" s="74"/>
      <c r="BZ46552" s="74"/>
      <c r="CA46552" s="74"/>
      <c r="CF46552" s="79"/>
      <c r="CL46552" s="79"/>
    </row>
    <row r="46553" spans="30:90">
      <c r="AD46553" s="73"/>
      <c r="AE46553" s="74"/>
      <c r="AF46553" s="74"/>
      <c r="BX46553" s="73"/>
      <c r="BY46553" s="74"/>
      <c r="BZ46553" s="74"/>
      <c r="CA46553" s="74"/>
      <c r="CF46553" s="79"/>
      <c r="CL46553" s="79"/>
    </row>
    <row r="46554" spans="30:90">
      <c r="AD46554" s="73"/>
      <c r="AE46554" s="74"/>
      <c r="AF46554" s="74"/>
      <c r="BX46554" s="73"/>
      <c r="BY46554" s="74"/>
      <c r="BZ46554" s="74"/>
      <c r="CA46554" s="74"/>
      <c r="CF46554" s="79"/>
      <c r="CL46554" s="79"/>
    </row>
    <row r="46555" spans="30:90">
      <c r="AD46555" s="73"/>
      <c r="AE46555" s="74"/>
      <c r="AF46555" s="74"/>
      <c r="BX46555" s="73"/>
      <c r="BY46555" s="74"/>
      <c r="BZ46555" s="74"/>
      <c r="CA46555" s="74"/>
      <c r="CF46555" s="79"/>
      <c r="CL46555" s="79"/>
    </row>
    <row r="46556" spans="30:90">
      <c r="AD46556" s="73"/>
      <c r="AE46556" s="74"/>
      <c r="AF46556" s="74"/>
      <c r="BX46556" s="73"/>
      <c r="BY46556" s="74"/>
      <c r="BZ46556" s="74"/>
      <c r="CA46556" s="74"/>
      <c r="CF46556" s="79"/>
      <c r="CL46556" s="79"/>
    </row>
    <row r="46557" spans="30:90">
      <c r="AD46557" s="73"/>
      <c r="AE46557" s="74"/>
      <c r="AF46557" s="74"/>
      <c r="BX46557" s="73"/>
      <c r="BY46557" s="74"/>
      <c r="BZ46557" s="74"/>
      <c r="CA46557" s="74"/>
      <c r="CF46557" s="79"/>
      <c r="CL46557" s="79"/>
    </row>
    <row r="46558" spans="30:90">
      <c r="AD46558" s="73"/>
      <c r="AE46558" s="74"/>
      <c r="AF46558" s="74"/>
      <c r="BX46558" s="73"/>
      <c r="BY46558" s="74"/>
      <c r="BZ46558" s="74"/>
      <c r="CA46558" s="74"/>
      <c r="CF46558" s="79"/>
      <c r="CL46558" s="79"/>
    </row>
    <row r="46559" spans="30:90">
      <c r="AD46559" s="73"/>
      <c r="AE46559" s="74"/>
      <c r="AF46559" s="74"/>
      <c r="BX46559" s="73"/>
      <c r="BY46559" s="74"/>
      <c r="BZ46559" s="74"/>
      <c r="CA46559" s="74"/>
      <c r="CF46559" s="79"/>
      <c r="CL46559" s="79"/>
    </row>
    <row r="46560" spans="30:90">
      <c r="AD46560" s="73"/>
      <c r="AE46560" s="74"/>
      <c r="AF46560" s="74"/>
      <c r="BX46560" s="73"/>
      <c r="BY46560" s="74"/>
      <c r="BZ46560" s="74"/>
      <c r="CA46560" s="74"/>
      <c r="CF46560" s="79"/>
      <c r="CL46560" s="79"/>
    </row>
    <row r="46561" spans="30:90">
      <c r="AD46561" s="73"/>
      <c r="AE46561" s="74"/>
      <c r="AF46561" s="74"/>
      <c r="BX46561" s="73"/>
      <c r="BY46561" s="74"/>
      <c r="BZ46561" s="74"/>
      <c r="CA46561" s="74"/>
      <c r="CF46561" s="79"/>
      <c r="CL46561" s="79"/>
    </row>
    <row r="46562" spans="30:90">
      <c r="AD46562" s="73"/>
      <c r="AE46562" s="74"/>
      <c r="AF46562" s="74"/>
      <c r="BX46562" s="73"/>
      <c r="BY46562" s="74"/>
      <c r="BZ46562" s="74"/>
      <c r="CA46562" s="74"/>
      <c r="CF46562" s="79"/>
      <c r="CL46562" s="79"/>
    </row>
    <row r="46563" spans="30:90">
      <c r="AD46563" s="73"/>
      <c r="AE46563" s="74"/>
      <c r="AF46563" s="74"/>
      <c r="BX46563" s="73"/>
      <c r="BY46563" s="74"/>
      <c r="BZ46563" s="74"/>
      <c r="CA46563" s="74"/>
      <c r="CF46563" s="79"/>
      <c r="CL46563" s="79"/>
    </row>
    <row r="46564" spans="30:90">
      <c r="AD46564" s="73"/>
      <c r="AE46564" s="74"/>
      <c r="AF46564" s="74"/>
      <c r="BX46564" s="73"/>
      <c r="BY46564" s="74"/>
      <c r="BZ46564" s="74"/>
      <c r="CA46564" s="74"/>
      <c r="CF46564" s="79"/>
      <c r="CL46564" s="79"/>
    </row>
    <row r="46565" spans="30:90">
      <c r="AD46565" s="73"/>
      <c r="AE46565" s="74"/>
      <c r="AF46565" s="74"/>
      <c r="BX46565" s="73"/>
      <c r="BY46565" s="74"/>
      <c r="BZ46565" s="74"/>
      <c r="CA46565" s="74"/>
      <c r="CF46565" s="79"/>
      <c r="CL46565" s="79"/>
    </row>
    <row r="46566" spans="30:90">
      <c r="AD46566" s="73"/>
      <c r="AE46566" s="74"/>
      <c r="AF46566" s="74"/>
      <c r="BX46566" s="73"/>
      <c r="BY46566" s="74"/>
      <c r="BZ46566" s="74"/>
      <c r="CA46566" s="74"/>
      <c r="CF46566" s="79"/>
      <c r="CL46566" s="79"/>
    </row>
    <row r="46567" spans="30:90">
      <c r="AD46567" s="73"/>
      <c r="AE46567" s="74"/>
      <c r="AF46567" s="74"/>
      <c r="BX46567" s="73"/>
      <c r="BY46567" s="74"/>
      <c r="BZ46567" s="74"/>
      <c r="CA46567" s="74"/>
      <c r="CF46567" s="79"/>
      <c r="CL46567" s="79"/>
    </row>
    <row r="46568" spans="30:90">
      <c r="AD46568" s="73"/>
      <c r="AE46568" s="74"/>
      <c r="AF46568" s="74"/>
      <c r="BX46568" s="73"/>
      <c r="BY46568" s="74"/>
      <c r="BZ46568" s="74"/>
      <c r="CA46568" s="74"/>
      <c r="CF46568" s="79"/>
      <c r="CL46568" s="79"/>
    </row>
    <row r="46569" spans="30:90">
      <c r="AD46569" s="73"/>
      <c r="AE46569" s="74"/>
      <c r="AF46569" s="74"/>
      <c r="BX46569" s="73"/>
      <c r="BY46569" s="74"/>
      <c r="BZ46569" s="74"/>
      <c r="CA46569" s="74"/>
      <c r="CF46569" s="79"/>
      <c r="CL46569" s="79"/>
    </row>
    <row r="46570" spans="30:90">
      <c r="AD46570" s="73"/>
      <c r="AE46570" s="74"/>
      <c r="AF46570" s="74"/>
      <c r="BX46570" s="73"/>
      <c r="BY46570" s="74"/>
      <c r="BZ46570" s="74"/>
      <c r="CA46570" s="74"/>
      <c r="CF46570" s="79"/>
      <c r="CL46570" s="79"/>
    </row>
    <row r="46571" spans="30:90">
      <c r="AD46571" s="73"/>
      <c r="AE46571" s="74"/>
      <c r="AF46571" s="74"/>
      <c r="BX46571" s="73"/>
      <c r="BY46571" s="74"/>
      <c r="BZ46571" s="74"/>
      <c r="CA46571" s="74"/>
      <c r="CF46571" s="79"/>
      <c r="CL46571" s="79"/>
    </row>
    <row r="46572" spans="30:90">
      <c r="AD46572" s="73"/>
      <c r="AE46572" s="74"/>
      <c r="AF46572" s="74"/>
      <c r="BX46572" s="73"/>
      <c r="BY46572" s="74"/>
      <c r="BZ46572" s="74"/>
      <c r="CA46572" s="74"/>
      <c r="CF46572" s="79"/>
      <c r="CL46572" s="79"/>
    </row>
    <row r="46573" spans="30:90">
      <c r="AD46573" s="73"/>
      <c r="AE46573" s="74"/>
      <c r="AF46573" s="74"/>
      <c r="BX46573" s="73"/>
      <c r="BY46573" s="74"/>
      <c r="BZ46573" s="74"/>
      <c r="CA46573" s="74"/>
      <c r="CF46573" s="79"/>
      <c r="CL46573" s="79"/>
    </row>
    <row r="46574" spans="30:90">
      <c r="AD46574" s="73"/>
      <c r="AE46574" s="74"/>
      <c r="AF46574" s="74"/>
      <c r="BX46574" s="73"/>
      <c r="BY46574" s="74"/>
      <c r="BZ46574" s="74"/>
      <c r="CA46574" s="74"/>
      <c r="CF46574" s="79"/>
      <c r="CL46574" s="79"/>
    </row>
    <row r="46575" spans="30:90">
      <c r="AD46575" s="73"/>
      <c r="AE46575" s="74"/>
      <c r="AF46575" s="74"/>
      <c r="BX46575" s="73"/>
      <c r="BY46575" s="74"/>
      <c r="BZ46575" s="74"/>
      <c r="CA46575" s="74"/>
      <c r="CF46575" s="79"/>
      <c r="CL46575" s="79"/>
    </row>
    <row r="46576" spans="30:90">
      <c r="AD46576" s="73"/>
      <c r="AE46576" s="74"/>
      <c r="AF46576" s="74"/>
      <c r="BX46576" s="73"/>
      <c r="BY46576" s="74"/>
      <c r="BZ46576" s="74"/>
      <c r="CA46576" s="74"/>
      <c r="CF46576" s="79"/>
      <c r="CL46576" s="79"/>
    </row>
    <row r="46577" spans="30:90">
      <c r="AD46577" s="73"/>
      <c r="AE46577" s="74"/>
      <c r="AF46577" s="74"/>
      <c r="BX46577" s="73"/>
      <c r="BY46577" s="74"/>
      <c r="BZ46577" s="74"/>
      <c r="CA46577" s="74"/>
      <c r="CF46577" s="79"/>
      <c r="CL46577" s="79"/>
    </row>
    <row r="46578" spans="30:90">
      <c r="AD46578" s="73"/>
      <c r="AE46578" s="74"/>
      <c r="AF46578" s="74"/>
      <c r="BX46578" s="73"/>
      <c r="BY46578" s="74"/>
      <c r="BZ46578" s="74"/>
      <c r="CA46578" s="74"/>
      <c r="CF46578" s="79"/>
      <c r="CL46578" s="79"/>
    </row>
    <row r="46579" spans="30:90">
      <c r="AD46579" s="73"/>
      <c r="AE46579" s="74"/>
      <c r="AF46579" s="74"/>
      <c r="BX46579" s="73"/>
      <c r="BY46579" s="74"/>
      <c r="BZ46579" s="74"/>
      <c r="CA46579" s="74"/>
      <c r="CF46579" s="79"/>
      <c r="CL46579" s="79"/>
    </row>
    <row r="46580" spans="30:90">
      <c r="AD46580" s="73"/>
      <c r="AE46580" s="74"/>
      <c r="AF46580" s="74"/>
      <c r="BX46580" s="73"/>
      <c r="BY46580" s="74"/>
      <c r="BZ46580" s="74"/>
      <c r="CA46580" s="74"/>
      <c r="CF46580" s="79"/>
      <c r="CL46580" s="79"/>
    </row>
    <row r="46581" spans="30:90">
      <c r="AD46581" s="73"/>
      <c r="AE46581" s="74"/>
      <c r="AF46581" s="74"/>
      <c r="BX46581" s="73"/>
      <c r="BY46581" s="74"/>
      <c r="BZ46581" s="74"/>
      <c r="CA46581" s="74"/>
      <c r="CF46581" s="79"/>
      <c r="CL46581" s="79"/>
    </row>
    <row r="46582" spans="30:90">
      <c r="AD46582" s="73"/>
      <c r="AE46582" s="74"/>
      <c r="AF46582" s="74"/>
      <c r="BX46582" s="73"/>
      <c r="BY46582" s="74"/>
      <c r="BZ46582" s="74"/>
      <c r="CA46582" s="74"/>
      <c r="CF46582" s="79"/>
      <c r="CL46582" s="79"/>
    </row>
    <row r="46583" spans="30:90">
      <c r="AD46583" s="73"/>
      <c r="AE46583" s="74"/>
      <c r="AF46583" s="74"/>
      <c r="BX46583" s="73"/>
      <c r="BY46583" s="74"/>
      <c r="BZ46583" s="74"/>
      <c r="CA46583" s="74"/>
      <c r="CF46583" s="79"/>
      <c r="CL46583" s="79"/>
    </row>
    <row r="46584" spans="30:90">
      <c r="AD46584" s="73"/>
      <c r="AE46584" s="74"/>
      <c r="AF46584" s="74"/>
      <c r="BX46584" s="73"/>
      <c r="BY46584" s="74"/>
      <c r="BZ46584" s="74"/>
      <c r="CA46584" s="74"/>
      <c r="CF46584" s="79"/>
      <c r="CL46584" s="79"/>
    </row>
    <row r="46585" spans="30:90">
      <c r="AD46585" s="73"/>
      <c r="AE46585" s="74"/>
      <c r="AF46585" s="74"/>
      <c r="BX46585" s="73"/>
      <c r="BY46585" s="74"/>
      <c r="BZ46585" s="74"/>
      <c r="CA46585" s="74"/>
      <c r="CF46585" s="79"/>
      <c r="CL46585" s="79"/>
    </row>
    <row r="46586" spans="30:90">
      <c r="AD46586" s="73"/>
      <c r="AE46586" s="74"/>
      <c r="AF46586" s="74"/>
      <c r="BX46586" s="73"/>
      <c r="BY46586" s="74"/>
      <c r="BZ46586" s="74"/>
      <c r="CA46586" s="74"/>
      <c r="CF46586" s="79"/>
      <c r="CL46586" s="79"/>
    </row>
    <row r="46587" spans="30:90">
      <c r="AD46587" s="73"/>
      <c r="AE46587" s="74"/>
      <c r="AF46587" s="74"/>
      <c r="BX46587" s="73"/>
      <c r="BY46587" s="74"/>
      <c r="BZ46587" s="74"/>
      <c r="CA46587" s="74"/>
      <c r="CF46587" s="79"/>
      <c r="CL46587" s="79"/>
    </row>
    <row r="46588" spans="30:90">
      <c r="AD46588" s="73"/>
      <c r="AE46588" s="74"/>
      <c r="AF46588" s="74"/>
      <c r="BX46588" s="73"/>
      <c r="BY46588" s="74"/>
      <c r="BZ46588" s="74"/>
      <c r="CA46588" s="74"/>
      <c r="CF46588" s="79"/>
      <c r="CL46588" s="79"/>
    </row>
    <row r="46589" spans="30:90">
      <c r="AD46589" s="73"/>
      <c r="AE46589" s="74"/>
      <c r="AF46589" s="74"/>
      <c r="BX46589" s="73"/>
      <c r="BY46589" s="74"/>
      <c r="BZ46589" s="74"/>
      <c r="CA46589" s="74"/>
      <c r="CF46589" s="79"/>
      <c r="CL46589" s="79"/>
    </row>
    <row r="46590" spans="30:90">
      <c r="AD46590" s="73"/>
      <c r="AE46590" s="74"/>
      <c r="AF46590" s="74"/>
      <c r="BX46590" s="73"/>
      <c r="BY46590" s="74"/>
      <c r="BZ46590" s="74"/>
      <c r="CA46590" s="74"/>
      <c r="CF46590" s="79"/>
      <c r="CL46590" s="79"/>
    </row>
    <row r="46591" spans="30:90">
      <c r="AD46591" s="73"/>
      <c r="AE46591" s="74"/>
      <c r="AF46591" s="74"/>
      <c r="BX46591" s="73"/>
      <c r="BY46591" s="74"/>
      <c r="BZ46591" s="74"/>
      <c r="CA46591" s="74"/>
      <c r="CF46591" s="79"/>
      <c r="CL46591" s="79"/>
    </row>
    <row r="46592" spans="30:90">
      <c r="AD46592" s="73"/>
      <c r="AE46592" s="74"/>
      <c r="AF46592" s="74"/>
      <c r="BX46592" s="73"/>
      <c r="BY46592" s="74"/>
      <c r="BZ46592" s="74"/>
      <c r="CA46592" s="74"/>
      <c r="CF46592" s="79"/>
      <c r="CL46592" s="79"/>
    </row>
    <row r="46593" spans="30:90">
      <c r="AD46593" s="73"/>
      <c r="AE46593" s="74"/>
      <c r="AF46593" s="74"/>
      <c r="BX46593" s="73"/>
      <c r="BY46593" s="74"/>
      <c r="BZ46593" s="74"/>
      <c r="CA46593" s="74"/>
      <c r="CF46593" s="79"/>
      <c r="CL46593" s="79"/>
    </row>
    <row r="46594" spans="30:90">
      <c r="AD46594" s="73"/>
      <c r="AE46594" s="74"/>
      <c r="AF46594" s="74"/>
      <c r="BX46594" s="73"/>
      <c r="BY46594" s="74"/>
      <c r="BZ46594" s="74"/>
      <c r="CA46594" s="74"/>
      <c r="CF46594" s="79"/>
      <c r="CL46594" s="79"/>
    </row>
    <row r="46595" spans="30:90">
      <c r="AD46595" s="73"/>
      <c r="AE46595" s="74"/>
      <c r="AF46595" s="74"/>
      <c r="BX46595" s="73"/>
      <c r="BY46595" s="74"/>
      <c r="BZ46595" s="74"/>
      <c r="CA46595" s="74"/>
      <c r="CF46595" s="79"/>
      <c r="CL46595" s="79"/>
    </row>
    <row r="46596" spans="30:90">
      <c r="AD46596" s="73"/>
      <c r="AE46596" s="74"/>
      <c r="AF46596" s="74"/>
      <c r="BX46596" s="73"/>
      <c r="BY46596" s="74"/>
      <c r="BZ46596" s="74"/>
      <c r="CA46596" s="74"/>
      <c r="CF46596" s="79"/>
      <c r="CL46596" s="79"/>
    </row>
    <row r="46597" spans="30:90">
      <c r="AD46597" s="73"/>
      <c r="AE46597" s="74"/>
      <c r="AF46597" s="74"/>
      <c r="BX46597" s="73"/>
      <c r="BY46597" s="74"/>
      <c r="BZ46597" s="74"/>
      <c r="CA46597" s="74"/>
      <c r="CF46597" s="79"/>
      <c r="CL46597" s="79"/>
    </row>
    <row r="46598" spans="30:90">
      <c r="AD46598" s="73"/>
      <c r="AE46598" s="74"/>
      <c r="AF46598" s="74"/>
      <c r="BX46598" s="73"/>
      <c r="BY46598" s="74"/>
      <c r="BZ46598" s="74"/>
      <c r="CA46598" s="74"/>
      <c r="CF46598" s="79"/>
      <c r="CL46598" s="79"/>
    </row>
    <row r="46599" spans="30:90">
      <c r="AD46599" s="73"/>
      <c r="AE46599" s="74"/>
      <c r="AF46599" s="74"/>
      <c r="BX46599" s="73"/>
      <c r="BY46599" s="74"/>
      <c r="BZ46599" s="74"/>
      <c r="CA46599" s="74"/>
      <c r="CF46599" s="79"/>
      <c r="CL46599" s="79"/>
    </row>
    <row r="46600" spans="30:90">
      <c r="AD46600" s="73"/>
      <c r="AE46600" s="74"/>
      <c r="AF46600" s="74"/>
      <c r="BX46600" s="73"/>
      <c r="BY46600" s="74"/>
      <c r="BZ46600" s="74"/>
      <c r="CA46600" s="74"/>
      <c r="CF46600" s="79"/>
      <c r="CL46600" s="79"/>
    </row>
    <row r="46601" spans="30:90">
      <c r="AD46601" s="73"/>
      <c r="AE46601" s="74"/>
      <c r="AF46601" s="74"/>
      <c r="BX46601" s="73"/>
      <c r="BY46601" s="74"/>
      <c r="BZ46601" s="74"/>
      <c r="CA46601" s="74"/>
      <c r="CF46601" s="79"/>
      <c r="CL46601" s="79"/>
    </row>
    <row r="46602" spans="30:90">
      <c r="AD46602" s="73"/>
      <c r="AE46602" s="74"/>
      <c r="AF46602" s="74"/>
      <c r="BX46602" s="73"/>
      <c r="BY46602" s="74"/>
      <c r="BZ46602" s="74"/>
      <c r="CA46602" s="74"/>
      <c r="CF46602" s="79"/>
      <c r="CL46602" s="79"/>
    </row>
    <row r="46603" spans="30:90">
      <c r="AD46603" s="73"/>
      <c r="AE46603" s="74"/>
      <c r="AF46603" s="74"/>
      <c r="BX46603" s="73"/>
      <c r="BY46603" s="74"/>
      <c r="BZ46603" s="74"/>
      <c r="CA46603" s="74"/>
      <c r="CF46603" s="79"/>
      <c r="CL46603" s="79"/>
    </row>
    <row r="46604" spans="30:90">
      <c r="AD46604" s="73"/>
      <c r="AE46604" s="74"/>
      <c r="AF46604" s="74"/>
      <c r="BX46604" s="73"/>
      <c r="BY46604" s="74"/>
      <c r="BZ46604" s="74"/>
      <c r="CA46604" s="74"/>
      <c r="CF46604" s="79"/>
      <c r="CL46604" s="79"/>
    </row>
    <row r="46605" spans="30:90">
      <c r="AD46605" s="73"/>
      <c r="AE46605" s="74"/>
      <c r="AF46605" s="74"/>
      <c r="BX46605" s="73"/>
      <c r="BY46605" s="74"/>
      <c r="BZ46605" s="74"/>
      <c r="CA46605" s="74"/>
      <c r="CF46605" s="79"/>
      <c r="CL46605" s="79"/>
    </row>
    <row r="46606" spans="30:90">
      <c r="AD46606" s="73"/>
      <c r="AE46606" s="74"/>
      <c r="AF46606" s="74"/>
      <c r="BX46606" s="73"/>
      <c r="BY46606" s="74"/>
      <c r="BZ46606" s="74"/>
      <c r="CA46606" s="74"/>
      <c r="CF46606" s="79"/>
      <c r="CL46606" s="79"/>
    </row>
    <row r="46607" spans="30:90">
      <c r="AD46607" s="73"/>
      <c r="AE46607" s="74"/>
      <c r="AF46607" s="74"/>
      <c r="BX46607" s="73"/>
      <c r="BY46607" s="74"/>
      <c r="BZ46607" s="74"/>
      <c r="CA46607" s="74"/>
      <c r="CF46607" s="79"/>
      <c r="CL46607" s="79"/>
    </row>
    <row r="46608" spans="30:90">
      <c r="AD46608" s="73"/>
      <c r="AE46608" s="74"/>
      <c r="AF46608" s="74"/>
      <c r="BX46608" s="73"/>
      <c r="BY46608" s="74"/>
      <c r="BZ46608" s="74"/>
      <c r="CA46608" s="74"/>
      <c r="CF46608" s="79"/>
      <c r="CL46608" s="79"/>
    </row>
    <row r="46609" spans="30:90">
      <c r="AD46609" s="73"/>
      <c r="AE46609" s="74"/>
      <c r="AF46609" s="74"/>
      <c r="BX46609" s="73"/>
      <c r="BY46609" s="74"/>
      <c r="BZ46609" s="74"/>
      <c r="CA46609" s="74"/>
      <c r="CF46609" s="79"/>
      <c r="CL46609" s="79"/>
    </row>
    <row r="46610" spans="30:90">
      <c r="AD46610" s="73"/>
      <c r="AE46610" s="74"/>
      <c r="AF46610" s="74"/>
      <c r="BX46610" s="73"/>
      <c r="BY46610" s="74"/>
      <c r="BZ46610" s="74"/>
      <c r="CA46610" s="74"/>
      <c r="CF46610" s="79"/>
      <c r="CL46610" s="79"/>
    </row>
    <row r="46611" spans="30:90">
      <c r="AD46611" s="73"/>
      <c r="AE46611" s="74"/>
      <c r="AF46611" s="74"/>
      <c r="BX46611" s="73"/>
      <c r="BY46611" s="74"/>
      <c r="BZ46611" s="74"/>
      <c r="CA46611" s="74"/>
      <c r="CF46611" s="79"/>
      <c r="CL46611" s="79"/>
    </row>
    <row r="46612" spans="30:90">
      <c r="AD46612" s="73"/>
      <c r="AE46612" s="74"/>
      <c r="AF46612" s="74"/>
      <c r="BX46612" s="73"/>
      <c r="BY46612" s="74"/>
      <c r="BZ46612" s="74"/>
      <c r="CA46612" s="74"/>
      <c r="CF46612" s="79"/>
      <c r="CL46612" s="79"/>
    </row>
    <row r="46613" spans="30:90">
      <c r="AD46613" s="73"/>
      <c r="AE46613" s="74"/>
      <c r="AF46613" s="74"/>
      <c r="BX46613" s="73"/>
      <c r="BY46613" s="74"/>
      <c r="BZ46613" s="74"/>
      <c r="CA46613" s="74"/>
      <c r="CF46613" s="79"/>
      <c r="CL46613" s="79"/>
    </row>
    <row r="46614" spans="30:90">
      <c r="AD46614" s="73"/>
      <c r="AE46614" s="74"/>
      <c r="AF46614" s="74"/>
      <c r="BX46614" s="73"/>
      <c r="BY46614" s="74"/>
      <c r="BZ46614" s="74"/>
      <c r="CA46614" s="74"/>
      <c r="CF46614" s="79"/>
      <c r="CL46614" s="79"/>
    </row>
    <row r="46615" spans="30:90">
      <c r="AD46615" s="73"/>
      <c r="AE46615" s="74"/>
      <c r="AF46615" s="74"/>
      <c r="BX46615" s="73"/>
      <c r="BY46615" s="74"/>
      <c r="BZ46615" s="74"/>
      <c r="CA46615" s="74"/>
      <c r="CF46615" s="79"/>
      <c r="CL46615" s="79"/>
    </row>
    <row r="46616" spans="30:90">
      <c r="AD46616" s="73"/>
      <c r="AE46616" s="74"/>
      <c r="AF46616" s="74"/>
      <c r="BX46616" s="73"/>
      <c r="BY46616" s="74"/>
      <c r="BZ46616" s="74"/>
      <c r="CA46616" s="74"/>
      <c r="CF46616" s="79"/>
      <c r="CL46616" s="79"/>
    </row>
    <row r="46617" spans="30:90">
      <c r="AD46617" s="73"/>
      <c r="AE46617" s="74"/>
      <c r="AF46617" s="74"/>
      <c r="BX46617" s="73"/>
      <c r="BY46617" s="74"/>
      <c r="BZ46617" s="74"/>
      <c r="CA46617" s="74"/>
      <c r="CF46617" s="79"/>
      <c r="CL46617" s="79"/>
    </row>
    <row r="46618" spans="30:90">
      <c r="AD46618" s="73"/>
      <c r="AE46618" s="74"/>
      <c r="AF46618" s="74"/>
      <c r="BX46618" s="73"/>
      <c r="BY46618" s="74"/>
      <c r="BZ46618" s="74"/>
      <c r="CA46618" s="74"/>
      <c r="CF46618" s="79"/>
      <c r="CL46618" s="79"/>
    </row>
    <row r="46619" spans="30:90">
      <c r="AD46619" s="73"/>
      <c r="AE46619" s="74"/>
      <c r="AF46619" s="74"/>
      <c r="BX46619" s="73"/>
      <c r="BY46619" s="74"/>
      <c r="BZ46619" s="74"/>
      <c r="CA46619" s="74"/>
      <c r="CF46619" s="79"/>
      <c r="CL46619" s="79"/>
    </row>
    <row r="46620" spans="30:90">
      <c r="AD46620" s="73"/>
      <c r="AE46620" s="74"/>
      <c r="AF46620" s="74"/>
      <c r="BX46620" s="73"/>
      <c r="BY46620" s="74"/>
      <c r="BZ46620" s="74"/>
      <c r="CA46620" s="74"/>
      <c r="CF46620" s="79"/>
      <c r="CL46620" s="79"/>
    </row>
    <row r="46621" spans="30:90">
      <c r="AD46621" s="73"/>
      <c r="AE46621" s="74"/>
      <c r="AF46621" s="74"/>
      <c r="BX46621" s="73"/>
      <c r="BY46621" s="74"/>
      <c r="BZ46621" s="74"/>
      <c r="CA46621" s="74"/>
      <c r="CF46621" s="79"/>
      <c r="CL46621" s="79"/>
    </row>
    <row r="46622" spans="30:90">
      <c r="AD46622" s="73"/>
      <c r="AE46622" s="74"/>
      <c r="AF46622" s="74"/>
      <c r="BX46622" s="73"/>
      <c r="BY46622" s="74"/>
      <c r="BZ46622" s="74"/>
      <c r="CA46622" s="74"/>
      <c r="CF46622" s="79"/>
      <c r="CL46622" s="79"/>
    </row>
    <row r="46623" spans="30:90">
      <c r="AD46623" s="73"/>
      <c r="AE46623" s="74"/>
      <c r="AF46623" s="74"/>
      <c r="BX46623" s="73"/>
      <c r="BY46623" s="74"/>
      <c r="BZ46623" s="74"/>
      <c r="CA46623" s="74"/>
      <c r="CF46623" s="79"/>
      <c r="CL46623" s="79"/>
    </row>
    <row r="46624" spans="30:90">
      <c r="AD46624" s="73"/>
      <c r="AE46624" s="74"/>
      <c r="AF46624" s="74"/>
      <c r="BX46624" s="73"/>
      <c r="BY46624" s="74"/>
      <c r="BZ46624" s="74"/>
      <c r="CA46624" s="74"/>
      <c r="CF46624" s="79"/>
      <c r="CL46624" s="79"/>
    </row>
    <row r="46625" spans="30:90">
      <c r="AD46625" s="73"/>
      <c r="AE46625" s="74"/>
      <c r="AF46625" s="74"/>
      <c r="BX46625" s="73"/>
      <c r="BY46625" s="74"/>
      <c r="BZ46625" s="74"/>
      <c r="CA46625" s="74"/>
      <c r="CF46625" s="79"/>
      <c r="CL46625" s="79"/>
    </row>
    <row r="46626" spans="30:90">
      <c r="AD46626" s="73"/>
      <c r="AE46626" s="74"/>
      <c r="AF46626" s="74"/>
      <c r="BX46626" s="73"/>
      <c r="BY46626" s="74"/>
      <c r="BZ46626" s="74"/>
      <c r="CA46626" s="74"/>
      <c r="CF46626" s="79"/>
      <c r="CL46626" s="79"/>
    </row>
    <row r="46627" spans="30:90">
      <c r="AD46627" s="73"/>
      <c r="AE46627" s="74"/>
      <c r="AF46627" s="74"/>
      <c r="BX46627" s="73"/>
      <c r="BY46627" s="74"/>
      <c r="BZ46627" s="74"/>
      <c r="CA46627" s="74"/>
      <c r="CF46627" s="79"/>
      <c r="CL46627" s="79"/>
    </row>
    <row r="46628" spans="30:90">
      <c r="AD46628" s="73"/>
      <c r="AE46628" s="74"/>
      <c r="AF46628" s="74"/>
      <c r="BX46628" s="73"/>
      <c r="BY46628" s="74"/>
      <c r="BZ46628" s="74"/>
      <c r="CA46628" s="74"/>
      <c r="CF46628" s="79"/>
      <c r="CL46628" s="79"/>
    </row>
    <row r="46629" spans="30:90">
      <c r="AD46629" s="73"/>
      <c r="AE46629" s="74"/>
      <c r="AF46629" s="74"/>
      <c r="BX46629" s="73"/>
      <c r="BY46629" s="74"/>
      <c r="BZ46629" s="74"/>
      <c r="CA46629" s="74"/>
      <c r="CF46629" s="79"/>
      <c r="CL46629" s="79"/>
    </row>
    <row r="46630" spans="30:90">
      <c r="AD46630" s="73"/>
      <c r="AE46630" s="74"/>
      <c r="AF46630" s="74"/>
      <c r="BX46630" s="73"/>
      <c r="BY46630" s="74"/>
      <c r="BZ46630" s="74"/>
      <c r="CA46630" s="74"/>
      <c r="CF46630" s="79"/>
      <c r="CL46630" s="79"/>
    </row>
    <row r="46631" spans="30:90">
      <c r="AD46631" s="73"/>
      <c r="AE46631" s="74"/>
      <c r="AF46631" s="74"/>
      <c r="BX46631" s="73"/>
      <c r="BY46631" s="74"/>
      <c r="BZ46631" s="74"/>
      <c r="CA46631" s="74"/>
      <c r="CF46631" s="79"/>
      <c r="CL46631" s="79"/>
    </row>
    <row r="46632" spans="30:90">
      <c r="AD46632" s="73"/>
      <c r="AE46632" s="74"/>
      <c r="AF46632" s="74"/>
      <c r="BX46632" s="73"/>
      <c r="BY46632" s="74"/>
      <c r="BZ46632" s="74"/>
      <c r="CA46632" s="74"/>
      <c r="CF46632" s="79"/>
      <c r="CL46632" s="79"/>
    </row>
    <row r="46633" spans="30:90">
      <c r="AD46633" s="73"/>
      <c r="AE46633" s="74"/>
      <c r="AF46633" s="74"/>
      <c r="BX46633" s="73"/>
      <c r="BY46633" s="74"/>
      <c r="BZ46633" s="74"/>
      <c r="CA46633" s="74"/>
      <c r="CF46633" s="79"/>
      <c r="CL46633" s="79"/>
    </row>
    <row r="46634" spans="30:90">
      <c r="AD46634" s="73"/>
      <c r="AE46634" s="74"/>
      <c r="AF46634" s="74"/>
      <c r="BX46634" s="73"/>
      <c r="BY46634" s="74"/>
      <c r="BZ46634" s="74"/>
      <c r="CA46634" s="74"/>
      <c r="CF46634" s="79"/>
      <c r="CL46634" s="79"/>
    </row>
    <row r="46635" spans="30:90">
      <c r="AD46635" s="73"/>
      <c r="AE46635" s="74"/>
      <c r="AF46635" s="74"/>
      <c r="BX46635" s="73"/>
      <c r="BY46635" s="74"/>
      <c r="BZ46635" s="74"/>
      <c r="CA46635" s="74"/>
      <c r="CF46635" s="79"/>
      <c r="CL46635" s="79"/>
    </row>
    <row r="46636" spans="30:90">
      <c r="AD46636" s="73"/>
      <c r="AE46636" s="74"/>
      <c r="AF46636" s="74"/>
      <c r="BX46636" s="73"/>
      <c r="BY46636" s="74"/>
      <c r="BZ46636" s="74"/>
      <c r="CA46636" s="74"/>
      <c r="CF46636" s="79"/>
      <c r="CL46636" s="79"/>
    </row>
    <row r="46637" spans="30:90">
      <c r="AD46637" s="73"/>
      <c r="AE46637" s="74"/>
      <c r="AF46637" s="74"/>
      <c r="BX46637" s="73"/>
      <c r="BY46637" s="74"/>
      <c r="BZ46637" s="74"/>
      <c r="CA46637" s="74"/>
      <c r="CF46637" s="79"/>
      <c r="CL46637" s="79"/>
    </row>
    <row r="46638" spans="30:90">
      <c r="AD46638" s="73"/>
      <c r="AE46638" s="74"/>
      <c r="AF46638" s="74"/>
      <c r="BX46638" s="73"/>
      <c r="BY46638" s="74"/>
      <c r="BZ46638" s="74"/>
      <c r="CA46638" s="74"/>
      <c r="CF46638" s="79"/>
      <c r="CL46638" s="79"/>
    </row>
    <row r="46639" spans="30:90">
      <c r="AD46639" s="73"/>
      <c r="AE46639" s="74"/>
      <c r="AF46639" s="74"/>
      <c r="BX46639" s="73"/>
      <c r="BY46639" s="74"/>
      <c r="BZ46639" s="74"/>
      <c r="CA46639" s="74"/>
      <c r="CF46639" s="79"/>
      <c r="CL46639" s="79"/>
    </row>
    <row r="46640" spans="30:90">
      <c r="AD46640" s="73"/>
      <c r="AE46640" s="74"/>
      <c r="AF46640" s="74"/>
      <c r="BX46640" s="73"/>
      <c r="BY46640" s="74"/>
      <c r="BZ46640" s="74"/>
      <c r="CA46640" s="74"/>
      <c r="CF46640" s="79"/>
      <c r="CL46640" s="79"/>
    </row>
    <row r="46641" spans="30:90">
      <c r="AD46641" s="73"/>
      <c r="AE46641" s="74"/>
      <c r="AF46641" s="74"/>
      <c r="BX46641" s="73"/>
      <c r="BY46641" s="74"/>
      <c r="BZ46641" s="74"/>
      <c r="CA46641" s="74"/>
      <c r="CF46641" s="79"/>
      <c r="CL46641" s="79"/>
    </row>
    <row r="46642" spans="30:90">
      <c r="AD46642" s="73"/>
      <c r="AE46642" s="74"/>
      <c r="AF46642" s="74"/>
      <c r="BX46642" s="73"/>
      <c r="BY46642" s="74"/>
      <c r="BZ46642" s="74"/>
      <c r="CA46642" s="74"/>
      <c r="CF46642" s="79"/>
      <c r="CL46642" s="79"/>
    </row>
    <row r="46643" spans="30:90">
      <c r="AD46643" s="73"/>
      <c r="AE46643" s="74"/>
      <c r="AF46643" s="74"/>
      <c r="BX46643" s="73"/>
      <c r="BY46643" s="74"/>
      <c r="BZ46643" s="74"/>
      <c r="CA46643" s="74"/>
      <c r="CF46643" s="79"/>
      <c r="CL46643" s="79"/>
    </row>
    <row r="46644" spans="30:90">
      <c r="AD46644" s="73"/>
      <c r="AE46644" s="74"/>
      <c r="AF46644" s="74"/>
      <c r="BX46644" s="73"/>
      <c r="BY46644" s="74"/>
      <c r="BZ46644" s="74"/>
      <c r="CA46644" s="74"/>
      <c r="CF46644" s="79"/>
      <c r="CL46644" s="79"/>
    </row>
    <row r="46645" spans="30:90">
      <c r="AD46645" s="73"/>
      <c r="AE46645" s="74"/>
      <c r="AF46645" s="74"/>
      <c r="BX46645" s="73"/>
      <c r="BY46645" s="74"/>
      <c r="BZ46645" s="74"/>
      <c r="CA46645" s="74"/>
      <c r="CF46645" s="79"/>
      <c r="CL46645" s="79"/>
    </row>
    <row r="46646" spans="30:90">
      <c r="AD46646" s="73"/>
      <c r="AE46646" s="74"/>
      <c r="AF46646" s="74"/>
      <c r="BX46646" s="73"/>
      <c r="BY46646" s="74"/>
      <c r="BZ46646" s="74"/>
      <c r="CA46646" s="74"/>
      <c r="CF46646" s="79"/>
      <c r="CL46646" s="79"/>
    </row>
    <row r="46647" spans="30:90">
      <c r="AD46647" s="73"/>
      <c r="AE46647" s="74"/>
      <c r="AF46647" s="74"/>
      <c r="BX46647" s="73"/>
      <c r="BY46647" s="74"/>
      <c r="BZ46647" s="74"/>
      <c r="CA46647" s="74"/>
      <c r="CF46647" s="79"/>
      <c r="CL46647" s="79"/>
    </row>
    <row r="46648" spans="30:90">
      <c r="AD46648" s="73"/>
      <c r="AE46648" s="74"/>
      <c r="AF46648" s="74"/>
      <c r="BX46648" s="73"/>
      <c r="BY46648" s="74"/>
      <c r="BZ46648" s="74"/>
      <c r="CA46648" s="74"/>
      <c r="CF46648" s="79"/>
      <c r="CL46648" s="79"/>
    </row>
    <row r="46649" spans="30:90">
      <c r="AD46649" s="73"/>
      <c r="AE46649" s="74"/>
      <c r="AF46649" s="74"/>
      <c r="BX46649" s="73"/>
      <c r="BY46649" s="74"/>
      <c r="BZ46649" s="74"/>
      <c r="CA46649" s="74"/>
      <c r="CF46649" s="79"/>
      <c r="CL46649" s="79"/>
    </row>
    <row r="46650" spans="30:90">
      <c r="AD46650" s="73"/>
      <c r="AE46650" s="74"/>
      <c r="AF46650" s="74"/>
      <c r="BX46650" s="73"/>
      <c r="BY46650" s="74"/>
      <c r="BZ46650" s="74"/>
      <c r="CA46650" s="74"/>
      <c r="CF46650" s="79"/>
      <c r="CL46650" s="79"/>
    </row>
    <row r="46651" spans="30:90">
      <c r="AD46651" s="73"/>
      <c r="AE46651" s="74"/>
      <c r="AF46651" s="74"/>
      <c r="BX46651" s="73"/>
      <c r="BY46651" s="74"/>
      <c r="BZ46651" s="74"/>
      <c r="CA46651" s="74"/>
      <c r="CF46651" s="79"/>
      <c r="CL46651" s="79"/>
    </row>
    <row r="46652" spans="30:90">
      <c r="AD46652" s="73"/>
      <c r="AE46652" s="74"/>
      <c r="AF46652" s="74"/>
      <c r="BX46652" s="73"/>
      <c r="BY46652" s="74"/>
      <c r="BZ46652" s="74"/>
      <c r="CA46652" s="74"/>
      <c r="CF46652" s="79"/>
      <c r="CL46652" s="79"/>
    </row>
    <row r="46653" spans="30:90">
      <c r="AD46653" s="73"/>
      <c r="AE46653" s="74"/>
      <c r="AF46653" s="74"/>
      <c r="BX46653" s="73"/>
      <c r="BY46653" s="74"/>
      <c r="BZ46653" s="74"/>
      <c r="CA46653" s="74"/>
      <c r="CF46653" s="79"/>
      <c r="CL46653" s="79"/>
    </row>
    <row r="46654" spans="30:90">
      <c r="AD46654" s="73"/>
      <c r="AE46654" s="74"/>
      <c r="AF46654" s="74"/>
      <c r="BX46654" s="73"/>
      <c r="BY46654" s="74"/>
      <c r="BZ46654" s="74"/>
      <c r="CA46654" s="74"/>
      <c r="CF46654" s="79"/>
      <c r="CL46654" s="79"/>
    </row>
    <row r="46655" spans="30:90">
      <c r="AD46655" s="73"/>
      <c r="AE46655" s="74"/>
      <c r="AF46655" s="74"/>
      <c r="BX46655" s="73"/>
      <c r="BY46655" s="74"/>
      <c r="BZ46655" s="74"/>
      <c r="CA46655" s="74"/>
      <c r="CF46655" s="79"/>
      <c r="CL46655" s="79"/>
    </row>
    <row r="46656" spans="30:90">
      <c r="AD46656" s="73"/>
      <c r="AE46656" s="74"/>
      <c r="AF46656" s="74"/>
      <c r="BX46656" s="73"/>
      <c r="BY46656" s="74"/>
      <c r="BZ46656" s="74"/>
      <c r="CA46656" s="74"/>
      <c r="CF46656" s="79"/>
      <c r="CL46656" s="79"/>
    </row>
    <row r="46657" spans="30:90">
      <c r="AD46657" s="73"/>
      <c r="AE46657" s="74"/>
      <c r="AF46657" s="74"/>
      <c r="BX46657" s="73"/>
      <c r="BY46657" s="74"/>
      <c r="BZ46657" s="74"/>
      <c r="CA46657" s="74"/>
      <c r="CF46657" s="79"/>
      <c r="CL46657" s="79"/>
    </row>
    <row r="46658" spans="30:90">
      <c r="AD46658" s="73"/>
      <c r="AE46658" s="74"/>
      <c r="AF46658" s="74"/>
      <c r="BX46658" s="73"/>
      <c r="BY46658" s="74"/>
      <c r="BZ46658" s="74"/>
      <c r="CA46658" s="74"/>
      <c r="CF46658" s="79"/>
      <c r="CL46658" s="79"/>
    </row>
    <row r="46659" spans="30:90">
      <c r="AD46659" s="73"/>
      <c r="AE46659" s="74"/>
      <c r="AF46659" s="74"/>
      <c r="BX46659" s="73"/>
      <c r="BY46659" s="74"/>
      <c r="BZ46659" s="74"/>
      <c r="CA46659" s="74"/>
      <c r="CF46659" s="79"/>
      <c r="CL46659" s="79"/>
    </row>
    <row r="46660" spans="30:90">
      <c r="AD46660" s="73"/>
      <c r="AE46660" s="74"/>
      <c r="AF46660" s="74"/>
      <c r="BX46660" s="73"/>
      <c r="BY46660" s="74"/>
      <c r="BZ46660" s="74"/>
      <c r="CA46660" s="74"/>
      <c r="CF46660" s="79"/>
      <c r="CL46660" s="79"/>
    </row>
    <row r="46661" spans="30:90">
      <c r="AD46661" s="73"/>
      <c r="AE46661" s="74"/>
      <c r="AF46661" s="74"/>
      <c r="BX46661" s="73"/>
      <c r="BY46661" s="74"/>
      <c r="BZ46661" s="74"/>
      <c r="CA46661" s="74"/>
      <c r="CF46661" s="79"/>
      <c r="CL46661" s="79"/>
    </row>
    <row r="46662" spans="30:90">
      <c r="AD46662" s="73"/>
      <c r="AE46662" s="74"/>
      <c r="AF46662" s="74"/>
      <c r="BX46662" s="73"/>
      <c r="BY46662" s="74"/>
      <c r="BZ46662" s="74"/>
      <c r="CA46662" s="74"/>
      <c r="CF46662" s="79"/>
      <c r="CL46662" s="79"/>
    </row>
    <row r="46663" spans="30:90">
      <c r="AD46663" s="73"/>
      <c r="AE46663" s="74"/>
      <c r="AF46663" s="74"/>
      <c r="BX46663" s="73"/>
      <c r="BY46663" s="74"/>
      <c r="BZ46663" s="74"/>
      <c r="CA46663" s="74"/>
      <c r="CF46663" s="79"/>
      <c r="CL46663" s="79"/>
    </row>
    <row r="46664" spans="30:90">
      <c r="AD46664" s="73"/>
      <c r="AE46664" s="74"/>
      <c r="AF46664" s="74"/>
      <c r="BX46664" s="73"/>
      <c r="BY46664" s="74"/>
      <c r="BZ46664" s="74"/>
      <c r="CA46664" s="74"/>
      <c r="CF46664" s="79"/>
      <c r="CL46664" s="79"/>
    </row>
    <row r="46665" spans="30:90">
      <c r="AD46665" s="73"/>
      <c r="AE46665" s="74"/>
      <c r="AF46665" s="74"/>
      <c r="BX46665" s="73"/>
      <c r="BY46665" s="74"/>
      <c r="BZ46665" s="74"/>
      <c r="CA46665" s="74"/>
      <c r="CF46665" s="79"/>
      <c r="CL46665" s="79"/>
    </row>
    <row r="46666" spans="30:90">
      <c r="AD46666" s="73"/>
      <c r="AE46666" s="74"/>
      <c r="AF46666" s="74"/>
      <c r="BX46666" s="73"/>
      <c r="BY46666" s="74"/>
      <c r="BZ46666" s="74"/>
      <c r="CA46666" s="74"/>
      <c r="CF46666" s="79"/>
      <c r="CL46666" s="79"/>
    </row>
    <row r="46667" spans="30:90">
      <c r="AD46667" s="73"/>
      <c r="AE46667" s="74"/>
      <c r="AF46667" s="74"/>
      <c r="BX46667" s="73"/>
      <c r="BY46667" s="74"/>
      <c r="BZ46667" s="74"/>
      <c r="CA46667" s="74"/>
      <c r="CF46667" s="79"/>
      <c r="CL46667" s="79"/>
    </row>
    <row r="46668" spans="30:90">
      <c r="AD46668" s="73"/>
      <c r="AE46668" s="74"/>
      <c r="AF46668" s="74"/>
      <c r="BX46668" s="73"/>
      <c r="BY46668" s="74"/>
      <c r="BZ46668" s="74"/>
      <c r="CA46668" s="74"/>
      <c r="CF46668" s="79"/>
      <c r="CL46668" s="79"/>
    </row>
    <row r="46669" spans="30:90">
      <c r="AD46669" s="73"/>
      <c r="AE46669" s="74"/>
      <c r="AF46669" s="74"/>
      <c r="BX46669" s="73"/>
      <c r="BY46669" s="74"/>
      <c r="BZ46669" s="74"/>
      <c r="CA46669" s="74"/>
      <c r="CF46669" s="79"/>
      <c r="CL46669" s="79"/>
    </row>
    <row r="46670" spans="30:90">
      <c r="AD46670" s="73"/>
      <c r="AE46670" s="74"/>
      <c r="AF46670" s="74"/>
      <c r="BX46670" s="73"/>
      <c r="BY46670" s="74"/>
      <c r="BZ46670" s="74"/>
      <c r="CA46670" s="74"/>
      <c r="CF46670" s="79"/>
      <c r="CL46670" s="79"/>
    </row>
    <row r="46671" spans="30:90">
      <c r="AD46671" s="73"/>
      <c r="AE46671" s="74"/>
      <c r="AF46671" s="74"/>
      <c r="BX46671" s="73"/>
      <c r="BY46671" s="74"/>
      <c r="BZ46671" s="74"/>
      <c r="CA46671" s="74"/>
      <c r="CF46671" s="79"/>
      <c r="CL46671" s="79"/>
    </row>
    <row r="46672" spans="30:90">
      <c r="AD46672" s="73"/>
      <c r="AE46672" s="74"/>
      <c r="AF46672" s="74"/>
      <c r="BX46672" s="73"/>
      <c r="BY46672" s="74"/>
      <c r="BZ46672" s="74"/>
      <c r="CA46672" s="74"/>
      <c r="CF46672" s="79"/>
      <c r="CL46672" s="79"/>
    </row>
    <row r="46673" spans="30:90">
      <c r="AD46673" s="73"/>
      <c r="AE46673" s="74"/>
      <c r="AF46673" s="74"/>
      <c r="BX46673" s="73"/>
      <c r="BY46673" s="74"/>
      <c r="BZ46673" s="74"/>
      <c r="CA46673" s="74"/>
      <c r="CF46673" s="79"/>
      <c r="CL46673" s="79"/>
    </row>
    <row r="46674" spans="30:90">
      <c r="AD46674" s="73"/>
      <c r="AE46674" s="74"/>
      <c r="AF46674" s="74"/>
      <c r="BX46674" s="73"/>
      <c r="BY46674" s="74"/>
      <c r="BZ46674" s="74"/>
      <c r="CA46674" s="74"/>
      <c r="CF46674" s="79"/>
      <c r="CL46674" s="79"/>
    </row>
    <row r="46675" spans="30:90">
      <c r="AD46675" s="73"/>
      <c r="AE46675" s="74"/>
      <c r="AF46675" s="74"/>
      <c r="BX46675" s="73"/>
      <c r="BY46675" s="74"/>
      <c r="BZ46675" s="74"/>
      <c r="CA46675" s="74"/>
      <c r="CF46675" s="79"/>
      <c r="CL46675" s="79"/>
    </row>
    <row r="46676" spans="30:90">
      <c r="AD46676" s="73"/>
      <c r="AE46676" s="74"/>
      <c r="AF46676" s="74"/>
      <c r="BX46676" s="73"/>
      <c r="BY46676" s="74"/>
      <c r="BZ46676" s="74"/>
      <c r="CA46676" s="74"/>
      <c r="CF46676" s="79"/>
      <c r="CL46676" s="79"/>
    </row>
    <row r="46677" spans="30:90">
      <c r="AD46677" s="73"/>
      <c r="AE46677" s="74"/>
      <c r="AF46677" s="74"/>
      <c r="BX46677" s="73"/>
      <c r="BY46677" s="74"/>
      <c r="BZ46677" s="74"/>
      <c r="CA46677" s="74"/>
      <c r="CF46677" s="79"/>
      <c r="CL46677" s="79"/>
    </row>
    <row r="46678" spans="30:90">
      <c r="AD46678" s="73"/>
      <c r="AE46678" s="74"/>
      <c r="AF46678" s="74"/>
      <c r="BX46678" s="73"/>
      <c r="BY46678" s="74"/>
      <c r="BZ46678" s="74"/>
      <c r="CA46678" s="74"/>
      <c r="CF46678" s="79"/>
      <c r="CL46678" s="79"/>
    </row>
    <row r="46679" spans="30:90">
      <c r="AD46679" s="73"/>
      <c r="AE46679" s="74"/>
      <c r="AF46679" s="74"/>
      <c r="BX46679" s="73"/>
      <c r="BY46679" s="74"/>
      <c r="BZ46679" s="74"/>
      <c r="CA46679" s="74"/>
      <c r="CF46679" s="79"/>
      <c r="CL46679" s="79"/>
    </row>
    <row r="46680" spans="30:90">
      <c r="AD46680" s="73"/>
      <c r="AE46680" s="74"/>
      <c r="AF46680" s="74"/>
      <c r="BX46680" s="73"/>
      <c r="BY46680" s="74"/>
      <c r="BZ46680" s="74"/>
      <c r="CA46680" s="74"/>
      <c r="CF46680" s="79"/>
      <c r="CL46680" s="79"/>
    </row>
    <row r="46681" spans="30:90">
      <c r="AD46681" s="73"/>
      <c r="AE46681" s="74"/>
      <c r="AF46681" s="74"/>
      <c r="BX46681" s="73"/>
      <c r="BY46681" s="74"/>
      <c r="BZ46681" s="74"/>
      <c r="CA46681" s="74"/>
      <c r="CF46681" s="79"/>
      <c r="CL46681" s="79"/>
    </row>
    <row r="46682" spans="30:90">
      <c r="AD46682" s="73"/>
      <c r="AE46682" s="74"/>
      <c r="AF46682" s="74"/>
      <c r="BX46682" s="73"/>
      <c r="BY46682" s="74"/>
      <c r="BZ46682" s="74"/>
      <c r="CA46682" s="74"/>
      <c r="CF46682" s="79"/>
      <c r="CL46682" s="79"/>
    </row>
    <row r="46683" spans="30:90">
      <c r="AD46683" s="73"/>
      <c r="AE46683" s="74"/>
      <c r="AF46683" s="74"/>
      <c r="BX46683" s="73"/>
      <c r="BY46683" s="74"/>
      <c r="BZ46683" s="74"/>
      <c r="CA46683" s="74"/>
      <c r="CF46683" s="79"/>
      <c r="CL46683" s="79"/>
    </row>
    <row r="46684" spans="30:90">
      <c r="AD46684" s="73"/>
      <c r="AE46684" s="74"/>
      <c r="AF46684" s="74"/>
      <c r="BX46684" s="73"/>
      <c r="BY46684" s="74"/>
      <c r="BZ46684" s="74"/>
      <c r="CA46684" s="74"/>
      <c r="CF46684" s="79"/>
      <c r="CL46684" s="79"/>
    </row>
    <row r="46685" spans="30:90">
      <c r="AD46685" s="73"/>
      <c r="AE46685" s="74"/>
      <c r="AF46685" s="74"/>
      <c r="BX46685" s="73"/>
      <c r="BY46685" s="74"/>
      <c r="BZ46685" s="74"/>
      <c r="CA46685" s="74"/>
      <c r="CF46685" s="79"/>
      <c r="CL46685" s="79"/>
    </row>
    <row r="46686" spans="30:90">
      <c r="AD46686" s="73"/>
      <c r="AE46686" s="74"/>
      <c r="AF46686" s="74"/>
      <c r="BX46686" s="73"/>
      <c r="BY46686" s="74"/>
      <c r="BZ46686" s="74"/>
      <c r="CA46686" s="74"/>
      <c r="CF46686" s="79"/>
      <c r="CL46686" s="79"/>
    </row>
    <row r="46687" spans="30:90">
      <c r="AD46687" s="73"/>
      <c r="AE46687" s="74"/>
      <c r="AF46687" s="74"/>
      <c r="BX46687" s="73"/>
      <c r="BY46687" s="74"/>
      <c r="BZ46687" s="74"/>
      <c r="CA46687" s="74"/>
      <c r="CF46687" s="79"/>
      <c r="CL46687" s="79"/>
    </row>
    <row r="46688" spans="30:90">
      <c r="AD46688" s="73"/>
      <c r="AE46688" s="74"/>
      <c r="AF46688" s="74"/>
      <c r="BX46688" s="73"/>
      <c r="BY46688" s="74"/>
      <c r="BZ46688" s="74"/>
      <c r="CA46688" s="74"/>
      <c r="CF46688" s="79"/>
      <c r="CL46688" s="79"/>
    </row>
    <row r="46689" spans="30:90">
      <c r="AD46689" s="73"/>
      <c r="AE46689" s="74"/>
      <c r="AF46689" s="74"/>
      <c r="BX46689" s="73"/>
      <c r="BY46689" s="74"/>
      <c r="BZ46689" s="74"/>
      <c r="CA46689" s="74"/>
      <c r="CF46689" s="79"/>
      <c r="CL46689" s="79"/>
    </row>
    <row r="46690" spans="30:90">
      <c r="AD46690" s="73"/>
      <c r="AE46690" s="74"/>
      <c r="AF46690" s="74"/>
      <c r="BX46690" s="73"/>
      <c r="BY46690" s="74"/>
      <c r="BZ46690" s="74"/>
      <c r="CA46690" s="74"/>
      <c r="CF46690" s="79"/>
      <c r="CL46690" s="79"/>
    </row>
    <row r="46691" spans="30:90">
      <c r="AD46691" s="73"/>
      <c r="AE46691" s="74"/>
      <c r="AF46691" s="74"/>
      <c r="BX46691" s="73"/>
      <c r="BY46691" s="74"/>
      <c r="BZ46691" s="74"/>
      <c r="CA46691" s="74"/>
      <c r="CF46691" s="79"/>
      <c r="CL46691" s="79"/>
    </row>
    <row r="46692" spans="30:90">
      <c r="AD46692" s="73"/>
      <c r="AE46692" s="74"/>
      <c r="AF46692" s="74"/>
      <c r="BX46692" s="73"/>
      <c r="BY46692" s="74"/>
      <c r="BZ46692" s="74"/>
      <c r="CA46692" s="74"/>
      <c r="CF46692" s="79"/>
      <c r="CL46692" s="79"/>
    </row>
    <row r="46693" spans="30:90">
      <c r="AD46693" s="73"/>
      <c r="AE46693" s="74"/>
      <c r="AF46693" s="74"/>
      <c r="BX46693" s="73"/>
      <c r="BY46693" s="74"/>
      <c r="BZ46693" s="74"/>
      <c r="CA46693" s="74"/>
      <c r="CF46693" s="79"/>
      <c r="CL46693" s="79"/>
    </row>
    <row r="46694" spans="30:90">
      <c r="AD46694" s="73"/>
      <c r="AE46694" s="74"/>
      <c r="AF46694" s="74"/>
      <c r="BX46694" s="73"/>
      <c r="BY46694" s="74"/>
      <c r="BZ46694" s="74"/>
      <c r="CA46694" s="74"/>
      <c r="CF46694" s="79"/>
      <c r="CL46694" s="79"/>
    </row>
    <row r="46695" spans="30:90">
      <c r="AD46695" s="73"/>
      <c r="AE46695" s="74"/>
      <c r="AF46695" s="74"/>
      <c r="BX46695" s="73"/>
      <c r="BY46695" s="74"/>
      <c r="BZ46695" s="74"/>
      <c r="CA46695" s="74"/>
      <c r="CF46695" s="79"/>
      <c r="CL46695" s="79"/>
    </row>
    <row r="46696" spans="30:90">
      <c r="AD46696" s="73"/>
      <c r="AE46696" s="74"/>
      <c r="AF46696" s="74"/>
      <c r="BX46696" s="73"/>
      <c r="BY46696" s="74"/>
      <c r="BZ46696" s="74"/>
      <c r="CA46696" s="74"/>
      <c r="CF46696" s="79"/>
      <c r="CL46696" s="79"/>
    </row>
    <row r="46697" spans="30:90">
      <c r="AD46697" s="73"/>
      <c r="AE46697" s="74"/>
      <c r="AF46697" s="74"/>
      <c r="BX46697" s="73"/>
      <c r="BY46697" s="74"/>
      <c r="BZ46697" s="74"/>
      <c r="CA46697" s="74"/>
      <c r="CF46697" s="79"/>
      <c r="CL46697" s="79"/>
    </row>
    <row r="46698" spans="30:90">
      <c r="AD46698" s="73"/>
      <c r="AE46698" s="74"/>
      <c r="AF46698" s="74"/>
      <c r="BX46698" s="73"/>
      <c r="BY46698" s="74"/>
      <c r="BZ46698" s="74"/>
      <c r="CA46698" s="74"/>
      <c r="CF46698" s="79"/>
      <c r="CL46698" s="79"/>
    </row>
    <row r="46699" spans="30:90">
      <c r="AD46699" s="73"/>
      <c r="AE46699" s="74"/>
      <c r="AF46699" s="74"/>
      <c r="BX46699" s="73"/>
      <c r="BY46699" s="74"/>
      <c r="BZ46699" s="74"/>
      <c r="CA46699" s="74"/>
      <c r="CF46699" s="79"/>
      <c r="CL46699" s="79"/>
    </row>
    <row r="46700" spans="30:90">
      <c r="AD46700" s="73"/>
      <c r="AE46700" s="74"/>
      <c r="AF46700" s="74"/>
      <c r="BX46700" s="73"/>
      <c r="BY46700" s="74"/>
      <c r="BZ46700" s="74"/>
      <c r="CA46700" s="74"/>
      <c r="CF46700" s="79"/>
      <c r="CL46700" s="79"/>
    </row>
    <row r="46701" spans="30:90">
      <c r="AD46701" s="73"/>
      <c r="AE46701" s="74"/>
      <c r="AF46701" s="74"/>
      <c r="BX46701" s="73"/>
      <c r="BY46701" s="74"/>
      <c r="BZ46701" s="74"/>
      <c r="CA46701" s="74"/>
      <c r="CF46701" s="79"/>
      <c r="CL46701" s="79"/>
    </row>
    <row r="46702" spans="30:90">
      <c r="AD46702" s="73"/>
      <c r="AE46702" s="74"/>
      <c r="AF46702" s="74"/>
      <c r="BX46702" s="73"/>
      <c r="BY46702" s="74"/>
      <c r="BZ46702" s="74"/>
      <c r="CA46702" s="74"/>
      <c r="CF46702" s="79"/>
      <c r="CL46702" s="79"/>
    </row>
    <row r="46703" spans="30:90">
      <c r="AD46703" s="73"/>
      <c r="AE46703" s="74"/>
      <c r="AF46703" s="74"/>
      <c r="BX46703" s="73"/>
      <c r="BY46703" s="74"/>
      <c r="BZ46703" s="74"/>
      <c r="CA46703" s="74"/>
      <c r="CF46703" s="79"/>
      <c r="CL46703" s="79"/>
    </row>
    <row r="46704" spans="30:90">
      <c r="AD46704" s="73"/>
      <c r="AE46704" s="74"/>
      <c r="AF46704" s="74"/>
      <c r="BX46704" s="73"/>
      <c r="BY46704" s="74"/>
      <c r="BZ46704" s="74"/>
      <c r="CA46704" s="74"/>
      <c r="CF46704" s="79"/>
      <c r="CL46704" s="79"/>
    </row>
    <row r="46705" spans="30:90">
      <c r="AD46705" s="73"/>
      <c r="AE46705" s="74"/>
      <c r="AF46705" s="74"/>
      <c r="BX46705" s="73"/>
      <c r="BY46705" s="74"/>
      <c r="BZ46705" s="74"/>
      <c r="CA46705" s="74"/>
      <c r="CF46705" s="79"/>
      <c r="CL46705" s="79"/>
    </row>
    <row r="46706" spans="30:90">
      <c r="AD46706" s="73"/>
      <c r="AE46706" s="74"/>
      <c r="AF46706" s="74"/>
      <c r="BX46706" s="73"/>
      <c r="BY46706" s="74"/>
      <c r="BZ46706" s="74"/>
      <c r="CA46706" s="74"/>
      <c r="CF46706" s="79"/>
      <c r="CL46706" s="79"/>
    </row>
    <row r="46707" spans="30:90">
      <c r="AD46707" s="73"/>
      <c r="AE46707" s="74"/>
      <c r="AF46707" s="74"/>
      <c r="BX46707" s="73"/>
      <c r="BY46707" s="74"/>
      <c r="BZ46707" s="74"/>
      <c r="CA46707" s="74"/>
      <c r="CF46707" s="79"/>
      <c r="CL46707" s="79"/>
    </row>
    <row r="46708" spans="30:90">
      <c r="AD46708" s="73"/>
      <c r="AE46708" s="74"/>
      <c r="AF46708" s="74"/>
      <c r="BX46708" s="73"/>
      <c r="BY46708" s="74"/>
      <c r="BZ46708" s="74"/>
      <c r="CA46708" s="74"/>
      <c r="CF46708" s="79"/>
      <c r="CL46708" s="79"/>
    </row>
    <row r="46709" spans="30:90">
      <c r="AD46709" s="73"/>
      <c r="AE46709" s="74"/>
      <c r="AF46709" s="74"/>
      <c r="BX46709" s="73"/>
      <c r="BY46709" s="74"/>
      <c r="BZ46709" s="74"/>
      <c r="CA46709" s="74"/>
      <c r="CF46709" s="79"/>
      <c r="CL46709" s="79"/>
    </row>
    <row r="46710" spans="30:90">
      <c r="AD46710" s="73"/>
      <c r="AE46710" s="74"/>
      <c r="AF46710" s="74"/>
      <c r="BX46710" s="73"/>
      <c r="BY46710" s="74"/>
      <c r="BZ46710" s="74"/>
      <c r="CA46710" s="74"/>
      <c r="CF46710" s="79"/>
      <c r="CL46710" s="79"/>
    </row>
    <row r="46711" spans="30:90">
      <c r="AD46711" s="73"/>
      <c r="AE46711" s="74"/>
      <c r="AF46711" s="74"/>
      <c r="BX46711" s="73"/>
      <c r="BY46711" s="74"/>
      <c r="BZ46711" s="74"/>
      <c r="CA46711" s="74"/>
      <c r="CF46711" s="79"/>
      <c r="CL46711" s="79"/>
    </row>
    <row r="46712" spans="30:90">
      <c r="AD46712" s="73"/>
      <c r="AE46712" s="74"/>
      <c r="AF46712" s="74"/>
      <c r="BX46712" s="73"/>
      <c r="BY46712" s="74"/>
      <c r="BZ46712" s="74"/>
      <c r="CA46712" s="74"/>
      <c r="CF46712" s="79"/>
      <c r="CL46712" s="79"/>
    </row>
    <row r="46713" spans="30:90">
      <c r="AD46713" s="73"/>
      <c r="AE46713" s="74"/>
      <c r="AF46713" s="74"/>
      <c r="BX46713" s="73"/>
      <c r="BY46713" s="74"/>
      <c r="BZ46713" s="74"/>
      <c r="CA46713" s="74"/>
      <c r="CF46713" s="79"/>
      <c r="CL46713" s="79"/>
    </row>
    <row r="46714" spans="30:90">
      <c r="AD46714" s="73"/>
      <c r="AE46714" s="74"/>
      <c r="AF46714" s="74"/>
      <c r="BX46714" s="73"/>
      <c r="BY46714" s="74"/>
      <c r="BZ46714" s="74"/>
      <c r="CA46714" s="74"/>
      <c r="CF46714" s="79"/>
      <c r="CL46714" s="79"/>
    </row>
    <row r="46715" spans="30:90">
      <c r="AD46715" s="73"/>
      <c r="AE46715" s="74"/>
      <c r="AF46715" s="74"/>
      <c r="BX46715" s="73"/>
      <c r="BY46715" s="74"/>
      <c r="BZ46715" s="74"/>
      <c r="CA46715" s="74"/>
      <c r="CF46715" s="79"/>
      <c r="CL46715" s="79"/>
    </row>
    <row r="46716" spans="30:90">
      <c r="AD46716" s="73"/>
      <c r="AE46716" s="74"/>
      <c r="AF46716" s="74"/>
      <c r="BX46716" s="73"/>
      <c r="BY46716" s="74"/>
      <c r="BZ46716" s="74"/>
      <c r="CA46716" s="74"/>
      <c r="CF46716" s="79"/>
      <c r="CL46716" s="79"/>
    </row>
    <row r="46717" spans="30:90">
      <c r="AD46717" s="73"/>
      <c r="AE46717" s="74"/>
      <c r="AF46717" s="74"/>
      <c r="BX46717" s="73"/>
      <c r="BY46717" s="74"/>
      <c r="BZ46717" s="74"/>
      <c r="CA46717" s="74"/>
      <c r="CF46717" s="79"/>
      <c r="CL46717" s="79"/>
    </row>
    <row r="46718" spans="30:90">
      <c r="AD46718" s="73"/>
      <c r="AE46718" s="74"/>
      <c r="AF46718" s="74"/>
      <c r="BX46718" s="73"/>
      <c r="BY46718" s="74"/>
      <c r="BZ46718" s="74"/>
      <c r="CA46718" s="74"/>
      <c r="CF46718" s="79"/>
      <c r="CL46718" s="79"/>
    </row>
    <row r="46719" spans="30:90">
      <c r="AD46719" s="73"/>
      <c r="AE46719" s="74"/>
      <c r="AF46719" s="74"/>
      <c r="BX46719" s="73"/>
      <c r="BY46719" s="74"/>
      <c r="BZ46719" s="74"/>
      <c r="CA46719" s="74"/>
      <c r="CF46719" s="79"/>
      <c r="CL46719" s="79"/>
    </row>
    <row r="46720" spans="30:90">
      <c r="AD46720" s="73"/>
      <c r="AE46720" s="74"/>
      <c r="AF46720" s="74"/>
      <c r="BX46720" s="73"/>
      <c r="BY46720" s="74"/>
      <c r="BZ46720" s="74"/>
      <c r="CA46720" s="74"/>
      <c r="CF46720" s="79"/>
      <c r="CL46720" s="79"/>
    </row>
    <row r="46721" spans="30:90">
      <c r="AD46721" s="73"/>
      <c r="AE46721" s="74"/>
      <c r="AF46721" s="74"/>
      <c r="BX46721" s="73"/>
      <c r="BY46721" s="74"/>
      <c r="BZ46721" s="74"/>
      <c r="CA46721" s="74"/>
      <c r="CF46721" s="79"/>
      <c r="CL46721" s="79"/>
    </row>
    <row r="46722" spans="30:90">
      <c r="AD46722" s="73"/>
      <c r="AE46722" s="74"/>
      <c r="AF46722" s="74"/>
      <c r="BX46722" s="73"/>
      <c r="BY46722" s="74"/>
      <c r="BZ46722" s="74"/>
      <c r="CA46722" s="74"/>
      <c r="CF46722" s="79"/>
      <c r="CL46722" s="79"/>
    </row>
    <row r="46723" spans="30:90">
      <c r="AD46723" s="73"/>
      <c r="AE46723" s="74"/>
      <c r="AF46723" s="74"/>
      <c r="BX46723" s="73"/>
      <c r="BY46723" s="74"/>
      <c r="BZ46723" s="74"/>
      <c r="CA46723" s="74"/>
      <c r="CF46723" s="79"/>
      <c r="CL46723" s="79"/>
    </row>
    <row r="46724" spans="30:90">
      <c r="AD46724" s="73"/>
      <c r="AE46724" s="74"/>
      <c r="AF46724" s="74"/>
      <c r="BX46724" s="73"/>
      <c r="BY46724" s="74"/>
      <c r="BZ46724" s="74"/>
      <c r="CA46724" s="74"/>
      <c r="CF46724" s="79"/>
      <c r="CL46724" s="79"/>
    </row>
    <row r="46725" spans="30:90">
      <c r="AD46725" s="73"/>
      <c r="AE46725" s="74"/>
      <c r="AF46725" s="74"/>
      <c r="BX46725" s="73"/>
      <c r="BY46725" s="74"/>
      <c r="BZ46725" s="74"/>
      <c r="CA46725" s="74"/>
      <c r="CF46725" s="79"/>
      <c r="CL46725" s="79"/>
    </row>
    <row r="46726" spans="30:90">
      <c r="AD46726" s="73"/>
      <c r="AE46726" s="74"/>
      <c r="AF46726" s="74"/>
      <c r="BX46726" s="73"/>
      <c r="BY46726" s="74"/>
      <c r="BZ46726" s="74"/>
      <c r="CA46726" s="74"/>
      <c r="CF46726" s="79"/>
      <c r="CL46726" s="79"/>
    </row>
    <row r="46727" spans="30:90">
      <c r="AD46727" s="73"/>
      <c r="AE46727" s="74"/>
      <c r="AF46727" s="74"/>
      <c r="BX46727" s="73"/>
      <c r="BY46727" s="74"/>
      <c r="BZ46727" s="74"/>
      <c r="CA46727" s="74"/>
      <c r="CF46727" s="79"/>
      <c r="CL46727" s="79"/>
    </row>
    <row r="46728" spans="30:90">
      <c r="AD46728" s="73"/>
      <c r="AE46728" s="74"/>
      <c r="AF46728" s="74"/>
      <c r="BX46728" s="73"/>
      <c r="BY46728" s="74"/>
      <c r="BZ46728" s="74"/>
      <c r="CA46728" s="74"/>
      <c r="CF46728" s="79"/>
      <c r="CL46728" s="79"/>
    </row>
    <row r="46729" spans="30:90">
      <c r="AD46729" s="73"/>
      <c r="AE46729" s="74"/>
      <c r="AF46729" s="74"/>
      <c r="BX46729" s="73"/>
      <c r="BY46729" s="74"/>
      <c r="BZ46729" s="74"/>
      <c r="CA46729" s="74"/>
      <c r="CF46729" s="79"/>
      <c r="CL46729" s="79"/>
    </row>
    <row r="46730" spans="30:90">
      <c r="AD46730" s="73"/>
      <c r="AE46730" s="74"/>
      <c r="AF46730" s="74"/>
      <c r="BX46730" s="73"/>
      <c r="BY46730" s="74"/>
      <c r="BZ46730" s="74"/>
      <c r="CA46730" s="74"/>
      <c r="CF46730" s="79"/>
      <c r="CL46730" s="79"/>
    </row>
    <row r="46731" spans="30:90">
      <c r="AD46731" s="73"/>
      <c r="AE46731" s="74"/>
      <c r="AF46731" s="74"/>
      <c r="BX46731" s="73"/>
      <c r="BY46731" s="74"/>
      <c r="BZ46731" s="74"/>
      <c r="CA46731" s="74"/>
      <c r="CF46731" s="79"/>
      <c r="CL46731" s="79"/>
    </row>
    <row r="46732" spans="30:90">
      <c r="AD46732" s="73"/>
      <c r="AE46732" s="74"/>
      <c r="AF46732" s="74"/>
      <c r="BX46732" s="73"/>
      <c r="BY46732" s="74"/>
      <c r="BZ46732" s="74"/>
      <c r="CA46732" s="74"/>
      <c r="CF46732" s="79"/>
      <c r="CL46732" s="79"/>
    </row>
    <row r="46733" spans="30:90">
      <c r="AD46733" s="73"/>
      <c r="AE46733" s="74"/>
      <c r="AF46733" s="74"/>
      <c r="BX46733" s="73"/>
      <c r="BY46733" s="74"/>
      <c r="BZ46733" s="74"/>
      <c r="CA46733" s="74"/>
      <c r="CF46733" s="79"/>
      <c r="CL46733" s="79"/>
    </row>
    <row r="46734" spans="30:90">
      <c r="AD46734" s="73"/>
      <c r="AE46734" s="74"/>
      <c r="AF46734" s="74"/>
      <c r="BX46734" s="73"/>
      <c r="BY46734" s="74"/>
      <c r="BZ46734" s="74"/>
      <c r="CA46734" s="74"/>
      <c r="CF46734" s="79"/>
      <c r="CL46734" s="79"/>
    </row>
    <row r="46735" spans="30:90">
      <c r="AD46735" s="73"/>
      <c r="AE46735" s="74"/>
      <c r="AF46735" s="74"/>
      <c r="BX46735" s="73"/>
      <c r="BY46735" s="74"/>
      <c r="BZ46735" s="74"/>
      <c r="CA46735" s="74"/>
      <c r="CF46735" s="79"/>
      <c r="CL46735" s="79"/>
    </row>
    <row r="46736" spans="30:90">
      <c r="AD46736" s="73"/>
      <c r="AE46736" s="74"/>
      <c r="AF46736" s="74"/>
      <c r="BX46736" s="73"/>
      <c r="BY46736" s="74"/>
      <c r="BZ46736" s="74"/>
      <c r="CA46736" s="74"/>
      <c r="CF46736" s="79"/>
      <c r="CL46736" s="79"/>
    </row>
    <row r="46737" spans="30:90">
      <c r="AD46737" s="73"/>
      <c r="AE46737" s="74"/>
      <c r="AF46737" s="74"/>
      <c r="BX46737" s="73"/>
      <c r="BY46737" s="74"/>
      <c r="BZ46737" s="74"/>
      <c r="CA46737" s="74"/>
      <c r="CF46737" s="79"/>
      <c r="CL46737" s="79"/>
    </row>
    <row r="46738" spans="30:90">
      <c r="AD46738" s="73"/>
      <c r="AE46738" s="74"/>
      <c r="AF46738" s="74"/>
      <c r="BX46738" s="73"/>
      <c r="BY46738" s="74"/>
      <c r="BZ46738" s="74"/>
      <c r="CA46738" s="74"/>
      <c r="CF46738" s="79"/>
      <c r="CL46738" s="79"/>
    </row>
    <row r="46739" spans="30:90">
      <c r="AD46739" s="73"/>
      <c r="AE46739" s="74"/>
      <c r="AF46739" s="74"/>
      <c r="BX46739" s="73"/>
      <c r="BY46739" s="74"/>
      <c r="BZ46739" s="74"/>
      <c r="CA46739" s="74"/>
      <c r="CF46739" s="79"/>
      <c r="CL46739" s="79"/>
    </row>
    <row r="46740" spans="30:90">
      <c r="AD46740" s="73"/>
      <c r="AE46740" s="74"/>
      <c r="AF46740" s="74"/>
      <c r="BX46740" s="73"/>
      <c r="BY46740" s="74"/>
      <c r="BZ46740" s="74"/>
      <c r="CA46740" s="74"/>
      <c r="CF46740" s="79"/>
      <c r="CL46740" s="79"/>
    </row>
    <row r="46741" spans="30:90">
      <c r="AD46741" s="73"/>
      <c r="AE46741" s="74"/>
      <c r="AF46741" s="74"/>
      <c r="BX46741" s="73"/>
      <c r="BY46741" s="74"/>
      <c r="BZ46741" s="74"/>
      <c r="CA46741" s="74"/>
      <c r="CF46741" s="79"/>
      <c r="CL46741" s="79"/>
    </row>
    <row r="46742" spans="30:90">
      <c r="AD46742" s="73"/>
      <c r="AE46742" s="74"/>
      <c r="AF46742" s="74"/>
      <c r="BX46742" s="73"/>
      <c r="BY46742" s="74"/>
      <c r="BZ46742" s="74"/>
      <c r="CA46742" s="74"/>
      <c r="CF46742" s="79"/>
      <c r="CL46742" s="79"/>
    </row>
    <row r="46743" spans="30:90">
      <c r="AD46743" s="73"/>
      <c r="AE46743" s="74"/>
      <c r="AF46743" s="74"/>
      <c r="BX46743" s="73"/>
      <c r="BY46743" s="74"/>
      <c r="BZ46743" s="74"/>
      <c r="CA46743" s="74"/>
      <c r="CF46743" s="79"/>
      <c r="CL46743" s="79"/>
    </row>
    <row r="46744" spans="30:90">
      <c r="AD46744" s="73"/>
      <c r="AE46744" s="74"/>
      <c r="AF46744" s="74"/>
      <c r="BX46744" s="73"/>
      <c r="BY46744" s="74"/>
      <c r="BZ46744" s="74"/>
      <c r="CA46744" s="74"/>
      <c r="CF46744" s="79"/>
      <c r="CL46744" s="79"/>
    </row>
    <row r="46745" spans="30:90">
      <c r="AD46745" s="73"/>
      <c r="AE46745" s="74"/>
      <c r="AF46745" s="74"/>
      <c r="BX46745" s="73"/>
      <c r="BY46745" s="74"/>
      <c r="BZ46745" s="74"/>
      <c r="CA46745" s="74"/>
      <c r="CF46745" s="79"/>
      <c r="CL46745" s="79"/>
    </row>
    <row r="46746" spans="30:90">
      <c r="AD46746" s="73"/>
      <c r="AE46746" s="74"/>
      <c r="AF46746" s="74"/>
      <c r="BX46746" s="73"/>
      <c r="BY46746" s="74"/>
      <c r="BZ46746" s="74"/>
      <c r="CA46746" s="74"/>
      <c r="CF46746" s="79"/>
      <c r="CL46746" s="79"/>
    </row>
    <row r="46747" spans="30:90">
      <c r="AD46747" s="73"/>
      <c r="AE46747" s="74"/>
      <c r="AF46747" s="74"/>
      <c r="BX46747" s="73"/>
      <c r="BY46747" s="74"/>
      <c r="BZ46747" s="74"/>
      <c r="CA46747" s="74"/>
      <c r="CF46747" s="79"/>
      <c r="CL46747" s="79"/>
    </row>
    <row r="46748" spans="30:90">
      <c r="AD46748" s="73"/>
      <c r="AE46748" s="74"/>
      <c r="AF46748" s="74"/>
      <c r="BX46748" s="73"/>
      <c r="BY46748" s="74"/>
      <c r="BZ46748" s="74"/>
      <c r="CA46748" s="74"/>
      <c r="CF46748" s="79"/>
      <c r="CL46748" s="79"/>
    </row>
    <row r="46749" spans="30:90">
      <c r="AD46749" s="73"/>
      <c r="AE46749" s="74"/>
      <c r="AF46749" s="74"/>
      <c r="BX46749" s="73"/>
      <c r="BY46749" s="74"/>
      <c r="BZ46749" s="74"/>
      <c r="CA46749" s="74"/>
      <c r="CF46749" s="79"/>
      <c r="CL46749" s="79"/>
    </row>
    <row r="46750" spans="30:90">
      <c r="AD46750" s="73"/>
      <c r="AE46750" s="74"/>
      <c r="AF46750" s="74"/>
      <c r="BX46750" s="73"/>
      <c r="BY46750" s="74"/>
      <c r="BZ46750" s="74"/>
      <c r="CA46750" s="74"/>
      <c r="CF46750" s="79"/>
      <c r="CL46750" s="79"/>
    </row>
    <row r="46751" spans="30:90">
      <c r="AD46751" s="73"/>
      <c r="AE46751" s="74"/>
      <c r="AF46751" s="74"/>
      <c r="BX46751" s="73"/>
      <c r="BY46751" s="74"/>
      <c r="BZ46751" s="74"/>
      <c r="CA46751" s="74"/>
      <c r="CF46751" s="79"/>
      <c r="CL46751" s="79"/>
    </row>
    <row r="46752" spans="30:90">
      <c r="AD46752" s="73"/>
      <c r="AE46752" s="74"/>
      <c r="AF46752" s="74"/>
      <c r="BX46752" s="73"/>
      <c r="BY46752" s="74"/>
      <c r="BZ46752" s="74"/>
      <c r="CA46752" s="74"/>
      <c r="CF46752" s="79"/>
      <c r="CL46752" s="79"/>
    </row>
    <row r="46753" spans="30:90">
      <c r="AD46753" s="73"/>
      <c r="AE46753" s="74"/>
      <c r="AF46753" s="74"/>
      <c r="BX46753" s="73"/>
      <c r="BY46753" s="74"/>
      <c r="BZ46753" s="74"/>
      <c r="CA46753" s="74"/>
      <c r="CF46753" s="79"/>
      <c r="CL46753" s="79"/>
    </row>
    <row r="46754" spans="30:90">
      <c r="AD46754" s="73"/>
      <c r="AE46754" s="74"/>
      <c r="AF46754" s="74"/>
      <c r="BX46754" s="73"/>
      <c r="BY46754" s="74"/>
      <c r="BZ46754" s="74"/>
      <c r="CA46754" s="74"/>
      <c r="CF46754" s="79"/>
      <c r="CL46754" s="79"/>
    </row>
    <row r="46755" spans="30:90">
      <c r="AD46755" s="73"/>
      <c r="AE46755" s="74"/>
      <c r="AF46755" s="74"/>
      <c r="BX46755" s="73"/>
      <c r="BY46755" s="74"/>
      <c r="BZ46755" s="74"/>
      <c r="CA46755" s="74"/>
      <c r="CF46755" s="79"/>
      <c r="CL46755" s="79"/>
    </row>
    <row r="46756" spans="30:90">
      <c r="AD46756" s="73"/>
      <c r="AE46756" s="74"/>
      <c r="AF46756" s="74"/>
      <c r="BX46756" s="73"/>
      <c r="BY46756" s="74"/>
      <c r="BZ46756" s="74"/>
      <c r="CA46756" s="74"/>
      <c r="CF46756" s="79"/>
      <c r="CL46756" s="79"/>
    </row>
    <row r="46757" spans="30:90">
      <c r="AD46757" s="73"/>
      <c r="AE46757" s="74"/>
      <c r="AF46757" s="74"/>
      <c r="BX46757" s="73"/>
      <c r="BY46757" s="74"/>
      <c r="BZ46757" s="74"/>
      <c r="CA46757" s="74"/>
      <c r="CF46757" s="79"/>
      <c r="CL46757" s="79"/>
    </row>
    <row r="46758" spans="30:90">
      <c r="AD46758" s="73"/>
      <c r="AE46758" s="74"/>
      <c r="AF46758" s="74"/>
      <c r="BX46758" s="73"/>
      <c r="BY46758" s="74"/>
      <c r="BZ46758" s="74"/>
      <c r="CA46758" s="74"/>
      <c r="CF46758" s="79"/>
      <c r="CL46758" s="79"/>
    </row>
    <row r="46759" spans="30:90">
      <c r="AD46759" s="73"/>
      <c r="AE46759" s="74"/>
      <c r="AF46759" s="74"/>
      <c r="BX46759" s="73"/>
      <c r="BY46759" s="74"/>
      <c r="BZ46759" s="74"/>
      <c r="CA46759" s="74"/>
      <c r="CF46759" s="79"/>
      <c r="CL46759" s="79"/>
    </row>
    <row r="46760" spans="30:90">
      <c r="AD46760" s="73"/>
      <c r="AE46760" s="74"/>
      <c r="AF46760" s="74"/>
      <c r="BX46760" s="73"/>
      <c r="BY46760" s="74"/>
      <c r="BZ46760" s="74"/>
      <c r="CA46760" s="74"/>
      <c r="CF46760" s="79"/>
      <c r="CL46760" s="79"/>
    </row>
    <row r="46761" spans="30:90">
      <c r="AD46761" s="73"/>
      <c r="AE46761" s="74"/>
      <c r="AF46761" s="74"/>
      <c r="BX46761" s="73"/>
      <c r="BY46761" s="74"/>
      <c r="BZ46761" s="74"/>
      <c r="CA46761" s="74"/>
      <c r="CF46761" s="79"/>
      <c r="CL46761" s="79"/>
    </row>
    <row r="46762" spans="30:90">
      <c r="AD46762" s="73"/>
      <c r="AE46762" s="74"/>
      <c r="AF46762" s="74"/>
      <c r="BX46762" s="73"/>
      <c r="BY46762" s="74"/>
      <c r="BZ46762" s="74"/>
      <c r="CA46762" s="74"/>
      <c r="CF46762" s="79"/>
      <c r="CL46762" s="79"/>
    </row>
    <row r="46763" spans="30:90">
      <c r="AD46763" s="73"/>
      <c r="AE46763" s="74"/>
      <c r="AF46763" s="74"/>
      <c r="BX46763" s="73"/>
      <c r="BY46763" s="74"/>
      <c r="BZ46763" s="74"/>
      <c r="CA46763" s="74"/>
      <c r="CF46763" s="79"/>
      <c r="CL46763" s="79"/>
    </row>
    <row r="46764" spans="30:90">
      <c r="AD46764" s="73"/>
      <c r="AE46764" s="74"/>
      <c r="AF46764" s="74"/>
      <c r="BX46764" s="73"/>
      <c r="BY46764" s="74"/>
      <c r="BZ46764" s="74"/>
      <c r="CA46764" s="74"/>
      <c r="CF46764" s="79"/>
      <c r="CL46764" s="79"/>
    </row>
    <row r="46765" spans="30:90">
      <c r="AD46765" s="73"/>
      <c r="AE46765" s="74"/>
      <c r="AF46765" s="74"/>
      <c r="BX46765" s="73"/>
      <c r="BY46765" s="74"/>
      <c r="BZ46765" s="74"/>
      <c r="CA46765" s="74"/>
      <c r="CF46765" s="79"/>
      <c r="CL46765" s="79"/>
    </row>
    <row r="46766" spans="30:90">
      <c r="AD46766" s="73"/>
      <c r="AE46766" s="74"/>
      <c r="AF46766" s="74"/>
      <c r="BX46766" s="73"/>
      <c r="BY46766" s="74"/>
      <c r="BZ46766" s="74"/>
      <c r="CA46766" s="74"/>
      <c r="CF46766" s="79"/>
      <c r="CL46766" s="79"/>
    </row>
    <row r="46767" spans="30:90">
      <c r="AD46767" s="73"/>
      <c r="AE46767" s="74"/>
      <c r="AF46767" s="74"/>
      <c r="BX46767" s="73"/>
      <c r="BY46767" s="74"/>
      <c r="BZ46767" s="74"/>
      <c r="CA46767" s="74"/>
      <c r="CF46767" s="79"/>
      <c r="CL46767" s="79"/>
    </row>
    <row r="46768" spans="30:90">
      <c r="AD46768" s="73"/>
      <c r="AE46768" s="74"/>
      <c r="AF46768" s="74"/>
      <c r="BX46768" s="73"/>
      <c r="BY46768" s="74"/>
      <c r="BZ46768" s="74"/>
      <c r="CA46768" s="74"/>
      <c r="CF46768" s="79"/>
      <c r="CL46768" s="79"/>
    </row>
    <row r="46769" spans="30:90">
      <c r="AD46769" s="73"/>
      <c r="AE46769" s="74"/>
      <c r="AF46769" s="74"/>
      <c r="BX46769" s="73"/>
      <c r="BY46769" s="74"/>
      <c r="BZ46769" s="74"/>
      <c r="CA46769" s="74"/>
      <c r="CF46769" s="79"/>
      <c r="CL46769" s="79"/>
    </row>
    <row r="46770" spans="30:90">
      <c r="AD46770" s="73"/>
      <c r="AE46770" s="74"/>
      <c r="AF46770" s="74"/>
      <c r="BX46770" s="73"/>
      <c r="BY46770" s="74"/>
      <c r="BZ46770" s="74"/>
      <c r="CA46770" s="74"/>
      <c r="CF46770" s="79"/>
      <c r="CL46770" s="79"/>
    </row>
    <row r="46771" spans="30:90">
      <c r="AD46771" s="73"/>
      <c r="AE46771" s="74"/>
      <c r="AF46771" s="74"/>
      <c r="BX46771" s="73"/>
      <c r="BY46771" s="74"/>
      <c r="BZ46771" s="74"/>
      <c r="CA46771" s="74"/>
      <c r="CF46771" s="79"/>
      <c r="CL46771" s="79"/>
    </row>
    <row r="46772" spans="30:90">
      <c r="AD46772" s="73"/>
      <c r="AE46772" s="74"/>
      <c r="AF46772" s="74"/>
      <c r="BX46772" s="73"/>
      <c r="BY46772" s="74"/>
      <c r="BZ46772" s="74"/>
      <c r="CA46772" s="74"/>
      <c r="CF46772" s="79"/>
      <c r="CL46772" s="79"/>
    </row>
    <row r="46773" spans="30:90">
      <c r="AD46773" s="73"/>
      <c r="AE46773" s="74"/>
      <c r="AF46773" s="74"/>
      <c r="BX46773" s="73"/>
      <c r="BY46773" s="74"/>
      <c r="BZ46773" s="74"/>
      <c r="CA46773" s="74"/>
      <c r="CF46773" s="79"/>
      <c r="CL46773" s="79"/>
    </row>
    <row r="46774" spans="30:90">
      <c r="AD46774" s="73"/>
      <c r="AE46774" s="74"/>
      <c r="AF46774" s="74"/>
      <c r="BX46774" s="73"/>
      <c r="BY46774" s="74"/>
      <c r="BZ46774" s="74"/>
      <c r="CA46774" s="74"/>
      <c r="CF46774" s="79"/>
      <c r="CL46774" s="79"/>
    </row>
    <row r="46775" spans="30:90">
      <c r="AD46775" s="73"/>
      <c r="AE46775" s="74"/>
      <c r="AF46775" s="74"/>
      <c r="BX46775" s="73"/>
      <c r="BY46775" s="74"/>
      <c r="BZ46775" s="74"/>
      <c r="CA46775" s="74"/>
      <c r="CF46775" s="79"/>
      <c r="CL46775" s="79"/>
    </row>
    <row r="46776" spans="30:90">
      <c r="AD46776" s="73"/>
      <c r="AE46776" s="74"/>
      <c r="AF46776" s="74"/>
      <c r="BX46776" s="73"/>
      <c r="BY46776" s="74"/>
      <c r="BZ46776" s="74"/>
      <c r="CA46776" s="74"/>
      <c r="CF46776" s="79"/>
      <c r="CL46776" s="79"/>
    </row>
    <row r="46777" spans="30:90">
      <c r="AD46777" s="73"/>
      <c r="AE46777" s="74"/>
      <c r="AF46777" s="74"/>
      <c r="BX46777" s="73"/>
      <c r="BY46777" s="74"/>
      <c r="BZ46777" s="74"/>
      <c r="CA46777" s="74"/>
      <c r="CF46777" s="79"/>
      <c r="CL46777" s="79"/>
    </row>
    <row r="46778" spans="30:90">
      <c r="AD46778" s="73"/>
      <c r="AE46778" s="74"/>
      <c r="AF46778" s="74"/>
      <c r="BX46778" s="73"/>
      <c r="BY46778" s="74"/>
      <c r="BZ46778" s="74"/>
      <c r="CA46778" s="74"/>
      <c r="CF46778" s="79"/>
      <c r="CL46778" s="79"/>
    </row>
    <row r="46779" spans="30:90">
      <c r="AD46779" s="73"/>
      <c r="AE46779" s="74"/>
      <c r="AF46779" s="74"/>
      <c r="BX46779" s="73"/>
      <c r="BY46779" s="74"/>
      <c r="BZ46779" s="74"/>
      <c r="CA46779" s="74"/>
      <c r="CF46779" s="79"/>
      <c r="CL46779" s="79"/>
    </row>
    <row r="46780" spans="30:90">
      <c r="AD46780" s="73"/>
      <c r="AE46780" s="74"/>
      <c r="AF46780" s="74"/>
      <c r="BX46780" s="73"/>
      <c r="BY46780" s="74"/>
      <c r="BZ46780" s="74"/>
      <c r="CA46780" s="74"/>
      <c r="CF46780" s="79"/>
      <c r="CL46780" s="79"/>
    </row>
    <row r="46781" spans="30:90">
      <c r="AD46781" s="73"/>
      <c r="AE46781" s="74"/>
      <c r="AF46781" s="74"/>
      <c r="BX46781" s="73"/>
      <c r="BY46781" s="74"/>
      <c r="BZ46781" s="74"/>
      <c r="CA46781" s="74"/>
      <c r="CF46781" s="79"/>
      <c r="CL46781" s="79"/>
    </row>
    <row r="46782" spans="30:90">
      <c r="AD46782" s="73"/>
      <c r="AE46782" s="74"/>
      <c r="AF46782" s="74"/>
      <c r="BX46782" s="73"/>
      <c r="BY46782" s="74"/>
      <c r="BZ46782" s="74"/>
      <c r="CA46782" s="74"/>
      <c r="CF46782" s="79"/>
      <c r="CL46782" s="79"/>
    </row>
    <row r="46783" spans="30:90">
      <c r="AD46783" s="73"/>
      <c r="AE46783" s="74"/>
      <c r="AF46783" s="74"/>
      <c r="BX46783" s="73"/>
      <c r="BY46783" s="74"/>
      <c r="BZ46783" s="74"/>
      <c r="CA46783" s="74"/>
      <c r="CF46783" s="79"/>
      <c r="CL46783" s="79"/>
    </row>
    <row r="46784" spans="30:90">
      <c r="AD46784" s="73"/>
      <c r="AE46784" s="74"/>
      <c r="AF46784" s="74"/>
      <c r="BX46784" s="73"/>
      <c r="BY46784" s="74"/>
      <c r="BZ46784" s="74"/>
      <c r="CA46784" s="74"/>
      <c r="CF46784" s="79"/>
      <c r="CL46784" s="79"/>
    </row>
    <row r="46785" spans="30:90">
      <c r="AD46785" s="73"/>
      <c r="AE46785" s="74"/>
      <c r="AF46785" s="74"/>
      <c r="BX46785" s="73"/>
      <c r="BY46785" s="74"/>
      <c r="BZ46785" s="74"/>
      <c r="CA46785" s="74"/>
      <c r="CF46785" s="79"/>
      <c r="CL46785" s="79"/>
    </row>
    <row r="46786" spans="30:90">
      <c r="AD46786" s="73"/>
      <c r="AE46786" s="74"/>
      <c r="AF46786" s="74"/>
      <c r="BX46786" s="73"/>
      <c r="BY46786" s="74"/>
      <c r="BZ46786" s="74"/>
      <c r="CA46786" s="74"/>
      <c r="CF46786" s="79"/>
      <c r="CL46786" s="79"/>
    </row>
    <row r="46787" spans="30:90">
      <c r="AD46787" s="73"/>
      <c r="AE46787" s="74"/>
      <c r="AF46787" s="74"/>
      <c r="BX46787" s="73"/>
      <c r="BY46787" s="74"/>
      <c r="BZ46787" s="74"/>
      <c r="CA46787" s="74"/>
      <c r="CF46787" s="79"/>
      <c r="CL46787" s="79"/>
    </row>
    <row r="46788" spans="30:90">
      <c r="AD46788" s="73"/>
      <c r="AE46788" s="74"/>
      <c r="AF46788" s="74"/>
      <c r="BX46788" s="73"/>
      <c r="BY46788" s="74"/>
      <c r="BZ46788" s="74"/>
      <c r="CA46788" s="74"/>
      <c r="CF46788" s="79"/>
      <c r="CL46788" s="79"/>
    </row>
    <row r="46789" spans="30:90">
      <c r="AD46789" s="73"/>
      <c r="AE46789" s="74"/>
      <c r="AF46789" s="74"/>
      <c r="BX46789" s="73"/>
      <c r="BY46789" s="74"/>
      <c r="BZ46789" s="74"/>
      <c r="CA46789" s="74"/>
      <c r="CF46789" s="79"/>
      <c r="CL46789" s="79"/>
    </row>
    <row r="46790" spans="30:90">
      <c r="AD46790" s="73"/>
      <c r="AE46790" s="74"/>
      <c r="AF46790" s="74"/>
      <c r="BX46790" s="73"/>
      <c r="BY46790" s="74"/>
      <c r="BZ46790" s="74"/>
      <c r="CA46790" s="74"/>
      <c r="CF46790" s="79"/>
      <c r="CL46790" s="79"/>
    </row>
    <row r="46791" spans="30:90">
      <c r="AD46791" s="73"/>
      <c r="AE46791" s="74"/>
      <c r="AF46791" s="74"/>
      <c r="BX46791" s="73"/>
      <c r="BY46791" s="74"/>
      <c r="BZ46791" s="74"/>
      <c r="CA46791" s="74"/>
      <c r="CF46791" s="79"/>
      <c r="CL46791" s="79"/>
    </row>
    <row r="46792" spans="30:90">
      <c r="AD46792" s="73"/>
      <c r="AE46792" s="74"/>
      <c r="AF46792" s="74"/>
      <c r="BX46792" s="73"/>
      <c r="BY46792" s="74"/>
      <c r="BZ46792" s="74"/>
      <c r="CA46792" s="74"/>
      <c r="CF46792" s="79"/>
      <c r="CL46792" s="79"/>
    </row>
    <row r="46793" spans="30:90">
      <c r="AD46793" s="73"/>
      <c r="AE46793" s="74"/>
      <c r="AF46793" s="74"/>
      <c r="BX46793" s="73"/>
      <c r="BY46793" s="74"/>
      <c r="BZ46793" s="74"/>
      <c r="CA46793" s="74"/>
      <c r="CF46793" s="79"/>
      <c r="CL46793" s="79"/>
    </row>
    <row r="46794" spans="30:90">
      <c r="AD46794" s="73"/>
      <c r="AE46794" s="74"/>
      <c r="AF46794" s="74"/>
      <c r="BX46794" s="73"/>
      <c r="BY46794" s="74"/>
      <c r="BZ46794" s="74"/>
      <c r="CA46794" s="74"/>
      <c r="CF46794" s="79"/>
      <c r="CL46794" s="79"/>
    </row>
    <row r="46795" spans="30:90">
      <c r="AD46795" s="73"/>
      <c r="AE46795" s="74"/>
      <c r="AF46795" s="74"/>
      <c r="BX46795" s="73"/>
      <c r="BY46795" s="74"/>
      <c r="BZ46795" s="74"/>
      <c r="CA46795" s="74"/>
      <c r="CF46795" s="79"/>
      <c r="CL46795" s="79"/>
    </row>
    <row r="46796" spans="30:90">
      <c r="AD46796" s="73"/>
      <c r="AE46796" s="74"/>
      <c r="AF46796" s="74"/>
      <c r="BX46796" s="73"/>
      <c r="BY46796" s="74"/>
      <c r="BZ46796" s="74"/>
      <c r="CA46796" s="74"/>
      <c r="CF46796" s="79"/>
      <c r="CL46796" s="79"/>
    </row>
    <row r="46797" spans="30:90">
      <c r="AD46797" s="73"/>
      <c r="AE46797" s="74"/>
      <c r="AF46797" s="74"/>
      <c r="BX46797" s="73"/>
      <c r="BY46797" s="74"/>
      <c r="BZ46797" s="74"/>
      <c r="CA46797" s="74"/>
      <c r="CF46797" s="79"/>
      <c r="CL46797" s="79"/>
    </row>
    <row r="46798" spans="30:90">
      <c r="AD46798" s="73"/>
      <c r="AE46798" s="74"/>
      <c r="AF46798" s="74"/>
      <c r="BX46798" s="73"/>
      <c r="BY46798" s="74"/>
      <c r="BZ46798" s="74"/>
      <c r="CA46798" s="74"/>
      <c r="CF46798" s="79"/>
      <c r="CL46798" s="79"/>
    </row>
    <row r="46799" spans="30:90">
      <c r="AD46799" s="73"/>
      <c r="AE46799" s="74"/>
      <c r="AF46799" s="74"/>
      <c r="BX46799" s="73"/>
      <c r="BY46799" s="74"/>
      <c r="BZ46799" s="74"/>
      <c r="CA46799" s="74"/>
      <c r="CF46799" s="79"/>
      <c r="CL46799" s="79"/>
    </row>
    <row r="46800" spans="30:90">
      <c r="AD46800" s="73"/>
      <c r="AE46800" s="74"/>
      <c r="AF46800" s="74"/>
      <c r="BX46800" s="73"/>
      <c r="BY46800" s="74"/>
      <c r="BZ46800" s="74"/>
      <c r="CA46800" s="74"/>
      <c r="CF46800" s="79"/>
      <c r="CL46800" s="79"/>
    </row>
    <row r="46801" spans="30:90">
      <c r="AD46801" s="73"/>
      <c r="AE46801" s="74"/>
      <c r="AF46801" s="74"/>
      <c r="BX46801" s="73"/>
      <c r="BY46801" s="74"/>
      <c r="BZ46801" s="74"/>
      <c r="CA46801" s="74"/>
      <c r="CF46801" s="79"/>
      <c r="CL46801" s="79"/>
    </row>
    <row r="46802" spans="30:90">
      <c r="AD46802" s="73"/>
      <c r="AE46802" s="74"/>
      <c r="AF46802" s="74"/>
      <c r="BX46802" s="73"/>
      <c r="BY46802" s="74"/>
      <c r="BZ46802" s="74"/>
      <c r="CA46802" s="74"/>
      <c r="CF46802" s="79"/>
      <c r="CL46802" s="79"/>
    </row>
    <row r="46803" spans="30:90">
      <c r="AD46803" s="73"/>
      <c r="AE46803" s="74"/>
      <c r="AF46803" s="74"/>
      <c r="BX46803" s="73"/>
      <c r="BY46803" s="74"/>
      <c r="BZ46803" s="74"/>
      <c r="CA46803" s="74"/>
      <c r="CF46803" s="79"/>
      <c r="CL46803" s="79"/>
    </row>
    <row r="46804" spans="30:90">
      <c r="AD46804" s="73"/>
      <c r="AE46804" s="74"/>
      <c r="AF46804" s="74"/>
      <c r="BX46804" s="73"/>
      <c r="BY46804" s="74"/>
      <c r="BZ46804" s="74"/>
      <c r="CA46804" s="74"/>
      <c r="CF46804" s="79"/>
      <c r="CL46804" s="79"/>
    </row>
    <row r="46805" spans="30:90">
      <c r="AD46805" s="73"/>
      <c r="AE46805" s="74"/>
      <c r="AF46805" s="74"/>
      <c r="BX46805" s="73"/>
      <c r="BY46805" s="74"/>
      <c r="BZ46805" s="74"/>
      <c r="CA46805" s="74"/>
      <c r="CF46805" s="79"/>
      <c r="CL46805" s="79"/>
    </row>
    <row r="46806" spans="30:90">
      <c r="AD46806" s="73"/>
      <c r="AE46806" s="74"/>
      <c r="AF46806" s="74"/>
      <c r="BX46806" s="73"/>
      <c r="BY46806" s="74"/>
      <c r="BZ46806" s="74"/>
      <c r="CA46806" s="74"/>
      <c r="CF46806" s="79"/>
      <c r="CL46806" s="79"/>
    </row>
    <row r="46807" spans="30:90">
      <c r="AD46807" s="73"/>
      <c r="AE46807" s="74"/>
      <c r="AF46807" s="74"/>
      <c r="BX46807" s="73"/>
      <c r="BY46807" s="74"/>
      <c r="BZ46807" s="74"/>
      <c r="CA46807" s="74"/>
      <c r="CF46807" s="79"/>
      <c r="CL46807" s="79"/>
    </row>
    <row r="46808" spans="30:90">
      <c r="AD46808" s="73"/>
      <c r="AE46808" s="74"/>
      <c r="AF46808" s="74"/>
      <c r="BX46808" s="73"/>
      <c r="BY46808" s="74"/>
      <c r="BZ46808" s="74"/>
      <c r="CA46808" s="74"/>
      <c r="CF46808" s="79"/>
      <c r="CL46808" s="79"/>
    </row>
    <row r="46809" spans="30:90">
      <c r="AD46809" s="73"/>
      <c r="AE46809" s="74"/>
      <c r="AF46809" s="74"/>
      <c r="BX46809" s="73"/>
      <c r="BY46809" s="74"/>
      <c r="BZ46809" s="74"/>
      <c r="CA46809" s="74"/>
      <c r="CF46809" s="79"/>
      <c r="CL46809" s="79"/>
    </row>
    <row r="46810" spans="30:90">
      <c r="AD46810" s="73"/>
      <c r="AE46810" s="74"/>
      <c r="AF46810" s="74"/>
      <c r="BX46810" s="73"/>
      <c r="BY46810" s="74"/>
      <c r="BZ46810" s="74"/>
      <c r="CA46810" s="74"/>
      <c r="CF46810" s="79"/>
      <c r="CL46810" s="79"/>
    </row>
    <row r="46811" spans="30:90">
      <c r="AD46811" s="73"/>
      <c r="AE46811" s="74"/>
      <c r="AF46811" s="74"/>
      <c r="BX46811" s="73"/>
      <c r="BY46811" s="74"/>
      <c r="BZ46811" s="74"/>
      <c r="CA46811" s="74"/>
      <c r="CF46811" s="79"/>
      <c r="CL46811" s="79"/>
    </row>
    <row r="46812" spans="30:90">
      <c r="AD46812" s="73"/>
      <c r="AE46812" s="74"/>
      <c r="AF46812" s="74"/>
      <c r="BX46812" s="73"/>
      <c r="BY46812" s="74"/>
      <c r="BZ46812" s="74"/>
      <c r="CA46812" s="74"/>
      <c r="CF46812" s="79"/>
      <c r="CL46812" s="79"/>
    </row>
    <row r="46813" spans="30:90">
      <c r="AD46813" s="73"/>
      <c r="AE46813" s="74"/>
      <c r="AF46813" s="74"/>
      <c r="BX46813" s="73"/>
      <c r="BY46813" s="74"/>
      <c r="BZ46813" s="74"/>
      <c r="CA46813" s="74"/>
      <c r="CF46813" s="79"/>
      <c r="CL46813" s="79"/>
    </row>
    <row r="46814" spans="30:90">
      <c r="AD46814" s="73"/>
      <c r="AE46814" s="74"/>
      <c r="AF46814" s="74"/>
      <c r="BX46814" s="73"/>
      <c r="BY46814" s="74"/>
      <c r="BZ46814" s="74"/>
      <c r="CA46814" s="74"/>
      <c r="CF46814" s="79"/>
      <c r="CL46814" s="79"/>
    </row>
    <row r="46815" spans="30:90">
      <c r="AD46815" s="73"/>
      <c r="AE46815" s="74"/>
      <c r="AF46815" s="74"/>
      <c r="BX46815" s="73"/>
      <c r="BY46815" s="74"/>
      <c r="BZ46815" s="74"/>
      <c r="CA46815" s="74"/>
      <c r="CF46815" s="79"/>
      <c r="CL46815" s="79"/>
    </row>
    <row r="46816" spans="30:90">
      <c r="AD46816" s="73"/>
      <c r="AE46816" s="74"/>
      <c r="AF46816" s="74"/>
      <c r="BX46816" s="73"/>
      <c r="BY46816" s="74"/>
      <c r="BZ46816" s="74"/>
      <c r="CA46816" s="74"/>
      <c r="CF46816" s="79"/>
      <c r="CL46816" s="79"/>
    </row>
    <row r="46817" spans="30:90">
      <c r="AD46817" s="73"/>
      <c r="AE46817" s="74"/>
      <c r="AF46817" s="74"/>
      <c r="BX46817" s="73"/>
      <c r="BY46817" s="74"/>
      <c r="BZ46817" s="74"/>
      <c r="CA46817" s="74"/>
      <c r="CF46817" s="79"/>
      <c r="CL46817" s="79"/>
    </row>
    <row r="46818" spans="30:90">
      <c r="AD46818" s="73"/>
      <c r="AE46818" s="74"/>
      <c r="AF46818" s="74"/>
      <c r="BX46818" s="73"/>
      <c r="BY46818" s="74"/>
      <c r="BZ46818" s="74"/>
      <c r="CA46818" s="74"/>
      <c r="CF46818" s="79"/>
      <c r="CL46818" s="79"/>
    </row>
    <row r="46819" spans="30:90">
      <c r="AD46819" s="73"/>
      <c r="AE46819" s="74"/>
      <c r="AF46819" s="74"/>
      <c r="BX46819" s="73"/>
      <c r="BY46819" s="74"/>
      <c r="BZ46819" s="74"/>
      <c r="CA46819" s="74"/>
      <c r="CF46819" s="79"/>
      <c r="CL46819" s="79"/>
    </row>
    <row r="46820" spans="30:90">
      <c r="AD46820" s="73"/>
      <c r="AE46820" s="74"/>
      <c r="AF46820" s="74"/>
      <c r="BX46820" s="73"/>
      <c r="BY46820" s="74"/>
      <c r="BZ46820" s="74"/>
      <c r="CA46820" s="74"/>
      <c r="CF46820" s="79"/>
      <c r="CL46820" s="79"/>
    </row>
    <row r="46821" spans="30:90">
      <c r="AD46821" s="73"/>
      <c r="AE46821" s="74"/>
      <c r="AF46821" s="74"/>
      <c r="BX46821" s="73"/>
      <c r="BY46821" s="74"/>
      <c r="BZ46821" s="74"/>
      <c r="CA46821" s="74"/>
      <c r="CF46821" s="79"/>
      <c r="CL46821" s="79"/>
    </row>
    <row r="46822" spans="30:90">
      <c r="AD46822" s="73"/>
      <c r="AE46822" s="74"/>
      <c r="AF46822" s="74"/>
      <c r="BX46822" s="73"/>
      <c r="BY46822" s="74"/>
      <c r="BZ46822" s="74"/>
      <c r="CA46822" s="74"/>
      <c r="CF46822" s="79"/>
      <c r="CL46822" s="79"/>
    </row>
    <row r="46823" spans="30:90">
      <c r="AD46823" s="73"/>
      <c r="AE46823" s="74"/>
      <c r="AF46823" s="74"/>
      <c r="BX46823" s="73"/>
      <c r="BY46823" s="74"/>
      <c r="BZ46823" s="74"/>
      <c r="CA46823" s="74"/>
      <c r="CF46823" s="79"/>
      <c r="CL46823" s="79"/>
    </row>
    <row r="46824" spans="30:90">
      <c r="AD46824" s="73"/>
      <c r="AE46824" s="74"/>
      <c r="AF46824" s="74"/>
      <c r="BX46824" s="73"/>
      <c r="BY46824" s="74"/>
      <c r="BZ46824" s="74"/>
      <c r="CA46824" s="74"/>
      <c r="CF46824" s="79"/>
      <c r="CL46824" s="79"/>
    </row>
    <row r="46825" spans="30:90">
      <c r="AD46825" s="73"/>
      <c r="AE46825" s="74"/>
      <c r="AF46825" s="74"/>
      <c r="BX46825" s="73"/>
      <c r="BY46825" s="74"/>
      <c r="BZ46825" s="74"/>
      <c r="CA46825" s="74"/>
      <c r="CF46825" s="79"/>
      <c r="CL46825" s="79"/>
    </row>
    <row r="46826" spans="30:90">
      <c r="AD46826" s="73"/>
      <c r="AE46826" s="74"/>
      <c r="AF46826" s="74"/>
      <c r="BX46826" s="73"/>
      <c r="BY46826" s="74"/>
      <c r="BZ46826" s="74"/>
      <c r="CA46826" s="74"/>
      <c r="CF46826" s="79"/>
      <c r="CL46826" s="79"/>
    </row>
    <row r="46827" spans="30:90">
      <c r="AD46827" s="73"/>
      <c r="AE46827" s="74"/>
      <c r="AF46827" s="74"/>
      <c r="BX46827" s="73"/>
      <c r="BY46827" s="74"/>
      <c r="BZ46827" s="74"/>
      <c r="CA46827" s="74"/>
      <c r="CF46827" s="79"/>
      <c r="CL46827" s="79"/>
    </row>
    <row r="46828" spans="30:90">
      <c r="AD46828" s="73"/>
      <c r="AE46828" s="74"/>
      <c r="AF46828" s="74"/>
      <c r="BX46828" s="73"/>
      <c r="BY46828" s="74"/>
      <c r="BZ46828" s="74"/>
      <c r="CA46828" s="74"/>
      <c r="CF46828" s="79"/>
      <c r="CL46828" s="79"/>
    </row>
    <row r="46829" spans="30:90">
      <c r="AD46829" s="73"/>
      <c r="AE46829" s="74"/>
      <c r="AF46829" s="74"/>
      <c r="BX46829" s="73"/>
      <c r="BY46829" s="74"/>
      <c r="BZ46829" s="74"/>
      <c r="CA46829" s="74"/>
      <c r="CF46829" s="79"/>
      <c r="CL46829" s="79"/>
    </row>
    <row r="46830" spans="30:90">
      <c r="AD46830" s="73"/>
      <c r="AE46830" s="74"/>
      <c r="AF46830" s="74"/>
      <c r="BX46830" s="73"/>
      <c r="BY46830" s="74"/>
      <c r="BZ46830" s="74"/>
      <c r="CA46830" s="74"/>
      <c r="CF46830" s="79"/>
      <c r="CL46830" s="79"/>
    </row>
    <row r="46831" spans="30:90">
      <c r="AD46831" s="73"/>
      <c r="AE46831" s="74"/>
      <c r="AF46831" s="74"/>
      <c r="BX46831" s="73"/>
      <c r="BY46831" s="74"/>
      <c r="BZ46831" s="74"/>
      <c r="CA46831" s="74"/>
      <c r="CF46831" s="79"/>
      <c r="CL46831" s="79"/>
    </row>
    <row r="46832" spans="30:90">
      <c r="AD46832" s="73"/>
      <c r="AE46832" s="74"/>
      <c r="AF46832" s="74"/>
      <c r="BX46832" s="73"/>
      <c r="BY46832" s="74"/>
      <c r="BZ46832" s="74"/>
      <c r="CA46832" s="74"/>
      <c r="CF46832" s="79"/>
      <c r="CL46832" s="79"/>
    </row>
    <row r="46833" spans="30:90">
      <c r="AD46833" s="73"/>
      <c r="AE46833" s="74"/>
      <c r="AF46833" s="74"/>
      <c r="BX46833" s="73"/>
      <c r="BY46833" s="74"/>
      <c r="BZ46833" s="74"/>
      <c r="CA46833" s="74"/>
      <c r="CF46833" s="79"/>
      <c r="CL46833" s="79"/>
    </row>
    <row r="46834" spans="30:90">
      <c r="AD46834" s="73"/>
      <c r="AE46834" s="74"/>
      <c r="AF46834" s="74"/>
      <c r="BX46834" s="73"/>
      <c r="BY46834" s="74"/>
      <c r="BZ46834" s="74"/>
      <c r="CA46834" s="74"/>
      <c r="CF46834" s="79"/>
      <c r="CL46834" s="79"/>
    </row>
    <row r="46835" spans="30:90">
      <c r="AD46835" s="73"/>
      <c r="AE46835" s="74"/>
      <c r="AF46835" s="74"/>
      <c r="BX46835" s="73"/>
      <c r="BY46835" s="74"/>
      <c r="BZ46835" s="74"/>
      <c r="CA46835" s="74"/>
      <c r="CF46835" s="79"/>
      <c r="CL46835" s="79"/>
    </row>
    <row r="46836" spans="30:90">
      <c r="AD46836" s="73"/>
      <c r="AE46836" s="74"/>
      <c r="AF46836" s="74"/>
      <c r="BX46836" s="73"/>
      <c r="BY46836" s="74"/>
      <c r="BZ46836" s="74"/>
      <c r="CA46836" s="74"/>
      <c r="CF46836" s="79"/>
      <c r="CL46836" s="79"/>
    </row>
    <row r="46837" spans="30:90">
      <c r="AD46837" s="73"/>
      <c r="AE46837" s="74"/>
      <c r="AF46837" s="74"/>
      <c r="BX46837" s="73"/>
      <c r="BY46837" s="74"/>
      <c r="BZ46837" s="74"/>
      <c r="CA46837" s="74"/>
      <c r="CF46837" s="79"/>
      <c r="CL46837" s="79"/>
    </row>
    <row r="46838" spans="30:90">
      <c r="AD46838" s="73"/>
      <c r="AE46838" s="74"/>
      <c r="AF46838" s="74"/>
      <c r="BX46838" s="73"/>
      <c r="BY46838" s="74"/>
      <c r="BZ46838" s="74"/>
      <c r="CA46838" s="74"/>
      <c r="CF46838" s="79"/>
      <c r="CL46838" s="79"/>
    </row>
    <row r="46839" spans="30:90">
      <c r="AD46839" s="73"/>
      <c r="AE46839" s="74"/>
      <c r="AF46839" s="74"/>
      <c r="BX46839" s="73"/>
      <c r="BY46839" s="74"/>
      <c r="BZ46839" s="74"/>
      <c r="CA46839" s="74"/>
      <c r="CF46839" s="79"/>
      <c r="CL46839" s="79"/>
    </row>
    <row r="46840" spans="30:90">
      <c r="AD46840" s="73"/>
      <c r="AE46840" s="74"/>
      <c r="AF46840" s="74"/>
      <c r="BX46840" s="73"/>
      <c r="BY46840" s="74"/>
      <c r="BZ46840" s="74"/>
      <c r="CA46840" s="74"/>
      <c r="CF46840" s="79"/>
      <c r="CL46840" s="79"/>
    </row>
    <row r="46841" spans="30:90">
      <c r="AD46841" s="73"/>
      <c r="AE46841" s="74"/>
      <c r="AF46841" s="74"/>
      <c r="BX46841" s="73"/>
      <c r="BY46841" s="74"/>
      <c r="BZ46841" s="74"/>
      <c r="CA46841" s="74"/>
      <c r="CF46841" s="79"/>
      <c r="CL46841" s="79"/>
    </row>
    <row r="46842" spans="30:90">
      <c r="AD46842" s="73"/>
      <c r="AE46842" s="74"/>
      <c r="AF46842" s="74"/>
      <c r="BX46842" s="73"/>
      <c r="BY46842" s="74"/>
      <c r="BZ46842" s="74"/>
      <c r="CA46842" s="74"/>
      <c r="CF46842" s="79"/>
      <c r="CL46842" s="79"/>
    </row>
    <row r="46843" spans="30:90">
      <c r="AD46843" s="73"/>
      <c r="AE46843" s="74"/>
      <c r="AF46843" s="74"/>
      <c r="BX46843" s="73"/>
      <c r="BY46843" s="74"/>
      <c r="BZ46843" s="74"/>
      <c r="CA46843" s="74"/>
      <c r="CF46843" s="79"/>
      <c r="CL46843" s="79"/>
    </row>
    <row r="46844" spans="30:90">
      <c r="AD46844" s="73"/>
      <c r="AE46844" s="74"/>
      <c r="AF46844" s="74"/>
      <c r="BX46844" s="73"/>
      <c r="BY46844" s="74"/>
      <c r="BZ46844" s="74"/>
      <c r="CA46844" s="74"/>
      <c r="CF46844" s="79"/>
      <c r="CL46844" s="79"/>
    </row>
    <row r="46845" spans="30:90">
      <c r="AD46845" s="73"/>
      <c r="AE46845" s="74"/>
      <c r="AF46845" s="74"/>
      <c r="BX46845" s="73"/>
      <c r="BY46845" s="74"/>
      <c r="BZ46845" s="74"/>
      <c r="CA46845" s="74"/>
      <c r="CF46845" s="79"/>
      <c r="CL46845" s="79"/>
    </row>
    <row r="46846" spans="30:90">
      <c r="AD46846" s="73"/>
      <c r="AE46846" s="74"/>
      <c r="AF46846" s="74"/>
      <c r="BX46846" s="73"/>
      <c r="BY46846" s="74"/>
      <c r="BZ46846" s="74"/>
      <c r="CA46846" s="74"/>
      <c r="CF46846" s="79"/>
      <c r="CL46846" s="79"/>
    </row>
    <row r="46847" spans="30:90">
      <c r="AD46847" s="73"/>
      <c r="AE46847" s="74"/>
      <c r="AF46847" s="74"/>
      <c r="BX46847" s="73"/>
      <c r="BY46847" s="74"/>
      <c r="BZ46847" s="74"/>
      <c r="CA46847" s="74"/>
      <c r="CF46847" s="79"/>
      <c r="CL46847" s="79"/>
    </row>
    <row r="46848" spans="30:90">
      <c r="AD46848" s="73"/>
      <c r="AE46848" s="74"/>
      <c r="AF46848" s="74"/>
      <c r="BX46848" s="73"/>
      <c r="BY46848" s="74"/>
      <c r="BZ46848" s="74"/>
      <c r="CA46848" s="74"/>
      <c r="CF46848" s="79"/>
      <c r="CL46848" s="79"/>
    </row>
    <row r="46849" spans="30:90">
      <c r="AD46849" s="73"/>
      <c r="AE46849" s="74"/>
      <c r="AF46849" s="74"/>
      <c r="BX46849" s="73"/>
      <c r="BY46849" s="74"/>
      <c r="BZ46849" s="74"/>
      <c r="CA46849" s="74"/>
      <c r="CF46849" s="79"/>
      <c r="CL46849" s="79"/>
    </row>
    <row r="46850" spans="30:90">
      <c r="AD46850" s="73"/>
      <c r="AE46850" s="74"/>
      <c r="AF46850" s="74"/>
      <c r="BX46850" s="73"/>
      <c r="BY46850" s="74"/>
      <c r="BZ46850" s="74"/>
      <c r="CA46850" s="74"/>
      <c r="CF46850" s="79"/>
      <c r="CL46850" s="79"/>
    </row>
    <row r="46851" spans="30:90">
      <c r="AD46851" s="73"/>
      <c r="AE46851" s="74"/>
      <c r="AF46851" s="74"/>
      <c r="BX46851" s="73"/>
      <c r="BY46851" s="74"/>
      <c r="BZ46851" s="74"/>
      <c r="CA46851" s="74"/>
      <c r="CF46851" s="79"/>
      <c r="CL46851" s="79"/>
    </row>
    <row r="46852" spans="30:90">
      <c r="AD46852" s="73"/>
      <c r="AE46852" s="74"/>
      <c r="AF46852" s="74"/>
      <c r="BX46852" s="73"/>
      <c r="BY46852" s="74"/>
      <c r="BZ46852" s="74"/>
      <c r="CA46852" s="74"/>
      <c r="CF46852" s="79"/>
      <c r="CL46852" s="79"/>
    </row>
    <row r="46853" spans="30:90">
      <c r="AD46853" s="73"/>
      <c r="AE46853" s="74"/>
      <c r="AF46853" s="74"/>
      <c r="BX46853" s="73"/>
      <c r="BY46853" s="74"/>
      <c r="BZ46853" s="74"/>
      <c r="CA46853" s="74"/>
      <c r="CF46853" s="79"/>
      <c r="CL46853" s="79"/>
    </row>
    <row r="46854" spans="30:90">
      <c r="AD46854" s="73"/>
      <c r="AE46854" s="74"/>
      <c r="AF46854" s="74"/>
      <c r="BX46854" s="73"/>
      <c r="BY46854" s="74"/>
      <c r="BZ46854" s="74"/>
      <c r="CA46854" s="74"/>
      <c r="CF46854" s="79"/>
      <c r="CL46854" s="79"/>
    </row>
    <row r="46855" spans="30:90">
      <c r="AD46855" s="73"/>
      <c r="AE46855" s="74"/>
      <c r="AF46855" s="74"/>
      <c r="BX46855" s="73"/>
      <c r="BY46855" s="74"/>
      <c r="BZ46855" s="74"/>
      <c r="CA46855" s="74"/>
      <c r="CF46855" s="79"/>
      <c r="CL46855" s="79"/>
    </row>
    <row r="46856" spans="30:90">
      <c r="AD46856" s="73"/>
      <c r="AE46856" s="74"/>
      <c r="AF46856" s="74"/>
      <c r="BX46856" s="73"/>
      <c r="BY46856" s="74"/>
      <c r="BZ46856" s="74"/>
      <c r="CA46856" s="74"/>
      <c r="CF46856" s="79"/>
      <c r="CL46856" s="79"/>
    </row>
    <row r="46857" spans="30:90">
      <c r="AD46857" s="73"/>
      <c r="AE46857" s="74"/>
      <c r="AF46857" s="74"/>
      <c r="BX46857" s="73"/>
      <c r="BY46857" s="74"/>
      <c r="BZ46857" s="74"/>
      <c r="CA46857" s="74"/>
      <c r="CF46857" s="79"/>
      <c r="CL46857" s="79"/>
    </row>
    <row r="46858" spans="30:90">
      <c r="AD46858" s="73"/>
      <c r="AE46858" s="74"/>
      <c r="AF46858" s="74"/>
      <c r="BX46858" s="73"/>
      <c r="BY46858" s="74"/>
      <c r="BZ46858" s="74"/>
      <c r="CA46858" s="74"/>
      <c r="CF46858" s="79"/>
      <c r="CL46858" s="79"/>
    </row>
    <row r="46859" spans="30:90">
      <c r="AD46859" s="73"/>
      <c r="AE46859" s="74"/>
      <c r="AF46859" s="74"/>
      <c r="BX46859" s="73"/>
      <c r="BY46859" s="74"/>
      <c r="BZ46859" s="74"/>
      <c r="CA46859" s="74"/>
      <c r="CF46859" s="79"/>
      <c r="CL46859" s="79"/>
    </row>
    <row r="46860" spans="30:90">
      <c r="AD46860" s="73"/>
      <c r="AE46860" s="74"/>
      <c r="AF46860" s="74"/>
      <c r="BX46860" s="73"/>
      <c r="BY46860" s="74"/>
      <c r="BZ46860" s="74"/>
      <c r="CA46860" s="74"/>
      <c r="CF46860" s="79"/>
      <c r="CL46860" s="79"/>
    </row>
    <row r="46861" spans="30:90">
      <c r="AD46861" s="73"/>
      <c r="AE46861" s="74"/>
      <c r="AF46861" s="74"/>
      <c r="BX46861" s="73"/>
      <c r="BY46861" s="74"/>
      <c r="BZ46861" s="74"/>
      <c r="CA46861" s="74"/>
      <c r="CF46861" s="79"/>
      <c r="CL46861" s="79"/>
    </row>
    <row r="46862" spans="30:90">
      <c r="AD46862" s="73"/>
      <c r="AE46862" s="74"/>
      <c r="AF46862" s="74"/>
      <c r="BX46862" s="73"/>
      <c r="BY46862" s="74"/>
      <c r="BZ46862" s="74"/>
      <c r="CA46862" s="74"/>
      <c r="CF46862" s="79"/>
      <c r="CL46862" s="79"/>
    </row>
    <row r="46863" spans="30:90">
      <c r="AD46863" s="73"/>
      <c r="AE46863" s="74"/>
      <c r="AF46863" s="74"/>
      <c r="BX46863" s="73"/>
      <c r="BY46863" s="74"/>
      <c r="BZ46863" s="74"/>
      <c r="CA46863" s="74"/>
      <c r="CF46863" s="79"/>
      <c r="CL46863" s="79"/>
    </row>
    <row r="46864" spans="30:90">
      <c r="AD46864" s="73"/>
      <c r="AE46864" s="74"/>
      <c r="AF46864" s="74"/>
      <c r="BX46864" s="73"/>
      <c r="BY46864" s="74"/>
      <c r="BZ46864" s="74"/>
      <c r="CA46864" s="74"/>
      <c r="CF46864" s="79"/>
      <c r="CL46864" s="79"/>
    </row>
    <row r="46865" spans="30:90">
      <c r="AD46865" s="73"/>
      <c r="AE46865" s="74"/>
      <c r="AF46865" s="74"/>
      <c r="BX46865" s="73"/>
      <c r="BY46865" s="74"/>
      <c r="BZ46865" s="74"/>
      <c r="CA46865" s="74"/>
      <c r="CF46865" s="79"/>
      <c r="CL46865" s="79"/>
    </row>
    <row r="46866" spans="30:90">
      <c r="AD46866" s="73"/>
      <c r="AE46866" s="74"/>
      <c r="AF46866" s="74"/>
      <c r="BX46866" s="73"/>
      <c r="BY46866" s="74"/>
      <c r="BZ46866" s="74"/>
      <c r="CA46866" s="74"/>
      <c r="CF46866" s="79"/>
      <c r="CL46866" s="79"/>
    </row>
    <row r="46867" spans="30:90">
      <c r="AD46867" s="73"/>
      <c r="AE46867" s="74"/>
      <c r="AF46867" s="74"/>
      <c r="BX46867" s="73"/>
      <c r="BY46867" s="74"/>
      <c r="BZ46867" s="74"/>
      <c r="CA46867" s="74"/>
      <c r="CF46867" s="79"/>
      <c r="CL46867" s="79"/>
    </row>
    <row r="46868" spans="30:90">
      <c r="AD46868" s="73"/>
      <c r="AE46868" s="74"/>
      <c r="AF46868" s="74"/>
      <c r="BX46868" s="73"/>
      <c r="BY46868" s="74"/>
      <c r="BZ46868" s="74"/>
      <c r="CA46868" s="74"/>
      <c r="CF46868" s="79"/>
      <c r="CL46868" s="79"/>
    </row>
    <row r="46869" spans="30:90">
      <c r="AD46869" s="73"/>
      <c r="AE46869" s="74"/>
      <c r="AF46869" s="74"/>
      <c r="BX46869" s="73"/>
      <c r="BY46869" s="74"/>
      <c r="BZ46869" s="74"/>
      <c r="CA46869" s="74"/>
      <c r="CF46869" s="79"/>
      <c r="CL46869" s="79"/>
    </row>
    <row r="46870" spans="30:90">
      <c r="AD46870" s="73"/>
      <c r="AE46870" s="74"/>
      <c r="AF46870" s="74"/>
      <c r="BX46870" s="73"/>
      <c r="BY46870" s="74"/>
      <c r="BZ46870" s="74"/>
      <c r="CA46870" s="74"/>
      <c r="CF46870" s="79"/>
      <c r="CL46870" s="79"/>
    </row>
    <row r="46871" spans="30:90">
      <c r="AD46871" s="73"/>
      <c r="AE46871" s="74"/>
      <c r="AF46871" s="74"/>
      <c r="BX46871" s="73"/>
      <c r="BY46871" s="74"/>
      <c r="BZ46871" s="74"/>
      <c r="CA46871" s="74"/>
      <c r="CF46871" s="79"/>
      <c r="CL46871" s="79"/>
    </row>
    <row r="46872" spans="30:90">
      <c r="AD46872" s="73"/>
      <c r="AE46872" s="74"/>
      <c r="AF46872" s="74"/>
      <c r="BX46872" s="73"/>
      <c r="BY46872" s="74"/>
      <c r="BZ46872" s="74"/>
      <c r="CA46872" s="74"/>
      <c r="CF46872" s="79"/>
      <c r="CL46872" s="79"/>
    </row>
    <row r="46873" spans="30:90">
      <c r="AD46873" s="73"/>
      <c r="AE46873" s="74"/>
      <c r="AF46873" s="74"/>
      <c r="BX46873" s="73"/>
      <c r="BY46873" s="74"/>
      <c r="BZ46873" s="74"/>
      <c r="CA46873" s="74"/>
      <c r="CF46873" s="79"/>
      <c r="CL46873" s="79"/>
    </row>
    <row r="46874" spans="30:90">
      <c r="AD46874" s="73"/>
      <c r="AE46874" s="74"/>
      <c r="AF46874" s="74"/>
      <c r="BX46874" s="73"/>
      <c r="BY46874" s="74"/>
      <c r="BZ46874" s="74"/>
      <c r="CA46874" s="74"/>
      <c r="CF46874" s="79"/>
      <c r="CL46874" s="79"/>
    </row>
    <row r="46875" spans="30:90">
      <c r="AD46875" s="73"/>
      <c r="AE46875" s="74"/>
      <c r="AF46875" s="74"/>
      <c r="BX46875" s="73"/>
      <c r="BY46875" s="74"/>
      <c r="BZ46875" s="74"/>
      <c r="CA46875" s="74"/>
      <c r="CF46875" s="79"/>
      <c r="CL46875" s="79"/>
    </row>
    <row r="46876" spans="30:90">
      <c r="AD46876" s="73"/>
      <c r="AE46876" s="74"/>
      <c r="AF46876" s="74"/>
      <c r="BX46876" s="73"/>
      <c r="BY46876" s="74"/>
      <c r="BZ46876" s="74"/>
      <c r="CA46876" s="74"/>
      <c r="CF46876" s="79"/>
      <c r="CL46876" s="79"/>
    </row>
    <row r="46877" spans="30:90">
      <c r="AD46877" s="73"/>
      <c r="AE46877" s="74"/>
      <c r="AF46877" s="74"/>
      <c r="BX46877" s="73"/>
      <c r="BY46877" s="74"/>
      <c r="BZ46877" s="74"/>
      <c r="CA46877" s="74"/>
      <c r="CF46877" s="79"/>
      <c r="CL46877" s="79"/>
    </row>
    <row r="46878" spans="30:90">
      <c r="AD46878" s="73"/>
      <c r="AE46878" s="74"/>
      <c r="AF46878" s="74"/>
      <c r="BX46878" s="73"/>
      <c r="BY46878" s="74"/>
      <c r="BZ46878" s="74"/>
      <c r="CA46878" s="74"/>
      <c r="CF46878" s="79"/>
      <c r="CL46878" s="79"/>
    </row>
    <row r="46879" spans="30:90">
      <c r="AD46879" s="73"/>
      <c r="AE46879" s="74"/>
      <c r="AF46879" s="74"/>
      <c r="BX46879" s="73"/>
      <c r="BY46879" s="74"/>
      <c r="BZ46879" s="74"/>
      <c r="CA46879" s="74"/>
      <c r="CF46879" s="79"/>
      <c r="CL46879" s="79"/>
    </row>
    <row r="46880" spans="30:90">
      <c r="AD46880" s="73"/>
      <c r="AE46880" s="74"/>
      <c r="AF46880" s="74"/>
      <c r="BX46880" s="73"/>
      <c r="BY46880" s="74"/>
      <c r="BZ46880" s="74"/>
      <c r="CA46880" s="74"/>
      <c r="CF46880" s="79"/>
      <c r="CL46880" s="79"/>
    </row>
    <row r="46881" spans="30:90">
      <c r="AD46881" s="73"/>
      <c r="AE46881" s="74"/>
      <c r="AF46881" s="74"/>
      <c r="BX46881" s="73"/>
      <c r="BY46881" s="74"/>
      <c r="BZ46881" s="74"/>
      <c r="CA46881" s="74"/>
      <c r="CF46881" s="79"/>
      <c r="CL46881" s="79"/>
    </row>
    <row r="46882" spans="30:90">
      <c r="AD46882" s="73"/>
      <c r="AE46882" s="74"/>
      <c r="AF46882" s="74"/>
      <c r="BX46882" s="73"/>
      <c r="BY46882" s="74"/>
      <c r="BZ46882" s="74"/>
      <c r="CA46882" s="74"/>
      <c r="CF46882" s="79"/>
      <c r="CL46882" s="79"/>
    </row>
    <row r="46883" spans="30:90">
      <c r="AD46883" s="73"/>
      <c r="AE46883" s="74"/>
      <c r="AF46883" s="74"/>
      <c r="BX46883" s="73"/>
      <c r="BY46883" s="74"/>
      <c r="BZ46883" s="74"/>
      <c r="CA46883" s="74"/>
      <c r="CF46883" s="79"/>
      <c r="CL46883" s="79"/>
    </row>
    <row r="46884" spans="30:90">
      <c r="AD46884" s="73"/>
      <c r="AE46884" s="74"/>
      <c r="AF46884" s="74"/>
      <c r="BX46884" s="73"/>
      <c r="BY46884" s="74"/>
      <c r="BZ46884" s="74"/>
      <c r="CA46884" s="74"/>
      <c r="CF46884" s="79"/>
      <c r="CL46884" s="79"/>
    </row>
    <row r="46885" spans="30:90">
      <c r="AD46885" s="73"/>
      <c r="AE46885" s="74"/>
      <c r="AF46885" s="74"/>
      <c r="BX46885" s="73"/>
      <c r="BY46885" s="74"/>
      <c r="BZ46885" s="74"/>
      <c r="CA46885" s="74"/>
      <c r="CF46885" s="79"/>
      <c r="CL46885" s="79"/>
    </row>
    <row r="46886" spans="30:90">
      <c r="AD46886" s="73"/>
      <c r="AE46886" s="74"/>
      <c r="AF46886" s="74"/>
      <c r="BX46886" s="73"/>
      <c r="BY46886" s="74"/>
      <c r="BZ46886" s="74"/>
      <c r="CA46886" s="74"/>
      <c r="CF46886" s="79"/>
      <c r="CL46886" s="79"/>
    </row>
    <row r="46887" spans="30:90">
      <c r="AD46887" s="73"/>
      <c r="AE46887" s="74"/>
      <c r="AF46887" s="74"/>
      <c r="BX46887" s="73"/>
      <c r="BY46887" s="74"/>
      <c r="BZ46887" s="74"/>
      <c r="CA46887" s="74"/>
      <c r="CF46887" s="79"/>
      <c r="CL46887" s="79"/>
    </row>
    <row r="46888" spans="30:90">
      <c r="AD46888" s="73"/>
      <c r="AE46888" s="74"/>
      <c r="AF46888" s="74"/>
      <c r="BX46888" s="73"/>
      <c r="BY46888" s="74"/>
      <c r="BZ46888" s="74"/>
      <c r="CA46888" s="74"/>
      <c r="CF46888" s="79"/>
      <c r="CL46888" s="79"/>
    </row>
    <row r="46889" spans="30:90">
      <c r="AD46889" s="73"/>
      <c r="AE46889" s="74"/>
      <c r="AF46889" s="74"/>
      <c r="BX46889" s="73"/>
      <c r="BY46889" s="74"/>
      <c r="BZ46889" s="74"/>
      <c r="CA46889" s="74"/>
      <c r="CF46889" s="79"/>
      <c r="CL46889" s="79"/>
    </row>
    <row r="46890" spans="30:90">
      <c r="AD46890" s="73"/>
      <c r="AE46890" s="74"/>
      <c r="AF46890" s="74"/>
      <c r="BX46890" s="73"/>
      <c r="BY46890" s="74"/>
      <c r="BZ46890" s="74"/>
      <c r="CA46890" s="74"/>
      <c r="CF46890" s="79"/>
      <c r="CL46890" s="79"/>
    </row>
    <row r="46891" spans="30:90">
      <c r="AD46891" s="73"/>
      <c r="AE46891" s="74"/>
      <c r="AF46891" s="74"/>
      <c r="BX46891" s="73"/>
      <c r="BY46891" s="74"/>
      <c r="BZ46891" s="74"/>
      <c r="CA46891" s="74"/>
      <c r="CF46891" s="79"/>
      <c r="CL46891" s="79"/>
    </row>
    <row r="46892" spans="30:90">
      <c r="AD46892" s="73"/>
      <c r="AE46892" s="74"/>
      <c r="AF46892" s="74"/>
      <c r="BX46892" s="73"/>
      <c r="BY46892" s="74"/>
      <c r="BZ46892" s="74"/>
      <c r="CA46892" s="74"/>
      <c r="CF46892" s="79"/>
      <c r="CL46892" s="79"/>
    </row>
    <row r="46893" spans="30:90">
      <c r="AD46893" s="73"/>
      <c r="AE46893" s="74"/>
      <c r="AF46893" s="74"/>
      <c r="BX46893" s="73"/>
      <c r="BY46893" s="74"/>
      <c r="BZ46893" s="74"/>
      <c r="CA46893" s="74"/>
      <c r="CF46893" s="79"/>
      <c r="CL46893" s="79"/>
    </row>
    <row r="46894" spans="30:90">
      <c r="AD46894" s="73"/>
      <c r="AE46894" s="74"/>
      <c r="AF46894" s="74"/>
      <c r="BX46894" s="73"/>
      <c r="BY46894" s="74"/>
      <c r="BZ46894" s="74"/>
      <c r="CA46894" s="74"/>
      <c r="CF46894" s="79"/>
      <c r="CL46894" s="79"/>
    </row>
    <row r="46895" spans="30:90">
      <c r="AD46895" s="73"/>
      <c r="AE46895" s="74"/>
      <c r="AF46895" s="74"/>
      <c r="BX46895" s="73"/>
      <c r="BY46895" s="74"/>
      <c r="BZ46895" s="74"/>
      <c r="CA46895" s="74"/>
      <c r="CF46895" s="79"/>
      <c r="CL46895" s="79"/>
    </row>
    <row r="46896" spans="30:90">
      <c r="AD46896" s="73"/>
      <c r="AE46896" s="74"/>
      <c r="AF46896" s="74"/>
      <c r="BX46896" s="73"/>
      <c r="BY46896" s="74"/>
      <c r="BZ46896" s="74"/>
      <c r="CA46896" s="74"/>
      <c r="CF46896" s="79"/>
      <c r="CL46896" s="79"/>
    </row>
    <row r="46897" spans="30:90">
      <c r="AD46897" s="73"/>
      <c r="AE46897" s="74"/>
      <c r="AF46897" s="74"/>
      <c r="BX46897" s="73"/>
      <c r="BY46897" s="74"/>
      <c r="BZ46897" s="74"/>
      <c r="CA46897" s="74"/>
      <c r="CF46897" s="79"/>
      <c r="CL46897" s="79"/>
    </row>
    <row r="46898" spans="30:90">
      <c r="AD46898" s="73"/>
      <c r="AE46898" s="74"/>
      <c r="AF46898" s="74"/>
      <c r="BX46898" s="73"/>
      <c r="BY46898" s="74"/>
      <c r="BZ46898" s="74"/>
      <c r="CA46898" s="74"/>
      <c r="CF46898" s="79"/>
      <c r="CL46898" s="79"/>
    </row>
    <row r="46899" spans="30:90">
      <c r="AD46899" s="73"/>
      <c r="AE46899" s="74"/>
      <c r="AF46899" s="74"/>
      <c r="BX46899" s="73"/>
      <c r="BY46899" s="74"/>
      <c r="BZ46899" s="74"/>
      <c r="CA46899" s="74"/>
      <c r="CF46899" s="79"/>
      <c r="CL46899" s="79"/>
    </row>
    <row r="46900" spans="30:90">
      <c r="AD46900" s="73"/>
      <c r="AE46900" s="74"/>
      <c r="AF46900" s="74"/>
      <c r="BX46900" s="73"/>
      <c r="BY46900" s="74"/>
      <c r="BZ46900" s="74"/>
      <c r="CA46900" s="74"/>
      <c r="CF46900" s="79"/>
      <c r="CL46900" s="79"/>
    </row>
    <row r="46901" spans="30:90">
      <c r="AD46901" s="73"/>
      <c r="AE46901" s="74"/>
      <c r="AF46901" s="74"/>
      <c r="BX46901" s="73"/>
      <c r="BY46901" s="74"/>
      <c r="BZ46901" s="74"/>
      <c r="CA46901" s="74"/>
      <c r="CF46901" s="79"/>
      <c r="CL46901" s="79"/>
    </row>
    <row r="46902" spans="30:90">
      <c r="AD46902" s="73"/>
      <c r="AE46902" s="74"/>
      <c r="AF46902" s="74"/>
      <c r="BX46902" s="73"/>
      <c r="BY46902" s="74"/>
      <c r="BZ46902" s="74"/>
      <c r="CA46902" s="74"/>
      <c r="CF46902" s="79"/>
      <c r="CL46902" s="79"/>
    </row>
    <row r="46903" spans="30:90">
      <c r="AD46903" s="73"/>
      <c r="AE46903" s="74"/>
      <c r="AF46903" s="74"/>
      <c r="BX46903" s="73"/>
      <c r="BY46903" s="74"/>
      <c r="BZ46903" s="74"/>
      <c r="CA46903" s="74"/>
      <c r="CF46903" s="79"/>
      <c r="CL46903" s="79"/>
    </row>
    <row r="46904" spans="30:90">
      <c r="AD46904" s="73"/>
      <c r="AE46904" s="74"/>
      <c r="AF46904" s="74"/>
      <c r="BX46904" s="73"/>
      <c r="BY46904" s="74"/>
      <c r="BZ46904" s="74"/>
      <c r="CA46904" s="74"/>
      <c r="CF46904" s="79"/>
      <c r="CL46904" s="79"/>
    </row>
    <row r="46905" spans="30:90">
      <c r="AD46905" s="73"/>
      <c r="AE46905" s="74"/>
      <c r="AF46905" s="74"/>
      <c r="BX46905" s="73"/>
      <c r="BY46905" s="74"/>
      <c r="BZ46905" s="74"/>
      <c r="CA46905" s="74"/>
      <c r="CF46905" s="79"/>
      <c r="CL46905" s="79"/>
    </row>
    <row r="46906" spans="30:90">
      <c r="AD46906" s="73"/>
      <c r="AE46906" s="74"/>
      <c r="AF46906" s="74"/>
      <c r="BX46906" s="73"/>
      <c r="BY46906" s="74"/>
      <c r="BZ46906" s="74"/>
      <c r="CA46906" s="74"/>
      <c r="CF46906" s="79"/>
      <c r="CL46906" s="79"/>
    </row>
    <row r="46907" spans="30:90">
      <c r="AD46907" s="73"/>
      <c r="AE46907" s="74"/>
      <c r="AF46907" s="74"/>
      <c r="BX46907" s="73"/>
      <c r="BY46907" s="74"/>
      <c r="BZ46907" s="74"/>
      <c r="CA46907" s="74"/>
      <c r="CF46907" s="79"/>
      <c r="CL46907" s="79"/>
    </row>
    <row r="46908" spans="30:90">
      <c r="AD46908" s="73"/>
      <c r="AE46908" s="74"/>
      <c r="AF46908" s="74"/>
      <c r="BX46908" s="73"/>
      <c r="BY46908" s="74"/>
      <c r="BZ46908" s="74"/>
      <c r="CA46908" s="74"/>
      <c r="CF46908" s="79"/>
      <c r="CL46908" s="79"/>
    </row>
    <row r="46909" spans="30:90">
      <c r="AD46909" s="73"/>
      <c r="AE46909" s="74"/>
      <c r="AF46909" s="74"/>
      <c r="BX46909" s="73"/>
      <c r="BY46909" s="74"/>
      <c r="BZ46909" s="74"/>
      <c r="CA46909" s="74"/>
      <c r="CF46909" s="79"/>
      <c r="CL46909" s="79"/>
    </row>
    <row r="46910" spans="30:90">
      <c r="AD46910" s="73"/>
      <c r="AE46910" s="74"/>
      <c r="AF46910" s="74"/>
      <c r="BX46910" s="73"/>
      <c r="BY46910" s="74"/>
      <c r="BZ46910" s="74"/>
      <c r="CA46910" s="74"/>
      <c r="CF46910" s="79"/>
      <c r="CL46910" s="79"/>
    </row>
    <row r="46911" spans="30:90">
      <c r="AD46911" s="73"/>
      <c r="AE46911" s="74"/>
      <c r="AF46911" s="74"/>
      <c r="BX46911" s="73"/>
      <c r="BY46911" s="74"/>
      <c r="BZ46911" s="74"/>
      <c r="CA46911" s="74"/>
      <c r="CF46911" s="79"/>
      <c r="CL46911" s="79"/>
    </row>
    <row r="46912" spans="30:90">
      <c r="AD46912" s="73"/>
      <c r="AE46912" s="74"/>
      <c r="AF46912" s="74"/>
      <c r="BX46912" s="73"/>
      <c r="BY46912" s="74"/>
      <c r="BZ46912" s="74"/>
      <c r="CA46912" s="74"/>
      <c r="CF46912" s="79"/>
      <c r="CL46912" s="79"/>
    </row>
    <row r="46913" spans="30:90">
      <c r="AD46913" s="73"/>
      <c r="AE46913" s="74"/>
      <c r="AF46913" s="74"/>
      <c r="BX46913" s="73"/>
      <c r="BY46913" s="74"/>
      <c r="BZ46913" s="74"/>
      <c r="CA46913" s="74"/>
      <c r="CF46913" s="79"/>
      <c r="CL46913" s="79"/>
    </row>
    <row r="46914" spans="30:90">
      <c r="AD46914" s="73"/>
      <c r="AE46914" s="74"/>
      <c r="AF46914" s="74"/>
      <c r="BX46914" s="73"/>
      <c r="BY46914" s="74"/>
      <c r="BZ46914" s="74"/>
      <c r="CA46914" s="74"/>
      <c r="CF46914" s="79"/>
      <c r="CL46914" s="79"/>
    </row>
    <row r="46915" spans="30:90">
      <c r="AD46915" s="73"/>
      <c r="AE46915" s="74"/>
      <c r="AF46915" s="74"/>
      <c r="BX46915" s="73"/>
      <c r="BY46915" s="74"/>
      <c r="BZ46915" s="74"/>
      <c r="CA46915" s="74"/>
      <c r="CF46915" s="79"/>
      <c r="CL46915" s="79"/>
    </row>
    <row r="46916" spans="30:90">
      <c r="AD46916" s="73"/>
      <c r="AE46916" s="74"/>
      <c r="AF46916" s="74"/>
      <c r="BX46916" s="73"/>
      <c r="BY46916" s="74"/>
      <c r="BZ46916" s="74"/>
      <c r="CA46916" s="74"/>
      <c r="CF46916" s="79"/>
      <c r="CL46916" s="79"/>
    </row>
    <row r="46917" spans="30:90">
      <c r="AD46917" s="73"/>
      <c r="AE46917" s="74"/>
      <c r="AF46917" s="74"/>
      <c r="BX46917" s="73"/>
      <c r="BY46917" s="74"/>
      <c r="BZ46917" s="74"/>
      <c r="CA46917" s="74"/>
      <c r="CF46917" s="79"/>
      <c r="CL46917" s="79"/>
    </row>
    <row r="46918" spans="30:90">
      <c r="AD46918" s="73"/>
      <c r="AE46918" s="74"/>
      <c r="AF46918" s="74"/>
      <c r="BX46918" s="73"/>
      <c r="BY46918" s="74"/>
      <c r="BZ46918" s="74"/>
      <c r="CA46918" s="74"/>
      <c r="CF46918" s="79"/>
      <c r="CL46918" s="79"/>
    </row>
    <row r="46919" spans="30:90">
      <c r="AD46919" s="73"/>
      <c r="AE46919" s="74"/>
      <c r="AF46919" s="74"/>
      <c r="BX46919" s="73"/>
      <c r="BY46919" s="74"/>
      <c r="BZ46919" s="74"/>
      <c r="CA46919" s="74"/>
      <c r="CF46919" s="79"/>
      <c r="CL46919" s="79"/>
    </row>
    <row r="46920" spans="30:90">
      <c r="AD46920" s="73"/>
      <c r="AE46920" s="74"/>
      <c r="AF46920" s="74"/>
      <c r="BX46920" s="73"/>
      <c r="BY46920" s="74"/>
      <c r="BZ46920" s="74"/>
      <c r="CA46920" s="74"/>
      <c r="CF46920" s="79"/>
      <c r="CL46920" s="79"/>
    </row>
    <row r="46921" spans="30:90">
      <c r="AD46921" s="73"/>
      <c r="AE46921" s="74"/>
      <c r="AF46921" s="74"/>
      <c r="BX46921" s="73"/>
      <c r="BY46921" s="74"/>
      <c r="BZ46921" s="74"/>
      <c r="CA46921" s="74"/>
      <c r="CF46921" s="79"/>
      <c r="CL46921" s="79"/>
    </row>
    <row r="46922" spans="30:90">
      <c r="AD46922" s="73"/>
      <c r="AE46922" s="74"/>
      <c r="AF46922" s="74"/>
      <c r="BX46922" s="73"/>
      <c r="BY46922" s="74"/>
      <c r="BZ46922" s="74"/>
      <c r="CA46922" s="74"/>
      <c r="CF46922" s="79"/>
      <c r="CL46922" s="79"/>
    </row>
    <row r="46923" spans="30:90">
      <c r="AD46923" s="73"/>
      <c r="AE46923" s="74"/>
      <c r="AF46923" s="74"/>
      <c r="BX46923" s="73"/>
      <c r="BY46923" s="74"/>
      <c r="BZ46923" s="74"/>
      <c r="CA46923" s="74"/>
      <c r="CF46923" s="79"/>
      <c r="CL46923" s="79"/>
    </row>
    <row r="46924" spans="30:90">
      <c r="AD46924" s="73"/>
      <c r="AE46924" s="74"/>
      <c r="AF46924" s="74"/>
      <c r="BX46924" s="73"/>
      <c r="BY46924" s="74"/>
      <c r="BZ46924" s="74"/>
      <c r="CA46924" s="74"/>
      <c r="CF46924" s="79"/>
      <c r="CL46924" s="79"/>
    </row>
    <row r="46925" spans="30:90">
      <c r="AD46925" s="73"/>
      <c r="AE46925" s="74"/>
      <c r="AF46925" s="74"/>
      <c r="BX46925" s="73"/>
      <c r="BY46925" s="74"/>
      <c r="BZ46925" s="74"/>
      <c r="CA46925" s="74"/>
      <c r="CF46925" s="79"/>
      <c r="CL46925" s="79"/>
    </row>
    <row r="46926" spans="30:90">
      <c r="AD46926" s="73"/>
      <c r="AE46926" s="74"/>
      <c r="AF46926" s="74"/>
      <c r="BX46926" s="73"/>
      <c r="BY46926" s="74"/>
      <c r="BZ46926" s="74"/>
      <c r="CA46926" s="74"/>
      <c r="CF46926" s="79"/>
      <c r="CL46926" s="79"/>
    </row>
    <row r="46927" spans="30:90">
      <c r="AD46927" s="73"/>
      <c r="AE46927" s="74"/>
      <c r="AF46927" s="74"/>
      <c r="BX46927" s="73"/>
      <c r="BY46927" s="74"/>
      <c r="BZ46927" s="74"/>
      <c r="CA46927" s="74"/>
      <c r="CF46927" s="79"/>
      <c r="CL46927" s="79"/>
    </row>
    <row r="46928" spans="30:90">
      <c r="AD46928" s="73"/>
      <c r="AE46928" s="74"/>
      <c r="AF46928" s="74"/>
      <c r="BX46928" s="73"/>
      <c r="BY46928" s="74"/>
      <c r="BZ46928" s="74"/>
      <c r="CA46928" s="74"/>
      <c r="CF46928" s="79"/>
      <c r="CL46928" s="79"/>
    </row>
    <row r="46929" spans="30:90">
      <c r="AD46929" s="73"/>
      <c r="AE46929" s="74"/>
      <c r="AF46929" s="74"/>
      <c r="BX46929" s="73"/>
      <c r="BY46929" s="74"/>
      <c r="BZ46929" s="74"/>
      <c r="CA46929" s="74"/>
      <c r="CF46929" s="79"/>
      <c r="CL46929" s="79"/>
    </row>
    <row r="46930" spans="30:90">
      <c r="AD46930" s="73"/>
      <c r="AE46930" s="74"/>
      <c r="AF46930" s="74"/>
      <c r="BX46930" s="73"/>
      <c r="BY46930" s="74"/>
      <c r="BZ46930" s="74"/>
      <c r="CA46930" s="74"/>
      <c r="CF46930" s="79"/>
      <c r="CL46930" s="79"/>
    </row>
    <row r="46931" spans="30:90">
      <c r="AD46931" s="73"/>
      <c r="AE46931" s="74"/>
      <c r="AF46931" s="74"/>
      <c r="BX46931" s="73"/>
      <c r="BY46931" s="74"/>
      <c r="BZ46931" s="74"/>
      <c r="CA46931" s="74"/>
      <c r="CF46931" s="79"/>
      <c r="CL46931" s="79"/>
    </row>
    <row r="46932" spans="30:90">
      <c r="AD46932" s="73"/>
      <c r="AE46932" s="74"/>
      <c r="AF46932" s="74"/>
      <c r="BX46932" s="73"/>
      <c r="BY46932" s="74"/>
      <c r="BZ46932" s="74"/>
      <c r="CA46932" s="74"/>
      <c r="CF46932" s="79"/>
      <c r="CL46932" s="79"/>
    </row>
    <row r="46933" spans="30:90">
      <c r="AD46933" s="73"/>
      <c r="AE46933" s="74"/>
      <c r="AF46933" s="74"/>
      <c r="BX46933" s="73"/>
      <c r="BY46933" s="74"/>
      <c r="BZ46933" s="74"/>
      <c r="CA46933" s="74"/>
      <c r="CF46933" s="79"/>
      <c r="CL46933" s="79"/>
    </row>
    <row r="46934" spans="30:90">
      <c r="AD46934" s="73"/>
      <c r="AE46934" s="74"/>
      <c r="AF46934" s="74"/>
      <c r="BX46934" s="73"/>
      <c r="BY46934" s="74"/>
      <c r="BZ46934" s="74"/>
      <c r="CA46934" s="74"/>
      <c r="CF46934" s="79"/>
      <c r="CL46934" s="79"/>
    </row>
    <row r="46935" spans="30:90">
      <c r="AD46935" s="73"/>
      <c r="AE46935" s="74"/>
      <c r="AF46935" s="74"/>
      <c r="BX46935" s="73"/>
      <c r="BY46935" s="74"/>
      <c r="BZ46935" s="74"/>
      <c r="CA46935" s="74"/>
      <c r="CF46935" s="79"/>
      <c r="CL46935" s="79"/>
    </row>
    <row r="46936" spans="30:90">
      <c r="AD46936" s="73"/>
      <c r="AE46936" s="74"/>
      <c r="AF46936" s="74"/>
      <c r="BX46936" s="73"/>
      <c r="BY46936" s="74"/>
      <c r="BZ46936" s="74"/>
      <c r="CA46936" s="74"/>
      <c r="CF46936" s="79"/>
      <c r="CL46936" s="79"/>
    </row>
    <row r="46937" spans="30:90">
      <c r="AD46937" s="73"/>
      <c r="AE46937" s="74"/>
      <c r="AF46937" s="74"/>
      <c r="BX46937" s="73"/>
      <c r="BY46937" s="74"/>
      <c r="BZ46937" s="74"/>
      <c r="CA46937" s="74"/>
      <c r="CF46937" s="79"/>
      <c r="CL46937" s="79"/>
    </row>
    <row r="46938" spans="30:90">
      <c r="AD46938" s="73"/>
      <c r="AE46938" s="74"/>
      <c r="AF46938" s="74"/>
      <c r="BX46938" s="73"/>
      <c r="BY46938" s="74"/>
      <c r="BZ46938" s="74"/>
      <c r="CA46938" s="74"/>
      <c r="CF46938" s="79"/>
      <c r="CL46938" s="79"/>
    </row>
    <row r="46939" spans="30:90">
      <c r="AD46939" s="73"/>
      <c r="AE46939" s="74"/>
      <c r="AF46939" s="74"/>
      <c r="BX46939" s="73"/>
      <c r="BY46939" s="74"/>
      <c r="BZ46939" s="74"/>
      <c r="CA46939" s="74"/>
      <c r="CF46939" s="79"/>
      <c r="CL46939" s="79"/>
    </row>
    <row r="46940" spans="30:90">
      <c r="AD46940" s="73"/>
      <c r="AE46940" s="74"/>
      <c r="AF46940" s="74"/>
      <c r="BX46940" s="73"/>
      <c r="BY46940" s="74"/>
      <c r="BZ46940" s="74"/>
      <c r="CA46940" s="74"/>
      <c r="CF46940" s="79"/>
      <c r="CL46940" s="79"/>
    </row>
    <row r="46941" spans="30:90">
      <c r="AD46941" s="73"/>
      <c r="AE46941" s="74"/>
      <c r="AF46941" s="74"/>
      <c r="BX46941" s="73"/>
      <c r="BY46941" s="74"/>
      <c r="BZ46941" s="74"/>
      <c r="CA46941" s="74"/>
      <c r="CF46941" s="79"/>
      <c r="CL46941" s="79"/>
    </row>
    <row r="46942" spans="30:90">
      <c r="AD46942" s="73"/>
      <c r="AE46942" s="74"/>
      <c r="AF46942" s="74"/>
      <c r="BX46942" s="73"/>
      <c r="BY46942" s="74"/>
      <c r="BZ46942" s="74"/>
      <c r="CA46942" s="74"/>
      <c r="CF46942" s="79"/>
      <c r="CL46942" s="79"/>
    </row>
    <row r="46943" spans="30:90">
      <c r="AD46943" s="73"/>
      <c r="AE46943" s="74"/>
      <c r="AF46943" s="74"/>
      <c r="BX46943" s="73"/>
      <c r="BY46943" s="74"/>
      <c r="BZ46943" s="74"/>
      <c r="CA46943" s="74"/>
      <c r="CF46943" s="79"/>
      <c r="CL46943" s="79"/>
    </row>
    <row r="46944" spans="30:90">
      <c r="AD46944" s="73"/>
      <c r="AE46944" s="74"/>
      <c r="AF46944" s="74"/>
      <c r="BX46944" s="73"/>
      <c r="BY46944" s="74"/>
      <c r="BZ46944" s="74"/>
      <c r="CA46944" s="74"/>
      <c r="CF46944" s="79"/>
      <c r="CL46944" s="79"/>
    </row>
    <row r="46945" spans="30:90">
      <c r="AD46945" s="73"/>
      <c r="AE46945" s="74"/>
      <c r="AF46945" s="74"/>
      <c r="BX46945" s="73"/>
      <c r="BY46945" s="74"/>
      <c r="BZ46945" s="74"/>
      <c r="CA46945" s="74"/>
      <c r="CF46945" s="79"/>
      <c r="CL46945" s="79"/>
    </row>
    <row r="46946" spans="30:90">
      <c r="AD46946" s="73"/>
      <c r="AE46946" s="74"/>
      <c r="AF46946" s="74"/>
      <c r="BX46946" s="73"/>
      <c r="BY46946" s="74"/>
      <c r="BZ46946" s="74"/>
      <c r="CA46946" s="74"/>
      <c r="CF46946" s="79"/>
      <c r="CL46946" s="79"/>
    </row>
    <row r="46947" spans="30:90">
      <c r="AD46947" s="73"/>
      <c r="AE46947" s="74"/>
      <c r="AF46947" s="74"/>
      <c r="BX46947" s="73"/>
      <c r="BY46947" s="74"/>
      <c r="BZ46947" s="74"/>
      <c r="CA46947" s="74"/>
      <c r="CF46947" s="79"/>
      <c r="CL46947" s="79"/>
    </row>
    <row r="46948" spans="30:90">
      <c r="AD46948" s="73"/>
      <c r="AE46948" s="74"/>
      <c r="AF46948" s="74"/>
      <c r="BX46948" s="73"/>
      <c r="BY46948" s="74"/>
      <c r="BZ46948" s="74"/>
      <c r="CA46948" s="74"/>
      <c r="CF46948" s="79"/>
      <c r="CL46948" s="79"/>
    </row>
    <row r="46949" spans="30:90">
      <c r="AD46949" s="73"/>
      <c r="AE46949" s="74"/>
      <c r="AF46949" s="74"/>
      <c r="BX46949" s="73"/>
      <c r="BY46949" s="74"/>
      <c r="BZ46949" s="74"/>
      <c r="CA46949" s="74"/>
      <c r="CF46949" s="79"/>
      <c r="CL46949" s="79"/>
    </row>
    <row r="46950" spans="30:90">
      <c r="AD46950" s="73"/>
      <c r="AE46950" s="74"/>
      <c r="AF46950" s="74"/>
      <c r="BX46950" s="73"/>
      <c r="BY46950" s="74"/>
      <c r="BZ46950" s="74"/>
      <c r="CA46950" s="74"/>
      <c r="CF46950" s="79"/>
      <c r="CL46950" s="79"/>
    </row>
    <row r="46951" spans="30:90">
      <c r="AD46951" s="73"/>
      <c r="AE46951" s="74"/>
      <c r="AF46951" s="74"/>
      <c r="BX46951" s="73"/>
      <c r="BY46951" s="74"/>
      <c r="BZ46951" s="74"/>
      <c r="CA46951" s="74"/>
      <c r="CF46951" s="79"/>
      <c r="CL46951" s="79"/>
    </row>
    <row r="46952" spans="30:90">
      <c r="AD46952" s="73"/>
      <c r="AE46952" s="74"/>
      <c r="AF46952" s="74"/>
      <c r="BX46952" s="73"/>
      <c r="BY46952" s="74"/>
      <c r="BZ46952" s="74"/>
      <c r="CA46952" s="74"/>
      <c r="CF46952" s="79"/>
      <c r="CL46952" s="79"/>
    </row>
    <row r="46953" spans="30:90">
      <c r="AD46953" s="73"/>
      <c r="AE46953" s="74"/>
      <c r="AF46953" s="74"/>
      <c r="BX46953" s="73"/>
      <c r="BY46953" s="74"/>
      <c r="BZ46953" s="74"/>
      <c r="CA46953" s="74"/>
      <c r="CF46953" s="79"/>
      <c r="CL46953" s="79"/>
    </row>
    <row r="46954" spans="30:90">
      <c r="AD46954" s="73"/>
      <c r="AE46954" s="74"/>
      <c r="AF46954" s="74"/>
      <c r="BX46954" s="73"/>
      <c r="BY46954" s="74"/>
      <c r="BZ46954" s="74"/>
      <c r="CA46954" s="74"/>
      <c r="CF46954" s="79"/>
      <c r="CL46954" s="79"/>
    </row>
    <row r="46955" spans="30:90">
      <c r="AD46955" s="73"/>
      <c r="AE46955" s="74"/>
      <c r="AF46955" s="74"/>
      <c r="BX46955" s="73"/>
      <c r="BY46955" s="74"/>
      <c r="BZ46955" s="74"/>
      <c r="CA46955" s="74"/>
      <c r="CF46955" s="79"/>
      <c r="CL46955" s="79"/>
    </row>
    <row r="46956" spans="30:90">
      <c r="AD46956" s="73"/>
      <c r="AE46956" s="74"/>
      <c r="AF46956" s="74"/>
      <c r="BX46956" s="73"/>
      <c r="BY46956" s="74"/>
      <c r="BZ46956" s="74"/>
      <c r="CA46956" s="74"/>
      <c r="CF46956" s="79"/>
      <c r="CL46956" s="79"/>
    </row>
    <row r="46957" spans="30:90">
      <c r="AD46957" s="73"/>
      <c r="AE46957" s="74"/>
      <c r="AF46957" s="74"/>
      <c r="BX46957" s="73"/>
      <c r="BY46957" s="74"/>
      <c r="BZ46957" s="74"/>
      <c r="CA46957" s="74"/>
      <c r="CF46957" s="79"/>
      <c r="CL46957" s="79"/>
    </row>
    <row r="46958" spans="30:90">
      <c r="AD46958" s="73"/>
      <c r="AE46958" s="74"/>
      <c r="AF46958" s="74"/>
      <c r="BX46958" s="73"/>
      <c r="BY46958" s="74"/>
      <c r="BZ46958" s="74"/>
      <c r="CA46958" s="74"/>
      <c r="CF46958" s="79"/>
      <c r="CL46958" s="79"/>
    </row>
    <row r="46959" spans="30:90">
      <c r="AD46959" s="73"/>
      <c r="AE46959" s="74"/>
      <c r="AF46959" s="74"/>
      <c r="BX46959" s="73"/>
      <c r="BY46959" s="74"/>
      <c r="BZ46959" s="74"/>
      <c r="CA46959" s="74"/>
      <c r="CF46959" s="79"/>
      <c r="CL46959" s="79"/>
    </row>
    <row r="46960" spans="30:90">
      <c r="AD46960" s="73"/>
      <c r="AE46960" s="74"/>
      <c r="AF46960" s="74"/>
      <c r="BX46960" s="73"/>
      <c r="BY46960" s="74"/>
      <c r="BZ46960" s="74"/>
      <c r="CA46960" s="74"/>
      <c r="CF46960" s="79"/>
      <c r="CL46960" s="79"/>
    </row>
    <row r="46961" spans="30:90">
      <c r="AD46961" s="73"/>
      <c r="AE46961" s="74"/>
      <c r="AF46961" s="74"/>
      <c r="BX46961" s="73"/>
      <c r="BY46961" s="74"/>
      <c r="BZ46961" s="74"/>
      <c r="CA46961" s="74"/>
      <c r="CF46961" s="79"/>
      <c r="CL46961" s="79"/>
    </row>
    <row r="46962" spans="30:90">
      <c r="AD46962" s="73"/>
      <c r="AE46962" s="74"/>
      <c r="AF46962" s="74"/>
      <c r="BX46962" s="73"/>
      <c r="BY46962" s="74"/>
      <c r="BZ46962" s="74"/>
      <c r="CA46962" s="74"/>
      <c r="CF46962" s="79"/>
      <c r="CL46962" s="79"/>
    </row>
    <row r="46963" spans="30:90">
      <c r="AD46963" s="73"/>
      <c r="AE46963" s="74"/>
      <c r="AF46963" s="74"/>
      <c r="BX46963" s="73"/>
      <c r="BY46963" s="74"/>
      <c r="BZ46963" s="74"/>
      <c r="CA46963" s="74"/>
      <c r="CF46963" s="79"/>
      <c r="CL46963" s="79"/>
    </row>
    <row r="46964" spans="30:90">
      <c r="AD46964" s="73"/>
      <c r="AE46964" s="74"/>
      <c r="AF46964" s="74"/>
      <c r="BX46964" s="73"/>
      <c r="BY46964" s="74"/>
      <c r="BZ46964" s="74"/>
      <c r="CA46964" s="74"/>
      <c r="CF46964" s="79"/>
      <c r="CL46964" s="79"/>
    </row>
    <row r="46965" spans="30:90">
      <c r="AD46965" s="73"/>
      <c r="AE46965" s="74"/>
      <c r="AF46965" s="74"/>
      <c r="BX46965" s="73"/>
      <c r="BY46965" s="74"/>
      <c r="BZ46965" s="74"/>
      <c r="CA46965" s="74"/>
      <c r="CF46965" s="79"/>
      <c r="CL46965" s="79"/>
    </row>
    <row r="46966" spans="30:90">
      <c r="AD46966" s="73"/>
      <c r="AE46966" s="74"/>
      <c r="AF46966" s="74"/>
      <c r="BX46966" s="73"/>
      <c r="BY46966" s="74"/>
      <c r="BZ46966" s="74"/>
      <c r="CA46966" s="74"/>
      <c r="CF46966" s="79"/>
      <c r="CL46966" s="79"/>
    </row>
    <row r="46967" spans="30:90">
      <c r="AD46967" s="73"/>
      <c r="AE46967" s="74"/>
      <c r="AF46967" s="74"/>
      <c r="BX46967" s="73"/>
      <c r="BY46967" s="74"/>
      <c r="BZ46967" s="74"/>
      <c r="CA46967" s="74"/>
      <c r="CF46967" s="79"/>
      <c r="CL46967" s="79"/>
    </row>
    <row r="46968" spans="30:90">
      <c r="AD46968" s="73"/>
      <c r="AE46968" s="74"/>
      <c r="AF46968" s="74"/>
      <c r="BX46968" s="73"/>
      <c r="BY46968" s="74"/>
      <c r="BZ46968" s="74"/>
      <c r="CA46968" s="74"/>
      <c r="CF46968" s="79"/>
      <c r="CL46968" s="79"/>
    </row>
    <row r="46969" spans="30:90">
      <c r="AD46969" s="73"/>
      <c r="AE46969" s="74"/>
      <c r="AF46969" s="74"/>
      <c r="BX46969" s="73"/>
      <c r="BY46969" s="74"/>
      <c r="BZ46969" s="74"/>
      <c r="CA46969" s="74"/>
      <c r="CF46969" s="79"/>
      <c r="CL46969" s="79"/>
    </row>
    <row r="46970" spans="30:90">
      <c r="AD46970" s="73"/>
      <c r="AE46970" s="74"/>
      <c r="AF46970" s="74"/>
      <c r="BX46970" s="73"/>
      <c r="BY46970" s="74"/>
      <c r="BZ46970" s="74"/>
      <c r="CA46970" s="74"/>
      <c r="CF46970" s="79"/>
      <c r="CL46970" s="79"/>
    </row>
    <row r="46971" spans="30:90">
      <c r="AD46971" s="73"/>
      <c r="AE46971" s="74"/>
      <c r="AF46971" s="74"/>
      <c r="BX46971" s="73"/>
      <c r="BY46971" s="74"/>
      <c r="BZ46971" s="74"/>
      <c r="CA46971" s="74"/>
      <c r="CF46971" s="79"/>
      <c r="CL46971" s="79"/>
    </row>
    <row r="46972" spans="30:90">
      <c r="AD46972" s="73"/>
      <c r="AE46972" s="74"/>
      <c r="AF46972" s="74"/>
      <c r="BX46972" s="73"/>
      <c r="BY46972" s="74"/>
      <c r="BZ46972" s="74"/>
      <c r="CA46972" s="74"/>
      <c r="CF46972" s="79"/>
      <c r="CL46972" s="79"/>
    </row>
    <row r="46973" spans="30:90">
      <c r="AD46973" s="73"/>
      <c r="AE46973" s="74"/>
      <c r="AF46973" s="74"/>
      <c r="BX46973" s="73"/>
      <c r="BY46973" s="74"/>
      <c r="BZ46973" s="74"/>
      <c r="CA46973" s="74"/>
      <c r="CF46973" s="79"/>
      <c r="CL46973" s="79"/>
    </row>
    <row r="46974" spans="30:90">
      <c r="AD46974" s="73"/>
      <c r="AE46974" s="74"/>
      <c r="AF46974" s="74"/>
      <c r="BX46974" s="73"/>
      <c r="BY46974" s="74"/>
      <c r="BZ46974" s="74"/>
      <c r="CA46974" s="74"/>
      <c r="CF46974" s="79"/>
      <c r="CL46974" s="79"/>
    </row>
    <row r="46975" spans="30:90">
      <c r="AD46975" s="73"/>
      <c r="AE46975" s="74"/>
      <c r="AF46975" s="74"/>
      <c r="BX46975" s="73"/>
      <c r="BY46975" s="74"/>
      <c r="BZ46975" s="74"/>
      <c r="CA46975" s="74"/>
      <c r="CF46975" s="79"/>
      <c r="CL46975" s="79"/>
    </row>
    <row r="46976" spans="30:90">
      <c r="AD46976" s="73"/>
      <c r="AE46976" s="74"/>
      <c r="AF46976" s="74"/>
      <c r="BX46976" s="73"/>
      <c r="BY46976" s="74"/>
      <c r="BZ46976" s="74"/>
      <c r="CA46976" s="74"/>
      <c r="CF46976" s="79"/>
      <c r="CL46976" s="79"/>
    </row>
    <row r="46977" spans="30:90">
      <c r="AD46977" s="73"/>
      <c r="AE46977" s="74"/>
      <c r="AF46977" s="74"/>
      <c r="BX46977" s="73"/>
      <c r="BY46977" s="74"/>
      <c r="BZ46977" s="74"/>
      <c r="CA46977" s="74"/>
      <c r="CF46977" s="79"/>
      <c r="CL46977" s="79"/>
    </row>
    <row r="46978" spans="30:90">
      <c r="AD46978" s="73"/>
      <c r="AE46978" s="74"/>
      <c r="AF46978" s="74"/>
      <c r="BX46978" s="73"/>
      <c r="BY46978" s="74"/>
      <c r="BZ46978" s="74"/>
      <c r="CA46978" s="74"/>
      <c r="CF46978" s="79"/>
      <c r="CL46978" s="79"/>
    </row>
    <row r="46979" spans="30:90">
      <c r="AD46979" s="73"/>
      <c r="AE46979" s="74"/>
      <c r="AF46979" s="74"/>
      <c r="BX46979" s="73"/>
      <c r="BY46979" s="74"/>
      <c r="BZ46979" s="74"/>
      <c r="CA46979" s="74"/>
      <c r="CF46979" s="79"/>
      <c r="CL46979" s="79"/>
    </row>
    <row r="46980" spans="30:90">
      <c r="AD46980" s="73"/>
      <c r="AE46980" s="74"/>
      <c r="AF46980" s="74"/>
      <c r="BX46980" s="73"/>
      <c r="BY46980" s="74"/>
      <c r="BZ46980" s="74"/>
      <c r="CA46980" s="74"/>
      <c r="CF46980" s="79"/>
      <c r="CL46980" s="79"/>
    </row>
    <row r="46981" spans="30:90">
      <c r="AD46981" s="73"/>
      <c r="AE46981" s="74"/>
      <c r="AF46981" s="74"/>
      <c r="BX46981" s="73"/>
      <c r="BY46981" s="74"/>
      <c r="BZ46981" s="74"/>
      <c r="CA46981" s="74"/>
      <c r="CF46981" s="79"/>
      <c r="CL46981" s="79"/>
    </row>
    <row r="46982" spans="30:90">
      <c r="AD46982" s="73"/>
      <c r="AE46982" s="74"/>
      <c r="AF46982" s="74"/>
      <c r="BX46982" s="73"/>
      <c r="BY46982" s="74"/>
      <c r="BZ46982" s="74"/>
      <c r="CA46982" s="74"/>
      <c r="CF46982" s="79"/>
      <c r="CL46982" s="79"/>
    </row>
    <row r="46983" spans="30:90">
      <c r="AD46983" s="73"/>
      <c r="AE46983" s="74"/>
      <c r="AF46983" s="74"/>
      <c r="BX46983" s="73"/>
      <c r="BY46983" s="74"/>
      <c r="BZ46983" s="74"/>
      <c r="CA46983" s="74"/>
      <c r="CF46983" s="79"/>
      <c r="CL46983" s="79"/>
    </row>
    <row r="46984" spans="30:90">
      <c r="AD46984" s="73"/>
      <c r="AE46984" s="74"/>
      <c r="AF46984" s="74"/>
      <c r="BX46984" s="73"/>
      <c r="BY46984" s="74"/>
      <c r="BZ46984" s="74"/>
      <c r="CA46984" s="74"/>
      <c r="CF46984" s="79"/>
      <c r="CL46984" s="79"/>
    </row>
    <row r="46985" spans="30:90">
      <c r="AD46985" s="73"/>
      <c r="AE46985" s="74"/>
      <c r="AF46985" s="74"/>
      <c r="BX46985" s="73"/>
      <c r="BY46985" s="74"/>
      <c r="BZ46985" s="74"/>
      <c r="CA46985" s="74"/>
      <c r="CF46985" s="79"/>
      <c r="CL46985" s="79"/>
    </row>
    <row r="46986" spans="30:90">
      <c r="AD46986" s="73"/>
      <c r="AE46986" s="74"/>
      <c r="AF46986" s="74"/>
      <c r="BX46986" s="73"/>
      <c r="BY46986" s="74"/>
      <c r="BZ46986" s="74"/>
      <c r="CA46986" s="74"/>
      <c r="CF46986" s="79"/>
      <c r="CL46986" s="79"/>
    </row>
    <row r="46987" spans="30:90">
      <c r="AD46987" s="73"/>
      <c r="AE46987" s="74"/>
      <c r="AF46987" s="74"/>
      <c r="BX46987" s="73"/>
      <c r="BY46987" s="74"/>
      <c r="BZ46987" s="74"/>
      <c r="CA46987" s="74"/>
      <c r="CF46987" s="79"/>
      <c r="CL46987" s="79"/>
    </row>
    <row r="46988" spans="30:90">
      <c r="AD46988" s="73"/>
      <c r="AE46988" s="74"/>
      <c r="AF46988" s="74"/>
      <c r="BX46988" s="73"/>
      <c r="BY46988" s="74"/>
      <c r="BZ46988" s="74"/>
      <c r="CA46988" s="74"/>
      <c r="CF46988" s="79"/>
      <c r="CL46988" s="79"/>
    </row>
    <row r="46989" spans="30:90">
      <c r="AD46989" s="73"/>
      <c r="AE46989" s="74"/>
      <c r="AF46989" s="74"/>
      <c r="BX46989" s="73"/>
      <c r="BY46989" s="74"/>
      <c r="BZ46989" s="74"/>
      <c r="CA46989" s="74"/>
      <c r="CF46989" s="79"/>
      <c r="CL46989" s="79"/>
    </row>
    <row r="46990" spans="30:90">
      <c r="AD46990" s="73"/>
      <c r="AE46990" s="74"/>
      <c r="AF46990" s="74"/>
      <c r="BX46990" s="73"/>
      <c r="BY46990" s="74"/>
      <c r="BZ46990" s="74"/>
      <c r="CA46990" s="74"/>
      <c r="CF46990" s="79"/>
      <c r="CL46990" s="79"/>
    </row>
    <row r="46991" spans="30:90">
      <c r="AD46991" s="73"/>
      <c r="AE46991" s="74"/>
      <c r="AF46991" s="74"/>
      <c r="BX46991" s="73"/>
      <c r="BY46991" s="74"/>
      <c r="BZ46991" s="74"/>
      <c r="CA46991" s="74"/>
      <c r="CF46991" s="79"/>
      <c r="CL46991" s="79"/>
    </row>
    <row r="46992" spans="30:90">
      <c r="AD46992" s="73"/>
      <c r="AE46992" s="74"/>
      <c r="AF46992" s="74"/>
      <c r="BX46992" s="73"/>
      <c r="BY46992" s="74"/>
      <c r="BZ46992" s="74"/>
      <c r="CA46992" s="74"/>
      <c r="CF46992" s="79"/>
      <c r="CL46992" s="79"/>
    </row>
    <row r="46993" spans="30:90">
      <c r="AD46993" s="73"/>
      <c r="AE46993" s="74"/>
      <c r="AF46993" s="74"/>
      <c r="BX46993" s="73"/>
      <c r="BY46993" s="74"/>
      <c r="BZ46993" s="74"/>
      <c r="CA46993" s="74"/>
      <c r="CF46993" s="79"/>
      <c r="CL46993" s="79"/>
    </row>
    <row r="46994" spans="30:90">
      <c r="AD46994" s="73"/>
      <c r="AE46994" s="74"/>
      <c r="AF46994" s="74"/>
      <c r="BX46994" s="73"/>
      <c r="BY46994" s="74"/>
      <c r="BZ46994" s="74"/>
      <c r="CA46994" s="74"/>
      <c r="CF46994" s="79"/>
      <c r="CL46994" s="79"/>
    </row>
    <row r="46995" spans="30:90">
      <c r="AD46995" s="73"/>
      <c r="AE46995" s="74"/>
      <c r="AF46995" s="74"/>
      <c r="BX46995" s="73"/>
      <c r="BY46995" s="74"/>
      <c r="BZ46995" s="74"/>
      <c r="CA46995" s="74"/>
      <c r="CF46995" s="79"/>
      <c r="CL46995" s="79"/>
    </row>
    <row r="46996" spans="30:90">
      <c r="AD46996" s="73"/>
      <c r="AE46996" s="74"/>
      <c r="AF46996" s="74"/>
      <c r="BX46996" s="73"/>
      <c r="BY46996" s="74"/>
      <c r="BZ46996" s="74"/>
      <c r="CA46996" s="74"/>
      <c r="CF46996" s="79"/>
      <c r="CL46996" s="79"/>
    </row>
    <row r="46997" spans="30:90">
      <c r="AD46997" s="73"/>
      <c r="AE46997" s="74"/>
      <c r="AF46997" s="74"/>
      <c r="BX46997" s="73"/>
      <c r="BY46997" s="74"/>
      <c r="BZ46997" s="74"/>
      <c r="CA46997" s="74"/>
      <c r="CF46997" s="79"/>
      <c r="CL46997" s="79"/>
    </row>
    <row r="46998" spans="30:90">
      <c r="AD46998" s="73"/>
      <c r="AE46998" s="74"/>
      <c r="AF46998" s="74"/>
      <c r="BX46998" s="73"/>
      <c r="BY46998" s="74"/>
      <c r="BZ46998" s="74"/>
      <c r="CA46998" s="74"/>
      <c r="CF46998" s="79"/>
      <c r="CL46998" s="79"/>
    </row>
    <row r="46999" spans="30:90">
      <c r="AD46999" s="73"/>
      <c r="AE46999" s="74"/>
      <c r="AF46999" s="74"/>
      <c r="BX46999" s="73"/>
      <c r="BY46999" s="74"/>
      <c r="BZ46999" s="74"/>
      <c r="CA46999" s="74"/>
      <c r="CF46999" s="79"/>
      <c r="CL46999" s="79"/>
    </row>
    <row r="47000" spans="30:90">
      <c r="AD47000" s="73"/>
      <c r="AE47000" s="74"/>
      <c r="AF47000" s="74"/>
      <c r="BX47000" s="73"/>
      <c r="BY47000" s="74"/>
      <c r="BZ47000" s="74"/>
      <c r="CA47000" s="74"/>
      <c r="CF47000" s="79"/>
      <c r="CL47000" s="79"/>
    </row>
    <row r="47001" spans="30:90">
      <c r="AD47001" s="73"/>
      <c r="AE47001" s="74"/>
      <c r="AF47001" s="74"/>
      <c r="BX47001" s="73"/>
      <c r="BY47001" s="74"/>
      <c r="BZ47001" s="74"/>
      <c r="CA47001" s="74"/>
      <c r="CF47001" s="79"/>
      <c r="CL47001" s="79"/>
    </row>
    <row r="47002" spans="30:90">
      <c r="AD47002" s="73"/>
      <c r="AE47002" s="74"/>
      <c r="AF47002" s="74"/>
      <c r="BX47002" s="73"/>
      <c r="BY47002" s="74"/>
      <c r="BZ47002" s="74"/>
      <c r="CA47002" s="74"/>
      <c r="CF47002" s="79"/>
      <c r="CL47002" s="79"/>
    </row>
    <row r="47003" spans="30:90">
      <c r="AD47003" s="73"/>
      <c r="AE47003" s="74"/>
      <c r="AF47003" s="74"/>
      <c r="BX47003" s="73"/>
      <c r="BY47003" s="74"/>
      <c r="BZ47003" s="74"/>
      <c r="CA47003" s="74"/>
      <c r="CF47003" s="79"/>
      <c r="CL47003" s="79"/>
    </row>
    <row r="47004" spans="30:90">
      <c r="AD47004" s="73"/>
      <c r="AE47004" s="74"/>
      <c r="AF47004" s="74"/>
      <c r="BX47004" s="73"/>
      <c r="BY47004" s="74"/>
      <c r="BZ47004" s="74"/>
      <c r="CA47004" s="74"/>
      <c r="CF47004" s="79"/>
      <c r="CL47004" s="79"/>
    </row>
    <row r="47005" spans="30:90">
      <c r="AD47005" s="73"/>
      <c r="AE47005" s="74"/>
      <c r="AF47005" s="74"/>
      <c r="BX47005" s="73"/>
      <c r="BY47005" s="74"/>
      <c r="BZ47005" s="74"/>
      <c r="CA47005" s="74"/>
      <c r="CF47005" s="79"/>
      <c r="CL47005" s="79"/>
    </row>
    <row r="47006" spans="30:90">
      <c r="AD47006" s="73"/>
      <c r="AE47006" s="74"/>
      <c r="AF47006" s="74"/>
      <c r="BX47006" s="73"/>
      <c r="BY47006" s="74"/>
      <c r="BZ47006" s="74"/>
      <c r="CA47006" s="74"/>
      <c r="CF47006" s="79"/>
      <c r="CL47006" s="79"/>
    </row>
    <row r="47007" spans="30:90">
      <c r="AD47007" s="73"/>
      <c r="AE47007" s="74"/>
      <c r="AF47007" s="74"/>
      <c r="BX47007" s="73"/>
      <c r="BY47007" s="74"/>
      <c r="BZ47007" s="74"/>
      <c r="CA47007" s="74"/>
      <c r="CF47007" s="79"/>
      <c r="CL47007" s="79"/>
    </row>
    <row r="47008" spans="30:90">
      <c r="AD47008" s="73"/>
      <c r="AE47008" s="74"/>
      <c r="AF47008" s="74"/>
      <c r="BX47008" s="73"/>
      <c r="BY47008" s="74"/>
      <c r="BZ47008" s="74"/>
      <c r="CA47008" s="74"/>
      <c r="CF47008" s="79"/>
      <c r="CL47008" s="79"/>
    </row>
    <row r="47009" spans="30:90">
      <c r="AD47009" s="73"/>
      <c r="AE47009" s="74"/>
      <c r="AF47009" s="74"/>
      <c r="BX47009" s="73"/>
      <c r="BY47009" s="74"/>
      <c r="BZ47009" s="74"/>
      <c r="CA47009" s="74"/>
      <c r="CF47009" s="79"/>
      <c r="CL47009" s="79"/>
    </row>
    <row r="47010" spans="30:90">
      <c r="AD47010" s="73"/>
      <c r="AE47010" s="74"/>
      <c r="AF47010" s="74"/>
      <c r="BX47010" s="73"/>
      <c r="BY47010" s="74"/>
      <c r="BZ47010" s="74"/>
      <c r="CA47010" s="74"/>
      <c r="CF47010" s="79"/>
      <c r="CL47010" s="79"/>
    </row>
    <row r="47011" spans="30:90">
      <c r="AD47011" s="73"/>
      <c r="AE47011" s="74"/>
      <c r="AF47011" s="74"/>
      <c r="BX47011" s="73"/>
      <c r="BY47011" s="74"/>
      <c r="BZ47011" s="74"/>
      <c r="CA47011" s="74"/>
      <c r="CF47011" s="79"/>
      <c r="CL47011" s="79"/>
    </row>
    <row r="47012" spans="30:90">
      <c r="AD47012" s="73"/>
      <c r="AE47012" s="74"/>
      <c r="AF47012" s="74"/>
      <c r="BX47012" s="73"/>
      <c r="BY47012" s="74"/>
      <c r="BZ47012" s="74"/>
      <c r="CA47012" s="74"/>
      <c r="CF47012" s="79"/>
      <c r="CL47012" s="79"/>
    </row>
    <row r="47013" spans="30:90">
      <c r="AD47013" s="73"/>
      <c r="AE47013" s="74"/>
      <c r="AF47013" s="74"/>
      <c r="BX47013" s="73"/>
      <c r="BY47013" s="74"/>
      <c r="BZ47013" s="74"/>
      <c r="CA47013" s="74"/>
      <c r="CF47013" s="79"/>
      <c r="CL47013" s="79"/>
    </row>
    <row r="47014" spans="30:90">
      <c r="AD47014" s="73"/>
      <c r="AE47014" s="74"/>
      <c r="AF47014" s="74"/>
      <c r="BX47014" s="73"/>
      <c r="BY47014" s="74"/>
      <c r="BZ47014" s="74"/>
      <c r="CA47014" s="74"/>
      <c r="CF47014" s="79"/>
      <c r="CL47014" s="79"/>
    </row>
    <row r="47015" spans="30:90">
      <c r="AD47015" s="73"/>
      <c r="AE47015" s="74"/>
      <c r="AF47015" s="74"/>
      <c r="BX47015" s="73"/>
      <c r="BY47015" s="74"/>
      <c r="BZ47015" s="74"/>
      <c r="CA47015" s="74"/>
      <c r="CF47015" s="79"/>
      <c r="CL47015" s="79"/>
    </row>
    <row r="47016" spans="30:90">
      <c r="AD47016" s="73"/>
      <c r="AE47016" s="74"/>
      <c r="AF47016" s="74"/>
      <c r="BX47016" s="73"/>
      <c r="BY47016" s="74"/>
      <c r="BZ47016" s="74"/>
      <c r="CA47016" s="74"/>
      <c r="CF47016" s="79"/>
      <c r="CL47016" s="79"/>
    </row>
    <row r="47017" spans="30:90">
      <c r="AD47017" s="73"/>
      <c r="AE47017" s="74"/>
      <c r="AF47017" s="74"/>
      <c r="BX47017" s="73"/>
      <c r="BY47017" s="74"/>
      <c r="BZ47017" s="74"/>
      <c r="CA47017" s="74"/>
      <c r="CF47017" s="79"/>
      <c r="CL47017" s="79"/>
    </row>
    <row r="47018" spans="30:90">
      <c r="AD47018" s="73"/>
      <c r="AE47018" s="74"/>
      <c r="AF47018" s="74"/>
      <c r="BX47018" s="73"/>
      <c r="BY47018" s="74"/>
      <c r="BZ47018" s="74"/>
      <c r="CA47018" s="74"/>
      <c r="CF47018" s="79"/>
      <c r="CL47018" s="79"/>
    </row>
    <row r="47019" spans="30:90">
      <c r="AD47019" s="73"/>
      <c r="AE47019" s="74"/>
      <c r="AF47019" s="74"/>
      <c r="BX47019" s="73"/>
      <c r="BY47019" s="74"/>
      <c r="BZ47019" s="74"/>
      <c r="CA47019" s="74"/>
      <c r="CF47019" s="79"/>
      <c r="CL47019" s="79"/>
    </row>
    <row r="47020" spans="30:90">
      <c r="AD47020" s="73"/>
      <c r="AE47020" s="74"/>
      <c r="AF47020" s="74"/>
      <c r="BX47020" s="73"/>
      <c r="BY47020" s="74"/>
      <c r="BZ47020" s="74"/>
      <c r="CA47020" s="74"/>
      <c r="CF47020" s="79"/>
      <c r="CL47020" s="79"/>
    </row>
    <row r="47021" spans="30:90">
      <c r="AD47021" s="73"/>
      <c r="AE47021" s="74"/>
      <c r="AF47021" s="74"/>
      <c r="BX47021" s="73"/>
      <c r="BY47021" s="74"/>
      <c r="BZ47021" s="74"/>
      <c r="CA47021" s="74"/>
      <c r="CF47021" s="79"/>
      <c r="CL47021" s="79"/>
    </row>
    <row r="47022" spans="30:90">
      <c r="AD47022" s="73"/>
      <c r="AE47022" s="74"/>
      <c r="AF47022" s="74"/>
      <c r="BX47022" s="73"/>
      <c r="BY47022" s="74"/>
      <c r="BZ47022" s="74"/>
      <c r="CA47022" s="74"/>
      <c r="CF47022" s="79"/>
      <c r="CL47022" s="79"/>
    </row>
    <row r="47023" spans="30:90">
      <c r="AD47023" s="73"/>
      <c r="AE47023" s="74"/>
      <c r="AF47023" s="74"/>
      <c r="BX47023" s="73"/>
      <c r="BY47023" s="74"/>
      <c r="BZ47023" s="74"/>
      <c r="CA47023" s="74"/>
      <c r="CF47023" s="79"/>
      <c r="CL47023" s="79"/>
    </row>
    <row r="47024" spans="30:90">
      <c r="AD47024" s="73"/>
      <c r="AE47024" s="74"/>
      <c r="AF47024" s="74"/>
      <c r="BX47024" s="73"/>
      <c r="BY47024" s="74"/>
      <c r="BZ47024" s="74"/>
      <c r="CA47024" s="74"/>
      <c r="CF47024" s="79"/>
      <c r="CL47024" s="79"/>
    </row>
    <row r="47025" spans="30:90">
      <c r="AD47025" s="73"/>
      <c r="AE47025" s="74"/>
      <c r="AF47025" s="74"/>
      <c r="BX47025" s="73"/>
      <c r="BY47025" s="74"/>
      <c r="BZ47025" s="74"/>
      <c r="CA47025" s="74"/>
      <c r="CF47025" s="79"/>
      <c r="CL47025" s="79"/>
    </row>
    <row r="47026" spans="30:90">
      <c r="AD47026" s="73"/>
      <c r="AE47026" s="74"/>
      <c r="AF47026" s="74"/>
      <c r="BX47026" s="73"/>
      <c r="BY47026" s="74"/>
      <c r="BZ47026" s="74"/>
      <c r="CA47026" s="74"/>
      <c r="CF47026" s="79"/>
      <c r="CL47026" s="79"/>
    </row>
    <row r="47027" spans="30:90">
      <c r="AD47027" s="73"/>
      <c r="AE47027" s="74"/>
      <c r="AF47027" s="74"/>
      <c r="BX47027" s="73"/>
      <c r="BY47027" s="74"/>
      <c r="BZ47027" s="74"/>
      <c r="CA47027" s="74"/>
      <c r="CF47027" s="79"/>
      <c r="CL47027" s="79"/>
    </row>
    <row r="47028" spans="30:90">
      <c r="AD47028" s="73"/>
      <c r="AE47028" s="74"/>
      <c r="AF47028" s="74"/>
      <c r="BX47028" s="73"/>
      <c r="BY47028" s="74"/>
      <c r="BZ47028" s="74"/>
      <c r="CA47028" s="74"/>
      <c r="CF47028" s="79"/>
      <c r="CL47028" s="79"/>
    </row>
    <row r="47029" spans="30:90">
      <c r="AD47029" s="73"/>
      <c r="AE47029" s="74"/>
      <c r="AF47029" s="74"/>
      <c r="BX47029" s="73"/>
      <c r="BY47029" s="74"/>
      <c r="BZ47029" s="74"/>
      <c r="CA47029" s="74"/>
      <c r="CF47029" s="79"/>
      <c r="CL47029" s="79"/>
    </row>
    <row r="47030" spans="30:90">
      <c r="AD47030" s="73"/>
      <c r="AE47030" s="74"/>
      <c r="AF47030" s="74"/>
      <c r="BX47030" s="73"/>
      <c r="BY47030" s="74"/>
      <c r="BZ47030" s="74"/>
      <c r="CA47030" s="74"/>
      <c r="CF47030" s="79"/>
      <c r="CL47030" s="79"/>
    </row>
    <row r="47031" spans="30:90">
      <c r="AD47031" s="73"/>
      <c r="AE47031" s="74"/>
      <c r="AF47031" s="74"/>
      <c r="BX47031" s="73"/>
      <c r="BY47031" s="74"/>
      <c r="BZ47031" s="74"/>
      <c r="CA47031" s="74"/>
      <c r="CF47031" s="79"/>
      <c r="CL47031" s="79"/>
    </row>
    <row r="47032" spans="30:90">
      <c r="AD47032" s="73"/>
      <c r="AE47032" s="74"/>
      <c r="AF47032" s="74"/>
      <c r="BX47032" s="73"/>
      <c r="BY47032" s="74"/>
      <c r="BZ47032" s="74"/>
      <c r="CA47032" s="74"/>
      <c r="CF47032" s="79"/>
      <c r="CL47032" s="79"/>
    </row>
    <row r="47033" spans="30:90">
      <c r="AD47033" s="73"/>
      <c r="AE47033" s="74"/>
      <c r="AF47033" s="74"/>
      <c r="BX47033" s="73"/>
      <c r="BY47033" s="74"/>
      <c r="BZ47033" s="74"/>
      <c r="CA47033" s="74"/>
      <c r="CF47033" s="79"/>
      <c r="CL47033" s="79"/>
    </row>
    <row r="47034" spans="30:90">
      <c r="AD47034" s="73"/>
      <c r="AE47034" s="74"/>
      <c r="AF47034" s="74"/>
      <c r="BX47034" s="73"/>
      <c r="BY47034" s="74"/>
      <c r="BZ47034" s="74"/>
      <c r="CA47034" s="74"/>
      <c r="CF47034" s="79"/>
      <c r="CL47034" s="79"/>
    </row>
    <row r="47035" spans="30:90">
      <c r="AD47035" s="73"/>
      <c r="AE47035" s="74"/>
      <c r="AF47035" s="74"/>
      <c r="BX47035" s="73"/>
      <c r="BY47035" s="74"/>
      <c r="BZ47035" s="74"/>
      <c r="CA47035" s="74"/>
      <c r="CF47035" s="79"/>
      <c r="CL47035" s="79"/>
    </row>
    <row r="47036" spans="30:90">
      <c r="AD47036" s="73"/>
      <c r="AE47036" s="74"/>
      <c r="AF47036" s="74"/>
      <c r="BX47036" s="73"/>
      <c r="BY47036" s="74"/>
      <c r="BZ47036" s="74"/>
      <c r="CA47036" s="74"/>
      <c r="CF47036" s="79"/>
      <c r="CL47036" s="79"/>
    </row>
    <row r="47037" spans="30:90">
      <c r="AD47037" s="73"/>
      <c r="AE47037" s="74"/>
      <c r="AF47037" s="74"/>
      <c r="BX47037" s="73"/>
      <c r="BY47037" s="74"/>
      <c r="BZ47037" s="74"/>
      <c r="CA47037" s="74"/>
      <c r="CF47037" s="79"/>
      <c r="CL47037" s="79"/>
    </row>
    <row r="47038" spans="30:90">
      <c r="AD47038" s="73"/>
      <c r="AE47038" s="74"/>
      <c r="AF47038" s="74"/>
      <c r="BX47038" s="73"/>
      <c r="BY47038" s="74"/>
      <c r="BZ47038" s="74"/>
      <c r="CA47038" s="74"/>
      <c r="CF47038" s="79"/>
      <c r="CL47038" s="79"/>
    </row>
    <row r="47039" spans="30:90">
      <c r="AD47039" s="73"/>
      <c r="AE47039" s="74"/>
      <c r="AF47039" s="74"/>
      <c r="BX47039" s="73"/>
      <c r="BY47039" s="74"/>
      <c r="BZ47039" s="74"/>
      <c r="CA47039" s="74"/>
      <c r="CF47039" s="79"/>
      <c r="CL47039" s="79"/>
    </row>
    <row r="47040" spans="30:90">
      <c r="AD47040" s="73"/>
      <c r="AE47040" s="74"/>
      <c r="AF47040" s="74"/>
      <c r="BX47040" s="73"/>
      <c r="BY47040" s="74"/>
      <c r="BZ47040" s="74"/>
      <c r="CA47040" s="74"/>
      <c r="CF47040" s="79"/>
      <c r="CL47040" s="79"/>
    </row>
    <row r="47041" spans="30:90">
      <c r="AD47041" s="73"/>
      <c r="AE47041" s="74"/>
      <c r="AF47041" s="74"/>
      <c r="BX47041" s="73"/>
      <c r="BY47041" s="74"/>
      <c r="BZ47041" s="74"/>
      <c r="CA47041" s="74"/>
      <c r="CF47041" s="79"/>
      <c r="CL47041" s="79"/>
    </row>
    <row r="47042" spans="30:90">
      <c r="AD47042" s="73"/>
      <c r="AE47042" s="74"/>
      <c r="AF47042" s="74"/>
      <c r="BX47042" s="73"/>
      <c r="BY47042" s="74"/>
      <c r="BZ47042" s="74"/>
      <c r="CA47042" s="74"/>
      <c r="CF47042" s="79"/>
      <c r="CL47042" s="79"/>
    </row>
    <row r="47043" spans="30:90">
      <c r="AD47043" s="73"/>
      <c r="AE47043" s="74"/>
      <c r="AF47043" s="74"/>
      <c r="BX47043" s="73"/>
      <c r="BY47043" s="74"/>
      <c r="BZ47043" s="74"/>
      <c r="CA47043" s="74"/>
      <c r="CF47043" s="79"/>
      <c r="CL47043" s="79"/>
    </row>
    <row r="47044" spans="30:90">
      <c r="AD47044" s="73"/>
      <c r="AE47044" s="74"/>
      <c r="AF47044" s="74"/>
      <c r="BX47044" s="73"/>
      <c r="BY47044" s="74"/>
      <c r="BZ47044" s="74"/>
      <c r="CA47044" s="74"/>
      <c r="CF47044" s="79"/>
      <c r="CL47044" s="79"/>
    </row>
    <row r="47045" spans="30:90">
      <c r="AD47045" s="73"/>
      <c r="AE47045" s="74"/>
      <c r="AF47045" s="74"/>
      <c r="BX47045" s="73"/>
      <c r="BY47045" s="74"/>
      <c r="BZ47045" s="74"/>
      <c r="CA47045" s="74"/>
      <c r="CF47045" s="79"/>
      <c r="CL47045" s="79"/>
    </row>
    <row r="47046" spans="30:90">
      <c r="AD47046" s="73"/>
      <c r="AE47046" s="74"/>
      <c r="AF47046" s="74"/>
      <c r="BX47046" s="73"/>
      <c r="BY47046" s="74"/>
      <c r="BZ47046" s="74"/>
      <c r="CA47046" s="74"/>
      <c r="CF47046" s="79"/>
      <c r="CL47046" s="79"/>
    </row>
    <row r="47047" spans="30:90">
      <c r="AD47047" s="73"/>
      <c r="AE47047" s="74"/>
      <c r="AF47047" s="74"/>
      <c r="BX47047" s="73"/>
      <c r="BY47047" s="74"/>
      <c r="BZ47047" s="74"/>
      <c r="CA47047" s="74"/>
      <c r="CF47047" s="79"/>
      <c r="CL47047" s="79"/>
    </row>
    <row r="47048" spans="30:90">
      <c r="AD47048" s="73"/>
      <c r="AE47048" s="74"/>
      <c r="AF47048" s="74"/>
      <c r="BX47048" s="73"/>
      <c r="BY47048" s="74"/>
      <c r="BZ47048" s="74"/>
      <c r="CA47048" s="74"/>
      <c r="CF47048" s="79"/>
      <c r="CL47048" s="79"/>
    </row>
    <row r="47049" spans="30:90">
      <c r="AD47049" s="73"/>
      <c r="AE47049" s="74"/>
      <c r="AF47049" s="74"/>
      <c r="BX47049" s="73"/>
      <c r="BY47049" s="74"/>
      <c r="BZ47049" s="74"/>
      <c r="CA47049" s="74"/>
      <c r="CF47049" s="79"/>
      <c r="CL47049" s="79"/>
    </row>
    <row r="47050" spans="30:90">
      <c r="AD47050" s="73"/>
      <c r="AE47050" s="74"/>
      <c r="AF47050" s="74"/>
      <c r="BX47050" s="73"/>
      <c r="BY47050" s="74"/>
      <c r="BZ47050" s="74"/>
      <c r="CA47050" s="74"/>
      <c r="CF47050" s="79"/>
      <c r="CL47050" s="79"/>
    </row>
    <row r="47051" spans="30:90">
      <c r="AD47051" s="73"/>
      <c r="AE47051" s="74"/>
      <c r="AF47051" s="74"/>
      <c r="BX47051" s="73"/>
      <c r="BY47051" s="74"/>
      <c r="BZ47051" s="74"/>
      <c r="CA47051" s="74"/>
      <c r="CF47051" s="79"/>
      <c r="CL47051" s="79"/>
    </row>
    <row r="47052" spans="30:90">
      <c r="AD47052" s="73"/>
      <c r="AE47052" s="74"/>
      <c r="AF47052" s="74"/>
      <c r="BX47052" s="73"/>
      <c r="BY47052" s="74"/>
      <c r="BZ47052" s="74"/>
      <c r="CA47052" s="74"/>
      <c r="CF47052" s="79"/>
      <c r="CL47052" s="79"/>
    </row>
    <row r="47053" spans="30:90">
      <c r="AD47053" s="73"/>
      <c r="AE47053" s="74"/>
      <c r="AF47053" s="74"/>
      <c r="BX47053" s="73"/>
      <c r="BY47053" s="74"/>
      <c r="BZ47053" s="74"/>
      <c r="CA47053" s="74"/>
      <c r="CF47053" s="79"/>
      <c r="CL47053" s="79"/>
    </row>
    <row r="47054" spans="30:90">
      <c r="AD47054" s="73"/>
      <c r="AE47054" s="74"/>
      <c r="AF47054" s="74"/>
      <c r="BX47054" s="73"/>
      <c r="BY47054" s="74"/>
      <c r="BZ47054" s="74"/>
      <c r="CA47054" s="74"/>
      <c r="CF47054" s="79"/>
      <c r="CL47054" s="79"/>
    </row>
    <row r="47055" spans="30:90">
      <c r="AD47055" s="73"/>
      <c r="AE47055" s="74"/>
      <c r="AF47055" s="74"/>
      <c r="BX47055" s="73"/>
      <c r="BY47055" s="74"/>
      <c r="BZ47055" s="74"/>
      <c r="CA47055" s="74"/>
      <c r="CF47055" s="79"/>
      <c r="CL47055" s="79"/>
    </row>
    <row r="47056" spans="30:90">
      <c r="AD47056" s="73"/>
      <c r="AE47056" s="74"/>
      <c r="AF47056" s="74"/>
      <c r="BX47056" s="73"/>
      <c r="BY47056" s="74"/>
      <c r="BZ47056" s="74"/>
      <c r="CA47056" s="74"/>
      <c r="CF47056" s="79"/>
      <c r="CL47056" s="79"/>
    </row>
    <row r="47057" spans="30:90">
      <c r="AD47057" s="73"/>
      <c r="AE47057" s="74"/>
      <c r="AF47057" s="74"/>
      <c r="BX47057" s="73"/>
      <c r="BY47057" s="74"/>
      <c r="BZ47057" s="74"/>
      <c r="CA47057" s="74"/>
      <c r="CF47057" s="79"/>
      <c r="CL47057" s="79"/>
    </row>
    <row r="47058" spans="30:90">
      <c r="AD47058" s="73"/>
      <c r="AE47058" s="74"/>
      <c r="AF47058" s="74"/>
      <c r="BX47058" s="73"/>
      <c r="BY47058" s="74"/>
      <c r="BZ47058" s="74"/>
      <c r="CA47058" s="74"/>
      <c r="CF47058" s="79"/>
      <c r="CL47058" s="79"/>
    </row>
    <row r="47059" spans="30:90">
      <c r="AD47059" s="73"/>
      <c r="AE47059" s="74"/>
      <c r="AF47059" s="74"/>
      <c r="BX47059" s="73"/>
      <c r="BY47059" s="74"/>
      <c r="BZ47059" s="74"/>
      <c r="CA47059" s="74"/>
      <c r="CF47059" s="79"/>
      <c r="CL47059" s="79"/>
    </row>
    <row r="47060" spans="30:90">
      <c r="AD47060" s="73"/>
      <c r="AE47060" s="74"/>
      <c r="AF47060" s="74"/>
      <c r="BX47060" s="73"/>
      <c r="BY47060" s="74"/>
      <c r="BZ47060" s="74"/>
      <c r="CA47060" s="74"/>
      <c r="CF47060" s="79"/>
      <c r="CL47060" s="79"/>
    </row>
    <row r="47061" spans="30:90">
      <c r="AD47061" s="73"/>
      <c r="AE47061" s="74"/>
      <c r="AF47061" s="74"/>
      <c r="BX47061" s="73"/>
      <c r="BY47061" s="74"/>
      <c r="BZ47061" s="74"/>
      <c r="CA47061" s="74"/>
      <c r="CF47061" s="79"/>
      <c r="CL47061" s="79"/>
    </row>
    <row r="47062" spans="30:90">
      <c r="AD47062" s="73"/>
      <c r="AE47062" s="74"/>
      <c r="AF47062" s="74"/>
      <c r="BX47062" s="73"/>
      <c r="BY47062" s="74"/>
      <c r="BZ47062" s="74"/>
      <c r="CA47062" s="74"/>
      <c r="CF47062" s="79"/>
      <c r="CL47062" s="79"/>
    </row>
    <row r="47063" spans="30:90">
      <c r="AD47063" s="73"/>
      <c r="AE47063" s="74"/>
      <c r="AF47063" s="74"/>
      <c r="BX47063" s="73"/>
      <c r="BY47063" s="74"/>
      <c r="BZ47063" s="74"/>
      <c r="CA47063" s="74"/>
      <c r="CF47063" s="79"/>
      <c r="CL47063" s="79"/>
    </row>
    <row r="47064" spans="30:90">
      <c r="AD47064" s="73"/>
      <c r="AE47064" s="74"/>
      <c r="AF47064" s="74"/>
      <c r="BX47064" s="73"/>
      <c r="BY47064" s="74"/>
      <c r="BZ47064" s="74"/>
      <c r="CA47064" s="74"/>
      <c r="CF47064" s="79"/>
      <c r="CL47064" s="79"/>
    </row>
    <row r="47065" spans="30:90">
      <c r="AD47065" s="73"/>
      <c r="AE47065" s="74"/>
      <c r="AF47065" s="74"/>
      <c r="BX47065" s="73"/>
      <c r="BY47065" s="74"/>
      <c r="BZ47065" s="74"/>
      <c r="CA47065" s="74"/>
      <c r="CF47065" s="79"/>
      <c r="CL47065" s="79"/>
    </row>
    <row r="47066" spans="30:90">
      <c r="AD47066" s="73"/>
      <c r="AE47066" s="74"/>
      <c r="AF47066" s="74"/>
      <c r="BX47066" s="73"/>
      <c r="BY47066" s="74"/>
      <c r="BZ47066" s="74"/>
      <c r="CA47066" s="74"/>
      <c r="CF47066" s="79"/>
      <c r="CL47066" s="79"/>
    </row>
    <row r="47067" spans="30:90">
      <c r="AD47067" s="73"/>
      <c r="AE47067" s="74"/>
      <c r="AF47067" s="74"/>
      <c r="BX47067" s="73"/>
      <c r="BY47067" s="74"/>
      <c r="BZ47067" s="74"/>
      <c r="CA47067" s="74"/>
      <c r="CF47067" s="79"/>
      <c r="CL47067" s="79"/>
    </row>
    <row r="47068" spans="30:90">
      <c r="AD47068" s="73"/>
      <c r="AE47068" s="74"/>
      <c r="AF47068" s="74"/>
      <c r="BX47068" s="73"/>
      <c r="BY47068" s="74"/>
      <c r="BZ47068" s="74"/>
      <c r="CA47068" s="74"/>
      <c r="CF47068" s="79"/>
      <c r="CL47068" s="79"/>
    </row>
    <row r="47069" spans="30:90">
      <c r="AD47069" s="73"/>
      <c r="AE47069" s="74"/>
      <c r="AF47069" s="74"/>
      <c r="BX47069" s="73"/>
      <c r="BY47069" s="74"/>
      <c r="BZ47069" s="74"/>
      <c r="CA47069" s="74"/>
      <c r="CF47069" s="79"/>
      <c r="CL47069" s="79"/>
    </row>
    <row r="47070" spans="30:90">
      <c r="AD47070" s="73"/>
      <c r="AE47070" s="74"/>
      <c r="AF47070" s="74"/>
      <c r="BX47070" s="73"/>
      <c r="BY47070" s="74"/>
      <c r="BZ47070" s="74"/>
      <c r="CA47070" s="74"/>
      <c r="CF47070" s="79"/>
      <c r="CL47070" s="79"/>
    </row>
    <row r="47071" spans="30:90">
      <c r="AD47071" s="73"/>
      <c r="AE47071" s="74"/>
      <c r="AF47071" s="74"/>
      <c r="BX47071" s="73"/>
      <c r="BY47071" s="74"/>
      <c r="BZ47071" s="74"/>
      <c r="CA47071" s="74"/>
      <c r="CF47071" s="79"/>
      <c r="CL47071" s="79"/>
    </row>
    <row r="47072" spans="30:90">
      <c r="AD47072" s="73"/>
      <c r="AE47072" s="74"/>
      <c r="AF47072" s="74"/>
      <c r="BX47072" s="73"/>
      <c r="BY47072" s="74"/>
      <c r="BZ47072" s="74"/>
      <c r="CA47072" s="74"/>
      <c r="CF47072" s="79"/>
      <c r="CL47072" s="79"/>
    </row>
    <row r="47073" spans="30:90">
      <c r="AD47073" s="73"/>
      <c r="AE47073" s="74"/>
      <c r="AF47073" s="74"/>
      <c r="BX47073" s="73"/>
      <c r="BY47073" s="74"/>
      <c r="BZ47073" s="74"/>
      <c r="CA47073" s="74"/>
      <c r="CF47073" s="79"/>
      <c r="CL47073" s="79"/>
    </row>
    <row r="47074" spans="30:90">
      <c r="AD47074" s="73"/>
      <c r="AE47074" s="74"/>
      <c r="AF47074" s="74"/>
      <c r="BX47074" s="73"/>
      <c r="BY47074" s="74"/>
      <c r="BZ47074" s="74"/>
      <c r="CA47074" s="74"/>
      <c r="CF47074" s="79"/>
      <c r="CL47074" s="79"/>
    </row>
    <row r="47075" spans="30:90">
      <c r="AD47075" s="73"/>
      <c r="AE47075" s="74"/>
      <c r="AF47075" s="74"/>
      <c r="BX47075" s="73"/>
      <c r="BY47075" s="74"/>
      <c r="BZ47075" s="74"/>
      <c r="CA47075" s="74"/>
      <c r="CF47075" s="79"/>
      <c r="CL47075" s="79"/>
    </row>
    <row r="47076" spans="30:90">
      <c r="AD47076" s="73"/>
      <c r="AE47076" s="74"/>
      <c r="AF47076" s="74"/>
      <c r="BX47076" s="73"/>
      <c r="BY47076" s="74"/>
      <c r="BZ47076" s="74"/>
      <c r="CA47076" s="74"/>
      <c r="CF47076" s="79"/>
      <c r="CL47076" s="79"/>
    </row>
    <row r="47077" spans="30:90">
      <c r="AD47077" s="73"/>
      <c r="AE47077" s="74"/>
      <c r="AF47077" s="74"/>
      <c r="BX47077" s="73"/>
      <c r="BY47077" s="74"/>
      <c r="BZ47077" s="74"/>
      <c r="CA47077" s="74"/>
      <c r="CF47077" s="79"/>
      <c r="CL47077" s="79"/>
    </row>
    <row r="47078" spans="30:90">
      <c r="AD47078" s="73"/>
      <c r="AE47078" s="74"/>
      <c r="AF47078" s="74"/>
      <c r="BX47078" s="73"/>
      <c r="BY47078" s="74"/>
      <c r="BZ47078" s="74"/>
      <c r="CA47078" s="74"/>
      <c r="CF47078" s="79"/>
      <c r="CL47078" s="79"/>
    </row>
    <row r="47079" spans="30:90">
      <c r="AD47079" s="73"/>
      <c r="AE47079" s="74"/>
      <c r="AF47079" s="74"/>
      <c r="BX47079" s="73"/>
      <c r="BY47079" s="74"/>
      <c r="BZ47079" s="74"/>
      <c r="CA47079" s="74"/>
      <c r="CF47079" s="79"/>
      <c r="CL47079" s="79"/>
    </row>
    <row r="47080" spans="30:90">
      <c r="AD47080" s="73"/>
      <c r="AE47080" s="74"/>
      <c r="AF47080" s="74"/>
      <c r="BX47080" s="73"/>
      <c r="BY47080" s="74"/>
      <c r="BZ47080" s="74"/>
      <c r="CA47080" s="74"/>
      <c r="CF47080" s="79"/>
      <c r="CL47080" s="79"/>
    </row>
    <row r="47081" spans="30:90">
      <c r="AD47081" s="73"/>
      <c r="AE47081" s="74"/>
      <c r="AF47081" s="74"/>
      <c r="BX47081" s="73"/>
      <c r="BY47081" s="74"/>
      <c r="BZ47081" s="74"/>
      <c r="CA47081" s="74"/>
      <c r="CF47081" s="79"/>
      <c r="CL47081" s="79"/>
    </row>
    <row r="47082" spans="30:90">
      <c r="AD47082" s="73"/>
      <c r="AE47082" s="74"/>
      <c r="AF47082" s="74"/>
      <c r="BX47082" s="73"/>
      <c r="BY47082" s="74"/>
      <c r="BZ47082" s="74"/>
      <c r="CA47082" s="74"/>
      <c r="CF47082" s="79"/>
      <c r="CL47082" s="79"/>
    </row>
    <row r="47083" spans="30:90">
      <c r="AD47083" s="73"/>
      <c r="AE47083" s="74"/>
      <c r="AF47083" s="74"/>
      <c r="BX47083" s="73"/>
      <c r="BY47083" s="74"/>
      <c r="BZ47083" s="74"/>
      <c r="CA47083" s="74"/>
      <c r="CF47083" s="79"/>
      <c r="CL47083" s="79"/>
    </row>
    <row r="47084" spans="30:90">
      <c r="AD47084" s="73"/>
      <c r="AE47084" s="74"/>
      <c r="AF47084" s="74"/>
      <c r="BX47084" s="73"/>
      <c r="BY47084" s="74"/>
      <c r="BZ47084" s="74"/>
      <c r="CA47084" s="74"/>
      <c r="CF47084" s="79"/>
      <c r="CL47084" s="79"/>
    </row>
    <row r="47085" spans="30:90">
      <c r="AD47085" s="73"/>
      <c r="AE47085" s="74"/>
      <c r="AF47085" s="74"/>
      <c r="BX47085" s="73"/>
      <c r="BY47085" s="74"/>
      <c r="BZ47085" s="74"/>
      <c r="CA47085" s="74"/>
      <c r="CF47085" s="79"/>
      <c r="CL47085" s="79"/>
    </row>
    <row r="47086" spans="30:90">
      <c r="AD47086" s="73"/>
      <c r="AE47086" s="74"/>
      <c r="AF47086" s="74"/>
      <c r="BX47086" s="73"/>
      <c r="BY47086" s="74"/>
      <c r="BZ47086" s="74"/>
      <c r="CA47086" s="74"/>
      <c r="CF47086" s="79"/>
      <c r="CL47086" s="79"/>
    </row>
    <row r="47087" spans="30:90">
      <c r="AD47087" s="73"/>
      <c r="AE47087" s="74"/>
      <c r="AF47087" s="74"/>
      <c r="BX47087" s="73"/>
      <c r="BY47087" s="74"/>
      <c r="BZ47087" s="74"/>
      <c r="CA47087" s="74"/>
      <c r="CF47087" s="79"/>
      <c r="CL47087" s="79"/>
    </row>
    <row r="47088" spans="30:90">
      <c r="AD47088" s="73"/>
      <c r="AE47088" s="74"/>
      <c r="AF47088" s="74"/>
      <c r="BX47088" s="73"/>
      <c r="BY47088" s="74"/>
      <c r="BZ47088" s="74"/>
      <c r="CA47088" s="74"/>
      <c r="CF47088" s="79"/>
      <c r="CL47088" s="79"/>
    </row>
    <row r="47089" spans="30:90">
      <c r="AD47089" s="73"/>
      <c r="AE47089" s="74"/>
      <c r="AF47089" s="74"/>
      <c r="BX47089" s="73"/>
      <c r="BY47089" s="74"/>
      <c r="BZ47089" s="74"/>
      <c r="CA47089" s="74"/>
      <c r="CF47089" s="79"/>
      <c r="CL47089" s="79"/>
    </row>
    <row r="47090" spans="30:90">
      <c r="AD47090" s="73"/>
      <c r="AE47090" s="74"/>
      <c r="AF47090" s="74"/>
      <c r="BX47090" s="73"/>
      <c r="BY47090" s="74"/>
      <c r="BZ47090" s="74"/>
      <c r="CA47090" s="74"/>
      <c r="CF47090" s="79"/>
      <c r="CL47090" s="79"/>
    </row>
    <row r="47091" spans="30:90">
      <c r="AD47091" s="73"/>
      <c r="AE47091" s="74"/>
      <c r="AF47091" s="74"/>
      <c r="BX47091" s="73"/>
      <c r="BY47091" s="74"/>
      <c r="BZ47091" s="74"/>
      <c r="CA47091" s="74"/>
      <c r="CF47091" s="79"/>
      <c r="CL47091" s="79"/>
    </row>
    <row r="47092" spans="30:90">
      <c r="AD47092" s="73"/>
      <c r="AE47092" s="74"/>
      <c r="AF47092" s="74"/>
      <c r="BX47092" s="73"/>
      <c r="BY47092" s="74"/>
      <c r="BZ47092" s="74"/>
      <c r="CA47092" s="74"/>
      <c r="CF47092" s="79"/>
      <c r="CL47092" s="79"/>
    </row>
    <row r="47093" spans="30:90">
      <c r="AD47093" s="73"/>
      <c r="AE47093" s="74"/>
      <c r="AF47093" s="74"/>
      <c r="BX47093" s="73"/>
      <c r="BY47093" s="74"/>
      <c r="BZ47093" s="74"/>
      <c r="CA47093" s="74"/>
      <c r="CF47093" s="79"/>
      <c r="CL47093" s="79"/>
    </row>
    <row r="47094" spans="30:90">
      <c r="AD47094" s="73"/>
      <c r="AE47094" s="74"/>
      <c r="AF47094" s="74"/>
      <c r="BX47094" s="73"/>
      <c r="BY47094" s="74"/>
      <c r="BZ47094" s="74"/>
      <c r="CA47094" s="74"/>
      <c r="CF47094" s="79"/>
      <c r="CL47094" s="79"/>
    </row>
    <row r="47095" spans="30:90">
      <c r="AD47095" s="73"/>
      <c r="AE47095" s="74"/>
      <c r="AF47095" s="74"/>
      <c r="BX47095" s="73"/>
      <c r="BY47095" s="74"/>
      <c r="BZ47095" s="74"/>
      <c r="CA47095" s="74"/>
      <c r="CF47095" s="79"/>
      <c r="CL47095" s="79"/>
    </row>
    <row r="47096" spans="30:90">
      <c r="AD47096" s="73"/>
      <c r="AE47096" s="74"/>
      <c r="AF47096" s="74"/>
      <c r="BX47096" s="73"/>
      <c r="BY47096" s="74"/>
      <c r="BZ47096" s="74"/>
      <c r="CA47096" s="74"/>
      <c r="CF47096" s="79"/>
      <c r="CL47096" s="79"/>
    </row>
    <row r="47097" spans="30:90">
      <c r="AD47097" s="73"/>
      <c r="AE47097" s="74"/>
      <c r="AF47097" s="74"/>
      <c r="BX47097" s="73"/>
      <c r="BY47097" s="74"/>
      <c r="BZ47097" s="74"/>
      <c r="CA47097" s="74"/>
      <c r="CF47097" s="79"/>
      <c r="CL47097" s="79"/>
    </row>
    <row r="47098" spans="30:90">
      <c r="AD47098" s="73"/>
      <c r="AE47098" s="74"/>
      <c r="AF47098" s="74"/>
      <c r="BX47098" s="73"/>
      <c r="BY47098" s="74"/>
      <c r="BZ47098" s="74"/>
      <c r="CA47098" s="74"/>
      <c r="CF47098" s="79"/>
      <c r="CL47098" s="79"/>
    </row>
    <row r="47099" spans="30:90">
      <c r="AD47099" s="73"/>
      <c r="AE47099" s="74"/>
      <c r="AF47099" s="74"/>
      <c r="BX47099" s="73"/>
      <c r="BY47099" s="74"/>
      <c r="BZ47099" s="74"/>
      <c r="CA47099" s="74"/>
      <c r="CF47099" s="79"/>
      <c r="CL47099" s="79"/>
    </row>
    <row r="47100" spans="30:90">
      <c r="AD47100" s="73"/>
      <c r="AE47100" s="74"/>
      <c r="AF47100" s="74"/>
      <c r="BX47100" s="73"/>
      <c r="BY47100" s="74"/>
      <c r="BZ47100" s="74"/>
      <c r="CA47100" s="74"/>
      <c r="CF47100" s="79"/>
      <c r="CL47100" s="79"/>
    </row>
    <row r="47101" spans="30:90">
      <c r="AD47101" s="73"/>
      <c r="AE47101" s="74"/>
      <c r="AF47101" s="74"/>
      <c r="BX47101" s="73"/>
      <c r="BY47101" s="74"/>
      <c r="BZ47101" s="74"/>
      <c r="CA47101" s="74"/>
      <c r="CF47101" s="79"/>
      <c r="CL47101" s="79"/>
    </row>
    <row r="47102" spans="30:90">
      <c r="AD47102" s="73"/>
      <c r="AE47102" s="74"/>
      <c r="AF47102" s="74"/>
      <c r="BX47102" s="73"/>
      <c r="BY47102" s="74"/>
      <c r="BZ47102" s="74"/>
      <c r="CA47102" s="74"/>
      <c r="CF47102" s="79"/>
      <c r="CL47102" s="79"/>
    </row>
    <row r="47103" spans="30:90">
      <c r="AD47103" s="73"/>
      <c r="AE47103" s="74"/>
      <c r="AF47103" s="74"/>
      <c r="BX47103" s="73"/>
      <c r="BY47103" s="74"/>
      <c r="BZ47103" s="74"/>
      <c r="CA47103" s="74"/>
      <c r="CF47103" s="79"/>
      <c r="CL47103" s="79"/>
    </row>
    <row r="47104" spans="30:90">
      <c r="AD47104" s="73"/>
      <c r="AE47104" s="74"/>
      <c r="AF47104" s="74"/>
      <c r="BX47104" s="73"/>
      <c r="BY47104" s="74"/>
      <c r="BZ47104" s="74"/>
      <c r="CA47104" s="74"/>
      <c r="CF47104" s="79"/>
      <c r="CL47104" s="79"/>
    </row>
    <row r="47105" spans="30:90">
      <c r="AD47105" s="73"/>
      <c r="AE47105" s="74"/>
      <c r="AF47105" s="74"/>
      <c r="BX47105" s="73"/>
      <c r="BY47105" s="74"/>
      <c r="BZ47105" s="74"/>
      <c r="CA47105" s="74"/>
      <c r="CF47105" s="79"/>
      <c r="CL47105" s="79"/>
    </row>
    <row r="47106" spans="30:90">
      <c r="AD47106" s="73"/>
      <c r="AE47106" s="74"/>
      <c r="AF47106" s="74"/>
      <c r="BX47106" s="73"/>
      <c r="BY47106" s="74"/>
      <c r="BZ47106" s="74"/>
      <c r="CA47106" s="74"/>
      <c r="CF47106" s="79"/>
      <c r="CL47106" s="79"/>
    </row>
    <row r="47107" spans="30:90">
      <c r="AD47107" s="73"/>
      <c r="AE47107" s="74"/>
      <c r="AF47107" s="74"/>
      <c r="BX47107" s="73"/>
      <c r="BY47107" s="74"/>
      <c r="BZ47107" s="74"/>
      <c r="CA47107" s="74"/>
      <c r="CF47107" s="79"/>
      <c r="CL47107" s="79"/>
    </row>
    <row r="47108" spans="30:90">
      <c r="AD47108" s="73"/>
      <c r="AE47108" s="74"/>
      <c r="AF47108" s="74"/>
      <c r="BX47108" s="73"/>
      <c r="BY47108" s="74"/>
      <c r="BZ47108" s="74"/>
      <c r="CA47108" s="74"/>
      <c r="CF47108" s="79"/>
      <c r="CL47108" s="79"/>
    </row>
    <row r="47109" spans="30:90">
      <c r="AD47109" s="73"/>
      <c r="AE47109" s="74"/>
      <c r="AF47109" s="74"/>
      <c r="BX47109" s="73"/>
      <c r="BY47109" s="74"/>
      <c r="BZ47109" s="74"/>
      <c r="CA47109" s="74"/>
      <c r="CF47109" s="79"/>
      <c r="CL47109" s="79"/>
    </row>
    <row r="47110" spans="30:90">
      <c r="AD47110" s="73"/>
      <c r="AE47110" s="74"/>
      <c r="AF47110" s="74"/>
      <c r="BX47110" s="73"/>
      <c r="BY47110" s="74"/>
      <c r="BZ47110" s="74"/>
      <c r="CA47110" s="74"/>
      <c r="CF47110" s="79"/>
      <c r="CL47110" s="79"/>
    </row>
    <row r="47111" spans="30:90">
      <c r="AD47111" s="73"/>
      <c r="AE47111" s="74"/>
      <c r="AF47111" s="74"/>
      <c r="BX47111" s="73"/>
      <c r="BY47111" s="74"/>
      <c r="BZ47111" s="74"/>
      <c r="CA47111" s="74"/>
      <c r="CF47111" s="79"/>
      <c r="CL47111" s="79"/>
    </row>
    <row r="47112" spans="30:90">
      <c r="AD47112" s="73"/>
      <c r="AE47112" s="74"/>
      <c r="AF47112" s="74"/>
      <c r="BX47112" s="73"/>
      <c r="BY47112" s="74"/>
      <c r="BZ47112" s="74"/>
      <c r="CA47112" s="74"/>
      <c r="CF47112" s="79"/>
      <c r="CL47112" s="79"/>
    </row>
    <row r="47113" spans="30:90">
      <c r="AD47113" s="73"/>
      <c r="AE47113" s="74"/>
      <c r="AF47113" s="74"/>
      <c r="BX47113" s="73"/>
      <c r="BY47113" s="74"/>
      <c r="BZ47113" s="74"/>
      <c r="CA47113" s="74"/>
      <c r="CF47113" s="79"/>
      <c r="CL47113" s="79"/>
    </row>
    <row r="47114" spans="30:90">
      <c r="AD47114" s="73"/>
      <c r="AE47114" s="74"/>
      <c r="AF47114" s="74"/>
      <c r="BX47114" s="73"/>
      <c r="BY47114" s="74"/>
      <c r="BZ47114" s="74"/>
      <c r="CA47114" s="74"/>
      <c r="CF47114" s="79"/>
      <c r="CL47114" s="79"/>
    </row>
    <row r="47115" spans="30:90">
      <c r="AD47115" s="73"/>
      <c r="AE47115" s="74"/>
      <c r="AF47115" s="74"/>
      <c r="BX47115" s="73"/>
      <c r="BY47115" s="74"/>
      <c r="BZ47115" s="74"/>
      <c r="CA47115" s="74"/>
      <c r="CF47115" s="79"/>
      <c r="CL47115" s="79"/>
    </row>
    <row r="47116" spans="30:90">
      <c r="AD47116" s="73"/>
      <c r="AE47116" s="74"/>
      <c r="AF47116" s="74"/>
      <c r="BX47116" s="73"/>
      <c r="BY47116" s="74"/>
      <c r="BZ47116" s="74"/>
      <c r="CA47116" s="74"/>
      <c r="CF47116" s="79"/>
      <c r="CL47116" s="79"/>
    </row>
    <row r="47117" spans="30:90">
      <c r="AD47117" s="73"/>
      <c r="AE47117" s="74"/>
      <c r="AF47117" s="74"/>
      <c r="BX47117" s="73"/>
      <c r="BY47117" s="74"/>
      <c r="BZ47117" s="74"/>
      <c r="CA47117" s="74"/>
      <c r="CF47117" s="79"/>
      <c r="CL47117" s="79"/>
    </row>
    <row r="47118" spans="30:90">
      <c r="AD47118" s="73"/>
      <c r="AE47118" s="74"/>
      <c r="AF47118" s="74"/>
      <c r="BX47118" s="73"/>
      <c r="BY47118" s="74"/>
      <c r="BZ47118" s="74"/>
      <c r="CA47118" s="74"/>
      <c r="CF47118" s="79"/>
      <c r="CL47118" s="79"/>
    </row>
    <row r="47119" spans="30:90">
      <c r="AD47119" s="73"/>
      <c r="AE47119" s="74"/>
      <c r="AF47119" s="74"/>
      <c r="BX47119" s="73"/>
      <c r="BY47119" s="74"/>
      <c r="BZ47119" s="74"/>
      <c r="CA47119" s="74"/>
      <c r="CF47119" s="79"/>
      <c r="CL47119" s="79"/>
    </row>
    <row r="47120" spans="30:90">
      <c r="AD47120" s="73"/>
      <c r="AE47120" s="74"/>
      <c r="AF47120" s="74"/>
      <c r="BX47120" s="73"/>
      <c r="BY47120" s="74"/>
      <c r="BZ47120" s="74"/>
      <c r="CA47120" s="74"/>
      <c r="CF47120" s="79"/>
      <c r="CL47120" s="79"/>
    </row>
    <row r="47121" spans="30:90">
      <c r="AD47121" s="73"/>
      <c r="AE47121" s="74"/>
      <c r="AF47121" s="74"/>
      <c r="BX47121" s="73"/>
      <c r="BY47121" s="74"/>
      <c r="BZ47121" s="74"/>
      <c r="CA47121" s="74"/>
      <c r="CF47121" s="79"/>
      <c r="CL47121" s="79"/>
    </row>
    <row r="47122" spans="30:90">
      <c r="AD47122" s="73"/>
      <c r="AE47122" s="74"/>
      <c r="AF47122" s="74"/>
      <c r="BX47122" s="73"/>
      <c r="BY47122" s="74"/>
      <c r="BZ47122" s="74"/>
      <c r="CA47122" s="74"/>
      <c r="CF47122" s="79"/>
      <c r="CL47122" s="79"/>
    </row>
    <row r="47123" spans="30:90">
      <c r="AD47123" s="73"/>
      <c r="AE47123" s="74"/>
      <c r="AF47123" s="74"/>
      <c r="BX47123" s="73"/>
      <c r="BY47123" s="74"/>
      <c r="BZ47123" s="74"/>
      <c r="CA47123" s="74"/>
      <c r="CF47123" s="79"/>
      <c r="CL47123" s="79"/>
    </row>
    <row r="47124" spans="30:90">
      <c r="AD47124" s="73"/>
      <c r="AE47124" s="74"/>
      <c r="AF47124" s="74"/>
      <c r="BX47124" s="73"/>
      <c r="BY47124" s="74"/>
      <c r="BZ47124" s="74"/>
      <c r="CA47124" s="74"/>
      <c r="CF47124" s="79"/>
      <c r="CL47124" s="79"/>
    </row>
    <row r="47125" spans="30:90">
      <c r="AD47125" s="73"/>
      <c r="AE47125" s="74"/>
      <c r="AF47125" s="74"/>
      <c r="BX47125" s="73"/>
      <c r="BY47125" s="74"/>
      <c r="BZ47125" s="74"/>
      <c r="CA47125" s="74"/>
      <c r="CF47125" s="79"/>
      <c r="CL47125" s="79"/>
    </row>
    <row r="47126" spans="30:90">
      <c r="AD47126" s="73"/>
      <c r="AE47126" s="74"/>
      <c r="AF47126" s="74"/>
      <c r="BX47126" s="73"/>
      <c r="BY47126" s="74"/>
      <c r="BZ47126" s="74"/>
      <c r="CA47126" s="74"/>
      <c r="CF47126" s="79"/>
      <c r="CL47126" s="79"/>
    </row>
    <row r="47127" spans="30:90">
      <c r="AD47127" s="73"/>
      <c r="AE47127" s="74"/>
      <c r="AF47127" s="74"/>
      <c r="BX47127" s="73"/>
      <c r="BY47127" s="74"/>
      <c r="BZ47127" s="74"/>
      <c r="CA47127" s="74"/>
      <c r="CF47127" s="79"/>
      <c r="CL47127" s="79"/>
    </row>
    <row r="47128" spans="30:90">
      <c r="AD47128" s="73"/>
      <c r="AE47128" s="74"/>
      <c r="AF47128" s="74"/>
      <c r="BX47128" s="73"/>
      <c r="BY47128" s="74"/>
      <c r="BZ47128" s="74"/>
      <c r="CA47128" s="74"/>
      <c r="CF47128" s="79"/>
      <c r="CL47128" s="79"/>
    </row>
    <row r="47129" spans="30:90">
      <c r="AD47129" s="73"/>
      <c r="AE47129" s="74"/>
      <c r="AF47129" s="74"/>
      <c r="BX47129" s="73"/>
      <c r="BY47129" s="74"/>
      <c r="BZ47129" s="74"/>
      <c r="CA47129" s="74"/>
      <c r="CF47129" s="79"/>
      <c r="CL47129" s="79"/>
    </row>
    <row r="47130" spans="30:90">
      <c r="AD47130" s="73"/>
      <c r="AE47130" s="74"/>
      <c r="AF47130" s="74"/>
      <c r="BX47130" s="73"/>
      <c r="BY47130" s="74"/>
      <c r="BZ47130" s="74"/>
      <c r="CA47130" s="74"/>
      <c r="CF47130" s="79"/>
      <c r="CL47130" s="79"/>
    </row>
    <row r="47131" spans="30:90">
      <c r="AD47131" s="73"/>
      <c r="AE47131" s="74"/>
      <c r="AF47131" s="74"/>
      <c r="BX47131" s="73"/>
      <c r="BY47131" s="74"/>
      <c r="BZ47131" s="74"/>
      <c r="CA47131" s="74"/>
      <c r="CF47131" s="79"/>
      <c r="CL47131" s="79"/>
    </row>
    <row r="47132" spans="30:90">
      <c r="AD47132" s="73"/>
      <c r="AE47132" s="74"/>
      <c r="AF47132" s="74"/>
      <c r="BX47132" s="73"/>
      <c r="BY47132" s="74"/>
      <c r="BZ47132" s="74"/>
      <c r="CA47132" s="74"/>
      <c r="CF47132" s="79"/>
      <c r="CL47132" s="79"/>
    </row>
    <row r="47133" spans="30:90">
      <c r="AD47133" s="73"/>
      <c r="AE47133" s="74"/>
      <c r="AF47133" s="74"/>
      <c r="BX47133" s="73"/>
      <c r="BY47133" s="74"/>
      <c r="BZ47133" s="74"/>
      <c r="CA47133" s="74"/>
      <c r="CF47133" s="79"/>
      <c r="CL47133" s="79"/>
    </row>
    <row r="47134" spans="30:90">
      <c r="AD47134" s="73"/>
      <c r="AE47134" s="74"/>
      <c r="AF47134" s="74"/>
      <c r="BX47134" s="73"/>
      <c r="BY47134" s="74"/>
      <c r="BZ47134" s="74"/>
      <c r="CA47134" s="74"/>
      <c r="CF47134" s="79"/>
      <c r="CL47134" s="79"/>
    </row>
    <row r="47135" spans="30:90">
      <c r="AD47135" s="73"/>
      <c r="AE47135" s="74"/>
      <c r="AF47135" s="74"/>
      <c r="BX47135" s="73"/>
      <c r="BY47135" s="74"/>
      <c r="BZ47135" s="74"/>
      <c r="CA47135" s="74"/>
      <c r="CF47135" s="79"/>
      <c r="CL47135" s="79"/>
    </row>
    <row r="47136" spans="30:90">
      <c r="AD47136" s="73"/>
      <c r="AE47136" s="74"/>
      <c r="AF47136" s="74"/>
      <c r="BX47136" s="73"/>
      <c r="BY47136" s="74"/>
      <c r="BZ47136" s="74"/>
      <c r="CA47136" s="74"/>
      <c r="CF47136" s="79"/>
      <c r="CL47136" s="79"/>
    </row>
    <row r="47137" spans="30:90">
      <c r="AD47137" s="73"/>
      <c r="AE47137" s="74"/>
      <c r="AF47137" s="74"/>
      <c r="BX47137" s="73"/>
      <c r="BY47137" s="74"/>
      <c r="BZ47137" s="74"/>
      <c r="CA47137" s="74"/>
      <c r="CF47137" s="79"/>
      <c r="CL47137" s="79"/>
    </row>
    <row r="47138" spans="30:90">
      <c r="AD47138" s="73"/>
      <c r="AE47138" s="74"/>
      <c r="AF47138" s="74"/>
      <c r="BX47138" s="73"/>
      <c r="BY47138" s="74"/>
      <c r="BZ47138" s="74"/>
      <c r="CA47138" s="74"/>
      <c r="CF47138" s="79"/>
      <c r="CL47138" s="79"/>
    </row>
    <row r="47139" spans="30:90">
      <c r="AD47139" s="73"/>
      <c r="AE47139" s="74"/>
      <c r="AF47139" s="74"/>
      <c r="BX47139" s="73"/>
      <c r="BY47139" s="74"/>
      <c r="BZ47139" s="74"/>
      <c r="CA47139" s="74"/>
      <c r="CF47139" s="79"/>
      <c r="CL47139" s="79"/>
    </row>
    <row r="47140" spans="30:90">
      <c r="AD47140" s="73"/>
      <c r="AE47140" s="74"/>
      <c r="AF47140" s="74"/>
      <c r="BX47140" s="73"/>
      <c r="BY47140" s="74"/>
      <c r="BZ47140" s="74"/>
      <c r="CA47140" s="74"/>
      <c r="CF47140" s="79"/>
      <c r="CL47140" s="79"/>
    </row>
    <row r="47141" spans="30:90">
      <c r="AD47141" s="73"/>
      <c r="AE47141" s="74"/>
      <c r="AF47141" s="74"/>
      <c r="BX47141" s="73"/>
      <c r="BY47141" s="74"/>
      <c r="BZ47141" s="74"/>
      <c r="CA47141" s="74"/>
      <c r="CF47141" s="79"/>
      <c r="CL47141" s="79"/>
    </row>
    <row r="47142" spans="30:90">
      <c r="AD47142" s="73"/>
      <c r="AE47142" s="74"/>
      <c r="AF47142" s="74"/>
      <c r="BX47142" s="73"/>
      <c r="BY47142" s="74"/>
      <c r="BZ47142" s="74"/>
      <c r="CA47142" s="74"/>
      <c r="CF47142" s="79"/>
      <c r="CL47142" s="79"/>
    </row>
    <row r="47143" spans="30:90">
      <c r="AD47143" s="73"/>
      <c r="AE47143" s="74"/>
      <c r="AF47143" s="74"/>
      <c r="BX47143" s="73"/>
      <c r="BY47143" s="74"/>
      <c r="BZ47143" s="74"/>
      <c r="CA47143" s="74"/>
      <c r="CF47143" s="79"/>
      <c r="CL47143" s="79"/>
    </row>
    <row r="47144" spans="30:90">
      <c r="AD47144" s="73"/>
      <c r="AE47144" s="74"/>
      <c r="AF47144" s="74"/>
      <c r="BX47144" s="73"/>
      <c r="BY47144" s="74"/>
      <c r="BZ47144" s="74"/>
      <c r="CA47144" s="74"/>
      <c r="CF47144" s="79"/>
      <c r="CL47144" s="79"/>
    </row>
    <row r="47145" spans="30:90">
      <c r="AD47145" s="73"/>
      <c r="AE47145" s="74"/>
      <c r="AF47145" s="74"/>
      <c r="BX47145" s="73"/>
      <c r="BY47145" s="74"/>
      <c r="BZ47145" s="74"/>
      <c r="CA47145" s="74"/>
      <c r="CF47145" s="79"/>
      <c r="CL47145" s="79"/>
    </row>
    <row r="47146" spans="30:90">
      <c r="AD47146" s="73"/>
      <c r="AE47146" s="74"/>
      <c r="AF47146" s="74"/>
      <c r="BX47146" s="73"/>
      <c r="BY47146" s="74"/>
      <c r="BZ47146" s="74"/>
      <c r="CA47146" s="74"/>
      <c r="CF47146" s="79"/>
      <c r="CL47146" s="79"/>
    </row>
    <row r="47147" spans="30:90">
      <c r="AD47147" s="73"/>
      <c r="AE47147" s="74"/>
      <c r="AF47147" s="74"/>
      <c r="BX47147" s="73"/>
      <c r="BY47147" s="74"/>
      <c r="BZ47147" s="74"/>
      <c r="CA47147" s="74"/>
      <c r="CF47147" s="79"/>
      <c r="CL47147" s="79"/>
    </row>
    <row r="47148" spans="30:90">
      <c r="AD47148" s="73"/>
      <c r="AE47148" s="74"/>
      <c r="AF47148" s="74"/>
      <c r="BX47148" s="73"/>
      <c r="BY47148" s="74"/>
      <c r="BZ47148" s="74"/>
      <c r="CA47148" s="74"/>
      <c r="CF47148" s="79"/>
      <c r="CL47148" s="79"/>
    </row>
    <row r="47149" spans="30:90">
      <c r="AD47149" s="73"/>
      <c r="AE47149" s="74"/>
      <c r="AF47149" s="74"/>
      <c r="BX47149" s="73"/>
      <c r="BY47149" s="74"/>
      <c r="BZ47149" s="74"/>
      <c r="CA47149" s="74"/>
      <c r="CF47149" s="79"/>
      <c r="CL47149" s="79"/>
    </row>
    <row r="47150" spans="30:90">
      <c r="AD47150" s="73"/>
      <c r="AE47150" s="74"/>
      <c r="AF47150" s="74"/>
      <c r="BX47150" s="73"/>
      <c r="BY47150" s="74"/>
      <c r="BZ47150" s="74"/>
      <c r="CA47150" s="74"/>
      <c r="CF47150" s="79"/>
      <c r="CL47150" s="79"/>
    </row>
    <row r="47151" spans="30:90">
      <c r="AD47151" s="73"/>
      <c r="AE47151" s="74"/>
      <c r="AF47151" s="74"/>
      <c r="BX47151" s="73"/>
      <c r="BY47151" s="74"/>
      <c r="BZ47151" s="74"/>
      <c r="CA47151" s="74"/>
      <c r="CF47151" s="79"/>
      <c r="CL47151" s="79"/>
    </row>
    <row r="47152" spans="30:90">
      <c r="AD47152" s="73"/>
      <c r="AE47152" s="74"/>
      <c r="AF47152" s="74"/>
      <c r="BX47152" s="73"/>
      <c r="BY47152" s="74"/>
      <c r="BZ47152" s="74"/>
      <c r="CA47152" s="74"/>
      <c r="CF47152" s="79"/>
      <c r="CL47152" s="79"/>
    </row>
    <row r="47153" spans="30:90">
      <c r="AD47153" s="73"/>
      <c r="AE47153" s="74"/>
      <c r="AF47153" s="74"/>
      <c r="BX47153" s="73"/>
      <c r="BY47153" s="74"/>
      <c r="BZ47153" s="74"/>
      <c r="CA47153" s="74"/>
      <c r="CF47153" s="79"/>
      <c r="CL47153" s="79"/>
    </row>
    <row r="47154" spans="30:90">
      <c r="AD47154" s="73"/>
      <c r="AE47154" s="74"/>
      <c r="AF47154" s="74"/>
      <c r="BX47154" s="73"/>
      <c r="BY47154" s="74"/>
      <c r="BZ47154" s="74"/>
      <c r="CA47154" s="74"/>
      <c r="CF47154" s="79"/>
      <c r="CL47154" s="79"/>
    </row>
    <row r="47155" spans="30:90">
      <c r="AD47155" s="73"/>
      <c r="AE47155" s="74"/>
      <c r="AF47155" s="74"/>
      <c r="BX47155" s="73"/>
      <c r="BY47155" s="74"/>
      <c r="BZ47155" s="74"/>
      <c r="CA47155" s="74"/>
      <c r="CF47155" s="79"/>
      <c r="CL47155" s="79"/>
    </row>
    <row r="47156" spans="30:90">
      <c r="AD47156" s="73"/>
      <c r="AE47156" s="74"/>
      <c r="AF47156" s="74"/>
      <c r="BX47156" s="73"/>
      <c r="BY47156" s="74"/>
      <c r="BZ47156" s="74"/>
      <c r="CA47156" s="74"/>
      <c r="CF47156" s="79"/>
      <c r="CL47156" s="79"/>
    </row>
    <row r="47157" spans="30:90">
      <c r="AD47157" s="73"/>
      <c r="AE47157" s="74"/>
      <c r="AF47157" s="74"/>
      <c r="BX47157" s="73"/>
      <c r="BY47157" s="74"/>
      <c r="BZ47157" s="74"/>
      <c r="CA47157" s="74"/>
      <c r="CF47157" s="79"/>
      <c r="CL47157" s="79"/>
    </row>
    <row r="47158" spans="30:90">
      <c r="AD47158" s="73"/>
      <c r="AE47158" s="74"/>
      <c r="AF47158" s="74"/>
      <c r="BX47158" s="73"/>
      <c r="BY47158" s="74"/>
      <c r="BZ47158" s="74"/>
      <c r="CA47158" s="74"/>
      <c r="CF47158" s="79"/>
      <c r="CL47158" s="79"/>
    </row>
    <row r="47159" spans="30:90">
      <c r="AD47159" s="73"/>
      <c r="AE47159" s="74"/>
      <c r="AF47159" s="74"/>
      <c r="BX47159" s="73"/>
      <c r="BY47159" s="74"/>
      <c r="BZ47159" s="74"/>
      <c r="CA47159" s="74"/>
      <c r="CF47159" s="79"/>
      <c r="CL47159" s="79"/>
    </row>
    <row r="47160" spans="30:90">
      <c r="AD47160" s="73"/>
      <c r="AE47160" s="74"/>
      <c r="AF47160" s="74"/>
      <c r="BX47160" s="73"/>
      <c r="BY47160" s="74"/>
      <c r="BZ47160" s="74"/>
      <c r="CA47160" s="74"/>
      <c r="CF47160" s="79"/>
      <c r="CL47160" s="79"/>
    </row>
    <row r="47161" spans="30:90">
      <c r="AD47161" s="73"/>
      <c r="AE47161" s="74"/>
      <c r="AF47161" s="74"/>
      <c r="BX47161" s="73"/>
      <c r="BY47161" s="74"/>
      <c r="BZ47161" s="74"/>
      <c r="CA47161" s="74"/>
      <c r="CF47161" s="79"/>
      <c r="CL47161" s="79"/>
    </row>
    <row r="47162" spans="30:90">
      <c r="AD47162" s="73"/>
      <c r="AE47162" s="74"/>
      <c r="AF47162" s="74"/>
      <c r="BX47162" s="73"/>
      <c r="BY47162" s="74"/>
      <c r="BZ47162" s="74"/>
      <c r="CA47162" s="74"/>
      <c r="CF47162" s="79"/>
      <c r="CL47162" s="79"/>
    </row>
    <row r="47163" spans="30:90">
      <c r="AD47163" s="73"/>
      <c r="AE47163" s="74"/>
      <c r="AF47163" s="74"/>
      <c r="BX47163" s="73"/>
      <c r="BY47163" s="74"/>
      <c r="BZ47163" s="74"/>
      <c r="CA47163" s="74"/>
      <c r="CF47163" s="79"/>
      <c r="CL47163" s="79"/>
    </row>
    <row r="47164" spans="30:90">
      <c r="AD47164" s="73"/>
      <c r="AE47164" s="74"/>
      <c r="AF47164" s="74"/>
      <c r="BX47164" s="73"/>
      <c r="BY47164" s="74"/>
      <c r="BZ47164" s="74"/>
      <c r="CA47164" s="74"/>
      <c r="CF47164" s="79"/>
      <c r="CL47164" s="79"/>
    </row>
    <row r="47165" spans="30:90">
      <c r="AD47165" s="73"/>
      <c r="AE47165" s="74"/>
      <c r="AF47165" s="74"/>
      <c r="BX47165" s="73"/>
      <c r="BY47165" s="74"/>
      <c r="BZ47165" s="74"/>
      <c r="CA47165" s="74"/>
      <c r="CF47165" s="79"/>
      <c r="CL47165" s="79"/>
    </row>
    <row r="47166" spans="30:90">
      <c r="AD47166" s="73"/>
      <c r="AE47166" s="74"/>
      <c r="AF47166" s="74"/>
      <c r="BX47166" s="73"/>
      <c r="BY47166" s="74"/>
      <c r="BZ47166" s="74"/>
      <c r="CA47166" s="74"/>
      <c r="CF47166" s="79"/>
      <c r="CL47166" s="79"/>
    </row>
    <row r="47167" spans="30:90">
      <c r="AD47167" s="73"/>
      <c r="AE47167" s="74"/>
      <c r="AF47167" s="74"/>
      <c r="BX47167" s="73"/>
      <c r="BY47167" s="74"/>
      <c r="BZ47167" s="74"/>
      <c r="CA47167" s="74"/>
      <c r="CF47167" s="79"/>
      <c r="CL47167" s="79"/>
    </row>
    <row r="47168" spans="30:90">
      <c r="AD47168" s="73"/>
      <c r="AE47168" s="74"/>
      <c r="AF47168" s="74"/>
      <c r="BX47168" s="73"/>
      <c r="BY47168" s="74"/>
      <c r="BZ47168" s="74"/>
      <c r="CA47168" s="74"/>
      <c r="CF47168" s="79"/>
      <c r="CL47168" s="79"/>
    </row>
    <row r="47169" spans="30:90">
      <c r="AD47169" s="73"/>
      <c r="AE47169" s="74"/>
      <c r="AF47169" s="74"/>
      <c r="BX47169" s="73"/>
      <c r="BY47169" s="74"/>
      <c r="BZ47169" s="74"/>
      <c r="CA47169" s="74"/>
      <c r="CF47169" s="79"/>
      <c r="CL47169" s="79"/>
    </row>
    <row r="47170" spans="30:90">
      <c r="AD47170" s="73"/>
      <c r="AE47170" s="74"/>
      <c r="AF47170" s="74"/>
      <c r="BX47170" s="73"/>
      <c r="BY47170" s="74"/>
      <c r="BZ47170" s="74"/>
      <c r="CA47170" s="74"/>
      <c r="CF47170" s="79"/>
      <c r="CL47170" s="79"/>
    </row>
    <row r="47171" spans="30:90">
      <c r="AD47171" s="73"/>
      <c r="AE47171" s="74"/>
      <c r="AF47171" s="74"/>
      <c r="BX47171" s="73"/>
      <c r="BY47171" s="74"/>
      <c r="BZ47171" s="74"/>
      <c r="CA47171" s="74"/>
      <c r="CF47171" s="79"/>
      <c r="CL47171" s="79"/>
    </row>
    <row r="47172" spans="30:90">
      <c r="AD47172" s="73"/>
      <c r="AE47172" s="74"/>
      <c r="AF47172" s="74"/>
      <c r="BX47172" s="73"/>
      <c r="BY47172" s="74"/>
      <c r="BZ47172" s="74"/>
      <c r="CA47172" s="74"/>
      <c r="CF47172" s="79"/>
      <c r="CL47172" s="79"/>
    </row>
    <row r="47173" spans="30:90">
      <c r="AD47173" s="73"/>
      <c r="AE47173" s="74"/>
      <c r="AF47173" s="74"/>
      <c r="BX47173" s="73"/>
      <c r="BY47173" s="74"/>
      <c r="BZ47173" s="74"/>
      <c r="CA47173" s="74"/>
      <c r="CF47173" s="79"/>
      <c r="CL47173" s="79"/>
    </row>
    <row r="47174" spans="30:90">
      <c r="AD47174" s="73"/>
      <c r="AE47174" s="74"/>
      <c r="AF47174" s="74"/>
      <c r="BX47174" s="73"/>
      <c r="BY47174" s="74"/>
      <c r="BZ47174" s="74"/>
      <c r="CA47174" s="74"/>
      <c r="CF47174" s="79"/>
      <c r="CL47174" s="79"/>
    </row>
    <row r="47175" spans="30:90">
      <c r="AD47175" s="73"/>
      <c r="AE47175" s="74"/>
      <c r="AF47175" s="74"/>
      <c r="BX47175" s="73"/>
      <c r="BY47175" s="74"/>
      <c r="BZ47175" s="74"/>
      <c r="CA47175" s="74"/>
      <c r="CF47175" s="79"/>
      <c r="CL47175" s="79"/>
    </row>
    <row r="47176" spans="30:90">
      <c r="AD47176" s="73"/>
      <c r="AE47176" s="74"/>
      <c r="AF47176" s="74"/>
      <c r="BX47176" s="73"/>
      <c r="BY47176" s="74"/>
      <c r="BZ47176" s="74"/>
      <c r="CA47176" s="74"/>
      <c r="CF47176" s="79"/>
      <c r="CL47176" s="79"/>
    </row>
    <row r="47177" spans="30:90">
      <c r="AD47177" s="73"/>
      <c r="AE47177" s="74"/>
      <c r="AF47177" s="74"/>
      <c r="BX47177" s="73"/>
      <c r="BY47177" s="74"/>
      <c r="BZ47177" s="74"/>
      <c r="CA47177" s="74"/>
      <c r="CF47177" s="79"/>
      <c r="CL47177" s="79"/>
    </row>
    <row r="47178" spans="30:90">
      <c r="AD47178" s="73"/>
      <c r="AE47178" s="74"/>
      <c r="AF47178" s="74"/>
      <c r="BX47178" s="73"/>
      <c r="BY47178" s="74"/>
      <c r="BZ47178" s="74"/>
      <c r="CA47178" s="74"/>
      <c r="CF47178" s="79"/>
      <c r="CL47178" s="79"/>
    </row>
    <row r="47179" spans="30:90">
      <c r="AD47179" s="73"/>
      <c r="AE47179" s="74"/>
      <c r="AF47179" s="74"/>
      <c r="BX47179" s="73"/>
      <c r="BY47179" s="74"/>
      <c r="BZ47179" s="74"/>
      <c r="CA47179" s="74"/>
      <c r="CF47179" s="79"/>
      <c r="CL47179" s="79"/>
    </row>
    <row r="47180" spans="30:90">
      <c r="AD47180" s="73"/>
      <c r="AE47180" s="74"/>
      <c r="AF47180" s="74"/>
      <c r="BX47180" s="73"/>
      <c r="BY47180" s="74"/>
      <c r="BZ47180" s="74"/>
      <c r="CA47180" s="74"/>
      <c r="CF47180" s="79"/>
      <c r="CL47180" s="79"/>
    </row>
    <row r="47181" spans="30:90">
      <c r="AD47181" s="73"/>
      <c r="AE47181" s="74"/>
      <c r="AF47181" s="74"/>
      <c r="BX47181" s="73"/>
      <c r="BY47181" s="74"/>
      <c r="BZ47181" s="74"/>
      <c r="CA47181" s="74"/>
      <c r="CF47181" s="79"/>
      <c r="CL47181" s="79"/>
    </row>
    <row r="47182" spans="30:90">
      <c r="AD47182" s="73"/>
      <c r="AE47182" s="74"/>
      <c r="AF47182" s="74"/>
      <c r="BX47182" s="73"/>
      <c r="BY47182" s="74"/>
      <c r="BZ47182" s="74"/>
      <c r="CA47182" s="74"/>
      <c r="CF47182" s="79"/>
      <c r="CL47182" s="79"/>
    </row>
    <row r="47183" spans="30:90">
      <c r="AD47183" s="73"/>
      <c r="AE47183" s="74"/>
      <c r="AF47183" s="74"/>
      <c r="BX47183" s="73"/>
      <c r="BY47183" s="74"/>
      <c r="BZ47183" s="74"/>
      <c r="CA47183" s="74"/>
      <c r="CF47183" s="79"/>
      <c r="CL47183" s="79"/>
    </row>
    <row r="47184" spans="30:90">
      <c r="AD47184" s="73"/>
      <c r="AE47184" s="74"/>
      <c r="AF47184" s="74"/>
      <c r="BX47184" s="73"/>
      <c r="BY47184" s="74"/>
      <c r="BZ47184" s="74"/>
      <c r="CA47184" s="74"/>
      <c r="CF47184" s="79"/>
      <c r="CL47184" s="79"/>
    </row>
    <row r="47185" spans="30:90">
      <c r="AD47185" s="73"/>
      <c r="AE47185" s="74"/>
      <c r="AF47185" s="74"/>
      <c r="BX47185" s="73"/>
      <c r="BY47185" s="74"/>
      <c r="BZ47185" s="74"/>
      <c r="CA47185" s="74"/>
      <c r="CF47185" s="79"/>
      <c r="CL47185" s="79"/>
    </row>
    <row r="47186" spans="30:90">
      <c r="AD47186" s="73"/>
      <c r="AE47186" s="74"/>
      <c r="AF47186" s="74"/>
      <c r="BX47186" s="73"/>
      <c r="BY47186" s="74"/>
      <c r="BZ47186" s="74"/>
      <c r="CA47186" s="74"/>
      <c r="CF47186" s="79"/>
      <c r="CL47186" s="79"/>
    </row>
    <row r="47187" spans="30:90">
      <c r="AD47187" s="73"/>
      <c r="AE47187" s="74"/>
      <c r="AF47187" s="74"/>
      <c r="BX47187" s="73"/>
      <c r="BY47187" s="74"/>
      <c r="BZ47187" s="74"/>
      <c r="CA47187" s="74"/>
      <c r="CF47187" s="79"/>
      <c r="CL47187" s="79"/>
    </row>
    <row r="47188" spans="30:90">
      <c r="AD47188" s="73"/>
      <c r="AE47188" s="74"/>
      <c r="AF47188" s="74"/>
      <c r="BX47188" s="73"/>
      <c r="BY47188" s="74"/>
      <c r="BZ47188" s="74"/>
      <c r="CA47188" s="74"/>
      <c r="CF47188" s="79"/>
      <c r="CL47188" s="79"/>
    </row>
    <row r="47189" spans="30:90">
      <c r="AD47189" s="73"/>
      <c r="AE47189" s="74"/>
      <c r="AF47189" s="74"/>
      <c r="BX47189" s="73"/>
      <c r="BY47189" s="74"/>
      <c r="BZ47189" s="74"/>
      <c r="CA47189" s="74"/>
      <c r="CF47189" s="79"/>
      <c r="CL47189" s="79"/>
    </row>
    <row r="47190" spans="30:90">
      <c r="AD47190" s="73"/>
      <c r="AE47190" s="74"/>
      <c r="AF47190" s="74"/>
      <c r="BX47190" s="73"/>
      <c r="BY47190" s="74"/>
      <c r="BZ47190" s="74"/>
      <c r="CA47190" s="74"/>
      <c r="CF47190" s="79"/>
      <c r="CL47190" s="79"/>
    </row>
    <row r="47191" spans="30:90">
      <c r="AD47191" s="73"/>
      <c r="AE47191" s="74"/>
      <c r="AF47191" s="74"/>
      <c r="BX47191" s="73"/>
      <c r="BY47191" s="74"/>
      <c r="BZ47191" s="74"/>
      <c r="CA47191" s="74"/>
      <c r="CF47191" s="79"/>
      <c r="CL47191" s="79"/>
    </row>
    <row r="47192" spans="30:90">
      <c r="AD47192" s="73"/>
      <c r="AE47192" s="74"/>
      <c r="AF47192" s="74"/>
      <c r="BX47192" s="73"/>
      <c r="BY47192" s="74"/>
      <c r="BZ47192" s="74"/>
      <c r="CA47192" s="74"/>
      <c r="CF47192" s="79"/>
      <c r="CL47192" s="79"/>
    </row>
    <row r="47193" spans="30:90">
      <c r="AD47193" s="73"/>
      <c r="AE47193" s="74"/>
      <c r="AF47193" s="74"/>
      <c r="BX47193" s="73"/>
      <c r="BY47193" s="74"/>
      <c r="BZ47193" s="74"/>
      <c r="CA47193" s="74"/>
      <c r="CF47193" s="79"/>
      <c r="CL47193" s="79"/>
    </row>
    <row r="47194" spans="30:90">
      <c r="AD47194" s="73"/>
      <c r="AE47194" s="74"/>
      <c r="AF47194" s="74"/>
      <c r="BX47194" s="73"/>
      <c r="BY47194" s="74"/>
      <c r="BZ47194" s="74"/>
      <c r="CA47194" s="74"/>
      <c r="CF47194" s="79"/>
      <c r="CL47194" s="79"/>
    </row>
    <row r="47195" spans="30:90">
      <c r="AD47195" s="73"/>
      <c r="AE47195" s="74"/>
      <c r="AF47195" s="74"/>
      <c r="BX47195" s="73"/>
      <c r="BY47195" s="74"/>
      <c r="BZ47195" s="74"/>
      <c r="CA47195" s="74"/>
      <c r="CF47195" s="79"/>
      <c r="CL47195" s="79"/>
    </row>
    <row r="47196" spans="30:90">
      <c r="AD47196" s="73"/>
      <c r="AE47196" s="74"/>
      <c r="AF47196" s="74"/>
      <c r="BX47196" s="73"/>
      <c r="BY47196" s="74"/>
      <c r="BZ47196" s="74"/>
      <c r="CA47196" s="74"/>
      <c r="CF47196" s="79"/>
      <c r="CL47196" s="79"/>
    </row>
    <row r="47197" spans="30:90">
      <c r="AD47197" s="73"/>
      <c r="AE47197" s="74"/>
      <c r="AF47197" s="74"/>
      <c r="BX47197" s="73"/>
      <c r="BY47197" s="74"/>
      <c r="BZ47197" s="74"/>
      <c r="CA47197" s="74"/>
      <c r="CF47197" s="79"/>
      <c r="CL47197" s="79"/>
    </row>
    <row r="47198" spans="30:90">
      <c r="AD47198" s="73"/>
      <c r="AE47198" s="74"/>
      <c r="AF47198" s="74"/>
      <c r="BX47198" s="73"/>
      <c r="BY47198" s="74"/>
      <c r="BZ47198" s="74"/>
      <c r="CA47198" s="74"/>
      <c r="CF47198" s="79"/>
      <c r="CL47198" s="79"/>
    </row>
    <row r="47199" spans="30:90">
      <c r="AD47199" s="73"/>
      <c r="AE47199" s="74"/>
      <c r="AF47199" s="74"/>
      <c r="BX47199" s="73"/>
      <c r="BY47199" s="74"/>
      <c r="BZ47199" s="74"/>
      <c r="CA47199" s="74"/>
      <c r="CF47199" s="79"/>
      <c r="CL47199" s="79"/>
    </row>
    <row r="47200" spans="30:90">
      <c r="AD47200" s="73"/>
      <c r="AE47200" s="74"/>
      <c r="AF47200" s="74"/>
      <c r="BX47200" s="73"/>
      <c r="BY47200" s="74"/>
      <c r="BZ47200" s="74"/>
      <c r="CA47200" s="74"/>
      <c r="CF47200" s="79"/>
      <c r="CL47200" s="79"/>
    </row>
    <row r="47201" spans="30:90">
      <c r="AD47201" s="73"/>
      <c r="AE47201" s="74"/>
      <c r="AF47201" s="74"/>
      <c r="BX47201" s="73"/>
      <c r="BY47201" s="74"/>
      <c r="BZ47201" s="74"/>
      <c r="CA47201" s="74"/>
      <c r="CF47201" s="79"/>
      <c r="CL47201" s="79"/>
    </row>
    <row r="47202" spans="30:90">
      <c r="AD47202" s="73"/>
      <c r="AE47202" s="74"/>
      <c r="AF47202" s="74"/>
      <c r="BX47202" s="73"/>
      <c r="BY47202" s="74"/>
      <c r="BZ47202" s="74"/>
      <c r="CA47202" s="74"/>
      <c r="CF47202" s="79"/>
      <c r="CL47202" s="79"/>
    </row>
    <row r="47203" spans="30:90">
      <c r="AD47203" s="73"/>
      <c r="AE47203" s="74"/>
      <c r="AF47203" s="74"/>
      <c r="BX47203" s="73"/>
      <c r="BY47203" s="74"/>
      <c r="BZ47203" s="74"/>
      <c r="CA47203" s="74"/>
      <c r="CF47203" s="79"/>
      <c r="CL47203" s="79"/>
    </row>
    <row r="47204" spans="30:90">
      <c r="AD47204" s="73"/>
      <c r="AE47204" s="74"/>
      <c r="AF47204" s="74"/>
      <c r="BX47204" s="73"/>
      <c r="BY47204" s="74"/>
      <c r="BZ47204" s="74"/>
      <c r="CA47204" s="74"/>
      <c r="CF47204" s="79"/>
      <c r="CL47204" s="79"/>
    </row>
    <row r="47205" spans="30:90">
      <c r="AD47205" s="73"/>
      <c r="AE47205" s="74"/>
      <c r="AF47205" s="74"/>
      <c r="BX47205" s="73"/>
      <c r="BY47205" s="74"/>
      <c r="BZ47205" s="74"/>
      <c r="CA47205" s="74"/>
      <c r="CF47205" s="79"/>
      <c r="CL47205" s="79"/>
    </row>
    <row r="47206" spans="30:90">
      <c r="AD47206" s="73"/>
      <c r="AE47206" s="74"/>
      <c r="AF47206" s="74"/>
      <c r="BX47206" s="73"/>
      <c r="BY47206" s="74"/>
      <c r="BZ47206" s="74"/>
      <c r="CA47206" s="74"/>
      <c r="CF47206" s="79"/>
      <c r="CL47206" s="79"/>
    </row>
    <row r="47207" spans="30:90">
      <c r="AD47207" s="73"/>
      <c r="AE47207" s="74"/>
      <c r="AF47207" s="74"/>
      <c r="BX47207" s="73"/>
      <c r="BY47207" s="74"/>
      <c r="BZ47207" s="74"/>
      <c r="CA47207" s="74"/>
      <c r="CF47207" s="79"/>
      <c r="CL47207" s="79"/>
    </row>
    <row r="47208" spans="30:90">
      <c r="AD47208" s="73"/>
      <c r="AE47208" s="74"/>
      <c r="AF47208" s="74"/>
      <c r="BX47208" s="73"/>
      <c r="BY47208" s="74"/>
      <c r="BZ47208" s="74"/>
      <c r="CA47208" s="74"/>
      <c r="CF47208" s="79"/>
      <c r="CL47208" s="79"/>
    </row>
    <row r="47209" spans="30:90">
      <c r="AD47209" s="73"/>
      <c r="AE47209" s="74"/>
      <c r="AF47209" s="74"/>
      <c r="BX47209" s="73"/>
      <c r="BY47209" s="74"/>
      <c r="BZ47209" s="74"/>
      <c r="CA47209" s="74"/>
      <c r="CF47209" s="79"/>
      <c r="CL47209" s="79"/>
    </row>
    <row r="47210" spans="30:90">
      <c r="AD47210" s="73"/>
      <c r="AE47210" s="74"/>
      <c r="AF47210" s="74"/>
      <c r="BX47210" s="73"/>
      <c r="BY47210" s="74"/>
      <c r="BZ47210" s="74"/>
      <c r="CA47210" s="74"/>
      <c r="CF47210" s="79"/>
      <c r="CL47210" s="79"/>
    </row>
    <row r="47211" spans="30:90">
      <c r="AD47211" s="73"/>
      <c r="AE47211" s="74"/>
      <c r="AF47211" s="74"/>
      <c r="BX47211" s="73"/>
      <c r="BY47211" s="74"/>
      <c r="BZ47211" s="74"/>
      <c r="CA47211" s="74"/>
      <c r="CF47211" s="79"/>
      <c r="CL47211" s="79"/>
    </row>
    <row r="47212" spans="30:90">
      <c r="AD47212" s="73"/>
      <c r="AE47212" s="74"/>
      <c r="AF47212" s="74"/>
      <c r="BX47212" s="73"/>
      <c r="BY47212" s="74"/>
      <c r="BZ47212" s="74"/>
      <c r="CA47212" s="74"/>
      <c r="CF47212" s="79"/>
      <c r="CL47212" s="79"/>
    </row>
    <row r="47213" spans="30:90">
      <c r="AD47213" s="73"/>
      <c r="AE47213" s="74"/>
      <c r="AF47213" s="74"/>
      <c r="BX47213" s="73"/>
      <c r="BY47213" s="74"/>
      <c r="BZ47213" s="74"/>
      <c r="CA47213" s="74"/>
      <c r="CF47213" s="79"/>
      <c r="CL47213" s="79"/>
    </row>
    <row r="47214" spans="30:90">
      <c r="AD47214" s="73"/>
      <c r="AE47214" s="74"/>
      <c r="AF47214" s="74"/>
      <c r="BX47214" s="73"/>
      <c r="BY47214" s="74"/>
      <c r="BZ47214" s="74"/>
      <c r="CA47214" s="74"/>
      <c r="CF47214" s="79"/>
      <c r="CL47214" s="79"/>
    </row>
    <row r="47215" spans="30:90">
      <c r="AD47215" s="73"/>
      <c r="AE47215" s="74"/>
      <c r="AF47215" s="74"/>
      <c r="BX47215" s="73"/>
      <c r="BY47215" s="74"/>
      <c r="BZ47215" s="74"/>
      <c r="CA47215" s="74"/>
      <c r="CF47215" s="79"/>
      <c r="CL47215" s="79"/>
    </row>
    <row r="47216" spans="30:90">
      <c r="AD47216" s="73"/>
      <c r="AE47216" s="74"/>
      <c r="AF47216" s="74"/>
      <c r="BX47216" s="73"/>
      <c r="BY47216" s="74"/>
      <c r="BZ47216" s="74"/>
      <c r="CA47216" s="74"/>
      <c r="CF47216" s="79"/>
      <c r="CL47216" s="79"/>
    </row>
    <row r="47217" spans="30:90">
      <c r="AD47217" s="73"/>
      <c r="AE47217" s="74"/>
      <c r="AF47217" s="74"/>
      <c r="BX47217" s="73"/>
      <c r="BY47217" s="74"/>
      <c r="BZ47217" s="74"/>
      <c r="CA47217" s="74"/>
      <c r="CF47217" s="79"/>
      <c r="CL47217" s="79"/>
    </row>
    <row r="47218" spans="30:90">
      <c r="AD47218" s="73"/>
      <c r="AE47218" s="74"/>
      <c r="AF47218" s="74"/>
      <c r="BX47218" s="73"/>
      <c r="BY47218" s="74"/>
      <c r="BZ47218" s="74"/>
      <c r="CA47218" s="74"/>
      <c r="CF47218" s="79"/>
      <c r="CL47218" s="79"/>
    </row>
    <row r="47219" spans="30:90">
      <c r="AD47219" s="73"/>
      <c r="AE47219" s="74"/>
      <c r="AF47219" s="74"/>
      <c r="BX47219" s="73"/>
      <c r="BY47219" s="74"/>
      <c r="BZ47219" s="74"/>
      <c r="CA47219" s="74"/>
      <c r="CF47219" s="79"/>
      <c r="CL47219" s="79"/>
    </row>
    <row r="47220" spans="30:90">
      <c r="AD47220" s="73"/>
      <c r="AE47220" s="74"/>
      <c r="AF47220" s="74"/>
      <c r="BX47220" s="73"/>
      <c r="BY47220" s="74"/>
      <c r="BZ47220" s="74"/>
      <c r="CA47220" s="74"/>
      <c r="CF47220" s="79"/>
      <c r="CL47220" s="79"/>
    </row>
    <row r="47221" spans="30:90">
      <c r="AD47221" s="73"/>
      <c r="AE47221" s="74"/>
      <c r="AF47221" s="74"/>
      <c r="BX47221" s="73"/>
      <c r="BY47221" s="74"/>
      <c r="BZ47221" s="74"/>
      <c r="CA47221" s="74"/>
      <c r="CF47221" s="79"/>
      <c r="CL47221" s="79"/>
    </row>
    <row r="47222" spans="30:90">
      <c r="AD47222" s="73"/>
      <c r="AE47222" s="74"/>
      <c r="AF47222" s="74"/>
      <c r="BX47222" s="73"/>
      <c r="BY47222" s="74"/>
      <c r="BZ47222" s="74"/>
      <c r="CA47222" s="74"/>
      <c r="CF47222" s="79"/>
      <c r="CL47222" s="79"/>
    </row>
    <row r="47223" spans="30:90">
      <c r="AD47223" s="73"/>
      <c r="AE47223" s="74"/>
      <c r="AF47223" s="74"/>
      <c r="BX47223" s="73"/>
      <c r="BY47223" s="74"/>
      <c r="BZ47223" s="74"/>
      <c r="CA47223" s="74"/>
      <c r="CF47223" s="79"/>
      <c r="CL47223" s="79"/>
    </row>
    <row r="47224" spans="30:90">
      <c r="AD47224" s="73"/>
      <c r="AE47224" s="74"/>
      <c r="AF47224" s="74"/>
      <c r="BX47224" s="73"/>
      <c r="BY47224" s="74"/>
      <c r="BZ47224" s="74"/>
      <c r="CA47224" s="74"/>
      <c r="CF47224" s="79"/>
      <c r="CL47224" s="79"/>
    </row>
    <row r="47225" spans="30:90">
      <c r="AD47225" s="73"/>
      <c r="AE47225" s="74"/>
      <c r="AF47225" s="74"/>
      <c r="BX47225" s="73"/>
      <c r="BY47225" s="74"/>
      <c r="BZ47225" s="74"/>
      <c r="CA47225" s="74"/>
      <c r="CF47225" s="79"/>
      <c r="CL47225" s="79"/>
    </row>
    <row r="47226" spans="30:90">
      <c r="AD47226" s="73"/>
      <c r="AE47226" s="74"/>
      <c r="AF47226" s="74"/>
      <c r="BX47226" s="73"/>
      <c r="BY47226" s="74"/>
      <c r="BZ47226" s="74"/>
      <c r="CA47226" s="74"/>
      <c r="CF47226" s="79"/>
      <c r="CL47226" s="79"/>
    </row>
    <row r="47227" spans="30:90">
      <c r="AD47227" s="73"/>
      <c r="AE47227" s="74"/>
      <c r="AF47227" s="74"/>
      <c r="BX47227" s="73"/>
      <c r="BY47227" s="74"/>
      <c r="BZ47227" s="74"/>
      <c r="CA47227" s="74"/>
      <c r="CF47227" s="79"/>
      <c r="CL47227" s="79"/>
    </row>
    <row r="47228" spans="30:90">
      <c r="AD47228" s="73"/>
      <c r="AE47228" s="74"/>
      <c r="AF47228" s="74"/>
      <c r="BX47228" s="73"/>
      <c r="BY47228" s="74"/>
      <c r="BZ47228" s="74"/>
      <c r="CA47228" s="74"/>
      <c r="CF47228" s="79"/>
      <c r="CL47228" s="79"/>
    </row>
    <row r="47229" spans="30:90">
      <c r="AD47229" s="73"/>
      <c r="AE47229" s="74"/>
      <c r="AF47229" s="74"/>
      <c r="BX47229" s="73"/>
      <c r="BY47229" s="74"/>
      <c r="BZ47229" s="74"/>
      <c r="CA47229" s="74"/>
      <c r="CF47229" s="79"/>
      <c r="CL47229" s="79"/>
    </row>
    <row r="47230" spans="30:90">
      <c r="AD47230" s="73"/>
      <c r="AE47230" s="74"/>
      <c r="AF47230" s="74"/>
      <c r="BX47230" s="73"/>
      <c r="BY47230" s="74"/>
      <c r="BZ47230" s="74"/>
      <c r="CA47230" s="74"/>
      <c r="CF47230" s="79"/>
      <c r="CL47230" s="79"/>
    </row>
    <row r="47231" spans="30:90">
      <c r="AD47231" s="73"/>
      <c r="AE47231" s="74"/>
      <c r="AF47231" s="74"/>
      <c r="BX47231" s="73"/>
      <c r="BY47231" s="74"/>
      <c r="BZ47231" s="74"/>
      <c r="CA47231" s="74"/>
      <c r="CF47231" s="79"/>
      <c r="CL47231" s="79"/>
    </row>
    <row r="47232" spans="30:90">
      <c r="AD47232" s="73"/>
      <c r="AE47232" s="74"/>
      <c r="AF47232" s="74"/>
      <c r="BX47232" s="73"/>
      <c r="BY47232" s="74"/>
      <c r="BZ47232" s="74"/>
      <c r="CA47232" s="74"/>
      <c r="CF47232" s="79"/>
      <c r="CL47232" s="79"/>
    </row>
    <row r="47233" spans="30:90">
      <c r="AD47233" s="73"/>
      <c r="AE47233" s="74"/>
      <c r="AF47233" s="74"/>
      <c r="BX47233" s="73"/>
      <c r="BY47233" s="74"/>
      <c r="BZ47233" s="74"/>
      <c r="CA47233" s="74"/>
      <c r="CF47233" s="79"/>
      <c r="CL47233" s="79"/>
    </row>
    <row r="47234" spans="30:90">
      <c r="AD47234" s="73"/>
      <c r="AE47234" s="74"/>
      <c r="AF47234" s="74"/>
      <c r="BX47234" s="73"/>
      <c r="BY47234" s="74"/>
      <c r="BZ47234" s="74"/>
      <c r="CA47234" s="74"/>
      <c r="CF47234" s="79"/>
      <c r="CL47234" s="79"/>
    </row>
    <row r="47235" spans="30:90">
      <c r="AD47235" s="73"/>
      <c r="AE47235" s="74"/>
      <c r="AF47235" s="74"/>
      <c r="BX47235" s="73"/>
      <c r="BY47235" s="74"/>
      <c r="BZ47235" s="74"/>
      <c r="CA47235" s="74"/>
      <c r="CF47235" s="79"/>
      <c r="CL47235" s="79"/>
    </row>
    <row r="47236" spans="30:90">
      <c r="AD47236" s="73"/>
      <c r="AE47236" s="74"/>
      <c r="AF47236" s="74"/>
      <c r="BX47236" s="73"/>
      <c r="BY47236" s="74"/>
      <c r="BZ47236" s="74"/>
      <c r="CA47236" s="74"/>
      <c r="CF47236" s="79"/>
      <c r="CL47236" s="79"/>
    </row>
    <row r="47237" spans="30:90">
      <c r="AD47237" s="73"/>
      <c r="AE47237" s="74"/>
      <c r="AF47237" s="74"/>
      <c r="BX47237" s="73"/>
      <c r="BY47237" s="74"/>
      <c r="BZ47237" s="74"/>
      <c r="CA47237" s="74"/>
      <c r="CF47237" s="79"/>
      <c r="CL47237" s="79"/>
    </row>
    <row r="47238" spans="30:90">
      <c r="AD47238" s="73"/>
      <c r="AE47238" s="74"/>
      <c r="AF47238" s="74"/>
      <c r="BX47238" s="73"/>
      <c r="BY47238" s="74"/>
      <c r="BZ47238" s="74"/>
      <c r="CA47238" s="74"/>
      <c r="CF47238" s="79"/>
      <c r="CL47238" s="79"/>
    </row>
    <row r="47239" spans="30:90">
      <c r="AD47239" s="73"/>
      <c r="AE47239" s="74"/>
      <c r="AF47239" s="74"/>
      <c r="BX47239" s="73"/>
      <c r="BY47239" s="74"/>
      <c r="BZ47239" s="74"/>
      <c r="CA47239" s="74"/>
      <c r="CF47239" s="79"/>
      <c r="CL47239" s="79"/>
    </row>
    <row r="47240" spans="30:90">
      <c r="AD47240" s="73"/>
      <c r="AE47240" s="74"/>
      <c r="AF47240" s="74"/>
      <c r="BX47240" s="73"/>
      <c r="BY47240" s="74"/>
      <c r="BZ47240" s="74"/>
      <c r="CA47240" s="74"/>
      <c r="CF47240" s="79"/>
      <c r="CL47240" s="79"/>
    </row>
    <row r="47241" spans="30:90">
      <c r="AD47241" s="73"/>
      <c r="AE47241" s="74"/>
      <c r="AF47241" s="74"/>
      <c r="BX47241" s="73"/>
      <c r="BY47241" s="74"/>
      <c r="BZ47241" s="74"/>
      <c r="CA47241" s="74"/>
      <c r="CF47241" s="79"/>
      <c r="CL47241" s="79"/>
    </row>
    <row r="47242" spans="30:90">
      <c r="AD47242" s="73"/>
      <c r="AE47242" s="74"/>
      <c r="AF47242" s="74"/>
      <c r="BX47242" s="73"/>
      <c r="BY47242" s="74"/>
      <c r="BZ47242" s="74"/>
      <c r="CA47242" s="74"/>
      <c r="CF47242" s="79"/>
      <c r="CL47242" s="79"/>
    </row>
    <row r="47243" spans="30:90">
      <c r="AD47243" s="73"/>
      <c r="AE47243" s="74"/>
      <c r="AF47243" s="74"/>
      <c r="BX47243" s="73"/>
      <c r="BY47243" s="74"/>
      <c r="BZ47243" s="74"/>
      <c r="CA47243" s="74"/>
      <c r="CF47243" s="79"/>
      <c r="CL47243" s="79"/>
    </row>
    <row r="47244" spans="30:90">
      <c r="AD47244" s="73"/>
      <c r="AE47244" s="74"/>
      <c r="AF47244" s="74"/>
      <c r="BX47244" s="73"/>
      <c r="BY47244" s="74"/>
      <c r="BZ47244" s="74"/>
      <c r="CA47244" s="74"/>
      <c r="CF47244" s="79"/>
      <c r="CL47244" s="79"/>
    </row>
    <row r="47245" spans="30:90">
      <c r="AD47245" s="73"/>
      <c r="AE47245" s="74"/>
      <c r="AF47245" s="74"/>
      <c r="BX47245" s="73"/>
      <c r="BY47245" s="74"/>
      <c r="BZ47245" s="74"/>
      <c r="CA47245" s="74"/>
      <c r="CF47245" s="79"/>
      <c r="CL47245" s="79"/>
    </row>
    <row r="47246" spans="30:90">
      <c r="AD47246" s="73"/>
      <c r="AE47246" s="74"/>
      <c r="AF47246" s="74"/>
      <c r="BX47246" s="73"/>
      <c r="BY47246" s="74"/>
      <c r="BZ47246" s="74"/>
      <c r="CA47246" s="74"/>
      <c r="CF47246" s="79"/>
      <c r="CL47246" s="79"/>
    </row>
    <row r="47247" spans="30:90">
      <c r="AD47247" s="73"/>
      <c r="AE47247" s="74"/>
      <c r="AF47247" s="74"/>
      <c r="BX47247" s="73"/>
      <c r="BY47247" s="74"/>
      <c r="BZ47247" s="74"/>
      <c r="CA47247" s="74"/>
      <c r="CF47247" s="79"/>
      <c r="CL47247" s="79"/>
    </row>
    <row r="47248" spans="30:90">
      <c r="AD47248" s="73"/>
      <c r="AE47248" s="74"/>
      <c r="AF47248" s="74"/>
      <c r="BX47248" s="73"/>
      <c r="BY47248" s="74"/>
      <c r="BZ47248" s="74"/>
      <c r="CA47248" s="74"/>
      <c r="CF47248" s="79"/>
      <c r="CL47248" s="79"/>
    </row>
    <row r="47249" spans="30:90">
      <c r="AD47249" s="73"/>
      <c r="AE47249" s="74"/>
      <c r="AF47249" s="74"/>
      <c r="BX47249" s="73"/>
      <c r="BY47249" s="74"/>
      <c r="BZ47249" s="74"/>
      <c r="CA47249" s="74"/>
      <c r="CF47249" s="79"/>
      <c r="CL47249" s="79"/>
    </row>
    <row r="47250" spans="30:90">
      <c r="AD47250" s="73"/>
      <c r="AE47250" s="74"/>
      <c r="AF47250" s="74"/>
      <c r="BX47250" s="73"/>
      <c r="BY47250" s="74"/>
      <c r="BZ47250" s="74"/>
      <c r="CA47250" s="74"/>
      <c r="CF47250" s="79"/>
      <c r="CL47250" s="79"/>
    </row>
    <row r="47251" spans="30:90">
      <c r="AD47251" s="73"/>
      <c r="AE47251" s="74"/>
      <c r="AF47251" s="74"/>
      <c r="BX47251" s="73"/>
      <c r="BY47251" s="74"/>
      <c r="BZ47251" s="74"/>
      <c r="CA47251" s="74"/>
      <c r="CF47251" s="79"/>
      <c r="CL47251" s="79"/>
    </row>
    <row r="47252" spans="30:90">
      <c r="AD47252" s="73"/>
      <c r="AE47252" s="74"/>
      <c r="AF47252" s="74"/>
      <c r="BX47252" s="73"/>
      <c r="BY47252" s="74"/>
      <c r="BZ47252" s="74"/>
      <c r="CA47252" s="74"/>
      <c r="CF47252" s="79"/>
      <c r="CL47252" s="79"/>
    </row>
    <row r="47253" spans="30:90">
      <c r="AD47253" s="73"/>
      <c r="AE47253" s="74"/>
      <c r="AF47253" s="74"/>
      <c r="BX47253" s="73"/>
      <c r="BY47253" s="74"/>
      <c r="BZ47253" s="74"/>
      <c r="CA47253" s="74"/>
      <c r="CF47253" s="79"/>
      <c r="CL47253" s="79"/>
    </row>
    <row r="47254" spans="30:90">
      <c r="AD47254" s="73"/>
      <c r="AE47254" s="74"/>
      <c r="AF47254" s="74"/>
      <c r="BX47254" s="73"/>
      <c r="BY47254" s="74"/>
      <c r="BZ47254" s="74"/>
      <c r="CA47254" s="74"/>
      <c r="CF47254" s="79"/>
      <c r="CL47254" s="79"/>
    </row>
    <row r="47255" spans="30:90">
      <c r="AD47255" s="73"/>
      <c r="AE47255" s="74"/>
      <c r="AF47255" s="74"/>
      <c r="BX47255" s="73"/>
      <c r="BY47255" s="74"/>
      <c r="BZ47255" s="74"/>
      <c r="CA47255" s="74"/>
      <c r="CF47255" s="79"/>
      <c r="CL47255" s="79"/>
    </row>
    <row r="47256" spans="30:90">
      <c r="AD47256" s="73"/>
      <c r="AE47256" s="74"/>
      <c r="AF47256" s="74"/>
      <c r="BX47256" s="73"/>
      <c r="BY47256" s="74"/>
      <c r="BZ47256" s="74"/>
      <c r="CA47256" s="74"/>
      <c r="CF47256" s="79"/>
      <c r="CL47256" s="79"/>
    </row>
    <row r="47257" spans="30:90">
      <c r="AD47257" s="73"/>
      <c r="AE47257" s="74"/>
      <c r="AF47257" s="74"/>
      <c r="BX47257" s="73"/>
      <c r="BY47257" s="74"/>
      <c r="BZ47257" s="74"/>
      <c r="CA47257" s="74"/>
      <c r="CF47257" s="79"/>
      <c r="CL47257" s="79"/>
    </row>
    <row r="47258" spans="30:90">
      <c r="AD47258" s="73"/>
      <c r="AE47258" s="74"/>
      <c r="AF47258" s="74"/>
      <c r="BX47258" s="73"/>
      <c r="BY47258" s="74"/>
      <c r="BZ47258" s="74"/>
      <c r="CA47258" s="74"/>
      <c r="CF47258" s="79"/>
      <c r="CL47258" s="79"/>
    </row>
    <row r="47259" spans="30:90">
      <c r="AD47259" s="73"/>
      <c r="AE47259" s="74"/>
      <c r="AF47259" s="74"/>
      <c r="BX47259" s="73"/>
      <c r="BY47259" s="74"/>
      <c r="BZ47259" s="74"/>
      <c r="CA47259" s="74"/>
      <c r="CF47259" s="79"/>
      <c r="CL47259" s="79"/>
    </row>
    <row r="47260" spans="30:90">
      <c r="AD47260" s="73"/>
      <c r="AE47260" s="74"/>
      <c r="AF47260" s="74"/>
      <c r="BX47260" s="73"/>
      <c r="BY47260" s="74"/>
      <c r="BZ47260" s="74"/>
      <c r="CA47260" s="74"/>
      <c r="CF47260" s="79"/>
      <c r="CL47260" s="79"/>
    </row>
    <row r="47261" spans="30:90">
      <c r="AD47261" s="73"/>
      <c r="AE47261" s="74"/>
      <c r="AF47261" s="74"/>
      <c r="BX47261" s="73"/>
      <c r="BY47261" s="74"/>
      <c r="BZ47261" s="74"/>
      <c r="CA47261" s="74"/>
      <c r="CF47261" s="79"/>
      <c r="CL47261" s="79"/>
    </row>
    <row r="47262" spans="30:90">
      <c r="AD47262" s="73"/>
      <c r="AE47262" s="74"/>
      <c r="AF47262" s="74"/>
      <c r="BX47262" s="73"/>
      <c r="BY47262" s="74"/>
      <c r="BZ47262" s="74"/>
      <c r="CA47262" s="74"/>
      <c r="CF47262" s="79"/>
      <c r="CL47262" s="79"/>
    </row>
    <row r="47263" spans="30:90">
      <c r="AD47263" s="73"/>
      <c r="AE47263" s="74"/>
      <c r="AF47263" s="74"/>
      <c r="BX47263" s="73"/>
      <c r="BY47263" s="74"/>
      <c r="BZ47263" s="74"/>
      <c r="CA47263" s="74"/>
      <c r="CF47263" s="79"/>
      <c r="CL47263" s="79"/>
    </row>
    <row r="47264" spans="30:90">
      <c r="AD47264" s="73"/>
      <c r="AE47264" s="74"/>
      <c r="AF47264" s="74"/>
      <c r="BX47264" s="73"/>
      <c r="BY47264" s="74"/>
      <c r="BZ47264" s="74"/>
      <c r="CA47264" s="74"/>
      <c r="CF47264" s="79"/>
      <c r="CL47264" s="79"/>
    </row>
    <row r="47265" spans="30:90">
      <c r="AD47265" s="73"/>
      <c r="AE47265" s="74"/>
      <c r="AF47265" s="74"/>
      <c r="BX47265" s="73"/>
      <c r="BY47265" s="74"/>
      <c r="BZ47265" s="74"/>
      <c r="CA47265" s="74"/>
      <c r="CF47265" s="79"/>
      <c r="CL47265" s="79"/>
    </row>
    <row r="47266" spans="30:90">
      <c r="AD47266" s="73"/>
      <c r="AE47266" s="74"/>
      <c r="AF47266" s="74"/>
      <c r="BX47266" s="73"/>
      <c r="BY47266" s="74"/>
      <c r="BZ47266" s="74"/>
      <c r="CA47266" s="74"/>
      <c r="CF47266" s="79"/>
      <c r="CL47266" s="79"/>
    </row>
    <row r="47267" spans="30:90">
      <c r="AD47267" s="73"/>
      <c r="AE47267" s="74"/>
      <c r="AF47267" s="74"/>
      <c r="BX47267" s="73"/>
      <c r="BY47267" s="74"/>
      <c r="BZ47267" s="74"/>
      <c r="CA47267" s="74"/>
      <c r="CF47267" s="79"/>
      <c r="CL47267" s="79"/>
    </row>
    <row r="47268" spans="30:90">
      <c r="AD47268" s="73"/>
      <c r="AE47268" s="74"/>
      <c r="AF47268" s="74"/>
      <c r="BX47268" s="73"/>
      <c r="BY47268" s="74"/>
      <c r="BZ47268" s="74"/>
      <c r="CA47268" s="74"/>
      <c r="CF47268" s="79"/>
      <c r="CL47268" s="79"/>
    </row>
    <row r="47269" spans="30:90">
      <c r="AD47269" s="73"/>
      <c r="AE47269" s="74"/>
      <c r="AF47269" s="74"/>
      <c r="BX47269" s="73"/>
      <c r="BY47269" s="74"/>
      <c r="BZ47269" s="74"/>
      <c r="CA47269" s="74"/>
      <c r="CF47269" s="79"/>
      <c r="CL47269" s="79"/>
    </row>
    <row r="47270" spans="30:90">
      <c r="AD47270" s="73"/>
      <c r="AE47270" s="74"/>
      <c r="AF47270" s="74"/>
      <c r="BX47270" s="73"/>
      <c r="BY47270" s="74"/>
      <c r="BZ47270" s="74"/>
      <c r="CA47270" s="74"/>
      <c r="CF47270" s="79"/>
      <c r="CL47270" s="79"/>
    </row>
    <row r="47271" spans="30:90">
      <c r="AD47271" s="73"/>
      <c r="AE47271" s="74"/>
      <c r="AF47271" s="74"/>
      <c r="BX47271" s="73"/>
      <c r="BY47271" s="74"/>
      <c r="BZ47271" s="74"/>
      <c r="CA47271" s="74"/>
      <c r="CF47271" s="79"/>
      <c r="CL47271" s="79"/>
    </row>
    <row r="47272" spans="30:90">
      <c r="AD47272" s="73"/>
      <c r="AE47272" s="74"/>
      <c r="AF47272" s="74"/>
      <c r="BX47272" s="73"/>
      <c r="BY47272" s="74"/>
      <c r="BZ47272" s="74"/>
      <c r="CA47272" s="74"/>
      <c r="CF47272" s="79"/>
      <c r="CL47272" s="79"/>
    </row>
    <row r="47273" spans="30:90">
      <c r="AD47273" s="73"/>
      <c r="AE47273" s="74"/>
      <c r="AF47273" s="74"/>
      <c r="BX47273" s="73"/>
      <c r="BY47273" s="74"/>
      <c r="BZ47273" s="74"/>
      <c r="CA47273" s="74"/>
      <c r="CF47273" s="79"/>
      <c r="CL47273" s="79"/>
    </row>
    <row r="47274" spans="30:90">
      <c r="AD47274" s="73"/>
      <c r="AE47274" s="74"/>
      <c r="AF47274" s="74"/>
      <c r="BX47274" s="73"/>
      <c r="BY47274" s="74"/>
      <c r="BZ47274" s="74"/>
      <c r="CA47274" s="74"/>
      <c r="CF47274" s="79"/>
      <c r="CL47274" s="79"/>
    </row>
    <row r="47275" spans="30:90">
      <c r="AD47275" s="73"/>
      <c r="AE47275" s="74"/>
      <c r="AF47275" s="74"/>
      <c r="BX47275" s="73"/>
      <c r="BY47275" s="74"/>
      <c r="BZ47275" s="74"/>
      <c r="CA47275" s="74"/>
      <c r="CF47275" s="79"/>
      <c r="CL47275" s="79"/>
    </row>
    <row r="47276" spans="30:90">
      <c r="AD47276" s="73"/>
      <c r="AE47276" s="74"/>
      <c r="AF47276" s="74"/>
      <c r="BX47276" s="73"/>
      <c r="BY47276" s="74"/>
      <c r="BZ47276" s="74"/>
      <c r="CA47276" s="74"/>
      <c r="CF47276" s="79"/>
      <c r="CL47276" s="79"/>
    </row>
    <row r="47277" spans="30:90">
      <c r="AD47277" s="73"/>
      <c r="AE47277" s="74"/>
      <c r="AF47277" s="74"/>
      <c r="BX47277" s="73"/>
      <c r="BY47277" s="74"/>
      <c r="BZ47277" s="74"/>
      <c r="CA47277" s="74"/>
      <c r="CF47277" s="79"/>
      <c r="CL47277" s="79"/>
    </row>
    <row r="47278" spans="30:90">
      <c r="AD47278" s="73"/>
      <c r="AE47278" s="74"/>
      <c r="AF47278" s="74"/>
      <c r="BX47278" s="73"/>
      <c r="BY47278" s="74"/>
      <c r="BZ47278" s="74"/>
      <c r="CA47278" s="74"/>
      <c r="CF47278" s="79"/>
      <c r="CL47278" s="79"/>
    </row>
    <row r="47279" spans="30:90">
      <c r="AD47279" s="73"/>
      <c r="AE47279" s="74"/>
      <c r="AF47279" s="74"/>
      <c r="BX47279" s="73"/>
      <c r="BY47279" s="74"/>
      <c r="BZ47279" s="74"/>
      <c r="CA47279" s="74"/>
      <c r="CF47279" s="79"/>
      <c r="CL47279" s="79"/>
    </row>
    <row r="47280" spans="30:90">
      <c r="AD47280" s="73"/>
      <c r="AE47280" s="74"/>
      <c r="AF47280" s="74"/>
      <c r="BX47280" s="73"/>
      <c r="BY47280" s="74"/>
      <c r="BZ47280" s="74"/>
      <c r="CA47280" s="74"/>
      <c r="CF47280" s="79"/>
      <c r="CL47280" s="79"/>
    </row>
    <row r="47281" spans="30:90">
      <c r="AD47281" s="73"/>
      <c r="AE47281" s="74"/>
      <c r="AF47281" s="74"/>
      <c r="BX47281" s="73"/>
      <c r="BY47281" s="74"/>
      <c r="BZ47281" s="74"/>
      <c r="CA47281" s="74"/>
      <c r="CF47281" s="79"/>
      <c r="CL47281" s="79"/>
    </row>
    <row r="47282" spans="30:90">
      <c r="AD47282" s="73"/>
      <c r="AE47282" s="74"/>
      <c r="AF47282" s="74"/>
      <c r="BX47282" s="73"/>
      <c r="BY47282" s="74"/>
      <c r="BZ47282" s="74"/>
      <c r="CA47282" s="74"/>
      <c r="CF47282" s="79"/>
      <c r="CL47282" s="79"/>
    </row>
    <row r="47283" spans="30:90">
      <c r="AD47283" s="73"/>
      <c r="AE47283" s="74"/>
      <c r="AF47283" s="74"/>
      <c r="BX47283" s="73"/>
      <c r="BY47283" s="74"/>
      <c r="BZ47283" s="74"/>
      <c r="CA47283" s="74"/>
      <c r="CF47283" s="79"/>
      <c r="CL47283" s="79"/>
    </row>
    <row r="47284" spans="30:90">
      <c r="AD47284" s="73"/>
      <c r="AE47284" s="74"/>
      <c r="AF47284" s="74"/>
      <c r="BX47284" s="73"/>
      <c r="BY47284" s="74"/>
      <c r="BZ47284" s="74"/>
      <c r="CA47284" s="74"/>
      <c r="CF47284" s="79"/>
      <c r="CL47284" s="79"/>
    </row>
    <row r="47285" spans="30:90">
      <c r="AD47285" s="73"/>
      <c r="AE47285" s="74"/>
      <c r="AF47285" s="74"/>
      <c r="BX47285" s="73"/>
      <c r="BY47285" s="74"/>
      <c r="BZ47285" s="74"/>
      <c r="CA47285" s="74"/>
      <c r="CF47285" s="79"/>
      <c r="CL47285" s="79"/>
    </row>
    <row r="47286" spans="30:90">
      <c r="AD47286" s="73"/>
      <c r="AE47286" s="74"/>
      <c r="AF47286" s="74"/>
      <c r="BX47286" s="73"/>
      <c r="BY47286" s="74"/>
      <c r="BZ47286" s="74"/>
      <c r="CA47286" s="74"/>
      <c r="CF47286" s="79"/>
      <c r="CL47286" s="79"/>
    </row>
    <row r="47287" spans="30:90">
      <c r="AD47287" s="73"/>
      <c r="AE47287" s="74"/>
      <c r="AF47287" s="74"/>
      <c r="BX47287" s="73"/>
      <c r="BY47287" s="74"/>
      <c r="BZ47287" s="74"/>
      <c r="CA47287" s="74"/>
      <c r="CF47287" s="79"/>
      <c r="CL47287" s="79"/>
    </row>
    <row r="47288" spans="30:90">
      <c r="AD47288" s="73"/>
      <c r="AE47288" s="74"/>
      <c r="AF47288" s="74"/>
      <c r="BX47288" s="73"/>
      <c r="BY47288" s="74"/>
      <c r="BZ47288" s="74"/>
      <c r="CA47288" s="74"/>
      <c r="CF47288" s="79"/>
      <c r="CL47288" s="79"/>
    </row>
    <row r="47289" spans="30:90">
      <c r="AD47289" s="73"/>
      <c r="AE47289" s="74"/>
      <c r="AF47289" s="74"/>
      <c r="BX47289" s="73"/>
      <c r="BY47289" s="74"/>
      <c r="BZ47289" s="74"/>
      <c r="CA47289" s="74"/>
      <c r="CF47289" s="79"/>
      <c r="CL47289" s="79"/>
    </row>
    <row r="47290" spans="30:90">
      <c r="AD47290" s="73"/>
      <c r="AE47290" s="74"/>
      <c r="AF47290" s="74"/>
      <c r="BX47290" s="73"/>
      <c r="BY47290" s="74"/>
      <c r="BZ47290" s="74"/>
      <c r="CA47290" s="74"/>
      <c r="CF47290" s="79"/>
      <c r="CL47290" s="79"/>
    </row>
    <row r="47291" spans="30:90">
      <c r="AD47291" s="73"/>
      <c r="AE47291" s="74"/>
      <c r="AF47291" s="74"/>
      <c r="BX47291" s="73"/>
      <c r="BY47291" s="74"/>
      <c r="BZ47291" s="74"/>
      <c r="CA47291" s="74"/>
      <c r="CF47291" s="79"/>
      <c r="CL47291" s="79"/>
    </row>
    <row r="47292" spans="30:90">
      <c r="AD47292" s="73"/>
      <c r="AE47292" s="74"/>
      <c r="AF47292" s="74"/>
      <c r="BX47292" s="73"/>
      <c r="BY47292" s="74"/>
      <c r="BZ47292" s="74"/>
      <c r="CA47292" s="74"/>
      <c r="CF47292" s="79"/>
      <c r="CL47292" s="79"/>
    </row>
    <row r="47293" spans="30:90">
      <c r="AD47293" s="73"/>
      <c r="AE47293" s="74"/>
      <c r="AF47293" s="74"/>
      <c r="BX47293" s="73"/>
      <c r="BY47293" s="74"/>
      <c r="BZ47293" s="74"/>
      <c r="CA47293" s="74"/>
      <c r="CF47293" s="79"/>
      <c r="CL47293" s="79"/>
    </row>
    <row r="47294" spans="30:90">
      <c r="AD47294" s="73"/>
      <c r="AE47294" s="74"/>
      <c r="AF47294" s="74"/>
      <c r="BX47294" s="73"/>
      <c r="BY47294" s="74"/>
      <c r="BZ47294" s="74"/>
      <c r="CA47294" s="74"/>
      <c r="CF47294" s="79"/>
      <c r="CL47294" s="79"/>
    </row>
    <row r="47295" spans="30:90">
      <c r="AD47295" s="73"/>
      <c r="AE47295" s="74"/>
      <c r="AF47295" s="74"/>
      <c r="BX47295" s="73"/>
      <c r="BY47295" s="74"/>
      <c r="BZ47295" s="74"/>
      <c r="CA47295" s="74"/>
      <c r="CF47295" s="79"/>
      <c r="CL47295" s="79"/>
    </row>
    <row r="47296" spans="30:90">
      <c r="AD47296" s="73"/>
      <c r="AE47296" s="74"/>
      <c r="AF47296" s="74"/>
      <c r="BX47296" s="73"/>
      <c r="BY47296" s="74"/>
      <c r="BZ47296" s="74"/>
      <c r="CA47296" s="74"/>
      <c r="CF47296" s="79"/>
      <c r="CL47296" s="79"/>
    </row>
    <row r="47297" spans="30:90">
      <c r="AD47297" s="73"/>
      <c r="AE47297" s="74"/>
      <c r="AF47297" s="74"/>
      <c r="BX47297" s="73"/>
      <c r="BY47297" s="74"/>
      <c r="BZ47297" s="74"/>
      <c r="CA47297" s="74"/>
      <c r="CF47297" s="79"/>
      <c r="CL47297" s="79"/>
    </row>
    <row r="47298" spans="30:90">
      <c r="AD47298" s="73"/>
      <c r="AE47298" s="74"/>
      <c r="AF47298" s="74"/>
      <c r="BX47298" s="73"/>
      <c r="BY47298" s="74"/>
      <c r="BZ47298" s="74"/>
      <c r="CA47298" s="74"/>
      <c r="CF47298" s="79"/>
      <c r="CL47298" s="79"/>
    </row>
    <row r="47299" spans="30:90">
      <c r="AD47299" s="73"/>
      <c r="AE47299" s="74"/>
      <c r="AF47299" s="74"/>
      <c r="BX47299" s="73"/>
      <c r="BY47299" s="74"/>
      <c r="BZ47299" s="74"/>
      <c r="CA47299" s="74"/>
      <c r="CF47299" s="79"/>
      <c r="CL47299" s="79"/>
    </row>
    <row r="47300" spans="30:90">
      <c r="AD47300" s="73"/>
      <c r="AE47300" s="74"/>
      <c r="AF47300" s="74"/>
      <c r="BX47300" s="73"/>
      <c r="BY47300" s="74"/>
      <c r="BZ47300" s="74"/>
      <c r="CA47300" s="74"/>
      <c r="CF47300" s="79"/>
      <c r="CL47300" s="79"/>
    </row>
    <row r="47301" spans="30:90">
      <c r="AD47301" s="73"/>
      <c r="AE47301" s="74"/>
      <c r="AF47301" s="74"/>
      <c r="BX47301" s="73"/>
      <c r="BY47301" s="74"/>
      <c r="BZ47301" s="74"/>
      <c r="CA47301" s="74"/>
      <c r="CF47301" s="79"/>
      <c r="CL47301" s="79"/>
    </row>
    <row r="47302" spans="30:90">
      <c r="AD47302" s="73"/>
      <c r="AE47302" s="74"/>
      <c r="AF47302" s="74"/>
      <c r="BX47302" s="73"/>
      <c r="BY47302" s="74"/>
      <c r="BZ47302" s="74"/>
      <c r="CA47302" s="74"/>
      <c r="CF47302" s="79"/>
      <c r="CL47302" s="79"/>
    </row>
    <row r="47303" spans="30:90">
      <c r="AD47303" s="73"/>
      <c r="AE47303" s="74"/>
      <c r="AF47303" s="74"/>
      <c r="BX47303" s="73"/>
      <c r="BY47303" s="74"/>
      <c r="BZ47303" s="74"/>
      <c r="CA47303" s="74"/>
      <c r="CF47303" s="79"/>
      <c r="CL47303" s="79"/>
    </row>
    <row r="47304" spans="30:90">
      <c r="AD47304" s="73"/>
      <c r="AE47304" s="74"/>
      <c r="AF47304" s="74"/>
      <c r="BX47304" s="73"/>
      <c r="BY47304" s="74"/>
      <c r="BZ47304" s="74"/>
      <c r="CA47304" s="74"/>
      <c r="CF47304" s="79"/>
      <c r="CL47304" s="79"/>
    </row>
    <row r="47305" spans="30:90">
      <c r="AD47305" s="73"/>
      <c r="AE47305" s="74"/>
      <c r="AF47305" s="74"/>
      <c r="BX47305" s="73"/>
      <c r="BY47305" s="74"/>
      <c r="BZ47305" s="74"/>
      <c r="CA47305" s="74"/>
      <c r="CF47305" s="79"/>
      <c r="CL47305" s="79"/>
    </row>
    <row r="47306" spans="30:90">
      <c r="AD47306" s="73"/>
      <c r="AE47306" s="74"/>
      <c r="AF47306" s="74"/>
      <c r="BX47306" s="73"/>
      <c r="BY47306" s="74"/>
      <c r="BZ47306" s="74"/>
      <c r="CA47306" s="74"/>
      <c r="CF47306" s="79"/>
      <c r="CL47306" s="79"/>
    </row>
    <row r="47307" spans="30:90">
      <c r="AD47307" s="73"/>
      <c r="AE47307" s="74"/>
      <c r="AF47307" s="74"/>
      <c r="BX47307" s="73"/>
      <c r="BY47307" s="74"/>
      <c r="BZ47307" s="74"/>
      <c r="CA47307" s="74"/>
      <c r="CF47307" s="79"/>
      <c r="CL47307" s="79"/>
    </row>
    <row r="47308" spans="30:90">
      <c r="AD47308" s="73"/>
      <c r="AE47308" s="74"/>
      <c r="AF47308" s="74"/>
      <c r="BX47308" s="73"/>
      <c r="BY47308" s="74"/>
      <c r="BZ47308" s="74"/>
      <c r="CA47308" s="74"/>
      <c r="CF47308" s="79"/>
      <c r="CL47308" s="79"/>
    </row>
    <row r="47309" spans="30:90">
      <c r="AD47309" s="73"/>
      <c r="AE47309" s="74"/>
      <c r="AF47309" s="74"/>
      <c r="BX47309" s="73"/>
      <c r="BY47309" s="74"/>
      <c r="BZ47309" s="74"/>
      <c r="CA47309" s="74"/>
      <c r="CF47309" s="79"/>
      <c r="CL47309" s="79"/>
    </row>
    <row r="47310" spans="30:90">
      <c r="AD47310" s="73"/>
      <c r="AE47310" s="74"/>
      <c r="AF47310" s="74"/>
      <c r="BX47310" s="73"/>
      <c r="BY47310" s="74"/>
      <c r="BZ47310" s="74"/>
      <c r="CA47310" s="74"/>
      <c r="CF47310" s="79"/>
      <c r="CL47310" s="79"/>
    </row>
    <row r="47311" spans="30:90">
      <c r="AD47311" s="73"/>
      <c r="AE47311" s="74"/>
      <c r="AF47311" s="74"/>
      <c r="BX47311" s="73"/>
      <c r="BY47311" s="74"/>
      <c r="BZ47311" s="74"/>
      <c r="CA47311" s="74"/>
      <c r="CF47311" s="79"/>
      <c r="CL47311" s="79"/>
    </row>
    <row r="47312" spans="30:90">
      <c r="AD47312" s="73"/>
      <c r="AE47312" s="74"/>
      <c r="AF47312" s="74"/>
      <c r="BX47312" s="73"/>
      <c r="BY47312" s="74"/>
      <c r="BZ47312" s="74"/>
      <c r="CA47312" s="74"/>
      <c r="CF47312" s="79"/>
      <c r="CL47312" s="79"/>
    </row>
    <row r="47313" spans="30:90">
      <c r="AD47313" s="73"/>
      <c r="AE47313" s="74"/>
      <c r="AF47313" s="74"/>
      <c r="BX47313" s="73"/>
      <c r="BY47313" s="74"/>
      <c r="BZ47313" s="74"/>
      <c r="CA47313" s="74"/>
      <c r="CF47313" s="79"/>
      <c r="CL47313" s="79"/>
    </row>
    <row r="47314" spans="30:90">
      <c r="AD47314" s="73"/>
      <c r="AE47314" s="74"/>
      <c r="AF47314" s="74"/>
      <c r="BX47314" s="73"/>
      <c r="BY47314" s="74"/>
      <c r="BZ47314" s="74"/>
      <c r="CA47314" s="74"/>
      <c r="CF47314" s="79"/>
      <c r="CL47314" s="79"/>
    </row>
    <row r="47315" spans="30:90">
      <c r="AD47315" s="73"/>
      <c r="AE47315" s="74"/>
      <c r="AF47315" s="74"/>
      <c r="BX47315" s="73"/>
      <c r="BY47315" s="74"/>
      <c r="BZ47315" s="74"/>
      <c r="CA47315" s="74"/>
      <c r="CF47315" s="79"/>
      <c r="CL47315" s="79"/>
    </row>
    <row r="47316" spans="30:90">
      <c r="AD47316" s="73"/>
      <c r="AE47316" s="74"/>
      <c r="AF47316" s="74"/>
      <c r="BX47316" s="73"/>
      <c r="BY47316" s="74"/>
      <c r="BZ47316" s="74"/>
      <c r="CA47316" s="74"/>
      <c r="CF47316" s="79"/>
      <c r="CL47316" s="79"/>
    </row>
    <row r="47317" spans="30:90">
      <c r="AD47317" s="73"/>
      <c r="AE47317" s="74"/>
      <c r="AF47317" s="74"/>
      <c r="BX47317" s="73"/>
      <c r="BY47317" s="74"/>
      <c r="BZ47317" s="74"/>
      <c r="CA47317" s="74"/>
      <c r="CF47317" s="79"/>
      <c r="CL47317" s="79"/>
    </row>
    <row r="47318" spans="30:90">
      <c r="AD47318" s="73"/>
      <c r="AE47318" s="74"/>
      <c r="AF47318" s="74"/>
      <c r="BX47318" s="73"/>
      <c r="BY47318" s="74"/>
      <c r="BZ47318" s="74"/>
      <c r="CA47318" s="74"/>
      <c r="CF47318" s="79"/>
      <c r="CL47318" s="79"/>
    </row>
    <row r="47319" spans="30:90">
      <c r="AD47319" s="73"/>
      <c r="AE47319" s="74"/>
      <c r="AF47319" s="74"/>
      <c r="BX47319" s="73"/>
      <c r="BY47319" s="74"/>
      <c r="BZ47319" s="74"/>
      <c r="CA47319" s="74"/>
      <c r="CF47319" s="79"/>
      <c r="CL47319" s="79"/>
    </row>
    <row r="47320" spans="30:90">
      <c r="AD47320" s="73"/>
      <c r="AE47320" s="74"/>
      <c r="AF47320" s="74"/>
      <c r="BX47320" s="73"/>
      <c r="BY47320" s="74"/>
      <c r="BZ47320" s="74"/>
      <c r="CA47320" s="74"/>
      <c r="CF47320" s="79"/>
      <c r="CL47320" s="79"/>
    </row>
    <row r="47321" spans="30:90">
      <c r="AD47321" s="73"/>
      <c r="AE47321" s="74"/>
      <c r="AF47321" s="74"/>
      <c r="BX47321" s="73"/>
      <c r="BY47321" s="74"/>
      <c r="BZ47321" s="74"/>
      <c r="CA47321" s="74"/>
      <c r="CF47321" s="79"/>
      <c r="CL47321" s="79"/>
    </row>
    <row r="47322" spans="30:90">
      <c r="AD47322" s="73"/>
      <c r="AE47322" s="74"/>
      <c r="AF47322" s="74"/>
      <c r="BX47322" s="73"/>
      <c r="BY47322" s="74"/>
      <c r="BZ47322" s="74"/>
      <c r="CA47322" s="74"/>
      <c r="CF47322" s="79"/>
      <c r="CL47322" s="79"/>
    </row>
    <row r="47323" spans="30:90">
      <c r="AD47323" s="73"/>
      <c r="AE47323" s="74"/>
      <c r="AF47323" s="74"/>
      <c r="BX47323" s="73"/>
      <c r="BY47323" s="74"/>
      <c r="BZ47323" s="74"/>
      <c r="CA47323" s="74"/>
      <c r="CF47323" s="79"/>
      <c r="CL47323" s="79"/>
    </row>
    <row r="47324" spans="30:90">
      <c r="AD47324" s="73"/>
      <c r="AE47324" s="74"/>
      <c r="AF47324" s="74"/>
      <c r="BX47324" s="73"/>
      <c r="BY47324" s="74"/>
      <c r="BZ47324" s="74"/>
      <c r="CA47324" s="74"/>
      <c r="CF47324" s="79"/>
      <c r="CL47324" s="79"/>
    </row>
    <row r="47325" spans="30:90">
      <c r="AD47325" s="73"/>
      <c r="AE47325" s="74"/>
      <c r="AF47325" s="74"/>
      <c r="BX47325" s="73"/>
      <c r="BY47325" s="74"/>
      <c r="BZ47325" s="74"/>
      <c r="CA47325" s="74"/>
      <c r="CF47325" s="79"/>
      <c r="CL47325" s="79"/>
    </row>
    <row r="47326" spans="30:90">
      <c r="AD47326" s="73"/>
      <c r="AE47326" s="74"/>
      <c r="AF47326" s="74"/>
      <c r="BX47326" s="73"/>
      <c r="BY47326" s="74"/>
      <c r="BZ47326" s="74"/>
      <c r="CA47326" s="74"/>
      <c r="CF47326" s="79"/>
      <c r="CL47326" s="79"/>
    </row>
    <row r="47327" spans="30:90">
      <c r="AD47327" s="73"/>
      <c r="AE47327" s="74"/>
      <c r="AF47327" s="74"/>
      <c r="BX47327" s="73"/>
      <c r="BY47327" s="74"/>
      <c r="BZ47327" s="74"/>
      <c r="CA47327" s="74"/>
      <c r="CF47327" s="79"/>
      <c r="CL47327" s="79"/>
    </row>
    <row r="47328" spans="30:90">
      <c r="AD47328" s="73"/>
      <c r="AE47328" s="74"/>
      <c r="AF47328" s="74"/>
      <c r="BX47328" s="73"/>
      <c r="BY47328" s="74"/>
      <c r="BZ47328" s="74"/>
      <c r="CA47328" s="74"/>
      <c r="CF47328" s="79"/>
      <c r="CL47328" s="79"/>
    </row>
    <row r="47329" spans="30:90">
      <c r="AD47329" s="73"/>
      <c r="AE47329" s="74"/>
      <c r="AF47329" s="74"/>
      <c r="BX47329" s="73"/>
      <c r="BY47329" s="74"/>
      <c r="BZ47329" s="74"/>
      <c r="CA47329" s="74"/>
      <c r="CF47329" s="79"/>
      <c r="CL47329" s="79"/>
    </row>
    <row r="47330" spans="30:90">
      <c r="AD47330" s="73"/>
      <c r="AE47330" s="74"/>
      <c r="AF47330" s="74"/>
      <c r="BX47330" s="73"/>
      <c r="BY47330" s="74"/>
      <c r="BZ47330" s="74"/>
      <c r="CA47330" s="74"/>
      <c r="CF47330" s="79"/>
      <c r="CL47330" s="79"/>
    </row>
    <row r="47331" spans="30:90">
      <c r="AD47331" s="73"/>
      <c r="AE47331" s="74"/>
      <c r="AF47331" s="74"/>
      <c r="BX47331" s="73"/>
      <c r="BY47331" s="74"/>
      <c r="BZ47331" s="74"/>
      <c r="CA47331" s="74"/>
      <c r="CF47331" s="79"/>
      <c r="CL47331" s="79"/>
    </row>
    <row r="47332" spans="30:90">
      <c r="AD47332" s="73"/>
      <c r="AE47332" s="74"/>
      <c r="AF47332" s="74"/>
      <c r="BX47332" s="73"/>
      <c r="BY47332" s="74"/>
      <c r="BZ47332" s="74"/>
      <c r="CA47332" s="74"/>
      <c r="CF47332" s="79"/>
      <c r="CL47332" s="79"/>
    </row>
    <row r="47333" spans="30:90">
      <c r="AD47333" s="73"/>
      <c r="AE47333" s="74"/>
      <c r="AF47333" s="74"/>
      <c r="BX47333" s="73"/>
      <c r="BY47333" s="74"/>
      <c r="BZ47333" s="74"/>
      <c r="CA47333" s="74"/>
      <c r="CF47333" s="79"/>
      <c r="CL47333" s="79"/>
    </row>
    <row r="47334" spans="30:90">
      <c r="AD47334" s="73"/>
      <c r="AE47334" s="74"/>
      <c r="AF47334" s="74"/>
      <c r="BX47334" s="73"/>
      <c r="BY47334" s="74"/>
      <c r="BZ47334" s="74"/>
      <c r="CA47334" s="74"/>
      <c r="CF47334" s="79"/>
      <c r="CL47334" s="79"/>
    </row>
    <row r="47335" spans="30:90">
      <c r="AD47335" s="73"/>
      <c r="AE47335" s="74"/>
      <c r="AF47335" s="74"/>
      <c r="BX47335" s="73"/>
      <c r="BY47335" s="74"/>
      <c r="BZ47335" s="74"/>
      <c r="CA47335" s="74"/>
      <c r="CF47335" s="79"/>
      <c r="CL47335" s="79"/>
    </row>
    <row r="47336" spans="30:90">
      <c r="AD47336" s="73"/>
      <c r="AE47336" s="74"/>
      <c r="AF47336" s="74"/>
      <c r="BX47336" s="73"/>
      <c r="BY47336" s="74"/>
      <c r="BZ47336" s="74"/>
      <c r="CA47336" s="74"/>
      <c r="CF47336" s="79"/>
      <c r="CL47336" s="79"/>
    </row>
    <row r="47337" spans="30:90">
      <c r="AD47337" s="73"/>
      <c r="AE47337" s="74"/>
      <c r="AF47337" s="74"/>
      <c r="BX47337" s="73"/>
      <c r="BY47337" s="74"/>
      <c r="BZ47337" s="74"/>
      <c r="CA47337" s="74"/>
      <c r="CF47337" s="79"/>
      <c r="CL47337" s="79"/>
    </row>
    <row r="47338" spans="30:90">
      <c r="AD47338" s="73"/>
      <c r="AE47338" s="74"/>
      <c r="AF47338" s="74"/>
      <c r="BX47338" s="73"/>
      <c r="BY47338" s="74"/>
      <c r="BZ47338" s="74"/>
      <c r="CA47338" s="74"/>
      <c r="CF47338" s="79"/>
      <c r="CL47338" s="79"/>
    </row>
    <row r="47339" spans="30:90">
      <c r="AD47339" s="73"/>
      <c r="AE47339" s="74"/>
      <c r="AF47339" s="74"/>
      <c r="BX47339" s="73"/>
      <c r="BY47339" s="74"/>
      <c r="BZ47339" s="74"/>
      <c r="CA47339" s="74"/>
      <c r="CF47339" s="79"/>
      <c r="CL47339" s="79"/>
    </row>
    <row r="47340" spans="30:90">
      <c r="AD47340" s="73"/>
      <c r="AE47340" s="74"/>
      <c r="AF47340" s="74"/>
      <c r="BX47340" s="73"/>
      <c r="BY47340" s="74"/>
      <c r="BZ47340" s="74"/>
      <c r="CA47340" s="74"/>
      <c r="CF47340" s="79"/>
      <c r="CL47340" s="79"/>
    </row>
    <row r="47341" spans="30:90">
      <c r="AD47341" s="73"/>
      <c r="AE47341" s="74"/>
      <c r="AF47341" s="74"/>
      <c r="BX47341" s="73"/>
      <c r="BY47341" s="74"/>
      <c r="BZ47341" s="74"/>
      <c r="CA47341" s="74"/>
      <c r="CF47341" s="79"/>
      <c r="CL47341" s="79"/>
    </row>
    <row r="47342" spans="30:90">
      <c r="AD47342" s="73"/>
      <c r="AE47342" s="74"/>
      <c r="AF47342" s="74"/>
      <c r="BX47342" s="73"/>
      <c r="BY47342" s="74"/>
      <c r="BZ47342" s="74"/>
      <c r="CA47342" s="74"/>
      <c r="CF47342" s="79"/>
      <c r="CL47342" s="79"/>
    </row>
    <row r="47343" spans="30:90">
      <c r="AD47343" s="73"/>
      <c r="AE47343" s="74"/>
      <c r="AF47343" s="74"/>
      <c r="BX47343" s="73"/>
      <c r="BY47343" s="74"/>
      <c r="BZ47343" s="74"/>
      <c r="CA47343" s="74"/>
      <c r="CF47343" s="79"/>
      <c r="CL47343" s="79"/>
    </row>
    <row r="47344" spans="30:90">
      <c r="AD47344" s="73"/>
      <c r="AE47344" s="74"/>
      <c r="AF47344" s="74"/>
      <c r="BX47344" s="73"/>
      <c r="BY47344" s="74"/>
      <c r="BZ47344" s="74"/>
      <c r="CA47344" s="74"/>
      <c r="CF47344" s="79"/>
      <c r="CL47344" s="79"/>
    </row>
    <row r="47345" spans="30:90">
      <c r="AD47345" s="73"/>
      <c r="AE47345" s="74"/>
      <c r="AF47345" s="74"/>
      <c r="BX47345" s="73"/>
      <c r="BY47345" s="74"/>
      <c r="BZ47345" s="74"/>
      <c r="CA47345" s="74"/>
      <c r="CF47345" s="79"/>
      <c r="CL47345" s="79"/>
    </row>
    <row r="47346" spans="30:90">
      <c r="AD47346" s="73"/>
      <c r="AE47346" s="74"/>
      <c r="AF47346" s="74"/>
      <c r="BX47346" s="73"/>
      <c r="BY47346" s="74"/>
      <c r="BZ47346" s="74"/>
      <c r="CA47346" s="74"/>
      <c r="CF47346" s="79"/>
      <c r="CL47346" s="79"/>
    </row>
    <row r="47347" spans="30:90">
      <c r="AD47347" s="73"/>
      <c r="AE47347" s="74"/>
      <c r="AF47347" s="74"/>
      <c r="BX47347" s="73"/>
      <c r="BY47347" s="74"/>
      <c r="BZ47347" s="74"/>
      <c r="CA47347" s="74"/>
      <c r="CF47347" s="79"/>
      <c r="CL47347" s="79"/>
    </row>
    <row r="47348" spans="30:90">
      <c r="AD47348" s="73"/>
      <c r="AE47348" s="74"/>
      <c r="AF47348" s="74"/>
      <c r="BX47348" s="73"/>
      <c r="BY47348" s="74"/>
      <c r="BZ47348" s="74"/>
      <c r="CA47348" s="74"/>
      <c r="CF47348" s="79"/>
      <c r="CL47348" s="79"/>
    </row>
    <row r="47349" spans="30:90">
      <c r="AD47349" s="73"/>
      <c r="AE47349" s="74"/>
      <c r="AF47349" s="74"/>
      <c r="BX47349" s="73"/>
      <c r="BY47349" s="74"/>
      <c r="BZ47349" s="74"/>
      <c r="CA47349" s="74"/>
      <c r="CF47349" s="79"/>
      <c r="CL47349" s="79"/>
    </row>
    <row r="47350" spans="30:90">
      <c r="AD47350" s="73"/>
      <c r="AE47350" s="74"/>
      <c r="AF47350" s="74"/>
      <c r="BX47350" s="73"/>
      <c r="BY47350" s="74"/>
      <c r="BZ47350" s="74"/>
      <c r="CA47350" s="74"/>
      <c r="CF47350" s="79"/>
      <c r="CL47350" s="79"/>
    </row>
    <row r="47351" spans="30:90">
      <c r="AD47351" s="73"/>
      <c r="AE47351" s="74"/>
      <c r="AF47351" s="74"/>
      <c r="BX47351" s="73"/>
      <c r="BY47351" s="74"/>
      <c r="BZ47351" s="74"/>
      <c r="CA47351" s="74"/>
      <c r="CF47351" s="79"/>
      <c r="CL47351" s="79"/>
    </row>
    <row r="47352" spans="30:90">
      <c r="AD47352" s="73"/>
      <c r="AE47352" s="74"/>
      <c r="AF47352" s="74"/>
      <c r="BX47352" s="73"/>
      <c r="BY47352" s="74"/>
      <c r="BZ47352" s="74"/>
      <c r="CA47352" s="74"/>
      <c r="CF47352" s="79"/>
      <c r="CL47352" s="79"/>
    </row>
    <row r="47353" spans="30:90">
      <c r="AD47353" s="73"/>
      <c r="AE47353" s="74"/>
      <c r="AF47353" s="74"/>
      <c r="BX47353" s="73"/>
      <c r="BY47353" s="74"/>
      <c r="BZ47353" s="74"/>
      <c r="CA47353" s="74"/>
      <c r="CF47353" s="79"/>
      <c r="CL47353" s="79"/>
    </row>
    <row r="47354" spans="30:90">
      <c r="AD47354" s="73"/>
      <c r="AE47354" s="74"/>
      <c r="AF47354" s="74"/>
      <c r="BX47354" s="73"/>
      <c r="BY47354" s="74"/>
      <c r="BZ47354" s="74"/>
      <c r="CA47354" s="74"/>
      <c r="CF47354" s="79"/>
      <c r="CL47354" s="79"/>
    </row>
    <row r="47355" spans="30:90">
      <c r="AD47355" s="73"/>
      <c r="AE47355" s="74"/>
      <c r="AF47355" s="74"/>
      <c r="BX47355" s="73"/>
      <c r="BY47355" s="74"/>
      <c r="BZ47355" s="74"/>
      <c r="CA47355" s="74"/>
      <c r="CF47355" s="79"/>
      <c r="CL47355" s="79"/>
    </row>
    <row r="47356" spans="30:90">
      <c r="AD47356" s="73"/>
      <c r="AE47356" s="74"/>
      <c r="AF47356" s="74"/>
      <c r="BX47356" s="73"/>
      <c r="BY47356" s="74"/>
      <c r="BZ47356" s="74"/>
      <c r="CA47356" s="74"/>
      <c r="CF47356" s="79"/>
      <c r="CL47356" s="79"/>
    </row>
    <row r="47357" spans="30:90">
      <c r="AD47357" s="73"/>
      <c r="AE47357" s="74"/>
      <c r="AF47357" s="74"/>
      <c r="BX47357" s="73"/>
      <c r="BY47357" s="74"/>
      <c r="BZ47357" s="74"/>
      <c r="CA47357" s="74"/>
      <c r="CF47357" s="79"/>
      <c r="CL47357" s="79"/>
    </row>
    <row r="47358" spans="30:90">
      <c r="AD47358" s="73"/>
      <c r="AE47358" s="74"/>
      <c r="AF47358" s="74"/>
      <c r="BX47358" s="73"/>
      <c r="BY47358" s="74"/>
      <c r="BZ47358" s="74"/>
      <c r="CA47358" s="74"/>
      <c r="CF47358" s="79"/>
      <c r="CL47358" s="79"/>
    </row>
    <row r="47359" spans="30:90">
      <c r="AD47359" s="73"/>
      <c r="AE47359" s="74"/>
      <c r="AF47359" s="74"/>
      <c r="BX47359" s="73"/>
      <c r="BY47359" s="74"/>
      <c r="BZ47359" s="74"/>
      <c r="CA47359" s="74"/>
      <c r="CF47359" s="79"/>
      <c r="CL47359" s="79"/>
    </row>
    <row r="47360" spans="30:90">
      <c r="AD47360" s="73"/>
      <c r="AE47360" s="74"/>
      <c r="AF47360" s="74"/>
      <c r="BX47360" s="73"/>
      <c r="BY47360" s="74"/>
      <c r="BZ47360" s="74"/>
      <c r="CA47360" s="74"/>
      <c r="CF47360" s="79"/>
      <c r="CL47360" s="79"/>
    </row>
    <row r="47361" spans="30:90">
      <c r="AD47361" s="73"/>
      <c r="AE47361" s="74"/>
      <c r="AF47361" s="74"/>
      <c r="BX47361" s="73"/>
      <c r="BY47361" s="74"/>
      <c r="BZ47361" s="74"/>
      <c r="CA47361" s="74"/>
      <c r="CF47361" s="79"/>
      <c r="CL47361" s="79"/>
    </row>
    <row r="47362" spans="30:90">
      <c r="AD47362" s="73"/>
      <c r="AE47362" s="74"/>
      <c r="AF47362" s="74"/>
      <c r="BX47362" s="73"/>
      <c r="BY47362" s="74"/>
      <c r="BZ47362" s="74"/>
      <c r="CA47362" s="74"/>
      <c r="CF47362" s="79"/>
      <c r="CL47362" s="79"/>
    </row>
    <row r="47363" spans="30:90">
      <c r="AD47363" s="73"/>
      <c r="AE47363" s="74"/>
      <c r="AF47363" s="74"/>
      <c r="BX47363" s="73"/>
      <c r="BY47363" s="74"/>
      <c r="BZ47363" s="74"/>
      <c r="CA47363" s="74"/>
      <c r="CF47363" s="79"/>
      <c r="CL47363" s="79"/>
    </row>
    <row r="47364" spans="30:90">
      <c r="AD47364" s="73"/>
      <c r="AE47364" s="74"/>
      <c r="AF47364" s="74"/>
      <c r="BX47364" s="73"/>
      <c r="BY47364" s="74"/>
      <c r="BZ47364" s="74"/>
      <c r="CA47364" s="74"/>
      <c r="CF47364" s="79"/>
      <c r="CL47364" s="79"/>
    </row>
    <row r="47365" spans="30:90">
      <c r="AD47365" s="73"/>
      <c r="AE47365" s="74"/>
      <c r="AF47365" s="74"/>
      <c r="BX47365" s="73"/>
      <c r="BY47365" s="74"/>
      <c r="BZ47365" s="74"/>
      <c r="CA47365" s="74"/>
      <c r="CF47365" s="79"/>
      <c r="CL47365" s="79"/>
    </row>
    <row r="47366" spans="30:90">
      <c r="AD47366" s="73"/>
      <c r="AE47366" s="74"/>
      <c r="AF47366" s="74"/>
      <c r="BX47366" s="73"/>
      <c r="BY47366" s="74"/>
      <c r="BZ47366" s="74"/>
      <c r="CA47366" s="74"/>
      <c r="CF47366" s="79"/>
      <c r="CL47366" s="79"/>
    </row>
    <row r="47367" spans="30:90">
      <c r="AD47367" s="73"/>
      <c r="AE47367" s="74"/>
      <c r="AF47367" s="74"/>
      <c r="BX47367" s="73"/>
      <c r="BY47367" s="74"/>
      <c r="BZ47367" s="74"/>
      <c r="CA47367" s="74"/>
      <c r="CF47367" s="79"/>
      <c r="CL47367" s="79"/>
    </row>
    <row r="47368" spans="30:90">
      <c r="AD47368" s="73"/>
      <c r="AE47368" s="74"/>
      <c r="AF47368" s="74"/>
      <c r="BX47368" s="73"/>
      <c r="BY47368" s="74"/>
      <c r="BZ47368" s="74"/>
      <c r="CA47368" s="74"/>
      <c r="CF47368" s="79"/>
      <c r="CL47368" s="79"/>
    </row>
    <row r="47369" spans="30:90">
      <c r="AD47369" s="73"/>
      <c r="AE47369" s="74"/>
      <c r="AF47369" s="74"/>
      <c r="BX47369" s="73"/>
      <c r="BY47369" s="74"/>
      <c r="BZ47369" s="74"/>
      <c r="CA47369" s="74"/>
      <c r="CF47369" s="79"/>
      <c r="CL47369" s="79"/>
    </row>
    <row r="47370" spans="30:90">
      <c r="AD47370" s="73"/>
      <c r="AE47370" s="74"/>
      <c r="AF47370" s="74"/>
      <c r="BX47370" s="73"/>
      <c r="BY47370" s="74"/>
      <c r="BZ47370" s="74"/>
      <c r="CA47370" s="74"/>
      <c r="CF47370" s="79"/>
      <c r="CL47370" s="79"/>
    </row>
    <row r="47371" spans="30:90">
      <c r="AD47371" s="73"/>
      <c r="AE47371" s="74"/>
      <c r="AF47371" s="74"/>
      <c r="BX47371" s="73"/>
      <c r="BY47371" s="74"/>
      <c r="BZ47371" s="74"/>
      <c r="CA47371" s="74"/>
      <c r="CF47371" s="79"/>
      <c r="CL47371" s="79"/>
    </row>
    <row r="47372" spans="30:90">
      <c r="AD47372" s="73"/>
      <c r="AE47372" s="74"/>
      <c r="AF47372" s="74"/>
      <c r="BX47372" s="73"/>
      <c r="BY47372" s="74"/>
      <c r="BZ47372" s="74"/>
      <c r="CA47372" s="74"/>
      <c r="CF47372" s="79"/>
      <c r="CL47372" s="79"/>
    </row>
    <row r="47373" spans="30:90">
      <c r="AD47373" s="73"/>
      <c r="AE47373" s="74"/>
      <c r="AF47373" s="74"/>
      <c r="BX47373" s="73"/>
      <c r="BY47373" s="74"/>
      <c r="BZ47373" s="74"/>
      <c r="CA47373" s="74"/>
      <c r="CF47373" s="79"/>
      <c r="CL47373" s="79"/>
    </row>
    <row r="47374" spans="30:90">
      <c r="AD47374" s="73"/>
      <c r="AE47374" s="74"/>
      <c r="AF47374" s="74"/>
      <c r="BX47374" s="73"/>
      <c r="BY47374" s="74"/>
      <c r="BZ47374" s="74"/>
      <c r="CA47374" s="74"/>
      <c r="CF47374" s="79"/>
      <c r="CL47374" s="79"/>
    </row>
    <row r="47375" spans="30:90">
      <c r="AD47375" s="73"/>
      <c r="AE47375" s="74"/>
      <c r="AF47375" s="74"/>
      <c r="BX47375" s="73"/>
      <c r="BY47375" s="74"/>
      <c r="BZ47375" s="74"/>
      <c r="CA47375" s="74"/>
      <c r="CF47375" s="79"/>
      <c r="CL47375" s="79"/>
    </row>
    <row r="47376" spans="30:90">
      <c r="AD47376" s="73"/>
      <c r="AE47376" s="74"/>
      <c r="AF47376" s="74"/>
      <c r="BX47376" s="73"/>
      <c r="BY47376" s="74"/>
      <c r="BZ47376" s="74"/>
      <c r="CA47376" s="74"/>
      <c r="CF47376" s="79"/>
      <c r="CL47376" s="79"/>
    </row>
    <row r="47377" spans="30:90">
      <c r="AD47377" s="73"/>
      <c r="AE47377" s="74"/>
      <c r="AF47377" s="74"/>
      <c r="BX47377" s="73"/>
      <c r="BY47377" s="74"/>
      <c r="BZ47377" s="74"/>
      <c r="CA47377" s="74"/>
      <c r="CF47377" s="79"/>
      <c r="CL47377" s="79"/>
    </row>
    <row r="47378" spans="30:90">
      <c r="AD47378" s="73"/>
      <c r="AE47378" s="74"/>
      <c r="AF47378" s="74"/>
      <c r="BX47378" s="73"/>
      <c r="BY47378" s="74"/>
      <c r="BZ47378" s="74"/>
      <c r="CA47378" s="74"/>
      <c r="CF47378" s="79"/>
      <c r="CL47378" s="79"/>
    </row>
    <row r="47379" spans="30:90">
      <c r="AD47379" s="73"/>
      <c r="AE47379" s="74"/>
      <c r="AF47379" s="74"/>
      <c r="BX47379" s="73"/>
      <c r="BY47379" s="74"/>
      <c r="BZ47379" s="74"/>
      <c r="CA47379" s="74"/>
      <c r="CF47379" s="79"/>
      <c r="CL47379" s="79"/>
    </row>
    <row r="47380" spans="30:90">
      <c r="AD47380" s="73"/>
      <c r="AE47380" s="74"/>
      <c r="AF47380" s="74"/>
      <c r="BX47380" s="73"/>
      <c r="BY47380" s="74"/>
      <c r="BZ47380" s="74"/>
      <c r="CA47380" s="74"/>
      <c r="CF47380" s="79"/>
      <c r="CL47380" s="79"/>
    </row>
    <row r="47381" spans="30:90">
      <c r="AD47381" s="73"/>
      <c r="AE47381" s="74"/>
      <c r="AF47381" s="74"/>
      <c r="BX47381" s="73"/>
      <c r="BY47381" s="74"/>
      <c r="BZ47381" s="74"/>
      <c r="CA47381" s="74"/>
      <c r="CF47381" s="79"/>
      <c r="CL47381" s="79"/>
    </row>
    <row r="47382" spans="30:90">
      <c r="AD47382" s="73"/>
      <c r="AE47382" s="74"/>
      <c r="AF47382" s="74"/>
      <c r="BX47382" s="73"/>
      <c r="BY47382" s="74"/>
      <c r="BZ47382" s="74"/>
      <c r="CA47382" s="74"/>
      <c r="CF47382" s="79"/>
      <c r="CL47382" s="79"/>
    </row>
    <row r="47383" spans="30:90">
      <c r="AD47383" s="73"/>
      <c r="AE47383" s="74"/>
      <c r="AF47383" s="74"/>
      <c r="BX47383" s="73"/>
      <c r="BY47383" s="74"/>
      <c r="BZ47383" s="74"/>
      <c r="CA47383" s="74"/>
      <c r="CF47383" s="79"/>
      <c r="CL47383" s="79"/>
    </row>
    <row r="47384" spans="30:90">
      <c r="AD47384" s="73"/>
      <c r="AE47384" s="74"/>
      <c r="AF47384" s="74"/>
      <c r="BX47384" s="73"/>
      <c r="BY47384" s="74"/>
      <c r="BZ47384" s="74"/>
      <c r="CA47384" s="74"/>
      <c r="CF47384" s="79"/>
      <c r="CL47384" s="79"/>
    </row>
    <row r="47385" spans="30:90">
      <c r="AD47385" s="73"/>
      <c r="AE47385" s="74"/>
      <c r="AF47385" s="74"/>
      <c r="BX47385" s="73"/>
      <c r="BY47385" s="74"/>
      <c r="BZ47385" s="74"/>
      <c r="CA47385" s="74"/>
      <c r="CF47385" s="79"/>
      <c r="CL47385" s="79"/>
    </row>
    <row r="47386" spans="30:90">
      <c r="AD47386" s="73"/>
      <c r="AE47386" s="74"/>
      <c r="AF47386" s="74"/>
      <c r="BX47386" s="73"/>
      <c r="BY47386" s="74"/>
      <c r="BZ47386" s="74"/>
      <c r="CA47386" s="74"/>
      <c r="CF47386" s="79"/>
      <c r="CL47386" s="79"/>
    </row>
    <row r="47387" spans="30:90">
      <c r="AD47387" s="73"/>
      <c r="AE47387" s="74"/>
      <c r="AF47387" s="74"/>
      <c r="BX47387" s="73"/>
      <c r="BY47387" s="74"/>
      <c r="BZ47387" s="74"/>
      <c r="CA47387" s="74"/>
      <c r="CF47387" s="79"/>
      <c r="CL47387" s="79"/>
    </row>
    <row r="47388" spans="30:90">
      <c r="AD47388" s="73"/>
      <c r="AE47388" s="74"/>
      <c r="AF47388" s="74"/>
      <c r="BX47388" s="73"/>
      <c r="BY47388" s="74"/>
      <c r="BZ47388" s="74"/>
      <c r="CA47388" s="74"/>
      <c r="CF47388" s="79"/>
      <c r="CL47388" s="79"/>
    </row>
    <row r="47389" spans="30:90">
      <c r="AD47389" s="73"/>
      <c r="AE47389" s="74"/>
      <c r="AF47389" s="74"/>
      <c r="BX47389" s="73"/>
      <c r="BY47389" s="74"/>
      <c r="BZ47389" s="74"/>
      <c r="CA47389" s="74"/>
      <c r="CF47389" s="79"/>
      <c r="CL47389" s="79"/>
    </row>
    <row r="47390" spans="30:90">
      <c r="AD47390" s="73"/>
      <c r="AE47390" s="74"/>
      <c r="AF47390" s="74"/>
      <c r="BX47390" s="73"/>
      <c r="BY47390" s="74"/>
      <c r="BZ47390" s="74"/>
      <c r="CA47390" s="74"/>
      <c r="CF47390" s="79"/>
      <c r="CL47390" s="79"/>
    </row>
    <row r="47391" spans="30:90">
      <c r="AD47391" s="73"/>
      <c r="AE47391" s="74"/>
      <c r="AF47391" s="74"/>
      <c r="BX47391" s="73"/>
      <c r="BY47391" s="74"/>
      <c r="BZ47391" s="74"/>
      <c r="CA47391" s="74"/>
      <c r="CF47391" s="79"/>
      <c r="CL47391" s="79"/>
    </row>
    <row r="47392" spans="30:90">
      <c r="AD47392" s="73"/>
      <c r="AE47392" s="74"/>
      <c r="AF47392" s="74"/>
      <c r="BX47392" s="73"/>
      <c r="BY47392" s="74"/>
      <c r="BZ47392" s="74"/>
      <c r="CA47392" s="74"/>
      <c r="CF47392" s="79"/>
      <c r="CL47392" s="79"/>
    </row>
    <row r="47393" spans="30:90">
      <c r="AD47393" s="73"/>
      <c r="AE47393" s="74"/>
      <c r="AF47393" s="74"/>
      <c r="BX47393" s="73"/>
      <c r="BY47393" s="74"/>
      <c r="BZ47393" s="74"/>
      <c r="CA47393" s="74"/>
      <c r="CF47393" s="79"/>
      <c r="CL47393" s="79"/>
    </row>
    <row r="47394" spans="30:90">
      <c r="AD47394" s="73"/>
      <c r="AE47394" s="74"/>
      <c r="AF47394" s="74"/>
      <c r="BX47394" s="73"/>
      <c r="BY47394" s="74"/>
      <c r="BZ47394" s="74"/>
      <c r="CA47394" s="74"/>
      <c r="CF47394" s="79"/>
      <c r="CL47394" s="79"/>
    </row>
    <row r="47395" spans="30:90">
      <c r="AD47395" s="73"/>
      <c r="AE47395" s="74"/>
      <c r="AF47395" s="74"/>
      <c r="BX47395" s="73"/>
      <c r="BY47395" s="74"/>
      <c r="BZ47395" s="74"/>
      <c r="CA47395" s="74"/>
      <c r="CF47395" s="79"/>
      <c r="CL47395" s="79"/>
    </row>
    <row r="47396" spans="30:90">
      <c r="AD47396" s="73"/>
      <c r="AE47396" s="74"/>
      <c r="AF47396" s="74"/>
      <c r="BX47396" s="73"/>
      <c r="BY47396" s="74"/>
      <c r="BZ47396" s="74"/>
      <c r="CA47396" s="74"/>
      <c r="CF47396" s="79"/>
      <c r="CL47396" s="79"/>
    </row>
    <row r="47397" spans="30:90">
      <c r="AD47397" s="73"/>
      <c r="AE47397" s="74"/>
      <c r="AF47397" s="74"/>
      <c r="BX47397" s="73"/>
      <c r="BY47397" s="74"/>
      <c r="BZ47397" s="74"/>
      <c r="CA47397" s="74"/>
      <c r="CF47397" s="79"/>
      <c r="CL47397" s="79"/>
    </row>
    <row r="47398" spans="30:90">
      <c r="AD47398" s="73"/>
      <c r="AE47398" s="74"/>
      <c r="AF47398" s="74"/>
      <c r="BX47398" s="73"/>
      <c r="BY47398" s="74"/>
      <c r="BZ47398" s="74"/>
      <c r="CA47398" s="74"/>
      <c r="CF47398" s="79"/>
      <c r="CL47398" s="79"/>
    </row>
    <row r="47399" spans="30:90">
      <c r="AD47399" s="73"/>
      <c r="AE47399" s="74"/>
      <c r="AF47399" s="74"/>
      <c r="BX47399" s="73"/>
      <c r="BY47399" s="74"/>
      <c r="BZ47399" s="74"/>
      <c r="CA47399" s="74"/>
      <c r="CF47399" s="79"/>
      <c r="CL47399" s="79"/>
    </row>
    <row r="47400" spans="30:90">
      <c r="AD47400" s="73"/>
      <c r="AE47400" s="74"/>
      <c r="AF47400" s="74"/>
      <c r="BX47400" s="73"/>
      <c r="BY47400" s="74"/>
      <c r="BZ47400" s="74"/>
      <c r="CA47400" s="74"/>
      <c r="CF47400" s="79"/>
      <c r="CL47400" s="79"/>
    </row>
    <row r="47401" spans="30:90">
      <c r="AD47401" s="73"/>
      <c r="AE47401" s="74"/>
      <c r="AF47401" s="74"/>
      <c r="BX47401" s="73"/>
      <c r="BY47401" s="74"/>
      <c r="BZ47401" s="74"/>
      <c r="CA47401" s="74"/>
      <c r="CF47401" s="79"/>
      <c r="CL47401" s="79"/>
    </row>
    <row r="47402" spans="30:90">
      <c r="AD47402" s="73"/>
      <c r="AE47402" s="74"/>
      <c r="AF47402" s="74"/>
      <c r="BX47402" s="73"/>
      <c r="BY47402" s="74"/>
      <c r="BZ47402" s="74"/>
      <c r="CA47402" s="74"/>
      <c r="CF47402" s="79"/>
      <c r="CL47402" s="79"/>
    </row>
    <row r="47403" spans="30:90">
      <c r="AD47403" s="73"/>
      <c r="AE47403" s="74"/>
      <c r="AF47403" s="74"/>
      <c r="BX47403" s="73"/>
      <c r="BY47403" s="74"/>
      <c r="BZ47403" s="74"/>
      <c r="CA47403" s="74"/>
      <c r="CF47403" s="79"/>
      <c r="CL47403" s="79"/>
    </row>
    <row r="47404" spans="30:90">
      <c r="AD47404" s="73"/>
      <c r="AE47404" s="74"/>
      <c r="AF47404" s="74"/>
      <c r="BX47404" s="73"/>
      <c r="BY47404" s="74"/>
      <c r="BZ47404" s="74"/>
      <c r="CA47404" s="74"/>
      <c r="CF47404" s="79"/>
      <c r="CL47404" s="79"/>
    </row>
    <row r="47405" spans="30:90">
      <c r="AD47405" s="73"/>
      <c r="AE47405" s="74"/>
      <c r="AF47405" s="74"/>
      <c r="BX47405" s="73"/>
      <c r="BY47405" s="74"/>
      <c r="BZ47405" s="74"/>
      <c r="CA47405" s="74"/>
      <c r="CF47405" s="79"/>
      <c r="CL47405" s="79"/>
    </row>
    <row r="47406" spans="30:90">
      <c r="AD47406" s="73"/>
      <c r="AE47406" s="74"/>
      <c r="AF47406" s="74"/>
      <c r="BX47406" s="73"/>
      <c r="BY47406" s="74"/>
      <c r="BZ47406" s="74"/>
      <c r="CA47406" s="74"/>
      <c r="CF47406" s="79"/>
      <c r="CL47406" s="79"/>
    </row>
    <row r="47407" spans="30:90">
      <c r="AD47407" s="73"/>
      <c r="AE47407" s="74"/>
      <c r="AF47407" s="74"/>
      <c r="BX47407" s="73"/>
      <c r="BY47407" s="74"/>
      <c r="BZ47407" s="74"/>
      <c r="CA47407" s="74"/>
      <c r="CF47407" s="79"/>
      <c r="CL47407" s="79"/>
    </row>
    <row r="47408" spans="30:90">
      <c r="AD47408" s="73"/>
      <c r="AE47408" s="74"/>
      <c r="AF47408" s="74"/>
      <c r="BX47408" s="73"/>
      <c r="BY47408" s="74"/>
      <c r="BZ47408" s="74"/>
      <c r="CA47408" s="74"/>
      <c r="CF47408" s="79"/>
      <c r="CL47408" s="79"/>
    </row>
    <row r="47409" spans="30:90">
      <c r="AD47409" s="73"/>
      <c r="AE47409" s="74"/>
      <c r="AF47409" s="74"/>
      <c r="BX47409" s="73"/>
      <c r="BY47409" s="74"/>
      <c r="BZ47409" s="74"/>
      <c r="CA47409" s="74"/>
      <c r="CF47409" s="79"/>
      <c r="CL47409" s="79"/>
    </row>
    <row r="47410" spans="30:90">
      <c r="AD47410" s="73"/>
      <c r="AE47410" s="74"/>
      <c r="AF47410" s="74"/>
      <c r="BX47410" s="73"/>
      <c r="BY47410" s="74"/>
      <c r="BZ47410" s="74"/>
      <c r="CA47410" s="74"/>
      <c r="CF47410" s="79"/>
      <c r="CL47410" s="79"/>
    </row>
    <row r="47411" spans="30:90">
      <c r="AD47411" s="73"/>
      <c r="AE47411" s="74"/>
      <c r="AF47411" s="74"/>
      <c r="BX47411" s="73"/>
      <c r="BY47411" s="74"/>
      <c r="BZ47411" s="74"/>
      <c r="CA47411" s="74"/>
      <c r="CF47411" s="79"/>
      <c r="CL47411" s="79"/>
    </row>
    <row r="47412" spans="30:90">
      <c r="AD47412" s="73"/>
      <c r="AE47412" s="74"/>
      <c r="AF47412" s="74"/>
      <c r="BX47412" s="73"/>
      <c r="BY47412" s="74"/>
      <c r="BZ47412" s="74"/>
      <c r="CA47412" s="74"/>
      <c r="CF47412" s="79"/>
      <c r="CL47412" s="79"/>
    </row>
    <row r="47413" spans="30:90">
      <c r="AD47413" s="73"/>
      <c r="AE47413" s="74"/>
      <c r="AF47413" s="74"/>
      <c r="BX47413" s="73"/>
      <c r="BY47413" s="74"/>
      <c r="BZ47413" s="74"/>
      <c r="CA47413" s="74"/>
      <c r="CF47413" s="79"/>
      <c r="CL47413" s="79"/>
    </row>
    <row r="47414" spans="30:90">
      <c r="AD47414" s="73"/>
      <c r="AE47414" s="74"/>
      <c r="AF47414" s="74"/>
      <c r="BX47414" s="73"/>
      <c r="BY47414" s="74"/>
      <c r="BZ47414" s="74"/>
      <c r="CA47414" s="74"/>
      <c r="CF47414" s="79"/>
      <c r="CL47414" s="79"/>
    </row>
    <row r="47415" spans="30:90">
      <c r="AD47415" s="73"/>
      <c r="AE47415" s="74"/>
      <c r="AF47415" s="74"/>
      <c r="BX47415" s="73"/>
      <c r="BY47415" s="74"/>
      <c r="BZ47415" s="74"/>
      <c r="CA47415" s="74"/>
      <c r="CF47415" s="79"/>
      <c r="CL47415" s="79"/>
    </row>
    <row r="47416" spans="30:90">
      <c r="AD47416" s="73"/>
      <c r="AE47416" s="74"/>
      <c r="AF47416" s="74"/>
      <c r="BX47416" s="73"/>
      <c r="BY47416" s="74"/>
      <c r="BZ47416" s="74"/>
      <c r="CA47416" s="74"/>
      <c r="CF47416" s="79"/>
      <c r="CL47416" s="79"/>
    </row>
    <row r="47417" spans="30:90">
      <c r="AD47417" s="73"/>
      <c r="AE47417" s="74"/>
      <c r="AF47417" s="74"/>
      <c r="BX47417" s="73"/>
      <c r="BY47417" s="74"/>
      <c r="BZ47417" s="74"/>
      <c r="CA47417" s="74"/>
      <c r="CF47417" s="79"/>
      <c r="CL47417" s="79"/>
    </row>
    <row r="47418" spans="30:90">
      <c r="AD47418" s="73"/>
      <c r="AE47418" s="74"/>
      <c r="AF47418" s="74"/>
      <c r="BX47418" s="73"/>
      <c r="BY47418" s="74"/>
      <c r="BZ47418" s="74"/>
      <c r="CA47418" s="74"/>
      <c r="CF47418" s="79"/>
      <c r="CL47418" s="79"/>
    </row>
    <row r="47419" spans="30:90">
      <c r="AD47419" s="73"/>
      <c r="AE47419" s="74"/>
      <c r="AF47419" s="74"/>
      <c r="BX47419" s="73"/>
      <c r="BY47419" s="74"/>
      <c r="BZ47419" s="74"/>
      <c r="CA47419" s="74"/>
      <c r="CF47419" s="79"/>
      <c r="CL47419" s="79"/>
    </row>
    <row r="47420" spans="30:90">
      <c r="AD47420" s="73"/>
      <c r="AE47420" s="74"/>
      <c r="AF47420" s="74"/>
      <c r="BX47420" s="73"/>
      <c r="BY47420" s="74"/>
      <c r="BZ47420" s="74"/>
      <c r="CA47420" s="74"/>
      <c r="CF47420" s="79"/>
      <c r="CL47420" s="79"/>
    </row>
    <row r="47421" spans="30:90">
      <c r="AD47421" s="73"/>
      <c r="AE47421" s="74"/>
      <c r="AF47421" s="74"/>
      <c r="BX47421" s="73"/>
      <c r="BY47421" s="74"/>
      <c r="BZ47421" s="74"/>
      <c r="CA47421" s="74"/>
      <c r="CF47421" s="79"/>
      <c r="CL47421" s="79"/>
    </row>
    <row r="47422" spans="30:90">
      <c r="AD47422" s="73"/>
      <c r="AE47422" s="74"/>
      <c r="AF47422" s="74"/>
      <c r="BX47422" s="73"/>
      <c r="BY47422" s="74"/>
      <c r="BZ47422" s="74"/>
      <c r="CA47422" s="74"/>
      <c r="CF47422" s="79"/>
      <c r="CL47422" s="79"/>
    </row>
    <row r="47423" spans="30:90">
      <c r="AD47423" s="73"/>
      <c r="AE47423" s="74"/>
      <c r="AF47423" s="74"/>
      <c r="BX47423" s="73"/>
      <c r="BY47423" s="74"/>
      <c r="BZ47423" s="74"/>
      <c r="CA47423" s="74"/>
      <c r="CF47423" s="79"/>
      <c r="CL47423" s="79"/>
    </row>
    <row r="47424" spans="30:90">
      <c r="AD47424" s="73"/>
      <c r="AE47424" s="74"/>
      <c r="AF47424" s="74"/>
      <c r="BX47424" s="73"/>
      <c r="BY47424" s="74"/>
      <c r="BZ47424" s="74"/>
      <c r="CA47424" s="74"/>
      <c r="CF47424" s="79"/>
      <c r="CL47424" s="79"/>
    </row>
    <row r="47425" spans="30:90">
      <c r="AD47425" s="73"/>
      <c r="AE47425" s="74"/>
      <c r="AF47425" s="74"/>
      <c r="BX47425" s="73"/>
      <c r="BY47425" s="74"/>
      <c r="BZ47425" s="74"/>
      <c r="CA47425" s="74"/>
      <c r="CF47425" s="79"/>
      <c r="CL47425" s="79"/>
    </row>
    <row r="47426" spans="30:90">
      <c r="AD47426" s="73"/>
      <c r="AE47426" s="74"/>
      <c r="AF47426" s="74"/>
      <c r="BX47426" s="73"/>
      <c r="BY47426" s="74"/>
      <c r="BZ47426" s="74"/>
      <c r="CA47426" s="74"/>
      <c r="CF47426" s="79"/>
      <c r="CL47426" s="79"/>
    </row>
    <row r="47427" spans="30:90">
      <c r="AD47427" s="73"/>
      <c r="AE47427" s="74"/>
      <c r="AF47427" s="74"/>
      <c r="BX47427" s="73"/>
      <c r="BY47427" s="74"/>
      <c r="BZ47427" s="74"/>
      <c r="CA47427" s="74"/>
      <c r="CF47427" s="79"/>
      <c r="CL47427" s="79"/>
    </row>
    <row r="47428" spans="30:90">
      <c r="AD47428" s="73"/>
      <c r="AE47428" s="74"/>
      <c r="AF47428" s="74"/>
      <c r="BX47428" s="73"/>
      <c r="BY47428" s="74"/>
      <c r="BZ47428" s="74"/>
      <c r="CA47428" s="74"/>
      <c r="CF47428" s="79"/>
      <c r="CL47428" s="79"/>
    </row>
    <row r="47429" spans="30:90">
      <c r="AD47429" s="73"/>
      <c r="AE47429" s="74"/>
      <c r="AF47429" s="74"/>
      <c r="BX47429" s="73"/>
      <c r="BY47429" s="74"/>
      <c r="BZ47429" s="74"/>
      <c r="CA47429" s="74"/>
      <c r="CF47429" s="79"/>
      <c r="CL47429" s="79"/>
    </row>
    <row r="47430" spans="30:90">
      <c r="AD47430" s="73"/>
      <c r="AE47430" s="74"/>
      <c r="AF47430" s="74"/>
      <c r="BX47430" s="73"/>
      <c r="BY47430" s="74"/>
      <c r="BZ47430" s="74"/>
      <c r="CA47430" s="74"/>
      <c r="CF47430" s="79"/>
      <c r="CL47430" s="79"/>
    </row>
    <row r="47431" spans="30:90">
      <c r="AD47431" s="73"/>
      <c r="AE47431" s="74"/>
      <c r="AF47431" s="74"/>
      <c r="BX47431" s="73"/>
      <c r="BY47431" s="74"/>
      <c r="BZ47431" s="74"/>
      <c r="CA47431" s="74"/>
      <c r="CF47431" s="79"/>
      <c r="CL47431" s="79"/>
    </row>
    <row r="47432" spans="30:90">
      <c r="AD47432" s="73"/>
      <c r="AE47432" s="74"/>
      <c r="AF47432" s="74"/>
      <c r="BX47432" s="73"/>
      <c r="BY47432" s="74"/>
      <c r="BZ47432" s="74"/>
      <c r="CA47432" s="74"/>
      <c r="CF47432" s="79"/>
      <c r="CL47432" s="79"/>
    </row>
    <row r="47433" spans="30:90">
      <c r="AD47433" s="73"/>
      <c r="AE47433" s="74"/>
      <c r="AF47433" s="74"/>
      <c r="BX47433" s="73"/>
      <c r="BY47433" s="74"/>
      <c r="BZ47433" s="74"/>
      <c r="CA47433" s="74"/>
      <c r="CF47433" s="79"/>
      <c r="CL47433" s="79"/>
    </row>
    <row r="47434" spans="30:90">
      <c r="AD47434" s="73"/>
      <c r="AE47434" s="74"/>
      <c r="AF47434" s="74"/>
      <c r="BX47434" s="73"/>
      <c r="BY47434" s="74"/>
      <c r="BZ47434" s="74"/>
      <c r="CA47434" s="74"/>
      <c r="CF47434" s="79"/>
      <c r="CL47434" s="79"/>
    </row>
    <row r="47435" spans="30:90">
      <c r="AD47435" s="73"/>
      <c r="AE47435" s="74"/>
      <c r="AF47435" s="74"/>
      <c r="BX47435" s="73"/>
      <c r="BY47435" s="74"/>
      <c r="BZ47435" s="74"/>
      <c r="CA47435" s="74"/>
      <c r="CF47435" s="79"/>
      <c r="CL47435" s="79"/>
    </row>
    <row r="47436" spans="30:90">
      <c r="AD47436" s="73"/>
      <c r="AE47436" s="74"/>
      <c r="AF47436" s="74"/>
      <c r="BX47436" s="73"/>
      <c r="BY47436" s="74"/>
      <c r="BZ47436" s="74"/>
      <c r="CA47436" s="74"/>
      <c r="CF47436" s="79"/>
      <c r="CL47436" s="79"/>
    </row>
    <row r="47437" spans="30:90">
      <c r="AD47437" s="73"/>
      <c r="AE47437" s="74"/>
      <c r="AF47437" s="74"/>
      <c r="BX47437" s="73"/>
      <c r="BY47437" s="74"/>
      <c r="BZ47437" s="74"/>
      <c r="CA47437" s="74"/>
      <c r="CF47437" s="79"/>
      <c r="CL47437" s="79"/>
    </row>
    <row r="47438" spans="30:90">
      <c r="AD47438" s="73"/>
      <c r="AE47438" s="74"/>
      <c r="AF47438" s="74"/>
      <c r="BX47438" s="73"/>
      <c r="BY47438" s="74"/>
      <c r="BZ47438" s="74"/>
      <c r="CA47438" s="74"/>
      <c r="CF47438" s="79"/>
      <c r="CL47438" s="79"/>
    </row>
    <row r="47439" spans="30:90">
      <c r="AD47439" s="73"/>
      <c r="AE47439" s="74"/>
      <c r="AF47439" s="74"/>
      <c r="BX47439" s="73"/>
      <c r="BY47439" s="74"/>
      <c r="BZ47439" s="74"/>
      <c r="CA47439" s="74"/>
      <c r="CF47439" s="79"/>
      <c r="CL47439" s="79"/>
    </row>
    <row r="47440" spans="30:90">
      <c r="AD47440" s="73"/>
      <c r="AE47440" s="74"/>
      <c r="AF47440" s="74"/>
      <c r="BX47440" s="73"/>
      <c r="BY47440" s="74"/>
      <c r="BZ47440" s="74"/>
      <c r="CA47440" s="74"/>
      <c r="CF47440" s="79"/>
      <c r="CL47440" s="79"/>
    </row>
    <row r="47441" spans="30:90">
      <c r="AD47441" s="73"/>
      <c r="AE47441" s="74"/>
      <c r="AF47441" s="74"/>
      <c r="BX47441" s="73"/>
      <c r="BY47441" s="74"/>
      <c r="BZ47441" s="74"/>
      <c r="CA47441" s="74"/>
      <c r="CF47441" s="79"/>
      <c r="CL47441" s="79"/>
    </row>
    <row r="47442" spans="30:90">
      <c r="AD47442" s="73"/>
      <c r="AE47442" s="74"/>
      <c r="AF47442" s="74"/>
      <c r="BX47442" s="73"/>
      <c r="BY47442" s="74"/>
      <c r="BZ47442" s="74"/>
      <c r="CA47442" s="74"/>
      <c r="CF47442" s="79"/>
      <c r="CL47442" s="79"/>
    </row>
    <row r="47443" spans="30:90">
      <c r="AD47443" s="73"/>
      <c r="AE47443" s="74"/>
      <c r="AF47443" s="74"/>
      <c r="BX47443" s="73"/>
      <c r="BY47443" s="74"/>
      <c r="BZ47443" s="74"/>
      <c r="CA47443" s="74"/>
      <c r="CF47443" s="79"/>
      <c r="CL47443" s="79"/>
    </row>
    <row r="47444" spans="30:90">
      <c r="AD47444" s="73"/>
      <c r="AE47444" s="74"/>
      <c r="AF47444" s="74"/>
      <c r="BX47444" s="73"/>
      <c r="BY47444" s="74"/>
      <c r="BZ47444" s="74"/>
      <c r="CA47444" s="74"/>
      <c r="CF47444" s="79"/>
      <c r="CL47444" s="79"/>
    </row>
    <row r="47445" spans="30:90">
      <c r="AD47445" s="73"/>
      <c r="AE47445" s="74"/>
      <c r="AF47445" s="74"/>
      <c r="BX47445" s="73"/>
      <c r="BY47445" s="74"/>
      <c r="BZ47445" s="74"/>
      <c r="CA47445" s="74"/>
      <c r="CF47445" s="79"/>
      <c r="CL47445" s="79"/>
    </row>
    <row r="47446" spans="30:90">
      <c r="AD47446" s="73"/>
      <c r="AE47446" s="74"/>
      <c r="AF47446" s="74"/>
      <c r="BX47446" s="73"/>
      <c r="BY47446" s="74"/>
      <c r="BZ47446" s="74"/>
      <c r="CA47446" s="74"/>
      <c r="CF47446" s="79"/>
      <c r="CL47446" s="79"/>
    </row>
    <row r="47447" spans="30:90">
      <c r="AD47447" s="73"/>
      <c r="AE47447" s="74"/>
      <c r="AF47447" s="74"/>
      <c r="BX47447" s="73"/>
      <c r="BY47447" s="74"/>
      <c r="BZ47447" s="74"/>
      <c r="CA47447" s="74"/>
      <c r="CF47447" s="79"/>
      <c r="CL47447" s="79"/>
    </row>
    <row r="47448" spans="30:90">
      <c r="AD47448" s="73"/>
      <c r="AE47448" s="74"/>
      <c r="AF47448" s="74"/>
      <c r="BX47448" s="73"/>
      <c r="BY47448" s="74"/>
      <c r="BZ47448" s="74"/>
      <c r="CA47448" s="74"/>
      <c r="CF47448" s="79"/>
      <c r="CL47448" s="79"/>
    </row>
    <row r="47449" spans="30:90">
      <c r="AD47449" s="73"/>
      <c r="AE47449" s="74"/>
      <c r="AF47449" s="74"/>
      <c r="BX47449" s="73"/>
      <c r="BY47449" s="74"/>
      <c r="BZ47449" s="74"/>
      <c r="CA47449" s="74"/>
      <c r="CF47449" s="79"/>
      <c r="CL47449" s="79"/>
    </row>
    <row r="47450" spans="30:90">
      <c r="AD47450" s="73"/>
      <c r="AE47450" s="74"/>
      <c r="AF47450" s="74"/>
      <c r="BX47450" s="73"/>
      <c r="BY47450" s="74"/>
      <c r="BZ47450" s="74"/>
      <c r="CA47450" s="74"/>
      <c r="CF47450" s="79"/>
      <c r="CL47450" s="79"/>
    </row>
    <row r="47451" spans="30:90">
      <c r="AD47451" s="73"/>
      <c r="AE47451" s="74"/>
      <c r="AF47451" s="74"/>
      <c r="BX47451" s="73"/>
      <c r="BY47451" s="74"/>
      <c r="BZ47451" s="74"/>
      <c r="CA47451" s="74"/>
      <c r="CF47451" s="79"/>
      <c r="CL47451" s="79"/>
    </row>
    <row r="47452" spans="30:90">
      <c r="AD47452" s="73"/>
      <c r="AE47452" s="74"/>
      <c r="AF47452" s="74"/>
      <c r="BX47452" s="73"/>
      <c r="BY47452" s="74"/>
      <c r="BZ47452" s="74"/>
      <c r="CA47452" s="74"/>
      <c r="CF47452" s="79"/>
      <c r="CL47452" s="79"/>
    </row>
    <row r="47453" spans="30:90">
      <c r="AD47453" s="73"/>
      <c r="AE47453" s="74"/>
      <c r="AF47453" s="74"/>
      <c r="BX47453" s="73"/>
      <c r="BY47453" s="74"/>
      <c r="BZ47453" s="74"/>
      <c r="CA47453" s="74"/>
      <c r="CF47453" s="79"/>
      <c r="CL47453" s="79"/>
    </row>
    <row r="47454" spans="30:90">
      <c r="AD47454" s="73"/>
      <c r="AE47454" s="74"/>
      <c r="AF47454" s="74"/>
      <c r="BX47454" s="73"/>
      <c r="BY47454" s="74"/>
      <c r="BZ47454" s="74"/>
      <c r="CA47454" s="74"/>
      <c r="CF47454" s="79"/>
      <c r="CL47454" s="79"/>
    </row>
    <row r="47455" spans="30:90">
      <c r="AD47455" s="73"/>
      <c r="AE47455" s="74"/>
      <c r="AF47455" s="74"/>
      <c r="BX47455" s="73"/>
      <c r="BY47455" s="74"/>
      <c r="BZ47455" s="74"/>
      <c r="CA47455" s="74"/>
      <c r="CF47455" s="79"/>
      <c r="CL47455" s="79"/>
    </row>
    <row r="47456" spans="30:90">
      <c r="AD47456" s="73"/>
      <c r="AE47456" s="74"/>
      <c r="AF47456" s="74"/>
      <c r="BX47456" s="73"/>
      <c r="BY47456" s="74"/>
      <c r="BZ47456" s="74"/>
      <c r="CA47456" s="74"/>
      <c r="CF47456" s="79"/>
      <c r="CL47456" s="79"/>
    </row>
    <row r="47457" spans="30:90">
      <c r="AD47457" s="73"/>
      <c r="AE47457" s="74"/>
      <c r="AF47457" s="74"/>
      <c r="BX47457" s="73"/>
      <c r="BY47457" s="74"/>
      <c r="BZ47457" s="74"/>
      <c r="CA47457" s="74"/>
      <c r="CF47457" s="79"/>
      <c r="CL47457" s="79"/>
    </row>
    <row r="47458" spans="30:90">
      <c r="AD47458" s="73"/>
      <c r="AE47458" s="74"/>
      <c r="AF47458" s="74"/>
      <c r="BX47458" s="73"/>
      <c r="BY47458" s="74"/>
      <c r="BZ47458" s="74"/>
      <c r="CA47458" s="74"/>
      <c r="CF47458" s="79"/>
      <c r="CL47458" s="79"/>
    </row>
    <row r="47459" spans="30:90">
      <c r="AD47459" s="73"/>
      <c r="AE47459" s="74"/>
      <c r="AF47459" s="74"/>
      <c r="BX47459" s="73"/>
      <c r="BY47459" s="74"/>
      <c r="BZ47459" s="74"/>
      <c r="CA47459" s="74"/>
      <c r="CF47459" s="79"/>
      <c r="CL47459" s="79"/>
    </row>
    <row r="47460" spans="30:90">
      <c r="AD47460" s="73"/>
      <c r="AE47460" s="74"/>
      <c r="AF47460" s="74"/>
      <c r="BX47460" s="73"/>
      <c r="BY47460" s="74"/>
      <c r="BZ47460" s="74"/>
      <c r="CA47460" s="74"/>
      <c r="CF47460" s="79"/>
      <c r="CL47460" s="79"/>
    </row>
    <row r="47461" spans="30:90">
      <c r="AD47461" s="73"/>
      <c r="AE47461" s="74"/>
      <c r="AF47461" s="74"/>
      <c r="BX47461" s="73"/>
      <c r="BY47461" s="74"/>
      <c r="BZ47461" s="74"/>
      <c r="CA47461" s="74"/>
      <c r="CF47461" s="79"/>
      <c r="CL47461" s="79"/>
    </row>
    <row r="47462" spans="30:90">
      <c r="AD47462" s="73"/>
      <c r="AE47462" s="74"/>
      <c r="AF47462" s="74"/>
      <c r="BX47462" s="73"/>
      <c r="BY47462" s="74"/>
      <c r="BZ47462" s="74"/>
      <c r="CA47462" s="74"/>
      <c r="CF47462" s="79"/>
      <c r="CL47462" s="79"/>
    </row>
    <row r="47463" spans="30:90">
      <c r="AD47463" s="73"/>
      <c r="AE47463" s="74"/>
      <c r="AF47463" s="74"/>
      <c r="BX47463" s="73"/>
      <c r="BY47463" s="74"/>
      <c r="BZ47463" s="74"/>
      <c r="CA47463" s="74"/>
      <c r="CF47463" s="79"/>
      <c r="CL47463" s="79"/>
    </row>
    <row r="47464" spans="30:90">
      <c r="AD47464" s="73"/>
      <c r="AE47464" s="74"/>
      <c r="AF47464" s="74"/>
      <c r="BX47464" s="73"/>
      <c r="BY47464" s="74"/>
      <c r="BZ47464" s="74"/>
      <c r="CA47464" s="74"/>
      <c r="CF47464" s="79"/>
      <c r="CL47464" s="79"/>
    </row>
    <row r="47465" spans="30:90">
      <c r="AD47465" s="73"/>
      <c r="AE47465" s="74"/>
      <c r="AF47465" s="74"/>
      <c r="BX47465" s="73"/>
      <c r="BY47465" s="74"/>
      <c r="BZ47465" s="74"/>
      <c r="CA47465" s="74"/>
      <c r="CF47465" s="79"/>
      <c r="CL47465" s="79"/>
    </row>
    <row r="47466" spans="30:90">
      <c r="AD47466" s="73"/>
      <c r="AE47466" s="74"/>
      <c r="AF47466" s="74"/>
      <c r="BX47466" s="73"/>
      <c r="BY47466" s="74"/>
      <c r="BZ47466" s="74"/>
      <c r="CA47466" s="74"/>
      <c r="CF47466" s="79"/>
      <c r="CL47466" s="79"/>
    </row>
    <row r="47467" spans="30:90">
      <c r="AD47467" s="73"/>
      <c r="AE47467" s="74"/>
      <c r="AF47467" s="74"/>
      <c r="BX47467" s="73"/>
      <c r="BY47467" s="74"/>
      <c r="BZ47467" s="74"/>
      <c r="CA47467" s="74"/>
      <c r="CF47467" s="79"/>
      <c r="CL47467" s="79"/>
    </row>
    <row r="47468" spans="30:90">
      <c r="AD47468" s="73"/>
      <c r="AE47468" s="74"/>
      <c r="AF47468" s="74"/>
      <c r="BX47468" s="73"/>
      <c r="BY47468" s="74"/>
      <c r="BZ47468" s="74"/>
      <c r="CA47468" s="74"/>
      <c r="CF47468" s="79"/>
      <c r="CL47468" s="79"/>
    </row>
    <row r="47469" spans="30:90">
      <c r="AD47469" s="73"/>
      <c r="AE47469" s="74"/>
      <c r="AF47469" s="74"/>
      <c r="BX47469" s="73"/>
      <c r="BY47469" s="74"/>
      <c r="BZ47469" s="74"/>
      <c r="CA47469" s="74"/>
      <c r="CF47469" s="79"/>
      <c r="CL47469" s="79"/>
    </row>
    <row r="47470" spans="30:90">
      <c r="AD47470" s="73"/>
      <c r="AE47470" s="74"/>
      <c r="AF47470" s="74"/>
      <c r="BX47470" s="73"/>
      <c r="BY47470" s="74"/>
      <c r="BZ47470" s="74"/>
      <c r="CA47470" s="74"/>
      <c r="CF47470" s="79"/>
      <c r="CL47470" s="79"/>
    </row>
    <row r="47471" spans="30:90">
      <c r="AD47471" s="73"/>
      <c r="AE47471" s="74"/>
      <c r="AF47471" s="74"/>
      <c r="BX47471" s="73"/>
      <c r="BY47471" s="74"/>
      <c r="BZ47471" s="74"/>
      <c r="CA47471" s="74"/>
      <c r="CF47471" s="79"/>
      <c r="CL47471" s="79"/>
    </row>
    <row r="47472" spans="30:90">
      <c r="AD47472" s="73"/>
      <c r="AE47472" s="74"/>
      <c r="AF47472" s="74"/>
      <c r="BX47472" s="73"/>
      <c r="BY47472" s="74"/>
      <c r="BZ47472" s="74"/>
      <c r="CA47472" s="74"/>
      <c r="CF47472" s="79"/>
      <c r="CL47472" s="79"/>
    </row>
    <row r="47473" spans="30:90">
      <c r="AD47473" s="73"/>
      <c r="AE47473" s="74"/>
      <c r="AF47473" s="74"/>
      <c r="BX47473" s="73"/>
      <c r="BY47473" s="74"/>
      <c r="BZ47473" s="74"/>
      <c r="CA47473" s="74"/>
      <c r="CF47473" s="79"/>
      <c r="CL47473" s="79"/>
    </row>
    <row r="47474" spans="30:90">
      <c r="AD47474" s="73"/>
      <c r="AE47474" s="74"/>
      <c r="AF47474" s="74"/>
      <c r="BX47474" s="73"/>
      <c r="BY47474" s="74"/>
      <c r="BZ47474" s="74"/>
      <c r="CA47474" s="74"/>
      <c r="CF47474" s="79"/>
      <c r="CL47474" s="79"/>
    </row>
    <row r="47475" spans="30:90">
      <c r="AD47475" s="73"/>
      <c r="AE47475" s="74"/>
      <c r="AF47475" s="74"/>
      <c r="BX47475" s="73"/>
      <c r="BY47475" s="74"/>
      <c r="BZ47475" s="74"/>
      <c r="CA47475" s="74"/>
      <c r="CF47475" s="79"/>
      <c r="CL47475" s="79"/>
    </row>
    <row r="47476" spans="30:90">
      <c r="AD47476" s="73"/>
      <c r="AE47476" s="74"/>
      <c r="AF47476" s="74"/>
      <c r="BX47476" s="73"/>
      <c r="BY47476" s="74"/>
      <c r="BZ47476" s="74"/>
      <c r="CA47476" s="74"/>
      <c r="CF47476" s="79"/>
      <c r="CL47476" s="79"/>
    </row>
    <row r="47477" spans="30:90">
      <c r="AD47477" s="73"/>
      <c r="AE47477" s="74"/>
      <c r="AF47477" s="74"/>
      <c r="BX47477" s="73"/>
      <c r="BY47477" s="74"/>
      <c r="BZ47477" s="74"/>
      <c r="CA47477" s="74"/>
      <c r="CF47477" s="79"/>
      <c r="CL47477" s="79"/>
    </row>
    <row r="47478" spans="30:90">
      <c r="AD47478" s="73"/>
      <c r="AE47478" s="74"/>
      <c r="AF47478" s="74"/>
      <c r="BX47478" s="73"/>
      <c r="BY47478" s="74"/>
      <c r="BZ47478" s="74"/>
      <c r="CA47478" s="74"/>
      <c r="CF47478" s="79"/>
      <c r="CL47478" s="79"/>
    </row>
    <row r="47479" spans="30:90">
      <c r="AD47479" s="73"/>
      <c r="AE47479" s="74"/>
      <c r="AF47479" s="74"/>
      <c r="BX47479" s="73"/>
      <c r="BY47479" s="74"/>
      <c r="BZ47479" s="74"/>
      <c r="CA47479" s="74"/>
      <c r="CF47479" s="79"/>
      <c r="CL47479" s="79"/>
    </row>
    <row r="47480" spans="30:90">
      <c r="AD47480" s="73"/>
      <c r="AE47480" s="74"/>
      <c r="AF47480" s="74"/>
      <c r="BX47480" s="73"/>
      <c r="BY47480" s="74"/>
      <c r="BZ47480" s="74"/>
      <c r="CA47480" s="74"/>
      <c r="CF47480" s="79"/>
      <c r="CL47480" s="79"/>
    </row>
    <row r="47481" spans="30:90">
      <c r="AD47481" s="73"/>
      <c r="AE47481" s="74"/>
      <c r="AF47481" s="74"/>
      <c r="BX47481" s="73"/>
      <c r="BY47481" s="74"/>
      <c r="BZ47481" s="74"/>
      <c r="CA47481" s="74"/>
      <c r="CF47481" s="79"/>
      <c r="CL47481" s="79"/>
    </row>
    <row r="47482" spans="30:90">
      <c r="AD47482" s="73"/>
      <c r="AE47482" s="74"/>
      <c r="AF47482" s="74"/>
      <c r="BX47482" s="73"/>
      <c r="BY47482" s="74"/>
      <c r="BZ47482" s="74"/>
      <c r="CA47482" s="74"/>
      <c r="CF47482" s="79"/>
      <c r="CL47482" s="79"/>
    </row>
    <row r="47483" spans="30:90">
      <c r="AD47483" s="73"/>
      <c r="AE47483" s="74"/>
      <c r="AF47483" s="74"/>
      <c r="BX47483" s="73"/>
      <c r="BY47483" s="74"/>
      <c r="BZ47483" s="74"/>
      <c r="CA47483" s="74"/>
      <c r="CF47483" s="79"/>
      <c r="CL47483" s="79"/>
    </row>
    <row r="47484" spans="30:90">
      <c r="AD47484" s="73"/>
      <c r="AE47484" s="74"/>
      <c r="AF47484" s="74"/>
      <c r="BX47484" s="73"/>
      <c r="BY47484" s="74"/>
      <c r="BZ47484" s="74"/>
      <c r="CA47484" s="74"/>
      <c r="CF47484" s="79"/>
      <c r="CL47484" s="79"/>
    </row>
    <row r="47485" spans="30:90">
      <c r="AD47485" s="73"/>
      <c r="AE47485" s="74"/>
      <c r="AF47485" s="74"/>
      <c r="BX47485" s="73"/>
      <c r="BY47485" s="74"/>
      <c r="BZ47485" s="74"/>
      <c r="CA47485" s="74"/>
      <c r="CF47485" s="79"/>
      <c r="CL47485" s="79"/>
    </row>
    <row r="47486" spans="30:90">
      <c r="AD47486" s="73"/>
      <c r="AE47486" s="74"/>
      <c r="AF47486" s="74"/>
      <c r="BX47486" s="73"/>
      <c r="BY47486" s="74"/>
      <c r="BZ47486" s="74"/>
      <c r="CA47486" s="74"/>
      <c r="CF47486" s="79"/>
      <c r="CL47486" s="79"/>
    </row>
    <row r="47487" spans="30:90">
      <c r="AD47487" s="73"/>
      <c r="AE47487" s="74"/>
      <c r="AF47487" s="74"/>
      <c r="BX47487" s="73"/>
      <c r="BY47487" s="74"/>
      <c r="BZ47487" s="74"/>
      <c r="CA47487" s="74"/>
      <c r="CF47487" s="79"/>
      <c r="CL47487" s="79"/>
    </row>
    <row r="47488" spans="30:90">
      <c r="AD47488" s="73"/>
      <c r="AE47488" s="74"/>
      <c r="AF47488" s="74"/>
      <c r="BX47488" s="73"/>
      <c r="BY47488" s="74"/>
      <c r="BZ47488" s="74"/>
      <c r="CA47488" s="74"/>
      <c r="CF47488" s="79"/>
      <c r="CL47488" s="79"/>
    </row>
    <row r="47489" spans="30:90">
      <c r="AD47489" s="73"/>
      <c r="AE47489" s="74"/>
      <c r="AF47489" s="74"/>
      <c r="BX47489" s="73"/>
      <c r="BY47489" s="74"/>
      <c r="BZ47489" s="74"/>
      <c r="CA47489" s="74"/>
      <c r="CF47489" s="79"/>
      <c r="CL47489" s="79"/>
    </row>
    <row r="47490" spans="30:90">
      <c r="AD47490" s="73"/>
      <c r="AE47490" s="74"/>
      <c r="AF47490" s="74"/>
      <c r="BX47490" s="73"/>
      <c r="BY47490" s="74"/>
      <c r="BZ47490" s="74"/>
      <c r="CA47490" s="74"/>
      <c r="CF47490" s="79"/>
      <c r="CL47490" s="79"/>
    </row>
    <row r="47491" spans="30:90">
      <c r="AD47491" s="73"/>
      <c r="AE47491" s="74"/>
      <c r="AF47491" s="74"/>
      <c r="BX47491" s="73"/>
      <c r="BY47491" s="74"/>
      <c r="BZ47491" s="74"/>
      <c r="CA47491" s="74"/>
      <c r="CF47491" s="79"/>
      <c r="CL47491" s="79"/>
    </row>
    <row r="47492" spans="30:90">
      <c r="AD47492" s="73"/>
      <c r="AE47492" s="74"/>
      <c r="AF47492" s="74"/>
      <c r="BX47492" s="73"/>
      <c r="BY47492" s="74"/>
      <c r="BZ47492" s="74"/>
      <c r="CA47492" s="74"/>
      <c r="CF47492" s="79"/>
      <c r="CL47492" s="79"/>
    </row>
    <row r="47493" spans="30:90">
      <c r="AD47493" s="73"/>
      <c r="AE47493" s="74"/>
      <c r="AF47493" s="74"/>
      <c r="BX47493" s="73"/>
      <c r="BY47493" s="74"/>
      <c r="BZ47493" s="74"/>
      <c r="CA47493" s="74"/>
      <c r="CF47493" s="79"/>
      <c r="CL47493" s="79"/>
    </row>
    <row r="47494" spans="30:90">
      <c r="AD47494" s="73"/>
      <c r="AE47494" s="74"/>
      <c r="AF47494" s="74"/>
      <c r="BX47494" s="73"/>
      <c r="BY47494" s="74"/>
      <c r="BZ47494" s="74"/>
      <c r="CA47494" s="74"/>
      <c r="CF47494" s="79"/>
      <c r="CL47494" s="79"/>
    </row>
    <row r="47495" spans="30:90">
      <c r="AD47495" s="73"/>
      <c r="AE47495" s="74"/>
      <c r="AF47495" s="74"/>
      <c r="BX47495" s="73"/>
      <c r="BY47495" s="74"/>
      <c r="BZ47495" s="74"/>
      <c r="CA47495" s="74"/>
      <c r="CF47495" s="79"/>
      <c r="CL47495" s="79"/>
    </row>
    <row r="47496" spans="30:90">
      <c r="AD47496" s="73"/>
      <c r="AE47496" s="74"/>
      <c r="AF47496" s="74"/>
      <c r="BX47496" s="73"/>
      <c r="BY47496" s="74"/>
      <c r="BZ47496" s="74"/>
      <c r="CA47496" s="74"/>
      <c r="CF47496" s="79"/>
      <c r="CL47496" s="79"/>
    </row>
    <row r="47497" spans="30:90">
      <c r="AD47497" s="73"/>
      <c r="AE47497" s="74"/>
      <c r="AF47497" s="74"/>
      <c r="BX47497" s="73"/>
      <c r="BY47497" s="74"/>
      <c r="BZ47497" s="74"/>
      <c r="CA47497" s="74"/>
      <c r="CF47497" s="79"/>
      <c r="CL47497" s="79"/>
    </row>
    <row r="47498" spans="30:90">
      <c r="AD47498" s="73"/>
      <c r="AE47498" s="74"/>
      <c r="AF47498" s="74"/>
      <c r="BX47498" s="73"/>
      <c r="BY47498" s="74"/>
      <c r="BZ47498" s="74"/>
      <c r="CA47498" s="74"/>
      <c r="CF47498" s="79"/>
      <c r="CL47498" s="79"/>
    </row>
    <row r="47499" spans="30:90">
      <c r="AD47499" s="73"/>
      <c r="AE47499" s="74"/>
      <c r="AF47499" s="74"/>
      <c r="BX47499" s="73"/>
      <c r="BY47499" s="74"/>
      <c r="BZ47499" s="74"/>
      <c r="CA47499" s="74"/>
      <c r="CF47499" s="79"/>
      <c r="CL47499" s="79"/>
    </row>
    <row r="47500" spans="30:90">
      <c r="AD47500" s="73"/>
      <c r="AE47500" s="74"/>
      <c r="AF47500" s="74"/>
      <c r="BX47500" s="73"/>
      <c r="BY47500" s="74"/>
      <c r="BZ47500" s="74"/>
      <c r="CA47500" s="74"/>
      <c r="CF47500" s="79"/>
      <c r="CL47500" s="79"/>
    </row>
    <row r="47501" spans="30:90">
      <c r="AD47501" s="73"/>
      <c r="AE47501" s="74"/>
      <c r="AF47501" s="74"/>
      <c r="BX47501" s="73"/>
      <c r="BY47501" s="74"/>
      <c r="BZ47501" s="74"/>
      <c r="CA47501" s="74"/>
      <c r="CF47501" s="79"/>
      <c r="CL47501" s="79"/>
    </row>
    <row r="47502" spans="30:90">
      <c r="AD47502" s="73"/>
      <c r="AE47502" s="74"/>
      <c r="AF47502" s="74"/>
      <c r="BX47502" s="73"/>
      <c r="BY47502" s="74"/>
      <c r="BZ47502" s="74"/>
      <c r="CA47502" s="74"/>
      <c r="CF47502" s="79"/>
      <c r="CL47502" s="79"/>
    </row>
    <row r="47503" spans="30:90">
      <c r="AD47503" s="73"/>
      <c r="AE47503" s="74"/>
      <c r="AF47503" s="74"/>
      <c r="BX47503" s="73"/>
      <c r="BY47503" s="74"/>
      <c r="BZ47503" s="74"/>
      <c r="CA47503" s="74"/>
      <c r="CF47503" s="79"/>
      <c r="CL47503" s="79"/>
    </row>
    <row r="47504" spans="30:90">
      <c r="AD47504" s="73"/>
      <c r="AE47504" s="74"/>
      <c r="AF47504" s="74"/>
      <c r="BX47504" s="73"/>
      <c r="BY47504" s="74"/>
      <c r="BZ47504" s="74"/>
      <c r="CA47504" s="74"/>
      <c r="CF47504" s="79"/>
      <c r="CL47504" s="79"/>
    </row>
    <row r="47505" spans="30:90">
      <c r="AD47505" s="73"/>
      <c r="AE47505" s="74"/>
      <c r="AF47505" s="74"/>
      <c r="BX47505" s="73"/>
      <c r="BY47505" s="74"/>
      <c r="BZ47505" s="74"/>
      <c r="CA47505" s="74"/>
      <c r="CF47505" s="79"/>
      <c r="CL47505" s="79"/>
    </row>
    <row r="47506" spans="30:90">
      <c r="AD47506" s="73"/>
      <c r="AE47506" s="74"/>
      <c r="AF47506" s="74"/>
      <c r="BX47506" s="73"/>
      <c r="BY47506" s="74"/>
      <c r="BZ47506" s="74"/>
      <c r="CA47506" s="74"/>
      <c r="CF47506" s="79"/>
      <c r="CL47506" s="79"/>
    </row>
    <row r="47507" spans="30:90">
      <c r="AD47507" s="73"/>
      <c r="AE47507" s="74"/>
      <c r="AF47507" s="74"/>
      <c r="BX47507" s="73"/>
      <c r="BY47507" s="74"/>
      <c r="BZ47507" s="74"/>
      <c r="CA47507" s="74"/>
      <c r="CF47507" s="79"/>
      <c r="CL47507" s="79"/>
    </row>
    <row r="47508" spans="30:90">
      <c r="AD47508" s="73"/>
      <c r="AE47508" s="74"/>
      <c r="AF47508" s="74"/>
      <c r="BX47508" s="73"/>
      <c r="BY47508" s="74"/>
      <c r="BZ47508" s="74"/>
      <c r="CA47508" s="74"/>
      <c r="CF47508" s="79"/>
      <c r="CL47508" s="79"/>
    </row>
    <row r="47509" spans="30:90">
      <c r="AD47509" s="73"/>
      <c r="AE47509" s="74"/>
      <c r="AF47509" s="74"/>
      <c r="BX47509" s="73"/>
      <c r="BY47509" s="74"/>
      <c r="BZ47509" s="74"/>
      <c r="CA47509" s="74"/>
      <c r="CF47509" s="79"/>
      <c r="CL47509" s="79"/>
    </row>
    <row r="47510" spans="30:90">
      <c r="AD47510" s="73"/>
      <c r="AE47510" s="74"/>
      <c r="AF47510" s="74"/>
      <c r="BX47510" s="73"/>
      <c r="BY47510" s="74"/>
      <c r="BZ47510" s="74"/>
      <c r="CA47510" s="74"/>
      <c r="CF47510" s="79"/>
      <c r="CL47510" s="79"/>
    </row>
    <row r="47511" spans="30:90">
      <c r="AD47511" s="73"/>
      <c r="AE47511" s="74"/>
      <c r="AF47511" s="74"/>
      <c r="BX47511" s="73"/>
      <c r="BY47511" s="74"/>
      <c r="BZ47511" s="74"/>
      <c r="CA47511" s="74"/>
      <c r="CF47511" s="79"/>
      <c r="CL47511" s="79"/>
    </row>
    <row r="47512" spans="30:90">
      <c r="AD47512" s="73"/>
      <c r="AE47512" s="74"/>
      <c r="AF47512" s="74"/>
      <c r="BX47512" s="73"/>
      <c r="BY47512" s="74"/>
      <c r="BZ47512" s="74"/>
      <c r="CA47512" s="74"/>
      <c r="CF47512" s="79"/>
      <c r="CL47512" s="79"/>
    </row>
    <row r="47513" spans="30:90">
      <c r="AD47513" s="73"/>
      <c r="AE47513" s="74"/>
      <c r="AF47513" s="74"/>
      <c r="BX47513" s="73"/>
      <c r="BY47513" s="74"/>
      <c r="BZ47513" s="74"/>
      <c r="CA47513" s="74"/>
      <c r="CF47513" s="79"/>
      <c r="CL47513" s="79"/>
    </row>
    <row r="47514" spans="30:90">
      <c r="AD47514" s="73"/>
      <c r="AE47514" s="74"/>
      <c r="AF47514" s="74"/>
      <c r="BX47514" s="73"/>
      <c r="BY47514" s="74"/>
      <c r="BZ47514" s="74"/>
      <c r="CA47514" s="74"/>
      <c r="CF47514" s="79"/>
      <c r="CL47514" s="79"/>
    </row>
    <row r="47515" spans="30:90">
      <c r="AD47515" s="73"/>
      <c r="AE47515" s="74"/>
      <c r="AF47515" s="74"/>
      <c r="BX47515" s="73"/>
      <c r="BY47515" s="74"/>
      <c r="BZ47515" s="74"/>
      <c r="CA47515" s="74"/>
      <c r="CF47515" s="79"/>
      <c r="CL47515" s="79"/>
    </row>
    <row r="47516" spans="30:90">
      <c r="AD47516" s="73"/>
      <c r="AE47516" s="74"/>
      <c r="AF47516" s="74"/>
      <c r="BX47516" s="73"/>
      <c r="BY47516" s="74"/>
      <c r="BZ47516" s="74"/>
      <c r="CA47516" s="74"/>
      <c r="CF47516" s="79"/>
      <c r="CL47516" s="79"/>
    </row>
    <row r="47517" spans="30:90">
      <c r="AD47517" s="73"/>
      <c r="AE47517" s="74"/>
      <c r="AF47517" s="74"/>
      <c r="BX47517" s="73"/>
      <c r="BY47517" s="74"/>
      <c r="BZ47517" s="74"/>
      <c r="CA47517" s="74"/>
      <c r="CF47517" s="79"/>
      <c r="CL47517" s="79"/>
    </row>
    <row r="47518" spans="30:90">
      <c r="AD47518" s="73"/>
      <c r="AE47518" s="74"/>
      <c r="AF47518" s="74"/>
      <c r="BX47518" s="73"/>
      <c r="BY47518" s="74"/>
      <c r="BZ47518" s="74"/>
      <c r="CA47518" s="74"/>
      <c r="CF47518" s="79"/>
      <c r="CL47518" s="79"/>
    </row>
    <row r="47519" spans="30:90">
      <c r="AD47519" s="73"/>
      <c r="AE47519" s="74"/>
      <c r="AF47519" s="74"/>
      <c r="BX47519" s="73"/>
      <c r="BY47519" s="74"/>
      <c r="BZ47519" s="74"/>
      <c r="CA47519" s="74"/>
      <c r="CF47519" s="79"/>
      <c r="CL47519" s="79"/>
    </row>
    <row r="47520" spans="30:90">
      <c r="AD47520" s="73"/>
      <c r="AE47520" s="74"/>
      <c r="AF47520" s="74"/>
      <c r="BX47520" s="73"/>
      <c r="BY47520" s="74"/>
      <c r="BZ47520" s="74"/>
      <c r="CA47520" s="74"/>
      <c r="CF47520" s="79"/>
      <c r="CL47520" s="79"/>
    </row>
    <row r="47521" spans="30:90">
      <c r="AD47521" s="73"/>
      <c r="AE47521" s="74"/>
      <c r="AF47521" s="74"/>
      <c r="BX47521" s="73"/>
      <c r="BY47521" s="74"/>
      <c r="BZ47521" s="74"/>
      <c r="CA47521" s="74"/>
      <c r="CF47521" s="79"/>
      <c r="CL47521" s="79"/>
    </row>
    <row r="47522" spans="30:90">
      <c r="AD47522" s="73"/>
      <c r="AE47522" s="74"/>
      <c r="AF47522" s="74"/>
      <c r="BX47522" s="73"/>
      <c r="BY47522" s="74"/>
      <c r="BZ47522" s="74"/>
      <c r="CA47522" s="74"/>
      <c r="CF47522" s="79"/>
      <c r="CL47522" s="79"/>
    </row>
    <row r="47523" spans="30:90">
      <c r="AD47523" s="73"/>
      <c r="AE47523" s="74"/>
      <c r="AF47523" s="74"/>
      <c r="BX47523" s="73"/>
      <c r="BY47523" s="74"/>
      <c r="BZ47523" s="74"/>
      <c r="CA47523" s="74"/>
      <c r="CF47523" s="79"/>
      <c r="CL47523" s="79"/>
    </row>
    <row r="47524" spans="30:90">
      <c r="AD47524" s="73"/>
      <c r="AE47524" s="74"/>
      <c r="AF47524" s="74"/>
      <c r="BX47524" s="73"/>
      <c r="BY47524" s="74"/>
      <c r="BZ47524" s="74"/>
      <c r="CA47524" s="74"/>
      <c r="CF47524" s="79"/>
      <c r="CL47524" s="79"/>
    </row>
    <row r="47525" spans="30:90">
      <c r="AD47525" s="73"/>
      <c r="AE47525" s="74"/>
      <c r="AF47525" s="74"/>
      <c r="BX47525" s="73"/>
      <c r="BY47525" s="74"/>
      <c r="BZ47525" s="74"/>
      <c r="CA47525" s="74"/>
      <c r="CF47525" s="79"/>
      <c r="CL47525" s="79"/>
    </row>
    <row r="47526" spans="30:90">
      <c r="AD47526" s="73"/>
      <c r="AE47526" s="74"/>
      <c r="AF47526" s="74"/>
      <c r="BX47526" s="73"/>
      <c r="BY47526" s="74"/>
      <c r="BZ47526" s="74"/>
      <c r="CA47526" s="74"/>
      <c r="CF47526" s="79"/>
      <c r="CL47526" s="79"/>
    </row>
    <row r="47527" spans="30:90">
      <c r="AD47527" s="73"/>
      <c r="AE47527" s="74"/>
      <c r="AF47527" s="74"/>
      <c r="BX47527" s="73"/>
      <c r="BY47527" s="74"/>
      <c r="BZ47527" s="74"/>
      <c r="CA47527" s="74"/>
      <c r="CF47527" s="79"/>
      <c r="CL47527" s="79"/>
    </row>
    <row r="47528" spans="30:90">
      <c r="AD47528" s="73"/>
      <c r="AE47528" s="74"/>
      <c r="AF47528" s="74"/>
      <c r="BX47528" s="73"/>
      <c r="BY47528" s="74"/>
      <c r="BZ47528" s="74"/>
      <c r="CA47528" s="74"/>
      <c r="CF47528" s="79"/>
      <c r="CL47528" s="79"/>
    </row>
    <row r="47529" spans="30:90">
      <c r="AD47529" s="73"/>
      <c r="AE47529" s="74"/>
      <c r="AF47529" s="74"/>
      <c r="BX47529" s="73"/>
      <c r="BY47529" s="74"/>
      <c r="BZ47529" s="74"/>
      <c r="CA47529" s="74"/>
      <c r="CF47529" s="79"/>
      <c r="CL47529" s="79"/>
    </row>
    <row r="47530" spans="30:90">
      <c r="AD47530" s="73"/>
      <c r="AE47530" s="74"/>
      <c r="AF47530" s="74"/>
      <c r="BX47530" s="73"/>
      <c r="BY47530" s="74"/>
      <c r="BZ47530" s="74"/>
      <c r="CA47530" s="74"/>
      <c r="CF47530" s="79"/>
      <c r="CL47530" s="79"/>
    </row>
    <row r="47531" spans="30:90">
      <c r="AD47531" s="73"/>
      <c r="AE47531" s="74"/>
      <c r="AF47531" s="74"/>
      <c r="BX47531" s="73"/>
      <c r="BY47531" s="74"/>
      <c r="BZ47531" s="74"/>
      <c r="CA47531" s="74"/>
      <c r="CF47531" s="79"/>
      <c r="CL47531" s="79"/>
    </row>
    <row r="47532" spans="30:90">
      <c r="AD47532" s="73"/>
      <c r="AE47532" s="74"/>
      <c r="AF47532" s="74"/>
      <c r="BX47532" s="73"/>
      <c r="BY47532" s="74"/>
      <c r="BZ47532" s="74"/>
      <c r="CA47532" s="74"/>
      <c r="CF47532" s="79"/>
      <c r="CL47532" s="79"/>
    </row>
    <row r="47533" spans="30:90">
      <c r="AD47533" s="73"/>
      <c r="AE47533" s="74"/>
      <c r="AF47533" s="74"/>
      <c r="BX47533" s="73"/>
      <c r="BY47533" s="74"/>
      <c r="BZ47533" s="74"/>
      <c r="CA47533" s="74"/>
      <c r="CF47533" s="79"/>
      <c r="CL47533" s="79"/>
    </row>
    <row r="47534" spans="30:90">
      <c r="AD47534" s="73"/>
      <c r="AE47534" s="74"/>
      <c r="AF47534" s="74"/>
      <c r="BX47534" s="73"/>
      <c r="BY47534" s="74"/>
      <c r="BZ47534" s="74"/>
      <c r="CA47534" s="74"/>
      <c r="CF47534" s="79"/>
      <c r="CL47534" s="79"/>
    </row>
    <row r="47535" spans="30:90">
      <c r="AD47535" s="73"/>
      <c r="AE47535" s="74"/>
      <c r="AF47535" s="74"/>
      <c r="BX47535" s="73"/>
      <c r="BY47535" s="74"/>
      <c r="BZ47535" s="74"/>
      <c r="CA47535" s="74"/>
      <c r="CF47535" s="79"/>
      <c r="CL47535" s="79"/>
    </row>
    <row r="47536" spans="30:90">
      <c r="AD47536" s="73"/>
      <c r="AE47536" s="74"/>
      <c r="AF47536" s="74"/>
      <c r="BX47536" s="73"/>
      <c r="BY47536" s="74"/>
      <c r="BZ47536" s="74"/>
      <c r="CA47536" s="74"/>
      <c r="CF47536" s="79"/>
      <c r="CL47536" s="79"/>
    </row>
    <row r="47537" spans="30:90">
      <c r="AD47537" s="73"/>
      <c r="AE47537" s="74"/>
      <c r="AF47537" s="74"/>
      <c r="BX47537" s="73"/>
      <c r="BY47537" s="74"/>
      <c r="BZ47537" s="74"/>
      <c r="CA47537" s="74"/>
      <c r="CF47537" s="79"/>
      <c r="CL47537" s="79"/>
    </row>
    <row r="47538" spans="30:90">
      <c r="AD47538" s="73"/>
      <c r="AE47538" s="74"/>
      <c r="AF47538" s="74"/>
      <c r="BX47538" s="73"/>
      <c r="BY47538" s="74"/>
      <c r="BZ47538" s="74"/>
      <c r="CA47538" s="74"/>
      <c r="CF47538" s="79"/>
      <c r="CL47538" s="79"/>
    </row>
    <row r="47539" spans="30:90">
      <c r="AD47539" s="73"/>
      <c r="AE47539" s="74"/>
      <c r="AF47539" s="74"/>
      <c r="BX47539" s="73"/>
      <c r="BY47539" s="74"/>
      <c r="BZ47539" s="74"/>
      <c r="CA47539" s="74"/>
      <c r="CF47539" s="79"/>
      <c r="CL47539" s="79"/>
    </row>
    <row r="47540" spans="30:90">
      <c r="AD47540" s="73"/>
      <c r="AE47540" s="74"/>
      <c r="AF47540" s="74"/>
      <c r="BX47540" s="73"/>
      <c r="BY47540" s="74"/>
      <c r="BZ47540" s="74"/>
      <c r="CA47540" s="74"/>
      <c r="CF47540" s="79"/>
      <c r="CL47540" s="79"/>
    </row>
    <row r="47541" spans="30:90">
      <c r="AD47541" s="73"/>
      <c r="AE47541" s="74"/>
      <c r="AF47541" s="74"/>
      <c r="BX47541" s="73"/>
      <c r="BY47541" s="74"/>
      <c r="BZ47541" s="74"/>
      <c r="CA47541" s="74"/>
      <c r="CF47541" s="79"/>
      <c r="CL47541" s="79"/>
    </row>
    <row r="47542" spans="30:90">
      <c r="AD47542" s="73"/>
      <c r="AE47542" s="74"/>
      <c r="AF47542" s="74"/>
      <c r="BX47542" s="73"/>
      <c r="BY47542" s="74"/>
      <c r="BZ47542" s="74"/>
      <c r="CA47542" s="74"/>
      <c r="CF47542" s="79"/>
      <c r="CL47542" s="79"/>
    </row>
    <row r="47543" spans="30:90">
      <c r="AD47543" s="73"/>
      <c r="AE47543" s="74"/>
      <c r="AF47543" s="74"/>
      <c r="BX47543" s="73"/>
      <c r="BY47543" s="74"/>
      <c r="BZ47543" s="74"/>
      <c r="CA47543" s="74"/>
      <c r="CF47543" s="79"/>
      <c r="CL47543" s="79"/>
    </row>
    <row r="47544" spans="30:90">
      <c r="AD47544" s="73"/>
      <c r="AE47544" s="74"/>
      <c r="AF47544" s="74"/>
      <c r="BX47544" s="73"/>
      <c r="BY47544" s="74"/>
      <c r="BZ47544" s="74"/>
      <c r="CA47544" s="74"/>
      <c r="CF47544" s="79"/>
      <c r="CL47544" s="79"/>
    </row>
    <row r="47545" spans="30:90">
      <c r="AD47545" s="73"/>
      <c r="AE47545" s="74"/>
      <c r="AF47545" s="74"/>
      <c r="BX47545" s="73"/>
      <c r="BY47545" s="74"/>
      <c r="BZ47545" s="74"/>
      <c r="CA47545" s="74"/>
      <c r="CF47545" s="79"/>
      <c r="CL47545" s="79"/>
    </row>
    <row r="47546" spans="30:90">
      <c r="AD47546" s="73"/>
      <c r="AE47546" s="74"/>
      <c r="AF47546" s="74"/>
      <c r="BX47546" s="73"/>
      <c r="BY47546" s="74"/>
      <c r="BZ47546" s="74"/>
      <c r="CA47546" s="74"/>
      <c r="CF47546" s="79"/>
      <c r="CL47546" s="79"/>
    </row>
    <row r="47547" spans="30:90">
      <c r="AD47547" s="73"/>
      <c r="AE47547" s="74"/>
      <c r="AF47547" s="74"/>
      <c r="BX47547" s="73"/>
      <c r="BY47547" s="74"/>
      <c r="BZ47547" s="74"/>
      <c r="CA47547" s="74"/>
      <c r="CF47547" s="79"/>
      <c r="CL47547" s="79"/>
    </row>
    <row r="47548" spans="30:90">
      <c r="AD47548" s="73"/>
      <c r="AE47548" s="74"/>
      <c r="AF47548" s="74"/>
      <c r="BX47548" s="73"/>
      <c r="BY47548" s="74"/>
      <c r="BZ47548" s="74"/>
      <c r="CA47548" s="74"/>
      <c r="CF47548" s="79"/>
      <c r="CL47548" s="79"/>
    </row>
    <row r="47549" spans="30:90">
      <c r="AD47549" s="73"/>
      <c r="AE47549" s="74"/>
      <c r="AF47549" s="74"/>
      <c r="BX47549" s="73"/>
      <c r="BY47549" s="74"/>
      <c r="BZ47549" s="74"/>
      <c r="CA47549" s="74"/>
      <c r="CF47549" s="79"/>
      <c r="CL47549" s="79"/>
    </row>
    <row r="47550" spans="30:90">
      <c r="AD47550" s="73"/>
      <c r="AE47550" s="74"/>
      <c r="AF47550" s="74"/>
      <c r="BX47550" s="73"/>
      <c r="BY47550" s="74"/>
      <c r="BZ47550" s="74"/>
      <c r="CA47550" s="74"/>
      <c r="CF47550" s="79"/>
      <c r="CL47550" s="79"/>
    </row>
    <row r="47551" spans="30:90">
      <c r="AD47551" s="73"/>
      <c r="AE47551" s="74"/>
      <c r="AF47551" s="74"/>
      <c r="BX47551" s="73"/>
      <c r="BY47551" s="74"/>
      <c r="BZ47551" s="74"/>
      <c r="CA47551" s="74"/>
      <c r="CF47551" s="79"/>
      <c r="CL47551" s="79"/>
    </row>
    <row r="47552" spans="30:90">
      <c r="AD47552" s="73"/>
      <c r="AE47552" s="74"/>
      <c r="AF47552" s="74"/>
      <c r="BX47552" s="73"/>
      <c r="BY47552" s="74"/>
      <c r="BZ47552" s="74"/>
      <c r="CA47552" s="74"/>
      <c r="CF47552" s="79"/>
      <c r="CL47552" s="79"/>
    </row>
    <row r="47553" spans="30:90">
      <c r="AD47553" s="73"/>
      <c r="AE47553" s="74"/>
      <c r="AF47553" s="74"/>
      <c r="BX47553" s="73"/>
      <c r="BY47553" s="74"/>
      <c r="BZ47553" s="74"/>
      <c r="CA47553" s="74"/>
      <c r="CF47553" s="79"/>
      <c r="CL47553" s="79"/>
    </row>
    <row r="47554" spans="30:90">
      <c r="AD47554" s="73"/>
      <c r="AE47554" s="74"/>
      <c r="AF47554" s="74"/>
      <c r="BX47554" s="73"/>
      <c r="BY47554" s="74"/>
      <c r="BZ47554" s="74"/>
      <c r="CA47554" s="74"/>
      <c r="CF47554" s="79"/>
      <c r="CL47554" s="79"/>
    </row>
    <row r="47555" spans="30:90">
      <c r="AD47555" s="73"/>
      <c r="AE47555" s="74"/>
      <c r="AF47555" s="74"/>
      <c r="BX47555" s="73"/>
      <c r="BY47555" s="74"/>
      <c r="BZ47555" s="74"/>
      <c r="CA47555" s="74"/>
      <c r="CF47555" s="79"/>
      <c r="CL47555" s="79"/>
    </row>
    <row r="47556" spans="30:90">
      <c r="AD47556" s="73"/>
      <c r="AE47556" s="74"/>
      <c r="AF47556" s="74"/>
      <c r="BX47556" s="73"/>
      <c r="BY47556" s="74"/>
      <c r="BZ47556" s="74"/>
      <c r="CA47556" s="74"/>
      <c r="CF47556" s="79"/>
      <c r="CL47556" s="79"/>
    </row>
    <row r="47557" spans="30:90">
      <c r="AD47557" s="73"/>
      <c r="AE47557" s="74"/>
      <c r="AF47557" s="74"/>
      <c r="BX47557" s="73"/>
      <c r="BY47557" s="74"/>
      <c r="BZ47557" s="74"/>
      <c r="CA47557" s="74"/>
      <c r="CF47557" s="79"/>
      <c r="CL47557" s="79"/>
    </row>
    <row r="47558" spans="30:90">
      <c r="AD47558" s="73"/>
      <c r="AE47558" s="74"/>
      <c r="AF47558" s="74"/>
      <c r="BX47558" s="73"/>
      <c r="BY47558" s="74"/>
      <c r="BZ47558" s="74"/>
      <c r="CA47558" s="74"/>
      <c r="CF47558" s="79"/>
      <c r="CL47558" s="79"/>
    </row>
    <row r="47559" spans="30:90">
      <c r="AD47559" s="73"/>
      <c r="AE47559" s="74"/>
      <c r="AF47559" s="74"/>
      <c r="BX47559" s="73"/>
      <c r="BY47559" s="74"/>
      <c r="BZ47559" s="74"/>
      <c r="CA47559" s="74"/>
      <c r="CF47559" s="79"/>
      <c r="CL47559" s="79"/>
    </row>
    <row r="47560" spans="30:90">
      <c r="AD47560" s="73"/>
      <c r="AE47560" s="74"/>
      <c r="AF47560" s="74"/>
      <c r="BX47560" s="73"/>
      <c r="BY47560" s="74"/>
      <c r="BZ47560" s="74"/>
      <c r="CA47560" s="74"/>
      <c r="CF47560" s="79"/>
      <c r="CL47560" s="79"/>
    </row>
    <row r="47561" spans="30:90">
      <c r="AD47561" s="73"/>
      <c r="AE47561" s="74"/>
      <c r="AF47561" s="74"/>
      <c r="BX47561" s="73"/>
      <c r="BY47561" s="74"/>
      <c r="BZ47561" s="74"/>
      <c r="CA47561" s="74"/>
      <c r="CF47561" s="79"/>
      <c r="CL47561" s="79"/>
    </row>
    <row r="47562" spans="30:90">
      <c r="AD47562" s="73"/>
      <c r="AE47562" s="74"/>
      <c r="AF47562" s="74"/>
      <c r="BX47562" s="73"/>
      <c r="BY47562" s="74"/>
      <c r="BZ47562" s="74"/>
      <c r="CA47562" s="74"/>
      <c r="CF47562" s="79"/>
      <c r="CL47562" s="79"/>
    </row>
    <row r="47563" spans="30:90">
      <c r="AD47563" s="73"/>
      <c r="AE47563" s="74"/>
      <c r="AF47563" s="74"/>
      <c r="BX47563" s="73"/>
      <c r="BY47563" s="74"/>
      <c r="BZ47563" s="74"/>
      <c r="CA47563" s="74"/>
      <c r="CF47563" s="79"/>
      <c r="CL47563" s="79"/>
    </row>
    <row r="47564" spans="30:90">
      <c r="AD47564" s="73"/>
      <c r="AE47564" s="74"/>
      <c r="AF47564" s="74"/>
      <c r="BX47564" s="73"/>
      <c r="BY47564" s="74"/>
      <c r="BZ47564" s="74"/>
      <c r="CA47564" s="74"/>
      <c r="CF47564" s="79"/>
      <c r="CL47564" s="79"/>
    </row>
    <row r="47565" spans="30:90">
      <c r="AD47565" s="73"/>
      <c r="AE47565" s="74"/>
      <c r="AF47565" s="74"/>
      <c r="BX47565" s="73"/>
      <c r="BY47565" s="74"/>
      <c r="BZ47565" s="74"/>
      <c r="CA47565" s="74"/>
      <c r="CF47565" s="79"/>
      <c r="CL47565" s="79"/>
    </row>
    <row r="47566" spans="30:90">
      <c r="AD47566" s="73"/>
      <c r="AE47566" s="74"/>
      <c r="AF47566" s="74"/>
      <c r="BX47566" s="73"/>
      <c r="BY47566" s="74"/>
      <c r="BZ47566" s="74"/>
      <c r="CA47566" s="74"/>
      <c r="CF47566" s="79"/>
      <c r="CL47566" s="79"/>
    </row>
    <row r="47567" spans="30:90">
      <c r="AD47567" s="73"/>
      <c r="AE47567" s="74"/>
      <c r="AF47567" s="74"/>
      <c r="BX47567" s="73"/>
      <c r="BY47567" s="74"/>
      <c r="BZ47567" s="74"/>
      <c r="CA47567" s="74"/>
      <c r="CF47567" s="79"/>
      <c r="CL47567" s="79"/>
    </row>
    <row r="47568" spans="30:90">
      <c r="AD47568" s="73"/>
      <c r="AE47568" s="74"/>
      <c r="AF47568" s="74"/>
      <c r="BX47568" s="73"/>
      <c r="BY47568" s="74"/>
      <c r="BZ47568" s="74"/>
      <c r="CA47568" s="74"/>
      <c r="CF47568" s="79"/>
      <c r="CL47568" s="79"/>
    </row>
    <row r="47569" spans="30:90">
      <c r="AD47569" s="73"/>
      <c r="AE47569" s="74"/>
      <c r="AF47569" s="74"/>
      <c r="BX47569" s="73"/>
      <c r="BY47569" s="74"/>
      <c r="BZ47569" s="74"/>
      <c r="CA47569" s="74"/>
      <c r="CF47569" s="79"/>
      <c r="CL47569" s="79"/>
    </row>
    <row r="47570" spans="30:90">
      <c r="AD47570" s="73"/>
      <c r="AE47570" s="74"/>
      <c r="AF47570" s="74"/>
      <c r="BX47570" s="73"/>
      <c r="BY47570" s="74"/>
      <c r="BZ47570" s="74"/>
      <c r="CA47570" s="74"/>
      <c r="CF47570" s="79"/>
      <c r="CL47570" s="79"/>
    </row>
    <row r="47571" spans="30:90">
      <c r="AD47571" s="73"/>
      <c r="AE47571" s="74"/>
      <c r="AF47571" s="74"/>
      <c r="BX47571" s="73"/>
      <c r="BY47571" s="74"/>
      <c r="BZ47571" s="74"/>
      <c r="CA47571" s="74"/>
      <c r="CF47571" s="79"/>
      <c r="CL47571" s="79"/>
    </row>
    <row r="47572" spans="30:90">
      <c r="AD47572" s="73"/>
      <c r="AE47572" s="74"/>
      <c r="AF47572" s="74"/>
      <c r="BX47572" s="73"/>
      <c r="BY47572" s="74"/>
      <c r="BZ47572" s="74"/>
      <c r="CA47572" s="74"/>
      <c r="CF47572" s="79"/>
      <c r="CL47572" s="79"/>
    </row>
    <row r="47573" spans="30:90">
      <c r="AD47573" s="73"/>
      <c r="AE47573" s="74"/>
      <c r="AF47573" s="74"/>
      <c r="BX47573" s="73"/>
      <c r="BY47573" s="74"/>
      <c r="BZ47573" s="74"/>
      <c r="CA47573" s="74"/>
      <c r="CF47573" s="79"/>
      <c r="CL47573" s="79"/>
    </row>
    <row r="47574" spans="30:90">
      <c r="AD47574" s="73"/>
      <c r="AE47574" s="74"/>
      <c r="AF47574" s="74"/>
      <c r="BX47574" s="73"/>
      <c r="BY47574" s="74"/>
      <c r="BZ47574" s="74"/>
      <c r="CA47574" s="74"/>
      <c r="CF47574" s="79"/>
      <c r="CL47574" s="79"/>
    </row>
    <row r="47575" spans="30:90">
      <c r="AD47575" s="73"/>
      <c r="AE47575" s="74"/>
      <c r="AF47575" s="74"/>
      <c r="BX47575" s="73"/>
      <c r="BY47575" s="74"/>
      <c r="BZ47575" s="74"/>
      <c r="CA47575" s="74"/>
      <c r="CF47575" s="79"/>
      <c r="CL47575" s="79"/>
    </row>
    <row r="47576" spans="30:90">
      <c r="AD47576" s="73"/>
      <c r="AE47576" s="74"/>
      <c r="AF47576" s="74"/>
      <c r="BX47576" s="73"/>
      <c r="BY47576" s="74"/>
      <c r="BZ47576" s="74"/>
      <c r="CA47576" s="74"/>
      <c r="CF47576" s="79"/>
      <c r="CL47576" s="79"/>
    </row>
    <row r="47577" spans="30:90">
      <c r="AD47577" s="73"/>
      <c r="AE47577" s="74"/>
      <c r="AF47577" s="74"/>
      <c r="BX47577" s="73"/>
      <c r="BY47577" s="74"/>
      <c r="BZ47577" s="74"/>
      <c r="CA47577" s="74"/>
      <c r="CF47577" s="79"/>
      <c r="CL47577" s="79"/>
    </row>
    <row r="47578" spans="30:90">
      <c r="AD47578" s="73"/>
      <c r="AE47578" s="74"/>
      <c r="AF47578" s="74"/>
      <c r="BX47578" s="73"/>
      <c r="BY47578" s="74"/>
      <c r="BZ47578" s="74"/>
      <c r="CA47578" s="74"/>
      <c r="CF47578" s="79"/>
      <c r="CL47578" s="79"/>
    </row>
    <row r="47579" spans="30:90">
      <c r="AD47579" s="73"/>
      <c r="AE47579" s="74"/>
      <c r="AF47579" s="74"/>
      <c r="BX47579" s="73"/>
      <c r="BY47579" s="74"/>
      <c r="BZ47579" s="74"/>
      <c r="CA47579" s="74"/>
      <c r="CF47579" s="79"/>
      <c r="CL47579" s="79"/>
    </row>
    <row r="47580" spans="30:90">
      <c r="AD47580" s="73"/>
      <c r="AE47580" s="74"/>
      <c r="AF47580" s="74"/>
      <c r="BX47580" s="73"/>
      <c r="BY47580" s="74"/>
      <c r="BZ47580" s="74"/>
      <c r="CA47580" s="74"/>
      <c r="CF47580" s="79"/>
      <c r="CL47580" s="79"/>
    </row>
    <row r="47581" spans="30:90">
      <c r="AD47581" s="73"/>
      <c r="AE47581" s="74"/>
      <c r="AF47581" s="74"/>
      <c r="BX47581" s="73"/>
      <c r="BY47581" s="74"/>
      <c r="BZ47581" s="74"/>
      <c r="CA47581" s="74"/>
      <c r="CF47581" s="79"/>
      <c r="CL47581" s="79"/>
    </row>
    <row r="47582" spans="30:90">
      <c r="AD47582" s="73"/>
      <c r="AE47582" s="74"/>
      <c r="AF47582" s="74"/>
      <c r="BX47582" s="73"/>
      <c r="BY47582" s="74"/>
      <c r="BZ47582" s="74"/>
      <c r="CA47582" s="74"/>
      <c r="CF47582" s="79"/>
      <c r="CL47582" s="79"/>
    </row>
    <row r="47583" spans="30:90">
      <c r="AD47583" s="73"/>
      <c r="AE47583" s="74"/>
      <c r="AF47583" s="74"/>
      <c r="BX47583" s="73"/>
      <c r="BY47583" s="74"/>
      <c r="BZ47583" s="74"/>
      <c r="CA47583" s="74"/>
      <c r="CF47583" s="79"/>
      <c r="CL47583" s="79"/>
    </row>
    <row r="47584" spans="30:90">
      <c r="AD47584" s="73"/>
      <c r="AE47584" s="74"/>
      <c r="AF47584" s="74"/>
      <c r="BX47584" s="73"/>
      <c r="BY47584" s="74"/>
      <c r="BZ47584" s="74"/>
      <c r="CA47584" s="74"/>
      <c r="CF47584" s="79"/>
      <c r="CL47584" s="79"/>
    </row>
    <row r="47585" spans="30:90">
      <c r="AD47585" s="73"/>
      <c r="AE47585" s="74"/>
      <c r="AF47585" s="74"/>
      <c r="BX47585" s="73"/>
      <c r="BY47585" s="74"/>
      <c r="BZ47585" s="74"/>
      <c r="CA47585" s="74"/>
      <c r="CF47585" s="79"/>
      <c r="CL47585" s="79"/>
    </row>
    <row r="47586" spans="30:90">
      <c r="AD47586" s="73"/>
      <c r="AE47586" s="74"/>
      <c r="AF47586" s="74"/>
      <c r="BX47586" s="73"/>
      <c r="BY47586" s="74"/>
      <c r="BZ47586" s="74"/>
      <c r="CA47586" s="74"/>
      <c r="CF47586" s="79"/>
      <c r="CL47586" s="79"/>
    </row>
    <row r="47587" spans="30:90">
      <c r="AD47587" s="73"/>
      <c r="AE47587" s="74"/>
      <c r="AF47587" s="74"/>
      <c r="BX47587" s="73"/>
      <c r="BY47587" s="74"/>
      <c r="BZ47587" s="74"/>
      <c r="CA47587" s="74"/>
      <c r="CF47587" s="79"/>
      <c r="CL47587" s="79"/>
    </row>
    <row r="47588" spans="30:90">
      <c r="AD47588" s="73"/>
      <c r="AE47588" s="74"/>
      <c r="AF47588" s="74"/>
      <c r="BX47588" s="73"/>
      <c r="BY47588" s="74"/>
      <c r="BZ47588" s="74"/>
      <c r="CA47588" s="74"/>
      <c r="CF47588" s="79"/>
      <c r="CL47588" s="79"/>
    </row>
    <row r="47589" spans="30:90">
      <c r="AD47589" s="73"/>
      <c r="AE47589" s="74"/>
      <c r="AF47589" s="74"/>
      <c r="BX47589" s="73"/>
      <c r="BY47589" s="74"/>
      <c r="BZ47589" s="74"/>
      <c r="CA47589" s="74"/>
      <c r="CF47589" s="79"/>
      <c r="CL47589" s="79"/>
    </row>
    <row r="47590" spans="30:90">
      <c r="AD47590" s="73"/>
      <c r="AE47590" s="74"/>
      <c r="AF47590" s="74"/>
      <c r="BX47590" s="73"/>
      <c r="BY47590" s="74"/>
      <c r="BZ47590" s="74"/>
      <c r="CA47590" s="74"/>
      <c r="CF47590" s="79"/>
      <c r="CL47590" s="79"/>
    </row>
    <row r="47591" spans="30:90">
      <c r="AD47591" s="73"/>
      <c r="AE47591" s="74"/>
      <c r="AF47591" s="74"/>
      <c r="BX47591" s="73"/>
      <c r="BY47591" s="74"/>
      <c r="BZ47591" s="74"/>
      <c r="CA47591" s="74"/>
      <c r="CF47591" s="79"/>
      <c r="CL47591" s="79"/>
    </row>
    <row r="47592" spans="30:90">
      <c r="AD47592" s="73"/>
      <c r="AE47592" s="74"/>
      <c r="AF47592" s="74"/>
      <c r="BX47592" s="73"/>
      <c r="BY47592" s="74"/>
      <c r="BZ47592" s="74"/>
      <c r="CA47592" s="74"/>
      <c r="CF47592" s="79"/>
      <c r="CL47592" s="79"/>
    </row>
    <row r="47593" spans="30:90">
      <c r="AD47593" s="73"/>
      <c r="AE47593" s="74"/>
      <c r="AF47593" s="74"/>
      <c r="BX47593" s="73"/>
      <c r="BY47593" s="74"/>
      <c r="BZ47593" s="74"/>
      <c r="CA47593" s="74"/>
      <c r="CF47593" s="79"/>
      <c r="CL47593" s="79"/>
    </row>
    <row r="47594" spans="30:90">
      <c r="AD47594" s="73"/>
      <c r="AE47594" s="74"/>
      <c r="AF47594" s="74"/>
      <c r="BX47594" s="73"/>
      <c r="BY47594" s="74"/>
      <c r="BZ47594" s="74"/>
      <c r="CA47594" s="74"/>
      <c r="CF47594" s="79"/>
      <c r="CL47594" s="79"/>
    </row>
    <row r="47595" spans="30:90">
      <c r="AD47595" s="73"/>
      <c r="AE47595" s="74"/>
      <c r="AF47595" s="74"/>
      <c r="BX47595" s="73"/>
      <c r="BY47595" s="74"/>
      <c r="BZ47595" s="74"/>
      <c r="CA47595" s="74"/>
      <c r="CF47595" s="79"/>
      <c r="CL47595" s="79"/>
    </row>
    <row r="47596" spans="30:90">
      <c r="AD47596" s="73"/>
      <c r="AE47596" s="74"/>
      <c r="AF47596" s="74"/>
      <c r="BX47596" s="73"/>
      <c r="BY47596" s="74"/>
      <c r="BZ47596" s="74"/>
      <c r="CA47596" s="74"/>
      <c r="CF47596" s="79"/>
      <c r="CL47596" s="79"/>
    </row>
    <row r="47597" spans="30:90">
      <c r="AD47597" s="73"/>
      <c r="AE47597" s="74"/>
      <c r="AF47597" s="74"/>
      <c r="BX47597" s="73"/>
      <c r="BY47597" s="74"/>
      <c r="BZ47597" s="74"/>
      <c r="CA47597" s="74"/>
      <c r="CF47597" s="79"/>
      <c r="CL47597" s="79"/>
    </row>
    <row r="47598" spans="30:90">
      <c r="AD47598" s="73"/>
      <c r="AE47598" s="74"/>
      <c r="AF47598" s="74"/>
      <c r="BX47598" s="73"/>
      <c r="BY47598" s="74"/>
      <c r="BZ47598" s="74"/>
      <c r="CA47598" s="74"/>
      <c r="CF47598" s="79"/>
      <c r="CL47598" s="79"/>
    </row>
    <row r="47599" spans="30:90">
      <c r="AD47599" s="73"/>
      <c r="AE47599" s="74"/>
      <c r="AF47599" s="74"/>
      <c r="BX47599" s="73"/>
      <c r="BY47599" s="74"/>
      <c r="BZ47599" s="74"/>
      <c r="CA47599" s="74"/>
      <c r="CF47599" s="79"/>
      <c r="CL47599" s="79"/>
    </row>
    <row r="47600" spans="30:90">
      <c r="AD47600" s="73"/>
      <c r="AE47600" s="74"/>
      <c r="AF47600" s="74"/>
      <c r="BX47600" s="73"/>
      <c r="BY47600" s="74"/>
      <c r="BZ47600" s="74"/>
      <c r="CA47600" s="74"/>
      <c r="CF47600" s="79"/>
      <c r="CL47600" s="79"/>
    </row>
    <row r="47601" spans="30:90">
      <c r="AD47601" s="73"/>
      <c r="AE47601" s="74"/>
      <c r="AF47601" s="74"/>
      <c r="BX47601" s="73"/>
      <c r="BY47601" s="74"/>
      <c r="BZ47601" s="74"/>
      <c r="CA47601" s="74"/>
      <c r="CF47601" s="79"/>
      <c r="CL47601" s="79"/>
    </row>
    <row r="47602" spans="30:90">
      <c r="AD47602" s="73"/>
      <c r="AE47602" s="74"/>
      <c r="AF47602" s="74"/>
      <c r="BX47602" s="73"/>
      <c r="BY47602" s="74"/>
      <c r="BZ47602" s="74"/>
      <c r="CA47602" s="74"/>
      <c r="CF47602" s="79"/>
      <c r="CL47602" s="79"/>
    </row>
    <row r="47603" spans="30:90">
      <c r="AD47603" s="73"/>
      <c r="AE47603" s="74"/>
      <c r="AF47603" s="74"/>
      <c r="BX47603" s="73"/>
      <c r="BY47603" s="74"/>
      <c r="BZ47603" s="74"/>
      <c r="CA47603" s="74"/>
      <c r="CF47603" s="79"/>
      <c r="CL47603" s="79"/>
    </row>
    <row r="47604" spans="30:90">
      <c r="AD47604" s="73"/>
      <c r="AE47604" s="74"/>
      <c r="AF47604" s="74"/>
      <c r="BX47604" s="73"/>
      <c r="BY47604" s="74"/>
      <c r="BZ47604" s="74"/>
      <c r="CA47604" s="74"/>
      <c r="CF47604" s="79"/>
      <c r="CL47604" s="79"/>
    </row>
    <row r="47605" spans="30:90">
      <c r="AD47605" s="73"/>
      <c r="AE47605" s="74"/>
      <c r="AF47605" s="74"/>
      <c r="BX47605" s="73"/>
      <c r="BY47605" s="74"/>
      <c r="BZ47605" s="74"/>
      <c r="CA47605" s="74"/>
      <c r="CF47605" s="79"/>
      <c r="CL47605" s="79"/>
    </row>
    <row r="47606" spans="30:90">
      <c r="AD47606" s="73"/>
      <c r="AE47606" s="74"/>
      <c r="AF47606" s="74"/>
      <c r="BX47606" s="73"/>
      <c r="BY47606" s="74"/>
      <c r="BZ47606" s="74"/>
      <c r="CA47606" s="74"/>
      <c r="CF47606" s="79"/>
      <c r="CL47606" s="79"/>
    </row>
    <row r="47607" spans="30:90">
      <c r="AD47607" s="73"/>
      <c r="AE47607" s="74"/>
      <c r="AF47607" s="74"/>
      <c r="BX47607" s="73"/>
      <c r="BY47607" s="74"/>
      <c r="BZ47607" s="74"/>
      <c r="CA47607" s="74"/>
      <c r="CF47607" s="79"/>
      <c r="CL47607" s="79"/>
    </row>
    <row r="47608" spans="30:90">
      <c r="AD47608" s="73"/>
      <c r="AE47608" s="74"/>
      <c r="AF47608" s="74"/>
      <c r="BX47608" s="73"/>
      <c r="BY47608" s="74"/>
      <c r="BZ47608" s="74"/>
      <c r="CA47608" s="74"/>
      <c r="CF47608" s="79"/>
      <c r="CL47608" s="79"/>
    </row>
    <row r="47609" spans="30:90">
      <c r="AD47609" s="73"/>
      <c r="AE47609" s="74"/>
      <c r="AF47609" s="74"/>
      <c r="BX47609" s="73"/>
      <c r="BY47609" s="74"/>
      <c r="BZ47609" s="74"/>
      <c r="CA47609" s="74"/>
      <c r="CF47609" s="79"/>
      <c r="CL47609" s="79"/>
    </row>
    <row r="47610" spans="30:90">
      <c r="AD47610" s="73"/>
      <c r="AE47610" s="74"/>
      <c r="AF47610" s="74"/>
      <c r="BX47610" s="73"/>
      <c r="BY47610" s="74"/>
      <c r="BZ47610" s="74"/>
      <c r="CA47610" s="74"/>
      <c r="CF47610" s="79"/>
      <c r="CL47610" s="79"/>
    </row>
    <row r="47611" spans="30:90">
      <c r="AD47611" s="73"/>
      <c r="AE47611" s="74"/>
      <c r="AF47611" s="74"/>
      <c r="BX47611" s="73"/>
      <c r="BY47611" s="74"/>
      <c r="BZ47611" s="74"/>
      <c r="CA47611" s="74"/>
      <c r="CF47611" s="79"/>
      <c r="CL47611" s="79"/>
    </row>
    <row r="47612" spans="30:90">
      <c r="AD47612" s="73"/>
      <c r="AE47612" s="74"/>
      <c r="AF47612" s="74"/>
      <c r="BX47612" s="73"/>
      <c r="BY47612" s="74"/>
      <c r="BZ47612" s="74"/>
      <c r="CA47612" s="74"/>
      <c r="CF47612" s="79"/>
      <c r="CL47612" s="79"/>
    </row>
    <row r="47613" spans="30:90">
      <c r="AD47613" s="73"/>
      <c r="AE47613" s="74"/>
      <c r="AF47613" s="74"/>
      <c r="BX47613" s="73"/>
      <c r="BY47613" s="74"/>
      <c r="BZ47613" s="74"/>
      <c r="CA47613" s="74"/>
      <c r="CF47613" s="79"/>
      <c r="CL47613" s="79"/>
    </row>
    <row r="47614" spans="30:90">
      <c r="AD47614" s="73"/>
      <c r="AE47614" s="74"/>
      <c r="AF47614" s="74"/>
      <c r="BX47614" s="73"/>
      <c r="BY47614" s="74"/>
      <c r="BZ47614" s="74"/>
      <c r="CA47614" s="74"/>
      <c r="CF47614" s="79"/>
      <c r="CL47614" s="79"/>
    </row>
    <row r="47615" spans="30:90">
      <c r="AD47615" s="73"/>
      <c r="AE47615" s="74"/>
      <c r="AF47615" s="74"/>
      <c r="BX47615" s="73"/>
      <c r="BY47615" s="74"/>
      <c r="BZ47615" s="74"/>
      <c r="CA47615" s="74"/>
      <c r="CF47615" s="79"/>
      <c r="CL47615" s="79"/>
    </row>
    <row r="47616" spans="30:90">
      <c r="AD47616" s="73"/>
      <c r="AE47616" s="74"/>
      <c r="AF47616" s="74"/>
      <c r="BX47616" s="73"/>
      <c r="BY47616" s="74"/>
      <c r="BZ47616" s="74"/>
      <c r="CA47616" s="74"/>
      <c r="CF47616" s="79"/>
      <c r="CL47616" s="79"/>
    </row>
    <row r="47617" spans="30:90">
      <c r="AD47617" s="73"/>
      <c r="AE47617" s="74"/>
      <c r="AF47617" s="74"/>
      <c r="BX47617" s="73"/>
      <c r="BY47617" s="74"/>
      <c r="BZ47617" s="74"/>
      <c r="CA47617" s="74"/>
      <c r="CF47617" s="79"/>
      <c r="CL47617" s="79"/>
    </row>
    <row r="47618" spans="30:90">
      <c r="AD47618" s="73"/>
      <c r="AE47618" s="74"/>
      <c r="AF47618" s="74"/>
      <c r="BX47618" s="73"/>
      <c r="BY47618" s="74"/>
      <c r="BZ47618" s="74"/>
      <c r="CA47618" s="74"/>
      <c r="CF47618" s="79"/>
      <c r="CL47618" s="79"/>
    </row>
    <row r="47619" spans="30:90">
      <c r="AD47619" s="73"/>
      <c r="AE47619" s="74"/>
      <c r="AF47619" s="74"/>
      <c r="BX47619" s="73"/>
      <c r="BY47619" s="74"/>
      <c r="BZ47619" s="74"/>
      <c r="CA47619" s="74"/>
      <c r="CF47619" s="79"/>
      <c r="CL47619" s="79"/>
    </row>
    <row r="47620" spans="30:90">
      <c r="AD47620" s="73"/>
      <c r="AE47620" s="74"/>
      <c r="AF47620" s="74"/>
      <c r="BX47620" s="73"/>
      <c r="BY47620" s="74"/>
      <c r="BZ47620" s="74"/>
      <c r="CA47620" s="74"/>
      <c r="CF47620" s="79"/>
      <c r="CL47620" s="79"/>
    </row>
    <row r="47621" spans="30:90">
      <c r="AD47621" s="73"/>
      <c r="AE47621" s="74"/>
      <c r="AF47621" s="74"/>
      <c r="BX47621" s="73"/>
      <c r="BY47621" s="74"/>
      <c r="BZ47621" s="74"/>
      <c r="CA47621" s="74"/>
      <c r="CF47621" s="79"/>
      <c r="CL47621" s="79"/>
    </row>
    <row r="47622" spans="30:90">
      <c r="AD47622" s="73"/>
      <c r="AE47622" s="74"/>
      <c r="AF47622" s="74"/>
      <c r="BX47622" s="73"/>
      <c r="BY47622" s="74"/>
      <c r="BZ47622" s="74"/>
      <c r="CA47622" s="74"/>
      <c r="CF47622" s="79"/>
      <c r="CL47622" s="79"/>
    </row>
    <row r="47623" spans="30:90">
      <c r="AD47623" s="73"/>
      <c r="AE47623" s="74"/>
      <c r="AF47623" s="74"/>
      <c r="BX47623" s="73"/>
      <c r="BY47623" s="74"/>
      <c r="BZ47623" s="74"/>
      <c r="CA47623" s="74"/>
      <c r="CF47623" s="79"/>
      <c r="CL47623" s="79"/>
    </row>
    <row r="47624" spans="30:90">
      <c r="AD47624" s="73"/>
      <c r="AE47624" s="74"/>
      <c r="AF47624" s="74"/>
      <c r="BX47624" s="73"/>
      <c r="BY47624" s="74"/>
      <c r="BZ47624" s="74"/>
      <c r="CA47624" s="74"/>
      <c r="CF47624" s="79"/>
      <c r="CL47624" s="79"/>
    </row>
    <row r="47625" spans="30:90">
      <c r="AD47625" s="73"/>
      <c r="AE47625" s="74"/>
      <c r="AF47625" s="74"/>
      <c r="BX47625" s="73"/>
      <c r="BY47625" s="74"/>
      <c r="BZ47625" s="74"/>
      <c r="CA47625" s="74"/>
      <c r="CF47625" s="79"/>
      <c r="CL47625" s="79"/>
    </row>
    <row r="47626" spans="30:90">
      <c r="AD47626" s="73"/>
      <c r="AE47626" s="74"/>
      <c r="AF47626" s="74"/>
      <c r="BX47626" s="73"/>
      <c r="BY47626" s="74"/>
      <c r="BZ47626" s="74"/>
      <c r="CA47626" s="74"/>
      <c r="CF47626" s="79"/>
      <c r="CL47626" s="79"/>
    </row>
    <row r="47627" spans="30:90">
      <c r="AD47627" s="73"/>
      <c r="AE47627" s="74"/>
      <c r="AF47627" s="74"/>
      <c r="BX47627" s="73"/>
      <c r="BY47627" s="74"/>
      <c r="BZ47627" s="74"/>
      <c r="CA47627" s="74"/>
      <c r="CF47627" s="79"/>
      <c r="CL47627" s="79"/>
    </row>
    <row r="47628" spans="30:90">
      <c r="AD47628" s="73"/>
      <c r="AE47628" s="74"/>
      <c r="AF47628" s="74"/>
      <c r="BX47628" s="73"/>
      <c r="BY47628" s="74"/>
      <c r="BZ47628" s="74"/>
      <c r="CA47628" s="74"/>
      <c r="CF47628" s="79"/>
      <c r="CL47628" s="79"/>
    </row>
    <row r="47629" spans="30:90">
      <c r="AD47629" s="73"/>
      <c r="AE47629" s="74"/>
      <c r="AF47629" s="74"/>
      <c r="BX47629" s="73"/>
      <c r="BY47629" s="74"/>
      <c r="BZ47629" s="74"/>
      <c r="CA47629" s="74"/>
      <c r="CF47629" s="79"/>
      <c r="CL47629" s="79"/>
    </row>
    <row r="47630" spans="30:90">
      <c r="AD47630" s="73"/>
      <c r="AE47630" s="74"/>
      <c r="AF47630" s="74"/>
      <c r="BX47630" s="73"/>
      <c r="BY47630" s="74"/>
      <c r="BZ47630" s="74"/>
      <c r="CA47630" s="74"/>
      <c r="CF47630" s="79"/>
      <c r="CL47630" s="79"/>
    </row>
    <row r="47631" spans="30:90">
      <c r="AD47631" s="73"/>
      <c r="AE47631" s="74"/>
      <c r="AF47631" s="74"/>
      <c r="BX47631" s="73"/>
      <c r="BY47631" s="74"/>
      <c r="BZ47631" s="74"/>
      <c r="CA47631" s="74"/>
      <c r="CF47631" s="79"/>
      <c r="CL47631" s="79"/>
    </row>
    <row r="47632" spans="30:90">
      <c r="AD47632" s="73"/>
      <c r="AE47632" s="74"/>
      <c r="AF47632" s="74"/>
      <c r="BX47632" s="73"/>
      <c r="BY47632" s="74"/>
      <c r="BZ47632" s="74"/>
      <c r="CA47632" s="74"/>
      <c r="CF47632" s="79"/>
      <c r="CL47632" s="79"/>
    </row>
    <row r="47633" spans="30:90">
      <c r="AD47633" s="73"/>
      <c r="AE47633" s="74"/>
      <c r="AF47633" s="74"/>
      <c r="BX47633" s="73"/>
      <c r="BY47633" s="74"/>
      <c r="BZ47633" s="74"/>
      <c r="CA47633" s="74"/>
      <c r="CF47633" s="79"/>
      <c r="CL47633" s="79"/>
    </row>
    <row r="47634" spans="30:90">
      <c r="AD47634" s="73"/>
      <c r="AE47634" s="74"/>
      <c r="AF47634" s="74"/>
      <c r="BX47634" s="73"/>
      <c r="BY47634" s="74"/>
      <c r="BZ47634" s="74"/>
      <c r="CA47634" s="74"/>
      <c r="CF47634" s="79"/>
      <c r="CL47634" s="79"/>
    </row>
    <row r="47635" spans="30:90">
      <c r="AD47635" s="73"/>
      <c r="AE47635" s="74"/>
      <c r="AF47635" s="74"/>
      <c r="BX47635" s="73"/>
      <c r="BY47635" s="74"/>
      <c r="BZ47635" s="74"/>
      <c r="CA47635" s="74"/>
      <c r="CF47635" s="79"/>
      <c r="CL47635" s="79"/>
    </row>
    <row r="47636" spans="30:90">
      <c r="AD47636" s="73"/>
      <c r="AE47636" s="74"/>
      <c r="AF47636" s="74"/>
      <c r="BX47636" s="73"/>
      <c r="BY47636" s="74"/>
      <c r="BZ47636" s="74"/>
      <c r="CA47636" s="74"/>
      <c r="CF47636" s="79"/>
      <c r="CL47636" s="79"/>
    </row>
    <row r="47637" spans="30:90">
      <c r="AD47637" s="73"/>
      <c r="AE47637" s="74"/>
      <c r="AF47637" s="74"/>
      <c r="BX47637" s="73"/>
      <c r="BY47637" s="74"/>
      <c r="BZ47637" s="74"/>
      <c r="CA47637" s="74"/>
      <c r="CF47637" s="79"/>
      <c r="CL47637" s="79"/>
    </row>
    <row r="47638" spans="30:90">
      <c r="AD47638" s="73"/>
      <c r="AE47638" s="74"/>
      <c r="AF47638" s="74"/>
      <c r="BX47638" s="73"/>
      <c r="BY47638" s="74"/>
      <c r="BZ47638" s="74"/>
      <c r="CA47638" s="74"/>
      <c r="CF47638" s="79"/>
      <c r="CL47638" s="79"/>
    </row>
    <row r="47639" spans="30:90">
      <c r="AD47639" s="73"/>
      <c r="AE47639" s="74"/>
      <c r="AF47639" s="74"/>
      <c r="BX47639" s="73"/>
      <c r="BY47639" s="74"/>
      <c r="BZ47639" s="74"/>
      <c r="CA47639" s="74"/>
      <c r="CF47639" s="79"/>
      <c r="CL47639" s="79"/>
    </row>
    <row r="47640" spans="30:90">
      <c r="AD47640" s="73"/>
      <c r="AE47640" s="74"/>
      <c r="AF47640" s="74"/>
      <c r="BX47640" s="73"/>
      <c r="BY47640" s="74"/>
      <c r="BZ47640" s="74"/>
      <c r="CA47640" s="74"/>
      <c r="CF47640" s="79"/>
      <c r="CL47640" s="79"/>
    </row>
    <row r="47641" spans="30:90">
      <c r="AD47641" s="73"/>
      <c r="AE47641" s="74"/>
      <c r="AF47641" s="74"/>
      <c r="BX47641" s="73"/>
      <c r="BY47641" s="74"/>
      <c r="BZ47641" s="74"/>
      <c r="CA47641" s="74"/>
      <c r="CF47641" s="79"/>
      <c r="CL47641" s="79"/>
    </row>
    <row r="47642" spans="30:90">
      <c r="AD47642" s="73"/>
      <c r="AE47642" s="74"/>
      <c r="AF47642" s="74"/>
      <c r="BX47642" s="73"/>
      <c r="BY47642" s="74"/>
      <c r="BZ47642" s="74"/>
      <c r="CA47642" s="74"/>
      <c r="CF47642" s="79"/>
      <c r="CL47642" s="79"/>
    </row>
    <row r="47643" spans="30:90">
      <c r="AD47643" s="73"/>
      <c r="AE47643" s="74"/>
      <c r="AF47643" s="74"/>
      <c r="BX47643" s="73"/>
      <c r="BY47643" s="74"/>
      <c r="BZ47643" s="74"/>
      <c r="CA47643" s="74"/>
      <c r="CF47643" s="79"/>
      <c r="CL47643" s="79"/>
    </row>
    <row r="47644" spans="30:90">
      <c r="AD47644" s="73"/>
      <c r="AE47644" s="74"/>
      <c r="AF47644" s="74"/>
      <c r="BX47644" s="73"/>
      <c r="BY47644" s="74"/>
      <c r="BZ47644" s="74"/>
      <c r="CA47644" s="74"/>
      <c r="CF47644" s="79"/>
      <c r="CL47644" s="79"/>
    </row>
    <row r="47645" spans="30:90">
      <c r="AD47645" s="73"/>
      <c r="AE47645" s="74"/>
      <c r="AF47645" s="74"/>
      <c r="BX47645" s="73"/>
      <c r="BY47645" s="74"/>
      <c r="BZ47645" s="74"/>
      <c r="CA47645" s="74"/>
      <c r="CF47645" s="79"/>
      <c r="CL47645" s="79"/>
    </row>
    <row r="47646" spans="30:90">
      <c r="AD47646" s="73"/>
      <c r="AE47646" s="74"/>
      <c r="AF47646" s="74"/>
      <c r="BX47646" s="73"/>
      <c r="BY47646" s="74"/>
      <c r="BZ47646" s="74"/>
      <c r="CA47646" s="74"/>
      <c r="CF47646" s="79"/>
      <c r="CL47646" s="79"/>
    </row>
    <row r="47647" spans="30:90">
      <c r="AD47647" s="73"/>
      <c r="AE47647" s="74"/>
      <c r="AF47647" s="74"/>
      <c r="BX47647" s="73"/>
      <c r="BY47647" s="74"/>
      <c r="BZ47647" s="74"/>
      <c r="CA47647" s="74"/>
      <c r="CF47647" s="79"/>
      <c r="CL47647" s="79"/>
    </row>
    <row r="47648" spans="30:90">
      <c r="AD47648" s="73"/>
      <c r="AE47648" s="74"/>
      <c r="AF47648" s="74"/>
      <c r="BX47648" s="73"/>
      <c r="BY47648" s="74"/>
      <c r="BZ47648" s="74"/>
      <c r="CA47648" s="74"/>
      <c r="CF47648" s="79"/>
      <c r="CL47648" s="79"/>
    </row>
    <row r="47649" spans="30:90">
      <c r="AD47649" s="73"/>
      <c r="AE47649" s="74"/>
      <c r="AF47649" s="74"/>
      <c r="BX47649" s="73"/>
      <c r="BY47649" s="74"/>
      <c r="BZ47649" s="74"/>
      <c r="CA47649" s="74"/>
      <c r="CF47649" s="79"/>
      <c r="CL47649" s="79"/>
    </row>
    <row r="47650" spans="30:90">
      <c r="AD47650" s="73"/>
      <c r="AE47650" s="74"/>
      <c r="AF47650" s="74"/>
      <c r="BX47650" s="73"/>
      <c r="BY47650" s="74"/>
      <c r="BZ47650" s="74"/>
      <c r="CA47650" s="74"/>
      <c r="CF47650" s="79"/>
      <c r="CL47650" s="79"/>
    </row>
    <row r="47651" spans="30:90">
      <c r="AD47651" s="73"/>
      <c r="AE47651" s="74"/>
      <c r="AF47651" s="74"/>
      <c r="BX47651" s="73"/>
      <c r="BY47651" s="74"/>
      <c r="BZ47651" s="74"/>
      <c r="CA47651" s="74"/>
      <c r="CF47651" s="79"/>
      <c r="CL47651" s="79"/>
    </row>
    <row r="47652" spans="30:90">
      <c r="AD47652" s="73"/>
      <c r="AE47652" s="74"/>
      <c r="AF47652" s="74"/>
      <c r="BX47652" s="73"/>
      <c r="BY47652" s="74"/>
      <c r="BZ47652" s="74"/>
      <c r="CA47652" s="74"/>
      <c r="CF47652" s="79"/>
      <c r="CL47652" s="79"/>
    </row>
    <row r="47653" spans="30:90">
      <c r="AD47653" s="73"/>
      <c r="AE47653" s="74"/>
      <c r="AF47653" s="74"/>
      <c r="BX47653" s="73"/>
      <c r="BY47653" s="74"/>
      <c r="BZ47653" s="74"/>
      <c r="CA47653" s="74"/>
      <c r="CF47653" s="79"/>
      <c r="CL47653" s="79"/>
    </row>
    <row r="47654" spans="30:90">
      <c r="AD47654" s="73"/>
      <c r="AE47654" s="74"/>
      <c r="AF47654" s="74"/>
      <c r="BX47654" s="73"/>
      <c r="BY47654" s="74"/>
      <c r="BZ47654" s="74"/>
      <c r="CA47654" s="74"/>
      <c r="CF47654" s="79"/>
      <c r="CL47654" s="79"/>
    </row>
    <row r="47655" spans="30:90">
      <c r="AD47655" s="73"/>
      <c r="AE47655" s="74"/>
      <c r="AF47655" s="74"/>
      <c r="BX47655" s="73"/>
      <c r="BY47655" s="74"/>
      <c r="BZ47655" s="74"/>
      <c r="CA47655" s="74"/>
      <c r="CF47655" s="79"/>
      <c r="CL47655" s="79"/>
    </row>
    <row r="47656" spans="30:90">
      <c r="AD47656" s="73"/>
      <c r="AE47656" s="74"/>
      <c r="AF47656" s="74"/>
      <c r="BX47656" s="73"/>
      <c r="BY47656" s="74"/>
      <c r="BZ47656" s="74"/>
      <c r="CA47656" s="74"/>
      <c r="CF47656" s="79"/>
      <c r="CL47656" s="79"/>
    </row>
    <row r="47657" spans="30:90">
      <c r="AD47657" s="73"/>
      <c r="AE47657" s="74"/>
      <c r="AF47657" s="74"/>
      <c r="BX47657" s="73"/>
      <c r="BY47657" s="74"/>
      <c r="BZ47657" s="74"/>
      <c r="CA47657" s="74"/>
      <c r="CF47657" s="79"/>
      <c r="CL47657" s="79"/>
    </row>
    <row r="47658" spans="30:90">
      <c r="AD47658" s="73"/>
      <c r="AE47658" s="74"/>
      <c r="AF47658" s="74"/>
      <c r="BX47658" s="73"/>
      <c r="BY47658" s="74"/>
      <c r="BZ47658" s="74"/>
      <c r="CA47658" s="74"/>
      <c r="CF47658" s="79"/>
      <c r="CL47658" s="79"/>
    </row>
    <row r="47659" spans="30:90">
      <c r="AD47659" s="73"/>
      <c r="AE47659" s="74"/>
      <c r="AF47659" s="74"/>
      <c r="BX47659" s="73"/>
      <c r="BY47659" s="74"/>
      <c r="BZ47659" s="74"/>
      <c r="CA47659" s="74"/>
      <c r="CF47659" s="79"/>
      <c r="CL47659" s="79"/>
    </row>
    <row r="47660" spans="30:90">
      <c r="AD47660" s="73"/>
      <c r="AE47660" s="74"/>
      <c r="AF47660" s="74"/>
      <c r="BX47660" s="73"/>
      <c r="BY47660" s="74"/>
      <c r="BZ47660" s="74"/>
      <c r="CA47660" s="74"/>
      <c r="CF47660" s="79"/>
      <c r="CL47660" s="79"/>
    </row>
    <row r="47661" spans="30:90">
      <c r="AD47661" s="73"/>
      <c r="AE47661" s="74"/>
      <c r="AF47661" s="74"/>
      <c r="BX47661" s="73"/>
      <c r="BY47661" s="74"/>
      <c r="BZ47661" s="74"/>
      <c r="CA47661" s="74"/>
      <c r="CF47661" s="79"/>
      <c r="CL47661" s="79"/>
    </row>
    <row r="47662" spans="30:90">
      <c r="AD47662" s="73"/>
      <c r="AE47662" s="74"/>
      <c r="AF47662" s="74"/>
      <c r="BX47662" s="73"/>
      <c r="BY47662" s="74"/>
      <c r="BZ47662" s="74"/>
      <c r="CA47662" s="74"/>
      <c r="CF47662" s="79"/>
      <c r="CL47662" s="79"/>
    </row>
    <row r="47663" spans="30:90">
      <c r="AD47663" s="73"/>
      <c r="AE47663" s="74"/>
      <c r="AF47663" s="74"/>
      <c r="BX47663" s="73"/>
      <c r="BY47663" s="74"/>
      <c r="BZ47663" s="74"/>
      <c r="CA47663" s="74"/>
      <c r="CF47663" s="79"/>
      <c r="CL47663" s="79"/>
    </row>
    <row r="47664" spans="30:90">
      <c r="AD47664" s="73"/>
      <c r="AE47664" s="74"/>
      <c r="AF47664" s="74"/>
      <c r="BX47664" s="73"/>
      <c r="BY47664" s="74"/>
      <c r="BZ47664" s="74"/>
      <c r="CA47664" s="74"/>
      <c r="CF47664" s="79"/>
      <c r="CL47664" s="79"/>
    </row>
    <row r="47665" spans="30:90">
      <c r="AD47665" s="73"/>
      <c r="AE47665" s="74"/>
      <c r="AF47665" s="74"/>
      <c r="BX47665" s="73"/>
      <c r="BY47665" s="74"/>
      <c r="BZ47665" s="74"/>
      <c r="CA47665" s="74"/>
      <c r="CF47665" s="79"/>
      <c r="CL47665" s="79"/>
    </row>
    <row r="47666" spans="30:90">
      <c r="AD47666" s="73"/>
      <c r="AE47666" s="74"/>
      <c r="AF47666" s="74"/>
      <c r="BX47666" s="73"/>
      <c r="BY47666" s="74"/>
      <c r="BZ47666" s="74"/>
      <c r="CA47666" s="74"/>
      <c r="CF47666" s="79"/>
      <c r="CL47666" s="79"/>
    </row>
    <row r="47667" spans="30:90">
      <c r="AD47667" s="73"/>
      <c r="AE47667" s="74"/>
      <c r="AF47667" s="74"/>
      <c r="BX47667" s="73"/>
      <c r="BY47667" s="74"/>
      <c r="BZ47667" s="74"/>
      <c r="CA47667" s="74"/>
      <c r="CF47667" s="79"/>
      <c r="CL47667" s="79"/>
    </row>
    <row r="47668" spans="30:90">
      <c r="AD47668" s="73"/>
      <c r="AE47668" s="74"/>
      <c r="AF47668" s="74"/>
      <c r="BX47668" s="73"/>
      <c r="BY47668" s="74"/>
      <c r="BZ47668" s="74"/>
      <c r="CA47668" s="74"/>
      <c r="CF47668" s="79"/>
      <c r="CL47668" s="79"/>
    </row>
    <row r="47669" spans="30:90">
      <c r="AD47669" s="73"/>
      <c r="AE47669" s="74"/>
      <c r="AF47669" s="74"/>
      <c r="BX47669" s="73"/>
      <c r="BY47669" s="74"/>
      <c r="BZ47669" s="74"/>
      <c r="CA47669" s="74"/>
      <c r="CF47669" s="79"/>
      <c r="CL47669" s="79"/>
    </row>
    <row r="47670" spans="30:90">
      <c r="AD47670" s="73"/>
      <c r="AE47670" s="74"/>
      <c r="AF47670" s="74"/>
      <c r="BX47670" s="73"/>
      <c r="BY47670" s="74"/>
      <c r="BZ47670" s="74"/>
      <c r="CA47670" s="74"/>
      <c r="CF47670" s="79"/>
      <c r="CL47670" s="79"/>
    </row>
    <row r="47671" spans="30:90">
      <c r="AD47671" s="73"/>
      <c r="AE47671" s="74"/>
      <c r="AF47671" s="74"/>
      <c r="BX47671" s="73"/>
      <c r="BY47671" s="74"/>
      <c r="BZ47671" s="74"/>
      <c r="CA47671" s="74"/>
      <c r="CF47671" s="79"/>
      <c r="CL47671" s="79"/>
    </row>
    <row r="47672" spans="30:90">
      <c r="AD47672" s="73"/>
      <c r="AE47672" s="74"/>
      <c r="AF47672" s="74"/>
      <c r="BX47672" s="73"/>
      <c r="BY47672" s="74"/>
      <c r="BZ47672" s="74"/>
      <c r="CA47672" s="74"/>
      <c r="CF47672" s="79"/>
      <c r="CL47672" s="79"/>
    </row>
    <row r="47673" spans="30:90">
      <c r="AD47673" s="73"/>
      <c r="AE47673" s="74"/>
      <c r="AF47673" s="74"/>
      <c r="BX47673" s="73"/>
      <c r="BY47673" s="74"/>
      <c r="BZ47673" s="74"/>
      <c r="CA47673" s="74"/>
      <c r="CF47673" s="79"/>
      <c r="CL47673" s="79"/>
    </row>
    <row r="47674" spans="30:90">
      <c r="AD47674" s="73"/>
      <c r="AE47674" s="74"/>
      <c r="AF47674" s="74"/>
      <c r="BX47674" s="73"/>
      <c r="BY47674" s="74"/>
      <c r="BZ47674" s="74"/>
      <c r="CA47674" s="74"/>
      <c r="CF47674" s="79"/>
      <c r="CL47674" s="79"/>
    </row>
    <row r="47675" spans="30:90">
      <c r="AD47675" s="73"/>
      <c r="AE47675" s="74"/>
      <c r="AF47675" s="74"/>
      <c r="BX47675" s="73"/>
      <c r="BY47675" s="74"/>
      <c r="BZ47675" s="74"/>
      <c r="CA47675" s="74"/>
      <c r="CF47675" s="79"/>
      <c r="CL47675" s="79"/>
    </row>
    <row r="47676" spans="30:90">
      <c r="AD47676" s="73"/>
      <c r="AE47676" s="74"/>
      <c r="AF47676" s="74"/>
      <c r="BX47676" s="73"/>
      <c r="BY47676" s="74"/>
      <c r="BZ47676" s="74"/>
      <c r="CA47676" s="74"/>
      <c r="CF47676" s="79"/>
      <c r="CL47676" s="79"/>
    </row>
    <row r="47677" spans="30:90">
      <c r="AD47677" s="73"/>
      <c r="AE47677" s="74"/>
      <c r="AF47677" s="74"/>
      <c r="BX47677" s="73"/>
      <c r="BY47677" s="74"/>
      <c r="BZ47677" s="74"/>
      <c r="CA47677" s="74"/>
      <c r="CF47677" s="79"/>
      <c r="CL47677" s="79"/>
    </row>
    <row r="47678" spans="30:90">
      <c r="AD47678" s="73"/>
      <c r="AE47678" s="74"/>
      <c r="AF47678" s="74"/>
      <c r="BX47678" s="73"/>
      <c r="BY47678" s="74"/>
      <c r="BZ47678" s="74"/>
      <c r="CA47678" s="74"/>
      <c r="CF47678" s="79"/>
      <c r="CL47678" s="79"/>
    </row>
    <row r="47679" spans="30:90">
      <c r="AD47679" s="73"/>
      <c r="AE47679" s="74"/>
      <c r="AF47679" s="74"/>
      <c r="BX47679" s="73"/>
      <c r="BY47679" s="74"/>
      <c r="BZ47679" s="74"/>
      <c r="CA47679" s="74"/>
      <c r="CF47679" s="79"/>
      <c r="CL47679" s="79"/>
    </row>
    <row r="47680" spans="30:90">
      <c r="AD47680" s="73"/>
      <c r="AE47680" s="74"/>
      <c r="AF47680" s="74"/>
      <c r="BX47680" s="73"/>
      <c r="BY47680" s="74"/>
      <c r="BZ47680" s="74"/>
      <c r="CA47680" s="74"/>
      <c r="CF47680" s="79"/>
      <c r="CL47680" s="79"/>
    </row>
    <row r="47681" spans="30:90">
      <c r="AD47681" s="73"/>
      <c r="AE47681" s="74"/>
      <c r="AF47681" s="74"/>
      <c r="BX47681" s="73"/>
      <c r="BY47681" s="74"/>
      <c r="BZ47681" s="74"/>
      <c r="CA47681" s="74"/>
      <c r="CF47681" s="79"/>
      <c r="CL47681" s="79"/>
    </row>
    <row r="47682" spans="30:90">
      <c r="AD47682" s="73"/>
      <c r="AE47682" s="74"/>
      <c r="AF47682" s="74"/>
      <c r="BX47682" s="73"/>
      <c r="BY47682" s="74"/>
      <c r="BZ47682" s="74"/>
      <c r="CA47682" s="74"/>
      <c r="CF47682" s="79"/>
      <c r="CL47682" s="79"/>
    </row>
    <row r="47683" spans="30:90">
      <c r="AD47683" s="73"/>
      <c r="AE47683" s="74"/>
      <c r="AF47683" s="74"/>
      <c r="BX47683" s="73"/>
      <c r="BY47683" s="74"/>
      <c r="BZ47683" s="74"/>
      <c r="CA47683" s="74"/>
      <c r="CF47683" s="79"/>
      <c r="CL47683" s="79"/>
    </row>
    <row r="47684" spans="30:90">
      <c r="AD47684" s="73"/>
      <c r="AE47684" s="74"/>
      <c r="AF47684" s="74"/>
      <c r="BX47684" s="73"/>
      <c r="BY47684" s="74"/>
      <c r="BZ47684" s="74"/>
      <c r="CA47684" s="74"/>
      <c r="CF47684" s="79"/>
      <c r="CL47684" s="79"/>
    </row>
    <row r="47685" spans="30:90">
      <c r="AD47685" s="73"/>
      <c r="AE47685" s="74"/>
      <c r="AF47685" s="74"/>
      <c r="BX47685" s="73"/>
      <c r="BY47685" s="74"/>
      <c r="BZ47685" s="74"/>
      <c r="CA47685" s="74"/>
      <c r="CF47685" s="79"/>
      <c r="CL47685" s="79"/>
    </row>
    <row r="47686" spans="30:90">
      <c r="AD47686" s="73"/>
      <c r="AE47686" s="74"/>
      <c r="AF47686" s="74"/>
      <c r="BX47686" s="73"/>
      <c r="BY47686" s="74"/>
      <c r="BZ47686" s="74"/>
      <c r="CA47686" s="74"/>
      <c r="CF47686" s="79"/>
      <c r="CL47686" s="79"/>
    </row>
    <row r="47687" spans="30:90">
      <c r="AD47687" s="73"/>
      <c r="AE47687" s="74"/>
      <c r="AF47687" s="74"/>
      <c r="BX47687" s="73"/>
      <c r="BY47687" s="74"/>
      <c r="BZ47687" s="74"/>
      <c r="CA47687" s="74"/>
      <c r="CF47687" s="79"/>
      <c r="CL47687" s="79"/>
    </row>
    <row r="47688" spans="30:90">
      <c r="AD47688" s="73"/>
      <c r="AE47688" s="74"/>
      <c r="AF47688" s="74"/>
      <c r="BX47688" s="73"/>
      <c r="BY47688" s="74"/>
      <c r="BZ47688" s="74"/>
      <c r="CA47688" s="74"/>
      <c r="CF47688" s="79"/>
      <c r="CL47688" s="79"/>
    </row>
    <row r="47689" spans="30:90">
      <c r="AD47689" s="73"/>
      <c r="AE47689" s="74"/>
      <c r="AF47689" s="74"/>
      <c r="BX47689" s="73"/>
      <c r="BY47689" s="74"/>
      <c r="BZ47689" s="74"/>
      <c r="CA47689" s="74"/>
      <c r="CF47689" s="79"/>
      <c r="CL47689" s="79"/>
    </row>
    <row r="47690" spans="30:90">
      <c r="AD47690" s="73"/>
      <c r="AE47690" s="74"/>
      <c r="AF47690" s="74"/>
      <c r="BX47690" s="73"/>
      <c r="BY47690" s="74"/>
      <c r="BZ47690" s="74"/>
      <c r="CA47690" s="74"/>
      <c r="CF47690" s="79"/>
      <c r="CL47690" s="79"/>
    </row>
    <row r="47691" spans="30:90">
      <c r="AD47691" s="73"/>
      <c r="AE47691" s="74"/>
      <c r="AF47691" s="74"/>
      <c r="BX47691" s="73"/>
      <c r="BY47691" s="74"/>
      <c r="BZ47691" s="74"/>
      <c r="CA47691" s="74"/>
      <c r="CF47691" s="79"/>
      <c r="CL47691" s="79"/>
    </row>
    <row r="47692" spans="30:90">
      <c r="AD47692" s="73"/>
      <c r="AE47692" s="74"/>
      <c r="AF47692" s="74"/>
      <c r="BX47692" s="73"/>
      <c r="BY47692" s="74"/>
      <c r="BZ47692" s="74"/>
      <c r="CA47692" s="74"/>
      <c r="CF47692" s="79"/>
      <c r="CL47692" s="79"/>
    </row>
    <row r="47693" spans="30:90">
      <c r="AD47693" s="73"/>
      <c r="AE47693" s="74"/>
      <c r="AF47693" s="74"/>
      <c r="BX47693" s="73"/>
      <c r="BY47693" s="74"/>
      <c r="BZ47693" s="74"/>
      <c r="CA47693" s="74"/>
      <c r="CF47693" s="79"/>
      <c r="CL47693" s="79"/>
    </row>
    <row r="47694" spans="30:90">
      <c r="AD47694" s="73"/>
      <c r="AE47694" s="74"/>
      <c r="AF47694" s="74"/>
      <c r="BX47694" s="73"/>
      <c r="BY47694" s="74"/>
      <c r="BZ47694" s="74"/>
      <c r="CA47694" s="74"/>
      <c r="CF47694" s="79"/>
      <c r="CL47694" s="79"/>
    </row>
    <row r="47695" spans="30:90">
      <c r="AD47695" s="73"/>
      <c r="AE47695" s="74"/>
      <c r="AF47695" s="74"/>
      <c r="BX47695" s="73"/>
      <c r="BY47695" s="74"/>
      <c r="BZ47695" s="74"/>
      <c r="CA47695" s="74"/>
      <c r="CF47695" s="79"/>
      <c r="CL47695" s="79"/>
    </row>
    <row r="47696" spans="30:90">
      <c r="AD47696" s="73"/>
      <c r="AE47696" s="74"/>
      <c r="AF47696" s="74"/>
      <c r="BX47696" s="73"/>
      <c r="BY47696" s="74"/>
      <c r="BZ47696" s="74"/>
      <c r="CA47696" s="74"/>
      <c r="CF47696" s="79"/>
      <c r="CL47696" s="79"/>
    </row>
    <row r="47697" spans="30:90">
      <c r="AD47697" s="73"/>
      <c r="AE47697" s="74"/>
      <c r="AF47697" s="74"/>
      <c r="BX47697" s="73"/>
      <c r="BY47697" s="74"/>
      <c r="BZ47697" s="74"/>
      <c r="CA47697" s="74"/>
      <c r="CF47697" s="79"/>
      <c r="CL47697" s="79"/>
    </row>
    <row r="47698" spans="30:90">
      <c r="AD47698" s="73"/>
      <c r="AE47698" s="74"/>
      <c r="AF47698" s="74"/>
      <c r="BX47698" s="73"/>
      <c r="BY47698" s="74"/>
      <c r="BZ47698" s="74"/>
      <c r="CA47698" s="74"/>
      <c r="CF47698" s="79"/>
      <c r="CL47698" s="79"/>
    </row>
    <row r="47699" spans="30:90">
      <c r="AD47699" s="73"/>
      <c r="AE47699" s="74"/>
      <c r="AF47699" s="74"/>
      <c r="BX47699" s="73"/>
      <c r="BY47699" s="74"/>
      <c r="BZ47699" s="74"/>
      <c r="CA47699" s="74"/>
      <c r="CF47699" s="79"/>
      <c r="CL47699" s="79"/>
    </row>
    <row r="47700" spans="30:90">
      <c r="AD47700" s="73"/>
      <c r="AE47700" s="74"/>
      <c r="AF47700" s="74"/>
      <c r="BX47700" s="73"/>
      <c r="BY47700" s="74"/>
      <c r="BZ47700" s="74"/>
      <c r="CA47700" s="74"/>
      <c r="CF47700" s="79"/>
      <c r="CL47700" s="79"/>
    </row>
    <row r="47701" spans="30:90">
      <c r="AD47701" s="73"/>
      <c r="AE47701" s="74"/>
      <c r="AF47701" s="74"/>
      <c r="BX47701" s="73"/>
      <c r="BY47701" s="74"/>
      <c r="BZ47701" s="74"/>
      <c r="CA47701" s="74"/>
      <c r="CF47701" s="79"/>
      <c r="CL47701" s="79"/>
    </row>
    <row r="47702" spans="30:90">
      <c r="AD47702" s="73"/>
      <c r="AE47702" s="74"/>
      <c r="AF47702" s="74"/>
      <c r="BX47702" s="73"/>
      <c r="BY47702" s="74"/>
      <c r="BZ47702" s="74"/>
      <c r="CA47702" s="74"/>
      <c r="CF47702" s="79"/>
      <c r="CL47702" s="79"/>
    </row>
    <row r="47703" spans="30:90">
      <c r="AD47703" s="73"/>
      <c r="AE47703" s="74"/>
      <c r="AF47703" s="74"/>
      <c r="BX47703" s="73"/>
      <c r="BY47703" s="74"/>
      <c r="BZ47703" s="74"/>
      <c r="CA47703" s="74"/>
      <c r="CF47703" s="79"/>
      <c r="CL47703" s="79"/>
    </row>
    <row r="47704" spans="30:90">
      <c r="AD47704" s="73"/>
      <c r="AE47704" s="74"/>
      <c r="AF47704" s="74"/>
      <c r="BX47704" s="73"/>
      <c r="BY47704" s="74"/>
      <c r="BZ47704" s="74"/>
      <c r="CA47704" s="74"/>
      <c r="CF47704" s="79"/>
      <c r="CL47704" s="79"/>
    </row>
    <row r="47705" spans="30:90">
      <c r="AD47705" s="73"/>
      <c r="AE47705" s="74"/>
      <c r="AF47705" s="74"/>
      <c r="BX47705" s="73"/>
      <c r="BY47705" s="74"/>
      <c r="BZ47705" s="74"/>
      <c r="CA47705" s="74"/>
      <c r="CF47705" s="79"/>
      <c r="CL47705" s="79"/>
    </row>
    <row r="47706" spans="30:90">
      <c r="AD47706" s="73"/>
      <c r="AE47706" s="74"/>
      <c r="AF47706" s="74"/>
      <c r="BX47706" s="73"/>
      <c r="BY47706" s="74"/>
      <c r="BZ47706" s="74"/>
      <c r="CA47706" s="74"/>
      <c r="CF47706" s="79"/>
      <c r="CL47706" s="79"/>
    </row>
    <row r="47707" spans="30:90">
      <c r="AD47707" s="73"/>
      <c r="AE47707" s="74"/>
      <c r="AF47707" s="74"/>
      <c r="BX47707" s="73"/>
      <c r="BY47707" s="74"/>
      <c r="BZ47707" s="74"/>
      <c r="CA47707" s="74"/>
      <c r="CF47707" s="79"/>
      <c r="CL47707" s="79"/>
    </row>
    <row r="47708" spans="30:90">
      <c r="AD47708" s="73"/>
      <c r="AE47708" s="74"/>
      <c r="AF47708" s="74"/>
      <c r="BX47708" s="73"/>
      <c r="BY47708" s="74"/>
      <c r="BZ47708" s="74"/>
      <c r="CA47708" s="74"/>
      <c r="CF47708" s="79"/>
      <c r="CL47708" s="79"/>
    </row>
    <row r="47709" spans="30:90">
      <c r="AD47709" s="73"/>
      <c r="AE47709" s="74"/>
      <c r="AF47709" s="74"/>
      <c r="BX47709" s="73"/>
      <c r="BY47709" s="74"/>
      <c r="BZ47709" s="74"/>
      <c r="CA47709" s="74"/>
      <c r="CF47709" s="79"/>
      <c r="CL47709" s="79"/>
    </row>
    <row r="47710" spans="30:90">
      <c r="AD47710" s="73"/>
      <c r="AE47710" s="74"/>
      <c r="AF47710" s="74"/>
      <c r="BX47710" s="73"/>
      <c r="BY47710" s="74"/>
      <c r="BZ47710" s="74"/>
      <c r="CA47710" s="74"/>
      <c r="CF47710" s="79"/>
      <c r="CL47710" s="79"/>
    </row>
    <row r="47711" spans="30:90">
      <c r="AD47711" s="73"/>
      <c r="AE47711" s="74"/>
      <c r="AF47711" s="74"/>
      <c r="BX47711" s="73"/>
      <c r="BY47711" s="74"/>
      <c r="BZ47711" s="74"/>
      <c r="CA47711" s="74"/>
      <c r="CF47711" s="79"/>
      <c r="CL47711" s="79"/>
    </row>
    <row r="47712" spans="30:90">
      <c r="AD47712" s="73"/>
      <c r="AE47712" s="74"/>
      <c r="AF47712" s="74"/>
      <c r="BX47712" s="73"/>
      <c r="BY47712" s="74"/>
      <c r="BZ47712" s="74"/>
      <c r="CA47712" s="74"/>
      <c r="CF47712" s="79"/>
      <c r="CL47712" s="79"/>
    </row>
    <row r="47713" spans="30:90">
      <c r="AD47713" s="73"/>
      <c r="AE47713" s="74"/>
      <c r="AF47713" s="74"/>
      <c r="BX47713" s="73"/>
      <c r="BY47713" s="74"/>
      <c r="BZ47713" s="74"/>
      <c r="CA47713" s="74"/>
      <c r="CF47713" s="79"/>
      <c r="CL47713" s="79"/>
    </row>
    <row r="47714" spans="30:90">
      <c r="AD47714" s="73"/>
      <c r="AE47714" s="74"/>
      <c r="AF47714" s="74"/>
      <c r="BX47714" s="73"/>
      <c r="BY47714" s="74"/>
      <c r="BZ47714" s="74"/>
      <c r="CA47714" s="74"/>
      <c r="CF47714" s="79"/>
      <c r="CL47714" s="79"/>
    </row>
    <row r="47715" spans="30:90">
      <c r="AD47715" s="73"/>
      <c r="AE47715" s="74"/>
      <c r="AF47715" s="74"/>
      <c r="BX47715" s="73"/>
      <c r="BY47715" s="74"/>
      <c r="BZ47715" s="74"/>
      <c r="CA47715" s="74"/>
      <c r="CF47715" s="79"/>
      <c r="CL47715" s="79"/>
    </row>
    <row r="47716" spans="30:90">
      <c r="AD47716" s="73"/>
      <c r="AE47716" s="74"/>
      <c r="AF47716" s="74"/>
      <c r="BX47716" s="73"/>
      <c r="BY47716" s="74"/>
      <c r="BZ47716" s="74"/>
      <c r="CA47716" s="74"/>
      <c r="CF47716" s="79"/>
      <c r="CL47716" s="79"/>
    </row>
    <row r="47717" spans="30:90">
      <c r="AD47717" s="73"/>
      <c r="AE47717" s="74"/>
      <c r="AF47717" s="74"/>
      <c r="BX47717" s="73"/>
      <c r="BY47717" s="74"/>
      <c r="BZ47717" s="74"/>
      <c r="CA47717" s="74"/>
      <c r="CF47717" s="79"/>
      <c r="CL47717" s="79"/>
    </row>
    <row r="47718" spans="30:90">
      <c r="AD47718" s="73"/>
      <c r="AE47718" s="74"/>
      <c r="AF47718" s="74"/>
      <c r="BX47718" s="73"/>
      <c r="BY47718" s="74"/>
      <c r="BZ47718" s="74"/>
      <c r="CA47718" s="74"/>
      <c r="CF47718" s="79"/>
      <c r="CL47718" s="79"/>
    </row>
    <row r="47719" spans="30:90">
      <c r="AD47719" s="73"/>
      <c r="AE47719" s="74"/>
      <c r="AF47719" s="74"/>
      <c r="BX47719" s="73"/>
      <c r="BY47719" s="74"/>
      <c r="BZ47719" s="74"/>
      <c r="CA47719" s="74"/>
      <c r="CF47719" s="79"/>
      <c r="CL47719" s="79"/>
    </row>
    <row r="47720" spans="30:90">
      <c r="AD47720" s="73"/>
      <c r="AE47720" s="74"/>
      <c r="AF47720" s="74"/>
      <c r="BX47720" s="73"/>
      <c r="BY47720" s="74"/>
      <c r="BZ47720" s="74"/>
      <c r="CA47720" s="74"/>
      <c r="CF47720" s="79"/>
      <c r="CL47720" s="79"/>
    </row>
    <row r="47721" spans="30:90">
      <c r="AD47721" s="73"/>
      <c r="AE47721" s="74"/>
      <c r="AF47721" s="74"/>
      <c r="BX47721" s="73"/>
      <c r="BY47721" s="74"/>
      <c r="BZ47721" s="74"/>
      <c r="CA47721" s="74"/>
      <c r="CF47721" s="79"/>
      <c r="CL47721" s="79"/>
    </row>
    <row r="47722" spans="30:90">
      <c r="AD47722" s="73"/>
      <c r="AE47722" s="74"/>
      <c r="AF47722" s="74"/>
      <c r="BX47722" s="73"/>
      <c r="BY47722" s="74"/>
      <c r="BZ47722" s="74"/>
      <c r="CA47722" s="74"/>
      <c r="CF47722" s="79"/>
      <c r="CL47722" s="79"/>
    </row>
    <row r="47723" spans="30:90">
      <c r="AD47723" s="73"/>
      <c r="AE47723" s="74"/>
      <c r="AF47723" s="74"/>
      <c r="BX47723" s="73"/>
      <c r="BY47723" s="74"/>
      <c r="BZ47723" s="74"/>
      <c r="CA47723" s="74"/>
      <c r="CF47723" s="79"/>
      <c r="CL47723" s="79"/>
    </row>
    <row r="47724" spans="30:90">
      <c r="AD47724" s="73"/>
      <c r="AE47724" s="74"/>
      <c r="AF47724" s="74"/>
      <c r="BX47724" s="73"/>
      <c r="BY47724" s="74"/>
      <c r="BZ47724" s="74"/>
      <c r="CA47724" s="74"/>
      <c r="CF47724" s="79"/>
      <c r="CL47724" s="79"/>
    </row>
    <row r="47725" spans="30:90">
      <c r="AD47725" s="73"/>
      <c r="AE47725" s="74"/>
      <c r="AF47725" s="74"/>
      <c r="BX47725" s="73"/>
      <c r="BY47725" s="74"/>
      <c r="BZ47725" s="74"/>
      <c r="CA47725" s="74"/>
      <c r="CF47725" s="79"/>
      <c r="CL47725" s="79"/>
    </row>
    <row r="47726" spans="30:90">
      <c r="AD47726" s="73"/>
      <c r="AE47726" s="74"/>
      <c r="AF47726" s="74"/>
      <c r="BX47726" s="73"/>
      <c r="BY47726" s="74"/>
      <c r="BZ47726" s="74"/>
      <c r="CA47726" s="74"/>
      <c r="CF47726" s="79"/>
      <c r="CL47726" s="79"/>
    </row>
    <row r="47727" spans="30:90">
      <c r="AD47727" s="73"/>
      <c r="AE47727" s="74"/>
      <c r="AF47727" s="74"/>
      <c r="BX47727" s="73"/>
      <c r="BY47727" s="74"/>
      <c r="BZ47727" s="74"/>
      <c r="CA47727" s="74"/>
      <c r="CF47727" s="79"/>
      <c r="CL47727" s="79"/>
    </row>
    <row r="47728" spans="30:90">
      <c r="AD47728" s="73"/>
      <c r="AE47728" s="74"/>
      <c r="AF47728" s="74"/>
      <c r="BX47728" s="73"/>
      <c r="BY47728" s="74"/>
      <c r="BZ47728" s="74"/>
      <c r="CA47728" s="74"/>
      <c r="CF47728" s="79"/>
      <c r="CL47728" s="79"/>
    </row>
    <row r="47729" spans="30:90">
      <c r="AD47729" s="73"/>
      <c r="AE47729" s="74"/>
      <c r="AF47729" s="74"/>
      <c r="BX47729" s="73"/>
      <c r="BY47729" s="74"/>
      <c r="BZ47729" s="74"/>
      <c r="CA47729" s="74"/>
      <c r="CF47729" s="79"/>
      <c r="CL47729" s="79"/>
    </row>
    <row r="47730" spans="30:90">
      <c r="AD47730" s="73"/>
      <c r="AE47730" s="74"/>
      <c r="AF47730" s="74"/>
      <c r="BX47730" s="73"/>
      <c r="BY47730" s="74"/>
      <c r="BZ47730" s="74"/>
      <c r="CA47730" s="74"/>
      <c r="CF47730" s="79"/>
      <c r="CL47730" s="79"/>
    </row>
    <row r="47731" spans="30:90">
      <c r="AD47731" s="73"/>
      <c r="AE47731" s="74"/>
      <c r="AF47731" s="74"/>
      <c r="BX47731" s="73"/>
      <c r="BY47731" s="74"/>
      <c r="BZ47731" s="74"/>
      <c r="CA47731" s="74"/>
      <c r="CF47731" s="79"/>
      <c r="CL47731" s="79"/>
    </row>
    <row r="47732" spans="30:90">
      <c r="AD47732" s="73"/>
      <c r="AE47732" s="74"/>
      <c r="AF47732" s="74"/>
      <c r="BX47732" s="73"/>
      <c r="BY47732" s="74"/>
      <c r="BZ47732" s="74"/>
      <c r="CA47732" s="74"/>
      <c r="CF47732" s="79"/>
      <c r="CL47732" s="79"/>
    </row>
    <row r="47733" spans="30:90">
      <c r="AD47733" s="73"/>
      <c r="AE47733" s="74"/>
      <c r="AF47733" s="74"/>
      <c r="BX47733" s="73"/>
      <c r="BY47733" s="74"/>
      <c r="BZ47733" s="74"/>
      <c r="CA47733" s="74"/>
      <c r="CF47733" s="79"/>
      <c r="CL47733" s="79"/>
    </row>
    <row r="47734" spans="30:90">
      <c r="AD47734" s="73"/>
      <c r="AE47734" s="74"/>
      <c r="AF47734" s="74"/>
      <c r="BX47734" s="73"/>
      <c r="BY47734" s="74"/>
      <c r="BZ47734" s="74"/>
      <c r="CA47734" s="74"/>
      <c r="CF47734" s="79"/>
      <c r="CL47734" s="79"/>
    </row>
    <row r="47735" spans="30:90">
      <c r="AD47735" s="73"/>
      <c r="AE47735" s="74"/>
      <c r="AF47735" s="74"/>
      <c r="BX47735" s="73"/>
      <c r="BY47735" s="74"/>
      <c r="BZ47735" s="74"/>
      <c r="CA47735" s="74"/>
      <c r="CF47735" s="79"/>
      <c r="CL47735" s="79"/>
    </row>
    <row r="47736" spans="30:90">
      <c r="AD47736" s="73"/>
      <c r="AE47736" s="74"/>
      <c r="AF47736" s="74"/>
      <c r="BX47736" s="73"/>
      <c r="BY47736" s="74"/>
      <c r="BZ47736" s="74"/>
      <c r="CA47736" s="74"/>
      <c r="CF47736" s="79"/>
      <c r="CL47736" s="79"/>
    </row>
    <row r="47737" spans="30:90">
      <c r="AD47737" s="73"/>
      <c r="AE47737" s="74"/>
      <c r="AF47737" s="74"/>
      <c r="BX47737" s="73"/>
      <c r="BY47737" s="74"/>
      <c r="BZ47737" s="74"/>
      <c r="CA47737" s="74"/>
      <c r="CF47737" s="79"/>
      <c r="CL47737" s="79"/>
    </row>
    <row r="47738" spans="30:90">
      <c r="AD47738" s="73"/>
      <c r="AE47738" s="74"/>
      <c r="AF47738" s="74"/>
      <c r="BX47738" s="73"/>
      <c r="BY47738" s="74"/>
      <c r="BZ47738" s="74"/>
      <c r="CA47738" s="74"/>
      <c r="CF47738" s="79"/>
      <c r="CL47738" s="79"/>
    </row>
    <row r="47739" spans="30:90">
      <c r="AD47739" s="73"/>
      <c r="AE47739" s="74"/>
      <c r="AF47739" s="74"/>
      <c r="BX47739" s="73"/>
      <c r="BY47739" s="74"/>
      <c r="BZ47739" s="74"/>
      <c r="CA47739" s="74"/>
      <c r="CF47739" s="79"/>
      <c r="CL47739" s="79"/>
    </row>
    <row r="47740" spans="30:90">
      <c r="AD47740" s="73"/>
      <c r="AE47740" s="74"/>
      <c r="AF47740" s="74"/>
      <c r="BX47740" s="73"/>
      <c r="BY47740" s="74"/>
      <c r="BZ47740" s="74"/>
      <c r="CA47740" s="74"/>
      <c r="CF47740" s="79"/>
      <c r="CL47740" s="79"/>
    </row>
    <row r="47741" spans="30:90">
      <c r="AD47741" s="73"/>
      <c r="AE47741" s="74"/>
      <c r="AF47741" s="74"/>
      <c r="BX47741" s="73"/>
      <c r="BY47741" s="74"/>
      <c r="BZ47741" s="74"/>
      <c r="CA47741" s="74"/>
      <c r="CF47741" s="79"/>
      <c r="CL47741" s="79"/>
    </row>
    <row r="47742" spans="30:90">
      <c r="AD47742" s="73"/>
      <c r="AE47742" s="74"/>
      <c r="AF47742" s="74"/>
      <c r="BX47742" s="73"/>
      <c r="BY47742" s="74"/>
      <c r="BZ47742" s="74"/>
      <c r="CA47742" s="74"/>
      <c r="CF47742" s="79"/>
      <c r="CL47742" s="79"/>
    </row>
    <row r="47743" spans="30:90">
      <c r="AD47743" s="73"/>
      <c r="AE47743" s="74"/>
      <c r="AF47743" s="74"/>
      <c r="BX47743" s="73"/>
      <c r="BY47743" s="74"/>
      <c r="BZ47743" s="74"/>
      <c r="CA47743" s="74"/>
      <c r="CF47743" s="79"/>
      <c r="CL47743" s="79"/>
    </row>
    <row r="47744" spans="30:90">
      <c r="AD47744" s="73"/>
      <c r="AE47744" s="74"/>
      <c r="AF47744" s="74"/>
      <c r="BX47744" s="73"/>
      <c r="BY47744" s="74"/>
      <c r="BZ47744" s="74"/>
      <c r="CA47744" s="74"/>
      <c r="CF47744" s="79"/>
      <c r="CL47744" s="79"/>
    </row>
    <row r="47745" spans="30:90">
      <c r="AD47745" s="73"/>
      <c r="AE47745" s="74"/>
      <c r="AF47745" s="74"/>
      <c r="BX47745" s="73"/>
      <c r="BY47745" s="74"/>
      <c r="BZ47745" s="74"/>
      <c r="CA47745" s="74"/>
      <c r="CF47745" s="79"/>
      <c r="CL47745" s="79"/>
    </row>
    <row r="47746" spans="30:90">
      <c r="AD47746" s="73"/>
      <c r="AE47746" s="74"/>
      <c r="AF47746" s="74"/>
      <c r="BX47746" s="73"/>
      <c r="BY47746" s="74"/>
      <c r="BZ47746" s="74"/>
      <c r="CA47746" s="74"/>
      <c r="CF47746" s="79"/>
      <c r="CL47746" s="79"/>
    </row>
    <row r="47747" spans="30:90">
      <c r="AD47747" s="73"/>
      <c r="AE47747" s="74"/>
      <c r="AF47747" s="74"/>
      <c r="BX47747" s="73"/>
      <c r="BY47747" s="74"/>
      <c r="BZ47747" s="74"/>
      <c r="CA47747" s="74"/>
      <c r="CF47747" s="79"/>
      <c r="CL47747" s="79"/>
    </row>
    <row r="47748" spans="30:90">
      <c r="AD47748" s="73"/>
      <c r="AE47748" s="74"/>
      <c r="AF47748" s="74"/>
      <c r="BX47748" s="73"/>
      <c r="BY47748" s="74"/>
      <c r="BZ47748" s="74"/>
      <c r="CA47748" s="74"/>
      <c r="CF47748" s="79"/>
      <c r="CL47748" s="79"/>
    </row>
    <row r="47749" spans="30:90">
      <c r="AD47749" s="73"/>
      <c r="AE47749" s="74"/>
      <c r="AF47749" s="74"/>
      <c r="BX47749" s="73"/>
      <c r="BY47749" s="74"/>
      <c r="BZ47749" s="74"/>
      <c r="CA47749" s="74"/>
      <c r="CF47749" s="79"/>
      <c r="CL47749" s="79"/>
    </row>
    <row r="47750" spans="30:90">
      <c r="AD47750" s="73"/>
      <c r="AE47750" s="74"/>
      <c r="AF47750" s="74"/>
      <c r="BX47750" s="73"/>
      <c r="BY47750" s="74"/>
      <c r="BZ47750" s="74"/>
      <c r="CA47750" s="74"/>
      <c r="CF47750" s="79"/>
      <c r="CL47750" s="79"/>
    </row>
    <row r="47751" spans="30:90">
      <c r="AD47751" s="73"/>
      <c r="AE47751" s="74"/>
      <c r="AF47751" s="74"/>
      <c r="BX47751" s="73"/>
      <c r="BY47751" s="74"/>
      <c r="BZ47751" s="74"/>
      <c r="CA47751" s="74"/>
      <c r="CF47751" s="79"/>
      <c r="CL47751" s="79"/>
    </row>
    <row r="47752" spans="30:90">
      <c r="AD47752" s="73"/>
      <c r="AE47752" s="74"/>
      <c r="AF47752" s="74"/>
      <c r="BX47752" s="73"/>
      <c r="BY47752" s="74"/>
      <c r="BZ47752" s="74"/>
      <c r="CA47752" s="74"/>
      <c r="CF47752" s="79"/>
      <c r="CL47752" s="79"/>
    </row>
    <row r="47753" spans="30:90">
      <c r="AD47753" s="73"/>
      <c r="AE47753" s="74"/>
      <c r="AF47753" s="74"/>
      <c r="BX47753" s="73"/>
      <c r="BY47753" s="74"/>
      <c r="BZ47753" s="74"/>
      <c r="CA47753" s="74"/>
      <c r="CF47753" s="79"/>
      <c r="CL47753" s="79"/>
    </row>
    <row r="47754" spans="30:90">
      <c r="AD47754" s="73"/>
      <c r="AE47754" s="74"/>
      <c r="AF47754" s="74"/>
      <c r="BX47754" s="73"/>
      <c r="BY47754" s="74"/>
      <c r="BZ47754" s="74"/>
      <c r="CA47754" s="74"/>
      <c r="CF47754" s="79"/>
      <c r="CL47754" s="79"/>
    </row>
    <row r="47755" spans="30:90">
      <c r="AD47755" s="73"/>
      <c r="AE47755" s="74"/>
      <c r="AF47755" s="74"/>
      <c r="BX47755" s="73"/>
      <c r="BY47755" s="74"/>
      <c r="BZ47755" s="74"/>
      <c r="CA47755" s="74"/>
      <c r="CF47755" s="79"/>
      <c r="CL47755" s="79"/>
    </row>
    <row r="47756" spans="30:90">
      <c r="AD47756" s="73"/>
      <c r="AE47756" s="74"/>
      <c r="AF47756" s="74"/>
      <c r="BX47756" s="73"/>
      <c r="BY47756" s="74"/>
      <c r="BZ47756" s="74"/>
      <c r="CA47756" s="74"/>
      <c r="CF47756" s="79"/>
      <c r="CL47756" s="79"/>
    </row>
    <row r="47757" spans="30:90">
      <c r="AD47757" s="73"/>
      <c r="AE47757" s="74"/>
      <c r="AF47757" s="74"/>
      <c r="BX47757" s="73"/>
      <c r="BY47757" s="74"/>
      <c r="BZ47757" s="74"/>
      <c r="CA47757" s="74"/>
      <c r="CF47757" s="79"/>
      <c r="CL47757" s="79"/>
    </row>
    <row r="47758" spans="30:90">
      <c r="AD47758" s="73"/>
      <c r="AE47758" s="74"/>
      <c r="AF47758" s="74"/>
      <c r="BX47758" s="73"/>
      <c r="BY47758" s="74"/>
      <c r="BZ47758" s="74"/>
      <c r="CA47758" s="74"/>
      <c r="CF47758" s="79"/>
      <c r="CL47758" s="79"/>
    </row>
    <row r="47759" spans="30:90">
      <c r="AD47759" s="73"/>
      <c r="AE47759" s="74"/>
      <c r="AF47759" s="74"/>
      <c r="BX47759" s="73"/>
      <c r="BY47759" s="74"/>
      <c r="BZ47759" s="74"/>
      <c r="CA47759" s="74"/>
      <c r="CF47759" s="79"/>
      <c r="CL47759" s="79"/>
    </row>
    <row r="47760" spans="30:90">
      <c r="AD47760" s="73"/>
      <c r="AE47760" s="74"/>
      <c r="AF47760" s="74"/>
      <c r="BX47760" s="73"/>
      <c r="BY47760" s="74"/>
      <c r="BZ47760" s="74"/>
      <c r="CA47760" s="74"/>
      <c r="CF47760" s="79"/>
      <c r="CL47760" s="79"/>
    </row>
    <row r="47761" spans="30:90">
      <c r="AD47761" s="73"/>
      <c r="AE47761" s="74"/>
      <c r="AF47761" s="74"/>
      <c r="BX47761" s="73"/>
      <c r="BY47761" s="74"/>
      <c r="BZ47761" s="74"/>
      <c r="CA47761" s="74"/>
      <c r="CF47761" s="79"/>
      <c r="CL47761" s="79"/>
    </row>
    <row r="47762" spans="30:90">
      <c r="AD47762" s="73"/>
      <c r="AE47762" s="74"/>
      <c r="AF47762" s="74"/>
      <c r="BX47762" s="73"/>
      <c r="BY47762" s="74"/>
      <c r="BZ47762" s="74"/>
      <c r="CA47762" s="74"/>
      <c r="CF47762" s="79"/>
      <c r="CL47762" s="79"/>
    </row>
    <row r="47763" spans="30:90">
      <c r="AD47763" s="73"/>
      <c r="AE47763" s="74"/>
      <c r="AF47763" s="74"/>
      <c r="BX47763" s="73"/>
      <c r="BY47763" s="74"/>
      <c r="BZ47763" s="74"/>
      <c r="CA47763" s="74"/>
      <c r="CF47763" s="79"/>
      <c r="CL47763" s="79"/>
    </row>
    <row r="47764" spans="30:90">
      <c r="AD47764" s="73"/>
      <c r="AE47764" s="74"/>
      <c r="AF47764" s="74"/>
      <c r="BX47764" s="73"/>
      <c r="BY47764" s="74"/>
      <c r="BZ47764" s="74"/>
      <c r="CA47764" s="74"/>
      <c r="CF47764" s="79"/>
      <c r="CL47764" s="79"/>
    </row>
    <row r="47765" spans="30:90">
      <c r="AD47765" s="73"/>
      <c r="AE47765" s="74"/>
      <c r="AF47765" s="74"/>
      <c r="BX47765" s="73"/>
      <c r="BY47765" s="74"/>
      <c r="BZ47765" s="74"/>
      <c r="CA47765" s="74"/>
      <c r="CF47765" s="79"/>
      <c r="CL47765" s="79"/>
    </row>
    <row r="47766" spans="30:90">
      <c r="AD47766" s="73"/>
      <c r="AE47766" s="74"/>
      <c r="AF47766" s="74"/>
      <c r="BX47766" s="73"/>
      <c r="BY47766" s="74"/>
      <c r="BZ47766" s="74"/>
      <c r="CA47766" s="74"/>
      <c r="CF47766" s="79"/>
      <c r="CL47766" s="79"/>
    </row>
    <row r="47767" spans="30:90">
      <c r="AD47767" s="73"/>
      <c r="AE47767" s="74"/>
      <c r="AF47767" s="74"/>
      <c r="BX47767" s="73"/>
      <c r="BY47767" s="74"/>
      <c r="BZ47767" s="74"/>
      <c r="CA47767" s="74"/>
      <c r="CF47767" s="79"/>
      <c r="CL47767" s="79"/>
    </row>
    <row r="47768" spans="30:90">
      <c r="AD47768" s="73"/>
      <c r="AE47768" s="74"/>
      <c r="AF47768" s="74"/>
      <c r="BX47768" s="73"/>
      <c r="BY47768" s="74"/>
      <c r="BZ47768" s="74"/>
      <c r="CA47768" s="74"/>
      <c r="CF47768" s="79"/>
      <c r="CL47768" s="79"/>
    </row>
    <row r="47769" spans="30:90">
      <c r="AD47769" s="73"/>
      <c r="AE47769" s="74"/>
      <c r="AF47769" s="74"/>
      <c r="BX47769" s="73"/>
      <c r="BY47769" s="74"/>
      <c r="BZ47769" s="74"/>
      <c r="CA47769" s="74"/>
      <c r="CF47769" s="79"/>
      <c r="CL47769" s="79"/>
    </row>
    <row r="47770" spans="30:90">
      <c r="AD47770" s="73"/>
      <c r="AE47770" s="74"/>
      <c r="AF47770" s="74"/>
      <c r="BX47770" s="73"/>
      <c r="BY47770" s="74"/>
      <c r="BZ47770" s="74"/>
      <c r="CA47770" s="74"/>
      <c r="CF47770" s="79"/>
      <c r="CL47770" s="79"/>
    </row>
    <row r="47771" spans="30:90">
      <c r="AD47771" s="73"/>
      <c r="AE47771" s="74"/>
      <c r="AF47771" s="74"/>
      <c r="BX47771" s="73"/>
      <c r="BY47771" s="74"/>
      <c r="BZ47771" s="74"/>
      <c r="CA47771" s="74"/>
      <c r="CF47771" s="79"/>
      <c r="CL47771" s="79"/>
    </row>
    <row r="47772" spans="30:90">
      <c r="AD47772" s="73"/>
      <c r="AE47772" s="74"/>
      <c r="AF47772" s="74"/>
      <c r="BX47772" s="73"/>
      <c r="BY47772" s="74"/>
      <c r="BZ47772" s="74"/>
      <c r="CA47772" s="74"/>
      <c r="CF47772" s="79"/>
      <c r="CL47772" s="79"/>
    </row>
    <row r="47773" spans="30:90">
      <c r="AD47773" s="73"/>
      <c r="AE47773" s="74"/>
      <c r="AF47773" s="74"/>
      <c r="BX47773" s="73"/>
      <c r="BY47773" s="74"/>
      <c r="BZ47773" s="74"/>
      <c r="CA47773" s="74"/>
      <c r="CF47773" s="79"/>
      <c r="CL47773" s="79"/>
    </row>
    <row r="47774" spans="30:90">
      <c r="AD47774" s="73"/>
      <c r="AE47774" s="74"/>
      <c r="AF47774" s="74"/>
      <c r="BX47774" s="73"/>
      <c r="BY47774" s="74"/>
      <c r="BZ47774" s="74"/>
      <c r="CA47774" s="74"/>
      <c r="CF47774" s="79"/>
      <c r="CL47774" s="79"/>
    </row>
    <row r="47775" spans="30:90">
      <c r="AD47775" s="73"/>
      <c r="AE47775" s="74"/>
      <c r="AF47775" s="74"/>
      <c r="BX47775" s="73"/>
      <c r="BY47775" s="74"/>
      <c r="BZ47775" s="74"/>
      <c r="CA47775" s="74"/>
      <c r="CF47775" s="79"/>
      <c r="CL47775" s="79"/>
    </row>
    <row r="47776" spans="30:90">
      <c r="AD47776" s="73"/>
      <c r="AE47776" s="74"/>
      <c r="AF47776" s="74"/>
      <c r="BX47776" s="73"/>
      <c r="BY47776" s="74"/>
      <c r="BZ47776" s="74"/>
      <c r="CA47776" s="74"/>
      <c r="CF47776" s="79"/>
      <c r="CL47776" s="79"/>
    </row>
    <row r="47777" spans="30:90">
      <c r="AD47777" s="73"/>
      <c r="AE47777" s="74"/>
      <c r="AF47777" s="74"/>
      <c r="BX47777" s="73"/>
      <c r="BY47777" s="74"/>
      <c r="BZ47777" s="74"/>
      <c r="CA47777" s="74"/>
      <c r="CF47777" s="79"/>
      <c r="CL47777" s="79"/>
    </row>
    <row r="47778" spans="30:90">
      <c r="AD47778" s="73"/>
      <c r="AE47778" s="74"/>
      <c r="AF47778" s="74"/>
      <c r="BX47778" s="73"/>
      <c r="BY47778" s="74"/>
      <c r="BZ47778" s="74"/>
      <c r="CA47778" s="74"/>
      <c r="CF47778" s="79"/>
      <c r="CL47778" s="79"/>
    </row>
    <row r="47779" spans="30:90">
      <c r="AD47779" s="73"/>
      <c r="AE47779" s="74"/>
      <c r="AF47779" s="74"/>
      <c r="BX47779" s="73"/>
      <c r="BY47779" s="74"/>
      <c r="BZ47779" s="74"/>
      <c r="CA47779" s="74"/>
      <c r="CF47779" s="79"/>
      <c r="CL47779" s="79"/>
    </row>
    <row r="47780" spans="30:90">
      <c r="AD47780" s="73"/>
      <c r="AE47780" s="74"/>
      <c r="AF47780" s="74"/>
      <c r="BX47780" s="73"/>
      <c r="BY47780" s="74"/>
      <c r="BZ47780" s="74"/>
      <c r="CA47780" s="74"/>
      <c r="CF47780" s="79"/>
      <c r="CL47780" s="79"/>
    </row>
    <row r="47781" spans="30:90">
      <c r="AD47781" s="73"/>
      <c r="AE47781" s="74"/>
      <c r="AF47781" s="74"/>
      <c r="BX47781" s="73"/>
      <c r="BY47781" s="74"/>
      <c r="BZ47781" s="74"/>
      <c r="CA47781" s="74"/>
      <c r="CF47781" s="79"/>
      <c r="CL47781" s="79"/>
    </row>
    <row r="47782" spans="30:90">
      <c r="AD47782" s="73"/>
      <c r="AE47782" s="74"/>
      <c r="AF47782" s="74"/>
      <c r="BX47782" s="73"/>
      <c r="BY47782" s="74"/>
      <c r="BZ47782" s="74"/>
      <c r="CA47782" s="74"/>
      <c r="CF47782" s="79"/>
      <c r="CL47782" s="79"/>
    </row>
    <row r="47783" spans="30:90">
      <c r="AD47783" s="73"/>
      <c r="AE47783" s="74"/>
      <c r="AF47783" s="74"/>
      <c r="BX47783" s="73"/>
      <c r="BY47783" s="74"/>
      <c r="BZ47783" s="74"/>
      <c r="CA47783" s="74"/>
      <c r="CF47783" s="79"/>
      <c r="CL47783" s="79"/>
    </row>
    <row r="47784" spans="30:90">
      <c r="AD47784" s="73"/>
      <c r="AE47784" s="74"/>
      <c r="AF47784" s="74"/>
      <c r="BX47784" s="73"/>
      <c r="BY47784" s="74"/>
      <c r="BZ47784" s="74"/>
      <c r="CA47784" s="74"/>
      <c r="CF47784" s="79"/>
      <c r="CL47784" s="79"/>
    </row>
    <row r="47785" spans="30:90">
      <c r="AD47785" s="73"/>
      <c r="AE47785" s="74"/>
      <c r="AF47785" s="74"/>
      <c r="BX47785" s="73"/>
      <c r="BY47785" s="74"/>
      <c r="BZ47785" s="74"/>
      <c r="CA47785" s="74"/>
      <c r="CF47785" s="79"/>
      <c r="CL47785" s="79"/>
    </row>
    <row r="47786" spans="30:90">
      <c r="AD47786" s="73"/>
      <c r="AE47786" s="74"/>
      <c r="AF47786" s="74"/>
      <c r="BX47786" s="73"/>
      <c r="BY47786" s="74"/>
      <c r="BZ47786" s="74"/>
      <c r="CA47786" s="74"/>
      <c r="CF47786" s="79"/>
      <c r="CL47786" s="79"/>
    </row>
    <row r="47787" spans="30:90">
      <c r="AD47787" s="73"/>
      <c r="AE47787" s="74"/>
      <c r="AF47787" s="74"/>
      <c r="BX47787" s="73"/>
      <c r="BY47787" s="74"/>
      <c r="BZ47787" s="74"/>
      <c r="CA47787" s="74"/>
      <c r="CF47787" s="79"/>
      <c r="CL47787" s="79"/>
    </row>
    <row r="47788" spans="30:90">
      <c r="AD47788" s="73"/>
      <c r="AE47788" s="74"/>
      <c r="AF47788" s="74"/>
      <c r="BX47788" s="73"/>
      <c r="BY47788" s="74"/>
      <c r="BZ47788" s="74"/>
      <c r="CA47788" s="74"/>
      <c r="CF47788" s="79"/>
      <c r="CL47788" s="79"/>
    </row>
    <row r="47789" spans="30:90">
      <c r="AD47789" s="73"/>
      <c r="AE47789" s="74"/>
      <c r="AF47789" s="74"/>
      <c r="BX47789" s="73"/>
      <c r="BY47789" s="74"/>
      <c r="BZ47789" s="74"/>
      <c r="CA47789" s="74"/>
      <c r="CF47789" s="79"/>
      <c r="CL47789" s="79"/>
    </row>
    <row r="47790" spans="30:90">
      <c r="AD47790" s="73"/>
      <c r="AE47790" s="74"/>
      <c r="AF47790" s="74"/>
      <c r="BX47790" s="73"/>
      <c r="BY47790" s="74"/>
      <c r="BZ47790" s="74"/>
      <c r="CA47790" s="74"/>
      <c r="CF47790" s="79"/>
      <c r="CL47790" s="79"/>
    </row>
    <row r="47791" spans="30:90">
      <c r="AD47791" s="73"/>
      <c r="AE47791" s="74"/>
      <c r="AF47791" s="74"/>
      <c r="BX47791" s="73"/>
      <c r="BY47791" s="74"/>
      <c r="BZ47791" s="74"/>
      <c r="CA47791" s="74"/>
      <c r="CF47791" s="79"/>
      <c r="CL47791" s="79"/>
    </row>
    <row r="47792" spans="30:90">
      <c r="AD47792" s="73"/>
      <c r="AE47792" s="74"/>
      <c r="AF47792" s="74"/>
      <c r="BX47792" s="73"/>
      <c r="BY47792" s="74"/>
      <c r="BZ47792" s="74"/>
      <c r="CA47792" s="74"/>
      <c r="CF47792" s="79"/>
      <c r="CL47792" s="79"/>
    </row>
    <row r="47793" spans="30:90">
      <c r="AD47793" s="73"/>
      <c r="AE47793" s="74"/>
      <c r="AF47793" s="74"/>
      <c r="BX47793" s="73"/>
      <c r="BY47793" s="74"/>
      <c r="BZ47793" s="74"/>
      <c r="CA47793" s="74"/>
      <c r="CF47793" s="79"/>
      <c r="CL47793" s="79"/>
    </row>
    <row r="47794" spans="30:90">
      <c r="AD47794" s="73"/>
      <c r="AE47794" s="74"/>
      <c r="AF47794" s="74"/>
      <c r="BX47794" s="73"/>
      <c r="BY47794" s="74"/>
      <c r="BZ47794" s="74"/>
      <c r="CA47794" s="74"/>
      <c r="CF47794" s="79"/>
      <c r="CL47794" s="79"/>
    </row>
    <row r="47795" spans="30:90">
      <c r="AD47795" s="73"/>
      <c r="AE47795" s="74"/>
      <c r="AF47795" s="74"/>
      <c r="BX47795" s="73"/>
      <c r="BY47795" s="74"/>
      <c r="BZ47795" s="74"/>
      <c r="CA47795" s="74"/>
      <c r="CF47795" s="79"/>
      <c r="CL47795" s="79"/>
    </row>
    <row r="47796" spans="30:90">
      <c r="AD47796" s="73"/>
      <c r="AE47796" s="74"/>
      <c r="AF47796" s="74"/>
      <c r="BX47796" s="73"/>
      <c r="BY47796" s="74"/>
      <c r="BZ47796" s="74"/>
      <c r="CA47796" s="74"/>
      <c r="CF47796" s="79"/>
      <c r="CL47796" s="79"/>
    </row>
    <row r="47797" spans="30:90">
      <c r="AD47797" s="73"/>
      <c r="AE47797" s="74"/>
      <c r="AF47797" s="74"/>
      <c r="BX47797" s="73"/>
      <c r="BY47797" s="74"/>
      <c r="BZ47797" s="74"/>
      <c r="CA47797" s="74"/>
      <c r="CF47797" s="79"/>
      <c r="CL47797" s="79"/>
    </row>
    <row r="47798" spans="30:90">
      <c r="AD47798" s="73"/>
      <c r="AE47798" s="74"/>
      <c r="AF47798" s="74"/>
      <c r="BX47798" s="73"/>
      <c r="BY47798" s="74"/>
      <c r="BZ47798" s="74"/>
      <c r="CA47798" s="74"/>
      <c r="CF47798" s="79"/>
      <c r="CL47798" s="79"/>
    </row>
    <row r="47799" spans="30:90">
      <c r="AD47799" s="73"/>
      <c r="AE47799" s="74"/>
      <c r="AF47799" s="74"/>
      <c r="BX47799" s="73"/>
      <c r="BY47799" s="74"/>
      <c r="BZ47799" s="74"/>
      <c r="CA47799" s="74"/>
      <c r="CF47799" s="79"/>
      <c r="CL47799" s="79"/>
    </row>
    <row r="47800" spans="30:90">
      <c r="AD47800" s="73"/>
      <c r="AE47800" s="74"/>
      <c r="AF47800" s="74"/>
      <c r="BX47800" s="73"/>
      <c r="BY47800" s="74"/>
      <c r="BZ47800" s="74"/>
      <c r="CA47800" s="74"/>
      <c r="CF47800" s="79"/>
      <c r="CL47800" s="79"/>
    </row>
    <row r="47801" spans="30:90">
      <c r="AD47801" s="73"/>
      <c r="AE47801" s="74"/>
      <c r="AF47801" s="74"/>
      <c r="BX47801" s="73"/>
      <c r="BY47801" s="74"/>
      <c r="BZ47801" s="74"/>
      <c r="CA47801" s="74"/>
      <c r="CF47801" s="79"/>
      <c r="CL47801" s="79"/>
    </row>
    <row r="47802" spans="30:90">
      <c r="AD47802" s="73"/>
      <c r="AE47802" s="74"/>
      <c r="AF47802" s="74"/>
      <c r="BX47802" s="73"/>
      <c r="BY47802" s="74"/>
      <c r="BZ47802" s="74"/>
      <c r="CA47802" s="74"/>
      <c r="CF47802" s="79"/>
      <c r="CL47802" s="79"/>
    </row>
    <row r="47803" spans="30:90">
      <c r="AD47803" s="73"/>
      <c r="AE47803" s="74"/>
      <c r="AF47803" s="74"/>
      <c r="BX47803" s="73"/>
      <c r="BY47803" s="74"/>
      <c r="BZ47803" s="74"/>
      <c r="CA47803" s="74"/>
      <c r="CF47803" s="79"/>
      <c r="CL47803" s="79"/>
    </row>
    <row r="47804" spans="30:90">
      <c r="AD47804" s="73"/>
      <c r="AE47804" s="74"/>
      <c r="AF47804" s="74"/>
      <c r="BX47804" s="73"/>
      <c r="BY47804" s="74"/>
      <c r="BZ47804" s="74"/>
      <c r="CA47804" s="74"/>
      <c r="CF47804" s="79"/>
      <c r="CL47804" s="79"/>
    </row>
    <row r="47805" spans="30:90">
      <c r="AD47805" s="73"/>
      <c r="AE47805" s="74"/>
      <c r="AF47805" s="74"/>
      <c r="BX47805" s="73"/>
      <c r="BY47805" s="74"/>
      <c r="BZ47805" s="74"/>
      <c r="CA47805" s="74"/>
      <c r="CF47805" s="79"/>
      <c r="CL47805" s="79"/>
    </row>
    <row r="47806" spans="30:90">
      <c r="AD47806" s="73"/>
      <c r="AE47806" s="74"/>
      <c r="AF47806" s="74"/>
      <c r="BX47806" s="73"/>
      <c r="BY47806" s="74"/>
      <c r="BZ47806" s="74"/>
      <c r="CA47806" s="74"/>
      <c r="CF47806" s="79"/>
      <c r="CL47806" s="79"/>
    </row>
    <row r="47807" spans="30:90">
      <c r="AD47807" s="73"/>
      <c r="AE47807" s="74"/>
      <c r="AF47807" s="74"/>
      <c r="BX47807" s="73"/>
      <c r="BY47807" s="74"/>
      <c r="BZ47807" s="74"/>
      <c r="CA47807" s="74"/>
      <c r="CF47807" s="79"/>
      <c r="CL47807" s="79"/>
    </row>
    <row r="47808" spans="30:90">
      <c r="AD47808" s="73"/>
      <c r="AE47808" s="74"/>
      <c r="AF47808" s="74"/>
      <c r="BX47808" s="73"/>
      <c r="BY47808" s="74"/>
      <c r="BZ47808" s="74"/>
      <c r="CA47808" s="74"/>
      <c r="CF47808" s="79"/>
      <c r="CL47808" s="79"/>
    </row>
    <row r="47809" spans="30:90">
      <c r="AD47809" s="73"/>
      <c r="AE47809" s="74"/>
      <c r="AF47809" s="74"/>
      <c r="BX47809" s="73"/>
      <c r="BY47809" s="74"/>
      <c r="BZ47809" s="74"/>
      <c r="CA47809" s="74"/>
      <c r="CF47809" s="79"/>
      <c r="CL47809" s="79"/>
    </row>
    <row r="47810" spans="30:90">
      <c r="AD47810" s="73"/>
      <c r="AE47810" s="74"/>
      <c r="AF47810" s="74"/>
      <c r="BX47810" s="73"/>
      <c r="BY47810" s="74"/>
      <c r="BZ47810" s="74"/>
      <c r="CA47810" s="74"/>
      <c r="CF47810" s="79"/>
      <c r="CL47810" s="79"/>
    </row>
    <row r="47811" spans="30:90">
      <c r="AD47811" s="73"/>
      <c r="AE47811" s="74"/>
      <c r="AF47811" s="74"/>
      <c r="BX47811" s="73"/>
      <c r="BY47811" s="74"/>
      <c r="BZ47811" s="74"/>
      <c r="CA47811" s="74"/>
      <c r="CF47811" s="79"/>
      <c r="CL47811" s="79"/>
    </row>
    <row r="47812" spans="30:90">
      <c r="AD47812" s="73"/>
      <c r="AE47812" s="74"/>
      <c r="AF47812" s="74"/>
      <c r="BX47812" s="73"/>
      <c r="BY47812" s="74"/>
      <c r="BZ47812" s="74"/>
      <c r="CA47812" s="74"/>
      <c r="CF47812" s="79"/>
      <c r="CL47812" s="79"/>
    </row>
    <row r="47813" spans="30:90">
      <c r="AD47813" s="73"/>
      <c r="AE47813" s="74"/>
      <c r="AF47813" s="74"/>
      <c r="BX47813" s="73"/>
      <c r="BY47813" s="74"/>
      <c r="BZ47813" s="74"/>
      <c r="CA47813" s="74"/>
      <c r="CF47813" s="79"/>
      <c r="CL47813" s="79"/>
    </row>
    <row r="47814" spans="30:90">
      <c r="AD47814" s="73"/>
      <c r="AE47814" s="74"/>
      <c r="AF47814" s="74"/>
      <c r="BX47814" s="73"/>
      <c r="BY47814" s="74"/>
      <c r="BZ47814" s="74"/>
      <c r="CA47814" s="74"/>
      <c r="CF47814" s="79"/>
      <c r="CL47814" s="79"/>
    </row>
    <row r="47815" spans="30:90">
      <c r="AD47815" s="73"/>
      <c r="AE47815" s="74"/>
      <c r="AF47815" s="74"/>
      <c r="BX47815" s="73"/>
      <c r="BY47815" s="74"/>
      <c r="BZ47815" s="74"/>
      <c r="CA47815" s="74"/>
      <c r="CF47815" s="79"/>
      <c r="CL47815" s="79"/>
    </row>
    <row r="47816" spans="30:90">
      <c r="AD47816" s="73"/>
      <c r="AE47816" s="74"/>
      <c r="AF47816" s="74"/>
      <c r="BX47816" s="73"/>
      <c r="BY47816" s="74"/>
      <c r="BZ47816" s="74"/>
      <c r="CA47816" s="74"/>
      <c r="CF47816" s="79"/>
      <c r="CL47816" s="79"/>
    </row>
    <row r="47817" spans="30:90">
      <c r="AD47817" s="73"/>
      <c r="AE47817" s="74"/>
      <c r="AF47817" s="74"/>
      <c r="BX47817" s="73"/>
      <c r="BY47817" s="74"/>
      <c r="BZ47817" s="74"/>
      <c r="CA47817" s="74"/>
      <c r="CF47817" s="79"/>
      <c r="CL47817" s="79"/>
    </row>
    <row r="47818" spans="30:90">
      <c r="AD47818" s="73"/>
      <c r="AE47818" s="74"/>
      <c r="AF47818" s="74"/>
      <c r="BX47818" s="73"/>
      <c r="BY47818" s="74"/>
      <c r="BZ47818" s="74"/>
      <c r="CA47818" s="74"/>
      <c r="CF47818" s="79"/>
      <c r="CL47818" s="79"/>
    </row>
    <row r="47819" spans="30:90">
      <c r="AD47819" s="73"/>
      <c r="AE47819" s="74"/>
      <c r="AF47819" s="74"/>
      <c r="BX47819" s="73"/>
      <c r="BY47819" s="74"/>
      <c r="BZ47819" s="74"/>
      <c r="CA47819" s="74"/>
      <c r="CF47819" s="79"/>
      <c r="CL47819" s="79"/>
    </row>
    <row r="47820" spans="30:90">
      <c r="AD47820" s="73"/>
      <c r="AE47820" s="74"/>
      <c r="AF47820" s="74"/>
      <c r="BX47820" s="73"/>
      <c r="BY47820" s="74"/>
      <c r="BZ47820" s="74"/>
      <c r="CA47820" s="74"/>
      <c r="CF47820" s="79"/>
      <c r="CL47820" s="79"/>
    </row>
    <row r="47821" spans="30:90">
      <c r="AD47821" s="73"/>
      <c r="AE47821" s="74"/>
      <c r="AF47821" s="74"/>
      <c r="BX47821" s="73"/>
      <c r="BY47821" s="74"/>
      <c r="BZ47821" s="74"/>
      <c r="CA47821" s="74"/>
      <c r="CF47821" s="79"/>
      <c r="CL47821" s="79"/>
    </row>
    <row r="47822" spans="30:90">
      <c r="AD47822" s="73"/>
      <c r="AE47822" s="74"/>
      <c r="AF47822" s="74"/>
      <c r="BX47822" s="73"/>
      <c r="BY47822" s="74"/>
      <c r="BZ47822" s="74"/>
      <c r="CA47822" s="74"/>
      <c r="CF47822" s="79"/>
      <c r="CL47822" s="79"/>
    </row>
    <row r="47823" spans="30:90">
      <c r="AD47823" s="73"/>
      <c r="AE47823" s="74"/>
      <c r="AF47823" s="74"/>
      <c r="BX47823" s="73"/>
      <c r="BY47823" s="74"/>
      <c r="BZ47823" s="74"/>
      <c r="CA47823" s="74"/>
      <c r="CF47823" s="79"/>
      <c r="CL47823" s="79"/>
    </row>
    <row r="47824" spans="30:90">
      <c r="AD47824" s="73"/>
      <c r="AE47824" s="74"/>
      <c r="AF47824" s="74"/>
      <c r="BX47824" s="73"/>
      <c r="BY47824" s="74"/>
      <c r="BZ47824" s="74"/>
      <c r="CA47824" s="74"/>
      <c r="CF47824" s="79"/>
      <c r="CL47824" s="79"/>
    </row>
    <row r="47825" spans="30:90">
      <c r="AD47825" s="73"/>
      <c r="AE47825" s="74"/>
      <c r="AF47825" s="74"/>
      <c r="BX47825" s="73"/>
      <c r="BY47825" s="74"/>
      <c r="BZ47825" s="74"/>
      <c r="CA47825" s="74"/>
      <c r="CF47825" s="79"/>
      <c r="CL47825" s="79"/>
    </row>
    <row r="47826" spans="30:90">
      <c r="AD47826" s="73"/>
      <c r="AE47826" s="74"/>
      <c r="AF47826" s="74"/>
      <c r="BX47826" s="73"/>
      <c r="BY47826" s="74"/>
      <c r="BZ47826" s="74"/>
      <c r="CA47826" s="74"/>
      <c r="CF47826" s="79"/>
      <c r="CL47826" s="79"/>
    </row>
    <row r="47827" spans="30:90">
      <c r="AD47827" s="73"/>
      <c r="AE47827" s="74"/>
      <c r="AF47827" s="74"/>
      <c r="BX47827" s="73"/>
      <c r="BY47827" s="74"/>
      <c r="BZ47827" s="74"/>
      <c r="CA47827" s="74"/>
      <c r="CF47827" s="79"/>
      <c r="CL47827" s="79"/>
    </row>
    <row r="47828" spans="30:90">
      <c r="AD47828" s="73"/>
      <c r="AE47828" s="74"/>
      <c r="AF47828" s="74"/>
      <c r="BX47828" s="73"/>
      <c r="BY47828" s="74"/>
      <c r="BZ47828" s="74"/>
      <c r="CA47828" s="74"/>
      <c r="CF47828" s="79"/>
      <c r="CL47828" s="79"/>
    </row>
    <row r="47829" spans="30:90">
      <c r="AD47829" s="73"/>
      <c r="AE47829" s="74"/>
      <c r="AF47829" s="74"/>
      <c r="BX47829" s="73"/>
      <c r="BY47829" s="74"/>
      <c r="BZ47829" s="74"/>
      <c r="CA47829" s="74"/>
      <c r="CF47829" s="79"/>
      <c r="CL47829" s="79"/>
    </row>
    <row r="47830" spans="30:90">
      <c r="AD47830" s="73"/>
      <c r="AE47830" s="74"/>
      <c r="AF47830" s="74"/>
      <c r="BX47830" s="73"/>
      <c r="BY47830" s="74"/>
      <c r="BZ47830" s="74"/>
      <c r="CA47830" s="74"/>
      <c r="CF47830" s="79"/>
      <c r="CL47830" s="79"/>
    </row>
    <row r="47831" spans="30:90">
      <c r="AD47831" s="73"/>
      <c r="AE47831" s="74"/>
      <c r="AF47831" s="74"/>
      <c r="BX47831" s="73"/>
      <c r="BY47831" s="74"/>
      <c r="BZ47831" s="74"/>
      <c r="CA47831" s="74"/>
      <c r="CF47831" s="79"/>
      <c r="CL47831" s="79"/>
    </row>
    <row r="47832" spans="30:90">
      <c r="AD47832" s="73"/>
      <c r="AE47832" s="74"/>
      <c r="AF47832" s="74"/>
      <c r="BX47832" s="73"/>
      <c r="BY47832" s="74"/>
      <c r="BZ47832" s="74"/>
      <c r="CA47832" s="74"/>
      <c r="CF47832" s="79"/>
      <c r="CL47832" s="79"/>
    </row>
    <row r="47833" spans="30:90">
      <c r="AD47833" s="73"/>
      <c r="AE47833" s="74"/>
      <c r="AF47833" s="74"/>
      <c r="BX47833" s="73"/>
      <c r="BY47833" s="74"/>
      <c r="BZ47833" s="74"/>
      <c r="CA47833" s="74"/>
      <c r="CF47833" s="79"/>
      <c r="CL47833" s="79"/>
    </row>
    <row r="47834" spans="30:90">
      <c r="AD47834" s="73"/>
      <c r="AE47834" s="74"/>
      <c r="AF47834" s="74"/>
      <c r="BX47834" s="73"/>
      <c r="BY47834" s="74"/>
      <c r="BZ47834" s="74"/>
      <c r="CA47834" s="74"/>
      <c r="CF47834" s="79"/>
      <c r="CL47834" s="79"/>
    </row>
    <row r="47835" spans="30:90">
      <c r="AD47835" s="73"/>
      <c r="AE47835" s="74"/>
      <c r="AF47835" s="74"/>
      <c r="BX47835" s="73"/>
      <c r="BY47835" s="74"/>
      <c r="BZ47835" s="74"/>
      <c r="CA47835" s="74"/>
      <c r="CF47835" s="79"/>
      <c r="CL47835" s="79"/>
    </row>
    <row r="47836" spans="30:90">
      <c r="AD47836" s="73"/>
      <c r="AE47836" s="74"/>
      <c r="AF47836" s="74"/>
      <c r="BX47836" s="73"/>
      <c r="BY47836" s="74"/>
      <c r="BZ47836" s="74"/>
      <c r="CA47836" s="74"/>
      <c r="CF47836" s="79"/>
      <c r="CL47836" s="79"/>
    </row>
    <row r="47837" spans="30:90">
      <c r="AD47837" s="73"/>
      <c r="AE47837" s="74"/>
      <c r="AF47837" s="74"/>
      <c r="BX47837" s="73"/>
      <c r="BY47837" s="74"/>
      <c r="BZ47837" s="74"/>
      <c r="CA47837" s="74"/>
      <c r="CF47837" s="79"/>
      <c r="CL47837" s="79"/>
    </row>
    <row r="47838" spans="30:90">
      <c r="AD47838" s="73"/>
      <c r="AE47838" s="74"/>
      <c r="AF47838" s="74"/>
      <c r="BX47838" s="73"/>
      <c r="BY47838" s="74"/>
      <c r="BZ47838" s="74"/>
      <c r="CA47838" s="74"/>
      <c r="CF47838" s="79"/>
      <c r="CL47838" s="79"/>
    </row>
    <row r="47839" spans="30:90">
      <c r="AD47839" s="73"/>
      <c r="AE47839" s="74"/>
      <c r="AF47839" s="74"/>
      <c r="BX47839" s="73"/>
      <c r="BY47839" s="74"/>
      <c r="BZ47839" s="74"/>
      <c r="CA47839" s="74"/>
      <c r="CF47839" s="79"/>
      <c r="CL47839" s="79"/>
    </row>
    <row r="47840" spans="30:90">
      <c r="AD47840" s="73"/>
      <c r="AE47840" s="74"/>
      <c r="AF47840" s="74"/>
      <c r="BX47840" s="73"/>
      <c r="BY47840" s="74"/>
      <c r="BZ47840" s="74"/>
      <c r="CA47840" s="74"/>
      <c r="CF47840" s="79"/>
      <c r="CL47840" s="79"/>
    </row>
    <row r="47841" spans="30:90">
      <c r="AD47841" s="73"/>
      <c r="AE47841" s="74"/>
      <c r="AF47841" s="74"/>
      <c r="BX47841" s="73"/>
      <c r="BY47841" s="74"/>
      <c r="BZ47841" s="74"/>
      <c r="CA47841" s="74"/>
      <c r="CF47841" s="79"/>
      <c r="CL47841" s="79"/>
    </row>
    <row r="47842" spans="30:90">
      <c r="AD47842" s="73"/>
      <c r="AE47842" s="74"/>
      <c r="AF47842" s="74"/>
      <c r="BX47842" s="73"/>
      <c r="BY47842" s="74"/>
      <c r="BZ47842" s="74"/>
      <c r="CA47842" s="74"/>
      <c r="CF47842" s="79"/>
      <c r="CL47842" s="79"/>
    </row>
    <row r="47843" spans="30:90">
      <c r="AD47843" s="73"/>
      <c r="AE47843" s="74"/>
      <c r="AF47843" s="74"/>
      <c r="BX47843" s="73"/>
      <c r="BY47843" s="74"/>
      <c r="BZ47843" s="74"/>
      <c r="CA47843" s="74"/>
      <c r="CF47843" s="79"/>
      <c r="CL47843" s="79"/>
    </row>
    <row r="47844" spans="30:90">
      <c r="AD47844" s="73"/>
      <c r="AE47844" s="74"/>
      <c r="AF47844" s="74"/>
      <c r="BX47844" s="73"/>
      <c r="BY47844" s="74"/>
      <c r="BZ47844" s="74"/>
      <c r="CA47844" s="74"/>
      <c r="CF47844" s="79"/>
      <c r="CL47844" s="79"/>
    </row>
    <row r="47845" spans="30:90">
      <c r="AD47845" s="73"/>
      <c r="AE47845" s="74"/>
      <c r="AF47845" s="74"/>
      <c r="BX47845" s="73"/>
      <c r="BY47845" s="74"/>
      <c r="BZ47845" s="74"/>
      <c r="CA47845" s="74"/>
      <c r="CF47845" s="79"/>
      <c r="CL47845" s="79"/>
    </row>
    <row r="47846" spans="30:90">
      <c r="AD47846" s="73"/>
      <c r="AE47846" s="74"/>
      <c r="AF47846" s="74"/>
      <c r="BX47846" s="73"/>
      <c r="BY47846" s="74"/>
      <c r="BZ47846" s="74"/>
      <c r="CA47846" s="74"/>
      <c r="CF47846" s="79"/>
      <c r="CL47846" s="79"/>
    </row>
    <row r="47847" spans="30:90">
      <c r="AD47847" s="73"/>
      <c r="AE47847" s="74"/>
      <c r="AF47847" s="74"/>
      <c r="BX47847" s="73"/>
      <c r="BY47847" s="74"/>
      <c r="BZ47847" s="74"/>
      <c r="CA47847" s="74"/>
      <c r="CF47847" s="79"/>
      <c r="CL47847" s="79"/>
    </row>
    <row r="47848" spans="30:90">
      <c r="AD47848" s="73"/>
      <c r="AE47848" s="74"/>
      <c r="AF47848" s="74"/>
      <c r="BX47848" s="73"/>
      <c r="BY47848" s="74"/>
      <c r="BZ47848" s="74"/>
      <c r="CA47848" s="74"/>
      <c r="CF47848" s="79"/>
      <c r="CL47848" s="79"/>
    </row>
    <row r="47849" spans="30:90">
      <c r="AD47849" s="73"/>
      <c r="AE47849" s="74"/>
      <c r="AF47849" s="74"/>
      <c r="BX47849" s="73"/>
      <c r="BY47849" s="74"/>
      <c r="BZ47849" s="74"/>
      <c r="CA47849" s="74"/>
      <c r="CF47849" s="79"/>
      <c r="CL47849" s="79"/>
    </row>
    <row r="47850" spans="30:90">
      <c r="AD47850" s="73"/>
      <c r="AE47850" s="74"/>
      <c r="AF47850" s="74"/>
      <c r="BX47850" s="73"/>
      <c r="BY47850" s="74"/>
      <c r="BZ47850" s="74"/>
      <c r="CA47850" s="74"/>
      <c r="CF47850" s="79"/>
      <c r="CL47850" s="79"/>
    </row>
    <row r="47851" spans="30:90">
      <c r="AD47851" s="73"/>
      <c r="AE47851" s="74"/>
      <c r="AF47851" s="74"/>
      <c r="BX47851" s="73"/>
      <c r="BY47851" s="74"/>
      <c r="BZ47851" s="74"/>
      <c r="CA47851" s="74"/>
      <c r="CF47851" s="79"/>
      <c r="CL47851" s="79"/>
    </row>
    <row r="47852" spans="30:90">
      <c r="AD47852" s="73"/>
      <c r="AE47852" s="74"/>
      <c r="AF47852" s="74"/>
      <c r="BX47852" s="73"/>
      <c r="BY47852" s="74"/>
      <c r="BZ47852" s="74"/>
      <c r="CA47852" s="74"/>
      <c r="CF47852" s="79"/>
      <c r="CL47852" s="79"/>
    </row>
    <row r="47853" spans="30:90">
      <c r="AD47853" s="73"/>
      <c r="AE47853" s="74"/>
      <c r="AF47853" s="74"/>
      <c r="BX47853" s="73"/>
      <c r="BY47853" s="74"/>
      <c r="BZ47853" s="74"/>
      <c r="CA47853" s="74"/>
      <c r="CF47853" s="79"/>
      <c r="CL47853" s="79"/>
    </row>
    <row r="47854" spans="30:90">
      <c r="AD47854" s="73"/>
      <c r="AE47854" s="74"/>
      <c r="AF47854" s="74"/>
      <c r="BX47854" s="73"/>
      <c r="BY47854" s="74"/>
      <c r="BZ47854" s="74"/>
      <c r="CA47854" s="74"/>
      <c r="CF47854" s="79"/>
      <c r="CL47854" s="79"/>
    </row>
    <row r="47855" spans="30:90">
      <c r="AD47855" s="73"/>
      <c r="AE47855" s="74"/>
      <c r="AF47855" s="74"/>
      <c r="BX47855" s="73"/>
      <c r="BY47855" s="74"/>
      <c r="BZ47855" s="74"/>
      <c r="CA47855" s="74"/>
      <c r="CF47855" s="79"/>
      <c r="CL47855" s="79"/>
    </row>
    <row r="47856" spans="30:90">
      <c r="AD47856" s="73"/>
      <c r="AE47856" s="74"/>
      <c r="AF47856" s="74"/>
      <c r="BX47856" s="73"/>
      <c r="BY47856" s="74"/>
      <c r="BZ47856" s="74"/>
      <c r="CA47856" s="74"/>
      <c r="CF47856" s="79"/>
      <c r="CL47856" s="79"/>
    </row>
    <row r="47857" spans="30:90">
      <c r="AD47857" s="73"/>
      <c r="AE47857" s="74"/>
      <c r="AF47857" s="74"/>
      <c r="BX47857" s="73"/>
      <c r="BY47857" s="74"/>
      <c r="BZ47857" s="74"/>
      <c r="CA47857" s="74"/>
      <c r="CF47857" s="79"/>
      <c r="CL47857" s="79"/>
    </row>
    <row r="47858" spans="30:90">
      <c r="AD47858" s="73"/>
      <c r="AE47858" s="74"/>
      <c r="AF47858" s="74"/>
      <c r="BX47858" s="73"/>
      <c r="BY47858" s="74"/>
      <c r="BZ47858" s="74"/>
      <c r="CA47858" s="74"/>
      <c r="CF47858" s="79"/>
      <c r="CL47858" s="79"/>
    </row>
    <row r="47859" spans="30:90">
      <c r="AD47859" s="73"/>
      <c r="AE47859" s="74"/>
      <c r="AF47859" s="74"/>
      <c r="BX47859" s="73"/>
      <c r="BY47859" s="74"/>
      <c r="BZ47859" s="74"/>
      <c r="CA47859" s="74"/>
      <c r="CF47859" s="79"/>
      <c r="CL47859" s="79"/>
    </row>
    <row r="47860" spans="30:90">
      <c r="AD47860" s="73"/>
      <c r="AE47860" s="74"/>
      <c r="AF47860" s="74"/>
      <c r="BX47860" s="73"/>
      <c r="BY47860" s="74"/>
      <c r="BZ47860" s="74"/>
      <c r="CA47860" s="74"/>
      <c r="CF47860" s="79"/>
      <c r="CL47860" s="79"/>
    </row>
    <row r="47861" spans="30:90">
      <c r="AD47861" s="73"/>
      <c r="AE47861" s="74"/>
      <c r="AF47861" s="74"/>
      <c r="BX47861" s="73"/>
      <c r="BY47861" s="74"/>
      <c r="BZ47861" s="74"/>
      <c r="CA47861" s="74"/>
      <c r="CF47861" s="79"/>
      <c r="CL47861" s="79"/>
    </row>
    <row r="47862" spans="30:90">
      <c r="AD47862" s="73"/>
      <c r="AE47862" s="74"/>
      <c r="AF47862" s="74"/>
      <c r="BX47862" s="73"/>
      <c r="BY47862" s="74"/>
      <c r="BZ47862" s="74"/>
      <c r="CA47862" s="74"/>
      <c r="CF47862" s="79"/>
      <c r="CL47862" s="79"/>
    </row>
    <row r="47863" spans="30:90">
      <c r="AD47863" s="73"/>
      <c r="AE47863" s="74"/>
      <c r="AF47863" s="74"/>
      <c r="BX47863" s="73"/>
      <c r="BY47863" s="74"/>
      <c r="BZ47863" s="74"/>
      <c r="CA47863" s="74"/>
      <c r="CF47863" s="79"/>
      <c r="CL47863" s="79"/>
    </row>
    <row r="47864" spans="30:90">
      <c r="AD47864" s="73"/>
      <c r="AE47864" s="74"/>
      <c r="AF47864" s="74"/>
      <c r="BX47864" s="73"/>
      <c r="BY47864" s="74"/>
      <c r="BZ47864" s="74"/>
      <c r="CA47864" s="74"/>
      <c r="CF47864" s="79"/>
      <c r="CL47864" s="79"/>
    </row>
    <row r="47865" spans="30:90">
      <c r="AD47865" s="73"/>
      <c r="AE47865" s="74"/>
      <c r="AF47865" s="74"/>
      <c r="BX47865" s="73"/>
      <c r="BY47865" s="74"/>
      <c r="BZ47865" s="74"/>
      <c r="CA47865" s="74"/>
      <c r="CF47865" s="79"/>
      <c r="CL47865" s="79"/>
    </row>
    <row r="47866" spans="30:90">
      <c r="AD47866" s="73"/>
      <c r="AE47866" s="74"/>
      <c r="AF47866" s="74"/>
      <c r="BX47866" s="73"/>
      <c r="BY47866" s="74"/>
      <c r="BZ47866" s="74"/>
      <c r="CA47866" s="74"/>
      <c r="CF47866" s="79"/>
      <c r="CL47866" s="79"/>
    </row>
    <row r="47867" spans="30:90">
      <c r="AD47867" s="73"/>
      <c r="AE47867" s="74"/>
      <c r="AF47867" s="74"/>
      <c r="BX47867" s="73"/>
      <c r="BY47867" s="74"/>
      <c r="BZ47867" s="74"/>
      <c r="CA47867" s="74"/>
      <c r="CF47867" s="79"/>
      <c r="CL47867" s="79"/>
    </row>
    <row r="47868" spans="30:90">
      <c r="AD47868" s="73"/>
      <c r="AE47868" s="74"/>
      <c r="AF47868" s="74"/>
      <c r="BX47868" s="73"/>
      <c r="BY47868" s="74"/>
      <c r="BZ47868" s="74"/>
      <c r="CA47868" s="74"/>
      <c r="CF47868" s="79"/>
      <c r="CL47868" s="79"/>
    </row>
    <row r="47869" spans="30:90">
      <c r="AD47869" s="73"/>
      <c r="AE47869" s="74"/>
      <c r="AF47869" s="74"/>
      <c r="BX47869" s="73"/>
      <c r="BY47869" s="74"/>
      <c r="BZ47869" s="74"/>
      <c r="CA47869" s="74"/>
      <c r="CF47869" s="79"/>
      <c r="CL47869" s="79"/>
    </row>
    <row r="47870" spans="30:90">
      <c r="AD47870" s="73"/>
      <c r="AE47870" s="74"/>
      <c r="AF47870" s="74"/>
      <c r="BX47870" s="73"/>
      <c r="BY47870" s="74"/>
      <c r="BZ47870" s="74"/>
      <c r="CA47870" s="74"/>
      <c r="CF47870" s="79"/>
      <c r="CL47870" s="79"/>
    </row>
    <row r="47871" spans="30:90">
      <c r="AD47871" s="73"/>
      <c r="AE47871" s="74"/>
      <c r="AF47871" s="74"/>
      <c r="BX47871" s="73"/>
      <c r="BY47871" s="74"/>
      <c r="BZ47871" s="74"/>
      <c r="CA47871" s="74"/>
      <c r="CF47871" s="79"/>
      <c r="CL47871" s="79"/>
    </row>
    <row r="47872" spans="30:90">
      <c r="AD47872" s="73"/>
      <c r="AE47872" s="74"/>
      <c r="AF47872" s="74"/>
      <c r="BX47872" s="73"/>
      <c r="BY47872" s="74"/>
      <c r="BZ47872" s="74"/>
      <c r="CA47872" s="74"/>
      <c r="CF47872" s="79"/>
      <c r="CL47872" s="79"/>
    </row>
    <row r="47873" spans="30:90">
      <c r="AD47873" s="73"/>
      <c r="AE47873" s="74"/>
      <c r="AF47873" s="74"/>
      <c r="BX47873" s="73"/>
      <c r="BY47873" s="74"/>
      <c r="BZ47873" s="74"/>
      <c r="CA47873" s="74"/>
      <c r="CF47873" s="79"/>
      <c r="CL47873" s="79"/>
    </row>
    <row r="47874" spans="30:90">
      <c r="AD47874" s="73"/>
      <c r="AE47874" s="74"/>
      <c r="AF47874" s="74"/>
      <c r="BX47874" s="73"/>
      <c r="BY47874" s="74"/>
      <c r="BZ47874" s="74"/>
      <c r="CA47874" s="74"/>
      <c r="CF47874" s="79"/>
      <c r="CL47874" s="79"/>
    </row>
    <row r="47875" spans="30:90">
      <c r="AD47875" s="73"/>
      <c r="AE47875" s="74"/>
      <c r="AF47875" s="74"/>
      <c r="BX47875" s="73"/>
      <c r="BY47875" s="74"/>
      <c r="BZ47875" s="74"/>
      <c r="CA47875" s="74"/>
      <c r="CF47875" s="79"/>
      <c r="CL47875" s="79"/>
    </row>
    <row r="47876" spans="30:90">
      <c r="AD47876" s="73"/>
      <c r="AE47876" s="74"/>
      <c r="AF47876" s="74"/>
      <c r="BX47876" s="73"/>
      <c r="BY47876" s="74"/>
      <c r="BZ47876" s="74"/>
      <c r="CA47876" s="74"/>
      <c r="CF47876" s="79"/>
      <c r="CL47876" s="79"/>
    </row>
    <row r="47877" spans="30:90">
      <c r="AD47877" s="73"/>
      <c r="AE47877" s="74"/>
      <c r="AF47877" s="74"/>
      <c r="BX47877" s="73"/>
      <c r="BY47877" s="74"/>
      <c r="BZ47877" s="74"/>
      <c r="CA47877" s="74"/>
      <c r="CF47877" s="79"/>
      <c r="CL47877" s="79"/>
    </row>
    <row r="47878" spans="30:90">
      <c r="AD47878" s="73"/>
      <c r="AE47878" s="74"/>
      <c r="AF47878" s="74"/>
      <c r="BX47878" s="73"/>
      <c r="BY47878" s="74"/>
      <c r="BZ47878" s="74"/>
      <c r="CA47878" s="74"/>
      <c r="CF47878" s="79"/>
      <c r="CL47878" s="79"/>
    </row>
    <row r="47879" spans="30:90">
      <c r="AD47879" s="73"/>
      <c r="AE47879" s="74"/>
      <c r="AF47879" s="74"/>
      <c r="BX47879" s="73"/>
      <c r="BY47879" s="74"/>
      <c r="BZ47879" s="74"/>
      <c r="CA47879" s="74"/>
      <c r="CF47879" s="79"/>
      <c r="CL47879" s="79"/>
    </row>
    <row r="47880" spans="30:90">
      <c r="AD47880" s="73"/>
      <c r="AE47880" s="74"/>
      <c r="AF47880" s="74"/>
      <c r="BX47880" s="73"/>
      <c r="BY47880" s="74"/>
      <c r="BZ47880" s="74"/>
      <c r="CA47880" s="74"/>
      <c r="CF47880" s="79"/>
      <c r="CL47880" s="79"/>
    </row>
    <row r="47881" spans="30:90">
      <c r="AD47881" s="73"/>
      <c r="AE47881" s="74"/>
      <c r="AF47881" s="74"/>
      <c r="BX47881" s="73"/>
      <c r="BY47881" s="74"/>
      <c r="BZ47881" s="74"/>
      <c r="CA47881" s="74"/>
      <c r="CF47881" s="79"/>
      <c r="CL47881" s="79"/>
    </row>
    <row r="47882" spans="30:90">
      <c r="AD47882" s="73"/>
      <c r="AE47882" s="74"/>
      <c r="AF47882" s="74"/>
      <c r="BX47882" s="73"/>
      <c r="BY47882" s="74"/>
      <c r="BZ47882" s="74"/>
      <c r="CA47882" s="74"/>
      <c r="CF47882" s="79"/>
      <c r="CL47882" s="79"/>
    </row>
    <row r="47883" spans="30:90">
      <c r="AD47883" s="73"/>
      <c r="AE47883" s="74"/>
      <c r="AF47883" s="74"/>
      <c r="BX47883" s="73"/>
      <c r="BY47883" s="74"/>
      <c r="BZ47883" s="74"/>
      <c r="CA47883" s="74"/>
      <c r="CF47883" s="79"/>
      <c r="CL47883" s="79"/>
    </row>
    <row r="47884" spans="30:90">
      <c r="AD47884" s="73"/>
      <c r="AE47884" s="74"/>
      <c r="AF47884" s="74"/>
      <c r="BX47884" s="73"/>
      <c r="BY47884" s="74"/>
      <c r="BZ47884" s="74"/>
      <c r="CA47884" s="74"/>
      <c r="CF47884" s="79"/>
      <c r="CL47884" s="79"/>
    </row>
    <row r="47885" spans="30:90">
      <c r="AD47885" s="73"/>
      <c r="AE47885" s="74"/>
      <c r="AF47885" s="74"/>
      <c r="BX47885" s="73"/>
      <c r="BY47885" s="74"/>
      <c r="BZ47885" s="74"/>
      <c r="CA47885" s="74"/>
      <c r="CF47885" s="79"/>
      <c r="CL47885" s="79"/>
    </row>
    <row r="47886" spans="30:90">
      <c r="AD47886" s="73"/>
      <c r="AE47886" s="74"/>
      <c r="AF47886" s="74"/>
      <c r="BX47886" s="73"/>
      <c r="BY47886" s="74"/>
      <c r="BZ47886" s="74"/>
      <c r="CA47886" s="74"/>
      <c r="CF47886" s="79"/>
      <c r="CL47886" s="79"/>
    </row>
    <row r="47887" spans="30:90">
      <c r="AD47887" s="73"/>
      <c r="AE47887" s="74"/>
      <c r="AF47887" s="74"/>
      <c r="BX47887" s="73"/>
      <c r="BY47887" s="74"/>
      <c r="BZ47887" s="74"/>
      <c r="CA47887" s="74"/>
      <c r="CF47887" s="79"/>
      <c r="CL47887" s="79"/>
    </row>
    <row r="47888" spans="30:90">
      <c r="AD47888" s="73"/>
      <c r="AE47888" s="74"/>
      <c r="AF47888" s="74"/>
      <c r="BX47888" s="73"/>
      <c r="BY47888" s="74"/>
      <c r="BZ47888" s="74"/>
      <c r="CA47888" s="74"/>
      <c r="CF47888" s="79"/>
      <c r="CL47888" s="79"/>
    </row>
    <row r="47889" spans="30:90">
      <c r="AD47889" s="73"/>
      <c r="AE47889" s="74"/>
      <c r="AF47889" s="74"/>
      <c r="BX47889" s="73"/>
      <c r="BY47889" s="74"/>
      <c r="BZ47889" s="74"/>
      <c r="CA47889" s="74"/>
      <c r="CF47889" s="79"/>
      <c r="CL47889" s="79"/>
    </row>
    <row r="47890" spans="30:90">
      <c r="AD47890" s="73"/>
      <c r="AE47890" s="74"/>
      <c r="AF47890" s="74"/>
      <c r="BX47890" s="73"/>
      <c r="BY47890" s="74"/>
      <c r="BZ47890" s="74"/>
      <c r="CA47890" s="74"/>
      <c r="CF47890" s="79"/>
      <c r="CL47890" s="79"/>
    </row>
    <row r="47891" spans="30:90">
      <c r="AD47891" s="73"/>
      <c r="AE47891" s="74"/>
      <c r="AF47891" s="74"/>
      <c r="BX47891" s="73"/>
      <c r="BY47891" s="74"/>
      <c r="BZ47891" s="74"/>
      <c r="CA47891" s="74"/>
      <c r="CF47891" s="79"/>
      <c r="CL47891" s="79"/>
    </row>
    <row r="47892" spans="30:90">
      <c r="AD47892" s="73"/>
      <c r="AE47892" s="74"/>
      <c r="AF47892" s="74"/>
      <c r="BX47892" s="73"/>
      <c r="BY47892" s="74"/>
      <c r="BZ47892" s="74"/>
      <c r="CA47892" s="74"/>
      <c r="CF47892" s="79"/>
      <c r="CL47892" s="79"/>
    </row>
    <row r="47893" spans="30:90">
      <c r="AD47893" s="73"/>
      <c r="AE47893" s="74"/>
      <c r="AF47893" s="74"/>
      <c r="BX47893" s="73"/>
      <c r="BY47893" s="74"/>
      <c r="BZ47893" s="74"/>
      <c r="CA47893" s="74"/>
      <c r="CF47893" s="79"/>
      <c r="CL47893" s="79"/>
    </row>
    <row r="47894" spans="30:90">
      <c r="AD47894" s="73"/>
      <c r="AE47894" s="74"/>
      <c r="AF47894" s="74"/>
      <c r="BX47894" s="73"/>
      <c r="BY47894" s="74"/>
      <c r="BZ47894" s="74"/>
      <c r="CA47894" s="74"/>
      <c r="CF47894" s="79"/>
      <c r="CL47894" s="79"/>
    </row>
    <row r="47895" spans="30:90">
      <c r="AD47895" s="73"/>
      <c r="AE47895" s="74"/>
      <c r="AF47895" s="74"/>
      <c r="BX47895" s="73"/>
      <c r="BY47895" s="74"/>
      <c r="BZ47895" s="74"/>
      <c r="CA47895" s="74"/>
      <c r="CF47895" s="79"/>
      <c r="CL47895" s="79"/>
    </row>
    <row r="47896" spans="30:90">
      <c r="AD47896" s="73"/>
      <c r="AE47896" s="74"/>
      <c r="AF47896" s="74"/>
      <c r="BX47896" s="73"/>
      <c r="BY47896" s="74"/>
      <c r="BZ47896" s="74"/>
      <c r="CA47896" s="74"/>
      <c r="CF47896" s="79"/>
      <c r="CL47896" s="79"/>
    </row>
    <row r="47897" spans="30:90">
      <c r="AD47897" s="73"/>
      <c r="AE47897" s="74"/>
      <c r="AF47897" s="74"/>
      <c r="BX47897" s="73"/>
      <c r="BY47897" s="74"/>
      <c r="BZ47897" s="74"/>
      <c r="CA47897" s="74"/>
      <c r="CF47897" s="79"/>
      <c r="CL47897" s="79"/>
    </row>
    <row r="47898" spans="30:90">
      <c r="AD47898" s="73"/>
      <c r="AE47898" s="74"/>
      <c r="AF47898" s="74"/>
      <c r="BX47898" s="73"/>
      <c r="BY47898" s="74"/>
      <c r="BZ47898" s="74"/>
      <c r="CA47898" s="74"/>
      <c r="CF47898" s="79"/>
      <c r="CL47898" s="79"/>
    </row>
    <row r="47899" spans="30:90">
      <c r="AD47899" s="73"/>
      <c r="AE47899" s="74"/>
      <c r="AF47899" s="74"/>
      <c r="BX47899" s="73"/>
      <c r="BY47899" s="74"/>
      <c r="BZ47899" s="74"/>
      <c r="CA47899" s="74"/>
      <c r="CF47899" s="79"/>
      <c r="CL47899" s="79"/>
    </row>
    <row r="47900" spans="30:90">
      <c r="AD47900" s="73"/>
      <c r="AE47900" s="74"/>
      <c r="AF47900" s="74"/>
      <c r="BX47900" s="73"/>
      <c r="BY47900" s="74"/>
      <c r="BZ47900" s="74"/>
      <c r="CA47900" s="74"/>
      <c r="CF47900" s="79"/>
      <c r="CL47900" s="79"/>
    </row>
    <row r="47901" spans="30:90">
      <c r="AD47901" s="73"/>
      <c r="AE47901" s="74"/>
      <c r="AF47901" s="74"/>
      <c r="BX47901" s="73"/>
      <c r="BY47901" s="74"/>
      <c r="BZ47901" s="74"/>
      <c r="CA47901" s="74"/>
      <c r="CF47901" s="79"/>
      <c r="CL47901" s="79"/>
    </row>
    <row r="47902" spans="30:90">
      <c r="AD47902" s="73"/>
      <c r="AE47902" s="74"/>
      <c r="AF47902" s="74"/>
      <c r="BX47902" s="73"/>
      <c r="BY47902" s="74"/>
      <c r="BZ47902" s="74"/>
      <c r="CA47902" s="74"/>
      <c r="CF47902" s="79"/>
      <c r="CL47902" s="79"/>
    </row>
    <row r="47903" spans="30:90">
      <c r="AD47903" s="73"/>
      <c r="AE47903" s="74"/>
      <c r="AF47903" s="74"/>
      <c r="BX47903" s="73"/>
      <c r="BY47903" s="74"/>
      <c r="BZ47903" s="74"/>
      <c r="CA47903" s="74"/>
      <c r="CF47903" s="79"/>
      <c r="CL47903" s="79"/>
    </row>
    <row r="47904" spans="30:90">
      <c r="AD47904" s="73"/>
      <c r="AE47904" s="74"/>
      <c r="AF47904" s="74"/>
      <c r="BX47904" s="73"/>
      <c r="BY47904" s="74"/>
      <c r="BZ47904" s="74"/>
      <c r="CA47904" s="74"/>
      <c r="CF47904" s="79"/>
      <c r="CL47904" s="79"/>
    </row>
    <row r="47905" spans="30:90">
      <c r="AD47905" s="73"/>
      <c r="AE47905" s="74"/>
      <c r="AF47905" s="74"/>
      <c r="BX47905" s="73"/>
      <c r="BY47905" s="74"/>
      <c r="BZ47905" s="74"/>
      <c r="CA47905" s="74"/>
      <c r="CF47905" s="79"/>
      <c r="CL47905" s="79"/>
    </row>
    <row r="47906" spans="30:90">
      <c r="AD47906" s="73"/>
      <c r="AE47906" s="74"/>
      <c r="AF47906" s="74"/>
      <c r="BX47906" s="73"/>
      <c r="BY47906" s="74"/>
      <c r="BZ47906" s="74"/>
      <c r="CA47906" s="74"/>
      <c r="CF47906" s="79"/>
      <c r="CL47906" s="79"/>
    </row>
    <row r="47907" spans="30:90">
      <c r="AD47907" s="73"/>
      <c r="AE47907" s="74"/>
      <c r="AF47907" s="74"/>
      <c r="BX47907" s="73"/>
      <c r="BY47907" s="74"/>
      <c r="BZ47907" s="74"/>
      <c r="CA47907" s="74"/>
      <c r="CF47907" s="79"/>
      <c r="CL47907" s="79"/>
    </row>
    <row r="47908" spans="30:90">
      <c r="AD47908" s="73"/>
      <c r="AE47908" s="74"/>
      <c r="AF47908" s="74"/>
      <c r="BX47908" s="73"/>
      <c r="BY47908" s="74"/>
      <c r="BZ47908" s="74"/>
      <c r="CA47908" s="74"/>
      <c r="CF47908" s="79"/>
      <c r="CL47908" s="79"/>
    </row>
    <row r="47909" spans="30:90">
      <c r="AD47909" s="73"/>
      <c r="AE47909" s="74"/>
      <c r="AF47909" s="74"/>
      <c r="BX47909" s="73"/>
      <c r="BY47909" s="74"/>
      <c r="BZ47909" s="74"/>
      <c r="CA47909" s="74"/>
      <c r="CF47909" s="79"/>
      <c r="CL47909" s="79"/>
    </row>
    <row r="47910" spans="30:90">
      <c r="AD47910" s="73"/>
      <c r="AE47910" s="74"/>
      <c r="AF47910" s="74"/>
      <c r="BX47910" s="73"/>
      <c r="BY47910" s="74"/>
      <c r="BZ47910" s="74"/>
      <c r="CA47910" s="74"/>
      <c r="CF47910" s="79"/>
      <c r="CL47910" s="79"/>
    </row>
    <row r="47911" spans="30:90">
      <c r="AD47911" s="73"/>
      <c r="AE47911" s="74"/>
      <c r="AF47911" s="74"/>
      <c r="BX47911" s="73"/>
      <c r="BY47911" s="74"/>
      <c r="BZ47911" s="74"/>
      <c r="CA47911" s="74"/>
      <c r="CF47911" s="79"/>
      <c r="CL47911" s="79"/>
    </row>
    <row r="47912" spans="30:90">
      <c r="AD47912" s="73"/>
      <c r="AE47912" s="74"/>
      <c r="AF47912" s="74"/>
      <c r="BX47912" s="73"/>
      <c r="BY47912" s="74"/>
      <c r="BZ47912" s="74"/>
      <c r="CA47912" s="74"/>
      <c r="CF47912" s="79"/>
      <c r="CL47912" s="79"/>
    </row>
    <row r="47913" spans="30:90">
      <c r="AD47913" s="73"/>
      <c r="AE47913" s="74"/>
      <c r="AF47913" s="74"/>
      <c r="BX47913" s="73"/>
      <c r="BY47913" s="74"/>
      <c r="BZ47913" s="74"/>
      <c r="CA47913" s="74"/>
      <c r="CF47913" s="79"/>
      <c r="CL47913" s="79"/>
    </row>
    <row r="47914" spans="30:90">
      <c r="AD47914" s="73"/>
      <c r="AE47914" s="74"/>
      <c r="AF47914" s="74"/>
      <c r="BX47914" s="73"/>
      <c r="BY47914" s="74"/>
      <c r="BZ47914" s="74"/>
      <c r="CA47914" s="74"/>
      <c r="CF47914" s="79"/>
      <c r="CL47914" s="79"/>
    </row>
    <row r="47915" spans="30:90">
      <c r="AD47915" s="73"/>
      <c r="AE47915" s="74"/>
      <c r="AF47915" s="74"/>
      <c r="BX47915" s="73"/>
      <c r="BY47915" s="74"/>
      <c r="BZ47915" s="74"/>
      <c r="CA47915" s="74"/>
      <c r="CF47915" s="79"/>
      <c r="CL47915" s="79"/>
    </row>
    <row r="47916" spans="30:90">
      <c r="AD47916" s="73"/>
      <c r="AE47916" s="74"/>
      <c r="AF47916" s="74"/>
      <c r="BX47916" s="73"/>
      <c r="BY47916" s="74"/>
      <c r="BZ47916" s="74"/>
      <c r="CA47916" s="74"/>
      <c r="CF47916" s="79"/>
      <c r="CL47916" s="79"/>
    </row>
    <row r="47917" spans="30:90">
      <c r="AD47917" s="73"/>
      <c r="AE47917" s="74"/>
      <c r="AF47917" s="74"/>
      <c r="BX47917" s="73"/>
      <c r="BY47917" s="74"/>
      <c r="BZ47917" s="74"/>
      <c r="CA47917" s="74"/>
      <c r="CF47917" s="79"/>
      <c r="CL47917" s="79"/>
    </row>
    <row r="47918" spans="30:90">
      <c r="AD47918" s="73"/>
      <c r="AE47918" s="74"/>
      <c r="AF47918" s="74"/>
      <c r="BX47918" s="73"/>
      <c r="BY47918" s="74"/>
      <c r="BZ47918" s="74"/>
      <c r="CA47918" s="74"/>
      <c r="CF47918" s="79"/>
      <c r="CL47918" s="79"/>
    </row>
    <row r="47919" spans="30:90">
      <c r="AD47919" s="73"/>
      <c r="AE47919" s="74"/>
      <c r="AF47919" s="74"/>
      <c r="BX47919" s="73"/>
      <c r="BY47919" s="74"/>
      <c r="BZ47919" s="74"/>
      <c r="CA47919" s="74"/>
      <c r="CF47919" s="79"/>
      <c r="CL47919" s="79"/>
    </row>
    <row r="47920" spans="30:90">
      <c r="AD47920" s="73"/>
      <c r="AE47920" s="74"/>
      <c r="AF47920" s="74"/>
      <c r="BX47920" s="73"/>
      <c r="BY47920" s="74"/>
      <c r="BZ47920" s="74"/>
      <c r="CA47920" s="74"/>
      <c r="CF47920" s="79"/>
      <c r="CL47920" s="79"/>
    </row>
    <row r="47921" spans="30:90">
      <c r="AD47921" s="73"/>
      <c r="AE47921" s="74"/>
      <c r="AF47921" s="74"/>
      <c r="BX47921" s="73"/>
      <c r="BY47921" s="74"/>
      <c r="BZ47921" s="74"/>
      <c r="CA47921" s="74"/>
      <c r="CF47921" s="79"/>
      <c r="CL47921" s="79"/>
    </row>
    <row r="47922" spans="30:90">
      <c r="AD47922" s="73"/>
      <c r="AE47922" s="74"/>
      <c r="AF47922" s="74"/>
      <c r="BX47922" s="73"/>
      <c r="BY47922" s="74"/>
      <c r="BZ47922" s="74"/>
      <c r="CA47922" s="74"/>
      <c r="CF47922" s="79"/>
      <c r="CL47922" s="79"/>
    </row>
    <row r="47923" spans="30:90">
      <c r="AD47923" s="73"/>
      <c r="AE47923" s="74"/>
      <c r="AF47923" s="74"/>
      <c r="BX47923" s="73"/>
      <c r="BY47923" s="74"/>
      <c r="BZ47923" s="74"/>
      <c r="CA47923" s="74"/>
      <c r="CF47923" s="79"/>
      <c r="CL47923" s="79"/>
    </row>
    <row r="47924" spans="30:90">
      <c r="AD47924" s="73"/>
      <c r="AE47924" s="74"/>
      <c r="AF47924" s="74"/>
      <c r="BX47924" s="73"/>
      <c r="BY47924" s="74"/>
      <c r="BZ47924" s="74"/>
      <c r="CA47924" s="74"/>
      <c r="CF47924" s="79"/>
      <c r="CL47924" s="79"/>
    </row>
    <row r="47925" spans="30:90">
      <c r="AD47925" s="73"/>
      <c r="AE47925" s="74"/>
      <c r="AF47925" s="74"/>
      <c r="BX47925" s="73"/>
      <c r="BY47925" s="74"/>
      <c r="BZ47925" s="74"/>
      <c r="CA47925" s="74"/>
      <c r="CF47925" s="79"/>
      <c r="CL47925" s="79"/>
    </row>
    <row r="47926" spans="30:90">
      <c r="AD47926" s="73"/>
      <c r="AE47926" s="74"/>
      <c r="AF47926" s="74"/>
      <c r="BX47926" s="73"/>
      <c r="BY47926" s="74"/>
      <c r="BZ47926" s="74"/>
      <c r="CA47926" s="74"/>
      <c r="CF47926" s="79"/>
      <c r="CL47926" s="79"/>
    </row>
    <row r="47927" spans="30:90">
      <c r="AD47927" s="73"/>
      <c r="AE47927" s="74"/>
      <c r="AF47927" s="74"/>
      <c r="BX47927" s="73"/>
      <c r="BY47927" s="74"/>
      <c r="BZ47927" s="74"/>
      <c r="CA47927" s="74"/>
      <c r="CF47927" s="79"/>
      <c r="CL47927" s="79"/>
    </row>
    <row r="47928" spans="30:90">
      <c r="AD47928" s="73"/>
      <c r="AE47928" s="74"/>
      <c r="AF47928" s="74"/>
      <c r="BX47928" s="73"/>
      <c r="BY47928" s="74"/>
      <c r="BZ47928" s="74"/>
      <c r="CA47928" s="74"/>
      <c r="CF47928" s="79"/>
      <c r="CL47928" s="79"/>
    </row>
    <row r="47929" spans="30:90">
      <c r="AD47929" s="73"/>
      <c r="AE47929" s="74"/>
      <c r="AF47929" s="74"/>
      <c r="BX47929" s="73"/>
      <c r="BY47929" s="74"/>
      <c r="BZ47929" s="74"/>
      <c r="CA47929" s="74"/>
      <c r="CF47929" s="79"/>
      <c r="CL47929" s="79"/>
    </row>
    <row r="47930" spans="30:90">
      <c r="AD47930" s="73"/>
      <c r="AE47930" s="74"/>
      <c r="AF47930" s="74"/>
      <c r="BX47930" s="73"/>
      <c r="BY47930" s="74"/>
      <c r="BZ47930" s="74"/>
      <c r="CA47930" s="74"/>
      <c r="CF47930" s="79"/>
      <c r="CL47930" s="79"/>
    </row>
    <row r="47931" spans="30:90">
      <c r="AD47931" s="73"/>
      <c r="AE47931" s="74"/>
      <c r="AF47931" s="74"/>
      <c r="BX47931" s="73"/>
      <c r="BY47931" s="74"/>
      <c r="BZ47931" s="74"/>
      <c r="CA47931" s="74"/>
      <c r="CF47931" s="79"/>
      <c r="CL47931" s="79"/>
    </row>
    <row r="47932" spans="30:90">
      <c r="AD47932" s="73"/>
      <c r="AE47932" s="74"/>
      <c r="AF47932" s="74"/>
      <c r="BX47932" s="73"/>
      <c r="BY47932" s="74"/>
      <c r="BZ47932" s="74"/>
      <c r="CA47932" s="74"/>
      <c r="CF47932" s="79"/>
      <c r="CL47932" s="79"/>
    </row>
    <row r="47933" spans="30:90">
      <c r="AD47933" s="73"/>
      <c r="AE47933" s="74"/>
      <c r="AF47933" s="74"/>
      <c r="BX47933" s="73"/>
      <c r="BY47933" s="74"/>
      <c r="BZ47933" s="74"/>
      <c r="CA47933" s="74"/>
      <c r="CF47933" s="79"/>
      <c r="CL47933" s="79"/>
    </row>
    <row r="47934" spans="30:90">
      <c r="AD47934" s="73"/>
      <c r="AE47934" s="74"/>
      <c r="AF47934" s="74"/>
      <c r="BX47934" s="73"/>
      <c r="BY47934" s="74"/>
      <c r="BZ47934" s="74"/>
      <c r="CA47934" s="74"/>
      <c r="CF47934" s="79"/>
      <c r="CL47934" s="79"/>
    </row>
    <row r="47935" spans="30:90">
      <c r="AD47935" s="73"/>
      <c r="AE47935" s="74"/>
      <c r="AF47935" s="74"/>
      <c r="BX47935" s="73"/>
      <c r="BY47935" s="74"/>
      <c r="BZ47935" s="74"/>
      <c r="CA47935" s="74"/>
      <c r="CF47935" s="79"/>
      <c r="CL47935" s="79"/>
    </row>
    <row r="47936" spans="30:90">
      <c r="AD47936" s="73"/>
      <c r="AE47936" s="74"/>
      <c r="AF47936" s="74"/>
      <c r="BX47936" s="73"/>
      <c r="BY47936" s="74"/>
      <c r="BZ47936" s="74"/>
      <c r="CA47936" s="74"/>
      <c r="CF47936" s="79"/>
      <c r="CL47936" s="79"/>
    </row>
    <row r="47937" spans="30:90">
      <c r="AD47937" s="73"/>
      <c r="AE47937" s="74"/>
      <c r="AF47937" s="74"/>
      <c r="BX47937" s="73"/>
      <c r="BY47937" s="74"/>
      <c r="BZ47937" s="74"/>
      <c r="CA47937" s="74"/>
      <c r="CF47937" s="79"/>
      <c r="CL47937" s="79"/>
    </row>
    <row r="47938" spans="30:90">
      <c r="AD47938" s="73"/>
      <c r="AE47938" s="74"/>
      <c r="AF47938" s="74"/>
      <c r="BX47938" s="73"/>
      <c r="BY47938" s="74"/>
      <c r="BZ47938" s="74"/>
      <c r="CA47938" s="74"/>
      <c r="CF47938" s="79"/>
      <c r="CL47938" s="79"/>
    </row>
    <row r="47939" spans="30:90">
      <c r="AD47939" s="73"/>
      <c r="AE47939" s="74"/>
      <c r="AF47939" s="74"/>
      <c r="BX47939" s="73"/>
      <c r="BY47939" s="74"/>
      <c r="BZ47939" s="74"/>
      <c r="CA47939" s="74"/>
      <c r="CF47939" s="79"/>
      <c r="CL47939" s="79"/>
    </row>
    <row r="47940" spans="30:90">
      <c r="AD47940" s="73"/>
      <c r="AE47940" s="74"/>
      <c r="AF47940" s="74"/>
      <c r="BX47940" s="73"/>
      <c r="BY47940" s="74"/>
      <c r="BZ47940" s="74"/>
      <c r="CA47940" s="74"/>
      <c r="CF47940" s="79"/>
      <c r="CL47940" s="79"/>
    </row>
    <row r="47941" spans="30:90">
      <c r="AD47941" s="73"/>
      <c r="AE47941" s="74"/>
      <c r="AF47941" s="74"/>
      <c r="BX47941" s="73"/>
      <c r="BY47941" s="74"/>
      <c r="BZ47941" s="74"/>
      <c r="CA47941" s="74"/>
      <c r="CF47941" s="79"/>
      <c r="CL47941" s="79"/>
    </row>
    <row r="47942" spans="30:90">
      <c r="AD47942" s="73"/>
      <c r="AE47942" s="74"/>
      <c r="AF47942" s="74"/>
      <c r="BX47942" s="73"/>
      <c r="BY47942" s="74"/>
      <c r="BZ47942" s="74"/>
      <c r="CA47942" s="74"/>
      <c r="CF47942" s="79"/>
      <c r="CL47942" s="79"/>
    </row>
    <row r="47943" spans="30:90">
      <c r="AD47943" s="73"/>
      <c r="AE47943" s="74"/>
      <c r="AF47943" s="74"/>
      <c r="BX47943" s="73"/>
      <c r="BY47943" s="74"/>
      <c r="BZ47943" s="74"/>
      <c r="CA47943" s="74"/>
      <c r="CF47943" s="79"/>
      <c r="CL47943" s="79"/>
    </row>
    <row r="47944" spans="30:90">
      <c r="AD47944" s="73"/>
      <c r="AE47944" s="74"/>
      <c r="AF47944" s="74"/>
      <c r="BX47944" s="73"/>
      <c r="BY47944" s="74"/>
      <c r="BZ47944" s="74"/>
      <c r="CA47944" s="74"/>
      <c r="CF47944" s="79"/>
      <c r="CL47944" s="79"/>
    </row>
    <row r="47945" spans="30:90">
      <c r="AD47945" s="73"/>
      <c r="AE47945" s="74"/>
      <c r="AF47945" s="74"/>
      <c r="BX47945" s="73"/>
      <c r="BY47945" s="74"/>
      <c r="BZ47945" s="74"/>
      <c r="CA47945" s="74"/>
      <c r="CF47945" s="79"/>
      <c r="CL47945" s="79"/>
    </row>
    <row r="47946" spans="30:90">
      <c r="AD47946" s="73"/>
      <c r="AE47946" s="74"/>
      <c r="AF47946" s="74"/>
      <c r="BX47946" s="73"/>
      <c r="BY47946" s="74"/>
      <c r="BZ47946" s="74"/>
      <c r="CA47946" s="74"/>
      <c r="CF47946" s="79"/>
      <c r="CL47946" s="79"/>
    </row>
    <row r="47947" spans="30:90">
      <c r="AD47947" s="73"/>
      <c r="AE47947" s="74"/>
      <c r="AF47947" s="74"/>
      <c r="BX47947" s="73"/>
      <c r="BY47947" s="74"/>
      <c r="BZ47947" s="74"/>
      <c r="CA47947" s="74"/>
      <c r="CF47947" s="79"/>
      <c r="CL47947" s="79"/>
    </row>
    <row r="47948" spans="30:90">
      <c r="AD47948" s="73"/>
      <c r="AE47948" s="74"/>
      <c r="AF47948" s="74"/>
      <c r="BX47948" s="73"/>
      <c r="BY47948" s="74"/>
      <c r="BZ47948" s="74"/>
      <c r="CA47948" s="74"/>
      <c r="CF47948" s="79"/>
      <c r="CL47948" s="79"/>
    </row>
    <row r="47949" spans="30:90">
      <c r="AD47949" s="73"/>
      <c r="AE47949" s="74"/>
      <c r="AF47949" s="74"/>
      <c r="BX47949" s="73"/>
      <c r="BY47949" s="74"/>
      <c r="BZ47949" s="74"/>
      <c r="CA47949" s="74"/>
      <c r="CF47949" s="79"/>
      <c r="CL47949" s="79"/>
    </row>
    <row r="47950" spans="30:90">
      <c r="AD47950" s="73"/>
      <c r="AE47950" s="74"/>
      <c r="AF47950" s="74"/>
      <c r="BX47950" s="73"/>
      <c r="BY47950" s="74"/>
      <c r="BZ47950" s="74"/>
      <c r="CA47950" s="74"/>
      <c r="CF47950" s="79"/>
      <c r="CL47950" s="79"/>
    </row>
    <row r="47951" spans="30:90">
      <c r="AD47951" s="73"/>
      <c r="AE47951" s="74"/>
      <c r="AF47951" s="74"/>
      <c r="BX47951" s="73"/>
      <c r="BY47951" s="74"/>
      <c r="BZ47951" s="74"/>
      <c r="CA47951" s="74"/>
      <c r="CF47951" s="79"/>
      <c r="CL47951" s="79"/>
    </row>
    <row r="47952" spans="30:90">
      <c r="AD47952" s="73"/>
      <c r="AE47952" s="74"/>
      <c r="AF47952" s="74"/>
      <c r="BX47952" s="73"/>
      <c r="BY47952" s="74"/>
      <c r="BZ47952" s="74"/>
      <c r="CA47952" s="74"/>
      <c r="CF47952" s="79"/>
      <c r="CL47952" s="79"/>
    </row>
    <row r="47953" spans="30:90">
      <c r="AD47953" s="73"/>
      <c r="AE47953" s="74"/>
      <c r="AF47953" s="74"/>
      <c r="BX47953" s="73"/>
      <c r="BY47953" s="74"/>
      <c r="BZ47953" s="74"/>
      <c r="CA47953" s="74"/>
      <c r="CF47953" s="79"/>
      <c r="CL47953" s="79"/>
    </row>
    <row r="47954" spans="30:90">
      <c r="AD47954" s="73"/>
      <c r="AE47954" s="74"/>
      <c r="AF47954" s="74"/>
      <c r="BX47954" s="73"/>
      <c r="BY47954" s="74"/>
      <c r="BZ47954" s="74"/>
      <c r="CA47954" s="74"/>
      <c r="CF47954" s="79"/>
      <c r="CL47954" s="79"/>
    </row>
    <row r="47955" spans="30:90">
      <c r="AD47955" s="73"/>
      <c r="AE47955" s="74"/>
      <c r="AF47955" s="74"/>
      <c r="BX47955" s="73"/>
      <c r="BY47955" s="74"/>
      <c r="BZ47955" s="74"/>
      <c r="CA47955" s="74"/>
      <c r="CF47955" s="79"/>
      <c r="CL47955" s="79"/>
    </row>
    <row r="47956" spans="30:90">
      <c r="AD47956" s="73"/>
      <c r="AE47956" s="74"/>
      <c r="AF47956" s="74"/>
      <c r="BX47956" s="73"/>
      <c r="BY47956" s="74"/>
      <c r="BZ47956" s="74"/>
      <c r="CA47956" s="74"/>
      <c r="CF47956" s="79"/>
      <c r="CL47956" s="79"/>
    </row>
    <row r="47957" spans="30:90">
      <c r="AD47957" s="73"/>
      <c r="AE47957" s="74"/>
      <c r="AF47957" s="74"/>
      <c r="BX47957" s="73"/>
      <c r="BY47957" s="74"/>
      <c r="BZ47957" s="74"/>
      <c r="CA47957" s="74"/>
      <c r="CF47957" s="79"/>
      <c r="CL47957" s="79"/>
    </row>
    <row r="47958" spans="30:90">
      <c r="AD47958" s="73"/>
      <c r="AE47958" s="74"/>
      <c r="AF47958" s="74"/>
      <c r="BX47958" s="73"/>
      <c r="BY47958" s="74"/>
      <c r="BZ47958" s="74"/>
      <c r="CA47958" s="74"/>
      <c r="CF47958" s="79"/>
      <c r="CL47958" s="79"/>
    </row>
    <row r="47959" spans="30:90">
      <c r="AD47959" s="73"/>
      <c r="AE47959" s="74"/>
      <c r="AF47959" s="74"/>
      <c r="BX47959" s="73"/>
      <c r="BY47959" s="74"/>
      <c r="BZ47959" s="74"/>
      <c r="CA47959" s="74"/>
      <c r="CF47959" s="79"/>
      <c r="CL47959" s="79"/>
    </row>
    <row r="47960" spans="30:90">
      <c r="AD47960" s="73"/>
      <c r="AE47960" s="74"/>
      <c r="AF47960" s="74"/>
      <c r="BX47960" s="73"/>
      <c r="BY47960" s="74"/>
      <c r="BZ47960" s="74"/>
      <c r="CA47960" s="74"/>
      <c r="CF47960" s="79"/>
      <c r="CL47960" s="79"/>
    </row>
    <row r="47961" spans="30:90">
      <c r="AD47961" s="73"/>
      <c r="AE47961" s="74"/>
      <c r="AF47961" s="74"/>
      <c r="BX47961" s="73"/>
      <c r="BY47961" s="74"/>
      <c r="BZ47961" s="74"/>
      <c r="CA47961" s="74"/>
      <c r="CF47961" s="79"/>
      <c r="CL47961" s="79"/>
    </row>
    <row r="47962" spans="30:90">
      <c r="AD47962" s="73"/>
      <c r="AE47962" s="74"/>
      <c r="AF47962" s="74"/>
      <c r="BX47962" s="73"/>
      <c r="BY47962" s="74"/>
      <c r="BZ47962" s="74"/>
      <c r="CA47962" s="74"/>
      <c r="CF47962" s="79"/>
      <c r="CL47962" s="79"/>
    </row>
    <row r="47963" spans="30:90">
      <c r="AD47963" s="73"/>
      <c r="AE47963" s="74"/>
      <c r="AF47963" s="74"/>
      <c r="BX47963" s="73"/>
      <c r="BY47963" s="74"/>
      <c r="BZ47963" s="74"/>
      <c r="CA47963" s="74"/>
      <c r="CF47963" s="79"/>
      <c r="CL47963" s="79"/>
    </row>
    <row r="47964" spans="30:90">
      <c r="AD47964" s="73"/>
      <c r="AE47964" s="74"/>
      <c r="AF47964" s="74"/>
      <c r="BX47964" s="73"/>
      <c r="BY47964" s="74"/>
      <c r="BZ47964" s="74"/>
      <c r="CA47964" s="74"/>
      <c r="CF47964" s="79"/>
      <c r="CL47964" s="79"/>
    </row>
    <row r="47965" spans="30:90">
      <c r="AD47965" s="73"/>
      <c r="AE47965" s="74"/>
      <c r="AF47965" s="74"/>
      <c r="BX47965" s="73"/>
      <c r="BY47965" s="74"/>
      <c r="BZ47965" s="74"/>
      <c r="CA47965" s="74"/>
      <c r="CF47965" s="79"/>
      <c r="CL47965" s="79"/>
    </row>
    <row r="47966" spans="30:90">
      <c r="AD47966" s="73"/>
      <c r="AE47966" s="74"/>
      <c r="AF47966" s="74"/>
      <c r="BX47966" s="73"/>
      <c r="BY47966" s="74"/>
      <c r="BZ47966" s="74"/>
      <c r="CA47966" s="74"/>
      <c r="CF47966" s="79"/>
      <c r="CL47966" s="79"/>
    </row>
    <row r="47967" spans="30:90">
      <c r="AD47967" s="73"/>
      <c r="AE47967" s="74"/>
      <c r="AF47967" s="74"/>
      <c r="BX47967" s="73"/>
      <c r="BY47967" s="74"/>
      <c r="BZ47967" s="74"/>
      <c r="CA47967" s="74"/>
      <c r="CF47967" s="79"/>
      <c r="CL47967" s="79"/>
    </row>
    <row r="47968" spans="30:90">
      <c r="AD47968" s="73"/>
      <c r="AE47968" s="74"/>
      <c r="AF47968" s="74"/>
      <c r="BX47968" s="73"/>
      <c r="BY47968" s="74"/>
      <c r="BZ47968" s="74"/>
      <c r="CA47968" s="74"/>
      <c r="CF47968" s="79"/>
      <c r="CL47968" s="79"/>
    </row>
    <row r="47969" spans="30:90">
      <c r="AD47969" s="73"/>
      <c r="AE47969" s="74"/>
      <c r="AF47969" s="74"/>
      <c r="BX47969" s="73"/>
      <c r="BY47969" s="74"/>
      <c r="BZ47969" s="74"/>
      <c r="CA47969" s="74"/>
      <c r="CF47969" s="79"/>
      <c r="CL47969" s="79"/>
    </row>
    <row r="47970" spans="30:90">
      <c r="AD47970" s="73"/>
      <c r="AE47970" s="74"/>
      <c r="AF47970" s="74"/>
      <c r="BX47970" s="73"/>
      <c r="BY47970" s="74"/>
      <c r="BZ47970" s="74"/>
      <c r="CA47970" s="74"/>
      <c r="CF47970" s="79"/>
      <c r="CL47970" s="79"/>
    </row>
    <row r="47971" spans="30:90">
      <c r="AD47971" s="73"/>
      <c r="AE47971" s="74"/>
      <c r="AF47971" s="74"/>
      <c r="BX47971" s="73"/>
      <c r="BY47971" s="74"/>
      <c r="BZ47971" s="74"/>
      <c r="CA47971" s="74"/>
      <c r="CF47971" s="79"/>
      <c r="CL47971" s="79"/>
    </row>
    <row r="47972" spans="30:90">
      <c r="AD47972" s="73"/>
      <c r="AE47972" s="74"/>
      <c r="AF47972" s="74"/>
      <c r="BX47972" s="73"/>
      <c r="BY47972" s="74"/>
      <c r="BZ47972" s="74"/>
      <c r="CA47972" s="74"/>
      <c r="CF47972" s="79"/>
      <c r="CL47972" s="79"/>
    </row>
    <row r="47973" spans="30:90">
      <c r="AD47973" s="73"/>
      <c r="AE47973" s="74"/>
      <c r="AF47973" s="74"/>
      <c r="BX47973" s="73"/>
      <c r="BY47973" s="74"/>
      <c r="BZ47973" s="74"/>
      <c r="CA47973" s="74"/>
      <c r="CF47973" s="79"/>
      <c r="CL47973" s="79"/>
    </row>
    <row r="47974" spans="30:90">
      <c r="AD47974" s="73"/>
      <c r="AE47974" s="74"/>
      <c r="AF47974" s="74"/>
      <c r="BX47974" s="73"/>
      <c r="BY47974" s="74"/>
      <c r="BZ47974" s="74"/>
      <c r="CA47974" s="74"/>
      <c r="CF47974" s="79"/>
      <c r="CL47974" s="79"/>
    </row>
    <row r="47975" spans="30:90">
      <c r="AD47975" s="73"/>
      <c r="AE47975" s="74"/>
      <c r="AF47975" s="74"/>
      <c r="BX47975" s="73"/>
      <c r="BY47975" s="74"/>
      <c r="BZ47975" s="74"/>
      <c r="CA47975" s="74"/>
      <c r="CF47975" s="79"/>
      <c r="CL47975" s="79"/>
    </row>
    <row r="47976" spans="30:90">
      <c r="AD47976" s="73"/>
      <c r="AE47976" s="74"/>
      <c r="AF47976" s="74"/>
      <c r="BX47976" s="73"/>
      <c r="BY47976" s="74"/>
      <c r="BZ47976" s="74"/>
      <c r="CA47976" s="74"/>
      <c r="CF47976" s="79"/>
      <c r="CL47976" s="79"/>
    </row>
    <row r="47977" spans="30:90">
      <c r="AD47977" s="73"/>
      <c r="AE47977" s="74"/>
      <c r="AF47977" s="74"/>
      <c r="BX47977" s="73"/>
      <c r="BY47977" s="74"/>
      <c r="BZ47977" s="74"/>
      <c r="CA47977" s="74"/>
      <c r="CF47977" s="79"/>
      <c r="CL47977" s="79"/>
    </row>
    <row r="47978" spans="30:90">
      <c r="AD47978" s="73"/>
      <c r="AE47978" s="74"/>
      <c r="AF47978" s="74"/>
      <c r="BX47978" s="73"/>
      <c r="BY47978" s="74"/>
      <c r="BZ47978" s="74"/>
      <c r="CA47978" s="74"/>
      <c r="CF47978" s="79"/>
      <c r="CL47978" s="79"/>
    </row>
    <row r="47979" spans="30:90">
      <c r="AD47979" s="73"/>
      <c r="AE47979" s="74"/>
      <c r="AF47979" s="74"/>
      <c r="BX47979" s="73"/>
      <c r="BY47979" s="74"/>
      <c r="BZ47979" s="74"/>
      <c r="CA47979" s="74"/>
      <c r="CF47979" s="79"/>
      <c r="CL47979" s="79"/>
    </row>
    <row r="47980" spans="30:90">
      <c r="AD47980" s="73"/>
      <c r="AE47980" s="74"/>
      <c r="AF47980" s="74"/>
      <c r="BX47980" s="73"/>
      <c r="BY47980" s="74"/>
      <c r="BZ47980" s="74"/>
      <c r="CA47980" s="74"/>
      <c r="CF47980" s="79"/>
      <c r="CL47980" s="79"/>
    </row>
    <row r="47981" spans="30:90">
      <c r="AD47981" s="73"/>
      <c r="AE47981" s="74"/>
      <c r="AF47981" s="74"/>
      <c r="BX47981" s="73"/>
      <c r="BY47981" s="74"/>
      <c r="BZ47981" s="74"/>
      <c r="CA47981" s="74"/>
      <c r="CF47981" s="79"/>
      <c r="CL47981" s="79"/>
    </row>
    <row r="47982" spans="30:90">
      <c r="AD47982" s="73"/>
      <c r="AE47982" s="74"/>
      <c r="AF47982" s="74"/>
      <c r="BX47982" s="73"/>
      <c r="BY47982" s="74"/>
      <c r="BZ47982" s="74"/>
      <c r="CA47982" s="74"/>
      <c r="CF47982" s="79"/>
      <c r="CL47982" s="79"/>
    </row>
    <row r="47983" spans="30:90">
      <c r="AD47983" s="73"/>
      <c r="AE47983" s="74"/>
      <c r="AF47983" s="74"/>
      <c r="BX47983" s="73"/>
      <c r="BY47983" s="74"/>
      <c r="BZ47983" s="74"/>
      <c r="CA47983" s="74"/>
      <c r="CF47983" s="79"/>
      <c r="CL47983" s="79"/>
    </row>
    <row r="47984" spans="30:90">
      <c r="AD47984" s="73"/>
      <c r="AE47984" s="74"/>
      <c r="AF47984" s="74"/>
      <c r="BX47984" s="73"/>
      <c r="BY47984" s="74"/>
      <c r="BZ47984" s="74"/>
      <c r="CA47984" s="74"/>
      <c r="CF47984" s="79"/>
      <c r="CL47984" s="79"/>
    </row>
    <row r="47985" spans="30:90">
      <c r="AD47985" s="73"/>
      <c r="AE47985" s="74"/>
      <c r="AF47985" s="74"/>
      <c r="BX47985" s="73"/>
      <c r="BY47985" s="74"/>
      <c r="BZ47985" s="74"/>
      <c r="CA47985" s="74"/>
      <c r="CF47985" s="79"/>
      <c r="CL47985" s="79"/>
    </row>
    <row r="47986" spans="30:90">
      <c r="AD47986" s="73"/>
      <c r="AE47986" s="74"/>
      <c r="AF47986" s="74"/>
      <c r="BX47986" s="73"/>
      <c r="BY47986" s="74"/>
      <c r="BZ47986" s="74"/>
      <c r="CA47986" s="74"/>
      <c r="CF47986" s="79"/>
      <c r="CL47986" s="79"/>
    </row>
    <row r="47987" spans="30:90">
      <c r="AD47987" s="73"/>
      <c r="AE47987" s="74"/>
      <c r="AF47987" s="74"/>
      <c r="BX47987" s="73"/>
      <c r="BY47987" s="74"/>
      <c r="BZ47987" s="74"/>
      <c r="CA47987" s="74"/>
      <c r="CF47987" s="79"/>
      <c r="CL47987" s="79"/>
    </row>
    <row r="47988" spans="30:90">
      <c r="AD47988" s="73"/>
      <c r="AE47988" s="74"/>
      <c r="AF47988" s="74"/>
      <c r="BX47988" s="73"/>
      <c r="BY47988" s="74"/>
      <c r="BZ47988" s="74"/>
      <c r="CA47988" s="74"/>
      <c r="CF47988" s="79"/>
      <c r="CL47988" s="79"/>
    </row>
    <row r="47989" spans="30:90">
      <c r="AD47989" s="73"/>
      <c r="AE47989" s="74"/>
      <c r="AF47989" s="74"/>
      <c r="BX47989" s="73"/>
      <c r="BY47989" s="74"/>
      <c r="BZ47989" s="74"/>
      <c r="CA47989" s="74"/>
      <c r="CF47989" s="79"/>
      <c r="CL47989" s="79"/>
    </row>
    <row r="47990" spans="30:90">
      <c r="AD47990" s="73"/>
      <c r="AE47990" s="74"/>
      <c r="AF47990" s="74"/>
      <c r="BX47990" s="73"/>
      <c r="BY47990" s="74"/>
      <c r="BZ47990" s="74"/>
      <c r="CA47990" s="74"/>
      <c r="CF47990" s="79"/>
      <c r="CL47990" s="79"/>
    </row>
    <row r="47991" spans="30:90">
      <c r="AD47991" s="73"/>
      <c r="AE47991" s="74"/>
      <c r="AF47991" s="74"/>
      <c r="BX47991" s="73"/>
      <c r="BY47991" s="74"/>
      <c r="BZ47991" s="74"/>
      <c r="CA47991" s="74"/>
      <c r="CF47991" s="79"/>
      <c r="CL47991" s="79"/>
    </row>
    <row r="47992" spans="30:90">
      <c r="AD47992" s="73"/>
      <c r="AE47992" s="74"/>
      <c r="AF47992" s="74"/>
      <c r="BX47992" s="73"/>
      <c r="BY47992" s="74"/>
      <c r="BZ47992" s="74"/>
      <c r="CA47992" s="74"/>
      <c r="CF47992" s="79"/>
      <c r="CL47992" s="79"/>
    </row>
    <row r="47993" spans="30:90">
      <c r="AD47993" s="73"/>
      <c r="AE47993" s="74"/>
      <c r="AF47993" s="74"/>
      <c r="BX47993" s="73"/>
      <c r="BY47993" s="74"/>
      <c r="BZ47993" s="74"/>
      <c r="CA47993" s="74"/>
      <c r="CF47993" s="79"/>
      <c r="CL47993" s="79"/>
    </row>
    <row r="47994" spans="30:90">
      <c r="AD47994" s="73"/>
      <c r="AE47994" s="74"/>
      <c r="AF47994" s="74"/>
      <c r="BX47994" s="73"/>
      <c r="BY47994" s="74"/>
      <c r="BZ47994" s="74"/>
      <c r="CA47994" s="74"/>
      <c r="CF47994" s="79"/>
      <c r="CL47994" s="79"/>
    </row>
    <row r="47995" spans="30:90">
      <c r="AD47995" s="73"/>
      <c r="AE47995" s="74"/>
      <c r="AF47995" s="74"/>
      <c r="BX47995" s="73"/>
      <c r="BY47995" s="74"/>
      <c r="BZ47995" s="74"/>
      <c r="CA47995" s="74"/>
      <c r="CF47995" s="79"/>
      <c r="CL47995" s="79"/>
    </row>
    <row r="47996" spans="30:90">
      <c r="AD47996" s="73"/>
      <c r="AE47996" s="74"/>
      <c r="AF47996" s="74"/>
      <c r="BX47996" s="73"/>
      <c r="BY47996" s="74"/>
      <c r="BZ47996" s="74"/>
      <c r="CA47996" s="74"/>
      <c r="CF47996" s="79"/>
      <c r="CL47996" s="79"/>
    </row>
    <row r="47997" spans="30:90">
      <c r="AD47997" s="73"/>
      <c r="AE47997" s="74"/>
      <c r="AF47997" s="74"/>
      <c r="BX47997" s="73"/>
      <c r="BY47997" s="74"/>
      <c r="BZ47997" s="74"/>
      <c r="CA47997" s="74"/>
      <c r="CF47997" s="79"/>
      <c r="CL47997" s="79"/>
    </row>
    <row r="47998" spans="30:90">
      <c r="AD47998" s="73"/>
      <c r="AE47998" s="74"/>
      <c r="AF47998" s="74"/>
      <c r="BX47998" s="73"/>
      <c r="BY47998" s="74"/>
      <c r="BZ47998" s="74"/>
      <c r="CA47998" s="74"/>
      <c r="CF47998" s="79"/>
      <c r="CL47998" s="79"/>
    </row>
    <row r="47999" spans="30:90">
      <c r="AD47999" s="73"/>
      <c r="AE47999" s="74"/>
      <c r="AF47999" s="74"/>
      <c r="BX47999" s="73"/>
      <c r="BY47999" s="74"/>
      <c r="BZ47999" s="74"/>
      <c r="CA47999" s="74"/>
      <c r="CF47999" s="79"/>
      <c r="CL47999" s="79"/>
    </row>
    <row r="48000" spans="30:90">
      <c r="AD48000" s="73"/>
      <c r="AE48000" s="74"/>
      <c r="AF48000" s="74"/>
      <c r="BX48000" s="73"/>
      <c r="BY48000" s="74"/>
      <c r="BZ48000" s="74"/>
      <c r="CA48000" s="74"/>
      <c r="CF48000" s="79"/>
      <c r="CL48000" s="79"/>
    </row>
    <row r="48001" spans="30:90">
      <c r="AD48001" s="73"/>
      <c r="AE48001" s="74"/>
      <c r="AF48001" s="74"/>
      <c r="BX48001" s="73"/>
      <c r="BY48001" s="74"/>
      <c r="BZ48001" s="74"/>
      <c r="CA48001" s="74"/>
      <c r="CF48001" s="79"/>
      <c r="CL48001" s="79"/>
    </row>
    <row r="48002" spans="30:90">
      <c r="AD48002" s="73"/>
      <c r="AE48002" s="74"/>
      <c r="AF48002" s="74"/>
      <c r="BX48002" s="73"/>
      <c r="BY48002" s="74"/>
      <c r="BZ48002" s="74"/>
      <c r="CA48002" s="74"/>
      <c r="CF48002" s="79"/>
      <c r="CL48002" s="79"/>
    </row>
    <row r="48003" spans="30:90">
      <c r="AD48003" s="73"/>
      <c r="AE48003" s="74"/>
      <c r="AF48003" s="74"/>
      <c r="BX48003" s="73"/>
      <c r="BY48003" s="74"/>
      <c r="BZ48003" s="74"/>
      <c r="CA48003" s="74"/>
      <c r="CF48003" s="79"/>
      <c r="CL48003" s="79"/>
    </row>
    <row r="48004" spans="30:90">
      <c r="AD48004" s="73"/>
      <c r="AE48004" s="74"/>
      <c r="AF48004" s="74"/>
      <c r="BX48004" s="73"/>
      <c r="BY48004" s="74"/>
      <c r="BZ48004" s="74"/>
      <c r="CA48004" s="74"/>
      <c r="CF48004" s="79"/>
      <c r="CL48004" s="79"/>
    </row>
    <row r="48005" spans="30:90">
      <c r="AD48005" s="73"/>
      <c r="AE48005" s="74"/>
      <c r="AF48005" s="74"/>
      <c r="BX48005" s="73"/>
      <c r="BY48005" s="74"/>
      <c r="BZ48005" s="74"/>
      <c r="CA48005" s="74"/>
      <c r="CF48005" s="79"/>
      <c r="CL48005" s="79"/>
    </row>
    <row r="48006" spans="30:90">
      <c r="AD48006" s="73"/>
      <c r="AE48006" s="74"/>
      <c r="AF48006" s="74"/>
      <c r="BX48006" s="73"/>
      <c r="BY48006" s="74"/>
      <c r="BZ48006" s="74"/>
      <c r="CA48006" s="74"/>
      <c r="CF48006" s="79"/>
      <c r="CL48006" s="79"/>
    </row>
    <row r="48007" spans="30:90">
      <c r="AD48007" s="73"/>
      <c r="AE48007" s="74"/>
      <c r="AF48007" s="74"/>
      <c r="BX48007" s="73"/>
      <c r="BY48007" s="74"/>
      <c r="BZ48007" s="74"/>
      <c r="CA48007" s="74"/>
      <c r="CF48007" s="79"/>
      <c r="CL48007" s="79"/>
    </row>
    <row r="48008" spans="30:90">
      <c r="AD48008" s="73"/>
      <c r="AE48008" s="74"/>
      <c r="AF48008" s="74"/>
      <c r="BX48008" s="73"/>
      <c r="BY48008" s="74"/>
      <c r="BZ48008" s="74"/>
      <c r="CA48008" s="74"/>
      <c r="CF48008" s="79"/>
      <c r="CL48008" s="79"/>
    </row>
    <row r="48009" spans="30:90">
      <c r="AD48009" s="73"/>
      <c r="AE48009" s="74"/>
      <c r="AF48009" s="74"/>
      <c r="BX48009" s="73"/>
      <c r="BY48009" s="74"/>
      <c r="BZ48009" s="74"/>
      <c r="CA48009" s="74"/>
      <c r="CF48009" s="79"/>
      <c r="CL48009" s="79"/>
    </row>
    <row r="48010" spans="30:90">
      <c r="AD48010" s="73"/>
      <c r="AE48010" s="74"/>
      <c r="AF48010" s="74"/>
      <c r="BX48010" s="73"/>
      <c r="BY48010" s="74"/>
      <c r="BZ48010" s="74"/>
      <c r="CA48010" s="74"/>
      <c r="CF48010" s="79"/>
      <c r="CL48010" s="79"/>
    </row>
    <row r="48011" spans="30:90">
      <c r="AD48011" s="73"/>
      <c r="AE48011" s="74"/>
      <c r="AF48011" s="74"/>
      <c r="BX48011" s="73"/>
      <c r="BY48011" s="74"/>
      <c r="BZ48011" s="74"/>
      <c r="CA48011" s="74"/>
      <c r="CF48011" s="79"/>
      <c r="CL48011" s="79"/>
    </row>
    <row r="48012" spans="30:90">
      <c r="AD48012" s="73"/>
      <c r="AE48012" s="74"/>
      <c r="AF48012" s="74"/>
      <c r="BX48012" s="73"/>
      <c r="BY48012" s="74"/>
      <c r="BZ48012" s="74"/>
      <c r="CA48012" s="74"/>
      <c r="CF48012" s="79"/>
      <c r="CL48012" s="79"/>
    </row>
    <row r="48013" spans="30:90">
      <c r="AD48013" s="73"/>
      <c r="AE48013" s="74"/>
      <c r="AF48013" s="74"/>
      <c r="BX48013" s="73"/>
      <c r="BY48013" s="74"/>
      <c r="BZ48013" s="74"/>
      <c r="CA48013" s="74"/>
      <c r="CF48013" s="79"/>
      <c r="CL48013" s="79"/>
    </row>
    <row r="48014" spans="30:90">
      <c r="AD48014" s="73"/>
      <c r="AE48014" s="74"/>
      <c r="AF48014" s="74"/>
      <c r="BX48014" s="73"/>
      <c r="BY48014" s="74"/>
      <c r="BZ48014" s="74"/>
      <c r="CA48014" s="74"/>
      <c r="CF48014" s="79"/>
      <c r="CL48014" s="79"/>
    </row>
    <row r="48015" spans="30:90">
      <c r="AD48015" s="73"/>
      <c r="AE48015" s="74"/>
      <c r="AF48015" s="74"/>
      <c r="BX48015" s="73"/>
      <c r="BY48015" s="74"/>
      <c r="BZ48015" s="74"/>
      <c r="CA48015" s="74"/>
      <c r="CF48015" s="79"/>
      <c r="CL48015" s="79"/>
    </row>
    <row r="48016" spans="30:90">
      <c r="AD48016" s="73"/>
      <c r="AE48016" s="74"/>
      <c r="AF48016" s="74"/>
      <c r="BX48016" s="73"/>
      <c r="BY48016" s="74"/>
      <c r="BZ48016" s="74"/>
      <c r="CA48016" s="74"/>
      <c r="CF48016" s="79"/>
      <c r="CL48016" s="79"/>
    </row>
    <row r="48017" spans="30:90">
      <c r="AD48017" s="73"/>
      <c r="AE48017" s="74"/>
      <c r="AF48017" s="74"/>
      <c r="BX48017" s="73"/>
      <c r="BY48017" s="74"/>
      <c r="BZ48017" s="74"/>
      <c r="CA48017" s="74"/>
      <c r="CF48017" s="79"/>
      <c r="CL48017" s="79"/>
    </row>
    <row r="48018" spans="30:90">
      <c r="AD48018" s="73"/>
      <c r="AE48018" s="74"/>
      <c r="AF48018" s="74"/>
      <c r="BX48018" s="73"/>
      <c r="BY48018" s="74"/>
      <c r="BZ48018" s="74"/>
      <c r="CA48018" s="74"/>
      <c r="CF48018" s="79"/>
      <c r="CL48018" s="79"/>
    </row>
    <row r="48019" spans="30:90">
      <c r="AD48019" s="73"/>
      <c r="AE48019" s="74"/>
      <c r="AF48019" s="74"/>
      <c r="BX48019" s="73"/>
      <c r="BY48019" s="74"/>
      <c r="BZ48019" s="74"/>
      <c r="CA48019" s="74"/>
      <c r="CF48019" s="79"/>
      <c r="CL48019" s="79"/>
    </row>
    <row r="48020" spans="30:90">
      <c r="AD48020" s="73"/>
      <c r="AE48020" s="74"/>
      <c r="AF48020" s="74"/>
      <c r="BX48020" s="73"/>
      <c r="BY48020" s="74"/>
      <c r="BZ48020" s="74"/>
      <c r="CA48020" s="74"/>
      <c r="CF48020" s="79"/>
      <c r="CL48020" s="79"/>
    </row>
    <row r="48021" spans="30:90">
      <c r="AD48021" s="73"/>
      <c r="AE48021" s="74"/>
      <c r="AF48021" s="74"/>
      <c r="BX48021" s="73"/>
      <c r="BY48021" s="74"/>
      <c r="BZ48021" s="74"/>
      <c r="CA48021" s="74"/>
      <c r="CF48021" s="79"/>
      <c r="CL48021" s="79"/>
    </row>
    <row r="48022" spans="30:90">
      <c r="AD48022" s="73"/>
      <c r="AE48022" s="74"/>
      <c r="AF48022" s="74"/>
      <c r="BX48022" s="73"/>
      <c r="BY48022" s="74"/>
      <c r="BZ48022" s="74"/>
      <c r="CA48022" s="74"/>
      <c r="CF48022" s="79"/>
      <c r="CL48022" s="79"/>
    </row>
    <row r="48023" spans="30:90">
      <c r="AD48023" s="73"/>
      <c r="AE48023" s="74"/>
      <c r="AF48023" s="74"/>
      <c r="BX48023" s="73"/>
      <c r="BY48023" s="74"/>
      <c r="BZ48023" s="74"/>
      <c r="CA48023" s="74"/>
      <c r="CF48023" s="79"/>
      <c r="CL48023" s="79"/>
    </row>
    <row r="48024" spans="30:90">
      <c r="AD48024" s="73"/>
      <c r="AE48024" s="74"/>
      <c r="AF48024" s="74"/>
      <c r="BX48024" s="73"/>
      <c r="BY48024" s="74"/>
      <c r="BZ48024" s="74"/>
      <c r="CA48024" s="74"/>
      <c r="CF48024" s="79"/>
      <c r="CL48024" s="79"/>
    </row>
    <row r="48025" spans="30:90">
      <c r="AD48025" s="73"/>
      <c r="AE48025" s="74"/>
      <c r="AF48025" s="74"/>
      <c r="BX48025" s="73"/>
      <c r="BY48025" s="74"/>
      <c r="BZ48025" s="74"/>
      <c r="CA48025" s="74"/>
      <c r="CF48025" s="79"/>
      <c r="CL48025" s="79"/>
    </row>
    <row r="48026" spans="30:90">
      <c r="AD48026" s="73"/>
      <c r="AE48026" s="74"/>
      <c r="AF48026" s="74"/>
      <c r="BX48026" s="73"/>
      <c r="BY48026" s="74"/>
      <c r="BZ48026" s="74"/>
      <c r="CA48026" s="74"/>
      <c r="CF48026" s="79"/>
      <c r="CL48026" s="79"/>
    </row>
    <row r="48027" spans="30:90">
      <c r="AD48027" s="73"/>
      <c r="AE48027" s="74"/>
      <c r="AF48027" s="74"/>
      <c r="BX48027" s="73"/>
      <c r="BY48027" s="74"/>
      <c r="BZ48027" s="74"/>
      <c r="CA48027" s="74"/>
      <c r="CF48027" s="79"/>
      <c r="CL48027" s="79"/>
    </row>
    <row r="48028" spans="30:90">
      <c r="AD48028" s="73"/>
      <c r="AE48028" s="74"/>
      <c r="AF48028" s="74"/>
      <c r="BX48028" s="73"/>
      <c r="BY48028" s="74"/>
      <c r="BZ48028" s="74"/>
      <c r="CA48028" s="74"/>
      <c r="CF48028" s="79"/>
      <c r="CL48028" s="79"/>
    </row>
    <row r="48029" spans="30:90">
      <c r="AD48029" s="73"/>
      <c r="AE48029" s="74"/>
      <c r="AF48029" s="74"/>
      <c r="BX48029" s="73"/>
      <c r="BY48029" s="74"/>
      <c r="BZ48029" s="74"/>
      <c r="CA48029" s="74"/>
      <c r="CF48029" s="79"/>
      <c r="CL48029" s="79"/>
    </row>
    <row r="48030" spans="30:90">
      <c r="AD48030" s="73"/>
      <c r="AE48030" s="74"/>
      <c r="AF48030" s="74"/>
      <c r="BX48030" s="73"/>
      <c r="BY48030" s="74"/>
      <c r="BZ48030" s="74"/>
      <c r="CA48030" s="74"/>
      <c r="CF48030" s="79"/>
      <c r="CL48030" s="79"/>
    </row>
    <row r="48031" spans="30:90">
      <c r="AD48031" s="73"/>
      <c r="AE48031" s="74"/>
      <c r="AF48031" s="74"/>
      <c r="BX48031" s="73"/>
      <c r="BY48031" s="74"/>
      <c r="BZ48031" s="74"/>
      <c r="CA48031" s="74"/>
      <c r="CF48031" s="79"/>
      <c r="CL48031" s="79"/>
    </row>
    <row r="48032" spans="30:90">
      <c r="AD48032" s="73"/>
      <c r="AE48032" s="74"/>
      <c r="AF48032" s="74"/>
      <c r="BX48032" s="73"/>
      <c r="BY48032" s="74"/>
      <c r="BZ48032" s="74"/>
      <c r="CA48032" s="74"/>
      <c r="CF48032" s="79"/>
      <c r="CL48032" s="79"/>
    </row>
    <row r="48033" spans="30:90">
      <c r="AD48033" s="73"/>
      <c r="AE48033" s="74"/>
      <c r="AF48033" s="74"/>
      <c r="BX48033" s="73"/>
      <c r="BY48033" s="74"/>
      <c r="BZ48033" s="74"/>
      <c r="CA48033" s="74"/>
      <c r="CF48033" s="79"/>
      <c r="CL48033" s="79"/>
    </row>
    <row r="48034" spans="30:90">
      <c r="AD48034" s="73"/>
      <c r="AE48034" s="74"/>
      <c r="AF48034" s="74"/>
      <c r="BX48034" s="73"/>
      <c r="BY48034" s="74"/>
      <c r="BZ48034" s="74"/>
      <c r="CA48034" s="74"/>
      <c r="CF48034" s="79"/>
      <c r="CL48034" s="79"/>
    </row>
    <row r="48035" spans="30:90">
      <c r="AD48035" s="73"/>
      <c r="AE48035" s="74"/>
      <c r="AF48035" s="74"/>
      <c r="BX48035" s="73"/>
      <c r="BY48035" s="74"/>
      <c r="BZ48035" s="74"/>
      <c r="CA48035" s="74"/>
      <c r="CF48035" s="79"/>
      <c r="CL48035" s="79"/>
    </row>
    <row r="48036" spans="30:90">
      <c r="AD48036" s="73"/>
      <c r="AE48036" s="74"/>
      <c r="AF48036" s="74"/>
      <c r="BX48036" s="73"/>
      <c r="BY48036" s="74"/>
      <c r="BZ48036" s="74"/>
      <c r="CA48036" s="74"/>
      <c r="CF48036" s="79"/>
      <c r="CL48036" s="79"/>
    </row>
    <row r="48037" spans="30:90">
      <c r="AD48037" s="73"/>
      <c r="AE48037" s="74"/>
      <c r="AF48037" s="74"/>
      <c r="BX48037" s="73"/>
      <c r="BY48037" s="74"/>
      <c r="BZ48037" s="74"/>
      <c r="CA48037" s="74"/>
      <c r="CF48037" s="79"/>
      <c r="CL48037" s="79"/>
    </row>
    <row r="48038" spans="30:90">
      <c r="AD48038" s="73"/>
      <c r="AE48038" s="74"/>
      <c r="AF48038" s="74"/>
      <c r="BX48038" s="73"/>
      <c r="BY48038" s="74"/>
      <c r="BZ48038" s="74"/>
      <c r="CA48038" s="74"/>
      <c r="CF48038" s="79"/>
      <c r="CL48038" s="79"/>
    </row>
    <row r="48039" spans="30:90">
      <c r="AD48039" s="73"/>
      <c r="AE48039" s="74"/>
      <c r="AF48039" s="74"/>
      <c r="BX48039" s="73"/>
      <c r="BY48039" s="74"/>
      <c r="BZ48039" s="74"/>
      <c r="CA48039" s="74"/>
      <c r="CF48039" s="79"/>
      <c r="CL48039" s="79"/>
    </row>
    <row r="48040" spans="30:90">
      <c r="AD48040" s="73"/>
      <c r="AE48040" s="74"/>
      <c r="AF48040" s="74"/>
      <c r="BX48040" s="73"/>
      <c r="BY48040" s="74"/>
      <c r="BZ48040" s="74"/>
      <c r="CA48040" s="74"/>
      <c r="CF48040" s="79"/>
      <c r="CL48040" s="79"/>
    </row>
    <row r="48041" spans="30:90">
      <c r="AD48041" s="73"/>
      <c r="AE48041" s="74"/>
      <c r="AF48041" s="74"/>
      <c r="BX48041" s="73"/>
      <c r="BY48041" s="74"/>
      <c r="BZ48041" s="74"/>
      <c r="CA48041" s="74"/>
      <c r="CF48041" s="79"/>
      <c r="CL48041" s="79"/>
    </row>
    <row r="48042" spans="30:90">
      <c r="AD48042" s="73"/>
      <c r="AE48042" s="74"/>
      <c r="AF48042" s="74"/>
      <c r="BX48042" s="73"/>
      <c r="BY48042" s="74"/>
      <c r="BZ48042" s="74"/>
      <c r="CA48042" s="74"/>
      <c r="CF48042" s="79"/>
      <c r="CL48042" s="79"/>
    </row>
    <row r="48043" spans="30:90">
      <c r="AD48043" s="73"/>
      <c r="AE48043" s="74"/>
      <c r="AF48043" s="74"/>
      <c r="BX48043" s="73"/>
      <c r="BY48043" s="74"/>
      <c r="BZ48043" s="74"/>
      <c r="CA48043" s="74"/>
      <c r="CF48043" s="79"/>
      <c r="CL48043" s="79"/>
    </row>
    <row r="48044" spans="30:90">
      <c r="AD48044" s="73"/>
      <c r="AE48044" s="74"/>
      <c r="AF48044" s="74"/>
      <c r="BX48044" s="73"/>
      <c r="BY48044" s="74"/>
      <c r="BZ48044" s="74"/>
      <c r="CA48044" s="74"/>
      <c r="CF48044" s="79"/>
      <c r="CL48044" s="79"/>
    </row>
    <row r="48045" spans="30:90">
      <c r="AD48045" s="73"/>
      <c r="AE48045" s="74"/>
      <c r="AF48045" s="74"/>
      <c r="BX48045" s="73"/>
      <c r="BY48045" s="74"/>
      <c r="BZ48045" s="74"/>
      <c r="CA48045" s="74"/>
      <c r="CF48045" s="79"/>
      <c r="CL48045" s="79"/>
    </row>
    <row r="48046" spans="30:90">
      <c r="AD48046" s="73"/>
      <c r="AE48046" s="74"/>
      <c r="AF48046" s="74"/>
      <c r="BX48046" s="73"/>
      <c r="BY48046" s="74"/>
      <c r="BZ48046" s="74"/>
      <c r="CA48046" s="74"/>
      <c r="CF48046" s="79"/>
      <c r="CL48046" s="79"/>
    </row>
    <row r="48047" spans="30:90">
      <c r="AD48047" s="73"/>
      <c r="AE48047" s="74"/>
      <c r="AF48047" s="74"/>
      <c r="BX48047" s="73"/>
      <c r="BY48047" s="74"/>
      <c r="BZ48047" s="74"/>
      <c r="CA48047" s="74"/>
      <c r="CF48047" s="79"/>
      <c r="CL48047" s="79"/>
    </row>
    <row r="48048" spans="30:90">
      <c r="AD48048" s="73"/>
      <c r="AE48048" s="74"/>
      <c r="AF48048" s="74"/>
      <c r="BX48048" s="73"/>
      <c r="BY48048" s="74"/>
      <c r="BZ48048" s="74"/>
      <c r="CA48048" s="74"/>
      <c r="CF48048" s="79"/>
      <c r="CL48048" s="79"/>
    </row>
    <row r="48049" spans="30:90">
      <c r="AD48049" s="73"/>
      <c r="AE48049" s="74"/>
      <c r="AF48049" s="74"/>
      <c r="BX48049" s="73"/>
      <c r="BY48049" s="74"/>
      <c r="BZ48049" s="74"/>
      <c r="CA48049" s="74"/>
      <c r="CF48049" s="79"/>
      <c r="CL48049" s="79"/>
    </row>
    <row r="48050" spans="30:90">
      <c r="AD48050" s="73"/>
      <c r="AE48050" s="74"/>
      <c r="AF48050" s="74"/>
      <c r="BX48050" s="73"/>
      <c r="BY48050" s="74"/>
      <c r="BZ48050" s="74"/>
      <c r="CA48050" s="74"/>
      <c r="CF48050" s="79"/>
      <c r="CL48050" s="79"/>
    </row>
    <row r="48051" spans="30:90">
      <c r="AD48051" s="73"/>
      <c r="AE48051" s="74"/>
      <c r="AF48051" s="74"/>
      <c r="BX48051" s="73"/>
      <c r="BY48051" s="74"/>
      <c r="BZ48051" s="74"/>
      <c r="CA48051" s="74"/>
      <c r="CF48051" s="79"/>
      <c r="CL48051" s="79"/>
    </row>
    <row r="48052" spans="30:90">
      <c r="AD48052" s="73"/>
      <c r="AE48052" s="74"/>
      <c r="AF48052" s="74"/>
      <c r="BX48052" s="73"/>
      <c r="BY48052" s="74"/>
      <c r="BZ48052" s="74"/>
      <c r="CA48052" s="74"/>
      <c r="CF48052" s="79"/>
      <c r="CL48052" s="79"/>
    </row>
    <row r="48053" spans="30:90">
      <c r="AD48053" s="73"/>
      <c r="AE48053" s="74"/>
      <c r="AF48053" s="74"/>
      <c r="BX48053" s="73"/>
      <c r="BY48053" s="74"/>
      <c r="BZ48053" s="74"/>
      <c r="CA48053" s="74"/>
      <c r="CF48053" s="79"/>
      <c r="CL48053" s="79"/>
    </row>
    <row r="48054" spans="30:90">
      <c r="AD48054" s="73"/>
      <c r="AE48054" s="74"/>
      <c r="AF48054" s="74"/>
      <c r="BX48054" s="73"/>
      <c r="BY48054" s="74"/>
      <c r="BZ48054" s="74"/>
      <c r="CA48054" s="74"/>
      <c r="CF48054" s="79"/>
      <c r="CL48054" s="79"/>
    </row>
    <row r="48055" spans="30:90">
      <c r="AD48055" s="73"/>
      <c r="AE48055" s="74"/>
      <c r="AF48055" s="74"/>
      <c r="BX48055" s="73"/>
      <c r="BY48055" s="74"/>
      <c r="BZ48055" s="74"/>
      <c r="CA48055" s="74"/>
      <c r="CF48055" s="79"/>
      <c r="CL48055" s="79"/>
    </row>
    <row r="48056" spans="30:90">
      <c r="AD48056" s="73"/>
      <c r="AE48056" s="74"/>
      <c r="AF48056" s="74"/>
      <c r="BX48056" s="73"/>
      <c r="BY48056" s="74"/>
      <c r="BZ48056" s="74"/>
      <c r="CA48056" s="74"/>
      <c r="CF48056" s="79"/>
      <c r="CL48056" s="79"/>
    </row>
    <row r="48057" spans="30:90">
      <c r="AD48057" s="73"/>
      <c r="AE48057" s="74"/>
      <c r="AF48057" s="74"/>
      <c r="BX48057" s="73"/>
      <c r="BY48057" s="74"/>
      <c r="BZ48057" s="74"/>
      <c r="CA48057" s="74"/>
      <c r="CF48057" s="79"/>
      <c r="CL48057" s="79"/>
    </row>
    <row r="48058" spans="30:90">
      <c r="AD48058" s="73"/>
      <c r="AE48058" s="74"/>
      <c r="AF48058" s="74"/>
      <c r="BX48058" s="73"/>
      <c r="BY48058" s="74"/>
      <c r="BZ48058" s="74"/>
      <c r="CA48058" s="74"/>
      <c r="CF48058" s="79"/>
      <c r="CL48058" s="79"/>
    </row>
    <row r="48059" spans="30:90">
      <c r="AD48059" s="73"/>
      <c r="AE48059" s="74"/>
      <c r="AF48059" s="74"/>
      <c r="BX48059" s="73"/>
      <c r="BY48059" s="74"/>
      <c r="BZ48059" s="74"/>
      <c r="CA48059" s="74"/>
      <c r="CF48059" s="79"/>
      <c r="CL48059" s="79"/>
    </row>
    <row r="48060" spans="30:90">
      <c r="AD48060" s="73"/>
      <c r="AE48060" s="74"/>
      <c r="AF48060" s="74"/>
      <c r="BX48060" s="73"/>
      <c r="BY48060" s="74"/>
      <c r="BZ48060" s="74"/>
      <c r="CA48060" s="74"/>
      <c r="CF48060" s="79"/>
      <c r="CL48060" s="79"/>
    </row>
    <row r="48061" spans="30:90">
      <c r="AD48061" s="73"/>
      <c r="AE48061" s="74"/>
      <c r="AF48061" s="74"/>
      <c r="BX48061" s="73"/>
      <c r="BY48061" s="74"/>
      <c r="BZ48061" s="74"/>
      <c r="CA48061" s="74"/>
      <c r="CF48061" s="79"/>
      <c r="CL48061" s="79"/>
    </row>
    <row r="48062" spans="30:90">
      <c r="AD48062" s="73"/>
      <c r="AE48062" s="74"/>
      <c r="AF48062" s="74"/>
      <c r="BX48062" s="73"/>
      <c r="BY48062" s="74"/>
      <c r="BZ48062" s="74"/>
      <c r="CA48062" s="74"/>
      <c r="CF48062" s="79"/>
      <c r="CL48062" s="79"/>
    </row>
    <row r="48063" spans="30:90">
      <c r="AD48063" s="73"/>
      <c r="AE48063" s="74"/>
      <c r="AF48063" s="74"/>
      <c r="BX48063" s="73"/>
      <c r="BY48063" s="74"/>
      <c r="BZ48063" s="74"/>
      <c r="CA48063" s="74"/>
      <c r="CF48063" s="79"/>
      <c r="CL48063" s="79"/>
    </row>
    <row r="48064" spans="30:90">
      <c r="AD48064" s="73"/>
      <c r="AE48064" s="74"/>
      <c r="AF48064" s="74"/>
      <c r="BX48064" s="73"/>
      <c r="BY48064" s="74"/>
      <c r="BZ48064" s="74"/>
      <c r="CA48064" s="74"/>
      <c r="CF48064" s="79"/>
      <c r="CL48064" s="79"/>
    </row>
    <row r="48065" spans="30:90">
      <c r="AD48065" s="73"/>
      <c r="AE48065" s="74"/>
      <c r="AF48065" s="74"/>
      <c r="BX48065" s="73"/>
      <c r="BY48065" s="74"/>
      <c r="BZ48065" s="74"/>
      <c r="CA48065" s="74"/>
      <c r="CF48065" s="79"/>
      <c r="CL48065" s="79"/>
    </row>
    <row r="48066" spans="30:90">
      <c r="AD48066" s="73"/>
      <c r="AE48066" s="74"/>
      <c r="AF48066" s="74"/>
      <c r="BX48066" s="73"/>
      <c r="BY48066" s="74"/>
      <c r="BZ48066" s="74"/>
      <c r="CA48066" s="74"/>
      <c r="CF48066" s="79"/>
      <c r="CL48066" s="79"/>
    </row>
    <row r="48067" spans="30:90">
      <c r="AD48067" s="73"/>
      <c r="AE48067" s="74"/>
      <c r="AF48067" s="74"/>
      <c r="BX48067" s="73"/>
      <c r="BY48067" s="74"/>
      <c r="BZ48067" s="74"/>
      <c r="CA48067" s="74"/>
      <c r="CF48067" s="79"/>
      <c r="CL48067" s="79"/>
    </row>
    <row r="48068" spans="30:90">
      <c r="AD48068" s="73"/>
      <c r="AE48068" s="74"/>
      <c r="AF48068" s="74"/>
      <c r="BX48068" s="73"/>
      <c r="BY48068" s="74"/>
      <c r="BZ48068" s="74"/>
      <c r="CA48068" s="74"/>
      <c r="CF48068" s="79"/>
      <c r="CL48068" s="79"/>
    </row>
    <row r="48069" spans="30:90">
      <c r="AD48069" s="73"/>
      <c r="AE48069" s="74"/>
      <c r="AF48069" s="74"/>
      <c r="BX48069" s="73"/>
      <c r="BY48069" s="74"/>
      <c r="BZ48069" s="74"/>
      <c r="CA48069" s="74"/>
      <c r="CF48069" s="79"/>
      <c r="CL48069" s="79"/>
    </row>
    <row r="48070" spans="30:90">
      <c r="AD48070" s="73"/>
      <c r="AE48070" s="74"/>
      <c r="AF48070" s="74"/>
      <c r="BX48070" s="73"/>
      <c r="BY48070" s="74"/>
      <c r="BZ48070" s="74"/>
      <c r="CA48070" s="74"/>
      <c r="CF48070" s="79"/>
      <c r="CL48070" s="79"/>
    </row>
    <row r="48071" spans="30:90">
      <c r="AD48071" s="73"/>
      <c r="AE48071" s="74"/>
      <c r="AF48071" s="74"/>
      <c r="BX48071" s="73"/>
      <c r="BY48071" s="74"/>
      <c r="BZ48071" s="74"/>
      <c r="CA48071" s="74"/>
      <c r="CF48071" s="79"/>
      <c r="CL48071" s="79"/>
    </row>
    <row r="48072" spans="30:90">
      <c r="AD48072" s="73"/>
      <c r="AE48072" s="74"/>
      <c r="AF48072" s="74"/>
      <c r="BX48072" s="73"/>
      <c r="BY48072" s="74"/>
      <c r="BZ48072" s="74"/>
      <c r="CA48072" s="74"/>
      <c r="CF48072" s="79"/>
      <c r="CL48072" s="79"/>
    </row>
    <row r="48073" spans="30:90">
      <c r="AD48073" s="73"/>
      <c r="AE48073" s="74"/>
      <c r="AF48073" s="74"/>
      <c r="BX48073" s="73"/>
      <c r="BY48073" s="74"/>
      <c r="BZ48073" s="74"/>
      <c r="CA48073" s="74"/>
      <c r="CF48073" s="79"/>
      <c r="CL48073" s="79"/>
    </row>
    <row r="48074" spans="30:90">
      <c r="AD48074" s="73"/>
      <c r="AE48074" s="74"/>
      <c r="AF48074" s="74"/>
      <c r="BX48074" s="73"/>
      <c r="BY48074" s="74"/>
      <c r="BZ48074" s="74"/>
      <c r="CA48074" s="74"/>
      <c r="CF48074" s="79"/>
      <c r="CL48074" s="79"/>
    </row>
    <row r="48075" spans="30:90">
      <c r="AD48075" s="73"/>
      <c r="AE48075" s="74"/>
      <c r="AF48075" s="74"/>
      <c r="BX48075" s="73"/>
      <c r="BY48075" s="74"/>
      <c r="BZ48075" s="74"/>
      <c r="CA48075" s="74"/>
      <c r="CF48075" s="79"/>
      <c r="CL48075" s="79"/>
    </row>
    <row r="48076" spans="30:90">
      <c r="AD48076" s="73"/>
      <c r="AE48076" s="74"/>
      <c r="AF48076" s="74"/>
      <c r="BX48076" s="73"/>
      <c r="BY48076" s="74"/>
      <c r="BZ48076" s="74"/>
      <c r="CA48076" s="74"/>
      <c r="CF48076" s="79"/>
      <c r="CL48076" s="79"/>
    </row>
    <row r="48077" spans="30:90">
      <c r="AD48077" s="73"/>
      <c r="AE48077" s="74"/>
      <c r="AF48077" s="74"/>
      <c r="BX48077" s="73"/>
      <c r="BY48077" s="74"/>
      <c r="BZ48077" s="74"/>
      <c r="CA48077" s="74"/>
      <c r="CF48077" s="79"/>
      <c r="CL48077" s="79"/>
    </row>
    <row r="48078" spans="30:90">
      <c r="AD48078" s="73"/>
      <c r="AE48078" s="74"/>
      <c r="AF48078" s="74"/>
      <c r="BX48078" s="73"/>
      <c r="BY48078" s="74"/>
      <c r="BZ48078" s="74"/>
      <c r="CA48078" s="74"/>
      <c r="CF48078" s="79"/>
      <c r="CL48078" s="79"/>
    </row>
    <row r="48079" spans="30:90">
      <c r="AD48079" s="73"/>
      <c r="AE48079" s="74"/>
      <c r="AF48079" s="74"/>
      <c r="BX48079" s="73"/>
      <c r="BY48079" s="74"/>
      <c r="BZ48079" s="74"/>
      <c r="CA48079" s="74"/>
      <c r="CF48079" s="79"/>
      <c r="CL48079" s="79"/>
    </row>
    <row r="48080" spans="30:90">
      <c r="AD48080" s="73"/>
      <c r="AE48080" s="74"/>
      <c r="AF48080" s="74"/>
      <c r="BX48080" s="73"/>
      <c r="BY48080" s="74"/>
      <c r="BZ48080" s="74"/>
      <c r="CA48080" s="74"/>
      <c r="CF48080" s="79"/>
      <c r="CL48080" s="79"/>
    </row>
    <row r="48081" spans="30:90">
      <c r="AD48081" s="73"/>
      <c r="AE48081" s="74"/>
      <c r="AF48081" s="74"/>
      <c r="BX48081" s="73"/>
      <c r="BY48081" s="74"/>
      <c r="BZ48081" s="74"/>
      <c r="CA48081" s="74"/>
      <c r="CF48081" s="79"/>
      <c r="CL48081" s="79"/>
    </row>
    <row r="48082" spans="30:90">
      <c r="AD48082" s="73"/>
      <c r="AE48082" s="74"/>
      <c r="AF48082" s="74"/>
      <c r="BX48082" s="73"/>
      <c r="BY48082" s="74"/>
      <c r="BZ48082" s="74"/>
      <c r="CA48082" s="74"/>
      <c r="CF48082" s="79"/>
      <c r="CL48082" s="79"/>
    </row>
    <row r="48083" spans="30:90">
      <c r="AD48083" s="73"/>
      <c r="AE48083" s="74"/>
      <c r="AF48083" s="74"/>
      <c r="BX48083" s="73"/>
      <c r="BY48083" s="74"/>
      <c r="BZ48083" s="74"/>
      <c r="CA48083" s="74"/>
      <c r="CF48083" s="79"/>
      <c r="CL48083" s="79"/>
    </row>
    <row r="48084" spans="30:90">
      <c r="AD48084" s="73"/>
      <c r="AE48084" s="74"/>
      <c r="AF48084" s="74"/>
      <c r="BX48084" s="73"/>
      <c r="BY48084" s="74"/>
      <c r="BZ48084" s="74"/>
      <c r="CA48084" s="74"/>
      <c r="CF48084" s="79"/>
      <c r="CL48084" s="79"/>
    </row>
    <row r="48085" spans="30:90">
      <c r="AD48085" s="73"/>
      <c r="AE48085" s="74"/>
      <c r="AF48085" s="74"/>
      <c r="BX48085" s="73"/>
      <c r="BY48085" s="74"/>
      <c r="BZ48085" s="74"/>
      <c r="CA48085" s="74"/>
      <c r="CF48085" s="79"/>
      <c r="CL48085" s="79"/>
    </row>
    <row r="48086" spans="30:90">
      <c r="AD48086" s="73"/>
      <c r="AE48086" s="74"/>
      <c r="AF48086" s="74"/>
      <c r="BX48086" s="73"/>
      <c r="BY48086" s="74"/>
      <c r="BZ48086" s="74"/>
      <c r="CA48086" s="74"/>
      <c r="CF48086" s="79"/>
      <c r="CL48086" s="79"/>
    </row>
    <row r="48087" spans="30:90">
      <c r="AD48087" s="73"/>
      <c r="AE48087" s="74"/>
      <c r="AF48087" s="74"/>
      <c r="BX48087" s="73"/>
      <c r="BY48087" s="74"/>
      <c r="BZ48087" s="74"/>
      <c r="CA48087" s="74"/>
      <c r="CF48087" s="79"/>
      <c r="CL48087" s="79"/>
    </row>
    <row r="48088" spans="30:90">
      <c r="AD48088" s="73"/>
      <c r="AE48088" s="74"/>
      <c r="AF48088" s="74"/>
      <c r="BX48088" s="73"/>
      <c r="BY48088" s="74"/>
      <c r="BZ48088" s="74"/>
      <c r="CA48088" s="74"/>
      <c r="CF48088" s="79"/>
      <c r="CL48088" s="79"/>
    </row>
    <row r="48089" spans="30:90">
      <c r="AD48089" s="73"/>
      <c r="AE48089" s="74"/>
      <c r="AF48089" s="74"/>
      <c r="BX48089" s="73"/>
      <c r="BY48089" s="74"/>
      <c r="BZ48089" s="74"/>
      <c r="CA48089" s="74"/>
      <c r="CF48089" s="79"/>
      <c r="CL48089" s="79"/>
    </row>
    <row r="48090" spans="30:90">
      <c r="AD48090" s="73"/>
      <c r="AE48090" s="74"/>
      <c r="AF48090" s="74"/>
      <c r="BX48090" s="73"/>
      <c r="BY48090" s="74"/>
      <c r="BZ48090" s="74"/>
      <c r="CA48090" s="74"/>
      <c r="CF48090" s="79"/>
      <c r="CL48090" s="79"/>
    </row>
    <row r="48091" spans="30:90">
      <c r="AD48091" s="73"/>
      <c r="AE48091" s="74"/>
      <c r="AF48091" s="74"/>
      <c r="BX48091" s="73"/>
      <c r="BY48091" s="74"/>
      <c r="BZ48091" s="74"/>
      <c r="CA48091" s="74"/>
      <c r="CF48091" s="79"/>
      <c r="CL48091" s="79"/>
    </row>
    <row r="48092" spans="30:90">
      <c r="AD48092" s="73"/>
      <c r="AE48092" s="74"/>
      <c r="AF48092" s="74"/>
      <c r="BX48092" s="73"/>
      <c r="BY48092" s="74"/>
      <c r="BZ48092" s="74"/>
      <c r="CA48092" s="74"/>
      <c r="CF48092" s="79"/>
      <c r="CL48092" s="79"/>
    </row>
    <row r="48093" spans="30:90">
      <c r="AD48093" s="73"/>
      <c r="AE48093" s="74"/>
      <c r="AF48093" s="74"/>
      <c r="BX48093" s="73"/>
      <c r="BY48093" s="74"/>
      <c r="BZ48093" s="74"/>
      <c r="CA48093" s="74"/>
      <c r="CF48093" s="79"/>
      <c r="CL48093" s="79"/>
    </row>
    <row r="48094" spans="30:90">
      <c r="AD48094" s="73"/>
      <c r="AE48094" s="74"/>
      <c r="AF48094" s="74"/>
      <c r="BX48094" s="73"/>
      <c r="BY48094" s="74"/>
      <c r="BZ48094" s="74"/>
      <c r="CA48094" s="74"/>
      <c r="CF48094" s="79"/>
      <c r="CL48094" s="79"/>
    </row>
    <row r="48095" spans="30:90">
      <c r="AD48095" s="73"/>
      <c r="AE48095" s="74"/>
      <c r="AF48095" s="74"/>
      <c r="BX48095" s="73"/>
      <c r="BY48095" s="74"/>
      <c r="BZ48095" s="74"/>
      <c r="CA48095" s="74"/>
      <c r="CF48095" s="79"/>
      <c r="CL48095" s="79"/>
    </row>
    <row r="48096" spans="30:90">
      <c r="AD48096" s="73"/>
      <c r="AE48096" s="74"/>
      <c r="AF48096" s="74"/>
      <c r="BX48096" s="73"/>
      <c r="BY48096" s="74"/>
      <c r="BZ48096" s="74"/>
      <c r="CA48096" s="74"/>
      <c r="CF48096" s="79"/>
      <c r="CL48096" s="79"/>
    </row>
    <row r="48097" spans="30:90">
      <c r="AD48097" s="73"/>
      <c r="AE48097" s="74"/>
      <c r="AF48097" s="74"/>
      <c r="BX48097" s="73"/>
      <c r="BY48097" s="74"/>
      <c r="BZ48097" s="74"/>
      <c r="CA48097" s="74"/>
      <c r="CF48097" s="79"/>
      <c r="CL48097" s="79"/>
    </row>
    <row r="48098" spans="30:90">
      <c r="AD48098" s="73"/>
      <c r="AE48098" s="74"/>
      <c r="AF48098" s="74"/>
      <c r="BX48098" s="73"/>
      <c r="BY48098" s="74"/>
      <c r="BZ48098" s="74"/>
      <c r="CA48098" s="74"/>
      <c r="CF48098" s="79"/>
      <c r="CL48098" s="79"/>
    </row>
    <row r="48099" spans="30:90">
      <c r="AD48099" s="73"/>
      <c r="AE48099" s="74"/>
      <c r="AF48099" s="74"/>
      <c r="BX48099" s="73"/>
      <c r="BY48099" s="74"/>
      <c r="BZ48099" s="74"/>
      <c r="CA48099" s="74"/>
      <c r="CF48099" s="79"/>
      <c r="CL48099" s="79"/>
    </row>
    <row r="48100" spans="30:90">
      <c r="AD48100" s="73"/>
      <c r="AE48100" s="74"/>
      <c r="AF48100" s="74"/>
      <c r="BX48100" s="73"/>
      <c r="BY48100" s="74"/>
      <c r="BZ48100" s="74"/>
      <c r="CA48100" s="74"/>
      <c r="CF48100" s="79"/>
      <c r="CL48100" s="79"/>
    </row>
    <row r="48101" spans="30:90">
      <c r="AD48101" s="73"/>
      <c r="AE48101" s="74"/>
      <c r="AF48101" s="74"/>
      <c r="BX48101" s="73"/>
      <c r="BY48101" s="74"/>
      <c r="BZ48101" s="74"/>
      <c r="CA48101" s="74"/>
      <c r="CF48101" s="79"/>
      <c r="CL48101" s="79"/>
    </row>
    <row r="48102" spans="30:90">
      <c r="AD48102" s="73"/>
      <c r="AE48102" s="74"/>
      <c r="AF48102" s="74"/>
      <c r="BX48102" s="73"/>
      <c r="BY48102" s="74"/>
      <c r="BZ48102" s="74"/>
      <c r="CA48102" s="74"/>
      <c r="CF48102" s="79"/>
      <c r="CL48102" s="79"/>
    </row>
    <row r="48103" spans="30:90">
      <c r="AD48103" s="73"/>
      <c r="AE48103" s="74"/>
      <c r="AF48103" s="74"/>
      <c r="BX48103" s="73"/>
      <c r="BY48103" s="74"/>
      <c r="BZ48103" s="74"/>
      <c r="CA48103" s="74"/>
      <c r="CF48103" s="79"/>
      <c r="CL48103" s="79"/>
    </row>
    <row r="48104" spans="30:90">
      <c r="AD48104" s="73"/>
      <c r="AE48104" s="74"/>
      <c r="AF48104" s="74"/>
      <c r="BX48104" s="73"/>
      <c r="BY48104" s="74"/>
      <c r="BZ48104" s="74"/>
      <c r="CA48104" s="74"/>
      <c r="CF48104" s="79"/>
      <c r="CL48104" s="79"/>
    </row>
    <row r="48105" spans="30:90">
      <c r="AD48105" s="73"/>
      <c r="AE48105" s="74"/>
      <c r="AF48105" s="74"/>
      <c r="BX48105" s="73"/>
      <c r="BY48105" s="74"/>
      <c r="BZ48105" s="74"/>
      <c r="CA48105" s="74"/>
      <c r="CF48105" s="79"/>
      <c r="CL48105" s="79"/>
    </row>
    <row r="48106" spans="30:90">
      <c r="AD48106" s="73"/>
      <c r="AE48106" s="74"/>
      <c r="AF48106" s="74"/>
      <c r="BX48106" s="73"/>
      <c r="BY48106" s="74"/>
      <c r="BZ48106" s="74"/>
      <c r="CA48106" s="74"/>
      <c r="CF48106" s="79"/>
      <c r="CL48106" s="79"/>
    </row>
    <row r="48107" spans="30:90">
      <c r="AD48107" s="73"/>
      <c r="AE48107" s="74"/>
      <c r="AF48107" s="74"/>
      <c r="BX48107" s="73"/>
      <c r="BY48107" s="74"/>
      <c r="BZ48107" s="74"/>
      <c r="CA48107" s="74"/>
      <c r="CF48107" s="79"/>
      <c r="CL48107" s="79"/>
    </row>
    <row r="48108" spans="30:90">
      <c r="AD48108" s="73"/>
      <c r="AE48108" s="74"/>
      <c r="AF48108" s="74"/>
      <c r="BX48108" s="73"/>
      <c r="BY48108" s="74"/>
      <c r="BZ48108" s="74"/>
      <c r="CA48108" s="74"/>
      <c r="CF48108" s="79"/>
      <c r="CL48108" s="79"/>
    </row>
    <row r="48109" spans="30:90">
      <c r="AD48109" s="73"/>
      <c r="AE48109" s="74"/>
      <c r="AF48109" s="74"/>
      <c r="BX48109" s="73"/>
      <c r="BY48109" s="74"/>
      <c r="BZ48109" s="74"/>
      <c r="CA48109" s="74"/>
      <c r="CF48109" s="79"/>
      <c r="CL48109" s="79"/>
    </row>
    <row r="48110" spans="30:90">
      <c r="AD48110" s="73"/>
      <c r="AE48110" s="74"/>
      <c r="AF48110" s="74"/>
      <c r="BX48110" s="73"/>
      <c r="BY48110" s="74"/>
      <c r="BZ48110" s="74"/>
      <c r="CA48110" s="74"/>
      <c r="CF48110" s="79"/>
      <c r="CL48110" s="79"/>
    </row>
    <row r="48111" spans="30:90">
      <c r="AD48111" s="73"/>
      <c r="AE48111" s="74"/>
      <c r="AF48111" s="74"/>
      <c r="BX48111" s="73"/>
      <c r="BY48111" s="74"/>
      <c r="BZ48111" s="74"/>
      <c r="CA48111" s="74"/>
      <c r="CF48111" s="79"/>
      <c r="CL48111" s="79"/>
    </row>
    <row r="48112" spans="30:90">
      <c r="AD48112" s="73"/>
      <c r="AE48112" s="74"/>
      <c r="AF48112" s="74"/>
      <c r="BX48112" s="73"/>
      <c r="BY48112" s="74"/>
      <c r="BZ48112" s="74"/>
      <c r="CA48112" s="74"/>
      <c r="CF48112" s="79"/>
      <c r="CL48112" s="79"/>
    </row>
    <row r="48113" spans="30:90">
      <c r="AD48113" s="73"/>
      <c r="AE48113" s="74"/>
      <c r="AF48113" s="74"/>
      <c r="BX48113" s="73"/>
      <c r="BY48113" s="74"/>
      <c r="BZ48113" s="74"/>
      <c r="CA48113" s="74"/>
      <c r="CF48113" s="79"/>
      <c r="CL48113" s="79"/>
    </row>
    <row r="48114" spans="30:90">
      <c r="AD48114" s="73"/>
      <c r="AE48114" s="74"/>
      <c r="AF48114" s="74"/>
      <c r="BX48114" s="73"/>
      <c r="BY48114" s="74"/>
      <c r="BZ48114" s="74"/>
      <c r="CA48114" s="74"/>
      <c r="CF48114" s="79"/>
      <c r="CL48114" s="79"/>
    </row>
    <row r="48115" spans="30:90">
      <c r="AD48115" s="73"/>
      <c r="AE48115" s="74"/>
      <c r="AF48115" s="74"/>
      <c r="BX48115" s="73"/>
      <c r="BY48115" s="74"/>
      <c r="BZ48115" s="74"/>
      <c r="CA48115" s="74"/>
      <c r="CF48115" s="79"/>
      <c r="CL48115" s="79"/>
    </row>
    <row r="48116" spans="30:90">
      <c r="AD48116" s="73"/>
      <c r="AE48116" s="74"/>
      <c r="AF48116" s="74"/>
      <c r="BX48116" s="73"/>
      <c r="BY48116" s="74"/>
      <c r="BZ48116" s="74"/>
      <c r="CA48116" s="74"/>
      <c r="CF48116" s="79"/>
      <c r="CL48116" s="79"/>
    </row>
    <row r="48117" spans="30:90">
      <c r="AD48117" s="73"/>
      <c r="AE48117" s="74"/>
      <c r="AF48117" s="74"/>
      <c r="BX48117" s="73"/>
      <c r="BY48117" s="74"/>
      <c r="BZ48117" s="74"/>
      <c r="CA48117" s="74"/>
      <c r="CF48117" s="79"/>
      <c r="CL48117" s="79"/>
    </row>
    <row r="48118" spans="30:90">
      <c r="AD48118" s="73"/>
      <c r="AE48118" s="74"/>
      <c r="AF48118" s="74"/>
      <c r="BX48118" s="73"/>
      <c r="BY48118" s="74"/>
      <c r="BZ48118" s="74"/>
      <c r="CA48118" s="74"/>
      <c r="CF48118" s="79"/>
      <c r="CL48118" s="79"/>
    </row>
    <row r="48119" spans="30:90">
      <c r="AD48119" s="73"/>
      <c r="AE48119" s="74"/>
      <c r="AF48119" s="74"/>
      <c r="BX48119" s="73"/>
      <c r="BY48119" s="74"/>
      <c r="BZ48119" s="74"/>
      <c r="CA48119" s="74"/>
      <c r="CF48119" s="79"/>
      <c r="CL48119" s="79"/>
    </row>
    <row r="48120" spans="30:90">
      <c r="AD48120" s="73"/>
      <c r="AE48120" s="74"/>
      <c r="AF48120" s="74"/>
      <c r="BX48120" s="73"/>
      <c r="BY48120" s="74"/>
      <c r="BZ48120" s="74"/>
      <c r="CA48120" s="74"/>
      <c r="CF48120" s="79"/>
      <c r="CL48120" s="79"/>
    </row>
    <row r="48121" spans="30:90">
      <c r="AD48121" s="73"/>
      <c r="AE48121" s="74"/>
      <c r="AF48121" s="74"/>
      <c r="BX48121" s="73"/>
      <c r="BY48121" s="74"/>
      <c r="BZ48121" s="74"/>
      <c r="CA48121" s="74"/>
      <c r="CF48121" s="79"/>
      <c r="CL48121" s="79"/>
    </row>
    <row r="48122" spans="30:90">
      <c r="AD48122" s="73"/>
      <c r="AE48122" s="74"/>
      <c r="AF48122" s="74"/>
      <c r="BX48122" s="73"/>
      <c r="BY48122" s="74"/>
      <c r="BZ48122" s="74"/>
      <c r="CA48122" s="74"/>
      <c r="CF48122" s="79"/>
      <c r="CL48122" s="79"/>
    </row>
    <row r="48123" spans="30:90">
      <c r="AD48123" s="73"/>
      <c r="AE48123" s="74"/>
      <c r="AF48123" s="74"/>
      <c r="BX48123" s="73"/>
      <c r="BY48123" s="74"/>
      <c r="BZ48123" s="74"/>
      <c r="CA48123" s="74"/>
      <c r="CF48123" s="79"/>
      <c r="CL48123" s="79"/>
    </row>
    <row r="48124" spans="30:90">
      <c r="AD48124" s="73"/>
      <c r="AE48124" s="74"/>
      <c r="AF48124" s="74"/>
      <c r="BX48124" s="73"/>
      <c r="BY48124" s="74"/>
      <c r="BZ48124" s="74"/>
      <c r="CA48124" s="74"/>
      <c r="CF48124" s="79"/>
      <c r="CL48124" s="79"/>
    </row>
    <row r="48125" spans="30:90">
      <c r="AD48125" s="73"/>
      <c r="AE48125" s="74"/>
      <c r="AF48125" s="74"/>
      <c r="BX48125" s="73"/>
      <c r="BY48125" s="74"/>
      <c r="BZ48125" s="74"/>
      <c r="CA48125" s="74"/>
      <c r="CF48125" s="79"/>
      <c r="CL48125" s="79"/>
    </row>
    <row r="48126" spans="30:90">
      <c r="AD48126" s="73"/>
      <c r="AE48126" s="74"/>
      <c r="AF48126" s="74"/>
      <c r="BX48126" s="73"/>
      <c r="BY48126" s="74"/>
      <c r="BZ48126" s="74"/>
      <c r="CA48126" s="74"/>
      <c r="CF48126" s="79"/>
      <c r="CL48126" s="79"/>
    </row>
    <row r="48127" spans="30:90">
      <c r="AD48127" s="73"/>
      <c r="AE48127" s="74"/>
      <c r="AF48127" s="74"/>
      <c r="BX48127" s="73"/>
      <c r="BY48127" s="74"/>
      <c r="BZ48127" s="74"/>
      <c r="CA48127" s="74"/>
      <c r="CF48127" s="79"/>
      <c r="CL48127" s="79"/>
    </row>
    <row r="48128" spans="30:90">
      <c r="AD48128" s="73"/>
      <c r="AE48128" s="74"/>
      <c r="AF48128" s="74"/>
      <c r="BX48128" s="73"/>
      <c r="BY48128" s="74"/>
      <c r="BZ48128" s="74"/>
      <c r="CA48128" s="74"/>
      <c r="CF48128" s="79"/>
      <c r="CL48128" s="79"/>
    </row>
    <row r="48129" spans="30:90">
      <c r="AD48129" s="73"/>
      <c r="AE48129" s="74"/>
      <c r="AF48129" s="74"/>
      <c r="BX48129" s="73"/>
      <c r="BY48129" s="74"/>
      <c r="BZ48129" s="74"/>
      <c r="CA48129" s="74"/>
      <c r="CF48129" s="79"/>
      <c r="CL48129" s="79"/>
    </row>
    <row r="48130" spans="30:90">
      <c r="AD48130" s="73"/>
      <c r="AE48130" s="74"/>
      <c r="AF48130" s="74"/>
      <c r="BX48130" s="73"/>
      <c r="BY48130" s="74"/>
      <c r="BZ48130" s="74"/>
      <c r="CA48130" s="74"/>
      <c r="CF48130" s="79"/>
      <c r="CL48130" s="79"/>
    </row>
    <row r="48131" spans="30:90">
      <c r="AD48131" s="73"/>
      <c r="AE48131" s="74"/>
      <c r="AF48131" s="74"/>
      <c r="BX48131" s="73"/>
      <c r="BY48131" s="74"/>
      <c r="BZ48131" s="74"/>
      <c r="CA48131" s="74"/>
      <c r="CF48131" s="79"/>
      <c r="CL48131" s="79"/>
    </row>
    <row r="48132" spans="30:90">
      <c r="AD48132" s="73"/>
      <c r="AE48132" s="74"/>
      <c r="AF48132" s="74"/>
      <c r="BX48132" s="73"/>
      <c r="BY48132" s="74"/>
      <c r="BZ48132" s="74"/>
      <c r="CA48132" s="74"/>
      <c r="CF48132" s="79"/>
      <c r="CL48132" s="79"/>
    </row>
    <row r="48133" spans="30:90">
      <c r="AD48133" s="73"/>
      <c r="AE48133" s="74"/>
      <c r="AF48133" s="74"/>
      <c r="BX48133" s="73"/>
      <c r="BY48133" s="74"/>
      <c r="BZ48133" s="74"/>
      <c r="CA48133" s="74"/>
      <c r="CF48133" s="79"/>
      <c r="CL48133" s="79"/>
    </row>
    <row r="48134" spans="30:90">
      <c r="AD48134" s="73"/>
      <c r="AE48134" s="74"/>
      <c r="AF48134" s="74"/>
      <c r="BX48134" s="73"/>
      <c r="BY48134" s="74"/>
      <c r="BZ48134" s="74"/>
      <c r="CA48134" s="74"/>
      <c r="CF48134" s="79"/>
      <c r="CL48134" s="79"/>
    </row>
    <row r="48135" spans="30:90">
      <c r="AD48135" s="73"/>
      <c r="AE48135" s="74"/>
      <c r="AF48135" s="74"/>
      <c r="BX48135" s="73"/>
      <c r="BY48135" s="74"/>
      <c r="BZ48135" s="74"/>
      <c r="CA48135" s="74"/>
      <c r="CF48135" s="79"/>
      <c r="CL48135" s="79"/>
    </row>
    <row r="48136" spans="30:90">
      <c r="AD48136" s="73"/>
      <c r="AE48136" s="74"/>
      <c r="AF48136" s="74"/>
      <c r="BX48136" s="73"/>
      <c r="BY48136" s="74"/>
      <c r="BZ48136" s="74"/>
      <c r="CA48136" s="74"/>
      <c r="CF48136" s="79"/>
      <c r="CL48136" s="79"/>
    </row>
    <row r="48137" spans="30:90">
      <c r="AD48137" s="73"/>
      <c r="AE48137" s="74"/>
      <c r="AF48137" s="74"/>
      <c r="BX48137" s="73"/>
      <c r="BY48137" s="74"/>
      <c r="BZ48137" s="74"/>
      <c r="CA48137" s="74"/>
      <c r="CF48137" s="79"/>
      <c r="CL48137" s="79"/>
    </row>
    <row r="48138" spans="30:90">
      <c r="AD48138" s="73"/>
      <c r="AE48138" s="74"/>
      <c r="AF48138" s="74"/>
      <c r="BX48138" s="73"/>
      <c r="BY48138" s="74"/>
      <c r="BZ48138" s="74"/>
      <c r="CA48138" s="74"/>
      <c r="CF48138" s="79"/>
      <c r="CL48138" s="79"/>
    </row>
    <row r="48139" spans="30:90">
      <c r="AD48139" s="73"/>
      <c r="AE48139" s="74"/>
      <c r="AF48139" s="74"/>
      <c r="BX48139" s="73"/>
      <c r="BY48139" s="74"/>
      <c r="BZ48139" s="74"/>
      <c r="CA48139" s="74"/>
      <c r="CF48139" s="79"/>
      <c r="CL48139" s="79"/>
    </row>
    <row r="48140" spans="30:90">
      <c r="AD48140" s="73"/>
      <c r="AE48140" s="74"/>
      <c r="AF48140" s="74"/>
      <c r="BX48140" s="73"/>
      <c r="BY48140" s="74"/>
      <c r="BZ48140" s="74"/>
      <c r="CA48140" s="74"/>
      <c r="CF48140" s="79"/>
      <c r="CL48140" s="79"/>
    </row>
    <row r="48141" spans="30:90">
      <c r="AD48141" s="73"/>
      <c r="AE48141" s="74"/>
      <c r="AF48141" s="74"/>
      <c r="BX48141" s="73"/>
      <c r="BY48141" s="74"/>
      <c r="BZ48141" s="74"/>
      <c r="CA48141" s="74"/>
      <c r="CF48141" s="79"/>
      <c r="CL48141" s="79"/>
    </row>
    <row r="48142" spans="30:90">
      <c r="AD48142" s="73"/>
      <c r="AE48142" s="74"/>
      <c r="AF48142" s="74"/>
      <c r="BX48142" s="73"/>
      <c r="BY48142" s="74"/>
      <c r="BZ48142" s="74"/>
      <c r="CA48142" s="74"/>
      <c r="CF48142" s="79"/>
      <c r="CL48142" s="79"/>
    </row>
    <row r="48143" spans="30:90">
      <c r="AD48143" s="73"/>
      <c r="AE48143" s="74"/>
      <c r="AF48143" s="74"/>
      <c r="BX48143" s="73"/>
      <c r="BY48143" s="74"/>
      <c r="BZ48143" s="74"/>
      <c r="CA48143" s="74"/>
      <c r="CF48143" s="79"/>
      <c r="CL48143" s="79"/>
    </row>
    <row r="48144" spans="30:90">
      <c r="AD48144" s="73"/>
      <c r="AE48144" s="74"/>
      <c r="AF48144" s="74"/>
      <c r="BX48144" s="73"/>
      <c r="BY48144" s="74"/>
      <c r="BZ48144" s="74"/>
      <c r="CA48144" s="74"/>
      <c r="CF48144" s="79"/>
      <c r="CL48144" s="79"/>
    </row>
    <row r="48145" spans="30:90">
      <c r="AD48145" s="73"/>
      <c r="AE48145" s="74"/>
      <c r="AF48145" s="74"/>
      <c r="BX48145" s="73"/>
      <c r="BY48145" s="74"/>
      <c r="BZ48145" s="74"/>
      <c r="CA48145" s="74"/>
      <c r="CF48145" s="79"/>
      <c r="CL48145" s="79"/>
    </row>
    <row r="48146" spans="30:90">
      <c r="AD48146" s="73"/>
      <c r="AE48146" s="74"/>
      <c r="AF48146" s="74"/>
      <c r="BX48146" s="73"/>
      <c r="BY48146" s="74"/>
      <c r="BZ48146" s="74"/>
      <c r="CA48146" s="74"/>
      <c r="CF48146" s="79"/>
      <c r="CL48146" s="79"/>
    </row>
    <row r="48147" spans="30:90">
      <c r="AD48147" s="73"/>
      <c r="AE48147" s="74"/>
      <c r="AF48147" s="74"/>
      <c r="BX48147" s="73"/>
      <c r="BY48147" s="74"/>
      <c r="BZ48147" s="74"/>
      <c r="CA48147" s="74"/>
      <c r="CF48147" s="79"/>
      <c r="CL48147" s="79"/>
    </row>
    <row r="48148" spans="30:90">
      <c r="AD48148" s="73"/>
      <c r="AE48148" s="74"/>
      <c r="AF48148" s="74"/>
      <c r="BX48148" s="73"/>
      <c r="BY48148" s="74"/>
      <c r="BZ48148" s="74"/>
      <c r="CA48148" s="74"/>
      <c r="CF48148" s="79"/>
      <c r="CL48148" s="79"/>
    </row>
    <row r="48149" spans="30:90">
      <c r="AD48149" s="73"/>
      <c r="AE48149" s="74"/>
      <c r="AF48149" s="74"/>
      <c r="BX48149" s="73"/>
      <c r="BY48149" s="74"/>
      <c r="BZ48149" s="74"/>
      <c r="CA48149" s="74"/>
      <c r="CF48149" s="79"/>
      <c r="CL48149" s="79"/>
    </row>
    <row r="48150" spans="30:90">
      <c r="AD48150" s="73"/>
      <c r="AE48150" s="74"/>
      <c r="AF48150" s="74"/>
      <c r="BX48150" s="73"/>
      <c r="BY48150" s="74"/>
      <c r="BZ48150" s="74"/>
      <c r="CA48150" s="74"/>
      <c r="CF48150" s="79"/>
      <c r="CL48150" s="79"/>
    </row>
    <row r="48151" spans="30:90">
      <c r="AD48151" s="73"/>
      <c r="AE48151" s="74"/>
      <c r="AF48151" s="74"/>
      <c r="BX48151" s="73"/>
      <c r="BY48151" s="74"/>
      <c r="BZ48151" s="74"/>
      <c r="CA48151" s="74"/>
      <c r="CF48151" s="79"/>
      <c r="CL48151" s="79"/>
    </row>
    <row r="48152" spans="30:90">
      <c r="AD48152" s="73"/>
      <c r="AE48152" s="74"/>
      <c r="AF48152" s="74"/>
      <c r="BX48152" s="73"/>
      <c r="BY48152" s="74"/>
      <c r="BZ48152" s="74"/>
      <c r="CA48152" s="74"/>
      <c r="CF48152" s="79"/>
      <c r="CL48152" s="79"/>
    </row>
    <row r="48153" spans="30:90">
      <c r="AD48153" s="73"/>
      <c r="AE48153" s="74"/>
      <c r="AF48153" s="74"/>
      <c r="BX48153" s="73"/>
      <c r="BY48153" s="74"/>
      <c r="BZ48153" s="74"/>
      <c r="CA48153" s="74"/>
      <c r="CF48153" s="79"/>
      <c r="CL48153" s="79"/>
    </row>
    <row r="48154" spans="30:90">
      <c r="AD48154" s="73"/>
      <c r="AE48154" s="74"/>
      <c r="AF48154" s="74"/>
      <c r="BX48154" s="73"/>
      <c r="BY48154" s="74"/>
      <c r="BZ48154" s="74"/>
      <c r="CA48154" s="74"/>
      <c r="CF48154" s="79"/>
      <c r="CL48154" s="79"/>
    </row>
    <row r="48155" spans="30:90">
      <c r="AD48155" s="73"/>
      <c r="AE48155" s="74"/>
      <c r="AF48155" s="74"/>
      <c r="BX48155" s="73"/>
      <c r="BY48155" s="74"/>
      <c r="BZ48155" s="74"/>
      <c r="CA48155" s="74"/>
      <c r="CF48155" s="79"/>
      <c r="CL48155" s="79"/>
    </row>
    <row r="48156" spans="30:90">
      <c r="AD48156" s="73"/>
      <c r="AE48156" s="74"/>
      <c r="AF48156" s="74"/>
      <c r="BX48156" s="73"/>
      <c r="BY48156" s="74"/>
      <c r="BZ48156" s="74"/>
      <c r="CA48156" s="74"/>
      <c r="CF48156" s="79"/>
      <c r="CL48156" s="79"/>
    </row>
    <row r="48157" spans="30:90">
      <c r="AD48157" s="73"/>
      <c r="AE48157" s="74"/>
      <c r="AF48157" s="74"/>
      <c r="BX48157" s="73"/>
      <c r="BY48157" s="74"/>
      <c r="BZ48157" s="74"/>
      <c r="CA48157" s="74"/>
      <c r="CF48157" s="79"/>
      <c r="CL48157" s="79"/>
    </row>
    <row r="48158" spans="30:90">
      <c r="AD48158" s="73"/>
      <c r="AE48158" s="74"/>
      <c r="AF48158" s="74"/>
      <c r="BX48158" s="73"/>
      <c r="BY48158" s="74"/>
      <c r="BZ48158" s="74"/>
      <c r="CA48158" s="74"/>
      <c r="CF48158" s="79"/>
      <c r="CL48158" s="79"/>
    </row>
    <row r="48159" spans="30:90">
      <c r="AD48159" s="73"/>
      <c r="AE48159" s="74"/>
      <c r="AF48159" s="74"/>
      <c r="BX48159" s="73"/>
      <c r="BY48159" s="74"/>
      <c r="BZ48159" s="74"/>
      <c r="CA48159" s="74"/>
      <c r="CF48159" s="79"/>
      <c r="CL48159" s="79"/>
    </row>
    <row r="48160" spans="30:90">
      <c r="AD48160" s="73"/>
      <c r="AE48160" s="74"/>
      <c r="AF48160" s="74"/>
      <c r="BX48160" s="73"/>
      <c r="BY48160" s="74"/>
      <c r="BZ48160" s="74"/>
      <c r="CA48160" s="74"/>
      <c r="CF48160" s="79"/>
      <c r="CL48160" s="79"/>
    </row>
    <row r="48161" spans="30:90">
      <c r="AD48161" s="73"/>
      <c r="AE48161" s="74"/>
      <c r="AF48161" s="74"/>
      <c r="BX48161" s="73"/>
      <c r="BY48161" s="74"/>
      <c r="BZ48161" s="74"/>
      <c r="CA48161" s="74"/>
      <c r="CF48161" s="79"/>
      <c r="CL48161" s="79"/>
    </row>
    <row r="48162" spans="30:90">
      <c r="AD48162" s="73"/>
      <c r="AE48162" s="74"/>
      <c r="AF48162" s="74"/>
      <c r="BX48162" s="73"/>
      <c r="BY48162" s="74"/>
      <c r="BZ48162" s="74"/>
      <c r="CA48162" s="74"/>
      <c r="CF48162" s="79"/>
      <c r="CL48162" s="79"/>
    </row>
    <row r="48163" spans="30:90">
      <c r="AD48163" s="73"/>
      <c r="AE48163" s="74"/>
      <c r="AF48163" s="74"/>
      <c r="BX48163" s="73"/>
      <c r="BY48163" s="74"/>
      <c r="BZ48163" s="74"/>
      <c r="CA48163" s="74"/>
      <c r="CF48163" s="79"/>
      <c r="CL48163" s="79"/>
    </row>
    <row r="48164" spans="30:90">
      <c r="AD48164" s="73"/>
      <c r="AE48164" s="74"/>
      <c r="AF48164" s="74"/>
      <c r="BX48164" s="73"/>
      <c r="BY48164" s="74"/>
      <c r="BZ48164" s="74"/>
      <c r="CA48164" s="74"/>
      <c r="CF48164" s="79"/>
      <c r="CL48164" s="79"/>
    </row>
    <row r="48165" spans="30:90">
      <c r="AD48165" s="73"/>
      <c r="AE48165" s="74"/>
      <c r="AF48165" s="74"/>
      <c r="BX48165" s="73"/>
      <c r="BY48165" s="74"/>
      <c r="BZ48165" s="74"/>
      <c r="CA48165" s="74"/>
      <c r="CF48165" s="79"/>
      <c r="CL48165" s="79"/>
    </row>
    <row r="48166" spans="30:90">
      <c r="AD48166" s="73"/>
      <c r="AE48166" s="74"/>
      <c r="AF48166" s="74"/>
      <c r="BX48166" s="73"/>
      <c r="BY48166" s="74"/>
      <c r="BZ48166" s="74"/>
      <c r="CA48166" s="74"/>
      <c r="CF48166" s="79"/>
      <c r="CL48166" s="79"/>
    </row>
    <row r="48167" spans="30:90">
      <c r="AD48167" s="73"/>
      <c r="AE48167" s="74"/>
      <c r="AF48167" s="74"/>
      <c r="BX48167" s="73"/>
      <c r="BY48167" s="74"/>
      <c r="BZ48167" s="74"/>
      <c r="CA48167" s="74"/>
      <c r="CF48167" s="79"/>
      <c r="CL48167" s="79"/>
    </row>
    <row r="48168" spans="30:90">
      <c r="AD48168" s="73"/>
      <c r="AE48168" s="74"/>
      <c r="AF48168" s="74"/>
      <c r="BX48168" s="73"/>
      <c r="BY48168" s="74"/>
      <c r="BZ48168" s="74"/>
      <c r="CA48168" s="74"/>
      <c r="CF48168" s="79"/>
      <c r="CL48168" s="79"/>
    </row>
    <row r="48169" spans="30:90">
      <c r="AD48169" s="73"/>
      <c r="AE48169" s="74"/>
      <c r="AF48169" s="74"/>
      <c r="BX48169" s="73"/>
      <c r="BY48169" s="74"/>
      <c r="BZ48169" s="74"/>
      <c r="CA48169" s="74"/>
      <c r="CF48169" s="79"/>
      <c r="CL48169" s="79"/>
    </row>
    <row r="48170" spans="30:90">
      <c r="AD48170" s="73"/>
      <c r="AE48170" s="74"/>
      <c r="AF48170" s="74"/>
      <c r="BX48170" s="73"/>
      <c r="BY48170" s="74"/>
      <c r="BZ48170" s="74"/>
      <c r="CA48170" s="74"/>
      <c r="CF48170" s="79"/>
      <c r="CL48170" s="79"/>
    </row>
    <row r="48171" spans="30:90">
      <c r="AD48171" s="73"/>
      <c r="AE48171" s="74"/>
      <c r="AF48171" s="74"/>
      <c r="BX48171" s="73"/>
      <c r="BY48171" s="74"/>
      <c r="BZ48171" s="74"/>
      <c r="CA48171" s="74"/>
      <c r="CF48171" s="79"/>
      <c r="CL48171" s="79"/>
    </row>
    <row r="48172" spans="30:90">
      <c r="AD48172" s="73"/>
      <c r="AE48172" s="74"/>
      <c r="AF48172" s="74"/>
      <c r="BX48172" s="73"/>
      <c r="BY48172" s="74"/>
      <c r="BZ48172" s="74"/>
      <c r="CA48172" s="74"/>
      <c r="CF48172" s="79"/>
      <c r="CL48172" s="79"/>
    </row>
    <row r="48173" spans="30:90">
      <c r="AD48173" s="73"/>
      <c r="AE48173" s="74"/>
      <c r="AF48173" s="74"/>
      <c r="BX48173" s="73"/>
      <c r="BY48173" s="74"/>
      <c r="BZ48173" s="74"/>
      <c r="CA48173" s="74"/>
      <c r="CF48173" s="79"/>
      <c r="CL48173" s="79"/>
    </row>
    <row r="48174" spans="30:90">
      <c r="AD48174" s="73"/>
      <c r="AE48174" s="74"/>
      <c r="AF48174" s="74"/>
      <c r="BX48174" s="73"/>
      <c r="BY48174" s="74"/>
      <c r="BZ48174" s="74"/>
      <c r="CA48174" s="74"/>
      <c r="CF48174" s="79"/>
      <c r="CL48174" s="79"/>
    </row>
    <row r="48175" spans="30:90">
      <c r="AD48175" s="73"/>
      <c r="AE48175" s="74"/>
      <c r="AF48175" s="74"/>
      <c r="BX48175" s="73"/>
      <c r="BY48175" s="74"/>
      <c r="BZ48175" s="74"/>
      <c r="CA48175" s="74"/>
      <c r="CF48175" s="79"/>
      <c r="CL48175" s="79"/>
    </row>
    <row r="48176" spans="30:90">
      <c r="AD48176" s="73"/>
      <c r="AE48176" s="74"/>
      <c r="AF48176" s="74"/>
      <c r="BX48176" s="73"/>
      <c r="BY48176" s="74"/>
      <c r="BZ48176" s="74"/>
      <c r="CA48176" s="74"/>
      <c r="CF48176" s="79"/>
      <c r="CL48176" s="79"/>
    </row>
    <row r="48177" spans="30:90">
      <c r="AD48177" s="73"/>
      <c r="AE48177" s="74"/>
      <c r="AF48177" s="74"/>
      <c r="BX48177" s="73"/>
      <c r="BY48177" s="74"/>
      <c r="BZ48177" s="74"/>
      <c r="CA48177" s="74"/>
      <c r="CF48177" s="79"/>
      <c r="CL48177" s="79"/>
    </row>
    <row r="48178" spans="30:90">
      <c r="AD48178" s="73"/>
      <c r="AE48178" s="74"/>
      <c r="AF48178" s="74"/>
      <c r="BX48178" s="73"/>
      <c r="BY48178" s="74"/>
      <c r="BZ48178" s="74"/>
      <c r="CA48178" s="74"/>
      <c r="CF48178" s="79"/>
      <c r="CL48178" s="79"/>
    </row>
    <row r="48179" spans="30:90">
      <c r="AD48179" s="73"/>
      <c r="AE48179" s="74"/>
      <c r="AF48179" s="74"/>
      <c r="BX48179" s="73"/>
      <c r="BY48179" s="74"/>
      <c r="BZ48179" s="74"/>
      <c r="CA48179" s="74"/>
      <c r="CF48179" s="79"/>
      <c r="CL48179" s="79"/>
    </row>
    <row r="48180" spans="30:90">
      <c r="AD48180" s="73"/>
      <c r="AE48180" s="74"/>
      <c r="AF48180" s="74"/>
      <c r="BX48180" s="73"/>
      <c r="BY48180" s="74"/>
      <c r="BZ48180" s="74"/>
      <c r="CA48180" s="74"/>
      <c r="CF48180" s="79"/>
      <c r="CL48180" s="79"/>
    </row>
    <row r="48181" spans="30:90">
      <c r="AD48181" s="73"/>
      <c r="AE48181" s="74"/>
      <c r="AF48181" s="74"/>
      <c r="BX48181" s="73"/>
      <c r="BY48181" s="74"/>
      <c r="BZ48181" s="74"/>
      <c r="CA48181" s="74"/>
      <c r="CF48181" s="79"/>
      <c r="CL48181" s="79"/>
    </row>
    <row r="48182" spans="30:90">
      <c r="AD48182" s="73"/>
      <c r="AE48182" s="74"/>
      <c r="AF48182" s="74"/>
      <c r="BX48182" s="73"/>
      <c r="BY48182" s="74"/>
      <c r="BZ48182" s="74"/>
      <c r="CA48182" s="74"/>
      <c r="CF48182" s="79"/>
      <c r="CL48182" s="79"/>
    </row>
    <row r="48183" spans="30:90">
      <c r="AD48183" s="73"/>
      <c r="AE48183" s="74"/>
      <c r="AF48183" s="74"/>
      <c r="BX48183" s="73"/>
      <c r="BY48183" s="74"/>
      <c r="BZ48183" s="74"/>
      <c r="CA48183" s="74"/>
      <c r="CF48183" s="79"/>
      <c r="CL48183" s="79"/>
    </row>
    <row r="48184" spans="30:90">
      <c r="AD48184" s="73"/>
      <c r="AE48184" s="74"/>
      <c r="AF48184" s="74"/>
      <c r="BX48184" s="73"/>
      <c r="BY48184" s="74"/>
      <c r="BZ48184" s="74"/>
      <c r="CA48184" s="74"/>
      <c r="CF48184" s="79"/>
      <c r="CL48184" s="79"/>
    </row>
    <row r="48185" spans="30:90">
      <c r="AD48185" s="73"/>
      <c r="AE48185" s="74"/>
      <c r="AF48185" s="74"/>
      <c r="BX48185" s="73"/>
      <c r="BY48185" s="74"/>
      <c r="BZ48185" s="74"/>
      <c r="CA48185" s="74"/>
      <c r="CF48185" s="79"/>
      <c r="CL48185" s="79"/>
    </row>
    <row r="48186" spans="30:90">
      <c r="AD48186" s="73"/>
      <c r="AE48186" s="74"/>
      <c r="AF48186" s="74"/>
      <c r="BX48186" s="73"/>
      <c r="BY48186" s="74"/>
      <c r="BZ48186" s="74"/>
      <c r="CA48186" s="74"/>
      <c r="CF48186" s="79"/>
      <c r="CL48186" s="79"/>
    </row>
    <row r="48187" spans="30:90">
      <c r="AD48187" s="73"/>
      <c r="AE48187" s="74"/>
      <c r="AF48187" s="74"/>
      <c r="BX48187" s="73"/>
      <c r="BY48187" s="74"/>
      <c r="BZ48187" s="74"/>
      <c r="CA48187" s="74"/>
      <c r="CF48187" s="79"/>
      <c r="CL48187" s="79"/>
    </row>
    <row r="48188" spans="30:90">
      <c r="AD48188" s="73"/>
      <c r="AE48188" s="74"/>
      <c r="AF48188" s="74"/>
      <c r="BX48188" s="73"/>
      <c r="BY48188" s="74"/>
      <c r="BZ48188" s="74"/>
      <c r="CA48188" s="74"/>
      <c r="CF48188" s="79"/>
      <c r="CL48188" s="79"/>
    </row>
    <row r="48189" spans="30:90">
      <c r="AD48189" s="73"/>
      <c r="AE48189" s="74"/>
      <c r="AF48189" s="74"/>
      <c r="BX48189" s="73"/>
      <c r="BY48189" s="74"/>
      <c r="BZ48189" s="74"/>
      <c r="CA48189" s="74"/>
      <c r="CF48189" s="79"/>
      <c r="CL48189" s="79"/>
    </row>
    <row r="48190" spans="30:90">
      <c r="AD48190" s="73"/>
      <c r="AE48190" s="74"/>
      <c r="AF48190" s="74"/>
      <c r="BX48190" s="73"/>
      <c r="BY48190" s="74"/>
      <c r="BZ48190" s="74"/>
      <c r="CA48190" s="74"/>
      <c r="CF48190" s="79"/>
      <c r="CL48190" s="79"/>
    </row>
    <row r="48191" spans="30:90">
      <c r="AD48191" s="73"/>
      <c r="AE48191" s="74"/>
      <c r="AF48191" s="74"/>
      <c r="BX48191" s="73"/>
      <c r="BY48191" s="74"/>
      <c r="BZ48191" s="74"/>
      <c r="CA48191" s="74"/>
      <c r="CF48191" s="79"/>
      <c r="CL48191" s="79"/>
    </row>
    <row r="48192" spans="30:90">
      <c r="AD48192" s="73"/>
      <c r="AE48192" s="74"/>
      <c r="AF48192" s="74"/>
      <c r="BX48192" s="73"/>
      <c r="BY48192" s="74"/>
      <c r="BZ48192" s="74"/>
      <c r="CA48192" s="74"/>
      <c r="CF48192" s="79"/>
      <c r="CL48192" s="79"/>
    </row>
    <row r="48193" spans="30:90">
      <c r="AD48193" s="73"/>
      <c r="AE48193" s="74"/>
      <c r="AF48193" s="74"/>
      <c r="BX48193" s="73"/>
      <c r="BY48193" s="74"/>
      <c r="BZ48193" s="74"/>
      <c r="CA48193" s="74"/>
      <c r="CF48193" s="79"/>
      <c r="CL48193" s="79"/>
    </row>
    <row r="48194" spans="30:90">
      <c r="AD48194" s="73"/>
      <c r="AE48194" s="74"/>
      <c r="AF48194" s="74"/>
      <c r="BX48194" s="73"/>
      <c r="BY48194" s="74"/>
      <c r="BZ48194" s="74"/>
      <c r="CA48194" s="74"/>
      <c r="CF48194" s="79"/>
      <c r="CL48194" s="79"/>
    </row>
    <row r="48195" spans="30:90">
      <c r="AD48195" s="73"/>
      <c r="AE48195" s="74"/>
      <c r="AF48195" s="74"/>
      <c r="BX48195" s="73"/>
      <c r="BY48195" s="74"/>
      <c r="BZ48195" s="74"/>
      <c r="CA48195" s="74"/>
      <c r="CF48195" s="79"/>
      <c r="CL48195" s="79"/>
    </row>
    <row r="48196" spans="30:90">
      <c r="AD48196" s="73"/>
      <c r="AE48196" s="74"/>
      <c r="AF48196" s="74"/>
      <c r="BX48196" s="73"/>
      <c r="BY48196" s="74"/>
      <c r="BZ48196" s="74"/>
      <c r="CA48196" s="74"/>
      <c r="CF48196" s="79"/>
      <c r="CL48196" s="79"/>
    </row>
    <row r="48197" spans="30:90">
      <c r="AD48197" s="73"/>
      <c r="AE48197" s="74"/>
      <c r="AF48197" s="74"/>
      <c r="BX48197" s="73"/>
      <c r="BY48197" s="74"/>
      <c r="BZ48197" s="74"/>
      <c r="CA48197" s="74"/>
      <c r="CF48197" s="79"/>
      <c r="CL48197" s="79"/>
    </row>
    <row r="48198" spans="30:90">
      <c r="AD48198" s="73"/>
      <c r="AE48198" s="74"/>
      <c r="AF48198" s="74"/>
      <c r="BX48198" s="73"/>
      <c r="BY48198" s="74"/>
      <c r="BZ48198" s="74"/>
      <c r="CA48198" s="74"/>
      <c r="CF48198" s="79"/>
      <c r="CL48198" s="79"/>
    </row>
    <row r="48199" spans="30:90">
      <c r="AD48199" s="73"/>
      <c r="AE48199" s="74"/>
      <c r="AF48199" s="74"/>
      <c r="BX48199" s="73"/>
      <c r="BY48199" s="74"/>
      <c r="BZ48199" s="74"/>
      <c r="CA48199" s="74"/>
      <c r="CF48199" s="79"/>
      <c r="CL48199" s="79"/>
    </row>
    <row r="48200" spans="30:90">
      <c r="AD48200" s="73"/>
      <c r="AE48200" s="74"/>
      <c r="AF48200" s="74"/>
      <c r="BX48200" s="73"/>
      <c r="BY48200" s="74"/>
      <c r="BZ48200" s="74"/>
      <c r="CA48200" s="74"/>
      <c r="CF48200" s="79"/>
      <c r="CL48200" s="79"/>
    </row>
    <row r="48201" spans="30:90">
      <c r="AD48201" s="73"/>
      <c r="AE48201" s="74"/>
      <c r="AF48201" s="74"/>
      <c r="BX48201" s="73"/>
      <c r="BY48201" s="74"/>
      <c r="BZ48201" s="74"/>
      <c r="CA48201" s="74"/>
      <c r="CF48201" s="79"/>
      <c r="CL48201" s="79"/>
    </row>
    <row r="48202" spans="30:90">
      <c r="AD48202" s="73"/>
      <c r="AE48202" s="74"/>
      <c r="AF48202" s="74"/>
      <c r="BX48202" s="73"/>
      <c r="BY48202" s="74"/>
      <c r="BZ48202" s="74"/>
      <c r="CA48202" s="74"/>
      <c r="CF48202" s="79"/>
      <c r="CL48202" s="79"/>
    </row>
    <row r="48203" spans="30:90">
      <c r="AD48203" s="73"/>
      <c r="AE48203" s="74"/>
      <c r="AF48203" s="74"/>
      <c r="BX48203" s="73"/>
      <c r="BY48203" s="74"/>
      <c r="BZ48203" s="74"/>
      <c r="CA48203" s="74"/>
      <c r="CF48203" s="79"/>
      <c r="CL48203" s="79"/>
    </row>
    <row r="48204" spans="30:90">
      <c r="AD48204" s="73"/>
      <c r="AE48204" s="74"/>
      <c r="AF48204" s="74"/>
      <c r="BX48204" s="73"/>
      <c r="BY48204" s="74"/>
      <c r="BZ48204" s="74"/>
      <c r="CA48204" s="74"/>
      <c r="CF48204" s="79"/>
      <c r="CL48204" s="79"/>
    </row>
    <row r="48205" spans="30:90">
      <c r="AD48205" s="73"/>
      <c r="AE48205" s="74"/>
      <c r="AF48205" s="74"/>
      <c r="BX48205" s="73"/>
      <c r="BY48205" s="74"/>
      <c r="BZ48205" s="74"/>
      <c r="CA48205" s="74"/>
      <c r="CF48205" s="79"/>
      <c r="CL48205" s="79"/>
    </row>
    <row r="48206" spans="30:90">
      <c r="AD48206" s="73"/>
      <c r="AE48206" s="74"/>
      <c r="AF48206" s="74"/>
      <c r="BX48206" s="73"/>
      <c r="BY48206" s="74"/>
      <c r="BZ48206" s="74"/>
      <c r="CA48206" s="74"/>
      <c r="CF48206" s="79"/>
      <c r="CL48206" s="79"/>
    </row>
    <row r="48207" spans="30:90">
      <c r="AD48207" s="73"/>
      <c r="AE48207" s="74"/>
      <c r="AF48207" s="74"/>
      <c r="BX48207" s="73"/>
      <c r="BY48207" s="74"/>
      <c r="BZ48207" s="74"/>
      <c r="CA48207" s="74"/>
      <c r="CF48207" s="79"/>
      <c r="CL48207" s="79"/>
    </row>
    <row r="48208" spans="30:90">
      <c r="AD48208" s="73"/>
      <c r="AE48208" s="74"/>
      <c r="AF48208" s="74"/>
      <c r="BX48208" s="73"/>
      <c r="BY48208" s="74"/>
      <c r="BZ48208" s="74"/>
      <c r="CA48208" s="74"/>
      <c r="CF48208" s="79"/>
      <c r="CL48208" s="79"/>
    </row>
    <row r="48209" spans="30:90">
      <c r="AD48209" s="73"/>
      <c r="AE48209" s="74"/>
      <c r="AF48209" s="74"/>
      <c r="BX48209" s="73"/>
      <c r="BY48209" s="74"/>
      <c r="BZ48209" s="74"/>
      <c r="CA48209" s="74"/>
      <c r="CF48209" s="79"/>
      <c r="CL48209" s="79"/>
    </row>
    <row r="48210" spans="30:90">
      <c r="AD48210" s="73"/>
      <c r="AE48210" s="74"/>
      <c r="AF48210" s="74"/>
      <c r="BX48210" s="73"/>
      <c r="BY48210" s="74"/>
      <c r="BZ48210" s="74"/>
      <c r="CA48210" s="74"/>
      <c r="CF48210" s="79"/>
      <c r="CL48210" s="79"/>
    </row>
    <row r="48211" spans="30:90">
      <c r="AD48211" s="73"/>
      <c r="AE48211" s="74"/>
      <c r="AF48211" s="74"/>
      <c r="BX48211" s="73"/>
      <c r="BY48211" s="74"/>
      <c r="BZ48211" s="74"/>
      <c r="CA48211" s="74"/>
      <c r="CF48211" s="79"/>
      <c r="CL48211" s="79"/>
    </row>
    <row r="48212" spans="30:90">
      <c r="AD48212" s="73"/>
      <c r="AE48212" s="74"/>
      <c r="AF48212" s="74"/>
      <c r="BX48212" s="73"/>
      <c r="BY48212" s="74"/>
      <c r="BZ48212" s="74"/>
      <c r="CA48212" s="74"/>
      <c r="CF48212" s="79"/>
      <c r="CL48212" s="79"/>
    </row>
    <row r="48213" spans="30:90">
      <c r="AD48213" s="73"/>
      <c r="AE48213" s="74"/>
      <c r="AF48213" s="74"/>
      <c r="BX48213" s="73"/>
      <c r="BY48213" s="74"/>
      <c r="BZ48213" s="74"/>
      <c r="CA48213" s="74"/>
      <c r="CF48213" s="79"/>
      <c r="CL48213" s="79"/>
    </row>
    <row r="48214" spans="30:90">
      <c r="AD48214" s="73"/>
      <c r="AE48214" s="74"/>
      <c r="AF48214" s="74"/>
      <c r="BX48214" s="73"/>
      <c r="BY48214" s="74"/>
      <c r="BZ48214" s="74"/>
      <c r="CA48214" s="74"/>
      <c r="CF48214" s="79"/>
      <c r="CL48214" s="79"/>
    </row>
    <row r="48215" spans="30:90">
      <c r="AD48215" s="73"/>
      <c r="AE48215" s="74"/>
      <c r="AF48215" s="74"/>
      <c r="BX48215" s="73"/>
      <c r="BY48215" s="74"/>
      <c r="BZ48215" s="74"/>
      <c r="CA48215" s="74"/>
      <c r="CF48215" s="79"/>
      <c r="CL48215" s="79"/>
    </row>
    <row r="48216" spans="30:90">
      <c r="AD48216" s="73"/>
      <c r="AE48216" s="74"/>
      <c r="AF48216" s="74"/>
      <c r="BX48216" s="73"/>
      <c r="BY48216" s="74"/>
      <c r="BZ48216" s="74"/>
      <c r="CA48216" s="74"/>
      <c r="CF48216" s="79"/>
      <c r="CL48216" s="79"/>
    </row>
    <row r="48217" spans="30:90">
      <c r="AD48217" s="73"/>
      <c r="AE48217" s="74"/>
      <c r="AF48217" s="74"/>
      <c r="BX48217" s="73"/>
      <c r="BY48217" s="74"/>
      <c r="BZ48217" s="74"/>
      <c r="CA48217" s="74"/>
      <c r="CF48217" s="79"/>
      <c r="CL48217" s="79"/>
    </row>
    <row r="48218" spans="30:90">
      <c r="AD48218" s="73"/>
      <c r="AE48218" s="74"/>
      <c r="AF48218" s="74"/>
      <c r="BX48218" s="73"/>
      <c r="BY48218" s="74"/>
      <c r="BZ48218" s="74"/>
      <c r="CA48218" s="74"/>
      <c r="CF48218" s="79"/>
      <c r="CL48218" s="79"/>
    </row>
    <row r="48219" spans="30:90">
      <c r="AD48219" s="73"/>
      <c r="AE48219" s="74"/>
      <c r="AF48219" s="74"/>
      <c r="BX48219" s="73"/>
      <c r="BY48219" s="74"/>
      <c r="BZ48219" s="74"/>
      <c r="CA48219" s="74"/>
      <c r="CF48219" s="79"/>
      <c r="CL48219" s="79"/>
    </row>
    <row r="48220" spans="30:90">
      <c r="AD48220" s="73"/>
      <c r="AE48220" s="74"/>
      <c r="AF48220" s="74"/>
      <c r="BX48220" s="73"/>
      <c r="BY48220" s="74"/>
      <c r="BZ48220" s="74"/>
      <c r="CA48220" s="74"/>
      <c r="CF48220" s="79"/>
      <c r="CL48220" s="79"/>
    </row>
    <row r="48221" spans="30:90">
      <c r="AD48221" s="73"/>
      <c r="AE48221" s="74"/>
      <c r="AF48221" s="74"/>
      <c r="BX48221" s="73"/>
      <c r="BY48221" s="74"/>
      <c r="BZ48221" s="74"/>
      <c r="CA48221" s="74"/>
      <c r="CF48221" s="79"/>
      <c r="CL48221" s="79"/>
    </row>
    <row r="48222" spans="30:90">
      <c r="AD48222" s="73"/>
      <c r="AE48222" s="74"/>
      <c r="AF48222" s="74"/>
      <c r="BX48222" s="73"/>
      <c r="BY48222" s="74"/>
      <c r="BZ48222" s="74"/>
      <c r="CA48222" s="74"/>
      <c r="CF48222" s="79"/>
      <c r="CL48222" s="79"/>
    </row>
    <row r="48223" spans="30:90">
      <c r="AD48223" s="73"/>
      <c r="AE48223" s="74"/>
      <c r="AF48223" s="74"/>
      <c r="BX48223" s="73"/>
      <c r="BY48223" s="74"/>
      <c r="BZ48223" s="74"/>
      <c r="CA48223" s="74"/>
      <c r="CF48223" s="79"/>
      <c r="CL48223" s="79"/>
    </row>
    <row r="48224" spans="30:90">
      <c r="AD48224" s="73"/>
      <c r="AE48224" s="74"/>
      <c r="AF48224" s="74"/>
      <c r="BX48224" s="73"/>
      <c r="BY48224" s="74"/>
      <c r="BZ48224" s="74"/>
      <c r="CA48224" s="74"/>
      <c r="CF48224" s="79"/>
      <c r="CL48224" s="79"/>
    </row>
    <row r="48225" spans="30:90">
      <c r="AD48225" s="73"/>
      <c r="AE48225" s="74"/>
      <c r="AF48225" s="74"/>
      <c r="BX48225" s="73"/>
      <c r="BY48225" s="74"/>
      <c r="BZ48225" s="74"/>
      <c r="CA48225" s="74"/>
      <c r="CF48225" s="79"/>
      <c r="CL48225" s="79"/>
    </row>
    <row r="48226" spans="30:90">
      <c r="AD48226" s="73"/>
      <c r="AE48226" s="74"/>
      <c r="AF48226" s="74"/>
      <c r="BX48226" s="73"/>
      <c r="BY48226" s="74"/>
      <c r="BZ48226" s="74"/>
      <c r="CA48226" s="74"/>
      <c r="CF48226" s="79"/>
      <c r="CL48226" s="79"/>
    </row>
    <row r="48227" spans="30:90">
      <c r="AD48227" s="73"/>
      <c r="AE48227" s="74"/>
      <c r="AF48227" s="74"/>
      <c r="BX48227" s="73"/>
      <c r="BY48227" s="74"/>
      <c r="BZ48227" s="74"/>
      <c r="CA48227" s="74"/>
      <c r="CF48227" s="79"/>
      <c r="CL48227" s="79"/>
    </row>
    <row r="48228" spans="30:90">
      <c r="AD48228" s="73"/>
      <c r="AE48228" s="74"/>
      <c r="AF48228" s="74"/>
      <c r="BX48228" s="73"/>
      <c r="BY48228" s="74"/>
      <c r="BZ48228" s="74"/>
      <c r="CA48228" s="74"/>
      <c r="CF48228" s="79"/>
      <c r="CL48228" s="79"/>
    </row>
    <row r="48229" spans="30:90">
      <c r="AD48229" s="73"/>
      <c r="AE48229" s="74"/>
      <c r="AF48229" s="74"/>
      <c r="BX48229" s="73"/>
      <c r="BY48229" s="74"/>
      <c r="BZ48229" s="74"/>
      <c r="CA48229" s="74"/>
      <c r="CF48229" s="79"/>
      <c r="CL48229" s="79"/>
    </row>
    <row r="48230" spans="30:90">
      <c r="AD48230" s="73"/>
      <c r="AE48230" s="74"/>
      <c r="AF48230" s="74"/>
      <c r="BX48230" s="73"/>
      <c r="BY48230" s="74"/>
      <c r="BZ48230" s="74"/>
      <c r="CA48230" s="74"/>
      <c r="CF48230" s="79"/>
      <c r="CL48230" s="79"/>
    </row>
    <row r="48231" spans="30:90">
      <c r="AD48231" s="73"/>
      <c r="AE48231" s="74"/>
      <c r="AF48231" s="74"/>
      <c r="BX48231" s="73"/>
      <c r="BY48231" s="74"/>
      <c r="BZ48231" s="74"/>
      <c r="CA48231" s="74"/>
      <c r="CF48231" s="79"/>
      <c r="CL48231" s="79"/>
    </row>
    <row r="48232" spans="30:90">
      <c r="AD48232" s="73"/>
      <c r="AE48232" s="74"/>
      <c r="AF48232" s="74"/>
      <c r="BX48232" s="73"/>
      <c r="BY48232" s="74"/>
      <c r="BZ48232" s="74"/>
      <c r="CA48232" s="74"/>
      <c r="CF48232" s="79"/>
      <c r="CL48232" s="79"/>
    </row>
    <row r="48233" spans="30:90">
      <c r="AD48233" s="73"/>
      <c r="AE48233" s="74"/>
      <c r="AF48233" s="74"/>
      <c r="BX48233" s="73"/>
      <c r="BY48233" s="74"/>
      <c r="BZ48233" s="74"/>
      <c r="CA48233" s="74"/>
      <c r="CF48233" s="79"/>
      <c r="CL48233" s="79"/>
    </row>
    <row r="48234" spans="30:90">
      <c r="AD48234" s="73"/>
      <c r="AE48234" s="74"/>
      <c r="AF48234" s="74"/>
      <c r="BX48234" s="73"/>
      <c r="BY48234" s="74"/>
      <c r="BZ48234" s="74"/>
      <c r="CA48234" s="74"/>
      <c r="CF48234" s="79"/>
      <c r="CL48234" s="79"/>
    </row>
    <row r="48235" spans="30:90">
      <c r="AD48235" s="73"/>
      <c r="AE48235" s="74"/>
      <c r="AF48235" s="74"/>
      <c r="BX48235" s="73"/>
      <c r="BY48235" s="74"/>
      <c r="BZ48235" s="74"/>
      <c r="CA48235" s="74"/>
      <c r="CF48235" s="79"/>
      <c r="CL48235" s="79"/>
    </row>
    <row r="48236" spans="30:90">
      <c r="AD48236" s="73"/>
      <c r="AE48236" s="74"/>
      <c r="AF48236" s="74"/>
      <c r="BX48236" s="73"/>
      <c r="BY48236" s="74"/>
      <c r="BZ48236" s="74"/>
      <c r="CA48236" s="74"/>
      <c r="CF48236" s="79"/>
      <c r="CL48236" s="79"/>
    </row>
    <row r="48237" spans="30:90">
      <c r="AD48237" s="73"/>
      <c r="AE48237" s="74"/>
      <c r="AF48237" s="74"/>
      <c r="BX48237" s="73"/>
      <c r="BY48237" s="74"/>
      <c r="BZ48237" s="74"/>
      <c r="CA48237" s="74"/>
      <c r="CF48237" s="79"/>
      <c r="CL48237" s="79"/>
    </row>
    <row r="48238" spans="30:90">
      <c r="AD48238" s="73"/>
      <c r="AE48238" s="74"/>
      <c r="AF48238" s="74"/>
      <c r="BX48238" s="73"/>
      <c r="BY48238" s="74"/>
      <c r="BZ48238" s="74"/>
      <c r="CA48238" s="74"/>
      <c r="CF48238" s="79"/>
      <c r="CL48238" s="79"/>
    </row>
    <row r="48239" spans="30:90">
      <c r="AD48239" s="73"/>
      <c r="AE48239" s="74"/>
      <c r="AF48239" s="74"/>
      <c r="BX48239" s="73"/>
      <c r="BY48239" s="74"/>
      <c r="BZ48239" s="74"/>
      <c r="CA48239" s="74"/>
      <c r="CF48239" s="79"/>
      <c r="CL48239" s="79"/>
    </row>
    <row r="48240" spans="30:90">
      <c r="AD48240" s="73"/>
      <c r="AE48240" s="74"/>
      <c r="AF48240" s="74"/>
      <c r="BX48240" s="73"/>
      <c r="BY48240" s="74"/>
      <c r="BZ48240" s="74"/>
      <c r="CA48240" s="74"/>
      <c r="CF48240" s="79"/>
      <c r="CL48240" s="79"/>
    </row>
    <row r="48241" spans="30:90">
      <c r="AD48241" s="73"/>
      <c r="AE48241" s="74"/>
      <c r="AF48241" s="74"/>
      <c r="BX48241" s="73"/>
      <c r="BY48241" s="74"/>
      <c r="BZ48241" s="74"/>
      <c r="CA48241" s="74"/>
      <c r="CF48241" s="79"/>
      <c r="CL48241" s="79"/>
    </row>
    <row r="48242" spans="30:90">
      <c r="AD48242" s="73"/>
      <c r="AE48242" s="74"/>
      <c r="AF48242" s="74"/>
      <c r="BX48242" s="73"/>
      <c r="BY48242" s="74"/>
      <c r="BZ48242" s="74"/>
      <c r="CA48242" s="74"/>
      <c r="CF48242" s="79"/>
      <c r="CL48242" s="79"/>
    </row>
    <row r="48243" spans="30:90">
      <c r="AD48243" s="73"/>
      <c r="AE48243" s="74"/>
      <c r="AF48243" s="74"/>
      <c r="BX48243" s="73"/>
      <c r="BY48243" s="74"/>
      <c r="BZ48243" s="74"/>
      <c r="CA48243" s="74"/>
      <c r="CF48243" s="79"/>
      <c r="CL48243" s="79"/>
    </row>
    <row r="48244" spans="30:90">
      <c r="AD48244" s="73"/>
      <c r="AE48244" s="74"/>
      <c r="AF48244" s="74"/>
      <c r="BX48244" s="73"/>
      <c r="BY48244" s="74"/>
      <c r="BZ48244" s="74"/>
      <c r="CA48244" s="74"/>
      <c r="CF48244" s="79"/>
      <c r="CL48244" s="79"/>
    </row>
    <row r="48245" spans="30:90">
      <c r="AD48245" s="73"/>
      <c r="AE48245" s="74"/>
      <c r="AF48245" s="74"/>
      <c r="BX48245" s="73"/>
      <c r="BY48245" s="74"/>
      <c r="BZ48245" s="74"/>
      <c r="CA48245" s="74"/>
      <c r="CF48245" s="79"/>
      <c r="CL48245" s="79"/>
    </row>
    <row r="48246" spans="30:90">
      <c r="AD48246" s="73"/>
      <c r="AE48246" s="74"/>
      <c r="AF48246" s="74"/>
      <c r="BX48246" s="73"/>
      <c r="BY48246" s="74"/>
      <c r="BZ48246" s="74"/>
      <c r="CA48246" s="74"/>
      <c r="CF48246" s="79"/>
      <c r="CL48246" s="79"/>
    </row>
    <row r="48247" spans="30:90">
      <c r="AD48247" s="73"/>
      <c r="AE48247" s="74"/>
      <c r="AF48247" s="74"/>
      <c r="BX48247" s="73"/>
      <c r="BY48247" s="74"/>
      <c r="BZ48247" s="74"/>
      <c r="CA48247" s="74"/>
      <c r="CF48247" s="79"/>
      <c r="CL48247" s="79"/>
    </row>
    <row r="48248" spans="30:90">
      <c r="AD48248" s="73"/>
      <c r="AE48248" s="74"/>
      <c r="AF48248" s="74"/>
      <c r="BX48248" s="73"/>
      <c r="BY48248" s="74"/>
      <c r="BZ48248" s="74"/>
      <c r="CA48248" s="74"/>
      <c r="CF48248" s="79"/>
      <c r="CL48248" s="79"/>
    </row>
    <row r="48249" spans="30:90">
      <c r="AD48249" s="73"/>
      <c r="AE48249" s="74"/>
      <c r="AF48249" s="74"/>
      <c r="BX48249" s="73"/>
      <c r="BY48249" s="74"/>
      <c r="BZ48249" s="74"/>
      <c r="CA48249" s="74"/>
      <c r="CF48249" s="79"/>
      <c r="CL48249" s="79"/>
    </row>
    <row r="48250" spans="30:90">
      <c r="AD48250" s="73"/>
      <c r="AE48250" s="74"/>
      <c r="AF48250" s="74"/>
      <c r="BX48250" s="73"/>
      <c r="BY48250" s="74"/>
      <c r="BZ48250" s="74"/>
      <c r="CA48250" s="74"/>
      <c r="CF48250" s="79"/>
      <c r="CL48250" s="79"/>
    </row>
    <row r="48251" spans="30:90">
      <c r="AD48251" s="73"/>
      <c r="AE48251" s="74"/>
      <c r="AF48251" s="74"/>
      <c r="BX48251" s="73"/>
      <c r="BY48251" s="74"/>
      <c r="BZ48251" s="74"/>
      <c r="CA48251" s="74"/>
      <c r="CF48251" s="79"/>
      <c r="CL48251" s="79"/>
    </row>
    <row r="48252" spans="30:90">
      <c r="AD48252" s="73"/>
      <c r="AE48252" s="74"/>
      <c r="AF48252" s="74"/>
      <c r="BX48252" s="73"/>
      <c r="BY48252" s="74"/>
      <c r="BZ48252" s="74"/>
      <c r="CA48252" s="74"/>
      <c r="CF48252" s="79"/>
      <c r="CL48252" s="79"/>
    </row>
    <row r="48253" spans="30:90">
      <c r="AD48253" s="73"/>
      <c r="AE48253" s="74"/>
      <c r="AF48253" s="74"/>
      <c r="BX48253" s="73"/>
      <c r="BY48253" s="74"/>
      <c r="BZ48253" s="74"/>
      <c r="CA48253" s="74"/>
      <c r="CF48253" s="79"/>
      <c r="CL48253" s="79"/>
    </row>
    <row r="48254" spans="30:90">
      <c r="AD48254" s="73"/>
      <c r="AE48254" s="74"/>
      <c r="AF48254" s="74"/>
      <c r="BX48254" s="73"/>
      <c r="BY48254" s="74"/>
      <c r="BZ48254" s="74"/>
      <c r="CA48254" s="74"/>
      <c r="CF48254" s="79"/>
      <c r="CL48254" s="79"/>
    </row>
    <row r="48255" spans="30:90">
      <c r="AD48255" s="73"/>
      <c r="AE48255" s="74"/>
      <c r="AF48255" s="74"/>
      <c r="BX48255" s="73"/>
      <c r="BY48255" s="74"/>
      <c r="BZ48255" s="74"/>
      <c r="CA48255" s="74"/>
      <c r="CF48255" s="79"/>
      <c r="CL48255" s="79"/>
    </row>
    <row r="48256" spans="30:90">
      <c r="AD48256" s="73"/>
      <c r="AE48256" s="74"/>
      <c r="AF48256" s="74"/>
      <c r="BX48256" s="73"/>
      <c r="BY48256" s="74"/>
      <c r="BZ48256" s="74"/>
      <c r="CA48256" s="74"/>
      <c r="CF48256" s="79"/>
      <c r="CL48256" s="79"/>
    </row>
    <row r="48257" spans="30:90">
      <c r="AD48257" s="73"/>
      <c r="AE48257" s="74"/>
      <c r="AF48257" s="74"/>
      <c r="BX48257" s="73"/>
      <c r="BY48257" s="74"/>
      <c r="BZ48257" s="74"/>
      <c r="CA48257" s="74"/>
      <c r="CF48257" s="79"/>
      <c r="CL48257" s="79"/>
    </row>
    <row r="48258" spans="30:90">
      <c r="AD48258" s="73"/>
      <c r="AE48258" s="74"/>
      <c r="AF48258" s="74"/>
      <c r="BX48258" s="73"/>
      <c r="BY48258" s="74"/>
      <c r="BZ48258" s="74"/>
      <c r="CA48258" s="74"/>
      <c r="CF48258" s="79"/>
      <c r="CL48258" s="79"/>
    </row>
    <row r="48259" spans="30:90">
      <c r="AD48259" s="73"/>
      <c r="AE48259" s="74"/>
      <c r="AF48259" s="74"/>
      <c r="BX48259" s="73"/>
      <c r="BY48259" s="74"/>
      <c r="BZ48259" s="74"/>
      <c r="CA48259" s="74"/>
      <c r="CF48259" s="79"/>
      <c r="CL48259" s="79"/>
    </row>
    <row r="48260" spans="30:90">
      <c r="AD48260" s="73"/>
      <c r="AE48260" s="74"/>
      <c r="AF48260" s="74"/>
      <c r="BX48260" s="73"/>
      <c r="BY48260" s="74"/>
      <c r="BZ48260" s="74"/>
      <c r="CA48260" s="74"/>
      <c r="CF48260" s="79"/>
      <c r="CL48260" s="79"/>
    </row>
    <row r="48261" spans="30:90">
      <c r="AD48261" s="73"/>
      <c r="AE48261" s="74"/>
      <c r="AF48261" s="74"/>
      <c r="BX48261" s="73"/>
      <c r="BY48261" s="74"/>
      <c r="BZ48261" s="74"/>
      <c r="CA48261" s="74"/>
      <c r="CF48261" s="79"/>
      <c r="CL48261" s="79"/>
    </row>
    <row r="48262" spans="30:90">
      <c r="AD48262" s="73"/>
      <c r="AE48262" s="74"/>
      <c r="AF48262" s="74"/>
      <c r="BX48262" s="73"/>
      <c r="BY48262" s="74"/>
      <c r="BZ48262" s="74"/>
      <c r="CA48262" s="74"/>
      <c r="CF48262" s="79"/>
      <c r="CL48262" s="79"/>
    </row>
    <row r="48263" spans="30:90">
      <c r="AD48263" s="73"/>
      <c r="AE48263" s="74"/>
      <c r="AF48263" s="74"/>
      <c r="BX48263" s="73"/>
      <c r="BY48263" s="74"/>
      <c r="BZ48263" s="74"/>
      <c r="CA48263" s="74"/>
      <c r="CF48263" s="79"/>
      <c r="CL48263" s="79"/>
    </row>
    <row r="48264" spans="30:90">
      <c r="AD48264" s="73"/>
      <c r="AE48264" s="74"/>
      <c r="AF48264" s="74"/>
      <c r="BX48264" s="73"/>
      <c r="BY48264" s="74"/>
      <c r="BZ48264" s="74"/>
      <c r="CA48264" s="74"/>
      <c r="CF48264" s="79"/>
      <c r="CL48264" s="79"/>
    </row>
    <row r="48265" spans="30:90">
      <c r="AD48265" s="73"/>
      <c r="AE48265" s="74"/>
      <c r="AF48265" s="74"/>
      <c r="BX48265" s="73"/>
      <c r="BY48265" s="74"/>
      <c r="BZ48265" s="74"/>
      <c r="CA48265" s="74"/>
      <c r="CF48265" s="79"/>
      <c r="CL48265" s="79"/>
    </row>
    <row r="48266" spans="30:90">
      <c r="AD48266" s="73"/>
      <c r="AE48266" s="74"/>
      <c r="AF48266" s="74"/>
      <c r="BX48266" s="73"/>
      <c r="BY48266" s="74"/>
      <c r="BZ48266" s="74"/>
      <c r="CA48266" s="74"/>
      <c r="CF48266" s="79"/>
      <c r="CL48266" s="79"/>
    </row>
    <row r="48267" spans="30:90">
      <c r="AD48267" s="73"/>
      <c r="AE48267" s="74"/>
      <c r="AF48267" s="74"/>
      <c r="BX48267" s="73"/>
      <c r="BY48267" s="74"/>
      <c r="BZ48267" s="74"/>
      <c r="CA48267" s="74"/>
      <c r="CF48267" s="79"/>
      <c r="CL48267" s="79"/>
    </row>
    <row r="48268" spans="30:90">
      <c r="AD48268" s="73"/>
      <c r="AE48268" s="74"/>
      <c r="AF48268" s="74"/>
      <c r="BX48268" s="73"/>
      <c r="BY48268" s="74"/>
      <c r="BZ48268" s="74"/>
      <c r="CA48268" s="74"/>
      <c r="CF48268" s="79"/>
      <c r="CL48268" s="79"/>
    </row>
    <row r="48269" spans="30:90">
      <c r="AD48269" s="73"/>
      <c r="AE48269" s="74"/>
      <c r="AF48269" s="74"/>
      <c r="BX48269" s="73"/>
      <c r="BY48269" s="74"/>
      <c r="BZ48269" s="74"/>
      <c r="CA48269" s="74"/>
      <c r="CF48269" s="79"/>
      <c r="CL48269" s="79"/>
    </row>
    <row r="48270" spans="30:90">
      <c r="AD48270" s="73"/>
      <c r="AE48270" s="74"/>
      <c r="AF48270" s="74"/>
      <c r="BX48270" s="73"/>
      <c r="BY48270" s="74"/>
      <c r="BZ48270" s="74"/>
      <c r="CA48270" s="74"/>
      <c r="CF48270" s="79"/>
      <c r="CL48270" s="79"/>
    </row>
    <row r="48271" spans="30:90">
      <c r="AD48271" s="73"/>
      <c r="AE48271" s="74"/>
      <c r="AF48271" s="74"/>
      <c r="BX48271" s="73"/>
      <c r="BY48271" s="74"/>
      <c r="BZ48271" s="74"/>
      <c r="CA48271" s="74"/>
      <c r="CF48271" s="79"/>
      <c r="CL48271" s="79"/>
    </row>
    <row r="48272" spans="30:90">
      <c r="AD48272" s="73"/>
      <c r="AE48272" s="74"/>
      <c r="AF48272" s="74"/>
      <c r="BX48272" s="73"/>
      <c r="BY48272" s="74"/>
      <c r="BZ48272" s="74"/>
      <c r="CA48272" s="74"/>
      <c r="CF48272" s="79"/>
      <c r="CL48272" s="79"/>
    </row>
    <row r="48273" spans="30:90">
      <c r="AD48273" s="73"/>
      <c r="AE48273" s="74"/>
      <c r="AF48273" s="74"/>
      <c r="BX48273" s="73"/>
      <c r="BY48273" s="74"/>
      <c r="BZ48273" s="74"/>
      <c r="CA48273" s="74"/>
      <c r="CF48273" s="79"/>
      <c r="CL48273" s="79"/>
    </row>
    <row r="48274" spans="30:90">
      <c r="AD48274" s="73"/>
      <c r="AE48274" s="74"/>
      <c r="AF48274" s="74"/>
      <c r="BX48274" s="73"/>
      <c r="BY48274" s="74"/>
      <c r="BZ48274" s="74"/>
      <c r="CA48274" s="74"/>
      <c r="CF48274" s="79"/>
      <c r="CL48274" s="79"/>
    </row>
    <row r="48275" spans="30:90">
      <c r="AD48275" s="73"/>
      <c r="AE48275" s="74"/>
      <c r="AF48275" s="74"/>
      <c r="BX48275" s="73"/>
      <c r="BY48275" s="74"/>
      <c r="BZ48275" s="74"/>
      <c r="CA48275" s="74"/>
      <c r="CF48275" s="79"/>
      <c r="CL48275" s="79"/>
    </row>
    <row r="48276" spans="30:90">
      <c r="AD48276" s="73"/>
      <c r="AE48276" s="74"/>
      <c r="AF48276" s="74"/>
      <c r="BX48276" s="73"/>
      <c r="BY48276" s="74"/>
      <c r="BZ48276" s="74"/>
      <c r="CA48276" s="74"/>
      <c r="CF48276" s="79"/>
      <c r="CL48276" s="79"/>
    </row>
    <row r="48277" spans="30:90">
      <c r="AD48277" s="73"/>
      <c r="AE48277" s="74"/>
      <c r="AF48277" s="74"/>
      <c r="BX48277" s="73"/>
      <c r="BY48277" s="74"/>
      <c r="BZ48277" s="74"/>
      <c r="CA48277" s="74"/>
      <c r="CF48277" s="79"/>
      <c r="CL48277" s="79"/>
    </row>
    <row r="48278" spans="30:90">
      <c r="AD48278" s="73"/>
      <c r="AE48278" s="74"/>
      <c r="AF48278" s="74"/>
      <c r="BX48278" s="73"/>
      <c r="BY48278" s="74"/>
      <c r="BZ48278" s="74"/>
      <c r="CA48278" s="74"/>
      <c r="CF48278" s="79"/>
      <c r="CL48278" s="79"/>
    </row>
    <row r="48279" spans="30:90">
      <c r="AD48279" s="73"/>
      <c r="AE48279" s="74"/>
      <c r="AF48279" s="74"/>
      <c r="BX48279" s="73"/>
      <c r="BY48279" s="74"/>
      <c r="BZ48279" s="74"/>
      <c r="CA48279" s="74"/>
      <c r="CF48279" s="79"/>
      <c r="CL48279" s="79"/>
    </row>
    <row r="48280" spans="30:90">
      <c r="AD48280" s="73"/>
      <c r="AE48280" s="74"/>
      <c r="AF48280" s="74"/>
      <c r="BX48280" s="73"/>
      <c r="BY48280" s="74"/>
      <c r="BZ48280" s="74"/>
      <c r="CA48280" s="74"/>
      <c r="CF48280" s="79"/>
      <c r="CL48280" s="79"/>
    </row>
    <row r="48281" spans="30:90">
      <c r="AD48281" s="73"/>
      <c r="AE48281" s="74"/>
      <c r="AF48281" s="74"/>
      <c r="BX48281" s="73"/>
      <c r="BY48281" s="74"/>
      <c r="BZ48281" s="74"/>
      <c r="CA48281" s="74"/>
      <c r="CF48281" s="79"/>
      <c r="CL48281" s="79"/>
    </row>
    <row r="48282" spans="30:90">
      <c r="AD48282" s="73"/>
      <c r="AE48282" s="74"/>
      <c r="AF48282" s="74"/>
      <c r="BX48282" s="73"/>
      <c r="BY48282" s="74"/>
      <c r="BZ48282" s="74"/>
      <c r="CA48282" s="74"/>
      <c r="CF48282" s="79"/>
      <c r="CL48282" s="79"/>
    </row>
    <row r="48283" spans="30:90">
      <c r="AD48283" s="73"/>
      <c r="AE48283" s="74"/>
      <c r="AF48283" s="74"/>
      <c r="BX48283" s="73"/>
      <c r="BY48283" s="74"/>
      <c r="BZ48283" s="74"/>
      <c r="CA48283" s="74"/>
      <c r="CF48283" s="79"/>
      <c r="CL48283" s="79"/>
    </row>
    <row r="48284" spans="30:90">
      <c r="AD48284" s="73"/>
      <c r="AE48284" s="74"/>
      <c r="AF48284" s="74"/>
      <c r="BX48284" s="73"/>
      <c r="BY48284" s="74"/>
      <c r="BZ48284" s="74"/>
      <c r="CA48284" s="74"/>
      <c r="CF48284" s="79"/>
      <c r="CL48284" s="79"/>
    </row>
    <row r="48285" spans="30:90">
      <c r="AD48285" s="73"/>
      <c r="AE48285" s="74"/>
      <c r="AF48285" s="74"/>
      <c r="BX48285" s="73"/>
      <c r="BY48285" s="74"/>
      <c r="BZ48285" s="74"/>
      <c r="CA48285" s="74"/>
      <c r="CF48285" s="79"/>
      <c r="CL48285" s="79"/>
    </row>
    <row r="48286" spans="30:90">
      <c r="AD48286" s="73"/>
      <c r="AE48286" s="74"/>
      <c r="AF48286" s="74"/>
      <c r="BX48286" s="73"/>
      <c r="BY48286" s="74"/>
      <c r="BZ48286" s="74"/>
      <c r="CA48286" s="74"/>
      <c r="CF48286" s="79"/>
      <c r="CL48286" s="79"/>
    </row>
    <row r="48287" spans="30:90">
      <c r="AD48287" s="73"/>
      <c r="AE48287" s="74"/>
      <c r="AF48287" s="74"/>
      <c r="BX48287" s="73"/>
      <c r="BY48287" s="74"/>
      <c r="BZ48287" s="74"/>
      <c r="CA48287" s="74"/>
      <c r="CF48287" s="79"/>
      <c r="CL48287" s="79"/>
    </row>
    <row r="48288" spans="30:90">
      <c r="AD48288" s="73"/>
      <c r="AE48288" s="74"/>
      <c r="AF48288" s="74"/>
      <c r="BX48288" s="73"/>
      <c r="BY48288" s="74"/>
      <c r="BZ48288" s="74"/>
      <c r="CA48288" s="74"/>
      <c r="CF48288" s="79"/>
      <c r="CL48288" s="79"/>
    </row>
    <row r="48289" spans="30:90">
      <c r="AD48289" s="73"/>
      <c r="AE48289" s="74"/>
      <c r="AF48289" s="74"/>
      <c r="BX48289" s="73"/>
      <c r="BY48289" s="74"/>
      <c r="BZ48289" s="74"/>
      <c r="CA48289" s="74"/>
      <c r="CF48289" s="79"/>
      <c r="CL48289" s="79"/>
    </row>
    <row r="48290" spans="30:90">
      <c r="AD48290" s="73"/>
      <c r="AE48290" s="74"/>
      <c r="AF48290" s="74"/>
      <c r="BX48290" s="73"/>
      <c r="BY48290" s="74"/>
      <c r="BZ48290" s="74"/>
      <c r="CA48290" s="74"/>
      <c r="CF48290" s="79"/>
      <c r="CL48290" s="79"/>
    </row>
    <row r="48291" spans="30:90">
      <c r="AD48291" s="73"/>
      <c r="AE48291" s="74"/>
      <c r="AF48291" s="74"/>
      <c r="BX48291" s="73"/>
      <c r="BY48291" s="74"/>
      <c r="BZ48291" s="74"/>
      <c r="CA48291" s="74"/>
      <c r="CF48291" s="79"/>
      <c r="CL48291" s="79"/>
    </row>
    <row r="48292" spans="30:90">
      <c r="AD48292" s="73"/>
      <c r="AE48292" s="74"/>
      <c r="AF48292" s="74"/>
      <c r="BX48292" s="73"/>
      <c r="BY48292" s="74"/>
      <c r="BZ48292" s="74"/>
      <c r="CA48292" s="74"/>
      <c r="CF48292" s="79"/>
      <c r="CL48292" s="79"/>
    </row>
    <row r="48293" spans="30:90">
      <c r="AD48293" s="73"/>
      <c r="AE48293" s="74"/>
      <c r="AF48293" s="74"/>
      <c r="BX48293" s="73"/>
      <c r="BY48293" s="74"/>
      <c r="BZ48293" s="74"/>
      <c r="CA48293" s="74"/>
      <c r="CF48293" s="79"/>
      <c r="CL48293" s="79"/>
    </row>
    <row r="48294" spans="30:90">
      <c r="AD48294" s="73"/>
      <c r="AE48294" s="74"/>
      <c r="AF48294" s="74"/>
      <c r="BX48294" s="73"/>
      <c r="BY48294" s="74"/>
      <c r="BZ48294" s="74"/>
      <c r="CA48294" s="74"/>
      <c r="CF48294" s="79"/>
      <c r="CL48294" s="79"/>
    </row>
    <row r="48295" spans="30:90">
      <c r="AD48295" s="73"/>
      <c r="AE48295" s="74"/>
      <c r="AF48295" s="74"/>
      <c r="BX48295" s="73"/>
      <c r="BY48295" s="74"/>
      <c r="BZ48295" s="74"/>
      <c r="CA48295" s="74"/>
      <c r="CF48295" s="79"/>
      <c r="CL48295" s="79"/>
    </row>
    <row r="48296" spans="30:90">
      <c r="AD48296" s="73"/>
      <c r="AE48296" s="74"/>
      <c r="AF48296" s="74"/>
      <c r="BX48296" s="73"/>
      <c r="BY48296" s="74"/>
      <c r="BZ48296" s="74"/>
      <c r="CA48296" s="74"/>
      <c r="CF48296" s="79"/>
      <c r="CL48296" s="79"/>
    </row>
    <row r="48297" spans="30:90">
      <c r="AD48297" s="73"/>
      <c r="AE48297" s="74"/>
      <c r="AF48297" s="74"/>
      <c r="BX48297" s="73"/>
      <c r="BY48297" s="74"/>
      <c r="BZ48297" s="74"/>
      <c r="CA48297" s="74"/>
      <c r="CF48297" s="79"/>
      <c r="CL48297" s="79"/>
    </row>
    <row r="48298" spans="30:90">
      <c r="AD48298" s="73"/>
      <c r="AE48298" s="74"/>
      <c r="AF48298" s="74"/>
      <c r="BX48298" s="73"/>
      <c r="BY48298" s="74"/>
      <c r="BZ48298" s="74"/>
      <c r="CA48298" s="74"/>
      <c r="CF48298" s="79"/>
      <c r="CL48298" s="79"/>
    </row>
    <row r="48299" spans="30:90">
      <c r="AD48299" s="73"/>
      <c r="AE48299" s="74"/>
      <c r="AF48299" s="74"/>
      <c r="BX48299" s="73"/>
      <c r="BY48299" s="74"/>
      <c r="BZ48299" s="74"/>
      <c r="CA48299" s="74"/>
      <c r="CF48299" s="79"/>
      <c r="CL48299" s="79"/>
    </row>
    <row r="48300" spans="30:90">
      <c r="AD48300" s="73"/>
      <c r="AE48300" s="74"/>
      <c r="AF48300" s="74"/>
      <c r="BX48300" s="73"/>
      <c r="BY48300" s="74"/>
      <c r="BZ48300" s="74"/>
      <c r="CA48300" s="74"/>
      <c r="CF48300" s="79"/>
      <c r="CL48300" s="79"/>
    </row>
    <row r="48301" spans="30:90">
      <c r="AD48301" s="73"/>
      <c r="AE48301" s="74"/>
      <c r="AF48301" s="74"/>
      <c r="BX48301" s="73"/>
      <c r="BY48301" s="74"/>
      <c r="BZ48301" s="74"/>
      <c r="CA48301" s="74"/>
      <c r="CF48301" s="79"/>
      <c r="CL48301" s="79"/>
    </row>
    <row r="48302" spans="30:90">
      <c r="AD48302" s="73"/>
      <c r="AE48302" s="74"/>
      <c r="AF48302" s="74"/>
      <c r="BX48302" s="73"/>
      <c r="BY48302" s="74"/>
      <c r="BZ48302" s="74"/>
      <c r="CA48302" s="74"/>
      <c r="CF48302" s="79"/>
      <c r="CL48302" s="79"/>
    </row>
    <row r="48303" spans="30:90">
      <c r="AD48303" s="73"/>
      <c r="AE48303" s="74"/>
      <c r="AF48303" s="74"/>
      <c r="BX48303" s="73"/>
      <c r="BY48303" s="74"/>
      <c r="BZ48303" s="74"/>
      <c r="CA48303" s="74"/>
      <c r="CF48303" s="79"/>
      <c r="CL48303" s="79"/>
    </row>
    <row r="48304" spans="30:90">
      <c r="AD48304" s="73"/>
      <c r="AE48304" s="74"/>
      <c r="AF48304" s="74"/>
      <c r="BX48304" s="73"/>
      <c r="BY48304" s="74"/>
      <c r="BZ48304" s="74"/>
      <c r="CA48304" s="74"/>
      <c r="CF48304" s="79"/>
      <c r="CL48304" s="79"/>
    </row>
    <row r="48305" spans="30:90">
      <c r="AD48305" s="73"/>
      <c r="AE48305" s="74"/>
      <c r="AF48305" s="74"/>
      <c r="BX48305" s="73"/>
      <c r="BY48305" s="74"/>
      <c r="BZ48305" s="74"/>
      <c r="CA48305" s="74"/>
      <c r="CF48305" s="79"/>
      <c r="CL48305" s="79"/>
    </row>
    <row r="48306" spans="30:90">
      <c r="AD48306" s="73"/>
      <c r="AE48306" s="74"/>
      <c r="AF48306" s="74"/>
      <c r="BX48306" s="73"/>
      <c r="BY48306" s="74"/>
      <c r="BZ48306" s="74"/>
      <c r="CA48306" s="74"/>
      <c r="CF48306" s="79"/>
      <c r="CL48306" s="79"/>
    </row>
    <row r="48307" spans="30:90">
      <c r="AD48307" s="73"/>
      <c r="AE48307" s="74"/>
      <c r="AF48307" s="74"/>
      <c r="BX48307" s="73"/>
      <c r="BY48307" s="74"/>
      <c r="BZ48307" s="74"/>
      <c r="CA48307" s="74"/>
      <c r="CF48307" s="79"/>
      <c r="CL48307" s="79"/>
    </row>
    <row r="48308" spans="30:90">
      <c r="AD48308" s="73"/>
      <c r="AE48308" s="74"/>
      <c r="AF48308" s="74"/>
      <c r="BX48308" s="73"/>
      <c r="BY48308" s="74"/>
      <c r="BZ48308" s="74"/>
      <c r="CA48308" s="74"/>
      <c r="CF48308" s="79"/>
      <c r="CL48308" s="79"/>
    </row>
    <row r="48309" spans="30:90">
      <c r="AD48309" s="73"/>
      <c r="AE48309" s="74"/>
      <c r="AF48309" s="74"/>
      <c r="BX48309" s="73"/>
      <c r="BY48309" s="74"/>
      <c r="BZ48309" s="74"/>
      <c r="CA48309" s="74"/>
      <c r="CF48309" s="79"/>
      <c r="CL48309" s="79"/>
    </row>
    <row r="48310" spans="30:90">
      <c r="AD48310" s="73"/>
      <c r="AE48310" s="74"/>
      <c r="AF48310" s="74"/>
      <c r="BX48310" s="73"/>
      <c r="BY48310" s="74"/>
      <c r="BZ48310" s="74"/>
      <c r="CA48310" s="74"/>
      <c r="CF48310" s="79"/>
      <c r="CL48310" s="79"/>
    </row>
    <row r="48311" spans="30:90">
      <c r="AD48311" s="73"/>
      <c r="AE48311" s="74"/>
      <c r="AF48311" s="74"/>
      <c r="BX48311" s="73"/>
      <c r="BY48311" s="74"/>
      <c r="BZ48311" s="74"/>
      <c r="CA48311" s="74"/>
      <c r="CF48311" s="79"/>
      <c r="CL48311" s="79"/>
    </row>
    <row r="48312" spans="30:90">
      <c r="AD48312" s="73"/>
      <c r="AE48312" s="74"/>
      <c r="AF48312" s="74"/>
      <c r="BX48312" s="73"/>
      <c r="BY48312" s="74"/>
      <c r="BZ48312" s="74"/>
      <c r="CA48312" s="74"/>
      <c r="CF48312" s="79"/>
      <c r="CL48312" s="79"/>
    </row>
    <row r="48313" spans="30:90">
      <c r="AD48313" s="73"/>
      <c r="AE48313" s="74"/>
      <c r="AF48313" s="74"/>
      <c r="BX48313" s="73"/>
      <c r="BY48313" s="74"/>
      <c r="BZ48313" s="74"/>
      <c r="CA48313" s="74"/>
      <c r="CF48313" s="79"/>
      <c r="CL48313" s="79"/>
    </row>
    <row r="48314" spans="30:90">
      <c r="AD48314" s="73"/>
      <c r="AE48314" s="74"/>
      <c r="AF48314" s="74"/>
      <c r="BX48314" s="73"/>
      <c r="BY48314" s="74"/>
      <c r="BZ48314" s="74"/>
      <c r="CA48314" s="74"/>
      <c r="CF48314" s="79"/>
      <c r="CL48314" s="79"/>
    </row>
    <row r="48315" spans="30:90">
      <c r="AD48315" s="73"/>
      <c r="AE48315" s="74"/>
      <c r="AF48315" s="74"/>
      <c r="BX48315" s="73"/>
      <c r="BY48315" s="74"/>
      <c r="BZ48315" s="74"/>
      <c r="CA48315" s="74"/>
      <c r="CF48315" s="79"/>
      <c r="CL48315" s="79"/>
    </row>
    <row r="48316" spans="30:90">
      <c r="AD48316" s="73"/>
      <c r="AE48316" s="74"/>
      <c r="AF48316" s="74"/>
      <c r="BX48316" s="73"/>
      <c r="BY48316" s="74"/>
      <c r="BZ48316" s="74"/>
      <c r="CA48316" s="74"/>
      <c r="CF48316" s="79"/>
      <c r="CL48316" s="79"/>
    </row>
    <row r="48317" spans="30:90">
      <c r="AD48317" s="73"/>
      <c r="AE48317" s="74"/>
      <c r="AF48317" s="74"/>
      <c r="BX48317" s="73"/>
      <c r="BY48317" s="74"/>
      <c r="BZ48317" s="74"/>
      <c r="CA48317" s="74"/>
      <c r="CF48317" s="79"/>
      <c r="CL48317" s="79"/>
    </row>
    <row r="48318" spans="30:90">
      <c r="AD48318" s="73"/>
      <c r="AE48318" s="74"/>
      <c r="AF48318" s="74"/>
      <c r="BX48318" s="73"/>
      <c r="BY48318" s="74"/>
      <c r="BZ48318" s="74"/>
      <c r="CA48318" s="74"/>
      <c r="CF48318" s="79"/>
      <c r="CL48318" s="79"/>
    </row>
    <row r="48319" spans="30:90">
      <c r="AD48319" s="73"/>
      <c r="AE48319" s="74"/>
      <c r="AF48319" s="74"/>
      <c r="BX48319" s="73"/>
      <c r="BY48319" s="74"/>
      <c r="BZ48319" s="74"/>
      <c r="CA48319" s="74"/>
      <c r="CF48319" s="79"/>
      <c r="CL48319" s="79"/>
    </row>
    <row r="48320" spans="30:90">
      <c r="AD48320" s="73"/>
      <c r="AE48320" s="74"/>
      <c r="AF48320" s="74"/>
      <c r="BX48320" s="73"/>
      <c r="BY48320" s="74"/>
      <c r="BZ48320" s="74"/>
      <c r="CA48320" s="74"/>
      <c r="CF48320" s="79"/>
      <c r="CL48320" s="79"/>
    </row>
    <row r="48321" spans="30:90">
      <c r="AD48321" s="73"/>
      <c r="AE48321" s="74"/>
      <c r="AF48321" s="74"/>
      <c r="BX48321" s="73"/>
      <c r="BY48321" s="74"/>
      <c r="BZ48321" s="74"/>
      <c r="CA48321" s="74"/>
      <c r="CF48321" s="79"/>
      <c r="CL48321" s="79"/>
    </row>
    <row r="48322" spans="30:90">
      <c r="AD48322" s="73"/>
      <c r="AE48322" s="74"/>
      <c r="AF48322" s="74"/>
      <c r="BX48322" s="73"/>
      <c r="BY48322" s="74"/>
      <c r="BZ48322" s="74"/>
      <c r="CA48322" s="74"/>
      <c r="CF48322" s="79"/>
      <c r="CL48322" s="79"/>
    </row>
    <row r="48323" spans="30:90">
      <c r="AD48323" s="73"/>
      <c r="AE48323" s="74"/>
      <c r="AF48323" s="74"/>
      <c r="BX48323" s="73"/>
      <c r="BY48323" s="74"/>
      <c r="BZ48323" s="74"/>
      <c r="CA48323" s="74"/>
      <c r="CF48323" s="79"/>
      <c r="CL48323" s="79"/>
    </row>
    <row r="48324" spans="30:90">
      <c r="AD48324" s="73"/>
      <c r="AE48324" s="74"/>
      <c r="AF48324" s="74"/>
      <c r="BX48324" s="73"/>
      <c r="BY48324" s="74"/>
      <c r="BZ48324" s="74"/>
      <c r="CA48324" s="74"/>
      <c r="CF48324" s="79"/>
      <c r="CL48324" s="79"/>
    </row>
    <row r="48325" spans="30:90">
      <c r="AD48325" s="73"/>
      <c r="AE48325" s="74"/>
      <c r="AF48325" s="74"/>
      <c r="BX48325" s="73"/>
      <c r="BY48325" s="74"/>
      <c r="BZ48325" s="74"/>
      <c r="CA48325" s="74"/>
      <c r="CF48325" s="79"/>
      <c r="CL48325" s="79"/>
    </row>
    <row r="48326" spans="30:90">
      <c r="AD48326" s="73"/>
      <c r="AE48326" s="74"/>
      <c r="AF48326" s="74"/>
      <c r="BX48326" s="73"/>
      <c r="BY48326" s="74"/>
      <c r="BZ48326" s="74"/>
      <c r="CA48326" s="74"/>
      <c r="CF48326" s="79"/>
      <c r="CL48326" s="79"/>
    </row>
    <row r="48327" spans="30:90">
      <c r="AD48327" s="73"/>
      <c r="AE48327" s="74"/>
      <c r="AF48327" s="74"/>
      <c r="BX48327" s="73"/>
      <c r="BY48327" s="74"/>
      <c r="BZ48327" s="74"/>
      <c r="CA48327" s="74"/>
      <c r="CF48327" s="79"/>
      <c r="CL48327" s="79"/>
    </row>
    <row r="48328" spans="30:90">
      <c r="AD48328" s="73"/>
      <c r="AE48328" s="74"/>
      <c r="AF48328" s="74"/>
      <c r="BX48328" s="73"/>
      <c r="BY48328" s="74"/>
      <c r="BZ48328" s="74"/>
      <c r="CA48328" s="74"/>
      <c r="CF48328" s="79"/>
      <c r="CL48328" s="79"/>
    </row>
    <row r="48329" spans="30:90">
      <c r="AD48329" s="73"/>
      <c r="AE48329" s="74"/>
      <c r="AF48329" s="74"/>
      <c r="BX48329" s="73"/>
      <c r="BY48329" s="74"/>
      <c r="BZ48329" s="74"/>
      <c r="CA48329" s="74"/>
      <c r="CF48329" s="79"/>
      <c r="CL48329" s="79"/>
    </row>
    <row r="48330" spans="30:90">
      <c r="AD48330" s="73"/>
      <c r="AE48330" s="74"/>
      <c r="AF48330" s="74"/>
      <c r="BX48330" s="73"/>
      <c r="BY48330" s="74"/>
      <c r="BZ48330" s="74"/>
      <c r="CA48330" s="74"/>
      <c r="CF48330" s="79"/>
      <c r="CL48330" s="79"/>
    </row>
    <row r="48331" spans="30:90">
      <c r="AD48331" s="73"/>
      <c r="AE48331" s="74"/>
      <c r="AF48331" s="74"/>
      <c r="BX48331" s="73"/>
      <c r="BY48331" s="74"/>
      <c r="BZ48331" s="74"/>
      <c r="CA48331" s="74"/>
      <c r="CF48331" s="79"/>
      <c r="CL48331" s="79"/>
    </row>
    <row r="48332" spans="30:90">
      <c r="AD48332" s="73"/>
      <c r="AE48332" s="74"/>
      <c r="AF48332" s="74"/>
      <c r="BX48332" s="73"/>
      <c r="BY48332" s="74"/>
      <c r="BZ48332" s="74"/>
      <c r="CA48332" s="74"/>
      <c r="CF48332" s="79"/>
      <c r="CL48332" s="79"/>
    </row>
    <row r="48333" spans="30:90">
      <c r="AD48333" s="73"/>
      <c r="AE48333" s="74"/>
      <c r="AF48333" s="74"/>
      <c r="BX48333" s="73"/>
      <c r="BY48333" s="74"/>
      <c r="BZ48333" s="74"/>
      <c r="CA48333" s="74"/>
      <c r="CF48333" s="79"/>
      <c r="CL48333" s="79"/>
    </row>
    <row r="48334" spans="30:90">
      <c r="AD48334" s="73"/>
      <c r="AE48334" s="74"/>
      <c r="AF48334" s="74"/>
      <c r="BX48334" s="73"/>
      <c r="BY48334" s="74"/>
      <c r="BZ48334" s="74"/>
      <c r="CA48334" s="74"/>
      <c r="CF48334" s="79"/>
      <c r="CL48334" s="79"/>
    </row>
    <row r="48335" spans="30:90">
      <c r="AD48335" s="73"/>
      <c r="AE48335" s="74"/>
      <c r="AF48335" s="74"/>
      <c r="BX48335" s="73"/>
      <c r="BY48335" s="74"/>
      <c r="BZ48335" s="74"/>
      <c r="CA48335" s="74"/>
      <c r="CF48335" s="79"/>
      <c r="CL48335" s="79"/>
    </row>
    <row r="48336" spans="30:90">
      <c r="AD48336" s="73"/>
      <c r="AE48336" s="74"/>
      <c r="AF48336" s="74"/>
      <c r="BX48336" s="73"/>
      <c r="BY48336" s="74"/>
      <c r="BZ48336" s="74"/>
      <c r="CA48336" s="74"/>
      <c r="CF48336" s="79"/>
      <c r="CL48336" s="79"/>
    </row>
    <row r="48337" spans="30:90">
      <c r="AD48337" s="73"/>
      <c r="AE48337" s="74"/>
      <c r="AF48337" s="74"/>
      <c r="BX48337" s="73"/>
      <c r="BY48337" s="74"/>
      <c r="BZ48337" s="74"/>
      <c r="CA48337" s="74"/>
      <c r="CF48337" s="79"/>
      <c r="CL48337" s="79"/>
    </row>
    <row r="48338" spans="30:90">
      <c r="AD48338" s="73"/>
      <c r="AE48338" s="74"/>
      <c r="AF48338" s="74"/>
      <c r="BX48338" s="73"/>
      <c r="BY48338" s="74"/>
      <c r="BZ48338" s="74"/>
      <c r="CA48338" s="74"/>
      <c r="CF48338" s="79"/>
      <c r="CL48338" s="79"/>
    </row>
    <row r="48339" spans="30:90">
      <c r="AD48339" s="73"/>
      <c r="AE48339" s="74"/>
      <c r="AF48339" s="74"/>
      <c r="BX48339" s="73"/>
      <c r="BY48339" s="74"/>
      <c r="BZ48339" s="74"/>
      <c r="CA48339" s="74"/>
      <c r="CF48339" s="79"/>
      <c r="CL48339" s="79"/>
    </row>
    <row r="48340" spans="30:90">
      <c r="AD48340" s="73"/>
      <c r="AE48340" s="74"/>
      <c r="AF48340" s="74"/>
      <c r="BX48340" s="73"/>
      <c r="BY48340" s="74"/>
      <c r="BZ48340" s="74"/>
      <c r="CA48340" s="74"/>
      <c r="CF48340" s="79"/>
      <c r="CL48340" s="79"/>
    </row>
    <row r="48341" spans="30:90">
      <c r="AD48341" s="73"/>
      <c r="AE48341" s="74"/>
      <c r="AF48341" s="74"/>
      <c r="BX48341" s="73"/>
      <c r="BY48341" s="74"/>
      <c r="BZ48341" s="74"/>
      <c r="CA48341" s="74"/>
      <c r="CF48341" s="79"/>
      <c r="CL48341" s="79"/>
    </row>
    <row r="48342" spans="30:90">
      <c r="AD48342" s="73"/>
      <c r="AE48342" s="74"/>
      <c r="AF48342" s="74"/>
      <c r="BX48342" s="73"/>
      <c r="BY48342" s="74"/>
      <c r="BZ48342" s="74"/>
      <c r="CA48342" s="74"/>
      <c r="CF48342" s="79"/>
      <c r="CL48342" s="79"/>
    </row>
    <row r="48343" spans="30:90">
      <c r="AD48343" s="73"/>
      <c r="AE48343" s="74"/>
      <c r="AF48343" s="74"/>
      <c r="BX48343" s="73"/>
      <c r="BY48343" s="74"/>
      <c r="BZ48343" s="74"/>
      <c r="CA48343" s="74"/>
      <c r="CF48343" s="79"/>
      <c r="CL48343" s="79"/>
    </row>
    <row r="48344" spans="30:90">
      <c r="AD48344" s="73"/>
      <c r="AE48344" s="74"/>
      <c r="AF48344" s="74"/>
      <c r="BX48344" s="73"/>
      <c r="BY48344" s="74"/>
      <c r="BZ48344" s="74"/>
      <c r="CA48344" s="74"/>
      <c r="CF48344" s="79"/>
      <c r="CL48344" s="79"/>
    </row>
    <row r="48345" spans="30:90">
      <c r="AD48345" s="73"/>
      <c r="AE48345" s="74"/>
      <c r="AF48345" s="74"/>
      <c r="BX48345" s="73"/>
      <c r="BY48345" s="74"/>
      <c r="BZ48345" s="74"/>
      <c r="CA48345" s="74"/>
      <c r="CF48345" s="79"/>
      <c r="CL48345" s="79"/>
    </row>
    <row r="48346" spans="30:90">
      <c r="AD48346" s="73"/>
      <c r="AE48346" s="74"/>
      <c r="AF48346" s="74"/>
      <c r="BX48346" s="73"/>
      <c r="BY48346" s="74"/>
      <c r="BZ48346" s="74"/>
      <c r="CA48346" s="74"/>
      <c r="CF48346" s="79"/>
      <c r="CL48346" s="79"/>
    </row>
    <row r="48347" spans="30:90">
      <c r="AD48347" s="73"/>
      <c r="AE48347" s="74"/>
      <c r="AF48347" s="74"/>
      <c r="BX48347" s="73"/>
      <c r="BY48347" s="74"/>
      <c r="BZ48347" s="74"/>
      <c r="CA48347" s="74"/>
      <c r="CF48347" s="79"/>
      <c r="CL48347" s="79"/>
    </row>
    <row r="48348" spans="30:90">
      <c r="AD48348" s="73"/>
      <c r="AE48348" s="74"/>
      <c r="AF48348" s="74"/>
      <c r="BX48348" s="73"/>
      <c r="BY48348" s="74"/>
      <c r="BZ48348" s="74"/>
      <c r="CA48348" s="74"/>
      <c r="CF48348" s="79"/>
      <c r="CL48348" s="79"/>
    </row>
    <row r="48349" spans="30:90">
      <c r="AD48349" s="73"/>
      <c r="AE48349" s="74"/>
      <c r="AF48349" s="74"/>
      <c r="BX48349" s="73"/>
      <c r="BY48349" s="74"/>
      <c r="BZ48349" s="74"/>
      <c r="CA48349" s="74"/>
      <c r="CF48349" s="79"/>
      <c r="CL48349" s="79"/>
    </row>
    <row r="48350" spans="30:90">
      <c r="AD48350" s="73"/>
      <c r="AE48350" s="74"/>
      <c r="AF48350" s="74"/>
      <c r="BX48350" s="73"/>
      <c r="BY48350" s="74"/>
      <c r="BZ48350" s="74"/>
      <c r="CA48350" s="74"/>
      <c r="CF48350" s="79"/>
      <c r="CL48350" s="79"/>
    </row>
    <row r="48351" spans="30:90">
      <c r="AD48351" s="73"/>
      <c r="AE48351" s="74"/>
      <c r="AF48351" s="74"/>
      <c r="BX48351" s="73"/>
      <c r="BY48351" s="74"/>
      <c r="BZ48351" s="74"/>
      <c r="CA48351" s="74"/>
      <c r="CF48351" s="79"/>
      <c r="CL48351" s="79"/>
    </row>
    <row r="48352" spans="30:90">
      <c r="AD48352" s="73"/>
      <c r="AE48352" s="74"/>
      <c r="AF48352" s="74"/>
      <c r="BX48352" s="73"/>
      <c r="BY48352" s="74"/>
      <c r="BZ48352" s="74"/>
      <c r="CA48352" s="74"/>
      <c r="CF48352" s="79"/>
      <c r="CL48352" s="79"/>
    </row>
    <row r="48353" spans="30:90">
      <c r="AD48353" s="73"/>
      <c r="AE48353" s="74"/>
      <c r="AF48353" s="74"/>
      <c r="BX48353" s="73"/>
      <c r="BY48353" s="74"/>
      <c r="BZ48353" s="74"/>
      <c r="CA48353" s="74"/>
      <c r="CF48353" s="79"/>
      <c r="CL48353" s="79"/>
    </row>
    <row r="48354" spans="30:90">
      <c r="AD48354" s="73"/>
      <c r="AE48354" s="74"/>
      <c r="AF48354" s="74"/>
      <c r="BX48354" s="73"/>
      <c r="BY48354" s="74"/>
      <c r="BZ48354" s="74"/>
      <c r="CA48354" s="74"/>
      <c r="CF48354" s="79"/>
      <c r="CL48354" s="79"/>
    </row>
    <row r="48355" spans="30:90">
      <c r="AD48355" s="73"/>
      <c r="AE48355" s="74"/>
      <c r="AF48355" s="74"/>
      <c r="BX48355" s="73"/>
      <c r="BY48355" s="74"/>
      <c r="BZ48355" s="74"/>
      <c r="CA48355" s="74"/>
      <c r="CF48355" s="79"/>
      <c r="CL48355" s="79"/>
    </row>
    <row r="48356" spans="30:90">
      <c r="AD48356" s="73"/>
      <c r="AE48356" s="74"/>
      <c r="AF48356" s="74"/>
      <c r="BX48356" s="73"/>
      <c r="BY48356" s="74"/>
      <c r="BZ48356" s="74"/>
      <c r="CA48356" s="74"/>
      <c r="CF48356" s="79"/>
      <c r="CL48356" s="79"/>
    </row>
    <row r="48357" spans="30:90">
      <c r="AD48357" s="73"/>
      <c r="AE48357" s="74"/>
      <c r="AF48357" s="74"/>
      <c r="BX48357" s="73"/>
      <c r="BY48357" s="74"/>
      <c r="BZ48357" s="74"/>
      <c r="CA48357" s="74"/>
      <c r="CF48357" s="79"/>
      <c r="CL48357" s="79"/>
    </row>
    <row r="48358" spans="30:90">
      <c r="AD48358" s="73"/>
      <c r="AE48358" s="74"/>
      <c r="AF48358" s="74"/>
      <c r="BX48358" s="73"/>
      <c r="BY48358" s="74"/>
      <c r="BZ48358" s="74"/>
      <c r="CA48358" s="74"/>
      <c r="CF48358" s="79"/>
      <c r="CL48358" s="79"/>
    </row>
    <row r="48359" spans="30:90">
      <c r="AD48359" s="73"/>
      <c r="AE48359" s="74"/>
      <c r="AF48359" s="74"/>
      <c r="BX48359" s="73"/>
      <c r="BY48359" s="74"/>
      <c r="BZ48359" s="74"/>
      <c r="CA48359" s="74"/>
      <c r="CF48359" s="79"/>
      <c r="CL48359" s="79"/>
    </row>
    <row r="48360" spans="30:90">
      <c r="AD48360" s="73"/>
      <c r="AE48360" s="74"/>
      <c r="AF48360" s="74"/>
      <c r="BX48360" s="73"/>
      <c r="BY48360" s="74"/>
      <c r="BZ48360" s="74"/>
      <c r="CA48360" s="74"/>
      <c r="CF48360" s="79"/>
      <c r="CL48360" s="79"/>
    </row>
    <row r="48361" spans="30:90">
      <c r="AD48361" s="73"/>
      <c r="AE48361" s="74"/>
      <c r="AF48361" s="74"/>
      <c r="BX48361" s="73"/>
      <c r="BY48361" s="74"/>
      <c r="BZ48361" s="74"/>
      <c r="CA48361" s="74"/>
      <c r="CF48361" s="79"/>
      <c r="CL48361" s="79"/>
    </row>
    <row r="48362" spans="30:90">
      <c r="AD48362" s="73"/>
      <c r="AE48362" s="74"/>
      <c r="AF48362" s="74"/>
      <c r="BX48362" s="73"/>
      <c r="BY48362" s="74"/>
      <c r="BZ48362" s="74"/>
      <c r="CA48362" s="74"/>
      <c r="CF48362" s="79"/>
      <c r="CL48362" s="79"/>
    </row>
    <row r="48363" spans="30:90">
      <c r="AD48363" s="73"/>
      <c r="AE48363" s="74"/>
      <c r="AF48363" s="74"/>
      <c r="BX48363" s="73"/>
      <c r="BY48363" s="74"/>
      <c r="BZ48363" s="74"/>
      <c r="CA48363" s="74"/>
      <c r="CF48363" s="79"/>
      <c r="CL48363" s="79"/>
    </row>
    <row r="48364" spans="30:90">
      <c r="AD48364" s="73"/>
      <c r="AE48364" s="74"/>
      <c r="AF48364" s="74"/>
      <c r="BX48364" s="73"/>
      <c r="BY48364" s="74"/>
      <c r="BZ48364" s="74"/>
      <c r="CA48364" s="74"/>
      <c r="CF48364" s="79"/>
      <c r="CL48364" s="79"/>
    </row>
    <row r="48365" spans="30:90">
      <c r="AD48365" s="73"/>
      <c r="AE48365" s="74"/>
      <c r="AF48365" s="74"/>
      <c r="BX48365" s="73"/>
      <c r="BY48365" s="74"/>
      <c r="BZ48365" s="74"/>
      <c r="CA48365" s="74"/>
      <c r="CF48365" s="79"/>
      <c r="CL48365" s="79"/>
    </row>
    <row r="48366" spans="30:90">
      <c r="AD48366" s="73"/>
      <c r="AE48366" s="74"/>
      <c r="AF48366" s="74"/>
      <c r="BX48366" s="73"/>
      <c r="BY48366" s="74"/>
      <c r="BZ48366" s="74"/>
      <c r="CA48366" s="74"/>
      <c r="CF48366" s="79"/>
      <c r="CL48366" s="79"/>
    </row>
    <row r="48367" spans="30:90">
      <c r="AD48367" s="73"/>
      <c r="AE48367" s="74"/>
      <c r="AF48367" s="74"/>
      <c r="BX48367" s="73"/>
      <c r="BY48367" s="74"/>
      <c r="BZ48367" s="74"/>
      <c r="CA48367" s="74"/>
      <c r="CF48367" s="79"/>
      <c r="CL48367" s="79"/>
    </row>
    <row r="48368" spans="30:90">
      <c r="AD48368" s="73"/>
      <c r="AE48368" s="74"/>
      <c r="AF48368" s="74"/>
      <c r="BX48368" s="73"/>
      <c r="BY48368" s="74"/>
      <c r="BZ48368" s="74"/>
      <c r="CA48368" s="74"/>
      <c r="CF48368" s="79"/>
      <c r="CL48368" s="79"/>
    </row>
    <row r="48369" spans="30:90">
      <c r="AD48369" s="73"/>
      <c r="AE48369" s="74"/>
      <c r="AF48369" s="74"/>
      <c r="BX48369" s="73"/>
      <c r="BY48369" s="74"/>
      <c r="BZ48369" s="74"/>
      <c r="CA48369" s="74"/>
      <c r="CF48369" s="79"/>
      <c r="CL48369" s="79"/>
    </row>
    <row r="48370" spans="30:90">
      <c r="AD48370" s="73"/>
      <c r="AE48370" s="74"/>
      <c r="AF48370" s="74"/>
      <c r="BX48370" s="73"/>
      <c r="BY48370" s="74"/>
      <c r="BZ48370" s="74"/>
      <c r="CA48370" s="74"/>
      <c r="CF48370" s="79"/>
      <c r="CL48370" s="79"/>
    </row>
    <row r="48371" spans="30:90">
      <c r="AD48371" s="73"/>
      <c r="AE48371" s="74"/>
      <c r="AF48371" s="74"/>
      <c r="BX48371" s="73"/>
      <c r="BY48371" s="74"/>
      <c r="BZ48371" s="74"/>
      <c r="CA48371" s="74"/>
      <c r="CF48371" s="79"/>
      <c r="CL48371" s="79"/>
    </row>
    <row r="48372" spans="30:90">
      <c r="AD48372" s="73"/>
      <c r="AE48372" s="74"/>
      <c r="AF48372" s="74"/>
      <c r="BX48372" s="73"/>
      <c r="BY48372" s="74"/>
      <c r="BZ48372" s="74"/>
      <c r="CA48372" s="74"/>
      <c r="CF48372" s="79"/>
      <c r="CL48372" s="79"/>
    </row>
    <row r="48373" spans="30:90">
      <c r="AD48373" s="73"/>
      <c r="AE48373" s="74"/>
      <c r="AF48373" s="74"/>
      <c r="BX48373" s="73"/>
      <c r="BY48373" s="74"/>
      <c r="BZ48373" s="74"/>
      <c r="CA48373" s="74"/>
      <c r="CF48373" s="79"/>
      <c r="CL48373" s="79"/>
    </row>
    <row r="48374" spans="30:90">
      <c r="AD48374" s="73"/>
      <c r="AE48374" s="74"/>
      <c r="AF48374" s="74"/>
      <c r="BX48374" s="73"/>
      <c r="BY48374" s="74"/>
      <c r="BZ48374" s="74"/>
      <c r="CA48374" s="74"/>
      <c r="CF48374" s="79"/>
      <c r="CL48374" s="79"/>
    </row>
    <row r="48375" spans="30:90">
      <c r="AD48375" s="73"/>
      <c r="AE48375" s="74"/>
      <c r="AF48375" s="74"/>
      <c r="BX48375" s="73"/>
      <c r="BY48375" s="74"/>
      <c r="BZ48375" s="74"/>
      <c r="CA48375" s="74"/>
      <c r="CF48375" s="79"/>
      <c r="CL48375" s="79"/>
    </row>
    <row r="48376" spans="30:90">
      <c r="AD48376" s="73"/>
      <c r="AE48376" s="74"/>
      <c r="AF48376" s="74"/>
      <c r="BX48376" s="73"/>
      <c r="BY48376" s="74"/>
      <c r="BZ48376" s="74"/>
      <c r="CA48376" s="74"/>
      <c r="CF48376" s="79"/>
      <c r="CL48376" s="79"/>
    </row>
    <row r="48377" spans="30:90">
      <c r="AD48377" s="73"/>
      <c r="AE48377" s="74"/>
      <c r="AF48377" s="74"/>
      <c r="BX48377" s="73"/>
      <c r="BY48377" s="74"/>
      <c r="BZ48377" s="74"/>
      <c r="CA48377" s="74"/>
      <c r="CF48377" s="79"/>
      <c r="CL48377" s="79"/>
    </row>
    <row r="48378" spans="30:90">
      <c r="AD48378" s="73"/>
      <c r="AE48378" s="74"/>
      <c r="AF48378" s="74"/>
      <c r="BX48378" s="73"/>
      <c r="BY48378" s="74"/>
      <c r="BZ48378" s="74"/>
      <c r="CA48378" s="74"/>
      <c r="CF48378" s="79"/>
      <c r="CL48378" s="79"/>
    </row>
    <row r="48379" spans="30:90">
      <c r="AD48379" s="73"/>
      <c r="AE48379" s="74"/>
      <c r="AF48379" s="74"/>
      <c r="BX48379" s="73"/>
      <c r="BY48379" s="74"/>
      <c r="BZ48379" s="74"/>
      <c r="CA48379" s="74"/>
      <c r="CF48379" s="79"/>
      <c r="CL48379" s="79"/>
    </row>
    <row r="48380" spans="30:90">
      <c r="AD48380" s="73"/>
      <c r="AE48380" s="74"/>
      <c r="AF48380" s="74"/>
      <c r="BX48380" s="73"/>
      <c r="BY48380" s="74"/>
      <c r="BZ48380" s="74"/>
      <c r="CA48380" s="74"/>
      <c r="CF48380" s="79"/>
      <c r="CL48380" s="79"/>
    </row>
    <row r="48381" spans="30:90">
      <c r="AD48381" s="73"/>
      <c r="AE48381" s="74"/>
      <c r="AF48381" s="74"/>
      <c r="BX48381" s="73"/>
      <c r="BY48381" s="74"/>
      <c r="BZ48381" s="74"/>
      <c r="CA48381" s="74"/>
      <c r="CF48381" s="79"/>
      <c r="CL48381" s="79"/>
    </row>
    <row r="48382" spans="30:90">
      <c r="AD48382" s="73"/>
      <c r="AE48382" s="74"/>
      <c r="AF48382" s="74"/>
      <c r="BX48382" s="73"/>
      <c r="BY48382" s="74"/>
      <c r="BZ48382" s="74"/>
      <c r="CA48382" s="74"/>
      <c r="CF48382" s="79"/>
      <c r="CL48382" s="79"/>
    </row>
    <row r="48383" spans="30:90">
      <c r="AD48383" s="73"/>
      <c r="AE48383" s="74"/>
      <c r="AF48383" s="74"/>
      <c r="BX48383" s="73"/>
      <c r="BY48383" s="74"/>
      <c r="BZ48383" s="74"/>
      <c r="CA48383" s="74"/>
      <c r="CF48383" s="79"/>
      <c r="CL48383" s="79"/>
    </row>
    <row r="48384" spans="30:90">
      <c r="AD48384" s="73"/>
      <c r="AE48384" s="74"/>
      <c r="AF48384" s="74"/>
      <c r="BX48384" s="73"/>
      <c r="BY48384" s="74"/>
      <c r="BZ48384" s="74"/>
      <c r="CA48384" s="74"/>
      <c r="CF48384" s="79"/>
      <c r="CL48384" s="79"/>
    </row>
    <row r="48385" spans="30:90">
      <c r="AD48385" s="73"/>
      <c r="AE48385" s="74"/>
      <c r="AF48385" s="74"/>
      <c r="BX48385" s="73"/>
      <c r="BY48385" s="74"/>
      <c r="BZ48385" s="74"/>
      <c r="CA48385" s="74"/>
      <c r="CF48385" s="79"/>
      <c r="CL48385" s="79"/>
    </row>
    <row r="48386" spans="30:90">
      <c r="AD48386" s="73"/>
      <c r="AE48386" s="74"/>
      <c r="AF48386" s="74"/>
      <c r="BX48386" s="73"/>
      <c r="BY48386" s="74"/>
      <c r="BZ48386" s="74"/>
      <c r="CA48386" s="74"/>
      <c r="CF48386" s="79"/>
      <c r="CL48386" s="79"/>
    </row>
    <row r="48387" spans="30:90">
      <c r="AD48387" s="73"/>
      <c r="AE48387" s="74"/>
      <c r="AF48387" s="74"/>
      <c r="BX48387" s="73"/>
      <c r="BY48387" s="74"/>
      <c r="BZ48387" s="74"/>
      <c r="CA48387" s="74"/>
      <c r="CF48387" s="79"/>
      <c r="CL48387" s="79"/>
    </row>
    <row r="48388" spans="30:90">
      <c r="AD48388" s="73"/>
      <c r="AE48388" s="74"/>
      <c r="AF48388" s="74"/>
      <c r="BX48388" s="73"/>
      <c r="BY48388" s="74"/>
      <c r="BZ48388" s="74"/>
      <c r="CA48388" s="74"/>
      <c r="CF48388" s="79"/>
      <c r="CL48388" s="79"/>
    </row>
    <row r="48389" spans="30:90">
      <c r="AD48389" s="73"/>
      <c r="AE48389" s="74"/>
      <c r="AF48389" s="74"/>
      <c r="BX48389" s="73"/>
      <c r="BY48389" s="74"/>
      <c r="BZ48389" s="74"/>
      <c r="CA48389" s="74"/>
      <c r="CF48389" s="79"/>
      <c r="CL48389" s="79"/>
    </row>
    <row r="48390" spans="30:90">
      <c r="AD48390" s="73"/>
      <c r="AE48390" s="74"/>
      <c r="AF48390" s="74"/>
      <c r="BX48390" s="73"/>
      <c r="BY48390" s="74"/>
      <c r="BZ48390" s="74"/>
      <c r="CA48390" s="74"/>
      <c r="CF48390" s="79"/>
      <c r="CL48390" s="79"/>
    </row>
    <row r="48391" spans="30:90">
      <c r="AD48391" s="73"/>
      <c r="AE48391" s="74"/>
      <c r="AF48391" s="74"/>
      <c r="BX48391" s="73"/>
      <c r="BY48391" s="74"/>
      <c r="BZ48391" s="74"/>
      <c r="CA48391" s="74"/>
      <c r="CF48391" s="79"/>
      <c r="CL48391" s="79"/>
    </row>
    <row r="48392" spans="30:90">
      <c r="AD48392" s="73"/>
      <c r="AE48392" s="74"/>
      <c r="AF48392" s="74"/>
      <c r="BX48392" s="73"/>
      <c r="BY48392" s="74"/>
      <c r="BZ48392" s="74"/>
      <c r="CA48392" s="74"/>
      <c r="CF48392" s="79"/>
      <c r="CL48392" s="79"/>
    </row>
    <row r="48393" spans="30:90">
      <c r="AD48393" s="73"/>
      <c r="AE48393" s="74"/>
      <c r="AF48393" s="74"/>
      <c r="BX48393" s="73"/>
      <c r="BY48393" s="74"/>
      <c r="BZ48393" s="74"/>
      <c r="CA48393" s="74"/>
      <c r="CF48393" s="79"/>
      <c r="CL48393" s="79"/>
    </row>
    <row r="48394" spans="30:90">
      <c r="AD48394" s="73"/>
      <c r="AE48394" s="74"/>
      <c r="AF48394" s="74"/>
      <c r="BX48394" s="73"/>
      <c r="BY48394" s="74"/>
      <c r="BZ48394" s="74"/>
      <c r="CA48394" s="74"/>
      <c r="CF48394" s="79"/>
      <c r="CL48394" s="79"/>
    </row>
    <row r="48395" spans="30:90">
      <c r="AD48395" s="73"/>
      <c r="AE48395" s="74"/>
      <c r="AF48395" s="74"/>
      <c r="BX48395" s="73"/>
      <c r="BY48395" s="74"/>
      <c r="BZ48395" s="74"/>
      <c r="CA48395" s="74"/>
      <c r="CF48395" s="79"/>
      <c r="CL48395" s="79"/>
    </row>
    <row r="48396" spans="30:90">
      <c r="AD48396" s="73"/>
      <c r="AE48396" s="74"/>
      <c r="AF48396" s="74"/>
      <c r="BX48396" s="73"/>
      <c r="BY48396" s="74"/>
      <c r="BZ48396" s="74"/>
      <c r="CA48396" s="74"/>
      <c r="CF48396" s="79"/>
      <c r="CL48396" s="79"/>
    </row>
    <row r="48397" spans="30:90">
      <c r="AD48397" s="73"/>
      <c r="AE48397" s="74"/>
      <c r="AF48397" s="74"/>
      <c r="BX48397" s="73"/>
      <c r="BY48397" s="74"/>
      <c r="BZ48397" s="74"/>
      <c r="CA48397" s="74"/>
      <c r="CF48397" s="79"/>
      <c r="CL48397" s="79"/>
    </row>
    <row r="48398" spans="30:90">
      <c r="AD48398" s="73"/>
      <c r="AE48398" s="74"/>
      <c r="AF48398" s="74"/>
      <c r="BX48398" s="73"/>
      <c r="BY48398" s="74"/>
      <c r="BZ48398" s="74"/>
      <c r="CA48398" s="74"/>
      <c r="CF48398" s="79"/>
      <c r="CL48398" s="79"/>
    </row>
    <row r="48399" spans="30:90">
      <c r="AD48399" s="73"/>
      <c r="AE48399" s="74"/>
      <c r="AF48399" s="74"/>
      <c r="BX48399" s="73"/>
      <c r="BY48399" s="74"/>
      <c r="BZ48399" s="74"/>
      <c r="CA48399" s="74"/>
      <c r="CF48399" s="79"/>
      <c r="CL48399" s="79"/>
    </row>
    <row r="48400" spans="30:90">
      <c r="AD48400" s="73"/>
      <c r="AE48400" s="74"/>
      <c r="AF48400" s="74"/>
      <c r="BX48400" s="73"/>
      <c r="BY48400" s="74"/>
      <c r="BZ48400" s="74"/>
      <c r="CA48400" s="74"/>
      <c r="CF48400" s="79"/>
      <c r="CL48400" s="79"/>
    </row>
    <row r="48401" spans="30:90">
      <c r="AD48401" s="73"/>
      <c r="AE48401" s="74"/>
      <c r="AF48401" s="74"/>
      <c r="BX48401" s="73"/>
      <c r="BY48401" s="74"/>
      <c r="BZ48401" s="74"/>
      <c r="CA48401" s="74"/>
      <c r="CF48401" s="79"/>
      <c r="CL48401" s="79"/>
    </row>
    <row r="48402" spans="30:90">
      <c r="AD48402" s="73"/>
      <c r="AE48402" s="74"/>
      <c r="AF48402" s="74"/>
      <c r="BX48402" s="73"/>
      <c r="BY48402" s="74"/>
      <c r="BZ48402" s="74"/>
      <c r="CA48402" s="74"/>
      <c r="CF48402" s="79"/>
      <c r="CL48402" s="79"/>
    </row>
    <row r="48403" spans="30:90">
      <c r="AD48403" s="73"/>
      <c r="AE48403" s="74"/>
      <c r="AF48403" s="74"/>
      <c r="BX48403" s="73"/>
      <c r="BY48403" s="74"/>
      <c r="BZ48403" s="74"/>
      <c r="CA48403" s="74"/>
      <c r="CF48403" s="79"/>
      <c r="CL48403" s="79"/>
    </row>
    <row r="48404" spans="30:90">
      <c r="AD48404" s="73"/>
      <c r="AE48404" s="74"/>
      <c r="AF48404" s="74"/>
      <c r="BX48404" s="73"/>
      <c r="BY48404" s="74"/>
      <c r="BZ48404" s="74"/>
      <c r="CA48404" s="74"/>
      <c r="CF48404" s="79"/>
      <c r="CL48404" s="79"/>
    </row>
    <row r="48405" spans="30:90">
      <c r="AD48405" s="73"/>
      <c r="AE48405" s="74"/>
      <c r="AF48405" s="74"/>
      <c r="BX48405" s="73"/>
      <c r="BY48405" s="74"/>
      <c r="BZ48405" s="74"/>
      <c r="CA48405" s="74"/>
      <c r="CF48405" s="79"/>
      <c r="CL48405" s="79"/>
    </row>
    <row r="48406" spans="30:90">
      <c r="AD48406" s="73"/>
      <c r="AE48406" s="74"/>
      <c r="AF48406" s="74"/>
      <c r="BX48406" s="73"/>
      <c r="BY48406" s="74"/>
      <c r="BZ48406" s="74"/>
      <c r="CA48406" s="74"/>
      <c r="CF48406" s="79"/>
      <c r="CL48406" s="79"/>
    </row>
    <row r="48407" spans="30:90">
      <c r="AD48407" s="73"/>
      <c r="AE48407" s="74"/>
      <c r="AF48407" s="74"/>
      <c r="BX48407" s="73"/>
      <c r="BY48407" s="74"/>
      <c r="BZ48407" s="74"/>
      <c r="CA48407" s="74"/>
      <c r="CF48407" s="79"/>
      <c r="CL48407" s="79"/>
    </row>
    <row r="48408" spans="30:90">
      <c r="AD48408" s="73"/>
      <c r="AE48408" s="74"/>
      <c r="AF48408" s="74"/>
      <c r="BX48408" s="73"/>
      <c r="BY48408" s="74"/>
      <c r="BZ48408" s="74"/>
      <c r="CA48408" s="74"/>
      <c r="CF48408" s="79"/>
      <c r="CL48408" s="79"/>
    </row>
    <row r="48409" spans="30:90">
      <c r="AD48409" s="73"/>
      <c r="AE48409" s="74"/>
      <c r="AF48409" s="74"/>
      <c r="BX48409" s="73"/>
      <c r="BY48409" s="74"/>
      <c r="BZ48409" s="74"/>
      <c r="CA48409" s="74"/>
      <c r="CF48409" s="79"/>
      <c r="CL48409" s="79"/>
    </row>
    <row r="48410" spans="30:90">
      <c r="AD48410" s="73"/>
      <c r="AE48410" s="74"/>
      <c r="AF48410" s="74"/>
      <c r="BX48410" s="73"/>
      <c r="BY48410" s="74"/>
      <c r="BZ48410" s="74"/>
      <c r="CA48410" s="74"/>
      <c r="CF48410" s="79"/>
      <c r="CL48410" s="79"/>
    </row>
    <row r="48411" spans="30:90">
      <c r="AD48411" s="73"/>
      <c r="AE48411" s="74"/>
      <c r="AF48411" s="74"/>
      <c r="BX48411" s="73"/>
      <c r="BY48411" s="74"/>
      <c r="BZ48411" s="74"/>
      <c r="CA48411" s="74"/>
      <c r="CF48411" s="79"/>
      <c r="CL48411" s="79"/>
    </row>
    <row r="48412" spans="30:90">
      <c r="AD48412" s="73"/>
      <c r="AE48412" s="74"/>
      <c r="AF48412" s="74"/>
      <c r="BX48412" s="73"/>
      <c r="BY48412" s="74"/>
      <c r="BZ48412" s="74"/>
      <c r="CA48412" s="74"/>
      <c r="CF48412" s="79"/>
      <c r="CL48412" s="79"/>
    </row>
    <row r="48413" spans="30:90">
      <c r="AD48413" s="73"/>
      <c r="AE48413" s="74"/>
      <c r="AF48413" s="74"/>
      <c r="BX48413" s="73"/>
      <c r="BY48413" s="74"/>
      <c r="BZ48413" s="74"/>
      <c r="CA48413" s="74"/>
      <c r="CF48413" s="79"/>
      <c r="CL48413" s="79"/>
    </row>
    <row r="48414" spans="30:90">
      <c r="AD48414" s="73"/>
      <c r="AE48414" s="74"/>
      <c r="AF48414" s="74"/>
      <c r="BX48414" s="73"/>
      <c r="BY48414" s="74"/>
      <c r="BZ48414" s="74"/>
      <c r="CA48414" s="74"/>
      <c r="CF48414" s="79"/>
      <c r="CL48414" s="79"/>
    </row>
    <row r="48415" spans="30:90">
      <c r="AD48415" s="73"/>
      <c r="AE48415" s="74"/>
      <c r="AF48415" s="74"/>
      <c r="BX48415" s="73"/>
      <c r="BY48415" s="74"/>
      <c r="BZ48415" s="74"/>
      <c r="CA48415" s="74"/>
      <c r="CF48415" s="79"/>
      <c r="CL48415" s="79"/>
    </row>
    <row r="48416" spans="30:90">
      <c r="AD48416" s="73"/>
      <c r="AE48416" s="74"/>
      <c r="AF48416" s="74"/>
      <c r="BX48416" s="73"/>
      <c r="BY48416" s="74"/>
      <c r="BZ48416" s="74"/>
      <c r="CA48416" s="74"/>
      <c r="CF48416" s="79"/>
      <c r="CL48416" s="79"/>
    </row>
    <row r="48417" spans="30:90">
      <c r="AD48417" s="73"/>
      <c r="AE48417" s="74"/>
      <c r="AF48417" s="74"/>
      <c r="BX48417" s="73"/>
      <c r="BY48417" s="74"/>
      <c r="BZ48417" s="74"/>
      <c r="CA48417" s="74"/>
      <c r="CF48417" s="79"/>
      <c r="CL48417" s="79"/>
    </row>
    <row r="48418" spans="30:90">
      <c r="AD48418" s="73"/>
      <c r="AE48418" s="74"/>
      <c r="AF48418" s="74"/>
      <c r="BX48418" s="73"/>
      <c r="BY48418" s="74"/>
      <c r="BZ48418" s="74"/>
      <c r="CA48418" s="74"/>
      <c r="CF48418" s="79"/>
      <c r="CL48418" s="79"/>
    </row>
    <row r="48419" spans="30:90">
      <c r="AD48419" s="73"/>
      <c r="AE48419" s="74"/>
      <c r="AF48419" s="74"/>
      <c r="BX48419" s="73"/>
      <c r="BY48419" s="74"/>
      <c r="BZ48419" s="74"/>
      <c r="CA48419" s="74"/>
      <c r="CF48419" s="79"/>
      <c r="CL48419" s="79"/>
    </row>
    <row r="48420" spans="30:90">
      <c r="AD48420" s="73"/>
      <c r="AE48420" s="74"/>
      <c r="AF48420" s="74"/>
      <c r="BX48420" s="73"/>
      <c r="BY48420" s="74"/>
      <c r="BZ48420" s="74"/>
      <c r="CA48420" s="74"/>
      <c r="CF48420" s="79"/>
      <c r="CL48420" s="79"/>
    </row>
    <row r="48421" spans="30:90">
      <c r="AD48421" s="73"/>
      <c r="AE48421" s="74"/>
      <c r="AF48421" s="74"/>
      <c r="BX48421" s="73"/>
      <c r="BY48421" s="74"/>
      <c r="BZ48421" s="74"/>
      <c r="CA48421" s="74"/>
      <c r="CF48421" s="79"/>
      <c r="CL48421" s="79"/>
    </row>
    <row r="48422" spans="30:90">
      <c r="AD48422" s="73"/>
      <c r="AE48422" s="74"/>
      <c r="AF48422" s="74"/>
      <c r="BX48422" s="73"/>
      <c r="BY48422" s="74"/>
      <c r="BZ48422" s="74"/>
      <c r="CA48422" s="74"/>
      <c r="CF48422" s="79"/>
      <c r="CL48422" s="79"/>
    </row>
    <row r="48423" spans="30:90">
      <c r="AD48423" s="73"/>
      <c r="AE48423" s="74"/>
      <c r="AF48423" s="74"/>
      <c r="BX48423" s="73"/>
      <c r="BY48423" s="74"/>
      <c r="BZ48423" s="74"/>
      <c r="CA48423" s="74"/>
      <c r="CF48423" s="79"/>
      <c r="CL48423" s="79"/>
    </row>
    <row r="48424" spans="30:90">
      <c r="AD48424" s="73"/>
      <c r="AE48424" s="74"/>
      <c r="AF48424" s="74"/>
      <c r="BX48424" s="73"/>
      <c r="BY48424" s="74"/>
      <c r="BZ48424" s="74"/>
      <c r="CA48424" s="74"/>
      <c r="CF48424" s="79"/>
      <c r="CL48424" s="79"/>
    </row>
    <row r="48425" spans="30:90">
      <c r="AD48425" s="73"/>
      <c r="AE48425" s="74"/>
      <c r="AF48425" s="74"/>
      <c r="BX48425" s="73"/>
      <c r="BY48425" s="74"/>
      <c r="BZ48425" s="74"/>
      <c r="CA48425" s="74"/>
      <c r="CF48425" s="79"/>
      <c r="CL48425" s="79"/>
    </row>
    <row r="48426" spans="30:90">
      <c r="AD48426" s="73"/>
      <c r="AE48426" s="74"/>
      <c r="AF48426" s="74"/>
      <c r="BX48426" s="73"/>
      <c r="BY48426" s="74"/>
      <c r="BZ48426" s="74"/>
      <c r="CA48426" s="74"/>
      <c r="CF48426" s="79"/>
      <c r="CL48426" s="79"/>
    </row>
    <row r="48427" spans="30:90">
      <c r="AD48427" s="73"/>
      <c r="AE48427" s="74"/>
      <c r="AF48427" s="74"/>
      <c r="BX48427" s="73"/>
      <c r="BY48427" s="74"/>
      <c r="BZ48427" s="74"/>
      <c r="CA48427" s="74"/>
      <c r="CF48427" s="79"/>
      <c r="CL48427" s="79"/>
    </row>
    <row r="48428" spans="30:90">
      <c r="AD48428" s="73"/>
      <c r="AE48428" s="74"/>
      <c r="AF48428" s="74"/>
      <c r="BX48428" s="73"/>
      <c r="BY48428" s="74"/>
      <c r="BZ48428" s="74"/>
      <c r="CA48428" s="74"/>
      <c r="CF48428" s="79"/>
      <c r="CL48428" s="79"/>
    </row>
    <row r="48429" spans="30:90">
      <c r="AD48429" s="73"/>
      <c r="AE48429" s="74"/>
      <c r="AF48429" s="74"/>
      <c r="BX48429" s="73"/>
      <c r="BY48429" s="74"/>
      <c r="BZ48429" s="74"/>
      <c r="CA48429" s="74"/>
      <c r="CF48429" s="79"/>
      <c r="CL48429" s="79"/>
    </row>
    <row r="48430" spans="30:90">
      <c r="AD48430" s="73"/>
      <c r="AE48430" s="74"/>
      <c r="AF48430" s="74"/>
      <c r="BX48430" s="73"/>
      <c r="BY48430" s="74"/>
      <c r="BZ48430" s="74"/>
      <c r="CA48430" s="74"/>
      <c r="CF48430" s="79"/>
      <c r="CL48430" s="79"/>
    </row>
    <row r="48431" spans="30:90">
      <c r="AD48431" s="73"/>
      <c r="AE48431" s="74"/>
      <c r="AF48431" s="74"/>
      <c r="BX48431" s="73"/>
      <c r="BY48431" s="74"/>
      <c r="BZ48431" s="74"/>
      <c r="CA48431" s="74"/>
      <c r="CF48431" s="79"/>
      <c r="CL48431" s="79"/>
    </row>
    <row r="48432" spans="30:90">
      <c r="AD48432" s="73"/>
      <c r="AE48432" s="74"/>
      <c r="AF48432" s="74"/>
      <c r="BX48432" s="73"/>
      <c r="BY48432" s="74"/>
      <c r="BZ48432" s="74"/>
      <c r="CA48432" s="74"/>
      <c r="CF48432" s="79"/>
      <c r="CL48432" s="79"/>
    </row>
    <row r="48433" spans="30:90">
      <c r="AD48433" s="73"/>
      <c r="AE48433" s="74"/>
      <c r="AF48433" s="74"/>
      <c r="BX48433" s="73"/>
      <c r="BY48433" s="74"/>
      <c r="BZ48433" s="74"/>
      <c r="CA48433" s="74"/>
      <c r="CF48433" s="79"/>
      <c r="CL48433" s="79"/>
    </row>
    <row r="48434" spans="30:90">
      <c r="AD48434" s="73"/>
      <c r="AE48434" s="74"/>
      <c r="AF48434" s="74"/>
      <c r="BX48434" s="73"/>
      <c r="BY48434" s="74"/>
      <c r="BZ48434" s="74"/>
      <c r="CA48434" s="74"/>
      <c r="CF48434" s="79"/>
      <c r="CL48434" s="79"/>
    </row>
    <row r="48435" spans="30:90">
      <c r="AD48435" s="73"/>
      <c r="AE48435" s="74"/>
      <c r="AF48435" s="74"/>
      <c r="BX48435" s="73"/>
      <c r="BY48435" s="74"/>
      <c r="BZ48435" s="74"/>
      <c r="CA48435" s="74"/>
      <c r="CF48435" s="79"/>
      <c r="CL48435" s="79"/>
    </row>
    <row r="48436" spans="30:90">
      <c r="AD48436" s="73"/>
      <c r="AE48436" s="74"/>
      <c r="AF48436" s="74"/>
      <c r="BX48436" s="73"/>
      <c r="BY48436" s="74"/>
      <c r="BZ48436" s="74"/>
      <c r="CA48436" s="74"/>
      <c r="CF48436" s="79"/>
      <c r="CL48436" s="79"/>
    </row>
    <row r="48437" spans="30:90">
      <c r="AD48437" s="73"/>
      <c r="AE48437" s="74"/>
      <c r="AF48437" s="74"/>
      <c r="BX48437" s="73"/>
      <c r="BY48437" s="74"/>
      <c r="BZ48437" s="74"/>
      <c r="CA48437" s="74"/>
      <c r="CF48437" s="79"/>
      <c r="CL48437" s="79"/>
    </row>
    <row r="48438" spans="30:90">
      <c r="AD48438" s="73"/>
      <c r="AE48438" s="74"/>
      <c r="AF48438" s="74"/>
      <c r="BX48438" s="73"/>
      <c r="BY48438" s="74"/>
      <c r="BZ48438" s="74"/>
      <c r="CA48438" s="74"/>
      <c r="CF48438" s="79"/>
      <c r="CL48438" s="79"/>
    </row>
    <row r="48439" spans="30:90">
      <c r="AD48439" s="73"/>
      <c r="AE48439" s="74"/>
      <c r="AF48439" s="74"/>
      <c r="BX48439" s="73"/>
      <c r="BY48439" s="74"/>
      <c r="BZ48439" s="74"/>
      <c r="CA48439" s="74"/>
      <c r="CF48439" s="79"/>
      <c r="CL48439" s="79"/>
    </row>
    <row r="48440" spans="30:90">
      <c r="AD48440" s="73"/>
      <c r="AE48440" s="74"/>
      <c r="AF48440" s="74"/>
      <c r="BX48440" s="73"/>
      <c r="BY48440" s="74"/>
      <c r="BZ48440" s="74"/>
      <c r="CA48440" s="74"/>
      <c r="CF48440" s="79"/>
      <c r="CL48440" s="79"/>
    </row>
    <row r="48441" spans="30:90">
      <c r="AD48441" s="73"/>
      <c r="AE48441" s="74"/>
      <c r="AF48441" s="74"/>
      <c r="BX48441" s="73"/>
      <c r="BY48441" s="74"/>
      <c r="BZ48441" s="74"/>
      <c r="CA48441" s="74"/>
      <c r="CF48441" s="79"/>
      <c r="CL48441" s="79"/>
    </row>
    <row r="48442" spans="30:90">
      <c r="AD48442" s="73"/>
      <c r="AE48442" s="74"/>
      <c r="AF48442" s="74"/>
      <c r="BX48442" s="73"/>
      <c r="BY48442" s="74"/>
      <c r="BZ48442" s="74"/>
      <c r="CA48442" s="74"/>
      <c r="CF48442" s="79"/>
      <c r="CL48442" s="79"/>
    </row>
    <row r="48443" spans="30:90">
      <c r="AD48443" s="73"/>
      <c r="AE48443" s="74"/>
      <c r="AF48443" s="74"/>
      <c r="BX48443" s="73"/>
      <c r="BY48443" s="74"/>
      <c r="BZ48443" s="74"/>
      <c r="CA48443" s="74"/>
      <c r="CF48443" s="79"/>
      <c r="CL48443" s="79"/>
    </row>
    <row r="48444" spans="30:90">
      <c r="AD48444" s="73"/>
      <c r="AE48444" s="74"/>
      <c r="AF48444" s="74"/>
      <c r="BX48444" s="73"/>
      <c r="BY48444" s="74"/>
      <c r="BZ48444" s="74"/>
      <c r="CA48444" s="74"/>
      <c r="CF48444" s="79"/>
      <c r="CL48444" s="79"/>
    </row>
    <row r="48445" spans="30:90">
      <c r="AD48445" s="73"/>
      <c r="AE48445" s="74"/>
      <c r="AF48445" s="74"/>
      <c r="BX48445" s="73"/>
      <c r="BY48445" s="74"/>
      <c r="BZ48445" s="74"/>
      <c r="CA48445" s="74"/>
      <c r="CF48445" s="79"/>
      <c r="CL48445" s="79"/>
    </row>
    <row r="48446" spans="30:90">
      <c r="AD48446" s="73"/>
      <c r="AE48446" s="74"/>
      <c r="AF48446" s="74"/>
      <c r="BX48446" s="73"/>
      <c r="BY48446" s="74"/>
      <c r="BZ48446" s="74"/>
      <c r="CA48446" s="74"/>
      <c r="CF48446" s="79"/>
      <c r="CL48446" s="79"/>
    </row>
    <row r="48447" spans="30:90">
      <c r="AD48447" s="73"/>
      <c r="AE48447" s="74"/>
      <c r="AF48447" s="74"/>
      <c r="BX48447" s="73"/>
      <c r="BY48447" s="74"/>
      <c r="BZ48447" s="74"/>
      <c r="CA48447" s="74"/>
      <c r="CF48447" s="79"/>
      <c r="CL48447" s="79"/>
    </row>
    <row r="48448" spans="30:90">
      <c r="AD48448" s="73"/>
      <c r="AE48448" s="74"/>
      <c r="AF48448" s="74"/>
      <c r="BX48448" s="73"/>
      <c r="BY48448" s="74"/>
      <c r="BZ48448" s="74"/>
      <c r="CA48448" s="74"/>
      <c r="CF48448" s="79"/>
      <c r="CL48448" s="79"/>
    </row>
    <row r="48449" spans="30:90">
      <c r="AD48449" s="73"/>
      <c r="AE48449" s="74"/>
      <c r="AF48449" s="74"/>
      <c r="BX48449" s="73"/>
      <c r="BY48449" s="74"/>
      <c r="BZ48449" s="74"/>
      <c r="CA48449" s="74"/>
      <c r="CF48449" s="79"/>
      <c r="CL48449" s="79"/>
    </row>
    <row r="48450" spans="30:90">
      <c r="AD48450" s="73"/>
      <c r="AE48450" s="74"/>
      <c r="AF48450" s="74"/>
      <c r="BX48450" s="73"/>
      <c r="BY48450" s="74"/>
      <c r="BZ48450" s="74"/>
      <c r="CA48450" s="74"/>
      <c r="CF48450" s="79"/>
      <c r="CL48450" s="79"/>
    </row>
    <row r="48451" spans="30:90">
      <c r="AD48451" s="73"/>
      <c r="AE48451" s="74"/>
      <c r="AF48451" s="74"/>
      <c r="BX48451" s="73"/>
      <c r="BY48451" s="74"/>
      <c r="BZ48451" s="74"/>
      <c r="CA48451" s="74"/>
      <c r="CF48451" s="79"/>
      <c r="CL48451" s="79"/>
    </row>
    <row r="48452" spans="30:90">
      <c r="AD48452" s="73"/>
      <c r="AE48452" s="74"/>
      <c r="AF48452" s="74"/>
      <c r="BX48452" s="73"/>
      <c r="BY48452" s="74"/>
      <c r="BZ48452" s="74"/>
      <c r="CA48452" s="74"/>
      <c r="CF48452" s="79"/>
      <c r="CL48452" s="79"/>
    </row>
    <row r="48453" spans="30:90">
      <c r="AD48453" s="73"/>
      <c r="AE48453" s="74"/>
      <c r="AF48453" s="74"/>
      <c r="BX48453" s="73"/>
      <c r="BY48453" s="74"/>
      <c r="BZ48453" s="74"/>
      <c r="CA48453" s="74"/>
      <c r="CF48453" s="79"/>
      <c r="CL48453" s="79"/>
    </row>
    <row r="48454" spans="30:90">
      <c r="AD48454" s="73"/>
      <c r="AE48454" s="74"/>
      <c r="AF48454" s="74"/>
      <c r="BX48454" s="73"/>
      <c r="BY48454" s="74"/>
      <c r="BZ48454" s="74"/>
      <c r="CA48454" s="74"/>
      <c r="CF48454" s="79"/>
      <c r="CL48454" s="79"/>
    </row>
    <row r="48455" spans="30:90">
      <c r="AD48455" s="73"/>
      <c r="AE48455" s="74"/>
      <c r="AF48455" s="74"/>
      <c r="BX48455" s="73"/>
      <c r="BY48455" s="74"/>
      <c r="BZ48455" s="74"/>
      <c r="CA48455" s="74"/>
      <c r="CF48455" s="79"/>
      <c r="CL48455" s="79"/>
    </row>
    <row r="48456" spans="30:90">
      <c r="AD48456" s="73"/>
      <c r="AE48456" s="74"/>
      <c r="AF48456" s="74"/>
      <c r="BX48456" s="73"/>
      <c r="BY48456" s="74"/>
      <c r="BZ48456" s="74"/>
      <c r="CA48456" s="74"/>
      <c r="CF48456" s="79"/>
      <c r="CL48456" s="79"/>
    </row>
    <row r="48457" spans="30:90">
      <c r="AD48457" s="73"/>
      <c r="AE48457" s="74"/>
      <c r="AF48457" s="74"/>
      <c r="BX48457" s="73"/>
      <c r="BY48457" s="74"/>
      <c r="BZ48457" s="74"/>
      <c r="CA48457" s="74"/>
      <c r="CF48457" s="79"/>
      <c r="CL48457" s="79"/>
    </row>
    <row r="48458" spans="30:90">
      <c r="AD48458" s="73"/>
      <c r="AE48458" s="74"/>
      <c r="AF48458" s="74"/>
      <c r="BX48458" s="73"/>
      <c r="BY48458" s="74"/>
      <c r="BZ48458" s="74"/>
      <c r="CA48458" s="74"/>
      <c r="CF48458" s="79"/>
      <c r="CL48458" s="79"/>
    </row>
    <row r="48459" spans="30:90">
      <c r="AD48459" s="73"/>
      <c r="AE48459" s="74"/>
      <c r="AF48459" s="74"/>
      <c r="BX48459" s="73"/>
      <c r="BY48459" s="74"/>
      <c r="BZ48459" s="74"/>
      <c r="CA48459" s="74"/>
      <c r="CF48459" s="79"/>
      <c r="CL48459" s="79"/>
    </row>
    <row r="48460" spans="30:90">
      <c r="AD48460" s="73"/>
      <c r="AE48460" s="74"/>
      <c r="AF48460" s="74"/>
      <c r="BX48460" s="73"/>
      <c r="BY48460" s="74"/>
      <c r="BZ48460" s="74"/>
      <c r="CA48460" s="74"/>
      <c r="CF48460" s="79"/>
      <c r="CL48460" s="79"/>
    </row>
    <row r="48461" spans="30:90">
      <c r="AD48461" s="73"/>
      <c r="AE48461" s="74"/>
      <c r="AF48461" s="74"/>
      <c r="BX48461" s="73"/>
      <c r="BY48461" s="74"/>
      <c r="BZ48461" s="74"/>
      <c r="CA48461" s="74"/>
      <c r="CF48461" s="79"/>
      <c r="CL48461" s="79"/>
    </row>
    <row r="48462" spans="30:90">
      <c r="AD48462" s="73"/>
      <c r="AE48462" s="74"/>
      <c r="AF48462" s="74"/>
      <c r="BX48462" s="73"/>
      <c r="BY48462" s="74"/>
      <c r="BZ48462" s="74"/>
      <c r="CA48462" s="74"/>
      <c r="CF48462" s="79"/>
      <c r="CL48462" s="79"/>
    </row>
    <row r="48463" spans="30:90">
      <c r="AD48463" s="73"/>
      <c r="AE48463" s="74"/>
      <c r="AF48463" s="74"/>
      <c r="BX48463" s="73"/>
      <c r="BY48463" s="74"/>
      <c r="BZ48463" s="74"/>
      <c r="CA48463" s="74"/>
      <c r="CF48463" s="79"/>
      <c r="CL48463" s="79"/>
    </row>
    <row r="48464" spans="30:90">
      <c r="AD48464" s="73"/>
      <c r="AE48464" s="74"/>
      <c r="AF48464" s="74"/>
      <c r="BX48464" s="73"/>
      <c r="BY48464" s="74"/>
      <c r="BZ48464" s="74"/>
      <c r="CA48464" s="74"/>
      <c r="CF48464" s="79"/>
      <c r="CL48464" s="79"/>
    </row>
    <row r="48465" spans="30:90">
      <c r="AD48465" s="73"/>
      <c r="AE48465" s="74"/>
      <c r="AF48465" s="74"/>
      <c r="BX48465" s="73"/>
      <c r="BY48465" s="74"/>
      <c r="BZ48465" s="74"/>
      <c r="CA48465" s="74"/>
      <c r="CF48465" s="79"/>
      <c r="CL48465" s="79"/>
    </row>
    <row r="48466" spans="30:90">
      <c r="AD48466" s="73"/>
      <c r="AE48466" s="74"/>
      <c r="AF48466" s="74"/>
      <c r="BX48466" s="73"/>
      <c r="BY48466" s="74"/>
      <c r="BZ48466" s="74"/>
      <c r="CA48466" s="74"/>
      <c r="CF48466" s="79"/>
      <c r="CL48466" s="79"/>
    </row>
    <row r="48467" spans="30:90">
      <c r="AD48467" s="73"/>
      <c r="AE48467" s="74"/>
      <c r="AF48467" s="74"/>
      <c r="BX48467" s="73"/>
      <c r="BY48467" s="74"/>
      <c r="BZ48467" s="74"/>
      <c r="CA48467" s="74"/>
      <c r="CF48467" s="79"/>
      <c r="CL48467" s="79"/>
    </row>
    <row r="48468" spans="30:90">
      <c r="AD48468" s="73"/>
      <c r="AE48468" s="74"/>
      <c r="AF48468" s="74"/>
      <c r="BX48468" s="73"/>
      <c r="BY48468" s="74"/>
      <c r="BZ48468" s="74"/>
      <c r="CA48468" s="74"/>
      <c r="CF48468" s="79"/>
      <c r="CL48468" s="79"/>
    </row>
    <row r="48469" spans="30:90">
      <c r="AD48469" s="73"/>
      <c r="AE48469" s="74"/>
      <c r="AF48469" s="74"/>
      <c r="BX48469" s="73"/>
      <c r="BY48469" s="74"/>
      <c r="BZ48469" s="74"/>
      <c r="CA48469" s="74"/>
      <c r="CF48469" s="79"/>
      <c r="CL48469" s="79"/>
    </row>
    <row r="48470" spans="30:90">
      <c r="AD48470" s="73"/>
      <c r="AE48470" s="74"/>
      <c r="AF48470" s="74"/>
      <c r="BX48470" s="73"/>
      <c r="BY48470" s="74"/>
      <c r="BZ48470" s="74"/>
      <c r="CA48470" s="74"/>
      <c r="CF48470" s="79"/>
      <c r="CL48470" s="79"/>
    </row>
    <row r="48471" spans="30:90">
      <c r="AD48471" s="73"/>
      <c r="AE48471" s="74"/>
      <c r="AF48471" s="74"/>
      <c r="BX48471" s="73"/>
      <c r="BY48471" s="74"/>
      <c r="BZ48471" s="74"/>
      <c r="CA48471" s="74"/>
      <c r="CF48471" s="79"/>
      <c r="CL48471" s="79"/>
    </row>
    <row r="48472" spans="30:90">
      <c r="AD48472" s="73"/>
      <c r="AE48472" s="74"/>
      <c r="AF48472" s="74"/>
      <c r="BX48472" s="73"/>
      <c r="BY48472" s="74"/>
      <c r="BZ48472" s="74"/>
      <c r="CA48472" s="74"/>
      <c r="CF48472" s="79"/>
      <c r="CL48472" s="79"/>
    </row>
    <row r="48473" spans="30:90">
      <c r="AD48473" s="73"/>
      <c r="AE48473" s="74"/>
      <c r="AF48473" s="74"/>
      <c r="BX48473" s="73"/>
      <c r="BY48473" s="74"/>
      <c r="BZ48473" s="74"/>
      <c r="CA48473" s="74"/>
      <c r="CF48473" s="79"/>
      <c r="CL48473" s="79"/>
    </row>
    <row r="48474" spans="30:90">
      <c r="AD48474" s="73"/>
      <c r="AE48474" s="74"/>
      <c r="AF48474" s="74"/>
      <c r="BX48474" s="73"/>
      <c r="BY48474" s="74"/>
      <c r="BZ48474" s="74"/>
      <c r="CA48474" s="74"/>
      <c r="CF48474" s="79"/>
      <c r="CL48474" s="79"/>
    </row>
    <row r="48475" spans="30:90">
      <c r="AD48475" s="73"/>
      <c r="AE48475" s="74"/>
      <c r="AF48475" s="74"/>
      <c r="BX48475" s="73"/>
      <c r="BY48475" s="74"/>
      <c r="BZ48475" s="74"/>
      <c r="CA48475" s="74"/>
      <c r="CF48475" s="79"/>
      <c r="CL48475" s="79"/>
    </row>
    <row r="48476" spans="30:90">
      <c r="AD48476" s="73"/>
      <c r="AE48476" s="74"/>
      <c r="AF48476" s="74"/>
      <c r="BX48476" s="73"/>
      <c r="BY48476" s="74"/>
      <c r="BZ48476" s="74"/>
      <c r="CA48476" s="74"/>
      <c r="CF48476" s="79"/>
      <c r="CL48476" s="79"/>
    </row>
    <row r="48477" spans="30:90">
      <c r="AD48477" s="73"/>
      <c r="AE48477" s="74"/>
      <c r="AF48477" s="74"/>
      <c r="BX48477" s="73"/>
      <c r="BY48477" s="74"/>
      <c r="BZ48477" s="74"/>
      <c r="CA48477" s="74"/>
      <c r="CF48477" s="79"/>
      <c r="CL48477" s="79"/>
    </row>
    <row r="48478" spans="30:90">
      <c r="AD48478" s="73"/>
      <c r="AE48478" s="74"/>
      <c r="AF48478" s="74"/>
      <c r="BX48478" s="73"/>
      <c r="BY48478" s="74"/>
      <c r="BZ48478" s="74"/>
      <c r="CA48478" s="74"/>
      <c r="CF48478" s="79"/>
      <c r="CL48478" s="79"/>
    </row>
    <row r="48479" spans="30:90">
      <c r="AD48479" s="73"/>
      <c r="AE48479" s="74"/>
      <c r="AF48479" s="74"/>
      <c r="BX48479" s="73"/>
      <c r="BY48479" s="74"/>
      <c r="BZ48479" s="74"/>
      <c r="CA48479" s="74"/>
      <c r="CF48479" s="79"/>
      <c r="CL48479" s="79"/>
    </row>
    <row r="48480" spans="30:90">
      <c r="AD48480" s="73"/>
      <c r="AE48480" s="74"/>
      <c r="AF48480" s="74"/>
      <c r="BX48480" s="73"/>
      <c r="BY48480" s="74"/>
      <c r="BZ48480" s="74"/>
      <c r="CA48480" s="74"/>
      <c r="CF48480" s="79"/>
      <c r="CL48480" s="79"/>
    </row>
    <row r="48481" spans="30:90">
      <c r="AD48481" s="73"/>
      <c r="AE48481" s="74"/>
      <c r="AF48481" s="74"/>
      <c r="BX48481" s="73"/>
      <c r="BY48481" s="74"/>
      <c r="BZ48481" s="74"/>
      <c r="CA48481" s="74"/>
      <c r="CF48481" s="79"/>
      <c r="CL48481" s="79"/>
    </row>
    <row r="48482" spans="30:90">
      <c r="AD48482" s="73"/>
      <c r="AE48482" s="74"/>
      <c r="AF48482" s="74"/>
      <c r="BX48482" s="73"/>
      <c r="BY48482" s="74"/>
      <c r="BZ48482" s="74"/>
      <c r="CA48482" s="74"/>
      <c r="CF48482" s="79"/>
      <c r="CL48482" s="79"/>
    </row>
    <row r="48483" spans="30:90">
      <c r="AD48483" s="73"/>
      <c r="AE48483" s="74"/>
      <c r="AF48483" s="74"/>
      <c r="BX48483" s="73"/>
      <c r="BY48483" s="74"/>
      <c r="BZ48483" s="74"/>
      <c r="CA48483" s="74"/>
      <c r="CF48483" s="79"/>
      <c r="CL48483" s="79"/>
    </row>
    <row r="48484" spans="30:90">
      <c r="AD48484" s="73"/>
      <c r="AE48484" s="74"/>
      <c r="AF48484" s="74"/>
      <c r="BX48484" s="73"/>
      <c r="BY48484" s="74"/>
      <c r="BZ48484" s="74"/>
      <c r="CA48484" s="74"/>
      <c r="CF48484" s="79"/>
      <c r="CL48484" s="79"/>
    </row>
    <row r="48485" spans="30:90">
      <c r="AD48485" s="73"/>
      <c r="AE48485" s="74"/>
      <c r="AF48485" s="74"/>
      <c r="BX48485" s="73"/>
      <c r="BY48485" s="74"/>
      <c r="BZ48485" s="74"/>
      <c r="CA48485" s="74"/>
      <c r="CF48485" s="79"/>
      <c r="CL48485" s="79"/>
    </row>
    <row r="48486" spans="30:90">
      <c r="AD48486" s="73"/>
      <c r="AE48486" s="74"/>
      <c r="AF48486" s="74"/>
      <c r="BX48486" s="73"/>
      <c r="BY48486" s="74"/>
      <c r="BZ48486" s="74"/>
      <c r="CA48486" s="74"/>
      <c r="CF48486" s="79"/>
      <c r="CL48486" s="79"/>
    </row>
    <row r="48487" spans="30:90">
      <c r="AD48487" s="73"/>
      <c r="AE48487" s="74"/>
      <c r="AF48487" s="74"/>
      <c r="BX48487" s="73"/>
      <c r="BY48487" s="74"/>
      <c r="BZ48487" s="74"/>
      <c r="CA48487" s="74"/>
      <c r="CF48487" s="79"/>
      <c r="CL48487" s="79"/>
    </row>
    <row r="48488" spans="30:90">
      <c r="AD48488" s="73"/>
      <c r="AE48488" s="74"/>
      <c r="AF48488" s="74"/>
      <c r="BX48488" s="73"/>
      <c r="BY48488" s="74"/>
      <c r="BZ48488" s="74"/>
      <c r="CA48488" s="74"/>
      <c r="CF48488" s="79"/>
      <c r="CL48488" s="79"/>
    </row>
    <row r="48489" spans="30:90">
      <c r="AD48489" s="73"/>
      <c r="AE48489" s="74"/>
      <c r="AF48489" s="74"/>
      <c r="BX48489" s="73"/>
      <c r="BY48489" s="74"/>
      <c r="BZ48489" s="74"/>
      <c r="CA48489" s="74"/>
      <c r="CF48489" s="79"/>
      <c r="CL48489" s="79"/>
    </row>
    <row r="48490" spans="30:90">
      <c r="AD48490" s="73"/>
      <c r="AE48490" s="74"/>
      <c r="AF48490" s="74"/>
      <c r="BX48490" s="73"/>
      <c r="BY48490" s="74"/>
      <c r="BZ48490" s="74"/>
      <c r="CA48490" s="74"/>
      <c r="CF48490" s="79"/>
      <c r="CL48490" s="79"/>
    </row>
    <row r="48491" spans="30:90">
      <c r="AD48491" s="73"/>
      <c r="AE48491" s="74"/>
      <c r="AF48491" s="74"/>
      <c r="BX48491" s="73"/>
      <c r="BY48491" s="74"/>
      <c r="BZ48491" s="74"/>
      <c r="CA48491" s="74"/>
      <c r="CF48491" s="79"/>
      <c r="CL48491" s="79"/>
    </row>
    <row r="48492" spans="30:90">
      <c r="AD48492" s="73"/>
      <c r="AE48492" s="74"/>
      <c r="AF48492" s="74"/>
      <c r="BX48492" s="73"/>
      <c r="BY48492" s="74"/>
      <c r="BZ48492" s="74"/>
      <c r="CA48492" s="74"/>
      <c r="CF48492" s="79"/>
      <c r="CL48492" s="79"/>
    </row>
    <row r="48493" spans="30:90">
      <c r="AD48493" s="73"/>
      <c r="AE48493" s="74"/>
      <c r="AF48493" s="74"/>
      <c r="BX48493" s="73"/>
      <c r="BY48493" s="74"/>
      <c r="BZ48493" s="74"/>
      <c r="CA48493" s="74"/>
      <c r="CF48493" s="79"/>
      <c r="CL48493" s="79"/>
    </row>
    <row r="48494" spans="30:90">
      <c r="AD48494" s="73"/>
      <c r="AE48494" s="74"/>
      <c r="AF48494" s="74"/>
      <c r="BX48494" s="73"/>
      <c r="BY48494" s="74"/>
      <c r="BZ48494" s="74"/>
      <c r="CA48494" s="74"/>
      <c r="CF48494" s="79"/>
      <c r="CL48494" s="79"/>
    </row>
    <row r="48495" spans="30:90">
      <c r="AD48495" s="73"/>
      <c r="AE48495" s="74"/>
      <c r="AF48495" s="74"/>
      <c r="BX48495" s="73"/>
      <c r="BY48495" s="74"/>
      <c r="BZ48495" s="74"/>
      <c r="CA48495" s="74"/>
      <c r="CF48495" s="79"/>
      <c r="CL48495" s="79"/>
    </row>
    <row r="48496" spans="30:90">
      <c r="AD48496" s="73"/>
      <c r="AE48496" s="74"/>
      <c r="AF48496" s="74"/>
      <c r="BX48496" s="73"/>
      <c r="BY48496" s="74"/>
      <c r="BZ48496" s="74"/>
      <c r="CA48496" s="74"/>
      <c r="CF48496" s="79"/>
      <c r="CL48496" s="79"/>
    </row>
    <row r="48497" spans="30:90">
      <c r="AD48497" s="73"/>
      <c r="AE48497" s="74"/>
      <c r="AF48497" s="74"/>
      <c r="BX48497" s="73"/>
      <c r="BY48497" s="74"/>
      <c r="BZ48497" s="74"/>
      <c r="CA48497" s="74"/>
      <c r="CF48497" s="79"/>
      <c r="CL48497" s="79"/>
    </row>
    <row r="48498" spans="30:90">
      <c r="AD48498" s="73"/>
      <c r="AE48498" s="74"/>
      <c r="AF48498" s="74"/>
      <c r="BX48498" s="73"/>
      <c r="BY48498" s="74"/>
      <c r="BZ48498" s="74"/>
      <c r="CA48498" s="74"/>
      <c r="CF48498" s="79"/>
      <c r="CL48498" s="79"/>
    </row>
    <row r="48499" spans="30:90">
      <c r="AD48499" s="73"/>
      <c r="AE48499" s="74"/>
      <c r="AF48499" s="74"/>
      <c r="BX48499" s="73"/>
      <c r="BY48499" s="74"/>
      <c r="BZ48499" s="74"/>
      <c r="CA48499" s="74"/>
      <c r="CF48499" s="79"/>
      <c r="CL48499" s="79"/>
    </row>
    <row r="48500" spans="30:90">
      <c r="AD48500" s="73"/>
      <c r="AE48500" s="74"/>
      <c r="AF48500" s="74"/>
      <c r="BX48500" s="73"/>
      <c r="BY48500" s="74"/>
      <c r="BZ48500" s="74"/>
      <c r="CA48500" s="74"/>
      <c r="CF48500" s="79"/>
      <c r="CL48500" s="79"/>
    </row>
    <row r="48501" spans="30:90">
      <c r="AD48501" s="73"/>
      <c r="AE48501" s="74"/>
      <c r="AF48501" s="74"/>
      <c r="BX48501" s="73"/>
      <c r="BY48501" s="74"/>
      <c r="BZ48501" s="74"/>
      <c r="CA48501" s="74"/>
      <c r="CF48501" s="79"/>
      <c r="CL48501" s="79"/>
    </row>
    <row r="48502" spans="30:90">
      <c r="AD48502" s="73"/>
      <c r="AE48502" s="74"/>
      <c r="AF48502" s="74"/>
      <c r="BX48502" s="73"/>
      <c r="BY48502" s="74"/>
      <c r="BZ48502" s="74"/>
      <c r="CA48502" s="74"/>
      <c r="CF48502" s="79"/>
      <c r="CL48502" s="79"/>
    </row>
    <row r="48503" spans="30:90">
      <c r="AD48503" s="73"/>
      <c r="AE48503" s="74"/>
      <c r="AF48503" s="74"/>
      <c r="BX48503" s="73"/>
      <c r="BY48503" s="74"/>
      <c r="BZ48503" s="74"/>
      <c r="CA48503" s="74"/>
      <c r="CF48503" s="79"/>
      <c r="CL48503" s="79"/>
    </row>
    <row r="48504" spans="30:90">
      <c r="AD48504" s="73"/>
      <c r="AE48504" s="74"/>
      <c r="AF48504" s="74"/>
      <c r="BX48504" s="73"/>
      <c r="BY48504" s="74"/>
      <c r="BZ48504" s="74"/>
      <c r="CA48504" s="74"/>
      <c r="CF48504" s="79"/>
      <c r="CL48504" s="79"/>
    </row>
    <row r="48505" spans="30:90">
      <c r="AD48505" s="73"/>
      <c r="AE48505" s="74"/>
      <c r="AF48505" s="74"/>
      <c r="BX48505" s="73"/>
      <c r="BY48505" s="74"/>
      <c r="BZ48505" s="74"/>
      <c r="CA48505" s="74"/>
      <c r="CF48505" s="79"/>
      <c r="CL48505" s="79"/>
    </row>
    <row r="48506" spans="30:90">
      <c r="AD48506" s="73"/>
      <c r="AE48506" s="74"/>
      <c r="AF48506" s="74"/>
      <c r="BX48506" s="73"/>
      <c r="BY48506" s="74"/>
      <c r="BZ48506" s="74"/>
      <c r="CA48506" s="74"/>
      <c r="CF48506" s="79"/>
      <c r="CL48506" s="79"/>
    </row>
    <row r="48507" spans="30:90">
      <c r="AD48507" s="73"/>
      <c r="AE48507" s="74"/>
      <c r="AF48507" s="74"/>
      <c r="BX48507" s="73"/>
      <c r="BY48507" s="74"/>
      <c r="BZ48507" s="74"/>
      <c r="CA48507" s="74"/>
      <c r="CF48507" s="79"/>
      <c r="CL48507" s="79"/>
    </row>
    <row r="48508" spans="30:90">
      <c r="AD48508" s="73"/>
      <c r="AE48508" s="74"/>
      <c r="AF48508" s="74"/>
      <c r="BX48508" s="73"/>
      <c r="BY48508" s="74"/>
      <c r="BZ48508" s="74"/>
      <c r="CA48508" s="74"/>
      <c r="CF48508" s="79"/>
      <c r="CL48508" s="79"/>
    </row>
    <row r="48509" spans="30:90">
      <c r="AD48509" s="73"/>
      <c r="AE48509" s="74"/>
      <c r="AF48509" s="74"/>
      <c r="BX48509" s="73"/>
      <c r="BY48509" s="74"/>
      <c r="BZ48509" s="74"/>
      <c r="CA48509" s="74"/>
      <c r="CF48509" s="79"/>
      <c r="CL48509" s="79"/>
    </row>
    <row r="48510" spans="30:90">
      <c r="AD48510" s="73"/>
      <c r="AE48510" s="74"/>
      <c r="AF48510" s="74"/>
      <c r="BX48510" s="73"/>
      <c r="BY48510" s="74"/>
      <c r="BZ48510" s="74"/>
      <c r="CA48510" s="74"/>
      <c r="CF48510" s="79"/>
      <c r="CL48510" s="79"/>
    </row>
    <row r="48511" spans="30:90">
      <c r="AD48511" s="73"/>
      <c r="AE48511" s="74"/>
      <c r="AF48511" s="74"/>
      <c r="BX48511" s="73"/>
      <c r="BY48511" s="74"/>
      <c r="BZ48511" s="74"/>
      <c r="CA48511" s="74"/>
      <c r="CF48511" s="79"/>
      <c r="CL48511" s="79"/>
    </row>
    <row r="48512" spans="30:90">
      <c r="AD48512" s="73"/>
      <c r="AE48512" s="74"/>
      <c r="AF48512" s="74"/>
      <c r="BX48512" s="73"/>
      <c r="BY48512" s="74"/>
      <c r="BZ48512" s="74"/>
      <c r="CA48512" s="74"/>
      <c r="CF48512" s="79"/>
      <c r="CL48512" s="79"/>
    </row>
    <row r="48513" spans="30:90">
      <c r="AD48513" s="73"/>
      <c r="AE48513" s="74"/>
      <c r="AF48513" s="74"/>
      <c r="BX48513" s="73"/>
      <c r="BY48513" s="74"/>
      <c r="BZ48513" s="74"/>
      <c r="CA48513" s="74"/>
      <c r="CF48513" s="79"/>
      <c r="CL48513" s="79"/>
    </row>
    <row r="48514" spans="30:90">
      <c r="AD48514" s="73"/>
      <c r="AE48514" s="74"/>
      <c r="AF48514" s="74"/>
      <c r="BX48514" s="73"/>
      <c r="BY48514" s="74"/>
      <c r="BZ48514" s="74"/>
      <c r="CA48514" s="74"/>
      <c r="CF48514" s="79"/>
      <c r="CL48514" s="79"/>
    </row>
    <row r="48515" spans="30:90">
      <c r="AD48515" s="73"/>
      <c r="AE48515" s="74"/>
      <c r="AF48515" s="74"/>
      <c r="BX48515" s="73"/>
      <c r="BY48515" s="74"/>
      <c r="BZ48515" s="74"/>
      <c r="CA48515" s="74"/>
      <c r="CF48515" s="79"/>
      <c r="CL48515" s="79"/>
    </row>
    <row r="48516" spans="30:90">
      <c r="AD48516" s="73"/>
      <c r="AE48516" s="74"/>
      <c r="AF48516" s="74"/>
      <c r="BX48516" s="73"/>
      <c r="BY48516" s="74"/>
      <c r="BZ48516" s="74"/>
      <c r="CA48516" s="74"/>
      <c r="CF48516" s="79"/>
      <c r="CL48516" s="79"/>
    </row>
    <row r="48517" spans="30:90">
      <c r="AD48517" s="73"/>
      <c r="AE48517" s="74"/>
      <c r="AF48517" s="74"/>
      <c r="BX48517" s="73"/>
      <c r="BY48517" s="74"/>
      <c r="BZ48517" s="74"/>
      <c r="CA48517" s="74"/>
      <c r="CF48517" s="79"/>
      <c r="CL48517" s="79"/>
    </row>
    <row r="48518" spans="30:90">
      <c r="AD48518" s="73"/>
      <c r="AE48518" s="74"/>
      <c r="AF48518" s="74"/>
      <c r="BX48518" s="73"/>
      <c r="BY48518" s="74"/>
      <c r="BZ48518" s="74"/>
      <c r="CA48518" s="74"/>
      <c r="CF48518" s="79"/>
      <c r="CL48518" s="79"/>
    </row>
    <row r="48519" spans="30:90">
      <c r="AD48519" s="73"/>
      <c r="AE48519" s="74"/>
      <c r="AF48519" s="74"/>
      <c r="BX48519" s="73"/>
      <c r="BY48519" s="74"/>
      <c r="BZ48519" s="74"/>
      <c r="CA48519" s="74"/>
      <c r="CF48519" s="79"/>
      <c r="CL48519" s="79"/>
    </row>
    <row r="48520" spans="30:90">
      <c r="AD48520" s="73"/>
      <c r="AE48520" s="74"/>
      <c r="AF48520" s="74"/>
      <c r="BX48520" s="73"/>
      <c r="BY48520" s="74"/>
      <c r="BZ48520" s="74"/>
      <c r="CA48520" s="74"/>
      <c r="CF48520" s="79"/>
      <c r="CL48520" s="79"/>
    </row>
    <row r="48521" spans="30:90">
      <c r="AD48521" s="73"/>
      <c r="AE48521" s="74"/>
      <c r="AF48521" s="74"/>
      <c r="BX48521" s="73"/>
      <c r="BY48521" s="74"/>
      <c r="BZ48521" s="74"/>
      <c r="CA48521" s="74"/>
      <c r="CF48521" s="79"/>
      <c r="CL48521" s="79"/>
    </row>
    <row r="48522" spans="30:90">
      <c r="AD48522" s="73"/>
      <c r="AE48522" s="74"/>
      <c r="AF48522" s="74"/>
      <c r="BX48522" s="73"/>
      <c r="BY48522" s="74"/>
      <c r="BZ48522" s="74"/>
      <c r="CA48522" s="74"/>
      <c r="CF48522" s="79"/>
      <c r="CL48522" s="79"/>
    </row>
    <row r="48523" spans="30:90">
      <c r="AD48523" s="73"/>
      <c r="AE48523" s="74"/>
      <c r="AF48523" s="74"/>
      <c r="BX48523" s="73"/>
      <c r="BY48523" s="74"/>
      <c r="BZ48523" s="74"/>
      <c r="CA48523" s="74"/>
      <c r="CF48523" s="79"/>
      <c r="CL48523" s="79"/>
    </row>
    <row r="48524" spans="30:90">
      <c r="AD48524" s="73"/>
      <c r="AE48524" s="74"/>
      <c r="AF48524" s="74"/>
      <c r="BX48524" s="73"/>
      <c r="BY48524" s="74"/>
      <c r="BZ48524" s="74"/>
      <c r="CA48524" s="74"/>
      <c r="CF48524" s="79"/>
      <c r="CL48524" s="79"/>
    </row>
    <row r="48525" spans="30:90">
      <c r="AD48525" s="73"/>
      <c r="AE48525" s="74"/>
      <c r="AF48525" s="74"/>
      <c r="BX48525" s="73"/>
      <c r="BY48525" s="74"/>
      <c r="BZ48525" s="74"/>
      <c r="CA48525" s="74"/>
      <c r="CF48525" s="79"/>
      <c r="CL48525" s="79"/>
    </row>
    <row r="48526" spans="30:90">
      <c r="AD48526" s="73"/>
      <c r="AE48526" s="74"/>
      <c r="AF48526" s="74"/>
      <c r="BX48526" s="73"/>
      <c r="BY48526" s="74"/>
      <c r="BZ48526" s="74"/>
      <c r="CA48526" s="74"/>
      <c r="CF48526" s="79"/>
      <c r="CL48526" s="79"/>
    </row>
    <row r="48527" spans="30:90">
      <c r="AD48527" s="73"/>
      <c r="AE48527" s="74"/>
      <c r="AF48527" s="74"/>
      <c r="BX48527" s="73"/>
      <c r="BY48527" s="74"/>
      <c r="BZ48527" s="74"/>
      <c r="CA48527" s="74"/>
      <c r="CF48527" s="79"/>
      <c r="CL48527" s="79"/>
    </row>
    <row r="48528" spans="30:90">
      <c r="AD48528" s="73"/>
      <c r="AE48528" s="74"/>
      <c r="AF48528" s="74"/>
      <c r="BX48528" s="73"/>
      <c r="BY48528" s="74"/>
      <c r="BZ48528" s="74"/>
      <c r="CA48528" s="74"/>
      <c r="CF48528" s="79"/>
      <c r="CL48528" s="79"/>
    </row>
    <row r="48529" spans="30:90">
      <c r="AD48529" s="73"/>
      <c r="AE48529" s="74"/>
      <c r="AF48529" s="74"/>
      <c r="BX48529" s="73"/>
      <c r="BY48529" s="74"/>
      <c r="BZ48529" s="74"/>
      <c r="CA48529" s="74"/>
      <c r="CF48529" s="79"/>
      <c r="CL48529" s="79"/>
    </row>
    <row r="48530" spans="30:90">
      <c r="AD48530" s="73"/>
      <c r="AE48530" s="74"/>
      <c r="AF48530" s="74"/>
      <c r="BX48530" s="73"/>
      <c r="BY48530" s="74"/>
      <c r="BZ48530" s="74"/>
      <c r="CA48530" s="74"/>
      <c r="CF48530" s="79"/>
      <c r="CL48530" s="79"/>
    </row>
    <row r="48531" spans="30:90">
      <c r="AD48531" s="73"/>
      <c r="AE48531" s="74"/>
      <c r="AF48531" s="74"/>
      <c r="BX48531" s="73"/>
      <c r="BY48531" s="74"/>
      <c r="BZ48531" s="74"/>
      <c r="CA48531" s="74"/>
      <c r="CF48531" s="79"/>
      <c r="CL48531" s="79"/>
    </row>
    <row r="48532" spans="30:90">
      <c r="AD48532" s="73"/>
      <c r="AE48532" s="74"/>
      <c r="AF48532" s="74"/>
      <c r="BX48532" s="73"/>
      <c r="BY48532" s="74"/>
      <c r="BZ48532" s="74"/>
      <c r="CA48532" s="74"/>
      <c r="CF48532" s="79"/>
      <c r="CL48532" s="79"/>
    </row>
    <row r="48533" spans="30:90">
      <c r="AD48533" s="73"/>
      <c r="AE48533" s="74"/>
      <c r="AF48533" s="74"/>
      <c r="BX48533" s="73"/>
      <c r="BY48533" s="74"/>
      <c r="BZ48533" s="74"/>
      <c r="CA48533" s="74"/>
      <c r="CF48533" s="79"/>
      <c r="CL48533" s="79"/>
    </row>
    <row r="48534" spans="30:90">
      <c r="AD48534" s="73"/>
      <c r="AE48534" s="74"/>
      <c r="AF48534" s="74"/>
      <c r="BX48534" s="73"/>
      <c r="BY48534" s="74"/>
      <c r="BZ48534" s="74"/>
      <c r="CA48534" s="74"/>
      <c r="CF48534" s="79"/>
      <c r="CL48534" s="79"/>
    </row>
    <row r="48535" spans="30:90">
      <c r="AD48535" s="73"/>
      <c r="AE48535" s="74"/>
      <c r="AF48535" s="74"/>
      <c r="BX48535" s="73"/>
      <c r="BY48535" s="74"/>
      <c r="BZ48535" s="74"/>
      <c r="CA48535" s="74"/>
      <c r="CF48535" s="79"/>
      <c r="CL48535" s="79"/>
    </row>
    <row r="48536" spans="30:90">
      <c r="AD48536" s="73"/>
      <c r="AE48536" s="74"/>
      <c r="AF48536" s="74"/>
      <c r="BX48536" s="73"/>
      <c r="BY48536" s="74"/>
      <c r="BZ48536" s="74"/>
      <c r="CA48536" s="74"/>
      <c r="CF48536" s="79"/>
      <c r="CL48536" s="79"/>
    </row>
    <row r="48537" spans="30:90">
      <c r="AD48537" s="73"/>
      <c r="AE48537" s="74"/>
      <c r="AF48537" s="74"/>
      <c r="BX48537" s="73"/>
      <c r="BY48537" s="74"/>
      <c r="BZ48537" s="74"/>
      <c r="CA48537" s="74"/>
      <c r="CF48537" s="79"/>
      <c r="CL48537" s="79"/>
    </row>
    <row r="48538" spans="30:90">
      <c r="AD48538" s="73"/>
      <c r="AE48538" s="74"/>
      <c r="AF48538" s="74"/>
      <c r="BX48538" s="73"/>
      <c r="BY48538" s="74"/>
      <c r="BZ48538" s="74"/>
      <c r="CA48538" s="74"/>
      <c r="CF48538" s="79"/>
      <c r="CL48538" s="79"/>
    </row>
    <row r="48539" spans="30:90">
      <c r="AD48539" s="73"/>
      <c r="AE48539" s="74"/>
      <c r="AF48539" s="74"/>
      <c r="BX48539" s="73"/>
      <c r="BY48539" s="74"/>
      <c r="BZ48539" s="74"/>
      <c r="CA48539" s="74"/>
      <c r="CF48539" s="79"/>
      <c r="CL48539" s="79"/>
    </row>
    <row r="48540" spans="30:90">
      <c r="AD48540" s="73"/>
      <c r="AE48540" s="74"/>
      <c r="AF48540" s="74"/>
      <c r="BX48540" s="73"/>
      <c r="BY48540" s="74"/>
      <c r="BZ48540" s="74"/>
      <c r="CA48540" s="74"/>
      <c r="CF48540" s="79"/>
      <c r="CL48540" s="79"/>
    </row>
    <row r="48541" spans="30:90">
      <c r="AD48541" s="73"/>
      <c r="AE48541" s="74"/>
      <c r="AF48541" s="74"/>
      <c r="BX48541" s="73"/>
      <c r="BY48541" s="74"/>
      <c r="BZ48541" s="74"/>
      <c r="CA48541" s="74"/>
      <c r="CF48541" s="79"/>
      <c r="CL48541" s="79"/>
    </row>
    <row r="48542" spans="30:90">
      <c r="AD48542" s="73"/>
      <c r="AE48542" s="74"/>
      <c r="AF48542" s="74"/>
      <c r="BX48542" s="73"/>
      <c r="BY48542" s="74"/>
      <c r="BZ48542" s="74"/>
      <c r="CA48542" s="74"/>
      <c r="CF48542" s="79"/>
      <c r="CL48542" s="79"/>
    </row>
    <row r="48543" spans="30:90">
      <c r="AD48543" s="73"/>
      <c r="AE48543" s="74"/>
      <c r="AF48543" s="74"/>
      <c r="BX48543" s="73"/>
      <c r="BY48543" s="74"/>
      <c r="BZ48543" s="74"/>
      <c r="CA48543" s="74"/>
      <c r="CF48543" s="79"/>
      <c r="CL48543" s="79"/>
    </row>
    <row r="48544" spans="30:90">
      <c r="AD48544" s="73"/>
      <c r="AE48544" s="74"/>
      <c r="AF48544" s="74"/>
      <c r="BX48544" s="73"/>
      <c r="BY48544" s="74"/>
      <c r="BZ48544" s="74"/>
      <c r="CA48544" s="74"/>
      <c r="CF48544" s="79"/>
      <c r="CL48544" s="79"/>
    </row>
    <row r="48545" spans="30:90">
      <c r="AD48545" s="73"/>
      <c r="AE48545" s="74"/>
      <c r="AF48545" s="74"/>
      <c r="BX48545" s="73"/>
      <c r="BY48545" s="74"/>
      <c r="BZ48545" s="74"/>
      <c r="CA48545" s="74"/>
      <c r="CF48545" s="79"/>
      <c r="CL48545" s="79"/>
    </row>
    <row r="48546" spans="30:90">
      <c r="AD48546" s="73"/>
      <c r="AE48546" s="74"/>
      <c r="AF48546" s="74"/>
      <c r="BX48546" s="73"/>
      <c r="BY48546" s="74"/>
      <c r="BZ48546" s="74"/>
      <c r="CA48546" s="74"/>
      <c r="CF48546" s="79"/>
      <c r="CL48546" s="79"/>
    </row>
    <row r="48547" spans="30:90">
      <c r="AD48547" s="73"/>
      <c r="AE48547" s="74"/>
      <c r="AF48547" s="74"/>
      <c r="BX48547" s="73"/>
      <c r="BY48547" s="74"/>
      <c r="BZ48547" s="74"/>
      <c r="CA48547" s="74"/>
      <c r="CF48547" s="79"/>
      <c r="CL48547" s="79"/>
    </row>
    <row r="48548" spans="30:90">
      <c r="AD48548" s="73"/>
      <c r="AE48548" s="74"/>
      <c r="AF48548" s="74"/>
      <c r="BX48548" s="73"/>
      <c r="BY48548" s="74"/>
      <c r="BZ48548" s="74"/>
      <c r="CA48548" s="74"/>
      <c r="CF48548" s="79"/>
      <c r="CL48548" s="79"/>
    </row>
    <row r="48549" spans="30:90">
      <c r="AD48549" s="73"/>
      <c r="AE48549" s="74"/>
      <c r="AF48549" s="74"/>
      <c r="BX48549" s="73"/>
      <c r="BY48549" s="74"/>
      <c r="BZ48549" s="74"/>
      <c r="CA48549" s="74"/>
      <c r="CF48549" s="79"/>
      <c r="CL48549" s="79"/>
    </row>
    <row r="48550" spans="30:90">
      <c r="AD48550" s="73"/>
      <c r="AE48550" s="74"/>
      <c r="AF48550" s="74"/>
      <c r="BX48550" s="73"/>
      <c r="BY48550" s="74"/>
      <c r="BZ48550" s="74"/>
      <c r="CA48550" s="74"/>
      <c r="CF48550" s="79"/>
      <c r="CL48550" s="79"/>
    </row>
    <row r="48551" spans="30:90">
      <c r="AD48551" s="73"/>
      <c r="AE48551" s="74"/>
      <c r="AF48551" s="74"/>
      <c r="BX48551" s="73"/>
      <c r="BY48551" s="74"/>
      <c r="BZ48551" s="74"/>
      <c r="CA48551" s="74"/>
      <c r="CF48551" s="79"/>
      <c r="CL48551" s="79"/>
    </row>
    <row r="48552" spans="30:90">
      <c r="AD48552" s="73"/>
      <c r="AE48552" s="74"/>
      <c r="AF48552" s="74"/>
      <c r="BX48552" s="73"/>
      <c r="BY48552" s="74"/>
      <c r="BZ48552" s="74"/>
      <c r="CA48552" s="74"/>
      <c r="CF48552" s="79"/>
      <c r="CL48552" s="79"/>
    </row>
    <row r="48553" spans="30:90">
      <c r="AD48553" s="73"/>
      <c r="AE48553" s="74"/>
      <c r="AF48553" s="74"/>
      <c r="BX48553" s="73"/>
      <c r="BY48553" s="74"/>
      <c r="BZ48553" s="74"/>
      <c r="CA48553" s="74"/>
      <c r="CF48553" s="79"/>
      <c r="CL48553" s="79"/>
    </row>
    <row r="48554" spans="30:90">
      <c r="AD48554" s="73"/>
      <c r="AE48554" s="74"/>
      <c r="AF48554" s="74"/>
      <c r="BX48554" s="73"/>
      <c r="BY48554" s="74"/>
      <c r="BZ48554" s="74"/>
      <c r="CA48554" s="74"/>
      <c r="CF48554" s="79"/>
      <c r="CL48554" s="79"/>
    </row>
    <row r="48555" spans="30:90">
      <c r="AD48555" s="73"/>
      <c r="AE48555" s="74"/>
      <c r="AF48555" s="74"/>
      <c r="BX48555" s="73"/>
      <c r="BY48555" s="74"/>
      <c r="BZ48555" s="74"/>
      <c r="CA48555" s="74"/>
      <c r="CF48555" s="79"/>
      <c r="CL48555" s="79"/>
    </row>
    <row r="48556" spans="30:90">
      <c r="AD48556" s="73"/>
      <c r="AE48556" s="74"/>
      <c r="AF48556" s="74"/>
      <c r="BX48556" s="73"/>
      <c r="BY48556" s="74"/>
      <c r="BZ48556" s="74"/>
      <c r="CA48556" s="74"/>
      <c r="CF48556" s="79"/>
      <c r="CL48556" s="79"/>
    </row>
    <row r="48557" spans="30:90">
      <c r="AD48557" s="73"/>
      <c r="AE48557" s="74"/>
      <c r="AF48557" s="74"/>
      <c r="BX48557" s="73"/>
      <c r="BY48557" s="74"/>
      <c r="BZ48557" s="74"/>
      <c r="CA48557" s="74"/>
      <c r="CF48557" s="79"/>
      <c r="CL48557" s="79"/>
    </row>
    <row r="48558" spans="30:90">
      <c r="AD48558" s="73"/>
      <c r="AE48558" s="74"/>
      <c r="AF48558" s="74"/>
      <c r="BX48558" s="73"/>
      <c r="BY48558" s="74"/>
      <c r="BZ48558" s="74"/>
      <c r="CA48558" s="74"/>
      <c r="CF48558" s="79"/>
      <c r="CL48558" s="79"/>
    </row>
    <row r="48559" spans="30:90">
      <c r="AD48559" s="73"/>
      <c r="AE48559" s="74"/>
      <c r="AF48559" s="74"/>
      <c r="BX48559" s="73"/>
      <c r="BY48559" s="74"/>
      <c r="BZ48559" s="74"/>
      <c r="CA48559" s="74"/>
      <c r="CF48559" s="79"/>
      <c r="CL48559" s="79"/>
    </row>
    <row r="48560" spans="30:90">
      <c r="AD48560" s="73"/>
      <c r="AE48560" s="74"/>
      <c r="AF48560" s="74"/>
      <c r="BX48560" s="73"/>
      <c r="BY48560" s="74"/>
      <c r="BZ48560" s="74"/>
      <c r="CA48560" s="74"/>
      <c r="CF48560" s="79"/>
      <c r="CL48560" s="79"/>
    </row>
    <row r="48561" spans="30:90">
      <c r="AD48561" s="73"/>
      <c r="AE48561" s="74"/>
      <c r="AF48561" s="74"/>
      <c r="BX48561" s="73"/>
      <c r="BY48561" s="74"/>
      <c r="BZ48561" s="74"/>
      <c r="CA48561" s="74"/>
      <c r="CF48561" s="79"/>
      <c r="CL48561" s="79"/>
    </row>
    <row r="48562" spans="30:90">
      <c r="AD48562" s="73"/>
      <c r="AE48562" s="74"/>
      <c r="AF48562" s="74"/>
      <c r="BX48562" s="73"/>
      <c r="BY48562" s="74"/>
      <c r="BZ48562" s="74"/>
      <c r="CA48562" s="74"/>
      <c r="CF48562" s="79"/>
      <c r="CL48562" s="79"/>
    </row>
    <row r="48563" spans="30:90">
      <c r="AD48563" s="73"/>
      <c r="AE48563" s="74"/>
      <c r="AF48563" s="74"/>
      <c r="BX48563" s="73"/>
      <c r="BY48563" s="74"/>
      <c r="BZ48563" s="74"/>
      <c r="CA48563" s="74"/>
      <c r="CF48563" s="79"/>
      <c r="CL48563" s="79"/>
    </row>
    <row r="48564" spans="30:90">
      <c r="AD48564" s="73"/>
      <c r="AE48564" s="74"/>
      <c r="AF48564" s="74"/>
      <c r="BX48564" s="73"/>
      <c r="BY48564" s="74"/>
      <c r="BZ48564" s="74"/>
      <c r="CA48564" s="74"/>
      <c r="CF48564" s="79"/>
      <c r="CL48564" s="79"/>
    </row>
    <row r="48565" spans="30:90">
      <c r="AD48565" s="73"/>
      <c r="AE48565" s="74"/>
      <c r="AF48565" s="74"/>
      <c r="BX48565" s="73"/>
      <c r="BY48565" s="74"/>
      <c r="BZ48565" s="74"/>
      <c r="CA48565" s="74"/>
      <c r="CF48565" s="79"/>
      <c r="CL48565" s="79"/>
    </row>
    <row r="48566" spans="30:90">
      <c r="AD48566" s="73"/>
      <c r="AE48566" s="74"/>
      <c r="AF48566" s="74"/>
      <c r="BX48566" s="73"/>
      <c r="BY48566" s="74"/>
      <c r="BZ48566" s="74"/>
      <c r="CA48566" s="74"/>
      <c r="CF48566" s="79"/>
      <c r="CL48566" s="79"/>
    </row>
    <row r="48567" spans="30:90">
      <c r="AD48567" s="73"/>
      <c r="AE48567" s="74"/>
      <c r="AF48567" s="74"/>
      <c r="BX48567" s="73"/>
      <c r="BY48567" s="74"/>
      <c r="BZ48567" s="74"/>
      <c r="CA48567" s="74"/>
      <c r="CF48567" s="79"/>
      <c r="CL48567" s="79"/>
    </row>
    <row r="48568" spans="30:90">
      <c r="AD48568" s="73"/>
      <c r="AE48568" s="74"/>
      <c r="AF48568" s="74"/>
      <c r="BX48568" s="73"/>
      <c r="BY48568" s="74"/>
      <c r="BZ48568" s="74"/>
      <c r="CA48568" s="74"/>
      <c r="CF48568" s="79"/>
      <c r="CL48568" s="79"/>
    </row>
    <row r="48569" spans="30:90">
      <c r="AD48569" s="73"/>
      <c r="AE48569" s="74"/>
      <c r="AF48569" s="74"/>
      <c r="BX48569" s="73"/>
      <c r="BY48569" s="74"/>
      <c r="BZ48569" s="74"/>
      <c r="CA48569" s="74"/>
      <c r="CF48569" s="79"/>
      <c r="CL48569" s="79"/>
    </row>
    <row r="48570" spans="30:90">
      <c r="AD48570" s="73"/>
      <c r="AE48570" s="74"/>
      <c r="AF48570" s="74"/>
      <c r="BX48570" s="73"/>
      <c r="BY48570" s="74"/>
      <c r="BZ48570" s="74"/>
      <c r="CA48570" s="74"/>
      <c r="CF48570" s="79"/>
      <c r="CL48570" s="79"/>
    </row>
    <row r="48571" spans="30:90">
      <c r="AD48571" s="73"/>
      <c r="AE48571" s="74"/>
      <c r="AF48571" s="74"/>
      <c r="BX48571" s="73"/>
      <c r="BY48571" s="74"/>
      <c r="BZ48571" s="74"/>
      <c r="CA48571" s="74"/>
      <c r="CF48571" s="79"/>
      <c r="CL48571" s="79"/>
    </row>
    <row r="48572" spans="30:90">
      <c r="AD48572" s="73"/>
      <c r="AE48572" s="74"/>
      <c r="AF48572" s="74"/>
      <c r="BX48572" s="73"/>
      <c r="BY48572" s="74"/>
      <c r="BZ48572" s="74"/>
      <c r="CA48572" s="74"/>
      <c r="CF48572" s="79"/>
      <c r="CL48572" s="79"/>
    </row>
    <row r="48573" spans="30:90">
      <c r="AD48573" s="73"/>
      <c r="AE48573" s="74"/>
      <c r="AF48573" s="74"/>
      <c r="BX48573" s="73"/>
      <c r="BY48573" s="74"/>
      <c r="BZ48573" s="74"/>
      <c r="CA48573" s="74"/>
      <c r="CF48573" s="79"/>
      <c r="CL48573" s="79"/>
    </row>
    <row r="48574" spans="30:90">
      <c r="AD48574" s="73"/>
      <c r="AE48574" s="74"/>
      <c r="AF48574" s="74"/>
      <c r="BX48574" s="73"/>
      <c r="BY48574" s="74"/>
      <c r="BZ48574" s="74"/>
      <c r="CA48574" s="74"/>
      <c r="CF48574" s="79"/>
      <c r="CL48574" s="79"/>
    </row>
    <row r="48575" spans="30:90">
      <c r="AD48575" s="73"/>
      <c r="AE48575" s="74"/>
      <c r="AF48575" s="74"/>
      <c r="BX48575" s="73"/>
      <c r="BY48575" s="74"/>
      <c r="BZ48575" s="74"/>
      <c r="CA48575" s="74"/>
      <c r="CF48575" s="79"/>
      <c r="CL48575" s="79"/>
    </row>
    <row r="48576" spans="30:90">
      <c r="AD48576" s="73"/>
      <c r="AE48576" s="74"/>
      <c r="AF48576" s="74"/>
      <c r="BX48576" s="73"/>
      <c r="BY48576" s="74"/>
      <c r="BZ48576" s="74"/>
      <c r="CA48576" s="74"/>
      <c r="CF48576" s="79"/>
      <c r="CL48576" s="79"/>
    </row>
    <row r="48577" spans="30:90">
      <c r="AD48577" s="73"/>
      <c r="AE48577" s="74"/>
      <c r="AF48577" s="74"/>
      <c r="BX48577" s="73"/>
      <c r="BY48577" s="74"/>
      <c r="BZ48577" s="74"/>
      <c r="CA48577" s="74"/>
      <c r="CF48577" s="79"/>
      <c r="CL48577" s="79"/>
    </row>
    <row r="48578" spans="30:90">
      <c r="AD48578" s="73"/>
      <c r="AE48578" s="74"/>
      <c r="AF48578" s="74"/>
      <c r="BX48578" s="73"/>
      <c r="BY48578" s="74"/>
      <c r="BZ48578" s="74"/>
      <c r="CA48578" s="74"/>
      <c r="CF48578" s="79"/>
      <c r="CL48578" s="79"/>
    </row>
    <row r="48579" spans="30:90">
      <c r="AD48579" s="73"/>
      <c r="AE48579" s="74"/>
      <c r="AF48579" s="74"/>
      <c r="BX48579" s="73"/>
      <c r="BY48579" s="74"/>
      <c r="BZ48579" s="74"/>
      <c r="CA48579" s="74"/>
      <c r="CF48579" s="79"/>
      <c r="CL48579" s="79"/>
    </row>
    <row r="48580" spans="30:90">
      <c r="AD48580" s="73"/>
      <c r="AE48580" s="74"/>
      <c r="AF48580" s="74"/>
      <c r="BX48580" s="73"/>
      <c r="BY48580" s="74"/>
      <c r="BZ48580" s="74"/>
      <c r="CA48580" s="74"/>
      <c r="CF48580" s="79"/>
      <c r="CL48580" s="79"/>
    </row>
    <row r="48581" spans="30:90">
      <c r="AD48581" s="73"/>
      <c r="AE48581" s="74"/>
      <c r="AF48581" s="74"/>
      <c r="BX48581" s="73"/>
      <c r="BY48581" s="74"/>
      <c r="BZ48581" s="74"/>
      <c r="CA48581" s="74"/>
      <c r="CF48581" s="79"/>
      <c r="CL48581" s="79"/>
    </row>
    <row r="48582" spans="30:90">
      <c r="AD48582" s="73"/>
      <c r="AE48582" s="74"/>
      <c r="AF48582" s="74"/>
      <c r="BX48582" s="73"/>
      <c r="BY48582" s="74"/>
      <c r="BZ48582" s="74"/>
      <c r="CA48582" s="74"/>
      <c r="CF48582" s="79"/>
      <c r="CL48582" s="79"/>
    </row>
    <row r="48583" spans="30:90">
      <c r="AD48583" s="73"/>
      <c r="AE48583" s="74"/>
      <c r="AF48583" s="74"/>
      <c r="BX48583" s="73"/>
      <c r="BY48583" s="74"/>
      <c r="BZ48583" s="74"/>
      <c r="CA48583" s="74"/>
      <c r="CF48583" s="79"/>
      <c r="CL48583" s="79"/>
    </row>
    <row r="48584" spans="30:90">
      <c r="AD48584" s="73"/>
      <c r="AE48584" s="74"/>
      <c r="AF48584" s="74"/>
      <c r="BX48584" s="73"/>
      <c r="BY48584" s="74"/>
      <c r="BZ48584" s="74"/>
      <c r="CA48584" s="74"/>
      <c r="CF48584" s="79"/>
      <c r="CL48584" s="79"/>
    </row>
    <row r="48585" spans="30:90">
      <c r="AD48585" s="73"/>
      <c r="AE48585" s="74"/>
      <c r="AF48585" s="74"/>
      <c r="BX48585" s="73"/>
      <c r="BY48585" s="74"/>
      <c r="BZ48585" s="74"/>
      <c r="CA48585" s="74"/>
      <c r="CF48585" s="79"/>
      <c r="CL48585" s="79"/>
    </row>
    <row r="48586" spans="30:90">
      <c r="AD48586" s="73"/>
      <c r="AE48586" s="74"/>
      <c r="AF48586" s="74"/>
      <c r="BX48586" s="73"/>
      <c r="BY48586" s="74"/>
      <c r="BZ48586" s="74"/>
      <c r="CA48586" s="74"/>
      <c r="CF48586" s="79"/>
      <c r="CL48586" s="79"/>
    </row>
    <row r="48587" spans="30:90">
      <c r="AD48587" s="73"/>
      <c r="AE48587" s="74"/>
      <c r="AF48587" s="74"/>
      <c r="BX48587" s="73"/>
      <c r="BY48587" s="74"/>
      <c r="BZ48587" s="74"/>
      <c r="CA48587" s="74"/>
      <c r="CF48587" s="79"/>
      <c r="CL48587" s="79"/>
    </row>
    <row r="48588" spans="30:90">
      <c r="AD48588" s="73"/>
      <c r="AE48588" s="74"/>
      <c r="AF48588" s="74"/>
      <c r="BX48588" s="73"/>
      <c r="BY48588" s="74"/>
      <c r="BZ48588" s="74"/>
      <c r="CA48588" s="74"/>
      <c r="CF48588" s="79"/>
      <c r="CL48588" s="79"/>
    </row>
    <row r="48589" spans="30:90">
      <c r="AD48589" s="73"/>
      <c r="AE48589" s="74"/>
      <c r="AF48589" s="74"/>
      <c r="BX48589" s="73"/>
      <c r="BY48589" s="74"/>
      <c r="BZ48589" s="74"/>
      <c r="CA48589" s="74"/>
      <c r="CF48589" s="79"/>
      <c r="CL48589" s="79"/>
    </row>
    <row r="48590" spans="30:90">
      <c r="AD48590" s="73"/>
      <c r="AE48590" s="74"/>
      <c r="AF48590" s="74"/>
      <c r="BX48590" s="73"/>
      <c r="BY48590" s="74"/>
      <c r="BZ48590" s="74"/>
      <c r="CA48590" s="74"/>
      <c r="CF48590" s="79"/>
      <c r="CL48590" s="79"/>
    </row>
    <row r="48591" spans="30:90">
      <c r="AD48591" s="73"/>
      <c r="AE48591" s="74"/>
      <c r="AF48591" s="74"/>
      <c r="BX48591" s="73"/>
      <c r="BY48591" s="74"/>
      <c r="BZ48591" s="74"/>
      <c r="CA48591" s="74"/>
      <c r="CF48591" s="79"/>
      <c r="CL48591" s="79"/>
    </row>
    <row r="48592" spans="30:90">
      <c r="AD48592" s="73"/>
      <c r="AE48592" s="74"/>
      <c r="AF48592" s="74"/>
      <c r="BX48592" s="73"/>
      <c r="BY48592" s="74"/>
      <c r="BZ48592" s="74"/>
      <c r="CA48592" s="74"/>
      <c r="CF48592" s="79"/>
      <c r="CL48592" s="79"/>
    </row>
    <row r="48593" spans="30:90">
      <c r="AD48593" s="73"/>
      <c r="AE48593" s="74"/>
      <c r="AF48593" s="74"/>
      <c r="BX48593" s="73"/>
      <c r="BY48593" s="74"/>
      <c r="BZ48593" s="74"/>
      <c r="CA48593" s="74"/>
      <c r="CF48593" s="79"/>
      <c r="CL48593" s="79"/>
    </row>
    <row r="48594" spans="30:90">
      <c r="AD48594" s="73"/>
      <c r="AE48594" s="74"/>
      <c r="AF48594" s="74"/>
      <c r="BX48594" s="73"/>
      <c r="BY48594" s="74"/>
      <c r="BZ48594" s="74"/>
      <c r="CA48594" s="74"/>
      <c r="CF48594" s="79"/>
      <c r="CL48594" s="79"/>
    </row>
    <row r="48595" spans="30:90">
      <c r="AD48595" s="73"/>
      <c r="AE48595" s="74"/>
      <c r="AF48595" s="74"/>
      <c r="BX48595" s="73"/>
      <c r="BY48595" s="74"/>
      <c r="BZ48595" s="74"/>
      <c r="CA48595" s="74"/>
      <c r="CF48595" s="79"/>
      <c r="CL48595" s="79"/>
    </row>
    <row r="48596" spans="30:90">
      <c r="AD48596" s="73"/>
      <c r="AE48596" s="74"/>
      <c r="AF48596" s="74"/>
      <c r="BX48596" s="73"/>
      <c r="BY48596" s="74"/>
      <c r="BZ48596" s="74"/>
      <c r="CA48596" s="74"/>
      <c r="CF48596" s="79"/>
      <c r="CL48596" s="79"/>
    </row>
    <row r="48597" spans="30:90">
      <c r="AD48597" s="73"/>
      <c r="AE48597" s="74"/>
      <c r="AF48597" s="74"/>
      <c r="BX48597" s="73"/>
      <c r="BY48597" s="74"/>
      <c r="BZ48597" s="74"/>
      <c r="CA48597" s="74"/>
      <c r="CF48597" s="79"/>
      <c r="CL48597" s="79"/>
    </row>
    <row r="48598" spans="30:90">
      <c r="AD48598" s="73"/>
      <c r="AE48598" s="74"/>
      <c r="AF48598" s="74"/>
      <c r="BX48598" s="73"/>
      <c r="BY48598" s="74"/>
      <c r="BZ48598" s="74"/>
      <c r="CA48598" s="74"/>
      <c r="CF48598" s="79"/>
      <c r="CL48598" s="79"/>
    </row>
    <row r="48599" spans="30:90">
      <c r="AD48599" s="73"/>
      <c r="AE48599" s="74"/>
      <c r="AF48599" s="74"/>
      <c r="BX48599" s="73"/>
      <c r="BY48599" s="74"/>
      <c r="BZ48599" s="74"/>
      <c r="CA48599" s="74"/>
      <c r="CF48599" s="79"/>
      <c r="CL48599" s="79"/>
    </row>
    <row r="48600" spans="30:90">
      <c r="AD48600" s="73"/>
      <c r="AE48600" s="74"/>
      <c r="AF48600" s="74"/>
      <c r="BX48600" s="73"/>
      <c r="BY48600" s="74"/>
      <c r="BZ48600" s="74"/>
      <c r="CA48600" s="74"/>
      <c r="CF48600" s="79"/>
      <c r="CL48600" s="79"/>
    </row>
    <row r="48601" spans="30:90">
      <c r="AD48601" s="73"/>
      <c r="AE48601" s="74"/>
      <c r="AF48601" s="74"/>
      <c r="BX48601" s="73"/>
      <c r="BY48601" s="74"/>
      <c r="BZ48601" s="74"/>
      <c r="CA48601" s="74"/>
      <c r="CF48601" s="79"/>
      <c r="CL48601" s="79"/>
    </row>
    <row r="48602" spans="30:90">
      <c r="AD48602" s="73"/>
      <c r="AE48602" s="74"/>
      <c r="AF48602" s="74"/>
      <c r="BX48602" s="73"/>
      <c r="BY48602" s="74"/>
      <c r="BZ48602" s="74"/>
      <c r="CA48602" s="74"/>
      <c r="CF48602" s="79"/>
      <c r="CL48602" s="79"/>
    </row>
    <row r="48603" spans="30:90">
      <c r="AD48603" s="73"/>
      <c r="AE48603" s="74"/>
      <c r="AF48603" s="74"/>
      <c r="BX48603" s="73"/>
      <c r="BY48603" s="74"/>
      <c r="BZ48603" s="74"/>
      <c r="CA48603" s="74"/>
      <c r="CF48603" s="79"/>
      <c r="CL48603" s="79"/>
    </row>
    <row r="48604" spans="30:90">
      <c r="AD48604" s="73"/>
      <c r="AE48604" s="74"/>
      <c r="AF48604" s="74"/>
      <c r="BX48604" s="73"/>
      <c r="BY48604" s="74"/>
      <c r="BZ48604" s="74"/>
      <c r="CA48604" s="74"/>
      <c r="CF48604" s="79"/>
      <c r="CL48604" s="79"/>
    </row>
    <row r="48605" spans="30:90">
      <c r="AD48605" s="73"/>
      <c r="AE48605" s="74"/>
      <c r="AF48605" s="74"/>
      <c r="BX48605" s="73"/>
      <c r="BY48605" s="74"/>
      <c r="BZ48605" s="74"/>
      <c r="CA48605" s="74"/>
      <c r="CF48605" s="79"/>
      <c r="CL48605" s="79"/>
    </row>
    <row r="48606" spans="30:90">
      <c r="AD48606" s="73"/>
      <c r="AE48606" s="74"/>
      <c r="AF48606" s="74"/>
      <c r="BX48606" s="73"/>
      <c r="BY48606" s="74"/>
      <c r="BZ48606" s="74"/>
      <c r="CA48606" s="74"/>
      <c r="CF48606" s="79"/>
      <c r="CL48606" s="79"/>
    </row>
    <row r="48607" spans="30:90">
      <c r="AD48607" s="73"/>
      <c r="AE48607" s="74"/>
      <c r="AF48607" s="74"/>
      <c r="BX48607" s="73"/>
      <c r="BY48607" s="74"/>
      <c r="BZ48607" s="74"/>
      <c r="CA48607" s="74"/>
      <c r="CF48607" s="79"/>
      <c r="CL48607" s="79"/>
    </row>
    <row r="48608" spans="30:90">
      <c r="AD48608" s="73"/>
      <c r="AE48608" s="74"/>
      <c r="AF48608" s="74"/>
      <c r="BX48608" s="73"/>
      <c r="BY48608" s="74"/>
      <c r="BZ48608" s="74"/>
      <c r="CA48608" s="74"/>
      <c r="CF48608" s="79"/>
      <c r="CL48608" s="79"/>
    </row>
    <row r="48609" spans="30:90">
      <c r="AD48609" s="73"/>
      <c r="AE48609" s="74"/>
      <c r="AF48609" s="74"/>
      <c r="BX48609" s="73"/>
      <c r="BY48609" s="74"/>
      <c r="BZ48609" s="74"/>
      <c r="CA48609" s="74"/>
      <c r="CF48609" s="79"/>
      <c r="CL48609" s="79"/>
    </row>
    <row r="48610" spans="30:90">
      <c r="AD48610" s="73"/>
      <c r="AE48610" s="74"/>
      <c r="AF48610" s="74"/>
      <c r="BX48610" s="73"/>
      <c r="BY48610" s="74"/>
      <c r="BZ48610" s="74"/>
      <c r="CA48610" s="74"/>
      <c r="CF48610" s="79"/>
      <c r="CL48610" s="79"/>
    </row>
    <row r="48611" spans="30:90">
      <c r="AD48611" s="73"/>
      <c r="AE48611" s="74"/>
      <c r="AF48611" s="74"/>
      <c r="BX48611" s="73"/>
      <c r="BY48611" s="74"/>
      <c r="BZ48611" s="74"/>
      <c r="CA48611" s="74"/>
      <c r="CF48611" s="79"/>
      <c r="CL48611" s="79"/>
    </row>
    <row r="48612" spans="30:90">
      <c r="AD48612" s="73"/>
      <c r="AE48612" s="74"/>
      <c r="AF48612" s="74"/>
      <c r="BX48612" s="73"/>
      <c r="BY48612" s="74"/>
      <c r="BZ48612" s="74"/>
      <c r="CA48612" s="74"/>
      <c r="CF48612" s="79"/>
      <c r="CL48612" s="79"/>
    </row>
    <row r="48613" spans="30:90">
      <c r="AD48613" s="73"/>
      <c r="AE48613" s="74"/>
      <c r="AF48613" s="74"/>
      <c r="BX48613" s="73"/>
      <c r="BY48613" s="74"/>
      <c r="BZ48613" s="74"/>
      <c r="CA48613" s="74"/>
      <c r="CF48613" s="79"/>
      <c r="CL48613" s="79"/>
    </row>
    <row r="48614" spans="30:90">
      <c r="AD48614" s="73"/>
      <c r="AE48614" s="74"/>
      <c r="AF48614" s="74"/>
      <c r="BX48614" s="73"/>
      <c r="BY48614" s="74"/>
      <c r="BZ48614" s="74"/>
      <c r="CA48614" s="74"/>
      <c r="CF48614" s="79"/>
      <c r="CL48614" s="79"/>
    </row>
    <row r="48615" spans="30:90">
      <c r="AD48615" s="73"/>
      <c r="AE48615" s="74"/>
      <c r="AF48615" s="74"/>
      <c r="BX48615" s="73"/>
      <c r="BY48615" s="74"/>
      <c r="BZ48615" s="74"/>
      <c r="CA48615" s="74"/>
      <c r="CF48615" s="79"/>
      <c r="CL48615" s="79"/>
    </row>
    <row r="48616" spans="30:90">
      <c r="AD48616" s="73"/>
      <c r="AE48616" s="74"/>
      <c r="AF48616" s="74"/>
      <c r="BX48616" s="73"/>
      <c r="BY48616" s="74"/>
      <c r="BZ48616" s="74"/>
      <c r="CA48616" s="74"/>
      <c r="CF48616" s="79"/>
      <c r="CL48616" s="79"/>
    </row>
    <row r="48617" spans="30:90">
      <c r="AD48617" s="73"/>
      <c r="AE48617" s="74"/>
      <c r="AF48617" s="74"/>
      <c r="BX48617" s="73"/>
      <c r="BY48617" s="74"/>
      <c r="BZ48617" s="74"/>
      <c r="CA48617" s="74"/>
      <c r="CF48617" s="79"/>
      <c r="CL48617" s="79"/>
    </row>
    <row r="48618" spans="30:90">
      <c r="AD48618" s="73"/>
      <c r="AE48618" s="74"/>
      <c r="AF48618" s="74"/>
      <c r="BX48618" s="73"/>
      <c r="BY48618" s="74"/>
      <c r="BZ48618" s="74"/>
      <c r="CA48618" s="74"/>
      <c r="CF48618" s="79"/>
      <c r="CL48618" s="79"/>
    </row>
    <row r="48619" spans="30:90">
      <c r="AD48619" s="73"/>
      <c r="AE48619" s="74"/>
      <c r="AF48619" s="74"/>
      <c r="BX48619" s="73"/>
      <c r="BY48619" s="74"/>
      <c r="BZ48619" s="74"/>
      <c r="CA48619" s="74"/>
      <c r="CF48619" s="79"/>
      <c r="CL48619" s="79"/>
    </row>
    <row r="48620" spans="30:90">
      <c r="AD48620" s="73"/>
      <c r="AE48620" s="74"/>
      <c r="AF48620" s="74"/>
      <c r="BX48620" s="73"/>
      <c r="BY48620" s="74"/>
      <c r="BZ48620" s="74"/>
      <c r="CA48620" s="74"/>
      <c r="CF48620" s="79"/>
      <c r="CL48620" s="79"/>
    </row>
    <row r="48621" spans="30:90">
      <c r="AD48621" s="73"/>
      <c r="AE48621" s="74"/>
      <c r="AF48621" s="74"/>
      <c r="BX48621" s="73"/>
      <c r="BY48621" s="74"/>
      <c r="BZ48621" s="74"/>
      <c r="CA48621" s="74"/>
      <c r="CF48621" s="79"/>
      <c r="CL48621" s="79"/>
    </row>
    <row r="48622" spans="30:90">
      <c r="AD48622" s="73"/>
      <c r="AE48622" s="74"/>
      <c r="AF48622" s="74"/>
      <c r="BX48622" s="73"/>
      <c r="BY48622" s="74"/>
      <c r="BZ48622" s="74"/>
      <c r="CA48622" s="74"/>
      <c r="CF48622" s="79"/>
      <c r="CL48622" s="79"/>
    </row>
    <row r="48623" spans="30:90">
      <c r="AD48623" s="73"/>
      <c r="AE48623" s="74"/>
      <c r="AF48623" s="74"/>
      <c r="BX48623" s="73"/>
      <c r="BY48623" s="74"/>
      <c r="BZ48623" s="74"/>
      <c r="CA48623" s="74"/>
      <c r="CF48623" s="79"/>
      <c r="CL48623" s="79"/>
    </row>
    <row r="48624" spans="30:90">
      <c r="AD48624" s="73"/>
      <c r="AE48624" s="74"/>
      <c r="AF48624" s="74"/>
      <c r="BX48624" s="73"/>
      <c r="BY48624" s="74"/>
      <c r="BZ48624" s="74"/>
      <c r="CA48624" s="74"/>
      <c r="CF48624" s="79"/>
      <c r="CL48624" s="79"/>
    </row>
    <row r="48625" spans="30:90">
      <c r="AD48625" s="73"/>
      <c r="AE48625" s="74"/>
      <c r="AF48625" s="74"/>
      <c r="BX48625" s="73"/>
      <c r="BY48625" s="74"/>
      <c r="BZ48625" s="74"/>
      <c r="CA48625" s="74"/>
      <c r="CF48625" s="79"/>
      <c r="CL48625" s="79"/>
    </row>
    <row r="48626" spans="30:90">
      <c r="AD48626" s="73"/>
      <c r="AE48626" s="74"/>
      <c r="AF48626" s="74"/>
      <c r="BX48626" s="73"/>
      <c r="BY48626" s="74"/>
      <c r="BZ48626" s="74"/>
      <c r="CA48626" s="74"/>
      <c r="CF48626" s="79"/>
      <c r="CL48626" s="79"/>
    </row>
    <row r="48627" spans="30:90">
      <c r="AD48627" s="73"/>
      <c r="AE48627" s="74"/>
      <c r="AF48627" s="74"/>
      <c r="BX48627" s="73"/>
      <c r="BY48627" s="74"/>
      <c r="BZ48627" s="74"/>
      <c r="CA48627" s="74"/>
      <c r="CF48627" s="79"/>
      <c r="CL48627" s="79"/>
    </row>
    <row r="48628" spans="30:90">
      <c r="AD48628" s="73"/>
      <c r="AE48628" s="74"/>
      <c r="AF48628" s="74"/>
      <c r="BX48628" s="73"/>
      <c r="BY48628" s="74"/>
      <c r="BZ48628" s="74"/>
      <c r="CA48628" s="74"/>
      <c r="CF48628" s="79"/>
      <c r="CL48628" s="79"/>
    </row>
    <row r="48629" spans="30:90">
      <c r="AD48629" s="73"/>
      <c r="AE48629" s="74"/>
      <c r="AF48629" s="74"/>
      <c r="BX48629" s="73"/>
      <c r="BY48629" s="74"/>
      <c r="BZ48629" s="74"/>
      <c r="CA48629" s="74"/>
      <c r="CF48629" s="79"/>
      <c r="CL48629" s="79"/>
    </row>
    <row r="48630" spans="30:90">
      <c r="AD48630" s="73"/>
      <c r="AE48630" s="74"/>
      <c r="AF48630" s="74"/>
      <c r="BX48630" s="73"/>
      <c r="BY48630" s="74"/>
      <c r="BZ48630" s="74"/>
      <c r="CA48630" s="74"/>
      <c r="CF48630" s="79"/>
      <c r="CL48630" s="79"/>
    </row>
    <row r="48631" spans="30:90">
      <c r="AD48631" s="73"/>
      <c r="AE48631" s="74"/>
      <c r="AF48631" s="74"/>
      <c r="BX48631" s="73"/>
      <c r="BY48631" s="74"/>
      <c r="BZ48631" s="74"/>
      <c r="CA48631" s="74"/>
      <c r="CF48631" s="79"/>
      <c r="CL48631" s="79"/>
    </row>
    <row r="48632" spans="30:90">
      <c r="AD48632" s="73"/>
      <c r="AE48632" s="74"/>
      <c r="AF48632" s="74"/>
      <c r="BX48632" s="73"/>
      <c r="BY48632" s="74"/>
      <c r="BZ48632" s="74"/>
      <c r="CA48632" s="74"/>
      <c r="CF48632" s="79"/>
      <c r="CL48632" s="79"/>
    </row>
    <row r="48633" spans="30:90">
      <c r="AD48633" s="73"/>
      <c r="AE48633" s="74"/>
      <c r="AF48633" s="74"/>
      <c r="BX48633" s="73"/>
      <c r="BY48633" s="74"/>
      <c r="BZ48633" s="74"/>
      <c r="CA48633" s="74"/>
      <c r="CF48633" s="79"/>
      <c r="CL48633" s="79"/>
    </row>
    <row r="48634" spans="30:90">
      <c r="AD48634" s="73"/>
      <c r="AE48634" s="74"/>
      <c r="AF48634" s="74"/>
      <c r="BX48634" s="73"/>
      <c r="BY48634" s="74"/>
      <c r="BZ48634" s="74"/>
      <c r="CA48634" s="74"/>
      <c r="CF48634" s="79"/>
      <c r="CL48634" s="79"/>
    </row>
    <row r="48635" spans="30:90">
      <c r="AD48635" s="73"/>
      <c r="AE48635" s="74"/>
      <c r="AF48635" s="74"/>
      <c r="BX48635" s="73"/>
      <c r="BY48635" s="74"/>
      <c r="BZ48635" s="74"/>
      <c r="CA48635" s="74"/>
      <c r="CF48635" s="79"/>
      <c r="CL48635" s="79"/>
    </row>
    <row r="48636" spans="30:90">
      <c r="AD48636" s="73"/>
      <c r="AE48636" s="74"/>
      <c r="AF48636" s="74"/>
      <c r="BX48636" s="73"/>
      <c r="BY48636" s="74"/>
      <c r="BZ48636" s="74"/>
      <c r="CA48636" s="74"/>
      <c r="CF48636" s="79"/>
      <c r="CL48636" s="79"/>
    </row>
    <row r="48637" spans="30:90">
      <c r="AD48637" s="73"/>
      <c r="AE48637" s="74"/>
      <c r="AF48637" s="74"/>
      <c r="BX48637" s="73"/>
      <c r="BY48637" s="74"/>
      <c r="BZ48637" s="74"/>
      <c r="CA48637" s="74"/>
      <c r="CF48637" s="79"/>
      <c r="CL48637" s="79"/>
    </row>
    <row r="48638" spans="30:90">
      <c r="AD48638" s="73"/>
      <c r="AE48638" s="74"/>
      <c r="AF48638" s="74"/>
      <c r="BX48638" s="73"/>
      <c r="BY48638" s="74"/>
      <c r="BZ48638" s="74"/>
      <c r="CA48638" s="74"/>
      <c r="CF48638" s="79"/>
      <c r="CL48638" s="79"/>
    </row>
    <row r="48639" spans="30:90">
      <c r="AD48639" s="73"/>
      <c r="AE48639" s="74"/>
      <c r="AF48639" s="74"/>
      <c r="BX48639" s="73"/>
      <c r="BY48639" s="74"/>
      <c r="BZ48639" s="74"/>
      <c r="CA48639" s="74"/>
      <c r="CF48639" s="79"/>
      <c r="CL48639" s="79"/>
    </row>
    <row r="48640" spans="30:90">
      <c r="AD48640" s="73"/>
      <c r="AE48640" s="74"/>
      <c r="AF48640" s="74"/>
      <c r="BX48640" s="73"/>
      <c r="BY48640" s="74"/>
      <c r="BZ48640" s="74"/>
      <c r="CA48640" s="74"/>
      <c r="CF48640" s="79"/>
      <c r="CL48640" s="79"/>
    </row>
    <row r="48641" spans="30:90">
      <c r="AD48641" s="73"/>
      <c r="AE48641" s="74"/>
      <c r="AF48641" s="74"/>
      <c r="BX48641" s="73"/>
      <c r="BY48641" s="74"/>
      <c r="BZ48641" s="74"/>
      <c r="CA48641" s="74"/>
      <c r="CF48641" s="79"/>
      <c r="CL48641" s="79"/>
    </row>
    <row r="48642" spans="30:90">
      <c r="AD48642" s="73"/>
      <c r="AE48642" s="74"/>
      <c r="AF48642" s="74"/>
      <c r="BX48642" s="73"/>
      <c r="BY48642" s="74"/>
      <c r="BZ48642" s="74"/>
      <c r="CA48642" s="74"/>
      <c r="CF48642" s="79"/>
      <c r="CL48642" s="79"/>
    </row>
    <row r="48643" spans="30:90">
      <c r="AD48643" s="73"/>
      <c r="AE48643" s="74"/>
      <c r="AF48643" s="74"/>
      <c r="BX48643" s="73"/>
      <c r="BY48643" s="74"/>
      <c r="BZ48643" s="74"/>
      <c r="CA48643" s="74"/>
      <c r="CF48643" s="79"/>
      <c r="CL48643" s="79"/>
    </row>
    <row r="48644" spans="30:90">
      <c r="AD48644" s="73"/>
      <c r="AE48644" s="74"/>
      <c r="AF48644" s="74"/>
      <c r="BX48644" s="73"/>
      <c r="BY48644" s="74"/>
      <c r="BZ48644" s="74"/>
      <c r="CA48644" s="74"/>
      <c r="CF48644" s="79"/>
      <c r="CL48644" s="79"/>
    </row>
    <row r="48645" spans="30:90">
      <c r="AD48645" s="73"/>
      <c r="AE48645" s="74"/>
      <c r="AF48645" s="74"/>
      <c r="BX48645" s="73"/>
      <c r="BY48645" s="74"/>
      <c r="BZ48645" s="74"/>
      <c r="CA48645" s="74"/>
      <c r="CF48645" s="79"/>
      <c r="CL48645" s="79"/>
    </row>
    <row r="48646" spans="30:90">
      <c r="AD48646" s="73"/>
      <c r="AE48646" s="74"/>
      <c r="AF48646" s="74"/>
      <c r="BX48646" s="73"/>
      <c r="BY48646" s="74"/>
      <c r="BZ48646" s="74"/>
      <c r="CA48646" s="74"/>
      <c r="CF48646" s="79"/>
      <c r="CL48646" s="79"/>
    </row>
    <row r="48647" spans="30:90">
      <c r="AD48647" s="73"/>
      <c r="AE48647" s="74"/>
      <c r="AF48647" s="74"/>
      <c r="BX48647" s="73"/>
      <c r="BY48647" s="74"/>
      <c r="BZ48647" s="74"/>
      <c r="CA48647" s="74"/>
      <c r="CF48647" s="79"/>
      <c r="CL48647" s="79"/>
    </row>
    <row r="48648" spans="30:90">
      <c r="AD48648" s="73"/>
      <c r="AE48648" s="74"/>
      <c r="AF48648" s="74"/>
      <c r="BX48648" s="73"/>
      <c r="BY48648" s="74"/>
      <c r="BZ48648" s="74"/>
      <c r="CA48648" s="74"/>
      <c r="CF48648" s="79"/>
      <c r="CL48648" s="79"/>
    </row>
    <row r="48649" spans="30:90">
      <c r="AD48649" s="73"/>
      <c r="AE48649" s="74"/>
      <c r="AF48649" s="74"/>
      <c r="BX48649" s="73"/>
      <c r="BY48649" s="74"/>
      <c r="BZ48649" s="74"/>
      <c r="CA48649" s="74"/>
      <c r="CF48649" s="79"/>
      <c r="CL48649" s="79"/>
    </row>
    <row r="48650" spans="30:90">
      <c r="AD48650" s="73"/>
      <c r="AE48650" s="74"/>
      <c r="AF48650" s="74"/>
      <c r="BX48650" s="73"/>
      <c r="BY48650" s="74"/>
      <c r="BZ48650" s="74"/>
      <c r="CA48650" s="74"/>
      <c r="CF48650" s="79"/>
      <c r="CL48650" s="79"/>
    </row>
    <row r="48651" spans="30:90">
      <c r="AD48651" s="73"/>
      <c r="AE48651" s="74"/>
      <c r="AF48651" s="74"/>
      <c r="BX48651" s="73"/>
      <c r="BY48651" s="74"/>
      <c r="BZ48651" s="74"/>
      <c r="CA48651" s="74"/>
      <c r="CF48651" s="79"/>
      <c r="CL48651" s="79"/>
    </row>
    <row r="48652" spans="30:90">
      <c r="AD48652" s="73"/>
      <c r="AE48652" s="74"/>
      <c r="AF48652" s="74"/>
      <c r="BX48652" s="73"/>
      <c r="BY48652" s="74"/>
      <c r="BZ48652" s="74"/>
      <c r="CA48652" s="74"/>
      <c r="CF48652" s="79"/>
      <c r="CL48652" s="79"/>
    </row>
    <row r="48653" spans="30:90">
      <c r="AD48653" s="73"/>
      <c r="AE48653" s="74"/>
      <c r="AF48653" s="74"/>
      <c r="BX48653" s="73"/>
      <c r="BY48653" s="74"/>
      <c r="BZ48653" s="74"/>
      <c r="CA48653" s="74"/>
      <c r="CF48653" s="79"/>
      <c r="CL48653" s="79"/>
    </row>
    <row r="48654" spans="30:90">
      <c r="AD48654" s="73"/>
      <c r="AE48654" s="74"/>
      <c r="AF48654" s="74"/>
      <c r="BX48654" s="73"/>
      <c r="BY48654" s="74"/>
      <c r="BZ48654" s="74"/>
      <c r="CA48654" s="74"/>
      <c r="CF48654" s="79"/>
      <c r="CL48654" s="79"/>
    </row>
    <row r="48655" spans="30:90">
      <c r="AD48655" s="73"/>
      <c r="AE48655" s="74"/>
      <c r="AF48655" s="74"/>
      <c r="BX48655" s="73"/>
      <c r="BY48655" s="74"/>
      <c r="BZ48655" s="74"/>
      <c r="CA48655" s="74"/>
      <c r="CF48655" s="79"/>
      <c r="CL48655" s="79"/>
    </row>
    <row r="48656" spans="30:90">
      <c r="AD48656" s="73"/>
      <c r="AE48656" s="74"/>
      <c r="AF48656" s="74"/>
      <c r="BX48656" s="73"/>
      <c r="BY48656" s="74"/>
      <c r="BZ48656" s="74"/>
      <c r="CA48656" s="74"/>
      <c r="CF48656" s="79"/>
      <c r="CL48656" s="79"/>
    </row>
    <row r="48657" spans="30:90">
      <c r="AD48657" s="73"/>
      <c r="AE48657" s="74"/>
      <c r="AF48657" s="74"/>
      <c r="BX48657" s="73"/>
      <c r="BY48657" s="74"/>
      <c r="BZ48657" s="74"/>
      <c r="CA48657" s="74"/>
      <c r="CF48657" s="79"/>
      <c r="CL48657" s="79"/>
    </row>
    <row r="48658" spans="30:90">
      <c r="AD48658" s="73"/>
      <c r="AE48658" s="74"/>
      <c r="AF48658" s="74"/>
      <c r="BX48658" s="73"/>
      <c r="BY48658" s="74"/>
      <c r="BZ48658" s="74"/>
      <c r="CA48658" s="74"/>
      <c r="CF48658" s="79"/>
      <c r="CL48658" s="79"/>
    </row>
    <row r="48659" spans="30:90">
      <c r="AD48659" s="73"/>
      <c r="AE48659" s="74"/>
      <c r="AF48659" s="74"/>
      <c r="BX48659" s="73"/>
      <c r="BY48659" s="74"/>
      <c r="BZ48659" s="74"/>
      <c r="CA48659" s="74"/>
      <c r="CF48659" s="79"/>
      <c r="CL48659" s="79"/>
    </row>
    <row r="48660" spans="30:90">
      <c r="AD48660" s="73"/>
      <c r="AE48660" s="74"/>
      <c r="AF48660" s="74"/>
      <c r="BX48660" s="73"/>
      <c r="BY48660" s="74"/>
      <c r="BZ48660" s="74"/>
      <c r="CA48660" s="74"/>
      <c r="CF48660" s="79"/>
      <c r="CL48660" s="79"/>
    </row>
    <row r="48661" spans="30:90">
      <c r="AD48661" s="73"/>
      <c r="AE48661" s="74"/>
      <c r="AF48661" s="74"/>
      <c r="BX48661" s="73"/>
      <c r="BY48661" s="74"/>
      <c r="BZ48661" s="74"/>
      <c r="CA48661" s="74"/>
      <c r="CF48661" s="79"/>
      <c r="CL48661" s="79"/>
    </row>
    <row r="48662" spans="30:90">
      <c r="AD48662" s="73"/>
      <c r="AE48662" s="74"/>
      <c r="AF48662" s="74"/>
      <c r="BX48662" s="73"/>
      <c r="BY48662" s="74"/>
      <c r="BZ48662" s="74"/>
      <c r="CA48662" s="74"/>
      <c r="CF48662" s="79"/>
      <c r="CL48662" s="79"/>
    </row>
    <row r="48663" spans="30:90">
      <c r="AD48663" s="73"/>
      <c r="AE48663" s="74"/>
      <c r="AF48663" s="74"/>
      <c r="BX48663" s="73"/>
      <c r="BY48663" s="74"/>
      <c r="BZ48663" s="74"/>
      <c r="CA48663" s="74"/>
      <c r="CF48663" s="79"/>
      <c r="CL48663" s="79"/>
    </row>
    <row r="48664" spans="30:90">
      <c r="AD48664" s="73"/>
      <c r="AE48664" s="74"/>
      <c r="AF48664" s="74"/>
      <c r="BX48664" s="73"/>
      <c r="BY48664" s="74"/>
      <c r="BZ48664" s="74"/>
      <c r="CA48664" s="74"/>
      <c r="CF48664" s="79"/>
      <c r="CL48664" s="79"/>
    </row>
    <row r="48665" spans="30:90">
      <c r="AD48665" s="73"/>
      <c r="AE48665" s="74"/>
      <c r="AF48665" s="74"/>
      <c r="BX48665" s="73"/>
      <c r="BY48665" s="74"/>
      <c r="BZ48665" s="74"/>
      <c r="CA48665" s="74"/>
      <c r="CF48665" s="79"/>
      <c r="CL48665" s="79"/>
    </row>
    <row r="48666" spans="30:90">
      <c r="AD48666" s="73"/>
      <c r="AE48666" s="74"/>
      <c r="AF48666" s="74"/>
      <c r="BX48666" s="73"/>
      <c r="BY48666" s="74"/>
      <c r="BZ48666" s="74"/>
      <c r="CA48666" s="74"/>
      <c r="CF48666" s="79"/>
      <c r="CL48666" s="79"/>
    </row>
    <row r="48667" spans="30:90">
      <c r="AD48667" s="73"/>
      <c r="AE48667" s="74"/>
      <c r="AF48667" s="74"/>
      <c r="BX48667" s="73"/>
      <c r="BY48667" s="74"/>
      <c r="BZ48667" s="74"/>
      <c r="CA48667" s="74"/>
      <c r="CF48667" s="79"/>
      <c r="CL48667" s="79"/>
    </row>
    <row r="48668" spans="30:90">
      <c r="AD48668" s="73"/>
      <c r="AE48668" s="74"/>
      <c r="AF48668" s="74"/>
      <c r="BX48668" s="73"/>
      <c r="BY48668" s="74"/>
      <c r="BZ48668" s="74"/>
      <c r="CA48668" s="74"/>
      <c r="CF48668" s="79"/>
      <c r="CL48668" s="79"/>
    </row>
    <row r="48669" spans="30:90">
      <c r="AD48669" s="73"/>
      <c r="AE48669" s="74"/>
      <c r="AF48669" s="74"/>
      <c r="BX48669" s="73"/>
      <c r="BY48669" s="74"/>
      <c r="BZ48669" s="74"/>
      <c r="CA48669" s="74"/>
      <c r="CF48669" s="79"/>
      <c r="CL48669" s="79"/>
    </row>
    <row r="48670" spans="30:90">
      <c r="AD48670" s="73"/>
      <c r="AE48670" s="74"/>
      <c r="AF48670" s="74"/>
      <c r="BX48670" s="73"/>
      <c r="BY48670" s="74"/>
      <c r="BZ48670" s="74"/>
      <c r="CA48670" s="74"/>
      <c r="CF48670" s="79"/>
      <c r="CL48670" s="79"/>
    </row>
    <row r="48671" spans="30:90">
      <c r="AD48671" s="73"/>
      <c r="AE48671" s="74"/>
      <c r="AF48671" s="74"/>
      <c r="BX48671" s="73"/>
      <c r="BY48671" s="74"/>
      <c r="BZ48671" s="74"/>
      <c r="CA48671" s="74"/>
      <c r="CF48671" s="79"/>
      <c r="CL48671" s="79"/>
    </row>
    <row r="48672" spans="30:90">
      <c r="AD48672" s="73"/>
      <c r="AE48672" s="74"/>
      <c r="AF48672" s="74"/>
      <c r="BX48672" s="73"/>
      <c r="BY48672" s="74"/>
      <c r="BZ48672" s="74"/>
      <c r="CA48672" s="74"/>
      <c r="CF48672" s="79"/>
      <c r="CL48672" s="79"/>
    </row>
    <row r="48673" spans="30:90">
      <c r="AD48673" s="73"/>
      <c r="AE48673" s="74"/>
      <c r="AF48673" s="74"/>
      <c r="BX48673" s="73"/>
      <c r="BY48673" s="74"/>
      <c r="BZ48673" s="74"/>
      <c r="CA48673" s="74"/>
      <c r="CF48673" s="79"/>
      <c r="CL48673" s="79"/>
    </row>
    <row r="48674" spans="30:90">
      <c r="AD48674" s="73"/>
      <c r="AE48674" s="74"/>
      <c r="AF48674" s="74"/>
      <c r="BX48674" s="73"/>
      <c r="BY48674" s="74"/>
      <c r="BZ48674" s="74"/>
      <c r="CA48674" s="74"/>
      <c r="CF48674" s="79"/>
      <c r="CL48674" s="79"/>
    </row>
    <row r="48675" spans="30:90">
      <c r="AD48675" s="73"/>
      <c r="AE48675" s="74"/>
      <c r="AF48675" s="74"/>
      <c r="BX48675" s="73"/>
      <c r="BY48675" s="74"/>
      <c r="BZ48675" s="74"/>
      <c r="CA48675" s="74"/>
      <c r="CF48675" s="79"/>
      <c r="CL48675" s="79"/>
    </row>
    <row r="48676" spans="30:90">
      <c r="AD48676" s="73"/>
      <c r="AE48676" s="74"/>
      <c r="AF48676" s="74"/>
      <c r="BX48676" s="73"/>
      <c r="BY48676" s="74"/>
      <c r="BZ48676" s="74"/>
      <c r="CA48676" s="74"/>
      <c r="CF48676" s="79"/>
      <c r="CL48676" s="79"/>
    </row>
    <row r="48677" spans="30:90">
      <c r="AD48677" s="73"/>
      <c r="AE48677" s="74"/>
      <c r="AF48677" s="74"/>
      <c r="BX48677" s="73"/>
      <c r="BY48677" s="74"/>
      <c r="BZ48677" s="74"/>
      <c r="CA48677" s="74"/>
      <c r="CF48677" s="79"/>
      <c r="CL48677" s="79"/>
    </row>
    <row r="48678" spans="30:90">
      <c r="AD48678" s="73"/>
      <c r="AE48678" s="74"/>
      <c r="AF48678" s="74"/>
      <c r="BX48678" s="73"/>
      <c r="BY48678" s="74"/>
      <c r="BZ48678" s="74"/>
      <c r="CA48678" s="74"/>
      <c r="CF48678" s="79"/>
      <c r="CL48678" s="79"/>
    </row>
    <row r="48679" spans="30:90">
      <c r="AD48679" s="73"/>
      <c r="AE48679" s="74"/>
      <c r="AF48679" s="74"/>
      <c r="BX48679" s="73"/>
      <c r="BY48679" s="74"/>
      <c r="BZ48679" s="74"/>
      <c r="CA48679" s="74"/>
      <c r="CF48679" s="79"/>
      <c r="CL48679" s="79"/>
    </row>
    <row r="48680" spans="30:90">
      <c r="AD48680" s="73"/>
      <c r="AE48680" s="74"/>
      <c r="AF48680" s="74"/>
      <c r="BX48680" s="73"/>
      <c r="BY48680" s="74"/>
      <c r="BZ48680" s="74"/>
      <c r="CA48680" s="74"/>
      <c r="CF48680" s="79"/>
      <c r="CL48680" s="79"/>
    </row>
    <row r="48681" spans="30:90">
      <c r="AD48681" s="73"/>
      <c r="AE48681" s="74"/>
      <c r="AF48681" s="74"/>
      <c r="BX48681" s="73"/>
      <c r="BY48681" s="74"/>
      <c r="BZ48681" s="74"/>
      <c r="CA48681" s="74"/>
      <c r="CF48681" s="79"/>
      <c r="CL48681" s="79"/>
    </row>
    <row r="48682" spans="30:90">
      <c r="AD48682" s="73"/>
      <c r="AE48682" s="74"/>
      <c r="AF48682" s="74"/>
      <c r="BX48682" s="73"/>
      <c r="BY48682" s="74"/>
      <c r="BZ48682" s="74"/>
      <c r="CA48682" s="74"/>
      <c r="CF48682" s="79"/>
      <c r="CL48682" s="79"/>
    </row>
    <row r="48683" spans="30:90">
      <c r="AD48683" s="73"/>
      <c r="AE48683" s="74"/>
      <c r="AF48683" s="74"/>
      <c r="BX48683" s="73"/>
      <c r="BY48683" s="74"/>
      <c r="BZ48683" s="74"/>
      <c r="CA48683" s="74"/>
      <c r="CF48683" s="79"/>
      <c r="CL48683" s="79"/>
    </row>
    <row r="48684" spans="30:90">
      <c r="AD48684" s="73"/>
      <c r="AE48684" s="74"/>
      <c r="AF48684" s="74"/>
      <c r="BX48684" s="73"/>
      <c r="BY48684" s="74"/>
      <c r="BZ48684" s="74"/>
      <c r="CA48684" s="74"/>
      <c r="CF48684" s="79"/>
      <c r="CL48684" s="79"/>
    </row>
    <row r="48685" spans="30:90">
      <c r="AD48685" s="73"/>
      <c r="AE48685" s="74"/>
      <c r="AF48685" s="74"/>
      <c r="BX48685" s="73"/>
      <c r="BY48685" s="74"/>
      <c r="BZ48685" s="74"/>
      <c r="CA48685" s="74"/>
      <c r="CF48685" s="79"/>
      <c r="CL48685" s="79"/>
    </row>
    <row r="48686" spans="30:90">
      <c r="AD48686" s="73"/>
      <c r="AE48686" s="74"/>
      <c r="AF48686" s="74"/>
      <c r="BX48686" s="73"/>
      <c r="BY48686" s="74"/>
      <c r="BZ48686" s="74"/>
      <c r="CA48686" s="74"/>
      <c r="CF48686" s="79"/>
      <c r="CL48686" s="79"/>
    </row>
    <row r="48687" spans="30:90">
      <c r="AD48687" s="73"/>
      <c r="AE48687" s="74"/>
      <c r="AF48687" s="74"/>
      <c r="BX48687" s="73"/>
      <c r="BY48687" s="74"/>
      <c r="BZ48687" s="74"/>
      <c r="CA48687" s="74"/>
      <c r="CF48687" s="79"/>
      <c r="CL48687" s="79"/>
    </row>
    <row r="48688" spans="30:90">
      <c r="AD48688" s="73"/>
      <c r="AE48688" s="74"/>
      <c r="AF48688" s="74"/>
      <c r="BX48688" s="73"/>
      <c r="BY48688" s="74"/>
      <c r="BZ48688" s="74"/>
      <c r="CA48688" s="74"/>
      <c r="CF48688" s="79"/>
      <c r="CL48688" s="79"/>
    </row>
    <row r="48689" spans="30:90">
      <c r="AD48689" s="73"/>
      <c r="AE48689" s="74"/>
      <c r="AF48689" s="74"/>
      <c r="BX48689" s="73"/>
      <c r="BY48689" s="74"/>
      <c r="BZ48689" s="74"/>
      <c r="CA48689" s="74"/>
      <c r="CF48689" s="79"/>
      <c r="CL48689" s="79"/>
    </row>
    <row r="48690" spans="30:90">
      <c r="AD48690" s="73"/>
      <c r="AE48690" s="74"/>
      <c r="AF48690" s="74"/>
      <c r="BX48690" s="73"/>
      <c r="BY48690" s="74"/>
      <c r="BZ48690" s="74"/>
      <c r="CA48690" s="74"/>
      <c r="CF48690" s="79"/>
      <c r="CL48690" s="79"/>
    </row>
    <row r="48691" spans="30:90">
      <c r="AD48691" s="73"/>
      <c r="AE48691" s="74"/>
      <c r="AF48691" s="74"/>
      <c r="BX48691" s="73"/>
      <c r="BY48691" s="74"/>
      <c r="BZ48691" s="74"/>
      <c r="CA48691" s="74"/>
      <c r="CF48691" s="79"/>
      <c r="CL48691" s="79"/>
    </row>
    <row r="48692" spans="30:90">
      <c r="AD48692" s="73"/>
      <c r="AE48692" s="74"/>
      <c r="AF48692" s="74"/>
      <c r="BX48692" s="73"/>
      <c r="BY48692" s="74"/>
      <c r="BZ48692" s="74"/>
      <c r="CA48692" s="74"/>
      <c r="CF48692" s="79"/>
      <c r="CL48692" s="79"/>
    </row>
    <row r="48693" spans="30:90">
      <c r="AD48693" s="73"/>
      <c r="AE48693" s="74"/>
      <c r="AF48693" s="74"/>
      <c r="BX48693" s="73"/>
      <c r="BY48693" s="74"/>
      <c r="BZ48693" s="74"/>
      <c r="CA48693" s="74"/>
      <c r="CF48693" s="79"/>
      <c r="CL48693" s="79"/>
    </row>
    <row r="48694" spans="30:90">
      <c r="AD48694" s="73"/>
      <c r="AE48694" s="74"/>
      <c r="AF48694" s="74"/>
      <c r="BX48694" s="73"/>
      <c r="BY48694" s="74"/>
      <c r="BZ48694" s="74"/>
      <c r="CA48694" s="74"/>
      <c r="CF48694" s="79"/>
      <c r="CL48694" s="79"/>
    </row>
    <row r="48695" spans="30:90">
      <c r="AD48695" s="73"/>
      <c r="AE48695" s="74"/>
      <c r="AF48695" s="74"/>
      <c r="BX48695" s="73"/>
      <c r="BY48695" s="74"/>
      <c r="BZ48695" s="74"/>
      <c r="CA48695" s="74"/>
      <c r="CF48695" s="79"/>
      <c r="CL48695" s="79"/>
    </row>
    <row r="48696" spans="30:90">
      <c r="AD48696" s="73"/>
      <c r="AE48696" s="74"/>
      <c r="AF48696" s="74"/>
      <c r="BX48696" s="73"/>
      <c r="BY48696" s="74"/>
      <c r="BZ48696" s="74"/>
      <c r="CA48696" s="74"/>
      <c r="CF48696" s="79"/>
      <c r="CL48696" s="79"/>
    </row>
    <row r="48697" spans="30:90">
      <c r="AD48697" s="73"/>
      <c r="AE48697" s="74"/>
      <c r="AF48697" s="74"/>
      <c r="BX48697" s="73"/>
      <c r="BY48697" s="74"/>
      <c r="BZ48697" s="74"/>
      <c r="CA48697" s="74"/>
      <c r="CF48697" s="79"/>
      <c r="CL48697" s="79"/>
    </row>
    <row r="48698" spans="30:90">
      <c r="AD48698" s="73"/>
      <c r="AE48698" s="74"/>
      <c r="AF48698" s="74"/>
      <c r="BX48698" s="73"/>
      <c r="BY48698" s="74"/>
      <c r="BZ48698" s="74"/>
      <c r="CA48698" s="74"/>
      <c r="CF48698" s="79"/>
      <c r="CL48698" s="79"/>
    </row>
    <row r="48699" spans="30:90">
      <c r="AD48699" s="73"/>
      <c r="AE48699" s="74"/>
      <c r="AF48699" s="74"/>
      <c r="BX48699" s="73"/>
      <c r="BY48699" s="74"/>
      <c r="BZ48699" s="74"/>
      <c r="CA48699" s="74"/>
      <c r="CF48699" s="79"/>
      <c r="CL48699" s="79"/>
    </row>
    <row r="48700" spans="30:90">
      <c r="AD48700" s="73"/>
      <c r="AE48700" s="74"/>
      <c r="AF48700" s="74"/>
      <c r="BX48700" s="73"/>
      <c r="BY48700" s="74"/>
      <c r="BZ48700" s="74"/>
      <c r="CA48700" s="74"/>
      <c r="CF48700" s="79"/>
      <c r="CL48700" s="79"/>
    </row>
    <row r="48701" spans="30:90">
      <c r="AD48701" s="73"/>
      <c r="AE48701" s="74"/>
      <c r="AF48701" s="74"/>
      <c r="BX48701" s="73"/>
      <c r="BY48701" s="74"/>
      <c r="BZ48701" s="74"/>
      <c r="CA48701" s="74"/>
      <c r="CF48701" s="79"/>
      <c r="CL48701" s="79"/>
    </row>
    <row r="48702" spans="30:90">
      <c r="AD48702" s="73"/>
      <c r="AE48702" s="74"/>
      <c r="AF48702" s="74"/>
      <c r="BX48702" s="73"/>
      <c r="BY48702" s="74"/>
      <c r="BZ48702" s="74"/>
      <c r="CA48702" s="74"/>
      <c r="CF48702" s="79"/>
      <c r="CL48702" s="79"/>
    </row>
    <row r="48703" spans="30:90">
      <c r="AD48703" s="73"/>
      <c r="AE48703" s="74"/>
      <c r="AF48703" s="74"/>
      <c r="BX48703" s="73"/>
      <c r="BY48703" s="74"/>
      <c r="BZ48703" s="74"/>
      <c r="CA48703" s="74"/>
      <c r="CF48703" s="79"/>
      <c r="CL48703" s="79"/>
    </row>
    <row r="48704" spans="30:90">
      <c r="AD48704" s="73"/>
      <c r="AE48704" s="74"/>
      <c r="AF48704" s="74"/>
      <c r="BX48704" s="73"/>
      <c r="BY48704" s="74"/>
      <c r="BZ48704" s="74"/>
      <c r="CA48704" s="74"/>
      <c r="CF48704" s="79"/>
      <c r="CL48704" s="79"/>
    </row>
    <row r="48705" spans="30:90">
      <c r="AD48705" s="73"/>
      <c r="AE48705" s="74"/>
      <c r="AF48705" s="74"/>
      <c r="BX48705" s="73"/>
      <c r="BY48705" s="74"/>
      <c r="BZ48705" s="74"/>
      <c r="CA48705" s="74"/>
      <c r="CF48705" s="79"/>
      <c r="CL48705" s="79"/>
    </row>
    <row r="48706" spans="30:90">
      <c r="AD48706" s="73"/>
      <c r="AE48706" s="74"/>
      <c r="AF48706" s="74"/>
      <c r="BX48706" s="73"/>
      <c r="BY48706" s="74"/>
      <c r="BZ48706" s="74"/>
      <c r="CA48706" s="74"/>
      <c r="CF48706" s="79"/>
      <c r="CL48706" s="79"/>
    </row>
    <row r="48707" spans="30:90">
      <c r="AD48707" s="73"/>
      <c r="AE48707" s="74"/>
      <c r="AF48707" s="74"/>
      <c r="BX48707" s="73"/>
      <c r="BY48707" s="74"/>
      <c r="BZ48707" s="74"/>
      <c r="CA48707" s="74"/>
      <c r="CF48707" s="79"/>
      <c r="CL48707" s="79"/>
    </row>
    <row r="48708" spans="30:90">
      <c r="AD48708" s="73"/>
      <c r="AE48708" s="74"/>
      <c r="AF48708" s="74"/>
      <c r="BX48708" s="73"/>
      <c r="BY48708" s="74"/>
      <c r="BZ48708" s="74"/>
      <c r="CA48708" s="74"/>
      <c r="CF48708" s="79"/>
      <c r="CL48708" s="79"/>
    </row>
    <row r="48709" spans="30:90">
      <c r="AD48709" s="73"/>
      <c r="AE48709" s="74"/>
      <c r="AF48709" s="74"/>
      <c r="BX48709" s="73"/>
      <c r="BY48709" s="74"/>
      <c r="BZ48709" s="74"/>
      <c r="CA48709" s="74"/>
      <c r="CF48709" s="79"/>
      <c r="CL48709" s="79"/>
    </row>
    <row r="48710" spans="30:90">
      <c r="AD48710" s="73"/>
      <c r="AE48710" s="74"/>
      <c r="AF48710" s="74"/>
      <c r="BX48710" s="73"/>
      <c r="BY48710" s="74"/>
      <c r="BZ48710" s="74"/>
      <c r="CA48710" s="74"/>
      <c r="CF48710" s="79"/>
      <c r="CL48710" s="79"/>
    </row>
    <row r="48711" spans="30:90">
      <c r="AD48711" s="73"/>
      <c r="AE48711" s="74"/>
      <c r="AF48711" s="74"/>
      <c r="BX48711" s="73"/>
      <c r="BY48711" s="74"/>
      <c r="BZ48711" s="74"/>
      <c r="CA48711" s="74"/>
      <c r="CF48711" s="79"/>
      <c r="CL48711" s="79"/>
    </row>
    <row r="48712" spans="30:90">
      <c r="AD48712" s="73"/>
      <c r="AE48712" s="74"/>
      <c r="AF48712" s="74"/>
      <c r="BX48712" s="73"/>
      <c r="BY48712" s="74"/>
      <c r="BZ48712" s="74"/>
      <c r="CA48712" s="74"/>
      <c r="CF48712" s="79"/>
      <c r="CL48712" s="79"/>
    </row>
    <row r="48713" spans="30:90">
      <c r="AD48713" s="73"/>
      <c r="AE48713" s="74"/>
      <c r="AF48713" s="74"/>
      <c r="BX48713" s="73"/>
      <c r="BY48713" s="74"/>
      <c r="BZ48713" s="74"/>
      <c r="CA48713" s="74"/>
      <c r="CF48713" s="79"/>
      <c r="CL48713" s="79"/>
    </row>
    <row r="48714" spans="30:90">
      <c r="AD48714" s="73"/>
      <c r="AE48714" s="74"/>
      <c r="AF48714" s="74"/>
      <c r="BX48714" s="73"/>
      <c r="BY48714" s="74"/>
      <c r="BZ48714" s="74"/>
      <c r="CA48714" s="74"/>
      <c r="CF48714" s="79"/>
      <c r="CL48714" s="79"/>
    </row>
    <row r="48715" spans="30:90">
      <c r="AD48715" s="73"/>
      <c r="AE48715" s="74"/>
      <c r="AF48715" s="74"/>
      <c r="BX48715" s="73"/>
      <c r="BY48715" s="74"/>
      <c r="BZ48715" s="74"/>
      <c r="CA48715" s="74"/>
      <c r="CF48715" s="79"/>
      <c r="CL48715" s="79"/>
    </row>
    <row r="48716" spans="30:90">
      <c r="AD48716" s="73"/>
      <c r="AE48716" s="74"/>
      <c r="AF48716" s="74"/>
      <c r="BX48716" s="73"/>
      <c r="BY48716" s="74"/>
      <c r="BZ48716" s="74"/>
      <c r="CA48716" s="74"/>
      <c r="CF48716" s="79"/>
      <c r="CL48716" s="79"/>
    </row>
    <row r="48717" spans="30:90">
      <c r="AD48717" s="73"/>
      <c r="AE48717" s="74"/>
      <c r="AF48717" s="74"/>
      <c r="BX48717" s="73"/>
      <c r="BY48717" s="74"/>
      <c r="BZ48717" s="74"/>
      <c r="CA48717" s="74"/>
      <c r="CF48717" s="79"/>
      <c r="CL48717" s="79"/>
    </row>
    <row r="48718" spans="30:90">
      <c r="AD48718" s="73"/>
      <c r="AE48718" s="74"/>
      <c r="AF48718" s="74"/>
      <c r="BX48718" s="73"/>
      <c r="BY48718" s="74"/>
      <c r="BZ48718" s="74"/>
      <c r="CA48718" s="74"/>
      <c r="CF48718" s="79"/>
      <c r="CL48718" s="79"/>
    </row>
    <row r="48719" spans="30:90">
      <c r="AD48719" s="73"/>
      <c r="AE48719" s="74"/>
      <c r="AF48719" s="74"/>
      <c r="BX48719" s="73"/>
      <c r="BY48719" s="74"/>
      <c r="BZ48719" s="74"/>
      <c r="CA48719" s="74"/>
      <c r="CF48719" s="79"/>
      <c r="CL48719" s="79"/>
    </row>
    <row r="48720" spans="30:90">
      <c r="AD48720" s="73"/>
      <c r="AE48720" s="74"/>
      <c r="AF48720" s="74"/>
      <c r="BX48720" s="73"/>
      <c r="BY48720" s="74"/>
      <c r="BZ48720" s="74"/>
      <c r="CA48720" s="74"/>
      <c r="CF48720" s="79"/>
      <c r="CL48720" s="79"/>
    </row>
    <row r="48721" spans="30:90">
      <c r="AD48721" s="73"/>
      <c r="AE48721" s="74"/>
      <c r="AF48721" s="74"/>
      <c r="BX48721" s="73"/>
      <c r="BY48721" s="74"/>
      <c r="BZ48721" s="74"/>
      <c r="CA48721" s="74"/>
      <c r="CF48721" s="79"/>
      <c r="CL48721" s="79"/>
    </row>
    <row r="48722" spans="30:90">
      <c r="AD48722" s="73"/>
      <c r="AE48722" s="74"/>
      <c r="AF48722" s="74"/>
      <c r="BX48722" s="73"/>
      <c r="BY48722" s="74"/>
      <c r="BZ48722" s="74"/>
      <c r="CA48722" s="74"/>
      <c r="CF48722" s="79"/>
      <c r="CL48722" s="79"/>
    </row>
    <row r="48723" spans="30:90">
      <c r="AD48723" s="73"/>
      <c r="AE48723" s="74"/>
      <c r="AF48723" s="74"/>
      <c r="BX48723" s="73"/>
      <c r="BY48723" s="74"/>
      <c r="BZ48723" s="74"/>
      <c r="CA48723" s="74"/>
      <c r="CF48723" s="79"/>
      <c r="CL48723" s="79"/>
    </row>
    <row r="48724" spans="30:90">
      <c r="AD48724" s="73"/>
      <c r="AE48724" s="74"/>
      <c r="AF48724" s="74"/>
      <c r="BX48724" s="73"/>
      <c r="BY48724" s="74"/>
      <c r="BZ48724" s="74"/>
      <c r="CA48724" s="74"/>
      <c r="CF48724" s="79"/>
      <c r="CL48724" s="79"/>
    </row>
    <row r="48725" spans="30:90">
      <c r="AD48725" s="73"/>
      <c r="AE48725" s="74"/>
      <c r="AF48725" s="74"/>
      <c r="BX48725" s="73"/>
      <c r="BY48725" s="74"/>
      <c r="BZ48725" s="74"/>
      <c r="CA48725" s="74"/>
      <c r="CF48725" s="79"/>
      <c r="CL48725" s="79"/>
    </row>
    <row r="48726" spans="30:90">
      <c r="AD48726" s="73"/>
      <c r="AE48726" s="74"/>
      <c r="AF48726" s="74"/>
      <c r="BX48726" s="73"/>
      <c r="BY48726" s="74"/>
      <c r="BZ48726" s="74"/>
      <c r="CA48726" s="74"/>
      <c r="CF48726" s="79"/>
      <c r="CL48726" s="79"/>
    </row>
    <row r="48727" spans="30:90">
      <c r="AD48727" s="73"/>
      <c r="AE48727" s="74"/>
      <c r="AF48727" s="74"/>
      <c r="BX48727" s="73"/>
      <c r="BY48727" s="74"/>
      <c r="BZ48727" s="74"/>
      <c r="CA48727" s="74"/>
      <c r="CF48727" s="79"/>
      <c r="CL48727" s="79"/>
    </row>
    <row r="48728" spans="30:90">
      <c r="AD48728" s="73"/>
      <c r="AE48728" s="74"/>
      <c r="AF48728" s="74"/>
      <c r="BX48728" s="73"/>
      <c r="BY48728" s="74"/>
      <c r="BZ48728" s="74"/>
      <c r="CA48728" s="74"/>
      <c r="CF48728" s="79"/>
      <c r="CL48728" s="79"/>
    </row>
    <row r="48729" spans="30:90">
      <c r="AD48729" s="73"/>
      <c r="AE48729" s="74"/>
      <c r="AF48729" s="74"/>
      <c r="BX48729" s="73"/>
      <c r="BY48729" s="74"/>
      <c r="BZ48729" s="74"/>
      <c r="CA48729" s="74"/>
      <c r="CF48729" s="79"/>
      <c r="CL48729" s="79"/>
    </row>
    <row r="48730" spans="30:90">
      <c r="AD48730" s="73"/>
      <c r="AE48730" s="74"/>
      <c r="AF48730" s="74"/>
      <c r="BX48730" s="73"/>
      <c r="BY48730" s="74"/>
      <c r="BZ48730" s="74"/>
      <c r="CA48730" s="74"/>
      <c r="CF48730" s="79"/>
      <c r="CL48730" s="79"/>
    </row>
    <row r="48731" spans="30:90">
      <c r="AD48731" s="73"/>
      <c r="AE48731" s="74"/>
      <c r="AF48731" s="74"/>
      <c r="BX48731" s="73"/>
      <c r="BY48731" s="74"/>
      <c r="BZ48731" s="74"/>
      <c r="CA48731" s="74"/>
      <c r="CF48731" s="79"/>
      <c r="CL48731" s="79"/>
    </row>
    <row r="48732" spans="30:90">
      <c r="AD48732" s="73"/>
      <c r="AE48732" s="74"/>
      <c r="AF48732" s="74"/>
      <c r="BX48732" s="73"/>
      <c r="BY48732" s="74"/>
      <c r="BZ48732" s="74"/>
      <c r="CA48732" s="74"/>
      <c r="CF48732" s="79"/>
      <c r="CL48732" s="79"/>
    </row>
    <row r="48733" spans="30:90">
      <c r="AD48733" s="73"/>
      <c r="AE48733" s="74"/>
      <c r="AF48733" s="74"/>
      <c r="BX48733" s="73"/>
      <c r="BY48733" s="74"/>
      <c r="BZ48733" s="74"/>
      <c r="CA48733" s="74"/>
      <c r="CF48733" s="79"/>
      <c r="CL48733" s="79"/>
    </row>
    <row r="48734" spans="30:90">
      <c r="AD48734" s="73"/>
      <c r="AE48734" s="74"/>
      <c r="AF48734" s="74"/>
      <c r="BX48734" s="73"/>
      <c r="BY48734" s="74"/>
      <c r="BZ48734" s="74"/>
      <c r="CA48734" s="74"/>
      <c r="CF48734" s="79"/>
      <c r="CL48734" s="79"/>
    </row>
    <row r="48735" spans="30:90">
      <c r="AD48735" s="73"/>
      <c r="AE48735" s="74"/>
      <c r="AF48735" s="74"/>
      <c r="BX48735" s="73"/>
      <c r="BY48735" s="74"/>
      <c r="BZ48735" s="74"/>
      <c r="CA48735" s="74"/>
      <c r="CF48735" s="79"/>
      <c r="CL48735" s="79"/>
    </row>
    <row r="48736" spans="30:90">
      <c r="AD48736" s="73"/>
      <c r="AE48736" s="74"/>
      <c r="AF48736" s="74"/>
      <c r="BX48736" s="73"/>
      <c r="BY48736" s="74"/>
      <c r="BZ48736" s="74"/>
      <c r="CA48736" s="74"/>
      <c r="CF48736" s="79"/>
      <c r="CL48736" s="79"/>
    </row>
    <row r="48737" spans="30:90">
      <c r="AD48737" s="73"/>
      <c r="AE48737" s="74"/>
      <c r="AF48737" s="74"/>
      <c r="BX48737" s="73"/>
      <c r="BY48737" s="74"/>
      <c r="BZ48737" s="74"/>
      <c r="CA48737" s="74"/>
      <c r="CF48737" s="79"/>
      <c r="CL48737" s="79"/>
    </row>
    <row r="48738" spans="30:90">
      <c r="AD48738" s="73"/>
      <c r="AE48738" s="74"/>
      <c r="AF48738" s="74"/>
      <c r="BX48738" s="73"/>
      <c r="BY48738" s="74"/>
      <c r="BZ48738" s="74"/>
      <c r="CA48738" s="74"/>
      <c r="CF48738" s="79"/>
      <c r="CL48738" s="79"/>
    </row>
    <row r="48739" spans="30:90">
      <c r="AD48739" s="73"/>
      <c r="AE48739" s="74"/>
      <c r="AF48739" s="74"/>
      <c r="BX48739" s="73"/>
      <c r="BY48739" s="74"/>
      <c r="BZ48739" s="74"/>
      <c r="CA48739" s="74"/>
      <c r="CF48739" s="79"/>
      <c r="CL48739" s="79"/>
    </row>
    <row r="48740" spans="30:90">
      <c r="AD48740" s="73"/>
      <c r="AE48740" s="74"/>
      <c r="AF48740" s="74"/>
      <c r="BX48740" s="73"/>
      <c r="BY48740" s="74"/>
      <c r="BZ48740" s="74"/>
      <c r="CA48740" s="74"/>
      <c r="CF48740" s="79"/>
      <c r="CL48740" s="79"/>
    </row>
    <row r="48741" spans="30:90">
      <c r="AD48741" s="73"/>
      <c r="AE48741" s="74"/>
      <c r="AF48741" s="74"/>
      <c r="BX48741" s="73"/>
      <c r="BY48741" s="74"/>
      <c r="BZ48741" s="74"/>
      <c r="CA48741" s="74"/>
      <c r="CF48741" s="79"/>
      <c r="CL48741" s="79"/>
    </row>
    <row r="48742" spans="30:90">
      <c r="AD48742" s="73"/>
      <c r="AE48742" s="74"/>
      <c r="AF48742" s="74"/>
      <c r="BX48742" s="73"/>
      <c r="BY48742" s="74"/>
      <c r="BZ48742" s="74"/>
      <c r="CA48742" s="74"/>
      <c r="CF48742" s="79"/>
      <c r="CL48742" s="79"/>
    </row>
    <row r="48743" spans="30:90">
      <c r="AD48743" s="73"/>
      <c r="AE48743" s="74"/>
      <c r="AF48743" s="74"/>
      <c r="BX48743" s="73"/>
      <c r="BY48743" s="74"/>
      <c r="BZ48743" s="74"/>
      <c r="CA48743" s="74"/>
      <c r="CF48743" s="79"/>
      <c r="CL48743" s="79"/>
    </row>
    <row r="48744" spans="30:90">
      <c r="AD48744" s="73"/>
      <c r="AE48744" s="74"/>
      <c r="AF48744" s="74"/>
      <c r="BX48744" s="73"/>
      <c r="BY48744" s="74"/>
      <c r="BZ48744" s="74"/>
      <c r="CA48744" s="74"/>
      <c r="CF48744" s="79"/>
      <c r="CL48744" s="79"/>
    </row>
    <row r="48745" spans="30:90">
      <c r="AD48745" s="73"/>
      <c r="AE48745" s="74"/>
      <c r="AF48745" s="74"/>
      <c r="BX48745" s="73"/>
      <c r="BY48745" s="74"/>
      <c r="BZ48745" s="74"/>
      <c r="CA48745" s="74"/>
      <c r="CF48745" s="79"/>
      <c r="CL48745" s="79"/>
    </row>
    <row r="48746" spans="30:90">
      <c r="AD48746" s="73"/>
      <c r="AE48746" s="74"/>
      <c r="AF48746" s="74"/>
      <c r="BX48746" s="73"/>
      <c r="BY48746" s="74"/>
      <c r="BZ48746" s="74"/>
      <c r="CA48746" s="74"/>
      <c r="CF48746" s="79"/>
      <c r="CL48746" s="79"/>
    </row>
    <row r="48747" spans="30:90">
      <c r="AD48747" s="73"/>
      <c r="AE48747" s="74"/>
      <c r="AF48747" s="74"/>
      <c r="BX48747" s="73"/>
      <c r="BY48747" s="74"/>
      <c r="BZ48747" s="74"/>
      <c r="CA48747" s="74"/>
      <c r="CF48747" s="79"/>
      <c r="CL48747" s="79"/>
    </row>
    <row r="48748" spans="30:90">
      <c r="AD48748" s="73"/>
      <c r="AE48748" s="74"/>
      <c r="AF48748" s="74"/>
      <c r="BX48748" s="73"/>
      <c r="BY48748" s="74"/>
      <c r="BZ48748" s="74"/>
      <c r="CA48748" s="74"/>
      <c r="CF48748" s="79"/>
      <c r="CL48748" s="79"/>
    </row>
    <row r="48749" spans="30:90">
      <c r="AD48749" s="73"/>
      <c r="AE48749" s="74"/>
      <c r="AF48749" s="74"/>
      <c r="BX48749" s="73"/>
      <c r="BY48749" s="74"/>
      <c r="BZ48749" s="74"/>
      <c r="CA48749" s="74"/>
      <c r="CF48749" s="79"/>
      <c r="CL48749" s="79"/>
    </row>
    <row r="48750" spans="30:90">
      <c r="AD48750" s="73"/>
      <c r="AE48750" s="74"/>
      <c r="AF48750" s="74"/>
      <c r="BX48750" s="73"/>
      <c r="BY48750" s="74"/>
      <c r="BZ48750" s="74"/>
      <c r="CA48750" s="74"/>
      <c r="CF48750" s="79"/>
      <c r="CL48750" s="79"/>
    </row>
    <row r="48751" spans="30:90">
      <c r="AD48751" s="73"/>
      <c r="AE48751" s="74"/>
      <c r="AF48751" s="74"/>
      <c r="BX48751" s="73"/>
      <c r="BY48751" s="74"/>
      <c r="BZ48751" s="74"/>
      <c r="CA48751" s="74"/>
      <c r="CF48751" s="79"/>
      <c r="CL48751" s="79"/>
    </row>
    <row r="48752" spans="30:90">
      <c r="AD48752" s="73"/>
      <c r="AE48752" s="74"/>
      <c r="AF48752" s="74"/>
      <c r="BX48752" s="73"/>
      <c r="BY48752" s="74"/>
      <c r="BZ48752" s="74"/>
      <c r="CA48752" s="74"/>
      <c r="CF48752" s="79"/>
      <c r="CL48752" s="79"/>
    </row>
    <row r="48753" spans="30:90">
      <c r="AD48753" s="73"/>
      <c r="AE48753" s="74"/>
      <c r="AF48753" s="74"/>
      <c r="BX48753" s="73"/>
      <c r="BY48753" s="74"/>
      <c r="BZ48753" s="74"/>
      <c r="CA48753" s="74"/>
      <c r="CF48753" s="79"/>
      <c r="CL48753" s="79"/>
    </row>
    <row r="48754" spans="30:90">
      <c r="AD48754" s="73"/>
      <c r="AE48754" s="74"/>
      <c r="AF48754" s="74"/>
      <c r="BX48754" s="73"/>
      <c r="BY48754" s="74"/>
      <c r="BZ48754" s="74"/>
      <c r="CA48754" s="74"/>
      <c r="CF48754" s="79"/>
      <c r="CL48754" s="79"/>
    </row>
    <row r="48755" spans="30:90">
      <c r="AD48755" s="73"/>
      <c r="AE48755" s="74"/>
      <c r="AF48755" s="74"/>
      <c r="BX48755" s="73"/>
      <c r="BY48755" s="74"/>
      <c r="BZ48755" s="74"/>
      <c r="CA48755" s="74"/>
      <c r="CF48755" s="79"/>
      <c r="CL48755" s="79"/>
    </row>
    <row r="48756" spans="30:90">
      <c r="AD48756" s="73"/>
      <c r="AE48756" s="74"/>
      <c r="AF48756" s="74"/>
      <c r="BX48756" s="73"/>
      <c r="BY48756" s="74"/>
      <c r="BZ48756" s="74"/>
      <c r="CA48756" s="74"/>
      <c r="CF48756" s="79"/>
      <c r="CL48756" s="79"/>
    </row>
    <row r="48757" spans="30:90">
      <c r="AD48757" s="73"/>
      <c r="AE48757" s="74"/>
      <c r="AF48757" s="74"/>
      <c r="BX48757" s="73"/>
      <c r="BY48757" s="74"/>
      <c r="BZ48757" s="74"/>
      <c r="CA48757" s="74"/>
      <c r="CF48757" s="79"/>
      <c r="CL48757" s="79"/>
    </row>
    <row r="48758" spans="30:90">
      <c r="AD48758" s="73"/>
      <c r="AE48758" s="74"/>
      <c r="AF48758" s="74"/>
      <c r="BX48758" s="73"/>
      <c r="BY48758" s="74"/>
      <c r="BZ48758" s="74"/>
      <c r="CA48758" s="74"/>
      <c r="CF48758" s="79"/>
      <c r="CL48758" s="79"/>
    </row>
    <row r="48759" spans="30:90">
      <c r="AD48759" s="73"/>
      <c r="AE48759" s="74"/>
      <c r="AF48759" s="74"/>
      <c r="BX48759" s="73"/>
      <c r="BY48759" s="74"/>
      <c r="BZ48759" s="74"/>
      <c r="CA48759" s="74"/>
      <c r="CF48759" s="79"/>
      <c r="CL48759" s="79"/>
    </row>
    <row r="48760" spans="30:90">
      <c r="AD48760" s="73"/>
      <c r="AE48760" s="74"/>
      <c r="AF48760" s="74"/>
      <c r="BX48760" s="73"/>
      <c r="BY48760" s="74"/>
      <c r="BZ48760" s="74"/>
      <c r="CA48760" s="74"/>
      <c r="CF48760" s="79"/>
      <c r="CL48760" s="79"/>
    </row>
    <row r="48761" spans="30:90">
      <c r="AD48761" s="73"/>
      <c r="AE48761" s="74"/>
      <c r="AF48761" s="74"/>
      <c r="BX48761" s="73"/>
      <c r="BY48761" s="74"/>
      <c r="BZ48761" s="74"/>
      <c r="CA48761" s="74"/>
      <c r="CF48761" s="79"/>
      <c r="CL48761" s="79"/>
    </row>
    <row r="48762" spans="30:90">
      <c r="AD48762" s="73"/>
      <c r="AE48762" s="74"/>
      <c r="AF48762" s="74"/>
      <c r="BX48762" s="73"/>
      <c r="BY48762" s="74"/>
      <c r="BZ48762" s="74"/>
      <c r="CA48762" s="74"/>
      <c r="CF48762" s="79"/>
      <c r="CL48762" s="79"/>
    </row>
    <row r="48763" spans="30:90">
      <c r="AD48763" s="73"/>
      <c r="AE48763" s="74"/>
      <c r="AF48763" s="74"/>
      <c r="BX48763" s="73"/>
      <c r="BY48763" s="74"/>
      <c r="BZ48763" s="74"/>
      <c r="CA48763" s="74"/>
      <c r="CF48763" s="79"/>
      <c r="CL48763" s="79"/>
    </row>
    <row r="48764" spans="30:90">
      <c r="AD48764" s="73"/>
      <c r="AE48764" s="74"/>
      <c r="AF48764" s="74"/>
      <c r="BX48764" s="73"/>
      <c r="BY48764" s="74"/>
      <c r="BZ48764" s="74"/>
      <c r="CA48764" s="74"/>
      <c r="CF48764" s="79"/>
      <c r="CL48764" s="79"/>
    </row>
    <row r="48765" spans="30:90">
      <c r="AD48765" s="73"/>
      <c r="AE48765" s="74"/>
      <c r="AF48765" s="74"/>
      <c r="BX48765" s="73"/>
      <c r="BY48765" s="74"/>
      <c r="BZ48765" s="74"/>
      <c r="CA48765" s="74"/>
      <c r="CF48765" s="79"/>
      <c r="CL48765" s="79"/>
    </row>
    <row r="48766" spans="30:90">
      <c r="AD48766" s="73"/>
      <c r="AE48766" s="74"/>
      <c r="AF48766" s="74"/>
      <c r="BX48766" s="73"/>
      <c r="BY48766" s="74"/>
      <c r="BZ48766" s="74"/>
      <c r="CA48766" s="74"/>
      <c r="CF48766" s="79"/>
      <c r="CL48766" s="79"/>
    </row>
    <row r="48767" spans="30:90">
      <c r="AD48767" s="73"/>
      <c r="AE48767" s="74"/>
      <c r="AF48767" s="74"/>
      <c r="BX48767" s="73"/>
      <c r="BY48767" s="74"/>
      <c r="BZ48767" s="74"/>
      <c r="CA48767" s="74"/>
      <c r="CF48767" s="79"/>
      <c r="CL48767" s="79"/>
    </row>
    <row r="48768" spans="30:90">
      <c r="AD48768" s="73"/>
      <c r="AE48768" s="74"/>
      <c r="AF48768" s="74"/>
      <c r="BX48768" s="73"/>
      <c r="BY48768" s="74"/>
      <c r="BZ48768" s="74"/>
      <c r="CA48768" s="74"/>
      <c r="CF48768" s="79"/>
      <c r="CL48768" s="79"/>
    </row>
    <row r="48769" spans="30:90">
      <c r="AD48769" s="73"/>
      <c r="AE48769" s="74"/>
      <c r="AF48769" s="74"/>
      <c r="BX48769" s="73"/>
      <c r="BY48769" s="74"/>
      <c r="BZ48769" s="74"/>
      <c r="CA48769" s="74"/>
      <c r="CF48769" s="79"/>
      <c r="CL48769" s="79"/>
    </row>
    <row r="48770" spans="30:90">
      <c r="AD48770" s="73"/>
      <c r="AE48770" s="74"/>
      <c r="AF48770" s="74"/>
      <c r="BX48770" s="73"/>
      <c r="BY48770" s="74"/>
      <c r="BZ48770" s="74"/>
      <c r="CA48770" s="74"/>
      <c r="CF48770" s="79"/>
      <c r="CL48770" s="79"/>
    </row>
    <row r="48771" spans="30:90">
      <c r="AD48771" s="73"/>
      <c r="AE48771" s="74"/>
      <c r="AF48771" s="74"/>
      <c r="BX48771" s="73"/>
      <c r="BY48771" s="74"/>
      <c r="BZ48771" s="74"/>
      <c r="CA48771" s="74"/>
      <c r="CF48771" s="79"/>
      <c r="CL48771" s="79"/>
    </row>
    <row r="48772" spans="30:90">
      <c r="AD48772" s="73"/>
      <c r="AE48772" s="74"/>
      <c r="AF48772" s="74"/>
      <c r="BX48772" s="73"/>
      <c r="BY48772" s="74"/>
      <c r="BZ48772" s="74"/>
      <c r="CA48772" s="74"/>
      <c r="CF48772" s="79"/>
      <c r="CL48772" s="79"/>
    </row>
    <row r="48773" spans="30:90">
      <c r="AD48773" s="73"/>
      <c r="AE48773" s="74"/>
      <c r="AF48773" s="74"/>
      <c r="BX48773" s="73"/>
      <c r="BY48773" s="74"/>
      <c r="BZ48773" s="74"/>
      <c r="CA48773" s="74"/>
      <c r="CF48773" s="79"/>
      <c r="CL48773" s="79"/>
    </row>
    <row r="48774" spans="30:90">
      <c r="AD48774" s="73"/>
      <c r="AE48774" s="74"/>
      <c r="AF48774" s="74"/>
      <c r="BX48774" s="73"/>
      <c r="BY48774" s="74"/>
      <c r="BZ48774" s="74"/>
      <c r="CA48774" s="74"/>
      <c r="CF48774" s="79"/>
      <c r="CL48774" s="79"/>
    </row>
    <row r="48775" spans="30:90">
      <c r="AD48775" s="73"/>
      <c r="AE48775" s="74"/>
      <c r="AF48775" s="74"/>
      <c r="BX48775" s="73"/>
      <c r="BY48775" s="74"/>
      <c r="BZ48775" s="74"/>
      <c r="CA48775" s="74"/>
      <c r="CF48775" s="79"/>
      <c r="CL48775" s="79"/>
    </row>
    <row r="48776" spans="30:90">
      <c r="AD48776" s="73"/>
      <c r="AE48776" s="74"/>
      <c r="AF48776" s="74"/>
      <c r="BX48776" s="73"/>
      <c r="BY48776" s="74"/>
      <c r="BZ48776" s="74"/>
      <c r="CA48776" s="74"/>
      <c r="CF48776" s="79"/>
      <c r="CL48776" s="79"/>
    </row>
    <row r="48777" spans="30:90">
      <c r="AD48777" s="73"/>
      <c r="AE48777" s="74"/>
      <c r="AF48777" s="74"/>
      <c r="BX48777" s="73"/>
      <c r="BY48777" s="74"/>
      <c r="BZ48777" s="74"/>
      <c r="CA48777" s="74"/>
      <c r="CF48777" s="79"/>
      <c r="CL48777" s="79"/>
    </row>
    <row r="48778" spans="30:90">
      <c r="AD48778" s="73"/>
      <c r="AE48778" s="74"/>
      <c r="AF48778" s="74"/>
      <c r="BX48778" s="73"/>
      <c r="BY48778" s="74"/>
      <c r="BZ48778" s="74"/>
      <c r="CA48778" s="74"/>
      <c r="CF48778" s="79"/>
      <c r="CL48778" s="79"/>
    </row>
    <row r="48779" spans="30:90">
      <c r="AD48779" s="73"/>
      <c r="AE48779" s="74"/>
      <c r="AF48779" s="74"/>
      <c r="BX48779" s="73"/>
      <c r="BY48779" s="74"/>
      <c r="BZ48779" s="74"/>
      <c r="CA48779" s="74"/>
      <c r="CF48779" s="79"/>
      <c r="CL48779" s="79"/>
    </row>
    <row r="48780" spans="30:90">
      <c r="AD48780" s="73"/>
      <c r="AE48780" s="74"/>
      <c r="AF48780" s="74"/>
      <c r="BX48780" s="73"/>
      <c r="BY48780" s="74"/>
      <c r="BZ48780" s="74"/>
      <c r="CA48780" s="74"/>
      <c r="CF48780" s="79"/>
      <c r="CL48780" s="79"/>
    </row>
    <row r="48781" spans="30:90">
      <c r="AD48781" s="73"/>
      <c r="AE48781" s="74"/>
      <c r="AF48781" s="74"/>
      <c r="BX48781" s="73"/>
      <c r="BY48781" s="74"/>
      <c r="BZ48781" s="74"/>
      <c r="CA48781" s="74"/>
      <c r="CF48781" s="79"/>
      <c r="CL48781" s="79"/>
    </row>
    <row r="48782" spans="30:90">
      <c r="AD48782" s="73"/>
      <c r="AE48782" s="74"/>
      <c r="AF48782" s="74"/>
      <c r="BX48782" s="73"/>
      <c r="BY48782" s="74"/>
      <c r="BZ48782" s="74"/>
      <c r="CA48782" s="74"/>
      <c r="CF48782" s="79"/>
      <c r="CL48782" s="79"/>
    </row>
    <row r="48783" spans="30:90">
      <c r="AD48783" s="73"/>
      <c r="AE48783" s="74"/>
      <c r="AF48783" s="74"/>
      <c r="BX48783" s="73"/>
      <c r="BY48783" s="74"/>
      <c r="BZ48783" s="74"/>
      <c r="CA48783" s="74"/>
      <c r="CF48783" s="79"/>
      <c r="CL48783" s="79"/>
    </row>
    <row r="48784" spans="30:90">
      <c r="AD48784" s="73"/>
      <c r="AE48784" s="74"/>
      <c r="AF48784" s="74"/>
      <c r="BX48784" s="73"/>
      <c r="BY48784" s="74"/>
      <c r="BZ48784" s="74"/>
      <c r="CA48784" s="74"/>
      <c r="CF48784" s="79"/>
      <c r="CL48784" s="79"/>
    </row>
    <row r="48785" spans="30:90">
      <c r="AD48785" s="73"/>
      <c r="AE48785" s="74"/>
      <c r="AF48785" s="74"/>
      <c r="BX48785" s="73"/>
      <c r="BY48785" s="74"/>
      <c r="BZ48785" s="74"/>
      <c r="CA48785" s="74"/>
      <c r="CF48785" s="79"/>
      <c r="CL48785" s="79"/>
    </row>
    <row r="48786" spans="30:90">
      <c r="AD48786" s="73"/>
      <c r="AE48786" s="74"/>
      <c r="AF48786" s="74"/>
      <c r="BX48786" s="73"/>
      <c r="BY48786" s="74"/>
      <c r="BZ48786" s="74"/>
      <c r="CA48786" s="74"/>
      <c r="CF48786" s="79"/>
      <c r="CL48786" s="79"/>
    </row>
    <row r="48787" spans="30:90">
      <c r="AD48787" s="73"/>
      <c r="AE48787" s="74"/>
      <c r="AF48787" s="74"/>
      <c r="BX48787" s="73"/>
      <c r="BY48787" s="74"/>
      <c r="BZ48787" s="74"/>
      <c r="CA48787" s="74"/>
      <c r="CF48787" s="79"/>
      <c r="CL48787" s="79"/>
    </row>
    <row r="48788" spans="30:90">
      <c r="AD48788" s="73"/>
      <c r="AE48788" s="74"/>
      <c r="AF48788" s="74"/>
      <c r="BX48788" s="73"/>
      <c r="BY48788" s="74"/>
      <c r="BZ48788" s="74"/>
      <c r="CA48788" s="74"/>
      <c r="CF48788" s="79"/>
      <c r="CL48788" s="79"/>
    </row>
    <row r="48789" spans="30:90">
      <c r="AD48789" s="73"/>
      <c r="AE48789" s="74"/>
      <c r="AF48789" s="74"/>
      <c r="BX48789" s="73"/>
      <c r="BY48789" s="74"/>
      <c r="BZ48789" s="74"/>
      <c r="CA48789" s="74"/>
      <c r="CF48789" s="79"/>
      <c r="CL48789" s="79"/>
    </row>
    <row r="48790" spans="30:90">
      <c r="AD48790" s="73"/>
      <c r="AE48790" s="74"/>
      <c r="AF48790" s="74"/>
      <c r="BX48790" s="73"/>
      <c r="BY48790" s="74"/>
      <c r="BZ48790" s="74"/>
      <c r="CA48790" s="74"/>
      <c r="CF48790" s="79"/>
      <c r="CL48790" s="79"/>
    </row>
    <row r="48791" spans="30:90">
      <c r="AD48791" s="73"/>
      <c r="AE48791" s="74"/>
      <c r="AF48791" s="74"/>
      <c r="BX48791" s="73"/>
      <c r="BY48791" s="74"/>
      <c r="BZ48791" s="74"/>
      <c r="CA48791" s="74"/>
      <c r="CF48791" s="79"/>
      <c r="CL48791" s="79"/>
    </row>
    <row r="48792" spans="30:90">
      <c r="AD48792" s="73"/>
      <c r="AE48792" s="74"/>
      <c r="AF48792" s="74"/>
      <c r="BX48792" s="73"/>
      <c r="BY48792" s="74"/>
      <c r="BZ48792" s="74"/>
      <c r="CA48792" s="74"/>
      <c r="CF48792" s="79"/>
      <c r="CL48792" s="79"/>
    </row>
    <row r="48793" spans="30:90">
      <c r="AD48793" s="73"/>
      <c r="AE48793" s="74"/>
      <c r="AF48793" s="74"/>
      <c r="BX48793" s="73"/>
      <c r="BY48793" s="74"/>
      <c r="BZ48793" s="74"/>
      <c r="CA48793" s="74"/>
      <c r="CF48793" s="79"/>
      <c r="CL48793" s="79"/>
    </row>
    <row r="48794" spans="30:90">
      <c r="AD48794" s="73"/>
      <c r="AE48794" s="74"/>
      <c r="AF48794" s="74"/>
      <c r="BX48794" s="73"/>
      <c r="BY48794" s="74"/>
      <c r="BZ48794" s="74"/>
      <c r="CA48794" s="74"/>
      <c r="CF48794" s="79"/>
      <c r="CL48794" s="79"/>
    </row>
    <row r="48795" spans="30:90">
      <c r="AD48795" s="73"/>
      <c r="AE48795" s="74"/>
      <c r="AF48795" s="74"/>
      <c r="BX48795" s="73"/>
      <c r="BY48795" s="74"/>
      <c r="BZ48795" s="74"/>
      <c r="CA48795" s="74"/>
      <c r="CF48795" s="79"/>
      <c r="CL48795" s="79"/>
    </row>
    <row r="48796" spans="30:90">
      <c r="AD48796" s="73"/>
      <c r="AE48796" s="74"/>
      <c r="AF48796" s="74"/>
      <c r="BX48796" s="73"/>
      <c r="BY48796" s="74"/>
      <c r="BZ48796" s="74"/>
      <c r="CA48796" s="74"/>
      <c r="CF48796" s="79"/>
      <c r="CL48796" s="79"/>
    </row>
    <row r="48797" spans="30:90">
      <c r="AD48797" s="73"/>
      <c r="AE48797" s="74"/>
      <c r="AF48797" s="74"/>
      <c r="BX48797" s="73"/>
      <c r="BY48797" s="74"/>
      <c r="BZ48797" s="74"/>
      <c r="CA48797" s="74"/>
      <c r="CF48797" s="79"/>
      <c r="CL48797" s="79"/>
    </row>
    <row r="48798" spans="30:90">
      <c r="AD48798" s="73"/>
      <c r="AE48798" s="74"/>
      <c r="AF48798" s="74"/>
      <c r="BX48798" s="73"/>
      <c r="BY48798" s="74"/>
      <c r="BZ48798" s="74"/>
      <c r="CA48798" s="74"/>
      <c r="CF48798" s="79"/>
      <c r="CL48798" s="79"/>
    </row>
    <row r="48799" spans="30:90">
      <c r="AD48799" s="73"/>
      <c r="AE48799" s="74"/>
      <c r="AF48799" s="74"/>
      <c r="BX48799" s="73"/>
      <c r="BY48799" s="74"/>
      <c r="BZ48799" s="74"/>
      <c r="CA48799" s="74"/>
      <c r="CF48799" s="79"/>
      <c r="CL48799" s="79"/>
    </row>
    <row r="48800" spans="30:90">
      <c r="AD48800" s="73"/>
      <c r="AE48800" s="74"/>
      <c r="AF48800" s="74"/>
      <c r="BX48800" s="73"/>
      <c r="BY48800" s="74"/>
      <c r="BZ48800" s="74"/>
      <c r="CA48800" s="74"/>
      <c r="CF48800" s="79"/>
      <c r="CL48800" s="79"/>
    </row>
    <row r="48801" spans="30:90">
      <c r="AD48801" s="73"/>
      <c r="AE48801" s="74"/>
      <c r="AF48801" s="74"/>
      <c r="BX48801" s="73"/>
      <c r="BY48801" s="74"/>
      <c r="BZ48801" s="74"/>
      <c r="CA48801" s="74"/>
      <c r="CF48801" s="79"/>
      <c r="CL48801" s="79"/>
    </row>
    <row r="48802" spans="30:90">
      <c r="AD48802" s="73"/>
      <c r="AE48802" s="74"/>
      <c r="AF48802" s="74"/>
      <c r="BX48802" s="73"/>
      <c r="BY48802" s="74"/>
      <c r="BZ48802" s="74"/>
      <c r="CA48802" s="74"/>
      <c r="CF48802" s="79"/>
      <c r="CL48802" s="79"/>
    </row>
    <row r="48803" spans="30:90">
      <c r="AD48803" s="73"/>
      <c r="AE48803" s="74"/>
      <c r="AF48803" s="74"/>
      <c r="BX48803" s="73"/>
      <c r="BY48803" s="74"/>
      <c r="BZ48803" s="74"/>
      <c r="CA48803" s="74"/>
      <c r="CF48803" s="79"/>
      <c r="CL48803" s="79"/>
    </row>
    <row r="48804" spans="30:90">
      <c r="AD48804" s="73"/>
      <c r="AE48804" s="74"/>
      <c r="AF48804" s="74"/>
      <c r="BX48804" s="73"/>
      <c r="BY48804" s="74"/>
      <c r="BZ48804" s="74"/>
      <c r="CA48804" s="74"/>
      <c r="CF48804" s="79"/>
      <c r="CL48804" s="79"/>
    </row>
    <row r="48805" spans="30:90">
      <c r="AD48805" s="73"/>
      <c r="AE48805" s="74"/>
      <c r="AF48805" s="74"/>
      <c r="BX48805" s="73"/>
      <c r="BY48805" s="74"/>
      <c r="BZ48805" s="74"/>
      <c r="CA48805" s="74"/>
      <c r="CF48805" s="79"/>
      <c r="CL48805" s="79"/>
    </row>
    <row r="48806" spans="30:90">
      <c r="AD48806" s="73"/>
      <c r="AE48806" s="74"/>
      <c r="AF48806" s="74"/>
      <c r="BX48806" s="73"/>
      <c r="BY48806" s="74"/>
      <c r="BZ48806" s="74"/>
      <c r="CA48806" s="74"/>
      <c r="CF48806" s="79"/>
      <c r="CL48806" s="79"/>
    </row>
    <row r="48807" spans="30:90">
      <c r="AD48807" s="73"/>
      <c r="AE48807" s="74"/>
      <c r="AF48807" s="74"/>
      <c r="BX48807" s="73"/>
      <c r="BY48807" s="74"/>
      <c r="BZ48807" s="74"/>
      <c r="CA48807" s="74"/>
      <c r="CF48807" s="79"/>
      <c r="CL48807" s="79"/>
    </row>
    <row r="48808" spans="30:90">
      <c r="AD48808" s="73"/>
      <c r="AE48808" s="74"/>
      <c r="AF48808" s="74"/>
      <c r="BX48808" s="73"/>
      <c r="BY48808" s="74"/>
      <c r="BZ48808" s="74"/>
      <c r="CA48808" s="74"/>
      <c r="CF48808" s="79"/>
      <c r="CL48808" s="79"/>
    </row>
    <row r="48809" spans="30:90">
      <c r="AD48809" s="73"/>
      <c r="AE48809" s="74"/>
      <c r="AF48809" s="74"/>
      <c r="BX48809" s="73"/>
      <c r="BY48809" s="74"/>
      <c r="BZ48809" s="74"/>
      <c r="CA48809" s="74"/>
      <c r="CF48809" s="79"/>
      <c r="CL48809" s="79"/>
    </row>
    <row r="48810" spans="30:90">
      <c r="AD48810" s="73"/>
      <c r="AE48810" s="74"/>
      <c r="AF48810" s="74"/>
      <c r="BX48810" s="73"/>
      <c r="BY48810" s="74"/>
      <c r="BZ48810" s="74"/>
      <c r="CA48810" s="74"/>
      <c r="CF48810" s="79"/>
      <c r="CL48810" s="79"/>
    </row>
    <row r="48811" spans="30:90">
      <c r="AD48811" s="73"/>
      <c r="AE48811" s="74"/>
      <c r="AF48811" s="74"/>
      <c r="BX48811" s="73"/>
      <c r="BY48811" s="74"/>
      <c r="BZ48811" s="74"/>
      <c r="CA48811" s="74"/>
      <c r="CF48811" s="79"/>
      <c r="CL48811" s="79"/>
    </row>
    <row r="48812" spans="30:90">
      <c r="AD48812" s="73"/>
      <c r="AE48812" s="74"/>
      <c r="AF48812" s="74"/>
      <c r="BX48812" s="73"/>
      <c r="BY48812" s="74"/>
      <c r="BZ48812" s="74"/>
      <c r="CA48812" s="74"/>
      <c r="CF48812" s="79"/>
      <c r="CL48812" s="79"/>
    </row>
    <row r="48813" spans="30:90">
      <c r="AD48813" s="73"/>
      <c r="AE48813" s="74"/>
      <c r="AF48813" s="74"/>
      <c r="BX48813" s="73"/>
      <c r="BY48813" s="74"/>
      <c r="BZ48813" s="74"/>
      <c r="CA48813" s="74"/>
      <c r="CF48813" s="79"/>
      <c r="CL48813" s="79"/>
    </row>
    <row r="48814" spans="30:90">
      <c r="AD48814" s="73"/>
      <c r="AE48814" s="74"/>
      <c r="AF48814" s="74"/>
      <c r="BX48814" s="73"/>
      <c r="BY48814" s="74"/>
      <c r="BZ48814" s="74"/>
      <c r="CA48814" s="74"/>
      <c r="CF48814" s="79"/>
      <c r="CL48814" s="79"/>
    </row>
    <row r="48815" spans="30:90">
      <c r="AD48815" s="73"/>
      <c r="AE48815" s="74"/>
      <c r="AF48815" s="74"/>
      <c r="BX48815" s="73"/>
      <c r="BY48815" s="74"/>
      <c r="BZ48815" s="74"/>
      <c r="CA48815" s="74"/>
      <c r="CF48815" s="79"/>
      <c r="CL48815" s="79"/>
    </row>
    <row r="48816" spans="30:90">
      <c r="AD48816" s="73"/>
      <c r="AE48816" s="74"/>
      <c r="AF48816" s="74"/>
      <c r="BX48816" s="73"/>
      <c r="BY48816" s="74"/>
      <c r="BZ48816" s="74"/>
      <c r="CA48816" s="74"/>
      <c r="CF48816" s="79"/>
      <c r="CL48816" s="79"/>
    </row>
    <row r="48817" spans="30:90">
      <c r="AD48817" s="73"/>
      <c r="AE48817" s="74"/>
      <c r="AF48817" s="74"/>
      <c r="BX48817" s="73"/>
      <c r="BY48817" s="74"/>
      <c r="BZ48817" s="74"/>
      <c r="CA48817" s="74"/>
      <c r="CF48817" s="79"/>
      <c r="CL48817" s="79"/>
    </row>
    <row r="48818" spans="30:90">
      <c r="AD48818" s="73"/>
      <c r="AE48818" s="74"/>
      <c r="AF48818" s="74"/>
      <c r="BX48818" s="73"/>
      <c r="BY48818" s="74"/>
      <c r="BZ48818" s="74"/>
      <c r="CA48818" s="74"/>
      <c r="CF48818" s="79"/>
      <c r="CL48818" s="79"/>
    </row>
    <row r="48819" spans="30:90">
      <c r="AD48819" s="73"/>
      <c r="AE48819" s="74"/>
      <c r="AF48819" s="74"/>
      <c r="BX48819" s="73"/>
      <c r="BY48819" s="74"/>
      <c r="BZ48819" s="74"/>
      <c r="CA48819" s="74"/>
      <c r="CF48819" s="79"/>
      <c r="CL48819" s="79"/>
    </row>
    <row r="48820" spans="30:90">
      <c r="AD48820" s="73"/>
      <c r="AE48820" s="74"/>
      <c r="AF48820" s="74"/>
      <c r="BX48820" s="73"/>
      <c r="BY48820" s="74"/>
      <c r="BZ48820" s="74"/>
      <c r="CA48820" s="74"/>
      <c r="CF48820" s="79"/>
      <c r="CL48820" s="79"/>
    </row>
    <row r="48821" spans="30:90">
      <c r="AD48821" s="73"/>
      <c r="AE48821" s="74"/>
      <c r="AF48821" s="74"/>
      <c r="BX48821" s="73"/>
      <c r="BY48821" s="74"/>
      <c r="BZ48821" s="74"/>
      <c r="CA48821" s="74"/>
      <c r="CF48821" s="79"/>
      <c r="CL48821" s="79"/>
    </row>
    <row r="48822" spans="30:90">
      <c r="AD48822" s="73"/>
      <c r="AE48822" s="74"/>
      <c r="AF48822" s="74"/>
      <c r="BX48822" s="73"/>
      <c r="BY48822" s="74"/>
      <c r="BZ48822" s="74"/>
      <c r="CA48822" s="74"/>
      <c r="CF48822" s="79"/>
      <c r="CL48822" s="79"/>
    </row>
    <row r="48823" spans="30:90">
      <c r="AD48823" s="73"/>
      <c r="AE48823" s="74"/>
      <c r="AF48823" s="74"/>
      <c r="BX48823" s="73"/>
      <c r="BY48823" s="74"/>
      <c r="BZ48823" s="74"/>
      <c r="CA48823" s="74"/>
      <c r="CF48823" s="79"/>
      <c r="CL48823" s="79"/>
    </row>
    <row r="48824" spans="30:90">
      <c r="AD48824" s="73"/>
      <c r="AE48824" s="74"/>
      <c r="AF48824" s="74"/>
      <c r="BX48824" s="73"/>
      <c r="BY48824" s="74"/>
      <c r="BZ48824" s="74"/>
      <c r="CA48824" s="74"/>
      <c r="CF48824" s="79"/>
      <c r="CL48824" s="79"/>
    </row>
    <row r="48825" spans="30:90">
      <c r="AD48825" s="73"/>
      <c r="AE48825" s="74"/>
      <c r="AF48825" s="74"/>
      <c r="BX48825" s="73"/>
      <c r="BY48825" s="74"/>
      <c r="BZ48825" s="74"/>
      <c r="CA48825" s="74"/>
      <c r="CF48825" s="79"/>
      <c r="CL48825" s="79"/>
    </row>
    <row r="48826" spans="30:90">
      <c r="AD48826" s="73"/>
      <c r="AE48826" s="74"/>
      <c r="AF48826" s="74"/>
      <c r="BX48826" s="73"/>
      <c r="BY48826" s="74"/>
      <c r="BZ48826" s="74"/>
      <c r="CA48826" s="74"/>
      <c r="CF48826" s="79"/>
      <c r="CL48826" s="79"/>
    </row>
    <row r="48827" spans="30:90">
      <c r="AD48827" s="73"/>
      <c r="AE48827" s="74"/>
      <c r="AF48827" s="74"/>
      <c r="BX48827" s="73"/>
      <c r="BY48827" s="74"/>
      <c r="BZ48827" s="74"/>
      <c r="CA48827" s="74"/>
      <c r="CF48827" s="79"/>
      <c r="CL48827" s="79"/>
    </row>
    <row r="48828" spans="30:90">
      <c r="AD48828" s="73"/>
      <c r="AE48828" s="74"/>
      <c r="AF48828" s="74"/>
      <c r="BX48828" s="73"/>
      <c r="BY48828" s="74"/>
      <c r="BZ48828" s="74"/>
      <c r="CA48828" s="74"/>
      <c r="CF48828" s="79"/>
      <c r="CL48828" s="79"/>
    </row>
    <row r="48829" spans="30:90">
      <c r="AD48829" s="73"/>
      <c r="AE48829" s="74"/>
      <c r="AF48829" s="74"/>
      <c r="BX48829" s="73"/>
      <c r="BY48829" s="74"/>
      <c r="BZ48829" s="74"/>
      <c r="CA48829" s="74"/>
      <c r="CF48829" s="79"/>
      <c r="CL48829" s="79"/>
    </row>
    <row r="48830" spans="30:90">
      <c r="AD48830" s="73"/>
      <c r="AE48830" s="74"/>
      <c r="AF48830" s="74"/>
      <c r="BX48830" s="73"/>
      <c r="BY48830" s="74"/>
      <c r="BZ48830" s="74"/>
      <c r="CA48830" s="74"/>
      <c r="CF48830" s="79"/>
      <c r="CL48830" s="79"/>
    </row>
    <row r="48831" spans="30:90">
      <c r="AD48831" s="73"/>
      <c r="AE48831" s="74"/>
      <c r="AF48831" s="74"/>
      <c r="BX48831" s="73"/>
      <c r="BY48831" s="74"/>
      <c r="BZ48831" s="74"/>
      <c r="CA48831" s="74"/>
      <c r="CF48831" s="79"/>
      <c r="CL48831" s="79"/>
    </row>
    <row r="48832" spans="30:90">
      <c r="AD48832" s="73"/>
      <c r="AE48832" s="74"/>
      <c r="AF48832" s="74"/>
      <c r="BX48832" s="73"/>
      <c r="BY48832" s="74"/>
      <c r="BZ48832" s="74"/>
      <c r="CA48832" s="74"/>
      <c r="CF48832" s="79"/>
      <c r="CL48832" s="79"/>
    </row>
    <row r="48833" spans="30:90">
      <c r="AD48833" s="73"/>
      <c r="AE48833" s="74"/>
      <c r="AF48833" s="74"/>
      <c r="BX48833" s="73"/>
      <c r="BY48833" s="74"/>
      <c r="BZ48833" s="74"/>
      <c r="CA48833" s="74"/>
      <c r="CF48833" s="79"/>
      <c r="CL48833" s="79"/>
    </row>
    <row r="48834" spans="30:90">
      <c r="AD48834" s="73"/>
      <c r="AE48834" s="74"/>
      <c r="AF48834" s="74"/>
      <c r="BX48834" s="73"/>
      <c r="BY48834" s="74"/>
      <c r="BZ48834" s="74"/>
      <c r="CA48834" s="74"/>
      <c r="CF48834" s="79"/>
      <c r="CL48834" s="79"/>
    </row>
    <row r="48835" spans="30:90">
      <c r="AD48835" s="73"/>
      <c r="AE48835" s="74"/>
      <c r="AF48835" s="74"/>
      <c r="BX48835" s="73"/>
      <c r="BY48835" s="74"/>
      <c r="BZ48835" s="74"/>
      <c r="CA48835" s="74"/>
      <c r="CF48835" s="79"/>
      <c r="CL48835" s="79"/>
    </row>
    <row r="48836" spans="30:90">
      <c r="AD48836" s="73"/>
      <c r="AE48836" s="74"/>
      <c r="AF48836" s="74"/>
      <c r="BX48836" s="73"/>
      <c r="BY48836" s="74"/>
      <c r="BZ48836" s="74"/>
      <c r="CA48836" s="74"/>
      <c r="CF48836" s="79"/>
      <c r="CL48836" s="79"/>
    </row>
    <row r="48837" spans="30:90">
      <c r="AD48837" s="73"/>
      <c r="AE48837" s="74"/>
      <c r="AF48837" s="74"/>
      <c r="BX48837" s="73"/>
      <c r="BY48837" s="74"/>
      <c r="BZ48837" s="74"/>
      <c r="CA48837" s="74"/>
      <c r="CF48837" s="79"/>
      <c r="CL48837" s="79"/>
    </row>
    <row r="48838" spans="30:90">
      <c r="AD48838" s="73"/>
      <c r="AE48838" s="74"/>
      <c r="AF48838" s="74"/>
      <c r="BX48838" s="73"/>
      <c r="BY48838" s="74"/>
      <c r="BZ48838" s="74"/>
      <c r="CA48838" s="74"/>
      <c r="CF48838" s="79"/>
      <c r="CL48838" s="79"/>
    </row>
    <row r="48839" spans="30:90">
      <c r="AD48839" s="73"/>
      <c r="AE48839" s="74"/>
      <c r="AF48839" s="74"/>
      <c r="BX48839" s="73"/>
      <c r="BY48839" s="74"/>
      <c r="BZ48839" s="74"/>
      <c r="CA48839" s="74"/>
      <c r="CF48839" s="79"/>
      <c r="CL48839" s="79"/>
    </row>
    <row r="48840" spans="30:90">
      <c r="AD48840" s="73"/>
      <c r="AE48840" s="74"/>
      <c r="AF48840" s="74"/>
      <c r="BX48840" s="73"/>
      <c r="BY48840" s="74"/>
      <c r="BZ48840" s="74"/>
      <c r="CA48840" s="74"/>
      <c r="CF48840" s="79"/>
      <c r="CL48840" s="79"/>
    </row>
    <row r="48841" spans="30:90">
      <c r="AD48841" s="73"/>
      <c r="AE48841" s="74"/>
      <c r="AF48841" s="74"/>
      <c r="BX48841" s="73"/>
      <c r="BY48841" s="74"/>
      <c r="BZ48841" s="74"/>
      <c r="CA48841" s="74"/>
      <c r="CF48841" s="79"/>
      <c r="CL48841" s="79"/>
    </row>
    <row r="48842" spans="30:90">
      <c r="AD48842" s="73"/>
      <c r="AE48842" s="74"/>
      <c r="AF48842" s="74"/>
      <c r="BX48842" s="73"/>
      <c r="BY48842" s="74"/>
      <c r="BZ48842" s="74"/>
      <c r="CA48842" s="74"/>
      <c r="CF48842" s="79"/>
      <c r="CL48842" s="79"/>
    </row>
    <row r="48843" spans="30:90">
      <c r="AD48843" s="73"/>
      <c r="AE48843" s="74"/>
      <c r="AF48843" s="74"/>
      <c r="BX48843" s="73"/>
      <c r="BY48843" s="74"/>
      <c r="BZ48843" s="74"/>
      <c r="CA48843" s="74"/>
      <c r="CF48843" s="79"/>
      <c r="CL48843" s="79"/>
    </row>
    <row r="48844" spans="30:90">
      <c r="AD48844" s="73"/>
      <c r="AE48844" s="74"/>
      <c r="AF48844" s="74"/>
      <c r="BX48844" s="73"/>
      <c r="BY48844" s="74"/>
      <c r="BZ48844" s="74"/>
      <c r="CA48844" s="74"/>
      <c r="CF48844" s="79"/>
      <c r="CL48844" s="79"/>
    </row>
    <row r="48845" spans="30:90">
      <c r="AD48845" s="73"/>
      <c r="AE48845" s="74"/>
      <c r="AF48845" s="74"/>
      <c r="BX48845" s="73"/>
      <c r="BY48845" s="74"/>
      <c r="BZ48845" s="74"/>
      <c r="CA48845" s="74"/>
      <c r="CF48845" s="79"/>
      <c r="CL48845" s="79"/>
    </row>
    <row r="48846" spans="30:90">
      <c r="AD48846" s="73"/>
      <c r="AE48846" s="74"/>
      <c r="AF48846" s="74"/>
      <c r="BX48846" s="73"/>
      <c r="BY48846" s="74"/>
      <c r="BZ48846" s="74"/>
      <c r="CA48846" s="74"/>
      <c r="CF48846" s="79"/>
      <c r="CL48846" s="79"/>
    </row>
    <row r="48847" spans="30:90">
      <c r="AD48847" s="73"/>
      <c r="AE48847" s="74"/>
      <c r="AF48847" s="74"/>
      <c r="BX48847" s="73"/>
      <c r="BY48847" s="74"/>
      <c r="BZ48847" s="74"/>
      <c r="CA48847" s="74"/>
      <c r="CF48847" s="79"/>
      <c r="CL48847" s="79"/>
    </row>
    <row r="48848" spans="30:90">
      <c r="AD48848" s="73"/>
      <c r="AE48848" s="74"/>
      <c r="AF48848" s="74"/>
      <c r="BX48848" s="73"/>
      <c r="BY48848" s="74"/>
      <c r="BZ48848" s="74"/>
      <c r="CA48848" s="74"/>
      <c r="CF48848" s="79"/>
      <c r="CL48848" s="79"/>
    </row>
    <row r="48849" spans="30:90">
      <c r="AD48849" s="73"/>
      <c r="AE48849" s="74"/>
      <c r="AF48849" s="74"/>
      <c r="BX48849" s="73"/>
      <c r="BY48849" s="74"/>
      <c r="BZ48849" s="74"/>
      <c r="CA48849" s="74"/>
      <c r="CF48849" s="79"/>
      <c r="CL48849" s="79"/>
    </row>
    <row r="48850" spans="30:90">
      <c r="AD48850" s="73"/>
      <c r="AE48850" s="74"/>
      <c r="AF48850" s="74"/>
      <c r="BX48850" s="73"/>
      <c r="BY48850" s="74"/>
      <c r="BZ48850" s="74"/>
      <c r="CA48850" s="74"/>
      <c r="CF48850" s="79"/>
      <c r="CL48850" s="79"/>
    </row>
    <row r="48851" spans="30:90">
      <c r="AD48851" s="73"/>
      <c r="AE48851" s="74"/>
      <c r="AF48851" s="74"/>
      <c r="BX48851" s="73"/>
      <c r="BY48851" s="74"/>
      <c r="BZ48851" s="74"/>
      <c r="CA48851" s="74"/>
      <c r="CF48851" s="79"/>
      <c r="CL48851" s="79"/>
    </row>
    <row r="48852" spans="30:90">
      <c r="AD48852" s="73"/>
      <c r="AE48852" s="74"/>
      <c r="AF48852" s="74"/>
      <c r="BX48852" s="73"/>
      <c r="BY48852" s="74"/>
      <c r="BZ48852" s="74"/>
      <c r="CA48852" s="74"/>
      <c r="CF48852" s="79"/>
      <c r="CL48852" s="79"/>
    </row>
    <row r="48853" spans="30:90">
      <c r="AD48853" s="73"/>
      <c r="AE48853" s="74"/>
      <c r="AF48853" s="74"/>
      <c r="BX48853" s="73"/>
      <c r="BY48853" s="74"/>
      <c r="BZ48853" s="74"/>
      <c r="CA48853" s="74"/>
      <c r="CF48853" s="79"/>
      <c r="CL48853" s="79"/>
    </row>
    <row r="48854" spans="30:90">
      <c r="AD48854" s="73"/>
      <c r="AE48854" s="74"/>
      <c r="AF48854" s="74"/>
      <c r="BX48854" s="73"/>
      <c r="BY48854" s="74"/>
      <c r="BZ48854" s="74"/>
      <c r="CA48854" s="74"/>
      <c r="CF48854" s="79"/>
      <c r="CL48854" s="79"/>
    </row>
    <row r="48855" spans="30:90">
      <c r="AD48855" s="73"/>
      <c r="AE48855" s="74"/>
      <c r="AF48855" s="74"/>
      <c r="BX48855" s="73"/>
      <c r="BY48855" s="74"/>
      <c r="BZ48855" s="74"/>
      <c r="CA48855" s="74"/>
      <c r="CF48855" s="79"/>
      <c r="CL48855" s="79"/>
    </row>
    <row r="48856" spans="30:90">
      <c r="AD48856" s="73"/>
      <c r="AE48856" s="74"/>
      <c r="AF48856" s="74"/>
      <c r="BX48856" s="73"/>
      <c r="BY48856" s="74"/>
      <c r="BZ48856" s="74"/>
      <c r="CA48856" s="74"/>
      <c r="CF48856" s="79"/>
      <c r="CL48856" s="79"/>
    </row>
    <row r="48857" spans="30:90">
      <c r="AD48857" s="73"/>
      <c r="AE48857" s="74"/>
      <c r="AF48857" s="74"/>
      <c r="BX48857" s="73"/>
      <c r="BY48857" s="74"/>
      <c r="BZ48857" s="74"/>
      <c r="CA48857" s="74"/>
      <c r="CF48857" s="79"/>
      <c r="CL48857" s="79"/>
    </row>
    <row r="48858" spans="30:90">
      <c r="AD48858" s="73"/>
      <c r="AE48858" s="74"/>
      <c r="AF48858" s="74"/>
      <c r="BX48858" s="73"/>
      <c r="BY48858" s="74"/>
      <c r="BZ48858" s="74"/>
      <c r="CA48858" s="74"/>
      <c r="CF48858" s="79"/>
      <c r="CL48858" s="79"/>
    </row>
    <row r="48859" spans="30:90">
      <c r="AD48859" s="73"/>
      <c r="AE48859" s="74"/>
      <c r="AF48859" s="74"/>
      <c r="BX48859" s="73"/>
      <c r="BY48859" s="74"/>
      <c r="BZ48859" s="74"/>
      <c r="CA48859" s="74"/>
      <c r="CF48859" s="79"/>
      <c r="CL48859" s="79"/>
    </row>
    <row r="48860" spans="30:90">
      <c r="AD48860" s="73"/>
      <c r="AE48860" s="74"/>
      <c r="AF48860" s="74"/>
      <c r="BX48860" s="73"/>
      <c r="BY48860" s="74"/>
      <c r="BZ48860" s="74"/>
      <c r="CA48860" s="74"/>
      <c r="CF48860" s="79"/>
      <c r="CL48860" s="79"/>
    </row>
    <row r="48861" spans="30:90">
      <c r="AD48861" s="73"/>
      <c r="AE48861" s="74"/>
      <c r="AF48861" s="74"/>
      <c r="BX48861" s="73"/>
      <c r="BY48861" s="74"/>
      <c r="BZ48861" s="74"/>
      <c r="CA48861" s="74"/>
      <c r="CF48861" s="79"/>
      <c r="CL48861" s="79"/>
    </row>
    <row r="48862" spans="30:90">
      <c r="AD48862" s="73"/>
      <c r="AE48862" s="74"/>
      <c r="AF48862" s="74"/>
      <c r="BX48862" s="73"/>
      <c r="BY48862" s="74"/>
      <c r="BZ48862" s="74"/>
      <c r="CA48862" s="74"/>
      <c r="CF48862" s="79"/>
      <c r="CL48862" s="79"/>
    </row>
    <row r="48863" spans="30:90">
      <c r="AD48863" s="73"/>
      <c r="AE48863" s="74"/>
      <c r="AF48863" s="74"/>
      <c r="BX48863" s="73"/>
      <c r="BY48863" s="74"/>
      <c r="BZ48863" s="74"/>
      <c r="CA48863" s="74"/>
      <c r="CF48863" s="79"/>
      <c r="CL48863" s="79"/>
    </row>
    <row r="48864" spans="30:90">
      <c r="AD48864" s="73"/>
      <c r="AE48864" s="74"/>
      <c r="AF48864" s="74"/>
      <c r="BX48864" s="73"/>
      <c r="BY48864" s="74"/>
      <c r="BZ48864" s="74"/>
      <c r="CA48864" s="74"/>
      <c r="CF48864" s="79"/>
      <c r="CL48864" s="79"/>
    </row>
    <row r="48865" spans="30:90">
      <c r="AD48865" s="73"/>
      <c r="AE48865" s="74"/>
      <c r="AF48865" s="74"/>
      <c r="BX48865" s="73"/>
      <c r="BY48865" s="74"/>
      <c r="BZ48865" s="74"/>
      <c r="CA48865" s="74"/>
      <c r="CF48865" s="79"/>
      <c r="CL48865" s="79"/>
    </row>
    <row r="48866" spans="30:90">
      <c r="AD48866" s="73"/>
      <c r="AE48866" s="74"/>
      <c r="AF48866" s="74"/>
      <c r="BX48866" s="73"/>
      <c r="BY48866" s="74"/>
      <c r="BZ48866" s="74"/>
      <c r="CA48866" s="74"/>
      <c r="CF48866" s="79"/>
      <c r="CL48866" s="79"/>
    </row>
    <row r="48867" spans="30:90">
      <c r="AD48867" s="73"/>
      <c r="AE48867" s="74"/>
      <c r="AF48867" s="74"/>
      <c r="BX48867" s="73"/>
      <c r="BY48867" s="74"/>
      <c r="BZ48867" s="74"/>
      <c r="CA48867" s="74"/>
      <c r="CF48867" s="79"/>
      <c r="CL48867" s="79"/>
    </row>
    <row r="48868" spans="30:90">
      <c r="AD48868" s="73"/>
      <c r="AE48868" s="74"/>
      <c r="AF48868" s="74"/>
      <c r="BX48868" s="73"/>
      <c r="BY48868" s="74"/>
      <c r="BZ48868" s="74"/>
      <c r="CA48868" s="74"/>
      <c r="CF48868" s="79"/>
      <c r="CL48868" s="79"/>
    </row>
    <row r="48869" spans="30:90">
      <c r="AD48869" s="73"/>
      <c r="AE48869" s="74"/>
      <c r="AF48869" s="74"/>
      <c r="BX48869" s="73"/>
      <c r="BY48869" s="74"/>
      <c r="BZ48869" s="74"/>
      <c r="CA48869" s="74"/>
      <c r="CF48869" s="79"/>
      <c r="CL48869" s="79"/>
    </row>
    <row r="48870" spans="30:90">
      <c r="AD48870" s="73"/>
      <c r="AE48870" s="74"/>
      <c r="AF48870" s="74"/>
      <c r="BX48870" s="73"/>
      <c r="BY48870" s="74"/>
      <c r="BZ48870" s="74"/>
      <c r="CA48870" s="74"/>
      <c r="CF48870" s="79"/>
      <c r="CL48870" s="79"/>
    </row>
    <row r="48871" spans="30:90">
      <c r="AD48871" s="73"/>
      <c r="AE48871" s="74"/>
      <c r="AF48871" s="74"/>
      <c r="BX48871" s="73"/>
      <c r="BY48871" s="74"/>
      <c r="BZ48871" s="74"/>
      <c r="CA48871" s="74"/>
      <c r="CF48871" s="79"/>
      <c r="CL48871" s="79"/>
    </row>
    <row r="48872" spans="30:90">
      <c r="AD48872" s="73"/>
      <c r="AE48872" s="74"/>
      <c r="AF48872" s="74"/>
      <c r="BX48872" s="73"/>
      <c r="BY48872" s="74"/>
      <c r="BZ48872" s="74"/>
      <c r="CA48872" s="74"/>
      <c r="CF48872" s="79"/>
      <c r="CL48872" s="79"/>
    </row>
    <row r="48873" spans="30:90">
      <c r="AD48873" s="73"/>
      <c r="AE48873" s="74"/>
      <c r="AF48873" s="74"/>
      <c r="BX48873" s="73"/>
      <c r="BY48873" s="74"/>
      <c r="BZ48873" s="74"/>
      <c r="CA48873" s="74"/>
      <c r="CF48873" s="79"/>
      <c r="CL48873" s="79"/>
    </row>
    <row r="48874" spans="30:90">
      <c r="AD48874" s="73"/>
      <c r="AE48874" s="74"/>
      <c r="AF48874" s="74"/>
      <c r="BX48874" s="73"/>
      <c r="BY48874" s="74"/>
      <c r="BZ48874" s="74"/>
      <c r="CA48874" s="74"/>
      <c r="CF48874" s="79"/>
      <c r="CL48874" s="79"/>
    </row>
    <row r="48875" spans="30:90">
      <c r="AD48875" s="73"/>
      <c r="AE48875" s="74"/>
      <c r="AF48875" s="74"/>
      <c r="BX48875" s="73"/>
      <c r="BY48875" s="74"/>
      <c r="BZ48875" s="74"/>
      <c r="CA48875" s="74"/>
      <c r="CF48875" s="79"/>
      <c r="CL48875" s="79"/>
    </row>
    <row r="48876" spans="30:90">
      <c r="AD48876" s="73"/>
      <c r="AE48876" s="74"/>
      <c r="AF48876" s="74"/>
      <c r="BX48876" s="73"/>
      <c r="BY48876" s="74"/>
      <c r="BZ48876" s="74"/>
      <c r="CA48876" s="74"/>
      <c r="CF48876" s="79"/>
      <c r="CL48876" s="79"/>
    </row>
    <row r="48877" spans="30:90">
      <c r="AD48877" s="73"/>
      <c r="AE48877" s="74"/>
      <c r="AF48877" s="74"/>
      <c r="BX48877" s="73"/>
      <c r="BY48877" s="74"/>
      <c r="BZ48877" s="74"/>
      <c r="CA48877" s="74"/>
      <c r="CF48877" s="79"/>
      <c r="CL48877" s="79"/>
    </row>
    <row r="48878" spans="30:90">
      <c r="AD48878" s="73"/>
      <c r="AE48878" s="74"/>
      <c r="AF48878" s="74"/>
      <c r="BX48878" s="73"/>
      <c r="BY48878" s="74"/>
      <c r="BZ48878" s="74"/>
      <c r="CA48878" s="74"/>
      <c r="CF48878" s="79"/>
      <c r="CL48878" s="79"/>
    </row>
    <row r="48879" spans="30:90">
      <c r="AD48879" s="73"/>
      <c r="AE48879" s="74"/>
      <c r="AF48879" s="74"/>
      <c r="BX48879" s="73"/>
      <c r="BY48879" s="74"/>
      <c r="BZ48879" s="74"/>
      <c r="CA48879" s="74"/>
      <c r="CF48879" s="79"/>
      <c r="CL48879" s="79"/>
    </row>
    <row r="48880" spans="30:90">
      <c r="AD48880" s="73"/>
      <c r="AE48880" s="74"/>
      <c r="AF48880" s="74"/>
      <c r="BX48880" s="73"/>
      <c r="BY48880" s="74"/>
      <c r="BZ48880" s="74"/>
      <c r="CA48880" s="74"/>
      <c r="CF48880" s="79"/>
      <c r="CL48880" s="79"/>
    </row>
    <row r="48881" spans="30:90">
      <c r="AD48881" s="73"/>
      <c r="AE48881" s="74"/>
      <c r="AF48881" s="74"/>
      <c r="BX48881" s="73"/>
      <c r="BY48881" s="74"/>
      <c r="BZ48881" s="74"/>
      <c r="CA48881" s="74"/>
      <c r="CF48881" s="79"/>
      <c r="CL48881" s="79"/>
    </row>
    <row r="48882" spans="30:90">
      <c r="AD48882" s="73"/>
      <c r="AE48882" s="74"/>
      <c r="AF48882" s="74"/>
      <c r="BX48882" s="73"/>
      <c r="BY48882" s="74"/>
      <c r="BZ48882" s="74"/>
      <c r="CA48882" s="74"/>
      <c r="CF48882" s="79"/>
      <c r="CL48882" s="79"/>
    </row>
    <row r="48883" spans="30:90">
      <c r="AD48883" s="73"/>
      <c r="AE48883" s="74"/>
      <c r="AF48883" s="74"/>
      <c r="BX48883" s="73"/>
      <c r="BY48883" s="74"/>
      <c r="BZ48883" s="74"/>
      <c r="CA48883" s="74"/>
      <c r="CF48883" s="79"/>
      <c r="CL48883" s="79"/>
    </row>
    <row r="48884" spans="30:90">
      <c r="AD48884" s="73"/>
      <c r="AE48884" s="74"/>
      <c r="AF48884" s="74"/>
      <c r="BX48884" s="73"/>
      <c r="BY48884" s="74"/>
      <c r="BZ48884" s="74"/>
      <c r="CA48884" s="74"/>
      <c r="CF48884" s="79"/>
      <c r="CL48884" s="79"/>
    </row>
    <row r="48885" spans="30:90">
      <c r="AD48885" s="73"/>
      <c r="AE48885" s="74"/>
      <c r="AF48885" s="74"/>
      <c r="BX48885" s="73"/>
      <c r="BY48885" s="74"/>
      <c r="BZ48885" s="74"/>
      <c r="CA48885" s="74"/>
      <c r="CF48885" s="79"/>
      <c r="CL48885" s="79"/>
    </row>
    <row r="48886" spans="30:90">
      <c r="AD48886" s="73"/>
      <c r="AE48886" s="74"/>
      <c r="AF48886" s="74"/>
      <c r="BX48886" s="73"/>
      <c r="BY48886" s="74"/>
      <c r="BZ48886" s="74"/>
      <c r="CA48886" s="74"/>
      <c r="CF48886" s="79"/>
      <c r="CL48886" s="79"/>
    </row>
    <row r="48887" spans="30:90">
      <c r="AD48887" s="73"/>
      <c r="AE48887" s="74"/>
      <c r="AF48887" s="74"/>
      <c r="BX48887" s="73"/>
      <c r="BY48887" s="74"/>
      <c r="BZ48887" s="74"/>
      <c r="CA48887" s="74"/>
      <c r="CF48887" s="79"/>
      <c r="CL48887" s="79"/>
    </row>
    <row r="48888" spans="30:90">
      <c r="AD48888" s="73"/>
      <c r="AE48888" s="74"/>
      <c r="AF48888" s="74"/>
      <c r="BX48888" s="73"/>
      <c r="BY48888" s="74"/>
      <c r="BZ48888" s="74"/>
      <c r="CA48888" s="74"/>
      <c r="CF48888" s="79"/>
      <c r="CL48888" s="79"/>
    </row>
    <row r="48889" spans="30:90">
      <c r="AD48889" s="73"/>
      <c r="AE48889" s="74"/>
      <c r="AF48889" s="74"/>
      <c r="BX48889" s="73"/>
      <c r="BY48889" s="74"/>
      <c r="BZ48889" s="74"/>
      <c r="CA48889" s="74"/>
      <c r="CF48889" s="79"/>
      <c r="CL48889" s="79"/>
    </row>
    <row r="48890" spans="30:90">
      <c r="AD48890" s="73"/>
      <c r="AE48890" s="74"/>
      <c r="AF48890" s="74"/>
      <c r="BX48890" s="73"/>
      <c r="BY48890" s="74"/>
      <c r="BZ48890" s="74"/>
      <c r="CA48890" s="74"/>
      <c r="CF48890" s="79"/>
      <c r="CL48890" s="79"/>
    </row>
    <row r="48891" spans="30:90">
      <c r="AD48891" s="73"/>
      <c r="AE48891" s="74"/>
      <c r="AF48891" s="74"/>
      <c r="BX48891" s="73"/>
      <c r="BY48891" s="74"/>
      <c r="BZ48891" s="74"/>
      <c r="CA48891" s="74"/>
      <c r="CF48891" s="79"/>
      <c r="CL48891" s="79"/>
    </row>
    <row r="48892" spans="30:90">
      <c r="AD48892" s="73"/>
      <c r="AE48892" s="74"/>
      <c r="AF48892" s="74"/>
      <c r="BX48892" s="73"/>
      <c r="BY48892" s="74"/>
      <c r="BZ48892" s="74"/>
      <c r="CA48892" s="74"/>
      <c r="CF48892" s="79"/>
      <c r="CL48892" s="79"/>
    </row>
    <row r="48893" spans="30:90">
      <c r="AD48893" s="73"/>
      <c r="AE48893" s="74"/>
      <c r="AF48893" s="74"/>
      <c r="BX48893" s="73"/>
      <c r="BY48893" s="74"/>
      <c r="BZ48893" s="74"/>
      <c r="CA48893" s="74"/>
      <c r="CF48893" s="79"/>
      <c r="CL48893" s="79"/>
    </row>
    <row r="48894" spans="30:90">
      <c r="AD48894" s="73"/>
      <c r="AE48894" s="74"/>
      <c r="AF48894" s="74"/>
      <c r="BX48894" s="73"/>
      <c r="BY48894" s="74"/>
      <c r="BZ48894" s="74"/>
      <c r="CA48894" s="74"/>
      <c r="CF48894" s="79"/>
      <c r="CL48894" s="79"/>
    </row>
    <row r="48895" spans="30:90">
      <c r="AD48895" s="73"/>
      <c r="AE48895" s="74"/>
      <c r="AF48895" s="74"/>
      <c r="BX48895" s="73"/>
      <c r="BY48895" s="74"/>
      <c r="BZ48895" s="74"/>
      <c r="CA48895" s="74"/>
      <c r="CF48895" s="79"/>
      <c r="CL48895" s="79"/>
    </row>
    <row r="48896" spans="30:90">
      <c r="AD48896" s="73"/>
      <c r="AE48896" s="74"/>
      <c r="AF48896" s="74"/>
      <c r="BX48896" s="73"/>
      <c r="BY48896" s="74"/>
      <c r="BZ48896" s="74"/>
      <c r="CA48896" s="74"/>
      <c r="CF48896" s="79"/>
      <c r="CL48896" s="79"/>
    </row>
    <row r="48897" spans="30:90">
      <c r="AD48897" s="73"/>
      <c r="AE48897" s="74"/>
      <c r="AF48897" s="74"/>
      <c r="BX48897" s="73"/>
      <c r="BY48897" s="74"/>
      <c r="BZ48897" s="74"/>
      <c r="CA48897" s="74"/>
      <c r="CF48897" s="79"/>
      <c r="CL48897" s="79"/>
    </row>
    <row r="48898" spans="30:90">
      <c r="AD48898" s="73"/>
      <c r="AE48898" s="74"/>
      <c r="AF48898" s="74"/>
      <c r="BX48898" s="73"/>
      <c r="BY48898" s="74"/>
      <c r="BZ48898" s="74"/>
      <c r="CA48898" s="74"/>
      <c r="CF48898" s="79"/>
      <c r="CL48898" s="79"/>
    </row>
    <row r="48899" spans="30:90">
      <c r="AD48899" s="73"/>
      <c r="AE48899" s="74"/>
      <c r="AF48899" s="74"/>
      <c r="BX48899" s="73"/>
      <c r="BY48899" s="74"/>
      <c r="BZ48899" s="74"/>
      <c r="CA48899" s="74"/>
      <c r="CF48899" s="79"/>
      <c r="CL48899" s="79"/>
    </row>
    <row r="48900" spans="30:90">
      <c r="AD48900" s="73"/>
      <c r="AE48900" s="74"/>
      <c r="AF48900" s="74"/>
      <c r="BX48900" s="73"/>
      <c r="BY48900" s="74"/>
      <c r="BZ48900" s="74"/>
      <c r="CA48900" s="74"/>
      <c r="CF48900" s="79"/>
      <c r="CL48900" s="79"/>
    </row>
    <row r="48901" spans="30:90">
      <c r="AD48901" s="73"/>
      <c r="AE48901" s="74"/>
      <c r="AF48901" s="74"/>
      <c r="BX48901" s="73"/>
      <c r="BY48901" s="74"/>
      <c r="BZ48901" s="74"/>
      <c r="CA48901" s="74"/>
      <c r="CF48901" s="79"/>
      <c r="CL48901" s="79"/>
    </row>
    <row r="48902" spans="30:90">
      <c r="AD48902" s="73"/>
      <c r="AE48902" s="74"/>
      <c r="AF48902" s="74"/>
      <c r="BX48902" s="73"/>
      <c r="BY48902" s="74"/>
      <c r="BZ48902" s="74"/>
      <c r="CA48902" s="74"/>
      <c r="CF48902" s="79"/>
      <c r="CL48902" s="79"/>
    </row>
    <row r="48903" spans="30:90">
      <c r="AD48903" s="73"/>
      <c r="AE48903" s="74"/>
      <c r="AF48903" s="74"/>
      <c r="BX48903" s="73"/>
      <c r="BY48903" s="74"/>
      <c r="BZ48903" s="74"/>
      <c r="CA48903" s="74"/>
      <c r="CF48903" s="79"/>
      <c r="CL48903" s="79"/>
    </row>
    <row r="48904" spans="30:90">
      <c r="AD48904" s="73"/>
      <c r="AE48904" s="74"/>
      <c r="AF48904" s="74"/>
      <c r="BX48904" s="73"/>
      <c r="BY48904" s="74"/>
      <c r="BZ48904" s="74"/>
      <c r="CA48904" s="74"/>
      <c r="CF48904" s="79"/>
      <c r="CL48904" s="79"/>
    </row>
    <row r="48905" spans="30:90">
      <c r="AD48905" s="73"/>
      <c r="AE48905" s="74"/>
      <c r="AF48905" s="74"/>
      <c r="BX48905" s="73"/>
      <c r="BY48905" s="74"/>
      <c r="BZ48905" s="74"/>
      <c r="CA48905" s="74"/>
      <c r="CF48905" s="79"/>
      <c r="CL48905" s="79"/>
    </row>
    <row r="48906" spans="30:90">
      <c r="AD48906" s="73"/>
      <c r="AE48906" s="74"/>
      <c r="AF48906" s="74"/>
      <c r="BX48906" s="73"/>
      <c r="BY48906" s="74"/>
      <c r="BZ48906" s="74"/>
      <c r="CA48906" s="74"/>
      <c r="CF48906" s="79"/>
      <c r="CL48906" s="79"/>
    </row>
    <row r="48907" spans="30:90">
      <c r="AD48907" s="73"/>
      <c r="AE48907" s="74"/>
      <c r="AF48907" s="74"/>
      <c r="BX48907" s="73"/>
      <c r="BY48907" s="74"/>
      <c r="BZ48907" s="74"/>
      <c r="CA48907" s="74"/>
      <c r="CF48907" s="79"/>
      <c r="CL48907" s="79"/>
    </row>
    <row r="48908" spans="30:90">
      <c r="AD48908" s="73"/>
      <c r="AE48908" s="74"/>
      <c r="AF48908" s="74"/>
      <c r="BX48908" s="73"/>
      <c r="BY48908" s="74"/>
      <c r="BZ48908" s="74"/>
      <c r="CA48908" s="74"/>
      <c r="CF48908" s="79"/>
      <c r="CL48908" s="79"/>
    </row>
    <row r="48909" spans="30:90">
      <c r="AD48909" s="73"/>
      <c r="AE48909" s="74"/>
      <c r="AF48909" s="74"/>
      <c r="BX48909" s="73"/>
      <c r="BY48909" s="74"/>
      <c r="BZ48909" s="74"/>
      <c r="CA48909" s="74"/>
      <c r="CF48909" s="79"/>
      <c r="CL48909" s="79"/>
    </row>
    <row r="48910" spans="30:90">
      <c r="AD48910" s="73"/>
      <c r="AE48910" s="74"/>
      <c r="AF48910" s="74"/>
      <c r="BX48910" s="73"/>
      <c r="BY48910" s="74"/>
      <c r="BZ48910" s="74"/>
      <c r="CA48910" s="74"/>
      <c r="CF48910" s="79"/>
      <c r="CL48910" s="79"/>
    </row>
    <row r="48911" spans="30:90">
      <c r="AD48911" s="73"/>
      <c r="AE48911" s="74"/>
      <c r="AF48911" s="74"/>
      <c r="BX48911" s="73"/>
      <c r="BY48911" s="74"/>
      <c r="BZ48911" s="74"/>
      <c r="CA48911" s="74"/>
      <c r="CF48911" s="79"/>
      <c r="CL48911" s="79"/>
    </row>
    <row r="48912" spans="30:90">
      <c r="AD48912" s="73"/>
      <c r="AE48912" s="74"/>
      <c r="AF48912" s="74"/>
      <c r="BX48912" s="73"/>
      <c r="BY48912" s="74"/>
      <c r="BZ48912" s="74"/>
      <c r="CA48912" s="74"/>
      <c r="CF48912" s="79"/>
      <c r="CL48912" s="79"/>
    </row>
    <row r="48913" spans="30:90">
      <c r="AD48913" s="73"/>
      <c r="AE48913" s="74"/>
      <c r="AF48913" s="74"/>
      <c r="BX48913" s="73"/>
      <c r="BY48913" s="74"/>
      <c r="BZ48913" s="74"/>
      <c r="CA48913" s="74"/>
      <c r="CF48913" s="79"/>
      <c r="CL48913" s="79"/>
    </row>
    <row r="48914" spans="30:90">
      <c r="AD48914" s="73"/>
      <c r="AE48914" s="74"/>
      <c r="AF48914" s="74"/>
      <c r="BX48914" s="73"/>
      <c r="BY48914" s="74"/>
      <c r="BZ48914" s="74"/>
      <c r="CA48914" s="74"/>
      <c r="CF48914" s="79"/>
      <c r="CL48914" s="79"/>
    </row>
    <row r="48915" spans="30:90">
      <c r="AD48915" s="73"/>
      <c r="AE48915" s="74"/>
      <c r="AF48915" s="74"/>
      <c r="BX48915" s="73"/>
      <c r="BY48915" s="74"/>
      <c r="BZ48915" s="74"/>
      <c r="CA48915" s="74"/>
      <c r="CF48915" s="79"/>
      <c r="CL48915" s="79"/>
    </row>
    <row r="48916" spans="30:90">
      <c r="AD48916" s="73"/>
      <c r="AE48916" s="74"/>
      <c r="AF48916" s="74"/>
      <c r="BX48916" s="73"/>
      <c r="BY48916" s="74"/>
      <c r="BZ48916" s="74"/>
      <c r="CA48916" s="74"/>
      <c r="CF48916" s="79"/>
      <c r="CL48916" s="79"/>
    </row>
    <row r="48917" spans="30:90">
      <c r="AD48917" s="73"/>
      <c r="AE48917" s="74"/>
      <c r="AF48917" s="74"/>
      <c r="BX48917" s="73"/>
      <c r="BY48917" s="74"/>
      <c r="BZ48917" s="74"/>
      <c r="CA48917" s="74"/>
      <c r="CF48917" s="79"/>
      <c r="CL48917" s="79"/>
    </row>
    <row r="48918" spans="30:90">
      <c r="AD48918" s="73"/>
      <c r="AE48918" s="74"/>
      <c r="AF48918" s="74"/>
      <c r="BX48918" s="73"/>
      <c r="BY48918" s="74"/>
      <c r="BZ48918" s="74"/>
      <c r="CA48918" s="74"/>
      <c r="CF48918" s="79"/>
      <c r="CL48918" s="79"/>
    </row>
    <row r="48919" spans="30:90">
      <c r="AD48919" s="73"/>
      <c r="AE48919" s="74"/>
      <c r="AF48919" s="74"/>
      <c r="BX48919" s="73"/>
      <c r="BY48919" s="74"/>
      <c r="BZ48919" s="74"/>
      <c r="CA48919" s="74"/>
      <c r="CF48919" s="79"/>
      <c r="CL48919" s="79"/>
    </row>
    <row r="48920" spans="30:90">
      <c r="AD48920" s="73"/>
      <c r="AE48920" s="74"/>
      <c r="AF48920" s="74"/>
      <c r="BX48920" s="73"/>
      <c r="BY48920" s="74"/>
      <c r="BZ48920" s="74"/>
      <c r="CA48920" s="74"/>
      <c r="CF48920" s="79"/>
      <c r="CL48920" s="79"/>
    </row>
    <row r="48921" spans="30:90">
      <c r="AD48921" s="73"/>
      <c r="AE48921" s="74"/>
      <c r="AF48921" s="74"/>
      <c r="BX48921" s="73"/>
      <c r="BY48921" s="74"/>
      <c r="BZ48921" s="74"/>
      <c r="CA48921" s="74"/>
      <c r="CF48921" s="79"/>
      <c r="CL48921" s="79"/>
    </row>
    <row r="48922" spans="30:90">
      <c r="AD48922" s="73"/>
      <c r="AE48922" s="74"/>
      <c r="AF48922" s="74"/>
      <c r="BX48922" s="73"/>
      <c r="BY48922" s="74"/>
      <c r="BZ48922" s="74"/>
      <c r="CA48922" s="74"/>
      <c r="CF48922" s="79"/>
      <c r="CL48922" s="79"/>
    </row>
    <row r="48923" spans="30:90">
      <c r="AD48923" s="73"/>
      <c r="AE48923" s="74"/>
      <c r="AF48923" s="74"/>
      <c r="BX48923" s="73"/>
      <c r="BY48923" s="74"/>
      <c r="BZ48923" s="74"/>
      <c r="CA48923" s="74"/>
      <c r="CF48923" s="79"/>
      <c r="CL48923" s="79"/>
    </row>
    <row r="48924" spans="30:90">
      <c r="AD48924" s="73"/>
      <c r="AE48924" s="74"/>
      <c r="AF48924" s="74"/>
      <c r="BX48924" s="73"/>
      <c r="BY48924" s="74"/>
      <c r="BZ48924" s="74"/>
      <c r="CA48924" s="74"/>
      <c r="CF48924" s="79"/>
      <c r="CL48924" s="79"/>
    </row>
    <row r="48925" spans="30:90">
      <c r="AD48925" s="73"/>
      <c r="AE48925" s="74"/>
      <c r="AF48925" s="74"/>
      <c r="BX48925" s="73"/>
      <c r="BY48925" s="74"/>
      <c r="BZ48925" s="74"/>
      <c r="CA48925" s="74"/>
      <c r="CF48925" s="79"/>
      <c r="CL48925" s="79"/>
    </row>
    <row r="48926" spans="30:90">
      <c r="AD48926" s="73"/>
      <c r="AE48926" s="74"/>
      <c r="AF48926" s="74"/>
      <c r="BX48926" s="73"/>
      <c r="BY48926" s="74"/>
      <c r="BZ48926" s="74"/>
      <c r="CA48926" s="74"/>
      <c r="CF48926" s="79"/>
      <c r="CL48926" s="79"/>
    </row>
    <row r="48927" spans="30:90">
      <c r="AD48927" s="73"/>
      <c r="AE48927" s="74"/>
      <c r="AF48927" s="74"/>
      <c r="BX48927" s="73"/>
      <c r="BY48927" s="74"/>
      <c r="BZ48927" s="74"/>
      <c r="CA48927" s="74"/>
      <c r="CF48927" s="79"/>
      <c r="CL48927" s="79"/>
    </row>
    <row r="48928" spans="30:90">
      <c r="AD48928" s="73"/>
      <c r="AE48928" s="74"/>
      <c r="AF48928" s="74"/>
      <c r="BX48928" s="73"/>
      <c r="BY48928" s="74"/>
      <c r="BZ48928" s="74"/>
      <c r="CA48928" s="74"/>
      <c r="CF48928" s="79"/>
      <c r="CL48928" s="79"/>
    </row>
    <row r="48929" spans="30:90">
      <c r="AD48929" s="73"/>
      <c r="AE48929" s="74"/>
      <c r="AF48929" s="74"/>
      <c r="BX48929" s="73"/>
      <c r="BY48929" s="74"/>
      <c r="BZ48929" s="74"/>
      <c r="CA48929" s="74"/>
      <c r="CF48929" s="79"/>
      <c r="CL48929" s="79"/>
    </row>
    <row r="48930" spans="30:90">
      <c r="AD48930" s="73"/>
      <c r="AE48930" s="74"/>
      <c r="AF48930" s="74"/>
      <c r="BX48930" s="73"/>
      <c r="BY48930" s="74"/>
      <c r="BZ48930" s="74"/>
      <c r="CA48930" s="74"/>
      <c r="CF48930" s="79"/>
      <c r="CL48930" s="79"/>
    </row>
    <row r="48931" spans="30:90">
      <c r="AD48931" s="73"/>
      <c r="AE48931" s="74"/>
      <c r="AF48931" s="74"/>
      <c r="BX48931" s="73"/>
      <c r="BY48931" s="74"/>
      <c r="BZ48931" s="74"/>
      <c r="CA48931" s="74"/>
      <c r="CF48931" s="79"/>
      <c r="CL48931" s="79"/>
    </row>
    <row r="48932" spans="30:90">
      <c r="AD48932" s="73"/>
      <c r="AE48932" s="74"/>
      <c r="AF48932" s="74"/>
      <c r="BX48932" s="73"/>
      <c r="BY48932" s="74"/>
      <c r="BZ48932" s="74"/>
      <c r="CA48932" s="74"/>
      <c r="CF48932" s="79"/>
      <c r="CL48932" s="79"/>
    </row>
    <row r="48933" spans="30:90">
      <c r="AD48933" s="73"/>
      <c r="AE48933" s="74"/>
      <c r="AF48933" s="74"/>
      <c r="BX48933" s="73"/>
      <c r="BY48933" s="74"/>
      <c r="BZ48933" s="74"/>
      <c r="CA48933" s="74"/>
      <c r="CF48933" s="79"/>
      <c r="CL48933" s="79"/>
    </row>
    <row r="48934" spans="30:90">
      <c r="AD48934" s="73"/>
      <c r="AE48934" s="74"/>
      <c r="AF48934" s="74"/>
      <c r="BX48934" s="73"/>
      <c r="BY48934" s="74"/>
      <c r="BZ48934" s="74"/>
      <c r="CA48934" s="74"/>
      <c r="CF48934" s="79"/>
      <c r="CL48934" s="79"/>
    </row>
    <row r="48935" spans="30:90">
      <c r="AD48935" s="73"/>
      <c r="AE48935" s="74"/>
      <c r="AF48935" s="74"/>
      <c r="BX48935" s="73"/>
      <c r="BY48935" s="74"/>
      <c r="BZ48935" s="74"/>
      <c r="CA48935" s="74"/>
      <c r="CF48935" s="79"/>
      <c r="CL48935" s="79"/>
    </row>
    <row r="48936" spans="30:90">
      <c r="AD48936" s="73"/>
      <c r="AE48936" s="74"/>
      <c r="AF48936" s="74"/>
      <c r="BX48936" s="73"/>
      <c r="BY48936" s="74"/>
      <c r="BZ48936" s="74"/>
      <c r="CA48936" s="74"/>
      <c r="CF48936" s="79"/>
      <c r="CL48936" s="79"/>
    </row>
    <row r="48937" spans="30:90">
      <c r="AD48937" s="73"/>
      <c r="AE48937" s="74"/>
      <c r="AF48937" s="74"/>
      <c r="BX48937" s="73"/>
      <c r="BY48937" s="74"/>
      <c r="BZ48937" s="74"/>
      <c r="CA48937" s="74"/>
      <c r="CF48937" s="79"/>
      <c r="CL48937" s="79"/>
    </row>
    <row r="48938" spans="30:90">
      <c r="AD48938" s="73"/>
      <c r="AE48938" s="74"/>
      <c r="AF48938" s="74"/>
      <c r="BX48938" s="73"/>
      <c r="BY48938" s="74"/>
      <c r="BZ48938" s="74"/>
      <c r="CA48938" s="74"/>
      <c r="CF48938" s="79"/>
      <c r="CL48938" s="79"/>
    </row>
    <row r="48939" spans="30:90">
      <c r="AD48939" s="73"/>
      <c r="AE48939" s="74"/>
      <c r="AF48939" s="74"/>
      <c r="BX48939" s="73"/>
      <c r="BY48939" s="74"/>
      <c r="BZ48939" s="74"/>
      <c r="CA48939" s="74"/>
      <c r="CF48939" s="79"/>
      <c r="CL48939" s="79"/>
    </row>
    <row r="48940" spans="30:90">
      <c r="AD48940" s="73"/>
      <c r="AE48940" s="74"/>
      <c r="AF48940" s="74"/>
      <c r="BX48940" s="73"/>
      <c r="BY48940" s="74"/>
      <c r="BZ48940" s="74"/>
      <c r="CA48940" s="74"/>
      <c r="CF48940" s="79"/>
      <c r="CL48940" s="79"/>
    </row>
    <row r="48941" spans="30:90">
      <c r="AD48941" s="73"/>
      <c r="AE48941" s="74"/>
      <c r="AF48941" s="74"/>
      <c r="BX48941" s="73"/>
      <c r="BY48941" s="74"/>
      <c r="BZ48941" s="74"/>
      <c r="CA48941" s="74"/>
      <c r="CF48941" s="79"/>
      <c r="CL48941" s="79"/>
    </row>
    <row r="48942" spans="30:90">
      <c r="AD48942" s="73"/>
      <c r="AE48942" s="74"/>
      <c r="AF48942" s="74"/>
      <c r="BX48942" s="73"/>
      <c r="BY48942" s="74"/>
      <c r="BZ48942" s="74"/>
      <c r="CA48942" s="74"/>
      <c r="CF48942" s="79"/>
      <c r="CL48942" s="79"/>
    </row>
    <row r="48943" spans="30:90">
      <c r="AD48943" s="73"/>
      <c r="AE48943" s="74"/>
      <c r="AF48943" s="74"/>
      <c r="BX48943" s="73"/>
      <c r="BY48943" s="74"/>
      <c r="BZ48943" s="74"/>
      <c r="CA48943" s="74"/>
      <c r="CF48943" s="79"/>
      <c r="CL48943" s="79"/>
    </row>
    <row r="48944" spans="30:90">
      <c r="AD48944" s="73"/>
      <c r="AE48944" s="74"/>
      <c r="AF48944" s="74"/>
      <c r="BX48944" s="73"/>
      <c r="BY48944" s="74"/>
      <c r="BZ48944" s="74"/>
      <c r="CA48944" s="74"/>
      <c r="CF48944" s="79"/>
      <c r="CL48944" s="79"/>
    </row>
    <row r="48945" spans="30:90">
      <c r="AD48945" s="73"/>
      <c r="AE48945" s="74"/>
      <c r="AF48945" s="74"/>
      <c r="BX48945" s="73"/>
      <c r="BY48945" s="74"/>
      <c r="BZ48945" s="74"/>
      <c r="CA48945" s="74"/>
      <c r="CF48945" s="79"/>
      <c r="CL48945" s="79"/>
    </row>
    <row r="48946" spans="30:90">
      <c r="AD48946" s="73"/>
      <c r="AE48946" s="74"/>
      <c r="AF48946" s="74"/>
      <c r="BX48946" s="73"/>
      <c r="BY48946" s="74"/>
      <c r="BZ48946" s="74"/>
      <c r="CA48946" s="74"/>
      <c r="CF48946" s="79"/>
      <c r="CL48946" s="79"/>
    </row>
    <row r="48947" spans="30:90">
      <c r="AD48947" s="73"/>
      <c r="AE48947" s="74"/>
      <c r="AF48947" s="74"/>
      <c r="BX48947" s="73"/>
      <c r="BY48947" s="74"/>
      <c r="BZ48947" s="74"/>
      <c r="CA48947" s="74"/>
      <c r="CF48947" s="79"/>
      <c r="CL48947" s="79"/>
    </row>
    <row r="48948" spans="30:90">
      <c r="AD48948" s="73"/>
      <c r="AE48948" s="74"/>
      <c r="AF48948" s="74"/>
      <c r="BX48948" s="73"/>
      <c r="BY48948" s="74"/>
      <c r="BZ48948" s="74"/>
      <c r="CA48948" s="74"/>
      <c r="CF48948" s="79"/>
      <c r="CL48948" s="79"/>
    </row>
    <row r="48949" spans="30:90">
      <c r="AD48949" s="73"/>
      <c r="AE48949" s="74"/>
      <c r="AF48949" s="74"/>
      <c r="BX48949" s="73"/>
      <c r="BY48949" s="74"/>
      <c r="BZ48949" s="74"/>
      <c r="CA48949" s="74"/>
      <c r="CF48949" s="79"/>
      <c r="CL48949" s="79"/>
    </row>
    <row r="48950" spans="30:90">
      <c r="AD48950" s="73"/>
      <c r="AE48950" s="74"/>
      <c r="AF48950" s="74"/>
      <c r="BX48950" s="73"/>
      <c r="BY48950" s="74"/>
      <c r="BZ48950" s="74"/>
      <c r="CA48950" s="74"/>
      <c r="CF48950" s="79"/>
      <c r="CL48950" s="79"/>
    </row>
    <row r="48951" spans="30:90">
      <c r="AD48951" s="73"/>
      <c r="AE48951" s="74"/>
      <c r="AF48951" s="74"/>
      <c r="BX48951" s="73"/>
      <c r="BY48951" s="74"/>
      <c r="BZ48951" s="74"/>
      <c r="CA48951" s="74"/>
      <c r="CF48951" s="79"/>
      <c r="CL48951" s="79"/>
    </row>
    <row r="48952" spans="30:90">
      <c r="AD48952" s="73"/>
      <c r="AE48952" s="74"/>
      <c r="AF48952" s="74"/>
      <c r="BX48952" s="73"/>
      <c r="BY48952" s="74"/>
      <c r="BZ48952" s="74"/>
      <c r="CA48952" s="74"/>
      <c r="CF48952" s="79"/>
      <c r="CL48952" s="79"/>
    </row>
    <row r="48953" spans="30:90">
      <c r="AD48953" s="73"/>
      <c r="AE48953" s="74"/>
      <c r="AF48953" s="74"/>
      <c r="BX48953" s="73"/>
      <c r="BY48953" s="74"/>
      <c r="BZ48953" s="74"/>
      <c r="CA48953" s="74"/>
      <c r="CF48953" s="79"/>
      <c r="CL48953" s="79"/>
    </row>
    <row r="48954" spans="30:90">
      <c r="AD48954" s="73"/>
      <c r="AE48954" s="74"/>
      <c r="AF48954" s="74"/>
      <c r="BX48954" s="73"/>
      <c r="BY48954" s="74"/>
      <c r="BZ48954" s="74"/>
      <c r="CA48954" s="74"/>
      <c r="CF48954" s="79"/>
      <c r="CL48954" s="79"/>
    </row>
    <row r="48955" spans="30:90">
      <c r="AD48955" s="73"/>
      <c r="AE48955" s="74"/>
      <c r="AF48955" s="74"/>
      <c r="BX48955" s="73"/>
      <c r="BY48955" s="74"/>
      <c r="BZ48955" s="74"/>
      <c r="CA48955" s="74"/>
      <c r="CF48955" s="79"/>
      <c r="CL48955" s="79"/>
    </row>
    <row r="48956" spans="30:90">
      <c r="AD48956" s="73"/>
      <c r="AE48956" s="74"/>
      <c r="AF48956" s="74"/>
      <c r="BX48956" s="73"/>
      <c r="BY48956" s="74"/>
      <c r="BZ48956" s="74"/>
      <c r="CA48956" s="74"/>
      <c r="CF48956" s="79"/>
      <c r="CL48956" s="79"/>
    </row>
    <row r="48957" spans="30:90">
      <c r="AD48957" s="73"/>
      <c r="AE48957" s="74"/>
      <c r="AF48957" s="74"/>
      <c r="BX48957" s="73"/>
      <c r="BY48957" s="74"/>
      <c r="BZ48957" s="74"/>
      <c r="CA48957" s="74"/>
      <c r="CF48957" s="79"/>
      <c r="CL48957" s="79"/>
    </row>
    <row r="48958" spans="30:90">
      <c r="AD48958" s="73"/>
      <c r="AE48958" s="74"/>
      <c r="AF48958" s="74"/>
      <c r="BX48958" s="73"/>
      <c r="BY48958" s="74"/>
      <c r="BZ48958" s="74"/>
      <c r="CA48958" s="74"/>
      <c r="CF48958" s="79"/>
      <c r="CL48958" s="79"/>
    </row>
    <row r="48959" spans="30:90">
      <c r="AD48959" s="73"/>
      <c r="AE48959" s="74"/>
      <c r="AF48959" s="74"/>
      <c r="BX48959" s="73"/>
      <c r="BY48959" s="74"/>
      <c r="BZ48959" s="74"/>
      <c r="CA48959" s="74"/>
      <c r="CF48959" s="79"/>
      <c r="CL48959" s="79"/>
    </row>
    <row r="48960" spans="30:90">
      <c r="AD48960" s="73"/>
      <c r="AE48960" s="74"/>
      <c r="AF48960" s="74"/>
      <c r="BX48960" s="73"/>
      <c r="BY48960" s="74"/>
      <c r="BZ48960" s="74"/>
      <c r="CA48960" s="74"/>
      <c r="CF48960" s="79"/>
      <c r="CL48960" s="79"/>
    </row>
    <row r="48961" spans="30:90">
      <c r="AD48961" s="73"/>
      <c r="AE48961" s="74"/>
      <c r="AF48961" s="74"/>
      <c r="BX48961" s="73"/>
      <c r="BY48961" s="74"/>
      <c r="BZ48961" s="74"/>
      <c r="CA48961" s="74"/>
      <c r="CF48961" s="79"/>
      <c r="CL48961" s="79"/>
    </row>
    <row r="48962" spans="30:90">
      <c r="AD48962" s="73"/>
      <c r="AE48962" s="74"/>
      <c r="AF48962" s="74"/>
      <c r="BX48962" s="73"/>
      <c r="BY48962" s="74"/>
      <c r="BZ48962" s="74"/>
      <c r="CA48962" s="74"/>
      <c r="CF48962" s="79"/>
      <c r="CL48962" s="79"/>
    </row>
    <row r="48963" spans="30:90">
      <c r="AD48963" s="73"/>
      <c r="AE48963" s="74"/>
      <c r="AF48963" s="74"/>
      <c r="BX48963" s="73"/>
      <c r="BY48963" s="74"/>
      <c r="BZ48963" s="74"/>
      <c r="CA48963" s="74"/>
      <c r="CF48963" s="79"/>
      <c r="CL48963" s="79"/>
    </row>
    <row r="48964" spans="30:90">
      <c r="AD48964" s="73"/>
      <c r="AE48964" s="74"/>
      <c r="AF48964" s="74"/>
      <c r="BX48964" s="73"/>
      <c r="BY48964" s="74"/>
      <c r="BZ48964" s="74"/>
      <c r="CA48964" s="74"/>
      <c r="CF48964" s="79"/>
      <c r="CL48964" s="79"/>
    </row>
    <row r="48965" spans="30:90">
      <c r="AD48965" s="73"/>
      <c r="AE48965" s="74"/>
      <c r="AF48965" s="74"/>
      <c r="BX48965" s="73"/>
      <c r="BY48965" s="74"/>
      <c r="BZ48965" s="74"/>
      <c r="CA48965" s="74"/>
      <c r="CF48965" s="79"/>
      <c r="CL48965" s="79"/>
    </row>
    <row r="48966" spans="30:90">
      <c r="AD48966" s="73"/>
      <c r="AE48966" s="74"/>
      <c r="AF48966" s="74"/>
      <c r="BX48966" s="73"/>
      <c r="BY48966" s="74"/>
      <c r="BZ48966" s="74"/>
      <c r="CA48966" s="74"/>
      <c r="CF48966" s="79"/>
      <c r="CL48966" s="79"/>
    </row>
    <row r="48967" spans="30:90">
      <c r="AD48967" s="73"/>
      <c r="AE48967" s="74"/>
      <c r="AF48967" s="74"/>
      <c r="BX48967" s="73"/>
      <c r="BY48967" s="74"/>
      <c r="BZ48967" s="74"/>
      <c r="CA48967" s="74"/>
      <c r="CF48967" s="79"/>
      <c r="CL48967" s="79"/>
    </row>
    <row r="48968" spans="30:90">
      <c r="AD48968" s="73"/>
      <c r="AE48968" s="74"/>
      <c r="AF48968" s="74"/>
      <c r="BX48968" s="73"/>
      <c r="BY48968" s="74"/>
      <c r="BZ48968" s="74"/>
      <c r="CA48968" s="74"/>
      <c r="CF48968" s="79"/>
      <c r="CL48968" s="79"/>
    </row>
    <row r="48969" spans="30:90">
      <c r="AD48969" s="73"/>
      <c r="AE48969" s="74"/>
      <c r="AF48969" s="74"/>
      <c r="BX48969" s="73"/>
      <c r="BY48969" s="74"/>
      <c r="BZ48969" s="74"/>
      <c r="CA48969" s="74"/>
      <c r="CF48969" s="79"/>
      <c r="CL48969" s="79"/>
    </row>
    <row r="48970" spans="30:90">
      <c r="AD48970" s="73"/>
      <c r="AE48970" s="74"/>
      <c r="AF48970" s="74"/>
      <c r="BX48970" s="73"/>
      <c r="BY48970" s="74"/>
      <c r="BZ48970" s="74"/>
      <c r="CA48970" s="74"/>
      <c r="CF48970" s="79"/>
      <c r="CL48970" s="79"/>
    </row>
    <row r="48971" spans="30:90">
      <c r="AD48971" s="73"/>
      <c r="AE48971" s="74"/>
      <c r="AF48971" s="74"/>
      <c r="BX48971" s="73"/>
      <c r="BY48971" s="74"/>
      <c r="BZ48971" s="74"/>
      <c r="CA48971" s="74"/>
      <c r="CF48971" s="79"/>
      <c r="CL48971" s="79"/>
    </row>
    <row r="48972" spans="30:90">
      <c r="AD48972" s="73"/>
      <c r="AE48972" s="74"/>
      <c r="AF48972" s="74"/>
      <c r="BX48972" s="73"/>
      <c r="BY48972" s="74"/>
      <c r="BZ48972" s="74"/>
      <c r="CA48972" s="74"/>
      <c r="CF48972" s="79"/>
      <c r="CL48972" s="79"/>
    </row>
    <row r="48973" spans="30:90">
      <c r="AD48973" s="73"/>
      <c r="AE48973" s="74"/>
      <c r="AF48973" s="74"/>
      <c r="BX48973" s="73"/>
      <c r="BY48973" s="74"/>
      <c r="BZ48973" s="74"/>
      <c r="CA48973" s="74"/>
      <c r="CF48973" s="79"/>
      <c r="CL48973" s="79"/>
    </row>
    <row r="48974" spans="30:90">
      <c r="AD48974" s="73"/>
      <c r="AE48974" s="74"/>
      <c r="AF48974" s="74"/>
      <c r="BX48974" s="73"/>
      <c r="BY48974" s="74"/>
      <c r="BZ48974" s="74"/>
      <c r="CA48974" s="74"/>
      <c r="CF48974" s="79"/>
      <c r="CL48974" s="79"/>
    </row>
    <row r="48975" spans="30:90">
      <c r="AD48975" s="73"/>
      <c r="AE48975" s="74"/>
      <c r="AF48975" s="74"/>
      <c r="BX48975" s="73"/>
      <c r="BY48975" s="74"/>
      <c r="BZ48975" s="74"/>
      <c r="CA48975" s="74"/>
      <c r="CF48975" s="79"/>
      <c r="CL48975" s="79"/>
    </row>
    <row r="48976" spans="30:90">
      <c r="AD48976" s="73"/>
      <c r="AE48976" s="74"/>
      <c r="AF48976" s="74"/>
      <c r="BX48976" s="73"/>
      <c r="BY48976" s="74"/>
      <c r="BZ48976" s="74"/>
      <c r="CA48976" s="74"/>
      <c r="CF48976" s="79"/>
      <c r="CL48976" s="79"/>
    </row>
    <row r="48977" spans="30:90">
      <c r="AD48977" s="73"/>
      <c r="AE48977" s="74"/>
      <c r="AF48977" s="74"/>
      <c r="BX48977" s="73"/>
      <c r="BY48977" s="74"/>
      <c r="BZ48977" s="74"/>
      <c r="CA48977" s="74"/>
      <c r="CF48977" s="79"/>
      <c r="CL48977" s="79"/>
    </row>
    <row r="48978" spans="30:90">
      <c r="AD48978" s="73"/>
      <c r="AE48978" s="74"/>
      <c r="AF48978" s="74"/>
      <c r="BX48978" s="73"/>
      <c r="BY48978" s="74"/>
      <c r="BZ48978" s="74"/>
      <c r="CA48978" s="74"/>
      <c r="CF48978" s="79"/>
      <c r="CL48978" s="79"/>
    </row>
    <row r="48979" spans="30:90">
      <c r="AD48979" s="73"/>
      <c r="AE48979" s="74"/>
      <c r="AF48979" s="74"/>
      <c r="BX48979" s="73"/>
      <c r="BY48979" s="74"/>
      <c r="BZ48979" s="74"/>
      <c r="CA48979" s="74"/>
      <c r="CF48979" s="79"/>
      <c r="CL48979" s="79"/>
    </row>
    <row r="48980" spans="30:90">
      <c r="AD48980" s="73"/>
      <c r="AE48980" s="74"/>
      <c r="AF48980" s="74"/>
      <c r="BX48980" s="73"/>
      <c r="BY48980" s="74"/>
      <c r="BZ48980" s="74"/>
      <c r="CA48980" s="74"/>
      <c r="CF48980" s="79"/>
      <c r="CL48980" s="79"/>
    </row>
    <row r="48981" spans="30:90">
      <c r="AD48981" s="73"/>
      <c r="AE48981" s="74"/>
      <c r="AF48981" s="74"/>
      <c r="BX48981" s="73"/>
      <c r="BY48981" s="74"/>
      <c r="BZ48981" s="74"/>
      <c r="CA48981" s="74"/>
      <c r="CF48981" s="79"/>
      <c r="CL48981" s="79"/>
    </row>
    <row r="48982" spans="30:90">
      <c r="AD48982" s="73"/>
      <c r="AE48982" s="74"/>
      <c r="AF48982" s="74"/>
      <c r="BX48982" s="73"/>
      <c r="BY48982" s="74"/>
      <c r="BZ48982" s="74"/>
      <c r="CA48982" s="74"/>
      <c r="CF48982" s="79"/>
      <c r="CL48982" s="79"/>
    </row>
    <row r="48983" spans="30:90">
      <c r="AD48983" s="73"/>
      <c r="AE48983" s="74"/>
      <c r="AF48983" s="74"/>
      <c r="BX48983" s="73"/>
      <c r="BY48983" s="74"/>
      <c r="BZ48983" s="74"/>
      <c r="CA48983" s="74"/>
      <c r="CF48983" s="79"/>
      <c r="CL48983" s="79"/>
    </row>
    <row r="48984" spans="30:90">
      <c r="AD48984" s="73"/>
      <c r="AE48984" s="74"/>
      <c r="AF48984" s="74"/>
      <c r="BX48984" s="73"/>
      <c r="BY48984" s="74"/>
      <c r="BZ48984" s="74"/>
      <c r="CA48984" s="74"/>
      <c r="CF48984" s="79"/>
      <c r="CL48984" s="79"/>
    </row>
    <row r="48985" spans="30:90">
      <c r="AD48985" s="73"/>
      <c r="AE48985" s="74"/>
      <c r="AF48985" s="74"/>
      <c r="BX48985" s="73"/>
      <c r="BY48985" s="74"/>
      <c r="BZ48985" s="74"/>
      <c r="CA48985" s="74"/>
      <c r="CF48985" s="79"/>
      <c r="CL48985" s="79"/>
    </row>
    <row r="48986" spans="30:90">
      <c r="AD48986" s="73"/>
      <c r="AE48986" s="74"/>
      <c r="AF48986" s="74"/>
      <c r="BX48986" s="73"/>
      <c r="BY48986" s="74"/>
      <c r="BZ48986" s="74"/>
      <c r="CA48986" s="74"/>
      <c r="CF48986" s="79"/>
      <c r="CL48986" s="79"/>
    </row>
    <row r="48987" spans="30:90">
      <c r="AD48987" s="73"/>
      <c r="AE48987" s="74"/>
      <c r="AF48987" s="74"/>
      <c r="BX48987" s="73"/>
      <c r="BY48987" s="74"/>
      <c r="BZ48987" s="74"/>
      <c r="CA48987" s="74"/>
      <c r="CF48987" s="79"/>
      <c r="CL48987" s="79"/>
    </row>
    <row r="48988" spans="30:90">
      <c r="AD48988" s="73"/>
      <c r="AE48988" s="74"/>
      <c r="AF48988" s="74"/>
      <c r="BX48988" s="73"/>
      <c r="BY48988" s="74"/>
      <c r="BZ48988" s="74"/>
      <c r="CA48988" s="74"/>
      <c r="CF48988" s="79"/>
      <c r="CL48988" s="79"/>
    </row>
    <row r="48989" spans="30:90">
      <c r="AD48989" s="73"/>
      <c r="AE48989" s="74"/>
      <c r="AF48989" s="74"/>
      <c r="BX48989" s="73"/>
      <c r="BY48989" s="74"/>
      <c r="BZ48989" s="74"/>
      <c r="CA48989" s="74"/>
      <c r="CF48989" s="79"/>
      <c r="CL48989" s="79"/>
    </row>
    <row r="48990" spans="30:90">
      <c r="AD48990" s="73"/>
      <c r="AE48990" s="74"/>
      <c r="AF48990" s="74"/>
      <c r="BX48990" s="73"/>
      <c r="BY48990" s="74"/>
      <c r="BZ48990" s="74"/>
      <c r="CA48990" s="74"/>
      <c r="CF48990" s="79"/>
      <c r="CL48990" s="79"/>
    </row>
    <row r="48991" spans="30:90">
      <c r="AD48991" s="73"/>
      <c r="AE48991" s="74"/>
      <c r="AF48991" s="74"/>
      <c r="BX48991" s="73"/>
      <c r="BY48991" s="74"/>
      <c r="BZ48991" s="74"/>
      <c r="CA48991" s="74"/>
      <c r="CF48991" s="79"/>
      <c r="CL48991" s="79"/>
    </row>
    <row r="48992" spans="30:90">
      <c r="AD48992" s="73"/>
      <c r="AE48992" s="74"/>
      <c r="AF48992" s="74"/>
      <c r="BX48992" s="73"/>
      <c r="BY48992" s="74"/>
      <c r="BZ48992" s="74"/>
      <c r="CA48992" s="74"/>
      <c r="CF48992" s="79"/>
      <c r="CL48992" s="79"/>
    </row>
    <row r="48993" spans="30:90">
      <c r="AD48993" s="73"/>
      <c r="AE48993" s="74"/>
      <c r="AF48993" s="74"/>
      <c r="BX48993" s="73"/>
      <c r="BY48993" s="74"/>
      <c r="BZ48993" s="74"/>
      <c r="CA48993" s="74"/>
      <c r="CF48993" s="79"/>
      <c r="CL48993" s="79"/>
    </row>
    <row r="48994" spans="30:90">
      <c r="AD48994" s="73"/>
      <c r="AE48994" s="74"/>
      <c r="AF48994" s="74"/>
      <c r="BX48994" s="73"/>
      <c r="BY48994" s="74"/>
      <c r="BZ48994" s="74"/>
      <c r="CA48994" s="74"/>
      <c r="CF48994" s="79"/>
      <c r="CL48994" s="79"/>
    </row>
    <row r="48995" spans="30:90">
      <c r="AD48995" s="73"/>
      <c r="AE48995" s="74"/>
      <c r="AF48995" s="74"/>
      <c r="BX48995" s="73"/>
      <c r="BY48995" s="74"/>
      <c r="BZ48995" s="74"/>
      <c r="CA48995" s="74"/>
      <c r="CF48995" s="79"/>
      <c r="CL48995" s="79"/>
    </row>
    <row r="48996" spans="30:90">
      <c r="AD48996" s="73"/>
      <c r="AE48996" s="74"/>
      <c r="AF48996" s="74"/>
      <c r="BX48996" s="73"/>
      <c r="BY48996" s="74"/>
      <c r="BZ48996" s="74"/>
      <c r="CA48996" s="74"/>
      <c r="CF48996" s="79"/>
      <c r="CL48996" s="79"/>
    </row>
    <row r="48997" spans="30:90">
      <c r="AD48997" s="73"/>
      <c r="AE48997" s="74"/>
      <c r="AF48997" s="74"/>
      <c r="BX48997" s="73"/>
      <c r="BY48997" s="74"/>
      <c r="BZ48997" s="74"/>
      <c r="CA48997" s="74"/>
      <c r="CF48997" s="79"/>
      <c r="CL48997" s="79"/>
    </row>
    <row r="48998" spans="30:90">
      <c r="AD48998" s="73"/>
      <c r="AE48998" s="74"/>
      <c r="AF48998" s="74"/>
      <c r="BX48998" s="73"/>
      <c r="BY48998" s="74"/>
      <c r="BZ48998" s="74"/>
      <c r="CA48998" s="74"/>
      <c r="CF48998" s="79"/>
      <c r="CL48998" s="79"/>
    </row>
    <row r="48999" spans="30:90">
      <c r="AD48999" s="73"/>
      <c r="AE48999" s="74"/>
      <c r="AF48999" s="74"/>
      <c r="BX48999" s="73"/>
      <c r="BY48999" s="74"/>
      <c r="BZ48999" s="74"/>
      <c r="CA48999" s="74"/>
      <c r="CF48999" s="79"/>
      <c r="CL48999" s="79"/>
    </row>
    <row r="49000" spans="30:90">
      <c r="AD49000" s="73"/>
      <c r="AE49000" s="74"/>
      <c r="AF49000" s="74"/>
      <c r="BX49000" s="73"/>
      <c r="BY49000" s="74"/>
      <c r="BZ49000" s="74"/>
      <c r="CA49000" s="74"/>
      <c r="CF49000" s="79"/>
      <c r="CL49000" s="79"/>
    </row>
    <row r="49001" spans="30:90">
      <c r="AD49001" s="73"/>
      <c r="AE49001" s="74"/>
      <c r="AF49001" s="74"/>
      <c r="BX49001" s="73"/>
      <c r="BY49001" s="74"/>
      <c r="BZ49001" s="74"/>
      <c r="CA49001" s="74"/>
      <c r="CF49001" s="79"/>
      <c r="CL49001" s="79"/>
    </row>
    <row r="49002" spans="30:90">
      <c r="AD49002" s="73"/>
      <c r="AE49002" s="74"/>
      <c r="AF49002" s="74"/>
      <c r="BX49002" s="73"/>
      <c r="BY49002" s="74"/>
      <c r="BZ49002" s="74"/>
      <c r="CA49002" s="74"/>
      <c r="CF49002" s="79"/>
      <c r="CL49002" s="79"/>
    </row>
    <row r="49003" spans="30:90">
      <c r="AD49003" s="73"/>
      <c r="AE49003" s="74"/>
      <c r="AF49003" s="74"/>
      <c r="BX49003" s="73"/>
      <c r="BY49003" s="74"/>
      <c r="BZ49003" s="74"/>
      <c r="CA49003" s="74"/>
      <c r="CF49003" s="79"/>
      <c r="CL49003" s="79"/>
    </row>
    <row r="49004" spans="30:90">
      <c r="AD49004" s="73"/>
      <c r="AE49004" s="74"/>
      <c r="AF49004" s="74"/>
      <c r="BX49004" s="73"/>
      <c r="BY49004" s="74"/>
      <c r="BZ49004" s="74"/>
      <c r="CA49004" s="74"/>
      <c r="CF49004" s="79"/>
      <c r="CL49004" s="79"/>
    </row>
    <row r="49005" spans="30:90">
      <c r="AD49005" s="73"/>
      <c r="AE49005" s="74"/>
      <c r="AF49005" s="74"/>
      <c r="BX49005" s="73"/>
      <c r="BY49005" s="74"/>
      <c r="BZ49005" s="74"/>
      <c r="CA49005" s="74"/>
      <c r="CF49005" s="79"/>
      <c r="CL49005" s="79"/>
    </row>
    <row r="49006" spans="30:90">
      <c r="AD49006" s="73"/>
      <c r="AE49006" s="74"/>
      <c r="AF49006" s="74"/>
      <c r="BX49006" s="73"/>
      <c r="BY49006" s="74"/>
      <c r="BZ49006" s="74"/>
      <c r="CA49006" s="74"/>
      <c r="CF49006" s="79"/>
      <c r="CL49006" s="79"/>
    </row>
    <row r="49007" spans="30:90">
      <c r="AD49007" s="73"/>
      <c r="AE49007" s="74"/>
      <c r="AF49007" s="74"/>
      <c r="BX49007" s="73"/>
      <c r="BY49007" s="74"/>
      <c r="BZ49007" s="74"/>
      <c r="CA49007" s="74"/>
      <c r="CF49007" s="79"/>
      <c r="CL49007" s="79"/>
    </row>
    <row r="49008" spans="30:90">
      <c r="AD49008" s="73"/>
      <c r="AE49008" s="74"/>
      <c r="AF49008" s="74"/>
      <c r="BX49008" s="73"/>
      <c r="BY49008" s="74"/>
      <c r="BZ49008" s="74"/>
      <c r="CA49008" s="74"/>
      <c r="CF49008" s="79"/>
      <c r="CL49008" s="79"/>
    </row>
    <row r="49009" spans="30:90">
      <c r="AD49009" s="73"/>
      <c r="AE49009" s="74"/>
      <c r="AF49009" s="74"/>
      <c r="BX49009" s="73"/>
      <c r="BY49009" s="74"/>
      <c r="BZ49009" s="74"/>
      <c r="CA49009" s="74"/>
      <c r="CF49009" s="79"/>
      <c r="CL49009" s="79"/>
    </row>
    <row r="49010" spans="30:90">
      <c r="AD49010" s="73"/>
      <c r="AE49010" s="74"/>
      <c r="AF49010" s="74"/>
      <c r="BX49010" s="73"/>
      <c r="BY49010" s="74"/>
      <c r="BZ49010" s="74"/>
      <c r="CA49010" s="74"/>
      <c r="CF49010" s="79"/>
      <c r="CL49010" s="79"/>
    </row>
    <row r="49011" spans="30:90">
      <c r="AD49011" s="73"/>
      <c r="AE49011" s="74"/>
      <c r="AF49011" s="74"/>
      <c r="BX49011" s="73"/>
      <c r="BY49011" s="74"/>
      <c r="BZ49011" s="74"/>
      <c r="CA49011" s="74"/>
      <c r="CF49011" s="79"/>
      <c r="CL49011" s="79"/>
    </row>
    <row r="49012" spans="30:90">
      <c r="AD49012" s="73"/>
      <c r="AE49012" s="74"/>
      <c r="AF49012" s="74"/>
      <c r="BX49012" s="73"/>
      <c r="BY49012" s="74"/>
      <c r="BZ49012" s="74"/>
      <c r="CA49012" s="74"/>
      <c r="CF49012" s="79"/>
      <c r="CL49012" s="79"/>
    </row>
    <row r="49013" spans="30:90">
      <c r="AD49013" s="73"/>
      <c r="AE49013" s="74"/>
      <c r="AF49013" s="74"/>
      <c r="BX49013" s="73"/>
      <c r="BY49013" s="74"/>
      <c r="BZ49013" s="74"/>
      <c r="CA49013" s="74"/>
      <c r="CF49013" s="79"/>
      <c r="CL49013" s="79"/>
    </row>
    <row r="49014" spans="30:90">
      <c r="AD49014" s="73"/>
      <c r="AE49014" s="74"/>
      <c r="AF49014" s="74"/>
      <c r="BX49014" s="73"/>
      <c r="BY49014" s="74"/>
      <c r="BZ49014" s="74"/>
      <c r="CA49014" s="74"/>
      <c r="CF49014" s="79"/>
      <c r="CL49014" s="79"/>
    </row>
    <row r="49015" spans="30:90">
      <c r="AD49015" s="73"/>
      <c r="AE49015" s="74"/>
      <c r="AF49015" s="74"/>
      <c r="BX49015" s="73"/>
      <c r="BY49015" s="74"/>
      <c r="BZ49015" s="74"/>
      <c r="CA49015" s="74"/>
      <c r="CF49015" s="79"/>
      <c r="CL49015" s="79"/>
    </row>
    <row r="49016" spans="30:90">
      <c r="AD49016" s="73"/>
      <c r="AE49016" s="74"/>
      <c r="AF49016" s="74"/>
      <c r="BX49016" s="73"/>
      <c r="BY49016" s="74"/>
      <c r="BZ49016" s="74"/>
      <c r="CA49016" s="74"/>
      <c r="CF49016" s="79"/>
      <c r="CL49016" s="79"/>
    </row>
    <row r="49017" spans="30:90">
      <c r="AD49017" s="73"/>
      <c r="AE49017" s="74"/>
      <c r="AF49017" s="74"/>
      <c r="BX49017" s="73"/>
      <c r="BY49017" s="74"/>
      <c r="BZ49017" s="74"/>
      <c r="CA49017" s="74"/>
      <c r="CF49017" s="79"/>
      <c r="CL49017" s="79"/>
    </row>
    <row r="49018" spans="30:90">
      <c r="AD49018" s="73"/>
      <c r="AE49018" s="74"/>
      <c r="AF49018" s="74"/>
      <c r="BX49018" s="73"/>
      <c r="BY49018" s="74"/>
      <c r="BZ49018" s="74"/>
      <c r="CA49018" s="74"/>
      <c r="CF49018" s="79"/>
      <c r="CL49018" s="79"/>
    </row>
    <row r="49019" spans="30:90">
      <c r="AD49019" s="73"/>
      <c r="AE49019" s="74"/>
      <c r="AF49019" s="74"/>
      <c r="BX49019" s="73"/>
      <c r="BY49019" s="74"/>
      <c r="BZ49019" s="74"/>
      <c r="CA49019" s="74"/>
      <c r="CF49019" s="79"/>
      <c r="CL49019" s="79"/>
    </row>
    <row r="49020" spans="30:90">
      <c r="AD49020" s="73"/>
      <c r="AE49020" s="74"/>
      <c r="AF49020" s="74"/>
      <c r="BX49020" s="73"/>
      <c r="BY49020" s="74"/>
      <c r="BZ49020" s="74"/>
      <c r="CA49020" s="74"/>
      <c r="CF49020" s="79"/>
      <c r="CL49020" s="79"/>
    </row>
    <row r="49021" spans="30:90">
      <c r="AD49021" s="73"/>
      <c r="AE49021" s="74"/>
      <c r="AF49021" s="74"/>
      <c r="BX49021" s="73"/>
      <c r="BY49021" s="74"/>
      <c r="BZ49021" s="74"/>
      <c r="CA49021" s="74"/>
      <c r="CF49021" s="79"/>
      <c r="CL49021" s="79"/>
    </row>
    <row r="49022" spans="30:90">
      <c r="AD49022" s="73"/>
      <c r="AE49022" s="74"/>
      <c r="AF49022" s="74"/>
      <c r="BX49022" s="73"/>
      <c r="BY49022" s="74"/>
      <c r="BZ49022" s="74"/>
      <c r="CA49022" s="74"/>
      <c r="CF49022" s="79"/>
      <c r="CL49022" s="79"/>
    </row>
    <row r="49023" spans="30:90">
      <c r="AD49023" s="73"/>
      <c r="AE49023" s="74"/>
      <c r="AF49023" s="74"/>
      <c r="BX49023" s="73"/>
      <c r="BY49023" s="74"/>
      <c r="BZ49023" s="74"/>
      <c r="CA49023" s="74"/>
      <c r="CF49023" s="79"/>
      <c r="CL49023" s="79"/>
    </row>
    <row r="49024" spans="30:90">
      <c r="AD49024" s="73"/>
      <c r="AE49024" s="74"/>
      <c r="AF49024" s="74"/>
      <c r="BX49024" s="73"/>
      <c r="BY49024" s="74"/>
      <c r="BZ49024" s="74"/>
      <c r="CA49024" s="74"/>
      <c r="CF49024" s="79"/>
      <c r="CL49024" s="79"/>
    </row>
    <row r="49025" spans="30:90">
      <c r="AD49025" s="73"/>
      <c r="AE49025" s="74"/>
      <c r="AF49025" s="74"/>
      <c r="BX49025" s="73"/>
      <c r="BY49025" s="74"/>
      <c r="BZ49025" s="74"/>
      <c r="CA49025" s="74"/>
      <c r="CF49025" s="79"/>
      <c r="CL49025" s="79"/>
    </row>
    <row r="49026" spans="30:90">
      <c r="AD49026" s="73"/>
      <c r="AE49026" s="74"/>
      <c r="AF49026" s="74"/>
      <c r="BX49026" s="73"/>
      <c r="BY49026" s="74"/>
      <c r="BZ49026" s="74"/>
      <c r="CA49026" s="74"/>
      <c r="CF49026" s="79"/>
      <c r="CL49026" s="79"/>
    </row>
    <row r="49027" spans="30:90">
      <c r="AD49027" s="73"/>
      <c r="AE49027" s="74"/>
      <c r="AF49027" s="74"/>
      <c r="BX49027" s="73"/>
      <c r="BY49027" s="74"/>
      <c r="BZ49027" s="74"/>
      <c r="CA49027" s="74"/>
      <c r="CF49027" s="79"/>
      <c r="CL49027" s="79"/>
    </row>
    <row r="49028" spans="30:90">
      <c r="AD49028" s="73"/>
      <c r="AE49028" s="74"/>
      <c r="AF49028" s="74"/>
      <c r="BX49028" s="73"/>
      <c r="BY49028" s="74"/>
      <c r="BZ49028" s="74"/>
      <c r="CA49028" s="74"/>
      <c r="CF49028" s="79"/>
      <c r="CL49028" s="79"/>
    </row>
    <row r="49029" spans="30:90">
      <c r="AD49029" s="73"/>
      <c r="AE49029" s="74"/>
      <c r="AF49029" s="74"/>
      <c r="BX49029" s="73"/>
      <c r="BY49029" s="74"/>
      <c r="BZ49029" s="74"/>
      <c r="CA49029" s="74"/>
      <c r="CF49029" s="79"/>
      <c r="CL49029" s="79"/>
    </row>
    <row r="49030" spans="30:90">
      <c r="AD49030" s="73"/>
      <c r="AE49030" s="74"/>
      <c r="AF49030" s="74"/>
      <c r="BX49030" s="73"/>
      <c r="BY49030" s="74"/>
      <c r="BZ49030" s="74"/>
      <c r="CA49030" s="74"/>
      <c r="CF49030" s="79"/>
      <c r="CL49030" s="79"/>
    </row>
    <row r="49031" spans="30:90">
      <c r="AD49031" s="73"/>
      <c r="AE49031" s="74"/>
      <c r="AF49031" s="74"/>
      <c r="BX49031" s="73"/>
      <c r="BY49031" s="74"/>
      <c r="BZ49031" s="74"/>
      <c r="CA49031" s="74"/>
      <c r="CF49031" s="79"/>
      <c r="CL49031" s="79"/>
    </row>
    <row r="49032" spans="30:90">
      <c r="AD49032" s="73"/>
      <c r="AE49032" s="74"/>
      <c r="AF49032" s="74"/>
      <c r="BX49032" s="73"/>
      <c r="BY49032" s="74"/>
      <c r="BZ49032" s="74"/>
      <c r="CA49032" s="74"/>
      <c r="CF49032" s="79"/>
      <c r="CL49032" s="79"/>
    </row>
    <row r="49033" spans="30:90">
      <c r="AD49033" s="73"/>
      <c r="AE49033" s="74"/>
      <c r="AF49033" s="74"/>
      <c r="BX49033" s="73"/>
      <c r="BY49033" s="74"/>
      <c r="BZ49033" s="74"/>
      <c r="CA49033" s="74"/>
      <c r="CF49033" s="79"/>
      <c r="CL49033" s="79"/>
    </row>
    <row r="49034" spans="30:90">
      <c r="AD49034" s="73"/>
      <c r="AE49034" s="74"/>
      <c r="AF49034" s="74"/>
      <c r="BX49034" s="73"/>
      <c r="BY49034" s="74"/>
      <c r="BZ49034" s="74"/>
      <c r="CA49034" s="74"/>
      <c r="CF49034" s="79"/>
      <c r="CL49034" s="79"/>
    </row>
    <row r="49035" spans="30:90">
      <c r="AD49035" s="73"/>
      <c r="AE49035" s="74"/>
      <c r="AF49035" s="74"/>
      <c r="BX49035" s="73"/>
      <c r="BY49035" s="74"/>
      <c r="BZ49035" s="74"/>
      <c r="CA49035" s="74"/>
      <c r="CF49035" s="79"/>
      <c r="CL49035" s="79"/>
    </row>
    <row r="49036" spans="30:90">
      <c r="AD49036" s="73"/>
      <c r="AE49036" s="74"/>
      <c r="AF49036" s="74"/>
      <c r="BX49036" s="73"/>
      <c r="BY49036" s="74"/>
      <c r="BZ49036" s="74"/>
      <c r="CA49036" s="74"/>
      <c r="CF49036" s="79"/>
      <c r="CL49036" s="79"/>
    </row>
    <row r="49037" spans="30:90">
      <c r="AD49037" s="73"/>
      <c r="AE49037" s="74"/>
      <c r="AF49037" s="74"/>
      <c r="BX49037" s="73"/>
      <c r="BY49037" s="74"/>
      <c r="BZ49037" s="74"/>
      <c r="CA49037" s="74"/>
      <c r="CF49037" s="79"/>
      <c r="CL49037" s="79"/>
    </row>
    <row r="49038" spans="30:90">
      <c r="AD49038" s="73"/>
      <c r="AE49038" s="74"/>
      <c r="AF49038" s="74"/>
      <c r="BX49038" s="73"/>
      <c r="BY49038" s="74"/>
      <c r="BZ49038" s="74"/>
      <c r="CA49038" s="74"/>
      <c r="CF49038" s="79"/>
      <c r="CL49038" s="79"/>
    </row>
    <row r="49039" spans="30:90">
      <c r="AD49039" s="73"/>
      <c r="AE49039" s="74"/>
      <c r="AF49039" s="74"/>
      <c r="BX49039" s="73"/>
      <c r="BY49039" s="74"/>
      <c r="BZ49039" s="74"/>
      <c r="CA49039" s="74"/>
      <c r="CF49039" s="79"/>
      <c r="CL49039" s="79"/>
    </row>
    <row r="49040" spans="30:90">
      <c r="AD49040" s="73"/>
      <c r="AE49040" s="74"/>
      <c r="AF49040" s="74"/>
      <c r="BX49040" s="73"/>
      <c r="BY49040" s="74"/>
      <c r="BZ49040" s="74"/>
      <c r="CA49040" s="74"/>
      <c r="CF49040" s="79"/>
      <c r="CL49040" s="79"/>
    </row>
    <row r="49041" spans="30:90">
      <c r="AD49041" s="73"/>
      <c r="AE49041" s="74"/>
      <c r="AF49041" s="74"/>
      <c r="BX49041" s="73"/>
      <c r="BY49041" s="74"/>
      <c r="BZ49041" s="74"/>
      <c r="CA49041" s="74"/>
      <c r="CF49041" s="79"/>
      <c r="CL49041" s="79"/>
    </row>
    <row r="49042" spans="30:90">
      <c r="AD49042" s="73"/>
      <c r="AE49042" s="74"/>
      <c r="AF49042" s="74"/>
      <c r="BX49042" s="73"/>
      <c r="BY49042" s="74"/>
      <c r="BZ49042" s="74"/>
      <c r="CA49042" s="74"/>
      <c r="CF49042" s="79"/>
      <c r="CL49042" s="79"/>
    </row>
    <row r="49043" spans="30:90">
      <c r="AD49043" s="73"/>
      <c r="AE49043" s="74"/>
      <c r="AF49043" s="74"/>
      <c r="BX49043" s="73"/>
      <c r="BY49043" s="74"/>
      <c r="BZ49043" s="74"/>
      <c r="CA49043" s="74"/>
      <c r="CF49043" s="79"/>
      <c r="CL49043" s="79"/>
    </row>
    <row r="49044" spans="30:90">
      <c r="AD49044" s="73"/>
      <c r="AE49044" s="74"/>
      <c r="AF49044" s="74"/>
      <c r="BX49044" s="73"/>
      <c r="BY49044" s="74"/>
      <c r="BZ49044" s="74"/>
      <c r="CA49044" s="74"/>
      <c r="CF49044" s="79"/>
      <c r="CL49044" s="79"/>
    </row>
    <row r="49045" spans="30:90">
      <c r="AD49045" s="73"/>
      <c r="AE49045" s="74"/>
      <c r="AF49045" s="74"/>
      <c r="BX49045" s="73"/>
      <c r="BY49045" s="74"/>
      <c r="BZ49045" s="74"/>
      <c r="CA49045" s="74"/>
      <c r="CF49045" s="79"/>
      <c r="CL49045" s="79"/>
    </row>
    <row r="49046" spans="30:90">
      <c r="AD49046" s="73"/>
      <c r="AE49046" s="74"/>
      <c r="AF49046" s="74"/>
      <c r="BX49046" s="73"/>
      <c r="BY49046" s="74"/>
      <c r="BZ49046" s="74"/>
      <c r="CA49046" s="74"/>
      <c r="CF49046" s="79"/>
      <c r="CL49046" s="79"/>
    </row>
    <row r="49047" spans="30:90">
      <c r="AD49047" s="73"/>
      <c r="AE49047" s="74"/>
      <c r="AF49047" s="74"/>
      <c r="BX49047" s="73"/>
      <c r="BY49047" s="74"/>
      <c r="BZ49047" s="74"/>
      <c r="CA49047" s="74"/>
      <c r="CF49047" s="79"/>
      <c r="CL49047" s="79"/>
    </row>
    <row r="49048" spans="30:90">
      <c r="AD49048" s="73"/>
      <c r="AE49048" s="74"/>
      <c r="AF49048" s="74"/>
      <c r="BX49048" s="73"/>
      <c r="BY49048" s="74"/>
      <c r="BZ49048" s="74"/>
      <c r="CA49048" s="74"/>
      <c r="CF49048" s="79"/>
      <c r="CL49048" s="79"/>
    </row>
    <row r="49049" spans="30:90">
      <c r="AD49049" s="73"/>
      <c r="AE49049" s="74"/>
      <c r="AF49049" s="74"/>
      <c r="BX49049" s="73"/>
      <c r="BY49049" s="74"/>
      <c r="BZ49049" s="74"/>
      <c r="CA49049" s="74"/>
      <c r="CF49049" s="79"/>
      <c r="CL49049" s="79"/>
    </row>
    <row r="49050" spans="30:90">
      <c r="AD49050" s="73"/>
      <c r="AE49050" s="74"/>
      <c r="AF49050" s="74"/>
      <c r="BX49050" s="73"/>
      <c r="BY49050" s="74"/>
      <c r="BZ49050" s="74"/>
      <c r="CA49050" s="74"/>
      <c r="CF49050" s="79"/>
      <c r="CL49050" s="79"/>
    </row>
    <row r="49051" spans="30:90">
      <c r="AD49051" s="73"/>
      <c r="AE49051" s="74"/>
      <c r="AF49051" s="74"/>
      <c r="BX49051" s="73"/>
      <c r="BY49051" s="74"/>
      <c r="BZ49051" s="74"/>
      <c r="CA49051" s="74"/>
      <c r="CF49051" s="79"/>
      <c r="CL49051" s="79"/>
    </row>
    <row r="49052" spans="30:90">
      <c r="AD49052" s="73"/>
      <c r="AE49052" s="74"/>
      <c r="AF49052" s="74"/>
      <c r="BX49052" s="73"/>
      <c r="BY49052" s="74"/>
      <c r="BZ49052" s="74"/>
      <c r="CA49052" s="74"/>
      <c r="CF49052" s="79"/>
      <c r="CL49052" s="79"/>
    </row>
    <row r="49053" spans="30:90">
      <c r="AD49053" s="73"/>
      <c r="AE49053" s="74"/>
      <c r="AF49053" s="74"/>
      <c r="BX49053" s="73"/>
      <c r="BY49053" s="74"/>
      <c r="BZ49053" s="74"/>
      <c r="CA49053" s="74"/>
      <c r="CF49053" s="79"/>
      <c r="CL49053" s="79"/>
    </row>
    <row r="49054" spans="30:90">
      <c r="AD49054" s="73"/>
      <c r="AE49054" s="74"/>
      <c r="AF49054" s="74"/>
      <c r="BX49054" s="73"/>
      <c r="BY49054" s="74"/>
      <c r="BZ49054" s="74"/>
      <c r="CA49054" s="74"/>
      <c r="CF49054" s="79"/>
      <c r="CL49054" s="79"/>
    </row>
    <row r="49055" spans="30:90">
      <c r="AD49055" s="73"/>
      <c r="AE49055" s="74"/>
      <c r="AF49055" s="74"/>
      <c r="BX49055" s="73"/>
      <c r="BY49055" s="74"/>
      <c r="BZ49055" s="74"/>
      <c r="CA49055" s="74"/>
      <c r="CF49055" s="79"/>
      <c r="CL49055" s="79"/>
    </row>
    <row r="49056" spans="30:90">
      <c r="AD49056" s="73"/>
      <c r="AE49056" s="74"/>
      <c r="AF49056" s="74"/>
      <c r="BX49056" s="73"/>
      <c r="BY49056" s="74"/>
      <c r="BZ49056" s="74"/>
      <c r="CA49056" s="74"/>
      <c r="CF49056" s="79"/>
      <c r="CL49056" s="79"/>
    </row>
    <row r="49057" spans="30:90">
      <c r="AD49057" s="73"/>
      <c r="AE49057" s="74"/>
      <c r="AF49057" s="74"/>
      <c r="BX49057" s="73"/>
      <c r="BY49057" s="74"/>
      <c r="BZ49057" s="74"/>
      <c r="CA49057" s="74"/>
      <c r="CF49057" s="79"/>
      <c r="CL49057" s="79"/>
    </row>
    <row r="49058" spans="30:90">
      <c r="AD49058" s="73"/>
      <c r="AE49058" s="74"/>
      <c r="AF49058" s="74"/>
      <c r="BX49058" s="73"/>
      <c r="BY49058" s="74"/>
      <c r="BZ49058" s="74"/>
      <c r="CA49058" s="74"/>
      <c r="CF49058" s="79"/>
      <c r="CL49058" s="79"/>
    </row>
    <row r="49059" spans="30:90">
      <c r="AD49059" s="73"/>
      <c r="AE49059" s="74"/>
      <c r="AF49059" s="74"/>
      <c r="BX49059" s="73"/>
      <c r="BY49059" s="74"/>
      <c r="BZ49059" s="74"/>
      <c r="CA49059" s="74"/>
      <c r="CF49059" s="79"/>
      <c r="CL49059" s="79"/>
    </row>
    <row r="49060" spans="30:90">
      <c r="AD49060" s="73"/>
      <c r="AE49060" s="74"/>
      <c r="AF49060" s="74"/>
      <c r="BX49060" s="73"/>
      <c r="BY49060" s="74"/>
      <c r="BZ49060" s="74"/>
      <c r="CA49060" s="74"/>
      <c r="CF49060" s="79"/>
      <c r="CL49060" s="79"/>
    </row>
    <row r="49061" spans="30:90">
      <c r="AD49061" s="73"/>
      <c r="AE49061" s="74"/>
      <c r="AF49061" s="74"/>
      <c r="BX49061" s="73"/>
      <c r="BY49061" s="74"/>
      <c r="BZ49061" s="74"/>
      <c r="CA49061" s="74"/>
      <c r="CF49061" s="79"/>
      <c r="CL49061" s="79"/>
    </row>
    <row r="49062" spans="30:90">
      <c r="AD49062" s="73"/>
      <c r="AE49062" s="74"/>
      <c r="AF49062" s="74"/>
      <c r="BX49062" s="73"/>
      <c r="BY49062" s="74"/>
      <c r="BZ49062" s="74"/>
      <c r="CA49062" s="74"/>
      <c r="CF49062" s="79"/>
      <c r="CL49062" s="79"/>
    </row>
    <row r="49063" spans="30:90">
      <c r="AD49063" s="73"/>
      <c r="AE49063" s="74"/>
      <c r="AF49063" s="74"/>
      <c r="BX49063" s="73"/>
      <c r="BY49063" s="74"/>
      <c r="BZ49063" s="74"/>
      <c r="CA49063" s="74"/>
      <c r="CF49063" s="79"/>
      <c r="CL49063" s="79"/>
    </row>
    <row r="49064" spans="30:90">
      <c r="AD49064" s="73"/>
      <c r="AE49064" s="74"/>
      <c r="AF49064" s="74"/>
      <c r="BX49064" s="73"/>
      <c r="BY49064" s="74"/>
      <c r="BZ49064" s="74"/>
      <c r="CA49064" s="74"/>
      <c r="CF49064" s="79"/>
      <c r="CL49064" s="79"/>
    </row>
    <row r="49065" spans="30:90">
      <c r="AD49065" s="73"/>
      <c r="AE49065" s="74"/>
      <c r="AF49065" s="74"/>
      <c r="BX49065" s="73"/>
      <c r="BY49065" s="74"/>
      <c r="BZ49065" s="74"/>
      <c r="CA49065" s="74"/>
      <c r="CF49065" s="79"/>
      <c r="CL49065" s="79"/>
    </row>
    <row r="49066" spans="30:90">
      <c r="AD49066" s="73"/>
      <c r="AE49066" s="74"/>
      <c r="AF49066" s="74"/>
      <c r="BX49066" s="73"/>
      <c r="BY49066" s="74"/>
      <c r="BZ49066" s="74"/>
      <c r="CA49066" s="74"/>
      <c r="CF49066" s="79"/>
      <c r="CL49066" s="79"/>
    </row>
    <row r="49067" spans="30:90">
      <c r="AD49067" s="73"/>
      <c r="AE49067" s="74"/>
      <c r="AF49067" s="74"/>
      <c r="BX49067" s="73"/>
      <c r="BY49067" s="74"/>
      <c r="BZ49067" s="74"/>
      <c r="CA49067" s="74"/>
      <c r="CF49067" s="79"/>
      <c r="CL49067" s="79"/>
    </row>
    <row r="49068" spans="30:90">
      <c r="AD49068" s="73"/>
      <c r="AE49068" s="74"/>
      <c r="AF49068" s="74"/>
      <c r="BX49068" s="73"/>
      <c r="BY49068" s="74"/>
      <c r="BZ49068" s="74"/>
      <c r="CA49068" s="74"/>
      <c r="CF49068" s="79"/>
      <c r="CL49068" s="79"/>
    </row>
    <row r="49069" spans="30:90">
      <c r="AD49069" s="73"/>
      <c r="AE49069" s="74"/>
      <c r="AF49069" s="74"/>
      <c r="BX49069" s="73"/>
      <c r="BY49069" s="74"/>
      <c r="BZ49069" s="74"/>
      <c r="CA49069" s="74"/>
      <c r="CF49069" s="79"/>
      <c r="CL49069" s="79"/>
    </row>
    <row r="49070" spans="30:90">
      <c r="AD49070" s="73"/>
      <c r="AE49070" s="74"/>
      <c r="AF49070" s="74"/>
      <c r="BX49070" s="73"/>
      <c r="BY49070" s="74"/>
      <c r="BZ49070" s="74"/>
      <c r="CA49070" s="74"/>
      <c r="CF49070" s="79"/>
      <c r="CL49070" s="79"/>
    </row>
    <row r="49071" spans="30:90">
      <c r="AD49071" s="73"/>
      <c r="AE49071" s="74"/>
      <c r="AF49071" s="74"/>
      <c r="BX49071" s="73"/>
      <c r="BY49071" s="74"/>
      <c r="BZ49071" s="74"/>
      <c r="CA49071" s="74"/>
      <c r="CF49071" s="79"/>
      <c r="CL49071" s="79"/>
    </row>
    <row r="49072" spans="30:90">
      <c r="AD49072" s="73"/>
      <c r="AE49072" s="74"/>
      <c r="AF49072" s="74"/>
      <c r="BX49072" s="73"/>
      <c r="BY49072" s="74"/>
      <c r="BZ49072" s="74"/>
      <c r="CA49072" s="74"/>
      <c r="CF49072" s="79"/>
      <c r="CL49072" s="79"/>
    </row>
    <row r="49073" spans="30:90">
      <c r="AD49073" s="73"/>
      <c r="AE49073" s="74"/>
      <c r="AF49073" s="74"/>
      <c r="BX49073" s="73"/>
      <c r="BY49073" s="74"/>
      <c r="BZ49073" s="74"/>
      <c r="CA49073" s="74"/>
      <c r="CF49073" s="79"/>
      <c r="CL49073" s="79"/>
    </row>
    <row r="49074" spans="30:90">
      <c r="AD49074" s="73"/>
      <c r="AE49074" s="74"/>
      <c r="AF49074" s="74"/>
      <c r="BX49074" s="73"/>
      <c r="BY49074" s="74"/>
      <c r="BZ49074" s="74"/>
      <c r="CA49074" s="74"/>
      <c r="CF49074" s="79"/>
      <c r="CL49074" s="79"/>
    </row>
    <row r="49075" spans="30:90">
      <c r="AD49075" s="73"/>
      <c r="AE49075" s="74"/>
      <c r="AF49075" s="74"/>
      <c r="BX49075" s="73"/>
      <c r="BY49075" s="74"/>
      <c r="BZ49075" s="74"/>
      <c r="CA49075" s="74"/>
      <c r="CF49075" s="79"/>
      <c r="CL49075" s="79"/>
    </row>
    <row r="49076" spans="30:90">
      <c r="AD49076" s="73"/>
      <c r="AE49076" s="74"/>
      <c r="AF49076" s="74"/>
      <c r="BX49076" s="73"/>
      <c r="BY49076" s="74"/>
      <c r="BZ49076" s="74"/>
      <c r="CA49076" s="74"/>
      <c r="CF49076" s="79"/>
      <c r="CL49076" s="79"/>
    </row>
    <row r="49077" spans="30:90">
      <c r="AD49077" s="73"/>
      <c r="AE49077" s="74"/>
      <c r="AF49077" s="74"/>
      <c r="BX49077" s="73"/>
      <c r="BY49077" s="74"/>
      <c r="BZ49077" s="74"/>
      <c r="CA49077" s="74"/>
      <c r="CF49077" s="79"/>
      <c r="CL49077" s="79"/>
    </row>
    <row r="49078" spans="30:90">
      <c r="AD49078" s="73"/>
      <c r="AE49078" s="74"/>
      <c r="AF49078" s="74"/>
      <c r="BX49078" s="73"/>
      <c r="BY49078" s="74"/>
      <c r="BZ49078" s="74"/>
      <c r="CA49078" s="74"/>
      <c r="CF49078" s="79"/>
      <c r="CL49078" s="79"/>
    </row>
    <row r="49079" spans="30:90">
      <c r="AD49079" s="73"/>
      <c r="AE49079" s="74"/>
      <c r="AF49079" s="74"/>
      <c r="BX49079" s="73"/>
      <c r="BY49079" s="74"/>
      <c r="BZ49079" s="74"/>
      <c r="CA49079" s="74"/>
      <c r="CF49079" s="79"/>
      <c r="CL49079" s="79"/>
    </row>
    <row r="49080" spans="30:90">
      <c r="AD49080" s="73"/>
      <c r="AE49080" s="74"/>
      <c r="AF49080" s="74"/>
      <c r="BX49080" s="73"/>
      <c r="BY49080" s="74"/>
      <c r="BZ49080" s="74"/>
      <c r="CA49080" s="74"/>
      <c r="CF49080" s="79"/>
      <c r="CL49080" s="79"/>
    </row>
    <row r="49081" spans="30:90">
      <c r="AD49081" s="73"/>
      <c r="AE49081" s="74"/>
      <c r="AF49081" s="74"/>
      <c r="BX49081" s="73"/>
      <c r="BY49081" s="74"/>
      <c r="BZ49081" s="74"/>
      <c r="CA49081" s="74"/>
      <c r="CF49081" s="79"/>
      <c r="CL49081" s="79"/>
    </row>
    <row r="49082" spans="30:90">
      <c r="AD49082" s="73"/>
      <c r="AE49082" s="74"/>
      <c r="AF49082" s="74"/>
      <c r="BX49082" s="73"/>
      <c r="BY49082" s="74"/>
      <c r="BZ49082" s="74"/>
      <c r="CA49082" s="74"/>
      <c r="CF49082" s="79"/>
      <c r="CL49082" s="79"/>
    </row>
    <row r="49083" spans="30:90">
      <c r="AD49083" s="73"/>
      <c r="AE49083" s="74"/>
      <c r="AF49083" s="74"/>
      <c r="BX49083" s="73"/>
      <c r="BY49083" s="74"/>
      <c r="BZ49083" s="74"/>
      <c r="CA49083" s="74"/>
      <c r="CF49083" s="79"/>
      <c r="CL49083" s="79"/>
    </row>
    <row r="49084" spans="30:90">
      <c r="AD49084" s="73"/>
      <c r="AE49084" s="74"/>
      <c r="AF49084" s="74"/>
      <c r="BX49084" s="73"/>
      <c r="BY49084" s="74"/>
      <c r="BZ49084" s="74"/>
      <c r="CA49084" s="74"/>
      <c r="CF49084" s="79"/>
      <c r="CL49084" s="79"/>
    </row>
    <row r="49085" spans="30:90">
      <c r="AD49085" s="73"/>
      <c r="AE49085" s="74"/>
      <c r="AF49085" s="74"/>
      <c r="BX49085" s="73"/>
      <c r="BY49085" s="74"/>
      <c r="BZ49085" s="74"/>
      <c r="CA49085" s="74"/>
      <c r="CF49085" s="79"/>
      <c r="CL49085" s="79"/>
    </row>
    <row r="49086" spans="30:90">
      <c r="AD49086" s="73"/>
      <c r="AE49086" s="74"/>
      <c r="AF49086" s="74"/>
      <c r="BX49086" s="73"/>
      <c r="BY49086" s="74"/>
      <c r="BZ49086" s="74"/>
      <c r="CA49086" s="74"/>
      <c r="CF49086" s="79"/>
      <c r="CL49086" s="79"/>
    </row>
    <row r="49087" spans="30:90">
      <c r="AD49087" s="73"/>
      <c r="AE49087" s="74"/>
      <c r="AF49087" s="74"/>
      <c r="BX49087" s="73"/>
      <c r="BY49087" s="74"/>
      <c r="BZ49087" s="74"/>
      <c r="CA49087" s="74"/>
      <c r="CF49087" s="79"/>
      <c r="CL49087" s="79"/>
    </row>
    <row r="49088" spans="30:90">
      <c r="AD49088" s="73"/>
      <c r="AE49088" s="74"/>
      <c r="AF49088" s="74"/>
      <c r="BX49088" s="73"/>
      <c r="BY49088" s="74"/>
      <c r="BZ49088" s="74"/>
      <c r="CA49088" s="74"/>
      <c r="CF49088" s="79"/>
      <c r="CL49088" s="79"/>
    </row>
    <row r="49089" spans="30:90">
      <c r="AD49089" s="73"/>
      <c r="AE49089" s="74"/>
      <c r="AF49089" s="74"/>
      <c r="BX49089" s="73"/>
      <c r="BY49089" s="74"/>
      <c r="BZ49089" s="74"/>
      <c r="CA49089" s="74"/>
      <c r="CF49089" s="79"/>
      <c r="CL49089" s="79"/>
    </row>
    <row r="49090" spans="30:90">
      <c r="AD49090" s="73"/>
      <c r="AE49090" s="74"/>
      <c r="AF49090" s="74"/>
      <c r="BX49090" s="73"/>
      <c r="BY49090" s="74"/>
      <c r="BZ49090" s="74"/>
      <c r="CA49090" s="74"/>
      <c r="CF49090" s="79"/>
      <c r="CL49090" s="79"/>
    </row>
    <row r="49091" spans="30:90">
      <c r="AD49091" s="73"/>
      <c r="AE49091" s="74"/>
      <c r="AF49091" s="74"/>
      <c r="BX49091" s="73"/>
      <c r="BY49091" s="74"/>
      <c r="BZ49091" s="74"/>
      <c r="CA49091" s="74"/>
      <c r="CF49091" s="79"/>
      <c r="CL49091" s="79"/>
    </row>
    <row r="49092" spans="30:90">
      <c r="AD49092" s="73"/>
      <c r="AE49092" s="74"/>
      <c r="AF49092" s="74"/>
      <c r="BX49092" s="73"/>
      <c r="BY49092" s="74"/>
      <c r="BZ49092" s="74"/>
      <c r="CA49092" s="74"/>
      <c r="CF49092" s="79"/>
      <c r="CL49092" s="79"/>
    </row>
    <row r="49093" spans="30:90">
      <c r="AD49093" s="73"/>
      <c r="AE49093" s="74"/>
      <c r="AF49093" s="74"/>
      <c r="BX49093" s="73"/>
      <c r="BY49093" s="74"/>
      <c r="BZ49093" s="74"/>
      <c r="CA49093" s="74"/>
      <c r="CF49093" s="79"/>
      <c r="CL49093" s="79"/>
    </row>
    <row r="49094" spans="30:90">
      <c r="AD49094" s="73"/>
      <c r="AE49094" s="74"/>
      <c r="AF49094" s="74"/>
      <c r="BX49094" s="73"/>
      <c r="BY49094" s="74"/>
      <c r="BZ49094" s="74"/>
      <c r="CA49094" s="74"/>
      <c r="CF49094" s="79"/>
      <c r="CL49094" s="79"/>
    </row>
    <row r="49095" spans="30:90">
      <c r="AD49095" s="73"/>
      <c r="AE49095" s="74"/>
      <c r="AF49095" s="74"/>
      <c r="BX49095" s="73"/>
      <c r="BY49095" s="74"/>
      <c r="BZ49095" s="74"/>
      <c r="CA49095" s="74"/>
      <c r="CF49095" s="79"/>
      <c r="CL49095" s="79"/>
    </row>
    <row r="49096" spans="30:90">
      <c r="AD49096" s="73"/>
      <c r="AE49096" s="74"/>
      <c r="AF49096" s="74"/>
      <c r="BX49096" s="73"/>
      <c r="BY49096" s="74"/>
      <c r="BZ49096" s="74"/>
      <c r="CA49096" s="74"/>
      <c r="CF49096" s="79"/>
      <c r="CL49096" s="79"/>
    </row>
    <row r="49097" spans="30:90">
      <c r="AD49097" s="73"/>
      <c r="AE49097" s="74"/>
      <c r="AF49097" s="74"/>
      <c r="BX49097" s="73"/>
      <c r="BY49097" s="74"/>
      <c r="BZ49097" s="74"/>
      <c r="CA49097" s="74"/>
      <c r="CF49097" s="79"/>
      <c r="CL49097" s="79"/>
    </row>
    <row r="49098" spans="30:90">
      <c r="AD49098" s="73"/>
      <c r="AE49098" s="74"/>
      <c r="AF49098" s="74"/>
      <c r="BX49098" s="73"/>
      <c r="BY49098" s="74"/>
      <c r="BZ49098" s="74"/>
      <c r="CA49098" s="74"/>
      <c r="CF49098" s="79"/>
      <c r="CL49098" s="79"/>
    </row>
    <row r="49099" spans="30:90">
      <c r="AD49099" s="73"/>
      <c r="AE49099" s="74"/>
      <c r="AF49099" s="74"/>
      <c r="BX49099" s="73"/>
      <c r="BY49099" s="74"/>
      <c r="BZ49099" s="74"/>
      <c r="CA49099" s="74"/>
      <c r="CF49099" s="79"/>
      <c r="CL49099" s="79"/>
    </row>
    <row r="49100" spans="30:90">
      <c r="AD49100" s="73"/>
      <c r="AE49100" s="74"/>
      <c r="AF49100" s="74"/>
      <c r="BX49100" s="73"/>
      <c r="BY49100" s="74"/>
      <c r="BZ49100" s="74"/>
      <c r="CA49100" s="74"/>
      <c r="CF49100" s="79"/>
      <c r="CL49100" s="79"/>
    </row>
    <row r="49101" spans="30:90">
      <c r="AD49101" s="73"/>
      <c r="AE49101" s="74"/>
      <c r="AF49101" s="74"/>
      <c r="BX49101" s="73"/>
      <c r="BY49101" s="74"/>
      <c r="BZ49101" s="74"/>
      <c r="CA49101" s="74"/>
      <c r="CF49101" s="79"/>
      <c r="CL49101" s="79"/>
    </row>
    <row r="49102" spans="30:90">
      <c r="AD49102" s="73"/>
      <c r="AE49102" s="74"/>
      <c r="AF49102" s="74"/>
      <c r="BX49102" s="73"/>
      <c r="BY49102" s="74"/>
      <c r="BZ49102" s="74"/>
      <c r="CA49102" s="74"/>
      <c r="CF49102" s="79"/>
      <c r="CL49102" s="79"/>
    </row>
    <row r="49103" spans="30:90">
      <c r="AD49103" s="73"/>
      <c r="AE49103" s="74"/>
      <c r="AF49103" s="74"/>
      <c r="BX49103" s="73"/>
      <c r="BY49103" s="74"/>
      <c r="BZ49103" s="74"/>
      <c r="CA49103" s="74"/>
      <c r="CF49103" s="79"/>
      <c r="CL49103" s="79"/>
    </row>
    <row r="49104" spans="30:90">
      <c r="AD49104" s="73"/>
      <c r="AE49104" s="74"/>
      <c r="AF49104" s="74"/>
      <c r="BX49104" s="73"/>
      <c r="BY49104" s="74"/>
      <c r="BZ49104" s="74"/>
      <c r="CA49104" s="74"/>
      <c r="CF49104" s="79"/>
      <c r="CL49104" s="79"/>
    </row>
    <row r="49105" spans="30:90">
      <c r="AD49105" s="73"/>
      <c r="AE49105" s="74"/>
      <c r="AF49105" s="74"/>
      <c r="BX49105" s="73"/>
      <c r="BY49105" s="74"/>
      <c r="BZ49105" s="74"/>
      <c r="CA49105" s="74"/>
      <c r="CF49105" s="79"/>
      <c r="CL49105" s="79"/>
    </row>
    <row r="49106" spans="30:90">
      <c r="AD49106" s="73"/>
      <c r="AE49106" s="74"/>
      <c r="AF49106" s="74"/>
      <c r="BX49106" s="73"/>
      <c r="BY49106" s="74"/>
      <c r="BZ49106" s="74"/>
      <c r="CA49106" s="74"/>
      <c r="CF49106" s="79"/>
      <c r="CL49106" s="79"/>
    </row>
    <row r="49107" spans="30:90">
      <c r="AD49107" s="73"/>
      <c r="AE49107" s="74"/>
      <c r="AF49107" s="74"/>
      <c r="BX49107" s="73"/>
      <c r="BY49107" s="74"/>
      <c r="BZ49107" s="74"/>
      <c r="CA49107" s="74"/>
      <c r="CF49107" s="79"/>
      <c r="CL49107" s="79"/>
    </row>
    <row r="49108" spans="30:90">
      <c r="AD49108" s="73"/>
      <c r="AE49108" s="74"/>
      <c r="AF49108" s="74"/>
      <c r="BX49108" s="73"/>
      <c r="BY49108" s="74"/>
      <c r="BZ49108" s="74"/>
      <c r="CA49108" s="74"/>
      <c r="CF49108" s="79"/>
      <c r="CL49108" s="79"/>
    </row>
    <row r="49109" spans="30:90">
      <c r="AD49109" s="73"/>
      <c r="AE49109" s="74"/>
      <c r="AF49109" s="74"/>
      <c r="BX49109" s="73"/>
      <c r="BY49109" s="74"/>
      <c r="BZ49109" s="74"/>
      <c r="CA49109" s="74"/>
      <c r="CF49109" s="79"/>
      <c r="CL49109" s="79"/>
    </row>
    <row r="49110" spans="30:90">
      <c r="AD49110" s="73"/>
      <c r="AE49110" s="74"/>
      <c r="AF49110" s="74"/>
      <c r="BX49110" s="73"/>
      <c r="BY49110" s="74"/>
      <c r="BZ49110" s="74"/>
      <c r="CA49110" s="74"/>
      <c r="CF49110" s="79"/>
      <c r="CL49110" s="79"/>
    </row>
    <row r="49111" spans="30:90">
      <c r="AD49111" s="73"/>
      <c r="AE49111" s="74"/>
      <c r="AF49111" s="74"/>
      <c r="BX49111" s="73"/>
      <c r="BY49111" s="74"/>
      <c r="BZ49111" s="74"/>
      <c r="CA49111" s="74"/>
      <c r="CF49111" s="79"/>
      <c r="CL49111" s="79"/>
    </row>
    <row r="49112" spans="30:90">
      <c r="AD49112" s="73"/>
      <c r="AE49112" s="74"/>
      <c r="AF49112" s="74"/>
      <c r="BX49112" s="73"/>
      <c r="BY49112" s="74"/>
      <c r="BZ49112" s="74"/>
      <c r="CA49112" s="74"/>
      <c r="CF49112" s="79"/>
      <c r="CL49112" s="79"/>
    </row>
    <row r="49113" spans="30:90">
      <c r="AD49113" s="73"/>
      <c r="AE49113" s="74"/>
      <c r="AF49113" s="74"/>
      <c r="BX49113" s="73"/>
      <c r="BY49113" s="74"/>
      <c r="BZ49113" s="74"/>
      <c r="CA49113" s="74"/>
      <c r="CF49113" s="79"/>
      <c r="CL49113" s="79"/>
    </row>
    <row r="49114" spans="30:90">
      <c r="AD49114" s="73"/>
      <c r="AE49114" s="74"/>
      <c r="AF49114" s="74"/>
      <c r="BX49114" s="73"/>
      <c r="BY49114" s="74"/>
      <c r="BZ49114" s="74"/>
      <c r="CA49114" s="74"/>
      <c r="CF49114" s="79"/>
      <c r="CL49114" s="79"/>
    </row>
    <row r="49115" spans="30:90">
      <c r="AD49115" s="73"/>
      <c r="AE49115" s="74"/>
      <c r="AF49115" s="74"/>
      <c r="BX49115" s="73"/>
      <c r="BY49115" s="74"/>
      <c r="BZ49115" s="74"/>
      <c r="CA49115" s="74"/>
      <c r="CF49115" s="79"/>
      <c r="CL49115" s="79"/>
    </row>
    <row r="49116" spans="30:90">
      <c r="AD49116" s="73"/>
      <c r="AE49116" s="74"/>
      <c r="AF49116" s="74"/>
      <c r="BX49116" s="73"/>
      <c r="BY49116" s="74"/>
      <c r="BZ49116" s="74"/>
      <c r="CA49116" s="74"/>
      <c r="CF49116" s="79"/>
      <c r="CL49116" s="79"/>
    </row>
    <row r="49117" spans="30:90">
      <c r="AD49117" s="73"/>
      <c r="AE49117" s="74"/>
      <c r="AF49117" s="74"/>
      <c r="BX49117" s="73"/>
      <c r="BY49117" s="74"/>
      <c r="BZ49117" s="74"/>
      <c r="CA49117" s="74"/>
      <c r="CF49117" s="79"/>
      <c r="CL49117" s="79"/>
    </row>
    <row r="49118" spans="30:90">
      <c r="AD49118" s="73"/>
      <c r="AE49118" s="74"/>
      <c r="AF49118" s="74"/>
      <c r="BX49118" s="73"/>
      <c r="BY49118" s="74"/>
      <c r="BZ49118" s="74"/>
      <c r="CA49118" s="74"/>
      <c r="CF49118" s="79"/>
      <c r="CL49118" s="79"/>
    </row>
    <row r="49119" spans="30:90">
      <c r="AD49119" s="73"/>
      <c r="AE49119" s="74"/>
      <c r="AF49119" s="74"/>
      <c r="BX49119" s="73"/>
      <c r="BY49119" s="74"/>
      <c r="BZ49119" s="74"/>
      <c r="CA49119" s="74"/>
      <c r="CF49119" s="79"/>
      <c r="CL49119" s="79"/>
    </row>
    <row r="49120" spans="30:90">
      <c r="AD49120" s="73"/>
      <c r="AE49120" s="74"/>
      <c r="AF49120" s="74"/>
      <c r="BX49120" s="73"/>
      <c r="BY49120" s="74"/>
      <c r="BZ49120" s="74"/>
      <c r="CA49120" s="74"/>
      <c r="CF49120" s="79"/>
      <c r="CL49120" s="79"/>
    </row>
    <row r="49121" spans="30:90">
      <c r="AD49121" s="73"/>
      <c r="AE49121" s="74"/>
      <c r="AF49121" s="74"/>
      <c r="BX49121" s="73"/>
      <c r="BY49121" s="74"/>
      <c r="BZ49121" s="74"/>
      <c r="CA49121" s="74"/>
      <c r="CF49121" s="79"/>
      <c r="CL49121" s="79"/>
    </row>
    <row r="49122" spans="30:90">
      <c r="AD49122" s="73"/>
      <c r="AE49122" s="74"/>
      <c r="AF49122" s="74"/>
      <c r="BX49122" s="73"/>
      <c r="BY49122" s="74"/>
      <c r="BZ49122" s="74"/>
      <c r="CA49122" s="74"/>
      <c r="CF49122" s="79"/>
      <c r="CL49122" s="79"/>
    </row>
    <row r="49123" spans="30:90">
      <c r="AD49123" s="73"/>
      <c r="AE49123" s="74"/>
      <c r="AF49123" s="74"/>
      <c r="BX49123" s="73"/>
      <c r="BY49123" s="74"/>
      <c r="BZ49123" s="74"/>
      <c r="CA49123" s="74"/>
      <c r="CF49123" s="79"/>
      <c r="CL49123" s="79"/>
    </row>
    <row r="49124" spans="30:90">
      <c r="AD49124" s="73"/>
      <c r="AE49124" s="74"/>
      <c r="AF49124" s="74"/>
      <c r="BX49124" s="73"/>
      <c r="BY49124" s="74"/>
      <c r="BZ49124" s="74"/>
      <c r="CA49124" s="74"/>
      <c r="CF49124" s="79"/>
      <c r="CL49124" s="79"/>
    </row>
    <row r="49125" spans="30:90">
      <c r="AD49125" s="73"/>
      <c r="AE49125" s="74"/>
      <c r="AF49125" s="74"/>
      <c r="BX49125" s="73"/>
      <c r="BY49125" s="74"/>
      <c r="BZ49125" s="74"/>
      <c r="CA49125" s="74"/>
      <c r="CF49125" s="79"/>
      <c r="CL49125" s="79"/>
    </row>
    <row r="49126" spans="30:90">
      <c r="AD49126" s="73"/>
      <c r="AE49126" s="74"/>
      <c r="AF49126" s="74"/>
      <c r="BX49126" s="73"/>
      <c r="BY49126" s="74"/>
      <c r="BZ49126" s="74"/>
      <c r="CA49126" s="74"/>
      <c r="CF49126" s="79"/>
      <c r="CL49126" s="79"/>
    </row>
    <row r="49127" spans="30:90">
      <c r="AD49127" s="73"/>
      <c r="AE49127" s="74"/>
      <c r="AF49127" s="74"/>
      <c r="BX49127" s="73"/>
      <c r="BY49127" s="74"/>
      <c r="BZ49127" s="74"/>
      <c r="CA49127" s="74"/>
      <c r="CF49127" s="79"/>
      <c r="CL49127" s="79"/>
    </row>
    <row r="49128" spans="30:90">
      <c r="AD49128" s="73"/>
      <c r="AE49128" s="74"/>
      <c r="AF49128" s="74"/>
      <c r="BX49128" s="73"/>
      <c r="BY49128" s="74"/>
      <c r="BZ49128" s="74"/>
      <c r="CA49128" s="74"/>
      <c r="CF49128" s="79"/>
      <c r="CL49128" s="79"/>
    </row>
    <row r="49129" spans="30:90">
      <c r="AD49129" s="73"/>
      <c r="AE49129" s="74"/>
      <c r="AF49129" s="74"/>
      <c r="BX49129" s="73"/>
      <c r="BY49129" s="74"/>
      <c r="BZ49129" s="74"/>
      <c r="CA49129" s="74"/>
      <c r="CF49129" s="79"/>
      <c r="CL49129" s="79"/>
    </row>
    <row r="49130" spans="30:90">
      <c r="AD49130" s="73"/>
      <c r="AE49130" s="74"/>
      <c r="AF49130" s="74"/>
      <c r="BX49130" s="73"/>
      <c r="BY49130" s="74"/>
      <c r="BZ49130" s="74"/>
      <c r="CA49130" s="74"/>
      <c r="CF49130" s="79"/>
      <c r="CL49130" s="79"/>
    </row>
    <row r="49131" spans="30:90">
      <c r="AD49131" s="73"/>
      <c r="AE49131" s="74"/>
      <c r="AF49131" s="74"/>
      <c r="BX49131" s="73"/>
      <c r="BY49131" s="74"/>
      <c r="BZ49131" s="74"/>
      <c r="CA49131" s="74"/>
      <c r="CF49131" s="79"/>
      <c r="CL49131" s="79"/>
    </row>
    <row r="49132" spans="30:90">
      <c r="AD49132" s="73"/>
      <c r="AE49132" s="74"/>
      <c r="AF49132" s="74"/>
      <c r="BX49132" s="73"/>
      <c r="BY49132" s="74"/>
      <c r="BZ49132" s="74"/>
      <c r="CA49132" s="74"/>
      <c r="CF49132" s="79"/>
      <c r="CL49132" s="79"/>
    </row>
    <row r="49133" spans="30:90">
      <c r="AD49133" s="73"/>
      <c r="AE49133" s="74"/>
      <c r="AF49133" s="74"/>
      <c r="BX49133" s="73"/>
      <c r="BY49133" s="74"/>
      <c r="BZ49133" s="74"/>
      <c r="CA49133" s="74"/>
      <c r="CF49133" s="79"/>
      <c r="CL49133" s="79"/>
    </row>
    <row r="49134" spans="30:90">
      <c r="AD49134" s="73"/>
      <c r="AE49134" s="74"/>
      <c r="AF49134" s="74"/>
      <c r="BX49134" s="73"/>
      <c r="BY49134" s="74"/>
      <c r="BZ49134" s="74"/>
      <c r="CA49134" s="74"/>
      <c r="CF49134" s="79"/>
      <c r="CL49134" s="79"/>
    </row>
    <row r="49135" spans="30:90">
      <c r="AD49135" s="73"/>
      <c r="AE49135" s="74"/>
      <c r="AF49135" s="74"/>
      <c r="BX49135" s="73"/>
      <c r="BY49135" s="74"/>
      <c r="BZ49135" s="74"/>
      <c r="CA49135" s="74"/>
      <c r="CF49135" s="79"/>
      <c r="CL49135" s="79"/>
    </row>
    <row r="49136" spans="30:90">
      <c r="AD49136" s="73"/>
      <c r="AE49136" s="74"/>
      <c r="AF49136" s="74"/>
      <c r="BX49136" s="73"/>
      <c r="BY49136" s="74"/>
      <c r="BZ49136" s="74"/>
      <c r="CA49136" s="74"/>
      <c r="CF49136" s="79"/>
      <c r="CL49136" s="79"/>
    </row>
    <row r="49137" spans="30:90">
      <c r="AD49137" s="73"/>
      <c r="AE49137" s="74"/>
      <c r="AF49137" s="74"/>
      <c r="BX49137" s="73"/>
      <c r="BY49137" s="74"/>
      <c r="BZ49137" s="74"/>
      <c r="CA49137" s="74"/>
      <c r="CF49137" s="79"/>
      <c r="CL49137" s="79"/>
    </row>
    <row r="49138" spans="30:90">
      <c r="AD49138" s="73"/>
      <c r="AE49138" s="74"/>
      <c r="AF49138" s="74"/>
      <c r="BX49138" s="73"/>
      <c r="BY49138" s="74"/>
      <c r="BZ49138" s="74"/>
      <c r="CA49138" s="74"/>
      <c r="CF49138" s="79"/>
      <c r="CL49138" s="79"/>
    </row>
    <row r="49139" spans="30:90">
      <c r="AD49139" s="73"/>
      <c r="AE49139" s="74"/>
      <c r="AF49139" s="74"/>
      <c r="BX49139" s="73"/>
      <c r="BY49139" s="74"/>
      <c r="BZ49139" s="74"/>
      <c r="CA49139" s="74"/>
      <c r="CF49139" s="79"/>
      <c r="CL49139" s="79"/>
    </row>
    <row r="49140" spans="30:90">
      <c r="AD49140" s="73"/>
      <c r="AE49140" s="74"/>
      <c r="AF49140" s="74"/>
      <c r="BX49140" s="73"/>
      <c r="BY49140" s="74"/>
      <c r="BZ49140" s="74"/>
      <c r="CA49140" s="74"/>
      <c r="CF49140" s="79"/>
      <c r="CL49140" s="79"/>
    </row>
    <row r="49141" spans="30:90">
      <c r="AD49141" s="73"/>
      <c r="AE49141" s="74"/>
      <c r="AF49141" s="74"/>
      <c r="BX49141" s="73"/>
      <c r="BY49141" s="74"/>
      <c r="BZ49141" s="74"/>
      <c r="CA49141" s="74"/>
      <c r="CF49141" s="79"/>
      <c r="CL49141" s="79"/>
    </row>
    <row r="49142" spans="30:90">
      <c r="AD49142" s="73"/>
      <c r="AE49142" s="74"/>
      <c r="AF49142" s="74"/>
      <c r="BX49142" s="73"/>
      <c r="BY49142" s="74"/>
      <c r="BZ49142" s="74"/>
      <c r="CA49142" s="74"/>
      <c r="CF49142" s="79"/>
      <c r="CL49142" s="79"/>
    </row>
    <row r="49143" spans="30:90">
      <c r="AD49143" s="73"/>
      <c r="AE49143" s="74"/>
      <c r="AF49143" s="74"/>
      <c r="BX49143" s="73"/>
      <c r="BY49143" s="74"/>
      <c r="BZ49143" s="74"/>
      <c r="CA49143" s="74"/>
      <c r="CF49143" s="79"/>
      <c r="CL49143" s="79"/>
    </row>
    <row r="49144" spans="30:90">
      <c r="AD49144" s="73"/>
      <c r="AE49144" s="74"/>
      <c r="AF49144" s="74"/>
      <c r="BX49144" s="73"/>
      <c r="BY49144" s="74"/>
      <c r="BZ49144" s="74"/>
      <c r="CA49144" s="74"/>
      <c r="CF49144" s="79"/>
      <c r="CL49144" s="79"/>
    </row>
    <row r="49145" spans="30:90">
      <c r="AD49145" s="73"/>
      <c r="AE49145" s="74"/>
      <c r="AF49145" s="74"/>
      <c r="BX49145" s="73"/>
      <c r="BY49145" s="74"/>
      <c r="BZ49145" s="74"/>
      <c r="CA49145" s="74"/>
      <c r="CF49145" s="79"/>
      <c r="CL49145" s="79"/>
    </row>
    <row r="49146" spans="30:90">
      <c r="AD49146" s="73"/>
      <c r="AE49146" s="74"/>
      <c r="AF49146" s="74"/>
      <c r="BX49146" s="73"/>
      <c r="BY49146" s="74"/>
      <c r="BZ49146" s="74"/>
      <c r="CA49146" s="74"/>
      <c r="CF49146" s="79"/>
      <c r="CL49146" s="79"/>
    </row>
    <row r="49147" spans="30:90">
      <c r="AD49147" s="73"/>
      <c r="AE49147" s="74"/>
      <c r="AF49147" s="74"/>
      <c r="BX49147" s="73"/>
      <c r="BY49147" s="74"/>
      <c r="BZ49147" s="74"/>
      <c r="CA49147" s="74"/>
      <c r="CF49147" s="79"/>
      <c r="CL49147" s="79"/>
    </row>
    <row r="49148" spans="30:90">
      <c r="AD49148" s="73"/>
      <c r="AE49148" s="74"/>
      <c r="AF49148" s="74"/>
      <c r="BX49148" s="73"/>
      <c r="BY49148" s="74"/>
      <c r="BZ49148" s="74"/>
      <c r="CA49148" s="74"/>
      <c r="CF49148" s="79"/>
      <c r="CL49148" s="79"/>
    </row>
    <row r="49149" spans="30:90">
      <c r="AD49149" s="73"/>
      <c r="AE49149" s="74"/>
      <c r="AF49149" s="74"/>
      <c r="BX49149" s="73"/>
      <c r="BY49149" s="74"/>
      <c r="BZ49149" s="74"/>
      <c r="CA49149" s="74"/>
      <c r="CF49149" s="79"/>
      <c r="CL49149" s="79"/>
    </row>
    <row r="49150" spans="30:90">
      <c r="AD49150" s="73"/>
      <c r="AE49150" s="74"/>
      <c r="AF49150" s="74"/>
      <c r="BX49150" s="73"/>
      <c r="BY49150" s="74"/>
      <c r="BZ49150" s="74"/>
      <c r="CA49150" s="74"/>
      <c r="CF49150" s="79"/>
      <c r="CL49150" s="79"/>
    </row>
    <row r="49151" spans="30:90">
      <c r="AD49151" s="73"/>
      <c r="AE49151" s="74"/>
      <c r="AF49151" s="74"/>
      <c r="BX49151" s="73"/>
      <c r="BY49151" s="74"/>
      <c r="BZ49151" s="74"/>
      <c r="CA49151" s="74"/>
      <c r="CF49151" s="79"/>
      <c r="CL49151" s="79"/>
    </row>
    <row r="49152" spans="30:90">
      <c r="AD49152" s="73"/>
      <c r="AE49152" s="74"/>
      <c r="AF49152" s="74"/>
      <c r="BX49152" s="73"/>
      <c r="BY49152" s="74"/>
      <c r="BZ49152" s="74"/>
      <c r="CA49152" s="74"/>
      <c r="CF49152" s="79"/>
      <c r="CL49152" s="79"/>
    </row>
    <row r="49153" spans="30:90">
      <c r="AD49153" s="73"/>
      <c r="AE49153" s="74"/>
      <c r="AF49153" s="74"/>
      <c r="BX49153" s="73"/>
      <c r="BY49153" s="74"/>
      <c r="BZ49153" s="74"/>
      <c r="CA49153" s="74"/>
      <c r="CF49153" s="79"/>
      <c r="CL49153" s="79"/>
    </row>
    <row r="49154" spans="30:90">
      <c r="AD49154" s="73"/>
      <c r="AE49154" s="74"/>
      <c r="AF49154" s="74"/>
      <c r="BX49154" s="73"/>
      <c r="BY49154" s="74"/>
      <c r="BZ49154" s="74"/>
      <c r="CA49154" s="74"/>
      <c r="CF49154" s="79"/>
      <c r="CL49154" s="79"/>
    </row>
    <row r="49155" spans="30:90">
      <c r="AD49155" s="73"/>
      <c r="AE49155" s="74"/>
      <c r="AF49155" s="74"/>
      <c r="BX49155" s="73"/>
      <c r="BY49155" s="74"/>
      <c r="BZ49155" s="74"/>
      <c r="CA49155" s="74"/>
      <c r="CF49155" s="79"/>
      <c r="CL49155" s="79"/>
    </row>
    <row r="49156" spans="30:90">
      <c r="AD49156" s="73"/>
      <c r="AE49156" s="74"/>
      <c r="AF49156" s="74"/>
      <c r="BX49156" s="73"/>
      <c r="BY49156" s="74"/>
      <c r="BZ49156" s="74"/>
      <c r="CA49156" s="74"/>
      <c r="CF49156" s="79"/>
      <c r="CL49156" s="79"/>
    </row>
    <row r="49157" spans="30:90">
      <c r="AD49157" s="73"/>
      <c r="AE49157" s="74"/>
      <c r="AF49157" s="74"/>
      <c r="BX49157" s="73"/>
      <c r="BY49157" s="74"/>
      <c r="BZ49157" s="74"/>
      <c r="CA49157" s="74"/>
      <c r="CF49157" s="79"/>
      <c r="CL49157" s="79"/>
    </row>
    <row r="49158" spans="30:90">
      <c r="AD49158" s="73"/>
      <c r="AE49158" s="74"/>
      <c r="AF49158" s="74"/>
      <c r="BX49158" s="73"/>
      <c r="BY49158" s="74"/>
      <c r="BZ49158" s="74"/>
      <c r="CA49158" s="74"/>
      <c r="CF49158" s="79"/>
      <c r="CL49158" s="79"/>
    </row>
    <row r="49159" spans="30:90">
      <c r="AD49159" s="73"/>
      <c r="AE49159" s="74"/>
      <c r="AF49159" s="74"/>
      <c r="BX49159" s="73"/>
      <c r="BY49159" s="74"/>
      <c r="BZ49159" s="74"/>
      <c r="CA49159" s="74"/>
      <c r="CF49159" s="79"/>
      <c r="CL49159" s="79"/>
    </row>
    <row r="49160" spans="30:90">
      <c r="AD49160" s="73"/>
      <c r="AE49160" s="74"/>
      <c r="AF49160" s="74"/>
      <c r="BX49160" s="73"/>
      <c r="BY49160" s="74"/>
      <c r="BZ49160" s="74"/>
      <c r="CA49160" s="74"/>
      <c r="CF49160" s="79"/>
      <c r="CL49160" s="79"/>
    </row>
    <row r="49161" spans="30:90">
      <c r="AD49161" s="73"/>
      <c r="AE49161" s="74"/>
      <c r="AF49161" s="74"/>
      <c r="BX49161" s="73"/>
      <c r="BY49161" s="74"/>
      <c r="BZ49161" s="74"/>
      <c r="CA49161" s="74"/>
      <c r="CF49161" s="79"/>
      <c r="CL49161" s="79"/>
    </row>
    <row r="49162" spans="30:90">
      <c r="AD49162" s="73"/>
      <c r="AE49162" s="74"/>
      <c r="AF49162" s="74"/>
      <c r="BX49162" s="73"/>
      <c r="BY49162" s="74"/>
      <c r="BZ49162" s="74"/>
      <c r="CA49162" s="74"/>
      <c r="CF49162" s="79"/>
      <c r="CL49162" s="79"/>
    </row>
    <row r="49163" spans="30:90">
      <c r="AD49163" s="73"/>
      <c r="AE49163" s="74"/>
      <c r="AF49163" s="74"/>
      <c r="BX49163" s="73"/>
      <c r="BY49163" s="74"/>
      <c r="BZ49163" s="74"/>
      <c r="CA49163" s="74"/>
      <c r="CF49163" s="79"/>
      <c r="CL49163" s="79"/>
    </row>
    <row r="49164" spans="30:90">
      <c r="AD49164" s="73"/>
      <c r="AE49164" s="74"/>
      <c r="AF49164" s="74"/>
      <c r="BX49164" s="73"/>
      <c r="BY49164" s="74"/>
      <c r="BZ49164" s="74"/>
      <c r="CA49164" s="74"/>
      <c r="CF49164" s="79"/>
      <c r="CL49164" s="79"/>
    </row>
    <row r="49165" spans="30:90">
      <c r="AD49165" s="73"/>
      <c r="AE49165" s="74"/>
      <c r="AF49165" s="74"/>
      <c r="BX49165" s="73"/>
      <c r="BY49165" s="74"/>
      <c r="BZ49165" s="74"/>
      <c r="CA49165" s="74"/>
      <c r="CF49165" s="79"/>
      <c r="CL49165" s="79"/>
    </row>
    <row r="49166" spans="30:90">
      <c r="AD49166" s="73"/>
      <c r="AE49166" s="74"/>
      <c r="AF49166" s="74"/>
      <c r="BX49166" s="73"/>
      <c r="BY49166" s="74"/>
      <c r="BZ49166" s="74"/>
      <c r="CA49166" s="74"/>
      <c r="CF49166" s="79"/>
      <c r="CL49166" s="79"/>
    </row>
    <row r="49167" spans="30:90">
      <c r="AD49167" s="73"/>
      <c r="AE49167" s="74"/>
      <c r="AF49167" s="74"/>
      <c r="BX49167" s="73"/>
      <c r="BY49167" s="74"/>
      <c r="BZ49167" s="74"/>
      <c r="CA49167" s="74"/>
      <c r="CF49167" s="79"/>
      <c r="CL49167" s="79"/>
    </row>
    <row r="49168" spans="30:90">
      <c r="AD49168" s="73"/>
      <c r="AE49168" s="74"/>
      <c r="AF49168" s="74"/>
      <c r="BX49168" s="73"/>
      <c r="BY49168" s="74"/>
      <c r="BZ49168" s="74"/>
      <c r="CA49168" s="74"/>
      <c r="CF49168" s="79"/>
      <c r="CL49168" s="79"/>
    </row>
    <row r="49169" spans="30:90">
      <c r="AD49169" s="73"/>
      <c r="AE49169" s="74"/>
      <c r="AF49169" s="74"/>
      <c r="BX49169" s="73"/>
      <c r="BY49169" s="74"/>
      <c r="BZ49169" s="74"/>
      <c r="CA49169" s="74"/>
      <c r="CF49169" s="79"/>
      <c r="CL49169" s="79"/>
    </row>
    <row r="49170" spans="30:90">
      <c r="AD49170" s="73"/>
      <c r="AE49170" s="74"/>
      <c r="AF49170" s="74"/>
      <c r="BX49170" s="73"/>
      <c r="BY49170" s="74"/>
      <c r="BZ49170" s="74"/>
      <c r="CA49170" s="74"/>
      <c r="CF49170" s="79"/>
      <c r="CL49170" s="79"/>
    </row>
    <row r="49171" spans="30:90">
      <c r="AD49171" s="73"/>
      <c r="AE49171" s="74"/>
      <c r="AF49171" s="74"/>
      <c r="BX49171" s="73"/>
      <c r="BY49171" s="74"/>
      <c r="BZ49171" s="74"/>
      <c r="CA49171" s="74"/>
      <c r="CF49171" s="79"/>
      <c r="CL49171" s="79"/>
    </row>
    <row r="49172" spans="30:90">
      <c r="AD49172" s="73"/>
      <c r="AE49172" s="74"/>
      <c r="AF49172" s="74"/>
      <c r="BX49172" s="73"/>
      <c r="BY49172" s="74"/>
      <c r="BZ49172" s="74"/>
      <c r="CA49172" s="74"/>
      <c r="CF49172" s="79"/>
      <c r="CL49172" s="79"/>
    </row>
    <row r="49173" spans="30:90">
      <c r="AD49173" s="73"/>
      <c r="AE49173" s="74"/>
      <c r="AF49173" s="74"/>
      <c r="BX49173" s="73"/>
      <c r="BY49173" s="74"/>
      <c r="BZ49173" s="74"/>
      <c r="CA49173" s="74"/>
      <c r="CF49173" s="79"/>
      <c r="CL49173" s="79"/>
    </row>
    <row r="49174" spans="30:90">
      <c r="AD49174" s="73"/>
      <c r="AE49174" s="74"/>
      <c r="AF49174" s="74"/>
      <c r="BX49174" s="73"/>
      <c r="BY49174" s="74"/>
      <c r="BZ49174" s="74"/>
      <c r="CA49174" s="74"/>
      <c r="CF49174" s="79"/>
      <c r="CL49174" s="79"/>
    </row>
    <row r="49175" spans="30:90">
      <c r="AD49175" s="73"/>
      <c r="AE49175" s="74"/>
      <c r="AF49175" s="74"/>
      <c r="BX49175" s="73"/>
      <c r="BY49175" s="74"/>
      <c r="BZ49175" s="74"/>
      <c r="CA49175" s="74"/>
      <c r="CF49175" s="79"/>
      <c r="CL49175" s="79"/>
    </row>
    <row r="49176" spans="30:90">
      <c r="AD49176" s="73"/>
      <c r="AE49176" s="74"/>
      <c r="AF49176" s="74"/>
      <c r="BX49176" s="73"/>
      <c r="BY49176" s="74"/>
      <c r="BZ49176" s="74"/>
      <c r="CA49176" s="74"/>
      <c r="CF49176" s="79"/>
      <c r="CL49176" s="79"/>
    </row>
    <row r="49177" spans="30:90">
      <c r="AD49177" s="73"/>
      <c r="AE49177" s="74"/>
      <c r="AF49177" s="74"/>
      <c r="BX49177" s="73"/>
      <c r="BY49177" s="74"/>
      <c r="BZ49177" s="74"/>
      <c r="CA49177" s="74"/>
      <c r="CF49177" s="79"/>
      <c r="CL49177" s="79"/>
    </row>
    <row r="49178" spans="30:90">
      <c r="AD49178" s="73"/>
      <c r="AE49178" s="74"/>
      <c r="AF49178" s="74"/>
      <c r="BX49178" s="73"/>
      <c r="BY49178" s="74"/>
      <c r="BZ49178" s="74"/>
      <c r="CA49178" s="74"/>
      <c r="CF49178" s="79"/>
      <c r="CL49178" s="79"/>
    </row>
    <row r="49179" spans="30:90">
      <c r="AD49179" s="73"/>
      <c r="AE49179" s="74"/>
      <c r="AF49179" s="74"/>
      <c r="BX49179" s="73"/>
      <c r="BY49179" s="74"/>
      <c r="BZ49179" s="74"/>
      <c r="CA49179" s="74"/>
      <c r="CF49179" s="79"/>
      <c r="CL49179" s="79"/>
    </row>
    <row r="49180" spans="30:90">
      <c r="AD49180" s="73"/>
      <c r="AE49180" s="74"/>
      <c r="AF49180" s="74"/>
      <c r="BX49180" s="73"/>
      <c r="BY49180" s="74"/>
      <c r="BZ49180" s="74"/>
      <c r="CA49180" s="74"/>
      <c r="CF49180" s="79"/>
      <c r="CL49180" s="79"/>
    </row>
    <row r="49181" spans="30:90">
      <c r="AD49181" s="73"/>
      <c r="AE49181" s="74"/>
      <c r="AF49181" s="74"/>
      <c r="BX49181" s="73"/>
      <c r="BY49181" s="74"/>
      <c r="BZ49181" s="74"/>
      <c r="CA49181" s="74"/>
      <c r="CF49181" s="79"/>
      <c r="CL49181" s="79"/>
    </row>
    <row r="49182" spans="30:90">
      <c r="AD49182" s="73"/>
      <c r="AE49182" s="74"/>
      <c r="AF49182" s="74"/>
      <c r="BX49182" s="73"/>
      <c r="BY49182" s="74"/>
      <c r="BZ49182" s="74"/>
      <c r="CA49182" s="74"/>
      <c r="CF49182" s="79"/>
      <c r="CL49182" s="79"/>
    </row>
    <row r="49183" spans="30:90">
      <c r="AD49183" s="73"/>
      <c r="AE49183" s="74"/>
      <c r="AF49183" s="74"/>
      <c r="BX49183" s="73"/>
      <c r="BY49183" s="74"/>
      <c r="BZ49183" s="74"/>
      <c r="CA49183" s="74"/>
      <c r="CF49183" s="79"/>
      <c r="CL49183" s="79"/>
    </row>
    <row r="49184" spans="30:90">
      <c r="AD49184" s="73"/>
      <c r="AE49184" s="74"/>
      <c r="AF49184" s="74"/>
      <c r="BX49184" s="73"/>
      <c r="BY49184" s="74"/>
      <c r="BZ49184" s="74"/>
      <c r="CA49184" s="74"/>
      <c r="CF49184" s="79"/>
      <c r="CL49184" s="79"/>
    </row>
    <row r="49185" spans="30:90">
      <c r="AD49185" s="73"/>
      <c r="AE49185" s="74"/>
      <c r="AF49185" s="74"/>
      <c r="BX49185" s="73"/>
      <c r="BY49185" s="74"/>
      <c r="BZ49185" s="74"/>
      <c r="CA49185" s="74"/>
      <c r="CF49185" s="79"/>
      <c r="CL49185" s="79"/>
    </row>
    <row r="49186" spans="30:90">
      <c r="AD49186" s="73"/>
      <c r="AE49186" s="74"/>
      <c r="AF49186" s="74"/>
      <c r="BX49186" s="73"/>
      <c r="BY49186" s="74"/>
      <c r="BZ49186" s="74"/>
      <c r="CA49186" s="74"/>
      <c r="CF49186" s="79"/>
      <c r="CL49186" s="79"/>
    </row>
    <row r="49187" spans="30:90">
      <c r="AD49187" s="73"/>
      <c r="AE49187" s="74"/>
      <c r="AF49187" s="74"/>
      <c r="BX49187" s="73"/>
      <c r="BY49187" s="74"/>
      <c r="BZ49187" s="74"/>
      <c r="CA49187" s="74"/>
      <c r="CF49187" s="79"/>
      <c r="CL49187" s="79"/>
    </row>
    <row r="49188" spans="30:90">
      <c r="AD49188" s="73"/>
      <c r="AE49188" s="74"/>
      <c r="AF49188" s="74"/>
      <c r="BX49188" s="73"/>
      <c r="BY49188" s="74"/>
      <c r="BZ49188" s="74"/>
      <c r="CA49188" s="74"/>
      <c r="CF49188" s="79"/>
      <c r="CL49188" s="79"/>
    </row>
    <row r="49189" spans="30:90">
      <c r="AD49189" s="73"/>
      <c r="AE49189" s="74"/>
      <c r="AF49189" s="74"/>
      <c r="BX49189" s="73"/>
      <c r="BY49189" s="74"/>
      <c r="BZ49189" s="74"/>
      <c r="CA49189" s="74"/>
      <c r="CF49189" s="79"/>
      <c r="CL49189" s="79"/>
    </row>
    <row r="49190" spans="30:90">
      <c r="AD49190" s="73"/>
      <c r="AE49190" s="74"/>
      <c r="AF49190" s="74"/>
      <c r="BX49190" s="73"/>
      <c r="BY49190" s="74"/>
      <c r="BZ49190" s="74"/>
      <c r="CA49190" s="74"/>
      <c r="CF49190" s="79"/>
      <c r="CL49190" s="79"/>
    </row>
    <row r="49191" spans="30:90">
      <c r="AD49191" s="73"/>
      <c r="AE49191" s="74"/>
      <c r="AF49191" s="74"/>
      <c r="BX49191" s="73"/>
      <c r="BY49191" s="74"/>
      <c r="BZ49191" s="74"/>
      <c r="CA49191" s="74"/>
      <c r="CF49191" s="79"/>
      <c r="CL49191" s="79"/>
    </row>
    <row r="49192" spans="30:90">
      <c r="AD49192" s="73"/>
      <c r="AE49192" s="74"/>
      <c r="AF49192" s="74"/>
      <c r="BX49192" s="73"/>
      <c r="BY49192" s="74"/>
      <c r="BZ49192" s="74"/>
      <c r="CA49192" s="74"/>
      <c r="CF49192" s="79"/>
      <c r="CL49192" s="79"/>
    </row>
    <row r="49193" spans="30:90">
      <c r="AD49193" s="73"/>
      <c r="AE49193" s="74"/>
      <c r="AF49193" s="74"/>
      <c r="BX49193" s="73"/>
      <c r="BY49193" s="74"/>
      <c r="BZ49193" s="74"/>
      <c r="CA49193" s="74"/>
      <c r="CF49193" s="79"/>
      <c r="CL49193" s="79"/>
    </row>
    <row r="49194" spans="30:90">
      <c r="AD49194" s="73"/>
      <c r="AE49194" s="74"/>
      <c r="AF49194" s="74"/>
      <c r="BX49194" s="73"/>
      <c r="BY49194" s="74"/>
      <c r="BZ49194" s="74"/>
      <c r="CA49194" s="74"/>
      <c r="CF49194" s="79"/>
      <c r="CL49194" s="79"/>
    </row>
    <row r="49195" spans="30:90">
      <c r="AD49195" s="73"/>
      <c r="AE49195" s="74"/>
      <c r="AF49195" s="74"/>
      <c r="BX49195" s="73"/>
      <c r="BY49195" s="74"/>
      <c r="BZ49195" s="74"/>
      <c r="CA49195" s="74"/>
      <c r="CF49195" s="79"/>
      <c r="CL49195" s="79"/>
    </row>
    <row r="49196" spans="30:90">
      <c r="AD49196" s="73"/>
      <c r="AE49196" s="74"/>
      <c r="AF49196" s="74"/>
      <c r="BX49196" s="73"/>
      <c r="BY49196" s="74"/>
      <c r="BZ49196" s="74"/>
      <c r="CA49196" s="74"/>
      <c r="CF49196" s="79"/>
      <c r="CL49196" s="79"/>
    </row>
    <row r="49197" spans="30:90">
      <c r="AD49197" s="73"/>
      <c r="AE49197" s="74"/>
      <c r="AF49197" s="74"/>
      <c r="BX49197" s="73"/>
      <c r="BY49197" s="74"/>
      <c r="BZ49197" s="74"/>
      <c r="CA49197" s="74"/>
      <c r="CF49197" s="79"/>
      <c r="CL49197" s="79"/>
    </row>
    <row r="49198" spans="30:90">
      <c r="AD49198" s="73"/>
      <c r="AE49198" s="74"/>
      <c r="AF49198" s="74"/>
      <c r="BX49198" s="73"/>
      <c r="BY49198" s="74"/>
      <c r="BZ49198" s="74"/>
      <c r="CA49198" s="74"/>
      <c r="CF49198" s="79"/>
      <c r="CL49198" s="79"/>
    </row>
    <row r="49199" spans="30:90">
      <c r="AD49199" s="73"/>
      <c r="AE49199" s="74"/>
      <c r="AF49199" s="74"/>
      <c r="BX49199" s="73"/>
      <c r="BY49199" s="74"/>
      <c r="BZ49199" s="74"/>
      <c r="CA49199" s="74"/>
      <c r="CF49199" s="79"/>
      <c r="CL49199" s="79"/>
    </row>
    <row r="49200" spans="30:90">
      <c r="AD49200" s="73"/>
      <c r="AE49200" s="74"/>
      <c r="AF49200" s="74"/>
      <c r="BX49200" s="73"/>
      <c r="BY49200" s="74"/>
      <c r="BZ49200" s="74"/>
      <c r="CA49200" s="74"/>
      <c r="CF49200" s="79"/>
      <c r="CL49200" s="79"/>
    </row>
    <row r="49201" spans="30:90">
      <c r="AD49201" s="73"/>
      <c r="AE49201" s="74"/>
      <c r="AF49201" s="74"/>
      <c r="BX49201" s="73"/>
      <c r="BY49201" s="74"/>
      <c r="BZ49201" s="74"/>
      <c r="CA49201" s="74"/>
      <c r="CF49201" s="79"/>
      <c r="CL49201" s="79"/>
    </row>
    <row r="49202" spans="30:90">
      <c r="AD49202" s="73"/>
      <c r="AE49202" s="74"/>
      <c r="AF49202" s="74"/>
      <c r="BX49202" s="73"/>
      <c r="BY49202" s="74"/>
      <c r="BZ49202" s="74"/>
      <c r="CA49202" s="74"/>
      <c r="CF49202" s="79"/>
      <c r="CL49202" s="79"/>
    </row>
    <row r="49203" spans="30:90">
      <c r="AD49203" s="73"/>
      <c r="AE49203" s="74"/>
      <c r="AF49203" s="74"/>
      <c r="BX49203" s="73"/>
      <c r="BY49203" s="74"/>
      <c r="BZ49203" s="74"/>
      <c r="CA49203" s="74"/>
      <c r="CF49203" s="79"/>
      <c r="CL49203" s="79"/>
    </row>
    <row r="49204" spans="30:90">
      <c r="AD49204" s="73"/>
      <c r="AE49204" s="74"/>
      <c r="AF49204" s="74"/>
      <c r="BX49204" s="73"/>
      <c r="BY49204" s="74"/>
      <c r="BZ49204" s="74"/>
      <c r="CA49204" s="74"/>
      <c r="CF49204" s="79"/>
      <c r="CL49204" s="79"/>
    </row>
    <row r="49205" spans="30:90">
      <c r="AD49205" s="73"/>
      <c r="AE49205" s="74"/>
      <c r="AF49205" s="74"/>
      <c r="BX49205" s="73"/>
      <c r="BY49205" s="74"/>
      <c r="BZ49205" s="74"/>
      <c r="CA49205" s="74"/>
      <c r="CF49205" s="79"/>
      <c r="CL49205" s="79"/>
    </row>
    <row r="49206" spans="30:90">
      <c r="AD49206" s="73"/>
      <c r="AE49206" s="74"/>
      <c r="AF49206" s="74"/>
      <c r="BX49206" s="73"/>
      <c r="BY49206" s="74"/>
      <c r="BZ49206" s="74"/>
      <c r="CA49206" s="74"/>
      <c r="CF49206" s="79"/>
      <c r="CL49206" s="79"/>
    </row>
    <row r="49207" spans="30:90">
      <c r="AD49207" s="73"/>
      <c r="AE49207" s="74"/>
      <c r="AF49207" s="74"/>
      <c r="BX49207" s="73"/>
      <c r="BY49207" s="74"/>
      <c r="BZ49207" s="74"/>
      <c r="CA49207" s="74"/>
      <c r="CF49207" s="79"/>
      <c r="CL49207" s="79"/>
    </row>
    <row r="49208" spans="30:90">
      <c r="AD49208" s="73"/>
      <c r="AE49208" s="74"/>
      <c r="AF49208" s="74"/>
      <c r="BX49208" s="73"/>
      <c r="BY49208" s="74"/>
      <c r="BZ49208" s="74"/>
      <c r="CA49208" s="74"/>
      <c r="CF49208" s="79"/>
      <c r="CL49208" s="79"/>
    </row>
    <row r="49209" spans="30:90">
      <c r="AD49209" s="73"/>
      <c r="AE49209" s="74"/>
      <c r="AF49209" s="74"/>
      <c r="BX49209" s="73"/>
      <c r="BY49209" s="74"/>
      <c r="BZ49209" s="74"/>
      <c r="CA49209" s="74"/>
      <c r="CF49209" s="79"/>
      <c r="CL49209" s="79"/>
    </row>
    <row r="49210" spans="30:90">
      <c r="AD49210" s="73"/>
      <c r="AE49210" s="74"/>
      <c r="AF49210" s="74"/>
      <c r="BX49210" s="73"/>
      <c r="BY49210" s="74"/>
      <c r="BZ49210" s="74"/>
      <c r="CA49210" s="74"/>
      <c r="CF49210" s="79"/>
      <c r="CL49210" s="79"/>
    </row>
    <row r="49211" spans="30:90">
      <c r="AD49211" s="73"/>
      <c r="AE49211" s="74"/>
      <c r="AF49211" s="74"/>
      <c r="BX49211" s="73"/>
      <c r="BY49211" s="74"/>
      <c r="BZ49211" s="74"/>
      <c r="CA49211" s="74"/>
      <c r="CF49211" s="79"/>
      <c r="CL49211" s="79"/>
    </row>
    <row r="49212" spans="30:90">
      <c r="AD49212" s="73"/>
      <c r="AE49212" s="74"/>
      <c r="AF49212" s="74"/>
      <c r="BX49212" s="73"/>
      <c r="BY49212" s="74"/>
      <c r="BZ49212" s="74"/>
      <c r="CA49212" s="74"/>
      <c r="CF49212" s="79"/>
      <c r="CL49212" s="79"/>
    </row>
    <row r="49213" spans="30:90">
      <c r="AD49213" s="73"/>
      <c r="AE49213" s="74"/>
      <c r="AF49213" s="74"/>
      <c r="BX49213" s="73"/>
      <c r="BY49213" s="74"/>
      <c r="BZ49213" s="74"/>
      <c r="CA49213" s="74"/>
      <c r="CF49213" s="79"/>
      <c r="CL49213" s="79"/>
    </row>
    <row r="49214" spans="30:90">
      <c r="AD49214" s="73"/>
      <c r="AE49214" s="74"/>
      <c r="AF49214" s="74"/>
      <c r="BX49214" s="73"/>
      <c r="BY49214" s="74"/>
      <c r="BZ49214" s="74"/>
      <c r="CA49214" s="74"/>
      <c r="CF49214" s="79"/>
      <c r="CL49214" s="79"/>
    </row>
    <row r="49215" spans="30:90">
      <c r="AD49215" s="73"/>
      <c r="AE49215" s="74"/>
      <c r="AF49215" s="74"/>
      <c r="BX49215" s="73"/>
      <c r="BY49215" s="74"/>
      <c r="BZ49215" s="74"/>
      <c r="CA49215" s="74"/>
      <c r="CF49215" s="79"/>
      <c r="CL49215" s="79"/>
    </row>
    <row r="49216" spans="30:90">
      <c r="AD49216" s="73"/>
      <c r="AE49216" s="74"/>
      <c r="AF49216" s="74"/>
      <c r="BX49216" s="73"/>
      <c r="BY49216" s="74"/>
      <c r="BZ49216" s="74"/>
      <c r="CA49216" s="74"/>
      <c r="CF49216" s="79"/>
      <c r="CL49216" s="79"/>
    </row>
    <row r="49217" spans="30:90">
      <c r="AD49217" s="73"/>
      <c r="AE49217" s="74"/>
      <c r="AF49217" s="74"/>
      <c r="BX49217" s="73"/>
      <c r="BY49217" s="74"/>
      <c r="BZ49217" s="74"/>
      <c r="CA49217" s="74"/>
      <c r="CF49217" s="79"/>
      <c r="CL49217" s="79"/>
    </row>
    <row r="49218" spans="30:90">
      <c r="AD49218" s="73"/>
      <c r="AE49218" s="74"/>
      <c r="AF49218" s="74"/>
      <c r="BX49218" s="73"/>
      <c r="BY49218" s="74"/>
      <c r="BZ49218" s="74"/>
      <c r="CA49218" s="74"/>
      <c r="CF49218" s="79"/>
      <c r="CL49218" s="79"/>
    </row>
    <row r="49219" spans="30:90">
      <c r="AD49219" s="73"/>
      <c r="AE49219" s="74"/>
      <c r="AF49219" s="74"/>
      <c r="BX49219" s="73"/>
      <c r="BY49219" s="74"/>
      <c r="BZ49219" s="74"/>
      <c r="CA49219" s="74"/>
      <c r="CF49219" s="79"/>
      <c r="CL49219" s="79"/>
    </row>
    <row r="49220" spans="30:90">
      <c r="AD49220" s="73"/>
      <c r="AE49220" s="74"/>
      <c r="AF49220" s="74"/>
      <c r="BX49220" s="73"/>
      <c r="BY49220" s="74"/>
      <c r="BZ49220" s="74"/>
      <c r="CA49220" s="74"/>
      <c r="CF49220" s="79"/>
      <c r="CL49220" s="79"/>
    </row>
    <row r="49221" spans="30:90">
      <c r="AD49221" s="73"/>
      <c r="AE49221" s="74"/>
      <c r="AF49221" s="74"/>
      <c r="BX49221" s="73"/>
      <c r="BY49221" s="74"/>
      <c r="BZ49221" s="74"/>
      <c r="CA49221" s="74"/>
      <c r="CF49221" s="79"/>
      <c r="CL49221" s="79"/>
    </row>
    <row r="49222" spans="30:90">
      <c r="AD49222" s="73"/>
      <c r="AE49222" s="74"/>
      <c r="AF49222" s="74"/>
      <c r="BX49222" s="73"/>
      <c r="BY49222" s="74"/>
      <c r="BZ49222" s="74"/>
      <c r="CA49222" s="74"/>
      <c r="CF49222" s="79"/>
      <c r="CL49222" s="79"/>
    </row>
    <row r="49223" spans="30:90">
      <c r="AD49223" s="73"/>
      <c r="AE49223" s="74"/>
      <c r="AF49223" s="74"/>
      <c r="BX49223" s="73"/>
      <c r="BY49223" s="74"/>
      <c r="BZ49223" s="74"/>
      <c r="CA49223" s="74"/>
      <c r="CF49223" s="79"/>
      <c r="CL49223" s="79"/>
    </row>
    <row r="49224" spans="30:90">
      <c r="AD49224" s="73"/>
      <c r="AE49224" s="74"/>
      <c r="AF49224" s="74"/>
      <c r="BX49224" s="73"/>
      <c r="BY49224" s="74"/>
      <c r="BZ49224" s="74"/>
      <c r="CA49224" s="74"/>
      <c r="CF49224" s="79"/>
      <c r="CL49224" s="79"/>
    </row>
    <row r="49225" spans="30:90">
      <c r="AD49225" s="73"/>
      <c r="AE49225" s="74"/>
      <c r="AF49225" s="74"/>
      <c r="BX49225" s="73"/>
      <c r="BY49225" s="74"/>
      <c r="BZ49225" s="74"/>
      <c r="CA49225" s="74"/>
      <c r="CF49225" s="79"/>
      <c r="CL49225" s="79"/>
    </row>
    <row r="49226" spans="30:90">
      <c r="AD49226" s="73"/>
      <c r="AE49226" s="74"/>
      <c r="AF49226" s="74"/>
      <c r="BX49226" s="73"/>
      <c r="BY49226" s="74"/>
      <c r="BZ49226" s="74"/>
      <c r="CA49226" s="74"/>
      <c r="CF49226" s="79"/>
      <c r="CL49226" s="79"/>
    </row>
    <row r="49227" spans="30:90">
      <c r="AD49227" s="73"/>
      <c r="AE49227" s="74"/>
      <c r="AF49227" s="74"/>
      <c r="BX49227" s="73"/>
      <c r="BY49227" s="74"/>
      <c r="BZ49227" s="74"/>
      <c r="CA49227" s="74"/>
      <c r="CF49227" s="79"/>
      <c r="CL49227" s="79"/>
    </row>
    <row r="49228" spans="30:90">
      <c r="AD49228" s="73"/>
      <c r="AE49228" s="74"/>
      <c r="AF49228" s="74"/>
      <c r="BX49228" s="73"/>
      <c r="BY49228" s="74"/>
      <c r="BZ49228" s="74"/>
      <c r="CA49228" s="74"/>
      <c r="CF49228" s="79"/>
      <c r="CL49228" s="79"/>
    </row>
    <row r="49229" spans="30:90">
      <c r="AD49229" s="73"/>
      <c r="AE49229" s="74"/>
      <c r="AF49229" s="74"/>
      <c r="BX49229" s="73"/>
      <c r="BY49229" s="74"/>
      <c r="BZ49229" s="74"/>
      <c r="CA49229" s="74"/>
      <c r="CF49229" s="79"/>
      <c r="CL49229" s="79"/>
    </row>
    <row r="49230" spans="30:90">
      <c r="AD49230" s="73"/>
      <c r="AE49230" s="74"/>
      <c r="AF49230" s="74"/>
      <c r="BX49230" s="73"/>
      <c r="BY49230" s="74"/>
      <c r="BZ49230" s="74"/>
      <c r="CA49230" s="74"/>
      <c r="CF49230" s="79"/>
      <c r="CL49230" s="79"/>
    </row>
    <row r="49231" spans="30:90">
      <c r="AD49231" s="73"/>
      <c r="AE49231" s="74"/>
      <c r="AF49231" s="74"/>
      <c r="BX49231" s="73"/>
      <c r="BY49231" s="74"/>
      <c r="BZ49231" s="74"/>
      <c r="CA49231" s="74"/>
      <c r="CF49231" s="79"/>
      <c r="CL49231" s="79"/>
    </row>
    <row r="49232" spans="30:90">
      <c r="AD49232" s="73"/>
      <c r="AE49232" s="74"/>
      <c r="AF49232" s="74"/>
      <c r="BX49232" s="73"/>
      <c r="BY49232" s="74"/>
      <c r="BZ49232" s="74"/>
      <c r="CA49232" s="74"/>
      <c r="CF49232" s="79"/>
      <c r="CL49232" s="79"/>
    </row>
    <row r="49233" spans="30:90">
      <c r="AD49233" s="73"/>
      <c r="AE49233" s="74"/>
      <c r="AF49233" s="74"/>
      <c r="BX49233" s="73"/>
      <c r="BY49233" s="74"/>
      <c r="BZ49233" s="74"/>
      <c r="CA49233" s="74"/>
      <c r="CF49233" s="79"/>
      <c r="CL49233" s="79"/>
    </row>
    <row r="49234" spans="30:90">
      <c r="AD49234" s="73"/>
      <c r="AE49234" s="74"/>
      <c r="AF49234" s="74"/>
      <c r="BX49234" s="73"/>
      <c r="BY49234" s="74"/>
      <c r="BZ49234" s="74"/>
      <c r="CA49234" s="74"/>
      <c r="CF49234" s="79"/>
      <c r="CL49234" s="79"/>
    </row>
    <row r="49235" spans="30:90">
      <c r="AD49235" s="73"/>
      <c r="AE49235" s="74"/>
      <c r="AF49235" s="74"/>
      <c r="BX49235" s="73"/>
      <c r="BY49235" s="74"/>
      <c r="BZ49235" s="74"/>
      <c r="CA49235" s="74"/>
      <c r="CF49235" s="79"/>
      <c r="CL49235" s="79"/>
    </row>
    <row r="49236" spans="30:90">
      <c r="AD49236" s="73"/>
      <c r="AE49236" s="74"/>
      <c r="AF49236" s="74"/>
      <c r="BX49236" s="73"/>
      <c r="BY49236" s="74"/>
      <c r="BZ49236" s="74"/>
      <c r="CA49236" s="74"/>
      <c r="CF49236" s="79"/>
      <c r="CL49236" s="79"/>
    </row>
    <row r="49237" spans="30:90">
      <c r="AD49237" s="73"/>
      <c r="AE49237" s="74"/>
      <c r="AF49237" s="74"/>
      <c r="BX49237" s="73"/>
      <c r="BY49237" s="74"/>
      <c r="BZ49237" s="74"/>
      <c r="CA49237" s="74"/>
      <c r="CF49237" s="79"/>
      <c r="CL49237" s="79"/>
    </row>
    <row r="49238" spans="30:90">
      <c r="AD49238" s="73"/>
      <c r="AE49238" s="74"/>
      <c r="AF49238" s="74"/>
      <c r="BX49238" s="73"/>
      <c r="BY49238" s="74"/>
      <c r="BZ49238" s="74"/>
      <c r="CA49238" s="74"/>
      <c r="CF49238" s="79"/>
      <c r="CL49238" s="79"/>
    </row>
    <row r="49239" spans="30:90">
      <c r="AD49239" s="73"/>
      <c r="AE49239" s="74"/>
      <c r="AF49239" s="74"/>
      <c r="BX49239" s="73"/>
      <c r="BY49239" s="74"/>
      <c r="BZ49239" s="74"/>
      <c r="CA49239" s="74"/>
      <c r="CF49239" s="79"/>
      <c r="CL49239" s="79"/>
    </row>
    <row r="49240" spans="30:90">
      <c r="AD49240" s="73"/>
      <c r="AE49240" s="74"/>
      <c r="AF49240" s="74"/>
      <c r="BX49240" s="73"/>
      <c r="BY49240" s="74"/>
      <c r="BZ49240" s="74"/>
      <c r="CA49240" s="74"/>
      <c r="CF49240" s="79"/>
      <c r="CL49240" s="79"/>
    </row>
    <row r="49241" spans="30:90">
      <c r="AD49241" s="73"/>
      <c r="AE49241" s="74"/>
      <c r="AF49241" s="74"/>
      <c r="BX49241" s="73"/>
      <c r="BY49241" s="74"/>
      <c r="BZ49241" s="74"/>
      <c r="CA49241" s="74"/>
      <c r="CF49241" s="79"/>
      <c r="CL49241" s="79"/>
    </row>
    <row r="49242" spans="30:90">
      <c r="AD49242" s="73"/>
      <c r="AE49242" s="74"/>
      <c r="AF49242" s="74"/>
      <c r="BX49242" s="73"/>
      <c r="BY49242" s="74"/>
      <c r="BZ49242" s="74"/>
      <c r="CA49242" s="74"/>
      <c r="CF49242" s="79"/>
      <c r="CL49242" s="79"/>
    </row>
    <row r="49243" spans="30:90">
      <c r="AD49243" s="73"/>
      <c r="AE49243" s="74"/>
      <c r="AF49243" s="74"/>
      <c r="BX49243" s="73"/>
      <c r="BY49243" s="74"/>
      <c r="BZ49243" s="74"/>
      <c r="CA49243" s="74"/>
      <c r="CF49243" s="79"/>
      <c r="CL49243" s="79"/>
    </row>
    <row r="49244" spans="30:90">
      <c r="AD49244" s="73"/>
      <c r="AE49244" s="74"/>
      <c r="AF49244" s="74"/>
      <c r="BX49244" s="73"/>
      <c r="BY49244" s="74"/>
      <c r="BZ49244" s="74"/>
      <c r="CA49244" s="74"/>
      <c r="CF49244" s="79"/>
      <c r="CL49244" s="79"/>
    </row>
    <row r="49245" spans="30:90">
      <c r="AD49245" s="73"/>
      <c r="AE49245" s="74"/>
      <c r="AF49245" s="74"/>
      <c r="BX49245" s="73"/>
      <c r="BY49245" s="74"/>
      <c r="BZ49245" s="74"/>
      <c r="CA49245" s="74"/>
      <c r="CF49245" s="79"/>
      <c r="CL49245" s="79"/>
    </row>
    <row r="49246" spans="30:90">
      <c r="AD49246" s="73"/>
      <c r="AE49246" s="74"/>
      <c r="AF49246" s="74"/>
      <c r="BX49246" s="73"/>
      <c r="BY49246" s="74"/>
      <c r="BZ49246" s="74"/>
      <c r="CA49246" s="74"/>
      <c r="CF49246" s="79"/>
      <c r="CL49246" s="79"/>
    </row>
    <row r="49247" spans="30:90">
      <c r="AD49247" s="73"/>
      <c r="AE49247" s="74"/>
      <c r="AF49247" s="74"/>
      <c r="BX49247" s="73"/>
      <c r="BY49247" s="74"/>
      <c r="BZ49247" s="74"/>
      <c r="CA49247" s="74"/>
      <c r="CF49247" s="79"/>
      <c r="CL49247" s="79"/>
    </row>
    <row r="49248" spans="30:90">
      <c r="AD49248" s="73"/>
      <c r="AE49248" s="74"/>
      <c r="AF49248" s="74"/>
      <c r="BX49248" s="73"/>
      <c r="BY49248" s="74"/>
      <c r="BZ49248" s="74"/>
      <c r="CA49248" s="74"/>
      <c r="CF49248" s="79"/>
      <c r="CL49248" s="79"/>
    </row>
    <row r="49249" spans="30:90">
      <c r="AD49249" s="73"/>
      <c r="AE49249" s="74"/>
      <c r="AF49249" s="74"/>
      <c r="BX49249" s="73"/>
      <c r="BY49249" s="74"/>
      <c r="BZ49249" s="74"/>
      <c r="CA49249" s="74"/>
      <c r="CF49249" s="79"/>
      <c r="CL49249" s="79"/>
    </row>
    <row r="49250" spans="30:90">
      <c r="AD49250" s="73"/>
      <c r="AE49250" s="74"/>
      <c r="AF49250" s="74"/>
      <c r="BX49250" s="73"/>
      <c r="BY49250" s="74"/>
      <c r="BZ49250" s="74"/>
      <c r="CA49250" s="74"/>
      <c r="CF49250" s="79"/>
      <c r="CL49250" s="79"/>
    </row>
    <row r="49251" spans="30:90">
      <c r="AD49251" s="73"/>
      <c r="AE49251" s="74"/>
      <c r="AF49251" s="74"/>
      <c r="BX49251" s="73"/>
      <c r="BY49251" s="74"/>
      <c r="BZ49251" s="74"/>
      <c r="CA49251" s="74"/>
      <c r="CF49251" s="79"/>
      <c r="CL49251" s="79"/>
    </row>
    <row r="49252" spans="30:90">
      <c r="AD49252" s="73"/>
      <c r="AE49252" s="74"/>
      <c r="AF49252" s="74"/>
      <c r="BX49252" s="73"/>
      <c r="BY49252" s="74"/>
      <c r="BZ49252" s="74"/>
      <c r="CA49252" s="74"/>
      <c r="CF49252" s="79"/>
      <c r="CL49252" s="79"/>
    </row>
    <row r="49253" spans="30:90">
      <c r="AD49253" s="73"/>
      <c r="AE49253" s="74"/>
      <c r="AF49253" s="74"/>
      <c r="BX49253" s="73"/>
      <c r="BY49253" s="74"/>
      <c r="BZ49253" s="74"/>
      <c r="CA49253" s="74"/>
      <c r="CF49253" s="79"/>
      <c r="CL49253" s="79"/>
    </row>
    <row r="49254" spans="30:90">
      <c r="AD49254" s="73"/>
      <c r="AE49254" s="74"/>
      <c r="AF49254" s="74"/>
      <c r="BX49254" s="73"/>
      <c r="BY49254" s="74"/>
      <c r="BZ49254" s="74"/>
      <c r="CA49254" s="74"/>
      <c r="CF49254" s="79"/>
      <c r="CL49254" s="79"/>
    </row>
    <row r="49255" spans="30:90">
      <c r="AD49255" s="73"/>
      <c r="AE49255" s="74"/>
      <c r="AF49255" s="74"/>
      <c r="BX49255" s="73"/>
      <c r="BY49255" s="74"/>
      <c r="BZ49255" s="74"/>
      <c r="CA49255" s="74"/>
      <c r="CF49255" s="79"/>
      <c r="CL49255" s="79"/>
    </row>
    <row r="49256" spans="30:90">
      <c r="AD49256" s="73"/>
      <c r="AE49256" s="74"/>
      <c r="AF49256" s="74"/>
      <c r="BX49256" s="73"/>
      <c r="BY49256" s="74"/>
      <c r="BZ49256" s="74"/>
      <c r="CA49256" s="74"/>
      <c r="CF49256" s="79"/>
      <c r="CL49256" s="79"/>
    </row>
    <row r="49257" spans="30:90">
      <c r="AD49257" s="73"/>
      <c r="AE49257" s="74"/>
      <c r="AF49257" s="74"/>
      <c r="BX49257" s="73"/>
      <c r="BY49257" s="74"/>
      <c r="BZ49257" s="74"/>
      <c r="CA49257" s="74"/>
      <c r="CF49257" s="79"/>
      <c r="CL49257" s="79"/>
    </row>
    <row r="49258" spans="30:90">
      <c r="AD49258" s="73"/>
      <c r="AE49258" s="74"/>
      <c r="AF49258" s="74"/>
      <c r="BX49258" s="73"/>
      <c r="BY49258" s="74"/>
      <c r="BZ49258" s="74"/>
      <c r="CA49258" s="74"/>
      <c r="CF49258" s="79"/>
      <c r="CL49258" s="79"/>
    </row>
    <row r="49259" spans="30:90">
      <c r="AD49259" s="73"/>
      <c r="AE49259" s="74"/>
      <c r="AF49259" s="74"/>
      <c r="BX49259" s="73"/>
      <c r="BY49259" s="74"/>
      <c r="BZ49259" s="74"/>
      <c r="CA49259" s="74"/>
      <c r="CF49259" s="79"/>
      <c r="CL49259" s="79"/>
    </row>
    <row r="49260" spans="30:90">
      <c r="AD49260" s="73"/>
      <c r="AE49260" s="74"/>
      <c r="AF49260" s="74"/>
      <c r="BX49260" s="73"/>
      <c r="BY49260" s="74"/>
      <c r="BZ49260" s="74"/>
      <c r="CA49260" s="74"/>
      <c r="CF49260" s="79"/>
      <c r="CL49260" s="79"/>
    </row>
    <row r="49261" spans="30:90">
      <c r="AD49261" s="73"/>
      <c r="AE49261" s="74"/>
      <c r="AF49261" s="74"/>
      <c r="BX49261" s="73"/>
      <c r="BY49261" s="74"/>
      <c r="BZ49261" s="74"/>
      <c r="CA49261" s="74"/>
      <c r="CF49261" s="79"/>
      <c r="CL49261" s="79"/>
    </row>
    <row r="49262" spans="30:90">
      <c r="AD49262" s="73"/>
      <c r="AE49262" s="74"/>
      <c r="AF49262" s="74"/>
      <c r="BX49262" s="73"/>
      <c r="BY49262" s="74"/>
      <c r="BZ49262" s="74"/>
      <c r="CA49262" s="74"/>
      <c r="CF49262" s="79"/>
      <c r="CL49262" s="79"/>
    </row>
    <row r="49263" spans="30:90">
      <c r="AD49263" s="73"/>
      <c r="AE49263" s="74"/>
      <c r="AF49263" s="74"/>
      <c r="BX49263" s="73"/>
      <c r="BY49263" s="74"/>
      <c r="BZ49263" s="74"/>
      <c r="CA49263" s="74"/>
      <c r="CF49263" s="79"/>
      <c r="CL49263" s="79"/>
    </row>
    <row r="49264" spans="30:90">
      <c r="AD49264" s="73"/>
      <c r="AE49264" s="74"/>
      <c r="AF49264" s="74"/>
      <c r="BX49264" s="73"/>
      <c r="BY49264" s="74"/>
      <c r="BZ49264" s="74"/>
      <c r="CA49264" s="74"/>
      <c r="CF49264" s="79"/>
      <c r="CL49264" s="79"/>
    </row>
    <row r="49265" spans="30:90">
      <c r="AD49265" s="73"/>
      <c r="AE49265" s="74"/>
      <c r="AF49265" s="74"/>
      <c r="BX49265" s="73"/>
      <c r="BY49265" s="74"/>
      <c r="BZ49265" s="74"/>
      <c r="CA49265" s="74"/>
      <c r="CF49265" s="79"/>
      <c r="CL49265" s="79"/>
    </row>
    <row r="49266" spans="30:90">
      <c r="AD49266" s="73"/>
      <c r="AE49266" s="74"/>
      <c r="AF49266" s="74"/>
      <c r="BX49266" s="73"/>
      <c r="BY49266" s="74"/>
      <c r="BZ49266" s="74"/>
      <c r="CA49266" s="74"/>
      <c r="CF49266" s="79"/>
      <c r="CL49266" s="79"/>
    </row>
    <row r="49267" spans="30:90">
      <c r="AD49267" s="73"/>
      <c r="AE49267" s="74"/>
      <c r="AF49267" s="74"/>
      <c r="BX49267" s="73"/>
      <c r="BY49267" s="74"/>
      <c r="BZ49267" s="74"/>
      <c r="CA49267" s="74"/>
      <c r="CF49267" s="79"/>
      <c r="CL49267" s="79"/>
    </row>
    <row r="49268" spans="30:90">
      <c r="AD49268" s="73"/>
      <c r="AE49268" s="74"/>
      <c r="AF49268" s="74"/>
      <c r="BX49268" s="73"/>
      <c r="BY49268" s="74"/>
      <c r="BZ49268" s="74"/>
      <c r="CA49268" s="74"/>
      <c r="CF49268" s="79"/>
      <c r="CL49268" s="79"/>
    </row>
    <row r="49269" spans="30:90">
      <c r="AD49269" s="73"/>
      <c r="AE49269" s="74"/>
      <c r="AF49269" s="74"/>
      <c r="BX49269" s="73"/>
      <c r="BY49269" s="74"/>
      <c r="BZ49269" s="74"/>
      <c r="CA49269" s="74"/>
      <c r="CF49269" s="79"/>
      <c r="CL49269" s="79"/>
    </row>
    <row r="49270" spans="30:90">
      <c r="AD49270" s="73"/>
      <c r="AE49270" s="74"/>
      <c r="AF49270" s="74"/>
      <c r="BX49270" s="73"/>
      <c r="BY49270" s="74"/>
      <c r="BZ49270" s="74"/>
      <c r="CA49270" s="74"/>
      <c r="CF49270" s="79"/>
      <c r="CL49270" s="79"/>
    </row>
    <row r="49271" spans="30:90">
      <c r="AD49271" s="73"/>
      <c r="AE49271" s="74"/>
      <c r="AF49271" s="74"/>
      <c r="BX49271" s="73"/>
      <c r="BY49271" s="74"/>
      <c r="BZ49271" s="74"/>
      <c r="CA49271" s="74"/>
      <c r="CF49271" s="79"/>
      <c r="CL49271" s="79"/>
    </row>
    <row r="49272" spans="30:90">
      <c r="AD49272" s="73"/>
      <c r="AE49272" s="74"/>
      <c r="AF49272" s="74"/>
      <c r="BX49272" s="73"/>
      <c r="BY49272" s="74"/>
      <c r="BZ49272" s="74"/>
      <c r="CA49272" s="74"/>
      <c r="CF49272" s="79"/>
      <c r="CL49272" s="79"/>
    </row>
    <row r="49273" spans="30:90">
      <c r="AD49273" s="73"/>
      <c r="AE49273" s="74"/>
      <c r="AF49273" s="74"/>
      <c r="BX49273" s="73"/>
      <c r="BY49273" s="74"/>
      <c r="BZ49273" s="74"/>
      <c r="CA49273" s="74"/>
      <c r="CF49273" s="79"/>
      <c r="CL49273" s="79"/>
    </row>
    <row r="49274" spans="30:90">
      <c r="AD49274" s="73"/>
      <c r="AE49274" s="74"/>
      <c r="AF49274" s="74"/>
      <c r="BX49274" s="73"/>
      <c r="BY49274" s="74"/>
      <c r="BZ49274" s="74"/>
      <c r="CA49274" s="74"/>
      <c r="CF49274" s="79"/>
      <c r="CL49274" s="79"/>
    </row>
    <row r="49275" spans="30:90">
      <c r="AD49275" s="73"/>
      <c r="AE49275" s="74"/>
      <c r="AF49275" s="74"/>
      <c r="BX49275" s="73"/>
      <c r="BY49275" s="74"/>
      <c r="BZ49275" s="74"/>
      <c r="CA49275" s="74"/>
      <c r="CF49275" s="79"/>
      <c r="CL49275" s="79"/>
    </row>
    <row r="49276" spans="30:90">
      <c r="AD49276" s="73"/>
      <c r="AE49276" s="74"/>
      <c r="AF49276" s="74"/>
      <c r="BX49276" s="73"/>
      <c r="BY49276" s="74"/>
      <c r="BZ49276" s="74"/>
      <c r="CA49276" s="74"/>
      <c r="CF49276" s="79"/>
      <c r="CL49276" s="79"/>
    </row>
    <row r="49277" spans="30:90">
      <c r="AD49277" s="73"/>
      <c r="AE49277" s="74"/>
      <c r="AF49277" s="74"/>
      <c r="BX49277" s="73"/>
      <c r="BY49277" s="74"/>
      <c r="BZ49277" s="74"/>
      <c r="CA49277" s="74"/>
      <c r="CF49277" s="79"/>
      <c r="CL49277" s="79"/>
    </row>
    <row r="49278" spans="30:90">
      <c r="AD49278" s="73"/>
      <c r="AE49278" s="74"/>
      <c r="AF49278" s="74"/>
      <c r="BX49278" s="73"/>
      <c r="BY49278" s="74"/>
      <c r="BZ49278" s="74"/>
      <c r="CA49278" s="74"/>
      <c r="CF49278" s="79"/>
      <c r="CL49278" s="79"/>
    </row>
    <row r="49279" spans="30:90">
      <c r="AD49279" s="73"/>
      <c r="AE49279" s="74"/>
      <c r="AF49279" s="74"/>
      <c r="BX49279" s="73"/>
      <c r="BY49279" s="74"/>
      <c r="BZ49279" s="74"/>
      <c r="CA49279" s="74"/>
      <c r="CF49279" s="79"/>
      <c r="CL49279" s="79"/>
    </row>
    <row r="49280" spans="30:90">
      <c r="AD49280" s="73"/>
      <c r="AE49280" s="74"/>
      <c r="AF49280" s="74"/>
      <c r="BX49280" s="73"/>
      <c r="BY49280" s="74"/>
      <c r="BZ49280" s="74"/>
      <c r="CA49280" s="74"/>
      <c r="CF49280" s="79"/>
      <c r="CL49280" s="79"/>
    </row>
    <row r="49281" spans="30:90">
      <c r="AD49281" s="73"/>
      <c r="AE49281" s="74"/>
      <c r="AF49281" s="74"/>
      <c r="BX49281" s="73"/>
      <c r="BY49281" s="74"/>
      <c r="BZ49281" s="74"/>
      <c r="CA49281" s="74"/>
      <c r="CF49281" s="79"/>
      <c r="CL49281" s="79"/>
    </row>
    <row r="49282" spans="30:90">
      <c r="AD49282" s="73"/>
      <c r="AE49282" s="74"/>
      <c r="AF49282" s="74"/>
      <c r="BX49282" s="73"/>
      <c r="BY49282" s="74"/>
      <c r="BZ49282" s="74"/>
      <c r="CA49282" s="74"/>
      <c r="CF49282" s="79"/>
      <c r="CL49282" s="79"/>
    </row>
    <row r="49283" spans="30:90">
      <c r="AD49283" s="73"/>
      <c r="AE49283" s="74"/>
      <c r="AF49283" s="74"/>
      <c r="BX49283" s="73"/>
      <c r="BY49283" s="74"/>
      <c r="BZ49283" s="74"/>
      <c r="CA49283" s="74"/>
      <c r="CF49283" s="79"/>
      <c r="CL49283" s="79"/>
    </row>
    <row r="49284" spans="30:90">
      <c r="AD49284" s="73"/>
      <c r="AE49284" s="74"/>
      <c r="AF49284" s="74"/>
      <c r="BX49284" s="73"/>
      <c r="BY49284" s="74"/>
      <c r="BZ49284" s="74"/>
      <c r="CA49284" s="74"/>
      <c r="CF49284" s="79"/>
      <c r="CL49284" s="79"/>
    </row>
    <row r="49285" spans="30:90">
      <c r="AD49285" s="73"/>
      <c r="AE49285" s="74"/>
      <c r="AF49285" s="74"/>
      <c r="BX49285" s="73"/>
      <c r="BY49285" s="74"/>
      <c r="BZ49285" s="74"/>
      <c r="CA49285" s="74"/>
      <c r="CF49285" s="79"/>
      <c r="CL49285" s="79"/>
    </row>
    <row r="49286" spans="30:90">
      <c r="AD49286" s="73"/>
      <c r="AE49286" s="74"/>
      <c r="AF49286" s="74"/>
      <c r="BX49286" s="73"/>
      <c r="BY49286" s="74"/>
      <c r="BZ49286" s="74"/>
      <c r="CA49286" s="74"/>
      <c r="CF49286" s="79"/>
      <c r="CL49286" s="79"/>
    </row>
    <row r="49287" spans="30:90">
      <c r="AD49287" s="73"/>
      <c r="AE49287" s="74"/>
      <c r="AF49287" s="74"/>
      <c r="BX49287" s="73"/>
      <c r="BY49287" s="74"/>
      <c r="BZ49287" s="74"/>
      <c r="CA49287" s="74"/>
      <c r="CF49287" s="79"/>
      <c r="CL49287" s="79"/>
    </row>
    <row r="49288" spans="30:90">
      <c r="AD49288" s="73"/>
      <c r="AE49288" s="74"/>
      <c r="AF49288" s="74"/>
      <c r="BX49288" s="73"/>
      <c r="BY49288" s="74"/>
      <c r="BZ49288" s="74"/>
      <c r="CA49288" s="74"/>
      <c r="CF49288" s="79"/>
      <c r="CL49288" s="79"/>
    </row>
    <row r="49289" spans="30:90">
      <c r="AD49289" s="73"/>
      <c r="AE49289" s="74"/>
      <c r="AF49289" s="74"/>
      <c r="BX49289" s="73"/>
      <c r="BY49289" s="74"/>
      <c r="BZ49289" s="74"/>
      <c r="CA49289" s="74"/>
      <c r="CF49289" s="79"/>
      <c r="CL49289" s="79"/>
    </row>
    <row r="49290" spans="30:90">
      <c r="AD49290" s="73"/>
      <c r="AE49290" s="74"/>
      <c r="AF49290" s="74"/>
      <c r="BX49290" s="73"/>
      <c r="BY49290" s="74"/>
      <c r="BZ49290" s="74"/>
      <c r="CA49290" s="74"/>
      <c r="CF49290" s="79"/>
      <c r="CL49290" s="79"/>
    </row>
    <row r="49291" spans="30:90">
      <c r="AD49291" s="73"/>
      <c r="AE49291" s="74"/>
      <c r="AF49291" s="74"/>
      <c r="BX49291" s="73"/>
      <c r="BY49291" s="74"/>
      <c r="BZ49291" s="74"/>
      <c r="CA49291" s="74"/>
      <c r="CF49291" s="79"/>
      <c r="CL49291" s="79"/>
    </row>
    <row r="49292" spans="30:90">
      <c r="AD49292" s="73"/>
      <c r="AE49292" s="74"/>
      <c r="AF49292" s="74"/>
      <c r="BX49292" s="73"/>
      <c r="BY49292" s="74"/>
      <c r="BZ49292" s="74"/>
      <c r="CA49292" s="74"/>
      <c r="CF49292" s="79"/>
      <c r="CL49292" s="79"/>
    </row>
    <row r="49293" spans="30:90">
      <c r="AD49293" s="73"/>
      <c r="AE49293" s="74"/>
      <c r="AF49293" s="74"/>
      <c r="BX49293" s="73"/>
      <c r="BY49293" s="74"/>
      <c r="BZ49293" s="74"/>
      <c r="CA49293" s="74"/>
      <c r="CF49293" s="79"/>
      <c r="CL49293" s="79"/>
    </row>
    <row r="49294" spans="30:90">
      <c r="AD49294" s="73"/>
      <c r="AE49294" s="74"/>
      <c r="AF49294" s="74"/>
      <c r="BX49294" s="73"/>
      <c r="BY49294" s="74"/>
      <c r="BZ49294" s="74"/>
      <c r="CA49294" s="74"/>
      <c r="CF49294" s="79"/>
      <c r="CL49294" s="79"/>
    </row>
    <row r="49295" spans="30:90">
      <c r="AD49295" s="73"/>
      <c r="AE49295" s="74"/>
      <c r="AF49295" s="74"/>
      <c r="BX49295" s="73"/>
      <c r="BY49295" s="74"/>
      <c r="BZ49295" s="74"/>
      <c r="CA49295" s="74"/>
      <c r="CF49295" s="79"/>
      <c r="CL49295" s="79"/>
    </row>
    <row r="49296" spans="30:90">
      <c r="AD49296" s="73"/>
      <c r="AE49296" s="74"/>
      <c r="AF49296" s="74"/>
      <c r="BX49296" s="73"/>
      <c r="BY49296" s="74"/>
      <c r="BZ49296" s="74"/>
      <c r="CA49296" s="74"/>
      <c r="CF49296" s="79"/>
      <c r="CL49296" s="79"/>
    </row>
    <row r="49297" spans="30:90">
      <c r="AD49297" s="73"/>
      <c r="AE49297" s="74"/>
      <c r="AF49297" s="74"/>
      <c r="BX49297" s="73"/>
      <c r="BY49297" s="74"/>
      <c r="BZ49297" s="74"/>
      <c r="CA49297" s="74"/>
      <c r="CF49297" s="79"/>
      <c r="CL49297" s="79"/>
    </row>
    <row r="49298" spans="30:90">
      <c r="AD49298" s="73"/>
      <c r="AE49298" s="74"/>
      <c r="AF49298" s="74"/>
      <c r="BX49298" s="73"/>
      <c r="BY49298" s="74"/>
      <c r="BZ49298" s="74"/>
      <c r="CA49298" s="74"/>
      <c r="CF49298" s="79"/>
      <c r="CL49298" s="79"/>
    </row>
    <row r="49299" spans="30:90">
      <c r="AD49299" s="73"/>
      <c r="AE49299" s="74"/>
      <c r="AF49299" s="74"/>
      <c r="BX49299" s="73"/>
      <c r="BY49299" s="74"/>
      <c r="BZ49299" s="74"/>
      <c r="CA49299" s="74"/>
      <c r="CF49299" s="79"/>
      <c r="CL49299" s="79"/>
    </row>
    <row r="49300" spans="30:90">
      <c r="AD49300" s="73"/>
      <c r="AE49300" s="74"/>
      <c r="AF49300" s="74"/>
      <c r="BX49300" s="73"/>
      <c r="BY49300" s="74"/>
      <c r="BZ49300" s="74"/>
      <c r="CA49300" s="74"/>
      <c r="CF49300" s="79"/>
      <c r="CL49300" s="79"/>
    </row>
    <row r="49301" spans="30:90">
      <c r="AD49301" s="73"/>
      <c r="AE49301" s="74"/>
      <c r="AF49301" s="74"/>
      <c r="BX49301" s="73"/>
      <c r="BY49301" s="74"/>
      <c r="BZ49301" s="74"/>
      <c r="CA49301" s="74"/>
      <c r="CF49301" s="79"/>
      <c r="CL49301" s="79"/>
    </row>
    <row r="49302" spans="30:90">
      <c r="AD49302" s="73"/>
      <c r="AE49302" s="74"/>
      <c r="AF49302" s="74"/>
      <c r="BX49302" s="73"/>
      <c r="BY49302" s="74"/>
      <c r="BZ49302" s="74"/>
      <c r="CA49302" s="74"/>
      <c r="CF49302" s="79"/>
      <c r="CL49302" s="79"/>
    </row>
    <row r="49303" spans="30:90">
      <c r="AD49303" s="73"/>
      <c r="AE49303" s="74"/>
      <c r="AF49303" s="74"/>
      <c r="BX49303" s="73"/>
      <c r="BY49303" s="74"/>
      <c r="BZ49303" s="74"/>
      <c r="CA49303" s="74"/>
      <c r="CF49303" s="79"/>
      <c r="CL49303" s="79"/>
    </row>
    <row r="49304" spans="30:90">
      <c r="AD49304" s="73"/>
      <c r="AE49304" s="74"/>
      <c r="AF49304" s="74"/>
      <c r="BX49304" s="73"/>
      <c r="BY49304" s="74"/>
      <c r="BZ49304" s="74"/>
      <c r="CA49304" s="74"/>
      <c r="CF49304" s="79"/>
      <c r="CL49304" s="79"/>
    </row>
    <row r="49305" spans="30:90">
      <c r="AD49305" s="73"/>
      <c r="AE49305" s="74"/>
      <c r="AF49305" s="74"/>
      <c r="BX49305" s="73"/>
      <c r="BY49305" s="74"/>
      <c r="BZ49305" s="74"/>
      <c r="CA49305" s="74"/>
      <c r="CF49305" s="79"/>
      <c r="CL49305" s="79"/>
    </row>
    <row r="49306" spans="30:90">
      <c r="AD49306" s="73"/>
      <c r="AE49306" s="74"/>
      <c r="AF49306" s="74"/>
      <c r="BX49306" s="73"/>
      <c r="BY49306" s="74"/>
      <c r="BZ49306" s="74"/>
      <c r="CA49306" s="74"/>
      <c r="CF49306" s="79"/>
      <c r="CL49306" s="79"/>
    </row>
    <row r="49307" spans="30:90">
      <c r="AD49307" s="73"/>
      <c r="AE49307" s="74"/>
      <c r="AF49307" s="74"/>
      <c r="BX49307" s="73"/>
      <c r="BY49307" s="74"/>
      <c r="BZ49307" s="74"/>
      <c r="CA49307" s="74"/>
      <c r="CF49307" s="79"/>
      <c r="CL49307" s="79"/>
    </row>
    <row r="49308" spans="30:90">
      <c r="AD49308" s="73"/>
      <c r="AE49308" s="74"/>
      <c r="AF49308" s="74"/>
      <c r="BX49308" s="73"/>
      <c r="BY49308" s="74"/>
      <c r="BZ49308" s="74"/>
      <c r="CA49308" s="74"/>
      <c r="CF49308" s="79"/>
      <c r="CL49308" s="79"/>
    </row>
    <row r="49309" spans="30:90">
      <c r="AD49309" s="73"/>
      <c r="AE49309" s="74"/>
      <c r="AF49309" s="74"/>
      <c r="BX49309" s="73"/>
      <c r="BY49309" s="74"/>
      <c r="BZ49309" s="74"/>
      <c r="CA49309" s="74"/>
      <c r="CF49309" s="79"/>
      <c r="CL49309" s="79"/>
    </row>
    <row r="49310" spans="30:90">
      <c r="AD49310" s="73"/>
      <c r="AE49310" s="74"/>
      <c r="AF49310" s="74"/>
      <c r="BX49310" s="73"/>
      <c r="BY49310" s="74"/>
      <c r="BZ49310" s="74"/>
      <c r="CA49310" s="74"/>
      <c r="CF49310" s="79"/>
      <c r="CL49310" s="79"/>
    </row>
    <row r="49311" spans="30:90">
      <c r="AD49311" s="73"/>
      <c r="AE49311" s="74"/>
      <c r="AF49311" s="74"/>
      <c r="BX49311" s="73"/>
      <c r="BY49311" s="74"/>
      <c r="BZ49311" s="74"/>
      <c r="CA49311" s="74"/>
      <c r="CF49311" s="79"/>
      <c r="CL49311" s="79"/>
    </row>
    <row r="49312" spans="30:90">
      <c r="AD49312" s="73"/>
      <c r="AE49312" s="74"/>
      <c r="AF49312" s="74"/>
      <c r="BX49312" s="73"/>
      <c r="BY49312" s="74"/>
      <c r="BZ49312" s="74"/>
      <c r="CA49312" s="74"/>
      <c r="CF49312" s="79"/>
      <c r="CL49312" s="79"/>
    </row>
    <row r="49313" spans="30:90">
      <c r="AD49313" s="73"/>
      <c r="AE49313" s="74"/>
      <c r="AF49313" s="74"/>
      <c r="BX49313" s="73"/>
      <c r="BY49313" s="74"/>
      <c r="BZ49313" s="74"/>
      <c r="CA49313" s="74"/>
      <c r="CF49313" s="79"/>
      <c r="CL49313" s="79"/>
    </row>
    <row r="49314" spans="30:90">
      <c r="AD49314" s="73"/>
      <c r="AE49314" s="74"/>
      <c r="AF49314" s="74"/>
      <c r="BX49314" s="73"/>
      <c r="BY49314" s="74"/>
      <c r="BZ49314" s="74"/>
      <c r="CA49314" s="74"/>
      <c r="CF49314" s="79"/>
      <c r="CL49314" s="79"/>
    </row>
    <row r="49315" spans="30:90">
      <c r="AD49315" s="73"/>
      <c r="AE49315" s="74"/>
      <c r="AF49315" s="74"/>
      <c r="BX49315" s="73"/>
      <c r="BY49315" s="74"/>
      <c r="BZ49315" s="74"/>
      <c r="CA49315" s="74"/>
      <c r="CF49315" s="79"/>
      <c r="CL49315" s="79"/>
    </row>
    <row r="49316" spans="30:90">
      <c r="AD49316" s="73"/>
      <c r="AE49316" s="74"/>
      <c r="AF49316" s="74"/>
      <c r="BX49316" s="73"/>
      <c r="BY49316" s="74"/>
      <c r="BZ49316" s="74"/>
      <c r="CA49316" s="74"/>
      <c r="CF49316" s="79"/>
      <c r="CL49316" s="79"/>
    </row>
    <row r="49317" spans="30:90">
      <c r="AD49317" s="73"/>
      <c r="AE49317" s="74"/>
      <c r="AF49317" s="74"/>
      <c r="BX49317" s="73"/>
      <c r="BY49317" s="74"/>
      <c r="BZ49317" s="74"/>
      <c r="CA49317" s="74"/>
      <c r="CF49317" s="79"/>
      <c r="CL49317" s="79"/>
    </row>
    <row r="49318" spans="30:90">
      <c r="AD49318" s="73"/>
      <c r="AE49318" s="74"/>
      <c r="AF49318" s="74"/>
      <c r="BX49318" s="73"/>
      <c r="BY49318" s="74"/>
      <c r="BZ49318" s="74"/>
      <c r="CA49318" s="74"/>
      <c r="CF49318" s="79"/>
      <c r="CL49318" s="79"/>
    </row>
    <row r="49319" spans="30:90">
      <c r="AD49319" s="73"/>
      <c r="AE49319" s="74"/>
      <c r="AF49319" s="74"/>
      <c r="BX49319" s="73"/>
      <c r="BY49319" s="74"/>
      <c r="BZ49319" s="74"/>
      <c r="CA49319" s="74"/>
      <c r="CF49319" s="79"/>
      <c r="CL49319" s="79"/>
    </row>
    <row r="49320" spans="30:90">
      <c r="AD49320" s="73"/>
      <c r="AE49320" s="74"/>
      <c r="AF49320" s="74"/>
      <c r="BX49320" s="73"/>
      <c r="BY49320" s="74"/>
      <c r="BZ49320" s="74"/>
      <c r="CA49320" s="74"/>
      <c r="CF49320" s="79"/>
      <c r="CL49320" s="79"/>
    </row>
    <row r="49321" spans="30:90">
      <c r="AD49321" s="73"/>
      <c r="AE49321" s="74"/>
      <c r="AF49321" s="74"/>
      <c r="BX49321" s="73"/>
      <c r="BY49321" s="74"/>
      <c r="BZ49321" s="74"/>
      <c r="CA49321" s="74"/>
      <c r="CF49321" s="79"/>
      <c r="CL49321" s="79"/>
    </row>
    <row r="49322" spans="30:90">
      <c r="AD49322" s="73"/>
      <c r="AE49322" s="74"/>
      <c r="AF49322" s="74"/>
      <c r="BX49322" s="73"/>
      <c r="BY49322" s="74"/>
      <c r="BZ49322" s="74"/>
      <c r="CA49322" s="74"/>
      <c r="CF49322" s="79"/>
      <c r="CL49322" s="79"/>
    </row>
    <row r="49323" spans="30:90">
      <c r="AD49323" s="73"/>
      <c r="AE49323" s="74"/>
      <c r="AF49323" s="74"/>
      <c r="BX49323" s="73"/>
      <c r="BY49323" s="74"/>
      <c r="BZ49323" s="74"/>
      <c r="CA49323" s="74"/>
      <c r="CF49323" s="79"/>
      <c r="CL49323" s="79"/>
    </row>
    <row r="49324" spans="30:90">
      <c r="AD49324" s="73"/>
      <c r="AE49324" s="74"/>
      <c r="AF49324" s="74"/>
      <c r="BX49324" s="73"/>
      <c r="BY49324" s="74"/>
      <c r="BZ49324" s="74"/>
      <c r="CA49324" s="74"/>
      <c r="CF49324" s="79"/>
      <c r="CL49324" s="79"/>
    </row>
    <row r="49325" spans="30:90">
      <c r="AD49325" s="73"/>
      <c r="AE49325" s="74"/>
      <c r="AF49325" s="74"/>
      <c r="BX49325" s="73"/>
      <c r="BY49325" s="74"/>
      <c r="BZ49325" s="74"/>
      <c r="CA49325" s="74"/>
      <c r="CF49325" s="79"/>
      <c r="CL49325" s="79"/>
    </row>
    <row r="49326" spans="30:90">
      <c r="AD49326" s="73"/>
      <c r="AE49326" s="74"/>
      <c r="AF49326" s="74"/>
      <c r="BX49326" s="73"/>
      <c r="BY49326" s="74"/>
      <c r="BZ49326" s="74"/>
      <c r="CA49326" s="74"/>
      <c r="CF49326" s="79"/>
      <c r="CL49326" s="79"/>
    </row>
    <row r="49327" spans="30:90">
      <c r="AD49327" s="73"/>
      <c r="AE49327" s="74"/>
      <c r="AF49327" s="74"/>
      <c r="BX49327" s="73"/>
      <c r="BY49327" s="74"/>
      <c r="BZ49327" s="74"/>
      <c r="CA49327" s="74"/>
      <c r="CF49327" s="79"/>
      <c r="CL49327" s="79"/>
    </row>
    <row r="49328" spans="30:90">
      <c r="AD49328" s="73"/>
      <c r="AE49328" s="74"/>
      <c r="AF49328" s="74"/>
      <c r="BX49328" s="73"/>
      <c r="BY49328" s="74"/>
      <c r="BZ49328" s="74"/>
      <c r="CA49328" s="74"/>
      <c r="CF49328" s="79"/>
      <c r="CL49328" s="79"/>
    </row>
    <row r="49329" spans="30:90">
      <c r="AD49329" s="73"/>
      <c r="AE49329" s="74"/>
      <c r="AF49329" s="74"/>
      <c r="BX49329" s="73"/>
      <c r="BY49329" s="74"/>
      <c r="BZ49329" s="74"/>
      <c r="CA49329" s="74"/>
      <c r="CF49329" s="79"/>
      <c r="CL49329" s="79"/>
    </row>
    <row r="49330" spans="30:90">
      <c r="AD49330" s="73"/>
      <c r="AE49330" s="74"/>
      <c r="AF49330" s="74"/>
      <c r="BX49330" s="73"/>
      <c r="BY49330" s="74"/>
      <c r="BZ49330" s="74"/>
      <c r="CA49330" s="74"/>
      <c r="CF49330" s="79"/>
      <c r="CL49330" s="79"/>
    </row>
    <row r="49331" spans="30:90">
      <c r="AD49331" s="73"/>
      <c r="AE49331" s="74"/>
      <c r="AF49331" s="74"/>
      <c r="BX49331" s="73"/>
      <c r="BY49331" s="74"/>
      <c r="BZ49331" s="74"/>
      <c r="CA49331" s="74"/>
      <c r="CF49331" s="79"/>
      <c r="CL49331" s="79"/>
    </row>
    <row r="49332" spans="30:90">
      <c r="AD49332" s="73"/>
      <c r="AE49332" s="74"/>
      <c r="AF49332" s="74"/>
      <c r="BX49332" s="73"/>
      <c r="BY49332" s="74"/>
      <c r="BZ49332" s="74"/>
      <c r="CA49332" s="74"/>
      <c r="CF49332" s="79"/>
      <c r="CL49332" s="79"/>
    </row>
    <row r="49333" spans="30:90">
      <c r="AD49333" s="73"/>
      <c r="AE49333" s="74"/>
      <c r="AF49333" s="74"/>
      <c r="BX49333" s="73"/>
      <c r="BY49333" s="74"/>
      <c r="BZ49333" s="74"/>
      <c r="CA49333" s="74"/>
      <c r="CF49333" s="79"/>
      <c r="CL49333" s="79"/>
    </row>
    <row r="49334" spans="30:90">
      <c r="AD49334" s="73"/>
      <c r="AE49334" s="74"/>
      <c r="AF49334" s="74"/>
      <c r="BX49334" s="73"/>
      <c r="BY49334" s="74"/>
      <c r="BZ49334" s="74"/>
      <c r="CA49334" s="74"/>
      <c r="CF49334" s="79"/>
      <c r="CL49334" s="79"/>
    </row>
    <row r="49335" spans="30:90">
      <c r="AD49335" s="73"/>
      <c r="AE49335" s="74"/>
      <c r="AF49335" s="74"/>
      <c r="BX49335" s="73"/>
      <c r="BY49335" s="74"/>
      <c r="BZ49335" s="74"/>
      <c r="CA49335" s="74"/>
      <c r="CF49335" s="79"/>
      <c r="CL49335" s="79"/>
    </row>
    <row r="49336" spans="30:90">
      <c r="AD49336" s="73"/>
      <c r="AE49336" s="74"/>
      <c r="AF49336" s="74"/>
      <c r="BX49336" s="73"/>
      <c r="BY49336" s="74"/>
      <c r="BZ49336" s="74"/>
      <c r="CA49336" s="74"/>
      <c r="CF49336" s="79"/>
      <c r="CL49336" s="79"/>
    </row>
    <row r="49337" spans="30:90">
      <c r="AD49337" s="73"/>
      <c r="AE49337" s="74"/>
      <c r="AF49337" s="74"/>
      <c r="BX49337" s="73"/>
      <c r="BY49337" s="74"/>
      <c r="BZ49337" s="74"/>
      <c r="CA49337" s="74"/>
      <c r="CF49337" s="79"/>
      <c r="CL49337" s="79"/>
    </row>
    <row r="49338" spans="30:90">
      <c r="AD49338" s="73"/>
      <c r="AE49338" s="74"/>
      <c r="AF49338" s="74"/>
      <c r="BX49338" s="73"/>
      <c r="BY49338" s="74"/>
      <c r="BZ49338" s="74"/>
      <c r="CA49338" s="74"/>
      <c r="CF49338" s="79"/>
      <c r="CL49338" s="79"/>
    </row>
    <row r="49339" spans="30:90">
      <c r="AD49339" s="73"/>
      <c r="AE49339" s="74"/>
      <c r="AF49339" s="74"/>
      <c r="BX49339" s="73"/>
      <c r="BY49339" s="74"/>
      <c r="BZ49339" s="74"/>
      <c r="CA49339" s="74"/>
      <c r="CF49339" s="79"/>
      <c r="CL49339" s="79"/>
    </row>
    <row r="49340" spans="30:90">
      <c r="AD49340" s="73"/>
      <c r="AE49340" s="74"/>
      <c r="AF49340" s="74"/>
      <c r="BX49340" s="73"/>
      <c r="BY49340" s="74"/>
      <c r="BZ49340" s="74"/>
      <c r="CA49340" s="74"/>
      <c r="CF49340" s="79"/>
      <c r="CL49340" s="79"/>
    </row>
    <row r="49341" spans="30:90">
      <c r="AD49341" s="73"/>
      <c r="AE49341" s="74"/>
      <c r="AF49341" s="74"/>
      <c r="BX49341" s="73"/>
      <c r="BY49341" s="74"/>
      <c r="BZ49341" s="74"/>
      <c r="CA49341" s="74"/>
      <c r="CF49341" s="79"/>
      <c r="CL49341" s="79"/>
    </row>
    <row r="49342" spans="30:90">
      <c r="AD49342" s="73"/>
      <c r="AE49342" s="74"/>
      <c r="AF49342" s="74"/>
      <c r="BX49342" s="73"/>
      <c r="BY49342" s="74"/>
      <c r="BZ49342" s="74"/>
      <c r="CA49342" s="74"/>
      <c r="CF49342" s="79"/>
      <c r="CL49342" s="79"/>
    </row>
    <row r="49343" spans="30:90">
      <c r="AD49343" s="73"/>
      <c r="AE49343" s="74"/>
      <c r="AF49343" s="74"/>
      <c r="BX49343" s="73"/>
      <c r="BY49343" s="74"/>
      <c r="BZ49343" s="74"/>
      <c r="CA49343" s="74"/>
      <c r="CF49343" s="79"/>
      <c r="CL49343" s="79"/>
    </row>
    <row r="49344" spans="30:90">
      <c r="AD49344" s="73"/>
      <c r="AE49344" s="74"/>
      <c r="AF49344" s="74"/>
      <c r="BX49344" s="73"/>
      <c r="BY49344" s="74"/>
      <c r="BZ49344" s="74"/>
      <c r="CA49344" s="74"/>
      <c r="CF49344" s="79"/>
      <c r="CL49344" s="79"/>
    </row>
    <row r="49345" spans="30:90">
      <c r="AD49345" s="73"/>
      <c r="AE49345" s="74"/>
      <c r="AF49345" s="74"/>
      <c r="BX49345" s="73"/>
      <c r="BY49345" s="74"/>
      <c r="BZ49345" s="74"/>
      <c r="CA49345" s="74"/>
      <c r="CF49345" s="79"/>
      <c r="CL49345" s="79"/>
    </row>
    <row r="49346" spans="30:90">
      <c r="AD49346" s="73"/>
      <c r="AE49346" s="74"/>
      <c r="AF49346" s="74"/>
      <c r="BX49346" s="73"/>
      <c r="BY49346" s="74"/>
      <c r="BZ49346" s="74"/>
      <c r="CA49346" s="74"/>
      <c r="CF49346" s="79"/>
      <c r="CL49346" s="79"/>
    </row>
    <row r="49347" spans="30:90">
      <c r="AD49347" s="73"/>
      <c r="AE49347" s="74"/>
      <c r="AF49347" s="74"/>
      <c r="BX49347" s="73"/>
      <c r="BY49347" s="74"/>
      <c r="BZ49347" s="74"/>
      <c r="CA49347" s="74"/>
      <c r="CF49347" s="79"/>
      <c r="CL49347" s="79"/>
    </row>
    <row r="49348" spans="30:90">
      <c r="AD49348" s="73"/>
      <c r="AE49348" s="74"/>
      <c r="AF49348" s="74"/>
      <c r="BX49348" s="73"/>
      <c r="BY49348" s="74"/>
      <c r="BZ49348" s="74"/>
      <c r="CA49348" s="74"/>
      <c r="CF49348" s="79"/>
      <c r="CL49348" s="79"/>
    </row>
    <row r="49349" spans="30:90">
      <c r="AD49349" s="73"/>
      <c r="AE49349" s="74"/>
      <c r="AF49349" s="74"/>
      <c r="BX49349" s="73"/>
      <c r="BY49349" s="74"/>
      <c r="BZ49349" s="74"/>
      <c r="CA49349" s="74"/>
      <c r="CF49349" s="79"/>
      <c r="CL49349" s="79"/>
    </row>
    <row r="49350" spans="30:90">
      <c r="AD49350" s="73"/>
      <c r="AE49350" s="74"/>
      <c r="AF49350" s="74"/>
      <c r="BX49350" s="73"/>
      <c r="BY49350" s="74"/>
      <c r="BZ49350" s="74"/>
      <c r="CA49350" s="74"/>
      <c r="CF49350" s="79"/>
      <c r="CL49350" s="79"/>
    </row>
    <row r="49351" spans="30:90">
      <c r="AD49351" s="73"/>
      <c r="AE49351" s="74"/>
      <c r="AF49351" s="74"/>
      <c r="BX49351" s="73"/>
      <c r="BY49351" s="74"/>
      <c r="BZ49351" s="74"/>
      <c r="CA49351" s="74"/>
      <c r="CF49351" s="79"/>
      <c r="CL49351" s="79"/>
    </row>
    <row r="49352" spans="30:90">
      <c r="AD49352" s="73"/>
      <c r="AE49352" s="74"/>
      <c r="AF49352" s="74"/>
      <c r="BX49352" s="73"/>
      <c r="BY49352" s="74"/>
      <c r="BZ49352" s="74"/>
      <c r="CA49352" s="74"/>
      <c r="CF49352" s="79"/>
      <c r="CL49352" s="79"/>
    </row>
    <row r="49353" spans="30:90">
      <c r="AD49353" s="73"/>
      <c r="AE49353" s="74"/>
      <c r="AF49353" s="74"/>
      <c r="BX49353" s="73"/>
      <c r="BY49353" s="74"/>
      <c r="BZ49353" s="74"/>
      <c r="CA49353" s="74"/>
      <c r="CF49353" s="79"/>
      <c r="CL49353" s="79"/>
    </row>
    <row r="49354" spans="30:90">
      <c r="AD49354" s="73"/>
      <c r="AE49354" s="74"/>
      <c r="AF49354" s="74"/>
      <c r="BX49354" s="73"/>
      <c r="BY49354" s="74"/>
      <c r="BZ49354" s="74"/>
      <c r="CA49354" s="74"/>
      <c r="CF49354" s="79"/>
      <c r="CL49354" s="79"/>
    </row>
    <row r="49355" spans="30:90">
      <c r="AD49355" s="73"/>
      <c r="AE49355" s="74"/>
      <c r="AF49355" s="74"/>
      <c r="BX49355" s="73"/>
      <c r="BY49355" s="74"/>
      <c r="BZ49355" s="74"/>
      <c r="CA49355" s="74"/>
      <c r="CF49355" s="79"/>
      <c r="CL49355" s="79"/>
    </row>
    <row r="49356" spans="30:90">
      <c r="AD49356" s="73"/>
      <c r="AE49356" s="74"/>
      <c r="AF49356" s="74"/>
      <c r="BX49356" s="73"/>
      <c r="BY49356" s="74"/>
      <c r="BZ49356" s="74"/>
      <c r="CA49356" s="74"/>
      <c r="CF49356" s="79"/>
      <c r="CL49356" s="79"/>
    </row>
    <row r="49357" spans="30:90">
      <c r="AD49357" s="73"/>
      <c r="AE49357" s="74"/>
      <c r="AF49357" s="74"/>
      <c r="BX49357" s="73"/>
      <c r="BY49357" s="74"/>
      <c r="BZ49357" s="74"/>
      <c r="CA49357" s="74"/>
      <c r="CF49357" s="79"/>
      <c r="CL49357" s="79"/>
    </row>
    <row r="49358" spans="30:90">
      <c r="AD49358" s="73"/>
      <c r="AE49358" s="74"/>
      <c r="AF49358" s="74"/>
      <c r="BX49358" s="73"/>
      <c r="BY49358" s="74"/>
      <c r="BZ49358" s="74"/>
      <c r="CA49358" s="74"/>
      <c r="CF49358" s="79"/>
      <c r="CL49358" s="79"/>
    </row>
    <row r="49359" spans="30:90">
      <c r="AD49359" s="73"/>
      <c r="AE49359" s="74"/>
      <c r="AF49359" s="74"/>
      <c r="BX49359" s="73"/>
      <c r="BY49359" s="74"/>
      <c r="BZ49359" s="74"/>
      <c r="CA49359" s="74"/>
      <c r="CF49359" s="79"/>
      <c r="CL49359" s="79"/>
    </row>
    <row r="49360" spans="30:90">
      <c r="AD49360" s="73"/>
      <c r="AE49360" s="74"/>
      <c r="AF49360" s="74"/>
      <c r="BX49360" s="73"/>
      <c r="BY49360" s="74"/>
      <c r="BZ49360" s="74"/>
      <c r="CA49360" s="74"/>
      <c r="CF49360" s="79"/>
      <c r="CL49360" s="79"/>
    </row>
    <row r="49361" spans="30:90">
      <c r="AD49361" s="73"/>
      <c r="AE49361" s="74"/>
      <c r="AF49361" s="74"/>
      <c r="BX49361" s="73"/>
      <c r="BY49361" s="74"/>
      <c r="BZ49361" s="74"/>
      <c r="CA49361" s="74"/>
      <c r="CF49361" s="79"/>
      <c r="CL49361" s="79"/>
    </row>
    <row r="49362" spans="30:90">
      <c r="AD49362" s="73"/>
      <c r="AE49362" s="74"/>
      <c r="AF49362" s="74"/>
      <c r="BX49362" s="73"/>
      <c r="BY49362" s="74"/>
      <c r="BZ49362" s="74"/>
      <c r="CA49362" s="74"/>
      <c r="CF49362" s="79"/>
      <c r="CL49362" s="79"/>
    </row>
    <row r="49363" spans="30:90">
      <c r="AD49363" s="73"/>
      <c r="AE49363" s="74"/>
      <c r="AF49363" s="74"/>
      <c r="BX49363" s="73"/>
      <c r="BY49363" s="74"/>
      <c r="BZ49363" s="74"/>
      <c r="CA49363" s="74"/>
      <c r="CF49363" s="79"/>
      <c r="CL49363" s="79"/>
    </row>
    <row r="49364" spans="30:90">
      <c r="AD49364" s="73"/>
      <c r="AE49364" s="74"/>
      <c r="AF49364" s="74"/>
      <c r="BX49364" s="73"/>
      <c r="BY49364" s="74"/>
      <c r="BZ49364" s="74"/>
      <c r="CA49364" s="74"/>
      <c r="CF49364" s="79"/>
      <c r="CL49364" s="79"/>
    </row>
    <row r="49365" spans="30:90">
      <c r="AD49365" s="73"/>
      <c r="AE49365" s="74"/>
      <c r="AF49365" s="74"/>
      <c r="BX49365" s="73"/>
      <c r="BY49365" s="74"/>
      <c r="BZ49365" s="74"/>
      <c r="CA49365" s="74"/>
      <c r="CF49365" s="79"/>
      <c r="CL49365" s="79"/>
    </row>
    <row r="49366" spans="30:90">
      <c r="AD49366" s="73"/>
      <c r="AE49366" s="74"/>
      <c r="AF49366" s="74"/>
      <c r="BX49366" s="73"/>
      <c r="BY49366" s="74"/>
      <c r="BZ49366" s="74"/>
      <c r="CA49366" s="74"/>
      <c r="CF49366" s="79"/>
      <c r="CL49366" s="79"/>
    </row>
    <row r="49367" spans="30:90">
      <c r="AD49367" s="73"/>
      <c r="AE49367" s="74"/>
      <c r="AF49367" s="74"/>
      <c r="BX49367" s="73"/>
      <c r="BY49367" s="74"/>
      <c r="BZ49367" s="74"/>
      <c r="CA49367" s="74"/>
      <c r="CF49367" s="79"/>
      <c r="CL49367" s="79"/>
    </row>
    <row r="49368" spans="30:90">
      <c r="AD49368" s="73"/>
      <c r="AE49368" s="74"/>
      <c r="AF49368" s="74"/>
      <c r="BX49368" s="73"/>
      <c r="BY49368" s="74"/>
      <c r="BZ49368" s="74"/>
      <c r="CA49368" s="74"/>
      <c r="CF49368" s="79"/>
      <c r="CL49368" s="79"/>
    </row>
    <row r="49369" spans="30:90">
      <c r="AD49369" s="73"/>
      <c r="AE49369" s="74"/>
      <c r="AF49369" s="74"/>
      <c r="BX49369" s="73"/>
      <c r="BY49369" s="74"/>
      <c r="BZ49369" s="74"/>
      <c r="CA49369" s="74"/>
      <c r="CF49369" s="79"/>
      <c r="CL49369" s="79"/>
    </row>
    <row r="49370" spans="30:90">
      <c r="AD49370" s="73"/>
      <c r="AE49370" s="74"/>
      <c r="AF49370" s="74"/>
      <c r="BX49370" s="73"/>
      <c r="BY49370" s="74"/>
      <c r="BZ49370" s="74"/>
      <c r="CA49370" s="74"/>
      <c r="CF49370" s="79"/>
      <c r="CL49370" s="79"/>
    </row>
    <row r="49371" spans="30:90">
      <c r="AD49371" s="73"/>
      <c r="AE49371" s="74"/>
      <c r="AF49371" s="74"/>
      <c r="BX49371" s="73"/>
      <c r="BY49371" s="74"/>
      <c r="BZ49371" s="74"/>
      <c r="CA49371" s="74"/>
      <c r="CF49371" s="79"/>
      <c r="CL49371" s="79"/>
    </row>
    <row r="49372" spans="30:90">
      <c r="AD49372" s="73"/>
      <c r="AE49372" s="74"/>
      <c r="AF49372" s="74"/>
      <c r="BX49372" s="73"/>
      <c r="BY49372" s="74"/>
      <c r="BZ49372" s="74"/>
      <c r="CA49372" s="74"/>
      <c r="CF49372" s="79"/>
      <c r="CL49372" s="79"/>
    </row>
    <row r="49373" spans="30:90">
      <c r="AD49373" s="73"/>
      <c r="AE49373" s="74"/>
      <c r="AF49373" s="74"/>
      <c r="BX49373" s="73"/>
      <c r="BY49373" s="74"/>
      <c r="BZ49373" s="74"/>
      <c r="CA49373" s="74"/>
      <c r="CF49373" s="79"/>
      <c r="CL49373" s="79"/>
    </row>
    <row r="49374" spans="30:90">
      <c r="AD49374" s="73"/>
      <c r="AE49374" s="74"/>
      <c r="AF49374" s="74"/>
      <c r="BX49374" s="73"/>
      <c r="BY49374" s="74"/>
      <c r="BZ49374" s="74"/>
      <c r="CA49374" s="74"/>
      <c r="CF49374" s="79"/>
      <c r="CL49374" s="79"/>
    </row>
    <row r="49375" spans="30:90">
      <c r="AD49375" s="73"/>
      <c r="AE49375" s="74"/>
      <c r="AF49375" s="74"/>
      <c r="BX49375" s="73"/>
      <c r="BY49375" s="74"/>
      <c r="BZ49375" s="74"/>
      <c r="CA49375" s="74"/>
      <c r="CF49375" s="79"/>
      <c r="CL49375" s="79"/>
    </row>
    <row r="49376" spans="30:90">
      <c r="AD49376" s="73"/>
      <c r="AE49376" s="74"/>
      <c r="AF49376" s="74"/>
      <c r="BX49376" s="73"/>
      <c r="BY49376" s="74"/>
      <c r="BZ49376" s="74"/>
      <c r="CA49376" s="74"/>
      <c r="CF49376" s="79"/>
      <c r="CL49376" s="79"/>
    </row>
    <row r="49377" spans="30:90">
      <c r="AD49377" s="73"/>
      <c r="AE49377" s="74"/>
      <c r="AF49377" s="74"/>
      <c r="BX49377" s="73"/>
      <c r="BY49377" s="74"/>
      <c r="BZ49377" s="74"/>
      <c r="CA49377" s="74"/>
      <c r="CF49377" s="79"/>
      <c r="CL49377" s="79"/>
    </row>
    <row r="49378" spans="30:90">
      <c r="AD49378" s="73"/>
      <c r="AE49378" s="74"/>
      <c r="AF49378" s="74"/>
      <c r="BX49378" s="73"/>
      <c r="BY49378" s="74"/>
      <c r="BZ49378" s="74"/>
      <c r="CA49378" s="74"/>
      <c r="CF49378" s="79"/>
      <c r="CL49378" s="79"/>
    </row>
    <row r="49379" spans="30:90">
      <c r="AD49379" s="73"/>
      <c r="AE49379" s="74"/>
      <c r="AF49379" s="74"/>
      <c r="BX49379" s="73"/>
      <c r="BY49379" s="74"/>
      <c r="BZ49379" s="74"/>
      <c r="CA49379" s="74"/>
      <c r="CF49379" s="79"/>
      <c r="CL49379" s="79"/>
    </row>
    <row r="49380" spans="30:90">
      <c r="AD49380" s="73"/>
      <c r="AE49380" s="74"/>
      <c r="AF49380" s="74"/>
      <c r="BX49380" s="73"/>
      <c r="BY49380" s="74"/>
      <c r="BZ49380" s="74"/>
      <c r="CA49380" s="74"/>
      <c r="CF49380" s="79"/>
      <c r="CL49380" s="79"/>
    </row>
    <row r="49381" spans="30:90">
      <c r="AD49381" s="73"/>
      <c r="AE49381" s="74"/>
      <c r="AF49381" s="74"/>
      <c r="BX49381" s="73"/>
      <c r="BY49381" s="74"/>
      <c r="BZ49381" s="74"/>
      <c r="CA49381" s="74"/>
      <c r="CF49381" s="79"/>
      <c r="CL49381" s="79"/>
    </row>
    <row r="49382" spans="30:90">
      <c r="AD49382" s="73"/>
      <c r="AE49382" s="74"/>
      <c r="AF49382" s="74"/>
      <c r="BX49382" s="73"/>
      <c r="BY49382" s="74"/>
      <c r="BZ49382" s="74"/>
      <c r="CA49382" s="74"/>
      <c r="CF49382" s="79"/>
      <c r="CL49382" s="79"/>
    </row>
    <row r="49383" spans="30:90">
      <c r="AD49383" s="73"/>
      <c r="AE49383" s="74"/>
      <c r="AF49383" s="74"/>
      <c r="BX49383" s="73"/>
      <c r="BY49383" s="74"/>
      <c r="BZ49383" s="74"/>
      <c r="CA49383" s="74"/>
      <c r="CF49383" s="79"/>
      <c r="CL49383" s="79"/>
    </row>
    <row r="49384" spans="30:90">
      <c r="AD49384" s="73"/>
      <c r="AE49384" s="74"/>
      <c r="AF49384" s="74"/>
      <c r="BX49384" s="73"/>
      <c r="BY49384" s="74"/>
      <c r="BZ49384" s="74"/>
      <c r="CA49384" s="74"/>
      <c r="CF49384" s="79"/>
      <c r="CL49384" s="79"/>
    </row>
    <row r="49385" spans="30:90">
      <c r="AD49385" s="73"/>
      <c r="AE49385" s="74"/>
      <c r="AF49385" s="74"/>
      <c r="BX49385" s="73"/>
      <c r="BY49385" s="74"/>
      <c r="BZ49385" s="74"/>
      <c r="CA49385" s="74"/>
      <c r="CF49385" s="79"/>
      <c r="CL49385" s="79"/>
    </row>
    <row r="49386" spans="30:90">
      <c r="AD49386" s="73"/>
      <c r="AE49386" s="74"/>
      <c r="AF49386" s="74"/>
      <c r="BX49386" s="73"/>
      <c r="BY49386" s="74"/>
      <c r="BZ49386" s="74"/>
      <c r="CA49386" s="74"/>
      <c r="CF49386" s="79"/>
      <c r="CL49386" s="79"/>
    </row>
    <row r="49387" spans="30:90">
      <c r="AD49387" s="73"/>
      <c r="AE49387" s="74"/>
      <c r="AF49387" s="74"/>
      <c r="BX49387" s="73"/>
      <c r="BY49387" s="74"/>
      <c r="BZ49387" s="74"/>
      <c r="CA49387" s="74"/>
      <c r="CF49387" s="79"/>
      <c r="CL49387" s="79"/>
    </row>
    <row r="49388" spans="30:90">
      <c r="AD49388" s="73"/>
      <c r="AE49388" s="74"/>
      <c r="AF49388" s="74"/>
      <c r="BX49388" s="73"/>
      <c r="BY49388" s="74"/>
      <c r="BZ49388" s="74"/>
      <c r="CA49388" s="74"/>
      <c r="CF49388" s="79"/>
      <c r="CL49388" s="79"/>
    </row>
    <row r="49389" spans="30:90">
      <c r="AD49389" s="73"/>
      <c r="AE49389" s="74"/>
      <c r="AF49389" s="74"/>
      <c r="BX49389" s="73"/>
      <c r="BY49389" s="74"/>
      <c r="BZ49389" s="74"/>
      <c r="CA49389" s="74"/>
      <c r="CF49389" s="79"/>
      <c r="CL49389" s="79"/>
    </row>
    <row r="49390" spans="30:90">
      <c r="AD49390" s="73"/>
      <c r="AE49390" s="74"/>
      <c r="AF49390" s="74"/>
      <c r="BX49390" s="73"/>
      <c r="BY49390" s="74"/>
      <c r="BZ49390" s="74"/>
      <c r="CA49390" s="74"/>
      <c r="CF49390" s="79"/>
      <c r="CL49390" s="79"/>
    </row>
    <row r="49391" spans="30:90">
      <c r="AD49391" s="73"/>
      <c r="AE49391" s="74"/>
      <c r="AF49391" s="74"/>
      <c r="BX49391" s="73"/>
      <c r="BY49391" s="74"/>
      <c r="BZ49391" s="74"/>
      <c r="CA49391" s="74"/>
      <c r="CF49391" s="79"/>
      <c r="CL49391" s="79"/>
    </row>
    <row r="49392" spans="30:90">
      <c r="AD49392" s="73"/>
      <c r="AE49392" s="74"/>
      <c r="AF49392" s="74"/>
      <c r="BX49392" s="73"/>
      <c r="BY49392" s="74"/>
      <c r="BZ49392" s="74"/>
      <c r="CA49392" s="74"/>
      <c r="CF49392" s="79"/>
      <c r="CL49392" s="79"/>
    </row>
    <row r="49393" spans="30:90">
      <c r="AD49393" s="73"/>
      <c r="AE49393" s="74"/>
      <c r="AF49393" s="74"/>
      <c r="BX49393" s="73"/>
      <c r="BY49393" s="74"/>
      <c r="BZ49393" s="74"/>
      <c r="CA49393" s="74"/>
      <c r="CF49393" s="79"/>
      <c r="CL49393" s="79"/>
    </row>
    <row r="49394" spans="30:90">
      <c r="AD49394" s="73"/>
      <c r="AE49394" s="74"/>
      <c r="AF49394" s="74"/>
      <c r="BX49394" s="73"/>
      <c r="BY49394" s="74"/>
      <c r="BZ49394" s="74"/>
      <c r="CA49394" s="74"/>
      <c r="CF49394" s="79"/>
      <c r="CL49394" s="79"/>
    </row>
    <row r="49395" spans="30:90">
      <c r="AD49395" s="73"/>
      <c r="AE49395" s="74"/>
      <c r="AF49395" s="74"/>
      <c r="BX49395" s="73"/>
      <c r="BY49395" s="74"/>
      <c r="BZ49395" s="74"/>
      <c r="CA49395" s="74"/>
      <c r="CF49395" s="79"/>
      <c r="CL49395" s="79"/>
    </row>
    <row r="49396" spans="30:90">
      <c r="AD49396" s="73"/>
      <c r="AE49396" s="74"/>
      <c r="AF49396" s="74"/>
      <c r="BX49396" s="73"/>
      <c r="BY49396" s="74"/>
      <c r="BZ49396" s="74"/>
      <c r="CA49396" s="74"/>
      <c r="CF49396" s="79"/>
      <c r="CL49396" s="79"/>
    </row>
    <row r="49397" spans="30:90">
      <c r="AD49397" s="73"/>
      <c r="AE49397" s="74"/>
      <c r="AF49397" s="74"/>
      <c r="BX49397" s="73"/>
      <c r="BY49397" s="74"/>
      <c r="BZ49397" s="74"/>
      <c r="CA49397" s="74"/>
      <c r="CF49397" s="79"/>
      <c r="CL49397" s="79"/>
    </row>
    <row r="49398" spans="30:90">
      <c r="AD49398" s="73"/>
      <c r="AE49398" s="74"/>
      <c r="AF49398" s="74"/>
      <c r="BX49398" s="73"/>
      <c r="BY49398" s="74"/>
      <c r="BZ49398" s="74"/>
      <c r="CA49398" s="74"/>
      <c r="CF49398" s="79"/>
      <c r="CL49398" s="79"/>
    </row>
    <row r="49399" spans="30:90">
      <c r="AD49399" s="73"/>
      <c r="AE49399" s="74"/>
      <c r="AF49399" s="74"/>
      <c r="BX49399" s="73"/>
      <c r="BY49399" s="74"/>
      <c r="BZ49399" s="74"/>
      <c r="CA49399" s="74"/>
      <c r="CF49399" s="79"/>
      <c r="CL49399" s="79"/>
    </row>
    <row r="49400" spans="30:90">
      <c r="AD49400" s="73"/>
      <c r="AE49400" s="74"/>
      <c r="AF49400" s="74"/>
      <c r="BX49400" s="73"/>
      <c r="BY49400" s="74"/>
      <c r="BZ49400" s="74"/>
      <c r="CA49400" s="74"/>
      <c r="CF49400" s="79"/>
      <c r="CL49400" s="79"/>
    </row>
    <row r="49401" spans="30:90">
      <c r="AD49401" s="73"/>
      <c r="AE49401" s="74"/>
      <c r="AF49401" s="74"/>
      <c r="BX49401" s="73"/>
      <c r="BY49401" s="74"/>
      <c r="BZ49401" s="74"/>
      <c r="CA49401" s="74"/>
      <c r="CF49401" s="79"/>
      <c r="CL49401" s="79"/>
    </row>
    <row r="49402" spans="30:90">
      <c r="AD49402" s="73"/>
      <c r="AE49402" s="74"/>
      <c r="AF49402" s="74"/>
      <c r="BX49402" s="73"/>
      <c r="BY49402" s="74"/>
      <c r="BZ49402" s="74"/>
      <c r="CA49402" s="74"/>
      <c r="CF49402" s="79"/>
      <c r="CL49402" s="79"/>
    </row>
    <row r="49403" spans="30:90">
      <c r="AD49403" s="73"/>
      <c r="AE49403" s="74"/>
      <c r="AF49403" s="74"/>
      <c r="BX49403" s="73"/>
      <c r="BY49403" s="74"/>
      <c r="BZ49403" s="74"/>
      <c r="CA49403" s="74"/>
      <c r="CF49403" s="79"/>
      <c r="CL49403" s="79"/>
    </row>
    <row r="49404" spans="30:90">
      <c r="AD49404" s="73"/>
      <c r="AE49404" s="74"/>
      <c r="AF49404" s="74"/>
      <c r="BX49404" s="73"/>
      <c r="BY49404" s="74"/>
      <c r="BZ49404" s="74"/>
      <c r="CA49404" s="74"/>
      <c r="CF49404" s="79"/>
      <c r="CL49404" s="79"/>
    </row>
    <row r="49405" spans="30:90">
      <c r="AD49405" s="73"/>
      <c r="AE49405" s="74"/>
      <c r="AF49405" s="74"/>
      <c r="BX49405" s="73"/>
      <c r="BY49405" s="74"/>
      <c r="BZ49405" s="74"/>
      <c r="CA49405" s="74"/>
      <c r="CF49405" s="79"/>
      <c r="CL49405" s="79"/>
    </row>
    <row r="49406" spans="30:90">
      <c r="AD49406" s="73"/>
      <c r="AE49406" s="74"/>
      <c r="AF49406" s="74"/>
      <c r="BX49406" s="73"/>
      <c r="BY49406" s="74"/>
      <c r="BZ49406" s="74"/>
      <c r="CA49406" s="74"/>
      <c r="CF49406" s="79"/>
      <c r="CL49406" s="79"/>
    </row>
    <row r="49407" spans="30:90">
      <c r="AD49407" s="73"/>
      <c r="AE49407" s="74"/>
      <c r="AF49407" s="74"/>
      <c r="BX49407" s="73"/>
      <c r="BY49407" s="74"/>
      <c r="BZ49407" s="74"/>
      <c r="CA49407" s="74"/>
      <c r="CF49407" s="79"/>
      <c r="CL49407" s="79"/>
    </row>
    <row r="49408" spans="30:90">
      <c r="AD49408" s="73"/>
      <c r="AE49408" s="74"/>
      <c r="AF49408" s="74"/>
      <c r="BX49408" s="73"/>
      <c r="BY49408" s="74"/>
      <c r="BZ49408" s="74"/>
      <c r="CA49408" s="74"/>
      <c r="CF49408" s="79"/>
      <c r="CL49408" s="79"/>
    </row>
    <row r="49409" spans="30:90">
      <c r="AD49409" s="73"/>
      <c r="AE49409" s="74"/>
      <c r="AF49409" s="74"/>
      <c r="BX49409" s="73"/>
      <c r="BY49409" s="74"/>
      <c r="BZ49409" s="74"/>
      <c r="CA49409" s="74"/>
      <c r="CF49409" s="79"/>
      <c r="CL49409" s="79"/>
    </row>
    <row r="49410" spans="30:90">
      <c r="AD49410" s="73"/>
      <c r="AE49410" s="74"/>
      <c r="AF49410" s="74"/>
      <c r="BX49410" s="73"/>
      <c r="BY49410" s="74"/>
      <c r="BZ49410" s="74"/>
      <c r="CA49410" s="74"/>
      <c r="CF49410" s="79"/>
      <c r="CL49410" s="79"/>
    </row>
    <row r="49411" spans="30:90">
      <c r="AD49411" s="73"/>
      <c r="AE49411" s="74"/>
      <c r="AF49411" s="74"/>
      <c r="BX49411" s="73"/>
      <c r="BY49411" s="74"/>
      <c r="BZ49411" s="74"/>
      <c r="CA49411" s="74"/>
      <c r="CF49411" s="79"/>
      <c r="CL49411" s="79"/>
    </row>
    <row r="49412" spans="30:90">
      <c r="AD49412" s="73"/>
      <c r="AE49412" s="74"/>
      <c r="AF49412" s="74"/>
      <c r="BX49412" s="73"/>
      <c r="BY49412" s="74"/>
      <c r="BZ49412" s="74"/>
      <c r="CA49412" s="74"/>
      <c r="CF49412" s="79"/>
      <c r="CL49412" s="79"/>
    </row>
    <row r="49413" spans="30:90">
      <c r="AD49413" s="73"/>
      <c r="AE49413" s="74"/>
      <c r="AF49413" s="74"/>
      <c r="BX49413" s="73"/>
      <c r="BY49413" s="74"/>
      <c r="BZ49413" s="74"/>
      <c r="CA49413" s="74"/>
      <c r="CF49413" s="79"/>
      <c r="CL49413" s="79"/>
    </row>
    <row r="49414" spans="30:90">
      <c r="AD49414" s="73"/>
      <c r="AE49414" s="74"/>
      <c r="AF49414" s="74"/>
      <c r="BX49414" s="73"/>
      <c r="BY49414" s="74"/>
      <c r="BZ49414" s="74"/>
      <c r="CA49414" s="74"/>
      <c r="CF49414" s="79"/>
      <c r="CL49414" s="79"/>
    </row>
    <row r="49415" spans="30:90">
      <c r="AD49415" s="73"/>
      <c r="AE49415" s="74"/>
      <c r="AF49415" s="74"/>
      <c r="BX49415" s="73"/>
      <c r="BY49415" s="74"/>
      <c r="BZ49415" s="74"/>
      <c r="CA49415" s="74"/>
      <c r="CF49415" s="79"/>
      <c r="CL49415" s="79"/>
    </row>
    <row r="49416" spans="30:90">
      <c r="AD49416" s="73"/>
      <c r="AE49416" s="74"/>
      <c r="AF49416" s="74"/>
      <c r="BX49416" s="73"/>
      <c r="BY49416" s="74"/>
      <c r="BZ49416" s="74"/>
      <c r="CA49416" s="74"/>
      <c r="CF49416" s="79"/>
      <c r="CL49416" s="79"/>
    </row>
    <row r="49417" spans="30:90">
      <c r="AD49417" s="73"/>
      <c r="AE49417" s="74"/>
      <c r="AF49417" s="74"/>
      <c r="BX49417" s="73"/>
      <c r="BY49417" s="74"/>
      <c r="BZ49417" s="74"/>
      <c r="CA49417" s="74"/>
      <c r="CF49417" s="79"/>
      <c r="CL49417" s="79"/>
    </row>
    <row r="49418" spans="30:90">
      <c r="AD49418" s="73"/>
      <c r="AE49418" s="74"/>
      <c r="AF49418" s="74"/>
      <c r="BX49418" s="73"/>
      <c r="BY49418" s="74"/>
      <c r="BZ49418" s="74"/>
      <c r="CA49418" s="74"/>
      <c r="CF49418" s="79"/>
      <c r="CL49418" s="79"/>
    </row>
    <row r="49419" spans="30:90">
      <c r="AD49419" s="73"/>
      <c r="AE49419" s="74"/>
      <c r="AF49419" s="74"/>
      <c r="BX49419" s="73"/>
      <c r="BY49419" s="74"/>
      <c r="BZ49419" s="74"/>
      <c r="CA49419" s="74"/>
      <c r="CF49419" s="79"/>
      <c r="CL49419" s="79"/>
    </row>
    <row r="49420" spans="30:90">
      <c r="AD49420" s="73"/>
      <c r="AE49420" s="74"/>
      <c r="AF49420" s="74"/>
      <c r="BX49420" s="73"/>
      <c r="BY49420" s="74"/>
      <c r="BZ49420" s="74"/>
      <c r="CA49420" s="74"/>
      <c r="CF49420" s="79"/>
      <c r="CL49420" s="79"/>
    </row>
    <row r="49421" spans="30:90">
      <c r="AD49421" s="73"/>
      <c r="AE49421" s="74"/>
      <c r="AF49421" s="74"/>
      <c r="BX49421" s="73"/>
      <c r="BY49421" s="74"/>
      <c r="BZ49421" s="74"/>
      <c r="CA49421" s="74"/>
      <c r="CF49421" s="79"/>
      <c r="CL49421" s="79"/>
    </row>
    <row r="49422" spans="30:90">
      <c r="AD49422" s="73"/>
      <c r="AE49422" s="74"/>
      <c r="AF49422" s="74"/>
      <c r="BX49422" s="73"/>
      <c r="BY49422" s="74"/>
      <c r="BZ49422" s="74"/>
      <c r="CA49422" s="74"/>
      <c r="CF49422" s="79"/>
      <c r="CL49422" s="79"/>
    </row>
    <row r="49423" spans="30:90">
      <c r="AD49423" s="73"/>
      <c r="AE49423" s="74"/>
      <c r="AF49423" s="74"/>
      <c r="BX49423" s="73"/>
      <c r="BY49423" s="74"/>
      <c r="BZ49423" s="74"/>
      <c r="CA49423" s="74"/>
      <c r="CF49423" s="79"/>
      <c r="CL49423" s="79"/>
    </row>
    <row r="49424" spans="30:90">
      <c r="AD49424" s="73"/>
      <c r="AE49424" s="74"/>
      <c r="AF49424" s="74"/>
      <c r="BX49424" s="73"/>
      <c r="BY49424" s="74"/>
      <c r="BZ49424" s="74"/>
      <c r="CA49424" s="74"/>
      <c r="CF49424" s="79"/>
      <c r="CL49424" s="79"/>
    </row>
    <row r="49425" spans="30:90">
      <c r="AD49425" s="73"/>
      <c r="AE49425" s="74"/>
      <c r="AF49425" s="74"/>
      <c r="BX49425" s="73"/>
      <c r="BY49425" s="74"/>
      <c r="BZ49425" s="74"/>
      <c r="CA49425" s="74"/>
      <c r="CF49425" s="79"/>
      <c r="CL49425" s="79"/>
    </row>
    <row r="49426" spans="30:90">
      <c r="AD49426" s="73"/>
      <c r="AE49426" s="74"/>
      <c r="AF49426" s="74"/>
      <c r="BX49426" s="73"/>
      <c r="BY49426" s="74"/>
      <c r="BZ49426" s="74"/>
      <c r="CA49426" s="74"/>
      <c r="CF49426" s="79"/>
      <c r="CL49426" s="79"/>
    </row>
    <row r="49427" spans="30:90">
      <c r="AD49427" s="73"/>
      <c r="AE49427" s="74"/>
      <c r="AF49427" s="74"/>
      <c r="BX49427" s="73"/>
      <c r="BY49427" s="74"/>
      <c r="BZ49427" s="74"/>
      <c r="CA49427" s="74"/>
      <c r="CF49427" s="79"/>
      <c r="CL49427" s="79"/>
    </row>
    <row r="49428" spans="30:90">
      <c r="AD49428" s="73"/>
      <c r="AE49428" s="74"/>
      <c r="AF49428" s="74"/>
      <c r="BX49428" s="73"/>
      <c r="BY49428" s="74"/>
      <c r="BZ49428" s="74"/>
      <c r="CA49428" s="74"/>
      <c r="CF49428" s="79"/>
      <c r="CL49428" s="79"/>
    </row>
    <row r="49429" spans="30:90">
      <c r="AD49429" s="73"/>
      <c r="AE49429" s="74"/>
      <c r="AF49429" s="74"/>
      <c r="BX49429" s="73"/>
      <c r="BY49429" s="74"/>
      <c r="BZ49429" s="74"/>
      <c r="CA49429" s="74"/>
      <c r="CF49429" s="79"/>
      <c r="CL49429" s="79"/>
    </row>
    <row r="49430" spans="30:90">
      <c r="AD49430" s="73"/>
      <c r="AE49430" s="74"/>
      <c r="AF49430" s="74"/>
      <c r="BX49430" s="73"/>
      <c r="BY49430" s="74"/>
      <c r="BZ49430" s="74"/>
      <c r="CA49430" s="74"/>
      <c r="CF49430" s="79"/>
      <c r="CL49430" s="79"/>
    </row>
    <row r="49431" spans="30:90">
      <c r="AD49431" s="73"/>
      <c r="AE49431" s="74"/>
      <c r="AF49431" s="74"/>
      <c r="BX49431" s="73"/>
      <c r="BY49431" s="74"/>
      <c r="BZ49431" s="74"/>
      <c r="CA49431" s="74"/>
      <c r="CF49431" s="79"/>
      <c r="CL49431" s="79"/>
    </row>
    <row r="49432" spans="30:90">
      <c r="AD49432" s="73"/>
      <c r="AE49432" s="74"/>
      <c r="AF49432" s="74"/>
      <c r="BX49432" s="73"/>
      <c r="BY49432" s="74"/>
      <c r="BZ49432" s="74"/>
      <c r="CA49432" s="74"/>
      <c r="CF49432" s="79"/>
      <c r="CL49432" s="79"/>
    </row>
    <row r="49433" spans="30:90">
      <c r="AD49433" s="73"/>
      <c r="AE49433" s="74"/>
      <c r="AF49433" s="74"/>
      <c r="BX49433" s="73"/>
      <c r="BY49433" s="74"/>
      <c r="BZ49433" s="74"/>
      <c r="CA49433" s="74"/>
      <c r="CF49433" s="79"/>
      <c r="CL49433" s="79"/>
    </row>
    <row r="49434" spans="30:90">
      <c r="AD49434" s="73"/>
      <c r="AE49434" s="74"/>
      <c r="AF49434" s="74"/>
      <c r="BX49434" s="73"/>
      <c r="BY49434" s="74"/>
      <c r="BZ49434" s="74"/>
      <c r="CA49434" s="74"/>
      <c r="CF49434" s="79"/>
      <c r="CL49434" s="79"/>
    </row>
    <row r="49435" spans="30:90">
      <c r="AD49435" s="73"/>
      <c r="AE49435" s="74"/>
      <c r="AF49435" s="74"/>
      <c r="BX49435" s="73"/>
      <c r="BY49435" s="74"/>
      <c r="BZ49435" s="74"/>
      <c r="CA49435" s="74"/>
      <c r="CF49435" s="79"/>
      <c r="CL49435" s="79"/>
    </row>
    <row r="49436" spans="30:90">
      <c r="AD49436" s="73"/>
      <c r="AE49436" s="74"/>
      <c r="AF49436" s="74"/>
      <c r="BX49436" s="73"/>
      <c r="BY49436" s="74"/>
      <c r="BZ49436" s="74"/>
      <c r="CA49436" s="74"/>
      <c r="CF49436" s="79"/>
      <c r="CL49436" s="79"/>
    </row>
    <row r="49437" spans="30:90">
      <c r="AD49437" s="73"/>
      <c r="AE49437" s="74"/>
      <c r="AF49437" s="74"/>
      <c r="BX49437" s="73"/>
      <c r="BY49437" s="74"/>
      <c r="BZ49437" s="74"/>
      <c r="CA49437" s="74"/>
      <c r="CF49437" s="79"/>
      <c r="CL49437" s="79"/>
    </row>
    <row r="49438" spans="30:90">
      <c r="AD49438" s="73"/>
      <c r="AE49438" s="74"/>
      <c r="AF49438" s="74"/>
      <c r="BX49438" s="73"/>
      <c r="BY49438" s="74"/>
      <c r="BZ49438" s="74"/>
      <c r="CA49438" s="74"/>
      <c r="CF49438" s="79"/>
      <c r="CL49438" s="79"/>
    </row>
    <row r="49439" spans="30:90">
      <c r="AD49439" s="73"/>
      <c r="AE49439" s="74"/>
      <c r="AF49439" s="74"/>
      <c r="BX49439" s="73"/>
      <c r="BY49439" s="74"/>
      <c r="BZ49439" s="74"/>
      <c r="CA49439" s="74"/>
      <c r="CF49439" s="79"/>
      <c r="CL49439" s="79"/>
    </row>
    <row r="49440" spans="30:90">
      <c r="AD49440" s="73"/>
      <c r="AE49440" s="74"/>
      <c r="AF49440" s="74"/>
      <c r="BX49440" s="73"/>
      <c r="BY49440" s="74"/>
      <c r="BZ49440" s="74"/>
      <c r="CA49440" s="74"/>
      <c r="CF49440" s="79"/>
      <c r="CL49440" s="79"/>
    </row>
    <row r="49441" spans="30:90">
      <c r="AD49441" s="73"/>
      <c r="AE49441" s="74"/>
      <c r="AF49441" s="74"/>
      <c r="BX49441" s="73"/>
      <c r="BY49441" s="74"/>
      <c r="BZ49441" s="74"/>
      <c r="CA49441" s="74"/>
      <c r="CF49441" s="79"/>
      <c r="CL49441" s="79"/>
    </row>
    <row r="49442" spans="30:90">
      <c r="AD49442" s="73"/>
      <c r="AE49442" s="74"/>
      <c r="AF49442" s="74"/>
      <c r="BX49442" s="73"/>
      <c r="BY49442" s="74"/>
      <c r="BZ49442" s="74"/>
      <c r="CA49442" s="74"/>
      <c r="CF49442" s="79"/>
      <c r="CL49442" s="79"/>
    </row>
    <row r="49443" spans="30:90">
      <c r="AD49443" s="73"/>
      <c r="AE49443" s="74"/>
      <c r="AF49443" s="74"/>
      <c r="BX49443" s="73"/>
      <c r="BY49443" s="74"/>
      <c r="BZ49443" s="74"/>
      <c r="CA49443" s="74"/>
      <c r="CF49443" s="79"/>
      <c r="CL49443" s="79"/>
    </row>
    <row r="49444" spans="30:90">
      <c r="AD49444" s="73"/>
      <c r="AE49444" s="74"/>
      <c r="AF49444" s="74"/>
      <c r="BX49444" s="73"/>
      <c r="BY49444" s="74"/>
      <c r="BZ49444" s="74"/>
      <c r="CA49444" s="74"/>
      <c r="CF49444" s="79"/>
      <c r="CL49444" s="79"/>
    </row>
    <row r="49445" spans="30:90">
      <c r="AD49445" s="73"/>
      <c r="AE49445" s="74"/>
      <c r="AF49445" s="74"/>
      <c r="BX49445" s="73"/>
      <c r="BY49445" s="74"/>
      <c r="BZ49445" s="74"/>
      <c r="CA49445" s="74"/>
      <c r="CF49445" s="79"/>
      <c r="CL49445" s="79"/>
    </row>
    <row r="49446" spans="30:90">
      <c r="AD49446" s="73"/>
      <c r="AE49446" s="74"/>
      <c r="AF49446" s="74"/>
      <c r="BX49446" s="73"/>
      <c r="BY49446" s="74"/>
      <c r="BZ49446" s="74"/>
      <c r="CA49446" s="74"/>
      <c r="CF49446" s="79"/>
      <c r="CL49446" s="79"/>
    </row>
    <row r="49447" spans="30:90">
      <c r="AD49447" s="73"/>
      <c r="AE49447" s="74"/>
      <c r="AF49447" s="74"/>
      <c r="BX49447" s="73"/>
      <c r="BY49447" s="74"/>
      <c r="BZ49447" s="74"/>
      <c r="CA49447" s="74"/>
      <c r="CF49447" s="79"/>
      <c r="CL49447" s="79"/>
    </row>
    <row r="49448" spans="30:90">
      <c r="AD49448" s="73"/>
      <c r="AE49448" s="74"/>
      <c r="AF49448" s="74"/>
      <c r="BX49448" s="73"/>
      <c r="BY49448" s="74"/>
      <c r="BZ49448" s="74"/>
      <c r="CA49448" s="74"/>
      <c r="CF49448" s="79"/>
      <c r="CL49448" s="79"/>
    </row>
    <row r="49449" spans="30:90">
      <c r="AD49449" s="73"/>
      <c r="AE49449" s="74"/>
      <c r="AF49449" s="74"/>
      <c r="BX49449" s="73"/>
      <c r="BY49449" s="74"/>
      <c r="BZ49449" s="74"/>
      <c r="CA49449" s="74"/>
      <c r="CF49449" s="79"/>
      <c r="CL49449" s="79"/>
    </row>
    <row r="49450" spans="30:90">
      <c r="AD49450" s="73"/>
      <c r="AE49450" s="74"/>
      <c r="AF49450" s="74"/>
      <c r="BX49450" s="73"/>
      <c r="BY49450" s="74"/>
      <c r="BZ49450" s="74"/>
      <c r="CA49450" s="74"/>
      <c r="CF49450" s="79"/>
      <c r="CL49450" s="79"/>
    </row>
    <row r="49451" spans="30:90">
      <c r="AD49451" s="73"/>
      <c r="AE49451" s="74"/>
      <c r="AF49451" s="74"/>
      <c r="BX49451" s="73"/>
      <c r="BY49451" s="74"/>
      <c r="BZ49451" s="74"/>
      <c r="CA49451" s="74"/>
      <c r="CF49451" s="79"/>
      <c r="CL49451" s="79"/>
    </row>
    <row r="49452" spans="30:90">
      <c r="AD49452" s="73"/>
      <c r="AE49452" s="74"/>
      <c r="AF49452" s="74"/>
      <c r="BX49452" s="73"/>
      <c r="BY49452" s="74"/>
      <c r="BZ49452" s="74"/>
      <c r="CA49452" s="74"/>
      <c r="CF49452" s="79"/>
      <c r="CL49452" s="79"/>
    </row>
    <row r="49453" spans="30:90">
      <c r="AD49453" s="73"/>
      <c r="AE49453" s="74"/>
      <c r="AF49453" s="74"/>
      <c r="BX49453" s="73"/>
      <c r="BY49453" s="74"/>
      <c r="BZ49453" s="74"/>
      <c r="CA49453" s="74"/>
      <c r="CF49453" s="79"/>
      <c r="CL49453" s="79"/>
    </row>
    <row r="49454" spans="30:90">
      <c r="AD49454" s="73"/>
      <c r="AE49454" s="74"/>
      <c r="AF49454" s="74"/>
      <c r="BX49454" s="73"/>
      <c r="BY49454" s="74"/>
      <c r="BZ49454" s="74"/>
      <c r="CA49454" s="74"/>
      <c r="CF49454" s="79"/>
      <c r="CL49454" s="79"/>
    </row>
    <row r="49455" spans="30:90">
      <c r="AD49455" s="73"/>
      <c r="AE49455" s="74"/>
      <c r="AF49455" s="74"/>
      <c r="BX49455" s="73"/>
      <c r="BY49455" s="74"/>
      <c r="BZ49455" s="74"/>
      <c r="CA49455" s="74"/>
      <c r="CF49455" s="79"/>
      <c r="CL49455" s="79"/>
    </row>
    <row r="49456" spans="30:90">
      <c r="AD49456" s="73"/>
      <c r="AE49456" s="74"/>
      <c r="AF49456" s="74"/>
      <c r="BX49456" s="73"/>
      <c r="BY49456" s="74"/>
      <c r="BZ49456" s="74"/>
      <c r="CA49456" s="74"/>
      <c r="CF49456" s="79"/>
      <c r="CL49456" s="79"/>
    </row>
    <row r="49457" spans="30:90">
      <c r="AD49457" s="73"/>
      <c r="AE49457" s="74"/>
      <c r="AF49457" s="74"/>
      <c r="BX49457" s="73"/>
      <c r="BY49457" s="74"/>
      <c r="BZ49457" s="74"/>
      <c r="CA49457" s="74"/>
      <c r="CF49457" s="79"/>
      <c r="CL49457" s="79"/>
    </row>
    <row r="49458" spans="30:90">
      <c r="AD49458" s="73"/>
      <c r="AE49458" s="74"/>
      <c r="AF49458" s="74"/>
      <c r="BX49458" s="73"/>
      <c r="BY49458" s="74"/>
      <c r="BZ49458" s="74"/>
      <c r="CA49458" s="74"/>
      <c r="CF49458" s="79"/>
      <c r="CL49458" s="79"/>
    </row>
    <row r="49459" spans="30:90">
      <c r="AD49459" s="73"/>
      <c r="AE49459" s="74"/>
      <c r="AF49459" s="74"/>
      <c r="BX49459" s="73"/>
      <c r="BY49459" s="74"/>
      <c r="BZ49459" s="74"/>
      <c r="CA49459" s="74"/>
      <c r="CF49459" s="79"/>
      <c r="CL49459" s="79"/>
    </row>
    <row r="49460" spans="30:90">
      <c r="AD49460" s="73"/>
      <c r="AE49460" s="74"/>
      <c r="AF49460" s="74"/>
      <c r="BX49460" s="73"/>
      <c r="BY49460" s="74"/>
      <c r="BZ49460" s="74"/>
      <c r="CA49460" s="74"/>
      <c r="CF49460" s="79"/>
      <c r="CL49460" s="79"/>
    </row>
    <row r="49461" spans="30:90">
      <c r="AD49461" s="73"/>
      <c r="AE49461" s="74"/>
      <c r="AF49461" s="74"/>
      <c r="BX49461" s="73"/>
      <c r="BY49461" s="74"/>
      <c r="BZ49461" s="74"/>
      <c r="CA49461" s="74"/>
      <c r="CF49461" s="79"/>
      <c r="CL49461" s="79"/>
    </row>
    <row r="49462" spans="30:90">
      <c r="AD49462" s="73"/>
      <c r="AE49462" s="74"/>
      <c r="AF49462" s="74"/>
      <c r="BX49462" s="73"/>
      <c r="BY49462" s="74"/>
      <c r="BZ49462" s="74"/>
      <c r="CA49462" s="74"/>
      <c r="CF49462" s="79"/>
      <c r="CL49462" s="79"/>
    </row>
    <row r="49463" spans="30:90">
      <c r="AD49463" s="73"/>
      <c r="AE49463" s="74"/>
      <c r="AF49463" s="74"/>
      <c r="BX49463" s="73"/>
      <c r="BY49463" s="74"/>
      <c r="BZ49463" s="74"/>
      <c r="CA49463" s="74"/>
      <c r="CF49463" s="79"/>
      <c r="CL49463" s="79"/>
    </row>
    <row r="49464" spans="30:90">
      <c r="AD49464" s="73"/>
      <c r="AE49464" s="74"/>
      <c r="AF49464" s="74"/>
      <c r="BX49464" s="73"/>
      <c r="BY49464" s="74"/>
      <c r="BZ49464" s="74"/>
      <c r="CA49464" s="74"/>
      <c r="CF49464" s="79"/>
      <c r="CL49464" s="79"/>
    </row>
    <row r="49465" spans="30:90">
      <c r="AD49465" s="73"/>
      <c r="AE49465" s="74"/>
      <c r="AF49465" s="74"/>
      <c r="BX49465" s="73"/>
      <c r="BY49465" s="74"/>
      <c r="BZ49465" s="74"/>
      <c r="CA49465" s="74"/>
      <c r="CF49465" s="79"/>
      <c r="CL49465" s="79"/>
    </row>
    <row r="49466" spans="30:90">
      <c r="AD49466" s="73"/>
      <c r="AE49466" s="74"/>
      <c r="AF49466" s="74"/>
      <c r="BX49466" s="73"/>
      <c r="BY49466" s="74"/>
      <c r="BZ49466" s="74"/>
      <c r="CA49466" s="74"/>
      <c r="CF49466" s="79"/>
      <c r="CL49466" s="79"/>
    </row>
    <row r="49467" spans="30:90">
      <c r="AD49467" s="73"/>
      <c r="AE49467" s="74"/>
      <c r="AF49467" s="74"/>
      <c r="BX49467" s="73"/>
      <c r="BY49467" s="74"/>
      <c r="BZ49467" s="74"/>
      <c r="CA49467" s="74"/>
      <c r="CF49467" s="79"/>
      <c r="CL49467" s="79"/>
    </row>
    <row r="49468" spans="30:90">
      <c r="AD49468" s="73"/>
      <c r="AE49468" s="74"/>
      <c r="AF49468" s="74"/>
      <c r="BX49468" s="73"/>
      <c r="BY49468" s="74"/>
      <c r="BZ49468" s="74"/>
      <c r="CA49468" s="74"/>
      <c r="CF49468" s="79"/>
      <c r="CL49468" s="79"/>
    </row>
    <row r="49469" spans="30:90">
      <c r="AD49469" s="73"/>
      <c r="AE49469" s="74"/>
      <c r="AF49469" s="74"/>
      <c r="BX49469" s="73"/>
      <c r="BY49469" s="74"/>
      <c r="BZ49469" s="74"/>
      <c r="CA49469" s="74"/>
      <c r="CF49469" s="79"/>
      <c r="CL49469" s="79"/>
    </row>
    <row r="49470" spans="30:90">
      <c r="AD49470" s="73"/>
      <c r="AE49470" s="74"/>
      <c r="AF49470" s="74"/>
      <c r="BX49470" s="73"/>
      <c r="BY49470" s="74"/>
      <c r="BZ49470" s="74"/>
      <c r="CA49470" s="74"/>
      <c r="CF49470" s="79"/>
      <c r="CL49470" s="79"/>
    </row>
    <row r="49471" spans="30:90">
      <c r="AD49471" s="73"/>
      <c r="AE49471" s="74"/>
      <c r="AF49471" s="74"/>
      <c r="BX49471" s="73"/>
      <c r="BY49471" s="74"/>
      <c r="BZ49471" s="74"/>
      <c r="CA49471" s="74"/>
      <c r="CF49471" s="79"/>
      <c r="CL49471" s="79"/>
    </row>
    <row r="49472" spans="30:90">
      <c r="AD49472" s="73"/>
      <c r="AE49472" s="74"/>
      <c r="AF49472" s="74"/>
      <c r="BX49472" s="73"/>
      <c r="BY49472" s="74"/>
      <c r="BZ49472" s="74"/>
      <c r="CA49472" s="74"/>
      <c r="CF49472" s="79"/>
      <c r="CL49472" s="79"/>
    </row>
    <row r="49473" spans="30:90">
      <c r="AD49473" s="73"/>
      <c r="AE49473" s="74"/>
      <c r="AF49473" s="74"/>
      <c r="BX49473" s="73"/>
      <c r="BY49473" s="74"/>
      <c r="BZ49473" s="74"/>
      <c r="CA49473" s="74"/>
      <c r="CF49473" s="79"/>
      <c r="CL49473" s="79"/>
    </row>
    <row r="49474" spans="30:90">
      <c r="AD49474" s="73"/>
      <c r="AE49474" s="74"/>
      <c r="AF49474" s="74"/>
      <c r="BX49474" s="73"/>
      <c r="BY49474" s="74"/>
      <c r="BZ49474" s="74"/>
      <c r="CA49474" s="74"/>
      <c r="CF49474" s="79"/>
      <c r="CL49474" s="79"/>
    </row>
    <row r="49475" spans="30:90">
      <c r="AD49475" s="73"/>
      <c r="AE49475" s="74"/>
      <c r="AF49475" s="74"/>
      <c r="BX49475" s="73"/>
      <c r="BY49475" s="74"/>
      <c r="BZ49475" s="74"/>
      <c r="CA49475" s="74"/>
      <c r="CF49475" s="79"/>
      <c r="CL49475" s="79"/>
    </row>
    <row r="49476" spans="30:90">
      <c r="AD49476" s="73"/>
      <c r="AE49476" s="74"/>
      <c r="AF49476" s="74"/>
      <c r="BX49476" s="73"/>
      <c r="BY49476" s="74"/>
      <c r="BZ49476" s="74"/>
      <c r="CA49476" s="74"/>
      <c r="CF49476" s="79"/>
      <c r="CL49476" s="79"/>
    </row>
    <row r="49477" spans="30:90">
      <c r="AD49477" s="73"/>
      <c r="AE49477" s="74"/>
      <c r="AF49477" s="74"/>
      <c r="BX49477" s="73"/>
      <c r="BY49477" s="74"/>
      <c r="BZ49477" s="74"/>
      <c r="CA49477" s="74"/>
      <c r="CF49477" s="79"/>
      <c r="CL49477" s="79"/>
    </row>
    <row r="49478" spans="30:90">
      <c r="AD49478" s="73"/>
      <c r="AE49478" s="74"/>
      <c r="AF49478" s="74"/>
      <c r="BX49478" s="73"/>
      <c r="BY49478" s="74"/>
      <c r="BZ49478" s="74"/>
      <c r="CA49478" s="74"/>
      <c r="CF49478" s="79"/>
      <c r="CL49478" s="79"/>
    </row>
    <row r="49479" spans="30:90">
      <c r="AD49479" s="73"/>
      <c r="AE49479" s="74"/>
      <c r="AF49479" s="74"/>
      <c r="BX49479" s="73"/>
      <c r="BY49479" s="74"/>
      <c r="BZ49479" s="74"/>
      <c r="CA49479" s="74"/>
      <c r="CF49479" s="79"/>
      <c r="CL49479" s="79"/>
    </row>
    <row r="49480" spans="30:90">
      <c r="AD49480" s="73"/>
      <c r="AE49480" s="74"/>
      <c r="AF49480" s="74"/>
      <c r="BX49480" s="73"/>
      <c r="BY49480" s="74"/>
      <c r="BZ49480" s="74"/>
      <c r="CA49480" s="74"/>
      <c r="CF49480" s="79"/>
      <c r="CL49480" s="79"/>
    </row>
    <row r="49481" spans="30:90">
      <c r="AD49481" s="73"/>
      <c r="AE49481" s="74"/>
      <c r="AF49481" s="74"/>
      <c r="BX49481" s="73"/>
      <c r="BY49481" s="74"/>
      <c r="BZ49481" s="74"/>
      <c r="CA49481" s="74"/>
      <c r="CF49481" s="79"/>
      <c r="CL49481" s="79"/>
    </row>
    <row r="49482" spans="30:90">
      <c r="AD49482" s="73"/>
      <c r="AE49482" s="74"/>
      <c r="AF49482" s="74"/>
      <c r="BX49482" s="73"/>
      <c r="BY49482" s="74"/>
      <c r="BZ49482" s="74"/>
      <c r="CA49482" s="74"/>
      <c r="CF49482" s="79"/>
      <c r="CL49482" s="79"/>
    </row>
    <row r="49483" spans="30:90">
      <c r="AD49483" s="73"/>
      <c r="AE49483" s="74"/>
      <c r="AF49483" s="74"/>
      <c r="BX49483" s="73"/>
      <c r="BY49483" s="74"/>
      <c r="BZ49483" s="74"/>
      <c r="CA49483" s="74"/>
      <c r="CF49483" s="79"/>
      <c r="CL49483" s="79"/>
    </row>
    <row r="49484" spans="30:90">
      <c r="AD49484" s="73"/>
      <c r="AE49484" s="74"/>
      <c r="AF49484" s="74"/>
      <c r="BX49484" s="73"/>
      <c r="BY49484" s="74"/>
      <c r="BZ49484" s="74"/>
      <c r="CA49484" s="74"/>
      <c r="CF49484" s="79"/>
      <c r="CL49484" s="79"/>
    </row>
    <row r="49485" spans="30:90">
      <c r="AD49485" s="73"/>
      <c r="AE49485" s="74"/>
      <c r="AF49485" s="74"/>
      <c r="BX49485" s="73"/>
      <c r="BY49485" s="74"/>
      <c r="BZ49485" s="74"/>
      <c r="CA49485" s="74"/>
      <c r="CF49485" s="79"/>
      <c r="CL49485" s="79"/>
    </row>
    <row r="49486" spans="30:90">
      <c r="AD49486" s="73"/>
      <c r="AE49486" s="74"/>
      <c r="AF49486" s="74"/>
      <c r="BX49486" s="73"/>
      <c r="BY49486" s="74"/>
      <c r="BZ49486" s="74"/>
      <c r="CA49486" s="74"/>
      <c r="CF49486" s="79"/>
      <c r="CL49486" s="79"/>
    </row>
    <row r="49487" spans="30:90">
      <c r="AD49487" s="73"/>
      <c r="AE49487" s="74"/>
      <c r="AF49487" s="74"/>
      <c r="BX49487" s="73"/>
      <c r="BY49487" s="74"/>
      <c r="BZ49487" s="74"/>
      <c r="CA49487" s="74"/>
      <c r="CF49487" s="79"/>
      <c r="CL49487" s="79"/>
    </row>
    <row r="49488" spans="30:90">
      <c r="AD49488" s="73"/>
      <c r="AE49488" s="74"/>
      <c r="AF49488" s="74"/>
      <c r="BX49488" s="73"/>
      <c r="BY49488" s="74"/>
      <c r="BZ49488" s="74"/>
      <c r="CA49488" s="74"/>
      <c r="CF49488" s="79"/>
      <c r="CL49488" s="79"/>
    </row>
    <row r="49489" spans="30:90">
      <c r="AD49489" s="73"/>
      <c r="AE49489" s="74"/>
      <c r="AF49489" s="74"/>
      <c r="BX49489" s="73"/>
      <c r="BY49489" s="74"/>
      <c r="BZ49489" s="74"/>
      <c r="CA49489" s="74"/>
      <c r="CF49489" s="79"/>
      <c r="CL49489" s="79"/>
    </row>
    <row r="49490" spans="30:90">
      <c r="AD49490" s="73"/>
      <c r="AE49490" s="74"/>
      <c r="AF49490" s="74"/>
      <c r="BX49490" s="73"/>
      <c r="BY49490" s="74"/>
      <c r="BZ49490" s="74"/>
      <c r="CA49490" s="74"/>
      <c r="CF49490" s="79"/>
      <c r="CL49490" s="79"/>
    </row>
    <row r="49491" spans="30:90">
      <c r="AD49491" s="73"/>
      <c r="AE49491" s="74"/>
      <c r="AF49491" s="74"/>
      <c r="BX49491" s="73"/>
      <c r="BY49491" s="74"/>
      <c r="BZ49491" s="74"/>
      <c r="CA49491" s="74"/>
      <c r="CF49491" s="79"/>
      <c r="CL49491" s="79"/>
    </row>
    <row r="49492" spans="30:90">
      <c r="AD49492" s="73"/>
      <c r="AE49492" s="74"/>
      <c r="AF49492" s="74"/>
      <c r="BX49492" s="73"/>
      <c r="BY49492" s="74"/>
      <c r="BZ49492" s="74"/>
      <c r="CA49492" s="74"/>
      <c r="CF49492" s="79"/>
      <c r="CL49492" s="79"/>
    </row>
    <row r="49493" spans="30:90">
      <c r="AD49493" s="73"/>
      <c r="AE49493" s="74"/>
      <c r="AF49493" s="74"/>
      <c r="BX49493" s="73"/>
      <c r="BY49493" s="74"/>
      <c r="BZ49493" s="74"/>
      <c r="CA49493" s="74"/>
      <c r="CF49493" s="79"/>
      <c r="CL49493" s="79"/>
    </row>
    <row r="49494" spans="30:90">
      <c r="AD49494" s="73"/>
      <c r="AE49494" s="74"/>
      <c r="AF49494" s="74"/>
      <c r="BX49494" s="73"/>
      <c r="BY49494" s="74"/>
      <c r="BZ49494" s="74"/>
      <c r="CA49494" s="74"/>
      <c r="CF49494" s="79"/>
      <c r="CL49494" s="79"/>
    </row>
    <row r="49495" spans="30:90">
      <c r="AD49495" s="73"/>
      <c r="AE49495" s="74"/>
      <c r="AF49495" s="74"/>
      <c r="BX49495" s="73"/>
      <c r="BY49495" s="74"/>
      <c r="BZ49495" s="74"/>
      <c r="CA49495" s="74"/>
      <c r="CF49495" s="79"/>
      <c r="CL49495" s="79"/>
    </row>
    <row r="49496" spans="30:90">
      <c r="AD49496" s="73"/>
      <c r="AE49496" s="74"/>
      <c r="AF49496" s="74"/>
      <c r="BX49496" s="73"/>
      <c r="BY49496" s="74"/>
      <c r="BZ49496" s="74"/>
      <c r="CA49496" s="74"/>
      <c r="CF49496" s="79"/>
      <c r="CL49496" s="79"/>
    </row>
    <row r="49497" spans="30:90">
      <c r="AD49497" s="73"/>
      <c r="AE49497" s="74"/>
      <c r="AF49497" s="74"/>
      <c r="BX49497" s="73"/>
      <c r="BY49497" s="74"/>
      <c r="BZ49497" s="74"/>
      <c r="CA49497" s="74"/>
      <c r="CF49497" s="79"/>
      <c r="CL49497" s="79"/>
    </row>
    <row r="49498" spans="30:90">
      <c r="AD49498" s="73"/>
      <c r="AE49498" s="74"/>
      <c r="AF49498" s="74"/>
      <c r="BX49498" s="73"/>
      <c r="BY49498" s="74"/>
      <c r="BZ49498" s="74"/>
      <c r="CA49498" s="74"/>
      <c r="CF49498" s="79"/>
      <c r="CL49498" s="79"/>
    </row>
    <row r="49499" spans="30:90">
      <c r="AD49499" s="73"/>
      <c r="AE49499" s="74"/>
      <c r="AF49499" s="74"/>
      <c r="BX49499" s="73"/>
      <c r="BY49499" s="74"/>
      <c r="BZ49499" s="74"/>
      <c r="CA49499" s="74"/>
      <c r="CF49499" s="79"/>
      <c r="CL49499" s="79"/>
    </row>
    <row r="49500" spans="30:90">
      <c r="AD49500" s="73"/>
      <c r="AE49500" s="74"/>
      <c r="AF49500" s="74"/>
      <c r="BX49500" s="73"/>
      <c r="BY49500" s="74"/>
      <c r="BZ49500" s="74"/>
      <c r="CA49500" s="74"/>
      <c r="CF49500" s="79"/>
      <c r="CL49500" s="79"/>
    </row>
    <row r="49501" spans="30:90">
      <c r="AD49501" s="73"/>
      <c r="AE49501" s="74"/>
      <c r="AF49501" s="74"/>
      <c r="BX49501" s="73"/>
      <c r="BY49501" s="74"/>
      <c r="BZ49501" s="74"/>
      <c r="CA49501" s="74"/>
      <c r="CF49501" s="79"/>
      <c r="CL49501" s="79"/>
    </row>
    <row r="49502" spans="30:90">
      <c r="AD49502" s="73"/>
      <c r="AE49502" s="74"/>
      <c r="AF49502" s="74"/>
      <c r="BX49502" s="73"/>
      <c r="BY49502" s="74"/>
      <c r="BZ49502" s="74"/>
      <c r="CA49502" s="74"/>
      <c r="CF49502" s="79"/>
      <c r="CL49502" s="79"/>
    </row>
    <row r="49503" spans="30:90">
      <c r="AD49503" s="73"/>
      <c r="AE49503" s="74"/>
      <c r="AF49503" s="74"/>
      <c r="BX49503" s="73"/>
      <c r="BY49503" s="74"/>
      <c r="BZ49503" s="74"/>
      <c r="CA49503" s="74"/>
      <c r="CF49503" s="79"/>
      <c r="CL49503" s="79"/>
    </row>
    <row r="49504" spans="30:90">
      <c r="AD49504" s="73"/>
      <c r="AE49504" s="74"/>
      <c r="AF49504" s="74"/>
      <c r="BX49504" s="73"/>
      <c r="BY49504" s="74"/>
      <c r="BZ49504" s="74"/>
      <c r="CA49504" s="74"/>
      <c r="CF49504" s="79"/>
      <c r="CL49504" s="79"/>
    </row>
    <row r="49505" spans="30:90">
      <c r="AD49505" s="73"/>
      <c r="AE49505" s="74"/>
      <c r="AF49505" s="74"/>
      <c r="BX49505" s="73"/>
      <c r="BY49505" s="74"/>
      <c r="BZ49505" s="74"/>
      <c r="CA49505" s="74"/>
      <c r="CF49505" s="79"/>
      <c r="CL49505" s="79"/>
    </row>
    <row r="49506" spans="30:90">
      <c r="AD49506" s="73"/>
      <c r="AE49506" s="74"/>
      <c r="AF49506" s="74"/>
      <c r="BX49506" s="73"/>
      <c r="BY49506" s="74"/>
      <c r="BZ49506" s="74"/>
      <c r="CA49506" s="74"/>
      <c r="CF49506" s="79"/>
      <c r="CL49506" s="79"/>
    </row>
    <row r="49507" spans="30:90">
      <c r="AD49507" s="73"/>
      <c r="AE49507" s="74"/>
      <c r="AF49507" s="74"/>
      <c r="BX49507" s="73"/>
      <c r="BY49507" s="74"/>
      <c r="BZ49507" s="74"/>
      <c r="CA49507" s="74"/>
      <c r="CF49507" s="79"/>
      <c r="CL49507" s="79"/>
    </row>
    <row r="49508" spans="30:90">
      <c r="AD49508" s="73"/>
      <c r="AE49508" s="74"/>
      <c r="AF49508" s="74"/>
      <c r="BX49508" s="73"/>
      <c r="BY49508" s="74"/>
      <c r="BZ49508" s="74"/>
      <c r="CA49508" s="74"/>
      <c r="CF49508" s="79"/>
      <c r="CL49508" s="79"/>
    </row>
    <row r="49509" spans="30:90">
      <c r="AD49509" s="73"/>
      <c r="AE49509" s="74"/>
      <c r="AF49509" s="74"/>
      <c r="BX49509" s="73"/>
      <c r="BY49509" s="74"/>
      <c r="BZ49509" s="74"/>
      <c r="CA49509" s="74"/>
      <c r="CF49509" s="79"/>
      <c r="CL49509" s="79"/>
    </row>
    <row r="49510" spans="30:90">
      <c r="AD49510" s="73"/>
      <c r="AE49510" s="74"/>
      <c r="AF49510" s="74"/>
      <c r="BX49510" s="73"/>
      <c r="BY49510" s="74"/>
      <c r="BZ49510" s="74"/>
      <c r="CA49510" s="74"/>
      <c r="CF49510" s="79"/>
      <c r="CL49510" s="79"/>
    </row>
    <row r="49511" spans="30:90">
      <c r="AD49511" s="73"/>
      <c r="AE49511" s="74"/>
      <c r="AF49511" s="74"/>
      <c r="BX49511" s="73"/>
      <c r="BY49511" s="74"/>
      <c r="BZ49511" s="74"/>
      <c r="CA49511" s="74"/>
      <c r="CF49511" s="79"/>
      <c r="CL49511" s="79"/>
    </row>
    <row r="49512" spans="30:90">
      <c r="AD49512" s="73"/>
      <c r="AE49512" s="74"/>
      <c r="AF49512" s="74"/>
      <c r="BX49512" s="73"/>
      <c r="BY49512" s="74"/>
      <c r="BZ49512" s="74"/>
      <c r="CA49512" s="74"/>
      <c r="CF49512" s="79"/>
      <c r="CL49512" s="79"/>
    </row>
    <row r="49513" spans="30:90">
      <c r="AD49513" s="73"/>
      <c r="AE49513" s="74"/>
      <c r="AF49513" s="74"/>
      <c r="BX49513" s="73"/>
      <c r="BY49513" s="74"/>
      <c r="BZ49513" s="74"/>
      <c r="CA49513" s="74"/>
      <c r="CF49513" s="79"/>
      <c r="CL49513" s="79"/>
    </row>
    <row r="49514" spans="30:90">
      <c r="AD49514" s="73"/>
      <c r="AE49514" s="74"/>
      <c r="AF49514" s="74"/>
      <c r="BX49514" s="73"/>
      <c r="BY49514" s="74"/>
      <c r="BZ49514" s="74"/>
      <c r="CA49514" s="74"/>
      <c r="CF49514" s="79"/>
      <c r="CL49514" s="79"/>
    </row>
    <row r="49515" spans="30:90">
      <c r="AD49515" s="73"/>
      <c r="AE49515" s="74"/>
      <c r="AF49515" s="74"/>
      <c r="BX49515" s="73"/>
      <c r="BY49515" s="74"/>
      <c r="BZ49515" s="74"/>
      <c r="CA49515" s="74"/>
      <c r="CF49515" s="79"/>
      <c r="CL49515" s="79"/>
    </row>
    <row r="49516" spans="30:90">
      <c r="AD49516" s="73"/>
      <c r="AE49516" s="74"/>
      <c r="AF49516" s="74"/>
      <c r="BX49516" s="73"/>
      <c r="BY49516" s="74"/>
      <c r="BZ49516" s="74"/>
      <c r="CA49516" s="74"/>
      <c r="CF49516" s="79"/>
      <c r="CL49516" s="79"/>
    </row>
    <row r="49517" spans="30:90">
      <c r="AD49517" s="73"/>
      <c r="AE49517" s="74"/>
      <c r="AF49517" s="74"/>
      <c r="BX49517" s="73"/>
      <c r="BY49517" s="74"/>
      <c r="BZ49517" s="74"/>
      <c r="CA49517" s="74"/>
      <c r="CF49517" s="79"/>
      <c r="CL49517" s="79"/>
    </row>
    <row r="49518" spans="30:90">
      <c r="AD49518" s="73"/>
      <c r="AE49518" s="74"/>
      <c r="AF49518" s="74"/>
      <c r="BX49518" s="73"/>
      <c r="BY49518" s="74"/>
      <c r="BZ49518" s="74"/>
      <c r="CA49518" s="74"/>
      <c r="CF49518" s="79"/>
      <c r="CL49518" s="79"/>
    </row>
    <row r="49519" spans="30:90">
      <c r="AD49519" s="73"/>
      <c r="AE49519" s="74"/>
      <c r="AF49519" s="74"/>
      <c r="BX49519" s="73"/>
      <c r="BY49519" s="74"/>
      <c r="BZ49519" s="74"/>
      <c r="CA49519" s="74"/>
      <c r="CF49519" s="79"/>
      <c r="CL49519" s="79"/>
    </row>
    <row r="49520" spans="30:90">
      <c r="AD49520" s="73"/>
      <c r="AE49520" s="74"/>
      <c r="AF49520" s="74"/>
      <c r="BX49520" s="73"/>
      <c r="BY49520" s="74"/>
      <c r="BZ49520" s="74"/>
      <c r="CA49520" s="74"/>
      <c r="CF49520" s="79"/>
      <c r="CL49520" s="79"/>
    </row>
    <row r="49521" spans="30:90">
      <c r="AD49521" s="73"/>
      <c r="AE49521" s="74"/>
      <c r="AF49521" s="74"/>
      <c r="BX49521" s="73"/>
      <c r="BY49521" s="74"/>
      <c r="BZ49521" s="74"/>
      <c r="CA49521" s="74"/>
      <c r="CF49521" s="79"/>
      <c r="CL49521" s="79"/>
    </row>
    <row r="49522" spans="30:90">
      <c r="AD49522" s="73"/>
      <c r="AE49522" s="74"/>
      <c r="AF49522" s="74"/>
      <c r="BX49522" s="73"/>
      <c r="BY49522" s="74"/>
      <c r="BZ49522" s="74"/>
      <c r="CA49522" s="74"/>
      <c r="CF49522" s="79"/>
      <c r="CL49522" s="79"/>
    </row>
    <row r="49523" spans="30:90">
      <c r="AD49523" s="73"/>
      <c r="AE49523" s="74"/>
      <c r="AF49523" s="74"/>
      <c r="BX49523" s="73"/>
      <c r="BY49523" s="74"/>
      <c r="BZ49523" s="74"/>
      <c r="CA49523" s="74"/>
      <c r="CF49523" s="79"/>
      <c r="CL49523" s="79"/>
    </row>
    <row r="49524" spans="30:90">
      <c r="AD49524" s="73"/>
      <c r="AE49524" s="74"/>
      <c r="AF49524" s="74"/>
      <c r="BX49524" s="73"/>
      <c r="BY49524" s="74"/>
      <c r="BZ49524" s="74"/>
      <c r="CA49524" s="74"/>
      <c r="CF49524" s="79"/>
      <c r="CL49524" s="79"/>
    </row>
    <row r="49525" spans="30:90">
      <c r="AD49525" s="73"/>
      <c r="AE49525" s="74"/>
      <c r="AF49525" s="74"/>
      <c r="BX49525" s="73"/>
      <c r="BY49525" s="74"/>
      <c r="BZ49525" s="74"/>
      <c r="CA49525" s="74"/>
      <c r="CF49525" s="79"/>
      <c r="CL49525" s="79"/>
    </row>
    <row r="49526" spans="30:90">
      <c r="AD49526" s="73"/>
      <c r="AE49526" s="74"/>
      <c r="AF49526" s="74"/>
      <c r="BX49526" s="73"/>
      <c r="BY49526" s="74"/>
      <c r="BZ49526" s="74"/>
      <c r="CA49526" s="74"/>
      <c r="CF49526" s="79"/>
      <c r="CL49526" s="79"/>
    </row>
    <row r="49527" spans="30:90">
      <c r="AD49527" s="73"/>
      <c r="AE49527" s="74"/>
      <c r="AF49527" s="74"/>
      <c r="BX49527" s="73"/>
      <c r="BY49527" s="74"/>
      <c r="BZ49527" s="74"/>
      <c r="CA49527" s="74"/>
      <c r="CF49527" s="79"/>
      <c r="CL49527" s="79"/>
    </row>
    <row r="49528" spans="30:90">
      <c r="AD49528" s="73"/>
      <c r="AE49528" s="74"/>
      <c r="AF49528" s="74"/>
      <c r="BX49528" s="73"/>
      <c r="BY49528" s="74"/>
      <c r="BZ49528" s="74"/>
      <c r="CA49528" s="74"/>
      <c r="CF49528" s="79"/>
      <c r="CL49528" s="79"/>
    </row>
    <row r="49529" spans="30:90">
      <c r="AD49529" s="73"/>
      <c r="AE49529" s="74"/>
      <c r="AF49529" s="74"/>
      <c r="BX49529" s="73"/>
      <c r="BY49529" s="74"/>
      <c r="BZ49529" s="74"/>
      <c r="CA49529" s="74"/>
      <c r="CF49529" s="79"/>
      <c r="CL49529" s="79"/>
    </row>
    <row r="49530" spans="30:90">
      <c r="AD49530" s="73"/>
      <c r="AE49530" s="74"/>
      <c r="AF49530" s="74"/>
      <c r="BX49530" s="73"/>
      <c r="BY49530" s="74"/>
      <c r="BZ49530" s="74"/>
      <c r="CA49530" s="74"/>
      <c r="CF49530" s="79"/>
      <c r="CL49530" s="79"/>
    </row>
    <row r="49531" spans="30:90">
      <c r="AD49531" s="73"/>
      <c r="AE49531" s="74"/>
      <c r="AF49531" s="74"/>
      <c r="BX49531" s="73"/>
      <c r="BY49531" s="74"/>
      <c r="BZ49531" s="74"/>
      <c r="CA49531" s="74"/>
      <c r="CF49531" s="79"/>
      <c r="CL49531" s="79"/>
    </row>
    <row r="49532" spans="30:90">
      <c r="AD49532" s="73"/>
      <c r="AE49532" s="74"/>
      <c r="AF49532" s="74"/>
      <c r="BX49532" s="73"/>
      <c r="BY49532" s="74"/>
      <c r="BZ49532" s="74"/>
      <c r="CA49532" s="74"/>
      <c r="CF49532" s="79"/>
      <c r="CL49532" s="79"/>
    </row>
    <row r="49533" spans="30:90">
      <c r="AD49533" s="73"/>
      <c r="AE49533" s="74"/>
      <c r="AF49533" s="74"/>
      <c r="BX49533" s="73"/>
      <c r="BY49533" s="74"/>
      <c r="BZ49533" s="74"/>
      <c r="CA49533" s="74"/>
      <c r="CF49533" s="79"/>
      <c r="CL49533" s="79"/>
    </row>
    <row r="49534" spans="30:90">
      <c r="AD49534" s="73"/>
      <c r="AE49534" s="74"/>
      <c r="AF49534" s="74"/>
      <c r="BX49534" s="73"/>
      <c r="BY49534" s="74"/>
      <c r="BZ49534" s="74"/>
      <c r="CA49534" s="74"/>
      <c r="CF49534" s="79"/>
      <c r="CL49534" s="79"/>
    </row>
    <row r="49535" spans="30:90">
      <c r="AD49535" s="73"/>
      <c r="AE49535" s="74"/>
      <c r="AF49535" s="74"/>
      <c r="BX49535" s="73"/>
      <c r="BY49535" s="74"/>
      <c r="BZ49535" s="74"/>
      <c r="CA49535" s="74"/>
      <c r="CF49535" s="79"/>
      <c r="CL49535" s="79"/>
    </row>
    <row r="49536" spans="30:90">
      <c r="AD49536" s="73"/>
      <c r="AE49536" s="74"/>
      <c r="AF49536" s="74"/>
      <c r="BX49536" s="73"/>
      <c r="BY49536" s="74"/>
      <c r="BZ49536" s="74"/>
      <c r="CA49536" s="74"/>
      <c r="CF49536" s="79"/>
      <c r="CL49536" s="79"/>
    </row>
    <row r="49537" spans="30:90">
      <c r="AD49537" s="73"/>
      <c r="AE49537" s="74"/>
      <c r="AF49537" s="74"/>
      <c r="BX49537" s="73"/>
      <c r="BY49537" s="74"/>
      <c r="BZ49537" s="74"/>
      <c r="CA49537" s="74"/>
      <c r="CF49537" s="79"/>
      <c r="CL49537" s="79"/>
    </row>
    <row r="49538" spans="30:90">
      <c r="AD49538" s="73"/>
      <c r="AE49538" s="74"/>
      <c r="AF49538" s="74"/>
      <c r="BX49538" s="73"/>
      <c r="BY49538" s="74"/>
      <c r="BZ49538" s="74"/>
      <c r="CA49538" s="74"/>
      <c r="CF49538" s="79"/>
      <c r="CL49538" s="79"/>
    </row>
    <row r="49539" spans="30:90">
      <c r="AD49539" s="73"/>
      <c r="AE49539" s="74"/>
      <c r="AF49539" s="74"/>
      <c r="BX49539" s="73"/>
      <c r="BY49539" s="74"/>
      <c r="BZ49539" s="74"/>
      <c r="CA49539" s="74"/>
      <c r="CF49539" s="79"/>
      <c r="CL49539" s="79"/>
    </row>
    <row r="49540" spans="30:90">
      <c r="AD49540" s="73"/>
      <c r="AE49540" s="74"/>
      <c r="AF49540" s="74"/>
      <c r="BX49540" s="73"/>
      <c r="BY49540" s="74"/>
      <c r="BZ49540" s="74"/>
      <c r="CA49540" s="74"/>
      <c r="CF49540" s="79"/>
      <c r="CL49540" s="79"/>
    </row>
    <row r="49541" spans="30:90">
      <c r="AD49541" s="73"/>
      <c r="AE49541" s="74"/>
      <c r="AF49541" s="74"/>
      <c r="BX49541" s="73"/>
      <c r="BY49541" s="74"/>
      <c r="BZ49541" s="74"/>
      <c r="CA49541" s="74"/>
      <c r="CF49541" s="79"/>
      <c r="CL49541" s="79"/>
    </row>
    <row r="49542" spans="30:90">
      <c r="AD49542" s="73"/>
      <c r="AE49542" s="74"/>
      <c r="AF49542" s="74"/>
      <c r="BX49542" s="73"/>
      <c r="BY49542" s="74"/>
      <c r="BZ49542" s="74"/>
      <c r="CA49542" s="74"/>
      <c r="CF49542" s="79"/>
      <c r="CL49542" s="79"/>
    </row>
    <row r="49543" spans="30:90">
      <c r="AD49543" s="73"/>
      <c r="AE49543" s="74"/>
      <c r="AF49543" s="74"/>
      <c r="BX49543" s="73"/>
      <c r="BY49543" s="74"/>
      <c r="BZ49543" s="74"/>
      <c r="CA49543" s="74"/>
      <c r="CF49543" s="79"/>
      <c r="CL49543" s="79"/>
    </row>
    <row r="49544" spans="30:90">
      <c r="AD49544" s="73"/>
      <c r="AE49544" s="74"/>
      <c r="AF49544" s="74"/>
      <c r="BX49544" s="73"/>
      <c r="BY49544" s="74"/>
      <c r="BZ49544" s="74"/>
      <c r="CA49544" s="74"/>
      <c r="CF49544" s="79"/>
      <c r="CL49544" s="79"/>
    </row>
    <row r="49545" spans="30:90">
      <c r="AD49545" s="73"/>
      <c r="AE49545" s="74"/>
      <c r="AF49545" s="74"/>
      <c r="BX49545" s="73"/>
      <c r="BY49545" s="74"/>
      <c r="BZ49545" s="74"/>
      <c r="CA49545" s="74"/>
      <c r="CF49545" s="79"/>
      <c r="CL49545" s="79"/>
    </row>
    <row r="49546" spans="30:90">
      <c r="AD49546" s="73"/>
      <c r="AE49546" s="74"/>
      <c r="AF49546" s="74"/>
      <c r="BX49546" s="73"/>
      <c r="BY49546" s="74"/>
      <c r="BZ49546" s="74"/>
      <c r="CA49546" s="74"/>
      <c r="CF49546" s="79"/>
      <c r="CL49546" s="79"/>
    </row>
    <row r="49547" spans="30:90">
      <c r="AD49547" s="73"/>
      <c r="AE49547" s="74"/>
      <c r="AF49547" s="74"/>
      <c r="BX49547" s="73"/>
      <c r="BY49547" s="74"/>
      <c r="BZ49547" s="74"/>
      <c r="CA49547" s="74"/>
      <c r="CF49547" s="79"/>
      <c r="CL49547" s="79"/>
    </row>
    <row r="49548" spans="30:90">
      <c r="AD49548" s="73"/>
      <c r="AE49548" s="74"/>
      <c r="AF49548" s="74"/>
      <c r="BX49548" s="73"/>
      <c r="BY49548" s="74"/>
      <c r="BZ49548" s="74"/>
      <c r="CA49548" s="74"/>
      <c r="CF49548" s="79"/>
      <c r="CL49548" s="79"/>
    </row>
    <row r="49549" spans="30:90">
      <c r="AD49549" s="73"/>
      <c r="AE49549" s="74"/>
      <c r="AF49549" s="74"/>
      <c r="BX49549" s="73"/>
      <c r="BY49549" s="74"/>
      <c r="BZ49549" s="74"/>
      <c r="CA49549" s="74"/>
      <c r="CF49549" s="79"/>
      <c r="CL49549" s="79"/>
    </row>
    <row r="49550" spans="30:90">
      <c r="AD49550" s="73"/>
      <c r="AE49550" s="74"/>
      <c r="AF49550" s="74"/>
      <c r="BX49550" s="73"/>
      <c r="BY49550" s="74"/>
      <c r="BZ49550" s="74"/>
      <c r="CA49550" s="74"/>
      <c r="CF49550" s="79"/>
      <c r="CL49550" s="79"/>
    </row>
    <row r="49551" spans="30:90">
      <c r="AD49551" s="73"/>
      <c r="AE49551" s="74"/>
      <c r="AF49551" s="74"/>
      <c r="BX49551" s="73"/>
      <c r="BY49551" s="74"/>
      <c r="BZ49551" s="74"/>
      <c r="CA49551" s="74"/>
      <c r="CF49551" s="79"/>
      <c r="CL49551" s="79"/>
    </row>
    <row r="49552" spans="30:90">
      <c r="AD49552" s="73"/>
      <c r="AE49552" s="74"/>
      <c r="AF49552" s="74"/>
      <c r="BX49552" s="73"/>
      <c r="BY49552" s="74"/>
      <c r="BZ49552" s="74"/>
      <c r="CA49552" s="74"/>
      <c r="CF49552" s="79"/>
      <c r="CL49552" s="79"/>
    </row>
    <row r="49553" spans="30:90">
      <c r="AD49553" s="73"/>
      <c r="AE49553" s="74"/>
      <c r="AF49553" s="74"/>
      <c r="BX49553" s="73"/>
      <c r="BY49553" s="74"/>
      <c r="BZ49553" s="74"/>
      <c r="CA49553" s="74"/>
      <c r="CF49553" s="79"/>
      <c r="CL49553" s="79"/>
    </row>
    <row r="49554" spans="30:90">
      <c r="AD49554" s="73"/>
      <c r="AE49554" s="74"/>
      <c r="AF49554" s="74"/>
      <c r="BX49554" s="73"/>
      <c r="BY49554" s="74"/>
      <c r="BZ49554" s="74"/>
      <c r="CA49554" s="74"/>
      <c r="CF49554" s="79"/>
      <c r="CL49554" s="79"/>
    </row>
    <row r="49555" spans="30:90">
      <c r="AD49555" s="73"/>
      <c r="AE49555" s="74"/>
      <c r="AF49555" s="74"/>
      <c r="BX49555" s="73"/>
      <c r="BY49555" s="74"/>
      <c r="BZ49555" s="74"/>
      <c r="CA49555" s="74"/>
      <c r="CF49555" s="79"/>
      <c r="CL49555" s="79"/>
    </row>
    <row r="49556" spans="30:90">
      <c r="AD49556" s="73"/>
      <c r="AE49556" s="74"/>
      <c r="AF49556" s="74"/>
      <c r="BX49556" s="73"/>
      <c r="BY49556" s="74"/>
      <c r="BZ49556" s="74"/>
      <c r="CA49556" s="74"/>
      <c r="CF49556" s="79"/>
      <c r="CL49556" s="79"/>
    </row>
    <row r="49557" spans="30:90">
      <c r="AD49557" s="73"/>
      <c r="AE49557" s="74"/>
      <c r="AF49557" s="74"/>
      <c r="BX49557" s="73"/>
      <c r="BY49557" s="74"/>
      <c r="BZ49557" s="74"/>
      <c r="CA49557" s="74"/>
      <c r="CF49557" s="79"/>
      <c r="CL49557" s="79"/>
    </row>
    <row r="49558" spans="30:90">
      <c r="AD49558" s="73"/>
      <c r="AE49558" s="74"/>
      <c r="AF49558" s="74"/>
      <c r="BX49558" s="73"/>
      <c r="BY49558" s="74"/>
      <c r="BZ49558" s="74"/>
      <c r="CA49558" s="74"/>
      <c r="CF49558" s="79"/>
      <c r="CL49558" s="79"/>
    </row>
    <row r="49559" spans="30:90">
      <c r="AD49559" s="73"/>
      <c r="AE49559" s="74"/>
      <c r="AF49559" s="74"/>
      <c r="BX49559" s="73"/>
      <c r="BY49559" s="74"/>
      <c r="BZ49559" s="74"/>
      <c r="CA49559" s="74"/>
      <c r="CF49559" s="79"/>
      <c r="CL49559" s="79"/>
    </row>
    <row r="49560" spans="30:90">
      <c r="AD49560" s="73"/>
      <c r="AE49560" s="74"/>
      <c r="AF49560" s="74"/>
      <c r="BX49560" s="73"/>
      <c r="BY49560" s="74"/>
      <c r="BZ49560" s="74"/>
      <c r="CA49560" s="74"/>
      <c r="CF49560" s="79"/>
      <c r="CL49560" s="79"/>
    </row>
    <row r="49561" spans="30:90">
      <c r="AD49561" s="73"/>
      <c r="AE49561" s="74"/>
      <c r="AF49561" s="74"/>
      <c r="BX49561" s="73"/>
      <c r="BY49561" s="74"/>
      <c r="BZ49561" s="74"/>
      <c r="CA49561" s="74"/>
      <c r="CF49561" s="79"/>
      <c r="CL49561" s="79"/>
    </row>
    <row r="49562" spans="30:90">
      <c r="AD49562" s="73"/>
      <c r="AE49562" s="74"/>
      <c r="AF49562" s="74"/>
      <c r="BX49562" s="73"/>
      <c r="BY49562" s="74"/>
      <c r="BZ49562" s="74"/>
      <c r="CA49562" s="74"/>
      <c r="CF49562" s="79"/>
      <c r="CL49562" s="79"/>
    </row>
    <row r="49563" spans="30:90">
      <c r="AD49563" s="73"/>
      <c r="AE49563" s="74"/>
      <c r="AF49563" s="74"/>
      <c r="BX49563" s="73"/>
      <c r="BY49563" s="74"/>
      <c r="BZ49563" s="74"/>
      <c r="CA49563" s="74"/>
      <c r="CF49563" s="79"/>
      <c r="CL49563" s="79"/>
    </row>
    <row r="49564" spans="30:90">
      <c r="AD49564" s="73"/>
      <c r="AE49564" s="74"/>
      <c r="AF49564" s="74"/>
      <c r="BX49564" s="73"/>
      <c r="BY49564" s="74"/>
      <c r="BZ49564" s="74"/>
      <c r="CA49564" s="74"/>
      <c r="CF49564" s="79"/>
      <c r="CL49564" s="79"/>
    </row>
    <row r="49565" spans="30:90">
      <c r="AD49565" s="73"/>
      <c r="AE49565" s="74"/>
      <c r="AF49565" s="74"/>
      <c r="BX49565" s="73"/>
      <c r="BY49565" s="74"/>
      <c r="BZ49565" s="74"/>
      <c r="CA49565" s="74"/>
      <c r="CF49565" s="79"/>
      <c r="CL49565" s="79"/>
    </row>
    <row r="49566" spans="30:90">
      <c r="AD49566" s="73"/>
      <c r="AE49566" s="74"/>
      <c r="AF49566" s="74"/>
      <c r="BX49566" s="73"/>
      <c r="BY49566" s="74"/>
      <c r="BZ49566" s="74"/>
      <c r="CA49566" s="74"/>
      <c r="CF49566" s="79"/>
      <c r="CL49566" s="79"/>
    </row>
    <row r="49567" spans="30:90">
      <c r="AD49567" s="73"/>
      <c r="AE49567" s="74"/>
      <c r="AF49567" s="74"/>
      <c r="BX49567" s="73"/>
      <c r="BY49567" s="74"/>
      <c r="BZ49567" s="74"/>
      <c r="CA49567" s="74"/>
      <c r="CF49567" s="79"/>
      <c r="CL49567" s="79"/>
    </row>
    <row r="49568" spans="30:90">
      <c r="AD49568" s="73"/>
      <c r="AE49568" s="74"/>
      <c r="AF49568" s="74"/>
      <c r="BX49568" s="73"/>
      <c r="BY49568" s="74"/>
      <c r="BZ49568" s="74"/>
      <c r="CA49568" s="74"/>
      <c r="CF49568" s="79"/>
      <c r="CL49568" s="79"/>
    </row>
    <row r="49569" spans="30:90">
      <c r="AD49569" s="73"/>
      <c r="AE49569" s="74"/>
      <c r="AF49569" s="74"/>
      <c r="BX49569" s="73"/>
      <c r="BY49569" s="74"/>
      <c r="BZ49569" s="74"/>
      <c r="CA49569" s="74"/>
      <c r="CF49569" s="79"/>
      <c r="CL49569" s="79"/>
    </row>
    <row r="49570" spans="30:90">
      <c r="AD49570" s="73"/>
      <c r="AE49570" s="74"/>
      <c r="AF49570" s="74"/>
      <c r="BX49570" s="73"/>
      <c r="BY49570" s="74"/>
      <c r="BZ49570" s="74"/>
      <c r="CA49570" s="74"/>
      <c r="CF49570" s="79"/>
      <c r="CL49570" s="79"/>
    </row>
    <row r="49571" spans="30:90">
      <c r="AD49571" s="73"/>
      <c r="AE49571" s="74"/>
      <c r="AF49571" s="74"/>
      <c r="BX49571" s="73"/>
      <c r="BY49571" s="74"/>
      <c r="BZ49571" s="74"/>
      <c r="CA49571" s="74"/>
      <c r="CF49571" s="79"/>
      <c r="CL49571" s="79"/>
    </row>
    <row r="49572" spans="30:90">
      <c r="AD49572" s="73"/>
      <c r="AE49572" s="74"/>
      <c r="AF49572" s="74"/>
      <c r="BX49572" s="73"/>
      <c r="BY49572" s="74"/>
      <c r="BZ49572" s="74"/>
      <c r="CA49572" s="74"/>
      <c r="CF49572" s="79"/>
      <c r="CL49572" s="79"/>
    </row>
    <row r="49573" spans="30:90">
      <c r="AD49573" s="73"/>
      <c r="AE49573" s="74"/>
      <c r="AF49573" s="74"/>
      <c r="BX49573" s="73"/>
      <c r="BY49573" s="74"/>
      <c r="BZ49573" s="74"/>
      <c r="CA49573" s="74"/>
      <c r="CF49573" s="79"/>
      <c r="CL49573" s="79"/>
    </row>
    <row r="49574" spans="30:90">
      <c r="AD49574" s="73"/>
      <c r="AE49574" s="74"/>
      <c r="AF49574" s="74"/>
      <c r="BX49574" s="73"/>
      <c r="BY49574" s="74"/>
      <c r="BZ49574" s="74"/>
      <c r="CA49574" s="74"/>
      <c r="CF49574" s="79"/>
      <c r="CL49574" s="79"/>
    </row>
    <row r="49575" spans="30:90">
      <c r="AD49575" s="73"/>
      <c r="AE49575" s="74"/>
      <c r="AF49575" s="74"/>
      <c r="BX49575" s="73"/>
      <c r="BY49575" s="74"/>
      <c r="BZ49575" s="74"/>
      <c r="CA49575" s="74"/>
      <c r="CF49575" s="79"/>
      <c r="CL49575" s="79"/>
    </row>
    <row r="49576" spans="30:90">
      <c r="AD49576" s="73"/>
      <c r="AE49576" s="74"/>
      <c r="AF49576" s="74"/>
      <c r="BX49576" s="73"/>
      <c r="BY49576" s="74"/>
      <c r="BZ49576" s="74"/>
      <c r="CA49576" s="74"/>
      <c r="CF49576" s="79"/>
      <c r="CL49576" s="79"/>
    </row>
    <row r="49577" spans="30:90">
      <c r="AD49577" s="73"/>
      <c r="AE49577" s="74"/>
      <c r="AF49577" s="74"/>
      <c r="BX49577" s="73"/>
      <c r="BY49577" s="74"/>
      <c r="BZ49577" s="74"/>
      <c r="CA49577" s="74"/>
      <c r="CF49577" s="79"/>
      <c r="CL49577" s="79"/>
    </row>
    <row r="49578" spans="30:90">
      <c r="AD49578" s="73"/>
      <c r="AE49578" s="74"/>
      <c r="AF49578" s="74"/>
      <c r="BX49578" s="73"/>
      <c r="BY49578" s="74"/>
      <c r="BZ49578" s="74"/>
      <c r="CA49578" s="74"/>
      <c r="CF49578" s="79"/>
      <c r="CL49578" s="79"/>
    </row>
    <row r="49579" spans="30:90">
      <c r="AD49579" s="73"/>
      <c r="AE49579" s="74"/>
      <c r="AF49579" s="74"/>
      <c r="BX49579" s="73"/>
      <c r="BY49579" s="74"/>
      <c r="BZ49579" s="74"/>
      <c r="CA49579" s="74"/>
      <c r="CF49579" s="79"/>
      <c r="CL49579" s="79"/>
    </row>
    <row r="49580" spans="30:90">
      <c r="AD49580" s="73"/>
      <c r="AE49580" s="74"/>
      <c r="AF49580" s="74"/>
      <c r="BX49580" s="73"/>
      <c r="BY49580" s="74"/>
      <c r="BZ49580" s="74"/>
      <c r="CA49580" s="74"/>
      <c r="CF49580" s="79"/>
      <c r="CL49580" s="79"/>
    </row>
    <row r="49581" spans="30:90">
      <c r="AD49581" s="73"/>
      <c r="AE49581" s="74"/>
      <c r="AF49581" s="74"/>
      <c r="BX49581" s="73"/>
      <c r="BY49581" s="74"/>
      <c r="BZ49581" s="74"/>
      <c r="CA49581" s="74"/>
      <c r="CF49581" s="79"/>
      <c r="CL49581" s="79"/>
    </row>
    <row r="49582" spans="30:90">
      <c r="AD49582" s="73"/>
      <c r="AE49582" s="74"/>
      <c r="AF49582" s="74"/>
      <c r="BX49582" s="73"/>
      <c r="BY49582" s="74"/>
      <c r="BZ49582" s="74"/>
      <c r="CA49582" s="74"/>
      <c r="CF49582" s="79"/>
      <c r="CL49582" s="79"/>
    </row>
    <row r="49583" spans="30:90">
      <c r="AD49583" s="73"/>
      <c r="AE49583" s="74"/>
      <c r="AF49583" s="74"/>
      <c r="BX49583" s="73"/>
      <c r="BY49583" s="74"/>
      <c r="BZ49583" s="74"/>
      <c r="CA49583" s="74"/>
      <c r="CF49583" s="79"/>
      <c r="CL49583" s="79"/>
    </row>
    <row r="49584" spans="30:90">
      <c r="AD49584" s="73"/>
      <c r="AE49584" s="74"/>
      <c r="AF49584" s="74"/>
      <c r="BX49584" s="73"/>
      <c r="BY49584" s="74"/>
      <c r="BZ49584" s="74"/>
      <c r="CA49584" s="74"/>
      <c r="CF49584" s="79"/>
      <c r="CL49584" s="79"/>
    </row>
    <row r="49585" spans="30:90">
      <c r="AD49585" s="73"/>
      <c r="AE49585" s="74"/>
      <c r="AF49585" s="74"/>
      <c r="BX49585" s="73"/>
      <c r="BY49585" s="74"/>
      <c r="BZ49585" s="74"/>
      <c r="CA49585" s="74"/>
      <c r="CF49585" s="79"/>
      <c r="CL49585" s="79"/>
    </row>
    <row r="49586" spans="30:90">
      <c r="AD49586" s="73"/>
      <c r="AE49586" s="74"/>
      <c r="AF49586" s="74"/>
      <c r="BX49586" s="73"/>
      <c r="BY49586" s="74"/>
      <c r="BZ49586" s="74"/>
      <c r="CA49586" s="74"/>
      <c r="CF49586" s="79"/>
      <c r="CL49586" s="79"/>
    </row>
    <row r="49587" spans="30:90">
      <c r="AD49587" s="73"/>
      <c r="AE49587" s="74"/>
      <c r="AF49587" s="74"/>
      <c r="BX49587" s="73"/>
      <c r="BY49587" s="74"/>
      <c r="BZ49587" s="74"/>
      <c r="CA49587" s="74"/>
      <c r="CF49587" s="79"/>
      <c r="CL49587" s="79"/>
    </row>
    <row r="49588" spans="30:90">
      <c r="AD49588" s="73"/>
      <c r="AE49588" s="74"/>
      <c r="AF49588" s="74"/>
      <c r="BX49588" s="73"/>
      <c r="BY49588" s="74"/>
      <c r="BZ49588" s="74"/>
      <c r="CA49588" s="74"/>
      <c r="CF49588" s="79"/>
      <c r="CL49588" s="79"/>
    </row>
    <row r="49589" spans="30:90">
      <c r="AD49589" s="73"/>
      <c r="AE49589" s="74"/>
      <c r="AF49589" s="74"/>
      <c r="BX49589" s="73"/>
      <c r="BY49589" s="74"/>
      <c r="BZ49589" s="74"/>
      <c r="CA49589" s="74"/>
      <c r="CF49589" s="79"/>
      <c r="CL49589" s="79"/>
    </row>
    <row r="49590" spans="30:90">
      <c r="AD49590" s="73"/>
      <c r="AE49590" s="74"/>
      <c r="AF49590" s="74"/>
      <c r="BX49590" s="73"/>
      <c r="BY49590" s="74"/>
      <c r="BZ49590" s="74"/>
      <c r="CA49590" s="74"/>
      <c r="CF49590" s="79"/>
      <c r="CL49590" s="79"/>
    </row>
    <row r="49591" spans="30:90">
      <c r="AD49591" s="73"/>
      <c r="AE49591" s="74"/>
      <c r="AF49591" s="74"/>
      <c r="BX49591" s="73"/>
      <c r="BY49591" s="74"/>
      <c r="BZ49591" s="74"/>
      <c r="CA49591" s="74"/>
      <c r="CF49591" s="79"/>
      <c r="CL49591" s="79"/>
    </row>
    <row r="49592" spans="30:90">
      <c r="AD49592" s="73"/>
      <c r="AE49592" s="74"/>
      <c r="AF49592" s="74"/>
      <c r="BX49592" s="73"/>
      <c r="BY49592" s="74"/>
      <c r="BZ49592" s="74"/>
      <c r="CA49592" s="74"/>
      <c r="CF49592" s="79"/>
      <c r="CL49592" s="79"/>
    </row>
    <row r="49593" spans="30:90">
      <c r="AD49593" s="73"/>
      <c r="AE49593" s="74"/>
      <c r="AF49593" s="74"/>
      <c r="BX49593" s="73"/>
      <c r="BY49593" s="74"/>
      <c r="BZ49593" s="74"/>
      <c r="CA49593" s="74"/>
      <c r="CF49593" s="79"/>
      <c r="CL49593" s="79"/>
    </row>
    <row r="49594" spans="30:90">
      <c r="AD49594" s="73"/>
      <c r="AE49594" s="74"/>
      <c r="AF49594" s="74"/>
      <c r="BX49594" s="73"/>
      <c r="BY49594" s="74"/>
      <c r="BZ49594" s="74"/>
      <c r="CA49594" s="74"/>
      <c r="CF49594" s="79"/>
      <c r="CL49594" s="79"/>
    </row>
    <row r="49595" spans="30:90">
      <c r="AD49595" s="73"/>
      <c r="AE49595" s="74"/>
      <c r="AF49595" s="74"/>
      <c r="BX49595" s="73"/>
      <c r="BY49595" s="74"/>
      <c r="BZ49595" s="74"/>
      <c r="CA49595" s="74"/>
      <c r="CF49595" s="79"/>
      <c r="CL49595" s="79"/>
    </row>
    <row r="49596" spans="30:90">
      <c r="AD49596" s="73"/>
      <c r="AE49596" s="74"/>
      <c r="AF49596" s="74"/>
      <c r="BX49596" s="73"/>
      <c r="BY49596" s="74"/>
      <c r="BZ49596" s="74"/>
      <c r="CA49596" s="74"/>
      <c r="CF49596" s="79"/>
      <c r="CL49596" s="79"/>
    </row>
    <row r="49597" spans="30:90">
      <c r="AD49597" s="73"/>
      <c r="AE49597" s="74"/>
      <c r="AF49597" s="74"/>
      <c r="BX49597" s="73"/>
      <c r="BY49597" s="74"/>
      <c r="BZ49597" s="74"/>
      <c r="CA49597" s="74"/>
      <c r="CF49597" s="79"/>
      <c r="CL49597" s="79"/>
    </row>
    <row r="49598" spans="30:90">
      <c r="AD49598" s="73"/>
      <c r="AE49598" s="74"/>
      <c r="AF49598" s="74"/>
      <c r="BX49598" s="73"/>
      <c r="BY49598" s="74"/>
      <c r="BZ49598" s="74"/>
      <c r="CA49598" s="74"/>
      <c r="CF49598" s="79"/>
      <c r="CL49598" s="79"/>
    </row>
    <row r="49599" spans="30:90">
      <c r="AD49599" s="73"/>
      <c r="AE49599" s="74"/>
      <c r="AF49599" s="74"/>
      <c r="BX49599" s="73"/>
      <c r="BY49599" s="74"/>
      <c r="BZ49599" s="74"/>
      <c r="CA49599" s="74"/>
      <c r="CF49599" s="79"/>
      <c r="CL49599" s="79"/>
    </row>
    <row r="49600" spans="30:90">
      <c r="AD49600" s="73"/>
      <c r="AE49600" s="74"/>
      <c r="AF49600" s="74"/>
      <c r="BX49600" s="73"/>
      <c r="BY49600" s="74"/>
      <c r="BZ49600" s="74"/>
      <c r="CA49600" s="74"/>
      <c r="CF49600" s="79"/>
      <c r="CL49600" s="79"/>
    </row>
    <row r="49601" spans="30:90">
      <c r="AD49601" s="73"/>
      <c r="AE49601" s="74"/>
      <c r="AF49601" s="74"/>
      <c r="BX49601" s="73"/>
      <c r="BY49601" s="74"/>
      <c r="BZ49601" s="74"/>
      <c r="CA49601" s="74"/>
      <c r="CF49601" s="79"/>
      <c r="CL49601" s="79"/>
    </row>
    <row r="49602" spans="30:90">
      <c r="AD49602" s="73"/>
      <c r="AE49602" s="74"/>
      <c r="AF49602" s="74"/>
      <c r="BX49602" s="73"/>
      <c r="BY49602" s="74"/>
      <c r="BZ49602" s="74"/>
      <c r="CA49602" s="74"/>
      <c r="CF49602" s="79"/>
      <c r="CL49602" s="79"/>
    </row>
    <row r="49603" spans="30:90">
      <c r="AD49603" s="73"/>
      <c r="AE49603" s="74"/>
      <c r="AF49603" s="74"/>
      <c r="BX49603" s="73"/>
      <c r="BY49603" s="74"/>
      <c r="BZ49603" s="74"/>
      <c r="CA49603" s="74"/>
      <c r="CF49603" s="79"/>
      <c r="CL49603" s="79"/>
    </row>
    <row r="49604" spans="30:90">
      <c r="AD49604" s="73"/>
      <c r="AE49604" s="74"/>
      <c r="AF49604" s="74"/>
      <c r="BX49604" s="73"/>
      <c r="BY49604" s="74"/>
      <c r="BZ49604" s="74"/>
      <c r="CA49604" s="74"/>
      <c r="CF49604" s="79"/>
      <c r="CL49604" s="79"/>
    </row>
    <row r="49605" spans="30:90">
      <c r="AD49605" s="73"/>
      <c r="AE49605" s="74"/>
      <c r="AF49605" s="74"/>
      <c r="BX49605" s="73"/>
      <c r="BY49605" s="74"/>
      <c r="BZ49605" s="74"/>
      <c r="CA49605" s="74"/>
      <c r="CF49605" s="79"/>
      <c r="CL49605" s="79"/>
    </row>
    <row r="49606" spans="30:90">
      <c r="AD49606" s="73"/>
      <c r="AE49606" s="74"/>
      <c r="AF49606" s="74"/>
      <c r="BX49606" s="73"/>
      <c r="BY49606" s="74"/>
      <c r="BZ49606" s="74"/>
      <c r="CA49606" s="74"/>
      <c r="CF49606" s="79"/>
      <c r="CL49606" s="79"/>
    </row>
    <row r="49607" spans="30:90">
      <c r="AD49607" s="73"/>
      <c r="AE49607" s="74"/>
      <c r="AF49607" s="74"/>
      <c r="BX49607" s="73"/>
      <c r="BY49607" s="74"/>
      <c r="BZ49607" s="74"/>
      <c r="CA49607" s="74"/>
      <c r="CF49607" s="79"/>
      <c r="CL49607" s="79"/>
    </row>
    <row r="49608" spans="30:90">
      <c r="AD49608" s="73"/>
      <c r="AE49608" s="74"/>
      <c r="AF49608" s="74"/>
      <c r="BX49608" s="73"/>
      <c r="BY49608" s="74"/>
      <c r="BZ49608" s="74"/>
      <c r="CA49608" s="74"/>
      <c r="CF49608" s="79"/>
      <c r="CL49608" s="79"/>
    </row>
    <row r="49609" spans="30:90">
      <c r="AD49609" s="73"/>
      <c r="AE49609" s="74"/>
      <c r="AF49609" s="74"/>
      <c r="BX49609" s="73"/>
      <c r="BY49609" s="74"/>
      <c r="BZ49609" s="74"/>
      <c r="CA49609" s="74"/>
      <c r="CF49609" s="79"/>
      <c r="CL49609" s="79"/>
    </row>
    <row r="49610" spans="30:90">
      <c r="AD49610" s="73"/>
      <c r="AE49610" s="74"/>
      <c r="AF49610" s="74"/>
      <c r="BX49610" s="73"/>
      <c r="BY49610" s="74"/>
      <c r="BZ49610" s="74"/>
      <c r="CA49610" s="74"/>
      <c r="CF49610" s="79"/>
      <c r="CL49610" s="79"/>
    </row>
    <row r="49611" spans="30:90">
      <c r="AD49611" s="73"/>
      <c r="AE49611" s="74"/>
      <c r="AF49611" s="74"/>
      <c r="BX49611" s="73"/>
      <c r="BY49611" s="74"/>
      <c r="BZ49611" s="74"/>
      <c r="CA49611" s="74"/>
      <c r="CF49611" s="79"/>
      <c r="CL49611" s="79"/>
    </row>
    <row r="49612" spans="30:90">
      <c r="AD49612" s="73"/>
      <c r="AE49612" s="74"/>
      <c r="AF49612" s="74"/>
      <c r="BX49612" s="73"/>
      <c r="BY49612" s="74"/>
      <c r="BZ49612" s="74"/>
      <c r="CA49612" s="74"/>
      <c r="CF49612" s="79"/>
      <c r="CL49612" s="79"/>
    </row>
    <row r="49613" spans="30:90">
      <c r="AD49613" s="73"/>
      <c r="AE49613" s="74"/>
      <c r="AF49613" s="74"/>
      <c r="BX49613" s="73"/>
      <c r="BY49613" s="74"/>
      <c r="BZ49613" s="74"/>
      <c r="CA49613" s="74"/>
      <c r="CF49613" s="79"/>
      <c r="CL49613" s="79"/>
    </row>
    <row r="49614" spans="30:90">
      <c r="AD49614" s="73"/>
      <c r="AE49614" s="74"/>
      <c r="AF49614" s="74"/>
      <c r="BX49614" s="73"/>
      <c r="BY49614" s="74"/>
      <c r="BZ49614" s="74"/>
      <c r="CA49614" s="74"/>
      <c r="CF49614" s="79"/>
      <c r="CL49614" s="79"/>
    </row>
    <row r="49615" spans="30:90">
      <c r="AD49615" s="73"/>
      <c r="AE49615" s="74"/>
      <c r="AF49615" s="74"/>
      <c r="BX49615" s="73"/>
      <c r="BY49615" s="74"/>
      <c r="BZ49615" s="74"/>
      <c r="CA49615" s="74"/>
      <c r="CF49615" s="79"/>
      <c r="CL49615" s="79"/>
    </row>
    <row r="49616" spans="30:90">
      <c r="AD49616" s="73"/>
      <c r="AE49616" s="74"/>
      <c r="AF49616" s="74"/>
      <c r="BX49616" s="73"/>
      <c r="BY49616" s="74"/>
      <c r="BZ49616" s="74"/>
      <c r="CA49616" s="74"/>
      <c r="CF49616" s="79"/>
      <c r="CL49616" s="79"/>
    </row>
    <row r="49617" spans="30:90">
      <c r="AD49617" s="73"/>
      <c r="AE49617" s="74"/>
      <c r="AF49617" s="74"/>
      <c r="BX49617" s="73"/>
      <c r="BY49617" s="74"/>
      <c r="BZ49617" s="74"/>
      <c r="CA49617" s="74"/>
      <c r="CF49617" s="79"/>
      <c r="CL49617" s="79"/>
    </row>
    <row r="49618" spans="30:90">
      <c r="AD49618" s="73"/>
      <c r="AE49618" s="74"/>
      <c r="AF49618" s="74"/>
      <c r="BX49618" s="73"/>
      <c r="BY49618" s="74"/>
      <c r="BZ49618" s="74"/>
      <c r="CA49618" s="74"/>
      <c r="CF49618" s="79"/>
      <c r="CL49618" s="79"/>
    </row>
    <row r="49619" spans="30:90">
      <c r="AD49619" s="73"/>
      <c r="AE49619" s="74"/>
      <c r="AF49619" s="74"/>
      <c r="BX49619" s="73"/>
      <c r="BY49619" s="74"/>
      <c r="BZ49619" s="74"/>
      <c r="CA49619" s="74"/>
      <c r="CF49619" s="79"/>
      <c r="CL49619" s="79"/>
    </row>
    <row r="49620" spans="30:90">
      <c r="AD49620" s="73"/>
      <c r="AE49620" s="74"/>
      <c r="AF49620" s="74"/>
      <c r="BX49620" s="73"/>
      <c r="BY49620" s="74"/>
      <c r="BZ49620" s="74"/>
      <c r="CA49620" s="74"/>
      <c r="CF49620" s="79"/>
      <c r="CL49620" s="79"/>
    </row>
    <row r="49621" spans="30:90">
      <c r="AD49621" s="73"/>
      <c r="AE49621" s="74"/>
      <c r="AF49621" s="74"/>
      <c r="BX49621" s="73"/>
      <c r="BY49621" s="74"/>
      <c r="BZ49621" s="74"/>
      <c r="CA49621" s="74"/>
      <c r="CF49621" s="79"/>
      <c r="CL49621" s="79"/>
    </row>
    <row r="49622" spans="30:90">
      <c r="AD49622" s="73"/>
      <c r="AE49622" s="74"/>
      <c r="AF49622" s="74"/>
      <c r="BX49622" s="73"/>
      <c r="BY49622" s="74"/>
      <c r="BZ49622" s="74"/>
      <c r="CA49622" s="74"/>
      <c r="CF49622" s="79"/>
      <c r="CL49622" s="79"/>
    </row>
    <row r="49623" spans="30:90">
      <c r="AD49623" s="73"/>
      <c r="AE49623" s="74"/>
      <c r="AF49623" s="74"/>
      <c r="BX49623" s="73"/>
      <c r="BY49623" s="74"/>
      <c r="BZ49623" s="74"/>
      <c r="CA49623" s="74"/>
      <c r="CF49623" s="79"/>
      <c r="CL49623" s="79"/>
    </row>
    <row r="49624" spans="30:90">
      <c r="AD49624" s="73"/>
      <c r="AE49624" s="74"/>
      <c r="AF49624" s="74"/>
      <c r="BX49624" s="73"/>
      <c r="BY49624" s="74"/>
      <c r="BZ49624" s="74"/>
      <c r="CA49624" s="74"/>
      <c r="CF49624" s="79"/>
      <c r="CL49624" s="79"/>
    </row>
    <row r="49625" spans="30:90">
      <c r="AD49625" s="73"/>
      <c r="AE49625" s="74"/>
      <c r="AF49625" s="74"/>
      <c r="BX49625" s="73"/>
      <c r="BY49625" s="74"/>
      <c r="BZ49625" s="74"/>
      <c r="CA49625" s="74"/>
      <c r="CF49625" s="79"/>
      <c r="CL49625" s="79"/>
    </row>
    <row r="49626" spans="30:90">
      <c r="AD49626" s="73"/>
      <c r="AE49626" s="74"/>
      <c r="AF49626" s="74"/>
      <c r="BX49626" s="73"/>
      <c r="BY49626" s="74"/>
      <c r="BZ49626" s="74"/>
      <c r="CA49626" s="74"/>
      <c r="CF49626" s="79"/>
      <c r="CL49626" s="79"/>
    </row>
    <row r="49627" spans="30:90">
      <c r="AD49627" s="73"/>
      <c r="AE49627" s="74"/>
      <c r="AF49627" s="74"/>
      <c r="BX49627" s="73"/>
      <c r="BY49627" s="74"/>
      <c r="BZ49627" s="74"/>
      <c r="CA49627" s="74"/>
      <c r="CF49627" s="79"/>
      <c r="CL49627" s="79"/>
    </row>
    <row r="49628" spans="30:90">
      <c r="AD49628" s="73"/>
      <c r="AE49628" s="74"/>
      <c r="AF49628" s="74"/>
      <c r="BX49628" s="73"/>
      <c r="BY49628" s="74"/>
      <c r="BZ49628" s="74"/>
      <c r="CA49628" s="74"/>
      <c r="CF49628" s="79"/>
      <c r="CL49628" s="79"/>
    </row>
    <row r="49629" spans="30:90">
      <c r="AD49629" s="73"/>
      <c r="AE49629" s="74"/>
      <c r="AF49629" s="74"/>
      <c r="BX49629" s="73"/>
      <c r="BY49629" s="74"/>
      <c r="BZ49629" s="74"/>
      <c r="CA49629" s="74"/>
      <c r="CF49629" s="79"/>
      <c r="CL49629" s="79"/>
    </row>
    <row r="49630" spans="30:90">
      <c r="AD49630" s="73"/>
      <c r="AE49630" s="74"/>
      <c r="AF49630" s="74"/>
      <c r="BX49630" s="73"/>
      <c r="BY49630" s="74"/>
      <c r="BZ49630" s="74"/>
      <c r="CA49630" s="74"/>
      <c r="CF49630" s="79"/>
      <c r="CL49630" s="79"/>
    </row>
    <row r="49631" spans="30:90">
      <c r="AD49631" s="73"/>
      <c r="AE49631" s="74"/>
      <c r="AF49631" s="74"/>
      <c r="BX49631" s="73"/>
      <c r="BY49631" s="74"/>
      <c r="BZ49631" s="74"/>
      <c r="CA49631" s="74"/>
      <c r="CF49631" s="79"/>
      <c r="CL49631" s="79"/>
    </row>
    <row r="49632" spans="30:90">
      <c r="AD49632" s="73"/>
      <c r="AE49632" s="74"/>
      <c r="AF49632" s="74"/>
      <c r="BX49632" s="73"/>
      <c r="BY49632" s="74"/>
      <c r="BZ49632" s="74"/>
      <c r="CA49632" s="74"/>
      <c r="CF49632" s="79"/>
      <c r="CL49632" s="79"/>
    </row>
    <row r="49633" spans="30:90">
      <c r="AD49633" s="73"/>
      <c r="AE49633" s="74"/>
      <c r="AF49633" s="74"/>
      <c r="BX49633" s="73"/>
      <c r="BY49633" s="74"/>
      <c r="BZ49633" s="74"/>
      <c r="CA49633" s="74"/>
      <c r="CF49633" s="79"/>
      <c r="CL49633" s="79"/>
    </row>
    <row r="49634" spans="30:90">
      <c r="AD49634" s="73"/>
      <c r="AE49634" s="74"/>
      <c r="AF49634" s="74"/>
      <c r="BX49634" s="73"/>
      <c r="BY49634" s="74"/>
      <c r="BZ49634" s="74"/>
      <c r="CA49634" s="74"/>
      <c r="CF49634" s="79"/>
      <c r="CL49634" s="79"/>
    </row>
    <row r="49635" spans="30:90">
      <c r="AD49635" s="73"/>
      <c r="AE49635" s="74"/>
      <c r="AF49635" s="74"/>
      <c r="BX49635" s="73"/>
      <c r="BY49635" s="74"/>
      <c r="BZ49635" s="74"/>
      <c r="CA49635" s="74"/>
      <c r="CF49635" s="79"/>
      <c r="CL49635" s="79"/>
    </row>
    <row r="49636" spans="30:90">
      <c r="AD49636" s="73"/>
      <c r="AE49636" s="74"/>
      <c r="AF49636" s="74"/>
      <c r="BX49636" s="73"/>
      <c r="BY49636" s="74"/>
      <c r="BZ49636" s="74"/>
      <c r="CA49636" s="74"/>
      <c r="CF49636" s="79"/>
      <c r="CL49636" s="79"/>
    </row>
    <row r="49637" spans="30:90">
      <c r="AD49637" s="73"/>
      <c r="AE49637" s="74"/>
      <c r="AF49637" s="74"/>
      <c r="BX49637" s="73"/>
      <c r="BY49637" s="74"/>
      <c r="BZ49637" s="74"/>
      <c r="CA49637" s="74"/>
      <c r="CF49637" s="79"/>
      <c r="CL49637" s="79"/>
    </row>
    <row r="49638" spans="30:90">
      <c r="AD49638" s="73"/>
      <c r="AE49638" s="74"/>
      <c r="AF49638" s="74"/>
      <c r="BX49638" s="73"/>
      <c r="BY49638" s="74"/>
      <c r="BZ49638" s="74"/>
      <c r="CA49638" s="74"/>
      <c r="CF49638" s="79"/>
      <c r="CL49638" s="79"/>
    </row>
    <row r="49639" spans="30:90">
      <c r="AD49639" s="73"/>
      <c r="AE49639" s="74"/>
      <c r="AF49639" s="74"/>
      <c r="BX49639" s="73"/>
      <c r="BY49639" s="74"/>
      <c r="BZ49639" s="74"/>
      <c r="CA49639" s="74"/>
      <c r="CF49639" s="79"/>
      <c r="CL49639" s="79"/>
    </row>
    <row r="49640" spans="30:90">
      <c r="AD49640" s="73"/>
      <c r="AE49640" s="74"/>
      <c r="AF49640" s="74"/>
      <c r="BX49640" s="73"/>
      <c r="BY49640" s="74"/>
      <c r="BZ49640" s="74"/>
      <c r="CA49640" s="74"/>
      <c r="CF49640" s="79"/>
      <c r="CL49640" s="79"/>
    </row>
    <row r="49641" spans="30:90">
      <c r="AD49641" s="73"/>
      <c r="AE49641" s="74"/>
      <c r="AF49641" s="74"/>
      <c r="BX49641" s="73"/>
      <c r="BY49641" s="74"/>
      <c r="BZ49641" s="74"/>
      <c r="CA49641" s="74"/>
      <c r="CF49641" s="79"/>
      <c r="CL49641" s="79"/>
    </row>
    <row r="49642" spans="30:90">
      <c r="AD49642" s="73"/>
      <c r="AE49642" s="74"/>
      <c r="AF49642" s="74"/>
      <c r="BX49642" s="73"/>
      <c r="BY49642" s="74"/>
      <c r="BZ49642" s="74"/>
      <c r="CA49642" s="74"/>
      <c r="CF49642" s="79"/>
      <c r="CL49642" s="79"/>
    </row>
    <row r="49643" spans="30:90">
      <c r="AD49643" s="73"/>
      <c r="AE49643" s="74"/>
      <c r="AF49643" s="74"/>
      <c r="BX49643" s="73"/>
      <c r="BY49643" s="74"/>
      <c r="BZ49643" s="74"/>
      <c r="CA49643" s="74"/>
      <c r="CF49643" s="79"/>
      <c r="CL49643" s="79"/>
    </row>
    <row r="49644" spans="30:90">
      <c r="AD49644" s="73"/>
      <c r="AE49644" s="74"/>
      <c r="AF49644" s="74"/>
      <c r="BX49644" s="73"/>
      <c r="BY49644" s="74"/>
      <c r="BZ49644" s="74"/>
      <c r="CA49644" s="74"/>
      <c r="CF49644" s="79"/>
      <c r="CL49644" s="79"/>
    </row>
    <row r="49645" spans="30:90">
      <c r="AD49645" s="73"/>
      <c r="AE49645" s="74"/>
      <c r="AF49645" s="74"/>
      <c r="BX49645" s="73"/>
      <c r="BY49645" s="74"/>
      <c r="BZ49645" s="74"/>
      <c r="CA49645" s="74"/>
      <c r="CF49645" s="79"/>
      <c r="CL49645" s="79"/>
    </row>
    <row r="49646" spans="30:90">
      <c r="AD49646" s="73"/>
      <c r="AE49646" s="74"/>
      <c r="AF49646" s="74"/>
      <c r="BX49646" s="73"/>
      <c r="BY49646" s="74"/>
      <c r="BZ49646" s="74"/>
      <c r="CA49646" s="74"/>
      <c r="CF49646" s="79"/>
      <c r="CL49646" s="79"/>
    </row>
    <row r="49647" spans="30:90">
      <c r="AD49647" s="73"/>
      <c r="AE49647" s="74"/>
      <c r="AF49647" s="74"/>
      <c r="BX49647" s="73"/>
      <c r="BY49647" s="74"/>
      <c r="BZ49647" s="74"/>
      <c r="CA49647" s="74"/>
      <c r="CF49647" s="79"/>
      <c r="CL49647" s="79"/>
    </row>
    <row r="49648" spans="30:90">
      <c r="AD49648" s="73"/>
      <c r="AE49648" s="74"/>
      <c r="AF49648" s="74"/>
      <c r="BX49648" s="73"/>
      <c r="BY49648" s="74"/>
      <c r="BZ49648" s="74"/>
      <c r="CA49648" s="74"/>
      <c r="CF49648" s="79"/>
      <c r="CL49648" s="79"/>
    </row>
    <row r="49649" spans="30:90">
      <c r="AD49649" s="73"/>
      <c r="AE49649" s="74"/>
      <c r="AF49649" s="74"/>
      <c r="BX49649" s="73"/>
      <c r="BY49649" s="74"/>
      <c r="BZ49649" s="74"/>
      <c r="CA49649" s="74"/>
      <c r="CF49649" s="79"/>
      <c r="CL49649" s="79"/>
    </row>
    <row r="49650" spans="30:90">
      <c r="AD49650" s="73"/>
      <c r="AE49650" s="74"/>
      <c r="AF49650" s="74"/>
      <c r="BX49650" s="73"/>
      <c r="BY49650" s="74"/>
      <c r="BZ49650" s="74"/>
      <c r="CA49650" s="74"/>
      <c r="CF49650" s="79"/>
      <c r="CL49650" s="79"/>
    </row>
    <row r="49651" spans="30:90">
      <c r="AD49651" s="73"/>
      <c r="AE49651" s="74"/>
      <c r="AF49651" s="74"/>
      <c r="BX49651" s="73"/>
      <c r="BY49651" s="74"/>
      <c r="BZ49651" s="74"/>
      <c r="CA49651" s="74"/>
      <c r="CF49651" s="79"/>
      <c r="CL49651" s="79"/>
    </row>
    <row r="49652" spans="30:90">
      <c r="AD49652" s="73"/>
      <c r="AE49652" s="74"/>
      <c r="AF49652" s="74"/>
      <c r="BX49652" s="73"/>
      <c r="BY49652" s="74"/>
      <c r="BZ49652" s="74"/>
      <c r="CA49652" s="74"/>
      <c r="CF49652" s="79"/>
      <c r="CL49652" s="79"/>
    </row>
    <row r="49653" spans="30:90">
      <c r="AD49653" s="73"/>
      <c r="AE49653" s="74"/>
      <c r="AF49653" s="74"/>
      <c r="BX49653" s="73"/>
      <c r="BY49653" s="74"/>
      <c r="BZ49653" s="74"/>
      <c r="CA49653" s="74"/>
      <c r="CF49653" s="79"/>
      <c r="CL49653" s="79"/>
    </row>
    <row r="49654" spans="30:90">
      <c r="AD49654" s="73"/>
      <c r="AE49654" s="74"/>
      <c r="AF49654" s="74"/>
      <c r="BX49654" s="73"/>
      <c r="BY49654" s="74"/>
      <c r="BZ49654" s="74"/>
      <c r="CA49654" s="74"/>
      <c r="CF49654" s="79"/>
      <c r="CL49654" s="79"/>
    </row>
    <row r="49655" spans="30:90">
      <c r="AD49655" s="73"/>
      <c r="AE49655" s="74"/>
      <c r="AF49655" s="74"/>
      <c r="BX49655" s="73"/>
      <c r="BY49655" s="74"/>
      <c r="BZ49655" s="74"/>
      <c r="CA49655" s="74"/>
      <c r="CF49655" s="79"/>
      <c r="CL49655" s="79"/>
    </row>
    <row r="49656" spans="30:90">
      <c r="AD49656" s="73"/>
      <c r="AE49656" s="74"/>
      <c r="AF49656" s="74"/>
      <c r="BX49656" s="73"/>
      <c r="BY49656" s="74"/>
      <c r="BZ49656" s="74"/>
      <c r="CA49656" s="74"/>
      <c r="CF49656" s="79"/>
      <c r="CL49656" s="79"/>
    </row>
    <row r="49657" spans="30:90">
      <c r="AD49657" s="73"/>
      <c r="AE49657" s="74"/>
      <c r="AF49657" s="74"/>
      <c r="BX49657" s="73"/>
      <c r="BY49657" s="74"/>
      <c r="BZ49657" s="74"/>
      <c r="CA49657" s="74"/>
      <c r="CF49657" s="79"/>
      <c r="CL49657" s="79"/>
    </row>
    <row r="49658" spans="30:90">
      <c r="AD49658" s="73"/>
      <c r="AE49658" s="74"/>
      <c r="AF49658" s="74"/>
      <c r="BX49658" s="73"/>
      <c r="BY49658" s="74"/>
      <c r="BZ49658" s="74"/>
      <c r="CA49658" s="74"/>
      <c r="CF49658" s="79"/>
      <c r="CL49658" s="79"/>
    </row>
    <row r="49659" spans="30:90">
      <c r="AD49659" s="73"/>
      <c r="AE49659" s="74"/>
      <c r="AF49659" s="74"/>
      <c r="BX49659" s="73"/>
      <c r="BY49659" s="74"/>
      <c r="BZ49659" s="74"/>
      <c r="CA49659" s="74"/>
      <c r="CF49659" s="79"/>
      <c r="CL49659" s="79"/>
    </row>
    <row r="49660" spans="30:90">
      <c r="AD49660" s="73"/>
      <c r="AE49660" s="74"/>
      <c r="AF49660" s="74"/>
      <c r="BX49660" s="73"/>
      <c r="BY49660" s="74"/>
      <c r="BZ49660" s="74"/>
      <c r="CA49660" s="74"/>
      <c r="CF49660" s="79"/>
      <c r="CL49660" s="79"/>
    </row>
    <row r="49661" spans="30:90">
      <c r="AD49661" s="73"/>
      <c r="AE49661" s="74"/>
      <c r="AF49661" s="74"/>
      <c r="BX49661" s="73"/>
      <c r="BY49661" s="74"/>
      <c r="BZ49661" s="74"/>
      <c r="CA49661" s="74"/>
      <c r="CF49661" s="79"/>
      <c r="CL49661" s="79"/>
    </row>
    <row r="49662" spans="30:90">
      <c r="AD49662" s="73"/>
      <c r="AE49662" s="74"/>
      <c r="AF49662" s="74"/>
      <c r="BX49662" s="73"/>
      <c r="BY49662" s="74"/>
      <c r="BZ49662" s="74"/>
      <c r="CA49662" s="74"/>
      <c r="CF49662" s="79"/>
      <c r="CL49662" s="79"/>
    </row>
    <row r="49663" spans="30:90">
      <c r="AD49663" s="73"/>
      <c r="AE49663" s="74"/>
      <c r="AF49663" s="74"/>
      <c r="BX49663" s="73"/>
      <c r="BY49663" s="74"/>
      <c r="BZ49663" s="74"/>
      <c r="CA49663" s="74"/>
      <c r="CF49663" s="79"/>
      <c r="CL49663" s="79"/>
    </row>
    <row r="49664" spans="30:90">
      <c r="AD49664" s="73"/>
      <c r="AE49664" s="74"/>
      <c r="AF49664" s="74"/>
      <c r="BX49664" s="73"/>
      <c r="BY49664" s="74"/>
      <c r="BZ49664" s="74"/>
      <c r="CA49664" s="74"/>
      <c r="CF49664" s="79"/>
      <c r="CL49664" s="79"/>
    </row>
    <row r="49665" spans="30:90">
      <c r="AD49665" s="73"/>
      <c r="AE49665" s="74"/>
      <c r="AF49665" s="74"/>
      <c r="BX49665" s="73"/>
      <c r="BY49665" s="74"/>
      <c r="BZ49665" s="74"/>
      <c r="CA49665" s="74"/>
      <c r="CF49665" s="79"/>
      <c r="CL49665" s="79"/>
    </row>
    <row r="49666" spans="30:90">
      <c r="AD49666" s="73"/>
      <c r="AE49666" s="74"/>
      <c r="AF49666" s="74"/>
      <c r="BX49666" s="73"/>
      <c r="BY49666" s="74"/>
      <c r="BZ49666" s="74"/>
      <c r="CA49666" s="74"/>
      <c r="CF49666" s="79"/>
      <c r="CL49666" s="79"/>
    </row>
    <row r="49667" spans="30:90">
      <c r="AD49667" s="73"/>
      <c r="AE49667" s="74"/>
      <c r="AF49667" s="74"/>
      <c r="BX49667" s="73"/>
      <c r="BY49667" s="74"/>
      <c r="BZ49667" s="74"/>
      <c r="CA49667" s="74"/>
      <c r="CF49667" s="79"/>
      <c r="CL49667" s="79"/>
    </row>
    <row r="49668" spans="30:90">
      <c r="AD49668" s="73"/>
      <c r="AE49668" s="74"/>
      <c r="AF49668" s="74"/>
      <c r="BX49668" s="73"/>
      <c r="BY49668" s="74"/>
      <c r="BZ49668" s="74"/>
      <c r="CA49668" s="74"/>
      <c r="CF49668" s="79"/>
      <c r="CL49668" s="79"/>
    </row>
    <row r="49669" spans="30:90">
      <c r="AD49669" s="73"/>
      <c r="AE49669" s="74"/>
      <c r="AF49669" s="74"/>
      <c r="BX49669" s="73"/>
      <c r="BY49669" s="74"/>
      <c r="BZ49669" s="74"/>
      <c r="CA49669" s="74"/>
      <c r="CF49669" s="79"/>
      <c r="CL49669" s="79"/>
    </row>
    <row r="49670" spans="30:90">
      <c r="AD49670" s="73"/>
      <c r="AE49670" s="74"/>
      <c r="AF49670" s="74"/>
      <c r="BX49670" s="73"/>
      <c r="BY49670" s="74"/>
      <c r="BZ49670" s="74"/>
      <c r="CA49670" s="74"/>
      <c r="CF49670" s="79"/>
      <c r="CL49670" s="79"/>
    </row>
    <row r="49671" spans="30:90">
      <c r="AD49671" s="73"/>
      <c r="AE49671" s="74"/>
      <c r="AF49671" s="74"/>
      <c r="BX49671" s="73"/>
      <c r="BY49671" s="74"/>
      <c r="BZ49671" s="74"/>
      <c r="CA49671" s="74"/>
      <c r="CF49671" s="79"/>
      <c r="CL49671" s="79"/>
    </row>
    <row r="49672" spans="30:90">
      <c r="AD49672" s="73"/>
      <c r="AE49672" s="74"/>
      <c r="AF49672" s="74"/>
      <c r="BX49672" s="73"/>
      <c r="BY49672" s="74"/>
      <c r="BZ49672" s="74"/>
      <c r="CA49672" s="74"/>
      <c r="CF49672" s="79"/>
      <c r="CL49672" s="79"/>
    </row>
    <row r="49673" spans="30:90">
      <c r="AD49673" s="73"/>
      <c r="AE49673" s="74"/>
      <c r="AF49673" s="74"/>
      <c r="BX49673" s="73"/>
      <c r="BY49673" s="74"/>
      <c r="BZ49673" s="74"/>
      <c r="CA49673" s="74"/>
      <c r="CF49673" s="79"/>
      <c r="CL49673" s="79"/>
    </row>
    <row r="49674" spans="30:90">
      <c r="AD49674" s="73"/>
      <c r="AE49674" s="74"/>
      <c r="AF49674" s="74"/>
      <c r="BX49674" s="73"/>
      <c r="BY49674" s="74"/>
      <c r="BZ49674" s="74"/>
      <c r="CA49674" s="74"/>
      <c r="CF49674" s="79"/>
      <c r="CL49674" s="79"/>
    </row>
    <row r="49675" spans="30:90">
      <c r="AD49675" s="73"/>
      <c r="AE49675" s="74"/>
      <c r="AF49675" s="74"/>
      <c r="BX49675" s="73"/>
      <c r="BY49675" s="74"/>
      <c r="BZ49675" s="74"/>
      <c r="CA49675" s="74"/>
      <c r="CF49675" s="79"/>
      <c r="CL49675" s="79"/>
    </row>
    <row r="49676" spans="30:90">
      <c r="AD49676" s="73"/>
      <c r="AE49676" s="74"/>
      <c r="AF49676" s="74"/>
      <c r="BX49676" s="73"/>
      <c r="BY49676" s="74"/>
      <c r="BZ49676" s="74"/>
      <c r="CA49676" s="74"/>
      <c r="CF49676" s="79"/>
      <c r="CL49676" s="79"/>
    </row>
    <row r="49677" spans="30:90">
      <c r="AD49677" s="73"/>
      <c r="AE49677" s="74"/>
      <c r="AF49677" s="74"/>
      <c r="BX49677" s="73"/>
      <c r="BY49677" s="74"/>
      <c r="BZ49677" s="74"/>
      <c r="CA49677" s="74"/>
      <c r="CF49677" s="79"/>
      <c r="CL49677" s="79"/>
    </row>
    <row r="49678" spans="30:90">
      <c r="AD49678" s="73"/>
      <c r="AE49678" s="74"/>
      <c r="AF49678" s="74"/>
      <c r="BX49678" s="73"/>
      <c r="BY49678" s="74"/>
      <c r="BZ49678" s="74"/>
      <c r="CA49678" s="74"/>
      <c r="CF49678" s="79"/>
      <c r="CL49678" s="79"/>
    </row>
    <row r="49679" spans="30:90">
      <c r="AD49679" s="73"/>
      <c r="AE49679" s="74"/>
      <c r="AF49679" s="74"/>
      <c r="BX49679" s="73"/>
      <c r="BY49679" s="74"/>
      <c r="BZ49679" s="74"/>
      <c r="CA49679" s="74"/>
      <c r="CF49679" s="79"/>
      <c r="CL49679" s="79"/>
    </row>
    <row r="49680" spans="30:90">
      <c r="AD49680" s="73"/>
      <c r="AE49680" s="74"/>
      <c r="AF49680" s="74"/>
      <c r="BX49680" s="73"/>
      <c r="BY49680" s="74"/>
      <c r="BZ49680" s="74"/>
      <c r="CA49680" s="74"/>
      <c r="CF49680" s="79"/>
      <c r="CL49680" s="79"/>
    </row>
    <row r="49681" spans="30:90">
      <c r="AD49681" s="73"/>
      <c r="AE49681" s="74"/>
      <c r="AF49681" s="74"/>
      <c r="BX49681" s="73"/>
      <c r="BY49681" s="74"/>
      <c r="BZ49681" s="74"/>
      <c r="CA49681" s="74"/>
      <c r="CF49681" s="79"/>
      <c r="CL49681" s="79"/>
    </row>
    <row r="49682" spans="30:90">
      <c r="AD49682" s="73"/>
      <c r="AE49682" s="74"/>
      <c r="AF49682" s="74"/>
      <c r="BX49682" s="73"/>
      <c r="BY49682" s="74"/>
      <c r="BZ49682" s="74"/>
      <c r="CA49682" s="74"/>
      <c r="CF49682" s="79"/>
      <c r="CL49682" s="79"/>
    </row>
    <row r="49683" spans="30:90">
      <c r="AD49683" s="73"/>
      <c r="AE49683" s="74"/>
      <c r="AF49683" s="74"/>
      <c r="BX49683" s="73"/>
      <c r="BY49683" s="74"/>
      <c r="BZ49683" s="74"/>
      <c r="CA49683" s="74"/>
      <c r="CF49683" s="79"/>
      <c r="CL49683" s="79"/>
    </row>
    <row r="49684" spans="30:90">
      <c r="AD49684" s="73"/>
      <c r="AE49684" s="74"/>
      <c r="AF49684" s="74"/>
      <c r="BX49684" s="73"/>
      <c r="BY49684" s="74"/>
      <c r="BZ49684" s="74"/>
      <c r="CA49684" s="74"/>
      <c r="CF49684" s="79"/>
      <c r="CL49684" s="79"/>
    </row>
    <row r="49685" spans="30:90">
      <c r="AD49685" s="73"/>
      <c r="AE49685" s="74"/>
      <c r="AF49685" s="74"/>
      <c r="BX49685" s="73"/>
      <c r="BY49685" s="74"/>
      <c r="BZ49685" s="74"/>
      <c r="CA49685" s="74"/>
      <c r="CF49685" s="79"/>
      <c r="CL49685" s="79"/>
    </row>
    <row r="49686" spans="30:90">
      <c r="AD49686" s="73"/>
      <c r="AE49686" s="74"/>
      <c r="AF49686" s="74"/>
      <c r="BX49686" s="73"/>
      <c r="BY49686" s="74"/>
      <c r="BZ49686" s="74"/>
      <c r="CA49686" s="74"/>
      <c r="CF49686" s="79"/>
      <c r="CL49686" s="79"/>
    </row>
    <row r="49687" spans="30:90">
      <c r="AD49687" s="73"/>
      <c r="AE49687" s="74"/>
      <c r="AF49687" s="74"/>
      <c r="BX49687" s="73"/>
      <c r="BY49687" s="74"/>
      <c r="BZ49687" s="74"/>
      <c r="CA49687" s="74"/>
      <c r="CF49687" s="79"/>
      <c r="CL49687" s="79"/>
    </row>
    <row r="49688" spans="30:90">
      <c r="AD49688" s="73"/>
      <c r="AE49688" s="74"/>
      <c r="AF49688" s="74"/>
      <c r="BX49688" s="73"/>
      <c r="BY49688" s="74"/>
      <c r="BZ49688" s="74"/>
      <c r="CA49688" s="74"/>
      <c r="CF49688" s="79"/>
      <c r="CL49688" s="79"/>
    </row>
    <row r="49689" spans="30:90">
      <c r="AD49689" s="73"/>
      <c r="AE49689" s="74"/>
      <c r="AF49689" s="74"/>
      <c r="BX49689" s="73"/>
      <c r="BY49689" s="74"/>
      <c r="BZ49689" s="74"/>
      <c r="CA49689" s="74"/>
      <c r="CF49689" s="79"/>
      <c r="CL49689" s="79"/>
    </row>
    <row r="49690" spans="30:90">
      <c r="AD49690" s="73"/>
      <c r="AE49690" s="74"/>
      <c r="AF49690" s="74"/>
      <c r="BX49690" s="73"/>
      <c r="BY49690" s="74"/>
      <c r="BZ49690" s="74"/>
      <c r="CA49690" s="74"/>
      <c r="CF49690" s="79"/>
      <c r="CL49690" s="79"/>
    </row>
    <row r="49691" spans="30:90">
      <c r="AD49691" s="73"/>
      <c r="AE49691" s="74"/>
      <c r="AF49691" s="74"/>
      <c r="BX49691" s="73"/>
      <c r="BY49691" s="74"/>
      <c r="BZ49691" s="74"/>
      <c r="CA49691" s="74"/>
      <c r="CF49691" s="79"/>
      <c r="CL49691" s="79"/>
    </row>
    <row r="49692" spans="30:90">
      <c r="AD49692" s="73"/>
      <c r="AE49692" s="74"/>
      <c r="AF49692" s="74"/>
      <c r="BX49692" s="73"/>
      <c r="BY49692" s="74"/>
      <c r="BZ49692" s="74"/>
      <c r="CA49692" s="74"/>
      <c r="CF49692" s="79"/>
      <c r="CL49692" s="79"/>
    </row>
    <row r="49693" spans="30:90">
      <c r="AD49693" s="73"/>
      <c r="AE49693" s="74"/>
      <c r="AF49693" s="74"/>
      <c r="BX49693" s="73"/>
      <c r="BY49693" s="74"/>
      <c r="BZ49693" s="74"/>
      <c r="CA49693" s="74"/>
      <c r="CF49693" s="79"/>
      <c r="CL49693" s="79"/>
    </row>
    <row r="49694" spans="30:90">
      <c r="AD49694" s="73"/>
      <c r="AE49694" s="74"/>
      <c r="AF49694" s="74"/>
      <c r="BX49694" s="73"/>
      <c r="BY49694" s="74"/>
      <c r="BZ49694" s="74"/>
      <c r="CA49694" s="74"/>
      <c r="CF49694" s="79"/>
      <c r="CL49694" s="79"/>
    </row>
    <row r="49695" spans="30:90">
      <c r="AD49695" s="73"/>
      <c r="AE49695" s="74"/>
      <c r="AF49695" s="74"/>
      <c r="BX49695" s="73"/>
      <c r="BY49695" s="74"/>
      <c r="BZ49695" s="74"/>
      <c r="CA49695" s="74"/>
      <c r="CF49695" s="79"/>
      <c r="CL49695" s="79"/>
    </row>
    <row r="49696" spans="30:90">
      <c r="AD49696" s="73"/>
      <c r="AE49696" s="74"/>
      <c r="AF49696" s="74"/>
      <c r="BX49696" s="73"/>
      <c r="BY49696" s="74"/>
      <c r="BZ49696" s="74"/>
      <c r="CA49696" s="74"/>
      <c r="CF49696" s="79"/>
      <c r="CL49696" s="79"/>
    </row>
    <row r="49697" spans="30:90">
      <c r="AD49697" s="73"/>
      <c r="AE49697" s="74"/>
      <c r="AF49697" s="74"/>
      <c r="BX49697" s="73"/>
      <c r="BY49697" s="74"/>
      <c r="BZ49697" s="74"/>
      <c r="CA49697" s="74"/>
      <c r="CF49697" s="79"/>
      <c r="CL49697" s="79"/>
    </row>
    <row r="49698" spans="30:90">
      <c r="AD49698" s="73"/>
      <c r="AE49698" s="74"/>
      <c r="AF49698" s="74"/>
      <c r="BX49698" s="73"/>
      <c r="BY49698" s="74"/>
      <c r="BZ49698" s="74"/>
      <c r="CA49698" s="74"/>
      <c r="CF49698" s="79"/>
      <c r="CL49698" s="79"/>
    </row>
    <row r="49699" spans="30:90">
      <c r="AD49699" s="73"/>
      <c r="AE49699" s="74"/>
      <c r="AF49699" s="74"/>
      <c r="BX49699" s="73"/>
      <c r="BY49699" s="74"/>
      <c r="BZ49699" s="74"/>
      <c r="CA49699" s="74"/>
      <c r="CF49699" s="79"/>
      <c r="CL49699" s="79"/>
    </row>
    <row r="49700" spans="30:90">
      <c r="AD49700" s="73"/>
      <c r="AE49700" s="74"/>
      <c r="AF49700" s="74"/>
      <c r="BX49700" s="73"/>
      <c r="BY49700" s="74"/>
      <c r="BZ49700" s="74"/>
      <c r="CA49700" s="74"/>
      <c r="CF49700" s="79"/>
      <c r="CL49700" s="79"/>
    </row>
    <row r="49701" spans="30:90">
      <c r="AD49701" s="73"/>
      <c r="AE49701" s="74"/>
      <c r="AF49701" s="74"/>
      <c r="BX49701" s="73"/>
      <c r="BY49701" s="74"/>
      <c r="BZ49701" s="74"/>
      <c r="CA49701" s="74"/>
      <c r="CF49701" s="79"/>
      <c r="CL49701" s="79"/>
    </row>
    <row r="49702" spans="30:90">
      <c r="AD49702" s="73"/>
      <c r="AE49702" s="74"/>
      <c r="AF49702" s="74"/>
      <c r="BX49702" s="73"/>
      <c r="BY49702" s="74"/>
      <c r="BZ49702" s="74"/>
      <c r="CA49702" s="74"/>
      <c r="CF49702" s="79"/>
      <c r="CL49702" s="79"/>
    </row>
    <row r="49703" spans="30:90">
      <c r="AD49703" s="73"/>
      <c r="AE49703" s="74"/>
      <c r="AF49703" s="74"/>
      <c r="BX49703" s="73"/>
      <c r="BY49703" s="74"/>
      <c r="BZ49703" s="74"/>
      <c r="CA49703" s="74"/>
      <c r="CF49703" s="79"/>
      <c r="CL49703" s="79"/>
    </row>
    <row r="49704" spans="30:90">
      <c r="AD49704" s="73"/>
      <c r="AE49704" s="74"/>
      <c r="AF49704" s="74"/>
      <c r="BX49704" s="73"/>
      <c r="BY49704" s="74"/>
      <c r="BZ49704" s="74"/>
      <c r="CA49704" s="74"/>
      <c r="CF49704" s="79"/>
      <c r="CL49704" s="79"/>
    </row>
    <row r="49705" spans="30:90">
      <c r="AD49705" s="73"/>
      <c r="AE49705" s="74"/>
      <c r="AF49705" s="74"/>
      <c r="BX49705" s="73"/>
      <c r="BY49705" s="74"/>
      <c r="BZ49705" s="74"/>
      <c r="CA49705" s="74"/>
      <c r="CF49705" s="79"/>
      <c r="CL49705" s="79"/>
    </row>
    <row r="49706" spans="30:90">
      <c r="AD49706" s="73"/>
      <c r="AE49706" s="74"/>
      <c r="AF49706" s="74"/>
      <c r="BX49706" s="73"/>
      <c r="BY49706" s="74"/>
      <c r="BZ49706" s="74"/>
      <c r="CA49706" s="74"/>
      <c r="CF49706" s="79"/>
      <c r="CL49706" s="79"/>
    </row>
    <row r="49707" spans="30:90">
      <c r="AD49707" s="73"/>
      <c r="AE49707" s="74"/>
      <c r="AF49707" s="74"/>
      <c r="BX49707" s="73"/>
      <c r="BY49707" s="74"/>
      <c r="BZ49707" s="74"/>
      <c r="CA49707" s="74"/>
      <c r="CF49707" s="79"/>
      <c r="CL49707" s="79"/>
    </row>
    <row r="49708" spans="30:90">
      <c r="AD49708" s="73"/>
      <c r="AE49708" s="74"/>
      <c r="AF49708" s="74"/>
      <c r="BX49708" s="73"/>
      <c r="BY49708" s="74"/>
      <c r="BZ49708" s="74"/>
      <c r="CA49708" s="74"/>
      <c r="CF49708" s="79"/>
      <c r="CL49708" s="79"/>
    </row>
    <row r="49709" spans="30:90">
      <c r="AD49709" s="73"/>
      <c r="AE49709" s="74"/>
      <c r="AF49709" s="74"/>
      <c r="BX49709" s="73"/>
      <c r="BY49709" s="74"/>
      <c r="BZ49709" s="74"/>
      <c r="CA49709" s="74"/>
      <c r="CF49709" s="79"/>
      <c r="CL49709" s="79"/>
    </row>
    <row r="49710" spans="30:90">
      <c r="AD49710" s="73"/>
      <c r="AE49710" s="74"/>
      <c r="AF49710" s="74"/>
      <c r="BX49710" s="73"/>
      <c r="BY49710" s="74"/>
      <c r="BZ49710" s="74"/>
      <c r="CA49710" s="74"/>
      <c r="CF49710" s="79"/>
      <c r="CL49710" s="79"/>
    </row>
    <row r="49711" spans="30:90">
      <c r="AD49711" s="73"/>
      <c r="AE49711" s="74"/>
      <c r="AF49711" s="74"/>
      <c r="BX49711" s="73"/>
      <c r="BY49711" s="74"/>
      <c r="BZ49711" s="74"/>
      <c r="CA49711" s="74"/>
      <c r="CF49711" s="79"/>
      <c r="CL49711" s="79"/>
    </row>
    <row r="49712" spans="30:90">
      <c r="AD49712" s="73"/>
      <c r="AE49712" s="74"/>
      <c r="AF49712" s="74"/>
      <c r="BX49712" s="73"/>
      <c r="BY49712" s="74"/>
      <c r="BZ49712" s="74"/>
      <c r="CA49712" s="74"/>
      <c r="CF49712" s="79"/>
      <c r="CL49712" s="79"/>
    </row>
    <row r="49713" spans="30:90">
      <c r="AD49713" s="73"/>
      <c r="AE49713" s="74"/>
      <c r="AF49713" s="74"/>
      <c r="BX49713" s="73"/>
      <c r="BY49713" s="74"/>
      <c r="BZ49713" s="74"/>
      <c r="CA49713" s="74"/>
      <c r="CF49713" s="79"/>
      <c r="CL49713" s="79"/>
    </row>
    <row r="49714" spans="30:90">
      <c r="AD49714" s="73"/>
      <c r="AE49714" s="74"/>
      <c r="AF49714" s="74"/>
      <c r="BX49714" s="73"/>
      <c r="BY49714" s="74"/>
      <c r="BZ49714" s="74"/>
      <c r="CA49714" s="74"/>
      <c r="CF49714" s="79"/>
      <c r="CL49714" s="79"/>
    </row>
    <row r="49715" spans="30:90">
      <c r="AD49715" s="73"/>
      <c r="AE49715" s="74"/>
      <c r="AF49715" s="74"/>
      <c r="BX49715" s="73"/>
      <c r="BY49715" s="74"/>
      <c r="BZ49715" s="74"/>
      <c r="CA49715" s="74"/>
      <c r="CF49715" s="79"/>
      <c r="CL49715" s="79"/>
    </row>
    <row r="49716" spans="30:90">
      <c r="AD49716" s="73"/>
      <c r="AE49716" s="74"/>
      <c r="AF49716" s="74"/>
      <c r="BX49716" s="73"/>
      <c r="BY49716" s="74"/>
      <c r="BZ49716" s="74"/>
      <c r="CA49716" s="74"/>
      <c r="CF49716" s="79"/>
      <c r="CL49716" s="79"/>
    </row>
    <row r="49717" spans="30:90">
      <c r="AD49717" s="73"/>
      <c r="AE49717" s="74"/>
      <c r="AF49717" s="74"/>
      <c r="BX49717" s="73"/>
      <c r="BY49717" s="74"/>
      <c r="BZ49717" s="74"/>
      <c r="CA49717" s="74"/>
      <c r="CF49717" s="79"/>
      <c r="CL49717" s="79"/>
    </row>
    <row r="49718" spans="30:90">
      <c r="AD49718" s="73"/>
      <c r="AE49718" s="74"/>
      <c r="AF49718" s="74"/>
      <c r="BX49718" s="73"/>
      <c r="BY49718" s="74"/>
      <c r="BZ49718" s="74"/>
      <c r="CA49718" s="74"/>
      <c r="CF49718" s="79"/>
      <c r="CL49718" s="79"/>
    </row>
    <row r="49719" spans="30:90">
      <c r="AD49719" s="73"/>
      <c r="AE49719" s="74"/>
      <c r="AF49719" s="74"/>
      <c r="BX49719" s="73"/>
      <c r="BY49719" s="74"/>
      <c r="BZ49719" s="74"/>
      <c r="CA49719" s="74"/>
      <c r="CF49719" s="79"/>
      <c r="CL49719" s="79"/>
    </row>
    <row r="49720" spans="30:90">
      <c r="AD49720" s="73"/>
      <c r="AE49720" s="74"/>
      <c r="AF49720" s="74"/>
      <c r="BX49720" s="73"/>
      <c r="BY49720" s="74"/>
      <c r="BZ49720" s="74"/>
      <c r="CA49720" s="74"/>
      <c r="CF49720" s="79"/>
      <c r="CL49720" s="79"/>
    </row>
    <row r="49721" spans="30:90">
      <c r="AD49721" s="73"/>
      <c r="AE49721" s="74"/>
      <c r="AF49721" s="74"/>
      <c r="BX49721" s="73"/>
      <c r="BY49721" s="74"/>
      <c r="BZ49721" s="74"/>
      <c r="CA49721" s="74"/>
      <c r="CF49721" s="79"/>
      <c r="CL49721" s="79"/>
    </row>
    <row r="49722" spans="30:90">
      <c r="AD49722" s="73"/>
      <c r="AE49722" s="74"/>
      <c r="AF49722" s="74"/>
      <c r="BX49722" s="73"/>
      <c r="BY49722" s="74"/>
      <c r="BZ49722" s="74"/>
      <c r="CA49722" s="74"/>
      <c r="CF49722" s="79"/>
      <c r="CL49722" s="79"/>
    </row>
    <row r="49723" spans="30:90">
      <c r="AD49723" s="73"/>
      <c r="AE49723" s="74"/>
      <c r="AF49723" s="74"/>
      <c r="BX49723" s="73"/>
      <c r="BY49723" s="74"/>
      <c r="BZ49723" s="74"/>
      <c r="CA49723" s="74"/>
      <c r="CF49723" s="79"/>
      <c r="CL49723" s="79"/>
    </row>
    <row r="49724" spans="30:90">
      <c r="AD49724" s="73"/>
      <c r="AE49724" s="74"/>
      <c r="AF49724" s="74"/>
      <c r="BX49724" s="73"/>
      <c r="BY49724" s="74"/>
      <c r="BZ49724" s="74"/>
      <c r="CA49724" s="74"/>
      <c r="CF49724" s="79"/>
      <c r="CL49724" s="79"/>
    </row>
    <row r="49725" spans="30:90">
      <c r="AD49725" s="73"/>
      <c r="AE49725" s="74"/>
      <c r="AF49725" s="74"/>
      <c r="BX49725" s="73"/>
      <c r="BY49725" s="74"/>
      <c r="BZ49725" s="74"/>
      <c r="CA49725" s="74"/>
      <c r="CF49725" s="79"/>
      <c r="CL49725" s="79"/>
    </row>
    <row r="49726" spans="30:90">
      <c r="AD49726" s="73"/>
      <c r="AE49726" s="74"/>
      <c r="AF49726" s="74"/>
      <c r="BX49726" s="73"/>
      <c r="BY49726" s="74"/>
      <c r="BZ49726" s="74"/>
      <c r="CA49726" s="74"/>
      <c r="CF49726" s="79"/>
      <c r="CL49726" s="79"/>
    </row>
    <row r="49727" spans="30:90">
      <c r="AD49727" s="73"/>
      <c r="AE49727" s="74"/>
      <c r="AF49727" s="74"/>
      <c r="BX49727" s="73"/>
      <c r="BY49727" s="74"/>
      <c r="BZ49727" s="74"/>
      <c r="CA49727" s="74"/>
      <c r="CF49727" s="79"/>
      <c r="CL49727" s="79"/>
    </row>
    <row r="49728" spans="30:90">
      <c r="AD49728" s="73"/>
      <c r="AE49728" s="74"/>
      <c r="AF49728" s="74"/>
      <c r="BX49728" s="73"/>
      <c r="BY49728" s="74"/>
      <c r="BZ49728" s="74"/>
      <c r="CA49728" s="74"/>
      <c r="CF49728" s="79"/>
      <c r="CL49728" s="79"/>
    </row>
    <row r="49729" spans="30:90">
      <c r="AD49729" s="73"/>
      <c r="AE49729" s="74"/>
      <c r="AF49729" s="74"/>
      <c r="BX49729" s="73"/>
      <c r="BY49729" s="74"/>
      <c r="BZ49729" s="74"/>
      <c r="CA49729" s="74"/>
      <c r="CF49729" s="79"/>
      <c r="CL49729" s="79"/>
    </row>
    <row r="49730" spans="30:90">
      <c r="AD49730" s="73"/>
      <c r="AE49730" s="74"/>
      <c r="AF49730" s="74"/>
      <c r="BX49730" s="73"/>
      <c r="BY49730" s="74"/>
      <c r="BZ49730" s="74"/>
      <c r="CA49730" s="74"/>
      <c r="CF49730" s="79"/>
      <c r="CL49730" s="79"/>
    </row>
    <row r="49731" spans="30:90">
      <c r="AD49731" s="73"/>
      <c r="AE49731" s="74"/>
      <c r="AF49731" s="74"/>
      <c r="BX49731" s="73"/>
      <c r="BY49731" s="74"/>
      <c r="BZ49731" s="74"/>
      <c r="CA49731" s="74"/>
      <c r="CF49731" s="79"/>
      <c r="CL49731" s="79"/>
    </row>
    <row r="49732" spans="30:90">
      <c r="AD49732" s="73"/>
      <c r="AE49732" s="74"/>
      <c r="AF49732" s="74"/>
      <c r="BX49732" s="73"/>
      <c r="BY49732" s="74"/>
      <c r="BZ49732" s="74"/>
      <c r="CA49732" s="74"/>
      <c r="CF49732" s="79"/>
      <c r="CL49732" s="79"/>
    </row>
    <row r="49733" spans="30:90">
      <c r="AD49733" s="73"/>
      <c r="AE49733" s="74"/>
      <c r="AF49733" s="74"/>
      <c r="BX49733" s="73"/>
      <c r="BY49733" s="74"/>
      <c r="BZ49733" s="74"/>
      <c r="CA49733" s="74"/>
      <c r="CF49733" s="79"/>
      <c r="CL49733" s="79"/>
    </row>
    <row r="49734" spans="30:90">
      <c r="AD49734" s="73"/>
      <c r="AE49734" s="74"/>
      <c r="AF49734" s="74"/>
      <c r="BX49734" s="73"/>
      <c r="BY49734" s="74"/>
      <c r="BZ49734" s="74"/>
      <c r="CA49734" s="74"/>
      <c r="CF49734" s="79"/>
      <c r="CL49734" s="79"/>
    </row>
    <row r="49735" spans="30:90">
      <c r="AD49735" s="73"/>
      <c r="AE49735" s="74"/>
      <c r="AF49735" s="74"/>
      <c r="BX49735" s="73"/>
      <c r="BY49735" s="74"/>
      <c r="BZ49735" s="74"/>
      <c r="CA49735" s="74"/>
      <c r="CF49735" s="79"/>
      <c r="CL49735" s="79"/>
    </row>
    <row r="49736" spans="30:90">
      <c r="AD49736" s="73"/>
      <c r="AE49736" s="74"/>
      <c r="AF49736" s="74"/>
      <c r="BX49736" s="73"/>
      <c r="BY49736" s="74"/>
      <c r="BZ49736" s="74"/>
      <c r="CA49736" s="74"/>
      <c r="CF49736" s="79"/>
      <c r="CL49736" s="79"/>
    </row>
    <row r="49737" spans="30:90">
      <c r="AD49737" s="73"/>
      <c r="AE49737" s="74"/>
      <c r="AF49737" s="74"/>
      <c r="BX49737" s="73"/>
      <c r="BY49737" s="74"/>
      <c r="BZ49737" s="74"/>
      <c r="CA49737" s="74"/>
      <c r="CF49737" s="79"/>
      <c r="CL49737" s="79"/>
    </row>
    <row r="49738" spans="30:90">
      <c r="AD49738" s="73"/>
      <c r="AE49738" s="74"/>
      <c r="AF49738" s="74"/>
      <c r="BX49738" s="73"/>
      <c r="BY49738" s="74"/>
      <c r="BZ49738" s="74"/>
      <c r="CA49738" s="74"/>
      <c r="CF49738" s="79"/>
      <c r="CL49738" s="79"/>
    </row>
    <row r="49739" spans="30:90">
      <c r="AD49739" s="73"/>
      <c r="AE49739" s="74"/>
      <c r="AF49739" s="74"/>
      <c r="BX49739" s="73"/>
      <c r="BY49739" s="74"/>
      <c r="BZ49739" s="74"/>
      <c r="CA49739" s="74"/>
      <c r="CF49739" s="79"/>
      <c r="CL49739" s="79"/>
    </row>
    <row r="49740" spans="30:90">
      <c r="AD49740" s="73"/>
      <c r="AE49740" s="74"/>
      <c r="AF49740" s="74"/>
      <c r="BX49740" s="73"/>
      <c r="BY49740" s="74"/>
      <c r="BZ49740" s="74"/>
      <c r="CA49740" s="74"/>
      <c r="CF49740" s="79"/>
      <c r="CL49740" s="79"/>
    </row>
    <row r="49741" spans="30:90">
      <c r="AD49741" s="73"/>
      <c r="AE49741" s="74"/>
      <c r="AF49741" s="74"/>
      <c r="BX49741" s="73"/>
      <c r="BY49741" s="74"/>
      <c r="BZ49741" s="74"/>
      <c r="CA49741" s="74"/>
      <c r="CF49741" s="79"/>
      <c r="CL49741" s="79"/>
    </row>
    <row r="49742" spans="30:90">
      <c r="AD49742" s="73"/>
      <c r="AE49742" s="74"/>
      <c r="AF49742" s="74"/>
      <c r="BX49742" s="73"/>
      <c r="BY49742" s="74"/>
      <c r="BZ49742" s="74"/>
      <c r="CA49742" s="74"/>
      <c r="CF49742" s="79"/>
      <c r="CL49742" s="79"/>
    </row>
    <row r="49743" spans="30:90">
      <c r="AD49743" s="73"/>
      <c r="AE49743" s="74"/>
      <c r="AF49743" s="74"/>
      <c r="BX49743" s="73"/>
      <c r="BY49743" s="74"/>
      <c r="BZ49743" s="74"/>
      <c r="CA49743" s="74"/>
      <c r="CF49743" s="79"/>
      <c r="CL49743" s="79"/>
    </row>
    <row r="49744" spans="30:90">
      <c r="AD49744" s="73"/>
      <c r="AE49744" s="74"/>
      <c r="AF49744" s="74"/>
      <c r="BX49744" s="73"/>
      <c r="BY49744" s="74"/>
      <c r="BZ49744" s="74"/>
      <c r="CA49744" s="74"/>
      <c r="CF49744" s="79"/>
      <c r="CL49744" s="79"/>
    </row>
    <row r="49745" spans="30:90">
      <c r="AD49745" s="73"/>
      <c r="AE49745" s="74"/>
      <c r="AF49745" s="74"/>
      <c r="BX49745" s="73"/>
      <c r="BY49745" s="74"/>
      <c r="BZ49745" s="74"/>
      <c r="CA49745" s="74"/>
      <c r="CF49745" s="79"/>
      <c r="CL49745" s="79"/>
    </row>
    <row r="49746" spans="30:90">
      <c r="AD49746" s="73"/>
      <c r="AE49746" s="74"/>
      <c r="AF49746" s="74"/>
      <c r="BX49746" s="73"/>
      <c r="BY49746" s="74"/>
      <c r="BZ49746" s="74"/>
      <c r="CA49746" s="74"/>
      <c r="CF49746" s="79"/>
      <c r="CL49746" s="79"/>
    </row>
    <row r="49747" spans="30:90">
      <c r="AD49747" s="73"/>
      <c r="AE49747" s="74"/>
      <c r="AF49747" s="74"/>
      <c r="BX49747" s="73"/>
      <c r="BY49747" s="74"/>
      <c r="BZ49747" s="74"/>
      <c r="CA49747" s="74"/>
      <c r="CF49747" s="79"/>
      <c r="CL49747" s="79"/>
    </row>
    <row r="49748" spans="30:90">
      <c r="AD49748" s="73"/>
      <c r="AE49748" s="74"/>
      <c r="AF49748" s="74"/>
      <c r="BX49748" s="73"/>
      <c r="BY49748" s="74"/>
      <c r="BZ49748" s="74"/>
      <c r="CA49748" s="74"/>
      <c r="CF49748" s="79"/>
      <c r="CL49748" s="79"/>
    </row>
    <row r="49749" spans="30:90">
      <c r="AD49749" s="73"/>
      <c r="AE49749" s="74"/>
      <c r="AF49749" s="74"/>
      <c r="BX49749" s="73"/>
      <c r="BY49749" s="74"/>
      <c r="BZ49749" s="74"/>
      <c r="CA49749" s="74"/>
      <c r="CF49749" s="79"/>
      <c r="CL49749" s="79"/>
    </row>
    <row r="49750" spans="30:90">
      <c r="AD49750" s="73"/>
      <c r="AE49750" s="74"/>
      <c r="AF49750" s="74"/>
      <c r="BX49750" s="73"/>
      <c r="BY49750" s="74"/>
      <c r="BZ49750" s="74"/>
      <c r="CA49750" s="74"/>
      <c r="CF49750" s="79"/>
      <c r="CL49750" s="79"/>
    </row>
    <row r="49751" spans="30:90">
      <c r="AD49751" s="73"/>
      <c r="AE49751" s="74"/>
      <c r="AF49751" s="74"/>
      <c r="BX49751" s="73"/>
      <c r="BY49751" s="74"/>
      <c r="BZ49751" s="74"/>
      <c r="CA49751" s="74"/>
      <c r="CF49751" s="79"/>
      <c r="CL49751" s="79"/>
    </row>
    <row r="49752" spans="30:90">
      <c r="AD49752" s="73"/>
      <c r="AE49752" s="74"/>
      <c r="AF49752" s="74"/>
      <c r="BX49752" s="73"/>
      <c r="BY49752" s="74"/>
      <c r="BZ49752" s="74"/>
      <c r="CA49752" s="74"/>
      <c r="CF49752" s="79"/>
      <c r="CL49752" s="79"/>
    </row>
    <row r="49753" spans="30:90">
      <c r="AD49753" s="73"/>
      <c r="AE49753" s="74"/>
      <c r="AF49753" s="74"/>
      <c r="BX49753" s="73"/>
      <c r="BY49753" s="74"/>
      <c r="BZ49753" s="74"/>
      <c r="CA49753" s="74"/>
      <c r="CF49753" s="79"/>
      <c r="CL49753" s="79"/>
    </row>
    <row r="49754" spans="30:90">
      <c r="AD49754" s="73"/>
      <c r="AE49754" s="74"/>
      <c r="AF49754" s="74"/>
      <c r="BX49754" s="73"/>
      <c r="BY49754" s="74"/>
      <c r="BZ49754" s="74"/>
      <c r="CA49754" s="74"/>
      <c r="CF49754" s="79"/>
      <c r="CL49754" s="79"/>
    </row>
    <row r="49755" spans="30:90">
      <c r="AD49755" s="73"/>
      <c r="AE49755" s="74"/>
      <c r="AF49755" s="74"/>
      <c r="BX49755" s="73"/>
      <c r="BY49755" s="74"/>
      <c r="BZ49755" s="74"/>
      <c r="CA49755" s="74"/>
      <c r="CF49755" s="79"/>
      <c r="CL49755" s="79"/>
    </row>
    <row r="49756" spans="30:90">
      <c r="AD49756" s="73"/>
      <c r="AE49756" s="74"/>
      <c r="AF49756" s="74"/>
      <c r="BX49756" s="73"/>
      <c r="BY49756" s="74"/>
      <c r="BZ49756" s="74"/>
      <c r="CA49756" s="74"/>
      <c r="CF49756" s="79"/>
      <c r="CL49756" s="79"/>
    </row>
    <row r="49757" spans="30:90">
      <c r="AD49757" s="73"/>
      <c r="AE49757" s="74"/>
      <c r="AF49757" s="74"/>
      <c r="BX49757" s="73"/>
      <c r="BY49757" s="74"/>
      <c r="BZ49757" s="74"/>
      <c r="CA49757" s="74"/>
      <c r="CF49757" s="79"/>
      <c r="CL49757" s="79"/>
    </row>
    <row r="49758" spans="30:90">
      <c r="AD49758" s="73"/>
      <c r="AE49758" s="74"/>
      <c r="AF49758" s="74"/>
      <c r="BX49758" s="73"/>
      <c r="BY49758" s="74"/>
      <c r="BZ49758" s="74"/>
      <c r="CA49758" s="74"/>
      <c r="CF49758" s="79"/>
      <c r="CL49758" s="79"/>
    </row>
    <row r="49759" spans="30:90">
      <c r="AD49759" s="73"/>
      <c r="AE49759" s="74"/>
      <c r="AF49759" s="74"/>
      <c r="BX49759" s="73"/>
      <c r="BY49759" s="74"/>
      <c r="BZ49759" s="74"/>
      <c r="CA49759" s="74"/>
      <c r="CF49759" s="79"/>
      <c r="CL49759" s="79"/>
    </row>
    <row r="49760" spans="30:90">
      <c r="AD49760" s="73"/>
      <c r="AE49760" s="74"/>
      <c r="AF49760" s="74"/>
      <c r="BX49760" s="73"/>
      <c r="BY49760" s="74"/>
      <c r="BZ49760" s="74"/>
      <c r="CA49760" s="74"/>
      <c r="CF49760" s="79"/>
      <c r="CL49760" s="79"/>
    </row>
    <row r="49761" spans="30:90">
      <c r="AD49761" s="73"/>
      <c r="AE49761" s="74"/>
      <c r="AF49761" s="74"/>
      <c r="BX49761" s="73"/>
      <c r="BY49761" s="74"/>
      <c r="BZ49761" s="74"/>
      <c r="CA49761" s="74"/>
      <c r="CF49761" s="79"/>
      <c r="CL49761" s="79"/>
    </row>
    <row r="49762" spans="30:90">
      <c r="AD49762" s="73"/>
      <c r="AE49762" s="74"/>
      <c r="AF49762" s="74"/>
      <c r="BX49762" s="73"/>
      <c r="BY49762" s="74"/>
      <c r="BZ49762" s="74"/>
      <c r="CA49762" s="74"/>
      <c r="CF49762" s="79"/>
      <c r="CL49762" s="79"/>
    </row>
    <row r="49763" spans="30:90">
      <c r="AD49763" s="73"/>
      <c r="AE49763" s="74"/>
      <c r="AF49763" s="74"/>
      <c r="BX49763" s="73"/>
      <c r="BY49763" s="74"/>
      <c r="BZ49763" s="74"/>
      <c r="CA49763" s="74"/>
      <c r="CF49763" s="79"/>
      <c r="CL49763" s="79"/>
    </row>
    <row r="49764" spans="30:90">
      <c r="AD49764" s="73"/>
      <c r="AE49764" s="74"/>
      <c r="AF49764" s="74"/>
      <c r="BX49764" s="73"/>
      <c r="BY49764" s="74"/>
      <c r="BZ49764" s="74"/>
      <c r="CA49764" s="74"/>
      <c r="CF49764" s="79"/>
      <c r="CL49764" s="79"/>
    </row>
    <row r="49765" spans="30:90">
      <c r="AD49765" s="73"/>
      <c r="AE49765" s="74"/>
      <c r="AF49765" s="74"/>
      <c r="BX49765" s="73"/>
      <c r="BY49765" s="74"/>
      <c r="BZ49765" s="74"/>
      <c r="CA49765" s="74"/>
      <c r="CF49765" s="79"/>
      <c r="CL49765" s="79"/>
    </row>
    <row r="49766" spans="30:90">
      <c r="AD49766" s="73"/>
      <c r="AE49766" s="74"/>
      <c r="AF49766" s="74"/>
      <c r="BX49766" s="73"/>
      <c r="BY49766" s="74"/>
      <c r="BZ49766" s="74"/>
      <c r="CA49766" s="74"/>
      <c r="CF49766" s="79"/>
      <c r="CL49766" s="79"/>
    </row>
    <row r="49767" spans="30:90">
      <c r="AD49767" s="73"/>
      <c r="AE49767" s="74"/>
      <c r="AF49767" s="74"/>
      <c r="BX49767" s="73"/>
      <c r="BY49767" s="74"/>
      <c r="BZ49767" s="74"/>
      <c r="CA49767" s="74"/>
      <c r="CF49767" s="79"/>
      <c r="CL49767" s="79"/>
    </row>
    <row r="49768" spans="30:90">
      <c r="AD49768" s="73"/>
      <c r="AE49768" s="74"/>
      <c r="AF49768" s="74"/>
      <c r="BX49768" s="73"/>
      <c r="BY49768" s="74"/>
      <c r="BZ49768" s="74"/>
      <c r="CA49768" s="74"/>
      <c r="CF49768" s="79"/>
      <c r="CL49768" s="79"/>
    </row>
    <row r="49769" spans="30:90">
      <c r="AD49769" s="73"/>
      <c r="AE49769" s="74"/>
      <c r="AF49769" s="74"/>
      <c r="BX49769" s="73"/>
      <c r="BY49769" s="74"/>
      <c r="BZ49769" s="74"/>
      <c r="CA49769" s="74"/>
      <c r="CF49769" s="79"/>
      <c r="CL49769" s="79"/>
    </row>
    <row r="49770" spans="30:90">
      <c r="AD49770" s="73"/>
      <c r="AE49770" s="74"/>
      <c r="AF49770" s="74"/>
      <c r="BX49770" s="73"/>
      <c r="BY49770" s="74"/>
      <c r="BZ49770" s="74"/>
      <c r="CA49770" s="74"/>
      <c r="CF49770" s="79"/>
      <c r="CL49770" s="79"/>
    </row>
    <row r="49771" spans="30:90">
      <c r="AD49771" s="73"/>
      <c r="AE49771" s="74"/>
      <c r="AF49771" s="74"/>
      <c r="BX49771" s="73"/>
      <c r="BY49771" s="74"/>
      <c r="BZ49771" s="74"/>
      <c r="CA49771" s="74"/>
      <c r="CF49771" s="79"/>
      <c r="CL49771" s="79"/>
    </row>
    <row r="49772" spans="30:90">
      <c r="AD49772" s="73"/>
      <c r="AE49772" s="74"/>
      <c r="AF49772" s="74"/>
      <c r="BX49772" s="73"/>
      <c r="BY49772" s="74"/>
      <c r="BZ49772" s="74"/>
      <c r="CA49772" s="74"/>
      <c r="CF49772" s="79"/>
      <c r="CL49772" s="79"/>
    </row>
    <row r="49773" spans="30:90">
      <c r="AD49773" s="73"/>
      <c r="AE49773" s="74"/>
      <c r="AF49773" s="74"/>
      <c r="BX49773" s="73"/>
      <c r="BY49773" s="74"/>
      <c r="BZ49773" s="74"/>
      <c r="CA49773" s="74"/>
      <c r="CF49773" s="79"/>
      <c r="CL49773" s="79"/>
    </row>
    <row r="49774" spans="30:90">
      <c r="AD49774" s="73"/>
      <c r="AE49774" s="74"/>
      <c r="AF49774" s="74"/>
      <c r="BX49774" s="73"/>
      <c r="BY49774" s="74"/>
      <c r="BZ49774" s="74"/>
      <c r="CA49774" s="74"/>
      <c r="CF49774" s="79"/>
      <c r="CL49774" s="79"/>
    </row>
    <row r="49775" spans="30:90">
      <c r="AD49775" s="73"/>
      <c r="AE49775" s="74"/>
      <c r="AF49775" s="74"/>
      <c r="BX49775" s="73"/>
      <c r="BY49775" s="74"/>
      <c r="BZ49775" s="74"/>
      <c r="CA49775" s="74"/>
      <c r="CF49775" s="79"/>
      <c r="CL49775" s="79"/>
    </row>
    <row r="49776" spans="30:90">
      <c r="AD49776" s="73"/>
      <c r="AE49776" s="74"/>
      <c r="AF49776" s="74"/>
      <c r="BX49776" s="73"/>
      <c r="BY49776" s="74"/>
      <c r="BZ49776" s="74"/>
      <c r="CA49776" s="74"/>
      <c r="CF49776" s="79"/>
      <c r="CL49776" s="79"/>
    </row>
    <row r="49777" spans="30:90">
      <c r="AD49777" s="73"/>
      <c r="AE49777" s="74"/>
      <c r="AF49777" s="74"/>
      <c r="BX49777" s="73"/>
      <c r="BY49777" s="74"/>
      <c r="BZ49777" s="74"/>
      <c r="CA49777" s="74"/>
      <c r="CF49777" s="79"/>
      <c r="CL49777" s="79"/>
    </row>
    <row r="49778" spans="30:90">
      <c r="AD49778" s="73"/>
      <c r="AE49778" s="74"/>
      <c r="AF49778" s="74"/>
      <c r="BX49778" s="73"/>
      <c r="BY49778" s="74"/>
      <c r="BZ49778" s="74"/>
      <c r="CA49778" s="74"/>
      <c r="CF49778" s="79"/>
      <c r="CL49778" s="79"/>
    </row>
    <row r="49779" spans="30:90">
      <c r="AD49779" s="73"/>
      <c r="AE49779" s="74"/>
      <c r="AF49779" s="74"/>
      <c r="BX49779" s="73"/>
      <c r="BY49779" s="74"/>
      <c r="BZ49779" s="74"/>
      <c r="CA49779" s="74"/>
      <c r="CF49779" s="79"/>
      <c r="CL49779" s="79"/>
    </row>
    <row r="49780" spans="30:90">
      <c r="AD49780" s="73"/>
      <c r="AE49780" s="74"/>
      <c r="AF49780" s="74"/>
      <c r="BX49780" s="73"/>
      <c r="BY49780" s="74"/>
      <c r="BZ49780" s="74"/>
      <c r="CA49780" s="74"/>
      <c r="CF49780" s="79"/>
      <c r="CL49780" s="79"/>
    </row>
    <row r="49781" spans="30:90">
      <c r="AD49781" s="73"/>
      <c r="AE49781" s="74"/>
      <c r="AF49781" s="74"/>
      <c r="BX49781" s="73"/>
      <c r="BY49781" s="74"/>
      <c r="BZ49781" s="74"/>
      <c r="CA49781" s="74"/>
      <c r="CF49781" s="79"/>
      <c r="CL49781" s="79"/>
    </row>
    <row r="49782" spans="30:90">
      <c r="AD49782" s="73"/>
      <c r="AE49782" s="74"/>
      <c r="AF49782" s="74"/>
      <c r="BX49782" s="73"/>
      <c r="BY49782" s="74"/>
      <c r="BZ49782" s="74"/>
      <c r="CA49782" s="74"/>
      <c r="CF49782" s="79"/>
      <c r="CL49782" s="79"/>
    </row>
    <row r="49783" spans="30:90">
      <c r="AD49783" s="73"/>
      <c r="AE49783" s="74"/>
      <c r="AF49783" s="74"/>
      <c r="BX49783" s="73"/>
      <c r="BY49783" s="74"/>
      <c r="BZ49783" s="74"/>
      <c r="CA49783" s="74"/>
      <c r="CF49783" s="79"/>
      <c r="CL49783" s="79"/>
    </row>
    <row r="49784" spans="30:90">
      <c r="AD49784" s="73"/>
      <c r="AE49784" s="74"/>
      <c r="AF49784" s="74"/>
      <c r="BX49784" s="73"/>
      <c r="BY49784" s="74"/>
      <c r="BZ49784" s="74"/>
      <c r="CA49784" s="74"/>
      <c r="CF49784" s="79"/>
      <c r="CL49784" s="79"/>
    </row>
    <row r="49785" spans="30:90">
      <c r="AD49785" s="73"/>
      <c r="AE49785" s="74"/>
      <c r="AF49785" s="74"/>
      <c r="BX49785" s="73"/>
      <c r="BY49785" s="74"/>
      <c r="BZ49785" s="74"/>
      <c r="CA49785" s="74"/>
      <c r="CF49785" s="79"/>
      <c r="CL49785" s="79"/>
    </row>
    <row r="49786" spans="30:90">
      <c r="AD49786" s="73"/>
      <c r="AE49786" s="74"/>
      <c r="AF49786" s="74"/>
      <c r="BX49786" s="73"/>
      <c r="BY49786" s="74"/>
      <c r="BZ49786" s="74"/>
      <c r="CA49786" s="74"/>
      <c r="CF49786" s="79"/>
      <c r="CL49786" s="79"/>
    </row>
    <row r="49787" spans="30:90">
      <c r="AD49787" s="73"/>
      <c r="AE49787" s="74"/>
      <c r="AF49787" s="74"/>
      <c r="BX49787" s="73"/>
      <c r="BY49787" s="74"/>
      <c r="BZ49787" s="74"/>
      <c r="CA49787" s="74"/>
      <c r="CF49787" s="79"/>
      <c r="CL49787" s="79"/>
    </row>
    <row r="49788" spans="30:90">
      <c r="AD49788" s="73"/>
      <c r="AE49788" s="74"/>
      <c r="AF49788" s="74"/>
      <c r="BX49788" s="73"/>
      <c r="BY49788" s="74"/>
      <c r="BZ49788" s="74"/>
      <c r="CA49788" s="74"/>
      <c r="CF49788" s="79"/>
      <c r="CL49788" s="79"/>
    </row>
    <row r="49789" spans="30:90">
      <c r="AD49789" s="73"/>
      <c r="AE49789" s="74"/>
      <c r="AF49789" s="74"/>
      <c r="BX49789" s="73"/>
      <c r="BY49789" s="74"/>
      <c r="BZ49789" s="74"/>
      <c r="CA49789" s="74"/>
      <c r="CF49789" s="79"/>
      <c r="CL49789" s="79"/>
    </row>
    <row r="49790" spans="30:90">
      <c r="AD49790" s="73"/>
      <c r="AE49790" s="74"/>
      <c r="AF49790" s="74"/>
      <c r="BX49790" s="73"/>
      <c r="BY49790" s="74"/>
      <c r="BZ49790" s="74"/>
      <c r="CA49790" s="74"/>
      <c r="CF49790" s="79"/>
      <c r="CL49790" s="79"/>
    </row>
    <row r="49791" spans="30:90">
      <c r="AD49791" s="73"/>
      <c r="AE49791" s="74"/>
      <c r="AF49791" s="74"/>
      <c r="BX49791" s="73"/>
      <c r="BY49791" s="74"/>
      <c r="BZ49791" s="74"/>
      <c r="CA49791" s="74"/>
      <c r="CF49791" s="79"/>
      <c r="CL49791" s="79"/>
    </row>
    <row r="49792" spans="30:90">
      <c r="AD49792" s="73"/>
      <c r="AE49792" s="74"/>
      <c r="AF49792" s="74"/>
      <c r="BX49792" s="73"/>
      <c r="BY49792" s="74"/>
      <c r="BZ49792" s="74"/>
      <c r="CA49792" s="74"/>
      <c r="CF49792" s="79"/>
      <c r="CL49792" s="79"/>
    </row>
    <row r="49793" spans="30:90">
      <c r="AD49793" s="73"/>
      <c r="AE49793" s="74"/>
      <c r="AF49793" s="74"/>
      <c r="BX49793" s="73"/>
      <c r="BY49793" s="74"/>
      <c r="BZ49793" s="74"/>
      <c r="CA49793" s="74"/>
      <c r="CF49793" s="79"/>
      <c r="CL49793" s="79"/>
    </row>
    <row r="49794" spans="30:90">
      <c r="AD49794" s="73"/>
      <c r="AE49794" s="74"/>
      <c r="AF49794" s="74"/>
      <c r="BX49794" s="73"/>
      <c r="BY49794" s="74"/>
      <c r="BZ49794" s="74"/>
      <c r="CA49794" s="74"/>
      <c r="CF49794" s="79"/>
      <c r="CL49794" s="79"/>
    </row>
    <row r="49795" spans="30:90">
      <c r="AD49795" s="73"/>
      <c r="AE49795" s="74"/>
      <c r="AF49795" s="74"/>
      <c r="BX49795" s="73"/>
      <c r="BY49795" s="74"/>
      <c r="BZ49795" s="74"/>
      <c r="CA49795" s="74"/>
      <c r="CF49795" s="79"/>
      <c r="CL49795" s="79"/>
    </row>
    <row r="49796" spans="30:90">
      <c r="AD49796" s="73"/>
      <c r="AE49796" s="74"/>
      <c r="AF49796" s="74"/>
      <c r="BX49796" s="73"/>
      <c r="BY49796" s="74"/>
      <c r="BZ49796" s="74"/>
      <c r="CA49796" s="74"/>
      <c r="CF49796" s="79"/>
      <c r="CL49796" s="79"/>
    </row>
    <row r="49797" spans="30:90">
      <c r="AD49797" s="73"/>
      <c r="AE49797" s="74"/>
      <c r="AF49797" s="74"/>
      <c r="BX49797" s="73"/>
      <c r="BY49797" s="74"/>
      <c r="BZ49797" s="74"/>
      <c r="CA49797" s="74"/>
      <c r="CF49797" s="79"/>
      <c r="CL49797" s="79"/>
    </row>
    <row r="49798" spans="30:90">
      <c r="AD49798" s="73"/>
      <c r="AE49798" s="74"/>
      <c r="AF49798" s="74"/>
      <c r="BX49798" s="73"/>
      <c r="BY49798" s="74"/>
      <c r="BZ49798" s="74"/>
      <c r="CA49798" s="74"/>
      <c r="CF49798" s="79"/>
      <c r="CL49798" s="79"/>
    </row>
    <row r="49799" spans="30:90">
      <c r="AD49799" s="73"/>
      <c r="AE49799" s="74"/>
      <c r="AF49799" s="74"/>
      <c r="BX49799" s="73"/>
      <c r="BY49799" s="74"/>
      <c r="BZ49799" s="74"/>
      <c r="CA49799" s="74"/>
      <c r="CF49799" s="79"/>
      <c r="CL49799" s="79"/>
    </row>
    <row r="49800" spans="30:90">
      <c r="AD49800" s="73"/>
      <c r="AE49800" s="74"/>
      <c r="AF49800" s="74"/>
      <c r="BX49800" s="73"/>
      <c r="BY49800" s="74"/>
      <c r="BZ49800" s="74"/>
      <c r="CA49800" s="74"/>
      <c r="CF49800" s="79"/>
      <c r="CL49800" s="79"/>
    </row>
    <row r="49801" spans="30:90">
      <c r="AD49801" s="73"/>
      <c r="AE49801" s="74"/>
      <c r="AF49801" s="74"/>
      <c r="BX49801" s="73"/>
      <c r="BY49801" s="74"/>
      <c r="BZ49801" s="74"/>
      <c r="CA49801" s="74"/>
      <c r="CF49801" s="79"/>
      <c r="CL49801" s="79"/>
    </row>
    <row r="49802" spans="30:90">
      <c r="AD49802" s="73"/>
      <c r="AE49802" s="74"/>
      <c r="AF49802" s="74"/>
      <c r="BX49802" s="73"/>
      <c r="BY49802" s="74"/>
      <c r="BZ49802" s="74"/>
      <c r="CA49802" s="74"/>
      <c r="CF49802" s="79"/>
      <c r="CL49802" s="79"/>
    </row>
    <row r="49803" spans="30:90">
      <c r="AD49803" s="73"/>
      <c r="AE49803" s="74"/>
      <c r="AF49803" s="74"/>
      <c r="BX49803" s="73"/>
      <c r="BY49803" s="74"/>
      <c r="BZ49803" s="74"/>
      <c r="CA49803" s="74"/>
      <c r="CF49803" s="79"/>
      <c r="CL49803" s="79"/>
    </row>
    <row r="49804" spans="30:90">
      <c r="AD49804" s="73"/>
      <c r="AE49804" s="74"/>
      <c r="AF49804" s="74"/>
      <c r="BX49804" s="73"/>
      <c r="BY49804" s="74"/>
      <c r="BZ49804" s="74"/>
      <c r="CA49804" s="74"/>
      <c r="CF49804" s="79"/>
      <c r="CL49804" s="79"/>
    </row>
    <row r="49805" spans="30:90">
      <c r="AD49805" s="73"/>
      <c r="AE49805" s="74"/>
      <c r="AF49805" s="74"/>
      <c r="BX49805" s="73"/>
      <c r="BY49805" s="74"/>
      <c r="BZ49805" s="74"/>
      <c r="CA49805" s="74"/>
      <c r="CF49805" s="79"/>
      <c r="CL49805" s="79"/>
    </row>
    <row r="49806" spans="30:90">
      <c r="AD49806" s="73"/>
      <c r="AE49806" s="74"/>
      <c r="AF49806" s="74"/>
      <c r="BX49806" s="73"/>
      <c r="BY49806" s="74"/>
      <c r="BZ49806" s="74"/>
      <c r="CA49806" s="74"/>
      <c r="CF49806" s="79"/>
      <c r="CL49806" s="79"/>
    </row>
    <row r="49807" spans="30:90">
      <c r="AD49807" s="73"/>
      <c r="AE49807" s="74"/>
      <c r="AF49807" s="74"/>
      <c r="BX49807" s="73"/>
      <c r="BY49807" s="74"/>
      <c r="BZ49807" s="74"/>
      <c r="CA49807" s="74"/>
      <c r="CF49807" s="79"/>
      <c r="CL49807" s="79"/>
    </row>
    <row r="49808" spans="30:90">
      <c r="AD49808" s="73"/>
      <c r="AE49808" s="74"/>
      <c r="AF49808" s="74"/>
      <c r="BX49808" s="73"/>
      <c r="BY49808" s="74"/>
      <c r="BZ49808" s="74"/>
      <c r="CA49808" s="74"/>
      <c r="CF49808" s="79"/>
      <c r="CL49808" s="79"/>
    </row>
    <row r="49809" spans="30:90">
      <c r="AD49809" s="73"/>
      <c r="AE49809" s="74"/>
      <c r="AF49809" s="74"/>
      <c r="BX49809" s="73"/>
      <c r="BY49809" s="74"/>
      <c r="BZ49809" s="74"/>
      <c r="CA49809" s="74"/>
      <c r="CF49809" s="79"/>
      <c r="CL49809" s="79"/>
    </row>
    <row r="49810" spans="30:90">
      <c r="AD49810" s="73"/>
      <c r="AE49810" s="74"/>
      <c r="AF49810" s="74"/>
      <c r="BX49810" s="73"/>
      <c r="BY49810" s="74"/>
      <c r="BZ49810" s="74"/>
      <c r="CA49810" s="74"/>
      <c r="CF49810" s="79"/>
      <c r="CL49810" s="79"/>
    </row>
    <row r="49811" spans="30:90">
      <c r="AD49811" s="73"/>
      <c r="AE49811" s="74"/>
      <c r="AF49811" s="74"/>
      <c r="BX49811" s="73"/>
      <c r="BY49811" s="74"/>
      <c r="BZ49811" s="74"/>
      <c r="CA49811" s="74"/>
      <c r="CF49811" s="79"/>
      <c r="CL49811" s="79"/>
    </row>
    <row r="49812" spans="30:90">
      <c r="AD49812" s="73"/>
      <c r="AE49812" s="74"/>
      <c r="AF49812" s="74"/>
      <c r="BX49812" s="73"/>
      <c r="BY49812" s="74"/>
      <c r="BZ49812" s="74"/>
      <c r="CA49812" s="74"/>
      <c r="CF49812" s="79"/>
      <c r="CL49812" s="79"/>
    </row>
    <row r="49813" spans="30:90">
      <c r="AD49813" s="73"/>
      <c r="AE49813" s="74"/>
      <c r="AF49813" s="74"/>
      <c r="BX49813" s="73"/>
      <c r="BY49813" s="74"/>
      <c r="BZ49813" s="74"/>
      <c r="CA49813" s="74"/>
      <c r="CF49813" s="79"/>
      <c r="CL49813" s="79"/>
    </row>
    <row r="49814" spans="30:90">
      <c r="AD49814" s="73"/>
      <c r="AE49814" s="74"/>
      <c r="AF49814" s="74"/>
      <c r="BX49814" s="73"/>
      <c r="BY49814" s="74"/>
      <c r="BZ49814" s="74"/>
      <c r="CA49814" s="74"/>
      <c r="CF49814" s="79"/>
      <c r="CL49814" s="79"/>
    </row>
    <row r="49815" spans="30:90">
      <c r="AD49815" s="73"/>
      <c r="AE49815" s="74"/>
      <c r="AF49815" s="74"/>
      <c r="BX49815" s="73"/>
      <c r="BY49815" s="74"/>
      <c r="BZ49815" s="74"/>
      <c r="CA49815" s="74"/>
      <c r="CF49815" s="79"/>
      <c r="CL49815" s="79"/>
    </row>
    <row r="49816" spans="30:90">
      <c r="AD49816" s="73"/>
      <c r="AE49816" s="74"/>
      <c r="AF49816" s="74"/>
      <c r="BX49816" s="73"/>
      <c r="BY49816" s="74"/>
      <c r="BZ49816" s="74"/>
      <c r="CA49816" s="74"/>
      <c r="CF49816" s="79"/>
      <c r="CL49816" s="79"/>
    </row>
    <row r="49817" spans="30:90">
      <c r="AD49817" s="73"/>
      <c r="AE49817" s="74"/>
      <c r="AF49817" s="74"/>
      <c r="BX49817" s="73"/>
      <c r="BY49817" s="74"/>
      <c r="BZ49817" s="74"/>
      <c r="CA49817" s="74"/>
      <c r="CF49817" s="79"/>
      <c r="CL49817" s="79"/>
    </row>
    <row r="49818" spans="30:90">
      <c r="AD49818" s="73"/>
      <c r="AE49818" s="74"/>
      <c r="AF49818" s="74"/>
      <c r="BX49818" s="73"/>
      <c r="BY49818" s="74"/>
      <c r="BZ49818" s="74"/>
      <c r="CA49818" s="74"/>
      <c r="CF49818" s="79"/>
      <c r="CL49818" s="79"/>
    </row>
    <row r="49819" spans="30:90">
      <c r="AD49819" s="73"/>
      <c r="AE49819" s="74"/>
      <c r="AF49819" s="74"/>
      <c r="BX49819" s="73"/>
      <c r="BY49819" s="74"/>
      <c r="BZ49819" s="74"/>
      <c r="CA49819" s="74"/>
      <c r="CF49819" s="79"/>
      <c r="CL49819" s="79"/>
    </row>
    <row r="49820" spans="30:90">
      <c r="AD49820" s="73"/>
      <c r="AE49820" s="74"/>
      <c r="AF49820" s="74"/>
      <c r="BX49820" s="73"/>
      <c r="BY49820" s="74"/>
      <c r="BZ49820" s="74"/>
      <c r="CA49820" s="74"/>
      <c r="CF49820" s="79"/>
      <c r="CL49820" s="79"/>
    </row>
    <row r="49821" spans="30:90">
      <c r="AD49821" s="73"/>
      <c r="AE49821" s="74"/>
      <c r="AF49821" s="74"/>
      <c r="BX49821" s="73"/>
      <c r="BY49821" s="74"/>
      <c r="BZ49821" s="74"/>
      <c r="CA49821" s="74"/>
      <c r="CF49821" s="79"/>
      <c r="CL49821" s="79"/>
    </row>
    <row r="49822" spans="30:90">
      <c r="AD49822" s="73"/>
      <c r="AE49822" s="74"/>
      <c r="AF49822" s="74"/>
      <c r="BX49822" s="73"/>
      <c r="BY49822" s="74"/>
      <c r="BZ49822" s="74"/>
      <c r="CA49822" s="74"/>
      <c r="CF49822" s="79"/>
      <c r="CL49822" s="79"/>
    </row>
    <row r="49823" spans="30:90">
      <c r="AD49823" s="73"/>
      <c r="AE49823" s="74"/>
      <c r="AF49823" s="74"/>
      <c r="BX49823" s="73"/>
      <c r="BY49823" s="74"/>
      <c r="BZ49823" s="74"/>
      <c r="CA49823" s="74"/>
      <c r="CF49823" s="79"/>
      <c r="CL49823" s="79"/>
    </row>
    <row r="49824" spans="30:90">
      <c r="AD49824" s="73"/>
      <c r="AE49824" s="74"/>
      <c r="AF49824" s="74"/>
      <c r="BX49824" s="73"/>
      <c r="BY49824" s="74"/>
      <c r="BZ49824" s="74"/>
      <c r="CA49824" s="74"/>
      <c r="CF49824" s="79"/>
      <c r="CL49824" s="79"/>
    </row>
    <row r="49825" spans="30:90">
      <c r="AD49825" s="73"/>
      <c r="AE49825" s="74"/>
      <c r="AF49825" s="74"/>
      <c r="BX49825" s="73"/>
      <c r="BY49825" s="74"/>
      <c r="BZ49825" s="74"/>
      <c r="CA49825" s="74"/>
      <c r="CF49825" s="79"/>
      <c r="CL49825" s="79"/>
    </row>
    <row r="49826" spans="30:90">
      <c r="AD49826" s="73"/>
      <c r="AE49826" s="74"/>
      <c r="AF49826" s="74"/>
      <c r="BX49826" s="73"/>
      <c r="BY49826" s="74"/>
      <c r="BZ49826" s="74"/>
      <c r="CA49826" s="74"/>
      <c r="CF49826" s="79"/>
      <c r="CL49826" s="79"/>
    </row>
    <row r="49827" spans="30:90">
      <c r="AD49827" s="73"/>
      <c r="AE49827" s="74"/>
      <c r="AF49827" s="74"/>
      <c r="BX49827" s="73"/>
      <c r="BY49827" s="74"/>
      <c r="BZ49827" s="74"/>
      <c r="CA49827" s="74"/>
      <c r="CF49827" s="79"/>
      <c r="CL49827" s="79"/>
    </row>
    <row r="49828" spans="30:90">
      <c r="AD49828" s="73"/>
      <c r="AE49828" s="74"/>
      <c r="AF49828" s="74"/>
      <c r="BX49828" s="73"/>
      <c r="BY49828" s="74"/>
      <c r="BZ49828" s="74"/>
      <c r="CA49828" s="74"/>
      <c r="CF49828" s="79"/>
      <c r="CL49828" s="79"/>
    </row>
    <row r="49829" spans="30:90">
      <c r="AD49829" s="73"/>
      <c r="AE49829" s="74"/>
      <c r="AF49829" s="74"/>
      <c r="BX49829" s="73"/>
      <c r="BY49829" s="74"/>
      <c r="BZ49829" s="74"/>
      <c r="CA49829" s="74"/>
      <c r="CF49829" s="79"/>
      <c r="CL49829" s="79"/>
    </row>
    <row r="49830" spans="30:90">
      <c r="AD49830" s="73"/>
      <c r="AE49830" s="74"/>
      <c r="AF49830" s="74"/>
      <c r="BX49830" s="73"/>
      <c r="BY49830" s="74"/>
      <c r="BZ49830" s="74"/>
      <c r="CA49830" s="74"/>
      <c r="CF49830" s="79"/>
      <c r="CL49830" s="79"/>
    </row>
    <row r="49831" spans="30:90">
      <c r="AD49831" s="73"/>
      <c r="AE49831" s="74"/>
      <c r="AF49831" s="74"/>
      <c r="BX49831" s="73"/>
      <c r="BY49831" s="74"/>
      <c r="BZ49831" s="74"/>
      <c r="CA49831" s="74"/>
      <c r="CF49831" s="79"/>
      <c r="CL49831" s="79"/>
    </row>
    <row r="49832" spans="30:90">
      <c r="AD49832" s="73"/>
      <c r="AE49832" s="74"/>
      <c r="AF49832" s="74"/>
      <c r="BX49832" s="73"/>
      <c r="BY49832" s="74"/>
      <c r="BZ49832" s="74"/>
      <c r="CA49832" s="74"/>
      <c r="CF49832" s="79"/>
      <c r="CL49832" s="79"/>
    </row>
    <row r="49833" spans="30:90">
      <c r="AD49833" s="73"/>
      <c r="AE49833" s="74"/>
      <c r="AF49833" s="74"/>
      <c r="BX49833" s="73"/>
      <c r="BY49833" s="74"/>
      <c r="BZ49833" s="74"/>
      <c r="CA49833" s="74"/>
      <c r="CF49833" s="79"/>
      <c r="CL49833" s="79"/>
    </row>
    <row r="49834" spans="30:90">
      <c r="AD49834" s="73"/>
      <c r="AE49834" s="74"/>
      <c r="AF49834" s="74"/>
      <c r="BX49834" s="73"/>
      <c r="BY49834" s="74"/>
      <c r="BZ49834" s="74"/>
      <c r="CA49834" s="74"/>
      <c r="CF49834" s="79"/>
      <c r="CL49834" s="79"/>
    </row>
    <row r="49835" spans="30:90">
      <c r="AD49835" s="73"/>
      <c r="AE49835" s="74"/>
      <c r="AF49835" s="74"/>
      <c r="BX49835" s="73"/>
      <c r="BY49835" s="74"/>
      <c r="BZ49835" s="74"/>
      <c r="CA49835" s="74"/>
      <c r="CF49835" s="79"/>
      <c r="CL49835" s="79"/>
    </row>
    <row r="49836" spans="30:90">
      <c r="AD49836" s="73"/>
      <c r="AE49836" s="74"/>
      <c r="AF49836" s="74"/>
      <c r="BX49836" s="73"/>
      <c r="BY49836" s="74"/>
      <c r="BZ49836" s="74"/>
      <c r="CA49836" s="74"/>
      <c r="CF49836" s="79"/>
      <c r="CL49836" s="79"/>
    </row>
    <row r="49837" spans="30:90">
      <c r="AD49837" s="73"/>
      <c r="AE49837" s="74"/>
      <c r="AF49837" s="74"/>
      <c r="BX49837" s="73"/>
      <c r="BY49837" s="74"/>
      <c r="BZ49837" s="74"/>
      <c r="CA49837" s="74"/>
      <c r="CF49837" s="79"/>
      <c r="CL49837" s="79"/>
    </row>
    <row r="49838" spans="30:90">
      <c r="AD49838" s="73"/>
      <c r="AE49838" s="74"/>
      <c r="AF49838" s="74"/>
      <c r="BX49838" s="73"/>
      <c r="BY49838" s="74"/>
      <c r="BZ49838" s="74"/>
      <c r="CA49838" s="74"/>
      <c r="CF49838" s="79"/>
      <c r="CL49838" s="79"/>
    </row>
    <row r="49839" spans="30:90">
      <c r="AD49839" s="73"/>
      <c r="AE49839" s="74"/>
      <c r="AF49839" s="74"/>
      <c r="BX49839" s="73"/>
      <c r="BY49839" s="74"/>
      <c r="BZ49839" s="74"/>
      <c r="CA49839" s="74"/>
      <c r="CF49839" s="79"/>
      <c r="CL49839" s="79"/>
    </row>
    <row r="49840" spans="30:90">
      <c r="AD49840" s="73"/>
      <c r="AE49840" s="74"/>
      <c r="AF49840" s="74"/>
      <c r="BX49840" s="73"/>
      <c r="BY49840" s="74"/>
      <c r="BZ49840" s="74"/>
      <c r="CA49840" s="74"/>
      <c r="CF49840" s="79"/>
      <c r="CL49840" s="79"/>
    </row>
    <row r="49841" spans="30:90">
      <c r="AD49841" s="73"/>
      <c r="AE49841" s="74"/>
      <c r="AF49841" s="74"/>
      <c r="BX49841" s="73"/>
      <c r="BY49841" s="74"/>
      <c r="BZ49841" s="74"/>
      <c r="CA49841" s="74"/>
      <c r="CF49841" s="79"/>
      <c r="CL49841" s="79"/>
    </row>
    <row r="49842" spans="30:90">
      <c r="AD49842" s="73"/>
      <c r="AE49842" s="74"/>
      <c r="AF49842" s="74"/>
      <c r="BX49842" s="73"/>
      <c r="BY49842" s="74"/>
      <c r="BZ49842" s="74"/>
      <c r="CA49842" s="74"/>
      <c r="CF49842" s="79"/>
      <c r="CL49842" s="79"/>
    </row>
    <row r="49843" spans="30:90">
      <c r="AD49843" s="73"/>
      <c r="AE49843" s="74"/>
      <c r="AF49843" s="74"/>
      <c r="BX49843" s="73"/>
      <c r="BY49843" s="74"/>
      <c r="BZ49843" s="74"/>
      <c r="CA49843" s="74"/>
      <c r="CF49843" s="79"/>
      <c r="CL49843" s="79"/>
    </row>
    <row r="49844" spans="30:90">
      <c r="AD49844" s="73"/>
      <c r="AE49844" s="74"/>
      <c r="AF49844" s="74"/>
      <c r="BX49844" s="73"/>
      <c r="BY49844" s="74"/>
      <c r="BZ49844" s="74"/>
      <c r="CA49844" s="74"/>
      <c r="CF49844" s="79"/>
      <c r="CL49844" s="79"/>
    </row>
    <row r="49845" spans="30:90">
      <c r="AD49845" s="73"/>
      <c r="AE49845" s="74"/>
      <c r="AF49845" s="74"/>
      <c r="BX49845" s="73"/>
      <c r="BY49845" s="74"/>
      <c r="BZ49845" s="74"/>
      <c r="CA49845" s="74"/>
      <c r="CF49845" s="79"/>
      <c r="CL49845" s="79"/>
    </row>
    <row r="49846" spans="30:90">
      <c r="AD49846" s="73"/>
      <c r="AE49846" s="74"/>
      <c r="AF49846" s="74"/>
      <c r="BX49846" s="73"/>
      <c r="BY49846" s="74"/>
      <c r="BZ49846" s="74"/>
      <c r="CA49846" s="74"/>
      <c r="CF49846" s="79"/>
      <c r="CL49846" s="79"/>
    </row>
    <row r="49847" spans="30:90">
      <c r="AD49847" s="73"/>
      <c r="AE49847" s="74"/>
      <c r="AF49847" s="74"/>
      <c r="BX49847" s="73"/>
      <c r="BY49847" s="74"/>
      <c r="BZ49847" s="74"/>
      <c r="CA49847" s="74"/>
      <c r="CF49847" s="79"/>
      <c r="CL49847" s="79"/>
    </row>
    <row r="49848" spans="30:90">
      <c r="AD49848" s="73"/>
      <c r="AE49848" s="74"/>
      <c r="AF49848" s="74"/>
      <c r="BX49848" s="73"/>
      <c r="BY49848" s="74"/>
      <c r="BZ49848" s="74"/>
      <c r="CA49848" s="74"/>
      <c r="CF49848" s="79"/>
      <c r="CL49848" s="79"/>
    </row>
    <row r="49849" spans="30:90">
      <c r="AD49849" s="73"/>
      <c r="AE49849" s="74"/>
      <c r="AF49849" s="74"/>
      <c r="BX49849" s="73"/>
      <c r="BY49849" s="74"/>
      <c r="BZ49849" s="74"/>
      <c r="CA49849" s="74"/>
      <c r="CF49849" s="79"/>
      <c r="CL49849" s="79"/>
    </row>
    <row r="49850" spans="30:90">
      <c r="AD49850" s="73"/>
      <c r="AE49850" s="74"/>
      <c r="AF49850" s="74"/>
      <c r="BX49850" s="73"/>
      <c r="BY49850" s="74"/>
      <c r="BZ49850" s="74"/>
      <c r="CA49850" s="74"/>
      <c r="CF49850" s="79"/>
      <c r="CL49850" s="79"/>
    </row>
    <row r="49851" spans="30:90">
      <c r="AD49851" s="73"/>
      <c r="AE49851" s="74"/>
      <c r="AF49851" s="74"/>
      <c r="BX49851" s="73"/>
      <c r="BY49851" s="74"/>
      <c r="BZ49851" s="74"/>
      <c r="CA49851" s="74"/>
      <c r="CF49851" s="79"/>
      <c r="CL49851" s="79"/>
    </row>
    <row r="49852" spans="30:90">
      <c r="AD49852" s="73"/>
      <c r="AE49852" s="74"/>
      <c r="AF49852" s="74"/>
      <c r="BX49852" s="73"/>
      <c r="BY49852" s="74"/>
      <c r="BZ49852" s="74"/>
      <c r="CA49852" s="74"/>
      <c r="CF49852" s="79"/>
      <c r="CL49852" s="79"/>
    </row>
    <row r="49853" spans="30:90">
      <c r="AD49853" s="73"/>
      <c r="AE49853" s="74"/>
      <c r="AF49853" s="74"/>
      <c r="BX49853" s="73"/>
      <c r="BY49853" s="74"/>
      <c r="BZ49853" s="74"/>
      <c r="CA49853" s="74"/>
      <c r="CF49853" s="79"/>
      <c r="CL49853" s="79"/>
    </row>
    <row r="49854" spans="30:90">
      <c r="AD49854" s="73"/>
      <c r="AE49854" s="74"/>
      <c r="AF49854" s="74"/>
      <c r="BX49854" s="73"/>
      <c r="BY49854" s="74"/>
      <c r="BZ49854" s="74"/>
      <c r="CA49854" s="74"/>
      <c r="CF49854" s="79"/>
      <c r="CL49854" s="79"/>
    </row>
    <row r="49855" spans="30:90">
      <c r="AD49855" s="73"/>
      <c r="AE49855" s="74"/>
      <c r="AF49855" s="74"/>
      <c r="BX49855" s="73"/>
      <c r="BY49855" s="74"/>
      <c r="BZ49855" s="74"/>
      <c r="CA49855" s="74"/>
      <c r="CF49855" s="79"/>
      <c r="CL49855" s="79"/>
    </row>
    <row r="49856" spans="30:90">
      <c r="AD49856" s="73"/>
      <c r="AE49856" s="74"/>
      <c r="AF49856" s="74"/>
      <c r="BX49856" s="73"/>
      <c r="BY49856" s="74"/>
      <c r="BZ49856" s="74"/>
      <c r="CA49856" s="74"/>
      <c r="CF49856" s="79"/>
      <c r="CL49856" s="79"/>
    </row>
    <row r="49857" spans="30:90">
      <c r="AD49857" s="73"/>
      <c r="AE49857" s="74"/>
      <c r="AF49857" s="74"/>
      <c r="BX49857" s="73"/>
      <c r="BY49857" s="74"/>
      <c r="BZ49857" s="74"/>
      <c r="CA49857" s="74"/>
      <c r="CF49857" s="79"/>
      <c r="CL49857" s="79"/>
    </row>
    <row r="49858" spans="30:90">
      <c r="AD49858" s="73"/>
      <c r="AE49858" s="74"/>
      <c r="AF49858" s="74"/>
      <c r="BX49858" s="73"/>
      <c r="BY49858" s="74"/>
      <c r="BZ49858" s="74"/>
      <c r="CA49858" s="74"/>
      <c r="CF49858" s="79"/>
      <c r="CL49858" s="79"/>
    </row>
    <row r="49859" spans="30:90">
      <c r="AD49859" s="73"/>
      <c r="AE49859" s="74"/>
      <c r="AF49859" s="74"/>
      <c r="BX49859" s="73"/>
      <c r="BY49859" s="74"/>
      <c r="BZ49859" s="74"/>
      <c r="CA49859" s="74"/>
      <c r="CF49859" s="79"/>
      <c r="CL49859" s="79"/>
    </row>
    <row r="49860" spans="30:90">
      <c r="AD49860" s="73"/>
      <c r="AE49860" s="74"/>
      <c r="AF49860" s="74"/>
      <c r="BX49860" s="73"/>
      <c r="BY49860" s="74"/>
      <c r="BZ49860" s="74"/>
      <c r="CA49860" s="74"/>
      <c r="CF49860" s="79"/>
      <c r="CL49860" s="79"/>
    </row>
    <row r="49861" spans="30:90">
      <c r="AD49861" s="73"/>
      <c r="AE49861" s="74"/>
      <c r="AF49861" s="74"/>
      <c r="BX49861" s="73"/>
      <c r="BY49861" s="74"/>
      <c r="BZ49861" s="74"/>
      <c r="CA49861" s="74"/>
      <c r="CF49861" s="79"/>
      <c r="CL49861" s="79"/>
    </row>
    <row r="49862" spans="30:90">
      <c r="AD49862" s="73"/>
      <c r="AE49862" s="74"/>
      <c r="AF49862" s="74"/>
      <c r="BX49862" s="73"/>
      <c r="BY49862" s="74"/>
      <c r="BZ49862" s="74"/>
      <c r="CA49862" s="74"/>
      <c r="CF49862" s="79"/>
      <c r="CL49862" s="79"/>
    </row>
    <row r="49863" spans="30:90">
      <c r="AD49863" s="73"/>
      <c r="AE49863" s="74"/>
      <c r="AF49863" s="74"/>
      <c r="BX49863" s="73"/>
      <c r="BY49863" s="74"/>
      <c r="BZ49863" s="74"/>
      <c r="CA49863" s="74"/>
      <c r="CF49863" s="79"/>
      <c r="CL49863" s="79"/>
    </row>
    <row r="49864" spans="30:90">
      <c r="AD49864" s="73"/>
      <c r="AE49864" s="74"/>
      <c r="AF49864" s="74"/>
      <c r="BX49864" s="73"/>
      <c r="BY49864" s="74"/>
      <c r="BZ49864" s="74"/>
      <c r="CA49864" s="74"/>
      <c r="CF49864" s="79"/>
      <c r="CL49864" s="79"/>
    </row>
    <row r="49865" spans="30:90">
      <c r="AD49865" s="73"/>
      <c r="AE49865" s="74"/>
      <c r="AF49865" s="74"/>
      <c r="BX49865" s="73"/>
      <c r="BY49865" s="74"/>
      <c r="BZ49865" s="74"/>
      <c r="CA49865" s="74"/>
      <c r="CF49865" s="79"/>
      <c r="CL49865" s="79"/>
    </row>
    <row r="49866" spans="30:90">
      <c r="AD49866" s="73"/>
      <c r="AE49866" s="74"/>
      <c r="AF49866" s="74"/>
      <c r="BX49866" s="73"/>
      <c r="BY49866" s="74"/>
      <c r="BZ49866" s="74"/>
      <c r="CA49866" s="74"/>
      <c r="CF49866" s="79"/>
      <c r="CL49866" s="79"/>
    </row>
    <row r="49867" spans="30:90">
      <c r="AD49867" s="73"/>
      <c r="AE49867" s="74"/>
      <c r="AF49867" s="74"/>
      <c r="BX49867" s="73"/>
      <c r="BY49867" s="74"/>
      <c r="BZ49867" s="74"/>
      <c r="CA49867" s="74"/>
      <c r="CF49867" s="79"/>
      <c r="CL49867" s="79"/>
    </row>
    <row r="49868" spans="30:90">
      <c r="AD49868" s="73"/>
      <c r="AE49868" s="74"/>
      <c r="AF49868" s="74"/>
      <c r="BX49868" s="73"/>
      <c r="BY49868" s="74"/>
      <c r="BZ49868" s="74"/>
      <c r="CA49868" s="74"/>
      <c r="CF49868" s="79"/>
      <c r="CL49868" s="79"/>
    </row>
    <row r="49869" spans="30:90">
      <c r="AD49869" s="73"/>
      <c r="AE49869" s="74"/>
      <c r="AF49869" s="74"/>
      <c r="BX49869" s="73"/>
      <c r="BY49869" s="74"/>
      <c r="BZ49869" s="74"/>
      <c r="CA49869" s="74"/>
      <c r="CF49869" s="79"/>
      <c r="CL49869" s="79"/>
    </row>
    <row r="49870" spans="30:90">
      <c r="AD49870" s="73"/>
      <c r="AE49870" s="74"/>
      <c r="AF49870" s="74"/>
      <c r="BX49870" s="73"/>
      <c r="BY49870" s="74"/>
      <c r="BZ49870" s="74"/>
      <c r="CA49870" s="74"/>
      <c r="CF49870" s="79"/>
      <c r="CL49870" s="79"/>
    </row>
    <row r="49871" spans="30:90">
      <c r="AD49871" s="73"/>
      <c r="AE49871" s="74"/>
      <c r="AF49871" s="74"/>
      <c r="BX49871" s="73"/>
      <c r="BY49871" s="74"/>
      <c r="BZ49871" s="74"/>
      <c r="CA49871" s="74"/>
      <c r="CF49871" s="79"/>
      <c r="CL49871" s="79"/>
    </row>
    <row r="49872" spans="30:90">
      <c r="AD49872" s="73"/>
      <c r="AE49872" s="74"/>
      <c r="AF49872" s="74"/>
      <c r="BX49872" s="73"/>
      <c r="BY49872" s="74"/>
      <c r="BZ49872" s="74"/>
      <c r="CA49872" s="74"/>
      <c r="CF49872" s="79"/>
      <c r="CL49872" s="79"/>
    </row>
    <row r="49873" spans="30:90">
      <c r="AD49873" s="73"/>
      <c r="AE49873" s="74"/>
      <c r="AF49873" s="74"/>
      <c r="BX49873" s="73"/>
      <c r="BY49873" s="74"/>
      <c r="BZ49873" s="74"/>
      <c r="CA49873" s="74"/>
      <c r="CF49873" s="79"/>
      <c r="CL49873" s="79"/>
    </row>
    <row r="49874" spans="30:90">
      <c r="AD49874" s="73"/>
      <c r="AE49874" s="74"/>
      <c r="AF49874" s="74"/>
      <c r="BX49874" s="73"/>
      <c r="BY49874" s="74"/>
      <c r="BZ49874" s="74"/>
      <c r="CA49874" s="74"/>
      <c r="CF49874" s="79"/>
      <c r="CL49874" s="79"/>
    </row>
    <row r="49875" spans="30:90">
      <c r="AD49875" s="73"/>
      <c r="AE49875" s="74"/>
      <c r="AF49875" s="74"/>
      <c r="BX49875" s="73"/>
      <c r="BY49875" s="74"/>
      <c r="BZ49875" s="74"/>
      <c r="CA49875" s="74"/>
      <c r="CF49875" s="79"/>
      <c r="CL49875" s="79"/>
    </row>
    <row r="49876" spans="30:90">
      <c r="AD49876" s="73"/>
      <c r="AE49876" s="74"/>
      <c r="AF49876" s="74"/>
      <c r="BX49876" s="73"/>
      <c r="BY49876" s="74"/>
      <c r="BZ49876" s="74"/>
      <c r="CA49876" s="74"/>
      <c r="CF49876" s="79"/>
      <c r="CL49876" s="79"/>
    </row>
    <row r="49877" spans="30:90">
      <c r="AD49877" s="73"/>
      <c r="AE49877" s="74"/>
      <c r="AF49877" s="74"/>
      <c r="BX49877" s="73"/>
      <c r="BY49877" s="74"/>
      <c r="BZ49877" s="74"/>
      <c r="CA49877" s="74"/>
      <c r="CF49877" s="79"/>
      <c r="CL49877" s="79"/>
    </row>
    <row r="49878" spans="30:90">
      <c r="AD49878" s="73"/>
      <c r="AE49878" s="74"/>
      <c r="AF49878" s="74"/>
      <c r="BX49878" s="73"/>
      <c r="BY49878" s="74"/>
      <c r="BZ49878" s="74"/>
      <c r="CA49878" s="74"/>
      <c r="CF49878" s="79"/>
      <c r="CL49878" s="79"/>
    </row>
    <row r="49879" spans="30:90">
      <c r="AD49879" s="73"/>
      <c r="AE49879" s="74"/>
      <c r="AF49879" s="74"/>
      <c r="BX49879" s="73"/>
      <c r="BY49879" s="74"/>
      <c r="BZ49879" s="74"/>
      <c r="CA49879" s="74"/>
      <c r="CF49879" s="79"/>
      <c r="CL49879" s="79"/>
    </row>
    <row r="49880" spans="30:90">
      <c r="AD49880" s="73"/>
      <c r="AE49880" s="74"/>
      <c r="AF49880" s="74"/>
      <c r="BX49880" s="73"/>
      <c r="BY49880" s="74"/>
      <c r="BZ49880" s="74"/>
      <c r="CA49880" s="74"/>
      <c r="CF49880" s="79"/>
      <c r="CL49880" s="79"/>
    </row>
    <row r="49881" spans="30:90">
      <c r="AD49881" s="73"/>
      <c r="AE49881" s="74"/>
      <c r="AF49881" s="74"/>
      <c r="BX49881" s="73"/>
      <c r="BY49881" s="74"/>
      <c r="BZ49881" s="74"/>
      <c r="CA49881" s="74"/>
      <c r="CF49881" s="79"/>
      <c r="CL49881" s="79"/>
    </row>
    <row r="49882" spans="30:90">
      <c r="AD49882" s="73"/>
      <c r="AE49882" s="74"/>
      <c r="AF49882" s="74"/>
      <c r="BX49882" s="73"/>
      <c r="BY49882" s="74"/>
      <c r="BZ49882" s="74"/>
      <c r="CA49882" s="74"/>
      <c r="CF49882" s="79"/>
      <c r="CL49882" s="79"/>
    </row>
    <row r="49883" spans="30:90">
      <c r="AD49883" s="73"/>
      <c r="AE49883" s="74"/>
      <c r="AF49883" s="74"/>
      <c r="BX49883" s="73"/>
      <c r="BY49883" s="74"/>
      <c r="BZ49883" s="74"/>
      <c r="CA49883" s="74"/>
      <c r="CF49883" s="79"/>
      <c r="CL49883" s="79"/>
    </row>
    <row r="49884" spans="30:90">
      <c r="AD49884" s="73"/>
      <c r="AE49884" s="74"/>
      <c r="AF49884" s="74"/>
      <c r="BX49884" s="73"/>
      <c r="BY49884" s="74"/>
      <c r="BZ49884" s="74"/>
      <c r="CA49884" s="74"/>
      <c r="CF49884" s="79"/>
      <c r="CL49884" s="79"/>
    </row>
    <row r="49885" spans="30:90">
      <c r="AD49885" s="73"/>
      <c r="AE49885" s="74"/>
      <c r="AF49885" s="74"/>
      <c r="BX49885" s="73"/>
      <c r="BY49885" s="74"/>
      <c r="BZ49885" s="74"/>
      <c r="CA49885" s="74"/>
      <c r="CF49885" s="79"/>
      <c r="CL49885" s="79"/>
    </row>
    <row r="49886" spans="30:90">
      <c r="AD49886" s="73"/>
      <c r="AE49886" s="74"/>
      <c r="AF49886" s="74"/>
      <c r="BX49886" s="73"/>
      <c r="BY49886" s="74"/>
      <c r="BZ49886" s="74"/>
      <c r="CA49886" s="74"/>
      <c r="CF49886" s="79"/>
      <c r="CL49886" s="79"/>
    </row>
    <row r="49887" spans="30:90">
      <c r="AD49887" s="73"/>
      <c r="AE49887" s="74"/>
      <c r="AF49887" s="74"/>
      <c r="BX49887" s="73"/>
      <c r="BY49887" s="74"/>
      <c r="BZ49887" s="74"/>
      <c r="CA49887" s="74"/>
      <c r="CF49887" s="79"/>
      <c r="CL49887" s="79"/>
    </row>
    <row r="49888" spans="30:90">
      <c r="AD49888" s="73"/>
      <c r="AE49888" s="74"/>
      <c r="AF49888" s="74"/>
      <c r="BX49888" s="73"/>
      <c r="BY49888" s="74"/>
      <c r="BZ49888" s="74"/>
      <c r="CA49888" s="74"/>
      <c r="CF49888" s="79"/>
      <c r="CL49888" s="79"/>
    </row>
    <row r="49889" spans="30:90">
      <c r="AD49889" s="73"/>
      <c r="AE49889" s="74"/>
      <c r="AF49889" s="74"/>
      <c r="BX49889" s="73"/>
      <c r="BY49889" s="74"/>
      <c r="BZ49889" s="74"/>
      <c r="CA49889" s="74"/>
      <c r="CF49889" s="79"/>
      <c r="CL49889" s="79"/>
    </row>
    <row r="49890" spans="30:90">
      <c r="AD49890" s="73"/>
      <c r="AE49890" s="74"/>
      <c r="AF49890" s="74"/>
      <c r="BX49890" s="73"/>
      <c r="BY49890" s="74"/>
      <c r="BZ49890" s="74"/>
      <c r="CA49890" s="74"/>
      <c r="CF49890" s="79"/>
      <c r="CL49890" s="79"/>
    </row>
    <row r="49891" spans="30:90">
      <c r="AD49891" s="73"/>
      <c r="AE49891" s="74"/>
      <c r="AF49891" s="74"/>
      <c r="BX49891" s="73"/>
      <c r="BY49891" s="74"/>
      <c r="BZ49891" s="74"/>
      <c r="CA49891" s="74"/>
      <c r="CF49891" s="79"/>
      <c r="CL49891" s="79"/>
    </row>
    <row r="49892" spans="30:90">
      <c r="AD49892" s="73"/>
      <c r="AE49892" s="74"/>
      <c r="AF49892" s="74"/>
      <c r="BX49892" s="73"/>
      <c r="BY49892" s="74"/>
      <c r="BZ49892" s="74"/>
      <c r="CA49892" s="74"/>
      <c r="CF49892" s="79"/>
      <c r="CL49892" s="79"/>
    </row>
    <row r="49893" spans="30:90">
      <c r="AD49893" s="73"/>
      <c r="AE49893" s="74"/>
      <c r="AF49893" s="74"/>
      <c r="BX49893" s="73"/>
      <c r="BY49893" s="74"/>
      <c r="BZ49893" s="74"/>
      <c r="CA49893" s="74"/>
      <c r="CF49893" s="79"/>
      <c r="CL49893" s="79"/>
    </row>
    <row r="49894" spans="30:90">
      <c r="AD49894" s="73"/>
      <c r="AE49894" s="74"/>
      <c r="AF49894" s="74"/>
      <c r="BX49894" s="73"/>
      <c r="BY49894" s="74"/>
      <c r="BZ49894" s="74"/>
      <c r="CA49894" s="74"/>
      <c r="CF49894" s="79"/>
      <c r="CL49894" s="79"/>
    </row>
    <row r="49895" spans="30:90">
      <c r="AD49895" s="73"/>
      <c r="AE49895" s="74"/>
      <c r="AF49895" s="74"/>
      <c r="BX49895" s="73"/>
      <c r="BY49895" s="74"/>
      <c r="BZ49895" s="74"/>
      <c r="CA49895" s="74"/>
      <c r="CF49895" s="79"/>
      <c r="CL49895" s="79"/>
    </row>
    <row r="49896" spans="30:90">
      <c r="AD49896" s="73"/>
      <c r="AE49896" s="74"/>
      <c r="AF49896" s="74"/>
      <c r="BX49896" s="73"/>
      <c r="BY49896" s="74"/>
      <c r="BZ49896" s="74"/>
      <c r="CA49896" s="74"/>
      <c r="CF49896" s="79"/>
      <c r="CL49896" s="79"/>
    </row>
    <row r="49897" spans="30:90">
      <c r="AD49897" s="73"/>
      <c r="AE49897" s="74"/>
      <c r="AF49897" s="74"/>
      <c r="BX49897" s="73"/>
      <c r="BY49897" s="74"/>
      <c r="BZ49897" s="74"/>
      <c r="CA49897" s="74"/>
      <c r="CF49897" s="79"/>
      <c r="CL49897" s="79"/>
    </row>
    <row r="49898" spans="30:90">
      <c r="AD49898" s="73"/>
      <c r="AE49898" s="74"/>
      <c r="AF49898" s="74"/>
      <c r="BX49898" s="73"/>
      <c r="BY49898" s="74"/>
      <c r="BZ49898" s="74"/>
      <c r="CA49898" s="74"/>
      <c r="CF49898" s="79"/>
      <c r="CL49898" s="79"/>
    </row>
    <row r="49899" spans="30:90">
      <c r="AD49899" s="73"/>
      <c r="AE49899" s="74"/>
      <c r="AF49899" s="74"/>
      <c r="BX49899" s="73"/>
      <c r="BY49899" s="74"/>
      <c r="BZ49899" s="74"/>
      <c r="CA49899" s="74"/>
      <c r="CF49899" s="79"/>
      <c r="CL49899" s="79"/>
    </row>
    <row r="49900" spans="30:90">
      <c r="AD49900" s="73"/>
      <c r="AE49900" s="74"/>
      <c r="AF49900" s="74"/>
      <c r="BX49900" s="73"/>
      <c r="BY49900" s="74"/>
      <c r="BZ49900" s="74"/>
      <c r="CA49900" s="74"/>
      <c r="CF49900" s="79"/>
      <c r="CL49900" s="79"/>
    </row>
    <row r="49901" spans="30:90">
      <c r="AD49901" s="73"/>
      <c r="AE49901" s="74"/>
      <c r="AF49901" s="74"/>
      <c r="BX49901" s="73"/>
      <c r="BY49901" s="74"/>
      <c r="BZ49901" s="74"/>
      <c r="CA49901" s="74"/>
      <c r="CF49901" s="79"/>
      <c r="CL49901" s="79"/>
    </row>
    <row r="49902" spans="30:90">
      <c r="AD49902" s="73"/>
      <c r="AE49902" s="74"/>
      <c r="AF49902" s="74"/>
      <c r="BX49902" s="73"/>
      <c r="BY49902" s="74"/>
      <c r="BZ49902" s="74"/>
      <c r="CA49902" s="74"/>
      <c r="CF49902" s="79"/>
      <c r="CL49902" s="79"/>
    </row>
    <row r="49903" spans="30:90">
      <c r="AD49903" s="73"/>
      <c r="AE49903" s="74"/>
      <c r="AF49903" s="74"/>
      <c r="BX49903" s="73"/>
      <c r="BY49903" s="74"/>
      <c r="BZ49903" s="74"/>
      <c r="CA49903" s="74"/>
      <c r="CF49903" s="79"/>
      <c r="CL49903" s="79"/>
    </row>
    <row r="49904" spans="30:90">
      <c r="AD49904" s="73"/>
      <c r="AE49904" s="74"/>
      <c r="AF49904" s="74"/>
      <c r="BX49904" s="73"/>
      <c r="BY49904" s="74"/>
      <c r="BZ49904" s="74"/>
      <c r="CA49904" s="74"/>
      <c r="CF49904" s="79"/>
      <c r="CL49904" s="79"/>
    </row>
    <row r="49905" spans="30:90">
      <c r="AD49905" s="73"/>
      <c r="AE49905" s="74"/>
      <c r="AF49905" s="74"/>
      <c r="BX49905" s="73"/>
      <c r="BY49905" s="74"/>
      <c r="BZ49905" s="74"/>
      <c r="CA49905" s="74"/>
      <c r="CF49905" s="79"/>
      <c r="CL49905" s="79"/>
    </row>
    <row r="49906" spans="30:90">
      <c r="AD49906" s="73"/>
      <c r="AE49906" s="74"/>
      <c r="AF49906" s="74"/>
      <c r="BX49906" s="73"/>
      <c r="BY49906" s="74"/>
      <c r="BZ49906" s="74"/>
      <c r="CA49906" s="74"/>
      <c r="CF49906" s="79"/>
      <c r="CL49906" s="79"/>
    </row>
    <row r="49907" spans="30:90">
      <c r="AD49907" s="73"/>
      <c r="AE49907" s="74"/>
      <c r="AF49907" s="74"/>
      <c r="BX49907" s="73"/>
      <c r="BY49907" s="74"/>
      <c r="BZ49907" s="74"/>
      <c r="CA49907" s="74"/>
      <c r="CF49907" s="79"/>
      <c r="CL49907" s="79"/>
    </row>
    <row r="49908" spans="30:90">
      <c r="AD49908" s="73"/>
      <c r="AE49908" s="74"/>
      <c r="AF49908" s="74"/>
      <c r="BX49908" s="73"/>
      <c r="BY49908" s="74"/>
      <c r="BZ49908" s="74"/>
      <c r="CA49908" s="74"/>
      <c r="CF49908" s="79"/>
      <c r="CL49908" s="79"/>
    </row>
    <row r="49909" spans="30:90">
      <c r="AD49909" s="73"/>
      <c r="AE49909" s="74"/>
      <c r="AF49909" s="74"/>
      <c r="BX49909" s="73"/>
      <c r="BY49909" s="74"/>
      <c r="BZ49909" s="74"/>
      <c r="CA49909" s="74"/>
      <c r="CF49909" s="79"/>
      <c r="CL49909" s="79"/>
    </row>
    <row r="49910" spans="30:90">
      <c r="AD49910" s="73"/>
      <c r="AE49910" s="74"/>
      <c r="AF49910" s="74"/>
      <c r="BX49910" s="73"/>
      <c r="BY49910" s="74"/>
      <c r="BZ49910" s="74"/>
      <c r="CA49910" s="74"/>
      <c r="CF49910" s="79"/>
      <c r="CL49910" s="79"/>
    </row>
    <row r="49911" spans="30:90">
      <c r="AD49911" s="73"/>
      <c r="AE49911" s="74"/>
      <c r="AF49911" s="74"/>
      <c r="BX49911" s="73"/>
      <c r="BY49911" s="74"/>
      <c r="BZ49911" s="74"/>
      <c r="CA49911" s="74"/>
      <c r="CF49911" s="79"/>
      <c r="CL49911" s="79"/>
    </row>
    <row r="49912" spans="30:90">
      <c r="AD49912" s="73"/>
      <c r="AE49912" s="74"/>
      <c r="AF49912" s="74"/>
      <c r="BX49912" s="73"/>
      <c r="BY49912" s="74"/>
      <c r="BZ49912" s="74"/>
      <c r="CA49912" s="74"/>
      <c r="CF49912" s="79"/>
      <c r="CL49912" s="79"/>
    </row>
    <row r="49913" spans="30:90">
      <c r="AD49913" s="73"/>
      <c r="AE49913" s="74"/>
      <c r="AF49913" s="74"/>
      <c r="BX49913" s="73"/>
      <c r="BY49913" s="74"/>
      <c r="BZ49913" s="74"/>
      <c r="CA49913" s="74"/>
      <c r="CF49913" s="79"/>
      <c r="CL49913" s="79"/>
    </row>
    <row r="49914" spans="30:90">
      <c r="AD49914" s="73"/>
      <c r="AE49914" s="74"/>
      <c r="AF49914" s="74"/>
      <c r="BX49914" s="73"/>
      <c r="BY49914" s="74"/>
      <c r="BZ49914" s="74"/>
      <c r="CA49914" s="74"/>
      <c r="CF49914" s="79"/>
      <c r="CL49914" s="79"/>
    </row>
    <row r="49915" spans="30:90">
      <c r="AD49915" s="73"/>
      <c r="AE49915" s="74"/>
      <c r="AF49915" s="74"/>
      <c r="BX49915" s="73"/>
      <c r="BY49915" s="74"/>
      <c r="BZ49915" s="74"/>
      <c r="CA49915" s="74"/>
      <c r="CF49915" s="79"/>
      <c r="CL49915" s="79"/>
    </row>
    <row r="49916" spans="30:90">
      <c r="AD49916" s="73"/>
      <c r="AE49916" s="74"/>
      <c r="AF49916" s="74"/>
      <c r="BX49916" s="73"/>
      <c r="BY49916" s="74"/>
      <c r="BZ49916" s="74"/>
      <c r="CA49916" s="74"/>
      <c r="CF49916" s="79"/>
      <c r="CL49916" s="79"/>
    </row>
    <row r="49917" spans="30:90">
      <c r="AD49917" s="73"/>
      <c r="AE49917" s="74"/>
      <c r="AF49917" s="74"/>
      <c r="BX49917" s="73"/>
      <c r="BY49917" s="74"/>
      <c r="BZ49917" s="74"/>
      <c r="CA49917" s="74"/>
      <c r="CF49917" s="79"/>
      <c r="CL49917" s="79"/>
    </row>
    <row r="49918" spans="30:90">
      <c r="AD49918" s="73"/>
      <c r="AE49918" s="74"/>
      <c r="AF49918" s="74"/>
      <c r="BX49918" s="73"/>
      <c r="BY49918" s="74"/>
      <c r="BZ49918" s="74"/>
      <c r="CA49918" s="74"/>
      <c r="CF49918" s="79"/>
      <c r="CL49918" s="79"/>
    </row>
    <row r="49919" spans="30:90">
      <c r="AD49919" s="73"/>
      <c r="AE49919" s="74"/>
      <c r="AF49919" s="74"/>
      <c r="BX49919" s="73"/>
      <c r="BY49919" s="74"/>
      <c r="BZ49919" s="74"/>
      <c r="CA49919" s="74"/>
      <c r="CF49919" s="79"/>
      <c r="CL49919" s="79"/>
    </row>
    <row r="49920" spans="30:90">
      <c r="AD49920" s="73"/>
      <c r="AE49920" s="74"/>
      <c r="AF49920" s="74"/>
      <c r="BX49920" s="73"/>
      <c r="BY49920" s="74"/>
      <c r="BZ49920" s="74"/>
      <c r="CA49920" s="74"/>
      <c r="CF49920" s="79"/>
      <c r="CL49920" s="79"/>
    </row>
    <row r="49921" spans="30:90">
      <c r="AD49921" s="73"/>
      <c r="AE49921" s="74"/>
      <c r="AF49921" s="74"/>
      <c r="BX49921" s="73"/>
      <c r="BY49921" s="74"/>
      <c r="BZ49921" s="74"/>
      <c r="CA49921" s="74"/>
      <c r="CF49921" s="79"/>
      <c r="CL49921" s="79"/>
    </row>
    <row r="49922" spans="30:90">
      <c r="AD49922" s="73"/>
      <c r="AE49922" s="74"/>
      <c r="AF49922" s="74"/>
      <c r="BX49922" s="73"/>
      <c r="BY49922" s="74"/>
      <c r="BZ49922" s="74"/>
      <c r="CA49922" s="74"/>
      <c r="CF49922" s="79"/>
      <c r="CL49922" s="79"/>
    </row>
    <row r="49923" spans="30:90">
      <c r="AD49923" s="73"/>
      <c r="AE49923" s="74"/>
      <c r="AF49923" s="74"/>
      <c r="BX49923" s="73"/>
      <c r="BY49923" s="74"/>
      <c r="BZ49923" s="74"/>
      <c r="CA49923" s="74"/>
      <c r="CF49923" s="79"/>
      <c r="CL49923" s="79"/>
    </row>
    <row r="49924" spans="30:90">
      <c r="AD49924" s="73"/>
      <c r="AE49924" s="74"/>
      <c r="AF49924" s="74"/>
      <c r="BX49924" s="73"/>
      <c r="BY49924" s="74"/>
      <c r="BZ49924" s="74"/>
      <c r="CA49924" s="74"/>
      <c r="CF49924" s="79"/>
      <c r="CL49924" s="79"/>
    </row>
    <row r="49925" spans="30:90">
      <c r="AD49925" s="73"/>
      <c r="AE49925" s="74"/>
      <c r="AF49925" s="74"/>
      <c r="BX49925" s="73"/>
      <c r="BY49925" s="74"/>
      <c r="BZ49925" s="74"/>
      <c r="CA49925" s="74"/>
      <c r="CF49925" s="79"/>
      <c r="CL49925" s="79"/>
    </row>
    <row r="49926" spans="30:90">
      <c r="AD49926" s="73"/>
      <c r="AE49926" s="74"/>
      <c r="AF49926" s="74"/>
      <c r="BX49926" s="73"/>
      <c r="BY49926" s="74"/>
      <c r="BZ49926" s="74"/>
      <c r="CA49926" s="74"/>
      <c r="CF49926" s="79"/>
      <c r="CL49926" s="79"/>
    </row>
    <row r="49927" spans="30:90">
      <c r="AD49927" s="73"/>
      <c r="AE49927" s="74"/>
      <c r="AF49927" s="74"/>
      <c r="BX49927" s="73"/>
      <c r="BY49927" s="74"/>
      <c r="BZ49927" s="74"/>
      <c r="CA49927" s="74"/>
      <c r="CF49927" s="79"/>
      <c r="CL49927" s="79"/>
    </row>
    <row r="49928" spans="30:90">
      <c r="AD49928" s="73"/>
      <c r="AE49928" s="74"/>
      <c r="AF49928" s="74"/>
      <c r="BX49928" s="73"/>
      <c r="BY49928" s="74"/>
      <c r="BZ49928" s="74"/>
      <c r="CA49928" s="74"/>
      <c r="CF49928" s="79"/>
      <c r="CL49928" s="79"/>
    </row>
    <row r="49929" spans="30:90">
      <c r="AD49929" s="73"/>
      <c r="AE49929" s="74"/>
      <c r="AF49929" s="74"/>
      <c r="BX49929" s="73"/>
      <c r="BY49929" s="74"/>
      <c r="BZ49929" s="74"/>
      <c r="CA49929" s="74"/>
      <c r="CF49929" s="79"/>
      <c r="CL49929" s="79"/>
    </row>
    <row r="49930" spans="30:90">
      <c r="AD49930" s="73"/>
      <c r="AE49930" s="74"/>
      <c r="AF49930" s="74"/>
      <c r="BX49930" s="73"/>
      <c r="BY49930" s="74"/>
      <c r="BZ49930" s="74"/>
      <c r="CA49930" s="74"/>
      <c r="CF49930" s="79"/>
      <c r="CL49930" s="79"/>
    </row>
    <row r="49931" spans="30:90">
      <c r="AD49931" s="73"/>
      <c r="AE49931" s="74"/>
      <c r="AF49931" s="74"/>
      <c r="BX49931" s="73"/>
      <c r="BY49931" s="74"/>
      <c r="BZ49931" s="74"/>
      <c r="CA49931" s="74"/>
      <c r="CF49931" s="79"/>
      <c r="CL49931" s="79"/>
    </row>
    <row r="49932" spans="30:90">
      <c r="AD49932" s="73"/>
      <c r="AE49932" s="74"/>
      <c r="AF49932" s="74"/>
      <c r="BX49932" s="73"/>
      <c r="BY49932" s="74"/>
      <c r="BZ49932" s="74"/>
      <c r="CA49932" s="74"/>
      <c r="CF49932" s="79"/>
      <c r="CL49932" s="79"/>
    </row>
    <row r="49933" spans="30:90">
      <c r="AD49933" s="73"/>
      <c r="AE49933" s="74"/>
      <c r="AF49933" s="74"/>
      <c r="BX49933" s="73"/>
      <c r="BY49933" s="74"/>
      <c r="BZ49933" s="74"/>
      <c r="CA49933" s="74"/>
      <c r="CF49933" s="79"/>
      <c r="CL49933" s="79"/>
    </row>
    <row r="49934" spans="30:90">
      <c r="AD49934" s="73"/>
      <c r="AE49934" s="74"/>
      <c r="AF49934" s="74"/>
      <c r="BX49934" s="73"/>
      <c r="BY49934" s="74"/>
      <c r="BZ49934" s="74"/>
      <c r="CA49934" s="74"/>
      <c r="CF49934" s="79"/>
      <c r="CL49934" s="79"/>
    </row>
    <row r="49935" spans="30:90">
      <c r="AD49935" s="73"/>
      <c r="AE49935" s="74"/>
      <c r="AF49935" s="74"/>
      <c r="BX49935" s="73"/>
      <c r="BY49935" s="74"/>
      <c r="BZ49935" s="74"/>
      <c r="CA49935" s="74"/>
      <c r="CF49935" s="79"/>
      <c r="CL49935" s="79"/>
    </row>
    <row r="49936" spans="30:90">
      <c r="AD49936" s="73"/>
      <c r="AE49936" s="74"/>
      <c r="AF49936" s="74"/>
      <c r="BX49936" s="73"/>
      <c r="BY49936" s="74"/>
      <c r="BZ49936" s="74"/>
      <c r="CA49936" s="74"/>
      <c r="CF49936" s="79"/>
      <c r="CL49936" s="79"/>
    </row>
    <row r="49937" spans="30:90">
      <c r="AD49937" s="73"/>
      <c r="AE49937" s="74"/>
      <c r="AF49937" s="74"/>
      <c r="BX49937" s="73"/>
      <c r="BY49937" s="74"/>
      <c r="BZ49937" s="74"/>
      <c r="CA49937" s="74"/>
      <c r="CF49937" s="79"/>
      <c r="CL49937" s="79"/>
    </row>
    <row r="49938" spans="30:90">
      <c r="AD49938" s="73"/>
      <c r="AE49938" s="74"/>
      <c r="AF49938" s="74"/>
      <c r="BX49938" s="73"/>
      <c r="BY49938" s="74"/>
      <c r="BZ49938" s="74"/>
      <c r="CA49938" s="74"/>
      <c r="CF49938" s="79"/>
      <c r="CL49938" s="79"/>
    </row>
    <row r="49939" spans="30:90">
      <c r="AD49939" s="73"/>
      <c r="AE49939" s="74"/>
      <c r="AF49939" s="74"/>
      <c r="BX49939" s="73"/>
      <c r="BY49939" s="74"/>
      <c r="BZ49939" s="74"/>
      <c r="CA49939" s="74"/>
      <c r="CF49939" s="79"/>
      <c r="CL49939" s="79"/>
    </row>
    <row r="49940" spans="30:90">
      <c r="AD49940" s="73"/>
      <c r="AE49940" s="74"/>
      <c r="AF49940" s="74"/>
      <c r="BX49940" s="73"/>
      <c r="BY49940" s="74"/>
      <c r="BZ49940" s="74"/>
      <c r="CA49940" s="74"/>
      <c r="CF49940" s="79"/>
      <c r="CL49940" s="79"/>
    </row>
    <row r="49941" spans="30:90">
      <c r="AD49941" s="73"/>
      <c r="AE49941" s="74"/>
      <c r="AF49941" s="74"/>
      <c r="BX49941" s="73"/>
      <c r="BY49941" s="74"/>
      <c r="BZ49941" s="74"/>
      <c r="CA49941" s="74"/>
      <c r="CF49941" s="79"/>
      <c r="CL49941" s="79"/>
    </row>
    <row r="49942" spans="30:90">
      <c r="AD49942" s="73"/>
      <c r="AE49942" s="74"/>
      <c r="AF49942" s="74"/>
      <c r="BX49942" s="73"/>
      <c r="BY49942" s="74"/>
      <c r="BZ49942" s="74"/>
      <c r="CA49942" s="74"/>
      <c r="CF49942" s="79"/>
      <c r="CL49942" s="79"/>
    </row>
    <row r="49943" spans="30:90">
      <c r="AD49943" s="73"/>
      <c r="AE49943" s="74"/>
      <c r="AF49943" s="74"/>
      <c r="BX49943" s="73"/>
      <c r="BY49943" s="74"/>
      <c r="BZ49943" s="74"/>
      <c r="CA49943" s="74"/>
      <c r="CF49943" s="79"/>
      <c r="CL49943" s="79"/>
    </row>
    <row r="49944" spans="30:90">
      <c r="AD49944" s="73"/>
      <c r="AE49944" s="74"/>
      <c r="AF49944" s="74"/>
      <c r="BX49944" s="73"/>
      <c r="BY49944" s="74"/>
      <c r="BZ49944" s="74"/>
      <c r="CA49944" s="74"/>
      <c r="CF49944" s="79"/>
      <c r="CL49944" s="79"/>
    </row>
    <row r="49945" spans="30:90">
      <c r="AD49945" s="73"/>
      <c r="AE49945" s="74"/>
      <c r="AF49945" s="74"/>
      <c r="BX49945" s="73"/>
      <c r="BY49945" s="74"/>
      <c r="BZ49945" s="74"/>
      <c r="CA49945" s="74"/>
      <c r="CF49945" s="79"/>
      <c r="CL49945" s="79"/>
    </row>
    <row r="49946" spans="30:90">
      <c r="AD49946" s="73"/>
      <c r="AE49946" s="74"/>
      <c r="AF49946" s="74"/>
      <c r="BX49946" s="73"/>
      <c r="BY49946" s="74"/>
      <c r="BZ49946" s="74"/>
      <c r="CA49946" s="74"/>
      <c r="CF49946" s="79"/>
      <c r="CL49946" s="79"/>
    </row>
    <row r="49947" spans="30:90">
      <c r="AD49947" s="73"/>
      <c r="AE49947" s="74"/>
      <c r="AF49947" s="74"/>
      <c r="BX49947" s="73"/>
      <c r="BY49947" s="74"/>
      <c r="BZ49947" s="74"/>
      <c r="CA49947" s="74"/>
      <c r="CF49947" s="79"/>
      <c r="CL49947" s="79"/>
    </row>
    <row r="49948" spans="30:90">
      <c r="AD49948" s="73"/>
      <c r="AE49948" s="74"/>
      <c r="AF49948" s="74"/>
      <c r="BX49948" s="73"/>
      <c r="BY49948" s="74"/>
      <c r="BZ49948" s="74"/>
      <c r="CA49948" s="74"/>
      <c r="CF49948" s="79"/>
      <c r="CL49948" s="79"/>
    </row>
    <row r="49949" spans="30:90">
      <c r="AD49949" s="73"/>
      <c r="AE49949" s="74"/>
      <c r="AF49949" s="74"/>
      <c r="BX49949" s="73"/>
      <c r="BY49949" s="74"/>
      <c r="BZ49949" s="74"/>
      <c r="CA49949" s="74"/>
      <c r="CF49949" s="79"/>
      <c r="CL49949" s="79"/>
    </row>
    <row r="49950" spans="30:90">
      <c r="AD49950" s="73"/>
      <c r="AE49950" s="74"/>
      <c r="AF49950" s="74"/>
      <c r="BX49950" s="73"/>
      <c r="BY49950" s="74"/>
      <c r="BZ49950" s="74"/>
      <c r="CA49950" s="74"/>
      <c r="CF49950" s="79"/>
      <c r="CL49950" s="79"/>
    </row>
    <row r="49951" spans="30:90">
      <c r="AD49951" s="73"/>
      <c r="AE49951" s="74"/>
      <c r="AF49951" s="74"/>
      <c r="BX49951" s="73"/>
      <c r="BY49951" s="74"/>
      <c r="BZ49951" s="74"/>
      <c r="CA49951" s="74"/>
      <c r="CF49951" s="79"/>
      <c r="CL49951" s="79"/>
    </row>
    <row r="49952" spans="30:90">
      <c r="AD49952" s="73"/>
      <c r="AE49952" s="74"/>
      <c r="AF49952" s="74"/>
      <c r="BX49952" s="73"/>
      <c r="BY49952" s="74"/>
      <c r="BZ49952" s="74"/>
      <c r="CA49952" s="74"/>
      <c r="CF49952" s="79"/>
      <c r="CL49952" s="79"/>
    </row>
    <row r="49953" spans="30:90">
      <c r="AD49953" s="73"/>
      <c r="AE49953" s="74"/>
      <c r="AF49953" s="74"/>
      <c r="BX49953" s="73"/>
      <c r="BY49953" s="74"/>
      <c r="BZ49953" s="74"/>
      <c r="CA49953" s="74"/>
      <c r="CF49953" s="79"/>
      <c r="CL49953" s="79"/>
    </row>
    <row r="49954" spans="30:90">
      <c r="AD49954" s="73"/>
      <c r="AE49954" s="74"/>
      <c r="AF49954" s="74"/>
      <c r="BX49954" s="73"/>
      <c r="BY49954" s="74"/>
      <c r="BZ49954" s="74"/>
      <c r="CA49954" s="74"/>
      <c r="CF49954" s="79"/>
      <c r="CL49954" s="79"/>
    </row>
    <row r="49955" spans="30:90">
      <c r="AD49955" s="73"/>
      <c r="AE49955" s="74"/>
      <c r="AF49955" s="74"/>
      <c r="BX49955" s="73"/>
      <c r="BY49955" s="74"/>
      <c r="BZ49955" s="74"/>
      <c r="CA49955" s="74"/>
      <c r="CF49955" s="79"/>
      <c r="CL49955" s="79"/>
    </row>
    <row r="49956" spans="30:90">
      <c r="AD49956" s="73"/>
      <c r="AE49956" s="74"/>
      <c r="AF49956" s="74"/>
      <c r="BX49956" s="73"/>
      <c r="BY49956" s="74"/>
      <c r="BZ49956" s="74"/>
      <c r="CA49956" s="74"/>
      <c r="CF49956" s="79"/>
      <c r="CL49956" s="79"/>
    </row>
    <row r="49957" spans="30:90">
      <c r="AD49957" s="73"/>
      <c r="AE49957" s="74"/>
      <c r="AF49957" s="74"/>
      <c r="BX49957" s="73"/>
      <c r="BY49957" s="74"/>
      <c r="BZ49957" s="74"/>
      <c r="CA49957" s="74"/>
      <c r="CF49957" s="79"/>
      <c r="CL49957" s="79"/>
    </row>
    <row r="49958" spans="30:90">
      <c r="AD49958" s="73"/>
      <c r="AE49958" s="74"/>
      <c r="AF49958" s="74"/>
      <c r="BX49958" s="73"/>
      <c r="BY49958" s="74"/>
      <c r="BZ49958" s="74"/>
      <c r="CA49958" s="74"/>
      <c r="CF49958" s="79"/>
      <c r="CL49958" s="79"/>
    </row>
    <row r="49959" spans="30:90">
      <c r="AD49959" s="73"/>
      <c r="AE49959" s="74"/>
      <c r="AF49959" s="74"/>
      <c r="BX49959" s="73"/>
      <c r="BY49959" s="74"/>
      <c r="BZ49959" s="74"/>
      <c r="CA49959" s="74"/>
      <c r="CF49959" s="79"/>
      <c r="CL49959" s="79"/>
    </row>
    <row r="49960" spans="30:90">
      <c r="AD49960" s="73"/>
      <c r="AE49960" s="74"/>
      <c r="AF49960" s="74"/>
      <c r="BX49960" s="73"/>
      <c r="BY49960" s="74"/>
      <c r="BZ49960" s="74"/>
      <c r="CA49960" s="74"/>
      <c r="CF49960" s="79"/>
      <c r="CL49960" s="79"/>
    </row>
    <row r="49961" spans="30:90">
      <c r="AD49961" s="73"/>
      <c r="AE49961" s="74"/>
      <c r="AF49961" s="74"/>
      <c r="BX49961" s="73"/>
      <c r="BY49961" s="74"/>
      <c r="BZ49961" s="74"/>
      <c r="CA49961" s="74"/>
      <c r="CF49961" s="79"/>
      <c r="CL49961" s="79"/>
    </row>
    <row r="49962" spans="30:90">
      <c r="AD49962" s="73"/>
      <c r="AE49962" s="74"/>
      <c r="AF49962" s="74"/>
      <c r="BX49962" s="73"/>
      <c r="BY49962" s="74"/>
      <c r="BZ49962" s="74"/>
      <c r="CA49962" s="74"/>
      <c r="CF49962" s="79"/>
      <c r="CL49962" s="79"/>
    </row>
    <row r="49963" spans="30:90">
      <c r="AD49963" s="73"/>
      <c r="AE49963" s="74"/>
      <c r="AF49963" s="74"/>
      <c r="BX49963" s="73"/>
      <c r="BY49963" s="74"/>
      <c r="BZ49963" s="74"/>
      <c r="CA49963" s="74"/>
      <c r="CF49963" s="79"/>
      <c r="CL49963" s="79"/>
    </row>
    <row r="49964" spans="30:90">
      <c r="AD49964" s="73"/>
      <c r="AE49964" s="74"/>
      <c r="AF49964" s="74"/>
      <c r="BX49964" s="73"/>
      <c r="BY49964" s="74"/>
      <c r="BZ49964" s="74"/>
      <c r="CA49964" s="74"/>
      <c r="CF49964" s="79"/>
      <c r="CL49964" s="79"/>
    </row>
    <row r="49965" spans="30:90">
      <c r="AD49965" s="73"/>
      <c r="AE49965" s="74"/>
      <c r="AF49965" s="74"/>
      <c r="BX49965" s="73"/>
      <c r="BY49965" s="74"/>
      <c r="BZ49965" s="74"/>
      <c r="CA49965" s="74"/>
      <c r="CF49965" s="79"/>
      <c r="CL49965" s="79"/>
    </row>
    <row r="49966" spans="30:90">
      <c r="AD49966" s="73"/>
      <c r="AE49966" s="74"/>
      <c r="AF49966" s="74"/>
      <c r="BX49966" s="73"/>
      <c r="BY49966" s="74"/>
      <c r="BZ49966" s="74"/>
      <c r="CA49966" s="74"/>
      <c r="CF49966" s="79"/>
      <c r="CL49966" s="79"/>
    </row>
    <row r="49967" spans="30:90">
      <c r="AD49967" s="73"/>
      <c r="AE49967" s="74"/>
      <c r="AF49967" s="74"/>
      <c r="BX49967" s="73"/>
      <c r="BY49967" s="74"/>
      <c r="BZ49967" s="74"/>
      <c r="CA49967" s="74"/>
      <c r="CF49967" s="79"/>
      <c r="CL49967" s="79"/>
    </row>
    <row r="49968" spans="30:90">
      <c r="AD49968" s="73"/>
      <c r="AE49968" s="74"/>
      <c r="AF49968" s="74"/>
      <c r="BX49968" s="73"/>
      <c r="BY49968" s="74"/>
      <c r="BZ49968" s="74"/>
      <c r="CA49968" s="74"/>
      <c r="CF49968" s="79"/>
      <c r="CL49968" s="79"/>
    </row>
    <row r="49969" spans="30:90">
      <c r="AD49969" s="73"/>
      <c r="AE49969" s="74"/>
      <c r="AF49969" s="74"/>
      <c r="BX49969" s="73"/>
      <c r="BY49969" s="74"/>
      <c r="BZ49969" s="74"/>
      <c r="CA49969" s="74"/>
      <c r="CF49969" s="79"/>
      <c r="CL49969" s="79"/>
    </row>
    <row r="49970" spans="30:90">
      <c r="AD49970" s="73"/>
      <c r="AE49970" s="74"/>
      <c r="AF49970" s="74"/>
      <c r="BX49970" s="73"/>
      <c r="BY49970" s="74"/>
      <c r="BZ49970" s="74"/>
      <c r="CA49970" s="74"/>
      <c r="CF49970" s="79"/>
      <c r="CL49970" s="79"/>
    </row>
    <row r="49971" spans="30:90">
      <c r="AD49971" s="73"/>
      <c r="AE49971" s="74"/>
      <c r="AF49971" s="74"/>
      <c r="BX49971" s="73"/>
      <c r="BY49971" s="74"/>
      <c r="BZ49971" s="74"/>
      <c r="CA49971" s="74"/>
      <c r="CF49971" s="79"/>
      <c r="CL49971" s="79"/>
    </row>
    <row r="49972" spans="30:90">
      <c r="AD49972" s="73"/>
      <c r="AE49972" s="74"/>
      <c r="AF49972" s="74"/>
      <c r="BX49972" s="73"/>
      <c r="BY49972" s="74"/>
      <c r="BZ49972" s="74"/>
      <c r="CA49972" s="74"/>
      <c r="CF49972" s="79"/>
      <c r="CL49972" s="79"/>
    </row>
    <row r="49973" spans="30:90">
      <c r="AD49973" s="73"/>
      <c r="AE49973" s="74"/>
      <c r="AF49973" s="74"/>
      <c r="BX49973" s="73"/>
      <c r="BY49973" s="74"/>
      <c r="BZ49973" s="74"/>
      <c r="CA49973" s="74"/>
      <c r="CF49973" s="79"/>
      <c r="CL49973" s="79"/>
    </row>
    <row r="49974" spans="30:90">
      <c r="AD49974" s="73"/>
      <c r="AE49974" s="74"/>
      <c r="AF49974" s="74"/>
      <c r="BX49974" s="73"/>
      <c r="BY49974" s="74"/>
      <c r="BZ49974" s="74"/>
      <c r="CA49974" s="74"/>
      <c r="CF49974" s="79"/>
      <c r="CL49974" s="79"/>
    </row>
    <row r="49975" spans="30:90">
      <c r="AD49975" s="73"/>
      <c r="AE49975" s="74"/>
      <c r="AF49975" s="74"/>
      <c r="BX49975" s="73"/>
      <c r="BY49975" s="74"/>
      <c r="BZ49975" s="74"/>
      <c r="CA49975" s="74"/>
      <c r="CF49975" s="79"/>
      <c r="CL49975" s="79"/>
    </row>
    <row r="49976" spans="30:90">
      <c r="AD49976" s="73"/>
      <c r="AE49976" s="74"/>
      <c r="AF49976" s="74"/>
      <c r="BX49976" s="73"/>
      <c r="BY49976" s="74"/>
      <c r="BZ49976" s="74"/>
      <c r="CA49976" s="74"/>
      <c r="CF49976" s="79"/>
      <c r="CL49976" s="79"/>
    </row>
    <row r="49977" spans="30:90">
      <c r="AD49977" s="73"/>
      <c r="AE49977" s="74"/>
      <c r="AF49977" s="74"/>
      <c r="BX49977" s="73"/>
      <c r="BY49977" s="74"/>
      <c r="BZ49977" s="74"/>
      <c r="CA49977" s="74"/>
      <c r="CF49977" s="79"/>
      <c r="CL49977" s="79"/>
    </row>
    <row r="49978" spans="30:90">
      <c r="AD49978" s="73"/>
      <c r="AE49978" s="74"/>
      <c r="AF49978" s="74"/>
      <c r="BX49978" s="73"/>
      <c r="BY49978" s="74"/>
      <c r="BZ49978" s="74"/>
      <c r="CA49978" s="74"/>
      <c r="CF49978" s="79"/>
      <c r="CL49978" s="79"/>
    </row>
    <row r="49979" spans="30:90">
      <c r="AD49979" s="73"/>
      <c r="AE49979" s="74"/>
      <c r="AF49979" s="74"/>
      <c r="BX49979" s="73"/>
      <c r="BY49979" s="74"/>
      <c r="BZ49979" s="74"/>
      <c r="CA49979" s="74"/>
      <c r="CF49979" s="79"/>
      <c r="CL49979" s="79"/>
    </row>
    <row r="49980" spans="30:90">
      <c r="AD49980" s="73"/>
      <c r="AE49980" s="74"/>
      <c r="AF49980" s="74"/>
      <c r="BX49980" s="73"/>
      <c r="BY49980" s="74"/>
      <c r="BZ49980" s="74"/>
      <c r="CA49980" s="74"/>
      <c r="CF49980" s="79"/>
      <c r="CL49980" s="79"/>
    </row>
    <row r="49981" spans="30:90">
      <c r="AD49981" s="73"/>
      <c r="AE49981" s="74"/>
      <c r="AF49981" s="74"/>
      <c r="BX49981" s="73"/>
      <c r="BY49981" s="74"/>
      <c r="BZ49981" s="74"/>
      <c r="CA49981" s="74"/>
      <c r="CF49981" s="79"/>
      <c r="CL49981" s="79"/>
    </row>
    <row r="49982" spans="30:90">
      <c r="AD49982" s="73"/>
      <c r="AE49982" s="74"/>
      <c r="AF49982" s="74"/>
      <c r="BX49982" s="73"/>
      <c r="BY49982" s="74"/>
      <c r="BZ49982" s="74"/>
      <c r="CA49982" s="74"/>
      <c r="CF49982" s="79"/>
      <c r="CL49982" s="79"/>
    </row>
    <row r="49983" spans="30:90">
      <c r="AD49983" s="73"/>
      <c r="AE49983" s="74"/>
      <c r="AF49983" s="74"/>
      <c r="BX49983" s="73"/>
      <c r="BY49983" s="74"/>
      <c r="BZ49983" s="74"/>
      <c r="CA49983" s="74"/>
      <c r="CF49983" s="79"/>
      <c r="CL49983" s="79"/>
    </row>
    <row r="49984" spans="30:90">
      <c r="AD49984" s="73"/>
      <c r="AE49984" s="74"/>
      <c r="AF49984" s="74"/>
      <c r="BX49984" s="73"/>
      <c r="BY49984" s="74"/>
      <c r="BZ49984" s="74"/>
      <c r="CA49984" s="74"/>
      <c r="CF49984" s="79"/>
      <c r="CL49984" s="79"/>
    </row>
    <row r="49985" spans="30:90">
      <c r="AD49985" s="73"/>
      <c r="AE49985" s="74"/>
      <c r="AF49985" s="74"/>
      <c r="BX49985" s="73"/>
      <c r="BY49985" s="74"/>
      <c r="BZ49985" s="74"/>
      <c r="CA49985" s="74"/>
      <c r="CF49985" s="79"/>
      <c r="CL49985" s="79"/>
    </row>
    <row r="49986" spans="30:90">
      <c r="AD49986" s="73"/>
      <c r="AE49986" s="74"/>
      <c r="AF49986" s="74"/>
      <c r="BX49986" s="73"/>
      <c r="BY49986" s="74"/>
      <c r="BZ49986" s="74"/>
      <c r="CA49986" s="74"/>
      <c r="CF49986" s="79"/>
      <c r="CL49986" s="79"/>
    </row>
    <row r="49987" spans="30:90">
      <c r="AD49987" s="73"/>
      <c r="AE49987" s="74"/>
      <c r="AF49987" s="74"/>
      <c r="BX49987" s="73"/>
      <c r="BY49987" s="74"/>
      <c r="BZ49987" s="74"/>
      <c r="CA49987" s="74"/>
      <c r="CF49987" s="79"/>
      <c r="CL49987" s="79"/>
    </row>
    <row r="49988" spans="30:90">
      <c r="AD49988" s="73"/>
      <c r="AE49988" s="74"/>
      <c r="AF49988" s="74"/>
      <c r="BX49988" s="73"/>
      <c r="BY49988" s="74"/>
      <c r="BZ49988" s="74"/>
      <c r="CA49988" s="74"/>
      <c r="CF49988" s="79"/>
      <c r="CL49988" s="79"/>
    </row>
    <row r="49989" spans="30:90">
      <c r="AD49989" s="73"/>
      <c r="AE49989" s="74"/>
      <c r="AF49989" s="74"/>
      <c r="BX49989" s="73"/>
      <c r="BY49989" s="74"/>
      <c r="BZ49989" s="74"/>
      <c r="CA49989" s="74"/>
      <c r="CF49989" s="79"/>
      <c r="CL49989" s="79"/>
    </row>
    <row r="49990" spans="30:90">
      <c r="AD49990" s="73"/>
      <c r="AE49990" s="74"/>
      <c r="AF49990" s="74"/>
      <c r="BX49990" s="73"/>
      <c r="BY49990" s="74"/>
      <c r="BZ49990" s="74"/>
      <c r="CA49990" s="74"/>
      <c r="CF49990" s="79"/>
      <c r="CL49990" s="79"/>
    </row>
    <row r="49991" spans="30:90">
      <c r="AD49991" s="73"/>
      <c r="AE49991" s="74"/>
      <c r="AF49991" s="74"/>
      <c r="BX49991" s="73"/>
      <c r="BY49991" s="74"/>
      <c r="BZ49991" s="74"/>
      <c r="CA49991" s="74"/>
      <c r="CF49991" s="79"/>
      <c r="CL49991" s="79"/>
    </row>
    <row r="49992" spans="30:90">
      <c r="AD49992" s="73"/>
      <c r="AE49992" s="74"/>
      <c r="AF49992" s="74"/>
      <c r="BX49992" s="73"/>
      <c r="BY49992" s="74"/>
      <c r="BZ49992" s="74"/>
      <c r="CA49992" s="74"/>
      <c r="CF49992" s="79"/>
      <c r="CL49992" s="79"/>
    </row>
    <row r="49993" spans="30:90">
      <c r="AD49993" s="73"/>
      <c r="AE49993" s="74"/>
      <c r="AF49993" s="74"/>
      <c r="BX49993" s="73"/>
      <c r="BY49993" s="74"/>
      <c r="BZ49993" s="74"/>
      <c r="CA49993" s="74"/>
      <c r="CF49993" s="79"/>
      <c r="CL49993" s="79"/>
    </row>
    <row r="49994" spans="30:90">
      <c r="AD49994" s="73"/>
      <c r="AE49994" s="74"/>
      <c r="AF49994" s="74"/>
      <c r="BX49994" s="73"/>
      <c r="BY49994" s="74"/>
      <c r="BZ49994" s="74"/>
      <c r="CA49994" s="74"/>
      <c r="CF49994" s="79"/>
      <c r="CL49994" s="79"/>
    </row>
    <row r="49995" spans="30:90">
      <c r="AD49995" s="73"/>
      <c r="AE49995" s="74"/>
      <c r="AF49995" s="74"/>
      <c r="BX49995" s="73"/>
      <c r="BY49995" s="74"/>
      <c r="BZ49995" s="74"/>
      <c r="CA49995" s="74"/>
      <c r="CF49995" s="79"/>
      <c r="CL49995" s="79"/>
    </row>
    <row r="49996" spans="30:90">
      <c r="AD49996" s="73"/>
      <c r="AE49996" s="74"/>
      <c r="AF49996" s="74"/>
      <c r="BX49996" s="73"/>
      <c r="BY49996" s="74"/>
      <c r="BZ49996" s="74"/>
      <c r="CA49996" s="74"/>
      <c r="CF49996" s="79"/>
      <c r="CL49996" s="79"/>
    </row>
    <row r="49997" spans="30:90">
      <c r="AD49997" s="73"/>
      <c r="AE49997" s="74"/>
      <c r="AF49997" s="74"/>
      <c r="BX49997" s="73"/>
      <c r="BY49997" s="74"/>
      <c r="BZ49997" s="74"/>
      <c r="CA49997" s="74"/>
      <c r="CF49997" s="79"/>
      <c r="CL49997" s="79"/>
    </row>
    <row r="49998" spans="30:90">
      <c r="AD49998" s="73"/>
      <c r="AE49998" s="74"/>
      <c r="AF49998" s="74"/>
      <c r="BX49998" s="73"/>
      <c r="BY49998" s="74"/>
      <c r="BZ49998" s="74"/>
      <c r="CA49998" s="74"/>
      <c r="CF49998" s="79"/>
      <c r="CL49998" s="79"/>
    </row>
    <row r="49999" spans="30:90">
      <c r="AD49999" s="73"/>
      <c r="AE49999" s="74"/>
      <c r="AF49999" s="74"/>
      <c r="BX49999" s="73"/>
      <c r="BY49999" s="74"/>
      <c r="BZ49999" s="74"/>
      <c r="CA49999" s="74"/>
      <c r="CF49999" s="79"/>
      <c r="CL49999" s="79"/>
    </row>
    <row r="50000" spans="30:90">
      <c r="AD50000" s="73"/>
      <c r="AE50000" s="74"/>
      <c r="AF50000" s="74"/>
      <c r="BX50000" s="73"/>
      <c r="BY50000" s="74"/>
      <c r="BZ50000" s="74"/>
      <c r="CA50000" s="74"/>
      <c r="CF50000" s="79"/>
      <c r="CL50000" s="79"/>
    </row>
    <row r="50001" spans="30:90">
      <c r="AD50001" s="73"/>
      <c r="AE50001" s="74"/>
      <c r="AF50001" s="74"/>
      <c r="BX50001" s="73"/>
      <c r="BY50001" s="74"/>
      <c r="BZ50001" s="74"/>
      <c r="CA50001" s="74"/>
      <c r="CF50001" s="79"/>
      <c r="CL50001" s="79"/>
    </row>
    <row r="50002" spans="30:90">
      <c r="AD50002" s="73"/>
      <c r="AE50002" s="74"/>
      <c r="AF50002" s="74"/>
      <c r="BX50002" s="73"/>
      <c r="BY50002" s="74"/>
      <c r="BZ50002" s="74"/>
      <c r="CA50002" s="74"/>
      <c r="CF50002" s="79"/>
      <c r="CL50002" s="79"/>
    </row>
    <row r="50003" spans="30:90">
      <c r="AD50003" s="73"/>
      <c r="AE50003" s="74"/>
      <c r="AF50003" s="74"/>
      <c r="BX50003" s="73"/>
      <c r="BY50003" s="74"/>
      <c r="BZ50003" s="74"/>
      <c r="CA50003" s="74"/>
      <c r="CF50003" s="79"/>
      <c r="CL50003" s="79"/>
    </row>
    <row r="50004" spans="30:90">
      <c r="AD50004" s="73"/>
      <c r="AE50004" s="74"/>
      <c r="AF50004" s="74"/>
      <c r="BX50004" s="73"/>
      <c r="BY50004" s="74"/>
      <c r="BZ50004" s="74"/>
      <c r="CA50004" s="74"/>
      <c r="CF50004" s="79"/>
      <c r="CL50004" s="79"/>
    </row>
    <row r="50005" spans="30:90">
      <c r="AD50005" s="73"/>
      <c r="AE50005" s="74"/>
      <c r="AF50005" s="74"/>
      <c r="BX50005" s="73"/>
      <c r="BY50005" s="74"/>
      <c r="BZ50005" s="74"/>
      <c r="CA50005" s="74"/>
      <c r="CF50005" s="79"/>
      <c r="CL50005" s="79"/>
    </row>
    <row r="50006" spans="30:90">
      <c r="AD50006" s="73"/>
      <c r="AE50006" s="74"/>
      <c r="AF50006" s="74"/>
      <c r="BX50006" s="73"/>
      <c r="BY50006" s="74"/>
      <c r="BZ50006" s="74"/>
      <c r="CA50006" s="74"/>
      <c r="CF50006" s="79"/>
      <c r="CL50006" s="79"/>
    </row>
    <row r="50007" spans="30:90">
      <c r="AD50007" s="73"/>
      <c r="AE50007" s="74"/>
      <c r="AF50007" s="74"/>
      <c r="BX50007" s="73"/>
      <c r="BY50007" s="74"/>
      <c r="BZ50007" s="74"/>
      <c r="CA50007" s="74"/>
      <c r="CF50007" s="79"/>
      <c r="CL50007" s="79"/>
    </row>
    <row r="50008" spans="30:90">
      <c r="AD50008" s="73"/>
      <c r="AE50008" s="74"/>
      <c r="AF50008" s="74"/>
      <c r="BX50008" s="73"/>
      <c r="BY50008" s="74"/>
      <c r="BZ50008" s="74"/>
      <c r="CA50008" s="74"/>
      <c r="CF50008" s="79"/>
      <c r="CL50008" s="79"/>
    </row>
    <row r="50009" spans="30:90">
      <c r="AD50009" s="73"/>
      <c r="AE50009" s="74"/>
      <c r="AF50009" s="74"/>
      <c r="BX50009" s="73"/>
      <c r="BY50009" s="74"/>
      <c r="BZ50009" s="74"/>
      <c r="CA50009" s="74"/>
      <c r="CF50009" s="79"/>
      <c r="CL50009" s="79"/>
    </row>
    <row r="50010" spans="30:90">
      <c r="AD50010" s="73"/>
      <c r="AE50010" s="74"/>
      <c r="AF50010" s="74"/>
      <c r="BX50010" s="73"/>
      <c r="BY50010" s="74"/>
      <c r="BZ50010" s="74"/>
      <c r="CA50010" s="74"/>
      <c r="CF50010" s="79"/>
      <c r="CL50010" s="79"/>
    </row>
    <row r="50011" spans="30:90">
      <c r="AD50011" s="73"/>
      <c r="AE50011" s="74"/>
      <c r="AF50011" s="74"/>
      <c r="BX50011" s="73"/>
      <c r="BY50011" s="74"/>
      <c r="BZ50011" s="74"/>
      <c r="CA50011" s="74"/>
      <c r="CF50011" s="79"/>
      <c r="CL50011" s="79"/>
    </row>
    <row r="50012" spans="30:90">
      <c r="AD50012" s="73"/>
      <c r="AE50012" s="74"/>
      <c r="AF50012" s="74"/>
      <c r="BX50012" s="73"/>
      <c r="BY50012" s="74"/>
      <c r="BZ50012" s="74"/>
      <c r="CA50012" s="74"/>
      <c r="CF50012" s="79"/>
      <c r="CL50012" s="79"/>
    </row>
    <row r="50013" spans="30:90">
      <c r="AD50013" s="73"/>
      <c r="AE50013" s="74"/>
      <c r="AF50013" s="74"/>
      <c r="BX50013" s="73"/>
      <c r="BY50013" s="74"/>
      <c r="BZ50013" s="74"/>
      <c r="CA50013" s="74"/>
      <c r="CF50013" s="79"/>
      <c r="CL50013" s="79"/>
    </row>
    <row r="50014" spans="30:90">
      <c r="AD50014" s="73"/>
      <c r="AE50014" s="74"/>
      <c r="AF50014" s="74"/>
      <c r="BX50014" s="73"/>
      <c r="BY50014" s="74"/>
      <c r="BZ50014" s="74"/>
      <c r="CA50014" s="74"/>
      <c r="CF50014" s="79"/>
      <c r="CL50014" s="79"/>
    </row>
    <row r="50015" spans="30:90">
      <c r="AD50015" s="73"/>
      <c r="AE50015" s="74"/>
      <c r="AF50015" s="74"/>
      <c r="BX50015" s="73"/>
      <c r="BY50015" s="74"/>
      <c r="BZ50015" s="74"/>
      <c r="CA50015" s="74"/>
      <c r="CF50015" s="79"/>
      <c r="CL50015" s="79"/>
    </row>
    <row r="50016" spans="30:90">
      <c r="AD50016" s="73"/>
      <c r="AE50016" s="74"/>
      <c r="AF50016" s="74"/>
      <c r="BX50016" s="73"/>
      <c r="BY50016" s="74"/>
      <c r="BZ50016" s="74"/>
      <c r="CA50016" s="74"/>
      <c r="CF50016" s="79"/>
      <c r="CL50016" s="79"/>
    </row>
    <row r="50017" spans="30:90">
      <c r="AD50017" s="73"/>
      <c r="AE50017" s="74"/>
      <c r="AF50017" s="74"/>
      <c r="BX50017" s="73"/>
      <c r="BY50017" s="74"/>
      <c r="BZ50017" s="74"/>
      <c r="CA50017" s="74"/>
      <c r="CF50017" s="79"/>
      <c r="CL50017" s="79"/>
    </row>
    <row r="50018" spans="30:90">
      <c r="AD50018" s="73"/>
      <c r="AE50018" s="74"/>
      <c r="AF50018" s="74"/>
      <c r="BX50018" s="73"/>
      <c r="BY50018" s="74"/>
      <c r="BZ50018" s="74"/>
      <c r="CA50018" s="74"/>
      <c r="CF50018" s="79"/>
      <c r="CL50018" s="79"/>
    </row>
    <row r="50019" spans="30:90">
      <c r="AD50019" s="73"/>
      <c r="AE50019" s="74"/>
      <c r="AF50019" s="74"/>
      <c r="BX50019" s="73"/>
      <c r="BY50019" s="74"/>
      <c r="BZ50019" s="74"/>
      <c r="CA50019" s="74"/>
      <c r="CF50019" s="79"/>
      <c r="CL50019" s="79"/>
    </row>
    <row r="50020" spans="30:90">
      <c r="AD50020" s="73"/>
      <c r="AE50020" s="74"/>
      <c r="AF50020" s="74"/>
      <c r="BX50020" s="73"/>
      <c r="BY50020" s="74"/>
      <c r="BZ50020" s="74"/>
      <c r="CA50020" s="74"/>
      <c r="CF50020" s="79"/>
      <c r="CL50020" s="79"/>
    </row>
    <row r="50021" spans="30:90">
      <c r="AD50021" s="73"/>
      <c r="AE50021" s="74"/>
      <c r="AF50021" s="74"/>
      <c r="BX50021" s="73"/>
      <c r="BY50021" s="74"/>
      <c r="BZ50021" s="74"/>
      <c r="CA50021" s="74"/>
      <c r="CF50021" s="79"/>
      <c r="CL50021" s="79"/>
    </row>
    <row r="50022" spans="30:90">
      <c r="AD50022" s="73"/>
      <c r="AE50022" s="74"/>
      <c r="AF50022" s="74"/>
      <c r="BX50022" s="73"/>
      <c r="BY50022" s="74"/>
      <c r="BZ50022" s="74"/>
      <c r="CA50022" s="74"/>
      <c r="CF50022" s="79"/>
      <c r="CL50022" s="79"/>
    </row>
    <row r="50023" spans="30:90">
      <c r="AD50023" s="73"/>
      <c r="AE50023" s="74"/>
      <c r="AF50023" s="74"/>
      <c r="BX50023" s="73"/>
      <c r="BY50023" s="74"/>
      <c r="BZ50023" s="74"/>
      <c r="CA50023" s="74"/>
      <c r="CF50023" s="79"/>
      <c r="CL50023" s="79"/>
    </row>
    <row r="50024" spans="30:90">
      <c r="AD50024" s="73"/>
      <c r="AE50024" s="74"/>
      <c r="AF50024" s="74"/>
      <c r="BX50024" s="73"/>
      <c r="BY50024" s="74"/>
      <c r="BZ50024" s="74"/>
      <c r="CA50024" s="74"/>
      <c r="CF50024" s="79"/>
      <c r="CL50024" s="79"/>
    </row>
    <row r="50025" spans="30:90">
      <c r="AD50025" s="73"/>
      <c r="AE50025" s="74"/>
      <c r="AF50025" s="74"/>
      <c r="BX50025" s="73"/>
      <c r="BY50025" s="74"/>
      <c r="BZ50025" s="74"/>
      <c r="CA50025" s="74"/>
      <c r="CF50025" s="79"/>
      <c r="CL50025" s="79"/>
    </row>
    <row r="50026" spans="30:90">
      <c r="AD50026" s="73"/>
      <c r="AE50026" s="74"/>
      <c r="AF50026" s="74"/>
      <c r="BX50026" s="73"/>
      <c r="BY50026" s="74"/>
      <c r="BZ50026" s="74"/>
      <c r="CA50026" s="74"/>
      <c r="CF50026" s="79"/>
      <c r="CL50026" s="79"/>
    </row>
    <row r="50027" spans="30:90">
      <c r="AD50027" s="73"/>
      <c r="AE50027" s="74"/>
      <c r="AF50027" s="74"/>
      <c r="BX50027" s="73"/>
      <c r="BY50027" s="74"/>
      <c r="BZ50027" s="74"/>
      <c r="CA50027" s="74"/>
      <c r="CF50027" s="79"/>
      <c r="CL50027" s="79"/>
    </row>
    <row r="50028" spans="30:90">
      <c r="AD50028" s="73"/>
      <c r="AE50028" s="74"/>
      <c r="AF50028" s="74"/>
      <c r="BX50028" s="73"/>
      <c r="BY50028" s="74"/>
      <c r="BZ50028" s="74"/>
      <c r="CA50028" s="74"/>
      <c r="CF50028" s="79"/>
      <c r="CL50028" s="79"/>
    </row>
    <row r="50029" spans="30:90">
      <c r="AD50029" s="73"/>
      <c r="AE50029" s="74"/>
      <c r="AF50029" s="74"/>
      <c r="BX50029" s="73"/>
      <c r="BY50029" s="74"/>
      <c r="BZ50029" s="74"/>
      <c r="CA50029" s="74"/>
      <c r="CF50029" s="79"/>
      <c r="CL50029" s="79"/>
    </row>
    <row r="50030" spans="30:90">
      <c r="AD50030" s="73"/>
      <c r="AE50030" s="74"/>
      <c r="AF50030" s="74"/>
      <c r="BX50030" s="73"/>
      <c r="BY50030" s="74"/>
      <c r="BZ50030" s="74"/>
      <c r="CA50030" s="74"/>
      <c r="CF50030" s="79"/>
      <c r="CL50030" s="79"/>
    </row>
    <row r="50031" spans="30:90">
      <c r="AD50031" s="73"/>
      <c r="AE50031" s="74"/>
      <c r="AF50031" s="74"/>
      <c r="BX50031" s="73"/>
      <c r="BY50031" s="74"/>
      <c r="BZ50031" s="74"/>
      <c r="CA50031" s="74"/>
      <c r="CF50031" s="79"/>
      <c r="CL50031" s="79"/>
    </row>
    <row r="50032" spans="30:90">
      <c r="AD50032" s="73"/>
      <c r="AE50032" s="74"/>
      <c r="AF50032" s="74"/>
      <c r="BX50032" s="73"/>
      <c r="BY50032" s="74"/>
      <c r="BZ50032" s="74"/>
      <c r="CA50032" s="74"/>
      <c r="CF50032" s="79"/>
      <c r="CL50032" s="79"/>
    </row>
    <row r="50033" spans="30:90">
      <c r="AD50033" s="73"/>
      <c r="AE50033" s="74"/>
      <c r="AF50033" s="74"/>
      <c r="BX50033" s="73"/>
      <c r="BY50033" s="74"/>
      <c r="BZ50033" s="74"/>
      <c r="CA50033" s="74"/>
      <c r="CF50033" s="79"/>
      <c r="CL50033" s="79"/>
    </row>
    <row r="50034" spans="30:90">
      <c r="AD50034" s="73"/>
      <c r="AE50034" s="74"/>
      <c r="AF50034" s="74"/>
      <c r="BX50034" s="73"/>
      <c r="BY50034" s="74"/>
      <c r="BZ50034" s="74"/>
      <c r="CA50034" s="74"/>
      <c r="CF50034" s="79"/>
      <c r="CL50034" s="79"/>
    </row>
    <row r="50035" spans="30:90">
      <c r="AD50035" s="73"/>
      <c r="AE50035" s="74"/>
      <c r="AF50035" s="74"/>
      <c r="BX50035" s="73"/>
      <c r="BY50035" s="74"/>
      <c r="BZ50035" s="74"/>
      <c r="CA50035" s="74"/>
      <c r="CF50035" s="79"/>
      <c r="CL50035" s="79"/>
    </row>
    <row r="50036" spans="30:90">
      <c r="AD50036" s="73"/>
      <c r="AE50036" s="74"/>
      <c r="AF50036" s="74"/>
      <c r="BX50036" s="73"/>
      <c r="BY50036" s="74"/>
      <c r="BZ50036" s="74"/>
      <c r="CA50036" s="74"/>
      <c r="CF50036" s="79"/>
      <c r="CL50036" s="79"/>
    </row>
    <row r="50037" spans="30:90">
      <c r="AD50037" s="73"/>
      <c r="AE50037" s="74"/>
      <c r="AF50037" s="74"/>
      <c r="BX50037" s="73"/>
      <c r="BY50037" s="74"/>
      <c r="BZ50037" s="74"/>
      <c r="CA50037" s="74"/>
      <c r="CF50037" s="79"/>
      <c r="CL50037" s="79"/>
    </row>
    <row r="50038" spans="30:90">
      <c r="AD50038" s="73"/>
      <c r="AE50038" s="74"/>
      <c r="AF50038" s="74"/>
      <c r="BX50038" s="73"/>
      <c r="BY50038" s="74"/>
      <c r="BZ50038" s="74"/>
      <c r="CA50038" s="74"/>
      <c r="CF50038" s="79"/>
      <c r="CL50038" s="79"/>
    </row>
    <row r="50039" spans="30:90">
      <c r="AD50039" s="73"/>
      <c r="AE50039" s="74"/>
      <c r="AF50039" s="74"/>
      <c r="BX50039" s="73"/>
      <c r="BY50039" s="74"/>
      <c r="BZ50039" s="74"/>
      <c r="CA50039" s="74"/>
      <c r="CF50039" s="79"/>
      <c r="CL50039" s="79"/>
    </row>
    <row r="50040" spans="30:90">
      <c r="AD50040" s="73"/>
      <c r="AE50040" s="74"/>
      <c r="AF50040" s="74"/>
      <c r="BX50040" s="73"/>
      <c r="BY50040" s="74"/>
      <c r="BZ50040" s="74"/>
      <c r="CA50040" s="74"/>
      <c r="CF50040" s="79"/>
      <c r="CL50040" s="79"/>
    </row>
    <row r="50041" spans="30:90">
      <c r="AD50041" s="73"/>
      <c r="AE50041" s="74"/>
      <c r="AF50041" s="74"/>
      <c r="BX50041" s="73"/>
      <c r="BY50041" s="74"/>
      <c r="BZ50041" s="74"/>
      <c r="CA50041" s="74"/>
      <c r="CF50041" s="79"/>
      <c r="CL50041" s="79"/>
    </row>
    <row r="50042" spans="30:90">
      <c r="AD50042" s="73"/>
      <c r="AE50042" s="74"/>
      <c r="AF50042" s="74"/>
      <c r="BX50042" s="73"/>
      <c r="BY50042" s="74"/>
      <c r="BZ50042" s="74"/>
      <c r="CA50042" s="74"/>
      <c r="CF50042" s="79"/>
      <c r="CL50042" s="79"/>
    </row>
    <row r="50043" spans="30:90">
      <c r="AD50043" s="73"/>
      <c r="AE50043" s="74"/>
      <c r="AF50043" s="74"/>
      <c r="BX50043" s="73"/>
      <c r="BY50043" s="74"/>
      <c r="BZ50043" s="74"/>
      <c r="CA50043" s="74"/>
      <c r="CF50043" s="79"/>
      <c r="CL50043" s="79"/>
    </row>
    <row r="50044" spans="30:90">
      <c r="AD50044" s="73"/>
      <c r="AE50044" s="74"/>
      <c r="AF50044" s="74"/>
      <c r="BX50044" s="73"/>
      <c r="BY50044" s="74"/>
      <c r="BZ50044" s="74"/>
      <c r="CA50044" s="74"/>
      <c r="CF50044" s="79"/>
      <c r="CL50044" s="79"/>
    </row>
    <row r="50045" spans="30:90">
      <c r="AD50045" s="73"/>
      <c r="AE50045" s="74"/>
      <c r="AF50045" s="74"/>
      <c r="BX50045" s="73"/>
      <c r="BY50045" s="74"/>
      <c r="BZ50045" s="74"/>
      <c r="CA50045" s="74"/>
      <c r="CF50045" s="79"/>
      <c r="CL50045" s="79"/>
    </row>
    <row r="50046" spans="30:90">
      <c r="AD50046" s="73"/>
      <c r="AE50046" s="74"/>
      <c r="AF50046" s="74"/>
      <c r="BX50046" s="73"/>
      <c r="BY50046" s="74"/>
      <c r="BZ50046" s="74"/>
      <c r="CA50046" s="74"/>
      <c r="CF50046" s="79"/>
      <c r="CL50046" s="79"/>
    </row>
    <row r="50047" spans="30:90">
      <c r="AD50047" s="73"/>
      <c r="AE50047" s="74"/>
      <c r="AF50047" s="74"/>
      <c r="BX50047" s="73"/>
      <c r="BY50047" s="74"/>
      <c r="BZ50047" s="74"/>
      <c r="CA50047" s="74"/>
      <c r="CF50047" s="79"/>
      <c r="CL50047" s="79"/>
    </row>
    <row r="50048" spans="30:90">
      <c r="AD50048" s="73"/>
      <c r="AE50048" s="74"/>
      <c r="AF50048" s="74"/>
      <c r="BX50048" s="73"/>
      <c r="BY50048" s="74"/>
      <c r="BZ50048" s="74"/>
      <c r="CA50048" s="74"/>
      <c r="CF50048" s="79"/>
      <c r="CL50048" s="79"/>
    </row>
    <row r="50049" spans="30:90">
      <c r="AD50049" s="73"/>
      <c r="AE50049" s="74"/>
      <c r="AF50049" s="74"/>
      <c r="BX50049" s="73"/>
      <c r="BY50049" s="74"/>
      <c r="BZ50049" s="74"/>
      <c r="CA50049" s="74"/>
      <c r="CF50049" s="79"/>
      <c r="CL50049" s="79"/>
    </row>
    <row r="50050" spans="30:90">
      <c r="AD50050" s="73"/>
      <c r="AE50050" s="74"/>
      <c r="AF50050" s="74"/>
      <c r="BX50050" s="73"/>
      <c r="BY50050" s="74"/>
      <c r="BZ50050" s="74"/>
      <c r="CA50050" s="74"/>
      <c r="CF50050" s="79"/>
      <c r="CL50050" s="79"/>
    </row>
    <row r="50051" spans="30:90">
      <c r="AD50051" s="73"/>
      <c r="AE50051" s="74"/>
      <c r="AF50051" s="74"/>
      <c r="BX50051" s="73"/>
      <c r="BY50051" s="74"/>
      <c r="BZ50051" s="74"/>
      <c r="CA50051" s="74"/>
      <c r="CF50051" s="79"/>
      <c r="CL50051" s="79"/>
    </row>
    <row r="50052" spans="30:90">
      <c r="AD50052" s="73"/>
      <c r="AE50052" s="74"/>
      <c r="AF50052" s="74"/>
      <c r="BX50052" s="73"/>
      <c r="BY50052" s="74"/>
      <c r="BZ50052" s="74"/>
      <c r="CA50052" s="74"/>
      <c r="CF50052" s="79"/>
      <c r="CL50052" s="79"/>
    </row>
    <row r="50053" spans="30:90">
      <c r="AD50053" s="73"/>
      <c r="AE50053" s="74"/>
      <c r="AF50053" s="74"/>
      <c r="BX50053" s="73"/>
      <c r="BY50053" s="74"/>
      <c r="BZ50053" s="74"/>
      <c r="CA50053" s="74"/>
      <c r="CF50053" s="79"/>
      <c r="CL50053" s="79"/>
    </row>
    <row r="50054" spans="30:90">
      <c r="AD50054" s="73"/>
      <c r="AE50054" s="74"/>
      <c r="AF50054" s="74"/>
      <c r="BX50054" s="73"/>
      <c r="BY50054" s="74"/>
      <c r="BZ50054" s="74"/>
      <c r="CA50054" s="74"/>
      <c r="CF50054" s="79"/>
      <c r="CL50054" s="79"/>
    </row>
    <row r="50055" spans="30:90">
      <c r="AD50055" s="73"/>
      <c r="AE50055" s="74"/>
      <c r="AF50055" s="74"/>
      <c r="BX50055" s="73"/>
      <c r="BY50055" s="74"/>
      <c r="BZ50055" s="74"/>
      <c r="CA50055" s="74"/>
      <c r="CF50055" s="79"/>
      <c r="CL50055" s="79"/>
    </row>
    <row r="50056" spans="30:90">
      <c r="AD50056" s="73"/>
      <c r="AE50056" s="74"/>
      <c r="AF50056" s="74"/>
      <c r="BX50056" s="73"/>
      <c r="BY50056" s="74"/>
      <c r="BZ50056" s="74"/>
      <c r="CA50056" s="74"/>
      <c r="CF50056" s="79"/>
      <c r="CL50056" s="79"/>
    </row>
    <row r="50057" spans="30:90">
      <c r="AD50057" s="73"/>
      <c r="AE50057" s="74"/>
      <c r="AF50057" s="74"/>
      <c r="BX50057" s="73"/>
      <c r="BY50057" s="74"/>
      <c r="BZ50057" s="74"/>
      <c r="CA50057" s="74"/>
      <c r="CF50057" s="79"/>
      <c r="CL50057" s="79"/>
    </row>
    <row r="50058" spans="30:90">
      <c r="AD50058" s="73"/>
      <c r="AE50058" s="74"/>
      <c r="AF50058" s="74"/>
      <c r="BX50058" s="73"/>
      <c r="BY50058" s="74"/>
      <c r="BZ50058" s="74"/>
      <c r="CA50058" s="74"/>
      <c r="CF50058" s="79"/>
      <c r="CL50058" s="79"/>
    </row>
    <row r="50059" spans="30:90">
      <c r="AD50059" s="73"/>
      <c r="AE50059" s="74"/>
      <c r="AF50059" s="74"/>
      <c r="BX50059" s="73"/>
      <c r="BY50059" s="74"/>
      <c r="BZ50059" s="74"/>
      <c r="CA50059" s="74"/>
      <c r="CF50059" s="79"/>
      <c r="CL50059" s="79"/>
    </row>
    <row r="50060" spans="30:90">
      <c r="AD50060" s="73"/>
      <c r="AE50060" s="74"/>
      <c r="AF50060" s="74"/>
      <c r="BX50060" s="73"/>
      <c r="BY50060" s="74"/>
      <c r="BZ50060" s="74"/>
      <c r="CA50060" s="74"/>
      <c r="CF50060" s="79"/>
      <c r="CL50060" s="79"/>
    </row>
    <row r="50061" spans="30:90">
      <c r="AD50061" s="73"/>
      <c r="AE50061" s="74"/>
      <c r="AF50061" s="74"/>
      <c r="BX50061" s="73"/>
      <c r="BY50061" s="74"/>
      <c r="BZ50061" s="74"/>
      <c r="CA50061" s="74"/>
      <c r="CF50061" s="79"/>
      <c r="CL50061" s="79"/>
    </row>
    <row r="50062" spans="30:90">
      <c r="AD50062" s="73"/>
      <c r="AE50062" s="74"/>
      <c r="AF50062" s="74"/>
      <c r="BX50062" s="73"/>
      <c r="BY50062" s="74"/>
      <c r="BZ50062" s="74"/>
      <c r="CA50062" s="74"/>
      <c r="CF50062" s="79"/>
      <c r="CL50062" s="79"/>
    </row>
    <row r="50063" spans="30:90">
      <c r="AD50063" s="73"/>
      <c r="AE50063" s="74"/>
      <c r="AF50063" s="74"/>
      <c r="BX50063" s="73"/>
      <c r="BY50063" s="74"/>
      <c r="BZ50063" s="74"/>
      <c r="CA50063" s="74"/>
      <c r="CF50063" s="79"/>
      <c r="CL50063" s="79"/>
    </row>
    <row r="50064" spans="30:90">
      <c r="AD50064" s="73"/>
      <c r="AE50064" s="74"/>
      <c r="AF50064" s="74"/>
      <c r="BX50064" s="73"/>
      <c r="BY50064" s="74"/>
      <c r="BZ50064" s="74"/>
      <c r="CA50064" s="74"/>
      <c r="CF50064" s="79"/>
      <c r="CL50064" s="79"/>
    </row>
    <row r="50065" spans="30:90">
      <c r="AD50065" s="73"/>
      <c r="AE50065" s="74"/>
      <c r="AF50065" s="74"/>
      <c r="BX50065" s="73"/>
      <c r="BY50065" s="74"/>
      <c r="BZ50065" s="74"/>
      <c r="CA50065" s="74"/>
      <c r="CF50065" s="79"/>
      <c r="CL50065" s="79"/>
    </row>
    <row r="50066" spans="30:90">
      <c r="AD50066" s="73"/>
      <c r="AE50066" s="74"/>
      <c r="AF50066" s="74"/>
      <c r="BX50066" s="73"/>
      <c r="BY50066" s="74"/>
      <c r="BZ50066" s="74"/>
      <c r="CA50066" s="74"/>
      <c r="CF50066" s="79"/>
      <c r="CL50066" s="79"/>
    </row>
    <row r="50067" spans="30:90">
      <c r="AD50067" s="73"/>
      <c r="AE50067" s="74"/>
      <c r="AF50067" s="74"/>
      <c r="BX50067" s="73"/>
      <c r="BY50067" s="74"/>
      <c r="BZ50067" s="74"/>
      <c r="CA50067" s="74"/>
      <c r="CF50067" s="79"/>
      <c r="CL50067" s="79"/>
    </row>
    <row r="50068" spans="30:90">
      <c r="AD50068" s="73"/>
      <c r="AE50068" s="74"/>
      <c r="AF50068" s="74"/>
      <c r="BX50068" s="73"/>
      <c r="BY50068" s="74"/>
      <c r="BZ50068" s="74"/>
      <c r="CA50068" s="74"/>
      <c r="CF50068" s="79"/>
      <c r="CL50068" s="79"/>
    </row>
    <row r="50069" spans="30:90">
      <c r="AD50069" s="73"/>
      <c r="AE50069" s="74"/>
      <c r="AF50069" s="74"/>
      <c r="BX50069" s="73"/>
      <c r="BY50069" s="74"/>
      <c r="BZ50069" s="74"/>
      <c r="CA50069" s="74"/>
      <c r="CF50069" s="79"/>
      <c r="CL50069" s="79"/>
    </row>
    <row r="50070" spans="30:90">
      <c r="AD50070" s="73"/>
      <c r="AE50070" s="74"/>
      <c r="AF50070" s="74"/>
      <c r="BX50070" s="73"/>
      <c r="BY50070" s="74"/>
      <c r="BZ50070" s="74"/>
      <c r="CA50070" s="74"/>
      <c r="CF50070" s="79"/>
      <c r="CL50070" s="79"/>
    </row>
    <row r="50071" spans="30:90">
      <c r="AD50071" s="73"/>
      <c r="AE50071" s="74"/>
      <c r="AF50071" s="74"/>
      <c r="BX50071" s="73"/>
      <c r="BY50071" s="74"/>
      <c r="BZ50071" s="74"/>
      <c r="CA50071" s="74"/>
      <c r="CF50071" s="79"/>
      <c r="CL50071" s="79"/>
    </row>
    <row r="50072" spans="30:90">
      <c r="AD50072" s="73"/>
      <c r="AE50072" s="74"/>
      <c r="AF50072" s="74"/>
      <c r="BX50072" s="73"/>
      <c r="BY50072" s="74"/>
      <c r="BZ50072" s="74"/>
      <c r="CA50072" s="74"/>
      <c r="CF50072" s="79"/>
      <c r="CL50072" s="79"/>
    </row>
    <row r="50073" spans="30:90">
      <c r="AD50073" s="73"/>
      <c r="AE50073" s="74"/>
      <c r="AF50073" s="74"/>
      <c r="BX50073" s="73"/>
      <c r="BY50073" s="74"/>
      <c r="BZ50073" s="74"/>
      <c r="CA50073" s="74"/>
      <c r="CF50073" s="79"/>
      <c r="CL50073" s="79"/>
    </row>
    <row r="50074" spans="30:90">
      <c r="AD50074" s="73"/>
      <c r="AE50074" s="74"/>
      <c r="AF50074" s="74"/>
      <c r="BX50074" s="73"/>
      <c r="BY50074" s="74"/>
      <c r="BZ50074" s="74"/>
      <c r="CA50074" s="74"/>
      <c r="CF50074" s="79"/>
      <c r="CL50074" s="79"/>
    </row>
    <row r="50075" spans="30:90">
      <c r="AD50075" s="73"/>
      <c r="AE50075" s="74"/>
      <c r="AF50075" s="74"/>
      <c r="BX50075" s="73"/>
      <c r="BY50075" s="74"/>
      <c r="BZ50075" s="74"/>
      <c r="CA50075" s="74"/>
      <c r="CF50075" s="79"/>
      <c r="CL50075" s="79"/>
    </row>
    <row r="50076" spans="30:90">
      <c r="AD50076" s="73"/>
      <c r="AE50076" s="74"/>
      <c r="AF50076" s="74"/>
      <c r="BX50076" s="73"/>
      <c r="BY50076" s="74"/>
      <c r="BZ50076" s="74"/>
      <c r="CA50076" s="74"/>
      <c r="CF50076" s="79"/>
      <c r="CL50076" s="79"/>
    </row>
    <row r="50077" spans="30:90">
      <c r="AD50077" s="73"/>
      <c r="AE50077" s="74"/>
      <c r="AF50077" s="74"/>
      <c r="BX50077" s="73"/>
      <c r="BY50077" s="74"/>
      <c r="BZ50077" s="74"/>
      <c r="CA50077" s="74"/>
      <c r="CF50077" s="79"/>
      <c r="CL50077" s="79"/>
    </row>
    <row r="50078" spans="30:90">
      <c r="AD50078" s="73"/>
      <c r="AE50078" s="74"/>
      <c r="AF50078" s="74"/>
      <c r="BX50078" s="73"/>
      <c r="BY50078" s="74"/>
      <c r="BZ50078" s="74"/>
      <c r="CA50078" s="74"/>
      <c r="CF50078" s="79"/>
      <c r="CL50078" s="79"/>
    </row>
    <row r="50079" spans="30:90">
      <c r="AD50079" s="73"/>
      <c r="AE50079" s="74"/>
      <c r="AF50079" s="74"/>
      <c r="BX50079" s="73"/>
      <c r="BY50079" s="74"/>
      <c r="BZ50079" s="74"/>
      <c r="CA50079" s="74"/>
      <c r="CF50079" s="79"/>
      <c r="CL50079" s="79"/>
    </row>
    <row r="50080" spans="30:90">
      <c r="AD50080" s="73"/>
      <c r="AE50080" s="74"/>
      <c r="AF50080" s="74"/>
      <c r="BX50080" s="73"/>
      <c r="BY50080" s="74"/>
      <c r="BZ50080" s="74"/>
      <c r="CA50080" s="74"/>
      <c r="CF50080" s="79"/>
      <c r="CL50080" s="79"/>
    </row>
    <row r="50081" spans="30:90">
      <c r="AD50081" s="73"/>
      <c r="AE50081" s="74"/>
      <c r="AF50081" s="74"/>
      <c r="BX50081" s="73"/>
      <c r="BY50081" s="74"/>
      <c r="BZ50081" s="74"/>
      <c r="CA50081" s="74"/>
      <c r="CF50081" s="79"/>
      <c r="CL50081" s="79"/>
    </row>
    <row r="50082" spans="30:90">
      <c r="AD50082" s="73"/>
      <c r="AE50082" s="74"/>
      <c r="AF50082" s="74"/>
      <c r="BX50082" s="73"/>
      <c r="BY50082" s="74"/>
      <c r="BZ50082" s="74"/>
      <c r="CA50082" s="74"/>
      <c r="CF50082" s="79"/>
      <c r="CL50082" s="79"/>
    </row>
    <row r="50083" spans="30:90">
      <c r="AD50083" s="73"/>
      <c r="AE50083" s="74"/>
      <c r="AF50083" s="74"/>
      <c r="BX50083" s="73"/>
      <c r="BY50083" s="74"/>
      <c r="BZ50083" s="74"/>
      <c r="CA50083" s="74"/>
      <c r="CF50083" s="79"/>
      <c r="CL50083" s="79"/>
    </row>
    <row r="50084" spans="30:90">
      <c r="AD50084" s="73"/>
      <c r="AE50084" s="74"/>
      <c r="AF50084" s="74"/>
      <c r="BX50084" s="73"/>
      <c r="BY50084" s="74"/>
      <c r="BZ50084" s="74"/>
      <c r="CA50084" s="74"/>
      <c r="CF50084" s="79"/>
      <c r="CL50084" s="79"/>
    </row>
    <row r="50085" spans="30:90">
      <c r="AD50085" s="73"/>
      <c r="AE50085" s="74"/>
      <c r="AF50085" s="74"/>
      <c r="BX50085" s="73"/>
      <c r="BY50085" s="74"/>
      <c r="BZ50085" s="74"/>
      <c r="CA50085" s="74"/>
      <c r="CF50085" s="79"/>
      <c r="CL50085" s="79"/>
    </row>
    <row r="50086" spans="30:90">
      <c r="AD50086" s="73"/>
      <c r="AE50086" s="74"/>
      <c r="AF50086" s="74"/>
      <c r="BX50086" s="73"/>
      <c r="BY50086" s="74"/>
      <c r="BZ50086" s="74"/>
      <c r="CA50086" s="74"/>
      <c r="CF50086" s="79"/>
      <c r="CL50086" s="79"/>
    </row>
    <row r="50087" spans="30:90">
      <c r="AD50087" s="73"/>
      <c r="AE50087" s="74"/>
      <c r="AF50087" s="74"/>
      <c r="BX50087" s="73"/>
      <c r="BY50087" s="74"/>
      <c r="BZ50087" s="74"/>
      <c r="CA50087" s="74"/>
      <c r="CF50087" s="79"/>
      <c r="CL50087" s="79"/>
    </row>
    <row r="50088" spans="30:90">
      <c r="AD50088" s="73"/>
      <c r="AE50088" s="74"/>
      <c r="AF50088" s="74"/>
      <c r="BX50088" s="73"/>
      <c r="BY50088" s="74"/>
      <c r="BZ50088" s="74"/>
      <c r="CA50088" s="74"/>
      <c r="CF50088" s="79"/>
      <c r="CL50088" s="79"/>
    </row>
    <row r="50089" spans="30:90">
      <c r="AD50089" s="73"/>
      <c r="AE50089" s="74"/>
      <c r="AF50089" s="74"/>
      <c r="BX50089" s="73"/>
      <c r="BY50089" s="74"/>
      <c r="BZ50089" s="74"/>
      <c r="CA50089" s="74"/>
      <c r="CF50089" s="79"/>
      <c r="CL50089" s="79"/>
    </row>
    <row r="50090" spans="30:90">
      <c r="AD50090" s="73"/>
      <c r="AE50090" s="74"/>
      <c r="AF50090" s="74"/>
      <c r="BX50090" s="73"/>
      <c r="BY50090" s="74"/>
      <c r="BZ50090" s="74"/>
      <c r="CA50090" s="74"/>
      <c r="CF50090" s="79"/>
      <c r="CL50090" s="79"/>
    </row>
    <row r="50091" spans="30:90">
      <c r="AD50091" s="73"/>
      <c r="AE50091" s="74"/>
      <c r="AF50091" s="74"/>
      <c r="BX50091" s="73"/>
      <c r="BY50091" s="74"/>
      <c r="BZ50091" s="74"/>
      <c r="CA50091" s="74"/>
      <c r="CF50091" s="79"/>
      <c r="CL50091" s="79"/>
    </row>
    <row r="50092" spans="30:90">
      <c r="AD50092" s="73"/>
      <c r="AE50092" s="74"/>
      <c r="AF50092" s="74"/>
      <c r="BX50092" s="73"/>
      <c r="BY50092" s="74"/>
      <c r="BZ50092" s="74"/>
      <c r="CA50092" s="74"/>
      <c r="CF50092" s="79"/>
      <c r="CL50092" s="79"/>
    </row>
    <row r="50093" spans="30:90">
      <c r="AD50093" s="73"/>
      <c r="AE50093" s="74"/>
      <c r="AF50093" s="74"/>
      <c r="BX50093" s="73"/>
      <c r="BY50093" s="74"/>
      <c r="BZ50093" s="74"/>
      <c r="CA50093" s="74"/>
      <c r="CF50093" s="79"/>
      <c r="CL50093" s="79"/>
    </row>
    <row r="50094" spans="30:90">
      <c r="AD50094" s="73"/>
      <c r="AE50094" s="74"/>
      <c r="AF50094" s="74"/>
      <c r="BX50094" s="73"/>
      <c r="BY50094" s="74"/>
      <c r="BZ50094" s="74"/>
      <c r="CA50094" s="74"/>
      <c r="CF50094" s="79"/>
      <c r="CL50094" s="79"/>
    </row>
    <row r="50095" spans="30:90">
      <c r="AD50095" s="73"/>
      <c r="AE50095" s="74"/>
      <c r="AF50095" s="74"/>
      <c r="BX50095" s="73"/>
      <c r="BY50095" s="74"/>
      <c r="BZ50095" s="74"/>
      <c r="CA50095" s="74"/>
      <c r="CF50095" s="79"/>
      <c r="CL50095" s="79"/>
    </row>
    <row r="50096" spans="30:90">
      <c r="AD50096" s="73"/>
      <c r="AE50096" s="74"/>
      <c r="AF50096" s="74"/>
      <c r="BX50096" s="73"/>
      <c r="BY50096" s="74"/>
      <c r="BZ50096" s="74"/>
      <c r="CA50096" s="74"/>
      <c r="CF50096" s="79"/>
      <c r="CL50096" s="79"/>
    </row>
    <row r="50097" spans="30:90">
      <c r="AD50097" s="73"/>
      <c r="AE50097" s="74"/>
      <c r="AF50097" s="74"/>
      <c r="BX50097" s="73"/>
      <c r="BY50097" s="74"/>
      <c r="BZ50097" s="74"/>
      <c r="CA50097" s="74"/>
      <c r="CF50097" s="79"/>
      <c r="CL50097" s="79"/>
    </row>
    <row r="50098" spans="30:90">
      <c r="AD50098" s="73"/>
      <c r="AE50098" s="74"/>
      <c r="AF50098" s="74"/>
      <c r="BX50098" s="73"/>
      <c r="BY50098" s="74"/>
      <c r="BZ50098" s="74"/>
      <c r="CA50098" s="74"/>
      <c r="CF50098" s="79"/>
      <c r="CL50098" s="79"/>
    </row>
    <row r="50099" spans="30:90">
      <c r="AD50099" s="73"/>
      <c r="AE50099" s="74"/>
      <c r="AF50099" s="74"/>
      <c r="BX50099" s="73"/>
      <c r="BY50099" s="74"/>
      <c r="BZ50099" s="74"/>
      <c r="CA50099" s="74"/>
      <c r="CF50099" s="79"/>
      <c r="CL50099" s="79"/>
    </row>
    <row r="50100" spans="30:90">
      <c r="AD50100" s="73"/>
      <c r="AE50100" s="74"/>
      <c r="AF50100" s="74"/>
      <c r="BX50100" s="73"/>
      <c r="BY50100" s="74"/>
      <c r="BZ50100" s="74"/>
      <c r="CA50100" s="74"/>
      <c r="CF50100" s="79"/>
      <c r="CL50100" s="79"/>
    </row>
    <row r="50101" spans="30:90">
      <c r="AD50101" s="73"/>
      <c r="AE50101" s="74"/>
      <c r="AF50101" s="74"/>
      <c r="BX50101" s="73"/>
      <c r="BY50101" s="74"/>
      <c r="BZ50101" s="74"/>
      <c r="CA50101" s="74"/>
      <c r="CF50101" s="79"/>
      <c r="CL50101" s="79"/>
    </row>
    <row r="50102" spans="30:90">
      <c r="AD50102" s="73"/>
      <c r="AE50102" s="74"/>
      <c r="AF50102" s="74"/>
      <c r="BX50102" s="73"/>
      <c r="BY50102" s="74"/>
      <c r="BZ50102" s="74"/>
      <c r="CA50102" s="74"/>
      <c r="CF50102" s="79"/>
      <c r="CL50102" s="79"/>
    </row>
    <row r="50103" spans="30:90">
      <c r="AD50103" s="73"/>
      <c r="AE50103" s="74"/>
      <c r="AF50103" s="74"/>
      <c r="BX50103" s="73"/>
      <c r="BY50103" s="74"/>
      <c r="BZ50103" s="74"/>
      <c r="CA50103" s="74"/>
      <c r="CF50103" s="79"/>
      <c r="CL50103" s="79"/>
    </row>
    <row r="50104" spans="30:90">
      <c r="AD50104" s="73"/>
      <c r="AE50104" s="74"/>
      <c r="AF50104" s="74"/>
      <c r="BX50104" s="73"/>
      <c r="BY50104" s="74"/>
      <c r="BZ50104" s="74"/>
      <c r="CA50104" s="74"/>
      <c r="CF50104" s="79"/>
      <c r="CL50104" s="79"/>
    </row>
    <row r="50105" spans="30:90">
      <c r="AD50105" s="73"/>
      <c r="AE50105" s="74"/>
      <c r="AF50105" s="74"/>
      <c r="BX50105" s="73"/>
      <c r="BY50105" s="74"/>
      <c r="BZ50105" s="74"/>
      <c r="CA50105" s="74"/>
      <c r="CF50105" s="79"/>
      <c r="CL50105" s="79"/>
    </row>
    <row r="50106" spans="30:90">
      <c r="AD50106" s="73"/>
      <c r="AE50106" s="74"/>
      <c r="AF50106" s="74"/>
      <c r="BX50106" s="73"/>
      <c r="BY50106" s="74"/>
      <c r="BZ50106" s="74"/>
      <c r="CA50106" s="74"/>
      <c r="CF50106" s="79"/>
      <c r="CL50106" s="79"/>
    </row>
    <row r="50107" spans="30:90">
      <c r="AD50107" s="73"/>
      <c r="AE50107" s="74"/>
      <c r="AF50107" s="74"/>
      <c r="BX50107" s="73"/>
      <c r="BY50107" s="74"/>
      <c r="BZ50107" s="74"/>
      <c r="CA50107" s="74"/>
      <c r="CF50107" s="79"/>
      <c r="CL50107" s="79"/>
    </row>
    <row r="50108" spans="30:90">
      <c r="AD50108" s="73"/>
      <c r="AE50108" s="74"/>
      <c r="AF50108" s="74"/>
      <c r="BX50108" s="73"/>
      <c r="BY50108" s="74"/>
      <c r="BZ50108" s="74"/>
      <c r="CA50108" s="74"/>
      <c r="CF50108" s="79"/>
      <c r="CL50108" s="79"/>
    </row>
    <row r="50109" spans="30:90">
      <c r="AD50109" s="73"/>
      <c r="AE50109" s="74"/>
      <c r="AF50109" s="74"/>
      <c r="BX50109" s="73"/>
      <c r="BY50109" s="74"/>
      <c r="BZ50109" s="74"/>
      <c r="CA50109" s="74"/>
      <c r="CF50109" s="79"/>
      <c r="CL50109" s="79"/>
    </row>
    <row r="50110" spans="30:90">
      <c r="AD50110" s="73"/>
      <c r="AE50110" s="74"/>
      <c r="AF50110" s="74"/>
      <c r="BX50110" s="73"/>
      <c r="BY50110" s="74"/>
      <c r="BZ50110" s="74"/>
      <c r="CA50110" s="74"/>
      <c r="CF50110" s="79"/>
      <c r="CL50110" s="79"/>
    </row>
    <row r="50111" spans="30:90">
      <c r="AD50111" s="73"/>
      <c r="AE50111" s="74"/>
      <c r="AF50111" s="74"/>
      <c r="BX50111" s="73"/>
      <c r="BY50111" s="74"/>
      <c r="BZ50111" s="74"/>
      <c r="CA50111" s="74"/>
      <c r="CF50111" s="79"/>
      <c r="CL50111" s="79"/>
    </row>
    <row r="50112" spans="30:90">
      <c r="AD50112" s="73"/>
      <c r="AE50112" s="74"/>
      <c r="AF50112" s="74"/>
      <c r="BX50112" s="73"/>
      <c r="BY50112" s="74"/>
      <c r="BZ50112" s="74"/>
      <c r="CA50112" s="74"/>
      <c r="CF50112" s="79"/>
      <c r="CL50112" s="79"/>
    </row>
    <row r="50113" spans="30:90">
      <c r="AD50113" s="73"/>
      <c r="AE50113" s="74"/>
      <c r="AF50113" s="74"/>
      <c r="BX50113" s="73"/>
      <c r="BY50113" s="74"/>
      <c r="BZ50113" s="74"/>
      <c r="CA50113" s="74"/>
      <c r="CF50113" s="79"/>
      <c r="CL50113" s="79"/>
    </row>
    <row r="50114" spans="30:90">
      <c r="AD50114" s="73"/>
      <c r="AE50114" s="74"/>
      <c r="AF50114" s="74"/>
      <c r="BX50114" s="73"/>
      <c r="BY50114" s="74"/>
      <c r="BZ50114" s="74"/>
      <c r="CA50114" s="74"/>
      <c r="CF50114" s="79"/>
      <c r="CL50114" s="79"/>
    </row>
    <row r="50115" spans="30:90">
      <c r="AD50115" s="73"/>
      <c r="AE50115" s="74"/>
      <c r="AF50115" s="74"/>
      <c r="BX50115" s="73"/>
      <c r="BY50115" s="74"/>
      <c r="BZ50115" s="74"/>
      <c r="CA50115" s="74"/>
      <c r="CF50115" s="79"/>
      <c r="CL50115" s="79"/>
    </row>
    <row r="50116" spans="30:90">
      <c r="AD50116" s="73"/>
      <c r="AE50116" s="74"/>
      <c r="AF50116" s="74"/>
      <c r="BX50116" s="73"/>
      <c r="BY50116" s="74"/>
      <c r="BZ50116" s="74"/>
      <c r="CA50116" s="74"/>
      <c r="CF50116" s="79"/>
      <c r="CL50116" s="79"/>
    </row>
    <row r="50117" spans="30:90">
      <c r="AD50117" s="73"/>
      <c r="AE50117" s="74"/>
      <c r="AF50117" s="74"/>
      <c r="BX50117" s="73"/>
      <c r="BY50117" s="74"/>
      <c r="BZ50117" s="74"/>
      <c r="CA50117" s="74"/>
      <c r="CF50117" s="79"/>
      <c r="CL50117" s="79"/>
    </row>
    <row r="50118" spans="30:90">
      <c r="AD50118" s="73"/>
      <c r="AE50118" s="74"/>
      <c r="AF50118" s="74"/>
      <c r="BX50118" s="73"/>
      <c r="BY50118" s="74"/>
      <c r="BZ50118" s="74"/>
      <c r="CA50118" s="74"/>
      <c r="CF50118" s="79"/>
      <c r="CL50118" s="79"/>
    </row>
    <row r="50119" spans="30:90">
      <c r="AD50119" s="73"/>
      <c r="AE50119" s="74"/>
      <c r="AF50119" s="74"/>
      <c r="BX50119" s="73"/>
      <c r="BY50119" s="74"/>
      <c r="BZ50119" s="74"/>
      <c r="CA50119" s="74"/>
      <c r="CF50119" s="79"/>
      <c r="CL50119" s="79"/>
    </row>
    <row r="50120" spans="30:90">
      <c r="AD50120" s="73"/>
      <c r="AE50120" s="74"/>
      <c r="AF50120" s="74"/>
      <c r="BX50120" s="73"/>
      <c r="BY50120" s="74"/>
      <c r="BZ50120" s="74"/>
      <c r="CA50120" s="74"/>
      <c r="CF50120" s="79"/>
      <c r="CL50120" s="79"/>
    </row>
    <row r="50121" spans="30:90">
      <c r="AD50121" s="73"/>
      <c r="AE50121" s="74"/>
      <c r="AF50121" s="74"/>
      <c r="BX50121" s="73"/>
      <c r="BY50121" s="74"/>
      <c r="BZ50121" s="74"/>
      <c r="CA50121" s="74"/>
      <c r="CF50121" s="79"/>
      <c r="CL50121" s="79"/>
    </row>
    <row r="50122" spans="30:90">
      <c r="AD50122" s="73"/>
      <c r="AE50122" s="74"/>
      <c r="AF50122" s="74"/>
      <c r="BX50122" s="73"/>
      <c r="BY50122" s="74"/>
      <c r="BZ50122" s="74"/>
      <c r="CA50122" s="74"/>
      <c r="CF50122" s="79"/>
      <c r="CL50122" s="79"/>
    </row>
    <row r="50123" spans="30:90">
      <c r="AD50123" s="73"/>
      <c r="AE50123" s="74"/>
      <c r="AF50123" s="74"/>
      <c r="BX50123" s="73"/>
      <c r="BY50123" s="74"/>
      <c r="BZ50123" s="74"/>
      <c r="CA50123" s="74"/>
      <c r="CF50123" s="79"/>
      <c r="CL50123" s="79"/>
    </row>
    <row r="50124" spans="30:90">
      <c r="AD50124" s="73"/>
      <c r="AE50124" s="74"/>
      <c r="AF50124" s="74"/>
      <c r="BX50124" s="73"/>
      <c r="BY50124" s="74"/>
      <c r="BZ50124" s="74"/>
      <c r="CA50124" s="74"/>
      <c r="CF50124" s="79"/>
      <c r="CL50124" s="79"/>
    </row>
    <row r="50125" spans="30:90">
      <c r="AD50125" s="73"/>
      <c r="AE50125" s="74"/>
      <c r="AF50125" s="74"/>
      <c r="BX50125" s="73"/>
      <c r="BY50125" s="74"/>
      <c r="BZ50125" s="74"/>
      <c r="CA50125" s="74"/>
      <c r="CF50125" s="79"/>
      <c r="CL50125" s="79"/>
    </row>
    <row r="50126" spans="30:90">
      <c r="AD50126" s="73"/>
      <c r="AE50126" s="74"/>
      <c r="AF50126" s="74"/>
      <c r="BX50126" s="73"/>
      <c r="BY50126" s="74"/>
      <c r="BZ50126" s="74"/>
      <c r="CA50126" s="74"/>
      <c r="CF50126" s="79"/>
      <c r="CL50126" s="79"/>
    </row>
    <row r="50127" spans="30:90">
      <c r="AD50127" s="73"/>
      <c r="AE50127" s="74"/>
      <c r="AF50127" s="74"/>
      <c r="BX50127" s="73"/>
      <c r="BY50127" s="74"/>
      <c r="BZ50127" s="74"/>
      <c r="CA50127" s="74"/>
      <c r="CF50127" s="79"/>
      <c r="CL50127" s="79"/>
    </row>
    <row r="50128" spans="30:90">
      <c r="AD50128" s="73"/>
      <c r="AE50128" s="74"/>
      <c r="AF50128" s="74"/>
      <c r="BX50128" s="73"/>
      <c r="BY50128" s="74"/>
      <c r="BZ50128" s="74"/>
      <c r="CA50128" s="74"/>
      <c r="CF50128" s="79"/>
      <c r="CL50128" s="79"/>
    </row>
    <row r="50129" spans="30:90">
      <c r="AD50129" s="73"/>
      <c r="AE50129" s="74"/>
      <c r="AF50129" s="74"/>
      <c r="BX50129" s="73"/>
      <c r="BY50129" s="74"/>
      <c r="BZ50129" s="74"/>
      <c r="CA50129" s="74"/>
      <c r="CF50129" s="79"/>
      <c r="CL50129" s="79"/>
    </row>
    <row r="50130" spans="30:90">
      <c r="AD50130" s="73"/>
      <c r="AE50130" s="74"/>
      <c r="AF50130" s="74"/>
      <c r="BX50130" s="73"/>
      <c r="BY50130" s="74"/>
      <c r="BZ50130" s="74"/>
      <c r="CA50130" s="74"/>
      <c r="CF50130" s="79"/>
      <c r="CL50130" s="79"/>
    </row>
    <row r="50131" spans="30:90">
      <c r="AD50131" s="73"/>
      <c r="AE50131" s="74"/>
      <c r="AF50131" s="74"/>
      <c r="BX50131" s="73"/>
      <c r="BY50131" s="74"/>
      <c r="BZ50131" s="74"/>
      <c r="CA50131" s="74"/>
      <c r="CF50131" s="79"/>
      <c r="CL50131" s="79"/>
    </row>
    <row r="50132" spans="30:90">
      <c r="AD50132" s="73"/>
      <c r="AE50132" s="74"/>
      <c r="AF50132" s="74"/>
      <c r="BX50132" s="73"/>
      <c r="BY50132" s="74"/>
      <c r="BZ50132" s="74"/>
      <c r="CA50132" s="74"/>
      <c r="CF50132" s="79"/>
      <c r="CL50132" s="79"/>
    </row>
    <row r="50133" spans="30:90">
      <c r="AD50133" s="73"/>
      <c r="AE50133" s="74"/>
      <c r="AF50133" s="74"/>
      <c r="BX50133" s="73"/>
      <c r="BY50133" s="74"/>
      <c r="BZ50133" s="74"/>
      <c r="CA50133" s="74"/>
      <c r="CF50133" s="79"/>
      <c r="CL50133" s="79"/>
    </row>
    <row r="50134" spans="30:90">
      <c r="AD50134" s="73"/>
      <c r="AE50134" s="74"/>
      <c r="AF50134" s="74"/>
      <c r="BX50134" s="73"/>
      <c r="BY50134" s="74"/>
      <c r="BZ50134" s="74"/>
      <c r="CA50134" s="74"/>
      <c r="CF50134" s="79"/>
      <c r="CL50134" s="79"/>
    </row>
    <row r="50135" spans="30:90">
      <c r="AD50135" s="73"/>
      <c r="AE50135" s="74"/>
      <c r="AF50135" s="74"/>
      <c r="BX50135" s="73"/>
      <c r="BY50135" s="74"/>
      <c r="BZ50135" s="74"/>
      <c r="CA50135" s="74"/>
      <c r="CF50135" s="79"/>
      <c r="CL50135" s="79"/>
    </row>
    <row r="50136" spans="30:90">
      <c r="AD50136" s="73"/>
      <c r="AE50136" s="74"/>
      <c r="AF50136" s="74"/>
      <c r="BX50136" s="73"/>
      <c r="BY50136" s="74"/>
      <c r="BZ50136" s="74"/>
      <c r="CA50136" s="74"/>
      <c r="CF50136" s="79"/>
      <c r="CL50136" s="79"/>
    </row>
    <row r="50137" spans="30:90">
      <c r="AD50137" s="73"/>
      <c r="AE50137" s="74"/>
      <c r="AF50137" s="74"/>
      <c r="BX50137" s="73"/>
      <c r="BY50137" s="74"/>
      <c r="BZ50137" s="74"/>
      <c r="CA50137" s="74"/>
      <c r="CF50137" s="79"/>
      <c r="CL50137" s="79"/>
    </row>
    <row r="50138" spans="30:90">
      <c r="AD50138" s="73"/>
      <c r="AE50138" s="74"/>
      <c r="AF50138" s="74"/>
      <c r="BX50138" s="73"/>
      <c r="BY50138" s="74"/>
      <c r="BZ50138" s="74"/>
      <c r="CA50138" s="74"/>
      <c r="CF50138" s="79"/>
      <c r="CL50138" s="79"/>
    </row>
    <row r="50139" spans="30:90">
      <c r="AD50139" s="73"/>
      <c r="AE50139" s="74"/>
      <c r="AF50139" s="74"/>
      <c r="BX50139" s="73"/>
      <c r="BY50139" s="74"/>
      <c r="BZ50139" s="74"/>
      <c r="CA50139" s="74"/>
      <c r="CF50139" s="79"/>
      <c r="CL50139" s="79"/>
    </row>
    <row r="50140" spans="30:90">
      <c r="AD50140" s="73"/>
      <c r="AE50140" s="74"/>
      <c r="AF50140" s="74"/>
      <c r="BX50140" s="73"/>
      <c r="BY50140" s="74"/>
      <c r="BZ50140" s="74"/>
      <c r="CA50140" s="74"/>
      <c r="CF50140" s="79"/>
      <c r="CL50140" s="79"/>
    </row>
    <row r="50141" spans="30:90">
      <c r="AD50141" s="73"/>
      <c r="AE50141" s="74"/>
      <c r="AF50141" s="74"/>
      <c r="BX50141" s="73"/>
      <c r="BY50141" s="74"/>
      <c r="BZ50141" s="74"/>
      <c r="CA50141" s="74"/>
      <c r="CF50141" s="79"/>
      <c r="CL50141" s="79"/>
    </row>
    <row r="50142" spans="30:90">
      <c r="AD50142" s="73"/>
      <c r="AE50142" s="74"/>
      <c r="AF50142" s="74"/>
      <c r="BX50142" s="73"/>
      <c r="BY50142" s="74"/>
      <c r="BZ50142" s="74"/>
      <c r="CA50142" s="74"/>
      <c r="CF50142" s="79"/>
      <c r="CL50142" s="79"/>
    </row>
    <row r="50143" spans="30:90">
      <c r="AD50143" s="73"/>
      <c r="AE50143" s="74"/>
      <c r="AF50143" s="74"/>
      <c r="BX50143" s="73"/>
      <c r="BY50143" s="74"/>
      <c r="BZ50143" s="74"/>
      <c r="CA50143" s="74"/>
      <c r="CF50143" s="79"/>
      <c r="CL50143" s="79"/>
    </row>
    <row r="50144" spans="30:90">
      <c r="AD50144" s="73"/>
      <c r="AE50144" s="74"/>
      <c r="AF50144" s="74"/>
      <c r="BX50144" s="73"/>
      <c r="BY50144" s="74"/>
      <c r="BZ50144" s="74"/>
      <c r="CA50144" s="74"/>
      <c r="CF50144" s="79"/>
      <c r="CL50144" s="79"/>
    </row>
    <row r="50145" spans="30:90">
      <c r="AD50145" s="73"/>
      <c r="AE50145" s="74"/>
      <c r="AF50145" s="74"/>
      <c r="BX50145" s="73"/>
      <c r="BY50145" s="74"/>
      <c r="BZ50145" s="74"/>
      <c r="CA50145" s="74"/>
      <c r="CF50145" s="79"/>
      <c r="CL50145" s="79"/>
    </row>
    <row r="50146" spans="30:90">
      <c r="AD50146" s="73"/>
      <c r="AE50146" s="74"/>
      <c r="AF50146" s="74"/>
      <c r="BX50146" s="73"/>
      <c r="BY50146" s="74"/>
      <c r="BZ50146" s="74"/>
      <c r="CA50146" s="74"/>
      <c r="CF50146" s="79"/>
      <c r="CL50146" s="79"/>
    </row>
    <row r="50147" spans="30:90">
      <c r="AD50147" s="73"/>
      <c r="AE50147" s="74"/>
      <c r="AF50147" s="74"/>
      <c r="BX50147" s="73"/>
      <c r="BY50147" s="74"/>
      <c r="BZ50147" s="74"/>
      <c r="CA50147" s="74"/>
      <c r="CF50147" s="79"/>
      <c r="CL50147" s="79"/>
    </row>
    <row r="50148" spans="30:90">
      <c r="AD50148" s="73"/>
      <c r="AE50148" s="74"/>
      <c r="AF50148" s="74"/>
      <c r="BX50148" s="73"/>
      <c r="BY50148" s="74"/>
      <c r="BZ50148" s="74"/>
      <c r="CA50148" s="74"/>
      <c r="CF50148" s="79"/>
      <c r="CL50148" s="79"/>
    </row>
    <row r="50149" spans="30:90">
      <c r="AD50149" s="73"/>
      <c r="AE50149" s="74"/>
      <c r="AF50149" s="74"/>
      <c r="BX50149" s="73"/>
      <c r="BY50149" s="74"/>
      <c r="BZ50149" s="74"/>
      <c r="CA50149" s="74"/>
      <c r="CF50149" s="79"/>
      <c r="CL50149" s="79"/>
    </row>
    <row r="50150" spans="30:90">
      <c r="AD50150" s="73"/>
      <c r="AE50150" s="74"/>
      <c r="AF50150" s="74"/>
      <c r="BX50150" s="73"/>
      <c r="BY50150" s="74"/>
      <c r="BZ50150" s="74"/>
      <c r="CA50150" s="74"/>
      <c r="CF50150" s="79"/>
      <c r="CL50150" s="79"/>
    </row>
    <row r="50151" spans="30:90">
      <c r="AD50151" s="73"/>
      <c r="AE50151" s="74"/>
      <c r="AF50151" s="74"/>
      <c r="BX50151" s="73"/>
      <c r="BY50151" s="74"/>
      <c r="BZ50151" s="74"/>
      <c r="CA50151" s="74"/>
      <c r="CF50151" s="79"/>
      <c r="CL50151" s="79"/>
    </row>
    <row r="50152" spans="30:90">
      <c r="AD50152" s="73"/>
      <c r="AE50152" s="74"/>
      <c r="AF50152" s="74"/>
      <c r="BX50152" s="73"/>
      <c r="BY50152" s="74"/>
      <c r="BZ50152" s="74"/>
      <c r="CA50152" s="74"/>
      <c r="CF50152" s="79"/>
      <c r="CL50152" s="79"/>
    </row>
    <row r="50153" spans="30:90">
      <c r="AD50153" s="73"/>
      <c r="AE50153" s="74"/>
      <c r="AF50153" s="74"/>
      <c r="BX50153" s="73"/>
      <c r="BY50153" s="74"/>
      <c r="BZ50153" s="74"/>
      <c r="CA50153" s="74"/>
      <c r="CF50153" s="79"/>
      <c r="CL50153" s="79"/>
    </row>
    <row r="50154" spans="30:90">
      <c r="AD50154" s="73"/>
      <c r="AE50154" s="74"/>
      <c r="AF50154" s="74"/>
      <c r="BX50154" s="73"/>
      <c r="BY50154" s="74"/>
      <c r="BZ50154" s="74"/>
      <c r="CA50154" s="74"/>
      <c r="CF50154" s="79"/>
      <c r="CL50154" s="79"/>
    </row>
    <row r="50155" spans="30:90">
      <c r="AD50155" s="73"/>
      <c r="AE50155" s="74"/>
      <c r="AF50155" s="74"/>
      <c r="BX50155" s="73"/>
      <c r="BY50155" s="74"/>
      <c r="BZ50155" s="74"/>
      <c r="CA50155" s="74"/>
      <c r="CF50155" s="79"/>
      <c r="CL50155" s="79"/>
    </row>
    <row r="50156" spans="30:90">
      <c r="AD50156" s="73"/>
      <c r="AE50156" s="74"/>
      <c r="AF50156" s="74"/>
      <c r="BX50156" s="73"/>
      <c r="BY50156" s="74"/>
      <c r="BZ50156" s="74"/>
      <c r="CA50156" s="74"/>
      <c r="CF50156" s="79"/>
      <c r="CL50156" s="79"/>
    </row>
    <row r="50157" spans="30:90">
      <c r="AD50157" s="73"/>
      <c r="AE50157" s="74"/>
      <c r="AF50157" s="74"/>
      <c r="BX50157" s="73"/>
      <c r="BY50157" s="74"/>
      <c r="BZ50157" s="74"/>
      <c r="CA50157" s="74"/>
      <c r="CF50157" s="79"/>
      <c r="CL50157" s="79"/>
    </row>
    <row r="50158" spans="30:90">
      <c r="AD50158" s="73"/>
      <c r="AE50158" s="74"/>
      <c r="AF50158" s="74"/>
      <c r="BX50158" s="73"/>
      <c r="BY50158" s="74"/>
      <c r="BZ50158" s="74"/>
      <c r="CA50158" s="74"/>
      <c r="CF50158" s="79"/>
      <c r="CL50158" s="79"/>
    </row>
    <row r="50159" spans="30:90">
      <c r="AD50159" s="73"/>
      <c r="AE50159" s="74"/>
      <c r="AF50159" s="74"/>
      <c r="BX50159" s="73"/>
      <c r="BY50159" s="74"/>
      <c r="BZ50159" s="74"/>
      <c r="CA50159" s="74"/>
      <c r="CF50159" s="79"/>
      <c r="CL50159" s="79"/>
    </row>
    <row r="50160" spans="30:90">
      <c r="AD50160" s="73"/>
      <c r="AE50160" s="74"/>
      <c r="AF50160" s="74"/>
      <c r="BX50160" s="73"/>
      <c r="BY50160" s="74"/>
      <c r="BZ50160" s="74"/>
      <c r="CA50160" s="74"/>
      <c r="CF50160" s="79"/>
      <c r="CL50160" s="79"/>
    </row>
    <row r="50161" spans="30:90">
      <c r="AD50161" s="73"/>
      <c r="AE50161" s="74"/>
      <c r="AF50161" s="74"/>
      <c r="BX50161" s="73"/>
      <c r="BY50161" s="74"/>
      <c r="BZ50161" s="74"/>
      <c r="CA50161" s="74"/>
      <c r="CF50161" s="79"/>
      <c r="CL50161" s="79"/>
    </row>
    <row r="50162" spans="30:90">
      <c r="AD50162" s="73"/>
      <c r="AE50162" s="74"/>
      <c r="AF50162" s="74"/>
      <c r="BX50162" s="73"/>
      <c r="BY50162" s="74"/>
      <c r="BZ50162" s="74"/>
      <c r="CA50162" s="74"/>
      <c r="CF50162" s="79"/>
      <c r="CL50162" s="79"/>
    </row>
    <row r="50163" spans="30:90">
      <c r="AD50163" s="73"/>
      <c r="AE50163" s="74"/>
      <c r="AF50163" s="74"/>
      <c r="BX50163" s="73"/>
      <c r="BY50163" s="74"/>
      <c r="BZ50163" s="74"/>
      <c r="CA50163" s="74"/>
      <c r="CF50163" s="79"/>
      <c r="CL50163" s="79"/>
    </row>
    <row r="50164" spans="30:90">
      <c r="AD50164" s="73"/>
      <c r="AE50164" s="74"/>
      <c r="AF50164" s="74"/>
      <c r="BX50164" s="73"/>
      <c r="BY50164" s="74"/>
      <c r="BZ50164" s="74"/>
      <c r="CA50164" s="74"/>
      <c r="CF50164" s="79"/>
      <c r="CL50164" s="79"/>
    </row>
    <row r="50165" spans="30:90">
      <c r="AD50165" s="73"/>
      <c r="AE50165" s="74"/>
      <c r="AF50165" s="74"/>
      <c r="BX50165" s="73"/>
      <c r="BY50165" s="74"/>
      <c r="BZ50165" s="74"/>
      <c r="CA50165" s="74"/>
      <c r="CF50165" s="79"/>
      <c r="CL50165" s="79"/>
    </row>
    <row r="50166" spans="30:90">
      <c r="AD50166" s="73"/>
      <c r="AE50166" s="74"/>
      <c r="AF50166" s="74"/>
      <c r="BX50166" s="73"/>
      <c r="BY50166" s="74"/>
      <c r="BZ50166" s="74"/>
      <c r="CA50166" s="74"/>
      <c r="CF50166" s="79"/>
      <c r="CL50166" s="79"/>
    </row>
    <row r="50167" spans="30:90">
      <c r="AD50167" s="73"/>
      <c r="AE50167" s="74"/>
      <c r="AF50167" s="74"/>
      <c r="BX50167" s="73"/>
      <c r="BY50167" s="74"/>
      <c r="BZ50167" s="74"/>
      <c r="CA50167" s="74"/>
      <c r="CF50167" s="79"/>
      <c r="CL50167" s="79"/>
    </row>
    <row r="50168" spans="30:90">
      <c r="AD50168" s="73"/>
      <c r="AE50168" s="74"/>
      <c r="AF50168" s="74"/>
      <c r="BX50168" s="73"/>
      <c r="BY50168" s="74"/>
      <c r="BZ50168" s="74"/>
      <c r="CA50168" s="74"/>
      <c r="CF50168" s="79"/>
      <c r="CL50168" s="79"/>
    </row>
    <row r="50169" spans="30:90">
      <c r="AD50169" s="73"/>
      <c r="AE50169" s="74"/>
      <c r="AF50169" s="74"/>
      <c r="BX50169" s="73"/>
      <c r="BY50169" s="74"/>
      <c r="BZ50169" s="74"/>
      <c r="CA50169" s="74"/>
      <c r="CF50169" s="79"/>
      <c r="CL50169" s="79"/>
    </row>
    <row r="50170" spans="30:90">
      <c r="AD50170" s="73"/>
      <c r="AE50170" s="74"/>
      <c r="AF50170" s="74"/>
      <c r="BX50170" s="73"/>
      <c r="BY50170" s="74"/>
      <c r="BZ50170" s="74"/>
      <c r="CA50170" s="74"/>
      <c r="CF50170" s="79"/>
      <c r="CL50170" s="79"/>
    </row>
    <row r="50171" spans="30:90">
      <c r="AD50171" s="73"/>
      <c r="AE50171" s="74"/>
      <c r="AF50171" s="74"/>
      <c r="BX50171" s="73"/>
      <c r="BY50171" s="74"/>
      <c r="BZ50171" s="74"/>
      <c r="CA50171" s="74"/>
      <c r="CF50171" s="79"/>
      <c r="CL50171" s="79"/>
    </row>
    <row r="50172" spans="30:90">
      <c r="AD50172" s="73"/>
      <c r="AE50172" s="74"/>
      <c r="AF50172" s="74"/>
      <c r="BX50172" s="73"/>
      <c r="BY50172" s="74"/>
      <c r="BZ50172" s="74"/>
      <c r="CA50172" s="74"/>
      <c r="CF50172" s="79"/>
      <c r="CL50172" s="79"/>
    </row>
    <row r="50173" spans="30:90">
      <c r="AD50173" s="73"/>
      <c r="AE50173" s="74"/>
      <c r="AF50173" s="74"/>
      <c r="BX50173" s="73"/>
      <c r="BY50173" s="74"/>
      <c r="BZ50173" s="74"/>
      <c r="CA50173" s="74"/>
      <c r="CF50173" s="79"/>
      <c r="CL50173" s="79"/>
    </row>
    <row r="50174" spans="30:90">
      <c r="AD50174" s="73"/>
      <c r="AE50174" s="74"/>
      <c r="AF50174" s="74"/>
      <c r="BX50174" s="73"/>
      <c r="BY50174" s="74"/>
      <c r="BZ50174" s="74"/>
      <c r="CA50174" s="74"/>
      <c r="CF50174" s="79"/>
      <c r="CL50174" s="79"/>
    </row>
    <row r="50175" spans="30:90">
      <c r="AD50175" s="73"/>
      <c r="AE50175" s="74"/>
      <c r="AF50175" s="74"/>
      <c r="BX50175" s="73"/>
      <c r="BY50175" s="74"/>
      <c r="BZ50175" s="74"/>
      <c r="CA50175" s="74"/>
      <c r="CF50175" s="79"/>
      <c r="CL50175" s="79"/>
    </row>
    <row r="50176" spans="30:90">
      <c r="AD50176" s="73"/>
      <c r="AE50176" s="74"/>
      <c r="AF50176" s="74"/>
      <c r="BX50176" s="73"/>
      <c r="BY50176" s="74"/>
      <c r="BZ50176" s="74"/>
      <c r="CA50176" s="74"/>
      <c r="CF50176" s="79"/>
      <c r="CL50176" s="79"/>
    </row>
    <row r="50177" spans="30:90">
      <c r="AD50177" s="73"/>
      <c r="AE50177" s="74"/>
      <c r="AF50177" s="74"/>
      <c r="BX50177" s="73"/>
      <c r="BY50177" s="74"/>
      <c r="BZ50177" s="74"/>
      <c r="CA50177" s="74"/>
      <c r="CF50177" s="79"/>
      <c r="CL50177" s="79"/>
    </row>
    <row r="50178" spans="30:90">
      <c r="AD50178" s="73"/>
      <c r="AE50178" s="74"/>
      <c r="AF50178" s="74"/>
      <c r="BX50178" s="73"/>
      <c r="BY50178" s="74"/>
      <c r="BZ50178" s="74"/>
      <c r="CA50178" s="74"/>
      <c r="CF50178" s="79"/>
      <c r="CL50178" s="79"/>
    </row>
    <row r="50179" spans="30:90">
      <c r="AD50179" s="73"/>
      <c r="AE50179" s="74"/>
      <c r="AF50179" s="74"/>
      <c r="BX50179" s="73"/>
      <c r="BY50179" s="74"/>
      <c r="BZ50179" s="74"/>
      <c r="CA50179" s="74"/>
      <c r="CF50179" s="79"/>
      <c r="CL50179" s="79"/>
    </row>
    <row r="50180" spans="30:90">
      <c r="AD50180" s="73"/>
      <c r="AE50180" s="74"/>
      <c r="AF50180" s="74"/>
      <c r="BX50180" s="73"/>
      <c r="BY50180" s="74"/>
      <c r="BZ50180" s="74"/>
      <c r="CA50180" s="74"/>
      <c r="CF50180" s="79"/>
      <c r="CL50180" s="79"/>
    </row>
    <row r="50181" spans="30:90">
      <c r="AD50181" s="73"/>
      <c r="AE50181" s="74"/>
      <c r="AF50181" s="74"/>
      <c r="BX50181" s="73"/>
      <c r="BY50181" s="74"/>
      <c r="BZ50181" s="74"/>
      <c r="CA50181" s="74"/>
      <c r="CF50181" s="79"/>
      <c r="CL50181" s="79"/>
    </row>
    <row r="50182" spans="30:90">
      <c r="AD50182" s="73"/>
      <c r="AE50182" s="74"/>
      <c r="AF50182" s="74"/>
      <c r="BX50182" s="73"/>
      <c r="BY50182" s="74"/>
      <c r="BZ50182" s="74"/>
      <c r="CA50182" s="74"/>
      <c r="CF50182" s="79"/>
      <c r="CL50182" s="79"/>
    </row>
    <row r="50183" spans="30:90">
      <c r="AD50183" s="73"/>
      <c r="AE50183" s="74"/>
      <c r="AF50183" s="74"/>
      <c r="BX50183" s="73"/>
      <c r="BY50183" s="74"/>
      <c r="BZ50183" s="74"/>
      <c r="CA50183" s="74"/>
      <c r="CF50183" s="79"/>
      <c r="CL50183" s="79"/>
    </row>
    <row r="50184" spans="30:90">
      <c r="AD50184" s="73"/>
      <c r="AE50184" s="74"/>
      <c r="AF50184" s="74"/>
      <c r="BX50184" s="73"/>
      <c r="BY50184" s="74"/>
      <c r="BZ50184" s="74"/>
      <c r="CA50184" s="74"/>
      <c r="CF50184" s="79"/>
      <c r="CL50184" s="79"/>
    </row>
    <row r="50185" spans="30:90">
      <c r="AD50185" s="73"/>
      <c r="AE50185" s="74"/>
      <c r="AF50185" s="74"/>
      <c r="BX50185" s="73"/>
      <c r="BY50185" s="74"/>
      <c r="BZ50185" s="74"/>
      <c r="CA50185" s="74"/>
      <c r="CF50185" s="79"/>
      <c r="CL50185" s="79"/>
    </row>
    <row r="50186" spans="30:90">
      <c r="AD50186" s="73"/>
      <c r="AE50186" s="74"/>
      <c r="AF50186" s="74"/>
      <c r="BX50186" s="73"/>
      <c r="BY50186" s="74"/>
      <c r="BZ50186" s="74"/>
      <c r="CA50186" s="74"/>
      <c r="CF50186" s="79"/>
      <c r="CL50186" s="79"/>
    </row>
    <row r="50187" spans="30:90">
      <c r="AD50187" s="73"/>
      <c r="AE50187" s="74"/>
      <c r="AF50187" s="74"/>
      <c r="BX50187" s="73"/>
      <c r="BY50187" s="74"/>
      <c r="BZ50187" s="74"/>
      <c r="CA50187" s="74"/>
      <c r="CF50187" s="79"/>
      <c r="CL50187" s="79"/>
    </row>
    <row r="50188" spans="30:90">
      <c r="AD50188" s="73"/>
      <c r="AE50188" s="74"/>
      <c r="AF50188" s="74"/>
      <c r="BX50188" s="73"/>
      <c r="BY50188" s="74"/>
      <c r="BZ50188" s="74"/>
      <c r="CA50188" s="74"/>
      <c r="CF50188" s="79"/>
      <c r="CL50188" s="79"/>
    </row>
    <row r="50189" spans="30:90">
      <c r="AD50189" s="73"/>
      <c r="AE50189" s="74"/>
      <c r="AF50189" s="74"/>
      <c r="BX50189" s="73"/>
      <c r="BY50189" s="74"/>
      <c r="BZ50189" s="74"/>
      <c r="CA50189" s="74"/>
      <c r="CF50189" s="79"/>
      <c r="CL50189" s="79"/>
    </row>
    <row r="50190" spans="30:90">
      <c r="AD50190" s="73"/>
      <c r="AE50190" s="74"/>
      <c r="AF50190" s="74"/>
      <c r="BX50190" s="73"/>
      <c r="BY50190" s="74"/>
      <c r="BZ50190" s="74"/>
      <c r="CA50190" s="74"/>
      <c r="CF50190" s="79"/>
      <c r="CL50190" s="79"/>
    </row>
    <row r="50191" spans="30:90">
      <c r="AD50191" s="73"/>
      <c r="AE50191" s="74"/>
      <c r="AF50191" s="74"/>
      <c r="BX50191" s="73"/>
      <c r="BY50191" s="74"/>
      <c r="BZ50191" s="74"/>
      <c r="CA50191" s="74"/>
      <c r="CF50191" s="79"/>
      <c r="CL50191" s="79"/>
    </row>
    <row r="50192" spans="30:90">
      <c r="AD50192" s="73"/>
      <c r="AE50192" s="74"/>
      <c r="AF50192" s="74"/>
      <c r="BX50192" s="73"/>
      <c r="BY50192" s="74"/>
      <c r="BZ50192" s="74"/>
      <c r="CA50192" s="74"/>
      <c r="CF50192" s="79"/>
      <c r="CL50192" s="79"/>
    </row>
    <row r="50193" spans="30:90">
      <c r="AD50193" s="73"/>
      <c r="AE50193" s="74"/>
      <c r="AF50193" s="74"/>
      <c r="BX50193" s="73"/>
      <c r="BY50193" s="74"/>
      <c r="BZ50193" s="74"/>
      <c r="CA50193" s="74"/>
      <c r="CF50193" s="79"/>
      <c r="CL50193" s="79"/>
    </row>
    <row r="50194" spans="30:90">
      <c r="AD50194" s="73"/>
      <c r="AE50194" s="74"/>
      <c r="AF50194" s="74"/>
      <c r="BX50194" s="73"/>
      <c r="BY50194" s="74"/>
      <c r="BZ50194" s="74"/>
      <c r="CA50194" s="74"/>
      <c r="CF50194" s="79"/>
      <c r="CL50194" s="79"/>
    </row>
    <row r="50195" spans="30:90">
      <c r="AD50195" s="73"/>
      <c r="AE50195" s="74"/>
      <c r="AF50195" s="74"/>
      <c r="BX50195" s="73"/>
      <c r="BY50195" s="74"/>
      <c r="BZ50195" s="74"/>
      <c r="CA50195" s="74"/>
      <c r="CF50195" s="79"/>
      <c r="CL50195" s="79"/>
    </row>
    <row r="50196" spans="30:90">
      <c r="AD50196" s="73"/>
      <c r="AE50196" s="74"/>
      <c r="AF50196" s="74"/>
      <c r="BX50196" s="73"/>
      <c r="BY50196" s="74"/>
      <c r="BZ50196" s="74"/>
      <c r="CA50196" s="74"/>
      <c r="CF50196" s="79"/>
      <c r="CL50196" s="79"/>
    </row>
    <row r="50197" spans="30:90">
      <c r="AD50197" s="73"/>
      <c r="AE50197" s="74"/>
      <c r="AF50197" s="74"/>
      <c r="BX50197" s="73"/>
      <c r="BY50197" s="74"/>
      <c r="BZ50197" s="74"/>
      <c r="CA50197" s="74"/>
      <c r="CF50197" s="79"/>
      <c r="CL50197" s="79"/>
    </row>
    <row r="50198" spans="30:90">
      <c r="AD50198" s="73"/>
      <c r="AE50198" s="74"/>
      <c r="AF50198" s="74"/>
      <c r="BX50198" s="73"/>
      <c r="BY50198" s="74"/>
      <c r="BZ50198" s="74"/>
      <c r="CA50198" s="74"/>
      <c r="CF50198" s="79"/>
      <c r="CL50198" s="79"/>
    </row>
    <row r="50199" spans="30:90">
      <c r="AD50199" s="73"/>
      <c r="AE50199" s="74"/>
      <c r="AF50199" s="74"/>
      <c r="BX50199" s="73"/>
      <c r="BY50199" s="74"/>
      <c r="BZ50199" s="74"/>
      <c r="CA50199" s="74"/>
      <c r="CF50199" s="79"/>
      <c r="CL50199" s="79"/>
    </row>
    <row r="50200" spans="30:90">
      <c r="AD50200" s="73"/>
      <c r="AE50200" s="74"/>
      <c r="AF50200" s="74"/>
      <c r="BX50200" s="73"/>
      <c r="BY50200" s="74"/>
      <c r="BZ50200" s="74"/>
      <c r="CA50200" s="74"/>
      <c r="CF50200" s="79"/>
      <c r="CL50200" s="79"/>
    </row>
    <row r="50201" spans="30:90">
      <c r="AD50201" s="73"/>
      <c r="AE50201" s="74"/>
      <c r="AF50201" s="74"/>
      <c r="BX50201" s="73"/>
      <c r="BY50201" s="74"/>
      <c r="BZ50201" s="74"/>
      <c r="CA50201" s="74"/>
      <c r="CF50201" s="79"/>
      <c r="CL50201" s="79"/>
    </row>
    <row r="50202" spans="30:90">
      <c r="AD50202" s="73"/>
      <c r="AE50202" s="74"/>
      <c r="AF50202" s="74"/>
      <c r="BX50202" s="73"/>
      <c r="BY50202" s="74"/>
      <c r="BZ50202" s="74"/>
      <c r="CA50202" s="74"/>
      <c r="CF50202" s="79"/>
      <c r="CL50202" s="79"/>
    </row>
    <row r="50203" spans="30:90">
      <c r="AD50203" s="73"/>
      <c r="AE50203" s="74"/>
      <c r="AF50203" s="74"/>
      <c r="BX50203" s="73"/>
      <c r="BY50203" s="74"/>
      <c r="BZ50203" s="74"/>
      <c r="CA50203" s="74"/>
      <c r="CF50203" s="79"/>
      <c r="CL50203" s="79"/>
    </row>
    <row r="50204" spans="30:90">
      <c r="AD50204" s="73"/>
      <c r="AE50204" s="74"/>
      <c r="AF50204" s="74"/>
      <c r="BX50204" s="73"/>
      <c r="BY50204" s="74"/>
      <c r="BZ50204" s="74"/>
      <c r="CA50204" s="74"/>
      <c r="CF50204" s="79"/>
      <c r="CL50204" s="79"/>
    </row>
    <row r="50205" spans="30:90">
      <c r="AD50205" s="73"/>
      <c r="AE50205" s="74"/>
      <c r="AF50205" s="74"/>
      <c r="BX50205" s="73"/>
      <c r="BY50205" s="74"/>
      <c r="BZ50205" s="74"/>
      <c r="CA50205" s="74"/>
      <c r="CF50205" s="79"/>
      <c r="CL50205" s="79"/>
    </row>
    <row r="50206" spans="30:90">
      <c r="AD50206" s="73"/>
      <c r="AE50206" s="74"/>
      <c r="AF50206" s="74"/>
      <c r="BX50206" s="73"/>
      <c r="BY50206" s="74"/>
      <c r="BZ50206" s="74"/>
      <c r="CA50206" s="74"/>
      <c r="CF50206" s="79"/>
      <c r="CL50206" s="79"/>
    </row>
    <row r="50207" spans="30:90">
      <c r="AD50207" s="73"/>
      <c r="AE50207" s="74"/>
      <c r="AF50207" s="74"/>
      <c r="BX50207" s="73"/>
      <c r="BY50207" s="74"/>
      <c r="BZ50207" s="74"/>
      <c r="CA50207" s="74"/>
      <c r="CF50207" s="79"/>
      <c r="CL50207" s="79"/>
    </row>
    <row r="50208" spans="30:90">
      <c r="AD50208" s="73"/>
      <c r="AE50208" s="74"/>
      <c r="AF50208" s="74"/>
      <c r="BX50208" s="73"/>
      <c r="BY50208" s="74"/>
      <c r="BZ50208" s="74"/>
      <c r="CA50208" s="74"/>
      <c r="CF50208" s="79"/>
      <c r="CL50208" s="79"/>
    </row>
    <row r="50209" spans="30:90">
      <c r="AD50209" s="73"/>
      <c r="AE50209" s="74"/>
      <c r="AF50209" s="74"/>
      <c r="BX50209" s="73"/>
      <c r="BY50209" s="74"/>
      <c r="BZ50209" s="74"/>
      <c r="CA50209" s="74"/>
      <c r="CF50209" s="79"/>
      <c r="CL50209" s="79"/>
    </row>
    <row r="50210" spans="30:90">
      <c r="AD50210" s="73"/>
      <c r="AE50210" s="74"/>
      <c r="AF50210" s="74"/>
      <c r="BX50210" s="73"/>
      <c r="BY50210" s="74"/>
      <c r="BZ50210" s="74"/>
      <c r="CA50210" s="74"/>
      <c r="CF50210" s="79"/>
      <c r="CL50210" s="79"/>
    </row>
    <row r="50211" spans="30:90">
      <c r="AD50211" s="73"/>
      <c r="AE50211" s="74"/>
      <c r="AF50211" s="74"/>
      <c r="BX50211" s="73"/>
      <c r="BY50211" s="74"/>
      <c r="BZ50211" s="74"/>
      <c r="CA50211" s="74"/>
      <c r="CF50211" s="79"/>
      <c r="CL50211" s="79"/>
    </row>
    <row r="50212" spans="30:90">
      <c r="AD50212" s="73"/>
      <c r="AE50212" s="74"/>
      <c r="AF50212" s="74"/>
      <c r="BX50212" s="73"/>
      <c r="BY50212" s="74"/>
      <c r="BZ50212" s="74"/>
      <c r="CA50212" s="74"/>
      <c r="CF50212" s="79"/>
      <c r="CL50212" s="79"/>
    </row>
    <row r="50213" spans="30:90">
      <c r="AD50213" s="73"/>
      <c r="AE50213" s="74"/>
      <c r="AF50213" s="74"/>
      <c r="BX50213" s="73"/>
      <c r="BY50213" s="74"/>
      <c r="BZ50213" s="74"/>
      <c r="CA50213" s="74"/>
      <c r="CF50213" s="79"/>
      <c r="CL50213" s="79"/>
    </row>
    <row r="50214" spans="30:90">
      <c r="AD50214" s="73"/>
      <c r="AE50214" s="74"/>
      <c r="AF50214" s="74"/>
      <c r="BX50214" s="73"/>
      <c r="BY50214" s="74"/>
      <c r="BZ50214" s="74"/>
      <c r="CA50214" s="74"/>
      <c r="CF50214" s="79"/>
      <c r="CL50214" s="79"/>
    </row>
    <row r="50215" spans="30:90">
      <c r="AD50215" s="73"/>
      <c r="AE50215" s="74"/>
      <c r="AF50215" s="74"/>
      <c r="BX50215" s="73"/>
      <c r="BY50215" s="74"/>
      <c r="BZ50215" s="74"/>
      <c r="CA50215" s="74"/>
      <c r="CF50215" s="79"/>
      <c r="CL50215" s="79"/>
    </row>
    <row r="50216" spans="30:90">
      <c r="AD50216" s="73"/>
      <c r="AE50216" s="74"/>
      <c r="AF50216" s="74"/>
      <c r="BX50216" s="73"/>
      <c r="BY50216" s="74"/>
      <c r="BZ50216" s="74"/>
      <c r="CA50216" s="74"/>
      <c r="CF50216" s="79"/>
      <c r="CL50216" s="79"/>
    </row>
    <row r="50217" spans="30:90">
      <c r="AD50217" s="73"/>
      <c r="AE50217" s="74"/>
      <c r="AF50217" s="74"/>
      <c r="BX50217" s="73"/>
      <c r="BY50217" s="74"/>
      <c r="BZ50217" s="74"/>
      <c r="CA50217" s="74"/>
      <c r="CF50217" s="79"/>
      <c r="CL50217" s="79"/>
    </row>
    <row r="50218" spans="30:90">
      <c r="AD50218" s="73"/>
      <c r="AE50218" s="74"/>
      <c r="AF50218" s="74"/>
      <c r="BX50218" s="73"/>
      <c r="BY50218" s="74"/>
      <c r="BZ50218" s="74"/>
      <c r="CA50218" s="74"/>
      <c r="CF50218" s="79"/>
      <c r="CL50218" s="79"/>
    </row>
    <row r="50219" spans="30:90">
      <c r="AD50219" s="73"/>
      <c r="AE50219" s="74"/>
      <c r="AF50219" s="74"/>
      <c r="BX50219" s="73"/>
      <c r="BY50219" s="74"/>
      <c r="BZ50219" s="74"/>
      <c r="CA50219" s="74"/>
      <c r="CF50219" s="79"/>
      <c r="CL50219" s="79"/>
    </row>
    <row r="50220" spans="30:90">
      <c r="AD50220" s="73"/>
      <c r="AE50220" s="74"/>
      <c r="AF50220" s="74"/>
      <c r="BX50220" s="73"/>
      <c r="BY50220" s="74"/>
      <c r="BZ50220" s="74"/>
      <c r="CA50220" s="74"/>
      <c r="CF50220" s="79"/>
      <c r="CL50220" s="79"/>
    </row>
    <row r="50221" spans="30:90">
      <c r="AD50221" s="73"/>
      <c r="AE50221" s="74"/>
      <c r="AF50221" s="74"/>
      <c r="BX50221" s="73"/>
      <c r="BY50221" s="74"/>
      <c r="BZ50221" s="74"/>
      <c r="CA50221" s="74"/>
      <c r="CF50221" s="79"/>
      <c r="CL50221" s="79"/>
    </row>
    <row r="50222" spans="30:90">
      <c r="AD50222" s="73"/>
      <c r="AE50222" s="74"/>
      <c r="AF50222" s="74"/>
      <c r="BX50222" s="73"/>
      <c r="BY50222" s="74"/>
      <c r="BZ50222" s="74"/>
      <c r="CA50222" s="74"/>
      <c r="CF50222" s="79"/>
      <c r="CL50222" s="79"/>
    </row>
    <row r="50223" spans="30:90">
      <c r="AD50223" s="73"/>
      <c r="AE50223" s="74"/>
      <c r="AF50223" s="74"/>
      <c r="BX50223" s="73"/>
      <c r="BY50223" s="74"/>
      <c r="BZ50223" s="74"/>
      <c r="CA50223" s="74"/>
      <c r="CF50223" s="79"/>
      <c r="CL50223" s="79"/>
    </row>
    <row r="50224" spans="30:90">
      <c r="AD50224" s="73"/>
      <c r="AE50224" s="74"/>
      <c r="AF50224" s="74"/>
      <c r="BX50224" s="73"/>
      <c r="BY50224" s="74"/>
      <c r="BZ50224" s="74"/>
      <c r="CA50224" s="74"/>
      <c r="CF50224" s="79"/>
      <c r="CL50224" s="79"/>
    </row>
    <row r="50225" spans="30:90">
      <c r="AD50225" s="73"/>
      <c r="AE50225" s="74"/>
      <c r="AF50225" s="74"/>
      <c r="BX50225" s="73"/>
      <c r="BY50225" s="74"/>
      <c r="BZ50225" s="74"/>
      <c r="CA50225" s="74"/>
      <c r="CF50225" s="79"/>
      <c r="CL50225" s="79"/>
    </row>
    <row r="50226" spans="30:90">
      <c r="AD50226" s="73"/>
      <c r="AE50226" s="74"/>
      <c r="AF50226" s="74"/>
      <c r="BX50226" s="73"/>
      <c r="BY50226" s="74"/>
      <c r="BZ50226" s="74"/>
      <c r="CA50226" s="74"/>
      <c r="CF50226" s="79"/>
      <c r="CL50226" s="79"/>
    </row>
    <row r="50227" spans="30:90">
      <c r="AD50227" s="73"/>
      <c r="AE50227" s="74"/>
      <c r="AF50227" s="74"/>
      <c r="BX50227" s="73"/>
      <c r="BY50227" s="74"/>
      <c r="BZ50227" s="74"/>
      <c r="CA50227" s="74"/>
      <c r="CF50227" s="79"/>
      <c r="CL50227" s="79"/>
    </row>
    <row r="50228" spans="30:90">
      <c r="AD50228" s="73"/>
      <c r="AE50228" s="74"/>
      <c r="AF50228" s="74"/>
      <c r="BX50228" s="73"/>
      <c r="BY50228" s="74"/>
      <c r="BZ50228" s="74"/>
      <c r="CA50228" s="74"/>
      <c r="CF50228" s="79"/>
      <c r="CL50228" s="79"/>
    </row>
    <row r="50229" spans="30:90">
      <c r="AD50229" s="73"/>
      <c r="AE50229" s="74"/>
      <c r="AF50229" s="74"/>
      <c r="BX50229" s="73"/>
      <c r="BY50229" s="74"/>
      <c r="BZ50229" s="74"/>
      <c r="CA50229" s="74"/>
      <c r="CF50229" s="79"/>
      <c r="CL50229" s="79"/>
    </row>
    <row r="50230" spans="30:90">
      <c r="AD50230" s="73"/>
      <c r="AE50230" s="74"/>
      <c r="AF50230" s="74"/>
      <c r="BX50230" s="73"/>
      <c r="BY50230" s="74"/>
      <c r="BZ50230" s="74"/>
      <c r="CA50230" s="74"/>
      <c r="CF50230" s="79"/>
      <c r="CL50230" s="79"/>
    </row>
    <row r="50231" spans="30:90">
      <c r="AD50231" s="73"/>
      <c r="AE50231" s="74"/>
      <c r="AF50231" s="74"/>
      <c r="BX50231" s="73"/>
      <c r="BY50231" s="74"/>
      <c r="BZ50231" s="74"/>
      <c r="CA50231" s="74"/>
      <c r="CF50231" s="79"/>
      <c r="CL50231" s="79"/>
    </row>
    <row r="50232" spans="30:90">
      <c r="AD50232" s="73"/>
      <c r="AE50232" s="74"/>
      <c r="AF50232" s="74"/>
      <c r="BX50232" s="73"/>
      <c r="BY50232" s="74"/>
      <c r="BZ50232" s="74"/>
      <c r="CA50232" s="74"/>
      <c r="CF50232" s="79"/>
      <c r="CL50232" s="79"/>
    </row>
    <row r="50233" spans="30:90">
      <c r="AD50233" s="73"/>
      <c r="AE50233" s="74"/>
      <c r="AF50233" s="74"/>
      <c r="BX50233" s="73"/>
      <c r="BY50233" s="74"/>
      <c r="BZ50233" s="74"/>
      <c r="CA50233" s="74"/>
      <c r="CF50233" s="79"/>
      <c r="CL50233" s="79"/>
    </row>
    <row r="50234" spans="30:90">
      <c r="AD50234" s="73"/>
      <c r="AE50234" s="74"/>
      <c r="AF50234" s="74"/>
      <c r="BX50234" s="73"/>
      <c r="BY50234" s="74"/>
      <c r="BZ50234" s="74"/>
      <c r="CA50234" s="74"/>
      <c r="CF50234" s="79"/>
      <c r="CL50234" s="79"/>
    </row>
    <row r="50235" spans="30:90">
      <c r="AD50235" s="73"/>
      <c r="AE50235" s="74"/>
      <c r="AF50235" s="74"/>
      <c r="BX50235" s="73"/>
      <c r="BY50235" s="74"/>
      <c r="BZ50235" s="74"/>
      <c r="CA50235" s="74"/>
      <c r="CF50235" s="79"/>
      <c r="CL50235" s="79"/>
    </row>
    <row r="50236" spans="30:90">
      <c r="AD50236" s="73"/>
      <c r="AE50236" s="74"/>
      <c r="AF50236" s="74"/>
      <c r="BX50236" s="73"/>
      <c r="BY50236" s="74"/>
      <c r="BZ50236" s="74"/>
      <c r="CA50236" s="74"/>
      <c r="CF50236" s="79"/>
      <c r="CL50236" s="79"/>
    </row>
    <row r="50237" spans="30:90">
      <c r="AD50237" s="73"/>
      <c r="AE50237" s="74"/>
      <c r="AF50237" s="74"/>
      <c r="BX50237" s="73"/>
      <c r="BY50237" s="74"/>
      <c r="BZ50237" s="74"/>
      <c r="CA50237" s="74"/>
      <c r="CF50237" s="79"/>
      <c r="CL50237" s="79"/>
    </row>
    <row r="50238" spans="30:90">
      <c r="AD50238" s="73"/>
      <c r="AE50238" s="74"/>
      <c r="AF50238" s="74"/>
      <c r="BX50238" s="73"/>
      <c r="BY50238" s="74"/>
      <c r="BZ50238" s="74"/>
      <c r="CA50238" s="74"/>
      <c r="CF50238" s="79"/>
      <c r="CL50238" s="79"/>
    </row>
    <row r="50239" spans="30:90">
      <c r="AD50239" s="73"/>
      <c r="AE50239" s="74"/>
      <c r="AF50239" s="74"/>
      <c r="BX50239" s="73"/>
      <c r="BY50239" s="74"/>
      <c r="BZ50239" s="74"/>
      <c r="CA50239" s="74"/>
      <c r="CF50239" s="79"/>
      <c r="CL50239" s="79"/>
    </row>
    <row r="50240" spans="30:90">
      <c r="AD50240" s="73"/>
      <c r="AE50240" s="74"/>
      <c r="AF50240" s="74"/>
      <c r="BX50240" s="73"/>
      <c r="BY50240" s="74"/>
      <c r="BZ50240" s="74"/>
      <c r="CA50240" s="74"/>
      <c r="CF50240" s="79"/>
      <c r="CL50240" s="79"/>
    </row>
    <row r="50241" spans="30:90">
      <c r="AD50241" s="73"/>
      <c r="AE50241" s="74"/>
      <c r="AF50241" s="74"/>
      <c r="BX50241" s="73"/>
      <c r="BY50241" s="74"/>
      <c r="BZ50241" s="74"/>
      <c r="CA50241" s="74"/>
      <c r="CF50241" s="79"/>
      <c r="CL50241" s="79"/>
    </row>
    <row r="50242" spans="30:90">
      <c r="AD50242" s="73"/>
      <c r="AE50242" s="74"/>
      <c r="AF50242" s="74"/>
      <c r="BX50242" s="73"/>
      <c r="BY50242" s="74"/>
      <c r="BZ50242" s="74"/>
      <c r="CA50242" s="74"/>
      <c r="CF50242" s="79"/>
      <c r="CL50242" s="79"/>
    </row>
    <row r="50243" spans="30:90">
      <c r="AD50243" s="73"/>
      <c r="AE50243" s="74"/>
      <c r="AF50243" s="74"/>
      <c r="BX50243" s="73"/>
      <c r="BY50243" s="74"/>
      <c r="BZ50243" s="74"/>
      <c r="CA50243" s="74"/>
      <c r="CF50243" s="79"/>
      <c r="CL50243" s="79"/>
    </row>
    <row r="50244" spans="30:90">
      <c r="AD50244" s="73"/>
      <c r="AE50244" s="74"/>
      <c r="AF50244" s="74"/>
      <c r="BX50244" s="73"/>
      <c r="BY50244" s="74"/>
      <c r="BZ50244" s="74"/>
      <c r="CA50244" s="74"/>
      <c r="CF50244" s="79"/>
      <c r="CL50244" s="79"/>
    </row>
    <row r="50245" spans="30:90">
      <c r="AD50245" s="73"/>
      <c r="AE50245" s="74"/>
      <c r="AF50245" s="74"/>
      <c r="BX50245" s="73"/>
      <c r="BY50245" s="74"/>
      <c r="BZ50245" s="74"/>
      <c r="CA50245" s="74"/>
      <c r="CF50245" s="79"/>
      <c r="CL50245" s="79"/>
    </row>
    <row r="50246" spans="30:90">
      <c r="AD50246" s="73"/>
      <c r="AE50246" s="74"/>
      <c r="AF50246" s="74"/>
      <c r="BX50246" s="73"/>
      <c r="BY50246" s="74"/>
      <c r="BZ50246" s="74"/>
      <c r="CA50246" s="74"/>
      <c r="CF50246" s="79"/>
      <c r="CL50246" s="79"/>
    </row>
    <row r="50247" spans="30:90">
      <c r="AD50247" s="73"/>
      <c r="AE50247" s="74"/>
      <c r="AF50247" s="74"/>
      <c r="BX50247" s="73"/>
      <c r="BY50247" s="74"/>
      <c r="BZ50247" s="74"/>
      <c r="CA50247" s="74"/>
      <c r="CF50247" s="79"/>
      <c r="CL50247" s="79"/>
    </row>
    <row r="50248" spans="30:90">
      <c r="AD50248" s="73"/>
      <c r="AE50248" s="74"/>
      <c r="AF50248" s="74"/>
      <c r="BX50248" s="73"/>
      <c r="BY50248" s="74"/>
      <c r="BZ50248" s="74"/>
      <c r="CA50248" s="74"/>
      <c r="CF50248" s="79"/>
      <c r="CL50248" s="79"/>
    </row>
    <row r="50249" spans="30:90">
      <c r="AD50249" s="73"/>
      <c r="AE50249" s="74"/>
      <c r="AF50249" s="74"/>
      <c r="BX50249" s="73"/>
      <c r="BY50249" s="74"/>
      <c r="BZ50249" s="74"/>
      <c r="CA50249" s="74"/>
      <c r="CF50249" s="79"/>
      <c r="CL50249" s="79"/>
    </row>
    <row r="50250" spans="30:90">
      <c r="AD50250" s="73"/>
      <c r="AE50250" s="74"/>
      <c r="AF50250" s="74"/>
      <c r="BX50250" s="73"/>
      <c r="BY50250" s="74"/>
      <c r="BZ50250" s="74"/>
      <c r="CA50250" s="74"/>
      <c r="CF50250" s="79"/>
      <c r="CL50250" s="79"/>
    </row>
    <row r="50251" spans="30:90">
      <c r="AD50251" s="73"/>
      <c r="AE50251" s="74"/>
      <c r="AF50251" s="74"/>
      <c r="BX50251" s="73"/>
      <c r="BY50251" s="74"/>
      <c r="BZ50251" s="74"/>
      <c r="CA50251" s="74"/>
      <c r="CF50251" s="79"/>
      <c r="CL50251" s="79"/>
    </row>
    <row r="50252" spans="30:90">
      <c r="AD50252" s="73"/>
      <c r="AE50252" s="74"/>
      <c r="AF50252" s="74"/>
      <c r="BX50252" s="73"/>
      <c r="BY50252" s="74"/>
      <c r="BZ50252" s="74"/>
      <c r="CA50252" s="74"/>
      <c r="CF50252" s="79"/>
      <c r="CL50252" s="79"/>
    </row>
    <row r="50253" spans="30:90">
      <c r="AD50253" s="73"/>
      <c r="AE50253" s="74"/>
      <c r="AF50253" s="74"/>
      <c r="BX50253" s="73"/>
      <c r="BY50253" s="74"/>
      <c r="BZ50253" s="74"/>
      <c r="CA50253" s="74"/>
      <c r="CF50253" s="79"/>
      <c r="CL50253" s="79"/>
    </row>
    <row r="50254" spans="30:90">
      <c r="AD50254" s="73"/>
      <c r="AE50254" s="74"/>
      <c r="AF50254" s="74"/>
      <c r="BX50254" s="73"/>
      <c r="BY50254" s="74"/>
      <c r="BZ50254" s="74"/>
      <c r="CA50254" s="74"/>
      <c r="CF50254" s="79"/>
      <c r="CL50254" s="79"/>
    </row>
    <row r="50255" spans="30:90">
      <c r="AD50255" s="73"/>
      <c r="AE50255" s="74"/>
      <c r="AF50255" s="74"/>
      <c r="BX50255" s="73"/>
      <c r="BY50255" s="74"/>
      <c r="BZ50255" s="74"/>
      <c r="CA50255" s="74"/>
      <c r="CF50255" s="79"/>
      <c r="CL50255" s="79"/>
    </row>
    <row r="50256" spans="30:90">
      <c r="AD50256" s="73"/>
      <c r="AE50256" s="74"/>
      <c r="AF50256" s="74"/>
      <c r="BX50256" s="73"/>
      <c r="BY50256" s="74"/>
      <c r="BZ50256" s="74"/>
      <c r="CA50256" s="74"/>
      <c r="CF50256" s="79"/>
      <c r="CL50256" s="79"/>
    </row>
    <row r="50257" spans="30:90">
      <c r="AD50257" s="73"/>
      <c r="AE50257" s="74"/>
      <c r="AF50257" s="74"/>
      <c r="BX50257" s="73"/>
      <c r="BY50257" s="74"/>
      <c r="BZ50257" s="74"/>
      <c r="CA50257" s="74"/>
      <c r="CF50257" s="79"/>
      <c r="CL50257" s="79"/>
    </row>
    <row r="50258" spans="30:90">
      <c r="AD50258" s="73"/>
      <c r="AE50258" s="74"/>
      <c r="AF50258" s="74"/>
      <c r="BX50258" s="73"/>
      <c r="BY50258" s="74"/>
      <c r="BZ50258" s="74"/>
      <c r="CA50258" s="74"/>
      <c r="CF50258" s="79"/>
      <c r="CL50258" s="79"/>
    </row>
    <row r="50259" spans="30:90">
      <c r="AD50259" s="73"/>
      <c r="AE50259" s="74"/>
      <c r="AF50259" s="74"/>
      <c r="BX50259" s="73"/>
      <c r="BY50259" s="74"/>
      <c r="BZ50259" s="74"/>
      <c r="CA50259" s="74"/>
      <c r="CF50259" s="79"/>
      <c r="CL50259" s="79"/>
    </row>
    <row r="50260" spans="30:90">
      <c r="AD50260" s="73"/>
      <c r="AE50260" s="74"/>
      <c r="AF50260" s="74"/>
      <c r="BX50260" s="73"/>
      <c r="BY50260" s="74"/>
      <c r="BZ50260" s="74"/>
      <c r="CA50260" s="74"/>
      <c r="CF50260" s="79"/>
      <c r="CL50260" s="79"/>
    </row>
    <row r="50261" spans="30:90">
      <c r="AD50261" s="73"/>
      <c r="AE50261" s="74"/>
      <c r="AF50261" s="74"/>
      <c r="BX50261" s="73"/>
      <c r="BY50261" s="74"/>
      <c r="BZ50261" s="74"/>
      <c r="CA50261" s="74"/>
      <c r="CF50261" s="79"/>
      <c r="CL50261" s="79"/>
    </row>
    <row r="50262" spans="30:90">
      <c r="AD50262" s="73"/>
      <c r="AE50262" s="74"/>
      <c r="AF50262" s="74"/>
      <c r="BX50262" s="73"/>
      <c r="BY50262" s="74"/>
      <c r="BZ50262" s="74"/>
      <c r="CA50262" s="74"/>
      <c r="CF50262" s="79"/>
      <c r="CL50262" s="79"/>
    </row>
    <row r="50263" spans="30:90">
      <c r="AD50263" s="73"/>
      <c r="AE50263" s="74"/>
      <c r="AF50263" s="74"/>
      <c r="BX50263" s="73"/>
      <c r="BY50263" s="74"/>
      <c r="BZ50263" s="74"/>
      <c r="CA50263" s="74"/>
      <c r="CF50263" s="79"/>
      <c r="CL50263" s="79"/>
    </row>
    <row r="50264" spans="30:90">
      <c r="AD50264" s="73"/>
      <c r="AE50264" s="74"/>
      <c r="AF50264" s="74"/>
      <c r="BX50264" s="73"/>
      <c r="BY50264" s="74"/>
      <c r="BZ50264" s="74"/>
      <c r="CA50264" s="74"/>
      <c r="CF50264" s="79"/>
      <c r="CL50264" s="79"/>
    </row>
    <row r="50265" spans="30:90">
      <c r="AD50265" s="73"/>
      <c r="AE50265" s="74"/>
      <c r="AF50265" s="74"/>
      <c r="BX50265" s="73"/>
      <c r="BY50265" s="74"/>
      <c r="BZ50265" s="74"/>
      <c r="CA50265" s="74"/>
      <c r="CF50265" s="79"/>
      <c r="CL50265" s="79"/>
    </row>
    <row r="50266" spans="30:90">
      <c r="AD50266" s="73"/>
      <c r="AE50266" s="74"/>
      <c r="AF50266" s="74"/>
      <c r="BX50266" s="73"/>
      <c r="BY50266" s="74"/>
      <c r="BZ50266" s="74"/>
      <c r="CA50266" s="74"/>
      <c r="CF50266" s="79"/>
      <c r="CL50266" s="79"/>
    </row>
    <row r="50267" spans="30:90">
      <c r="AD50267" s="73"/>
      <c r="AE50267" s="74"/>
      <c r="AF50267" s="74"/>
      <c r="BX50267" s="73"/>
      <c r="BY50267" s="74"/>
      <c r="BZ50267" s="74"/>
      <c r="CA50267" s="74"/>
      <c r="CF50267" s="79"/>
      <c r="CL50267" s="79"/>
    </row>
    <row r="50268" spans="30:90">
      <c r="AD50268" s="73"/>
      <c r="AE50268" s="74"/>
      <c r="AF50268" s="74"/>
      <c r="BX50268" s="73"/>
      <c r="BY50268" s="74"/>
      <c r="BZ50268" s="74"/>
      <c r="CA50268" s="74"/>
      <c r="CF50268" s="79"/>
      <c r="CL50268" s="79"/>
    </row>
    <row r="50269" spans="30:90">
      <c r="AD50269" s="73"/>
      <c r="AE50269" s="74"/>
      <c r="AF50269" s="74"/>
      <c r="BX50269" s="73"/>
      <c r="BY50269" s="74"/>
      <c r="BZ50269" s="74"/>
      <c r="CA50269" s="74"/>
      <c r="CF50269" s="79"/>
      <c r="CL50269" s="79"/>
    </row>
    <row r="50270" spans="30:90">
      <c r="AD50270" s="73"/>
      <c r="AE50270" s="74"/>
      <c r="AF50270" s="74"/>
      <c r="BX50270" s="73"/>
      <c r="BY50270" s="74"/>
      <c r="BZ50270" s="74"/>
      <c r="CA50270" s="74"/>
      <c r="CF50270" s="79"/>
      <c r="CL50270" s="79"/>
    </row>
    <row r="50271" spans="30:90">
      <c r="AD50271" s="73"/>
      <c r="AE50271" s="74"/>
      <c r="AF50271" s="74"/>
      <c r="BX50271" s="73"/>
      <c r="BY50271" s="74"/>
      <c r="BZ50271" s="74"/>
      <c r="CA50271" s="74"/>
      <c r="CF50271" s="79"/>
      <c r="CL50271" s="79"/>
    </row>
    <row r="50272" spans="30:90">
      <c r="AD50272" s="73"/>
      <c r="AE50272" s="74"/>
      <c r="AF50272" s="74"/>
      <c r="BX50272" s="73"/>
      <c r="BY50272" s="74"/>
      <c r="BZ50272" s="74"/>
      <c r="CA50272" s="74"/>
      <c r="CF50272" s="79"/>
      <c r="CL50272" s="79"/>
    </row>
    <row r="50273" spans="30:90">
      <c r="AD50273" s="73"/>
      <c r="AE50273" s="74"/>
      <c r="AF50273" s="74"/>
      <c r="BX50273" s="73"/>
      <c r="BY50273" s="74"/>
      <c r="BZ50273" s="74"/>
      <c r="CA50273" s="74"/>
      <c r="CF50273" s="79"/>
      <c r="CL50273" s="79"/>
    </row>
    <row r="50274" spans="30:90">
      <c r="AD50274" s="73"/>
      <c r="AE50274" s="74"/>
      <c r="AF50274" s="74"/>
      <c r="BX50274" s="73"/>
      <c r="BY50274" s="74"/>
      <c r="BZ50274" s="74"/>
      <c r="CA50274" s="74"/>
      <c r="CF50274" s="79"/>
      <c r="CL50274" s="79"/>
    </row>
    <row r="50275" spans="30:90">
      <c r="AD50275" s="73"/>
      <c r="AE50275" s="74"/>
      <c r="AF50275" s="74"/>
      <c r="BX50275" s="73"/>
      <c r="BY50275" s="74"/>
      <c r="BZ50275" s="74"/>
      <c r="CA50275" s="74"/>
      <c r="CF50275" s="79"/>
      <c r="CL50275" s="79"/>
    </row>
    <row r="50276" spans="30:90">
      <c r="AD50276" s="73"/>
      <c r="AE50276" s="74"/>
      <c r="AF50276" s="74"/>
      <c r="BX50276" s="73"/>
      <c r="BY50276" s="74"/>
      <c r="BZ50276" s="74"/>
      <c r="CA50276" s="74"/>
      <c r="CF50276" s="79"/>
      <c r="CL50276" s="79"/>
    </row>
    <row r="50277" spans="30:90">
      <c r="AD50277" s="73"/>
      <c r="AE50277" s="74"/>
      <c r="AF50277" s="74"/>
      <c r="BX50277" s="73"/>
      <c r="BY50277" s="74"/>
      <c r="BZ50277" s="74"/>
      <c r="CA50277" s="74"/>
      <c r="CF50277" s="79"/>
      <c r="CL50277" s="79"/>
    </row>
    <row r="50278" spans="30:90">
      <c r="AD50278" s="73"/>
      <c r="AE50278" s="74"/>
      <c r="AF50278" s="74"/>
      <c r="BX50278" s="73"/>
      <c r="BY50278" s="74"/>
      <c r="BZ50278" s="74"/>
      <c r="CA50278" s="74"/>
      <c r="CF50278" s="79"/>
      <c r="CL50278" s="79"/>
    </row>
    <row r="50279" spans="30:90">
      <c r="AD50279" s="73"/>
      <c r="AE50279" s="74"/>
      <c r="AF50279" s="74"/>
      <c r="BX50279" s="73"/>
      <c r="BY50279" s="74"/>
      <c r="BZ50279" s="74"/>
      <c r="CA50279" s="74"/>
      <c r="CF50279" s="79"/>
      <c r="CL50279" s="79"/>
    </row>
    <row r="50280" spans="30:90">
      <c r="AD50280" s="73"/>
      <c r="AE50280" s="74"/>
      <c r="AF50280" s="74"/>
      <c r="BX50280" s="73"/>
      <c r="BY50280" s="74"/>
      <c r="BZ50280" s="74"/>
      <c r="CA50280" s="74"/>
      <c r="CF50280" s="79"/>
      <c r="CL50280" s="79"/>
    </row>
    <row r="50281" spans="30:90">
      <c r="AD50281" s="73"/>
      <c r="AE50281" s="74"/>
      <c r="AF50281" s="74"/>
      <c r="BX50281" s="73"/>
      <c r="BY50281" s="74"/>
      <c r="BZ50281" s="74"/>
      <c r="CA50281" s="74"/>
      <c r="CF50281" s="79"/>
      <c r="CL50281" s="79"/>
    </row>
    <row r="50282" spans="30:90">
      <c r="AD50282" s="73"/>
      <c r="AE50282" s="74"/>
      <c r="AF50282" s="74"/>
      <c r="BX50282" s="73"/>
      <c r="BY50282" s="74"/>
      <c r="BZ50282" s="74"/>
      <c r="CA50282" s="74"/>
      <c r="CF50282" s="79"/>
      <c r="CL50282" s="79"/>
    </row>
    <row r="50283" spans="30:90">
      <c r="AD50283" s="73"/>
      <c r="AE50283" s="74"/>
      <c r="AF50283" s="74"/>
      <c r="BX50283" s="73"/>
      <c r="BY50283" s="74"/>
      <c r="BZ50283" s="74"/>
      <c r="CA50283" s="74"/>
      <c r="CF50283" s="79"/>
      <c r="CL50283" s="79"/>
    </row>
    <row r="50284" spans="30:90">
      <c r="AD50284" s="73"/>
      <c r="AE50284" s="74"/>
      <c r="AF50284" s="74"/>
      <c r="BX50284" s="73"/>
      <c r="BY50284" s="74"/>
      <c r="BZ50284" s="74"/>
      <c r="CA50284" s="74"/>
      <c r="CF50284" s="79"/>
      <c r="CL50284" s="79"/>
    </row>
    <row r="50285" spans="30:90">
      <c r="AD50285" s="73"/>
      <c r="AE50285" s="74"/>
      <c r="AF50285" s="74"/>
      <c r="BX50285" s="73"/>
      <c r="BY50285" s="74"/>
      <c r="BZ50285" s="74"/>
      <c r="CA50285" s="74"/>
      <c r="CF50285" s="79"/>
      <c r="CL50285" s="79"/>
    </row>
    <row r="50286" spans="30:90">
      <c r="AD50286" s="73"/>
      <c r="AE50286" s="74"/>
      <c r="AF50286" s="74"/>
      <c r="BX50286" s="73"/>
      <c r="BY50286" s="74"/>
      <c r="BZ50286" s="74"/>
      <c r="CA50286" s="74"/>
      <c r="CF50286" s="79"/>
      <c r="CL50286" s="79"/>
    </row>
    <row r="50287" spans="30:90">
      <c r="AD50287" s="73"/>
      <c r="AE50287" s="74"/>
      <c r="AF50287" s="74"/>
      <c r="BX50287" s="73"/>
      <c r="BY50287" s="74"/>
      <c r="BZ50287" s="74"/>
      <c r="CA50287" s="74"/>
      <c r="CF50287" s="79"/>
      <c r="CL50287" s="79"/>
    </row>
    <row r="50288" spans="30:90">
      <c r="AD50288" s="73"/>
      <c r="AE50288" s="74"/>
      <c r="AF50288" s="74"/>
      <c r="BX50288" s="73"/>
      <c r="BY50288" s="74"/>
      <c r="BZ50288" s="74"/>
      <c r="CA50288" s="74"/>
      <c r="CF50288" s="79"/>
      <c r="CL50288" s="79"/>
    </row>
    <row r="50289" spans="30:90">
      <c r="AD50289" s="73"/>
      <c r="AE50289" s="74"/>
      <c r="AF50289" s="74"/>
      <c r="BX50289" s="73"/>
      <c r="BY50289" s="74"/>
      <c r="BZ50289" s="74"/>
      <c r="CA50289" s="74"/>
      <c r="CF50289" s="79"/>
      <c r="CL50289" s="79"/>
    </row>
    <row r="50290" spans="30:90">
      <c r="AD50290" s="73"/>
      <c r="AE50290" s="74"/>
      <c r="AF50290" s="74"/>
      <c r="BX50290" s="73"/>
      <c r="BY50290" s="74"/>
      <c r="BZ50290" s="74"/>
      <c r="CA50290" s="74"/>
      <c r="CF50290" s="79"/>
      <c r="CL50290" s="79"/>
    </row>
    <row r="50291" spans="30:90">
      <c r="AD50291" s="73"/>
      <c r="AE50291" s="74"/>
      <c r="AF50291" s="74"/>
      <c r="BX50291" s="73"/>
      <c r="BY50291" s="74"/>
      <c r="BZ50291" s="74"/>
      <c r="CA50291" s="74"/>
      <c r="CF50291" s="79"/>
      <c r="CL50291" s="79"/>
    </row>
    <row r="50292" spans="30:90">
      <c r="AD50292" s="73"/>
      <c r="AE50292" s="74"/>
      <c r="AF50292" s="74"/>
      <c r="BX50292" s="73"/>
      <c r="BY50292" s="74"/>
      <c r="BZ50292" s="74"/>
      <c r="CA50292" s="74"/>
      <c r="CF50292" s="79"/>
      <c r="CL50292" s="79"/>
    </row>
    <row r="50293" spans="30:90">
      <c r="AD50293" s="73"/>
      <c r="AE50293" s="74"/>
      <c r="AF50293" s="74"/>
      <c r="BX50293" s="73"/>
      <c r="BY50293" s="74"/>
      <c r="BZ50293" s="74"/>
      <c r="CA50293" s="74"/>
      <c r="CF50293" s="79"/>
      <c r="CL50293" s="79"/>
    </row>
    <row r="50294" spans="30:90">
      <c r="AD50294" s="73"/>
      <c r="AE50294" s="74"/>
      <c r="AF50294" s="74"/>
      <c r="BX50294" s="73"/>
      <c r="BY50294" s="74"/>
      <c r="BZ50294" s="74"/>
      <c r="CA50294" s="74"/>
      <c r="CF50294" s="79"/>
      <c r="CL50294" s="79"/>
    </row>
    <row r="50295" spans="30:90">
      <c r="AD50295" s="73"/>
      <c r="AE50295" s="74"/>
      <c r="AF50295" s="74"/>
      <c r="BX50295" s="73"/>
      <c r="BY50295" s="74"/>
      <c r="BZ50295" s="74"/>
      <c r="CA50295" s="74"/>
      <c r="CF50295" s="79"/>
      <c r="CL50295" s="79"/>
    </row>
    <row r="50296" spans="30:90">
      <c r="AD50296" s="73"/>
      <c r="AE50296" s="74"/>
      <c r="AF50296" s="74"/>
      <c r="BX50296" s="73"/>
      <c r="BY50296" s="74"/>
      <c r="BZ50296" s="74"/>
      <c r="CA50296" s="74"/>
      <c r="CF50296" s="79"/>
      <c r="CL50296" s="79"/>
    </row>
    <row r="50297" spans="30:90">
      <c r="AD50297" s="73"/>
      <c r="AE50297" s="74"/>
      <c r="AF50297" s="74"/>
      <c r="BX50297" s="73"/>
      <c r="BY50297" s="74"/>
      <c r="BZ50297" s="74"/>
      <c r="CA50297" s="74"/>
      <c r="CF50297" s="79"/>
      <c r="CL50297" s="79"/>
    </row>
    <row r="50298" spans="30:90">
      <c r="AD50298" s="73"/>
      <c r="AE50298" s="74"/>
      <c r="AF50298" s="74"/>
      <c r="BX50298" s="73"/>
      <c r="BY50298" s="74"/>
      <c r="BZ50298" s="74"/>
      <c r="CA50298" s="74"/>
      <c r="CF50298" s="79"/>
      <c r="CL50298" s="79"/>
    </row>
    <row r="50299" spans="30:90">
      <c r="AD50299" s="73"/>
      <c r="AE50299" s="74"/>
      <c r="AF50299" s="74"/>
      <c r="BX50299" s="73"/>
      <c r="BY50299" s="74"/>
      <c r="BZ50299" s="74"/>
      <c r="CA50299" s="74"/>
      <c r="CF50299" s="79"/>
      <c r="CL50299" s="79"/>
    </row>
    <row r="50300" spans="30:90">
      <c r="AD50300" s="73"/>
      <c r="AE50300" s="74"/>
      <c r="AF50300" s="74"/>
      <c r="BX50300" s="73"/>
      <c r="BY50300" s="74"/>
      <c r="BZ50300" s="74"/>
      <c r="CA50300" s="74"/>
      <c r="CF50300" s="79"/>
      <c r="CL50300" s="79"/>
    </row>
    <row r="50301" spans="30:90">
      <c r="AD50301" s="73"/>
      <c r="AE50301" s="74"/>
      <c r="AF50301" s="74"/>
      <c r="BX50301" s="73"/>
      <c r="BY50301" s="74"/>
      <c r="BZ50301" s="74"/>
      <c r="CA50301" s="74"/>
      <c r="CF50301" s="79"/>
      <c r="CL50301" s="79"/>
    </row>
    <row r="50302" spans="30:90">
      <c r="AD50302" s="73"/>
      <c r="AE50302" s="74"/>
      <c r="AF50302" s="74"/>
      <c r="BX50302" s="73"/>
      <c r="BY50302" s="74"/>
      <c r="BZ50302" s="74"/>
      <c r="CA50302" s="74"/>
      <c r="CF50302" s="79"/>
      <c r="CL50302" s="79"/>
    </row>
    <row r="50303" spans="30:90">
      <c r="AD50303" s="73"/>
      <c r="AE50303" s="74"/>
      <c r="AF50303" s="74"/>
      <c r="BX50303" s="73"/>
      <c r="BY50303" s="74"/>
      <c r="BZ50303" s="74"/>
      <c r="CA50303" s="74"/>
      <c r="CF50303" s="79"/>
      <c r="CL50303" s="79"/>
    </row>
    <row r="50304" spans="30:90">
      <c r="AD50304" s="73"/>
      <c r="AE50304" s="74"/>
      <c r="AF50304" s="74"/>
      <c r="BX50304" s="73"/>
      <c r="BY50304" s="74"/>
      <c r="BZ50304" s="74"/>
      <c r="CA50304" s="74"/>
      <c r="CF50304" s="79"/>
      <c r="CL50304" s="79"/>
    </row>
    <row r="50305" spans="30:90">
      <c r="AD50305" s="73"/>
      <c r="AE50305" s="74"/>
      <c r="AF50305" s="74"/>
      <c r="BX50305" s="73"/>
      <c r="BY50305" s="74"/>
      <c r="BZ50305" s="74"/>
      <c r="CA50305" s="74"/>
      <c r="CF50305" s="79"/>
      <c r="CL50305" s="79"/>
    </row>
    <row r="50306" spans="30:90">
      <c r="AD50306" s="73"/>
      <c r="AE50306" s="74"/>
      <c r="AF50306" s="74"/>
      <c r="BX50306" s="73"/>
      <c r="BY50306" s="74"/>
      <c r="BZ50306" s="74"/>
      <c r="CA50306" s="74"/>
      <c r="CF50306" s="79"/>
      <c r="CL50306" s="79"/>
    </row>
    <row r="50307" spans="30:90">
      <c r="AD50307" s="73"/>
      <c r="AE50307" s="74"/>
      <c r="AF50307" s="74"/>
      <c r="BX50307" s="73"/>
      <c r="BY50307" s="74"/>
      <c r="BZ50307" s="74"/>
      <c r="CA50307" s="74"/>
      <c r="CF50307" s="79"/>
      <c r="CL50307" s="79"/>
    </row>
    <row r="50308" spans="30:90">
      <c r="AD50308" s="73"/>
      <c r="AE50308" s="74"/>
      <c r="AF50308" s="74"/>
      <c r="BX50308" s="73"/>
      <c r="BY50308" s="74"/>
      <c r="BZ50308" s="74"/>
      <c r="CA50308" s="74"/>
      <c r="CF50308" s="79"/>
      <c r="CL50308" s="79"/>
    </row>
    <row r="50309" spans="30:90">
      <c r="AD50309" s="73"/>
      <c r="AE50309" s="74"/>
      <c r="AF50309" s="74"/>
      <c r="BX50309" s="73"/>
      <c r="BY50309" s="74"/>
      <c r="BZ50309" s="74"/>
      <c r="CA50309" s="74"/>
      <c r="CF50309" s="79"/>
      <c r="CL50309" s="79"/>
    </row>
    <row r="50310" spans="30:90">
      <c r="AD50310" s="73"/>
      <c r="AE50310" s="74"/>
      <c r="AF50310" s="74"/>
      <c r="BX50310" s="73"/>
      <c r="BY50310" s="74"/>
      <c r="BZ50310" s="74"/>
      <c r="CA50310" s="74"/>
      <c r="CF50310" s="79"/>
      <c r="CL50310" s="79"/>
    </row>
    <row r="50311" spans="30:90">
      <c r="AD50311" s="73"/>
      <c r="AE50311" s="74"/>
      <c r="AF50311" s="74"/>
      <c r="BX50311" s="73"/>
      <c r="BY50311" s="74"/>
      <c r="BZ50311" s="74"/>
      <c r="CA50311" s="74"/>
      <c r="CF50311" s="79"/>
      <c r="CL50311" s="79"/>
    </row>
    <row r="50312" spans="30:90">
      <c r="AD50312" s="73"/>
      <c r="AE50312" s="74"/>
      <c r="AF50312" s="74"/>
      <c r="BX50312" s="73"/>
      <c r="BY50312" s="74"/>
      <c r="BZ50312" s="74"/>
      <c r="CA50312" s="74"/>
      <c r="CF50312" s="79"/>
      <c r="CL50312" s="79"/>
    </row>
    <row r="50313" spans="30:90">
      <c r="AD50313" s="73"/>
      <c r="AE50313" s="74"/>
      <c r="AF50313" s="74"/>
      <c r="BX50313" s="73"/>
      <c r="BY50313" s="74"/>
      <c r="BZ50313" s="74"/>
      <c r="CA50313" s="74"/>
      <c r="CF50313" s="79"/>
      <c r="CL50313" s="79"/>
    </row>
    <row r="50314" spans="30:90">
      <c r="AD50314" s="73"/>
      <c r="AE50314" s="74"/>
      <c r="AF50314" s="74"/>
      <c r="BX50314" s="73"/>
      <c r="BY50314" s="74"/>
      <c r="BZ50314" s="74"/>
      <c r="CA50314" s="74"/>
      <c r="CF50314" s="79"/>
      <c r="CL50314" s="79"/>
    </row>
    <row r="50315" spans="30:90">
      <c r="AD50315" s="73"/>
      <c r="AE50315" s="74"/>
      <c r="AF50315" s="74"/>
      <c r="BX50315" s="73"/>
      <c r="BY50315" s="74"/>
      <c r="BZ50315" s="74"/>
      <c r="CA50315" s="74"/>
      <c r="CF50315" s="79"/>
      <c r="CL50315" s="79"/>
    </row>
    <row r="50316" spans="30:90">
      <c r="AD50316" s="73"/>
      <c r="AE50316" s="74"/>
      <c r="AF50316" s="74"/>
      <c r="BX50316" s="73"/>
      <c r="BY50316" s="74"/>
      <c r="BZ50316" s="74"/>
      <c r="CA50316" s="74"/>
      <c r="CF50316" s="79"/>
      <c r="CL50316" s="79"/>
    </row>
    <row r="50317" spans="30:90">
      <c r="AD50317" s="73"/>
      <c r="AE50317" s="74"/>
      <c r="AF50317" s="74"/>
      <c r="BX50317" s="73"/>
      <c r="BY50317" s="74"/>
      <c r="BZ50317" s="74"/>
      <c r="CA50317" s="74"/>
      <c r="CF50317" s="79"/>
      <c r="CL50317" s="79"/>
    </row>
    <row r="50318" spans="30:90">
      <c r="AD50318" s="73"/>
      <c r="AE50318" s="74"/>
      <c r="AF50318" s="74"/>
      <c r="BX50318" s="73"/>
      <c r="BY50318" s="74"/>
      <c r="BZ50318" s="74"/>
      <c r="CA50318" s="74"/>
      <c r="CF50318" s="79"/>
      <c r="CL50318" s="79"/>
    </row>
    <row r="50319" spans="30:90">
      <c r="AD50319" s="73"/>
      <c r="AE50319" s="74"/>
      <c r="AF50319" s="74"/>
      <c r="BX50319" s="73"/>
      <c r="BY50319" s="74"/>
      <c r="BZ50319" s="74"/>
      <c r="CA50319" s="74"/>
      <c r="CF50319" s="79"/>
      <c r="CL50319" s="79"/>
    </row>
    <row r="50320" spans="30:90">
      <c r="AD50320" s="73"/>
      <c r="AE50320" s="74"/>
      <c r="AF50320" s="74"/>
      <c r="BX50320" s="73"/>
      <c r="BY50320" s="74"/>
      <c r="BZ50320" s="74"/>
      <c r="CA50320" s="74"/>
      <c r="CF50320" s="79"/>
      <c r="CL50320" s="79"/>
    </row>
    <row r="50321" spans="30:90">
      <c r="AD50321" s="73"/>
      <c r="AE50321" s="74"/>
      <c r="AF50321" s="74"/>
      <c r="BX50321" s="73"/>
      <c r="BY50321" s="74"/>
      <c r="BZ50321" s="74"/>
      <c r="CA50321" s="74"/>
      <c r="CF50321" s="79"/>
      <c r="CL50321" s="79"/>
    </row>
    <row r="50322" spans="30:90">
      <c r="AD50322" s="73"/>
      <c r="AE50322" s="74"/>
      <c r="AF50322" s="74"/>
      <c r="BX50322" s="73"/>
      <c r="BY50322" s="74"/>
      <c r="BZ50322" s="74"/>
      <c r="CA50322" s="74"/>
      <c r="CF50322" s="79"/>
      <c r="CL50322" s="79"/>
    </row>
    <row r="50323" spans="30:90">
      <c r="AD50323" s="73"/>
      <c r="AE50323" s="74"/>
      <c r="AF50323" s="74"/>
      <c r="BX50323" s="73"/>
      <c r="BY50323" s="74"/>
      <c r="BZ50323" s="74"/>
      <c r="CA50323" s="74"/>
      <c r="CF50323" s="79"/>
      <c r="CL50323" s="79"/>
    </row>
    <row r="50324" spans="30:90">
      <c r="AD50324" s="73"/>
      <c r="AE50324" s="74"/>
      <c r="AF50324" s="74"/>
      <c r="BX50324" s="73"/>
      <c r="BY50324" s="74"/>
      <c r="BZ50324" s="74"/>
      <c r="CA50324" s="74"/>
      <c r="CF50324" s="79"/>
      <c r="CL50324" s="79"/>
    </row>
    <row r="50325" spans="30:90">
      <c r="AD50325" s="73"/>
      <c r="AE50325" s="74"/>
      <c r="AF50325" s="74"/>
      <c r="BX50325" s="73"/>
      <c r="BY50325" s="74"/>
      <c r="BZ50325" s="74"/>
      <c r="CA50325" s="74"/>
      <c r="CF50325" s="79"/>
      <c r="CL50325" s="79"/>
    </row>
    <row r="50326" spans="30:90">
      <c r="AD50326" s="73"/>
      <c r="AE50326" s="74"/>
      <c r="AF50326" s="74"/>
      <c r="BX50326" s="73"/>
      <c r="BY50326" s="74"/>
      <c r="BZ50326" s="74"/>
      <c r="CA50326" s="74"/>
      <c r="CF50326" s="79"/>
      <c r="CL50326" s="79"/>
    </row>
    <row r="50327" spans="30:90">
      <c r="AD50327" s="73"/>
      <c r="AE50327" s="74"/>
      <c r="AF50327" s="74"/>
      <c r="BX50327" s="73"/>
      <c r="BY50327" s="74"/>
      <c r="BZ50327" s="74"/>
      <c r="CA50327" s="74"/>
      <c r="CF50327" s="79"/>
      <c r="CL50327" s="79"/>
    </row>
    <row r="50328" spans="30:90">
      <c r="AD50328" s="73"/>
      <c r="AE50328" s="74"/>
      <c r="AF50328" s="74"/>
      <c r="BX50328" s="73"/>
      <c r="BY50328" s="74"/>
      <c r="BZ50328" s="74"/>
      <c r="CA50328" s="74"/>
      <c r="CF50328" s="79"/>
      <c r="CL50328" s="79"/>
    </row>
    <row r="50329" spans="30:90">
      <c r="AD50329" s="73"/>
      <c r="AE50329" s="74"/>
      <c r="AF50329" s="74"/>
      <c r="BX50329" s="73"/>
      <c r="BY50329" s="74"/>
      <c r="BZ50329" s="74"/>
      <c r="CA50329" s="74"/>
      <c r="CF50329" s="79"/>
      <c r="CL50329" s="79"/>
    </row>
    <row r="50330" spans="30:90">
      <c r="AD50330" s="73"/>
      <c r="AE50330" s="74"/>
      <c r="AF50330" s="74"/>
      <c r="BX50330" s="73"/>
      <c r="BY50330" s="74"/>
      <c r="BZ50330" s="74"/>
      <c r="CA50330" s="74"/>
      <c r="CF50330" s="79"/>
      <c r="CL50330" s="79"/>
    </row>
    <row r="50331" spans="30:90">
      <c r="AD50331" s="73"/>
      <c r="AE50331" s="74"/>
      <c r="AF50331" s="74"/>
      <c r="BX50331" s="73"/>
      <c r="BY50331" s="74"/>
      <c r="BZ50331" s="74"/>
      <c r="CA50331" s="74"/>
      <c r="CF50331" s="79"/>
      <c r="CL50331" s="79"/>
    </row>
    <row r="50332" spans="30:90">
      <c r="AD50332" s="73"/>
      <c r="AE50332" s="74"/>
      <c r="AF50332" s="74"/>
      <c r="BX50332" s="73"/>
      <c r="BY50332" s="74"/>
      <c r="BZ50332" s="74"/>
      <c r="CA50332" s="74"/>
      <c r="CF50332" s="79"/>
      <c r="CL50332" s="79"/>
    </row>
    <row r="50333" spans="30:90">
      <c r="AD50333" s="73"/>
      <c r="AE50333" s="74"/>
      <c r="AF50333" s="74"/>
      <c r="BX50333" s="73"/>
      <c r="BY50333" s="74"/>
      <c r="BZ50333" s="74"/>
      <c r="CA50333" s="74"/>
      <c r="CF50333" s="79"/>
      <c r="CL50333" s="79"/>
    </row>
    <row r="50334" spans="30:90">
      <c r="AD50334" s="73"/>
      <c r="AE50334" s="74"/>
      <c r="AF50334" s="74"/>
      <c r="BX50334" s="73"/>
      <c r="BY50334" s="74"/>
      <c r="BZ50334" s="74"/>
      <c r="CA50334" s="74"/>
      <c r="CF50334" s="79"/>
      <c r="CL50334" s="79"/>
    </row>
    <row r="50335" spans="30:90">
      <c r="AD50335" s="73"/>
      <c r="AE50335" s="74"/>
      <c r="AF50335" s="74"/>
      <c r="BX50335" s="73"/>
      <c r="BY50335" s="74"/>
      <c r="BZ50335" s="74"/>
      <c r="CA50335" s="74"/>
      <c r="CF50335" s="79"/>
      <c r="CL50335" s="79"/>
    </row>
    <row r="50336" spans="30:90">
      <c r="AD50336" s="73"/>
      <c r="AE50336" s="74"/>
      <c r="AF50336" s="74"/>
      <c r="BX50336" s="73"/>
      <c r="BY50336" s="74"/>
      <c r="BZ50336" s="74"/>
      <c r="CA50336" s="74"/>
      <c r="CF50336" s="79"/>
      <c r="CL50336" s="79"/>
    </row>
    <row r="50337" spans="30:90">
      <c r="AD50337" s="73"/>
      <c r="AE50337" s="74"/>
      <c r="AF50337" s="74"/>
      <c r="BX50337" s="73"/>
      <c r="BY50337" s="74"/>
      <c r="BZ50337" s="74"/>
      <c r="CA50337" s="74"/>
      <c r="CF50337" s="79"/>
      <c r="CL50337" s="79"/>
    </row>
    <row r="50338" spans="30:90">
      <c r="AD50338" s="73"/>
      <c r="AE50338" s="74"/>
      <c r="AF50338" s="74"/>
      <c r="BX50338" s="73"/>
      <c r="BY50338" s="74"/>
      <c r="BZ50338" s="74"/>
      <c r="CA50338" s="74"/>
      <c r="CF50338" s="79"/>
      <c r="CL50338" s="79"/>
    </row>
    <row r="50339" spans="30:90">
      <c r="AD50339" s="73"/>
      <c r="AE50339" s="74"/>
      <c r="AF50339" s="74"/>
      <c r="BX50339" s="73"/>
      <c r="BY50339" s="74"/>
      <c r="BZ50339" s="74"/>
      <c r="CA50339" s="74"/>
      <c r="CF50339" s="79"/>
      <c r="CL50339" s="79"/>
    </row>
    <row r="50340" spans="30:90">
      <c r="AD50340" s="73"/>
      <c r="AE50340" s="74"/>
      <c r="AF50340" s="74"/>
      <c r="BX50340" s="73"/>
      <c r="BY50340" s="74"/>
      <c r="BZ50340" s="74"/>
      <c r="CA50340" s="74"/>
      <c r="CF50340" s="79"/>
      <c r="CL50340" s="79"/>
    </row>
    <row r="50341" spans="30:90">
      <c r="AD50341" s="73"/>
      <c r="AE50341" s="74"/>
      <c r="AF50341" s="74"/>
      <c r="BX50341" s="73"/>
      <c r="BY50341" s="74"/>
      <c r="BZ50341" s="74"/>
      <c r="CA50341" s="74"/>
      <c r="CF50341" s="79"/>
      <c r="CL50341" s="79"/>
    </row>
    <row r="50342" spans="30:90">
      <c r="AD50342" s="73"/>
      <c r="AE50342" s="74"/>
      <c r="AF50342" s="74"/>
      <c r="BX50342" s="73"/>
      <c r="BY50342" s="74"/>
      <c r="BZ50342" s="74"/>
      <c r="CA50342" s="74"/>
      <c r="CF50342" s="79"/>
      <c r="CL50342" s="79"/>
    </row>
    <row r="50343" spans="30:90">
      <c r="AD50343" s="73"/>
      <c r="AE50343" s="74"/>
      <c r="AF50343" s="74"/>
      <c r="BX50343" s="73"/>
      <c r="BY50343" s="74"/>
      <c r="BZ50343" s="74"/>
      <c r="CA50343" s="74"/>
      <c r="CF50343" s="79"/>
      <c r="CL50343" s="79"/>
    </row>
    <row r="50344" spans="30:90">
      <c r="AD50344" s="73"/>
      <c r="AE50344" s="74"/>
      <c r="AF50344" s="74"/>
      <c r="BX50344" s="73"/>
      <c r="BY50344" s="74"/>
      <c r="BZ50344" s="74"/>
      <c r="CA50344" s="74"/>
      <c r="CF50344" s="79"/>
      <c r="CL50344" s="79"/>
    </row>
    <row r="50345" spans="30:90">
      <c r="AD50345" s="73"/>
      <c r="AE50345" s="74"/>
      <c r="AF50345" s="74"/>
      <c r="BX50345" s="73"/>
      <c r="BY50345" s="74"/>
      <c r="BZ50345" s="74"/>
      <c r="CA50345" s="74"/>
      <c r="CF50345" s="79"/>
      <c r="CL50345" s="79"/>
    </row>
    <row r="50346" spans="30:90">
      <c r="AD50346" s="73"/>
      <c r="AE50346" s="74"/>
      <c r="AF50346" s="74"/>
      <c r="BX50346" s="73"/>
      <c r="BY50346" s="74"/>
      <c r="BZ50346" s="74"/>
      <c r="CA50346" s="74"/>
      <c r="CF50346" s="79"/>
      <c r="CL50346" s="79"/>
    </row>
    <row r="50347" spans="30:90">
      <c r="AD50347" s="73"/>
      <c r="AE50347" s="74"/>
      <c r="AF50347" s="74"/>
      <c r="BX50347" s="73"/>
      <c r="BY50347" s="74"/>
      <c r="BZ50347" s="74"/>
      <c r="CA50347" s="74"/>
      <c r="CF50347" s="79"/>
      <c r="CL50347" s="79"/>
    </row>
    <row r="50348" spans="30:90">
      <c r="AD50348" s="73"/>
      <c r="AE50348" s="74"/>
      <c r="AF50348" s="74"/>
      <c r="BX50348" s="73"/>
      <c r="BY50348" s="74"/>
      <c r="BZ50348" s="74"/>
      <c r="CA50348" s="74"/>
      <c r="CF50348" s="79"/>
      <c r="CL50348" s="79"/>
    </row>
    <row r="50349" spans="30:90">
      <c r="AD50349" s="73"/>
      <c r="AE50349" s="74"/>
      <c r="AF50349" s="74"/>
      <c r="BX50349" s="73"/>
      <c r="BY50349" s="74"/>
      <c r="BZ50349" s="74"/>
      <c r="CA50349" s="74"/>
      <c r="CF50349" s="79"/>
      <c r="CL50349" s="79"/>
    </row>
    <row r="50350" spans="30:90">
      <c r="AD50350" s="73"/>
      <c r="AE50350" s="74"/>
      <c r="AF50350" s="74"/>
      <c r="BX50350" s="73"/>
      <c r="BY50350" s="74"/>
      <c r="BZ50350" s="74"/>
      <c r="CA50350" s="74"/>
      <c r="CF50350" s="79"/>
      <c r="CL50350" s="79"/>
    </row>
    <row r="50351" spans="30:90">
      <c r="AD50351" s="73"/>
      <c r="AE50351" s="74"/>
      <c r="AF50351" s="74"/>
      <c r="BX50351" s="73"/>
      <c r="BY50351" s="74"/>
      <c r="BZ50351" s="74"/>
      <c r="CA50351" s="74"/>
      <c r="CF50351" s="79"/>
      <c r="CL50351" s="79"/>
    </row>
    <row r="50352" spans="30:90">
      <c r="AD50352" s="73"/>
      <c r="AE50352" s="74"/>
      <c r="AF50352" s="74"/>
      <c r="BX50352" s="73"/>
      <c r="BY50352" s="74"/>
      <c r="BZ50352" s="74"/>
      <c r="CA50352" s="74"/>
      <c r="CF50352" s="79"/>
      <c r="CL50352" s="79"/>
    </row>
    <row r="50353" spans="30:90">
      <c r="AD50353" s="73"/>
      <c r="AE50353" s="74"/>
      <c r="AF50353" s="74"/>
      <c r="BX50353" s="73"/>
      <c r="BY50353" s="74"/>
      <c r="BZ50353" s="74"/>
      <c r="CA50353" s="74"/>
      <c r="CF50353" s="79"/>
      <c r="CL50353" s="79"/>
    </row>
    <row r="50354" spans="30:90">
      <c r="AD50354" s="73"/>
      <c r="AE50354" s="74"/>
      <c r="AF50354" s="74"/>
      <c r="BX50354" s="73"/>
      <c r="BY50354" s="74"/>
      <c r="BZ50354" s="74"/>
      <c r="CA50354" s="74"/>
      <c r="CF50354" s="79"/>
      <c r="CL50354" s="79"/>
    </row>
    <row r="50355" spans="30:90">
      <c r="AD50355" s="73"/>
      <c r="AE50355" s="74"/>
      <c r="AF50355" s="74"/>
      <c r="BX50355" s="73"/>
      <c r="BY50355" s="74"/>
      <c r="BZ50355" s="74"/>
      <c r="CA50355" s="74"/>
      <c r="CF50355" s="79"/>
      <c r="CL50355" s="79"/>
    </row>
    <row r="50356" spans="30:90">
      <c r="AD50356" s="73"/>
      <c r="AE50356" s="74"/>
      <c r="AF50356" s="74"/>
      <c r="BX50356" s="73"/>
      <c r="BY50356" s="74"/>
      <c r="BZ50356" s="74"/>
      <c r="CA50356" s="74"/>
      <c r="CF50356" s="79"/>
      <c r="CL50356" s="79"/>
    </row>
    <row r="50357" spans="30:90">
      <c r="AD50357" s="73"/>
      <c r="AE50357" s="74"/>
      <c r="AF50357" s="74"/>
      <c r="BX50357" s="73"/>
      <c r="BY50357" s="74"/>
      <c r="BZ50357" s="74"/>
      <c r="CA50357" s="74"/>
      <c r="CF50357" s="79"/>
      <c r="CL50357" s="79"/>
    </row>
    <row r="50358" spans="30:90">
      <c r="AD50358" s="73"/>
      <c r="AE50358" s="74"/>
      <c r="AF50358" s="74"/>
      <c r="BX50358" s="73"/>
      <c r="BY50358" s="74"/>
      <c r="BZ50358" s="74"/>
      <c r="CA50358" s="74"/>
      <c r="CF50358" s="79"/>
      <c r="CL50358" s="79"/>
    </row>
    <row r="50359" spans="30:90">
      <c r="AD50359" s="73"/>
      <c r="AE50359" s="74"/>
      <c r="AF50359" s="74"/>
      <c r="BX50359" s="73"/>
      <c r="BY50359" s="74"/>
      <c r="BZ50359" s="74"/>
      <c r="CA50359" s="74"/>
      <c r="CF50359" s="79"/>
      <c r="CL50359" s="79"/>
    </row>
    <row r="50360" spans="30:90">
      <c r="AD50360" s="73"/>
      <c r="AE50360" s="74"/>
      <c r="AF50360" s="74"/>
      <c r="BX50360" s="73"/>
      <c r="BY50360" s="74"/>
      <c r="BZ50360" s="74"/>
      <c r="CA50360" s="74"/>
      <c r="CF50360" s="79"/>
      <c r="CL50360" s="79"/>
    </row>
    <row r="50361" spans="30:90">
      <c r="AD50361" s="73"/>
      <c r="AE50361" s="74"/>
      <c r="AF50361" s="74"/>
      <c r="BX50361" s="73"/>
      <c r="BY50361" s="74"/>
      <c r="BZ50361" s="74"/>
      <c r="CA50361" s="74"/>
      <c r="CF50361" s="79"/>
      <c r="CL50361" s="79"/>
    </row>
    <row r="50362" spans="30:90">
      <c r="AD50362" s="73"/>
      <c r="AE50362" s="74"/>
      <c r="AF50362" s="74"/>
      <c r="BX50362" s="73"/>
      <c r="BY50362" s="74"/>
      <c r="BZ50362" s="74"/>
      <c r="CA50362" s="74"/>
      <c r="CF50362" s="79"/>
      <c r="CL50362" s="79"/>
    </row>
    <row r="50363" spans="30:90">
      <c r="AD50363" s="73"/>
      <c r="AE50363" s="74"/>
      <c r="AF50363" s="74"/>
      <c r="BX50363" s="73"/>
      <c r="BY50363" s="74"/>
      <c r="BZ50363" s="74"/>
      <c r="CA50363" s="74"/>
      <c r="CF50363" s="79"/>
      <c r="CL50363" s="79"/>
    </row>
    <row r="50364" spans="30:90">
      <c r="AD50364" s="73"/>
      <c r="AE50364" s="74"/>
      <c r="AF50364" s="74"/>
      <c r="BX50364" s="73"/>
      <c r="BY50364" s="74"/>
      <c r="BZ50364" s="74"/>
      <c r="CA50364" s="74"/>
      <c r="CF50364" s="79"/>
      <c r="CL50364" s="79"/>
    </row>
    <row r="50365" spans="30:90">
      <c r="AD50365" s="73"/>
      <c r="AE50365" s="74"/>
      <c r="AF50365" s="74"/>
      <c r="BX50365" s="73"/>
      <c r="BY50365" s="74"/>
      <c r="BZ50365" s="74"/>
      <c r="CA50365" s="74"/>
      <c r="CF50365" s="79"/>
      <c r="CL50365" s="79"/>
    </row>
    <row r="50366" spans="30:90">
      <c r="AD50366" s="73"/>
      <c r="AE50366" s="74"/>
      <c r="AF50366" s="74"/>
      <c r="BX50366" s="73"/>
      <c r="BY50366" s="74"/>
      <c r="BZ50366" s="74"/>
      <c r="CA50366" s="74"/>
      <c r="CF50366" s="79"/>
      <c r="CL50366" s="79"/>
    </row>
    <row r="50367" spans="30:90">
      <c r="AD50367" s="73"/>
      <c r="AE50367" s="74"/>
      <c r="AF50367" s="74"/>
      <c r="BX50367" s="73"/>
      <c r="BY50367" s="74"/>
      <c r="BZ50367" s="74"/>
      <c r="CA50367" s="74"/>
      <c r="CF50367" s="79"/>
      <c r="CL50367" s="79"/>
    </row>
    <row r="50368" spans="30:90">
      <c r="AD50368" s="73"/>
      <c r="AE50368" s="74"/>
      <c r="AF50368" s="74"/>
      <c r="BX50368" s="73"/>
      <c r="BY50368" s="74"/>
      <c r="BZ50368" s="74"/>
      <c r="CA50368" s="74"/>
      <c r="CF50368" s="79"/>
      <c r="CL50368" s="79"/>
    </row>
    <row r="50369" spans="30:90">
      <c r="AD50369" s="73"/>
      <c r="AE50369" s="74"/>
      <c r="AF50369" s="74"/>
      <c r="BX50369" s="73"/>
      <c r="BY50369" s="74"/>
      <c r="BZ50369" s="74"/>
      <c r="CA50369" s="74"/>
      <c r="CF50369" s="79"/>
      <c r="CL50369" s="79"/>
    </row>
    <row r="50370" spans="30:90">
      <c r="AD50370" s="73"/>
      <c r="AE50370" s="74"/>
      <c r="AF50370" s="74"/>
      <c r="BX50370" s="73"/>
      <c r="BY50370" s="74"/>
      <c r="BZ50370" s="74"/>
      <c r="CA50370" s="74"/>
      <c r="CF50370" s="79"/>
      <c r="CL50370" s="79"/>
    </row>
    <row r="50371" spans="30:90">
      <c r="AD50371" s="73"/>
      <c r="AE50371" s="74"/>
      <c r="AF50371" s="74"/>
      <c r="BX50371" s="73"/>
      <c r="BY50371" s="74"/>
      <c r="BZ50371" s="74"/>
      <c r="CA50371" s="74"/>
      <c r="CF50371" s="79"/>
      <c r="CL50371" s="79"/>
    </row>
    <row r="50372" spans="30:90">
      <c r="AD50372" s="73"/>
      <c r="AE50372" s="74"/>
      <c r="AF50372" s="74"/>
      <c r="BX50372" s="73"/>
      <c r="BY50372" s="74"/>
      <c r="BZ50372" s="74"/>
      <c r="CA50372" s="74"/>
      <c r="CF50372" s="79"/>
      <c r="CL50372" s="79"/>
    </row>
    <row r="50373" spans="30:90">
      <c r="AD50373" s="73"/>
      <c r="AE50373" s="74"/>
      <c r="AF50373" s="74"/>
      <c r="BX50373" s="73"/>
      <c r="BY50373" s="74"/>
      <c r="BZ50373" s="74"/>
      <c r="CA50373" s="74"/>
      <c r="CF50373" s="79"/>
      <c r="CL50373" s="79"/>
    </row>
    <row r="50374" spans="30:90">
      <c r="AD50374" s="73"/>
      <c r="AE50374" s="74"/>
      <c r="AF50374" s="74"/>
      <c r="BX50374" s="73"/>
      <c r="BY50374" s="74"/>
      <c r="BZ50374" s="74"/>
      <c r="CA50374" s="74"/>
      <c r="CF50374" s="79"/>
      <c r="CL50374" s="79"/>
    </row>
    <row r="50375" spans="30:90">
      <c r="AD50375" s="73"/>
      <c r="AE50375" s="74"/>
      <c r="AF50375" s="74"/>
      <c r="BX50375" s="73"/>
      <c r="BY50375" s="74"/>
      <c r="BZ50375" s="74"/>
      <c r="CA50375" s="74"/>
      <c r="CF50375" s="79"/>
      <c r="CL50375" s="79"/>
    </row>
    <row r="50376" spans="30:90">
      <c r="AD50376" s="73"/>
      <c r="AE50376" s="74"/>
      <c r="AF50376" s="74"/>
      <c r="BX50376" s="73"/>
      <c r="BY50376" s="74"/>
      <c r="BZ50376" s="74"/>
      <c r="CA50376" s="74"/>
      <c r="CF50376" s="79"/>
      <c r="CL50376" s="79"/>
    </row>
    <row r="50377" spans="30:90">
      <c r="AD50377" s="73"/>
      <c r="AE50377" s="74"/>
      <c r="AF50377" s="74"/>
      <c r="BX50377" s="73"/>
      <c r="BY50377" s="74"/>
      <c r="BZ50377" s="74"/>
      <c r="CA50377" s="74"/>
      <c r="CF50377" s="79"/>
      <c r="CL50377" s="79"/>
    </row>
    <row r="50378" spans="30:90">
      <c r="AD50378" s="73"/>
      <c r="AE50378" s="74"/>
      <c r="AF50378" s="74"/>
      <c r="BX50378" s="73"/>
      <c r="BY50378" s="74"/>
      <c r="BZ50378" s="74"/>
      <c r="CA50378" s="74"/>
      <c r="CF50378" s="79"/>
      <c r="CL50378" s="79"/>
    </row>
    <row r="50379" spans="30:90">
      <c r="AD50379" s="73"/>
      <c r="AE50379" s="74"/>
      <c r="AF50379" s="74"/>
      <c r="BX50379" s="73"/>
      <c r="BY50379" s="74"/>
      <c r="BZ50379" s="74"/>
      <c r="CA50379" s="74"/>
      <c r="CF50379" s="79"/>
      <c r="CL50379" s="79"/>
    </row>
    <row r="50380" spans="30:90">
      <c r="AD50380" s="73"/>
      <c r="AE50380" s="74"/>
      <c r="AF50380" s="74"/>
      <c r="BX50380" s="73"/>
      <c r="BY50380" s="74"/>
      <c r="BZ50380" s="74"/>
      <c r="CA50380" s="74"/>
      <c r="CF50380" s="79"/>
      <c r="CL50380" s="79"/>
    </row>
    <row r="50381" spans="30:90">
      <c r="AD50381" s="73"/>
      <c r="AE50381" s="74"/>
      <c r="AF50381" s="74"/>
      <c r="BX50381" s="73"/>
      <c r="BY50381" s="74"/>
      <c r="BZ50381" s="74"/>
      <c r="CA50381" s="74"/>
      <c r="CF50381" s="79"/>
      <c r="CL50381" s="79"/>
    </row>
    <row r="50382" spans="30:90">
      <c r="AD50382" s="73"/>
      <c r="AE50382" s="74"/>
      <c r="AF50382" s="74"/>
      <c r="BX50382" s="73"/>
      <c r="BY50382" s="74"/>
      <c r="BZ50382" s="74"/>
      <c r="CA50382" s="74"/>
      <c r="CF50382" s="79"/>
      <c r="CL50382" s="79"/>
    </row>
    <row r="50383" spans="30:90">
      <c r="AD50383" s="73"/>
      <c r="AE50383" s="74"/>
      <c r="AF50383" s="74"/>
      <c r="BX50383" s="73"/>
      <c r="BY50383" s="74"/>
      <c r="BZ50383" s="74"/>
      <c r="CA50383" s="74"/>
      <c r="CF50383" s="79"/>
      <c r="CL50383" s="79"/>
    </row>
    <row r="50384" spans="30:90">
      <c r="AD50384" s="73"/>
      <c r="AE50384" s="74"/>
      <c r="AF50384" s="74"/>
      <c r="BX50384" s="73"/>
      <c r="BY50384" s="74"/>
      <c r="BZ50384" s="74"/>
      <c r="CA50384" s="74"/>
      <c r="CF50384" s="79"/>
      <c r="CL50384" s="79"/>
    </row>
    <row r="50385" spans="30:90">
      <c r="AD50385" s="73"/>
      <c r="AE50385" s="74"/>
      <c r="AF50385" s="74"/>
      <c r="BX50385" s="73"/>
      <c r="BY50385" s="74"/>
      <c r="BZ50385" s="74"/>
      <c r="CA50385" s="74"/>
      <c r="CF50385" s="79"/>
      <c r="CL50385" s="79"/>
    </row>
    <row r="50386" spans="30:90">
      <c r="AD50386" s="73"/>
      <c r="AE50386" s="74"/>
      <c r="AF50386" s="74"/>
      <c r="BX50386" s="73"/>
      <c r="BY50386" s="74"/>
      <c r="BZ50386" s="74"/>
      <c r="CA50386" s="74"/>
      <c r="CF50386" s="79"/>
      <c r="CL50386" s="79"/>
    </row>
    <row r="50387" spans="30:90">
      <c r="AD50387" s="73"/>
      <c r="AE50387" s="74"/>
      <c r="AF50387" s="74"/>
      <c r="BX50387" s="73"/>
      <c r="BY50387" s="74"/>
      <c r="BZ50387" s="74"/>
      <c r="CA50387" s="74"/>
      <c r="CF50387" s="79"/>
      <c r="CL50387" s="79"/>
    </row>
    <row r="50388" spans="30:90">
      <c r="AD50388" s="73"/>
      <c r="AE50388" s="74"/>
      <c r="AF50388" s="74"/>
      <c r="BX50388" s="73"/>
      <c r="BY50388" s="74"/>
      <c r="BZ50388" s="74"/>
      <c r="CA50388" s="74"/>
      <c r="CF50388" s="79"/>
      <c r="CL50388" s="79"/>
    </row>
    <row r="50389" spans="30:90">
      <c r="AD50389" s="73"/>
      <c r="AE50389" s="74"/>
      <c r="AF50389" s="74"/>
      <c r="BX50389" s="73"/>
      <c r="BY50389" s="74"/>
      <c r="BZ50389" s="74"/>
      <c r="CA50389" s="74"/>
      <c r="CF50389" s="79"/>
      <c r="CL50389" s="79"/>
    </row>
    <row r="50390" spans="30:90">
      <c r="AD50390" s="73"/>
      <c r="AE50390" s="74"/>
      <c r="AF50390" s="74"/>
      <c r="BX50390" s="73"/>
      <c r="BY50390" s="74"/>
      <c r="BZ50390" s="74"/>
      <c r="CA50390" s="74"/>
      <c r="CF50390" s="79"/>
      <c r="CL50390" s="79"/>
    </row>
    <row r="50391" spans="30:90">
      <c r="AD50391" s="73"/>
      <c r="AE50391" s="74"/>
      <c r="AF50391" s="74"/>
      <c r="BX50391" s="73"/>
      <c r="BY50391" s="74"/>
      <c r="BZ50391" s="74"/>
      <c r="CA50391" s="74"/>
      <c r="CF50391" s="79"/>
      <c r="CL50391" s="79"/>
    </row>
    <row r="50392" spans="30:90">
      <c r="AD50392" s="73"/>
      <c r="AE50392" s="74"/>
      <c r="AF50392" s="74"/>
      <c r="BX50392" s="73"/>
      <c r="BY50392" s="74"/>
      <c r="BZ50392" s="74"/>
      <c r="CA50392" s="74"/>
      <c r="CF50392" s="79"/>
      <c r="CL50392" s="79"/>
    </row>
    <row r="50393" spans="30:90">
      <c r="AD50393" s="73"/>
      <c r="AE50393" s="74"/>
      <c r="AF50393" s="74"/>
      <c r="BX50393" s="73"/>
      <c r="BY50393" s="74"/>
      <c r="BZ50393" s="74"/>
      <c r="CA50393" s="74"/>
      <c r="CF50393" s="79"/>
      <c r="CL50393" s="79"/>
    </row>
    <row r="50394" spans="30:90">
      <c r="AD50394" s="73"/>
      <c r="AE50394" s="74"/>
      <c r="AF50394" s="74"/>
      <c r="BX50394" s="73"/>
      <c r="BY50394" s="74"/>
      <c r="BZ50394" s="74"/>
      <c r="CA50394" s="74"/>
      <c r="CF50394" s="79"/>
      <c r="CL50394" s="79"/>
    </row>
    <row r="50395" spans="30:90">
      <c r="AD50395" s="73"/>
      <c r="AE50395" s="74"/>
      <c r="AF50395" s="74"/>
      <c r="BX50395" s="73"/>
      <c r="BY50395" s="74"/>
      <c r="BZ50395" s="74"/>
      <c r="CA50395" s="74"/>
      <c r="CF50395" s="79"/>
      <c r="CL50395" s="79"/>
    </row>
    <row r="50396" spans="30:90">
      <c r="AD50396" s="73"/>
      <c r="AE50396" s="74"/>
      <c r="AF50396" s="74"/>
      <c r="BX50396" s="73"/>
      <c r="BY50396" s="74"/>
      <c r="BZ50396" s="74"/>
      <c r="CA50396" s="74"/>
      <c r="CF50396" s="79"/>
      <c r="CL50396" s="79"/>
    </row>
    <row r="50397" spans="30:90">
      <c r="AD50397" s="73"/>
      <c r="AE50397" s="74"/>
      <c r="AF50397" s="74"/>
      <c r="BX50397" s="73"/>
      <c r="BY50397" s="74"/>
      <c r="BZ50397" s="74"/>
      <c r="CA50397" s="74"/>
      <c r="CF50397" s="79"/>
      <c r="CL50397" s="79"/>
    </row>
    <row r="50398" spans="30:90">
      <c r="AD50398" s="73"/>
      <c r="AE50398" s="74"/>
      <c r="AF50398" s="74"/>
      <c r="BX50398" s="73"/>
      <c r="BY50398" s="74"/>
      <c r="BZ50398" s="74"/>
      <c r="CA50398" s="74"/>
      <c r="CF50398" s="79"/>
      <c r="CL50398" s="79"/>
    </row>
    <row r="50399" spans="30:90">
      <c r="AD50399" s="73"/>
      <c r="AE50399" s="74"/>
      <c r="AF50399" s="74"/>
      <c r="BX50399" s="73"/>
      <c r="BY50399" s="74"/>
      <c r="BZ50399" s="74"/>
      <c r="CA50399" s="74"/>
      <c r="CF50399" s="79"/>
      <c r="CL50399" s="79"/>
    </row>
    <row r="50400" spans="30:90">
      <c r="AD50400" s="73"/>
      <c r="AE50400" s="74"/>
      <c r="AF50400" s="74"/>
      <c r="BX50400" s="73"/>
      <c r="BY50400" s="74"/>
      <c r="BZ50400" s="74"/>
      <c r="CA50400" s="74"/>
      <c r="CF50400" s="79"/>
      <c r="CL50400" s="79"/>
    </row>
    <row r="50401" spans="30:90">
      <c r="AD50401" s="73"/>
      <c r="AE50401" s="74"/>
      <c r="AF50401" s="74"/>
      <c r="BX50401" s="73"/>
      <c r="BY50401" s="74"/>
      <c r="BZ50401" s="74"/>
      <c r="CA50401" s="74"/>
      <c r="CF50401" s="79"/>
      <c r="CL50401" s="79"/>
    </row>
    <row r="50402" spans="30:90">
      <c r="AD50402" s="73"/>
      <c r="AE50402" s="74"/>
      <c r="AF50402" s="74"/>
      <c r="BX50402" s="73"/>
      <c r="BY50402" s="74"/>
      <c r="BZ50402" s="74"/>
      <c r="CA50402" s="74"/>
      <c r="CF50402" s="79"/>
      <c r="CL50402" s="79"/>
    </row>
    <row r="50403" spans="30:90">
      <c r="AD50403" s="73"/>
      <c r="AE50403" s="74"/>
      <c r="AF50403" s="74"/>
      <c r="BX50403" s="73"/>
      <c r="BY50403" s="74"/>
      <c r="BZ50403" s="74"/>
      <c r="CA50403" s="74"/>
      <c r="CF50403" s="79"/>
      <c r="CL50403" s="79"/>
    </row>
    <row r="50404" spans="30:90">
      <c r="AD50404" s="73"/>
      <c r="AE50404" s="74"/>
      <c r="AF50404" s="74"/>
      <c r="BX50404" s="73"/>
      <c r="BY50404" s="74"/>
      <c r="BZ50404" s="74"/>
      <c r="CA50404" s="74"/>
      <c r="CF50404" s="79"/>
      <c r="CL50404" s="79"/>
    </row>
    <row r="50405" spans="30:90">
      <c r="AD50405" s="73"/>
      <c r="AE50405" s="74"/>
      <c r="AF50405" s="74"/>
      <c r="BX50405" s="73"/>
      <c r="BY50405" s="74"/>
      <c r="BZ50405" s="74"/>
      <c r="CA50405" s="74"/>
      <c r="CF50405" s="79"/>
      <c r="CL50405" s="79"/>
    </row>
    <row r="50406" spans="30:90">
      <c r="AD50406" s="73"/>
      <c r="AE50406" s="74"/>
      <c r="AF50406" s="74"/>
      <c r="BX50406" s="73"/>
      <c r="BY50406" s="74"/>
      <c r="BZ50406" s="74"/>
      <c r="CA50406" s="74"/>
      <c r="CF50406" s="79"/>
      <c r="CL50406" s="79"/>
    </row>
    <row r="50407" spans="30:90">
      <c r="AD50407" s="73"/>
      <c r="AE50407" s="74"/>
      <c r="AF50407" s="74"/>
      <c r="BX50407" s="73"/>
      <c r="BY50407" s="74"/>
      <c r="BZ50407" s="74"/>
      <c r="CA50407" s="74"/>
      <c r="CF50407" s="79"/>
      <c r="CL50407" s="79"/>
    </row>
    <row r="50408" spans="30:90">
      <c r="AD50408" s="73"/>
      <c r="AE50408" s="74"/>
      <c r="AF50408" s="74"/>
      <c r="BX50408" s="73"/>
      <c r="BY50408" s="74"/>
      <c r="BZ50408" s="74"/>
      <c r="CA50408" s="74"/>
      <c r="CF50408" s="79"/>
      <c r="CL50408" s="79"/>
    </row>
    <row r="50409" spans="30:90">
      <c r="AD50409" s="73"/>
      <c r="AE50409" s="74"/>
      <c r="AF50409" s="74"/>
      <c r="BX50409" s="73"/>
      <c r="BY50409" s="74"/>
      <c r="BZ50409" s="74"/>
      <c r="CA50409" s="74"/>
      <c r="CF50409" s="79"/>
      <c r="CL50409" s="79"/>
    </row>
    <row r="50410" spans="30:90">
      <c r="AD50410" s="73"/>
      <c r="AE50410" s="74"/>
      <c r="AF50410" s="74"/>
      <c r="BX50410" s="73"/>
      <c r="BY50410" s="74"/>
      <c r="BZ50410" s="74"/>
      <c r="CA50410" s="74"/>
      <c r="CF50410" s="79"/>
      <c r="CL50410" s="79"/>
    </row>
    <row r="50411" spans="30:90">
      <c r="AD50411" s="73"/>
      <c r="AE50411" s="74"/>
      <c r="AF50411" s="74"/>
      <c r="BX50411" s="73"/>
      <c r="BY50411" s="74"/>
      <c r="BZ50411" s="74"/>
      <c r="CA50411" s="74"/>
      <c r="CF50411" s="79"/>
      <c r="CL50411" s="79"/>
    </row>
    <row r="50412" spans="30:90">
      <c r="AD50412" s="73"/>
      <c r="AE50412" s="74"/>
      <c r="AF50412" s="74"/>
      <c r="BX50412" s="73"/>
      <c r="BY50412" s="74"/>
      <c r="BZ50412" s="74"/>
      <c r="CA50412" s="74"/>
      <c r="CF50412" s="79"/>
      <c r="CL50412" s="79"/>
    </row>
    <row r="50413" spans="30:90">
      <c r="AD50413" s="73"/>
      <c r="AE50413" s="74"/>
      <c r="AF50413" s="74"/>
      <c r="BX50413" s="73"/>
      <c r="BY50413" s="74"/>
      <c r="BZ50413" s="74"/>
      <c r="CA50413" s="74"/>
      <c r="CF50413" s="79"/>
      <c r="CL50413" s="79"/>
    </row>
    <row r="50414" spans="30:90">
      <c r="AD50414" s="73"/>
      <c r="AE50414" s="74"/>
      <c r="AF50414" s="74"/>
      <c r="BX50414" s="73"/>
      <c r="BY50414" s="74"/>
      <c r="BZ50414" s="74"/>
      <c r="CA50414" s="74"/>
      <c r="CF50414" s="79"/>
      <c r="CL50414" s="79"/>
    </row>
    <row r="50415" spans="30:90">
      <c r="AD50415" s="73"/>
      <c r="AE50415" s="74"/>
      <c r="AF50415" s="74"/>
      <c r="BX50415" s="73"/>
      <c r="BY50415" s="74"/>
      <c r="BZ50415" s="74"/>
      <c r="CA50415" s="74"/>
      <c r="CF50415" s="79"/>
      <c r="CL50415" s="79"/>
    </row>
    <row r="50416" spans="30:90">
      <c r="AD50416" s="73"/>
      <c r="AE50416" s="74"/>
      <c r="AF50416" s="74"/>
      <c r="BX50416" s="73"/>
      <c r="BY50416" s="74"/>
      <c r="BZ50416" s="74"/>
      <c r="CA50416" s="74"/>
      <c r="CF50416" s="79"/>
      <c r="CL50416" s="79"/>
    </row>
    <row r="50417" spans="30:90">
      <c r="AD50417" s="73"/>
      <c r="AE50417" s="74"/>
      <c r="AF50417" s="74"/>
      <c r="BX50417" s="73"/>
      <c r="BY50417" s="74"/>
      <c r="BZ50417" s="74"/>
      <c r="CA50417" s="74"/>
      <c r="CF50417" s="79"/>
      <c r="CL50417" s="79"/>
    </row>
    <row r="50418" spans="30:90">
      <c r="AD50418" s="73"/>
      <c r="AE50418" s="74"/>
      <c r="AF50418" s="74"/>
      <c r="BX50418" s="73"/>
      <c r="BY50418" s="74"/>
      <c r="BZ50418" s="74"/>
      <c r="CA50418" s="74"/>
      <c r="CF50418" s="79"/>
      <c r="CL50418" s="79"/>
    </row>
    <row r="50419" spans="30:90">
      <c r="AD50419" s="73"/>
      <c r="AE50419" s="74"/>
      <c r="AF50419" s="74"/>
      <c r="BX50419" s="73"/>
      <c r="BY50419" s="74"/>
      <c r="BZ50419" s="74"/>
      <c r="CA50419" s="74"/>
      <c r="CF50419" s="79"/>
      <c r="CL50419" s="79"/>
    </row>
    <row r="50420" spans="30:90">
      <c r="AD50420" s="73"/>
      <c r="AE50420" s="74"/>
      <c r="AF50420" s="74"/>
      <c r="BX50420" s="73"/>
      <c r="BY50420" s="74"/>
      <c r="BZ50420" s="74"/>
      <c r="CA50420" s="74"/>
      <c r="CF50420" s="79"/>
      <c r="CL50420" s="79"/>
    </row>
    <row r="50421" spans="30:90">
      <c r="AD50421" s="73"/>
      <c r="AE50421" s="74"/>
      <c r="AF50421" s="74"/>
      <c r="BX50421" s="73"/>
      <c r="BY50421" s="74"/>
      <c r="BZ50421" s="74"/>
      <c r="CA50421" s="74"/>
      <c r="CF50421" s="79"/>
      <c r="CL50421" s="79"/>
    </row>
    <row r="50422" spans="30:90">
      <c r="AD50422" s="73"/>
      <c r="AE50422" s="74"/>
      <c r="AF50422" s="74"/>
      <c r="BX50422" s="73"/>
      <c r="BY50422" s="74"/>
      <c r="BZ50422" s="74"/>
      <c r="CA50422" s="74"/>
      <c r="CF50422" s="79"/>
      <c r="CL50422" s="79"/>
    </row>
    <row r="50423" spans="30:90">
      <c r="AD50423" s="73"/>
      <c r="AE50423" s="74"/>
      <c r="AF50423" s="74"/>
      <c r="BX50423" s="73"/>
      <c r="BY50423" s="74"/>
      <c r="BZ50423" s="74"/>
      <c r="CA50423" s="74"/>
      <c r="CF50423" s="79"/>
      <c r="CL50423" s="79"/>
    </row>
    <row r="50424" spans="30:90">
      <c r="AD50424" s="73"/>
      <c r="AE50424" s="74"/>
      <c r="AF50424" s="74"/>
      <c r="BX50424" s="73"/>
      <c r="BY50424" s="74"/>
      <c r="BZ50424" s="74"/>
      <c r="CA50424" s="74"/>
      <c r="CF50424" s="79"/>
      <c r="CL50424" s="79"/>
    </row>
    <row r="50425" spans="30:90">
      <c r="AD50425" s="73"/>
      <c r="AE50425" s="74"/>
      <c r="AF50425" s="74"/>
      <c r="BX50425" s="73"/>
      <c r="BY50425" s="74"/>
      <c r="BZ50425" s="74"/>
      <c r="CA50425" s="74"/>
      <c r="CF50425" s="79"/>
      <c r="CL50425" s="79"/>
    </row>
    <row r="50426" spans="30:90">
      <c r="AD50426" s="73"/>
      <c r="AE50426" s="74"/>
      <c r="AF50426" s="74"/>
      <c r="BX50426" s="73"/>
      <c r="BY50426" s="74"/>
      <c r="BZ50426" s="74"/>
      <c r="CA50426" s="74"/>
      <c r="CF50426" s="79"/>
      <c r="CL50426" s="79"/>
    </row>
    <row r="50427" spans="30:90">
      <c r="AD50427" s="73"/>
      <c r="AE50427" s="74"/>
      <c r="AF50427" s="74"/>
      <c r="BX50427" s="73"/>
      <c r="BY50427" s="74"/>
      <c r="BZ50427" s="74"/>
      <c r="CA50427" s="74"/>
      <c r="CF50427" s="79"/>
      <c r="CL50427" s="79"/>
    </row>
    <row r="50428" spans="30:90">
      <c r="AD50428" s="73"/>
      <c r="AE50428" s="74"/>
      <c r="AF50428" s="74"/>
      <c r="BX50428" s="73"/>
      <c r="BY50428" s="74"/>
      <c r="BZ50428" s="74"/>
      <c r="CA50428" s="74"/>
      <c r="CF50428" s="79"/>
      <c r="CL50428" s="79"/>
    </row>
    <row r="50429" spans="30:90">
      <c r="AD50429" s="73"/>
      <c r="AE50429" s="74"/>
      <c r="AF50429" s="74"/>
      <c r="BX50429" s="73"/>
      <c r="BY50429" s="74"/>
      <c r="BZ50429" s="74"/>
      <c r="CA50429" s="74"/>
      <c r="CF50429" s="79"/>
      <c r="CL50429" s="79"/>
    </row>
    <row r="50430" spans="30:90">
      <c r="AD50430" s="73"/>
      <c r="AE50430" s="74"/>
      <c r="AF50430" s="74"/>
      <c r="BX50430" s="73"/>
      <c r="BY50430" s="74"/>
      <c r="BZ50430" s="74"/>
      <c r="CA50430" s="74"/>
      <c r="CF50430" s="79"/>
      <c r="CL50430" s="79"/>
    </row>
    <row r="50431" spans="30:90">
      <c r="AD50431" s="73"/>
      <c r="AE50431" s="74"/>
      <c r="AF50431" s="74"/>
      <c r="BX50431" s="73"/>
      <c r="BY50431" s="74"/>
      <c r="BZ50431" s="74"/>
      <c r="CA50431" s="74"/>
      <c r="CF50431" s="79"/>
      <c r="CL50431" s="79"/>
    </row>
    <row r="50432" spans="30:90">
      <c r="AD50432" s="73"/>
      <c r="AE50432" s="74"/>
      <c r="AF50432" s="74"/>
      <c r="BX50432" s="73"/>
      <c r="BY50432" s="74"/>
      <c r="BZ50432" s="74"/>
      <c r="CA50432" s="74"/>
      <c r="CF50432" s="79"/>
      <c r="CL50432" s="79"/>
    </row>
    <row r="50433" spans="30:90">
      <c r="AD50433" s="73"/>
      <c r="AE50433" s="74"/>
      <c r="AF50433" s="74"/>
      <c r="BX50433" s="73"/>
      <c r="BY50433" s="74"/>
      <c r="BZ50433" s="74"/>
      <c r="CA50433" s="74"/>
      <c r="CF50433" s="79"/>
      <c r="CL50433" s="79"/>
    </row>
    <row r="50434" spans="30:90">
      <c r="AD50434" s="73"/>
      <c r="AE50434" s="74"/>
      <c r="AF50434" s="74"/>
      <c r="BX50434" s="73"/>
      <c r="BY50434" s="74"/>
      <c r="BZ50434" s="74"/>
      <c r="CA50434" s="74"/>
      <c r="CF50434" s="79"/>
      <c r="CL50434" s="79"/>
    </row>
    <row r="50435" spans="30:90">
      <c r="AD50435" s="73"/>
      <c r="AE50435" s="74"/>
      <c r="AF50435" s="74"/>
      <c r="BX50435" s="73"/>
      <c r="BY50435" s="74"/>
      <c r="BZ50435" s="74"/>
      <c r="CA50435" s="74"/>
      <c r="CF50435" s="79"/>
      <c r="CL50435" s="79"/>
    </row>
    <row r="50436" spans="30:90">
      <c r="AD50436" s="73"/>
      <c r="AE50436" s="74"/>
      <c r="AF50436" s="74"/>
      <c r="BX50436" s="73"/>
      <c r="BY50436" s="74"/>
      <c r="BZ50436" s="74"/>
      <c r="CA50436" s="74"/>
      <c r="CF50436" s="79"/>
      <c r="CL50436" s="79"/>
    </row>
    <row r="50437" spans="30:90">
      <c r="AD50437" s="73"/>
      <c r="AE50437" s="74"/>
      <c r="AF50437" s="74"/>
      <c r="BX50437" s="73"/>
      <c r="BY50437" s="74"/>
      <c r="BZ50437" s="74"/>
      <c r="CA50437" s="74"/>
      <c r="CF50437" s="79"/>
      <c r="CL50437" s="79"/>
    </row>
    <row r="50438" spans="30:90">
      <c r="AD50438" s="73"/>
      <c r="AE50438" s="74"/>
      <c r="AF50438" s="74"/>
      <c r="BX50438" s="73"/>
      <c r="BY50438" s="74"/>
      <c r="BZ50438" s="74"/>
      <c r="CA50438" s="74"/>
      <c r="CF50438" s="79"/>
      <c r="CL50438" s="79"/>
    </row>
    <row r="50439" spans="30:90">
      <c r="AD50439" s="73"/>
      <c r="AE50439" s="74"/>
      <c r="AF50439" s="74"/>
      <c r="BX50439" s="73"/>
      <c r="BY50439" s="74"/>
      <c r="BZ50439" s="74"/>
      <c r="CA50439" s="74"/>
      <c r="CF50439" s="79"/>
      <c r="CL50439" s="79"/>
    </row>
    <row r="50440" spans="30:90">
      <c r="AD50440" s="73"/>
      <c r="AE50440" s="74"/>
      <c r="AF50440" s="74"/>
      <c r="BX50440" s="73"/>
      <c r="BY50440" s="74"/>
      <c r="BZ50440" s="74"/>
      <c r="CA50440" s="74"/>
      <c r="CF50440" s="79"/>
      <c r="CL50440" s="79"/>
    </row>
    <row r="50441" spans="30:90">
      <c r="AD50441" s="73"/>
      <c r="AE50441" s="74"/>
      <c r="AF50441" s="74"/>
      <c r="BX50441" s="73"/>
      <c r="BY50441" s="74"/>
      <c r="BZ50441" s="74"/>
      <c r="CA50441" s="74"/>
      <c r="CF50441" s="79"/>
      <c r="CL50441" s="79"/>
    </row>
    <row r="50442" spans="30:90">
      <c r="AD50442" s="73"/>
      <c r="AE50442" s="74"/>
      <c r="AF50442" s="74"/>
      <c r="BX50442" s="73"/>
      <c r="BY50442" s="74"/>
      <c r="BZ50442" s="74"/>
      <c r="CA50442" s="74"/>
      <c r="CF50442" s="79"/>
      <c r="CL50442" s="79"/>
    </row>
    <row r="50443" spans="30:90">
      <c r="AD50443" s="73"/>
      <c r="AE50443" s="74"/>
      <c r="AF50443" s="74"/>
      <c r="BX50443" s="73"/>
      <c r="BY50443" s="74"/>
      <c r="BZ50443" s="74"/>
      <c r="CA50443" s="74"/>
      <c r="CF50443" s="79"/>
      <c r="CL50443" s="79"/>
    </row>
    <row r="50444" spans="30:90">
      <c r="AD50444" s="73"/>
      <c r="AE50444" s="74"/>
      <c r="AF50444" s="74"/>
      <c r="BX50444" s="73"/>
      <c r="BY50444" s="74"/>
      <c r="BZ50444" s="74"/>
      <c r="CA50444" s="74"/>
      <c r="CF50444" s="79"/>
      <c r="CL50444" s="79"/>
    </row>
    <row r="50445" spans="30:90">
      <c r="AD50445" s="73"/>
      <c r="AE50445" s="74"/>
      <c r="AF50445" s="74"/>
      <c r="BX50445" s="73"/>
      <c r="BY50445" s="74"/>
      <c r="BZ50445" s="74"/>
      <c r="CA50445" s="74"/>
      <c r="CF50445" s="79"/>
      <c r="CL50445" s="79"/>
    </row>
    <row r="50446" spans="30:90">
      <c r="AD50446" s="73"/>
      <c r="AE50446" s="74"/>
      <c r="AF50446" s="74"/>
      <c r="BX50446" s="73"/>
      <c r="BY50446" s="74"/>
      <c r="BZ50446" s="74"/>
      <c r="CA50446" s="74"/>
      <c r="CF50446" s="79"/>
      <c r="CL50446" s="79"/>
    </row>
    <row r="50447" spans="30:90">
      <c r="AD50447" s="73"/>
      <c r="AE50447" s="74"/>
      <c r="AF50447" s="74"/>
      <c r="BX50447" s="73"/>
      <c r="BY50447" s="74"/>
      <c r="BZ50447" s="74"/>
      <c r="CA50447" s="74"/>
      <c r="CF50447" s="79"/>
      <c r="CL50447" s="79"/>
    </row>
    <row r="50448" spans="30:90">
      <c r="AD50448" s="73"/>
      <c r="AE50448" s="74"/>
      <c r="AF50448" s="74"/>
      <c r="BX50448" s="73"/>
      <c r="BY50448" s="74"/>
      <c r="BZ50448" s="74"/>
      <c r="CA50448" s="74"/>
      <c r="CF50448" s="79"/>
      <c r="CL50448" s="79"/>
    </row>
    <row r="50449" spans="30:90">
      <c r="AD50449" s="73"/>
      <c r="AE50449" s="74"/>
      <c r="AF50449" s="74"/>
      <c r="BX50449" s="73"/>
      <c r="BY50449" s="74"/>
      <c r="BZ50449" s="74"/>
      <c r="CA50449" s="74"/>
      <c r="CF50449" s="79"/>
      <c r="CL50449" s="79"/>
    </row>
    <row r="50450" spans="30:90">
      <c r="AD50450" s="73"/>
      <c r="AE50450" s="74"/>
      <c r="AF50450" s="74"/>
      <c r="BX50450" s="73"/>
      <c r="BY50450" s="74"/>
      <c r="BZ50450" s="74"/>
      <c r="CA50450" s="74"/>
      <c r="CF50450" s="79"/>
      <c r="CL50450" s="79"/>
    </row>
    <row r="50451" spans="30:90">
      <c r="AD50451" s="73"/>
      <c r="AE50451" s="74"/>
      <c r="AF50451" s="74"/>
      <c r="BX50451" s="73"/>
      <c r="BY50451" s="74"/>
      <c r="BZ50451" s="74"/>
      <c r="CA50451" s="74"/>
      <c r="CF50451" s="79"/>
      <c r="CL50451" s="79"/>
    </row>
    <row r="50452" spans="30:90">
      <c r="AD50452" s="73"/>
      <c r="AE50452" s="74"/>
      <c r="AF50452" s="74"/>
      <c r="BX50452" s="73"/>
      <c r="BY50452" s="74"/>
      <c r="BZ50452" s="74"/>
      <c r="CA50452" s="74"/>
      <c r="CF50452" s="79"/>
      <c r="CL50452" s="79"/>
    </row>
    <row r="50453" spans="30:90">
      <c r="AD50453" s="73"/>
      <c r="AE50453" s="74"/>
      <c r="AF50453" s="74"/>
      <c r="BX50453" s="73"/>
      <c r="BY50453" s="74"/>
      <c r="BZ50453" s="74"/>
      <c r="CA50453" s="74"/>
      <c r="CF50453" s="79"/>
      <c r="CL50453" s="79"/>
    </row>
    <row r="50454" spans="30:90">
      <c r="AD50454" s="73"/>
      <c r="AE50454" s="74"/>
      <c r="AF50454" s="74"/>
      <c r="BX50454" s="73"/>
      <c r="BY50454" s="74"/>
      <c r="BZ50454" s="74"/>
      <c r="CA50454" s="74"/>
      <c r="CF50454" s="79"/>
      <c r="CL50454" s="79"/>
    </row>
    <row r="50455" spans="30:90">
      <c r="AD50455" s="73"/>
      <c r="AE50455" s="74"/>
      <c r="AF50455" s="74"/>
      <c r="BX50455" s="73"/>
      <c r="BY50455" s="74"/>
      <c r="BZ50455" s="74"/>
      <c r="CA50455" s="74"/>
      <c r="CF50455" s="79"/>
      <c r="CL50455" s="79"/>
    </row>
    <row r="50456" spans="30:90">
      <c r="AD50456" s="73"/>
      <c r="AE50456" s="74"/>
      <c r="AF50456" s="74"/>
      <c r="BX50456" s="73"/>
      <c r="BY50456" s="74"/>
      <c r="BZ50456" s="74"/>
      <c r="CA50456" s="74"/>
      <c r="CF50456" s="79"/>
      <c r="CL50456" s="79"/>
    </row>
    <row r="50457" spans="30:90">
      <c r="AD50457" s="73"/>
      <c r="AE50457" s="74"/>
      <c r="AF50457" s="74"/>
      <c r="BX50457" s="73"/>
      <c r="BY50457" s="74"/>
      <c r="BZ50457" s="74"/>
      <c r="CA50457" s="74"/>
      <c r="CF50457" s="79"/>
      <c r="CL50457" s="79"/>
    </row>
    <row r="50458" spans="30:90">
      <c r="AD50458" s="73"/>
      <c r="AE50458" s="74"/>
      <c r="AF50458" s="74"/>
      <c r="BX50458" s="73"/>
      <c r="BY50458" s="74"/>
      <c r="BZ50458" s="74"/>
      <c r="CA50458" s="74"/>
      <c r="CF50458" s="79"/>
      <c r="CL50458" s="79"/>
    </row>
    <row r="50459" spans="30:90">
      <c r="AD50459" s="73"/>
      <c r="AE50459" s="74"/>
      <c r="AF50459" s="74"/>
      <c r="BX50459" s="73"/>
      <c r="BY50459" s="74"/>
      <c r="BZ50459" s="74"/>
      <c r="CA50459" s="74"/>
      <c r="CF50459" s="79"/>
      <c r="CL50459" s="79"/>
    </row>
    <row r="50460" spans="30:90">
      <c r="AD50460" s="73"/>
      <c r="AE50460" s="74"/>
      <c r="AF50460" s="74"/>
      <c r="BX50460" s="73"/>
      <c r="BY50460" s="74"/>
      <c r="BZ50460" s="74"/>
      <c r="CA50460" s="74"/>
      <c r="CF50460" s="79"/>
      <c r="CL50460" s="79"/>
    </row>
    <row r="50461" spans="30:90">
      <c r="AD50461" s="73"/>
      <c r="AE50461" s="74"/>
      <c r="AF50461" s="74"/>
      <c r="BX50461" s="73"/>
      <c r="BY50461" s="74"/>
      <c r="BZ50461" s="74"/>
      <c r="CA50461" s="74"/>
      <c r="CF50461" s="79"/>
      <c r="CL50461" s="79"/>
    </row>
    <row r="50462" spans="30:90">
      <c r="AD50462" s="73"/>
      <c r="AE50462" s="74"/>
      <c r="AF50462" s="74"/>
      <c r="BX50462" s="73"/>
      <c r="BY50462" s="74"/>
      <c r="BZ50462" s="74"/>
      <c r="CA50462" s="74"/>
      <c r="CF50462" s="79"/>
      <c r="CL50462" s="79"/>
    </row>
    <row r="50463" spans="30:90">
      <c r="AD50463" s="73"/>
      <c r="AE50463" s="74"/>
      <c r="AF50463" s="74"/>
      <c r="BX50463" s="73"/>
      <c r="BY50463" s="74"/>
      <c r="BZ50463" s="74"/>
      <c r="CA50463" s="74"/>
      <c r="CF50463" s="79"/>
      <c r="CL50463" s="79"/>
    </row>
    <row r="50464" spans="30:90">
      <c r="AD50464" s="73"/>
      <c r="AE50464" s="74"/>
      <c r="AF50464" s="74"/>
      <c r="BX50464" s="73"/>
      <c r="BY50464" s="74"/>
      <c r="BZ50464" s="74"/>
      <c r="CA50464" s="74"/>
      <c r="CF50464" s="79"/>
      <c r="CL50464" s="79"/>
    </row>
    <row r="50465" spans="30:90">
      <c r="AD50465" s="73"/>
      <c r="AE50465" s="74"/>
      <c r="AF50465" s="74"/>
      <c r="BX50465" s="73"/>
      <c r="BY50465" s="74"/>
      <c r="BZ50465" s="74"/>
      <c r="CA50465" s="74"/>
      <c r="CF50465" s="79"/>
      <c r="CL50465" s="79"/>
    </row>
    <row r="50466" spans="30:90">
      <c r="AD50466" s="73"/>
      <c r="AE50466" s="74"/>
      <c r="AF50466" s="74"/>
      <c r="BX50466" s="73"/>
      <c r="BY50466" s="74"/>
      <c r="BZ50466" s="74"/>
      <c r="CA50466" s="74"/>
      <c r="CF50466" s="79"/>
      <c r="CL50466" s="79"/>
    </row>
    <row r="50467" spans="30:90">
      <c r="AD50467" s="73"/>
      <c r="AE50467" s="74"/>
      <c r="AF50467" s="74"/>
      <c r="BX50467" s="73"/>
      <c r="BY50467" s="74"/>
      <c r="BZ50467" s="74"/>
      <c r="CA50467" s="74"/>
      <c r="CF50467" s="79"/>
      <c r="CL50467" s="79"/>
    </row>
    <row r="50468" spans="30:90">
      <c r="AD50468" s="73"/>
      <c r="AE50468" s="74"/>
      <c r="AF50468" s="74"/>
      <c r="BX50468" s="73"/>
      <c r="BY50468" s="74"/>
      <c r="BZ50468" s="74"/>
      <c r="CA50468" s="74"/>
      <c r="CF50468" s="79"/>
      <c r="CL50468" s="79"/>
    </row>
    <row r="50469" spans="30:90">
      <c r="AD50469" s="73"/>
      <c r="AE50469" s="74"/>
      <c r="AF50469" s="74"/>
      <c r="BX50469" s="73"/>
      <c r="BY50469" s="74"/>
      <c r="BZ50469" s="74"/>
      <c r="CA50469" s="74"/>
      <c r="CF50469" s="79"/>
      <c r="CL50469" s="79"/>
    </row>
    <row r="50470" spans="30:90">
      <c r="AD50470" s="73"/>
      <c r="AE50470" s="74"/>
      <c r="AF50470" s="74"/>
      <c r="BX50470" s="73"/>
      <c r="BY50470" s="74"/>
      <c r="BZ50470" s="74"/>
      <c r="CA50470" s="74"/>
      <c r="CF50470" s="79"/>
      <c r="CL50470" s="79"/>
    </row>
    <row r="50471" spans="30:90">
      <c r="AD50471" s="73"/>
      <c r="AE50471" s="74"/>
      <c r="AF50471" s="74"/>
      <c r="BX50471" s="73"/>
      <c r="BY50471" s="74"/>
      <c r="BZ50471" s="74"/>
      <c r="CA50471" s="74"/>
      <c r="CF50471" s="79"/>
      <c r="CL50471" s="79"/>
    </row>
    <row r="50472" spans="30:90">
      <c r="AD50472" s="73"/>
      <c r="AE50472" s="74"/>
      <c r="AF50472" s="74"/>
      <c r="BX50472" s="73"/>
      <c r="BY50472" s="74"/>
      <c r="BZ50472" s="74"/>
      <c r="CA50472" s="74"/>
      <c r="CF50472" s="79"/>
      <c r="CL50472" s="79"/>
    </row>
    <row r="50473" spans="30:90">
      <c r="AD50473" s="73"/>
      <c r="AE50473" s="74"/>
      <c r="AF50473" s="74"/>
      <c r="BX50473" s="73"/>
      <c r="BY50473" s="74"/>
      <c r="BZ50473" s="74"/>
      <c r="CA50473" s="74"/>
      <c r="CF50473" s="79"/>
      <c r="CL50473" s="79"/>
    </row>
    <row r="50474" spans="30:90">
      <c r="AD50474" s="73"/>
      <c r="AE50474" s="74"/>
      <c r="AF50474" s="74"/>
      <c r="BX50474" s="73"/>
      <c r="BY50474" s="74"/>
      <c r="BZ50474" s="74"/>
      <c r="CA50474" s="74"/>
      <c r="CF50474" s="79"/>
      <c r="CL50474" s="79"/>
    </row>
    <row r="50475" spans="30:90">
      <c r="AD50475" s="73"/>
      <c r="AE50475" s="74"/>
      <c r="AF50475" s="74"/>
      <c r="BX50475" s="73"/>
      <c r="BY50475" s="74"/>
      <c r="BZ50475" s="74"/>
      <c r="CA50475" s="74"/>
      <c r="CF50475" s="79"/>
      <c r="CL50475" s="79"/>
    </row>
    <row r="50476" spans="30:90">
      <c r="AD50476" s="73"/>
      <c r="AE50476" s="74"/>
      <c r="AF50476" s="74"/>
      <c r="BX50476" s="73"/>
      <c r="BY50476" s="74"/>
      <c r="BZ50476" s="74"/>
      <c r="CA50476" s="74"/>
      <c r="CF50476" s="79"/>
      <c r="CL50476" s="79"/>
    </row>
    <row r="50477" spans="30:90">
      <c r="AD50477" s="73"/>
      <c r="AE50477" s="74"/>
      <c r="AF50477" s="74"/>
      <c r="BX50477" s="73"/>
      <c r="BY50477" s="74"/>
      <c r="BZ50477" s="74"/>
      <c r="CA50477" s="74"/>
      <c r="CF50477" s="79"/>
      <c r="CL50477" s="79"/>
    </row>
    <row r="50478" spans="30:90">
      <c r="AD50478" s="73"/>
      <c r="AE50478" s="74"/>
      <c r="AF50478" s="74"/>
      <c r="BX50478" s="73"/>
      <c r="BY50478" s="74"/>
      <c r="BZ50478" s="74"/>
      <c r="CA50478" s="74"/>
      <c r="CF50478" s="79"/>
      <c r="CL50478" s="79"/>
    </row>
    <row r="50479" spans="30:90">
      <c r="AD50479" s="73"/>
      <c r="AE50479" s="74"/>
      <c r="AF50479" s="74"/>
      <c r="BX50479" s="73"/>
      <c r="BY50479" s="74"/>
      <c r="BZ50479" s="74"/>
      <c r="CA50479" s="74"/>
      <c r="CF50479" s="79"/>
      <c r="CL50479" s="79"/>
    </row>
    <row r="50480" spans="30:90">
      <c r="AD50480" s="73"/>
      <c r="AE50480" s="74"/>
      <c r="AF50480" s="74"/>
      <c r="BX50480" s="73"/>
      <c r="BY50480" s="74"/>
      <c r="BZ50480" s="74"/>
      <c r="CA50480" s="74"/>
      <c r="CF50480" s="79"/>
      <c r="CL50480" s="79"/>
    </row>
    <row r="50481" spans="30:90">
      <c r="AD50481" s="73"/>
      <c r="AE50481" s="74"/>
      <c r="AF50481" s="74"/>
      <c r="BX50481" s="73"/>
      <c r="BY50481" s="74"/>
      <c r="BZ50481" s="74"/>
      <c r="CA50481" s="74"/>
      <c r="CF50481" s="79"/>
      <c r="CL50481" s="79"/>
    </row>
    <row r="50482" spans="30:90">
      <c r="AD50482" s="73"/>
      <c r="AE50482" s="74"/>
      <c r="AF50482" s="74"/>
      <c r="BX50482" s="73"/>
      <c r="BY50482" s="74"/>
      <c r="BZ50482" s="74"/>
      <c r="CA50482" s="74"/>
      <c r="CF50482" s="79"/>
      <c r="CL50482" s="79"/>
    </row>
    <row r="50483" spans="30:90">
      <c r="AD50483" s="73"/>
      <c r="AE50483" s="74"/>
      <c r="AF50483" s="74"/>
      <c r="BX50483" s="73"/>
      <c r="BY50483" s="74"/>
      <c r="BZ50483" s="74"/>
      <c r="CA50483" s="74"/>
      <c r="CF50483" s="79"/>
      <c r="CL50483" s="79"/>
    </row>
    <row r="50484" spans="30:90">
      <c r="AD50484" s="73"/>
      <c r="AE50484" s="74"/>
      <c r="AF50484" s="74"/>
      <c r="BX50484" s="73"/>
      <c r="BY50484" s="74"/>
      <c r="BZ50484" s="74"/>
      <c r="CA50484" s="74"/>
      <c r="CF50484" s="79"/>
      <c r="CL50484" s="79"/>
    </row>
    <row r="50485" spans="30:90">
      <c r="AD50485" s="73"/>
      <c r="AE50485" s="74"/>
      <c r="AF50485" s="74"/>
      <c r="BX50485" s="73"/>
      <c r="BY50485" s="74"/>
      <c r="BZ50485" s="74"/>
      <c r="CA50485" s="74"/>
      <c r="CF50485" s="79"/>
      <c r="CL50485" s="79"/>
    </row>
    <row r="50486" spans="30:90">
      <c r="AD50486" s="73"/>
      <c r="AE50486" s="74"/>
      <c r="AF50486" s="74"/>
      <c r="BX50486" s="73"/>
      <c r="BY50486" s="74"/>
      <c r="BZ50486" s="74"/>
      <c r="CA50486" s="74"/>
      <c r="CF50486" s="79"/>
      <c r="CL50486" s="79"/>
    </row>
    <row r="50487" spans="30:90">
      <c r="AD50487" s="73"/>
      <c r="AE50487" s="74"/>
      <c r="AF50487" s="74"/>
      <c r="BX50487" s="73"/>
      <c r="BY50487" s="74"/>
      <c r="BZ50487" s="74"/>
      <c r="CA50487" s="74"/>
      <c r="CF50487" s="79"/>
      <c r="CL50487" s="79"/>
    </row>
    <row r="50488" spans="30:90">
      <c r="AD50488" s="73"/>
      <c r="AE50488" s="74"/>
      <c r="AF50488" s="74"/>
      <c r="BX50488" s="73"/>
      <c r="BY50488" s="74"/>
      <c r="BZ50488" s="74"/>
      <c r="CA50488" s="74"/>
      <c r="CF50488" s="79"/>
      <c r="CL50488" s="79"/>
    </row>
    <row r="50489" spans="30:90">
      <c r="AD50489" s="73"/>
      <c r="AE50489" s="74"/>
      <c r="AF50489" s="74"/>
      <c r="BX50489" s="73"/>
      <c r="BY50489" s="74"/>
      <c r="BZ50489" s="74"/>
      <c r="CA50489" s="74"/>
      <c r="CF50489" s="79"/>
      <c r="CL50489" s="79"/>
    </row>
    <row r="50490" spans="30:90">
      <c r="AD50490" s="73"/>
      <c r="AE50490" s="74"/>
      <c r="AF50490" s="74"/>
      <c r="BX50490" s="73"/>
      <c r="BY50490" s="74"/>
      <c r="BZ50490" s="74"/>
      <c r="CA50490" s="74"/>
      <c r="CF50490" s="79"/>
      <c r="CL50490" s="79"/>
    </row>
    <row r="50491" spans="30:90">
      <c r="AD50491" s="73"/>
      <c r="AE50491" s="74"/>
      <c r="AF50491" s="74"/>
      <c r="BX50491" s="73"/>
      <c r="BY50491" s="74"/>
      <c r="BZ50491" s="74"/>
      <c r="CA50491" s="74"/>
      <c r="CF50491" s="79"/>
      <c r="CL50491" s="79"/>
    </row>
    <row r="50492" spans="30:90">
      <c r="AD50492" s="73"/>
      <c r="AE50492" s="74"/>
      <c r="AF50492" s="74"/>
      <c r="BX50492" s="73"/>
      <c r="BY50492" s="74"/>
      <c r="BZ50492" s="74"/>
      <c r="CA50492" s="74"/>
      <c r="CF50492" s="79"/>
      <c r="CL50492" s="79"/>
    </row>
    <row r="50493" spans="30:90">
      <c r="AD50493" s="73"/>
      <c r="AE50493" s="74"/>
      <c r="AF50493" s="74"/>
      <c r="BX50493" s="73"/>
      <c r="BY50493" s="74"/>
      <c r="BZ50493" s="74"/>
      <c r="CA50493" s="74"/>
      <c r="CF50493" s="79"/>
      <c r="CL50493" s="79"/>
    </row>
    <row r="50494" spans="30:90">
      <c r="AD50494" s="73"/>
      <c r="AE50494" s="74"/>
      <c r="AF50494" s="74"/>
      <c r="BX50494" s="73"/>
      <c r="BY50494" s="74"/>
      <c r="BZ50494" s="74"/>
      <c r="CA50494" s="74"/>
      <c r="CF50494" s="79"/>
      <c r="CL50494" s="79"/>
    </row>
    <row r="50495" spans="30:90">
      <c r="AD50495" s="73"/>
      <c r="AE50495" s="74"/>
      <c r="AF50495" s="74"/>
      <c r="BX50495" s="73"/>
      <c r="BY50495" s="74"/>
      <c r="BZ50495" s="74"/>
      <c r="CA50495" s="74"/>
      <c r="CF50495" s="79"/>
      <c r="CL50495" s="79"/>
    </row>
    <row r="50496" spans="30:90">
      <c r="AD50496" s="73"/>
      <c r="AE50496" s="74"/>
      <c r="AF50496" s="74"/>
      <c r="BX50496" s="73"/>
      <c r="BY50496" s="74"/>
      <c r="BZ50496" s="74"/>
      <c r="CA50496" s="74"/>
      <c r="CF50496" s="79"/>
      <c r="CL50496" s="79"/>
    </row>
    <row r="50497" spans="30:90">
      <c r="AD50497" s="73"/>
      <c r="AE50497" s="74"/>
      <c r="AF50497" s="74"/>
      <c r="BX50497" s="73"/>
      <c r="BY50497" s="74"/>
      <c r="BZ50497" s="74"/>
      <c r="CA50497" s="74"/>
      <c r="CF50497" s="79"/>
      <c r="CL50497" s="79"/>
    </row>
    <row r="50498" spans="30:90">
      <c r="AD50498" s="73"/>
      <c r="AE50498" s="74"/>
      <c r="AF50498" s="74"/>
      <c r="BX50498" s="73"/>
      <c r="BY50498" s="74"/>
      <c r="BZ50498" s="74"/>
      <c r="CA50498" s="74"/>
      <c r="CF50498" s="79"/>
      <c r="CL50498" s="79"/>
    </row>
    <row r="50499" spans="30:90">
      <c r="AD50499" s="73"/>
      <c r="AE50499" s="74"/>
      <c r="AF50499" s="74"/>
      <c r="BX50499" s="73"/>
      <c r="BY50499" s="74"/>
      <c r="BZ50499" s="74"/>
      <c r="CA50499" s="74"/>
      <c r="CF50499" s="79"/>
      <c r="CL50499" s="79"/>
    </row>
    <row r="50500" spans="30:90">
      <c r="AD50500" s="73"/>
      <c r="AE50500" s="74"/>
      <c r="AF50500" s="74"/>
      <c r="BX50500" s="73"/>
      <c r="BY50500" s="74"/>
      <c r="BZ50500" s="74"/>
      <c r="CA50500" s="74"/>
      <c r="CF50500" s="79"/>
      <c r="CL50500" s="79"/>
    </row>
    <row r="50501" spans="30:90">
      <c r="AD50501" s="73"/>
      <c r="AE50501" s="74"/>
      <c r="AF50501" s="74"/>
      <c r="BX50501" s="73"/>
      <c r="BY50501" s="74"/>
      <c r="BZ50501" s="74"/>
      <c r="CA50501" s="74"/>
      <c r="CF50501" s="79"/>
      <c r="CL50501" s="79"/>
    </row>
    <row r="50502" spans="30:90">
      <c r="AD50502" s="73"/>
      <c r="AE50502" s="74"/>
      <c r="AF50502" s="74"/>
      <c r="BX50502" s="73"/>
      <c r="BY50502" s="74"/>
      <c r="BZ50502" s="74"/>
      <c r="CA50502" s="74"/>
      <c r="CF50502" s="79"/>
      <c r="CL50502" s="79"/>
    </row>
    <row r="50503" spans="30:90">
      <c r="AD50503" s="73"/>
      <c r="AE50503" s="74"/>
      <c r="AF50503" s="74"/>
      <c r="BX50503" s="73"/>
      <c r="BY50503" s="74"/>
      <c r="BZ50503" s="74"/>
      <c r="CA50503" s="74"/>
      <c r="CF50503" s="79"/>
      <c r="CL50503" s="79"/>
    </row>
    <row r="50504" spans="30:90">
      <c r="AD50504" s="73"/>
      <c r="AE50504" s="74"/>
      <c r="AF50504" s="74"/>
      <c r="BX50504" s="73"/>
      <c r="BY50504" s="74"/>
      <c r="BZ50504" s="74"/>
      <c r="CA50504" s="74"/>
      <c r="CF50504" s="79"/>
      <c r="CL50504" s="79"/>
    </row>
    <row r="50505" spans="30:90">
      <c r="AD50505" s="73"/>
      <c r="AE50505" s="74"/>
      <c r="AF50505" s="74"/>
      <c r="BX50505" s="73"/>
      <c r="BY50505" s="74"/>
      <c r="BZ50505" s="74"/>
      <c r="CA50505" s="74"/>
      <c r="CF50505" s="79"/>
      <c r="CL50505" s="79"/>
    </row>
    <row r="50506" spans="30:90">
      <c r="AD50506" s="73"/>
      <c r="AE50506" s="74"/>
      <c r="AF50506" s="74"/>
      <c r="BX50506" s="73"/>
      <c r="BY50506" s="74"/>
      <c r="BZ50506" s="74"/>
      <c r="CA50506" s="74"/>
      <c r="CF50506" s="79"/>
      <c r="CL50506" s="79"/>
    </row>
    <row r="50507" spans="30:90">
      <c r="AD50507" s="73"/>
      <c r="AE50507" s="74"/>
      <c r="AF50507" s="74"/>
      <c r="BX50507" s="73"/>
      <c r="BY50507" s="74"/>
      <c r="BZ50507" s="74"/>
      <c r="CA50507" s="74"/>
      <c r="CF50507" s="79"/>
      <c r="CL50507" s="79"/>
    </row>
    <row r="50508" spans="30:90">
      <c r="AD50508" s="73"/>
      <c r="AE50508" s="74"/>
      <c r="AF50508" s="74"/>
      <c r="BX50508" s="73"/>
      <c r="BY50508" s="74"/>
      <c r="BZ50508" s="74"/>
      <c r="CA50508" s="74"/>
      <c r="CF50508" s="79"/>
      <c r="CL50508" s="79"/>
    </row>
    <row r="50509" spans="30:90">
      <c r="AD50509" s="73"/>
      <c r="AE50509" s="74"/>
      <c r="AF50509" s="74"/>
      <c r="BX50509" s="73"/>
      <c r="BY50509" s="74"/>
      <c r="BZ50509" s="74"/>
      <c r="CA50509" s="74"/>
      <c r="CF50509" s="79"/>
      <c r="CL50509" s="79"/>
    </row>
    <row r="50510" spans="30:90">
      <c r="AD50510" s="73"/>
      <c r="AE50510" s="74"/>
      <c r="AF50510" s="74"/>
      <c r="BX50510" s="73"/>
      <c r="BY50510" s="74"/>
      <c r="BZ50510" s="74"/>
      <c r="CA50510" s="74"/>
      <c r="CF50510" s="79"/>
      <c r="CL50510" s="79"/>
    </row>
    <row r="50511" spans="30:90">
      <c r="AD50511" s="73"/>
      <c r="AE50511" s="74"/>
      <c r="AF50511" s="74"/>
      <c r="BX50511" s="73"/>
      <c r="BY50511" s="74"/>
      <c r="BZ50511" s="74"/>
      <c r="CA50511" s="74"/>
      <c r="CF50511" s="79"/>
      <c r="CL50511" s="79"/>
    </row>
    <row r="50512" spans="30:90">
      <c r="AD50512" s="73"/>
      <c r="AE50512" s="74"/>
      <c r="AF50512" s="74"/>
      <c r="BX50512" s="73"/>
      <c r="BY50512" s="74"/>
      <c r="BZ50512" s="74"/>
      <c r="CA50512" s="74"/>
      <c r="CF50512" s="79"/>
      <c r="CL50512" s="79"/>
    </row>
    <row r="50513" spans="30:90">
      <c r="AD50513" s="73"/>
      <c r="AE50513" s="74"/>
      <c r="AF50513" s="74"/>
      <c r="BX50513" s="73"/>
      <c r="BY50513" s="74"/>
      <c r="BZ50513" s="74"/>
      <c r="CA50513" s="74"/>
      <c r="CF50513" s="79"/>
      <c r="CL50513" s="79"/>
    </row>
    <row r="50514" spans="30:90">
      <c r="AD50514" s="73"/>
      <c r="AE50514" s="74"/>
      <c r="AF50514" s="74"/>
      <c r="BX50514" s="73"/>
      <c r="BY50514" s="74"/>
      <c r="BZ50514" s="74"/>
      <c r="CA50514" s="74"/>
      <c r="CF50514" s="79"/>
      <c r="CL50514" s="79"/>
    </row>
    <row r="50515" spans="30:90">
      <c r="AD50515" s="73"/>
      <c r="AE50515" s="74"/>
      <c r="AF50515" s="74"/>
      <c r="BX50515" s="73"/>
      <c r="BY50515" s="74"/>
      <c r="BZ50515" s="74"/>
      <c r="CA50515" s="74"/>
      <c r="CF50515" s="79"/>
      <c r="CL50515" s="79"/>
    </row>
    <row r="50516" spans="30:90">
      <c r="AD50516" s="73"/>
      <c r="AE50516" s="74"/>
      <c r="AF50516" s="74"/>
      <c r="BX50516" s="73"/>
      <c r="BY50516" s="74"/>
      <c r="BZ50516" s="74"/>
      <c r="CA50516" s="74"/>
      <c r="CF50516" s="79"/>
      <c r="CL50516" s="79"/>
    </row>
    <row r="50517" spans="30:90">
      <c r="AD50517" s="73"/>
      <c r="AE50517" s="74"/>
      <c r="AF50517" s="74"/>
      <c r="BX50517" s="73"/>
      <c r="BY50517" s="74"/>
      <c r="BZ50517" s="74"/>
      <c r="CA50517" s="74"/>
      <c r="CF50517" s="79"/>
      <c r="CL50517" s="79"/>
    </row>
    <row r="50518" spans="30:90">
      <c r="AD50518" s="73"/>
      <c r="AE50518" s="74"/>
      <c r="AF50518" s="74"/>
      <c r="BX50518" s="73"/>
      <c r="BY50518" s="74"/>
      <c r="BZ50518" s="74"/>
      <c r="CA50518" s="74"/>
      <c r="CF50518" s="79"/>
      <c r="CL50518" s="79"/>
    </row>
    <row r="50519" spans="30:90">
      <c r="AD50519" s="73"/>
      <c r="AE50519" s="74"/>
      <c r="AF50519" s="74"/>
      <c r="BX50519" s="73"/>
      <c r="BY50519" s="74"/>
      <c r="BZ50519" s="74"/>
      <c r="CA50519" s="74"/>
      <c r="CF50519" s="79"/>
      <c r="CL50519" s="79"/>
    </row>
    <row r="50520" spans="30:90">
      <c r="AD50520" s="73"/>
      <c r="AE50520" s="74"/>
      <c r="AF50520" s="74"/>
      <c r="BX50520" s="73"/>
      <c r="BY50520" s="74"/>
      <c r="BZ50520" s="74"/>
      <c r="CA50520" s="74"/>
      <c r="CF50520" s="79"/>
      <c r="CL50520" s="79"/>
    </row>
    <row r="50521" spans="30:90">
      <c r="AD50521" s="73"/>
      <c r="AE50521" s="74"/>
      <c r="AF50521" s="74"/>
      <c r="BX50521" s="73"/>
      <c r="BY50521" s="74"/>
      <c r="BZ50521" s="74"/>
      <c r="CA50521" s="74"/>
      <c r="CF50521" s="79"/>
      <c r="CL50521" s="79"/>
    </row>
    <row r="50522" spans="30:90">
      <c r="AD50522" s="73"/>
      <c r="AE50522" s="74"/>
      <c r="AF50522" s="74"/>
      <c r="BX50522" s="73"/>
      <c r="BY50522" s="74"/>
      <c r="BZ50522" s="74"/>
      <c r="CA50522" s="74"/>
      <c r="CF50522" s="79"/>
      <c r="CL50522" s="79"/>
    </row>
    <row r="50523" spans="30:90">
      <c r="AD50523" s="73"/>
      <c r="AE50523" s="74"/>
      <c r="AF50523" s="74"/>
      <c r="BX50523" s="73"/>
      <c r="BY50523" s="74"/>
      <c r="BZ50523" s="74"/>
      <c r="CA50523" s="74"/>
      <c r="CF50523" s="79"/>
      <c r="CL50523" s="79"/>
    </row>
    <row r="50524" spans="30:90">
      <c r="AD50524" s="73"/>
      <c r="AE50524" s="74"/>
      <c r="AF50524" s="74"/>
      <c r="BX50524" s="73"/>
      <c r="BY50524" s="74"/>
      <c r="BZ50524" s="74"/>
      <c r="CA50524" s="74"/>
      <c r="CF50524" s="79"/>
      <c r="CL50524" s="79"/>
    </row>
    <row r="50525" spans="30:90">
      <c r="AD50525" s="73"/>
      <c r="AE50525" s="74"/>
      <c r="AF50525" s="74"/>
      <c r="BX50525" s="73"/>
      <c r="BY50525" s="74"/>
      <c r="BZ50525" s="74"/>
      <c r="CA50525" s="74"/>
      <c r="CF50525" s="79"/>
      <c r="CL50525" s="79"/>
    </row>
    <row r="50526" spans="30:90">
      <c r="AD50526" s="73"/>
      <c r="AE50526" s="74"/>
      <c r="AF50526" s="74"/>
      <c r="BX50526" s="73"/>
      <c r="BY50526" s="74"/>
      <c r="BZ50526" s="74"/>
      <c r="CA50526" s="74"/>
      <c r="CF50526" s="79"/>
      <c r="CL50526" s="79"/>
    </row>
    <row r="50527" spans="30:90">
      <c r="AD50527" s="73"/>
      <c r="AE50527" s="74"/>
      <c r="AF50527" s="74"/>
      <c r="BX50527" s="73"/>
      <c r="BY50527" s="74"/>
      <c r="BZ50527" s="74"/>
      <c r="CA50527" s="74"/>
      <c r="CF50527" s="79"/>
      <c r="CL50527" s="79"/>
    </row>
    <row r="50528" spans="30:90">
      <c r="AD50528" s="73"/>
      <c r="AE50528" s="74"/>
      <c r="AF50528" s="74"/>
      <c r="BX50528" s="73"/>
      <c r="BY50528" s="74"/>
      <c r="BZ50528" s="74"/>
      <c r="CA50528" s="74"/>
      <c r="CF50528" s="79"/>
      <c r="CL50528" s="79"/>
    </row>
    <row r="50529" spans="30:90">
      <c r="AD50529" s="73"/>
      <c r="AE50529" s="74"/>
      <c r="AF50529" s="74"/>
      <c r="BX50529" s="73"/>
      <c r="BY50529" s="74"/>
      <c r="BZ50529" s="74"/>
      <c r="CA50529" s="74"/>
      <c r="CF50529" s="79"/>
      <c r="CL50529" s="79"/>
    </row>
    <row r="50530" spans="30:90">
      <c r="AD50530" s="73"/>
      <c r="AE50530" s="74"/>
      <c r="AF50530" s="74"/>
      <c r="BX50530" s="73"/>
      <c r="BY50530" s="74"/>
      <c r="BZ50530" s="74"/>
      <c r="CA50530" s="74"/>
      <c r="CF50530" s="79"/>
      <c r="CL50530" s="79"/>
    </row>
    <row r="50531" spans="30:90">
      <c r="AD50531" s="73"/>
      <c r="AE50531" s="74"/>
      <c r="AF50531" s="74"/>
      <c r="BX50531" s="73"/>
      <c r="BY50531" s="74"/>
      <c r="BZ50531" s="74"/>
      <c r="CA50531" s="74"/>
      <c r="CF50531" s="79"/>
      <c r="CL50531" s="79"/>
    </row>
    <row r="50532" spans="30:90">
      <c r="AD50532" s="73"/>
      <c r="AE50532" s="74"/>
      <c r="AF50532" s="74"/>
      <c r="BX50532" s="73"/>
      <c r="BY50532" s="74"/>
      <c r="BZ50532" s="74"/>
      <c r="CA50532" s="74"/>
      <c r="CF50532" s="79"/>
      <c r="CL50532" s="79"/>
    </row>
    <row r="50533" spans="30:90">
      <c r="AD50533" s="73"/>
      <c r="AE50533" s="74"/>
      <c r="AF50533" s="74"/>
      <c r="BX50533" s="73"/>
      <c r="BY50533" s="74"/>
      <c r="BZ50533" s="74"/>
      <c r="CA50533" s="74"/>
      <c r="CF50533" s="79"/>
      <c r="CL50533" s="79"/>
    </row>
    <row r="50534" spans="30:90">
      <c r="AD50534" s="73"/>
      <c r="AE50534" s="74"/>
      <c r="AF50534" s="74"/>
      <c r="BX50534" s="73"/>
      <c r="BY50534" s="74"/>
      <c r="BZ50534" s="74"/>
      <c r="CA50534" s="74"/>
      <c r="CF50534" s="79"/>
      <c r="CL50534" s="79"/>
    </row>
    <row r="50535" spans="30:90">
      <c r="AD50535" s="73"/>
      <c r="AE50535" s="74"/>
      <c r="AF50535" s="74"/>
      <c r="BX50535" s="73"/>
      <c r="BY50535" s="74"/>
      <c r="BZ50535" s="74"/>
      <c r="CA50535" s="74"/>
      <c r="CF50535" s="79"/>
      <c r="CL50535" s="79"/>
    </row>
    <row r="50536" spans="30:90">
      <c r="AD50536" s="73"/>
      <c r="AE50536" s="74"/>
      <c r="AF50536" s="74"/>
      <c r="BX50536" s="73"/>
      <c r="BY50536" s="74"/>
      <c r="BZ50536" s="74"/>
      <c r="CA50536" s="74"/>
      <c r="CF50536" s="79"/>
      <c r="CL50536" s="79"/>
    </row>
    <row r="50537" spans="30:90">
      <c r="AD50537" s="73"/>
      <c r="AE50537" s="74"/>
      <c r="AF50537" s="74"/>
      <c r="BX50537" s="73"/>
      <c r="BY50537" s="74"/>
      <c r="BZ50537" s="74"/>
      <c r="CA50537" s="74"/>
      <c r="CF50537" s="79"/>
      <c r="CL50537" s="79"/>
    </row>
    <row r="50538" spans="30:90">
      <c r="AD50538" s="73"/>
      <c r="AE50538" s="74"/>
      <c r="AF50538" s="74"/>
      <c r="BX50538" s="73"/>
      <c r="BY50538" s="74"/>
      <c r="BZ50538" s="74"/>
      <c r="CA50538" s="74"/>
      <c r="CF50538" s="79"/>
      <c r="CL50538" s="79"/>
    </row>
    <row r="50539" spans="30:90">
      <c r="AD50539" s="73"/>
      <c r="AE50539" s="74"/>
      <c r="AF50539" s="74"/>
      <c r="BX50539" s="73"/>
      <c r="BY50539" s="74"/>
      <c r="BZ50539" s="74"/>
      <c r="CA50539" s="74"/>
      <c r="CF50539" s="79"/>
      <c r="CL50539" s="79"/>
    </row>
    <row r="50540" spans="30:90">
      <c r="AD50540" s="73"/>
      <c r="AE50540" s="74"/>
      <c r="AF50540" s="74"/>
      <c r="BX50540" s="73"/>
      <c r="BY50540" s="74"/>
      <c r="BZ50540" s="74"/>
      <c r="CA50540" s="74"/>
      <c r="CF50540" s="79"/>
      <c r="CL50540" s="79"/>
    </row>
    <row r="50541" spans="30:90">
      <c r="AD50541" s="73"/>
      <c r="AE50541" s="74"/>
      <c r="AF50541" s="74"/>
      <c r="BX50541" s="73"/>
      <c r="BY50541" s="74"/>
      <c r="BZ50541" s="74"/>
      <c r="CA50541" s="74"/>
      <c r="CF50541" s="79"/>
      <c r="CL50541" s="79"/>
    </row>
    <row r="50542" spans="30:90">
      <c r="AD50542" s="73"/>
      <c r="AE50542" s="74"/>
      <c r="AF50542" s="74"/>
      <c r="BX50542" s="73"/>
      <c r="BY50542" s="74"/>
      <c r="BZ50542" s="74"/>
      <c r="CA50542" s="74"/>
      <c r="CF50542" s="79"/>
      <c r="CL50542" s="79"/>
    </row>
    <row r="50543" spans="30:90">
      <c r="AD50543" s="73"/>
      <c r="AE50543" s="74"/>
      <c r="AF50543" s="74"/>
      <c r="BX50543" s="73"/>
      <c r="BY50543" s="74"/>
      <c r="BZ50543" s="74"/>
      <c r="CA50543" s="74"/>
      <c r="CF50543" s="79"/>
      <c r="CL50543" s="79"/>
    </row>
    <row r="50544" spans="30:90">
      <c r="AD50544" s="73"/>
      <c r="AE50544" s="74"/>
      <c r="AF50544" s="74"/>
      <c r="BX50544" s="73"/>
      <c r="BY50544" s="74"/>
      <c r="BZ50544" s="74"/>
      <c r="CA50544" s="74"/>
      <c r="CF50544" s="79"/>
      <c r="CL50544" s="79"/>
    </row>
    <row r="50545" spans="30:90">
      <c r="AD50545" s="73"/>
      <c r="AE50545" s="74"/>
      <c r="AF50545" s="74"/>
      <c r="BX50545" s="73"/>
      <c r="BY50545" s="74"/>
      <c r="BZ50545" s="74"/>
      <c r="CA50545" s="74"/>
      <c r="CF50545" s="79"/>
      <c r="CL50545" s="79"/>
    </row>
    <row r="50546" spans="30:90">
      <c r="AD50546" s="73"/>
      <c r="AE50546" s="74"/>
      <c r="AF50546" s="74"/>
      <c r="BX50546" s="73"/>
      <c r="BY50546" s="74"/>
      <c r="BZ50546" s="74"/>
      <c r="CA50546" s="74"/>
      <c r="CF50546" s="79"/>
      <c r="CL50546" s="79"/>
    </row>
    <row r="50547" spans="30:90">
      <c r="AD50547" s="73"/>
      <c r="AE50547" s="74"/>
      <c r="AF50547" s="74"/>
      <c r="BX50547" s="73"/>
      <c r="BY50547" s="74"/>
      <c r="BZ50547" s="74"/>
      <c r="CA50547" s="74"/>
      <c r="CF50547" s="79"/>
      <c r="CL50547" s="79"/>
    </row>
    <row r="50548" spans="30:90">
      <c r="AD50548" s="73"/>
      <c r="AE50548" s="74"/>
      <c r="AF50548" s="74"/>
      <c r="BX50548" s="73"/>
      <c r="BY50548" s="74"/>
      <c r="BZ50548" s="74"/>
      <c r="CA50548" s="74"/>
      <c r="CF50548" s="79"/>
      <c r="CL50548" s="79"/>
    </row>
    <row r="50549" spans="30:90">
      <c r="AD50549" s="73"/>
      <c r="AE50549" s="74"/>
      <c r="AF50549" s="74"/>
      <c r="BX50549" s="73"/>
      <c r="BY50549" s="74"/>
      <c r="BZ50549" s="74"/>
      <c r="CA50549" s="74"/>
      <c r="CF50549" s="79"/>
      <c r="CL50549" s="79"/>
    </row>
    <row r="50550" spans="30:90">
      <c r="AD50550" s="73"/>
      <c r="AE50550" s="74"/>
      <c r="AF50550" s="74"/>
      <c r="BX50550" s="73"/>
      <c r="BY50550" s="74"/>
      <c r="BZ50550" s="74"/>
      <c r="CA50550" s="74"/>
      <c r="CF50550" s="79"/>
      <c r="CL50550" s="79"/>
    </row>
    <row r="50551" spans="30:90">
      <c r="AD50551" s="73"/>
      <c r="AE50551" s="74"/>
      <c r="AF50551" s="74"/>
      <c r="BX50551" s="73"/>
      <c r="BY50551" s="74"/>
      <c r="BZ50551" s="74"/>
      <c r="CA50551" s="74"/>
      <c r="CF50551" s="79"/>
      <c r="CL50551" s="79"/>
    </row>
    <row r="50552" spans="30:90">
      <c r="AD50552" s="73"/>
      <c r="AE50552" s="74"/>
      <c r="AF50552" s="74"/>
      <c r="BX50552" s="73"/>
      <c r="BY50552" s="74"/>
      <c r="BZ50552" s="74"/>
      <c r="CA50552" s="74"/>
      <c r="CF50552" s="79"/>
      <c r="CL50552" s="79"/>
    </row>
    <row r="50553" spans="30:90">
      <c r="AD50553" s="73"/>
      <c r="AE50553" s="74"/>
      <c r="AF50553" s="74"/>
      <c r="BX50553" s="73"/>
      <c r="BY50553" s="74"/>
      <c r="BZ50553" s="74"/>
      <c r="CA50553" s="74"/>
      <c r="CF50553" s="79"/>
      <c r="CL50553" s="79"/>
    </row>
    <row r="50554" spans="30:90">
      <c r="AD50554" s="73"/>
      <c r="AE50554" s="74"/>
      <c r="AF50554" s="74"/>
      <c r="BX50554" s="73"/>
      <c r="BY50554" s="74"/>
      <c r="BZ50554" s="74"/>
      <c r="CA50554" s="74"/>
      <c r="CF50554" s="79"/>
      <c r="CL50554" s="79"/>
    </row>
    <row r="50555" spans="30:90">
      <c r="AD50555" s="73"/>
      <c r="AE50555" s="74"/>
      <c r="AF50555" s="74"/>
      <c r="BX50555" s="73"/>
      <c r="BY50555" s="74"/>
      <c r="BZ50555" s="74"/>
      <c r="CA50555" s="74"/>
      <c r="CF50555" s="79"/>
      <c r="CL50555" s="79"/>
    </row>
    <row r="50556" spans="30:90">
      <c r="AD50556" s="73"/>
      <c r="AE50556" s="74"/>
      <c r="AF50556" s="74"/>
      <c r="BX50556" s="73"/>
      <c r="BY50556" s="74"/>
      <c r="BZ50556" s="74"/>
      <c r="CA50556" s="74"/>
      <c r="CF50556" s="79"/>
      <c r="CL50556" s="79"/>
    </row>
    <row r="50557" spans="30:90">
      <c r="AD50557" s="73"/>
      <c r="AE50557" s="74"/>
      <c r="AF50557" s="74"/>
      <c r="BX50557" s="73"/>
      <c r="BY50557" s="74"/>
      <c r="BZ50557" s="74"/>
      <c r="CA50557" s="74"/>
      <c r="CF50557" s="79"/>
      <c r="CL50557" s="79"/>
    </row>
    <row r="50558" spans="30:90">
      <c r="AD50558" s="73"/>
      <c r="AE50558" s="74"/>
      <c r="AF50558" s="74"/>
      <c r="BX50558" s="73"/>
      <c r="BY50558" s="74"/>
      <c r="BZ50558" s="74"/>
      <c r="CA50558" s="74"/>
      <c r="CF50558" s="79"/>
      <c r="CL50558" s="79"/>
    </row>
    <row r="50559" spans="30:90">
      <c r="AD50559" s="73"/>
      <c r="AE50559" s="74"/>
      <c r="AF50559" s="74"/>
      <c r="BX50559" s="73"/>
      <c r="BY50559" s="74"/>
      <c r="BZ50559" s="74"/>
      <c r="CA50559" s="74"/>
      <c r="CF50559" s="79"/>
      <c r="CL50559" s="79"/>
    </row>
    <row r="50560" spans="30:90">
      <c r="AD50560" s="73"/>
      <c r="AE50560" s="74"/>
      <c r="AF50560" s="74"/>
      <c r="BX50560" s="73"/>
      <c r="BY50560" s="74"/>
      <c r="BZ50560" s="74"/>
      <c r="CA50560" s="74"/>
      <c r="CF50560" s="79"/>
      <c r="CL50560" s="79"/>
    </row>
    <row r="50561" spans="30:90">
      <c r="AD50561" s="73"/>
      <c r="AE50561" s="74"/>
      <c r="AF50561" s="74"/>
      <c r="BX50561" s="73"/>
      <c r="BY50561" s="74"/>
      <c r="BZ50561" s="74"/>
      <c r="CA50561" s="74"/>
      <c r="CF50561" s="79"/>
      <c r="CL50561" s="79"/>
    </row>
    <row r="50562" spans="30:90">
      <c r="AD50562" s="73"/>
      <c r="AE50562" s="74"/>
      <c r="AF50562" s="74"/>
      <c r="BX50562" s="73"/>
      <c r="BY50562" s="74"/>
      <c r="BZ50562" s="74"/>
      <c r="CA50562" s="74"/>
      <c r="CF50562" s="79"/>
      <c r="CL50562" s="79"/>
    </row>
    <row r="50563" spans="30:90">
      <c r="AD50563" s="73"/>
      <c r="AE50563" s="74"/>
      <c r="AF50563" s="74"/>
      <c r="BX50563" s="73"/>
      <c r="BY50563" s="74"/>
      <c r="BZ50563" s="74"/>
      <c r="CA50563" s="74"/>
      <c r="CF50563" s="79"/>
      <c r="CL50563" s="79"/>
    </row>
    <row r="50564" spans="30:90">
      <c r="AD50564" s="73"/>
      <c r="AE50564" s="74"/>
      <c r="AF50564" s="74"/>
      <c r="BX50564" s="73"/>
      <c r="BY50564" s="74"/>
      <c r="BZ50564" s="74"/>
      <c r="CA50564" s="74"/>
      <c r="CF50564" s="79"/>
      <c r="CL50564" s="79"/>
    </row>
    <row r="50565" spans="30:90">
      <c r="AD50565" s="73"/>
      <c r="AE50565" s="74"/>
      <c r="AF50565" s="74"/>
      <c r="BX50565" s="73"/>
      <c r="BY50565" s="74"/>
      <c r="BZ50565" s="74"/>
      <c r="CA50565" s="74"/>
      <c r="CF50565" s="79"/>
      <c r="CL50565" s="79"/>
    </row>
    <row r="50566" spans="30:90">
      <c r="AD50566" s="73"/>
      <c r="AE50566" s="74"/>
      <c r="AF50566" s="74"/>
      <c r="BX50566" s="73"/>
      <c r="BY50566" s="74"/>
      <c r="BZ50566" s="74"/>
      <c r="CA50566" s="74"/>
      <c r="CF50566" s="79"/>
      <c r="CL50566" s="79"/>
    </row>
    <row r="50567" spans="30:90">
      <c r="AD50567" s="73"/>
      <c r="AE50567" s="74"/>
      <c r="AF50567" s="74"/>
      <c r="BX50567" s="73"/>
      <c r="BY50567" s="74"/>
      <c r="BZ50567" s="74"/>
      <c r="CA50567" s="74"/>
      <c r="CF50567" s="79"/>
      <c r="CL50567" s="79"/>
    </row>
    <row r="50568" spans="30:90">
      <c r="AD50568" s="73"/>
      <c r="AE50568" s="74"/>
      <c r="AF50568" s="74"/>
      <c r="BX50568" s="73"/>
      <c r="BY50568" s="74"/>
      <c r="BZ50568" s="74"/>
      <c r="CA50568" s="74"/>
      <c r="CF50568" s="79"/>
      <c r="CL50568" s="79"/>
    </row>
    <row r="50569" spans="30:90">
      <c r="AD50569" s="73"/>
      <c r="AE50569" s="74"/>
      <c r="AF50569" s="74"/>
      <c r="BX50569" s="73"/>
      <c r="BY50569" s="74"/>
      <c r="BZ50569" s="74"/>
      <c r="CA50569" s="74"/>
      <c r="CF50569" s="79"/>
      <c r="CL50569" s="79"/>
    </row>
    <row r="50570" spans="30:90">
      <c r="AD50570" s="73"/>
      <c r="AE50570" s="74"/>
      <c r="AF50570" s="74"/>
      <c r="BX50570" s="73"/>
      <c r="BY50570" s="74"/>
      <c r="BZ50570" s="74"/>
      <c r="CA50570" s="74"/>
      <c r="CF50570" s="79"/>
      <c r="CL50570" s="79"/>
    </row>
    <row r="50571" spans="30:90">
      <c r="AD50571" s="73"/>
      <c r="AE50571" s="74"/>
      <c r="AF50571" s="74"/>
      <c r="BX50571" s="73"/>
      <c r="BY50571" s="74"/>
      <c r="BZ50571" s="74"/>
      <c r="CA50571" s="74"/>
      <c r="CF50571" s="79"/>
      <c r="CL50571" s="79"/>
    </row>
    <row r="50572" spans="30:90">
      <c r="AD50572" s="73"/>
      <c r="AE50572" s="74"/>
      <c r="AF50572" s="74"/>
      <c r="BX50572" s="73"/>
      <c r="BY50572" s="74"/>
      <c r="BZ50572" s="74"/>
      <c r="CA50572" s="74"/>
      <c r="CF50572" s="79"/>
      <c r="CL50572" s="79"/>
    </row>
    <row r="50573" spans="30:90">
      <c r="AD50573" s="73"/>
      <c r="AE50573" s="74"/>
      <c r="AF50573" s="74"/>
      <c r="BX50573" s="73"/>
      <c r="BY50573" s="74"/>
      <c r="BZ50573" s="74"/>
      <c r="CA50573" s="74"/>
      <c r="CF50573" s="79"/>
      <c r="CL50573" s="79"/>
    </row>
    <row r="50574" spans="30:90">
      <c r="AD50574" s="73"/>
      <c r="AE50574" s="74"/>
      <c r="AF50574" s="74"/>
      <c r="BX50574" s="73"/>
      <c r="BY50574" s="74"/>
      <c r="BZ50574" s="74"/>
      <c r="CA50574" s="74"/>
      <c r="CF50574" s="79"/>
      <c r="CL50574" s="79"/>
    </row>
    <row r="50575" spans="30:90">
      <c r="AD50575" s="73"/>
      <c r="AE50575" s="74"/>
      <c r="AF50575" s="74"/>
      <c r="BX50575" s="73"/>
      <c r="BY50575" s="74"/>
      <c r="BZ50575" s="74"/>
      <c r="CA50575" s="74"/>
      <c r="CF50575" s="79"/>
      <c r="CL50575" s="79"/>
    </row>
    <row r="50576" spans="30:90">
      <c r="AD50576" s="73"/>
      <c r="AE50576" s="74"/>
      <c r="AF50576" s="74"/>
      <c r="BX50576" s="73"/>
      <c r="BY50576" s="74"/>
      <c r="BZ50576" s="74"/>
      <c r="CA50576" s="74"/>
      <c r="CF50576" s="79"/>
      <c r="CL50576" s="79"/>
    </row>
    <row r="50577" spans="30:90">
      <c r="AD50577" s="73"/>
      <c r="AE50577" s="74"/>
      <c r="AF50577" s="74"/>
      <c r="BX50577" s="73"/>
      <c r="BY50577" s="74"/>
      <c r="BZ50577" s="74"/>
      <c r="CA50577" s="74"/>
      <c r="CF50577" s="79"/>
      <c r="CL50577" s="79"/>
    </row>
    <row r="50578" spans="30:90">
      <c r="AD50578" s="73"/>
      <c r="AE50578" s="74"/>
      <c r="AF50578" s="74"/>
      <c r="BX50578" s="73"/>
      <c r="BY50578" s="74"/>
      <c r="BZ50578" s="74"/>
      <c r="CA50578" s="74"/>
      <c r="CF50578" s="79"/>
      <c r="CL50578" s="79"/>
    </row>
    <row r="50579" spans="30:90">
      <c r="AD50579" s="73"/>
      <c r="AE50579" s="74"/>
      <c r="AF50579" s="74"/>
      <c r="BX50579" s="73"/>
      <c r="BY50579" s="74"/>
      <c r="BZ50579" s="74"/>
      <c r="CA50579" s="74"/>
      <c r="CF50579" s="79"/>
      <c r="CL50579" s="79"/>
    </row>
    <row r="50580" spans="30:90">
      <c r="AD50580" s="73"/>
      <c r="AE50580" s="74"/>
      <c r="AF50580" s="74"/>
      <c r="BX50580" s="73"/>
      <c r="BY50580" s="74"/>
      <c r="BZ50580" s="74"/>
      <c r="CA50580" s="74"/>
      <c r="CF50580" s="79"/>
      <c r="CL50580" s="79"/>
    </row>
    <row r="50581" spans="30:90">
      <c r="AD50581" s="73"/>
      <c r="AE50581" s="74"/>
      <c r="AF50581" s="74"/>
      <c r="BX50581" s="73"/>
      <c r="BY50581" s="74"/>
      <c r="BZ50581" s="74"/>
      <c r="CA50581" s="74"/>
      <c r="CF50581" s="79"/>
      <c r="CL50581" s="79"/>
    </row>
    <row r="50582" spans="30:90">
      <c r="AD50582" s="73"/>
      <c r="AE50582" s="74"/>
      <c r="AF50582" s="74"/>
      <c r="BX50582" s="73"/>
      <c r="BY50582" s="74"/>
      <c r="BZ50582" s="74"/>
      <c r="CA50582" s="74"/>
      <c r="CF50582" s="79"/>
      <c r="CL50582" s="79"/>
    </row>
    <row r="50583" spans="30:90">
      <c r="AD50583" s="73"/>
      <c r="AE50583" s="74"/>
      <c r="AF50583" s="74"/>
      <c r="BX50583" s="73"/>
      <c r="BY50583" s="74"/>
      <c r="BZ50583" s="74"/>
      <c r="CA50583" s="74"/>
      <c r="CF50583" s="79"/>
      <c r="CL50583" s="79"/>
    </row>
    <row r="50584" spans="30:90">
      <c r="AD50584" s="73"/>
      <c r="AE50584" s="74"/>
      <c r="AF50584" s="74"/>
      <c r="BX50584" s="73"/>
      <c r="BY50584" s="74"/>
      <c r="BZ50584" s="74"/>
      <c r="CA50584" s="74"/>
      <c r="CF50584" s="79"/>
      <c r="CL50584" s="79"/>
    </row>
    <row r="50585" spans="30:90">
      <c r="AD50585" s="73"/>
      <c r="AE50585" s="74"/>
      <c r="AF50585" s="74"/>
      <c r="BX50585" s="73"/>
      <c r="BY50585" s="74"/>
      <c r="BZ50585" s="74"/>
      <c r="CA50585" s="74"/>
      <c r="CF50585" s="79"/>
      <c r="CL50585" s="79"/>
    </row>
    <row r="50586" spans="30:90">
      <c r="AD50586" s="73"/>
      <c r="AE50586" s="74"/>
      <c r="AF50586" s="74"/>
      <c r="BX50586" s="73"/>
      <c r="BY50586" s="74"/>
      <c r="BZ50586" s="74"/>
      <c r="CA50586" s="74"/>
      <c r="CF50586" s="79"/>
      <c r="CL50586" s="79"/>
    </row>
    <row r="50587" spans="30:90">
      <c r="AD50587" s="73"/>
      <c r="AE50587" s="74"/>
      <c r="AF50587" s="74"/>
      <c r="BX50587" s="73"/>
      <c r="BY50587" s="74"/>
      <c r="BZ50587" s="74"/>
      <c r="CA50587" s="74"/>
      <c r="CF50587" s="79"/>
      <c r="CL50587" s="79"/>
    </row>
    <row r="50588" spans="30:90">
      <c r="AD50588" s="73"/>
      <c r="AE50588" s="74"/>
      <c r="AF50588" s="74"/>
      <c r="BX50588" s="73"/>
      <c r="BY50588" s="74"/>
      <c r="BZ50588" s="74"/>
      <c r="CA50588" s="74"/>
      <c r="CF50588" s="79"/>
      <c r="CL50588" s="79"/>
    </row>
    <row r="50589" spans="30:90">
      <c r="AD50589" s="73"/>
      <c r="AE50589" s="74"/>
      <c r="AF50589" s="74"/>
      <c r="BX50589" s="73"/>
      <c r="BY50589" s="74"/>
      <c r="BZ50589" s="74"/>
      <c r="CA50589" s="74"/>
      <c r="CF50589" s="79"/>
      <c r="CL50589" s="79"/>
    </row>
    <row r="50590" spans="30:90">
      <c r="AD50590" s="73"/>
      <c r="AE50590" s="74"/>
      <c r="AF50590" s="74"/>
      <c r="BX50590" s="73"/>
      <c r="BY50590" s="74"/>
      <c r="BZ50590" s="74"/>
      <c r="CA50590" s="74"/>
      <c r="CF50590" s="79"/>
      <c r="CL50590" s="79"/>
    </row>
    <row r="50591" spans="30:90">
      <c r="AD50591" s="73"/>
      <c r="AE50591" s="74"/>
      <c r="AF50591" s="74"/>
      <c r="BX50591" s="73"/>
      <c r="BY50591" s="74"/>
      <c r="BZ50591" s="74"/>
      <c r="CA50591" s="74"/>
      <c r="CF50591" s="79"/>
      <c r="CL50591" s="79"/>
    </row>
    <row r="50592" spans="30:90">
      <c r="AD50592" s="73"/>
      <c r="AE50592" s="74"/>
      <c r="AF50592" s="74"/>
      <c r="BX50592" s="73"/>
      <c r="BY50592" s="74"/>
      <c r="BZ50592" s="74"/>
      <c r="CA50592" s="74"/>
      <c r="CF50592" s="79"/>
      <c r="CL50592" s="79"/>
    </row>
    <row r="50593" spans="30:90">
      <c r="AD50593" s="73"/>
      <c r="AE50593" s="74"/>
      <c r="AF50593" s="74"/>
      <c r="BX50593" s="73"/>
      <c r="BY50593" s="74"/>
      <c r="BZ50593" s="74"/>
      <c r="CA50593" s="74"/>
      <c r="CF50593" s="79"/>
      <c r="CL50593" s="79"/>
    </row>
    <row r="50594" spans="30:90">
      <c r="AD50594" s="73"/>
      <c r="AE50594" s="74"/>
      <c r="AF50594" s="74"/>
      <c r="BX50594" s="73"/>
      <c r="BY50594" s="74"/>
      <c r="BZ50594" s="74"/>
      <c r="CA50594" s="74"/>
      <c r="CF50594" s="79"/>
      <c r="CL50594" s="79"/>
    </row>
    <row r="50595" spans="30:90">
      <c r="AD50595" s="73"/>
      <c r="AE50595" s="74"/>
      <c r="AF50595" s="74"/>
      <c r="BX50595" s="73"/>
      <c r="BY50595" s="74"/>
      <c r="BZ50595" s="74"/>
      <c r="CA50595" s="74"/>
      <c r="CF50595" s="79"/>
      <c r="CL50595" s="79"/>
    </row>
    <row r="50596" spans="30:90">
      <c r="AD50596" s="73"/>
      <c r="AE50596" s="74"/>
      <c r="AF50596" s="74"/>
      <c r="BX50596" s="73"/>
      <c r="BY50596" s="74"/>
      <c r="BZ50596" s="74"/>
      <c r="CA50596" s="74"/>
      <c r="CF50596" s="79"/>
      <c r="CL50596" s="79"/>
    </row>
    <row r="50597" spans="30:90">
      <c r="AD50597" s="73"/>
      <c r="AE50597" s="74"/>
      <c r="AF50597" s="74"/>
      <c r="BX50597" s="73"/>
      <c r="BY50597" s="74"/>
      <c r="BZ50597" s="74"/>
      <c r="CA50597" s="74"/>
      <c r="CF50597" s="79"/>
      <c r="CL50597" s="79"/>
    </row>
    <row r="50598" spans="30:90">
      <c r="AD50598" s="73"/>
      <c r="AE50598" s="74"/>
      <c r="AF50598" s="74"/>
      <c r="BX50598" s="73"/>
      <c r="BY50598" s="74"/>
      <c r="BZ50598" s="74"/>
      <c r="CA50598" s="74"/>
      <c r="CF50598" s="79"/>
      <c r="CL50598" s="79"/>
    </row>
    <row r="50599" spans="30:90">
      <c r="AD50599" s="73"/>
      <c r="AE50599" s="74"/>
      <c r="AF50599" s="74"/>
      <c r="BX50599" s="73"/>
      <c r="BY50599" s="74"/>
      <c r="BZ50599" s="74"/>
      <c r="CA50599" s="74"/>
      <c r="CF50599" s="79"/>
      <c r="CL50599" s="79"/>
    </row>
    <row r="50600" spans="30:90">
      <c r="AD50600" s="73"/>
      <c r="AE50600" s="74"/>
      <c r="AF50600" s="74"/>
      <c r="BX50600" s="73"/>
      <c r="BY50600" s="74"/>
      <c r="BZ50600" s="74"/>
      <c r="CA50600" s="74"/>
      <c r="CF50600" s="79"/>
      <c r="CL50600" s="79"/>
    </row>
    <row r="50601" spans="30:90">
      <c r="AD50601" s="73"/>
      <c r="AE50601" s="74"/>
      <c r="AF50601" s="74"/>
      <c r="BX50601" s="73"/>
      <c r="BY50601" s="74"/>
      <c r="BZ50601" s="74"/>
      <c r="CA50601" s="74"/>
      <c r="CF50601" s="79"/>
      <c r="CL50601" s="79"/>
    </row>
    <row r="50602" spans="30:90">
      <c r="AD50602" s="73"/>
      <c r="AE50602" s="74"/>
      <c r="AF50602" s="74"/>
      <c r="BX50602" s="73"/>
      <c r="BY50602" s="74"/>
      <c r="BZ50602" s="74"/>
      <c r="CA50602" s="74"/>
      <c r="CF50602" s="79"/>
      <c r="CL50602" s="79"/>
    </row>
    <row r="50603" spans="30:90">
      <c r="AD50603" s="73"/>
      <c r="AE50603" s="74"/>
      <c r="AF50603" s="74"/>
      <c r="BX50603" s="73"/>
      <c r="BY50603" s="74"/>
      <c r="BZ50603" s="74"/>
      <c r="CA50603" s="74"/>
      <c r="CF50603" s="79"/>
      <c r="CL50603" s="79"/>
    </row>
    <row r="50604" spans="30:90">
      <c r="AD50604" s="73"/>
      <c r="AE50604" s="74"/>
      <c r="AF50604" s="74"/>
      <c r="BX50604" s="73"/>
      <c r="BY50604" s="74"/>
      <c r="BZ50604" s="74"/>
      <c r="CA50604" s="74"/>
      <c r="CF50604" s="79"/>
      <c r="CL50604" s="79"/>
    </row>
    <row r="50605" spans="30:90">
      <c r="AD50605" s="73"/>
      <c r="AE50605" s="74"/>
      <c r="AF50605" s="74"/>
      <c r="BX50605" s="73"/>
      <c r="BY50605" s="74"/>
      <c r="BZ50605" s="74"/>
      <c r="CA50605" s="74"/>
      <c r="CF50605" s="79"/>
      <c r="CL50605" s="79"/>
    </row>
    <row r="50606" spans="30:90">
      <c r="AD50606" s="73"/>
      <c r="AE50606" s="74"/>
      <c r="AF50606" s="74"/>
      <c r="BX50606" s="73"/>
      <c r="BY50606" s="74"/>
      <c r="BZ50606" s="74"/>
      <c r="CA50606" s="74"/>
      <c r="CF50606" s="79"/>
      <c r="CL50606" s="79"/>
    </row>
    <row r="50607" spans="30:90">
      <c r="AD50607" s="73"/>
      <c r="AE50607" s="74"/>
      <c r="AF50607" s="74"/>
      <c r="BX50607" s="73"/>
      <c r="BY50607" s="74"/>
      <c r="BZ50607" s="74"/>
      <c r="CA50607" s="74"/>
      <c r="CF50607" s="79"/>
      <c r="CL50607" s="79"/>
    </row>
    <row r="50608" spans="30:90">
      <c r="AD50608" s="73"/>
      <c r="AE50608" s="74"/>
      <c r="AF50608" s="74"/>
      <c r="BX50608" s="73"/>
      <c r="BY50608" s="74"/>
      <c r="BZ50608" s="74"/>
      <c r="CA50608" s="74"/>
      <c r="CF50608" s="79"/>
      <c r="CL50608" s="79"/>
    </row>
    <row r="50609" spans="30:90">
      <c r="AD50609" s="73"/>
      <c r="AE50609" s="74"/>
      <c r="AF50609" s="74"/>
      <c r="BX50609" s="73"/>
      <c r="BY50609" s="74"/>
      <c r="BZ50609" s="74"/>
      <c r="CA50609" s="74"/>
      <c r="CF50609" s="79"/>
      <c r="CL50609" s="79"/>
    </row>
    <row r="50610" spans="30:90">
      <c r="AD50610" s="73"/>
      <c r="AE50610" s="74"/>
      <c r="AF50610" s="74"/>
      <c r="BX50610" s="73"/>
      <c r="BY50610" s="74"/>
      <c r="BZ50610" s="74"/>
      <c r="CA50610" s="74"/>
      <c r="CF50610" s="79"/>
      <c r="CL50610" s="79"/>
    </row>
    <row r="50611" spans="30:90">
      <c r="AD50611" s="73"/>
      <c r="AE50611" s="74"/>
      <c r="AF50611" s="74"/>
      <c r="BX50611" s="73"/>
      <c r="BY50611" s="74"/>
      <c r="BZ50611" s="74"/>
      <c r="CA50611" s="74"/>
      <c r="CF50611" s="79"/>
      <c r="CL50611" s="79"/>
    </row>
    <row r="50612" spans="30:90">
      <c r="AD50612" s="73"/>
      <c r="AE50612" s="74"/>
      <c r="AF50612" s="74"/>
      <c r="BX50612" s="73"/>
      <c r="BY50612" s="74"/>
      <c r="BZ50612" s="74"/>
      <c r="CA50612" s="74"/>
      <c r="CF50612" s="79"/>
      <c r="CL50612" s="79"/>
    </row>
    <row r="50613" spans="30:90">
      <c r="AD50613" s="73"/>
      <c r="AE50613" s="74"/>
      <c r="AF50613" s="74"/>
      <c r="BX50613" s="73"/>
      <c r="BY50613" s="74"/>
      <c r="BZ50613" s="74"/>
      <c r="CA50613" s="74"/>
      <c r="CF50613" s="79"/>
      <c r="CL50613" s="79"/>
    </row>
    <row r="50614" spans="30:90">
      <c r="AD50614" s="73"/>
      <c r="AE50614" s="74"/>
      <c r="AF50614" s="74"/>
      <c r="BX50614" s="73"/>
      <c r="BY50614" s="74"/>
      <c r="BZ50614" s="74"/>
      <c r="CA50614" s="74"/>
      <c r="CF50614" s="79"/>
      <c r="CL50614" s="79"/>
    </row>
    <row r="50615" spans="30:90">
      <c r="AD50615" s="73"/>
      <c r="AE50615" s="74"/>
      <c r="AF50615" s="74"/>
      <c r="BX50615" s="73"/>
      <c r="BY50615" s="74"/>
      <c r="BZ50615" s="74"/>
      <c r="CA50615" s="74"/>
      <c r="CF50615" s="79"/>
      <c r="CL50615" s="79"/>
    </row>
    <row r="50616" spans="30:90">
      <c r="AD50616" s="73"/>
      <c r="AE50616" s="74"/>
      <c r="AF50616" s="74"/>
      <c r="BX50616" s="73"/>
      <c r="BY50616" s="74"/>
      <c r="BZ50616" s="74"/>
      <c r="CA50616" s="74"/>
      <c r="CF50616" s="79"/>
      <c r="CL50616" s="79"/>
    </row>
    <row r="50617" spans="30:90">
      <c r="AD50617" s="73"/>
      <c r="AE50617" s="74"/>
      <c r="AF50617" s="74"/>
      <c r="BX50617" s="73"/>
      <c r="BY50617" s="74"/>
      <c r="BZ50617" s="74"/>
      <c r="CA50617" s="74"/>
      <c r="CF50617" s="79"/>
      <c r="CL50617" s="79"/>
    </row>
    <row r="50618" spans="30:90">
      <c r="AD50618" s="73"/>
      <c r="AE50618" s="74"/>
      <c r="AF50618" s="74"/>
      <c r="BX50618" s="73"/>
      <c r="BY50618" s="74"/>
      <c r="BZ50618" s="74"/>
      <c r="CA50618" s="74"/>
      <c r="CF50618" s="79"/>
      <c r="CL50618" s="79"/>
    </row>
    <row r="50619" spans="30:90">
      <c r="AD50619" s="73"/>
      <c r="AE50619" s="74"/>
      <c r="AF50619" s="74"/>
      <c r="BX50619" s="73"/>
      <c r="BY50619" s="74"/>
      <c r="BZ50619" s="74"/>
      <c r="CA50619" s="74"/>
      <c r="CF50619" s="79"/>
      <c r="CL50619" s="79"/>
    </row>
    <row r="50620" spans="30:90">
      <c r="AD50620" s="73"/>
      <c r="AE50620" s="74"/>
      <c r="AF50620" s="74"/>
      <c r="BX50620" s="73"/>
      <c r="BY50620" s="74"/>
      <c r="BZ50620" s="74"/>
      <c r="CA50620" s="74"/>
      <c r="CF50620" s="79"/>
      <c r="CL50620" s="79"/>
    </row>
    <row r="50621" spans="30:90">
      <c r="AD50621" s="73"/>
      <c r="AE50621" s="74"/>
      <c r="AF50621" s="74"/>
      <c r="BX50621" s="73"/>
      <c r="BY50621" s="74"/>
      <c r="BZ50621" s="74"/>
      <c r="CA50621" s="74"/>
      <c r="CF50621" s="79"/>
      <c r="CL50621" s="79"/>
    </row>
    <row r="50622" spans="30:90">
      <c r="AD50622" s="73"/>
      <c r="AE50622" s="74"/>
      <c r="AF50622" s="74"/>
      <c r="BX50622" s="73"/>
      <c r="BY50622" s="74"/>
      <c r="BZ50622" s="74"/>
      <c r="CA50622" s="74"/>
      <c r="CF50622" s="79"/>
      <c r="CL50622" s="79"/>
    </row>
    <row r="50623" spans="30:90">
      <c r="AD50623" s="73"/>
      <c r="AE50623" s="74"/>
      <c r="AF50623" s="74"/>
      <c r="BX50623" s="73"/>
      <c r="BY50623" s="74"/>
      <c r="BZ50623" s="74"/>
      <c r="CA50623" s="74"/>
      <c r="CF50623" s="79"/>
      <c r="CL50623" s="79"/>
    </row>
    <row r="50624" spans="30:90">
      <c r="AD50624" s="73"/>
      <c r="AE50624" s="74"/>
      <c r="AF50624" s="74"/>
      <c r="BX50624" s="73"/>
      <c r="BY50624" s="74"/>
      <c r="BZ50624" s="74"/>
      <c r="CA50624" s="74"/>
      <c r="CF50624" s="79"/>
      <c r="CL50624" s="79"/>
    </row>
    <row r="50625" spans="30:90">
      <c r="AD50625" s="73"/>
      <c r="AE50625" s="74"/>
      <c r="AF50625" s="74"/>
      <c r="BX50625" s="73"/>
      <c r="BY50625" s="74"/>
      <c r="BZ50625" s="74"/>
      <c r="CA50625" s="74"/>
      <c r="CF50625" s="79"/>
      <c r="CL50625" s="79"/>
    </row>
    <row r="50626" spans="30:90">
      <c r="AD50626" s="73"/>
      <c r="AE50626" s="74"/>
      <c r="AF50626" s="74"/>
      <c r="BX50626" s="73"/>
      <c r="BY50626" s="74"/>
      <c r="BZ50626" s="74"/>
      <c r="CA50626" s="74"/>
      <c r="CF50626" s="79"/>
      <c r="CL50626" s="79"/>
    </row>
    <row r="50627" spans="30:90">
      <c r="AD50627" s="73"/>
      <c r="AE50627" s="74"/>
      <c r="AF50627" s="74"/>
      <c r="BX50627" s="73"/>
      <c r="BY50627" s="74"/>
      <c r="BZ50627" s="74"/>
      <c r="CA50627" s="74"/>
      <c r="CF50627" s="79"/>
      <c r="CL50627" s="79"/>
    </row>
    <row r="50628" spans="30:90">
      <c r="AD50628" s="73"/>
      <c r="AE50628" s="74"/>
      <c r="AF50628" s="74"/>
      <c r="BX50628" s="73"/>
      <c r="BY50628" s="74"/>
      <c r="BZ50628" s="74"/>
      <c r="CA50628" s="74"/>
      <c r="CF50628" s="79"/>
      <c r="CL50628" s="79"/>
    </row>
    <row r="50629" spans="30:90">
      <c r="AD50629" s="73"/>
      <c r="AE50629" s="74"/>
      <c r="AF50629" s="74"/>
      <c r="BX50629" s="73"/>
      <c r="BY50629" s="74"/>
      <c r="BZ50629" s="74"/>
      <c r="CA50629" s="74"/>
      <c r="CF50629" s="79"/>
      <c r="CL50629" s="79"/>
    </row>
    <row r="50630" spans="30:90">
      <c r="AD50630" s="73"/>
      <c r="AE50630" s="74"/>
      <c r="AF50630" s="74"/>
      <c r="BX50630" s="73"/>
      <c r="BY50630" s="74"/>
      <c r="BZ50630" s="74"/>
      <c r="CA50630" s="74"/>
      <c r="CF50630" s="79"/>
      <c r="CL50630" s="79"/>
    </row>
    <row r="50631" spans="30:90">
      <c r="AD50631" s="73"/>
      <c r="AE50631" s="74"/>
      <c r="AF50631" s="74"/>
      <c r="BX50631" s="73"/>
      <c r="BY50631" s="74"/>
      <c r="BZ50631" s="74"/>
      <c r="CA50631" s="74"/>
      <c r="CF50631" s="79"/>
      <c r="CL50631" s="79"/>
    </row>
    <row r="50632" spans="30:90">
      <c r="AD50632" s="73"/>
      <c r="AE50632" s="74"/>
      <c r="AF50632" s="74"/>
      <c r="BX50632" s="73"/>
      <c r="BY50632" s="74"/>
      <c r="BZ50632" s="74"/>
      <c r="CA50632" s="74"/>
      <c r="CF50632" s="79"/>
      <c r="CL50632" s="79"/>
    </row>
    <row r="50633" spans="30:90">
      <c r="AD50633" s="73"/>
      <c r="AE50633" s="74"/>
      <c r="AF50633" s="74"/>
      <c r="BX50633" s="73"/>
      <c r="BY50633" s="74"/>
      <c r="BZ50633" s="74"/>
      <c r="CA50633" s="74"/>
      <c r="CF50633" s="79"/>
      <c r="CL50633" s="79"/>
    </row>
    <row r="50634" spans="30:90">
      <c r="AD50634" s="73"/>
      <c r="AE50634" s="74"/>
      <c r="AF50634" s="74"/>
      <c r="BX50634" s="73"/>
      <c r="BY50634" s="74"/>
      <c r="BZ50634" s="74"/>
      <c r="CA50634" s="74"/>
      <c r="CF50634" s="79"/>
      <c r="CL50634" s="79"/>
    </row>
    <row r="50635" spans="30:90">
      <c r="AD50635" s="73"/>
      <c r="AE50635" s="74"/>
      <c r="AF50635" s="74"/>
      <c r="BX50635" s="73"/>
      <c r="BY50635" s="74"/>
      <c r="BZ50635" s="74"/>
      <c r="CA50635" s="74"/>
      <c r="CF50635" s="79"/>
      <c r="CL50635" s="79"/>
    </row>
    <row r="50636" spans="30:90">
      <c r="AD50636" s="73"/>
      <c r="AE50636" s="74"/>
      <c r="AF50636" s="74"/>
      <c r="BX50636" s="73"/>
      <c r="BY50636" s="74"/>
      <c r="BZ50636" s="74"/>
      <c r="CA50636" s="74"/>
      <c r="CF50636" s="79"/>
      <c r="CL50636" s="79"/>
    </row>
    <row r="50637" spans="30:90">
      <c r="AD50637" s="73"/>
      <c r="AE50637" s="74"/>
      <c r="AF50637" s="74"/>
      <c r="BX50637" s="73"/>
      <c r="BY50637" s="74"/>
      <c r="BZ50637" s="74"/>
      <c r="CA50637" s="74"/>
      <c r="CF50637" s="79"/>
      <c r="CL50637" s="79"/>
    </row>
    <row r="50638" spans="30:90">
      <c r="AD50638" s="73"/>
      <c r="AE50638" s="74"/>
      <c r="AF50638" s="74"/>
      <c r="BX50638" s="73"/>
      <c r="BY50638" s="74"/>
      <c r="BZ50638" s="74"/>
      <c r="CA50638" s="74"/>
      <c r="CF50638" s="79"/>
      <c r="CL50638" s="79"/>
    </row>
    <row r="50639" spans="30:90">
      <c r="AD50639" s="73"/>
      <c r="AE50639" s="74"/>
      <c r="AF50639" s="74"/>
      <c r="BX50639" s="73"/>
      <c r="BY50639" s="74"/>
      <c r="BZ50639" s="74"/>
      <c r="CA50639" s="74"/>
      <c r="CF50639" s="79"/>
      <c r="CL50639" s="79"/>
    </row>
    <row r="50640" spans="30:90">
      <c r="AD50640" s="73"/>
      <c r="AE50640" s="74"/>
      <c r="AF50640" s="74"/>
      <c r="BX50640" s="73"/>
      <c r="BY50640" s="74"/>
      <c r="BZ50640" s="74"/>
      <c r="CA50640" s="74"/>
      <c r="CF50640" s="79"/>
      <c r="CL50640" s="79"/>
    </row>
    <row r="50641" spans="30:90">
      <c r="AD50641" s="73"/>
      <c r="AE50641" s="74"/>
      <c r="AF50641" s="74"/>
      <c r="BX50641" s="73"/>
      <c r="BY50641" s="74"/>
      <c r="BZ50641" s="74"/>
      <c r="CA50641" s="74"/>
      <c r="CF50641" s="79"/>
      <c r="CL50641" s="79"/>
    </row>
    <row r="50642" spans="30:90">
      <c r="AD50642" s="73"/>
      <c r="AE50642" s="74"/>
      <c r="AF50642" s="74"/>
      <c r="BX50642" s="73"/>
      <c r="BY50642" s="74"/>
      <c r="BZ50642" s="74"/>
      <c r="CA50642" s="74"/>
      <c r="CF50642" s="79"/>
      <c r="CL50642" s="79"/>
    </row>
    <row r="50643" spans="30:90">
      <c r="AD50643" s="73"/>
      <c r="AE50643" s="74"/>
      <c r="AF50643" s="74"/>
      <c r="BX50643" s="73"/>
      <c r="BY50643" s="74"/>
      <c r="BZ50643" s="74"/>
      <c r="CA50643" s="74"/>
      <c r="CF50643" s="79"/>
      <c r="CL50643" s="79"/>
    </row>
    <row r="50644" spans="30:90">
      <c r="AD50644" s="73"/>
      <c r="AE50644" s="74"/>
      <c r="AF50644" s="74"/>
      <c r="BX50644" s="73"/>
      <c r="BY50644" s="74"/>
      <c r="BZ50644" s="74"/>
      <c r="CA50644" s="74"/>
      <c r="CF50644" s="79"/>
      <c r="CL50644" s="79"/>
    </row>
    <row r="50645" spans="30:90">
      <c r="AD50645" s="73"/>
      <c r="AE50645" s="74"/>
      <c r="AF50645" s="74"/>
      <c r="BX50645" s="73"/>
      <c r="BY50645" s="74"/>
      <c r="BZ50645" s="74"/>
      <c r="CA50645" s="74"/>
      <c r="CF50645" s="79"/>
      <c r="CL50645" s="79"/>
    </row>
    <row r="50646" spans="30:90">
      <c r="AD50646" s="73"/>
      <c r="AE50646" s="74"/>
      <c r="AF50646" s="74"/>
      <c r="BX50646" s="73"/>
      <c r="BY50646" s="74"/>
      <c r="BZ50646" s="74"/>
      <c r="CA50646" s="74"/>
      <c r="CF50646" s="79"/>
      <c r="CL50646" s="79"/>
    </row>
    <row r="50647" spans="30:90">
      <c r="AD50647" s="73"/>
      <c r="AE50647" s="74"/>
      <c r="AF50647" s="74"/>
      <c r="BX50647" s="73"/>
      <c r="BY50647" s="74"/>
      <c r="BZ50647" s="74"/>
      <c r="CA50647" s="74"/>
      <c r="CF50647" s="79"/>
      <c r="CL50647" s="79"/>
    </row>
    <row r="50648" spans="30:90">
      <c r="AD50648" s="73"/>
      <c r="AE50648" s="74"/>
      <c r="AF50648" s="74"/>
      <c r="BX50648" s="73"/>
      <c r="BY50648" s="74"/>
      <c r="BZ50648" s="74"/>
      <c r="CA50648" s="74"/>
      <c r="CF50648" s="79"/>
      <c r="CL50648" s="79"/>
    </row>
    <row r="50649" spans="30:90">
      <c r="AD50649" s="73"/>
      <c r="AE50649" s="74"/>
      <c r="AF50649" s="74"/>
      <c r="BX50649" s="73"/>
      <c r="BY50649" s="74"/>
      <c r="BZ50649" s="74"/>
      <c r="CA50649" s="74"/>
      <c r="CF50649" s="79"/>
      <c r="CL50649" s="79"/>
    </row>
    <row r="50650" spans="30:90">
      <c r="AD50650" s="73"/>
      <c r="AE50650" s="74"/>
      <c r="AF50650" s="74"/>
      <c r="BX50650" s="73"/>
      <c r="BY50650" s="74"/>
      <c r="BZ50650" s="74"/>
      <c r="CA50650" s="74"/>
      <c r="CF50650" s="79"/>
      <c r="CL50650" s="79"/>
    </row>
    <row r="50651" spans="30:90">
      <c r="AD50651" s="73"/>
      <c r="AE50651" s="74"/>
      <c r="AF50651" s="74"/>
      <c r="BX50651" s="73"/>
      <c r="BY50651" s="74"/>
      <c r="BZ50651" s="74"/>
      <c r="CA50651" s="74"/>
      <c r="CF50651" s="79"/>
      <c r="CL50651" s="79"/>
    </row>
    <row r="50652" spans="30:90">
      <c r="AD50652" s="73"/>
      <c r="AE50652" s="74"/>
      <c r="AF50652" s="74"/>
      <c r="BX50652" s="73"/>
      <c r="BY50652" s="74"/>
      <c r="BZ50652" s="74"/>
      <c r="CA50652" s="74"/>
      <c r="CF50652" s="79"/>
      <c r="CL50652" s="79"/>
    </row>
    <row r="50653" spans="30:90">
      <c r="AD50653" s="73"/>
      <c r="AE50653" s="74"/>
      <c r="AF50653" s="74"/>
      <c r="BX50653" s="73"/>
      <c r="BY50653" s="74"/>
      <c r="BZ50653" s="74"/>
      <c r="CA50653" s="74"/>
      <c r="CF50653" s="79"/>
      <c r="CL50653" s="79"/>
    </row>
    <row r="50654" spans="30:90">
      <c r="AD50654" s="73"/>
      <c r="AE50654" s="74"/>
      <c r="AF50654" s="74"/>
      <c r="BX50654" s="73"/>
      <c r="BY50654" s="74"/>
      <c r="BZ50654" s="74"/>
      <c r="CA50654" s="74"/>
      <c r="CF50654" s="79"/>
      <c r="CL50654" s="79"/>
    </row>
    <row r="50655" spans="30:90">
      <c r="AD50655" s="73"/>
      <c r="AE50655" s="74"/>
      <c r="AF50655" s="74"/>
      <c r="BX50655" s="73"/>
      <c r="BY50655" s="74"/>
      <c r="BZ50655" s="74"/>
      <c r="CA50655" s="74"/>
      <c r="CF50655" s="79"/>
      <c r="CL50655" s="79"/>
    </row>
    <row r="50656" spans="30:90">
      <c r="AD50656" s="73"/>
      <c r="AE50656" s="74"/>
      <c r="AF50656" s="74"/>
      <c r="BX50656" s="73"/>
      <c r="BY50656" s="74"/>
      <c r="BZ50656" s="74"/>
      <c r="CA50656" s="74"/>
      <c r="CF50656" s="79"/>
      <c r="CL50656" s="79"/>
    </row>
    <row r="50657" spans="30:90">
      <c r="AD50657" s="73"/>
      <c r="AE50657" s="74"/>
      <c r="AF50657" s="74"/>
      <c r="BX50657" s="73"/>
      <c r="BY50657" s="74"/>
      <c r="BZ50657" s="74"/>
      <c r="CA50657" s="74"/>
      <c r="CF50657" s="79"/>
      <c r="CL50657" s="79"/>
    </row>
    <row r="50658" spans="30:90">
      <c r="AD50658" s="73"/>
      <c r="AE50658" s="74"/>
      <c r="AF50658" s="74"/>
      <c r="BX50658" s="73"/>
      <c r="BY50658" s="74"/>
      <c r="BZ50658" s="74"/>
      <c r="CA50658" s="74"/>
      <c r="CF50658" s="79"/>
      <c r="CL50658" s="79"/>
    </row>
    <row r="50659" spans="30:90">
      <c r="AD50659" s="73"/>
      <c r="AE50659" s="74"/>
      <c r="AF50659" s="74"/>
      <c r="BX50659" s="73"/>
      <c r="BY50659" s="74"/>
      <c r="BZ50659" s="74"/>
      <c r="CA50659" s="74"/>
      <c r="CF50659" s="79"/>
      <c r="CL50659" s="79"/>
    </row>
    <row r="50660" spans="30:90">
      <c r="AD50660" s="73"/>
      <c r="AE50660" s="74"/>
      <c r="AF50660" s="74"/>
      <c r="BX50660" s="73"/>
      <c r="BY50660" s="74"/>
      <c r="BZ50660" s="74"/>
      <c r="CA50660" s="74"/>
      <c r="CF50660" s="79"/>
      <c r="CL50660" s="79"/>
    </row>
    <row r="50661" spans="30:90">
      <c r="AD50661" s="73"/>
      <c r="AE50661" s="74"/>
      <c r="AF50661" s="74"/>
      <c r="BX50661" s="73"/>
      <c r="BY50661" s="74"/>
      <c r="BZ50661" s="74"/>
      <c r="CA50661" s="74"/>
      <c r="CF50661" s="79"/>
      <c r="CL50661" s="79"/>
    </row>
    <row r="50662" spans="30:90">
      <c r="AD50662" s="73"/>
      <c r="AE50662" s="74"/>
      <c r="AF50662" s="74"/>
      <c r="BX50662" s="73"/>
      <c r="BY50662" s="74"/>
      <c r="BZ50662" s="74"/>
      <c r="CA50662" s="74"/>
      <c r="CF50662" s="79"/>
      <c r="CL50662" s="79"/>
    </row>
    <row r="50663" spans="30:90">
      <c r="AD50663" s="73"/>
      <c r="AE50663" s="74"/>
      <c r="AF50663" s="74"/>
      <c r="BX50663" s="73"/>
      <c r="BY50663" s="74"/>
      <c r="BZ50663" s="74"/>
      <c r="CA50663" s="74"/>
      <c r="CF50663" s="79"/>
      <c r="CL50663" s="79"/>
    </row>
    <row r="50664" spans="30:90">
      <c r="AD50664" s="73"/>
      <c r="AE50664" s="74"/>
      <c r="AF50664" s="74"/>
      <c r="BX50664" s="73"/>
      <c r="BY50664" s="74"/>
      <c r="BZ50664" s="74"/>
      <c r="CA50664" s="74"/>
      <c r="CF50664" s="79"/>
      <c r="CL50664" s="79"/>
    </row>
    <row r="50665" spans="30:90">
      <c r="AD50665" s="73"/>
      <c r="AE50665" s="74"/>
      <c r="AF50665" s="74"/>
      <c r="BX50665" s="73"/>
      <c r="BY50665" s="74"/>
      <c r="BZ50665" s="74"/>
      <c r="CA50665" s="74"/>
      <c r="CF50665" s="79"/>
      <c r="CL50665" s="79"/>
    </row>
    <row r="50666" spans="30:90">
      <c r="AD50666" s="73"/>
      <c r="AE50666" s="74"/>
      <c r="AF50666" s="74"/>
      <c r="BX50666" s="73"/>
      <c r="BY50666" s="74"/>
      <c r="BZ50666" s="74"/>
      <c r="CA50666" s="74"/>
      <c r="CF50666" s="79"/>
      <c r="CL50666" s="79"/>
    </row>
    <row r="50667" spans="30:90">
      <c r="AD50667" s="73"/>
      <c r="AE50667" s="74"/>
      <c r="AF50667" s="74"/>
      <c r="BX50667" s="73"/>
      <c r="BY50667" s="74"/>
      <c r="BZ50667" s="74"/>
      <c r="CA50667" s="74"/>
      <c r="CF50667" s="79"/>
      <c r="CL50667" s="79"/>
    </row>
    <row r="50668" spans="30:90">
      <c r="AD50668" s="73"/>
      <c r="AE50668" s="74"/>
      <c r="AF50668" s="74"/>
      <c r="BX50668" s="73"/>
      <c r="BY50668" s="74"/>
      <c r="BZ50668" s="74"/>
      <c r="CA50668" s="74"/>
      <c r="CF50668" s="79"/>
      <c r="CL50668" s="79"/>
    </row>
    <row r="50669" spans="30:90">
      <c r="AD50669" s="73"/>
      <c r="AE50669" s="74"/>
      <c r="AF50669" s="74"/>
      <c r="BX50669" s="73"/>
      <c r="BY50669" s="74"/>
      <c r="BZ50669" s="74"/>
      <c r="CA50669" s="74"/>
      <c r="CF50669" s="79"/>
      <c r="CL50669" s="79"/>
    </row>
    <row r="50670" spans="30:90">
      <c r="AD50670" s="73"/>
      <c r="AE50670" s="74"/>
      <c r="AF50670" s="74"/>
      <c r="BX50670" s="73"/>
      <c r="BY50670" s="74"/>
      <c r="BZ50670" s="74"/>
      <c r="CA50670" s="74"/>
      <c r="CF50670" s="79"/>
      <c r="CL50670" s="79"/>
    </row>
    <row r="50671" spans="30:90">
      <c r="AD50671" s="73"/>
      <c r="AE50671" s="74"/>
      <c r="AF50671" s="74"/>
      <c r="BX50671" s="73"/>
      <c r="BY50671" s="74"/>
      <c r="BZ50671" s="74"/>
      <c r="CA50671" s="74"/>
      <c r="CF50671" s="79"/>
      <c r="CL50671" s="79"/>
    </row>
    <row r="50672" spans="30:90">
      <c r="AD50672" s="73"/>
      <c r="AE50672" s="74"/>
      <c r="AF50672" s="74"/>
      <c r="BX50672" s="73"/>
      <c r="BY50672" s="74"/>
      <c r="BZ50672" s="74"/>
      <c r="CA50672" s="74"/>
      <c r="CF50672" s="79"/>
      <c r="CL50672" s="79"/>
    </row>
    <row r="50673" spans="30:90">
      <c r="AD50673" s="73"/>
      <c r="AE50673" s="74"/>
      <c r="AF50673" s="74"/>
      <c r="BX50673" s="73"/>
      <c r="BY50673" s="74"/>
      <c r="BZ50673" s="74"/>
      <c r="CA50673" s="74"/>
      <c r="CF50673" s="79"/>
      <c r="CL50673" s="79"/>
    </row>
    <row r="50674" spans="30:90">
      <c r="AD50674" s="73"/>
      <c r="AE50674" s="74"/>
      <c r="AF50674" s="74"/>
      <c r="BX50674" s="73"/>
      <c r="BY50674" s="74"/>
      <c r="BZ50674" s="74"/>
      <c r="CA50674" s="74"/>
      <c r="CF50674" s="79"/>
      <c r="CL50674" s="79"/>
    </row>
    <row r="50675" spans="30:90">
      <c r="AD50675" s="73"/>
      <c r="AE50675" s="74"/>
      <c r="AF50675" s="74"/>
      <c r="BX50675" s="73"/>
      <c r="BY50675" s="74"/>
      <c r="BZ50675" s="74"/>
      <c r="CA50675" s="74"/>
      <c r="CF50675" s="79"/>
      <c r="CL50675" s="79"/>
    </row>
    <row r="50676" spans="30:90">
      <c r="AD50676" s="73"/>
      <c r="AE50676" s="74"/>
      <c r="AF50676" s="74"/>
      <c r="BX50676" s="73"/>
      <c r="BY50676" s="74"/>
      <c r="BZ50676" s="74"/>
      <c r="CA50676" s="74"/>
      <c r="CF50676" s="79"/>
      <c r="CL50676" s="79"/>
    </row>
    <row r="50677" spans="30:90">
      <c r="AD50677" s="73"/>
      <c r="AE50677" s="74"/>
      <c r="AF50677" s="74"/>
      <c r="BX50677" s="73"/>
      <c r="BY50677" s="74"/>
      <c r="BZ50677" s="74"/>
      <c r="CA50677" s="74"/>
      <c r="CF50677" s="79"/>
      <c r="CL50677" s="79"/>
    </row>
    <row r="50678" spans="30:90">
      <c r="AD50678" s="73"/>
      <c r="AE50678" s="74"/>
      <c r="AF50678" s="74"/>
      <c r="BX50678" s="73"/>
      <c r="BY50678" s="74"/>
      <c r="BZ50678" s="74"/>
      <c r="CA50678" s="74"/>
      <c r="CF50678" s="79"/>
      <c r="CL50678" s="79"/>
    </row>
    <row r="50679" spans="30:90">
      <c r="AD50679" s="73"/>
      <c r="AE50679" s="74"/>
      <c r="AF50679" s="74"/>
      <c r="BX50679" s="73"/>
      <c r="BY50679" s="74"/>
      <c r="BZ50679" s="74"/>
      <c r="CA50679" s="74"/>
      <c r="CF50679" s="79"/>
      <c r="CL50679" s="79"/>
    </row>
    <row r="50680" spans="30:90">
      <c r="AD50680" s="73"/>
      <c r="AE50680" s="74"/>
      <c r="AF50680" s="74"/>
      <c r="BX50680" s="73"/>
      <c r="BY50680" s="74"/>
      <c r="BZ50680" s="74"/>
      <c r="CA50680" s="74"/>
      <c r="CF50680" s="79"/>
      <c r="CL50680" s="79"/>
    </row>
    <row r="50681" spans="30:90">
      <c r="AD50681" s="73"/>
      <c r="AE50681" s="74"/>
      <c r="AF50681" s="74"/>
      <c r="BX50681" s="73"/>
      <c r="BY50681" s="74"/>
      <c r="BZ50681" s="74"/>
      <c r="CA50681" s="74"/>
      <c r="CF50681" s="79"/>
      <c r="CL50681" s="79"/>
    </row>
    <row r="50682" spans="30:90">
      <c r="AD50682" s="73"/>
      <c r="AE50682" s="74"/>
      <c r="AF50682" s="74"/>
      <c r="BX50682" s="73"/>
      <c r="BY50682" s="74"/>
      <c r="BZ50682" s="74"/>
      <c r="CA50682" s="74"/>
      <c r="CF50682" s="79"/>
      <c r="CL50682" s="79"/>
    </row>
    <row r="50683" spans="30:90">
      <c r="AD50683" s="73"/>
      <c r="AE50683" s="74"/>
      <c r="AF50683" s="74"/>
      <c r="BX50683" s="73"/>
      <c r="BY50683" s="74"/>
      <c r="BZ50683" s="74"/>
      <c r="CA50683" s="74"/>
      <c r="CF50683" s="79"/>
      <c r="CL50683" s="79"/>
    </row>
    <row r="50684" spans="30:90">
      <c r="AD50684" s="73"/>
      <c r="AE50684" s="74"/>
      <c r="AF50684" s="74"/>
      <c r="BX50684" s="73"/>
      <c r="BY50684" s="74"/>
      <c r="BZ50684" s="74"/>
      <c r="CA50684" s="74"/>
      <c r="CF50684" s="79"/>
      <c r="CL50684" s="79"/>
    </row>
    <row r="50685" spans="30:90">
      <c r="AD50685" s="73"/>
      <c r="AE50685" s="74"/>
      <c r="AF50685" s="74"/>
      <c r="BX50685" s="73"/>
      <c r="BY50685" s="74"/>
      <c r="BZ50685" s="74"/>
      <c r="CA50685" s="74"/>
      <c r="CF50685" s="79"/>
      <c r="CL50685" s="79"/>
    </row>
    <row r="50686" spans="30:90">
      <c r="AD50686" s="73"/>
      <c r="AE50686" s="74"/>
      <c r="AF50686" s="74"/>
      <c r="BX50686" s="73"/>
      <c r="BY50686" s="74"/>
      <c r="BZ50686" s="74"/>
      <c r="CA50686" s="74"/>
      <c r="CF50686" s="79"/>
      <c r="CL50686" s="79"/>
    </row>
    <row r="50687" spans="30:90">
      <c r="AD50687" s="73"/>
      <c r="AE50687" s="74"/>
      <c r="AF50687" s="74"/>
      <c r="BX50687" s="73"/>
      <c r="BY50687" s="74"/>
      <c r="BZ50687" s="74"/>
      <c r="CA50687" s="74"/>
      <c r="CF50687" s="79"/>
      <c r="CL50687" s="79"/>
    </row>
    <row r="50688" spans="30:90">
      <c r="AD50688" s="73"/>
      <c r="AE50688" s="74"/>
      <c r="AF50688" s="74"/>
      <c r="BX50688" s="73"/>
      <c r="BY50688" s="74"/>
      <c r="BZ50688" s="74"/>
      <c r="CA50688" s="74"/>
      <c r="CF50688" s="79"/>
      <c r="CL50688" s="79"/>
    </row>
    <row r="50689" spans="30:90">
      <c r="AD50689" s="73"/>
      <c r="AE50689" s="74"/>
      <c r="AF50689" s="74"/>
      <c r="BX50689" s="73"/>
      <c r="BY50689" s="74"/>
      <c r="BZ50689" s="74"/>
      <c r="CA50689" s="74"/>
      <c r="CF50689" s="79"/>
      <c r="CL50689" s="79"/>
    </row>
    <row r="50690" spans="30:90">
      <c r="AD50690" s="73"/>
      <c r="AE50690" s="74"/>
      <c r="AF50690" s="74"/>
      <c r="BX50690" s="73"/>
      <c r="BY50690" s="74"/>
      <c r="BZ50690" s="74"/>
      <c r="CA50690" s="74"/>
      <c r="CF50690" s="79"/>
      <c r="CL50690" s="79"/>
    </row>
    <row r="50691" spans="30:90">
      <c r="AD50691" s="73"/>
      <c r="AE50691" s="74"/>
      <c r="AF50691" s="74"/>
      <c r="BX50691" s="73"/>
      <c r="BY50691" s="74"/>
      <c r="BZ50691" s="74"/>
      <c r="CA50691" s="74"/>
      <c r="CF50691" s="79"/>
      <c r="CL50691" s="79"/>
    </row>
    <row r="50692" spans="30:90">
      <c r="AD50692" s="73"/>
      <c r="AE50692" s="74"/>
      <c r="AF50692" s="74"/>
      <c r="BX50692" s="73"/>
      <c r="BY50692" s="74"/>
      <c r="BZ50692" s="74"/>
      <c r="CA50692" s="74"/>
      <c r="CF50692" s="79"/>
      <c r="CL50692" s="79"/>
    </row>
    <row r="50693" spans="30:90">
      <c r="AD50693" s="73"/>
      <c r="AE50693" s="74"/>
      <c r="AF50693" s="74"/>
      <c r="BX50693" s="73"/>
      <c r="BY50693" s="74"/>
      <c r="BZ50693" s="74"/>
      <c r="CA50693" s="74"/>
      <c r="CF50693" s="79"/>
      <c r="CL50693" s="79"/>
    </row>
    <row r="50694" spans="30:90">
      <c r="AD50694" s="73"/>
      <c r="AE50694" s="74"/>
      <c r="AF50694" s="74"/>
      <c r="BX50694" s="73"/>
      <c r="BY50694" s="74"/>
      <c r="BZ50694" s="74"/>
      <c r="CA50694" s="74"/>
      <c r="CF50694" s="79"/>
      <c r="CL50694" s="79"/>
    </row>
    <row r="50695" spans="30:90">
      <c r="AD50695" s="73"/>
      <c r="AE50695" s="74"/>
      <c r="AF50695" s="74"/>
      <c r="BX50695" s="73"/>
      <c r="BY50695" s="74"/>
      <c r="BZ50695" s="74"/>
      <c r="CA50695" s="74"/>
      <c r="CF50695" s="79"/>
      <c r="CL50695" s="79"/>
    </row>
    <row r="50696" spans="30:90">
      <c r="AD50696" s="73"/>
      <c r="AE50696" s="74"/>
      <c r="AF50696" s="74"/>
      <c r="BX50696" s="73"/>
      <c r="BY50696" s="74"/>
      <c r="BZ50696" s="74"/>
      <c r="CA50696" s="74"/>
      <c r="CF50696" s="79"/>
      <c r="CL50696" s="79"/>
    </row>
    <row r="50697" spans="30:90">
      <c r="AD50697" s="73"/>
      <c r="AE50697" s="74"/>
      <c r="AF50697" s="74"/>
      <c r="BX50697" s="73"/>
      <c r="BY50697" s="74"/>
      <c r="BZ50697" s="74"/>
      <c r="CA50697" s="74"/>
      <c r="CF50697" s="79"/>
      <c r="CL50697" s="79"/>
    </row>
    <row r="50698" spans="30:90">
      <c r="AD50698" s="73"/>
      <c r="AE50698" s="74"/>
      <c r="AF50698" s="74"/>
      <c r="BX50698" s="73"/>
      <c r="BY50698" s="74"/>
      <c r="BZ50698" s="74"/>
      <c r="CA50698" s="74"/>
      <c r="CF50698" s="79"/>
      <c r="CL50698" s="79"/>
    </row>
    <row r="50699" spans="30:90">
      <c r="AD50699" s="73"/>
      <c r="AE50699" s="74"/>
      <c r="AF50699" s="74"/>
      <c r="BX50699" s="73"/>
      <c r="BY50699" s="74"/>
      <c r="BZ50699" s="74"/>
      <c r="CA50699" s="74"/>
      <c r="CF50699" s="79"/>
      <c r="CL50699" s="79"/>
    </row>
    <row r="50700" spans="30:90">
      <c r="AD50700" s="73"/>
      <c r="AE50700" s="74"/>
      <c r="AF50700" s="74"/>
      <c r="BX50700" s="73"/>
      <c r="BY50700" s="74"/>
      <c r="BZ50700" s="74"/>
      <c r="CA50700" s="74"/>
      <c r="CF50700" s="79"/>
      <c r="CL50700" s="79"/>
    </row>
    <row r="50701" spans="30:90">
      <c r="AD50701" s="73"/>
      <c r="AE50701" s="74"/>
      <c r="AF50701" s="74"/>
      <c r="BX50701" s="73"/>
      <c r="BY50701" s="74"/>
      <c r="BZ50701" s="74"/>
      <c r="CA50701" s="74"/>
      <c r="CF50701" s="79"/>
      <c r="CL50701" s="79"/>
    </row>
    <row r="50702" spans="30:90">
      <c r="AD50702" s="73"/>
      <c r="AE50702" s="74"/>
      <c r="AF50702" s="74"/>
      <c r="BX50702" s="73"/>
      <c r="BY50702" s="74"/>
      <c r="BZ50702" s="74"/>
      <c r="CA50702" s="74"/>
      <c r="CF50702" s="79"/>
      <c r="CL50702" s="79"/>
    </row>
    <row r="50703" spans="30:90">
      <c r="AD50703" s="73"/>
      <c r="AE50703" s="74"/>
      <c r="AF50703" s="74"/>
      <c r="BX50703" s="73"/>
      <c r="BY50703" s="74"/>
      <c r="BZ50703" s="74"/>
      <c r="CA50703" s="74"/>
      <c r="CF50703" s="79"/>
      <c r="CL50703" s="79"/>
    </row>
    <row r="50704" spans="30:90">
      <c r="AD50704" s="73"/>
      <c r="AE50704" s="74"/>
      <c r="AF50704" s="74"/>
      <c r="BX50704" s="73"/>
      <c r="BY50704" s="74"/>
      <c r="BZ50704" s="74"/>
      <c r="CA50704" s="74"/>
      <c r="CF50704" s="79"/>
      <c r="CL50704" s="79"/>
    </row>
    <row r="50705" spans="30:90">
      <c r="AD50705" s="73"/>
      <c r="AE50705" s="74"/>
      <c r="AF50705" s="74"/>
      <c r="BX50705" s="73"/>
      <c r="BY50705" s="74"/>
      <c r="BZ50705" s="74"/>
      <c r="CA50705" s="74"/>
      <c r="CF50705" s="79"/>
      <c r="CL50705" s="79"/>
    </row>
    <row r="50706" spans="30:90">
      <c r="AD50706" s="73"/>
      <c r="AE50706" s="74"/>
      <c r="AF50706" s="74"/>
      <c r="BX50706" s="73"/>
      <c r="BY50706" s="74"/>
      <c r="BZ50706" s="74"/>
      <c r="CA50706" s="74"/>
      <c r="CF50706" s="79"/>
      <c r="CL50706" s="79"/>
    </row>
    <row r="50707" spans="30:90">
      <c r="AD50707" s="73"/>
      <c r="AE50707" s="74"/>
      <c r="AF50707" s="74"/>
      <c r="BX50707" s="73"/>
      <c r="BY50707" s="74"/>
      <c r="BZ50707" s="74"/>
      <c r="CA50707" s="74"/>
      <c r="CF50707" s="79"/>
      <c r="CL50707" s="79"/>
    </row>
    <row r="50708" spans="30:90">
      <c r="AD50708" s="73"/>
      <c r="AE50708" s="74"/>
      <c r="AF50708" s="74"/>
      <c r="BX50708" s="73"/>
      <c r="BY50708" s="74"/>
      <c r="BZ50708" s="74"/>
      <c r="CA50708" s="74"/>
      <c r="CF50708" s="79"/>
      <c r="CL50708" s="79"/>
    </row>
    <row r="50709" spans="30:90">
      <c r="AD50709" s="73"/>
      <c r="AE50709" s="74"/>
      <c r="AF50709" s="74"/>
      <c r="BX50709" s="73"/>
      <c r="BY50709" s="74"/>
      <c r="BZ50709" s="74"/>
      <c r="CA50709" s="74"/>
      <c r="CF50709" s="79"/>
      <c r="CL50709" s="79"/>
    </row>
    <row r="50710" spans="30:90">
      <c r="AD50710" s="73"/>
      <c r="AE50710" s="74"/>
      <c r="AF50710" s="74"/>
      <c r="BX50710" s="73"/>
      <c r="BY50710" s="74"/>
      <c r="BZ50710" s="74"/>
      <c r="CA50710" s="74"/>
      <c r="CF50710" s="79"/>
      <c r="CL50710" s="79"/>
    </row>
    <row r="50711" spans="30:90">
      <c r="AD50711" s="73"/>
      <c r="AE50711" s="74"/>
      <c r="AF50711" s="74"/>
      <c r="BX50711" s="73"/>
      <c r="BY50711" s="74"/>
      <c r="BZ50711" s="74"/>
      <c r="CA50711" s="74"/>
      <c r="CF50711" s="79"/>
      <c r="CL50711" s="79"/>
    </row>
    <row r="50712" spans="30:90">
      <c r="AD50712" s="73"/>
      <c r="AE50712" s="74"/>
      <c r="AF50712" s="74"/>
      <c r="BX50712" s="73"/>
      <c r="BY50712" s="74"/>
      <c r="BZ50712" s="74"/>
      <c r="CA50712" s="74"/>
      <c r="CF50712" s="79"/>
      <c r="CL50712" s="79"/>
    </row>
    <row r="50713" spans="30:90">
      <c r="AD50713" s="73"/>
      <c r="AE50713" s="74"/>
      <c r="AF50713" s="74"/>
      <c r="BX50713" s="73"/>
      <c r="BY50713" s="74"/>
      <c r="BZ50713" s="74"/>
      <c r="CA50713" s="74"/>
      <c r="CF50713" s="79"/>
      <c r="CL50713" s="79"/>
    </row>
    <row r="50714" spans="30:90">
      <c r="AD50714" s="73"/>
      <c r="AE50714" s="74"/>
      <c r="AF50714" s="74"/>
      <c r="BX50714" s="73"/>
      <c r="BY50714" s="74"/>
      <c r="BZ50714" s="74"/>
      <c r="CA50714" s="74"/>
      <c r="CF50714" s="79"/>
      <c r="CL50714" s="79"/>
    </row>
    <row r="50715" spans="30:90">
      <c r="AD50715" s="73"/>
      <c r="AE50715" s="74"/>
      <c r="AF50715" s="74"/>
      <c r="BX50715" s="73"/>
      <c r="BY50715" s="74"/>
      <c r="BZ50715" s="74"/>
      <c r="CA50715" s="74"/>
      <c r="CF50715" s="79"/>
      <c r="CL50715" s="79"/>
    </row>
    <row r="50716" spans="30:90">
      <c r="AD50716" s="73"/>
      <c r="AE50716" s="74"/>
      <c r="AF50716" s="74"/>
      <c r="BX50716" s="73"/>
      <c r="BY50716" s="74"/>
      <c r="BZ50716" s="74"/>
      <c r="CA50716" s="74"/>
      <c r="CF50716" s="79"/>
      <c r="CL50716" s="79"/>
    </row>
    <row r="50717" spans="30:90">
      <c r="AD50717" s="73"/>
      <c r="AE50717" s="74"/>
      <c r="AF50717" s="74"/>
      <c r="BX50717" s="73"/>
      <c r="BY50717" s="74"/>
      <c r="BZ50717" s="74"/>
      <c r="CA50717" s="74"/>
      <c r="CF50717" s="79"/>
      <c r="CL50717" s="79"/>
    </row>
    <row r="50718" spans="30:90">
      <c r="AD50718" s="73"/>
      <c r="AE50718" s="74"/>
      <c r="AF50718" s="74"/>
      <c r="BX50718" s="73"/>
      <c r="BY50718" s="74"/>
      <c r="BZ50718" s="74"/>
      <c r="CA50718" s="74"/>
      <c r="CF50718" s="79"/>
      <c r="CL50718" s="79"/>
    </row>
    <row r="50719" spans="30:90">
      <c r="AD50719" s="73"/>
      <c r="AE50719" s="74"/>
      <c r="AF50719" s="74"/>
      <c r="BX50719" s="73"/>
      <c r="BY50719" s="74"/>
      <c r="BZ50719" s="74"/>
      <c r="CA50719" s="74"/>
      <c r="CF50719" s="79"/>
      <c r="CL50719" s="79"/>
    </row>
    <row r="50720" spans="30:90">
      <c r="AD50720" s="73"/>
      <c r="AE50720" s="74"/>
      <c r="AF50720" s="74"/>
      <c r="BX50720" s="73"/>
      <c r="BY50720" s="74"/>
      <c r="BZ50720" s="74"/>
      <c r="CA50720" s="74"/>
      <c r="CF50720" s="79"/>
      <c r="CL50720" s="79"/>
    </row>
    <row r="50721" spans="30:90">
      <c r="AD50721" s="73"/>
      <c r="AE50721" s="74"/>
      <c r="AF50721" s="74"/>
      <c r="BX50721" s="73"/>
      <c r="BY50721" s="74"/>
      <c r="BZ50721" s="74"/>
      <c r="CA50721" s="74"/>
      <c r="CF50721" s="79"/>
      <c r="CL50721" s="79"/>
    </row>
    <row r="50722" spans="30:90">
      <c r="AD50722" s="73"/>
      <c r="AE50722" s="74"/>
      <c r="AF50722" s="74"/>
      <c r="BX50722" s="73"/>
      <c r="BY50722" s="74"/>
      <c r="BZ50722" s="74"/>
      <c r="CA50722" s="74"/>
      <c r="CF50722" s="79"/>
      <c r="CL50722" s="79"/>
    </row>
    <row r="50723" spans="30:90">
      <c r="AD50723" s="73"/>
      <c r="AE50723" s="74"/>
      <c r="AF50723" s="74"/>
      <c r="BX50723" s="73"/>
      <c r="BY50723" s="74"/>
      <c r="BZ50723" s="74"/>
      <c r="CA50723" s="74"/>
      <c r="CF50723" s="79"/>
      <c r="CL50723" s="79"/>
    </row>
    <row r="50724" spans="30:90">
      <c r="AD50724" s="73"/>
      <c r="AE50724" s="74"/>
      <c r="AF50724" s="74"/>
      <c r="BX50724" s="73"/>
      <c r="BY50724" s="74"/>
      <c r="BZ50724" s="74"/>
      <c r="CA50724" s="74"/>
      <c r="CF50724" s="79"/>
      <c r="CL50724" s="79"/>
    </row>
    <row r="50725" spans="30:90">
      <c r="AD50725" s="73"/>
      <c r="AE50725" s="74"/>
      <c r="AF50725" s="74"/>
      <c r="BX50725" s="73"/>
      <c r="BY50725" s="74"/>
      <c r="BZ50725" s="74"/>
      <c r="CA50725" s="74"/>
      <c r="CF50725" s="79"/>
      <c r="CL50725" s="79"/>
    </row>
    <row r="50726" spans="30:90">
      <c r="AD50726" s="73"/>
      <c r="AE50726" s="74"/>
      <c r="AF50726" s="74"/>
      <c r="BX50726" s="73"/>
      <c r="BY50726" s="74"/>
      <c r="BZ50726" s="74"/>
      <c r="CA50726" s="74"/>
      <c r="CF50726" s="79"/>
      <c r="CL50726" s="79"/>
    </row>
    <row r="50727" spans="30:90">
      <c r="AD50727" s="73"/>
      <c r="AE50727" s="74"/>
      <c r="AF50727" s="74"/>
      <c r="BX50727" s="73"/>
      <c r="BY50727" s="74"/>
      <c r="BZ50727" s="74"/>
      <c r="CA50727" s="74"/>
      <c r="CF50727" s="79"/>
      <c r="CL50727" s="79"/>
    </row>
    <row r="50728" spans="30:90">
      <c r="AD50728" s="73"/>
      <c r="AE50728" s="74"/>
      <c r="AF50728" s="74"/>
      <c r="BX50728" s="73"/>
      <c r="BY50728" s="74"/>
      <c r="BZ50728" s="74"/>
      <c r="CA50728" s="74"/>
      <c r="CF50728" s="79"/>
      <c r="CL50728" s="79"/>
    </row>
    <row r="50729" spans="30:90">
      <c r="AD50729" s="73"/>
      <c r="AE50729" s="74"/>
      <c r="AF50729" s="74"/>
      <c r="BX50729" s="73"/>
      <c r="BY50729" s="74"/>
      <c r="BZ50729" s="74"/>
      <c r="CA50729" s="74"/>
      <c r="CF50729" s="79"/>
      <c r="CL50729" s="79"/>
    </row>
    <row r="50730" spans="30:90">
      <c r="AD50730" s="73"/>
      <c r="AE50730" s="74"/>
      <c r="AF50730" s="74"/>
      <c r="BX50730" s="73"/>
      <c r="BY50730" s="74"/>
      <c r="BZ50730" s="74"/>
      <c r="CA50730" s="74"/>
      <c r="CF50730" s="79"/>
      <c r="CL50730" s="79"/>
    </row>
    <row r="50731" spans="30:90">
      <c r="AD50731" s="73"/>
      <c r="AE50731" s="74"/>
      <c r="AF50731" s="74"/>
      <c r="BX50731" s="73"/>
      <c r="BY50731" s="74"/>
      <c r="BZ50731" s="74"/>
      <c r="CA50731" s="74"/>
      <c r="CF50731" s="79"/>
      <c r="CL50731" s="79"/>
    </row>
    <row r="50732" spans="30:90">
      <c r="AD50732" s="73"/>
      <c r="AE50732" s="74"/>
      <c r="AF50732" s="74"/>
      <c r="BX50732" s="73"/>
      <c r="BY50732" s="74"/>
      <c r="BZ50732" s="74"/>
      <c r="CA50732" s="74"/>
      <c r="CF50732" s="79"/>
      <c r="CL50732" s="79"/>
    </row>
    <row r="50733" spans="30:90">
      <c r="AD50733" s="73"/>
      <c r="AE50733" s="74"/>
      <c r="AF50733" s="74"/>
      <c r="BX50733" s="73"/>
      <c r="BY50733" s="74"/>
      <c r="BZ50733" s="74"/>
      <c r="CA50733" s="74"/>
      <c r="CF50733" s="79"/>
      <c r="CL50733" s="79"/>
    </row>
    <row r="50734" spans="30:90">
      <c r="AD50734" s="73"/>
      <c r="AE50734" s="74"/>
      <c r="AF50734" s="74"/>
      <c r="BX50734" s="73"/>
      <c r="BY50734" s="74"/>
      <c r="BZ50734" s="74"/>
      <c r="CA50734" s="74"/>
      <c r="CF50734" s="79"/>
      <c r="CL50734" s="79"/>
    </row>
    <row r="50735" spans="30:90">
      <c r="AD50735" s="73"/>
      <c r="AE50735" s="74"/>
      <c r="AF50735" s="74"/>
      <c r="BX50735" s="73"/>
      <c r="BY50735" s="74"/>
      <c r="BZ50735" s="74"/>
      <c r="CA50735" s="74"/>
      <c r="CF50735" s="79"/>
      <c r="CL50735" s="79"/>
    </row>
    <row r="50736" spans="30:90">
      <c r="AD50736" s="73"/>
      <c r="AE50736" s="74"/>
      <c r="AF50736" s="74"/>
      <c r="BX50736" s="73"/>
      <c r="BY50736" s="74"/>
      <c r="BZ50736" s="74"/>
      <c r="CA50736" s="74"/>
      <c r="CF50736" s="79"/>
      <c r="CL50736" s="79"/>
    </row>
    <row r="50737" spans="30:90">
      <c r="AD50737" s="73"/>
      <c r="AE50737" s="74"/>
      <c r="AF50737" s="74"/>
      <c r="BX50737" s="73"/>
      <c r="BY50737" s="74"/>
      <c r="BZ50737" s="74"/>
      <c r="CA50737" s="74"/>
      <c r="CF50737" s="79"/>
      <c r="CL50737" s="79"/>
    </row>
    <row r="50738" spans="30:90">
      <c r="AD50738" s="73"/>
      <c r="AE50738" s="74"/>
      <c r="AF50738" s="74"/>
      <c r="BX50738" s="73"/>
      <c r="BY50738" s="74"/>
      <c r="BZ50738" s="74"/>
      <c r="CA50738" s="74"/>
      <c r="CF50738" s="79"/>
      <c r="CL50738" s="79"/>
    </row>
    <row r="50739" spans="30:90">
      <c r="AD50739" s="73"/>
      <c r="AE50739" s="74"/>
      <c r="AF50739" s="74"/>
      <c r="BX50739" s="73"/>
      <c r="BY50739" s="74"/>
      <c r="BZ50739" s="74"/>
      <c r="CA50739" s="74"/>
      <c r="CF50739" s="79"/>
      <c r="CL50739" s="79"/>
    </row>
    <row r="50740" spans="30:90">
      <c r="AD50740" s="73"/>
      <c r="AE50740" s="74"/>
      <c r="AF50740" s="74"/>
      <c r="BX50740" s="73"/>
      <c r="BY50740" s="74"/>
      <c r="BZ50740" s="74"/>
      <c r="CA50740" s="74"/>
      <c r="CF50740" s="79"/>
      <c r="CL50740" s="79"/>
    </row>
    <row r="50741" spans="30:90">
      <c r="AD50741" s="73"/>
      <c r="AE50741" s="74"/>
      <c r="AF50741" s="74"/>
      <c r="BX50741" s="73"/>
      <c r="BY50741" s="74"/>
      <c r="BZ50741" s="74"/>
      <c r="CA50741" s="74"/>
      <c r="CF50741" s="79"/>
      <c r="CL50741" s="79"/>
    </row>
    <row r="50742" spans="30:90">
      <c r="AD50742" s="73"/>
      <c r="AE50742" s="74"/>
      <c r="AF50742" s="74"/>
      <c r="BX50742" s="73"/>
      <c r="BY50742" s="74"/>
      <c r="BZ50742" s="74"/>
      <c r="CA50742" s="74"/>
      <c r="CF50742" s="79"/>
      <c r="CL50742" s="79"/>
    </row>
    <row r="50743" spans="30:90">
      <c r="AD50743" s="73"/>
      <c r="AE50743" s="74"/>
      <c r="AF50743" s="74"/>
      <c r="BX50743" s="73"/>
      <c r="BY50743" s="74"/>
      <c r="BZ50743" s="74"/>
      <c r="CA50743" s="74"/>
      <c r="CF50743" s="79"/>
      <c r="CL50743" s="79"/>
    </row>
    <row r="50744" spans="30:90">
      <c r="AD50744" s="73"/>
      <c r="AE50744" s="74"/>
      <c r="AF50744" s="74"/>
      <c r="BX50744" s="73"/>
      <c r="BY50744" s="74"/>
      <c r="BZ50744" s="74"/>
      <c r="CA50744" s="74"/>
      <c r="CF50744" s="79"/>
      <c r="CL50744" s="79"/>
    </row>
    <row r="50745" spans="30:90">
      <c r="AD50745" s="73"/>
      <c r="AE50745" s="74"/>
      <c r="AF50745" s="74"/>
      <c r="BX50745" s="73"/>
      <c r="BY50745" s="74"/>
      <c r="BZ50745" s="74"/>
      <c r="CA50745" s="74"/>
      <c r="CF50745" s="79"/>
      <c r="CL50745" s="79"/>
    </row>
    <row r="50746" spans="30:90">
      <c r="AD50746" s="73"/>
      <c r="AE50746" s="74"/>
      <c r="AF50746" s="74"/>
      <c r="BX50746" s="73"/>
      <c r="BY50746" s="74"/>
      <c r="BZ50746" s="74"/>
      <c r="CA50746" s="74"/>
      <c r="CF50746" s="79"/>
      <c r="CL50746" s="79"/>
    </row>
    <row r="50747" spans="30:90">
      <c r="AD50747" s="73"/>
      <c r="AE50747" s="74"/>
      <c r="AF50747" s="74"/>
      <c r="BX50747" s="73"/>
      <c r="BY50747" s="74"/>
      <c r="BZ50747" s="74"/>
      <c r="CA50747" s="74"/>
      <c r="CF50747" s="79"/>
      <c r="CL50747" s="79"/>
    </row>
    <row r="50748" spans="30:90">
      <c r="AD50748" s="73"/>
      <c r="AE50748" s="74"/>
      <c r="AF50748" s="74"/>
      <c r="BX50748" s="73"/>
      <c r="BY50748" s="74"/>
      <c r="BZ50748" s="74"/>
      <c r="CA50748" s="74"/>
      <c r="CF50748" s="79"/>
      <c r="CL50748" s="79"/>
    </row>
    <row r="50749" spans="30:90">
      <c r="AD50749" s="73"/>
      <c r="AE50749" s="74"/>
      <c r="AF50749" s="74"/>
      <c r="BX50749" s="73"/>
      <c r="BY50749" s="74"/>
      <c r="BZ50749" s="74"/>
      <c r="CA50749" s="74"/>
      <c r="CF50749" s="79"/>
      <c r="CL50749" s="79"/>
    </row>
    <row r="50750" spans="30:90">
      <c r="AD50750" s="73"/>
      <c r="AE50750" s="74"/>
      <c r="AF50750" s="74"/>
      <c r="BX50750" s="73"/>
      <c r="BY50750" s="74"/>
      <c r="BZ50750" s="74"/>
      <c r="CA50750" s="74"/>
      <c r="CF50750" s="79"/>
      <c r="CL50750" s="79"/>
    </row>
    <row r="50751" spans="30:90">
      <c r="AD50751" s="73"/>
      <c r="AE50751" s="74"/>
      <c r="AF50751" s="74"/>
      <c r="BX50751" s="73"/>
      <c r="BY50751" s="74"/>
      <c r="BZ50751" s="74"/>
      <c r="CA50751" s="74"/>
      <c r="CF50751" s="79"/>
      <c r="CL50751" s="79"/>
    </row>
    <row r="50752" spans="30:90">
      <c r="AD50752" s="73"/>
      <c r="AE50752" s="74"/>
      <c r="AF50752" s="74"/>
      <c r="BX50752" s="73"/>
      <c r="BY50752" s="74"/>
      <c r="BZ50752" s="74"/>
      <c r="CA50752" s="74"/>
      <c r="CF50752" s="79"/>
      <c r="CL50752" s="79"/>
    </row>
    <row r="50753" spans="30:90">
      <c r="AD50753" s="73"/>
      <c r="AE50753" s="74"/>
      <c r="AF50753" s="74"/>
      <c r="BX50753" s="73"/>
      <c r="BY50753" s="74"/>
      <c r="BZ50753" s="74"/>
      <c r="CA50753" s="74"/>
      <c r="CF50753" s="79"/>
      <c r="CL50753" s="79"/>
    </row>
    <row r="50754" spans="30:90">
      <c r="AD50754" s="73"/>
      <c r="AE50754" s="74"/>
      <c r="AF50754" s="74"/>
      <c r="BX50754" s="73"/>
      <c r="BY50754" s="74"/>
      <c r="BZ50754" s="74"/>
      <c r="CA50754" s="74"/>
      <c r="CF50754" s="79"/>
      <c r="CL50754" s="79"/>
    </row>
    <row r="50755" spans="30:90">
      <c r="AD50755" s="73"/>
      <c r="AE50755" s="74"/>
      <c r="AF50755" s="74"/>
      <c r="BX50755" s="73"/>
      <c r="BY50755" s="74"/>
      <c r="BZ50755" s="74"/>
      <c r="CA50755" s="74"/>
      <c r="CF50755" s="79"/>
      <c r="CL50755" s="79"/>
    </row>
    <row r="50756" spans="30:90">
      <c r="AD50756" s="73"/>
      <c r="AE50756" s="74"/>
      <c r="AF50756" s="74"/>
      <c r="BX50756" s="73"/>
      <c r="BY50756" s="74"/>
      <c r="BZ50756" s="74"/>
      <c r="CA50756" s="74"/>
      <c r="CF50756" s="79"/>
      <c r="CL50756" s="79"/>
    </row>
    <row r="50757" spans="30:90">
      <c r="AD50757" s="73"/>
      <c r="AE50757" s="74"/>
      <c r="AF50757" s="74"/>
      <c r="BX50757" s="73"/>
      <c r="BY50757" s="74"/>
      <c r="BZ50757" s="74"/>
      <c r="CA50757" s="74"/>
      <c r="CF50757" s="79"/>
      <c r="CL50757" s="79"/>
    </row>
    <row r="50758" spans="30:90">
      <c r="AD50758" s="73"/>
      <c r="AE50758" s="74"/>
      <c r="AF50758" s="74"/>
      <c r="BX50758" s="73"/>
      <c r="BY50758" s="74"/>
      <c r="BZ50758" s="74"/>
      <c r="CA50758" s="74"/>
      <c r="CF50758" s="79"/>
      <c r="CL50758" s="79"/>
    </row>
    <row r="50759" spans="30:90">
      <c r="AD50759" s="73"/>
      <c r="AE50759" s="74"/>
      <c r="AF50759" s="74"/>
      <c r="BX50759" s="73"/>
      <c r="BY50759" s="74"/>
      <c r="BZ50759" s="74"/>
      <c r="CA50759" s="74"/>
      <c r="CF50759" s="79"/>
      <c r="CL50759" s="79"/>
    </row>
    <row r="50760" spans="30:90">
      <c r="AD50760" s="73"/>
      <c r="AE50760" s="74"/>
      <c r="AF50760" s="74"/>
      <c r="BX50760" s="73"/>
      <c r="BY50760" s="74"/>
      <c r="BZ50760" s="74"/>
      <c r="CA50760" s="74"/>
      <c r="CF50760" s="79"/>
      <c r="CL50760" s="79"/>
    </row>
    <row r="50761" spans="30:90">
      <c r="AD50761" s="73"/>
      <c r="AE50761" s="74"/>
      <c r="AF50761" s="74"/>
      <c r="BX50761" s="73"/>
      <c r="BY50761" s="74"/>
      <c r="BZ50761" s="74"/>
      <c r="CA50761" s="74"/>
      <c r="CF50761" s="79"/>
      <c r="CL50761" s="79"/>
    </row>
    <row r="50762" spans="30:90">
      <c r="AD50762" s="73"/>
      <c r="AE50762" s="74"/>
      <c r="AF50762" s="74"/>
      <c r="BX50762" s="73"/>
      <c r="BY50762" s="74"/>
      <c r="BZ50762" s="74"/>
      <c r="CA50762" s="74"/>
      <c r="CF50762" s="79"/>
      <c r="CL50762" s="79"/>
    </row>
    <row r="50763" spans="30:90">
      <c r="AD50763" s="73"/>
      <c r="AE50763" s="74"/>
      <c r="AF50763" s="74"/>
      <c r="BX50763" s="73"/>
      <c r="BY50763" s="74"/>
      <c r="BZ50763" s="74"/>
      <c r="CA50763" s="74"/>
      <c r="CF50763" s="79"/>
      <c r="CL50763" s="79"/>
    </row>
    <row r="50764" spans="30:90">
      <c r="AD50764" s="73"/>
      <c r="AE50764" s="74"/>
      <c r="AF50764" s="74"/>
      <c r="BX50764" s="73"/>
      <c r="BY50764" s="74"/>
      <c r="BZ50764" s="74"/>
      <c r="CA50764" s="74"/>
      <c r="CF50764" s="79"/>
      <c r="CL50764" s="79"/>
    </row>
    <row r="50765" spans="30:90">
      <c r="AD50765" s="73"/>
      <c r="AE50765" s="74"/>
      <c r="AF50765" s="74"/>
      <c r="BX50765" s="73"/>
      <c r="BY50765" s="74"/>
      <c r="BZ50765" s="74"/>
      <c r="CA50765" s="74"/>
      <c r="CF50765" s="79"/>
      <c r="CL50765" s="79"/>
    </row>
    <row r="50766" spans="30:90">
      <c r="AD50766" s="73"/>
      <c r="AE50766" s="74"/>
      <c r="AF50766" s="74"/>
      <c r="BX50766" s="73"/>
      <c r="BY50766" s="74"/>
      <c r="BZ50766" s="74"/>
      <c r="CA50766" s="74"/>
      <c r="CF50766" s="79"/>
      <c r="CL50766" s="79"/>
    </row>
    <row r="50767" spans="30:90">
      <c r="AD50767" s="73"/>
      <c r="AE50767" s="74"/>
      <c r="AF50767" s="74"/>
      <c r="BX50767" s="73"/>
      <c r="BY50767" s="74"/>
      <c r="BZ50767" s="74"/>
      <c r="CA50767" s="74"/>
      <c r="CF50767" s="79"/>
      <c r="CL50767" s="79"/>
    </row>
    <row r="50768" spans="30:90">
      <c r="AD50768" s="73"/>
      <c r="AE50768" s="74"/>
      <c r="AF50768" s="74"/>
      <c r="BX50768" s="73"/>
      <c r="BY50768" s="74"/>
      <c r="BZ50768" s="74"/>
      <c r="CA50768" s="74"/>
      <c r="CF50768" s="79"/>
      <c r="CL50768" s="79"/>
    </row>
    <row r="50769" spans="30:90">
      <c r="AD50769" s="73"/>
      <c r="AE50769" s="74"/>
      <c r="AF50769" s="74"/>
      <c r="BX50769" s="73"/>
      <c r="BY50769" s="74"/>
      <c r="BZ50769" s="74"/>
      <c r="CA50769" s="74"/>
      <c r="CF50769" s="79"/>
      <c r="CL50769" s="79"/>
    </row>
    <row r="50770" spans="30:90">
      <c r="AD50770" s="73"/>
      <c r="AE50770" s="74"/>
      <c r="AF50770" s="74"/>
      <c r="BX50770" s="73"/>
      <c r="BY50770" s="74"/>
      <c r="BZ50770" s="74"/>
      <c r="CA50770" s="74"/>
      <c r="CF50770" s="79"/>
      <c r="CL50770" s="79"/>
    </row>
    <row r="50771" spans="30:90">
      <c r="AD50771" s="73"/>
      <c r="AE50771" s="74"/>
      <c r="AF50771" s="74"/>
      <c r="BX50771" s="73"/>
      <c r="BY50771" s="74"/>
      <c r="BZ50771" s="74"/>
      <c r="CA50771" s="74"/>
      <c r="CF50771" s="79"/>
      <c r="CL50771" s="79"/>
    </row>
    <row r="50772" spans="30:90">
      <c r="AD50772" s="73"/>
      <c r="AE50772" s="74"/>
      <c r="AF50772" s="74"/>
      <c r="BX50772" s="73"/>
      <c r="BY50772" s="74"/>
      <c r="BZ50772" s="74"/>
      <c r="CA50772" s="74"/>
      <c r="CF50772" s="79"/>
      <c r="CL50772" s="79"/>
    </row>
    <row r="50773" spans="30:90">
      <c r="AD50773" s="73"/>
      <c r="AE50773" s="74"/>
      <c r="AF50773" s="74"/>
      <c r="BX50773" s="73"/>
      <c r="BY50773" s="74"/>
      <c r="BZ50773" s="74"/>
      <c r="CA50773" s="74"/>
      <c r="CF50773" s="79"/>
      <c r="CL50773" s="79"/>
    </row>
    <row r="50774" spans="30:90">
      <c r="AD50774" s="73"/>
      <c r="AE50774" s="74"/>
      <c r="AF50774" s="74"/>
      <c r="BX50774" s="73"/>
      <c r="BY50774" s="74"/>
      <c r="BZ50774" s="74"/>
      <c r="CA50774" s="74"/>
      <c r="CF50774" s="79"/>
      <c r="CL50774" s="79"/>
    </row>
    <row r="50775" spans="30:90">
      <c r="AD50775" s="73"/>
      <c r="AE50775" s="74"/>
      <c r="AF50775" s="74"/>
      <c r="BX50775" s="73"/>
      <c r="BY50775" s="74"/>
      <c r="BZ50775" s="74"/>
      <c r="CA50775" s="74"/>
      <c r="CF50775" s="79"/>
      <c r="CL50775" s="79"/>
    </row>
    <row r="50776" spans="30:90">
      <c r="AD50776" s="73"/>
      <c r="AE50776" s="74"/>
      <c r="AF50776" s="74"/>
      <c r="BX50776" s="73"/>
      <c r="BY50776" s="74"/>
      <c r="BZ50776" s="74"/>
      <c r="CA50776" s="74"/>
      <c r="CF50776" s="79"/>
      <c r="CL50776" s="79"/>
    </row>
    <row r="50777" spans="30:90">
      <c r="AD50777" s="73"/>
      <c r="AE50777" s="74"/>
      <c r="AF50777" s="74"/>
      <c r="BX50777" s="73"/>
      <c r="BY50777" s="74"/>
      <c r="BZ50777" s="74"/>
      <c r="CA50777" s="74"/>
      <c r="CF50777" s="79"/>
      <c r="CL50777" s="79"/>
    </row>
    <row r="50778" spans="30:90">
      <c r="AD50778" s="73"/>
      <c r="AE50778" s="74"/>
      <c r="AF50778" s="74"/>
      <c r="BX50778" s="73"/>
      <c r="BY50778" s="74"/>
      <c r="BZ50778" s="74"/>
      <c r="CA50778" s="74"/>
      <c r="CF50778" s="79"/>
      <c r="CL50778" s="79"/>
    </row>
    <row r="50779" spans="30:90">
      <c r="AD50779" s="73"/>
      <c r="AE50779" s="74"/>
      <c r="AF50779" s="74"/>
      <c r="BX50779" s="73"/>
      <c r="BY50779" s="74"/>
      <c r="BZ50779" s="74"/>
      <c r="CA50779" s="74"/>
      <c r="CF50779" s="79"/>
      <c r="CL50779" s="79"/>
    </row>
    <row r="50780" spans="30:90">
      <c r="AD50780" s="73"/>
      <c r="AE50780" s="74"/>
      <c r="AF50780" s="74"/>
      <c r="BX50780" s="73"/>
      <c r="BY50780" s="74"/>
      <c r="BZ50780" s="74"/>
      <c r="CA50780" s="74"/>
      <c r="CF50780" s="79"/>
      <c r="CL50780" s="79"/>
    </row>
    <row r="50781" spans="30:90">
      <c r="AD50781" s="73"/>
      <c r="AE50781" s="74"/>
      <c r="AF50781" s="74"/>
      <c r="BX50781" s="73"/>
      <c r="BY50781" s="74"/>
      <c r="BZ50781" s="74"/>
      <c r="CA50781" s="74"/>
      <c r="CF50781" s="79"/>
      <c r="CL50781" s="79"/>
    </row>
    <row r="50782" spans="30:90">
      <c r="AD50782" s="73"/>
      <c r="AE50782" s="74"/>
      <c r="AF50782" s="74"/>
      <c r="BX50782" s="73"/>
      <c r="BY50782" s="74"/>
      <c r="BZ50782" s="74"/>
      <c r="CA50782" s="74"/>
      <c r="CF50782" s="79"/>
      <c r="CL50782" s="79"/>
    </row>
    <row r="50783" spans="30:90">
      <c r="AD50783" s="73"/>
      <c r="AE50783" s="74"/>
      <c r="AF50783" s="74"/>
      <c r="BX50783" s="73"/>
      <c r="BY50783" s="74"/>
      <c r="BZ50783" s="74"/>
      <c r="CA50783" s="74"/>
      <c r="CF50783" s="79"/>
      <c r="CL50783" s="79"/>
    </row>
    <row r="50784" spans="30:90">
      <c r="AD50784" s="73"/>
      <c r="AE50784" s="74"/>
      <c r="AF50784" s="74"/>
      <c r="BX50784" s="73"/>
      <c r="BY50784" s="74"/>
      <c r="BZ50784" s="74"/>
      <c r="CA50784" s="74"/>
      <c r="CF50784" s="79"/>
      <c r="CL50784" s="79"/>
    </row>
    <row r="50785" spans="30:90">
      <c r="AD50785" s="73"/>
      <c r="AE50785" s="74"/>
      <c r="AF50785" s="74"/>
      <c r="BX50785" s="73"/>
      <c r="BY50785" s="74"/>
      <c r="BZ50785" s="74"/>
      <c r="CA50785" s="74"/>
      <c r="CF50785" s="79"/>
      <c r="CL50785" s="79"/>
    </row>
    <row r="50786" spans="30:90">
      <c r="AD50786" s="73"/>
      <c r="AE50786" s="74"/>
      <c r="AF50786" s="74"/>
      <c r="BX50786" s="73"/>
      <c r="BY50786" s="74"/>
      <c r="BZ50786" s="74"/>
      <c r="CA50786" s="74"/>
      <c r="CF50786" s="79"/>
      <c r="CL50786" s="79"/>
    </row>
    <row r="50787" spans="30:90">
      <c r="AD50787" s="73"/>
      <c r="AE50787" s="74"/>
      <c r="AF50787" s="74"/>
      <c r="BX50787" s="73"/>
      <c r="BY50787" s="74"/>
      <c r="BZ50787" s="74"/>
      <c r="CA50787" s="74"/>
      <c r="CF50787" s="79"/>
      <c r="CL50787" s="79"/>
    </row>
    <row r="50788" spans="30:90">
      <c r="AD50788" s="73"/>
      <c r="AE50788" s="74"/>
      <c r="AF50788" s="74"/>
      <c r="BX50788" s="73"/>
      <c r="BY50788" s="74"/>
      <c r="BZ50788" s="74"/>
      <c r="CA50788" s="74"/>
      <c r="CF50788" s="79"/>
      <c r="CL50788" s="79"/>
    </row>
    <row r="50789" spans="30:90">
      <c r="AD50789" s="73"/>
      <c r="AE50789" s="74"/>
      <c r="AF50789" s="74"/>
      <c r="BX50789" s="73"/>
      <c r="BY50789" s="74"/>
      <c r="BZ50789" s="74"/>
      <c r="CA50789" s="74"/>
      <c r="CF50789" s="79"/>
      <c r="CL50789" s="79"/>
    </row>
    <row r="50790" spans="30:90">
      <c r="AD50790" s="73"/>
      <c r="AE50790" s="74"/>
      <c r="AF50790" s="74"/>
      <c r="BX50790" s="73"/>
      <c r="BY50790" s="74"/>
      <c r="BZ50790" s="74"/>
      <c r="CA50790" s="74"/>
      <c r="CF50790" s="79"/>
      <c r="CL50790" s="79"/>
    </row>
    <row r="50791" spans="30:90">
      <c r="AD50791" s="73"/>
      <c r="AE50791" s="74"/>
      <c r="AF50791" s="74"/>
      <c r="BX50791" s="73"/>
      <c r="BY50791" s="74"/>
      <c r="BZ50791" s="74"/>
      <c r="CA50791" s="74"/>
      <c r="CF50791" s="79"/>
      <c r="CL50791" s="79"/>
    </row>
    <row r="50792" spans="30:90">
      <c r="AD50792" s="73"/>
      <c r="AE50792" s="74"/>
      <c r="AF50792" s="74"/>
      <c r="BX50792" s="73"/>
      <c r="BY50792" s="74"/>
      <c r="BZ50792" s="74"/>
      <c r="CA50792" s="74"/>
      <c r="CF50792" s="79"/>
      <c r="CL50792" s="79"/>
    </row>
    <row r="50793" spans="30:90">
      <c r="AD50793" s="73"/>
      <c r="AE50793" s="74"/>
      <c r="AF50793" s="74"/>
      <c r="BX50793" s="73"/>
      <c r="BY50793" s="74"/>
      <c r="BZ50793" s="74"/>
      <c r="CA50793" s="74"/>
      <c r="CF50793" s="79"/>
      <c r="CL50793" s="79"/>
    </row>
    <row r="50794" spans="30:90">
      <c r="AD50794" s="73"/>
      <c r="AE50794" s="74"/>
      <c r="AF50794" s="74"/>
      <c r="BX50794" s="73"/>
      <c r="BY50794" s="74"/>
      <c r="BZ50794" s="74"/>
      <c r="CA50794" s="74"/>
      <c r="CF50794" s="79"/>
      <c r="CL50794" s="79"/>
    </row>
    <row r="50795" spans="30:90">
      <c r="AD50795" s="73"/>
      <c r="AE50795" s="74"/>
      <c r="AF50795" s="74"/>
      <c r="BX50795" s="73"/>
      <c r="BY50795" s="74"/>
      <c r="BZ50795" s="74"/>
      <c r="CA50795" s="74"/>
      <c r="CF50795" s="79"/>
      <c r="CL50795" s="79"/>
    </row>
    <row r="50796" spans="30:90">
      <c r="AD50796" s="73"/>
      <c r="AE50796" s="74"/>
      <c r="AF50796" s="74"/>
      <c r="BX50796" s="73"/>
      <c r="BY50796" s="74"/>
      <c r="BZ50796" s="74"/>
      <c r="CA50796" s="74"/>
      <c r="CF50796" s="79"/>
      <c r="CL50796" s="79"/>
    </row>
    <row r="50797" spans="30:90">
      <c r="AD50797" s="73"/>
      <c r="AE50797" s="74"/>
      <c r="AF50797" s="74"/>
      <c r="BX50797" s="73"/>
      <c r="BY50797" s="74"/>
      <c r="BZ50797" s="74"/>
      <c r="CA50797" s="74"/>
      <c r="CF50797" s="79"/>
      <c r="CL50797" s="79"/>
    </row>
    <row r="50798" spans="30:90">
      <c r="AD50798" s="73"/>
      <c r="AE50798" s="74"/>
      <c r="AF50798" s="74"/>
      <c r="BX50798" s="73"/>
      <c r="BY50798" s="74"/>
      <c r="BZ50798" s="74"/>
      <c r="CA50798" s="74"/>
      <c r="CF50798" s="79"/>
      <c r="CL50798" s="79"/>
    </row>
    <row r="50799" spans="30:90">
      <c r="AD50799" s="73"/>
      <c r="AE50799" s="74"/>
      <c r="AF50799" s="74"/>
      <c r="BX50799" s="73"/>
      <c r="BY50799" s="74"/>
      <c r="BZ50799" s="74"/>
      <c r="CA50799" s="74"/>
      <c r="CF50799" s="79"/>
      <c r="CL50799" s="79"/>
    </row>
    <row r="50800" spans="30:90">
      <c r="AD50800" s="73"/>
      <c r="AE50800" s="74"/>
      <c r="AF50800" s="74"/>
      <c r="BX50800" s="73"/>
      <c r="BY50800" s="74"/>
      <c r="BZ50800" s="74"/>
      <c r="CA50800" s="74"/>
      <c r="CF50800" s="79"/>
      <c r="CL50800" s="79"/>
    </row>
    <row r="50801" spans="30:90">
      <c r="AD50801" s="73"/>
      <c r="AE50801" s="74"/>
      <c r="AF50801" s="74"/>
      <c r="BX50801" s="73"/>
      <c r="BY50801" s="74"/>
      <c r="BZ50801" s="74"/>
      <c r="CA50801" s="74"/>
      <c r="CF50801" s="79"/>
      <c r="CL50801" s="79"/>
    </row>
    <row r="50802" spans="30:90">
      <c r="AD50802" s="73"/>
      <c r="AE50802" s="74"/>
      <c r="AF50802" s="74"/>
      <c r="BX50802" s="73"/>
      <c r="BY50802" s="74"/>
      <c r="BZ50802" s="74"/>
      <c r="CA50802" s="74"/>
      <c r="CF50802" s="79"/>
      <c r="CL50802" s="79"/>
    </row>
    <row r="50803" spans="30:90">
      <c r="AD50803" s="73"/>
      <c r="AE50803" s="74"/>
      <c r="AF50803" s="74"/>
      <c r="BX50803" s="73"/>
      <c r="BY50803" s="74"/>
      <c r="BZ50803" s="74"/>
      <c r="CA50803" s="74"/>
      <c r="CF50803" s="79"/>
      <c r="CL50803" s="79"/>
    </row>
    <row r="50804" spans="30:90">
      <c r="AD50804" s="73"/>
      <c r="AE50804" s="74"/>
      <c r="AF50804" s="74"/>
      <c r="BX50804" s="73"/>
      <c r="BY50804" s="74"/>
      <c r="BZ50804" s="74"/>
      <c r="CA50804" s="74"/>
      <c r="CF50804" s="79"/>
      <c r="CL50804" s="79"/>
    </row>
    <row r="50805" spans="30:90">
      <c r="AD50805" s="73"/>
      <c r="AE50805" s="74"/>
      <c r="AF50805" s="74"/>
      <c r="BX50805" s="73"/>
      <c r="BY50805" s="74"/>
      <c r="BZ50805" s="74"/>
      <c r="CA50805" s="74"/>
      <c r="CF50805" s="79"/>
      <c r="CL50805" s="79"/>
    </row>
    <row r="50806" spans="30:90">
      <c r="AD50806" s="73"/>
      <c r="AE50806" s="74"/>
      <c r="AF50806" s="74"/>
      <c r="BX50806" s="73"/>
      <c r="BY50806" s="74"/>
      <c r="BZ50806" s="74"/>
      <c r="CA50806" s="74"/>
      <c r="CF50806" s="79"/>
      <c r="CL50806" s="79"/>
    </row>
    <row r="50807" spans="30:90">
      <c r="AD50807" s="73"/>
      <c r="AE50807" s="74"/>
      <c r="AF50807" s="74"/>
      <c r="BX50807" s="73"/>
      <c r="BY50807" s="74"/>
      <c r="BZ50807" s="74"/>
      <c r="CA50807" s="74"/>
      <c r="CF50807" s="79"/>
      <c r="CL50807" s="79"/>
    </row>
    <row r="50808" spans="30:90">
      <c r="AD50808" s="73"/>
      <c r="AE50808" s="74"/>
      <c r="AF50808" s="74"/>
      <c r="BX50808" s="73"/>
      <c r="BY50808" s="74"/>
      <c r="BZ50808" s="74"/>
      <c r="CA50808" s="74"/>
      <c r="CF50808" s="79"/>
      <c r="CL50808" s="79"/>
    </row>
    <row r="50809" spans="30:90">
      <c r="AD50809" s="73"/>
      <c r="AE50809" s="74"/>
      <c r="AF50809" s="74"/>
      <c r="BX50809" s="73"/>
      <c r="BY50809" s="74"/>
      <c r="BZ50809" s="74"/>
      <c r="CA50809" s="74"/>
      <c r="CF50809" s="79"/>
      <c r="CL50809" s="79"/>
    </row>
    <row r="50810" spans="30:90">
      <c r="AD50810" s="73"/>
      <c r="AE50810" s="74"/>
      <c r="AF50810" s="74"/>
      <c r="BX50810" s="73"/>
      <c r="BY50810" s="74"/>
      <c r="BZ50810" s="74"/>
      <c r="CA50810" s="74"/>
      <c r="CF50810" s="79"/>
      <c r="CL50810" s="79"/>
    </row>
    <row r="50811" spans="30:90">
      <c r="AD50811" s="73"/>
      <c r="AE50811" s="74"/>
      <c r="AF50811" s="74"/>
      <c r="BX50811" s="73"/>
      <c r="BY50811" s="74"/>
      <c r="BZ50811" s="74"/>
      <c r="CA50811" s="74"/>
      <c r="CF50811" s="79"/>
      <c r="CL50811" s="79"/>
    </row>
    <row r="50812" spans="30:90">
      <c r="AD50812" s="73"/>
      <c r="AE50812" s="74"/>
      <c r="AF50812" s="74"/>
      <c r="BX50812" s="73"/>
      <c r="BY50812" s="74"/>
      <c r="BZ50812" s="74"/>
      <c r="CA50812" s="74"/>
      <c r="CF50812" s="79"/>
      <c r="CL50812" s="79"/>
    </row>
    <row r="50813" spans="30:90">
      <c r="AD50813" s="73"/>
      <c r="AE50813" s="74"/>
      <c r="AF50813" s="74"/>
      <c r="BX50813" s="73"/>
      <c r="BY50813" s="74"/>
      <c r="BZ50813" s="74"/>
      <c r="CA50813" s="74"/>
      <c r="CF50813" s="79"/>
      <c r="CL50813" s="79"/>
    </row>
    <row r="50814" spans="30:90">
      <c r="AD50814" s="73"/>
      <c r="AE50814" s="74"/>
      <c r="AF50814" s="74"/>
      <c r="BX50814" s="73"/>
      <c r="BY50814" s="74"/>
      <c r="BZ50814" s="74"/>
      <c r="CA50814" s="74"/>
      <c r="CF50814" s="79"/>
      <c r="CL50814" s="79"/>
    </row>
    <row r="50815" spans="30:90">
      <c r="AD50815" s="73"/>
      <c r="AE50815" s="74"/>
      <c r="AF50815" s="74"/>
      <c r="BX50815" s="73"/>
      <c r="BY50815" s="74"/>
      <c r="BZ50815" s="74"/>
      <c r="CA50815" s="74"/>
      <c r="CF50815" s="79"/>
      <c r="CL50815" s="79"/>
    </row>
    <row r="50816" spans="30:90">
      <c r="AD50816" s="73"/>
      <c r="AE50816" s="74"/>
      <c r="AF50816" s="74"/>
      <c r="BX50816" s="73"/>
      <c r="BY50816" s="74"/>
      <c r="BZ50816" s="74"/>
      <c r="CA50816" s="74"/>
      <c r="CF50816" s="79"/>
      <c r="CL50816" s="79"/>
    </row>
    <row r="50817" spans="30:90">
      <c r="AD50817" s="73"/>
      <c r="AE50817" s="74"/>
      <c r="AF50817" s="74"/>
      <c r="BX50817" s="73"/>
      <c r="BY50817" s="74"/>
      <c r="BZ50817" s="74"/>
      <c r="CA50817" s="74"/>
      <c r="CF50817" s="79"/>
      <c r="CL50817" s="79"/>
    </row>
    <row r="50818" spans="30:90">
      <c r="AD50818" s="73"/>
      <c r="AE50818" s="74"/>
      <c r="AF50818" s="74"/>
      <c r="BX50818" s="73"/>
      <c r="BY50818" s="74"/>
      <c r="BZ50818" s="74"/>
      <c r="CA50818" s="74"/>
      <c r="CF50818" s="79"/>
      <c r="CL50818" s="79"/>
    </row>
    <row r="50819" spans="30:90">
      <c r="AD50819" s="73"/>
      <c r="AE50819" s="74"/>
      <c r="AF50819" s="74"/>
      <c r="BX50819" s="73"/>
      <c r="BY50819" s="74"/>
      <c r="BZ50819" s="74"/>
      <c r="CA50819" s="74"/>
      <c r="CF50819" s="79"/>
      <c r="CL50819" s="79"/>
    </row>
    <row r="50820" spans="30:90">
      <c r="AD50820" s="73"/>
      <c r="AE50820" s="74"/>
      <c r="AF50820" s="74"/>
      <c r="BX50820" s="73"/>
      <c r="BY50820" s="74"/>
      <c r="BZ50820" s="74"/>
      <c r="CA50820" s="74"/>
      <c r="CF50820" s="79"/>
      <c r="CL50820" s="79"/>
    </row>
    <row r="50821" spans="30:90">
      <c r="AD50821" s="73"/>
      <c r="AE50821" s="74"/>
      <c r="AF50821" s="74"/>
      <c r="BX50821" s="73"/>
      <c r="BY50821" s="74"/>
      <c r="BZ50821" s="74"/>
      <c r="CA50821" s="74"/>
      <c r="CF50821" s="79"/>
      <c r="CL50821" s="79"/>
    </row>
    <row r="50822" spans="30:90">
      <c r="AD50822" s="73"/>
      <c r="AE50822" s="74"/>
      <c r="AF50822" s="74"/>
      <c r="BX50822" s="73"/>
      <c r="BY50822" s="74"/>
      <c r="BZ50822" s="74"/>
      <c r="CA50822" s="74"/>
      <c r="CF50822" s="79"/>
      <c r="CL50822" s="79"/>
    </row>
    <row r="50823" spans="30:90">
      <c r="AD50823" s="73"/>
      <c r="AE50823" s="74"/>
      <c r="AF50823" s="74"/>
      <c r="BX50823" s="73"/>
      <c r="BY50823" s="74"/>
      <c r="BZ50823" s="74"/>
      <c r="CA50823" s="74"/>
      <c r="CF50823" s="79"/>
      <c r="CL50823" s="79"/>
    </row>
    <row r="50824" spans="30:90">
      <c r="AD50824" s="73"/>
      <c r="AE50824" s="74"/>
      <c r="AF50824" s="74"/>
      <c r="BX50824" s="73"/>
      <c r="BY50824" s="74"/>
      <c r="BZ50824" s="74"/>
      <c r="CA50824" s="74"/>
      <c r="CF50824" s="79"/>
      <c r="CL50824" s="79"/>
    </row>
    <row r="50825" spans="30:90">
      <c r="AD50825" s="73"/>
      <c r="AE50825" s="74"/>
      <c r="AF50825" s="74"/>
      <c r="BX50825" s="73"/>
      <c r="BY50825" s="74"/>
      <c r="BZ50825" s="74"/>
      <c r="CA50825" s="74"/>
      <c r="CF50825" s="79"/>
      <c r="CL50825" s="79"/>
    </row>
    <row r="50826" spans="30:90">
      <c r="AD50826" s="73"/>
      <c r="AE50826" s="74"/>
      <c r="AF50826" s="74"/>
      <c r="BX50826" s="73"/>
      <c r="BY50826" s="74"/>
      <c r="BZ50826" s="74"/>
      <c r="CA50826" s="74"/>
      <c r="CF50826" s="79"/>
      <c r="CL50826" s="79"/>
    </row>
    <row r="50827" spans="30:90">
      <c r="AD50827" s="73"/>
      <c r="AE50827" s="74"/>
      <c r="AF50827" s="74"/>
      <c r="BX50827" s="73"/>
      <c r="BY50827" s="74"/>
      <c r="BZ50827" s="74"/>
      <c r="CA50827" s="74"/>
      <c r="CF50827" s="79"/>
      <c r="CL50827" s="79"/>
    </row>
    <row r="50828" spans="30:90">
      <c r="AD50828" s="73"/>
      <c r="AE50828" s="74"/>
      <c r="AF50828" s="74"/>
      <c r="BX50828" s="73"/>
      <c r="BY50828" s="74"/>
      <c r="BZ50828" s="74"/>
      <c r="CA50828" s="74"/>
      <c r="CF50828" s="79"/>
      <c r="CL50828" s="79"/>
    </row>
    <row r="50829" spans="30:90">
      <c r="AD50829" s="73"/>
      <c r="AE50829" s="74"/>
      <c r="AF50829" s="74"/>
      <c r="BX50829" s="73"/>
      <c r="BY50829" s="74"/>
      <c r="BZ50829" s="74"/>
      <c r="CA50829" s="74"/>
      <c r="CF50829" s="79"/>
      <c r="CL50829" s="79"/>
    </row>
    <row r="50830" spans="30:90">
      <c r="AD50830" s="73"/>
      <c r="AE50830" s="74"/>
      <c r="AF50830" s="74"/>
      <c r="BX50830" s="73"/>
      <c r="BY50830" s="74"/>
      <c r="BZ50830" s="74"/>
      <c r="CA50830" s="74"/>
      <c r="CF50830" s="79"/>
      <c r="CL50830" s="79"/>
    </row>
    <row r="50831" spans="30:90">
      <c r="AD50831" s="73"/>
      <c r="AE50831" s="74"/>
      <c r="AF50831" s="74"/>
      <c r="BX50831" s="73"/>
      <c r="BY50831" s="74"/>
      <c r="BZ50831" s="74"/>
      <c r="CA50831" s="74"/>
      <c r="CF50831" s="79"/>
      <c r="CL50831" s="79"/>
    </row>
    <row r="50832" spans="30:90">
      <c r="AD50832" s="73"/>
      <c r="AE50832" s="74"/>
      <c r="AF50832" s="74"/>
      <c r="BX50832" s="73"/>
      <c r="BY50832" s="74"/>
      <c r="BZ50832" s="74"/>
      <c r="CA50832" s="74"/>
      <c r="CF50832" s="79"/>
      <c r="CL50832" s="79"/>
    </row>
    <row r="50833" spans="30:90">
      <c r="AD50833" s="73"/>
      <c r="AE50833" s="74"/>
      <c r="AF50833" s="74"/>
      <c r="BX50833" s="73"/>
      <c r="BY50833" s="74"/>
      <c r="BZ50833" s="74"/>
      <c r="CA50833" s="74"/>
      <c r="CF50833" s="79"/>
      <c r="CL50833" s="79"/>
    </row>
    <row r="50834" spans="30:90">
      <c r="AD50834" s="73"/>
      <c r="AE50834" s="74"/>
      <c r="AF50834" s="74"/>
      <c r="BX50834" s="73"/>
      <c r="BY50834" s="74"/>
      <c r="BZ50834" s="74"/>
      <c r="CA50834" s="74"/>
      <c r="CF50834" s="79"/>
      <c r="CL50834" s="79"/>
    </row>
    <row r="50835" spans="30:90">
      <c r="AD50835" s="73"/>
      <c r="AE50835" s="74"/>
      <c r="AF50835" s="74"/>
      <c r="BX50835" s="73"/>
      <c r="BY50835" s="74"/>
      <c r="BZ50835" s="74"/>
      <c r="CA50835" s="74"/>
      <c r="CF50835" s="79"/>
      <c r="CL50835" s="79"/>
    </row>
    <row r="50836" spans="30:90">
      <c r="AD50836" s="73"/>
      <c r="AE50836" s="74"/>
      <c r="AF50836" s="74"/>
      <c r="BX50836" s="73"/>
      <c r="BY50836" s="74"/>
      <c r="BZ50836" s="74"/>
      <c r="CA50836" s="74"/>
      <c r="CF50836" s="79"/>
      <c r="CL50836" s="79"/>
    </row>
    <row r="50837" spans="30:90">
      <c r="AD50837" s="73"/>
      <c r="AE50837" s="74"/>
      <c r="AF50837" s="74"/>
      <c r="BX50837" s="73"/>
      <c r="BY50837" s="74"/>
      <c r="BZ50837" s="74"/>
      <c r="CA50837" s="74"/>
      <c r="CF50837" s="79"/>
      <c r="CL50837" s="79"/>
    </row>
    <row r="50838" spans="30:90">
      <c r="AD50838" s="73"/>
      <c r="AE50838" s="74"/>
      <c r="AF50838" s="74"/>
      <c r="BX50838" s="73"/>
      <c r="BY50838" s="74"/>
      <c r="BZ50838" s="74"/>
      <c r="CA50838" s="74"/>
      <c r="CF50838" s="79"/>
      <c r="CL50838" s="79"/>
    </row>
    <row r="50839" spans="30:90">
      <c r="AD50839" s="73"/>
      <c r="AE50839" s="74"/>
      <c r="AF50839" s="74"/>
      <c r="BX50839" s="73"/>
      <c r="BY50839" s="74"/>
      <c r="BZ50839" s="74"/>
      <c r="CA50839" s="74"/>
      <c r="CF50839" s="79"/>
      <c r="CL50839" s="79"/>
    </row>
    <row r="50840" spans="30:90">
      <c r="AD50840" s="73"/>
      <c r="AE50840" s="74"/>
      <c r="AF50840" s="74"/>
      <c r="BX50840" s="73"/>
      <c r="BY50840" s="74"/>
      <c r="BZ50840" s="74"/>
      <c r="CA50840" s="74"/>
      <c r="CF50840" s="79"/>
      <c r="CL50840" s="79"/>
    </row>
    <row r="50841" spans="30:90">
      <c r="AD50841" s="73"/>
      <c r="AE50841" s="74"/>
      <c r="AF50841" s="74"/>
      <c r="BX50841" s="73"/>
      <c r="BY50841" s="74"/>
      <c r="BZ50841" s="74"/>
      <c r="CA50841" s="74"/>
      <c r="CF50841" s="79"/>
      <c r="CL50841" s="79"/>
    </row>
    <row r="50842" spans="30:90">
      <c r="AD50842" s="73"/>
      <c r="AE50842" s="74"/>
      <c r="AF50842" s="74"/>
      <c r="BX50842" s="73"/>
      <c r="BY50842" s="74"/>
      <c r="BZ50842" s="74"/>
      <c r="CA50842" s="74"/>
      <c r="CF50842" s="79"/>
      <c r="CL50842" s="79"/>
    </row>
    <row r="50843" spans="30:90">
      <c r="AD50843" s="73"/>
      <c r="AE50843" s="74"/>
      <c r="AF50843" s="74"/>
      <c r="BX50843" s="73"/>
      <c r="BY50843" s="74"/>
      <c r="BZ50843" s="74"/>
      <c r="CA50843" s="74"/>
      <c r="CF50843" s="79"/>
      <c r="CL50843" s="79"/>
    </row>
    <row r="50844" spans="30:90">
      <c r="AD50844" s="73"/>
      <c r="AE50844" s="74"/>
      <c r="AF50844" s="74"/>
      <c r="BX50844" s="73"/>
      <c r="BY50844" s="74"/>
      <c r="BZ50844" s="74"/>
      <c r="CA50844" s="74"/>
      <c r="CF50844" s="79"/>
      <c r="CL50844" s="79"/>
    </row>
    <row r="50845" spans="30:90">
      <c r="AD50845" s="73"/>
      <c r="AE50845" s="74"/>
      <c r="AF50845" s="74"/>
      <c r="BX50845" s="73"/>
      <c r="BY50845" s="74"/>
      <c r="BZ50845" s="74"/>
      <c r="CA50845" s="74"/>
      <c r="CF50845" s="79"/>
      <c r="CL50845" s="79"/>
    </row>
    <row r="50846" spans="30:90">
      <c r="AD50846" s="73"/>
      <c r="AE50846" s="74"/>
      <c r="AF50846" s="74"/>
      <c r="BX50846" s="73"/>
      <c r="BY50846" s="74"/>
      <c r="BZ50846" s="74"/>
      <c r="CA50846" s="74"/>
      <c r="CF50846" s="79"/>
      <c r="CL50846" s="79"/>
    </row>
    <row r="50847" spans="30:90">
      <c r="AD50847" s="73"/>
      <c r="AE50847" s="74"/>
      <c r="AF50847" s="74"/>
      <c r="BX50847" s="73"/>
      <c r="BY50847" s="74"/>
      <c r="BZ50847" s="74"/>
      <c r="CA50847" s="74"/>
      <c r="CF50847" s="79"/>
      <c r="CL50847" s="79"/>
    </row>
    <row r="50848" spans="30:90">
      <c r="AD50848" s="73"/>
      <c r="AE50848" s="74"/>
      <c r="AF50848" s="74"/>
      <c r="BX50848" s="73"/>
      <c r="BY50848" s="74"/>
      <c r="BZ50848" s="74"/>
      <c r="CA50848" s="74"/>
      <c r="CF50848" s="79"/>
      <c r="CL50848" s="79"/>
    </row>
    <row r="50849" spans="30:90">
      <c r="AD50849" s="73"/>
      <c r="AE50849" s="74"/>
      <c r="AF50849" s="74"/>
      <c r="BX50849" s="73"/>
      <c r="BY50849" s="74"/>
      <c r="BZ50849" s="74"/>
      <c r="CA50849" s="74"/>
      <c r="CF50849" s="79"/>
      <c r="CL50849" s="79"/>
    </row>
    <row r="50850" spans="30:90">
      <c r="AD50850" s="73"/>
      <c r="AE50850" s="74"/>
      <c r="AF50850" s="74"/>
      <c r="BX50850" s="73"/>
      <c r="BY50850" s="74"/>
      <c r="BZ50850" s="74"/>
      <c r="CA50850" s="74"/>
      <c r="CF50850" s="79"/>
      <c r="CL50850" s="79"/>
    </row>
    <row r="50851" spans="30:90">
      <c r="AD50851" s="73"/>
      <c r="AE50851" s="74"/>
      <c r="AF50851" s="74"/>
      <c r="BX50851" s="73"/>
      <c r="BY50851" s="74"/>
      <c r="BZ50851" s="74"/>
      <c r="CA50851" s="74"/>
      <c r="CF50851" s="79"/>
      <c r="CL50851" s="79"/>
    </row>
    <row r="50852" spans="30:90">
      <c r="AD50852" s="73"/>
      <c r="AE50852" s="74"/>
      <c r="AF50852" s="74"/>
      <c r="BX50852" s="73"/>
      <c r="BY50852" s="74"/>
      <c r="BZ50852" s="74"/>
      <c r="CA50852" s="74"/>
      <c r="CF50852" s="79"/>
      <c r="CL50852" s="79"/>
    </row>
    <row r="50853" spans="30:90">
      <c r="AD50853" s="73"/>
      <c r="AE50853" s="74"/>
      <c r="AF50853" s="74"/>
      <c r="BX50853" s="73"/>
      <c r="BY50853" s="74"/>
      <c r="BZ50853" s="74"/>
      <c r="CA50853" s="74"/>
      <c r="CF50853" s="79"/>
      <c r="CL50853" s="79"/>
    </row>
    <row r="50854" spans="30:90">
      <c r="AD50854" s="73"/>
      <c r="AE50854" s="74"/>
      <c r="AF50854" s="74"/>
      <c r="BX50854" s="73"/>
      <c r="BY50854" s="74"/>
      <c r="BZ50854" s="74"/>
      <c r="CA50854" s="74"/>
      <c r="CF50854" s="79"/>
      <c r="CL50854" s="79"/>
    </row>
    <row r="50855" spans="30:90">
      <c r="AD50855" s="73"/>
      <c r="AE50855" s="74"/>
      <c r="AF50855" s="74"/>
      <c r="BX50855" s="73"/>
      <c r="BY50855" s="74"/>
      <c r="BZ50855" s="74"/>
      <c r="CA50855" s="74"/>
      <c r="CF50855" s="79"/>
      <c r="CL50855" s="79"/>
    </row>
    <row r="50856" spans="30:90">
      <c r="AD50856" s="73"/>
      <c r="AE50856" s="74"/>
      <c r="AF50856" s="74"/>
      <c r="BX50856" s="73"/>
      <c r="BY50856" s="74"/>
      <c r="BZ50856" s="74"/>
      <c r="CA50856" s="74"/>
      <c r="CF50856" s="79"/>
      <c r="CL50856" s="79"/>
    </row>
    <row r="50857" spans="30:90">
      <c r="AD50857" s="73"/>
      <c r="AE50857" s="74"/>
      <c r="AF50857" s="74"/>
      <c r="BX50857" s="73"/>
      <c r="BY50857" s="74"/>
      <c r="BZ50857" s="74"/>
      <c r="CA50857" s="74"/>
      <c r="CF50857" s="79"/>
      <c r="CL50857" s="79"/>
    </row>
    <row r="50858" spans="30:90">
      <c r="AD50858" s="73"/>
      <c r="AE50858" s="74"/>
      <c r="AF50858" s="74"/>
      <c r="BX50858" s="73"/>
      <c r="BY50858" s="74"/>
      <c r="BZ50858" s="74"/>
      <c r="CA50858" s="74"/>
      <c r="CF50858" s="79"/>
      <c r="CL50858" s="79"/>
    </row>
    <row r="50859" spans="30:90">
      <c r="AD50859" s="73"/>
      <c r="AE50859" s="74"/>
      <c r="AF50859" s="74"/>
      <c r="BX50859" s="73"/>
      <c r="BY50859" s="74"/>
      <c r="BZ50859" s="74"/>
      <c r="CA50859" s="74"/>
      <c r="CF50859" s="79"/>
      <c r="CL50859" s="79"/>
    </row>
    <row r="50860" spans="30:90">
      <c r="AD50860" s="73"/>
      <c r="AE50860" s="74"/>
      <c r="AF50860" s="74"/>
      <c r="BX50860" s="73"/>
      <c r="BY50860" s="74"/>
      <c r="BZ50860" s="74"/>
      <c r="CA50860" s="74"/>
      <c r="CF50860" s="79"/>
      <c r="CL50860" s="79"/>
    </row>
    <row r="50861" spans="30:90">
      <c r="AD50861" s="73"/>
      <c r="AE50861" s="74"/>
      <c r="AF50861" s="74"/>
      <c r="BX50861" s="73"/>
      <c r="BY50861" s="74"/>
      <c r="BZ50861" s="74"/>
      <c r="CA50861" s="74"/>
      <c r="CF50861" s="79"/>
      <c r="CL50861" s="79"/>
    </row>
    <row r="50862" spans="30:90">
      <c r="AD50862" s="73"/>
      <c r="AE50862" s="74"/>
      <c r="AF50862" s="74"/>
      <c r="BX50862" s="73"/>
      <c r="BY50862" s="74"/>
      <c r="BZ50862" s="74"/>
      <c r="CA50862" s="74"/>
      <c r="CF50862" s="79"/>
      <c r="CL50862" s="79"/>
    </row>
    <row r="50863" spans="30:90">
      <c r="AD50863" s="73"/>
      <c r="AE50863" s="74"/>
      <c r="AF50863" s="74"/>
      <c r="BX50863" s="73"/>
      <c r="BY50863" s="74"/>
      <c r="BZ50863" s="74"/>
      <c r="CA50863" s="74"/>
      <c r="CF50863" s="79"/>
      <c r="CL50863" s="79"/>
    </row>
    <row r="50864" spans="30:90">
      <c r="AD50864" s="73"/>
      <c r="AE50864" s="74"/>
      <c r="AF50864" s="74"/>
      <c r="BX50864" s="73"/>
      <c r="BY50864" s="74"/>
      <c r="BZ50864" s="74"/>
      <c r="CA50864" s="74"/>
      <c r="CF50864" s="79"/>
      <c r="CL50864" s="79"/>
    </row>
    <row r="50865" spans="30:90">
      <c r="AD50865" s="73"/>
      <c r="AE50865" s="74"/>
      <c r="AF50865" s="74"/>
      <c r="BX50865" s="73"/>
      <c r="BY50865" s="74"/>
      <c r="BZ50865" s="74"/>
      <c r="CA50865" s="74"/>
      <c r="CF50865" s="79"/>
      <c r="CL50865" s="79"/>
    </row>
    <row r="50866" spans="30:90">
      <c r="AD50866" s="73"/>
      <c r="AE50866" s="74"/>
      <c r="AF50866" s="74"/>
      <c r="BX50866" s="73"/>
      <c r="BY50866" s="74"/>
      <c r="BZ50866" s="74"/>
      <c r="CA50866" s="74"/>
      <c r="CF50866" s="79"/>
      <c r="CL50866" s="79"/>
    </row>
    <row r="50867" spans="30:90">
      <c r="AD50867" s="73"/>
      <c r="AE50867" s="74"/>
      <c r="AF50867" s="74"/>
      <c r="BX50867" s="73"/>
      <c r="BY50867" s="74"/>
      <c r="BZ50867" s="74"/>
      <c r="CA50867" s="74"/>
      <c r="CF50867" s="79"/>
      <c r="CL50867" s="79"/>
    </row>
    <row r="50868" spans="30:90">
      <c r="AD50868" s="73"/>
      <c r="AE50868" s="74"/>
      <c r="AF50868" s="74"/>
      <c r="BX50868" s="73"/>
      <c r="BY50868" s="74"/>
      <c r="BZ50868" s="74"/>
      <c r="CA50868" s="74"/>
      <c r="CF50868" s="79"/>
      <c r="CL50868" s="79"/>
    </row>
    <row r="50869" spans="30:90">
      <c r="AD50869" s="73"/>
      <c r="AE50869" s="74"/>
      <c r="AF50869" s="74"/>
      <c r="BX50869" s="73"/>
      <c r="BY50869" s="74"/>
      <c r="BZ50869" s="74"/>
      <c r="CA50869" s="74"/>
      <c r="CF50869" s="79"/>
      <c r="CL50869" s="79"/>
    </row>
    <row r="50870" spans="30:90">
      <c r="AD50870" s="73"/>
      <c r="AE50870" s="74"/>
      <c r="AF50870" s="74"/>
      <c r="BX50870" s="73"/>
      <c r="BY50870" s="74"/>
      <c r="BZ50870" s="74"/>
      <c r="CA50870" s="74"/>
      <c r="CF50870" s="79"/>
      <c r="CL50870" s="79"/>
    </row>
    <row r="50871" spans="30:90">
      <c r="AD50871" s="73"/>
      <c r="AE50871" s="74"/>
      <c r="AF50871" s="74"/>
      <c r="BX50871" s="73"/>
      <c r="BY50871" s="74"/>
      <c r="BZ50871" s="74"/>
      <c r="CA50871" s="74"/>
      <c r="CF50871" s="79"/>
      <c r="CL50871" s="79"/>
    </row>
    <row r="50872" spans="30:90">
      <c r="AD50872" s="73"/>
      <c r="AE50872" s="74"/>
      <c r="AF50872" s="74"/>
      <c r="BX50872" s="73"/>
      <c r="BY50872" s="74"/>
      <c r="BZ50872" s="74"/>
      <c r="CA50872" s="74"/>
      <c r="CF50872" s="79"/>
      <c r="CL50872" s="79"/>
    </row>
    <row r="50873" spans="30:90">
      <c r="AD50873" s="73"/>
      <c r="AE50873" s="74"/>
      <c r="AF50873" s="74"/>
      <c r="BX50873" s="73"/>
      <c r="BY50873" s="74"/>
      <c r="BZ50873" s="74"/>
      <c r="CA50873" s="74"/>
      <c r="CF50873" s="79"/>
      <c r="CL50873" s="79"/>
    </row>
    <row r="50874" spans="30:90">
      <c r="AD50874" s="73"/>
      <c r="AE50874" s="74"/>
      <c r="AF50874" s="74"/>
      <c r="BX50874" s="73"/>
      <c r="BY50874" s="74"/>
      <c r="BZ50874" s="74"/>
      <c r="CA50874" s="74"/>
      <c r="CF50874" s="79"/>
      <c r="CL50874" s="79"/>
    </row>
    <row r="50875" spans="30:90">
      <c r="AD50875" s="73"/>
      <c r="AE50875" s="74"/>
      <c r="AF50875" s="74"/>
      <c r="BX50875" s="73"/>
      <c r="BY50875" s="74"/>
      <c r="BZ50875" s="74"/>
      <c r="CA50875" s="74"/>
      <c r="CF50875" s="79"/>
      <c r="CL50875" s="79"/>
    </row>
    <row r="50876" spans="30:90">
      <c r="AD50876" s="73"/>
      <c r="AE50876" s="74"/>
      <c r="AF50876" s="74"/>
      <c r="BX50876" s="73"/>
      <c r="BY50876" s="74"/>
      <c r="BZ50876" s="74"/>
      <c r="CA50876" s="74"/>
      <c r="CF50876" s="79"/>
      <c r="CL50876" s="79"/>
    </row>
    <row r="50877" spans="30:90">
      <c r="AD50877" s="73"/>
      <c r="AE50877" s="74"/>
      <c r="AF50877" s="74"/>
      <c r="BX50877" s="73"/>
      <c r="BY50877" s="74"/>
      <c r="BZ50877" s="74"/>
      <c r="CA50877" s="74"/>
      <c r="CF50877" s="79"/>
      <c r="CL50877" s="79"/>
    </row>
    <row r="50878" spans="30:90">
      <c r="AD50878" s="73"/>
      <c r="AE50878" s="74"/>
      <c r="AF50878" s="74"/>
      <c r="BX50878" s="73"/>
      <c r="BY50878" s="74"/>
      <c r="BZ50878" s="74"/>
      <c r="CA50878" s="74"/>
      <c r="CF50878" s="79"/>
      <c r="CL50878" s="79"/>
    </row>
    <row r="50879" spans="30:90">
      <c r="AD50879" s="73"/>
      <c r="AE50879" s="74"/>
      <c r="AF50879" s="74"/>
      <c r="BX50879" s="73"/>
      <c r="BY50879" s="74"/>
      <c r="BZ50879" s="74"/>
      <c r="CA50879" s="74"/>
      <c r="CF50879" s="79"/>
      <c r="CL50879" s="79"/>
    </row>
    <row r="50880" spans="30:90">
      <c r="AD50880" s="73"/>
      <c r="AE50880" s="74"/>
      <c r="AF50880" s="74"/>
      <c r="BX50880" s="73"/>
      <c r="BY50880" s="74"/>
      <c r="BZ50880" s="74"/>
      <c r="CA50880" s="74"/>
      <c r="CF50880" s="79"/>
      <c r="CL50880" s="79"/>
    </row>
    <row r="50881" spans="30:90">
      <c r="AD50881" s="73"/>
      <c r="AE50881" s="74"/>
      <c r="AF50881" s="74"/>
      <c r="BX50881" s="73"/>
      <c r="BY50881" s="74"/>
      <c r="BZ50881" s="74"/>
      <c r="CA50881" s="74"/>
      <c r="CF50881" s="79"/>
      <c r="CL50881" s="79"/>
    </row>
    <row r="50882" spans="30:90">
      <c r="AD50882" s="73"/>
      <c r="AE50882" s="74"/>
      <c r="AF50882" s="74"/>
      <c r="BX50882" s="73"/>
      <c r="BY50882" s="74"/>
      <c r="BZ50882" s="74"/>
      <c r="CA50882" s="74"/>
      <c r="CF50882" s="79"/>
      <c r="CL50882" s="79"/>
    </row>
    <row r="50883" spans="30:90">
      <c r="AD50883" s="73"/>
      <c r="AE50883" s="74"/>
      <c r="AF50883" s="74"/>
      <c r="BX50883" s="73"/>
      <c r="BY50883" s="74"/>
      <c r="BZ50883" s="74"/>
      <c r="CA50883" s="74"/>
      <c r="CF50883" s="79"/>
      <c r="CL50883" s="79"/>
    </row>
    <row r="50884" spans="30:90">
      <c r="AD50884" s="73"/>
      <c r="AE50884" s="74"/>
      <c r="AF50884" s="74"/>
      <c r="BX50884" s="73"/>
      <c r="BY50884" s="74"/>
      <c r="BZ50884" s="74"/>
      <c r="CA50884" s="74"/>
      <c r="CF50884" s="79"/>
      <c r="CL50884" s="79"/>
    </row>
    <row r="50885" spans="30:90">
      <c r="AD50885" s="73"/>
      <c r="AE50885" s="74"/>
      <c r="AF50885" s="74"/>
      <c r="BX50885" s="73"/>
      <c r="BY50885" s="74"/>
      <c r="BZ50885" s="74"/>
      <c r="CA50885" s="74"/>
      <c r="CF50885" s="79"/>
      <c r="CL50885" s="79"/>
    </row>
    <row r="50886" spans="30:90">
      <c r="AD50886" s="73"/>
      <c r="AE50886" s="74"/>
      <c r="AF50886" s="74"/>
      <c r="BX50886" s="73"/>
      <c r="BY50886" s="74"/>
      <c r="BZ50886" s="74"/>
      <c r="CA50886" s="74"/>
      <c r="CF50886" s="79"/>
      <c r="CL50886" s="79"/>
    </row>
    <row r="50887" spans="30:90">
      <c r="AD50887" s="73"/>
      <c r="AE50887" s="74"/>
      <c r="AF50887" s="74"/>
      <c r="BX50887" s="73"/>
      <c r="BY50887" s="74"/>
      <c r="BZ50887" s="74"/>
      <c r="CA50887" s="74"/>
      <c r="CF50887" s="79"/>
      <c r="CL50887" s="79"/>
    </row>
    <row r="50888" spans="30:90">
      <c r="AD50888" s="73"/>
      <c r="AE50888" s="74"/>
      <c r="AF50888" s="74"/>
      <c r="BX50888" s="73"/>
      <c r="BY50888" s="74"/>
      <c r="BZ50888" s="74"/>
      <c r="CA50888" s="74"/>
      <c r="CF50888" s="79"/>
      <c r="CL50888" s="79"/>
    </row>
    <row r="50889" spans="30:90">
      <c r="AD50889" s="73"/>
      <c r="AE50889" s="74"/>
      <c r="AF50889" s="74"/>
      <c r="BX50889" s="73"/>
      <c r="BY50889" s="74"/>
      <c r="BZ50889" s="74"/>
      <c r="CA50889" s="74"/>
      <c r="CF50889" s="79"/>
      <c r="CL50889" s="79"/>
    </row>
    <row r="50890" spans="30:90">
      <c r="AD50890" s="73"/>
      <c r="AE50890" s="74"/>
      <c r="AF50890" s="74"/>
      <c r="BX50890" s="73"/>
      <c r="BY50890" s="74"/>
      <c r="BZ50890" s="74"/>
      <c r="CA50890" s="74"/>
      <c r="CF50890" s="79"/>
      <c r="CL50890" s="79"/>
    </row>
    <row r="50891" spans="30:90">
      <c r="AD50891" s="73"/>
      <c r="AE50891" s="74"/>
      <c r="AF50891" s="74"/>
      <c r="BX50891" s="73"/>
      <c r="BY50891" s="74"/>
      <c r="BZ50891" s="74"/>
      <c r="CA50891" s="74"/>
      <c r="CF50891" s="79"/>
      <c r="CL50891" s="79"/>
    </row>
    <row r="50892" spans="30:90">
      <c r="AD50892" s="73"/>
      <c r="AE50892" s="74"/>
      <c r="AF50892" s="74"/>
      <c r="BX50892" s="73"/>
      <c r="BY50892" s="74"/>
      <c r="BZ50892" s="74"/>
      <c r="CA50892" s="74"/>
      <c r="CF50892" s="79"/>
      <c r="CL50892" s="79"/>
    </row>
    <row r="50893" spans="30:90">
      <c r="AD50893" s="73"/>
      <c r="AE50893" s="74"/>
      <c r="AF50893" s="74"/>
      <c r="BX50893" s="73"/>
      <c r="BY50893" s="74"/>
      <c r="BZ50893" s="74"/>
      <c r="CA50893" s="74"/>
      <c r="CF50893" s="79"/>
      <c r="CL50893" s="79"/>
    </row>
    <row r="50894" spans="30:90">
      <c r="AD50894" s="73"/>
      <c r="AE50894" s="74"/>
      <c r="AF50894" s="74"/>
      <c r="BX50894" s="73"/>
      <c r="BY50894" s="74"/>
      <c r="BZ50894" s="74"/>
      <c r="CA50894" s="74"/>
      <c r="CF50894" s="79"/>
      <c r="CL50894" s="79"/>
    </row>
    <row r="50895" spans="30:90">
      <c r="AD50895" s="73"/>
      <c r="AE50895" s="74"/>
      <c r="AF50895" s="74"/>
      <c r="BX50895" s="73"/>
      <c r="BY50895" s="74"/>
      <c r="BZ50895" s="74"/>
      <c r="CA50895" s="74"/>
      <c r="CF50895" s="79"/>
      <c r="CL50895" s="79"/>
    </row>
    <row r="50896" spans="30:90">
      <c r="AD50896" s="73"/>
      <c r="AE50896" s="74"/>
      <c r="AF50896" s="74"/>
      <c r="BX50896" s="73"/>
      <c r="BY50896" s="74"/>
      <c r="BZ50896" s="74"/>
      <c r="CA50896" s="74"/>
      <c r="CF50896" s="79"/>
      <c r="CL50896" s="79"/>
    </row>
    <row r="50897" spans="30:90">
      <c r="AD50897" s="73"/>
      <c r="AE50897" s="74"/>
      <c r="AF50897" s="74"/>
      <c r="BX50897" s="73"/>
      <c r="BY50897" s="74"/>
      <c r="BZ50897" s="74"/>
      <c r="CA50897" s="74"/>
      <c r="CF50897" s="79"/>
      <c r="CL50897" s="79"/>
    </row>
    <row r="50898" spans="30:90">
      <c r="AD50898" s="73"/>
      <c r="AE50898" s="74"/>
      <c r="AF50898" s="74"/>
      <c r="BX50898" s="73"/>
      <c r="BY50898" s="74"/>
      <c r="BZ50898" s="74"/>
      <c r="CA50898" s="74"/>
      <c r="CF50898" s="79"/>
      <c r="CL50898" s="79"/>
    </row>
    <row r="50899" spans="30:90">
      <c r="AD50899" s="73"/>
      <c r="AE50899" s="74"/>
      <c r="AF50899" s="74"/>
      <c r="BX50899" s="73"/>
      <c r="BY50899" s="74"/>
      <c r="BZ50899" s="74"/>
      <c r="CA50899" s="74"/>
      <c r="CF50899" s="79"/>
      <c r="CL50899" s="79"/>
    </row>
    <row r="50900" spans="30:90">
      <c r="AD50900" s="73"/>
      <c r="AE50900" s="74"/>
      <c r="AF50900" s="74"/>
      <c r="BX50900" s="73"/>
      <c r="BY50900" s="74"/>
      <c r="BZ50900" s="74"/>
      <c r="CA50900" s="74"/>
      <c r="CF50900" s="79"/>
      <c r="CL50900" s="79"/>
    </row>
    <row r="50901" spans="30:90">
      <c r="AD50901" s="73"/>
      <c r="AE50901" s="74"/>
      <c r="AF50901" s="74"/>
      <c r="BX50901" s="73"/>
      <c r="BY50901" s="74"/>
      <c r="BZ50901" s="74"/>
      <c r="CA50901" s="74"/>
      <c r="CF50901" s="79"/>
      <c r="CL50901" s="79"/>
    </row>
    <row r="50902" spans="30:90">
      <c r="AD50902" s="73"/>
      <c r="AE50902" s="74"/>
      <c r="AF50902" s="74"/>
      <c r="BX50902" s="73"/>
      <c r="BY50902" s="74"/>
      <c r="BZ50902" s="74"/>
      <c r="CA50902" s="74"/>
      <c r="CF50902" s="79"/>
      <c r="CL50902" s="79"/>
    </row>
    <row r="50903" spans="30:90">
      <c r="AD50903" s="73"/>
      <c r="AE50903" s="74"/>
      <c r="AF50903" s="74"/>
      <c r="BX50903" s="73"/>
      <c r="BY50903" s="74"/>
      <c r="BZ50903" s="74"/>
      <c r="CA50903" s="74"/>
      <c r="CF50903" s="79"/>
      <c r="CL50903" s="79"/>
    </row>
    <row r="50904" spans="30:90">
      <c r="AD50904" s="73"/>
      <c r="AE50904" s="74"/>
      <c r="AF50904" s="74"/>
      <c r="BX50904" s="73"/>
      <c r="BY50904" s="74"/>
      <c r="BZ50904" s="74"/>
      <c r="CA50904" s="74"/>
      <c r="CF50904" s="79"/>
      <c r="CL50904" s="79"/>
    </row>
    <row r="50905" spans="30:90">
      <c r="AD50905" s="73"/>
      <c r="AE50905" s="74"/>
      <c r="AF50905" s="74"/>
      <c r="BX50905" s="73"/>
      <c r="BY50905" s="74"/>
      <c r="BZ50905" s="74"/>
      <c r="CA50905" s="74"/>
      <c r="CF50905" s="79"/>
      <c r="CL50905" s="79"/>
    </row>
    <row r="50906" spans="30:90">
      <c r="AD50906" s="73"/>
      <c r="AE50906" s="74"/>
      <c r="AF50906" s="74"/>
      <c r="BX50906" s="73"/>
      <c r="BY50906" s="74"/>
      <c r="BZ50906" s="74"/>
      <c r="CA50906" s="74"/>
      <c r="CF50906" s="79"/>
      <c r="CL50906" s="79"/>
    </row>
    <row r="50907" spans="30:90">
      <c r="AD50907" s="73"/>
      <c r="AE50907" s="74"/>
      <c r="AF50907" s="74"/>
      <c r="BX50907" s="73"/>
      <c r="BY50907" s="74"/>
      <c r="BZ50907" s="74"/>
      <c r="CA50907" s="74"/>
      <c r="CF50907" s="79"/>
      <c r="CL50907" s="79"/>
    </row>
    <row r="50908" spans="30:90">
      <c r="AD50908" s="73"/>
      <c r="AE50908" s="74"/>
      <c r="AF50908" s="74"/>
      <c r="BX50908" s="73"/>
      <c r="BY50908" s="74"/>
      <c r="BZ50908" s="74"/>
      <c r="CA50908" s="74"/>
      <c r="CF50908" s="79"/>
      <c r="CL50908" s="79"/>
    </row>
    <row r="50909" spans="30:90">
      <c r="AD50909" s="73"/>
      <c r="AE50909" s="74"/>
      <c r="AF50909" s="74"/>
      <c r="BX50909" s="73"/>
      <c r="BY50909" s="74"/>
      <c r="BZ50909" s="74"/>
      <c r="CA50909" s="74"/>
      <c r="CF50909" s="79"/>
      <c r="CL50909" s="79"/>
    </row>
    <row r="50910" spans="30:90">
      <c r="AD50910" s="73"/>
      <c r="AE50910" s="74"/>
      <c r="AF50910" s="74"/>
      <c r="BX50910" s="73"/>
      <c r="BY50910" s="74"/>
      <c r="BZ50910" s="74"/>
      <c r="CA50910" s="74"/>
      <c r="CF50910" s="79"/>
      <c r="CL50910" s="79"/>
    </row>
    <row r="50911" spans="30:90">
      <c r="AD50911" s="73"/>
      <c r="AE50911" s="74"/>
      <c r="AF50911" s="74"/>
      <c r="BX50911" s="73"/>
      <c r="BY50911" s="74"/>
      <c r="BZ50911" s="74"/>
      <c r="CA50911" s="74"/>
      <c r="CF50911" s="79"/>
      <c r="CL50911" s="79"/>
    </row>
    <row r="50912" spans="30:90">
      <c r="AD50912" s="73"/>
      <c r="AE50912" s="74"/>
      <c r="AF50912" s="74"/>
      <c r="BX50912" s="73"/>
      <c r="BY50912" s="74"/>
      <c r="BZ50912" s="74"/>
      <c r="CA50912" s="74"/>
      <c r="CF50912" s="79"/>
      <c r="CL50912" s="79"/>
    </row>
    <row r="50913" spans="30:90">
      <c r="AD50913" s="73"/>
      <c r="AE50913" s="74"/>
      <c r="AF50913" s="74"/>
      <c r="BX50913" s="73"/>
      <c r="BY50913" s="74"/>
      <c r="BZ50913" s="74"/>
      <c r="CA50913" s="74"/>
      <c r="CF50913" s="79"/>
      <c r="CL50913" s="79"/>
    </row>
    <row r="50914" spans="30:90">
      <c r="AD50914" s="73"/>
      <c r="AE50914" s="74"/>
      <c r="AF50914" s="74"/>
      <c r="BX50914" s="73"/>
      <c r="BY50914" s="74"/>
      <c r="BZ50914" s="74"/>
      <c r="CA50914" s="74"/>
      <c r="CF50914" s="79"/>
      <c r="CL50914" s="79"/>
    </row>
    <row r="50915" spans="30:90">
      <c r="AD50915" s="73"/>
      <c r="AE50915" s="74"/>
      <c r="AF50915" s="74"/>
      <c r="BX50915" s="73"/>
      <c r="BY50915" s="74"/>
      <c r="BZ50915" s="74"/>
      <c r="CA50915" s="74"/>
      <c r="CF50915" s="79"/>
      <c r="CL50915" s="79"/>
    </row>
    <row r="50916" spans="30:90">
      <c r="AD50916" s="73"/>
      <c r="AE50916" s="74"/>
      <c r="AF50916" s="74"/>
      <c r="BX50916" s="73"/>
      <c r="BY50916" s="74"/>
      <c r="BZ50916" s="74"/>
      <c r="CA50916" s="74"/>
      <c r="CF50916" s="79"/>
      <c r="CL50916" s="79"/>
    </row>
    <row r="50917" spans="30:90">
      <c r="AD50917" s="73"/>
      <c r="AE50917" s="74"/>
      <c r="AF50917" s="74"/>
      <c r="BX50917" s="73"/>
      <c r="BY50917" s="74"/>
      <c r="BZ50917" s="74"/>
      <c r="CA50917" s="74"/>
      <c r="CF50917" s="79"/>
      <c r="CL50917" s="79"/>
    </row>
    <row r="50918" spans="30:90">
      <c r="AD50918" s="73"/>
      <c r="AE50918" s="74"/>
      <c r="AF50918" s="74"/>
      <c r="BX50918" s="73"/>
      <c r="BY50918" s="74"/>
      <c r="BZ50918" s="74"/>
      <c r="CA50918" s="74"/>
      <c r="CF50918" s="79"/>
      <c r="CL50918" s="79"/>
    </row>
    <row r="50919" spans="30:90">
      <c r="AD50919" s="73"/>
      <c r="AE50919" s="74"/>
      <c r="AF50919" s="74"/>
      <c r="BX50919" s="73"/>
      <c r="BY50919" s="74"/>
      <c r="BZ50919" s="74"/>
      <c r="CA50919" s="74"/>
      <c r="CF50919" s="79"/>
      <c r="CL50919" s="79"/>
    </row>
    <row r="50920" spans="30:90">
      <c r="AD50920" s="73"/>
      <c r="AE50920" s="74"/>
      <c r="AF50920" s="74"/>
      <c r="BX50920" s="73"/>
      <c r="BY50920" s="74"/>
      <c r="BZ50920" s="74"/>
      <c r="CA50920" s="74"/>
      <c r="CF50920" s="79"/>
      <c r="CL50920" s="79"/>
    </row>
    <row r="50921" spans="30:90">
      <c r="AD50921" s="73"/>
      <c r="AE50921" s="74"/>
      <c r="AF50921" s="74"/>
      <c r="BX50921" s="73"/>
      <c r="BY50921" s="74"/>
      <c r="BZ50921" s="74"/>
      <c r="CA50921" s="74"/>
      <c r="CF50921" s="79"/>
      <c r="CL50921" s="79"/>
    </row>
    <row r="50922" spans="30:90">
      <c r="AD50922" s="73"/>
      <c r="AE50922" s="74"/>
      <c r="AF50922" s="74"/>
      <c r="BX50922" s="73"/>
      <c r="BY50922" s="74"/>
      <c r="BZ50922" s="74"/>
      <c r="CA50922" s="74"/>
      <c r="CF50922" s="79"/>
      <c r="CL50922" s="79"/>
    </row>
    <row r="50923" spans="30:90">
      <c r="AD50923" s="73"/>
      <c r="AE50923" s="74"/>
      <c r="AF50923" s="74"/>
      <c r="BX50923" s="73"/>
      <c r="BY50923" s="74"/>
      <c r="BZ50923" s="74"/>
      <c r="CA50923" s="74"/>
      <c r="CF50923" s="79"/>
      <c r="CL50923" s="79"/>
    </row>
    <row r="50924" spans="30:90">
      <c r="AD50924" s="73"/>
      <c r="AE50924" s="74"/>
      <c r="AF50924" s="74"/>
      <c r="BX50924" s="73"/>
      <c r="BY50924" s="74"/>
      <c r="BZ50924" s="74"/>
      <c r="CA50924" s="74"/>
      <c r="CF50924" s="79"/>
      <c r="CL50924" s="79"/>
    </row>
    <row r="50925" spans="30:90">
      <c r="AD50925" s="73"/>
      <c r="AE50925" s="74"/>
      <c r="AF50925" s="74"/>
      <c r="BX50925" s="73"/>
      <c r="BY50925" s="74"/>
      <c r="BZ50925" s="74"/>
      <c r="CA50925" s="74"/>
      <c r="CF50925" s="79"/>
      <c r="CL50925" s="79"/>
    </row>
    <row r="50926" spans="30:90">
      <c r="AD50926" s="73"/>
      <c r="AE50926" s="74"/>
      <c r="AF50926" s="74"/>
      <c r="BX50926" s="73"/>
      <c r="BY50926" s="74"/>
      <c r="BZ50926" s="74"/>
      <c r="CA50926" s="74"/>
      <c r="CF50926" s="79"/>
      <c r="CL50926" s="79"/>
    </row>
    <row r="50927" spans="30:90">
      <c r="AD50927" s="73"/>
      <c r="AE50927" s="74"/>
      <c r="AF50927" s="74"/>
      <c r="BX50927" s="73"/>
      <c r="BY50927" s="74"/>
      <c r="BZ50927" s="74"/>
      <c r="CA50927" s="74"/>
      <c r="CF50927" s="79"/>
      <c r="CL50927" s="79"/>
    </row>
    <row r="50928" spans="30:90">
      <c r="AD50928" s="73"/>
      <c r="AE50928" s="74"/>
      <c r="AF50928" s="74"/>
      <c r="BX50928" s="73"/>
      <c r="BY50928" s="74"/>
      <c r="BZ50928" s="74"/>
      <c r="CA50928" s="74"/>
      <c r="CF50928" s="79"/>
      <c r="CL50928" s="79"/>
    </row>
    <row r="50929" spans="30:90">
      <c r="AD50929" s="73"/>
      <c r="AE50929" s="74"/>
      <c r="AF50929" s="74"/>
      <c r="BX50929" s="73"/>
      <c r="BY50929" s="74"/>
      <c r="BZ50929" s="74"/>
      <c r="CA50929" s="74"/>
      <c r="CF50929" s="79"/>
      <c r="CL50929" s="79"/>
    </row>
    <row r="50930" spans="30:90">
      <c r="AD50930" s="73"/>
      <c r="AE50930" s="74"/>
      <c r="AF50930" s="74"/>
      <c r="BX50930" s="73"/>
      <c r="BY50930" s="74"/>
      <c r="BZ50930" s="74"/>
      <c r="CA50930" s="74"/>
      <c r="CF50930" s="79"/>
      <c r="CL50930" s="79"/>
    </row>
    <row r="50931" spans="30:90">
      <c r="AD50931" s="73"/>
      <c r="AE50931" s="74"/>
      <c r="AF50931" s="74"/>
      <c r="BX50931" s="73"/>
      <c r="BY50931" s="74"/>
      <c r="BZ50931" s="74"/>
      <c r="CA50931" s="74"/>
      <c r="CF50931" s="79"/>
      <c r="CL50931" s="79"/>
    </row>
    <row r="50932" spans="30:90">
      <c r="AD50932" s="73"/>
      <c r="AE50932" s="74"/>
      <c r="AF50932" s="74"/>
      <c r="BX50932" s="73"/>
      <c r="BY50932" s="74"/>
      <c r="BZ50932" s="74"/>
      <c r="CA50932" s="74"/>
      <c r="CF50932" s="79"/>
      <c r="CL50932" s="79"/>
    </row>
    <row r="50933" spans="30:90">
      <c r="AD50933" s="73"/>
      <c r="AE50933" s="74"/>
      <c r="AF50933" s="74"/>
      <c r="BX50933" s="73"/>
      <c r="BY50933" s="74"/>
      <c r="BZ50933" s="74"/>
      <c r="CA50933" s="74"/>
      <c r="CF50933" s="79"/>
      <c r="CL50933" s="79"/>
    </row>
    <row r="50934" spans="30:90">
      <c r="AD50934" s="73"/>
      <c r="AE50934" s="74"/>
      <c r="AF50934" s="74"/>
      <c r="BX50934" s="73"/>
      <c r="BY50934" s="74"/>
      <c r="BZ50934" s="74"/>
      <c r="CA50934" s="74"/>
      <c r="CF50934" s="79"/>
      <c r="CL50934" s="79"/>
    </row>
    <row r="50935" spans="30:90">
      <c r="AD50935" s="73"/>
      <c r="AE50935" s="74"/>
      <c r="AF50935" s="74"/>
      <c r="BX50935" s="73"/>
      <c r="BY50935" s="74"/>
      <c r="BZ50935" s="74"/>
      <c r="CA50935" s="74"/>
      <c r="CF50935" s="79"/>
      <c r="CL50935" s="79"/>
    </row>
    <row r="50936" spans="30:90">
      <c r="AD50936" s="73"/>
      <c r="AE50936" s="74"/>
      <c r="AF50936" s="74"/>
      <c r="BX50936" s="73"/>
      <c r="BY50936" s="74"/>
      <c r="BZ50936" s="74"/>
      <c r="CA50936" s="74"/>
      <c r="CF50936" s="79"/>
      <c r="CL50936" s="79"/>
    </row>
    <row r="50937" spans="30:90">
      <c r="AD50937" s="73"/>
      <c r="AE50937" s="74"/>
      <c r="AF50937" s="74"/>
      <c r="BX50937" s="73"/>
      <c r="BY50937" s="74"/>
      <c r="BZ50937" s="74"/>
      <c r="CA50937" s="74"/>
      <c r="CF50937" s="79"/>
      <c r="CL50937" s="79"/>
    </row>
    <row r="50938" spans="30:90">
      <c r="AD50938" s="73"/>
      <c r="AE50938" s="74"/>
      <c r="AF50938" s="74"/>
      <c r="BX50938" s="73"/>
      <c r="BY50938" s="74"/>
      <c r="BZ50938" s="74"/>
      <c r="CA50938" s="74"/>
      <c r="CF50938" s="79"/>
      <c r="CL50938" s="79"/>
    </row>
    <row r="50939" spans="30:90">
      <c r="AD50939" s="73"/>
      <c r="AE50939" s="74"/>
      <c r="AF50939" s="74"/>
      <c r="BX50939" s="73"/>
      <c r="BY50939" s="74"/>
      <c r="BZ50939" s="74"/>
      <c r="CA50939" s="74"/>
      <c r="CF50939" s="79"/>
      <c r="CL50939" s="79"/>
    </row>
    <row r="50940" spans="30:90">
      <c r="AD50940" s="73"/>
      <c r="AE50940" s="74"/>
      <c r="AF50940" s="74"/>
      <c r="BX50940" s="73"/>
      <c r="BY50940" s="74"/>
      <c r="BZ50940" s="74"/>
      <c r="CA50940" s="74"/>
      <c r="CF50940" s="79"/>
      <c r="CL50940" s="79"/>
    </row>
    <row r="50941" spans="30:90">
      <c r="AD50941" s="73"/>
      <c r="AE50941" s="74"/>
      <c r="AF50941" s="74"/>
      <c r="BX50941" s="73"/>
      <c r="BY50941" s="74"/>
      <c r="BZ50941" s="74"/>
      <c r="CA50941" s="74"/>
      <c r="CF50941" s="79"/>
      <c r="CL50941" s="79"/>
    </row>
    <row r="50942" spans="30:90">
      <c r="AD50942" s="73"/>
      <c r="AE50942" s="74"/>
      <c r="AF50942" s="74"/>
      <c r="BX50942" s="73"/>
      <c r="BY50942" s="74"/>
      <c r="BZ50942" s="74"/>
      <c r="CA50942" s="74"/>
      <c r="CF50942" s="79"/>
      <c r="CL50942" s="79"/>
    </row>
    <row r="50943" spans="30:90">
      <c r="AD50943" s="73"/>
      <c r="AE50943" s="74"/>
      <c r="AF50943" s="74"/>
      <c r="BX50943" s="73"/>
      <c r="BY50943" s="74"/>
      <c r="BZ50943" s="74"/>
      <c r="CA50943" s="74"/>
      <c r="CF50943" s="79"/>
      <c r="CL50943" s="79"/>
    </row>
    <row r="50944" spans="30:90">
      <c r="AD50944" s="73"/>
      <c r="AE50944" s="74"/>
      <c r="AF50944" s="74"/>
      <c r="BX50944" s="73"/>
      <c r="BY50944" s="74"/>
      <c r="BZ50944" s="74"/>
      <c r="CA50944" s="74"/>
      <c r="CF50944" s="79"/>
      <c r="CL50944" s="79"/>
    </row>
    <row r="50945" spans="30:90">
      <c r="AD50945" s="73"/>
      <c r="AE50945" s="74"/>
      <c r="AF50945" s="74"/>
      <c r="BX50945" s="73"/>
      <c r="BY50945" s="74"/>
      <c r="BZ50945" s="74"/>
      <c r="CA50945" s="74"/>
      <c r="CF50945" s="79"/>
      <c r="CL50945" s="79"/>
    </row>
    <row r="50946" spans="30:90">
      <c r="AD50946" s="73"/>
      <c r="AE50946" s="74"/>
      <c r="AF50946" s="74"/>
      <c r="BX50946" s="73"/>
      <c r="BY50946" s="74"/>
      <c r="BZ50946" s="74"/>
      <c r="CA50946" s="74"/>
      <c r="CF50946" s="79"/>
      <c r="CL50946" s="79"/>
    </row>
    <row r="50947" spans="30:90">
      <c r="AD50947" s="73"/>
      <c r="AE50947" s="74"/>
      <c r="AF50947" s="74"/>
      <c r="BX50947" s="73"/>
      <c r="BY50947" s="74"/>
      <c r="BZ50947" s="74"/>
      <c r="CA50947" s="74"/>
      <c r="CF50947" s="79"/>
      <c r="CL50947" s="79"/>
    </row>
    <row r="50948" spans="30:90">
      <c r="AD50948" s="73"/>
      <c r="AE50948" s="74"/>
      <c r="AF50948" s="74"/>
      <c r="BX50948" s="73"/>
      <c r="BY50948" s="74"/>
      <c r="BZ50948" s="74"/>
      <c r="CA50948" s="74"/>
      <c r="CF50948" s="79"/>
      <c r="CL50948" s="79"/>
    </row>
    <row r="50949" spans="30:90">
      <c r="AD50949" s="73"/>
      <c r="AE50949" s="74"/>
      <c r="AF50949" s="74"/>
      <c r="BX50949" s="73"/>
      <c r="BY50949" s="74"/>
      <c r="BZ50949" s="74"/>
      <c r="CA50949" s="74"/>
      <c r="CF50949" s="79"/>
      <c r="CL50949" s="79"/>
    </row>
    <row r="50950" spans="30:90">
      <c r="AD50950" s="73"/>
      <c r="AE50950" s="74"/>
      <c r="AF50950" s="74"/>
      <c r="BX50950" s="73"/>
      <c r="BY50950" s="74"/>
      <c r="BZ50950" s="74"/>
      <c r="CA50950" s="74"/>
      <c r="CF50950" s="79"/>
      <c r="CL50950" s="79"/>
    </row>
    <row r="50951" spans="30:90">
      <c r="AD50951" s="73"/>
      <c r="AE50951" s="74"/>
      <c r="AF50951" s="74"/>
      <c r="BX50951" s="73"/>
      <c r="BY50951" s="74"/>
      <c r="BZ50951" s="74"/>
      <c r="CA50951" s="74"/>
      <c r="CF50951" s="79"/>
      <c r="CL50951" s="79"/>
    </row>
    <row r="50952" spans="30:90">
      <c r="AD50952" s="73"/>
      <c r="AE50952" s="74"/>
      <c r="AF50952" s="74"/>
      <c r="BX50952" s="73"/>
      <c r="BY50952" s="74"/>
      <c r="BZ50952" s="74"/>
      <c r="CA50952" s="74"/>
      <c r="CF50952" s="79"/>
      <c r="CL50952" s="79"/>
    </row>
    <row r="50953" spans="30:90">
      <c r="AD50953" s="73"/>
      <c r="AE50953" s="74"/>
      <c r="AF50953" s="74"/>
      <c r="BX50953" s="73"/>
      <c r="BY50953" s="74"/>
      <c r="BZ50953" s="74"/>
      <c r="CA50953" s="74"/>
      <c r="CF50953" s="79"/>
      <c r="CL50953" s="79"/>
    </row>
    <row r="50954" spans="30:90">
      <c r="AD50954" s="73"/>
      <c r="AE50954" s="74"/>
      <c r="AF50954" s="74"/>
      <c r="BX50954" s="73"/>
      <c r="BY50954" s="74"/>
      <c r="BZ50954" s="74"/>
      <c r="CA50954" s="74"/>
      <c r="CF50954" s="79"/>
      <c r="CL50954" s="79"/>
    </row>
    <row r="50955" spans="30:90">
      <c r="AD50955" s="73"/>
      <c r="AE50955" s="74"/>
      <c r="AF50955" s="74"/>
      <c r="BX50955" s="73"/>
      <c r="BY50955" s="74"/>
      <c r="BZ50955" s="74"/>
      <c r="CA50955" s="74"/>
      <c r="CF50955" s="79"/>
      <c r="CL50955" s="79"/>
    </row>
    <row r="50956" spans="30:90">
      <c r="AD50956" s="73"/>
      <c r="AE50956" s="74"/>
      <c r="AF50956" s="74"/>
      <c r="BX50956" s="73"/>
      <c r="BY50956" s="74"/>
      <c r="BZ50956" s="74"/>
      <c r="CA50956" s="74"/>
      <c r="CF50956" s="79"/>
      <c r="CL50956" s="79"/>
    </row>
    <row r="50957" spans="30:90">
      <c r="AD50957" s="73"/>
      <c r="AE50957" s="74"/>
      <c r="AF50957" s="74"/>
      <c r="BX50957" s="73"/>
      <c r="BY50957" s="74"/>
      <c r="BZ50957" s="74"/>
      <c r="CA50957" s="74"/>
      <c r="CF50957" s="79"/>
      <c r="CL50957" s="79"/>
    </row>
    <row r="50958" spans="30:90">
      <c r="AD50958" s="73"/>
      <c r="AE50958" s="74"/>
      <c r="AF50958" s="74"/>
      <c r="BX50958" s="73"/>
      <c r="BY50958" s="74"/>
      <c r="BZ50958" s="74"/>
      <c r="CA50958" s="74"/>
      <c r="CF50958" s="79"/>
      <c r="CL50958" s="79"/>
    </row>
    <row r="50959" spans="30:90">
      <c r="AD50959" s="73"/>
      <c r="AE50959" s="74"/>
      <c r="AF50959" s="74"/>
      <c r="BX50959" s="73"/>
      <c r="BY50959" s="74"/>
      <c r="BZ50959" s="74"/>
      <c r="CA50959" s="74"/>
      <c r="CF50959" s="79"/>
      <c r="CL50959" s="79"/>
    </row>
    <row r="50960" spans="30:90">
      <c r="AD50960" s="73"/>
      <c r="AE50960" s="74"/>
      <c r="AF50960" s="74"/>
      <c r="BX50960" s="73"/>
      <c r="BY50960" s="74"/>
      <c r="BZ50960" s="74"/>
      <c r="CA50960" s="74"/>
      <c r="CF50960" s="79"/>
      <c r="CL50960" s="79"/>
    </row>
    <row r="50961" spans="30:90">
      <c r="AD50961" s="73"/>
      <c r="AE50961" s="74"/>
      <c r="AF50961" s="74"/>
      <c r="BX50961" s="73"/>
      <c r="BY50961" s="74"/>
      <c r="BZ50961" s="74"/>
      <c r="CA50961" s="74"/>
      <c r="CF50961" s="79"/>
      <c r="CL50961" s="79"/>
    </row>
    <row r="50962" spans="30:90">
      <c r="AD50962" s="73"/>
      <c r="AE50962" s="74"/>
      <c r="AF50962" s="74"/>
      <c r="BX50962" s="73"/>
      <c r="BY50962" s="74"/>
      <c r="BZ50962" s="74"/>
      <c r="CA50962" s="74"/>
      <c r="CF50962" s="79"/>
      <c r="CL50962" s="79"/>
    </row>
    <row r="50963" spans="30:90">
      <c r="AD50963" s="73"/>
      <c r="AE50963" s="74"/>
      <c r="AF50963" s="74"/>
      <c r="BX50963" s="73"/>
      <c r="BY50963" s="74"/>
      <c r="BZ50963" s="74"/>
      <c r="CA50963" s="74"/>
      <c r="CF50963" s="79"/>
      <c r="CL50963" s="79"/>
    </row>
    <row r="50964" spans="30:90">
      <c r="AD50964" s="73"/>
      <c r="AE50964" s="74"/>
      <c r="AF50964" s="74"/>
      <c r="BX50964" s="73"/>
      <c r="BY50964" s="74"/>
      <c r="BZ50964" s="74"/>
      <c r="CA50964" s="74"/>
      <c r="CF50964" s="79"/>
      <c r="CL50964" s="79"/>
    </row>
    <row r="50965" spans="30:90">
      <c r="AD50965" s="73"/>
      <c r="AE50965" s="74"/>
      <c r="AF50965" s="74"/>
      <c r="BX50965" s="73"/>
      <c r="BY50965" s="74"/>
      <c r="BZ50965" s="74"/>
      <c r="CA50965" s="74"/>
      <c r="CF50965" s="79"/>
      <c r="CL50965" s="79"/>
    </row>
    <row r="50966" spans="30:90">
      <c r="AD50966" s="73"/>
      <c r="AE50966" s="74"/>
      <c r="AF50966" s="74"/>
      <c r="BX50966" s="73"/>
      <c r="BY50966" s="74"/>
      <c r="BZ50966" s="74"/>
      <c r="CA50966" s="74"/>
      <c r="CF50966" s="79"/>
      <c r="CL50966" s="79"/>
    </row>
    <row r="50967" spans="30:90">
      <c r="AD50967" s="73"/>
      <c r="AE50967" s="74"/>
      <c r="AF50967" s="74"/>
      <c r="BX50967" s="73"/>
      <c r="BY50967" s="74"/>
      <c r="BZ50967" s="74"/>
      <c r="CA50967" s="74"/>
      <c r="CF50967" s="79"/>
      <c r="CL50967" s="79"/>
    </row>
    <row r="50968" spans="30:90">
      <c r="AD50968" s="73"/>
      <c r="AE50968" s="74"/>
      <c r="AF50968" s="74"/>
      <c r="BX50968" s="73"/>
      <c r="BY50968" s="74"/>
      <c r="BZ50968" s="74"/>
      <c r="CA50968" s="74"/>
      <c r="CF50968" s="79"/>
      <c r="CL50968" s="79"/>
    </row>
    <row r="50969" spans="30:90">
      <c r="AD50969" s="73"/>
      <c r="AE50969" s="74"/>
      <c r="AF50969" s="74"/>
      <c r="BX50969" s="73"/>
      <c r="BY50969" s="74"/>
      <c r="BZ50969" s="74"/>
      <c r="CA50969" s="74"/>
      <c r="CF50969" s="79"/>
      <c r="CL50969" s="79"/>
    </row>
    <row r="50970" spans="30:90">
      <c r="AD50970" s="73"/>
      <c r="AE50970" s="74"/>
      <c r="AF50970" s="74"/>
      <c r="BX50970" s="73"/>
      <c r="BY50970" s="74"/>
      <c r="BZ50970" s="74"/>
      <c r="CA50970" s="74"/>
      <c r="CF50970" s="79"/>
      <c r="CL50970" s="79"/>
    </row>
    <row r="50971" spans="30:90">
      <c r="AD50971" s="73"/>
      <c r="AE50971" s="74"/>
      <c r="AF50971" s="74"/>
      <c r="BX50971" s="73"/>
      <c r="BY50971" s="74"/>
      <c r="BZ50971" s="74"/>
      <c r="CA50971" s="74"/>
      <c r="CF50971" s="79"/>
      <c r="CL50971" s="79"/>
    </row>
    <row r="50972" spans="30:90">
      <c r="AD50972" s="73"/>
      <c r="AE50972" s="74"/>
      <c r="AF50972" s="74"/>
      <c r="BX50972" s="73"/>
      <c r="BY50972" s="74"/>
      <c r="BZ50972" s="74"/>
      <c r="CA50972" s="74"/>
      <c r="CF50972" s="79"/>
      <c r="CL50972" s="79"/>
    </row>
    <row r="50973" spans="30:90">
      <c r="AD50973" s="73"/>
      <c r="AE50973" s="74"/>
      <c r="AF50973" s="74"/>
      <c r="BX50973" s="73"/>
      <c r="BY50973" s="74"/>
      <c r="BZ50973" s="74"/>
      <c r="CA50973" s="74"/>
      <c r="CF50973" s="79"/>
      <c r="CL50973" s="79"/>
    </row>
    <row r="50974" spans="30:90">
      <c r="AD50974" s="73"/>
      <c r="AE50974" s="74"/>
      <c r="AF50974" s="74"/>
      <c r="BX50974" s="73"/>
      <c r="BY50974" s="74"/>
      <c r="BZ50974" s="74"/>
      <c r="CA50974" s="74"/>
      <c r="CF50974" s="79"/>
      <c r="CL50974" s="79"/>
    </row>
    <row r="50975" spans="30:90">
      <c r="AD50975" s="73"/>
      <c r="AE50975" s="74"/>
      <c r="AF50975" s="74"/>
      <c r="BX50975" s="73"/>
      <c r="BY50975" s="74"/>
      <c r="BZ50975" s="74"/>
      <c r="CA50975" s="74"/>
      <c r="CF50975" s="79"/>
      <c r="CL50975" s="79"/>
    </row>
    <row r="50976" spans="30:90">
      <c r="AD50976" s="73"/>
      <c r="AE50976" s="74"/>
      <c r="AF50976" s="74"/>
      <c r="BX50976" s="73"/>
      <c r="BY50976" s="74"/>
      <c r="BZ50976" s="74"/>
      <c r="CA50976" s="74"/>
      <c r="CF50976" s="79"/>
      <c r="CL50976" s="79"/>
    </row>
    <row r="50977" spans="30:90">
      <c r="AD50977" s="73"/>
      <c r="AE50977" s="74"/>
      <c r="AF50977" s="74"/>
      <c r="BX50977" s="73"/>
      <c r="BY50977" s="74"/>
      <c r="BZ50977" s="74"/>
      <c r="CA50977" s="74"/>
      <c r="CF50977" s="79"/>
      <c r="CL50977" s="79"/>
    </row>
    <row r="50978" spans="30:90">
      <c r="AD50978" s="73"/>
      <c r="AE50978" s="74"/>
      <c r="AF50978" s="74"/>
      <c r="BX50978" s="73"/>
      <c r="BY50978" s="74"/>
      <c r="BZ50978" s="74"/>
      <c r="CA50978" s="74"/>
      <c r="CF50978" s="79"/>
      <c r="CL50978" s="79"/>
    </row>
    <row r="50979" spans="30:90">
      <c r="AD50979" s="73"/>
      <c r="AE50979" s="74"/>
      <c r="AF50979" s="74"/>
      <c r="BX50979" s="73"/>
      <c r="BY50979" s="74"/>
      <c r="BZ50979" s="74"/>
      <c r="CA50979" s="74"/>
      <c r="CF50979" s="79"/>
      <c r="CL50979" s="79"/>
    </row>
    <row r="50980" spans="30:90">
      <c r="AD50980" s="73"/>
      <c r="AE50980" s="74"/>
      <c r="AF50980" s="74"/>
      <c r="BX50980" s="73"/>
      <c r="BY50980" s="74"/>
      <c r="BZ50980" s="74"/>
      <c r="CA50980" s="74"/>
      <c r="CF50980" s="79"/>
      <c r="CL50980" s="79"/>
    </row>
    <row r="50981" spans="30:90">
      <c r="AD50981" s="73"/>
      <c r="AE50981" s="74"/>
      <c r="AF50981" s="74"/>
      <c r="BX50981" s="73"/>
      <c r="BY50981" s="74"/>
      <c r="BZ50981" s="74"/>
      <c r="CA50981" s="74"/>
      <c r="CF50981" s="79"/>
      <c r="CL50981" s="79"/>
    </row>
    <row r="50982" spans="30:90">
      <c r="AD50982" s="73"/>
      <c r="AE50982" s="74"/>
      <c r="AF50982" s="74"/>
      <c r="BX50982" s="73"/>
      <c r="BY50982" s="74"/>
      <c r="BZ50982" s="74"/>
      <c r="CA50982" s="74"/>
      <c r="CF50982" s="79"/>
      <c r="CL50982" s="79"/>
    </row>
    <row r="50983" spans="30:90">
      <c r="AD50983" s="73"/>
      <c r="AE50983" s="74"/>
      <c r="AF50983" s="74"/>
      <c r="BX50983" s="73"/>
      <c r="BY50983" s="74"/>
      <c r="BZ50983" s="74"/>
      <c r="CA50983" s="74"/>
      <c r="CF50983" s="79"/>
      <c r="CL50983" s="79"/>
    </row>
    <row r="50984" spans="30:90">
      <c r="AD50984" s="73"/>
      <c r="AE50984" s="74"/>
      <c r="AF50984" s="74"/>
      <c r="BX50984" s="73"/>
      <c r="BY50984" s="74"/>
      <c r="BZ50984" s="74"/>
      <c r="CA50984" s="74"/>
      <c r="CF50984" s="79"/>
      <c r="CL50984" s="79"/>
    </row>
    <row r="50985" spans="30:90">
      <c r="AD50985" s="73"/>
      <c r="AE50985" s="74"/>
      <c r="AF50985" s="74"/>
      <c r="BX50985" s="73"/>
      <c r="BY50985" s="74"/>
      <c r="BZ50985" s="74"/>
      <c r="CA50985" s="74"/>
      <c r="CF50985" s="79"/>
      <c r="CL50985" s="79"/>
    </row>
    <row r="50986" spans="30:90">
      <c r="AD50986" s="73"/>
      <c r="AE50986" s="74"/>
      <c r="AF50986" s="74"/>
      <c r="BX50986" s="73"/>
      <c r="BY50986" s="74"/>
      <c r="BZ50986" s="74"/>
      <c r="CA50986" s="74"/>
      <c r="CF50986" s="79"/>
      <c r="CL50986" s="79"/>
    </row>
    <row r="50987" spans="30:90">
      <c r="AD50987" s="73"/>
      <c r="AE50987" s="74"/>
      <c r="AF50987" s="74"/>
      <c r="BX50987" s="73"/>
      <c r="BY50987" s="74"/>
      <c r="BZ50987" s="74"/>
      <c r="CA50987" s="74"/>
      <c r="CF50987" s="79"/>
      <c r="CL50987" s="79"/>
    </row>
    <row r="50988" spans="30:90">
      <c r="AD50988" s="73"/>
      <c r="AE50988" s="74"/>
      <c r="AF50988" s="74"/>
      <c r="BX50988" s="73"/>
      <c r="BY50988" s="74"/>
      <c r="BZ50988" s="74"/>
      <c r="CA50988" s="74"/>
      <c r="CF50988" s="79"/>
      <c r="CL50988" s="79"/>
    </row>
    <row r="50989" spans="30:90">
      <c r="AD50989" s="73"/>
      <c r="AE50989" s="74"/>
      <c r="AF50989" s="74"/>
      <c r="BX50989" s="73"/>
      <c r="BY50989" s="74"/>
      <c r="BZ50989" s="74"/>
      <c r="CA50989" s="74"/>
      <c r="CF50989" s="79"/>
      <c r="CL50989" s="79"/>
    </row>
    <row r="50990" spans="30:90">
      <c r="AD50990" s="73"/>
      <c r="AE50990" s="74"/>
      <c r="AF50990" s="74"/>
      <c r="BX50990" s="73"/>
      <c r="BY50990" s="74"/>
      <c r="BZ50990" s="74"/>
      <c r="CA50990" s="74"/>
      <c r="CF50990" s="79"/>
      <c r="CL50990" s="79"/>
    </row>
    <row r="50991" spans="30:90">
      <c r="AD50991" s="73"/>
      <c r="AE50991" s="74"/>
      <c r="AF50991" s="74"/>
      <c r="BX50991" s="73"/>
      <c r="BY50991" s="74"/>
      <c r="BZ50991" s="74"/>
      <c r="CA50991" s="74"/>
      <c r="CF50991" s="79"/>
      <c r="CL50991" s="79"/>
    </row>
    <row r="50992" spans="30:90">
      <c r="AD50992" s="73"/>
      <c r="AE50992" s="74"/>
      <c r="AF50992" s="74"/>
      <c r="BX50992" s="73"/>
      <c r="BY50992" s="74"/>
      <c r="BZ50992" s="74"/>
      <c r="CA50992" s="74"/>
      <c r="CF50992" s="79"/>
      <c r="CL50992" s="79"/>
    </row>
    <row r="50993" spans="30:90">
      <c r="AD50993" s="73"/>
      <c r="AE50993" s="74"/>
      <c r="AF50993" s="74"/>
      <c r="BX50993" s="73"/>
      <c r="BY50993" s="74"/>
      <c r="BZ50993" s="74"/>
      <c r="CA50993" s="74"/>
      <c r="CF50993" s="79"/>
      <c r="CL50993" s="79"/>
    </row>
    <row r="50994" spans="30:90">
      <c r="AD50994" s="73"/>
      <c r="AE50994" s="74"/>
      <c r="AF50994" s="74"/>
      <c r="BX50994" s="73"/>
      <c r="BY50994" s="74"/>
      <c r="BZ50994" s="74"/>
      <c r="CA50994" s="74"/>
      <c r="CF50994" s="79"/>
      <c r="CL50994" s="79"/>
    </row>
    <row r="50995" spans="30:90">
      <c r="AD50995" s="73"/>
      <c r="AE50995" s="74"/>
      <c r="AF50995" s="74"/>
      <c r="BX50995" s="73"/>
      <c r="BY50995" s="74"/>
      <c r="BZ50995" s="74"/>
      <c r="CA50995" s="74"/>
      <c r="CF50995" s="79"/>
      <c r="CL50995" s="79"/>
    </row>
    <row r="50996" spans="30:90">
      <c r="AD50996" s="73"/>
      <c r="AE50996" s="74"/>
      <c r="AF50996" s="74"/>
      <c r="BX50996" s="73"/>
      <c r="BY50996" s="74"/>
      <c r="BZ50996" s="74"/>
      <c r="CA50996" s="74"/>
      <c r="CF50996" s="79"/>
      <c r="CL50996" s="79"/>
    </row>
    <row r="50997" spans="30:90">
      <c r="AD50997" s="73"/>
      <c r="AE50997" s="74"/>
      <c r="AF50997" s="74"/>
      <c r="BX50997" s="73"/>
      <c r="BY50997" s="74"/>
      <c r="BZ50997" s="74"/>
      <c r="CA50997" s="74"/>
      <c r="CF50997" s="79"/>
      <c r="CL50997" s="79"/>
    </row>
    <row r="50998" spans="30:90">
      <c r="AD50998" s="73"/>
      <c r="AE50998" s="74"/>
      <c r="AF50998" s="74"/>
      <c r="BX50998" s="73"/>
      <c r="BY50998" s="74"/>
      <c r="BZ50998" s="74"/>
      <c r="CA50998" s="74"/>
      <c r="CF50998" s="79"/>
      <c r="CL50998" s="79"/>
    </row>
    <row r="50999" spans="30:90">
      <c r="AD50999" s="73"/>
      <c r="AE50999" s="74"/>
      <c r="AF50999" s="74"/>
      <c r="BX50999" s="73"/>
      <c r="BY50999" s="74"/>
      <c r="BZ50999" s="74"/>
      <c r="CA50999" s="74"/>
      <c r="CF50999" s="79"/>
      <c r="CL50999" s="79"/>
    </row>
    <row r="51000" spans="30:90">
      <c r="AD51000" s="73"/>
      <c r="AE51000" s="74"/>
      <c r="AF51000" s="74"/>
      <c r="BX51000" s="73"/>
      <c r="BY51000" s="74"/>
      <c r="BZ51000" s="74"/>
      <c r="CA51000" s="74"/>
      <c r="CF51000" s="79"/>
      <c r="CL51000" s="79"/>
    </row>
    <row r="51001" spans="30:90">
      <c r="AD51001" s="73"/>
      <c r="AE51001" s="74"/>
      <c r="AF51001" s="74"/>
      <c r="BX51001" s="73"/>
      <c r="BY51001" s="74"/>
      <c r="BZ51001" s="74"/>
      <c r="CA51001" s="74"/>
      <c r="CF51001" s="79"/>
      <c r="CL51001" s="79"/>
    </row>
    <row r="51002" spans="30:90">
      <c r="AD51002" s="73"/>
      <c r="AE51002" s="74"/>
      <c r="AF51002" s="74"/>
      <c r="BX51002" s="73"/>
      <c r="BY51002" s="74"/>
      <c r="BZ51002" s="74"/>
      <c r="CA51002" s="74"/>
      <c r="CF51002" s="79"/>
      <c r="CL51002" s="79"/>
    </row>
    <row r="51003" spans="30:90">
      <c r="AD51003" s="73"/>
      <c r="AE51003" s="74"/>
      <c r="AF51003" s="74"/>
      <c r="BX51003" s="73"/>
      <c r="BY51003" s="74"/>
      <c r="BZ51003" s="74"/>
      <c r="CA51003" s="74"/>
      <c r="CF51003" s="79"/>
      <c r="CL51003" s="79"/>
    </row>
    <row r="51004" spans="30:90">
      <c r="AD51004" s="73"/>
      <c r="AE51004" s="74"/>
      <c r="AF51004" s="74"/>
      <c r="BX51004" s="73"/>
      <c r="BY51004" s="74"/>
      <c r="BZ51004" s="74"/>
      <c r="CA51004" s="74"/>
      <c r="CF51004" s="79"/>
      <c r="CL51004" s="79"/>
    </row>
    <row r="51005" spans="30:90">
      <c r="AD51005" s="73"/>
      <c r="AE51005" s="74"/>
      <c r="AF51005" s="74"/>
      <c r="BX51005" s="73"/>
      <c r="BY51005" s="74"/>
      <c r="BZ51005" s="74"/>
      <c r="CA51005" s="74"/>
      <c r="CF51005" s="79"/>
      <c r="CL51005" s="79"/>
    </row>
    <row r="51006" spans="30:90">
      <c r="AD51006" s="73"/>
      <c r="AE51006" s="74"/>
      <c r="AF51006" s="74"/>
      <c r="BX51006" s="73"/>
      <c r="BY51006" s="74"/>
      <c r="BZ51006" s="74"/>
      <c r="CA51006" s="74"/>
      <c r="CF51006" s="79"/>
      <c r="CL51006" s="79"/>
    </row>
    <row r="51007" spans="30:90">
      <c r="AD51007" s="73"/>
      <c r="AE51007" s="74"/>
      <c r="AF51007" s="74"/>
      <c r="BX51007" s="73"/>
      <c r="BY51007" s="74"/>
      <c r="BZ51007" s="74"/>
      <c r="CA51007" s="74"/>
      <c r="CF51007" s="79"/>
      <c r="CL51007" s="79"/>
    </row>
    <row r="51008" spans="30:90">
      <c r="AD51008" s="73"/>
      <c r="AE51008" s="74"/>
      <c r="AF51008" s="74"/>
      <c r="BX51008" s="73"/>
      <c r="BY51008" s="74"/>
      <c r="BZ51008" s="74"/>
      <c r="CA51008" s="74"/>
      <c r="CF51008" s="79"/>
      <c r="CL51008" s="79"/>
    </row>
    <row r="51009" spans="30:90">
      <c r="AD51009" s="73"/>
      <c r="AE51009" s="74"/>
      <c r="AF51009" s="74"/>
      <c r="BX51009" s="73"/>
      <c r="BY51009" s="74"/>
      <c r="BZ51009" s="74"/>
      <c r="CA51009" s="74"/>
      <c r="CF51009" s="79"/>
      <c r="CL51009" s="79"/>
    </row>
    <row r="51010" spans="30:90">
      <c r="AD51010" s="73"/>
      <c r="AE51010" s="74"/>
      <c r="AF51010" s="74"/>
      <c r="BX51010" s="73"/>
      <c r="BY51010" s="74"/>
      <c r="BZ51010" s="74"/>
      <c r="CA51010" s="74"/>
      <c r="CF51010" s="79"/>
      <c r="CL51010" s="79"/>
    </row>
    <row r="51011" spans="30:90">
      <c r="AD51011" s="73"/>
      <c r="AE51011" s="74"/>
      <c r="AF51011" s="74"/>
      <c r="BX51011" s="73"/>
      <c r="BY51011" s="74"/>
      <c r="BZ51011" s="74"/>
      <c r="CA51011" s="74"/>
      <c r="CF51011" s="79"/>
      <c r="CL51011" s="79"/>
    </row>
    <row r="51012" spans="30:90">
      <c r="AD51012" s="73"/>
      <c r="AE51012" s="74"/>
      <c r="AF51012" s="74"/>
      <c r="BX51012" s="73"/>
      <c r="BY51012" s="74"/>
      <c r="BZ51012" s="74"/>
      <c r="CA51012" s="74"/>
      <c r="CF51012" s="79"/>
      <c r="CL51012" s="79"/>
    </row>
    <row r="51013" spans="30:90">
      <c r="AD51013" s="73"/>
      <c r="AE51013" s="74"/>
      <c r="AF51013" s="74"/>
      <c r="BX51013" s="73"/>
      <c r="BY51013" s="74"/>
      <c r="BZ51013" s="74"/>
      <c r="CA51013" s="74"/>
      <c r="CF51013" s="79"/>
      <c r="CL51013" s="79"/>
    </row>
    <row r="51014" spans="30:90">
      <c r="AD51014" s="73"/>
      <c r="AE51014" s="74"/>
      <c r="AF51014" s="74"/>
      <c r="BX51014" s="73"/>
      <c r="BY51014" s="74"/>
      <c r="BZ51014" s="74"/>
      <c r="CA51014" s="74"/>
      <c r="CF51014" s="79"/>
      <c r="CL51014" s="79"/>
    </row>
    <row r="51015" spans="30:90">
      <c r="AD51015" s="73"/>
      <c r="AE51015" s="74"/>
      <c r="AF51015" s="74"/>
      <c r="BX51015" s="73"/>
      <c r="BY51015" s="74"/>
      <c r="BZ51015" s="74"/>
      <c r="CA51015" s="74"/>
      <c r="CF51015" s="79"/>
      <c r="CL51015" s="79"/>
    </row>
    <row r="51016" spans="30:90">
      <c r="AD51016" s="73"/>
      <c r="AE51016" s="74"/>
      <c r="AF51016" s="74"/>
      <c r="BX51016" s="73"/>
      <c r="BY51016" s="74"/>
      <c r="BZ51016" s="74"/>
      <c r="CA51016" s="74"/>
      <c r="CF51016" s="79"/>
      <c r="CL51016" s="79"/>
    </row>
    <row r="51017" spans="30:90">
      <c r="AD51017" s="73"/>
      <c r="AE51017" s="74"/>
      <c r="AF51017" s="74"/>
      <c r="BX51017" s="73"/>
      <c r="BY51017" s="74"/>
      <c r="BZ51017" s="74"/>
      <c r="CA51017" s="74"/>
      <c r="CF51017" s="79"/>
      <c r="CL51017" s="79"/>
    </row>
    <row r="51018" spans="30:90">
      <c r="AD51018" s="73"/>
      <c r="AE51018" s="74"/>
      <c r="AF51018" s="74"/>
      <c r="BX51018" s="73"/>
      <c r="BY51018" s="74"/>
      <c r="BZ51018" s="74"/>
      <c r="CA51018" s="74"/>
      <c r="CF51018" s="79"/>
      <c r="CL51018" s="79"/>
    </row>
    <row r="51019" spans="30:90">
      <c r="AD51019" s="73"/>
      <c r="AE51019" s="74"/>
      <c r="AF51019" s="74"/>
      <c r="BX51019" s="73"/>
      <c r="BY51019" s="74"/>
      <c r="BZ51019" s="74"/>
      <c r="CA51019" s="74"/>
      <c r="CF51019" s="79"/>
      <c r="CL51019" s="79"/>
    </row>
    <row r="51020" spans="30:90">
      <c r="AD51020" s="73"/>
      <c r="AE51020" s="74"/>
      <c r="AF51020" s="74"/>
      <c r="BX51020" s="73"/>
      <c r="BY51020" s="74"/>
      <c r="BZ51020" s="74"/>
      <c r="CA51020" s="74"/>
      <c r="CF51020" s="79"/>
      <c r="CL51020" s="79"/>
    </row>
    <row r="51021" spans="30:90">
      <c r="AD51021" s="73"/>
      <c r="AE51021" s="74"/>
      <c r="AF51021" s="74"/>
      <c r="BX51021" s="73"/>
      <c r="BY51021" s="74"/>
      <c r="BZ51021" s="74"/>
      <c r="CA51021" s="74"/>
      <c r="CF51021" s="79"/>
      <c r="CL51021" s="79"/>
    </row>
    <row r="51022" spans="30:90">
      <c r="AD51022" s="73"/>
      <c r="AE51022" s="74"/>
      <c r="AF51022" s="74"/>
      <c r="BX51022" s="73"/>
      <c r="BY51022" s="74"/>
      <c r="BZ51022" s="74"/>
      <c r="CA51022" s="74"/>
      <c r="CF51022" s="79"/>
      <c r="CL51022" s="79"/>
    </row>
    <row r="51023" spans="30:90">
      <c r="AD51023" s="73"/>
      <c r="AE51023" s="74"/>
      <c r="AF51023" s="74"/>
      <c r="BX51023" s="73"/>
      <c r="BY51023" s="74"/>
      <c r="BZ51023" s="74"/>
      <c r="CA51023" s="74"/>
      <c r="CF51023" s="79"/>
      <c r="CL51023" s="79"/>
    </row>
    <row r="51024" spans="30:90">
      <c r="AD51024" s="73"/>
      <c r="AE51024" s="74"/>
      <c r="AF51024" s="74"/>
      <c r="BX51024" s="73"/>
      <c r="BY51024" s="74"/>
      <c r="BZ51024" s="74"/>
      <c r="CA51024" s="74"/>
      <c r="CF51024" s="79"/>
      <c r="CL51024" s="79"/>
    </row>
    <row r="51025" spans="30:90">
      <c r="AD51025" s="73"/>
      <c r="AE51025" s="74"/>
      <c r="AF51025" s="74"/>
      <c r="BX51025" s="73"/>
      <c r="BY51025" s="74"/>
      <c r="BZ51025" s="74"/>
      <c r="CA51025" s="74"/>
      <c r="CF51025" s="79"/>
      <c r="CL51025" s="79"/>
    </row>
    <row r="51026" spans="30:90">
      <c r="AD51026" s="73"/>
      <c r="AE51026" s="74"/>
      <c r="AF51026" s="74"/>
      <c r="BX51026" s="73"/>
      <c r="BY51026" s="74"/>
      <c r="BZ51026" s="74"/>
      <c r="CA51026" s="74"/>
      <c r="CF51026" s="79"/>
      <c r="CL51026" s="79"/>
    </row>
    <row r="51027" spans="30:90">
      <c r="AD51027" s="73"/>
      <c r="AE51027" s="74"/>
      <c r="AF51027" s="74"/>
      <c r="BX51027" s="73"/>
      <c r="BY51027" s="74"/>
      <c r="BZ51027" s="74"/>
      <c r="CA51027" s="74"/>
      <c r="CF51027" s="79"/>
      <c r="CL51027" s="79"/>
    </row>
    <row r="51028" spans="30:90">
      <c r="AD51028" s="73"/>
      <c r="AE51028" s="74"/>
      <c r="AF51028" s="74"/>
      <c r="BX51028" s="73"/>
      <c r="BY51028" s="74"/>
      <c r="BZ51028" s="74"/>
      <c r="CA51028" s="74"/>
      <c r="CF51028" s="79"/>
      <c r="CL51028" s="79"/>
    </row>
    <row r="51029" spans="30:90">
      <c r="AD51029" s="73"/>
      <c r="AE51029" s="74"/>
      <c r="AF51029" s="74"/>
      <c r="BX51029" s="73"/>
      <c r="BY51029" s="74"/>
      <c r="BZ51029" s="74"/>
      <c r="CA51029" s="74"/>
      <c r="CF51029" s="79"/>
      <c r="CL51029" s="79"/>
    </row>
    <row r="51030" spans="30:90">
      <c r="AD51030" s="73"/>
      <c r="AE51030" s="74"/>
      <c r="AF51030" s="74"/>
      <c r="BX51030" s="73"/>
      <c r="BY51030" s="74"/>
      <c r="BZ51030" s="74"/>
      <c r="CA51030" s="74"/>
      <c r="CF51030" s="79"/>
      <c r="CL51030" s="79"/>
    </row>
    <row r="51031" spans="30:90">
      <c r="AD51031" s="73"/>
      <c r="AE51031" s="74"/>
      <c r="AF51031" s="74"/>
      <c r="BX51031" s="73"/>
      <c r="BY51031" s="74"/>
      <c r="BZ51031" s="74"/>
      <c r="CA51031" s="74"/>
      <c r="CF51031" s="79"/>
      <c r="CL51031" s="79"/>
    </row>
    <row r="51032" spans="30:90">
      <c r="AD51032" s="73"/>
      <c r="AE51032" s="74"/>
      <c r="AF51032" s="74"/>
      <c r="BX51032" s="73"/>
      <c r="BY51032" s="74"/>
      <c r="BZ51032" s="74"/>
      <c r="CA51032" s="74"/>
      <c r="CF51032" s="79"/>
      <c r="CL51032" s="79"/>
    </row>
    <row r="51033" spans="30:90">
      <c r="AD51033" s="73"/>
      <c r="AE51033" s="74"/>
      <c r="AF51033" s="74"/>
      <c r="BX51033" s="73"/>
      <c r="BY51033" s="74"/>
      <c r="BZ51033" s="74"/>
      <c r="CA51033" s="74"/>
      <c r="CF51033" s="79"/>
      <c r="CL51033" s="79"/>
    </row>
    <row r="51034" spans="30:90">
      <c r="AD51034" s="73"/>
      <c r="AE51034" s="74"/>
      <c r="AF51034" s="74"/>
      <c r="BX51034" s="73"/>
      <c r="BY51034" s="74"/>
      <c r="BZ51034" s="74"/>
      <c r="CA51034" s="74"/>
      <c r="CF51034" s="79"/>
      <c r="CL51034" s="79"/>
    </row>
    <row r="51035" spans="30:90">
      <c r="AD51035" s="73"/>
      <c r="AE51035" s="74"/>
      <c r="AF51035" s="74"/>
      <c r="BX51035" s="73"/>
      <c r="BY51035" s="74"/>
      <c r="BZ51035" s="74"/>
      <c r="CA51035" s="74"/>
      <c r="CF51035" s="79"/>
      <c r="CL51035" s="79"/>
    </row>
    <row r="51036" spans="30:90">
      <c r="AD51036" s="73"/>
      <c r="AE51036" s="74"/>
      <c r="AF51036" s="74"/>
      <c r="BX51036" s="73"/>
      <c r="BY51036" s="74"/>
      <c r="BZ51036" s="74"/>
      <c r="CA51036" s="74"/>
      <c r="CF51036" s="79"/>
      <c r="CL51036" s="79"/>
    </row>
    <row r="51037" spans="30:90">
      <c r="AD51037" s="73"/>
      <c r="AE51037" s="74"/>
      <c r="AF51037" s="74"/>
      <c r="BX51037" s="73"/>
      <c r="BY51037" s="74"/>
      <c r="BZ51037" s="74"/>
      <c r="CA51037" s="74"/>
      <c r="CF51037" s="79"/>
      <c r="CL51037" s="79"/>
    </row>
    <row r="51038" spans="30:90">
      <c r="AD51038" s="73"/>
      <c r="AE51038" s="74"/>
      <c r="AF51038" s="74"/>
      <c r="BX51038" s="73"/>
      <c r="BY51038" s="74"/>
      <c r="BZ51038" s="74"/>
      <c r="CA51038" s="74"/>
      <c r="CF51038" s="79"/>
      <c r="CL51038" s="79"/>
    </row>
    <row r="51039" spans="30:90">
      <c r="AD51039" s="73"/>
      <c r="AE51039" s="74"/>
      <c r="AF51039" s="74"/>
      <c r="BX51039" s="73"/>
      <c r="BY51039" s="74"/>
      <c r="BZ51039" s="74"/>
      <c r="CA51039" s="74"/>
      <c r="CF51039" s="79"/>
      <c r="CL51039" s="79"/>
    </row>
    <row r="51040" spans="30:90">
      <c r="AD51040" s="73"/>
      <c r="AE51040" s="74"/>
      <c r="AF51040" s="74"/>
      <c r="BX51040" s="73"/>
      <c r="BY51040" s="74"/>
      <c r="BZ51040" s="74"/>
      <c r="CA51040" s="74"/>
      <c r="CF51040" s="79"/>
      <c r="CL51040" s="79"/>
    </row>
    <row r="51041" spans="30:90">
      <c r="AD51041" s="73"/>
      <c r="AE51041" s="74"/>
      <c r="AF51041" s="74"/>
      <c r="BX51041" s="73"/>
      <c r="BY51041" s="74"/>
      <c r="BZ51041" s="74"/>
      <c r="CA51041" s="74"/>
      <c r="CF51041" s="79"/>
      <c r="CL51041" s="79"/>
    </row>
    <row r="51042" spans="30:90">
      <c r="AD51042" s="73"/>
      <c r="AE51042" s="74"/>
      <c r="AF51042" s="74"/>
      <c r="BX51042" s="73"/>
      <c r="BY51042" s="74"/>
      <c r="BZ51042" s="74"/>
      <c r="CA51042" s="74"/>
      <c r="CF51042" s="79"/>
      <c r="CL51042" s="79"/>
    </row>
    <row r="51043" spans="30:90">
      <c r="AD51043" s="73"/>
      <c r="AE51043" s="74"/>
      <c r="AF51043" s="74"/>
      <c r="BX51043" s="73"/>
      <c r="BY51043" s="74"/>
      <c r="BZ51043" s="74"/>
      <c r="CA51043" s="74"/>
      <c r="CF51043" s="79"/>
      <c r="CL51043" s="79"/>
    </row>
    <row r="51044" spans="30:90">
      <c r="AD51044" s="73"/>
      <c r="AE51044" s="74"/>
      <c r="AF51044" s="74"/>
      <c r="BX51044" s="73"/>
      <c r="BY51044" s="74"/>
      <c r="BZ51044" s="74"/>
      <c r="CA51044" s="74"/>
      <c r="CF51044" s="79"/>
      <c r="CL51044" s="79"/>
    </row>
    <row r="51045" spans="30:90">
      <c r="AD51045" s="73"/>
      <c r="AE51045" s="74"/>
      <c r="AF51045" s="74"/>
      <c r="BX51045" s="73"/>
      <c r="BY51045" s="74"/>
      <c r="BZ51045" s="74"/>
      <c r="CA51045" s="74"/>
      <c r="CF51045" s="79"/>
      <c r="CL51045" s="79"/>
    </row>
    <row r="51046" spans="30:90">
      <c r="AD51046" s="73"/>
      <c r="AE51046" s="74"/>
      <c r="AF51046" s="74"/>
      <c r="BX51046" s="73"/>
      <c r="BY51046" s="74"/>
      <c r="BZ51046" s="74"/>
      <c r="CA51046" s="74"/>
      <c r="CF51046" s="79"/>
      <c r="CL51046" s="79"/>
    </row>
    <row r="51047" spans="30:90">
      <c r="AD51047" s="73"/>
      <c r="AE51047" s="74"/>
      <c r="AF51047" s="74"/>
      <c r="BX51047" s="73"/>
      <c r="BY51047" s="74"/>
      <c r="BZ51047" s="74"/>
      <c r="CA51047" s="74"/>
      <c r="CF51047" s="79"/>
      <c r="CL51047" s="79"/>
    </row>
    <row r="51048" spans="30:90">
      <c r="AD51048" s="73"/>
      <c r="AE51048" s="74"/>
      <c r="AF51048" s="74"/>
      <c r="BX51048" s="73"/>
      <c r="BY51048" s="74"/>
      <c r="BZ51048" s="74"/>
      <c r="CA51048" s="74"/>
      <c r="CF51048" s="79"/>
      <c r="CL51048" s="79"/>
    </row>
    <row r="51049" spans="30:90">
      <c r="AD51049" s="73"/>
      <c r="AE51049" s="74"/>
      <c r="AF51049" s="74"/>
      <c r="BX51049" s="73"/>
      <c r="BY51049" s="74"/>
      <c r="BZ51049" s="74"/>
      <c r="CA51049" s="74"/>
      <c r="CF51049" s="79"/>
      <c r="CL51049" s="79"/>
    </row>
    <row r="51050" spans="30:90">
      <c r="AD51050" s="73"/>
      <c r="AE51050" s="74"/>
      <c r="AF51050" s="74"/>
      <c r="BX51050" s="73"/>
      <c r="BY51050" s="74"/>
      <c r="BZ51050" s="74"/>
      <c r="CA51050" s="74"/>
      <c r="CF51050" s="79"/>
      <c r="CL51050" s="79"/>
    </row>
    <row r="51051" spans="30:90">
      <c r="AD51051" s="73"/>
      <c r="AE51051" s="74"/>
      <c r="AF51051" s="74"/>
      <c r="BX51051" s="73"/>
      <c r="BY51051" s="74"/>
      <c r="BZ51051" s="74"/>
      <c r="CA51051" s="74"/>
      <c r="CF51051" s="79"/>
      <c r="CL51051" s="79"/>
    </row>
    <row r="51052" spans="30:90">
      <c r="AD51052" s="73"/>
      <c r="AE51052" s="74"/>
      <c r="AF51052" s="74"/>
      <c r="BX51052" s="73"/>
      <c r="BY51052" s="74"/>
      <c r="BZ51052" s="74"/>
      <c r="CA51052" s="74"/>
      <c r="CF51052" s="79"/>
      <c r="CL51052" s="79"/>
    </row>
    <row r="51053" spans="30:90">
      <c r="AD51053" s="73"/>
      <c r="AE51053" s="74"/>
      <c r="AF51053" s="74"/>
      <c r="BX51053" s="73"/>
      <c r="BY51053" s="74"/>
      <c r="BZ51053" s="74"/>
      <c r="CA51053" s="74"/>
      <c r="CF51053" s="79"/>
      <c r="CL51053" s="79"/>
    </row>
    <row r="51054" spans="30:90">
      <c r="AD51054" s="73"/>
      <c r="AE51054" s="74"/>
      <c r="AF51054" s="74"/>
      <c r="BX51054" s="73"/>
      <c r="BY51054" s="74"/>
      <c r="BZ51054" s="74"/>
      <c r="CA51054" s="74"/>
      <c r="CF51054" s="79"/>
      <c r="CL51054" s="79"/>
    </row>
    <row r="51055" spans="30:90">
      <c r="AD51055" s="73"/>
      <c r="AE51055" s="74"/>
      <c r="AF51055" s="74"/>
      <c r="BX51055" s="73"/>
      <c r="BY51055" s="74"/>
      <c r="BZ51055" s="74"/>
      <c r="CA51055" s="74"/>
      <c r="CF51055" s="79"/>
      <c r="CL51055" s="79"/>
    </row>
    <row r="51056" spans="30:90">
      <c r="AD51056" s="73"/>
      <c r="AE51056" s="74"/>
      <c r="AF51056" s="74"/>
      <c r="BX51056" s="73"/>
      <c r="BY51056" s="74"/>
      <c r="BZ51056" s="74"/>
      <c r="CA51056" s="74"/>
      <c r="CF51056" s="79"/>
      <c r="CL51056" s="79"/>
    </row>
    <row r="51057" spans="30:90">
      <c r="AD51057" s="73"/>
      <c r="AE51057" s="74"/>
      <c r="AF51057" s="74"/>
      <c r="BX51057" s="73"/>
      <c r="BY51057" s="74"/>
      <c r="BZ51057" s="74"/>
      <c r="CA51057" s="74"/>
      <c r="CF51057" s="79"/>
      <c r="CL51057" s="79"/>
    </row>
    <row r="51058" spans="30:90">
      <c r="AD51058" s="73"/>
      <c r="AE51058" s="74"/>
      <c r="AF51058" s="74"/>
      <c r="BX51058" s="73"/>
      <c r="BY51058" s="74"/>
      <c r="BZ51058" s="74"/>
      <c r="CA51058" s="74"/>
      <c r="CF51058" s="79"/>
      <c r="CL51058" s="79"/>
    </row>
    <row r="51059" spans="30:90">
      <c r="AD51059" s="73"/>
      <c r="AE51059" s="74"/>
      <c r="AF51059" s="74"/>
      <c r="BX51059" s="73"/>
      <c r="BY51059" s="74"/>
      <c r="BZ51059" s="74"/>
      <c r="CA51059" s="74"/>
      <c r="CF51059" s="79"/>
      <c r="CL51059" s="79"/>
    </row>
    <row r="51060" spans="30:90">
      <c r="AD51060" s="73"/>
      <c r="AE51060" s="74"/>
      <c r="AF51060" s="74"/>
      <c r="BX51060" s="73"/>
      <c r="BY51060" s="74"/>
      <c r="BZ51060" s="74"/>
      <c r="CA51060" s="74"/>
      <c r="CF51060" s="79"/>
      <c r="CL51060" s="79"/>
    </row>
    <row r="51061" spans="30:90">
      <c r="AD51061" s="73"/>
      <c r="AE51061" s="74"/>
      <c r="AF51061" s="74"/>
      <c r="BX51061" s="73"/>
      <c r="BY51061" s="74"/>
      <c r="BZ51061" s="74"/>
      <c r="CA51061" s="74"/>
      <c r="CF51061" s="79"/>
      <c r="CL51061" s="79"/>
    </row>
    <row r="51062" spans="30:90">
      <c r="AD51062" s="73"/>
      <c r="AE51062" s="74"/>
      <c r="AF51062" s="74"/>
      <c r="BX51062" s="73"/>
      <c r="BY51062" s="74"/>
      <c r="BZ51062" s="74"/>
      <c r="CA51062" s="74"/>
      <c r="CF51062" s="79"/>
      <c r="CL51062" s="79"/>
    </row>
    <row r="51063" spans="30:90">
      <c r="AD51063" s="73"/>
      <c r="AE51063" s="74"/>
      <c r="AF51063" s="74"/>
      <c r="BX51063" s="73"/>
      <c r="BY51063" s="74"/>
      <c r="BZ51063" s="74"/>
      <c r="CA51063" s="74"/>
      <c r="CF51063" s="79"/>
      <c r="CL51063" s="79"/>
    </row>
    <row r="51064" spans="30:90">
      <c r="AD51064" s="73"/>
      <c r="AE51064" s="74"/>
      <c r="AF51064" s="74"/>
      <c r="BX51064" s="73"/>
      <c r="BY51064" s="74"/>
      <c r="BZ51064" s="74"/>
      <c r="CA51064" s="74"/>
      <c r="CF51064" s="79"/>
      <c r="CL51064" s="79"/>
    </row>
    <row r="51065" spans="30:90">
      <c r="AD51065" s="73"/>
      <c r="AE51065" s="74"/>
      <c r="AF51065" s="74"/>
      <c r="BX51065" s="73"/>
      <c r="BY51065" s="74"/>
      <c r="BZ51065" s="74"/>
      <c r="CA51065" s="74"/>
      <c r="CF51065" s="79"/>
      <c r="CL51065" s="79"/>
    </row>
    <row r="51066" spans="30:90">
      <c r="AD51066" s="73"/>
      <c r="AE51066" s="74"/>
      <c r="AF51066" s="74"/>
      <c r="BX51066" s="73"/>
      <c r="BY51066" s="74"/>
      <c r="BZ51066" s="74"/>
      <c r="CA51066" s="74"/>
      <c r="CF51066" s="79"/>
      <c r="CL51066" s="79"/>
    </row>
    <row r="51067" spans="30:90">
      <c r="AD51067" s="73"/>
      <c r="AE51067" s="74"/>
      <c r="AF51067" s="74"/>
      <c r="BX51067" s="73"/>
      <c r="BY51067" s="74"/>
      <c r="BZ51067" s="74"/>
      <c r="CA51067" s="74"/>
      <c r="CF51067" s="79"/>
      <c r="CL51067" s="79"/>
    </row>
    <row r="51068" spans="30:90">
      <c r="AD51068" s="73"/>
      <c r="AE51068" s="74"/>
      <c r="AF51068" s="74"/>
      <c r="BX51068" s="73"/>
      <c r="BY51068" s="74"/>
      <c r="BZ51068" s="74"/>
      <c r="CA51068" s="74"/>
      <c r="CF51068" s="79"/>
      <c r="CL51068" s="79"/>
    </row>
    <row r="51069" spans="30:90">
      <c r="AD51069" s="73"/>
      <c r="AE51069" s="74"/>
      <c r="AF51069" s="74"/>
      <c r="BX51069" s="73"/>
      <c r="BY51069" s="74"/>
      <c r="BZ51069" s="74"/>
      <c r="CA51069" s="74"/>
      <c r="CF51069" s="79"/>
      <c r="CL51069" s="79"/>
    </row>
    <row r="51070" spans="30:90">
      <c r="AD51070" s="73"/>
      <c r="AE51070" s="74"/>
      <c r="AF51070" s="74"/>
      <c r="BX51070" s="73"/>
      <c r="BY51070" s="74"/>
      <c r="BZ51070" s="74"/>
      <c r="CA51070" s="74"/>
      <c r="CF51070" s="79"/>
      <c r="CL51070" s="79"/>
    </row>
    <row r="51071" spans="30:90">
      <c r="AD51071" s="73"/>
      <c r="AE51071" s="74"/>
      <c r="AF51071" s="74"/>
      <c r="BX51071" s="73"/>
      <c r="BY51071" s="74"/>
      <c r="BZ51071" s="74"/>
      <c r="CA51071" s="74"/>
      <c r="CF51071" s="79"/>
      <c r="CL51071" s="79"/>
    </row>
    <row r="51072" spans="30:90">
      <c r="AD51072" s="73"/>
      <c r="AE51072" s="74"/>
      <c r="AF51072" s="74"/>
      <c r="BX51072" s="73"/>
      <c r="BY51072" s="74"/>
      <c r="BZ51072" s="74"/>
      <c r="CA51072" s="74"/>
      <c r="CF51072" s="79"/>
      <c r="CL51072" s="79"/>
    </row>
    <row r="51073" spans="30:90">
      <c r="AD51073" s="73"/>
      <c r="AE51073" s="74"/>
      <c r="AF51073" s="74"/>
      <c r="BX51073" s="73"/>
      <c r="BY51073" s="74"/>
      <c r="BZ51073" s="74"/>
      <c r="CA51073" s="74"/>
      <c r="CF51073" s="79"/>
      <c r="CL51073" s="79"/>
    </row>
    <row r="51074" spans="30:90">
      <c r="AD51074" s="73"/>
      <c r="AE51074" s="74"/>
      <c r="AF51074" s="74"/>
      <c r="BX51074" s="73"/>
      <c r="BY51074" s="74"/>
      <c r="BZ51074" s="74"/>
      <c r="CA51074" s="74"/>
      <c r="CF51074" s="79"/>
      <c r="CL51074" s="79"/>
    </row>
    <row r="51075" spans="30:90">
      <c r="AD51075" s="73"/>
      <c r="AE51075" s="74"/>
      <c r="AF51075" s="74"/>
      <c r="BX51075" s="73"/>
      <c r="BY51075" s="74"/>
      <c r="BZ51075" s="74"/>
      <c r="CA51075" s="74"/>
      <c r="CF51075" s="79"/>
      <c r="CL51075" s="79"/>
    </row>
    <row r="51076" spans="30:90">
      <c r="AD51076" s="73"/>
      <c r="AE51076" s="74"/>
      <c r="AF51076" s="74"/>
      <c r="BX51076" s="73"/>
      <c r="BY51076" s="74"/>
      <c r="BZ51076" s="74"/>
      <c r="CA51076" s="74"/>
      <c r="CF51076" s="79"/>
      <c r="CL51076" s="79"/>
    </row>
    <row r="51077" spans="30:90">
      <c r="AD51077" s="73"/>
      <c r="AE51077" s="74"/>
      <c r="AF51077" s="74"/>
      <c r="BX51077" s="73"/>
      <c r="BY51077" s="74"/>
      <c r="BZ51077" s="74"/>
      <c r="CA51077" s="74"/>
      <c r="CF51077" s="79"/>
      <c r="CL51077" s="79"/>
    </row>
    <row r="51078" spans="30:90">
      <c r="AD51078" s="73"/>
      <c r="AE51078" s="74"/>
      <c r="AF51078" s="74"/>
      <c r="BX51078" s="73"/>
      <c r="BY51078" s="74"/>
      <c r="BZ51078" s="74"/>
      <c r="CA51078" s="74"/>
      <c r="CF51078" s="79"/>
      <c r="CL51078" s="79"/>
    </row>
    <row r="51079" spans="30:90">
      <c r="AD51079" s="73"/>
      <c r="AE51079" s="74"/>
      <c r="AF51079" s="74"/>
      <c r="BX51079" s="73"/>
      <c r="BY51079" s="74"/>
      <c r="BZ51079" s="74"/>
      <c r="CA51079" s="74"/>
      <c r="CF51079" s="79"/>
      <c r="CL51079" s="79"/>
    </row>
    <row r="51080" spans="30:90">
      <c r="AD51080" s="73"/>
      <c r="AE51080" s="74"/>
      <c r="AF51080" s="74"/>
      <c r="BX51080" s="73"/>
      <c r="BY51080" s="74"/>
      <c r="BZ51080" s="74"/>
      <c r="CA51080" s="74"/>
      <c r="CF51080" s="79"/>
      <c r="CL51080" s="79"/>
    </row>
    <row r="51081" spans="30:90">
      <c r="AD51081" s="73"/>
      <c r="AE51081" s="74"/>
      <c r="AF51081" s="74"/>
      <c r="BX51081" s="73"/>
      <c r="BY51081" s="74"/>
      <c r="BZ51081" s="74"/>
      <c r="CA51081" s="74"/>
      <c r="CF51081" s="79"/>
      <c r="CL51081" s="79"/>
    </row>
    <row r="51082" spans="30:90">
      <c r="AD51082" s="73"/>
      <c r="AE51082" s="74"/>
      <c r="AF51082" s="74"/>
      <c r="BX51082" s="73"/>
      <c r="BY51082" s="74"/>
      <c r="BZ51082" s="74"/>
      <c r="CA51082" s="74"/>
      <c r="CF51082" s="79"/>
      <c r="CL51082" s="79"/>
    </row>
    <row r="51083" spans="30:90">
      <c r="AD51083" s="73"/>
      <c r="AE51083" s="74"/>
      <c r="AF51083" s="74"/>
      <c r="BX51083" s="73"/>
      <c r="BY51083" s="74"/>
      <c r="BZ51083" s="74"/>
      <c r="CA51083" s="74"/>
      <c r="CF51083" s="79"/>
      <c r="CL51083" s="79"/>
    </row>
    <row r="51084" spans="30:90">
      <c r="AD51084" s="73"/>
      <c r="AE51084" s="74"/>
      <c r="AF51084" s="74"/>
      <c r="BX51084" s="73"/>
      <c r="BY51084" s="74"/>
      <c r="BZ51084" s="74"/>
      <c r="CA51084" s="74"/>
      <c r="CF51084" s="79"/>
      <c r="CL51084" s="79"/>
    </row>
    <row r="51085" spans="30:90">
      <c r="AD51085" s="73"/>
      <c r="AE51085" s="74"/>
      <c r="AF51085" s="74"/>
      <c r="BX51085" s="73"/>
      <c r="BY51085" s="74"/>
      <c r="BZ51085" s="74"/>
      <c r="CA51085" s="74"/>
      <c r="CF51085" s="79"/>
      <c r="CL51085" s="79"/>
    </row>
    <row r="51086" spans="30:90">
      <c r="AD51086" s="73"/>
      <c r="AE51086" s="74"/>
      <c r="AF51086" s="74"/>
      <c r="BX51086" s="73"/>
      <c r="BY51086" s="74"/>
      <c r="BZ51086" s="74"/>
      <c r="CA51086" s="74"/>
      <c r="CF51086" s="79"/>
      <c r="CL51086" s="79"/>
    </row>
    <row r="51087" spans="30:90">
      <c r="AD51087" s="73"/>
      <c r="AE51087" s="74"/>
      <c r="AF51087" s="74"/>
      <c r="BX51087" s="73"/>
      <c r="BY51087" s="74"/>
      <c r="BZ51087" s="74"/>
      <c r="CA51087" s="74"/>
      <c r="CF51087" s="79"/>
      <c r="CL51087" s="79"/>
    </row>
    <row r="51088" spans="30:90">
      <c r="AD51088" s="73"/>
      <c r="AE51088" s="74"/>
      <c r="AF51088" s="74"/>
      <c r="BX51088" s="73"/>
      <c r="BY51088" s="74"/>
      <c r="BZ51088" s="74"/>
      <c r="CA51088" s="74"/>
      <c r="CF51088" s="79"/>
      <c r="CL51088" s="79"/>
    </row>
    <row r="51089" spans="30:90">
      <c r="AD51089" s="73"/>
      <c r="AE51089" s="74"/>
      <c r="AF51089" s="74"/>
      <c r="BX51089" s="73"/>
      <c r="BY51089" s="74"/>
      <c r="BZ51089" s="74"/>
      <c r="CA51089" s="74"/>
      <c r="CF51089" s="79"/>
      <c r="CL51089" s="79"/>
    </row>
    <row r="51090" spans="30:90">
      <c r="AD51090" s="73"/>
      <c r="AE51090" s="74"/>
      <c r="AF51090" s="74"/>
      <c r="BX51090" s="73"/>
      <c r="BY51090" s="74"/>
      <c r="BZ51090" s="74"/>
      <c r="CA51090" s="74"/>
      <c r="CF51090" s="79"/>
      <c r="CL51090" s="79"/>
    </row>
    <row r="51091" spans="30:90">
      <c r="AD51091" s="73"/>
      <c r="AE51091" s="74"/>
      <c r="AF51091" s="74"/>
      <c r="BX51091" s="73"/>
      <c r="BY51091" s="74"/>
      <c r="BZ51091" s="74"/>
      <c r="CA51091" s="74"/>
      <c r="CF51091" s="79"/>
      <c r="CL51091" s="79"/>
    </row>
    <row r="51092" spans="30:90">
      <c r="AD51092" s="73"/>
      <c r="AE51092" s="74"/>
      <c r="AF51092" s="74"/>
      <c r="BX51092" s="73"/>
      <c r="BY51092" s="74"/>
      <c r="BZ51092" s="74"/>
      <c r="CA51092" s="74"/>
      <c r="CF51092" s="79"/>
      <c r="CL51092" s="79"/>
    </row>
    <row r="51093" spans="30:90">
      <c r="AD51093" s="73"/>
      <c r="AE51093" s="74"/>
      <c r="AF51093" s="74"/>
      <c r="BX51093" s="73"/>
      <c r="BY51093" s="74"/>
      <c r="BZ51093" s="74"/>
      <c r="CA51093" s="74"/>
      <c r="CF51093" s="79"/>
      <c r="CL51093" s="79"/>
    </row>
    <row r="51094" spans="30:90">
      <c r="AD51094" s="73"/>
      <c r="AE51094" s="74"/>
      <c r="AF51094" s="74"/>
      <c r="BX51094" s="73"/>
      <c r="BY51094" s="74"/>
      <c r="BZ51094" s="74"/>
      <c r="CA51094" s="74"/>
      <c r="CF51094" s="79"/>
      <c r="CL51094" s="79"/>
    </row>
    <row r="51095" spans="30:90">
      <c r="AD51095" s="73"/>
      <c r="AE51095" s="74"/>
      <c r="AF51095" s="74"/>
      <c r="BX51095" s="73"/>
      <c r="BY51095" s="74"/>
      <c r="BZ51095" s="74"/>
      <c r="CA51095" s="74"/>
      <c r="CF51095" s="79"/>
      <c r="CL51095" s="79"/>
    </row>
    <row r="51096" spans="30:90">
      <c r="AD51096" s="73"/>
      <c r="AE51096" s="74"/>
      <c r="AF51096" s="74"/>
      <c r="BX51096" s="73"/>
      <c r="BY51096" s="74"/>
      <c r="BZ51096" s="74"/>
      <c r="CA51096" s="74"/>
      <c r="CF51096" s="79"/>
      <c r="CL51096" s="79"/>
    </row>
    <row r="51097" spans="30:90">
      <c r="AD51097" s="73"/>
      <c r="AE51097" s="74"/>
      <c r="AF51097" s="74"/>
      <c r="BX51097" s="73"/>
      <c r="BY51097" s="74"/>
      <c r="BZ51097" s="74"/>
      <c r="CA51097" s="74"/>
      <c r="CF51097" s="79"/>
      <c r="CL51097" s="79"/>
    </row>
    <row r="51098" spans="30:90">
      <c r="AD51098" s="73"/>
      <c r="AE51098" s="74"/>
      <c r="AF51098" s="74"/>
      <c r="BX51098" s="73"/>
      <c r="BY51098" s="74"/>
      <c r="BZ51098" s="74"/>
      <c r="CA51098" s="74"/>
      <c r="CF51098" s="79"/>
      <c r="CL51098" s="79"/>
    </row>
    <row r="51099" spans="30:90">
      <c r="AD51099" s="73"/>
      <c r="AE51099" s="74"/>
      <c r="AF51099" s="74"/>
      <c r="BX51099" s="73"/>
      <c r="BY51099" s="74"/>
      <c r="BZ51099" s="74"/>
      <c r="CA51099" s="74"/>
      <c r="CF51099" s="79"/>
      <c r="CL51099" s="79"/>
    </row>
    <row r="51100" spans="30:90">
      <c r="AD51100" s="73"/>
      <c r="AE51100" s="74"/>
      <c r="AF51100" s="74"/>
      <c r="BX51100" s="73"/>
      <c r="BY51100" s="74"/>
      <c r="BZ51100" s="74"/>
      <c r="CA51100" s="74"/>
      <c r="CF51100" s="79"/>
      <c r="CL51100" s="79"/>
    </row>
    <row r="51101" spans="30:90">
      <c r="AD51101" s="73"/>
      <c r="AE51101" s="74"/>
      <c r="AF51101" s="74"/>
      <c r="BX51101" s="73"/>
      <c r="BY51101" s="74"/>
      <c r="BZ51101" s="74"/>
      <c r="CA51101" s="74"/>
      <c r="CF51101" s="79"/>
      <c r="CL51101" s="79"/>
    </row>
    <row r="51102" spans="30:90">
      <c r="AD51102" s="73"/>
      <c r="AE51102" s="74"/>
      <c r="AF51102" s="74"/>
      <c r="BX51102" s="73"/>
      <c r="BY51102" s="74"/>
      <c r="BZ51102" s="74"/>
      <c r="CA51102" s="74"/>
      <c r="CF51102" s="79"/>
      <c r="CL51102" s="79"/>
    </row>
    <row r="51103" spans="30:90">
      <c r="AD51103" s="73"/>
      <c r="AE51103" s="74"/>
      <c r="AF51103" s="74"/>
      <c r="BX51103" s="73"/>
      <c r="BY51103" s="74"/>
      <c r="BZ51103" s="74"/>
      <c r="CA51103" s="74"/>
      <c r="CF51103" s="79"/>
      <c r="CL51103" s="79"/>
    </row>
    <row r="51104" spans="30:90">
      <c r="AD51104" s="73"/>
      <c r="AE51104" s="74"/>
      <c r="AF51104" s="74"/>
      <c r="BX51104" s="73"/>
      <c r="BY51104" s="74"/>
      <c r="BZ51104" s="74"/>
      <c r="CA51104" s="74"/>
      <c r="CF51104" s="79"/>
      <c r="CL51104" s="79"/>
    </row>
    <row r="51105" spans="30:90">
      <c r="AD51105" s="73"/>
      <c r="AE51105" s="74"/>
      <c r="AF51105" s="74"/>
      <c r="BX51105" s="73"/>
      <c r="BY51105" s="74"/>
      <c r="BZ51105" s="74"/>
      <c r="CA51105" s="74"/>
      <c r="CF51105" s="79"/>
      <c r="CL51105" s="79"/>
    </row>
    <row r="51106" spans="30:90">
      <c r="AD51106" s="73"/>
      <c r="AE51106" s="74"/>
      <c r="AF51106" s="74"/>
      <c r="BX51106" s="73"/>
      <c r="BY51106" s="74"/>
      <c r="BZ51106" s="74"/>
      <c r="CA51106" s="74"/>
      <c r="CF51106" s="79"/>
      <c r="CL51106" s="79"/>
    </row>
    <row r="51107" spans="30:90">
      <c r="AD51107" s="73"/>
      <c r="AE51107" s="74"/>
      <c r="AF51107" s="74"/>
      <c r="BX51107" s="73"/>
      <c r="BY51107" s="74"/>
      <c r="BZ51107" s="74"/>
      <c r="CA51107" s="74"/>
      <c r="CF51107" s="79"/>
      <c r="CL51107" s="79"/>
    </row>
    <row r="51108" spans="30:90">
      <c r="AD51108" s="73"/>
      <c r="AE51108" s="74"/>
      <c r="AF51108" s="74"/>
      <c r="BX51108" s="73"/>
      <c r="BY51108" s="74"/>
      <c r="BZ51108" s="74"/>
      <c r="CA51108" s="74"/>
      <c r="CF51108" s="79"/>
      <c r="CL51108" s="79"/>
    </row>
    <row r="51109" spans="30:90">
      <c r="AD51109" s="73"/>
      <c r="AE51109" s="74"/>
      <c r="AF51109" s="74"/>
      <c r="BX51109" s="73"/>
      <c r="BY51109" s="74"/>
      <c r="BZ51109" s="74"/>
      <c r="CA51109" s="74"/>
      <c r="CF51109" s="79"/>
      <c r="CL51109" s="79"/>
    </row>
    <row r="51110" spans="30:90">
      <c r="AD51110" s="73"/>
      <c r="AE51110" s="74"/>
      <c r="AF51110" s="74"/>
      <c r="BX51110" s="73"/>
      <c r="BY51110" s="74"/>
      <c r="BZ51110" s="74"/>
      <c r="CA51110" s="74"/>
      <c r="CF51110" s="79"/>
      <c r="CL51110" s="79"/>
    </row>
    <row r="51111" spans="30:90">
      <c r="AD51111" s="73"/>
      <c r="AE51111" s="74"/>
      <c r="AF51111" s="74"/>
      <c r="BX51111" s="73"/>
      <c r="BY51111" s="74"/>
      <c r="BZ51111" s="74"/>
      <c r="CA51111" s="74"/>
      <c r="CF51111" s="79"/>
      <c r="CL51111" s="79"/>
    </row>
    <row r="51112" spans="30:90">
      <c r="AD51112" s="73"/>
      <c r="AE51112" s="74"/>
      <c r="AF51112" s="74"/>
      <c r="BX51112" s="73"/>
      <c r="BY51112" s="74"/>
      <c r="BZ51112" s="74"/>
      <c r="CA51112" s="74"/>
      <c r="CF51112" s="79"/>
      <c r="CL51112" s="79"/>
    </row>
    <row r="51113" spans="30:90">
      <c r="AD51113" s="73"/>
      <c r="AE51113" s="74"/>
      <c r="AF51113" s="74"/>
      <c r="BX51113" s="73"/>
      <c r="BY51113" s="74"/>
      <c r="BZ51113" s="74"/>
      <c r="CA51113" s="74"/>
      <c r="CF51113" s="79"/>
      <c r="CL51113" s="79"/>
    </row>
    <row r="51114" spans="30:90">
      <c r="AD51114" s="73"/>
      <c r="AE51114" s="74"/>
      <c r="AF51114" s="74"/>
      <c r="BX51114" s="73"/>
      <c r="BY51114" s="74"/>
      <c r="BZ51114" s="74"/>
      <c r="CA51114" s="74"/>
      <c r="CF51114" s="79"/>
      <c r="CL51114" s="79"/>
    </row>
    <row r="51115" spans="30:90">
      <c r="AD51115" s="73"/>
      <c r="AE51115" s="74"/>
      <c r="AF51115" s="74"/>
      <c r="BX51115" s="73"/>
      <c r="BY51115" s="74"/>
      <c r="BZ51115" s="74"/>
      <c r="CA51115" s="74"/>
      <c r="CF51115" s="79"/>
      <c r="CL51115" s="79"/>
    </row>
    <row r="51116" spans="30:90">
      <c r="AD51116" s="73"/>
      <c r="AE51116" s="74"/>
      <c r="AF51116" s="74"/>
      <c r="BX51116" s="73"/>
      <c r="BY51116" s="74"/>
      <c r="BZ51116" s="74"/>
      <c r="CA51116" s="74"/>
      <c r="CF51116" s="79"/>
      <c r="CL51116" s="79"/>
    </row>
    <row r="51117" spans="30:90">
      <c r="AD51117" s="73"/>
      <c r="AE51117" s="74"/>
      <c r="AF51117" s="74"/>
      <c r="BX51117" s="73"/>
      <c r="BY51117" s="74"/>
      <c r="BZ51117" s="74"/>
      <c r="CA51117" s="74"/>
      <c r="CF51117" s="79"/>
      <c r="CL51117" s="79"/>
    </row>
    <row r="51118" spans="30:90">
      <c r="AD51118" s="73"/>
      <c r="AE51118" s="74"/>
      <c r="AF51118" s="74"/>
      <c r="BX51118" s="73"/>
      <c r="BY51118" s="74"/>
      <c r="BZ51118" s="74"/>
      <c r="CA51118" s="74"/>
      <c r="CF51118" s="79"/>
      <c r="CL51118" s="79"/>
    </row>
    <row r="51119" spans="30:90">
      <c r="AD51119" s="73"/>
      <c r="AE51119" s="74"/>
      <c r="AF51119" s="74"/>
      <c r="BX51119" s="73"/>
      <c r="BY51119" s="74"/>
      <c r="BZ51119" s="74"/>
      <c r="CA51119" s="74"/>
      <c r="CF51119" s="79"/>
      <c r="CL51119" s="79"/>
    </row>
    <row r="51120" spans="30:90">
      <c r="AD51120" s="73"/>
      <c r="AE51120" s="74"/>
      <c r="AF51120" s="74"/>
      <c r="BX51120" s="73"/>
      <c r="BY51120" s="74"/>
      <c r="BZ51120" s="74"/>
      <c r="CA51120" s="74"/>
      <c r="CF51120" s="79"/>
      <c r="CL51120" s="79"/>
    </row>
    <row r="51121" spans="30:90">
      <c r="AD51121" s="73"/>
      <c r="AE51121" s="74"/>
      <c r="AF51121" s="74"/>
      <c r="BX51121" s="73"/>
      <c r="BY51121" s="74"/>
      <c r="BZ51121" s="74"/>
      <c r="CA51121" s="74"/>
      <c r="CF51121" s="79"/>
      <c r="CL51121" s="79"/>
    </row>
    <row r="51122" spans="30:90">
      <c r="AD51122" s="73"/>
      <c r="AE51122" s="74"/>
      <c r="AF51122" s="74"/>
      <c r="BX51122" s="73"/>
      <c r="BY51122" s="74"/>
      <c r="BZ51122" s="74"/>
      <c r="CA51122" s="74"/>
      <c r="CF51122" s="79"/>
      <c r="CL51122" s="79"/>
    </row>
    <row r="51123" spans="30:90">
      <c r="AD51123" s="73"/>
      <c r="AE51123" s="74"/>
      <c r="AF51123" s="74"/>
      <c r="BX51123" s="73"/>
      <c r="BY51123" s="74"/>
      <c r="BZ51123" s="74"/>
      <c r="CA51123" s="74"/>
      <c r="CF51123" s="79"/>
      <c r="CL51123" s="79"/>
    </row>
    <row r="51124" spans="30:90">
      <c r="AD51124" s="73"/>
      <c r="AE51124" s="74"/>
      <c r="AF51124" s="74"/>
      <c r="BX51124" s="73"/>
      <c r="BY51124" s="74"/>
      <c r="BZ51124" s="74"/>
      <c r="CA51124" s="74"/>
      <c r="CF51124" s="79"/>
      <c r="CL51124" s="79"/>
    </row>
    <row r="51125" spans="30:90">
      <c r="AD51125" s="73"/>
      <c r="AE51125" s="74"/>
      <c r="AF51125" s="74"/>
      <c r="BX51125" s="73"/>
      <c r="BY51125" s="74"/>
      <c r="BZ51125" s="74"/>
      <c r="CA51125" s="74"/>
      <c r="CF51125" s="79"/>
      <c r="CL51125" s="79"/>
    </row>
    <row r="51126" spans="30:90">
      <c r="AD51126" s="73"/>
      <c r="AE51126" s="74"/>
      <c r="AF51126" s="74"/>
      <c r="BX51126" s="73"/>
      <c r="BY51126" s="74"/>
      <c r="BZ51126" s="74"/>
      <c r="CA51126" s="74"/>
      <c r="CF51126" s="79"/>
      <c r="CL51126" s="79"/>
    </row>
    <row r="51127" spans="30:90">
      <c r="AD51127" s="73"/>
      <c r="AE51127" s="74"/>
      <c r="AF51127" s="74"/>
      <c r="BX51127" s="73"/>
      <c r="BY51127" s="74"/>
      <c r="BZ51127" s="74"/>
      <c r="CA51127" s="74"/>
      <c r="CF51127" s="79"/>
      <c r="CL51127" s="79"/>
    </row>
    <row r="51128" spans="30:90">
      <c r="AD51128" s="73"/>
      <c r="AE51128" s="74"/>
      <c r="AF51128" s="74"/>
      <c r="BX51128" s="73"/>
      <c r="BY51128" s="74"/>
      <c r="BZ51128" s="74"/>
      <c r="CA51128" s="74"/>
      <c r="CF51128" s="79"/>
      <c r="CL51128" s="79"/>
    </row>
    <row r="51129" spans="30:90">
      <c r="AD51129" s="73"/>
      <c r="AE51129" s="74"/>
      <c r="AF51129" s="74"/>
      <c r="BX51129" s="73"/>
      <c r="BY51129" s="74"/>
      <c r="BZ51129" s="74"/>
      <c r="CA51129" s="74"/>
      <c r="CF51129" s="79"/>
      <c r="CL51129" s="79"/>
    </row>
    <row r="51130" spans="30:90">
      <c r="AD51130" s="73"/>
      <c r="AE51130" s="74"/>
      <c r="AF51130" s="74"/>
      <c r="BX51130" s="73"/>
      <c r="BY51130" s="74"/>
      <c r="BZ51130" s="74"/>
      <c r="CA51130" s="74"/>
      <c r="CF51130" s="79"/>
      <c r="CL51130" s="79"/>
    </row>
    <row r="51131" spans="30:90">
      <c r="AD51131" s="73"/>
      <c r="AE51131" s="74"/>
      <c r="AF51131" s="74"/>
      <c r="BX51131" s="73"/>
      <c r="BY51131" s="74"/>
      <c r="BZ51131" s="74"/>
      <c r="CA51131" s="74"/>
      <c r="CF51131" s="79"/>
      <c r="CL51131" s="79"/>
    </row>
    <row r="51132" spans="30:90">
      <c r="AD51132" s="73"/>
      <c r="AE51132" s="74"/>
      <c r="AF51132" s="74"/>
      <c r="BX51132" s="73"/>
      <c r="BY51132" s="74"/>
      <c r="BZ51132" s="74"/>
      <c r="CA51132" s="74"/>
      <c r="CF51132" s="79"/>
      <c r="CL51132" s="79"/>
    </row>
    <row r="51133" spans="30:90">
      <c r="AD51133" s="73"/>
      <c r="AE51133" s="74"/>
      <c r="AF51133" s="74"/>
      <c r="BX51133" s="73"/>
      <c r="BY51133" s="74"/>
      <c r="BZ51133" s="74"/>
      <c r="CA51133" s="74"/>
      <c r="CF51133" s="79"/>
      <c r="CL51133" s="79"/>
    </row>
    <row r="51134" spans="30:90">
      <c r="AD51134" s="73"/>
      <c r="AE51134" s="74"/>
      <c r="AF51134" s="74"/>
      <c r="BX51134" s="73"/>
      <c r="BY51134" s="74"/>
      <c r="BZ51134" s="74"/>
      <c r="CA51134" s="74"/>
      <c r="CF51134" s="79"/>
      <c r="CL51134" s="79"/>
    </row>
    <row r="51135" spans="30:90">
      <c r="AD51135" s="73"/>
      <c r="AE51135" s="74"/>
      <c r="AF51135" s="74"/>
      <c r="BX51135" s="73"/>
      <c r="BY51135" s="74"/>
      <c r="BZ51135" s="74"/>
      <c r="CA51135" s="74"/>
      <c r="CF51135" s="79"/>
      <c r="CL51135" s="79"/>
    </row>
    <row r="51136" spans="30:90">
      <c r="AD51136" s="73"/>
      <c r="AE51136" s="74"/>
      <c r="AF51136" s="74"/>
      <c r="BX51136" s="73"/>
      <c r="BY51136" s="74"/>
      <c r="BZ51136" s="74"/>
      <c r="CA51136" s="74"/>
      <c r="CF51136" s="79"/>
      <c r="CL51136" s="79"/>
    </row>
    <row r="51137" spans="30:90">
      <c r="AD51137" s="73"/>
      <c r="AE51137" s="74"/>
      <c r="AF51137" s="74"/>
      <c r="BX51137" s="73"/>
      <c r="BY51137" s="74"/>
      <c r="BZ51137" s="74"/>
      <c r="CA51137" s="74"/>
      <c r="CF51137" s="79"/>
      <c r="CL51137" s="79"/>
    </row>
    <row r="51138" spans="30:90">
      <c r="AD51138" s="73"/>
      <c r="AE51138" s="74"/>
      <c r="AF51138" s="74"/>
      <c r="BX51138" s="73"/>
      <c r="BY51138" s="74"/>
      <c r="BZ51138" s="74"/>
      <c r="CA51138" s="74"/>
      <c r="CF51138" s="79"/>
      <c r="CL51138" s="79"/>
    </row>
    <row r="51139" spans="30:90">
      <c r="AD51139" s="73"/>
      <c r="AE51139" s="74"/>
      <c r="AF51139" s="74"/>
      <c r="BX51139" s="73"/>
      <c r="BY51139" s="74"/>
      <c r="BZ51139" s="74"/>
      <c r="CA51139" s="74"/>
      <c r="CF51139" s="79"/>
      <c r="CL51139" s="79"/>
    </row>
    <row r="51140" spans="30:90">
      <c r="AD51140" s="73"/>
      <c r="AE51140" s="74"/>
      <c r="AF51140" s="74"/>
      <c r="BX51140" s="73"/>
      <c r="BY51140" s="74"/>
      <c r="BZ51140" s="74"/>
      <c r="CA51140" s="74"/>
      <c r="CF51140" s="79"/>
      <c r="CL51140" s="79"/>
    </row>
    <row r="51141" spans="30:90">
      <c r="AD51141" s="73"/>
      <c r="AE51141" s="74"/>
      <c r="AF51141" s="74"/>
      <c r="BX51141" s="73"/>
      <c r="BY51141" s="74"/>
      <c r="BZ51141" s="74"/>
      <c r="CA51141" s="74"/>
      <c r="CF51141" s="79"/>
      <c r="CL51141" s="79"/>
    </row>
    <row r="51142" spans="30:90">
      <c r="AD51142" s="73"/>
      <c r="AE51142" s="74"/>
      <c r="AF51142" s="74"/>
      <c r="BX51142" s="73"/>
      <c r="BY51142" s="74"/>
      <c r="BZ51142" s="74"/>
      <c r="CA51142" s="74"/>
      <c r="CF51142" s="79"/>
      <c r="CL51142" s="79"/>
    </row>
    <row r="51143" spans="30:90">
      <c r="AD51143" s="73"/>
      <c r="AE51143" s="74"/>
      <c r="AF51143" s="74"/>
      <c r="BX51143" s="73"/>
      <c r="BY51143" s="74"/>
      <c r="BZ51143" s="74"/>
      <c r="CA51143" s="74"/>
      <c r="CF51143" s="79"/>
      <c r="CL51143" s="79"/>
    </row>
    <row r="51144" spans="30:90">
      <c r="AD51144" s="73"/>
      <c r="AE51144" s="74"/>
      <c r="AF51144" s="74"/>
      <c r="BX51144" s="73"/>
      <c r="BY51144" s="74"/>
      <c r="BZ51144" s="74"/>
      <c r="CA51144" s="74"/>
      <c r="CF51144" s="79"/>
      <c r="CL51144" s="79"/>
    </row>
    <row r="51145" spans="30:90">
      <c r="AD51145" s="73"/>
      <c r="AE51145" s="74"/>
      <c r="AF51145" s="74"/>
      <c r="BX51145" s="73"/>
      <c r="BY51145" s="74"/>
      <c r="BZ51145" s="74"/>
      <c r="CA51145" s="74"/>
      <c r="CF51145" s="79"/>
      <c r="CL51145" s="79"/>
    </row>
    <row r="51146" spans="30:90">
      <c r="AD51146" s="73"/>
      <c r="AE51146" s="74"/>
      <c r="AF51146" s="74"/>
      <c r="BX51146" s="73"/>
      <c r="BY51146" s="74"/>
      <c r="BZ51146" s="74"/>
      <c r="CA51146" s="74"/>
      <c r="CF51146" s="79"/>
      <c r="CL51146" s="79"/>
    </row>
    <row r="51147" spans="30:90">
      <c r="AD51147" s="73"/>
      <c r="AE51147" s="74"/>
      <c r="AF51147" s="74"/>
      <c r="BX51147" s="73"/>
      <c r="BY51147" s="74"/>
      <c r="BZ51147" s="74"/>
      <c r="CA51147" s="74"/>
      <c r="CF51147" s="79"/>
      <c r="CL51147" s="79"/>
    </row>
    <row r="51148" spans="30:90">
      <c r="AD51148" s="73"/>
      <c r="AE51148" s="74"/>
      <c r="AF51148" s="74"/>
      <c r="BX51148" s="73"/>
      <c r="BY51148" s="74"/>
      <c r="BZ51148" s="74"/>
      <c r="CA51148" s="74"/>
      <c r="CF51148" s="79"/>
      <c r="CL51148" s="79"/>
    </row>
    <row r="51149" spans="30:90">
      <c r="AD51149" s="73"/>
      <c r="AE51149" s="74"/>
      <c r="AF51149" s="74"/>
      <c r="BX51149" s="73"/>
      <c r="BY51149" s="74"/>
      <c r="BZ51149" s="74"/>
      <c r="CA51149" s="74"/>
      <c r="CF51149" s="79"/>
      <c r="CL51149" s="79"/>
    </row>
    <row r="51150" spans="30:90">
      <c r="AD51150" s="73"/>
      <c r="AE51150" s="74"/>
      <c r="AF51150" s="74"/>
      <c r="BX51150" s="73"/>
      <c r="BY51150" s="74"/>
      <c r="BZ51150" s="74"/>
      <c r="CA51150" s="74"/>
      <c r="CF51150" s="79"/>
      <c r="CL51150" s="79"/>
    </row>
    <row r="51151" spans="30:90">
      <c r="AD51151" s="73"/>
      <c r="AE51151" s="74"/>
      <c r="AF51151" s="74"/>
      <c r="BX51151" s="73"/>
      <c r="BY51151" s="74"/>
      <c r="BZ51151" s="74"/>
      <c r="CA51151" s="74"/>
      <c r="CF51151" s="79"/>
      <c r="CL51151" s="79"/>
    </row>
    <row r="51152" spans="30:90">
      <c r="AD51152" s="73"/>
      <c r="AE51152" s="74"/>
      <c r="AF51152" s="74"/>
      <c r="BX51152" s="73"/>
      <c r="BY51152" s="74"/>
      <c r="BZ51152" s="74"/>
      <c r="CA51152" s="74"/>
      <c r="CF51152" s="79"/>
      <c r="CL51152" s="79"/>
    </row>
    <row r="51153" spans="30:90">
      <c r="AD51153" s="73"/>
      <c r="AE51153" s="74"/>
      <c r="AF51153" s="74"/>
      <c r="BX51153" s="73"/>
      <c r="BY51153" s="74"/>
      <c r="BZ51153" s="74"/>
      <c r="CA51153" s="74"/>
      <c r="CF51153" s="79"/>
      <c r="CL51153" s="79"/>
    </row>
    <row r="51154" spans="30:90">
      <c r="AD51154" s="73"/>
      <c r="AE51154" s="74"/>
      <c r="AF51154" s="74"/>
      <c r="BX51154" s="73"/>
      <c r="BY51154" s="74"/>
      <c r="BZ51154" s="74"/>
      <c r="CA51154" s="74"/>
      <c r="CF51154" s="79"/>
      <c r="CL51154" s="79"/>
    </row>
    <row r="51155" spans="30:90">
      <c r="AD51155" s="73"/>
      <c r="AE51155" s="74"/>
      <c r="AF51155" s="74"/>
      <c r="BX51155" s="73"/>
      <c r="BY51155" s="74"/>
      <c r="BZ51155" s="74"/>
      <c r="CA51155" s="74"/>
      <c r="CF51155" s="79"/>
      <c r="CL51155" s="79"/>
    </row>
    <row r="51156" spans="30:90">
      <c r="AD51156" s="73"/>
      <c r="AE51156" s="74"/>
      <c r="AF51156" s="74"/>
      <c r="BX51156" s="73"/>
      <c r="BY51156" s="74"/>
      <c r="BZ51156" s="74"/>
      <c r="CA51156" s="74"/>
      <c r="CF51156" s="79"/>
      <c r="CL51156" s="79"/>
    </row>
    <row r="51157" spans="30:90">
      <c r="AD51157" s="73"/>
      <c r="AE51157" s="74"/>
      <c r="AF51157" s="74"/>
      <c r="BX51157" s="73"/>
      <c r="BY51157" s="74"/>
      <c r="BZ51157" s="74"/>
      <c r="CA51157" s="74"/>
      <c r="CF51157" s="79"/>
      <c r="CL51157" s="79"/>
    </row>
    <row r="51158" spans="30:90">
      <c r="AD51158" s="73"/>
      <c r="AE51158" s="74"/>
      <c r="AF51158" s="74"/>
      <c r="BX51158" s="73"/>
      <c r="BY51158" s="74"/>
      <c r="BZ51158" s="74"/>
      <c r="CA51158" s="74"/>
      <c r="CF51158" s="79"/>
      <c r="CL51158" s="79"/>
    </row>
    <row r="51159" spans="30:90">
      <c r="AD51159" s="73"/>
      <c r="AE51159" s="74"/>
      <c r="AF51159" s="74"/>
      <c r="BX51159" s="73"/>
      <c r="BY51159" s="74"/>
      <c r="BZ51159" s="74"/>
      <c r="CA51159" s="74"/>
      <c r="CF51159" s="79"/>
      <c r="CL51159" s="79"/>
    </row>
    <row r="51160" spans="30:90">
      <c r="AD51160" s="73"/>
      <c r="AE51160" s="74"/>
      <c r="AF51160" s="74"/>
      <c r="BX51160" s="73"/>
      <c r="BY51160" s="74"/>
      <c r="BZ51160" s="74"/>
      <c r="CA51160" s="74"/>
      <c r="CF51160" s="79"/>
      <c r="CL51160" s="79"/>
    </row>
    <row r="51161" spans="30:90">
      <c r="AD51161" s="73"/>
      <c r="AE51161" s="74"/>
      <c r="AF51161" s="74"/>
      <c r="BX51161" s="73"/>
      <c r="BY51161" s="74"/>
      <c r="BZ51161" s="74"/>
      <c r="CA51161" s="74"/>
      <c r="CF51161" s="79"/>
      <c r="CL51161" s="79"/>
    </row>
    <row r="51162" spans="30:90">
      <c r="AD51162" s="73"/>
      <c r="AE51162" s="74"/>
      <c r="AF51162" s="74"/>
      <c r="BX51162" s="73"/>
      <c r="BY51162" s="74"/>
      <c r="BZ51162" s="74"/>
      <c r="CA51162" s="74"/>
      <c r="CF51162" s="79"/>
      <c r="CL51162" s="79"/>
    </row>
    <row r="51163" spans="30:90">
      <c r="AD51163" s="73"/>
      <c r="AE51163" s="74"/>
      <c r="AF51163" s="74"/>
      <c r="BX51163" s="73"/>
      <c r="BY51163" s="74"/>
      <c r="BZ51163" s="74"/>
      <c r="CA51163" s="74"/>
      <c r="CF51163" s="79"/>
      <c r="CL51163" s="79"/>
    </row>
    <row r="51164" spans="30:90">
      <c r="AD51164" s="73"/>
      <c r="AE51164" s="74"/>
      <c r="AF51164" s="74"/>
      <c r="BX51164" s="73"/>
      <c r="BY51164" s="74"/>
      <c r="BZ51164" s="74"/>
      <c r="CA51164" s="74"/>
      <c r="CF51164" s="79"/>
      <c r="CL51164" s="79"/>
    </row>
    <row r="51165" spans="30:90">
      <c r="AD51165" s="73"/>
      <c r="AE51165" s="74"/>
      <c r="AF51165" s="74"/>
      <c r="BX51165" s="73"/>
      <c r="BY51165" s="74"/>
      <c r="BZ51165" s="74"/>
      <c r="CA51165" s="74"/>
      <c r="CF51165" s="79"/>
      <c r="CL51165" s="79"/>
    </row>
    <row r="51166" spans="30:90">
      <c r="AD51166" s="73"/>
      <c r="AE51166" s="74"/>
      <c r="AF51166" s="74"/>
      <c r="BX51166" s="73"/>
      <c r="BY51166" s="74"/>
      <c r="BZ51166" s="74"/>
      <c r="CA51166" s="74"/>
      <c r="CF51166" s="79"/>
      <c r="CL51166" s="79"/>
    </row>
    <row r="51167" spans="30:90">
      <c r="AD51167" s="73"/>
      <c r="AE51167" s="74"/>
      <c r="AF51167" s="74"/>
      <c r="BX51167" s="73"/>
      <c r="BY51167" s="74"/>
      <c r="BZ51167" s="74"/>
      <c r="CA51167" s="74"/>
      <c r="CF51167" s="79"/>
      <c r="CL51167" s="79"/>
    </row>
    <row r="51168" spans="30:90">
      <c r="AD51168" s="73"/>
      <c r="AE51168" s="74"/>
      <c r="AF51168" s="74"/>
      <c r="BX51168" s="73"/>
      <c r="BY51168" s="74"/>
      <c r="BZ51168" s="74"/>
      <c r="CA51168" s="74"/>
      <c r="CF51168" s="79"/>
      <c r="CL51168" s="79"/>
    </row>
    <row r="51169" spans="30:90">
      <c r="AD51169" s="73"/>
      <c r="AE51169" s="74"/>
      <c r="AF51169" s="74"/>
      <c r="BX51169" s="73"/>
      <c r="BY51169" s="74"/>
      <c r="BZ51169" s="74"/>
      <c r="CA51169" s="74"/>
      <c r="CF51169" s="79"/>
      <c r="CL51169" s="79"/>
    </row>
    <row r="51170" spans="30:90">
      <c r="AD51170" s="73"/>
      <c r="AE51170" s="74"/>
      <c r="AF51170" s="74"/>
      <c r="BX51170" s="73"/>
      <c r="BY51170" s="74"/>
      <c r="BZ51170" s="74"/>
      <c r="CA51170" s="74"/>
      <c r="CF51170" s="79"/>
      <c r="CL51170" s="79"/>
    </row>
    <row r="51171" spans="30:90">
      <c r="AD51171" s="73"/>
      <c r="AE51171" s="74"/>
      <c r="AF51171" s="74"/>
      <c r="BX51171" s="73"/>
      <c r="BY51171" s="74"/>
      <c r="BZ51171" s="74"/>
      <c r="CA51171" s="74"/>
      <c r="CF51171" s="79"/>
      <c r="CL51171" s="79"/>
    </row>
    <row r="51172" spans="30:90">
      <c r="AD51172" s="73"/>
      <c r="AE51172" s="74"/>
      <c r="AF51172" s="74"/>
      <c r="BX51172" s="73"/>
      <c r="BY51172" s="74"/>
      <c r="BZ51172" s="74"/>
      <c r="CA51172" s="74"/>
      <c r="CF51172" s="79"/>
      <c r="CL51172" s="79"/>
    </row>
    <row r="51173" spans="30:90">
      <c r="AD51173" s="73"/>
      <c r="AE51173" s="74"/>
      <c r="AF51173" s="74"/>
      <c r="BX51173" s="73"/>
      <c r="BY51173" s="74"/>
      <c r="BZ51173" s="74"/>
      <c r="CA51173" s="74"/>
      <c r="CF51173" s="79"/>
      <c r="CL51173" s="79"/>
    </row>
    <row r="51174" spans="30:90">
      <c r="AD51174" s="73"/>
      <c r="AE51174" s="74"/>
      <c r="AF51174" s="74"/>
      <c r="BX51174" s="73"/>
      <c r="BY51174" s="74"/>
      <c r="BZ51174" s="74"/>
      <c r="CA51174" s="74"/>
      <c r="CF51174" s="79"/>
      <c r="CL51174" s="79"/>
    </row>
    <row r="51175" spans="30:90">
      <c r="AD51175" s="73"/>
      <c r="AE51175" s="74"/>
      <c r="AF51175" s="74"/>
      <c r="BX51175" s="73"/>
      <c r="BY51175" s="74"/>
      <c r="BZ51175" s="74"/>
      <c r="CA51175" s="74"/>
      <c r="CF51175" s="79"/>
      <c r="CL51175" s="79"/>
    </row>
    <row r="51176" spans="30:90">
      <c r="AD51176" s="73"/>
      <c r="AE51176" s="74"/>
      <c r="AF51176" s="74"/>
      <c r="BX51176" s="73"/>
      <c r="BY51176" s="74"/>
      <c r="BZ51176" s="74"/>
      <c r="CA51176" s="74"/>
      <c r="CF51176" s="79"/>
      <c r="CL51176" s="79"/>
    </row>
    <row r="51177" spans="30:90">
      <c r="AD51177" s="73"/>
      <c r="AE51177" s="74"/>
      <c r="AF51177" s="74"/>
      <c r="BX51177" s="73"/>
      <c r="BY51177" s="74"/>
      <c r="BZ51177" s="74"/>
      <c r="CA51177" s="74"/>
      <c r="CF51177" s="79"/>
      <c r="CL51177" s="79"/>
    </row>
    <row r="51178" spans="30:90">
      <c r="AD51178" s="73"/>
      <c r="AE51178" s="74"/>
      <c r="AF51178" s="74"/>
      <c r="BX51178" s="73"/>
      <c r="BY51178" s="74"/>
      <c r="BZ51178" s="74"/>
      <c r="CA51178" s="74"/>
      <c r="CF51178" s="79"/>
      <c r="CL51178" s="79"/>
    </row>
    <row r="51179" spans="30:90">
      <c r="AD51179" s="73"/>
      <c r="AE51179" s="74"/>
      <c r="AF51179" s="74"/>
      <c r="BX51179" s="73"/>
      <c r="BY51179" s="74"/>
      <c r="BZ51179" s="74"/>
      <c r="CA51179" s="74"/>
      <c r="CF51179" s="79"/>
      <c r="CL51179" s="79"/>
    </row>
    <row r="51180" spans="30:90">
      <c r="AD51180" s="73"/>
      <c r="AE51180" s="74"/>
      <c r="AF51180" s="74"/>
      <c r="BX51180" s="73"/>
      <c r="BY51180" s="74"/>
      <c r="BZ51180" s="74"/>
      <c r="CA51180" s="74"/>
      <c r="CF51180" s="79"/>
      <c r="CL51180" s="79"/>
    </row>
    <row r="51181" spans="30:90">
      <c r="AD51181" s="73"/>
      <c r="AE51181" s="74"/>
      <c r="AF51181" s="74"/>
      <c r="BX51181" s="73"/>
      <c r="BY51181" s="74"/>
      <c r="BZ51181" s="74"/>
      <c r="CA51181" s="74"/>
      <c r="CF51181" s="79"/>
      <c r="CL51181" s="79"/>
    </row>
    <row r="51182" spans="30:90">
      <c r="AD51182" s="73"/>
      <c r="AE51182" s="74"/>
      <c r="AF51182" s="74"/>
      <c r="BX51182" s="73"/>
      <c r="BY51182" s="74"/>
      <c r="BZ51182" s="74"/>
      <c r="CA51182" s="74"/>
      <c r="CF51182" s="79"/>
      <c r="CL51182" s="79"/>
    </row>
    <row r="51183" spans="30:90">
      <c r="AD51183" s="73"/>
      <c r="AE51183" s="74"/>
      <c r="AF51183" s="74"/>
      <c r="BX51183" s="73"/>
      <c r="BY51183" s="74"/>
      <c r="BZ51183" s="74"/>
      <c r="CA51183" s="74"/>
      <c r="CF51183" s="79"/>
      <c r="CL51183" s="79"/>
    </row>
    <row r="51184" spans="30:90">
      <c r="AD51184" s="73"/>
      <c r="AE51184" s="74"/>
      <c r="AF51184" s="74"/>
      <c r="BX51184" s="73"/>
      <c r="BY51184" s="74"/>
      <c r="BZ51184" s="74"/>
      <c r="CA51184" s="74"/>
      <c r="CF51184" s="79"/>
      <c r="CL51184" s="79"/>
    </row>
    <row r="51185" spans="30:90">
      <c r="AD51185" s="73"/>
      <c r="AE51185" s="74"/>
      <c r="AF51185" s="74"/>
      <c r="BX51185" s="73"/>
      <c r="BY51185" s="74"/>
      <c r="BZ51185" s="74"/>
      <c r="CA51185" s="74"/>
      <c r="CF51185" s="79"/>
      <c r="CL51185" s="79"/>
    </row>
    <row r="51186" spans="30:90">
      <c r="AD51186" s="73"/>
      <c r="AE51186" s="74"/>
      <c r="AF51186" s="74"/>
      <c r="BX51186" s="73"/>
      <c r="BY51186" s="74"/>
      <c r="BZ51186" s="74"/>
      <c r="CA51186" s="74"/>
      <c r="CF51186" s="79"/>
      <c r="CL51186" s="79"/>
    </row>
    <row r="51187" spans="30:90">
      <c r="AD51187" s="73"/>
      <c r="AE51187" s="74"/>
      <c r="AF51187" s="74"/>
      <c r="BX51187" s="73"/>
      <c r="BY51187" s="74"/>
      <c r="BZ51187" s="74"/>
      <c r="CA51187" s="74"/>
      <c r="CF51187" s="79"/>
      <c r="CL51187" s="79"/>
    </row>
    <row r="51188" spans="30:90">
      <c r="AD51188" s="73"/>
      <c r="AE51188" s="74"/>
      <c r="AF51188" s="74"/>
      <c r="BX51188" s="73"/>
      <c r="BY51188" s="74"/>
      <c r="BZ51188" s="74"/>
      <c r="CA51188" s="74"/>
      <c r="CF51188" s="79"/>
      <c r="CL51188" s="79"/>
    </row>
    <row r="51189" spans="30:90">
      <c r="AD51189" s="73"/>
      <c r="AE51189" s="74"/>
      <c r="AF51189" s="74"/>
      <c r="BX51189" s="73"/>
      <c r="BY51189" s="74"/>
      <c r="BZ51189" s="74"/>
      <c r="CA51189" s="74"/>
      <c r="CF51189" s="79"/>
      <c r="CL51189" s="79"/>
    </row>
    <row r="51190" spans="30:90">
      <c r="AD51190" s="73"/>
      <c r="AE51190" s="74"/>
      <c r="AF51190" s="74"/>
      <c r="BX51190" s="73"/>
      <c r="BY51190" s="74"/>
      <c r="BZ51190" s="74"/>
      <c r="CA51190" s="74"/>
      <c r="CF51190" s="79"/>
      <c r="CL51190" s="79"/>
    </row>
    <row r="51191" spans="30:90">
      <c r="AD51191" s="73"/>
      <c r="AE51191" s="74"/>
      <c r="AF51191" s="74"/>
      <c r="BX51191" s="73"/>
      <c r="BY51191" s="74"/>
      <c r="BZ51191" s="74"/>
      <c r="CA51191" s="74"/>
      <c r="CF51191" s="79"/>
      <c r="CL51191" s="79"/>
    </row>
    <row r="51192" spans="30:90">
      <c r="AD51192" s="73"/>
      <c r="AE51192" s="74"/>
      <c r="AF51192" s="74"/>
      <c r="BX51192" s="73"/>
      <c r="BY51192" s="74"/>
      <c r="BZ51192" s="74"/>
      <c r="CA51192" s="74"/>
      <c r="CF51192" s="79"/>
      <c r="CL51192" s="79"/>
    </row>
    <row r="51193" spans="30:90">
      <c r="AD51193" s="73"/>
      <c r="AE51193" s="74"/>
      <c r="AF51193" s="74"/>
      <c r="BX51193" s="73"/>
      <c r="BY51193" s="74"/>
      <c r="BZ51193" s="74"/>
      <c r="CA51193" s="74"/>
      <c r="CF51193" s="79"/>
      <c r="CL51193" s="79"/>
    </row>
    <row r="51194" spans="30:90">
      <c r="AD51194" s="73"/>
      <c r="AE51194" s="74"/>
      <c r="AF51194" s="74"/>
      <c r="BX51194" s="73"/>
      <c r="BY51194" s="74"/>
      <c r="BZ51194" s="74"/>
      <c r="CA51194" s="74"/>
      <c r="CF51194" s="79"/>
      <c r="CL51194" s="79"/>
    </row>
    <row r="51195" spans="30:90">
      <c r="AD51195" s="73"/>
      <c r="AE51195" s="74"/>
      <c r="AF51195" s="74"/>
      <c r="BX51195" s="73"/>
      <c r="BY51195" s="74"/>
      <c r="BZ51195" s="74"/>
      <c r="CA51195" s="74"/>
      <c r="CF51195" s="79"/>
      <c r="CL51195" s="79"/>
    </row>
    <row r="51196" spans="30:90">
      <c r="AD51196" s="73"/>
      <c r="AE51196" s="74"/>
      <c r="AF51196" s="74"/>
      <c r="BX51196" s="73"/>
      <c r="BY51196" s="74"/>
      <c r="BZ51196" s="74"/>
      <c r="CA51196" s="74"/>
      <c r="CF51196" s="79"/>
      <c r="CL51196" s="79"/>
    </row>
    <row r="51197" spans="30:90">
      <c r="AD51197" s="73"/>
      <c r="AE51197" s="74"/>
      <c r="AF51197" s="74"/>
      <c r="BX51197" s="73"/>
      <c r="BY51197" s="74"/>
      <c r="BZ51197" s="74"/>
      <c r="CA51197" s="74"/>
      <c r="CF51197" s="79"/>
      <c r="CL51197" s="79"/>
    </row>
    <row r="51198" spans="30:90">
      <c r="AD51198" s="73"/>
      <c r="AE51198" s="74"/>
      <c r="AF51198" s="74"/>
      <c r="BX51198" s="73"/>
      <c r="BY51198" s="74"/>
      <c r="BZ51198" s="74"/>
      <c r="CA51198" s="74"/>
      <c r="CF51198" s="79"/>
      <c r="CL51198" s="79"/>
    </row>
    <row r="51199" spans="30:90">
      <c r="AD51199" s="73"/>
      <c r="AE51199" s="74"/>
      <c r="AF51199" s="74"/>
      <c r="BX51199" s="73"/>
      <c r="BY51199" s="74"/>
      <c r="BZ51199" s="74"/>
      <c r="CA51199" s="74"/>
      <c r="CF51199" s="79"/>
      <c r="CL51199" s="79"/>
    </row>
    <row r="51200" spans="30:90">
      <c r="AD51200" s="73"/>
      <c r="AE51200" s="74"/>
      <c r="AF51200" s="74"/>
      <c r="BX51200" s="73"/>
      <c r="BY51200" s="74"/>
      <c r="BZ51200" s="74"/>
      <c r="CA51200" s="74"/>
      <c r="CF51200" s="79"/>
      <c r="CL51200" s="79"/>
    </row>
    <row r="51201" spans="30:90">
      <c r="AD51201" s="73"/>
      <c r="AE51201" s="74"/>
      <c r="AF51201" s="74"/>
      <c r="BX51201" s="73"/>
      <c r="BY51201" s="74"/>
      <c r="BZ51201" s="74"/>
      <c r="CA51201" s="74"/>
      <c r="CF51201" s="79"/>
      <c r="CL51201" s="79"/>
    </row>
    <row r="51202" spans="30:90">
      <c r="AD51202" s="73"/>
      <c r="AE51202" s="74"/>
      <c r="AF51202" s="74"/>
      <c r="BX51202" s="73"/>
      <c r="BY51202" s="74"/>
      <c r="BZ51202" s="74"/>
      <c r="CA51202" s="74"/>
      <c r="CF51202" s="79"/>
      <c r="CL51202" s="79"/>
    </row>
    <row r="51203" spans="30:90">
      <c r="AD51203" s="73"/>
      <c r="AE51203" s="74"/>
      <c r="AF51203" s="74"/>
      <c r="BX51203" s="73"/>
      <c r="BY51203" s="74"/>
      <c r="BZ51203" s="74"/>
      <c r="CA51203" s="74"/>
      <c r="CF51203" s="79"/>
      <c r="CL51203" s="79"/>
    </row>
    <row r="51204" spans="30:90">
      <c r="AD51204" s="73"/>
      <c r="AE51204" s="74"/>
      <c r="AF51204" s="74"/>
      <c r="BX51204" s="73"/>
      <c r="BY51204" s="74"/>
      <c r="BZ51204" s="74"/>
      <c r="CA51204" s="74"/>
      <c r="CF51204" s="79"/>
      <c r="CL51204" s="79"/>
    </row>
    <row r="51205" spans="30:90">
      <c r="AD51205" s="73"/>
      <c r="AE51205" s="74"/>
      <c r="AF51205" s="74"/>
      <c r="BX51205" s="73"/>
      <c r="BY51205" s="74"/>
      <c r="BZ51205" s="74"/>
      <c r="CA51205" s="74"/>
      <c r="CF51205" s="79"/>
      <c r="CL51205" s="79"/>
    </row>
    <row r="51206" spans="30:90">
      <c r="AD51206" s="73"/>
      <c r="AE51206" s="74"/>
      <c r="AF51206" s="74"/>
      <c r="BX51206" s="73"/>
      <c r="BY51206" s="74"/>
      <c r="BZ51206" s="74"/>
      <c r="CA51206" s="74"/>
      <c r="CF51206" s="79"/>
      <c r="CL51206" s="79"/>
    </row>
    <row r="51207" spans="30:90">
      <c r="AD51207" s="73"/>
      <c r="AE51207" s="74"/>
      <c r="AF51207" s="74"/>
      <c r="BX51207" s="73"/>
      <c r="BY51207" s="74"/>
      <c r="BZ51207" s="74"/>
      <c r="CA51207" s="74"/>
      <c r="CF51207" s="79"/>
      <c r="CL51207" s="79"/>
    </row>
    <row r="51208" spans="30:90">
      <c r="AD51208" s="73"/>
      <c r="AE51208" s="74"/>
      <c r="AF51208" s="74"/>
      <c r="BX51208" s="73"/>
      <c r="BY51208" s="74"/>
      <c r="BZ51208" s="74"/>
      <c r="CA51208" s="74"/>
      <c r="CF51208" s="79"/>
      <c r="CL51208" s="79"/>
    </row>
    <row r="51209" spans="30:90">
      <c r="AD51209" s="73"/>
      <c r="AE51209" s="74"/>
      <c r="AF51209" s="74"/>
      <c r="BX51209" s="73"/>
      <c r="BY51209" s="74"/>
      <c r="BZ51209" s="74"/>
      <c r="CA51209" s="74"/>
      <c r="CF51209" s="79"/>
      <c r="CL51209" s="79"/>
    </row>
    <row r="51210" spans="30:90">
      <c r="AD51210" s="73"/>
      <c r="AE51210" s="74"/>
      <c r="AF51210" s="74"/>
      <c r="BX51210" s="73"/>
      <c r="BY51210" s="74"/>
      <c r="BZ51210" s="74"/>
      <c r="CA51210" s="74"/>
      <c r="CF51210" s="79"/>
      <c r="CL51210" s="79"/>
    </row>
    <row r="51211" spans="30:90">
      <c r="AD51211" s="73"/>
      <c r="AE51211" s="74"/>
      <c r="AF51211" s="74"/>
      <c r="BX51211" s="73"/>
      <c r="BY51211" s="74"/>
      <c r="BZ51211" s="74"/>
      <c r="CA51211" s="74"/>
      <c r="CF51211" s="79"/>
      <c r="CL51211" s="79"/>
    </row>
    <row r="51212" spans="30:90">
      <c r="AD51212" s="73"/>
      <c r="AE51212" s="74"/>
      <c r="AF51212" s="74"/>
      <c r="BX51212" s="73"/>
      <c r="BY51212" s="74"/>
      <c r="BZ51212" s="74"/>
      <c r="CA51212" s="74"/>
      <c r="CF51212" s="79"/>
      <c r="CL51212" s="79"/>
    </row>
    <row r="51213" spans="30:90">
      <c r="AD51213" s="73"/>
      <c r="AE51213" s="74"/>
      <c r="AF51213" s="74"/>
      <c r="BX51213" s="73"/>
      <c r="BY51213" s="74"/>
      <c r="BZ51213" s="74"/>
      <c r="CA51213" s="74"/>
      <c r="CF51213" s="79"/>
      <c r="CL51213" s="79"/>
    </row>
    <row r="51214" spans="30:90">
      <c r="AD51214" s="73"/>
      <c r="AE51214" s="74"/>
      <c r="AF51214" s="74"/>
      <c r="BX51214" s="73"/>
      <c r="BY51214" s="74"/>
      <c r="BZ51214" s="74"/>
      <c r="CA51214" s="74"/>
      <c r="CF51214" s="79"/>
      <c r="CL51214" s="79"/>
    </row>
    <row r="51215" spans="30:90">
      <c r="AD51215" s="73"/>
      <c r="AE51215" s="74"/>
      <c r="AF51215" s="74"/>
      <c r="BX51215" s="73"/>
      <c r="BY51215" s="74"/>
      <c r="BZ51215" s="74"/>
      <c r="CA51215" s="74"/>
      <c r="CF51215" s="79"/>
      <c r="CL51215" s="79"/>
    </row>
    <row r="51216" spans="30:90">
      <c r="AD51216" s="73"/>
      <c r="AE51216" s="74"/>
      <c r="AF51216" s="74"/>
      <c r="BX51216" s="73"/>
      <c r="BY51216" s="74"/>
      <c r="BZ51216" s="74"/>
      <c r="CA51216" s="74"/>
      <c r="CF51216" s="79"/>
      <c r="CL51216" s="79"/>
    </row>
    <row r="51217" spans="30:90">
      <c r="AD51217" s="73"/>
      <c r="AE51217" s="74"/>
      <c r="AF51217" s="74"/>
      <c r="BX51217" s="73"/>
      <c r="BY51217" s="74"/>
      <c r="BZ51217" s="74"/>
      <c r="CA51217" s="74"/>
      <c r="CF51217" s="79"/>
      <c r="CL51217" s="79"/>
    </row>
    <row r="51218" spans="30:90">
      <c r="AD51218" s="73"/>
      <c r="AE51218" s="74"/>
      <c r="AF51218" s="74"/>
      <c r="BX51218" s="73"/>
      <c r="BY51218" s="74"/>
      <c r="BZ51218" s="74"/>
      <c r="CA51218" s="74"/>
      <c r="CF51218" s="79"/>
      <c r="CL51218" s="79"/>
    </row>
    <row r="51219" spans="30:90">
      <c r="AD51219" s="73"/>
      <c r="AE51219" s="74"/>
      <c r="AF51219" s="74"/>
      <c r="BX51219" s="73"/>
      <c r="BY51219" s="74"/>
      <c r="BZ51219" s="74"/>
      <c r="CA51219" s="74"/>
      <c r="CF51219" s="79"/>
      <c r="CL51219" s="79"/>
    </row>
    <row r="51220" spans="30:90">
      <c r="AD51220" s="73"/>
      <c r="AE51220" s="74"/>
      <c r="AF51220" s="74"/>
      <c r="BX51220" s="73"/>
      <c r="BY51220" s="74"/>
      <c r="BZ51220" s="74"/>
      <c r="CA51220" s="74"/>
      <c r="CF51220" s="79"/>
      <c r="CL51220" s="79"/>
    </row>
    <row r="51221" spans="30:90">
      <c r="AD51221" s="73"/>
      <c r="AE51221" s="74"/>
      <c r="AF51221" s="74"/>
      <c r="BX51221" s="73"/>
      <c r="BY51221" s="74"/>
      <c r="BZ51221" s="74"/>
      <c r="CA51221" s="74"/>
      <c r="CF51221" s="79"/>
      <c r="CL51221" s="79"/>
    </row>
    <row r="51222" spans="30:90">
      <c r="AD51222" s="73"/>
      <c r="AE51222" s="74"/>
      <c r="AF51222" s="74"/>
      <c r="BX51222" s="73"/>
      <c r="BY51222" s="74"/>
      <c r="BZ51222" s="74"/>
      <c r="CA51222" s="74"/>
      <c r="CF51222" s="79"/>
      <c r="CL51222" s="79"/>
    </row>
    <row r="51223" spans="30:90">
      <c r="AD51223" s="73"/>
      <c r="AE51223" s="74"/>
      <c r="AF51223" s="74"/>
      <c r="BX51223" s="73"/>
      <c r="BY51223" s="74"/>
      <c r="BZ51223" s="74"/>
      <c r="CA51223" s="74"/>
      <c r="CF51223" s="79"/>
      <c r="CL51223" s="79"/>
    </row>
    <row r="51224" spans="30:90">
      <c r="AD51224" s="73"/>
      <c r="AE51224" s="74"/>
      <c r="AF51224" s="74"/>
      <c r="BX51224" s="73"/>
      <c r="BY51224" s="74"/>
      <c r="BZ51224" s="74"/>
      <c r="CA51224" s="74"/>
      <c r="CF51224" s="79"/>
      <c r="CL51224" s="79"/>
    </row>
    <row r="51225" spans="30:90">
      <c r="AD51225" s="73"/>
      <c r="AE51225" s="74"/>
      <c r="AF51225" s="74"/>
      <c r="BX51225" s="73"/>
      <c r="BY51225" s="74"/>
      <c r="BZ51225" s="74"/>
      <c r="CA51225" s="74"/>
      <c r="CF51225" s="79"/>
      <c r="CL51225" s="79"/>
    </row>
    <row r="51226" spans="30:90">
      <c r="AD51226" s="73"/>
      <c r="AE51226" s="74"/>
      <c r="AF51226" s="74"/>
      <c r="BX51226" s="73"/>
      <c r="BY51226" s="74"/>
      <c r="BZ51226" s="74"/>
      <c r="CA51226" s="74"/>
      <c r="CF51226" s="79"/>
      <c r="CL51226" s="79"/>
    </row>
    <row r="51227" spans="30:90">
      <c r="AD51227" s="73"/>
      <c r="AE51227" s="74"/>
      <c r="AF51227" s="74"/>
      <c r="BX51227" s="73"/>
      <c r="BY51227" s="74"/>
      <c r="BZ51227" s="74"/>
      <c r="CA51227" s="74"/>
      <c r="CF51227" s="79"/>
      <c r="CL51227" s="79"/>
    </row>
    <row r="51228" spans="30:90">
      <c r="AD51228" s="73"/>
      <c r="AE51228" s="74"/>
      <c r="AF51228" s="74"/>
      <c r="BX51228" s="73"/>
      <c r="BY51228" s="74"/>
      <c r="BZ51228" s="74"/>
      <c r="CA51228" s="74"/>
      <c r="CF51228" s="79"/>
      <c r="CL51228" s="79"/>
    </row>
    <row r="51229" spans="30:90">
      <c r="AD51229" s="73"/>
      <c r="AE51229" s="74"/>
      <c r="AF51229" s="74"/>
      <c r="BX51229" s="73"/>
      <c r="BY51229" s="74"/>
      <c r="BZ51229" s="74"/>
      <c r="CA51229" s="74"/>
      <c r="CF51229" s="79"/>
      <c r="CL51229" s="79"/>
    </row>
    <row r="51230" spans="30:90">
      <c r="AD51230" s="73"/>
      <c r="AE51230" s="74"/>
      <c r="AF51230" s="74"/>
      <c r="BX51230" s="73"/>
      <c r="BY51230" s="74"/>
      <c r="BZ51230" s="74"/>
      <c r="CA51230" s="74"/>
      <c r="CF51230" s="79"/>
      <c r="CL51230" s="79"/>
    </row>
    <row r="51231" spans="30:90">
      <c r="AD51231" s="73"/>
      <c r="AE51231" s="74"/>
      <c r="AF51231" s="74"/>
      <c r="BX51231" s="73"/>
      <c r="BY51231" s="74"/>
      <c r="BZ51231" s="74"/>
      <c r="CA51231" s="74"/>
      <c r="CF51231" s="79"/>
      <c r="CL51231" s="79"/>
    </row>
    <row r="51232" spans="30:90">
      <c r="AD51232" s="73"/>
      <c r="AE51232" s="74"/>
      <c r="AF51232" s="74"/>
      <c r="BX51232" s="73"/>
      <c r="BY51232" s="74"/>
      <c r="BZ51232" s="74"/>
      <c r="CA51232" s="74"/>
      <c r="CF51232" s="79"/>
      <c r="CL51232" s="79"/>
    </row>
    <row r="51233" spans="30:90">
      <c r="AD51233" s="73"/>
      <c r="AE51233" s="74"/>
      <c r="AF51233" s="74"/>
      <c r="BX51233" s="73"/>
      <c r="BY51233" s="74"/>
      <c r="BZ51233" s="74"/>
      <c r="CA51233" s="74"/>
      <c r="CF51233" s="79"/>
      <c r="CL51233" s="79"/>
    </row>
    <row r="51234" spans="30:90">
      <c r="AD51234" s="73"/>
      <c r="AE51234" s="74"/>
      <c r="AF51234" s="74"/>
      <c r="BX51234" s="73"/>
      <c r="BY51234" s="74"/>
      <c r="BZ51234" s="74"/>
      <c r="CA51234" s="74"/>
      <c r="CF51234" s="79"/>
      <c r="CL51234" s="79"/>
    </row>
    <row r="51235" spans="30:90">
      <c r="AD51235" s="73"/>
      <c r="AE51235" s="74"/>
      <c r="AF51235" s="74"/>
      <c r="BX51235" s="73"/>
      <c r="BY51235" s="74"/>
      <c r="BZ51235" s="74"/>
      <c r="CA51235" s="74"/>
      <c r="CF51235" s="79"/>
      <c r="CL51235" s="79"/>
    </row>
    <row r="51236" spans="30:90">
      <c r="AD51236" s="73"/>
      <c r="AE51236" s="74"/>
      <c r="AF51236" s="74"/>
      <c r="BX51236" s="73"/>
      <c r="BY51236" s="74"/>
      <c r="BZ51236" s="74"/>
      <c r="CA51236" s="74"/>
      <c r="CF51236" s="79"/>
      <c r="CL51236" s="79"/>
    </row>
    <row r="51237" spans="30:90">
      <c r="AD51237" s="73"/>
      <c r="AE51237" s="74"/>
      <c r="AF51237" s="74"/>
      <c r="BX51237" s="73"/>
      <c r="BY51237" s="74"/>
      <c r="BZ51237" s="74"/>
      <c r="CA51237" s="74"/>
      <c r="CF51237" s="79"/>
      <c r="CL51237" s="79"/>
    </row>
    <row r="51238" spans="30:90">
      <c r="AD51238" s="73"/>
      <c r="AE51238" s="74"/>
      <c r="AF51238" s="74"/>
      <c r="BX51238" s="73"/>
      <c r="BY51238" s="74"/>
      <c r="BZ51238" s="74"/>
      <c r="CA51238" s="74"/>
      <c r="CF51238" s="79"/>
      <c r="CL51238" s="79"/>
    </row>
    <row r="51239" spans="30:90">
      <c r="AD51239" s="73"/>
      <c r="AE51239" s="74"/>
      <c r="AF51239" s="74"/>
      <c r="BX51239" s="73"/>
      <c r="BY51239" s="74"/>
      <c r="BZ51239" s="74"/>
      <c r="CA51239" s="74"/>
      <c r="CF51239" s="79"/>
      <c r="CL51239" s="79"/>
    </row>
    <row r="51240" spans="30:90">
      <c r="AD51240" s="73"/>
      <c r="AE51240" s="74"/>
      <c r="AF51240" s="74"/>
      <c r="BX51240" s="73"/>
      <c r="BY51240" s="74"/>
      <c r="BZ51240" s="74"/>
      <c r="CA51240" s="74"/>
      <c r="CF51240" s="79"/>
      <c r="CL51240" s="79"/>
    </row>
    <row r="51241" spans="30:90">
      <c r="AD51241" s="73"/>
      <c r="AE51241" s="74"/>
      <c r="AF51241" s="74"/>
      <c r="BX51241" s="73"/>
      <c r="BY51241" s="74"/>
      <c r="BZ51241" s="74"/>
      <c r="CA51241" s="74"/>
      <c r="CF51241" s="79"/>
      <c r="CL51241" s="79"/>
    </row>
    <row r="51242" spans="30:90">
      <c r="AD51242" s="73"/>
      <c r="AE51242" s="74"/>
      <c r="AF51242" s="74"/>
      <c r="BX51242" s="73"/>
      <c r="BY51242" s="74"/>
      <c r="BZ51242" s="74"/>
      <c r="CA51242" s="74"/>
      <c r="CF51242" s="79"/>
      <c r="CL51242" s="79"/>
    </row>
    <row r="51243" spans="30:90">
      <c r="AD51243" s="73"/>
      <c r="AE51243" s="74"/>
      <c r="AF51243" s="74"/>
      <c r="BX51243" s="73"/>
      <c r="BY51243" s="74"/>
      <c r="BZ51243" s="74"/>
      <c r="CA51243" s="74"/>
      <c r="CF51243" s="79"/>
      <c r="CL51243" s="79"/>
    </row>
    <row r="51244" spans="30:90">
      <c r="AD51244" s="73"/>
      <c r="AE51244" s="74"/>
      <c r="AF51244" s="74"/>
      <c r="BX51244" s="73"/>
      <c r="BY51244" s="74"/>
      <c r="BZ51244" s="74"/>
      <c r="CA51244" s="74"/>
      <c r="CF51244" s="79"/>
      <c r="CL51244" s="79"/>
    </row>
    <row r="51245" spans="30:90">
      <c r="AD51245" s="73"/>
      <c r="AE51245" s="74"/>
      <c r="AF51245" s="74"/>
      <c r="BX51245" s="73"/>
      <c r="BY51245" s="74"/>
      <c r="BZ51245" s="74"/>
      <c r="CA51245" s="74"/>
      <c r="CF51245" s="79"/>
      <c r="CL51245" s="79"/>
    </row>
    <row r="51246" spans="30:90">
      <c r="AD51246" s="73"/>
      <c r="AE51246" s="74"/>
      <c r="AF51246" s="74"/>
      <c r="BX51246" s="73"/>
      <c r="BY51246" s="74"/>
      <c r="BZ51246" s="74"/>
      <c r="CA51246" s="74"/>
      <c r="CF51246" s="79"/>
      <c r="CL51246" s="79"/>
    </row>
    <row r="51247" spans="30:90">
      <c r="AD51247" s="73"/>
      <c r="AE51247" s="74"/>
      <c r="AF51247" s="74"/>
      <c r="BX51247" s="73"/>
      <c r="BY51247" s="74"/>
      <c r="BZ51247" s="74"/>
      <c r="CA51247" s="74"/>
      <c r="CF51247" s="79"/>
      <c r="CL51247" s="79"/>
    </row>
    <row r="51248" spans="30:90">
      <c r="AD51248" s="73"/>
      <c r="AE51248" s="74"/>
      <c r="AF51248" s="74"/>
      <c r="BX51248" s="73"/>
      <c r="BY51248" s="74"/>
      <c r="BZ51248" s="74"/>
      <c r="CA51248" s="74"/>
      <c r="CF51248" s="79"/>
      <c r="CL51248" s="79"/>
    </row>
    <row r="51249" spans="30:90">
      <c r="AD51249" s="73"/>
      <c r="AE51249" s="74"/>
      <c r="AF51249" s="74"/>
      <c r="BX51249" s="73"/>
      <c r="BY51249" s="74"/>
      <c r="BZ51249" s="74"/>
      <c r="CA51249" s="74"/>
      <c r="CF51249" s="79"/>
      <c r="CL51249" s="79"/>
    </row>
    <row r="51250" spans="30:90">
      <c r="AD51250" s="73"/>
      <c r="AE51250" s="74"/>
      <c r="AF51250" s="74"/>
      <c r="BX51250" s="73"/>
      <c r="BY51250" s="74"/>
      <c r="BZ51250" s="74"/>
      <c r="CA51250" s="74"/>
      <c r="CF51250" s="79"/>
      <c r="CL51250" s="79"/>
    </row>
    <row r="51251" spans="30:90">
      <c r="AD51251" s="73"/>
      <c r="AE51251" s="74"/>
      <c r="AF51251" s="74"/>
      <c r="BX51251" s="73"/>
      <c r="BY51251" s="74"/>
      <c r="BZ51251" s="74"/>
      <c r="CA51251" s="74"/>
      <c r="CF51251" s="79"/>
      <c r="CL51251" s="79"/>
    </row>
    <row r="51252" spans="30:90">
      <c r="AD51252" s="73"/>
      <c r="AE51252" s="74"/>
      <c r="AF51252" s="74"/>
      <c r="BX51252" s="73"/>
      <c r="BY51252" s="74"/>
      <c r="BZ51252" s="74"/>
      <c r="CA51252" s="74"/>
      <c r="CF51252" s="79"/>
      <c r="CL51252" s="79"/>
    </row>
    <row r="51253" spans="30:90">
      <c r="AD51253" s="73"/>
      <c r="AE51253" s="74"/>
      <c r="AF51253" s="74"/>
      <c r="BX51253" s="73"/>
      <c r="BY51253" s="74"/>
      <c r="BZ51253" s="74"/>
      <c r="CA51253" s="74"/>
      <c r="CF51253" s="79"/>
      <c r="CL51253" s="79"/>
    </row>
    <row r="51254" spans="30:90">
      <c r="AD51254" s="73"/>
      <c r="AE51254" s="74"/>
      <c r="AF51254" s="74"/>
      <c r="BX51254" s="73"/>
      <c r="BY51254" s="74"/>
      <c r="BZ51254" s="74"/>
      <c r="CA51254" s="74"/>
      <c r="CF51254" s="79"/>
      <c r="CL51254" s="79"/>
    </row>
    <row r="51255" spans="30:90">
      <c r="AD51255" s="73"/>
      <c r="AE51255" s="74"/>
      <c r="AF51255" s="74"/>
      <c r="BX51255" s="73"/>
      <c r="BY51255" s="74"/>
      <c r="BZ51255" s="74"/>
      <c r="CA51255" s="74"/>
      <c r="CF51255" s="79"/>
      <c r="CL51255" s="79"/>
    </row>
    <row r="51256" spans="30:90">
      <c r="AD51256" s="73"/>
      <c r="AE51256" s="74"/>
      <c r="AF51256" s="74"/>
      <c r="BX51256" s="73"/>
      <c r="BY51256" s="74"/>
      <c r="BZ51256" s="74"/>
      <c r="CA51256" s="74"/>
      <c r="CF51256" s="79"/>
      <c r="CL51256" s="79"/>
    </row>
    <row r="51257" spans="30:90">
      <c r="AD51257" s="73"/>
      <c r="AE51257" s="74"/>
      <c r="AF51257" s="74"/>
      <c r="BX51257" s="73"/>
      <c r="BY51257" s="74"/>
      <c r="BZ51257" s="74"/>
      <c r="CA51257" s="74"/>
      <c r="CF51257" s="79"/>
      <c r="CL51257" s="79"/>
    </row>
    <row r="51258" spans="30:90">
      <c r="AD51258" s="73"/>
      <c r="AE51258" s="74"/>
      <c r="AF51258" s="74"/>
      <c r="BX51258" s="73"/>
      <c r="BY51258" s="74"/>
      <c r="BZ51258" s="74"/>
      <c r="CA51258" s="74"/>
      <c r="CF51258" s="79"/>
      <c r="CL51258" s="79"/>
    </row>
    <row r="51259" spans="30:90">
      <c r="AD51259" s="73"/>
      <c r="AE51259" s="74"/>
      <c r="AF51259" s="74"/>
      <c r="BX51259" s="73"/>
      <c r="BY51259" s="74"/>
      <c r="BZ51259" s="74"/>
      <c r="CA51259" s="74"/>
      <c r="CF51259" s="79"/>
      <c r="CL51259" s="79"/>
    </row>
    <row r="51260" spans="30:90">
      <c r="AD51260" s="73"/>
      <c r="AE51260" s="74"/>
      <c r="AF51260" s="74"/>
      <c r="BX51260" s="73"/>
      <c r="BY51260" s="74"/>
      <c r="BZ51260" s="74"/>
      <c r="CA51260" s="74"/>
      <c r="CF51260" s="79"/>
      <c r="CL51260" s="79"/>
    </row>
    <row r="51261" spans="30:90">
      <c r="AD51261" s="73"/>
      <c r="AE51261" s="74"/>
      <c r="AF51261" s="74"/>
      <c r="BX51261" s="73"/>
      <c r="BY51261" s="74"/>
      <c r="BZ51261" s="74"/>
      <c r="CA51261" s="74"/>
      <c r="CF51261" s="79"/>
      <c r="CL51261" s="79"/>
    </row>
    <row r="51262" spans="30:90">
      <c r="AD51262" s="73"/>
      <c r="AE51262" s="74"/>
      <c r="AF51262" s="74"/>
      <c r="BX51262" s="73"/>
      <c r="BY51262" s="74"/>
      <c r="BZ51262" s="74"/>
      <c r="CA51262" s="74"/>
      <c r="CF51262" s="79"/>
      <c r="CL51262" s="79"/>
    </row>
    <row r="51263" spans="30:90">
      <c r="AD51263" s="73"/>
      <c r="AE51263" s="74"/>
      <c r="AF51263" s="74"/>
      <c r="BX51263" s="73"/>
      <c r="BY51263" s="74"/>
      <c r="BZ51263" s="74"/>
      <c r="CA51263" s="74"/>
      <c r="CF51263" s="79"/>
      <c r="CL51263" s="79"/>
    </row>
    <row r="51264" spans="30:90">
      <c r="AD51264" s="73"/>
      <c r="AE51264" s="74"/>
      <c r="AF51264" s="74"/>
      <c r="BX51264" s="73"/>
      <c r="BY51264" s="74"/>
      <c r="BZ51264" s="74"/>
      <c r="CA51264" s="74"/>
      <c r="CF51264" s="79"/>
      <c r="CL51264" s="79"/>
    </row>
    <row r="51265" spans="30:90">
      <c r="AD51265" s="73"/>
      <c r="AE51265" s="74"/>
      <c r="AF51265" s="74"/>
      <c r="BX51265" s="73"/>
      <c r="BY51265" s="74"/>
      <c r="BZ51265" s="74"/>
      <c r="CA51265" s="74"/>
      <c r="CF51265" s="79"/>
      <c r="CL51265" s="79"/>
    </row>
    <row r="51266" spans="30:90">
      <c r="AD51266" s="73"/>
      <c r="AE51266" s="74"/>
      <c r="AF51266" s="74"/>
      <c r="BX51266" s="73"/>
      <c r="BY51266" s="74"/>
      <c r="BZ51266" s="74"/>
      <c r="CA51266" s="74"/>
      <c r="CF51266" s="79"/>
      <c r="CL51266" s="79"/>
    </row>
    <row r="51267" spans="30:90">
      <c r="AD51267" s="73"/>
      <c r="AE51267" s="74"/>
      <c r="AF51267" s="74"/>
      <c r="BX51267" s="73"/>
      <c r="BY51267" s="74"/>
      <c r="BZ51267" s="74"/>
      <c r="CA51267" s="74"/>
      <c r="CF51267" s="79"/>
      <c r="CL51267" s="79"/>
    </row>
    <row r="51268" spans="30:90">
      <c r="AD51268" s="73"/>
      <c r="AE51268" s="74"/>
      <c r="AF51268" s="74"/>
      <c r="BX51268" s="73"/>
      <c r="BY51268" s="74"/>
      <c r="BZ51268" s="74"/>
      <c r="CA51268" s="74"/>
      <c r="CF51268" s="79"/>
      <c r="CL51268" s="79"/>
    </row>
    <row r="51269" spans="30:90">
      <c r="AD51269" s="73"/>
      <c r="AE51269" s="74"/>
      <c r="AF51269" s="74"/>
      <c r="BX51269" s="73"/>
      <c r="BY51269" s="74"/>
      <c r="BZ51269" s="74"/>
      <c r="CA51269" s="74"/>
      <c r="CF51269" s="79"/>
      <c r="CL51269" s="79"/>
    </row>
    <row r="51270" spans="30:90">
      <c r="AD51270" s="73"/>
      <c r="AE51270" s="74"/>
      <c r="AF51270" s="74"/>
      <c r="BX51270" s="73"/>
      <c r="BY51270" s="74"/>
      <c r="BZ51270" s="74"/>
      <c r="CA51270" s="74"/>
      <c r="CF51270" s="79"/>
      <c r="CL51270" s="79"/>
    </row>
    <row r="51271" spans="30:90">
      <c r="AD51271" s="73"/>
      <c r="AE51271" s="74"/>
      <c r="AF51271" s="74"/>
      <c r="BX51271" s="73"/>
      <c r="BY51271" s="74"/>
      <c r="BZ51271" s="74"/>
      <c r="CA51271" s="74"/>
      <c r="CF51271" s="79"/>
      <c r="CL51271" s="79"/>
    </row>
    <row r="51272" spans="30:90">
      <c r="AD51272" s="73"/>
      <c r="AE51272" s="74"/>
      <c r="AF51272" s="74"/>
      <c r="BX51272" s="73"/>
      <c r="BY51272" s="74"/>
      <c r="BZ51272" s="74"/>
      <c r="CA51272" s="74"/>
      <c r="CF51272" s="79"/>
      <c r="CL51272" s="79"/>
    </row>
    <row r="51273" spans="30:90">
      <c r="AD51273" s="73"/>
      <c r="AE51273" s="74"/>
      <c r="AF51273" s="74"/>
      <c r="BX51273" s="73"/>
      <c r="BY51273" s="74"/>
      <c r="BZ51273" s="74"/>
      <c r="CA51273" s="74"/>
      <c r="CF51273" s="79"/>
      <c r="CL51273" s="79"/>
    </row>
    <row r="51274" spans="30:90">
      <c r="AD51274" s="73"/>
      <c r="AE51274" s="74"/>
      <c r="AF51274" s="74"/>
      <c r="BX51274" s="73"/>
      <c r="BY51274" s="74"/>
      <c r="BZ51274" s="74"/>
      <c r="CA51274" s="74"/>
      <c r="CF51274" s="79"/>
      <c r="CL51274" s="79"/>
    </row>
    <row r="51275" spans="30:90">
      <c r="AD51275" s="73"/>
      <c r="AE51275" s="74"/>
      <c r="AF51275" s="74"/>
      <c r="BX51275" s="73"/>
      <c r="BY51275" s="74"/>
      <c r="BZ51275" s="74"/>
      <c r="CA51275" s="74"/>
      <c r="CF51275" s="79"/>
      <c r="CL51275" s="79"/>
    </row>
    <row r="51276" spans="30:90">
      <c r="AD51276" s="73"/>
      <c r="AE51276" s="74"/>
      <c r="AF51276" s="74"/>
      <c r="BX51276" s="73"/>
      <c r="BY51276" s="74"/>
      <c r="BZ51276" s="74"/>
      <c r="CA51276" s="74"/>
      <c r="CF51276" s="79"/>
      <c r="CL51276" s="79"/>
    </row>
    <row r="51277" spans="30:90">
      <c r="AD51277" s="73"/>
      <c r="AE51277" s="74"/>
      <c r="AF51277" s="74"/>
      <c r="BX51277" s="73"/>
      <c r="BY51277" s="74"/>
      <c r="BZ51277" s="74"/>
      <c r="CA51277" s="74"/>
      <c r="CF51277" s="79"/>
      <c r="CL51277" s="79"/>
    </row>
    <row r="51278" spans="30:90">
      <c r="AD51278" s="73"/>
      <c r="AE51278" s="74"/>
      <c r="AF51278" s="74"/>
      <c r="BX51278" s="73"/>
      <c r="BY51278" s="74"/>
      <c r="BZ51278" s="74"/>
      <c r="CA51278" s="74"/>
      <c r="CF51278" s="79"/>
      <c r="CL51278" s="79"/>
    </row>
    <row r="51279" spans="30:90">
      <c r="AD51279" s="73"/>
      <c r="AE51279" s="74"/>
      <c r="AF51279" s="74"/>
      <c r="BX51279" s="73"/>
      <c r="BY51279" s="74"/>
      <c r="BZ51279" s="74"/>
      <c r="CA51279" s="74"/>
      <c r="CF51279" s="79"/>
      <c r="CL51279" s="79"/>
    </row>
    <row r="51280" spans="30:90">
      <c r="AD51280" s="73"/>
      <c r="AE51280" s="74"/>
      <c r="AF51280" s="74"/>
      <c r="BX51280" s="73"/>
      <c r="BY51280" s="74"/>
      <c r="BZ51280" s="74"/>
      <c r="CA51280" s="74"/>
      <c r="CF51280" s="79"/>
      <c r="CL51280" s="79"/>
    </row>
    <row r="51281" spans="30:90">
      <c r="AD51281" s="73"/>
      <c r="AE51281" s="74"/>
      <c r="AF51281" s="74"/>
      <c r="BX51281" s="73"/>
      <c r="BY51281" s="74"/>
      <c r="BZ51281" s="74"/>
      <c r="CA51281" s="74"/>
      <c r="CF51281" s="79"/>
      <c r="CL51281" s="79"/>
    </row>
    <row r="51282" spans="30:90">
      <c r="AD51282" s="73"/>
      <c r="AE51282" s="74"/>
      <c r="AF51282" s="74"/>
      <c r="BX51282" s="73"/>
      <c r="BY51282" s="74"/>
      <c r="BZ51282" s="74"/>
      <c r="CA51282" s="74"/>
      <c r="CF51282" s="79"/>
      <c r="CL51282" s="79"/>
    </row>
    <row r="51283" spans="30:90">
      <c r="AD51283" s="73"/>
      <c r="AE51283" s="74"/>
      <c r="AF51283" s="74"/>
      <c r="BX51283" s="73"/>
      <c r="BY51283" s="74"/>
      <c r="BZ51283" s="74"/>
      <c r="CA51283" s="74"/>
      <c r="CF51283" s="79"/>
      <c r="CL51283" s="79"/>
    </row>
    <row r="51284" spans="30:90">
      <c r="AD51284" s="73"/>
      <c r="AE51284" s="74"/>
      <c r="AF51284" s="74"/>
      <c r="BX51284" s="73"/>
      <c r="BY51284" s="74"/>
      <c r="BZ51284" s="74"/>
      <c r="CA51284" s="74"/>
      <c r="CF51284" s="79"/>
      <c r="CL51284" s="79"/>
    </row>
    <row r="51285" spans="30:90">
      <c r="AD51285" s="73"/>
      <c r="AE51285" s="74"/>
      <c r="AF51285" s="74"/>
      <c r="BX51285" s="73"/>
      <c r="BY51285" s="74"/>
      <c r="BZ51285" s="74"/>
      <c r="CA51285" s="74"/>
      <c r="CF51285" s="79"/>
      <c r="CL51285" s="79"/>
    </row>
    <row r="51286" spans="30:90">
      <c r="AD51286" s="73"/>
      <c r="AE51286" s="74"/>
      <c r="AF51286" s="74"/>
      <c r="BX51286" s="73"/>
      <c r="BY51286" s="74"/>
      <c r="BZ51286" s="74"/>
      <c r="CA51286" s="74"/>
      <c r="CF51286" s="79"/>
      <c r="CL51286" s="79"/>
    </row>
    <row r="51287" spans="30:90">
      <c r="AD51287" s="73"/>
      <c r="AE51287" s="74"/>
      <c r="AF51287" s="74"/>
      <c r="BX51287" s="73"/>
      <c r="BY51287" s="74"/>
      <c r="BZ51287" s="74"/>
      <c r="CA51287" s="74"/>
      <c r="CF51287" s="79"/>
      <c r="CL51287" s="79"/>
    </row>
    <row r="51288" spans="30:90">
      <c r="AD51288" s="73"/>
      <c r="AE51288" s="74"/>
      <c r="AF51288" s="74"/>
      <c r="BX51288" s="73"/>
      <c r="BY51288" s="74"/>
      <c r="BZ51288" s="74"/>
      <c r="CA51288" s="74"/>
      <c r="CF51288" s="79"/>
      <c r="CL51288" s="79"/>
    </row>
    <row r="51289" spans="30:90">
      <c r="AD51289" s="73"/>
      <c r="AE51289" s="74"/>
      <c r="AF51289" s="74"/>
      <c r="BX51289" s="73"/>
      <c r="BY51289" s="74"/>
      <c r="BZ51289" s="74"/>
      <c r="CA51289" s="74"/>
      <c r="CF51289" s="79"/>
      <c r="CL51289" s="79"/>
    </row>
    <row r="51290" spans="30:90">
      <c r="AD51290" s="73"/>
      <c r="AE51290" s="74"/>
      <c r="AF51290" s="74"/>
      <c r="BX51290" s="73"/>
      <c r="BY51290" s="74"/>
      <c r="BZ51290" s="74"/>
      <c r="CA51290" s="74"/>
      <c r="CF51290" s="79"/>
      <c r="CL51290" s="79"/>
    </row>
    <row r="51291" spans="30:90">
      <c r="AD51291" s="73"/>
      <c r="AE51291" s="74"/>
      <c r="AF51291" s="74"/>
      <c r="BX51291" s="73"/>
      <c r="BY51291" s="74"/>
      <c r="BZ51291" s="74"/>
      <c r="CA51291" s="74"/>
      <c r="CF51291" s="79"/>
      <c r="CL51291" s="79"/>
    </row>
    <row r="51292" spans="30:90">
      <c r="AD51292" s="73"/>
      <c r="AE51292" s="74"/>
      <c r="AF51292" s="74"/>
      <c r="BX51292" s="73"/>
      <c r="BY51292" s="74"/>
      <c r="BZ51292" s="74"/>
      <c r="CA51292" s="74"/>
      <c r="CF51292" s="79"/>
      <c r="CL51292" s="79"/>
    </row>
    <row r="51293" spans="30:90">
      <c r="AD51293" s="73"/>
      <c r="AE51293" s="74"/>
      <c r="AF51293" s="74"/>
      <c r="BX51293" s="73"/>
      <c r="BY51293" s="74"/>
      <c r="BZ51293" s="74"/>
      <c r="CA51293" s="74"/>
      <c r="CF51293" s="79"/>
      <c r="CL51293" s="79"/>
    </row>
    <row r="51294" spans="30:90">
      <c r="AD51294" s="73"/>
      <c r="AE51294" s="74"/>
      <c r="AF51294" s="74"/>
      <c r="BX51294" s="73"/>
      <c r="BY51294" s="74"/>
      <c r="BZ51294" s="74"/>
      <c r="CA51294" s="74"/>
      <c r="CF51294" s="79"/>
      <c r="CL51294" s="79"/>
    </row>
    <row r="51295" spans="30:90">
      <c r="AD51295" s="73"/>
      <c r="AE51295" s="74"/>
      <c r="AF51295" s="74"/>
      <c r="BX51295" s="73"/>
      <c r="BY51295" s="74"/>
      <c r="BZ51295" s="74"/>
      <c r="CA51295" s="74"/>
      <c r="CF51295" s="79"/>
      <c r="CL51295" s="79"/>
    </row>
    <row r="51296" spans="30:90">
      <c r="AD51296" s="73"/>
      <c r="AE51296" s="74"/>
      <c r="AF51296" s="74"/>
      <c r="BX51296" s="73"/>
      <c r="BY51296" s="74"/>
      <c r="BZ51296" s="74"/>
      <c r="CA51296" s="74"/>
      <c r="CF51296" s="79"/>
      <c r="CL51296" s="79"/>
    </row>
    <row r="51297" spans="30:90">
      <c r="AD51297" s="73"/>
      <c r="AE51297" s="74"/>
      <c r="AF51297" s="74"/>
      <c r="BX51297" s="73"/>
      <c r="BY51297" s="74"/>
      <c r="BZ51297" s="74"/>
      <c r="CA51297" s="74"/>
      <c r="CF51297" s="79"/>
      <c r="CL51297" s="79"/>
    </row>
    <row r="51298" spans="30:90">
      <c r="AD51298" s="73"/>
      <c r="AE51298" s="74"/>
      <c r="AF51298" s="74"/>
      <c r="BX51298" s="73"/>
      <c r="BY51298" s="74"/>
      <c r="BZ51298" s="74"/>
      <c r="CA51298" s="74"/>
      <c r="CF51298" s="79"/>
      <c r="CL51298" s="79"/>
    </row>
    <row r="51299" spans="30:90">
      <c r="AD51299" s="73"/>
      <c r="AE51299" s="74"/>
      <c r="AF51299" s="74"/>
      <c r="BX51299" s="73"/>
      <c r="BY51299" s="74"/>
      <c r="BZ51299" s="74"/>
      <c r="CA51299" s="74"/>
      <c r="CF51299" s="79"/>
      <c r="CL51299" s="79"/>
    </row>
    <row r="51300" spans="30:90">
      <c r="AD51300" s="73"/>
      <c r="AE51300" s="74"/>
      <c r="AF51300" s="74"/>
      <c r="BX51300" s="73"/>
      <c r="BY51300" s="74"/>
      <c r="BZ51300" s="74"/>
      <c r="CA51300" s="74"/>
      <c r="CF51300" s="79"/>
      <c r="CL51300" s="79"/>
    </row>
    <row r="51301" spans="30:90">
      <c r="AD51301" s="73"/>
      <c r="AE51301" s="74"/>
      <c r="AF51301" s="74"/>
      <c r="BX51301" s="73"/>
      <c r="BY51301" s="74"/>
      <c r="BZ51301" s="74"/>
      <c r="CA51301" s="74"/>
      <c r="CF51301" s="79"/>
      <c r="CL51301" s="79"/>
    </row>
    <row r="51302" spans="30:90">
      <c r="AD51302" s="73"/>
      <c r="AE51302" s="74"/>
      <c r="AF51302" s="74"/>
      <c r="BX51302" s="73"/>
      <c r="BY51302" s="74"/>
      <c r="BZ51302" s="74"/>
      <c r="CA51302" s="74"/>
      <c r="CF51302" s="79"/>
      <c r="CL51302" s="79"/>
    </row>
    <row r="51303" spans="30:90">
      <c r="AD51303" s="73"/>
      <c r="AE51303" s="74"/>
      <c r="AF51303" s="74"/>
      <c r="BX51303" s="73"/>
      <c r="BY51303" s="74"/>
      <c r="BZ51303" s="74"/>
      <c r="CA51303" s="74"/>
      <c r="CF51303" s="79"/>
      <c r="CL51303" s="79"/>
    </row>
    <row r="51304" spans="30:90">
      <c r="AD51304" s="73"/>
      <c r="AE51304" s="74"/>
      <c r="AF51304" s="74"/>
      <c r="BX51304" s="73"/>
      <c r="BY51304" s="74"/>
      <c r="BZ51304" s="74"/>
      <c r="CA51304" s="74"/>
      <c r="CF51304" s="79"/>
      <c r="CL51304" s="79"/>
    </row>
    <row r="51305" spans="30:90">
      <c r="AD51305" s="73"/>
      <c r="AE51305" s="74"/>
      <c r="AF51305" s="74"/>
      <c r="BX51305" s="73"/>
      <c r="BY51305" s="74"/>
      <c r="BZ51305" s="74"/>
      <c r="CA51305" s="74"/>
      <c r="CF51305" s="79"/>
      <c r="CL51305" s="79"/>
    </row>
    <row r="51306" spans="30:90">
      <c r="AD51306" s="73"/>
      <c r="AE51306" s="74"/>
      <c r="AF51306" s="74"/>
      <c r="BX51306" s="73"/>
      <c r="BY51306" s="74"/>
      <c r="BZ51306" s="74"/>
      <c r="CA51306" s="74"/>
      <c r="CF51306" s="79"/>
      <c r="CL51306" s="79"/>
    </row>
    <row r="51307" spans="30:90">
      <c r="AD51307" s="73"/>
      <c r="AE51307" s="74"/>
      <c r="AF51307" s="74"/>
      <c r="BX51307" s="73"/>
      <c r="BY51307" s="74"/>
      <c r="BZ51307" s="74"/>
      <c r="CA51307" s="74"/>
      <c r="CF51307" s="79"/>
      <c r="CL51307" s="79"/>
    </row>
    <row r="51308" spans="30:90">
      <c r="AD51308" s="73"/>
      <c r="AE51308" s="74"/>
      <c r="AF51308" s="74"/>
      <c r="BX51308" s="73"/>
      <c r="BY51308" s="74"/>
      <c r="BZ51308" s="74"/>
      <c r="CA51308" s="74"/>
      <c r="CF51308" s="79"/>
      <c r="CL51308" s="79"/>
    </row>
    <row r="51309" spans="30:90">
      <c r="AD51309" s="73"/>
      <c r="AE51309" s="74"/>
      <c r="AF51309" s="74"/>
      <c r="BX51309" s="73"/>
      <c r="BY51309" s="74"/>
      <c r="BZ51309" s="74"/>
      <c r="CA51309" s="74"/>
      <c r="CF51309" s="79"/>
      <c r="CL51309" s="79"/>
    </row>
    <row r="51310" spans="30:90">
      <c r="AD51310" s="73"/>
      <c r="AE51310" s="74"/>
      <c r="AF51310" s="74"/>
      <c r="BX51310" s="73"/>
      <c r="BY51310" s="74"/>
      <c r="BZ51310" s="74"/>
      <c r="CA51310" s="74"/>
      <c r="CF51310" s="79"/>
      <c r="CL51310" s="79"/>
    </row>
    <row r="51311" spans="30:90">
      <c r="AD51311" s="73"/>
      <c r="AE51311" s="74"/>
      <c r="AF51311" s="74"/>
      <c r="BX51311" s="73"/>
      <c r="BY51311" s="74"/>
      <c r="BZ51311" s="74"/>
      <c r="CA51311" s="74"/>
      <c r="CF51311" s="79"/>
      <c r="CL51311" s="79"/>
    </row>
    <row r="51312" spans="30:90">
      <c r="AD51312" s="73"/>
      <c r="AE51312" s="74"/>
      <c r="AF51312" s="74"/>
      <c r="BX51312" s="73"/>
      <c r="BY51312" s="74"/>
      <c r="BZ51312" s="74"/>
      <c r="CA51312" s="74"/>
      <c r="CF51312" s="79"/>
      <c r="CL51312" s="79"/>
    </row>
    <row r="51313" spans="30:90">
      <c r="AD51313" s="73"/>
      <c r="AE51313" s="74"/>
      <c r="AF51313" s="74"/>
      <c r="BX51313" s="73"/>
      <c r="BY51313" s="74"/>
      <c r="BZ51313" s="74"/>
      <c r="CA51313" s="74"/>
      <c r="CF51313" s="79"/>
      <c r="CL51313" s="79"/>
    </row>
    <row r="51314" spans="30:90">
      <c r="AD51314" s="73"/>
      <c r="AE51314" s="74"/>
      <c r="AF51314" s="74"/>
      <c r="BX51314" s="73"/>
      <c r="BY51314" s="74"/>
      <c r="BZ51314" s="74"/>
      <c r="CA51314" s="74"/>
      <c r="CF51314" s="79"/>
      <c r="CL51314" s="79"/>
    </row>
    <row r="51315" spans="30:90">
      <c r="AD51315" s="73"/>
      <c r="AE51315" s="74"/>
      <c r="AF51315" s="74"/>
      <c r="BX51315" s="73"/>
      <c r="BY51315" s="74"/>
      <c r="BZ51315" s="74"/>
      <c r="CA51315" s="74"/>
      <c r="CF51315" s="79"/>
      <c r="CL51315" s="79"/>
    </row>
    <row r="51316" spans="30:90">
      <c r="AD51316" s="73"/>
      <c r="AE51316" s="74"/>
      <c r="AF51316" s="74"/>
      <c r="BX51316" s="73"/>
      <c r="BY51316" s="74"/>
      <c r="BZ51316" s="74"/>
      <c r="CA51316" s="74"/>
      <c r="CF51316" s="79"/>
      <c r="CL51316" s="79"/>
    </row>
    <row r="51317" spans="30:90">
      <c r="AD51317" s="73"/>
      <c r="AE51317" s="74"/>
      <c r="AF51317" s="74"/>
      <c r="BX51317" s="73"/>
      <c r="BY51317" s="74"/>
      <c r="BZ51317" s="74"/>
      <c r="CA51317" s="74"/>
      <c r="CF51317" s="79"/>
      <c r="CL51317" s="79"/>
    </row>
    <row r="51318" spans="30:90">
      <c r="AD51318" s="73"/>
      <c r="AE51318" s="74"/>
      <c r="AF51318" s="74"/>
      <c r="BX51318" s="73"/>
      <c r="BY51318" s="74"/>
      <c r="BZ51318" s="74"/>
      <c r="CA51318" s="74"/>
      <c r="CF51318" s="79"/>
      <c r="CL51318" s="79"/>
    </row>
    <row r="51319" spans="30:90">
      <c r="AD51319" s="73"/>
      <c r="AE51319" s="74"/>
      <c r="AF51319" s="74"/>
      <c r="BX51319" s="73"/>
      <c r="BY51319" s="74"/>
      <c r="BZ51319" s="74"/>
      <c r="CA51319" s="74"/>
      <c r="CF51319" s="79"/>
      <c r="CL51319" s="79"/>
    </row>
    <row r="51320" spans="30:90">
      <c r="AD51320" s="73"/>
      <c r="AE51320" s="74"/>
      <c r="AF51320" s="74"/>
      <c r="BX51320" s="73"/>
      <c r="BY51320" s="74"/>
      <c r="BZ51320" s="74"/>
      <c r="CA51320" s="74"/>
      <c r="CF51320" s="79"/>
      <c r="CL51320" s="79"/>
    </row>
    <row r="51321" spans="30:90">
      <c r="AD51321" s="73"/>
      <c r="AE51321" s="74"/>
      <c r="AF51321" s="74"/>
      <c r="BX51321" s="73"/>
      <c r="BY51321" s="74"/>
      <c r="BZ51321" s="74"/>
      <c r="CA51321" s="74"/>
      <c r="CF51321" s="79"/>
      <c r="CL51321" s="79"/>
    </row>
    <row r="51322" spans="30:90">
      <c r="AD51322" s="73"/>
      <c r="AE51322" s="74"/>
      <c r="AF51322" s="74"/>
      <c r="BX51322" s="73"/>
      <c r="BY51322" s="74"/>
      <c r="BZ51322" s="74"/>
      <c r="CA51322" s="74"/>
      <c r="CF51322" s="79"/>
      <c r="CL51322" s="79"/>
    </row>
    <row r="51323" spans="30:90">
      <c r="AD51323" s="73"/>
      <c r="AE51323" s="74"/>
      <c r="AF51323" s="74"/>
      <c r="BX51323" s="73"/>
      <c r="BY51323" s="74"/>
      <c r="BZ51323" s="74"/>
      <c r="CA51323" s="74"/>
      <c r="CF51323" s="79"/>
      <c r="CL51323" s="79"/>
    </row>
    <row r="51324" spans="30:90">
      <c r="AD51324" s="73"/>
      <c r="AE51324" s="74"/>
      <c r="AF51324" s="74"/>
      <c r="BX51324" s="73"/>
      <c r="BY51324" s="74"/>
      <c r="BZ51324" s="74"/>
      <c r="CA51324" s="74"/>
      <c r="CF51324" s="79"/>
      <c r="CL51324" s="79"/>
    </row>
    <row r="51325" spans="30:90">
      <c r="AD51325" s="73"/>
      <c r="AE51325" s="74"/>
      <c r="AF51325" s="74"/>
      <c r="BX51325" s="73"/>
      <c r="BY51325" s="74"/>
      <c r="BZ51325" s="74"/>
      <c r="CA51325" s="74"/>
      <c r="CF51325" s="79"/>
      <c r="CL51325" s="79"/>
    </row>
    <row r="51326" spans="30:90">
      <c r="AD51326" s="73"/>
      <c r="AE51326" s="74"/>
      <c r="AF51326" s="74"/>
      <c r="BX51326" s="73"/>
      <c r="BY51326" s="74"/>
      <c r="BZ51326" s="74"/>
      <c r="CA51326" s="74"/>
      <c r="CF51326" s="79"/>
      <c r="CL51326" s="79"/>
    </row>
    <row r="51327" spans="30:90">
      <c r="AD51327" s="73"/>
      <c r="AE51327" s="74"/>
      <c r="AF51327" s="74"/>
      <c r="BX51327" s="73"/>
      <c r="BY51327" s="74"/>
      <c r="BZ51327" s="74"/>
      <c r="CA51327" s="74"/>
      <c r="CF51327" s="79"/>
      <c r="CL51327" s="79"/>
    </row>
    <row r="51328" spans="30:90">
      <c r="AD51328" s="73"/>
      <c r="AE51328" s="74"/>
      <c r="AF51328" s="74"/>
      <c r="BX51328" s="73"/>
      <c r="BY51328" s="74"/>
      <c r="BZ51328" s="74"/>
      <c r="CA51328" s="74"/>
      <c r="CF51328" s="79"/>
      <c r="CL51328" s="79"/>
    </row>
    <row r="51329" spans="30:90">
      <c r="AD51329" s="73"/>
      <c r="AE51329" s="74"/>
      <c r="AF51329" s="74"/>
      <c r="BX51329" s="73"/>
      <c r="BY51329" s="74"/>
      <c r="BZ51329" s="74"/>
      <c r="CA51329" s="74"/>
      <c r="CF51329" s="79"/>
      <c r="CL51329" s="79"/>
    </row>
    <row r="51330" spans="30:90">
      <c r="AD51330" s="73"/>
      <c r="AE51330" s="74"/>
      <c r="AF51330" s="74"/>
      <c r="BX51330" s="73"/>
      <c r="BY51330" s="74"/>
      <c r="BZ51330" s="74"/>
      <c r="CA51330" s="74"/>
      <c r="CF51330" s="79"/>
      <c r="CL51330" s="79"/>
    </row>
    <row r="51331" spans="30:90">
      <c r="AD51331" s="73"/>
      <c r="AE51331" s="74"/>
      <c r="AF51331" s="74"/>
      <c r="BX51331" s="73"/>
      <c r="BY51331" s="74"/>
      <c r="BZ51331" s="74"/>
      <c r="CA51331" s="74"/>
      <c r="CF51331" s="79"/>
      <c r="CL51331" s="79"/>
    </row>
    <row r="51332" spans="30:90">
      <c r="AD51332" s="73"/>
      <c r="AE51332" s="74"/>
      <c r="AF51332" s="74"/>
      <c r="BX51332" s="73"/>
      <c r="BY51332" s="74"/>
      <c r="BZ51332" s="74"/>
      <c r="CA51332" s="74"/>
      <c r="CF51332" s="79"/>
      <c r="CL51332" s="79"/>
    </row>
    <row r="51333" spans="30:90">
      <c r="AD51333" s="73"/>
      <c r="AE51333" s="74"/>
      <c r="AF51333" s="74"/>
      <c r="BX51333" s="73"/>
      <c r="BY51333" s="74"/>
      <c r="BZ51333" s="74"/>
      <c r="CA51333" s="74"/>
      <c r="CF51333" s="79"/>
      <c r="CL51333" s="79"/>
    </row>
    <row r="51334" spans="30:90">
      <c r="AD51334" s="73"/>
      <c r="AE51334" s="74"/>
      <c r="AF51334" s="74"/>
      <c r="BX51334" s="73"/>
      <c r="BY51334" s="74"/>
      <c r="BZ51334" s="74"/>
      <c r="CA51334" s="74"/>
      <c r="CF51334" s="79"/>
      <c r="CL51334" s="79"/>
    </row>
    <row r="51335" spans="30:90">
      <c r="AD51335" s="73"/>
      <c r="AE51335" s="74"/>
      <c r="AF51335" s="74"/>
      <c r="BX51335" s="73"/>
      <c r="BY51335" s="74"/>
      <c r="BZ51335" s="74"/>
      <c r="CA51335" s="74"/>
      <c r="CF51335" s="79"/>
      <c r="CL51335" s="79"/>
    </row>
    <row r="51336" spans="30:90">
      <c r="AD51336" s="73"/>
      <c r="AE51336" s="74"/>
      <c r="AF51336" s="74"/>
      <c r="BX51336" s="73"/>
      <c r="BY51336" s="74"/>
      <c r="BZ51336" s="74"/>
      <c r="CA51336" s="74"/>
      <c r="CF51336" s="79"/>
      <c r="CL51336" s="79"/>
    </row>
    <row r="51337" spans="30:90">
      <c r="AD51337" s="73"/>
      <c r="AE51337" s="74"/>
      <c r="AF51337" s="74"/>
      <c r="BX51337" s="73"/>
      <c r="BY51337" s="74"/>
      <c r="BZ51337" s="74"/>
      <c r="CA51337" s="74"/>
      <c r="CF51337" s="79"/>
      <c r="CL51337" s="79"/>
    </row>
    <row r="51338" spans="30:90">
      <c r="AD51338" s="73"/>
      <c r="AE51338" s="74"/>
      <c r="AF51338" s="74"/>
      <c r="BX51338" s="73"/>
      <c r="BY51338" s="74"/>
      <c r="BZ51338" s="74"/>
      <c r="CA51338" s="74"/>
      <c r="CF51338" s="79"/>
      <c r="CL51338" s="79"/>
    </row>
    <row r="51339" spans="30:90">
      <c r="AD51339" s="73"/>
      <c r="AE51339" s="74"/>
      <c r="AF51339" s="74"/>
      <c r="BX51339" s="73"/>
      <c r="BY51339" s="74"/>
      <c r="BZ51339" s="74"/>
      <c r="CA51339" s="74"/>
      <c r="CF51339" s="79"/>
      <c r="CL51339" s="79"/>
    </row>
    <row r="51340" spans="30:90">
      <c r="AD51340" s="73"/>
      <c r="AE51340" s="74"/>
      <c r="AF51340" s="74"/>
      <c r="BX51340" s="73"/>
      <c r="BY51340" s="74"/>
      <c r="BZ51340" s="74"/>
      <c r="CA51340" s="74"/>
      <c r="CF51340" s="79"/>
      <c r="CL51340" s="79"/>
    </row>
    <row r="51341" spans="30:90">
      <c r="AD51341" s="73"/>
      <c r="AE51341" s="74"/>
      <c r="AF51341" s="74"/>
      <c r="BX51341" s="73"/>
      <c r="BY51341" s="74"/>
      <c r="BZ51341" s="74"/>
      <c r="CA51341" s="74"/>
      <c r="CF51341" s="79"/>
      <c r="CL51341" s="79"/>
    </row>
    <row r="51342" spans="30:90">
      <c r="AD51342" s="73"/>
      <c r="AE51342" s="74"/>
      <c r="AF51342" s="74"/>
      <c r="BX51342" s="73"/>
      <c r="BY51342" s="74"/>
      <c r="BZ51342" s="74"/>
      <c r="CA51342" s="74"/>
      <c r="CF51342" s="79"/>
      <c r="CL51342" s="79"/>
    </row>
    <row r="51343" spans="30:90">
      <c r="AD51343" s="73"/>
      <c r="AE51343" s="74"/>
      <c r="AF51343" s="74"/>
      <c r="BX51343" s="73"/>
      <c r="BY51343" s="74"/>
      <c r="BZ51343" s="74"/>
      <c r="CA51343" s="74"/>
      <c r="CF51343" s="79"/>
      <c r="CL51343" s="79"/>
    </row>
    <row r="51344" spans="30:90">
      <c r="AD51344" s="73"/>
      <c r="AE51344" s="74"/>
      <c r="AF51344" s="74"/>
      <c r="BX51344" s="73"/>
      <c r="BY51344" s="74"/>
      <c r="BZ51344" s="74"/>
      <c r="CA51344" s="74"/>
      <c r="CF51344" s="79"/>
      <c r="CL51344" s="79"/>
    </row>
    <row r="51345" spans="30:90">
      <c r="AD51345" s="73"/>
      <c r="AE51345" s="74"/>
      <c r="AF51345" s="74"/>
      <c r="BX51345" s="73"/>
      <c r="BY51345" s="74"/>
      <c r="BZ51345" s="74"/>
      <c r="CA51345" s="74"/>
      <c r="CF51345" s="79"/>
      <c r="CL51345" s="79"/>
    </row>
    <row r="51346" spans="30:90">
      <c r="AD51346" s="73"/>
      <c r="AE51346" s="74"/>
      <c r="AF51346" s="74"/>
      <c r="BX51346" s="73"/>
      <c r="BY51346" s="74"/>
      <c r="BZ51346" s="74"/>
      <c r="CA51346" s="74"/>
      <c r="CF51346" s="79"/>
      <c r="CL51346" s="79"/>
    </row>
    <row r="51347" spans="30:90">
      <c r="AD51347" s="73"/>
      <c r="AE51347" s="74"/>
      <c r="AF51347" s="74"/>
      <c r="BX51347" s="73"/>
      <c r="BY51347" s="74"/>
      <c r="BZ51347" s="74"/>
      <c r="CA51347" s="74"/>
      <c r="CF51347" s="79"/>
      <c r="CL51347" s="79"/>
    </row>
    <row r="51348" spans="30:90">
      <c r="AD51348" s="73"/>
      <c r="AE51348" s="74"/>
      <c r="AF51348" s="74"/>
      <c r="BX51348" s="73"/>
      <c r="BY51348" s="74"/>
      <c r="BZ51348" s="74"/>
      <c r="CA51348" s="74"/>
      <c r="CF51348" s="79"/>
      <c r="CL51348" s="79"/>
    </row>
    <row r="51349" spans="30:90">
      <c r="AD51349" s="73"/>
      <c r="AE51349" s="74"/>
      <c r="AF51349" s="74"/>
      <c r="BX51349" s="73"/>
      <c r="BY51349" s="74"/>
      <c r="BZ51349" s="74"/>
      <c r="CA51349" s="74"/>
      <c r="CF51349" s="79"/>
      <c r="CL51349" s="79"/>
    </row>
    <row r="51350" spans="30:90">
      <c r="AD51350" s="73"/>
      <c r="AE51350" s="74"/>
      <c r="AF51350" s="74"/>
      <c r="BX51350" s="73"/>
      <c r="BY51350" s="74"/>
      <c r="BZ51350" s="74"/>
      <c r="CA51350" s="74"/>
      <c r="CF51350" s="79"/>
      <c r="CL51350" s="79"/>
    </row>
    <row r="51351" spans="30:90">
      <c r="AD51351" s="73"/>
      <c r="AE51351" s="74"/>
      <c r="AF51351" s="74"/>
      <c r="BX51351" s="73"/>
      <c r="BY51351" s="74"/>
      <c r="BZ51351" s="74"/>
      <c r="CA51351" s="74"/>
      <c r="CF51351" s="79"/>
      <c r="CL51351" s="79"/>
    </row>
    <row r="51352" spans="30:90">
      <c r="AD51352" s="73"/>
      <c r="AE51352" s="74"/>
      <c r="AF51352" s="74"/>
      <c r="BX51352" s="73"/>
      <c r="BY51352" s="74"/>
      <c r="BZ51352" s="74"/>
      <c r="CA51352" s="74"/>
      <c r="CF51352" s="79"/>
      <c r="CL51352" s="79"/>
    </row>
    <row r="51353" spans="30:90">
      <c r="AD51353" s="73"/>
      <c r="AE51353" s="74"/>
      <c r="AF51353" s="74"/>
      <c r="BX51353" s="73"/>
      <c r="BY51353" s="74"/>
      <c r="BZ51353" s="74"/>
      <c r="CA51353" s="74"/>
      <c r="CF51353" s="79"/>
      <c r="CL51353" s="79"/>
    </row>
    <row r="51354" spans="30:90">
      <c r="AD51354" s="73"/>
      <c r="AE51354" s="74"/>
      <c r="AF51354" s="74"/>
      <c r="BX51354" s="73"/>
      <c r="BY51354" s="74"/>
      <c r="BZ51354" s="74"/>
      <c r="CA51354" s="74"/>
      <c r="CF51354" s="79"/>
      <c r="CL51354" s="79"/>
    </row>
    <row r="51355" spans="30:90">
      <c r="AD51355" s="73"/>
      <c r="AE51355" s="74"/>
      <c r="AF51355" s="74"/>
      <c r="BX51355" s="73"/>
      <c r="BY51355" s="74"/>
      <c r="BZ51355" s="74"/>
      <c r="CA51355" s="74"/>
      <c r="CF51355" s="79"/>
      <c r="CL51355" s="79"/>
    </row>
    <row r="51356" spans="30:90">
      <c r="AD51356" s="73"/>
      <c r="AE51356" s="74"/>
      <c r="AF51356" s="74"/>
      <c r="BX51356" s="73"/>
      <c r="BY51356" s="74"/>
      <c r="BZ51356" s="74"/>
      <c r="CA51356" s="74"/>
      <c r="CF51356" s="79"/>
      <c r="CL51356" s="79"/>
    </row>
    <row r="51357" spans="30:90">
      <c r="AD51357" s="73"/>
      <c r="AE51357" s="74"/>
      <c r="AF51357" s="74"/>
      <c r="BX51357" s="73"/>
      <c r="BY51357" s="74"/>
      <c r="BZ51357" s="74"/>
      <c r="CA51357" s="74"/>
      <c r="CF51357" s="79"/>
      <c r="CL51357" s="79"/>
    </row>
    <row r="51358" spans="30:90">
      <c r="AD51358" s="73"/>
      <c r="AE51358" s="74"/>
      <c r="AF51358" s="74"/>
      <c r="BX51358" s="73"/>
      <c r="BY51358" s="74"/>
      <c r="BZ51358" s="74"/>
      <c r="CA51358" s="74"/>
      <c r="CF51358" s="79"/>
      <c r="CL51358" s="79"/>
    </row>
    <row r="51359" spans="30:90">
      <c r="AD51359" s="73"/>
      <c r="AE51359" s="74"/>
      <c r="AF51359" s="74"/>
      <c r="BX51359" s="73"/>
      <c r="BY51359" s="74"/>
      <c r="BZ51359" s="74"/>
      <c r="CA51359" s="74"/>
      <c r="CF51359" s="79"/>
      <c r="CL51359" s="79"/>
    </row>
    <row r="51360" spans="30:90">
      <c r="AD51360" s="73"/>
      <c r="AE51360" s="74"/>
      <c r="AF51360" s="74"/>
      <c r="BX51360" s="73"/>
      <c r="BY51360" s="74"/>
      <c r="BZ51360" s="74"/>
      <c r="CA51360" s="74"/>
      <c r="CF51360" s="79"/>
      <c r="CL51360" s="79"/>
    </row>
    <row r="51361" spans="30:90">
      <c r="AD51361" s="73"/>
      <c r="AE51361" s="74"/>
      <c r="AF51361" s="74"/>
      <c r="BX51361" s="73"/>
      <c r="BY51361" s="74"/>
      <c r="BZ51361" s="74"/>
      <c r="CA51361" s="74"/>
      <c r="CF51361" s="79"/>
      <c r="CL51361" s="79"/>
    </row>
    <row r="51362" spans="30:90">
      <c r="AD51362" s="73"/>
      <c r="AE51362" s="74"/>
      <c r="AF51362" s="74"/>
      <c r="BX51362" s="73"/>
      <c r="BY51362" s="74"/>
      <c r="BZ51362" s="74"/>
      <c r="CA51362" s="74"/>
      <c r="CF51362" s="79"/>
      <c r="CL51362" s="79"/>
    </row>
    <row r="51363" spans="30:90">
      <c r="AD51363" s="73"/>
      <c r="AE51363" s="74"/>
      <c r="AF51363" s="74"/>
      <c r="BX51363" s="73"/>
      <c r="BY51363" s="74"/>
      <c r="BZ51363" s="74"/>
      <c r="CA51363" s="74"/>
      <c r="CF51363" s="79"/>
      <c r="CL51363" s="79"/>
    </row>
    <row r="51364" spans="30:90">
      <c r="AD51364" s="73"/>
      <c r="AE51364" s="74"/>
      <c r="AF51364" s="74"/>
      <c r="BX51364" s="73"/>
      <c r="BY51364" s="74"/>
      <c r="BZ51364" s="74"/>
      <c r="CA51364" s="74"/>
      <c r="CF51364" s="79"/>
      <c r="CL51364" s="79"/>
    </row>
    <row r="51365" spans="30:90">
      <c r="AD51365" s="73"/>
      <c r="AE51365" s="74"/>
      <c r="AF51365" s="74"/>
      <c r="BX51365" s="73"/>
      <c r="BY51365" s="74"/>
      <c r="BZ51365" s="74"/>
      <c r="CA51365" s="74"/>
      <c r="CF51365" s="79"/>
      <c r="CL51365" s="79"/>
    </row>
    <row r="51366" spans="30:90">
      <c r="AD51366" s="73"/>
      <c r="AE51366" s="74"/>
      <c r="AF51366" s="74"/>
      <c r="BX51366" s="73"/>
      <c r="BY51366" s="74"/>
      <c r="BZ51366" s="74"/>
      <c r="CA51366" s="74"/>
      <c r="CF51366" s="79"/>
      <c r="CL51366" s="79"/>
    </row>
    <row r="51367" spans="30:90">
      <c r="AD51367" s="73"/>
      <c r="AE51367" s="74"/>
      <c r="AF51367" s="74"/>
      <c r="BX51367" s="73"/>
      <c r="BY51367" s="74"/>
      <c r="BZ51367" s="74"/>
      <c r="CA51367" s="74"/>
      <c r="CF51367" s="79"/>
      <c r="CL51367" s="79"/>
    </row>
    <row r="51368" spans="30:90">
      <c r="AD51368" s="73"/>
      <c r="AE51368" s="74"/>
      <c r="AF51368" s="74"/>
      <c r="BX51368" s="73"/>
      <c r="BY51368" s="74"/>
      <c r="BZ51368" s="74"/>
      <c r="CA51368" s="74"/>
      <c r="CF51368" s="79"/>
      <c r="CL51368" s="79"/>
    </row>
    <row r="51369" spans="30:90">
      <c r="AD51369" s="73"/>
      <c r="AE51369" s="74"/>
      <c r="AF51369" s="74"/>
      <c r="BX51369" s="73"/>
      <c r="BY51369" s="74"/>
      <c r="BZ51369" s="74"/>
      <c r="CA51369" s="74"/>
      <c r="CF51369" s="79"/>
      <c r="CL51369" s="79"/>
    </row>
    <row r="51370" spans="30:90">
      <c r="AD51370" s="73"/>
      <c r="AE51370" s="74"/>
      <c r="AF51370" s="74"/>
      <c r="BX51370" s="73"/>
      <c r="BY51370" s="74"/>
      <c r="BZ51370" s="74"/>
      <c r="CA51370" s="74"/>
      <c r="CF51370" s="79"/>
      <c r="CL51370" s="79"/>
    </row>
    <row r="51371" spans="30:90">
      <c r="AD51371" s="73"/>
      <c r="AE51371" s="74"/>
      <c r="AF51371" s="74"/>
      <c r="BX51371" s="73"/>
      <c r="BY51371" s="74"/>
      <c r="BZ51371" s="74"/>
      <c r="CA51371" s="74"/>
      <c r="CF51371" s="79"/>
      <c r="CL51371" s="79"/>
    </row>
    <row r="51372" spans="30:90">
      <c r="AD51372" s="73"/>
      <c r="AE51372" s="74"/>
      <c r="AF51372" s="74"/>
      <c r="BX51372" s="73"/>
      <c r="BY51372" s="74"/>
      <c r="BZ51372" s="74"/>
      <c r="CA51372" s="74"/>
      <c r="CF51372" s="79"/>
      <c r="CL51372" s="79"/>
    </row>
    <row r="51373" spans="30:90">
      <c r="AD51373" s="73"/>
      <c r="AE51373" s="74"/>
      <c r="AF51373" s="74"/>
      <c r="BX51373" s="73"/>
      <c r="BY51373" s="74"/>
      <c r="BZ51373" s="74"/>
      <c r="CA51373" s="74"/>
      <c r="CF51373" s="79"/>
      <c r="CL51373" s="79"/>
    </row>
    <row r="51374" spans="30:90">
      <c r="AD51374" s="73"/>
      <c r="AE51374" s="74"/>
      <c r="AF51374" s="74"/>
      <c r="BX51374" s="73"/>
      <c r="BY51374" s="74"/>
      <c r="BZ51374" s="74"/>
      <c r="CA51374" s="74"/>
      <c r="CF51374" s="79"/>
      <c r="CL51374" s="79"/>
    </row>
    <row r="51375" spans="30:90">
      <c r="AD51375" s="73"/>
      <c r="AE51375" s="74"/>
      <c r="AF51375" s="74"/>
      <c r="BX51375" s="73"/>
      <c r="BY51375" s="74"/>
      <c r="BZ51375" s="74"/>
      <c r="CA51375" s="74"/>
      <c r="CF51375" s="79"/>
      <c r="CL51375" s="79"/>
    </row>
    <row r="51376" spans="30:90">
      <c r="AD51376" s="73"/>
      <c r="AE51376" s="74"/>
      <c r="AF51376" s="74"/>
      <c r="BX51376" s="73"/>
      <c r="BY51376" s="74"/>
      <c r="BZ51376" s="74"/>
      <c r="CA51376" s="74"/>
      <c r="CF51376" s="79"/>
      <c r="CL51376" s="79"/>
    </row>
    <row r="51377" spans="30:90">
      <c r="AD51377" s="73"/>
      <c r="AE51377" s="74"/>
      <c r="AF51377" s="74"/>
      <c r="BX51377" s="73"/>
      <c r="BY51377" s="74"/>
      <c r="BZ51377" s="74"/>
      <c r="CA51377" s="74"/>
      <c r="CF51377" s="79"/>
      <c r="CL51377" s="79"/>
    </row>
    <row r="51378" spans="30:90">
      <c r="AD51378" s="73"/>
      <c r="AE51378" s="74"/>
      <c r="AF51378" s="74"/>
      <c r="BX51378" s="73"/>
      <c r="BY51378" s="74"/>
      <c r="BZ51378" s="74"/>
      <c r="CA51378" s="74"/>
      <c r="CF51378" s="79"/>
      <c r="CL51378" s="79"/>
    </row>
    <row r="51379" spans="30:90">
      <c r="AD51379" s="73"/>
      <c r="AE51379" s="74"/>
      <c r="AF51379" s="74"/>
      <c r="BX51379" s="73"/>
      <c r="BY51379" s="74"/>
      <c r="BZ51379" s="74"/>
      <c r="CA51379" s="74"/>
      <c r="CF51379" s="79"/>
      <c r="CL51379" s="79"/>
    </row>
    <row r="51380" spans="30:90">
      <c r="AD51380" s="73"/>
      <c r="AE51380" s="74"/>
      <c r="AF51380" s="74"/>
      <c r="BX51380" s="73"/>
      <c r="BY51380" s="74"/>
      <c r="BZ51380" s="74"/>
      <c r="CA51380" s="74"/>
      <c r="CF51380" s="79"/>
      <c r="CL51380" s="79"/>
    </row>
    <row r="51381" spans="30:90">
      <c r="AD51381" s="73"/>
      <c r="AE51381" s="74"/>
      <c r="AF51381" s="74"/>
      <c r="BX51381" s="73"/>
      <c r="BY51381" s="74"/>
      <c r="BZ51381" s="74"/>
      <c r="CA51381" s="74"/>
      <c r="CF51381" s="79"/>
      <c r="CL51381" s="79"/>
    </row>
    <row r="51382" spans="30:90">
      <c r="AD51382" s="73"/>
      <c r="AE51382" s="74"/>
      <c r="AF51382" s="74"/>
      <c r="BX51382" s="73"/>
      <c r="BY51382" s="74"/>
      <c r="BZ51382" s="74"/>
      <c r="CA51382" s="74"/>
      <c r="CF51382" s="79"/>
      <c r="CL51382" s="79"/>
    </row>
    <row r="51383" spans="30:90">
      <c r="AD51383" s="73"/>
      <c r="AE51383" s="74"/>
      <c r="AF51383" s="74"/>
      <c r="BX51383" s="73"/>
      <c r="BY51383" s="74"/>
      <c r="BZ51383" s="74"/>
      <c r="CA51383" s="74"/>
      <c r="CF51383" s="79"/>
      <c r="CL51383" s="79"/>
    </row>
    <row r="51384" spans="30:90">
      <c r="AD51384" s="73"/>
      <c r="AE51384" s="74"/>
      <c r="AF51384" s="74"/>
      <c r="BX51384" s="73"/>
      <c r="BY51384" s="74"/>
      <c r="BZ51384" s="74"/>
      <c r="CA51384" s="74"/>
      <c r="CF51384" s="79"/>
      <c r="CL51384" s="79"/>
    </row>
    <row r="51385" spans="30:90">
      <c r="AD51385" s="73"/>
      <c r="AE51385" s="74"/>
      <c r="AF51385" s="74"/>
      <c r="BX51385" s="73"/>
      <c r="BY51385" s="74"/>
      <c r="BZ51385" s="74"/>
      <c r="CA51385" s="74"/>
      <c r="CF51385" s="79"/>
      <c r="CL51385" s="79"/>
    </row>
    <row r="51386" spans="30:90">
      <c r="AD51386" s="73"/>
      <c r="AE51386" s="74"/>
      <c r="AF51386" s="74"/>
      <c r="BX51386" s="73"/>
      <c r="BY51386" s="74"/>
      <c r="BZ51386" s="74"/>
      <c r="CA51386" s="74"/>
      <c r="CF51386" s="79"/>
      <c r="CL51386" s="79"/>
    </row>
    <row r="51387" spans="30:90">
      <c r="AD51387" s="73"/>
      <c r="AE51387" s="74"/>
      <c r="AF51387" s="74"/>
      <c r="BX51387" s="73"/>
      <c r="BY51387" s="74"/>
      <c r="BZ51387" s="74"/>
      <c r="CA51387" s="74"/>
      <c r="CF51387" s="79"/>
      <c r="CL51387" s="79"/>
    </row>
    <row r="51388" spans="30:90">
      <c r="AD51388" s="73"/>
      <c r="AE51388" s="74"/>
      <c r="AF51388" s="74"/>
      <c r="BX51388" s="73"/>
      <c r="BY51388" s="74"/>
      <c r="BZ51388" s="74"/>
      <c r="CA51388" s="74"/>
      <c r="CF51388" s="79"/>
      <c r="CL51388" s="79"/>
    </row>
    <row r="51389" spans="30:90">
      <c r="AD51389" s="73"/>
      <c r="AE51389" s="74"/>
      <c r="AF51389" s="74"/>
      <c r="BX51389" s="73"/>
      <c r="BY51389" s="74"/>
      <c r="BZ51389" s="74"/>
      <c r="CA51389" s="74"/>
      <c r="CF51389" s="79"/>
      <c r="CL51389" s="79"/>
    </row>
    <row r="51390" spans="30:90">
      <c r="AD51390" s="73"/>
      <c r="AE51390" s="74"/>
      <c r="AF51390" s="74"/>
      <c r="BX51390" s="73"/>
      <c r="BY51390" s="74"/>
      <c r="BZ51390" s="74"/>
      <c r="CA51390" s="74"/>
      <c r="CF51390" s="79"/>
      <c r="CL51390" s="79"/>
    </row>
    <row r="51391" spans="30:90">
      <c r="AD51391" s="73"/>
      <c r="AE51391" s="74"/>
      <c r="AF51391" s="74"/>
      <c r="BX51391" s="73"/>
      <c r="BY51391" s="74"/>
      <c r="BZ51391" s="74"/>
      <c r="CA51391" s="74"/>
      <c r="CF51391" s="79"/>
      <c r="CL51391" s="79"/>
    </row>
    <row r="51392" spans="30:90">
      <c r="AD51392" s="73"/>
      <c r="AE51392" s="74"/>
      <c r="AF51392" s="74"/>
      <c r="BX51392" s="73"/>
      <c r="BY51392" s="74"/>
      <c r="BZ51392" s="74"/>
      <c r="CA51392" s="74"/>
      <c r="CF51392" s="79"/>
      <c r="CL51392" s="79"/>
    </row>
    <row r="51393" spans="30:90">
      <c r="AD51393" s="73"/>
      <c r="AE51393" s="74"/>
      <c r="AF51393" s="74"/>
      <c r="BX51393" s="73"/>
      <c r="BY51393" s="74"/>
      <c r="BZ51393" s="74"/>
      <c r="CA51393" s="74"/>
      <c r="CF51393" s="79"/>
      <c r="CL51393" s="79"/>
    </row>
    <row r="51394" spans="30:90">
      <c r="AD51394" s="73"/>
      <c r="AE51394" s="74"/>
      <c r="AF51394" s="74"/>
      <c r="BX51394" s="73"/>
      <c r="BY51394" s="74"/>
      <c r="BZ51394" s="74"/>
      <c r="CA51394" s="74"/>
      <c r="CF51394" s="79"/>
      <c r="CL51394" s="79"/>
    </row>
    <row r="51395" spans="30:90">
      <c r="AD51395" s="73"/>
      <c r="AE51395" s="74"/>
      <c r="AF51395" s="74"/>
      <c r="BX51395" s="73"/>
      <c r="BY51395" s="74"/>
      <c r="BZ51395" s="74"/>
      <c r="CA51395" s="74"/>
      <c r="CF51395" s="79"/>
      <c r="CL51395" s="79"/>
    </row>
    <row r="51396" spans="30:90">
      <c r="AD51396" s="73"/>
      <c r="AE51396" s="74"/>
      <c r="AF51396" s="74"/>
      <c r="BX51396" s="73"/>
      <c r="BY51396" s="74"/>
      <c r="BZ51396" s="74"/>
      <c r="CA51396" s="74"/>
      <c r="CF51396" s="79"/>
      <c r="CL51396" s="79"/>
    </row>
    <row r="51397" spans="30:90">
      <c r="AD51397" s="73"/>
      <c r="AE51397" s="74"/>
      <c r="AF51397" s="74"/>
      <c r="BX51397" s="73"/>
      <c r="BY51397" s="74"/>
      <c r="BZ51397" s="74"/>
      <c r="CA51397" s="74"/>
      <c r="CF51397" s="79"/>
      <c r="CL51397" s="79"/>
    </row>
    <row r="51398" spans="30:90">
      <c r="AD51398" s="73"/>
      <c r="AE51398" s="74"/>
      <c r="AF51398" s="74"/>
      <c r="BX51398" s="73"/>
      <c r="BY51398" s="74"/>
      <c r="BZ51398" s="74"/>
      <c r="CA51398" s="74"/>
      <c r="CF51398" s="79"/>
      <c r="CL51398" s="79"/>
    </row>
    <row r="51399" spans="30:90">
      <c r="AD51399" s="73"/>
      <c r="AE51399" s="74"/>
      <c r="AF51399" s="74"/>
      <c r="BX51399" s="73"/>
      <c r="BY51399" s="74"/>
      <c r="BZ51399" s="74"/>
      <c r="CA51399" s="74"/>
      <c r="CF51399" s="79"/>
      <c r="CL51399" s="79"/>
    </row>
    <row r="51400" spans="30:90">
      <c r="AD51400" s="73"/>
      <c r="AE51400" s="74"/>
      <c r="AF51400" s="74"/>
      <c r="BX51400" s="73"/>
      <c r="BY51400" s="74"/>
      <c r="BZ51400" s="74"/>
      <c r="CA51400" s="74"/>
      <c r="CF51400" s="79"/>
      <c r="CL51400" s="79"/>
    </row>
    <row r="51401" spans="30:90">
      <c r="AD51401" s="73"/>
      <c r="AE51401" s="74"/>
      <c r="AF51401" s="74"/>
      <c r="BX51401" s="73"/>
      <c r="BY51401" s="74"/>
      <c r="BZ51401" s="74"/>
      <c r="CA51401" s="74"/>
      <c r="CF51401" s="79"/>
      <c r="CL51401" s="79"/>
    </row>
    <row r="51402" spans="30:90">
      <c r="AD51402" s="73"/>
      <c r="AE51402" s="74"/>
      <c r="AF51402" s="74"/>
      <c r="BX51402" s="73"/>
      <c r="BY51402" s="74"/>
      <c r="BZ51402" s="74"/>
      <c r="CA51402" s="74"/>
      <c r="CF51402" s="79"/>
      <c r="CL51402" s="79"/>
    </row>
    <row r="51403" spans="30:90">
      <c r="AD51403" s="73"/>
      <c r="AE51403" s="74"/>
      <c r="AF51403" s="74"/>
      <c r="BX51403" s="73"/>
      <c r="BY51403" s="74"/>
      <c r="BZ51403" s="74"/>
      <c r="CA51403" s="74"/>
      <c r="CF51403" s="79"/>
      <c r="CL51403" s="79"/>
    </row>
    <row r="51404" spans="30:90">
      <c r="AD51404" s="73"/>
      <c r="AE51404" s="74"/>
      <c r="AF51404" s="74"/>
      <c r="BX51404" s="73"/>
      <c r="BY51404" s="74"/>
      <c r="BZ51404" s="74"/>
      <c r="CA51404" s="74"/>
      <c r="CF51404" s="79"/>
      <c r="CL51404" s="79"/>
    </row>
    <row r="51405" spans="30:90">
      <c r="AD51405" s="73"/>
      <c r="AE51405" s="74"/>
      <c r="AF51405" s="74"/>
      <c r="BX51405" s="73"/>
      <c r="BY51405" s="74"/>
      <c r="BZ51405" s="74"/>
      <c r="CA51405" s="74"/>
      <c r="CF51405" s="79"/>
      <c r="CL51405" s="79"/>
    </row>
    <row r="51406" spans="30:90">
      <c r="AD51406" s="73"/>
      <c r="AE51406" s="74"/>
      <c r="AF51406" s="74"/>
      <c r="BX51406" s="73"/>
      <c r="BY51406" s="74"/>
      <c r="BZ51406" s="74"/>
      <c r="CA51406" s="74"/>
      <c r="CF51406" s="79"/>
      <c r="CL51406" s="79"/>
    </row>
    <row r="51407" spans="30:90">
      <c r="AD51407" s="73"/>
      <c r="AE51407" s="74"/>
      <c r="AF51407" s="74"/>
      <c r="BX51407" s="73"/>
      <c r="BY51407" s="74"/>
      <c r="BZ51407" s="74"/>
      <c r="CA51407" s="74"/>
      <c r="CF51407" s="79"/>
      <c r="CL51407" s="79"/>
    </row>
    <row r="51408" spans="30:90">
      <c r="AD51408" s="73"/>
      <c r="AE51408" s="74"/>
      <c r="AF51408" s="74"/>
      <c r="BX51408" s="73"/>
      <c r="BY51408" s="74"/>
      <c r="BZ51408" s="74"/>
      <c r="CA51408" s="74"/>
      <c r="CF51408" s="79"/>
      <c r="CL51408" s="79"/>
    </row>
    <row r="51409" spans="30:90">
      <c r="AD51409" s="73"/>
      <c r="AE51409" s="74"/>
      <c r="AF51409" s="74"/>
      <c r="BX51409" s="73"/>
      <c r="BY51409" s="74"/>
      <c r="BZ51409" s="74"/>
      <c r="CA51409" s="74"/>
      <c r="CF51409" s="79"/>
      <c r="CL51409" s="79"/>
    </row>
    <row r="51410" spans="30:90">
      <c r="AD51410" s="73"/>
      <c r="AE51410" s="74"/>
      <c r="AF51410" s="74"/>
      <c r="BX51410" s="73"/>
      <c r="BY51410" s="74"/>
      <c r="BZ51410" s="74"/>
      <c r="CA51410" s="74"/>
      <c r="CF51410" s="79"/>
      <c r="CL51410" s="79"/>
    </row>
    <row r="51411" spans="30:90">
      <c r="AD51411" s="73"/>
      <c r="AE51411" s="74"/>
      <c r="AF51411" s="74"/>
      <c r="BX51411" s="73"/>
      <c r="BY51411" s="74"/>
      <c r="BZ51411" s="74"/>
      <c r="CA51411" s="74"/>
      <c r="CF51411" s="79"/>
      <c r="CL51411" s="79"/>
    </row>
    <row r="51412" spans="30:90">
      <c r="AD51412" s="73"/>
      <c r="AE51412" s="74"/>
      <c r="AF51412" s="74"/>
      <c r="BX51412" s="73"/>
      <c r="BY51412" s="74"/>
      <c r="BZ51412" s="74"/>
      <c r="CA51412" s="74"/>
      <c r="CF51412" s="79"/>
      <c r="CL51412" s="79"/>
    </row>
    <row r="51413" spans="30:90">
      <c r="AD51413" s="73"/>
      <c r="AE51413" s="74"/>
      <c r="AF51413" s="74"/>
      <c r="BX51413" s="73"/>
      <c r="BY51413" s="74"/>
      <c r="BZ51413" s="74"/>
      <c r="CA51413" s="74"/>
      <c r="CF51413" s="79"/>
      <c r="CL51413" s="79"/>
    </row>
    <row r="51414" spans="30:90">
      <c r="AD51414" s="73"/>
      <c r="AE51414" s="74"/>
      <c r="AF51414" s="74"/>
      <c r="BX51414" s="73"/>
      <c r="BY51414" s="74"/>
      <c r="BZ51414" s="74"/>
      <c r="CA51414" s="74"/>
      <c r="CF51414" s="79"/>
      <c r="CL51414" s="79"/>
    </row>
    <row r="51415" spans="30:90">
      <c r="AD51415" s="73"/>
      <c r="AE51415" s="74"/>
      <c r="AF51415" s="74"/>
      <c r="BX51415" s="73"/>
      <c r="BY51415" s="74"/>
      <c r="BZ51415" s="74"/>
      <c r="CA51415" s="74"/>
      <c r="CF51415" s="79"/>
      <c r="CL51415" s="79"/>
    </row>
    <row r="51416" spans="30:90">
      <c r="AD51416" s="73"/>
      <c r="AE51416" s="74"/>
      <c r="AF51416" s="74"/>
      <c r="BX51416" s="73"/>
      <c r="BY51416" s="74"/>
      <c r="BZ51416" s="74"/>
      <c r="CA51416" s="74"/>
      <c r="CF51416" s="79"/>
      <c r="CL51416" s="79"/>
    </row>
    <row r="51417" spans="30:90">
      <c r="AD51417" s="73"/>
      <c r="AE51417" s="74"/>
      <c r="AF51417" s="74"/>
      <c r="BX51417" s="73"/>
      <c r="BY51417" s="74"/>
      <c r="BZ51417" s="74"/>
      <c r="CA51417" s="74"/>
      <c r="CF51417" s="79"/>
      <c r="CL51417" s="79"/>
    </row>
    <row r="51418" spans="30:90">
      <c r="AD51418" s="73"/>
      <c r="AE51418" s="74"/>
      <c r="AF51418" s="74"/>
      <c r="BX51418" s="73"/>
      <c r="BY51418" s="74"/>
      <c r="BZ51418" s="74"/>
      <c r="CA51418" s="74"/>
      <c r="CF51418" s="79"/>
      <c r="CL51418" s="79"/>
    </row>
    <row r="51419" spans="30:90">
      <c r="AD51419" s="73"/>
      <c r="AE51419" s="74"/>
      <c r="AF51419" s="74"/>
      <c r="BX51419" s="73"/>
      <c r="BY51419" s="74"/>
      <c r="BZ51419" s="74"/>
      <c r="CA51419" s="74"/>
      <c r="CF51419" s="79"/>
      <c r="CL51419" s="79"/>
    </row>
    <row r="51420" spans="30:90">
      <c r="AD51420" s="73"/>
      <c r="AE51420" s="74"/>
      <c r="AF51420" s="74"/>
      <c r="BX51420" s="73"/>
      <c r="BY51420" s="74"/>
      <c r="BZ51420" s="74"/>
      <c r="CA51420" s="74"/>
      <c r="CF51420" s="79"/>
      <c r="CL51420" s="79"/>
    </row>
    <row r="51421" spans="30:90">
      <c r="AD51421" s="73"/>
      <c r="AE51421" s="74"/>
      <c r="AF51421" s="74"/>
      <c r="BX51421" s="73"/>
      <c r="BY51421" s="74"/>
      <c r="BZ51421" s="74"/>
      <c r="CA51421" s="74"/>
      <c r="CF51421" s="79"/>
      <c r="CL51421" s="79"/>
    </row>
    <row r="51422" spans="30:90">
      <c r="AD51422" s="73"/>
      <c r="AE51422" s="74"/>
      <c r="AF51422" s="74"/>
      <c r="BX51422" s="73"/>
      <c r="BY51422" s="74"/>
      <c r="BZ51422" s="74"/>
      <c r="CA51422" s="74"/>
      <c r="CF51422" s="79"/>
      <c r="CL51422" s="79"/>
    </row>
    <row r="51423" spans="30:90">
      <c r="AD51423" s="73"/>
      <c r="AE51423" s="74"/>
      <c r="AF51423" s="74"/>
      <c r="BX51423" s="73"/>
      <c r="BY51423" s="74"/>
      <c r="BZ51423" s="74"/>
      <c r="CA51423" s="74"/>
      <c r="CF51423" s="79"/>
      <c r="CL51423" s="79"/>
    </row>
    <row r="51424" spans="30:90">
      <c r="AD51424" s="73"/>
      <c r="AE51424" s="74"/>
      <c r="AF51424" s="74"/>
      <c r="BX51424" s="73"/>
      <c r="BY51424" s="74"/>
      <c r="BZ51424" s="74"/>
      <c r="CA51424" s="74"/>
      <c r="CF51424" s="79"/>
      <c r="CL51424" s="79"/>
    </row>
    <row r="51425" spans="30:90">
      <c r="AD51425" s="73"/>
      <c r="AE51425" s="74"/>
      <c r="AF51425" s="74"/>
      <c r="BX51425" s="73"/>
      <c r="BY51425" s="74"/>
      <c r="BZ51425" s="74"/>
      <c r="CA51425" s="74"/>
      <c r="CF51425" s="79"/>
      <c r="CL51425" s="79"/>
    </row>
    <row r="51426" spans="30:90">
      <c r="AD51426" s="73"/>
      <c r="AE51426" s="74"/>
      <c r="AF51426" s="74"/>
      <c r="BX51426" s="73"/>
      <c r="BY51426" s="74"/>
      <c r="BZ51426" s="74"/>
      <c r="CA51426" s="74"/>
      <c r="CF51426" s="79"/>
      <c r="CL51426" s="79"/>
    </row>
    <row r="51427" spans="30:90">
      <c r="AD51427" s="73"/>
      <c r="AE51427" s="74"/>
      <c r="AF51427" s="74"/>
      <c r="BX51427" s="73"/>
      <c r="BY51427" s="74"/>
      <c r="BZ51427" s="74"/>
      <c r="CA51427" s="74"/>
      <c r="CF51427" s="79"/>
      <c r="CL51427" s="79"/>
    </row>
    <row r="51428" spans="30:90">
      <c r="AD51428" s="73"/>
      <c r="AE51428" s="74"/>
      <c r="AF51428" s="74"/>
      <c r="BX51428" s="73"/>
      <c r="BY51428" s="74"/>
      <c r="BZ51428" s="74"/>
      <c r="CA51428" s="74"/>
      <c r="CF51428" s="79"/>
      <c r="CL51428" s="79"/>
    </row>
    <row r="51429" spans="30:90">
      <c r="AD51429" s="73"/>
      <c r="AE51429" s="74"/>
      <c r="AF51429" s="74"/>
      <c r="BX51429" s="73"/>
      <c r="BY51429" s="74"/>
      <c r="BZ51429" s="74"/>
      <c r="CA51429" s="74"/>
      <c r="CF51429" s="79"/>
      <c r="CL51429" s="79"/>
    </row>
    <row r="51430" spans="30:90">
      <c r="AD51430" s="73"/>
      <c r="AE51430" s="74"/>
      <c r="AF51430" s="74"/>
      <c r="BX51430" s="73"/>
      <c r="BY51430" s="74"/>
      <c r="BZ51430" s="74"/>
      <c r="CA51430" s="74"/>
      <c r="CF51430" s="79"/>
      <c r="CL51430" s="79"/>
    </row>
    <row r="51431" spans="30:90">
      <c r="AD51431" s="73"/>
      <c r="AE51431" s="74"/>
      <c r="AF51431" s="74"/>
      <c r="BX51431" s="73"/>
      <c r="BY51431" s="74"/>
      <c r="BZ51431" s="74"/>
      <c r="CA51431" s="74"/>
      <c r="CF51431" s="79"/>
      <c r="CL51431" s="79"/>
    </row>
    <row r="51432" spans="30:90">
      <c r="AD51432" s="73"/>
      <c r="AE51432" s="74"/>
      <c r="AF51432" s="74"/>
      <c r="BX51432" s="73"/>
      <c r="BY51432" s="74"/>
      <c r="BZ51432" s="74"/>
      <c r="CA51432" s="74"/>
      <c r="CF51432" s="79"/>
      <c r="CL51432" s="79"/>
    </row>
    <row r="51433" spans="30:90">
      <c r="AD51433" s="73"/>
      <c r="AE51433" s="74"/>
      <c r="AF51433" s="74"/>
      <c r="BX51433" s="73"/>
      <c r="BY51433" s="74"/>
      <c r="BZ51433" s="74"/>
      <c r="CA51433" s="74"/>
      <c r="CF51433" s="79"/>
      <c r="CL51433" s="79"/>
    </row>
    <row r="51434" spans="30:90">
      <c r="AD51434" s="73"/>
      <c r="AE51434" s="74"/>
      <c r="AF51434" s="74"/>
      <c r="BX51434" s="73"/>
      <c r="BY51434" s="74"/>
      <c r="BZ51434" s="74"/>
      <c r="CA51434" s="74"/>
      <c r="CF51434" s="79"/>
      <c r="CL51434" s="79"/>
    </row>
    <row r="51435" spans="30:90">
      <c r="AD51435" s="73"/>
      <c r="AE51435" s="74"/>
      <c r="AF51435" s="74"/>
      <c r="BX51435" s="73"/>
      <c r="BY51435" s="74"/>
      <c r="BZ51435" s="74"/>
      <c r="CA51435" s="74"/>
      <c r="CF51435" s="79"/>
      <c r="CL51435" s="79"/>
    </row>
    <row r="51436" spans="30:90">
      <c r="AD51436" s="73"/>
      <c r="AE51436" s="74"/>
      <c r="AF51436" s="74"/>
      <c r="BX51436" s="73"/>
      <c r="BY51436" s="74"/>
      <c r="BZ51436" s="74"/>
      <c r="CA51436" s="74"/>
      <c r="CF51436" s="79"/>
      <c r="CL51436" s="79"/>
    </row>
    <row r="51437" spans="30:90">
      <c r="AD51437" s="73"/>
      <c r="AE51437" s="74"/>
      <c r="AF51437" s="74"/>
      <c r="BX51437" s="73"/>
      <c r="BY51437" s="74"/>
      <c r="BZ51437" s="74"/>
      <c r="CA51437" s="74"/>
      <c r="CF51437" s="79"/>
      <c r="CL51437" s="79"/>
    </row>
    <row r="51438" spans="30:90">
      <c r="AD51438" s="73"/>
      <c r="AE51438" s="74"/>
      <c r="AF51438" s="74"/>
      <c r="BX51438" s="73"/>
      <c r="BY51438" s="74"/>
      <c r="BZ51438" s="74"/>
      <c r="CA51438" s="74"/>
      <c r="CF51438" s="79"/>
      <c r="CL51438" s="79"/>
    </row>
    <row r="51439" spans="30:90">
      <c r="AD51439" s="73"/>
      <c r="AE51439" s="74"/>
      <c r="AF51439" s="74"/>
      <c r="BX51439" s="73"/>
      <c r="BY51439" s="74"/>
      <c r="BZ51439" s="74"/>
      <c r="CA51439" s="74"/>
      <c r="CF51439" s="79"/>
      <c r="CL51439" s="79"/>
    </row>
    <row r="51440" spans="30:90">
      <c r="AD51440" s="73"/>
      <c r="AE51440" s="74"/>
      <c r="AF51440" s="74"/>
      <c r="BX51440" s="73"/>
      <c r="BY51440" s="74"/>
      <c r="BZ51440" s="74"/>
      <c r="CA51440" s="74"/>
      <c r="CF51440" s="79"/>
      <c r="CL51440" s="79"/>
    </row>
    <row r="51441" spans="30:90">
      <c r="AD51441" s="73"/>
      <c r="AE51441" s="74"/>
      <c r="AF51441" s="74"/>
      <c r="BX51441" s="73"/>
      <c r="BY51441" s="74"/>
      <c r="BZ51441" s="74"/>
      <c r="CA51441" s="74"/>
      <c r="CF51441" s="79"/>
      <c r="CL51441" s="79"/>
    </row>
    <row r="51442" spans="30:90">
      <c r="AD51442" s="73"/>
      <c r="AE51442" s="74"/>
      <c r="AF51442" s="74"/>
      <c r="BX51442" s="73"/>
      <c r="BY51442" s="74"/>
      <c r="BZ51442" s="74"/>
      <c r="CA51442" s="74"/>
      <c r="CF51442" s="79"/>
      <c r="CL51442" s="79"/>
    </row>
    <row r="51443" spans="30:90">
      <c r="AD51443" s="73"/>
      <c r="AE51443" s="74"/>
      <c r="AF51443" s="74"/>
      <c r="BX51443" s="73"/>
      <c r="BY51443" s="74"/>
      <c r="BZ51443" s="74"/>
      <c r="CA51443" s="74"/>
      <c r="CF51443" s="79"/>
      <c r="CL51443" s="79"/>
    </row>
    <row r="51444" spans="30:90">
      <c r="AD51444" s="73"/>
      <c r="AE51444" s="74"/>
      <c r="AF51444" s="74"/>
      <c r="BX51444" s="73"/>
      <c r="BY51444" s="74"/>
      <c r="BZ51444" s="74"/>
      <c r="CA51444" s="74"/>
      <c r="CF51444" s="79"/>
      <c r="CL51444" s="79"/>
    </row>
    <row r="51445" spans="30:90">
      <c r="AD51445" s="73"/>
      <c r="AE51445" s="74"/>
      <c r="AF51445" s="74"/>
      <c r="BX51445" s="73"/>
      <c r="BY51445" s="74"/>
      <c r="BZ51445" s="74"/>
      <c r="CA51445" s="74"/>
      <c r="CF51445" s="79"/>
      <c r="CL51445" s="79"/>
    </row>
    <row r="51446" spans="30:90">
      <c r="AD51446" s="73"/>
      <c r="AE51446" s="74"/>
      <c r="AF51446" s="74"/>
      <c r="BX51446" s="73"/>
      <c r="BY51446" s="74"/>
      <c r="BZ51446" s="74"/>
      <c r="CA51446" s="74"/>
      <c r="CF51446" s="79"/>
      <c r="CL51446" s="79"/>
    </row>
    <row r="51447" spans="30:90">
      <c r="AD51447" s="73"/>
      <c r="AE51447" s="74"/>
      <c r="AF51447" s="74"/>
      <c r="BX51447" s="73"/>
      <c r="BY51447" s="74"/>
      <c r="BZ51447" s="74"/>
      <c r="CA51447" s="74"/>
      <c r="CF51447" s="79"/>
      <c r="CL51447" s="79"/>
    </row>
    <row r="51448" spans="30:90">
      <c r="AD51448" s="73"/>
      <c r="AE51448" s="74"/>
      <c r="AF51448" s="74"/>
      <c r="BX51448" s="73"/>
      <c r="BY51448" s="74"/>
      <c r="BZ51448" s="74"/>
      <c r="CA51448" s="74"/>
      <c r="CF51448" s="79"/>
      <c r="CL51448" s="79"/>
    </row>
    <row r="51449" spans="30:90">
      <c r="AD51449" s="73"/>
      <c r="AE51449" s="74"/>
      <c r="AF51449" s="74"/>
      <c r="BX51449" s="73"/>
      <c r="BY51449" s="74"/>
      <c r="BZ51449" s="74"/>
      <c r="CA51449" s="74"/>
      <c r="CF51449" s="79"/>
      <c r="CL51449" s="79"/>
    </row>
    <row r="51450" spans="30:90">
      <c r="AD51450" s="73"/>
      <c r="AE51450" s="74"/>
      <c r="AF51450" s="74"/>
      <c r="BX51450" s="73"/>
      <c r="BY51450" s="74"/>
      <c r="BZ51450" s="74"/>
      <c r="CA51450" s="74"/>
      <c r="CF51450" s="79"/>
      <c r="CL51450" s="79"/>
    </row>
    <row r="51451" spans="30:90">
      <c r="AD51451" s="73"/>
      <c r="AE51451" s="74"/>
      <c r="AF51451" s="74"/>
      <c r="BX51451" s="73"/>
      <c r="BY51451" s="74"/>
      <c r="BZ51451" s="74"/>
      <c r="CA51451" s="74"/>
      <c r="CF51451" s="79"/>
      <c r="CL51451" s="79"/>
    </row>
    <row r="51452" spans="30:90">
      <c r="AD51452" s="73"/>
      <c r="AE51452" s="74"/>
      <c r="AF51452" s="74"/>
      <c r="BX51452" s="73"/>
      <c r="BY51452" s="74"/>
      <c r="BZ51452" s="74"/>
      <c r="CA51452" s="74"/>
      <c r="CF51452" s="79"/>
      <c r="CL51452" s="79"/>
    </row>
    <row r="51453" spans="30:90">
      <c r="AD51453" s="73"/>
      <c r="AE51453" s="74"/>
      <c r="AF51453" s="74"/>
      <c r="BX51453" s="73"/>
      <c r="BY51453" s="74"/>
      <c r="BZ51453" s="74"/>
      <c r="CA51453" s="74"/>
      <c r="CF51453" s="79"/>
      <c r="CL51453" s="79"/>
    </row>
    <row r="51454" spans="30:90">
      <c r="AD51454" s="73"/>
      <c r="AE51454" s="74"/>
      <c r="AF51454" s="74"/>
      <c r="BX51454" s="73"/>
      <c r="BY51454" s="74"/>
      <c r="BZ51454" s="74"/>
      <c r="CA51454" s="74"/>
      <c r="CF51454" s="79"/>
      <c r="CL51454" s="79"/>
    </row>
    <row r="51455" spans="30:90">
      <c r="AD51455" s="73"/>
      <c r="AE51455" s="74"/>
      <c r="AF51455" s="74"/>
      <c r="BX51455" s="73"/>
      <c r="BY51455" s="74"/>
      <c r="BZ51455" s="74"/>
      <c r="CA51455" s="74"/>
      <c r="CF51455" s="79"/>
      <c r="CL51455" s="79"/>
    </row>
    <row r="51456" spans="30:90">
      <c r="AD51456" s="73"/>
      <c r="AE51456" s="74"/>
      <c r="AF51456" s="74"/>
      <c r="BX51456" s="73"/>
      <c r="BY51456" s="74"/>
      <c r="BZ51456" s="74"/>
      <c r="CA51456" s="74"/>
      <c r="CF51456" s="79"/>
      <c r="CL51456" s="79"/>
    </row>
    <row r="51457" spans="30:90">
      <c r="AD51457" s="73"/>
      <c r="AE51457" s="74"/>
      <c r="AF51457" s="74"/>
      <c r="BX51457" s="73"/>
      <c r="BY51457" s="74"/>
      <c r="BZ51457" s="74"/>
      <c r="CA51457" s="74"/>
      <c r="CF51457" s="79"/>
      <c r="CL51457" s="79"/>
    </row>
    <row r="51458" spans="30:90">
      <c r="AD51458" s="73"/>
      <c r="AE51458" s="74"/>
      <c r="AF51458" s="74"/>
      <c r="BX51458" s="73"/>
      <c r="BY51458" s="74"/>
      <c r="BZ51458" s="74"/>
      <c r="CA51458" s="74"/>
      <c r="CF51458" s="79"/>
      <c r="CL51458" s="79"/>
    </row>
    <row r="51459" spans="30:90">
      <c r="AD51459" s="73"/>
      <c r="AE51459" s="74"/>
      <c r="AF51459" s="74"/>
      <c r="BX51459" s="73"/>
      <c r="BY51459" s="74"/>
      <c r="BZ51459" s="74"/>
      <c r="CA51459" s="74"/>
      <c r="CF51459" s="79"/>
      <c r="CL51459" s="79"/>
    </row>
    <row r="51460" spans="30:90">
      <c r="AD51460" s="73"/>
      <c r="AE51460" s="74"/>
      <c r="AF51460" s="74"/>
      <c r="BX51460" s="73"/>
      <c r="BY51460" s="74"/>
      <c r="BZ51460" s="74"/>
      <c r="CA51460" s="74"/>
      <c r="CF51460" s="79"/>
      <c r="CL51460" s="79"/>
    </row>
    <row r="51461" spans="30:90">
      <c r="AD51461" s="73"/>
      <c r="AE51461" s="74"/>
      <c r="AF51461" s="74"/>
      <c r="BX51461" s="73"/>
      <c r="BY51461" s="74"/>
      <c r="BZ51461" s="74"/>
      <c r="CA51461" s="74"/>
      <c r="CF51461" s="79"/>
      <c r="CL51461" s="79"/>
    </row>
    <row r="51462" spans="30:90">
      <c r="AD51462" s="73"/>
      <c r="AE51462" s="74"/>
      <c r="AF51462" s="74"/>
      <c r="BX51462" s="73"/>
      <c r="BY51462" s="74"/>
      <c r="BZ51462" s="74"/>
      <c r="CA51462" s="74"/>
      <c r="CF51462" s="79"/>
      <c r="CL51462" s="79"/>
    </row>
    <row r="51463" spans="30:90">
      <c r="AD51463" s="73"/>
      <c r="AE51463" s="74"/>
      <c r="AF51463" s="74"/>
      <c r="BX51463" s="73"/>
      <c r="BY51463" s="74"/>
      <c r="BZ51463" s="74"/>
      <c r="CA51463" s="74"/>
      <c r="CF51463" s="79"/>
      <c r="CL51463" s="79"/>
    </row>
    <row r="51464" spans="30:90">
      <c r="AD51464" s="73"/>
      <c r="AE51464" s="74"/>
      <c r="AF51464" s="74"/>
      <c r="BX51464" s="73"/>
      <c r="BY51464" s="74"/>
      <c r="BZ51464" s="74"/>
      <c r="CA51464" s="74"/>
      <c r="CF51464" s="79"/>
      <c r="CL51464" s="79"/>
    </row>
    <row r="51465" spans="30:90">
      <c r="AD51465" s="73"/>
      <c r="AE51465" s="74"/>
      <c r="AF51465" s="74"/>
      <c r="BX51465" s="73"/>
      <c r="BY51465" s="74"/>
      <c r="BZ51465" s="74"/>
      <c r="CA51465" s="74"/>
      <c r="CF51465" s="79"/>
      <c r="CL51465" s="79"/>
    </row>
    <row r="51466" spans="30:90">
      <c r="AD51466" s="73"/>
      <c r="AE51466" s="74"/>
      <c r="AF51466" s="74"/>
      <c r="BX51466" s="73"/>
      <c r="BY51466" s="74"/>
      <c r="BZ51466" s="74"/>
      <c r="CA51466" s="74"/>
      <c r="CF51466" s="79"/>
      <c r="CL51466" s="79"/>
    </row>
    <row r="51467" spans="30:90">
      <c r="AD51467" s="73"/>
      <c r="AE51467" s="74"/>
      <c r="AF51467" s="74"/>
      <c r="BX51467" s="73"/>
      <c r="BY51467" s="74"/>
      <c r="BZ51467" s="74"/>
      <c r="CA51467" s="74"/>
      <c r="CF51467" s="79"/>
      <c r="CL51467" s="79"/>
    </row>
    <row r="51468" spans="30:90">
      <c r="AD51468" s="73"/>
      <c r="AE51468" s="74"/>
      <c r="AF51468" s="74"/>
      <c r="BX51468" s="73"/>
      <c r="BY51468" s="74"/>
      <c r="BZ51468" s="74"/>
      <c r="CA51468" s="74"/>
      <c r="CF51468" s="79"/>
      <c r="CL51468" s="79"/>
    </row>
    <row r="51469" spans="30:90">
      <c r="AD51469" s="73"/>
      <c r="AE51469" s="74"/>
      <c r="AF51469" s="74"/>
      <c r="BX51469" s="73"/>
      <c r="BY51469" s="74"/>
      <c r="BZ51469" s="74"/>
      <c r="CA51469" s="74"/>
      <c r="CF51469" s="79"/>
      <c r="CL51469" s="79"/>
    </row>
    <row r="51470" spans="30:90">
      <c r="AD51470" s="73"/>
      <c r="AE51470" s="74"/>
      <c r="AF51470" s="74"/>
      <c r="BX51470" s="73"/>
      <c r="BY51470" s="74"/>
      <c r="BZ51470" s="74"/>
      <c r="CA51470" s="74"/>
      <c r="CF51470" s="79"/>
      <c r="CL51470" s="79"/>
    </row>
    <row r="51471" spans="30:90">
      <c r="AD51471" s="73"/>
      <c r="AE51471" s="74"/>
      <c r="AF51471" s="74"/>
      <c r="BX51471" s="73"/>
      <c r="BY51471" s="74"/>
      <c r="BZ51471" s="74"/>
      <c r="CA51471" s="74"/>
      <c r="CF51471" s="79"/>
      <c r="CL51471" s="79"/>
    </row>
    <row r="51472" spans="30:90">
      <c r="AD51472" s="73"/>
      <c r="AE51472" s="74"/>
      <c r="AF51472" s="74"/>
      <c r="BX51472" s="73"/>
      <c r="BY51472" s="74"/>
      <c r="BZ51472" s="74"/>
      <c r="CA51472" s="74"/>
      <c r="CF51472" s="79"/>
      <c r="CL51472" s="79"/>
    </row>
    <row r="51473" spans="30:90">
      <c r="AD51473" s="73"/>
      <c r="AE51473" s="74"/>
      <c r="AF51473" s="74"/>
      <c r="BX51473" s="73"/>
      <c r="BY51473" s="74"/>
      <c r="BZ51473" s="74"/>
      <c r="CA51473" s="74"/>
      <c r="CF51473" s="79"/>
      <c r="CL51473" s="79"/>
    </row>
    <row r="51474" spans="30:90">
      <c r="AD51474" s="73"/>
      <c r="AE51474" s="74"/>
      <c r="AF51474" s="74"/>
      <c r="BX51474" s="73"/>
      <c r="BY51474" s="74"/>
      <c r="BZ51474" s="74"/>
      <c r="CA51474" s="74"/>
      <c r="CF51474" s="79"/>
      <c r="CL51474" s="79"/>
    </row>
    <row r="51475" spans="30:90">
      <c r="AD51475" s="73"/>
      <c r="AE51475" s="74"/>
      <c r="AF51475" s="74"/>
      <c r="BX51475" s="73"/>
      <c r="BY51475" s="74"/>
      <c r="BZ51475" s="74"/>
      <c r="CA51475" s="74"/>
      <c r="CF51475" s="79"/>
      <c r="CL51475" s="79"/>
    </row>
    <row r="51476" spans="30:90">
      <c r="AD51476" s="73"/>
      <c r="AE51476" s="74"/>
      <c r="AF51476" s="74"/>
      <c r="BX51476" s="73"/>
      <c r="BY51476" s="74"/>
      <c r="BZ51476" s="74"/>
      <c r="CA51476" s="74"/>
      <c r="CF51476" s="79"/>
      <c r="CL51476" s="79"/>
    </row>
    <row r="51477" spans="30:90">
      <c r="AD51477" s="73"/>
      <c r="AE51477" s="74"/>
      <c r="AF51477" s="74"/>
      <c r="BX51477" s="73"/>
      <c r="BY51477" s="74"/>
      <c r="BZ51477" s="74"/>
      <c r="CA51477" s="74"/>
      <c r="CF51477" s="79"/>
      <c r="CL51477" s="79"/>
    </row>
    <row r="51478" spans="30:90">
      <c r="AD51478" s="73"/>
      <c r="AE51478" s="74"/>
      <c r="AF51478" s="74"/>
      <c r="BX51478" s="73"/>
      <c r="BY51478" s="74"/>
      <c r="BZ51478" s="74"/>
      <c r="CA51478" s="74"/>
      <c r="CF51478" s="79"/>
      <c r="CL51478" s="79"/>
    </row>
    <row r="51479" spans="30:90">
      <c r="AD51479" s="73"/>
      <c r="AE51479" s="74"/>
      <c r="AF51479" s="74"/>
      <c r="BX51479" s="73"/>
      <c r="BY51479" s="74"/>
      <c r="BZ51479" s="74"/>
      <c r="CA51479" s="74"/>
      <c r="CF51479" s="79"/>
      <c r="CL51479" s="79"/>
    </row>
    <row r="51480" spans="30:90">
      <c r="AD51480" s="73"/>
      <c r="AE51480" s="74"/>
      <c r="AF51480" s="74"/>
      <c r="BX51480" s="73"/>
      <c r="BY51480" s="74"/>
      <c r="BZ51480" s="74"/>
      <c r="CA51480" s="74"/>
      <c r="CF51480" s="79"/>
      <c r="CL51480" s="79"/>
    </row>
    <row r="51481" spans="30:90">
      <c r="AD51481" s="73"/>
      <c r="AE51481" s="74"/>
      <c r="AF51481" s="74"/>
      <c r="BX51481" s="73"/>
      <c r="BY51481" s="74"/>
      <c r="BZ51481" s="74"/>
      <c r="CA51481" s="74"/>
      <c r="CF51481" s="79"/>
      <c r="CL51481" s="79"/>
    </row>
    <row r="51482" spans="30:90">
      <c r="AD51482" s="73"/>
      <c r="AE51482" s="74"/>
      <c r="AF51482" s="74"/>
      <c r="BX51482" s="73"/>
      <c r="BY51482" s="74"/>
      <c r="BZ51482" s="74"/>
      <c r="CA51482" s="74"/>
      <c r="CF51482" s="79"/>
      <c r="CL51482" s="79"/>
    </row>
    <row r="51483" spans="30:90">
      <c r="AD51483" s="73"/>
      <c r="AE51483" s="74"/>
      <c r="AF51483" s="74"/>
      <c r="BX51483" s="73"/>
      <c r="BY51483" s="74"/>
      <c r="BZ51483" s="74"/>
      <c r="CA51483" s="74"/>
      <c r="CF51483" s="79"/>
      <c r="CL51483" s="79"/>
    </row>
    <row r="51484" spans="30:90">
      <c r="AD51484" s="73"/>
      <c r="AE51484" s="74"/>
      <c r="AF51484" s="74"/>
      <c r="BX51484" s="73"/>
      <c r="BY51484" s="74"/>
      <c r="BZ51484" s="74"/>
      <c r="CA51484" s="74"/>
      <c r="CF51484" s="79"/>
      <c r="CL51484" s="79"/>
    </row>
    <row r="51485" spans="30:90">
      <c r="AD51485" s="73"/>
      <c r="AE51485" s="74"/>
      <c r="AF51485" s="74"/>
      <c r="BX51485" s="73"/>
      <c r="BY51485" s="74"/>
      <c r="BZ51485" s="74"/>
      <c r="CA51485" s="74"/>
      <c r="CF51485" s="79"/>
      <c r="CL51485" s="79"/>
    </row>
    <row r="51486" spans="30:90">
      <c r="AD51486" s="73"/>
      <c r="AE51486" s="74"/>
      <c r="AF51486" s="74"/>
      <c r="BX51486" s="73"/>
      <c r="BY51486" s="74"/>
      <c r="BZ51486" s="74"/>
      <c r="CA51486" s="74"/>
      <c r="CF51486" s="79"/>
      <c r="CL51486" s="79"/>
    </row>
    <row r="51487" spans="30:90">
      <c r="AD51487" s="73"/>
      <c r="AE51487" s="74"/>
      <c r="AF51487" s="74"/>
      <c r="BX51487" s="73"/>
      <c r="BY51487" s="74"/>
      <c r="BZ51487" s="74"/>
      <c r="CA51487" s="74"/>
      <c r="CF51487" s="79"/>
      <c r="CL51487" s="79"/>
    </row>
    <row r="51488" spans="30:90">
      <c r="AD51488" s="73"/>
      <c r="AE51488" s="74"/>
      <c r="AF51488" s="74"/>
      <c r="BX51488" s="73"/>
      <c r="BY51488" s="74"/>
      <c r="BZ51488" s="74"/>
      <c r="CA51488" s="74"/>
      <c r="CF51488" s="79"/>
      <c r="CL51488" s="79"/>
    </row>
    <row r="51489" spans="30:90">
      <c r="AD51489" s="73"/>
      <c r="AE51489" s="74"/>
      <c r="AF51489" s="74"/>
      <c r="BX51489" s="73"/>
      <c r="BY51489" s="74"/>
      <c r="BZ51489" s="74"/>
      <c r="CA51489" s="74"/>
      <c r="CF51489" s="79"/>
      <c r="CL51489" s="79"/>
    </row>
    <row r="51490" spans="30:90">
      <c r="AD51490" s="73"/>
      <c r="AE51490" s="74"/>
      <c r="AF51490" s="74"/>
      <c r="BX51490" s="73"/>
      <c r="BY51490" s="74"/>
      <c r="BZ51490" s="74"/>
      <c r="CA51490" s="74"/>
      <c r="CF51490" s="79"/>
      <c r="CL51490" s="79"/>
    </row>
    <row r="51491" spans="30:90">
      <c r="AD51491" s="73"/>
      <c r="AE51491" s="74"/>
      <c r="AF51491" s="74"/>
      <c r="BX51491" s="73"/>
      <c r="BY51491" s="74"/>
      <c r="BZ51491" s="74"/>
      <c r="CA51491" s="74"/>
      <c r="CF51491" s="79"/>
      <c r="CL51491" s="79"/>
    </row>
    <row r="51492" spans="30:90">
      <c r="AD51492" s="73"/>
      <c r="AE51492" s="74"/>
      <c r="AF51492" s="74"/>
      <c r="BX51492" s="73"/>
      <c r="BY51492" s="74"/>
      <c r="BZ51492" s="74"/>
      <c r="CA51492" s="74"/>
      <c r="CF51492" s="79"/>
      <c r="CL51492" s="79"/>
    </row>
    <row r="51493" spans="30:90">
      <c r="AD51493" s="73"/>
      <c r="AE51493" s="74"/>
      <c r="AF51493" s="74"/>
      <c r="BX51493" s="73"/>
      <c r="BY51493" s="74"/>
      <c r="BZ51493" s="74"/>
      <c r="CA51493" s="74"/>
      <c r="CF51493" s="79"/>
      <c r="CL51493" s="79"/>
    </row>
    <row r="51494" spans="30:90">
      <c r="AD51494" s="73"/>
      <c r="AE51494" s="74"/>
      <c r="AF51494" s="74"/>
      <c r="BX51494" s="73"/>
      <c r="BY51494" s="74"/>
      <c r="BZ51494" s="74"/>
      <c r="CA51494" s="74"/>
      <c r="CF51494" s="79"/>
      <c r="CL51494" s="79"/>
    </row>
    <row r="51495" spans="30:90">
      <c r="AD51495" s="73"/>
      <c r="AE51495" s="74"/>
      <c r="AF51495" s="74"/>
      <c r="BX51495" s="73"/>
      <c r="BY51495" s="74"/>
      <c r="BZ51495" s="74"/>
      <c r="CA51495" s="74"/>
      <c r="CF51495" s="79"/>
      <c r="CL51495" s="79"/>
    </row>
    <row r="51496" spans="30:90">
      <c r="AD51496" s="73"/>
      <c r="AE51496" s="74"/>
      <c r="AF51496" s="74"/>
      <c r="BX51496" s="73"/>
      <c r="BY51496" s="74"/>
      <c r="BZ51496" s="74"/>
      <c r="CA51496" s="74"/>
      <c r="CF51496" s="79"/>
      <c r="CL51496" s="79"/>
    </row>
    <row r="51497" spans="30:90">
      <c r="AD51497" s="73"/>
      <c r="AE51497" s="74"/>
      <c r="AF51497" s="74"/>
      <c r="BX51497" s="73"/>
      <c r="BY51497" s="74"/>
      <c r="BZ51497" s="74"/>
      <c r="CA51497" s="74"/>
      <c r="CF51497" s="79"/>
      <c r="CL51497" s="79"/>
    </row>
    <row r="51498" spans="30:90">
      <c r="AD51498" s="73"/>
      <c r="AE51498" s="74"/>
      <c r="AF51498" s="74"/>
      <c r="BX51498" s="73"/>
      <c r="BY51498" s="74"/>
      <c r="BZ51498" s="74"/>
      <c r="CA51498" s="74"/>
      <c r="CF51498" s="79"/>
      <c r="CL51498" s="79"/>
    </row>
    <row r="51499" spans="30:90">
      <c r="AD51499" s="73"/>
      <c r="AE51499" s="74"/>
      <c r="AF51499" s="74"/>
      <c r="BX51499" s="73"/>
      <c r="BY51499" s="74"/>
      <c r="BZ51499" s="74"/>
      <c r="CA51499" s="74"/>
      <c r="CF51499" s="79"/>
      <c r="CL51499" s="79"/>
    </row>
    <row r="51500" spans="30:90">
      <c r="AD51500" s="73"/>
      <c r="AE51500" s="74"/>
      <c r="AF51500" s="74"/>
      <c r="BX51500" s="73"/>
      <c r="BY51500" s="74"/>
      <c r="BZ51500" s="74"/>
      <c r="CA51500" s="74"/>
      <c r="CF51500" s="79"/>
      <c r="CL51500" s="79"/>
    </row>
    <row r="51501" spans="30:90">
      <c r="AD51501" s="73"/>
      <c r="AE51501" s="74"/>
      <c r="AF51501" s="74"/>
      <c r="BX51501" s="73"/>
      <c r="BY51501" s="74"/>
      <c r="BZ51501" s="74"/>
      <c r="CA51501" s="74"/>
      <c r="CF51501" s="79"/>
      <c r="CL51501" s="79"/>
    </row>
    <row r="51502" spans="30:90">
      <c r="AD51502" s="73"/>
      <c r="AE51502" s="74"/>
      <c r="AF51502" s="74"/>
      <c r="BX51502" s="73"/>
      <c r="BY51502" s="74"/>
      <c r="BZ51502" s="74"/>
      <c r="CA51502" s="74"/>
      <c r="CF51502" s="79"/>
      <c r="CL51502" s="79"/>
    </row>
    <row r="51503" spans="30:90">
      <c r="AD51503" s="73"/>
      <c r="AE51503" s="74"/>
      <c r="AF51503" s="74"/>
      <c r="BX51503" s="73"/>
      <c r="BY51503" s="74"/>
      <c r="BZ51503" s="74"/>
      <c r="CA51503" s="74"/>
      <c r="CF51503" s="79"/>
      <c r="CL51503" s="79"/>
    </row>
    <row r="51504" spans="30:90">
      <c r="AD51504" s="73"/>
      <c r="AE51504" s="74"/>
      <c r="AF51504" s="74"/>
      <c r="BX51504" s="73"/>
      <c r="BY51504" s="74"/>
      <c r="BZ51504" s="74"/>
      <c r="CA51504" s="74"/>
      <c r="CF51504" s="79"/>
      <c r="CL51504" s="79"/>
    </row>
    <row r="51505" spans="30:90">
      <c r="AD51505" s="73"/>
      <c r="AE51505" s="74"/>
      <c r="AF51505" s="74"/>
      <c r="BX51505" s="73"/>
      <c r="BY51505" s="74"/>
      <c r="BZ51505" s="74"/>
      <c r="CA51505" s="74"/>
      <c r="CF51505" s="79"/>
      <c r="CL51505" s="79"/>
    </row>
    <row r="51506" spans="30:90">
      <c r="AD51506" s="73"/>
      <c r="AE51506" s="74"/>
      <c r="AF51506" s="74"/>
      <c r="BX51506" s="73"/>
      <c r="BY51506" s="74"/>
      <c r="BZ51506" s="74"/>
      <c r="CA51506" s="74"/>
      <c r="CF51506" s="79"/>
      <c r="CL51506" s="79"/>
    </row>
    <row r="51507" spans="30:90">
      <c r="AD51507" s="73"/>
      <c r="AE51507" s="74"/>
      <c r="AF51507" s="74"/>
      <c r="BX51507" s="73"/>
      <c r="BY51507" s="74"/>
      <c r="BZ51507" s="74"/>
      <c r="CA51507" s="74"/>
      <c r="CF51507" s="79"/>
      <c r="CL51507" s="79"/>
    </row>
    <row r="51508" spans="30:90">
      <c r="AD51508" s="73"/>
      <c r="AE51508" s="74"/>
      <c r="AF51508" s="74"/>
      <c r="BX51508" s="73"/>
      <c r="BY51508" s="74"/>
      <c r="BZ51508" s="74"/>
      <c r="CA51508" s="74"/>
      <c r="CF51508" s="79"/>
      <c r="CL51508" s="79"/>
    </row>
    <row r="51509" spans="30:90">
      <c r="AD51509" s="73"/>
      <c r="AE51509" s="74"/>
      <c r="AF51509" s="74"/>
      <c r="BX51509" s="73"/>
      <c r="BY51509" s="74"/>
      <c r="BZ51509" s="74"/>
      <c r="CA51509" s="74"/>
      <c r="CF51509" s="79"/>
      <c r="CL51509" s="79"/>
    </row>
    <row r="51510" spans="30:90">
      <c r="AD51510" s="73"/>
      <c r="AE51510" s="74"/>
      <c r="AF51510" s="74"/>
      <c r="BX51510" s="73"/>
      <c r="BY51510" s="74"/>
      <c r="BZ51510" s="74"/>
      <c r="CA51510" s="74"/>
      <c r="CF51510" s="79"/>
      <c r="CL51510" s="79"/>
    </row>
    <row r="51511" spans="30:90">
      <c r="AD51511" s="73"/>
      <c r="AE51511" s="74"/>
      <c r="AF51511" s="74"/>
      <c r="BX51511" s="73"/>
      <c r="BY51511" s="74"/>
      <c r="BZ51511" s="74"/>
      <c r="CA51511" s="74"/>
      <c r="CF51511" s="79"/>
      <c r="CL51511" s="79"/>
    </row>
    <row r="51512" spans="30:90">
      <c r="AD51512" s="73"/>
      <c r="AE51512" s="74"/>
      <c r="AF51512" s="74"/>
      <c r="BX51512" s="73"/>
      <c r="BY51512" s="74"/>
      <c r="BZ51512" s="74"/>
      <c r="CA51512" s="74"/>
      <c r="CF51512" s="79"/>
      <c r="CL51512" s="79"/>
    </row>
    <row r="51513" spans="30:90">
      <c r="AD51513" s="73"/>
      <c r="AE51513" s="74"/>
      <c r="AF51513" s="74"/>
      <c r="BX51513" s="73"/>
      <c r="BY51513" s="74"/>
      <c r="BZ51513" s="74"/>
      <c r="CA51513" s="74"/>
      <c r="CF51513" s="79"/>
      <c r="CL51513" s="79"/>
    </row>
    <row r="51514" spans="30:90">
      <c r="AD51514" s="73"/>
      <c r="AE51514" s="74"/>
      <c r="AF51514" s="74"/>
      <c r="BX51514" s="73"/>
      <c r="BY51514" s="74"/>
      <c r="BZ51514" s="74"/>
      <c r="CA51514" s="74"/>
      <c r="CF51514" s="79"/>
      <c r="CL51514" s="79"/>
    </row>
    <row r="51515" spans="30:90">
      <c r="AD51515" s="73"/>
      <c r="AE51515" s="74"/>
      <c r="AF51515" s="74"/>
      <c r="BX51515" s="73"/>
      <c r="BY51515" s="74"/>
      <c r="BZ51515" s="74"/>
      <c r="CA51515" s="74"/>
      <c r="CF51515" s="79"/>
      <c r="CL51515" s="79"/>
    </row>
    <row r="51516" spans="30:90">
      <c r="AD51516" s="73"/>
      <c r="AE51516" s="74"/>
      <c r="AF51516" s="74"/>
      <c r="BX51516" s="73"/>
      <c r="BY51516" s="74"/>
      <c r="BZ51516" s="74"/>
      <c r="CA51516" s="74"/>
      <c r="CF51516" s="79"/>
      <c r="CL51516" s="79"/>
    </row>
    <row r="51517" spans="30:90">
      <c r="AD51517" s="73"/>
      <c r="AE51517" s="74"/>
      <c r="AF51517" s="74"/>
      <c r="BX51517" s="73"/>
      <c r="BY51517" s="74"/>
      <c r="BZ51517" s="74"/>
      <c r="CA51517" s="74"/>
      <c r="CF51517" s="79"/>
      <c r="CL51517" s="79"/>
    </row>
    <row r="51518" spans="30:90">
      <c r="AD51518" s="73"/>
      <c r="AE51518" s="74"/>
      <c r="AF51518" s="74"/>
      <c r="BX51518" s="73"/>
      <c r="BY51518" s="74"/>
      <c r="BZ51518" s="74"/>
      <c r="CA51518" s="74"/>
      <c r="CF51518" s="79"/>
      <c r="CL51518" s="79"/>
    </row>
    <row r="51519" spans="30:90">
      <c r="AD51519" s="73"/>
      <c r="AE51519" s="74"/>
      <c r="AF51519" s="74"/>
      <c r="BX51519" s="73"/>
      <c r="BY51519" s="74"/>
      <c r="BZ51519" s="74"/>
      <c r="CA51519" s="74"/>
      <c r="CF51519" s="79"/>
      <c r="CL51519" s="79"/>
    </row>
    <row r="51520" spans="30:90">
      <c r="AD51520" s="73"/>
      <c r="AE51520" s="74"/>
      <c r="AF51520" s="74"/>
      <c r="BX51520" s="73"/>
      <c r="BY51520" s="74"/>
      <c r="BZ51520" s="74"/>
      <c r="CA51520" s="74"/>
      <c r="CF51520" s="79"/>
      <c r="CL51520" s="79"/>
    </row>
    <row r="51521" spans="30:90">
      <c r="AD51521" s="73"/>
      <c r="AE51521" s="74"/>
      <c r="AF51521" s="74"/>
      <c r="BX51521" s="73"/>
      <c r="BY51521" s="74"/>
      <c r="BZ51521" s="74"/>
      <c r="CA51521" s="74"/>
      <c r="CF51521" s="79"/>
      <c r="CL51521" s="79"/>
    </row>
    <row r="51522" spans="30:90">
      <c r="AD51522" s="73"/>
      <c r="AE51522" s="74"/>
      <c r="AF51522" s="74"/>
      <c r="BX51522" s="73"/>
      <c r="BY51522" s="74"/>
      <c r="BZ51522" s="74"/>
      <c r="CA51522" s="74"/>
      <c r="CF51522" s="79"/>
      <c r="CL51522" s="79"/>
    </row>
    <row r="51523" spans="30:90">
      <c r="AD51523" s="73"/>
      <c r="AE51523" s="74"/>
      <c r="AF51523" s="74"/>
      <c r="BX51523" s="73"/>
      <c r="BY51523" s="74"/>
      <c r="BZ51523" s="74"/>
      <c r="CA51523" s="74"/>
      <c r="CF51523" s="79"/>
      <c r="CL51523" s="79"/>
    </row>
    <row r="51524" spans="30:90">
      <c r="AD51524" s="73"/>
      <c r="AE51524" s="74"/>
      <c r="AF51524" s="74"/>
      <c r="BX51524" s="73"/>
      <c r="BY51524" s="74"/>
      <c r="BZ51524" s="74"/>
      <c r="CA51524" s="74"/>
      <c r="CF51524" s="79"/>
      <c r="CL51524" s="79"/>
    </row>
    <row r="51525" spans="30:90">
      <c r="AD51525" s="73"/>
      <c r="AE51525" s="74"/>
      <c r="AF51525" s="74"/>
      <c r="BX51525" s="73"/>
      <c r="BY51525" s="74"/>
      <c r="BZ51525" s="74"/>
      <c r="CA51525" s="74"/>
      <c r="CF51525" s="79"/>
      <c r="CL51525" s="79"/>
    </row>
    <row r="51526" spans="30:90">
      <c r="AD51526" s="73"/>
      <c r="AE51526" s="74"/>
      <c r="AF51526" s="74"/>
      <c r="BX51526" s="73"/>
      <c r="BY51526" s="74"/>
      <c r="BZ51526" s="74"/>
      <c r="CA51526" s="74"/>
      <c r="CF51526" s="79"/>
      <c r="CL51526" s="79"/>
    </row>
    <row r="51527" spans="30:90">
      <c r="AD51527" s="73"/>
      <c r="AE51527" s="74"/>
      <c r="AF51527" s="74"/>
      <c r="BX51527" s="73"/>
      <c r="BY51527" s="74"/>
      <c r="BZ51527" s="74"/>
      <c r="CA51527" s="74"/>
      <c r="CF51527" s="79"/>
      <c r="CL51527" s="79"/>
    </row>
    <row r="51528" spans="30:90">
      <c r="AD51528" s="73"/>
      <c r="AE51528" s="74"/>
      <c r="AF51528" s="74"/>
      <c r="BX51528" s="73"/>
      <c r="BY51528" s="74"/>
      <c r="BZ51528" s="74"/>
      <c r="CA51528" s="74"/>
      <c r="CF51528" s="79"/>
      <c r="CL51528" s="79"/>
    </row>
    <row r="51529" spans="30:90">
      <c r="AD51529" s="73"/>
      <c r="AE51529" s="74"/>
      <c r="AF51529" s="74"/>
      <c r="BX51529" s="73"/>
      <c r="BY51529" s="74"/>
      <c r="BZ51529" s="74"/>
      <c r="CA51529" s="74"/>
      <c r="CF51529" s="79"/>
      <c r="CL51529" s="79"/>
    </row>
    <row r="51530" spans="30:90">
      <c r="AD51530" s="73"/>
      <c r="AE51530" s="74"/>
      <c r="AF51530" s="74"/>
      <c r="BX51530" s="73"/>
      <c r="BY51530" s="74"/>
      <c r="BZ51530" s="74"/>
      <c r="CA51530" s="74"/>
      <c r="CF51530" s="79"/>
      <c r="CL51530" s="79"/>
    </row>
    <row r="51531" spans="30:90">
      <c r="AD51531" s="73"/>
      <c r="AE51531" s="74"/>
      <c r="AF51531" s="74"/>
      <c r="BX51531" s="73"/>
      <c r="BY51531" s="74"/>
      <c r="BZ51531" s="74"/>
      <c r="CA51531" s="74"/>
      <c r="CF51531" s="79"/>
      <c r="CL51531" s="79"/>
    </row>
    <row r="51532" spans="30:90">
      <c r="AD51532" s="73"/>
      <c r="AE51532" s="74"/>
      <c r="AF51532" s="74"/>
      <c r="BX51532" s="73"/>
      <c r="BY51532" s="74"/>
      <c r="BZ51532" s="74"/>
      <c r="CA51532" s="74"/>
      <c r="CF51532" s="79"/>
      <c r="CL51532" s="79"/>
    </row>
    <row r="51533" spans="30:90">
      <c r="AD51533" s="73"/>
      <c r="AE51533" s="74"/>
      <c r="AF51533" s="74"/>
      <c r="BX51533" s="73"/>
      <c r="BY51533" s="74"/>
      <c r="BZ51533" s="74"/>
      <c r="CA51533" s="74"/>
      <c r="CF51533" s="79"/>
      <c r="CL51533" s="79"/>
    </row>
    <row r="51534" spans="30:90">
      <c r="AD51534" s="73"/>
      <c r="AE51534" s="74"/>
      <c r="AF51534" s="74"/>
      <c r="BX51534" s="73"/>
      <c r="BY51534" s="74"/>
      <c r="BZ51534" s="74"/>
      <c r="CA51534" s="74"/>
      <c r="CF51534" s="79"/>
      <c r="CL51534" s="79"/>
    </row>
    <row r="51535" spans="30:90">
      <c r="AD51535" s="73"/>
      <c r="AE51535" s="74"/>
      <c r="AF51535" s="74"/>
      <c r="BX51535" s="73"/>
      <c r="BY51535" s="74"/>
      <c r="BZ51535" s="74"/>
      <c r="CA51535" s="74"/>
      <c r="CF51535" s="79"/>
      <c r="CL51535" s="79"/>
    </row>
    <row r="51536" spans="30:90">
      <c r="AD51536" s="73"/>
      <c r="AE51536" s="74"/>
      <c r="AF51536" s="74"/>
      <c r="BX51536" s="73"/>
      <c r="BY51536" s="74"/>
      <c r="BZ51536" s="74"/>
      <c r="CA51536" s="74"/>
      <c r="CF51536" s="79"/>
      <c r="CL51536" s="79"/>
    </row>
    <row r="51537" spans="30:90">
      <c r="AD51537" s="73"/>
      <c r="AE51537" s="74"/>
      <c r="AF51537" s="74"/>
      <c r="BX51537" s="73"/>
      <c r="BY51537" s="74"/>
      <c r="BZ51537" s="74"/>
      <c r="CA51537" s="74"/>
      <c r="CF51537" s="79"/>
      <c r="CL51537" s="79"/>
    </row>
    <row r="51538" spans="30:90">
      <c r="AD51538" s="73"/>
      <c r="AE51538" s="74"/>
      <c r="AF51538" s="74"/>
      <c r="BX51538" s="73"/>
      <c r="BY51538" s="74"/>
      <c r="BZ51538" s="74"/>
      <c r="CA51538" s="74"/>
      <c r="CF51538" s="79"/>
      <c r="CL51538" s="79"/>
    </row>
    <row r="51539" spans="30:90">
      <c r="AD51539" s="73"/>
      <c r="AE51539" s="74"/>
      <c r="AF51539" s="74"/>
      <c r="BX51539" s="73"/>
      <c r="BY51539" s="74"/>
      <c r="BZ51539" s="74"/>
      <c r="CA51539" s="74"/>
      <c r="CF51539" s="79"/>
      <c r="CL51539" s="79"/>
    </row>
    <row r="51540" spans="30:90">
      <c r="AD51540" s="73"/>
      <c r="AE51540" s="74"/>
      <c r="AF51540" s="74"/>
      <c r="BX51540" s="73"/>
      <c r="BY51540" s="74"/>
      <c r="BZ51540" s="74"/>
      <c r="CA51540" s="74"/>
      <c r="CF51540" s="79"/>
      <c r="CL51540" s="79"/>
    </row>
    <row r="51541" spans="30:90">
      <c r="AD51541" s="73"/>
      <c r="AE51541" s="74"/>
      <c r="AF51541" s="74"/>
      <c r="BX51541" s="73"/>
      <c r="BY51541" s="74"/>
      <c r="BZ51541" s="74"/>
      <c r="CA51541" s="74"/>
      <c r="CF51541" s="79"/>
      <c r="CL51541" s="79"/>
    </row>
    <row r="51542" spans="30:90">
      <c r="AD51542" s="73"/>
      <c r="AE51542" s="74"/>
      <c r="AF51542" s="74"/>
      <c r="BX51542" s="73"/>
      <c r="BY51542" s="74"/>
      <c r="BZ51542" s="74"/>
      <c r="CA51542" s="74"/>
      <c r="CF51542" s="79"/>
      <c r="CL51542" s="79"/>
    </row>
    <row r="51543" spans="30:90">
      <c r="AD51543" s="73"/>
      <c r="AE51543" s="74"/>
      <c r="AF51543" s="74"/>
      <c r="BX51543" s="73"/>
      <c r="BY51543" s="74"/>
      <c r="BZ51543" s="74"/>
      <c r="CA51543" s="74"/>
      <c r="CF51543" s="79"/>
      <c r="CL51543" s="79"/>
    </row>
    <row r="51544" spans="30:90">
      <c r="AD51544" s="73"/>
      <c r="AE51544" s="74"/>
      <c r="AF51544" s="74"/>
      <c r="BX51544" s="73"/>
      <c r="BY51544" s="74"/>
      <c r="BZ51544" s="74"/>
      <c r="CA51544" s="74"/>
      <c r="CF51544" s="79"/>
      <c r="CL51544" s="79"/>
    </row>
    <row r="51545" spans="30:90">
      <c r="AD51545" s="73"/>
      <c r="AE51545" s="74"/>
      <c r="AF51545" s="74"/>
      <c r="BX51545" s="73"/>
      <c r="BY51545" s="74"/>
      <c r="BZ51545" s="74"/>
      <c r="CA51545" s="74"/>
      <c r="CF51545" s="79"/>
      <c r="CL51545" s="79"/>
    </row>
    <row r="51546" spans="30:90">
      <c r="AD51546" s="73"/>
      <c r="AE51546" s="74"/>
      <c r="AF51546" s="74"/>
      <c r="BX51546" s="73"/>
      <c r="BY51546" s="74"/>
      <c r="BZ51546" s="74"/>
      <c r="CA51546" s="74"/>
      <c r="CF51546" s="79"/>
      <c r="CL51546" s="79"/>
    </row>
    <row r="51547" spans="30:90">
      <c r="AD51547" s="73"/>
      <c r="AE51547" s="74"/>
      <c r="AF51547" s="74"/>
      <c r="BX51547" s="73"/>
      <c r="BY51547" s="74"/>
      <c r="BZ51547" s="74"/>
      <c r="CA51547" s="74"/>
      <c r="CF51547" s="79"/>
      <c r="CL51547" s="79"/>
    </row>
    <row r="51548" spans="30:90">
      <c r="AD51548" s="73"/>
      <c r="AE51548" s="74"/>
      <c r="AF51548" s="74"/>
      <c r="BX51548" s="73"/>
      <c r="BY51548" s="74"/>
      <c r="BZ51548" s="74"/>
      <c r="CA51548" s="74"/>
      <c r="CF51548" s="79"/>
      <c r="CL51548" s="79"/>
    </row>
    <row r="51549" spans="30:90">
      <c r="AD51549" s="73"/>
      <c r="AE51549" s="74"/>
      <c r="AF51549" s="74"/>
      <c r="BX51549" s="73"/>
      <c r="BY51549" s="74"/>
      <c r="BZ51549" s="74"/>
      <c r="CA51549" s="74"/>
      <c r="CF51549" s="79"/>
      <c r="CL51549" s="79"/>
    </row>
    <row r="51550" spans="30:90">
      <c r="AD51550" s="73"/>
      <c r="AE51550" s="74"/>
      <c r="AF51550" s="74"/>
      <c r="BX51550" s="73"/>
      <c r="BY51550" s="74"/>
      <c r="BZ51550" s="74"/>
      <c r="CA51550" s="74"/>
      <c r="CF51550" s="79"/>
      <c r="CL51550" s="79"/>
    </row>
    <row r="51551" spans="30:90">
      <c r="AD51551" s="73"/>
      <c r="AE51551" s="74"/>
      <c r="AF51551" s="74"/>
      <c r="BX51551" s="73"/>
      <c r="BY51551" s="74"/>
      <c r="BZ51551" s="74"/>
      <c r="CA51551" s="74"/>
      <c r="CF51551" s="79"/>
      <c r="CL51551" s="79"/>
    </row>
    <row r="51552" spans="30:90">
      <c r="AD51552" s="73"/>
      <c r="AE51552" s="74"/>
      <c r="AF51552" s="74"/>
      <c r="BX51552" s="73"/>
      <c r="BY51552" s="74"/>
      <c r="BZ51552" s="74"/>
      <c r="CA51552" s="74"/>
      <c r="CF51552" s="79"/>
      <c r="CL51552" s="79"/>
    </row>
    <row r="51553" spans="30:90">
      <c r="AD51553" s="73"/>
      <c r="AE51553" s="74"/>
      <c r="AF51553" s="74"/>
      <c r="BX51553" s="73"/>
      <c r="BY51553" s="74"/>
      <c r="BZ51553" s="74"/>
      <c r="CA51553" s="74"/>
      <c r="CF51553" s="79"/>
      <c r="CL51553" s="79"/>
    </row>
    <row r="51554" spans="30:90">
      <c r="AD51554" s="73"/>
      <c r="AE51554" s="74"/>
      <c r="AF51554" s="74"/>
      <c r="BX51554" s="73"/>
      <c r="BY51554" s="74"/>
      <c r="BZ51554" s="74"/>
      <c r="CA51554" s="74"/>
      <c r="CF51554" s="79"/>
      <c r="CL51554" s="79"/>
    </row>
    <row r="51555" spans="30:90">
      <c r="AD51555" s="73"/>
      <c r="AE51555" s="74"/>
      <c r="AF51555" s="74"/>
      <c r="BX51555" s="73"/>
      <c r="BY51555" s="74"/>
      <c r="BZ51555" s="74"/>
      <c r="CA51555" s="74"/>
      <c r="CF51555" s="79"/>
      <c r="CL51555" s="79"/>
    </row>
    <row r="51556" spans="30:90">
      <c r="AD51556" s="73"/>
      <c r="AE51556" s="74"/>
      <c r="AF51556" s="74"/>
      <c r="BX51556" s="73"/>
      <c r="BY51556" s="74"/>
      <c r="BZ51556" s="74"/>
      <c r="CA51556" s="74"/>
      <c r="CF51556" s="79"/>
      <c r="CL51556" s="79"/>
    </row>
    <row r="51557" spans="30:90">
      <c r="AD51557" s="73"/>
      <c r="AE51557" s="74"/>
      <c r="AF51557" s="74"/>
      <c r="BX51557" s="73"/>
      <c r="BY51557" s="74"/>
      <c r="BZ51557" s="74"/>
      <c r="CA51557" s="74"/>
      <c r="CF51557" s="79"/>
      <c r="CL51557" s="79"/>
    </row>
    <row r="51558" spans="30:90">
      <c r="AD51558" s="73"/>
      <c r="AE51558" s="74"/>
      <c r="AF51558" s="74"/>
      <c r="BX51558" s="73"/>
      <c r="BY51558" s="74"/>
      <c r="BZ51558" s="74"/>
      <c r="CA51558" s="74"/>
      <c r="CF51558" s="79"/>
      <c r="CL51558" s="79"/>
    </row>
    <row r="51559" spans="30:90">
      <c r="AD51559" s="73"/>
      <c r="AE51559" s="74"/>
      <c r="AF51559" s="74"/>
      <c r="BX51559" s="73"/>
      <c r="BY51559" s="74"/>
      <c r="BZ51559" s="74"/>
      <c r="CA51559" s="74"/>
      <c r="CF51559" s="79"/>
      <c r="CL51559" s="79"/>
    </row>
    <row r="51560" spans="30:90">
      <c r="AD51560" s="73"/>
      <c r="AE51560" s="74"/>
      <c r="AF51560" s="74"/>
      <c r="BX51560" s="73"/>
      <c r="BY51560" s="74"/>
      <c r="BZ51560" s="74"/>
      <c r="CA51560" s="74"/>
      <c r="CF51560" s="79"/>
      <c r="CL51560" s="79"/>
    </row>
    <row r="51561" spans="30:90">
      <c r="AD51561" s="73"/>
      <c r="AE51561" s="74"/>
      <c r="AF51561" s="74"/>
      <c r="BX51561" s="73"/>
      <c r="BY51561" s="74"/>
      <c r="BZ51561" s="74"/>
      <c r="CA51561" s="74"/>
      <c r="CF51561" s="79"/>
      <c r="CL51561" s="79"/>
    </row>
    <row r="51562" spans="30:90">
      <c r="AD51562" s="73"/>
      <c r="AE51562" s="74"/>
      <c r="AF51562" s="74"/>
      <c r="BX51562" s="73"/>
      <c r="BY51562" s="74"/>
      <c r="BZ51562" s="74"/>
      <c r="CA51562" s="74"/>
      <c r="CF51562" s="79"/>
      <c r="CL51562" s="79"/>
    </row>
    <row r="51563" spans="30:90">
      <c r="AD51563" s="73"/>
      <c r="AE51563" s="74"/>
      <c r="AF51563" s="74"/>
      <c r="BX51563" s="73"/>
      <c r="BY51563" s="74"/>
      <c r="BZ51563" s="74"/>
      <c r="CA51563" s="74"/>
      <c r="CF51563" s="79"/>
      <c r="CL51563" s="79"/>
    </row>
    <row r="51564" spans="30:90">
      <c r="AD51564" s="73"/>
      <c r="AE51564" s="74"/>
      <c r="AF51564" s="74"/>
      <c r="BX51564" s="73"/>
      <c r="BY51564" s="74"/>
      <c r="BZ51564" s="74"/>
      <c r="CA51564" s="74"/>
      <c r="CF51564" s="79"/>
      <c r="CL51564" s="79"/>
    </row>
    <row r="51565" spans="30:90">
      <c r="AD51565" s="73"/>
      <c r="AE51565" s="74"/>
      <c r="AF51565" s="74"/>
      <c r="BX51565" s="73"/>
      <c r="BY51565" s="74"/>
      <c r="BZ51565" s="74"/>
      <c r="CA51565" s="74"/>
      <c r="CF51565" s="79"/>
      <c r="CL51565" s="79"/>
    </row>
    <row r="51566" spans="30:90">
      <c r="AD51566" s="73"/>
      <c r="AE51566" s="74"/>
      <c r="AF51566" s="74"/>
      <c r="BX51566" s="73"/>
      <c r="BY51566" s="74"/>
      <c r="BZ51566" s="74"/>
      <c r="CA51566" s="74"/>
      <c r="CF51566" s="79"/>
      <c r="CL51566" s="79"/>
    </row>
    <row r="51567" spans="30:90">
      <c r="AD51567" s="73"/>
      <c r="AE51567" s="74"/>
      <c r="AF51567" s="74"/>
      <c r="BX51567" s="73"/>
      <c r="BY51567" s="74"/>
      <c r="BZ51567" s="74"/>
      <c r="CA51567" s="74"/>
      <c r="CF51567" s="79"/>
      <c r="CL51567" s="79"/>
    </row>
    <row r="51568" spans="30:90">
      <c r="AD51568" s="73"/>
      <c r="AE51568" s="74"/>
      <c r="AF51568" s="74"/>
      <c r="BX51568" s="73"/>
      <c r="BY51568" s="74"/>
      <c r="BZ51568" s="74"/>
      <c r="CA51568" s="74"/>
      <c r="CF51568" s="79"/>
      <c r="CL51568" s="79"/>
    </row>
    <row r="51569" spans="30:90">
      <c r="AD51569" s="73"/>
      <c r="AE51569" s="74"/>
      <c r="AF51569" s="74"/>
      <c r="BX51569" s="73"/>
      <c r="BY51569" s="74"/>
      <c r="BZ51569" s="74"/>
      <c r="CA51569" s="74"/>
      <c r="CF51569" s="79"/>
      <c r="CL51569" s="79"/>
    </row>
    <row r="51570" spans="30:90">
      <c r="AD51570" s="73"/>
      <c r="AE51570" s="74"/>
      <c r="AF51570" s="74"/>
      <c r="BX51570" s="73"/>
      <c r="BY51570" s="74"/>
      <c r="BZ51570" s="74"/>
      <c r="CA51570" s="74"/>
      <c r="CF51570" s="79"/>
      <c r="CL51570" s="79"/>
    </row>
    <row r="51571" spans="30:90">
      <c r="AD51571" s="73"/>
      <c r="AE51571" s="74"/>
      <c r="AF51571" s="74"/>
      <c r="BX51571" s="73"/>
      <c r="BY51571" s="74"/>
      <c r="BZ51571" s="74"/>
      <c r="CA51571" s="74"/>
      <c r="CF51571" s="79"/>
      <c r="CL51571" s="79"/>
    </row>
    <row r="51572" spans="30:90">
      <c r="AD51572" s="73"/>
      <c r="AE51572" s="74"/>
      <c r="AF51572" s="74"/>
      <c r="BX51572" s="73"/>
      <c r="BY51572" s="74"/>
      <c r="BZ51572" s="74"/>
      <c r="CA51572" s="74"/>
      <c r="CF51572" s="79"/>
      <c r="CL51572" s="79"/>
    </row>
    <row r="51573" spans="30:90">
      <c r="AD51573" s="73"/>
      <c r="AE51573" s="74"/>
      <c r="AF51573" s="74"/>
      <c r="BX51573" s="73"/>
      <c r="BY51573" s="74"/>
      <c r="BZ51573" s="74"/>
      <c r="CA51573" s="74"/>
      <c r="CF51573" s="79"/>
      <c r="CL51573" s="79"/>
    </row>
    <row r="51574" spans="30:90">
      <c r="AD51574" s="73"/>
      <c r="AE51574" s="74"/>
      <c r="AF51574" s="74"/>
      <c r="BX51574" s="73"/>
      <c r="BY51574" s="74"/>
      <c r="BZ51574" s="74"/>
      <c r="CA51574" s="74"/>
      <c r="CF51574" s="79"/>
      <c r="CL51574" s="79"/>
    </row>
    <row r="51575" spans="30:90">
      <c r="AD51575" s="73"/>
      <c r="AE51575" s="74"/>
      <c r="AF51575" s="74"/>
      <c r="BX51575" s="73"/>
      <c r="BY51575" s="74"/>
      <c r="BZ51575" s="74"/>
      <c r="CA51575" s="74"/>
      <c r="CF51575" s="79"/>
      <c r="CL51575" s="79"/>
    </row>
    <row r="51576" spans="30:90">
      <c r="AD51576" s="73"/>
      <c r="AE51576" s="74"/>
      <c r="AF51576" s="74"/>
      <c r="BX51576" s="73"/>
      <c r="BY51576" s="74"/>
      <c r="BZ51576" s="74"/>
      <c r="CA51576" s="74"/>
      <c r="CF51576" s="79"/>
      <c r="CL51576" s="79"/>
    </row>
    <row r="51577" spans="30:90">
      <c r="AD51577" s="73"/>
      <c r="AE51577" s="74"/>
      <c r="AF51577" s="74"/>
      <c r="BX51577" s="73"/>
      <c r="BY51577" s="74"/>
      <c r="BZ51577" s="74"/>
      <c r="CA51577" s="74"/>
      <c r="CF51577" s="79"/>
      <c r="CL51577" s="79"/>
    </row>
    <row r="51578" spans="30:90">
      <c r="AD51578" s="73"/>
      <c r="AE51578" s="74"/>
      <c r="AF51578" s="74"/>
      <c r="BX51578" s="73"/>
      <c r="BY51578" s="74"/>
      <c r="BZ51578" s="74"/>
      <c r="CA51578" s="74"/>
      <c r="CF51578" s="79"/>
      <c r="CL51578" s="79"/>
    </row>
    <row r="51579" spans="30:90">
      <c r="AD51579" s="73"/>
      <c r="AE51579" s="74"/>
      <c r="AF51579" s="74"/>
      <c r="BX51579" s="73"/>
      <c r="BY51579" s="74"/>
      <c r="BZ51579" s="74"/>
      <c r="CA51579" s="74"/>
      <c r="CF51579" s="79"/>
      <c r="CL51579" s="79"/>
    </row>
    <row r="51580" spans="30:90">
      <c r="AD51580" s="73"/>
      <c r="AE51580" s="74"/>
      <c r="AF51580" s="74"/>
      <c r="BX51580" s="73"/>
      <c r="BY51580" s="74"/>
      <c r="BZ51580" s="74"/>
      <c r="CA51580" s="74"/>
      <c r="CF51580" s="79"/>
      <c r="CL51580" s="79"/>
    </row>
    <row r="51581" spans="30:90">
      <c r="AD51581" s="73"/>
      <c r="AE51581" s="74"/>
      <c r="AF51581" s="74"/>
      <c r="BX51581" s="73"/>
      <c r="BY51581" s="74"/>
      <c r="BZ51581" s="74"/>
      <c r="CA51581" s="74"/>
      <c r="CF51581" s="79"/>
      <c r="CL51581" s="79"/>
    </row>
    <row r="51582" spans="30:90">
      <c r="AD51582" s="73"/>
      <c r="AE51582" s="74"/>
      <c r="AF51582" s="74"/>
      <c r="BX51582" s="73"/>
      <c r="BY51582" s="74"/>
      <c r="BZ51582" s="74"/>
      <c r="CA51582" s="74"/>
      <c r="CF51582" s="79"/>
      <c r="CL51582" s="79"/>
    </row>
    <row r="51583" spans="30:90">
      <c r="AD51583" s="73"/>
      <c r="AE51583" s="74"/>
      <c r="AF51583" s="74"/>
      <c r="BX51583" s="73"/>
      <c r="BY51583" s="74"/>
      <c r="BZ51583" s="74"/>
      <c r="CA51583" s="74"/>
      <c r="CF51583" s="79"/>
      <c r="CL51583" s="79"/>
    </row>
    <row r="51584" spans="30:90">
      <c r="AD51584" s="73"/>
      <c r="AE51584" s="74"/>
      <c r="AF51584" s="74"/>
      <c r="BX51584" s="73"/>
      <c r="BY51584" s="74"/>
      <c r="BZ51584" s="74"/>
      <c r="CA51584" s="74"/>
      <c r="CF51584" s="79"/>
      <c r="CL51584" s="79"/>
    </row>
    <row r="51585" spans="30:90">
      <c r="AD51585" s="73"/>
      <c r="AE51585" s="74"/>
      <c r="AF51585" s="74"/>
      <c r="BX51585" s="73"/>
      <c r="BY51585" s="74"/>
      <c r="BZ51585" s="74"/>
      <c r="CA51585" s="74"/>
      <c r="CF51585" s="79"/>
      <c r="CL51585" s="79"/>
    </row>
    <row r="51586" spans="30:90">
      <c r="AD51586" s="73"/>
      <c r="AE51586" s="74"/>
      <c r="AF51586" s="74"/>
      <c r="BX51586" s="73"/>
      <c r="BY51586" s="74"/>
      <c r="BZ51586" s="74"/>
      <c r="CA51586" s="74"/>
      <c r="CF51586" s="79"/>
      <c r="CL51586" s="79"/>
    </row>
    <row r="51587" spans="30:90">
      <c r="AD51587" s="73"/>
      <c r="AE51587" s="74"/>
      <c r="AF51587" s="74"/>
      <c r="BX51587" s="73"/>
      <c r="BY51587" s="74"/>
      <c r="BZ51587" s="74"/>
      <c r="CA51587" s="74"/>
      <c r="CF51587" s="79"/>
      <c r="CL51587" s="79"/>
    </row>
    <row r="51588" spans="30:90">
      <c r="AD51588" s="73"/>
      <c r="AE51588" s="74"/>
      <c r="AF51588" s="74"/>
      <c r="BX51588" s="73"/>
      <c r="BY51588" s="74"/>
      <c r="BZ51588" s="74"/>
      <c r="CA51588" s="74"/>
      <c r="CF51588" s="79"/>
      <c r="CL51588" s="79"/>
    </row>
    <row r="51589" spans="30:90">
      <c r="AD51589" s="73"/>
      <c r="AE51589" s="74"/>
      <c r="AF51589" s="74"/>
      <c r="BX51589" s="73"/>
      <c r="BY51589" s="74"/>
      <c r="BZ51589" s="74"/>
      <c r="CA51589" s="74"/>
      <c r="CF51589" s="79"/>
      <c r="CL51589" s="79"/>
    </row>
    <row r="51590" spans="30:90">
      <c r="AD51590" s="73"/>
      <c r="AE51590" s="74"/>
      <c r="AF51590" s="74"/>
      <c r="BX51590" s="73"/>
      <c r="BY51590" s="74"/>
      <c r="BZ51590" s="74"/>
      <c r="CA51590" s="74"/>
      <c r="CF51590" s="79"/>
      <c r="CL51590" s="79"/>
    </row>
    <row r="51591" spans="30:90">
      <c r="AD51591" s="73"/>
      <c r="AE51591" s="74"/>
      <c r="AF51591" s="74"/>
      <c r="BX51591" s="73"/>
      <c r="BY51591" s="74"/>
      <c r="BZ51591" s="74"/>
      <c r="CA51591" s="74"/>
      <c r="CF51591" s="79"/>
      <c r="CL51591" s="79"/>
    </row>
    <row r="51592" spans="30:90">
      <c r="AD51592" s="73"/>
      <c r="AE51592" s="74"/>
      <c r="AF51592" s="74"/>
      <c r="BX51592" s="73"/>
      <c r="BY51592" s="74"/>
      <c r="BZ51592" s="74"/>
      <c r="CA51592" s="74"/>
      <c r="CF51592" s="79"/>
      <c r="CL51592" s="79"/>
    </row>
    <row r="51593" spans="30:90">
      <c r="AD51593" s="73"/>
      <c r="AE51593" s="74"/>
      <c r="AF51593" s="74"/>
      <c r="BX51593" s="73"/>
      <c r="BY51593" s="74"/>
      <c r="BZ51593" s="74"/>
      <c r="CA51593" s="74"/>
      <c r="CF51593" s="79"/>
      <c r="CL51593" s="79"/>
    </row>
    <row r="51594" spans="30:90">
      <c r="AD51594" s="73"/>
      <c r="AE51594" s="74"/>
      <c r="AF51594" s="74"/>
      <c r="BX51594" s="73"/>
      <c r="BY51594" s="74"/>
      <c r="BZ51594" s="74"/>
      <c r="CA51594" s="74"/>
      <c r="CF51594" s="79"/>
      <c r="CL51594" s="79"/>
    </row>
    <row r="51595" spans="30:90">
      <c r="AD51595" s="73"/>
      <c r="AE51595" s="74"/>
      <c r="AF51595" s="74"/>
      <c r="BX51595" s="73"/>
      <c r="BY51595" s="74"/>
      <c r="BZ51595" s="74"/>
      <c r="CA51595" s="74"/>
      <c r="CF51595" s="79"/>
      <c r="CL51595" s="79"/>
    </row>
    <row r="51596" spans="30:90">
      <c r="AD51596" s="73"/>
      <c r="AE51596" s="74"/>
      <c r="AF51596" s="74"/>
      <c r="BX51596" s="73"/>
      <c r="BY51596" s="74"/>
      <c r="BZ51596" s="74"/>
      <c r="CA51596" s="74"/>
      <c r="CF51596" s="79"/>
      <c r="CL51596" s="79"/>
    </row>
    <row r="51597" spans="30:90">
      <c r="AD51597" s="73"/>
      <c r="AE51597" s="74"/>
      <c r="AF51597" s="74"/>
      <c r="BX51597" s="73"/>
      <c r="BY51597" s="74"/>
      <c r="BZ51597" s="74"/>
      <c r="CA51597" s="74"/>
      <c r="CF51597" s="79"/>
      <c r="CL51597" s="79"/>
    </row>
    <row r="51598" spans="30:90">
      <c r="AD51598" s="73"/>
      <c r="AE51598" s="74"/>
      <c r="AF51598" s="74"/>
      <c r="BX51598" s="73"/>
      <c r="BY51598" s="74"/>
      <c r="BZ51598" s="74"/>
      <c r="CA51598" s="74"/>
      <c r="CF51598" s="79"/>
      <c r="CL51598" s="79"/>
    </row>
    <row r="51599" spans="30:90">
      <c r="AD51599" s="73"/>
      <c r="AE51599" s="74"/>
      <c r="AF51599" s="74"/>
      <c r="BX51599" s="73"/>
      <c r="BY51599" s="74"/>
      <c r="BZ51599" s="74"/>
      <c r="CA51599" s="74"/>
      <c r="CF51599" s="79"/>
      <c r="CL51599" s="79"/>
    </row>
    <row r="51600" spans="30:90">
      <c r="AD51600" s="73"/>
      <c r="AE51600" s="74"/>
      <c r="AF51600" s="74"/>
      <c r="BX51600" s="73"/>
      <c r="BY51600" s="74"/>
      <c r="BZ51600" s="74"/>
      <c r="CA51600" s="74"/>
      <c r="CF51600" s="79"/>
      <c r="CL51600" s="79"/>
    </row>
    <row r="51601" spans="30:90">
      <c r="AD51601" s="73"/>
      <c r="AE51601" s="74"/>
      <c r="AF51601" s="74"/>
      <c r="BX51601" s="73"/>
      <c r="BY51601" s="74"/>
      <c r="BZ51601" s="74"/>
      <c r="CA51601" s="74"/>
      <c r="CF51601" s="79"/>
      <c r="CL51601" s="79"/>
    </row>
    <row r="51602" spans="30:90">
      <c r="AD51602" s="73"/>
      <c r="AE51602" s="74"/>
      <c r="AF51602" s="74"/>
      <c r="BX51602" s="73"/>
      <c r="BY51602" s="74"/>
      <c r="BZ51602" s="74"/>
      <c r="CA51602" s="74"/>
      <c r="CF51602" s="79"/>
      <c r="CL51602" s="79"/>
    </row>
    <row r="51603" spans="30:90">
      <c r="AD51603" s="73"/>
      <c r="AE51603" s="74"/>
      <c r="AF51603" s="74"/>
      <c r="BX51603" s="73"/>
      <c r="BY51603" s="74"/>
      <c r="BZ51603" s="74"/>
      <c r="CA51603" s="74"/>
      <c r="CF51603" s="79"/>
      <c r="CL51603" s="79"/>
    </row>
    <row r="51604" spans="30:90">
      <c r="AD51604" s="73"/>
      <c r="AE51604" s="74"/>
      <c r="AF51604" s="74"/>
      <c r="BX51604" s="73"/>
      <c r="BY51604" s="74"/>
      <c r="BZ51604" s="74"/>
      <c r="CA51604" s="74"/>
      <c r="CF51604" s="79"/>
      <c r="CL51604" s="79"/>
    </row>
    <row r="51605" spans="30:90">
      <c r="AD51605" s="73"/>
      <c r="AE51605" s="74"/>
      <c r="AF51605" s="74"/>
      <c r="BX51605" s="73"/>
      <c r="BY51605" s="74"/>
      <c r="BZ51605" s="74"/>
      <c r="CA51605" s="74"/>
      <c r="CF51605" s="79"/>
      <c r="CL51605" s="79"/>
    </row>
    <row r="51606" spans="30:90">
      <c r="AD51606" s="73"/>
      <c r="AE51606" s="74"/>
      <c r="AF51606" s="74"/>
      <c r="BX51606" s="73"/>
      <c r="BY51606" s="74"/>
      <c r="BZ51606" s="74"/>
      <c r="CA51606" s="74"/>
      <c r="CF51606" s="79"/>
      <c r="CL51606" s="79"/>
    </row>
    <row r="51607" spans="30:90">
      <c r="AD51607" s="73"/>
      <c r="AE51607" s="74"/>
      <c r="AF51607" s="74"/>
      <c r="BX51607" s="73"/>
      <c r="BY51607" s="74"/>
      <c r="BZ51607" s="74"/>
      <c r="CA51607" s="74"/>
      <c r="CF51607" s="79"/>
      <c r="CL51607" s="79"/>
    </row>
    <row r="51608" spans="30:90">
      <c r="AD51608" s="73"/>
      <c r="AE51608" s="74"/>
      <c r="AF51608" s="74"/>
      <c r="BX51608" s="73"/>
      <c r="BY51608" s="74"/>
      <c r="BZ51608" s="74"/>
      <c r="CA51608" s="74"/>
      <c r="CF51608" s="79"/>
      <c r="CL51608" s="79"/>
    </row>
    <row r="51609" spans="30:90">
      <c r="AD51609" s="73"/>
      <c r="AE51609" s="74"/>
      <c r="AF51609" s="74"/>
      <c r="BX51609" s="73"/>
      <c r="BY51609" s="74"/>
      <c r="BZ51609" s="74"/>
      <c r="CA51609" s="74"/>
      <c r="CF51609" s="79"/>
      <c r="CL51609" s="79"/>
    </row>
    <row r="51610" spans="30:90">
      <c r="AD51610" s="73"/>
      <c r="AE51610" s="74"/>
      <c r="AF51610" s="74"/>
      <c r="BX51610" s="73"/>
      <c r="BY51610" s="74"/>
      <c r="BZ51610" s="74"/>
      <c r="CA51610" s="74"/>
      <c r="CF51610" s="79"/>
      <c r="CL51610" s="79"/>
    </row>
    <row r="51611" spans="30:90">
      <c r="AD51611" s="73"/>
      <c r="AE51611" s="74"/>
      <c r="AF51611" s="74"/>
      <c r="BX51611" s="73"/>
      <c r="BY51611" s="74"/>
      <c r="BZ51611" s="74"/>
      <c r="CA51611" s="74"/>
      <c r="CF51611" s="79"/>
      <c r="CL51611" s="79"/>
    </row>
    <row r="51612" spans="30:90">
      <c r="AD51612" s="73"/>
      <c r="AE51612" s="74"/>
      <c r="AF51612" s="74"/>
      <c r="BX51612" s="73"/>
      <c r="BY51612" s="74"/>
      <c r="BZ51612" s="74"/>
      <c r="CA51612" s="74"/>
      <c r="CF51612" s="79"/>
      <c r="CL51612" s="79"/>
    </row>
    <row r="51613" spans="30:90">
      <c r="AD51613" s="73"/>
      <c r="AE51613" s="74"/>
      <c r="AF51613" s="74"/>
      <c r="BX51613" s="73"/>
      <c r="BY51613" s="74"/>
      <c r="BZ51613" s="74"/>
      <c r="CA51613" s="74"/>
      <c r="CF51613" s="79"/>
      <c r="CL51613" s="79"/>
    </row>
    <row r="51614" spans="30:90">
      <c r="AD51614" s="73"/>
      <c r="AE51614" s="74"/>
      <c r="AF51614" s="74"/>
      <c r="BX51614" s="73"/>
      <c r="BY51614" s="74"/>
      <c r="BZ51614" s="74"/>
      <c r="CA51614" s="74"/>
      <c r="CF51614" s="79"/>
      <c r="CL51614" s="79"/>
    </row>
    <row r="51615" spans="30:90">
      <c r="AD51615" s="73"/>
      <c r="AE51615" s="74"/>
      <c r="AF51615" s="74"/>
      <c r="BX51615" s="73"/>
      <c r="BY51615" s="74"/>
      <c r="BZ51615" s="74"/>
      <c r="CA51615" s="74"/>
      <c r="CF51615" s="79"/>
      <c r="CL51615" s="79"/>
    </row>
    <row r="51616" spans="30:90">
      <c r="AD51616" s="73"/>
      <c r="AE51616" s="74"/>
      <c r="AF51616" s="74"/>
      <c r="BX51616" s="73"/>
      <c r="BY51616" s="74"/>
      <c r="BZ51616" s="74"/>
      <c r="CA51616" s="74"/>
      <c r="CF51616" s="79"/>
      <c r="CL51616" s="79"/>
    </row>
    <row r="51617" spans="30:90">
      <c r="AD51617" s="73"/>
      <c r="AE51617" s="74"/>
      <c r="AF51617" s="74"/>
      <c r="BX51617" s="73"/>
      <c r="BY51617" s="74"/>
      <c r="BZ51617" s="74"/>
      <c r="CA51617" s="74"/>
      <c r="CF51617" s="79"/>
      <c r="CL51617" s="79"/>
    </row>
    <row r="51618" spans="30:90">
      <c r="AD51618" s="73"/>
      <c r="AE51618" s="74"/>
      <c r="AF51618" s="74"/>
      <c r="BX51618" s="73"/>
      <c r="BY51618" s="74"/>
      <c r="BZ51618" s="74"/>
      <c r="CA51618" s="74"/>
      <c r="CF51618" s="79"/>
      <c r="CL51618" s="79"/>
    </row>
    <row r="51619" spans="30:90">
      <c r="AD51619" s="73"/>
      <c r="AE51619" s="74"/>
      <c r="AF51619" s="74"/>
      <c r="BX51619" s="73"/>
      <c r="BY51619" s="74"/>
      <c r="BZ51619" s="74"/>
      <c r="CA51619" s="74"/>
      <c r="CF51619" s="79"/>
      <c r="CL51619" s="79"/>
    </row>
    <row r="51620" spans="30:90">
      <c r="AD51620" s="73"/>
      <c r="AE51620" s="74"/>
      <c r="AF51620" s="74"/>
      <c r="BX51620" s="73"/>
      <c r="BY51620" s="74"/>
      <c r="BZ51620" s="74"/>
      <c r="CA51620" s="74"/>
      <c r="CF51620" s="79"/>
      <c r="CL51620" s="79"/>
    </row>
    <row r="51621" spans="30:90">
      <c r="AD51621" s="73"/>
      <c r="AE51621" s="74"/>
      <c r="AF51621" s="74"/>
      <c r="BX51621" s="73"/>
      <c r="BY51621" s="74"/>
      <c r="BZ51621" s="74"/>
      <c r="CA51621" s="74"/>
      <c r="CF51621" s="79"/>
      <c r="CL51621" s="79"/>
    </row>
    <row r="51622" spans="30:90">
      <c r="AD51622" s="73"/>
      <c r="AE51622" s="74"/>
      <c r="AF51622" s="74"/>
      <c r="BX51622" s="73"/>
      <c r="BY51622" s="74"/>
      <c r="BZ51622" s="74"/>
      <c r="CA51622" s="74"/>
      <c r="CF51622" s="79"/>
      <c r="CL51622" s="79"/>
    </row>
    <row r="51623" spans="30:90">
      <c r="AD51623" s="73"/>
      <c r="AE51623" s="74"/>
      <c r="AF51623" s="74"/>
      <c r="BX51623" s="73"/>
      <c r="BY51623" s="74"/>
      <c r="BZ51623" s="74"/>
      <c r="CA51623" s="74"/>
      <c r="CF51623" s="79"/>
      <c r="CL51623" s="79"/>
    </row>
    <row r="51624" spans="30:90">
      <c r="AD51624" s="73"/>
      <c r="AE51624" s="74"/>
      <c r="AF51624" s="74"/>
      <c r="BX51624" s="73"/>
      <c r="BY51624" s="74"/>
      <c r="BZ51624" s="74"/>
      <c r="CA51624" s="74"/>
      <c r="CF51624" s="79"/>
      <c r="CL51624" s="79"/>
    </row>
    <row r="51625" spans="30:90">
      <c r="AD51625" s="73"/>
      <c r="AE51625" s="74"/>
      <c r="AF51625" s="74"/>
      <c r="BX51625" s="73"/>
      <c r="BY51625" s="74"/>
      <c r="BZ51625" s="74"/>
      <c r="CA51625" s="74"/>
      <c r="CF51625" s="79"/>
      <c r="CL51625" s="79"/>
    </row>
    <row r="51626" spans="30:90">
      <c r="AD51626" s="73"/>
      <c r="AE51626" s="74"/>
      <c r="AF51626" s="74"/>
      <c r="BX51626" s="73"/>
      <c r="BY51626" s="74"/>
      <c r="BZ51626" s="74"/>
      <c r="CA51626" s="74"/>
      <c r="CF51626" s="79"/>
      <c r="CL51626" s="79"/>
    </row>
    <row r="51627" spans="30:90">
      <c r="AD51627" s="73"/>
      <c r="AE51627" s="74"/>
      <c r="AF51627" s="74"/>
      <c r="BX51627" s="73"/>
      <c r="BY51627" s="74"/>
      <c r="BZ51627" s="74"/>
      <c r="CA51627" s="74"/>
      <c r="CF51627" s="79"/>
      <c r="CL51627" s="79"/>
    </row>
    <row r="51628" spans="30:90">
      <c r="AD51628" s="73"/>
      <c r="AE51628" s="74"/>
      <c r="AF51628" s="74"/>
      <c r="BX51628" s="73"/>
      <c r="BY51628" s="74"/>
      <c r="BZ51628" s="74"/>
      <c r="CA51628" s="74"/>
      <c r="CF51628" s="79"/>
      <c r="CL51628" s="79"/>
    </row>
    <row r="51629" spans="30:90">
      <c r="AD51629" s="73"/>
      <c r="AE51629" s="74"/>
      <c r="AF51629" s="74"/>
      <c r="BX51629" s="73"/>
      <c r="BY51629" s="74"/>
      <c r="BZ51629" s="74"/>
      <c r="CA51629" s="74"/>
      <c r="CF51629" s="79"/>
      <c r="CL51629" s="79"/>
    </row>
    <row r="51630" spans="30:90">
      <c r="AD51630" s="73"/>
      <c r="AE51630" s="74"/>
      <c r="AF51630" s="74"/>
      <c r="BX51630" s="73"/>
      <c r="BY51630" s="74"/>
      <c r="BZ51630" s="74"/>
      <c r="CA51630" s="74"/>
      <c r="CF51630" s="79"/>
      <c r="CL51630" s="79"/>
    </row>
    <row r="51631" spans="30:90">
      <c r="AD51631" s="73"/>
      <c r="AE51631" s="74"/>
      <c r="AF51631" s="74"/>
      <c r="BX51631" s="73"/>
      <c r="BY51631" s="74"/>
      <c r="BZ51631" s="74"/>
      <c r="CA51631" s="74"/>
      <c r="CF51631" s="79"/>
      <c r="CL51631" s="79"/>
    </row>
    <row r="51632" spans="30:90">
      <c r="AD51632" s="73"/>
      <c r="AE51632" s="74"/>
      <c r="AF51632" s="74"/>
      <c r="BX51632" s="73"/>
      <c r="BY51632" s="74"/>
      <c r="BZ51632" s="74"/>
      <c r="CA51632" s="74"/>
      <c r="CF51632" s="79"/>
      <c r="CL51632" s="79"/>
    </row>
    <row r="51633" spans="30:90">
      <c r="AD51633" s="73"/>
      <c r="AE51633" s="74"/>
      <c r="AF51633" s="74"/>
      <c r="BX51633" s="73"/>
      <c r="BY51633" s="74"/>
      <c r="BZ51633" s="74"/>
      <c r="CA51633" s="74"/>
      <c r="CF51633" s="79"/>
      <c r="CL51633" s="79"/>
    </row>
    <row r="51634" spans="30:90">
      <c r="AD51634" s="73"/>
      <c r="AE51634" s="74"/>
      <c r="AF51634" s="74"/>
      <c r="BX51634" s="73"/>
      <c r="BY51634" s="74"/>
      <c r="BZ51634" s="74"/>
      <c r="CA51634" s="74"/>
      <c r="CF51634" s="79"/>
      <c r="CL51634" s="79"/>
    </row>
    <row r="51635" spans="30:90">
      <c r="AD51635" s="73"/>
      <c r="AE51635" s="74"/>
      <c r="AF51635" s="74"/>
      <c r="BX51635" s="73"/>
      <c r="BY51635" s="74"/>
      <c r="BZ51635" s="74"/>
      <c r="CA51635" s="74"/>
      <c r="CF51635" s="79"/>
      <c r="CL51635" s="79"/>
    </row>
    <row r="51636" spans="30:90">
      <c r="AD51636" s="73"/>
      <c r="AE51636" s="74"/>
      <c r="AF51636" s="74"/>
      <c r="BX51636" s="73"/>
      <c r="BY51636" s="74"/>
      <c r="BZ51636" s="74"/>
      <c r="CA51636" s="74"/>
      <c r="CF51636" s="79"/>
      <c r="CL51636" s="79"/>
    </row>
    <row r="51637" spans="30:90">
      <c r="AD51637" s="73"/>
      <c r="AE51637" s="74"/>
      <c r="AF51637" s="74"/>
      <c r="BX51637" s="73"/>
      <c r="BY51637" s="74"/>
      <c r="BZ51637" s="74"/>
      <c r="CA51637" s="74"/>
      <c r="CF51637" s="79"/>
      <c r="CL51637" s="79"/>
    </row>
    <row r="51638" spans="30:90">
      <c r="AD51638" s="73"/>
      <c r="AE51638" s="74"/>
      <c r="AF51638" s="74"/>
      <c r="BX51638" s="73"/>
      <c r="BY51638" s="74"/>
      <c r="BZ51638" s="74"/>
      <c r="CA51638" s="74"/>
      <c r="CF51638" s="79"/>
      <c r="CL51638" s="79"/>
    </row>
    <row r="51639" spans="30:90">
      <c r="AD51639" s="73"/>
      <c r="AE51639" s="74"/>
      <c r="AF51639" s="74"/>
      <c r="BX51639" s="73"/>
      <c r="BY51639" s="74"/>
      <c r="BZ51639" s="74"/>
      <c r="CA51639" s="74"/>
      <c r="CF51639" s="79"/>
      <c r="CL51639" s="79"/>
    </row>
    <row r="51640" spans="30:90">
      <c r="AD51640" s="73"/>
      <c r="AE51640" s="74"/>
      <c r="AF51640" s="74"/>
      <c r="BX51640" s="73"/>
      <c r="BY51640" s="74"/>
      <c r="BZ51640" s="74"/>
      <c r="CA51640" s="74"/>
      <c r="CF51640" s="79"/>
      <c r="CL51640" s="79"/>
    </row>
    <row r="51641" spans="30:90">
      <c r="AD51641" s="73"/>
      <c r="AE51641" s="74"/>
      <c r="AF51641" s="74"/>
      <c r="BX51641" s="73"/>
      <c r="BY51641" s="74"/>
      <c r="BZ51641" s="74"/>
      <c r="CA51641" s="74"/>
      <c r="CF51641" s="79"/>
      <c r="CL51641" s="79"/>
    </row>
    <row r="51642" spans="30:90">
      <c r="AD51642" s="73"/>
      <c r="AE51642" s="74"/>
      <c r="AF51642" s="74"/>
      <c r="BX51642" s="73"/>
      <c r="BY51642" s="74"/>
      <c r="BZ51642" s="74"/>
      <c r="CA51642" s="74"/>
      <c r="CF51642" s="79"/>
      <c r="CL51642" s="79"/>
    </row>
    <row r="51643" spans="30:90">
      <c r="AD51643" s="73"/>
      <c r="AE51643" s="74"/>
      <c r="AF51643" s="74"/>
      <c r="BX51643" s="73"/>
      <c r="BY51643" s="74"/>
      <c r="BZ51643" s="74"/>
      <c r="CA51643" s="74"/>
      <c r="CF51643" s="79"/>
      <c r="CL51643" s="79"/>
    </row>
    <row r="51644" spans="30:90">
      <c r="AD51644" s="73"/>
      <c r="AE51644" s="74"/>
      <c r="AF51644" s="74"/>
      <c r="BX51644" s="73"/>
      <c r="BY51644" s="74"/>
      <c r="BZ51644" s="74"/>
      <c r="CA51644" s="74"/>
      <c r="CF51644" s="79"/>
      <c r="CL51644" s="79"/>
    </row>
    <row r="51645" spans="30:90">
      <c r="AD51645" s="73"/>
      <c r="AE51645" s="74"/>
      <c r="AF51645" s="74"/>
      <c r="BX51645" s="73"/>
      <c r="BY51645" s="74"/>
      <c r="BZ51645" s="74"/>
      <c r="CA51645" s="74"/>
      <c r="CF51645" s="79"/>
      <c r="CL51645" s="79"/>
    </row>
    <row r="51646" spans="30:90">
      <c r="AD51646" s="73"/>
      <c r="AE51646" s="74"/>
      <c r="AF51646" s="74"/>
      <c r="BX51646" s="73"/>
      <c r="BY51646" s="74"/>
      <c r="BZ51646" s="74"/>
      <c r="CA51646" s="74"/>
      <c r="CF51646" s="79"/>
      <c r="CL51646" s="79"/>
    </row>
    <row r="51647" spans="30:90">
      <c r="AD51647" s="73"/>
      <c r="AE51647" s="74"/>
      <c r="AF51647" s="74"/>
      <c r="BX51647" s="73"/>
      <c r="BY51647" s="74"/>
      <c r="BZ51647" s="74"/>
      <c r="CA51647" s="74"/>
      <c r="CF51647" s="79"/>
      <c r="CL51647" s="79"/>
    </row>
    <row r="51648" spans="30:90">
      <c r="AD51648" s="73"/>
      <c r="AE51648" s="74"/>
      <c r="AF51648" s="74"/>
      <c r="BX51648" s="73"/>
      <c r="BY51648" s="74"/>
      <c r="BZ51648" s="74"/>
      <c r="CA51648" s="74"/>
      <c r="CF51648" s="79"/>
      <c r="CL51648" s="79"/>
    </row>
    <row r="51649" spans="30:90">
      <c r="AD51649" s="73"/>
      <c r="AE51649" s="74"/>
      <c r="AF51649" s="74"/>
      <c r="BX51649" s="73"/>
      <c r="BY51649" s="74"/>
      <c r="BZ51649" s="74"/>
      <c r="CA51649" s="74"/>
      <c r="CF51649" s="79"/>
      <c r="CL51649" s="79"/>
    </row>
    <row r="51650" spans="30:90">
      <c r="AD51650" s="73"/>
      <c r="AE51650" s="74"/>
      <c r="AF51650" s="74"/>
      <c r="BX51650" s="73"/>
      <c r="BY51650" s="74"/>
      <c r="BZ51650" s="74"/>
      <c r="CA51650" s="74"/>
      <c r="CF51650" s="79"/>
      <c r="CL51650" s="79"/>
    </row>
    <row r="51651" spans="30:90">
      <c r="AD51651" s="73"/>
      <c r="AE51651" s="74"/>
      <c r="AF51651" s="74"/>
      <c r="BX51651" s="73"/>
      <c r="BY51651" s="74"/>
      <c r="BZ51651" s="74"/>
      <c r="CA51651" s="74"/>
      <c r="CF51651" s="79"/>
      <c r="CL51651" s="79"/>
    </row>
    <row r="51652" spans="30:90">
      <c r="AD51652" s="73"/>
      <c r="AE51652" s="74"/>
      <c r="AF51652" s="74"/>
      <c r="BX51652" s="73"/>
      <c r="BY51652" s="74"/>
      <c r="BZ51652" s="74"/>
      <c r="CA51652" s="74"/>
      <c r="CF51652" s="79"/>
      <c r="CL51652" s="79"/>
    </row>
    <row r="51653" spans="30:90">
      <c r="AD51653" s="73"/>
      <c r="AE51653" s="74"/>
      <c r="AF51653" s="74"/>
      <c r="BX51653" s="73"/>
      <c r="BY51653" s="74"/>
      <c r="BZ51653" s="74"/>
      <c r="CA51653" s="74"/>
      <c r="CF51653" s="79"/>
      <c r="CL51653" s="79"/>
    </row>
    <row r="51654" spans="30:90">
      <c r="AD51654" s="73"/>
      <c r="AE51654" s="74"/>
      <c r="AF51654" s="74"/>
      <c r="BX51654" s="73"/>
      <c r="BY51654" s="74"/>
      <c r="BZ51654" s="74"/>
      <c r="CA51654" s="74"/>
      <c r="CF51654" s="79"/>
      <c r="CL51654" s="79"/>
    </row>
    <row r="51655" spans="30:90">
      <c r="AD51655" s="73"/>
      <c r="AE51655" s="74"/>
      <c r="AF51655" s="74"/>
      <c r="BX51655" s="73"/>
      <c r="BY51655" s="74"/>
      <c r="BZ51655" s="74"/>
      <c r="CA51655" s="74"/>
      <c r="CF51655" s="79"/>
      <c r="CL51655" s="79"/>
    </row>
    <row r="51656" spans="30:90">
      <c r="AD51656" s="73"/>
      <c r="AE51656" s="74"/>
      <c r="AF51656" s="74"/>
      <c r="BX51656" s="73"/>
      <c r="BY51656" s="74"/>
      <c r="BZ51656" s="74"/>
      <c r="CA51656" s="74"/>
      <c r="CF51656" s="79"/>
      <c r="CL51656" s="79"/>
    </row>
    <row r="51657" spans="30:90">
      <c r="AD51657" s="73"/>
      <c r="AE51657" s="74"/>
      <c r="AF51657" s="74"/>
      <c r="BX51657" s="73"/>
      <c r="BY51657" s="74"/>
      <c r="BZ51657" s="74"/>
      <c r="CA51657" s="74"/>
      <c r="CF51657" s="79"/>
      <c r="CL51657" s="79"/>
    </row>
    <row r="51658" spans="30:90">
      <c r="AD51658" s="73"/>
      <c r="AE51658" s="74"/>
      <c r="AF51658" s="74"/>
      <c r="BX51658" s="73"/>
      <c r="BY51658" s="74"/>
      <c r="BZ51658" s="74"/>
      <c r="CA51658" s="74"/>
      <c r="CF51658" s="79"/>
      <c r="CL51658" s="79"/>
    </row>
    <row r="51659" spans="30:90">
      <c r="AD51659" s="73"/>
      <c r="AE51659" s="74"/>
      <c r="AF51659" s="74"/>
      <c r="BX51659" s="73"/>
      <c r="BY51659" s="74"/>
      <c r="BZ51659" s="74"/>
      <c r="CA51659" s="74"/>
      <c r="CF51659" s="79"/>
      <c r="CL51659" s="79"/>
    </row>
    <row r="51660" spans="30:90">
      <c r="AD51660" s="73"/>
      <c r="AE51660" s="74"/>
      <c r="AF51660" s="74"/>
      <c r="BX51660" s="73"/>
      <c r="BY51660" s="74"/>
      <c r="BZ51660" s="74"/>
      <c r="CA51660" s="74"/>
      <c r="CF51660" s="79"/>
      <c r="CL51660" s="79"/>
    </row>
    <row r="51661" spans="30:90">
      <c r="AD51661" s="73"/>
      <c r="AE51661" s="74"/>
      <c r="AF51661" s="74"/>
      <c r="BX51661" s="73"/>
      <c r="BY51661" s="74"/>
      <c r="BZ51661" s="74"/>
      <c r="CA51661" s="74"/>
      <c r="CF51661" s="79"/>
      <c r="CL51661" s="79"/>
    </row>
    <row r="51662" spans="30:90">
      <c r="AD51662" s="73"/>
      <c r="AE51662" s="74"/>
      <c r="AF51662" s="74"/>
      <c r="BX51662" s="73"/>
      <c r="BY51662" s="74"/>
      <c r="BZ51662" s="74"/>
      <c r="CA51662" s="74"/>
      <c r="CF51662" s="79"/>
      <c r="CL51662" s="79"/>
    </row>
    <row r="51663" spans="30:90">
      <c r="AD51663" s="73"/>
      <c r="AE51663" s="74"/>
      <c r="AF51663" s="74"/>
      <c r="BX51663" s="73"/>
      <c r="BY51663" s="74"/>
      <c r="BZ51663" s="74"/>
      <c r="CA51663" s="74"/>
      <c r="CF51663" s="79"/>
      <c r="CL51663" s="79"/>
    </row>
    <row r="51664" spans="30:90">
      <c r="AD51664" s="73"/>
      <c r="AE51664" s="74"/>
      <c r="AF51664" s="74"/>
      <c r="BX51664" s="73"/>
      <c r="BY51664" s="74"/>
      <c r="BZ51664" s="74"/>
      <c r="CA51664" s="74"/>
      <c r="CF51664" s="79"/>
      <c r="CL51664" s="79"/>
    </row>
    <row r="51665" spans="30:90">
      <c r="AD51665" s="73"/>
      <c r="AE51665" s="74"/>
      <c r="AF51665" s="74"/>
      <c r="BX51665" s="73"/>
      <c r="BY51665" s="74"/>
      <c r="BZ51665" s="74"/>
      <c r="CA51665" s="74"/>
      <c r="CF51665" s="79"/>
      <c r="CL51665" s="79"/>
    </row>
    <row r="51666" spans="30:90">
      <c r="AD51666" s="73"/>
      <c r="AE51666" s="74"/>
      <c r="AF51666" s="74"/>
      <c r="BX51666" s="73"/>
      <c r="BY51666" s="74"/>
      <c r="BZ51666" s="74"/>
      <c r="CA51666" s="74"/>
      <c r="CF51666" s="79"/>
      <c r="CL51666" s="79"/>
    </row>
    <row r="51667" spans="30:90">
      <c r="AD51667" s="73"/>
      <c r="AE51667" s="74"/>
      <c r="AF51667" s="74"/>
      <c r="BX51667" s="73"/>
      <c r="BY51667" s="74"/>
      <c r="BZ51667" s="74"/>
      <c r="CA51667" s="74"/>
      <c r="CF51667" s="79"/>
      <c r="CL51667" s="79"/>
    </row>
    <row r="51668" spans="30:90">
      <c r="AD51668" s="73"/>
      <c r="AE51668" s="74"/>
      <c r="AF51668" s="74"/>
      <c r="BX51668" s="73"/>
      <c r="BY51668" s="74"/>
      <c r="BZ51668" s="74"/>
      <c r="CA51668" s="74"/>
      <c r="CF51668" s="79"/>
      <c r="CL51668" s="79"/>
    </row>
    <row r="51669" spans="30:90">
      <c r="AD51669" s="73"/>
      <c r="AE51669" s="74"/>
      <c r="AF51669" s="74"/>
      <c r="BX51669" s="73"/>
      <c r="BY51669" s="74"/>
      <c r="BZ51669" s="74"/>
      <c r="CA51669" s="74"/>
      <c r="CF51669" s="79"/>
      <c r="CL51669" s="79"/>
    </row>
    <row r="51670" spans="30:90">
      <c r="AD51670" s="73"/>
      <c r="AE51670" s="74"/>
      <c r="AF51670" s="74"/>
      <c r="BX51670" s="73"/>
      <c r="BY51670" s="74"/>
      <c r="BZ51670" s="74"/>
      <c r="CA51670" s="74"/>
      <c r="CF51670" s="79"/>
      <c r="CL51670" s="79"/>
    </row>
    <row r="51671" spans="30:90">
      <c r="AD51671" s="73"/>
      <c r="AE51671" s="74"/>
      <c r="AF51671" s="74"/>
      <c r="BX51671" s="73"/>
      <c r="BY51671" s="74"/>
      <c r="BZ51671" s="74"/>
      <c r="CA51671" s="74"/>
      <c r="CF51671" s="79"/>
      <c r="CL51671" s="79"/>
    </row>
    <row r="51672" spans="30:90">
      <c r="AD51672" s="73"/>
      <c r="AE51672" s="74"/>
      <c r="AF51672" s="74"/>
      <c r="BX51672" s="73"/>
      <c r="BY51672" s="74"/>
      <c r="BZ51672" s="74"/>
      <c r="CA51672" s="74"/>
      <c r="CF51672" s="79"/>
      <c r="CL51672" s="79"/>
    </row>
    <row r="51673" spans="30:90">
      <c r="AD51673" s="73"/>
      <c r="AE51673" s="74"/>
      <c r="AF51673" s="74"/>
      <c r="BX51673" s="73"/>
      <c r="BY51673" s="74"/>
      <c r="BZ51673" s="74"/>
      <c r="CA51673" s="74"/>
      <c r="CF51673" s="79"/>
      <c r="CL51673" s="79"/>
    </row>
    <row r="51674" spans="30:90">
      <c r="AD51674" s="73"/>
      <c r="AE51674" s="74"/>
      <c r="AF51674" s="74"/>
      <c r="BX51674" s="73"/>
      <c r="BY51674" s="74"/>
      <c r="BZ51674" s="74"/>
      <c r="CA51674" s="74"/>
      <c r="CF51674" s="79"/>
      <c r="CL51674" s="79"/>
    </row>
    <row r="51675" spans="30:90">
      <c r="AD51675" s="73"/>
      <c r="AE51675" s="74"/>
      <c r="AF51675" s="74"/>
      <c r="BX51675" s="73"/>
      <c r="BY51675" s="74"/>
      <c r="BZ51675" s="74"/>
      <c r="CA51675" s="74"/>
      <c r="CF51675" s="79"/>
      <c r="CL51675" s="79"/>
    </row>
    <row r="51676" spans="30:90">
      <c r="AD51676" s="73"/>
      <c r="AE51676" s="74"/>
      <c r="AF51676" s="74"/>
      <c r="BX51676" s="73"/>
      <c r="BY51676" s="74"/>
      <c r="BZ51676" s="74"/>
      <c r="CA51676" s="74"/>
      <c r="CF51676" s="79"/>
      <c r="CL51676" s="79"/>
    </row>
    <row r="51677" spans="30:90">
      <c r="AD51677" s="73"/>
      <c r="AE51677" s="74"/>
      <c r="AF51677" s="74"/>
      <c r="BX51677" s="73"/>
      <c r="BY51677" s="74"/>
      <c r="BZ51677" s="74"/>
      <c r="CA51677" s="74"/>
      <c r="CF51677" s="79"/>
      <c r="CL51677" s="79"/>
    </row>
    <row r="51678" spans="30:90">
      <c r="AD51678" s="73"/>
      <c r="AE51678" s="74"/>
      <c r="AF51678" s="74"/>
      <c r="BX51678" s="73"/>
      <c r="BY51678" s="74"/>
      <c r="BZ51678" s="74"/>
      <c r="CA51678" s="74"/>
      <c r="CF51678" s="79"/>
      <c r="CL51678" s="79"/>
    </row>
    <row r="51679" spans="30:90">
      <c r="AD51679" s="73"/>
      <c r="AE51679" s="74"/>
      <c r="AF51679" s="74"/>
      <c r="BX51679" s="73"/>
      <c r="BY51679" s="74"/>
      <c r="BZ51679" s="74"/>
      <c r="CA51679" s="74"/>
      <c r="CF51679" s="79"/>
      <c r="CL51679" s="79"/>
    </row>
    <row r="51680" spans="30:90">
      <c r="AD51680" s="73"/>
      <c r="AE51680" s="74"/>
      <c r="AF51680" s="74"/>
      <c r="BX51680" s="73"/>
      <c r="BY51680" s="74"/>
      <c r="BZ51680" s="74"/>
      <c r="CA51680" s="74"/>
      <c r="CF51680" s="79"/>
      <c r="CL51680" s="79"/>
    </row>
    <row r="51681" spans="30:90">
      <c r="AD51681" s="73"/>
      <c r="AE51681" s="74"/>
      <c r="AF51681" s="74"/>
      <c r="BX51681" s="73"/>
      <c r="BY51681" s="74"/>
      <c r="BZ51681" s="74"/>
      <c r="CA51681" s="74"/>
      <c r="CF51681" s="79"/>
      <c r="CL51681" s="79"/>
    </row>
    <row r="51682" spans="30:90">
      <c r="AD51682" s="73"/>
      <c r="AE51682" s="74"/>
      <c r="AF51682" s="74"/>
      <c r="BX51682" s="73"/>
      <c r="BY51682" s="74"/>
      <c r="BZ51682" s="74"/>
      <c r="CA51682" s="74"/>
      <c r="CF51682" s="79"/>
      <c r="CL51682" s="79"/>
    </row>
    <row r="51683" spans="30:90">
      <c r="AD51683" s="73"/>
      <c r="AE51683" s="74"/>
      <c r="AF51683" s="74"/>
      <c r="BX51683" s="73"/>
      <c r="BY51683" s="74"/>
      <c r="BZ51683" s="74"/>
      <c r="CA51683" s="74"/>
      <c r="CF51683" s="79"/>
      <c r="CL51683" s="79"/>
    </row>
    <row r="51684" spans="30:90">
      <c r="AD51684" s="73"/>
      <c r="AE51684" s="74"/>
      <c r="AF51684" s="74"/>
      <c r="BX51684" s="73"/>
      <c r="BY51684" s="74"/>
      <c r="BZ51684" s="74"/>
      <c r="CA51684" s="74"/>
      <c r="CF51684" s="79"/>
      <c r="CL51684" s="79"/>
    </row>
    <row r="51685" spans="30:90">
      <c r="AD51685" s="73"/>
      <c r="AE51685" s="74"/>
      <c r="AF51685" s="74"/>
      <c r="BX51685" s="73"/>
      <c r="BY51685" s="74"/>
      <c r="BZ51685" s="74"/>
      <c r="CA51685" s="74"/>
      <c r="CF51685" s="79"/>
      <c r="CL51685" s="79"/>
    </row>
    <row r="51686" spans="30:90">
      <c r="AD51686" s="73"/>
      <c r="AE51686" s="74"/>
      <c r="AF51686" s="74"/>
      <c r="BX51686" s="73"/>
      <c r="BY51686" s="74"/>
      <c r="BZ51686" s="74"/>
      <c r="CA51686" s="74"/>
      <c r="CF51686" s="79"/>
      <c r="CL51686" s="79"/>
    </row>
    <row r="51687" spans="30:90">
      <c r="AD51687" s="73"/>
      <c r="AE51687" s="74"/>
      <c r="AF51687" s="74"/>
      <c r="BX51687" s="73"/>
      <c r="BY51687" s="74"/>
      <c r="BZ51687" s="74"/>
      <c r="CA51687" s="74"/>
      <c r="CF51687" s="79"/>
      <c r="CL51687" s="79"/>
    </row>
    <row r="51688" spans="30:90">
      <c r="AD51688" s="73"/>
      <c r="AE51688" s="74"/>
      <c r="AF51688" s="74"/>
      <c r="BX51688" s="73"/>
      <c r="BY51688" s="74"/>
      <c r="BZ51688" s="74"/>
      <c r="CA51688" s="74"/>
      <c r="CF51688" s="79"/>
      <c r="CL51688" s="79"/>
    </row>
    <row r="51689" spans="30:90">
      <c r="AD51689" s="73"/>
      <c r="AE51689" s="74"/>
      <c r="AF51689" s="74"/>
      <c r="BX51689" s="73"/>
      <c r="BY51689" s="74"/>
      <c r="BZ51689" s="74"/>
      <c r="CA51689" s="74"/>
      <c r="CF51689" s="79"/>
      <c r="CL51689" s="79"/>
    </row>
    <row r="51690" spans="30:90">
      <c r="AD51690" s="73"/>
      <c r="AE51690" s="74"/>
      <c r="AF51690" s="74"/>
      <c r="BX51690" s="73"/>
      <c r="BY51690" s="74"/>
      <c r="BZ51690" s="74"/>
      <c r="CA51690" s="74"/>
      <c r="CF51690" s="79"/>
      <c r="CL51690" s="79"/>
    </row>
    <row r="51691" spans="30:90">
      <c r="AD51691" s="73"/>
      <c r="AE51691" s="74"/>
      <c r="AF51691" s="74"/>
      <c r="BX51691" s="73"/>
      <c r="BY51691" s="74"/>
      <c r="BZ51691" s="74"/>
      <c r="CA51691" s="74"/>
      <c r="CF51691" s="79"/>
      <c r="CL51691" s="79"/>
    </row>
    <row r="51692" spans="30:90">
      <c r="AD51692" s="73"/>
      <c r="AE51692" s="74"/>
      <c r="AF51692" s="74"/>
      <c r="BX51692" s="73"/>
      <c r="BY51692" s="74"/>
      <c r="BZ51692" s="74"/>
      <c r="CA51692" s="74"/>
      <c r="CF51692" s="79"/>
      <c r="CL51692" s="79"/>
    </row>
    <row r="51693" spans="30:90">
      <c r="AD51693" s="73"/>
      <c r="AE51693" s="74"/>
      <c r="AF51693" s="74"/>
      <c r="BX51693" s="73"/>
      <c r="BY51693" s="74"/>
      <c r="BZ51693" s="74"/>
      <c r="CA51693" s="74"/>
      <c r="CF51693" s="79"/>
      <c r="CL51693" s="79"/>
    </row>
    <row r="51694" spans="30:90">
      <c r="AD51694" s="73"/>
      <c r="AE51694" s="74"/>
      <c r="AF51694" s="74"/>
      <c r="BX51694" s="73"/>
      <c r="BY51694" s="74"/>
      <c r="BZ51694" s="74"/>
      <c r="CA51694" s="74"/>
      <c r="CF51694" s="79"/>
      <c r="CL51694" s="79"/>
    </row>
    <row r="51695" spans="30:90">
      <c r="AD51695" s="73"/>
      <c r="AE51695" s="74"/>
      <c r="AF51695" s="74"/>
      <c r="BX51695" s="73"/>
      <c r="BY51695" s="74"/>
      <c r="BZ51695" s="74"/>
      <c r="CA51695" s="74"/>
      <c r="CF51695" s="79"/>
      <c r="CL51695" s="79"/>
    </row>
    <row r="51696" spans="30:90">
      <c r="AD51696" s="73"/>
      <c r="AE51696" s="74"/>
      <c r="AF51696" s="74"/>
      <c r="BX51696" s="73"/>
      <c r="BY51696" s="74"/>
      <c r="BZ51696" s="74"/>
      <c r="CA51696" s="74"/>
      <c r="CF51696" s="79"/>
      <c r="CL51696" s="79"/>
    </row>
    <row r="51697" spans="30:90">
      <c r="AD51697" s="73"/>
      <c r="AE51697" s="74"/>
      <c r="AF51697" s="74"/>
      <c r="BX51697" s="73"/>
      <c r="BY51697" s="74"/>
      <c r="BZ51697" s="74"/>
      <c r="CA51697" s="74"/>
      <c r="CF51697" s="79"/>
      <c r="CL51697" s="79"/>
    </row>
    <row r="51698" spans="30:90">
      <c r="AD51698" s="73"/>
      <c r="AE51698" s="74"/>
      <c r="AF51698" s="74"/>
      <c r="BX51698" s="73"/>
      <c r="BY51698" s="74"/>
      <c r="BZ51698" s="74"/>
      <c r="CA51698" s="74"/>
      <c r="CF51698" s="79"/>
      <c r="CL51698" s="79"/>
    </row>
    <row r="51699" spans="30:90">
      <c r="AD51699" s="73"/>
      <c r="AE51699" s="74"/>
      <c r="AF51699" s="74"/>
      <c r="BX51699" s="73"/>
      <c r="BY51699" s="74"/>
      <c r="BZ51699" s="74"/>
      <c r="CA51699" s="74"/>
      <c r="CF51699" s="79"/>
      <c r="CL51699" s="79"/>
    </row>
    <row r="51700" spans="30:90">
      <c r="AD51700" s="73"/>
      <c r="AE51700" s="74"/>
      <c r="AF51700" s="74"/>
      <c r="BX51700" s="73"/>
      <c r="BY51700" s="74"/>
      <c r="BZ51700" s="74"/>
      <c r="CA51700" s="74"/>
      <c r="CF51700" s="79"/>
      <c r="CL51700" s="79"/>
    </row>
    <row r="51701" spans="30:90">
      <c r="AD51701" s="73"/>
      <c r="AE51701" s="74"/>
      <c r="AF51701" s="74"/>
      <c r="BX51701" s="73"/>
      <c r="BY51701" s="74"/>
      <c r="BZ51701" s="74"/>
      <c r="CA51701" s="74"/>
      <c r="CF51701" s="79"/>
      <c r="CL51701" s="79"/>
    </row>
    <row r="51702" spans="30:90">
      <c r="AD51702" s="73"/>
      <c r="AE51702" s="74"/>
      <c r="AF51702" s="74"/>
      <c r="BX51702" s="73"/>
      <c r="BY51702" s="74"/>
      <c r="BZ51702" s="74"/>
      <c r="CA51702" s="74"/>
      <c r="CF51702" s="79"/>
      <c r="CL51702" s="79"/>
    </row>
    <row r="51703" spans="30:90">
      <c r="AD51703" s="73"/>
      <c r="AE51703" s="74"/>
      <c r="AF51703" s="74"/>
      <c r="BX51703" s="73"/>
      <c r="BY51703" s="74"/>
      <c r="BZ51703" s="74"/>
      <c r="CA51703" s="74"/>
      <c r="CF51703" s="79"/>
      <c r="CL51703" s="79"/>
    </row>
    <row r="51704" spans="30:90">
      <c r="AD51704" s="73"/>
      <c r="AE51704" s="74"/>
      <c r="AF51704" s="74"/>
      <c r="BX51704" s="73"/>
      <c r="BY51704" s="74"/>
      <c r="BZ51704" s="74"/>
      <c r="CA51704" s="74"/>
      <c r="CF51704" s="79"/>
      <c r="CL51704" s="79"/>
    </row>
    <row r="51705" spans="30:90">
      <c r="AD51705" s="73"/>
      <c r="AE51705" s="74"/>
      <c r="AF51705" s="74"/>
      <c r="BX51705" s="73"/>
      <c r="BY51705" s="74"/>
      <c r="BZ51705" s="74"/>
      <c r="CA51705" s="74"/>
      <c r="CF51705" s="79"/>
      <c r="CL51705" s="79"/>
    </row>
    <row r="51706" spans="30:90">
      <c r="AD51706" s="73"/>
      <c r="AE51706" s="74"/>
      <c r="AF51706" s="74"/>
      <c r="BX51706" s="73"/>
      <c r="BY51706" s="74"/>
      <c r="BZ51706" s="74"/>
      <c r="CA51706" s="74"/>
      <c r="CF51706" s="79"/>
      <c r="CL51706" s="79"/>
    </row>
    <row r="51707" spans="30:90">
      <c r="AD51707" s="73"/>
      <c r="AE51707" s="74"/>
      <c r="AF51707" s="74"/>
      <c r="BX51707" s="73"/>
      <c r="BY51707" s="74"/>
      <c r="BZ51707" s="74"/>
      <c r="CA51707" s="74"/>
      <c r="CF51707" s="79"/>
      <c r="CL51707" s="79"/>
    </row>
    <row r="51708" spans="30:90">
      <c r="AD51708" s="73"/>
      <c r="AE51708" s="74"/>
      <c r="AF51708" s="74"/>
      <c r="BX51708" s="73"/>
      <c r="BY51708" s="74"/>
      <c r="BZ51708" s="74"/>
      <c r="CA51708" s="74"/>
      <c r="CF51708" s="79"/>
      <c r="CL51708" s="79"/>
    </row>
    <row r="51709" spans="30:90">
      <c r="AD51709" s="73"/>
      <c r="AE51709" s="74"/>
      <c r="AF51709" s="74"/>
      <c r="BX51709" s="73"/>
      <c r="BY51709" s="74"/>
      <c r="BZ51709" s="74"/>
      <c r="CA51709" s="74"/>
      <c r="CF51709" s="79"/>
      <c r="CL51709" s="79"/>
    </row>
    <row r="51710" spans="30:90">
      <c r="AD51710" s="73"/>
      <c r="AE51710" s="74"/>
      <c r="AF51710" s="74"/>
      <c r="BX51710" s="73"/>
      <c r="BY51710" s="74"/>
      <c r="BZ51710" s="74"/>
      <c r="CA51710" s="74"/>
      <c r="CF51710" s="79"/>
      <c r="CL51710" s="79"/>
    </row>
    <row r="51711" spans="30:90">
      <c r="AD51711" s="73"/>
      <c r="AE51711" s="74"/>
      <c r="AF51711" s="74"/>
      <c r="BX51711" s="73"/>
      <c r="BY51711" s="74"/>
      <c r="BZ51711" s="74"/>
      <c r="CA51711" s="74"/>
      <c r="CF51711" s="79"/>
      <c r="CL51711" s="79"/>
    </row>
    <row r="51712" spans="30:90">
      <c r="AD51712" s="73"/>
      <c r="AE51712" s="74"/>
      <c r="AF51712" s="74"/>
      <c r="BX51712" s="73"/>
      <c r="BY51712" s="74"/>
      <c r="BZ51712" s="74"/>
      <c r="CA51712" s="74"/>
      <c r="CF51712" s="79"/>
      <c r="CL51712" s="79"/>
    </row>
    <row r="51713" spans="30:90">
      <c r="AD51713" s="73"/>
      <c r="AE51713" s="74"/>
      <c r="AF51713" s="74"/>
      <c r="BX51713" s="73"/>
      <c r="BY51713" s="74"/>
      <c r="BZ51713" s="74"/>
      <c r="CA51713" s="74"/>
      <c r="CF51713" s="79"/>
      <c r="CL51713" s="79"/>
    </row>
    <row r="51714" spans="30:90">
      <c r="AD51714" s="73"/>
      <c r="AE51714" s="74"/>
      <c r="AF51714" s="74"/>
      <c r="BX51714" s="73"/>
      <c r="BY51714" s="74"/>
      <c r="BZ51714" s="74"/>
      <c r="CA51714" s="74"/>
      <c r="CF51714" s="79"/>
      <c r="CL51714" s="79"/>
    </row>
    <row r="51715" spans="30:90">
      <c r="AD51715" s="73"/>
      <c r="AE51715" s="74"/>
      <c r="AF51715" s="74"/>
      <c r="BX51715" s="73"/>
      <c r="BY51715" s="74"/>
      <c r="BZ51715" s="74"/>
      <c r="CA51715" s="74"/>
      <c r="CF51715" s="79"/>
      <c r="CL51715" s="79"/>
    </row>
    <row r="51716" spans="30:90">
      <c r="AD51716" s="73"/>
      <c r="AE51716" s="74"/>
      <c r="AF51716" s="74"/>
      <c r="BX51716" s="73"/>
      <c r="BY51716" s="74"/>
      <c r="BZ51716" s="74"/>
      <c r="CA51716" s="74"/>
      <c r="CF51716" s="79"/>
      <c r="CL51716" s="79"/>
    </row>
    <row r="51717" spans="30:90">
      <c r="AD51717" s="73"/>
      <c r="AE51717" s="74"/>
      <c r="AF51717" s="74"/>
      <c r="BX51717" s="73"/>
      <c r="BY51717" s="74"/>
      <c r="BZ51717" s="74"/>
      <c r="CA51717" s="74"/>
      <c r="CF51717" s="79"/>
      <c r="CL51717" s="79"/>
    </row>
    <row r="51718" spans="30:90">
      <c r="AD51718" s="73"/>
      <c r="AE51718" s="74"/>
      <c r="AF51718" s="74"/>
      <c r="BX51718" s="73"/>
      <c r="BY51718" s="74"/>
      <c r="BZ51718" s="74"/>
      <c r="CA51718" s="74"/>
      <c r="CF51718" s="79"/>
      <c r="CL51718" s="79"/>
    </row>
    <row r="51719" spans="30:90">
      <c r="AD51719" s="73"/>
      <c r="AE51719" s="74"/>
      <c r="AF51719" s="74"/>
      <c r="BX51719" s="73"/>
      <c r="BY51719" s="74"/>
      <c r="BZ51719" s="74"/>
      <c r="CA51719" s="74"/>
      <c r="CF51719" s="79"/>
      <c r="CL51719" s="79"/>
    </row>
    <row r="51720" spans="30:90">
      <c r="AD51720" s="73"/>
      <c r="AE51720" s="74"/>
      <c r="AF51720" s="74"/>
      <c r="BX51720" s="73"/>
      <c r="BY51720" s="74"/>
      <c r="BZ51720" s="74"/>
      <c r="CA51720" s="74"/>
      <c r="CF51720" s="79"/>
      <c r="CL51720" s="79"/>
    </row>
    <row r="51721" spans="30:90">
      <c r="AD51721" s="73"/>
      <c r="AE51721" s="74"/>
      <c r="AF51721" s="74"/>
      <c r="BX51721" s="73"/>
      <c r="BY51721" s="74"/>
      <c r="BZ51721" s="74"/>
      <c r="CA51721" s="74"/>
      <c r="CF51721" s="79"/>
      <c r="CL51721" s="79"/>
    </row>
    <row r="51722" spans="30:90">
      <c r="AD51722" s="73"/>
      <c r="AE51722" s="74"/>
      <c r="AF51722" s="74"/>
      <c r="BX51722" s="73"/>
      <c r="BY51722" s="74"/>
      <c r="BZ51722" s="74"/>
      <c r="CA51722" s="74"/>
      <c r="CF51722" s="79"/>
      <c r="CL51722" s="79"/>
    </row>
    <row r="51723" spans="30:90">
      <c r="AD51723" s="73"/>
      <c r="AE51723" s="74"/>
      <c r="AF51723" s="74"/>
      <c r="BX51723" s="73"/>
      <c r="BY51723" s="74"/>
      <c r="BZ51723" s="74"/>
      <c r="CA51723" s="74"/>
      <c r="CF51723" s="79"/>
      <c r="CL51723" s="79"/>
    </row>
    <row r="51724" spans="30:90">
      <c r="AD51724" s="73"/>
      <c r="AE51724" s="74"/>
      <c r="AF51724" s="74"/>
      <c r="BX51724" s="73"/>
      <c r="BY51724" s="74"/>
      <c r="BZ51724" s="74"/>
      <c r="CA51724" s="74"/>
      <c r="CF51724" s="79"/>
      <c r="CL51724" s="79"/>
    </row>
    <row r="51725" spans="30:90">
      <c r="AD51725" s="73"/>
      <c r="AE51725" s="74"/>
      <c r="AF51725" s="74"/>
      <c r="BX51725" s="73"/>
      <c r="BY51725" s="74"/>
      <c r="BZ51725" s="74"/>
      <c r="CA51725" s="74"/>
      <c r="CF51725" s="79"/>
      <c r="CL51725" s="79"/>
    </row>
    <row r="51726" spans="30:90">
      <c r="AD51726" s="73"/>
      <c r="AE51726" s="74"/>
      <c r="AF51726" s="74"/>
      <c r="BX51726" s="73"/>
      <c r="BY51726" s="74"/>
      <c r="BZ51726" s="74"/>
      <c r="CA51726" s="74"/>
      <c r="CF51726" s="79"/>
      <c r="CL51726" s="79"/>
    </row>
    <row r="51727" spans="30:90">
      <c r="AD51727" s="73"/>
      <c r="AE51727" s="74"/>
      <c r="AF51727" s="74"/>
      <c r="BX51727" s="73"/>
      <c r="BY51727" s="74"/>
      <c r="BZ51727" s="74"/>
      <c r="CA51727" s="74"/>
      <c r="CF51727" s="79"/>
      <c r="CL51727" s="79"/>
    </row>
    <row r="51728" spans="30:90">
      <c r="AD51728" s="73"/>
      <c r="AE51728" s="74"/>
      <c r="AF51728" s="74"/>
      <c r="BX51728" s="73"/>
      <c r="BY51728" s="74"/>
      <c r="BZ51728" s="74"/>
      <c r="CA51728" s="74"/>
      <c r="CF51728" s="79"/>
      <c r="CL51728" s="79"/>
    </row>
    <row r="51729" spans="30:90">
      <c r="AD51729" s="73"/>
      <c r="AE51729" s="74"/>
      <c r="AF51729" s="74"/>
      <c r="BX51729" s="73"/>
      <c r="BY51729" s="74"/>
      <c r="BZ51729" s="74"/>
      <c r="CA51729" s="74"/>
      <c r="CF51729" s="79"/>
      <c r="CL51729" s="79"/>
    </row>
    <row r="51730" spans="30:90">
      <c r="AD51730" s="73"/>
      <c r="AE51730" s="74"/>
      <c r="AF51730" s="74"/>
      <c r="BX51730" s="73"/>
      <c r="BY51730" s="74"/>
      <c r="BZ51730" s="74"/>
      <c r="CA51730" s="74"/>
      <c r="CF51730" s="79"/>
      <c r="CL51730" s="79"/>
    </row>
    <row r="51731" spans="30:90">
      <c r="AD51731" s="73"/>
      <c r="AE51731" s="74"/>
      <c r="AF51731" s="74"/>
      <c r="BX51731" s="73"/>
      <c r="BY51731" s="74"/>
      <c r="BZ51731" s="74"/>
      <c r="CA51731" s="74"/>
      <c r="CF51731" s="79"/>
      <c r="CL51731" s="79"/>
    </row>
    <row r="51732" spans="30:90">
      <c r="AD51732" s="73"/>
      <c r="AE51732" s="74"/>
      <c r="AF51732" s="74"/>
      <c r="BX51732" s="73"/>
      <c r="BY51732" s="74"/>
      <c r="BZ51732" s="74"/>
      <c r="CA51732" s="74"/>
      <c r="CF51732" s="79"/>
      <c r="CL51732" s="79"/>
    </row>
    <row r="51733" spans="30:90">
      <c r="AD51733" s="73"/>
      <c r="AE51733" s="74"/>
      <c r="AF51733" s="74"/>
      <c r="BX51733" s="73"/>
      <c r="BY51733" s="74"/>
      <c r="BZ51733" s="74"/>
      <c r="CA51733" s="74"/>
      <c r="CF51733" s="79"/>
      <c r="CL51733" s="79"/>
    </row>
    <row r="51734" spans="30:90">
      <c r="AD51734" s="73"/>
      <c r="AE51734" s="74"/>
      <c r="AF51734" s="74"/>
      <c r="BX51734" s="73"/>
      <c r="BY51734" s="74"/>
      <c r="BZ51734" s="74"/>
      <c r="CA51734" s="74"/>
      <c r="CF51734" s="79"/>
      <c r="CL51734" s="79"/>
    </row>
    <row r="51735" spans="30:90">
      <c r="AD51735" s="73"/>
      <c r="AE51735" s="74"/>
      <c r="AF51735" s="74"/>
      <c r="BX51735" s="73"/>
      <c r="BY51735" s="74"/>
      <c r="BZ51735" s="74"/>
      <c r="CA51735" s="74"/>
      <c r="CF51735" s="79"/>
      <c r="CL51735" s="79"/>
    </row>
    <row r="51736" spans="30:90">
      <c r="AD51736" s="73"/>
      <c r="AE51736" s="74"/>
      <c r="AF51736" s="74"/>
      <c r="BX51736" s="73"/>
      <c r="BY51736" s="74"/>
      <c r="BZ51736" s="74"/>
      <c r="CA51736" s="74"/>
      <c r="CF51736" s="79"/>
      <c r="CL51736" s="79"/>
    </row>
    <row r="51737" spans="30:90">
      <c r="AD51737" s="73"/>
      <c r="AE51737" s="74"/>
      <c r="AF51737" s="74"/>
      <c r="BX51737" s="73"/>
      <c r="BY51737" s="74"/>
      <c r="BZ51737" s="74"/>
      <c r="CA51737" s="74"/>
      <c r="CF51737" s="79"/>
      <c r="CL51737" s="79"/>
    </row>
    <row r="51738" spans="30:90">
      <c r="AD51738" s="73"/>
      <c r="AE51738" s="74"/>
      <c r="AF51738" s="74"/>
      <c r="BX51738" s="73"/>
      <c r="BY51738" s="74"/>
      <c r="BZ51738" s="74"/>
      <c r="CA51738" s="74"/>
      <c r="CF51738" s="79"/>
      <c r="CL51738" s="79"/>
    </row>
    <row r="51739" spans="30:90">
      <c r="AD51739" s="73"/>
      <c r="AE51739" s="74"/>
      <c r="AF51739" s="74"/>
      <c r="BX51739" s="73"/>
      <c r="BY51739" s="74"/>
      <c r="BZ51739" s="74"/>
      <c r="CA51739" s="74"/>
      <c r="CF51739" s="79"/>
      <c r="CL51739" s="79"/>
    </row>
    <row r="51740" spans="30:90">
      <c r="AD51740" s="73"/>
      <c r="AE51740" s="74"/>
      <c r="AF51740" s="74"/>
      <c r="BX51740" s="73"/>
      <c r="BY51740" s="74"/>
      <c r="BZ51740" s="74"/>
      <c r="CA51740" s="74"/>
      <c r="CF51740" s="79"/>
      <c r="CL51740" s="79"/>
    </row>
    <row r="51741" spans="30:90">
      <c r="AD51741" s="73"/>
      <c r="AE51741" s="74"/>
      <c r="AF51741" s="74"/>
      <c r="BX51741" s="73"/>
      <c r="BY51741" s="74"/>
      <c r="BZ51741" s="74"/>
      <c r="CA51741" s="74"/>
      <c r="CF51741" s="79"/>
      <c r="CL51741" s="79"/>
    </row>
    <row r="51742" spans="30:90">
      <c r="AD51742" s="73"/>
      <c r="AE51742" s="74"/>
      <c r="AF51742" s="74"/>
      <c r="BX51742" s="73"/>
      <c r="BY51742" s="74"/>
      <c r="BZ51742" s="74"/>
      <c r="CA51742" s="74"/>
      <c r="CF51742" s="79"/>
      <c r="CL51742" s="79"/>
    </row>
    <row r="51743" spans="30:90">
      <c r="AD51743" s="73"/>
      <c r="AE51743" s="74"/>
      <c r="AF51743" s="74"/>
      <c r="BX51743" s="73"/>
      <c r="BY51743" s="74"/>
      <c r="BZ51743" s="74"/>
      <c r="CA51743" s="74"/>
      <c r="CF51743" s="79"/>
      <c r="CL51743" s="79"/>
    </row>
    <row r="51744" spans="30:90">
      <c r="AD51744" s="73"/>
      <c r="AE51744" s="74"/>
      <c r="AF51744" s="74"/>
      <c r="BX51744" s="73"/>
      <c r="BY51744" s="74"/>
      <c r="BZ51744" s="74"/>
      <c r="CA51744" s="74"/>
      <c r="CF51744" s="79"/>
      <c r="CL51744" s="79"/>
    </row>
    <row r="51745" spans="30:90">
      <c r="AD51745" s="73"/>
      <c r="AE51745" s="74"/>
      <c r="AF51745" s="74"/>
      <c r="BX51745" s="73"/>
      <c r="BY51745" s="74"/>
      <c r="BZ51745" s="74"/>
      <c r="CA51745" s="74"/>
      <c r="CF51745" s="79"/>
      <c r="CL51745" s="79"/>
    </row>
    <row r="51746" spans="30:90">
      <c r="AD51746" s="73"/>
      <c r="AE51746" s="74"/>
      <c r="AF51746" s="74"/>
      <c r="BX51746" s="73"/>
      <c r="BY51746" s="74"/>
      <c r="BZ51746" s="74"/>
      <c r="CA51746" s="74"/>
      <c r="CF51746" s="79"/>
      <c r="CL51746" s="79"/>
    </row>
    <row r="51747" spans="30:90">
      <c r="AD51747" s="73"/>
      <c r="AE51747" s="74"/>
      <c r="AF51747" s="74"/>
      <c r="BX51747" s="73"/>
      <c r="BY51747" s="74"/>
      <c r="BZ51747" s="74"/>
      <c r="CA51747" s="74"/>
      <c r="CF51747" s="79"/>
      <c r="CL51747" s="79"/>
    </row>
    <row r="51748" spans="30:90">
      <c r="AD51748" s="73"/>
      <c r="AE51748" s="74"/>
      <c r="AF51748" s="74"/>
      <c r="BX51748" s="73"/>
      <c r="BY51748" s="74"/>
      <c r="BZ51748" s="74"/>
      <c r="CA51748" s="74"/>
      <c r="CF51748" s="79"/>
      <c r="CL51748" s="79"/>
    </row>
    <row r="51749" spans="30:90">
      <c r="AD51749" s="73"/>
      <c r="AE51749" s="74"/>
      <c r="AF51749" s="74"/>
      <c r="BX51749" s="73"/>
      <c r="BY51749" s="74"/>
      <c r="BZ51749" s="74"/>
      <c r="CA51749" s="74"/>
      <c r="CF51749" s="79"/>
      <c r="CL51749" s="79"/>
    </row>
    <row r="51750" spans="30:90">
      <c r="AD51750" s="73"/>
      <c r="AE51750" s="74"/>
      <c r="AF51750" s="74"/>
      <c r="BX51750" s="73"/>
      <c r="BY51750" s="74"/>
      <c r="BZ51750" s="74"/>
      <c r="CA51750" s="74"/>
      <c r="CF51750" s="79"/>
      <c r="CL51750" s="79"/>
    </row>
    <row r="51751" spans="30:90">
      <c r="AD51751" s="73"/>
      <c r="AE51751" s="74"/>
      <c r="AF51751" s="74"/>
      <c r="BX51751" s="73"/>
      <c r="BY51751" s="74"/>
      <c r="BZ51751" s="74"/>
      <c r="CA51751" s="74"/>
      <c r="CF51751" s="79"/>
      <c r="CL51751" s="79"/>
    </row>
    <row r="51752" spans="30:90">
      <c r="AD51752" s="73"/>
      <c r="AE51752" s="74"/>
      <c r="AF51752" s="74"/>
      <c r="BX51752" s="73"/>
      <c r="BY51752" s="74"/>
      <c r="BZ51752" s="74"/>
      <c r="CA51752" s="74"/>
      <c r="CF51752" s="79"/>
      <c r="CL51752" s="79"/>
    </row>
    <row r="51753" spans="30:90">
      <c r="AD51753" s="73"/>
      <c r="AE51753" s="74"/>
      <c r="AF51753" s="74"/>
      <c r="BX51753" s="73"/>
      <c r="BY51753" s="74"/>
      <c r="BZ51753" s="74"/>
      <c r="CA51753" s="74"/>
      <c r="CF51753" s="79"/>
      <c r="CL51753" s="79"/>
    </row>
    <row r="51754" spans="30:90">
      <c r="AD51754" s="73"/>
      <c r="AE51754" s="74"/>
      <c r="AF51754" s="74"/>
      <c r="BX51754" s="73"/>
      <c r="BY51754" s="74"/>
      <c r="BZ51754" s="74"/>
      <c r="CA51754" s="74"/>
      <c r="CF51754" s="79"/>
      <c r="CL51754" s="79"/>
    </row>
    <row r="51755" spans="30:90">
      <c r="AD51755" s="73"/>
      <c r="AE51755" s="74"/>
      <c r="AF51755" s="74"/>
      <c r="BX51755" s="73"/>
      <c r="BY51755" s="74"/>
      <c r="BZ51755" s="74"/>
      <c r="CA51755" s="74"/>
      <c r="CF51755" s="79"/>
      <c r="CL51755" s="79"/>
    </row>
    <row r="51756" spans="30:90">
      <c r="AD51756" s="73"/>
      <c r="AE51756" s="74"/>
      <c r="AF51756" s="74"/>
      <c r="BX51756" s="73"/>
      <c r="BY51756" s="74"/>
      <c r="BZ51756" s="74"/>
      <c r="CA51756" s="74"/>
      <c r="CF51756" s="79"/>
      <c r="CL51756" s="79"/>
    </row>
    <row r="51757" spans="30:90">
      <c r="AD51757" s="73"/>
      <c r="AE51757" s="74"/>
      <c r="AF51757" s="74"/>
      <c r="BX51757" s="73"/>
      <c r="BY51757" s="74"/>
      <c r="BZ51757" s="74"/>
      <c r="CA51757" s="74"/>
      <c r="CF51757" s="79"/>
      <c r="CL51757" s="79"/>
    </row>
    <row r="51758" spans="30:90">
      <c r="AD51758" s="73"/>
      <c r="AE51758" s="74"/>
      <c r="AF51758" s="74"/>
      <c r="BX51758" s="73"/>
      <c r="BY51758" s="74"/>
      <c r="BZ51758" s="74"/>
      <c r="CA51758" s="74"/>
      <c r="CF51758" s="79"/>
      <c r="CL51758" s="79"/>
    </row>
    <row r="51759" spans="30:90">
      <c r="AD51759" s="73"/>
      <c r="AE51759" s="74"/>
      <c r="AF51759" s="74"/>
      <c r="BX51759" s="73"/>
      <c r="BY51759" s="74"/>
      <c r="BZ51759" s="74"/>
      <c r="CA51759" s="74"/>
      <c r="CF51759" s="79"/>
      <c r="CL51759" s="79"/>
    </row>
    <row r="51760" spans="30:90">
      <c r="AD51760" s="73"/>
      <c r="AE51760" s="74"/>
      <c r="AF51760" s="74"/>
      <c r="BX51760" s="73"/>
      <c r="BY51760" s="74"/>
      <c r="BZ51760" s="74"/>
      <c r="CA51760" s="74"/>
      <c r="CF51760" s="79"/>
      <c r="CL51760" s="79"/>
    </row>
    <row r="51761" spans="30:90">
      <c r="AD51761" s="73"/>
      <c r="AE51761" s="74"/>
      <c r="AF51761" s="74"/>
      <c r="BX51761" s="73"/>
      <c r="BY51761" s="74"/>
      <c r="BZ51761" s="74"/>
      <c r="CA51761" s="74"/>
      <c r="CF51761" s="79"/>
      <c r="CL51761" s="79"/>
    </row>
    <row r="51762" spans="30:90">
      <c r="AD51762" s="73"/>
      <c r="AE51762" s="74"/>
      <c r="AF51762" s="74"/>
      <c r="BX51762" s="73"/>
      <c r="BY51762" s="74"/>
      <c r="BZ51762" s="74"/>
      <c r="CA51762" s="74"/>
      <c r="CF51762" s="79"/>
      <c r="CL51762" s="79"/>
    </row>
    <row r="51763" spans="30:90">
      <c r="AD51763" s="73"/>
      <c r="AE51763" s="74"/>
      <c r="AF51763" s="74"/>
      <c r="BX51763" s="73"/>
      <c r="BY51763" s="74"/>
      <c r="BZ51763" s="74"/>
      <c r="CA51763" s="74"/>
      <c r="CF51763" s="79"/>
      <c r="CL51763" s="79"/>
    </row>
    <row r="51764" spans="30:90">
      <c r="AD51764" s="73"/>
      <c r="AE51764" s="74"/>
      <c r="AF51764" s="74"/>
      <c r="BX51764" s="73"/>
      <c r="BY51764" s="74"/>
      <c r="BZ51764" s="74"/>
      <c r="CA51764" s="74"/>
      <c r="CF51764" s="79"/>
      <c r="CL51764" s="79"/>
    </row>
    <row r="51765" spans="30:90">
      <c r="AD51765" s="73"/>
      <c r="AE51765" s="74"/>
      <c r="AF51765" s="74"/>
      <c r="BX51765" s="73"/>
      <c r="BY51765" s="74"/>
      <c r="BZ51765" s="74"/>
      <c r="CA51765" s="74"/>
      <c r="CF51765" s="79"/>
      <c r="CL51765" s="79"/>
    </row>
    <row r="51766" spans="30:90">
      <c r="AD51766" s="73"/>
      <c r="AE51766" s="74"/>
      <c r="AF51766" s="74"/>
      <c r="BX51766" s="73"/>
      <c r="BY51766" s="74"/>
      <c r="BZ51766" s="74"/>
      <c r="CA51766" s="74"/>
      <c r="CF51766" s="79"/>
      <c r="CL51766" s="79"/>
    </row>
    <row r="51767" spans="30:90">
      <c r="AD51767" s="73"/>
      <c r="AE51767" s="74"/>
      <c r="AF51767" s="74"/>
      <c r="BX51767" s="73"/>
      <c r="BY51767" s="74"/>
      <c r="BZ51767" s="74"/>
      <c r="CA51767" s="74"/>
      <c r="CF51767" s="79"/>
      <c r="CL51767" s="79"/>
    </row>
    <row r="51768" spans="30:90">
      <c r="AD51768" s="73"/>
      <c r="AE51768" s="74"/>
      <c r="AF51768" s="74"/>
      <c r="BX51768" s="73"/>
      <c r="BY51768" s="74"/>
      <c r="BZ51768" s="74"/>
      <c r="CA51768" s="74"/>
      <c r="CF51768" s="79"/>
      <c r="CL51768" s="79"/>
    </row>
    <row r="51769" spans="30:90">
      <c r="AD51769" s="73"/>
      <c r="AE51769" s="74"/>
      <c r="AF51769" s="74"/>
      <c r="BX51769" s="73"/>
      <c r="BY51769" s="74"/>
      <c r="BZ51769" s="74"/>
      <c r="CA51769" s="74"/>
      <c r="CF51769" s="79"/>
      <c r="CL51769" s="79"/>
    </row>
    <row r="51770" spans="30:90">
      <c r="AD51770" s="73"/>
      <c r="AE51770" s="74"/>
      <c r="AF51770" s="74"/>
      <c r="BX51770" s="73"/>
      <c r="BY51770" s="74"/>
      <c r="BZ51770" s="74"/>
      <c r="CA51770" s="74"/>
      <c r="CF51770" s="79"/>
      <c r="CL51770" s="79"/>
    </row>
    <row r="51771" spans="30:90">
      <c r="AD51771" s="73"/>
      <c r="AE51771" s="74"/>
      <c r="AF51771" s="74"/>
      <c r="BX51771" s="73"/>
      <c r="BY51771" s="74"/>
      <c r="BZ51771" s="74"/>
      <c r="CA51771" s="74"/>
      <c r="CF51771" s="79"/>
      <c r="CL51771" s="79"/>
    </row>
    <row r="51772" spans="30:90">
      <c r="AD51772" s="73"/>
      <c r="AE51772" s="74"/>
      <c r="AF51772" s="74"/>
      <c r="BX51772" s="73"/>
      <c r="BY51772" s="74"/>
      <c r="BZ51772" s="74"/>
      <c r="CA51772" s="74"/>
      <c r="CF51772" s="79"/>
      <c r="CL51772" s="79"/>
    </row>
    <row r="51773" spans="30:90">
      <c r="AD51773" s="73"/>
      <c r="AE51773" s="74"/>
      <c r="AF51773" s="74"/>
      <c r="BX51773" s="73"/>
      <c r="BY51773" s="74"/>
      <c r="BZ51773" s="74"/>
      <c r="CA51773" s="74"/>
      <c r="CF51773" s="79"/>
      <c r="CL51773" s="79"/>
    </row>
    <row r="51774" spans="30:90">
      <c r="AD51774" s="73"/>
      <c r="AE51774" s="74"/>
      <c r="AF51774" s="74"/>
      <c r="BX51774" s="73"/>
      <c r="BY51774" s="74"/>
      <c r="BZ51774" s="74"/>
      <c r="CA51774" s="74"/>
      <c r="CF51774" s="79"/>
      <c r="CL51774" s="79"/>
    </row>
    <row r="51775" spans="30:90">
      <c r="AD51775" s="73"/>
      <c r="AE51775" s="74"/>
      <c r="AF51775" s="74"/>
      <c r="BX51775" s="73"/>
      <c r="BY51775" s="74"/>
      <c r="BZ51775" s="74"/>
      <c r="CA51775" s="74"/>
      <c r="CF51775" s="79"/>
      <c r="CL51775" s="79"/>
    </row>
    <row r="51776" spans="30:90">
      <c r="AD51776" s="73"/>
      <c r="AE51776" s="74"/>
      <c r="AF51776" s="74"/>
      <c r="BX51776" s="73"/>
      <c r="BY51776" s="74"/>
      <c r="BZ51776" s="74"/>
      <c r="CA51776" s="74"/>
      <c r="CF51776" s="79"/>
      <c r="CL51776" s="79"/>
    </row>
    <row r="51777" spans="30:90">
      <c r="AD51777" s="73"/>
      <c r="AE51777" s="74"/>
      <c r="AF51777" s="74"/>
      <c r="BX51777" s="73"/>
      <c r="BY51777" s="74"/>
      <c r="BZ51777" s="74"/>
      <c r="CA51777" s="74"/>
      <c r="CF51777" s="79"/>
      <c r="CL51777" s="79"/>
    </row>
    <row r="51778" spans="30:90">
      <c r="AD51778" s="73"/>
      <c r="AE51778" s="74"/>
      <c r="AF51778" s="74"/>
      <c r="BX51778" s="73"/>
      <c r="BY51778" s="74"/>
      <c r="BZ51778" s="74"/>
      <c r="CA51778" s="74"/>
      <c r="CF51778" s="79"/>
      <c r="CL51778" s="79"/>
    </row>
    <row r="51779" spans="30:90">
      <c r="AD51779" s="73"/>
      <c r="AE51779" s="74"/>
      <c r="AF51779" s="74"/>
      <c r="BX51779" s="73"/>
      <c r="BY51779" s="74"/>
      <c r="BZ51779" s="74"/>
      <c r="CA51779" s="74"/>
      <c r="CF51779" s="79"/>
      <c r="CL51779" s="79"/>
    </row>
    <row r="51780" spans="30:90">
      <c r="AD51780" s="73"/>
      <c r="AE51780" s="74"/>
      <c r="AF51780" s="74"/>
      <c r="BX51780" s="73"/>
      <c r="BY51780" s="74"/>
      <c r="BZ51780" s="74"/>
      <c r="CA51780" s="74"/>
      <c r="CF51780" s="79"/>
      <c r="CL51780" s="79"/>
    </row>
    <row r="51781" spans="30:90">
      <c r="AD51781" s="73"/>
      <c r="AE51781" s="74"/>
      <c r="AF51781" s="74"/>
      <c r="BX51781" s="73"/>
      <c r="BY51781" s="74"/>
      <c r="BZ51781" s="74"/>
      <c r="CA51781" s="74"/>
      <c r="CF51781" s="79"/>
      <c r="CL51781" s="79"/>
    </row>
    <row r="51782" spans="30:90">
      <c r="AD51782" s="73"/>
      <c r="AE51782" s="74"/>
      <c r="AF51782" s="74"/>
      <c r="BX51782" s="73"/>
      <c r="BY51782" s="74"/>
      <c r="BZ51782" s="74"/>
      <c r="CA51782" s="74"/>
      <c r="CF51782" s="79"/>
      <c r="CL51782" s="79"/>
    </row>
    <row r="51783" spans="30:90">
      <c r="AD51783" s="73"/>
      <c r="AE51783" s="74"/>
      <c r="AF51783" s="74"/>
      <c r="BX51783" s="73"/>
      <c r="BY51783" s="74"/>
      <c r="BZ51783" s="74"/>
      <c r="CA51783" s="74"/>
      <c r="CF51783" s="79"/>
      <c r="CL51783" s="79"/>
    </row>
    <row r="51784" spans="30:90">
      <c r="AD51784" s="73"/>
      <c r="AE51784" s="74"/>
      <c r="AF51784" s="74"/>
      <c r="BX51784" s="73"/>
      <c r="BY51784" s="74"/>
      <c r="BZ51784" s="74"/>
      <c r="CA51784" s="74"/>
      <c r="CF51784" s="79"/>
      <c r="CL51784" s="79"/>
    </row>
    <row r="51785" spans="30:90">
      <c r="AD51785" s="73"/>
      <c r="AE51785" s="74"/>
      <c r="AF51785" s="74"/>
      <c r="BX51785" s="73"/>
      <c r="BY51785" s="74"/>
      <c r="BZ51785" s="74"/>
      <c r="CA51785" s="74"/>
      <c r="CF51785" s="79"/>
      <c r="CL51785" s="79"/>
    </row>
    <row r="51786" spans="30:90">
      <c r="AD51786" s="73"/>
      <c r="AE51786" s="74"/>
      <c r="AF51786" s="74"/>
      <c r="BX51786" s="73"/>
      <c r="BY51786" s="74"/>
      <c r="BZ51786" s="74"/>
      <c r="CA51786" s="74"/>
      <c r="CF51786" s="79"/>
      <c r="CL51786" s="79"/>
    </row>
    <row r="51787" spans="30:90">
      <c r="AD51787" s="73"/>
      <c r="AE51787" s="74"/>
      <c r="AF51787" s="74"/>
      <c r="BX51787" s="73"/>
      <c r="BY51787" s="74"/>
      <c r="BZ51787" s="74"/>
      <c r="CA51787" s="74"/>
      <c r="CF51787" s="79"/>
      <c r="CL51787" s="79"/>
    </row>
    <row r="51788" spans="30:90">
      <c r="AD51788" s="73"/>
      <c r="AE51788" s="74"/>
      <c r="AF51788" s="74"/>
      <c r="BX51788" s="73"/>
      <c r="BY51788" s="74"/>
      <c r="BZ51788" s="74"/>
      <c r="CA51788" s="74"/>
      <c r="CF51788" s="79"/>
      <c r="CL51788" s="79"/>
    </row>
    <row r="51789" spans="30:90">
      <c r="AD51789" s="73"/>
      <c r="AE51789" s="74"/>
      <c r="AF51789" s="74"/>
      <c r="BX51789" s="73"/>
      <c r="BY51789" s="74"/>
      <c r="BZ51789" s="74"/>
      <c r="CA51789" s="74"/>
      <c r="CF51789" s="79"/>
      <c r="CL51789" s="79"/>
    </row>
    <row r="51790" spans="30:90">
      <c r="AD51790" s="73"/>
      <c r="AE51790" s="74"/>
      <c r="AF51790" s="74"/>
      <c r="BX51790" s="73"/>
      <c r="BY51790" s="74"/>
      <c r="BZ51790" s="74"/>
      <c r="CA51790" s="74"/>
      <c r="CF51790" s="79"/>
      <c r="CL51790" s="79"/>
    </row>
    <row r="51791" spans="30:90">
      <c r="AD51791" s="73"/>
      <c r="AE51791" s="74"/>
      <c r="AF51791" s="74"/>
      <c r="BX51791" s="73"/>
      <c r="BY51791" s="74"/>
      <c r="BZ51791" s="74"/>
      <c r="CA51791" s="74"/>
      <c r="CF51791" s="79"/>
      <c r="CL51791" s="79"/>
    </row>
    <row r="51792" spans="30:90">
      <c r="AD51792" s="73"/>
      <c r="AE51792" s="74"/>
      <c r="AF51792" s="74"/>
      <c r="BX51792" s="73"/>
      <c r="BY51792" s="74"/>
      <c r="BZ51792" s="74"/>
      <c r="CA51792" s="74"/>
      <c r="CF51792" s="79"/>
      <c r="CL51792" s="79"/>
    </row>
    <row r="51793" spans="30:90">
      <c r="AD51793" s="73"/>
      <c r="AE51793" s="74"/>
      <c r="AF51793" s="74"/>
      <c r="BX51793" s="73"/>
      <c r="BY51793" s="74"/>
      <c r="BZ51793" s="74"/>
      <c r="CA51793" s="74"/>
      <c r="CF51793" s="79"/>
      <c r="CL51793" s="79"/>
    </row>
    <row r="51794" spans="30:90">
      <c r="AD51794" s="73"/>
      <c r="AE51794" s="74"/>
      <c r="AF51794" s="74"/>
      <c r="BX51794" s="73"/>
      <c r="BY51794" s="74"/>
      <c r="BZ51794" s="74"/>
      <c r="CA51794" s="74"/>
      <c r="CF51794" s="79"/>
      <c r="CL51794" s="79"/>
    </row>
    <row r="51795" spans="30:90">
      <c r="AD51795" s="73"/>
      <c r="AE51795" s="74"/>
      <c r="AF51795" s="74"/>
      <c r="BX51795" s="73"/>
      <c r="BY51795" s="74"/>
      <c r="BZ51795" s="74"/>
      <c r="CA51795" s="74"/>
      <c r="CF51795" s="79"/>
      <c r="CL51795" s="79"/>
    </row>
    <row r="51796" spans="30:90">
      <c r="AD51796" s="73"/>
      <c r="AE51796" s="74"/>
      <c r="AF51796" s="74"/>
      <c r="BX51796" s="73"/>
      <c r="BY51796" s="74"/>
      <c r="BZ51796" s="74"/>
      <c r="CA51796" s="74"/>
      <c r="CF51796" s="79"/>
      <c r="CL51796" s="79"/>
    </row>
    <row r="51797" spans="30:90">
      <c r="AD51797" s="73"/>
      <c r="AE51797" s="74"/>
      <c r="AF51797" s="74"/>
      <c r="BX51797" s="73"/>
      <c r="BY51797" s="74"/>
      <c r="BZ51797" s="74"/>
      <c r="CA51797" s="74"/>
      <c r="CF51797" s="79"/>
      <c r="CL51797" s="79"/>
    </row>
    <row r="51798" spans="30:90">
      <c r="AD51798" s="73"/>
      <c r="AE51798" s="74"/>
      <c r="AF51798" s="74"/>
      <c r="BX51798" s="73"/>
      <c r="BY51798" s="74"/>
      <c r="BZ51798" s="74"/>
      <c r="CA51798" s="74"/>
      <c r="CF51798" s="79"/>
      <c r="CL51798" s="79"/>
    </row>
    <row r="51799" spans="30:90">
      <c r="AD51799" s="73"/>
      <c r="AE51799" s="74"/>
      <c r="AF51799" s="74"/>
      <c r="BX51799" s="73"/>
      <c r="BY51799" s="74"/>
      <c r="BZ51799" s="74"/>
      <c r="CA51799" s="74"/>
      <c r="CF51799" s="79"/>
      <c r="CL51799" s="79"/>
    </row>
    <row r="51800" spans="30:90">
      <c r="AD51800" s="73"/>
      <c r="AE51800" s="74"/>
      <c r="AF51800" s="74"/>
      <c r="BX51800" s="73"/>
      <c r="BY51800" s="74"/>
      <c r="BZ51800" s="74"/>
      <c r="CA51800" s="74"/>
      <c r="CF51800" s="79"/>
      <c r="CL51800" s="79"/>
    </row>
    <row r="51801" spans="30:90">
      <c r="AD51801" s="73"/>
      <c r="AE51801" s="74"/>
      <c r="AF51801" s="74"/>
      <c r="BX51801" s="73"/>
      <c r="BY51801" s="74"/>
      <c r="BZ51801" s="74"/>
      <c r="CA51801" s="74"/>
      <c r="CF51801" s="79"/>
      <c r="CL51801" s="79"/>
    </row>
    <row r="51802" spans="30:90">
      <c r="AD51802" s="73"/>
      <c r="AE51802" s="74"/>
      <c r="AF51802" s="74"/>
      <c r="BX51802" s="73"/>
      <c r="BY51802" s="74"/>
      <c r="BZ51802" s="74"/>
      <c r="CA51802" s="74"/>
      <c r="CF51802" s="79"/>
      <c r="CL51802" s="79"/>
    </row>
    <row r="51803" spans="30:90">
      <c r="AD51803" s="73"/>
      <c r="AE51803" s="74"/>
      <c r="AF51803" s="74"/>
      <c r="BX51803" s="73"/>
      <c r="BY51803" s="74"/>
      <c r="BZ51803" s="74"/>
      <c r="CA51803" s="74"/>
      <c r="CF51803" s="79"/>
      <c r="CL51803" s="79"/>
    </row>
    <row r="51804" spans="30:90">
      <c r="AD51804" s="73"/>
      <c r="AE51804" s="74"/>
      <c r="AF51804" s="74"/>
      <c r="BX51804" s="73"/>
      <c r="BY51804" s="74"/>
      <c r="BZ51804" s="74"/>
      <c r="CA51804" s="74"/>
      <c r="CF51804" s="79"/>
      <c r="CL51804" s="79"/>
    </row>
    <row r="51805" spans="30:90">
      <c r="AD51805" s="73"/>
      <c r="AE51805" s="74"/>
      <c r="AF51805" s="74"/>
      <c r="BX51805" s="73"/>
      <c r="BY51805" s="74"/>
      <c r="BZ51805" s="74"/>
      <c r="CA51805" s="74"/>
      <c r="CF51805" s="79"/>
      <c r="CL51805" s="79"/>
    </row>
    <row r="51806" spans="30:90">
      <c r="AD51806" s="73"/>
      <c r="AE51806" s="74"/>
      <c r="AF51806" s="74"/>
      <c r="BX51806" s="73"/>
      <c r="BY51806" s="74"/>
      <c r="BZ51806" s="74"/>
      <c r="CA51806" s="74"/>
      <c r="CF51806" s="79"/>
      <c r="CL51806" s="79"/>
    </row>
    <row r="51807" spans="30:90">
      <c r="AD51807" s="73"/>
      <c r="AE51807" s="74"/>
      <c r="AF51807" s="74"/>
      <c r="BX51807" s="73"/>
      <c r="BY51807" s="74"/>
      <c r="BZ51807" s="74"/>
      <c r="CA51807" s="74"/>
      <c r="CF51807" s="79"/>
      <c r="CL51807" s="79"/>
    </row>
    <row r="51808" spans="30:90">
      <c r="AD51808" s="73"/>
      <c r="AE51808" s="74"/>
      <c r="AF51808" s="74"/>
      <c r="BX51808" s="73"/>
      <c r="BY51808" s="74"/>
      <c r="BZ51808" s="74"/>
      <c r="CA51808" s="74"/>
      <c r="CF51808" s="79"/>
      <c r="CL51808" s="79"/>
    </row>
    <row r="51809" spans="30:90">
      <c r="AD51809" s="73"/>
      <c r="AE51809" s="74"/>
      <c r="AF51809" s="74"/>
      <c r="BX51809" s="73"/>
      <c r="BY51809" s="74"/>
      <c r="BZ51809" s="74"/>
      <c r="CA51809" s="74"/>
      <c r="CF51809" s="79"/>
      <c r="CL51809" s="79"/>
    </row>
    <row r="51810" spans="30:90">
      <c r="AD51810" s="73"/>
      <c r="AE51810" s="74"/>
      <c r="AF51810" s="74"/>
      <c r="BX51810" s="73"/>
      <c r="BY51810" s="74"/>
      <c r="BZ51810" s="74"/>
      <c r="CA51810" s="74"/>
      <c r="CF51810" s="79"/>
      <c r="CL51810" s="79"/>
    </row>
    <row r="51811" spans="30:90">
      <c r="AD51811" s="73"/>
      <c r="AE51811" s="74"/>
      <c r="AF51811" s="74"/>
      <c r="BX51811" s="73"/>
      <c r="BY51811" s="74"/>
      <c r="BZ51811" s="74"/>
      <c r="CA51811" s="74"/>
      <c r="CF51811" s="79"/>
      <c r="CL51811" s="79"/>
    </row>
    <row r="51812" spans="30:90">
      <c r="AD51812" s="73"/>
      <c r="AE51812" s="74"/>
      <c r="AF51812" s="74"/>
      <c r="BX51812" s="73"/>
      <c r="BY51812" s="74"/>
      <c r="BZ51812" s="74"/>
      <c r="CA51812" s="74"/>
      <c r="CF51812" s="79"/>
      <c r="CL51812" s="79"/>
    </row>
    <row r="51813" spans="30:90">
      <c r="AD51813" s="73"/>
      <c r="AE51813" s="74"/>
      <c r="AF51813" s="74"/>
      <c r="BX51813" s="73"/>
      <c r="BY51813" s="74"/>
      <c r="BZ51813" s="74"/>
      <c r="CA51813" s="74"/>
      <c r="CF51813" s="79"/>
      <c r="CL51813" s="79"/>
    </row>
    <row r="51814" spans="30:90">
      <c r="AD51814" s="73"/>
      <c r="AE51814" s="74"/>
      <c r="AF51814" s="74"/>
      <c r="BX51814" s="73"/>
      <c r="BY51814" s="74"/>
      <c r="BZ51814" s="74"/>
      <c r="CA51814" s="74"/>
      <c r="CF51814" s="79"/>
      <c r="CL51814" s="79"/>
    </row>
    <row r="51815" spans="30:90">
      <c r="AD51815" s="73"/>
      <c r="AE51815" s="74"/>
      <c r="AF51815" s="74"/>
      <c r="BX51815" s="73"/>
      <c r="BY51815" s="74"/>
      <c r="BZ51815" s="74"/>
      <c r="CA51815" s="74"/>
      <c r="CF51815" s="79"/>
      <c r="CL51815" s="79"/>
    </row>
    <row r="51816" spans="30:90">
      <c r="AD51816" s="73"/>
      <c r="AE51816" s="74"/>
      <c r="AF51816" s="74"/>
      <c r="BX51816" s="73"/>
      <c r="BY51816" s="74"/>
      <c r="BZ51816" s="74"/>
      <c r="CA51816" s="74"/>
      <c r="CF51816" s="79"/>
      <c r="CL51816" s="79"/>
    </row>
    <row r="51817" spans="30:90">
      <c r="AD51817" s="73"/>
      <c r="AE51817" s="74"/>
      <c r="AF51817" s="74"/>
      <c r="BX51817" s="73"/>
      <c r="BY51817" s="74"/>
      <c r="BZ51817" s="74"/>
      <c r="CA51817" s="74"/>
      <c r="CF51817" s="79"/>
      <c r="CL51817" s="79"/>
    </row>
    <row r="51818" spans="30:90">
      <c r="AD51818" s="73"/>
      <c r="AE51818" s="74"/>
      <c r="AF51818" s="74"/>
      <c r="BX51818" s="73"/>
      <c r="BY51818" s="74"/>
      <c r="BZ51818" s="74"/>
      <c r="CA51818" s="74"/>
      <c r="CF51818" s="79"/>
      <c r="CL51818" s="79"/>
    </row>
    <row r="51819" spans="30:90">
      <c r="AD51819" s="73"/>
      <c r="AE51819" s="74"/>
      <c r="AF51819" s="74"/>
      <c r="BX51819" s="73"/>
      <c r="BY51819" s="74"/>
      <c r="BZ51819" s="74"/>
      <c r="CA51819" s="74"/>
      <c r="CF51819" s="79"/>
      <c r="CL51819" s="79"/>
    </row>
    <row r="51820" spans="30:90">
      <c r="AD51820" s="73"/>
      <c r="AE51820" s="74"/>
      <c r="AF51820" s="74"/>
      <c r="BX51820" s="73"/>
      <c r="BY51820" s="74"/>
      <c r="BZ51820" s="74"/>
      <c r="CA51820" s="74"/>
      <c r="CF51820" s="79"/>
      <c r="CL51820" s="79"/>
    </row>
    <row r="51821" spans="30:90">
      <c r="AD51821" s="73"/>
      <c r="AE51821" s="74"/>
      <c r="AF51821" s="74"/>
      <c r="BX51821" s="73"/>
      <c r="BY51821" s="74"/>
      <c r="BZ51821" s="74"/>
      <c r="CA51821" s="74"/>
      <c r="CF51821" s="79"/>
      <c r="CL51821" s="79"/>
    </row>
    <row r="51822" spans="30:90">
      <c r="AD51822" s="73"/>
      <c r="AE51822" s="74"/>
      <c r="AF51822" s="74"/>
      <c r="BX51822" s="73"/>
      <c r="BY51822" s="74"/>
      <c r="BZ51822" s="74"/>
      <c r="CA51822" s="74"/>
      <c r="CF51822" s="79"/>
      <c r="CL51822" s="79"/>
    </row>
    <row r="51823" spans="30:90">
      <c r="AD51823" s="73"/>
      <c r="AE51823" s="74"/>
      <c r="AF51823" s="74"/>
      <c r="BX51823" s="73"/>
      <c r="BY51823" s="74"/>
      <c r="BZ51823" s="74"/>
      <c r="CA51823" s="74"/>
      <c r="CF51823" s="79"/>
      <c r="CL51823" s="79"/>
    </row>
    <row r="51824" spans="30:90">
      <c r="AD51824" s="73"/>
      <c r="AE51824" s="74"/>
      <c r="AF51824" s="74"/>
      <c r="BX51824" s="73"/>
      <c r="BY51824" s="74"/>
      <c r="BZ51824" s="74"/>
      <c r="CA51824" s="74"/>
      <c r="CF51824" s="79"/>
      <c r="CL51824" s="79"/>
    </row>
    <row r="51825" spans="30:90">
      <c r="AD51825" s="73"/>
      <c r="AE51825" s="74"/>
      <c r="AF51825" s="74"/>
      <c r="BX51825" s="73"/>
      <c r="BY51825" s="74"/>
      <c r="BZ51825" s="74"/>
      <c r="CA51825" s="74"/>
      <c r="CF51825" s="79"/>
      <c r="CL51825" s="79"/>
    </row>
    <row r="51826" spans="30:90">
      <c r="AD51826" s="73"/>
      <c r="AE51826" s="74"/>
      <c r="AF51826" s="74"/>
      <c r="BX51826" s="73"/>
      <c r="BY51826" s="74"/>
      <c r="BZ51826" s="74"/>
      <c r="CA51826" s="74"/>
      <c r="CF51826" s="79"/>
      <c r="CL51826" s="79"/>
    </row>
    <row r="51827" spans="30:90">
      <c r="AD51827" s="73"/>
      <c r="AE51827" s="74"/>
      <c r="AF51827" s="74"/>
      <c r="BX51827" s="73"/>
      <c r="BY51827" s="74"/>
      <c r="BZ51827" s="74"/>
      <c r="CA51827" s="74"/>
      <c r="CF51827" s="79"/>
      <c r="CL51827" s="79"/>
    </row>
    <row r="51828" spans="30:90">
      <c r="AD51828" s="73"/>
      <c r="AE51828" s="74"/>
      <c r="AF51828" s="74"/>
      <c r="BX51828" s="73"/>
      <c r="BY51828" s="74"/>
      <c r="BZ51828" s="74"/>
      <c r="CA51828" s="74"/>
      <c r="CF51828" s="79"/>
      <c r="CL51828" s="79"/>
    </row>
    <row r="51829" spans="30:90">
      <c r="AD51829" s="73"/>
      <c r="AE51829" s="74"/>
      <c r="AF51829" s="74"/>
      <c r="BX51829" s="73"/>
      <c r="BY51829" s="74"/>
      <c r="BZ51829" s="74"/>
      <c r="CA51829" s="74"/>
      <c r="CF51829" s="79"/>
      <c r="CL51829" s="79"/>
    </row>
    <row r="51830" spans="30:90">
      <c r="AD51830" s="73"/>
      <c r="AE51830" s="74"/>
      <c r="AF51830" s="74"/>
      <c r="BX51830" s="73"/>
      <c r="BY51830" s="74"/>
      <c r="BZ51830" s="74"/>
      <c r="CA51830" s="74"/>
      <c r="CF51830" s="79"/>
      <c r="CL51830" s="79"/>
    </row>
    <row r="51831" spans="30:90">
      <c r="AD51831" s="73"/>
      <c r="AE51831" s="74"/>
      <c r="AF51831" s="74"/>
      <c r="BX51831" s="73"/>
      <c r="BY51831" s="74"/>
      <c r="BZ51831" s="74"/>
      <c r="CA51831" s="74"/>
      <c r="CF51831" s="79"/>
      <c r="CL51831" s="79"/>
    </row>
    <row r="51832" spans="30:90">
      <c r="AD51832" s="73"/>
      <c r="AE51832" s="74"/>
      <c r="AF51832" s="74"/>
      <c r="BX51832" s="73"/>
      <c r="BY51832" s="74"/>
      <c r="BZ51832" s="74"/>
      <c r="CA51832" s="74"/>
      <c r="CF51832" s="79"/>
      <c r="CL51832" s="79"/>
    </row>
    <row r="51833" spans="30:90">
      <c r="AD51833" s="73"/>
      <c r="AE51833" s="74"/>
      <c r="AF51833" s="74"/>
      <c r="BX51833" s="73"/>
      <c r="BY51833" s="74"/>
      <c r="BZ51833" s="74"/>
      <c r="CA51833" s="74"/>
      <c r="CF51833" s="79"/>
      <c r="CL51833" s="79"/>
    </row>
    <row r="51834" spans="30:90">
      <c r="AD51834" s="73"/>
      <c r="AE51834" s="74"/>
      <c r="AF51834" s="74"/>
      <c r="BX51834" s="73"/>
      <c r="BY51834" s="74"/>
      <c r="BZ51834" s="74"/>
      <c r="CA51834" s="74"/>
      <c r="CF51834" s="79"/>
      <c r="CL51834" s="79"/>
    </row>
    <row r="51835" spans="30:90">
      <c r="AD51835" s="73"/>
      <c r="AE51835" s="74"/>
      <c r="AF51835" s="74"/>
      <c r="BX51835" s="73"/>
      <c r="BY51835" s="74"/>
      <c r="BZ51835" s="74"/>
      <c r="CA51835" s="74"/>
      <c r="CF51835" s="79"/>
      <c r="CL51835" s="79"/>
    </row>
    <row r="51836" spans="30:90">
      <c r="AD51836" s="73"/>
      <c r="AE51836" s="74"/>
      <c r="AF51836" s="74"/>
      <c r="BX51836" s="73"/>
      <c r="BY51836" s="74"/>
      <c r="BZ51836" s="74"/>
      <c r="CA51836" s="74"/>
      <c r="CF51836" s="79"/>
      <c r="CL51836" s="79"/>
    </row>
    <row r="51837" spans="30:90">
      <c r="AD51837" s="73"/>
      <c r="AE51837" s="74"/>
      <c r="AF51837" s="74"/>
      <c r="BX51837" s="73"/>
      <c r="BY51837" s="74"/>
      <c r="BZ51837" s="74"/>
      <c r="CA51837" s="74"/>
      <c r="CF51837" s="79"/>
      <c r="CL51837" s="79"/>
    </row>
    <row r="51838" spans="30:90">
      <c r="AD51838" s="73"/>
      <c r="AE51838" s="74"/>
      <c r="AF51838" s="74"/>
      <c r="BX51838" s="73"/>
      <c r="BY51838" s="74"/>
      <c r="BZ51838" s="74"/>
      <c r="CA51838" s="74"/>
      <c r="CF51838" s="79"/>
      <c r="CL51838" s="79"/>
    </row>
    <row r="51839" spans="30:90">
      <c r="AD51839" s="73"/>
      <c r="AE51839" s="74"/>
      <c r="AF51839" s="74"/>
      <c r="BX51839" s="73"/>
      <c r="BY51839" s="74"/>
      <c r="BZ51839" s="74"/>
      <c r="CA51839" s="74"/>
      <c r="CF51839" s="79"/>
      <c r="CL51839" s="79"/>
    </row>
    <row r="51840" spans="30:90">
      <c r="AD51840" s="73"/>
      <c r="AE51840" s="74"/>
      <c r="AF51840" s="74"/>
      <c r="BX51840" s="73"/>
      <c r="BY51840" s="74"/>
      <c r="BZ51840" s="74"/>
      <c r="CA51840" s="74"/>
      <c r="CF51840" s="79"/>
      <c r="CL51840" s="79"/>
    </row>
    <row r="51841" spans="30:90">
      <c r="AD51841" s="73"/>
      <c r="AE51841" s="74"/>
      <c r="AF51841" s="74"/>
      <c r="BX51841" s="73"/>
      <c r="BY51841" s="74"/>
      <c r="BZ51841" s="74"/>
      <c r="CA51841" s="74"/>
      <c r="CF51841" s="79"/>
      <c r="CL51841" s="79"/>
    </row>
    <row r="51842" spans="30:90">
      <c r="AD51842" s="73"/>
      <c r="AE51842" s="74"/>
      <c r="AF51842" s="74"/>
      <c r="BX51842" s="73"/>
      <c r="BY51842" s="74"/>
      <c r="BZ51842" s="74"/>
      <c r="CA51842" s="74"/>
      <c r="CF51842" s="79"/>
      <c r="CL51842" s="79"/>
    </row>
    <row r="51843" spans="30:90">
      <c r="AD51843" s="73"/>
      <c r="AE51843" s="74"/>
      <c r="AF51843" s="74"/>
      <c r="BX51843" s="73"/>
      <c r="BY51843" s="74"/>
      <c r="BZ51843" s="74"/>
      <c r="CA51843" s="74"/>
      <c r="CF51843" s="79"/>
      <c r="CL51843" s="79"/>
    </row>
    <row r="51844" spans="30:90">
      <c r="AD51844" s="73"/>
      <c r="AE51844" s="74"/>
      <c r="AF51844" s="74"/>
      <c r="BX51844" s="73"/>
      <c r="BY51844" s="74"/>
      <c r="BZ51844" s="74"/>
      <c r="CA51844" s="74"/>
      <c r="CF51844" s="79"/>
      <c r="CL51844" s="79"/>
    </row>
    <row r="51845" spans="30:90">
      <c r="AD51845" s="73"/>
      <c r="AE51845" s="74"/>
      <c r="AF51845" s="74"/>
      <c r="BX51845" s="73"/>
      <c r="BY51845" s="74"/>
      <c r="BZ51845" s="74"/>
      <c r="CA51845" s="74"/>
      <c r="CF51845" s="79"/>
      <c r="CL51845" s="79"/>
    </row>
    <row r="51846" spans="30:90">
      <c r="AD51846" s="73"/>
      <c r="AE51846" s="74"/>
      <c r="AF51846" s="74"/>
      <c r="BX51846" s="73"/>
      <c r="BY51846" s="74"/>
      <c r="BZ51846" s="74"/>
      <c r="CA51846" s="74"/>
      <c r="CF51846" s="79"/>
      <c r="CL51846" s="79"/>
    </row>
    <row r="51847" spans="30:90">
      <c r="AD51847" s="73"/>
      <c r="AE51847" s="74"/>
      <c r="AF51847" s="74"/>
      <c r="BX51847" s="73"/>
      <c r="BY51847" s="74"/>
      <c r="BZ51847" s="74"/>
      <c r="CA51847" s="74"/>
      <c r="CF51847" s="79"/>
      <c r="CL51847" s="79"/>
    </row>
    <row r="51848" spans="30:90">
      <c r="AD51848" s="73"/>
      <c r="AE51848" s="74"/>
      <c r="AF51848" s="74"/>
      <c r="BX51848" s="73"/>
      <c r="BY51848" s="74"/>
      <c r="BZ51848" s="74"/>
      <c r="CA51848" s="74"/>
      <c r="CF51848" s="79"/>
      <c r="CL51848" s="79"/>
    </row>
    <row r="51849" spans="30:90">
      <c r="AD51849" s="73"/>
      <c r="AE51849" s="74"/>
      <c r="AF51849" s="74"/>
      <c r="BX51849" s="73"/>
      <c r="BY51849" s="74"/>
      <c r="BZ51849" s="74"/>
      <c r="CA51849" s="74"/>
      <c r="CF51849" s="79"/>
      <c r="CL51849" s="79"/>
    </row>
    <row r="51850" spans="30:90">
      <c r="AD51850" s="73"/>
      <c r="AE51850" s="74"/>
      <c r="AF51850" s="74"/>
      <c r="BX51850" s="73"/>
      <c r="BY51850" s="74"/>
      <c r="BZ51850" s="74"/>
      <c r="CA51850" s="74"/>
      <c r="CF51850" s="79"/>
      <c r="CL51850" s="79"/>
    </row>
    <row r="51851" spans="30:90">
      <c r="AD51851" s="73"/>
      <c r="AE51851" s="74"/>
      <c r="AF51851" s="74"/>
      <c r="BX51851" s="73"/>
      <c r="BY51851" s="74"/>
      <c r="BZ51851" s="74"/>
      <c r="CA51851" s="74"/>
      <c r="CF51851" s="79"/>
      <c r="CL51851" s="79"/>
    </row>
    <row r="51852" spans="30:90">
      <c r="AD51852" s="73"/>
      <c r="AE51852" s="74"/>
      <c r="AF51852" s="74"/>
      <c r="BX51852" s="73"/>
      <c r="BY51852" s="74"/>
      <c r="BZ51852" s="74"/>
      <c r="CA51852" s="74"/>
      <c r="CF51852" s="79"/>
      <c r="CL51852" s="79"/>
    </row>
    <row r="51853" spans="30:90">
      <c r="AD51853" s="73"/>
      <c r="AE51853" s="74"/>
      <c r="AF51853" s="74"/>
      <c r="BX51853" s="73"/>
      <c r="BY51853" s="74"/>
      <c r="BZ51853" s="74"/>
      <c r="CA51853" s="74"/>
      <c r="CF51853" s="79"/>
      <c r="CL51853" s="79"/>
    </row>
    <row r="51854" spans="30:90">
      <c r="AD51854" s="73"/>
      <c r="AE51854" s="74"/>
      <c r="AF51854" s="74"/>
      <c r="BX51854" s="73"/>
      <c r="BY51854" s="74"/>
      <c r="BZ51854" s="74"/>
      <c r="CA51854" s="74"/>
      <c r="CF51854" s="79"/>
      <c r="CL51854" s="79"/>
    </row>
    <row r="51855" spans="30:90">
      <c r="AD51855" s="73"/>
      <c r="AE51855" s="74"/>
      <c r="AF51855" s="74"/>
      <c r="BX51855" s="73"/>
      <c r="BY51855" s="74"/>
      <c r="BZ51855" s="74"/>
      <c r="CA51855" s="74"/>
      <c r="CF51855" s="79"/>
      <c r="CL51855" s="79"/>
    </row>
    <row r="51856" spans="30:90">
      <c r="AD51856" s="73"/>
      <c r="AE51856" s="74"/>
      <c r="AF51856" s="74"/>
      <c r="BX51856" s="73"/>
      <c r="BY51856" s="74"/>
      <c r="BZ51856" s="74"/>
      <c r="CA51856" s="74"/>
      <c r="CF51856" s="79"/>
      <c r="CL51856" s="79"/>
    </row>
    <row r="51857" spans="30:90">
      <c r="AD51857" s="73"/>
      <c r="AE51857" s="74"/>
      <c r="AF51857" s="74"/>
      <c r="BX51857" s="73"/>
      <c r="BY51857" s="74"/>
      <c r="BZ51857" s="74"/>
      <c r="CA51857" s="74"/>
      <c r="CF51857" s="79"/>
      <c r="CL51857" s="79"/>
    </row>
    <row r="51858" spans="30:90">
      <c r="AD51858" s="73"/>
      <c r="AE51858" s="74"/>
      <c r="AF51858" s="74"/>
      <c r="BX51858" s="73"/>
      <c r="BY51858" s="74"/>
      <c r="BZ51858" s="74"/>
      <c r="CA51858" s="74"/>
      <c r="CF51858" s="79"/>
      <c r="CL51858" s="79"/>
    </row>
    <row r="51859" spans="30:90">
      <c r="AD51859" s="73"/>
      <c r="AE51859" s="74"/>
      <c r="AF51859" s="74"/>
      <c r="BX51859" s="73"/>
      <c r="BY51859" s="74"/>
      <c r="BZ51859" s="74"/>
      <c r="CA51859" s="74"/>
      <c r="CF51859" s="79"/>
      <c r="CL51859" s="79"/>
    </row>
    <row r="51860" spans="30:90">
      <c r="AD51860" s="73"/>
      <c r="AE51860" s="74"/>
      <c r="AF51860" s="74"/>
      <c r="BX51860" s="73"/>
      <c r="BY51860" s="74"/>
      <c r="BZ51860" s="74"/>
      <c r="CA51860" s="74"/>
      <c r="CF51860" s="79"/>
      <c r="CL51860" s="79"/>
    </row>
    <row r="51861" spans="30:90">
      <c r="AD51861" s="73"/>
      <c r="AE51861" s="74"/>
      <c r="AF51861" s="74"/>
      <c r="BX51861" s="73"/>
      <c r="BY51861" s="74"/>
      <c r="BZ51861" s="74"/>
      <c r="CA51861" s="74"/>
      <c r="CF51861" s="79"/>
      <c r="CL51861" s="79"/>
    </row>
    <row r="51862" spans="30:90">
      <c r="AD51862" s="73"/>
      <c r="AE51862" s="74"/>
      <c r="AF51862" s="74"/>
      <c r="BX51862" s="73"/>
      <c r="BY51862" s="74"/>
      <c r="BZ51862" s="74"/>
      <c r="CA51862" s="74"/>
      <c r="CF51862" s="79"/>
      <c r="CL51862" s="79"/>
    </row>
    <row r="51863" spans="30:90">
      <c r="AD51863" s="73"/>
      <c r="AE51863" s="74"/>
      <c r="AF51863" s="74"/>
      <c r="BX51863" s="73"/>
      <c r="BY51863" s="74"/>
      <c r="BZ51863" s="74"/>
      <c r="CA51863" s="74"/>
      <c r="CF51863" s="79"/>
      <c r="CL51863" s="79"/>
    </row>
    <row r="51864" spans="30:90">
      <c r="AD51864" s="73"/>
      <c r="AE51864" s="74"/>
      <c r="AF51864" s="74"/>
      <c r="BX51864" s="73"/>
      <c r="BY51864" s="74"/>
      <c r="BZ51864" s="74"/>
      <c r="CA51864" s="74"/>
      <c r="CF51864" s="79"/>
      <c r="CL51864" s="79"/>
    </row>
    <row r="51865" spans="30:90">
      <c r="AD51865" s="73"/>
      <c r="AE51865" s="74"/>
      <c r="AF51865" s="74"/>
      <c r="BX51865" s="73"/>
      <c r="BY51865" s="74"/>
      <c r="BZ51865" s="74"/>
      <c r="CA51865" s="74"/>
      <c r="CF51865" s="79"/>
      <c r="CL51865" s="79"/>
    </row>
    <row r="51866" spans="30:90">
      <c r="AD51866" s="73"/>
      <c r="AE51866" s="74"/>
      <c r="AF51866" s="74"/>
      <c r="BX51866" s="73"/>
      <c r="BY51866" s="74"/>
      <c r="BZ51866" s="74"/>
      <c r="CA51866" s="74"/>
      <c r="CF51866" s="79"/>
      <c r="CL51866" s="79"/>
    </row>
    <row r="51867" spans="30:90">
      <c r="AD51867" s="73"/>
      <c r="AE51867" s="74"/>
      <c r="AF51867" s="74"/>
      <c r="BX51867" s="73"/>
      <c r="BY51867" s="74"/>
      <c r="BZ51867" s="74"/>
      <c r="CA51867" s="74"/>
      <c r="CF51867" s="79"/>
      <c r="CL51867" s="79"/>
    </row>
    <row r="51868" spans="30:90">
      <c r="AD51868" s="73"/>
      <c r="AE51868" s="74"/>
      <c r="AF51868" s="74"/>
      <c r="BX51868" s="73"/>
      <c r="BY51868" s="74"/>
      <c r="BZ51868" s="74"/>
      <c r="CA51868" s="74"/>
      <c r="CF51868" s="79"/>
      <c r="CL51868" s="79"/>
    </row>
    <row r="51869" spans="30:90">
      <c r="AD51869" s="73"/>
      <c r="AE51869" s="74"/>
      <c r="AF51869" s="74"/>
      <c r="BX51869" s="73"/>
      <c r="BY51869" s="74"/>
      <c r="BZ51869" s="74"/>
      <c r="CA51869" s="74"/>
      <c r="CF51869" s="79"/>
      <c r="CL51869" s="79"/>
    </row>
    <row r="51870" spans="30:90">
      <c r="AD51870" s="73"/>
      <c r="AE51870" s="74"/>
      <c r="AF51870" s="74"/>
      <c r="BX51870" s="73"/>
      <c r="BY51870" s="74"/>
      <c r="BZ51870" s="74"/>
      <c r="CA51870" s="74"/>
      <c r="CF51870" s="79"/>
      <c r="CL51870" s="79"/>
    </row>
    <row r="51871" spans="30:90">
      <c r="AD51871" s="73"/>
      <c r="AE51871" s="74"/>
      <c r="AF51871" s="74"/>
      <c r="BX51871" s="73"/>
      <c r="BY51871" s="74"/>
      <c r="BZ51871" s="74"/>
      <c r="CA51871" s="74"/>
      <c r="CF51871" s="79"/>
      <c r="CL51871" s="79"/>
    </row>
    <row r="51872" spans="30:90">
      <c r="AD51872" s="73"/>
      <c r="AE51872" s="74"/>
      <c r="AF51872" s="74"/>
      <c r="BX51872" s="73"/>
      <c r="BY51872" s="74"/>
      <c r="BZ51872" s="74"/>
      <c r="CA51872" s="74"/>
      <c r="CF51872" s="79"/>
      <c r="CL51872" s="79"/>
    </row>
    <row r="51873" spans="30:90">
      <c r="AD51873" s="73"/>
      <c r="AE51873" s="74"/>
      <c r="AF51873" s="74"/>
      <c r="BX51873" s="73"/>
      <c r="BY51873" s="74"/>
      <c r="BZ51873" s="74"/>
      <c r="CA51873" s="74"/>
      <c r="CF51873" s="79"/>
      <c r="CL51873" s="79"/>
    </row>
    <row r="51874" spans="30:90">
      <c r="AD51874" s="73"/>
      <c r="AE51874" s="74"/>
      <c r="AF51874" s="74"/>
      <c r="BX51874" s="73"/>
      <c r="BY51874" s="74"/>
      <c r="BZ51874" s="74"/>
      <c r="CA51874" s="74"/>
      <c r="CF51874" s="79"/>
      <c r="CL51874" s="79"/>
    </row>
    <row r="51875" spans="30:90">
      <c r="AD51875" s="73"/>
      <c r="AE51875" s="74"/>
      <c r="AF51875" s="74"/>
      <c r="BX51875" s="73"/>
      <c r="BY51875" s="74"/>
      <c r="BZ51875" s="74"/>
      <c r="CA51875" s="74"/>
      <c r="CF51875" s="79"/>
      <c r="CL51875" s="79"/>
    </row>
    <row r="51876" spans="30:90">
      <c r="AD51876" s="73"/>
      <c r="AE51876" s="74"/>
      <c r="AF51876" s="74"/>
      <c r="BX51876" s="73"/>
      <c r="BY51876" s="74"/>
      <c r="BZ51876" s="74"/>
      <c r="CA51876" s="74"/>
      <c r="CF51876" s="79"/>
      <c r="CL51876" s="79"/>
    </row>
    <row r="51877" spans="30:90">
      <c r="AD51877" s="73"/>
      <c r="AE51877" s="74"/>
      <c r="AF51877" s="74"/>
      <c r="BX51877" s="73"/>
      <c r="BY51877" s="74"/>
      <c r="BZ51877" s="74"/>
      <c r="CA51877" s="74"/>
      <c r="CF51877" s="79"/>
      <c r="CL51877" s="79"/>
    </row>
    <row r="51878" spans="30:90">
      <c r="AD51878" s="73"/>
      <c r="AE51878" s="74"/>
      <c r="AF51878" s="74"/>
      <c r="BX51878" s="73"/>
      <c r="BY51878" s="74"/>
      <c r="BZ51878" s="74"/>
      <c r="CA51878" s="74"/>
      <c r="CF51878" s="79"/>
      <c r="CL51878" s="79"/>
    </row>
    <row r="51879" spans="30:90">
      <c r="AD51879" s="73"/>
      <c r="AE51879" s="74"/>
      <c r="AF51879" s="74"/>
      <c r="BX51879" s="73"/>
      <c r="BY51879" s="74"/>
      <c r="BZ51879" s="74"/>
      <c r="CA51879" s="74"/>
      <c r="CF51879" s="79"/>
      <c r="CL51879" s="79"/>
    </row>
    <row r="51880" spans="30:90">
      <c r="AD51880" s="73"/>
      <c r="AE51880" s="74"/>
      <c r="AF51880" s="74"/>
      <c r="BX51880" s="73"/>
      <c r="BY51880" s="74"/>
      <c r="BZ51880" s="74"/>
      <c r="CA51880" s="74"/>
      <c r="CF51880" s="79"/>
      <c r="CL51880" s="79"/>
    </row>
    <row r="51881" spans="30:90">
      <c r="AD51881" s="73"/>
      <c r="AE51881" s="74"/>
      <c r="AF51881" s="74"/>
      <c r="BX51881" s="73"/>
      <c r="BY51881" s="74"/>
      <c r="BZ51881" s="74"/>
      <c r="CA51881" s="74"/>
      <c r="CF51881" s="79"/>
      <c r="CL51881" s="79"/>
    </row>
    <row r="51882" spans="30:90">
      <c r="AD51882" s="73"/>
      <c r="AE51882" s="74"/>
      <c r="AF51882" s="74"/>
      <c r="BX51882" s="73"/>
      <c r="BY51882" s="74"/>
      <c r="BZ51882" s="74"/>
      <c r="CA51882" s="74"/>
      <c r="CF51882" s="79"/>
      <c r="CL51882" s="79"/>
    </row>
    <row r="51883" spans="30:90">
      <c r="AD51883" s="73"/>
      <c r="AE51883" s="74"/>
      <c r="AF51883" s="74"/>
      <c r="BX51883" s="73"/>
      <c r="BY51883" s="74"/>
      <c r="BZ51883" s="74"/>
      <c r="CA51883" s="74"/>
      <c r="CF51883" s="79"/>
      <c r="CL51883" s="79"/>
    </row>
    <row r="51884" spans="30:90">
      <c r="AD51884" s="73"/>
      <c r="AE51884" s="74"/>
      <c r="AF51884" s="74"/>
      <c r="BX51884" s="73"/>
      <c r="BY51884" s="74"/>
      <c r="BZ51884" s="74"/>
      <c r="CA51884" s="74"/>
      <c r="CF51884" s="79"/>
      <c r="CL51884" s="79"/>
    </row>
    <row r="51885" spans="30:90">
      <c r="AD51885" s="73"/>
      <c r="AE51885" s="74"/>
      <c r="AF51885" s="74"/>
      <c r="BX51885" s="73"/>
      <c r="BY51885" s="74"/>
      <c r="BZ51885" s="74"/>
      <c r="CA51885" s="74"/>
      <c r="CF51885" s="79"/>
      <c r="CL51885" s="79"/>
    </row>
    <row r="51886" spans="30:90">
      <c r="AD51886" s="73"/>
      <c r="AE51886" s="74"/>
      <c r="AF51886" s="74"/>
      <c r="BX51886" s="73"/>
      <c r="BY51886" s="74"/>
      <c r="BZ51886" s="74"/>
      <c r="CA51886" s="74"/>
      <c r="CF51886" s="79"/>
      <c r="CL51886" s="79"/>
    </row>
    <row r="51887" spans="30:90">
      <c r="AD51887" s="73"/>
      <c r="AE51887" s="74"/>
      <c r="AF51887" s="74"/>
      <c r="BX51887" s="73"/>
      <c r="BY51887" s="74"/>
      <c r="BZ51887" s="74"/>
      <c r="CA51887" s="74"/>
      <c r="CF51887" s="79"/>
      <c r="CL51887" s="79"/>
    </row>
    <row r="51888" spans="30:90">
      <c r="AD51888" s="73"/>
      <c r="AE51888" s="74"/>
      <c r="AF51888" s="74"/>
      <c r="BX51888" s="73"/>
      <c r="BY51888" s="74"/>
      <c r="BZ51888" s="74"/>
      <c r="CA51888" s="74"/>
      <c r="CF51888" s="79"/>
      <c r="CL51888" s="79"/>
    </row>
    <row r="51889" spans="30:90">
      <c r="AD51889" s="73"/>
      <c r="AE51889" s="74"/>
      <c r="AF51889" s="74"/>
      <c r="BX51889" s="73"/>
      <c r="BY51889" s="74"/>
      <c r="BZ51889" s="74"/>
      <c r="CA51889" s="74"/>
      <c r="CF51889" s="79"/>
      <c r="CL51889" s="79"/>
    </row>
    <row r="51890" spans="30:90">
      <c r="AD51890" s="73"/>
      <c r="AE51890" s="74"/>
      <c r="AF51890" s="74"/>
      <c r="BX51890" s="73"/>
      <c r="BY51890" s="74"/>
      <c r="BZ51890" s="74"/>
      <c r="CA51890" s="74"/>
      <c r="CF51890" s="79"/>
      <c r="CL51890" s="79"/>
    </row>
    <row r="51891" spans="30:90">
      <c r="AD51891" s="73"/>
      <c r="AE51891" s="74"/>
      <c r="AF51891" s="74"/>
      <c r="BX51891" s="73"/>
      <c r="BY51891" s="74"/>
      <c r="BZ51891" s="74"/>
      <c r="CA51891" s="74"/>
      <c r="CF51891" s="79"/>
      <c r="CL51891" s="79"/>
    </row>
    <row r="51892" spans="30:90">
      <c r="AD51892" s="73"/>
      <c r="AE51892" s="74"/>
      <c r="AF51892" s="74"/>
      <c r="BX51892" s="73"/>
      <c r="BY51892" s="74"/>
      <c r="BZ51892" s="74"/>
      <c r="CA51892" s="74"/>
      <c r="CF51892" s="79"/>
      <c r="CL51892" s="79"/>
    </row>
    <row r="51893" spans="30:90">
      <c r="AD51893" s="73"/>
      <c r="AE51893" s="74"/>
      <c r="AF51893" s="74"/>
      <c r="BX51893" s="73"/>
      <c r="BY51893" s="74"/>
      <c r="BZ51893" s="74"/>
      <c r="CA51893" s="74"/>
      <c r="CF51893" s="79"/>
      <c r="CL51893" s="79"/>
    </row>
    <row r="51894" spans="30:90">
      <c r="AD51894" s="73"/>
      <c r="AE51894" s="74"/>
      <c r="AF51894" s="74"/>
      <c r="BX51894" s="73"/>
      <c r="BY51894" s="74"/>
      <c r="BZ51894" s="74"/>
      <c r="CA51894" s="74"/>
      <c r="CF51894" s="79"/>
      <c r="CL51894" s="79"/>
    </row>
    <row r="51895" spans="30:90">
      <c r="AD51895" s="73"/>
      <c r="AE51895" s="74"/>
      <c r="AF51895" s="74"/>
      <c r="BX51895" s="73"/>
      <c r="BY51895" s="74"/>
      <c r="BZ51895" s="74"/>
      <c r="CA51895" s="74"/>
      <c r="CF51895" s="79"/>
      <c r="CL51895" s="79"/>
    </row>
    <row r="51896" spans="30:90">
      <c r="AD51896" s="73"/>
      <c r="AE51896" s="74"/>
      <c r="AF51896" s="74"/>
      <c r="BX51896" s="73"/>
      <c r="BY51896" s="74"/>
      <c r="BZ51896" s="74"/>
      <c r="CA51896" s="74"/>
      <c r="CF51896" s="79"/>
      <c r="CL51896" s="79"/>
    </row>
    <row r="51897" spans="30:90">
      <c r="AD51897" s="73"/>
      <c r="AE51897" s="74"/>
      <c r="AF51897" s="74"/>
      <c r="BX51897" s="73"/>
      <c r="BY51897" s="74"/>
      <c r="BZ51897" s="74"/>
      <c r="CA51897" s="74"/>
      <c r="CF51897" s="79"/>
      <c r="CL51897" s="79"/>
    </row>
    <row r="51898" spans="30:90">
      <c r="AD51898" s="73"/>
      <c r="AE51898" s="74"/>
      <c r="AF51898" s="74"/>
      <c r="BX51898" s="73"/>
      <c r="BY51898" s="74"/>
      <c r="BZ51898" s="74"/>
      <c r="CA51898" s="74"/>
      <c r="CF51898" s="79"/>
      <c r="CL51898" s="79"/>
    </row>
    <row r="51899" spans="30:90">
      <c r="AD51899" s="73"/>
      <c r="AE51899" s="74"/>
      <c r="AF51899" s="74"/>
      <c r="BX51899" s="73"/>
      <c r="BY51899" s="74"/>
      <c r="BZ51899" s="74"/>
      <c r="CA51899" s="74"/>
      <c r="CF51899" s="79"/>
      <c r="CL51899" s="79"/>
    </row>
    <row r="51900" spans="30:90">
      <c r="AD51900" s="73"/>
      <c r="AE51900" s="74"/>
      <c r="AF51900" s="74"/>
      <c r="BX51900" s="73"/>
      <c r="BY51900" s="74"/>
      <c r="BZ51900" s="74"/>
      <c r="CA51900" s="74"/>
      <c r="CF51900" s="79"/>
      <c r="CL51900" s="79"/>
    </row>
    <row r="51901" spans="30:90">
      <c r="AD51901" s="73"/>
      <c r="AE51901" s="74"/>
      <c r="AF51901" s="74"/>
      <c r="BX51901" s="73"/>
      <c r="BY51901" s="74"/>
      <c r="BZ51901" s="74"/>
      <c r="CA51901" s="74"/>
      <c r="CF51901" s="79"/>
      <c r="CL51901" s="79"/>
    </row>
    <row r="51902" spans="30:90">
      <c r="AD51902" s="73"/>
      <c r="AE51902" s="74"/>
      <c r="AF51902" s="74"/>
      <c r="BX51902" s="73"/>
      <c r="BY51902" s="74"/>
      <c r="BZ51902" s="74"/>
      <c r="CA51902" s="74"/>
      <c r="CF51902" s="79"/>
      <c r="CL51902" s="79"/>
    </row>
    <row r="51903" spans="30:90">
      <c r="AD51903" s="73"/>
      <c r="AE51903" s="74"/>
      <c r="AF51903" s="74"/>
      <c r="BX51903" s="73"/>
      <c r="BY51903" s="74"/>
      <c r="BZ51903" s="74"/>
      <c r="CA51903" s="74"/>
      <c r="CF51903" s="79"/>
      <c r="CL51903" s="79"/>
    </row>
    <row r="51904" spans="30:90">
      <c r="AD51904" s="73"/>
      <c r="AE51904" s="74"/>
      <c r="AF51904" s="74"/>
      <c r="BX51904" s="73"/>
      <c r="BY51904" s="74"/>
      <c r="BZ51904" s="74"/>
      <c r="CA51904" s="74"/>
      <c r="CF51904" s="79"/>
      <c r="CL51904" s="79"/>
    </row>
    <row r="51905" spans="30:90">
      <c r="AD51905" s="73"/>
      <c r="AE51905" s="74"/>
      <c r="AF51905" s="74"/>
      <c r="BX51905" s="73"/>
      <c r="BY51905" s="74"/>
      <c r="BZ51905" s="74"/>
      <c r="CA51905" s="74"/>
      <c r="CF51905" s="79"/>
      <c r="CL51905" s="79"/>
    </row>
    <row r="51906" spans="30:90">
      <c r="AD51906" s="73"/>
      <c r="AE51906" s="74"/>
      <c r="AF51906" s="74"/>
      <c r="BX51906" s="73"/>
      <c r="BY51906" s="74"/>
      <c r="BZ51906" s="74"/>
      <c r="CA51906" s="74"/>
      <c r="CF51906" s="79"/>
      <c r="CL51906" s="79"/>
    </row>
    <row r="51907" spans="30:90">
      <c r="AD51907" s="73"/>
      <c r="AE51907" s="74"/>
      <c r="AF51907" s="74"/>
      <c r="BX51907" s="73"/>
      <c r="BY51907" s="74"/>
      <c r="BZ51907" s="74"/>
      <c r="CA51907" s="74"/>
      <c r="CF51907" s="79"/>
      <c r="CL51907" s="79"/>
    </row>
    <row r="51908" spans="30:90">
      <c r="AD51908" s="73"/>
      <c r="AE51908" s="74"/>
      <c r="AF51908" s="74"/>
      <c r="BX51908" s="73"/>
      <c r="BY51908" s="74"/>
      <c r="BZ51908" s="74"/>
      <c r="CA51908" s="74"/>
      <c r="CF51908" s="79"/>
      <c r="CL51908" s="79"/>
    </row>
    <row r="51909" spans="30:90">
      <c r="AD51909" s="73"/>
      <c r="AE51909" s="74"/>
      <c r="AF51909" s="74"/>
      <c r="BX51909" s="73"/>
      <c r="BY51909" s="74"/>
      <c r="BZ51909" s="74"/>
      <c r="CA51909" s="74"/>
      <c r="CF51909" s="79"/>
      <c r="CL51909" s="79"/>
    </row>
    <row r="51910" spans="30:90">
      <c r="AD51910" s="73"/>
      <c r="AE51910" s="74"/>
      <c r="AF51910" s="74"/>
      <c r="BX51910" s="73"/>
      <c r="BY51910" s="74"/>
      <c r="BZ51910" s="74"/>
      <c r="CA51910" s="74"/>
      <c r="CF51910" s="79"/>
      <c r="CL51910" s="79"/>
    </row>
    <row r="51911" spans="30:90">
      <c r="AD51911" s="73"/>
      <c r="AE51911" s="74"/>
      <c r="AF51911" s="74"/>
      <c r="BX51911" s="73"/>
      <c r="BY51911" s="74"/>
      <c r="BZ51911" s="74"/>
      <c r="CA51911" s="74"/>
      <c r="CF51911" s="79"/>
      <c r="CL51911" s="79"/>
    </row>
    <row r="51912" spans="30:90">
      <c r="AD51912" s="73"/>
      <c r="AE51912" s="74"/>
      <c r="AF51912" s="74"/>
      <c r="BX51912" s="73"/>
      <c r="BY51912" s="74"/>
      <c r="BZ51912" s="74"/>
      <c r="CA51912" s="74"/>
      <c r="CF51912" s="79"/>
      <c r="CL51912" s="79"/>
    </row>
    <row r="51913" spans="30:90">
      <c r="AD51913" s="73"/>
      <c r="AE51913" s="74"/>
      <c r="AF51913" s="74"/>
      <c r="BX51913" s="73"/>
      <c r="BY51913" s="74"/>
      <c r="BZ51913" s="74"/>
      <c r="CA51913" s="74"/>
      <c r="CF51913" s="79"/>
      <c r="CL51913" s="79"/>
    </row>
    <row r="51914" spans="30:90">
      <c r="AD51914" s="73"/>
      <c r="AE51914" s="74"/>
      <c r="AF51914" s="74"/>
      <c r="BX51914" s="73"/>
      <c r="BY51914" s="74"/>
      <c r="BZ51914" s="74"/>
      <c r="CA51914" s="74"/>
      <c r="CF51914" s="79"/>
      <c r="CL51914" s="79"/>
    </row>
    <row r="51915" spans="30:90">
      <c r="AD51915" s="73"/>
      <c r="AE51915" s="74"/>
      <c r="AF51915" s="74"/>
      <c r="BX51915" s="73"/>
      <c r="BY51915" s="74"/>
      <c r="BZ51915" s="74"/>
      <c r="CA51915" s="74"/>
      <c r="CF51915" s="79"/>
      <c r="CL51915" s="79"/>
    </row>
    <row r="51916" spans="30:90">
      <c r="AD51916" s="73"/>
      <c r="AE51916" s="74"/>
      <c r="AF51916" s="74"/>
      <c r="BX51916" s="73"/>
      <c r="BY51916" s="74"/>
      <c r="BZ51916" s="74"/>
      <c r="CA51916" s="74"/>
      <c r="CF51916" s="79"/>
      <c r="CL51916" s="79"/>
    </row>
    <row r="51917" spans="30:90">
      <c r="AD51917" s="73"/>
      <c r="AE51917" s="74"/>
      <c r="AF51917" s="74"/>
      <c r="BX51917" s="73"/>
      <c r="BY51917" s="74"/>
      <c r="BZ51917" s="74"/>
      <c r="CA51917" s="74"/>
      <c r="CF51917" s="79"/>
      <c r="CL51917" s="79"/>
    </row>
    <row r="51918" spans="30:90">
      <c r="AD51918" s="73"/>
      <c r="AE51918" s="74"/>
      <c r="AF51918" s="74"/>
      <c r="BX51918" s="73"/>
      <c r="BY51918" s="74"/>
      <c r="BZ51918" s="74"/>
      <c r="CA51918" s="74"/>
      <c r="CF51918" s="79"/>
      <c r="CL51918" s="79"/>
    </row>
    <row r="51919" spans="30:90">
      <c r="AD51919" s="73"/>
      <c r="AE51919" s="74"/>
      <c r="AF51919" s="74"/>
      <c r="BX51919" s="73"/>
      <c r="BY51919" s="74"/>
      <c r="BZ51919" s="74"/>
      <c r="CA51919" s="74"/>
      <c r="CF51919" s="79"/>
      <c r="CL51919" s="79"/>
    </row>
    <row r="51920" spans="30:90">
      <c r="AD51920" s="73"/>
      <c r="AE51920" s="74"/>
      <c r="AF51920" s="74"/>
      <c r="BX51920" s="73"/>
      <c r="BY51920" s="74"/>
      <c r="BZ51920" s="74"/>
      <c r="CA51920" s="74"/>
      <c r="CF51920" s="79"/>
      <c r="CL51920" s="79"/>
    </row>
    <row r="51921" spans="30:90">
      <c r="AD51921" s="73"/>
      <c r="AE51921" s="74"/>
      <c r="AF51921" s="74"/>
      <c r="BX51921" s="73"/>
      <c r="BY51921" s="74"/>
      <c r="BZ51921" s="74"/>
      <c r="CA51921" s="74"/>
      <c r="CF51921" s="79"/>
      <c r="CL51921" s="79"/>
    </row>
    <row r="51922" spans="30:90">
      <c r="AD51922" s="73"/>
      <c r="AE51922" s="74"/>
      <c r="AF51922" s="74"/>
      <c r="BX51922" s="73"/>
      <c r="BY51922" s="74"/>
      <c r="BZ51922" s="74"/>
      <c r="CA51922" s="74"/>
      <c r="CF51922" s="79"/>
      <c r="CL51922" s="79"/>
    </row>
    <row r="51923" spans="30:90">
      <c r="AD51923" s="73"/>
      <c r="AE51923" s="74"/>
      <c r="AF51923" s="74"/>
      <c r="BX51923" s="73"/>
      <c r="BY51923" s="74"/>
      <c r="BZ51923" s="74"/>
      <c r="CA51923" s="74"/>
      <c r="CF51923" s="79"/>
      <c r="CL51923" s="79"/>
    </row>
    <row r="51924" spans="30:90">
      <c r="AD51924" s="73"/>
      <c r="AE51924" s="74"/>
      <c r="AF51924" s="74"/>
      <c r="BX51924" s="73"/>
      <c r="BY51924" s="74"/>
      <c r="BZ51924" s="74"/>
      <c r="CA51924" s="74"/>
      <c r="CF51924" s="79"/>
      <c r="CL51924" s="79"/>
    </row>
    <row r="51925" spans="30:90">
      <c r="AD51925" s="73"/>
      <c r="AE51925" s="74"/>
      <c r="AF51925" s="74"/>
      <c r="BX51925" s="73"/>
      <c r="BY51925" s="74"/>
      <c r="BZ51925" s="74"/>
      <c r="CA51925" s="74"/>
      <c r="CF51925" s="79"/>
      <c r="CL51925" s="79"/>
    </row>
    <row r="51926" spans="30:90">
      <c r="AD51926" s="73"/>
      <c r="AE51926" s="74"/>
      <c r="AF51926" s="74"/>
      <c r="BX51926" s="73"/>
      <c r="BY51926" s="74"/>
      <c r="BZ51926" s="74"/>
      <c r="CA51926" s="74"/>
      <c r="CF51926" s="79"/>
      <c r="CL51926" s="79"/>
    </row>
    <row r="51927" spans="30:90">
      <c r="AD51927" s="73"/>
      <c r="AE51927" s="74"/>
      <c r="AF51927" s="74"/>
      <c r="BX51927" s="73"/>
      <c r="BY51927" s="74"/>
      <c r="BZ51927" s="74"/>
      <c r="CA51927" s="74"/>
      <c r="CF51927" s="79"/>
      <c r="CL51927" s="79"/>
    </row>
    <row r="51928" spans="30:90">
      <c r="AD51928" s="73"/>
      <c r="AE51928" s="74"/>
      <c r="AF51928" s="74"/>
      <c r="BX51928" s="73"/>
      <c r="BY51928" s="74"/>
      <c r="BZ51928" s="74"/>
      <c r="CA51928" s="74"/>
      <c r="CF51928" s="79"/>
      <c r="CL51928" s="79"/>
    </row>
    <row r="51929" spans="30:90">
      <c r="AD51929" s="73"/>
      <c r="AE51929" s="74"/>
      <c r="AF51929" s="74"/>
      <c r="BX51929" s="73"/>
      <c r="BY51929" s="74"/>
      <c r="BZ51929" s="74"/>
      <c r="CA51929" s="74"/>
      <c r="CF51929" s="79"/>
      <c r="CL51929" s="79"/>
    </row>
    <row r="51930" spans="30:90">
      <c r="AD51930" s="73"/>
      <c r="AE51930" s="74"/>
      <c r="AF51930" s="74"/>
      <c r="BX51930" s="73"/>
      <c r="BY51930" s="74"/>
      <c r="BZ51930" s="74"/>
      <c r="CA51930" s="74"/>
      <c r="CF51930" s="79"/>
      <c r="CL51930" s="79"/>
    </row>
    <row r="51931" spans="30:90">
      <c r="AD51931" s="73"/>
      <c r="AE51931" s="74"/>
      <c r="AF51931" s="74"/>
      <c r="BX51931" s="73"/>
      <c r="BY51931" s="74"/>
      <c r="BZ51931" s="74"/>
      <c r="CA51931" s="74"/>
      <c r="CF51931" s="79"/>
      <c r="CL51931" s="79"/>
    </row>
    <row r="51932" spans="30:90">
      <c r="AD51932" s="73"/>
      <c r="AE51932" s="74"/>
      <c r="AF51932" s="74"/>
      <c r="BX51932" s="73"/>
      <c r="BY51932" s="74"/>
      <c r="BZ51932" s="74"/>
      <c r="CA51932" s="74"/>
      <c r="CF51932" s="79"/>
      <c r="CL51932" s="79"/>
    </row>
    <row r="51933" spans="30:90">
      <c r="AD51933" s="73"/>
      <c r="AE51933" s="74"/>
      <c r="AF51933" s="74"/>
      <c r="BX51933" s="73"/>
      <c r="BY51933" s="74"/>
      <c r="BZ51933" s="74"/>
      <c r="CA51933" s="74"/>
      <c r="CF51933" s="79"/>
      <c r="CL51933" s="79"/>
    </row>
    <row r="51934" spans="30:90">
      <c r="AD51934" s="73"/>
      <c r="AE51934" s="74"/>
      <c r="AF51934" s="74"/>
      <c r="BX51934" s="73"/>
      <c r="BY51934" s="74"/>
      <c r="BZ51934" s="74"/>
      <c r="CA51934" s="74"/>
      <c r="CF51934" s="79"/>
      <c r="CL51934" s="79"/>
    </row>
    <row r="51935" spans="30:90">
      <c r="AD51935" s="73"/>
      <c r="AE51935" s="74"/>
      <c r="AF51935" s="74"/>
      <c r="BX51935" s="73"/>
      <c r="BY51935" s="74"/>
      <c r="BZ51935" s="74"/>
      <c r="CA51935" s="74"/>
      <c r="CF51935" s="79"/>
      <c r="CL51935" s="79"/>
    </row>
    <row r="51936" spans="30:90">
      <c r="AD51936" s="73"/>
      <c r="AE51936" s="74"/>
      <c r="AF51936" s="74"/>
      <c r="BX51936" s="73"/>
      <c r="BY51936" s="74"/>
      <c r="BZ51936" s="74"/>
      <c r="CA51936" s="74"/>
      <c r="CF51936" s="79"/>
      <c r="CL51936" s="79"/>
    </row>
    <row r="51937" spans="30:90">
      <c r="AD51937" s="73"/>
      <c r="AE51937" s="74"/>
      <c r="AF51937" s="74"/>
      <c r="BX51937" s="73"/>
      <c r="BY51937" s="74"/>
      <c r="BZ51937" s="74"/>
      <c r="CA51937" s="74"/>
      <c r="CF51937" s="79"/>
      <c r="CL51937" s="79"/>
    </row>
    <row r="51938" spans="30:90">
      <c r="AD51938" s="73"/>
      <c r="AE51938" s="74"/>
      <c r="AF51938" s="74"/>
      <c r="BX51938" s="73"/>
      <c r="BY51938" s="74"/>
      <c r="BZ51938" s="74"/>
      <c r="CA51938" s="74"/>
      <c r="CF51938" s="79"/>
      <c r="CL51938" s="79"/>
    </row>
    <row r="51939" spans="30:90">
      <c r="AD51939" s="73"/>
      <c r="AE51939" s="74"/>
      <c r="AF51939" s="74"/>
      <c r="BX51939" s="73"/>
      <c r="BY51939" s="74"/>
      <c r="BZ51939" s="74"/>
      <c r="CA51939" s="74"/>
      <c r="CF51939" s="79"/>
      <c r="CL51939" s="79"/>
    </row>
    <row r="51940" spans="30:90">
      <c r="AD51940" s="73"/>
      <c r="AE51940" s="74"/>
      <c r="AF51940" s="74"/>
      <c r="BX51940" s="73"/>
      <c r="BY51940" s="74"/>
      <c r="BZ51940" s="74"/>
      <c r="CA51940" s="74"/>
      <c r="CF51940" s="79"/>
      <c r="CL51940" s="79"/>
    </row>
    <row r="51941" spans="30:90">
      <c r="AD51941" s="73"/>
      <c r="AE51941" s="74"/>
      <c r="AF51941" s="74"/>
      <c r="BX51941" s="73"/>
      <c r="BY51941" s="74"/>
      <c r="BZ51941" s="74"/>
      <c r="CA51941" s="74"/>
      <c r="CF51941" s="79"/>
      <c r="CL51941" s="79"/>
    </row>
    <row r="51942" spans="30:90">
      <c r="AD51942" s="73"/>
      <c r="AE51942" s="74"/>
      <c r="AF51942" s="74"/>
      <c r="BX51942" s="73"/>
      <c r="BY51942" s="74"/>
      <c r="BZ51942" s="74"/>
      <c r="CA51942" s="74"/>
      <c r="CF51942" s="79"/>
      <c r="CL51942" s="79"/>
    </row>
    <row r="51943" spans="30:90">
      <c r="AD51943" s="73"/>
      <c r="AE51943" s="74"/>
      <c r="AF51943" s="74"/>
      <c r="BX51943" s="73"/>
      <c r="BY51943" s="74"/>
      <c r="BZ51943" s="74"/>
      <c r="CA51943" s="74"/>
      <c r="CF51943" s="79"/>
      <c r="CL51943" s="79"/>
    </row>
    <row r="51944" spans="30:90">
      <c r="AD51944" s="73"/>
      <c r="AE51944" s="74"/>
      <c r="AF51944" s="74"/>
      <c r="BX51944" s="73"/>
      <c r="BY51944" s="74"/>
      <c r="BZ51944" s="74"/>
      <c r="CA51944" s="74"/>
      <c r="CF51944" s="79"/>
      <c r="CL51944" s="79"/>
    </row>
    <row r="51945" spans="30:90">
      <c r="AD51945" s="73"/>
      <c r="AE51945" s="74"/>
      <c r="AF51945" s="74"/>
      <c r="BX51945" s="73"/>
      <c r="BY51945" s="74"/>
      <c r="BZ51945" s="74"/>
      <c r="CA51945" s="74"/>
      <c r="CF51945" s="79"/>
      <c r="CL51945" s="79"/>
    </row>
    <row r="51946" spans="30:90">
      <c r="AD51946" s="73"/>
      <c r="AE51946" s="74"/>
      <c r="AF51946" s="74"/>
      <c r="BX51946" s="73"/>
      <c r="BY51946" s="74"/>
      <c r="BZ51946" s="74"/>
      <c r="CA51946" s="74"/>
      <c r="CF51946" s="79"/>
      <c r="CL51946" s="79"/>
    </row>
    <row r="51947" spans="30:90">
      <c r="AD51947" s="73"/>
      <c r="AE51947" s="74"/>
      <c r="AF51947" s="74"/>
      <c r="BX51947" s="73"/>
      <c r="BY51947" s="74"/>
      <c r="BZ51947" s="74"/>
      <c r="CA51947" s="74"/>
      <c r="CF51947" s="79"/>
      <c r="CL51947" s="79"/>
    </row>
    <row r="51948" spans="30:90">
      <c r="AD51948" s="73"/>
      <c r="AE51948" s="74"/>
      <c r="AF51948" s="74"/>
      <c r="BX51948" s="73"/>
      <c r="BY51948" s="74"/>
      <c r="BZ51948" s="74"/>
      <c r="CA51948" s="74"/>
      <c r="CF51948" s="79"/>
      <c r="CL51948" s="79"/>
    </row>
    <row r="51949" spans="30:90">
      <c r="AD51949" s="73"/>
      <c r="AE51949" s="74"/>
      <c r="AF51949" s="74"/>
      <c r="BX51949" s="73"/>
      <c r="BY51949" s="74"/>
      <c r="BZ51949" s="74"/>
      <c r="CA51949" s="74"/>
      <c r="CF51949" s="79"/>
      <c r="CL51949" s="79"/>
    </row>
    <row r="51950" spans="30:90">
      <c r="AD51950" s="73"/>
      <c r="AE51950" s="74"/>
      <c r="AF51950" s="74"/>
      <c r="BX51950" s="73"/>
      <c r="BY51950" s="74"/>
      <c r="BZ51950" s="74"/>
      <c r="CA51950" s="74"/>
      <c r="CF51950" s="79"/>
      <c r="CL51950" s="79"/>
    </row>
    <row r="51951" spans="30:90">
      <c r="AD51951" s="73"/>
      <c r="AE51951" s="74"/>
      <c r="AF51951" s="74"/>
      <c r="BX51951" s="73"/>
      <c r="BY51951" s="74"/>
      <c r="BZ51951" s="74"/>
      <c r="CA51951" s="74"/>
      <c r="CF51951" s="79"/>
      <c r="CL51951" s="79"/>
    </row>
    <row r="51952" spans="30:90">
      <c r="AD51952" s="73"/>
      <c r="AE51952" s="74"/>
      <c r="AF51952" s="74"/>
      <c r="BX51952" s="73"/>
      <c r="BY51952" s="74"/>
      <c r="BZ51952" s="74"/>
      <c r="CA51952" s="74"/>
      <c r="CF51952" s="79"/>
      <c r="CL51952" s="79"/>
    </row>
    <row r="51953" spans="30:90">
      <c r="AD51953" s="73"/>
      <c r="AE51953" s="74"/>
      <c r="AF51953" s="74"/>
      <c r="BX51953" s="73"/>
      <c r="BY51953" s="74"/>
      <c r="BZ51953" s="74"/>
      <c r="CA51953" s="74"/>
      <c r="CF51953" s="79"/>
      <c r="CL51953" s="79"/>
    </row>
    <row r="51954" spans="30:90">
      <c r="AD51954" s="73"/>
      <c r="AE51954" s="74"/>
      <c r="AF51954" s="74"/>
      <c r="BX51954" s="73"/>
      <c r="BY51954" s="74"/>
      <c r="BZ51954" s="74"/>
      <c r="CA51954" s="74"/>
      <c r="CF51954" s="79"/>
      <c r="CL51954" s="79"/>
    </row>
    <row r="51955" spans="30:90">
      <c r="AD51955" s="73"/>
      <c r="AE51955" s="74"/>
      <c r="AF51955" s="74"/>
      <c r="BX51955" s="73"/>
      <c r="BY51955" s="74"/>
      <c r="BZ51955" s="74"/>
      <c r="CA51955" s="74"/>
      <c r="CF51955" s="79"/>
      <c r="CL51955" s="79"/>
    </row>
    <row r="51956" spans="30:90">
      <c r="AD51956" s="73"/>
      <c r="AE51956" s="74"/>
      <c r="AF51956" s="74"/>
      <c r="BX51956" s="73"/>
      <c r="BY51956" s="74"/>
      <c r="BZ51956" s="74"/>
      <c r="CA51956" s="74"/>
      <c r="CF51956" s="79"/>
      <c r="CL51956" s="79"/>
    </row>
    <row r="51957" spans="30:90">
      <c r="AD51957" s="73"/>
      <c r="AE51957" s="74"/>
      <c r="AF51957" s="74"/>
      <c r="BX51957" s="73"/>
      <c r="BY51957" s="74"/>
      <c r="BZ51957" s="74"/>
      <c r="CA51957" s="74"/>
      <c r="CF51957" s="79"/>
      <c r="CL51957" s="79"/>
    </row>
    <row r="51958" spans="30:90">
      <c r="AD51958" s="73"/>
      <c r="AE51958" s="74"/>
      <c r="AF51958" s="74"/>
      <c r="BX51958" s="73"/>
      <c r="BY51958" s="74"/>
      <c r="BZ51958" s="74"/>
      <c r="CA51958" s="74"/>
      <c r="CF51958" s="79"/>
      <c r="CL51958" s="79"/>
    </row>
    <row r="51959" spans="30:90">
      <c r="AD51959" s="73"/>
      <c r="AE51959" s="74"/>
      <c r="AF51959" s="74"/>
      <c r="BX51959" s="73"/>
      <c r="BY51959" s="74"/>
      <c r="BZ51959" s="74"/>
      <c r="CA51959" s="74"/>
      <c r="CF51959" s="79"/>
      <c r="CL51959" s="79"/>
    </row>
    <row r="51960" spans="30:90">
      <c r="AD51960" s="73"/>
      <c r="AE51960" s="74"/>
      <c r="AF51960" s="74"/>
      <c r="BX51960" s="73"/>
      <c r="BY51960" s="74"/>
      <c r="BZ51960" s="74"/>
      <c r="CA51960" s="74"/>
      <c r="CF51960" s="79"/>
      <c r="CL51960" s="79"/>
    </row>
    <row r="51961" spans="30:90">
      <c r="AD51961" s="73"/>
      <c r="AE51961" s="74"/>
      <c r="AF51961" s="74"/>
      <c r="BX51961" s="73"/>
      <c r="BY51961" s="74"/>
      <c r="BZ51961" s="74"/>
      <c r="CA51961" s="74"/>
      <c r="CF51961" s="79"/>
      <c r="CL51961" s="79"/>
    </row>
    <row r="51962" spans="30:90">
      <c r="AD51962" s="73"/>
      <c r="AE51962" s="74"/>
      <c r="AF51962" s="74"/>
      <c r="BX51962" s="73"/>
      <c r="BY51962" s="74"/>
      <c r="BZ51962" s="74"/>
      <c r="CA51962" s="74"/>
      <c r="CF51962" s="79"/>
      <c r="CL51962" s="79"/>
    </row>
    <row r="51963" spans="30:90">
      <c r="AD51963" s="73"/>
      <c r="AE51963" s="74"/>
      <c r="AF51963" s="74"/>
      <c r="BX51963" s="73"/>
      <c r="BY51963" s="74"/>
      <c r="BZ51963" s="74"/>
      <c r="CA51963" s="74"/>
      <c r="CF51963" s="79"/>
      <c r="CL51963" s="79"/>
    </row>
    <row r="51964" spans="30:90">
      <c r="AD51964" s="73"/>
      <c r="AE51964" s="74"/>
      <c r="AF51964" s="74"/>
      <c r="BX51964" s="73"/>
      <c r="BY51964" s="74"/>
      <c r="BZ51964" s="74"/>
      <c r="CA51964" s="74"/>
      <c r="CF51964" s="79"/>
      <c r="CL51964" s="79"/>
    </row>
    <row r="51965" spans="30:90">
      <c r="AD51965" s="73"/>
      <c r="AE51965" s="74"/>
      <c r="AF51965" s="74"/>
      <c r="BX51965" s="73"/>
      <c r="BY51965" s="74"/>
      <c r="BZ51965" s="74"/>
      <c r="CA51965" s="74"/>
      <c r="CF51965" s="79"/>
      <c r="CL51965" s="79"/>
    </row>
    <row r="51966" spans="30:90">
      <c r="AD51966" s="73"/>
      <c r="AE51966" s="74"/>
      <c r="AF51966" s="74"/>
      <c r="BX51966" s="73"/>
      <c r="BY51966" s="74"/>
      <c r="BZ51966" s="74"/>
      <c r="CA51966" s="74"/>
      <c r="CF51966" s="79"/>
      <c r="CL51966" s="79"/>
    </row>
    <row r="51967" spans="30:90">
      <c r="AD51967" s="73"/>
      <c r="AE51967" s="74"/>
      <c r="AF51967" s="74"/>
      <c r="BX51967" s="73"/>
      <c r="BY51967" s="74"/>
      <c r="BZ51967" s="74"/>
      <c r="CA51967" s="74"/>
      <c r="CF51967" s="79"/>
      <c r="CL51967" s="79"/>
    </row>
    <row r="51968" spans="30:90">
      <c r="AD51968" s="73"/>
      <c r="AE51968" s="74"/>
      <c r="AF51968" s="74"/>
      <c r="BX51968" s="73"/>
      <c r="BY51968" s="74"/>
      <c r="BZ51968" s="74"/>
      <c r="CA51968" s="74"/>
      <c r="CF51968" s="79"/>
      <c r="CL51968" s="79"/>
    </row>
    <row r="51969" spans="30:90">
      <c r="AD51969" s="73"/>
      <c r="AE51969" s="74"/>
      <c r="AF51969" s="74"/>
      <c r="BX51969" s="73"/>
      <c r="BY51969" s="74"/>
      <c r="BZ51969" s="74"/>
      <c r="CA51969" s="74"/>
      <c r="CF51969" s="79"/>
      <c r="CL51969" s="79"/>
    </row>
    <row r="51970" spans="30:90">
      <c r="AD51970" s="73"/>
      <c r="AE51970" s="74"/>
      <c r="AF51970" s="74"/>
      <c r="BX51970" s="73"/>
      <c r="BY51970" s="74"/>
      <c r="BZ51970" s="74"/>
      <c r="CA51970" s="74"/>
      <c r="CF51970" s="79"/>
      <c r="CL51970" s="79"/>
    </row>
    <row r="51971" spans="30:90">
      <c r="AD51971" s="73"/>
      <c r="AE51971" s="74"/>
      <c r="AF51971" s="74"/>
      <c r="BX51971" s="73"/>
      <c r="BY51971" s="74"/>
      <c r="BZ51971" s="74"/>
      <c r="CA51971" s="74"/>
      <c r="CF51971" s="79"/>
      <c r="CL51971" s="79"/>
    </row>
    <row r="51972" spans="30:90">
      <c r="AD51972" s="73"/>
      <c r="AE51972" s="74"/>
      <c r="AF51972" s="74"/>
      <c r="BX51972" s="73"/>
      <c r="BY51972" s="74"/>
      <c r="BZ51972" s="74"/>
      <c r="CA51972" s="74"/>
      <c r="CF51972" s="79"/>
      <c r="CL51972" s="79"/>
    </row>
    <row r="51973" spans="30:90">
      <c r="AD51973" s="73"/>
      <c r="AE51973" s="74"/>
      <c r="AF51973" s="74"/>
      <c r="BX51973" s="73"/>
      <c r="BY51973" s="74"/>
      <c r="BZ51973" s="74"/>
      <c r="CA51973" s="74"/>
      <c r="CF51973" s="79"/>
      <c r="CL51973" s="79"/>
    </row>
    <row r="51974" spans="30:90">
      <c r="AD51974" s="73"/>
      <c r="AE51974" s="74"/>
      <c r="AF51974" s="74"/>
      <c r="BX51974" s="73"/>
      <c r="BY51974" s="74"/>
      <c r="BZ51974" s="74"/>
      <c r="CA51974" s="74"/>
      <c r="CF51974" s="79"/>
      <c r="CL51974" s="79"/>
    </row>
    <row r="51975" spans="30:90">
      <c r="AD51975" s="73"/>
      <c r="AE51975" s="74"/>
      <c r="AF51975" s="74"/>
      <c r="BX51975" s="73"/>
      <c r="BY51975" s="74"/>
      <c r="BZ51975" s="74"/>
      <c r="CA51975" s="74"/>
      <c r="CF51975" s="79"/>
      <c r="CL51975" s="79"/>
    </row>
    <row r="51976" spans="30:90">
      <c r="AD51976" s="73"/>
      <c r="AE51976" s="74"/>
      <c r="AF51976" s="74"/>
      <c r="BX51976" s="73"/>
      <c r="BY51976" s="74"/>
      <c r="BZ51976" s="74"/>
      <c r="CA51976" s="74"/>
      <c r="CF51976" s="79"/>
      <c r="CL51976" s="79"/>
    </row>
    <row r="51977" spans="30:90">
      <c r="AD51977" s="73"/>
      <c r="AE51977" s="74"/>
      <c r="AF51977" s="74"/>
      <c r="BX51977" s="73"/>
      <c r="BY51977" s="74"/>
      <c r="BZ51977" s="74"/>
      <c r="CA51977" s="74"/>
      <c r="CF51977" s="79"/>
      <c r="CL51977" s="79"/>
    </row>
    <row r="51978" spans="30:90">
      <c r="AD51978" s="73"/>
      <c r="AE51978" s="74"/>
      <c r="AF51978" s="74"/>
      <c r="BX51978" s="73"/>
      <c r="BY51978" s="74"/>
      <c r="BZ51978" s="74"/>
      <c r="CA51978" s="74"/>
      <c r="CF51978" s="79"/>
      <c r="CL51978" s="79"/>
    </row>
    <row r="51979" spans="30:90">
      <c r="AD51979" s="73"/>
      <c r="AE51979" s="74"/>
      <c r="AF51979" s="74"/>
      <c r="BX51979" s="73"/>
      <c r="BY51979" s="74"/>
      <c r="BZ51979" s="74"/>
      <c r="CA51979" s="74"/>
      <c r="CF51979" s="79"/>
      <c r="CL51979" s="79"/>
    </row>
    <row r="51980" spans="30:90">
      <c r="AD51980" s="73"/>
      <c r="AE51980" s="74"/>
      <c r="AF51980" s="74"/>
      <c r="BX51980" s="73"/>
      <c r="BY51980" s="74"/>
      <c r="BZ51980" s="74"/>
      <c r="CA51980" s="74"/>
      <c r="CF51980" s="79"/>
      <c r="CL51980" s="79"/>
    </row>
    <row r="51981" spans="30:90">
      <c r="AD51981" s="73"/>
      <c r="AE51981" s="74"/>
      <c r="AF51981" s="74"/>
      <c r="BX51981" s="73"/>
      <c r="BY51981" s="74"/>
      <c r="BZ51981" s="74"/>
      <c r="CA51981" s="74"/>
      <c r="CF51981" s="79"/>
      <c r="CL51981" s="79"/>
    </row>
    <row r="51982" spans="30:90">
      <c r="AD51982" s="73"/>
      <c r="AE51982" s="74"/>
      <c r="AF51982" s="74"/>
      <c r="BX51982" s="73"/>
      <c r="BY51982" s="74"/>
      <c r="BZ51982" s="74"/>
      <c r="CA51982" s="74"/>
      <c r="CF51982" s="79"/>
      <c r="CL51982" s="79"/>
    </row>
    <row r="51983" spans="30:90">
      <c r="AD51983" s="73"/>
      <c r="AE51983" s="74"/>
      <c r="AF51983" s="74"/>
      <c r="BX51983" s="73"/>
      <c r="BY51983" s="74"/>
      <c r="BZ51983" s="74"/>
      <c r="CA51983" s="74"/>
      <c r="CF51983" s="79"/>
      <c r="CL51983" s="79"/>
    </row>
    <row r="51984" spans="30:90">
      <c r="AD51984" s="73"/>
      <c r="AE51984" s="74"/>
      <c r="AF51984" s="74"/>
      <c r="BX51984" s="73"/>
      <c r="BY51984" s="74"/>
      <c r="BZ51984" s="74"/>
      <c r="CA51984" s="74"/>
      <c r="CF51984" s="79"/>
      <c r="CL51984" s="79"/>
    </row>
    <row r="51985" spans="30:90">
      <c r="AD51985" s="73"/>
      <c r="AE51985" s="74"/>
      <c r="AF51985" s="74"/>
      <c r="BX51985" s="73"/>
      <c r="BY51985" s="74"/>
      <c r="BZ51985" s="74"/>
      <c r="CA51985" s="74"/>
      <c r="CF51985" s="79"/>
      <c r="CL51985" s="79"/>
    </row>
    <row r="51986" spans="30:90">
      <c r="AD51986" s="73"/>
      <c r="AE51986" s="74"/>
      <c r="AF51986" s="74"/>
      <c r="BX51986" s="73"/>
      <c r="BY51986" s="74"/>
      <c r="BZ51986" s="74"/>
      <c r="CA51986" s="74"/>
      <c r="CF51986" s="79"/>
      <c r="CL51986" s="79"/>
    </row>
    <row r="51987" spans="30:90">
      <c r="AD51987" s="73"/>
      <c r="AE51987" s="74"/>
      <c r="AF51987" s="74"/>
      <c r="BX51987" s="73"/>
      <c r="BY51987" s="74"/>
      <c r="BZ51987" s="74"/>
      <c r="CA51987" s="74"/>
      <c r="CF51987" s="79"/>
      <c r="CL51987" s="79"/>
    </row>
    <row r="51988" spans="30:90">
      <c r="AD51988" s="73"/>
      <c r="AE51988" s="74"/>
      <c r="AF51988" s="74"/>
      <c r="BX51988" s="73"/>
      <c r="BY51988" s="74"/>
      <c r="BZ51988" s="74"/>
      <c r="CA51988" s="74"/>
      <c r="CF51988" s="79"/>
      <c r="CL51988" s="79"/>
    </row>
    <row r="51989" spans="30:90">
      <c r="AD51989" s="73"/>
      <c r="AE51989" s="74"/>
      <c r="AF51989" s="74"/>
      <c r="BX51989" s="73"/>
      <c r="BY51989" s="74"/>
      <c r="BZ51989" s="74"/>
      <c r="CA51989" s="74"/>
      <c r="CF51989" s="79"/>
      <c r="CL51989" s="79"/>
    </row>
    <row r="51990" spans="30:90">
      <c r="AD51990" s="73"/>
      <c r="AE51990" s="74"/>
      <c r="AF51990" s="74"/>
      <c r="BX51990" s="73"/>
      <c r="BY51990" s="74"/>
      <c r="BZ51990" s="74"/>
      <c r="CA51990" s="74"/>
      <c r="CF51990" s="79"/>
      <c r="CL51990" s="79"/>
    </row>
    <row r="51991" spans="30:90">
      <c r="AD51991" s="73"/>
      <c r="AE51991" s="74"/>
      <c r="AF51991" s="74"/>
      <c r="BX51991" s="73"/>
      <c r="BY51991" s="74"/>
      <c r="BZ51991" s="74"/>
      <c r="CA51991" s="74"/>
      <c r="CF51991" s="79"/>
      <c r="CL51991" s="79"/>
    </row>
    <row r="51992" spans="30:90">
      <c r="AD51992" s="73"/>
      <c r="AE51992" s="74"/>
      <c r="AF51992" s="74"/>
      <c r="BX51992" s="73"/>
      <c r="BY51992" s="74"/>
      <c r="BZ51992" s="74"/>
      <c r="CA51992" s="74"/>
      <c r="CF51992" s="79"/>
      <c r="CL51992" s="79"/>
    </row>
    <row r="51993" spans="30:90">
      <c r="AD51993" s="73"/>
      <c r="AE51993" s="74"/>
      <c r="AF51993" s="74"/>
      <c r="BX51993" s="73"/>
      <c r="BY51993" s="74"/>
      <c r="BZ51993" s="74"/>
      <c r="CA51993" s="74"/>
      <c r="CF51993" s="79"/>
      <c r="CL51993" s="79"/>
    </row>
    <row r="51994" spans="30:90">
      <c r="AD51994" s="73"/>
      <c r="AE51994" s="74"/>
      <c r="AF51994" s="74"/>
      <c r="BX51994" s="73"/>
      <c r="BY51994" s="74"/>
      <c r="BZ51994" s="74"/>
      <c r="CA51994" s="74"/>
      <c r="CF51994" s="79"/>
      <c r="CL51994" s="79"/>
    </row>
    <row r="51995" spans="30:90">
      <c r="AD51995" s="73"/>
      <c r="AE51995" s="74"/>
      <c r="AF51995" s="74"/>
      <c r="BX51995" s="73"/>
      <c r="BY51995" s="74"/>
      <c r="BZ51995" s="74"/>
      <c r="CA51995" s="74"/>
      <c r="CF51995" s="79"/>
      <c r="CL51995" s="79"/>
    </row>
    <row r="51996" spans="30:90">
      <c r="AD51996" s="73"/>
      <c r="AE51996" s="74"/>
      <c r="AF51996" s="74"/>
      <c r="BX51996" s="73"/>
      <c r="BY51996" s="74"/>
      <c r="BZ51996" s="74"/>
      <c r="CA51996" s="74"/>
      <c r="CF51996" s="79"/>
      <c r="CL51996" s="79"/>
    </row>
    <row r="51997" spans="30:90">
      <c r="AD51997" s="73"/>
      <c r="AE51997" s="74"/>
      <c r="AF51997" s="74"/>
      <c r="BX51997" s="73"/>
      <c r="BY51997" s="74"/>
      <c r="BZ51997" s="74"/>
      <c r="CA51997" s="74"/>
      <c r="CF51997" s="79"/>
      <c r="CL51997" s="79"/>
    </row>
    <row r="51998" spans="30:90">
      <c r="AD51998" s="73"/>
      <c r="AE51998" s="74"/>
      <c r="AF51998" s="74"/>
      <c r="BX51998" s="73"/>
      <c r="BY51998" s="74"/>
      <c r="BZ51998" s="74"/>
      <c r="CA51998" s="74"/>
      <c r="CF51998" s="79"/>
      <c r="CL51998" s="79"/>
    </row>
    <row r="51999" spans="30:90">
      <c r="AD51999" s="73"/>
      <c r="AE51999" s="74"/>
      <c r="AF51999" s="74"/>
      <c r="BX51999" s="73"/>
      <c r="BY51999" s="74"/>
      <c r="BZ51999" s="74"/>
      <c r="CA51999" s="74"/>
      <c r="CF51999" s="79"/>
      <c r="CL51999" s="79"/>
    </row>
    <row r="52000" spans="30:90">
      <c r="AD52000" s="73"/>
      <c r="AE52000" s="74"/>
      <c r="AF52000" s="74"/>
      <c r="BX52000" s="73"/>
      <c r="BY52000" s="74"/>
      <c r="BZ52000" s="74"/>
      <c r="CA52000" s="74"/>
      <c r="CF52000" s="79"/>
      <c r="CL52000" s="79"/>
    </row>
    <row r="52001" spans="30:90">
      <c r="AD52001" s="73"/>
      <c r="AE52001" s="74"/>
      <c r="AF52001" s="74"/>
      <c r="BX52001" s="73"/>
      <c r="BY52001" s="74"/>
      <c r="BZ52001" s="74"/>
      <c r="CA52001" s="74"/>
      <c r="CF52001" s="79"/>
      <c r="CL52001" s="79"/>
    </row>
    <row r="52002" spans="30:90">
      <c r="AD52002" s="73"/>
      <c r="AE52002" s="74"/>
      <c r="AF52002" s="74"/>
      <c r="BX52002" s="73"/>
      <c r="BY52002" s="74"/>
      <c r="BZ52002" s="74"/>
      <c r="CA52002" s="74"/>
      <c r="CF52002" s="79"/>
      <c r="CL52002" s="79"/>
    </row>
    <row r="52003" spans="30:90">
      <c r="AD52003" s="73"/>
      <c r="AE52003" s="74"/>
      <c r="AF52003" s="74"/>
      <c r="BX52003" s="73"/>
      <c r="BY52003" s="74"/>
      <c r="BZ52003" s="74"/>
      <c r="CA52003" s="74"/>
      <c r="CF52003" s="79"/>
      <c r="CL52003" s="79"/>
    </row>
    <row r="52004" spans="30:90">
      <c r="AD52004" s="73"/>
      <c r="AE52004" s="74"/>
      <c r="AF52004" s="74"/>
      <c r="BX52004" s="73"/>
      <c r="BY52004" s="74"/>
      <c r="BZ52004" s="74"/>
      <c r="CA52004" s="74"/>
      <c r="CF52004" s="79"/>
      <c r="CL52004" s="79"/>
    </row>
    <row r="52005" spans="30:90">
      <c r="AD52005" s="73"/>
      <c r="AE52005" s="74"/>
      <c r="AF52005" s="74"/>
      <c r="BX52005" s="73"/>
      <c r="BY52005" s="74"/>
      <c r="BZ52005" s="74"/>
      <c r="CA52005" s="74"/>
      <c r="CF52005" s="79"/>
      <c r="CL52005" s="79"/>
    </row>
    <row r="52006" spans="30:90">
      <c r="AD52006" s="73"/>
      <c r="AE52006" s="74"/>
      <c r="AF52006" s="74"/>
      <c r="BX52006" s="73"/>
      <c r="BY52006" s="74"/>
      <c r="BZ52006" s="74"/>
      <c r="CA52006" s="74"/>
      <c r="CF52006" s="79"/>
      <c r="CL52006" s="79"/>
    </row>
    <row r="52007" spans="30:90">
      <c r="AD52007" s="73"/>
      <c r="AE52007" s="74"/>
      <c r="AF52007" s="74"/>
      <c r="BX52007" s="73"/>
      <c r="BY52007" s="74"/>
      <c r="BZ52007" s="74"/>
      <c r="CA52007" s="74"/>
      <c r="CF52007" s="79"/>
      <c r="CL52007" s="79"/>
    </row>
    <row r="52008" spans="30:90">
      <c r="AD52008" s="73"/>
      <c r="AE52008" s="74"/>
      <c r="AF52008" s="74"/>
      <c r="BX52008" s="73"/>
      <c r="BY52008" s="74"/>
      <c r="BZ52008" s="74"/>
      <c r="CA52008" s="74"/>
      <c r="CF52008" s="79"/>
      <c r="CL52008" s="79"/>
    </row>
    <row r="52009" spans="30:90">
      <c r="AD52009" s="73"/>
      <c r="AE52009" s="74"/>
      <c r="AF52009" s="74"/>
      <c r="BX52009" s="73"/>
      <c r="BY52009" s="74"/>
      <c r="BZ52009" s="74"/>
      <c r="CA52009" s="74"/>
      <c r="CF52009" s="79"/>
      <c r="CL52009" s="79"/>
    </row>
    <row r="52010" spans="30:90">
      <c r="AD52010" s="73"/>
      <c r="AE52010" s="74"/>
      <c r="AF52010" s="74"/>
      <c r="BX52010" s="73"/>
      <c r="BY52010" s="74"/>
      <c r="BZ52010" s="74"/>
      <c r="CA52010" s="74"/>
      <c r="CF52010" s="79"/>
      <c r="CL52010" s="79"/>
    </row>
    <row r="52011" spans="30:90">
      <c r="AD52011" s="73"/>
      <c r="AE52011" s="74"/>
      <c r="AF52011" s="74"/>
      <c r="BX52011" s="73"/>
      <c r="BY52011" s="74"/>
      <c r="BZ52011" s="74"/>
      <c r="CA52011" s="74"/>
      <c r="CF52011" s="79"/>
      <c r="CL52011" s="79"/>
    </row>
    <row r="52012" spans="30:90">
      <c r="AD52012" s="73"/>
      <c r="AE52012" s="74"/>
      <c r="AF52012" s="74"/>
      <c r="BX52012" s="73"/>
      <c r="BY52012" s="74"/>
      <c r="BZ52012" s="74"/>
      <c r="CA52012" s="74"/>
      <c r="CF52012" s="79"/>
      <c r="CL52012" s="79"/>
    </row>
    <row r="52013" spans="30:90">
      <c r="AD52013" s="73"/>
      <c r="AE52013" s="74"/>
      <c r="AF52013" s="74"/>
      <c r="BX52013" s="73"/>
      <c r="BY52013" s="74"/>
      <c r="BZ52013" s="74"/>
      <c r="CA52013" s="74"/>
      <c r="CF52013" s="79"/>
      <c r="CL52013" s="79"/>
    </row>
    <row r="52014" spans="30:90">
      <c r="AD52014" s="73"/>
      <c r="AE52014" s="74"/>
      <c r="AF52014" s="74"/>
      <c r="BX52014" s="73"/>
      <c r="BY52014" s="74"/>
      <c r="BZ52014" s="74"/>
      <c r="CA52014" s="74"/>
      <c r="CF52014" s="79"/>
      <c r="CL52014" s="79"/>
    </row>
    <row r="52015" spans="30:90">
      <c r="AD52015" s="73"/>
      <c r="AE52015" s="74"/>
      <c r="AF52015" s="74"/>
      <c r="BX52015" s="73"/>
      <c r="BY52015" s="74"/>
      <c r="BZ52015" s="74"/>
      <c r="CA52015" s="74"/>
      <c r="CF52015" s="79"/>
      <c r="CL52015" s="79"/>
    </row>
    <row r="52016" spans="30:90">
      <c r="AD52016" s="73"/>
      <c r="AE52016" s="74"/>
      <c r="AF52016" s="74"/>
      <c r="BX52016" s="73"/>
      <c r="BY52016" s="74"/>
      <c r="BZ52016" s="74"/>
      <c r="CA52016" s="74"/>
      <c r="CF52016" s="79"/>
      <c r="CL52016" s="79"/>
    </row>
    <row r="52017" spans="30:90">
      <c r="AD52017" s="73"/>
      <c r="AE52017" s="74"/>
      <c r="AF52017" s="74"/>
      <c r="BX52017" s="73"/>
      <c r="BY52017" s="74"/>
      <c r="BZ52017" s="74"/>
      <c r="CA52017" s="74"/>
      <c r="CF52017" s="79"/>
      <c r="CL52017" s="79"/>
    </row>
    <row r="52018" spans="30:90">
      <c r="AD52018" s="73"/>
      <c r="AE52018" s="74"/>
      <c r="AF52018" s="74"/>
      <c r="BX52018" s="73"/>
      <c r="BY52018" s="74"/>
      <c r="BZ52018" s="74"/>
      <c r="CA52018" s="74"/>
      <c r="CF52018" s="79"/>
      <c r="CL52018" s="79"/>
    </row>
    <row r="52019" spans="30:90">
      <c r="AD52019" s="73"/>
      <c r="AE52019" s="74"/>
      <c r="AF52019" s="74"/>
      <c r="BX52019" s="73"/>
      <c r="BY52019" s="74"/>
      <c r="BZ52019" s="74"/>
      <c r="CA52019" s="74"/>
      <c r="CF52019" s="79"/>
      <c r="CL52019" s="79"/>
    </row>
    <row r="52020" spans="30:90">
      <c r="AD52020" s="73"/>
      <c r="AE52020" s="74"/>
      <c r="AF52020" s="74"/>
      <c r="BX52020" s="73"/>
      <c r="BY52020" s="74"/>
      <c r="BZ52020" s="74"/>
      <c r="CA52020" s="74"/>
      <c r="CF52020" s="79"/>
      <c r="CL52020" s="79"/>
    </row>
    <row r="52021" spans="30:90">
      <c r="AD52021" s="73"/>
      <c r="AE52021" s="74"/>
      <c r="AF52021" s="74"/>
      <c r="BX52021" s="73"/>
      <c r="BY52021" s="74"/>
      <c r="BZ52021" s="74"/>
      <c r="CA52021" s="74"/>
      <c r="CF52021" s="79"/>
      <c r="CL52021" s="79"/>
    </row>
    <row r="52022" spans="30:90">
      <c r="AD52022" s="73"/>
      <c r="AE52022" s="74"/>
      <c r="AF52022" s="74"/>
      <c r="BX52022" s="73"/>
      <c r="BY52022" s="74"/>
      <c r="BZ52022" s="74"/>
      <c r="CA52022" s="74"/>
      <c r="CF52022" s="79"/>
      <c r="CL52022" s="79"/>
    </row>
    <row r="52023" spans="30:90">
      <c r="AD52023" s="73"/>
      <c r="AE52023" s="74"/>
      <c r="AF52023" s="74"/>
      <c r="BX52023" s="73"/>
      <c r="BY52023" s="74"/>
      <c r="BZ52023" s="74"/>
      <c r="CA52023" s="74"/>
      <c r="CF52023" s="79"/>
      <c r="CL52023" s="79"/>
    </row>
    <row r="52024" spans="30:90">
      <c r="AD52024" s="73"/>
      <c r="AE52024" s="74"/>
      <c r="AF52024" s="74"/>
      <c r="BX52024" s="73"/>
      <c r="BY52024" s="74"/>
      <c r="BZ52024" s="74"/>
      <c r="CA52024" s="74"/>
      <c r="CF52024" s="79"/>
      <c r="CL52024" s="79"/>
    </row>
    <row r="52025" spans="30:90">
      <c r="AD52025" s="73"/>
      <c r="AE52025" s="74"/>
      <c r="AF52025" s="74"/>
      <c r="BX52025" s="73"/>
      <c r="BY52025" s="74"/>
      <c r="BZ52025" s="74"/>
      <c r="CA52025" s="74"/>
      <c r="CF52025" s="79"/>
      <c r="CL52025" s="79"/>
    </row>
    <row r="52026" spans="30:90">
      <c r="AD52026" s="73"/>
      <c r="AE52026" s="74"/>
      <c r="AF52026" s="74"/>
      <c r="BX52026" s="73"/>
      <c r="BY52026" s="74"/>
      <c r="BZ52026" s="74"/>
      <c r="CA52026" s="74"/>
      <c r="CF52026" s="79"/>
      <c r="CL52026" s="79"/>
    </row>
    <row r="52027" spans="30:90">
      <c r="AD52027" s="73"/>
      <c r="AE52027" s="74"/>
      <c r="AF52027" s="74"/>
      <c r="BX52027" s="73"/>
      <c r="BY52027" s="74"/>
      <c r="BZ52027" s="74"/>
      <c r="CA52027" s="74"/>
      <c r="CF52027" s="79"/>
      <c r="CL52027" s="79"/>
    </row>
    <row r="52028" spans="30:90">
      <c r="AD52028" s="73"/>
      <c r="AE52028" s="74"/>
      <c r="AF52028" s="74"/>
      <c r="BX52028" s="73"/>
      <c r="BY52028" s="74"/>
      <c r="BZ52028" s="74"/>
      <c r="CA52028" s="74"/>
      <c r="CF52028" s="79"/>
      <c r="CL52028" s="79"/>
    </row>
    <row r="52029" spans="30:90">
      <c r="AD52029" s="73"/>
      <c r="AE52029" s="74"/>
      <c r="AF52029" s="74"/>
      <c r="BX52029" s="73"/>
      <c r="BY52029" s="74"/>
      <c r="BZ52029" s="74"/>
      <c r="CA52029" s="74"/>
      <c r="CF52029" s="79"/>
      <c r="CL52029" s="79"/>
    </row>
    <row r="52030" spans="30:90">
      <c r="AD52030" s="73"/>
      <c r="AE52030" s="74"/>
      <c r="AF52030" s="74"/>
      <c r="BX52030" s="73"/>
      <c r="BY52030" s="74"/>
      <c r="BZ52030" s="74"/>
      <c r="CA52030" s="74"/>
      <c r="CF52030" s="79"/>
      <c r="CL52030" s="79"/>
    </row>
    <row r="52031" spans="30:90">
      <c r="AD52031" s="73"/>
      <c r="AE52031" s="74"/>
      <c r="AF52031" s="74"/>
      <c r="BX52031" s="73"/>
      <c r="BY52031" s="74"/>
      <c r="BZ52031" s="74"/>
      <c r="CA52031" s="74"/>
      <c r="CF52031" s="79"/>
      <c r="CL52031" s="79"/>
    </row>
    <row r="52032" spans="30:90">
      <c r="AD52032" s="73"/>
      <c r="AE52032" s="74"/>
      <c r="AF52032" s="74"/>
      <c r="BX52032" s="73"/>
      <c r="BY52032" s="74"/>
      <c r="BZ52032" s="74"/>
      <c r="CA52032" s="74"/>
      <c r="CF52032" s="79"/>
      <c r="CL52032" s="79"/>
    </row>
    <row r="52033" spans="30:90">
      <c r="AD52033" s="73"/>
      <c r="AE52033" s="74"/>
      <c r="AF52033" s="74"/>
      <c r="BX52033" s="73"/>
      <c r="BY52033" s="74"/>
      <c r="BZ52033" s="74"/>
      <c r="CA52033" s="74"/>
      <c r="CF52033" s="79"/>
      <c r="CL52033" s="79"/>
    </row>
    <row r="52034" spans="30:90">
      <c r="AD52034" s="73"/>
      <c r="AE52034" s="74"/>
      <c r="AF52034" s="74"/>
      <c r="BX52034" s="73"/>
      <c r="BY52034" s="74"/>
      <c r="BZ52034" s="74"/>
      <c r="CA52034" s="74"/>
      <c r="CF52034" s="79"/>
      <c r="CL52034" s="79"/>
    </row>
    <row r="52035" spans="30:90">
      <c r="AD52035" s="73"/>
      <c r="AE52035" s="74"/>
      <c r="AF52035" s="74"/>
      <c r="BX52035" s="73"/>
      <c r="BY52035" s="74"/>
      <c r="BZ52035" s="74"/>
      <c r="CA52035" s="74"/>
      <c r="CF52035" s="79"/>
      <c r="CL52035" s="79"/>
    </row>
    <row r="52036" spans="30:90">
      <c r="AD52036" s="73"/>
      <c r="AE52036" s="74"/>
      <c r="AF52036" s="74"/>
      <c r="BX52036" s="73"/>
      <c r="BY52036" s="74"/>
      <c r="BZ52036" s="74"/>
      <c r="CA52036" s="74"/>
      <c r="CF52036" s="79"/>
      <c r="CL52036" s="79"/>
    </row>
    <row r="52037" spans="30:90">
      <c r="AD52037" s="73"/>
      <c r="AE52037" s="74"/>
      <c r="AF52037" s="74"/>
      <c r="BX52037" s="73"/>
      <c r="BY52037" s="74"/>
      <c r="BZ52037" s="74"/>
      <c r="CA52037" s="74"/>
      <c r="CF52037" s="79"/>
      <c r="CL52037" s="79"/>
    </row>
    <row r="52038" spans="30:90">
      <c r="AD52038" s="73"/>
      <c r="AE52038" s="74"/>
      <c r="AF52038" s="74"/>
      <c r="BX52038" s="73"/>
      <c r="BY52038" s="74"/>
      <c r="BZ52038" s="74"/>
      <c r="CA52038" s="74"/>
      <c r="CF52038" s="79"/>
      <c r="CL52038" s="79"/>
    </row>
    <row r="52039" spans="30:90">
      <c r="AD52039" s="73"/>
      <c r="AE52039" s="74"/>
      <c r="AF52039" s="74"/>
      <c r="BX52039" s="73"/>
      <c r="BY52039" s="74"/>
      <c r="BZ52039" s="74"/>
      <c r="CA52039" s="74"/>
      <c r="CF52039" s="79"/>
      <c r="CL52039" s="79"/>
    </row>
    <row r="52040" spans="30:90">
      <c r="AD52040" s="73"/>
      <c r="AE52040" s="74"/>
      <c r="AF52040" s="74"/>
      <c r="BX52040" s="73"/>
      <c r="BY52040" s="74"/>
      <c r="BZ52040" s="74"/>
      <c r="CA52040" s="74"/>
      <c r="CF52040" s="79"/>
      <c r="CL52040" s="79"/>
    </row>
    <row r="52041" spans="30:90">
      <c r="AD52041" s="73"/>
      <c r="AE52041" s="74"/>
      <c r="AF52041" s="74"/>
      <c r="BX52041" s="73"/>
      <c r="BY52041" s="74"/>
      <c r="BZ52041" s="74"/>
      <c r="CA52041" s="74"/>
      <c r="CF52041" s="79"/>
      <c r="CL52041" s="79"/>
    </row>
    <row r="52042" spans="30:90">
      <c r="AD52042" s="73"/>
      <c r="AE52042" s="74"/>
      <c r="AF52042" s="74"/>
      <c r="BX52042" s="73"/>
      <c r="BY52042" s="74"/>
      <c r="BZ52042" s="74"/>
      <c r="CA52042" s="74"/>
      <c r="CF52042" s="79"/>
      <c r="CL52042" s="79"/>
    </row>
    <row r="52043" spans="30:90">
      <c r="AD52043" s="73"/>
      <c r="AE52043" s="74"/>
      <c r="AF52043" s="74"/>
      <c r="BX52043" s="73"/>
      <c r="BY52043" s="74"/>
      <c r="BZ52043" s="74"/>
      <c r="CA52043" s="74"/>
      <c r="CF52043" s="79"/>
      <c r="CL52043" s="79"/>
    </row>
    <row r="52044" spans="30:90">
      <c r="AD52044" s="73"/>
      <c r="AE52044" s="74"/>
      <c r="AF52044" s="74"/>
      <c r="BX52044" s="73"/>
      <c r="BY52044" s="74"/>
      <c r="BZ52044" s="74"/>
      <c r="CA52044" s="74"/>
      <c r="CF52044" s="79"/>
      <c r="CL52044" s="79"/>
    </row>
    <row r="52045" spans="30:90">
      <c r="AD52045" s="73"/>
      <c r="AE52045" s="74"/>
      <c r="AF52045" s="74"/>
      <c r="BX52045" s="73"/>
      <c r="BY52045" s="74"/>
      <c r="BZ52045" s="74"/>
      <c r="CA52045" s="74"/>
      <c r="CF52045" s="79"/>
      <c r="CL52045" s="79"/>
    </row>
    <row r="52046" spans="30:90">
      <c r="AD52046" s="73"/>
      <c r="AE52046" s="74"/>
      <c r="AF52046" s="74"/>
      <c r="BX52046" s="73"/>
      <c r="BY52046" s="74"/>
      <c r="BZ52046" s="74"/>
      <c r="CA52046" s="74"/>
      <c r="CF52046" s="79"/>
      <c r="CL52046" s="79"/>
    </row>
    <row r="52047" spans="30:90">
      <c r="AD52047" s="73"/>
      <c r="AE52047" s="74"/>
      <c r="AF52047" s="74"/>
      <c r="BX52047" s="73"/>
      <c r="BY52047" s="74"/>
      <c r="BZ52047" s="74"/>
      <c r="CA52047" s="74"/>
      <c r="CF52047" s="79"/>
      <c r="CL52047" s="79"/>
    </row>
    <row r="52048" spans="30:90">
      <c r="AD52048" s="73"/>
      <c r="AE52048" s="74"/>
      <c r="AF52048" s="74"/>
      <c r="BX52048" s="73"/>
      <c r="BY52048" s="74"/>
      <c r="BZ52048" s="74"/>
      <c r="CA52048" s="74"/>
      <c r="CF52048" s="79"/>
      <c r="CL52048" s="79"/>
    </row>
    <row r="52049" spans="30:90">
      <c r="AD52049" s="73"/>
      <c r="AE52049" s="74"/>
      <c r="AF52049" s="74"/>
      <c r="BX52049" s="73"/>
      <c r="BY52049" s="74"/>
      <c r="BZ52049" s="74"/>
      <c r="CA52049" s="74"/>
      <c r="CF52049" s="79"/>
      <c r="CL52049" s="79"/>
    </row>
    <row r="52050" spans="30:90">
      <c r="AD52050" s="73"/>
      <c r="AE52050" s="74"/>
      <c r="AF52050" s="74"/>
      <c r="BX52050" s="73"/>
      <c r="BY52050" s="74"/>
      <c r="BZ52050" s="74"/>
      <c r="CA52050" s="74"/>
      <c r="CF52050" s="79"/>
      <c r="CL52050" s="79"/>
    </row>
    <row r="52051" spans="30:90">
      <c r="AD52051" s="73"/>
      <c r="AE52051" s="74"/>
      <c r="AF52051" s="74"/>
      <c r="BX52051" s="73"/>
      <c r="BY52051" s="74"/>
      <c r="BZ52051" s="74"/>
      <c r="CA52051" s="74"/>
      <c r="CF52051" s="79"/>
      <c r="CL52051" s="79"/>
    </row>
    <row r="52052" spans="30:90">
      <c r="AD52052" s="73"/>
      <c r="AE52052" s="74"/>
      <c r="AF52052" s="74"/>
      <c r="BX52052" s="73"/>
      <c r="BY52052" s="74"/>
      <c r="BZ52052" s="74"/>
      <c r="CA52052" s="74"/>
      <c r="CF52052" s="79"/>
      <c r="CL52052" s="79"/>
    </row>
    <row r="52053" spans="30:90">
      <c r="AD52053" s="73"/>
      <c r="AE52053" s="74"/>
      <c r="AF52053" s="74"/>
      <c r="BX52053" s="73"/>
      <c r="BY52053" s="74"/>
      <c r="BZ52053" s="74"/>
      <c r="CA52053" s="74"/>
      <c r="CF52053" s="79"/>
      <c r="CL52053" s="79"/>
    </row>
    <row r="52054" spans="30:90">
      <c r="AD52054" s="73"/>
      <c r="AE52054" s="74"/>
      <c r="AF52054" s="74"/>
      <c r="BX52054" s="73"/>
      <c r="BY52054" s="74"/>
      <c r="BZ52054" s="74"/>
      <c r="CA52054" s="74"/>
      <c r="CF52054" s="79"/>
      <c r="CL52054" s="79"/>
    </row>
    <row r="52055" spans="30:90">
      <c r="AD52055" s="73"/>
      <c r="AE52055" s="74"/>
      <c r="AF52055" s="74"/>
      <c r="BX52055" s="73"/>
      <c r="BY52055" s="74"/>
      <c r="BZ52055" s="74"/>
      <c r="CA52055" s="74"/>
      <c r="CF52055" s="79"/>
      <c r="CL52055" s="79"/>
    </row>
    <row r="52056" spans="30:90">
      <c r="AD52056" s="73"/>
      <c r="AE52056" s="74"/>
      <c r="AF52056" s="74"/>
      <c r="BX52056" s="73"/>
      <c r="BY52056" s="74"/>
      <c r="BZ52056" s="74"/>
      <c r="CA52056" s="74"/>
      <c r="CF52056" s="79"/>
      <c r="CL52056" s="79"/>
    </row>
    <row r="52057" spans="30:90">
      <c r="AD52057" s="73"/>
      <c r="AE52057" s="74"/>
      <c r="AF52057" s="74"/>
      <c r="BX52057" s="73"/>
      <c r="BY52057" s="74"/>
      <c r="BZ52057" s="74"/>
      <c r="CA52057" s="74"/>
      <c r="CF52057" s="79"/>
      <c r="CL52057" s="79"/>
    </row>
    <row r="52058" spans="30:90">
      <c r="AD52058" s="73"/>
      <c r="AE52058" s="74"/>
      <c r="AF52058" s="74"/>
      <c r="BX52058" s="73"/>
      <c r="BY52058" s="74"/>
      <c r="BZ52058" s="74"/>
      <c r="CA52058" s="74"/>
      <c r="CF52058" s="79"/>
      <c r="CL52058" s="79"/>
    </row>
    <row r="52059" spans="30:90">
      <c r="AD52059" s="73"/>
      <c r="AE52059" s="74"/>
      <c r="AF52059" s="74"/>
      <c r="BX52059" s="73"/>
      <c r="BY52059" s="74"/>
      <c r="BZ52059" s="74"/>
      <c r="CA52059" s="74"/>
      <c r="CF52059" s="79"/>
      <c r="CL52059" s="79"/>
    </row>
    <row r="52060" spans="30:90">
      <c r="AD52060" s="73"/>
      <c r="AE52060" s="74"/>
      <c r="AF52060" s="74"/>
      <c r="BX52060" s="73"/>
      <c r="BY52060" s="74"/>
      <c r="BZ52060" s="74"/>
      <c r="CA52060" s="74"/>
      <c r="CF52060" s="79"/>
      <c r="CL52060" s="79"/>
    </row>
    <row r="52061" spans="30:90">
      <c r="AD52061" s="73"/>
      <c r="AE52061" s="74"/>
      <c r="AF52061" s="74"/>
      <c r="BX52061" s="73"/>
      <c r="BY52061" s="74"/>
      <c r="BZ52061" s="74"/>
      <c r="CA52061" s="74"/>
      <c r="CF52061" s="79"/>
      <c r="CL52061" s="79"/>
    </row>
    <row r="52062" spans="30:90">
      <c r="AD52062" s="73"/>
      <c r="AE52062" s="74"/>
      <c r="AF52062" s="74"/>
      <c r="BX52062" s="73"/>
      <c r="BY52062" s="74"/>
      <c r="BZ52062" s="74"/>
      <c r="CA52062" s="74"/>
      <c r="CF52062" s="79"/>
      <c r="CL52062" s="79"/>
    </row>
    <row r="52063" spans="30:90">
      <c r="AD52063" s="73"/>
      <c r="AE52063" s="74"/>
      <c r="AF52063" s="74"/>
      <c r="BX52063" s="73"/>
      <c r="BY52063" s="74"/>
      <c r="BZ52063" s="74"/>
      <c r="CA52063" s="74"/>
      <c r="CF52063" s="79"/>
      <c r="CL52063" s="79"/>
    </row>
    <row r="52064" spans="30:90">
      <c r="AD52064" s="73"/>
      <c r="AE52064" s="74"/>
      <c r="AF52064" s="74"/>
      <c r="BX52064" s="73"/>
      <c r="BY52064" s="74"/>
      <c r="BZ52064" s="74"/>
      <c r="CA52064" s="74"/>
      <c r="CF52064" s="79"/>
      <c r="CL52064" s="79"/>
    </row>
    <row r="52065" spans="30:90">
      <c r="AD52065" s="73"/>
      <c r="AE52065" s="74"/>
      <c r="AF52065" s="74"/>
      <c r="BX52065" s="73"/>
      <c r="BY52065" s="74"/>
      <c r="BZ52065" s="74"/>
      <c r="CA52065" s="74"/>
      <c r="CF52065" s="79"/>
      <c r="CL52065" s="79"/>
    </row>
    <row r="52066" spans="30:90">
      <c r="AD52066" s="73"/>
      <c r="AE52066" s="74"/>
      <c r="AF52066" s="74"/>
      <c r="BX52066" s="73"/>
      <c r="BY52066" s="74"/>
      <c r="BZ52066" s="74"/>
      <c r="CA52066" s="74"/>
      <c r="CF52066" s="79"/>
      <c r="CL52066" s="79"/>
    </row>
    <row r="52067" spans="30:90">
      <c r="AD52067" s="73"/>
      <c r="AE52067" s="74"/>
      <c r="AF52067" s="74"/>
      <c r="BX52067" s="73"/>
      <c r="BY52067" s="74"/>
      <c r="BZ52067" s="74"/>
      <c r="CA52067" s="74"/>
      <c r="CF52067" s="79"/>
      <c r="CL52067" s="79"/>
    </row>
    <row r="52068" spans="30:90">
      <c r="AD52068" s="73"/>
      <c r="AE52068" s="74"/>
      <c r="AF52068" s="74"/>
      <c r="BX52068" s="73"/>
      <c r="BY52068" s="74"/>
      <c r="BZ52068" s="74"/>
      <c r="CA52068" s="74"/>
      <c r="CF52068" s="79"/>
      <c r="CL52068" s="79"/>
    </row>
    <row r="52069" spans="30:90">
      <c r="AD52069" s="73"/>
      <c r="AE52069" s="74"/>
      <c r="AF52069" s="74"/>
      <c r="BX52069" s="73"/>
      <c r="BY52069" s="74"/>
      <c r="BZ52069" s="74"/>
      <c r="CA52069" s="74"/>
      <c r="CF52069" s="79"/>
      <c r="CL52069" s="79"/>
    </row>
    <row r="52070" spans="30:90">
      <c r="AD52070" s="73"/>
      <c r="AE52070" s="74"/>
      <c r="AF52070" s="74"/>
      <c r="BX52070" s="73"/>
      <c r="BY52070" s="74"/>
      <c r="BZ52070" s="74"/>
      <c r="CA52070" s="74"/>
      <c r="CF52070" s="79"/>
      <c r="CL52070" s="79"/>
    </row>
    <row r="52071" spans="30:90">
      <c r="AD52071" s="73"/>
      <c r="AE52071" s="74"/>
      <c r="AF52071" s="74"/>
      <c r="BX52071" s="73"/>
      <c r="BY52071" s="74"/>
      <c r="BZ52071" s="74"/>
      <c r="CA52071" s="74"/>
      <c r="CF52071" s="79"/>
      <c r="CL52071" s="79"/>
    </row>
    <row r="52072" spans="30:90">
      <c r="AD52072" s="73"/>
      <c r="AE52072" s="74"/>
      <c r="AF52072" s="74"/>
      <c r="BX52072" s="73"/>
      <c r="BY52072" s="74"/>
      <c r="BZ52072" s="74"/>
      <c r="CA52072" s="74"/>
      <c r="CF52072" s="79"/>
      <c r="CL52072" s="79"/>
    </row>
    <row r="52073" spans="30:90">
      <c r="AD52073" s="73"/>
      <c r="AE52073" s="74"/>
      <c r="AF52073" s="74"/>
      <c r="BX52073" s="73"/>
      <c r="BY52073" s="74"/>
      <c r="BZ52073" s="74"/>
      <c r="CA52073" s="74"/>
      <c r="CF52073" s="79"/>
      <c r="CL52073" s="79"/>
    </row>
    <row r="52074" spans="30:90">
      <c r="AD52074" s="73"/>
      <c r="AE52074" s="74"/>
      <c r="AF52074" s="74"/>
      <c r="BX52074" s="73"/>
      <c r="BY52074" s="74"/>
      <c r="BZ52074" s="74"/>
      <c r="CA52074" s="74"/>
      <c r="CF52074" s="79"/>
      <c r="CL52074" s="79"/>
    </row>
    <row r="52075" spans="30:90">
      <c r="AD52075" s="73"/>
      <c r="AE52075" s="74"/>
      <c r="AF52075" s="74"/>
      <c r="BX52075" s="73"/>
      <c r="BY52075" s="74"/>
      <c r="BZ52075" s="74"/>
      <c r="CA52075" s="74"/>
      <c r="CF52075" s="79"/>
      <c r="CL52075" s="79"/>
    </row>
    <row r="52076" spans="30:90">
      <c r="AD52076" s="73"/>
      <c r="AE52076" s="74"/>
      <c r="AF52076" s="74"/>
      <c r="BX52076" s="73"/>
      <c r="BY52076" s="74"/>
      <c r="BZ52076" s="74"/>
      <c r="CA52076" s="74"/>
      <c r="CF52076" s="79"/>
      <c r="CL52076" s="79"/>
    </row>
    <row r="52077" spans="30:90">
      <c r="AD52077" s="73"/>
      <c r="AE52077" s="74"/>
      <c r="AF52077" s="74"/>
      <c r="BX52077" s="73"/>
      <c r="BY52077" s="74"/>
      <c r="BZ52077" s="74"/>
      <c r="CA52077" s="74"/>
      <c r="CF52077" s="79"/>
      <c r="CL52077" s="79"/>
    </row>
    <row r="52078" spans="30:90">
      <c r="AD52078" s="73"/>
      <c r="AE52078" s="74"/>
      <c r="AF52078" s="74"/>
      <c r="BX52078" s="73"/>
      <c r="BY52078" s="74"/>
      <c r="BZ52078" s="74"/>
      <c r="CA52078" s="74"/>
      <c r="CF52078" s="79"/>
      <c r="CL52078" s="79"/>
    </row>
    <row r="52079" spans="30:90">
      <c r="AD52079" s="73"/>
      <c r="AE52079" s="74"/>
      <c r="AF52079" s="74"/>
      <c r="BX52079" s="73"/>
      <c r="BY52079" s="74"/>
      <c r="BZ52079" s="74"/>
      <c r="CA52079" s="74"/>
      <c r="CF52079" s="79"/>
      <c r="CL52079" s="79"/>
    </row>
    <row r="52080" spans="30:90">
      <c r="AD52080" s="73"/>
      <c r="AE52080" s="74"/>
      <c r="AF52080" s="74"/>
      <c r="BX52080" s="73"/>
      <c r="BY52080" s="74"/>
      <c r="BZ52080" s="74"/>
      <c r="CA52080" s="74"/>
      <c r="CF52080" s="79"/>
      <c r="CL52080" s="79"/>
    </row>
    <row r="52081" spans="30:90">
      <c r="AD52081" s="73"/>
      <c r="AE52081" s="74"/>
      <c r="AF52081" s="74"/>
      <c r="BX52081" s="73"/>
      <c r="BY52081" s="74"/>
      <c r="BZ52081" s="74"/>
      <c r="CA52081" s="74"/>
      <c r="CF52081" s="79"/>
      <c r="CL52081" s="79"/>
    </row>
    <row r="52082" spans="30:90">
      <c r="AD52082" s="73"/>
      <c r="AE52082" s="74"/>
      <c r="AF52082" s="74"/>
      <c r="BX52082" s="73"/>
      <c r="BY52082" s="74"/>
      <c r="BZ52082" s="74"/>
      <c r="CA52082" s="74"/>
      <c r="CF52082" s="79"/>
      <c r="CL52082" s="79"/>
    </row>
    <row r="52083" spans="30:90">
      <c r="AD52083" s="73"/>
      <c r="AE52083" s="74"/>
      <c r="AF52083" s="74"/>
      <c r="BX52083" s="73"/>
      <c r="BY52083" s="74"/>
      <c r="BZ52083" s="74"/>
      <c r="CA52083" s="74"/>
      <c r="CF52083" s="79"/>
      <c r="CL52083" s="79"/>
    </row>
    <row r="52084" spans="30:90">
      <c r="AD52084" s="73"/>
      <c r="AE52084" s="74"/>
      <c r="AF52084" s="74"/>
      <c r="BX52084" s="73"/>
      <c r="BY52084" s="74"/>
      <c r="BZ52084" s="74"/>
      <c r="CA52084" s="74"/>
      <c r="CF52084" s="79"/>
      <c r="CL52084" s="79"/>
    </row>
    <row r="52085" spans="30:90">
      <c r="AD52085" s="73"/>
      <c r="AE52085" s="74"/>
      <c r="AF52085" s="74"/>
      <c r="BX52085" s="73"/>
      <c r="BY52085" s="74"/>
      <c r="BZ52085" s="74"/>
      <c r="CA52085" s="74"/>
      <c r="CF52085" s="79"/>
      <c r="CL52085" s="79"/>
    </row>
    <row r="52086" spans="30:90">
      <c r="AD52086" s="73"/>
      <c r="AE52086" s="74"/>
      <c r="AF52086" s="74"/>
      <c r="BX52086" s="73"/>
      <c r="BY52086" s="74"/>
      <c r="BZ52086" s="74"/>
      <c r="CA52086" s="74"/>
      <c r="CF52086" s="79"/>
      <c r="CL52086" s="79"/>
    </row>
    <row r="52087" spans="30:90">
      <c r="AD52087" s="73"/>
      <c r="AE52087" s="74"/>
      <c r="AF52087" s="74"/>
      <c r="BX52087" s="73"/>
      <c r="BY52087" s="74"/>
      <c r="BZ52087" s="74"/>
      <c r="CA52087" s="74"/>
      <c r="CF52087" s="79"/>
      <c r="CL52087" s="79"/>
    </row>
    <row r="52088" spans="30:90">
      <c r="AD52088" s="73"/>
      <c r="AE52088" s="74"/>
      <c r="AF52088" s="74"/>
      <c r="BX52088" s="73"/>
      <c r="BY52088" s="74"/>
      <c r="BZ52088" s="74"/>
      <c r="CA52088" s="74"/>
      <c r="CF52088" s="79"/>
      <c r="CL52088" s="79"/>
    </row>
    <row r="52089" spans="30:90">
      <c r="AD52089" s="73"/>
      <c r="AE52089" s="74"/>
      <c r="AF52089" s="74"/>
      <c r="BX52089" s="73"/>
      <c r="BY52089" s="74"/>
      <c r="BZ52089" s="74"/>
      <c r="CA52089" s="74"/>
      <c r="CF52089" s="79"/>
      <c r="CL52089" s="79"/>
    </row>
    <row r="52090" spans="30:90">
      <c r="AD52090" s="73"/>
      <c r="AE52090" s="74"/>
      <c r="AF52090" s="74"/>
      <c r="BX52090" s="73"/>
      <c r="BY52090" s="74"/>
      <c r="BZ52090" s="74"/>
      <c r="CA52090" s="74"/>
      <c r="CF52090" s="79"/>
      <c r="CL52090" s="79"/>
    </row>
    <row r="52091" spans="30:90">
      <c r="AD52091" s="73"/>
      <c r="AE52091" s="74"/>
      <c r="AF52091" s="74"/>
      <c r="BX52091" s="73"/>
      <c r="BY52091" s="74"/>
      <c r="BZ52091" s="74"/>
      <c r="CA52091" s="74"/>
      <c r="CF52091" s="79"/>
      <c r="CL52091" s="79"/>
    </row>
    <row r="52092" spans="30:90">
      <c r="AD52092" s="73"/>
      <c r="AE52092" s="74"/>
      <c r="AF52092" s="74"/>
      <c r="BX52092" s="73"/>
      <c r="BY52092" s="74"/>
      <c r="BZ52092" s="74"/>
      <c r="CA52092" s="74"/>
      <c r="CF52092" s="79"/>
      <c r="CL52092" s="79"/>
    </row>
    <row r="52093" spans="30:90">
      <c r="AD52093" s="73"/>
      <c r="AE52093" s="74"/>
      <c r="AF52093" s="74"/>
      <c r="BX52093" s="73"/>
      <c r="BY52093" s="74"/>
      <c r="BZ52093" s="74"/>
      <c r="CA52093" s="74"/>
      <c r="CF52093" s="79"/>
      <c r="CL52093" s="79"/>
    </row>
    <row r="52094" spans="30:90">
      <c r="AD52094" s="73"/>
      <c r="AE52094" s="74"/>
      <c r="AF52094" s="74"/>
      <c r="BX52094" s="73"/>
      <c r="BY52094" s="74"/>
      <c r="BZ52094" s="74"/>
      <c r="CA52094" s="74"/>
      <c r="CF52094" s="79"/>
      <c r="CL52094" s="79"/>
    </row>
    <row r="52095" spans="30:90">
      <c r="AD52095" s="73"/>
      <c r="AE52095" s="74"/>
      <c r="AF52095" s="74"/>
      <c r="BX52095" s="73"/>
      <c r="BY52095" s="74"/>
      <c r="BZ52095" s="74"/>
      <c r="CA52095" s="74"/>
      <c r="CF52095" s="79"/>
      <c r="CL52095" s="79"/>
    </row>
    <row r="52096" spans="30:90">
      <c r="AD52096" s="73"/>
      <c r="AE52096" s="74"/>
      <c r="AF52096" s="74"/>
      <c r="BX52096" s="73"/>
      <c r="BY52096" s="74"/>
      <c r="BZ52096" s="74"/>
      <c r="CA52096" s="74"/>
      <c r="CF52096" s="79"/>
      <c r="CL52096" s="79"/>
    </row>
    <row r="52097" spans="30:90">
      <c r="AD52097" s="73"/>
      <c r="AE52097" s="74"/>
      <c r="AF52097" s="74"/>
      <c r="BX52097" s="73"/>
      <c r="BY52097" s="74"/>
      <c r="BZ52097" s="74"/>
      <c r="CA52097" s="74"/>
      <c r="CF52097" s="79"/>
      <c r="CL52097" s="79"/>
    </row>
    <row r="52098" spans="30:90">
      <c r="AD52098" s="73"/>
      <c r="AE52098" s="74"/>
      <c r="AF52098" s="74"/>
      <c r="BX52098" s="73"/>
      <c r="BY52098" s="74"/>
      <c r="BZ52098" s="74"/>
      <c r="CA52098" s="74"/>
      <c r="CF52098" s="79"/>
      <c r="CL52098" s="79"/>
    </row>
    <row r="52099" spans="30:90">
      <c r="AD52099" s="73"/>
      <c r="AE52099" s="74"/>
      <c r="AF52099" s="74"/>
      <c r="BX52099" s="73"/>
      <c r="BY52099" s="74"/>
      <c r="BZ52099" s="74"/>
      <c r="CA52099" s="74"/>
      <c r="CF52099" s="79"/>
      <c r="CL52099" s="79"/>
    </row>
    <row r="52100" spans="30:90">
      <c r="AD52100" s="73"/>
      <c r="AE52100" s="74"/>
      <c r="AF52100" s="74"/>
      <c r="BX52100" s="73"/>
      <c r="BY52100" s="74"/>
      <c r="BZ52100" s="74"/>
      <c r="CA52100" s="74"/>
      <c r="CF52100" s="79"/>
      <c r="CL52100" s="79"/>
    </row>
    <row r="52101" spans="30:90">
      <c r="AD52101" s="73"/>
      <c r="AE52101" s="74"/>
      <c r="AF52101" s="74"/>
      <c r="BX52101" s="73"/>
      <c r="BY52101" s="74"/>
      <c r="BZ52101" s="74"/>
      <c r="CA52101" s="74"/>
      <c r="CF52101" s="79"/>
      <c r="CL52101" s="79"/>
    </row>
    <row r="52102" spans="30:90">
      <c r="AD52102" s="73"/>
      <c r="AE52102" s="74"/>
      <c r="AF52102" s="74"/>
      <c r="BX52102" s="73"/>
      <c r="BY52102" s="74"/>
      <c r="BZ52102" s="74"/>
      <c r="CA52102" s="74"/>
      <c r="CF52102" s="79"/>
      <c r="CL52102" s="79"/>
    </row>
    <row r="52103" spans="30:90">
      <c r="AD52103" s="73"/>
      <c r="AE52103" s="74"/>
      <c r="AF52103" s="74"/>
      <c r="BX52103" s="73"/>
      <c r="BY52103" s="74"/>
      <c r="BZ52103" s="74"/>
      <c r="CA52103" s="74"/>
      <c r="CF52103" s="79"/>
      <c r="CL52103" s="79"/>
    </row>
    <row r="52104" spans="30:90">
      <c r="AD52104" s="73"/>
      <c r="AE52104" s="74"/>
      <c r="AF52104" s="74"/>
      <c r="BX52104" s="73"/>
      <c r="BY52104" s="74"/>
      <c r="BZ52104" s="74"/>
      <c r="CA52104" s="74"/>
      <c r="CF52104" s="79"/>
      <c r="CL52104" s="79"/>
    </row>
    <row r="52105" spans="30:90">
      <c r="AD52105" s="73"/>
      <c r="AE52105" s="74"/>
      <c r="AF52105" s="74"/>
      <c r="BX52105" s="73"/>
      <c r="BY52105" s="74"/>
      <c r="BZ52105" s="74"/>
      <c r="CA52105" s="74"/>
      <c r="CF52105" s="79"/>
      <c r="CL52105" s="79"/>
    </row>
    <row r="52106" spans="30:90">
      <c r="AD52106" s="73"/>
      <c r="AE52106" s="74"/>
      <c r="AF52106" s="74"/>
      <c r="BX52106" s="73"/>
      <c r="BY52106" s="74"/>
      <c r="BZ52106" s="74"/>
      <c r="CA52106" s="74"/>
      <c r="CF52106" s="79"/>
      <c r="CL52106" s="79"/>
    </row>
    <row r="52107" spans="30:90">
      <c r="AD52107" s="73"/>
      <c r="AE52107" s="74"/>
      <c r="AF52107" s="74"/>
      <c r="BX52107" s="73"/>
      <c r="BY52107" s="74"/>
      <c r="BZ52107" s="74"/>
      <c r="CA52107" s="74"/>
      <c r="CF52107" s="79"/>
      <c r="CL52107" s="79"/>
    </row>
    <row r="52108" spans="30:90">
      <c r="AD52108" s="73"/>
      <c r="AE52108" s="74"/>
      <c r="AF52108" s="74"/>
      <c r="BX52108" s="73"/>
      <c r="BY52108" s="74"/>
      <c r="BZ52108" s="74"/>
      <c r="CA52108" s="74"/>
      <c r="CF52108" s="79"/>
      <c r="CL52108" s="79"/>
    </row>
    <row r="52109" spans="30:90">
      <c r="AD52109" s="73"/>
      <c r="AE52109" s="74"/>
      <c r="AF52109" s="74"/>
      <c r="BX52109" s="73"/>
      <c r="BY52109" s="74"/>
      <c r="BZ52109" s="74"/>
      <c r="CA52109" s="74"/>
      <c r="CF52109" s="79"/>
      <c r="CL52109" s="79"/>
    </row>
    <row r="52110" spans="30:90">
      <c r="AD52110" s="73"/>
      <c r="AE52110" s="74"/>
      <c r="AF52110" s="74"/>
      <c r="BX52110" s="73"/>
      <c r="BY52110" s="74"/>
      <c r="BZ52110" s="74"/>
      <c r="CA52110" s="74"/>
      <c r="CF52110" s="79"/>
      <c r="CL52110" s="79"/>
    </row>
    <row r="52111" spans="30:90">
      <c r="AD52111" s="73"/>
      <c r="AE52111" s="74"/>
      <c r="AF52111" s="74"/>
      <c r="BX52111" s="73"/>
      <c r="BY52111" s="74"/>
      <c r="BZ52111" s="74"/>
      <c r="CA52111" s="74"/>
      <c r="CF52111" s="79"/>
      <c r="CL52111" s="79"/>
    </row>
    <row r="52112" spans="30:90">
      <c r="AD52112" s="73"/>
      <c r="AE52112" s="74"/>
      <c r="AF52112" s="74"/>
      <c r="BX52112" s="73"/>
      <c r="BY52112" s="74"/>
      <c r="BZ52112" s="74"/>
      <c r="CA52112" s="74"/>
      <c r="CF52112" s="79"/>
      <c r="CL52112" s="79"/>
    </row>
    <row r="52113" spans="30:90">
      <c r="AD52113" s="73"/>
      <c r="AE52113" s="74"/>
      <c r="AF52113" s="74"/>
      <c r="BX52113" s="73"/>
      <c r="BY52113" s="74"/>
      <c r="BZ52113" s="74"/>
      <c r="CA52113" s="74"/>
      <c r="CF52113" s="79"/>
      <c r="CL52113" s="79"/>
    </row>
    <row r="52114" spans="30:90">
      <c r="AD52114" s="73"/>
      <c r="AE52114" s="74"/>
      <c r="AF52114" s="74"/>
      <c r="BX52114" s="73"/>
      <c r="BY52114" s="74"/>
      <c r="BZ52114" s="74"/>
      <c r="CA52114" s="74"/>
      <c r="CF52114" s="79"/>
      <c r="CL52114" s="79"/>
    </row>
    <row r="52115" spans="30:90">
      <c r="AD52115" s="73"/>
      <c r="AE52115" s="74"/>
      <c r="AF52115" s="74"/>
      <c r="BX52115" s="73"/>
      <c r="BY52115" s="74"/>
      <c r="BZ52115" s="74"/>
      <c r="CA52115" s="74"/>
      <c r="CF52115" s="79"/>
      <c r="CL52115" s="79"/>
    </row>
    <row r="52116" spans="30:90">
      <c r="AD52116" s="73"/>
      <c r="AE52116" s="74"/>
      <c r="AF52116" s="74"/>
      <c r="BX52116" s="73"/>
      <c r="BY52116" s="74"/>
      <c r="BZ52116" s="74"/>
      <c r="CA52116" s="74"/>
      <c r="CF52116" s="79"/>
      <c r="CL52116" s="79"/>
    </row>
    <row r="52117" spans="30:90">
      <c r="AD52117" s="73"/>
      <c r="AE52117" s="74"/>
      <c r="AF52117" s="74"/>
      <c r="BX52117" s="73"/>
      <c r="BY52117" s="74"/>
      <c r="BZ52117" s="74"/>
      <c r="CA52117" s="74"/>
      <c r="CF52117" s="79"/>
      <c r="CL52117" s="79"/>
    </row>
    <row r="52118" spans="30:90">
      <c r="AD52118" s="73"/>
      <c r="AE52118" s="74"/>
      <c r="AF52118" s="74"/>
      <c r="BX52118" s="73"/>
      <c r="BY52118" s="74"/>
      <c r="BZ52118" s="74"/>
      <c r="CA52118" s="74"/>
      <c r="CF52118" s="79"/>
      <c r="CL52118" s="79"/>
    </row>
    <row r="52119" spans="30:90">
      <c r="AD52119" s="73"/>
      <c r="AE52119" s="74"/>
      <c r="AF52119" s="74"/>
      <c r="BX52119" s="73"/>
      <c r="BY52119" s="74"/>
      <c r="BZ52119" s="74"/>
      <c r="CA52119" s="74"/>
      <c r="CF52119" s="79"/>
      <c r="CL52119" s="79"/>
    </row>
    <row r="52120" spans="30:90">
      <c r="AD52120" s="73"/>
      <c r="AE52120" s="74"/>
      <c r="AF52120" s="74"/>
      <c r="BX52120" s="73"/>
      <c r="BY52120" s="74"/>
      <c r="BZ52120" s="74"/>
      <c r="CA52120" s="74"/>
      <c r="CF52120" s="79"/>
      <c r="CL52120" s="79"/>
    </row>
    <row r="52121" spans="30:90">
      <c r="AD52121" s="73"/>
      <c r="AE52121" s="74"/>
      <c r="AF52121" s="74"/>
      <c r="BX52121" s="73"/>
      <c r="BY52121" s="74"/>
      <c r="BZ52121" s="74"/>
      <c r="CA52121" s="74"/>
      <c r="CF52121" s="79"/>
      <c r="CL52121" s="79"/>
    </row>
    <row r="52122" spans="30:90">
      <c r="AD52122" s="73"/>
      <c r="AE52122" s="74"/>
      <c r="AF52122" s="74"/>
      <c r="BX52122" s="73"/>
      <c r="BY52122" s="74"/>
      <c r="BZ52122" s="74"/>
      <c r="CA52122" s="74"/>
      <c r="CF52122" s="79"/>
      <c r="CL52122" s="79"/>
    </row>
    <row r="52123" spans="30:90">
      <c r="AD52123" s="73"/>
      <c r="AE52123" s="74"/>
      <c r="AF52123" s="74"/>
      <c r="BX52123" s="73"/>
      <c r="BY52123" s="74"/>
      <c r="BZ52123" s="74"/>
      <c r="CA52123" s="74"/>
      <c r="CF52123" s="79"/>
      <c r="CL52123" s="79"/>
    </row>
    <row r="52124" spans="30:90">
      <c r="AD52124" s="73"/>
      <c r="AE52124" s="74"/>
      <c r="AF52124" s="74"/>
      <c r="BX52124" s="73"/>
      <c r="BY52124" s="74"/>
      <c r="BZ52124" s="74"/>
      <c r="CA52124" s="74"/>
      <c r="CF52124" s="79"/>
      <c r="CL52124" s="79"/>
    </row>
    <row r="52125" spans="30:90">
      <c r="AD52125" s="73"/>
      <c r="AE52125" s="74"/>
      <c r="AF52125" s="74"/>
      <c r="BX52125" s="73"/>
      <c r="BY52125" s="74"/>
      <c r="BZ52125" s="74"/>
      <c r="CA52125" s="74"/>
      <c r="CF52125" s="79"/>
      <c r="CL52125" s="79"/>
    </row>
    <row r="52126" spans="30:90">
      <c r="AD52126" s="73"/>
      <c r="AE52126" s="74"/>
      <c r="AF52126" s="74"/>
      <c r="BX52126" s="73"/>
      <c r="BY52126" s="74"/>
      <c r="BZ52126" s="74"/>
      <c r="CA52126" s="74"/>
      <c r="CF52126" s="79"/>
      <c r="CL52126" s="79"/>
    </row>
    <row r="52127" spans="30:90">
      <c r="AD52127" s="73"/>
      <c r="AE52127" s="74"/>
      <c r="AF52127" s="74"/>
      <c r="BX52127" s="73"/>
      <c r="BY52127" s="74"/>
      <c r="BZ52127" s="74"/>
      <c r="CA52127" s="74"/>
      <c r="CF52127" s="79"/>
      <c r="CL52127" s="79"/>
    </row>
    <row r="52128" spans="30:90">
      <c r="AD52128" s="73"/>
      <c r="AE52128" s="74"/>
      <c r="AF52128" s="74"/>
      <c r="BX52128" s="73"/>
      <c r="BY52128" s="74"/>
      <c r="BZ52128" s="74"/>
      <c r="CA52128" s="74"/>
      <c r="CF52128" s="79"/>
      <c r="CL52128" s="79"/>
    </row>
    <row r="52129" spans="30:90">
      <c r="AD52129" s="73"/>
      <c r="AE52129" s="74"/>
      <c r="AF52129" s="74"/>
      <c r="BX52129" s="73"/>
      <c r="BY52129" s="74"/>
      <c r="BZ52129" s="74"/>
      <c r="CA52129" s="74"/>
      <c r="CF52129" s="79"/>
      <c r="CL52129" s="79"/>
    </row>
    <row r="52130" spans="30:90">
      <c r="AD52130" s="73"/>
      <c r="AE52130" s="74"/>
      <c r="AF52130" s="74"/>
      <c r="BX52130" s="73"/>
      <c r="BY52130" s="74"/>
      <c r="BZ52130" s="74"/>
      <c r="CA52130" s="74"/>
      <c r="CF52130" s="79"/>
      <c r="CL52130" s="79"/>
    </row>
    <row r="52131" spans="30:90">
      <c r="AD52131" s="73"/>
      <c r="AE52131" s="74"/>
      <c r="AF52131" s="74"/>
      <c r="BX52131" s="73"/>
      <c r="BY52131" s="74"/>
      <c r="BZ52131" s="74"/>
      <c r="CA52131" s="74"/>
      <c r="CF52131" s="79"/>
      <c r="CL52131" s="79"/>
    </row>
    <row r="52132" spans="30:90">
      <c r="AD52132" s="73"/>
      <c r="AE52132" s="74"/>
      <c r="AF52132" s="74"/>
      <c r="BX52132" s="73"/>
      <c r="BY52132" s="74"/>
      <c r="BZ52132" s="74"/>
      <c r="CA52132" s="74"/>
      <c r="CF52132" s="79"/>
      <c r="CL52132" s="79"/>
    </row>
    <row r="52133" spans="30:90">
      <c r="AD52133" s="73"/>
      <c r="AE52133" s="74"/>
      <c r="AF52133" s="74"/>
      <c r="BX52133" s="73"/>
      <c r="BY52133" s="74"/>
      <c r="BZ52133" s="74"/>
      <c r="CA52133" s="74"/>
      <c r="CF52133" s="79"/>
      <c r="CL52133" s="79"/>
    </row>
    <row r="52134" spans="30:90">
      <c r="AD52134" s="73"/>
      <c r="AE52134" s="74"/>
      <c r="AF52134" s="74"/>
      <c r="BX52134" s="73"/>
      <c r="BY52134" s="74"/>
      <c r="BZ52134" s="74"/>
      <c r="CA52134" s="74"/>
      <c r="CF52134" s="79"/>
      <c r="CL52134" s="79"/>
    </row>
    <row r="52135" spans="30:90">
      <c r="AD52135" s="73"/>
      <c r="AE52135" s="74"/>
      <c r="AF52135" s="74"/>
      <c r="BX52135" s="73"/>
      <c r="BY52135" s="74"/>
      <c r="BZ52135" s="74"/>
      <c r="CA52135" s="74"/>
      <c r="CF52135" s="79"/>
      <c r="CL52135" s="79"/>
    </row>
    <row r="52136" spans="30:90">
      <c r="AD52136" s="73"/>
      <c r="AE52136" s="74"/>
      <c r="AF52136" s="74"/>
      <c r="BX52136" s="73"/>
      <c r="BY52136" s="74"/>
      <c r="BZ52136" s="74"/>
      <c r="CA52136" s="74"/>
      <c r="CF52136" s="79"/>
      <c r="CL52136" s="79"/>
    </row>
    <row r="52137" spans="30:90">
      <c r="AD52137" s="73"/>
      <c r="AE52137" s="74"/>
      <c r="AF52137" s="74"/>
      <c r="BX52137" s="73"/>
      <c r="BY52137" s="74"/>
      <c r="BZ52137" s="74"/>
      <c r="CA52137" s="74"/>
      <c r="CF52137" s="79"/>
      <c r="CL52137" s="79"/>
    </row>
    <row r="52138" spans="30:90">
      <c r="AD52138" s="73"/>
      <c r="AE52138" s="74"/>
      <c r="AF52138" s="74"/>
      <c r="BX52138" s="73"/>
      <c r="BY52138" s="74"/>
      <c r="BZ52138" s="74"/>
      <c r="CA52138" s="74"/>
      <c r="CF52138" s="79"/>
      <c r="CL52138" s="79"/>
    </row>
    <row r="52139" spans="30:90">
      <c r="AD52139" s="73"/>
      <c r="AE52139" s="74"/>
      <c r="AF52139" s="74"/>
      <c r="BX52139" s="73"/>
      <c r="BY52139" s="74"/>
      <c r="BZ52139" s="74"/>
      <c r="CA52139" s="74"/>
      <c r="CF52139" s="79"/>
      <c r="CL52139" s="79"/>
    </row>
    <row r="52140" spans="30:90">
      <c r="AD52140" s="73"/>
      <c r="AE52140" s="74"/>
      <c r="AF52140" s="74"/>
      <c r="BX52140" s="73"/>
      <c r="BY52140" s="74"/>
      <c r="BZ52140" s="74"/>
      <c r="CA52140" s="74"/>
      <c r="CF52140" s="79"/>
      <c r="CL52140" s="79"/>
    </row>
    <row r="52141" spans="30:90">
      <c r="AD52141" s="73"/>
      <c r="AE52141" s="74"/>
      <c r="AF52141" s="74"/>
      <c r="BX52141" s="73"/>
      <c r="BY52141" s="74"/>
      <c r="BZ52141" s="74"/>
      <c r="CA52141" s="74"/>
      <c r="CF52141" s="79"/>
      <c r="CL52141" s="79"/>
    </row>
    <row r="52142" spans="30:90">
      <c r="AD52142" s="73"/>
      <c r="AE52142" s="74"/>
      <c r="AF52142" s="74"/>
      <c r="BX52142" s="73"/>
      <c r="BY52142" s="74"/>
      <c r="BZ52142" s="74"/>
      <c r="CA52142" s="74"/>
      <c r="CF52142" s="79"/>
      <c r="CL52142" s="79"/>
    </row>
    <row r="52143" spans="30:90">
      <c r="AD52143" s="73"/>
      <c r="AE52143" s="74"/>
      <c r="AF52143" s="74"/>
      <c r="BX52143" s="73"/>
      <c r="BY52143" s="74"/>
      <c r="BZ52143" s="74"/>
      <c r="CA52143" s="74"/>
      <c r="CF52143" s="79"/>
      <c r="CL52143" s="79"/>
    </row>
    <row r="52144" spans="30:90">
      <c r="AD52144" s="73"/>
      <c r="AE52144" s="74"/>
      <c r="AF52144" s="74"/>
      <c r="BX52144" s="73"/>
      <c r="BY52144" s="74"/>
      <c r="BZ52144" s="74"/>
      <c r="CA52144" s="74"/>
      <c r="CF52144" s="79"/>
      <c r="CL52144" s="79"/>
    </row>
    <row r="52145" spans="30:90">
      <c r="AD52145" s="73"/>
      <c r="AE52145" s="74"/>
      <c r="AF52145" s="74"/>
      <c r="BX52145" s="73"/>
      <c r="BY52145" s="74"/>
      <c r="BZ52145" s="74"/>
      <c r="CA52145" s="74"/>
      <c r="CF52145" s="79"/>
      <c r="CL52145" s="79"/>
    </row>
    <row r="52146" spans="30:90">
      <c r="AD52146" s="73"/>
      <c r="AE52146" s="74"/>
      <c r="AF52146" s="74"/>
      <c r="BX52146" s="73"/>
      <c r="BY52146" s="74"/>
      <c r="BZ52146" s="74"/>
      <c r="CA52146" s="74"/>
      <c r="CF52146" s="79"/>
      <c r="CL52146" s="79"/>
    </row>
    <row r="52147" spans="30:90">
      <c r="AD52147" s="73"/>
      <c r="AE52147" s="74"/>
      <c r="AF52147" s="74"/>
      <c r="BX52147" s="73"/>
      <c r="BY52147" s="74"/>
      <c r="BZ52147" s="74"/>
      <c r="CA52147" s="74"/>
      <c r="CF52147" s="79"/>
      <c r="CL52147" s="79"/>
    </row>
    <row r="52148" spans="30:90">
      <c r="AD52148" s="73"/>
      <c r="AE52148" s="74"/>
      <c r="AF52148" s="74"/>
      <c r="BX52148" s="73"/>
      <c r="BY52148" s="74"/>
      <c r="BZ52148" s="74"/>
      <c r="CA52148" s="74"/>
      <c r="CF52148" s="79"/>
      <c r="CL52148" s="79"/>
    </row>
    <row r="52149" spans="30:90">
      <c r="AD52149" s="73"/>
      <c r="AE52149" s="74"/>
      <c r="AF52149" s="74"/>
      <c r="BX52149" s="73"/>
      <c r="BY52149" s="74"/>
      <c r="BZ52149" s="74"/>
      <c r="CA52149" s="74"/>
      <c r="CF52149" s="79"/>
      <c r="CL52149" s="79"/>
    </row>
    <row r="52150" spans="30:90">
      <c r="AD52150" s="73"/>
      <c r="AE52150" s="74"/>
      <c r="AF52150" s="74"/>
      <c r="BX52150" s="73"/>
      <c r="BY52150" s="74"/>
      <c r="BZ52150" s="74"/>
      <c r="CA52150" s="74"/>
      <c r="CF52150" s="79"/>
      <c r="CL52150" s="79"/>
    </row>
    <row r="52151" spans="30:90">
      <c r="AD52151" s="73"/>
      <c r="AE52151" s="74"/>
      <c r="AF52151" s="74"/>
      <c r="BX52151" s="73"/>
      <c r="BY52151" s="74"/>
      <c r="BZ52151" s="74"/>
      <c r="CA52151" s="74"/>
      <c r="CF52151" s="79"/>
      <c r="CL52151" s="79"/>
    </row>
    <row r="52152" spans="30:90">
      <c r="AD52152" s="73"/>
      <c r="AE52152" s="74"/>
      <c r="AF52152" s="74"/>
      <c r="BX52152" s="73"/>
      <c r="BY52152" s="74"/>
      <c r="BZ52152" s="74"/>
      <c r="CA52152" s="74"/>
      <c r="CF52152" s="79"/>
      <c r="CL52152" s="79"/>
    </row>
    <row r="52153" spans="30:90">
      <c r="AD52153" s="73"/>
      <c r="AE52153" s="74"/>
      <c r="AF52153" s="74"/>
      <c r="BX52153" s="73"/>
      <c r="BY52153" s="74"/>
      <c r="BZ52153" s="74"/>
      <c r="CA52153" s="74"/>
      <c r="CF52153" s="79"/>
      <c r="CL52153" s="79"/>
    </row>
    <row r="52154" spans="30:90">
      <c r="AD52154" s="73"/>
      <c r="AE52154" s="74"/>
      <c r="AF52154" s="74"/>
      <c r="BX52154" s="73"/>
      <c r="BY52154" s="74"/>
      <c r="BZ52154" s="74"/>
      <c r="CA52154" s="74"/>
      <c r="CF52154" s="79"/>
      <c r="CL52154" s="79"/>
    </row>
    <row r="52155" spans="30:90">
      <c r="AD52155" s="73"/>
      <c r="AE52155" s="74"/>
      <c r="AF52155" s="74"/>
      <c r="BX52155" s="73"/>
      <c r="BY52155" s="74"/>
      <c r="BZ52155" s="74"/>
      <c r="CA52155" s="74"/>
      <c r="CF52155" s="79"/>
      <c r="CL52155" s="79"/>
    </row>
    <row r="52156" spans="30:90">
      <c r="AD52156" s="73"/>
      <c r="AE52156" s="74"/>
      <c r="AF52156" s="74"/>
      <c r="BX52156" s="73"/>
      <c r="BY52156" s="74"/>
      <c r="BZ52156" s="74"/>
      <c r="CA52156" s="74"/>
      <c r="CF52156" s="79"/>
      <c r="CL52156" s="79"/>
    </row>
    <row r="52157" spans="30:90">
      <c r="AD52157" s="73"/>
      <c r="AE52157" s="74"/>
      <c r="AF52157" s="74"/>
      <c r="BX52157" s="73"/>
      <c r="BY52157" s="74"/>
      <c r="BZ52157" s="74"/>
      <c r="CA52157" s="74"/>
      <c r="CF52157" s="79"/>
      <c r="CL52157" s="79"/>
    </row>
    <row r="52158" spans="30:90">
      <c r="AD52158" s="73"/>
      <c r="AE52158" s="74"/>
      <c r="AF52158" s="74"/>
      <c r="BX52158" s="73"/>
      <c r="BY52158" s="74"/>
      <c r="BZ52158" s="74"/>
      <c r="CA52158" s="74"/>
      <c r="CF52158" s="79"/>
      <c r="CL52158" s="79"/>
    </row>
    <row r="52159" spans="30:90">
      <c r="AD52159" s="73"/>
      <c r="AE52159" s="74"/>
      <c r="AF52159" s="74"/>
      <c r="BX52159" s="73"/>
      <c r="BY52159" s="74"/>
      <c r="BZ52159" s="74"/>
      <c r="CA52159" s="74"/>
      <c r="CF52159" s="79"/>
      <c r="CL52159" s="79"/>
    </row>
    <row r="52160" spans="30:90">
      <c r="AD52160" s="73"/>
      <c r="AE52160" s="74"/>
      <c r="AF52160" s="74"/>
      <c r="BX52160" s="73"/>
      <c r="BY52160" s="74"/>
      <c r="BZ52160" s="74"/>
      <c r="CA52160" s="74"/>
      <c r="CF52160" s="79"/>
      <c r="CL52160" s="79"/>
    </row>
    <row r="52161" spans="30:90">
      <c r="AD52161" s="73"/>
      <c r="AE52161" s="74"/>
      <c r="AF52161" s="74"/>
      <c r="BX52161" s="73"/>
      <c r="BY52161" s="74"/>
      <c r="BZ52161" s="74"/>
      <c r="CA52161" s="74"/>
      <c r="CF52161" s="79"/>
      <c r="CL52161" s="79"/>
    </row>
    <row r="52162" spans="30:90">
      <c r="AD52162" s="73"/>
      <c r="AE52162" s="74"/>
      <c r="AF52162" s="74"/>
      <c r="BX52162" s="73"/>
      <c r="BY52162" s="74"/>
      <c r="BZ52162" s="74"/>
      <c r="CA52162" s="74"/>
      <c r="CF52162" s="79"/>
      <c r="CL52162" s="79"/>
    </row>
    <row r="52163" spans="30:90">
      <c r="AD52163" s="73"/>
      <c r="AE52163" s="74"/>
      <c r="AF52163" s="74"/>
      <c r="BX52163" s="73"/>
      <c r="BY52163" s="74"/>
      <c r="BZ52163" s="74"/>
      <c r="CA52163" s="74"/>
      <c r="CF52163" s="79"/>
      <c r="CL52163" s="79"/>
    </row>
    <row r="52164" spans="30:90">
      <c r="AD52164" s="73"/>
      <c r="AE52164" s="74"/>
      <c r="AF52164" s="74"/>
      <c r="BX52164" s="73"/>
      <c r="BY52164" s="74"/>
      <c r="BZ52164" s="74"/>
      <c r="CA52164" s="74"/>
      <c r="CF52164" s="79"/>
      <c r="CL52164" s="79"/>
    </row>
    <row r="52165" spans="30:90">
      <c r="AD52165" s="73"/>
      <c r="AE52165" s="74"/>
      <c r="AF52165" s="74"/>
      <c r="BX52165" s="73"/>
      <c r="BY52165" s="74"/>
      <c r="BZ52165" s="74"/>
      <c r="CA52165" s="74"/>
      <c r="CF52165" s="79"/>
      <c r="CL52165" s="79"/>
    </row>
    <row r="52166" spans="30:90">
      <c r="AD52166" s="73"/>
      <c r="AE52166" s="74"/>
      <c r="AF52166" s="74"/>
      <c r="BX52166" s="73"/>
      <c r="BY52166" s="74"/>
      <c r="BZ52166" s="74"/>
      <c r="CA52166" s="74"/>
      <c r="CF52166" s="79"/>
      <c r="CL52166" s="79"/>
    </row>
    <row r="52167" spans="30:90">
      <c r="AD52167" s="73"/>
      <c r="AE52167" s="74"/>
      <c r="AF52167" s="74"/>
      <c r="BX52167" s="73"/>
      <c r="BY52167" s="74"/>
      <c r="BZ52167" s="74"/>
      <c r="CA52167" s="74"/>
      <c r="CF52167" s="79"/>
      <c r="CL52167" s="79"/>
    </row>
    <row r="52168" spans="30:90">
      <c r="AD52168" s="73"/>
      <c r="AE52168" s="74"/>
      <c r="AF52168" s="74"/>
      <c r="BX52168" s="73"/>
      <c r="BY52168" s="74"/>
      <c r="BZ52168" s="74"/>
      <c r="CA52168" s="74"/>
      <c r="CF52168" s="79"/>
      <c r="CL52168" s="79"/>
    </row>
    <row r="52169" spans="30:90">
      <c r="AD52169" s="73"/>
      <c r="AE52169" s="74"/>
      <c r="AF52169" s="74"/>
      <c r="BX52169" s="73"/>
      <c r="BY52169" s="74"/>
      <c r="BZ52169" s="74"/>
      <c r="CA52169" s="74"/>
      <c r="CF52169" s="79"/>
      <c r="CL52169" s="79"/>
    </row>
    <row r="52170" spans="30:90">
      <c r="AD52170" s="73"/>
      <c r="AE52170" s="74"/>
      <c r="AF52170" s="74"/>
      <c r="BX52170" s="73"/>
      <c r="BY52170" s="74"/>
      <c r="BZ52170" s="74"/>
      <c r="CA52170" s="74"/>
      <c r="CF52170" s="79"/>
      <c r="CL52170" s="79"/>
    </row>
    <row r="52171" spans="30:90">
      <c r="AD52171" s="73"/>
      <c r="AE52171" s="74"/>
      <c r="AF52171" s="74"/>
      <c r="BX52171" s="73"/>
      <c r="BY52171" s="74"/>
      <c r="BZ52171" s="74"/>
      <c r="CA52171" s="74"/>
      <c r="CF52171" s="79"/>
      <c r="CL52171" s="79"/>
    </row>
    <row r="52172" spans="30:90">
      <c r="AD52172" s="73"/>
      <c r="AE52172" s="74"/>
      <c r="AF52172" s="74"/>
      <c r="BX52172" s="73"/>
      <c r="BY52172" s="74"/>
      <c r="BZ52172" s="74"/>
      <c r="CA52172" s="74"/>
      <c r="CF52172" s="79"/>
      <c r="CL52172" s="79"/>
    </row>
    <row r="52173" spans="30:90">
      <c r="AD52173" s="73"/>
      <c r="AE52173" s="74"/>
      <c r="AF52173" s="74"/>
      <c r="BX52173" s="73"/>
      <c r="BY52173" s="74"/>
      <c r="BZ52173" s="74"/>
      <c r="CA52173" s="74"/>
      <c r="CF52173" s="79"/>
      <c r="CL52173" s="79"/>
    </row>
    <row r="52174" spans="30:90">
      <c r="AD52174" s="73"/>
      <c r="AE52174" s="74"/>
      <c r="AF52174" s="74"/>
      <c r="BX52174" s="73"/>
      <c r="BY52174" s="74"/>
      <c r="BZ52174" s="74"/>
      <c r="CA52174" s="74"/>
      <c r="CF52174" s="79"/>
      <c r="CL52174" s="79"/>
    </row>
    <row r="52175" spans="30:90">
      <c r="AD52175" s="73"/>
      <c r="AE52175" s="74"/>
      <c r="AF52175" s="74"/>
      <c r="BX52175" s="73"/>
      <c r="BY52175" s="74"/>
      <c r="BZ52175" s="74"/>
      <c r="CA52175" s="74"/>
      <c r="CF52175" s="79"/>
      <c r="CL52175" s="79"/>
    </row>
    <row r="52176" spans="30:90">
      <c r="AD52176" s="73"/>
      <c r="AE52176" s="74"/>
      <c r="AF52176" s="74"/>
      <c r="BX52176" s="73"/>
      <c r="BY52176" s="74"/>
      <c r="BZ52176" s="74"/>
      <c r="CA52176" s="74"/>
      <c r="CF52176" s="79"/>
      <c r="CL52176" s="79"/>
    </row>
    <row r="52177" spans="30:90">
      <c r="AD52177" s="73"/>
      <c r="AE52177" s="74"/>
      <c r="AF52177" s="74"/>
      <c r="BX52177" s="73"/>
      <c r="BY52177" s="74"/>
      <c r="BZ52177" s="74"/>
      <c r="CA52177" s="74"/>
      <c r="CF52177" s="79"/>
      <c r="CL52177" s="79"/>
    </row>
    <row r="52178" spans="30:90">
      <c r="AD52178" s="73"/>
      <c r="AE52178" s="74"/>
      <c r="AF52178" s="74"/>
      <c r="BX52178" s="73"/>
      <c r="BY52178" s="74"/>
      <c r="BZ52178" s="74"/>
      <c r="CA52178" s="74"/>
      <c r="CF52178" s="79"/>
      <c r="CL52178" s="79"/>
    </row>
    <row r="52179" spans="30:90">
      <c r="AD52179" s="73"/>
      <c r="AE52179" s="74"/>
      <c r="AF52179" s="74"/>
      <c r="BX52179" s="73"/>
      <c r="BY52179" s="74"/>
      <c r="BZ52179" s="74"/>
      <c r="CA52179" s="74"/>
      <c r="CF52179" s="79"/>
      <c r="CL52179" s="79"/>
    </row>
    <row r="52180" spans="30:90">
      <c r="AD52180" s="73"/>
      <c r="AE52180" s="74"/>
      <c r="AF52180" s="74"/>
      <c r="BX52180" s="73"/>
      <c r="BY52180" s="74"/>
      <c r="BZ52180" s="74"/>
      <c r="CA52180" s="74"/>
      <c r="CF52180" s="79"/>
      <c r="CL52180" s="79"/>
    </row>
    <row r="52181" spans="30:90">
      <c r="AD52181" s="73"/>
      <c r="AE52181" s="74"/>
      <c r="AF52181" s="74"/>
      <c r="BX52181" s="73"/>
      <c r="BY52181" s="74"/>
      <c r="BZ52181" s="74"/>
      <c r="CA52181" s="74"/>
      <c r="CF52181" s="79"/>
      <c r="CL52181" s="79"/>
    </row>
    <row r="52182" spans="30:90">
      <c r="AD52182" s="73"/>
      <c r="AE52182" s="74"/>
      <c r="AF52182" s="74"/>
      <c r="BX52182" s="73"/>
      <c r="BY52182" s="74"/>
      <c r="BZ52182" s="74"/>
      <c r="CA52182" s="74"/>
      <c r="CF52182" s="79"/>
      <c r="CL52182" s="79"/>
    </row>
    <row r="52183" spans="30:90">
      <c r="AD52183" s="73"/>
      <c r="AE52183" s="74"/>
      <c r="AF52183" s="74"/>
      <c r="BX52183" s="73"/>
      <c r="BY52183" s="74"/>
      <c r="BZ52183" s="74"/>
      <c r="CA52183" s="74"/>
      <c r="CF52183" s="79"/>
      <c r="CL52183" s="79"/>
    </row>
    <row r="52184" spans="30:90">
      <c r="AD52184" s="73"/>
      <c r="AE52184" s="74"/>
      <c r="AF52184" s="74"/>
      <c r="BX52184" s="73"/>
      <c r="BY52184" s="74"/>
      <c r="BZ52184" s="74"/>
      <c r="CA52184" s="74"/>
      <c r="CF52184" s="79"/>
      <c r="CL52184" s="79"/>
    </row>
    <row r="52185" spans="30:90">
      <c r="AD52185" s="73"/>
      <c r="AE52185" s="74"/>
      <c r="AF52185" s="74"/>
      <c r="BX52185" s="73"/>
      <c r="BY52185" s="74"/>
      <c r="BZ52185" s="74"/>
      <c r="CA52185" s="74"/>
      <c r="CF52185" s="79"/>
      <c r="CL52185" s="79"/>
    </row>
    <row r="52186" spans="30:90">
      <c r="AD52186" s="73"/>
      <c r="AE52186" s="74"/>
      <c r="AF52186" s="74"/>
      <c r="BX52186" s="73"/>
      <c r="BY52186" s="74"/>
      <c r="BZ52186" s="74"/>
      <c r="CA52186" s="74"/>
      <c r="CF52186" s="79"/>
      <c r="CL52186" s="79"/>
    </row>
    <row r="52187" spans="30:90">
      <c r="AD52187" s="73"/>
      <c r="AE52187" s="74"/>
      <c r="AF52187" s="74"/>
      <c r="BX52187" s="73"/>
      <c r="BY52187" s="74"/>
      <c r="BZ52187" s="74"/>
      <c r="CA52187" s="74"/>
      <c r="CF52187" s="79"/>
      <c r="CL52187" s="79"/>
    </row>
    <row r="52188" spans="30:90">
      <c r="AD52188" s="73"/>
      <c r="AE52188" s="74"/>
      <c r="AF52188" s="74"/>
      <c r="BX52188" s="73"/>
      <c r="BY52188" s="74"/>
      <c r="BZ52188" s="74"/>
      <c r="CA52188" s="74"/>
      <c r="CF52188" s="79"/>
      <c r="CL52188" s="79"/>
    </row>
    <row r="52189" spans="30:90">
      <c r="AD52189" s="73"/>
      <c r="AE52189" s="74"/>
      <c r="AF52189" s="74"/>
      <c r="BX52189" s="73"/>
      <c r="BY52189" s="74"/>
      <c r="BZ52189" s="74"/>
      <c r="CA52189" s="74"/>
      <c r="CF52189" s="79"/>
      <c r="CL52189" s="79"/>
    </row>
    <row r="52190" spans="30:90">
      <c r="AD52190" s="73"/>
      <c r="AE52190" s="74"/>
      <c r="AF52190" s="74"/>
      <c r="BX52190" s="73"/>
      <c r="BY52190" s="74"/>
      <c r="BZ52190" s="74"/>
      <c r="CA52190" s="74"/>
      <c r="CF52190" s="79"/>
      <c r="CL52190" s="79"/>
    </row>
    <row r="52191" spans="30:90">
      <c r="AD52191" s="73"/>
      <c r="AE52191" s="74"/>
      <c r="AF52191" s="74"/>
      <c r="BX52191" s="73"/>
      <c r="BY52191" s="74"/>
      <c r="BZ52191" s="74"/>
      <c r="CA52191" s="74"/>
      <c r="CF52191" s="79"/>
      <c r="CL52191" s="79"/>
    </row>
    <row r="52192" spans="30:90">
      <c r="AD52192" s="73"/>
      <c r="AE52192" s="74"/>
      <c r="AF52192" s="74"/>
      <c r="BX52192" s="73"/>
      <c r="BY52192" s="74"/>
      <c r="BZ52192" s="74"/>
      <c r="CA52192" s="74"/>
      <c r="CF52192" s="79"/>
      <c r="CL52192" s="79"/>
    </row>
    <row r="52193" spans="30:90">
      <c r="AD52193" s="73"/>
      <c r="AE52193" s="74"/>
      <c r="AF52193" s="74"/>
      <c r="BX52193" s="73"/>
      <c r="BY52193" s="74"/>
      <c r="BZ52193" s="74"/>
      <c r="CA52193" s="74"/>
      <c r="CF52193" s="79"/>
      <c r="CL52193" s="79"/>
    </row>
    <row r="52194" spans="30:90">
      <c r="AD52194" s="73"/>
      <c r="AE52194" s="74"/>
      <c r="AF52194" s="74"/>
      <c r="BX52194" s="73"/>
      <c r="BY52194" s="74"/>
      <c r="BZ52194" s="74"/>
      <c r="CA52194" s="74"/>
      <c r="CF52194" s="79"/>
      <c r="CL52194" s="79"/>
    </row>
    <row r="52195" spans="30:90">
      <c r="AD52195" s="73"/>
      <c r="AE52195" s="74"/>
      <c r="AF52195" s="74"/>
      <c r="BX52195" s="73"/>
      <c r="BY52195" s="74"/>
      <c r="BZ52195" s="74"/>
      <c r="CA52195" s="74"/>
      <c r="CF52195" s="79"/>
      <c r="CL52195" s="79"/>
    </row>
    <row r="52196" spans="30:90">
      <c r="AD52196" s="73"/>
      <c r="AE52196" s="74"/>
      <c r="AF52196" s="74"/>
      <c r="BX52196" s="73"/>
      <c r="BY52196" s="74"/>
      <c r="BZ52196" s="74"/>
      <c r="CA52196" s="74"/>
      <c r="CF52196" s="79"/>
      <c r="CL52196" s="79"/>
    </row>
    <row r="52197" spans="30:90">
      <c r="AD52197" s="73"/>
      <c r="AE52197" s="74"/>
      <c r="AF52197" s="74"/>
      <c r="BX52197" s="73"/>
      <c r="BY52197" s="74"/>
      <c r="BZ52197" s="74"/>
      <c r="CA52197" s="74"/>
      <c r="CF52197" s="79"/>
      <c r="CL52197" s="79"/>
    </row>
    <row r="52198" spans="30:90">
      <c r="AD52198" s="73"/>
      <c r="AE52198" s="74"/>
      <c r="AF52198" s="74"/>
      <c r="BX52198" s="73"/>
      <c r="BY52198" s="74"/>
      <c r="BZ52198" s="74"/>
      <c r="CA52198" s="74"/>
      <c r="CF52198" s="79"/>
      <c r="CL52198" s="79"/>
    </row>
    <row r="52199" spans="30:90">
      <c r="AD52199" s="73"/>
      <c r="AE52199" s="74"/>
      <c r="AF52199" s="74"/>
      <c r="BX52199" s="73"/>
      <c r="BY52199" s="74"/>
      <c r="BZ52199" s="74"/>
      <c r="CA52199" s="74"/>
      <c r="CF52199" s="79"/>
      <c r="CL52199" s="79"/>
    </row>
    <row r="52200" spans="30:90">
      <c r="AD52200" s="73"/>
      <c r="AE52200" s="74"/>
      <c r="AF52200" s="74"/>
      <c r="BX52200" s="73"/>
      <c r="BY52200" s="74"/>
      <c r="BZ52200" s="74"/>
      <c r="CA52200" s="74"/>
      <c r="CF52200" s="79"/>
      <c r="CL52200" s="79"/>
    </row>
    <row r="52201" spans="30:90">
      <c r="AD52201" s="73"/>
      <c r="AE52201" s="74"/>
      <c r="AF52201" s="74"/>
      <c r="BX52201" s="73"/>
      <c r="BY52201" s="74"/>
      <c r="BZ52201" s="74"/>
      <c r="CA52201" s="74"/>
      <c r="CF52201" s="79"/>
      <c r="CL52201" s="79"/>
    </row>
    <row r="52202" spans="30:90">
      <c r="AD52202" s="73"/>
      <c r="AE52202" s="74"/>
      <c r="AF52202" s="74"/>
      <c r="BX52202" s="73"/>
      <c r="BY52202" s="74"/>
      <c r="BZ52202" s="74"/>
      <c r="CA52202" s="74"/>
      <c r="CF52202" s="79"/>
      <c r="CL52202" s="79"/>
    </row>
    <row r="52203" spans="30:90">
      <c r="AD52203" s="73"/>
      <c r="AE52203" s="74"/>
      <c r="AF52203" s="74"/>
      <c r="BX52203" s="73"/>
      <c r="BY52203" s="74"/>
      <c r="BZ52203" s="74"/>
      <c r="CA52203" s="74"/>
      <c r="CF52203" s="79"/>
      <c r="CL52203" s="79"/>
    </row>
    <row r="52204" spans="30:90">
      <c r="AD52204" s="73"/>
      <c r="AE52204" s="74"/>
      <c r="AF52204" s="74"/>
      <c r="BX52204" s="73"/>
      <c r="BY52204" s="74"/>
      <c r="BZ52204" s="74"/>
      <c r="CA52204" s="74"/>
      <c r="CF52204" s="79"/>
      <c r="CL52204" s="79"/>
    </row>
    <row r="52205" spans="30:90">
      <c r="AD52205" s="73"/>
      <c r="AE52205" s="74"/>
      <c r="AF52205" s="74"/>
      <c r="BX52205" s="73"/>
      <c r="BY52205" s="74"/>
      <c r="BZ52205" s="74"/>
      <c r="CA52205" s="74"/>
      <c r="CF52205" s="79"/>
      <c r="CL52205" s="79"/>
    </row>
    <row r="52206" spans="30:90">
      <c r="AD52206" s="73"/>
      <c r="AE52206" s="74"/>
      <c r="AF52206" s="74"/>
      <c r="BX52206" s="73"/>
      <c r="BY52206" s="74"/>
      <c r="BZ52206" s="74"/>
      <c r="CA52206" s="74"/>
      <c r="CF52206" s="79"/>
      <c r="CL52206" s="79"/>
    </row>
    <row r="52207" spans="30:90">
      <c r="AD52207" s="73"/>
      <c r="AE52207" s="74"/>
      <c r="AF52207" s="74"/>
      <c r="BX52207" s="73"/>
      <c r="BY52207" s="74"/>
      <c r="BZ52207" s="74"/>
      <c r="CA52207" s="74"/>
      <c r="CF52207" s="79"/>
      <c r="CL52207" s="79"/>
    </row>
    <row r="52208" spans="30:90">
      <c r="AD52208" s="73"/>
      <c r="AE52208" s="74"/>
      <c r="AF52208" s="74"/>
      <c r="BX52208" s="73"/>
      <c r="BY52208" s="74"/>
      <c r="BZ52208" s="74"/>
      <c r="CA52208" s="74"/>
      <c r="CF52208" s="79"/>
      <c r="CL52208" s="79"/>
    </row>
    <row r="52209" spans="30:90">
      <c r="AD52209" s="73"/>
      <c r="AE52209" s="74"/>
      <c r="AF52209" s="74"/>
      <c r="BX52209" s="73"/>
      <c r="BY52209" s="74"/>
      <c r="BZ52209" s="74"/>
      <c r="CA52209" s="74"/>
      <c r="CF52209" s="79"/>
      <c r="CL52209" s="79"/>
    </row>
    <row r="52210" spans="30:90">
      <c r="AD52210" s="73"/>
      <c r="AE52210" s="74"/>
      <c r="AF52210" s="74"/>
      <c r="BX52210" s="73"/>
      <c r="BY52210" s="74"/>
      <c r="BZ52210" s="74"/>
      <c r="CA52210" s="74"/>
      <c r="CF52210" s="79"/>
      <c r="CL52210" s="79"/>
    </row>
    <row r="52211" spans="30:90">
      <c r="AD52211" s="73"/>
      <c r="AE52211" s="74"/>
      <c r="AF52211" s="74"/>
      <c r="BX52211" s="73"/>
      <c r="BY52211" s="74"/>
      <c r="BZ52211" s="74"/>
      <c r="CA52211" s="74"/>
      <c r="CF52211" s="79"/>
      <c r="CL52211" s="79"/>
    </row>
    <row r="52212" spans="30:90">
      <c r="AD52212" s="73"/>
      <c r="AE52212" s="74"/>
      <c r="AF52212" s="74"/>
      <c r="BX52212" s="73"/>
      <c r="BY52212" s="74"/>
      <c r="BZ52212" s="74"/>
      <c r="CA52212" s="74"/>
      <c r="CF52212" s="79"/>
      <c r="CL52212" s="79"/>
    </row>
    <row r="52213" spans="30:90">
      <c r="AD52213" s="73"/>
      <c r="AE52213" s="74"/>
      <c r="AF52213" s="74"/>
      <c r="BX52213" s="73"/>
      <c r="BY52213" s="74"/>
      <c r="BZ52213" s="74"/>
      <c r="CA52213" s="74"/>
      <c r="CF52213" s="79"/>
      <c r="CL52213" s="79"/>
    </row>
    <row r="52214" spans="30:90">
      <c r="AD52214" s="73"/>
      <c r="AE52214" s="74"/>
      <c r="AF52214" s="74"/>
      <c r="BX52214" s="73"/>
      <c r="BY52214" s="74"/>
      <c r="BZ52214" s="74"/>
      <c r="CA52214" s="74"/>
      <c r="CF52214" s="79"/>
      <c r="CL52214" s="79"/>
    </row>
    <row r="52215" spans="30:90">
      <c r="AD52215" s="73"/>
      <c r="AE52215" s="74"/>
      <c r="AF52215" s="74"/>
      <c r="BX52215" s="73"/>
      <c r="BY52215" s="74"/>
      <c r="BZ52215" s="74"/>
      <c r="CA52215" s="74"/>
      <c r="CF52215" s="79"/>
      <c r="CL52215" s="79"/>
    </row>
    <row r="52216" spans="30:90">
      <c r="AD52216" s="73"/>
      <c r="AE52216" s="74"/>
      <c r="AF52216" s="74"/>
      <c r="BX52216" s="73"/>
      <c r="BY52216" s="74"/>
      <c r="BZ52216" s="74"/>
      <c r="CA52216" s="74"/>
      <c r="CF52216" s="79"/>
      <c r="CL52216" s="79"/>
    </row>
    <row r="52217" spans="30:90">
      <c r="AD52217" s="73"/>
      <c r="AE52217" s="74"/>
      <c r="AF52217" s="74"/>
      <c r="BX52217" s="73"/>
      <c r="BY52217" s="74"/>
      <c r="BZ52217" s="74"/>
      <c r="CA52217" s="74"/>
      <c r="CF52217" s="79"/>
      <c r="CL52217" s="79"/>
    </row>
    <row r="52218" spans="30:90">
      <c r="AD52218" s="73"/>
      <c r="AE52218" s="74"/>
      <c r="AF52218" s="74"/>
      <c r="BX52218" s="73"/>
      <c r="BY52218" s="74"/>
      <c r="BZ52218" s="74"/>
      <c r="CA52218" s="74"/>
      <c r="CF52218" s="79"/>
      <c r="CL52218" s="79"/>
    </row>
    <row r="52219" spans="30:90">
      <c r="AD52219" s="73"/>
      <c r="AE52219" s="74"/>
      <c r="AF52219" s="74"/>
      <c r="BX52219" s="73"/>
      <c r="BY52219" s="74"/>
      <c r="BZ52219" s="74"/>
      <c r="CA52219" s="74"/>
      <c r="CF52219" s="79"/>
      <c r="CL52219" s="79"/>
    </row>
    <row r="52220" spans="30:90">
      <c r="AD52220" s="73"/>
      <c r="AE52220" s="74"/>
      <c r="AF52220" s="74"/>
      <c r="BX52220" s="73"/>
      <c r="BY52220" s="74"/>
      <c r="BZ52220" s="74"/>
      <c r="CA52220" s="74"/>
      <c r="CF52220" s="79"/>
      <c r="CL52220" s="79"/>
    </row>
    <row r="52221" spans="30:90">
      <c r="AD52221" s="73"/>
      <c r="AE52221" s="74"/>
      <c r="AF52221" s="74"/>
      <c r="BX52221" s="73"/>
      <c r="BY52221" s="74"/>
      <c r="BZ52221" s="74"/>
      <c r="CA52221" s="74"/>
      <c r="CF52221" s="79"/>
      <c r="CL52221" s="79"/>
    </row>
    <row r="52222" spans="30:90">
      <c r="AD52222" s="73"/>
      <c r="AE52222" s="74"/>
      <c r="AF52222" s="74"/>
      <c r="BX52222" s="73"/>
      <c r="BY52222" s="74"/>
      <c r="BZ52222" s="74"/>
      <c r="CA52222" s="74"/>
      <c r="CF52222" s="79"/>
      <c r="CL52222" s="79"/>
    </row>
    <row r="52223" spans="30:90">
      <c r="AD52223" s="73"/>
      <c r="AE52223" s="74"/>
      <c r="AF52223" s="74"/>
      <c r="BX52223" s="73"/>
      <c r="BY52223" s="74"/>
      <c r="BZ52223" s="74"/>
      <c r="CA52223" s="74"/>
      <c r="CF52223" s="79"/>
      <c r="CL52223" s="79"/>
    </row>
    <row r="52224" spans="30:90">
      <c r="AD52224" s="73"/>
      <c r="AE52224" s="74"/>
      <c r="AF52224" s="74"/>
      <c r="BX52224" s="73"/>
      <c r="BY52224" s="74"/>
      <c r="BZ52224" s="74"/>
      <c r="CA52224" s="74"/>
      <c r="CF52224" s="79"/>
      <c r="CL52224" s="79"/>
    </row>
    <row r="52225" spans="30:90">
      <c r="AD52225" s="73"/>
      <c r="AE52225" s="74"/>
      <c r="AF52225" s="74"/>
      <c r="BX52225" s="73"/>
      <c r="BY52225" s="74"/>
      <c r="BZ52225" s="74"/>
      <c r="CA52225" s="74"/>
      <c r="CF52225" s="79"/>
      <c r="CL52225" s="79"/>
    </row>
    <row r="52226" spans="30:90">
      <c r="AD52226" s="73"/>
      <c r="AE52226" s="74"/>
      <c r="AF52226" s="74"/>
      <c r="BX52226" s="73"/>
      <c r="BY52226" s="74"/>
      <c r="BZ52226" s="74"/>
      <c r="CA52226" s="74"/>
      <c r="CF52226" s="79"/>
      <c r="CL52226" s="79"/>
    </row>
    <row r="52227" spans="30:90">
      <c r="AD52227" s="73"/>
      <c r="AE52227" s="74"/>
      <c r="AF52227" s="74"/>
      <c r="BX52227" s="73"/>
      <c r="BY52227" s="74"/>
      <c r="BZ52227" s="74"/>
      <c r="CA52227" s="74"/>
      <c r="CF52227" s="79"/>
      <c r="CL52227" s="79"/>
    </row>
    <row r="52228" spans="30:90">
      <c r="AD52228" s="73"/>
      <c r="AE52228" s="74"/>
      <c r="AF52228" s="74"/>
      <c r="BX52228" s="73"/>
      <c r="BY52228" s="74"/>
      <c r="BZ52228" s="74"/>
      <c r="CA52228" s="74"/>
      <c r="CF52228" s="79"/>
      <c r="CL52228" s="79"/>
    </row>
    <row r="52229" spans="30:90">
      <c r="AD52229" s="73"/>
      <c r="AE52229" s="74"/>
      <c r="AF52229" s="74"/>
      <c r="BX52229" s="73"/>
      <c r="BY52229" s="74"/>
      <c r="BZ52229" s="74"/>
      <c r="CA52229" s="74"/>
      <c r="CF52229" s="79"/>
      <c r="CL52229" s="79"/>
    </row>
    <row r="52230" spans="30:90">
      <c r="AD52230" s="73"/>
      <c r="AE52230" s="74"/>
      <c r="AF52230" s="74"/>
      <c r="BX52230" s="73"/>
      <c r="BY52230" s="74"/>
      <c r="BZ52230" s="74"/>
      <c r="CA52230" s="74"/>
      <c r="CF52230" s="79"/>
      <c r="CL52230" s="79"/>
    </row>
    <row r="52231" spans="30:90">
      <c r="AD52231" s="73"/>
      <c r="AE52231" s="74"/>
      <c r="AF52231" s="74"/>
      <c r="BX52231" s="73"/>
      <c r="BY52231" s="74"/>
      <c r="BZ52231" s="74"/>
      <c r="CA52231" s="74"/>
      <c r="CF52231" s="79"/>
      <c r="CL52231" s="79"/>
    </row>
    <row r="52232" spans="30:90">
      <c r="AD52232" s="73"/>
      <c r="AE52232" s="74"/>
      <c r="AF52232" s="74"/>
      <c r="BX52232" s="73"/>
      <c r="BY52232" s="74"/>
      <c r="BZ52232" s="74"/>
      <c r="CA52232" s="74"/>
      <c r="CF52232" s="79"/>
      <c r="CL52232" s="79"/>
    </row>
    <row r="52233" spans="30:90">
      <c r="AD52233" s="73"/>
      <c r="AE52233" s="74"/>
      <c r="AF52233" s="74"/>
      <c r="BX52233" s="73"/>
      <c r="BY52233" s="74"/>
      <c r="BZ52233" s="74"/>
      <c r="CA52233" s="74"/>
      <c r="CF52233" s="79"/>
      <c r="CL52233" s="79"/>
    </row>
    <row r="52234" spans="30:90">
      <c r="AD52234" s="73"/>
      <c r="AE52234" s="74"/>
      <c r="AF52234" s="74"/>
      <c r="BX52234" s="73"/>
      <c r="BY52234" s="74"/>
      <c r="BZ52234" s="74"/>
      <c r="CA52234" s="74"/>
      <c r="CF52234" s="79"/>
      <c r="CL52234" s="79"/>
    </row>
    <row r="52235" spans="30:90">
      <c r="AD52235" s="73"/>
      <c r="AE52235" s="74"/>
      <c r="AF52235" s="74"/>
      <c r="BX52235" s="73"/>
      <c r="BY52235" s="74"/>
      <c r="BZ52235" s="74"/>
      <c r="CA52235" s="74"/>
      <c r="CF52235" s="79"/>
      <c r="CL52235" s="79"/>
    </row>
    <row r="52236" spans="30:90">
      <c r="AD52236" s="73"/>
      <c r="AE52236" s="74"/>
      <c r="AF52236" s="74"/>
      <c r="BX52236" s="73"/>
      <c r="BY52236" s="74"/>
      <c r="BZ52236" s="74"/>
      <c r="CA52236" s="74"/>
      <c r="CF52236" s="79"/>
      <c r="CL52236" s="79"/>
    </row>
    <row r="52237" spans="30:90">
      <c r="AD52237" s="73"/>
      <c r="AE52237" s="74"/>
      <c r="AF52237" s="74"/>
      <c r="BX52237" s="73"/>
      <c r="BY52237" s="74"/>
      <c r="BZ52237" s="74"/>
      <c r="CA52237" s="74"/>
      <c r="CF52237" s="79"/>
      <c r="CL52237" s="79"/>
    </row>
    <row r="52238" spans="30:90">
      <c r="AD52238" s="73"/>
      <c r="AE52238" s="74"/>
      <c r="AF52238" s="74"/>
      <c r="BX52238" s="73"/>
      <c r="BY52238" s="74"/>
      <c r="BZ52238" s="74"/>
      <c r="CA52238" s="74"/>
      <c r="CF52238" s="79"/>
      <c r="CL52238" s="79"/>
    </row>
    <row r="52239" spans="30:90">
      <c r="AD52239" s="73"/>
      <c r="AE52239" s="74"/>
      <c r="AF52239" s="74"/>
      <c r="BX52239" s="73"/>
      <c r="BY52239" s="74"/>
      <c r="BZ52239" s="74"/>
      <c r="CA52239" s="74"/>
      <c r="CF52239" s="79"/>
      <c r="CL52239" s="79"/>
    </row>
    <row r="52240" spans="30:90">
      <c r="AD52240" s="73"/>
      <c r="AE52240" s="74"/>
      <c r="AF52240" s="74"/>
      <c r="BX52240" s="73"/>
      <c r="BY52240" s="74"/>
      <c r="BZ52240" s="74"/>
      <c r="CA52240" s="74"/>
      <c r="CF52240" s="79"/>
      <c r="CL52240" s="79"/>
    </row>
    <row r="52241" spans="30:90">
      <c r="AD52241" s="73"/>
      <c r="AE52241" s="74"/>
      <c r="AF52241" s="74"/>
      <c r="BX52241" s="73"/>
      <c r="BY52241" s="74"/>
      <c r="BZ52241" s="74"/>
      <c r="CA52241" s="74"/>
      <c r="CF52241" s="79"/>
      <c r="CL52241" s="79"/>
    </row>
    <row r="52242" spans="30:90">
      <c r="AD52242" s="73"/>
      <c r="AE52242" s="74"/>
      <c r="AF52242" s="74"/>
      <c r="BX52242" s="73"/>
      <c r="BY52242" s="74"/>
      <c r="BZ52242" s="74"/>
      <c r="CA52242" s="74"/>
      <c r="CF52242" s="79"/>
      <c r="CL52242" s="79"/>
    </row>
    <row r="52243" spans="30:90">
      <c r="AD52243" s="73"/>
      <c r="AE52243" s="74"/>
      <c r="AF52243" s="74"/>
      <c r="BX52243" s="73"/>
      <c r="BY52243" s="74"/>
      <c r="BZ52243" s="74"/>
      <c r="CA52243" s="74"/>
      <c r="CF52243" s="79"/>
      <c r="CL52243" s="79"/>
    </row>
    <row r="52244" spans="30:90">
      <c r="AD52244" s="73"/>
      <c r="AE52244" s="74"/>
      <c r="AF52244" s="74"/>
      <c r="BX52244" s="73"/>
      <c r="BY52244" s="74"/>
      <c r="BZ52244" s="74"/>
      <c r="CA52244" s="74"/>
      <c r="CF52244" s="79"/>
      <c r="CL52244" s="79"/>
    </row>
    <row r="52245" spans="30:90">
      <c r="AD52245" s="73"/>
      <c r="AE52245" s="74"/>
      <c r="AF52245" s="74"/>
      <c r="BX52245" s="73"/>
      <c r="BY52245" s="74"/>
      <c r="BZ52245" s="74"/>
      <c r="CA52245" s="74"/>
      <c r="CF52245" s="79"/>
      <c r="CL52245" s="79"/>
    </row>
    <row r="52246" spans="30:90">
      <c r="AD52246" s="73"/>
      <c r="AE52246" s="74"/>
      <c r="AF52246" s="74"/>
      <c r="BX52246" s="73"/>
      <c r="BY52246" s="74"/>
      <c r="BZ52246" s="74"/>
      <c r="CA52246" s="74"/>
      <c r="CF52246" s="79"/>
      <c r="CL52246" s="79"/>
    </row>
    <row r="52247" spans="30:90">
      <c r="AD52247" s="73"/>
      <c r="AE52247" s="74"/>
      <c r="AF52247" s="74"/>
      <c r="BX52247" s="73"/>
      <c r="BY52247" s="74"/>
      <c r="BZ52247" s="74"/>
      <c r="CA52247" s="74"/>
      <c r="CF52247" s="79"/>
      <c r="CL52247" s="79"/>
    </row>
    <row r="52248" spans="30:90">
      <c r="AD52248" s="73"/>
      <c r="AE52248" s="74"/>
      <c r="AF52248" s="74"/>
      <c r="BX52248" s="73"/>
      <c r="BY52248" s="74"/>
      <c r="BZ52248" s="74"/>
      <c r="CA52248" s="74"/>
      <c r="CF52248" s="79"/>
      <c r="CL52248" s="79"/>
    </row>
    <row r="52249" spans="30:90">
      <c r="AD52249" s="73"/>
      <c r="AE52249" s="74"/>
      <c r="AF52249" s="74"/>
      <c r="BX52249" s="73"/>
      <c r="BY52249" s="74"/>
      <c r="BZ52249" s="74"/>
      <c r="CA52249" s="74"/>
      <c r="CF52249" s="79"/>
      <c r="CL52249" s="79"/>
    </row>
    <row r="52250" spans="30:90">
      <c r="AD52250" s="73"/>
      <c r="AE52250" s="74"/>
      <c r="AF52250" s="74"/>
      <c r="BX52250" s="73"/>
      <c r="BY52250" s="74"/>
      <c r="BZ52250" s="74"/>
      <c r="CA52250" s="74"/>
      <c r="CF52250" s="79"/>
      <c r="CL52250" s="79"/>
    </row>
    <row r="52251" spans="30:90">
      <c r="AD52251" s="73"/>
      <c r="AE52251" s="74"/>
      <c r="AF52251" s="74"/>
      <c r="BX52251" s="73"/>
      <c r="BY52251" s="74"/>
      <c r="BZ52251" s="74"/>
      <c r="CA52251" s="74"/>
      <c r="CF52251" s="79"/>
      <c r="CL52251" s="79"/>
    </row>
    <row r="52252" spans="30:90">
      <c r="AD52252" s="73"/>
      <c r="AE52252" s="74"/>
      <c r="AF52252" s="74"/>
      <c r="BX52252" s="73"/>
      <c r="BY52252" s="74"/>
      <c r="BZ52252" s="74"/>
      <c r="CA52252" s="74"/>
      <c r="CF52252" s="79"/>
      <c r="CL52252" s="79"/>
    </row>
    <row r="52253" spans="30:90">
      <c r="AD52253" s="73"/>
      <c r="AE52253" s="74"/>
      <c r="AF52253" s="74"/>
      <c r="BX52253" s="73"/>
      <c r="BY52253" s="74"/>
      <c r="BZ52253" s="74"/>
      <c r="CA52253" s="74"/>
      <c r="CF52253" s="79"/>
      <c r="CL52253" s="79"/>
    </row>
    <row r="52254" spans="30:90">
      <c r="AD52254" s="73"/>
      <c r="AE52254" s="74"/>
      <c r="AF52254" s="74"/>
      <c r="BX52254" s="73"/>
      <c r="BY52254" s="74"/>
      <c r="BZ52254" s="74"/>
      <c r="CA52254" s="74"/>
      <c r="CF52254" s="79"/>
      <c r="CL52254" s="79"/>
    </row>
    <row r="52255" spans="30:90">
      <c r="AD52255" s="73"/>
      <c r="AE52255" s="74"/>
      <c r="AF52255" s="74"/>
      <c r="BX52255" s="73"/>
      <c r="BY52255" s="74"/>
      <c r="BZ52255" s="74"/>
      <c r="CA52255" s="74"/>
      <c r="CF52255" s="79"/>
      <c r="CL52255" s="79"/>
    </row>
    <row r="52256" spans="30:90">
      <c r="AD52256" s="73"/>
      <c r="AE52256" s="74"/>
      <c r="AF52256" s="74"/>
      <c r="BX52256" s="73"/>
      <c r="BY52256" s="74"/>
      <c r="BZ52256" s="74"/>
      <c r="CA52256" s="74"/>
      <c r="CF52256" s="79"/>
      <c r="CL52256" s="79"/>
    </row>
    <row r="52257" spans="30:90">
      <c r="AD52257" s="73"/>
      <c r="AE52257" s="74"/>
      <c r="AF52257" s="74"/>
      <c r="BX52257" s="73"/>
      <c r="BY52257" s="74"/>
      <c r="BZ52257" s="74"/>
      <c r="CA52257" s="74"/>
      <c r="CF52257" s="79"/>
      <c r="CL52257" s="79"/>
    </row>
    <row r="52258" spans="30:90">
      <c r="AD52258" s="73"/>
      <c r="AE52258" s="74"/>
      <c r="AF52258" s="74"/>
      <c r="BX52258" s="73"/>
      <c r="BY52258" s="74"/>
      <c r="BZ52258" s="74"/>
      <c r="CA52258" s="74"/>
      <c r="CF52258" s="79"/>
      <c r="CL52258" s="79"/>
    </row>
    <row r="52259" spans="30:90">
      <c r="AD52259" s="73"/>
      <c r="AE52259" s="74"/>
      <c r="AF52259" s="74"/>
      <c r="BX52259" s="73"/>
      <c r="BY52259" s="74"/>
      <c r="BZ52259" s="74"/>
      <c r="CA52259" s="74"/>
      <c r="CF52259" s="79"/>
      <c r="CL52259" s="79"/>
    </row>
    <row r="52260" spans="30:90">
      <c r="AD52260" s="73"/>
      <c r="AE52260" s="74"/>
      <c r="AF52260" s="74"/>
      <c r="BX52260" s="73"/>
      <c r="BY52260" s="74"/>
      <c r="BZ52260" s="74"/>
      <c r="CA52260" s="74"/>
      <c r="CF52260" s="79"/>
      <c r="CL52260" s="79"/>
    </row>
    <row r="52261" spans="30:90">
      <c r="AD52261" s="73"/>
      <c r="AE52261" s="74"/>
      <c r="AF52261" s="74"/>
      <c r="BX52261" s="73"/>
      <c r="BY52261" s="74"/>
      <c r="BZ52261" s="74"/>
      <c r="CA52261" s="74"/>
      <c r="CF52261" s="79"/>
      <c r="CL52261" s="79"/>
    </row>
    <row r="52262" spans="30:90">
      <c r="AD52262" s="73"/>
      <c r="AE52262" s="74"/>
      <c r="AF52262" s="74"/>
      <c r="BX52262" s="73"/>
      <c r="BY52262" s="74"/>
      <c r="BZ52262" s="74"/>
      <c r="CA52262" s="74"/>
      <c r="CF52262" s="79"/>
      <c r="CL52262" s="79"/>
    </row>
    <row r="52263" spans="30:90">
      <c r="AD52263" s="73"/>
      <c r="AE52263" s="74"/>
      <c r="AF52263" s="74"/>
      <c r="BX52263" s="73"/>
      <c r="BY52263" s="74"/>
      <c r="BZ52263" s="74"/>
      <c r="CA52263" s="74"/>
      <c r="CF52263" s="79"/>
      <c r="CL52263" s="79"/>
    </row>
    <row r="52264" spans="30:90">
      <c r="AD52264" s="73"/>
      <c r="AE52264" s="74"/>
      <c r="AF52264" s="74"/>
      <c r="BX52264" s="73"/>
      <c r="BY52264" s="74"/>
      <c r="BZ52264" s="74"/>
      <c r="CA52264" s="74"/>
      <c r="CF52264" s="79"/>
      <c r="CL52264" s="79"/>
    </row>
    <row r="52265" spans="30:90">
      <c r="AD52265" s="73"/>
      <c r="AE52265" s="74"/>
      <c r="AF52265" s="74"/>
      <c r="BX52265" s="73"/>
      <c r="BY52265" s="74"/>
      <c r="BZ52265" s="74"/>
      <c r="CA52265" s="74"/>
      <c r="CF52265" s="79"/>
      <c r="CL52265" s="79"/>
    </row>
    <row r="52266" spans="30:90">
      <c r="AD52266" s="73"/>
      <c r="AE52266" s="74"/>
      <c r="AF52266" s="74"/>
      <c r="BX52266" s="73"/>
      <c r="BY52266" s="74"/>
      <c r="BZ52266" s="74"/>
      <c r="CA52266" s="74"/>
      <c r="CF52266" s="79"/>
      <c r="CL52266" s="79"/>
    </row>
    <row r="52267" spans="30:90">
      <c r="AD52267" s="73"/>
      <c r="AE52267" s="74"/>
      <c r="AF52267" s="74"/>
      <c r="BX52267" s="73"/>
      <c r="BY52267" s="74"/>
      <c r="BZ52267" s="74"/>
      <c r="CA52267" s="74"/>
      <c r="CF52267" s="79"/>
      <c r="CL52267" s="79"/>
    </row>
    <row r="52268" spans="30:90">
      <c r="AD52268" s="73"/>
      <c r="AE52268" s="74"/>
      <c r="AF52268" s="74"/>
      <c r="BX52268" s="73"/>
      <c r="BY52268" s="74"/>
      <c r="BZ52268" s="74"/>
      <c r="CA52268" s="74"/>
      <c r="CF52268" s="79"/>
      <c r="CL52268" s="79"/>
    </row>
    <row r="52269" spans="30:90">
      <c r="AD52269" s="73"/>
      <c r="AE52269" s="74"/>
      <c r="AF52269" s="74"/>
      <c r="BX52269" s="73"/>
      <c r="BY52269" s="74"/>
      <c r="BZ52269" s="74"/>
      <c r="CA52269" s="74"/>
      <c r="CF52269" s="79"/>
      <c r="CL52269" s="79"/>
    </row>
    <row r="52270" spans="30:90">
      <c r="AD52270" s="73"/>
      <c r="AE52270" s="74"/>
      <c r="AF52270" s="74"/>
      <c r="BX52270" s="73"/>
      <c r="BY52270" s="74"/>
      <c r="BZ52270" s="74"/>
      <c r="CA52270" s="74"/>
      <c r="CF52270" s="79"/>
      <c r="CL52270" s="79"/>
    </row>
    <row r="52271" spans="30:90">
      <c r="AD52271" s="73"/>
      <c r="AE52271" s="74"/>
      <c r="AF52271" s="74"/>
      <c r="BX52271" s="73"/>
      <c r="BY52271" s="74"/>
      <c r="BZ52271" s="74"/>
      <c r="CA52271" s="74"/>
      <c r="CF52271" s="79"/>
      <c r="CL52271" s="79"/>
    </row>
    <row r="52272" spans="30:90">
      <c r="AD52272" s="73"/>
      <c r="AE52272" s="74"/>
      <c r="AF52272" s="74"/>
      <c r="BX52272" s="73"/>
      <c r="BY52272" s="74"/>
      <c r="BZ52272" s="74"/>
      <c r="CA52272" s="74"/>
      <c r="CF52272" s="79"/>
      <c r="CL52272" s="79"/>
    </row>
    <row r="52273" spans="30:90">
      <c r="AD52273" s="73"/>
      <c r="AE52273" s="74"/>
      <c r="AF52273" s="74"/>
      <c r="BX52273" s="73"/>
      <c r="BY52273" s="74"/>
      <c r="BZ52273" s="74"/>
      <c r="CA52273" s="74"/>
      <c r="CF52273" s="79"/>
      <c r="CL52273" s="79"/>
    </row>
    <row r="52274" spans="30:90">
      <c r="AD52274" s="73"/>
      <c r="AE52274" s="74"/>
      <c r="AF52274" s="74"/>
      <c r="BX52274" s="73"/>
      <c r="BY52274" s="74"/>
      <c r="BZ52274" s="74"/>
      <c r="CA52274" s="74"/>
      <c r="CF52274" s="79"/>
      <c r="CL52274" s="79"/>
    </row>
    <row r="52275" spans="30:90">
      <c r="AD52275" s="73"/>
      <c r="AE52275" s="74"/>
      <c r="AF52275" s="74"/>
      <c r="BX52275" s="73"/>
      <c r="BY52275" s="74"/>
      <c r="BZ52275" s="74"/>
      <c r="CA52275" s="74"/>
      <c r="CF52275" s="79"/>
      <c r="CL52275" s="79"/>
    </row>
    <row r="52276" spans="30:90">
      <c r="AD52276" s="73"/>
      <c r="AE52276" s="74"/>
      <c r="AF52276" s="74"/>
      <c r="BX52276" s="73"/>
      <c r="BY52276" s="74"/>
      <c r="BZ52276" s="74"/>
      <c r="CA52276" s="74"/>
      <c r="CF52276" s="79"/>
      <c r="CL52276" s="79"/>
    </row>
    <row r="52277" spans="30:90">
      <c r="AD52277" s="73"/>
      <c r="AE52277" s="74"/>
      <c r="AF52277" s="74"/>
      <c r="BX52277" s="73"/>
      <c r="BY52277" s="74"/>
      <c r="BZ52277" s="74"/>
      <c r="CA52277" s="74"/>
      <c r="CF52277" s="79"/>
      <c r="CL52277" s="79"/>
    </row>
    <row r="52278" spans="30:90">
      <c r="AD52278" s="73"/>
      <c r="AE52278" s="74"/>
      <c r="AF52278" s="74"/>
      <c r="BX52278" s="73"/>
      <c r="BY52278" s="74"/>
      <c r="BZ52278" s="74"/>
      <c r="CA52278" s="74"/>
      <c r="CF52278" s="79"/>
      <c r="CL52278" s="79"/>
    </row>
    <row r="52279" spans="30:90">
      <c r="AD52279" s="73"/>
      <c r="AE52279" s="74"/>
      <c r="AF52279" s="74"/>
      <c r="BX52279" s="73"/>
      <c r="BY52279" s="74"/>
      <c r="BZ52279" s="74"/>
      <c r="CA52279" s="74"/>
      <c r="CF52279" s="79"/>
      <c r="CL52279" s="79"/>
    </row>
    <row r="52280" spans="30:90">
      <c r="AD52280" s="73"/>
      <c r="AE52280" s="74"/>
      <c r="AF52280" s="74"/>
      <c r="BX52280" s="73"/>
      <c r="BY52280" s="74"/>
      <c r="BZ52280" s="74"/>
      <c r="CA52280" s="74"/>
      <c r="CF52280" s="79"/>
      <c r="CL52280" s="79"/>
    </row>
    <row r="52281" spans="30:90">
      <c r="AD52281" s="73"/>
      <c r="AE52281" s="74"/>
      <c r="AF52281" s="74"/>
      <c r="BX52281" s="73"/>
      <c r="BY52281" s="74"/>
      <c r="BZ52281" s="74"/>
      <c r="CA52281" s="74"/>
      <c r="CF52281" s="79"/>
      <c r="CL52281" s="79"/>
    </row>
    <row r="52282" spans="30:90">
      <c r="AD52282" s="73"/>
      <c r="AE52282" s="74"/>
      <c r="AF52282" s="74"/>
      <c r="BX52282" s="73"/>
      <c r="BY52282" s="74"/>
      <c r="BZ52282" s="74"/>
      <c r="CA52282" s="74"/>
      <c r="CF52282" s="79"/>
      <c r="CL52282" s="79"/>
    </row>
    <row r="52283" spans="30:90">
      <c r="AD52283" s="73"/>
      <c r="AE52283" s="74"/>
      <c r="AF52283" s="74"/>
      <c r="BX52283" s="73"/>
      <c r="BY52283" s="74"/>
      <c r="BZ52283" s="74"/>
      <c r="CA52283" s="74"/>
      <c r="CF52283" s="79"/>
      <c r="CL52283" s="79"/>
    </row>
    <row r="52284" spans="30:90">
      <c r="AD52284" s="73"/>
      <c r="AE52284" s="74"/>
      <c r="AF52284" s="74"/>
      <c r="BX52284" s="73"/>
      <c r="BY52284" s="74"/>
      <c r="BZ52284" s="74"/>
      <c r="CA52284" s="74"/>
      <c r="CF52284" s="79"/>
      <c r="CL52284" s="79"/>
    </row>
    <row r="52285" spans="30:90">
      <c r="AD52285" s="73"/>
      <c r="AE52285" s="74"/>
      <c r="AF52285" s="74"/>
      <c r="BX52285" s="73"/>
      <c r="BY52285" s="74"/>
      <c r="BZ52285" s="74"/>
      <c r="CA52285" s="74"/>
      <c r="CF52285" s="79"/>
      <c r="CL52285" s="79"/>
    </row>
    <row r="52286" spans="30:90">
      <c r="AD52286" s="73"/>
      <c r="AE52286" s="74"/>
      <c r="AF52286" s="74"/>
      <c r="BX52286" s="73"/>
      <c r="BY52286" s="74"/>
      <c r="BZ52286" s="74"/>
      <c r="CA52286" s="74"/>
      <c r="CF52286" s="79"/>
      <c r="CL52286" s="79"/>
    </row>
    <row r="52287" spans="30:90">
      <c r="AD52287" s="73"/>
      <c r="AE52287" s="74"/>
      <c r="AF52287" s="74"/>
      <c r="BX52287" s="73"/>
      <c r="BY52287" s="74"/>
      <c r="BZ52287" s="74"/>
      <c r="CA52287" s="74"/>
      <c r="CF52287" s="79"/>
      <c r="CL52287" s="79"/>
    </row>
    <row r="52288" spans="30:90">
      <c r="AD52288" s="73"/>
      <c r="AE52288" s="74"/>
      <c r="AF52288" s="74"/>
      <c r="BX52288" s="73"/>
      <c r="BY52288" s="74"/>
      <c r="BZ52288" s="74"/>
      <c r="CA52288" s="74"/>
      <c r="CF52288" s="79"/>
      <c r="CL52288" s="79"/>
    </row>
    <row r="52289" spans="30:90">
      <c r="AD52289" s="73"/>
      <c r="AE52289" s="74"/>
      <c r="AF52289" s="74"/>
      <c r="BX52289" s="73"/>
      <c r="BY52289" s="74"/>
      <c r="BZ52289" s="74"/>
      <c r="CA52289" s="74"/>
      <c r="CF52289" s="79"/>
      <c r="CL52289" s="79"/>
    </row>
    <row r="52290" spans="30:90">
      <c r="AD52290" s="73"/>
      <c r="AE52290" s="74"/>
      <c r="AF52290" s="74"/>
      <c r="BX52290" s="73"/>
      <c r="BY52290" s="74"/>
      <c r="BZ52290" s="74"/>
      <c r="CA52290" s="74"/>
      <c r="CF52290" s="79"/>
      <c r="CL52290" s="79"/>
    </row>
    <row r="52291" spans="30:90">
      <c r="AD52291" s="73"/>
      <c r="AE52291" s="74"/>
      <c r="AF52291" s="74"/>
      <c r="BX52291" s="73"/>
      <c r="BY52291" s="74"/>
      <c r="BZ52291" s="74"/>
      <c r="CA52291" s="74"/>
      <c r="CF52291" s="79"/>
      <c r="CL52291" s="79"/>
    </row>
    <row r="52292" spans="30:90">
      <c r="AD52292" s="73"/>
      <c r="AE52292" s="74"/>
      <c r="AF52292" s="74"/>
      <c r="BX52292" s="73"/>
      <c r="BY52292" s="74"/>
      <c r="BZ52292" s="74"/>
      <c r="CA52292" s="74"/>
      <c r="CF52292" s="79"/>
      <c r="CL52292" s="79"/>
    </row>
    <row r="52293" spans="30:90">
      <c r="AD52293" s="73"/>
      <c r="AE52293" s="74"/>
      <c r="AF52293" s="74"/>
      <c r="BX52293" s="73"/>
      <c r="BY52293" s="74"/>
      <c r="BZ52293" s="74"/>
      <c r="CA52293" s="74"/>
      <c r="CF52293" s="79"/>
      <c r="CL52293" s="79"/>
    </row>
    <row r="52294" spans="30:90">
      <c r="AD52294" s="73"/>
      <c r="AE52294" s="74"/>
      <c r="AF52294" s="74"/>
      <c r="BX52294" s="73"/>
      <c r="BY52294" s="74"/>
      <c r="BZ52294" s="74"/>
      <c r="CA52294" s="74"/>
      <c r="CF52294" s="79"/>
      <c r="CL52294" s="79"/>
    </row>
    <row r="52295" spans="30:90">
      <c r="AD52295" s="73"/>
      <c r="AE52295" s="74"/>
      <c r="AF52295" s="74"/>
      <c r="BX52295" s="73"/>
      <c r="BY52295" s="74"/>
      <c r="BZ52295" s="74"/>
      <c r="CA52295" s="74"/>
      <c r="CF52295" s="79"/>
      <c r="CL52295" s="79"/>
    </row>
    <row r="52296" spans="30:90">
      <c r="AD52296" s="73"/>
      <c r="AE52296" s="74"/>
      <c r="AF52296" s="74"/>
      <c r="BX52296" s="73"/>
      <c r="BY52296" s="74"/>
      <c r="BZ52296" s="74"/>
      <c r="CA52296" s="74"/>
      <c r="CF52296" s="79"/>
      <c r="CL52296" s="79"/>
    </row>
    <row r="52297" spans="30:90">
      <c r="AD52297" s="73"/>
      <c r="AE52297" s="74"/>
      <c r="AF52297" s="74"/>
      <c r="BX52297" s="73"/>
      <c r="BY52297" s="74"/>
      <c r="BZ52297" s="74"/>
      <c r="CA52297" s="74"/>
      <c r="CF52297" s="79"/>
      <c r="CL52297" s="79"/>
    </row>
    <row r="52298" spans="30:90">
      <c r="AD52298" s="73"/>
      <c r="AE52298" s="74"/>
      <c r="AF52298" s="74"/>
      <c r="BX52298" s="73"/>
      <c r="BY52298" s="74"/>
      <c r="BZ52298" s="74"/>
      <c r="CA52298" s="74"/>
      <c r="CF52298" s="79"/>
      <c r="CL52298" s="79"/>
    </row>
    <row r="52299" spans="30:90">
      <c r="AD52299" s="73"/>
      <c r="AE52299" s="74"/>
      <c r="AF52299" s="74"/>
      <c r="BX52299" s="73"/>
      <c r="BY52299" s="74"/>
      <c r="BZ52299" s="74"/>
      <c r="CA52299" s="74"/>
      <c r="CF52299" s="79"/>
      <c r="CL52299" s="79"/>
    </row>
    <row r="52300" spans="30:90">
      <c r="AD52300" s="73"/>
      <c r="AE52300" s="74"/>
      <c r="AF52300" s="74"/>
      <c r="BX52300" s="73"/>
      <c r="BY52300" s="74"/>
      <c r="BZ52300" s="74"/>
      <c r="CA52300" s="74"/>
      <c r="CF52300" s="79"/>
      <c r="CL52300" s="79"/>
    </row>
    <row r="52301" spans="30:90">
      <c r="AD52301" s="73"/>
      <c r="AE52301" s="74"/>
      <c r="AF52301" s="74"/>
      <c r="BX52301" s="73"/>
      <c r="BY52301" s="74"/>
      <c r="BZ52301" s="74"/>
      <c r="CA52301" s="74"/>
      <c r="CF52301" s="79"/>
      <c r="CL52301" s="79"/>
    </row>
    <row r="52302" spans="30:90">
      <c r="AD52302" s="73"/>
      <c r="AE52302" s="74"/>
      <c r="AF52302" s="74"/>
      <c r="BX52302" s="73"/>
      <c r="BY52302" s="74"/>
      <c r="BZ52302" s="74"/>
      <c r="CA52302" s="74"/>
      <c r="CF52302" s="79"/>
      <c r="CL52302" s="79"/>
    </row>
    <row r="52303" spans="30:90">
      <c r="AD52303" s="73"/>
      <c r="AE52303" s="74"/>
      <c r="AF52303" s="74"/>
      <c r="BX52303" s="73"/>
      <c r="BY52303" s="74"/>
      <c r="BZ52303" s="74"/>
      <c r="CA52303" s="74"/>
      <c r="CF52303" s="79"/>
      <c r="CL52303" s="79"/>
    </row>
    <row r="52304" spans="30:90">
      <c r="AD52304" s="73"/>
      <c r="AE52304" s="74"/>
      <c r="AF52304" s="74"/>
      <c r="BX52304" s="73"/>
      <c r="BY52304" s="74"/>
      <c r="BZ52304" s="74"/>
      <c r="CA52304" s="74"/>
      <c r="CF52304" s="79"/>
      <c r="CL52304" s="79"/>
    </row>
    <row r="52305" spans="30:90">
      <c r="AD52305" s="73"/>
      <c r="AE52305" s="74"/>
      <c r="AF52305" s="74"/>
      <c r="BX52305" s="73"/>
      <c r="BY52305" s="74"/>
      <c r="BZ52305" s="74"/>
      <c r="CA52305" s="74"/>
      <c r="CF52305" s="79"/>
      <c r="CL52305" s="79"/>
    </row>
    <row r="52306" spans="30:90">
      <c r="AD52306" s="73"/>
      <c r="AE52306" s="74"/>
      <c r="AF52306" s="74"/>
      <c r="BX52306" s="73"/>
      <c r="BY52306" s="74"/>
      <c r="BZ52306" s="74"/>
      <c r="CA52306" s="74"/>
      <c r="CF52306" s="79"/>
      <c r="CL52306" s="79"/>
    </row>
    <row r="52307" spans="30:90">
      <c r="AD52307" s="73"/>
      <c r="AE52307" s="74"/>
      <c r="AF52307" s="74"/>
      <c r="BX52307" s="73"/>
      <c r="BY52307" s="74"/>
      <c r="BZ52307" s="74"/>
      <c r="CA52307" s="74"/>
      <c r="CF52307" s="79"/>
      <c r="CL52307" s="79"/>
    </row>
    <row r="52308" spans="30:90">
      <c r="AD52308" s="73"/>
      <c r="AE52308" s="74"/>
      <c r="AF52308" s="74"/>
      <c r="BX52308" s="73"/>
      <c r="BY52308" s="74"/>
      <c r="BZ52308" s="74"/>
      <c r="CA52308" s="74"/>
      <c r="CF52308" s="79"/>
      <c r="CL52308" s="79"/>
    </row>
    <row r="52309" spans="30:90">
      <c r="AD52309" s="73"/>
      <c r="AE52309" s="74"/>
      <c r="AF52309" s="74"/>
      <c r="BX52309" s="73"/>
      <c r="BY52309" s="74"/>
      <c r="BZ52309" s="74"/>
      <c r="CA52309" s="74"/>
      <c r="CF52309" s="79"/>
      <c r="CL52309" s="79"/>
    </row>
    <row r="52310" spans="30:90">
      <c r="AD52310" s="73"/>
      <c r="AE52310" s="74"/>
      <c r="AF52310" s="74"/>
      <c r="BX52310" s="73"/>
      <c r="BY52310" s="74"/>
      <c r="BZ52310" s="74"/>
      <c r="CA52310" s="74"/>
      <c r="CF52310" s="79"/>
      <c r="CL52310" s="79"/>
    </row>
    <row r="52311" spans="30:90">
      <c r="AD52311" s="73"/>
      <c r="AE52311" s="74"/>
      <c r="AF52311" s="74"/>
      <c r="BX52311" s="73"/>
      <c r="BY52311" s="74"/>
      <c r="BZ52311" s="74"/>
      <c r="CA52311" s="74"/>
      <c r="CF52311" s="79"/>
      <c r="CL52311" s="79"/>
    </row>
    <row r="52312" spans="30:90">
      <c r="AD52312" s="73"/>
      <c r="AE52312" s="74"/>
      <c r="AF52312" s="74"/>
      <c r="BX52312" s="73"/>
      <c r="BY52312" s="74"/>
      <c r="BZ52312" s="74"/>
      <c r="CA52312" s="74"/>
      <c r="CF52312" s="79"/>
      <c r="CL52312" s="79"/>
    </row>
    <row r="52313" spans="30:90">
      <c r="AD52313" s="73"/>
      <c r="AE52313" s="74"/>
      <c r="AF52313" s="74"/>
      <c r="BX52313" s="73"/>
      <c r="BY52313" s="74"/>
      <c r="BZ52313" s="74"/>
      <c r="CA52313" s="74"/>
      <c r="CF52313" s="79"/>
      <c r="CL52313" s="79"/>
    </row>
    <row r="52314" spans="30:90">
      <c r="AD52314" s="73"/>
      <c r="AE52314" s="74"/>
      <c r="AF52314" s="74"/>
      <c r="BX52314" s="73"/>
      <c r="BY52314" s="74"/>
      <c r="BZ52314" s="74"/>
      <c r="CA52314" s="74"/>
      <c r="CF52314" s="79"/>
      <c r="CL52314" s="79"/>
    </row>
    <row r="52315" spans="30:90">
      <c r="AD52315" s="73"/>
      <c r="AE52315" s="74"/>
      <c r="AF52315" s="74"/>
      <c r="BX52315" s="73"/>
      <c r="BY52315" s="74"/>
      <c r="BZ52315" s="74"/>
      <c r="CA52315" s="74"/>
      <c r="CF52315" s="79"/>
      <c r="CL52315" s="79"/>
    </row>
    <row r="52316" spans="30:90">
      <c r="AD52316" s="73"/>
      <c r="AE52316" s="74"/>
      <c r="AF52316" s="74"/>
      <c r="BX52316" s="73"/>
      <c r="BY52316" s="74"/>
      <c r="BZ52316" s="74"/>
      <c r="CA52316" s="74"/>
      <c r="CF52316" s="79"/>
      <c r="CL52316" s="79"/>
    </row>
    <row r="52317" spans="30:90">
      <c r="AD52317" s="73"/>
      <c r="AE52317" s="74"/>
      <c r="AF52317" s="74"/>
      <c r="BX52317" s="73"/>
      <c r="BY52317" s="74"/>
      <c r="BZ52317" s="74"/>
      <c r="CA52317" s="74"/>
      <c r="CF52317" s="79"/>
      <c r="CL52317" s="79"/>
    </row>
    <row r="52318" spans="30:90">
      <c r="AD52318" s="73"/>
      <c r="AE52318" s="74"/>
      <c r="AF52318" s="74"/>
      <c r="BX52318" s="73"/>
      <c r="BY52318" s="74"/>
      <c r="BZ52318" s="74"/>
      <c r="CA52318" s="74"/>
      <c r="CF52318" s="79"/>
      <c r="CL52318" s="79"/>
    </row>
    <row r="52319" spans="30:90">
      <c r="AD52319" s="73"/>
      <c r="AE52319" s="74"/>
      <c r="AF52319" s="74"/>
      <c r="BX52319" s="73"/>
      <c r="BY52319" s="74"/>
      <c r="BZ52319" s="74"/>
      <c r="CA52319" s="74"/>
      <c r="CF52319" s="79"/>
      <c r="CL52319" s="79"/>
    </row>
    <row r="52320" spans="30:90">
      <c r="AD52320" s="73"/>
      <c r="AE52320" s="74"/>
      <c r="AF52320" s="74"/>
      <c r="BX52320" s="73"/>
      <c r="BY52320" s="74"/>
      <c r="BZ52320" s="74"/>
      <c r="CA52320" s="74"/>
      <c r="CF52320" s="79"/>
      <c r="CL52320" s="79"/>
    </row>
    <row r="52321" spans="30:90">
      <c r="AD52321" s="73"/>
      <c r="AE52321" s="74"/>
      <c r="AF52321" s="74"/>
      <c r="BX52321" s="73"/>
      <c r="BY52321" s="74"/>
      <c r="BZ52321" s="74"/>
      <c r="CA52321" s="74"/>
      <c r="CF52321" s="79"/>
      <c r="CL52321" s="79"/>
    </row>
    <row r="52322" spans="30:90">
      <c r="AD52322" s="73"/>
      <c r="AE52322" s="74"/>
      <c r="AF52322" s="74"/>
      <c r="BX52322" s="73"/>
      <c r="BY52322" s="74"/>
      <c r="BZ52322" s="74"/>
      <c r="CA52322" s="74"/>
      <c r="CF52322" s="79"/>
      <c r="CL52322" s="79"/>
    </row>
    <row r="52323" spans="30:90">
      <c r="AD52323" s="73"/>
      <c r="AE52323" s="74"/>
      <c r="AF52323" s="74"/>
      <c r="BX52323" s="73"/>
      <c r="BY52323" s="74"/>
      <c r="BZ52323" s="74"/>
      <c r="CA52323" s="74"/>
      <c r="CF52323" s="79"/>
      <c r="CL52323" s="79"/>
    </row>
    <row r="52324" spans="30:90">
      <c r="AD52324" s="73"/>
      <c r="AE52324" s="74"/>
      <c r="AF52324" s="74"/>
      <c r="BX52324" s="73"/>
      <c r="BY52324" s="74"/>
      <c r="BZ52324" s="74"/>
      <c r="CA52324" s="74"/>
      <c r="CF52324" s="79"/>
      <c r="CL52324" s="79"/>
    </row>
    <row r="52325" spans="30:90">
      <c r="AD52325" s="73"/>
      <c r="AE52325" s="74"/>
      <c r="AF52325" s="74"/>
      <c r="BX52325" s="73"/>
      <c r="BY52325" s="74"/>
      <c r="BZ52325" s="74"/>
      <c r="CA52325" s="74"/>
      <c r="CF52325" s="79"/>
      <c r="CL52325" s="79"/>
    </row>
    <row r="52326" spans="30:90">
      <c r="AD52326" s="73"/>
      <c r="AE52326" s="74"/>
      <c r="AF52326" s="74"/>
      <c r="BX52326" s="73"/>
      <c r="BY52326" s="74"/>
      <c r="BZ52326" s="74"/>
      <c r="CA52326" s="74"/>
      <c r="CF52326" s="79"/>
      <c r="CL52326" s="79"/>
    </row>
    <row r="52327" spans="30:90">
      <c r="AD52327" s="73"/>
      <c r="AE52327" s="74"/>
      <c r="AF52327" s="74"/>
      <c r="BX52327" s="73"/>
      <c r="BY52327" s="74"/>
      <c r="BZ52327" s="74"/>
      <c r="CA52327" s="74"/>
      <c r="CF52327" s="79"/>
      <c r="CL52327" s="79"/>
    </row>
    <row r="52328" spans="30:90">
      <c r="AD52328" s="73"/>
      <c r="AE52328" s="74"/>
      <c r="AF52328" s="74"/>
      <c r="BX52328" s="73"/>
      <c r="BY52328" s="74"/>
      <c r="BZ52328" s="74"/>
      <c r="CA52328" s="74"/>
      <c r="CF52328" s="79"/>
      <c r="CL52328" s="79"/>
    </row>
    <row r="52329" spans="30:90">
      <c r="AD52329" s="73"/>
      <c r="AE52329" s="74"/>
      <c r="AF52329" s="74"/>
      <c r="BX52329" s="73"/>
      <c r="BY52329" s="74"/>
      <c r="BZ52329" s="74"/>
      <c r="CA52329" s="74"/>
      <c r="CF52329" s="79"/>
      <c r="CL52329" s="79"/>
    </row>
    <row r="52330" spans="30:90">
      <c r="AD52330" s="73"/>
      <c r="AE52330" s="74"/>
      <c r="AF52330" s="74"/>
      <c r="BX52330" s="73"/>
      <c r="BY52330" s="74"/>
      <c r="BZ52330" s="74"/>
      <c r="CA52330" s="74"/>
      <c r="CF52330" s="79"/>
      <c r="CL52330" s="79"/>
    </row>
    <row r="52331" spans="30:90">
      <c r="AD52331" s="73"/>
      <c r="AE52331" s="74"/>
      <c r="AF52331" s="74"/>
      <c r="BX52331" s="73"/>
      <c r="BY52331" s="74"/>
      <c r="BZ52331" s="74"/>
      <c r="CA52331" s="74"/>
      <c r="CF52331" s="79"/>
      <c r="CL52331" s="79"/>
    </row>
    <row r="52332" spans="30:90">
      <c r="AD52332" s="73"/>
      <c r="AE52332" s="74"/>
      <c r="AF52332" s="74"/>
      <c r="BX52332" s="73"/>
      <c r="BY52332" s="74"/>
      <c r="BZ52332" s="74"/>
      <c r="CA52332" s="74"/>
      <c r="CF52332" s="79"/>
      <c r="CL52332" s="79"/>
    </row>
    <row r="52333" spans="30:90">
      <c r="AD52333" s="73"/>
      <c r="AE52333" s="74"/>
      <c r="AF52333" s="74"/>
      <c r="BX52333" s="73"/>
      <c r="BY52333" s="74"/>
      <c r="BZ52333" s="74"/>
      <c r="CA52333" s="74"/>
      <c r="CF52333" s="79"/>
      <c r="CL52333" s="79"/>
    </row>
    <row r="52334" spans="30:90">
      <c r="AD52334" s="73"/>
      <c r="AE52334" s="74"/>
      <c r="AF52334" s="74"/>
      <c r="BX52334" s="73"/>
      <c r="BY52334" s="74"/>
      <c r="BZ52334" s="74"/>
      <c r="CA52334" s="74"/>
      <c r="CF52334" s="79"/>
      <c r="CL52334" s="79"/>
    </row>
    <row r="52335" spans="30:90">
      <c r="AD52335" s="73"/>
      <c r="AE52335" s="74"/>
      <c r="AF52335" s="74"/>
      <c r="BX52335" s="73"/>
      <c r="BY52335" s="74"/>
      <c r="BZ52335" s="74"/>
      <c r="CA52335" s="74"/>
      <c r="CF52335" s="79"/>
      <c r="CL52335" s="79"/>
    </row>
    <row r="52336" spans="30:90">
      <c r="AD52336" s="73"/>
      <c r="AE52336" s="74"/>
      <c r="AF52336" s="74"/>
      <c r="BX52336" s="73"/>
      <c r="BY52336" s="74"/>
      <c r="BZ52336" s="74"/>
      <c r="CA52336" s="74"/>
      <c r="CF52336" s="79"/>
      <c r="CL52336" s="79"/>
    </row>
    <row r="52337" spans="30:90">
      <c r="AD52337" s="73"/>
      <c r="AE52337" s="74"/>
      <c r="AF52337" s="74"/>
      <c r="BX52337" s="73"/>
      <c r="BY52337" s="74"/>
      <c r="BZ52337" s="74"/>
      <c r="CA52337" s="74"/>
      <c r="CF52337" s="79"/>
      <c r="CL52337" s="79"/>
    </row>
    <row r="52338" spans="30:90">
      <c r="AD52338" s="73"/>
      <c r="AE52338" s="74"/>
      <c r="AF52338" s="74"/>
      <c r="BX52338" s="73"/>
      <c r="BY52338" s="74"/>
      <c r="BZ52338" s="74"/>
      <c r="CA52338" s="74"/>
      <c r="CF52338" s="79"/>
      <c r="CL52338" s="79"/>
    </row>
    <row r="52339" spans="30:90">
      <c r="AD52339" s="73"/>
      <c r="AE52339" s="74"/>
      <c r="AF52339" s="74"/>
      <c r="BX52339" s="73"/>
      <c r="BY52339" s="74"/>
      <c r="BZ52339" s="74"/>
      <c r="CA52339" s="74"/>
      <c r="CF52339" s="79"/>
      <c r="CL52339" s="79"/>
    </row>
    <row r="52340" spans="30:90">
      <c r="AD52340" s="73"/>
      <c r="AE52340" s="74"/>
      <c r="AF52340" s="74"/>
      <c r="BX52340" s="73"/>
      <c r="BY52340" s="74"/>
      <c r="BZ52340" s="74"/>
      <c r="CA52340" s="74"/>
      <c r="CF52340" s="79"/>
      <c r="CL52340" s="79"/>
    </row>
    <row r="52341" spans="30:90">
      <c r="AD52341" s="73"/>
      <c r="AE52341" s="74"/>
      <c r="AF52341" s="74"/>
      <c r="BX52341" s="73"/>
      <c r="BY52341" s="74"/>
      <c r="BZ52341" s="74"/>
      <c r="CA52341" s="74"/>
      <c r="CF52341" s="79"/>
      <c r="CL52341" s="79"/>
    </row>
    <row r="52342" spans="30:90">
      <c r="AD52342" s="73"/>
      <c r="AE52342" s="74"/>
      <c r="AF52342" s="74"/>
      <c r="BX52342" s="73"/>
      <c r="BY52342" s="74"/>
      <c r="BZ52342" s="74"/>
      <c r="CA52342" s="74"/>
      <c r="CF52342" s="79"/>
      <c r="CL52342" s="79"/>
    </row>
    <row r="52343" spans="30:90">
      <c r="AD52343" s="73"/>
      <c r="AE52343" s="74"/>
      <c r="AF52343" s="74"/>
      <c r="BX52343" s="73"/>
      <c r="BY52343" s="74"/>
      <c r="BZ52343" s="74"/>
      <c r="CA52343" s="74"/>
      <c r="CF52343" s="79"/>
      <c r="CL52343" s="79"/>
    </row>
    <row r="52344" spans="30:90">
      <c r="AD52344" s="73"/>
      <c r="AE52344" s="74"/>
      <c r="AF52344" s="74"/>
      <c r="BX52344" s="73"/>
      <c r="BY52344" s="74"/>
      <c r="BZ52344" s="74"/>
      <c r="CA52344" s="74"/>
      <c r="CF52344" s="79"/>
      <c r="CL52344" s="79"/>
    </row>
    <row r="52345" spans="30:90">
      <c r="AD52345" s="73"/>
      <c r="AE52345" s="74"/>
      <c r="AF52345" s="74"/>
      <c r="BX52345" s="73"/>
      <c r="BY52345" s="74"/>
      <c r="BZ52345" s="74"/>
      <c r="CA52345" s="74"/>
      <c r="CF52345" s="79"/>
      <c r="CL52345" s="79"/>
    </row>
    <row r="52346" spans="30:90">
      <c r="AD52346" s="73"/>
      <c r="AE52346" s="74"/>
      <c r="AF52346" s="74"/>
      <c r="BX52346" s="73"/>
      <c r="BY52346" s="74"/>
      <c r="BZ52346" s="74"/>
      <c r="CA52346" s="74"/>
      <c r="CF52346" s="79"/>
      <c r="CL52346" s="79"/>
    </row>
    <row r="52347" spans="30:90">
      <c r="AD52347" s="73"/>
      <c r="AE52347" s="74"/>
      <c r="AF52347" s="74"/>
      <c r="BX52347" s="73"/>
      <c r="BY52347" s="74"/>
      <c r="BZ52347" s="74"/>
      <c r="CA52347" s="74"/>
      <c r="CF52347" s="79"/>
      <c r="CL52347" s="79"/>
    </row>
    <row r="52348" spans="30:90">
      <c r="AD52348" s="73"/>
      <c r="AE52348" s="74"/>
      <c r="AF52348" s="74"/>
      <c r="BX52348" s="73"/>
      <c r="BY52348" s="74"/>
      <c r="BZ52348" s="74"/>
      <c r="CA52348" s="74"/>
      <c r="CF52348" s="79"/>
      <c r="CL52348" s="79"/>
    </row>
    <row r="52349" spans="30:90">
      <c r="AD52349" s="73"/>
      <c r="AE52349" s="74"/>
      <c r="AF52349" s="74"/>
      <c r="BX52349" s="73"/>
      <c r="BY52349" s="74"/>
      <c r="BZ52349" s="74"/>
      <c r="CA52349" s="74"/>
      <c r="CF52349" s="79"/>
      <c r="CL52349" s="79"/>
    </row>
    <row r="52350" spans="30:90">
      <c r="AD52350" s="73"/>
      <c r="AE52350" s="74"/>
      <c r="AF52350" s="74"/>
      <c r="BX52350" s="73"/>
      <c r="BY52350" s="74"/>
      <c r="BZ52350" s="74"/>
      <c r="CA52350" s="74"/>
      <c r="CF52350" s="79"/>
      <c r="CL52350" s="79"/>
    </row>
    <row r="52351" spans="30:90">
      <c r="AD52351" s="73"/>
      <c r="AE52351" s="74"/>
      <c r="AF52351" s="74"/>
      <c r="BX52351" s="73"/>
      <c r="BY52351" s="74"/>
      <c r="BZ52351" s="74"/>
      <c r="CA52351" s="74"/>
      <c r="CF52351" s="79"/>
      <c r="CL52351" s="79"/>
    </row>
    <row r="52352" spans="30:90">
      <c r="AD52352" s="73"/>
      <c r="AE52352" s="74"/>
      <c r="AF52352" s="74"/>
      <c r="BX52352" s="73"/>
      <c r="BY52352" s="74"/>
      <c r="BZ52352" s="74"/>
      <c r="CA52352" s="74"/>
      <c r="CF52352" s="79"/>
      <c r="CL52352" s="79"/>
    </row>
    <row r="52353" spans="30:90">
      <c r="AD52353" s="73"/>
      <c r="AE52353" s="74"/>
      <c r="AF52353" s="74"/>
      <c r="BX52353" s="73"/>
      <c r="BY52353" s="74"/>
      <c r="BZ52353" s="74"/>
      <c r="CA52353" s="74"/>
      <c r="CF52353" s="79"/>
      <c r="CL52353" s="79"/>
    </row>
    <row r="52354" spans="30:90">
      <c r="AD52354" s="73"/>
      <c r="AE52354" s="74"/>
      <c r="AF52354" s="74"/>
      <c r="BX52354" s="73"/>
      <c r="BY52354" s="74"/>
      <c r="BZ52354" s="74"/>
      <c r="CA52354" s="74"/>
      <c r="CF52354" s="79"/>
      <c r="CL52354" s="79"/>
    </row>
    <row r="52355" spans="30:90">
      <c r="AD52355" s="73"/>
      <c r="AE52355" s="74"/>
      <c r="AF52355" s="74"/>
      <c r="BX52355" s="73"/>
      <c r="BY52355" s="74"/>
      <c r="BZ52355" s="74"/>
      <c r="CA52355" s="74"/>
      <c r="CF52355" s="79"/>
      <c r="CL52355" s="79"/>
    </row>
    <row r="52356" spans="30:90">
      <c r="AD52356" s="73"/>
      <c r="AE52356" s="74"/>
      <c r="AF52356" s="74"/>
      <c r="BX52356" s="73"/>
      <c r="BY52356" s="74"/>
      <c r="BZ52356" s="74"/>
      <c r="CA52356" s="74"/>
      <c r="CF52356" s="79"/>
      <c r="CL52356" s="79"/>
    </row>
    <row r="52357" spans="30:90">
      <c r="AD52357" s="73"/>
      <c r="AE52357" s="74"/>
      <c r="AF52357" s="74"/>
      <c r="BX52357" s="73"/>
      <c r="BY52357" s="74"/>
      <c r="BZ52357" s="74"/>
      <c r="CA52357" s="74"/>
      <c r="CF52357" s="79"/>
      <c r="CL52357" s="79"/>
    </row>
    <row r="52358" spans="30:90">
      <c r="AD52358" s="73"/>
      <c r="AE52358" s="74"/>
      <c r="AF52358" s="74"/>
      <c r="BX52358" s="73"/>
      <c r="BY52358" s="74"/>
      <c r="BZ52358" s="74"/>
      <c r="CA52358" s="74"/>
      <c r="CF52358" s="79"/>
      <c r="CL52358" s="79"/>
    </row>
    <row r="52359" spans="30:90">
      <c r="AD52359" s="73"/>
      <c r="AE52359" s="74"/>
      <c r="AF52359" s="74"/>
      <c r="BX52359" s="73"/>
      <c r="BY52359" s="74"/>
      <c r="BZ52359" s="74"/>
      <c r="CA52359" s="74"/>
      <c r="CF52359" s="79"/>
      <c r="CL52359" s="79"/>
    </row>
    <row r="52360" spans="30:90">
      <c r="AD52360" s="73"/>
      <c r="AE52360" s="74"/>
      <c r="AF52360" s="74"/>
      <c r="BX52360" s="73"/>
      <c r="BY52360" s="74"/>
      <c r="BZ52360" s="74"/>
      <c r="CA52360" s="74"/>
      <c r="CF52360" s="79"/>
      <c r="CL52360" s="79"/>
    </row>
    <row r="52361" spans="30:90">
      <c r="AD52361" s="73"/>
      <c r="AE52361" s="74"/>
      <c r="AF52361" s="74"/>
      <c r="BX52361" s="73"/>
      <c r="BY52361" s="74"/>
      <c r="BZ52361" s="74"/>
      <c r="CA52361" s="74"/>
      <c r="CF52361" s="79"/>
      <c r="CL52361" s="79"/>
    </row>
    <row r="52362" spans="30:90">
      <c r="AD52362" s="73"/>
      <c r="AE52362" s="74"/>
      <c r="AF52362" s="74"/>
      <c r="BX52362" s="73"/>
      <c r="BY52362" s="74"/>
      <c r="BZ52362" s="74"/>
      <c r="CA52362" s="74"/>
      <c r="CF52362" s="79"/>
      <c r="CL52362" s="79"/>
    </row>
    <row r="52363" spans="30:90">
      <c r="AD52363" s="73"/>
      <c r="AE52363" s="74"/>
      <c r="AF52363" s="74"/>
      <c r="BX52363" s="73"/>
      <c r="BY52363" s="74"/>
      <c r="BZ52363" s="74"/>
      <c r="CA52363" s="74"/>
      <c r="CF52363" s="79"/>
      <c r="CL52363" s="79"/>
    </row>
    <row r="52364" spans="30:90">
      <c r="AD52364" s="73"/>
      <c r="AE52364" s="74"/>
      <c r="AF52364" s="74"/>
      <c r="BX52364" s="73"/>
      <c r="BY52364" s="74"/>
      <c r="BZ52364" s="74"/>
      <c r="CA52364" s="74"/>
      <c r="CF52364" s="79"/>
      <c r="CL52364" s="79"/>
    </row>
    <row r="52365" spans="30:90">
      <c r="AD52365" s="73"/>
      <c r="AE52365" s="74"/>
      <c r="AF52365" s="74"/>
      <c r="BX52365" s="73"/>
      <c r="BY52365" s="74"/>
      <c r="BZ52365" s="74"/>
      <c r="CA52365" s="74"/>
      <c r="CF52365" s="79"/>
      <c r="CL52365" s="79"/>
    </row>
    <row r="52366" spans="30:90">
      <c r="AD52366" s="73"/>
      <c r="AE52366" s="74"/>
      <c r="AF52366" s="74"/>
      <c r="BX52366" s="73"/>
      <c r="BY52366" s="74"/>
      <c r="BZ52366" s="74"/>
      <c r="CA52366" s="74"/>
      <c r="CF52366" s="79"/>
      <c r="CL52366" s="79"/>
    </row>
    <row r="52367" spans="30:90">
      <c r="AD52367" s="73"/>
      <c r="AE52367" s="74"/>
      <c r="AF52367" s="74"/>
      <c r="BX52367" s="73"/>
      <c r="BY52367" s="74"/>
      <c r="BZ52367" s="74"/>
      <c r="CA52367" s="74"/>
      <c r="CF52367" s="79"/>
      <c r="CL52367" s="79"/>
    </row>
    <row r="52368" spans="30:90">
      <c r="AD52368" s="73"/>
      <c r="AE52368" s="74"/>
      <c r="AF52368" s="74"/>
      <c r="BX52368" s="73"/>
      <c r="BY52368" s="74"/>
      <c r="BZ52368" s="74"/>
      <c r="CA52368" s="74"/>
      <c r="CF52368" s="79"/>
      <c r="CL52368" s="79"/>
    </row>
    <row r="52369" spans="30:90">
      <c r="AD52369" s="73"/>
      <c r="AE52369" s="74"/>
      <c r="AF52369" s="74"/>
      <c r="BX52369" s="73"/>
      <c r="BY52369" s="74"/>
      <c r="BZ52369" s="74"/>
      <c r="CA52369" s="74"/>
      <c r="CF52369" s="79"/>
      <c r="CL52369" s="79"/>
    </row>
    <row r="52370" spans="30:90">
      <c r="AD52370" s="73"/>
      <c r="AE52370" s="74"/>
      <c r="AF52370" s="74"/>
      <c r="BX52370" s="73"/>
      <c r="BY52370" s="74"/>
      <c r="BZ52370" s="74"/>
      <c r="CA52370" s="74"/>
      <c r="CF52370" s="79"/>
      <c r="CL52370" s="79"/>
    </row>
    <row r="52371" spans="30:90">
      <c r="AD52371" s="73"/>
      <c r="AE52371" s="74"/>
      <c r="AF52371" s="74"/>
      <c r="BX52371" s="73"/>
      <c r="BY52371" s="74"/>
      <c r="BZ52371" s="74"/>
      <c r="CA52371" s="74"/>
      <c r="CF52371" s="79"/>
      <c r="CL52371" s="79"/>
    </row>
    <row r="52372" spans="30:90">
      <c r="AD52372" s="73"/>
      <c r="AE52372" s="74"/>
      <c r="AF52372" s="74"/>
      <c r="BX52372" s="73"/>
      <c r="BY52372" s="74"/>
      <c r="BZ52372" s="74"/>
      <c r="CA52372" s="74"/>
      <c r="CF52372" s="79"/>
      <c r="CL52372" s="79"/>
    </row>
    <row r="52373" spans="30:90">
      <c r="AD52373" s="73"/>
      <c r="AE52373" s="74"/>
      <c r="AF52373" s="74"/>
      <c r="BX52373" s="73"/>
      <c r="BY52373" s="74"/>
      <c r="BZ52373" s="74"/>
      <c r="CA52373" s="74"/>
      <c r="CF52373" s="79"/>
      <c r="CL52373" s="79"/>
    </row>
    <row r="52374" spans="30:90">
      <c r="AD52374" s="73"/>
      <c r="AE52374" s="74"/>
      <c r="AF52374" s="74"/>
      <c r="BX52374" s="73"/>
      <c r="BY52374" s="74"/>
      <c r="BZ52374" s="74"/>
      <c r="CA52374" s="74"/>
      <c r="CF52374" s="79"/>
      <c r="CL52374" s="79"/>
    </row>
    <row r="52375" spans="30:90">
      <c r="AD52375" s="73"/>
      <c r="AE52375" s="74"/>
      <c r="AF52375" s="74"/>
      <c r="BX52375" s="73"/>
      <c r="BY52375" s="74"/>
      <c r="BZ52375" s="74"/>
      <c r="CA52375" s="74"/>
      <c r="CF52375" s="79"/>
      <c r="CL52375" s="79"/>
    </row>
    <row r="52376" spans="30:90">
      <c r="AD52376" s="73"/>
      <c r="AE52376" s="74"/>
      <c r="AF52376" s="74"/>
      <c r="BX52376" s="73"/>
      <c r="BY52376" s="74"/>
      <c r="BZ52376" s="74"/>
      <c r="CA52376" s="74"/>
      <c r="CF52376" s="79"/>
      <c r="CL52376" s="79"/>
    </row>
    <row r="52377" spans="30:90">
      <c r="AD52377" s="73"/>
      <c r="AE52377" s="74"/>
      <c r="AF52377" s="74"/>
      <c r="BX52377" s="73"/>
      <c r="BY52377" s="74"/>
      <c r="BZ52377" s="74"/>
      <c r="CA52377" s="74"/>
      <c r="CF52377" s="79"/>
      <c r="CL52377" s="79"/>
    </row>
    <row r="52378" spans="30:90">
      <c r="AD52378" s="73"/>
      <c r="AE52378" s="74"/>
      <c r="AF52378" s="74"/>
      <c r="BX52378" s="73"/>
      <c r="BY52378" s="74"/>
      <c r="BZ52378" s="74"/>
      <c r="CA52378" s="74"/>
      <c r="CF52378" s="79"/>
      <c r="CL52378" s="79"/>
    </row>
    <row r="52379" spans="30:90">
      <c r="AD52379" s="73"/>
      <c r="AE52379" s="74"/>
      <c r="AF52379" s="74"/>
      <c r="BX52379" s="73"/>
      <c r="BY52379" s="74"/>
      <c r="BZ52379" s="74"/>
      <c r="CA52379" s="74"/>
      <c r="CF52379" s="79"/>
      <c r="CL52379" s="79"/>
    </row>
    <row r="52380" spans="30:90">
      <c r="AD52380" s="73"/>
      <c r="AE52380" s="74"/>
      <c r="AF52380" s="74"/>
      <c r="BX52380" s="73"/>
      <c r="BY52380" s="74"/>
      <c r="BZ52380" s="74"/>
      <c r="CA52380" s="74"/>
      <c r="CF52380" s="79"/>
      <c r="CL52380" s="79"/>
    </row>
    <row r="52381" spans="30:90">
      <c r="AD52381" s="73"/>
      <c r="AE52381" s="74"/>
      <c r="AF52381" s="74"/>
      <c r="BX52381" s="73"/>
      <c r="BY52381" s="74"/>
      <c r="BZ52381" s="74"/>
      <c r="CA52381" s="74"/>
      <c r="CF52381" s="79"/>
      <c r="CL52381" s="79"/>
    </row>
    <row r="52382" spans="30:90">
      <c r="AD52382" s="73"/>
      <c r="AE52382" s="74"/>
      <c r="AF52382" s="74"/>
      <c r="BX52382" s="73"/>
      <c r="BY52382" s="74"/>
      <c r="BZ52382" s="74"/>
      <c r="CA52382" s="74"/>
      <c r="CF52382" s="79"/>
      <c r="CL52382" s="79"/>
    </row>
    <row r="52383" spans="30:90">
      <c r="AD52383" s="73"/>
      <c r="AE52383" s="74"/>
      <c r="AF52383" s="74"/>
      <c r="BX52383" s="73"/>
      <c r="BY52383" s="74"/>
      <c r="BZ52383" s="74"/>
      <c r="CA52383" s="74"/>
      <c r="CF52383" s="79"/>
      <c r="CL52383" s="79"/>
    </row>
    <row r="52384" spans="30:90">
      <c r="AD52384" s="73"/>
      <c r="AE52384" s="74"/>
      <c r="AF52384" s="74"/>
      <c r="BX52384" s="73"/>
      <c r="BY52384" s="74"/>
      <c r="BZ52384" s="74"/>
      <c r="CA52384" s="74"/>
      <c r="CF52384" s="79"/>
      <c r="CL52384" s="79"/>
    </row>
    <row r="52385" spans="30:90">
      <c r="AD52385" s="73"/>
      <c r="AE52385" s="74"/>
      <c r="AF52385" s="74"/>
      <c r="BX52385" s="73"/>
      <c r="BY52385" s="74"/>
      <c r="BZ52385" s="74"/>
      <c r="CA52385" s="74"/>
      <c r="CF52385" s="79"/>
      <c r="CL52385" s="79"/>
    </row>
    <row r="52386" spans="30:90">
      <c r="AD52386" s="73"/>
      <c r="AE52386" s="74"/>
      <c r="AF52386" s="74"/>
      <c r="BX52386" s="73"/>
      <c r="BY52386" s="74"/>
      <c r="BZ52386" s="74"/>
      <c r="CA52386" s="74"/>
      <c r="CF52386" s="79"/>
      <c r="CL52386" s="79"/>
    </row>
    <row r="52387" spans="30:90">
      <c r="AD52387" s="73"/>
      <c r="AE52387" s="74"/>
      <c r="AF52387" s="74"/>
      <c r="BX52387" s="73"/>
      <c r="BY52387" s="74"/>
      <c r="BZ52387" s="74"/>
      <c r="CA52387" s="74"/>
      <c r="CF52387" s="79"/>
      <c r="CL52387" s="79"/>
    </row>
    <row r="52388" spans="30:90">
      <c r="AD52388" s="73"/>
      <c r="AE52388" s="74"/>
      <c r="AF52388" s="74"/>
      <c r="BX52388" s="73"/>
      <c r="BY52388" s="74"/>
      <c r="BZ52388" s="74"/>
      <c r="CA52388" s="74"/>
      <c r="CF52388" s="79"/>
      <c r="CL52388" s="79"/>
    </row>
    <row r="52389" spans="30:90">
      <c r="AD52389" s="73"/>
      <c r="AE52389" s="74"/>
      <c r="AF52389" s="74"/>
      <c r="BX52389" s="73"/>
      <c r="BY52389" s="74"/>
      <c r="BZ52389" s="74"/>
      <c r="CA52389" s="74"/>
      <c r="CF52389" s="79"/>
      <c r="CL52389" s="79"/>
    </row>
    <row r="52390" spans="30:90">
      <c r="AD52390" s="73"/>
      <c r="AE52390" s="74"/>
      <c r="AF52390" s="74"/>
      <c r="BX52390" s="73"/>
      <c r="BY52390" s="74"/>
      <c r="BZ52390" s="74"/>
      <c r="CA52390" s="74"/>
      <c r="CF52390" s="79"/>
      <c r="CL52390" s="79"/>
    </row>
    <row r="52391" spans="30:90">
      <c r="AD52391" s="73"/>
      <c r="AE52391" s="74"/>
      <c r="AF52391" s="74"/>
      <c r="BX52391" s="73"/>
      <c r="BY52391" s="74"/>
      <c r="BZ52391" s="74"/>
      <c r="CA52391" s="74"/>
      <c r="CF52391" s="79"/>
      <c r="CL52391" s="79"/>
    </row>
    <row r="52392" spans="30:90">
      <c r="AD52392" s="73"/>
      <c r="AE52392" s="74"/>
      <c r="AF52392" s="74"/>
      <c r="BX52392" s="73"/>
      <c r="BY52392" s="74"/>
      <c r="BZ52392" s="74"/>
      <c r="CA52392" s="74"/>
      <c r="CF52392" s="79"/>
      <c r="CL52392" s="79"/>
    </row>
    <row r="52393" spans="30:90">
      <c r="AD52393" s="73"/>
      <c r="AE52393" s="74"/>
      <c r="AF52393" s="74"/>
      <c r="BX52393" s="73"/>
      <c r="BY52393" s="74"/>
      <c r="BZ52393" s="74"/>
      <c r="CA52393" s="74"/>
      <c r="CF52393" s="79"/>
      <c r="CL52393" s="79"/>
    </row>
    <row r="52394" spans="30:90">
      <c r="AD52394" s="73"/>
      <c r="AE52394" s="74"/>
      <c r="AF52394" s="74"/>
      <c r="BX52394" s="73"/>
      <c r="BY52394" s="74"/>
      <c r="BZ52394" s="74"/>
      <c r="CA52394" s="74"/>
      <c r="CF52394" s="79"/>
      <c r="CL52394" s="79"/>
    </row>
    <row r="52395" spans="30:90">
      <c r="AD52395" s="73"/>
      <c r="AE52395" s="74"/>
      <c r="AF52395" s="74"/>
      <c r="BX52395" s="73"/>
      <c r="BY52395" s="74"/>
      <c r="BZ52395" s="74"/>
      <c r="CA52395" s="74"/>
      <c r="CF52395" s="79"/>
      <c r="CL52395" s="79"/>
    </row>
    <row r="52396" spans="30:90">
      <c r="AD52396" s="73"/>
      <c r="AE52396" s="74"/>
      <c r="AF52396" s="74"/>
      <c r="BX52396" s="73"/>
      <c r="BY52396" s="74"/>
      <c r="BZ52396" s="74"/>
      <c r="CA52396" s="74"/>
      <c r="CF52396" s="79"/>
      <c r="CL52396" s="79"/>
    </row>
    <row r="52397" spans="30:90">
      <c r="AD52397" s="73"/>
      <c r="AE52397" s="74"/>
      <c r="AF52397" s="74"/>
      <c r="BX52397" s="73"/>
      <c r="BY52397" s="74"/>
      <c r="BZ52397" s="74"/>
      <c r="CA52397" s="74"/>
      <c r="CF52397" s="79"/>
      <c r="CL52397" s="79"/>
    </row>
    <row r="52398" spans="30:90">
      <c r="AD52398" s="73"/>
      <c r="AE52398" s="74"/>
      <c r="AF52398" s="74"/>
      <c r="BX52398" s="73"/>
      <c r="BY52398" s="74"/>
      <c r="BZ52398" s="74"/>
      <c r="CA52398" s="74"/>
      <c r="CF52398" s="79"/>
      <c r="CL52398" s="79"/>
    </row>
    <row r="52399" spans="30:90">
      <c r="AD52399" s="73"/>
      <c r="AE52399" s="74"/>
      <c r="AF52399" s="74"/>
      <c r="BX52399" s="73"/>
      <c r="BY52399" s="74"/>
      <c r="BZ52399" s="74"/>
      <c r="CA52399" s="74"/>
      <c r="CF52399" s="79"/>
      <c r="CL52399" s="79"/>
    </row>
    <row r="52400" spans="30:90">
      <c r="AD52400" s="73"/>
      <c r="AE52400" s="74"/>
      <c r="AF52400" s="74"/>
      <c r="BX52400" s="73"/>
      <c r="BY52400" s="74"/>
      <c r="BZ52400" s="74"/>
      <c r="CA52400" s="74"/>
      <c r="CF52400" s="79"/>
      <c r="CL52400" s="79"/>
    </row>
    <row r="52401" spans="30:90">
      <c r="AD52401" s="73"/>
      <c r="AE52401" s="74"/>
      <c r="AF52401" s="74"/>
      <c r="BX52401" s="73"/>
      <c r="BY52401" s="74"/>
      <c r="BZ52401" s="74"/>
      <c r="CA52401" s="74"/>
      <c r="CF52401" s="79"/>
      <c r="CL52401" s="79"/>
    </row>
    <row r="52402" spans="30:90">
      <c r="AD52402" s="73"/>
      <c r="AE52402" s="74"/>
      <c r="AF52402" s="74"/>
      <c r="BX52402" s="73"/>
      <c r="BY52402" s="74"/>
      <c r="BZ52402" s="74"/>
      <c r="CA52402" s="74"/>
      <c r="CF52402" s="79"/>
      <c r="CL52402" s="79"/>
    </row>
    <row r="52403" spans="30:90">
      <c r="AD52403" s="73"/>
      <c r="AE52403" s="74"/>
      <c r="AF52403" s="74"/>
      <c r="BX52403" s="73"/>
      <c r="BY52403" s="74"/>
      <c r="BZ52403" s="74"/>
      <c r="CA52403" s="74"/>
      <c r="CF52403" s="79"/>
      <c r="CL52403" s="79"/>
    </row>
    <row r="52404" spans="30:90">
      <c r="AD52404" s="73"/>
      <c r="AE52404" s="74"/>
      <c r="AF52404" s="74"/>
      <c r="BX52404" s="73"/>
      <c r="BY52404" s="74"/>
      <c r="BZ52404" s="74"/>
      <c r="CA52404" s="74"/>
      <c r="CF52404" s="79"/>
      <c r="CL52404" s="79"/>
    </row>
    <row r="52405" spans="30:90">
      <c r="AD52405" s="73"/>
      <c r="AE52405" s="74"/>
      <c r="AF52405" s="74"/>
      <c r="BX52405" s="73"/>
      <c r="BY52405" s="74"/>
      <c r="BZ52405" s="74"/>
      <c r="CA52405" s="74"/>
      <c r="CF52405" s="79"/>
      <c r="CL52405" s="79"/>
    </row>
    <row r="52406" spans="30:90">
      <c r="AD52406" s="73"/>
      <c r="AE52406" s="74"/>
      <c r="AF52406" s="74"/>
      <c r="BX52406" s="73"/>
      <c r="BY52406" s="74"/>
      <c r="BZ52406" s="74"/>
      <c r="CA52406" s="74"/>
      <c r="CF52406" s="79"/>
      <c r="CL52406" s="79"/>
    </row>
    <row r="52407" spans="30:90">
      <c r="AD52407" s="73"/>
      <c r="AE52407" s="74"/>
      <c r="AF52407" s="74"/>
      <c r="BX52407" s="73"/>
      <c r="BY52407" s="74"/>
      <c r="BZ52407" s="74"/>
      <c r="CA52407" s="74"/>
      <c r="CF52407" s="79"/>
      <c r="CL52407" s="79"/>
    </row>
    <row r="52408" spans="30:90">
      <c r="AD52408" s="73"/>
      <c r="AE52408" s="74"/>
      <c r="AF52408" s="74"/>
      <c r="BX52408" s="73"/>
      <c r="BY52408" s="74"/>
      <c r="BZ52408" s="74"/>
      <c r="CA52408" s="74"/>
      <c r="CF52408" s="79"/>
      <c r="CL52408" s="79"/>
    </row>
    <row r="52409" spans="30:90">
      <c r="AD52409" s="73"/>
      <c r="AE52409" s="74"/>
      <c r="AF52409" s="74"/>
      <c r="BX52409" s="73"/>
      <c r="BY52409" s="74"/>
      <c r="BZ52409" s="74"/>
      <c r="CA52409" s="74"/>
      <c r="CF52409" s="79"/>
      <c r="CL52409" s="79"/>
    </row>
    <row r="52410" spans="30:90">
      <c r="AD52410" s="73"/>
      <c r="AE52410" s="74"/>
      <c r="AF52410" s="74"/>
      <c r="BX52410" s="73"/>
      <c r="BY52410" s="74"/>
      <c r="BZ52410" s="74"/>
      <c r="CA52410" s="74"/>
      <c r="CF52410" s="79"/>
      <c r="CL52410" s="79"/>
    </row>
    <row r="52411" spans="30:90">
      <c r="AD52411" s="73"/>
      <c r="AE52411" s="74"/>
      <c r="AF52411" s="74"/>
      <c r="BX52411" s="73"/>
      <c r="BY52411" s="74"/>
      <c r="BZ52411" s="74"/>
      <c r="CA52411" s="74"/>
      <c r="CF52411" s="79"/>
      <c r="CL52411" s="79"/>
    </row>
    <row r="52412" spans="30:90">
      <c r="AD52412" s="73"/>
      <c r="AE52412" s="74"/>
      <c r="AF52412" s="74"/>
      <c r="BX52412" s="73"/>
      <c r="BY52412" s="74"/>
      <c r="BZ52412" s="74"/>
      <c r="CA52412" s="74"/>
      <c r="CF52412" s="79"/>
      <c r="CL52412" s="79"/>
    </row>
    <row r="52413" spans="30:90">
      <c r="AD52413" s="73"/>
      <c r="AE52413" s="74"/>
      <c r="AF52413" s="74"/>
      <c r="BX52413" s="73"/>
      <c r="BY52413" s="74"/>
      <c r="BZ52413" s="74"/>
      <c r="CA52413" s="74"/>
      <c r="CF52413" s="79"/>
      <c r="CL52413" s="79"/>
    </row>
    <row r="52414" spans="30:90">
      <c r="AD52414" s="73"/>
      <c r="AE52414" s="74"/>
      <c r="AF52414" s="74"/>
      <c r="BX52414" s="73"/>
      <c r="BY52414" s="74"/>
      <c r="BZ52414" s="74"/>
      <c r="CA52414" s="74"/>
      <c r="CF52414" s="79"/>
      <c r="CL52414" s="79"/>
    </row>
    <row r="52415" spans="30:90">
      <c r="AD52415" s="73"/>
      <c r="AE52415" s="74"/>
      <c r="AF52415" s="74"/>
      <c r="BX52415" s="73"/>
      <c r="BY52415" s="74"/>
      <c r="BZ52415" s="74"/>
      <c r="CA52415" s="74"/>
      <c r="CF52415" s="79"/>
      <c r="CL52415" s="79"/>
    </row>
    <row r="52416" spans="30:90">
      <c r="AD52416" s="73"/>
      <c r="AE52416" s="74"/>
      <c r="AF52416" s="74"/>
      <c r="BX52416" s="73"/>
      <c r="BY52416" s="74"/>
      <c r="BZ52416" s="74"/>
      <c r="CA52416" s="74"/>
      <c r="CF52416" s="79"/>
      <c r="CL52416" s="79"/>
    </row>
    <row r="52417" spans="30:90">
      <c r="AD52417" s="73"/>
      <c r="AE52417" s="74"/>
      <c r="AF52417" s="74"/>
      <c r="BX52417" s="73"/>
      <c r="BY52417" s="74"/>
      <c r="BZ52417" s="74"/>
      <c r="CA52417" s="74"/>
      <c r="CF52417" s="79"/>
      <c r="CL52417" s="79"/>
    </row>
    <row r="52418" spans="30:90">
      <c r="AD52418" s="73"/>
      <c r="AE52418" s="74"/>
      <c r="AF52418" s="74"/>
      <c r="BX52418" s="73"/>
      <c r="BY52418" s="74"/>
      <c r="BZ52418" s="74"/>
      <c r="CA52418" s="74"/>
      <c r="CF52418" s="79"/>
      <c r="CL52418" s="79"/>
    </row>
    <row r="52419" spans="30:90">
      <c r="AD52419" s="73"/>
      <c r="AE52419" s="74"/>
      <c r="AF52419" s="74"/>
      <c r="BX52419" s="73"/>
      <c r="BY52419" s="74"/>
      <c r="BZ52419" s="74"/>
      <c r="CA52419" s="74"/>
      <c r="CF52419" s="79"/>
      <c r="CL52419" s="79"/>
    </row>
    <row r="52420" spans="30:90">
      <c r="AD52420" s="73"/>
      <c r="AE52420" s="74"/>
      <c r="AF52420" s="74"/>
      <c r="BX52420" s="73"/>
      <c r="BY52420" s="74"/>
      <c r="BZ52420" s="74"/>
      <c r="CA52420" s="74"/>
      <c r="CF52420" s="79"/>
      <c r="CL52420" s="79"/>
    </row>
    <row r="52421" spans="30:90">
      <c r="AD52421" s="73"/>
      <c r="AE52421" s="74"/>
      <c r="AF52421" s="74"/>
      <c r="BX52421" s="73"/>
      <c r="BY52421" s="74"/>
      <c r="BZ52421" s="74"/>
      <c r="CA52421" s="74"/>
      <c r="CF52421" s="79"/>
      <c r="CL52421" s="79"/>
    </row>
    <row r="52422" spans="30:90">
      <c r="AD52422" s="73"/>
      <c r="AE52422" s="74"/>
      <c r="AF52422" s="74"/>
      <c r="BX52422" s="73"/>
      <c r="BY52422" s="74"/>
      <c r="BZ52422" s="74"/>
      <c r="CA52422" s="74"/>
      <c r="CF52422" s="79"/>
      <c r="CL52422" s="79"/>
    </row>
    <row r="52423" spans="30:90">
      <c r="AD52423" s="73"/>
      <c r="AE52423" s="74"/>
      <c r="AF52423" s="74"/>
      <c r="BX52423" s="73"/>
      <c r="BY52423" s="74"/>
      <c r="BZ52423" s="74"/>
      <c r="CA52423" s="74"/>
      <c r="CF52423" s="79"/>
      <c r="CL52423" s="79"/>
    </row>
    <row r="52424" spans="30:90">
      <c r="AD52424" s="73"/>
      <c r="AE52424" s="74"/>
      <c r="AF52424" s="74"/>
      <c r="BX52424" s="73"/>
      <c r="BY52424" s="74"/>
      <c r="BZ52424" s="74"/>
      <c r="CA52424" s="74"/>
      <c r="CF52424" s="79"/>
      <c r="CL52424" s="79"/>
    </row>
    <row r="52425" spans="30:90">
      <c r="AD52425" s="73"/>
      <c r="AE52425" s="74"/>
      <c r="AF52425" s="74"/>
      <c r="BX52425" s="73"/>
      <c r="BY52425" s="74"/>
      <c r="BZ52425" s="74"/>
      <c r="CA52425" s="74"/>
      <c r="CF52425" s="79"/>
      <c r="CL52425" s="79"/>
    </row>
    <row r="52426" spans="30:90">
      <c r="AD52426" s="73"/>
      <c r="AE52426" s="74"/>
      <c r="AF52426" s="74"/>
      <c r="BX52426" s="73"/>
      <c r="BY52426" s="74"/>
      <c r="BZ52426" s="74"/>
      <c r="CA52426" s="74"/>
      <c r="CF52426" s="79"/>
      <c r="CL52426" s="79"/>
    </row>
    <row r="52427" spans="30:90">
      <c r="AD52427" s="73"/>
      <c r="AE52427" s="74"/>
      <c r="AF52427" s="74"/>
      <c r="BX52427" s="73"/>
      <c r="BY52427" s="74"/>
      <c r="BZ52427" s="74"/>
      <c r="CA52427" s="74"/>
      <c r="CF52427" s="79"/>
      <c r="CL52427" s="79"/>
    </row>
    <row r="52428" spans="30:90">
      <c r="AD52428" s="73"/>
      <c r="AE52428" s="74"/>
      <c r="AF52428" s="74"/>
      <c r="BX52428" s="73"/>
      <c r="BY52428" s="74"/>
      <c r="BZ52428" s="74"/>
      <c r="CA52428" s="74"/>
      <c r="CF52428" s="79"/>
      <c r="CL52428" s="79"/>
    </row>
    <row r="52429" spans="30:90">
      <c r="AD52429" s="73"/>
      <c r="AE52429" s="74"/>
      <c r="AF52429" s="74"/>
      <c r="BX52429" s="73"/>
      <c r="BY52429" s="74"/>
      <c r="BZ52429" s="74"/>
      <c r="CA52429" s="74"/>
      <c r="CF52429" s="79"/>
      <c r="CL52429" s="79"/>
    </row>
    <row r="52430" spans="30:90">
      <c r="AD52430" s="73"/>
      <c r="AE52430" s="74"/>
      <c r="AF52430" s="74"/>
      <c r="BX52430" s="73"/>
      <c r="BY52430" s="74"/>
      <c r="BZ52430" s="74"/>
      <c r="CA52430" s="74"/>
      <c r="CF52430" s="79"/>
      <c r="CL52430" s="79"/>
    </row>
    <row r="52431" spans="30:90">
      <c r="AD52431" s="73"/>
      <c r="AE52431" s="74"/>
      <c r="AF52431" s="74"/>
      <c r="BX52431" s="73"/>
      <c r="BY52431" s="74"/>
      <c r="BZ52431" s="74"/>
      <c r="CA52431" s="74"/>
      <c r="CF52431" s="79"/>
      <c r="CL52431" s="79"/>
    </row>
    <row r="52432" spans="30:90">
      <c r="AD52432" s="73"/>
      <c r="AE52432" s="74"/>
      <c r="AF52432" s="74"/>
      <c r="BX52432" s="73"/>
      <c r="BY52432" s="74"/>
      <c r="BZ52432" s="74"/>
      <c r="CA52432" s="74"/>
      <c r="CF52432" s="79"/>
      <c r="CL52432" s="79"/>
    </row>
    <row r="52433" spans="30:90">
      <c r="AD52433" s="73"/>
      <c r="AE52433" s="74"/>
      <c r="AF52433" s="74"/>
      <c r="BX52433" s="73"/>
      <c r="BY52433" s="74"/>
      <c r="BZ52433" s="74"/>
      <c r="CA52433" s="74"/>
      <c r="CF52433" s="79"/>
      <c r="CL52433" s="79"/>
    </row>
    <row r="52434" spans="30:90">
      <c r="AD52434" s="73"/>
      <c r="AE52434" s="74"/>
      <c r="AF52434" s="74"/>
      <c r="BX52434" s="73"/>
      <c r="BY52434" s="74"/>
      <c r="BZ52434" s="74"/>
      <c r="CA52434" s="74"/>
      <c r="CF52434" s="79"/>
      <c r="CL52434" s="79"/>
    </row>
    <row r="52435" spans="30:90">
      <c r="AD52435" s="73"/>
      <c r="AE52435" s="74"/>
      <c r="AF52435" s="74"/>
      <c r="BX52435" s="73"/>
      <c r="BY52435" s="74"/>
      <c r="BZ52435" s="74"/>
      <c r="CA52435" s="74"/>
      <c r="CF52435" s="79"/>
      <c r="CL52435" s="79"/>
    </row>
    <row r="52436" spans="30:90">
      <c r="AD52436" s="73"/>
      <c r="AE52436" s="74"/>
      <c r="AF52436" s="74"/>
      <c r="BX52436" s="73"/>
      <c r="BY52436" s="74"/>
      <c r="BZ52436" s="74"/>
      <c r="CA52436" s="74"/>
      <c r="CF52436" s="79"/>
      <c r="CL52436" s="79"/>
    </row>
    <row r="52437" spans="30:90">
      <c r="AD52437" s="73"/>
      <c r="AE52437" s="74"/>
      <c r="AF52437" s="74"/>
      <c r="BX52437" s="73"/>
      <c r="BY52437" s="74"/>
      <c r="BZ52437" s="74"/>
      <c r="CA52437" s="74"/>
      <c r="CF52437" s="79"/>
      <c r="CL52437" s="79"/>
    </row>
    <row r="52438" spans="30:90">
      <c r="AD52438" s="73"/>
      <c r="AE52438" s="74"/>
      <c r="AF52438" s="74"/>
      <c r="BX52438" s="73"/>
      <c r="BY52438" s="74"/>
      <c r="BZ52438" s="74"/>
      <c r="CA52438" s="74"/>
      <c r="CF52438" s="79"/>
      <c r="CL52438" s="79"/>
    </row>
    <row r="52439" spans="30:90">
      <c r="AD52439" s="73"/>
      <c r="AE52439" s="74"/>
      <c r="AF52439" s="74"/>
      <c r="BX52439" s="73"/>
      <c r="BY52439" s="74"/>
      <c r="BZ52439" s="74"/>
      <c r="CA52439" s="74"/>
      <c r="CF52439" s="79"/>
      <c r="CL52439" s="79"/>
    </row>
    <row r="52440" spans="30:90">
      <c r="AD52440" s="73"/>
      <c r="AE52440" s="74"/>
      <c r="AF52440" s="74"/>
      <c r="BX52440" s="73"/>
      <c r="BY52440" s="74"/>
      <c r="BZ52440" s="74"/>
      <c r="CA52440" s="74"/>
      <c r="CF52440" s="79"/>
      <c r="CL52440" s="79"/>
    </row>
    <row r="52441" spans="30:90">
      <c r="AD52441" s="73"/>
      <c r="AE52441" s="74"/>
      <c r="AF52441" s="74"/>
      <c r="BX52441" s="73"/>
      <c r="BY52441" s="74"/>
      <c r="BZ52441" s="74"/>
      <c r="CA52441" s="74"/>
      <c r="CF52441" s="79"/>
      <c r="CL52441" s="79"/>
    </row>
    <row r="52442" spans="30:90">
      <c r="AD52442" s="73"/>
      <c r="AE52442" s="74"/>
      <c r="AF52442" s="74"/>
      <c r="BX52442" s="73"/>
      <c r="BY52442" s="74"/>
      <c r="BZ52442" s="74"/>
      <c r="CA52442" s="74"/>
      <c r="CF52442" s="79"/>
      <c r="CL52442" s="79"/>
    </row>
    <row r="52443" spans="30:90">
      <c r="AD52443" s="73"/>
      <c r="AE52443" s="74"/>
      <c r="AF52443" s="74"/>
      <c r="BX52443" s="73"/>
      <c r="BY52443" s="74"/>
      <c r="BZ52443" s="74"/>
      <c r="CA52443" s="74"/>
      <c r="CF52443" s="79"/>
      <c r="CL52443" s="79"/>
    </row>
    <row r="52444" spans="30:90">
      <c r="AD52444" s="73"/>
      <c r="AE52444" s="74"/>
      <c r="AF52444" s="74"/>
      <c r="BX52444" s="73"/>
      <c r="BY52444" s="74"/>
      <c r="BZ52444" s="74"/>
      <c r="CA52444" s="74"/>
      <c r="CF52444" s="79"/>
      <c r="CL52444" s="79"/>
    </row>
    <row r="52445" spans="30:90">
      <c r="AD52445" s="73"/>
      <c r="AE52445" s="74"/>
      <c r="AF52445" s="74"/>
      <c r="BX52445" s="73"/>
      <c r="BY52445" s="74"/>
      <c r="BZ52445" s="74"/>
      <c r="CA52445" s="74"/>
      <c r="CF52445" s="79"/>
      <c r="CL52445" s="79"/>
    </row>
    <row r="52446" spans="30:90">
      <c r="AD52446" s="73"/>
      <c r="AE52446" s="74"/>
      <c r="AF52446" s="74"/>
      <c r="BX52446" s="73"/>
      <c r="BY52446" s="74"/>
      <c r="BZ52446" s="74"/>
      <c r="CA52446" s="74"/>
      <c r="CF52446" s="79"/>
      <c r="CL52446" s="79"/>
    </row>
    <row r="52447" spans="30:90">
      <c r="AD52447" s="73"/>
      <c r="AE52447" s="74"/>
      <c r="AF52447" s="74"/>
      <c r="BX52447" s="73"/>
      <c r="BY52447" s="74"/>
      <c r="BZ52447" s="74"/>
      <c r="CA52447" s="74"/>
      <c r="CF52447" s="79"/>
      <c r="CL52447" s="79"/>
    </row>
    <row r="52448" spans="30:90">
      <c r="AD52448" s="73"/>
      <c r="AE52448" s="74"/>
      <c r="AF52448" s="74"/>
      <c r="BX52448" s="73"/>
      <c r="BY52448" s="74"/>
      <c r="BZ52448" s="74"/>
      <c r="CA52448" s="74"/>
      <c r="CF52448" s="79"/>
      <c r="CL52448" s="79"/>
    </row>
    <row r="52449" spans="30:90">
      <c r="AD52449" s="73"/>
      <c r="AE52449" s="74"/>
      <c r="AF52449" s="74"/>
      <c r="BX52449" s="73"/>
      <c r="BY52449" s="74"/>
      <c r="BZ52449" s="74"/>
      <c r="CA52449" s="74"/>
      <c r="CF52449" s="79"/>
      <c r="CL52449" s="79"/>
    </row>
    <row r="52450" spans="30:90">
      <c r="AD52450" s="73"/>
      <c r="AE52450" s="74"/>
      <c r="AF52450" s="74"/>
      <c r="BX52450" s="73"/>
      <c r="BY52450" s="74"/>
      <c r="BZ52450" s="74"/>
      <c r="CA52450" s="74"/>
      <c r="CF52450" s="79"/>
      <c r="CL52450" s="79"/>
    </row>
    <row r="52451" spans="30:90">
      <c r="AD52451" s="73"/>
      <c r="AE52451" s="74"/>
      <c r="AF52451" s="74"/>
      <c r="BX52451" s="73"/>
      <c r="BY52451" s="74"/>
      <c r="BZ52451" s="74"/>
      <c r="CA52451" s="74"/>
      <c r="CF52451" s="79"/>
      <c r="CL52451" s="79"/>
    </row>
    <row r="52452" spans="30:90">
      <c r="AD52452" s="73"/>
      <c r="AE52452" s="74"/>
      <c r="AF52452" s="74"/>
      <c r="BX52452" s="73"/>
      <c r="BY52452" s="74"/>
      <c r="BZ52452" s="74"/>
      <c r="CA52452" s="74"/>
      <c r="CF52452" s="79"/>
      <c r="CL52452" s="79"/>
    </row>
    <row r="52453" spans="30:90">
      <c r="AD52453" s="73"/>
      <c r="AE52453" s="74"/>
      <c r="AF52453" s="74"/>
      <c r="BX52453" s="73"/>
      <c r="BY52453" s="74"/>
      <c r="BZ52453" s="74"/>
      <c r="CA52453" s="74"/>
      <c r="CF52453" s="79"/>
      <c r="CL52453" s="79"/>
    </row>
    <row r="52454" spans="30:90">
      <c r="AD52454" s="73"/>
      <c r="AE52454" s="74"/>
      <c r="AF52454" s="74"/>
      <c r="BX52454" s="73"/>
      <c r="BY52454" s="74"/>
      <c r="BZ52454" s="74"/>
      <c r="CA52454" s="74"/>
      <c r="CF52454" s="79"/>
      <c r="CL52454" s="79"/>
    </row>
    <row r="52455" spans="30:90">
      <c r="AD52455" s="73"/>
      <c r="AE52455" s="74"/>
      <c r="AF52455" s="74"/>
      <c r="BX52455" s="73"/>
      <c r="BY52455" s="74"/>
      <c r="BZ52455" s="74"/>
      <c r="CA52455" s="74"/>
      <c r="CF52455" s="79"/>
      <c r="CL52455" s="79"/>
    </row>
    <row r="52456" spans="30:90">
      <c r="AD52456" s="73"/>
      <c r="AE52456" s="74"/>
      <c r="AF52456" s="74"/>
      <c r="BX52456" s="73"/>
      <c r="BY52456" s="74"/>
      <c r="BZ52456" s="74"/>
      <c r="CA52456" s="74"/>
      <c r="CF52456" s="79"/>
      <c r="CL52456" s="79"/>
    </row>
    <row r="52457" spans="30:90">
      <c r="AD52457" s="73"/>
      <c r="AE52457" s="74"/>
      <c r="AF52457" s="74"/>
      <c r="BX52457" s="73"/>
      <c r="BY52457" s="74"/>
      <c r="BZ52457" s="74"/>
      <c r="CA52457" s="74"/>
      <c r="CF52457" s="79"/>
      <c r="CL52457" s="79"/>
    </row>
    <row r="52458" spans="30:90">
      <c r="AD52458" s="73"/>
      <c r="AE52458" s="74"/>
      <c r="AF52458" s="74"/>
      <c r="BX52458" s="73"/>
      <c r="BY52458" s="74"/>
      <c r="BZ52458" s="74"/>
      <c r="CA52458" s="74"/>
      <c r="CF52458" s="79"/>
      <c r="CL52458" s="79"/>
    </row>
    <row r="52459" spans="30:90">
      <c r="AD52459" s="73"/>
      <c r="AE52459" s="74"/>
      <c r="AF52459" s="74"/>
      <c r="BX52459" s="73"/>
      <c r="BY52459" s="74"/>
      <c r="BZ52459" s="74"/>
      <c r="CA52459" s="74"/>
      <c r="CF52459" s="79"/>
      <c r="CL52459" s="79"/>
    </row>
    <row r="52460" spans="30:90">
      <c r="AD52460" s="73"/>
      <c r="AE52460" s="74"/>
      <c r="AF52460" s="74"/>
      <c r="BX52460" s="73"/>
      <c r="BY52460" s="74"/>
      <c r="BZ52460" s="74"/>
      <c r="CA52460" s="74"/>
      <c r="CF52460" s="79"/>
      <c r="CL52460" s="79"/>
    </row>
    <row r="52461" spans="30:90">
      <c r="AD52461" s="73"/>
      <c r="AE52461" s="74"/>
      <c r="AF52461" s="74"/>
      <c r="BX52461" s="73"/>
      <c r="BY52461" s="74"/>
      <c r="BZ52461" s="74"/>
      <c r="CA52461" s="74"/>
      <c r="CF52461" s="79"/>
      <c r="CL52461" s="79"/>
    </row>
    <row r="52462" spans="30:90">
      <c r="AD52462" s="73"/>
      <c r="AE52462" s="74"/>
      <c r="AF52462" s="74"/>
      <c r="BX52462" s="73"/>
      <c r="BY52462" s="74"/>
      <c r="BZ52462" s="74"/>
      <c r="CA52462" s="74"/>
      <c r="CF52462" s="79"/>
      <c r="CL52462" s="79"/>
    </row>
    <row r="52463" spans="30:90">
      <c r="AD52463" s="73"/>
      <c r="AE52463" s="74"/>
      <c r="AF52463" s="74"/>
      <c r="BX52463" s="73"/>
      <c r="BY52463" s="74"/>
      <c r="BZ52463" s="74"/>
      <c r="CA52463" s="74"/>
      <c r="CF52463" s="79"/>
      <c r="CL52463" s="79"/>
    </row>
    <row r="52464" spans="30:90">
      <c r="AD52464" s="73"/>
      <c r="AE52464" s="74"/>
      <c r="AF52464" s="74"/>
      <c r="BX52464" s="73"/>
      <c r="BY52464" s="74"/>
      <c r="BZ52464" s="74"/>
      <c r="CA52464" s="74"/>
      <c r="CF52464" s="79"/>
      <c r="CL52464" s="79"/>
    </row>
    <row r="52465" spans="30:90">
      <c r="AD52465" s="73"/>
      <c r="AE52465" s="74"/>
      <c r="AF52465" s="74"/>
      <c r="BX52465" s="73"/>
      <c r="BY52465" s="74"/>
      <c r="BZ52465" s="74"/>
      <c r="CA52465" s="74"/>
      <c r="CF52465" s="79"/>
      <c r="CL52465" s="79"/>
    </row>
    <row r="52466" spans="30:90">
      <c r="AD52466" s="73"/>
      <c r="AE52466" s="74"/>
      <c r="AF52466" s="74"/>
      <c r="BX52466" s="73"/>
      <c r="BY52466" s="74"/>
      <c r="BZ52466" s="74"/>
      <c r="CA52466" s="74"/>
      <c r="CF52466" s="79"/>
      <c r="CL52466" s="79"/>
    </row>
    <row r="52467" spans="30:90">
      <c r="AD52467" s="73"/>
      <c r="AE52467" s="74"/>
      <c r="AF52467" s="74"/>
      <c r="BX52467" s="73"/>
      <c r="BY52467" s="74"/>
      <c r="BZ52467" s="74"/>
      <c r="CA52467" s="74"/>
      <c r="CF52467" s="79"/>
      <c r="CL52467" s="79"/>
    </row>
    <row r="52468" spans="30:90">
      <c r="AD52468" s="73"/>
      <c r="AE52468" s="74"/>
      <c r="AF52468" s="74"/>
      <c r="BX52468" s="73"/>
      <c r="BY52468" s="74"/>
      <c r="BZ52468" s="74"/>
      <c r="CA52468" s="74"/>
      <c r="CF52468" s="79"/>
      <c r="CL52468" s="79"/>
    </row>
    <row r="52469" spans="30:90">
      <c r="AD52469" s="73"/>
      <c r="AE52469" s="74"/>
      <c r="AF52469" s="74"/>
      <c r="BX52469" s="73"/>
      <c r="BY52469" s="74"/>
      <c r="BZ52469" s="74"/>
      <c r="CA52469" s="74"/>
      <c r="CF52469" s="79"/>
      <c r="CL52469" s="79"/>
    </row>
    <row r="52470" spans="30:90">
      <c r="AD52470" s="73"/>
      <c r="AE52470" s="74"/>
      <c r="AF52470" s="74"/>
      <c r="BX52470" s="73"/>
      <c r="BY52470" s="74"/>
      <c r="BZ52470" s="74"/>
      <c r="CA52470" s="74"/>
      <c r="CF52470" s="79"/>
      <c r="CL52470" s="79"/>
    </row>
    <row r="52471" spans="30:90">
      <c r="AD52471" s="73"/>
      <c r="AE52471" s="74"/>
      <c r="AF52471" s="74"/>
      <c r="BX52471" s="73"/>
      <c r="BY52471" s="74"/>
      <c r="BZ52471" s="74"/>
      <c r="CA52471" s="74"/>
      <c r="CF52471" s="79"/>
      <c r="CL52471" s="79"/>
    </row>
    <row r="52472" spans="30:90">
      <c r="AD52472" s="73"/>
      <c r="AE52472" s="74"/>
      <c r="AF52472" s="74"/>
      <c r="BX52472" s="73"/>
      <c r="BY52472" s="74"/>
      <c r="BZ52472" s="74"/>
      <c r="CA52472" s="74"/>
      <c r="CF52472" s="79"/>
      <c r="CL52472" s="79"/>
    </row>
    <row r="52473" spans="30:90">
      <c r="AD52473" s="73"/>
      <c r="AE52473" s="74"/>
      <c r="AF52473" s="74"/>
      <c r="BX52473" s="73"/>
      <c r="BY52473" s="74"/>
      <c r="BZ52473" s="74"/>
      <c r="CA52473" s="74"/>
      <c r="CF52473" s="79"/>
      <c r="CL52473" s="79"/>
    </row>
    <row r="52474" spans="30:90">
      <c r="AD52474" s="73"/>
      <c r="AE52474" s="74"/>
      <c r="AF52474" s="74"/>
      <c r="BX52474" s="73"/>
      <c r="BY52474" s="74"/>
      <c r="BZ52474" s="74"/>
      <c r="CA52474" s="74"/>
      <c r="CF52474" s="79"/>
      <c r="CL52474" s="79"/>
    </row>
    <row r="52475" spans="30:90">
      <c r="AD52475" s="73"/>
      <c r="AE52475" s="74"/>
      <c r="AF52475" s="74"/>
      <c r="BX52475" s="73"/>
      <c r="BY52475" s="74"/>
      <c r="BZ52475" s="74"/>
      <c r="CA52475" s="74"/>
      <c r="CF52475" s="79"/>
      <c r="CL52475" s="79"/>
    </row>
    <row r="52476" spans="30:90">
      <c r="AD52476" s="73"/>
      <c r="AE52476" s="74"/>
      <c r="AF52476" s="74"/>
      <c r="BX52476" s="73"/>
      <c r="BY52476" s="74"/>
      <c r="BZ52476" s="74"/>
      <c r="CA52476" s="74"/>
      <c r="CF52476" s="79"/>
      <c r="CL52476" s="79"/>
    </row>
    <row r="52477" spans="30:90">
      <c r="AD52477" s="73"/>
      <c r="AE52477" s="74"/>
      <c r="AF52477" s="74"/>
      <c r="BX52477" s="73"/>
      <c r="BY52477" s="74"/>
      <c r="BZ52477" s="74"/>
      <c r="CA52477" s="74"/>
      <c r="CF52477" s="79"/>
      <c r="CL52477" s="79"/>
    </row>
    <row r="52478" spans="30:90">
      <c r="AD52478" s="73"/>
      <c r="AE52478" s="74"/>
      <c r="AF52478" s="74"/>
      <c r="BX52478" s="73"/>
      <c r="BY52478" s="74"/>
      <c r="BZ52478" s="74"/>
      <c r="CA52478" s="74"/>
      <c r="CF52478" s="79"/>
      <c r="CL52478" s="79"/>
    </row>
    <row r="52479" spans="30:90">
      <c r="AD52479" s="73"/>
      <c r="AE52479" s="74"/>
      <c r="AF52479" s="74"/>
      <c r="BX52479" s="73"/>
      <c r="BY52479" s="74"/>
      <c r="BZ52479" s="74"/>
      <c r="CA52479" s="74"/>
      <c r="CF52479" s="79"/>
      <c r="CL52479" s="79"/>
    </row>
    <row r="52480" spans="30:90">
      <c r="AD52480" s="73"/>
      <c r="AE52480" s="74"/>
      <c r="AF52480" s="74"/>
      <c r="BX52480" s="73"/>
      <c r="BY52480" s="74"/>
      <c r="BZ52480" s="74"/>
      <c r="CA52480" s="74"/>
      <c r="CF52480" s="79"/>
      <c r="CL52480" s="79"/>
    </row>
    <row r="52481" spans="30:90">
      <c r="AD52481" s="73"/>
      <c r="AE52481" s="74"/>
      <c r="AF52481" s="74"/>
      <c r="BX52481" s="73"/>
      <c r="BY52481" s="74"/>
      <c r="BZ52481" s="74"/>
      <c r="CA52481" s="74"/>
      <c r="CF52481" s="79"/>
      <c r="CL52481" s="79"/>
    </row>
    <row r="52482" spans="30:90">
      <c r="AD52482" s="73"/>
      <c r="AE52482" s="74"/>
      <c r="AF52482" s="74"/>
      <c r="BX52482" s="73"/>
      <c r="BY52482" s="74"/>
      <c r="BZ52482" s="74"/>
      <c r="CA52482" s="74"/>
      <c r="CF52482" s="79"/>
      <c r="CL52482" s="79"/>
    </row>
    <row r="52483" spans="30:90">
      <c r="AD52483" s="73"/>
      <c r="AE52483" s="74"/>
      <c r="AF52483" s="74"/>
      <c r="BX52483" s="73"/>
      <c r="BY52483" s="74"/>
      <c r="BZ52483" s="74"/>
      <c r="CA52483" s="74"/>
      <c r="CF52483" s="79"/>
      <c r="CL52483" s="79"/>
    </row>
    <row r="52484" spans="30:90">
      <c r="AD52484" s="73"/>
      <c r="AE52484" s="74"/>
      <c r="AF52484" s="74"/>
      <c r="BX52484" s="73"/>
      <c r="BY52484" s="74"/>
      <c r="BZ52484" s="74"/>
      <c r="CA52484" s="74"/>
      <c r="CF52484" s="79"/>
      <c r="CL52484" s="79"/>
    </row>
    <row r="52485" spans="30:90">
      <c r="AD52485" s="73"/>
      <c r="AE52485" s="74"/>
      <c r="AF52485" s="74"/>
      <c r="BX52485" s="73"/>
      <c r="BY52485" s="74"/>
      <c r="BZ52485" s="74"/>
      <c r="CA52485" s="74"/>
      <c r="CF52485" s="79"/>
      <c r="CL52485" s="79"/>
    </row>
    <row r="52486" spans="30:90">
      <c r="AD52486" s="73"/>
      <c r="AE52486" s="74"/>
      <c r="AF52486" s="74"/>
      <c r="BX52486" s="73"/>
      <c r="BY52486" s="74"/>
      <c r="BZ52486" s="74"/>
      <c r="CA52486" s="74"/>
      <c r="CF52486" s="79"/>
      <c r="CL52486" s="79"/>
    </row>
    <row r="52487" spans="30:90">
      <c r="AD52487" s="73"/>
      <c r="AE52487" s="74"/>
      <c r="AF52487" s="74"/>
      <c r="BX52487" s="73"/>
      <c r="BY52487" s="74"/>
      <c r="BZ52487" s="74"/>
      <c r="CA52487" s="74"/>
      <c r="CF52487" s="79"/>
      <c r="CL52487" s="79"/>
    </row>
    <row r="52488" spans="30:90">
      <c r="AD52488" s="73"/>
      <c r="AE52488" s="74"/>
      <c r="AF52488" s="74"/>
      <c r="BX52488" s="73"/>
      <c r="BY52488" s="74"/>
      <c r="BZ52488" s="74"/>
      <c r="CA52488" s="74"/>
      <c r="CF52488" s="79"/>
      <c r="CL52488" s="79"/>
    </row>
    <row r="52489" spans="30:90">
      <c r="AD52489" s="73"/>
      <c r="AE52489" s="74"/>
      <c r="AF52489" s="74"/>
      <c r="BX52489" s="73"/>
      <c r="BY52489" s="74"/>
      <c r="BZ52489" s="74"/>
      <c r="CA52489" s="74"/>
      <c r="CF52489" s="79"/>
      <c r="CL52489" s="79"/>
    </row>
    <row r="52490" spans="30:90">
      <c r="AD52490" s="73"/>
      <c r="AE52490" s="74"/>
      <c r="AF52490" s="74"/>
      <c r="BX52490" s="73"/>
      <c r="BY52490" s="74"/>
      <c r="BZ52490" s="74"/>
      <c r="CA52490" s="74"/>
      <c r="CF52490" s="79"/>
      <c r="CL52490" s="79"/>
    </row>
    <row r="52491" spans="30:90">
      <c r="AD52491" s="73"/>
      <c r="AE52491" s="74"/>
      <c r="AF52491" s="74"/>
      <c r="BX52491" s="73"/>
      <c r="BY52491" s="74"/>
      <c r="BZ52491" s="74"/>
      <c r="CA52491" s="74"/>
      <c r="CF52491" s="79"/>
      <c r="CL52491" s="79"/>
    </row>
    <row r="52492" spans="30:90">
      <c r="AD52492" s="73"/>
      <c r="AE52492" s="74"/>
      <c r="AF52492" s="74"/>
      <c r="BX52492" s="73"/>
      <c r="BY52492" s="74"/>
      <c r="BZ52492" s="74"/>
      <c r="CA52492" s="74"/>
      <c r="CF52492" s="79"/>
      <c r="CL52492" s="79"/>
    </row>
    <row r="52493" spans="30:90">
      <c r="AD52493" s="73"/>
      <c r="AE52493" s="74"/>
      <c r="AF52493" s="74"/>
      <c r="BX52493" s="73"/>
      <c r="BY52493" s="74"/>
      <c r="BZ52493" s="74"/>
      <c r="CA52493" s="74"/>
      <c r="CF52493" s="79"/>
      <c r="CL52493" s="79"/>
    </row>
    <row r="52494" spans="30:90">
      <c r="AD52494" s="73"/>
      <c r="AE52494" s="74"/>
      <c r="AF52494" s="74"/>
      <c r="BX52494" s="73"/>
      <c r="BY52494" s="74"/>
      <c r="BZ52494" s="74"/>
      <c r="CA52494" s="74"/>
      <c r="CF52494" s="79"/>
      <c r="CL52494" s="79"/>
    </row>
    <row r="52495" spans="30:90">
      <c r="AD52495" s="73"/>
      <c r="AE52495" s="74"/>
      <c r="AF52495" s="74"/>
      <c r="BX52495" s="73"/>
      <c r="BY52495" s="74"/>
      <c r="BZ52495" s="74"/>
      <c r="CA52495" s="74"/>
      <c r="CF52495" s="79"/>
      <c r="CL52495" s="79"/>
    </row>
    <row r="52496" spans="30:90">
      <c r="AD52496" s="73"/>
      <c r="AE52496" s="74"/>
      <c r="AF52496" s="74"/>
      <c r="BX52496" s="73"/>
      <c r="BY52496" s="74"/>
      <c r="BZ52496" s="74"/>
      <c r="CA52496" s="74"/>
      <c r="CF52496" s="79"/>
      <c r="CL52496" s="79"/>
    </row>
    <row r="52497" spans="30:90">
      <c r="AD52497" s="73"/>
      <c r="AE52497" s="74"/>
      <c r="AF52497" s="74"/>
      <c r="BX52497" s="73"/>
      <c r="BY52497" s="74"/>
      <c r="BZ52497" s="74"/>
      <c r="CA52497" s="74"/>
      <c r="CF52497" s="79"/>
      <c r="CL52497" s="79"/>
    </row>
    <row r="52498" spans="30:90">
      <c r="AD52498" s="73"/>
      <c r="AE52498" s="74"/>
      <c r="AF52498" s="74"/>
      <c r="BX52498" s="73"/>
      <c r="BY52498" s="74"/>
      <c r="BZ52498" s="74"/>
      <c r="CA52498" s="74"/>
      <c r="CF52498" s="79"/>
      <c r="CL52498" s="79"/>
    </row>
    <row r="52499" spans="30:90">
      <c r="AD52499" s="73"/>
      <c r="AE52499" s="74"/>
      <c r="AF52499" s="74"/>
      <c r="BX52499" s="73"/>
      <c r="BY52499" s="74"/>
      <c r="BZ52499" s="74"/>
      <c r="CA52499" s="74"/>
      <c r="CF52499" s="79"/>
      <c r="CL52499" s="79"/>
    </row>
    <row r="52500" spans="30:90">
      <c r="AD52500" s="73"/>
      <c r="AE52500" s="74"/>
      <c r="AF52500" s="74"/>
      <c r="BX52500" s="73"/>
      <c r="BY52500" s="74"/>
      <c r="BZ52500" s="74"/>
      <c r="CA52500" s="74"/>
      <c r="CF52500" s="79"/>
      <c r="CL52500" s="79"/>
    </row>
    <row r="52501" spans="30:90">
      <c r="AD52501" s="73"/>
      <c r="AE52501" s="74"/>
      <c r="AF52501" s="74"/>
      <c r="BX52501" s="73"/>
      <c r="BY52501" s="74"/>
      <c r="BZ52501" s="74"/>
      <c r="CA52501" s="74"/>
      <c r="CF52501" s="79"/>
      <c r="CL52501" s="79"/>
    </row>
    <row r="52502" spans="30:90">
      <c r="AD52502" s="73"/>
      <c r="AE52502" s="74"/>
      <c r="AF52502" s="74"/>
      <c r="BX52502" s="73"/>
      <c r="BY52502" s="74"/>
      <c r="BZ52502" s="74"/>
      <c r="CA52502" s="74"/>
      <c r="CF52502" s="79"/>
      <c r="CL52502" s="79"/>
    </row>
    <row r="52503" spans="30:90">
      <c r="AD52503" s="73"/>
      <c r="AE52503" s="74"/>
      <c r="AF52503" s="74"/>
      <c r="BX52503" s="73"/>
      <c r="BY52503" s="74"/>
      <c r="BZ52503" s="74"/>
      <c r="CA52503" s="74"/>
      <c r="CF52503" s="79"/>
      <c r="CL52503" s="79"/>
    </row>
    <row r="52504" spans="30:90">
      <c r="AD52504" s="73"/>
      <c r="AE52504" s="74"/>
      <c r="AF52504" s="74"/>
      <c r="BX52504" s="73"/>
      <c r="BY52504" s="74"/>
      <c r="BZ52504" s="74"/>
      <c r="CA52504" s="74"/>
      <c r="CF52504" s="79"/>
      <c r="CL52504" s="79"/>
    </row>
    <row r="52505" spans="30:90">
      <c r="AD52505" s="73"/>
      <c r="AE52505" s="74"/>
      <c r="AF52505" s="74"/>
      <c r="BX52505" s="73"/>
      <c r="BY52505" s="74"/>
      <c r="BZ52505" s="74"/>
      <c r="CA52505" s="74"/>
      <c r="CF52505" s="79"/>
      <c r="CL52505" s="79"/>
    </row>
    <row r="52506" spans="30:90">
      <c r="AD52506" s="73"/>
      <c r="AE52506" s="74"/>
      <c r="AF52506" s="74"/>
      <c r="BX52506" s="73"/>
      <c r="BY52506" s="74"/>
      <c r="BZ52506" s="74"/>
      <c r="CA52506" s="74"/>
      <c r="CF52506" s="79"/>
      <c r="CL52506" s="79"/>
    </row>
    <row r="52507" spans="30:90">
      <c r="AD52507" s="73"/>
      <c r="AE52507" s="74"/>
      <c r="AF52507" s="74"/>
      <c r="BX52507" s="73"/>
      <c r="BY52507" s="74"/>
      <c r="BZ52507" s="74"/>
      <c r="CA52507" s="74"/>
      <c r="CF52507" s="79"/>
      <c r="CL52507" s="79"/>
    </row>
    <row r="52508" spans="30:90">
      <c r="AD52508" s="73"/>
      <c r="AE52508" s="74"/>
      <c r="AF52508" s="74"/>
      <c r="BX52508" s="73"/>
      <c r="BY52508" s="74"/>
      <c r="BZ52508" s="74"/>
      <c r="CA52508" s="74"/>
      <c r="CF52508" s="79"/>
      <c r="CL52508" s="79"/>
    </row>
    <row r="52509" spans="30:90">
      <c r="AD52509" s="73"/>
      <c r="AE52509" s="74"/>
      <c r="AF52509" s="74"/>
      <c r="BX52509" s="73"/>
      <c r="BY52509" s="74"/>
      <c r="BZ52509" s="74"/>
      <c r="CA52509" s="74"/>
      <c r="CF52509" s="79"/>
      <c r="CL52509" s="79"/>
    </row>
    <row r="52510" spans="30:90">
      <c r="AD52510" s="73"/>
      <c r="AE52510" s="74"/>
      <c r="AF52510" s="74"/>
      <c r="BX52510" s="73"/>
      <c r="BY52510" s="74"/>
      <c r="BZ52510" s="74"/>
      <c r="CA52510" s="74"/>
      <c r="CF52510" s="79"/>
      <c r="CL52510" s="79"/>
    </row>
    <row r="52511" spans="30:90">
      <c r="AD52511" s="73"/>
      <c r="AE52511" s="74"/>
      <c r="AF52511" s="74"/>
      <c r="BX52511" s="73"/>
      <c r="BY52511" s="74"/>
      <c r="BZ52511" s="74"/>
      <c r="CA52511" s="74"/>
      <c r="CF52511" s="79"/>
      <c r="CL52511" s="79"/>
    </row>
    <row r="52512" spans="30:90">
      <c r="AD52512" s="73"/>
      <c r="AE52512" s="74"/>
      <c r="AF52512" s="74"/>
      <c r="BX52512" s="73"/>
      <c r="BY52512" s="74"/>
      <c r="BZ52512" s="74"/>
      <c r="CA52512" s="74"/>
      <c r="CF52512" s="79"/>
      <c r="CL52512" s="79"/>
    </row>
    <row r="52513" spans="30:90">
      <c r="AD52513" s="73"/>
      <c r="AE52513" s="74"/>
      <c r="AF52513" s="74"/>
      <c r="BX52513" s="73"/>
      <c r="BY52513" s="74"/>
      <c r="BZ52513" s="74"/>
      <c r="CA52513" s="74"/>
      <c r="CF52513" s="79"/>
      <c r="CL52513" s="79"/>
    </row>
    <row r="52514" spans="30:90">
      <c r="AD52514" s="73"/>
      <c r="AE52514" s="74"/>
      <c r="AF52514" s="74"/>
      <c r="BX52514" s="73"/>
      <c r="BY52514" s="74"/>
      <c r="BZ52514" s="74"/>
      <c r="CA52514" s="74"/>
      <c r="CF52514" s="79"/>
      <c r="CL52514" s="79"/>
    </row>
    <row r="52515" spans="30:90">
      <c r="AD52515" s="73"/>
      <c r="AE52515" s="74"/>
      <c r="AF52515" s="74"/>
      <c r="BX52515" s="73"/>
      <c r="BY52515" s="74"/>
      <c r="BZ52515" s="74"/>
      <c r="CA52515" s="74"/>
      <c r="CF52515" s="79"/>
      <c r="CL52515" s="79"/>
    </row>
    <row r="52516" spans="30:90">
      <c r="AD52516" s="73"/>
      <c r="AE52516" s="74"/>
      <c r="AF52516" s="74"/>
      <c r="BX52516" s="73"/>
      <c r="BY52516" s="74"/>
      <c r="BZ52516" s="74"/>
      <c r="CA52516" s="74"/>
      <c r="CF52516" s="79"/>
      <c r="CL52516" s="79"/>
    </row>
    <row r="52517" spans="30:90">
      <c r="AD52517" s="73"/>
      <c r="AE52517" s="74"/>
      <c r="AF52517" s="74"/>
      <c r="BX52517" s="73"/>
      <c r="BY52517" s="74"/>
      <c r="BZ52517" s="74"/>
      <c r="CA52517" s="74"/>
      <c r="CF52517" s="79"/>
      <c r="CL52517" s="79"/>
    </row>
    <row r="52518" spans="30:90">
      <c r="AD52518" s="73"/>
      <c r="AE52518" s="74"/>
      <c r="AF52518" s="74"/>
      <c r="BX52518" s="73"/>
      <c r="BY52518" s="74"/>
      <c r="BZ52518" s="74"/>
      <c r="CA52518" s="74"/>
      <c r="CF52518" s="79"/>
      <c r="CL52518" s="79"/>
    </row>
    <row r="52519" spans="30:90">
      <c r="AD52519" s="73"/>
      <c r="AE52519" s="74"/>
      <c r="AF52519" s="74"/>
      <c r="BX52519" s="73"/>
      <c r="BY52519" s="74"/>
      <c r="BZ52519" s="74"/>
      <c r="CA52519" s="74"/>
      <c r="CF52519" s="79"/>
      <c r="CL52519" s="79"/>
    </row>
    <row r="52520" spans="30:90">
      <c r="AD52520" s="73"/>
      <c r="AE52520" s="74"/>
      <c r="AF52520" s="74"/>
      <c r="BX52520" s="73"/>
      <c r="BY52520" s="74"/>
      <c r="BZ52520" s="74"/>
      <c r="CA52520" s="74"/>
      <c r="CF52520" s="79"/>
      <c r="CL52520" s="79"/>
    </row>
    <row r="52521" spans="30:90">
      <c r="AD52521" s="73"/>
      <c r="AE52521" s="74"/>
      <c r="AF52521" s="74"/>
      <c r="BX52521" s="73"/>
      <c r="BY52521" s="74"/>
      <c r="BZ52521" s="74"/>
      <c r="CA52521" s="74"/>
      <c r="CF52521" s="79"/>
      <c r="CL52521" s="79"/>
    </row>
    <row r="52522" spans="30:90">
      <c r="AD52522" s="73"/>
      <c r="AE52522" s="74"/>
      <c r="AF52522" s="74"/>
      <c r="BX52522" s="73"/>
      <c r="BY52522" s="74"/>
      <c r="BZ52522" s="74"/>
      <c r="CA52522" s="74"/>
      <c r="CF52522" s="79"/>
      <c r="CL52522" s="79"/>
    </row>
    <row r="52523" spans="30:90">
      <c r="AD52523" s="73"/>
      <c r="AE52523" s="74"/>
      <c r="AF52523" s="74"/>
      <c r="BX52523" s="73"/>
      <c r="BY52523" s="74"/>
      <c r="BZ52523" s="74"/>
      <c r="CA52523" s="74"/>
      <c r="CF52523" s="79"/>
      <c r="CL52523" s="79"/>
    </row>
    <row r="52524" spans="30:90">
      <c r="AD52524" s="73"/>
      <c r="AE52524" s="74"/>
      <c r="AF52524" s="74"/>
      <c r="BX52524" s="73"/>
      <c r="BY52524" s="74"/>
      <c r="BZ52524" s="74"/>
      <c r="CA52524" s="74"/>
      <c r="CF52524" s="79"/>
      <c r="CL52524" s="79"/>
    </row>
    <row r="52525" spans="30:90">
      <c r="AD52525" s="73"/>
      <c r="AE52525" s="74"/>
      <c r="AF52525" s="74"/>
      <c r="BX52525" s="73"/>
      <c r="BY52525" s="74"/>
      <c r="BZ52525" s="74"/>
      <c r="CA52525" s="74"/>
      <c r="CF52525" s="79"/>
      <c r="CL52525" s="79"/>
    </row>
    <row r="52526" spans="30:90">
      <c r="AD52526" s="73"/>
      <c r="AE52526" s="74"/>
      <c r="AF52526" s="74"/>
      <c r="BX52526" s="73"/>
      <c r="BY52526" s="74"/>
      <c r="BZ52526" s="74"/>
      <c r="CA52526" s="74"/>
      <c r="CF52526" s="79"/>
      <c r="CL52526" s="79"/>
    </row>
    <row r="52527" spans="30:90">
      <c r="AD52527" s="73"/>
      <c r="AE52527" s="74"/>
      <c r="AF52527" s="74"/>
      <c r="BX52527" s="73"/>
      <c r="BY52527" s="74"/>
      <c r="BZ52527" s="74"/>
      <c r="CA52527" s="74"/>
      <c r="CF52527" s="79"/>
      <c r="CL52527" s="79"/>
    </row>
    <row r="52528" spans="30:90">
      <c r="AD52528" s="73"/>
      <c r="AE52528" s="74"/>
      <c r="AF52528" s="74"/>
      <c r="BX52528" s="73"/>
      <c r="BY52528" s="74"/>
      <c r="BZ52528" s="74"/>
      <c r="CA52528" s="74"/>
      <c r="CF52528" s="79"/>
      <c r="CL52528" s="79"/>
    </row>
    <row r="52529" spans="30:90">
      <c r="AD52529" s="73"/>
      <c r="AE52529" s="74"/>
      <c r="AF52529" s="74"/>
      <c r="BX52529" s="73"/>
      <c r="BY52529" s="74"/>
      <c r="BZ52529" s="74"/>
      <c r="CA52529" s="74"/>
      <c r="CF52529" s="79"/>
      <c r="CL52529" s="79"/>
    </row>
    <row r="52530" spans="30:90">
      <c r="AD52530" s="73"/>
      <c r="AE52530" s="74"/>
      <c r="AF52530" s="74"/>
      <c r="BX52530" s="73"/>
      <c r="BY52530" s="74"/>
      <c r="BZ52530" s="74"/>
      <c r="CA52530" s="74"/>
      <c r="CF52530" s="79"/>
      <c r="CL52530" s="79"/>
    </row>
    <row r="52531" spans="30:90">
      <c r="AD52531" s="73"/>
      <c r="AE52531" s="74"/>
      <c r="AF52531" s="74"/>
      <c r="BX52531" s="73"/>
      <c r="BY52531" s="74"/>
      <c r="BZ52531" s="74"/>
      <c r="CA52531" s="74"/>
      <c r="CF52531" s="79"/>
      <c r="CL52531" s="79"/>
    </row>
    <row r="52532" spans="30:90">
      <c r="AD52532" s="73"/>
      <c r="AE52532" s="74"/>
      <c r="AF52532" s="74"/>
      <c r="BX52532" s="73"/>
      <c r="BY52532" s="74"/>
      <c r="BZ52532" s="74"/>
      <c r="CA52532" s="74"/>
      <c r="CF52532" s="79"/>
      <c r="CL52532" s="79"/>
    </row>
    <row r="52533" spans="30:90">
      <c r="AD52533" s="73"/>
      <c r="AE52533" s="74"/>
      <c r="AF52533" s="74"/>
      <c r="BX52533" s="73"/>
      <c r="BY52533" s="74"/>
      <c r="BZ52533" s="74"/>
      <c r="CA52533" s="74"/>
      <c r="CF52533" s="79"/>
      <c r="CL52533" s="79"/>
    </row>
    <row r="52534" spans="30:90">
      <c r="AD52534" s="73"/>
      <c r="AE52534" s="74"/>
      <c r="AF52534" s="74"/>
      <c r="BX52534" s="73"/>
      <c r="BY52534" s="74"/>
      <c r="BZ52534" s="74"/>
      <c r="CA52534" s="74"/>
      <c r="CF52534" s="79"/>
      <c r="CL52534" s="79"/>
    </row>
    <row r="52535" spans="30:90">
      <c r="AD52535" s="73"/>
      <c r="AE52535" s="74"/>
      <c r="AF52535" s="74"/>
      <c r="BX52535" s="73"/>
      <c r="BY52535" s="74"/>
      <c r="BZ52535" s="74"/>
      <c r="CA52535" s="74"/>
      <c r="CF52535" s="79"/>
      <c r="CL52535" s="79"/>
    </row>
    <row r="52536" spans="30:90">
      <c r="AD52536" s="73"/>
      <c r="AE52536" s="74"/>
      <c r="AF52536" s="74"/>
      <c r="BX52536" s="73"/>
      <c r="BY52536" s="74"/>
      <c r="BZ52536" s="74"/>
      <c r="CA52536" s="74"/>
      <c r="CF52536" s="79"/>
      <c r="CL52536" s="79"/>
    </row>
    <row r="52537" spans="30:90">
      <c r="AD52537" s="73"/>
      <c r="AE52537" s="74"/>
      <c r="AF52537" s="74"/>
      <c r="BX52537" s="73"/>
      <c r="BY52537" s="74"/>
      <c r="BZ52537" s="74"/>
      <c r="CA52537" s="74"/>
      <c r="CF52537" s="79"/>
      <c r="CL52537" s="79"/>
    </row>
    <row r="52538" spans="30:90">
      <c r="AD52538" s="73"/>
      <c r="AE52538" s="74"/>
      <c r="AF52538" s="74"/>
      <c r="BX52538" s="73"/>
      <c r="BY52538" s="74"/>
      <c r="BZ52538" s="74"/>
      <c r="CA52538" s="74"/>
      <c r="CF52538" s="79"/>
      <c r="CL52538" s="79"/>
    </row>
    <row r="52539" spans="30:90">
      <c r="AD52539" s="73"/>
      <c r="AE52539" s="74"/>
      <c r="AF52539" s="74"/>
      <c r="BX52539" s="73"/>
      <c r="BY52539" s="74"/>
      <c r="BZ52539" s="74"/>
      <c r="CA52539" s="74"/>
      <c r="CF52539" s="79"/>
      <c r="CL52539" s="79"/>
    </row>
    <row r="52540" spans="30:90">
      <c r="AD52540" s="73"/>
      <c r="AE52540" s="74"/>
      <c r="AF52540" s="74"/>
      <c r="BX52540" s="73"/>
      <c r="BY52540" s="74"/>
      <c r="BZ52540" s="74"/>
      <c r="CA52540" s="74"/>
      <c r="CF52540" s="79"/>
      <c r="CL52540" s="79"/>
    </row>
    <row r="52541" spans="30:90">
      <c r="AD52541" s="73"/>
      <c r="AE52541" s="74"/>
      <c r="AF52541" s="74"/>
      <c r="BX52541" s="73"/>
      <c r="BY52541" s="74"/>
      <c r="BZ52541" s="74"/>
      <c r="CA52541" s="74"/>
      <c r="CF52541" s="79"/>
      <c r="CL52541" s="79"/>
    </row>
    <row r="52542" spans="30:90">
      <c r="AD52542" s="73"/>
      <c r="AE52542" s="74"/>
      <c r="AF52542" s="74"/>
      <c r="BX52542" s="73"/>
      <c r="BY52542" s="74"/>
      <c r="BZ52542" s="74"/>
      <c r="CA52542" s="74"/>
      <c r="CF52542" s="79"/>
      <c r="CL52542" s="79"/>
    </row>
    <row r="52543" spans="30:90">
      <c r="AD52543" s="73"/>
      <c r="AE52543" s="74"/>
      <c r="AF52543" s="74"/>
      <c r="BX52543" s="73"/>
      <c r="BY52543" s="74"/>
      <c r="BZ52543" s="74"/>
      <c r="CA52543" s="74"/>
      <c r="CF52543" s="79"/>
      <c r="CL52543" s="79"/>
    </row>
    <row r="52544" spans="30:90">
      <c r="AD52544" s="73"/>
      <c r="AE52544" s="74"/>
      <c r="AF52544" s="74"/>
      <c r="BX52544" s="73"/>
      <c r="BY52544" s="74"/>
      <c r="BZ52544" s="74"/>
      <c r="CA52544" s="74"/>
      <c r="CF52544" s="79"/>
      <c r="CL52544" s="79"/>
    </row>
    <row r="52545" spans="30:90">
      <c r="AD52545" s="73"/>
      <c r="AE52545" s="74"/>
      <c r="AF52545" s="74"/>
      <c r="BX52545" s="73"/>
      <c r="BY52545" s="74"/>
      <c r="BZ52545" s="74"/>
      <c r="CA52545" s="74"/>
      <c r="CF52545" s="79"/>
      <c r="CL52545" s="79"/>
    </row>
    <row r="52546" spans="30:90">
      <c r="AD52546" s="73"/>
      <c r="AE52546" s="74"/>
      <c r="AF52546" s="74"/>
      <c r="BX52546" s="73"/>
      <c r="BY52546" s="74"/>
      <c r="BZ52546" s="74"/>
      <c r="CA52546" s="74"/>
      <c r="CF52546" s="79"/>
      <c r="CL52546" s="79"/>
    </row>
    <row r="52547" spans="30:90">
      <c r="AD52547" s="73"/>
      <c r="AE52547" s="74"/>
      <c r="AF52547" s="74"/>
      <c r="BX52547" s="73"/>
      <c r="BY52547" s="74"/>
      <c r="BZ52547" s="74"/>
      <c r="CA52547" s="74"/>
      <c r="CF52547" s="79"/>
      <c r="CL52547" s="79"/>
    </row>
    <row r="52548" spans="30:90">
      <c r="AD52548" s="73"/>
      <c r="AE52548" s="74"/>
      <c r="AF52548" s="74"/>
      <c r="BX52548" s="73"/>
      <c r="BY52548" s="74"/>
      <c r="BZ52548" s="74"/>
      <c r="CA52548" s="74"/>
      <c r="CF52548" s="79"/>
      <c r="CL52548" s="79"/>
    </row>
    <row r="52549" spans="30:90">
      <c r="AD52549" s="73"/>
      <c r="AE52549" s="74"/>
      <c r="AF52549" s="74"/>
      <c r="BX52549" s="73"/>
      <c r="BY52549" s="74"/>
      <c r="BZ52549" s="74"/>
      <c r="CA52549" s="74"/>
      <c r="CF52549" s="79"/>
      <c r="CL52549" s="79"/>
    </row>
    <row r="52550" spans="30:90">
      <c r="AD52550" s="73"/>
      <c r="AE52550" s="74"/>
      <c r="AF52550" s="74"/>
      <c r="BX52550" s="73"/>
      <c r="BY52550" s="74"/>
      <c r="BZ52550" s="74"/>
      <c r="CA52550" s="74"/>
      <c r="CF52550" s="79"/>
      <c r="CL52550" s="79"/>
    </row>
    <row r="52551" spans="30:90">
      <c r="AD52551" s="73"/>
      <c r="AE52551" s="74"/>
      <c r="AF52551" s="74"/>
      <c r="BX52551" s="73"/>
      <c r="BY52551" s="74"/>
      <c r="BZ52551" s="74"/>
      <c r="CA52551" s="74"/>
      <c r="CF52551" s="79"/>
      <c r="CL52551" s="79"/>
    </row>
    <row r="52552" spans="30:90">
      <c r="AD52552" s="73"/>
      <c r="AE52552" s="74"/>
      <c r="AF52552" s="74"/>
      <c r="BX52552" s="73"/>
      <c r="BY52552" s="74"/>
      <c r="BZ52552" s="74"/>
      <c r="CA52552" s="74"/>
      <c r="CF52552" s="79"/>
      <c r="CL52552" s="79"/>
    </row>
    <row r="52553" spans="30:90">
      <c r="AD52553" s="73"/>
      <c r="AE52553" s="74"/>
      <c r="AF52553" s="74"/>
      <c r="BX52553" s="73"/>
      <c r="BY52553" s="74"/>
      <c r="BZ52553" s="74"/>
      <c r="CA52553" s="74"/>
      <c r="CF52553" s="79"/>
      <c r="CL52553" s="79"/>
    </row>
    <row r="52554" spans="30:90">
      <c r="AD52554" s="73"/>
      <c r="AE52554" s="74"/>
      <c r="AF52554" s="74"/>
      <c r="BX52554" s="73"/>
      <c r="BY52554" s="74"/>
      <c r="BZ52554" s="74"/>
      <c r="CA52554" s="74"/>
      <c r="CF52554" s="79"/>
      <c r="CL52554" s="79"/>
    </row>
    <row r="52555" spans="30:90">
      <c r="AD52555" s="73"/>
      <c r="AE52555" s="74"/>
      <c r="AF52555" s="74"/>
      <c r="BX52555" s="73"/>
      <c r="BY52555" s="74"/>
      <c r="BZ52555" s="74"/>
      <c r="CA52555" s="74"/>
      <c r="CF52555" s="79"/>
      <c r="CL52555" s="79"/>
    </row>
    <row r="52556" spans="30:90">
      <c r="AD52556" s="73"/>
      <c r="AE52556" s="74"/>
      <c r="AF52556" s="74"/>
      <c r="BX52556" s="73"/>
      <c r="BY52556" s="74"/>
      <c r="BZ52556" s="74"/>
      <c r="CA52556" s="74"/>
      <c r="CF52556" s="79"/>
      <c r="CL52556" s="79"/>
    </row>
    <row r="52557" spans="30:90">
      <c r="AD52557" s="73"/>
      <c r="AE52557" s="74"/>
      <c r="AF52557" s="74"/>
      <c r="BX52557" s="73"/>
      <c r="BY52557" s="74"/>
      <c r="BZ52557" s="74"/>
      <c r="CA52557" s="74"/>
      <c r="CF52557" s="79"/>
      <c r="CL52557" s="79"/>
    </row>
    <row r="52558" spans="30:90">
      <c r="AD52558" s="73"/>
      <c r="AE52558" s="74"/>
      <c r="AF52558" s="74"/>
      <c r="BX52558" s="73"/>
      <c r="BY52558" s="74"/>
      <c r="BZ52558" s="74"/>
      <c r="CA52558" s="74"/>
      <c r="CF52558" s="79"/>
      <c r="CL52558" s="79"/>
    </row>
    <row r="52559" spans="30:90">
      <c r="AD52559" s="73"/>
      <c r="AE52559" s="74"/>
      <c r="AF52559" s="74"/>
      <c r="BX52559" s="73"/>
      <c r="BY52559" s="74"/>
      <c r="BZ52559" s="74"/>
      <c r="CA52559" s="74"/>
      <c r="CF52559" s="79"/>
      <c r="CL52559" s="79"/>
    </row>
    <row r="52560" spans="30:90">
      <c r="AD52560" s="73"/>
      <c r="AE52560" s="74"/>
      <c r="AF52560" s="74"/>
      <c r="BX52560" s="73"/>
      <c r="BY52560" s="74"/>
      <c r="BZ52560" s="74"/>
      <c r="CA52560" s="74"/>
      <c r="CF52560" s="79"/>
      <c r="CL52560" s="79"/>
    </row>
    <row r="52561" spans="30:90">
      <c r="AD52561" s="73"/>
      <c r="AE52561" s="74"/>
      <c r="AF52561" s="74"/>
      <c r="BX52561" s="73"/>
      <c r="BY52561" s="74"/>
      <c r="BZ52561" s="74"/>
      <c r="CA52561" s="74"/>
      <c r="CF52561" s="79"/>
      <c r="CL52561" s="79"/>
    </row>
    <row r="52562" spans="30:90">
      <c r="AD52562" s="73"/>
      <c r="AE52562" s="74"/>
      <c r="AF52562" s="74"/>
      <c r="BX52562" s="73"/>
      <c r="BY52562" s="74"/>
      <c r="BZ52562" s="74"/>
      <c r="CA52562" s="74"/>
      <c r="CF52562" s="79"/>
      <c r="CL52562" s="79"/>
    </row>
    <row r="52563" spans="30:90">
      <c r="AD52563" s="73"/>
      <c r="AE52563" s="74"/>
      <c r="AF52563" s="74"/>
      <c r="BX52563" s="73"/>
      <c r="BY52563" s="74"/>
      <c r="BZ52563" s="74"/>
      <c r="CA52563" s="74"/>
      <c r="CF52563" s="79"/>
      <c r="CL52563" s="79"/>
    </row>
    <row r="52564" spans="30:90">
      <c r="AD52564" s="73"/>
      <c r="AE52564" s="74"/>
      <c r="AF52564" s="74"/>
      <c r="BX52564" s="73"/>
      <c r="BY52564" s="74"/>
      <c r="BZ52564" s="74"/>
      <c r="CA52564" s="74"/>
      <c r="CF52564" s="79"/>
      <c r="CL52564" s="79"/>
    </row>
    <row r="52565" spans="30:90">
      <c r="AD52565" s="73"/>
      <c r="AE52565" s="74"/>
      <c r="AF52565" s="74"/>
      <c r="BX52565" s="73"/>
      <c r="BY52565" s="74"/>
      <c r="BZ52565" s="74"/>
      <c r="CA52565" s="74"/>
      <c r="CF52565" s="79"/>
      <c r="CL52565" s="79"/>
    </row>
    <row r="52566" spans="30:90">
      <c r="AD52566" s="73"/>
      <c r="AE52566" s="74"/>
      <c r="AF52566" s="74"/>
      <c r="BX52566" s="73"/>
      <c r="BY52566" s="74"/>
      <c r="BZ52566" s="74"/>
      <c r="CA52566" s="74"/>
      <c r="CF52566" s="79"/>
      <c r="CL52566" s="79"/>
    </row>
    <row r="52567" spans="30:90">
      <c r="AD52567" s="73"/>
      <c r="AE52567" s="74"/>
      <c r="AF52567" s="74"/>
      <c r="BX52567" s="73"/>
      <c r="BY52567" s="74"/>
      <c r="BZ52567" s="74"/>
      <c r="CA52567" s="74"/>
      <c r="CF52567" s="79"/>
      <c r="CL52567" s="79"/>
    </row>
    <row r="52568" spans="30:90">
      <c r="AD52568" s="73"/>
      <c r="AE52568" s="74"/>
      <c r="AF52568" s="74"/>
      <c r="BX52568" s="73"/>
      <c r="BY52568" s="74"/>
      <c r="BZ52568" s="74"/>
      <c r="CA52568" s="74"/>
      <c r="CF52568" s="79"/>
      <c r="CL52568" s="79"/>
    </row>
    <row r="52569" spans="30:90">
      <c r="AD52569" s="73"/>
      <c r="AE52569" s="74"/>
      <c r="AF52569" s="74"/>
      <c r="BX52569" s="73"/>
      <c r="BY52569" s="74"/>
      <c r="BZ52569" s="74"/>
      <c r="CA52569" s="74"/>
      <c r="CF52569" s="79"/>
      <c r="CL52569" s="79"/>
    </row>
    <row r="52570" spans="30:90">
      <c r="AD52570" s="73"/>
      <c r="AE52570" s="74"/>
      <c r="AF52570" s="74"/>
      <c r="BX52570" s="73"/>
      <c r="BY52570" s="74"/>
      <c r="BZ52570" s="74"/>
      <c r="CA52570" s="74"/>
      <c r="CF52570" s="79"/>
      <c r="CL52570" s="79"/>
    </row>
    <row r="52571" spans="30:90">
      <c r="AD52571" s="73"/>
      <c r="AE52571" s="74"/>
      <c r="AF52571" s="74"/>
      <c r="BX52571" s="73"/>
      <c r="BY52571" s="74"/>
      <c r="BZ52571" s="74"/>
      <c r="CA52571" s="74"/>
      <c r="CF52571" s="79"/>
      <c r="CL52571" s="79"/>
    </row>
    <row r="52572" spans="30:90">
      <c r="AD52572" s="73"/>
      <c r="AE52572" s="74"/>
      <c r="AF52572" s="74"/>
      <c r="BX52572" s="73"/>
      <c r="BY52572" s="74"/>
      <c r="BZ52572" s="74"/>
      <c r="CA52572" s="74"/>
      <c r="CF52572" s="79"/>
      <c r="CL52572" s="79"/>
    </row>
    <row r="52573" spans="30:90">
      <c r="AD52573" s="73"/>
      <c r="AE52573" s="74"/>
      <c r="AF52573" s="74"/>
      <c r="BX52573" s="73"/>
      <c r="BY52573" s="74"/>
      <c r="BZ52573" s="74"/>
      <c r="CA52573" s="74"/>
      <c r="CF52573" s="79"/>
      <c r="CL52573" s="79"/>
    </row>
    <row r="52574" spans="30:90">
      <c r="AD52574" s="73"/>
      <c r="AE52574" s="74"/>
      <c r="AF52574" s="74"/>
      <c r="BX52574" s="73"/>
      <c r="BY52574" s="74"/>
      <c r="BZ52574" s="74"/>
      <c r="CA52574" s="74"/>
      <c r="CF52574" s="79"/>
      <c r="CL52574" s="79"/>
    </row>
    <row r="52575" spans="30:90">
      <c r="AD52575" s="73"/>
      <c r="AE52575" s="74"/>
      <c r="AF52575" s="74"/>
      <c r="BX52575" s="73"/>
      <c r="BY52575" s="74"/>
      <c r="BZ52575" s="74"/>
      <c r="CA52575" s="74"/>
      <c r="CF52575" s="79"/>
      <c r="CL52575" s="79"/>
    </row>
    <row r="52576" spans="30:90">
      <c r="AD52576" s="73"/>
      <c r="AE52576" s="74"/>
      <c r="AF52576" s="74"/>
      <c r="BX52576" s="73"/>
      <c r="BY52576" s="74"/>
      <c r="BZ52576" s="74"/>
      <c r="CA52576" s="74"/>
      <c r="CF52576" s="79"/>
      <c r="CL52576" s="79"/>
    </row>
    <row r="52577" spans="30:90">
      <c r="AD52577" s="73"/>
      <c r="AE52577" s="74"/>
      <c r="AF52577" s="74"/>
      <c r="BX52577" s="73"/>
      <c r="BY52577" s="74"/>
      <c r="BZ52577" s="74"/>
      <c r="CA52577" s="74"/>
      <c r="CF52577" s="79"/>
      <c r="CL52577" s="79"/>
    </row>
    <row r="52578" spans="30:90">
      <c r="AD52578" s="73"/>
      <c r="AE52578" s="74"/>
      <c r="AF52578" s="74"/>
      <c r="BX52578" s="73"/>
      <c r="BY52578" s="74"/>
      <c r="BZ52578" s="74"/>
      <c r="CA52578" s="74"/>
      <c r="CF52578" s="79"/>
      <c r="CL52578" s="79"/>
    </row>
    <row r="52579" spans="30:90">
      <c r="AD52579" s="73"/>
      <c r="AE52579" s="74"/>
      <c r="AF52579" s="74"/>
      <c r="BX52579" s="73"/>
      <c r="BY52579" s="74"/>
      <c r="BZ52579" s="74"/>
      <c r="CA52579" s="74"/>
      <c r="CF52579" s="79"/>
      <c r="CL52579" s="79"/>
    </row>
    <row r="52580" spans="30:90">
      <c r="AD52580" s="73"/>
      <c r="AE52580" s="74"/>
      <c r="AF52580" s="74"/>
      <c r="BX52580" s="73"/>
      <c r="BY52580" s="74"/>
      <c r="BZ52580" s="74"/>
      <c r="CA52580" s="74"/>
      <c r="CF52580" s="79"/>
      <c r="CL52580" s="79"/>
    </row>
    <row r="52581" spans="30:90">
      <c r="AD52581" s="73"/>
      <c r="AE52581" s="74"/>
      <c r="AF52581" s="74"/>
      <c r="BX52581" s="73"/>
      <c r="BY52581" s="74"/>
      <c r="BZ52581" s="74"/>
      <c r="CA52581" s="74"/>
      <c r="CF52581" s="79"/>
      <c r="CL52581" s="79"/>
    </row>
    <row r="52582" spans="30:90">
      <c r="AD52582" s="73"/>
      <c r="AE52582" s="74"/>
      <c r="AF52582" s="74"/>
      <c r="BX52582" s="73"/>
      <c r="BY52582" s="74"/>
      <c r="BZ52582" s="74"/>
      <c r="CA52582" s="74"/>
      <c r="CF52582" s="79"/>
      <c r="CL52582" s="79"/>
    </row>
    <row r="52583" spans="30:90">
      <c r="AD52583" s="73"/>
      <c r="AE52583" s="74"/>
      <c r="AF52583" s="74"/>
      <c r="BX52583" s="73"/>
      <c r="BY52583" s="74"/>
      <c r="BZ52583" s="74"/>
      <c r="CA52583" s="74"/>
      <c r="CF52583" s="79"/>
      <c r="CL52583" s="79"/>
    </row>
    <row r="52584" spans="30:90">
      <c r="AD52584" s="73"/>
      <c r="AE52584" s="74"/>
      <c r="AF52584" s="74"/>
      <c r="BX52584" s="73"/>
      <c r="BY52584" s="74"/>
      <c r="BZ52584" s="74"/>
      <c r="CA52584" s="74"/>
      <c r="CF52584" s="79"/>
      <c r="CL52584" s="79"/>
    </row>
    <row r="52585" spans="30:90">
      <c r="AD52585" s="73"/>
      <c r="AE52585" s="74"/>
      <c r="AF52585" s="74"/>
      <c r="BX52585" s="73"/>
      <c r="BY52585" s="74"/>
      <c r="BZ52585" s="74"/>
      <c r="CA52585" s="74"/>
      <c r="CF52585" s="79"/>
      <c r="CL52585" s="79"/>
    </row>
    <row r="52586" spans="30:90">
      <c r="AD52586" s="73"/>
      <c r="AE52586" s="74"/>
      <c r="AF52586" s="74"/>
      <c r="BX52586" s="73"/>
      <c r="BY52586" s="74"/>
      <c r="BZ52586" s="74"/>
      <c r="CA52586" s="74"/>
      <c r="CF52586" s="79"/>
      <c r="CL52586" s="79"/>
    </row>
    <row r="52587" spans="30:90">
      <c r="AD52587" s="73"/>
      <c r="AE52587" s="74"/>
      <c r="AF52587" s="74"/>
      <c r="BX52587" s="73"/>
      <c r="BY52587" s="74"/>
      <c r="BZ52587" s="74"/>
      <c r="CA52587" s="74"/>
      <c r="CF52587" s="79"/>
      <c r="CL52587" s="79"/>
    </row>
    <row r="52588" spans="30:90">
      <c r="AD52588" s="73"/>
      <c r="AE52588" s="74"/>
      <c r="AF52588" s="74"/>
      <c r="BX52588" s="73"/>
      <c r="BY52588" s="74"/>
      <c r="BZ52588" s="74"/>
      <c r="CA52588" s="74"/>
      <c r="CF52588" s="79"/>
      <c r="CL52588" s="79"/>
    </row>
    <row r="52589" spans="30:90">
      <c r="AD52589" s="73"/>
      <c r="AE52589" s="74"/>
      <c r="AF52589" s="74"/>
      <c r="BX52589" s="73"/>
      <c r="BY52589" s="74"/>
      <c r="BZ52589" s="74"/>
      <c r="CA52589" s="74"/>
      <c r="CF52589" s="79"/>
      <c r="CL52589" s="79"/>
    </row>
    <row r="52590" spans="30:90">
      <c r="AD52590" s="73"/>
      <c r="AE52590" s="74"/>
      <c r="AF52590" s="74"/>
      <c r="BX52590" s="73"/>
      <c r="BY52590" s="74"/>
      <c r="BZ52590" s="74"/>
      <c r="CA52590" s="74"/>
      <c r="CF52590" s="79"/>
      <c r="CL52590" s="79"/>
    </row>
    <row r="52591" spans="30:90">
      <c r="AD52591" s="73"/>
      <c r="AE52591" s="74"/>
      <c r="AF52591" s="74"/>
      <c r="BX52591" s="73"/>
      <c r="BY52591" s="74"/>
      <c r="BZ52591" s="74"/>
      <c r="CA52591" s="74"/>
      <c r="CF52591" s="79"/>
      <c r="CL52591" s="79"/>
    </row>
    <row r="52592" spans="30:90">
      <c r="AD52592" s="73"/>
      <c r="AE52592" s="74"/>
      <c r="AF52592" s="74"/>
      <c r="BX52592" s="73"/>
      <c r="BY52592" s="74"/>
      <c r="BZ52592" s="74"/>
      <c r="CA52592" s="74"/>
      <c r="CF52592" s="79"/>
      <c r="CL52592" s="79"/>
    </row>
    <row r="52593" spans="30:90">
      <c r="AD52593" s="73"/>
      <c r="AE52593" s="74"/>
      <c r="AF52593" s="74"/>
      <c r="BX52593" s="73"/>
      <c r="BY52593" s="74"/>
      <c r="BZ52593" s="74"/>
      <c r="CA52593" s="74"/>
      <c r="CF52593" s="79"/>
      <c r="CL52593" s="79"/>
    </row>
    <row r="52594" spans="30:90">
      <c r="AD52594" s="73"/>
      <c r="AE52594" s="74"/>
      <c r="AF52594" s="74"/>
      <c r="BX52594" s="73"/>
      <c r="BY52594" s="74"/>
      <c r="BZ52594" s="74"/>
      <c r="CA52594" s="74"/>
      <c r="CF52594" s="79"/>
      <c r="CL52594" s="79"/>
    </row>
    <row r="52595" spans="30:90">
      <c r="AD52595" s="73"/>
      <c r="AE52595" s="74"/>
      <c r="AF52595" s="74"/>
      <c r="BX52595" s="73"/>
      <c r="BY52595" s="74"/>
      <c r="BZ52595" s="74"/>
      <c r="CA52595" s="74"/>
      <c r="CF52595" s="79"/>
      <c r="CL52595" s="79"/>
    </row>
    <row r="52596" spans="30:90">
      <c r="AD52596" s="73"/>
      <c r="AE52596" s="74"/>
      <c r="AF52596" s="74"/>
      <c r="BX52596" s="73"/>
      <c r="BY52596" s="74"/>
      <c r="BZ52596" s="74"/>
      <c r="CA52596" s="74"/>
      <c r="CF52596" s="79"/>
      <c r="CL52596" s="79"/>
    </row>
    <row r="52597" spans="30:90">
      <c r="AD52597" s="73"/>
      <c r="AE52597" s="74"/>
      <c r="AF52597" s="74"/>
      <c r="BX52597" s="73"/>
      <c r="BY52597" s="74"/>
      <c r="BZ52597" s="74"/>
      <c r="CA52597" s="74"/>
      <c r="CF52597" s="79"/>
      <c r="CL52597" s="79"/>
    </row>
    <row r="52598" spans="30:90">
      <c r="AD52598" s="73"/>
      <c r="AE52598" s="74"/>
      <c r="AF52598" s="74"/>
      <c r="BX52598" s="73"/>
      <c r="BY52598" s="74"/>
      <c r="BZ52598" s="74"/>
      <c r="CA52598" s="74"/>
      <c r="CF52598" s="79"/>
      <c r="CL52598" s="79"/>
    </row>
    <row r="52599" spans="30:90">
      <c r="AD52599" s="73"/>
      <c r="AE52599" s="74"/>
      <c r="AF52599" s="74"/>
      <c r="BX52599" s="73"/>
      <c r="BY52599" s="74"/>
      <c r="BZ52599" s="74"/>
      <c r="CA52599" s="74"/>
      <c r="CF52599" s="79"/>
      <c r="CL52599" s="79"/>
    </row>
    <row r="52600" spans="30:90">
      <c r="AD52600" s="73"/>
      <c r="AE52600" s="74"/>
      <c r="AF52600" s="74"/>
      <c r="BX52600" s="73"/>
      <c r="BY52600" s="74"/>
      <c r="BZ52600" s="74"/>
      <c r="CA52600" s="74"/>
      <c r="CF52600" s="79"/>
      <c r="CL52600" s="79"/>
    </row>
    <row r="52601" spans="30:90">
      <c r="AD52601" s="73"/>
      <c r="AE52601" s="74"/>
      <c r="AF52601" s="74"/>
      <c r="BX52601" s="73"/>
      <c r="BY52601" s="74"/>
      <c r="BZ52601" s="74"/>
      <c r="CA52601" s="74"/>
      <c r="CF52601" s="79"/>
      <c r="CL52601" s="79"/>
    </row>
    <row r="52602" spans="30:90">
      <c r="AD52602" s="73"/>
      <c r="AE52602" s="74"/>
      <c r="AF52602" s="74"/>
      <c r="BX52602" s="73"/>
      <c r="BY52602" s="74"/>
      <c r="BZ52602" s="74"/>
      <c r="CA52602" s="74"/>
      <c r="CF52602" s="79"/>
      <c r="CL52602" s="79"/>
    </row>
    <row r="52603" spans="30:90">
      <c r="AD52603" s="73"/>
      <c r="AE52603" s="74"/>
      <c r="AF52603" s="74"/>
      <c r="BX52603" s="73"/>
      <c r="BY52603" s="74"/>
      <c r="BZ52603" s="74"/>
      <c r="CA52603" s="74"/>
      <c r="CF52603" s="79"/>
      <c r="CL52603" s="79"/>
    </row>
    <row r="52604" spans="30:90">
      <c r="AD52604" s="73"/>
      <c r="AE52604" s="74"/>
      <c r="AF52604" s="74"/>
      <c r="BX52604" s="73"/>
      <c r="BY52604" s="74"/>
      <c r="BZ52604" s="74"/>
      <c r="CA52604" s="74"/>
      <c r="CF52604" s="79"/>
      <c r="CL52604" s="79"/>
    </row>
    <row r="52605" spans="30:90">
      <c r="AD52605" s="73"/>
      <c r="AE52605" s="74"/>
      <c r="AF52605" s="74"/>
      <c r="BX52605" s="73"/>
      <c r="BY52605" s="74"/>
      <c r="BZ52605" s="74"/>
      <c r="CA52605" s="74"/>
      <c r="CF52605" s="79"/>
      <c r="CL52605" s="79"/>
    </row>
    <row r="52606" spans="30:90">
      <c r="AD52606" s="73"/>
      <c r="AE52606" s="74"/>
      <c r="AF52606" s="74"/>
      <c r="BX52606" s="73"/>
      <c r="BY52606" s="74"/>
      <c r="BZ52606" s="74"/>
      <c r="CA52606" s="74"/>
      <c r="CF52606" s="79"/>
      <c r="CL52606" s="79"/>
    </row>
    <row r="52607" spans="30:90">
      <c r="AD52607" s="73"/>
      <c r="AE52607" s="74"/>
      <c r="AF52607" s="74"/>
      <c r="BX52607" s="73"/>
      <c r="BY52607" s="74"/>
      <c r="BZ52607" s="74"/>
      <c r="CA52607" s="74"/>
      <c r="CF52607" s="79"/>
      <c r="CL52607" s="79"/>
    </row>
    <row r="52608" spans="30:90">
      <c r="AD52608" s="73"/>
      <c r="AE52608" s="74"/>
      <c r="AF52608" s="74"/>
      <c r="BX52608" s="73"/>
      <c r="BY52608" s="74"/>
      <c r="BZ52608" s="74"/>
      <c r="CA52608" s="74"/>
      <c r="CF52608" s="79"/>
      <c r="CL52608" s="79"/>
    </row>
    <row r="52609" spans="30:90">
      <c r="AD52609" s="73"/>
      <c r="AE52609" s="74"/>
      <c r="AF52609" s="74"/>
      <c r="BX52609" s="73"/>
      <c r="BY52609" s="74"/>
      <c r="BZ52609" s="74"/>
      <c r="CA52609" s="74"/>
      <c r="CF52609" s="79"/>
      <c r="CL52609" s="79"/>
    </row>
    <row r="52610" spans="30:90">
      <c r="AD52610" s="73"/>
      <c r="AE52610" s="74"/>
      <c r="AF52610" s="74"/>
      <c r="BX52610" s="73"/>
      <c r="BY52610" s="74"/>
      <c r="BZ52610" s="74"/>
      <c r="CA52610" s="74"/>
      <c r="CF52610" s="79"/>
      <c r="CL52610" s="79"/>
    </row>
    <row r="52611" spans="30:90">
      <c r="AD52611" s="73"/>
      <c r="AE52611" s="74"/>
      <c r="AF52611" s="74"/>
      <c r="BX52611" s="73"/>
      <c r="BY52611" s="74"/>
      <c r="BZ52611" s="74"/>
      <c r="CA52611" s="74"/>
      <c r="CF52611" s="79"/>
      <c r="CL52611" s="79"/>
    </row>
    <row r="52612" spans="30:90">
      <c r="AD52612" s="73"/>
      <c r="AE52612" s="74"/>
      <c r="AF52612" s="74"/>
      <c r="BX52612" s="73"/>
      <c r="BY52612" s="74"/>
      <c r="BZ52612" s="74"/>
      <c r="CA52612" s="74"/>
      <c r="CF52612" s="79"/>
      <c r="CL52612" s="79"/>
    </row>
    <row r="52613" spans="30:90">
      <c r="AD52613" s="73"/>
      <c r="AE52613" s="74"/>
      <c r="AF52613" s="74"/>
      <c r="BX52613" s="73"/>
      <c r="BY52613" s="74"/>
      <c r="BZ52613" s="74"/>
      <c r="CA52613" s="74"/>
      <c r="CF52613" s="79"/>
      <c r="CL52613" s="79"/>
    </row>
    <row r="52614" spans="30:90">
      <c r="AD52614" s="73"/>
      <c r="AE52614" s="74"/>
      <c r="AF52614" s="74"/>
      <c r="BX52614" s="73"/>
      <c r="BY52614" s="74"/>
      <c r="BZ52614" s="74"/>
      <c r="CA52614" s="74"/>
      <c r="CF52614" s="79"/>
      <c r="CL52614" s="79"/>
    </row>
    <row r="52615" spans="30:90">
      <c r="AD52615" s="73"/>
      <c r="AE52615" s="74"/>
      <c r="AF52615" s="74"/>
      <c r="BX52615" s="73"/>
      <c r="BY52615" s="74"/>
      <c r="BZ52615" s="74"/>
      <c r="CA52615" s="74"/>
      <c r="CF52615" s="79"/>
      <c r="CL52615" s="79"/>
    </row>
    <row r="52616" spans="30:90">
      <c r="AD52616" s="73"/>
      <c r="AE52616" s="74"/>
      <c r="AF52616" s="74"/>
      <c r="BX52616" s="73"/>
      <c r="BY52616" s="74"/>
      <c r="BZ52616" s="74"/>
      <c r="CA52616" s="74"/>
      <c r="CF52616" s="79"/>
      <c r="CL52616" s="79"/>
    </row>
    <row r="52617" spans="30:90">
      <c r="AD52617" s="73"/>
      <c r="AE52617" s="74"/>
      <c r="AF52617" s="74"/>
      <c r="BX52617" s="73"/>
      <c r="BY52617" s="74"/>
      <c r="BZ52617" s="74"/>
      <c r="CA52617" s="74"/>
      <c r="CF52617" s="79"/>
      <c r="CL52617" s="79"/>
    </row>
    <row r="52618" spans="30:90">
      <c r="AD52618" s="73"/>
      <c r="AE52618" s="74"/>
      <c r="AF52618" s="74"/>
      <c r="BX52618" s="73"/>
      <c r="BY52618" s="74"/>
      <c r="BZ52618" s="74"/>
      <c r="CA52618" s="74"/>
      <c r="CF52618" s="79"/>
      <c r="CL52618" s="79"/>
    </row>
    <row r="52619" spans="30:90">
      <c r="AD52619" s="73"/>
      <c r="AE52619" s="74"/>
      <c r="AF52619" s="74"/>
      <c r="BX52619" s="73"/>
      <c r="BY52619" s="74"/>
      <c r="BZ52619" s="74"/>
      <c r="CA52619" s="74"/>
      <c r="CF52619" s="79"/>
      <c r="CL52619" s="79"/>
    </row>
    <row r="52620" spans="30:90">
      <c r="AD52620" s="73"/>
      <c r="AE52620" s="74"/>
      <c r="AF52620" s="74"/>
      <c r="BX52620" s="73"/>
      <c r="BY52620" s="74"/>
      <c r="BZ52620" s="74"/>
      <c r="CA52620" s="74"/>
      <c r="CF52620" s="79"/>
      <c r="CL52620" s="79"/>
    </row>
    <row r="52621" spans="30:90">
      <c r="AD52621" s="73"/>
      <c r="AE52621" s="74"/>
      <c r="AF52621" s="74"/>
      <c r="BX52621" s="73"/>
      <c r="BY52621" s="74"/>
      <c r="BZ52621" s="74"/>
      <c r="CA52621" s="74"/>
      <c r="CF52621" s="79"/>
      <c r="CL52621" s="79"/>
    </row>
    <row r="52622" spans="30:90">
      <c r="AD52622" s="73"/>
      <c r="AE52622" s="74"/>
      <c r="AF52622" s="74"/>
      <c r="BX52622" s="73"/>
      <c r="BY52622" s="74"/>
      <c r="BZ52622" s="74"/>
      <c r="CA52622" s="74"/>
      <c r="CF52622" s="79"/>
      <c r="CL52622" s="79"/>
    </row>
    <row r="52623" spans="30:90">
      <c r="AD52623" s="73"/>
      <c r="AE52623" s="74"/>
      <c r="AF52623" s="74"/>
      <c r="BX52623" s="73"/>
      <c r="BY52623" s="74"/>
      <c r="BZ52623" s="74"/>
      <c r="CA52623" s="74"/>
      <c r="CF52623" s="79"/>
      <c r="CL52623" s="79"/>
    </row>
    <row r="52624" spans="30:90">
      <c r="AD52624" s="73"/>
      <c r="AE52624" s="74"/>
      <c r="AF52624" s="74"/>
      <c r="BX52624" s="73"/>
      <c r="BY52624" s="74"/>
      <c r="BZ52624" s="74"/>
      <c r="CA52624" s="74"/>
      <c r="CF52624" s="79"/>
      <c r="CL52624" s="79"/>
    </row>
    <row r="52625" spans="30:90">
      <c r="AD52625" s="73"/>
      <c r="AE52625" s="74"/>
      <c r="AF52625" s="74"/>
      <c r="BX52625" s="73"/>
      <c r="BY52625" s="74"/>
      <c r="BZ52625" s="74"/>
      <c r="CA52625" s="74"/>
      <c r="CF52625" s="79"/>
      <c r="CL52625" s="79"/>
    </row>
    <row r="52626" spans="30:90">
      <c r="AD52626" s="73"/>
      <c r="AE52626" s="74"/>
      <c r="AF52626" s="74"/>
      <c r="BX52626" s="73"/>
      <c r="BY52626" s="74"/>
      <c r="BZ52626" s="74"/>
      <c r="CA52626" s="74"/>
      <c r="CF52626" s="79"/>
      <c r="CL52626" s="79"/>
    </row>
    <row r="52627" spans="30:90">
      <c r="AD52627" s="73"/>
      <c r="AE52627" s="74"/>
      <c r="AF52627" s="74"/>
      <c r="BX52627" s="73"/>
      <c r="BY52627" s="74"/>
      <c r="BZ52627" s="74"/>
      <c r="CA52627" s="74"/>
      <c r="CF52627" s="79"/>
      <c r="CL52627" s="79"/>
    </row>
    <row r="52628" spans="30:90">
      <c r="AD52628" s="73"/>
      <c r="AE52628" s="74"/>
      <c r="AF52628" s="74"/>
      <c r="BX52628" s="73"/>
      <c r="BY52628" s="74"/>
      <c r="BZ52628" s="74"/>
      <c r="CA52628" s="74"/>
      <c r="CF52628" s="79"/>
      <c r="CL52628" s="79"/>
    </row>
    <row r="52629" spans="30:90">
      <c r="AD52629" s="73"/>
      <c r="AE52629" s="74"/>
      <c r="AF52629" s="74"/>
      <c r="BX52629" s="73"/>
      <c r="BY52629" s="74"/>
      <c r="BZ52629" s="74"/>
      <c r="CA52629" s="74"/>
      <c r="CF52629" s="79"/>
      <c r="CL52629" s="79"/>
    </row>
    <row r="52630" spans="30:90">
      <c r="AD52630" s="73"/>
      <c r="AE52630" s="74"/>
      <c r="AF52630" s="74"/>
      <c r="BX52630" s="73"/>
      <c r="BY52630" s="74"/>
      <c r="BZ52630" s="74"/>
      <c r="CA52630" s="74"/>
      <c r="CF52630" s="79"/>
      <c r="CL52630" s="79"/>
    </row>
    <row r="52631" spans="30:90">
      <c r="AD52631" s="73"/>
      <c r="AE52631" s="74"/>
      <c r="AF52631" s="74"/>
      <c r="BX52631" s="73"/>
      <c r="BY52631" s="74"/>
      <c r="BZ52631" s="74"/>
      <c r="CA52631" s="74"/>
      <c r="CF52631" s="79"/>
      <c r="CL52631" s="79"/>
    </row>
    <row r="52632" spans="30:90">
      <c r="AD52632" s="73"/>
      <c r="AE52632" s="74"/>
      <c r="AF52632" s="74"/>
      <c r="BX52632" s="73"/>
      <c r="BY52632" s="74"/>
      <c r="BZ52632" s="74"/>
      <c r="CA52632" s="74"/>
      <c r="CF52632" s="79"/>
      <c r="CL52632" s="79"/>
    </row>
    <row r="52633" spans="30:90">
      <c r="AD52633" s="73"/>
      <c r="AE52633" s="74"/>
      <c r="AF52633" s="74"/>
      <c r="BX52633" s="73"/>
      <c r="BY52633" s="74"/>
      <c r="BZ52633" s="74"/>
      <c r="CA52633" s="74"/>
      <c r="CF52633" s="79"/>
      <c r="CL52633" s="79"/>
    </row>
    <row r="52634" spans="30:90">
      <c r="AD52634" s="73"/>
      <c r="AE52634" s="74"/>
      <c r="AF52634" s="74"/>
      <c r="BX52634" s="73"/>
      <c r="BY52634" s="74"/>
      <c r="BZ52634" s="74"/>
      <c r="CA52634" s="74"/>
      <c r="CF52634" s="79"/>
      <c r="CL52634" s="79"/>
    </row>
    <row r="52635" spans="30:90">
      <c r="AD52635" s="73"/>
      <c r="AE52635" s="74"/>
      <c r="AF52635" s="74"/>
      <c r="BX52635" s="73"/>
      <c r="BY52635" s="74"/>
      <c r="BZ52635" s="74"/>
      <c r="CA52635" s="74"/>
      <c r="CF52635" s="79"/>
      <c r="CL52635" s="79"/>
    </row>
    <row r="52636" spans="30:90">
      <c r="AD52636" s="73"/>
      <c r="AE52636" s="74"/>
      <c r="AF52636" s="74"/>
      <c r="BX52636" s="73"/>
      <c r="BY52636" s="74"/>
      <c r="BZ52636" s="74"/>
      <c r="CA52636" s="74"/>
      <c r="CF52636" s="79"/>
      <c r="CL52636" s="79"/>
    </row>
    <row r="52637" spans="30:90">
      <c r="AD52637" s="73"/>
      <c r="AE52637" s="74"/>
      <c r="AF52637" s="74"/>
      <c r="BX52637" s="73"/>
      <c r="BY52637" s="74"/>
      <c r="BZ52637" s="74"/>
      <c r="CA52637" s="74"/>
      <c r="CF52637" s="79"/>
      <c r="CL52637" s="79"/>
    </row>
    <row r="52638" spans="30:90">
      <c r="AD52638" s="73"/>
      <c r="AE52638" s="74"/>
      <c r="AF52638" s="74"/>
      <c r="BX52638" s="73"/>
      <c r="BY52638" s="74"/>
      <c r="BZ52638" s="74"/>
      <c r="CA52638" s="74"/>
      <c r="CF52638" s="79"/>
      <c r="CL52638" s="79"/>
    </row>
    <row r="52639" spans="30:90">
      <c r="AD52639" s="73"/>
      <c r="AE52639" s="74"/>
      <c r="AF52639" s="74"/>
      <c r="BX52639" s="73"/>
      <c r="BY52639" s="74"/>
      <c r="BZ52639" s="74"/>
      <c r="CA52639" s="74"/>
      <c r="CF52639" s="79"/>
      <c r="CL52639" s="79"/>
    </row>
    <row r="52640" spans="30:90">
      <c r="AD52640" s="73"/>
      <c r="AE52640" s="74"/>
      <c r="AF52640" s="74"/>
      <c r="BX52640" s="73"/>
      <c r="BY52640" s="74"/>
      <c r="BZ52640" s="74"/>
      <c r="CA52640" s="74"/>
      <c r="CF52640" s="79"/>
      <c r="CL52640" s="79"/>
    </row>
    <row r="52641" spans="30:90">
      <c r="AD52641" s="73"/>
      <c r="AE52641" s="74"/>
      <c r="AF52641" s="74"/>
      <c r="BX52641" s="73"/>
      <c r="BY52641" s="74"/>
      <c r="BZ52641" s="74"/>
      <c r="CA52641" s="74"/>
      <c r="CF52641" s="79"/>
      <c r="CL52641" s="79"/>
    </row>
    <row r="52642" spans="30:90">
      <c r="AD52642" s="73"/>
      <c r="AE52642" s="74"/>
      <c r="AF52642" s="74"/>
      <c r="BX52642" s="73"/>
      <c r="BY52642" s="74"/>
      <c r="BZ52642" s="74"/>
      <c r="CA52642" s="74"/>
      <c r="CF52642" s="79"/>
      <c r="CL52642" s="79"/>
    </row>
    <row r="52643" spans="30:90">
      <c r="AD52643" s="73"/>
      <c r="AE52643" s="74"/>
      <c r="AF52643" s="74"/>
      <c r="BX52643" s="73"/>
      <c r="BY52643" s="74"/>
      <c r="BZ52643" s="74"/>
      <c r="CA52643" s="74"/>
      <c r="CF52643" s="79"/>
      <c r="CL52643" s="79"/>
    </row>
    <row r="52644" spans="30:90">
      <c r="AD52644" s="73"/>
      <c r="AE52644" s="74"/>
      <c r="AF52644" s="74"/>
      <c r="BX52644" s="73"/>
      <c r="BY52644" s="74"/>
      <c r="BZ52644" s="74"/>
      <c r="CA52644" s="74"/>
      <c r="CF52644" s="79"/>
      <c r="CL52644" s="79"/>
    </row>
    <row r="52645" spans="30:90">
      <c r="AD52645" s="73"/>
      <c r="AE52645" s="74"/>
      <c r="AF52645" s="74"/>
      <c r="BX52645" s="73"/>
      <c r="BY52645" s="74"/>
      <c r="BZ52645" s="74"/>
      <c r="CA52645" s="74"/>
      <c r="CF52645" s="79"/>
      <c r="CL52645" s="79"/>
    </row>
    <row r="52646" spans="30:90">
      <c r="AD52646" s="73"/>
      <c r="AE52646" s="74"/>
      <c r="AF52646" s="74"/>
      <c r="BX52646" s="73"/>
      <c r="BY52646" s="74"/>
      <c r="BZ52646" s="74"/>
      <c r="CA52646" s="74"/>
      <c r="CF52646" s="79"/>
      <c r="CL52646" s="79"/>
    </row>
    <row r="52647" spans="30:90">
      <c r="AD52647" s="73"/>
      <c r="AE52647" s="74"/>
      <c r="AF52647" s="74"/>
      <c r="BX52647" s="73"/>
      <c r="BY52647" s="74"/>
      <c r="BZ52647" s="74"/>
      <c r="CA52647" s="74"/>
      <c r="CF52647" s="79"/>
      <c r="CL52647" s="79"/>
    </row>
    <row r="52648" spans="30:90">
      <c r="AD52648" s="73"/>
      <c r="AE52648" s="74"/>
      <c r="AF52648" s="74"/>
      <c r="BX52648" s="73"/>
      <c r="BY52648" s="74"/>
      <c r="BZ52648" s="74"/>
      <c r="CA52648" s="74"/>
      <c r="CF52648" s="79"/>
      <c r="CL52648" s="79"/>
    </row>
    <row r="52649" spans="30:90">
      <c r="AD52649" s="73"/>
      <c r="AE52649" s="74"/>
      <c r="AF52649" s="74"/>
      <c r="BX52649" s="73"/>
      <c r="BY52649" s="74"/>
      <c r="BZ52649" s="74"/>
      <c r="CA52649" s="74"/>
      <c r="CF52649" s="79"/>
      <c r="CL52649" s="79"/>
    </row>
    <row r="52650" spans="30:90">
      <c r="AD52650" s="73"/>
      <c r="AE52650" s="74"/>
      <c r="AF52650" s="74"/>
      <c r="BX52650" s="73"/>
      <c r="BY52650" s="74"/>
      <c r="BZ52650" s="74"/>
      <c r="CA52650" s="74"/>
      <c r="CF52650" s="79"/>
      <c r="CL52650" s="79"/>
    </row>
    <row r="52651" spans="30:90">
      <c r="AD52651" s="73"/>
      <c r="AE52651" s="74"/>
      <c r="AF52651" s="74"/>
      <c r="BX52651" s="73"/>
      <c r="BY52651" s="74"/>
      <c r="BZ52651" s="74"/>
      <c r="CA52651" s="74"/>
      <c r="CF52651" s="79"/>
      <c r="CL52651" s="79"/>
    </row>
    <row r="52652" spans="30:90">
      <c r="AD52652" s="73"/>
      <c r="AE52652" s="74"/>
      <c r="AF52652" s="74"/>
      <c r="BX52652" s="73"/>
      <c r="BY52652" s="74"/>
      <c r="BZ52652" s="74"/>
      <c r="CA52652" s="74"/>
      <c r="CF52652" s="79"/>
      <c r="CL52652" s="79"/>
    </row>
    <row r="52653" spans="30:90">
      <c r="AD52653" s="73"/>
      <c r="AE52653" s="74"/>
      <c r="AF52653" s="74"/>
      <c r="BX52653" s="73"/>
      <c r="BY52653" s="74"/>
      <c r="BZ52653" s="74"/>
      <c r="CA52653" s="74"/>
      <c r="CF52653" s="79"/>
      <c r="CL52653" s="79"/>
    </row>
    <row r="52654" spans="30:90">
      <c r="AD52654" s="73"/>
      <c r="AE52654" s="74"/>
      <c r="AF52654" s="74"/>
      <c r="BX52654" s="73"/>
      <c r="BY52654" s="74"/>
      <c r="BZ52654" s="74"/>
      <c r="CA52654" s="74"/>
      <c r="CF52654" s="79"/>
      <c r="CL52654" s="79"/>
    </row>
    <row r="52655" spans="30:90">
      <c r="AD52655" s="73"/>
      <c r="AE52655" s="74"/>
      <c r="AF52655" s="74"/>
      <c r="BX52655" s="73"/>
      <c r="BY52655" s="74"/>
      <c r="BZ52655" s="74"/>
      <c r="CA52655" s="74"/>
      <c r="CF52655" s="79"/>
      <c r="CL52655" s="79"/>
    </row>
    <row r="52656" spans="30:90">
      <c r="AD52656" s="73"/>
      <c r="AE52656" s="74"/>
      <c r="AF52656" s="74"/>
      <c r="BX52656" s="73"/>
      <c r="BY52656" s="74"/>
      <c r="BZ52656" s="74"/>
      <c r="CA52656" s="74"/>
      <c r="CF52656" s="79"/>
      <c r="CL52656" s="79"/>
    </row>
    <row r="52657" spans="30:90">
      <c r="AD52657" s="73"/>
      <c r="AE52657" s="74"/>
      <c r="AF52657" s="74"/>
      <c r="BX52657" s="73"/>
      <c r="BY52657" s="74"/>
      <c r="BZ52657" s="74"/>
      <c r="CA52657" s="74"/>
      <c r="CF52657" s="79"/>
      <c r="CL52657" s="79"/>
    </row>
    <row r="52658" spans="30:90">
      <c r="AD52658" s="73"/>
      <c r="AE52658" s="74"/>
      <c r="AF52658" s="74"/>
      <c r="BX52658" s="73"/>
      <c r="BY52658" s="74"/>
      <c r="BZ52658" s="74"/>
      <c r="CA52658" s="74"/>
      <c r="CF52658" s="79"/>
      <c r="CL52658" s="79"/>
    </row>
    <row r="52659" spans="30:90">
      <c r="AD52659" s="73"/>
      <c r="AE52659" s="74"/>
      <c r="AF52659" s="74"/>
      <c r="BX52659" s="73"/>
      <c r="BY52659" s="74"/>
      <c r="BZ52659" s="74"/>
      <c r="CA52659" s="74"/>
      <c r="CF52659" s="79"/>
      <c r="CL52659" s="79"/>
    </row>
    <row r="52660" spans="30:90">
      <c r="AD52660" s="73"/>
      <c r="AE52660" s="74"/>
      <c r="AF52660" s="74"/>
      <c r="BX52660" s="73"/>
      <c r="BY52660" s="74"/>
      <c r="BZ52660" s="74"/>
      <c r="CA52660" s="74"/>
      <c r="CF52660" s="79"/>
      <c r="CL52660" s="79"/>
    </row>
    <row r="52661" spans="30:90">
      <c r="AD52661" s="73"/>
      <c r="AE52661" s="74"/>
      <c r="AF52661" s="74"/>
      <c r="BX52661" s="73"/>
      <c r="BY52661" s="74"/>
      <c r="BZ52661" s="74"/>
      <c r="CA52661" s="74"/>
      <c r="CF52661" s="79"/>
      <c r="CL52661" s="79"/>
    </row>
    <row r="52662" spans="30:90">
      <c r="AD52662" s="73"/>
      <c r="AE52662" s="74"/>
      <c r="AF52662" s="74"/>
      <c r="BX52662" s="73"/>
      <c r="BY52662" s="74"/>
      <c r="BZ52662" s="74"/>
      <c r="CA52662" s="74"/>
      <c r="CF52662" s="79"/>
      <c r="CL52662" s="79"/>
    </row>
    <row r="52663" spans="30:90">
      <c r="AD52663" s="73"/>
      <c r="AE52663" s="74"/>
      <c r="AF52663" s="74"/>
      <c r="BX52663" s="73"/>
      <c r="BY52663" s="74"/>
      <c r="BZ52663" s="74"/>
      <c r="CA52663" s="74"/>
      <c r="CF52663" s="79"/>
      <c r="CL52663" s="79"/>
    </row>
    <row r="52664" spans="30:90">
      <c r="AD52664" s="73"/>
      <c r="AE52664" s="74"/>
      <c r="AF52664" s="74"/>
      <c r="BX52664" s="73"/>
      <c r="BY52664" s="74"/>
      <c r="BZ52664" s="74"/>
      <c r="CA52664" s="74"/>
      <c r="CF52664" s="79"/>
      <c r="CL52664" s="79"/>
    </row>
    <row r="52665" spans="30:90">
      <c r="AD52665" s="73"/>
      <c r="AE52665" s="74"/>
      <c r="AF52665" s="74"/>
      <c r="BX52665" s="73"/>
      <c r="BY52665" s="74"/>
      <c r="BZ52665" s="74"/>
      <c r="CA52665" s="74"/>
      <c r="CF52665" s="79"/>
      <c r="CL52665" s="79"/>
    </row>
    <row r="52666" spans="30:90">
      <c r="AD52666" s="73"/>
      <c r="AE52666" s="74"/>
      <c r="AF52666" s="74"/>
      <c r="BX52666" s="73"/>
      <c r="BY52666" s="74"/>
      <c r="BZ52666" s="74"/>
      <c r="CA52666" s="74"/>
      <c r="CF52666" s="79"/>
      <c r="CL52666" s="79"/>
    </row>
    <row r="52667" spans="30:90">
      <c r="AD52667" s="73"/>
      <c r="AE52667" s="74"/>
      <c r="AF52667" s="74"/>
      <c r="BX52667" s="73"/>
      <c r="BY52667" s="74"/>
      <c r="BZ52667" s="74"/>
      <c r="CA52667" s="74"/>
      <c r="CF52667" s="79"/>
      <c r="CL52667" s="79"/>
    </row>
    <row r="52668" spans="30:90">
      <c r="AD52668" s="73"/>
      <c r="AE52668" s="74"/>
      <c r="AF52668" s="74"/>
      <c r="BX52668" s="73"/>
      <c r="BY52668" s="74"/>
      <c r="BZ52668" s="74"/>
      <c r="CA52668" s="74"/>
      <c r="CF52668" s="79"/>
      <c r="CL52668" s="79"/>
    </row>
    <row r="52669" spans="30:90">
      <c r="AD52669" s="73"/>
      <c r="AE52669" s="74"/>
      <c r="AF52669" s="74"/>
      <c r="BX52669" s="73"/>
      <c r="BY52669" s="74"/>
      <c r="BZ52669" s="74"/>
      <c r="CA52669" s="74"/>
      <c r="CF52669" s="79"/>
      <c r="CL52669" s="79"/>
    </row>
    <row r="52670" spans="30:90">
      <c r="AD52670" s="73"/>
      <c r="AE52670" s="74"/>
      <c r="AF52670" s="74"/>
      <c r="BX52670" s="73"/>
      <c r="BY52670" s="74"/>
      <c r="BZ52670" s="74"/>
      <c r="CA52670" s="74"/>
      <c r="CF52670" s="79"/>
      <c r="CL52670" s="79"/>
    </row>
    <row r="52671" spans="30:90">
      <c r="AD52671" s="73"/>
      <c r="AE52671" s="74"/>
      <c r="AF52671" s="74"/>
      <c r="BX52671" s="73"/>
      <c r="BY52671" s="74"/>
      <c r="BZ52671" s="74"/>
      <c r="CA52671" s="74"/>
      <c r="CF52671" s="79"/>
      <c r="CL52671" s="79"/>
    </row>
    <row r="52672" spans="30:90">
      <c r="AD52672" s="73"/>
      <c r="AE52672" s="74"/>
      <c r="AF52672" s="74"/>
      <c r="BX52672" s="73"/>
      <c r="BY52672" s="74"/>
      <c r="BZ52672" s="74"/>
      <c r="CA52672" s="74"/>
      <c r="CF52672" s="79"/>
      <c r="CL52672" s="79"/>
    </row>
    <row r="52673" spans="30:90">
      <c r="AD52673" s="73"/>
      <c r="AE52673" s="74"/>
      <c r="AF52673" s="74"/>
      <c r="BX52673" s="73"/>
      <c r="BY52673" s="74"/>
      <c r="BZ52673" s="74"/>
      <c r="CA52673" s="74"/>
      <c r="CF52673" s="79"/>
      <c r="CL52673" s="79"/>
    </row>
    <row r="52674" spans="30:90">
      <c r="AD52674" s="73"/>
      <c r="AE52674" s="74"/>
      <c r="AF52674" s="74"/>
      <c r="BX52674" s="73"/>
      <c r="BY52674" s="74"/>
      <c r="BZ52674" s="74"/>
      <c r="CA52674" s="74"/>
      <c r="CF52674" s="79"/>
      <c r="CL52674" s="79"/>
    </row>
    <row r="52675" spans="30:90">
      <c r="AD52675" s="73"/>
      <c r="AE52675" s="74"/>
      <c r="AF52675" s="74"/>
      <c r="BX52675" s="73"/>
      <c r="BY52675" s="74"/>
      <c r="BZ52675" s="74"/>
      <c r="CA52675" s="74"/>
      <c r="CF52675" s="79"/>
      <c r="CL52675" s="79"/>
    </row>
    <row r="52676" spans="30:90">
      <c r="AD52676" s="73"/>
      <c r="AE52676" s="74"/>
      <c r="AF52676" s="74"/>
      <c r="BX52676" s="73"/>
      <c r="BY52676" s="74"/>
      <c r="BZ52676" s="74"/>
      <c r="CA52676" s="74"/>
      <c r="CF52676" s="79"/>
      <c r="CL52676" s="79"/>
    </row>
    <row r="52677" spans="30:90">
      <c r="AD52677" s="73"/>
      <c r="AE52677" s="74"/>
      <c r="AF52677" s="74"/>
      <c r="BX52677" s="73"/>
      <c r="BY52677" s="74"/>
      <c r="BZ52677" s="74"/>
      <c r="CA52677" s="74"/>
      <c r="CF52677" s="79"/>
      <c r="CL52677" s="79"/>
    </row>
    <row r="52678" spans="30:90">
      <c r="AD52678" s="73"/>
      <c r="AE52678" s="74"/>
      <c r="AF52678" s="74"/>
      <c r="BX52678" s="73"/>
      <c r="BY52678" s="74"/>
      <c r="BZ52678" s="74"/>
      <c r="CA52678" s="74"/>
      <c r="CF52678" s="79"/>
      <c r="CL52678" s="79"/>
    </row>
    <row r="52679" spans="30:90">
      <c r="AD52679" s="73"/>
      <c r="AE52679" s="74"/>
      <c r="AF52679" s="74"/>
      <c r="BX52679" s="73"/>
      <c r="BY52679" s="74"/>
      <c r="BZ52679" s="74"/>
      <c r="CA52679" s="74"/>
      <c r="CF52679" s="79"/>
      <c r="CL52679" s="79"/>
    </row>
    <row r="52680" spans="30:90">
      <c r="AD52680" s="73"/>
      <c r="AE52680" s="74"/>
      <c r="AF52680" s="74"/>
      <c r="BX52680" s="73"/>
      <c r="BY52680" s="74"/>
      <c r="BZ52680" s="74"/>
      <c r="CA52680" s="74"/>
      <c r="CF52680" s="79"/>
      <c r="CL52680" s="79"/>
    </row>
    <row r="52681" spans="30:90">
      <c r="AD52681" s="73"/>
      <c r="AE52681" s="74"/>
      <c r="AF52681" s="74"/>
      <c r="BX52681" s="73"/>
      <c r="BY52681" s="74"/>
      <c r="BZ52681" s="74"/>
      <c r="CA52681" s="74"/>
      <c r="CF52681" s="79"/>
      <c r="CL52681" s="79"/>
    </row>
    <row r="52682" spans="30:90">
      <c r="AD52682" s="73"/>
      <c r="AE52682" s="74"/>
      <c r="AF52682" s="74"/>
      <c r="BX52682" s="73"/>
      <c r="BY52682" s="74"/>
      <c r="BZ52682" s="74"/>
      <c r="CA52682" s="74"/>
      <c r="CF52682" s="79"/>
      <c r="CL52682" s="79"/>
    </row>
    <row r="52683" spans="30:90">
      <c r="AD52683" s="73"/>
      <c r="AE52683" s="74"/>
      <c r="AF52683" s="74"/>
      <c r="BX52683" s="73"/>
      <c r="BY52683" s="74"/>
      <c r="BZ52683" s="74"/>
      <c r="CA52683" s="74"/>
      <c r="CF52683" s="79"/>
      <c r="CL52683" s="79"/>
    </row>
    <row r="52684" spans="30:90">
      <c r="AD52684" s="73"/>
      <c r="AE52684" s="74"/>
      <c r="AF52684" s="74"/>
      <c r="BX52684" s="73"/>
      <c r="BY52684" s="74"/>
      <c r="BZ52684" s="74"/>
      <c r="CA52684" s="74"/>
      <c r="CF52684" s="79"/>
      <c r="CL52684" s="79"/>
    </row>
    <row r="52685" spans="30:90">
      <c r="AD52685" s="73"/>
      <c r="AE52685" s="74"/>
      <c r="AF52685" s="74"/>
      <c r="BX52685" s="73"/>
      <c r="BY52685" s="74"/>
      <c r="BZ52685" s="74"/>
      <c r="CA52685" s="74"/>
      <c r="CF52685" s="79"/>
      <c r="CL52685" s="79"/>
    </row>
    <row r="52686" spans="30:90">
      <c r="AD52686" s="73"/>
      <c r="AE52686" s="74"/>
      <c r="AF52686" s="74"/>
      <c r="BX52686" s="73"/>
      <c r="BY52686" s="74"/>
      <c r="BZ52686" s="74"/>
      <c r="CA52686" s="74"/>
      <c r="CF52686" s="79"/>
      <c r="CL52686" s="79"/>
    </row>
    <row r="52687" spans="30:90">
      <c r="AD52687" s="73"/>
      <c r="AE52687" s="74"/>
      <c r="AF52687" s="74"/>
      <c r="BX52687" s="73"/>
      <c r="BY52687" s="74"/>
      <c r="BZ52687" s="74"/>
      <c r="CA52687" s="74"/>
      <c r="CF52687" s="79"/>
      <c r="CL52687" s="79"/>
    </row>
    <row r="52688" spans="30:90">
      <c r="AD52688" s="73"/>
      <c r="AE52688" s="74"/>
      <c r="AF52688" s="74"/>
      <c r="BX52688" s="73"/>
      <c r="BY52688" s="74"/>
      <c r="BZ52688" s="74"/>
      <c r="CA52688" s="74"/>
      <c r="CF52688" s="79"/>
      <c r="CL52688" s="79"/>
    </row>
    <row r="52689" spans="30:90">
      <c r="AD52689" s="73"/>
      <c r="AE52689" s="74"/>
      <c r="AF52689" s="74"/>
      <c r="BX52689" s="73"/>
      <c r="BY52689" s="74"/>
      <c r="BZ52689" s="74"/>
      <c r="CA52689" s="74"/>
      <c r="CF52689" s="79"/>
      <c r="CL52689" s="79"/>
    </row>
    <row r="52690" spans="30:90">
      <c r="AD52690" s="73"/>
      <c r="AE52690" s="74"/>
      <c r="AF52690" s="74"/>
      <c r="BX52690" s="73"/>
      <c r="BY52690" s="74"/>
      <c r="BZ52690" s="74"/>
      <c r="CA52690" s="74"/>
      <c r="CF52690" s="79"/>
      <c r="CL52690" s="79"/>
    </row>
    <row r="52691" spans="30:90">
      <c r="AD52691" s="73"/>
      <c r="AE52691" s="74"/>
      <c r="AF52691" s="74"/>
      <c r="BX52691" s="73"/>
      <c r="BY52691" s="74"/>
      <c r="BZ52691" s="74"/>
      <c r="CA52691" s="74"/>
      <c r="CF52691" s="79"/>
      <c r="CL52691" s="79"/>
    </row>
    <row r="52692" spans="30:90">
      <c r="AD52692" s="73"/>
      <c r="AE52692" s="74"/>
      <c r="AF52692" s="74"/>
      <c r="BX52692" s="73"/>
      <c r="BY52692" s="74"/>
      <c r="BZ52692" s="74"/>
      <c r="CA52692" s="74"/>
      <c r="CF52692" s="79"/>
      <c r="CL52692" s="79"/>
    </row>
    <row r="52693" spans="30:90">
      <c r="AD52693" s="73"/>
      <c r="AE52693" s="74"/>
      <c r="AF52693" s="74"/>
      <c r="BX52693" s="73"/>
      <c r="BY52693" s="74"/>
      <c r="BZ52693" s="74"/>
      <c r="CA52693" s="74"/>
      <c r="CF52693" s="79"/>
      <c r="CL52693" s="79"/>
    </row>
    <row r="52694" spans="30:90">
      <c r="AD52694" s="73"/>
      <c r="AE52694" s="74"/>
      <c r="AF52694" s="74"/>
      <c r="BX52694" s="73"/>
      <c r="BY52694" s="74"/>
      <c r="BZ52694" s="74"/>
      <c r="CA52694" s="74"/>
      <c r="CF52694" s="79"/>
      <c r="CL52694" s="79"/>
    </row>
    <row r="52695" spans="30:90">
      <c r="AD52695" s="73"/>
      <c r="AE52695" s="74"/>
      <c r="AF52695" s="74"/>
      <c r="BX52695" s="73"/>
      <c r="BY52695" s="74"/>
      <c r="BZ52695" s="74"/>
      <c r="CA52695" s="74"/>
      <c r="CF52695" s="79"/>
      <c r="CL52695" s="79"/>
    </row>
    <row r="52696" spans="30:90">
      <c r="AD52696" s="73"/>
      <c r="AE52696" s="74"/>
      <c r="AF52696" s="74"/>
      <c r="BX52696" s="73"/>
      <c r="BY52696" s="74"/>
      <c r="BZ52696" s="74"/>
      <c r="CA52696" s="74"/>
      <c r="CF52696" s="79"/>
      <c r="CL52696" s="79"/>
    </row>
    <row r="52697" spans="30:90">
      <c r="AD52697" s="73"/>
      <c r="AE52697" s="74"/>
      <c r="AF52697" s="74"/>
      <c r="BX52697" s="73"/>
      <c r="BY52697" s="74"/>
      <c r="BZ52697" s="74"/>
      <c r="CA52697" s="74"/>
      <c r="CF52697" s="79"/>
      <c r="CL52697" s="79"/>
    </row>
    <row r="52698" spans="30:90">
      <c r="AD52698" s="73"/>
      <c r="AE52698" s="74"/>
      <c r="AF52698" s="74"/>
      <c r="BX52698" s="73"/>
      <c r="BY52698" s="74"/>
      <c r="BZ52698" s="74"/>
      <c r="CA52698" s="74"/>
      <c r="CF52698" s="79"/>
      <c r="CL52698" s="79"/>
    </row>
    <row r="52699" spans="30:90">
      <c r="AD52699" s="73"/>
      <c r="AE52699" s="74"/>
      <c r="AF52699" s="74"/>
      <c r="BX52699" s="73"/>
      <c r="BY52699" s="74"/>
      <c r="BZ52699" s="74"/>
      <c r="CA52699" s="74"/>
      <c r="CF52699" s="79"/>
      <c r="CL52699" s="79"/>
    </row>
    <row r="52700" spans="30:90">
      <c r="AD52700" s="73"/>
      <c r="AE52700" s="74"/>
      <c r="AF52700" s="74"/>
      <c r="BX52700" s="73"/>
      <c r="BY52700" s="74"/>
      <c r="BZ52700" s="74"/>
      <c r="CA52700" s="74"/>
      <c r="CF52700" s="79"/>
      <c r="CL52700" s="79"/>
    </row>
    <row r="52701" spans="30:90">
      <c r="AD52701" s="73"/>
      <c r="AE52701" s="74"/>
      <c r="AF52701" s="74"/>
      <c r="BX52701" s="73"/>
      <c r="BY52701" s="74"/>
      <c r="BZ52701" s="74"/>
      <c r="CA52701" s="74"/>
      <c r="CF52701" s="79"/>
      <c r="CL52701" s="79"/>
    </row>
    <row r="52702" spans="30:90">
      <c r="AD52702" s="73"/>
      <c r="AE52702" s="74"/>
      <c r="AF52702" s="74"/>
      <c r="BX52702" s="73"/>
      <c r="BY52702" s="74"/>
      <c r="BZ52702" s="74"/>
      <c r="CA52702" s="74"/>
      <c r="CF52702" s="79"/>
      <c r="CL52702" s="79"/>
    </row>
    <row r="52703" spans="30:90">
      <c r="AD52703" s="73"/>
      <c r="AE52703" s="74"/>
      <c r="AF52703" s="74"/>
      <c r="BX52703" s="73"/>
      <c r="BY52703" s="74"/>
      <c r="BZ52703" s="74"/>
      <c r="CA52703" s="74"/>
      <c r="CF52703" s="79"/>
      <c r="CL52703" s="79"/>
    </row>
    <row r="52704" spans="30:90">
      <c r="AD52704" s="73"/>
      <c r="AE52704" s="74"/>
      <c r="AF52704" s="74"/>
      <c r="BX52704" s="73"/>
      <c r="BY52704" s="74"/>
      <c r="BZ52704" s="74"/>
      <c r="CA52704" s="74"/>
      <c r="CF52704" s="79"/>
      <c r="CL52704" s="79"/>
    </row>
    <row r="52705" spans="30:90">
      <c r="AD52705" s="73"/>
      <c r="AE52705" s="74"/>
      <c r="AF52705" s="74"/>
      <c r="BX52705" s="73"/>
      <c r="BY52705" s="74"/>
      <c r="BZ52705" s="74"/>
      <c r="CA52705" s="74"/>
      <c r="CF52705" s="79"/>
      <c r="CL52705" s="79"/>
    </row>
    <row r="52706" spans="30:90">
      <c r="AD52706" s="73"/>
      <c r="AE52706" s="74"/>
      <c r="AF52706" s="74"/>
      <c r="BX52706" s="73"/>
      <c r="BY52706" s="74"/>
      <c r="BZ52706" s="74"/>
      <c r="CA52706" s="74"/>
      <c r="CF52706" s="79"/>
      <c r="CL52706" s="79"/>
    </row>
    <row r="52707" spans="30:90">
      <c r="AD52707" s="73"/>
      <c r="AE52707" s="74"/>
      <c r="AF52707" s="74"/>
      <c r="BX52707" s="73"/>
      <c r="BY52707" s="74"/>
      <c r="BZ52707" s="74"/>
      <c r="CA52707" s="74"/>
      <c r="CF52707" s="79"/>
      <c r="CL52707" s="79"/>
    </row>
    <row r="52708" spans="30:90">
      <c r="AD52708" s="73"/>
      <c r="AE52708" s="74"/>
      <c r="AF52708" s="74"/>
      <c r="BX52708" s="73"/>
      <c r="BY52708" s="74"/>
      <c r="BZ52708" s="74"/>
      <c r="CA52708" s="74"/>
      <c r="CF52708" s="79"/>
      <c r="CL52708" s="79"/>
    </row>
    <row r="52709" spans="30:90">
      <c r="AD52709" s="73"/>
      <c r="AE52709" s="74"/>
      <c r="AF52709" s="74"/>
      <c r="BX52709" s="73"/>
      <c r="BY52709" s="74"/>
      <c r="BZ52709" s="74"/>
      <c r="CA52709" s="74"/>
      <c r="CF52709" s="79"/>
      <c r="CL52709" s="79"/>
    </row>
    <row r="52710" spans="30:90">
      <c r="AD52710" s="73"/>
      <c r="AE52710" s="74"/>
      <c r="AF52710" s="74"/>
      <c r="BX52710" s="73"/>
      <c r="BY52710" s="74"/>
      <c r="BZ52710" s="74"/>
      <c r="CA52710" s="74"/>
      <c r="CF52710" s="79"/>
      <c r="CL52710" s="79"/>
    </row>
    <row r="52711" spans="30:90">
      <c r="AD52711" s="73"/>
      <c r="AE52711" s="74"/>
      <c r="AF52711" s="74"/>
      <c r="BX52711" s="73"/>
      <c r="BY52711" s="74"/>
      <c r="BZ52711" s="74"/>
      <c r="CA52711" s="74"/>
      <c r="CF52711" s="79"/>
      <c r="CL52711" s="79"/>
    </row>
    <row r="52712" spans="30:90">
      <c r="AD52712" s="73"/>
      <c r="AE52712" s="74"/>
      <c r="AF52712" s="74"/>
      <c r="BX52712" s="73"/>
      <c r="BY52712" s="74"/>
      <c r="BZ52712" s="74"/>
      <c r="CA52712" s="74"/>
      <c r="CF52712" s="79"/>
      <c r="CL52712" s="79"/>
    </row>
    <row r="52713" spans="30:90">
      <c r="AD52713" s="73"/>
      <c r="AE52713" s="74"/>
      <c r="AF52713" s="74"/>
      <c r="BX52713" s="73"/>
      <c r="BY52713" s="74"/>
      <c r="BZ52713" s="74"/>
      <c r="CA52713" s="74"/>
      <c r="CF52713" s="79"/>
      <c r="CL52713" s="79"/>
    </row>
    <row r="52714" spans="30:90">
      <c r="AD52714" s="73"/>
      <c r="AE52714" s="74"/>
      <c r="AF52714" s="74"/>
      <c r="BX52714" s="73"/>
      <c r="BY52714" s="74"/>
      <c r="BZ52714" s="74"/>
      <c r="CA52714" s="74"/>
      <c r="CF52714" s="79"/>
      <c r="CL52714" s="79"/>
    </row>
    <row r="52715" spans="30:90">
      <c r="AD52715" s="73"/>
      <c r="AE52715" s="74"/>
      <c r="AF52715" s="74"/>
      <c r="BX52715" s="73"/>
      <c r="BY52715" s="74"/>
      <c r="BZ52715" s="74"/>
      <c r="CA52715" s="74"/>
      <c r="CF52715" s="79"/>
      <c r="CL52715" s="79"/>
    </row>
    <row r="52716" spans="30:90">
      <c r="AD52716" s="73"/>
      <c r="AE52716" s="74"/>
      <c r="AF52716" s="74"/>
      <c r="BX52716" s="73"/>
      <c r="BY52716" s="74"/>
      <c r="BZ52716" s="74"/>
      <c r="CA52716" s="74"/>
      <c r="CF52716" s="79"/>
      <c r="CL52716" s="79"/>
    </row>
    <row r="52717" spans="30:90">
      <c r="AD52717" s="73"/>
      <c r="AE52717" s="74"/>
      <c r="AF52717" s="74"/>
      <c r="BX52717" s="73"/>
      <c r="BY52717" s="74"/>
      <c r="BZ52717" s="74"/>
      <c r="CA52717" s="74"/>
      <c r="CF52717" s="79"/>
      <c r="CL52717" s="79"/>
    </row>
    <row r="52718" spans="30:90">
      <c r="AD52718" s="73"/>
      <c r="AE52718" s="74"/>
      <c r="AF52718" s="74"/>
      <c r="BX52718" s="73"/>
      <c r="BY52718" s="74"/>
      <c r="BZ52718" s="74"/>
      <c r="CA52718" s="74"/>
      <c r="CF52718" s="79"/>
      <c r="CL52718" s="79"/>
    </row>
    <row r="52719" spans="30:90">
      <c r="AD52719" s="73"/>
      <c r="AE52719" s="74"/>
      <c r="AF52719" s="74"/>
      <c r="BX52719" s="73"/>
      <c r="BY52719" s="74"/>
      <c r="BZ52719" s="74"/>
      <c r="CA52719" s="74"/>
      <c r="CF52719" s="79"/>
      <c r="CL52719" s="79"/>
    </row>
    <row r="52720" spans="30:90">
      <c r="AD52720" s="73"/>
      <c r="AE52720" s="74"/>
      <c r="AF52720" s="74"/>
      <c r="BX52720" s="73"/>
      <c r="BY52720" s="74"/>
      <c r="BZ52720" s="74"/>
      <c r="CA52720" s="74"/>
      <c r="CF52720" s="79"/>
      <c r="CL52720" s="79"/>
    </row>
    <row r="52721" spans="30:90">
      <c r="AD52721" s="73"/>
      <c r="AE52721" s="74"/>
      <c r="AF52721" s="74"/>
      <c r="BX52721" s="73"/>
      <c r="BY52721" s="74"/>
      <c r="BZ52721" s="74"/>
      <c r="CA52721" s="74"/>
      <c r="CF52721" s="79"/>
      <c r="CL52721" s="79"/>
    </row>
    <row r="52722" spans="30:90">
      <c r="AD52722" s="73"/>
      <c r="AE52722" s="74"/>
      <c r="AF52722" s="74"/>
      <c r="BX52722" s="73"/>
      <c r="BY52722" s="74"/>
      <c r="BZ52722" s="74"/>
      <c r="CA52722" s="74"/>
      <c r="CF52722" s="79"/>
      <c r="CL52722" s="79"/>
    </row>
    <row r="52723" spans="30:90">
      <c r="AD52723" s="73"/>
      <c r="AE52723" s="74"/>
      <c r="AF52723" s="74"/>
      <c r="BX52723" s="73"/>
      <c r="BY52723" s="74"/>
      <c r="BZ52723" s="74"/>
      <c r="CA52723" s="74"/>
      <c r="CF52723" s="79"/>
      <c r="CL52723" s="79"/>
    </row>
    <row r="52724" spans="30:90">
      <c r="AD52724" s="73"/>
      <c r="AE52724" s="74"/>
      <c r="AF52724" s="74"/>
      <c r="BX52724" s="73"/>
      <c r="BY52724" s="74"/>
      <c r="BZ52724" s="74"/>
      <c r="CA52724" s="74"/>
      <c r="CF52724" s="79"/>
      <c r="CL52724" s="79"/>
    </row>
    <row r="52725" spans="30:90">
      <c r="AD52725" s="73"/>
      <c r="AE52725" s="74"/>
      <c r="AF52725" s="74"/>
      <c r="BX52725" s="73"/>
      <c r="BY52725" s="74"/>
      <c r="BZ52725" s="74"/>
      <c r="CA52725" s="74"/>
      <c r="CF52725" s="79"/>
      <c r="CL52725" s="79"/>
    </row>
    <row r="52726" spans="30:90">
      <c r="AD52726" s="73"/>
      <c r="AE52726" s="74"/>
      <c r="AF52726" s="74"/>
      <c r="BX52726" s="73"/>
      <c r="BY52726" s="74"/>
      <c r="BZ52726" s="74"/>
      <c r="CA52726" s="74"/>
      <c r="CF52726" s="79"/>
      <c r="CL52726" s="79"/>
    </row>
    <row r="52727" spans="30:90">
      <c r="AD52727" s="73"/>
      <c r="AE52727" s="74"/>
      <c r="AF52727" s="74"/>
      <c r="BX52727" s="73"/>
      <c r="BY52727" s="74"/>
      <c r="BZ52727" s="74"/>
      <c r="CA52727" s="74"/>
      <c r="CF52727" s="79"/>
      <c r="CL52727" s="79"/>
    </row>
    <row r="52728" spans="30:90">
      <c r="AD52728" s="73"/>
      <c r="AE52728" s="74"/>
      <c r="AF52728" s="74"/>
      <c r="BX52728" s="73"/>
      <c r="BY52728" s="74"/>
      <c r="BZ52728" s="74"/>
      <c r="CA52728" s="74"/>
      <c r="CF52728" s="79"/>
      <c r="CL52728" s="79"/>
    </row>
    <row r="52729" spans="30:90">
      <c r="AD52729" s="73"/>
      <c r="AE52729" s="74"/>
      <c r="AF52729" s="74"/>
      <c r="BX52729" s="73"/>
      <c r="BY52729" s="74"/>
      <c r="BZ52729" s="74"/>
      <c r="CA52729" s="74"/>
      <c r="CF52729" s="79"/>
      <c r="CL52729" s="79"/>
    </row>
    <row r="52730" spans="30:90">
      <c r="AD52730" s="73"/>
      <c r="AE52730" s="74"/>
      <c r="AF52730" s="74"/>
      <c r="BX52730" s="73"/>
      <c r="BY52730" s="74"/>
      <c r="BZ52730" s="74"/>
      <c r="CA52730" s="74"/>
      <c r="CF52730" s="79"/>
      <c r="CL52730" s="79"/>
    </row>
    <row r="52731" spans="30:90">
      <c r="AD52731" s="73"/>
      <c r="AE52731" s="74"/>
      <c r="AF52731" s="74"/>
      <c r="BX52731" s="73"/>
      <c r="BY52731" s="74"/>
      <c r="BZ52731" s="74"/>
      <c r="CA52731" s="74"/>
      <c r="CF52731" s="79"/>
      <c r="CL52731" s="79"/>
    </row>
    <row r="52732" spans="30:90">
      <c r="AD52732" s="73"/>
      <c r="AE52732" s="74"/>
      <c r="AF52732" s="74"/>
      <c r="BX52732" s="73"/>
      <c r="BY52732" s="74"/>
      <c r="BZ52732" s="74"/>
      <c r="CA52732" s="74"/>
      <c r="CF52732" s="79"/>
      <c r="CL52732" s="79"/>
    </row>
    <row r="52733" spans="30:90">
      <c r="AD52733" s="73"/>
      <c r="AE52733" s="74"/>
      <c r="AF52733" s="74"/>
      <c r="BX52733" s="73"/>
      <c r="BY52733" s="74"/>
      <c r="BZ52733" s="74"/>
      <c r="CA52733" s="74"/>
      <c r="CF52733" s="79"/>
      <c r="CL52733" s="79"/>
    </row>
    <row r="52734" spans="30:90">
      <c r="AD52734" s="73"/>
      <c r="AE52734" s="74"/>
      <c r="AF52734" s="74"/>
      <c r="BX52734" s="73"/>
      <c r="BY52734" s="74"/>
      <c r="BZ52734" s="74"/>
      <c r="CA52734" s="74"/>
      <c r="CF52734" s="79"/>
      <c r="CL52734" s="79"/>
    </row>
    <row r="52735" spans="30:90">
      <c r="AD52735" s="73"/>
      <c r="AE52735" s="74"/>
      <c r="AF52735" s="74"/>
      <c r="BX52735" s="73"/>
      <c r="BY52735" s="74"/>
      <c r="BZ52735" s="74"/>
      <c r="CA52735" s="74"/>
      <c r="CF52735" s="79"/>
      <c r="CL52735" s="79"/>
    </row>
    <row r="52736" spans="30:90">
      <c r="AD52736" s="73"/>
      <c r="AE52736" s="74"/>
      <c r="AF52736" s="74"/>
      <c r="BX52736" s="73"/>
      <c r="BY52736" s="74"/>
      <c r="BZ52736" s="74"/>
      <c r="CA52736" s="74"/>
      <c r="CF52736" s="79"/>
      <c r="CL52736" s="79"/>
    </row>
    <row r="52737" spans="30:90">
      <c r="AD52737" s="73"/>
      <c r="AE52737" s="74"/>
      <c r="AF52737" s="74"/>
      <c r="BX52737" s="73"/>
      <c r="BY52737" s="74"/>
      <c r="BZ52737" s="74"/>
      <c r="CA52737" s="74"/>
      <c r="CF52737" s="79"/>
      <c r="CL52737" s="79"/>
    </row>
    <row r="52738" spans="30:90">
      <c r="AD52738" s="73"/>
      <c r="AE52738" s="74"/>
      <c r="AF52738" s="74"/>
      <c r="BX52738" s="73"/>
      <c r="BY52738" s="74"/>
      <c r="BZ52738" s="74"/>
      <c r="CA52738" s="74"/>
      <c r="CF52738" s="79"/>
      <c r="CL52738" s="79"/>
    </row>
    <row r="52739" spans="30:90">
      <c r="AD52739" s="73"/>
      <c r="AE52739" s="74"/>
      <c r="AF52739" s="74"/>
      <c r="BX52739" s="73"/>
      <c r="BY52739" s="74"/>
      <c r="BZ52739" s="74"/>
      <c r="CA52739" s="74"/>
      <c r="CF52739" s="79"/>
      <c r="CL52739" s="79"/>
    </row>
    <row r="52740" spans="30:90">
      <c r="AD52740" s="73"/>
      <c r="AE52740" s="74"/>
      <c r="AF52740" s="74"/>
      <c r="BX52740" s="73"/>
      <c r="BY52740" s="74"/>
      <c r="BZ52740" s="74"/>
      <c r="CA52740" s="74"/>
      <c r="CF52740" s="79"/>
      <c r="CL52740" s="79"/>
    </row>
    <row r="52741" spans="30:90">
      <c r="AD52741" s="73"/>
      <c r="AE52741" s="74"/>
      <c r="AF52741" s="74"/>
      <c r="BX52741" s="73"/>
      <c r="BY52741" s="74"/>
      <c r="BZ52741" s="74"/>
      <c r="CA52741" s="74"/>
      <c r="CF52741" s="79"/>
      <c r="CL52741" s="79"/>
    </row>
    <row r="52742" spans="30:90">
      <c r="AD52742" s="73"/>
      <c r="AE52742" s="74"/>
      <c r="AF52742" s="74"/>
      <c r="BX52742" s="73"/>
      <c r="BY52742" s="74"/>
      <c r="BZ52742" s="74"/>
      <c r="CA52742" s="74"/>
      <c r="CF52742" s="79"/>
      <c r="CL52742" s="79"/>
    </row>
    <row r="52743" spans="30:90">
      <c r="AD52743" s="73"/>
      <c r="AE52743" s="74"/>
      <c r="AF52743" s="74"/>
      <c r="BX52743" s="73"/>
      <c r="BY52743" s="74"/>
      <c r="BZ52743" s="74"/>
      <c r="CA52743" s="74"/>
      <c r="CF52743" s="79"/>
      <c r="CL52743" s="79"/>
    </row>
    <row r="52744" spans="30:90">
      <c r="AD52744" s="73"/>
      <c r="AE52744" s="74"/>
      <c r="AF52744" s="74"/>
      <c r="BX52744" s="73"/>
      <c r="BY52744" s="74"/>
      <c r="BZ52744" s="74"/>
      <c r="CA52744" s="74"/>
      <c r="CF52744" s="79"/>
      <c r="CL52744" s="79"/>
    </row>
    <row r="52745" spans="30:90">
      <c r="AD52745" s="73"/>
      <c r="AE52745" s="74"/>
      <c r="AF52745" s="74"/>
      <c r="BX52745" s="73"/>
      <c r="BY52745" s="74"/>
      <c r="BZ52745" s="74"/>
      <c r="CA52745" s="74"/>
      <c r="CF52745" s="79"/>
      <c r="CL52745" s="79"/>
    </row>
    <row r="52746" spans="30:90">
      <c r="AD52746" s="73"/>
      <c r="AE52746" s="74"/>
      <c r="AF52746" s="74"/>
      <c r="BX52746" s="73"/>
      <c r="BY52746" s="74"/>
      <c r="BZ52746" s="74"/>
      <c r="CA52746" s="74"/>
      <c r="CF52746" s="79"/>
      <c r="CL52746" s="79"/>
    </row>
    <row r="52747" spans="30:90">
      <c r="AD52747" s="73"/>
      <c r="AE52747" s="74"/>
      <c r="AF52747" s="74"/>
      <c r="BX52747" s="73"/>
      <c r="BY52747" s="74"/>
      <c r="BZ52747" s="74"/>
      <c r="CA52747" s="74"/>
      <c r="CF52747" s="79"/>
      <c r="CL52747" s="79"/>
    </row>
    <row r="52748" spans="30:90">
      <c r="AD52748" s="73"/>
      <c r="AE52748" s="74"/>
      <c r="AF52748" s="74"/>
      <c r="BX52748" s="73"/>
      <c r="BY52748" s="74"/>
      <c r="BZ52748" s="74"/>
      <c r="CA52748" s="74"/>
      <c r="CF52748" s="79"/>
      <c r="CL52748" s="79"/>
    </row>
    <row r="52749" spans="30:90">
      <c r="AD52749" s="73"/>
      <c r="AE52749" s="74"/>
      <c r="AF52749" s="74"/>
      <c r="BX52749" s="73"/>
      <c r="BY52749" s="74"/>
      <c r="BZ52749" s="74"/>
      <c r="CA52749" s="74"/>
      <c r="CF52749" s="79"/>
      <c r="CL52749" s="79"/>
    </row>
    <row r="52750" spans="30:90">
      <c r="AD52750" s="73"/>
      <c r="AE52750" s="74"/>
      <c r="AF52750" s="74"/>
      <c r="BX52750" s="73"/>
      <c r="BY52750" s="74"/>
      <c r="BZ52750" s="74"/>
      <c r="CA52750" s="74"/>
      <c r="CF52750" s="79"/>
      <c r="CL52750" s="79"/>
    </row>
    <row r="52751" spans="30:90">
      <c r="AD52751" s="73"/>
      <c r="AE52751" s="74"/>
      <c r="AF52751" s="74"/>
      <c r="BX52751" s="73"/>
      <c r="BY52751" s="74"/>
      <c r="BZ52751" s="74"/>
      <c r="CA52751" s="74"/>
      <c r="CF52751" s="79"/>
      <c r="CL52751" s="79"/>
    </row>
    <row r="52752" spans="30:90">
      <c r="AD52752" s="73"/>
      <c r="AE52752" s="74"/>
      <c r="AF52752" s="74"/>
      <c r="BX52752" s="73"/>
      <c r="BY52752" s="74"/>
      <c r="BZ52752" s="74"/>
      <c r="CA52752" s="74"/>
      <c r="CF52752" s="79"/>
      <c r="CL52752" s="79"/>
    </row>
    <row r="52753" spans="30:90">
      <c r="AD52753" s="73"/>
      <c r="AE52753" s="74"/>
      <c r="AF52753" s="74"/>
      <c r="BX52753" s="73"/>
      <c r="BY52753" s="74"/>
      <c r="BZ52753" s="74"/>
      <c r="CA52753" s="74"/>
      <c r="CF52753" s="79"/>
      <c r="CL52753" s="79"/>
    </row>
    <row r="52754" spans="30:90">
      <c r="AD52754" s="73"/>
      <c r="AE52754" s="74"/>
      <c r="AF52754" s="74"/>
      <c r="BX52754" s="73"/>
      <c r="BY52754" s="74"/>
      <c r="BZ52754" s="74"/>
      <c r="CA52754" s="74"/>
      <c r="CF52754" s="79"/>
      <c r="CL52754" s="79"/>
    </row>
    <row r="52755" spans="30:90">
      <c r="AD52755" s="73"/>
      <c r="AE52755" s="74"/>
      <c r="AF52755" s="74"/>
      <c r="BX52755" s="73"/>
      <c r="BY52755" s="74"/>
      <c r="BZ52755" s="74"/>
      <c r="CA52755" s="74"/>
      <c r="CF52755" s="79"/>
      <c r="CL52755" s="79"/>
    </row>
    <row r="52756" spans="30:90">
      <c r="AD52756" s="73"/>
      <c r="AE52756" s="74"/>
      <c r="AF52756" s="74"/>
      <c r="BX52756" s="73"/>
      <c r="BY52756" s="74"/>
      <c r="BZ52756" s="74"/>
      <c r="CA52756" s="74"/>
      <c r="CF52756" s="79"/>
      <c r="CL52756" s="79"/>
    </row>
    <row r="52757" spans="30:90">
      <c r="AD52757" s="73"/>
      <c r="AE52757" s="74"/>
      <c r="AF52757" s="74"/>
      <c r="BX52757" s="73"/>
      <c r="BY52757" s="74"/>
      <c r="BZ52757" s="74"/>
      <c r="CA52757" s="74"/>
      <c r="CF52757" s="79"/>
      <c r="CL52757" s="79"/>
    </row>
    <row r="52758" spans="30:90">
      <c r="AD52758" s="73"/>
      <c r="AE52758" s="74"/>
      <c r="AF52758" s="74"/>
      <c r="BX52758" s="73"/>
      <c r="BY52758" s="74"/>
      <c r="BZ52758" s="74"/>
      <c r="CA52758" s="74"/>
      <c r="CF52758" s="79"/>
      <c r="CL52758" s="79"/>
    </row>
    <row r="52759" spans="30:90">
      <c r="AD52759" s="73"/>
      <c r="AE52759" s="74"/>
      <c r="AF52759" s="74"/>
      <c r="BX52759" s="73"/>
      <c r="BY52759" s="74"/>
      <c r="BZ52759" s="74"/>
      <c r="CA52759" s="74"/>
      <c r="CF52759" s="79"/>
      <c r="CL52759" s="79"/>
    </row>
    <row r="52760" spans="30:90">
      <c r="AD52760" s="73"/>
      <c r="AE52760" s="74"/>
      <c r="AF52760" s="74"/>
      <c r="BX52760" s="73"/>
      <c r="BY52760" s="74"/>
      <c r="BZ52760" s="74"/>
      <c r="CA52760" s="74"/>
      <c r="CF52760" s="79"/>
      <c r="CL52760" s="79"/>
    </row>
    <row r="52761" spans="30:90">
      <c r="AD52761" s="73"/>
      <c r="AE52761" s="74"/>
      <c r="AF52761" s="74"/>
      <c r="BX52761" s="73"/>
      <c r="BY52761" s="74"/>
      <c r="BZ52761" s="74"/>
      <c r="CA52761" s="74"/>
      <c r="CF52761" s="79"/>
      <c r="CL52761" s="79"/>
    </row>
    <row r="52762" spans="30:90">
      <c r="AD52762" s="73"/>
      <c r="AE52762" s="74"/>
      <c r="AF52762" s="74"/>
      <c r="BX52762" s="73"/>
      <c r="BY52762" s="74"/>
      <c r="BZ52762" s="74"/>
      <c r="CA52762" s="74"/>
      <c r="CF52762" s="79"/>
      <c r="CL52762" s="79"/>
    </row>
    <row r="52763" spans="30:90">
      <c r="AD52763" s="73"/>
      <c r="AE52763" s="74"/>
      <c r="AF52763" s="74"/>
      <c r="BX52763" s="73"/>
      <c r="BY52763" s="74"/>
      <c r="BZ52763" s="74"/>
      <c r="CA52763" s="74"/>
      <c r="CF52763" s="79"/>
      <c r="CL52763" s="79"/>
    </row>
    <row r="52764" spans="30:90">
      <c r="AD52764" s="73"/>
      <c r="AE52764" s="74"/>
      <c r="AF52764" s="74"/>
      <c r="BX52764" s="73"/>
      <c r="BY52764" s="74"/>
      <c r="BZ52764" s="74"/>
      <c r="CA52764" s="74"/>
      <c r="CF52764" s="79"/>
      <c r="CL52764" s="79"/>
    </row>
    <row r="52765" spans="30:90">
      <c r="AD52765" s="73"/>
      <c r="AE52765" s="74"/>
      <c r="AF52765" s="74"/>
      <c r="BX52765" s="73"/>
      <c r="BY52765" s="74"/>
      <c r="BZ52765" s="74"/>
      <c r="CA52765" s="74"/>
      <c r="CF52765" s="79"/>
      <c r="CL52765" s="79"/>
    </row>
    <row r="52766" spans="30:90">
      <c r="AD52766" s="73"/>
      <c r="AE52766" s="74"/>
      <c r="AF52766" s="74"/>
      <c r="BX52766" s="73"/>
      <c r="BY52766" s="74"/>
      <c r="BZ52766" s="74"/>
      <c r="CA52766" s="74"/>
      <c r="CF52766" s="79"/>
      <c r="CL52766" s="79"/>
    </row>
    <row r="52767" spans="30:90">
      <c r="AD52767" s="73"/>
      <c r="AE52767" s="74"/>
      <c r="AF52767" s="74"/>
      <c r="BX52767" s="73"/>
      <c r="BY52767" s="74"/>
      <c r="BZ52767" s="74"/>
      <c r="CA52767" s="74"/>
      <c r="CF52767" s="79"/>
      <c r="CL52767" s="79"/>
    </row>
    <row r="52768" spans="30:90">
      <c r="AD52768" s="73"/>
      <c r="AE52768" s="74"/>
      <c r="AF52768" s="74"/>
      <c r="BX52768" s="73"/>
      <c r="BY52768" s="74"/>
      <c r="BZ52768" s="74"/>
      <c r="CA52768" s="74"/>
      <c r="CF52768" s="79"/>
      <c r="CL52768" s="79"/>
    </row>
    <row r="52769" spans="30:90">
      <c r="AD52769" s="73"/>
      <c r="AE52769" s="74"/>
      <c r="AF52769" s="74"/>
      <c r="BX52769" s="73"/>
      <c r="BY52769" s="74"/>
      <c r="BZ52769" s="74"/>
      <c r="CA52769" s="74"/>
      <c r="CF52769" s="79"/>
      <c r="CL52769" s="79"/>
    </row>
    <row r="52770" spans="30:90">
      <c r="AD52770" s="73"/>
      <c r="AE52770" s="74"/>
      <c r="AF52770" s="74"/>
      <c r="BX52770" s="73"/>
      <c r="BY52770" s="74"/>
      <c r="BZ52770" s="74"/>
      <c r="CA52770" s="74"/>
      <c r="CF52770" s="79"/>
      <c r="CL52770" s="79"/>
    </row>
    <row r="52771" spans="30:90">
      <c r="AD52771" s="73"/>
      <c r="AE52771" s="74"/>
      <c r="AF52771" s="74"/>
      <c r="BX52771" s="73"/>
      <c r="BY52771" s="74"/>
      <c r="BZ52771" s="74"/>
      <c r="CA52771" s="74"/>
      <c r="CF52771" s="79"/>
      <c r="CL52771" s="79"/>
    </row>
    <row r="52772" spans="30:90">
      <c r="AD52772" s="73"/>
      <c r="AE52772" s="74"/>
      <c r="AF52772" s="74"/>
      <c r="BX52772" s="73"/>
      <c r="BY52772" s="74"/>
      <c r="BZ52772" s="74"/>
      <c r="CA52772" s="74"/>
      <c r="CF52772" s="79"/>
      <c r="CL52772" s="79"/>
    </row>
    <row r="52773" spans="30:90">
      <c r="AD52773" s="73"/>
      <c r="AE52773" s="74"/>
      <c r="AF52773" s="74"/>
      <c r="BX52773" s="73"/>
      <c r="BY52773" s="74"/>
      <c r="BZ52773" s="74"/>
      <c r="CA52773" s="74"/>
      <c r="CF52773" s="79"/>
      <c r="CL52773" s="79"/>
    </row>
    <row r="52774" spans="30:90">
      <c r="AD52774" s="73"/>
      <c r="AE52774" s="74"/>
      <c r="AF52774" s="74"/>
      <c r="BX52774" s="73"/>
      <c r="BY52774" s="74"/>
      <c r="BZ52774" s="74"/>
      <c r="CA52774" s="74"/>
      <c r="CF52774" s="79"/>
      <c r="CL52774" s="79"/>
    </row>
    <row r="52775" spans="30:90">
      <c r="AD52775" s="73"/>
      <c r="AE52775" s="74"/>
      <c r="AF52775" s="74"/>
      <c r="BX52775" s="73"/>
      <c r="BY52775" s="74"/>
      <c r="BZ52775" s="74"/>
      <c r="CA52775" s="74"/>
      <c r="CF52775" s="79"/>
      <c r="CL52775" s="79"/>
    </row>
    <row r="52776" spans="30:90">
      <c r="AD52776" s="73"/>
      <c r="AE52776" s="74"/>
      <c r="AF52776" s="74"/>
      <c r="BX52776" s="73"/>
      <c r="BY52776" s="74"/>
      <c r="BZ52776" s="74"/>
      <c r="CA52776" s="74"/>
      <c r="CF52776" s="79"/>
      <c r="CL52776" s="79"/>
    </row>
    <row r="52777" spans="30:90">
      <c r="AD52777" s="73"/>
      <c r="AE52777" s="74"/>
      <c r="AF52777" s="74"/>
      <c r="BX52777" s="73"/>
      <c r="BY52777" s="74"/>
      <c r="BZ52777" s="74"/>
      <c r="CA52777" s="74"/>
      <c r="CF52777" s="79"/>
      <c r="CL52777" s="79"/>
    </row>
    <row r="52778" spans="30:90">
      <c r="AD52778" s="73"/>
      <c r="AE52778" s="74"/>
      <c r="AF52778" s="74"/>
      <c r="BX52778" s="73"/>
      <c r="BY52778" s="74"/>
      <c r="BZ52778" s="74"/>
      <c r="CA52778" s="74"/>
      <c r="CF52778" s="79"/>
      <c r="CL52778" s="79"/>
    </row>
    <row r="52779" spans="30:90">
      <c r="AD52779" s="73"/>
      <c r="AE52779" s="74"/>
      <c r="AF52779" s="74"/>
      <c r="BX52779" s="73"/>
      <c r="BY52779" s="74"/>
      <c r="BZ52779" s="74"/>
      <c r="CA52779" s="74"/>
      <c r="CF52779" s="79"/>
      <c r="CL52779" s="79"/>
    </row>
    <row r="52780" spans="30:90">
      <c r="AD52780" s="73"/>
      <c r="AE52780" s="74"/>
      <c r="AF52780" s="74"/>
      <c r="BX52780" s="73"/>
      <c r="BY52780" s="74"/>
      <c r="BZ52780" s="74"/>
      <c r="CA52780" s="74"/>
      <c r="CF52780" s="79"/>
      <c r="CL52780" s="79"/>
    </row>
    <row r="52781" spans="30:90">
      <c r="AD52781" s="73"/>
      <c r="AE52781" s="74"/>
      <c r="AF52781" s="74"/>
      <c r="BX52781" s="73"/>
      <c r="BY52781" s="74"/>
      <c r="BZ52781" s="74"/>
      <c r="CA52781" s="74"/>
      <c r="CF52781" s="79"/>
      <c r="CL52781" s="79"/>
    </row>
    <row r="52782" spans="30:90">
      <c r="AD52782" s="73"/>
      <c r="AE52782" s="74"/>
      <c r="AF52782" s="74"/>
      <c r="BX52782" s="73"/>
      <c r="BY52782" s="74"/>
      <c r="BZ52782" s="74"/>
      <c r="CA52782" s="74"/>
      <c r="CF52782" s="79"/>
      <c r="CL52782" s="79"/>
    </row>
    <row r="52783" spans="30:90">
      <c r="AD52783" s="73"/>
      <c r="AE52783" s="74"/>
      <c r="AF52783" s="74"/>
      <c r="BX52783" s="73"/>
      <c r="BY52783" s="74"/>
      <c r="BZ52783" s="74"/>
      <c r="CA52783" s="74"/>
      <c r="CF52783" s="79"/>
      <c r="CL52783" s="79"/>
    </row>
    <row r="52784" spans="30:90">
      <c r="AD52784" s="73"/>
      <c r="AE52784" s="74"/>
      <c r="AF52784" s="74"/>
      <c r="BX52784" s="73"/>
      <c r="BY52784" s="74"/>
      <c r="BZ52784" s="74"/>
      <c r="CA52784" s="74"/>
      <c r="CF52784" s="79"/>
      <c r="CL52784" s="79"/>
    </row>
    <row r="52785" spans="30:90">
      <c r="AD52785" s="73"/>
      <c r="AE52785" s="74"/>
      <c r="AF52785" s="74"/>
      <c r="BX52785" s="73"/>
      <c r="BY52785" s="74"/>
      <c r="BZ52785" s="74"/>
      <c r="CA52785" s="74"/>
      <c r="CF52785" s="79"/>
      <c r="CL52785" s="79"/>
    </row>
    <row r="52786" spans="30:90">
      <c r="AD52786" s="73"/>
      <c r="AE52786" s="74"/>
      <c r="AF52786" s="74"/>
      <c r="BX52786" s="73"/>
      <c r="BY52786" s="74"/>
      <c r="BZ52786" s="74"/>
      <c r="CA52786" s="74"/>
      <c r="CF52786" s="79"/>
      <c r="CL52786" s="79"/>
    </row>
    <row r="52787" spans="30:90">
      <c r="AD52787" s="73"/>
      <c r="AE52787" s="74"/>
      <c r="AF52787" s="74"/>
      <c r="BX52787" s="73"/>
      <c r="BY52787" s="74"/>
      <c r="BZ52787" s="74"/>
      <c r="CA52787" s="74"/>
      <c r="CF52787" s="79"/>
      <c r="CL52787" s="79"/>
    </row>
    <row r="52788" spans="30:90">
      <c r="AD52788" s="73"/>
      <c r="AE52788" s="74"/>
      <c r="AF52788" s="74"/>
      <c r="BX52788" s="73"/>
      <c r="BY52788" s="74"/>
      <c r="BZ52788" s="74"/>
      <c r="CA52788" s="74"/>
      <c r="CF52788" s="79"/>
      <c r="CL52788" s="79"/>
    </row>
    <row r="52789" spans="30:90">
      <c r="AD52789" s="73"/>
      <c r="AE52789" s="74"/>
      <c r="AF52789" s="74"/>
      <c r="BX52789" s="73"/>
      <c r="BY52789" s="74"/>
      <c r="BZ52789" s="74"/>
      <c r="CA52789" s="74"/>
      <c r="CF52789" s="79"/>
      <c r="CL52789" s="79"/>
    </row>
    <row r="52790" spans="30:90">
      <c r="AD52790" s="73"/>
      <c r="AE52790" s="74"/>
      <c r="AF52790" s="74"/>
      <c r="BX52790" s="73"/>
      <c r="BY52790" s="74"/>
      <c r="BZ52790" s="74"/>
      <c r="CA52790" s="74"/>
      <c r="CF52790" s="79"/>
      <c r="CL52790" s="79"/>
    </row>
    <row r="52791" spans="30:90">
      <c r="AD52791" s="73"/>
      <c r="AE52791" s="74"/>
      <c r="AF52791" s="74"/>
      <c r="BX52791" s="73"/>
      <c r="BY52791" s="74"/>
      <c r="BZ52791" s="74"/>
      <c r="CA52791" s="74"/>
      <c r="CF52791" s="79"/>
      <c r="CL52791" s="79"/>
    </row>
    <row r="52792" spans="30:90">
      <c r="AD52792" s="73"/>
      <c r="AE52792" s="74"/>
      <c r="AF52792" s="74"/>
      <c r="BX52792" s="73"/>
      <c r="BY52792" s="74"/>
      <c r="BZ52792" s="74"/>
      <c r="CA52792" s="74"/>
      <c r="CF52792" s="79"/>
      <c r="CL52792" s="79"/>
    </row>
    <row r="52793" spans="30:90">
      <c r="AD52793" s="73"/>
      <c r="AE52793" s="74"/>
      <c r="AF52793" s="74"/>
      <c r="BX52793" s="73"/>
      <c r="BY52793" s="74"/>
      <c r="BZ52793" s="74"/>
      <c r="CA52793" s="74"/>
      <c r="CF52793" s="79"/>
      <c r="CL52793" s="79"/>
    </row>
    <row r="52794" spans="30:90">
      <c r="AD52794" s="73"/>
      <c r="AE52794" s="74"/>
      <c r="AF52794" s="74"/>
      <c r="BX52794" s="73"/>
      <c r="BY52794" s="74"/>
      <c r="BZ52794" s="74"/>
      <c r="CA52794" s="74"/>
      <c r="CF52794" s="79"/>
      <c r="CL52794" s="79"/>
    </row>
    <row r="52795" spans="30:90">
      <c r="AD52795" s="73"/>
      <c r="AE52795" s="74"/>
      <c r="AF52795" s="74"/>
      <c r="BX52795" s="73"/>
      <c r="BY52795" s="74"/>
      <c r="BZ52795" s="74"/>
      <c r="CA52795" s="74"/>
      <c r="CF52795" s="79"/>
      <c r="CL52795" s="79"/>
    </row>
    <row r="52796" spans="30:90">
      <c r="AD52796" s="73"/>
      <c r="AE52796" s="74"/>
      <c r="AF52796" s="74"/>
      <c r="BX52796" s="73"/>
      <c r="BY52796" s="74"/>
      <c r="BZ52796" s="74"/>
      <c r="CA52796" s="74"/>
      <c r="CF52796" s="79"/>
      <c r="CL52796" s="79"/>
    </row>
    <row r="52797" spans="30:90">
      <c r="AD52797" s="73"/>
      <c r="AE52797" s="74"/>
      <c r="AF52797" s="74"/>
      <c r="BX52797" s="73"/>
      <c r="BY52797" s="74"/>
      <c r="BZ52797" s="74"/>
      <c r="CA52797" s="74"/>
      <c r="CF52797" s="79"/>
      <c r="CL52797" s="79"/>
    </row>
    <row r="52798" spans="30:90">
      <c r="AD52798" s="73"/>
      <c r="AE52798" s="74"/>
      <c r="AF52798" s="74"/>
      <c r="BX52798" s="73"/>
      <c r="BY52798" s="74"/>
      <c r="BZ52798" s="74"/>
      <c r="CA52798" s="74"/>
      <c r="CF52798" s="79"/>
      <c r="CL52798" s="79"/>
    </row>
    <row r="52799" spans="30:90">
      <c r="AD52799" s="73"/>
      <c r="AE52799" s="74"/>
      <c r="AF52799" s="74"/>
      <c r="BX52799" s="73"/>
      <c r="BY52799" s="74"/>
      <c r="BZ52799" s="74"/>
      <c r="CA52799" s="74"/>
      <c r="CF52799" s="79"/>
      <c r="CL52799" s="79"/>
    </row>
    <row r="52800" spans="30:90">
      <c r="AD52800" s="73"/>
      <c r="AE52800" s="74"/>
      <c r="AF52800" s="74"/>
      <c r="BX52800" s="73"/>
      <c r="BY52800" s="74"/>
      <c r="BZ52800" s="74"/>
      <c r="CA52800" s="74"/>
      <c r="CF52800" s="79"/>
      <c r="CL52800" s="79"/>
    </row>
    <row r="52801" spans="30:90">
      <c r="AD52801" s="73"/>
      <c r="AE52801" s="74"/>
      <c r="AF52801" s="74"/>
      <c r="BX52801" s="73"/>
      <c r="BY52801" s="74"/>
      <c r="BZ52801" s="74"/>
      <c r="CA52801" s="74"/>
      <c r="CF52801" s="79"/>
      <c r="CL52801" s="79"/>
    </row>
    <row r="52802" spans="30:90">
      <c r="AD52802" s="73"/>
      <c r="AE52802" s="74"/>
      <c r="AF52802" s="74"/>
      <c r="BX52802" s="73"/>
      <c r="BY52802" s="74"/>
      <c r="BZ52802" s="74"/>
      <c r="CA52802" s="74"/>
      <c r="CF52802" s="79"/>
      <c r="CL52802" s="79"/>
    </row>
    <row r="52803" spans="30:90">
      <c r="AD52803" s="73"/>
      <c r="AE52803" s="74"/>
      <c r="AF52803" s="74"/>
      <c r="BX52803" s="73"/>
      <c r="BY52803" s="74"/>
      <c r="BZ52803" s="74"/>
      <c r="CA52803" s="74"/>
      <c r="CF52803" s="79"/>
      <c r="CL52803" s="79"/>
    </row>
    <row r="52804" spans="30:90">
      <c r="AD52804" s="73"/>
      <c r="AE52804" s="74"/>
      <c r="AF52804" s="74"/>
      <c r="BX52804" s="73"/>
      <c r="BY52804" s="74"/>
      <c r="BZ52804" s="74"/>
      <c r="CA52804" s="74"/>
      <c r="CF52804" s="79"/>
      <c r="CL52804" s="79"/>
    </row>
    <row r="52805" spans="30:90">
      <c r="AD52805" s="73"/>
      <c r="AE52805" s="74"/>
      <c r="AF52805" s="74"/>
      <c r="BX52805" s="73"/>
      <c r="BY52805" s="74"/>
      <c r="BZ52805" s="74"/>
      <c r="CA52805" s="74"/>
      <c r="CF52805" s="79"/>
      <c r="CL52805" s="79"/>
    </row>
    <row r="52806" spans="30:90">
      <c r="AD52806" s="73"/>
      <c r="AE52806" s="74"/>
      <c r="AF52806" s="74"/>
      <c r="BX52806" s="73"/>
      <c r="BY52806" s="74"/>
      <c r="BZ52806" s="74"/>
      <c r="CA52806" s="74"/>
      <c r="CF52806" s="79"/>
      <c r="CL52806" s="79"/>
    </row>
    <row r="52807" spans="30:90">
      <c r="AD52807" s="73"/>
      <c r="AE52807" s="74"/>
      <c r="AF52807" s="74"/>
      <c r="BX52807" s="73"/>
      <c r="BY52807" s="74"/>
      <c r="BZ52807" s="74"/>
      <c r="CA52807" s="74"/>
      <c r="CF52807" s="79"/>
      <c r="CL52807" s="79"/>
    </row>
    <row r="52808" spans="30:90">
      <c r="AD52808" s="73"/>
      <c r="AE52808" s="74"/>
      <c r="AF52808" s="74"/>
      <c r="BX52808" s="73"/>
      <c r="BY52808" s="74"/>
      <c r="BZ52808" s="74"/>
      <c r="CA52808" s="74"/>
      <c r="CF52808" s="79"/>
      <c r="CL52808" s="79"/>
    </row>
    <row r="52809" spans="30:90">
      <c r="AD52809" s="73"/>
      <c r="AE52809" s="74"/>
      <c r="AF52809" s="74"/>
      <c r="BX52809" s="73"/>
      <c r="BY52809" s="74"/>
      <c r="BZ52809" s="74"/>
      <c r="CA52809" s="74"/>
      <c r="CF52809" s="79"/>
      <c r="CL52809" s="79"/>
    </row>
    <row r="52810" spans="30:90">
      <c r="AD52810" s="73"/>
      <c r="AE52810" s="74"/>
      <c r="AF52810" s="74"/>
      <c r="BX52810" s="73"/>
      <c r="BY52810" s="74"/>
      <c r="BZ52810" s="74"/>
      <c r="CA52810" s="74"/>
      <c r="CF52810" s="79"/>
      <c r="CL52810" s="79"/>
    </row>
    <row r="52811" spans="30:90">
      <c r="AD52811" s="73"/>
      <c r="AE52811" s="74"/>
      <c r="AF52811" s="74"/>
      <c r="BX52811" s="73"/>
      <c r="BY52811" s="74"/>
      <c r="BZ52811" s="74"/>
      <c r="CA52811" s="74"/>
      <c r="CF52811" s="79"/>
      <c r="CL52811" s="79"/>
    </row>
    <row r="52812" spans="30:90">
      <c r="AD52812" s="73"/>
      <c r="AE52812" s="74"/>
      <c r="AF52812" s="74"/>
      <c r="BX52812" s="73"/>
      <c r="BY52812" s="74"/>
      <c r="BZ52812" s="74"/>
      <c r="CA52812" s="74"/>
      <c r="CF52812" s="79"/>
      <c r="CL52812" s="79"/>
    </row>
    <row r="52813" spans="30:90">
      <c r="AD52813" s="73"/>
      <c r="AE52813" s="74"/>
      <c r="AF52813" s="74"/>
      <c r="BX52813" s="73"/>
      <c r="BY52813" s="74"/>
      <c r="BZ52813" s="74"/>
      <c r="CA52813" s="74"/>
      <c r="CF52813" s="79"/>
      <c r="CL52813" s="79"/>
    </row>
    <row r="52814" spans="30:90">
      <c r="AD52814" s="73"/>
      <c r="AE52814" s="74"/>
      <c r="AF52814" s="74"/>
      <c r="BX52814" s="73"/>
      <c r="BY52814" s="74"/>
      <c r="BZ52814" s="74"/>
      <c r="CA52814" s="74"/>
      <c r="CF52814" s="79"/>
      <c r="CL52814" s="79"/>
    </row>
    <row r="52815" spans="30:90">
      <c r="AD52815" s="73"/>
      <c r="AE52815" s="74"/>
      <c r="AF52815" s="74"/>
      <c r="BX52815" s="73"/>
      <c r="BY52815" s="74"/>
      <c r="BZ52815" s="74"/>
      <c r="CA52815" s="74"/>
      <c r="CF52815" s="79"/>
      <c r="CL52815" s="79"/>
    </row>
    <row r="52816" spans="30:90">
      <c r="AD52816" s="73"/>
      <c r="AE52816" s="74"/>
      <c r="AF52816" s="74"/>
      <c r="BX52816" s="73"/>
      <c r="BY52816" s="74"/>
      <c r="BZ52816" s="74"/>
      <c r="CA52816" s="74"/>
      <c r="CF52816" s="79"/>
      <c r="CL52816" s="79"/>
    </row>
    <row r="52817" spans="30:90">
      <c r="AD52817" s="73"/>
      <c r="AE52817" s="74"/>
      <c r="AF52817" s="74"/>
      <c r="BX52817" s="73"/>
      <c r="BY52817" s="74"/>
      <c r="BZ52817" s="74"/>
      <c r="CA52817" s="74"/>
      <c r="CF52817" s="79"/>
      <c r="CL52817" s="79"/>
    </row>
    <row r="52818" spans="30:90">
      <c r="AD52818" s="73"/>
      <c r="AE52818" s="74"/>
      <c r="AF52818" s="74"/>
      <c r="BX52818" s="73"/>
      <c r="BY52818" s="74"/>
      <c r="BZ52818" s="74"/>
      <c r="CA52818" s="74"/>
      <c r="CF52818" s="79"/>
      <c r="CL52818" s="79"/>
    </row>
    <row r="52819" spans="30:90">
      <c r="AD52819" s="73"/>
      <c r="AE52819" s="74"/>
      <c r="AF52819" s="74"/>
      <c r="BX52819" s="73"/>
      <c r="BY52819" s="74"/>
      <c r="BZ52819" s="74"/>
      <c r="CA52819" s="74"/>
      <c r="CF52819" s="79"/>
      <c r="CL52819" s="79"/>
    </row>
    <row r="52820" spans="30:90">
      <c r="AD52820" s="73"/>
      <c r="AE52820" s="74"/>
      <c r="AF52820" s="74"/>
      <c r="BX52820" s="73"/>
      <c r="BY52820" s="74"/>
      <c r="BZ52820" s="74"/>
      <c r="CA52820" s="74"/>
      <c r="CF52820" s="79"/>
      <c r="CL52820" s="79"/>
    </row>
    <row r="52821" spans="30:90">
      <c r="AD52821" s="73"/>
      <c r="AE52821" s="74"/>
      <c r="AF52821" s="74"/>
      <c r="BX52821" s="73"/>
      <c r="BY52821" s="74"/>
      <c r="BZ52821" s="74"/>
      <c r="CA52821" s="74"/>
      <c r="CF52821" s="79"/>
      <c r="CL52821" s="79"/>
    </row>
    <row r="52822" spans="30:90">
      <c r="AD52822" s="73"/>
      <c r="AE52822" s="74"/>
      <c r="AF52822" s="74"/>
      <c r="BX52822" s="73"/>
      <c r="BY52822" s="74"/>
      <c r="BZ52822" s="74"/>
      <c r="CA52822" s="74"/>
      <c r="CF52822" s="79"/>
      <c r="CL52822" s="79"/>
    </row>
    <row r="52823" spans="30:90">
      <c r="AD52823" s="73"/>
      <c r="AE52823" s="74"/>
      <c r="AF52823" s="74"/>
      <c r="BX52823" s="73"/>
      <c r="BY52823" s="74"/>
      <c r="BZ52823" s="74"/>
      <c r="CA52823" s="74"/>
      <c r="CF52823" s="79"/>
      <c r="CL52823" s="79"/>
    </row>
    <row r="52824" spans="30:90">
      <c r="AD52824" s="73"/>
      <c r="AE52824" s="74"/>
      <c r="AF52824" s="74"/>
      <c r="BX52824" s="73"/>
      <c r="BY52824" s="74"/>
      <c r="BZ52824" s="74"/>
      <c r="CA52824" s="74"/>
      <c r="CF52824" s="79"/>
      <c r="CL52824" s="79"/>
    </row>
    <row r="52825" spans="30:90">
      <c r="AD52825" s="73"/>
      <c r="AE52825" s="74"/>
      <c r="AF52825" s="74"/>
      <c r="BX52825" s="73"/>
      <c r="BY52825" s="74"/>
      <c r="BZ52825" s="74"/>
      <c r="CA52825" s="74"/>
      <c r="CF52825" s="79"/>
      <c r="CL52825" s="79"/>
    </row>
    <row r="52826" spans="30:90">
      <c r="AD52826" s="73"/>
      <c r="AE52826" s="74"/>
      <c r="AF52826" s="74"/>
      <c r="BX52826" s="73"/>
      <c r="BY52826" s="74"/>
      <c r="BZ52826" s="74"/>
      <c r="CA52826" s="74"/>
      <c r="CF52826" s="79"/>
      <c r="CL52826" s="79"/>
    </row>
    <row r="52827" spans="30:90">
      <c r="AD52827" s="73"/>
      <c r="AE52827" s="74"/>
      <c r="AF52827" s="74"/>
      <c r="BX52827" s="73"/>
      <c r="BY52827" s="74"/>
      <c r="BZ52827" s="74"/>
      <c r="CA52827" s="74"/>
      <c r="CF52827" s="79"/>
      <c r="CL52827" s="79"/>
    </row>
    <row r="52828" spans="30:90">
      <c r="AD52828" s="73"/>
      <c r="AE52828" s="74"/>
      <c r="AF52828" s="74"/>
      <c r="BX52828" s="73"/>
      <c r="BY52828" s="74"/>
      <c r="BZ52828" s="74"/>
      <c r="CA52828" s="74"/>
      <c r="CF52828" s="79"/>
      <c r="CL52828" s="79"/>
    </row>
    <row r="52829" spans="30:90">
      <c r="AD52829" s="73"/>
      <c r="AE52829" s="74"/>
      <c r="AF52829" s="74"/>
      <c r="BX52829" s="73"/>
      <c r="BY52829" s="74"/>
      <c r="BZ52829" s="74"/>
      <c r="CA52829" s="74"/>
      <c r="CF52829" s="79"/>
      <c r="CL52829" s="79"/>
    </row>
    <row r="52830" spans="30:90">
      <c r="AD52830" s="73"/>
      <c r="AE52830" s="74"/>
      <c r="AF52830" s="74"/>
      <c r="BX52830" s="73"/>
      <c r="BY52830" s="74"/>
      <c r="BZ52830" s="74"/>
      <c r="CA52830" s="74"/>
      <c r="CF52830" s="79"/>
      <c r="CL52830" s="79"/>
    </row>
    <row r="52831" spans="30:90">
      <c r="AD52831" s="73"/>
      <c r="AE52831" s="74"/>
      <c r="AF52831" s="74"/>
      <c r="BX52831" s="73"/>
      <c r="BY52831" s="74"/>
      <c r="BZ52831" s="74"/>
      <c r="CA52831" s="74"/>
      <c r="CF52831" s="79"/>
      <c r="CL52831" s="79"/>
    </row>
    <row r="52832" spans="30:90">
      <c r="AD52832" s="73"/>
      <c r="AE52832" s="74"/>
      <c r="AF52832" s="74"/>
      <c r="BX52832" s="73"/>
      <c r="BY52832" s="74"/>
      <c r="BZ52832" s="74"/>
      <c r="CA52832" s="74"/>
      <c r="CF52832" s="79"/>
      <c r="CL52832" s="79"/>
    </row>
    <row r="52833" spans="30:90">
      <c r="AD52833" s="73"/>
      <c r="AE52833" s="74"/>
      <c r="AF52833" s="74"/>
      <c r="BX52833" s="73"/>
      <c r="BY52833" s="74"/>
      <c r="BZ52833" s="74"/>
      <c r="CA52833" s="74"/>
      <c r="CF52833" s="79"/>
      <c r="CL52833" s="79"/>
    </row>
    <row r="52834" spans="30:90">
      <c r="AD52834" s="73"/>
      <c r="AE52834" s="74"/>
      <c r="AF52834" s="74"/>
      <c r="BX52834" s="73"/>
      <c r="BY52834" s="74"/>
      <c r="BZ52834" s="74"/>
      <c r="CA52834" s="74"/>
      <c r="CF52834" s="79"/>
      <c r="CL52834" s="79"/>
    </row>
    <row r="52835" spans="30:90">
      <c r="AD52835" s="73"/>
      <c r="AE52835" s="74"/>
      <c r="AF52835" s="74"/>
      <c r="BX52835" s="73"/>
      <c r="BY52835" s="74"/>
      <c r="BZ52835" s="74"/>
      <c r="CA52835" s="74"/>
      <c r="CF52835" s="79"/>
      <c r="CL52835" s="79"/>
    </row>
    <row r="52836" spans="30:90">
      <c r="AD52836" s="73"/>
      <c r="AE52836" s="74"/>
      <c r="AF52836" s="74"/>
      <c r="BX52836" s="73"/>
      <c r="BY52836" s="74"/>
      <c r="BZ52836" s="74"/>
      <c r="CA52836" s="74"/>
      <c r="CF52836" s="79"/>
      <c r="CL52836" s="79"/>
    </row>
    <row r="52837" spans="30:90">
      <c r="AD52837" s="73"/>
      <c r="AE52837" s="74"/>
      <c r="AF52837" s="74"/>
      <c r="BX52837" s="73"/>
      <c r="BY52837" s="74"/>
      <c r="BZ52837" s="74"/>
      <c r="CA52837" s="74"/>
      <c r="CF52837" s="79"/>
      <c r="CL52837" s="79"/>
    </row>
    <row r="52838" spans="30:90">
      <c r="AD52838" s="73"/>
      <c r="AE52838" s="74"/>
      <c r="AF52838" s="74"/>
      <c r="BX52838" s="73"/>
      <c r="BY52838" s="74"/>
      <c r="BZ52838" s="74"/>
      <c r="CA52838" s="74"/>
      <c r="CF52838" s="79"/>
      <c r="CL52838" s="79"/>
    </row>
    <row r="52839" spans="30:90">
      <c r="AD52839" s="73"/>
      <c r="AE52839" s="74"/>
      <c r="AF52839" s="74"/>
      <c r="BX52839" s="73"/>
      <c r="BY52839" s="74"/>
      <c r="BZ52839" s="74"/>
      <c r="CA52839" s="74"/>
      <c r="CF52839" s="79"/>
      <c r="CL52839" s="79"/>
    </row>
    <row r="52840" spans="30:90">
      <c r="AD52840" s="73"/>
      <c r="AE52840" s="74"/>
      <c r="AF52840" s="74"/>
      <c r="BX52840" s="73"/>
      <c r="BY52840" s="74"/>
      <c r="BZ52840" s="74"/>
      <c r="CA52840" s="74"/>
      <c r="CF52840" s="79"/>
      <c r="CL52840" s="79"/>
    </row>
    <row r="52841" spans="30:90">
      <c r="AD52841" s="73"/>
      <c r="AE52841" s="74"/>
      <c r="AF52841" s="74"/>
      <c r="BX52841" s="73"/>
      <c r="BY52841" s="74"/>
      <c r="BZ52841" s="74"/>
      <c r="CA52841" s="74"/>
      <c r="CF52841" s="79"/>
      <c r="CL52841" s="79"/>
    </row>
    <row r="52842" spans="30:90">
      <c r="AD52842" s="73"/>
      <c r="AE52842" s="74"/>
      <c r="AF52842" s="74"/>
      <c r="BX52842" s="73"/>
      <c r="BY52842" s="74"/>
      <c r="BZ52842" s="74"/>
      <c r="CA52842" s="74"/>
      <c r="CF52842" s="79"/>
      <c r="CL52842" s="79"/>
    </row>
    <row r="52843" spans="30:90">
      <c r="AD52843" s="73"/>
      <c r="AE52843" s="74"/>
      <c r="AF52843" s="74"/>
      <c r="BX52843" s="73"/>
      <c r="BY52843" s="74"/>
      <c r="BZ52843" s="74"/>
      <c r="CA52843" s="74"/>
      <c r="CF52843" s="79"/>
      <c r="CL52843" s="79"/>
    </row>
    <row r="52844" spans="30:90">
      <c r="AD52844" s="73"/>
      <c r="AE52844" s="74"/>
      <c r="AF52844" s="74"/>
      <c r="BX52844" s="73"/>
      <c r="BY52844" s="74"/>
      <c r="BZ52844" s="74"/>
      <c r="CA52844" s="74"/>
      <c r="CF52844" s="79"/>
      <c r="CL52844" s="79"/>
    </row>
    <row r="52845" spans="30:90">
      <c r="AD52845" s="73"/>
      <c r="AE52845" s="74"/>
      <c r="AF52845" s="74"/>
      <c r="BX52845" s="73"/>
      <c r="BY52845" s="74"/>
      <c r="BZ52845" s="74"/>
      <c r="CA52845" s="74"/>
      <c r="CF52845" s="79"/>
      <c r="CL52845" s="79"/>
    </row>
    <row r="52846" spans="30:90">
      <c r="AD52846" s="73"/>
      <c r="AE52846" s="74"/>
      <c r="AF52846" s="74"/>
      <c r="BX52846" s="73"/>
      <c r="BY52846" s="74"/>
      <c r="BZ52846" s="74"/>
      <c r="CA52846" s="74"/>
      <c r="CF52846" s="79"/>
      <c r="CL52846" s="79"/>
    </row>
    <row r="52847" spans="30:90">
      <c r="AD52847" s="73"/>
      <c r="AE52847" s="74"/>
      <c r="AF52847" s="74"/>
      <c r="BX52847" s="73"/>
      <c r="BY52847" s="74"/>
      <c r="BZ52847" s="74"/>
      <c r="CA52847" s="74"/>
      <c r="CF52847" s="79"/>
      <c r="CL52847" s="79"/>
    </row>
    <row r="52848" spans="30:90">
      <c r="AD52848" s="73"/>
      <c r="AE52848" s="74"/>
      <c r="AF52848" s="74"/>
      <c r="BX52848" s="73"/>
      <c r="BY52848" s="74"/>
      <c r="BZ52848" s="74"/>
      <c r="CA52848" s="74"/>
      <c r="CF52848" s="79"/>
      <c r="CL52848" s="79"/>
    </row>
    <row r="52849" spans="30:90">
      <c r="AD52849" s="73"/>
      <c r="AE52849" s="74"/>
      <c r="AF52849" s="74"/>
      <c r="BX52849" s="73"/>
      <c r="BY52849" s="74"/>
      <c r="BZ52849" s="74"/>
      <c r="CA52849" s="74"/>
      <c r="CF52849" s="79"/>
      <c r="CL52849" s="79"/>
    </row>
    <row r="52850" spans="30:90">
      <c r="AD52850" s="73"/>
      <c r="AE52850" s="74"/>
      <c r="AF52850" s="74"/>
      <c r="BX52850" s="73"/>
      <c r="BY52850" s="74"/>
      <c r="BZ52850" s="74"/>
      <c r="CA52850" s="74"/>
      <c r="CF52850" s="79"/>
      <c r="CL52850" s="79"/>
    </row>
    <row r="52851" spans="30:90">
      <c r="AD52851" s="73"/>
      <c r="AE52851" s="74"/>
      <c r="AF52851" s="74"/>
      <c r="BX52851" s="73"/>
      <c r="BY52851" s="74"/>
      <c r="BZ52851" s="74"/>
      <c r="CA52851" s="74"/>
      <c r="CF52851" s="79"/>
      <c r="CL52851" s="79"/>
    </row>
    <row r="52852" spans="30:90">
      <c r="AD52852" s="73"/>
      <c r="AE52852" s="74"/>
      <c r="AF52852" s="74"/>
      <c r="BX52852" s="73"/>
      <c r="BY52852" s="74"/>
      <c r="BZ52852" s="74"/>
      <c r="CA52852" s="74"/>
      <c r="CF52852" s="79"/>
      <c r="CL52852" s="79"/>
    </row>
    <row r="52853" spans="30:90">
      <c r="AD52853" s="73"/>
      <c r="AE52853" s="74"/>
      <c r="AF52853" s="74"/>
      <c r="BX52853" s="73"/>
      <c r="BY52853" s="74"/>
      <c r="BZ52853" s="74"/>
      <c r="CA52853" s="74"/>
      <c r="CF52853" s="79"/>
      <c r="CL52853" s="79"/>
    </row>
    <row r="52854" spans="30:90">
      <c r="AD52854" s="73"/>
      <c r="AE52854" s="74"/>
      <c r="AF52854" s="74"/>
      <c r="BX52854" s="73"/>
      <c r="BY52854" s="74"/>
      <c r="BZ52854" s="74"/>
      <c r="CA52854" s="74"/>
      <c r="CF52854" s="79"/>
      <c r="CL52854" s="79"/>
    </row>
    <row r="52855" spans="30:90">
      <c r="AD52855" s="73"/>
      <c r="AE52855" s="74"/>
      <c r="AF52855" s="74"/>
      <c r="BX52855" s="73"/>
      <c r="BY52855" s="74"/>
      <c r="BZ52855" s="74"/>
      <c r="CA52855" s="74"/>
      <c r="CF52855" s="79"/>
      <c r="CL52855" s="79"/>
    </row>
    <row r="52856" spans="30:90">
      <c r="AD52856" s="73"/>
      <c r="AE52856" s="74"/>
      <c r="AF52856" s="74"/>
      <c r="BX52856" s="73"/>
      <c r="BY52856" s="74"/>
      <c r="BZ52856" s="74"/>
      <c r="CA52856" s="74"/>
      <c r="CF52856" s="79"/>
      <c r="CL52856" s="79"/>
    </row>
    <row r="52857" spans="30:90">
      <c r="AD52857" s="73"/>
      <c r="AE52857" s="74"/>
      <c r="AF52857" s="74"/>
      <c r="BX52857" s="73"/>
      <c r="BY52857" s="74"/>
      <c r="BZ52857" s="74"/>
      <c r="CA52857" s="74"/>
      <c r="CF52857" s="79"/>
      <c r="CL52857" s="79"/>
    </row>
    <row r="52858" spans="30:90">
      <c r="AD52858" s="73"/>
      <c r="AE52858" s="74"/>
      <c r="AF52858" s="74"/>
      <c r="BX52858" s="73"/>
      <c r="BY52858" s="74"/>
      <c r="BZ52858" s="74"/>
      <c r="CA52858" s="74"/>
      <c r="CF52858" s="79"/>
      <c r="CL52858" s="79"/>
    </row>
    <row r="52859" spans="30:90">
      <c r="AD52859" s="73"/>
      <c r="AE52859" s="74"/>
      <c r="AF52859" s="74"/>
      <c r="BX52859" s="73"/>
      <c r="BY52859" s="74"/>
      <c r="BZ52859" s="74"/>
      <c r="CA52859" s="74"/>
      <c r="CF52859" s="79"/>
      <c r="CL52859" s="79"/>
    </row>
    <row r="52860" spans="30:90">
      <c r="AD52860" s="73"/>
      <c r="AE52860" s="74"/>
      <c r="AF52860" s="74"/>
      <c r="BX52860" s="73"/>
      <c r="BY52860" s="74"/>
      <c r="BZ52860" s="74"/>
      <c r="CA52860" s="74"/>
      <c r="CF52860" s="79"/>
      <c r="CL52860" s="79"/>
    </row>
    <row r="52861" spans="30:90">
      <c r="AD52861" s="73"/>
      <c r="AE52861" s="74"/>
      <c r="AF52861" s="74"/>
      <c r="BX52861" s="73"/>
      <c r="BY52861" s="74"/>
      <c r="BZ52861" s="74"/>
      <c r="CA52861" s="74"/>
      <c r="CF52861" s="79"/>
      <c r="CL52861" s="79"/>
    </row>
    <row r="52862" spans="30:90">
      <c r="AD52862" s="73"/>
      <c r="AE52862" s="74"/>
      <c r="AF52862" s="74"/>
      <c r="BX52862" s="73"/>
      <c r="BY52862" s="74"/>
      <c r="BZ52862" s="74"/>
      <c r="CA52862" s="74"/>
      <c r="CF52862" s="79"/>
      <c r="CL52862" s="79"/>
    </row>
    <row r="52863" spans="30:90">
      <c r="AD52863" s="73"/>
      <c r="AE52863" s="74"/>
      <c r="AF52863" s="74"/>
      <c r="BX52863" s="73"/>
      <c r="BY52863" s="74"/>
      <c r="BZ52863" s="74"/>
      <c r="CA52863" s="74"/>
      <c r="CF52863" s="79"/>
      <c r="CL52863" s="79"/>
    </row>
    <row r="52864" spans="30:90">
      <c r="AD52864" s="73"/>
      <c r="AE52864" s="74"/>
      <c r="AF52864" s="74"/>
      <c r="BX52864" s="73"/>
      <c r="BY52864" s="74"/>
      <c r="BZ52864" s="74"/>
      <c r="CA52864" s="74"/>
      <c r="CF52864" s="79"/>
      <c r="CL52864" s="79"/>
    </row>
    <row r="52865" spans="30:90">
      <c r="AD52865" s="73"/>
      <c r="AE52865" s="74"/>
      <c r="AF52865" s="74"/>
      <c r="BX52865" s="73"/>
      <c r="BY52865" s="74"/>
      <c r="BZ52865" s="74"/>
      <c r="CA52865" s="74"/>
      <c r="CF52865" s="79"/>
      <c r="CL52865" s="79"/>
    </row>
    <row r="52866" spans="30:90">
      <c r="AD52866" s="73"/>
      <c r="AE52866" s="74"/>
      <c r="AF52866" s="74"/>
      <c r="BX52866" s="73"/>
      <c r="BY52866" s="74"/>
      <c r="BZ52866" s="74"/>
      <c r="CA52866" s="74"/>
      <c r="CF52866" s="79"/>
      <c r="CL52866" s="79"/>
    </row>
    <row r="52867" spans="30:90">
      <c r="AD52867" s="73"/>
      <c r="AE52867" s="74"/>
      <c r="AF52867" s="74"/>
      <c r="BX52867" s="73"/>
      <c r="BY52867" s="74"/>
      <c r="BZ52867" s="74"/>
      <c r="CA52867" s="74"/>
      <c r="CF52867" s="79"/>
      <c r="CL52867" s="79"/>
    </row>
    <row r="52868" spans="30:90">
      <c r="AD52868" s="73"/>
      <c r="AE52868" s="74"/>
      <c r="AF52868" s="74"/>
      <c r="BX52868" s="73"/>
      <c r="BY52868" s="74"/>
      <c r="BZ52868" s="74"/>
      <c r="CA52868" s="74"/>
      <c r="CF52868" s="79"/>
      <c r="CL52868" s="79"/>
    </row>
    <row r="52869" spans="30:90">
      <c r="AD52869" s="73"/>
      <c r="AE52869" s="74"/>
      <c r="AF52869" s="74"/>
      <c r="BX52869" s="73"/>
      <c r="BY52869" s="74"/>
      <c r="BZ52869" s="74"/>
      <c r="CA52869" s="74"/>
      <c r="CF52869" s="79"/>
      <c r="CL52869" s="79"/>
    </row>
    <row r="52870" spans="30:90">
      <c r="AD52870" s="73"/>
      <c r="AE52870" s="74"/>
      <c r="AF52870" s="74"/>
      <c r="BX52870" s="73"/>
      <c r="BY52870" s="74"/>
      <c r="BZ52870" s="74"/>
      <c r="CA52870" s="74"/>
      <c r="CF52870" s="79"/>
      <c r="CL52870" s="79"/>
    </row>
    <row r="52871" spans="30:90">
      <c r="AD52871" s="73"/>
      <c r="AE52871" s="74"/>
      <c r="AF52871" s="74"/>
      <c r="BX52871" s="73"/>
      <c r="BY52871" s="74"/>
      <c r="BZ52871" s="74"/>
      <c r="CA52871" s="74"/>
      <c r="CF52871" s="79"/>
      <c r="CL52871" s="79"/>
    </row>
    <row r="52872" spans="30:90">
      <c r="AD52872" s="73"/>
      <c r="AE52872" s="74"/>
      <c r="AF52872" s="74"/>
      <c r="BX52872" s="73"/>
      <c r="BY52872" s="74"/>
      <c r="BZ52872" s="74"/>
      <c r="CA52872" s="74"/>
      <c r="CF52872" s="79"/>
      <c r="CL52872" s="79"/>
    </row>
    <row r="52873" spans="30:90">
      <c r="AD52873" s="73"/>
      <c r="AE52873" s="74"/>
      <c r="AF52873" s="74"/>
      <c r="BX52873" s="73"/>
      <c r="BY52873" s="74"/>
      <c r="BZ52873" s="74"/>
      <c r="CA52873" s="74"/>
      <c r="CF52873" s="79"/>
      <c r="CL52873" s="79"/>
    </row>
    <row r="52874" spans="30:90">
      <c r="AD52874" s="73"/>
      <c r="AE52874" s="74"/>
      <c r="AF52874" s="74"/>
      <c r="BX52874" s="73"/>
      <c r="BY52874" s="74"/>
      <c r="BZ52874" s="74"/>
      <c r="CA52874" s="74"/>
      <c r="CF52874" s="79"/>
      <c r="CL52874" s="79"/>
    </row>
    <row r="52875" spans="30:90">
      <c r="AD52875" s="73"/>
      <c r="AE52875" s="74"/>
      <c r="AF52875" s="74"/>
      <c r="BX52875" s="73"/>
      <c r="BY52875" s="74"/>
      <c r="BZ52875" s="74"/>
      <c r="CA52875" s="74"/>
      <c r="CF52875" s="79"/>
      <c r="CL52875" s="79"/>
    </row>
    <row r="52876" spans="30:90">
      <c r="AD52876" s="73"/>
      <c r="AE52876" s="74"/>
      <c r="AF52876" s="74"/>
      <c r="BX52876" s="73"/>
      <c r="BY52876" s="74"/>
      <c r="BZ52876" s="74"/>
      <c r="CA52876" s="74"/>
      <c r="CF52876" s="79"/>
      <c r="CL52876" s="79"/>
    </row>
    <row r="52877" spans="30:90">
      <c r="AD52877" s="73"/>
      <c r="AE52877" s="74"/>
      <c r="AF52877" s="74"/>
      <c r="BX52877" s="73"/>
      <c r="BY52877" s="74"/>
      <c r="BZ52877" s="74"/>
      <c r="CA52877" s="74"/>
      <c r="CF52877" s="79"/>
      <c r="CL52877" s="79"/>
    </row>
    <row r="52878" spans="30:90">
      <c r="AD52878" s="73"/>
      <c r="AE52878" s="74"/>
      <c r="AF52878" s="74"/>
      <c r="BX52878" s="73"/>
      <c r="BY52878" s="74"/>
      <c r="BZ52878" s="74"/>
      <c r="CA52878" s="74"/>
      <c r="CF52878" s="79"/>
      <c r="CL52878" s="79"/>
    </row>
    <row r="52879" spans="30:90">
      <c r="AD52879" s="73"/>
      <c r="AE52879" s="74"/>
      <c r="AF52879" s="74"/>
      <c r="BX52879" s="73"/>
      <c r="BY52879" s="74"/>
      <c r="BZ52879" s="74"/>
      <c r="CA52879" s="74"/>
      <c r="CF52879" s="79"/>
      <c r="CL52879" s="79"/>
    </row>
    <row r="52880" spans="30:90">
      <c r="AD52880" s="73"/>
      <c r="AE52880" s="74"/>
      <c r="AF52880" s="74"/>
      <c r="BX52880" s="73"/>
      <c r="BY52880" s="74"/>
      <c r="BZ52880" s="74"/>
      <c r="CA52880" s="74"/>
      <c r="CF52880" s="79"/>
      <c r="CL52880" s="79"/>
    </row>
    <row r="52881" spans="30:90">
      <c r="AD52881" s="73"/>
      <c r="AE52881" s="74"/>
      <c r="AF52881" s="74"/>
      <c r="BX52881" s="73"/>
      <c r="BY52881" s="74"/>
      <c r="BZ52881" s="74"/>
      <c r="CA52881" s="74"/>
      <c r="CF52881" s="79"/>
      <c r="CL52881" s="79"/>
    </row>
    <row r="52882" spans="30:90">
      <c r="AD52882" s="73"/>
      <c r="AE52882" s="74"/>
      <c r="AF52882" s="74"/>
      <c r="BX52882" s="73"/>
      <c r="BY52882" s="74"/>
      <c r="BZ52882" s="74"/>
      <c r="CA52882" s="74"/>
      <c r="CF52882" s="79"/>
      <c r="CL52882" s="79"/>
    </row>
    <row r="52883" spans="30:90">
      <c r="AD52883" s="73"/>
      <c r="AE52883" s="74"/>
      <c r="AF52883" s="74"/>
      <c r="BX52883" s="73"/>
      <c r="BY52883" s="74"/>
      <c r="BZ52883" s="74"/>
      <c r="CA52883" s="74"/>
      <c r="CF52883" s="79"/>
      <c r="CL52883" s="79"/>
    </row>
    <row r="52884" spans="30:90">
      <c r="AD52884" s="73"/>
      <c r="AE52884" s="74"/>
      <c r="AF52884" s="74"/>
      <c r="BX52884" s="73"/>
      <c r="BY52884" s="74"/>
      <c r="BZ52884" s="74"/>
      <c r="CA52884" s="74"/>
      <c r="CF52884" s="79"/>
      <c r="CL52884" s="79"/>
    </row>
    <row r="52885" spans="30:90">
      <c r="AD52885" s="73"/>
      <c r="AE52885" s="74"/>
      <c r="AF52885" s="74"/>
      <c r="BX52885" s="73"/>
      <c r="BY52885" s="74"/>
      <c r="BZ52885" s="74"/>
      <c r="CA52885" s="74"/>
      <c r="CF52885" s="79"/>
      <c r="CL52885" s="79"/>
    </row>
    <row r="52886" spans="30:90">
      <c r="AD52886" s="73"/>
      <c r="AE52886" s="74"/>
      <c r="AF52886" s="74"/>
      <c r="BX52886" s="73"/>
      <c r="BY52886" s="74"/>
      <c r="BZ52886" s="74"/>
      <c r="CA52886" s="74"/>
      <c r="CF52886" s="79"/>
      <c r="CL52886" s="79"/>
    </row>
    <row r="52887" spans="30:90">
      <c r="AD52887" s="73"/>
      <c r="AE52887" s="74"/>
      <c r="AF52887" s="74"/>
      <c r="BX52887" s="73"/>
      <c r="BY52887" s="74"/>
      <c r="BZ52887" s="74"/>
      <c r="CA52887" s="74"/>
      <c r="CF52887" s="79"/>
      <c r="CL52887" s="79"/>
    </row>
    <row r="52888" spans="30:90">
      <c r="AD52888" s="73"/>
      <c r="AE52888" s="74"/>
      <c r="AF52888" s="74"/>
      <c r="BX52888" s="73"/>
      <c r="BY52888" s="74"/>
      <c r="BZ52888" s="74"/>
      <c r="CA52888" s="74"/>
      <c r="CF52888" s="79"/>
      <c r="CL52888" s="79"/>
    </row>
    <row r="52889" spans="30:90">
      <c r="AD52889" s="73"/>
      <c r="AE52889" s="74"/>
      <c r="AF52889" s="74"/>
      <c r="BX52889" s="73"/>
      <c r="BY52889" s="74"/>
      <c r="BZ52889" s="74"/>
      <c r="CA52889" s="74"/>
      <c r="CF52889" s="79"/>
      <c r="CL52889" s="79"/>
    </row>
    <row r="52890" spans="30:90">
      <c r="AD52890" s="73"/>
      <c r="AE52890" s="74"/>
      <c r="AF52890" s="74"/>
      <c r="BX52890" s="73"/>
      <c r="BY52890" s="74"/>
      <c r="BZ52890" s="74"/>
      <c r="CA52890" s="74"/>
      <c r="CF52890" s="79"/>
      <c r="CL52890" s="79"/>
    </row>
    <row r="52891" spans="30:90">
      <c r="AD52891" s="73"/>
      <c r="AE52891" s="74"/>
      <c r="AF52891" s="74"/>
      <c r="BX52891" s="73"/>
      <c r="BY52891" s="74"/>
      <c r="BZ52891" s="74"/>
      <c r="CA52891" s="74"/>
      <c r="CF52891" s="79"/>
      <c r="CL52891" s="79"/>
    </row>
    <row r="52892" spans="30:90">
      <c r="AD52892" s="73"/>
      <c r="AE52892" s="74"/>
      <c r="AF52892" s="74"/>
      <c r="BX52892" s="73"/>
      <c r="BY52892" s="74"/>
      <c r="BZ52892" s="74"/>
      <c r="CA52892" s="74"/>
      <c r="CF52892" s="79"/>
      <c r="CL52892" s="79"/>
    </row>
    <row r="52893" spans="30:90">
      <c r="AD52893" s="73"/>
      <c r="AE52893" s="74"/>
      <c r="AF52893" s="74"/>
      <c r="BX52893" s="73"/>
      <c r="BY52893" s="74"/>
      <c r="BZ52893" s="74"/>
      <c r="CA52893" s="74"/>
      <c r="CF52893" s="79"/>
      <c r="CL52893" s="79"/>
    </row>
    <row r="52894" spans="30:90">
      <c r="AD52894" s="73"/>
      <c r="AE52894" s="74"/>
      <c r="AF52894" s="74"/>
      <c r="BX52894" s="73"/>
      <c r="BY52894" s="74"/>
      <c r="BZ52894" s="74"/>
      <c r="CA52894" s="74"/>
      <c r="CF52894" s="79"/>
      <c r="CL52894" s="79"/>
    </row>
    <row r="52895" spans="30:90">
      <c r="AD52895" s="73"/>
      <c r="AE52895" s="74"/>
      <c r="AF52895" s="74"/>
      <c r="BX52895" s="73"/>
      <c r="BY52895" s="74"/>
      <c r="BZ52895" s="74"/>
      <c r="CA52895" s="74"/>
      <c r="CF52895" s="79"/>
      <c r="CL52895" s="79"/>
    </row>
    <row r="52896" spans="30:90">
      <c r="AD52896" s="73"/>
      <c r="AE52896" s="74"/>
      <c r="AF52896" s="74"/>
      <c r="BX52896" s="73"/>
      <c r="BY52896" s="74"/>
      <c r="BZ52896" s="74"/>
      <c r="CA52896" s="74"/>
      <c r="CF52896" s="79"/>
      <c r="CL52896" s="79"/>
    </row>
    <row r="52897" spans="30:90">
      <c r="AD52897" s="73"/>
      <c r="AE52897" s="74"/>
      <c r="AF52897" s="74"/>
      <c r="BX52897" s="73"/>
      <c r="BY52897" s="74"/>
      <c r="BZ52897" s="74"/>
      <c r="CA52897" s="74"/>
      <c r="CF52897" s="79"/>
      <c r="CL52897" s="79"/>
    </row>
    <row r="52898" spans="30:90">
      <c r="AD52898" s="73"/>
      <c r="AE52898" s="74"/>
      <c r="AF52898" s="74"/>
      <c r="BX52898" s="73"/>
      <c r="BY52898" s="74"/>
      <c r="BZ52898" s="74"/>
      <c r="CA52898" s="74"/>
      <c r="CF52898" s="79"/>
      <c r="CL52898" s="79"/>
    </row>
    <row r="52899" spans="30:90">
      <c r="AD52899" s="73"/>
      <c r="AE52899" s="74"/>
      <c r="AF52899" s="74"/>
      <c r="BX52899" s="73"/>
      <c r="BY52899" s="74"/>
      <c r="BZ52899" s="74"/>
      <c r="CA52899" s="74"/>
      <c r="CF52899" s="79"/>
      <c r="CL52899" s="79"/>
    </row>
    <row r="52900" spans="30:90">
      <c r="AD52900" s="73"/>
      <c r="AE52900" s="74"/>
      <c r="AF52900" s="74"/>
      <c r="BX52900" s="73"/>
      <c r="BY52900" s="74"/>
      <c r="BZ52900" s="74"/>
      <c r="CA52900" s="74"/>
      <c r="CF52900" s="79"/>
      <c r="CL52900" s="79"/>
    </row>
    <row r="52901" spans="30:90">
      <c r="AD52901" s="73"/>
      <c r="AE52901" s="74"/>
      <c r="AF52901" s="74"/>
      <c r="BX52901" s="73"/>
      <c r="BY52901" s="74"/>
      <c r="BZ52901" s="74"/>
      <c r="CA52901" s="74"/>
      <c r="CF52901" s="79"/>
      <c r="CL52901" s="79"/>
    </row>
    <row r="52902" spans="30:90">
      <c r="AD52902" s="73"/>
      <c r="AE52902" s="74"/>
      <c r="AF52902" s="74"/>
      <c r="BX52902" s="73"/>
      <c r="BY52902" s="74"/>
      <c r="BZ52902" s="74"/>
      <c r="CA52902" s="74"/>
      <c r="CF52902" s="79"/>
      <c r="CL52902" s="79"/>
    </row>
    <row r="52903" spans="30:90">
      <c r="AD52903" s="73"/>
      <c r="AE52903" s="74"/>
      <c r="AF52903" s="74"/>
      <c r="BX52903" s="73"/>
      <c r="BY52903" s="74"/>
      <c r="BZ52903" s="74"/>
      <c r="CA52903" s="74"/>
      <c r="CF52903" s="79"/>
      <c r="CL52903" s="79"/>
    </row>
    <row r="52904" spans="30:90">
      <c r="AD52904" s="73"/>
      <c r="AE52904" s="74"/>
      <c r="AF52904" s="74"/>
      <c r="BX52904" s="73"/>
      <c r="BY52904" s="74"/>
      <c r="BZ52904" s="74"/>
      <c r="CA52904" s="74"/>
      <c r="CF52904" s="79"/>
      <c r="CL52904" s="79"/>
    </row>
    <row r="52905" spans="30:90">
      <c r="AD52905" s="73"/>
      <c r="AE52905" s="74"/>
      <c r="AF52905" s="74"/>
      <c r="BX52905" s="73"/>
      <c r="BY52905" s="74"/>
      <c r="BZ52905" s="74"/>
      <c r="CA52905" s="74"/>
      <c r="CF52905" s="79"/>
      <c r="CL52905" s="79"/>
    </row>
    <row r="52906" spans="30:90">
      <c r="AD52906" s="73"/>
      <c r="AE52906" s="74"/>
      <c r="AF52906" s="74"/>
      <c r="BX52906" s="73"/>
      <c r="BY52906" s="74"/>
      <c r="BZ52906" s="74"/>
      <c r="CA52906" s="74"/>
      <c r="CF52906" s="79"/>
      <c r="CL52906" s="79"/>
    </row>
    <row r="52907" spans="30:90">
      <c r="AD52907" s="73"/>
      <c r="AE52907" s="74"/>
      <c r="AF52907" s="74"/>
      <c r="BX52907" s="73"/>
      <c r="BY52907" s="74"/>
      <c r="BZ52907" s="74"/>
      <c r="CA52907" s="74"/>
      <c r="CF52907" s="79"/>
      <c r="CL52907" s="79"/>
    </row>
    <row r="52908" spans="30:90">
      <c r="AD52908" s="73"/>
      <c r="AE52908" s="74"/>
      <c r="AF52908" s="74"/>
      <c r="BX52908" s="73"/>
      <c r="BY52908" s="74"/>
      <c r="BZ52908" s="74"/>
      <c r="CA52908" s="74"/>
      <c r="CF52908" s="79"/>
      <c r="CL52908" s="79"/>
    </row>
    <row r="52909" spans="30:90">
      <c r="AD52909" s="73"/>
      <c r="AE52909" s="74"/>
      <c r="AF52909" s="74"/>
      <c r="BX52909" s="73"/>
      <c r="BY52909" s="74"/>
      <c r="BZ52909" s="74"/>
      <c r="CA52909" s="74"/>
      <c r="CF52909" s="79"/>
      <c r="CL52909" s="79"/>
    </row>
    <row r="52910" spans="30:90">
      <c r="AD52910" s="73"/>
      <c r="AE52910" s="74"/>
      <c r="AF52910" s="74"/>
      <c r="BX52910" s="73"/>
      <c r="BY52910" s="74"/>
      <c r="BZ52910" s="74"/>
      <c r="CA52910" s="74"/>
      <c r="CF52910" s="79"/>
      <c r="CL52910" s="79"/>
    </row>
    <row r="52911" spans="30:90">
      <c r="AD52911" s="73"/>
      <c r="AE52911" s="74"/>
      <c r="AF52911" s="74"/>
      <c r="BX52911" s="73"/>
      <c r="BY52911" s="74"/>
      <c r="BZ52911" s="74"/>
      <c r="CA52911" s="74"/>
      <c r="CF52911" s="79"/>
      <c r="CL52911" s="79"/>
    </row>
    <row r="52912" spans="30:90">
      <c r="AD52912" s="73"/>
      <c r="AE52912" s="74"/>
      <c r="AF52912" s="74"/>
      <c r="BX52912" s="73"/>
      <c r="BY52912" s="74"/>
      <c r="BZ52912" s="74"/>
      <c r="CA52912" s="74"/>
      <c r="CF52912" s="79"/>
      <c r="CL52912" s="79"/>
    </row>
    <row r="52913" spans="30:90">
      <c r="AD52913" s="73"/>
      <c r="AE52913" s="74"/>
      <c r="AF52913" s="74"/>
      <c r="BX52913" s="73"/>
      <c r="BY52913" s="74"/>
      <c r="BZ52913" s="74"/>
      <c r="CA52913" s="74"/>
      <c r="CF52913" s="79"/>
      <c r="CL52913" s="79"/>
    </row>
    <row r="52914" spans="30:90">
      <c r="AD52914" s="73"/>
      <c r="AE52914" s="74"/>
      <c r="AF52914" s="74"/>
      <c r="BX52914" s="73"/>
      <c r="BY52914" s="74"/>
      <c r="BZ52914" s="74"/>
      <c r="CA52914" s="74"/>
      <c r="CF52914" s="79"/>
      <c r="CL52914" s="79"/>
    </row>
    <row r="52915" spans="30:90">
      <c r="AD52915" s="73"/>
      <c r="AE52915" s="74"/>
      <c r="AF52915" s="74"/>
      <c r="BX52915" s="73"/>
      <c r="BY52915" s="74"/>
      <c r="BZ52915" s="74"/>
      <c r="CA52915" s="74"/>
      <c r="CF52915" s="79"/>
      <c r="CL52915" s="79"/>
    </row>
    <row r="52916" spans="30:90">
      <c r="AD52916" s="73"/>
      <c r="AE52916" s="74"/>
      <c r="AF52916" s="74"/>
      <c r="BX52916" s="73"/>
      <c r="BY52916" s="74"/>
      <c r="BZ52916" s="74"/>
      <c r="CA52916" s="74"/>
      <c r="CF52916" s="79"/>
      <c r="CL52916" s="79"/>
    </row>
    <row r="52917" spans="30:90">
      <c r="AD52917" s="73"/>
      <c r="AE52917" s="74"/>
      <c r="AF52917" s="74"/>
      <c r="BX52917" s="73"/>
      <c r="BY52917" s="74"/>
      <c r="BZ52917" s="74"/>
      <c r="CA52917" s="74"/>
      <c r="CF52917" s="79"/>
      <c r="CL52917" s="79"/>
    </row>
    <row r="52918" spans="30:90">
      <c r="AD52918" s="73"/>
      <c r="AE52918" s="74"/>
      <c r="AF52918" s="74"/>
      <c r="BX52918" s="73"/>
      <c r="BY52918" s="74"/>
      <c r="BZ52918" s="74"/>
      <c r="CA52918" s="74"/>
      <c r="CF52918" s="79"/>
      <c r="CL52918" s="79"/>
    </row>
    <row r="52919" spans="30:90">
      <c r="AD52919" s="73"/>
      <c r="AE52919" s="74"/>
      <c r="AF52919" s="74"/>
      <c r="BX52919" s="73"/>
      <c r="BY52919" s="74"/>
      <c r="BZ52919" s="74"/>
      <c r="CA52919" s="74"/>
      <c r="CF52919" s="79"/>
      <c r="CL52919" s="79"/>
    </row>
    <row r="52920" spans="30:90">
      <c r="AD52920" s="73"/>
      <c r="AE52920" s="74"/>
      <c r="AF52920" s="74"/>
      <c r="BX52920" s="73"/>
      <c r="BY52920" s="74"/>
      <c r="BZ52920" s="74"/>
      <c r="CA52920" s="74"/>
      <c r="CF52920" s="79"/>
      <c r="CL52920" s="79"/>
    </row>
    <row r="52921" spans="30:90">
      <c r="AD52921" s="73"/>
      <c r="AE52921" s="74"/>
      <c r="AF52921" s="74"/>
      <c r="BX52921" s="73"/>
      <c r="BY52921" s="74"/>
      <c r="BZ52921" s="74"/>
      <c r="CA52921" s="74"/>
      <c r="CF52921" s="79"/>
      <c r="CL52921" s="79"/>
    </row>
    <row r="52922" spans="30:90">
      <c r="AD52922" s="73"/>
      <c r="AE52922" s="74"/>
      <c r="AF52922" s="74"/>
      <c r="BX52922" s="73"/>
      <c r="BY52922" s="74"/>
      <c r="BZ52922" s="74"/>
      <c r="CA52922" s="74"/>
      <c r="CF52922" s="79"/>
      <c r="CL52922" s="79"/>
    </row>
    <row r="52923" spans="30:90">
      <c r="AD52923" s="73"/>
      <c r="AE52923" s="74"/>
      <c r="AF52923" s="74"/>
      <c r="BX52923" s="73"/>
      <c r="BY52923" s="74"/>
      <c r="BZ52923" s="74"/>
      <c r="CA52923" s="74"/>
      <c r="CF52923" s="79"/>
      <c r="CL52923" s="79"/>
    </row>
    <row r="52924" spans="30:90">
      <c r="AD52924" s="73"/>
      <c r="AE52924" s="74"/>
      <c r="AF52924" s="74"/>
      <c r="BX52924" s="73"/>
      <c r="BY52924" s="74"/>
      <c r="BZ52924" s="74"/>
      <c r="CA52924" s="74"/>
      <c r="CF52924" s="79"/>
      <c r="CL52924" s="79"/>
    </row>
    <row r="52925" spans="30:90">
      <c r="AD52925" s="73"/>
      <c r="AE52925" s="74"/>
      <c r="AF52925" s="74"/>
      <c r="BX52925" s="73"/>
      <c r="BY52925" s="74"/>
      <c r="BZ52925" s="74"/>
      <c r="CA52925" s="74"/>
      <c r="CF52925" s="79"/>
      <c r="CL52925" s="79"/>
    </row>
    <row r="52926" spans="30:90">
      <c r="AD52926" s="73"/>
      <c r="AE52926" s="74"/>
      <c r="AF52926" s="74"/>
      <c r="BX52926" s="73"/>
      <c r="BY52926" s="74"/>
      <c r="BZ52926" s="74"/>
      <c r="CA52926" s="74"/>
      <c r="CF52926" s="79"/>
      <c r="CL52926" s="79"/>
    </row>
    <row r="52927" spans="30:90">
      <c r="AD52927" s="73"/>
      <c r="AE52927" s="74"/>
      <c r="AF52927" s="74"/>
      <c r="BX52927" s="73"/>
      <c r="BY52927" s="74"/>
      <c r="BZ52927" s="74"/>
      <c r="CA52927" s="74"/>
      <c r="CF52927" s="79"/>
      <c r="CL52927" s="79"/>
    </row>
    <row r="52928" spans="30:90">
      <c r="AD52928" s="73"/>
      <c r="AE52928" s="74"/>
      <c r="AF52928" s="74"/>
      <c r="BX52928" s="73"/>
      <c r="BY52928" s="74"/>
      <c r="BZ52928" s="74"/>
      <c r="CA52928" s="74"/>
      <c r="CF52928" s="79"/>
      <c r="CL52928" s="79"/>
    </row>
    <row r="52929" spans="30:90">
      <c r="AD52929" s="73"/>
      <c r="AE52929" s="74"/>
      <c r="AF52929" s="74"/>
      <c r="BX52929" s="73"/>
      <c r="BY52929" s="74"/>
      <c r="BZ52929" s="74"/>
      <c r="CA52929" s="74"/>
      <c r="CF52929" s="79"/>
      <c r="CL52929" s="79"/>
    </row>
    <row r="52930" spans="30:90">
      <c r="AD52930" s="73"/>
      <c r="AE52930" s="74"/>
      <c r="AF52930" s="74"/>
      <c r="BX52930" s="73"/>
      <c r="BY52930" s="74"/>
      <c r="BZ52930" s="74"/>
      <c r="CA52930" s="74"/>
      <c r="CF52930" s="79"/>
      <c r="CL52930" s="79"/>
    </row>
    <row r="52931" spans="30:90">
      <c r="AD52931" s="73"/>
      <c r="AE52931" s="74"/>
      <c r="AF52931" s="74"/>
      <c r="BX52931" s="73"/>
      <c r="BY52931" s="74"/>
      <c r="BZ52931" s="74"/>
      <c r="CA52931" s="74"/>
      <c r="CF52931" s="79"/>
      <c r="CL52931" s="79"/>
    </row>
    <row r="52932" spans="30:90">
      <c r="AD52932" s="73"/>
      <c r="AE52932" s="74"/>
      <c r="AF52932" s="74"/>
      <c r="BX52932" s="73"/>
      <c r="BY52932" s="74"/>
      <c r="BZ52932" s="74"/>
      <c r="CA52932" s="74"/>
      <c r="CF52932" s="79"/>
      <c r="CL52932" s="79"/>
    </row>
    <row r="52933" spans="30:90">
      <c r="AD52933" s="73"/>
      <c r="AE52933" s="74"/>
      <c r="AF52933" s="74"/>
      <c r="BX52933" s="73"/>
      <c r="BY52933" s="74"/>
      <c r="BZ52933" s="74"/>
      <c r="CA52933" s="74"/>
      <c r="CF52933" s="79"/>
      <c r="CL52933" s="79"/>
    </row>
    <row r="52934" spans="30:90">
      <c r="AD52934" s="73"/>
      <c r="AE52934" s="74"/>
      <c r="AF52934" s="74"/>
      <c r="BX52934" s="73"/>
      <c r="BY52934" s="74"/>
      <c r="BZ52934" s="74"/>
      <c r="CA52934" s="74"/>
      <c r="CF52934" s="79"/>
      <c r="CL52934" s="79"/>
    </row>
    <row r="52935" spans="30:90">
      <c r="AD52935" s="73"/>
      <c r="AE52935" s="74"/>
      <c r="AF52935" s="74"/>
      <c r="BX52935" s="73"/>
      <c r="BY52935" s="74"/>
      <c r="BZ52935" s="74"/>
      <c r="CA52935" s="74"/>
      <c r="CF52935" s="79"/>
      <c r="CL52935" s="79"/>
    </row>
    <row r="52936" spans="30:90">
      <c r="AD52936" s="73"/>
      <c r="AE52936" s="74"/>
      <c r="AF52936" s="74"/>
      <c r="BX52936" s="73"/>
      <c r="BY52936" s="74"/>
      <c r="BZ52936" s="74"/>
      <c r="CA52936" s="74"/>
      <c r="CF52936" s="79"/>
      <c r="CL52936" s="79"/>
    </row>
    <row r="52937" spans="30:90">
      <c r="AD52937" s="73"/>
      <c r="AE52937" s="74"/>
      <c r="AF52937" s="74"/>
      <c r="BX52937" s="73"/>
      <c r="BY52937" s="74"/>
      <c r="BZ52937" s="74"/>
      <c r="CA52937" s="74"/>
      <c r="CF52937" s="79"/>
      <c r="CL52937" s="79"/>
    </row>
    <row r="52938" spans="30:90">
      <c r="AD52938" s="73"/>
      <c r="AE52938" s="74"/>
      <c r="AF52938" s="74"/>
      <c r="BX52938" s="73"/>
      <c r="BY52938" s="74"/>
      <c r="BZ52938" s="74"/>
      <c r="CA52938" s="74"/>
      <c r="CF52938" s="79"/>
      <c r="CL52938" s="79"/>
    </row>
    <row r="52939" spans="30:90">
      <c r="AD52939" s="73"/>
      <c r="AE52939" s="74"/>
      <c r="AF52939" s="74"/>
      <c r="BX52939" s="73"/>
      <c r="BY52939" s="74"/>
      <c r="BZ52939" s="74"/>
      <c r="CA52939" s="74"/>
      <c r="CF52939" s="79"/>
      <c r="CL52939" s="79"/>
    </row>
    <row r="52940" spans="30:90">
      <c r="AD52940" s="73"/>
      <c r="AE52940" s="74"/>
      <c r="AF52940" s="74"/>
      <c r="BX52940" s="73"/>
      <c r="BY52940" s="74"/>
      <c r="BZ52940" s="74"/>
      <c r="CA52940" s="74"/>
      <c r="CF52940" s="79"/>
      <c r="CL52940" s="79"/>
    </row>
    <row r="52941" spans="30:90">
      <c r="AD52941" s="73"/>
      <c r="AE52941" s="74"/>
      <c r="AF52941" s="74"/>
      <c r="BX52941" s="73"/>
      <c r="BY52941" s="74"/>
      <c r="BZ52941" s="74"/>
      <c r="CA52941" s="74"/>
      <c r="CF52941" s="79"/>
      <c r="CL52941" s="79"/>
    </row>
    <row r="52942" spans="30:90">
      <c r="AD52942" s="73"/>
      <c r="AE52942" s="74"/>
      <c r="AF52942" s="74"/>
      <c r="BX52942" s="73"/>
      <c r="BY52942" s="74"/>
      <c r="BZ52942" s="74"/>
      <c r="CA52942" s="74"/>
      <c r="CF52942" s="79"/>
      <c r="CL52942" s="79"/>
    </row>
    <row r="52943" spans="30:90">
      <c r="AD52943" s="73"/>
      <c r="AE52943" s="74"/>
      <c r="AF52943" s="74"/>
      <c r="BX52943" s="73"/>
      <c r="BY52943" s="74"/>
      <c r="BZ52943" s="74"/>
      <c r="CA52943" s="74"/>
      <c r="CF52943" s="79"/>
      <c r="CL52943" s="79"/>
    </row>
    <row r="52944" spans="30:90">
      <c r="AD52944" s="73"/>
      <c r="AE52944" s="74"/>
      <c r="AF52944" s="74"/>
      <c r="BX52944" s="73"/>
      <c r="BY52944" s="74"/>
      <c r="BZ52944" s="74"/>
      <c r="CA52944" s="74"/>
      <c r="CF52944" s="79"/>
      <c r="CL52944" s="79"/>
    </row>
    <row r="52945" spans="30:90">
      <c r="AD52945" s="73"/>
      <c r="AE52945" s="74"/>
      <c r="AF52945" s="74"/>
      <c r="BX52945" s="73"/>
      <c r="BY52945" s="74"/>
      <c r="BZ52945" s="74"/>
      <c r="CA52945" s="74"/>
      <c r="CF52945" s="79"/>
      <c r="CL52945" s="79"/>
    </row>
    <row r="52946" spans="30:90">
      <c r="AD52946" s="73"/>
      <c r="AE52946" s="74"/>
      <c r="AF52946" s="74"/>
      <c r="BX52946" s="73"/>
      <c r="BY52946" s="74"/>
      <c r="BZ52946" s="74"/>
      <c r="CA52946" s="74"/>
      <c r="CF52946" s="79"/>
      <c r="CL52946" s="79"/>
    </row>
    <row r="52947" spans="30:90">
      <c r="AD52947" s="73"/>
      <c r="AE52947" s="74"/>
      <c r="AF52947" s="74"/>
      <c r="BX52947" s="73"/>
      <c r="BY52947" s="74"/>
      <c r="BZ52947" s="74"/>
      <c r="CA52947" s="74"/>
      <c r="CF52947" s="79"/>
      <c r="CL52947" s="79"/>
    </row>
    <row r="52948" spans="30:90">
      <c r="AD52948" s="73"/>
      <c r="AE52948" s="74"/>
      <c r="AF52948" s="74"/>
      <c r="BX52948" s="73"/>
      <c r="BY52948" s="74"/>
      <c r="BZ52948" s="74"/>
      <c r="CA52948" s="74"/>
      <c r="CF52948" s="79"/>
      <c r="CL52948" s="79"/>
    </row>
    <row r="52949" spans="30:90">
      <c r="AD52949" s="73"/>
      <c r="AE52949" s="74"/>
      <c r="AF52949" s="74"/>
      <c r="BX52949" s="73"/>
      <c r="BY52949" s="74"/>
      <c r="BZ52949" s="74"/>
      <c r="CA52949" s="74"/>
      <c r="CF52949" s="79"/>
      <c r="CL52949" s="79"/>
    </row>
    <row r="52950" spans="30:90">
      <c r="AD52950" s="73"/>
      <c r="AE52950" s="74"/>
      <c r="AF52950" s="74"/>
      <c r="BX52950" s="73"/>
      <c r="BY52950" s="74"/>
      <c r="BZ52950" s="74"/>
      <c r="CA52950" s="74"/>
      <c r="CF52950" s="79"/>
      <c r="CL52950" s="79"/>
    </row>
    <row r="52951" spans="30:90">
      <c r="AD52951" s="73"/>
      <c r="AE52951" s="74"/>
      <c r="AF52951" s="74"/>
      <c r="BX52951" s="73"/>
      <c r="BY52951" s="74"/>
      <c r="BZ52951" s="74"/>
      <c r="CA52951" s="74"/>
      <c r="CF52951" s="79"/>
      <c r="CL52951" s="79"/>
    </row>
    <row r="52952" spans="30:90">
      <c r="AD52952" s="73"/>
      <c r="AE52952" s="74"/>
      <c r="AF52952" s="74"/>
      <c r="BX52952" s="73"/>
      <c r="BY52952" s="74"/>
      <c r="BZ52952" s="74"/>
      <c r="CA52952" s="74"/>
      <c r="CF52952" s="79"/>
      <c r="CL52952" s="79"/>
    </row>
    <row r="52953" spans="30:90">
      <c r="AD52953" s="73"/>
      <c r="AE52953" s="74"/>
      <c r="AF52953" s="74"/>
      <c r="BX52953" s="73"/>
      <c r="BY52953" s="74"/>
      <c r="BZ52953" s="74"/>
      <c r="CA52953" s="74"/>
      <c r="CF52953" s="79"/>
      <c r="CL52953" s="79"/>
    </row>
    <row r="52954" spans="30:90">
      <c r="AD52954" s="73"/>
      <c r="AE52954" s="74"/>
      <c r="AF52954" s="74"/>
      <c r="BX52954" s="73"/>
      <c r="BY52954" s="74"/>
      <c r="BZ52954" s="74"/>
      <c r="CA52954" s="74"/>
      <c r="CF52954" s="79"/>
      <c r="CL52954" s="79"/>
    </row>
    <row r="52955" spans="30:90">
      <c r="AD52955" s="73"/>
      <c r="AE52955" s="74"/>
      <c r="AF52955" s="74"/>
      <c r="BX52955" s="73"/>
      <c r="BY52955" s="74"/>
      <c r="BZ52955" s="74"/>
      <c r="CA52955" s="74"/>
      <c r="CF52955" s="79"/>
      <c r="CL52955" s="79"/>
    </row>
    <row r="52956" spans="30:90">
      <c r="AD52956" s="73"/>
      <c r="AE52956" s="74"/>
      <c r="AF52956" s="74"/>
      <c r="BX52956" s="73"/>
      <c r="BY52956" s="74"/>
      <c r="BZ52956" s="74"/>
      <c r="CA52956" s="74"/>
      <c r="CF52956" s="79"/>
      <c r="CL52956" s="79"/>
    </row>
    <row r="52957" spans="30:90">
      <c r="AD52957" s="73"/>
      <c r="AE52957" s="74"/>
      <c r="AF52957" s="74"/>
      <c r="BX52957" s="73"/>
      <c r="BY52957" s="74"/>
      <c r="BZ52957" s="74"/>
      <c r="CA52957" s="74"/>
      <c r="CF52957" s="79"/>
      <c r="CL52957" s="79"/>
    </row>
    <row r="52958" spans="30:90">
      <c r="AD52958" s="73"/>
      <c r="AE52958" s="74"/>
      <c r="AF52958" s="74"/>
      <c r="BX52958" s="73"/>
      <c r="BY52958" s="74"/>
      <c r="BZ52958" s="74"/>
      <c r="CA52958" s="74"/>
      <c r="CF52958" s="79"/>
      <c r="CL52958" s="79"/>
    </row>
    <row r="52959" spans="30:90">
      <c r="AD52959" s="73"/>
      <c r="AE52959" s="74"/>
      <c r="AF52959" s="74"/>
      <c r="BX52959" s="73"/>
      <c r="BY52959" s="74"/>
      <c r="BZ52959" s="74"/>
      <c r="CA52959" s="74"/>
      <c r="CF52959" s="79"/>
      <c r="CL52959" s="79"/>
    </row>
    <row r="52960" spans="30:90">
      <c r="AD52960" s="73"/>
      <c r="AE52960" s="74"/>
      <c r="AF52960" s="74"/>
      <c r="BX52960" s="73"/>
      <c r="BY52960" s="74"/>
      <c r="BZ52960" s="74"/>
      <c r="CA52960" s="74"/>
      <c r="CF52960" s="79"/>
      <c r="CL52960" s="79"/>
    </row>
    <row r="52961" spans="30:90">
      <c r="AD52961" s="73"/>
      <c r="AE52961" s="74"/>
      <c r="AF52961" s="74"/>
      <c r="BX52961" s="73"/>
      <c r="BY52961" s="74"/>
      <c r="BZ52961" s="74"/>
      <c r="CA52961" s="74"/>
      <c r="CF52961" s="79"/>
      <c r="CL52961" s="79"/>
    </row>
    <row r="52962" spans="30:90">
      <c r="AD52962" s="73"/>
      <c r="AE52962" s="74"/>
      <c r="AF52962" s="74"/>
      <c r="BX52962" s="73"/>
      <c r="BY52962" s="74"/>
      <c r="BZ52962" s="74"/>
      <c r="CA52962" s="74"/>
      <c r="CF52962" s="79"/>
      <c r="CL52962" s="79"/>
    </row>
    <row r="52963" spans="30:90">
      <c r="AD52963" s="73"/>
      <c r="AE52963" s="74"/>
      <c r="AF52963" s="74"/>
      <c r="BX52963" s="73"/>
      <c r="BY52963" s="74"/>
      <c r="BZ52963" s="74"/>
      <c r="CA52963" s="74"/>
      <c r="CF52963" s="79"/>
      <c r="CL52963" s="79"/>
    </row>
    <row r="52964" spans="30:90">
      <c r="AD52964" s="73"/>
      <c r="AE52964" s="74"/>
      <c r="AF52964" s="74"/>
      <c r="BX52964" s="73"/>
      <c r="BY52964" s="74"/>
      <c r="BZ52964" s="74"/>
      <c r="CA52964" s="74"/>
      <c r="CF52964" s="79"/>
      <c r="CL52964" s="79"/>
    </row>
    <row r="52965" spans="30:90">
      <c r="AD52965" s="73"/>
      <c r="AE52965" s="74"/>
      <c r="AF52965" s="74"/>
      <c r="BX52965" s="73"/>
      <c r="BY52965" s="74"/>
      <c r="BZ52965" s="74"/>
      <c r="CA52965" s="74"/>
      <c r="CF52965" s="79"/>
      <c r="CL52965" s="79"/>
    </row>
    <row r="52966" spans="30:90">
      <c r="AD52966" s="73"/>
      <c r="AE52966" s="74"/>
      <c r="AF52966" s="74"/>
      <c r="BX52966" s="73"/>
      <c r="BY52966" s="74"/>
      <c r="BZ52966" s="74"/>
      <c r="CA52966" s="74"/>
      <c r="CF52966" s="79"/>
      <c r="CL52966" s="79"/>
    </row>
    <row r="52967" spans="30:90">
      <c r="AD52967" s="73"/>
      <c r="AE52967" s="74"/>
      <c r="AF52967" s="74"/>
      <c r="BX52967" s="73"/>
      <c r="BY52967" s="74"/>
      <c r="BZ52967" s="74"/>
      <c r="CA52967" s="74"/>
      <c r="CF52967" s="79"/>
      <c r="CL52967" s="79"/>
    </row>
    <row r="52968" spans="30:90">
      <c r="AD52968" s="73"/>
      <c r="AE52968" s="74"/>
      <c r="AF52968" s="74"/>
      <c r="BX52968" s="73"/>
      <c r="BY52968" s="74"/>
      <c r="BZ52968" s="74"/>
      <c r="CA52968" s="74"/>
      <c r="CF52968" s="79"/>
      <c r="CL52968" s="79"/>
    </row>
    <row r="52969" spans="30:90">
      <c r="AD52969" s="73"/>
      <c r="AE52969" s="74"/>
      <c r="AF52969" s="74"/>
      <c r="BX52969" s="73"/>
      <c r="BY52969" s="74"/>
      <c r="BZ52969" s="74"/>
      <c r="CA52969" s="74"/>
      <c r="CF52969" s="79"/>
      <c r="CL52969" s="79"/>
    </row>
    <row r="52970" spans="30:90">
      <c r="AD52970" s="73"/>
      <c r="AE52970" s="74"/>
      <c r="AF52970" s="74"/>
      <c r="BX52970" s="73"/>
      <c r="BY52970" s="74"/>
      <c r="BZ52970" s="74"/>
      <c r="CA52970" s="74"/>
      <c r="CF52970" s="79"/>
      <c r="CL52970" s="79"/>
    </row>
    <row r="52971" spans="30:90">
      <c r="AD52971" s="73"/>
      <c r="AE52971" s="74"/>
      <c r="AF52971" s="74"/>
      <c r="BX52971" s="73"/>
      <c r="BY52971" s="74"/>
      <c r="BZ52971" s="74"/>
      <c r="CA52971" s="74"/>
      <c r="CF52971" s="79"/>
      <c r="CL52971" s="79"/>
    </row>
    <row r="52972" spans="30:90">
      <c r="AD52972" s="73"/>
      <c r="AE52972" s="74"/>
      <c r="AF52972" s="74"/>
      <c r="BX52972" s="73"/>
      <c r="BY52972" s="74"/>
      <c r="BZ52972" s="74"/>
      <c r="CA52972" s="74"/>
      <c r="CF52972" s="79"/>
      <c r="CL52972" s="79"/>
    </row>
    <row r="52973" spans="30:90">
      <c r="AD52973" s="73"/>
      <c r="AE52973" s="74"/>
      <c r="AF52973" s="74"/>
      <c r="BX52973" s="73"/>
      <c r="BY52973" s="74"/>
      <c r="BZ52973" s="74"/>
      <c r="CA52973" s="74"/>
      <c r="CF52973" s="79"/>
      <c r="CL52973" s="79"/>
    </row>
    <row r="52974" spans="30:90">
      <c r="AD52974" s="73"/>
      <c r="AE52974" s="74"/>
      <c r="AF52974" s="74"/>
      <c r="BX52974" s="73"/>
      <c r="BY52974" s="74"/>
      <c r="BZ52974" s="74"/>
      <c r="CA52974" s="74"/>
      <c r="CF52974" s="79"/>
      <c r="CL52974" s="79"/>
    </row>
    <row r="52975" spans="30:90">
      <c r="AD52975" s="73"/>
      <c r="AE52975" s="74"/>
      <c r="AF52975" s="74"/>
      <c r="BX52975" s="73"/>
      <c r="BY52975" s="74"/>
      <c r="BZ52975" s="74"/>
      <c r="CA52975" s="74"/>
      <c r="CF52975" s="79"/>
      <c r="CL52975" s="79"/>
    </row>
    <row r="52976" spans="30:90">
      <c r="AD52976" s="73"/>
      <c r="AE52976" s="74"/>
      <c r="AF52976" s="74"/>
      <c r="BX52976" s="73"/>
      <c r="BY52976" s="74"/>
      <c r="BZ52976" s="74"/>
      <c r="CA52976" s="74"/>
      <c r="CF52976" s="79"/>
      <c r="CL52976" s="79"/>
    </row>
    <row r="52977" spans="30:90">
      <c r="AD52977" s="73"/>
      <c r="AE52977" s="74"/>
      <c r="AF52977" s="74"/>
      <c r="BX52977" s="73"/>
      <c r="BY52977" s="74"/>
      <c r="BZ52977" s="74"/>
      <c r="CA52977" s="74"/>
      <c r="CF52977" s="79"/>
      <c r="CL52977" s="79"/>
    </row>
    <row r="52978" spans="30:90">
      <c r="AD52978" s="73"/>
      <c r="AE52978" s="74"/>
      <c r="AF52978" s="74"/>
      <c r="BX52978" s="73"/>
      <c r="BY52978" s="74"/>
      <c r="BZ52978" s="74"/>
      <c r="CA52978" s="74"/>
      <c r="CF52978" s="79"/>
      <c r="CL52978" s="79"/>
    </row>
    <row r="52979" spans="30:90">
      <c r="AD52979" s="73"/>
      <c r="AE52979" s="74"/>
      <c r="AF52979" s="74"/>
      <c r="BX52979" s="73"/>
      <c r="BY52979" s="74"/>
      <c r="BZ52979" s="74"/>
      <c r="CA52979" s="74"/>
      <c r="CF52979" s="79"/>
      <c r="CL52979" s="79"/>
    </row>
    <row r="52980" spans="30:90">
      <c r="AD52980" s="73"/>
      <c r="AE52980" s="74"/>
      <c r="AF52980" s="74"/>
      <c r="BX52980" s="73"/>
      <c r="BY52980" s="74"/>
      <c r="BZ52980" s="74"/>
      <c r="CA52980" s="74"/>
      <c r="CF52980" s="79"/>
      <c r="CL52980" s="79"/>
    </row>
    <row r="52981" spans="30:90">
      <c r="AD52981" s="73"/>
      <c r="AE52981" s="74"/>
      <c r="AF52981" s="74"/>
      <c r="BX52981" s="73"/>
      <c r="BY52981" s="74"/>
      <c r="BZ52981" s="74"/>
      <c r="CA52981" s="74"/>
      <c r="CF52981" s="79"/>
      <c r="CL52981" s="79"/>
    </row>
    <row r="52982" spans="30:90">
      <c r="AD52982" s="73"/>
      <c r="AE52982" s="74"/>
      <c r="AF52982" s="74"/>
      <c r="BX52982" s="73"/>
      <c r="BY52982" s="74"/>
      <c r="BZ52982" s="74"/>
      <c r="CA52982" s="74"/>
      <c r="CF52982" s="79"/>
      <c r="CL52982" s="79"/>
    </row>
    <row r="52983" spans="30:90">
      <c r="AD52983" s="73"/>
      <c r="AE52983" s="74"/>
      <c r="AF52983" s="74"/>
      <c r="BX52983" s="73"/>
      <c r="BY52983" s="74"/>
      <c r="BZ52983" s="74"/>
      <c r="CA52983" s="74"/>
      <c r="CF52983" s="79"/>
      <c r="CL52983" s="79"/>
    </row>
    <row r="52984" spans="30:90">
      <c r="AD52984" s="73"/>
      <c r="AE52984" s="74"/>
      <c r="AF52984" s="74"/>
      <c r="BX52984" s="73"/>
      <c r="BY52984" s="74"/>
      <c r="BZ52984" s="74"/>
      <c r="CA52984" s="74"/>
      <c r="CF52984" s="79"/>
      <c r="CL52984" s="79"/>
    </row>
    <row r="52985" spans="30:90">
      <c r="AD52985" s="73"/>
      <c r="AE52985" s="74"/>
      <c r="AF52985" s="74"/>
      <c r="BX52985" s="73"/>
      <c r="BY52985" s="74"/>
      <c r="BZ52985" s="74"/>
      <c r="CA52985" s="74"/>
      <c r="CF52985" s="79"/>
      <c r="CL52985" s="79"/>
    </row>
    <row r="52986" spans="30:90">
      <c r="AD52986" s="73"/>
      <c r="AE52986" s="74"/>
      <c r="AF52986" s="74"/>
      <c r="BX52986" s="73"/>
      <c r="BY52986" s="74"/>
      <c r="BZ52986" s="74"/>
      <c r="CA52986" s="74"/>
      <c r="CF52986" s="79"/>
      <c r="CL52986" s="79"/>
    </row>
    <row r="52987" spans="30:90">
      <c r="AD52987" s="73"/>
      <c r="AE52987" s="74"/>
      <c r="AF52987" s="74"/>
      <c r="BX52987" s="73"/>
      <c r="BY52987" s="74"/>
      <c r="BZ52987" s="74"/>
      <c r="CA52987" s="74"/>
      <c r="CF52987" s="79"/>
      <c r="CL52987" s="79"/>
    </row>
    <row r="52988" spans="30:90">
      <c r="AD52988" s="73"/>
      <c r="AE52988" s="74"/>
      <c r="AF52988" s="74"/>
      <c r="BX52988" s="73"/>
      <c r="BY52988" s="74"/>
      <c r="BZ52988" s="74"/>
      <c r="CA52988" s="74"/>
      <c r="CF52988" s="79"/>
      <c r="CL52988" s="79"/>
    </row>
    <row r="52989" spans="30:90">
      <c r="AD52989" s="73"/>
      <c r="AE52989" s="74"/>
      <c r="AF52989" s="74"/>
      <c r="BX52989" s="73"/>
      <c r="BY52989" s="74"/>
      <c r="BZ52989" s="74"/>
      <c r="CA52989" s="74"/>
      <c r="CF52989" s="79"/>
      <c r="CL52989" s="79"/>
    </row>
    <row r="52990" spans="30:90">
      <c r="AD52990" s="73"/>
      <c r="AE52990" s="74"/>
      <c r="AF52990" s="74"/>
      <c r="BX52990" s="73"/>
      <c r="BY52990" s="74"/>
      <c r="BZ52990" s="74"/>
      <c r="CA52990" s="74"/>
      <c r="CF52990" s="79"/>
      <c r="CL52990" s="79"/>
    </row>
    <row r="52991" spans="30:90">
      <c r="AD52991" s="73"/>
      <c r="AE52991" s="74"/>
      <c r="AF52991" s="74"/>
      <c r="BX52991" s="73"/>
      <c r="BY52991" s="74"/>
      <c r="BZ52991" s="74"/>
      <c r="CA52991" s="74"/>
      <c r="CF52991" s="79"/>
      <c r="CL52991" s="79"/>
    </row>
    <row r="52992" spans="30:90">
      <c r="AD52992" s="73"/>
      <c r="AE52992" s="74"/>
      <c r="AF52992" s="74"/>
      <c r="BX52992" s="73"/>
      <c r="BY52992" s="74"/>
      <c r="BZ52992" s="74"/>
      <c r="CA52992" s="74"/>
      <c r="CF52992" s="79"/>
      <c r="CL52992" s="79"/>
    </row>
    <row r="52993" spans="30:90">
      <c r="AD52993" s="73"/>
      <c r="AE52993" s="74"/>
      <c r="AF52993" s="74"/>
      <c r="BX52993" s="73"/>
      <c r="BY52993" s="74"/>
      <c r="BZ52993" s="74"/>
      <c r="CA52993" s="74"/>
      <c r="CF52993" s="79"/>
      <c r="CL52993" s="79"/>
    </row>
    <row r="52994" spans="30:90">
      <c r="AD52994" s="73"/>
      <c r="AE52994" s="74"/>
      <c r="AF52994" s="74"/>
      <c r="BX52994" s="73"/>
      <c r="BY52994" s="74"/>
      <c r="BZ52994" s="74"/>
      <c r="CA52994" s="74"/>
      <c r="CF52994" s="79"/>
      <c r="CL52994" s="79"/>
    </row>
    <row r="52995" spans="30:90">
      <c r="AD52995" s="73"/>
      <c r="AE52995" s="74"/>
      <c r="AF52995" s="74"/>
      <c r="BX52995" s="73"/>
      <c r="BY52995" s="74"/>
      <c r="BZ52995" s="74"/>
      <c r="CA52995" s="74"/>
      <c r="CF52995" s="79"/>
      <c r="CL52995" s="79"/>
    </row>
    <row r="52996" spans="30:90">
      <c r="AD52996" s="73"/>
      <c r="AE52996" s="74"/>
      <c r="AF52996" s="74"/>
      <c r="BX52996" s="73"/>
      <c r="BY52996" s="74"/>
      <c r="BZ52996" s="74"/>
      <c r="CA52996" s="74"/>
      <c r="CF52996" s="79"/>
      <c r="CL52996" s="79"/>
    </row>
    <row r="52997" spans="30:90">
      <c r="AD52997" s="73"/>
      <c r="AE52997" s="74"/>
      <c r="AF52997" s="74"/>
      <c r="BX52997" s="73"/>
      <c r="BY52997" s="74"/>
      <c r="BZ52997" s="74"/>
      <c r="CA52997" s="74"/>
      <c r="CF52997" s="79"/>
      <c r="CL52997" s="79"/>
    </row>
    <row r="52998" spans="30:90">
      <c r="AD52998" s="73"/>
      <c r="AE52998" s="74"/>
      <c r="AF52998" s="74"/>
      <c r="BX52998" s="73"/>
      <c r="BY52998" s="74"/>
      <c r="BZ52998" s="74"/>
      <c r="CA52998" s="74"/>
      <c r="CF52998" s="79"/>
      <c r="CL52998" s="79"/>
    </row>
    <row r="52999" spans="30:90">
      <c r="AD52999" s="73"/>
      <c r="AE52999" s="74"/>
      <c r="AF52999" s="74"/>
      <c r="BX52999" s="73"/>
      <c r="BY52999" s="74"/>
      <c r="BZ52999" s="74"/>
      <c r="CA52999" s="74"/>
      <c r="CF52999" s="79"/>
      <c r="CL52999" s="79"/>
    </row>
    <row r="53000" spans="30:90">
      <c r="AD53000" s="73"/>
      <c r="AE53000" s="74"/>
      <c r="AF53000" s="74"/>
      <c r="BX53000" s="73"/>
      <c r="BY53000" s="74"/>
      <c r="BZ53000" s="74"/>
      <c r="CA53000" s="74"/>
      <c r="CF53000" s="79"/>
      <c r="CL53000" s="79"/>
    </row>
    <row r="53001" spans="30:90">
      <c r="AD53001" s="73"/>
      <c r="AE53001" s="74"/>
      <c r="AF53001" s="74"/>
      <c r="BX53001" s="73"/>
      <c r="BY53001" s="74"/>
      <c r="BZ53001" s="74"/>
      <c r="CA53001" s="74"/>
      <c r="CF53001" s="79"/>
      <c r="CL53001" s="79"/>
    </row>
    <row r="53002" spans="30:90">
      <c r="AD53002" s="73"/>
      <c r="AE53002" s="74"/>
      <c r="AF53002" s="74"/>
      <c r="BX53002" s="73"/>
      <c r="BY53002" s="74"/>
      <c r="BZ53002" s="74"/>
      <c r="CA53002" s="74"/>
      <c r="CF53002" s="79"/>
      <c r="CL53002" s="79"/>
    </row>
    <row r="53003" spans="30:90">
      <c r="AD53003" s="73"/>
      <c r="AE53003" s="74"/>
      <c r="AF53003" s="74"/>
      <c r="BX53003" s="73"/>
      <c r="BY53003" s="74"/>
      <c r="BZ53003" s="74"/>
      <c r="CA53003" s="74"/>
      <c r="CF53003" s="79"/>
      <c r="CL53003" s="79"/>
    </row>
    <row r="53004" spans="30:90">
      <c r="AD53004" s="73"/>
      <c r="AE53004" s="74"/>
      <c r="AF53004" s="74"/>
      <c r="BX53004" s="73"/>
      <c r="BY53004" s="74"/>
      <c r="BZ53004" s="74"/>
      <c r="CA53004" s="74"/>
      <c r="CF53004" s="79"/>
      <c r="CL53004" s="79"/>
    </row>
    <row r="53005" spans="30:90">
      <c r="AD53005" s="73"/>
      <c r="AE53005" s="74"/>
      <c r="AF53005" s="74"/>
      <c r="BX53005" s="73"/>
      <c r="BY53005" s="74"/>
      <c r="BZ53005" s="74"/>
      <c r="CA53005" s="74"/>
      <c r="CF53005" s="79"/>
      <c r="CL53005" s="79"/>
    </row>
    <row r="53006" spans="30:90">
      <c r="AD53006" s="73"/>
      <c r="AE53006" s="74"/>
      <c r="AF53006" s="74"/>
      <c r="BX53006" s="73"/>
      <c r="BY53006" s="74"/>
      <c r="BZ53006" s="74"/>
      <c r="CA53006" s="74"/>
      <c r="CF53006" s="79"/>
      <c r="CL53006" s="79"/>
    </row>
    <row r="53007" spans="30:90">
      <c r="AD53007" s="73"/>
      <c r="AE53007" s="74"/>
      <c r="AF53007" s="74"/>
      <c r="BX53007" s="73"/>
      <c r="BY53007" s="74"/>
      <c r="BZ53007" s="74"/>
      <c r="CA53007" s="74"/>
      <c r="CF53007" s="79"/>
      <c r="CL53007" s="79"/>
    </row>
    <row r="53008" spans="30:90">
      <c r="AD53008" s="73"/>
      <c r="AE53008" s="74"/>
      <c r="AF53008" s="74"/>
      <c r="BX53008" s="73"/>
      <c r="BY53008" s="74"/>
      <c r="BZ53008" s="74"/>
      <c r="CA53008" s="74"/>
      <c r="CF53008" s="79"/>
      <c r="CL53008" s="79"/>
    </row>
    <row r="53009" spans="30:90">
      <c r="AD53009" s="73"/>
      <c r="AE53009" s="74"/>
      <c r="AF53009" s="74"/>
      <c r="BX53009" s="73"/>
      <c r="BY53009" s="74"/>
      <c r="BZ53009" s="74"/>
      <c r="CA53009" s="74"/>
      <c r="CF53009" s="79"/>
      <c r="CL53009" s="79"/>
    </row>
    <row r="53010" spans="30:90">
      <c r="AD53010" s="73"/>
      <c r="AE53010" s="74"/>
      <c r="AF53010" s="74"/>
      <c r="BX53010" s="73"/>
      <c r="BY53010" s="74"/>
      <c r="BZ53010" s="74"/>
      <c r="CA53010" s="74"/>
      <c r="CF53010" s="79"/>
      <c r="CL53010" s="79"/>
    </row>
    <row r="53011" spans="30:90">
      <c r="AD53011" s="73"/>
      <c r="AE53011" s="74"/>
      <c r="AF53011" s="74"/>
      <c r="BX53011" s="73"/>
      <c r="BY53011" s="74"/>
      <c r="BZ53011" s="74"/>
      <c r="CA53011" s="74"/>
      <c r="CF53011" s="79"/>
      <c r="CL53011" s="79"/>
    </row>
    <row r="53012" spans="30:90">
      <c r="AD53012" s="73"/>
      <c r="AE53012" s="74"/>
      <c r="AF53012" s="74"/>
      <c r="BX53012" s="73"/>
      <c r="BY53012" s="74"/>
      <c r="BZ53012" s="74"/>
      <c r="CA53012" s="74"/>
      <c r="CF53012" s="79"/>
      <c r="CL53012" s="79"/>
    </row>
    <row r="53013" spans="30:90">
      <c r="AD53013" s="73"/>
      <c r="AE53013" s="74"/>
      <c r="AF53013" s="74"/>
      <c r="BX53013" s="73"/>
      <c r="BY53013" s="74"/>
      <c r="BZ53013" s="74"/>
      <c r="CA53013" s="74"/>
      <c r="CF53013" s="79"/>
      <c r="CL53013" s="79"/>
    </row>
    <row r="53014" spans="30:90">
      <c r="AD53014" s="73"/>
      <c r="AE53014" s="74"/>
      <c r="AF53014" s="74"/>
      <c r="BX53014" s="73"/>
      <c r="BY53014" s="74"/>
      <c r="BZ53014" s="74"/>
      <c r="CA53014" s="74"/>
      <c r="CF53014" s="79"/>
      <c r="CL53014" s="79"/>
    </row>
    <row r="53015" spans="30:90">
      <c r="AD53015" s="73"/>
      <c r="AE53015" s="74"/>
      <c r="AF53015" s="74"/>
      <c r="BX53015" s="73"/>
      <c r="BY53015" s="74"/>
      <c r="BZ53015" s="74"/>
      <c r="CA53015" s="74"/>
      <c r="CF53015" s="79"/>
      <c r="CL53015" s="79"/>
    </row>
    <row r="53016" spans="30:90">
      <c r="AD53016" s="73"/>
      <c r="AE53016" s="74"/>
      <c r="AF53016" s="74"/>
      <c r="BX53016" s="73"/>
      <c r="BY53016" s="74"/>
      <c r="BZ53016" s="74"/>
      <c r="CA53016" s="74"/>
      <c r="CF53016" s="79"/>
      <c r="CL53016" s="79"/>
    </row>
    <row r="53017" spans="30:90">
      <c r="AD53017" s="73"/>
      <c r="AE53017" s="74"/>
      <c r="AF53017" s="74"/>
      <c r="BX53017" s="73"/>
      <c r="BY53017" s="74"/>
      <c r="BZ53017" s="74"/>
      <c r="CA53017" s="74"/>
      <c r="CF53017" s="79"/>
      <c r="CL53017" s="79"/>
    </row>
    <row r="53018" spans="30:90">
      <c r="AD53018" s="73"/>
      <c r="AE53018" s="74"/>
      <c r="AF53018" s="74"/>
      <c r="BX53018" s="73"/>
      <c r="BY53018" s="74"/>
      <c r="BZ53018" s="74"/>
      <c r="CA53018" s="74"/>
      <c r="CF53018" s="79"/>
      <c r="CL53018" s="79"/>
    </row>
    <row r="53019" spans="30:90">
      <c r="AD53019" s="73"/>
      <c r="AE53019" s="74"/>
      <c r="AF53019" s="74"/>
      <c r="BX53019" s="73"/>
      <c r="BY53019" s="74"/>
      <c r="BZ53019" s="74"/>
      <c r="CA53019" s="74"/>
      <c r="CF53019" s="79"/>
      <c r="CL53019" s="79"/>
    </row>
    <row r="53020" spans="30:90">
      <c r="AD53020" s="73"/>
      <c r="AE53020" s="74"/>
      <c r="AF53020" s="74"/>
      <c r="BX53020" s="73"/>
      <c r="BY53020" s="74"/>
      <c r="BZ53020" s="74"/>
      <c r="CA53020" s="74"/>
      <c r="CF53020" s="79"/>
      <c r="CL53020" s="79"/>
    </row>
    <row r="53021" spans="30:90">
      <c r="AD53021" s="73"/>
      <c r="AE53021" s="74"/>
      <c r="AF53021" s="74"/>
      <c r="BX53021" s="73"/>
      <c r="BY53021" s="74"/>
      <c r="BZ53021" s="74"/>
      <c r="CA53021" s="74"/>
      <c r="CF53021" s="79"/>
      <c r="CL53021" s="79"/>
    </row>
    <row r="53022" spans="30:90">
      <c r="AD53022" s="73"/>
      <c r="AE53022" s="74"/>
      <c r="AF53022" s="74"/>
      <c r="BX53022" s="73"/>
      <c r="BY53022" s="74"/>
      <c r="BZ53022" s="74"/>
      <c r="CA53022" s="74"/>
      <c r="CF53022" s="79"/>
      <c r="CL53022" s="79"/>
    </row>
    <row r="53023" spans="30:90">
      <c r="AD53023" s="73"/>
      <c r="AE53023" s="74"/>
      <c r="AF53023" s="74"/>
      <c r="BX53023" s="73"/>
      <c r="BY53023" s="74"/>
      <c r="BZ53023" s="74"/>
      <c r="CA53023" s="74"/>
      <c r="CF53023" s="79"/>
      <c r="CL53023" s="79"/>
    </row>
    <row r="53024" spans="30:90">
      <c r="AD53024" s="73"/>
      <c r="AE53024" s="74"/>
      <c r="AF53024" s="74"/>
      <c r="BX53024" s="73"/>
      <c r="BY53024" s="74"/>
      <c r="BZ53024" s="74"/>
      <c r="CA53024" s="74"/>
      <c r="CF53024" s="79"/>
      <c r="CL53024" s="79"/>
    </row>
    <row r="53025" spans="30:90">
      <c r="AD53025" s="73"/>
      <c r="AE53025" s="74"/>
      <c r="AF53025" s="74"/>
      <c r="BX53025" s="73"/>
      <c r="BY53025" s="74"/>
      <c r="BZ53025" s="74"/>
      <c r="CA53025" s="74"/>
      <c r="CF53025" s="79"/>
      <c r="CL53025" s="79"/>
    </row>
    <row r="53026" spans="30:90">
      <c r="AD53026" s="73"/>
      <c r="AE53026" s="74"/>
      <c r="AF53026" s="74"/>
      <c r="BX53026" s="73"/>
      <c r="BY53026" s="74"/>
      <c r="BZ53026" s="74"/>
      <c r="CA53026" s="74"/>
      <c r="CF53026" s="79"/>
      <c r="CL53026" s="79"/>
    </row>
    <row r="53027" spans="30:90">
      <c r="AD53027" s="73"/>
      <c r="AE53027" s="74"/>
      <c r="AF53027" s="74"/>
      <c r="BX53027" s="73"/>
      <c r="BY53027" s="74"/>
      <c r="BZ53027" s="74"/>
      <c r="CA53027" s="74"/>
      <c r="CF53027" s="79"/>
      <c r="CL53027" s="79"/>
    </row>
    <row r="53028" spans="30:90">
      <c r="AD53028" s="73"/>
      <c r="AE53028" s="74"/>
      <c r="AF53028" s="74"/>
      <c r="BX53028" s="73"/>
      <c r="BY53028" s="74"/>
      <c r="BZ53028" s="74"/>
      <c r="CA53028" s="74"/>
      <c r="CF53028" s="79"/>
      <c r="CL53028" s="79"/>
    </row>
    <row r="53029" spans="30:90">
      <c r="AD53029" s="73"/>
      <c r="AE53029" s="74"/>
      <c r="AF53029" s="74"/>
      <c r="BX53029" s="73"/>
      <c r="BY53029" s="74"/>
      <c r="BZ53029" s="74"/>
      <c r="CA53029" s="74"/>
      <c r="CF53029" s="79"/>
      <c r="CL53029" s="79"/>
    </row>
    <row r="53030" spans="30:90">
      <c r="AD53030" s="73"/>
      <c r="AE53030" s="74"/>
      <c r="AF53030" s="74"/>
      <c r="BX53030" s="73"/>
      <c r="BY53030" s="74"/>
      <c r="BZ53030" s="74"/>
      <c r="CA53030" s="74"/>
      <c r="CF53030" s="79"/>
      <c r="CL53030" s="79"/>
    </row>
    <row r="53031" spans="30:90">
      <c r="AD53031" s="73"/>
      <c r="AE53031" s="74"/>
      <c r="AF53031" s="74"/>
      <c r="BX53031" s="73"/>
      <c r="BY53031" s="74"/>
      <c r="BZ53031" s="74"/>
      <c r="CA53031" s="74"/>
      <c r="CF53031" s="79"/>
      <c r="CL53031" s="79"/>
    </row>
    <row r="53032" spans="30:90">
      <c r="AD53032" s="73"/>
      <c r="AE53032" s="74"/>
      <c r="AF53032" s="74"/>
      <c r="BX53032" s="73"/>
      <c r="BY53032" s="74"/>
      <c r="BZ53032" s="74"/>
      <c r="CA53032" s="74"/>
      <c r="CF53032" s="79"/>
      <c r="CL53032" s="79"/>
    </row>
    <row r="53033" spans="30:90">
      <c r="AD53033" s="73"/>
      <c r="AE53033" s="74"/>
      <c r="AF53033" s="74"/>
      <c r="BX53033" s="73"/>
      <c r="BY53033" s="74"/>
      <c r="BZ53033" s="74"/>
      <c r="CA53033" s="74"/>
      <c r="CF53033" s="79"/>
      <c r="CL53033" s="79"/>
    </row>
    <row r="53034" spans="30:90">
      <c r="AD53034" s="73"/>
      <c r="AE53034" s="74"/>
      <c r="AF53034" s="74"/>
      <c r="BX53034" s="73"/>
      <c r="BY53034" s="74"/>
      <c r="BZ53034" s="74"/>
      <c r="CA53034" s="74"/>
      <c r="CF53034" s="79"/>
      <c r="CL53034" s="79"/>
    </row>
    <row r="53035" spans="30:90">
      <c r="AD53035" s="73"/>
      <c r="AE53035" s="74"/>
      <c r="AF53035" s="74"/>
      <c r="BX53035" s="73"/>
      <c r="BY53035" s="74"/>
      <c r="BZ53035" s="74"/>
      <c r="CA53035" s="74"/>
      <c r="CF53035" s="79"/>
      <c r="CL53035" s="79"/>
    </row>
    <row r="53036" spans="30:90">
      <c r="AD53036" s="73"/>
      <c r="AE53036" s="74"/>
      <c r="AF53036" s="74"/>
      <c r="BX53036" s="73"/>
      <c r="BY53036" s="74"/>
      <c r="BZ53036" s="74"/>
      <c r="CA53036" s="74"/>
      <c r="CF53036" s="79"/>
      <c r="CL53036" s="79"/>
    </row>
    <row r="53037" spans="30:90">
      <c r="AD53037" s="73"/>
      <c r="AE53037" s="74"/>
      <c r="AF53037" s="74"/>
      <c r="BX53037" s="73"/>
      <c r="BY53037" s="74"/>
      <c r="BZ53037" s="74"/>
      <c r="CA53037" s="74"/>
      <c r="CF53037" s="79"/>
      <c r="CL53037" s="79"/>
    </row>
    <row r="53038" spans="30:90">
      <c r="AD53038" s="73"/>
      <c r="AE53038" s="74"/>
      <c r="AF53038" s="74"/>
      <c r="BX53038" s="73"/>
      <c r="BY53038" s="74"/>
      <c r="BZ53038" s="74"/>
      <c r="CA53038" s="74"/>
      <c r="CF53038" s="79"/>
      <c r="CL53038" s="79"/>
    </row>
    <row r="53039" spans="30:90">
      <c r="AD53039" s="73"/>
      <c r="AE53039" s="74"/>
      <c r="AF53039" s="74"/>
      <c r="BX53039" s="73"/>
      <c r="BY53039" s="74"/>
      <c r="BZ53039" s="74"/>
      <c r="CA53039" s="74"/>
      <c r="CF53039" s="79"/>
      <c r="CL53039" s="79"/>
    </row>
    <row r="53040" spans="30:90">
      <c r="AD53040" s="73"/>
      <c r="AE53040" s="74"/>
      <c r="AF53040" s="74"/>
      <c r="BX53040" s="73"/>
      <c r="BY53040" s="74"/>
      <c r="BZ53040" s="74"/>
      <c r="CA53040" s="74"/>
      <c r="CF53040" s="79"/>
      <c r="CL53040" s="79"/>
    </row>
    <row r="53041" spans="30:90">
      <c r="AD53041" s="73"/>
      <c r="AE53041" s="74"/>
      <c r="AF53041" s="74"/>
      <c r="BX53041" s="73"/>
      <c r="BY53041" s="74"/>
      <c r="BZ53041" s="74"/>
      <c r="CA53041" s="74"/>
      <c r="CF53041" s="79"/>
      <c r="CL53041" s="79"/>
    </row>
    <row r="53042" spans="30:90">
      <c r="AD53042" s="73"/>
      <c r="AE53042" s="74"/>
      <c r="AF53042" s="74"/>
      <c r="BX53042" s="73"/>
      <c r="BY53042" s="74"/>
      <c r="BZ53042" s="74"/>
      <c r="CA53042" s="74"/>
      <c r="CF53042" s="79"/>
      <c r="CL53042" s="79"/>
    </row>
    <row r="53043" spans="30:90">
      <c r="AD53043" s="73"/>
      <c r="AE53043" s="74"/>
      <c r="AF53043" s="74"/>
      <c r="BX53043" s="73"/>
      <c r="BY53043" s="74"/>
      <c r="BZ53043" s="74"/>
      <c r="CA53043" s="74"/>
      <c r="CF53043" s="79"/>
      <c r="CL53043" s="79"/>
    </row>
    <row r="53044" spans="30:90">
      <c r="AD53044" s="73"/>
      <c r="AE53044" s="74"/>
      <c r="AF53044" s="74"/>
      <c r="BX53044" s="73"/>
      <c r="BY53044" s="74"/>
      <c r="BZ53044" s="74"/>
      <c r="CA53044" s="74"/>
      <c r="CF53044" s="79"/>
      <c r="CL53044" s="79"/>
    </row>
    <row r="53045" spans="30:90">
      <c r="AD53045" s="73"/>
      <c r="AE53045" s="74"/>
      <c r="AF53045" s="74"/>
      <c r="BX53045" s="73"/>
      <c r="BY53045" s="74"/>
      <c r="BZ53045" s="74"/>
      <c r="CA53045" s="74"/>
      <c r="CF53045" s="79"/>
      <c r="CL53045" s="79"/>
    </row>
    <row r="53046" spans="30:90">
      <c r="AD53046" s="73"/>
      <c r="AE53046" s="74"/>
      <c r="AF53046" s="74"/>
      <c r="BX53046" s="73"/>
      <c r="BY53046" s="74"/>
      <c r="BZ53046" s="74"/>
      <c r="CA53046" s="74"/>
      <c r="CF53046" s="79"/>
      <c r="CL53046" s="79"/>
    </row>
    <row r="53047" spans="30:90">
      <c r="AD53047" s="73"/>
      <c r="AE53047" s="74"/>
      <c r="AF53047" s="74"/>
      <c r="BX53047" s="73"/>
      <c r="BY53047" s="74"/>
      <c r="BZ53047" s="74"/>
      <c r="CA53047" s="74"/>
      <c r="CF53047" s="79"/>
      <c r="CL53047" s="79"/>
    </row>
    <row r="53048" spans="30:90">
      <c r="AD53048" s="73"/>
      <c r="AE53048" s="74"/>
      <c r="AF53048" s="74"/>
      <c r="BX53048" s="73"/>
      <c r="BY53048" s="74"/>
      <c r="BZ53048" s="74"/>
      <c r="CA53048" s="74"/>
      <c r="CF53048" s="79"/>
      <c r="CL53048" s="79"/>
    </row>
    <row r="53049" spans="30:90">
      <c r="AD53049" s="73"/>
      <c r="AE53049" s="74"/>
      <c r="AF53049" s="74"/>
      <c r="BX53049" s="73"/>
      <c r="BY53049" s="74"/>
      <c r="BZ53049" s="74"/>
      <c r="CA53049" s="74"/>
      <c r="CF53049" s="79"/>
      <c r="CL53049" s="79"/>
    </row>
    <row r="53050" spans="30:90">
      <c r="AD53050" s="73"/>
      <c r="AE53050" s="74"/>
      <c r="AF53050" s="74"/>
      <c r="BX53050" s="73"/>
      <c r="BY53050" s="74"/>
      <c r="BZ53050" s="74"/>
      <c r="CA53050" s="74"/>
      <c r="CF53050" s="79"/>
      <c r="CL53050" s="79"/>
    </row>
    <row r="53051" spans="30:90">
      <c r="AD53051" s="73"/>
      <c r="AE53051" s="74"/>
      <c r="AF53051" s="74"/>
      <c r="BX53051" s="73"/>
      <c r="BY53051" s="74"/>
      <c r="BZ53051" s="74"/>
      <c r="CA53051" s="74"/>
      <c r="CF53051" s="79"/>
      <c r="CL53051" s="79"/>
    </row>
    <row r="53052" spans="30:90">
      <c r="AD53052" s="73"/>
      <c r="AE53052" s="74"/>
      <c r="AF53052" s="74"/>
      <c r="BX53052" s="73"/>
      <c r="BY53052" s="74"/>
      <c r="BZ53052" s="74"/>
      <c r="CA53052" s="74"/>
      <c r="CF53052" s="79"/>
      <c r="CL53052" s="79"/>
    </row>
    <row r="53053" spans="30:90">
      <c r="AD53053" s="73"/>
      <c r="AE53053" s="74"/>
      <c r="AF53053" s="74"/>
      <c r="BX53053" s="73"/>
      <c r="BY53053" s="74"/>
      <c r="BZ53053" s="74"/>
      <c r="CA53053" s="74"/>
      <c r="CF53053" s="79"/>
      <c r="CL53053" s="79"/>
    </row>
    <row r="53054" spans="30:90">
      <c r="AD53054" s="73"/>
      <c r="AE53054" s="74"/>
      <c r="AF53054" s="74"/>
      <c r="BX53054" s="73"/>
      <c r="BY53054" s="74"/>
      <c r="BZ53054" s="74"/>
      <c r="CA53054" s="74"/>
      <c r="CF53054" s="79"/>
      <c r="CL53054" s="79"/>
    </row>
    <row r="53055" spans="30:90">
      <c r="AD53055" s="73"/>
      <c r="AE53055" s="74"/>
      <c r="AF53055" s="74"/>
      <c r="BX53055" s="73"/>
      <c r="BY53055" s="74"/>
      <c r="BZ53055" s="74"/>
      <c r="CA53055" s="74"/>
      <c r="CF53055" s="79"/>
      <c r="CL53055" s="79"/>
    </row>
    <row r="53056" spans="30:90">
      <c r="AD53056" s="73"/>
      <c r="AE53056" s="74"/>
      <c r="AF53056" s="74"/>
      <c r="BX53056" s="73"/>
      <c r="BY53056" s="74"/>
      <c r="BZ53056" s="74"/>
      <c r="CA53056" s="74"/>
      <c r="CF53056" s="79"/>
      <c r="CL53056" s="79"/>
    </row>
    <row r="53057" spans="30:90">
      <c r="AD53057" s="73"/>
      <c r="AE53057" s="74"/>
      <c r="AF53057" s="74"/>
      <c r="BX53057" s="73"/>
      <c r="BY53057" s="74"/>
      <c r="BZ53057" s="74"/>
      <c r="CA53057" s="74"/>
      <c r="CF53057" s="79"/>
      <c r="CL53057" s="79"/>
    </row>
    <row r="53058" spans="30:90">
      <c r="AD53058" s="73"/>
      <c r="AE53058" s="74"/>
      <c r="AF53058" s="74"/>
      <c r="BX53058" s="73"/>
      <c r="BY53058" s="74"/>
      <c r="BZ53058" s="74"/>
      <c r="CA53058" s="74"/>
      <c r="CF53058" s="79"/>
      <c r="CL53058" s="79"/>
    </row>
    <row r="53059" spans="30:90">
      <c r="AD53059" s="73"/>
      <c r="AE53059" s="74"/>
      <c r="AF53059" s="74"/>
      <c r="BX53059" s="73"/>
      <c r="BY53059" s="74"/>
      <c r="BZ53059" s="74"/>
      <c r="CA53059" s="74"/>
      <c r="CF53059" s="79"/>
      <c r="CL53059" s="79"/>
    </row>
    <row r="53060" spans="30:90">
      <c r="AD53060" s="73"/>
      <c r="AE53060" s="74"/>
      <c r="AF53060" s="74"/>
      <c r="BX53060" s="73"/>
      <c r="BY53060" s="74"/>
      <c r="BZ53060" s="74"/>
      <c r="CA53060" s="74"/>
      <c r="CF53060" s="79"/>
      <c r="CL53060" s="79"/>
    </row>
    <row r="53061" spans="30:90">
      <c r="AD53061" s="73"/>
      <c r="AE53061" s="74"/>
      <c r="AF53061" s="74"/>
      <c r="BX53061" s="73"/>
      <c r="BY53061" s="74"/>
      <c r="BZ53061" s="74"/>
      <c r="CA53061" s="74"/>
      <c r="CF53061" s="79"/>
      <c r="CL53061" s="79"/>
    </row>
    <row r="53062" spans="30:90">
      <c r="AD53062" s="73"/>
      <c r="AE53062" s="74"/>
      <c r="AF53062" s="74"/>
      <c r="BX53062" s="73"/>
      <c r="BY53062" s="74"/>
      <c r="BZ53062" s="74"/>
      <c r="CA53062" s="74"/>
      <c r="CF53062" s="79"/>
      <c r="CL53062" s="79"/>
    </row>
    <row r="53063" spans="30:90">
      <c r="AD53063" s="73"/>
      <c r="AE53063" s="74"/>
      <c r="AF53063" s="74"/>
      <c r="BX53063" s="73"/>
      <c r="BY53063" s="74"/>
      <c r="BZ53063" s="74"/>
      <c r="CA53063" s="74"/>
      <c r="CF53063" s="79"/>
      <c r="CL53063" s="79"/>
    </row>
    <row r="53064" spans="30:90">
      <c r="AD53064" s="73"/>
      <c r="AE53064" s="74"/>
      <c r="AF53064" s="74"/>
      <c r="BX53064" s="73"/>
      <c r="BY53064" s="74"/>
      <c r="BZ53064" s="74"/>
      <c r="CA53064" s="74"/>
      <c r="CF53064" s="79"/>
      <c r="CL53064" s="79"/>
    </row>
    <row r="53065" spans="30:90">
      <c r="AD53065" s="73"/>
      <c r="AE53065" s="74"/>
      <c r="AF53065" s="74"/>
      <c r="BX53065" s="73"/>
      <c r="BY53065" s="74"/>
      <c r="BZ53065" s="74"/>
      <c r="CA53065" s="74"/>
      <c r="CF53065" s="79"/>
      <c r="CL53065" s="79"/>
    </row>
    <row r="53066" spans="30:90">
      <c r="AD53066" s="73"/>
      <c r="AE53066" s="74"/>
      <c r="AF53066" s="74"/>
      <c r="BX53066" s="73"/>
      <c r="BY53066" s="74"/>
      <c r="BZ53066" s="74"/>
      <c r="CA53066" s="74"/>
      <c r="CF53066" s="79"/>
      <c r="CL53066" s="79"/>
    </row>
    <row r="53067" spans="30:90">
      <c r="AD53067" s="73"/>
      <c r="AE53067" s="74"/>
      <c r="AF53067" s="74"/>
      <c r="BX53067" s="73"/>
      <c r="BY53067" s="74"/>
      <c r="BZ53067" s="74"/>
      <c r="CA53067" s="74"/>
      <c r="CF53067" s="79"/>
      <c r="CL53067" s="79"/>
    </row>
    <row r="53068" spans="30:90">
      <c r="AD53068" s="73"/>
      <c r="AE53068" s="74"/>
      <c r="AF53068" s="74"/>
      <c r="BX53068" s="73"/>
      <c r="BY53068" s="74"/>
      <c r="BZ53068" s="74"/>
      <c r="CA53068" s="74"/>
      <c r="CF53068" s="79"/>
      <c r="CL53068" s="79"/>
    </row>
    <row r="53069" spans="30:90">
      <c r="AD53069" s="73"/>
      <c r="AE53069" s="74"/>
      <c r="AF53069" s="74"/>
      <c r="BX53069" s="73"/>
      <c r="BY53069" s="74"/>
      <c r="BZ53069" s="74"/>
      <c r="CA53069" s="74"/>
      <c r="CF53069" s="79"/>
      <c r="CL53069" s="79"/>
    </row>
    <row r="53070" spans="30:90">
      <c r="AD53070" s="73"/>
      <c r="AE53070" s="74"/>
      <c r="AF53070" s="74"/>
      <c r="BX53070" s="73"/>
      <c r="BY53070" s="74"/>
      <c r="BZ53070" s="74"/>
      <c r="CA53070" s="74"/>
      <c r="CF53070" s="79"/>
      <c r="CL53070" s="79"/>
    </row>
    <row r="53071" spans="30:90">
      <c r="AD53071" s="73"/>
      <c r="AE53071" s="74"/>
      <c r="AF53071" s="74"/>
      <c r="BX53071" s="73"/>
      <c r="BY53071" s="74"/>
      <c r="BZ53071" s="74"/>
      <c r="CA53071" s="74"/>
      <c r="CF53071" s="79"/>
      <c r="CL53071" s="79"/>
    </row>
    <row r="53072" spans="30:90">
      <c r="AD53072" s="73"/>
      <c r="AE53072" s="74"/>
      <c r="AF53072" s="74"/>
      <c r="BX53072" s="73"/>
      <c r="BY53072" s="74"/>
      <c r="BZ53072" s="74"/>
      <c r="CA53072" s="74"/>
      <c r="CF53072" s="79"/>
      <c r="CL53072" s="79"/>
    </row>
    <row r="53073" spans="30:90">
      <c r="AD53073" s="73"/>
      <c r="AE53073" s="74"/>
      <c r="AF53073" s="74"/>
      <c r="BX53073" s="73"/>
      <c r="BY53073" s="74"/>
      <c r="BZ53073" s="74"/>
      <c r="CA53073" s="74"/>
      <c r="CF53073" s="79"/>
      <c r="CL53073" s="79"/>
    </row>
    <row r="53074" spans="30:90">
      <c r="AD53074" s="73"/>
      <c r="AE53074" s="74"/>
      <c r="AF53074" s="74"/>
      <c r="BX53074" s="73"/>
      <c r="BY53074" s="74"/>
      <c r="BZ53074" s="74"/>
      <c r="CA53074" s="74"/>
      <c r="CF53074" s="79"/>
      <c r="CL53074" s="79"/>
    </row>
    <row r="53075" spans="30:90">
      <c r="AD53075" s="73"/>
      <c r="AE53075" s="74"/>
      <c r="AF53075" s="74"/>
      <c r="BX53075" s="73"/>
      <c r="BY53075" s="74"/>
      <c r="BZ53075" s="74"/>
      <c r="CA53075" s="74"/>
      <c r="CF53075" s="79"/>
      <c r="CL53075" s="79"/>
    </row>
    <row r="53076" spans="30:90">
      <c r="AD53076" s="73"/>
      <c r="AE53076" s="74"/>
      <c r="AF53076" s="74"/>
      <c r="BX53076" s="73"/>
      <c r="BY53076" s="74"/>
      <c r="BZ53076" s="74"/>
      <c r="CA53076" s="74"/>
      <c r="CF53076" s="79"/>
      <c r="CL53076" s="79"/>
    </row>
    <row r="53077" spans="30:90">
      <c r="AD53077" s="73"/>
      <c r="AE53077" s="74"/>
      <c r="AF53077" s="74"/>
      <c r="BX53077" s="73"/>
      <c r="BY53077" s="74"/>
      <c r="BZ53077" s="74"/>
      <c r="CA53077" s="74"/>
      <c r="CF53077" s="79"/>
      <c r="CL53077" s="79"/>
    </row>
    <row r="53078" spans="30:90">
      <c r="AD53078" s="73"/>
      <c r="AE53078" s="74"/>
      <c r="AF53078" s="74"/>
      <c r="BX53078" s="73"/>
      <c r="BY53078" s="74"/>
      <c r="BZ53078" s="74"/>
      <c r="CA53078" s="74"/>
      <c r="CF53078" s="79"/>
      <c r="CL53078" s="79"/>
    </row>
    <row r="53079" spans="30:90">
      <c r="AD53079" s="73"/>
      <c r="AE53079" s="74"/>
      <c r="AF53079" s="74"/>
      <c r="BX53079" s="73"/>
      <c r="BY53079" s="74"/>
      <c r="BZ53079" s="74"/>
      <c r="CA53079" s="74"/>
      <c r="CF53079" s="79"/>
      <c r="CL53079" s="79"/>
    </row>
    <row r="53080" spans="30:90">
      <c r="AD53080" s="73"/>
      <c r="AE53080" s="74"/>
      <c r="AF53080" s="74"/>
      <c r="BX53080" s="73"/>
      <c r="BY53080" s="74"/>
      <c r="BZ53080" s="74"/>
      <c r="CA53080" s="74"/>
      <c r="CF53080" s="79"/>
      <c r="CL53080" s="79"/>
    </row>
    <row r="53081" spans="30:90">
      <c r="AD53081" s="73"/>
      <c r="AE53081" s="74"/>
      <c r="AF53081" s="74"/>
      <c r="BX53081" s="73"/>
      <c r="BY53081" s="74"/>
      <c r="BZ53081" s="74"/>
      <c r="CA53081" s="74"/>
      <c r="CF53081" s="79"/>
      <c r="CL53081" s="79"/>
    </row>
    <row r="53082" spans="30:90">
      <c r="AD53082" s="73"/>
      <c r="AE53082" s="74"/>
      <c r="AF53082" s="74"/>
      <c r="BX53082" s="73"/>
      <c r="BY53082" s="74"/>
      <c r="BZ53082" s="74"/>
      <c r="CA53082" s="74"/>
      <c r="CF53082" s="79"/>
      <c r="CL53082" s="79"/>
    </row>
    <row r="53083" spans="30:90">
      <c r="AD53083" s="73"/>
      <c r="AE53083" s="74"/>
      <c r="AF53083" s="74"/>
      <c r="BX53083" s="73"/>
      <c r="BY53083" s="74"/>
      <c r="BZ53083" s="74"/>
      <c r="CA53083" s="74"/>
      <c r="CF53083" s="79"/>
      <c r="CL53083" s="79"/>
    </row>
    <row r="53084" spans="30:90">
      <c r="AD53084" s="73"/>
      <c r="AE53084" s="74"/>
      <c r="AF53084" s="74"/>
      <c r="BX53084" s="73"/>
      <c r="BY53084" s="74"/>
      <c r="BZ53084" s="74"/>
      <c r="CA53084" s="74"/>
      <c r="CF53084" s="79"/>
      <c r="CL53084" s="79"/>
    </row>
    <row r="53085" spans="30:90">
      <c r="AD53085" s="73"/>
      <c r="AE53085" s="74"/>
      <c r="AF53085" s="74"/>
      <c r="BX53085" s="73"/>
      <c r="BY53085" s="74"/>
      <c r="BZ53085" s="74"/>
      <c r="CA53085" s="74"/>
      <c r="CF53085" s="79"/>
      <c r="CL53085" s="79"/>
    </row>
    <row r="53086" spans="30:90">
      <c r="AD53086" s="73"/>
      <c r="AE53086" s="74"/>
      <c r="AF53086" s="74"/>
      <c r="BX53086" s="73"/>
      <c r="BY53086" s="74"/>
      <c r="BZ53086" s="74"/>
      <c r="CA53086" s="74"/>
      <c r="CF53086" s="79"/>
      <c r="CL53086" s="79"/>
    </row>
    <row r="53087" spans="30:90">
      <c r="AD53087" s="73"/>
      <c r="AE53087" s="74"/>
      <c r="AF53087" s="74"/>
      <c r="BX53087" s="73"/>
      <c r="BY53087" s="74"/>
      <c r="BZ53087" s="74"/>
      <c r="CA53087" s="74"/>
      <c r="CF53087" s="79"/>
      <c r="CL53087" s="79"/>
    </row>
    <row r="53088" spans="30:90">
      <c r="AD53088" s="73"/>
      <c r="AE53088" s="74"/>
      <c r="AF53088" s="74"/>
      <c r="BX53088" s="73"/>
      <c r="BY53088" s="74"/>
      <c r="BZ53088" s="74"/>
      <c r="CA53088" s="74"/>
      <c r="CF53088" s="79"/>
      <c r="CL53088" s="79"/>
    </row>
    <row r="53089" spans="30:90">
      <c r="AD53089" s="73"/>
      <c r="AE53089" s="74"/>
      <c r="AF53089" s="74"/>
      <c r="BX53089" s="73"/>
      <c r="BY53089" s="74"/>
      <c r="BZ53089" s="74"/>
      <c r="CA53089" s="74"/>
      <c r="CF53089" s="79"/>
      <c r="CL53089" s="79"/>
    </row>
    <row r="53090" spans="30:90">
      <c r="AD53090" s="73"/>
      <c r="AE53090" s="74"/>
      <c r="AF53090" s="74"/>
      <c r="BX53090" s="73"/>
      <c r="BY53090" s="74"/>
      <c r="BZ53090" s="74"/>
      <c r="CA53090" s="74"/>
      <c r="CF53090" s="79"/>
      <c r="CL53090" s="79"/>
    </row>
    <row r="53091" spans="30:90">
      <c r="AD53091" s="73"/>
      <c r="AE53091" s="74"/>
      <c r="AF53091" s="74"/>
      <c r="BX53091" s="73"/>
      <c r="BY53091" s="74"/>
      <c r="BZ53091" s="74"/>
      <c r="CA53091" s="74"/>
      <c r="CF53091" s="79"/>
      <c r="CL53091" s="79"/>
    </row>
    <row r="53092" spans="30:90">
      <c r="AD53092" s="73"/>
      <c r="AE53092" s="74"/>
      <c r="AF53092" s="74"/>
      <c r="BX53092" s="73"/>
      <c r="BY53092" s="74"/>
      <c r="BZ53092" s="74"/>
      <c r="CA53092" s="74"/>
      <c r="CF53092" s="79"/>
      <c r="CL53092" s="79"/>
    </row>
    <row r="53093" spans="30:90">
      <c r="AD53093" s="73"/>
      <c r="AE53093" s="74"/>
      <c r="AF53093" s="74"/>
      <c r="BX53093" s="73"/>
      <c r="BY53093" s="74"/>
      <c r="BZ53093" s="74"/>
      <c r="CA53093" s="74"/>
      <c r="CF53093" s="79"/>
      <c r="CL53093" s="79"/>
    </row>
    <row r="53094" spans="30:90">
      <c r="AD53094" s="73"/>
      <c r="AE53094" s="74"/>
      <c r="AF53094" s="74"/>
      <c r="BX53094" s="73"/>
      <c r="BY53094" s="74"/>
      <c r="BZ53094" s="74"/>
      <c r="CA53094" s="74"/>
      <c r="CF53094" s="79"/>
      <c r="CL53094" s="79"/>
    </row>
    <row r="53095" spans="30:90">
      <c r="AD53095" s="73"/>
      <c r="AE53095" s="74"/>
      <c r="AF53095" s="74"/>
      <c r="BX53095" s="73"/>
      <c r="BY53095" s="74"/>
      <c r="BZ53095" s="74"/>
      <c r="CA53095" s="74"/>
      <c r="CF53095" s="79"/>
      <c r="CL53095" s="79"/>
    </row>
    <row r="53096" spans="30:90">
      <c r="AD53096" s="73"/>
      <c r="AE53096" s="74"/>
      <c r="AF53096" s="74"/>
      <c r="BX53096" s="73"/>
      <c r="BY53096" s="74"/>
      <c r="BZ53096" s="74"/>
      <c r="CA53096" s="74"/>
      <c r="CF53096" s="79"/>
      <c r="CL53096" s="79"/>
    </row>
    <row r="53097" spans="30:90">
      <c r="AD53097" s="73"/>
      <c r="AE53097" s="74"/>
      <c r="AF53097" s="74"/>
      <c r="BX53097" s="73"/>
      <c r="BY53097" s="74"/>
      <c r="BZ53097" s="74"/>
      <c r="CA53097" s="74"/>
      <c r="CF53097" s="79"/>
      <c r="CL53097" s="79"/>
    </row>
    <row r="53098" spans="30:90">
      <c r="AD53098" s="73"/>
      <c r="AE53098" s="74"/>
      <c r="AF53098" s="74"/>
      <c r="BX53098" s="73"/>
      <c r="BY53098" s="74"/>
      <c r="BZ53098" s="74"/>
      <c r="CA53098" s="74"/>
      <c r="CF53098" s="79"/>
      <c r="CL53098" s="79"/>
    </row>
    <row r="53099" spans="30:90">
      <c r="AD53099" s="73"/>
      <c r="AE53099" s="74"/>
      <c r="AF53099" s="74"/>
      <c r="BX53099" s="73"/>
      <c r="BY53099" s="74"/>
      <c r="BZ53099" s="74"/>
      <c r="CA53099" s="74"/>
      <c r="CF53099" s="79"/>
      <c r="CL53099" s="79"/>
    </row>
    <row r="53100" spans="30:90">
      <c r="AD53100" s="73"/>
      <c r="AE53100" s="74"/>
      <c r="AF53100" s="74"/>
      <c r="BX53100" s="73"/>
      <c r="BY53100" s="74"/>
      <c r="BZ53100" s="74"/>
      <c r="CA53100" s="74"/>
      <c r="CF53100" s="79"/>
      <c r="CL53100" s="79"/>
    </row>
    <row r="53101" spans="30:90">
      <c r="AD53101" s="73"/>
      <c r="AE53101" s="74"/>
      <c r="AF53101" s="74"/>
      <c r="BX53101" s="73"/>
      <c r="BY53101" s="74"/>
      <c r="BZ53101" s="74"/>
      <c r="CA53101" s="74"/>
      <c r="CF53101" s="79"/>
      <c r="CL53101" s="79"/>
    </row>
    <row r="53102" spans="30:90">
      <c r="AD53102" s="73"/>
      <c r="AE53102" s="74"/>
      <c r="AF53102" s="74"/>
      <c r="BX53102" s="73"/>
      <c r="BY53102" s="74"/>
      <c r="BZ53102" s="74"/>
      <c r="CA53102" s="74"/>
      <c r="CF53102" s="79"/>
      <c r="CL53102" s="79"/>
    </row>
    <row r="53103" spans="30:90">
      <c r="AD53103" s="73"/>
      <c r="AE53103" s="74"/>
      <c r="AF53103" s="74"/>
      <c r="BX53103" s="73"/>
      <c r="BY53103" s="74"/>
      <c r="BZ53103" s="74"/>
      <c r="CA53103" s="74"/>
      <c r="CF53103" s="79"/>
      <c r="CL53103" s="79"/>
    </row>
    <row r="53104" spans="30:90">
      <c r="AD53104" s="73"/>
      <c r="AE53104" s="74"/>
      <c r="AF53104" s="74"/>
      <c r="BX53104" s="73"/>
      <c r="BY53104" s="74"/>
      <c r="BZ53104" s="74"/>
      <c r="CA53104" s="74"/>
      <c r="CF53104" s="79"/>
      <c r="CL53104" s="79"/>
    </row>
    <row r="53105" spans="30:90">
      <c r="AD53105" s="73"/>
      <c r="AE53105" s="74"/>
      <c r="AF53105" s="74"/>
      <c r="BX53105" s="73"/>
      <c r="BY53105" s="74"/>
      <c r="BZ53105" s="74"/>
      <c r="CA53105" s="74"/>
      <c r="CF53105" s="79"/>
      <c r="CL53105" s="79"/>
    </row>
    <row r="53106" spans="30:90">
      <c r="AD53106" s="73"/>
      <c r="AE53106" s="74"/>
      <c r="AF53106" s="74"/>
      <c r="BX53106" s="73"/>
      <c r="BY53106" s="74"/>
      <c r="BZ53106" s="74"/>
      <c r="CA53106" s="74"/>
      <c r="CF53106" s="79"/>
      <c r="CL53106" s="79"/>
    </row>
    <row r="53107" spans="30:90">
      <c r="AD53107" s="73"/>
      <c r="AE53107" s="74"/>
      <c r="AF53107" s="74"/>
      <c r="BX53107" s="73"/>
      <c r="BY53107" s="74"/>
      <c r="BZ53107" s="74"/>
      <c r="CA53107" s="74"/>
      <c r="CF53107" s="79"/>
      <c r="CL53107" s="79"/>
    </row>
    <row r="53108" spans="30:90">
      <c r="AD53108" s="73"/>
      <c r="AE53108" s="74"/>
      <c r="AF53108" s="74"/>
      <c r="BX53108" s="73"/>
      <c r="BY53108" s="74"/>
      <c r="BZ53108" s="74"/>
      <c r="CA53108" s="74"/>
      <c r="CF53108" s="79"/>
      <c r="CL53108" s="79"/>
    </row>
    <row r="53109" spans="30:90">
      <c r="AD53109" s="73"/>
      <c r="AE53109" s="74"/>
      <c r="AF53109" s="74"/>
      <c r="BX53109" s="73"/>
      <c r="BY53109" s="74"/>
      <c r="BZ53109" s="74"/>
      <c r="CA53109" s="74"/>
      <c r="CF53109" s="79"/>
      <c r="CL53109" s="79"/>
    </row>
    <row r="53110" spans="30:90">
      <c r="AD53110" s="73"/>
      <c r="AE53110" s="74"/>
      <c r="AF53110" s="74"/>
      <c r="BX53110" s="73"/>
      <c r="BY53110" s="74"/>
      <c r="BZ53110" s="74"/>
      <c r="CA53110" s="74"/>
      <c r="CF53110" s="79"/>
      <c r="CL53110" s="79"/>
    </row>
    <row r="53111" spans="30:90">
      <c r="AD53111" s="73"/>
      <c r="AE53111" s="74"/>
      <c r="AF53111" s="74"/>
      <c r="BX53111" s="73"/>
      <c r="BY53111" s="74"/>
      <c r="BZ53111" s="74"/>
      <c r="CA53111" s="74"/>
      <c r="CF53111" s="79"/>
      <c r="CL53111" s="79"/>
    </row>
    <row r="53112" spans="30:90">
      <c r="AD53112" s="73"/>
      <c r="AE53112" s="74"/>
      <c r="AF53112" s="74"/>
      <c r="BX53112" s="73"/>
      <c r="BY53112" s="74"/>
      <c r="BZ53112" s="74"/>
      <c r="CA53112" s="74"/>
      <c r="CF53112" s="79"/>
      <c r="CL53112" s="79"/>
    </row>
    <row r="53113" spans="30:90">
      <c r="AD53113" s="73"/>
      <c r="AE53113" s="74"/>
      <c r="AF53113" s="74"/>
      <c r="BX53113" s="73"/>
      <c r="BY53113" s="74"/>
      <c r="BZ53113" s="74"/>
      <c r="CA53113" s="74"/>
      <c r="CF53113" s="79"/>
      <c r="CL53113" s="79"/>
    </row>
    <row r="53114" spans="30:90">
      <c r="AD53114" s="73"/>
      <c r="AE53114" s="74"/>
      <c r="AF53114" s="74"/>
      <c r="BX53114" s="73"/>
      <c r="BY53114" s="74"/>
      <c r="BZ53114" s="74"/>
      <c r="CA53114" s="74"/>
      <c r="CF53114" s="79"/>
      <c r="CL53114" s="79"/>
    </row>
    <row r="53115" spans="30:90">
      <c r="AD53115" s="73"/>
      <c r="AE53115" s="74"/>
      <c r="AF53115" s="74"/>
      <c r="BX53115" s="73"/>
      <c r="BY53115" s="74"/>
      <c r="BZ53115" s="74"/>
      <c r="CA53115" s="74"/>
      <c r="CF53115" s="79"/>
      <c r="CL53115" s="79"/>
    </row>
    <row r="53116" spans="30:90">
      <c r="AD53116" s="73"/>
      <c r="AE53116" s="74"/>
      <c r="AF53116" s="74"/>
      <c r="BX53116" s="73"/>
      <c r="BY53116" s="74"/>
      <c r="BZ53116" s="74"/>
      <c r="CA53116" s="74"/>
      <c r="CF53116" s="79"/>
      <c r="CL53116" s="79"/>
    </row>
    <row r="53117" spans="30:90">
      <c r="AD53117" s="73"/>
      <c r="AE53117" s="74"/>
      <c r="AF53117" s="74"/>
      <c r="BX53117" s="73"/>
      <c r="BY53117" s="74"/>
      <c r="BZ53117" s="74"/>
      <c r="CA53117" s="74"/>
      <c r="CF53117" s="79"/>
      <c r="CL53117" s="79"/>
    </row>
    <row r="53118" spans="30:90">
      <c r="AD53118" s="73"/>
      <c r="AE53118" s="74"/>
      <c r="AF53118" s="74"/>
      <c r="BX53118" s="73"/>
      <c r="BY53118" s="74"/>
      <c r="BZ53118" s="74"/>
      <c r="CA53118" s="74"/>
      <c r="CF53118" s="79"/>
      <c r="CL53118" s="79"/>
    </row>
    <row r="53119" spans="30:90">
      <c r="AD53119" s="73"/>
      <c r="AE53119" s="74"/>
      <c r="AF53119" s="74"/>
      <c r="BX53119" s="73"/>
      <c r="BY53119" s="74"/>
      <c r="BZ53119" s="74"/>
      <c r="CA53119" s="74"/>
      <c r="CF53119" s="79"/>
      <c r="CL53119" s="79"/>
    </row>
    <row r="53120" spans="30:90">
      <c r="AD53120" s="73"/>
      <c r="AE53120" s="74"/>
      <c r="AF53120" s="74"/>
      <c r="BX53120" s="73"/>
      <c r="BY53120" s="74"/>
      <c r="BZ53120" s="74"/>
      <c r="CA53120" s="74"/>
      <c r="CF53120" s="79"/>
      <c r="CL53120" s="79"/>
    </row>
    <row r="53121" spans="30:90">
      <c r="AD53121" s="73"/>
      <c r="AE53121" s="74"/>
      <c r="AF53121" s="74"/>
      <c r="BX53121" s="73"/>
      <c r="BY53121" s="74"/>
      <c r="BZ53121" s="74"/>
      <c r="CA53121" s="74"/>
      <c r="CF53121" s="79"/>
      <c r="CL53121" s="79"/>
    </row>
    <row r="53122" spans="30:90">
      <c r="AD53122" s="73"/>
      <c r="AE53122" s="74"/>
      <c r="AF53122" s="74"/>
      <c r="BX53122" s="73"/>
      <c r="BY53122" s="74"/>
      <c r="BZ53122" s="74"/>
      <c r="CA53122" s="74"/>
      <c r="CF53122" s="79"/>
      <c r="CL53122" s="79"/>
    </row>
    <row r="53123" spans="30:90">
      <c r="AD53123" s="73"/>
      <c r="AE53123" s="74"/>
      <c r="AF53123" s="74"/>
      <c r="BX53123" s="73"/>
      <c r="BY53123" s="74"/>
      <c r="BZ53123" s="74"/>
      <c r="CA53123" s="74"/>
      <c r="CF53123" s="79"/>
      <c r="CL53123" s="79"/>
    </row>
    <row r="53124" spans="30:90">
      <c r="AD53124" s="73"/>
      <c r="AE53124" s="74"/>
      <c r="AF53124" s="74"/>
      <c r="BX53124" s="73"/>
      <c r="BY53124" s="74"/>
      <c r="BZ53124" s="74"/>
      <c r="CA53124" s="74"/>
      <c r="CF53124" s="79"/>
      <c r="CL53124" s="79"/>
    </row>
    <row r="53125" spans="30:90">
      <c r="AD53125" s="73"/>
      <c r="AE53125" s="74"/>
      <c r="AF53125" s="74"/>
      <c r="BX53125" s="73"/>
      <c r="BY53125" s="74"/>
      <c r="BZ53125" s="74"/>
      <c r="CA53125" s="74"/>
      <c r="CF53125" s="79"/>
      <c r="CL53125" s="79"/>
    </row>
    <row r="53126" spans="30:90">
      <c r="AD53126" s="73"/>
      <c r="AE53126" s="74"/>
      <c r="AF53126" s="74"/>
      <c r="BX53126" s="73"/>
      <c r="BY53126" s="74"/>
      <c r="BZ53126" s="74"/>
      <c r="CA53126" s="74"/>
      <c r="CF53126" s="79"/>
      <c r="CL53126" s="79"/>
    </row>
    <row r="53127" spans="30:90">
      <c r="AD53127" s="73"/>
      <c r="AE53127" s="74"/>
      <c r="AF53127" s="74"/>
      <c r="BX53127" s="73"/>
      <c r="BY53127" s="74"/>
      <c r="BZ53127" s="74"/>
      <c r="CA53127" s="74"/>
      <c r="CF53127" s="79"/>
      <c r="CL53127" s="79"/>
    </row>
    <row r="53128" spans="30:90">
      <c r="AD53128" s="73"/>
      <c r="AE53128" s="74"/>
      <c r="AF53128" s="74"/>
      <c r="BX53128" s="73"/>
      <c r="BY53128" s="74"/>
      <c r="BZ53128" s="74"/>
      <c r="CA53128" s="74"/>
      <c r="CF53128" s="79"/>
      <c r="CL53128" s="79"/>
    </row>
    <row r="53129" spans="30:90">
      <c r="AD53129" s="73"/>
      <c r="AE53129" s="74"/>
      <c r="AF53129" s="74"/>
      <c r="BX53129" s="73"/>
      <c r="BY53129" s="74"/>
      <c r="BZ53129" s="74"/>
      <c r="CA53129" s="74"/>
      <c r="CF53129" s="79"/>
      <c r="CL53129" s="79"/>
    </row>
    <row r="53130" spans="30:90">
      <c r="AD53130" s="73"/>
      <c r="AE53130" s="74"/>
      <c r="AF53130" s="74"/>
      <c r="BX53130" s="73"/>
      <c r="BY53130" s="74"/>
      <c r="BZ53130" s="74"/>
      <c r="CA53130" s="74"/>
      <c r="CF53130" s="79"/>
      <c r="CL53130" s="79"/>
    </row>
    <row r="53131" spans="30:90">
      <c r="AD53131" s="73"/>
      <c r="AE53131" s="74"/>
      <c r="AF53131" s="74"/>
      <c r="BX53131" s="73"/>
      <c r="BY53131" s="74"/>
      <c r="BZ53131" s="74"/>
      <c r="CA53131" s="74"/>
      <c r="CF53131" s="79"/>
      <c r="CL53131" s="79"/>
    </row>
    <row r="53132" spans="30:90">
      <c r="AD53132" s="73"/>
      <c r="AE53132" s="74"/>
      <c r="AF53132" s="74"/>
      <c r="BX53132" s="73"/>
      <c r="BY53132" s="74"/>
      <c r="BZ53132" s="74"/>
      <c r="CA53132" s="74"/>
      <c r="CF53132" s="79"/>
      <c r="CL53132" s="79"/>
    </row>
    <row r="53133" spans="30:90">
      <c r="AD53133" s="73"/>
      <c r="AE53133" s="74"/>
      <c r="AF53133" s="74"/>
      <c r="BX53133" s="73"/>
      <c r="BY53133" s="74"/>
      <c r="BZ53133" s="74"/>
      <c r="CA53133" s="74"/>
      <c r="CF53133" s="79"/>
      <c r="CL53133" s="79"/>
    </row>
    <row r="53134" spans="30:90">
      <c r="AD53134" s="73"/>
      <c r="AE53134" s="74"/>
      <c r="AF53134" s="74"/>
      <c r="BX53134" s="73"/>
      <c r="BY53134" s="74"/>
      <c r="BZ53134" s="74"/>
      <c r="CA53134" s="74"/>
      <c r="CF53134" s="79"/>
      <c r="CL53134" s="79"/>
    </row>
    <row r="53135" spans="30:90">
      <c r="AD53135" s="73"/>
      <c r="AE53135" s="74"/>
      <c r="AF53135" s="74"/>
      <c r="BX53135" s="73"/>
      <c r="BY53135" s="74"/>
      <c r="BZ53135" s="74"/>
      <c r="CA53135" s="74"/>
      <c r="CF53135" s="79"/>
      <c r="CL53135" s="79"/>
    </row>
    <row r="53136" spans="30:90">
      <c r="AD53136" s="73"/>
      <c r="AE53136" s="74"/>
      <c r="AF53136" s="74"/>
      <c r="BX53136" s="73"/>
      <c r="BY53136" s="74"/>
      <c r="BZ53136" s="74"/>
      <c r="CA53136" s="74"/>
      <c r="CF53136" s="79"/>
      <c r="CL53136" s="79"/>
    </row>
    <row r="53137" spans="30:90">
      <c r="AD53137" s="73"/>
      <c r="AE53137" s="74"/>
      <c r="AF53137" s="74"/>
      <c r="BX53137" s="73"/>
      <c r="BY53137" s="74"/>
      <c r="BZ53137" s="74"/>
      <c r="CA53137" s="74"/>
      <c r="CF53137" s="79"/>
      <c r="CL53137" s="79"/>
    </row>
    <row r="53138" spans="30:90">
      <c r="AD53138" s="73"/>
      <c r="AE53138" s="74"/>
      <c r="AF53138" s="74"/>
      <c r="BX53138" s="73"/>
      <c r="BY53138" s="74"/>
      <c r="BZ53138" s="74"/>
      <c r="CA53138" s="74"/>
      <c r="CF53138" s="79"/>
      <c r="CL53138" s="79"/>
    </row>
    <row r="53139" spans="30:90">
      <c r="AD53139" s="73"/>
      <c r="AE53139" s="74"/>
      <c r="AF53139" s="74"/>
      <c r="BX53139" s="73"/>
      <c r="BY53139" s="74"/>
      <c r="BZ53139" s="74"/>
      <c r="CA53139" s="74"/>
      <c r="CF53139" s="79"/>
      <c r="CL53139" s="79"/>
    </row>
    <row r="53140" spans="30:90">
      <c r="AD53140" s="73"/>
      <c r="AE53140" s="74"/>
      <c r="AF53140" s="74"/>
      <c r="BX53140" s="73"/>
      <c r="BY53140" s="74"/>
      <c r="BZ53140" s="74"/>
      <c r="CA53140" s="74"/>
      <c r="CF53140" s="79"/>
      <c r="CL53140" s="79"/>
    </row>
    <row r="53141" spans="30:90">
      <c r="AD53141" s="73"/>
      <c r="AE53141" s="74"/>
      <c r="AF53141" s="74"/>
      <c r="BX53141" s="73"/>
      <c r="BY53141" s="74"/>
      <c r="BZ53141" s="74"/>
      <c r="CA53141" s="74"/>
      <c r="CF53141" s="79"/>
      <c r="CL53141" s="79"/>
    </row>
    <row r="53142" spans="30:90">
      <c r="AD53142" s="73"/>
      <c r="AE53142" s="74"/>
      <c r="AF53142" s="74"/>
      <c r="BX53142" s="73"/>
      <c r="BY53142" s="74"/>
      <c r="BZ53142" s="74"/>
      <c r="CA53142" s="74"/>
      <c r="CF53142" s="79"/>
      <c r="CL53142" s="79"/>
    </row>
    <row r="53143" spans="30:90">
      <c r="AD53143" s="73"/>
      <c r="AE53143" s="74"/>
      <c r="AF53143" s="74"/>
      <c r="BX53143" s="73"/>
      <c r="BY53143" s="74"/>
      <c r="BZ53143" s="74"/>
      <c r="CA53143" s="74"/>
      <c r="CF53143" s="79"/>
      <c r="CL53143" s="79"/>
    </row>
    <row r="53144" spans="30:90">
      <c r="AD53144" s="73"/>
      <c r="AE53144" s="74"/>
      <c r="AF53144" s="74"/>
      <c r="BX53144" s="73"/>
      <c r="BY53144" s="74"/>
      <c r="BZ53144" s="74"/>
      <c r="CA53144" s="74"/>
      <c r="CF53144" s="79"/>
      <c r="CL53144" s="79"/>
    </row>
    <row r="53145" spans="30:90">
      <c r="AD53145" s="73"/>
      <c r="AE53145" s="74"/>
      <c r="AF53145" s="74"/>
      <c r="BX53145" s="73"/>
      <c r="BY53145" s="74"/>
      <c r="BZ53145" s="74"/>
      <c r="CA53145" s="74"/>
      <c r="CF53145" s="79"/>
      <c r="CL53145" s="79"/>
    </row>
    <row r="53146" spans="30:90">
      <c r="AD53146" s="73"/>
      <c r="AE53146" s="74"/>
      <c r="AF53146" s="74"/>
      <c r="BX53146" s="73"/>
      <c r="BY53146" s="74"/>
      <c r="BZ53146" s="74"/>
      <c r="CA53146" s="74"/>
      <c r="CF53146" s="79"/>
      <c r="CL53146" s="79"/>
    </row>
    <row r="53147" spans="30:90">
      <c r="AD53147" s="73"/>
      <c r="AE53147" s="74"/>
      <c r="AF53147" s="74"/>
      <c r="BX53147" s="73"/>
      <c r="BY53147" s="74"/>
      <c r="BZ53147" s="74"/>
      <c r="CA53147" s="74"/>
      <c r="CF53147" s="79"/>
      <c r="CL53147" s="79"/>
    </row>
    <row r="53148" spans="30:90">
      <c r="AD53148" s="73"/>
      <c r="AE53148" s="74"/>
      <c r="AF53148" s="74"/>
      <c r="BX53148" s="73"/>
      <c r="BY53148" s="74"/>
      <c r="BZ53148" s="74"/>
      <c r="CA53148" s="74"/>
      <c r="CF53148" s="79"/>
      <c r="CL53148" s="79"/>
    </row>
    <row r="53149" spans="30:90">
      <c r="AD53149" s="73"/>
      <c r="AE53149" s="74"/>
      <c r="AF53149" s="74"/>
      <c r="BX53149" s="73"/>
      <c r="BY53149" s="74"/>
      <c r="BZ53149" s="74"/>
      <c r="CA53149" s="74"/>
      <c r="CF53149" s="79"/>
      <c r="CL53149" s="79"/>
    </row>
    <row r="53150" spans="30:90">
      <c r="AD53150" s="73"/>
      <c r="AE53150" s="74"/>
      <c r="AF53150" s="74"/>
      <c r="BX53150" s="73"/>
      <c r="BY53150" s="74"/>
      <c r="BZ53150" s="74"/>
      <c r="CA53150" s="74"/>
      <c r="CF53150" s="79"/>
      <c r="CL53150" s="79"/>
    </row>
    <row r="53151" spans="30:90">
      <c r="AD53151" s="73"/>
      <c r="AE53151" s="74"/>
      <c r="AF53151" s="74"/>
      <c r="BX53151" s="73"/>
      <c r="BY53151" s="74"/>
      <c r="BZ53151" s="74"/>
      <c r="CA53151" s="74"/>
      <c r="CF53151" s="79"/>
      <c r="CL53151" s="79"/>
    </row>
    <row r="53152" spans="30:90">
      <c r="AD53152" s="73"/>
      <c r="AE53152" s="74"/>
      <c r="AF53152" s="74"/>
      <c r="BX53152" s="73"/>
      <c r="BY53152" s="74"/>
      <c r="BZ53152" s="74"/>
      <c r="CA53152" s="74"/>
      <c r="CF53152" s="79"/>
      <c r="CL53152" s="79"/>
    </row>
    <row r="53153" spans="30:90">
      <c r="AD53153" s="73"/>
      <c r="AE53153" s="74"/>
      <c r="AF53153" s="74"/>
      <c r="BX53153" s="73"/>
      <c r="BY53153" s="74"/>
      <c r="BZ53153" s="74"/>
      <c r="CA53153" s="74"/>
      <c r="CF53153" s="79"/>
      <c r="CL53153" s="79"/>
    </row>
    <row r="53154" spans="30:90">
      <c r="AD53154" s="73"/>
      <c r="AE53154" s="74"/>
      <c r="AF53154" s="74"/>
      <c r="BX53154" s="73"/>
      <c r="BY53154" s="74"/>
      <c r="BZ53154" s="74"/>
      <c r="CA53154" s="74"/>
      <c r="CF53154" s="79"/>
      <c r="CL53154" s="79"/>
    </row>
    <row r="53155" spans="30:90">
      <c r="AD53155" s="73"/>
      <c r="AE53155" s="74"/>
      <c r="AF53155" s="74"/>
      <c r="BX53155" s="73"/>
      <c r="BY53155" s="74"/>
      <c r="BZ53155" s="74"/>
      <c r="CA53155" s="74"/>
      <c r="CF53155" s="79"/>
      <c r="CL53155" s="79"/>
    </row>
    <row r="53156" spans="30:90">
      <c r="AD53156" s="73"/>
      <c r="AE53156" s="74"/>
      <c r="AF53156" s="74"/>
      <c r="BX53156" s="73"/>
      <c r="BY53156" s="74"/>
      <c r="BZ53156" s="74"/>
      <c r="CA53156" s="74"/>
      <c r="CF53156" s="79"/>
      <c r="CL53156" s="79"/>
    </row>
    <row r="53157" spans="30:90">
      <c r="AD53157" s="73"/>
      <c r="AE53157" s="74"/>
      <c r="AF53157" s="74"/>
      <c r="BX53157" s="73"/>
      <c r="BY53157" s="74"/>
      <c r="BZ53157" s="74"/>
      <c r="CA53157" s="74"/>
      <c r="CF53157" s="79"/>
      <c r="CL53157" s="79"/>
    </row>
    <row r="53158" spans="30:90">
      <c r="AD53158" s="73"/>
      <c r="AE53158" s="74"/>
      <c r="AF53158" s="74"/>
      <c r="BX53158" s="73"/>
      <c r="BY53158" s="74"/>
      <c r="BZ53158" s="74"/>
      <c r="CA53158" s="74"/>
      <c r="CF53158" s="79"/>
      <c r="CL53158" s="79"/>
    </row>
    <row r="53159" spans="30:90">
      <c r="AD53159" s="73"/>
      <c r="AE53159" s="74"/>
      <c r="AF53159" s="74"/>
      <c r="BX53159" s="73"/>
      <c r="BY53159" s="74"/>
      <c r="BZ53159" s="74"/>
      <c r="CA53159" s="74"/>
      <c r="CF53159" s="79"/>
      <c r="CL53159" s="79"/>
    </row>
    <row r="53160" spans="30:90">
      <c r="AD53160" s="73"/>
      <c r="AE53160" s="74"/>
      <c r="AF53160" s="74"/>
      <c r="BX53160" s="73"/>
      <c r="BY53160" s="74"/>
      <c r="BZ53160" s="74"/>
      <c r="CA53160" s="74"/>
      <c r="CF53160" s="79"/>
      <c r="CL53160" s="79"/>
    </row>
    <row r="53161" spans="30:90">
      <c r="AD53161" s="73"/>
      <c r="AE53161" s="74"/>
      <c r="AF53161" s="74"/>
      <c r="BX53161" s="73"/>
      <c r="BY53161" s="74"/>
      <c r="BZ53161" s="74"/>
      <c r="CA53161" s="74"/>
      <c r="CF53161" s="79"/>
      <c r="CL53161" s="79"/>
    </row>
    <row r="53162" spans="30:90">
      <c r="AD53162" s="73"/>
      <c r="AE53162" s="74"/>
      <c r="AF53162" s="74"/>
      <c r="BX53162" s="73"/>
      <c r="BY53162" s="74"/>
      <c r="BZ53162" s="74"/>
      <c r="CA53162" s="74"/>
      <c r="CF53162" s="79"/>
      <c r="CL53162" s="79"/>
    </row>
    <row r="53163" spans="30:90">
      <c r="AD53163" s="73"/>
      <c r="AE53163" s="74"/>
      <c r="AF53163" s="74"/>
      <c r="BX53163" s="73"/>
      <c r="BY53163" s="74"/>
      <c r="BZ53163" s="74"/>
      <c r="CA53163" s="74"/>
      <c r="CF53163" s="79"/>
      <c r="CL53163" s="79"/>
    </row>
    <row r="53164" spans="30:90">
      <c r="AD53164" s="73"/>
      <c r="AE53164" s="74"/>
      <c r="AF53164" s="74"/>
      <c r="BX53164" s="73"/>
      <c r="BY53164" s="74"/>
      <c r="BZ53164" s="74"/>
      <c r="CA53164" s="74"/>
      <c r="CF53164" s="79"/>
      <c r="CL53164" s="79"/>
    </row>
    <row r="53165" spans="30:90">
      <c r="AD53165" s="73"/>
      <c r="AE53165" s="74"/>
      <c r="AF53165" s="74"/>
      <c r="BX53165" s="73"/>
      <c r="BY53165" s="74"/>
      <c r="BZ53165" s="74"/>
      <c r="CA53165" s="74"/>
      <c r="CF53165" s="79"/>
      <c r="CL53165" s="79"/>
    </row>
    <row r="53166" spans="30:90">
      <c r="AD53166" s="73"/>
      <c r="AE53166" s="74"/>
      <c r="AF53166" s="74"/>
      <c r="BX53166" s="73"/>
      <c r="BY53166" s="74"/>
      <c r="BZ53166" s="74"/>
      <c r="CA53166" s="74"/>
      <c r="CF53166" s="79"/>
      <c r="CL53166" s="79"/>
    </row>
    <row r="53167" spans="30:90">
      <c r="AD53167" s="73"/>
      <c r="AE53167" s="74"/>
      <c r="AF53167" s="74"/>
      <c r="BX53167" s="73"/>
      <c r="BY53167" s="74"/>
      <c r="BZ53167" s="74"/>
      <c r="CA53167" s="74"/>
      <c r="CF53167" s="79"/>
      <c r="CL53167" s="79"/>
    </row>
    <row r="53168" spans="30:90">
      <c r="AD53168" s="73"/>
      <c r="AE53168" s="74"/>
      <c r="AF53168" s="74"/>
      <c r="BX53168" s="73"/>
      <c r="BY53168" s="74"/>
      <c r="BZ53168" s="74"/>
      <c r="CA53168" s="74"/>
      <c r="CF53168" s="79"/>
      <c r="CL53168" s="79"/>
    </row>
    <row r="53169" spans="30:90">
      <c r="AD53169" s="73"/>
      <c r="AE53169" s="74"/>
      <c r="AF53169" s="74"/>
      <c r="BX53169" s="73"/>
      <c r="BY53169" s="74"/>
      <c r="BZ53169" s="74"/>
      <c r="CA53169" s="74"/>
      <c r="CF53169" s="79"/>
      <c r="CL53169" s="79"/>
    </row>
    <row r="53170" spans="30:90">
      <c r="AD53170" s="73"/>
      <c r="AE53170" s="74"/>
      <c r="AF53170" s="74"/>
      <c r="BX53170" s="73"/>
      <c r="BY53170" s="74"/>
      <c r="BZ53170" s="74"/>
      <c r="CA53170" s="74"/>
      <c r="CF53170" s="79"/>
      <c r="CL53170" s="79"/>
    </row>
    <row r="53171" spans="30:90">
      <c r="AD53171" s="73"/>
      <c r="AE53171" s="74"/>
      <c r="AF53171" s="74"/>
      <c r="BX53171" s="73"/>
      <c r="BY53171" s="74"/>
      <c r="BZ53171" s="74"/>
      <c r="CA53171" s="74"/>
      <c r="CF53171" s="79"/>
      <c r="CL53171" s="79"/>
    </row>
    <row r="53172" spans="30:90">
      <c r="AD53172" s="73"/>
      <c r="AE53172" s="74"/>
      <c r="AF53172" s="74"/>
      <c r="BX53172" s="73"/>
      <c r="BY53172" s="74"/>
      <c r="BZ53172" s="74"/>
      <c r="CA53172" s="74"/>
      <c r="CF53172" s="79"/>
      <c r="CL53172" s="79"/>
    </row>
    <row r="53173" spans="30:90">
      <c r="AD53173" s="73"/>
      <c r="AE53173" s="74"/>
      <c r="AF53173" s="74"/>
      <c r="BX53173" s="73"/>
      <c r="BY53173" s="74"/>
      <c r="BZ53173" s="74"/>
      <c r="CA53173" s="74"/>
      <c r="CF53173" s="79"/>
      <c r="CL53173" s="79"/>
    </row>
    <row r="53174" spans="30:90">
      <c r="AD53174" s="73"/>
      <c r="AE53174" s="74"/>
      <c r="AF53174" s="74"/>
      <c r="BX53174" s="73"/>
      <c r="BY53174" s="74"/>
      <c r="BZ53174" s="74"/>
      <c r="CA53174" s="74"/>
      <c r="CF53174" s="79"/>
      <c r="CL53174" s="79"/>
    </row>
    <row r="53175" spans="30:90">
      <c r="AD53175" s="73"/>
      <c r="AE53175" s="74"/>
      <c r="AF53175" s="74"/>
      <c r="BX53175" s="73"/>
      <c r="BY53175" s="74"/>
      <c r="BZ53175" s="74"/>
      <c r="CA53175" s="74"/>
      <c r="CF53175" s="79"/>
      <c r="CL53175" s="79"/>
    </row>
    <row r="53176" spans="30:90">
      <c r="AD53176" s="73"/>
      <c r="AE53176" s="74"/>
      <c r="AF53176" s="74"/>
      <c r="BX53176" s="73"/>
      <c r="BY53176" s="74"/>
      <c r="BZ53176" s="74"/>
      <c r="CA53176" s="74"/>
      <c r="CF53176" s="79"/>
      <c r="CL53176" s="79"/>
    </row>
    <row r="53177" spans="30:90">
      <c r="AD53177" s="73"/>
      <c r="AE53177" s="74"/>
      <c r="AF53177" s="74"/>
      <c r="BX53177" s="73"/>
      <c r="BY53177" s="74"/>
      <c r="BZ53177" s="74"/>
      <c r="CA53177" s="74"/>
      <c r="CF53177" s="79"/>
      <c r="CL53177" s="79"/>
    </row>
    <row r="53178" spans="30:90">
      <c r="AD53178" s="73"/>
      <c r="AE53178" s="74"/>
      <c r="AF53178" s="74"/>
      <c r="BX53178" s="73"/>
      <c r="BY53178" s="74"/>
      <c r="BZ53178" s="74"/>
      <c r="CA53178" s="74"/>
      <c r="CF53178" s="79"/>
      <c r="CL53178" s="79"/>
    </row>
    <row r="53179" spans="30:90">
      <c r="AD53179" s="73"/>
      <c r="AE53179" s="74"/>
      <c r="AF53179" s="74"/>
      <c r="BX53179" s="73"/>
      <c r="BY53179" s="74"/>
      <c r="BZ53179" s="74"/>
      <c r="CA53179" s="74"/>
      <c r="CF53179" s="79"/>
      <c r="CL53179" s="79"/>
    </row>
    <row r="53180" spans="30:90">
      <c r="AD53180" s="73"/>
      <c r="AE53180" s="74"/>
      <c r="AF53180" s="74"/>
      <c r="BX53180" s="73"/>
      <c r="BY53180" s="74"/>
      <c r="BZ53180" s="74"/>
      <c r="CA53180" s="74"/>
      <c r="CF53180" s="79"/>
      <c r="CL53180" s="79"/>
    </row>
    <row r="53181" spans="30:90">
      <c r="AD53181" s="73"/>
      <c r="AE53181" s="74"/>
      <c r="AF53181" s="74"/>
      <c r="BX53181" s="73"/>
      <c r="BY53181" s="74"/>
      <c r="BZ53181" s="74"/>
      <c r="CA53181" s="74"/>
      <c r="CF53181" s="79"/>
      <c r="CL53181" s="79"/>
    </row>
    <row r="53182" spans="30:90">
      <c r="AD53182" s="73"/>
      <c r="AE53182" s="74"/>
      <c r="AF53182" s="74"/>
      <c r="BX53182" s="73"/>
      <c r="BY53182" s="74"/>
      <c r="BZ53182" s="74"/>
      <c r="CA53182" s="74"/>
      <c r="CF53182" s="79"/>
      <c r="CL53182" s="79"/>
    </row>
    <row r="53183" spans="30:90">
      <c r="AD53183" s="73"/>
      <c r="AE53183" s="74"/>
      <c r="AF53183" s="74"/>
      <c r="BX53183" s="73"/>
      <c r="BY53183" s="74"/>
      <c r="BZ53183" s="74"/>
      <c r="CA53183" s="74"/>
      <c r="CF53183" s="79"/>
      <c r="CL53183" s="79"/>
    </row>
    <row r="53184" spans="30:90">
      <c r="AD53184" s="73"/>
      <c r="AE53184" s="74"/>
      <c r="AF53184" s="74"/>
      <c r="BX53184" s="73"/>
      <c r="BY53184" s="74"/>
      <c r="BZ53184" s="74"/>
      <c r="CA53184" s="74"/>
      <c r="CF53184" s="79"/>
      <c r="CL53184" s="79"/>
    </row>
    <row r="53185" spans="30:90">
      <c r="AD53185" s="73"/>
      <c r="AE53185" s="74"/>
      <c r="AF53185" s="74"/>
      <c r="BX53185" s="73"/>
      <c r="BY53185" s="74"/>
      <c r="BZ53185" s="74"/>
      <c r="CA53185" s="74"/>
      <c r="CF53185" s="79"/>
      <c r="CL53185" s="79"/>
    </row>
    <row r="53186" spans="30:90">
      <c r="AD53186" s="73"/>
      <c r="AE53186" s="74"/>
      <c r="AF53186" s="74"/>
      <c r="BX53186" s="73"/>
      <c r="BY53186" s="74"/>
      <c r="BZ53186" s="74"/>
      <c r="CA53186" s="74"/>
      <c r="CF53186" s="79"/>
      <c r="CL53186" s="79"/>
    </row>
    <row r="53187" spans="30:90">
      <c r="AD53187" s="73"/>
      <c r="AE53187" s="74"/>
      <c r="AF53187" s="74"/>
      <c r="BX53187" s="73"/>
      <c r="BY53187" s="74"/>
      <c r="BZ53187" s="74"/>
      <c r="CA53187" s="74"/>
      <c r="CF53187" s="79"/>
      <c r="CL53187" s="79"/>
    </row>
    <row r="53188" spans="30:90">
      <c r="AD53188" s="73"/>
      <c r="AE53188" s="74"/>
      <c r="AF53188" s="74"/>
      <c r="BX53188" s="73"/>
      <c r="BY53188" s="74"/>
      <c r="BZ53188" s="74"/>
      <c r="CA53188" s="74"/>
      <c r="CF53188" s="79"/>
      <c r="CL53188" s="79"/>
    </row>
    <row r="53189" spans="30:90">
      <c r="AD53189" s="73"/>
      <c r="AE53189" s="74"/>
      <c r="AF53189" s="74"/>
      <c r="BX53189" s="73"/>
      <c r="BY53189" s="74"/>
      <c r="BZ53189" s="74"/>
      <c r="CA53189" s="74"/>
      <c r="CF53189" s="79"/>
      <c r="CL53189" s="79"/>
    </row>
    <row r="53190" spans="30:90">
      <c r="AD53190" s="73"/>
      <c r="AE53190" s="74"/>
      <c r="AF53190" s="74"/>
      <c r="BX53190" s="73"/>
      <c r="BY53190" s="74"/>
      <c r="BZ53190" s="74"/>
      <c r="CA53190" s="74"/>
      <c r="CF53190" s="79"/>
      <c r="CL53190" s="79"/>
    </row>
    <row r="53191" spans="30:90">
      <c r="AD53191" s="73"/>
      <c r="AE53191" s="74"/>
      <c r="AF53191" s="74"/>
      <c r="BX53191" s="73"/>
      <c r="BY53191" s="74"/>
      <c r="BZ53191" s="74"/>
      <c r="CA53191" s="74"/>
      <c r="CF53191" s="79"/>
      <c r="CL53191" s="79"/>
    </row>
    <row r="53192" spans="30:90">
      <c r="AD53192" s="73"/>
      <c r="AE53192" s="74"/>
      <c r="AF53192" s="74"/>
      <c r="BX53192" s="73"/>
      <c r="BY53192" s="74"/>
      <c r="BZ53192" s="74"/>
      <c r="CA53192" s="74"/>
      <c r="CF53192" s="79"/>
      <c r="CL53192" s="79"/>
    </row>
    <row r="53193" spans="30:90">
      <c r="AD53193" s="73"/>
      <c r="AE53193" s="74"/>
      <c r="AF53193" s="74"/>
      <c r="BX53193" s="73"/>
      <c r="BY53193" s="74"/>
      <c r="BZ53193" s="74"/>
      <c r="CA53193" s="74"/>
      <c r="CF53193" s="79"/>
      <c r="CL53193" s="79"/>
    </row>
    <row r="53194" spans="30:90">
      <c r="AD53194" s="73"/>
      <c r="AE53194" s="74"/>
      <c r="AF53194" s="74"/>
      <c r="BX53194" s="73"/>
      <c r="BY53194" s="74"/>
      <c r="BZ53194" s="74"/>
      <c r="CA53194" s="74"/>
      <c r="CF53194" s="79"/>
      <c r="CL53194" s="79"/>
    </row>
    <row r="53195" spans="30:90">
      <c r="AD53195" s="73"/>
      <c r="AE53195" s="74"/>
      <c r="AF53195" s="74"/>
      <c r="BX53195" s="73"/>
      <c r="BY53195" s="74"/>
      <c r="BZ53195" s="74"/>
      <c r="CA53195" s="74"/>
      <c r="CF53195" s="79"/>
      <c r="CL53195" s="79"/>
    </row>
    <row r="53196" spans="30:90">
      <c r="AD53196" s="73"/>
      <c r="AE53196" s="74"/>
      <c r="AF53196" s="74"/>
      <c r="BX53196" s="73"/>
      <c r="BY53196" s="74"/>
      <c r="BZ53196" s="74"/>
      <c r="CA53196" s="74"/>
      <c r="CF53196" s="79"/>
      <c r="CL53196" s="79"/>
    </row>
    <row r="53197" spans="30:90">
      <c r="AD53197" s="73"/>
      <c r="AE53197" s="74"/>
      <c r="AF53197" s="74"/>
      <c r="BX53197" s="73"/>
      <c r="BY53197" s="74"/>
      <c r="BZ53197" s="74"/>
      <c r="CA53197" s="74"/>
      <c r="CF53197" s="79"/>
      <c r="CL53197" s="79"/>
    </row>
    <row r="53198" spans="30:90">
      <c r="AD53198" s="73"/>
      <c r="AE53198" s="74"/>
      <c r="AF53198" s="74"/>
      <c r="BX53198" s="73"/>
      <c r="BY53198" s="74"/>
      <c r="BZ53198" s="74"/>
      <c r="CA53198" s="74"/>
      <c r="CF53198" s="79"/>
      <c r="CL53198" s="79"/>
    </row>
    <row r="53199" spans="30:90">
      <c r="AD53199" s="73"/>
      <c r="AE53199" s="74"/>
      <c r="AF53199" s="74"/>
      <c r="BX53199" s="73"/>
      <c r="BY53199" s="74"/>
      <c r="BZ53199" s="74"/>
      <c r="CA53199" s="74"/>
      <c r="CF53199" s="79"/>
      <c r="CL53199" s="79"/>
    </row>
    <row r="53200" spans="30:90">
      <c r="AD53200" s="73"/>
      <c r="AE53200" s="74"/>
      <c r="AF53200" s="74"/>
      <c r="BX53200" s="73"/>
      <c r="BY53200" s="74"/>
      <c r="BZ53200" s="74"/>
      <c r="CA53200" s="74"/>
      <c r="CF53200" s="79"/>
      <c r="CL53200" s="79"/>
    </row>
    <row r="53201" spans="30:90">
      <c r="AD53201" s="73"/>
      <c r="AE53201" s="74"/>
      <c r="AF53201" s="74"/>
      <c r="BX53201" s="73"/>
      <c r="BY53201" s="74"/>
      <c r="BZ53201" s="74"/>
      <c r="CA53201" s="74"/>
      <c r="CF53201" s="79"/>
      <c r="CL53201" s="79"/>
    </row>
    <row r="53202" spans="30:90">
      <c r="AD53202" s="73"/>
      <c r="AE53202" s="74"/>
      <c r="AF53202" s="74"/>
      <c r="BX53202" s="73"/>
      <c r="BY53202" s="74"/>
      <c r="BZ53202" s="74"/>
      <c r="CA53202" s="74"/>
      <c r="CF53202" s="79"/>
      <c r="CL53202" s="79"/>
    </row>
    <row r="53203" spans="30:90">
      <c r="AD53203" s="73"/>
      <c r="AE53203" s="74"/>
      <c r="AF53203" s="74"/>
      <c r="BX53203" s="73"/>
      <c r="BY53203" s="74"/>
      <c r="BZ53203" s="74"/>
      <c r="CA53203" s="74"/>
      <c r="CF53203" s="79"/>
      <c r="CL53203" s="79"/>
    </row>
    <row r="53204" spans="30:90">
      <c r="AD53204" s="73"/>
      <c r="AE53204" s="74"/>
      <c r="AF53204" s="74"/>
      <c r="BX53204" s="73"/>
      <c r="BY53204" s="74"/>
      <c r="BZ53204" s="74"/>
      <c r="CA53204" s="74"/>
      <c r="CF53204" s="79"/>
      <c r="CL53204" s="79"/>
    </row>
    <row r="53205" spans="30:90">
      <c r="AD53205" s="73"/>
      <c r="AE53205" s="74"/>
      <c r="AF53205" s="74"/>
      <c r="BX53205" s="73"/>
      <c r="BY53205" s="74"/>
      <c r="BZ53205" s="74"/>
      <c r="CA53205" s="74"/>
      <c r="CF53205" s="79"/>
      <c r="CL53205" s="79"/>
    </row>
    <row r="53206" spans="30:90">
      <c r="AD53206" s="73"/>
      <c r="AE53206" s="74"/>
      <c r="AF53206" s="74"/>
      <c r="BX53206" s="73"/>
      <c r="BY53206" s="74"/>
      <c r="BZ53206" s="74"/>
      <c r="CA53206" s="74"/>
      <c r="CF53206" s="79"/>
      <c r="CL53206" s="79"/>
    </row>
    <row r="53207" spans="30:90">
      <c r="AD53207" s="73"/>
      <c r="AE53207" s="74"/>
      <c r="AF53207" s="74"/>
      <c r="BX53207" s="73"/>
      <c r="BY53207" s="74"/>
      <c r="BZ53207" s="74"/>
      <c r="CA53207" s="74"/>
      <c r="CF53207" s="79"/>
      <c r="CL53207" s="79"/>
    </row>
    <row r="53208" spans="30:90">
      <c r="AD53208" s="73"/>
      <c r="AE53208" s="74"/>
      <c r="AF53208" s="74"/>
      <c r="BX53208" s="73"/>
      <c r="BY53208" s="74"/>
      <c r="BZ53208" s="74"/>
      <c r="CA53208" s="74"/>
      <c r="CF53208" s="79"/>
      <c r="CL53208" s="79"/>
    </row>
    <row r="53209" spans="30:90">
      <c r="AD53209" s="73"/>
      <c r="AE53209" s="74"/>
      <c r="AF53209" s="74"/>
      <c r="BX53209" s="73"/>
      <c r="BY53209" s="74"/>
      <c r="BZ53209" s="74"/>
      <c r="CA53209" s="74"/>
      <c r="CF53209" s="79"/>
      <c r="CL53209" s="79"/>
    </row>
    <row r="53210" spans="30:90">
      <c r="AD53210" s="73"/>
      <c r="AE53210" s="74"/>
      <c r="AF53210" s="74"/>
      <c r="BX53210" s="73"/>
      <c r="BY53210" s="74"/>
      <c r="BZ53210" s="74"/>
      <c r="CA53210" s="74"/>
      <c r="CF53210" s="79"/>
      <c r="CL53210" s="79"/>
    </row>
    <row r="53211" spans="30:90">
      <c r="AD53211" s="73"/>
      <c r="AE53211" s="74"/>
      <c r="AF53211" s="74"/>
      <c r="BX53211" s="73"/>
      <c r="BY53211" s="74"/>
      <c r="BZ53211" s="74"/>
      <c r="CA53211" s="74"/>
      <c r="CF53211" s="79"/>
      <c r="CL53211" s="79"/>
    </row>
    <row r="53212" spans="30:90">
      <c r="AD53212" s="73"/>
      <c r="AE53212" s="74"/>
      <c r="AF53212" s="74"/>
      <c r="BX53212" s="73"/>
      <c r="BY53212" s="74"/>
      <c r="BZ53212" s="74"/>
      <c r="CA53212" s="74"/>
      <c r="CF53212" s="79"/>
      <c r="CL53212" s="79"/>
    </row>
    <row r="53213" spans="30:90">
      <c r="AD53213" s="73"/>
      <c r="AE53213" s="74"/>
      <c r="AF53213" s="74"/>
      <c r="BX53213" s="73"/>
      <c r="BY53213" s="74"/>
      <c r="BZ53213" s="74"/>
      <c r="CA53213" s="74"/>
      <c r="CF53213" s="79"/>
      <c r="CL53213" s="79"/>
    </row>
    <row r="53214" spans="30:90">
      <c r="AD53214" s="73"/>
      <c r="AE53214" s="74"/>
      <c r="AF53214" s="74"/>
      <c r="BX53214" s="73"/>
      <c r="BY53214" s="74"/>
      <c r="BZ53214" s="74"/>
      <c r="CA53214" s="74"/>
      <c r="CF53214" s="79"/>
      <c r="CL53214" s="79"/>
    </row>
    <row r="53215" spans="30:90">
      <c r="AD53215" s="73"/>
      <c r="AE53215" s="74"/>
      <c r="AF53215" s="74"/>
      <c r="BX53215" s="73"/>
      <c r="BY53215" s="74"/>
      <c r="BZ53215" s="74"/>
      <c r="CA53215" s="74"/>
      <c r="CF53215" s="79"/>
      <c r="CL53215" s="79"/>
    </row>
    <row r="53216" spans="30:90">
      <c r="AD53216" s="73"/>
      <c r="AE53216" s="74"/>
      <c r="AF53216" s="74"/>
      <c r="BX53216" s="73"/>
      <c r="BY53216" s="74"/>
      <c r="BZ53216" s="74"/>
      <c r="CA53216" s="74"/>
      <c r="CF53216" s="79"/>
      <c r="CL53216" s="79"/>
    </row>
    <row r="53217" spans="30:90">
      <c r="AD53217" s="73"/>
      <c r="AE53217" s="74"/>
      <c r="AF53217" s="74"/>
      <c r="BX53217" s="73"/>
      <c r="BY53217" s="74"/>
      <c r="BZ53217" s="74"/>
      <c r="CA53217" s="74"/>
      <c r="CF53217" s="79"/>
      <c r="CL53217" s="79"/>
    </row>
    <row r="53218" spans="30:90">
      <c r="AD53218" s="73"/>
      <c r="AE53218" s="74"/>
      <c r="AF53218" s="74"/>
      <c r="BX53218" s="73"/>
      <c r="BY53218" s="74"/>
      <c r="BZ53218" s="74"/>
      <c r="CA53218" s="74"/>
      <c r="CF53218" s="79"/>
      <c r="CL53218" s="79"/>
    </row>
    <row r="53219" spans="30:90">
      <c r="AD53219" s="73"/>
      <c r="AE53219" s="74"/>
      <c r="AF53219" s="74"/>
      <c r="BX53219" s="73"/>
      <c r="BY53219" s="74"/>
      <c r="BZ53219" s="74"/>
      <c r="CA53219" s="74"/>
      <c r="CF53219" s="79"/>
      <c r="CL53219" s="79"/>
    </row>
    <row r="53220" spans="30:90">
      <c r="AD53220" s="73"/>
      <c r="AE53220" s="74"/>
      <c r="AF53220" s="74"/>
      <c r="BX53220" s="73"/>
      <c r="BY53220" s="74"/>
      <c r="BZ53220" s="74"/>
      <c r="CA53220" s="74"/>
      <c r="CF53220" s="79"/>
      <c r="CL53220" s="79"/>
    </row>
    <row r="53221" spans="30:90">
      <c r="AD53221" s="73"/>
      <c r="AE53221" s="74"/>
      <c r="AF53221" s="74"/>
      <c r="BX53221" s="73"/>
      <c r="BY53221" s="74"/>
      <c r="BZ53221" s="74"/>
      <c r="CA53221" s="74"/>
      <c r="CF53221" s="79"/>
      <c r="CL53221" s="79"/>
    </row>
    <row r="53222" spans="30:90">
      <c r="AD53222" s="73"/>
      <c r="AE53222" s="74"/>
      <c r="AF53222" s="74"/>
      <c r="BX53222" s="73"/>
      <c r="BY53222" s="74"/>
      <c r="BZ53222" s="74"/>
      <c r="CA53222" s="74"/>
      <c r="CF53222" s="79"/>
      <c r="CL53222" s="79"/>
    </row>
    <row r="53223" spans="30:90">
      <c r="AD53223" s="73"/>
      <c r="AE53223" s="74"/>
      <c r="AF53223" s="74"/>
      <c r="BX53223" s="73"/>
      <c r="BY53223" s="74"/>
      <c r="BZ53223" s="74"/>
      <c r="CA53223" s="74"/>
      <c r="CF53223" s="79"/>
      <c r="CL53223" s="79"/>
    </row>
    <row r="53224" spans="30:90">
      <c r="AD53224" s="73"/>
      <c r="AE53224" s="74"/>
      <c r="AF53224" s="74"/>
      <c r="BX53224" s="73"/>
      <c r="BY53224" s="74"/>
      <c r="BZ53224" s="74"/>
      <c r="CA53224" s="74"/>
      <c r="CF53224" s="79"/>
      <c r="CL53224" s="79"/>
    </row>
    <row r="53225" spans="30:90">
      <c r="AD53225" s="73"/>
      <c r="AE53225" s="74"/>
      <c r="AF53225" s="74"/>
      <c r="BX53225" s="73"/>
      <c r="BY53225" s="74"/>
      <c r="BZ53225" s="74"/>
      <c r="CA53225" s="74"/>
      <c r="CF53225" s="79"/>
      <c r="CL53225" s="79"/>
    </row>
    <row r="53226" spans="30:90">
      <c r="AD53226" s="73"/>
      <c r="AE53226" s="74"/>
      <c r="AF53226" s="74"/>
      <c r="BX53226" s="73"/>
      <c r="BY53226" s="74"/>
      <c r="BZ53226" s="74"/>
      <c r="CA53226" s="74"/>
      <c r="CF53226" s="79"/>
      <c r="CL53226" s="79"/>
    </row>
    <row r="53227" spans="30:90">
      <c r="AD53227" s="73"/>
      <c r="AE53227" s="74"/>
      <c r="AF53227" s="74"/>
      <c r="BX53227" s="73"/>
      <c r="BY53227" s="74"/>
      <c r="BZ53227" s="74"/>
      <c r="CA53227" s="74"/>
      <c r="CF53227" s="79"/>
      <c r="CL53227" s="79"/>
    </row>
    <row r="53228" spans="30:90">
      <c r="AD53228" s="73"/>
      <c r="AE53228" s="74"/>
      <c r="AF53228" s="74"/>
      <c r="BX53228" s="73"/>
      <c r="BY53228" s="74"/>
      <c r="BZ53228" s="74"/>
      <c r="CA53228" s="74"/>
      <c r="CF53228" s="79"/>
      <c r="CL53228" s="79"/>
    </row>
    <row r="53229" spans="30:90">
      <c r="AD53229" s="73"/>
      <c r="AE53229" s="74"/>
      <c r="AF53229" s="74"/>
      <c r="BX53229" s="73"/>
      <c r="BY53229" s="74"/>
      <c r="BZ53229" s="74"/>
      <c r="CA53229" s="74"/>
      <c r="CF53229" s="79"/>
      <c r="CL53229" s="79"/>
    </row>
    <row r="53230" spans="30:90">
      <c r="AD53230" s="73"/>
      <c r="AE53230" s="74"/>
      <c r="AF53230" s="74"/>
      <c r="BX53230" s="73"/>
      <c r="BY53230" s="74"/>
      <c r="BZ53230" s="74"/>
      <c r="CA53230" s="74"/>
      <c r="CF53230" s="79"/>
      <c r="CL53230" s="79"/>
    </row>
    <row r="53231" spans="30:90">
      <c r="AD53231" s="73"/>
      <c r="AE53231" s="74"/>
      <c r="AF53231" s="74"/>
      <c r="BX53231" s="73"/>
      <c r="BY53231" s="74"/>
      <c r="BZ53231" s="74"/>
      <c r="CA53231" s="74"/>
      <c r="CF53231" s="79"/>
      <c r="CL53231" s="79"/>
    </row>
    <row r="53232" spans="30:90">
      <c r="AD53232" s="73"/>
      <c r="AE53232" s="74"/>
      <c r="AF53232" s="74"/>
      <c r="BX53232" s="73"/>
      <c r="BY53232" s="74"/>
      <c r="BZ53232" s="74"/>
      <c r="CA53232" s="74"/>
      <c r="CF53232" s="79"/>
      <c r="CL53232" s="79"/>
    </row>
    <row r="53233" spans="30:90">
      <c r="AD53233" s="73"/>
      <c r="AE53233" s="74"/>
      <c r="AF53233" s="74"/>
      <c r="BX53233" s="73"/>
      <c r="BY53233" s="74"/>
      <c r="BZ53233" s="74"/>
      <c r="CA53233" s="74"/>
      <c r="CF53233" s="79"/>
      <c r="CL53233" s="79"/>
    </row>
    <row r="53234" spans="30:90">
      <c r="AD53234" s="73"/>
      <c r="AE53234" s="74"/>
      <c r="AF53234" s="74"/>
      <c r="BX53234" s="73"/>
      <c r="BY53234" s="74"/>
      <c r="BZ53234" s="74"/>
      <c r="CA53234" s="74"/>
      <c r="CF53234" s="79"/>
      <c r="CL53234" s="79"/>
    </row>
    <row r="53235" spans="30:90">
      <c r="AD53235" s="73"/>
      <c r="AE53235" s="74"/>
      <c r="AF53235" s="74"/>
      <c r="BX53235" s="73"/>
      <c r="BY53235" s="74"/>
      <c r="BZ53235" s="74"/>
      <c r="CA53235" s="74"/>
      <c r="CF53235" s="79"/>
      <c r="CL53235" s="79"/>
    </row>
    <row r="53236" spans="30:90">
      <c r="AD53236" s="73"/>
      <c r="AE53236" s="74"/>
      <c r="AF53236" s="74"/>
      <c r="BX53236" s="73"/>
      <c r="BY53236" s="74"/>
      <c r="BZ53236" s="74"/>
      <c r="CA53236" s="74"/>
      <c r="CF53236" s="79"/>
      <c r="CL53236" s="79"/>
    </row>
    <row r="53237" spans="30:90">
      <c r="AD53237" s="73"/>
      <c r="AE53237" s="74"/>
      <c r="AF53237" s="74"/>
      <c r="BX53237" s="73"/>
      <c r="BY53237" s="74"/>
      <c r="BZ53237" s="74"/>
      <c r="CA53237" s="74"/>
      <c r="CF53237" s="79"/>
      <c r="CL53237" s="79"/>
    </row>
    <row r="53238" spans="30:90">
      <c r="AD53238" s="73"/>
      <c r="AE53238" s="74"/>
      <c r="AF53238" s="74"/>
      <c r="BX53238" s="73"/>
      <c r="BY53238" s="74"/>
      <c r="BZ53238" s="74"/>
      <c r="CA53238" s="74"/>
      <c r="CF53238" s="79"/>
      <c r="CL53238" s="79"/>
    </row>
    <row r="53239" spans="30:90">
      <c r="AD53239" s="73"/>
      <c r="AE53239" s="74"/>
      <c r="AF53239" s="74"/>
      <c r="BX53239" s="73"/>
      <c r="BY53239" s="74"/>
      <c r="BZ53239" s="74"/>
      <c r="CA53239" s="74"/>
      <c r="CF53239" s="79"/>
      <c r="CL53239" s="79"/>
    </row>
    <row r="53240" spans="30:90">
      <c r="AD53240" s="73"/>
      <c r="AE53240" s="74"/>
      <c r="AF53240" s="74"/>
      <c r="BX53240" s="73"/>
      <c r="BY53240" s="74"/>
      <c r="BZ53240" s="74"/>
      <c r="CA53240" s="74"/>
      <c r="CF53240" s="79"/>
      <c r="CL53240" s="79"/>
    </row>
    <row r="53241" spans="30:90">
      <c r="AD53241" s="73"/>
      <c r="AE53241" s="74"/>
      <c r="AF53241" s="74"/>
      <c r="BX53241" s="73"/>
      <c r="BY53241" s="74"/>
      <c r="BZ53241" s="74"/>
      <c r="CA53241" s="74"/>
      <c r="CF53241" s="79"/>
      <c r="CL53241" s="79"/>
    </row>
    <row r="53242" spans="30:90">
      <c r="AD53242" s="73"/>
      <c r="AE53242" s="74"/>
      <c r="AF53242" s="74"/>
      <c r="BX53242" s="73"/>
      <c r="BY53242" s="74"/>
      <c r="BZ53242" s="74"/>
      <c r="CA53242" s="74"/>
      <c r="CF53242" s="79"/>
      <c r="CL53242" s="79"/>
    </row>
    <row r="53243" spans="30:90">
      <c r="AD53243" s="73"/>
      <c r="AE53243" s="74"/>
      <c r="AF53243" s="74"/>
      <c r="BX53243" s="73"/>
      <c r="BY53243" s="74"/>
      <c r="BZ53243" s="74"/>
      <c r="CA53243" s="74"/>
      <c r="CF53243" s="79"/>
      <c r="CL53243" s="79"/>
    </row>
    <row r="53244" spans="30:90">
      <c r="AD53244" s="73"/>
      <c r="AE53244" s="74"/>
      <c r="AF53244" s="74"/>
      <c r="BX53244" s="73"/>
      <c r="BY53244" s="74"/>
      <c r="BZ53244" s="74"/>
      <c r="CA53244" s="74"/>
      <c r="CF53244" s="79"/>
      <c r="CL53244" s="79"/>
    </row>
    <row r="53245" spans="30:90">
      <c r="AD53245" s="73"/>
      <c r="AE53245" s="74"/>
      <c r="AF53245" s="74"/>
      <c r="BX53245" s="73"/>
      <c r="BY53245" s="74"/>
      <c r="BZ53245" s="74"/>
      <c r="CA53245" s="74"/>
      <c r="CF53245" s="79"/>
      <c r="CL53245" s="79"/>
    </row>
    <row r="53246" spans="30:90">
      <c r="AD53246" s="73"/>
      <c r="AE53246" s="74"/>
      <c r="AF53246" s="74"/>
      <c r="BX53246" s="73"/>
      <c r="BY53246" s="74"/>
      <c r="BZ53246" s="74"/>
      <c r="CA53246" s="74"/>
      <c r="CF53246" s="79"/>
      <c r="CL53246" s="79"/>
    </row>
    <row r="53247" spans="30:90">
      <c r="AD53247" s="73"/>
      <c r="AE53247" s="74"/>
      <c r="AF53247" s="74"/>
      <c r="BX53247" s="73"/>
      <c r="BY53247" s="74"/>
      <c r="BZ53247" s="74"/>
      <c r="CA53247" s="74"/>
      <c r="CF53247" s="79"/>
      <c r="CL53247" s="79"/>
    </row>
    <row r="53248" spans="30:90">
      <c r="AD53248" s="73"/>
      <c r="AE53248" s="74"/>
      <c r="AF53248" s="74"/>
      <c r="BX53248" s="73"/>
      <c r="BY53248" s="74"/>
      <c r="BZ53248" s="74"/>
      <c r="CA53248" s="74"/>
      <c r="CF53248" s="79"/>
      <c r="CL53248" s="79"/>
    </row>
    <row r="53249" spans="30:90">
      <c r="AD53249" s="73"/>
      <c r="AE53249" s="74"/>
      <c r="AF53249" s="74"/>
      <c r="BX53249" s="73"/>
      <c r="BY53249" s="74"/>
      <c r="BZ53249" s="74"/>
      <c r="CA53249" s="74"/>
      <c r="CF53249" s="79"/>
      <c r="CL53249" s="79"/>
    </row>
    <row r="53250" spans="30:90">
      <c r="AD53250" s="73"/>
      <c r="AE53250" s="74"/>
      <c r="AF53250" s="74"/>
      <c r="BX53250" s="73"/>
      <c r="BY53250" s="74"/>
      <c r="BZ53250" s="74"/>
      <c r="CA53250" s="74"/>
      <c r="CF53250" s="79"/>
      <c r="CL53250" s="79"/>
    </row>
    <row r="53251" spans="30:90">
      <c r="AD53251" s="73"/>
      <c r="AE53251" s="74"/>
      <c r="AF53251" s="74"/>
      <c r="BX53251" s="73"/>
      <c r="BY53251" s="74"/>
      <c r="BZ53251" s="74"/>
      <c r="CA53251" s="74"/>
      <c r="CF53251" s="79"/>
      <c r="CL53251" s="79"/>
    </row>
    <row r="53252" spans="30:90">
      <c r="AD53252" s="73"/>
      <c r="AE53252" s="74"/>
      <c r="AF53252" s="74"/>
      <c r="BX53252" s="73"/>
      <c r="BY53252" s="74"/>
      <c r="BZ53252" s="74"/>
      <c r="CA53252" s="74"/>
      <c r="CF53252" s="79"/>
      <c r="CL53252" s="79"/>
    </row>
    <row r="53253" spans="30:90">
      <c r="AD53253" s="73"/>
      <c r="AE53253" s="74"/>
      <c r="AF53253" s="74"/>
      <c r="BX53253" s="73"/>
      <c r="BY53253" s="74"/>
      <c r="BZ53253" s="74"/>
      <c r="CA53253" s="74"/>
      <c r="CF53253" s="79"/>
      <c r="CL53253" s="79"/>
    </row>
    <row r="53254" spans="30:90">
      <c r="AD53254" s="73"/>
      <c r="AE53254" s="74"/>
      <c r="AF53254" s="74"/>
      <c r="BX53254" s="73"/>
      <c r="BY53254" s="74"/>
      <c r="BZ53254" s="74"/>
      <c r="CA53254" s="74"/>
      <c r="CF53254" s="79"/>
      <c r="CL53254" s="79"/>
    </row>
    <row r="53255" spans="30:90">
      <c r="AD53255" s="73"/>
      <c r="AE53255" s="74"/>
      <c r="AF53255" s="74"/>
      <c r="BX53255" s="73"/>
      <c r="BY53255" s="74"/>
      <c r="BZ53255" s="74"/>
      <c r="CA53255" s="74"/>
      <c r="CF53255" s="79"/>
      <c r="CL53255" s="79"/>
    </row>
    <row r="53256" spans="30:90">
      <c r="AD53256" s="73"/>
      <c r="AE53256" s="74"/>
      <c r="AF53256" s="74"/>
      <c r="BX53256" s="73"/>
      <c r="BY53256" s="74"/>
      <c r="BZ53256" s="74"/>
      <c r="CA53256" s="74"/>
      <c r="CF53256" s="79"/>
      <c r="CL53256" s="79"/>
    </row>
    <row r="53257" spans="30:90">
      <c r="AD53257" s="73"/>
      <c r="AE53257" s="74"/>
      <c r="AF53257" s="74"/>
      <c r="BX53257" s="73"/>
      <c r="BY53257" s="74"/>
      <c r="BZ53257" s="74"/>
      <c r="CA53257" s="74"/>
      <c r="CF53257" s="79"/>
      <c r="CL53257" s="79"/>
    </row>
    <row r="53258" spans="30:90">
      <c r="AD53258" s="73"/>
      <c r="AE53258" s="74"/>
      <c r="AF53258" s="74"/>
      <c r="BX53258" s="73"/>
      <c r="BY53258" s="74"/>
      <c r="BZ53258" s="74"/>
      <c r="CA53258" s="74"/>
      <c r="CF53258" s="79"/>
      <c r="CL53258" s="79"/>
    </row>
    <row r="53259" spans="30:90">
      <c r="AD53259" s="73"/>
      <c r="AE53259" s="74"/>
      <c r="AF53259" s="74"/>
      <c r="BX53259" s="73"/>
      <c r="BY53259" s="74"/>
      <c r="BZ53259" s="74"/>
      <c r="CA53259" s="74"/>
      <c r="CF53259" s="79"/>
      <c r="CL53259" s="79"/>
    </row>
    <row r="53260" spans="30:90">
      <c r="AD53260" s="73"/>
      <c r="AE53260" s="74"/>
      <c r="AF53260" s="74"/>
      <c r="BX53260" s="73"/>
      <c r="BY53260" s="74"/>
      <c r="BZ53260" s="74"/>
      <c r="CA53260" s="74"/>
      <c r="CF53260" s="79"/>
      <c r="CL53260" s="79"/>
    </row>
    <row r="53261" spans="30:90">
      <c r="AD53261" s="73"/>
      <c r="AE53261" s="74"/>
      <c r="AF53261" s="74"/>
      <c r="BX53261" s="73"/>
      <c r="BY53261" s="74"/>
      <c r="BZ53261" s="74"/>
      <c r="CA53261" s="74"/>
      <c r="CF53261" s="79"/>
      <c r="CL53261" s="79"/>
    </row>
    <row r="53262" spans="30:90">
      <c r="AD53262" s="73"/>
      <c r="AE53262" s="74"/>
      <c r="AF53262" s="74"/>
      <c r="BX53262" s="73"/>
      <c r="BY53262" s="74"/>
      <c r="BZ53262" s="74"/>
      <c r="CA53262" s="74"/>
      <c r="CF53262" s="79"/>
      <c r="CL53262" s="79"/>
    </row>
    <row r="53263" spans="30:90">
      <c r="AD53263" s="73"/>
      <c r="AE53263" s="74"/>
      <c r="AF53263" s="74"/>
      <c r="BX53263" s="73"/>
      <c r="BY53263" s="74"/>
      <c r="BZ53263" s="74"/>
      <c r="CA53263" s="74"/>
      <c r="CF53263" s="79"/>
      <c r="CL53263" s="79"/>
    </row>
    <row r="53264" spans="30:90">
      <c r="AD53264" s="73"/>
      <c r="AE53264" s="74"/>
      <c r="AF53264" s="74"/>
      <c r="BX53264" s="73"/>
      <c r="BY53264" s="74"/>
      <c r="BZ53264" s="74"/>
      <c r="CA53264" s="74"/>
      <c r="CF53264" s="79"/>
      <c r="CL53264" s="79"/>
    </row>
    <row r="53265" spans="30:90">
      <c r="AD53265" s="73"/>
      <c r="AE53265" s="74"/>
      <c r="AF53265" s="74"/>
      <c r="BX53265" s="73"/>
      <c r="BY53265" s="74"/>
      <c r="BZ53265" s="74"/>
      <c r="CA53265" s="74"/>
      <c r="CF53265" s="79"/>
      <c r="CL53265" s="79"/>
    </row>
    <row r="53266" spans="30:90">
      <c r="AD53266" s="73"/>
      <c r="AE53266" s="74"/>
      <c r="AF53266" s="74"/>
      <c r="BX53266" s="73"/>
      <c r="BY53266" s="74"/>
      <c r="BZ53266" s="74"/>
      <c r="CA53266" s="74"/>
      <c r="CF53266" s="79"/>
      <c r="CL53266" s="79"/>
    </row>
    <row r="53267" spans="30:90">
      <c r="AD53267" s="73"/>
      <c r="AE53267" s="74"/>
      <c r="AF53267" s="74"/>
      <c r="BX53267" s="73"/>
      <c r="BY53267" s="74"/>
      <c r="BZ53267" s="74"/>
      <c r="CA53267" s="74"/>
      <c r="CF53267" s="79"/>
      <c r="CL53267" s="79"/>
    </row>
    <row r="53268" spans="30:90">
      <c r="AD53268" s="73"/>
      <c r="AE53268" s="74"/>
      <c r="AF53268" s="74"/>
      <c r="BX53268" s="73"/>
      <c r="BY53268" s="74"/>
      <c r="BZ53268" s="74"/>
      <c r="CA53268" s="74"/>
      <c r="CF53268" s="79"/>
      <c r="CL53268" s="79"/>
    </row>
    <row r="53269" spans="30:90">
      <c r="AD53269" s="73"/>
      <c r="AE53269" s="74"/>
      <c r="AF53269" s="74"/>
      <c r="BX53269" s="73"/>
      <c r="BY53269" s="74"/>
      <c r="BZ53269" s="74"/>
      <c r="CA53269" s="74"/>
      <c r="CF53269" s="79"/>
      <c r="CL53269" s="79"/>
    </row>
    <row r="53270" spans="30:90">
      <c r="AD53270" s="73"/>
      <c r="AE53270" s="74"/>
      <c r="AF53270" s="74"/>
      <c r="BX53270" s="73"/>
      <c r="BY53270" s="74"/>
      <c r="BZ53270" s="74"/>
      <c r="CA53270" s="74"/>
      <c r="CF53270" s="79"/>
      <c r="CL53270" s="79"/>
    </row>
    <row r="53271" spans="30:90">
      <c r="AD53271" s="73"/>
      <c r="AE53271" s="74"/>
      <c r="AF53271" s="74"/>
      <c r="BX53271" s="73"/>
      <c r="BY53271" s="74"/>
      <c r="BZ53271" s="74"/>
      <c r="CA53271" s="74"/>
      <c r="CF53271" s="79"/>
      <c r="CL53271" s="79"/>
    </row>
    <row r="53272" spans="30:90">
      <c r="AD53272" s="73"/>
      <c r="AE53272" s="74"/>
      <c r="AF53272" s="74"/>
      <c r="BX53272" s="73"/>
      <c r="BY53272" s="74"/>
      <c r="BZ53272" s="74"/>
      <c r="CA53272" s="74"/>
      <c r="CF53272" s="79"/>
      <c r="CL53272" s="79"/>
    </row>
    <row r="53273" spans="30:90">
      <c r="AD53273" s="73"/>
      <c r="AE53273" s="74"/>
      <c r="AF53273" s="74"/>
      <c r="BX53273" s="73"/>
      <c r="BY53273" s="74"/>
      <c r="BZ53273" s="74"/>
      <c r="CA53273" s="74"/>
      <c r="CF53273" s="79"/>
      <c r="CL53273" s="79"/>
    </row>
    <row r="53274" spans="30:90">
      <c r="AD53274" s="73"/>
      <c r="AE53274" s="74"/>
      <c r="AF53274" s="74"/>
      <c r="BX53274" s="73"/>
      <c r="BY53274" s="74"/>
      <c r="BZ53274" s="74"/>
      <c r="CA53274" s="74"/>
      <c r="CF53274" s="79"/>
      <c r="CL53274" s="79"/>
    </row>
    <row r="53275" spans="30:90">
      <c r="AD53275" s="73"/>
      <c r="AE53275" s="74"/>
      <c r="AF53275" s="74"/>
      <c r="BX53275" s="73"/>
      <c r="BY53275" s="74"/>
      <c r="BZ53275" s="74"/>
      <c r="CA53275" s="74"/>
      <c r="CF53275" s="79"/>
      <c r="CL53275" s="79"/>
    </row>
    <row r="53276" spans="30:90">
      <c r="AD53276" s="73"/>
      <c r="AE53276" s="74"/>
      <c r="AF53276" s="74"/>
      <c r="BX53276" s="73"/>
      <c r="BY53276" s="74"/>
      <c r="BZ53276" s="74"/>
      <c r="CA53276" s="74"/>
      <c r="CF53276" s="79"/>
      <c r="CL53276" s="79"/>
    </row>
    <row r="53277" spans="30:90">
      <c r="AD53277" s="73"/>
      <c r="AE53277" s="74"/>
      <c r="AF53277" s="74"/>
      <c r="BX53277" s="73"/>
      <c r="BY53277" s="74"/>
      <c r="BZ53277" s="74"/>
      <c r="CA53277" s="74"/>
      <c r="CF53277" s="79"/>
      <c r="CL53277" s="79"/>
    </row>
    <row r="53278" spans="30:90">
      <c r="AD53278" s="73"/>
      <c r="AE53278" s="74"/>
      <c r="AF53278" s="74"/>
      <c r="BX53278" s="73"/>
      <c r="BY53278" s="74"/>
      <c r="BZ53278" s="74"/>
      <c r="CA53278" s="74"/>
      <c r="CF53278" s="79"/>
      <c r="CL53278" s="79"/>
    </row>
    <row r="53279" spans="30:90">
      <c r="AD53279" s="73"/>
      <c r="AE53279" s="74"/>
      <c r="AF53279" s="74"/>
      <c r="BX53279" s="73"/>
      <c r="BY53279" s="74"/>
      <c r="BZ53279" s="74"/>
      <c r="CA53279" s="74"/>
      <c r="CF53279" s="79"/>
      <c r="CL53279" s="79"/>
    </row>
    <row r="53280" spans="30:90">
      <c r="AD53280" s="73"/>
      <c r="AE53280" s="74"/>
      <c r="AF53280" s="74"/>
      <c r="BX53280" s="73"/>
      <c r="BY53280" s="74"/>
      <c r="BZ53280" s="74"/>
      <c r="CA53280" s="74"/>
      <c r="CF53280" s="79"/>
      <c r="CL53280" s="79"/>
    </row>
    <row r="53281" spans="30:90">
      <c r="AD53281" s="73"/>
      <c r="AE53281" s="74"/>
      <c r="AF53281" s="74"/>
      <c r="BX53281" s="73"/>
      <c r="BY53281" s="74"/>
      <c r="BZ53281" s="74"/>
      <c r="CA53281" s="74"/>
      <c r="CF53281" s="79"/>
      <c r="CL53281" s="79"/>
    </row>
    <row r="53282" spans="30:90">
      <c r="AD53282" s="73"/>
      <c r="AE53282" s="74"/>
      <c r="AF53282" s="74"/>
      <c r="BX53282" s="73"/>
      <c r="BY53282" s="74"/>
      <c r="BZ53282" s="74"/>
      <c r="CA53282" s="74"/>
      <c r="CF53282" s="79"/>
      <c r="CL53282" s="79"/>
    </row>
    <row r="53283" spans="30:90">
      <c r="AD53283" s="73"/>
      <c r="AE53283" s="74"/>
      <c r="AF53283" s="74"/>
      <c r="BX53283" s="73"/>
      <c r="BY53283" s="74"/>
      <c r="BZ53283" s="74"/>
      <c r="CA53283" s="74"/>
      <c r="CF53283" s="79"/>
      <c r="CL53283" s="79"/>
    </row>
    <row r="53284" spans="30:90">
      <c r="AD53284" s="73"/>
      <c r="AE53284" s="74"/>
      <c r="AF53284" s="74"/>
      <c r="BX53284" s="73"/>
      <c r="BY53284" s="74"/>
      <c r="BZ53284" s="74"/>
      <c r="CA53284" s="74"/>
      <c r="CF53284" s="79"/>
      <c r="CL53284" s="79"/>
    </row>
    <row r="53285" spans="30:90">
      <c r="AD53285" s="73"/>
      <c r="AE53285" s="74"/>
      <c r="AF53285" s="74"/>
      <c r="BX53285" s="73"/>
      <c r="BY53285" s="74"/>
      <c r="BZ53285" s="74"/>
      <c r="CA53285" s="74"/>
      <c r="CF53285" s="79"/>
      <c r="CL53285" s="79"/>
    </row>
    <row r="53286" spans="30:90">
      <c r="AD53286" s="73"/>
      <c r="AE53286" s="74"/>
      <c r="AF53286" s="74"/>
      <c r="BX53286" s="73"/>
      <c r="BY53286" s="74"/>
      <c r="BZ53286" s="74"/>
      <c r="CA53286" s="74"/>
      <c r="CF53286" s="79"/>
      <c r="CL53286" s="79"/>
    </row>
    <row r="53287" spans="30:90">
      <c r="AD53287" s="73"/>
      <c r="AE53287" s="74"/>
      <c r="AF53287" s="74"/>
      <c r="BX53287" s="73"/>
      <c r="BY53287" s="74"/>
      <c r="BZ53287" s="74"/>
      <c r="CA53287" s="74"/>
      <c r="CF53287" s="79"/>
      <c r="CL53287" s="79"/>
    </row>
    <row r="53288" spans="30:90">
      <c r="AD53288" s="73"/>
      <c r="AE53288" s="74"/>
      <c r="AF53288" s="74"/>
      <c r="BX53288" s="73"/>
      <c r="BY53288" s="74"/>
      <c r="BZ53288" s="74"/>
      <c r="CA53288" s="74"/>
      <c r="CF53288" s="79"/>
      <c r="CL53288" s="79"/>
    </row>
    <row r="53289" spans="30:90">
      <c r="AD53289" s="73"/>
      <c r="AE53289" s="74"/>
      <c r="AF53289" s="74"/>
      <c r="BX53289" s="73"/>
      <c r="BY53289" s="74"/>
      <c r="BZ53289" s="74"/>
      <c r="CA53289" s="74"/>
      <c r="CF53289" s="79"/>
      <c r="CL53289" s="79"/>
    </row>
    <row r="53290" spans="30:90">
      <c r="AD53290" s="73"/>
      <c r="AE53290" s="74"/>
      <c r="AF53290" s="74"/>
      <c r="BX53290" s="73"/>
      <c r="BY53290" s="74"/>
      <c r="BZ53290" s="74"/>
      <c r="CA53290" s="74"/>
      <c r="CF53290" s="79"/>
      <c r="CL53290" s="79"/>
    </row>
    <row r="53291" spans="30:90">
      <c r="AD53291" s="73"/>
      <c r="AE53291" s="74"/>
      <c r="AF53291" s="74"/>
      <c r="BX53291" s="73"/>
      <c r="BY53291" s="74"/>
      <c r="BZ53291" s="74"/>
      <c r="CA53291" s="74"/>
      <c r="CF53291" s="79"/>
      <c r="CL53291" s="79"/>
    </row>
    <row r="53292" spans="30:90">
      <c r="AD53292" s="73"/>
      <c r="AE53292" s="74"/>
      <c r="AF53292" s="74"/>
      <c r="BX53292" s="73"/>
      <c r="BY53292" s="74"/>
      <c r="BZ53292" s="74"/>
      <c r="CA53292" s="74"/>
      <c r="CF53292" s="79"/>
      <c r="CL53292" s="79"/>
    </row>
    <row r="53293" spans="30:90">
      <c r="AD53293" s="73"/>
      <c r="AE53293" s="74"/>
      <c r="AF53293" s="74"/>
      <c r="BX53293" s="73"/>
      <c r="BY53293" s="74"/>
      <c r="BZ53293" s="74"/>
      <c r="CA53293" s="74"/>
      <c r="CF53293" s="79"/>
      <c r="CL53293" s="79"/>
    </row>
    <row r="53294" spans="30:90">
      <c r="AD53294" s="73"/>
      <c r="AE53294" s="74"/>
      <c r="AF53294" s="74"/>
      <c r="BX53294" s="73"/>
      <c r="BY53294" s="74"/>
      <c r="BZ53294" s="74"/>
      <c r="CA53294" s="74"/>
      <c r="CF53294" s="79"/>
      <c r="CL53294" s="79"/>
    </row>
    <row r="53295" spans="30:90">
      <c r="AD53295" s="73"/>
      <c r="AE53295" s="74"/>
      <c r="AF53295" s="74"/>
      <c r="BX53295" s="73"/>
      <c r="BY53295" s="74"/>
      <c r="BZ53295" s="74"/>
      <c r="CA53295" s="74"/>
      <c r="CF53295" s="79"/>
      <c r="CL53295" s="79"/>
    </row>
    <row r="53296" spans="30:90">
      <c r="AD53296" s="73"/>
      <c r="AE53296" s="74"/>
      <c r="AF53296" s="74"/>
      <c r="BX53296" s="73"/>
      <c r="BY53296" s="74"/>
      <c r="BZ53296" s="74"/>
      <c r="CA53296" s="74"/>
      <c r="CF53296" s="79"/>
      <c r="CL53296" s="79"/>
    </row>
    <row r="53297" spans="30:90">
      <c r="AD53297" s="73"/>
      <c r="AE53297" s="74"/>
      <c r="AF53297" s="74"/>
      <c r="BX53297" s="73"/>
      <c r="BY53297" s="74"/>
      <c r="BZ53297" s="74"/>
      <c r="CA53297" s="74"/>
      <c r="CF53297" s="79"/>
      <c r="CL53297" s="79"/>
    </row>
    <row r="53298" spans="30:90">
      <c r="AD53298" s="73"/>
      <c r="AE53298" s="74"/>
      <c r="AF53298" s="74"/>
      <c r="BX53298" s="73"/>
      <c r="BY53298" s="74"/>
      <c r="BZ53298" s="74"/>
      <c r="CA53298" s="74"/>
      <c r="CF53298" s="79"/>
      <c r="CL53298" s="79"/>
    </row>
    <row r="53299" spans="30:90">
      <c r="AD53299" s="73"/>
      <c r="AE53299" s="74"/>
      <c r="AF53299" s="74"/>
      <c r="BX53299" s="73"/>
      <c r="BY53299" s="74"/>
      <c r="BZ53299" s="74"/>
      <c r="CA53299" s="74"/>
      <c r="CF53299" s="79"/>
      <c r="CL53299" s="79"/>
    </row>
    <row r="53300" spans="30:90">
      <c r="AD53300" s="73"/>
      <c r="AE53300" s="74"/>
      <c r="AF53300" s="74"/>
      <c r="BX53300" s="73"/>
      <c r="BY53300" s="74"/>
      <c r="BZ53300" s="74"/>
      <c r="CA53300" s="74"/>
      <c r="CF53300" s="79"/>
      <c r="CL53300" s="79"/>
    </row>
    <row r="53301" spans="30:90">
      <c r="AD53301" s="73"/>
      <c r="AE53301" s="74"/>
      <c r="AF53301" s="74"/>
      <c r="BX53301" s="73"/>
      <c r="BY53301" s="74"/>
      <c r="BZ53301" s="74"/>
      <c r="CA53301" s="74"/>
      <c r="CF53301" s="79"/>
      <c r="CL53301" s="79"/>
    </row>
    <row r="53302" spans="30:90">
      <c r="AD53302" s="73"/>
      <c r="AE53302" s="74"/>
      <c r="AF53302" s="74"/>
      <c r="BX53302" s="73"/>
      <c r="BY53302" s="74"/>
      <c r="BZ53302" s="74"/>
      <c r="CA53302" s="74"/>
      <c r="CF53302" s="79"/>
      <c r="CL53302" s="79"/>
    </row>
    <row r="53303" spans="30:90">
      <c r="AD53303" s="73"/>
      <c r="AE53303" s="74"/>
      <c r="AF53303" s="74"/>
      <c r="BX53303" s="73"/>
      <c r="BY53303" s="74"/>
      <c r="BZ53303" s="74"/>
      <c r="CA53303" s="74"/>
      <c r="CF53303" s="79"/>
      <c r="CL53303" s="79"/>
    </row>
    <row r="53304" spans="30:90">
      <c r="AD53304" s="73"/>
      <c r="AE53304" s="74"/>
      <c r="AF53304" s="74"/>
      <c r="BX53304" s="73"/>
      <c r="BY53304" s="74"/>
      <c r="BZ53304" s="74"/>
      <c r="CA53304" s="74"/>
      <c r="CF53304" s="79"/>
      <c r="CL53304" s="79"/>
    </row>
    <row r="53305" spans="30:90">
      <c r="AD53305" s="73"/>
      <c r="AE53305" s="74"/>
      <c r="AF53305" s="74"/>
      <c r="BX53305" s="73"/>
      <c r="BY53305" s="74"/>
      <c r="BZ53305" s="74"/>
      <c r="CA53305" s="74"/>
      <c r="CF53305" s="79"/>
      <c r="CL53305" s="79"/>
    </row>
    <row r="53306" spans="30:90">
      <c r="AD53306" s="73"/>
      <c r="AE53306" s="74"/>
      <c r="AF53306" s="74"/>
      <c r="BX53306" s="73"/>
      <c r="BY53306" s="74"/>
      <c r="BZ53306" s="74"/>
      <c r="CA53306" s="74"/>
      <c r="CF53306" s="79"/>
      <c r="CL53306" s="79"/>
    </row>
    <row r="53307" spans="30:90">
      <c r="AD53307" s="73"/>
      <c r="AE53307" s="74"/>
      <c r="AF53307" s="74"/>
      <c r="BX53307" s="73"/>
      <c r="BY53307" s="74"/>
      <c r="BZ53307" s="74"/>
      <c r="CA53307" s="74"/>
      <c r="CF53307" s="79"/>
      <c r="CL53307" s="79"/>
    </row>
    <row r="53308" spans="30:90">
      <c r="AD53308" s="73"/>
      <c r="AE53308" s="74"/>
      <c r="AF53308" s="74"/>
      <c r="BX53308" s="73"/>
      <c r="BY53308" s="74"/>
      <c r="BZ53308" s="74"/>
      <c r="CA53308" s="74"/>
      <c r="CF53308" s="79"/>
      <c r="CL53308" s="79"/>
    </row>
    <row r="53309" spans="30:90">
      <c r="AD53309" s="73"/>
      <c r="AE53309" s="74"/>
      <c r="AF53309" s="74"/>
      <c r="BX53309" s="73"/>
      <c r="BY53309" s="74"/>
      <c r="BZ53309" s="74"/>
      <c r="CA53309" s="74"/>
      <c r="CF53309" s="79"/>
      <c r="CL53309" s="79"/>
    </row>
    <row r="53310" spans="30:90">
      <c r="AD53310" s="73"/>
      <c r="AE53310" s="74"/>
      <c r="AF53310" s="74"/>
      <c r="BX53310" s="73"/>
      <c r="BY53310" s="74"/>
      <c r="BZ53310" s="74"/>
      <c r="CA53310" s="74"/>
      <c r="CF53310" s="79"/>
      <c r="CL53310" s="79"/>
    </row>
    <row r="53311" spans="30:90">
      <c r="AD53311" s="73"/>
      <c r="AE53311" s="74"/>
      <c r="AF53311" s="74"/>
      <c r="BX53311" s="73"/>
      <c r="BY53311" s="74"/>
      <c r="BZ53311" s="74"/>
      <c r="CA53311" s="74"/>
      <c r="CF53311" s="79"/>
      <c r="CL53311" s="79"/>
    </row>
    <row r="53312" spans="30:90">
      <c r="AD53312" s="73"/>
      <c r="AE53312" s="74"/>
      <c r="AF53312" s="74"/>
      <c r="BX53312" s="73"/>
      <c r="BY53312" s="74"/>
      <c r="BZ53312" s="74"/>
      <c r="CA53312" s="74"/>
      <c r="CF53312" s="79"/>
      <c r="CL53312" s="79"/>
    </row>
    <row r="53313" spans="30:90">
      <c r="AD53313" s="73"/>
      <c r="AE53313" s="74"/>
      <c r="AF53313" s="74"/>
      <c r="BX53313" s="73"/>
      <c r="BY53313" s="74"/>
      <c r="BZ53313" s="74"/>
      <c r="CA53313" s="74"/>
      <c r="CF53313" s="79"/>
      <c r="CL53313" s="79"/>
    </row>
    <row r="53314" spans="30:90">
      <c r="AD53314" s="73"/>
      <c r="AE53314" s="74"/>
      <c r="AF53314" s="74"/>
      <c r="BX53314" s="73"/>
      <c r="BY53314" s="74"/>
      <c r="BZ53314" s="74"/>
      <c r="CA53314" s="74"/>
      <c r="CF53314" s="79"/>
      <c r="CL53314" s="79"/>
    </row>
    <row r="53315" spans="30:90">
      <c r="AD53315" s="73"/>
      <c r="AE53315" s="74"/>
      <c r="AF53315" s="74"/>
      <c r="BX53315" s="73"/>
      <c r="BY53315" s="74"/>
      <c r="BZ53315" s="74"/>
      <c r="CA53315" s="74"/>
      <c r="CF53315" s="79"/>
      <c r="CL53315" s="79"/>
    </row>
    <row r="53316" spans="30:90">
      <c r="AD53316" s="73"/>
      <c r="AE53316" s="74"/>
      <c r="AF53316" s="74"/>
      <c r="BX53316" s="73"/>
      <c r="BY53316" s="74"/>
      <c r="BZ53316" s="74"/>
      <c r="CA53316" s="74"/>
      <c r="CF53316" s="79"/>
      <c r="CL53316" s="79"/>
    </row>
    <row r="53317" spans="30:90">
      <c r="AD53317" s="73"/>
      <c r="AE53317" s="74"/>
      <c r="AF53317" s="74"/>
      <c r="BX53317" s="73"/>
      <c r="BY53317" s="74"/>
      <c r="BZ53317" s="74"/>
      <c r="CA53317" s="74"/>
      <c r="CF53317" s="79"/>
      <c r="CL53317" s="79"/>
    </row>
    <row r="53318" spans="30:90">
      <c r="AD53318" s="73"/>
      <c r="AE53318" s="74"/>
      <c r="AF53318" s="74"/>
      <c r="BX53318" s="73"/>
      <c r="BY53318" s="74"/>
      <c r="BZ53318" s="74"/>
      <c r="CA53318" s="74"/>
      <c r="CF53318" s="79"/>
      <c r="CL53318" s="79"/>
    </row>
    <row r="53319" spans="30:90">
      <c r="AD53319" s="73"/>
      <c r="AE53319" s="74"/>
      <c r="AF53319" s="74"/>
      <c r="BX53319" s="73"/>
      <c r="BY53319" s="74"/>
      <c r="BZ53319" s="74"/>
      <c r="CA53319" s="74"/>
      <c r="CF53319" s="79"/>
      <c r="CL53319" s="79"/>
    </row>
    <row r="53320" spans="30:90">
      <c r="AD53320" s="73"/>
      <c r="AE53320" s="74"/>
      <c r="AF53320" s="74"/>
      <c r="BX53320" s="73"/>
      <c r="BY53320" s="74"/>
      <c r="BZ53320" s="74"/>
      <c r="CA53320" s="74"/>
      <c r="CF53320" s="79"/>
      <c r="CL53320" s="79"/>
    </row>
    <row r="53321" spans="30:90">
      <c r="AD53321" s="73"/>
      <c r="AE53321" s="74"/>
      <c r="AF53321" s="74"/>
      <c r="BX53321" s="73"/>
      <c r="BY53321" s="74"/>
      <c r="BZ53321" s="74"/>
      <c r="CA53321" s="74"/>
      <c r="CF53321" s="79"/>
      <c r="CL53321" s="79"/>
    </row>
    <row r="53322" spans="30:90">
      <c r="AD53322" s="73"/>
      <c r="AE53322" s="74"/>
      <c r="AF53322" s="74"/>
      <c r="BX53322" s="73"/>
      <c r="BY53322" s="74"/>
      <c r="BZ53322" s="74"/>
      <c r="CA53322" s="74"/>
      <c r="CF53322" s="79"/>
      <c r="CL53322" s="79"/>
    </row>
    <row r="53323" spans="30:90">
      <c r="AD53323" s="73"/>
      <c r="AE53323" s="74"/>
      <c r="AF53323" s="74"/>
      <c r="BX53323" s="73"/>
      <c r="BY53323" s="74"/>
      <c r="BZ53323" s="74"/>
      <c r="CA53323" s="74"/>
      <c r="CF53323" s="79"/>
      <c r="CL53323" s="79"/>
    </row>
    <row r="53324" spans="30:90">
      <c r="AD53324" s="73"/>
      <c r="AE53324" s="74"/>
      <c r="AF53324" s="74"/>
      <c r="BX53324" s="73"/>
      <c r="BY53324" s="74"/>
      <c r="BZ53324" s="74"/>
      <c r="CA53324" s="74"/>
      <c r="CF53324" s="79"/>
      <c r="CL53324" s="79"/>
    </row>
    <row r="53325" spans="30:90">
      <c r="AD53325" s="73"/>
      <c r="AE53325" s="74"/>
      <c r="AF53325" s="74"/>
      <c r="BX53325" s="73"/>
      <c r="BY53325" s="74"/>
      <c r="BZ53325" s="74"/>
      <c r="CA53325" s="74"/>
      <c r="CF53325" s="79"/>
      <c r="CL53325" s="79"/>
    </row>
    <row r="53326" spans="30:90">
      <c r="AD53326" s="73"/>
      <c r="AE53326" s="74"/>
      <c r="AF53326" s="74"/>
      <c r="BX53326" s="73"/>
      <c r="BY53326" s="74"/>
      <c r="BZ53326" s="74"/>
      <c r="CA53326" s="74"/>
      <c r="CF53326" s="79"/>
      <c r="CL53326" s="79"/>
    </row>
    <row r="53327" spans="30:90">
      <c r="AD53327" s="73"/>
      <c r="AE53327" s="74"/>
      <c r="AF53327" s="74"/>
      <c r="BX53327" s="73"/>
      <c r="BY53327" s="74"/>
      <c r="BZ53327" s="74"/>
      <c r="CA53327" s="74"/>
      <c r="CF53327" s="79"/>
      <c r="CL53327" s="79"/>
    </row>
    <row r="53328" spans="30:90">
      <c r="AD53328" s="73"/>
      <c r="AE53328" s="74"/>
      <c r="AF53328" s="74"/>
      <c r="BX53328" s="73"/>
      <c r="BY53328" s="74"/>
      <c r="BZ53328" s="74"/>
      <c r="CA53328" s="74"/>
      <c r="CF53328" s="79"/>
      <c r="CL53328" s="79"/>
    </row>
    <row r="53329" spans="30:90">
      <c r="AD53329" s="73"/>
      <c r="AE53329" s="74"/>
      <c r="AF53329" s="74"/>
      <c r="BX53329" s="73"/>
      <c r="BY53329" s="74"/>
      <c r="BZ53329" s="74"/>
      <c r="CA53329" s="74"/>
      <c r="CF53329" s="79"/>
      <c r="CL53329" s="79"/>
    </row>
    <row r="53330" spans="30:90">
      <c r="AD53330" s="73"/>
      <c r="AE53330" s="74"/>
      <c r="AF53330" s="74"/>
      <c r="BX53330" s="73"/>
      <c r="BY53330" s="74"/>
      <c r="BZ53330" s="74"/>
      <c r="CA53330" s="74"/>
      <c r="CF53330" s="79"/>
      <c r="CL53330" s="79"/>
    </row>
    <row r="53331" spans="30:90">
      <c r="AD53331" s="73"/>
      <c r="AE53331" s="74"/>
      <c r="AF53331" s="74"/>
      <c r="BX53331" s="73"/>
      <c r="BY53331" s="74"/>
      <c r="BZ53331" s="74"/>
      <c r="CA53331" s="74"/>
      <c r="CF53331" s="79"/>
      <c r="CL53331" s="79"/>
    </row>
    <row r="53332" spans="30:90">
      <c r="AD53332" s="73"/>
      <c r="AE53332" s="74"/>
      <c r="AF53332" s="74"/>
      <c r="BX53332" s="73"/>
      <c r="BY53332" s="74"/>
      <c r="BZ53332" s="74"/>
      <c r="CA53332" s="74"/>
      <c r="CF53332" s="79"/>
      <c r="CL53332" s="79"/>
    </row>
    <row r="53333" spans="30:90">
      <c r="AD53333" s="73"/>
      <c r="AE53333" s="74"/>
      <c r="AF53333" s="74"/>
      <c r="BX53333" s="73"/>
      <c r="BY53333" s="74"/>
      <c r="BZ53333" s="74"/>
      <c r="CA53333" s="74"/>
      <c r="CF53333" s="79"/>
      <c r="CL53333" s="79"/>
    </row>
    <row r="53334" spans="30:90">
      <c r="AD53334" s="73"/>
      <c r="AE53334" s="74"/>
      <c r="AF53334" s="74"/>
      <c r="BX53334" s="73"/>
      <c r="BY53334" s="74"/>
      <c r="BZ53334" s="74"/>
      <c r="CA53334" s="74"/>
      <c r="CF53334" s="79"/>
      <c r="CL53334" s="79"/>
    </row>
    <row r="53335" spans="30:90">
      <c r="AD53335" s="73"/>
      <c r="AE53335" s="74"/>
      <c r="AF53335" s="74"/>
      <c r="BX53335" s="73"/>
      <c r="BY53335" s="74"/>
      <c r="BZ53335" s="74"/>
      <c r="CA53335" s="74"/>
      <c r="CF53335" s="79"/>
      <c r="CL53335" s="79"/>
    </row>
    <row r="53336" spans="30:90">
      <c r="AD53336" s="73"/>
      <c r="AE53336" s="74"/>
      <c r="AF53336" s="74"/>
      <c r="BX53336" s="73"/>
      <c r="BY53336" s="74"/>
      <c r="BZ53336" s="74"/>
      <c r="CA53336" s="74"/>
      <c r="CF53336" s="79"/>
      <c r="CL53336" s="79"/>
    </row>
    <row r="53337" spans="30:90">
      <c r="AD53337" s="73"/>
      <c r="AE53337" s="74"/>
      <c r="AF53337" s="74"/>
      <c r="BX53337" s="73"/>
      <c r="BY53337" s="74"/>
      <c r="BZ53337" s="74"/>
      <c r="CA53337" s="74"/>
      <c r="CF53337" s="79"/>
      <c r="CL53337" s="79"/>
    </row>
    <row r="53338" spans="30:90">
      <c r="AD53338" s="73"/>
      <c r="AE53338" s="74"/>
      <c r="AF53338" s="74"/>
      <c r="BX53338" s="73"/>
      <c r="BY53338" s="74"/>
      <c r="BZ53338" s="74"/>
      <c r="CA53338" s="74"/>
      <c r="CF53338" s="79"/>
      <c r="CL53338" s="79"/>
    </row>
    <row r="53339" spans="30:90">
      <c r="AD53339" s="73"/>
      <c r="AE53339" s="74"/>
      <c r="AF53339" s="74"/>
      <c r="BX53339" s="73"/>
      <c r="BY53339" s="74"/>
      <c r="BZ53339" s="74"/>
      <c r="CA53339" s="74"/>
      <c r="CF53339" s="79"/>
      <c r="CL53339" s="79"/>
    </row>
    <row r="53340" spans="30:90">
      <c r="AD53340" s="73"/>
      <c r="AE53340" s="74"/>
      <c r="AF53340" s="74"/>
      <c r="BX53340" s="73"/>
      <c r="BY53340" s="74"/>
      <c r="BZ53340" s="74"/>
      <c r="CA53340" s="74"/>
      <c r="CF53340" s="79"/>
      <c r="CL53340" s="79"/>
    </row>
    <row r="53341" spans="30:90">
      <c r="AD53341" s="73"/>
      <c r="AE53341" s="74"/>
      <c r="AF53341" s="74"/>
      <c r="BX53341" s="73"/>
      <c r="BY53341" s="74"/>
      <c r="BZ53341" s="74"/>
      <c r="CA53341" s="74"/>
      <c r="CF53341" s="79"/>
      <c r="CL53341" s="79"/>
    </row>
    <row r="53342" spans="30:90">
      <c r="AD53342" s="73"/>
      <c r="AE53342" s="74"/>
      <c r="AF53342" s="74"/>
      <c r="BX53342" s="73"/>
      <c r="BY53342" s="74"/>
      <c r="BZ53342" s="74"/>
      <c r="CA53342" s="74"/>
      <c r="CF53342" s="79"/>
      <c r="CL53342" s="79"/>
    </row>
    <row r="53343" spans="30:90">
      <c r="AD53343" s="73"/>
      <c r="AE53343" s="74"/>
      <c r="AF53343" s="74"/>
      <c r="BX53343" s="73"/>
      <c r="BY53343" s="74"/>
      <c r="BZ53343" s="74"/>
      <c r="CA53343" s="74"/>
      <c r="CF53343" s="79"/>
      <c r="CL53343" s="79"/>
    </row>
    <row r="53344" spans="30:90">
      <c r="AD53344" s="73"/>
      <c r="AE53344" s="74"/>
      <c r="AF53344" s="74"/>
      <c r="BX53344" s="73"/>
      <c r="BY53344" s="74"/>
      <c r="BZ53344" s="74"/>
      <c r="CA53344" s="74"/>
      <c r="CF53344" s="79"/>
      <c r="CL53344" s="79"/>
    </row>
    <row r="53345" spans="30:90">
      <c r="AD53345" s="73"/>
      <c r="AE53345" s="74"/>
      <c r="AF53345" s="74"/>
      <c r="BX53345" s="73"/>
      <c r="BY53345" s="74"/>
      <c r="BZ53345" s="74"/>
      <c r="CA53345" s="74"/>
      <c r="CF53345" s="79"/>
      <c r="CL53345" s="79"/>
    </row>
    <row r="53346" spans="30:90">
      <c r="AD53346" s="73"/>
      <c r="AE53346" s="74"/>
      <c r="AF53346" s="74"/>
      <c r="BX53346" s="73"/>
      <c r="BY53346" s="74"/>
      <c r="BZ53346" s="74"/>
      <c r="CA53346" s="74"/>
      <c r="CF53346" s="79"/>
      <c r="CL53346" s="79"/>
    </row>
    <row r="53347" spans="30:90">
      <c r="AD53347" s="73"/>
      <c r="AE53347" s="74"/>
      <c r="AF53347" s="74"/>
      <c r="BX53347" s="73"/>
      <c r="BY53347" s="74"/>
      <c r="BZ53347" s="74"/>
      <c r="CA53347" s="74"/>
      <c r="CF53347" s="79"/>
      <c r="CL53347" s="79"/>
    </row>
    <row r="53348" spans="30:90">
      <c r="AD53348" s="73"/>
      <c r="AE53348" s="74"/>
      <c r="AF53348" s="74"/>
      <c r="BX53348" s="73"/>
      <c r="BY53348" s="74"/>
      <c r="BZ53348" s="74"/>
      <c r="CA53348" s="74"/>
      <c r="CF53348" s="79"/>
      <c r="CL53348" s="79"/>
    </row>
    <row r="53349" spans="30:90">
      <c r="AD53349" s="73"/>
      <c r="AE53349" s="74"/>
      <c r="AF53349" s="74"/>
      <c r="BX53349" s="73"/>
      <c r="BY53349" s="74"/>
      <c r="BZ53349" s="74"/>
      <c r="CA53349" s="74"/>
      <c r="CF53349" s="79"/>
      <c r="CL53349" s="79"/>
    </row>
    <row r="53350" spans="30:90">
      <c r="AD53350" s="73"/>
      <c r="AE53350" s="74"/>
      <c r="AF53350" s="74"/>
      <c r="BX53350" s="73"/>
      <c r="BY53350" s="74"/>
      <c r="BZ53350" s="74"/>
      <c r="CA53350" s="74"/>
      <c r="CF53350" s="79"/>
      <c r="CL53350" s="79"/>
    </row>
    <row r="53351" spans="30:90">
      <c r="AD53351" s="73"/>
      <c r="AE53351" s="74"/>
      <c r="AF53351" s="74"/>
      <c r="BX53351" s="73"/>
      <c r="BY53351" s="74"/>
      <c r="BZ53351" s="74"/>
      <c r="CA53351" s="74"/>
      <c r="CF53351" s="79"/>
      <c r="CL53351" s="79"/>
    </row>
    <row r="53352" spans="30:90">
      <c r="AD53352" s="73"/>
      <c r="AE53352" s="74"/>
      <c r="AF53352" s="74"/>
      <c r="BX53352" s="73"/>
      <c r="BY53352" s="74"/>
      <c r="BZ53352" s="74"/>
      <c r="CA53352" s="74"/>
      <c r="CF53352" s="79"/>
      <c r="CL53352" s="79"/>
    </row>
    <row r="53353" spans="30:90">
      <c r="AD53353" s="73"/>
      <c r="AE53353" s="74"/>
      <c r="AF53353" s="74"/>
      <c r="BX53353" s="73"/>
      <c r="BY53353" s="74"/>
      <c r="BZ53353" s="74"/>
      <c r="CA53353" s="74"/>
      <c r="CF53353" s="79"/>
      <c r="CL53353" s="79"/>
    </row>
    <row r="53354" spans="30:90">
      <c r="AD53354" s="73"/>
      <c r="AE53354" s="74"/>
      <c r="AF53354" s="74"/>
      <c r="BX53354" s="73"/>
      <c r="BY53354" s="74"/>
      <c r="BZ53354" s="74"/>
      <c r="CA53354" s="74"/>
      <c r="CF53354" s="79"/>
      <c r="CL53354" s="79"/>
    </row>
    <row r="53355" spans="30:90">
      <c r="AD53355" s="73"/>
      <c r="AE53355" s="74"/>
      <c r="AF53355" s="74"/>
      <c r="BX53355" s="73"/>
      <c r="BY53355" s="74"/>
      <c r="BZ53355" s="74"/>
      <c r="CA53355" s="74"/>
      <c r="CF53355" s="79"/>
      <c r="CL53355" s="79"/>
    </row>
    <row r="53356" spans="30:90">
      <c r="AD53356" s="73"/>
      <c r="AE53356" s="74"/>
      <c r="AF53356" s="74"/>
      <c r="BX53356" s="73"/>
      <c r="BY53356" s="74"/>
      <c r="BZ53356" s="74"/>
      <c r="CA53356" s="74"/>
      <c r="CF53356" s="79"/>
      <c r="CL53356" s="79"/>
    </row>
    <row r="53357" spans="30:90">
      <c r="AD53357" s="73"/>
      <c r="AE53357" s="74"/>
      <c r="AF53357" s="74"/>
      <c r="BX53357" s="73"/>
      <c r="BY53357" s="74"/>
      <c r="BZ53357" s="74"/>
      <c r="CA53357" s="74"/>
      <c r="CF53357" s="79"/>
      <c r="CL53357" s="79"/>
    </row>
    <row r="53358" spans="30:90">
      <c r="AD53358" s="73"/>
      <c r="AE53358" s="74"/>
      <c r="AF53358" s="74"/>
      <c r="BX53358" s="73"/>
      <c r="BY53358" s="74"/>
      <c r="BZ53358" s="74"/>
      <c r="CA53358" s="74"/>
      <c r="CF53358" s="79"/>
      <c r="CL53358" s="79"/>
    </row>
    <row r="53359" spans="30:90">
      <c r="AD53359" s="73"/>
      <c r="AE53359" s="74"/>
      <c r="AF53359" s="74"/>
      <c r="BX53359" s="73"/>
      <c r="BY53359" s="74"/>
      <c r="BZ53359" s="74"/>
      <c r="CA53359" s="74"/>
      <c r="CF53359" s="79"/>
      <c r="CL53359" s="79"/>
    </row>
    <row r="53360" spans="30:90">
      <c r="AD53360" s="73"/>
      <c r="AE53360" s="74"/>
      <c r="AF53360" s="74"/>
      <c r="BX53360" s="73"/>
      <c r="BY53360" s="74"/>
      <c r="BZ53360" s="74"/>
      <c r="CA53360" s="74"/>
      <c r="CF53360" s="79"/>
      <c r="CL53360" s="79"/>
    </row>
    <row r="53361" spans="30:90">
      <c r="AD53361" s="73"/>
      <c r="AE53361" s="74"/>
      <c r="AF53361" s="74"/>
      <c r="BX53361" s="73"/>
      <c r="BY53361" s="74"/>
      <c r="BZ53361" s="74"/>
      <c r="CA53361" s="74"/>
      <c r="CF53361" s="79"/>
      <c r="CL53361" s="79"/>
    </row>
    <row r="53362" spans="30:90">
      <c r="AD53362" s="73"/>
      <c r="AE53362" s="74"/>
      <c r="AF53362" s="74"/>
      <c r="BX53362" s="73"/>
      <c r="BY53362" s="74"/>
      <c r="BZ53362" s="74"/>
      <c r="CA53362" s="74"/>
      <c r="CF53362" s="79"/>
      <c r="CL53362" s="79"/>
    </row>
    <row r="53363" spans="30:90">
      <c r="AD53363" s="73"/>
      <c r="AE53363" s="74"/>
      <c r="AF53363" s="74"/>
      <c r="BX53363" s="73"/>
      <c r="BY53363" s="74"/>
      <c r="BZ53363" s="74"/>
      <c r="CA53363" s="74"/>
      <c r="CF53363" s="79"/>
      <c r="CL53363" s="79"/>
    </row>
    <row r="53364" spans="30:90">
      <c r="AD53364" s="73"/>
      <c r="AE53364" s="74"/>
      <c r="AF53364" s="74"/>
      <c r="BX53364" s="73"/>
      <c r="BY53364" s="74"/>
      <c r="BZ53364" s="74"/>
      <c r="CA53364" s="74"/>
      <c r="CF53364" s="79"/>
      <c r="CL53364" s="79"/>
    </row>
    <row r="53365" spans="30:90">
      <c r="AD53365" s="73"/>
      <c r="AE53365" s="74"/>
      <c r="AF53365" s="74"/>
      <c r="BX53365" s="73"/>
      <c r="BY53365" s="74"/>
      <c r="BZ53365" s="74"/>
      <c r="CA53365" s="74"/>
      <c r="CF53365" s="79"/>
      <c r="CL53365" s="79"/>
    </row>
    <row r="53366" spans="30:90">
      <c r="AD53366" s="73"/>
      <c r="AE53366" s="74"/>
      <c r="AF53366" s="74"/>
      <c r="BX53366" s="73"/>
      <c r="BY53366" s="74"/>
      <c r="BZ53366" s="74"/>
      <c r="CA53366" s="74"/>
      <c r="CF53366" s="79"/>
      <c r="CL53366" s="79"/>
    </row>
    <row r="53367" spans="30:90">
      <c r="AD53367" s="73"/>
      <c r="AE53367" s="74"/>
      <c r="AF53367" s="74"/>
      <c r="BX53367" s="73"/>
      <c r="BY53367" s="74"/>
      <c r="BZ53367" s="74"/>
      <c r="CA53367" s="74"/>
      <c r="CF53367" s="79"/>
      <c r="CL53367" s="79"/>
    </row>
    <row r="53368" spans="30:90">
      <c r="AD53368" s="73"/>
      <c r="AE53368" s="74"/>
      <c r="AF53368" s="74"/>
      <c r="BX53368" s="73"/>
      <c r="BY53368" s="74"/>
      <c r="BZ53368" s="74"/>
      <c r="CA53368" s="74"/>
      <c r="CF53368" s="79"/>
      <c r="CL53368" s="79"/>
    </row>
    <row r="53369" spans="30:90">
      <c r="AD53369" s="73"/>
      <c r="AE53369" s="74"/>
      <c r="AF53369" s="74"/>
      <c r="BX53369" s="73"/>
      <c r="BY53369" s="74"/>
      <c r="BZ53369" s="74"/>
      <c r="CA53369" s="74"/>
      <c r="CF53369" s="79"/>
      <c r="CL53369" s="79"/>
    </row>
    <row r="53370" spans="30:90">
      <c r="AD53370" s="73"/>
      <c r="AE53370" s="74"/>
      <c r="AF53370" s="74"/>
      <c r="BX53370" s="73"/>
      <c r="BY53370" s="74"/>
      <c r="BZ53370" s="74"/>
      <c r="CA53370" s="74"/>
      <c r="CF53370" s="79"/>
      <c r="CL53370" s="79"/>
    </row>
    <row r="53371" spans="30:90">
      <c r="AD53371" s="73"/>
      <c r="AE53371" s="74"/>
      <c r="AF53371" s="74"/>
      <c r="BX53371" s="73"/>
      <c r="BY53371" s="74"/>
      <c r="BZ53371" s="74"/>
      <c r="CA53371" s="74"/>
      <c r="CF53371" s="79"/>
      <c r="CL53371" s="79"/>
    </row>
    <row r="53372" spans="30:90">
      <c r="AD53372" s="73"/>
      <c r="AE53372" s="74"/>
      <c r="AF53372" s="74"/>
      <c r="BX53372" s="73"/>
      <c r="BY53372" s="74"/>
      <c r="BZ53372" s="74"/>
      <c r="CA53372" s="74"/>
      <c r="CF53372" s="79"/>
      <c r="CL53372" s="79"/>
    </row>
    <row r="53373" spans="30:90">
      <c r="AD53373" s="73"/>
      <c r="AE53373" s="74"/>
      <c r="AF53373" s="74"/>
      <c r="BX53373" s="73"/>
      <c r="BY53373" s="74"/>
      <c r="BZ53373" s="74"/>
      <c r="CA53373" s="74"/>
      <c r="CF53373" s="79"/>
      <c r="CL53373" s="79"/>
    </row>
    <row r="53374" spans="30:90">
      <c r="AD53374" s="73"/>
      <c r="AE53374" s="74"/>
      <c r="AF53374" s="74"/>
      <c r="BX53374" s="73"/>
      <c r="BY53374" s="74"/>
      <c r="BZ53374" s="74"/>
      <c r="CA53374" s="74"/>
      <c r="CF53374" s="79"/>
      <c r="CL53374" s="79"/>
    </row>
    <row r="53375" spans="30:90">
      <c r="AD53375" s="73"/>
      <c r="AE53375" s="74"/>
      <c r="AF53375" s="74"/>
      <c r="BX53375" s="73"/>
      <c r="BY53375" s="74"/>
      <c r="BZ53375" s="74"/>
      <c r="CA53375" s="74"/>
      <c r="CF53375" s="79"/>
      <c r="CL53375" s="79"/>
    </row>
    <row r="53376" spans="30:90">
      <c r="AD53376" s="73"/>
      <c r="AE53376" s="74"/>
      <c r="AF53376" s="74"/>
      <c r="BX53376" s="73"/>
      <c r="BY53376" s="74"/>
      <c r="BZ53376" s="74"/>
      <c r="CA53376" s="74"/>
      <c r="CF53376" s="79"/>
      <c r="CL53376" s="79"/>
    </row>
    <row r="53377" spans="30:90">
      <c r="AD53377" s="73"/>
      <c r="AE53377" s="74"/>
      <c r="AF53377" s="74"/>
      <c r="BX53377" s="73"/>
      <c r="BY53377" s="74"/>
      <c r="BZ53377" s="74"/>
      <c r="CA53377" s="74"/>
      <c r="CF53377" s="79"/>
      <c r="CL53377" s="79"/>
    </row>
    <row r="53378" spans="30:90">
      <c r="AD53378" s="73"/>
      <c r="AE53378" s="74"/>
      <c r="AF53378" s="74"/>
      <c r="BX53378" s="73"/>
      <c r="BY53378" s="74"/>
      <c r="BZ53378" s="74"/>
      <c r="CA53378" s="74"/>
      <c r="CF53378" s="79"/>
      <c r="CL53378" s="79"/>
    </row>
    <row r="53379" spans="30:90">
      <c r="AD53379" s="73"/>
      <c r="AE53379" s="74"/>
      <c r="AF53379" s="74"/>
      <c r="BX53379" s="73"/>
      <c r="BY53379" s="74"/>
      <c r="BZ53379" s="74"/>
      <c r="CA53379" s="74"/>
      <c r="CF53379" s="79"/>
      <c r="CL53379" s="79"/>
    </row>
    <row r="53380" spans="30:90">
      <c r="AD53380" s="73"/>
      <c r="AE53380" s="74"/>
      <c r="AF53380" s="74"/>
      <c r="BX53380" s="73"/>
      <c r="BY53380" s="74"/>
      <c r="BZ53380" s="74"/>
      <c r="CA53380" s="74"/>
      <c r="CF53380" s="79"/>
      <c r="CL53380" s="79"/>
    </row>
    <row r="53381" spans="30:90">
      <c r="AD53381" s="73"/>
      <c r="AE53381" s="74"/>
      <c r="AF53381" s="74"/>
      <c r="BX53381" s="73"/>
      <c r="BY53381" s="74"/>
      <c r="BZ53381" s="74"/>
      <c r="CA53381" s="74"/>
      <c r="CF53381" s="79"/>
      <c r="CL53381" s="79"/>
    </row>
    <row r="53382" spans="30:90">
      <c r="AD53382" s="73"/>
      <c r="AE53382" s="74"/>
      <c r="AF53382" s="74"/>
      <c r="BX53382" s="73"/>
      <c r="BY53382" s="74"/>
      <c r="BZ53382" s="74"/>
      <c r="CA53382" s="74"/>
      <c r="CF53382" s="79"/>
      <c r="CL53382" s="79"/>
    </row>
    <row r="53383" spans="30:90">
      <c r="AD53383" s="73"/>
      <c r="AE53383" s="74"/>
      <c r="AF53383" s="74"/>
      <c r="BX53383" s="73"/>
      <c r="BY53383" s="74"/>
      <c r="BZ53383" s="74"/>
      <c r="CA53383" s="74"/>
      <c r="CF53383" s="79"/>
      <c r="CL53383" s="79"/>
    </row>
    <row r="53384" spans="30:90">
      <c r="AD53384" s="73"/>
      <c r="AE53384" s="74"/>
      <c r="AF53384" s="74"/>
      <c r="BX53384" s="73"/>
      <c r="BY53384" s="74"/>
      <c r="BZ53384" s="74"/>
      <c r="CA53384" s="74"/>
      <c r="CF53384" s="79"/>
      <c r="CL53384" s="79"/>
    </row>
    <row r="53385" spans="30:90">
      <c r="AD53385" s="73"/>
      <c r="AE53385" s="74"/>
      <c r="AF53385" s="74"/>
      <c r="BX53385" s="73"/>
      <c r="BY53385" s="74"/>
      <c r="BZ53385" s="74"/>
      <c r="CA53385" s="74"/>
      <c r="CF53385" s="79"/>
      <c r="CL53385" s="79"/>
    </row>
    <row r="53386" spans="30:90">
      <c r="AD53386" s="73"/>
      <c r="AE53386" s="74"/>
      <c r="AF53386" s="74"/>
      <c r="BX53386" s="73"/>
      <c r="BY53386" s="74"/>
      <c r="BZ53386" s="74"/>
      <c r="CA53386" s="74"/>
      <c r="CF53386" s="79"/>
      <c r="CL53386" s="79"/>
    </row>
    <row r="53387" spans="30:90">
      <c r="AD53387" s="73"/>
      <c r="AE53387" s="74"/>
      <c r="AF53387" s="74"/>
      <c r="BX53387" s="73"/>
      <c r="BY53387" s="74"/>
      <c r="BZ53387" s="74"/>
      <c r="CA53387" s="74"/>
      <c r="CF53387" s="79"/>
      <c r="CL53387" s="79"/>
    </row>
    <row r="53388" spans="30:90">
      <c r="AD53388" s="73"/>
      <c r="AE53388" s="74"/>
      <c r="AF53388" s="74"/>
      <c r="BX53388" s="73"/>
      <c r="BY53388" s="74"/>
      <c r="BZ53388" s="74"/>
      <c r="CA53388" s="74"/>
      <c r="CF53388" s="79"/>
      <c r="CL53388" s="79"/>
    </row>
    <row r="53389" spans="30:90">
      <c r="AD53389" s="73"/>
      <c r="AE53389" s="74"/>
      <c r="AF53389" s="74"/>
      <c r="BX53389" s="73"/>
      <c r="BY53389" s="74"/>
      <c r="BZ53389" s="74"/>
      <c r="CA53389" s="74"/>
      <c r="CF53389" s="79"/>
      <c r="CL53389" s="79"/>
    </row>
    <row r="53390" spans="30:90">
      <c r="AD53390" s="73"/>
      <c r="AE53390" s="74"/>
      <c r="AF53390" s="74"/>
      <c r="BX53390" s="73"/>
      <c r="BY53390" s="74"/>
      <c r="BZ53390" s="74"/>
      <c r="CA53390" s="74"/>
      <c r="CF53390" s="79"/>
      <c r="CL53390" s="79"/>
    </row>
    <row r="53391" spans="30:90">
      <c r="AD53391" s="73"/>
      <c r="AE53391" s="74"/>
      <c r="AF53391" s="74"/>
      <c r="BX53391" s="73"/>
      <c r="BY53391" s="74"/>
      <c r="BZ53391" s="74"/>
      <c r="CA53391" s="74"/>
      <c r="CF53391" s="79"/>
      <c r="CL53391" s="79"/>
    </row>
    <row r="53392" spans="30:90">
      <c r="AD53392" s="73"/>
      <c r="AE53392" s="74"/>
      <c r="AF53392" s="74"/>
      <c r="BX53392" s="73"/>
      <c r="BY53392" s="74"/>
      <c r="BZ53392" s="74"/>
      <c r="CA53392" s="74"/>
      <c r="CF53392" s="79"/>
      <c r="CL53392" s="79"/>
    </row>
    <row r="53393" spans="30:90">
      <c r="AD53393" s="73"/>
      <c r="AE53393" s="74"/>
      <c r="AF53393" s="74"/>
      <c r="BX53393" s="73"/>
      <c r="BY53393" s="74"/>
      <c r="BZ53393" s="74"/>
      <c r="CA53393" s="74"/>
      <c r="CF53393" s="79"/>
      <c r="CL53393" s="79"/>
    </row>
    <row r="53394" spans="30:90">
      <c r="AD53394" s="73"/>
      <c r="AE53394" s="74"/>
      <c r="AF53394" s="74"/>
      <c r="BX53394" s="73"/>
      <c r="BY53394" s="74"/>
      <c r="BZ53394" s="74"/>
      <c r="CA53394" s="74"/>
      <c r="CF53394" s="79"/>
      <c r="CL53394" s="79"/>
    </row>
    <row r="53395" spans="30:90">
      <c r="AD53395" s="73"/>
      <c r="AE53395" s="74"/>
      <c r="AF53395" s="74"/>
      <c r="BX53395" s="73"/>
      <c r="BY53395" s="74"/>
      <c r="BZ53395" s="74"/>
      <c r="CA53395" s="74"/>
      <c r="CF53395" s="79"/>
      <c r="CL53395" s="79"/>
    </row>
    <row r="53396" spans="30:90">
      <c r="AD53396" s="73"/>
      <c r="AE53396" s="74"/>
      <c r="AF53396" s="74"/>
      <c r="BX53396" s="73"/>
      <c r="BY53396" s="74"/>
      <c r="BZ53396" s="74"/>
      <c r="CA53396" s="74"/>
      <c r="CF53396" s="79"/>
      <c r="CL53396" s="79"/>
    </row>
    <row r="53397" spans="30:90">
      <c r="AD53397" s="73"/>
      <c r="AE53397" s="74"/>
      <c r="AF53397" s="74"/>
      <c r="BX53397" s="73"/>
      <c r="BY53397" s="74"/>
      <c r="BZ53397" s="74"/>
      <c r="CA53397" s="74"/>
      <c r="CF53397" s="79"/>
      <c r="CL53397" s="79"/>
    </row>
    <row r="53398" spans="30:90">
      <c r="AD53398" s="73"/>
      <c r="AE53398" s="74"/>
      <c r="AF53398" s="74"/>
      <c r="BX53398" s="73"/>
      <c r="BY53398" s="74"/>
      <c r="BZ53398" s="74"/>
      <c r="CA53398" s="74"/>
      <c r="CF53398" s="79"/>
      <c r="CL53398" s="79"/>
    </row>
    <row r="53399" spans="30:90">
      <c r="AD53399" s="73"/>
      <c r="AE53399" s="74"/>
      <c r="AF53399" s="74"/>
      <c r="BX53399" s="73"/>
      <c r="BY53399" s="74"/>
      <c r="BZ53399" s="74"/>
      <c r="CA53399" s="74"/>
      <c r="CF53399" s="79"/>
      <c r="CL53399" s="79"/>
    </row>
    <row r="53400" spans="30:90">
      <c r="AD53400" s="73"/>
      <c r="AE53400" s="74"/>
      <c r="AF53400" s="74"/>
      <c r="BX53400" s="73"/>
      <c r="BY53400" s="74"/>
      <c r="BZ53400" s="74"/>
      <c r="CA53400" s="74"/>
      <c r="CF53400" s="79"/>
      <c r="CL53400" s="79"/>
    </row>
    <row r="53401" spans="30:90">
      <c r="AD53401" s="73"/>
      <c r="AE53401" s="74"/>
      <c r="AF53401" s="74"/>
      <c r="BX53401" s="73"/>
      <c r="BY53401" s="74"/>
      <c r="BZ53401" s="74"/>
      <c r="CA53401" s="74"/>
      <c r="CF53401" s="79"/>
      <c r="CL53401" s="79"/>
    </row>
    <row r="53402" spans="30:90">
      <c r="AD53402" s="73"/>
      <c r="AE53402" s="74"/>
      <c r="AF53402" s="74"/>
      <c r="BX53402" s="73"/>
      <c r="BY53402" s="74"/>
      <c r="BZ53402" s="74"/>
      <c r="CA53402" s="74"/>
      <c r="CF53402" s="79"/>
      <c r="CL53402" s="79"/>
    </row>
    <row r="53403" spans="30:90">
      <c r="AD53403" s="73"/>
      <c r="AE53403" s="74"/>
      <c r="AF53403" s="74"/>
      <c r="BX53403" s="73"/>
      <c r="BY53403" s="74"/>
      <c r="BZ53403" s="74"/>
      <c r="CA53403" s="74"/>
      <c r="CF53403" s="79"/>
      <c r="CL53403" s="79"/>
    </row>
    <row r="53404" spans="30:90">
      <c r="AD53404" s="73"/>
      <c r="AE53404" s="74"/>
      <c r="AF53404" s="74"/>
      <c r="BX53404" s="73"/>
      <c r="BY53404" s="74"/>
      <c r="BZ53404" s="74"/>
      <c r="CA53404" s="74"/>
      <c r="CF53404" s="79"/>
      <c r="CL53404" s="79"/>
    </row>
    <row r="53405" spans="30:90">
      <c r="AD53405" s="73"/>
      <c r="AE53405" s="74"/>
      <c r="AF53405" s="74"/>
      <c r="BX53405" s="73"/>
      <c r="BY53405" s="74"/>
      <c r="BZ53405" s="74"/>
      <c r="CA53405" s="74"/>
      <c r="CF53405" s="79"/>
      <c r="CL53405" s="79"/>
    </row>
    <row r="53406" spans="30:90">
      <c r="AD53406" s="73"/>
      <c r="AE53406" s="74"/>
      <c r="AF53406" s="74"/>
      <c r="BX53406" s="73"/>
      <c r="BY53406" s="74"/>
      <c r="BZ53406" s="74"/>
      <c r="CA53406" s="74"/>
      <c r="CF53406" s="79"/>
      <c r="CL53406" s="79"/>
    </row>
    <row r="53407" spans="30:90">
      <c r="AD53407" s="73"/>
      <c r="AE53407" s="74"/>
      <c r="AF53407" s="74"/>
      <c r="BX53407" s="73"/>
      <c r="BY53407" s="74"/>
      <c r="BZ53407" s="74"/>
      <c r="CA53407" s="74"/>
      <c r="CF53407" s="79"/>
      <c r="CL53407" s="79"/>
    </row>
    <row r="53408" spans="30:90">
      <c r="AD53408" s="73"/>
      <c r="AE53408" s="74"/>
      <c r="AF53408" s="74"/>
      <c r="BX53408" s="73"/>
      <c r="BY53408" s="74"/>
      <c r="BZ53408" s="74"/>
      <c r="CA53408" s="74"/>
      <c r="CF53408" s="79"/>
      <c r="CL53408" s="79"/>
    </row>
    <row r="53409" spans="30:90">
      <c r="AD53409" s="73"/>
      <c r="AE53409" s="74"/>
      <c r="AF53409" s="74"/>
      <c r="BX53409" s="73"/>
      <c r="BY53409" s="74"/>
      <c r="BZ53409" s="74"/>
      <c r="CA53409" s="74"/>
      <c r="CF53409" s="79"/>
      <c r="CL53409" s="79"/>
    </row>
    <row r="53410" spans="30:90">
      <c r="AD53410" s="73"/>
      <c r="AE53410" s="74"/>
      <c r="AF53410" s="74"/>
      <c r="BX53410" s="73"/>
      <c r="BY53410" s="74"/>
      <c r="BZ53410" s="74"/>
      <c r="CA53410" s="74"/>
      <c r="CF53410" s="79"/>
      <c r="CL53410" s="79"/>
    </row>
    <row r="53411" spans="30:90">
      <c r="AD53411" s="73"/>
      <c r="AE53411" s="74"/>
      <c r="AF53411" s="74"/>
      <c r="BX53411" s="73"/>
      <c r="BY53411" s="74"/>
      <c r="BZ53411" s="74"/>
      <c r="CA53411" s="74"/>
      <c r="CF53411" s="79"/>
      <c r="CL53411" s="79"/>
    </row>
    <row r="53412" spans="30:90">
      <c r="AD53412" s="73"/>
      <c r="AE53412" s="74"/>
      <c r="AF53412" s="74"/>
      <c r="BX53412" s="73"/>
      <c r="BY53412" s="74"/>
      <c r="BZ53412" s="74"/>
      <c r="CA53412" s="74"/>
      <c r="CF53412" s="79"/>
      <c r="CL53412" s="79"/>
    </row>
    <row r="53413" spans="30:90">
      <c r="AD53413" s="73"/>
      <c r="AE53413" s="74"/>
      <c r="AF53413" s="74"/>
      <c r="BX53413" s="73"/>
      <c r="BY53413" s="74"/>
      <c r="BZ53413" s="74"/>
      <c r="CA53413" s="74"/>
      <c r="CF53413" s="79"/>
      <c r="CL53413" s="79"/>
    </row>
    <row r="53414" spans="30:90">
      <c r="AD53414" s="73"/>
      <c r="AE53414" s="74"/>
      <c r="AF53414" s="74"/>
      <c r="BX53414" s="73"/>
      <c r="BY53414" s="74"/>
      <c r="BZ53414" s="74"/>
      <c r="CA53414" s="74"/>
      <c r="CF53414" s="79"/>
      <c r="CL53414" s="79"/>
    </row>
    <row r="53415" spans="30:90">
      <c r="AD53415" s="73"/>
      <c r="AE53415" s="74"/>
      <c r="AF53415" s="74"/>
      <c r="BX53415" s="73"/>
      <c r="BY53415" s="74"/>
      <c r="BZ53415" s="74"/>
      <c r="CA53415" s="74"/>
      <c r="CF53415" s="79"/>
      <c r="CL53415" s="79"/>
    </row>
    <row r="53416" spans="30:90">
      <c r="AD53416" s="73"/>
      <c r="AE53416" s="74"/>
      <c r="AF53416" s="74"/>
      <c r="BX53416" s="73"/>
      <c r="BY53416" s="74"/>
      <c r="BZ53416" s="74"/>
      <c r="CA53416" s="74"/>
      <c r="CF53416" s="79"/>
      <c r="CL53416" s="79"/>
    </row>
    <row r="53417" spans="30:90">
      <c r="AD53417" s="73"/>
      <c r="AE53417" s="74"/>
      <c r="AF53417" s="74"/>
      <c r="BX53417" s="73"/>
      <c r="BY53417" s="74"/>
      <c r="BZ53417" s="74"/>
      <c r="CA53417" s="74"/>
      <c r="CF53417" s="79"/>
      <c r="CL53417" s="79"/>
    </row>
    <row r="53418" spans="30:90">
      <c r="AD53418" s="73"/>
      <c r="AE53418" s="74"/>
      <c r="AF53418" s="74"/>
      <c r="BX53418" s="73"/>
      <c r="BY53418" s="74"/>
      <c r="BZ53418" s="74"/>
      <c r="CA53418" s="74"/>
      <c r="CF53418" s="79"/>
      <c r="CL53418" s="79"/>
    </row>
    <row r="53419" spans="30:90">
      <c r="AD53419" s="73"/>
      <c r="AE53419" s="74"/>
      <c r="AF53419" s="74"/>
      <c r="BX53419" s="73"/>
      <c r="BY53419" s="74"/>
      <c r="BZ53419" s="74"/>
      <c r="CA53419" s="74"/>
      <c r="CF53419" s="79"/>
      <c r="CL53419" s="79"/>
    </row>
    <row r="53420" spans="30:90">
      <c r="AD53420" s="73"/>
      <c r="AE53420" s="74"/>
      <c r="AF53420" s="74"/>
      <c r="BX53420" s="73"/>
      <c r="BY53420" s="74"/>
      <c r="BZ53420" s="74"/>
      <c r="CA53420" s="74"/>
      <c r="CF53420" s="79"/>
      <c r="CL53420" s="79"/>
    </row>
    <row r="53421" spans="30:90">
      <c r="AD53421" s="73"/>
      <c r="AE53421" s="74"/>
      <c r="AF53421" s="74"/>
      <c r="BX53421" s="73"/>
      <c r="BY53421" s="74"/>
      <c r="BZ53421" s="74"/>
      <c r="CA53421" s="74"/>
      <c r="CF53421" s="79"/>
      <c r="CL53421" s="79"/>
    </row>
    <row r="53422" spans="30:90">
      <c r="AD53422" s="73"/>
      <c r="AE53422" s="74"/>
      <c r="AF53422" s="74"/>
      <c r="BX53422" s="73"/>
      <c r="BY53422" s="74"/>
      <c r="BZ53422" s="74"/>
      <c r="CA53422" s="74"/>
      <c r="CF53422" s="79"/>
      <c r="CL53422" s="79"/>
    </row>
    <row r="53423" spans="30:90">
      <c r="AD53423" s="73"/>
      <c r="AE53423" s="74"/>
      <c r="AF53423" s="74"/>
      <c r="BX53423" s="73"/>
      <c r="BY53423" s="74"/>
      <c r="BZ53423" s="74"/>
      <c r="CA53423" s="74"/>
      <c r="CF53423" s="79"/>
      <c r="CL53423" s="79"/>
    </row>
    <row r="53424" spans="30:90">
      <c r="AD53424" s="73"/>
      <c r="AE53424" s="74"/>
      <c r="AF53424" s="74"/>
      <c r="BX53424" s="73"/>
      <c r="BY53424" s="74"/>
      <c r="BZ53424" s="74"/>
      <c r="CA53424" s="74"/>
      <c r="CF53424" s="79"/>
      <c r="CL53424" s="79"/>
    </row>
    <row r="53425" spans="30:90">
      <c r="AD53425" s="73"/>
      <c r="AE53425" s="74"/>
      <c r="AF53425" s="74"/>
      <c r="BX53425" s="73"/>
      <c r="BY53425" s="74"/>
      <c r="BZ53425" s="74"/>
      <c r="CA53425" s="74"/>
      <c r="CF53425" s="79"/>
      <c r="CL53425" s="79"/>
    </row>
    <row r="53426" spans="30:90">
      <c r="AD53426" s="73"/>
      <c r="AE53426" s="74"/>
      <c r="AF53426" s="74"/>
      <c r="BX53426" s="73"/>
      <c r="BY53426" s="74"/>
      <c r="BZ53426" s="74"/>
      <c r="CA53426" s="74"/>
      <c r="CF53426" s="79"/>
      <c r="CL53426" s="79"/>
    </row>
    <row r="53427" spans="30:90">
      <c r="AD53427" s="73"/>
      <c r="AE53427" s="74"/>
      <c r="AF53427" s="74"/>
      <c r="BX53427" s="73"/>
      <c r="BY53427" s="74"/>
      <c r="BZ53427" s="74"/>
      <c r="CA53427" s="74"/>
      <c r="CF53427" s="79"/>
      <c r="CL53427" s="79"/>
    </row>
    <row r="53428" spans="30:90">
      <c r="AD53428" s="73"/>
      <c r="AE53428" s="74"/>
      <c r="AF53428" s="74"/>
      <c r="BX53428" s="73"/>
      <c r="BY53428" s="74"/>
      <c r="BZ53428" s="74"/>
      <c r="CA53428" s="74"/>
      <c r="CF53428" s="79"/>
      <c r="CL53428" s="79"/>
    </row>
    <row r="53429" spans="30:90">
      <c r="AD53429" s="73"/>
      <c r="AE53429" s="74"/>
      <c r="AF53429" s="74"/>
      <c r="BX53429" s="73"/>
      <c r="BY53429" s="74"/>
      <c r="BZ53429" s="74"/>
      <c r="CA53429" s="74"/>
      <c r="CF53429" s="79"/>
      <c r="CL53429" s="79"/>
    </row>
    <row r="53430" spans="30:90">
      <c r="AD53430" s="73"/>
      <c r="AE53430" s="74"/>
      <c r="AF53430" s="74"/>
      <c r="BX53430" s="73"/>
      <c r="BY53430" s="74"/>
      <c r="BZ53430" s="74"/>
      <c r="CA53430" s="74"/>
      <c r="CF53430" s="79"/>
      <c r="CL53430" s="79"/>
    </row>
    <row r="53431" spans="30:90">
      <c r="AD53431" s="73"/>
      <c r="AE53431" s="74"/>
      <c r="AF53431" s="74"/>
      <c r="BX53431" s="73"/>
      <c r="BY53431" s="74"/>
      <c r="BZ53431" s="74"/>
      <c r="CA53431" s="74"/>
      <c r="CF53431" s="79"/>
      <c r="CL53431" s="79"/>
    </row>
    <row r="53432" spans="30:90">
      <c r="AD53432" s="73"/>
      <c r="AE53432" s="74"/>
      <c r="AF53432" s="74"/>
      <c r="BX53432" s="73"/>
      <c r="BY53432" s="74"/>
      <c r="BZ53432" s="74"/>
      <c r="CA53432" s="74"/>
      <c r="CF53432" s="79"/>
      <c r="CL53432" s="79"/>
    </row>
    <row r="53433" spans="30:90">
      <c r="AD53433" s="73"/>
      <c r="AE53433" s="74"/>
      <c r="AF53433" s="74"/>
      <c r="BX53433" s="73"/>
      <c r="BY53433" s="74"/>
      <c r="BZ53433" s="74"/>
      <c r="CA53433" s="74"/>
      <c r="CF53433" s="79"/>
      <c r="CL53433" s="79"/>
    </row>
    <row r="53434" spans="30:90">
      <c r="AD53434" s="73"/>
      <c r="AE53434" s="74"/>
      <c r="AF53434" s="74"/>
      <c r="BX53434" s="73"/>
      <c r="BY53434" s="74"/>
      <c r="BZ53434" s="74"/>
      <c r="CA53434" s="74"/>
      <c r="CF53434" s="79"/>
      <c r="CL53434" s="79"/>
    </row>
    <row r="53435" spans="30:90">
      <c r="AD53435" s="73"/>
      <c r="AE53435" s="74"/>
      <c r="AF53435" s="74"/>
      <c r="BX53435" s="73"/>
      <c r="BY53435" s="74"/>
      <c r="BZ53435" s="74"/>
      <c r="CA53435" s="74"/>
      <c r="CF53435" s="79"/>
      <c r="CL53435" s="79"/>
    </row>
    <row r="53436" spans="30:90">
      <c r="AD53436" s="73"/>
      <c r="AE53436" s="74"/>
      <c r="AF53436" s="74"/>
      <c r="BX53436" s="73"/>
      <c r="BY53436" s="74"/>
      <c r="BZ53436" s="74"/>
      <c r="CA53436" s="74"/>
      <c r="CF53436" s="79"/>
      <c r="CL53436" s="79"/>
    </row>
    <row r="53437" spans="30:90">
      <c r="AD53437" s="73"/>
      <c r="AE53437" s="74"/>
      <c r="AF53437" s="74"/>
      <c r="BX53437" s="73"/>
      <c r="BY53437" s="74"/>
      <c r="BZ53437" s="74"/>
      <c r="CA53437" s="74"/>
      <c r="CF53437" s="79"/>
      <c r="CL53437" s="79"/>
    </row>
    <row r="53438" spans="30:90">
      <c r="AD53438" s="73"/>
      <c r="AE53438" s="74"/>
      <c r="AF53438" s="74"/>
      <c r="BX53438" s="73"/>
      <c r="BY53438" s="74"/>
      <c r="BZ53438" s="74"/>
      <c r="CA53438" s="74"/>
      <c r="CF53438" s="79"/>
      <c r="CL53438" s="79"/>
    </row>
    <row r="53439" spans="30:90">
      <c r="AD53439" s="73"/>
      <c r="AE53439" s="74"/>
      <c r="AF53439" s="74"/>
      <c r="BX53439" s="73"/>
      <c r="BY53439" s="74"/>
      <c r="BZ53439" s="74"/>
      <c r="CA53439" s="74"/>
      <c r="CF53439" s="79"/>
      <c r="CL53439" s="79"/>
    </row>
    <row r="53440" spans="30:90">
      <c r="AD53440" s="73"/>
      <c r="AE53440" s="74"/>
      <c r="AF53440" s="74"/>
      <c r="BX53440" s="73"/>
      <c r="BY53440" s="74"/>
      <c r="BZ53440" s="74"/>
      <c r="CA53440" s="74"/>
      <c r="CF53440" s="79"/>
      <c r="CL53440" s="79"/>
    </row>
    <row r="53441" spans="30:90">
      <c r="AD53441" s="73"/>
      <c r="AE53441" s="74"/>
      <c r="AF53441" s="74"/>
      <c r="BX53441" s="73"/>
      <c r="BY53441" s="74"/>
      <c r="BZ53441" s="74"/>
      <c r="CA53441" s="74"/>
      <c r="CF53441" s="79"/>
      <c r="CL53441" s="79"/>
    </row>
    <row r="53442" spans="30:90">
      <c r="AD53442" s="73"/>
      <c r="AE53442" s="74"/>
      <c r="AF53442" s="74"/>
      <c r="BX53442" s="73"/>
      <c r="BY53442" s="74"/>
      <c r="BZ53442" s="74"/>
      <c r="CA53442" s="74"/>
      <c r="CF53442" s="79"/>
      <c r="CL53442" s="79"/>
    </row>
    <row r="53443" spans="30:90">
      <c r="AD53443" s="73"/>
      <c r="AE53443" s="74"/>
      <c r="AF53443" s="74"/>
      <c r="BX53443" s="73"/>
      <c r="BY53443" s="74"/>
      <c r="BZ53443" s="74"/>
      <c r="CA53443" s="74"/>
      <c r="CF53443" s="79"/>
      <c r="CL53443" s="79"/>
    </row>
    <row r="53444" spans="30:90">
      <c r="AD53444" s="73"/>
      <c r="AE53444" s="74"/>
      <c r="AF53444" s="74"/>
      <c r="BX53444" s="73"/>
      <c r="BY53444" s="74"/>
      <c r="BZ53444" s="74"/>
      <c r="CA53444" s="74"/>
      <c r="CF53444" s="79"/>
      <c r="CL53444" s="79"/>
    </row>
    <row r="53445" spans="30:90">
      <c r="AD53445" s="73"/>
      <c r="AE53445" s="74"/>
      <c r="AF53445" s="74"/>
      <c r="BX53445" s="73"/>
      <c r="BY53445" s="74"/>
      <c r="BZ53445" s="74"/>
      <c r="CA53445" s="74"/>
      <c r="CF53445" s="79"/>
      <c r="CL53445" s="79"/>
    </row>
    <row r="53446" spans="30:90">
      <c r="AD53446" s="73"/>
      <c r="AE53446" s="74"/>
      <c r="AF53446" s="74"/>
      <c r="BX53446" s="73"/>
      <c r="BY53446" s="74"/>
      <c r="BZ53446" s="74"/>
      <c r="CA53446" s="74"/>
      <c r="CF53446" s="79"/>
      <c r="CL53446" s="79"/>
    </row>
    <row r="53447" spans="30:90">
      <c r="AD53447" s="73"/>
      <c r="AE53447" s="74"/>
      <c r="AF53447" s="74"/>
      <c r="BX53447" s="73"/>
      <c r="BY53447" s="74"/>
      <c r="BZ53447" s="74"/>
      <c r="CA53447" s="74"/>
      <c r="CF53447" s="79"/>
      <c r="CL53447" s="79"/>
    </row>
    <row r="53448" spans="30:90">
      <c r="AD53448" s="73"/>
      <c r="AE53448" s="74"/>
      <c r="AF53448" s="74"/>
      <c r="BX53448" s="73"/>
      <c r="BY53448" s="74"/>
      <c r="BZ53448" s="74"/>
      <c r="CA53448" s="74"/>
      <c r="CF53448" s="79"/>
      <c r="CL53448" s="79"/>
    </row>
    <row r="53449" spans="30:90">
      <c r="AD53449" s="73"/>
      <c r="AE53449" s="74"/>
      <c r="AF53449" s="74"/>
      <c r="BX53449" s="73"/>
      <c r="BY53449" s="74"/>
      <c r="BZ53449" s="74"/>
      <c r="CA53449" s="74"/>
      <c r="CF53449" s="79"/>
      <c r="CL53449" s="79"/>
    </row>
    <row r="53450" spans="30:90">
      <c r="AD53450" s="73"/>
      <c r="AE53450" s="74"/>
      <c r="AF53450" s="74"/>
      <c r="BX53450" s="73"/>
      <c r="BY53450" s="74"/>
      <c r="BZ53450" s="74"/>
      <c r="CA53450" s="74"/>
      <c r="CF53450" s="79"/>
      <c r="CL53450" s="79"/>
    </row>
    <row r="53451" spans="30:90">
      <c r="AD53451" s="73"/>
      <c r="AE53451" s="74"/>
      <c r="AF53451" s="74"/>
      <c r="BX53451" s="73"/>
      <c r="BY53451" s="74"/>
      <c r="BZ53451" s="74"/>
      <c r="CA53451" s="74"/>
      <c r="CF53451" s="79"/>
      <c r="CL53451" s="79"/>
    </row>
    <row r="53452" spans="30:90">
      <c r="AD53452" s="73"/>
      <c r="AE53452" s="74"/>
      <c r="AF53452" s="74"/>
      <c r="BX53452" s="73"/>
      <c r="BY53452" s="74"/>
      <c r="BZ53452" s="74"/>
      <c r="CA53452" s="74"/>
      <c r="CF53452" s="79"/>
      <c r="CL53452" s="79"/>
    </row>
    <row r="53453" spans="30:90">
      <c r="AD53453" s="73"/>
      <c r="AE53453" s="74"/>
      <c r="AF53453" s="74"/>
      <c r="BX53453" s="73"/>
      <c r="BY53453" s="74"/>
      <c r="BZ53453" s="74"/>
      <c r="CA53453" s="74"/>
      <c r="CF53453" s="79"/>
      <c r="CL53453" s="79"/>
    </row>
    <row r="53454" spans="30:90">
      <c r="AD53454" s="73"/>
      <c r="AE53454" s="74"/>
      <c r="AF53454" s="74"/>
      <c r="BX53454" s="73"/>
      <c r="BY53454" s="74"/>
      <c r="BZ53454" s="74"/>
      <c r="CA53454" s="74"/>
      <c r="CF53454" s="79"/>
      <c r="CL53454" s="79"/>
    </row>
    <row r="53455" spans="30:90">
      <c r="AD53455" s="73"/>
      <c r="AE53455" s="74"/>
      <c r="AF53455" s="74"/>
      <c r="BX53455" s="73"/>
      <c r="BY53455" s="74"/>
      <c r="BZ53455" s="74"/>
      <c r="CA53455" s="74"/>
      <c r="CF53455" s="79"/>
      <c r="CL53455" s="79"/>
    </row>
    <row r="53456" spans="30:90">
      <c r="AD53456" s="73"/>
      <c r="AE53456" s="74"/>
      <c r="AF53456" s="74"/>
      <c r="BX53456" s="73"/>
      <c r="BY53456" s="74"/>
      <c r="BZ53456" s="74"/>
      <c r="CA53456" s="74"/>
      <c r="CF53456" s="79"/>
      <c r="CL53456" s="79"/>
    </row>
    <row r="53457" spans="30:90">
      <c r="AD53457" s="73"/>
      <c r="AE53457" s="74"/>
      <c r="AF53457" s="74"/>
      <c r="BX53457" s="73"/>
      <c r="BY53457" s="74"/>
      <c r="BZ53457" s="74"/>
      <c r="CA53457" s="74"/>
      <c r="CF53457" s="79"/>
      <c r="CL53457" s="79"/>
    </row>
    <row r="53458" spans="30:90">
      <c r="AD53458" s="73"/>
      <c r="AE53458" s="74"/>
      <c r="AF53458" s="74"/>
      <c r="BX53458" s="73"/>
      <c r="BY53458" s="74"/>
      <c r="BZ53458" s="74"/>
      <c r="CA53458" s="74"/>
      <c r="CF53458" s="79"/>
      <c r="CL53458" s="79"/>
    </row>
    <row r="53459" spans="30:90">
      <c r="AD53459" s="73"/>
      <c r="AE53459" s="74"/>
      <c r="AF53459" s="74"/>
      <c r="BX53459" s="73"/>
      <c r="BY53459" s="74"/>
      <c r="BZ53459" s="74"/>
      <c r="CA53459" s="74"/>
      <c r="CF53459" s="79"/>
      <c r="CL53459" s="79"/>
    </row>
    <row r="53460" spans="30:90">
      <c r="AD53460" s="73"/>
      <c r="AE53460" s="74"/>
      <c r="AF53460" s="74"/>
      <c r="BX53460" s="73"/>
      <c r="BY53460" s="74"/>
      <c r="BZ53460" s="74"/>
      <c r="CA53460" s="74"/>
      <c r="CF53460" s="79"/>
      <c r="CL53460" s="79"/>
    </row>
    <row r="53461" spans="30:90">
      <c r="AD53461" s="73"/>
      <c r="AE53461" s="74"/>
      <c r="AF53461" s="74"/>
      <c r="BX53461" s="73"/>
      <c r="BY53461" s="74"/>
      <c r="BZ53461" s="74"/>
      <c r="CA53461" s="74"/>
      <c r="CF53461" s="79"/>
      <c r="CL53461" s="79"/>
    </row>
    <row r="53462" spans="30:90">
      <c r="AD53462" s="73"/>
      <c r="AE53462" s="74"/>
      <c r="AF53462" s="74"/>
      <c r="BX53462" s="73"/>
      <c r="BY53462" s="74"/>
      <c r="BZ53462" s="74"/>
      <c r="CA53462" s="74"/>
      <c r="CF53462" s="79"/>
      <c r="CL53462" s="79"/>
    </row>
    <row r="53463" spans="30:90">
      <c r="AD53463" s="73"/>
      <c r="AE53463" s="74"/>
      <c r="AF53463" s="74"/>
      <c r="BX53463" s="73"/>
      <c r="BY53463" s="74"/>
      <c r="BZ53463" s="74"/>
      <c r="CA53463" s="74"/>
      <c r="CF53463" s="79"/>
      <c r="CL53463" s="79"/>
    </row>
    <row r="53464" spans="30:90">
      <c r="AD53464" s="73"/>
      <c r="AE53464" s="74"/>
      <c r="AF53464" s="74"/>
      <c r="BX53464" s="73"/>
      <c r="BY53464" s="74"/>
      <c r="BZ53464" s="74"/>
      <c r="CA53464" s="74"/>
      <c r="CF53464" s="79"/>
      <c r="CL53464" s="79"/>
    </row>
    <row r="53465" spans="30:90">
      <c r="AD53465" s="73"/>
      <c r="AE53465" s="74"/>
      <c r="AF53465" s="74"/>
      <c r="BX53465" s="73"/>
      <c r="BY53465" s="74"/>
      <c r="BZ53465" s="74"/>
      <c r="CA53465" s="74"/>
      <c r="CF53465" s="79"/>
      <c r="CL53465" s="79"/>
    </row>
    <row r="53466" spans="30:90">
      <c r="AD53466" s="73"/>
      <c r="AE53466" s="74"/>
      <c r="AF53466" s="74"/>
      <c r="BX53466" s="73"/>
      <c r="BY53466" s="74"/>
      <c r="BZ53466" s="74"/>
      <c r="CA53466" s="74"/>
      <c r="CF53466" s="79"/>
      <c r="CL53466" s="79"/>
    </row>
    <row r="53467" spans="30:90">
      <c r="AD53467" s="73"/>
      <c r="AE53467" s="74"/>
      <c r="AF53467" s="74"/>
      <c r="BX53467" s="73"/>
      <c r="BY53467" s="74"/>
      <c r="BZ53467" s="74"/>
      <c r="CA53467" s="74"/>
      <c r="CF53467" s="79"/>
      <c r="CL53467" s="79"/>
    </row>
    <row r="53468" spans="30:90">
      <c r="AD53468" s="73"/>
      <c r="AE53468" s="74"/>
      <c r="AF53468" s="74"/>
      <c r="BX53468" s="73"/>
      <c r="BY53468" s="74"/>
      <c r="BZ53468" s="74"/>
      <c r="CA53468" s="74"/>
      <c r="CF53468" s="79"/>
      <c r="CL53468" s="79"/>
    </row>
    <row r="53469" spans="30:90">
      <c r="AD53469" s="73"/>
      <c r="AE53469" s="74"/>
      <c r="AF53469" s="74"/>
      <c r="BX53469" s="73"/>
      <c r="BY53469" s="74"/>
      <c r="BZ53469" s="74"/>
      <c r="CA53469" s="74"/>
      <c r="CF53469" s="79"/>
      <c r="CL53469" s="79"/>
    </row>
    <row r="53470" spans="30:90">
      <c r="AD53470" s="73"/>
      <c r="AE53470" s="74"/>
      <c r="AF53470" s="74"/>
      <c r="BX53470" s="73"/>
      <c r="BY53470" s="74"/>
      <c r="BZ53470" s="74"/>
      <c r="CA53470" s="74"/>
      <c r="CF53470" s="79"/>
      <c r="CL53470" s="79"/>
    </row>
    <row r="53471" spans="30:90">
      <c r="AD53471" s="73"/>
      <c r="AE53471" s="74"/>
      <c r="AF53471" s="74"/>
      <c r="BX53471" s="73"/>
      <c r="BY53471" s="74"/>
      <c r="BZ53471" s="74"/>
      <c r="CA53471" s="74"/>
      <c r="CF53471" s="79"/>
      <c r="CL53471" s="79"/>
    </row>
    <row r="53472" spans="30:90">
      <c r="AD53472" s="73"/>
      <c r="AE53472" s="74"/>
      <c r="AF53472" s="74"/>
      <c r="BX53472" s="73"/>
      <c r="BY53472" s="74"/>
      <c r="BZ53472" s="74"/>
      <c r="CA53472" s="74"/>
      <c r="CF53472" s="79"/>
      <c r="CL53472" s="79"/>
    </row>
    <row r="53473" spans="30:90">
      <c r="AD53473" s="73"/>
      <c r="AE53473" s="74"/>
      <c r="AF53473" s="74"/>
      <c r="BX53473" s="73"/>
      <c r="BY53473" s="74"/>
      <c r="BZ53473" s="74"/>
      <c r="CA53473" s="74"/>
      <c r="CF53473" s="79"/>
      <c r="CL53473" s="79"/>
    </row>
    <row r="53474" spans="30:90">
      <c r="AD53474" s="73"/>
      <c r="AE53474" s="74"/>
      <c r="AF53474" s="74"/>
      <c r="BX53474" s="73"/>
      <c r="BY53474" s="74"/>
      <c r="BZ53474" s="74"/>
      <c r="CA53474" s="74"/>
      <c r="CF53474" s="79"/>
      <c r="CL53474" s="79"/>
    </row>
    <row r="53475" spans="30:90">
      <c r="AD53475" s="73"/>
      <c r="AE53475" s="74"/>
      <c r="AF53475" s="74"/>
      <c r="BX53475" s="73"/>
      <c r="BY53475" s="74"/>
      <c r="BZ53475" s="74"/>
      <c r="CA53475" s="74"/>
      <c r="CF53475" s="79"/>
      <c r="CL53475" s="79"/>
    </row>
    <row r="53476" spans="30:90">
      <c r="AD53476" s="73"/>
      <c r="AE53476" s="74"/>
      <c r="AF53476" s="74"/>
      <c r="BX53476" s="73"/>
      <c r="BY53476" s="74"/>
      <c r="BZ53476" s="74"/>
      <c r="CA53476" s="74"/>
      <c r="CF53476" s="79"/>
      <c r="CL53476" s="79"/>
    </row>
    <row r="53477" spans="30:90">
      <c r="AD53477" s="73"/>
      <c r="AE53477" s="74"/>
      <c r="AF53477" s="74"/>
      <c r="BX53477" s="73"/>
      <c r="BY53477" s="74"/>
      <c r="BZ53477" s="74"/>
      <c r="CA53477" s="74"/>
      <c r="CF53477" s="79"/>
      <c r="CL53477" s="79"/>
    </row>
    <row r="53478" spans="30:90">
      <c r="AD53478" s="73"/>
      <c r="AE53478" s="74"/>
      <c r="AF53478" s="74"/>
      <c r="BX53478" s="73"/>
      <c r="BY53478" s="74"/>
      <c r="BZ53478" s="74"/>
      <c r="CA53478" s="74"/>
      <c r="CF53478" s="79"/>
      <c r="CL53478" s="79"/>
    </row>
    <row r="53479" spans="30:90">
      <c r="AD53479" s="73"/>
      <c r="AE53479" s="74"/>
      <c r="AF53479" s="74"/>
      <c r="BX53479" s="73"/>
      <c r="BY53479" s="74"/>
      <c r="BZ53479" s="74"/>
      <c r="CA53479" s="74"/>
      <c r="CF53479" s="79"/>
      <c r="CL53479" s="79"/>
    </row>
    <row r="53480" spans="30:90">
      <c r="AD53480" s="73"/>
      <c r="AE53480" s="74"/>
      <c r="AF53480" s="74"/>
      <c r="BX53480" s="73"/>
      <c r="BY53480" s="74"/>
      <c r="BZ53480" s="74"/>
      <c r="CA53480" s="74"/>
      <c r="CF53480" s="79"/>
      <c r="CL53480" s="79"/>
    </row>
    <row r="53481" spans="30:90">
      <c r="AD53481" s="73"/>
      <c r="AE53481" s="74"/>
      <c r="AF53481" s="74"/>
      <c r="BX53481" s="73"/>
      <c r="BY53481" s="74"/>
      <c r="BZ53481" s="74"/>
      <c r="CA53481" s="74"/>
      <c r="CF53481" s="79"/>
      <c r="CL53481" s="79"/>
    </row>
    <row r="53482" spans="30:90">
      <c r="AD53482" s="73"/>
      <c r="AE53482" s="74"/>
      <c r="AF53482" s="74"/>
      <c r="BX53482" s="73"/>
      <c r="BY53482" s="74"/>
      <c r="BZ53482" s="74"/>
      <c r="CA53482" s="74"/>
      <c r="CF53482" s="79"/>
      <c r="CL53482" s="79"/>
    </row>
    <row r="53483" spans="30:90">
      <c r="AD53483" s="73"/>
      <c r="AE53483" s="74"/>
      <c r="AF53483" s="74"/>
      <c r="BX53483" s="73"/>
      <c r="BY53483" s="74"/>
      <c r="BZ53483" s="74"/>
      <c r="CA53483" s="74"/>
      <c r="CF53483" s="79"/>
      <c r="CL53483" s="79"/>
    </row>
    <row r="53484" spans="30:90">
      <c r="AD53484" s="73"/>
      <c r="AE53484" s="74"/>
      <c r="AF53484" s="74"/>
      <c r="BX53484" s="73"/>
      <c r="BY53484" s="74"/>
      <c r="BZ53484" s="74"/>
      <c r="CA53484" s="74"/>
      <c r="CF53484" s="79"/>
      <c r="CL53484" s="79"/>
    </row>
    <row r="53485" spans="30:90">
      <c r="AD53485" s="73"/>
      <c r="AE53485" s="74"/>
      <c r="AF53485" s="74"/>
      <c r="BX53485" s="73"/>
      <c r="BY53485" s="74"/>
      <c r="BZ53485" s="74"/>
      <c r="CA53485" s="74"/>
      <c r="CF53485" s="79"/>
      <c r="CL53485" s="79"/>
    </row>
    <row r="53486" spans="30:90">
      <c r="AD53486" s="73"/>
      <c r="AE53486" s="74"/>
      <c r="AF53486" s="74"/>
      <c r="BX53486" s="73"/>
      <c r="BY53486" s="74"/>
      <c r="BZ53486" s="74"/>
      <c r="CA53486" s="74"/>
      <c r="CF53486" s="79"/>
      <c r="CL53486" s="79"/>
    </row>
    <row r="53487" spans="30:90">
      <c r="AD53487" s="73"/>
      <c r="AE53487" s="74"/>
      <c r="AF53487" s="74"/>
      <c r="BX53487" s="73"/>
      <c r="BY53487" s="74"/>
      <c r="BZ53487" s="74"/>
      <c r="CA53487" s="74"/>
      <c r="CF53487" s="79"/>
      <c r="CL53487" s="79"/>
    </row>
    <row r="53488" spans="30:90">
      <c r="AD53488" s="73"/>
      <c r="AE53488" s="74"/>
      <c r="AF53488" s="74"/>
      <c r="BX53488" s="73"/>
      <c r="BY53488" s="74"/>
      <c r="BZ53488" s="74"/>
      <c r="CA53488" s="74"/>
      <c r="CF53488" s="79"/>
      <c r="CL53488" s="79"/>
    </row>
    <row r="53489" spans="30:90">
      <c r="AD53489" s="73"/>
      <c r="AE53489" s="74"/>
      <c r="AF53489" s="74"/>
      <c r="BX53489" s="73"/>
      <c r="BY53489" s="74"/>
      <c r="BZ53489" s="74"/>
      <c r="CA53489" s="74"/>
      <c r="CF53489" s="79"/>
      <c r="CL53489" s="79"/>
    </row>
    <row r="53490" spans="30:90">
      <c r="AD53490" s="73"/>
      <c r="AE53490" s="74"/>
      <c r="AF53490" s="74"/>
      <c r="BX53490" s="73"/>
      <c r="BY53490" s="74"/>
      <c r="BZ53490" s="74"/>
      <c r="CA53490" s="74"/>
      <c r="CF53490" s="79"/>
      <c r="CL53490" s="79"/>
    </row>
    <row r="53491" spans="30:90">
      <c r="AD53491" s="73"/>
      <c r="AE53491" s="74"/>
      <c r="AF53491" s="74"/>
      <c r="BX53491" s="73"/>
      <c r="BY53491" s="74"/>
      <c r="BZ53491" s="74"/>
      <c r="CA53491" s="74"/>
      <c r="CF53491" s="79"/>
      <c r="CL53491" s="79"/>
    </row>
    <row r="53492" spans="30:90">
      <c r="AD53492" s="73"/>
      <c r="AE53492" s="74"/>
      <c r="AF53492" s="74"/>
      <c r="BX53492" s="73"/>
      <c r="BY53492" s="74"/>
      <c r="BZ53492" s="74"/>
      <c r="CA53492" s="74"/>
      <c r="CF53492" s="79"/>
      <c r="CL53492" s="79"/>
    </row>
    <row r="53493" spans="30:90">
      <c r="AD53493" s="73"/>
      <c r="AE53493" s="74"/>
      <c r="AF53493" s="74"/>
      <c r="BX53493" s="73"/>
      <c r="BY53493" s="74"/>
      <c r="BZ53493" s="74"/>
      <c r="CA53493" s="74"/>
      <c r="CF53493" s="79"/>
      <c r="CL53493" s="79"/>
    </row>
    <row r="53494" spans="30:90">
      <c r="AD53494" s="73"/>
      <c r="AE53494" s="74"/>
      <c r="AF53494" s="74"/>
      <c r="BX53494" s="73"/>
      <c r="BY53494" s="74"/>
      <c r="BZ53494" s="74"/>
      <c r="CA53494" s="74"/>
      <c r="CF53494" s="79"/>
      <c r="CL53494" s="79"/>
    </row>
    <row r="53495" spans="30:90">
      <c r="AD53495" s="73"/>
      <c r="AE53495" s="74"/>
      <c r="AF53495" s="74"/>
      <c r="BX53495" s="73"/>
      <c r="BY53495" s="74"/>
      <c r="BZ53495" s="74"/>
      <c r="CA53495" s="74"/>
      <c r="CF53495" s="79"/>
      <c r="CL53495" s="79"/>
    </row>
    <row r="53496" spans="30:90">
      <c r="AD53496" s="73"/>
      <c r="AE53496" s="74"/>
      <c r="AF53496" s="74"/>
      <c r="BX53496" s="73"/>
      <c r="BY53496" s="74"/>
      <c r="BZ53496" s="74"/>
      <c r="CA53496" s="74"/>
      <c r="CF53496" s="79"/>
      <c r="CL53496" s="79"/>
    </row>
    <row r="53497" spans="30:90">
      <c r="AD53497" s="73"/>
      <c r="AE53497" s="74"/>
      <c r="AF53497" s="74"/>
      <c r="BX53497" s="73"/>
      <c r="BY53497" s="74"/>
      <c r="BZ53497" s="74"/>
      <c r="CA53497" s="74"/>
      <c r="CF53497" s="79"/>
      <c r="CL53497" s="79"/>
    </row>
    <row r="53498" spans="30:90">
      <c r="AD53498" s="73"/>
      <c r="AE53498" s="74"/>
      <c r="AF53498" s="74"/>
      <c r="BX53498" s="73"/>
      <c r="BY53498" s="74"/>
      <c r="BZ53498" s="74"/>
      <c r="CA53498" s="74"/>
      <c r="CF53498" s="79"/>
      <c r="CL53498" s="79"/>
    </row>
    <row r="53499" spans="30:90">
      <c r="AD53499" s="73"/>
      <c r="AE53499" s="74"/>
      <c r="AF53499" s="74"/>
      <c r="BX53499" s="73"/>
      <c r="BY53499" s="74"/>
      <c r="BZ53499" s="74"/>
      <c r="CA53499" s="74"/>
      <c r="CF53499" s="79"/>
      <c r="CL53499" s="79"/>
    </row>
    <row r="53500" spans="30:90">
      <c r="AD53500" s="73"/>
      <c r="AE53500" s="74"/>
      <c r="AF53500" s="74"/>
      <c r="BX53500" s="73"/>
      <c r="BY53500" s="74"/>
      <c r="BZ53500" s="74"/>
      <c r="CA53500" s="74"/>
      <c r="CF53500" s="79"/>
      <c r="CL53500" s="79"/>
    </row>
    <row r="53501" spans="30:90">
      <c r="AD53501" s="73"/>
      <c r="AE53501" s="74"/>
      <c r="AF53501" s="74"/>
      <c r="BX53501" s="73"/>
      <c r="BY53501" s="74"/>
      <c r="BZ53501" s="74"/>
      <c r="CA53501" s="74"/>
      <c r="CF53501" s="79"/>
      <c r="CL53501" s="79"/>
    </row>
    <row r="53502" spans="30:90">
      <c r="AD53502" s="73"/>
      <c r="AE53502" s="74"/>
      <c r="AF53502" s="74"/>
      <c r="BX53502" s="73"/>
      <c r="BY53502" s="74"/>
      <c r="BZ53502" s="74"/>
      <c r="CA53502" s="74"/>
      <c r="CF53502" s="79"/>
      <c r="CL53502" s="79"/>
    </row>
    <row r="53503" spans="30:90">
      <c r="AD53503" s="73"/>
      <c r="AE53503" s="74"/>
      <c r="AF53503" s="74"/>
      <c r="BX53503" s="73"/>
      <c r="BY53503" s="74"/>
      <c r="BZ53503" s="74"/>
      <c r="CA53503" s="74"/>
      <c r="CF53503" s="79"/>
      <c r="CL53503" s="79"/>
    </row>
    <row r="53504" spans="30:90">
      <c r="AD53504" s="73"/>
      <c r="AE53504" s="74"/>
      <c r="AF53504" s="74"/>
      <c r="BX53504" s="73"/>
      <c r="BY53504" s="74"/>
      <c r="BZ53504" s="74"/>
      <c r="CA53504" s="74"/>
      <c r="CF53504" s="79"/>
      <c r="CL53504" s="79"/>
    </row>
    <row r="53505" spans="30:90">
      <c r="AD53505" s="73"/>
      <c r="AE53505" s="74"/>
      <c r="AF53505" s="74"/>
      <c r="BX53505" s="73"/>
      <c r="BY53505" s="74"/>
      <c r="BZ53505" s="74"/>
      <c r="CA53505" s="74"/>
      <c r="CF53505" s="79"/>
      <c r="CL53505" s="79"/>
    </row>
    <row r="53506" spans="30:90">
      <c r="AD53506" s="73"/>
      <c r="AE53506" s="74"/>
      <c r="AF53506" s="74"/>
      <c r="BX53506" s="73"/>
      <c r="BY53506" s="74"/>
      <c r="BZ53506" s="74"/>
      <c r="CA53506" s="74"/>
      <c r="CF53506" s="79"/>
      <c r="CL53506" s="79"/>
    </row>
    <row r="53507" spans="30:90">
      <c r="AD53507" s="73"/>
      <c r="AE53507" s="74"/>
      <c r="AF53507" s="74"/>
      <c r="BX53507" s="73"/>
      <c r="BY53507" s="74"/>
      <c r="BZ53507" s="74"/>
      <c r="CA53507" s="74"/>
      <c r="CF53507" s="79"/>
      <c r="CL53507" s="79"/>
    </row>
    <row r="53508" spans="30:90">
      <c r="AD53508" s="73"/>
      <c r="AE53508" s="74"/>
      <c r="AF53508" s="74"/>
      <c r="BX53508" s="73"/>
      <c r="BY53508" s="74"/>
      <c r="BZ53508" s="74"/>
      <c r="CA53508" s="74"/>
      <c r="CF53508" s="79"/>
      <c r="CL53508" s="79"/>
    </row>
    <row r="53509" spans="30:90">
      <c r="AD53509" s="73"/>
      <c r="AE53509" s="74"/>
      <c r="AF53509" s="74"/>
      <c r="BX53509" s="73"/>
      <c r="BY53509" s="74"/>
      <c r="BZ53509" s="74"/>
      <c r="CA53509" s="74"/>
      <c r="CF53509" s="79"/>
      <c r="CL53509" s="79"/>
    </row>
    <row r="53510" spans="30:90">
      <c r="AD53510" s="73"/>
      <c r="AE53510" s="74"/>
      <c r="AF53510" s="74"/>
      <c r="BX53510" s="73"/>
      <c r="BY53510" s="74"/>
      <c r="BZ53510" s="74"/>
      <c r="CA53510" s="74"/>
      <c r="CF53510" s="79"/>
      <c r="CL53510" s="79"/>
    </row>
    <row r="53511" spans="30:90">
      <c r="AD53511" s="73"/>
      <c r="AE53511" s="74"/>
      <c r="AF53511" s="74"/>
      <c r="BX53511" s="73"/>
      <c r="BY53511" s="74"/>
      <c r="BZ53511" s="74"/>
      <c r="CA53511" s="74"/>
      <c r="CF53511" s="79"/>
      <c r="CL53511" s="79"/>
    </row>
    <row r="53512" spans="30:90">
      <c r="AD53512" s="73"/>
      <c r="AE53512" s="74"/>
      <c r="AF53512" s="74"/>
      <c r="BX53512" s="73"/>
      <c r="BY53512" s="74"/>
      <c r="BZ53512" s="74"/>
      <c r="CA53512" s="74"/>
      <c r="CF53512" s="79"/>
      <c r="CL53512" s="79"/>
    </row>
    <row r="53513" spans="30:90">
      <c r="AD53513" s="73"/>
      <c r="AE53513" s="74"/>
      <c r="AF53513" s="74"/>
      <c r="BX53513" s="73"/>
      <c r="BY53513" s="74"/>
      <c r="BZ53513" s="74"/>
      <c r="CA53513" s="74"/>
      <c r="CF53513" s="79"/>
      <c r="CL53513" s="79"/>
    </row>
    <row r="53514" spans="30:90">
      <c r="AD53514" s="73"/>
      <c r="AE53514" s="74"/>
      <c r="AF53514" s="74"/>
      <c r="BX53514" s="73"/>
      <c r="BY53514" s="74"/>
      <c r="BZ53514" s="74"/>
      <c r="CA53514" s="74"/>
      <c r="CF53514" s="79"/>
      <c r="CL53514" s="79"/>
    </row>
    <row r="53515" spans="30:90">
      <c r="AD53515" s="73"/>
      <c r="AE53515" s="74"/>
      <c r="AF53515" s="74"/>
      <c r="BX53515" s="73"/>
      <c r="BY53515" s="74"/>
      <c r="BZ53515" s="74"/>
      <c r="CA53515" s="74"/>
      <c r="CF53515" s="79"/>
      <c r="CL53515" s="79"/>
    </row>
    <row r="53516" spans="30:90">
      <c r="AD53516" s="73"/>
      <c r="AE53516" s="74"/>
      <c r="AF53516" s="74"/>
      <c r="BX53516" s="73"/>
      <c r="BY53516" s="74"/>
      <c r="BZ53516" s="74"/>
      <c r="CA53516" s="74"/>
      <c r="CF53516" s="79"/>
      <c r="CL53516" s="79"/>
    </row>
    <row r="53517" spans="30:90">
      <c r="AD53517" s="73"/>
      <c r="AE53517" s="74"/>
      <c r="AF53517" s="74"/>
      <c r="BX53517" s="73"/>
      <c r="BY53517" s="74"/>
      <c r="BZ53517" s="74"/>
      <c r="CA53517" s="74"/>
      <c r="CF53517" s="79"/>
      <c r="CL53517" s="79"/>
    </row>
    <row r="53518" spans="30:90">
      <c r="AD53518" s="73"/>
      <c r="AE53518" s="74"/>
      <c r="AF53518" s="74"/>
      <c r="BX53518" s="73"/>
      <c r="BY53518" s="74"/>
      <c r="BZ53518" s="74"/>
      <c r="CA53518" s="74"/>
      <c r="CF53518" s="79"/>
      <c r="CL53518" s="79"/>
    </row>
    <row r="53519" spans="30:90">
      <c r="AD53519" s="73"/>
      <c r="AE53519" s="74"/>
      <c r="AF53519" s="74"/>
      <c r="BX53519" s="73"/>
      <c r="BY53519" s="74"/>
      <c r="BZ53519" s="74"/>
      <c r="CA53519" s="74"/>
      <c r="CF53519" s="79"/>
      <c r="CL53519" s="79"/>
    </row>
    <row r="53520" spans="30:90">
      <c r="AD53520" s="73"/>
      <c r="AE53520" s="74"/>
      <c r="AF53520" s="74"/>
      <c r="BX53520" s="73"/>
      <c r="BY53520" s="74"/>
      <c r="BZ53520" s="74"/>
      <c r="CA53520" s="74"/>
      <c r="CF53520" s="79"/>
      <c r="CL53520" s="79"/>
    </row>
    <row r="53521" spans="30:90">
      <c r="AD53521" s="73"/>
      <c r="AE53521" s="74"/>
      <c r="AF53521" s="74"/>
      <c r="BX53521" s="73"/>
      <c r="BY53521" s="74"/>
      <c r="BZ53521" s="74"/>
      <c r="CA53521" s="74"/>
      <c r="CF53521" s="79"/>
      <c r="CL53521" s="79"/>
    </row>
    <row r="53522" spans="30:90">
      <c r="AD53522" s="73"/>
      <c r="AE53522" s="74"/>
      <c r="AF53522" s="74"/>
      <c r="BX53522" s="73"/>
      <c r="BY53522" s="74"/>
      <c r="BZ53522" s="74"/>
      <c r="CA53522" s="74"/>
      <c r="CF53522" s="79"/>
      <c r="CL53522" s="79"/>
    </row>
    <row r="53523" spans="30:90">
      <c r="AD53523" s="73"/>
      <c r="AE53523" s="74"/>
      <c r="AF53523" s="74"/>
      <c r="BX53523" s="73"/>
      <c r="BY53523" s="74"/>
      <c r="BZ53523" s="74"/>
      <c r="CA53523" s="74"/>
      <c r="CF53523" s="79"/>
      <c r="CL53523" s="79"/>
    </row>
    <row r="53524" spans="30:90">
      <c r="AD53524" s="73"/>
      <c r="AE53524" s="74"/>
      <c r="AF53524" s="74"/>
      <c r="BX53524" s="73"/>
      <c r="BY53524" s="74"/>
      <c r="BZ53524" s="74"/>
      <c r="CA53524" s="74"/>
      <c r="CF53524" s="79"/>
      <c r="CL53524" s="79"/>
    </row>
    <row r="53525" spans="30:90">
      <c r="AD53525" s="73"/>
      <c r="AE53525" s="74"/>
      <c r="AF53525" s="74"/>
      <c r="BX53525" s="73"/>
      <c r="BY53525" s="74"/>
      <c r="BZ53525" s="74"/>
      <c r="CA53525" s="74"/>
      <c r="CF53525" s="79"/>
      <c r="CL53525" s="79"/>
    </row>
    <row r="53526" spans="30:90">
      <c r="AD53526" s="73"/>
      <c r="AE53526" s="74"/>
      <c r="AF53526" s="74"/>
      <c r="BX53526" s="73"/>
      <c r="BY53526" s="74"/>
      <c r="BZ53526" s="74"/>
      <c r="CA53526" s="74"/>
      <c r="CF53526" s="79"/>
      <c r="CL53526" s="79"/>
    </row>
    <row r="53527" spans="30:90">
      <c r="AD53527" s="73"/>
      <c r="AE53527" s="74"/>
      <c r="AF53527" s="74"/>
      <c r="BX53527" s="73"/>
      <c r="BY53527" s="74"/>
      <c r="BZ53527" s="74"/>
      <c r="CA53527" s="74"/>
      <c r="CF53527" s="79"/>
      <c r="CL53527" s="79"/>
    </row>
    <row r="53528" spans="30:90">
      <c r="AD53528" s="73"/>
      <c r="AE53528" s="74"/>
      <c r="AF53528" s="74"/>
      <c r="BX53528" s="73"/>
      <c r="BY53528" s="74"/>
      <c r="BZ53528" s="74"/>
      <c r="CA53528" s="74"/>
      <c r="CF53528" s="79"/>
      <c r="CL53528" s="79"/>
    </row>
    <row r="53529" spans="30:90">
      <c r="AD53529" s="73"/>
      <c r="AE53529" s="74"/>
      <c r="AF53529" s="74"/>
      <c r="BX53529" s="73"/>
      <c r="BY53529" s="74"/>
      <c r="BZ53529" s="74"/>
      <c r="CA53529" s="74"/>
      <c r="CF53529" s="79"/>
      <c r="CL53529" s="79"/>
    </row>
    <row r="53530" spans="30:90">
      <c r="AD53530" s="73"/>
      <c r="AE53530" s="74"/>
      <c r="AF53530" s="74"/>
      <c r="BX53530" s="73"/>
      <c r="BY53530" s="74"/>
      <c r="BZ53530" s="74"/>
      <c r="CA53530" s="74"/>
      <c r="CF53530" s="79"/>
      <c r="CL53530" s="79"/>
    </row>
    <row r="53531" spans="30:90">
      <c r="AD53531" s="73"/>
      <c r="AE53531" s="74"/>
      <c r="AF53531" s="74"/>
      <c r="BX53531" s="73"/>
      <c r="BY53531" s="74"/>
      <c r="BZ53531" s="74"/>
      <c r="CA53531" s="74"/>
      <c r="CF53531" s="79"/>
      <c r="CL53531" s="79"/>
    </row>
    <row r="53532" spans="30:90">
      <c r="AD53532" s="73"/>
      <c r="AE53532" s="74"/>
      <c r="AF53532" s="74"/>
      <c r="BX53532" s="73"/>
      <c r="BY53532" s="74"/>
      <c r="BZ53532" s="74"/>
      <c r="CA53532" s="74"/>
      <c r="CF53532" s="79"/>
      <c r="CL53532" s="79"/>
    </row>
    <row r="53533" spans="30:90">
      <c r="AD53533" s="73"/>
      <c r="AE53533" s="74"/>
      <c r="AF53533" s="74"/>
      <c r="BX53533" s="73"/>
      <c r="BY53533" s="74"/>
      <c r="BZ53533" s="74"/>
      <c r="CA53533" s="74"/>
      <c r="CF53533" s="79"/>
      <c r="CL53533" s="79"/>
    </row>
    <row r="53534" spans="30:90">
      <c r="AD53534" s="73"/>
      <c r="AE53534" s="74"/>
      <c r="AF53534" s="74"/>
      <c r="BX53534" s="73"/>
      <c r="BY53534" s="74"/>
      <c r="BZ53534" s="74"/>
      <c r="CA53534" s="74"/>
      <c r="CF53534" s="79"/>
      <c r="CL53534" s="79"/>
    </row>
    <row r="53535" spans="30:90">
      <c r="AD53535" s="73"/>
      <c r="AE53535" s="74"/>
      <c r="AF53535" s="74"/>
      <c r="BX53535" s="73"/>
      <c r="BY53535" s="74"/>
      <c r="BZ53535" s="74"/>
      <c r="CA53535" s="74"/>
      <c r="CF53535" s="79"/>
      <c r="CL53535" s="79"/>
    </row>
    <row r="53536" spans="30:90">
      <c r="AD53536" s="73"/>
      <c r="AE53536" s="74"/>
      <c r="AF53536" s="74"/>
      <c r="BX53536" s="73"/>
      <c r="BY53536" s="74"/>
      <c r="BZ53536" s="74"/>
      <c r="CA53536" s="74"/>
      <c r="CF53536" s="79"/>
      <c r="CL53536" s="79"/>
    </row>
    <row r="53537" spans="30:90">
      <c r="AD53537" s="73"/>
      <c r="AE53537" s="74"/>
      <c r="AF53537" s="74"/>
      <c r="BX53537" s="73"/>
      <c r="BY53537" s="74"/>
      <c r="BZ53537" s="74"/>
      <c r="CA53537" s="74"/>
      <c r="CF53537" s="79"/>
      <c r="CL53537" s="79"/>
    </row>
    <row r="53538" spans="30:90">
      <c r="AD53538" s="73"/>
      <c r="AE53538" s="74"/>
      <c r="AF53538" s="74"/>
      <c r="BX53538" s="73"/>
      <c r="BY53538" s="74"/>
      <c r="BZ53538" s="74"/>
      <c r="CA53538" s="74"/>
      <c r="CF53538" s="79"/>
      <c r="CL53538" s="79"/>
    </row>
    <row r="53539" spans="30:90">
      <c r="AD53539" s="73"/>
      <c r="AE53539" s="74"/>
      <c r="AF53539" s="74"/>
      <c r="BX53539" s="73"/>
      <c r="BY53539" s="74"/>
      <c r="BZ53539" s="74"/>
      <c r="CA53539" s="74"/>
      <c r="CF53539" s="79"/>
      <c r="CL53539" s="79"/>
    </row>
    <row r="53540" spans="30:90">
      <c r="AD53540" s="73"/>
      <c r="AE53540" s="74"/>
      <c r="AF53540" s="74"/>
      <c r="BX53540" s="73"/>
      <c r="BY53540" s="74"/>
      <c r="BZ53540" s="74"/>
      <c r="CA53540" s="74"/>
      <c r="CF53540" s="79"/>
      <c r="CL53540" s="79"/>
    </row>
    <row r="53541" spans="30:90">
      <c r="AD53541" s="73"/>
      <c r="AE53541" s="74"/>
      <c r="AF53541" s="74"/>
      <c r="BX53541" s="73"/>
      <c r="BY53541" s="74"/>
      <c r="BZ53541" s="74"/>
      <c r="CA53541" s="74"/>
      <c r="CF53541" s="79"/>
      <c r="CL53541" s="79"/>
    </row>
    <row r="53542" spans="30:90">
      <c r="AD53542" s="73"/>
      <c r="AE53542" s="74"/>
      <c r="AF53542" s="74"/>
      <c r="BX53542" s="73"/>
      <c r="BY53542" s="74"/>
      <c r="BZ53542" s="74"/>
      <c r="CA53542" s="74"/>
      <c r="CF53542" s="79"/>
      <c r="CL53542" s="79"/>
    </row>
    <row r="53543" spans="30:90">
      <c r="AD53543" s="73"/>
      <c r="AE53543" s="74"/>
      <c r="AF53543" s="74"/>
      <c r="BX53543" s="73"/>
      <c r="BY53543" s="74"/>
      <c r="BZ53543" s="74"/>
      <c r="CA53543" s="74"/>
      <c r="CF53543" s="79"/>
      <c r="CL53543" s="79"/>
    </row>
    <row r="53544" spans="30:90">
      <c r="AD53544" s="73"/>
      <c r="AE53544" s="74"/>
      <c r="AF53544" s="74"/>
      <c r="BX53544" s="73"/>
      <c r="BY53544" s="74"/>
      <c r="BZ53544" s="74"/>
      <c r="CA53544" s="74"/>
      <c r="CF53544" s="79"/>
      <c r="CL53544" s="79"/>
    </row>
    <row r="53545" spans="30:90">
      <c r="AD53545" s="73"/>
      <c r="AE53545" s="74"/>
      <c r="AF53545" s="74"/>
      <c r="BX53545" s="73"/>
      <c r="BY53545" s="74"/>
      <c r="BZ53545" s="74"/>
      <c r="CA53545" s="74"/>
      <c r="CF53545" s="79"/>
      <c r="CL53545" s="79"/>
    </row>
    <row r="53546" spans="30:90">
      <c r="AD53546" s="73"/>
      <c r="AE53546" s="74"/>
      <c r="AF53546" s="74"/>
      <c r="BX53546" s="73"/>
      <c r="BY53546" s="74"/>
      <c r="BZ53546" s="74"/>
      <c r="CA53546" s="74"/>
      <c r="CF53546" s="79"/>
      <c r="CL53546" s="79"/>
    </row>
    <row r="53547" spans="30:90">
      <c r="AD53547" s="73"/>
      <c r="AE53547" s="74"/>
      <c r="AF53547" s="74"/>
      <c r="BX53547" s="73"/>
      <c r="BY53547" s="74"/>
      <c r="BZ53547" s="74"/>
      <c r="CA53547" s="74"/>
      <c r="CF53547" s="79"/>
      <c r="CL53547" s="79"/>
    </row>
    <row r="53548" spans="30:90">
      <c r="AD53548" s="73"/>
      <c r="AE53548" s="74"/>
      <c r="AF53548" s="74"/>
      <c r="BX53548" s="73"/>
      <c r="BY53548" s="74"/>
      <c r="BZ53548" s="74"/>
      <c r="CA53548" s="74"/>
      <c r="CF53548" s="79"/>
      <c r="CL53548" s="79"/>
    </row>
    <row r="53549" spans="30:90">
      <c r="AD53549" s="73"/>
      <c r="AE53549" s="74"/>
      <c r="AF53549" s="74"/>
      <c r="BX53549" s="73"/>
      <c r="BY53549" s="74"/>
      <c r="BZ53549" s="74"/>
      <c r="CA53549" s="74"/>
      <c r="CF53549" s="79"/>
      <c r="CL53549" s="79"/>
    </row>
    <row r="53550" spans="30:90">
      <c r="AD53550" s="73"/>
      <c r="AE53550" s="74"/>
      <c r="AF53550" s="74"/>
      <c r="BX53550" s="73"/>
      <c r="BY53550" s="74"/>
      <c r="BZ53550" s="74"/>
      <c r="CA53550" s="74"/>
      <c r="CF53550" s="79"/>
      <c r="CL53550" s="79"/>
    </row>
    <row r="53551" spans="30:90">
      <c r="AD53551" s="73"/>
      <c r="AE53551" s="74"/>
      <c r="AF53551" s="74"/>
      <c r="BX53551" s="73"/>
      <c r="BY53551" s="74"/>
      <c r="BZ53551" s="74"/>
      <c r="CA53551" s="74"/>
      <c r="CF53551" s="79"/>
      <c r="CL53551" s="79"/>
    </row>
    <row r="53552" spans="30:90">
      <c r="AD53552" s="73"/>
      <c r="AE53552" s="74"/>
      <c r="AF53552" s="74"/>
      <c r="BX53552" s="73"/>
      <c r="BY53552" s="74"/>
      <c r="BZ53552" s="74"/>
      <c r="CA53552" s="74"/>
      <c r="CF53552" s="79"/>
      <c r="CL53552" s="79"/>
    </row>
    <row r="53553" spans="30:90">
      <c r="AD53553" s="73"/>
      <c r="AE53553" s="74"/>
      <c r="AF53553" s="74"/>
      <c r="BX53553" s="73"/>
      <c r="BY53553" s="74"/>
      <c r="BZ53553" s="74"/>
      <c r="CA53553" s="74"/>
      <c r="CF53553" s="79"/>
      <c r="CL53553" s="79"/>
    </row>
    <row r="53554" spans="30:90">
      <c r="AD53554" s="73"/>
      <c r="AE53554" s="74"/>
      <c r="AF53554" s="74"/>
      <c r="BX53554" s="73"/>
      <c r="BY53554" s="74"/>
      <c r="BZ53554" s="74"/>
      <c r="CA53554" s="74"/>
      <c r="CF53554" s="79"/>
      <c r="CL53554" s="79"/>
    </row>
    <row r="53555" spans="30:90">
      <c r="AD53555" s="73"/>
      <c r="AE53555" s="74"/>
      <c r="AF53555" s="74"/>
      <c r="BX53555" s="73"/>
      <c r="BY53555" s="74"/>
      <c r="BZ53555" s="74"/>
      <c r="CA53555" s="74"/>
      <c r="CF53555" s="79"/>
      <c r="CL53555" s="79"/>
    </row>
    <row r="53556" spans="30:90">
      <c r="AD53556" s="73"/>
      <c r="AE53556" s="74"/>
      <c r="AF53556" s="74"/>
      <c r="BX53556" s="73"/>
      <c r="BY53556" s="74"/>
      <c r="BZ53556" s="74"/>
      <c r="CA53556" s="74"/>
      <c r="CF53556" s="79"/>
      <c r="CL53556" s="79"/>
    </row>
    <row r="53557" spans="30:90">
      <c r="AD53557" s="73"/>
      <c r="AE53557" s="74"/>
      <c r="AF53557" s="74"/>
      <c r="BX53557" s="73"/>
      <c r="BY53557" s="74"/>
      <c r="BZ53557" s="74"/>
      <c r="CA53557" s="74"/>
      <c r="CF53557" s="79"/>
      <c r="CL53557" s="79"/>
    </row>
    <row r="53558" spans="30:90">
      <c r="AD53558" s="73"/>
      <c r="AE53558" s="74"/>
      <c r="AF53558" s="74"/>
      <c r="BX53558" s="73"/>
      <c r="BY53558" s="74"/>
      <c r="BZ53558" s="74"/>
      <c r="CA53558" s="74"/>
      <c r="CF53558" s="79"/>
      <c r="CL53558" s="79"/>
    </row>
    <row r="53559" spans="30:90">
      <c r="AD53559" s="73"/>
      <c r="AE53559" s="74"/>
      <c r="AF53559" s="74"/>
      <c r="BX53559" s="73"/>
      <c r="BY53559" s="74"/>
      <c r="BZ53559" s="74"/>
      <c r="CA53559" s="74"/>
      <c r="CF53559" s="79"/>
      <c r="CL53559" s="79"/>
    </row>
    <row r="53560" spans="30:90">
      <c r="AD53560" s="73"/>
      <c r="AE53560" s="74"/>
      <c r="AF53560" s="74"/>
      <c r="BX53560" s="73"/>
      <c r="BY53560" s="74"/>
      <c r="BZ53560" s="74"/>
      <c r="CA53560" s="74"/>
      <c r="CF53560" s="79"/>
      <c r="CL53560" s="79"/>
    </row>
    <row r="53561" spans="30:90">
      <c r="AD53561" s="73"/>
      <c r="AE53561" s="74"/>
      <c r="AF53561" s="74"/>
      <c r="BX53561" s="73"/>
      <c r="BY53561" s="74"/>
      <c r="BZ53561" s="74"/>
      <c r="CA53561" s="74"/>
      <c r="CF53561" s="79"/>
      <c r="CL53561" s="79"/>
    </row>
    <row r="53562" spans="30:90">
      <c r="AD53562" s="73"/>
      <c r="AE53562" s="74"/>
      <c r="AF53562" s="74"/>
      <c r="BX53562" s="73"/>
      <c r="BY53562" s="74"/>
      <c r="BZ53562" s="74"/>
      <c r="CA53562" s="74"/>
      <c r="CF53562" s="79"/>
      <c r="CL53562" s="79"/>
    </row>
    <row r="53563" spans="30:90">
      <c r="AD53563" s="73"/>
      <c r="AE53563" s="74"/>
      <c r="AF53563" s="74"/>
      <c r="BX53563" s="73"/>
      <c r="BY53563" s="74"/>
      <c r="BZ53563" s="74"/>
      <c r="CA53563" s="74"/>
      <c r="CF53563" s="79"/>
      <c r="CL53563" s="79"/>
    </row>
    <row r="53564" spans="30:90">
      <c r="AD53564" s="73"/>
      <c r="AE53564" s="74"/>
      <c r="AF53564" s="74"/>
      <c r="BX53564" s="73"/>
      <c r="BY53564" s="74"/>
      <c r="BZ53564" s="74"/>
      <c r="CA53564" s="74"/>
      <c r="CF53564" s="79"/>
      <c r="CL53564" s="79"/>
    </row>
    <row r="53565" spans="30:90">
      <c r="AD53565" s="73"/>
      <c r="AE53565" s="74"/>
      <c r="AF53565" s="74"/>
      <c r="BX53565" s="73"/>
      <c r="BY53565" s="74"/>
      <c r="BZ53565" s="74"/>
      <c r="CA53565" s="74"/>
      <c r="CF53565" s="79"/>
      <c r="CL53565" s="79"/>
    </row>
    <row r="53566" spans="30:90">
      <c r="AD53566" s="73"/>
      <c r="AE53566" s="74"/>
      <c r="AF53566" s="74"/>
      <c r="BX53566" s="73"/>
      <c r="BY53566" s="74"/>
      <c r="BZ53566" s="74"/>
      <c r="CA53566" s="74"/>
      <c r="CF53566" s="79"/>
      <c r="CL53566" s="79"/>
    </row>
    <row r="53567" spans="30:90">
      <c r="AD53567" s="73"/>
      <c r="AE53567" s="74"/>
      <c r="AF53567" s="74"/>
      <c r="BX53567" s="73"/>
      <c r="BY53567" s="74"/>
      <c r="BZ53567" s="74"/>
      <c r="CA53567" s="74"/>
      <c r="CF53567" s="79"/>
      <c r="CL53567" s="79"/>
    </row>
    <row r="53568" spans="30:90">
      <c r="AD53568" s="73"/>
      <c r="AE53568" s="74"/>
      <c r="AF53568" s="74"/>
      <c r="BX53568" s="73"/>
      <c r="BY53568" s="74"/>
      <c r="BZ53568" s="74"/>
      <c r="CA53568" s="74"/>
      <c r="CF53568" s="79"/>
      <c r="CL53568" s="79"/>
    </row>
    <row r="53569" spans="30:90">
      <c r="AD53569" s="73"/>
      <c r="AE53569" s="74"/>
      <c r="AF53569" s="74"/>
      <c r="BX53569" s="73"/>
      <c r="BY53569" s="74"/>
      <c r="BZ53569" s="74"/>
      <c r="CA53569" s="74"/>
      <c r="CF53569" s="79"/>
      <c r="CL53569" s="79"/>
    </row>
    <row r="53570" spans="30:90">
      <c r="AD53570" s="73"/>
      <c r="AE53570" s="74"/>
      <c r="AF53570" s="74"/>
      <c r="BX53570" s="73"/>
      <c r="BY53570" s="74"/>
      <c r="BZ53570" s="74"/>
      <c r="CA53570" s="74"/>
      <c r="CF53570" s="79"/>
      <c r="CL53570" s="79"/>
    </row>
    <row r="53571" spans="30:90">
      <c r="AD53571" s="73"/>
      <c r="AE53571" s="74"/>
      <c r="AF53571" s="74"/>
      <c r="BX53571" s="73"/>
      <c r="BY53571" s="74"/>
      <c r="BZ53571" s="74"/>
      <c r="CA53571" s="74"/>
      <c r="CF53571" s="79"/>
      <c r="CL53571" s="79"/>
    </row>
    <row r="53572" spans="30:90">
      <c r="AD53572" s="73"/>
      <c r="AE53572" s="74"/>
      <c r="AF53572" s="74"/>
      <c r="BX53572" s="73"/>
      <c r="BY53572" s="74"/>
      <c r="BZ53572" s="74"/>
      <c r="CA53572" s="74"/>
      <c r="CF53572" s="79"/>
      <c r="CL53572" s="79"/>
    </row>
    <row r="53573" spans="30:90">
      <c r="AD53573" s="73"/>
      <c r="AE53573" s="74"/>
      <c r="AF53573" s="74"/>
      <c r="BX53573" s="73"/>
      <c r="BY53573" s="74"/>
      <c r="BZ53573" s="74"/>
      <c r="CA53573" s="74"/>
      <c r="CF53573" s="79"/>
      <c r="CL53573" s="79"/>
    </row>
    <row r="53574" spans="30:90">
      <c r="AD53574" s="73"/>
      <c r="AE53574" s="74"/>
      <c r="AF53574" s="74"/>
      <c r="BX53574" s="73"/>
      <c r="BY53574" s="74"/>
      <c r="BZ53574" s="74"/>
      <c r="CA53574" s="74"/>
      <c r="CF53574" s="79"/>
      <c r="CL53574" s="79"/>
    </row>
    <row r="53575" spans="30:90">
      <c r="AD53575" s="73"/>
      <c r="AE53575" s="74"/>
      <c r="AF53575" s="74"/>
      <c r="BX53575" s="73"/>
      <c r="BY53575" s="74"/>
      <c r="BZ53575" s="74"/>
      <c r="CA53575" s="74"/>
      <c r="CF53575" s="79"/>
      <c r="CL53575" s="79"/>
    </row>
    <row r="53576" spans="30:90">
      <c r="AD53576" s="73"/>
      <c r="AE53576" s="74"/>
      <c r="AF53576" s="74"/>
      <c r="BX53576" s="73"/>
      <c r="BY53576" s="74"/>
      <c r="BZ53576" s="74"/>
      <c r="CA53576" s="74"/>
      <c r="CF53576" s="79"/>
      <c r="CL53576" s="79"/>
    </row>
    <row r="53577" spans="30:90">
      <c r="AD53577" s="73"/>
      <c r="AE53577" s="74"/>
      <c r="AF53577" s="74"/>
      <c r="BX53577" s="73"/>
      <c r="BY53577" s="74"/>
      <c r="BZ53577" s="74"/>
      <c r="CA53577" s="74"/>
      <c r="CF53577" s="79"/>
      <c r="CL53577" s="79"/>
    </row>
    <row r="53578" spans="30:90">
      <c r="AD53578" s="73"/>
      <c r="AE53578" s="74"/>
      <c r="AF53578" s="74"/>
      <c r="BX53578" s="73"/>
      <c r="BY53578" s="74"/>
      <c r="BZ53578" s="74"/>
      <c r="CA53578" s="74"/>
      <c r="CF53578" s="79"/>
      <c r="CL53578" s="79"/>
    </row>
    <row r="53579" spans="30:90">
      <c r="AD53579" s="73"/>
      <c r="AE53579" s="74"/>
      <c r="AF53579" s="74"/>
      <c r="BX53579" s="73"/>
      <c r="BY53579" s="74"/>
      <c r="BZ53579" s="74"/>
      <c r="CA53579" s="74"/>
      <c r="CF53579" s="79"/>
      <c r="CL53579" s="79"/>
    </row>
    <row r="53580" spans="30:90">
      <c r="AD53580" s="73"/>
      <c r="AE53580" s="74"/>
      <c r="AF53580" s="74"/>
      <c r="BX53580" s="73"/>
      <c r="BY53580" s="74"/>
      <c r="BZ53580" s="74"/>
      <c r="CA53580" s="74"/>
      <c r="CF53580" s="79"/>
      <c r="CL53580" s="79"/>
    </row>
    <row r="53581" spans="30:90">
      <c r="AD53581" s="73"/>
      <c r="AE53581" s="74"/>
      <c r="AF53581" s="74"/>
      <c r="BX53581" s="73"/>
      <c r="BY53581" s="74"/>
      <c r="BZ53581" s="74"/>
      <c r="CA53581" s="74"/>
      <c r="CF53581" s="79"/>
      <c r="CL53581" s="79"/>
    </row>
    <row r="53582" spans="30:90">
      <c r="AD53582" s="73"/>
      <c r="AE53582" s="74"/>
      <c r="AF53582" s="74"/>
      <c r="BX53582" s="73"/>
      <c r="BY53582" s="74"/>
      <c r="BZ53582" s="74"/>
      <c r="CA53582" s="74"/>
      <c r="CF53582" s="79"/>
      <c r="CL53582" s="79"/>
    </row>
    <row r="53583" spans="30:90">
      <c r="AD53583" s="73"/>
      <c r="AE53583" s="74"/>
      <c r="AF53583" s="74"/>
      <c r="BX53583" s="73"/>
      <c r="BY53583" s="74"/>
      <c r="BZ53583" s="74"/>
      <c r="CA53583" s="74"/>
      <c r="CF53583" s="79"/>
      <c r="CL53583" s="79"/>
    </row>
    <row r="53584" spans="30:90">
      <c r="AD53584" s="73"/>
      <c r="AE53584" s="74"/>
      <c r="AF53584" s="74"/>
      <c r="BX53584" s="73"/>
      <c r="BY53584" s="74"/>
      <c r="BZ53584" s="74"/>
      <c r="CA53584" s="74"/>
      <c r="CF53584" s="79"/>
      <c r="CL53584" s="79"/>
    </row>
    <row r="53585" spans="30:90">
      <c r="AD53585" s="73"/>
      <c r="AE53585" s="74"/>
      <c r="AF53585" s="74"/>
      <c r="BX53585" s="73"/>
      <c r="BY53585" s="74"/>
      <c r="BZ53585" s="74"/>
      <c r="CA53585" s="74"/>
      <c r="CF53585" s="79"/>
      <c r="CL53585" s="79"/>
    </row>
    <row r="53586" spans="30:90">
      <c r="AD53586" s="73"/>
      <c r="AE53586" s="74"/>
      <c r="AF53586" s="74"/>
      <c r="BX53586" s="73"/>
      <c r="BY53586" s="74"/>
      <c r="BZ53586" s="74"/>
      <c r="CA53586" s="74"/>
      <c r="CF53586" s="79"/>
      <c r="CL53586" s="79"/>
    </row>
    <row r="53587" spans="30:90">
      <c r="AD53587" s="73"/>
      <c r="AE53587" s="74"/>
      <c r="AF53587" s="74"/>
      <c r="BX53587" s="73"/>
      <c r="BY53587" s="74"/>
      <c r="BZ53587" s="74"/>
      <c r="CA53587" s="74"/>
      <c r="CF53587" s="79"/>
      <c r="CL53587" s="79"/>
    </row>
    <row r="53588" spans="30:90">
      <c r="AD53588" s="73"/>
      <c r="AE53588" s="74"/>
      <c r="AF53588" s="74"/>
      <c r="BX53588" s="73"/>
      <c r="BY53588" s="74"/>
      <c r="BZ53588" s="74"/>
      <c r="CA53588" s="74"/>
      <c r="CF53588" s="79"/>
      <c r="CL53588" s="79"/>
    </row>
    <row r="53589" spans="30:90">
      <c r="AD53589" s="73"/>
      <c r="AE53589" s="74"/>
      <c r="AF53589" s="74"/>
      <c r="BX53589" s="73"/>
      <c r="BY53589" s="74"/>
      <c r="BZ53589" s="74"/>
      <c r="CA53589" s="74"/>
      <c r="CF53589" s="79"/>
      <c r="CL53589" s="79"/>
    </row>
    <row r="53590" spans="30:90">
      <c r="AD53590" s="73"/>
      <c r="AE53590" s="74"/>
      <c r="AF53590" s="74"/>
      <c r="BX53590" s="73"/>
      <c r="BY53590" s="74"/>
      <c r="BZ53590" s="74"/>
      <c r="CA53590" s="74"/>
      <c r="CF53590" s="79"/>
      <c r="CL53590" s="79"/>
    </row>
    <row r="53591" spans="30:90">
      <c r="AD53591" s="73"/>
      <c r="AE53591" s="74"/>
      <c r="AF53591" s="74"/>
      <c r="BX53591" s="73"/>
      <c r="BY53591" s="74"/>
      <c r="BZ53591" s="74"/>
      <c r="CA53591" s="74"/>
      <c r="CF53591" s="79"/>
      <c r="CL53591" s="79"/>
    </row>
    <row r="53592" spans="30:90">
      <c r="AD53592" s="73"/>
      <c r="AE53592" s="74"/>
      <c r="AF53592" s="74"/>
      <c r="BX53592" s="73"/>
      <c r="BY53592" s="74"/>
      <c r="BZ53592" s="74"/>
      <c r="CA53592" s="74"/>
      <c r="CF53592" s="79"/>
      <c r="CL53592" s="79"/>
    </row>
    <row r="53593" spans="30:90">
      <c r="AD53593" s="73"/>
      <c r="AE53593" s="74"/>
      <c r="AF53593" s="74"/>
      <c r="BX53593" s="73"/>
      <c r="BY53593" s="74"/>
      <c r="BZ53593" s="74"/>
      <c r="CA53593" s="74"/>
      <c r="CF53593" s="79"/>
      <c r="CL53593" s="79"/>
    </row>
    <row r="53594" spans="30:90">
      <c r="AD53594" s="73"/>
      <c r="AE53594" s="74"/>
      <c r="AF53594" s="74"/>
      <c r="BX53594" s="73"/>
      <c r="BY53594" s="74"/>
      <c r="BZ53594" s="74"/>
      <c r="CA53594" s="74"/>
      <c r="CF53594" s="79"/>
      <c r="CL53594" s="79"/>
    </row>
    <row r="53595" spans="30:90">
      <c r="AD53595" s="73"/>
      <c r="AE53595" s="74"/>
      <c r="AF53595" s="74"/>
      <c r="BX53595" s="73"/>
      <c r="BY53595" s="74"/>
      <c r="BZ53595" s="74"/>
      <c r="CA53595" s="74"/>
      <c r="CF53595" s="79"/>
      <c r="CL53595" s="79"/>
    </row>
    <row r="53596" spans="30:90">
      <c r="AD53596" s="73"/>
      <c r="AE53596" s="74"/>
      <c r="AF53596" s="74"/>
      <c r="BX53596" s="73"/>
      <c r="BY53596" s="74"/>
      <c r="BZ53596" s="74"/>
      <c r="CA53596" s="74"/>
      <c r="CF53596" s="79"/>
      <c r="CL53596" s="79"/>
    </row>
    <row r="53597" spans="30:90">
      <c r="AD53597" s="73"/>
      <c r="AE53597" s="74"/>
      <c r="AF53597" s="74"/>
      <c r="BX53597" s="73"/>
      <c r="BY53597" s="74"/>
      <c r="BZ53597" s="74"/>
      <c r="CA53597" s="74"/>
      <c r="CF53597" s="79"/>
      <c r="CL53597" s="79"/>
    </row>
    <row r="53598" spans="30:90">
      <c r="AD53598" s="73"/>
      <c r="AE53598" s="74"/>
      <c r="AF53598" s="74"/>
      <c r="BX53598" s="73"/>
      <c r="BY53598" s="74"/>
      <c r="BZ53598" s="74"/>
      <c r="CA53598" s="74"/>
      <c r="CF53598" s="79"/>
      <c r="CL53598" s="79"/>
    </row>
    <row r="53599" spans="30:90">
      <c r="AD53599" s="73"/>
      <c r="AE53599" s="74"/>
      <c r="AF53599" s="74"/>
      <c r="BX53599" s="73"/>
      <c r="BY53599" s="74"/>
      <c r="BZ53599" s="74"/>
      <c r="CA53599" s="74"/>
      <c r="CF53599" s="79"/>
      <c r="CL53599" s="79"/>
    </row>
    <row r="53600" spans="30:90">
      <c r="AD53600" s="73"/>
      <c r="AE53600" s="74"/>
      <c r="AF53600" s="74"/>
      <c r="BX53600" s="73"/>
      <c r="BY53600" s="74"/>
      <c r="BZ53600" s="74"/>
      <c r="CA53600" s="74"/>
      <c r="CF53600" s="79"/>
      <c r="CL53600" s="79"/>
    </row>
    <row r="53601" spans="30:90">
      <c r="AD53601" s="73"/>
      <c r="AE53601" s="74"/>
      <c r="AF53601" s="74"/>
      <c r="BX53601" s="73"/>
      <c r="BY53601" s="74"/>
      <c r="BZ53601" s="74"/>
      <c r="CA53601" s="74"/>
      <c r="CF53601" s="79"/>
      <c r="CL53601" s="79"/>
    </row>
    <row r="53602" spans="30:90">
      <c r="AD53602" s="73"/>
      <c r="AE53602" s="74"/>
      <c r="AF53602" s="74"/>
      <c r="BX53602" s="73"/>
      <c r="BY53602" s="74"/>
      <c r="BZ53602" s="74"/>
      <c r="CA53602" s="74"/>
      <c r="CF53602" s="79"/>
      <c r="CL53602" s="79"/>
    </row>
    <row r="53603" spans="30:90">
      <c r="AD53603" s="73"/>
      <c r="AE53603" s="74"/>
      <c r="AF53603" s="74"/>
      <c r="BX53603" s="73"/>
      <c r="BY53603" s="74"/>
      <c r="BZ53603" s="74"/>
      <c r="CA53603" s="74"/>
      <c r="CF53603" s="79"/>
      <c r="CL53603" s="79"/>
    </row>
    <row r="53604" spans="30:90">
      <c r="AD53604" s="73"/>
      <c r="AE53604" s="74"/>
      <c r="AF53604" s="74"/>
      <c r="BX53604" s="73"/>
      <c r="BY53604" s="74"/>
      <c r="BZ53604" s="74"/>
      <c r="CA53604" s="74"/>
      <c r="CF53604" s="79"/>
      <c r="CL53604" s="79"/>
    </row>
    <row r="53605" spans="30:90">
      <c r="AD53605" s="73"/>
      <c r="AE53605" s="74"/>
      <c r="AF53605" s="74"/>
      <c r="BX53605" s="73"/>
      <c r="BY53605" s="74"/>
      <c r="BZ53605" s="74"/>
      <c r="CA53605" s="74"/>
      <c r="CF53605" s="79"/>
      <c r="CL53605" s="79"/>
    </row>
    <row r="53606" spans="30:90">
      <c r="AD53606" s="73"/>
      <c r="AE53606" s="74"/>
      <c r="AF53606" s="74"/>
      <c r="BX53606" s="73"/>
      <c r="BY53606" s="74"/>
      <c r="BZ53606" s="74"/>
      <c r="CA53606" s="74"/>
      <c r="CF53606" s="79"/>
      <c r="CL53606" s="79"/>
    </row>
    <row r="53607" spans="30:90">
      <c r="AD53607" s="73"/>
      <c r="AE53607" s="74"/>
      <c r="AF53607" s="74"/>
      <c r="BX53607" s="73"/>
      <c r="BY53607" s="74"/>
      <c r="BZ53607" s="74"/>
      <c r="CA53607" s="74"/>
      <c r="CF53607" s="79"/>
      <c r="CL53607" s="79"/>
    </row>
    <row r="53608" spans="30:90">
      <c r="AD53608" s="73"/>
      <c r="AE53608" s="74"/>
      <c r="AF53608" s="74"/>
      <c r="BX53608" s="73"/>
      <c r="BY53608" s="74"/>
      <c r="BZ53608" s="74"/>
      <c r="CA53608" s="74"/>
      <c r="CF53608" s="79"/>
      <c r="CL53608" s="79"/>
    </row>
    <row r="53609" spans="30:90">
      <c r="AD53609" s="73"/>
      <c r="AE53609" s="74"/>
      <c r="AF53609" s="74"/>
      <c r="BX53609" s="73"/>
      <c r="BY53609" s="74"/>
      <c r="BZ53609" s="74"/>
      <c r="CA53609" s="74"/>
      <c r="CF53609" s="79"/>
      <c r="CL53609" s="79"/>
    </row>
    <row r="53610" spans="30:90">
      <c r="AD53610" s="73"/>
      <c r="AE53610" s="74"/>
      <c r="AF53610" s="74"/>
      <c r="BX53610" s="73"/>
      <c r="BY53610" s="74"/>
      <c r="BZ53610" s="74"/>
      <c r="CA53610" s="74"/>
      <c r="CF53610" s="79"/>
      <c r="CL53610" s="79"/>
    </row>
    <row r="53611" spans="30:90">
      <c r="AD53611" s="73"/>
      <c r="AE53611" s="74"/>
      <c r="AF53611" s="74"/>
      <c r="BX53611" s="73"/>
      <c r="BY53611" s="74"/>
      <c r="BZ53611" s="74"/>
      <c r="CA53611" s="74"/>
      <c r="CF53611" s="79"/>
      <c r="CL53611" s="79"/>
    </row>
    <row r="53612" spans="30:90">
      <c r="AD53612" s="73"/>
      <c r="AE53612" s="74"/>
      <c r="AF53612" s="74"/>
      <c r="BX53612" s="73"/>
      <c r="BY53612" s="74"/>
      <c r="BZ53612" s="74"/>
      <c r="CA53612" s="74"/>
      <c r="CF53612" s="79"/>
      <c r="CL53612" s="79"/>
    </row>
    <row r="53613" spans="30:90">
      <c r="AD53613" s="73"/>
      <c r="AE53613" s="74"/>
      <c r="AF53613" s="74"/>
      <c r="BX53613" s="73"/>
      <c r="BY53613" s="74"/>
      <c r="BZ53613" s="74"/>
      <c r="CA53613" s="74"/>
      <c r="CF53613" s="79"/>
      <c r="CL53613" s="79"/>
    </row>
    <row r="53614" spans="30:90">
      <c r="AD53614" s="73"/>
      <c r="AE53614" s="74"/>
      <c r="AF53614" s="74"/>
      <c r="BX53614" s="73"/>
      <c r="BY53614" s="74"/>
      <c r="BZ53614" s="74"/>
      <c r="CA53614" s="74"/>
      <c r="CF53614" s="79"/>
      <c r="CL53614" s="79"/>
    </row>
    <row r="53615" spans="30:90">
      <c r="AD53615" s="73"/>
      <c r="AE53615" s="74"/>
      <c r="AF53615" s="74"/>
      <c r="BX53615" s="73"/>
      <c r="BY53615" s="74"/>
      <c r="BZ53615" s="74"/>
      <c r="CA53615" s="74"/>
      <c r="CF53615" s="79"/>
      <c r="CL53615" s="79"/>
    </row>
    <row r="53616" spans="30:90">
      <c r="AD53616" s="73"/>
      <c r="AE53616" s="74"/>
      <c r="AF53616" s="74"/>
      <c r="BX53616" s="73"/>
      <c r="BY53616" s="74"/>
      <c r="BZ53616" s="74"/>
      <c r="CA53616" s="74"/>
      <c r="CF53616" s="79"/>
      <c r="CL53616" s="79"/>
    </row>
    <row r="53617" spans="30:90">
      <c r="AD53617" s="73"/>
      <c r="AE53617" s="74"/>
      <c r="AF53617" s="74"/>
      <c r="BX53617" s="73"/>
      <c r="BY53617" s="74"/>
      <c r="BZ53617" s="74"/>
      <c r="CA53617" s="74"/>
      <c r="CF53617" s="79"/>
      <c r="CL53617" s="79"/>
    </row>
    <row r="53618" spans="30:90">
      <c r="AD53618" s="73"/>
      <c r="AE53618" s="74"/>
      <c r="AF53618" s="74"/>
      <c r="BX53618" s="73"/>
      <c r="BY53618" s="74"/>
      <c r="BZ53618" s="74"/>
      <c r="CA53618" s="74"/>
      <c r="CF53618" s="79"/>
      <c r="CL53618" s="79"/>
    </row>
    <row r="53619" spans="30:90">
      <c r="AD53619" s="73"/>
      <c r="AE53619" s="74"/>
      <c r="AF53619" s="74"/>
      <c r="BX53619" s="73"/>
      <c r="BY53619" s="74"/>
      <c r="BZ53619" s="74"/>
      <c r="CA53619" s="74"/>
      <c r="CF53619" s="79"/>
      <c r="CL53619" s="79"/>
    </row>
    <row r="53620" spans="30:90">
      <c r="AD53620" s="73"/>
      <c r="AE53620" s="74"/>
      <c r="AF53620" s="74"/>
      <c r="BX53620" s="73"/>
      <c r="BY53620" s="74"/>
      <c r="BZ53620" s="74"/>
      <c r="CA53620" s="74"/>
      <c r="CF53620" s="79"/>
      <c r="CL53620" s="79"/>
    </row>
    <row r="53621" spans="30:90">
      <c r="AD53621" s="73"/>
      <c r="AE53621" s="74"/>
      <c r="AF53621" s="74"/>
      <c r="BX53621" s="73"/>
      <c r="BY53621" s="74"/>
      <c r="BZ53621" s="74"/>
      <c r="CA53621" s="74"/>
      <c r="CF53621" s="79"/>
      <c r="CL53621" s="79"/>
    </row>
    <row r="53622" spans="30:90">
      <c r="AD53622" s="73"/>
      <c r="AE53622" s="74"/>
      <c r="AF53622" s="74"/>
      <c r="BX53622" s="73"/>
      <c r="BY53622" s="74"/>
      <c r="BZ53622" s="74"/>
      <c r="CA53622" s="74"/>
      <c r="CF53622" s="79"/>
      <c r="CL53622" s="79"/>
    </row>
    <row r="53623" spans="30:90">
      <c r="AD53623" s="73"/>
      <c r="AE53623" s="74"/>
      <c r="AF53623" s="74"/>
      <c r="BX53623" s="73"/>
      <c r="BY53623" s="74"/>
      <c r="BZ53623" s="74"/>
      <c r="CA53623" s="74"/>
      <c r="CF53623" s="79"/>
      <c r="CL53623" s="79"/>
    </row>
    <row r="53624" spans="30:90">
      <c r="AD53624" s="73"/>
      <c r="AE53624" s="74"/>
      <c r="AF53624" s="74"/>
      <c r="BX53624" s="73"/>
      <c r="BY53624" s="74"/>
      <c r="BZ53624" s="74"/>
      <c r="CA53624" s="74"/>
      <c r="CF53624" s="79"/>
      <c r="CL53624" s="79"/>
    </row>
    <row r="53625" spans="30:90">
      <c r="AD53625" s="73"/>
      <c r="AE53625" s="74"/>
      <c r="AF53625" s="74"/>
      <c r="BX53625" s="73"/>
      <c r="BY53625" s="74"/>
      <c r="BZ53625" s="74"/>
      <c r="CA53625" s="74"/>
      <c r="CF53625" s="79"/>
      <c r="CL53625" s="79"/>
    </row>
    <row r="53626" spans="30:90">
      <c r="AD53626" s="73"/>
      <c r="AE53626" s="74"/>
      <c r="AF53626" s="74"/>
      <c r="BX53626" s="73"/>
      <c r="BY53626" s="74"/>
      <c r="BZ53626" s="74"/>
      <c r="CA53626" s="74"/>
      <c r="CF53626" s="79"/>
      <c r="CL53626" s="79"/>
    </row>
    <row r="53627" spans="30:90">
      <c r="AD53627" s="73"/>
      <c r="AE53627" s="74"/>
      <c r="AF53627" s="74"/>
      <c r="BX53627" s="73"/>
      <c r="BY53627" s="74"/>
      <c r="BZ53627" s="74"/>
      <c r="CA53627" s="74"/>
      <c r="CF53627" s="79"/>
      <c r="CL53627" s="79"/>
    </row>
    <row r="53628" spans="30:90">
      <c r="AD53628" s="73"/>
      <c r="AE53628" s="74"/>
      <c r="AF53628" s="74"/>
      <c r="BX53628" s="73"/>
      <c r="BY53628" s="74"/>
      <c r="BZ53628" s="74"/>
      <c r="CA53628" s="74"/>
      <c r="CF53628" s="79"/>
      <c r="CL53628" s="79"/>
    </row>
    <row r="53629" spans="30:90">
      <c r="AD53629" s="73"/>
      <c r="AE53629" s="74"/>
      <c r="AF53629" s="74"/>
      <c r="BX53629" s="73"/>
      <c r="BY53629" s="74"/>
      <c r="BZ53629" s="74"/>
      <c r="CA53629" s="74"/>
      <c r="CF53629" s="79"/>
      <c r="CL53629" s="79"/>
    </row>
    <row r="53630" spans="30:90">
      <c r="AD53630" s="73"/>
      <c r="AE53630" s="74"/>
      <c r="AF53630" s="74"/>
      <c r="BX53630" s="73"/>
      <c r="BY53630" s="74"/>
      <c r="BZ53630" s="74"/>
      <c r="CA53630" s="74"/>
      <c r="CF53630" s="79"/>
      <c r="CL53630" s="79"/>
    </row>
    <row r="53631" spans="30:90">
      <c r="AD53631" s="73"/>
      <c r="AE53631" s="74"/>
      <c r="AF53631" s="74"/>
      <c r="BX53631" s="73"/>
      <c r="BY53631" s="74"/>
      <c r="BZ53631" s="74"/>
      <c r="CA53631" s="74"/>
      <c r="CF53631" s="79"/>
      <c r="CL53631" s="79"/>
    </row>
    <row r="53632" spans="30:90">
      <c r="AD53632" s="73"/>
      <c r="AE53632" s="74"/>
      <c r="AF53632" s="74"/>
      <c r="BX53632" s="73"/>
      <c r="BY53632" s="74"/>
      <c r="BZ53632" s="74"/>
      <c r="CA53632" s="74"/>
      <c r="CF53632" s="79"/>
      <c r="CL53632" s="79"/>
    </row>
    <row r="53633" spans="30:90">
      <c r="AD53633" s="73"/>
      <c r="AE53633" s="74"/>
      <c r="AF53633" s="74"/>
      <c r="BX53633" s="73"/>
      <c r="BY53633" s="74"/>
      <c r="BZ53633" s="74"/>
      <c r="CA53633" s="74"/>
      <c r="CF53633" s="79"/>
      <c r="CL53633" s="79"/>
    </row>
    <row r="53634" spans="30:90">
      <c r="AD53634" s="73"/>
      <c r="AE53634" s="74"/>
      <c r="AF53634" s="74"/>
      <c r="BX53634" s="73"/>
      <c r="BY53634" s="74"/>
      <c r="BZ53634" s="74"/>
      <c r="CA53634" s="74"/>
      <c r="CF53634" s="79"/>
      <c r="CL53634" s="79"/>
    </row>
    <row r="53635" spans="30:90">
      <c r="AD53635" s="73"/>
      <c r="AE53635" s="74"/>
      <c r="AF53635" s="74"/>
      <c r="BX53635" s="73"/>
      <c r="BY53635" s="74"/>
      <c r="BZ53635" s="74"/>
      <c r="CA53635" s="74"/>
      <c r="CF53635" s="79"/>
      <c r="CL53635" s="79"/>
    </row>
    <row r="53636" spans="30:90">
      <c r="AD53636" s="73"/>
      <c r="AE53636" s="74"/>
      <c r="AF53636" s="74"/>
      <c r="BX53636" s="73"/>
      <c r="BY53636" s="74"/>
      <c r="BZ53636" s="74"/>
      <c r="CA53636" s="74"/>
      <c r="CF53636" s="79"/>
      <c r="CL53636" s="79"/>
    </row>
    <row r="53637" spans="30:90">
      <c r="AD53637" s="73"/>
      <c r="AE53637" s="74"/>
      <c r="AF53637" s="74"/>
      <c r="BX53637" s="73"/>
      <c r="BY53637" s="74"/>
      <c r="BZ53637" s="74"/>
      <c r="CA53637" s="74"/>
      <c r="CF53637" s="79"/>
      <c r="CL53637" s="79"/>
    </row>
    <row r="53638" spans="30:90">
      <c r="AD53638" s="73"/>
      <c r="AE53638" s="74"/>
      <c r="AF53638" s="74"/>
      <c r="BX53638" s="73"/>
      <c r="BY53638" s="74"/>
      <c r="BZ53638" s="74"/>
      <c r="CA53638" s="74"/>
      <c r="CF53638" s="79"/>
      <c r="CL53638" s="79"/>
    </row>
    <row r="53639" spans="30:90">
      <c r="AD53639" s="73"/>
      <c r="AE53639" s="74"/>
      <c r="AF53639" s="74"/>
      <c r="BX53639" s="73"/>
      <c r="BY53639" s="74"/>
      <c r="BZ53639" s="74"/>
      <c r="CA53639" s="74"/>
      <c r="CF53639" s="79"/>
      <c r="CL53639" s="79"/>
    </row>
    <row r="53640" spans="30:90">
      <c r="AD53640" s="73"/>
      <c r="AE53640" s="74"/>
      <c r="AF53640" s="74"/>
      <c r="BX53640" s="73"/>
      <c r="BY53640" s="74"/>
      <c r="BZ53640" s="74"/>
      <c r="CA53640" s="74"/>
      <c r="CF53640" s="79"/>
      <c r="CL53640" s="79"/>
    </row>
    <row r="53641" spans="30:90">
      <c r="AD53641" s="73"/>
      <c r="AE53641" s="74"/>
      <c r="AF53641" s="74"/>
      <c r="BX53641" s="73"/>
      <c r="BY53641" s="74"/>
      <c r="BZ53641" s="74"/>
      <c r="CA53641" s="74"/>
      <c r="CF53641" s="79"/>
      <c r="CL53641" s="79"/>
    </row>
    <row r="53642" spans="30:90">
      <c r="AD53642" s="73"/>
      <c r="AE53642" s="74"/>
      <c r="AF53642" s="74"/>
      <c r="BX53642" s="73"/>
      <c r="BY53642" s="74"/>
      <c r="BZ53642" s="74"/>
      <c r="CA53642" s="74"/>
      <c r="CF53642" s="79"/>
      <c r="CL53642" s="79"/>
    </row>
    <row r="53643" spans="30:90">
      <c r="AD53643" s="73"/>
      <c r="AE53643" s="74"/>
      <c r="AF53643" s="74"/>
      <c r="BX53643" s="73"/>
      <c r="BY53643" s="74"/>
      <c r="BZ53643" s="74"/>
      <c r="CA53643" s="74"/>
      <c r="CF53643" s="79"/>
      <c r="CL53643" s="79"/>
    </row>
    <row r="53644" spans="30:90">
      <c r="AD53644" s="73"/>
      <c r="AE53644" s="74"/>
      <c r="AF53644" s="74"/>
      <c r="BX53644" s="73"/>
      <c r="BY53644" s="74"/>
      <c r="BZ53644" s="74"/>
      <c r="CA53644" s="74"/>
      <c r="CF53644" s="79"/>
      <c r="CL53644" s="79"/>
    </row>
    <row r="53645" spans="30:90">
      <c r="AD53645" s="73"/>
      <c r="AE53645" s="74"/>
      <c r="AF53645" s="74"/>
      <c r="BX53645" s="73"/>
      <c r="BY53645" s="74"/>
      <c r="BZ53645" s="74"/>
      <c r="CA53645" s="74"/>
      <c r="CF53645" s="79"/>
      <c r="CL53645" s="79"/>
    </row>
    <row r="53646" spans="30:90">
      <c r="AD53646" s="73"/>
      <c r="AE53646" s="74"/>
      <c r="AF53646" s="74"/>
      <c r="BX53646" s="73"/>
      <c r="BY53646" s="74"/>
      <c r="BZ53646" s="74"/>
      <c r="CA53646" s="74"/>
      <c r="CF53646" s="79"/>
      <c r="CL53646" s="79"/>
    </row>
    <row r="53647" spans="30:90">
      <c r="AD53647" s="73"/>
      <c r="AE53647" s="74"/>
      <c r="AF53647" s="74"/>
      <c r="BX53647" s="73"/>
      <c r="BY53647" s="74"/>
      <c r="BZ53647" s="74"/>
      <c r="CA53647" s="74"/>
      <c r="CF53647" s="79"/>
      <c r="CL53647" s="79"/>
    </row>
    <row r="53648" spans="30:90">
      <c r="AD53648" s="73"/>
      <c r="AE53648" s="74"/>
      <c r="AF53648" s="74"/>
      <c r="BX53648" s="73"/>
      <c r="BY53648" s="74"/>
      <c r="BZ53648" s="74"/>
      <c r="CA53648" s="74"/>
      <c r="CF53648" s="79"/>
      <c r="CL53648" s="79"/>
    </row>
    <row r="53649" spans="30:90">
      <c r="AD53649" s="73"/>
      <c r="AE53649" s="74"/>
      <c r="AF53649" s="74"/>
      <c r="BX53649" s="73"/>
      <c r="BY53649" s="74"/>
      <c r="BZ53649" s="74"/>
      <c r="CA53649" s="74"/>
      <c r="CF53649" s="79"/>
      <c r="CL53649" s="79"/>
    </row>
    <row r="53650" spans="30:90">
      <c r="AD53650" s="73"/>
      <c r="AE53650" s="74"/>
      <c r="AF53650" s="74"/>
      <c r="BX53650" s="73"/>
      <c r="BY53650" s="74"/>
      <c r="BZ53650" s="74"/>
      <c r="CA53650" s="74"/>
      <c r="CF53650" s="79"/>
      <c r="CL53650" s="79"/>
    </row>
    <row r="53651" spans="30:90">
      <c r="AD53651" s="73"/>
      <c r="AE53651" s="74"/>
      <c r="AF53651" s="74"/>
      <c r="BX53651" s="73"/>
      <c r="BY53651" s="74"/>
      <c r="BZ53651" s="74"/>
      <c r="CA53651" s="74"/>
      <c r="CF53651" s="79"/>
      <c r="CL53651" s="79"/>
    </row>
    <row r="53652" spans="30:90">
      <c r="AD53652" s="73"/>
      <c r="AE53652" s="74"/>
      <c r="AF53652" s="74"/>
      <c r="BX53652" s="73"/>
      <c r="BY53652" s="74"/>
      <c r="BZ53652" s="74"/>
      <c r="CA53652" s="74"/>
      <c r="CF53652" s="79"/>
      <c r="CL53652" s="79"/>
    </row>
    <row r="53653" spans="30:90">
      <c r="AD53653" s="73"/>
      <c r="AE53653" s="74"/>
      <c r="AF53653" s="74"/>
      <c r="BX53653" s="73"/>
      <c r="BY53653" s="74"/>
      <c r="BZ53653" s="74"/>
      <c r="CA53653" s="74"/>
      <c r="CF53653" s="79"/>
      <c r="CL53653" s="79"/>
    </row>
    <row r="53654" spans="30:90">
      <c r="AD53654" s="73"/>
      <c r="AE53654" s="74"/>
      <c r="AF53654" s="74"/>
      <c r="BX53654" s="73"/>
      <c r="BY53654" s="74"/>
      <c r="BZ53654" s="74"/>
      <c r="CA53654" s="74"/>
      <c r="CF53654" s="79"/>
      <c r="CL53654" s="79"/>
    </row>
    <row r="53655" spans="30:90">
      <c r="AD53655" s="73"/>
      <c r="AE53655" s="74"/>
      <c r="AF53655" s="74"/>
      <c r="BX53655" s="73"/>
      <c r="BY53655" s="74"/>
      <c r="BZ53655" s="74"/>
      <c r="CA53655" s="74"/>
      <c r="CF53655" s="79"/>
      <c r="CL53655" s="79"/>
    </row>
    <row r="53656" spans="30:90">
      <c r="AD53656" s="73"/>
      <c r="AE53656" s="74"/>
      <c r="AF53656" s="74"/>
      <c r="BX53656" s="73"/>
      <c r="BY53656" s="74"/>
      <c r="BZ53656" s="74"/>
      <c r="CA53656" s="74"/>
      <c r="CF53656" s="79"/>
      <c r="CL53656" s="79"/>
    </row>
    <row r="53657" spans="30:90">
      <c r="AD53657" s="73"/>
      <c r="AE53657" s="74"/>
      <c r="AF53657" s="74"/>
      <c r="BX53657" s="73"/>
      <c r="BY53657" s="74"/>
      <c r="BZ53657" s="74"/>
      <c r="CA53657" s="74"/>
      <c r="CF53657" s="79"/>
      <c r="CL53657" s="79"/>
    </row>
    <row r="53658" spans="30:90">
      <c r="AD53658" s="73"/>
      <c r="AE53658" s="74"/>
      <c r="AF53658" s="74"/>
      <c r="BX53658" s="73"/>
      <c r="BY53658" s="74"/>
      <c r="BZ53658" s="74"/>
      <c r="CA53658" s="74"/>
      <c r="CF53658" s="79"/>
      <c r="CL53658" s="79"/>
    </row>
    <row r="53659" spans="30:90">
      <c r="AD53659" s="73"/>
      <c r="AE53659" s="74"/>
      <c r="AF53659" s="74"/>
      <c r="BX53659" s="73"/>
      <c r="BY53659" s="74"/>
      <c r="BZ53659" s="74"/>
      <c r="CA53659" s="74"/>
      <c r="CF53659" s="79"/>
      <c r="CL53659" s="79"/>
    </row>
    <row r="53660" spans="30:90">
      <c r="AD53660" s="73"/>
      <c r="AE53660" s="74"/>
      <c r="AF53660" s="74"/>
      <c r="BX53660" s="73"/>
      <c r="BY53660" s="74"/>
      <c r="BZ53660" s="74"/>
      <c r="CA53660" s="74"/>
      <c r="CF53660" s="79"/>
      <c r="CL53660" s="79"/>
    </row>
    <row r="53661" spans="30:90">
      <c r="AD53661" s="73"/>
      <c r="AE53661" s="74"/>
      <c r="AF53661" s="74"/>
      <c r="BX53661" s="73"/>
      <c r="BY53661" s="74"/>
      <c r="BZ53661" s="74"/>
      <c r="CA53661" s="74"/>
      <c r="CF53661" s="79"/>
      <c r="CL53661" s="79"/>
    </row>
    <row r="53662" spans="30:90">
      <c r="AD53662" s="73"/>
      <c r="AE53662" s="74"/>
      <c r="AF53662" s="74"/>
      <c r="BX53662" s="73"/>
      <c r="BY53662" s="74"/>
      <c r="BZ53662" s="74"/>
      <c r="CA53662" s="74"/>
      <c r="CF53662" s="79"/>
      <c r="CL53662" s="79"/>
    </row>
    <row r="53663" spans="30:90">
      <c r="AD53663" s="73"/>
      <c r="AE53663" s="74"/>
      <c r="AF53663" s="74"/>
      <c r="BX53663" s="73"/>
      <c r="BY53663" s="74"/>
      <c r="BZ53663" s="74"/>
      <c r="CA53663" s="74"/>
      <c r="CF53663" s="79"/>
      <c r="CL53663" s="79"/>
    </row>
    <row r="53664" spans="30:90">
      <c r="AD53664" s="73"/>
      <c r="AE53664" s="74"/>
      <c r="AF53664" s="74"/>
      <c r="BX53664" s="73"/>
      <c r="BY53664" s="74"/>
      <c r="BZ53664" s="74"/>
      <c r="CA53664" s="74"/>
      <c r="CF53664" s="79"/>
      <c r="CL53664" s="79"/>
    </row>
    <row r="53665" spans="30:90">
      <c r="AD53665" s="73"/>
      <c r="AE53665" s="74"/>
      <c r="AF53665" s="74"/>
      <c r="BX53665" s="73"/>
      <c r="BY53665" s="74"/>
      <c r="BZ53665" s="74"/>
      <c r="CA53665" s="74"/>
      <c r="CF53665" s="79"/>
      <c r="CL53665" s="79"/>
    </row>
    <row r="53666" spans="30:90">
      <c r="AD53666" s="73"/>
      <c r="AE53666" s="74"/>
      <c r="AF53666" s="74"/>
      <c r="BX53666" s="73"/>
      <c r="BY53666" s="74"/>
      <c r="BZ53666" s="74"/>
      <c r="CA53666" s="74"/>
      <c r="CF53666" s="79"/>
      <c r="CL53666" s="79"/>
    </row>
    <row r="53667" spans="30:90">
      <c r="AD53667" s="73"/>
      <c r="AE53667" s="74"/>
      <c r="AF53667" s="74"/>
      <c r="BX53667" s="73"/>
      <c r="BY53667" s="74"/>
      <c r="BZ53667" s="74"/>
      <c r="CA53667" s="74"/>
      <c r="CF53667" s="79"/>
      <c r="CL53667" s="79"/>
    </row>
    <row r="53668" spans="30:90">
      <c r="AD53668" s="73"/>
      <c r="AE53668" s="74"/>
      <c r="AF53668" s="74"/>
      <c r="BX53668" s="73"/>
      <c r="BY53668" s="74"/>
      <c r="BZ53668" s="74"/>
      <c r="CA53668" s="74"/>
      <c r="CF53668" s="79"/>
      <c r="CL53668" s="79"/>
    </row>
    <row r="53669" spans="30:90">
      <c r="AD53669" s="73"/>
      <c r="AE53669" s="74"/>
      <c r="AF53669" s="74"/>
      <c r="BX53669" s="73"/>
      <c r="BY53669" s="74"/>
      <c r="BZ53669" s="74"/>
      <c r="CA53669" s="74"/>
      <c r="CF53669" s="79"/>
      <c r="CL53669" s="79"/>
    </row>
    <row r="53670" spans="30:90">
      <c r="AD53670" s="73"/>
      <c r="AE53670" s="74"/>
      <c r="AF53670" s="74"/>
      <c r="BX53670" s="73"/>
      <c r="BY53670" s="74"/>
      <c r="BZ53670" s="74"/>
      <c r="CA53670" s="74"/>
      <c r="CF53670" s="79"/>
      <c r="CL53670" s="79"/>
    </row>
    <row r="53671" spans="30:90">
      <c r="AD53671" s="73"/>
      <c r="AE53671" s="74"/>
      <c r="AF53671" s="74"/>
      <c r="BX53671" s="73"/>
      <c r="BY53671" s="74"/>
      <c r="BZ53671" s="74"/>
      <c r="CA53671" s="74"/>
      <c r="CF53671" s="79"/>
      <c r="CL53671" s="79"/>
    </row>
    <row r="53672" spans="30:90">
      <c r="AD53672" s="73"/>
      <c r="AE53672" s="74"/>
      <c r="AF53672" s="74"/>
      <c r="BX53672" s="73"/>
      <c r="BY53672" s="74"/>
      <c r="BZ53672" s="74"/>
      <c r="CA53672" s="74"/>
      <c r="CF53672" s="79"/>
      <c r="CL53672" s="79"/>
    </row>
    <row r="53673" spans="30:90">
      <c r="AD53673" s="73"/>
      <c r="AE53673" s="74"/>
      <c r="AF53673" s="74"/>
      <c r="BX53673" s="73"/>
      <c r="BY53673" s="74"/>
      <c r="BZ53673" s="74"/>
      <c r="CA53673" s="74"/>
      <c r="CF53673" s="79"/>
      <c r="CL53673" s="79"/>
    </row>
    <row r="53674" spans="30:90">
      <c r="AD53674" s="73"/>
      <c r="AE53674" s="74"/>
      <c r="AF53674" s="74"/>
      <c r="BX53674" s="73"/>
      <c r="BY53674" s="74"/>
      <c r="BZ53674" s="74"/>
      <c r="CA53674" s="74"/>
      <c r="CF53674" s="79"/>
      <c r="CL53674" s="79"/>
    </row>
    <row r="53675" spans="30:90">
      <c r="AD53675" s="73"/>
      <c r="AE53675" s="74"/>
      <c r="AF53675" s="74"/>
      <c r="BX53675" s="73"/>
      <c r="BY53675" s="74"/>
      <c r="BZ53675" s="74"/>
      <c r="CA53675" s="74"/>
      <c r="CF53675" s="79"/>
      <c r="CL53675" s="79"/>
    </row>
    <row r="53676" spans="30:90">
      <c r="AD53676" s="73"/>
      <c r="AE53676" s="74"/>
      <c r="AF53676" s="74"/>
      <c r="BX53676" s="73"/>
      <c r="BY53676" s="74"/>
      <c r="BZ53676" s="74"/>
      <c r="CA53676" s="74"/>
      <c r="CF53676" s="79"/>
      <c r="CL53676" s="79"/>
    </row>
    <row r="53677" spans="30:90">
      <c r="AD53677" s="73"/>
      <c r="AE53677" s="74"/>
      <c r="AF53677" s="74"/>
      <c r="BX53677" s="73"/>
      <c r="BY53677" s="74"/>
      <c r="BZ53677" s="74"/>
      <c r="CA53677" s="74"/>
      <c r="CF53677" s="79"/>
      <c r="CL53677" s="79"/>
    </row>
    <row r="53678" spans="30:90">
      <c r="AD53678" s="73"/>
      <c r="AE53678" s="74"/>
      <c r="AF53678" s="74"/>
      <c r="BX53678" s="73"/>
      <c r="BY53678" s="74"/>
      <c r="BZ53678" s="74"/>
      <c r="CA53678" s="74"/>
      <c r="CF53678" s="79"/>
      <c r="CL53678" s="79"/>
    </row>
    <row r="53679" spans="30:90">
      <c r="AD53679" s="73"/>
      <c r="AE53679" s="74"/>
      <c r="AF53679" s="74"/>
      <c r="BX53679" s="73"/>
      <c r="BY53679" s="74"/>
      <c r="BZ53679" s="74"/>
      <c r="CA53679" s="74"/>
      <c r="CF53679" s="79"/>
      <c r="CL53679" s="79"/>
    </row>
    <row r="53680" spans="30:90">
      <c r="AD53680" s="73"/>
      <c r="AE53680" s="74"/>
      <c r="AF53680" s="74"/>
      <c r="BX53680" s="73"/>
      <c r="BY53680" s="74"/>
      <c r="BZ53680" s="74"/>
      <c r="CA53680" s="74"/>
      <c r="CF53680" s="79"/>
      <c r="CL53680" s="79"/>
    </row>
    <row r="53681" spans="30:90">
      <c r="AD53681" s="73"/>
      <c r="AE53681" s="74"/>
      <c r="AF53681" s="74"/>
      <c r="BX53681" s="73"/>
      <c r="BY53681" s="74"/>
      <c r="BZ53681" s="74"/>
      <c r="CA53681" s="74"/>
      <c r="CF53681" s="79"/>
      <c r="CL53681" s="79"/>
    </row>
    <row r="53682" spans="30:90">
      <c r="AD53682" s="73"/>
      <c r="AE53682" s="74"/>
      <c r="AF53682" s="74"/>
      <c r="BX53682" s="73"/>
      <c r="BY53682" s="74"/>
      <c r="BZ53682" s="74"/>
      <c r="CA53682" s="74"/>
      <c r="CF53682" s="79"/>
      <c r="CL53682" s="79"/>
    </row>
    <row r="53683" spans="30:90">
      <c r="AD53683" s="73"/>
      <c r="AE53683" s="74"/>
      <c r="AF53683" s="74"/>
      <c r="BX53683" s="73"/>
      <c r="BY53683" s="74"/>
      <c r="BZ53683" s="74"/>
      <c r="CA53683" s="74"/>
      <c r="CF53683" s="79"/>
      <c r="CL53683" s="79"/>
    </row>
    <row r="53684" spans="30:90">
      <c r="AD53684" s="73"/>
      <c r="AE53684" s="74"/>
      <c r="AF53684" s="74"/>
      <c r="BX53684" s="73"/>
      <c r="BY53684" s="74"/>
      <c r="BZ53684" s="74"/>
      <c r="CA53684" s="74"/>
      <c r="CF53684" s="79"/>
      <c r="CL53684" s="79"/>
    </row>
    <row r="53685" spans="30:90">
      <c r="AD53685" s="73"/>
      <c r="AE53685" s="74"/>
      <c r="AF53685" s="74"/>
      <c r="BX53685" s="73"/>
      <c r="BY53685" s="74"/>
      <c r="BZ53685" s="74"/>
      <c r="CA53685" s="74"/>
      <c r="CF53685" s="79"/>
      <c r="CL53685" s="79"/>
    </row>
    <row r="53686" spans="30:90">
      <c r="AD53686" s="73"/>
      <c r="AE53686" s="74"/>
      <c r="AF53686" s="74"/>
      <c r="BX53686" s="73"/>
      <c r="BY53686" s="74"/>
      <c r="BZ53686" s="74"/>
      <c r="CA53686" s="74"/>
      <c r="CF53686" s="79"/>
      <c r="CL53686" s="79"/>
    </row>
    <row r="53687" spans="30:90">
      <c r="AD53687" s="73"/>
      <c r="AE53687" s="74"/>
      <c r="AF53687" s="74"/>
      <c r="BX53687" s="73"/>
      <c r="BY53687" s="74"/>
      <c r="BZ53687" s="74"/>
      <c r="CA53687" s="74"/>
      <c r="CF53687" s="79"/>
      <c r="CL53687" s="79"/>
    </row>
    <row r="53688" spans="30:90">
      <c r="AD53688" s="73"/>
      <c r="AE53688" s="74"/>
      <c r="AF53688" s="74"/>
      <c r="BX53688" s="73"/>
      <c r="BY53688" s="74"/>
      <c r="BZ53688" s="74"/>
      <c r="CA53688" s="74"/>
      <c r="CF53688" s="79"/>
      <c r="CL53688" s="79"/>
    </row>
    <row r="53689" spans="30:90">
      <c r="AD53689" s="73"/>
      <c r="AE53689" s="74"/>
      <c r="AF53689" s="74"/>
      <c r="BX53689" s="73"/>
      <c r="BY53689" s="74"/>
      <c r="BZ53689" s="74"/>
      <c r="CA53689" s="74"/>
      <c r="CF53689" s="79"/>
      <c r="CL53689" s="79"/>
    </row>
    <row r="53690" spans="30:90">
      <c r="AD53690" s="73"/>
      <c r="AE53690" s="74"/>
      <c r="AF53690" s="74"/>
      <c r="BX53690" s="73"/>
      <c r="BY53690" s="74"/>
      <c r="BZ53690" s="74"/>
      <c r="CA53690" s="74"/>
      <c r="CF53690" s="79"/>
      <c r="CL53690" s="79"/>
    </row>
    <row r="53691" spans="30:90">
      <c r="AD53691" s="73"/>
      <c r="AE53691" s="74"/>
      <c r="AF53691" s="74"/>
      <c r="BX53691" s="73"/>
      <c r="BY53691" s="74"/>
      <c r="BZ53691" s="74"/>
      <c r="CA53691" s="74"/>
      <c r="CF53691" s="79"/>
      <c r="CL53691" s="79"/>
    </row>
    <row r="53692" spans="30:90">
      <c r="AD53692" s="73"/>
      <c r="AE53692" s="74"/>
      <c r="AF53692" s="74"/>
      <c r="BX53692" s="73"/>
      <c r="BY53692" s="74"/>
      <c r="BZ53692" s="74"/>
      <c r="CA53692" s="74"/>
      <c r="CF53692" s="79"/>
      <c r="CL53692" s="79"/>
    </row>
    <row r="53693" spans="30:90">
      <c r="AD53693" s="73"/>
      <c r="AE53693" s="74"/>
      <c r="AF53693" s="74"/>
      <c r="BX53693" s="73"/>
      <c r="BY53693" s="74"/>
      <c r="BZ53693" s="74"/>
      <c r="CA53693" s="74"/>
      <c r="CF53693" s="79"/>
      <c r="CL53693" s="79"/>
    </row>
    <row r="53694" spans="30:90">
      <c r="AD53694" s="73"/>
      <c r="AE53694" s="74"/>
      <c r="AF53694" s="74"/>
      <c r="BX53694" s="73"/>
      <c r="BY53694" s="74"/>
      <c r="BZ53694" s="74"/>
      <c r="CA53694" s="74"/>
      <c r="CF53694" s="79"/>
      <c r="CL53694" s="79"/>
    </row>
    <row r="53695" spans="30:90">
      <c r="AD53695" s="73"/>
      <c r="AE53695" s="74"/>
      <c r="AF53695" s="74"/>
      <c r="BX53695" s="73"/>
      <c r="BY53695" s="74"/>
      <c r="BZ53695" s="74"/>
      <c r="CA53695" s="74"/>
      <c r="CF53695" s="79"/>
      <c r="CL53695" s="79"/>
    </row>
    <row r="53696" spans="30:90">
      <c r="AD53696" s="73"/>
      <c r="AE53696" s="74"/>
      <c r="AF53696" s="74"/>
      <c r="BX53696" s="73"/>
      <c r="BY53696" s="74"/>
      <c r="BZ53696" s="74"/>
      <c r="CA53696" s="74"/>
      <c r="CF53696" s="79"/>
      <c r="CL53696" s="79"/>
    </row>
    <row r="53697" spans="30:90">
      <c r="AD53697" s="73"/>
      <c r="AE53697" s="74"/>
      <c r="AF53697" s="74"/>
      <c r="BX53697" s="73"/>
      <c r="BY53697" s="74"/>
      <c r="BZ53697" s="74"/>
      <c r="CA53697" s="74"/>
      <c r="CF53697" s="79"/>
      <c r="CL53697" s="79"/>
    </row>
    <row r="53698" spans="30:90">
      <c r="AD53698" s="73"/>
      <c r="AE53698" s="74"/>
      <c r="AF53698" s="74"/>
      <c r="BX53698" s="73"/>
      <c r="BY53698" s="74"/>
      <c r="BZ53698" s="74"/>
      <c r="CA53698" s="74"/>
      <c r="CF53698" s="79"/>
      <c r="CL53698" s="79"/>
    </row>
    <row r="53699" spans="30:90">
      <c r="AD53699" s="73"/>
      <c r="AE53699" s="74"/>
      <c r="AF53699" s="74"/>
      <c r="BX53699" s="73"/>
      <c r="BY53699" s="74"/>
      <c r="BZ53699" s="74"/>
      <c r="CA53699" s="74"/>
      <c r="CF53699" s="79"/>
      <c r="CL53699" s="79"/>
    </row>
    <row r="53700" spans="30:90">
      <c r="AD53700" s="73"/>
      <c r="AE53700" s="74"/>
      <c r="AF53700" s="74"/>
      <c r="BX53700" s="73"/>
      <c r="BY53700" s="74"/>
      <c r="BZ53700" s="74"/>
      <c r="CA53700" s="74"/>
      <c r="CF53700" s="79"/>
      <c r="CL53700" s="79"/>
    </row>
    <row r="53701" spans="30:90">
      <c r="AD53701" s="73"/>
      <c r="AE53701" s="74"/>
      <c r="AF53701" s="74"/>
      <c r="BX53701" s="73"/>
      <c r="BY53701" s="74"/>
      <c r="BZ53701" s="74"/>
      <c r="CA53701" s="74"/>
      <c r="CF53701" s="79"/>
      <c r="CL53701" s="79"/>
    </row>
    <row r="53702" spans="30:90">
      <c r="AD53702" s="73"/>
      <c r="AE53702" s="74"/>
      <c r="AF53702" s="74"/>
      <c r="BX53702" s="73"/>
      <c r="BY53702" s="74"/>
      <c r="BZ53702" s="74"/>
      <c r="CA53702" s="74"/>
      <c r="CF53702" s="79"/>
      <c r="CL53702" s="79"/>
    </row>
    <row r="53703" spans="30:90">
      <c r="AD53703" s="73"/>
      <c r="AE53703" s="74"/>
      <c r="AF53703" s="74"/>
      <c r="BX53703" s="73"/>
      <c r="BY53703" s="74"/>
      <c r="BZ53703" s="74"/>
      <c r="CA53703" s="74"/>
      <c r="CF53703" s="79"/>
      <c r="CL53703" s="79"/>
    </row>
    <row r="53704" spans="30:90">
      <c r="AD53704" s="73"/>
      <c r="AE53704" s="74"/>
      <c r="AF53704" s="74"/>
      <c r="BX53704" s="73"/>
      <c r="BY53704" s="74"/>
      <c r="BZ53704" s="74"/>
      <c r="CA53704" s="74"/>
      <c r="CF53704" s="79"/>
      <c r="CL53704" s="79"/>
    </row>
    <row r="53705" spans="30:90">
      <c r="AD53705" s="73"/>
      <c r="AE53705" s="74"/>
      <c r="AF53705" s="74"/>
      <c r="BX53705" s="73"/>
      <c r="BY53705" s="74"/>
      <c r="BZ53705" s="74"/>
      <c r="CA53705" s="74"/>
      <c r="CF53705" s="79"/>
      <c r="CL53705" s="79"/>
    </row>
    <row r="53706" spans="30:90">
      <c r="AD53706" s="73"/>
      <c r="AE53706" s="74"/>
      <c r="AF53706" s="74"/>
      <c r="BX53706" s="73"/>
      <c r="BY53706" s="74"/>
      <c r="BZ53706" s="74"/>
      <c r="CA53706" s="74"/>
      <c r="CF53706" s="79"/>
      <c r="CL53706" s="79"/>
    </row>
    <row r="53707" spans="30:90">
      <c r="AD53707" s="73"/>
      <c r="AE53707" s="74"/>
      <c r="AF53707" s="74"/>
      <c r="BX53707" s="73"/>
      <c r="BY53707" s="74"/>
      <c r="BZ53707" s="74"/>
      <c r="CA53707" s="74"/>
      <c r="CF53707" s="79"/>
      <c r="CL53707" s="79"/>
    </row>
    <row r="53708" spans="30:90">
      <c r="AD53708" s="73"/>
      <c r="AE53708" s="74"/>
      <c r="AF53708" s="74"/>
      <c r="BX53708" s="73"/>
      <c r="BY53708" s="74"/>
      <c r="BZ53708" s="74"/>
      <c r="CA53708" s="74"/>
      <c r="CF53708" s="79"/>
      <c r="CL53708" s="79"/>
    </row>
    <row r="53709" spans="30:90">
      <c r="AD53709" s="73"/>
      <c r="AE53709" s="74"/>
      <c r="AF53709" s="74"/>
      <c r="BX53709" s="73"/>
      <c r="BY53709" s="74"/>
      <c r="BZ53709" s="74"/>
      <c r="CA53709" s="74"/>
      <c r="CF53709" s="79"/>
      <c r="CL53709" s="79"/>
    </row>
    <row r="53710" spans="30:90">
      <c r="AD53710" s="73"/>
      <c r="AE53710" s="74"/>
      <c r="AF53710" s="74"/>
      <c r="BX53710" s="73"/>
      <c r="BY53710" s="74"/>
      <c r="BZ53710" s="74"/>
      <c r="CA53710" s="74"/>
      <c r="CF53710" s="79"/>
      <c r="CL53710" s="79"/>
    </row>
    <row r="53711" spans="30:90">
      <c r="AD53711" s="73"/>
      <c r="AE53711" s="74"/>
      <c r="AF53711" s="74"/>
      <c r="BX53711" s="73"/>
      <c r="BY53711" s="74"/>
      <c r="BZ53711" s="74"/>
      <c r="CA53711" s="74"/>
      <c r="CF53711" s="79"/>
      <c r="CL53711" s="79"/>
    </row>
    <row r="53712" spans="30:90">
      <c r="AD53712" s="73"/>
      <c r="AE53712" s="74"/>
      <c r="AF53712" s="74"/>
      <c r="BX53712" s="73"/>
      <c r="BY53712" s="74"/>
      <c r="BZ53712" s="74"/>
      <c r="CA53712" s="74"/>
      <c r="CF53712" s="79"/>
      <c r="CL53712" s="79"/>
    </row>
    <row r="53713" spans="30:90">
      <c r="AD53713" s="73"/>
      <c r="AE53713" s="74"/>
      <c r="AF53713" s="74"/>
      <c r="BX53713" s="73"/>
      <c r="BY53713" s="74"/>
      <c r="BZ53713" s="74"/>
      <c r="CA53713" s="74"/>
      <c r="CF53713" s="79"/>
      <c r="CL53713" s="79"/>
    </row>
    <row r="53714" spans="30:90">
      <c r="AD53714" s="73"/>
      <c r="AE53714" s="74"/>
      <c r="AF53714" s="74"/>
      <c r="BX53714" s="73"/>
      <c r="BY53714" s="74"/>
      <c r="BZ53714" s="74"/>
      <c r="CA53714" s="74"/>
      <c r="CF53714" s="79"/>
      <c r="CL53714" s="79"/>
    </row>
    <row r="53715" spans="30:90">
      <c r="AD53715" s="73"/>
      <c r="AE53715" s="74"/>
      <c r="AF53715" s="74"/>
      <c r="BX53715" s="73"/>
      <c r="BY53715" s="74"/>
      <c r="BZ53715" s="74"/>
      <c r="CA53715" s="74"/>
      <c r="CF53715" s="79"/>
      <c r="CL53715" s="79"/>
    </row>
    <row r="53716" spans="30:90">
      <c r="AD53716" s="73"/>
      <c r="AE53716" s="74"/>
      <c r="AF53716" s="74"/>
      <c r="BX53716" s="73"/>
      <c r="BY53716" s="74"/>
      <c r="BZ53716" s="74"/>
      <c r="CA53716" s="74"/>
      <c r="CF53716" s="79"/>
      <c r="CL53716" s="79"/>
    </row>
    <row r="53717" spans="30:90">
      <c r="AD53717" s="73"/>
      <c r="AE53717" s="74"/>
      <c r="AF53717" s="74"/>
      <c r="BX53717" s="73"/>
      <c r="BY53717" s="74"/>
      <c r="BZ53717" s="74"/>
      <c r="CA53717" s="74"/>
      <c r="CF53717" s="79"/>
      <c r="CL53717" s="79"/>
    </row>
    <row r="53718" spans="30:90">
      <c r="AD53718" s="73"/>
      <c r="AE53718" s="74"/>
      <c r="AF53718" s="74"/>
      <c r="BX53718" s="73"/>
      <c r="BY53718" s="74"/>
      <c r="BZ53718" s="74"/>
      <c r="CA53718" s="74"/>
      <c r="CF53718" s="79"/>
      <c r="CL53718" s="79"/>
    </row>
    <row r="53719" spans="30:90">
      <c r="AD53719" s="73"/>
      <c r="AE53719" s="74"/>
      <c r="AF53719" s="74"/>
      <c r="BX53719" s="73"/>
      <c r="BY53719" s="74"/>
      <c r="BZ53719" s="74"/>
      <c r="CA53719" s="74"/>
      <c r="CF53719" s="79"/>
      <c r="CL53719" s="79"/>
    </row>
    <row r="53720" spans="30:90">
      <c r="AD53720" s="73"/>
      <c r="AE53720" s="74"/>
      <c r="AF53720" s="74"/>
      <c r="BX53720" s="73"/>
      <c r="BY53720" s="74"/>
      <c r="BZ53720" s="74"/>
      <c r="CA53720" s="74"/>
      <c r="CF53720" s="79"/>
      <c r="CL53720" s="79"/>
    </row>
    <row r="53721" spans="30:90">
      <c r="AD53721" s="73"/>
      <c r="AE53721" s="74"/>
      <c r="AF53721" s="74"/>
      <c r="BX53721" s="73"/>
      <c r="BY53721" s="74"/>
      <c r="BZ53721" s="74"/>
      <c r="CA53721" s="74"/>
      <c r="CF53721" s="79"/>
      <c r="CL53721" s="79"/>
    </row>
    <row r="53722" spans="30:90">
      <c r="AD53722" s="73"/>
      <c r="AE53722" s="74"/>
      <c r="AF53722" s="74"/>
      <c r="BX53722" s="73"/>
      <c r="BY53722" s="74"/>
      <c r="BZ53722" s="74"/>
      <c r="CA53722" s="74"/>
      <c r="CF53722" s="79"/>
      <c r="CL53722" s="79"/>
    </row>
    <row r="53723" spans="30:90">
      <c r="AD53723" s="73"/>
      <c r="AE53723" s="74"/>
      <c r="AF53723" s="74"/>
      <c r="BX53723" s="73"/>
      <c r="BY53723" s="74"/>
      <c r="BZ53723" s="74"/>
      <c r="CA53723" s="74"/>
      <c r="CF53723" s="79"/>
      <c r="CL53723" s="79"/>
    </row>
    <row r="53724" spans="30:90">
      <c r="AD53724" s="73"/>
      <c r="AE53724" s="74"/>
      <c r="AF53724" s="74"/>
      <c r="BX53724" s="73"/>
      <c r="BY53724" s="74"/>
      <c r="BZ53724" s="74"/>
      <c r="CA53724" s="74"/>
      <c r="CF53724" s="79"/>
      <c r="CL53724" s="79"/>
    </row>
    <row r="53725" spans="30:90">
      <c r="AD53725" s="73"/>
      <c r="AE53725" s="74"/>
      <c r="AF53725" s="74"/>
      <c r="BX53725" s="73"/>
      <c r="BY53725" s="74"/>
      <c r="BZ53725" s="74"/>
      <c r="CA53725" s="74"/>
      <c r="CF53725" s="79"/>
      <c r="CL53725" s="79"/>
    </row>
    <row r="53726" spans="30:90">
      <c r="AD53726" s="73"/>
      <c r="AE53726" s="74"/>
      <c r="AF53726" s="74"/>
      <c r="BX53726" s="73"/>
      <c r="BY53726" s="74"/>
      <c r="BZ53726" s="74"/>
      <c r="CA53726" s="74"/>
      <c r="CF53726" s="79"/>
      <c r="CL53726" s="79"/>
    </row>
    <row r="53727" spans="30:90">
      <c r="AD53727" s="73"/>
      <c r="AE53727" s="74"/>
      <c r="AF53727" s="74"/>
      <c r="BX53727" s="73"/>
      <c r="BY53727" s="74"/>
      <c r="BZ53727" s="74"/>
      <c r="CA53727" s="74"/>
      <c r="CF53727" s="79"/>
      <c r="CL53727" s="79"/>
    </row>
    <row r="53728" spans="30:90">
      <c r="AD53728" s="73"/>
      <c r="AE53728" s="74"/>
      <c r="AF53728" s="74"/>
      <c r="BX53728" s="73"/>
      <c r="BY53728" s="74"/>
      <c r="BZ53728" s="74"/>
      <c r="CA53728" s="74"/>
      <c r="CF53728" s="79"/>
      <c r="CL53728" s="79"/>
    </row>
    <row r="53729" spans="30:90">
      <c r="AD53729" s="73"/>
      <c r="AE53729" s="74"/>
      <c r="AF53729" s="74"/>
      <c r="BX53729" s="73"/>
      <c r="BY53729" s="74"/>
      <c r="BZ53729" s="74"/>
      <c r="CA53729" s="74"/>
      <c r="CF53729" s="79"/>
      <c r="CL53729" s="79"/>
    </row>
    <row r="53730" spans="30:90">
      <c r="AD53730" s="73"/>
      <c r="AE53730" s="74"/>
      <c r="AF53730" s="74"/>
      <c r="BX53730" s="73"/>
      <c r="BY53730" s="74"/>
      <c r="BZ53730" s="74"/>
      <c r="CA53730" s="74"/>
      <c r="CF53730" s="79"/>
      <c r="CL53730" s="79"/>
    </row>
    <row r="53731" spans="30:90">
      <c r="AD53731" s="73"/>
      <c r="AE53731" s="74"/>
      <c r="AF53731" s="74"/>
      <c r="BX53731" s="73"/>
      <c r="BY53731" s="74"/>
      <c r="BZ53731" s="74"/>
      <c r="CA53731" s="74"/>
      <c r="CF53731" s="79"/>
      <c r="CL53731" s="79"/>
    </row>
    <row r="53732" spans="30:90">
      <c r="AD53732" s="73"/>
      <c r="AE53732" s="74"/>
      <c r="AF53732" s="74"/>
      <c r="BX53732" s="73"/>
      <c r="BY53732" s="74"/>
      <c r="BZ53732" s="74"/>
      <c r="CA53732" s="74"/>
      <c r="CF53732" s="79"/>
      <c r="CL53732" s="79"/>
    </row>
    <row r="53733" spans="30:90">
      <c r="AD53733" s="73"/>
      <c r="AE53733" s="74"/>
      <c r="AF53733" s="74"/>
      <c r="BX53733" s="73"/>
      <c r="BY53733" s="74"/>
      <c r="BZ53733" s="74"/>
      <c r="CA53733" s="74"/>
      <c r="CF53733" s="79"/>
      <c r="CL53733" s="79"/>
    </row>
    <row r="53734" spans="30:90">
      <c r="AD53734" s="73"/>
      <c r="AE53734" s="74"/>
      <c r="AF53734" s="74"/>
      <c r="BX53734" s="73"/>
      <c r="BY53734" s="74"/>
      <c r="BZ53734" s="74"/>
      <c r="CA53734" s="74"/>
      <c r="CF53734" s="79"/>
      <c r="CL53734" s="79"/>
    </row>
    <row r="53735" spans="30:90">
      <c r="AD53735" s="73"/>
      <c r="AE53735" s="74"/>
      <c r="AF53735" s="74"/>
      <c r="BX53735" s="73"/>
      <c r="BY53735" s="74"/>
      <c r="BZ53735" s="74"/>
      <c r="CA53735" s="74"/>
      <c r="CF53735" s="79"/>
      <c r="CL53735" s="79"/>
    </row>
    <row r="53736" spans="30:90">
      <c r="AD53736" s="73"/>
      <c r="AE53736" s="74"/>
      <c r="AF53736" s="74"/>
      <c r="BX53736" s="73"/>
      <c r="BY53736" s="74"/>
      <c r="BZ53736" s="74"/>
      <c r="CA53736" s="74"/>
      <c r="CF53736" s="79"/>
      <c r="CL53736" s="79"/>
    </row>
    <row r="53737" spans="30:90">
      <c r="AD53737" s="73"/>
      <c r="AE53737" s="74"/>
      <c r="AF53737" s="74"/>
      <c r="BX53737" s="73"/>
      <c r="BY53737" s="74"/>
      <c r="BZ53737" s="74"/>
      <c r="CA53737" s="74"/>
      <c r="CF53737" s="79"/>
      <c r="CL53737" s="79"/>
    </row>
    <row r="53738" spans="30:90">
      <c r="AD53738" s="73"/>
      <c r="AE53738" s="74"/>
      <c r="AF53738" s="74"/>
      <c r="BX53738" s="73"/>
      <c r="BY53738" s="74"/>
      <c r="BZ53738" s="74"/>
      <c r="CA53738" s="74"/>
      <c r="CF53738" s="79"/>
      <c r="CL53738" s="79"/>
    </row>
    <row r="53739" spans="30:90">
      <c r="AD53739" s="73"/>
      <c r="AE53739" s="74"/>
      <c r="AF53739" s="74"/>
      <c r="BX53739" s="73"/>
      <c r="BY53739" s="74"/>
      <c r="BZ53739" s="74"/>
      <c r="CA53739" s="74"/>
      <c r="CF53739" s="79"/>
      <c r="CL53739" s="79"/>
    </row>
    <row r="53740" spans="30:90">
      <c r="AD53740" s="73"/>
      <c r="AE53740" s="74"/>
      <c r="AF53740" s="74"/>
      <c r="BX53740" s="73"/>
      <c r="BY53740" s="74"/>
      <c r="BZ53740" s="74"/>
      <c r="CA53740" s="74"/>
      <c r="CF53740" s="79"/>
      <c r="CL53740" s="79"/>
    </row>
    <row r="53741" spans="30:90">
      <c r="AD53741" s="73"/>
      <c r="AE53741" s="74"/>
      <c r="AF53741" s="74"/>
      <c r="BX53741" s="73"/>
      <c r="BY53741" s="74"/>
      <c r="BZ53741" s="74"/>
      <c r="CA53741" s="74"/>
      <c r="CF53741" s="79"/>
      <c r="CL53741" s="79"/>
    </row>
    <row r="53742" spans="30:90">
      <c r="AD53742" s="73"/>
      <c r="AE53742" s="74"/>
      <c r="AF53742" s="74"/>
      <c r="BX53742" s="73"/>
      <c r="BY53742" s="74"/>
      <c r="BZ53742" s="74"/>
      <c r="CA53742" s="74"/>
      <c r="CF53742" s="79"/>
      <c r="CL53742" s="79"/>
    </row>
    <row r="53743" spans="30:90">
      <c r="AD53743" s="73"/>
      <c r="AE53743" s="74"/>
      <c r="AF53743" s="74"/>
      <c r="BX53743" s="73"/>
      <c r="BY53743" s="74"/>
      <c r="BZ53743" s="74"/>
      <c r="CA53743" s="74"/>
      <c r="CF53743" s="79"/>
      <c r="CL53743" s="79"/>
    </row>
    <row r="53744" spans="30:90">
      <c r="AD53744" s="73"/>
      <c r="AE53744" s="74"/>
      <c r="AF53744" s="74"/>
      <c r="BX53744" s="73"/>
      <c r="BY53744" s="74"/>
      <c r="BZ53744" s="74"/>
      <c r="CA53744" s="74"/>
      <c r="CF53744" s="79"/>
      <c r="CL53744" s="79"/>
    </row>
    <row r="53745" spans="30:90">
      <c r="AD53745" s="73"/>
      <c r="AE53745" s="74"/>
      <c r="AF53745" s="74"/>
      <c r="BX53745" s="73"/>
      <c r="BY53745" s="74"/>
      <c r="BZ53745" s="74"/>
      <c r="CA53745" s="74"/>
      <c r="CF53745" s="79"/>
      <c r="CL53745" s="79"/>
    </row>
    <row r="53746" spans="30:90">
      <c r="AD53746" s="73"/>
      <c r="AE53746" s="74"/>
      <c r="AF53746" s="74"/>
      <c r="BX53746" s="73"/>
      <c r="BY53746" s="74"/>
      <c r="BZ53746" s="74"/>
      <c r="CA53746" s="74"/>
      <c r="CF53746" s="79"/>
      <c r="CL53746" s="79"/>
    </row>
    <row r="53747" spans="30:90">
      <c r="AD53747" s="73"/>
      <c r="AE53747" s="74"/>
      <c r="AF53747" s="74"/>
      <c r="BX53747" s="73"/>
      <c r="BY53747" s="74"/>
      <c r="BZ53747" s="74"/>
      <c r="CA53747" s="74"/>
      <c r="CF53747" s="79"/>
      <c r="CL53747" s="79"/>
    </row>
    <row r="53748" spans="30:90">
      <c r="AD53748" s="73"/>
      <c r="AE53748" s="74"/>
      <c r="AF53748" s="74"/>
      <c r="BX53748" s="73"/>
      <c r="BY53748" s="74"/>
      <c r="BZ53748" s="74"/>
      <c r="CA53748" s="74"/>
      <c r="CF53748" s="79"/>
      <c r="CL53748" s="79"/>
    </row>
    <row r="53749" spans="30:90">
      <c r="AD53749" s="73"/>
      <c r="AE53749" s="74"/>
      <c r="AF53749" s="74"/>
      <c r="BX53749" s="73"/>
      <c r="BY53749" s="74"/>
      <c r="BZ53749" s="74"/>
      <c r="CA53749" s="74"/>
      <c r="CF53749" s="79"/>
      <c r="CL53749" s="79"/>
    </row>
    <row r="53750" spans="30:90">
      <c r="AD53750" s="73"/>
      <c r="AE53750" s="74"/>
      <c r="AF53750" s="74"/>
      <c r="BX53750" s="73"/>
      <c r="BY53750" s="74"/>
      <c r="BZ53750" s="74"/>
      <c r="CA53750" s="74"/>
      <c r="CF53750" s="79"/>
      <c r="CL53750" s="79"/>
    </row>
    <row r="53751" spans="30:90">
      <c r="AD53751" s="73"/>
      <c r="AE53751" s="74"/>
      <c r="AF53751" s="74"/>
      <c r="BX53751" s="73"/>
      <c r="BY53751" s="74"/>
      <c r="BZ53751" s="74"/>
      <c r="CA53751" s="74"/>
      <c r="CF53751" s="79"/>
      <c r="CL53751" s="79"/>
    </row>
    <row r="53752" spans="30:90">
      <c r="AD53752" s="73"/>
      <c r="AE53752" s="74"/>
      <c r="AF53752" s="74"/>
      <c r="BX53752" s="73"/>
      <c r="BY53752" s="74"/>
      <c r="BZ53752" s="74"/>
      <c r="CA53752" s="74"/>
      <c r="CF53752" s="79"/>
      <c r="CL53752" s="79"/>
    </row>
    <row r="53753" spans="30:90">
      <c r="AD53753" s="73"/>
      <c r="AE53753" s="74"/>
      <c r="AF53753" s="74"/>
      <c r="BX53753" s="73"/>
      <c r="BY53753" s="74"/>
      <c r="BZ53753" s="74"/>
      <c r="CA53753" s="74"/>
      <c r="CF53753" s="79"/>
      <c r="CL53753" s="79"/>
    </row>
    <row r="53754" spans="30:90">
      <c r="AD53754" s="73"/>
      <c r="AE53754" s="74"/>
      <c r="AF53754" s="74"/>
      <c r="BX53754" s="73"/>
      <c r="BY53754" s="74"/>
      <c r="BZ53754" s="74"/>
      <c r="CA53754" s="74"/>
      <c r="CF53754" s="79"/>
      <c r="CL53754" s="79"/>
    </row>
    <row r="53755" spans="30:90">
      <c r="AD53755" s="73"/>
      <c r="AE53755" s="74"/>
      <c r="AF53755" s="74"/>
      <c r="BX53755" s="73"/>
      <c r="BY53755" s="74"/>
      <c r="BZ53755" s="74"/>
      <c r="CA53755" s="74"/>
      <c r="CF53755" s="79"/>
      <c r="CL53755" s="79"/>
    </row>
    <row r="53756" spans="30:90">
      <c r="AD53756" s="73"/>
      <c r="AE53756" s="74"/>
      <c r="AF53756" s="74"/>
      <c r="BX53756" s="73"/>
      <c r="BY53756" s="74"/>
      <c r="BZ53756" s="74"/>
      <c r="CA53756" s="74"/>
      <c r="CF53756" s="79"/>
      <c r="CL53756" s="79"/>
    </row>
    <row r="53757" spans="30:90">
      <c r="AD53757" s="73"/>
      <c r="AE53757" s="74"/>
      <c r="AF53757" s="74"/>
      <c r="BX53757" s="73"/>
      <c r="BY53757" s="74"/>
      <c r="BZ53757" s="74"/>
      <c r="CA53757" s="74"/>
      <c r="CF53757" s="79"/>
      <c r="CL53757" s="79"/>
    </row>
    <row r="53758" spans="30:90">
      <c r="AD53758" s="73"/>
      <c r="AE53758" s="74"/>
      <c r="AF53758" s="74"/>
      <c r="BX53758" s="73"/>
      <c r="BY53758" s="74"/>
      <c r="BZ53758" s="74"/>
      <c r="CA53758" s="74"/>
      <c r="CF53758" s="79"/>
      <c r="CL53758" s="79"/>
    </row>
    <row r="53759" spans="30:90">
      <c r="AD53759" s="73"/>
      <c r="AE53759" s="74"/>
      <c r="AF53759" s="74"/>
      <c r="BX53759" s="73"/>
      <c r="BY53759" s="74"/>
      <c r="BZ53759" s="74"/>
      <c r="CA53759" s="74"/>
      <c r="CF53759" s="79"/>
      <c r="CL53759" s="79"/>
    </row>
    <row r="53760" spans="30:90">
      <c r="AD53760" s="73"/>
      <c r="AE53760" s="74"/>
      <c r="AF53760" s="74"/>
      <c r="BX53760" s="73"/>
      <c r="BY53760" s="74"/>
      <c r="BZ53760" s="74"/>
      <c r="CA53760" s="74"/>
      <c r="CF53760" s="79"/>
      <c r="CL53760" s="79"/>
    </row>
    <row r="53761" spans="30:90">
      <c r="AD53761" s="73"/>
      <c r="AE53761" s="74"/>
      <c r="AF53761" s="74"/>
      <c r="BX53761" s="73"/>
      <c r="BY53761" s="74"/>
      <c r="BZ53761" s="74"/>
      <c r="CA53761" s="74"/>
      <c r="CF53761" s="79"/>
      <c r="CL53761" s="79"/>
    </row>
    <row r="53762" spans="30:90">
      <c r="AD53762" s="73"/>
      <c r="AE53762" s="74"/>
      <c r="AF53762" s="74"/>
      <c r="BX53762" s="73"/>
      <c r="BY53762" s="74"/>
      <c r="BZ53762" s="74"/>
      <c r="CA53762" s="74"/>
      <c r="CF53762" s="79"/>
      <c r="CL53762" s="79"/>
    </row>
    <row r="53763" spans="30:90">
      <c r="AD53763" s="73"/>
      <c r="AE53763" s="74"/>
      <c r="AF53763" s="74"/>
      <c r="BX53763" s="73"/>
      <c r="BY53763" s="74"/>
      <c r="BZ53763" s="74"/>
      <c r="CA53763" s="74"/>
      <c r="CF53763" s="79"/>
      <c r="CL53763" s="79"/>
    </row>
    <row r="53764" spans="30:90">
      <c r="AD53764" s="73"/>
      <c r="AE53764" s="74"/>
      <c r="AF53764" s="74"/>
      <c r="BX53764" s="73"/>
      <c r="BY53764" s="74"/>
      <c r="BZ53764" s="74"/>
      <c r="CA53764" s="74"/>
      <c r="CF53764" s="79"/>
      <c r="CL53764" s="79"/>
    </row>
    <row r="53765" spans="30:90">
      <c r="AD53765" s="73"/>
      <c r="AE53765" s="74"/>
      <c r="AF53765" s="74"/>
      <c r="BX53765" s="73"/>
      <c r="BY53765" s="74"/>
      <c r="BZ53765" s="74"/>
      <c r="CA53765" s="74"/>
      <c r="CF53765" s="79"/>
      <c r="CL53765" s="79"/>
    </row>
    <row r="53766" spans="30:90">
      <c r="AD53766" s="73"/>
      <c r="AE53766" s="74"/>
      <c r="AF53766" s="74"/>
      <c r="BX53766" s="73"/>
      <c r="BY53766" s="74"/>
      <c r="BZ53766" s="74"/>
      <c r="CA53766" s="74"/>
      <c r="CF53766" s="79"/>
      <c r="CL53766" s="79"/>
    </row>
    <row r="53767" spans="30:90">
      <c r="AD53767" s="73"/>
      <c r="AE53767" s="74"/>
      <c r="AF53767" s="74"/>
      <c r="BX53767" s="73"/>
      <c r="BY53767" s="74"/>
      <c r="BZ53767" s="74"/>
      <c r="CA53767" s="74"/>
      <c r="CF53767" s="79"/>
      <c r="CL53767" s="79"/>
    </row>
    <row r="53768" spans="30:90">
      <c r="AD53768" s="73"/>
      <c r="AE53768" s="74"/>
      <c r="AF53768" s="74"/>
      <c r="BX53768" s="73"/>
      <c r="BY53768" s="74"/>
      <c r="BZ53768" s="74"/>
      <c r="CA53768" s="74"/>
      <c r="CF53768" s="79"/>
      <c r="CL53768" s="79"/>
    </row>
    <row r="53769" spans="30:90">
      <c r="AD53769" s="73"/>
      <c r="AE53769" s="74"/>
      <c r="AF53769" s="74"/>
      <c r="BX53769" s="73"/>
      <c r="BY53769" s="74"/>
      <c r="BZ53769" s="74"/>
      <c r="CA53769" s="74"/>
      <c r="CF53769" s="79"/>
      <c r="CL53769" s="79"/>
    </row>
    <row r="53770" spans="30:90">
      <c r="AD53770" s="73"/>
      <c r="AE53770" s="74"/>
      <c r="AF53770" s="74"/>
      <c r="BX53770" s="73"/>
      <c r="BY53770" s="74"/>
      <c r="BZ53770" s="74"/>
      <c r="CA53770" s="74"/>
      <c r="CF53770" s="79"/>
      <c r="CL53770" s="79"/>
    </row>
    <row r="53771" spans="30:90">
      <c r="AD53771" s="73"/>
      <c r="AE53771" s="74"/>
      <c r="AF53771" s="74"/>
      <c r="BX53771" s="73"/>
      <c r="BY53771" s="74"/>
      <c r="BZ53771" s="74"/>
      <c r="CA53771" s="74"/>
      <c r="CF53771" s="79"/>
      <c r="CL53771" s="79"/>
    </row>
    <row r="53772" spans="30:90">
      <c r="AD53772" s="73"/>
      <c r="AE53772" s="74"/>
      <c r="AF53772" s="74"/>
      <c r="BX53772" s="73"/>
      <c r="BY53772" s="74"/>
      <c r="BZ53772" s="74"/>
      <c r="CA53772" s="74"/>
      <c r="CF53772" s="79"/>
      <c r="CL53772" s="79"/>
    </row>
    <row r="53773" spans="30:90">
      <c r="AD53773" s="73"/>
      <c r="AE53773" s="74"/>
      <c r="AF53773" s="74"/>
      <c r="BX53773" s="73"/>
      <c r="BY53773" s="74"/>
      <c r="BZ53773" s="74"/>
      <c r="CA53773" s="74"/>
      <c r="CF53773" s="79"/>
      <c r="CL53773" s="79"/>
    </row>
    <row r="53774" spans="30:90">
      <c r="AD53774" s="73"/>
      <c r="AE53774" s="74"/>
      <c r="AF53774" s="74"/>
      <c r="BX53774" s="73"/>
      <c r="BY53774" s="74"/>
      <c r="BZ53774" s="74"/>
      <c r="CA53774" s="74"/>
      <c r="CF53774" s="79"/>
      <c r="CL53774" s="79"/>
    </row>
    <row r="53775" spans="30:90">
      <c r="AD53775" s="73"/>
      <c r="AE53775" s="74"/>
      <c r="AF53775" s="74"/>
      <c r="BX53775" s="73"/>
      <c r="BY53775" s="74"/>
      <c r="BZ53775" s="74"/>
      <c r="CA53775" s="74"/>
      <c r="CF53775" s="79"/>
      <c r="CL53775" s="79"/>
    </row>
    <row r="53776" spans="30:90">
      <c r="AD53776" s="73"/>
      <c r="AE53776" s="74"/>
      <c r="AF53776" s="74"/>
      <c r="BX53776" s="73"/>
      <c r="BY53776" s="74"/>
      <c r="BZ53776" s="74"/>
      <c r="CA53776" s="74"/>
      <c r="CF53776" s="79"/>
      <c r="CL53776" s="79"/>
    </row>
    <row r="53777" spans="30:90">
      <c r="AD53777" s="73"/>
      <c r="AE53777" s="74"/>
      <c r="AF53777" s="74"/>
      <c r="BX53777" s="73"/>
      <c r="BY53777" s="74"/>
      <c r="BZ53777" s="74"/>
      <c r="CA53777" s="74"/>
      <c r="CF53777" s="79"/>
      <c r="CL53777" s="79"/>
    </row>
    <row r="53778" spans="30:90">
      <c r="AD53778" s="73"/>
      <c r="AE53778" s="74"/>
      <c r="AF53778" s="74"/>
      <c r="BX53778" s="73"/>
      <c r="BY53778" s="74"/>
      <c r="BZ53778" s="74"/>
      <c r="CA53778" s="74"/>
      <c r="CF53778" s="79"/>
      <c r="CL53778" s="79"/>
    </row>
    <row r="53779" spans="30:90">
      <c r="AD53779" s="73"/>
      <c r="AE53779" s="74"/>
      <c r="AF53779" s="74"/>
      <c r="BX53779" s="73"/>
      <c r="BY53779" s="74"/>
      <c r="BZ53779" s="74"/>
      <c r="CA53779" s="74"/>
      <c r="CF53779" s="79"/>
      <c r="CL53779" s="79"/>
    </row>
    <row r="53780" spans="30:90">
      <c r="AD53780" s="73"/>
      <c r="AE53780" s="74"/>
      <c r="AF53780" s="74"/>
      <c r="BX53780" s="73"/>
      <c r="BY53780" s="74"/>
      <c r="BZ53780" s="74"/>
      <c r="CA53780" s="74"/>
      <c r="CF53780" s="79"/>
      <c r="CL53780" s="79"/>
    </row>
    <row r="53781" spans="30:90">
      <c r="AD53781" s="73"/>
      <c r="AE53781" s="74"/>
      <c r="AF53781" s="74"/>
      <c r="BX53781" s="73"/>
      <c r="BY53781" s="74"/>
      <c r="BZ53781" s="74"/>
      <c r="CA53781" s="74"/>
      <c r="CF53781" s="79"/>
      <c r="CL53781" s="79"/>
    </row>
    <row r="53782" spans="30:90">
      <c r="AD53782" s="73"/>
      <c r="AE53782" s="74"/>
      <c r="AF53782" s="74"/>
      <c r="BX53782" s="73"/>
      <c r="BY53782" s="74"/>
      <c r="BZ53782" s="74"/>
      <c r="CA53782" s="74"/>
      <c r="CF53782" s="79"/>
      <c r="CL53782" s="79"/>
    </row>
    <row r="53783" spans="30:90">
      <c r="AD53783" s="73"/>
      <c r="AE53783" s="74"/>
      <c r="AF53783" s="74"/>
      <c r="BX53783" s="73"/>
      <c r="BY53783" s="74"/>
      <c r="BZ53783" s="74"/>
      <c r="CA53783" s="74"/>
      <c r="CF53783" s="79"/>
      <c r="CL53783" s="79"/>
    </row>
    <row r="53784" spans="30:90">
      <c r="AD53784" s="73"/>
      <c r="AE53784" s="74"/>
      <c r="AF53784" s="74"/>
      <c r="BX53784" s="73"/>
      <c r="BY53784" s="74"/>
      <c r="BZ53784" s="74"/>
      <c r="CA53784" s="74"/>
      <c r="CF53784" s="79"/>
      <c r="CL53784" s="79"/>
    </row>
    <row r="53785" spans="30:90">
      <c r="AD53785" s="73"/>
      <c r="AE53785" s="74"/>
      <c r="AF53785" s="74"/>
      <c r="BX53785" s="73"/>
      <c r="BY53785" s="74"/>
      <c r="BZ53785" s="74"/>
      <c r="CA53785" s="74"/>
      <c r="CF53785" s="79"/>
      <c r="CL53785" s="79"/>
    </row>
    <row r="53786" spans="30:90">
      <c r="AD53786" s="73"/>
      <c r="AE53786" s="74"/>
      <c r="AF53786" s="74"/>
      <c r="BX53786" s="73"/>
      <c r="BY53786" s="74"/>
      <c r="BZ53786" s="74"/>
      <c r="CA53786" s="74"/>
      <c r="CF53786" s="79"/>
      <c r="CL53786" s="79"/>
    </row>
    <row r="53787" spans="30:90">
      <c r="AD53787" s="73"/>
      <c r="AE53787" s="74"/>
      <c r="AF53787" s="74"/>
      <c r="BX53787" s="73"/>
      <c r="BY53787" s="74"/>
      <c r="BZ53787" s="74"/>
      <c r="CA53787" s="74"/>
      <c r="CF53787" s="79"/>
      <c r="CL53787" s="79"/>
    </row>
    <row r="53788" spans="30:90">
      <c r="AD53788" s="73"/>
      <c r="AE53788" s="74"/>
      <c r="AF53788" s="74"/>
      <c r="BX53788" s="73"/>
      <c r="BY53788" s="74"/>
      <c r="BZ53788" s="74"/>
      <c r="CA53788" s="74"/>
      <c r="CF53788" s="79"/>
      <c r="CL53788" s="79"/>
    </row>
    <row r="53789" spans="30:90">
      <c r="AD53789" s="73"/>
      <c r="AE53789" s="74"/>
      <c r="AF53789" s="74"/>
      <c r="BX53789" s="73"/>
      <c r="BY53789" s="74"/>
      <c r="BZ53789" s="74"/>
      <c r="CA53789" s="74"/>
      <c r="CF53789" s="79"/>
      <c r="CL53789" s="79"/>
    </row>
    <row r="53790" spans="30:90">
      <c r="AD53790" s="73"/>
      <c r="AE53790" s="74"/>
      <c r="AF53790" s="74"/>
      <c r="BX53790" s="73"/>
      <c r="BY53790" s="74"/>
      <c r="BZ53790" s="74"/>
      <c r="CA53790" s="74"/>
      <c r="CF53790" s="79"/>
      <c r="CL53790" s="79"/>
    </row>
    <row r="53791" spans="30:90">
      <c r="AD53791" s="73"/>
      <c r="AE53791" s="74"/>
      <c r="AF53791" s="74"/>
      <c r="BX53791" s="73"/>
      <c r="BY53791" s="74"/>
      <c r="BZ53791" s="74"/>
      <c r="CA53791" s="74"/>
      <c r="CF53791" s="79"/>
      <c r="CL53791" s="79"/>
    </row>
    <row r="53792" spans="30:90">
      <c r="AD53792" s="73"/>
      <c r="AE53792" s="74"/>
      <c r="AF53792" s="74"/>
      <c r="BX53792" s="73"/>
      <c r="BY53792" s="74"/>
      <c r="BZ53792" s="74"/>
      <c r="CA53792" s="74"/>
      <c r="CF53792" s="79"/>
      <c r="CL53792" s="79"/>
    </row>
    <row r="53793" spans="30:90">
      <c r="AD53793" s="73"/>
      <c r="AE53793" s="74"/>
      <c r="AF53793" s="74"/>
      <c r="BX53793" s="73"/>
      <c r="BY53793" s="74"/>
      <c r="BZ53793" s="74"/>
      <c r="CA53793" s="74"/>
      <c r="CF53793" s="79"/>
      <c r="CL53793" s="79"/>
    </row>
    <row r="53794" spans="30:90">
      <c r="AD53794" s="73"/>
      <c r="AE53794" s="74"/>
      <c r="AF53794" s="74"/>
      <c r="BX53794" s="73"/>
      <c r="BY53794" s="74"/>
      <c r="BZ53794" s="74"/>
      <c r="CA53794" s="74"/>
      <c r="CF53794" s="79"/>
      <c r="CL53794" s="79"/>
    </row>
    <row r="53795" spans="30:90">
      <c r="AD53795" s="73"/>
      <c r="AE53795" s="74"/>
      <c r="AF53795" s="74"/>
      <c r="BX53795" s="73"/>
      <c r="BY53795" s="74"/>
      <c r="BZ53795" s="74"/>
      <c r="CA53795" s="74"/>
      <c r="CF53795" s="79"/>
      <c r="CL53795" s="79"/>
    </row>
    <row r="53796" spans="30:90">
      <c r="AD53796" s="73"/>
      <c r="AE53796" s="74"/>
      <c r="AF53796" s="74"/>
      <c r="BX53796" s="73"/>
      <c r="BY53796" s="74"/>
      <c r="BZ53796" s="74"/>
      <c r="CA53796" s="74"/>
      <c r="CF53796" s="79"/>
      <c r="CL53796" s="79"/>
    </row>
    <row r="53797" spans="30:90">
      <c r="AD53797" s="73"/>
      <c r="AE53797" s="74"/>
      <c r="AF53797" s="74"/>
      <c r="BX53797" s="73"/>
      <c r="BY53797" s="74"/>
      <c r="BZ53797" s="74"/>
      <c r="CA53797" s="74"/>
      <c r="CF53797" s="79"/>
      <c r="CL53797" s="79"/>
    </row>
    <row r="53798" spans="30:90">
      <c r="AD53798" s="73"/>
      <c r="AE53798" s="74"/>
      <c r="AF53798" s="74"/>
      <c r="BX53798" s="73"/>
      <c r="BY53798" s="74"/>
      <c r="BZ53798" s="74"/>
      <c r="CA53798" s="74"/>
      <c r="CF53798" s="79"/>
      <c r="CL53798" s="79"/>
    </row>
    <row r="53799" spans="30:90">
      <c r="AD53799" s="73"/>
      <c r="AE53799" s="74"/>
      <c r="AF53799" s="74"/>
      <c r="BX53799" s="73"/>
      <c r="BY53799" s="74"/>
      <c r="BZ53799" s="74"/>
      <c r="CA53799" s="74"/>
      <c r="CF53799" s="79"/>
      <c r="CL53799" s="79"/>
    </row>
    <row r="53800" spans="30:90">
      <c r="AD53800" s="73"/>
      <c r="AE53800" s="74"/>
      <c r="AF53800" s="74"/>
      <c r="BX53800" s="73"/>
      <c r="BY53800" s="74"/>
      <c r="BZ53800" s="74"/>
      <c r="CA53800" s="74"/>
      <c r="CF53800" s="79"/>
      <c r="CL53800" s="79"/>
    </row>
    <row r="53801" spans="30:90">
      <c r="AD53801" s="73"/>
      <c r="AE53801" s="74"/>
      <c r="AF53801" s="74"/>
      <c r="BX53801" s="73"/>
      <c r="BY53801" s="74"/>
      <c r="BZ53801" s="74"/>
      <c r="CA53801" s="74"/>
      <c r="CF53801" s="79"/>
      <c r="CL53801" s="79"/>
    </row>
    <row r="53802" spans="30:90">
      <c r="AD53802" s="73"/>
      <c r="AE53802" s="74"/>
      <c r="AF53802" s="74"/>
      <c r="BX53802" s="73"/>
      <c r="BY53802" s="74"/>
      <c r="BZ53802" s="74"/>
      <c r="CA53802" s="74"/>
      <c r="CF53802" s="79"/>
      <c r="CL53802" s="79"/>
    </row>
    <row r="53803" spans="30:90">
      <c r="AD53803" s="73"/>
      <c r="AE53803" s="74"/>
      <c r="AF53803" s="74"/>
      <c r="BX53803" s="73"/>
      <c r="BY53803" s="74"/>
      <c r="BZ53803" s="74"/>
      <c r="CA53803" s="74"/>
      <c r="CF53803" s="79"/>
      <c r="CL53803" s="79"/>
    </row>
    <row r="53804" spans="30:90">
      <c r="AD53804" s="73"/>
      <c r="AE53804" s="74"/>
      <c r="AF53804" s="74"/>
      <c r="BX53804" s="73"/>
      <c r="BY53804" s="74"/>
      <c r="BZ53804" s="74"/>
      <c r="CA53804" s="74"/>
      <c r="CF53804" s="79"/>
      <c r="CL53804" s="79"/>
    </row>
    <row r="53805" spans="30:90">
      <c r="AD53805" s="73"/>
      <c r="AE53805" s="74"/>
      <c r="AF53805" s="74"/>
      <c r="BX53805" s="73"/>
      <c r="BY53805" s="74"/>
      <c r="BZ53805" s="74"/>
      <c r="CA53805" s="74"/>
      <c r="CF53805" s="79"/>
      <c r="CL53805" s="79"/>
    </row>
    <row r="53806" spans="30:90">
      <c r="AD53806" s="73"/>
      <c r="AE53806" s="74"/>
      <c r="AF53806" s="74"/>
      <c r="BX53806" s="73"/>
      <c r="BY53806" s="74"/>
      <c r="BZ53806" s="74"/>
      <c r="CA53806" s="74"/>
      <c r="CF53806" s="79"/>
      <c r="CL53806" s="79"/>
    </row>
    <row r="53807" spans="30:90">
      <c r="AD53807" s="73"/>
      <c r="AE53807" s="74"/>
      <c r="AF53807" s="74"/>
      <c r="BX53807" s="73"/>
      <c r="BY53807" s="74"/>
      <c r="BZ53807" s="74"/>
      <c r="CA53807" s="74"/>
      <c r="CF53807" s="79"/>
      <c r="CL53807" s="79"/>
    </row>
    <row r="53808" spans="30:90">
      <c r="AD53808" s="73"/>
      <c r="AE53808" s="74"/>
      <c r="AF53808" s="74"/>
      <c r="BX53808" s="73"/>
      <c r="BY53808" s="74"/>
      <c r="BZ53808" s="74"/>
      <c r="CA53808" s="74"/>
      <c r="CF53808" s="79"/>
      <c r="CL53808" s="79"/>
    </row>
    <row r="53809" spans="30:90">
      <c r="AD53809" s="73"/>
      <c r="AE53809" s="74"/>
      <c r="AF53809" s="74"/>
      <c r="BX53809" s="73"/>
      <c r="BY53809" s="74"/>
      <c r="BZ53809" s="74"/>
      <c r="CA53809" s="74"/>
      <c r="CF53809" s="79"/>
      <c r="CL53809" s="79"/>
    </row>
    <row r="53810" spans="30:90">
      <c r="AD53810" s="73"/>
      <c r="AE53810" s="74"/>
      <c r="AF53810" s="74"/>
      <c r="BX53810" s="73"/>
      <c r="BY53810" s="74"/>
      <c r="BZ53810" s="74"/>
      <c r="CA53810" s="74"/>
      <c r="CF53810" s="79"/>
      <c r="CL53810" s="79"/>
    </row>
    <row r="53811" spans="30:90">
      <c r="AD53811" s="73"/>
      <c r="AE53811" s="74"/>
      <c r="AF53811" s="74"/>
      <c r="BX53811" s="73"/>
      <c r="BY53811" s="74"/>
      <c r="BZ53811" s="74"/>
      <c r="CA53811" s="74"/>
      <c r="CF53811" s="79"/>
      <c r="CL53811" s="79"/>
    </row>
    <row r="53812" spans="30:90">
      <c r="AD53812" s="73"/>
      <c r="AE53812" s="74"/>
      <c r="AF53812" s="74"/>
      <c r="BX53812" s="73"/>
      <c r="BY53812" s="74"/>
      <c r="BZ53812" s="74"/>
      <c r="CA53812" s="74"/>
      <c r="CF53812" s="79"/>
      <c r="CL53812" s="79"/>
    </row>
    <row r="53813" spans="30:90">
      <c r="AD53813" s="73"/>
      <c r="AE53813" s="74"/>
      <c r="AF53813" s="74"/>
      <c r="BX53813" s="73"/>
      <c r="BY53813" s="74"/>
      <c r="BZ53813" s="74"/>
      <c r="CA53813" s="74"/>
      <c r="CF53813" s="79"/>
      <c r="CL53813" s="79"/>
    </row>
    <row r="53814" spans="30:90">
      <c r="AD53814" s="73"/>
      <c r="AE53814" s="74"/>
      <c r="AF53814" s="74"/>
      <c r="BX53814" s="73"/>
      <c r="BY53814" s="74"/>
      <c r="BZ53814" s="74"/>
      <c r="CA53814" s="74"/>
      <c r="CF53814" s="79"/>
      <c r="CL53814" s="79"/>
    </row>
    <row r="53815" spans="30:90">
      <c r="AD53815" s="73"/>
      <c r="AE53815" s="74"/>
      <c r="AF53815" s="74"/>
      <c r="BX53815" s="73"/>
      <c r="BY53815" s="74"/>
      <c r="BZ53815" s="74"/>
      <c r="CA53815" s="74"/>
      <c r="CF53815" s="79"/>
      <c r="CL53815" s="79"/>
    </row>
    <row r="53816" spans="30:90">
      <c r="AD53816" s="73"/>
      <c r="AE53816" s="74"/>
      <c r="AF53816" s="74"/>
      <c r="BX53816" s="73"/>
      <c r="BY53816" s="74"/>
      <c r="BZ53816" s="74"/>
      <c r="CA53816" s="74"/>
      <c r="CF53816" s="79"/>
      <c r="CL53816" s="79"/>
    </row>
    <row r="53817" spans="30:90">
      <c r="AD53817" s="73"/>
      <c r="AE53817" s="74"/>
      <c r="AF53817" s="74"/>
      <c r="BX53817" s="73"/>
      <c r="BY53817" s="74"/>
      <c r="BZ53817" s="74"/>
      <c r="CA53817" s="74"/>
      <c r="CF53817" s="79"/>
      <c r="CL53817" s="79"/>
    </row>
    <row r="53818" spans="30:90">
      <c r="AD53818" s="73"/>
      <c r="AE53818" s="74"/>
      <c r="AF53818" s="74"/>
      <c r="BX53818" s="73"/>
      <c r="BY53818" s="74"/>
      <c r="BZ53818" s="74"/>
      <c r="CA53818" s="74"/>
      <c r="CF53818" s="79"/>
      <c r="CL53818" s="79"/>
    </row>
    <row r="53819" spans="30:90">
      <c r="AD53819" s="73"/>
      <c r="AE53819" s="74"/>
      <c r="AF53819" s="74"/>
      <c r="BX53819" s="73"/>
      <c r="BY53819" s="74"/>
      <c r="BZ53819" s="74"/>
      <c r="CA53819" s="74"/>
      <c r="CF53819" s="79"/>
      <c r="CL53819" s="79"/>
    </row>
    <row r="53820" spans="30:90">
      <c r="AD53820" s="73"/>
      <c r="AE53820" s="74"/>
      <c r="AF53820" s="74"/>
      <c r="BX53820" s="73"/>
      <c r="BY53820" s="74"/>
      <c r="BZ53820" s="74"/>
      <c r="CA53820" s="74"/>
      <c r="CF53820" s="79"/>
      <c r="CL53820" s="79"/>
    </row>
    <row r="53821" spans="30:90">
      <c r="AD53821" s="73"/>
      <c r="AE53821" s="74"/>
      <c r="AF53821" s="74"/>
      <c r="BX53821" s="73"/>
      <c r="BY53821" s="74"/>
      <c r="BZ53821" s="74"/>
      <c r="CA53821" s="74"/>
      <c r="CF53821" s="79"/>
      <c r="CL53821" s="79"/>
    </row>
    <row r="53822" spans="30:90">
      <c r="AD53822" s="73"/>
      <c r="AE53822" s="74"/>
      <c r="AF53822" s="74"/>
      <c r="BX53822" s="73"/>
      <c r="BY53822" s="74"/>
      <c r="BZ53822" s="74"/>
      <c r="CA53822" s="74"/>
      <c r="CF53822" s="79"/>
      <c r="CL53822" s="79"/>
    </row>
    <row r="53823" spans="30:90">
      <c r="AD53823" s="73"/>
      <c r="AE53823" s="74"/>
      <c r="AF53823" s="74"/>
      <c r="BX53823" s="73"/>
      <c r="BY53823" s="74"/>
      <c r="BZ53823" s="74"/>
      <c r="CA53823" s="74"/>
      <c r="CF53823" s="79"/>
      <c r="CL53823" s="79"/>
    </row>
    <row r="53824" spans="30:90">
      <c r="AD53824" s="73"/>
      <c r="AE53824" s="74"/>
      <c r="AF53824" s="74"/>
      <c r="BX53824" s="73"/>
      <c r="BY53824" s="74"/>
      <c r="BZ53824" s="74"/>
      <c r="CA53824" s="74"/>
      <c r="CF53824" s="79"/>
      <c r="CL53824" s="79"/>
    </row>
    <row r="53825" spans="30:90">
      <c r="AD53825" s="73"/>
      <c r="AE53825" s="74"/>
      <c r="AF53825" s="74"/>
      <c r="BX53825" s="73"/>
      <c r="BY53825" s="74"/>
      <c r="BZ53825" s="74"/>
      <c r="CA53825" s="74"/>
      <c r="CF53825" s="79"/>
      <c r="CL53825" s="79"/>
    </row>
    <row r="53826" spans="30:90">
      <c r="AD53826" s="73"/>
      <c r="AE53826" s="74"/>
      <c r="AF53826" s="74"/>
      <c r="BX53826" s="73"/>
      <c r="BY53826" s="74"/>
      <c r="BZ53826" s="74"/>
      <c r="CA53826" s="74"/>
      <c r="CF53826" s="79"/>
      <c r="CL53826" s="79"/>
    </row>
    <row r="53827" spans="30:90">
      <c r="AD53827" s="73"/>
      <c r="AE53827" s="74"/>
      <c r="AF53827" s="74"/>
      <c r="BX53827" s="73"/>
      <c r="BY53827" s="74"/>
      <c r="BZ53827" s="74"/>
      <c r="CA53827" s="74"/>
      <c r="CF53827" s="79"/>
      <c r="CL53827" s="79"/>
    </row>
    <row r="53828" spans="30:90">
      <c r="AD53828" s="73"/>
      <c r="AE53828" s="74"/>
      <c r="AF53828" s="74"/>
      <c r="BX53828" s="73"/>
      <c r="BY53828" s="74"/>
      <c r="BZ53828" s="74"/>
      <c r="CA53828" s="74"/>
      <c r="CF53828" s="79"/>
      <c r="CL53828" s="79"/>
    </row>
    <row r="53829" spans="30:90">
      <c r="AD53829" s="73"/>
      <c r="AE53829" s="74"/>
      <c r="AF53829" s="74"/>
      <c r="BX53829" s="73"/>
      <c r="BY53829" s="74"/>
      <c r="BZ53829" s="74"/>
      <c r="CA53829" s="74"/>
      <c r="CF53829" s="79"/>
      <c r="CL53829" s="79"/>
    </row>
    <row r="53830" spans="30:90">
      <c r="AD53830" s="73"/>
      <c r="AE53830" s="74"/>
      <c r="AF53830" s="74"/>
      <c r="BX53830" s="73"/>
      <c r="BY53830" s="74"/>
      <c r="BZ53830" s="74"/>
      <c r="CA53830" s="74"/>
      <c r="CF53830" s="79"/>
      <c r="CL53830" s="79"/>
    </row>
    <row r="53831" spans="30:90">
      <c r="AD53831" s="73"/>
      <c r="AE53831" s="74"/>
      <c r="AF53831" s="74"/>
      <c r="BX53831" s="73"/>
      <c r="BY53831" s="74"/>
      <c r="BZ53831" s="74"/>
      <c r="CA53831" s="74"/>
      <c r="CF53831" s="79"/>
      <c r="CL53831" s="79"/>
    </row>
    <row r="53832" spans="30:90">
      <c r="AD53832" s="73"/>
      <c r="AE53832" s="74"/>
      <c r="AF53832" s="74"/>
      <c r="BX53832" s="73"/>
      <c r="BY53832" s="74"/>
      <c r="BZ53832" s="74"/>
      <c r="CA53832" s="74"/>
      <c r="CF53832" s="79"/>
      <c r="CL53832" s="79"/>
    </row>
    <row r="53833" spans="30:90">
      <c r="AD53833" s="73"/>
      <c r="AE53833" s="74"/>
      <c r="AF53833" s="74"/>
      <c r="BX53833" s="73"/>
      <c r="BY53833" s="74"/>
      <c r="BZ53833" s="74"/>
      <c r="CA53833" s="74"/>
      <c r="CF53833" s="79"/>
      <c r="CL53833" s="79"/>
    </row>
    <row r="53834" spans="30:90">
      <c r="AD53834" s="73"/>
      <c r="AE53834" s="74"/>
      <c r="AF53834" s="74"/>
      <c r="BX53834" s="73"/>
      <c r="BY53834" s="74"/>
      <c r="BZ53834" s="74"/>
      <c r="CA53834" s="74"/>
      <c r="CF53834" s="79"/>
      <c r="CL53834" s="79"/>
    </row>
    <row r="53835" spans="30:90">
      <c r="AD53835" s="73"/>
      <c r="AE53835" s="74"/>
      <c r="AF53835" s="74"/>
      <c r="BX53835" s="73"/>
      <c r="BY53835" s="74"/>
      <c r="BZ53835" s="74"/>
      <c r="CA53835" s="74"/>
      <c r="CF53835" s="79"/>
      <c r="CL53835" s="79"/>
    </row>
    <row r="53836" spans="30:90">
      <c r="AD53836" s="73"/>
      <c r="AE53836" s="74"/>
      <c r="AF53836" s="74"/>
      <c r="BX53836" s="73"/>
      <c r="BY53836" s="74"/>
      <c r="BZ53836" s="74"/>
      <c r="CA53836" s="74"/>
      <c r="CF53836" s="79"/>
      <c r="CL53836" s="79"/>
    </row>
    <row r="53837" spans="30:90">
      <c r="AD53837" s="73"/>
      <c r="AE53837" s="74"/>
      <c r="AF53837" s="74"/>
      <c r="BX53837" s="73"/>
      <c r="BY53837" s="74"/>
      <c r="BZ53837" s="74"/>
      <c r="CA53837" s="74"/>
      <c r="CF53837" s="79"/>
      <c r="CL53837" s="79"/>
    </row>
    <row r="53838" spans="30:90">
      <c r="AD53838" s="73"/>
      <c r="AE53838" s="74"/>
      <c r="AF53838" s="74"/>
      <c r="BX53838" s="73"/>
      <c r="BY53838" s="74"/>
      <c r="BZ53838" s="74"/>
      <c r="CA53838" s="74"/>
      <c r="CF53838" s="79"/>
      <c r="CL53838" s="79"/>
    </row>
    <row r="53839" spans="30:90">
      <c r="AD53839" s="73"/>
      <c r="AE53839" s="74"/>
      <c r="AF53839" s="74"/>
      <c r="BX53839" s="73"/>
      <c r="BY53839" s="74"/>
      <c r="BZ53839" s="74"/>
      <c r="CA53839" s="74"/>
      <c r="CF53839" s="79"/>
      <c r="CL53839" s="79"/>
    </row>
    <row r="53840" spans="30:90">
      <c r="AD53840" s="73"/>
      <c r="AE53840" s="74"/>
      <c r="AF53840" s="74"/>
      <c r="BX53840" s="73"/>
      <c r="BY53840" s="74"/>
      <c r="BZ53840" s="74"/>
      <c r="CA53840" s="74"/>
      <c r="CF53840" s="79"/>
      <c r="CL53840" s="79"/>
    </row>
    <row r="53841" spans="30:90">
      <c r="AD53841" s="73"/>
      <c r="AE53841" s="74"/>
      <c r="AF53841" s="74"/>
      <c r="BX53841" s="73"/>
      <c r="BY53841" s="74"/>
      <c r="BZ53841" s="74"/>
      <c r="CA53841" s="74"/>
      <c r="CF53841" s="79"/>
      <c r="CL53841" s="79"/>
    </row>
    <row r="53842" spans="30:90">
      <c r="AD53842" s="73"/>
      <c r="AE53842" s="74"/>
      <c r="AF53842" s="74"/>
      <c r="BX53842" s="73"/>
      <c r="BY53842" s="74"/>
      <c r="BZ53842" s="74"/>
      <c r="CA53842" s="74"/>
      <c r="CF53842" s="79"/>
      <c r="CL53842" s="79"/>
    </row>
    <row r="53843" spans="30:90">
      <c r="AD53843" s="73"/>
      <c r="AE53843" s="74"/>
      <c r="AF53843" s="74"/>
      <c r="BX53843" s="73"/>
      <c r="BY53843" s="74"/>
      <c r="BZ53843" s="74"/>
      <c r="CA53843" s="74"/>
      <c r="CF53843" s="79"/>
      <c r="CL53843" s="79"/>
    </row>
    <row r="53844" spans="30:90">
      <c r="AD53844" s="73"/>
      <c r="AE53844" s="74"/>
      <c r="AF53844" s="74"/>
      <c r="BX53844" s="73"/>
      <c r="BY53844" s="74"/>
      <c r="BZ53844" s="74"/>
      <c r="CA53844" s="74"/>
      <c r="CF53844" s="79"/>
      <c r="CL53844" s="79"/>
    </row>
    <row r="53845" spans="30:90">
      <c r="AD53845" s="73"/>
      <c r="AE53845" s="74"/>
      <c r="AF53845" s="74"/>
      <c r="BX53845" s="73"/>
      <c r="BY53845" s="74"/>
      <c r="BZ53845" s="74"/>
      <c r="CA53845" s="74"/>
      <c r="CF53845" s="79"/>
      <c r="CL53845" s="79"/>
    </row>
    <row r="53846" spans="30:90">
      <c r="AD53846" s="73"/>
      <c r="AE53846" s="74"/>
      <c r="AF53846" s="74"/>
      <c r="BX53846" s="73"/>
      <c r="BY53846" s="74"/>
      <c r="BZ53846" s="74"/>
      <c r="CA53846" s="74"/>
      <c r="CF53846" s="79"/>
      <c r="CL53846" s="79"/>
    </row>
    <row r="53847" spans="30:90">
      <c r="AD53847" s="73"/>
      <c r="AE53847" s="74"/>
      <c r="AF53847" s="74"/>
      <c r="BX53847" s="73"/>
      <c r="BY53847" s="74"/>
      <c r="BZ53847" s="74"/>
      <c r="CA53847" s="74"/>
      <c r="CF53847" s="79"/>
      <c r="CL53847" s="79"/>
    </row>
    <row r="53848" spans="30:90">
      <c r="AD53848" s="73"/>
      <c r="AE53848" s="74"/>
      <c r="AF53848" s="74"/>
      <c r="BX53848" s="73"/>
      <c r="BY53848" s="74"/>
      <c r="BZ53848" s="74"/>
      <c r="CA53848" s="74"/>
      <c r="CF53848" s="79"/>
      <c r="CL53848" s="79"/>
    </row>
    <row r="53849" spans="30:90">
      <c r="AD53849" s="73"/>
      <c r="AE53849" s="74"/>
      <c r="AF53849" s="74"/>
      <c r="BX53849" s="73"/>
      <c r="BY53849" s="74"/>
      <c r="BZ53849" s="74"/>
      <c r="CA53849" s="74"/>
      <c r="CF53849" s="79"/>
      <c r="CL53849" s="79"/>
    </row>
    <row r="53850" spans="30:90">
      <c r="AD53850" s="73"/>
      <c r="AE53850" s="74"/>
      <c r="AF53850" s="74"/>
      <c r="BX53850" s="73"/>
      <c r="BY53850" s="74"/>
      <c r="BZ53850" s="74"/>
      <c r="CA53850" s="74"/>
      <c r="CF53850" s="79"/>
      <c r="CL53850" s="79"/>
    </row>
    <row r="53851" spans="30:90">
      <c r="AD53851" s="73"/>
      <c r="AE53851" s="74"/>
      <c r="AF53851" s="74"/>
      <c r="BX53851" s="73"/>
      <c r="BY53851" s="74"/>
      <c r="BZ53851" s="74"/>
      <c r="CA53851" s="74"/>
      <c r="CF53851" s="79"/>
      <c r="CL53851" s="79"/>
    </row>
    <row r="53852" spans="30:90">
      <c r="AD53852" s="73"/>
      <c r="AE53852" s="74"/>
      <c r="AF53852" s="74"/>
      <c r="BX53852" s="73"/>
      <c r="BY53852" s="74"/>
      <c r="BZ53852" s="74"/>
      <c r="CA53852" s="74"/>
      <c r="CF53852" s="79"/>
      <c r="CL53852" s="79"/>
    </row>
    <row r="53853" spans="30:90">
      <c r="AD53853" s="73"/>
      <c r="AE53853" s="74"/>
      <c r="AF53853" s="74"/>
      <c r="BX53853" s="73"/>
      <c r="BY53853" s="74"/>
      <c r="BZ53853" s="74"/>
      <c r="CA53853" s="74"/>
      <c r="CF53853" s="79"/>
      <c r="CL53853" s="79"/>
    </row>
    <row r="53854" spans="30:90">
      <c r="AD53854" s="73"/>
      <c r="AE53854" s="74"/>
      <c r="AF53854" s="74"/>
      <c r="BX53854" s="73"/>
      <c r="BY53854" s="74"/>
      <c r="BZ53854" s="74"/>
      <c r="CA53854" s="74"/>
      <c r="CF53854" s="79"/>
      <c r="CL53854" s="79"/>
    </row>
    <row r="53855" spans="30:90">
      <c r="AD53855" s="73"/>
      <c r="AE53855" s="74"/>
      <c r="AF53855" s="74"/>
      <c r="BX53855" s="73"/>
      <c r="BY53855" s="74"/>
      <c r="BZ53855" s="74"/>
      <c r="CA53855" s="74"/>
      <c r="CF53855" s="79"/>
      <c r="CL53855" s="79"/>
    </row>
    <row r="53856" spans="30:90">
      <c r="AD53856" s="73"/>
      <c r="AE53856" s="74"/>
      <c r="AF53856" s="74"/>
      <c r="BX53856" s="73"/>
      <c r="BY53856" s="74"/>
      <c r="BZ53856" s="74"/>
      <c r="CA53856" s="74"/>
      <c r="CF53856" s="79"/>
      <c r="CL53856" s="79"/>
    </row>
    <row r="53857" spans="30:90">
      <c r="AD53857" s="73"/>
      <c r="AE53857" s="74"/>
      <c r="AF53857" s="74"/>
      <c r="BX53857" s="73"/>
      <c r="BY53857" s="74"/>
      <c r="BZ53857" s="74"/>
      <c r="CA53857" s="74"/>
      <c r="CF53857" s="79"/>
      <c r="CL53857" s="79"/>
    </row>
    <row r="53858" spans="30:90">
      <c r="AD53858" s="73"/>
      <c r="AE53858" s="74"/>
      <c r="AF53858" s="74"/>
      <c r="BX53858" s="73"/>
      <c r="BY53858" s="74"/>
      <c r="BZ53858" s="74"/>
      <c r="CA53858" s="74"/>
      <c r="CF53858" s="79"/>
      <c r="CL53858" s="79"/>
    </row>
    <row r="53859" spans="30:90">
      <c r="AD53859" s="73"/>
      <c r="AE53859" s="74"/>
      <c r="AF53859" s="74"/>
      <c r="BX53859" s="73"/>
      <c r="BY53859" s="74"/>
      <c r="BZ53859" s="74"/>
      <c r="CA53859" s="74"/>
      <c r="CF53859" s="79"/>
      <c r="CL53859" s="79"/>
    </row>
    <row r="53860" spans="30:90">
      <c r="AD53860" s="73"/>
      <c r="AE53860" s="74"/>
      <c r="AF53860" s="74"/>
      <c r="BX53860" s="73"/>
      <c r="BY53860" s="74"/>
      <c r="BZ53860" s="74"/>
      <c r="CA53860" s="74"/>
      <c r="CF53860" s="79"/>
      <c r="CL53860" s="79"/>
    </row>
    <row r="53861" spans="30:90">
      <c r="AD53861" s="73"/>
      <c r="AE53861" s="74"/>
      <c r="AF53861" s="74"/>
      <c r="BX53861" s="73"/>
      <c r="BY53861" s="74"/>
      <c r="BZ53861" s="74"/>
      <c r="CA53861" s="74"/>
      <c r="CF53861" s="79"/>
      <c r="CL53861" s="79"/>
    </row>
    <row r="53862" spans="30:90">
      <c r="AD53862" s="73"/>
      <c r="AE53862" s="74"/>
      <c r="AF53862" s="74"/>
      <c r="BX53862" s="73"/>
      <c r="BY53862" s="74"/>
      <c r="BZ53862" s="74"/>
      <c r="CA53862" s="74"/>
      <c r="CF53862" s="79"/>
      <c r="CL53862" s="79"/>
    </row>
    <row r="53863" spans="30:90">
      <c r="AD53863" s="73"/>
      <c r="AE53863" s="74"/>
      <c r="AF53863" s="74"/>
      <c r="BX53863" s="73"/>
      <c r="BY53863" s="74"/>
      <c r="BZ53863" s="74"/>
      <c r="CA53863" s="74"/>
      <c r="CF53863" s="79"/>
      <c r="CL53863" s="79"/>
    </row>
    <row r="53864" spans="30:90">
      <c r="AD53864" s="73"/>
      <c r="AE53864" s="74"/>
      <c r="AF53864" s="74"/>
      <c r="BX53864" s="73"/>
      <c r="BY53864" s="74"/>
      <c r="BZ53864" s="74"/>
      <c r="CA53864" s="74"/>
      <c r="CF53864" s="79"/>
      <c r="CL53864" s="79"/>
    </row>
    <row r="53865" spans="30:90">
      <c r="AD53865" s="73"/>
      <c r="AE53865" s="74"/>
      <c r="AF53865" s="74"/>
      <c r="BX53865" s="73"/>
      <c r="BY53865" s="74"/>
      <c r="BZ53865" s="74"/>
      <c r="CA53865" s="74"/>
      <c r="CF53865" s="79"/>
      <c r="CL53865" s="79"/>
    </row>
    <row r="53866" spans="30:90">
      <c r="AD53866" s="73"/>
      <c r="AE53866" s="74"/>
      <c r="AF53866" s="74"/>
      <c r="BX53866" s="73"/>
      <c r="BY53866" s="74"/>
      <c r="BZ53866" s="74"/>
      <c r="CA53866" s="74"/>
      <c r="CF53866" s="79"/>
      <c r="CL53866" s="79"/>
    </row>
    <row r="53867" spans="30:90">
      <c r="AD53867" s="73"/>
      <c r="AE53867" s="74"/>
      <c r="AF53867" s="74"/>
      <c r="BX53867" s="73"/>
      <c r="BY53867" s="74"/>
      <c r="BZ53867" s="74"/>
      <c r="CA53867" s="74"/>
      <c r="CF53867" s="79"/>
      <c r="CL53867" s="79"/>
    </row>
    <row r="53868" spans="30:90">
      <c r="AD53868" s="73"/>
      <c r="AE53868" s="74"/>
      <c r="AF53868" s="74"/>
      <c r="BX53868" s="73"/>
      <c r="BY53868" s="74"/>
      <c r="BZ53868" s="74"/>
      <c r="CA53868" s="74"/>
      <c r="CF53868" s="79"/>
      <c r="CL53868" s="79"/>
    </row>
    <row r="53869" spans="30:90">
      <c r="AD53869" s="73"/>
      <c r="AE53869" s="74"/>
      <c r="AF53869" s="74"/>
      <c r="BX53869" s="73"/>
      <c r="BY53869" s="74"/>
      <c r="BZ53869" s="74"/>
      <c r="CA53869" s="74"/>
      <c r="CF53869" s="79"/>
      <c r="CL53869" s="79"/>
    </row>
    <row r="53870" spans="30:90">
      <c r="AD53870" s="73"/>
      <c r="AE53870" s="74"/>
      <c r="AF53870" s="74"/>
      <c r="BX53870" s="73"/>
      <c r="BY53870" s="74"/>
      <c r="BZ53870" s="74"/>
      <c r="CA53870" s="74"/>
      <c r="CF53870" s="79"/>
      <c r="CL53870" s="79"/>
    </row>
    <row r="53871" spans="30:90">
      <c r="AD53871" s="73"/>
      <c r="AE53871" s="74"/>
      <c r="AF53871" s="74"/>
      <c r="BX53871" s="73"/>
      <c r="BY53871" s="74"/>
      <c r="BZ53871" s="74"/>
      <c r="CA53871" s="74"/>
      <c r="CF53871" s="79"/>
      <c r="CL53871" s="79"/>
    </row>
    <row r="53872" spans="30:90">
      <c r="AD53872" s="73"/>
      <c r="AE53872" s="74"/>
      <c r="AF53872" s="74"/>
      <c r="BX53872" s="73"/>
      <c r="BY53872" s="74"/>
      <c r="BZ53872" s="74"/>
      <c r="CA53872" s="74"/>
      <c r="CF53872" s="79"/>
      <c r="CL53872" s="79"/>
    </row>
    <row r="53873" spans="30:90">
      <c r="AD53873" s="73"/>
      <c r="AE53873" s="74"/>
      <c r="AF53873" s="74"/>
      <c r="BX53873" s="73"/>
      <c r="BY53873" s="74"/>
      <c r="BZ53873" s="74"/>
      <c r="CA53873" s="74"/>
      <c r="CF53873" s="79"/>
      <c r="CL53873" s="79"/>
    </row>
    <row r="53874" spans="30:90">
      <c r="AD53874" s="73"/>
      <c r="AE53874" s="74"/>
      <c r="AF53874" s="74"/>
      <c r="BX53874" s="73"/>
      <c r="BY53874" s="74"/>
      <c r="BZ53874" s="74"/>
      <c r="CA53874" s="74"/>
      <c r="CF53874" s="79"/>
      <c r="CL53874" s="79"/>
    </row>
    <row r="53875" spans="30:90">
      <c r="AD53875" s="73"/>
      <c r="AE53875" s="74"/>
      <c r="AF53875" s="74"/>
      <c r="BX53875" s="73"/>
      <c r="BY53875" s="74"/>
      <c r="BZ53875" s="74"/>
      <c r="CA53875" s="74"/>
      <c r="CF53875" s="79"/>
      <c r="CL53875" s="79"/>
    </row>
    <row r="53876" spans="30:90">
      <c r="AD53876" s="73"/>
      <c r="AE53876" s="74"/>
      <c r="AF53876" s="74"/>
      <c r="BX53876" s="73"/>
      <c r="BY53876" s="74"/>
      <c r="BZ53876" s="74"/>
      <c r="CA53876" s="74"/>
      <c r="CF53876" s="79"/>
      <c r="CL53876" s="79"/>
    </row>
    <row r="53877" spans="30:90">
      <c r="AD53877" s="73"/>
      <c r="AE53877" s="74"/>
      <c r="AF53877" s="74"/>
      <c r="BX53877" s="73"/>
      <c r="BY53877" s="74"/>
      <c r="BZ53877" s="74"/>
      <c r="CA53877" s="74"/>
      <c r="CF53877" s="79"/>
      <c r="CL53877" s="79"/>
    </row>
    <row r="53878" spans="30:90">
      <c r="AD53878" s="73"/>
      <c r="AE53878" s="74"/>
      <c r="AF53878" s="74"/>
      <c r="BX53878" s="73"/>
      <c r="BY53878" s="74"/>
      <c r="BZ53878" s="74"/>
      <c r="CA53878" s="74"/>
      <c r="CF53878" s="79"/>
      <c r="CL53878" s="79"/>
    </row>
    <row r="53879" spans="30:90">
      <c r="AD53879" s="73"/>
      <c r="AE53879" s="74"/>
      <c r="AF53879" s="74"/>
      <c r="BX53879" s="73"/>
      <c r="BY53879" s="74"/>
      <c r="BZ53879" s="74"/>
      <c r="CA53879" s="74"/>
      <c r="CF53879" s="79"/>
      <c r="CL53879" s="79"/>
    </row>
    <row r="53880" spans="30:90">
      <c r="AD53880" s="73"/>
      <c r="AE53880" s="74"/>
      <c r="AF53880" s="74"/>
      <c r="BX53880" s="73"/>
      <c r="BY53880" s="74"/>
      <c r="BZ53880" s="74"/>
      <c r="CA53880" s="74"/>
      <c r="CF53880" s="79"/>
      <c r="CL53880" s="79"/>
    </row>
    <row r="53881" spans="30:90">
      <c r="AD53881" s="73"/>
      <c r="AE53881" s="74"/>
      <c r="AF53881" s="74"/>
      <c r="BX53881" s="73"/>
      <c r="BY53881" s="74"/>
      <c r="BZ53881" s="74"/>
      <c r="CA53881" s="74"/>
      <c r="CF53881" s="79"/>
      <c r="CL53881" s="79"/>
    </row>
    <row r="53882" spans="30:90">
      <c r="AD53882" s="73"/>
      <c r="AE53882" s="74"/>
      <c r="AF53882" s="74"/>
      <c r="BX53882" s="73"/>
      <c r="BY53882" s="74"/>
      <c r="BZ53882" s="74"/>
      <c r="CA53882" s="74"/>
      <c r="CF53882" s="79"/>
      <c r="CL53882" s="79"/>
    </row>
    <row r="53883" spans="30:90">
      <c r="AD53883" s="73"/>
      <c r="AE53883" s="74"/>
      <c r="AF53883" s="74"/>
      <c r="BX53883" s="73"/>
      <c r="BY53883" s="74"/>
      <c r="BZ53883" s="74"/>
      <c r="CA53883" s="74"/>
      <c r="CF53883" s="79"/>
      <c r="CL53883" s="79"/>
    </row>
    <row r="53884" spans="30:90">
      <c r="AD53884" s="73"/>
      <c r="AE53884" s="74"/>
      <c r="AF53884" s="74"/>
      <c r="BX53884" s="73"/>
      <c r="BY53884" s="74"/>
      <c r="BZ53884" s="74"/>
      <c r="CA53884" s="74"/>
      <c r="CF53884" s="79"/>
      <c r="CL53884" s="79"/>
    </row>
    <row r="53885" spans="30:90">
      <c r="AD53885" s="73"/>
      <c r="AE53885" s="74"/>
      <c r="AF53885" s="74"/>
      <c r="BX53885" s="73"/>
      <c r="BY53885" s="74"/>
      <c r="BZ53885" s="74"/>
      <c r="CA53885" s="74"/>
      <c r="CF53885" s="79"/>
      <c r="CL53885" s="79"/>
    </row>
    <row r="53886" spans="30:90">
      <c r="AD53886" s="73"/>
      <c r="AE53886" s="74"/>
      <c r="AF53886" s="74"/>
      <c r="BX53886" s="73"/>
      <c r="BY53886" s="74"/>
      <c r="BZ53886" s="74"/>
      <c r="CA53886" s="74"/>
      <c r="CF53886" s="79"/>
      <c r="CL53886" s="79"/>
    </row>
    <row r="53887" spans="30:90">
      <c r="AD53887" s="73"/>
      <c r="AE53887" s="74"/>
      <c r="AF53887" s="74"/>
      <c r="BX53887" s="73"/>
      <c r="BY53887" s="74"/>
      <c r="BZ53887" s="74"/>
      <c r="CA53887" s="74"/>
      <c r="CF53887" s="79"/>
      <c r="CL53887" s="79"/>
    </row>
    <row r="53888" spans="30:90">
      <c r="AD53888" s="73"/>
      <c r="AE53888" s="74"/>
      <c r="AF53888" s="74"/>
      <c r="BX53888" s="73"/>
      <c r="BY53888" s="74"/>
      <c r="BZ53888" s="74"/>
      <c r="CA53888" s="74"/>
      <c r="CF53888" s="79"/>
      <c r="CL53888" s="79"/>
    </row>
    <row r="53889" spans="30:90">
      <c r="AD53889" s="73"/>
      <c r="AE53889" s="74"/>
      <c r="AF53889" s="74"/>
      <c r="BX53889" s="73"/>
      <c r="BY53889" s="74"/>
      <c r="BZ53889" s="74"/>
      <c r="CA53889" s="74"/>
      <c r="CF53889" s="79"/>
      <c r="CL53889" s="79"/>
    </row>
    <row r="53890" spans="30:90">
      <c r="AD53890" s="73"/>
      <c r="AE53890" s="74"/>
      <c r="AF53890" s="74"/>
      <c r="BX53890" s="73"/>
      <c r="BY53890" s="74"/>
      <c r="BZ53890" s="74"/>
      <c r="CA53890" s="74"/>
      <c r="CF53890" s="79"/>
      <c r="CL53890" s="79"/>
    </row>
    <row r="53891" spans="30:90">
      <c r="AD53891" s="73"/>
      <c r="AE53891" s="74"/>
      <c r="AF53891" s="74"/>
      <c r="BX53891" s="73"/>
      <c r="BY53891" s="74"/>
      <c r="BZ53891" s="74"/>
      <c r="CA53891" s="74"/>
      <c r="CF53891" s="79"/>
      <c r="CL53891" s="79"/>
    </row>
    <row r="53892" spans="30:90">
      <c r="AD53892" s="73"/>
      <c r="AE53892" s="74"/>
      <c r="AF53892" s="74"/>
      <c r="BX53892" s="73"/>
      <c r="BY53892" s="74"/>
      <c r="BZ53892" s="74"/>
      <c r="CA53892" s="74"/>
      <c r="CF53892" s="79"/>
      <c r="CL53892" s="79"/>
    </row>
    <row r="53893" spans="30:90">
      <c r="AD53893" s="73"/>
      <c r="AE53893" s="74"/>
      <c r="AF53893" s="74"/>
      <c r="BX53893" s="73"/>
      <c r="BY53893" s="74"/>
      <c r="BZ53893" s="74"/>
      <c r="CA53893" s="74"/>
      <c r="CF53893" s="79"/>
      <c r="CL53893" s="79"/>
    </row>
    <row r="53894" spans="30:90">
      <c r="AD53894" s="73"/>
      <c r="AE53894" s="74"/>
      <c r="AF53894" s="74"/>
      <c r="BX53894" s="73"/>
      <c r="BY53894" s="74"/>
      <c r="BZ53894" s="74"/>
      <c r="CA53894" s="74"/>
      <c r="CF53894" s="79"/>
      <c r="CL53894" s="79"/>
    </row>
    <row r="53895" spans="30:90">
      <c r="AD53895" s="73"/>
      <c r="AE53895" s="74"/>
      <c r="AF53895" s="74"/>
      <c r="BX53895" s="73"/>
      <c r="BY53895" s="74"/>
      <c r="BZ53895" s="74"/>
      <c r="CA53895" s="74"/>
      <c r="CF53895" s="79"/>
      <c r="CL53895" s="79"/>
    </row>
    <row r="53896" spans="30:90">
      <c r="AD53896" s="73"/>
      <c r="AE53896" s="74"/>
      <c r="AF53896" s="74"/>
      <c r="BX53896" s="73"/>
      <c r="BY53896" s="74"/>
      <c r="BZ53896" s="74"/>
      <c r="CA53896" s="74"/>
      <c r="CF53896" s="79"/>
      <c r="CL53896" s="79"/>
    </row>
    <row r="53897" spans="30:90">
      <c r="AD53897" s="73"/>
      <c r="AE53897" s="74"/>
      <c r="AF53897" s="74"/>
      <c r="BX53897" s="73"/>
      <c r="BY53897" s="74"/>
      <c r="BZ53897" s="74"/>
      <c r="CA53897" s="74"/>
      <c r="CF53897" s="79"/>
      <c r="CL53897" s="79"/>
    </row>
    <row r="53898" spans="30:90">
      <c r="AD53898" s="73"/>
      <c r="AE53898" s="74"/>
      <c r="AF53898" s="74"/>
      <c r="BX53898" s="73"/>
      <c r="BY53898" s="74"/>
      <c r="BZ53898" s="74"/>
      <c r="CA53898" s="74"/>
      <c r="CF53898" s="79"/>
      <c r="CL53898" s="79"/>
    </row>
    <row r="53899" spans="30:90">
      <c r="AD53899" s="73"/>
      <c r="AE53899" s="74"/>
      <c r="AF53899" s="74"/>
      <c r="BX53899" s="73"/>
      <c r="BY53899" s="74"/>
      <c r="BZ53899" s="74"/>
      <c r="CA53899" s="74"/>
      <c r="CF53899" s="79"/>
      <c r="CL53899" s="79"/>
    </row>
    <row r="53900" spans="30:90">
      <c r="AD53900" s="73"/>
      <c r="AE53900" s="74"/>
      <c r="AF53900" s="74"/>
      <c r="BX53900" s="73"/>
      <c r="BY53900" s="74"/>
      <c r="BZ53900" s="74"/>
      <c r="CA53900" s="74"/>
      <c r="CF53900" s="79"/>
      <c r="CL53900" s="79"/>
    </row>
    <row r="53901" spans="30:90">
      <c r="AD53901" s="73"/>
      <c r="AE53901" s="74"/>
      <c r="AF53901" s="74"/>
      <c r="BX53901" s="73"/>
      <c r="BY53901" s="74"/>
      <c r="BZ53901" s="74"/>
      <c r="CA53901" s="74"/>
      <c r="CF53901" s="79"/>
      <c r="CL53901" s="79"/>
    </row>
    <row r="53902" spans="30:90">
      <c r="AD53902" s="73"/>
      <c r="AE53902" s="74"/>
      <c r="AF53902" s="74"/>
      <c r="BX53902" s="73"/>
      <c r="BY53902" s="74"/>
      <c r="BZ53902" s="74"/>
      <c r="CA53902" s="74"/>
      <c r="CF53902" s="79"/>
      <c r="CL53902" s="79"/>
    </row>
    <row r="53903" spans="30:90">
      <c r="AD53903" s="73"/>
      <c r="AE53903" s="74"/>
      <c r="AF53903" s="74"/>
      <c r="BX53903" s="73"/>
      <c r="BY53903" s="74"/>
      <c r="BZ53903" s="74"/>
      <c r="CA53903" s="74"/>
      <c r="CF53903" s="79"/>
      <c r="CL53903" s="79"/>
    </row>
    <row r="53904" spans="30:90">
      <c r="AD53904" s="73"/>
      <c r="AE53904" s="74"/>
      <c r="AF53904" s="74"/>
      <c r="BX53904" s="73"/>
      <c r="BY53904" s="74"/>
      <c r="BZ53904" s="74"/>
      <c r="CA53904" s="74"/>
      <c r="CF53904" s="79"/>
      <c r="CL53904" s="79"/>
    </row>
    <row r="53905" spans="30:90">
      <c r="AD53905" s="73"/>
      <c r="AE53905" s="74"/>
      <c r="AF53905" s="74"/>
      <c r="BX53905" s="73"/>
      <c r="BY53905" s="74"/>
      <c r="BZ53905" s="74"/>
      <c r="CA53905" s="74"/>
      <c r="CF53905" s="79"/>
      <c r="CL53905" s="79"/>
    </row>
    <row r="53906" spans="30:90">
      <c r="AD53906" s="73"/>
      <c r="AE53906" s="74"/>
      <c r="AF53906" s="74"/>
      <c r="BX53906" s="73"/>
      <c r="BY53906" s="74"/>
      <c r="BZ53906" s="74"/>
      <c r="CA53906" s="74"/>
      <c r="CF53906" s="79"/>
      <c r="CL53906" s="79"/>
    </row>
    <row r="53907" spans="30:90">
      <c r="AD53907" s="73"/>
      <c r="AE53907" s="74"/>
      <c r="AF53907" s="74"/>
      <c r="BX53907" s="73"/>
      <c r="BY53907" s="74"/>
      <c r="BZ53907" s="74"/>
      <c r="CA53907" s="74"/>
      <c r="CF53907" s="79"/>
      <c r="CL53907" s="79"/>
    </row>
    <row r="53908" spans="30:90">
      <c r="AD53908" s="73"/>
      <c r="AE53908" s="74"/>
      <c r="AF53908" s="74"/>
      <c r="BX53908" s="73"/>
      <c r="BY53908" s="74"/>
      <c r="BZ53908" s="74"/>
      <c r="CA53908" s="74"/>
      <c r="CF53908" s="79"/>
      <c r="CL53908" s="79"/>
    </row>
    <row r="53909" spans="30:90">
      <c r="AD53909" s="73"/>
      <c r="AE53909" s="74"/>
      <c r="AF53909" s="74"/>
      <c r="BX53909" s="73"/>
      <c r="BY53909" s="74"/>
      <c r="BZ53909" s="74"/>
      <c r="CA53909" s="74"/>
      <c r="CF53909" s="79"/>
      <c r="CL53909" s="79"/>
    </row>
    <row r="53910" spans="30:90">
      <c r="AD53910" s="73"/>
      <c r="AE53910" s="74"/>
      <c r="AF53910" s="74"/>
      <c r="BX53910" s="73"/>
      <c r="BY53910" s="74"/>
      <c r="BZ53910" s="74"/>
      <c r="CA53910" s="74"/>
      <c r="CF53910" s="79"/>
      <c r="CL53910" s="79"/>
    </row>
    <row r="53911" spans="30:90">
      <c r="AD53911" s="73"/>
      <c r="AE53911" s="74"/>
      <c r="AF53911" s="74"/>
      <c r="BX53911" s="73"/>
      <c r="BY53911" s="74"/>
      <c r="BZ53911" s="74"/>
      <c r="CA53911" s="74"/>
      <c r="CF53911" s="79"/>
      <c r="CL53911" s="79"/>
    </row>
    <row r="53912" spans="30:90">
      <c r="AD53912" s="73"/>
      <c r="AE53912" s="74"/>
      <c r="AF53912" s="74"/>
      <c r="BX53912" s="73"/>
      <c r="BY53912" s="74"/>
      <c r="BZ53912" s="74"/>
      <c r="CA53912" s="74"/>
      <c r="CF53912" s="79"/>
      <c r="CL53912" s="79"/>
    </row>
    <row r="53913" spans="30:90">
      <c r="AD53913" s="73"/>
      <c r="AE53913" s="74"/>
      <c r="AF53913" s="74"/>
      <c r="BX53913" s="73"/>
      <c r="BY53913" s="74"/>
      <c r="BZ53913" s="74"/>
      <c r="CA53913" s="74"/>
      <c r="CF53913" s="79"/>
      <c r="CL53913" s="79"/>
    </row>
    <row r="53914" spans="30:90">
      <c r="AD53914" s="73"/>
      <c r="AE53914" s="74"/>
      <c r="AF53914" s="74"/>
      <c r="BX53914" s="73"/>
      <c r="BY53914" s="74"/>
      <c r="BZ53914" s="74"/>
      <c r="CA53914" s="74"/>
      <c r="CF53914" s="79"/>
      <c r="CL53914" s="79"/>
    </row>
    <row r="53915" spans="30:90">
      <c r="AD53915" s="73"/>
      <c r="AE53915" s="74"/>
      <c r="AF53915" s="74"/>
      <c r="BX53915" s="73"/>
      <c r="BY53915" s="74"/>
      <c r="BZ53915" s="74"/>
      <c r="CA53915" s="74"/>
      <c r="CF53915" s="79"/>
      <c r="CL53915" s="79"/>
    </row>
    <row r="53916" spans="30:90">
      <c r="AD53916" s="73"/>
      <c r="AE53916" s="74"/>
      <c r="AF53916" s="74"/>
      <c r="BX53916" s="73"/>
      <c r="BY53916" s="74"/>
      <c r="BZ53916" s="74"/>
      <c r="CA53916" s="74"/>
      <c r="CF53916" s="79"/>
      <c r="CL53916" s="79"/>
    </row>
    <row r="53917" spans="30:90">
      <c r="AD53917" s="73"/>
      <c r="AE53917" s="74"/>
      <c r="AF53917" s="74"/>
      <c r="BX53917" s="73"/>
      <c r="BY53917" s="74"/>
      <c r="BZ53917" s="74"/>
      <c r="CA53917" s="74"/>
      <c r="CF53917" s="79"/>
      <c r="CL53917" s="79"/>
    </row>
    <row r="53918" spans="30:90">
      <c r="AD53918" s="73"/>
      <c r="AE53918" s="74"/>
      <c r="AF53918" s="74"/>
      <c r="BX53918" s="73"/>
      <c r="BY53918" s="74"/>
      <c r="BZ53918" s="74"/>
      <c r="CA53918" s="74"/>
      <c r="CF53918" s="79"/>
      <c r="CL53918" s="79"/>
    </row>
    <row r="53919" spans="30:90">
      <c r="AD53919" s="73"/>
      <c r="AE53919" s="74"/>
      <c r="AF53919" s="74"/>
      <c r="BX53919" s="73"/>
      <c r="BY53919" s="74"/>
      <c r="BZ53919" s="74"/>
      <c r="CA53919" s="74"/>
      <c r="CF53919" s="79"/>
      <c r="CL53919" s="79"/>
    </row>
    <row r="53920" spans="30:90">
      <c r="AD53920" s="73"/>
      <c r="AE53920" s="74"/>
      <c r="AF53920" s="74"/>
      <c r="BX53920" s="73"/>
      <c r="BY53920" s="74"/>
      <c r="BZ53920" s="74"/>
      <c r="CA53920" s="74"/>
      <c r="CF53920" s="79"/>
      <c r="CL53920" s="79"/>
    </row>
    <row r="53921" spans="30:90">
      <c r="AD53921" s="73"/>
      <c r="AE53921" s="74"/>
      <c r="AF53921" s="74"/>
      <c r="BX53921" s="73"/>
      <c r="BY53921" s="74"/>
      <c r="BZ53921" s="74"/>
      <c r="CA53921" s="74"/>
      <c r="CF53921" s="79"/>
      <c r="CL53921" s="79"/>
    </row>
    <row r="53922" spans="30:90">
      <c r="AD53922" s="73"/>
      <c r="AE53922" s="74"/>
      <c r="AF53922" s="74"/>
      <c r="BX53922" s="73"/>
      <c r="BY53922" s="74"/>
      <c r="BZ53922" s="74"/>
      <c r="CA53922" s="74"/>
      <c r="CF53922" s="79"/>
      <c r="CL53922" s="79"/>
    </row>
    <row r="53923" spans="30:90">
      <c r="AD53923" s="73"/>
      <c r="AE53923" s="74"/>
      <c r="AF53923" s="74"/>
      <c r="BX53923" s="73"/>
      <c r="BY53923" s="74"/>
      <c r="BZ53923" s="74"/>
      <c r="CA53923" s="74"/>
      <c r="CF53923" s="79"/>
      <c r="CL53923" s="79"/>
    </row>
    <row r="53924" spans="30:90">
      <c r="AD53924" s="73"/>
      <c r="AE53924" s="74"/>
      <c r="AF53924" s="74"/>
      <c r="BX53924" s="73"/>
      <c r="BY53924" s="74"/>
      <c r="BZ53924" s="74"/>
      <c r="CA53924" s="74"/>
      <c r="CF53924" s="79"/>
      <c r="CL53924" s="79"/>
    </row>
    <row r="53925" spans="30:90">
      <c r="AD53925" s="73"/>
      <c r="AE53925" s="74"/>
      <c r="AF53925" s="74"/>
      <c r="BX53925" s="73"/>
      <c r="BY53925" s="74"/>
      <c r="BZ53925" s="74"/>
      <c r="CA53925" s="74"/>
      <c r="CF53925" s="79"/>
      <c r="CL53925" s="79"/>
    </row>
    <row r="53926" spans="30:90">
      <c r="AD53926" s="73"/>
      <c r="AE53926" s="74"/>
      <c r="AF53926" s="74"/>
      <c r="BX53926" s="73"/>
      <c r="BY53926" s="74"/>
      <c r="BZ53926" s="74"/>
      <c r="CA53926" s="74"/>
      <c r="CF53926" s="79"/>
      <c r="CL53926" s="79"/>
    </row>
    <row r="53927" spans="30:90">
      <c r="AD53927" s="73"/>
      <c r="AE53927" s="74"/>
      <c r="AF53927" s="74"/>
      <c r="BX53927" s="73"/>
      <c r="BY53927" s="74"/>
      <c r="BZ53927" s="74"/>
      <c r="CA53927" s="74"/>
      <c r="CF53927" s="79"/>
      <c r="CL53927" s="79"/>
    </row>
    <row r="53928" spans="30:90">
      <c r="AD53928" s="73"/>
      <c r="AE53928" s="74"/>
      <c r="AF53928" s="74"/>
      <c r="BX53928" s="73"/>
      <c r="BY53928" s="74"/>
      <c r="BZ53928" s="74"/>
      <c r="CA53928" s="74"/>
      <c r="CF53928" s="79"/>
      <c r="CL53928" s="79"/>
    </row>
    <row r="53929" spans="30:90">
      <c r="AD53929" s="73"/>
      <c r="AE53929" s="74"/>
      <c r="AF53929" s="74"/>
      <c r="BX53929" s="73"/>
      <c r="BY53929" s="74"/>
      <c r="BZ53929" s="74"/>
      <c r="CA53929" s="74"/>
      <c r="CF53929" s="79"/>
      <c r="CL53929" s="79"/>
    </row>
    <row r="53930" spans="30:90">
      <c r="AD53930" s="73"/>
      <c r="AE53930" s="74"/>
      <c r="AF53930" s="74"/>
      <c r="BX53930" s="73"/>
      <c r="BY53930" s="74"/>
      <c r="BZ53930" s="74"/>
      <c r="CA53930" s="74"/>
      <c r="CF53930" s="79"/>
      <c r="CL53930" s="79"/>
    </row>
    <row r="53931" spans="30:90">
      <c r="AD53931" s="73"/>
      <c r="AE53931" s="74"/>
      <c r="AF53931" s="74"/>
      <c r="BX53931" s="73"/>
      <c r="BY53931" s="74"/>
      <c r="BZ53931" s="74"/>
      <c r="CA53931" s="74"/>
      <c r="CF53931" s="79"/>
      <c r="CL53931" s="79"/>
    </row>
    <row r="53932" spans="30:90">
      <c r="AD53932" s="73"/>
      <c r="AE53932" s="74"/>
      <c r="AF53932" s="74"/>
      <c r="BX53932" s="73"/>
      <c r="BY53932" s="74"/>
      <c r="BZ53932" s="74"/>
      <c r="CA53932" s="74"/>
      <c r="CF53932" s="79"/>
      <c r="CL53932" s="79"/>
    </row>
    <row r="53933" spans="30:90">
      <c r="AD53933" s="73"/>
      <c r="AE53933" s="74"/>
      <c r="AF53933" s="74"/>
      <c r="BX53933" s="73"/>
      <c r="BY53933" s="74"/>
      <c r="BZ53933" s="74"/>
      <c r="CA53933" s="74"/>
      <c r="CF53933" s="79"/>
      <c r="CL53933" s="79"/>
    </row>
    <row r="53934" spans="30:90">
      <c r="AD53934" s="73"/>
      <c r="AE53934" s="74"/>
      <c r="AF53934" s="74"/>
      <c r="BX53934" s="73"/>
      <c r="BY53934" s="74"/>
      <c r="BZ53934" s="74"/>
      <c r="CA53934" s="74"/>
      <c r="CF53934" s="79"/>
      <c r="CL53934" s="79"/>
    </row>
    <row r="53935" spans="30:90">
      <c r="AD53935" s="73"/>
      <c r="AE53935" s="74"/>
      <c r="AF53935" s="74"/>
      <c r="BX53935" s="73"/>
      <c r="BY53935" s="74"/>
      <c r="BZ53935" s="74"/>
      <c r="CA53935" s="74"/>
      <c r="CF53935" s="79"/>
      <c r="CL53935" s="79"/>
    </row>
    <row r="53936" spans="30:90">
      <c r="AD53936" s="73"/>
      <c r="AE53936" s="74"/>
      <c r="AF53936" s="74"/>
      <c r="BX53936" s="73"/>
      <c r="BY53936" s="74"/>
      <c r="BZ53936" s="74"/>
      <c r="CA53936" s="74"/>
      <c r="CF53936" s="79"/>
      <c r="CL53936" s="79"/>
    </row>
    <row r="53937" spans="30:90">
      <c r="AD53937" s="73"/>
      <c r="AE53937" s="74"/>
      <c r="AF53937" s="74"/>
      <c r="BX53937" s="73"/>
      <c r="BY53937" s="74"/>
      <c r="BZ53937" s="74"/>
      <c r="CA53937" s="74"/>
      <c r="CF53937" s="79"/>
      <c r="CL53937" s="79"/>
    </row>
    <row r="53938" spans="30:90">
      <c r="AD53938" s="73"/>
      <c r="AE53938" s="74"/>
      <c r="AF53938" s="74"/>
      <c r="BX53938" s="73"/>
      <c r="BY53938" s="74"/>
      <c r="BZ53938" s="74"/>
      <c r="CA53938" s="74"/>
      <c r="CF53938" s="79"/>
      <c r="CL53938" s="79"/>
    </row>
    <row r="53939" spans="30:90">
      <c r="AD53939" s="73"/>
      <c r="AE53939" s="74"/>
      <c r="AF53939" s="74"/>
      <c r="BX53939" s="73"/>
      <c r="BY53939" s="74"/>
      <c r="BZ53939" s="74"/>
      <c r="CA53939" s="74"/>
      <c r="CF53939" s="79"/>
      <c r="CL53939" s="79"/>
    </row>
    <row r="53940" spans="30:90">
      <c r="AD53940" s="73"/>
      <c r="AE53940" s="74"/>
      <c r="AF53940" s="74"/>
      <c r="BX53940" s="73"/>
      <c r="BY53940" s="74"/>
      <c r="BZ53940" s="74"/>
      <c r="CA53940" s="74"/>
      <c r="CF53940" s="79"/>
      <c r="CL53940" s="79"/>
    </row>
    <row r="53941" spans="30:90">
      <c r="AD53941" s="73"/>
      <c r="AE53941" s="74"/>
      <c r="AF53941" s="74"/>
      <c r="BX53941" s="73"/>
      <c r="BY53941" s="74"/>
      <c r="BZ53941" s="74"/>
      <c r="CA53941" s="74"/>
      <c r="CF53941" s="79"/>
      <c r="CL53941" s="79"/>
    </row>
    <row r="53942" spans="30:90">
      <c r="AD53942" s="73"/>
      <c r="AE53942" s="74"/>
      <c r="AF53942" s="74"/>
      <c r="BX53942" s="73"/>
      <c r="BY53942" s="74"/>
      <c r="BZ53942" s="74"/>
      <c r="CA53942" s="74"/>
      <c r="CF53942" s="79"/>
      <c r="CL53942" s="79"/>
    </row>
    <row r="53943" spans="30:90">
      <c r="AD53943" s="73"/>
      <c r="AE53943" s="74"/>
      <c r="AF53943" s="74"/>
      <c r="BX53943" s="73"/>
      <c r="BY53943" s="74"/>
      <c r="BZ53943" s="74"/>
      <c r="CA53943" s="74"/>
      <c r="CF53943" s="79"/>
      <c r="CL53943" s="79"/>
    </row>
    <row r="53944" spans="30:90">
      <c r="AD53944" s="73"/>
      <c r="AE53944" s="74"/>
      <c r="AF53944" s="74"/>
      <c r="BX53944" s="73"/>
      <c r="BY53944" s="74"/>
      <c r="BZ53944" s="74"/>
      <c r="CA53944" s="74"/>
      <c r="CF53944" s="79"/>
      <c r="CL53944" s="79"/>
    </row>
    <row r="53945" spans="30:90">
      <c r="AD53945" s="73"/>
      <c r="AE53945" s="74"/>
      <c r="AF53945" s="74"/>
      <c r="BX53945" s="73"/>
      <c r="BY53945" s="74"/>
      <c r="BZ53945" s="74"/>
      <c r="CA53945" s="74"/>
      <c r="CF53945" s="79"/>
      <c r="CL53945" s="79"/>
    </row>
    <row r="53946" spans="30:90">
      <c r="AD53946" s="73"/>
      <c r="AE53946" s="74"/>
      <c r="AF53946" s="74"/>
      <c r="BX53946" s="73"/>
      <c r="BY53946" s="74"/>
      <c r="BZ53946" s="74"/>
      <c r="CA53946" s="74"/>
      <c r="CF53946" s="79"/>
      <c r="CL53946" s="79"/>
    </row>
    <row r="53947" spans="30:90">
      <c r="AD53947" s="73"/>
      <c r="AE53947" s="74"/>
      <c r="AF53947" s="74"/>
      <c r="BX53947" s="73"/>
      <c r="BY53947" s="74"/>
      <c r="BZ53947" s="74"/>
      <c r="CA53947" s="74"/>
      <c r="CF53947" s="79"/>
      <c r="CL53947" s="79"/>
    </row>
    <row r="53948" spans="30:90">
      <c r="AD53948" s="73"/>
      <c r="AE53948" s="74"/>
      <c r="AF53948" s="74"/>
      <c r="BX53948" s="73"/>
      <c r="BY53948" s="74"/>
      <c r="BZ53948" s="74"/>
      <c r="CA53948" s="74"/>
      <c r="CF53948" s="79"/>
      <c r="CL53948" s="79"/>
    </row>
    <row r="53949" spans="30:90">
      <c r="AD53949" s="73"/>
      <c r="AE53949" s="74"/>
      <c r="AF53949" s="74"/>
      <c r="BX53949" s="73"/>
      <c r="BY53949" s="74"/>
      <c r="BZ53949" s="74"/>
      <c r="CA53949" s="74"/>
      <c r="CF53949" s="79"/>
      <c r="CL53949" s="79"/>
    </row>
    <row r="53950" spans="30:90">
      <c r="AD53950" s="73"/>
      <c r="AE53950" s="74"/>
      <c r="AF53950" s="74"/>
      <c r="BX53950" s="73"/>
      <c r="BY53950" s="74"/>
      <c r="BZ53950" s="74"/>
      <c r="CA53950" s="74"/>
      <c r="CF53950" s="79"/>
      <c r="CL53950" s="79"/>
    </row>
    <row r="53951" spans="30:90">
      <c r="AD53951" s="73"/>
      <c r="AE53951" s="74"/>
      <c r="AF53951" s="74"/>
      <c r="BX53951" s="73"/>
      <c r="BY53951" s="74"/>
      <c r="BZ53951" s="74"/>
      <c r="CA53951" s="74"/>
      <c r="CF53951" s="79"/>
      <c r="CL53951" s="79"/>
    </row>
    <row r="53952" spans="30:90">
      <c r="AD53952" s="73"/>
      <c r="AE53952" s="74"/>
      <c r="AF53952" s="74"/>
      <c r="BX53952" s="73"/>
      <c r="BY53952" s="74"/>
      <c r="BZ53952" s="74"/>
      <c r="CA53952" s="74"/>
      <c r="CF53952" s="79"/>
      <c r="CL53952" s="79"/>
    </row>
    <row r="53953" spans="30:90">
      <c r="AD53953" s="73"/>
      <c r="AE53953" s="74"/>
      <c r="AF53953" s="74"/>
      <c r="BX53953" s="73"/>
      <c r="BY53953" s="74"/>
      <c r="BZ53953" s="74"/>
      <c r="CA53953" s="74"/>
      <c r="CF53953" s="79"/>
      <c r="CL53953" s="79"/>
    </row>
    <row r="53954" spans="30:90">
      <c r="AD53954" s="73"/>
      <c r="AE53954" s="74"/>
      <c r="AF53954" s="74"/>
      <c r="BX53954" s="73"/>
      <c r="BY53954" s="74"/>
      <c r="BZ53954" s="74"/>
      <c r="CA53954" s="74"/>
      <c r="CF53954" s="79"/>
      <c r="CL53954" s="79"/>
    </row>
    <row r="53955" spans="30:90">
      <c r="AD53955" s="73"/>
      <c r="AE53955" s="74"/>
      <c r="AF53955" s="74"/>
      <c r="BX53955" s="73"/>
      <c r="BY53955" s="74"/>
      <c r="BZ53955" s="74"/>
      <c r="CA53955" s="74"/>
      <c r="CF53955" s="79"/>
      <c r="CL53955" s="79"/>
    </row>
    <row r="53956" spans="30:90">
      <c r="AD53956" s="73"/>
      <c r="AE53956" s="74"/>
      <c r="AF53956" s="74"/>
      <c r="BX53956" s="73"/>
      <c r="BY53956" s="74"/>
      <c r="BZ53956" s="74"/>
      <c r="CA53956" s="74"/>
      <c r="CF53956" s="79"/>
      <c r="CL53956" s="79"/>
    </row>
    <row r="53957" spans="30:90">
      <c r="AD53957" s="73"/>
      <c r="AE53957" s="74"/>
      <c r="AF53957" s="74"/>
      <c r="BX53957" s="73"/>
      <c r="BY53957" s="74"/>
      <c r="BZ53957" s="74"/>
      <c r="CA53957" s="74"/>
      <c r="CF53957" s="79"/>
      <c r="CL53957" s="79"/>
    </row>
    <row r="53958" spans="30:90">
      <c r="AD53958" s="73"/>
      <c r="AE53958" s="74"/>
      <c r="AF53958" s="74"/>
      <c r="BX53958" s="73"/>
      <c r="BY53958" s="74"/>
      <c r="BZ53958" s="74"/>
      <c r="CA53958" s="74"/>
      <c r="CF53958" s="79"/>
      <c r="CL53958" s="79"/>
    </row>
    <row r="53959" spans="30:90">
      <c r="AD53959" s="73"/>
      <c r="AE53959" s="74"/>
      <c r="AF53959" s="74"/>
      <c r="BX53959" s="73"/>
      <c r="BY53959" s="74"/>
      <c r="BZ53959" s="74"/>
      <c r="CA53959" s="74"/>
      <c r="CF53959" s="79"/>
      <c r="CL53959" s="79"/>
    </row>
    <row r="53960" spans="30:90">
      <c r="AD53960" s="73"/>
      <c r="AE53960" s="74"/>
      <c r="AF53960" s="74"/>
      <c r="BX53960" s="73"/>
      <c r="BY53960" s="74"/>
      <c r="BZ53960" s="74"/>
      <c r="CA53960" s="74"/>
      <c r="CF53960" s="79"/>
      <c r="CL53960" s="79"/>
    </row>
    <row r="53961" spans="30:90">
      <c r="AD53961" s="73"/>
      <c r="AE53961" s="74"/>
      <c r="AF53961" s="74"/>
      <c r="BX53961" s="73"/>
      <c r="BY53961" s="74"/>
      <c r="BZ53961" s="74"/>
      <c r="CA53961" s="74"/>
      <c r="CF53961" s="79"/>
      <c r="CL53961" s="79"/>
    </row>
    <row r="53962" spans="30:90">
      <c r="AD53962" s="73"/>
      <c r="AE53962" s="74"/>
      <c r="AF53962" s="74"/>
      <c r="BX53962" s="73"/>
      <c r="BY53962" s="74"/>
      <c r="BZ53962" s="74"/>
      <c r="CA53962" s="74"/>
      <c r="CF53962" s="79"/>
      <c r="CL53962" s="79"/>
    </row>
    <row r="53963" spans="30:90">
      <c r="AD53963" s="73"/>
      <c r="AE53963" s="74"/>
      <c r="AF53963" s="74"/>
      <c r="BX53963" s="73"/>
      <c r="BY53963" s="74"/>
      <c r="BZ53963" s="74"/>
      <c r="CA53963" s="74"/>
      <c r="CF53963" s="79"/>
      <c r="CL53963" s="79"/>
    </row>
    <row r="53964" spans="30:90">
      <c r="AD53964" s="73"/>
      <c r="AE53964" s="74"/>
      <c r="AF53964" s="74"/>
      <c r="BX53964" s="73"/>
      <c r="BY53964" s="74"/>
      <c r="BZ53964" s="74"/>
      <c r="CA53964" s="74"/>
      <c r="CF53964" s="79"/>
      <c r="CL53964" s="79"/>
    </row>
    <row r="53965" spans="30:90">
      <c r="AD53965" s="73"/>
      <c r="AE53965" s="74"/>
      <c r="AF53965" s="74"/>
      <c r="BX53965" s="73"/>
      <c r="BY53965" s="74"/>
      <c r="BZ53965" s="74"/>
      <c r="CA53965" s="74"/>
      <c r="CF53965" s="79"/>
      <c r="CL53965" s="79"/>
    </row>
    <row r="53966" spans="30:90">
      <c r="AD53966" s="73"/>
      <c r="AE53966" s="74"/>
      <c r="AF53966" s="74"/>
      <c r="BX53966" s="73"/>
      <c r="BY53966" s="74"/>
      <c r="BZ53966" s="74"/>
      <c r="CA53966" s="74"/>
      <c r="CF53966" s="79"/>
      <c r="CL53966" s="79"/>
    </row>
    <row r="53967" spans="30:90">
      <c r="AD53967" s="73"/>
      <c r="AE53967" s="74"/>
      <c r="AF53967" s="74"/>
      <c r="BX53967" s="73"/>
      <c r="BY53967" s="74"/>
      <c r="BZ53967" s="74"/>
      <c r="CA53967" s="74"/>
      <c r="CF53967" s="79"/>
      <c r="CL53967" s="79"/>
    </row>
    <row r="53968" spans="30:90">
      <c r="AD53968" s="73"/>
      <c r="AE53968" s="74"/>
      <c r="AF53968" s="74"/>
      <c r="BX53968" s="73"/>
      <c r="BY53968" s="74"/>
      <c r="BZ53968" s="74"/>
      <c r="CA53968" s="74"/>
      <c r="CF53968" s="79"/>
      <c r="CL53968" s="79"/>
    </row>
    <row r="53969" spans="30:90">
      <c r="AD53969" s="73"/>
      <c r="AE53969" s="74"/>
      <c r="AF53969" s="74"/>
      <c r="BX53969" s="73"/>
      <c r="BY53969" s="74"/>
      <c r="BZ53969" s="74"/>
      <c r="CA53969" s="74"/>
      <c r="CF53969" s="79"/>
      <c r="CL53969" s="79"/>
    </row>
    <row r="53970" spans="30:90">
      <c r="AD53970" s="73"/>
      <c r="AE53970" s="74"/>
      <c r="AF53970" s="74"/>
      <c r="BX53970" s="73"/>
      <c r="BY53970" s="74"/>
      <c r="BZ53970" s="74"/>
      <c r="CA53970" s="74"/>
      <c r="CF53970" s="79"/>
      <c r="CL53970" s="79"/>
    </row>
    <row r="53971" spans="30:90">
      <c r="AD53971" s="73"/>
      <c r="AE53971" s="74"/>
      <c r="AF53971" s="74"/>
      <c r="BX53971" s="73"/>
      <c r="BY53971" s="74"/>
      <c r="BZ53971" s="74"/>
      <c r="CA53971" s="74"/>
      <c r="CF53971" s="79"/>
      <c r="CL53971" s="79"/>
    </row>
    <row r="53972" spans="30:90">
      <c r="AD53972" s="73"/>
      <c r="AE53972" s="74"/>
      <c r="AF53972" s="74"/>
      <c r="BX53972" s="73"/>
      <c r="BY53972" s="74"/>
      <c r="BZ53972" s="74"/>
      <c r="CA53972" s="74"/>
      <c r="CF53972" s="79"/>
      <c r="CL53972" s="79"/>
    </row>
    <row r="53973" spans="30:90">
      <c r="AD53973" s="73"/>
      <c r="AE53973" s="74"/>
      <c r="AF53973" s="74"/>
      <c r="BX53973" s="73"/>
      <c r="BY53973" s="74"/>
      <c r="BZ53973" s="74"/>
      <c r="CA53973" s="74"/>
      <c r="CF53973" s="79"/>
      <c r="CL53973" s="79"/>
    </row>
    <row r="53974" spans="30:90">
      <c r="AD53974" s="73"/>
      <c r="AE53974" s="74"/>
      <c r="AF53974" s="74"/>
      <c r="BX53974" s="73"/>
      <c r="BY53974" s="74"/>
      <c r="BZ53974" s="74"/>
      <c r="CA53974" s="74"/>
      <c r="CF53974" s="79"/>
      <c r="CL53974" s="79"/>
    </row>
    <row r="53975" spans="30:90">
      <c r="AD53975" s="73"/>
      <c r="AE53975" s="74"/>
      <c r="AF53975" s="74"/>
      <c r="BX53975" s="73"/>
      <c r="BY53975" s="74"/>
      <c r="BZ53975" s="74"/>
      <c r="CA53975" s="74"/>
      <c r="CF53975" s="79"/>
      <c r="CL53975" s="79"/>
    </row>
    <row r="53976" spans="30:90">
      <c r="AD53976" s="73"/>
      <c r="AE53976" s="74"/>
      <c r="AF53976" s="74"/>
      <c r="BX53976" s="73"/>
      <c r="BY53976" s="74"/>
      <c r="BZ53976" s="74"/>
      <c r="CA53976" s="74"/>
      <c r="CF53976" s="79"/>
      <c r="CL53976" s="79"/>
    </row>
    <row r="53977" spans="30:90">
      <c r="AD53977" s="73"/>
      <c r="AE53977" s="74"/>
      <c r="AF53977" s="74"/>
      <c r="BX53977" s="73"/>
      <c r="BY53977" s="74"/>
      <c r="BZ53977" s="74"/>
      <c r="CA53977" s="74"/>
      <c r="CF53977" s="79"/>
      <c r="CL53977" s="79"/>
    </row>
    <row r="53978" spans="30:90">
      <c r="AD53978" s="73"/>
      <c r="AE53978" s="74"/>
      <c r="AF53978" s="74"/>
      <c r="BX53978" s="73"/>
      <c r="BY53978" s="74"/>
      <c r="BZ53978" s="74"/>
      <c r="CA53978" s="74"/>
      <c r="CF53978" s="79"/>
      <c r="CL53978" s="79"/>
    </row>
    <row r="53979" spans="30:90">
      <c r="AD53979" s="73"/>
      <c r="AE53979" s="74"/>
      <c r="AF53979" s="74"/>
      <c r="BX53979" s="73"/>
      <c r="BY53979" s="74"/>
      <c r="BZ53979" s="74"/>
      <c r="CA53979" s="74"/>
      <c r="CF53979" s="79"/>
      <c r="CL53979" s="79"/>
    </row>
    <row r="53980" spans="30:90">
      <c r="AD53980" s="73"/>
      <c r="AE53980" s="74"/>
      <c r="AF53980" s="74"/>
      <c r="BX53980" s="73"/>
      <c r="BY53980" s="74"/>
      <c r="BZ53980" s="74"/>
      <c r="CA53980" s="74"/>
      <c r="CF53980" s="79"/>
      <c r="CL53980" s="79"/>
    </row>
    <row r="53981" spans="30:90">
      <c r="AD53981" s="73"/>
      <c r="AE53981" s="74"/>
      <c r="AF53981" s="74"/>
      <c r="BX53981" s="73"/>
      <c r="BY53981" s="74"/>
      <c r="BZ53981" s="74"/>
      <c r="CA53981" s="74"/>
      <c r="CF53981" s="79"/>
      <c r="CL53981" s="79"/>
    </row>
    <row r="53982" spans="30:90">
      <c r="AD53982" s="73"/>
      <c r="AE53982" s="74"/>
      <c r="AF53982" s="74"/>
      <c r="BX53982" s="73"/>
      <c r="BY53982" s="74"/>
      <c r="BZ53982" s="74"/>
      <c r="CA53982" s="74"/>
      <c r="CF53982" s="79"/>
      <c r="CL53982" s="79"/>
    </row>
    <row r="53983" spans="30:90">
      <c r="AD53983" s="73"/>
      <c r="AE53983" s="74"/>
      <c r="AF53983" s="74"/>
      <c r="BX53983" s="73"/>
      <c r="BY53983" s="74"/>
      <c r="BZ53983" s="74"/>
      <c r="CA53983" s="74"/>
      <c r="CF53983" s="79"/>
      <c r="CL53983" s="79"/>
    </row>
    <row r="53984" spans="30:90">
      <c r="AD53984" s="73"/>
      <c r="AE53984" s="74"/>
      <c r="AF53984" s="74"/>
      <c r="BX53984" s="73"/>
      <c r="BY53984" s="74"/>
      <c r="BZ53984" s="74"/>
      <c r="CA53984" s="74"/>
      <c r="CF53984" s="79"/>
      <c r="CL53984" s="79"/>
    </row>
    <row r="53985" spans="30:90">
      <c r="AD53985" s="73"/>
      <c r="AE53985" s="74"/>
      <c r="AF53985" s="74"/>
      <c r="BX53985" s="73"/>
      <c r="BY53985" s="74"/>
      <c r="BZ53985" s="74"/>
      <c r="CA53985" s="74"/>
      <c r="CF53985" s="79"/>
      <c r="CL53985" s="79"/>
    </row>
    <row r="53986" spans="30:90">
      <c r="AD53986" s="73"/>
      <c r="AE53986" s="74"/>
      <c r="AF53986" s="74"/>
      <c r="BX53986" s="73"/>
      <c r="BY53986" s="74"/>
      <c r="BZ53986" s="74"/>
      <c r="CA53986" s="74"/>
      <c r="CF53986" s="79"/>
      <c r="CL53986" s="79"/>
    </row>
    <row r="53987" spans="30:90">
      <c r="AD53987" s="73"/>
      <c r="AE53987" s="74"/>
      <c r="AF53987" s="74"/>
      <c r="BX53987" s="73"/>
      <c r="BY53987" s="74"/>
      <c r="BZ53987" s="74"/>
      <c r="CA53987" s="74"/>
      <c r="CF53987" s="79"/>
      <c r="CL53987" s="79"/>
    </row>
    <row r="53988" spans="30:90">
      <c r="AD53988" s="73"/>
      <c r="AE53988" s="74"/>
      <c r="AF53988" s="74"/>
      <c r="BX53988" s="73"/>
      <c r="BY53988" s="74"/>
      <c r="BZ53988" s="74"/>
      <c r="CA53988" s="74"/>
      <c r="CF53988" s="79"/>
      <c r="CL53988" s="79"/>
    </row>
    <row r="53989" spans="30:90">
      <c r="AD53989" s="73"/>
      <c r="AE53989" s="74"/>
      <c r="AF53989" s="74"/>
      <c r="BX53989" s="73"/>
      <c r="BY53989" s="74"/>
      <c r="BZ53989" s="74"/>
      <c r="CA53989" s="74"/>
      <c r="CF53989" s="79"/>
      <c r="CL53989" s="79"/>
    </row>
    <row r="53990" spans="30:90">
      <c r="AD53990" s="73"/>
      <c r="AE53990" s="74"/>
      <c r="AF53990" s="74"/>
      <c r="BX53990" s="73"/>
      <c r="BY53990" s="74"/>
      <c r="BZ53990" s="74"/>
      <c r="CA53990" s="74"/>
      <c r="CF53990" s="79"/>
      <c r="CL53990" s="79"/>
    </row>
    <row r="53991" spans="30:90">
      <c r="AD53991" s="73"/>
      <c r="AE53991" s="74"/>
      <c r="AF53991" s="74"/>
      <c r="BX53991" s="73"/>
      <c r="BY53991" s="74"/>
      <c r="BZ53991" s="74"/>
      <c r="CA53991" s="74"/>
      <c r="CF53991" s="79"/>
      <c r="CL53991" s="79"/>
    </row>
    <row r="53992" spans="30:90">
      <c r="AD53992" s="73"/>
      <c r="AE53992" s="74"/>
      <c r="AF53992" s="74"/>
      <c r="BX53992" s="73"/>
      <c r="BY53992" s="74"/>
      <c r="BZ53992" s="74"/>
      <c r="CA53992" s="74"/>
      <c r="CF53992" s="79"/>
      <c r="CL53992" s="79"/>
    </row>
    <row r="53993" spans="30:90">
      <c r="AD53993" s="73"/>
      <c r="AE53993" s="74"/>
      <c r="AF53993" s="74"/>
      <c r="BX53993" s="73"/>
      <c r="BY53993" s="74"/>
      <c r="BZ53993" s="74"/>
      <c r="CA53993" s="74"/>
      <c r="CF53993" s="79"/>
      <c r="CL53993" s="79"/>
    </row>
    <row r="53994" spans="30:90">
      <c r="AD53994" s="73"/>
      <c r="AE53994" s="74"/>
      <c r="AF53994" s="74"/>
      <c r="BX53994" s="73"/>
      <c r="BY53994" s="74"/>
      <c r="BZ53994" s="74"/>
      <c r="CA53994" s="74"/>
      <c r="CF53994" s="79"/>
      <c r="CL53994" s="79"/>
    </row>
    <row r="53995" spans="30:90">
      <c r="AD53995" s="73"/>
      <c r="AE53995" s="74"/>
      <c r="AF53995" s="74"/>
      <c r="BX53995" s="73"/>
      <c r="BY53995" s="74"/>
      <c r="BZ53995" s="74"/>
      <c r="CA53995" s="74"/>
      <c r="CF53995" s="79"/>
      <c r="CL53995" s="79"/>
    </row>
    <row r="53996" spans="30:90">
      <c r="AD53996" s="73"/>
      <c r="AE53996" s="74"/>
      <c r="AF53996" s="74"/>
      <c r="BX53996" s="73"/>
      <c r="BY53996" s="74"/>
      <c r="BZ53996" s="74"/>
      <c r="CA53996" s="74"/>
      <c r="CF53996" s="79"/>
      <c r="CL53996" s="79"/>
    </row>
    <row r="53997" spans="30:90">
      <c r="AD53997" s="73"/>
      <c r="AE53997" s="74"/>
      <c r="AF53997" s="74"/>
      <c r="BX53997" s="73"/>
      <c r="BY53997" s="74"/>
      <c r="BZ53997" s="74"/>
      <c r="CA53997" s="74"/>
      <c r="CF53997" s="79"/>
      <c r="CL53997" s="79"/>
    </row>
    <row r="53998" spans="30:90">
      <c r="AD53998" s="73"/>
      <c r="AE53998" s="74"/>
      <c r="AF53998" s="74"/>
      <c r="BX53998" s="73"/>
      <c r="BY53998" s="74"/>
      <c r="BZ53998" s="74"/>
      <c r="CA53998" s="74"/>
      <c r="CF53998" s="79"/>
      <c r="CL53998" s="79"/>
    </row>
    <row r="53999" spans="30:90">
      <c r="AD53999" s="73"/>
      <c r="AE53999" s="74"/>
      <c r="AF53999" s="74"/>
      <c r="BX53999" s="73"/>
      <c r="BY53999" s="74"/>
      <c r="BZ53999" s="74"/>
      <c r="CA53999" s="74"/>
      <c r="CF53999" s="79"/>
      <c r="CL53999" s="79"/>
    </row>
    <row r="54000" spans="30:90">
      <c r="AD54000" s="73"/>
      <c r="AE54000" s="74"/>
      <c r="AF54000" s="74"/>
      <c r="BX54000" s="73"/>
      <c r="BY54000" s="74"/>
      <c r="BZ54000" s="74"/>
      <c r="CA54000" s="74"/>
      <c r="CF54000" s="79"/>
      <c r="CL54000" s="79"/>
    </row>
    <row r="54001" spans="30:90">
      <c r="AD54001" s="73"/>
      <c r="AE54001" s="74"/>
      <c r="AF54001" s="74"/>
      <c r="BX54001" s="73"/>
      <c r="BY54001" s="74"/>
      <c r="BZ54001" s="74"/>
      <c r="CA54001" s="74"/>
      <c r="CF54001" s="79"/>
      <c r="CL54001" s="79"/>
    </row>
    <row r="54002" spans="30:90">
      <c r="AD54002" s="73"/>
      <c r="AE54002" s="74"/>
      <c r="AF54002" s="74"/>
      <c r="BX54002" s="73"/>
      <c r="BY54002" s="74"/>
      <c r="BZ54002" s="74"/>
      <c r="CA54002" s="74"/>
      <c r="CF54002" s="79"/>
      <c r="CL54002" s="79"/>
    </row>
    <row r="54003" spans="30:90">
      <c r="AD54003" s="73"/>
      <c r="AE54003" s="74"/>
      <c r="AF54003" s="74"/>
      <c r="BX54003" s="73"/>
      <c r="BY54003" s="74"/>
      <c r="BZ54003" s="74"/>
      <c r="CA54003" s="74"/>
      <c r="CF54003" s="79"/>
      <c r="CL54003" s="79"/>
    </row>
    <row r="54004" spans="30:90">
      <c r="AD54004" s="73"/>
      <c r="AE54004" s="74"/>
      <c r="AF54004" s="74"/>
      <c r="BX54004" s="73"/>
      <c r="BY54004" s="74"/>
      <c r="BZ54004" s="74"/>
      <c r="CA54004" s="74"/>
      <c r="CF54004" s="79"/>
      <c r="CL54004" s="79"/>
    </row>
    <row r="54005" spans="30:90">
      <c r="AD54005" s="73"/>
      <c r="AE54005" s="74"/>
      <c r="AF54005" s="74"/>
      <c r="BX54005" s="73"/>
      <c r="BY54005" s="74"/>
      <c r="BZ54005" s="74"/>
      <c r="CA54005" s="74"/>
      <c r="CF54005" s="79"/>
      <c r="CL54005" s="79"/>
    </row>
    <row r="54006" spans="30:90">
      <c r="AD54006" s="73"/>
      <c r="AE54006" s="74"/>
      <c r="AF54006" s="74"/>
      <c r="BX54006" s="73"/>
      <c r="BY54006" s="74"/>
      <c r="BZ54006" s="74"/>
      <c r="CA54006" s="74"/>
      <c r="CF54006" s="79"/>
      <c r="CL54006" s="79"/>
    </row>
    <row r="54007" spans="30:90">
      <c r="AD54007" s="73"/>
      <c r="AE54007" s="74"/>
      <c r="AF54007" s="74"/>
      <c r="BX54007" s="73"/>
      <c r="BY54007" s="74"/>
      <c r="BZ54007" s="74"/>
      <c r="CA54007" s="74"/>
      <c r="CF54007" s="79"/>
      <c r="CL54007" s="79"/>
    </row>
    <row r="54008" spans="30:90">
      <c r="AD54008" s="73"/>
      <c r="AE54008" s="74"/>
      <c r="AF54008" s="74"/>
      <c r="BX54008" s="73"/>
      <c r="BY54008" s="74"/>
      <c r="BZ54008" s="74"/>
      <c r="CA54008" s="74"/>
      <c r="CF54008" s="79"/>
      <c r="CL54008" s="79"/>
    </row>
    <row r="54009" spans="30:90">
      <c r="AD54009" s="73"/>
      <c r="AE54009" s="74"/>
      <c r="AF54009" s="74"/>
      <c r="BX54009" s="73"/>
      <c r="BY54009" s="74"/>
      <c r="BZ54009" s="74"/>
      <c r="CA54009" s="74"/>
      <c r="CF54009" s="79"/>
      <c r="CL54009" s="79"/>
    </row>
    <row r="54010" spans="30:90">
      <c r="AD54010" s="73"/>
      <c r="AE54010" s="74"/>
      <c r="AF54010" s="74"/>
      <c r="BX54010" s="73"/>
      <c r="BY54010" s="74"/>
      <c r="BZ54010" s="74"/>
      <c r="CA54010" s="74"/>
      <c r="CF54010" s="79"/>
      <c r="CL54010" s="79"/>
    </row>
    <row r="54011" spans="30:90">
      <c r="AD54011" s="73"/>
      <c r="AE54011" s="74"/>
      <c r="AF54011" s="74"/>
      <c r="BX54011" s="73"/>
      <c r="BY54011" s="74"/>
      <c r="BZ54011" s="74"/>
      <c r="CA54011" s="74"/>
      <c r="CF54011" s="79"/>
      <c r="CL54011" s="79"/>
    </row>
    <row r="54012" spans="30:90">
      <c r="AD54012" s="73"/>
      <c r="AE54012" s="74"/>
      <c r="AF54012" s="74"/>
      <c r="BX54012" s="73"/>
      <c r="BY54012" s="74"/>
      <c r="BZ54012" s="74"/>
      <c r="CA54012" s="74"/>
      <c r="CF54012" s="79"/>
      <c r="CL54012" s="79"/>
    </row>
    <row r="54013" spans="30:90">
      <c r="AD54013" s="73"/>
      <c r="AE54013" s="74"/>
      <c r="AF54013" s="74"/>
      <c r="BX54013" s="73"/>
      <c r="BY54013" s="74"/>
      <c r="BZ54013" s="74"/>
      <c r="CA54013" s="74"/>
      <c r="CF54013" s="79"/>
      <c r="CL54013" s="79"/>
    </row>
    <row r="54014" spans="30:90">
      <c r="AD54014" s="73"/>
      <c r="AE54014" s="74"/>
      <c r="AF54014" s="74"/>
      <c r="BX54014" s="73"/>
      <c r="BY54014" s="74"/>
      <c r="BZ54014" s="74"/>
      <c r="CA54014" s="74"/>
      <c r="CF54014" s="79"/>
      <c r="CL54014" s="79"/>
    </row>
    <row r="54015" spans="30:90">
      <c r="AD54015" s="73"/>
      <c r="AE54015" s="74"/>
      <c r="AF54015" s="74"/>
      <c r="BX54015" s="73"/>
      <c r="BY54015" s="74"/>
      <c r="BZ54015" s="74"/>
      <c r="CA54015" s="74"/>
      <c r="CF54015" s="79"/>
      <c r="CL54015" s="79"/>
    </row>
    <row r="54016" spans="30:90">
      <c r="AD54016" s="73"/>
      <c r="AE54016" s="74"/>
      <c r="AF54016" s="74"/>
      <c r="BX54016" s="73"/>
      <c r="BY54016" s="74"/>
      <c r="BZ54016" s="74"/>
      <c r="CA54016" s="74"/>
      <c r="CF54016" s="79"/>
      <c r="CL54016" s="79"/>
    </row>
    <row r="54017" spans="30:90">
      <c r="AD54017" s="73"/>
      <c r="AE54017" s="74"/>
      <c r="AF54017" s="74"/>
      <c r="BX54017" s="73"/>
      <c r="BY54017" s="74"/>
      <c r="BZ54017" s="74"/>
      <c r="CA54017" s="74"/>
      <c r="CF54017" s="79"/>
      <c r="CL54017" s="79"/>
    </row>
    <row r="54018" spans="30:90">
      <c r="AD54018" s="73"/>
      <c r="AE54018" s="74"/>
      <c r="AF54018" s="74"/>
      <c r="BX54018" s="73"/>
      <c r="BY54018" s="74"/>
      <c r="BZ54018" s="74"/>
      <c r="CA54018" s="74"/>
      <c r="CF54018" s="79"/>
      <c r="CL54018" s="79"/>
    </row>
    <row r="54019" spans="30:90">
      <c r="AD54019" s="73"/>
      <c r="AE54019" s="74"/>
      <c r="AF54019" s="74"/>
      <c r="BX54019" s="73"/>
      <c r="BY54019" s="74"/>
      <c r="BZ54019" s="74"/>
      <c r="CA54019" s="74"/>
      <c r="CF54019" s="79"/>
      <c r="CL54019" s="79"/>
    </row>
    <row r="54020" spans="30:90">
      <c r="AD54020" s="73"/>
      <c r="AE54020" s="74"/>
      <c r="AF54020" s="74"/>
      <c r="BX54020" s="73"/>
      <c r="BY54020" s="74"/>
      <c r="BZ54020" s="74"/>
      <c r="CA54020" s="74"/>
      <c r="CF54020" s="79"/>
      <c r="CL54020" s="79"/>
    </row>
    <row r="54021" spans="30:90">
      <c r="AD54021" s="73"/>
      <c r="AE54021" s="74"/>
      <c r="AF54021" s="74"/>
      <c r="BX54021" s="73"/>
      <c r="BY54021" s="74"/>
      <c r="BZ54021" s="74"/>
      <c r="CA54021" s="74"/>
      <c r="CF54021" s="79"/>
      <c r="CL54021" s="79"/>
    </row>
    <row r="54022" spans="30:90">
      <c r="AD54022" s="73"/>
      <c r="AE54022" s="74"/>
      <c r="AF54022" s="74"/>
      <c r="BX54022" s="73"/>
      <c r="BY54022" s="74"/>
      <c r="BZ54022" s="74"/>
      <c r="CA54022" s="74"/>
      <c r="CF54022" s="79"/>
      <c r="CL54022" s="79"/>
    </row>
    <row r="54023" spans="30:90">
      <c r="AD54023" s="73"/>
      <c r="AE54023" s="74"/>
      <c r="AF54023" s="74"/>
      <c r="BX54023" s="73"/>
      <c r="BY54023" s="74"/>
      <c r="BZ54023" s="74"/>
      <c r="CA54023" s="74"/>
      <c r="CF54023" s="79"/>
      <c r="CL54023" s="79"/>
    </row>
    <row r="54024" spans="30:90">
      <c r="AD54024" s="73"/>
      <c r="AE54024" s="74"/>
      <c r="AF54024" s="74"/>
      <c r="BX54024" s="73"/>
      <c r="BY54024" s="74"/>
      <c r="BZ54024" s="74"/>
      <c r="CA54024" s="74"/>
      <c r="CF54024" s="79"/>
      <c r="CL54024" s="79"/>
    </row>
    <row r="54025" spans="30:90">
      <c r="AD54025" s="73"/>
      <c r="AE54025" s="74"/>
      <c r="AF54025" s="74"/>
      <c r="BX54025" s="73"/>
      <c r="BY54025" s="74"/>
      <c r="BZ54025" s="74"/>
      <c r="CA54025" s="74"/>
      <c r="CF54025" s="79"/>
      <c r="CL54025" s="79"/>
    </row>
    <row r="54026" spans="30:90">
      <c r="AD54026" s="73"/>
      <c r="AE54026" s="74"/>
      <c r="AF54026" s="74"/>
      <c r="BX54026" s="73"/>
      <c r="BY54026" s="74"/>
      <c r="BZ54026" s="74"/>
      <c r="CA54026" s="74"/>
      <c r="CF54026" s="79"/>
      <c r="CL54026" s="79"/>
    </row>
    <row r="54027" spans="30:90">
      <c r="AD54027" s="73"/>
      <c r="AE54027" s="74"/>
      <c r="AF54027" s="74"/>
      <c r="BX54027" s="73"/>
      <c r="BY54027" s="74"/>
      <c r="BZ54027" s="74"/>
      <c r="CA54027" s="74"/>
      <c r="CF54027" s="79"/>
      <c r="CL54027" s="79"/>
    </row>
    <row r="54028" spans="30:90">
      <c r="AD54028" s="73"/>
      <c r="AE54028" s="74"/>
      <c r="AF54028" s="74"/>
      <c r="BX54028" s="73"/>
      <c r="BY54028" s="74"/>
      <c r="BZ54028" s="74"/>
      <c r="CA54028" s="74"/>
      <c r="CF54028" s="79"/>
      <c r="CL54028" s="79"/>
    </row>
    <row r="54029" spans="30:90">
      <c r="AD54029" s="73"/>
      <c r="AE54029" s="74"/>
      <c r="AF54029" s="74"/>
      <c r="BX54029" s="73"/>
      <c r="BY54029" s="74"/>
      <c r="BZ54029" s="74"/>
      <c r="CA54029" s="74"/>
      <c r="CF54029" s="79"/>
      <c r="CL54029" s="79"/>
    </row>
    <row r="54030" spans="30:90">
      <c r="AD54030" s="73"/>
      <c r="AE54030" s="74"/>
      <c r="AF54030" s="74"/>
      <c r="BX54030" s="73"/>
      <c r="BY54030" s="74"/>
      <c r="BZ54030" s="74"/>
      <c r="CA54030" s="74"/>
      <c r="CF54030" s="79"/>
      <c r="CL54030" s="79"/>
    </row>
    <row r="54031" spans="30:90">
      <c r="AD54031" s="73"/>
      <c r="AE54031" s="74"/>
      <c r="AF54031" s="74"/>
      <c r="BX54031" s="73"/>
      <c r="BY54031" s="74"/>
      <c r="BZ54031" s="74"/>
      <c r="CA54031" s="74"/>
      <c r="CF54031" s="79"/>
      <c r="CL54031" s="79"/>
    </row>
    <row r="54032" spans="30:90">
      <c r="AD54032" s="73"/>
      <c r="AE54032" s="74"/>
      <c r="AF54032" s="74"/>
      <c r="BX54032" s="73"/>
      <c r="BY54032" s="74"/>
      <c r="BZ54032" s="74"/>
      <c r="CA54032" s="74"/>
      <c r="CF54032" s="79"/>
      <c r="CL54032" s="79"/>
    </row>
    <row r="54033" spans="30:90">
      <c r="AD54033" s="73"/>
      <c r="AE54033" s="74"/>
      <c r="AF54033" s="74"/>
      <c r="BX54033" s="73"/>
      <c r="BY54033" s="74"/>
      <c r="BZ54033" s="74"/>
      <c r="CA54033" s="74"/>
      <c r="CF54033" s="79"/>
      <c r="CL54033" s="79"/>
    </row>
    <row r="54034" spans="30:90">
      <c r="AD54034" s="73"/>
      <c r="AE54034" s="74"/>
      <c r="AF54034" s="74"/>
      <c r="BX54034" s="73"/>
      <c r="BY54034" s="74"/>
      <c r="BZ54034" s="74"/>
      <c r="CA54034" s="74"/>
      <c r="CF54034" s="79"/>
      <c r="CL54034" s="79"/>
    </row>
    <row r="54035" spans="30:90">
      <c r="AD54035" s="73"/>
      <c r="AE54035" s="74"/>
      <c r="AF54035" s="74"/>
      <c r="BX54035" s="73"/>
      <c r="BY54035" s="74"/>
      <c r="BZ54035" s="74"/>
      <c r="CA54035" s="74"/>
      <c r="CF54035" s="79"/>
      <c r="CL54035" s="79"/>
    </row>
    <row r="54036" spans="30:90">
      <c r="AD54036" s="73"/>
      <c r="AE54036" s="74"/>
      <c r="AF54036" s="74"/>
      <c r="BX54036" s="73"/>
      <c r="BY54036" s="74"/>
      <c r="BZ54036" s="74"/>
      <c r="CA54036" s="74"/>
      <c r="CF54036" s="79"/>
      <c r="CL54036" s="79"/>
    </row>
    <row r="54037" spans="30:90">
      <c r="AD54037" s="73"/>
      <c r="AE54037" s="74"/>
      <c r="AF54037" s="74"/>
      <c r="BX54037" s="73"/>
      <c r="BY54037" s="74"/>
      <c r="BZ54037" s="74"/>
      <c r="CA54037" s="74"/>
      <c r="CF54037" s="79"/>
      <c r="CL54037" s="79"/>
    </row>
    <row r="54038" spans="30:90">
      <c r="AD54038" s="73"/>
      <c r="AE54038" s="74"/>
      <c r="AF54038" s="74"/>
      <c r="BX54038" s="73"/>
      <c r="BY54038" s="74"/>
      <c r="BZ54038" s="74"/>
      <c r="CA54038" s="74"/>
      <c r="CF54038" s="79"/>
      <c r="CL54038" s="79"/>
    </row>
    <row r="54039" spans="30:90">
      <c r="AD54039" s="73"/>
      <c r="AE54039" s="74"/>
      <c r="AF54039" s="74"/>
      <c r="BX54039" s="73"/>
      <c r="BY54039" s="74"/>
      <c r="BZ54039" s="74"/>
      <c r="CA54039" s="74"/>
      <c r="CF54039" s="79"/>
      <c r="CL54039" s="79"/>
    </row>
    <row r="54040" spans="30:90">
      <c r="AD54040" s="73"/>
      <c r="AE54040" s="74"/>
      <c r="AF54040" s="74"/>
      <c r="BX54040" s="73"/>
      <c r="BY54040" s="74"/>
      <c r="BZ54040" s="74"/>
      <c r="CA54040" s="74"/>
      <c r="CF54040" s="79"/>
      <c r="CL54040" s="79"/>
    </row>
    <row r="54041" spans="30:90">
      <c r="AD54041" s="73"/>
      <c r="AE54041" s="74"/>
      <c r="AF54041" s="74"/>
      <c r="BX54041" s="73"/>
      <c r="BY54041" s="74"/>
      <c r="BZ54041" s="74"/>
      <c r="CA54041" s="74"/>
      <c r="CF54041" s="79"/>
      <c r="CL54041" s="79"/>
    </row>
    <row r="54042" spans="30:90">
      <c r="AD54042" s="73"/>
      <c r="AE54042" s="74"/>
      <c r="AF54042" s="74"/>
      <c r="BX54042" s="73"/>
      <c r="BY54042" s="74"/>
      <c r="BZ54042" s="74"/>
      <c r="CA54042" s="74"/>
      <c r="CF54042" s="79"/>
      <c r="CL54042" s="79"/>
    </row>
    <row r="54043" spans="30:90">
      <c r="AD54043" s="73"/>
      <c r="AE54043" s="74"/>
      <c r="AF54043" s="74"/>
      <c r="BX54043" s="73"/>
      <c r="BY54043" s="74"/>
      <c r="BZ54043" s="74"/>
      <c r="CA54043" s="74"/>
      <c r="CF54043" s="79"/>
      <c r="CL54043" s="79"/>
    </row>
    <row r="54044" spans="30:90">
      <c r="AD54044" s="73"/>
      <c r="AE54044" s="74"/>
      <c r="AF54044" s="74"/>
      <c r="BX54044" s="73"/>
      <c r="BY54044" s="74"/>
      <c r="BZ54044" s="74"/>
      <c r="CA54044" s="74"/>
      <c r="CF54044" s="79"/>
      <c r="CL54044" s="79"/>
    </row>
    <row r="54045" spans="30:90">
      <c r="AD54045" s="73"/>
      <c r="AE54045" s="74"/>
      <c r="AF54045" s="74"/>
      <c r="BX54045" s="73"/>
      <c r="BY54045" s="74"/>
      <c r="BZ54045" s="74"/>
      <c r="CA54045" s="74"/>
      <c r="CF54045" s="79"/>
      <c r="CL54045" s="79"/>
    </row>
    <row r="54046" spans="30:90">
      <c r="AD54046" s="73"/>
      <c r="AE54046" s="74"/>
      <c r="AF54046" s="74"/>
      <c r="BX54046" s="73"/>
      <c r="BY54046" s="74"/>
      <c r="BZ54046" s="74"/>
      <c r="CA54046" s="74"/>
      <c r="CF54046" s="79"/>
      <c r="CL54046" s="79"/>
    </row>
    <row r="54047" spans="30:90">
      <c r="AD54047" s="73"/>
      <c r="AE54047" s="74"/>
      <c r="AF54047" s="74"/>
      <c r="BX54047" s="73"/>
      <c r="BY54047" s="74"/>
      <c r="BZ54047" s="74"/>
      <c r="CA54047" s="74"/>
      <c r="CF54047" s="79"/>
      <c r="CL54047" s="79"/>
    </row>
    <row r="54048" spans="30:90">
      <c r="AD54048" s="73"/>
      <c r="AE54048" s="74"/>
      <c r="AF54048" s="74"/>
      <c r="BX54048" s="73"/>
      <c r="BY54048" s="74"/>
      <c r="BZ54048" s="74"/>
      <c r="CA54048" s="74"/>
      <c r="CF54048" s="79"/>
      <c r="CL54048" s="79"/>
    </row>
    <row r="54049" spans="30:90">
      <c r="AD54049" s="73"/>
      <c r="AE54049" s="74"/>
      <c r="AF54049" s="74"/>
      <c r="BX54049" s="73"/>
      <c r="BY54049" s="74"/>
      <c r="BZ54049" s="74"/>
      <c r="CA54049" s="74"/>
      <c r="CF54049" s="79"/>
      <c r="CL54049" s="79"/>
    </row>
    <row r="54050" spans="30:90">
      <c r="AD54050" s="73"/>
      <c r="AE54050" s="74"/>
      <c r="AF54050" s="74"/>
      <c r="BX54050" s="73"/>
      <c r="BY54050" s="74"/>
      <c r="BZ54050" s="74"/>
      <c r="CA54050" s="74"/>
      <c r="CF54050" s="79"/>
      <c r="CL54050" s="79"/>
    </row>
    <row r="54051" spans="30:90">
      <c r="AD54051" s="73"/>
      <c r="AE54051" s="74"/>
      <c r="AF54051" s="74"/>
      <c r="BX54051" s="73"/>
      <c r="BY54051" s="74"/>
      <c r="BZ54051" s="74"/>
      <c r="CA54051" s="74"/>
      <c r="CF54051" s="79"/>
      <c r="CL54051" s="79"/>
    </row>
    <row r="54052" spans="30:90">
      <c r="AD54052" s="73"/>
      <c r="AE54052" s="74"/>
      <c r="AF54052" s="74"/>
      <c r="BX54052" s="73"/>
      <c r="BY54052" s="74"/>
      <c r="BZ54052" s="74"/>
      <c r="CA54052" s="74"/>
      <c r="CF54052" s="79"/>
      <c r="CL54052" s="79"/>
    </row>
    <row r="54053" spans="30:90">
      <c r="AD54053" s="73"/>
      <c r="AE54053" s="74"/>
      <c r="AF54053" s="74"/>
      <c r="BX54053" s="73"/>
      <c r="BY54053" s="74"/>
      <c r="BZ54053" s="74"/>
      <c r="CA54053" s="74"/>
      <c r="CF54053" s="79"/>
      <c r="CL54053" s="79"/>
    </row>
    <row r="54054" spans="30:90">
      <c r="AD54054" s="73"/>
      <c r="AE54054" s="74"/>
      <c r="AF54054" s="74"/>
      <c r="BX54054" s="73"/>
      <c r="BY54054" s="74"/>
      <c r="BZ54054" s="74"/>
      <c r="CA54054" s="74"/>
      <c r="CF54054" s="79"/>
      <c r="CL54054" s="79"/>
    </row>
    <row r="54055" spans="30:90">
      <c r="AD54055" s="73"/>
      <c r="AE54055" s="74"/>
      <c r="AF54055" s="74"/>
      <c r="BX54055" s="73"/>
      <c r="BY54055" s="74"/>
      <c r="BZ54055" s="74"/>
      <c r="CA54055" s="74"/>
      <c r="CF54055" s="79"/>
      <c r="CL54055" s="79"/>
    </row>
    <row r="54056" spans="30:90">
      <c r="AD54056" s="73"/>
      <c r="AE54056" s="74"/>
      <c r="AF54056" s="74"/>
      <c r="BX54056" s="73"/>
      <c r="BY54056" s="74"/>
      <c r="BZ54056" s="74"/>
      <c r="CA54056" s="74"/>
      <c r="CF54056" s="79"/>
      <c r="CL54056" s="79"/>
    </row>
    <row r="54057" spans="30:90">
      <c r="AD54057" s="73"/>
      <c r="AE54057" s="74"/>
      <c r="AF54057" s="74"/>
      <c r="BX54057" s="73"/>
      <c r="BY54057" s="74"/>
      <c r="BZ54057" s="74"/>
      <c r="CA54057" s="74"/>
      <c r="CF54057" s="79"/>
      <c r="CL54057" s="79"/>
    </row>
    <row r="54058" spans="30:90">
      <c r="AD54058" s="73"/>
      <c r="AE54058" s="74"/>
      <c r="AF54058" s="74"/>
      <c r="BX54058" s="73"/>
      <c r="BY54058" s="74"/>
      <c r="BZ54058" s="74"/>
      <c r="CA54058" s="74"/>
      <c r="CF54058" s="79"/>
      <c r="CL54058" s="79"/>
    </row>
    <row r="54059" spans="30:90">
      <c r="AD54059" s="73"/>
      <c r="AE54059" s="74"/>
      <c r="AF54059" s="74"/>
      <c r="BX54059" s="73"/>
      <c r="BY54059" s="74"/>
      <c r="BZ54059" s="74"/>
      <c r="CA54059" s="74"/>
      <c r="CF54059" s="79"/>
      <c r="CL54059" s="79"/>
    </row>
    <row r="54060" spans="30:90">
      <c r="AD54060" s="73"/>
      <c r="AE54060" s="74"/>
      <c r="AF54060" s="74"/>
      <c r="BX54060" s="73"/>
      <c r="BY54060" s="74"/>
      <c r="BZ54060" s="74"/>
      <c r="CA54060" s="74"/>
      <c r="CF54060" s="79"/>
      <c r="CL54060" s="79"/>
    </row>
    <row r="54061" spans="30:90">
      <c r="AD54061" s="73"/>
      <c r="AE54061" s="74"/>
      <c r="AF54061" s="74"/>
      <c r="BX54061" s="73"/>
      <c r="BY54061" s="74"/>
      <c r="BZ54061" s="74"/>
      <c r="CA54061" s="74"/>
      <c r="CF54061" s="79"/>
      <c r="CL54061" s="79"/>
    </row>
    <row r="54062" spans="30:90">
      <c r="AD54062" s="73"/>
      <c r="AE54062" s="74"/>
      <c r="AF54062" s="74"/>
      <c r="BX54062" s="73"/>
      <c r="BY54062" s="74"/>
      <c r="BZ54062" s="74"/>
      <c r="CA54062" s="74"/>
      <c r="CF54062" s="79"/>
      <c r="CL54062" s="79"/>
    </row>
    <row r="54063" spans="30:90">
      <c r="AD54063" s="73"/>
      <c r="AE54063" s="74"/>
      <c r="AF54063" s="74"/>
      <c r="BX54063" s="73"/>
      <c r="BY54063" s="74"/>
      <c r="BZ54063" s="74"/>
      <c r="CA54063" s="74"/>
      <c r="CF54063" s="79"/>
      <c r="CL54063" s="79"/>
    </row>
    <row r="54064" spans="30:90">
      <c r="AD54064" s="73"/>
      <c r="AE54064" s="74"/>
      <c r="AF54064" s="74"/>
      <c r="BX54064" s="73"/>
      <c r="BY54064" s="74"/>
      <c r="BZ54064" s="74"/>
      <c r="CA54064" s="74"/>
      <c r="CF54064" s="79"/>
      <c r="CL54064" s="79"/>
    </row>
    <row r="54065" spans="30:90">
      <c r="AD54065" s="73"/>
      <c r="AE54065" s="74"/>
      <c r="AF54065" s="74"/>
      <c r="BX54065" s="73"/>
      <c r="BY54065" s="74"/>
      <c r="BZ54065" s="74"/>
      <c r="CA54065" s="74"/>
      <c r="CF54065" s="79"/>
      <c r="CL54065" s="79"/>
    </row>
    <row r="54066" spans="30:90">
      <c r="AD54066" s="73"/>
      <c r="AE54066" s="74"/>
      <c r="AF54066" s="74"/>
      <c r="BX54066" s="73"/>
      <c r="BY54066" s="74"/>
      <c r="BZ54066" s="74"/>
      <c r="CA54066" s="74"/>
      <c r="CF54066" s="79"/>
      <c r="CL54066" s="79"/>
    </row>
    <row r="54067" spans="30:90">
      <c r="AD54067" s="73"/>
      <c r="AE54067" s="74"/>
      <c r="AF54067" s="74"/>
      <c r="BX54067" s="73"/>
      <c r="BY54067" s="74"/>
      <c r="BZ54067" s="74"/>
      <c r="CA54067" s="74"/>
      <c r="CF54067" s="79"/>
      <c r="CL54067" s="79"/>
    </row>
    <row r="54068" spans="30:90">
      <c r="AD54068" s="73"/>
      <c r="AE54068" s="74"/>
      <c r="AF54068" s="74"/>
      <c r="BX54068" s="73"/>
      <c r="BY54068" s="74"/>
      <c r="BZ54068" s="74"/>
      <c r="CA54068" s="74"/>
      <c r="CF54068" s="79"/>
      <c r="CL54068" s="79"/>
    </row>
    <row r="54069" spans="30:90">
      <c r="AD54069" s="73"/>
      <c r="AE54069" s="74"/>
      <c r="AF54069" s="74"/>
      <c r="BX54069" s="73"/>
      <c r="BY54069" s="74"/>
      <c r="BZ54069" s="74"/>
      <c r="CA54069" s="74"/>
      <c r="CF54069" s="79"/>
      <c r="CL54069" s="79"/>
    </row>
    <row r="54070" spans="30:90">
      <c r="AD54070" s="73"/>
      <c r="AE54070" s="74"/>
      <c r="AF54070" s="74"/>
      <c r="BX54070" s="73"/>
      <c r="BY54070" s="74"/>
      <c r="BZ54070" s="74"/>
      <c r="CA54070" s="74"/>
      <c r="CF54070" s="79"/>
      <c r="CL54070" s="79"/>
    </row>
    <row r="54071" spans="30:90">
      <c r="AD54071" s="73"/>
      <c r="AE54071" s="74"/>
      <c r="AF54071" s="74"/>
      <c r="BX54071" s="73"/>
      <c r="BY54071" s="74"/>
      <c r="BZ54071" s="74"/>
      <c r="CA54071" s="74"/>
      <c r="CF54071" s="79"/>
      <c r="CL54071" s="79"/>
    </row>
    <row r="54072" spans="30:90">
      <c r="AD54072" s="73"/>
      <c r="AE54072" s="74"/>
      <c r="AF54072" s="74"/>
      <c r="BX54072" s="73"/>
      <c r="BY54072" s="74"/>
      <c r="BZ54072" s="74"/>
      <c r="CA54072" s="74"/>
      <c r="CF54072" s="79"/>
      <c r="CL54072" s="79"/>
    </row>
    <row r="54073" spans="30:90">
      <c r="AD54073" s="73"/>
      <c r="AE54073" s="74"/>
      <c r="AF54073" s="74"/>
      <c r="BX54073" s="73"/>
      <c r="BY54073" s="74"/>
      <c r="BZ54073" s="74"/>
      <c r="CA54073" s="74"/>
      <c r="CF54073" s="79"/>
      <c r="CL54073" s="79"/>
    </row>
    <row r="54074" spans="30:90">
      <c r="AD54074" s="73"/>
      <c r="AE54074" s="74"/>
      <c r="AF54074" s="74"/>
      <c r="BX54074" s="73"/>
      <c r="BY54074" s="74"/>
      <c r="BZ54074" s="74"/>
      <c r="CA54074" s="74"/>
      <c r="CF54074" s="79"/>
      <c r="CL54074" s="79"/>
    </row>
    <row r="54075" spans="30:90">
      <c r="AD54075" s="73"/>
      <c r="AE54075" s="74"/>
      <c r="AF54075" s="74"/>
      <c r="BX54075" s="73"/>
      <c r="BY54075" s="74"/>
      <c r="BZ54075" s="74"/>
      <c r="CA54075" s="74"/>
      <c r="CF54075" s="79"/>
      <c r="CL54075" s="79"/>
    </row>
    <row r="54076" spans="30:90">
      <c r="AD54076" s="73"/>
      <c r="AE54076" s="74"/>
      <c r="AF54076" s="74"/>
      <c r="BX54076" s="73"/>
      <c r="BY54076" s="74"/>
      <c r="BZ54076" s="74"/>
      <c r="CA54076" s="74"/>
      <c r="CF54076" s="79"/>
      <c r="CL54076" s="79"/>
    </row>
    <row r="54077" spans="30:90">
      <c r="AD54077" s="73"/>
      <c r="AE54077" s="74"/>
      <c r="AF54077" s="74"/>
      <c r="BX54077" s="73"/>
      <c r="BY54077" s="74"/>
      <c r="BZ54077" s="74"/>
      <c r="CA54077" s="74"/>
      <c r="CF54077" s="79"/>
      <c r="CL54077" s="79"/>
    </row>
    <row r="54078" spans="30:90">
      <c r="AD54078" s="73"/>
      <c r="AE54078" s="74"/>
      <c r="AF54078" s="74"/>
      <c r="BX54078" s="73"/>
      <c r="BY54078" s="74"/>
      <c r="BZ54078" s="74"/>
      <c r="CA54078" s="74"/>
      <c r="CF54078" s="79"/>
      <c r="CL54078" s="79"/>
    </row>
    <row r="54079" spans="30:90">
      <c r="AD54079" s="73"/>
      <c r="AE54079" s="74"/>
      <c r="AF54079" s="74"/>
      <c r="BX54079" s="73"/>
      <c r="BY54079" s="74"/>
      <c r="BZ54079" s="74"/>
      <c r="CA54079" s="74"/>
      <c r="CF54079" s="79"/>
      <c r="CL54079" s="79"/>
    </row>
    <row r="54080" spans="30:90">
      <c r="AD54080" s="73"/>
      <c r="AE54080" s="74"/>
      <c r="AF54080" s="74"/>
      <c r="BX54080" s="73"/>
      <c r="BY54080" s="74"/>
      <c r="BZ54080" s="74"/>
      <c r="CA54080" s="74"/>
      <c r="CF54080" s="79"/>
      <c r="CL54080" s="79"/>
    </row>
    <row r="54081" spans="30:90">
      <c r="AD54081" s="73"/>
      <c r="AE54081" s="74"/>
      <c r="AF54081" s="74"/>
      <c r="BX54081" s="73"/>
      <c r="BY54081" s="74"/>
      <c r="BZ54081" s="74"/>
      <c r="CA54081" s="74"/>
      <c r="CF54081" s="79"/>
      <c r="CL54081" s="79"/>
    </row>
    <row r="54082" spans="30:90">
      <c r="AD54082" s="73"/>
      <c r="AE54082" s="74"/>
      <c r="AF54082" s="74"/>
      <c r="BX54082" s="73"/>
      <c r="BY54082" s="74"/>
      <c r="BZ54082" s="74"/>
      <c r="CA54082" s="74"/>
      <c r="CF54082" s="79"/>
      <c r="CL54082" s="79"/>
    </row>
    <row r="54083" spans="30:90">
      <c r="AD54083" s="73"/>
      <c r="AE54083" s="74"/>
      <c r="AF54083" s="74"/>
      <c r="BX54083" s="73"/>
      <c r="BY54083" s="74"/>
      <c r="BZ54083" s="74"/>
      <c r="CA54083" s="74"/>
      <c r="CF54083" s="79"/>
      <c r="CL54083" s="79"/>
    </row>
    <row r="54084" spans="30:90">
      <c r="AD54084" s="73"/>
      <c r="AE54084" s="74"/>
      <c r="AF54084" s="74"/>
      <c r="BX54084" s="73"/>
      <c r="BY54084" s="74"/>
      <c r="BZ54084" s="74"/>
      <c r="CA54084" s="74"/>
      <c r="CF54084" s="79"/>
      <c r="CL54084" s="79"/>
    </row>
    <row r="54085" spans="30:90">
      <c r="AD54085" s="73"/>
      <c r="AE54085" s="74"/>
      <c r="AF54085" s="74"/>
      <c r="BX54085" s="73"/>
      <c r="BY54085" s="74"/>
      <c r="BZ54085" s="74"/>
      <c r="CA54085" s="74"/>
      <c r="CF54085" s="79"/>
      <c r="CL54085" s="79"/>
    </row>
    <row r="54086" spans="30:90">
      <c r="AD54086" s="73"/>
      <c r="AE54086" s="74"/>
      <c r="AF54086" s="74"/>
      <c r="BX54086" s="73"/>
      <c r="BY54086" s="74"/>
      <c r="BZ54086" s="74"/>
      <c r="CA54086" s="74"/>
      <c r="CF54086" s="79"/>
      <c r="CL54086" s="79"/>
    </row>
    <row r="54087" spans="30:90">
      <c r="AD54087" s="73"/>
      <c r="AE54087" s="74"/>
      <c r="AF54087" s="74"/>
      <c r="BX54087" s="73"/>
      <c r="BY54087" s="74"/>
      <c r="BZ54087" s="74"/>
      <c r="CA54087" s="74"/>
      <c r="CF54087" s="79"/>
      <c r="CL54087" s="79"/>
    </row>
    <row r="54088" spans="30:90">
      <c r="AD54088" s="73"/>
      <c r="AE54088" s="74"/>
      <c r="AF54088" s="74"/>
      <c r="BX54088" s="73"/>
      <c r="BY54088" s="74"/>
      <c r="BZ54088" s="74"/>
      <c r="CA54088" s="74"/>
      <c r="CF54088" s="79"/>
      <c r="CL54088" s="79"/>
    </row>
    <row r="54089" spans="30:90">
      <c r="AD54089" s="73"/>
      <c r="AE54089" s="74"/>
      <c r="AF54089" s="74"/>
      <c r="BX54089" s="73"/>
      <c r="BY54089" s="74"/>
      <c r="BZ54089" s="74"/>
      <c r="CA54089" s="74"/>
      <c r="CF54089" s="79"/>
      <c r="CL54089" s="79"/>
    </row>
    <row r="54090" spans="30:90">
      <c r="AD54090" s="73"/>
      <c r="AE54090" s="74"/>
      <c r="AF54090" s="74"/>
      <c r="BX54090" s="73"/>
      <c r="BY54090" s="74"/>
      <c r="BZ54090" s="74"/>
      <c r="CA54090" s="74"/>
      <c r="CF54090" s="79"/>
      <c r="CL54090" s="79"/>
    </row>
    <row r="54091" spans="30:90">
      <c r="AD54091" s="73"/>
      <c r="AE54091" s="74"/>
      <c r="AF54091" s="74"/>
      <c r="BX54091" s="73"/>
      <c r="BY54091" s="74"/>
      <c r="BZ54091" s="74"/>
      <c r="CA54091" s="74"/>
      <c r="CF54091" s="79"/>
      <c r="CL54091" s="79"/>
    </row>
    <row r="54092" spans="30:90">
      <c r="AD54092" s="73"/>
      <c r="AE54092" s="74"/>
      <c r="AF54092" s="74"/>
      <c r="BX54092" s="73"/>
      <c r="BY54092" s="74"/>
      <c r="BZ54092" s="74"/>
      <c r="CA54092" s="74"/>
      <c r="CF54092" s="79"/>
      <c r="CL54092" s="79"/>
    </row>
    <row r="54093" spans="30:90">
      <c r="AD54093" s="73"/>
      <c r="AE54093" s="74"/>
      <c r="AF54093" s="74"/>
      <c r="BX54093" s="73"/>
      <c r="BY54093" s="74"/>
      <c r="BZ54093" s="74"/>
      <c r="CA54093" s="74"/>
      <c r="CF54093" s="79"/>
      <c r="CL54093" s="79"/>
    </row>
    <row r="54094" spans="30:90">
      <c r="AD54094" s="73"/>
      <c r="AE54094" s="74"/>
      <c r="AF54094" s="74"/>
      <c r="BX54094" s="73"/>
      <c r="BY54094" s="74"/>
      <c r="BZ54094" s="74"/>
      <c r="CA54094" s="74"/>
      <c r="CF54094" s="79"/>
      <c r="CL54094" s="79"/>
    </row>
    <row r="54095" spans="30:90">
      <c r="AD54095" s="73"/>
      <c r="AE54095" s="74"/>
      <c r="AF54095" s="74"/>
      <c r="BX54095" s="73"/>
      <c r="BY54095" s="74"/>
      <c r="BZ54095" s="74"/>
      <c r="CA54095" s="74"/>
      <c r="CF54095" s="79"/>
      <c r="CL54095" s="79"/>
    </row>
    <row r="54096" spans="30:90">
      <c r="AD54096" s="73"/>
      <c r="AE54096" s="74"/>
      <c r="AF54096" s="74"/>
      <c r="BX54096" s="73"/>
      <c r="BY54096" s="74"/>
      <c r="BZ54096" s="74"/>
      <c r="CA54096" s="74"/>
      <c r="CF54096" s="79"/>
      <c r="CL54096" s="79"/>
    </row>
    <row r="54097" spans="30:90">
      <c r="AD54097" s="73"/>
      <c r="AE54097" s="74"/>
      <c r="AF54097" s="74"/>
      <c r="BX54097" s="73"/>
      <c r="BY54097" s="74"/>
      <c r="BZ54097" s="74"/>
      <c r="CA54097" s="74"/>
      <c r="CF54097" s="79"/>
      <c r="CL54097" s="79"/>
    </row>
    <row r="54098" spans="30:90">
      <c r="AD54098" s="73"/>
      <c r="AE54098" s="74"/>
      <c r="AF54098" s="74"/>
      <c r="BX54098" s="73"/>
      <c r="BY54098" s="74"/>
      <c r="BZ54098" s="74"/>
      <c r="CA54098" s="74"/>
      <c r="CF54098" s="79"/>
      <c r="CL54098" s="79"/>
    </row>
    <row r="54099" spans="30:90">
      <c r="AD54099" s="73"/>
      <c r="AE54099" s="74"/>
      <c r="AF54099" s="74"/>
      <c r="BX54099" s="73"/>
      <c r="BY54099" s="74"/>
      <c r="BZ54099" s="74"/>
      <c r="CA54099" s="74"/>
      <c r="CF54099" s="79"/>
      <c r="CL54099" s="79"/>
    </row>
    <row r="54100" spans="30:90">
      <c r="AD54100" s="73"/>
      <c r="AE54100" s="74"/>
      <c r="AF54100" s="74"/>
      <c r="BX54100" s="73"/>
      <c r="BY54100" s="74"/>
      <c r="BZ54100" s="74"/>
      <c r="CA54100" s="74"/>
      <c r="CF54100" s="79"/>
      <c r="CL54100" s="79"/>
    </row>
    <row r="54101" spans="30:90">
      <c r="AD54101" s="73"/>
      <c r="AE54101" s="74"/>
      <c r="AF54101" s="74"/>
      <c r="BX54101" s="73"/>
      <c r="BY54101" s="74"/>
      <c r="BZ54101" s="74"/>
      <c r="CA54101" s="74"/>
      <c r="CF54101" s="79"/>
      <c r="CL54101" s="79"/>
    </row>
    <row r="54102" spans="30:90">
      <c r="AD54102" s="73"/>
      <c r="AE54102" s="74"/>
      <c r="AF54102" s="74"/>
      <c r="BX54102" s="73"/>
      <c r="BY54102" s="74"/>
      <c r="BZ54102" s="74"/>
      <c r="CA54102" s="74"/>
      <c r="CF54102" s="79"/>
      <c r="CL54102" s="79"/>
    </row>
    <row r="54103" spans="30:90">
      <c r="AD54103" s="73"/>
      <c r="AE54103" s="74"/>
      <c r="AF54103" s="74"/>
      <c r="BX54103" s="73"/>
      <c r="BY54103" s="74"/>
      <c r="BZ54103" s="74"/>
      <c r="CA54103" s="74"/>
      <c r="CF54103" s="79"/>
      <c r="CL54103" s="79"/>
    </row>
    <row r="54104" spans="30:90">
      <c r="AD54104" s="73"/>
      <c r="AE54104" s="74"/>
      <c r="AF54104" s="74"/>
      <c r="BX54104" s="73"/>
      <c r="BY54104" s="74"/>
      <c r="BZ54104" s="74"/>
      <c r="CA54104" s="74"/>
      <c r="CF54104" s="79"/>
      <c r="CL54104" s="79"/>
    </row>
    <row r="54105" spans="30:90">
      <c r="AD54105" s="73"/>
      <c r="AE54105" s="74"/>
      <c r="AF54105" s="74"/>
      <c r="BX54105" s="73"/>
      <c r="BY54105" s="74"/>
      <c r="BZ54105" s="74"/>
      <c r="CA54105" s="74"/>
      <c r="CF54105" s="79"/>
      <c r="CL54105" s="79"/>
    </row>
    <row r="54106" spans="30:90">
      <c r="AD54106" s="73"/>
      <c r="AE54106" s="74"/>
      <c r="AF54106" s="74"/>
      <c r="BX54106" s="73"/>
      <c r="BY54106" s="74"/>
      <c r="BZ54106" s="74"/>
      <c r="CA54106" s="74"/>
      <c r="CF54106" s="79"/>
      <c r="CL54106" s="79"/>
    </row>
    <row r="54107" spans="30:90">
      <c r="AD54107" s="73"/>
      <c r="AE54107" s="74"/>
      <c r="AF54107" s="74"/>
      <c r="BX54107" s="73"/>
      <c r="BY54107" s="74"/>
      <c r="BZ54107" s="74"/>
      <c r="CA54107" s="74"/>
      <c r="CF54107" s="79"/>
      <c r="CL54107" s="79"/>
    </row>
    <row r="54108" spans="30:90">
      <c r="AD54108" s="73"/>
      <c r="AE54108" s="74"/>
      <c r="AF54108" s="74"/>
      <c r="BX54108" s="73"/>
      <c r="BY54108" s="74"/>
      <c r="BZ54108" s="74"/>
      <c r="CA54108" s="74"/>
      <c r="CF54108" s="79"/>
      <c r="CL54108" s="79"/>
    </row>
    <row r="54109" spans="30:90">
      <c r="AD54109" s="73"/>
      <c r="AE54109" s="74"/>
      <c r="AF54109" s="74"/>
      <c r="BX54109" s="73"/>
      <c r="BY54109" s="74"/>
      <c r="BZ54109" s="74"/>
      <c r="CA54109" s="74"/>
      <c r="CF54109" s="79"/>
      <c r="CL54109" s="79"/>
    </row>
    <row r="54110" spans="30:90">
      <c r="AD54110" s="73"/>
      <c r="AE54110" s="74"/>
      <c r="AF54110" s="74"/>
      <c r="BX54110" s="73"/>
      <c r="BY54110" s="74"/>
      <c r="BZ54110" s="74"/>
      <c r="CA54110" s="74"/>
      <c r="CF54110" s="79"/>
      <c r="CL54110" s="79"/>
    </row>
    <row r="54111" spans="30:90">
      <c r="AD54111" s="73"/>
      <c r="AE54111" s="74"/>
      <c r="AF54111" s="74"/>
      <c r="BX54111" s="73"/>
      <c r="BY54111" s="74"/>
      <c r="BZ54111" s="74"/>
      <c r="CA54111" s="74"/>
      <c r="CF54111" s="79"/>
      <c r="CL54111" s="79"/>
    </row>
    <row r="54112" spans="30:90">
      <c r="AD54112" s="73"/>
      <c r="AE54112" s="74"/>
      <c r="AF54112" s="74"/>
      <c r="BX54112" s="73"/>
      <c r="BY54112" s="74"/>
      <c r="BZ54112" s="74"/>
      <c r="CA54112" s="74"/>
      <c r="CF54112" s="79"/>
      <c r="CL54112" s="79"/>
    </row>
    <row r="54113" spans="30:90">
      <c r="AD54113" s="73"/>
      <c r="AE54113" s="74"/>
      <c r="AF54113" s="74"/>
      <c r="BX54113" s="73"/>
      <c r="BY54113" s="74"/>
      <c r="BZ54113" s="74"/>
      <c r="CA54113" s="74"/>
      <c r="CF54113" s="79"/>
      <c r="CL54113" s="79"/>
    </row>
    <row r="54114" spans="30:90">
      <c r="AD54114" s="73"/>
      <c r="AE54114" s="74"/>
      <c r="AF54114" s="74"/>
      <c r="BX54114" s="73"/>
      <c r="BY54114" s="74"/>
      <c r="BZ54114" s="74"/>
      <c r="CA54114" s="74"/>
      <c r="CF54114" s="79"/>
      <c r="CL54114" s="79"/>
    </row>
    <row r="54115" spans="30:90">
      <c r="AD54115" s="73"/>
      <c r="AE54115" s="74"/>
      <c r="AF54115" s="74"/>
      <c r="BX54115" s="73"/>
      <c r="BY54115" s="74"/>
      <c r="BZ54115" s="74"/>
      <c r="CA54115" s="74"/>
      <c r="CF54115" s="79"/>
      <c r="CL54115" s="79"/>
    </row>
    <row r="54116" spans="30:90">
      <c r="AD54116" s="73"/>
      <c r="AE54116" s="74"/>
      <c r="AF54116" s="74"/>
      <c r="BX54116" s="73"/>
      <c r="BY54116" s="74"/>
      <c r="BZ54116" s="74"/>
      <c r="CA54116" s="74"/>
      <c r="CF54116" s="79"/>
      <c r="CL54116" s="79"/>
    </row>
    <row r="54117" spans="30:90">
      <c r="AD54117" s="73"/>
      <c r="AE54117" s="74"/>
      <c r="AF54117" s="74"/>
      <c r="BX54117" s="73"/>
      <c r="BY54117" s="74"/>
      <c r="BZ54117" s="74"/>
      <c r="CA54117" s="74"/>
      <c r="CF54117" s="79"/>
      <c r="CL54117" s="79"/>
    </row>
    <row r="54118" spans="30:90">
      <c r="AD54118" s="73"/>
      <c r="AE54118" s="74"/>
      <c r="AF54118" s="74"/>
      <c r="BX54118" s="73"/>
      <c r="BY54118" s="74"/>
      <c r="BZ54118" s="74"/>
      <c r="CA54118" s="74"/>
      <c r="CF54118" s="79"/>
      <c r="CL54118" s="79"/>
    </row>
    <row r="54119" spans="30:90">
      <c r="AD54119" s="73"/>
      <c r="AE54119" s="74"/>
      <c r="AF54119" s="74"/>
      <c r="BX54119" s="73"/>
      <c r="BY54119" s="74"/>
      <c r="BZ54119" s="74"/>
      <c r="CA54119" s="74"/>
      <c r="CF54119" s="79"/>
      <c r="CL54119" s="79"/>
    </row>
    <row r="54120" spans="30:90">
      <c r="AD54120" s="73"/>
      <c r="AE54120" s="74"/>
      <c r="AF54120" s="74"/>
      <c r="BX54120" s="73"/>
      <c r="BY54120" s="74"/>
      <c r="BZ54120" s="74"/>
      <c r="CA54120" s="74"/>
      <c r="CF54120" s="79"/>
      <c r="CL54120" s="79"/>
    </row>
    <row r="54121" spans="30:90">
      <c r="AD54121" s="73"/>
      <c r="AE54121" s="74"/>
      <c r="AF54121" s="74"/>
      <c r="BX54121" s="73"/>
      <c r="BY54121" s="74"/>
      <c r="BZ54121" s="74"/>
      <c r="CA54121" s="74"/>
      <c r="CF54121" s="79"/>
      <c r="CL54121" s="79"/>
    </row>
    <row r="54122" spans="30:90">
      <c r="AD54122" s="73"/>
      <c r="AE54122" s="74"/>
      <c r="AF54122" s="74"/>
      <c r="BX54122" s="73"/>
      <c r="BY54122" s="74"/>
      <c r="BZ54122" s="74"/>
      <c r="CA54122" s="74"/>
      <c r="CF54122" s="79"/>
      <c r="CL54122" s="79"/>
    </row>
    <row r="54123" spans="30:90">
      <c r="AD54123" s="73"/>
      <c r="AE54123" s="74"/>
      <c r="AF54123" s="74"/>
      <c r="BX54123" s="73"/>
      <c r="BY54123" s="74"/>
      <c r="BZ54123" s="74"/>
      <c r="CA54123" s="74"/>
      <c r="CF54123" s="79"/>
      <c r="CL54123" s="79"/>
    </row>
    <row r="54124" spans="30:90">
      <c r="AD54124" s="73"/>
      <c r="AE54124" s="74"/>
      <c r="AF54124" s="74"/>
      <c r="BX54124" s="73"/>
      <c r="BY54124" s="74"/>
      <c r="BZ54124" s="74"/>
      <c r="CA54124" s="74"/>
      <c r="CF54124" s="79"/>
      <c r="CL54124" s="79"/>
    </row>
    <row r="54125" spans="30:90">
      <c r="AD54125" s="73"/>
      <c r="AE54125" s="74"/>
      <c r="AF54125" s="74"/>
      <c r="BX54125" s="73"/>
      <c r="BY54125" s="74"/>
      <c r="BZ54125" s="74"/>
      <c r="CA54125" s="74"/>
      <c r="CF54125" s="79"/>
      <c r="CL54125" s="79"/>
    </row>
    <row r="54126" spans="30:90">
      <c r="AD54126" s="73"/>
      <c r="AE54126" s="74"/>
      <c r="AF54126" s="74"/>
      <c r="BX54126" s="73"/>
      <c r="BY54126" s="74"/>
      <c r="BZ54126" s="74"/>
      <c r="CA54126" s="74"/>
      <c r="CF54126" s="79"/>
      <c r="CL54126" s="79"/>
    </row>
    <row r="54127" spans="30:90">
      <c r="AD54127" s="73"/>
      <c r="AE54127" s="74"/>
      <c r="AF54127" s="74"/>
      <c r="BX54127" s="73"/>
      <c r="BY54127" s="74"/>
      <c r="BZ54127" s="74"/>
      <c r="CA54127" s="74"/>
      <c r="CF54127" s="79"/>
      <c r="CL54127" s="79"/>
    </row>
    <row r="54128" spans="30:90">
      <c r="AD54128" s="73"/>
      <c r="AE54128" s="74"/>
      <c r="AF54128" s="74"/>
      <c r="BX54128" s="73"/>
      <c r="BY54128" s="74"/>
      <c r="BZ54128" s="74"/>
      <c r="CA54128" s="74"/>
      <c r="CF54128" s="79"/>
      <c r="CL54128" s="79"/>
    </row>
    <row r="54129" spans="30:90">
      <c r="AD54129" s="73"/>
      <c r="AE54129" s="74"/>
      <c r="AF54129" s="74"/>
      <c r="BX54129" s="73"/>
      <c r="BY54129" s="74"/>
      <c r="BZ54129" s="74"/>
      <c r="CA54129" s="74"/>
      <c r="CF54129" s="79"/>
      <c r="CL54129" s="79"/>
    </row>
    <row r="54130" spans="30:90">
      <c r="AD54130" s="73"/>
      <c r="AE54130" s="74"/>
      <c r="AF54130" s="74"/>
      <c r="BX54130" s="73"/>
      <c r="BY54130" s="74"/>
      <c r="BZ54130" s="74"/>
      <c r="CA54130" s="74"/>
      <c r="CF54130" s="79"/>
      <c r="CL54130" s="79"/>
    </row>
    <row r="54131" spans="30:90">
      <c r="AD54131" s="73"/>
      <c r="AE54131" s="74"/>
      <c r="AF54131" s="74"/>
      <c r="BX54131" s="73"/>
      <c r="BY54131" s="74"/>
      <c r="BZ54131" s="74"/>
      <c r="CA54131" s="74"/>
      <c r="CF54131" s="79"/>
      <c r="CL54131" s="79"/>
    </row>
    <row r="54132" spans="30:90">
      <c r="AD54132" s="73"/>
      <c r="AE54132" s="74"/>
      <c r="AF54132" s="74"/>
      <c r="BX54132" s="73"/>
      <c r="BY54132" s="74"/>
      <c r="BZ54132" s="74"/>
      <c r="CA54132" s="74"/>
      <c r="CF54132" s="79"/>
      <c r="CL54132" s="79"/>
    </row>
    <row r="54133" spans="30:90">
      <c r="AD54133" s="73"/>
      <c r="AE54133" s="74"/>
      <c r="AF54133" s="74"/>
      <c r="BX54133" s="73"/>
      <c r="BY54133" s="74"/>
      <c r="BZ54133" s="74"/>
      <c r="CA54133" s="74"/>
      <c r="CF54133" s="79"/>
      <c r="CL54133" s="79"/>
    </row>
    <row r="54134" spans="30:90">
      <c r="AD54134" s="73"/>
      <c r="AE54134" s="74"/>
      <c r="AF54134" s="74"/>
      <c r="BX54134" s="73"/>
      <c r="BY54134" s="74"/>
      <c r="BZ54134" s="74"/>
      <c r="CA54134" s="74"/>
      <c r="CF54134" s="79"/>
      <c r="CL54134" s="79"/>
    </row>
    <row r="54135" spans="30:90">
      <c r="AD54135" s="73"/>
      <c r="AE54135" s="74"/>
      <c r="AF54135" s="74"/>
      <c r="BX54135" s="73"/>
      <c r="BY54135" s="74"/>
      <c r="BZ54135" s="74"/>
      <c r="CA54135" s="74"/>
      <c r="CF54135" s="79"/>
      <c r="CL54135" s="79"/>
    </row>
    <row r="54136" spans="30:90">
      <c r="AD54136" s="73"/>
      <c r="AE54136" s="74"/>
      <c r="AF54136" s="74"/>
      <c r="BX54136" s="73"/>
      <c r="BY54136" s="74"/>
      <c r="BZ54136" s="74"/>
      <c r="CA54136" s="74"/>
      <c r="CF54136" s="79"/>
      <c r="CL54136" s="79"/>
    </row>
    <row r="54137" spans="30:90">
      <c r="AD54137" s="73"/>
      <c r="AE54137" s="74"/>
      <c r="AF54137" s="74"/>
      <c r="BX54137" s="73"/>
      <c r="BY54137" s="74"/>
      <c r="BZ54137" s="74"/>
      <c r="CA54137" s="74"/>
      <c r="CF54137" s="79"/>
      <c r="CL54137" s="79"/>
    </row>
    <row r="54138" spans="30:90">
      <c r="AD54138" s="73"/>
      <c r="AE54138" s="74"/>
      <c r="AF54138" s="74"/>
      <c r="BX54138" s="73"/>
      <c r="BY54138" s="74"/>
      <c r="BZ54138" s="74"/>
      <c r="CA54138" s="74"/>
      <c r="CF54138" s="79"/>
      <c r="CL54138" s="79"/>
    </row>
    <row r="54139" spans="30:90">
      <c r="AD54139" s="73"/>
      <c r="AE54139" s="74"/>
      <c r="AF54139" s="74"/>
      <c r="BX54139" s="73"/>
      <c r="BY54139" s="74"/>
      <c r="BZ54139" s="74"/>
      <c r="CA54139" s="74"/>
      <c r="CF54139" s="79"/>
      <c r="CL54139" s="79"/>
    </row>
    <row r="54140" spans="30:90">
      <c r="AD54140" s="73"/>
      <c r="AE54140" s="74"/>
      <c r="AF54140" s="74"/>
      <c r="BX54140" s="73"/>
      <c r="BY54140" s="74"/>
      <c r="BZ54140" s="74"/>
      <c r="CA54140" s="74"/>
      <c r="CF54140" s="79"/>
      <c r="CL54140" s="79"/>
    </row>
    <row r="54141" spans="30:90">
      <c r="AD54141" s="73"/>
      <c r="AE54141" s="74"/>
      <c r="AF54141" s="74"/>
      <c r="BX54141" s="73"/>
      <c r="BY54141" s="74"/>
      <c r="BZ54141" s="74"/>
      <c r="CA54141" s="74"/>
      <c r="CF54141" s="79"/>
      <c r="CL54141" s="79"/>
    </row>
    <row r="54142" spans="30:90">
      <c r="AD54142" s="73"/>
      <c r="AE54142" s="74"/>
      <c r="AF54142" s="74"/>
      <c r="BX54142" s="73"/>
      <c r="BY54142" s="74"/>
      <c r="BZ54142" s="74"/>
      <c r="CA54142" s="74"/>
      <c r="CF54142" s="79"/>
      <c r="CL54142" s="79"/>
    </row>
    <row r="54143" spans="30:90">
      <c r="AD54143" s="73"/>
      <c r="AE54143" s="74"/>
      <c r="AF54143" s="74"/>
      <c r="BX54143" s="73"/>
      <c r="BY54143" s="74"/>
      <c r="BZ54143" s="74"/>
      <c r="CA54143" s="74"/>
      <c r="CF54143" s="79"/>
      <c r="CL54143" s="79"/>
    </row>
    <row r="54144" spans="30:90">
      <c r="AD54144" s="73"/>
      <c r="AE54144" s="74"/>
      <c r="AF54144" s="74"/>
      <c r="BX54144" s="73"/>
      <c r="BY54144" s="74"/>
      <c r="BZ54144" s="74"/>
      <c r="CA54144" s="74"/>
      <c r="CF54144" s="79"/>
      <c r="CL54144" s="79"/>
    </row>
    <row r="54145" spans="30:90">
      <c r="AD54145" s="73"/>
      <c r="AE54145" s="74"/>
      <c r="AF54145" s="74"/>
      <c r="BX54145" s="73"/>
      <c r="BY54145" s="74"/>
      <c r="BZ54145" s="74"/>
      <c r="CA54145" s="74"/>
      <c r="CF54145" s="79"/>
      <c r="CL54145" s="79"/>
    </row>
    <row r="54146" spans="30:90">
      <c r="AD54146" s="73"/>
      <c r="AE54146" s="74"/>
      <c r="AF54146" s="74"/>
      <c r="BX54146" s="73"/>
      <c r="BY54146" s="74"/>
      <c r="BZ54146" s="74"/>
      <c r="CA54146" s="74"/>
      <c r="CF54146" s="79"/>
      <c r="CL54146" s="79"/>
    </row>
    <row r="54147" spans="30:90">
      <c r="AD54147" s="73"/>
      <c r="AE54147" s="74"/>
      <c r="AF54147" s="74"/>
      <c r="BX54147" s="73"/>
      <c r="BY54147" s="74"/>
      <c r="BZ54147" s="74"/>
      <c r="CA54147" s="74"/>
      <c r="CF54147" s="79"/>
      <c r="CL54147" s="79"/>
    </row>
    <row r="54148" spans="30:90">
      <c r="AD54148" s="73"/>
      <c r="AE54148" s="74"/>
      <c r="AF54148" s="74"/>
      <c r="BX54148" s="73"/>
      <c r="BY54148" s="74"/>
      <c r="BZ54148" s="74"/>
      <c r="CA54148" s="74"/>
      <c r="CF54148" s="79"/>
      <c r="CL54148" s="79"/>
    </row>
    <row r="54149" spans="30:90">
      <c r="AD54149" s="73"/>
      <c r="AE54149" s="74"/>
      <c r="AF54149" s="74"/>
      <c r="BX54149" s="73"/>
      <c r="BY54149" s="74"/>
      <c r="BZ54149" s="74"/>
      <c r="CA54149" s="74"/>
      <c r="CF54149" s="79"/>
      <c r="CL54149" s="79"/>
    </row>
    <row r="54150" spans="30:90">
      <c r="AD54150" s="73"/>
      <c r="AE54150" s="74"/>
      <c r="AF54150" s="74"/>
      <c r="BX54150" s="73"/>
      <c r="BY54150" s="74"/>
      <c r="BZ54150" s="74"/>
      <c r="CA54150" s="74"/>
      <c r="CF54150" s="79"/>
      <c r="CL54150" s="79"/>
    </row>
    <row r="54151" spans="30:90">
      <c r="AD54151" s="73"/>
      <c r="AE54151" s="74"/>
      <c r="AF54151" s="74"/>
      <c r="BX54151" s="73"/>
      <c r="BY54151" s="74"/>
      <c r="BZ54151" s="74"/>
      <c r="CA54151" s="74"/>
      <c r="CF54151" s="79"/>
      <c r="CL54151" s="79"/>
    </row>
    <row r="54152" spans="30:90">
      <c r="AD54152" s="73"/>
      <c r="AE54152" s="74"/>
      <c r="AF54152" s="74"/>
      <c r="BX54152" s="73"/>
      <c r="BY54152" s="74"/>
      <c r="BZ54152" s="74"/>
      <c r="CA54152" s="74"/>
      <c r="CF54152" s="79"/>
      <c r="CL54152" s="79"/>
    </row>
    <row r="54153" spans="30:90">
      <c r="AD54153" s="73"/>
      <c r="AE54153" s="74"/>
      <c r="AF54153" s="74"/>
      <c r="BX54153" s="73"/>
      <c r="BY54153" s="74"/>
      <c r="BZ54153" s="74"/>
      <c r="CA54153" s="74"/>
      <c r="CF54153" s="79"/>
      <c r="CL54153" s="79"/>
    </row>
    <row r="54154" spans="30:90">
      <c r="AD54154" s="73"/>
      <c r="AE54154" s="74"/>
      <c r="AF54154" s="74"/>
      <c r="BX54154" s="73"/>
      <c r="BY54154" s="74"/>
      <c r="BZ54154" s="74"/>
      <c r="CA54154" s="74"/>
      <c r="CF54154" s="79"/>
      <c r="CL54154" s="79"/>
    </row>
    <row r="54155" spans="30:90">
      <c r="AD54155" s="73"/>
      <c r="AE54155" s="74"/>
      <c r="AF54155" s="74"/>
      <c r="BX54155" s="73"/>
      <c r="BY54155" s="74"/>
      <c r="BZ54155" s="74"/>
      <c r="CA54155" s="74"/>
      <c r="CF54155" s="79"/>
      <c r="CL54155" s="79"/>
    </row>
    <row r="54156" spans="30:90">
      <c r="AD54156" s="73"/>
      <c r="AE54156" s="74"/>
      <c r="AF54156" s="74"/>
      <c r="BX54156" s="73"/>
      <c r="BY54156" s="74"/>
      <c r="BZ54156" s="74"/>
      <c r="CA54156" s="74"/>
      <c r="CF54156" s="79"/>
      <c r="CL54156" s="79"/>
    </row>
    <row r="54157" spans="30:90">
      <c r="AD54157" s="73"/>
      <c r="AE54157" s="74"/>
      <c r="AF54157" s="74"/>
      <c r="BX54157" s="73"/>
      <c r="BY54157" s="74"/>
      <c r="BZ54157" s="74"/>
      <c r="CA54157" s="74"/>
      <c r="CF54157" s="79"/>
      <c r="CL54157" s="79"/>
    </row>
    <row r="54158" spans="30:90">
      <c r="AD54158" s="73"/>
      <c r="AE54158" s="74"/>
      <c r="AF54158" s="74"/>
      <c r="BX54158" s="73"/>
      <c r="BY54158" s="74"/>
      <c r="BZ54158" s="74"/>
      <c r="CA54158" s="74"/>
      <c r="CF54158" s="79"/>
      <c r="CL54158" s="79"/>
    </row>
    <row r="54159" spans="30:90">
      <c r="AD54159" s="73"/>
      <c r="AE54159" s="74"/>
      <c r="AF54159" s="74"/>
      <c r="BX54159" s="73"/>
      <c r="BY54159" s="74"/>
      <c r="BZ54159" s="74"/>
      <c r="CA54159" s="74"/>
      <c r="CF54159" s="79"/>
      <c r="CL54159" s="79"/>
    </row>
    <row r="54160" spans="30:90">
      <c r="AD54160" s="73"/>
      <c r="AE54160" s="74"/>
      <c r="AF54160" s="74"/>
      <c r="BX54160" s="73"/>
      <c r="BY54160" s="74"/>
      <c r="BZ54160" s="74"/>
      <c r="CA54160" s="74"/>
      <c r="CF54160" s="79"/>
      <c r="CL54160" s="79"/>
    </row>
    <row r="54161" spans="30:90">
      <c r="AD54161" s="73"/>
      <c r="AE54161" s="74"/>
      <c r="AF54161" s="74"/>
      <c r="BX54161" s="73"/>
      <c r="BY54161" s="74"/>
      <c r="BZ54161" s="74"/>
      <c r="CA54161" s="74"/>
      <c r="CF54161" s="79"/>
      <c r="CL54161" s="79"/>
    </row>
    <row r="54162" spans="30:90">
      <c r="AD54162" s="73"/>
      <c r="AE54162" s="74"/>
      <c r="AF54162" s="74"/>
      <c r="BX54162" s="73"/>
      <c r="BY54162" s="74"/>
      <c r="BZ54162" s="74"/>
      <c r="CA54162" s="74"/>
      <c r="CF54162" s="79"/>
      <c r="CL54162" s="79"/>
    </row>
    <row r="54163" spans="30:90">
      <c r="AD54163" s="73"/>
      <c r="AE54163" s="74"/>
      <c r="AF54163" s="74"/>
      <c r="BX54163" s="73"/>
      <c r="BY54163" s="74"/>
      <c r="BZ54163" s="74"/>
      <c r="CA54163" s="74"/>
      <c r="CF54163" s="79"/>
      <c r="CL54163" s="79"/>
    </row>
    <row r="54164" spans="30:90">
      <c r="AD54164" s="73"/>
      <c r="AE54164" s="74"/>
      <c r="AF54164" s="74"/>
      <c r="BX54164" s="73"/>
      <c r="BY54164" s="74"/>
      <c r="BZ54164" s="74"/>
      <c r="CA54164" s="74"/>
      <c r="CF54164" s="79"/>
      <c r="CL54164" s="79"/>
    </row>
    <row r="54165" spans="30:90">
      <c r="AD54165" s="73"/>
      <c r="AE54165" s="74"/>
      <c r="AF54165" s="74"/>
      <c r="BX54165" s="73"/>
      <c r="BY54165" s="74"/>
      <c r="BZ54165" s="74"/>
      <c r="CA54165" s="74"/>
      <c r="CF54165" s="79"/>
      <c r="CL54165" s="79"/>
    </row>
    <row r="54166" spans="30:90">
      <c r="AD54166" s="73"/>
      <c r="AE54166" s="74"/>
      <c r="AF54166" s="74"/>
      <c r="BX54166" s="73"/>
      <c r="BY54166" s="74"/>
      <c r="BZ54166" s="74"/>
      <c r="CA54166" s="74"/>
      <c r="CF54166" s="79"/>
      <c r="CL54166" s="79"/>
    </row>
    <row r="54167" spans="30:90">
      <c r="AD54167" s="73"/>
      <c r="AE54167" s="74"/>
      <c r="AF54167" s="74"/>
      <c r="BX54167" s="73"/>
      <c r="BY54167" s="74"/>
      <c r="BZ54167" s="74"/>
      <c r="CA54167" s="74"/>
      <c r="CF54167" s="79"/>
      <c r="CL54167" s="79"/>
    </row>
    <row r="54168" spans="30:90">
      <c r="AD54168" s="73"/>
      <c r="AE54168" s="74"/>
      <c r="AF54168" s="74"/>
      <c r="BX54168" s="73"/>
      <c r="BY54168" s="74"/>
      <c r="BZ54168" s="74"/>
      <c r="CA54168" s="74"/>
      <c r="CF54168" s="79"/>
      <c r="CL54168" s="79"/>
    </row>
    <row r="54169" spans="30:90">
      <c r="AD54169" s="73"/>
      <c r="AE54169" s="74"/>
      <c r="AF54169" s="74"/>
      <c r="BX54169" s="73"/>
      <c r="BY54169" s="74"/>
      <c r="BZ54169" s="74"/>
      <c r="CA54169" s="74"/>
      <c r="CF54169" s="79"/>
      <c r="CL54169" s="79"/>
    </row>
    <row r="54170" spans="30:90">
      <c r="AD54170" s="73"/>
      <c r="AE54170" s="74"/>
      <c r="AF54170" s="74"/>
      <c r="BX54170" s="73"/>
      <c r="BY54170" s="74"/>
      <c r="BZ54170" s="74"/>
      <c r="CA54170" s="74"/>
      <c r="CF54170" s="79"/>
      <c r="CL54170" s="79"/>
    </row>
    <row r="54171" spans="30:90">
      <c r="AD54171" s="73"/>
      <c r="AE54171" s="74"/>
      <c r="AF54171" s="74"/>
      <c r="BX54171" s="73"/>
      <c r="BY54171" s="74"/>
      <c r="BZ54171" s="74"/>
      <c r="CA54171" s="74"/>
      <c r="CF54171" s="79"/>
      <c r="CL54171" s="79"/>
    </row>
    <row r="54172" spans="30:90">
      <c r="AD54172" s="73"/>
      <c r="AE54172" s="74"/>
      <c r="AF54172" s="74"/>
      <c r="BX54172" s="73"/>
      <c r="BY54172" s="74"/>
      <c r="BZ54172" s="74"/>
      <c r="CA54172" s="74"/>
      <c r="CF54172" s="79"/>
      <c r="CL54172" s="79"/>
    </row>
    <row r="54173" spans="30:90">
      <c r="AD54173" s="73"/>
      <c r="AE54173" s="74"/>
      <c r="AF54173" s="74"/>
      <c r="BX54173" s="73"/>
      <c r="BY54173" s="74"/>
      <c r="BZ54173" s="74"/>
      <c r="CA54173" s="74"/>
      <c r="CF54173" s="79"/>
      <c r="CL54173" s="79"/>
    </row>
    <row r="54174" spans="30:90">
      <c r="AD54174" s="73"/>
      <c r="AE54174" s="74"/>
      <c r="AF54174" s="74"/>
      <c r="BX54174" s="73"/>
      <c r="BY54174" s="74"/>
      <c r="BZ54174" s="74"/>
      <c r="CA54174" s="74"/>
      <c r="CF54174" s="79"/>
      <c r="CL54174" s="79"/>
    </row>
    <row r="54175" spans="30:90">
      <c r="AD54175" s="73"/>
      <c r="AE54175" s="74"/>
      <c r="AF54175" s="74"/>
      <c r="BX54175" s="73"/>
      <c r="BY54175" s="74"/>
      <c r="BZ54175" s="74"/>
      <c r="CA54175" s="74"/>
      <c r="CF54175" s="79"/>
      <c r="CL54175" s="79"/>
    </row>
    <row r="54176" spans="30:90">
      <c r="AD54176" s="73"/>
      <c r="AE54176" s="74"/>
      <c r="AF54176" s="74"/>
      <c r="BX54176" s="73"/>
      <c r="BY54176" s="74"/>
      <c r="BZ54176" s="74"/>
      <c r="CA54176" s="74"/>
      <c r="CF54176" s="79"/>
      <c r="CL54176" s="79"/>
    </row>
    <row r="54177" spans="30:90">
      <c r="AD54177" s="73"/>
      <c r="AE54177" s="74"/>
      <c r="AF54177" s="74"/>
      <c r="BX54177" s="73"/>
      <c r="BY54177" s="74"/>
      <c r="BZ54177" s="74"/>
      <c r="CA54177" s="74"/>
      <c r="CF54177" s="79"/>
      <c r="CL54177" s="79"/>
    </row>
    <row r="54178" spans="30:90">
      <c r="AD54178" s="73"/>
      <c r="AE54178" s="74"/>
      <c r="AF54178" s="74"/>
      <c r="BX54178" s="73"/>
      <c r="BY54178" s="74"/>
      <c r="BZ54178" s="74"/>
      <c r="CA54178" s="74"/>
      <c r="CF54178" s="79"/>
      <c r="CL54178" s="79"/>
    </row>
    <row r="54179" spans="30:90">
      <c r="AD54179" s="73"/>
      <c r="AE54179" s="74"/>
      <c r="AF54179" s="74"/>
      <c r="BX54179" s="73"/>
      <c r="BY54179" s="74"/>
      <c r="BZ54179" s="74"/>
      <c r="CA54179" s="74"/>
      <c r="CF54179" s="79"/>
      <c r="CL54179" s="79"/>
    </row>
    <row r="54180" spans="30:90">
      <c r="AD54180" s="73"/>
      <c r="AE54180" s="74"/>
      <c r="AF54180" s="74"/>
      <c r="BX54180" s="73"/>
      <c r="BY54180" s="74"/>
      <c r="BZ54180" s="74"/>
      <c r="CA54180" s="74"/>
      <c r="CF54180" s="79"/>
      <c r="CL54180" s="79"/>
    </row>
    <row r="54181" spans="30:90">
      <c r="AD54181" s="73"/>
      <c r="AE54181" s="74"/>
      <c r="AF54181" s="74"/>
      <c r="BX54181" s="73"/>
      <c r="BY54181" s="74"/>
      <c r="BZ54181" s="74"/>
      <c r="CA54181" s="74"/>
      <c r="CF54181" s="79"/>
      <c r="CL54181" s="79"/>
    </row>
    <row r="54182" spans="30:90">
      <c r="AD54182" s="73"/>
      <c r="AE54182" s="74"/>
      <c r="AF54182" s="74"/>
      <c r="BX54182" s="73"/>
      <c r="BY54182" s="74"/>
      <c r="BZ54182" s="74"/>
      <c r="CA54182" s="74"/>
      <c r="CF54182" s="79"/>
      <c r="CL54182" s="79"/>
    </row>
    <row r="54183" spans="30:90">
      <c r="AD54183" s="73"/>
      <c r="AE54183" s="74"/>
      <c r="AF54183" s="74"/>
      <c r="BX54183" s="73"/>
      <c r="BY54183" s="74"/>
      <c r="BZ54183" s="74"/>
      <c r="CA54183" s="74"/>
      <c r="CF54183" s="79"/>
      <c r="CL54183" s="79"/>
    </row>
    <row r="54184" spans="30:90">
      <c r="AD54184" s="73"/>
      <c r="AE54184" s="74"/>
      <c r="AF54184" s="74"/>
      <c r="BX54184" s="73"/>
      <c r="BY54184" s="74"/>
      <c r="BZ54184" s="74"/>
      <c r="CA54184" s="74"/>
      <c r="CF54184" s="79"/>
      <c r="CL54184" s="79"/>
    </row>
    <row r="54185" spans="30:90">
      <c r="AD54185" s="73"/>
      <c r="AE54185" s="74"/>
      <c r="AF54185" s="74"/>
      <c r="BX54185" s="73"/>
      <c r="BY54185" s="74"/>
      <c r="BZ54185" s="74"/>
      <c r="CA54185" s="74"/>
      <c r="CF54185" s="79"/>
      <c r="CL54185" s="79"/>
    </row>
    <row r="54186" spans="30:90">
      <c r="AD54186" s="73"/>
      <c r="AE54186" s="74"/>
      <c r="AF54186" s="74"/>
      <c r="BX54186" s="73"/>
      <c r="BY54186" s="74"/>
      <c r="BZ54186" s="74"/>
      <c r="CA54186" s="74"/>
      <c r="CF54186" s="79"/>
      <c r="CL54186" s="79"/>
    </row>
    <row r="54187" spans="30:90">
      <c r="AD54187" s="73"/>
      <c r="AE54187" s="74"/>
      <c r="AF54187" s="74"/>
      <c r="BX54187" s="73"/>
      <c r="BY54187" s="74"/>
      <c r="BZ54187" s="74"/>
      <c r="CA54187" s="74"/>
      <c r="CF54187" s="79"/>
      <c r="CL54187" s="79"/>
    </row>
    <row r="54188" spans="30:90">
      <c r="AD54188" s="73"/>
      <c r="AE54188" s="74"/>
      <c r="AF54188" s="74"/>
      <c r="BX54188" s="73"/>
      <c r="BY54188" s="74"/>
      <c r="BZ54188" s="74"/>
      <c r="CA54188" s="74"/>
      <c r="CF54188" s="79"/>
      <c r="CL54188" s="79"/>
    </row>
    <row r="54189" spans="30:90">
      <c r="AD54189" s="73"/>
      <c r="AE54189" s="74"/>
      <c r="AF54189" s="74"/>
      <c r="BX54189" s="73"/>
      <c r="BY54189" s="74"/>
      <c r="BZ54189" s="74"/>
      <c r="CA54189" s="74"/>
      <c r="CF54189" s="79"/>
      <c r="CL54189" s="79"/>
    </row>
    <row r="54190" spans="30:90">
      <c r="AD54190" s="73"/>
      <c r="AE54190" s="74"/>
      <c r="AF54190" s="74"/>
      <c r="BX54190" s="73"/>
      <c r="BY54190" s="74"/>
      <c r="BZ54190" s="74"/>
      <c r="CA54190" s="74"/>
      <c r="CF54190" s="79"/>
      <c r="CL54190" s="79"/>
    </row>
    <row r="54191" spans="30:90">
      <c r="AD54191" s="73"/>
      <c r="AE54191" s="74"/>
      <c r="AF54191" s="74"/>
      <c r="BX54191" s="73"/>
      <c r="BY54191" s="74"/>
      <c r="BZ54191" s="74"/>
      <c r="CA54191" s="74"/>
      <c r="CF54191" s="79"/>
      <c r="CL54191" s="79"/>
    </row>
    <row r="54192" spans="30:90">
      <c r="AD54192" s="73"/>
      <c r="AE54192" s="74"/>
      <c r="AF54192" s="74"/>
      <c r="BX54192" s="73"/>
      <c r="BY54192" s="74"/>
      <c r="BZ54192" s="74"/>
      <c r="CA54192" s="74"/>
      <c r="CF54192" s="79"/>
      <c r="CL54192" s="79"/>
    </row>
    <row r="54193" spans="30:90">
      <c r="AD54193" s="73"/>
      <c r="AE54193" s="74"/>
      <c r="AF54193" s="74"/>
      <c r="BX54193" s="73"/>
      <c r="BY54193" s="74"/>
      <c r="BZ54193" s="74"/>
      <c r="CA54193" s="74"/>
      <c r="CF54193" s="79"/>
      <c r="CL54193" s="79"/>
    </row>
    <row r="54194" spans="30:90">
      <c r="AD54194" s="73"/>
      <c r="AE54194" s="74"/>
      <c r="AF54194" s="74"/>
      <c r="BX54194" s="73"/>
      <c r="BY54194" s="74"/>
      <c r="BZ54194" s="74"/>
      <c r="CA54194" s="74"/>
      <c r="CF54194" s="79"/>
      <c r="CL54194" s="79"/>
    </row>
    <row r="54195" spans="30:90">
      <c r="AD54195" s="73"/>
      <c r="AE54195" s="74"/>
      <c r="AF54195" s="74"/>
      <c r="BX54195" s="73"/>
      <c r="BY54195" s="74"/>
      <c r="BZ54195" s="74"/>
      <c r="CA54195" s="74"/>
      <c r="CF54195" s="79"/>
      <c r="CL54195" s="79"/>
    </row>
    <row r="54196" spans="30:90">
      <c r="AD54196" s="73"/>
      <c r="AE54196" s="74"/>
      <c r="AF54196" s="74"/>
      <c r="BX54196" s="73"/>
      <c r="BY54196" s="74"/>
      <c r="BZ54196" s="74"/>
      <c r="CA54196" s="74"/>
      <c r="CF54196" s="79"/>
      <c r="CL54196" s="79"/>
    </row>
    <row r="54197" spans="30:90">
      <c r="AD54197" s="73"/>
      <c r="AE54197" s="74"/>
      <c r="AF54197" s="74"/>
      <c r="BX54197" s="73"/>
      <c r="BY54197" s="74"/>
      <c r="BZ54197" s="74"/>
      <c r="CA54197" s="74"/>
      <c r="CF54197" s="79"/>
      <c r="CL54197" s="79"/>
    </row>
    <row r="54198" spans="30:90">
      <c r="AD54198" s="73"/>
      <c r="AE54198" s="74"/>
      <c r="AF54198" s="74"/>
      <c r="BX54198" s="73"/>
      <c r="BY54198" s="74"/>
      <c r="BZ54198" s="74"/>
      <c r="CA54198" s="74"/>
      <c r="CF54198" s="79"/>
      <c r="CL54198" s="79"/>
    </row>
    <row r="54199" spans="30:90">
      <c r="AD54199" s="73"/>
      <c r="AE54199" s="74"/>
      <c r="AF54199" s="74"/>
      <c r="BX54199" s="73"/>
      <c r="BY54199" s="74"/>
      <c r="BZ54199" s="74"/>
      <c r="CA54199" s="74"/>
      <c r="CF54199" s="79"/>
      <c r="CL54199" s="79"/>
    </row>
    <row r="54200" spans="30:90">
      <c r="AD54200" s="73"/>
      <c r="AE54200" s="74"/>
      <c r="AF54200" s="74"/>
      <c r="BX54200" s="73"/>
      <c r="BY54200" s="74"/>
      <c r="BZ54200" s="74"/>
      <c r="CA54200" s="74"/>
      <c r="CF54200" s="79"/>
      <c r="CL54200" s="79"/>
    </row>
    <row r="54201" spans="30:90">
      <c r="AD54201" s="73"/>
      <c r="AE54201" s="74"/>
      <c r="AF54201" s="74"/>
      <c r="BX54201" s="73"/>
      <c r="BY54201" s="74"/>
      <c r="BZ54201" s="74"/>
      <c r="CA54201" s="74"/>
      <c r="CF54201" s="79"/>
      <c r="CL54201" s="79"/>
    </row>
    <row r="54202" spans="30:90">
      <c r="AD54202" s="73"/>
      <c r="AE54202" s="74"/>
      <c r="AF54202" s="74"/>
      <c r="BX54202" s="73"/>
      <c r="BY54202" s="74"/>
      <c r="BZ54202" s="74"/>
      <c r="CA54202" s="74"/>
      <c r="CF54202" s="79"/>
      <c r="CL54202" s="79"/>
    </row>
    <row r="54203" spans="30:90">
      <c r="AD54203" s="73"/>
      <c r="AE54203" s="74"/>
      <c r="AF54203" s="74"/>
      <c r="BX54203" s="73"/>
      <c r="BY54203" s="74"/>
      <c r="BZ54203" s="74"/>
      <c r="CA54203" s="74"/>
      <c r="CF54203" s="79"/>
      <c r="CL54203" s="79"/>
    </row>
    <row r="54204" spans="30:90">
      <c r="AD54204" s="73"/>
      <c r="AE54204" s="74"/>
      <c r="AF54204" s="74"/>
      <c r="BX54204" s="73"/>
      <c r="BY54204" s="74"/>
      <c r="BZ54204" s="74"/>
      <c r="CA54204" s="74"/>
      <c r="CF54204" s="79"/>
      <c r="CL54204" s="79"/>
    </row>
    <row r="54205" spans="30:90">
      <c r="AD54205" s="73"/>
      <c r="AE54205" s="74"/>
      <c r="AF54205" s="74"/>
      <c r="BX54205" s="73"/>
      <c r="BY54205" s="74"/>
      <c r="BZ54205" s="74"/>
      <c r="CA54205" s="74"/>
      <c r="CF54205" s="79"/>
      <c r="CL54205" s="79"/>
    </row>
    <row r="54206" spans="30:90">
      <c r="AD54206" s="73"/>
      <c r="AE54206" s="74"/>
      <c r="AF54206" s="74"/>
      <c r="BX54206" s="73"/>
      <c r="BY54206" s="74"/>
      <c r="BZ54206" s="74"/>
      <c r="CA54206" s="74"/>
      <c r="CF54206" s="79"/>
      <c r="CL54206" s="79"/>
    </row>
    <row r="54207" spans="30:90">
      <c r="AD54207" s="73"/>
      <c r="AE54207" s="74"/>
      <c r="AF54207" s="74"/>
      <c r="BX54207" s="73"/>
      <c r="BY54207" s="74"/>
      <c r="BZ54207" s="74"/>
      <c r="CA54207" s="74"/>
      <c r="CF54207" s="79"/>
      <c r="CL54207" s="79"/>
    </row>
    <row r="54208" spans="30:90">
      <c r="AD54208" s="73"/>
      <c r="AE54208" s="74"/>
      <c r="AF54208" s="74"/>
      <c r="BX54208" s="73"/>
      <c r="BY54208" s="74"/>
      <c r="BZ54208" s="74"/>
      <c r="CA54208" s="74"/>
      <c r="CF54208" s="79"/>
      <c r="CL54208" s="79"/>
    </row>
    <row r="54209" spans="30:90">
      <c r="AD54209" s="73"/>
      <c r="AE54209" s="74"/>
      <c r="AF54209" s="74"/>
      <c r="BX54209" s="73"/>
      <c r="BY54209" s="74"/>
      <c r="BZ54209" s="74"/>
      <c r="CA54209" s="74"/>
      <c r="CF54209" s="79"/>
      <c r="CL54209" s="79"/>
    </row>
    <row r="54210" spans="30:90">
      <c r="AD54210" s="73"/>
      <c r="AE54210" s="74"/>
      <c r="AF54210" s="74"/>
      <c r="BX54210" s="73"/>
      <c r="BY54210" s="74"/>
      <c r="BZ54210" s="74"/>
      <c r="CA54210" s="74"/>
      <c r="CF54210" s="79"/>
      <c r="CL54210" s="79"/>
    </row>
    <row r="54211" spans="30:90">
      <c r="AD54211" s="73"/>
      <c r="AE54211" s="74"/>
      <c r="AF54211" s="74"/>
      <c r="BX54211" s="73"/>
      <c r="BY54211" s="74"/>
      <c r="BZ54211" s="74"/>
      <c r="CA54211" s="74"/>
      <c r="CF54211" s="79"/>
      <c r="CL54211" s="79"/>
    </row>
    <row r="54212" spans="30:90">
      <c r="AD54212" s="73"/>
      <c r="AE54212" s="74"/>
      <c r="AF54212" s="74"/>
      <c r="BX54212" s="73"/>
      <c r="BY54212" s="74"/>
      <c r="BZ54212" s="74"/>
      <c r="CA54212" s="74"/>
      <c r="CF54212" s="79"/>
      <c r="CL54212" s="79"/>
    </row>
    <row r="54213" spans="30:90">
      <c r="AD54213" s="73"/>
      <c r="AE54213" s="74"/>
      <c r="AF54213" s="74"/>
      <c r="BX54213" s="73"/>
      <c r="BY54213" s="74"/>
      <c r="BZ54213" s="74"/>
      <c r="CA54213" s="74"/>
      <c r="CF54213" s="79"/>
      <c r="CL54213" s="79"/>
    </row>
    <row r="54214" spans="30:90">
      <c r="AD54214" s="73"/>
      <c r="AE54214" s="74"/>
      <c r="AF54214" s="74"/>
      <c r="BX54214" s="73"/>
      <c r="BY54214" s="74"/>
      <c r="BZ54214" s="74"/>
      <c r="CA54214" s="74"/>
      <c r="CF54214" s="79"/>
      <c r="CL54214" s="79"/>
    </row>
    <row r="54215" spans="30:90">
      <c r="AD54215" s="73"/>
      <c r="AE54215" s="74"/>
      <c r="AF54215" s="74"/>
      <c r="BX54215" s="73"/>
      <c r="BY54215" s="74"/>
      <c r="BZ54215" s="74"/>
      <c r="CA54215" s="74"/>
      <c r="CF54215" s="79"/>
      <c r="CL54215" s="79"/>
    </row>
    <row r="54216" spans="30:90">
      <c r="AD54216" s="73"/>
      <c r="AE54216" s="74"/>
      <c r="AF54216" s="74"/>
      <c r="BX54216" s="73"/>
      <c r="BY54216" s="74"/>
      <c r="BZ54216" s="74"/>
      <c r="CA54216" s="74"/>
      <c r="CF54216" s="79"/>
      <c r="CL54216" s="79"/>
    </row>
    <row r="54217" spans="30:90">
      <c r="AD54217" s="73"/>
      <c r="AE54217" s="74"/>
      <c r="AF54217" s="74"/>
      <c r="BX54217" s="73"/>
      <c r="BY54217" s="74"/>
      <c r="BZ54217" s="74"/>
      <c r="CA54217" s="74"/>
      <c r="CF54217" s="79"/>
      <c r="CL54217" s="79"/>
    </row>
    <row r="54218" spans="30:90">
      <c r="AD54218" s="73"/>
      <c r="AE54218" s="74"/>
      <c r="AF54218" s="74"/>
      <c r="BX54218" s="73"/>
      <c r="BY54218" s="74"/>
      <c r="BZ54218" s="74"/>
      <c r="CA54218" s="74"/>
      <c r="CF54218" s="79"/>
      <c r="CL54218" s="79"/>
    </row>
    <row r="54219" spans="30:90">
      <c r="AD54219" s="73"/>
      <c r="AE54219" s="74"/>
      <c r="AF54219" s="74"/>
      <c r="BX54219" s="73"/>
      <c r="BY54219" s="74"/>
      <c r="BZ54219" s="74"/>
      <c r="CA54219" s="74"/>
      <c r="CF54219" s="79"/>
      <c r="CL54219" s="79"/>
    </row>
    <row r="54220" spans="30:90">
      <c r="AD54220" s="73"/>
      <c r="AE54220" s="74"/>
      <c r="AF54220" s="74"/>
      <c r="BX54220" s="73"/>
      <c r="BY54220" s="74"/>
      <c r="BZ54220" s="74"/>
      <c r="CA54220" s="74"/>
      <c r="CF54220" s="79"/>
      <c r="CL54220" s="79"/>
    </row>
    <row r="54221" spans="30:90">
      <c r="AD54221" s="73"/>
      <c r="AE54221" s="74"/>
      <c r="AF54221" s="74"/>
      <c r="BX54221" s="73"/>
      <c r="BY54221" s="74"/>
      <c r="BZ54221" s="74"/>
      <c r="CA54221" s="74"/>
      <c r="CF54221" s="79"/>
      <c r="CL54221" s="79"/>
    </row>
    <row r="54222" spans="30:90">
      <c r="AD54222" s="73"/>
      <c r="AE54222" s="74"/>
      <c r="AF54222" s="74"/>
      <c r="BX54222" s="73"/>
      <c r="BY54222" s="74"/>
      <c r="BZ54222" s="74"/>
      <c r="CA54222" s="74"/>
      <c r="CF54222" s="79"/>
      <c r="CL54222" s="79"/>
    </row>
    <row r="54223" spans="30:90">
      <c r="AD54223" s="73"/>
      <c r="AE54223" s="74"/>
      <c r="AF54223" s="74"/>
      <c r="BX54223" s="73"/>
      <c r="BY54223" s="74"/>
      <c r="BZ54223" s="74"/>
      <c r="CA54223" s="74"/>
      <c r="CF54223" s="79"/>
      <c r="CL54223" s="79"/>
    </row>
    <row r="54224" spans="30:90">
      <c r="AD54224" s="73"/>
      <c r="AE54224" s="74"/>
      <c r="AF54224" s="74"/>
      <c r="BX54224" s="73"/>
      <c r="BY54224" s="74"/>
      <c r="BZ54224" s="74"/>
      <c r="CA54224" s="74"/>
      <c r="CF54224" s="79"/>
      <c r="CL54224" s="79"/>
    </row>
    <row r="54225" spans="30:90">
      <c r="AD54225" s="73"/>
      <c r="AE54225" s="74"/>
      <c r="AF54225" s="74"/>
      <c r="BX54225" s="73"/>
      <c r="BY54225" s="74"/>
      <c r="BZ54225" s="74"/>
      <c r="CA54225" s="74"/>
      <c r="CF54225" s="79"/>
      <c r="CL54225" s="79"/>
    </row>
    <row r="54226" spans="30:90">
      <c r="AD54226" s="73"/>
      <c r="AE54226" s="74"/>
      <c r="AF54226" s="74"/>
      <c r="BX54226" s="73"/>
      <c r="BY54226" s="74"/>
      <c r="BZ54226" s="74"/>
      <c r="CA54226" s="74"/>
      <c r="CF54226" s="79"/>
      <c r="CL54226" s="79"/>
    </row>
    <row r="54227" spans="30:90">
      <c r="AD54227" s="73"/>
      <c r="AE54227" s="74"/>
      <c r="AF54227" s="74"/>
      <c r="BX54227" s="73"/>
      <c r="BY54227" s="74"/>
      <c r="BZ54227" s="74"/>
      <c r="CA54227" s="74"/>
      <c r="CF54227" s="79"/>
      <c r="CL54227" s="79"/>
    </row>
    <row r="54228" spans="30:90">
      <c r="AD54228" s="73"/>
      <c r="AE54228" s="74"/>
      <c r="AF54228" s="74"/>
      <c r="BX54228" s="73"/>
      <c r="BY54228" s="74"/>
      <c r="BZ54228" s="74"/>
      <c r="CA54228" s="74"/>
      <c r="CF54228" s="79"/>
      <c r="CL54228" s="79"/>
    </row>
    <row r="54229" spans="30:90">
      <c r="AD54229" s="73"/>
      <c r="AE54229" s="74"/>
      <c r="AF54229" s="74"/>
      <c r="BX54229" s="73"/>
      <c r="BY54229" s="74"/>
      <c r="BZ54229" s="74"/>
      <c r="CA54229" s="74"/>
      <c r="CF54229" s="79"/>
      <c r="CL54229" s="79"/>
    </row>
    <row r="54230" spans="30:90">
      <c r="AD54230" s="73"/>
      <c r="AE54230" s="74"/>
      <c r="AF54230" s="74"/>
      <c r="BX54230" s="73"/>
      <c r="BY54230" s="74"/>
      <c r="BZ54230" s="74"/>
      <c r="CA54230" s="74"/>
      <c r="CF54230" s="79"/>
      <c r="CL54230" s="79"/>
    </row>
    <row r="54231" spans="30:90">
      <c r="AD54231" s="73"/>
      <c r="AE54231" s="74"/>
      <c r="AF54231" s="74"/>
      <c r="BX54231" s="73"/>
      <c r="BY54231" s="74"/>
      <c r="BZ54231" s="74"/>
      <c r="CA54231" s="74"/>
      <c r="CF54231" s="79"/>
      <c r="CL54231" s="79"/>
    </row>
    <row r="54232" spans="30:90">
      <c r="AD54232" s="73"/>
      <c r="AE54232" s="74"/>
      <c r="AF54232" s="74"/>
      <c r="BX54232" s="73"/>
      <c r="BY54232" s="74"/>
      <c r="BZ54232" s="74"/>
      <c r="CA54232" s="74"/>
      <c r="CF54232" s="79"/>
      <c r="CL54232" s="79"/>
    </row>
    <row r="54233" spans="30:90">
      <c r="AD54233" s="73"/>
      <c r="AE54233" s="74"/>
      <c r="AF54233" s="74"/>
      <c r="BX54233" s="73"/>
      <c r="BY54233" s="74"/>
      <c r="BZ54233" s="74"/>
      <c r="CA54233" s="74"/>
      <c r="CF54233" s="79"/>
      <c r="CL54233" s="79"/>
    </row>
    <row r="54234" spans="30:90">
      <c r="AD54234" s="73"/>
      <c r="AE54234" s="74"/>
      <c r="AF54234" s="74"/>
      <c r="BX54234" s="73"/>
      <c r="BY54234" s="74"/>
      <c r="BZ54234" s="74"/>
      <c r="CA54234" s="74"/>
      <c r="CF54234" s="79"/>
      <c r="CL54234" s="79"/>
    </row>
    <row r="54235" spans="30:90">
      <c r="AD54235" s="73"/>
      <c r="AE54235" s="74"/>
      <c r="AF54235" s="74"/>
      <c r="BX54235" s="73"/>
      <c r="BY54235" s="74"/>
      <c r="BZ54235" s="74"/>
      <c r="CA54235" s="74"/>
      <c r="CF54235" s="79"/>
      <c r="CL54235" s="79"/>
    </row>
    <row r="54236" spans="30:90">
      <c r="AD54236" s="73"/>
      <c r="AE54236" s="74"/>
      <c r="AF54236" s="74"/>
      <c r="BX54236" s="73"/>
      <c r="BY54236" s="74"/>
      <c r="BZ54236" s="74"/>
      <c r="CA54236" s="74"/>
      <c r="CF54236" s="79"/>
      <c r="CL54236" s="79"/>
    </row>
    <row r="54237" spans="30:90">
      <c r="AD54237" s="73"/>
      <c r="AE54237" s="74"/>
      <c r="AF54237" s="74"/>
      <c r="BX54237" s="73"/>
      <c r="BY54237" s="74"/>
      <c r="BZ54237" s="74"/>
      <c r="CA54237" s="74"/>
      <c r="CF54237" s="79"/>
      <c r="CL54237" s="79"/>
    </row>
    <row r="54238" spans="30:90">
      <c r="AD54238" s="73"/>
      <c r="AE54238" s="74"/>
      <c r="AF54238" s="74"/>
      <c r="BX54238" s="73"/>
      <c r="BY54238" s="74"/>
      <c r="BZ54238" s="74"/>
      <c r="CA54238" s="74"/>
      <c r="CF54238" s="79"/>
      <c r="CL54238" s="79"/>
    </row>
    <row r="54239" spans="30:90">
      <c r="AD54239" s="73"/>
      <c r="AE54239" s="74"/>
      <c r="AF54239" s="74"/>
      <c r="BX54239" s="73"/>
      <c r="BY54239" s="74"/>
      <c r="BZ54239" s="74"/>
      <c r="CA54239" s="74"/>
      <c r="CF54239" s="79"/>
      <c r="CL54239" s="79"/>
    </row>
    <row r="54240" spans="30:90">
      <c r="AD54240" s="73"/>
      <c r="AE54240" s="74"/>
      <c r="AF54240" s="74"/>
      <c r="BX54240" s="73"/>
      <c r="BY54240" s="74"/>
      <c r="BZ54240" s="74"/>
      <c r="CA54240" s="74"/>
      <c r="CF54240" s="79"/>
      <c r="CL54240" s="79"/>
    </row>
    <row r="54241" spans="30:90">
      <c r="AD54241" s="73"/>
      <c r="AE54241" s="74"/>
      <c r="AF54241" s="74"/>
      <c r="BX54241" s="73"/>
      <c r="BY54241" s="74"/>
      <c r="BZ54241" s="74"/>
      <c r="CA54241" s="74"/>
      <c r="CF54241" s="79"/>
      <c r="CL54241" s="79"/>
    </row>
    <row r="54242" spans="30:90">
      <c r="AD54242" s="73"/>
      <c r="AE54242" s="74"/>
      <c r="AF54242" s="74"/>
      <c r="BX54242" s="73"/>
      <c r="BY54242" s="74"/>
      <c r="BZ54242" s="74"/>
      <c r="CA54242" s="74"/>
      <c r="CF54242" s="79"/>
      <c r="CL54242" s="79"/>
    </row>
    <row r="54243" spans="30:90">
      <c r="AD54243" s="73"/>
      <c r="AE54243" s="74"/>
      <c r="AF54243" s="74"/>
      <c r="BX54243" s="73"/>
      <c r="BY54243" s="74"/>
      <c r="BZ54243" s="74"/>
      <c r="CA54243" s="74"/>
      <c r="CF54243" s="79"/>
      <c r="CL54243" s="79"/>
    </row>
    <row r="54244" spans="30:90">
      <c r="AD54244" s="73"/>
      <c r="AE54244" s="74"/>
      <c r="AF54244" s="74"/>
      <c r="BX54244" s="73"/>
      <c r="BY54244" s="74"/>
      <c r="BZ54244" s="74"/>
      <c r="CA54244" s="74"/>
      <c r="CF54244" s="79"/>
      <c r="CL54244" s="79"/>
    </row>
    <row r="54245" spans="30:90">
      <c r="AD54245" s="73"/>
      <c r="AE54245" s="74"/>
      <c r="AF54245" s="74"/>
      <c r="BX54245" s="73"/>
      <c r="BY54245" s="74"/>
      <c r="BZ54245" s="74"/>
      <c r="CA54245" s="74"/>
      <c r="CF54245" s="79"/>
      <c r="CL54245" s="79"/>
    </row>
    <row r="54246" spans="30:90">
      <c r="AD54246" s="73"/>
      <c r="AE54246" s="74"/>
      <c r="AF54246" s="74"/>
      <c r="BX54246" s="73"/>
      <c r="BY54246" s="74"/>
      <c r="BZ54246" s="74"/>
      <c r="CA54246" s="74"/>
      <c r="CF54246" s="79"/>
      <c r="CL54246" s="79"/>
    </row>
    <row r="54247" spans="30:90">
      <c r="AD54247" s="73"/>
      <c r="AE54247" s="74"/>
      <c r="AF54247" s="74"/>
      <c r="BX54247" s="73"/>
      <c r="BY54247" s="74"/>
      <c r="BZ54247" s="74"/>
      <c r="CA54247" s="74"/>
      <c r="CF54247" s="79"/>
      <c r="CL54247" s="79"/>
    </row>
    <row r="54248" spans="30:90">
      <c r="AD54248" s="73"/>
      <c r="AE54248" s="74"/>
      <c r="AF54248" s="74"/>
      <c r="BX54248" s="73"/>
      <c r="BY54248" s="74"/>
      <c r="BZ54248" s="74"/>
      <c r="CA54248" s="74"/>
      <c r="CF54248" s="79"/>
      <c r="CL54248" s="79"/>
    </row>
    <row r="54249" spans="30:90">
      <c r="AD54249" s="73"/>
      <c r="AE54249" s="74"/>
      <c r="AF54249" s="74"/>
      <c r="BX54249" s="73"/>
      <c r="BY54249" s="74"/>
      <c r="BZ54249" s="74"/>
      <c r="CA54249" s="74"/>
      <c r="CF54249" s="79"/>
      <c r="CL54249" s="79"/>
    </row>
    <row r="54250" spans="30:90">
      <c r="AD54250" s="73"/>
      <c r="AE54250" s="74"/>
      <c r="AF54250" s="74"/>
      <c r="BX54250" s="73"/>
      <c r="BY54250" s="74"/>
      <c r="BZ54250" s="74"/>
      <c r="CA54250" s="74"/>
      <c r="CF54250" s="79"/>
      <c r="CL54250" s="79"/>
    </row>
    <row r="54251" spans="30:90">
      <c r="AD54251" s="73"/>
      <c r="AE54251" s="74"/>
      <c r="AF54251" s="74"/>
      <c r="BX54251" s="73"/>
      <c r="BY54251" s="74"/>
      <c r="BZ54251" s="74"/>
      <c r="CA54251" s="74"/>
      <c r="CF54251" s="79"/>
      <c r="CL54251" s="79"/>
    </row>
    <row r="54252" spans="30:90">
      <c r="AD54252" s="73"/>
      <c r="AE54252" s="74"/>
      <c r="AF54252" s="74"/>
      <c r="BX54252" s="73"/>
      <c r="BY54252" s="74"/>
      <c r="BZ54252" s="74"/>
      <c r="CA54252" s="74"/>
      <c r="CF54252" s="79"/>
      <c r="CL54252" s="79"/>
    </row>
    <row r="54253" spans="30:90">
      <c r="AD54253" s="73"/>
      <c r="AE54253" s="74"/>
      <c r="AF54253" s="74"/>
      <c r="BX54253" s="73"/>
      <c r="BY54253" s="74"/>
      <c r="BZ54253" s="74"/>
      <c r="CA54253" s="74"/>
      <c r="CF54253" s="79"/>
      <c r="CL54253" s="79"/>
    </row>
    <row r="54254" spans="30:90">
      <c r="AD54254" s="73"/>
      <c r="AE54254" s="74"/>
      <c r="AF54254" s="74"/>
      <c r="BX54254" s="73"/>
      <c r="BY54254" s="74"/>
      <c r="BZ54254" s="74"/>
      <c r="CA54254" s="74"/>
      <c r="CF54254" s="79"/>
      <c r="CL54254" s="79"/>
    </row>
    <row r="54255" spans="30:90">
      <c r="AD54255" s="73"/>
      <c r="AE54255" s="74"/>
      <c r="AF54255" s="74"/>
      <c r="BX54255" s="73"/>
      <c r="BY54255" s="74"/>
      <c r="BZ54255" s="74"/>
      <c r="CA54255" s="74"/>
      <c r="CF54255" s="79"/>
      <c r="CL54255" s="79"/>
    </row>
    <row r="54256" spans="30:90">
      <c r="AD54256" s="73"/>
      <c r="AE54256" s="74"/>
      <c r="AF54256" s="74"/>
      <c r="BX54256" s="73"/>
      <c r="BY54256" s="74"/>
      <c r="BZ54256" s="74"/>
      <c r="CA54256" s="74"/>
      <c r="CF54256" s="79"/>
      <c r="CL54256" s="79"/>
    </row>
    <row r="54257" spans="30:90">
      <c r="AD54257" s="73"/>
      <c r="AE54257" s="74"/>
      <c r="AF54257" s="74"/>
      <c r="BX54257" s="73"/>
      <c r="BY54257" s="74"/>
      <c r="BZ54257" s="74"/>
      <c r="CA54257" s="74"/>
      <c r="CF54257" s="79"/>
      <c r="CL54257" s="79"/>
    </row>
    <row r="54258" spans="30:90">
      <c r="AD54258" s="73"/>
      <c r="AE54258" s="74"/>
      <c r="AF54258" s="74"/>
      <c r="BX54258" s="73"/>
      <c r="BY54258" s="74"/>
      <c r="BZ54258" s="74"/>
      <c r="CA54258" s="74"/>
      <c r="CF54258" s="79"/>
      <c r="CL54258" s="79"/>
    </row>
    <row r="54259" spans="30:90">
      <c r="AD54259" s="73"/>
      <c r="AE54259" s="74"/>
      <c r="AF54259" s="74"/>
      <c r="BX54259" s="73"/>
      <c r="BY54259" s="74"/>
      <c r="BZ54259" s="74"/>
      <c r="CA54259" s="74"/>
      <c r="CF54259" s="79"/>
      <c r="CL54259" s="79"/>
    </row>
    <row r="54260" spans="30:90">
      <c r="AD54260" s="73"/>
      <c r="AE54260" s="74"/>
      <c r="AF54260" s="74"/>
      <c r="BX54260" s="73"/>
      <c r="BY54260" s="74"/>
      <c r="BZ54260" s="74"/>
      <c r="CA54260" s="74"/>
      <c r="CF54260" s="79"/>
      <c r="CL54260" s="79"/>
    </row>
    <row r="54261" spans="30:90">
      <c r="AD54261" s="73"/>
      <c r="AE54261" s="74"/>
      <c r="AF54261" s="74"/>
      <c r="BX54261" s="73"/>
      <c r="BY54261" s="74"/>
      <c r="BZ54261" s="74"/>
      <c r="CA54261" s="74"/>
      <c r="CF54261" s="79"/>
      <c r="CL54261" s="79"/>
    </row>
    <row r="54262" spans="30:90">
      <c r="AD54262" s="73"/>
      <c r="AE54262" s="74"/>
      <c r="AF54262" s="74"/>
      <c r="BX54262" s="73"/>
      <c r="BY54262" s="74"/>
      <c r="BZ54262" s="74"/>
      <c r="CA54262" s="74"/>
      <c r="CF54262" s="79"/>
      <c r="CL54262" s="79"/>
    </row>
    <row r="54263" spans="30:90">
      <c r="AD54263" s="73"/>
      <c r="AE54263" s="74"/>
      <c r="AF54263" s="74"/>
      <c r="BX54263" s="73"/>
      <c r="BY54263" s="74"/>
      <c r="BZ54263" s="74"/>
      <c r="CA54263" s="74"/>
      <c r="CF54263" s="79"/>
      <c r="CL54263" s="79"/>
    </row>
    <row r="54264" spans="30:90">
      <c r="AD54264" s="73"/>
      <c r="AE54264" s="74"/>
      <c r="AF54264" s="74"/>
      <c r="BX54264" s="73"/>
      <c r="BY54264" s="74"/>
      <c r="BZ54264" s="74"/>
      <c r="CA54264" s="74"/>
      <c r="CF54264" s="79"/>
      <c r="CL54264" s="79"/>
    </row>
    <row r="54265" spans="30:90">
      <c r="AD54265" s="73"/>
      <c r="AE54265" s="74"/>
      <c r="AF54265" s="74"/>
      <c r="BX54265" s="73"/>
      <c r="BY54265" s="74"/>
      <c r="BZ54265" s="74"/>
      <c r="CA54265" s="74"/>
      <c r="CF54265" s="79"/>
      <c r="CL54265" s="79"/>
    </row>
    <row r="54266" spans="30:90">
      <c r="AD54266" s="73"/>
      <c r="AE54266" s="74"/>
      <c r="AF54266" s="74"/>
      <c r="BX54266" s="73"/>
      <c r="BY54266" s="74"/>
      <c r="BZ54266" s="74"/>
      <c r="CA54266" s="74"/>
      <c r="CF54266" s="79"/>
      <c r="CL54266" s="79"/>
    </row>
    <row r="54267" spans="30:90">
      <c r="AD54267" s="73"/>
      <c r="AE54267" s="74"/>
      <c r="AF54267" s="74"/>
      <c r="BX54267" s="73"/>
      <c r="BY54267" s="74"/>
      <c r="BZ54267" s="74"/>
      <c r="CA54267" s="74"/>
      <c r="CF54267" s="79"/>
      <c r="CL54267" s="79"/>
    </row>
    <row r="54268" spans="30:90">
      <c r="AD54268" s="73"/>
      <c r="AE54268" s="74"/>
      <c r="AF54268" s="74"/>
      <c r="BX54268" s="73"/>
      <c r="BY54268" s="74"/>
      <c r="BZ54268" s="74"/>
      <c r="CA54268" s="74"/>
      <c r="CF54268" s="79"/>
      <c r="CL54268" s="79"/>
    </row>
    <row r="54269" spans="30:90">
      <c r="AD54269" s="73"/>
      <c r="AE54269" s="74"/>
      <c r="AF54269" s="74"/>
      <c r="BX54269" s="73"/>
      <c r="BY54269" s="74"/>
      <c r="BZ54269" s="74"/>
      <c r="CA54269" s="74"/>
      <c r="CF54269" s="79"/>
      <c r="CL54269" s="79"/>
    </row>
    <row r="54270" spans="30:90">
      <c r="AD54270" s="73"/>
      <c r="AE54270" s="74"/>
      <c r="AF54270" s="74"/>
      <c r="BX54270" s="73"/>
      <c r="BY54270" s="74"/>
      <c r="BZ54270" s="74"/>
      <c r="CA54270" s="74"/>
      <c r="CF54270" s="79"/>
      <c r="CL54270" s="79"/>
    </row>
    <row r="54271" spans="30:90">
      <c r="AD54271" s="73"/>
      <c r="AE54271" s="74"/>
      <c r="AF54271" s="74"/>
      <c r="BX54271" s="73"/>
      <c r="BY54271" s="74"/>
      <c r="BZ54271" s="74"/>
      <c r="CA54271" s="74"/>
      <c r="CF54271" s="79"/>
      <c r="CL54271" s="79"/>
    </row>
    <row r="54272" spans="30:90">
      <c r="AD54272" s="73"/>
      <c r="AE54272" s="74"/>
      <c r="AF54272" s="74"/>
      <c r="BX54272" s="73"/>
      <c r="BY54272" s="74"/>
      <c r="BZ54272" s="74"/>
      <c r="CA54272" s="74"/>
      <c r="CF54272" s="79"/>
      <c r="CL54272" s="79"/>
    </row>
    <row r="54273" spans="30:90">
      <c r="AD54273" s="73"/>
      <c r="AE54273" s="74"/>
      <c r="AF54273" s="74"/>
      <c r="BX54273" s="73"/>
      <c r="BY54273" s="74"/>
      <c r="BZ54273" s="74"/>
      <c r="CA54273" s="74"/>
      <c r="CF54273" s="79"/>
      <c r="CL54273" s="79"/>
    </row>
    <row r="54274" spans="30:90">
      <c r="AD54274" s="73"/>
      <c r="AE54274" s="74"/>
      <c r="AF54274" s="74"/>
      <c r="BX54274" s="73"/>
      <c r="BY54274" s="74"/>
      <c r="BZ54274" s="74"/>
      <c r="CA54274" s="74"/>
      <c r="CF54274" s="79"/>
      <c r="CL54274" s="79"/>
    </row>
    <row r="54275" spans="30:90">
      <c r="AD54275" s="73"/>
      <c r="AE54275" s="74"/>
      <c r="AF54275" s="74"/>
      <c r="BX54275" s="73"/>
      <c r="BY54275" s="74"/>
      <c r="BZ54275" s="74"/>
      <c r="CA54275" s="74"/>
      <c r="CF54275" s="79"/>
      <c r="CL54275" s="79"/>
    </row>
    <row r="54276" spans="30:90">
      <c r="AD54276" s="73"/>
      <c r="AE54276" s="74"/>
      <c r="AF54276" s="74"/>
      <c r="BX54276" s="73"/>
      <c r="BY54276" s="74"/>
      <c r="BZ54276" s="74"/>
      <c r="CA54276" s="74"/>
      <c r="CF54276" s="79"/>
      <c r="CL54276" s="79"/>
    </row>
    <row r="54277" spans="30:90">
      <c r="AD54277" s="73"/>
      <c r="AE54277" s="74"/>
      <c r="AF54277" s="74"/>
      <c r="BX54277" s="73"/>
      <c r="BY54277" s="74"/>
      <c r="BZ54277" s="74"/>
      <c r="CA54277" s="74"/>
      <c r="CF54277" s="79"/>
      <c r="CL54277" s="79"/>
    </row>
    <row r="54278" spans="30:90">
      <c r="AD54278" s="73"/>
      <c r="AE54278" s="74"/>
      <c r="AF54278" s="74"/>
      <c r="BX54278" s="73"/>
      <c r="BY54278" s="74"/>
      <c r="BZ54278" s="74"/>
      <c r="CA54278" s="74"/>
      <c r="CF54278" s="79"/>
      <c r="CL54278" s="79"/>
    </row>
    <row r="54279" spans="30:90">
      <c r="AD54279" s="73"/>
      <c r="AE54279" s="74"/>
      <c r="AF54279" s="74"/>
      <c r="BX54279" s="73"/>
      <c r="BY54279" s="74"/>
      <c r="BZ54279" s="74"/>
      <c r="CA54279" s="74"/>
      <c r="CF54279" s="79"/>
      <c r="CL54279" s="79"/>
    </row>
    <row r="54280" spans="30:90">
      <c r="AD54280" s="73"/>
      <c r="AE54280" s="74"/>
      <c r="AF54280" s="74"/>
      <c r="BX54280" s="73"/>
      <c r="BY54280" s="74"/>
      <c r="BZ54280" s="74"/>
      <c r="CA54280" s="74"/>
      <c r="CF54280" s="79"/>
      <c r="CL54280" s="79"/>
    </row>
    <row r="54281" spans="30:90">
      <c r="AD54281" s="73"/>
      <c r="AE54281" s="74"/>
      <c r="AF54281" s="74"/>
      <c r="BX54281" s="73"/>
      <c r="BY54281" s="74"/>
      <c r="BZ54281" s="74"/>
      <c r="CA54281" s="74"/>
      <c r="CF54281" s="79"/>
      <c r="CL54281" s="79"/>
    </row>
    <row r="54282" spans="30:90">
      <c r="AD54282" s="73"/>
      <c r="AE54282" s="74"/>
      <c r="AF54282" s="74"/>
      <c r="BX54282" s="73"/>
      <c r="BY54282" s="74"/>
      <c r="BZ54282" s="74"/>
      <c r="CA54282" s="74"/>
      <c r="CF54282" s="79"/>
      <c r="CL54282" s="79"/>
    </row>
    <row r="54283" spans="30:90">
      <c r="AD54283" s="73"/>
      <c r="AE54283" s="74"/>
      <c r="AF54283" s="74"/>
      <c r="BX54283" s="73"/>
      <c r="BY54283" s="74"/>
      <c r="BZ54283" s="74"/>
      <c r="CA54283" s="74"/>
      <c r="CF54283" s="79"/>
      <c r="CL54283" s="79"/>
    </row>
    <row r="54284" spans="30:90">
      <c r="AD54284" s="73"/>
      <c r="AE54284" s="74"/>
      <c r="AF54284" s="74"/>
      <c r="BX54284" s="73"/>
      <c r="BY54284" s="74"/>
      <c r="BZ54284" s="74"/>
      <c r="CA54284" s="74"/>
      <c r="CF54284" s="79"/>
      <c r="CL54284" s="79"/>
    </row>
    <row r="54285" spans="30:90">
      <c r="AD54285" s="73"/>
      <c r="AE54285" s="74"/>
      <c r="AF54285" s="74"/>
      <c r="BX54285" s="73"/>
      <c r="BY54285" s="74"/>
      <c r="BZ54285" s="74"/>
      <c r="CA54285" s="74"/>
      <c r="CF54285" s="79"/>
      <c r="CL54285" s="79"/>
    </row>
    <row r="54286" spans="30:90">
      <c r="AD54286" s="73"/>
      <c r="AE54286" s="74"/>
      <c r="AF54286" s="74"/>
      <c r="BX54286" s="73"/>
      <c r="BY54286" s="74"/>
      <c r="BZ54286" s="74"/>
      <c r="CA54286" s="74"/>
      <c r="CF54286" s="79"/>
      <c r="CL54286" s="79"/>
    </row>
    <row r="54287" spans="30:90">
      <c r="AD54287" s="73"/>
      <c r="AE54287" s="74"/>
      <c r="AF54287" s="74"/>
      <c r="BX54287" s="73"/>
      <c r="BY54287" s="74"/>
      <c r="BZ54287" s="74"/>
      <c r="CA54287" s="74"/>
      <c r="CF54287" s="79"/>
      <c r="CL54287" s="79"/>
    </row>
    <row r="54288" spans="30:90">
      <c r="AD54288" s="73"/>
      <c r="AE54288" s="74"/>
      <c r="AF54288" s="74"/>
      <c r="BX54288" s="73"/>
      <c r="BY54288" s="74"/>
      <c r="BZ54288" s="74"/>
      <c r="CA54288" s="74"/>
      <c r="CF54288" s="79"/>
      <c r="CL54288" s="79"/>
    </row>
    <row r="54289" spans="30:90">
      <c r="AD54289" s="73"/>
      <c r="AE54289" s="74"/>
      <c r="AF54289" s="74"/>
      <c r="BX54289" s="73"/>
      <c r="BY54289" s="74"/>
      <c r="BZ54289" s="74"/>
      <c r="CA54289" s="74"/>
      <c r="CF54289" s="79"/>
      <c r="CL54289" s="79"/>
    </row>
    <row r="54290" spans="30:90">
      <c r="AD54290" s="73"/>
      <c r="AE54290" s="74"/>
      <c r="AF54290" s="74"/>
      <c r="BX54290" s="73"/>
      <c r="BY54290" s="74"/>
      <c r="BZ54290" s="74"/>
      <c r="CA54290" s="74"/>
      <c r="CF54290" s="79"/>
      <c r="CL54290" s="79"/>
    </row>
    <row r="54291" spans="30:90">
      <c r="AD54291" s="73"/>
      <c r="AE54291" s="74"/>
      <c r="AF54291" s="74"/>
      <c r="BX54291" s="73"/>
      <c r="BY54291" s="74"/>
      <c r="BZ54291" s="74"/>
      <c r="CA54291" s="74"/>
      <c r="CF54291" s="79"/>
      <c r="CL54291" s="79"/>
    </row>
    <row r="54292" spans="30:90">
      <c r="AD54292" s="73"/>
      <c r="AE54292" s="74"/>
      <c r="AF54292" s="74"/>
      <c r="BX54292" s="73"/>
      <c r="BY54292" s="74"/>
      <c r="BZ54292" s="74"/>
      <c r="CA54292" s="74"/>
      <c r="CF54292" s="79"/>
      <c r="CL54292" s="79"/>
    </row>
    <row r="54293" spans="30:90">
      <c r="AD54293" s="73"/>
      <c r="AE54293" s="74"/>
      <c r="AF54293" s="74"/>
      <c r="BX54293" s="73"/>
      <c r="BY54293" s="74"/>
      <c r="BZ54293" s="74"/>
      <c r="CA54293" s="74"/>
      <c r="CF54293" s="79"/>
      <c r="CL54293" s="79"/>
    </row>
    <row r="54294" spans="30:90">
      <c r="AD54294" s="73"/>
      <c r="AE54294" s="74"/>
      <c r="AF54294" s="74"/>
      <c r="BX54294" s="73"/>
      <c r="BY54294" s="74"/>
      <c r="BZ54294" s="74"/>
      <c r="CA54294" s="74"/>
      <c r="CF54294" s="79"/>
      <c r="CL54294" s="79"/>
    </row>
    <row r="54295" spans="30:90">
      <c r="AD54295" s="73"/>
      <c r="AE54295" s="74"/>
      <c r="AF54295" s="74"/>
      <c r="BX54295" s="73"/>
      <c r="BY54295" s="74"/>
      <c r="BZ54295" s="74"/>
      <c r="CA54295" s="74"/>
      <c r="CF54295" s="79"/>
      <c r="CL54295" s="79"/>
    </row>
    <row r="54296" spans="30:90">
      <c r="AD54296" s="73"/>
      <c r="AE54296" s="74"/>
      <c r="AF54296" s="74"/>
      <c r="BX54296" s="73"/>
      <c r="BY54296" s="74"/>
      <c r="BZ54296" s="74"/>
      <c r="CA54296" s="74"/>
      <c r="CF54296" s="79"/>
      <c r="CL54296" s="79"/>
    </row>
    <row r="54297" spans="30:90">
      <c r="AD54297" s="73"/>
      <c r="AE54297" s="74"/>
      <c r="AF54297" s="74"/>
      <c r="BX54297" s="73"/>
      <c r="BY54297" s="74"/>
      <c r="BZ54297" s="74"/>
      <c r="CA54297" s="74"/>
      <c r="CF54297" s="79"/>
      <c r="CL54297" s="79"/>
    </row>
    <row r="54298" spans="30:90">
      <c r="AD54298" s="73"/>
      <c r="AE54298" s="74"/>
      <c r="AF54298" s="74"/>
      <c r="BX54298" s="73"/>
      <c r="BY54298" s="74"/>
      <c r="BZ54298" s="74"/>
      <c r="CA54298" s="74"/>
      <c r="CF54298" s="79"/>
      <c r="CL54298" s="79"/>
    </row>
    <row r="54299" spans="30:90">
      <c r="AD54299" s="73"/>
      <c r="AE54299" s="74"/>
      <c r="AF54299" s="74"/>
      <c r="BX54299" s="73"/>
      <c r="BY54299" s="74"/>
      <c r="BZ54299" s="74"/>
      <c r="CA54299" s="74"/>
      <c r="CF54299" s="79"/>
      <c r="CL54299" s="79"/>
    </row>
    <row r="54300" spans="30:90">
      <c r="AD54300" s="73"/>
      <c r="AE54300" s="74"/>
      <c r="AF54300" s="74"/>
      <c r="BX54300" s="73"/>
      <c r="BY54300" s="74"/>
      <c r="BZ54300" s="74"/>
      <c r="CA54300" s="74"/>
      <c r="CF54300" s="79"/>
      <c r="CL54300" s="79"/>
    </row>
    <row r="54301" spans="30:90">
      <c r="AD54301" s="73"/>
      <c r="AE54301" s="74"/>
      <c r="AF54301" s="74"/>
      <c r="BX54301" s="73"/>
      <c r="BY54301" s="74"/>
      <c r="BZ54301" s="74"/>
      <c r="CA54301" s="74"/>
      <c r="CF54301" s="79"/>
      <c r="CL54301" s="79"/>
    </row>
    <row r="54302" spans="30:90">
      <c r="AD54302" s="73"/>
      <c r="AE54302" s="74"/>
      <c r="AF54302" s="74"/>
      <c r="BX54302" s="73"/>
      <c r="BY54302" s="74"/>
      <c r="BZ54302" s="74"/>
      <c r="CA54302" s="74"/>
      <c r="CF54302" s="79"/>
      <c r="CL54302" s="79"/>
    </row>
    <row r="54303" spans="30:90">
      <c r="AD54303" s="73"/>
      <c r="AE54303" s="74"/>
      <c r="AF54303" s="74"/>
      <c r="BX54303" s="73"/>
      <c r="BY54303" s="74"/>
      <c r="BZ54303" s="74"/>
      <c r="CA54303" s="74"/>
      <c r="CF54303" s="79"/>
      <c r="CL54303" s="79"/>
    </row>
    <row r="54304" spans="30:90">
      <c r="AD54304" s="73"/>
      <c r="AE54304" s="74"/>
      <c r="AF54304" s="74"/>
      <c r="BX54304" s="73"/>
      <c r="BY54304" s="74"/>
      <c r="BZ54304" s="74"/>
      <c r="CA54304" s="74"/>
      <c r="CF54304" s="79"/>
      <c r="CL54304" s="79"/>
    </row>
    <row r="54305" spans="30:90">
      <c r="AD54305" s="73"/>
      <c r="AE54305" s="74"/>
      <c r="AF54305" s="74"/>
      <c r="BX54305" s="73"/>
      <c r="BY54305" s="74"/>
      <c r="BZ54305" s="74"/>
      <c r="CA54305" s="74"/>
      <c r="CF54305" s="79"/>
      <c r="CL54305" s="79"/>
    </row>
    <row r="54306" spans="30:90">
      <c r="AD54306" s="73"/>
      <c r="AE54306" s="74"/>
      <c r="AF54306" s="74"/>
      <c r="BX54306" s="73"/>
      <c r="BY54306" s="74"/>
      <c r="BZ54306" s="74"/>
      <c r="CA54306" s="74"/>
      <c r="CF54306" s="79"/>
      <c r="CL54306" s="79"/>
    </row>
    <row r="54307" spans="30:90">
      <c r="AD54307" s="73"/>
      <c r="AE54307" s="74"/>
      <c r="AF54307" s="74"/>
      <c r="BX54307" s="73"/>
      <c r="BY54307" s="74"/>
      <c r="BZ54307" s="74"/>
      <c r="CA54307" s="74"/>
      <c r="CF54307" s="79"/>
      <c r="CL54307" s="79"/>
    </row>
    <row r="54308" spans="30:90">
      <c r="AD54308" s="73"/>
      <c r="AE54308" s="74"/>
      <c r="AF54308" s="74"/>
      <c r="BX54308" s="73"/>
      <c r="BY54308" s="74"/>
      <c r="BZ54308" s="74"/>
      <c r="CA54308" s="74"/>
      <c r="CF54308" s="79"/>
      <c r="CL54308" s="79"/>
    </row>
    <row r="54309" spans="30:90">
      <c r="AD54309" s="73"/>
      <c r="AE54309" s="74"/>
      <c r="AF54309" s="74"/>
      <c r="BX54309" s="73"/>
      <c r="BY54309" s="74"/>
      <c r="BZ54309" s="74"/>
      <c r="CA54309" s="74"/>
      <c r="CF54309" s="79"/>
      <c r="CL54309" s="79"/>
    </row>
    <row r="54310" spans="30:90">
      <c r="AD54310" s="73"/>
      <c r="AE54310" s="74"/>
      <c r="AF54310" s="74"/>
      <c r="BX54310" s="73"/>
      <c r="BY54310" s="74"/>
      <c r="BZ54310" s="74"/>
      <c r="CA54310" s="74"/>
      <c r="CF54310" s="79"/>
      <c r="CL54310" s="79"/>
    </row>
    <row r="54311" spans="30:90">
      <c r="AD54311" s="73"/>
      <c r="AE54311" s="74"/>
      <c r="AF54311" s="74"/>
      <c r="BX54311" s="73"/>
      <c r="BY54311" s="74"/>
      <c r="BZ54311" s="74"/>
      <c r="CA54311" s="74"/>
      <c r="CF54311" s="79"/>
      <c r="CL54311" s="79"/>
    </row>
    <row r="54312" spans="30:90">
      <c r="AD54312" s="73"/>
      <c r="AE54312" s="74"/>
      <c r="AF54312" s="74"/>
      <c r="BX54312" s="73"/>
      <c r="BY54312" s="74"/>
      <c r="BZ54312" s="74"/>
      <c r="CA54312" s="74"/>
      <c r="CF54312" s="79"/>
      <c r="CL54312" s="79"/>
    </row>
    <row r="54313" spans="30:90">
      <c r="AD54313" s="73"/>
      <c r="AE54313" s="74"/>
      <c r="AF54313" s="74"/>
      <c r="BX54313" s="73"/>
      <c r="BY54313" s="74"/>
      <c r="BZ54313" s="74"/>
      <c r="CA54313" s="74"/>
      <c r="CF54313" s="79"/>
      <c r="CL54313" s="79"/>
    </row>
    <row r="54314" spans="30:90">
      <c r="AD54314" s="73"/>
      <c r="AE54314" s="74"/>
      <c r="AF54314" s="74"/>
      <c r="BX54314" s="73"/>
      <c r="BY54314" s="74"/>
      <c r="BZ54314" s="74"/>
      <c r="CA54314" s="74"/>
      <c r="CF54314" s="79"/>
      <c r="CL54314" s="79"/>
    </row>
    <row r="54315" spans="30:90">
      <c r="AD54315" s="73"/>
      <c r="AE54315" s="74"/>
      <c r="AF54315" s="74"/>
      <c r="BX54315" s="73"/>
      <c r="BY54315" s="74"/>
      <c r="BZ54315" s="74"/>
      <c r="CA54315" s="74"/>
      <c r="CF54315" s="79"/>
      <c r="CL54315" s="79"/>
    </row>
    <row r="54316" spans="30:90">
      <c r="AD54316" s="73"/>
      <c r="AE54316" s="74"/>
      <c r="AF54316" s="74"/>
      <c r="BX54316" s="73"/>
      <c r="BY54316" s="74"/>
      <c r="BZ54316" s="74"/>
      <c r="CA54316" s="74"/>
      <c r="CF54316" s="79"/>
      <c r="CL54316" s="79"/>
    </row>
    <row r="54317" spans="30:90">
      <c r="AD54317" s="73"/>
      <c r="AE54317" s="74"/>
      <c r="AF54317" s="74"/>
      <c r="BX54317" s="73"/>
      <c r="BY54317" s="74"/>
      <c r="BZ54317" s="74"/>
      <c r="CA54317" s="74"/>
      <c r="CF54317" s="79"/>
      <c r="CL54317" s="79"/>
    </row>
    <row r="54318" spans="30:90">
      <c r="AD54318" s="73"/>
      <c r="AE54318" s="74"/>
      <c r="AF54318" s="74"/>
      <c r="BX54318" s="73"/>
      <c r="BY54318" s="74"/>
      <c r="BZ54318" s="74"/>
      <c r="CA54318" s="74"/>
      <c r="CF54318" s="79"/>
      <c r="CL54318" s="79"/>
    </row>
    <row r="54319" spans="30:90">
      <c r="AD54319" s="73"/>
      <c r="AE54319" s="74"/>
      <c r="AF54319" s="74"/>
      <c r="BX54319" s="73"/>
      <c r="BY54319" s="74"/>
      <c r="BZ54319" s="74"/>
      <c r="CA54319" s="74"/>
      <c r="CF54319" s="79"/>
      <c r="CL54319" s="79"/>
    </row>
    <row r="54320" spans="30:90">
      <c r="AD54320" s="73"/>
      <c r="AE54320" s="74"/>
      <c r="AF54320" s="74"/>
      <c r="BX54320" s="73"/>
      <c r="BY54320" s="74"/>
      <c r="BZ54320" s="74"/>
      <c r="CA54320" s="74"/>
      <c r="CF54320" s="79"/>
      <c r="CL54320" s="79"/>
    </row>
    <row r="54321" spans="30:90">
      <c r="AD54321" s="73"/>
      <c r="AE54321" s="74"/>
      <c r="AF54321" s="74"/>
      <c r="BX54321" s="73"/>
      <c r="BY54321" s="74"/>
      <c r="BZ54321" s="74"/>
      <c r="CA54321" s="74"/>
      <c r="CF54321" s="79"/>
      <c r="CL54321" s="79"/>
    </row>
    <row r="54322" spans="30:90">
      <c r="AD54322" s="73"/>
      <c r="AE54322" s="74"/>
      <c r="AF54322" s="74"/>
      <c r="BX54322" s="73"/>
      <c r="BY54322" s="74"/>
      <c r="BZ54322" s="74"/>
      <c r="CA54322" s="74"/>
      <c r="CF54322" s="79"/>
      <c r="CL54322" s="79"/>
    </row>
    <row r="54323" spans="30:90">
      <c r="AD54323" s="73"/>
      <c r="AE54323" s="74"/>
      <c r="AF54323" s="74"/>
      <c r="BX54323" s="73"/>
      <c r="BY54323" s="74"/>
      <c r="BZ54323" s="74"/>
      <c r="CA54323" s="74"/>
      <c r="CF54323" s="79"/>
      <c r="CL54323" s="79"/>
    </row>
    <row r="54324" spans="30:90">
      <c r="AD54324" s="73"/>
      <c r="AE54324" s="74"/>
      <c r="AF54324" s="74"/>
      <c r="BX54324" s="73"/>
      <c r="BY54324" s="74"/>
      <c r="BZ54324" s="74"/>
      <c r="CA54324" s="74"/>
      <c r="CF54324" s="79"/>
      <c r="CL54324" s="79"/>
    </row>
    <row r="54325" spans="30:90">
      <c r="AD54325" s="73"/>
      <c r="AE54325" s="74"/>
      <c r="AF54325" s="74"/>
      <c r="BX54325" s="73"/>
      <c r="BY54325" s="74"/>
      <c r="BZ54325" s="74"/>
      <c r="CA54325" s="74"/>
      <c r="CF54325" s="79"/>
      <c r="CL54325" s="79"/>
    </row>
    <row r="54326" spans="30:90">
      <c r="AD54326" s="73"/>
      <c r="AE54326" s="74"/>
      <c r="AF54326" s="74"/>
      <c r="BX54326" s="73"/>
      <c r="BY54326" s="74"/>
      <c r="BZ54326" s="74"/>
      <c r="CA54326" s="74"/>
      <c r="CF54326" s="79"/>
      <c r="CL54326" s="79"/>
    </row>
    <row r="54327" spans="30:90">
      <c r="AD54327" s="73"/>
      <c r="AE54327" s="74"/>
      <c r="AF54327" s="74"/>
      <c r="BX54327" s="73"/>
      <c r="BY54327" s="74"/>
      <c r="BZ54327" s="74"/>
      <c r="CA54327" s="74"/>
      <c r="CF54327" s="79"/>
      <c r="CL54327" s="79"/>
    </row>
    <row r="54328" spans="30:90">
      <c r="AD54328" s="73"/>
      <c r="AE54328" s="74"/>
      <c r="AF54328" s="74"/>
      <c r="BX54328" s="73"/>
      <c r="BY54328" s="74"/>
      <c r="BZ54328" s="74"/>
      <c r="CA54328" s="74"/>
      <c r="CF54328" s="79"/>
      <c r="CL54328" s="79"/>
    </row>
    <row r="54329" spans="30:90">
      <c r="AD54329" s="73"/>
      <c r="AE54329" s="74"/>
      <c r="AF54329" s="74"/>
      <c r="BX54329" s="73"/>
      <c r="BY54329" s="74"/>
      <c r="BZ54329" s="74"/>
      <c r="CA54329" s="74"/>
      <c r="CF54329" s="79"/>
      <c r="CL54329" s="79"/>
    </row>
    <row r="54330" spans="30:90">
      <c r="AD54330" s="73"/>
      <c r="AE54330" s="74"/>
      <c r="AF54330" s="74"/>
      <c r="BX54330" s="73"/>
      <c r="BY54330" s="74"/>
      <c r="BZ54330" s="74"/>
      <c r="CA54330" s="74"/>
      <c r="CF54330" s="79"/>
      <c r="CL54330" s="79"/>
    </row>
    <row r="54331" spans="30:90">
      <c r="AD54331" s="73"/>
      <c r="AE54331" s="74"/>
      <c r="AF54331" s="74"/>
      <c r="BX54331" s="73"/>
      <c r="BY54331" s="74"/>
      <c r="BZ54331" s="74"/>
      <c r="CA54331" s="74"/>
      <c r="CF54331" s="79"/>
      <c r="CL54331" s="79"/>
    </row>
    <row r="54332" spans="30:90">
      <c r="AD54332" s="73"/>
      <c r="AE54332" s="74"/>
      <c r="AF54332" s="74"/>
      <c r="BX54332" s="73"/>
      <c r="BY54332" s="74"/>
      <c r="BZ54332" s="74"/>
      <c r="CA54332" s="74"/>
      <c r="CF54332" s="79"/>
      <c r="CL54332" s="79"/>
    </row>
    <row r="54333" spans="30:90">
      <c r="AD54333" s="73"/>
      <c r="AE54333" s="74"/>
      <c r="AF54333" s="74"/>
      <c r="BX54333" s="73"/>
      <c r="BY54333" s="74"/>
      <c r="BZ54333" s="74"/>
      <c r="CA54333" s="74"/>
      <c r="CF54333" s="79"/>
      <c r="CL54333" s="79"/>
    </row>
    <row r="54334" spans="30:90">
      <c r="AD54334" s="73"/>
      <c r="AE54334" s="74"/>
      <c r="AF54334" s="74"/>
      <c r="BX54334" s="73"/>
      <c r="BY54334" s="74"/>
      <c r="BZ54334" s="74"/>
      <c r="CA54334" s="74"/>
      <c r="CF54334" s="79"/>
      <c r="CL54334" s="79"/>
    </row>
    <row r="54335" spans="30:90">
      <c r="AD54335" s="73"/>
      <c r="AE54335" s="74"/>
      <c r="AF54335" s="74"/>
      <c r="BX54335" s="73"/>
      <c r="BY54335" s="74"/>
      <c r="BZ54335" s="74"/>
      <c r="CA54335" s="74"/>
      <c r="CF54335" s="79"/>
      <c r="CL54335" s="79"/>
    </row>
    <row r="54336" spans="30:90">
      <c r="AD54336" s="73"/>
      <c r="AE54336" s="74"/>
      <c r="AF54336" s="74"/>
      <c r="BX54336" s="73"/>
      <c r="BY54336" s="74"/>
      <c r="BZ54336" s="74"/>
      <c r="CA54336" s="74"/>
      <c r="CF54336" s="79"/>
      <c r="CL54336" s="79"/>
    </row>
    <row r="54337" spans="30:90">
      <c r="AD54337" s="73"/>
      <c r="AE54337" s="74"/>
      <c r="AF54337" s="74"/>
      <c r="BX54337" s="73"/>
      <c r="BY54337" s="74"/>
      <c r="BZ54337" s="74"/>
      <c r="CA54337" s="74"/>
      <c r="CF54337" s="79"/>
      <c r="CL54337" s="79"/>
    </row>
    <row r="54338" spans="30:90">
      <c r="AD54338" s="73"/>
      <c r="AE54338" s="74"/>
      <c r="AF54338" s="74"/>
      <c r="BX54338" s="73"/>
      <c r="BY54338" s="74"/>
      <c r="BZ54338" s="74"/>
      <c r="CA54338" s="74"/>
      <c r="CF54338" s="79"/>
      <c r="CL54338" s="79"/>
    </row>
    <row r="54339" spans="30:90">
      <c r="AD54339" s="73"/>
      <c r="AE54339" s="74"/>
      <c r="AF54339" s="74"/>
      <c r="BX54339" s="73"/>
      <c r="BY54339" s="74"/>
      <c r="BZ54339" s="74"/>
      <c r="CA54339" s="74"/>
      <c r="CF54339" s="79"/>
      <c r="CL54339" s="79"/>
    </row>
    <row r="54340" spans="30:90">
      <c r="AD54340" s="73"/>
      <c r="AE54340" s="74"/>
      <c r="AF54340" s="74"/>
      <c r="BX54340" s="73"/>
      <c r="BY54340" s="74"/>
      <c r="BZ54340" s="74"/>
      <c r="CA54340" s="74"/>
      <c r="CF54340" s="79"/>
      <c r="CL54340" s="79"/>
    </row>
    <row r="54341" spans="30:90">
      <c r="AD54341" s="73"/>
      <c r="AE54341" s="74"/>
      <c r="AF54341" s="74"/>
      <c r="BX54341" s="73"/>
      <c r="BY54341" s="74"/>
      <c r="BZ54341" s="74"/>
      <c r="CA54341" s="74"/>
      <c r="CF54341" s="79"/>
      <c r="CL54341" s="79"/>
    </row>
    <row r="54342" spans="30:90">
      <c r="AD54342" s="73"/>
      <c r="AE54342" s="74"/>
      <c r="AF54342" s="74"/>
      <c r="BX54342" s="73"/>
      <c r="BY54342" s="74"/>
      <c r="BZ54342" s="74"/>
      <c r="CA54342" s="74"/>
      <c r="CF54342" s="79"/>
      <c r="CL54342" s="79"/>
    </row>
    <row r="54343" spans="30:90">
      <c r="AD54343" s="73"/>
      <c r="AE54343" s="74"/>
      <c r="AF54343" s="74"/>
      <c r="BX54343" s="73"/>
      <c r="BY54343" s="74"/>
      <c r="BZ54343" s="74"/>
      <c r="CA54343" s="74"/>
      <c r="CF54343" s="79"/>
      <c r="CL54343" s="79"/>
    </row>
    <row r="54344" spans="30:90">
      <c r="AD54344" s="73"/>
      <c r="AE54344" s="74"/>
      <c r="AF54344" s="74"/>
      <c r="BX54344" s="73"/>
      <c r="BY54344" s="74"/>
      <c r="BZ54344" s="74"/>
      <c r="CA54344" s="74"/>
      <c r="CF54344" s="79"/>
      <c r="CL54344" s="79"/>
    </row>
    <row r="54345" spans="30:90">
      <c r="AD54345" s="73"/>
      <c r="AE54345" s="74"/>
      <c r="AF54345" s="74"/>
      <c r="BX54345" s="73"/>
      <c r="BY54345" s="74"/>
      <c r="BZ54345" s="74"/>
      <c r="CA54345" s="74"/>
      <c r="CF54345" s="79"/>
      <c r="CL54345" s="79"/>
    </row>
    <row r="54346" spans="30:90">
      <c r="AD54346" s="73"/>
      <c r="AE54346" s="74"/>
      <c r="AF54346" s="74"/>
      <c r="BX54346" s="73"/>
      <c r="BY54346" s="74"/>
      <c r="BZ54346" s="74"/>
      <c r="CA54346" s="74"/>
      <c r="CF54346" s="79"/>
      <c r="CL54346" s="79"/>
    </row>
    <row r="54347" spans="30:90">
      <c r="AD54347" s="73"/>
      <c r="AE54347" s="74"/>
      <c r="AF54347" s="74"/>
      <c r="BX54347" s="73"/>
      <c r="BY54347" s="74"/>
      <c r="BZ54347" s="74"/>
      <c r="CA54347" s="74"/>
      <c r="CF54347" s="79"/>
      <c r="CL54347" s="79"/>
    </row>
    <row r="54348" spans="30:90">
      <c r="AD54348" s="73"/>
      <c r="AE54348" s="74"/>
      <c r="AF54348" s="74"/>
      <c r="BX54348" s="73"/>
      <c r="BY54348" s="74"/>
      <c r="BZ54348" s="74"/>
      <c r="CA54348" s="74"/>
      <c r="CF54348" s="79"/>
      <c r="CL54348" s="79"/>
    </row>
    <row r="54349" spans="30:90">
      <c r="AD54349" s="73"/>
      <c r="AE54349" s="74"/>
      <c r="AF54349" s="74"/>
      <c r="BX54349" s="73"/>
      <c r="BY54349" s="74"/>
      <c r="BZ54349" s="74"/>
      <c r="CA54349" s="74"/>
      <c r="CF54349" s="79"/>
      <c r="CL54349" s="79"/>
    </row>
    <row r="54350" spans="30:90">
      <c r="AD54350" s="73"/>
      <c r="AE54350" s="74"/>
      <c r="AF54350" s="74"/>
      <c r="BX54350" s="73"/>
      <c r="BY54350" s="74"/>
      <c r="BZ54350" s="74"/>
      <c r="CA54350" s="74"/>
      <c r="CF54350" s="79"/>
      <c r="CL54350" s="79"/>
    </row>
    <row r="54351" spans="30:90">
      <c r="AD54351" s="73"/>
      <c r="AE54351" s="74"/>
      <c r="AF54351" s="74"/>
      <c r="BX54351" s="73"/>
      <c r="BY54351" s="74"/>
      <c r="BZ54351" s="74"/>
      <c r="CA54351" s="74"/>
      <c r="CF54351" s="79"/>
      <c r="CL54351" s="79"/>
    </row>
    <row r="54352" spans="30:90">
      <c r="AD54352" s="73"/>
      <c r="AE54352" s="74"/>
      <c r="AF54352" s="74"/>
      <c r="BX54352" s="73"/>
      <c r="BY54352" s="74"/>
      <c r="BZ54352" s="74"/>
      <c r="CA54352" s="74"/>
      <c r="CF54352" s="79"/>
      <c r="CL54352" s="79"/>
    </row>
    <row r="54353" spans="30:90">
      <c r="AD54353" s="73"/>
      <c r="AE54353" s="74"/>
      <c r="AF54353" s="74"/>
      <c r="BX54353" s="73"/>
      <c r="BY54353" s="74"/>
      <c r="BZ54353" s="74"/>
      <c r="CA54353" s="74"/>
      <c r="CF54353" s="79"/>
      <c r="CL54353" s="79"/>
    </row>
    <row r="54354" spans="30:90">
      <c r="AD54354" s="73"/>
      <c r="AE54354" s="74"/>
      <c r="AF54354" s="74"/>
      <c r="BX54354" s="73"/>
      <c r="BY54354" s="74"/>
      <c r="BZ54354" s="74"/>
      <c r="CA54354" s="74"/>
      <c r="CF54354" s="79"/>
      <c r="CL54354" s="79"/>
    </row>
    <row r="54355" spans="30:90">
      <c r="AD54355" s="73"/>
      <c r="AE54355" s="74"/>
      <c r="AF54355" s="74"/>
      <c r="BX54355" s="73"/>
      <c r="BY54355" s="74"/>
      <c r="BZ54355" s="74"/>
      <c r="CA54355" s="74"/>
      <c r="CF54355" s="79"/>
      <c r="CL54355" s="79"/>
    </row>
    <row r="54356" spans="30:90">
      <c r="AD54356" s="73"/>
      <c r="AE54356" s="74"/>
      <c r="AF54356" s="74"/>
      <c r="BX54356" s="73"/>
      <c r="BY54356" s="74"/>
      <c r="BZ54356" s="74"/>
      <c r="CA54356" s="74"/>
      <c r="CF54356" s="79"/>
      <c r="CL54356" s="79"/>
    </row>
    <row r="54357" spans="30:90">
      <c r="AD54357" s="73"/>
      <c r="AE54357" s="74"/>
      <c r="AF54357" s="74"/>
      <c r="BX54357" s="73"/>
      <c r="BY54357" s="74"/>
      <c r="BZ54357" s="74"/>
      <c r="CA54357" s="74"/>
      <c r="CF54357" s="79"/>
      <c r="CL54357" s="79"/>
    </row>
    <row r="54358" spans="30:90">
      <c r="AD54358" s="73"/>
      <c r="AE54358" s="74"/>
      <c r="AF54358" s="74"/>
      <c r="BX54358" s="73"/>
      <c r="BY54358" s="74"/>
      <c r="BZ54358" s="74"/>
      <c r="CA54358" s="74"/>
      <c r="CF54358" s="79"/>
      <c r="CL54358" s="79"/>
    </row>
    <row r="54359" spans="30:90">
      <c r="AD54359" s="73"/>
      <c r="AE54359" s="74"/>
      <c r="AF54359" s="74"/>
      <c r="BX54359" s="73"/>
      <c r="BY54359" s="74"/>
      <c r="BZ54359" s="74"/>
      <c r="CA54359" s="74"/>
      <c r="CF54359" s="79"/>
      <c r="CL54359" s="79"/>
    </row>
    <row r="54360" spans="30:90">
      <c r="AD54360" s="73"/>
      <c r="AE54360" s="74"/>
      <c r="AF54360" s="74"/>
      <c r="BX54360" s="73"/>
      <c r="BY54360" s="74"/>
      <c r="BZ54360" s="74"/>
      <c r="CA54360" s="74"/>
      <c r="CF54360" s="79"/>
      <c r="CL54360" s="79"/>
    </row>
    <row r="54361" spans="30:90">
      <c r="AD54361" s="73"/>
      <c r="AE54361" s="74"/>
      <c r="AF54361" s="74"/>
      <c r="BX54361" s="73"/>
      <c r="BY54361" s="74"/>
      <c r="BZ54361" s="74"/>
      <c r="CA54361" s="74"/>
      <c r="CF54361" s="79"/>
      <c r="CL54361" s="79"/>
    </row>
    <row r="54362" spans="30:90">
      <c r="AD54362" s="73"/>
      <c r="AE54362" s="74"/>
      <c r="AF54362" s="74"/>
      <c r="BX54362" s="73"/>
      <c r="BY54362" s="74"/>
      <c r="BZ54362" s="74"/>
      <c r="CA54362" s="74"/>
      <c r="CF54362" s="79"/>
      <c r="CL54362" s="79"/>
    </row>
    <row r="54363" spans="30:90">
      <c r="AD54363" s="73"/>
      <c r="AE54363" s="74"/>
      <c r="AF54363" s="74"/>
      <c r="BX54363" s="73"/>
      <c r="BY54363" s="74"/>
      <c r="BZ54363" s="74"/>
      <c r="CA54363" s="74"/>
      <c r="CF54363" s="79"/>
      <c r="CL54363" s="79"/>
    </row>
    <row r="54364" spans="30:90">
      <c r="AD54364" s="73"/>
      <c r="AE54364" s="74"/>
      <c r="AF54364" s="74"/>
      <c r="BX54364" s="73"/>
      <c r="BY54364" s="74"/>
      <c r="BZ54364" s="74"/>
      <c r="CA54364" s="74"/>
      <c r="CF54364" s="79"/>
      <c r="CL54364" s="79"/>
    </row>
    <row r="54365" spans="30:90">
      <c r="AD54365" s="73"/>
      <c r="AE54365" s="74"/>
      <c r="AF54365" s="74"/>
      <c r="BX54365" s="73"/>
      <c r="BY54365" s="74"/>
      <c r="BZ54365" s="74"/>
      <c r="CA54365" s="74"/>
      <c r="CF54365" s="79"/>
      <c r="CL54365" s="79"/>
    </row>
    <row r="54366" spans="30:90">
      <c r="AD54366" s="73"/>
      <c r="AE54366" s="74"/>
      <c r="AF54366" s="74"/>
      <c r="BX54366" s="73"/>
      <c r="BY54366" s="74"/>
      <c r="BZ54366" s="74"/>
      <c r="CA54366" s="74"/>
      <c r="CF54366" s="79"/>
      <c r="CL54366" s="79"/>
    </row>
    <row r="54367" spans="30:90">
      <c r="AD54367" s="73"/>
      <c r="AE54367" s="74"/>
      <c r="AF54367" s="74"/>
      <c r="BX54367" s="73"/>
      <c r="BY54367" s="74"/>
      <c r="BZ54367" s="74"/>
      <c r="CA54367" s="74"/>
      <c r="CF54367" s="79"/>
      <c r="CL54367" s="79"/>
    </row>
    <row r="54368" spans="30:90">
      <c r="AD54368" s="73"/>
      <c r="AE54368" s="74"/>
      <c r="AF54368" s="74"/>
      <c r="BX54368" s="73"/>
      <c r="BY54368" s="74"/>
      <c r="BZ54368" s="74"/>
      <c r="CA54368" s="74"/>
      <c r="CF54368" s="79"/>
      <c r="CL54368" s="79"/>
    </row>
    <row r="54369" spans="30:90">
      <c r="AD54369" s="73"/>
      <c r="AE54369" s="74"/>
      <c r="AF54369" s="74"/>
      <c r="BX54369" s="73"/>
      <c r="BY54369" s="74"/>
      <c r="BZ54369" s="74"/>
      <c r="CA54369" s="74"/>
      <c r="CF54369" s="79"/>
      <c r="CL54369" s="79"/>
    </row>
    <row r="54370" spans="30:90">
      <c r="AD54370" s="73"/>
      <c r="AE54370" s="74"/>
      <c r="AF54370" s="74"/>
      <c r="BX54370" s="73"/>
      <c r="BY54370" s="74"/>
      <c r="BZ54370" s="74"/>
      <c r="CA54370" s="74"/>
      <c r="CF54370" s="79"/>
      <c r="CL54370" s="79"/>
    </row>
    <row r="54371" spans="30:90">
      <c r="AD54371" s="73"/>
      <c r="AE54371" s="74"/>
      <c r="AF54371" s="74"/>
      <c r="BX54371" s="73"/>
      <c r="BY54371" s="74"/>
      <c r="BZ54371" s="74"/>
      <c r="CA54371" s="74"/>
      <c r="CF54371" s="79"/>
      <c r="CL54371" s="79"/>
    </row>
    <row r="54372" spans="30:90">
      <c r="AD54372" s="73"/>
      <c r="AE54372" s="74"/>
      <c r="AF54372" s="74"/>
      <c r="BX54372" s="73"/>
      <c r="BY54372" s="74"/>
      <c r="BZ54372" s="74"/>
      <c r="CA54372" s="74"/>
      <c r="CF54372" s="79"/>
      <c r="CL54372" s="79"/>
    </row>
    <row r="54373" spans="30:90">
      <c r="AD54373" s="73"/>
      <c r="AE54373" s="74"/>
      <c r="AF54373" s="74"/>
      <c r="BX54373" s="73"/>
      <c r="BY54373" s="74"/>
      <c r="BZ54373" s="74"/>
      <c r="CA54373" s="74"/>
      <c r="CF54373" s="79"/>
      <c r="CL54373" s="79"/>
    </row>
    <row r="54374" spans="30:90">
      <c r="AD54374" s="73"/>
      <c r="AE54374" s="74"/>
      <c r="AF54374" s="74"/>
      <c r="BX54374" s="73"/>
      <c r="BY54374" s="74"/>
      <c r="BZ54374" s="74"/>
      <c r="CA54374" s="74"/>
      <c r="CF54374" s="79"/>
      <c r="CL54374" s="79"/>
    </row>
    <row r="54375" spans="30:90">
      <c r="AD54375" s="73"/>
      <c r="AE54375" s="74"/>
      <c r="AF54375" s="74"/>
      <c r="BX54375" s="73"/>
      <c r="BY54375" s="74"/>
      <c r="BZ54375" s="74"/>
      <c r="CA54375" s="74"/>
      <c r="CF54375" s="79"/>
      <c r="CL54375" s="79"/>
    </row>
    <row r="54376" spans="30:90">
      <c r="AD54376" s="73"/>
      <c r="AE54376" s="74"/>
      <c r="AF54376" s="74"/>
      <c r="BX54376" s="73"/>
      <c r="BY54376" s="74"/>
      <c r="BZ54376" s="74"/>
      <c r="CA54376" s="74"/>
      <c r="CF54376" s="79"/>
      <c r="CL54376" s="79"/>
    </row>
    <row r="54377" spans="30:90">
      <c r="AD54377" s="73"/>
      <c r="AE54377" s="74"/>
      <c r="AF54377" s="74"/>
      <c r="BX54377" s="73"/>
      <c r="BY54377" s="74"/>
      <c r="BZ54377" s="74"/>
      <c r="CA54377" s="74"/>
      <c r="CF54377" s="79"/>
      <c r="CL54377" s="79"/>
    </row>
    <row r="54378" spans="30:90">
      <c r="AD54378" s="73"/>
      <c r="AE54378" s="74"/>
      <c r="AF54378" s="74"/>
      <c r="BX54378" s="73"/>
      <c r="BY54378" s="74"/>
      <c r="BZ54378" s="74"/>
      <c r="CA54378" s="74"/>
      <c r="CF54378" s="79"/>
      <c r="CL54378" s="79"/>
    </row>
    <row r="54379" spans="30:90">
      <c r="AD54379" s="73"/>
      <c r="AE54379" s="74"/>
      <c r="AF54379" s="74"/>
      <c r="BX54379" s="73"/>
      <c r="BY54379" s="74"/>
      <c r="BZ54379" s="74"/>
      <c r="CA54379" s="74"/>
      <c r="CF54379" s="79"/>
      <c r="CL54379" s="79"/>
    </row>
    <row r="54380" spans="30:90">
      <c r="AD54380" s="73"/>
      <c r="AE54380" s="74"/>
      <c r="AF54380" s="74"/>
      <c r="BX54380" s="73"/>
      <c r="BY54380" s="74"/>
      <c r="BZ54380" s="74"/>
      <c r="CA54380" s="74"/>
      <c r="CF54380" s="79"/>
      <c r="CL54380" s="79"/>
    </row>
    <row r="54381" spans="30:90">
      <c r="AD54381" s="73"/>
      <c r="AE54381" s="74"/>
      <c r="AF54381" s="74"/>
      <c r="BX54381" s="73"/>
      <c r="BY54381" s="74"/>
      <c r="BZ54381" s="74"/>
      <c r="CA54381" s="74"/>
      <c r="CF54381" s="79"/>
      <c r="CL54381" s="79"/>
    </row>
    <row r="54382" spans="30:90">
      <c r="AD54382" s="73"/>
      <c r="AE54382" s="74"/>
      <c r="AF54382" s="74"/>
      <c r="BX54382" s="73"/>
      <c r="BY54382" s="74"/>
      <c r="BZ54382" s="74"/>
      <c r="CA54382" s="74"/>
      <c r="CF54382" s="79"/>
      <c r="CL54382" s="79"/>
    </row>
    <row r="54383" spans="30:90">
      <c r="AD54383" s="73"/>
      <c r="AE54383" s="74"/>
      <c r="AF54383" s="74"/>
      <c r="BX54383" s="73"/>
      <c r="BY54383" s="74"/>
      <c r="BZ54383" s="74"/>
      <c r="CA54383" s="74"/>
      <c r="CF54383" s="79"/>
      <c r="CL54383" s="79"/>
    </row>
    <row r="54384" spans="30:90">
      <c r="AD54384" s="73"/>
      <c r="AE54384" s="74"/>
      <c r="AF54384" s="74"/>
      <c r="BX54384" s="73"/>
      <c r="BY54384" s="74"/>
      <c r="BZ54384" s="74"/>
      <c r="CA54384" s="74"/>
      <c r="CF54384" s="79"/>
      <c r="CL54384" s="79"/>
    </row>
    <row r="54385" spans="30:90">
      <c r="AD54385" s="73"/>
      <c r="AE54385" s="74"/>
      <c r="AF54385" s="74"/>
      <c r="BX54385" s="73"/>
      <c r="BY54385" s="74"/>
      <c r="BZ54385" s="74"/>
      <c r="CA54385" s="74"/>
      <c r="CF54385" s="79"/>
      <c r="CL54385" s="79"/>
    </row>
    <row r="54386" spans="30:90">
      <c r="AD54386" s="73"/>
      <c r="AE54386" s="74"/>
      <c r="AF54386" s="74"/>
      <c r="BX54386" s="73"/>
      <c r="BY54386" s="74"/>
      <c r="BZ54386" s="74"/>
      <c r="CA54386" s="74"/>
      <c r="CF54386" s="79"/>
      <c r="CL54386" s="79"/>
    </row>
    <row r="54387" spans="30:90">
      <c r="AD54387" s="73"/>
      <c r="AE54387" s="74"/>
      <c r="AF54387" s="74"/>
      <c r="BX54387" s="73"/>
      <c r="BY54387" s="74"/>
      <c r="BZ54387" s="74"/>
      <c r="CA54387" s="74"/>
      <c r="CF54387" s="79"/>
      <c r="CL54387" s="79"/>
    </row>
    <row r="54388" spans="30:90">
      <c r="AD54388" s="73"/>
      <c r="AE54388" s="74"/>
      <c r="AF54388" s="74"/>
      <c r="BX54388" s="73"/>
      <c r="BY54388" s="74"/>
      <c r="BZ54388" s="74"/>
      <c r="CA54388" s="74"/>
      <c r="CF54388" s="79"/>
      <c r="CL54388" s="79"/>
    </row>
    <row r="54389" spans="30:90">
      <c r="AD54389" s="73"/>
      <c r="AE54389" s="74"/>
      <c r="AF54389" s="74"/>
      <c r="BX54389" s="73"/>
      <c r="BY54389" s="74"/>
      <c r="BZ54389" s="74"/>
      <c r="CA54389" s="74"/>
      <c r="CF54389" s="79"/>
      <c r="CL54389" s="79"/>
    </row>
    <row r="54390" spans="30:90">
      <c r="AD54390" s="73"/>
      <c r="AE54390" s="74"/>
      <c r="AF54390" s="74"/>
      <c r="BX54390" s="73"/>
      <c r="BY54390" s="74"/>
      <c r="BZ54390" s="74"/>
      <c r="CA54390" s="74"/>
      <c r="CF54390" s="79"/>
      <c r="CL54390" s="79"/>
    </row>
    <row r="54391" spans="30:90">
      <c r="AD54391" s="73"/>
      <c r="AE54391" s="74"/>
      <c r="AF54391" s="74"/>
      <c r="BX54391" s="73"/>
      <c r="BY54391" s="74"/>
      <c r="BZ54391" s="74"/>
      <c r="CA54391" s="74"/>
      <c r="CF54391" s="79"/>
      <c r="CL54391" s="79"/>
    </row>
    <row r="54392" spans="30:90">
      <c r="AD54392" s="73"/>
      <c r="AE54392" s="74"/>
      <c r="AF54392" s="74"/>
      <c r="BX54392" s="73"/>
      <c r="BY54392" s="74"/>
      <c r="BZ54392" s="74"/>
      <c r="CA54392" s="74"/>
      <c r="CF54392" s="79"/>
      <c r="CL54392" s="79"/>
    </row>
    <row r="54393" spans="30:90">
      <c r="AD54393" s="73"/>
      <c r="AE54393" s="74"/>
      <c r="AF54393" s="74"/>
      <c r="BX54393" s="73"/>
      <c r="BY54393" s="74"/>
      <c r="BZ54393" s="74"/>
      <c r="CA54393" s="74"/>
      <c r="CF54393" s="79"/>
      <c r="CL54393" s="79"/>
    </row>
    <row r="54394" spans="30:90">
      <c r="AD54394" s="73"/>
      <c r="AE54394" s="74"/>
      <c r="AF54394" s="74"/>
      <c r="BX54394" s="73"/>
      <c r="BY54394" s="74"/>
      <c r="BZ54394" s="74"/>
      <c r="CA54394" s="74"/>
      <c r="CF54394" s="79"/>
      <c r="CL54394" s="79"/>
    </row>
    <row r="54395" spans="30:90">
      <c r="AD54395" s="73"/>
      <c r="AE54395" s="74"/>
      <c r="AF54395" s="74"/>
      <c r="BX54395" s="73"/>
      <c r="BY54395" s="74"/>
      <c r="BZ54395" s="74"/>
      <c r="CA54395" s="74"/>
      <c r="CF54395" s="79"/>
      <c r="CL54395" s="79"/>
    </row>
    <row r="54396" spans="30:90">
      <c r="AD54396" s="73"/>
      <c r="AE54396" s="74"/>
      <c r="AF54396" s="74"/>
      <c r="BX54396" s="73"/>
      <c r="BY54396" s="74"/>
      <c r="BZ54396" s="74"/>
      <c r="CA54396" s="74"/>
      <c r="CF54396" s="79"/>
      <c r="CL54396" s="79"/>
    </row>
    <row r="54397" spans="30:90">
      <c r="AD54397" s="73"/>
      <c r="AE54397" s="74"/>
      <c r="AF54397" s="74"/>
      <c r="BX54397" s="73"/>
      <c r="BY54397" s="74"/>
      <c r="BZ54397" s="74"/>
      <c r="CA54397" s="74"/>
      <c r="CF54397" s="79"/>
      <c r="CL54397" s="79"/>
    </row>
    <row r="54398" spans="30:90">
      <c r="AD54398" s="73"/>
      <c r="AE54398" s="74"/>
      <c r="AF54398" s="74"/>
      <c r="BX54398" s="73"/>
      <c r="BY54398" s="74"/>
      <c r="BZ54398" s="74"/>
      <c r="CA54398" s="74"/>
      <c r="CF54398" s="79"/>
      <c r="CL54398" s="79"/>
    </row>
    <row r="54399" spans="30:90">
      <c r="AD54399" s="73"/>
      <c r="AE54399" s="74"/>
      <c r="AF54399" s="74"/>
      <c r="BX54399" s="73"/>
      <c r="BY54399" s="74"/>
      <c r="BZ54399" s="74"/>
      <c r="CA54399" s="74"/>
      <c r="CF54399" s="79"/>
      <c r="CL54399" s="79"/>
    </row>
    <row r="54400" spans="30:90">
      <c r="AD54400" s="73"/>
      <c r="AE54400" s="74"/>
      <c r="AF54400" s="74"/>
      <c r="BX54400" s="73"/>
      <c r="BY54400" s="74"/>
      <c r="BZ54400" s="74"/>
      <c r="CA54400" s="74"/>
      <c r="CF54400" s="79"/>
      <c r="CL54400" s="79"/>
    </row>
    <row r="54401" spans="30:90">
      <c r="AD54401" s="73"/>
      <c r="AE54401" s="74"/>
      <c r="AF54401" s="74"/>
      <c r="BX54401" s="73"/>
      <c r="BY54401" s="74"/>
      <c r="BZ54401" s="74"/>
      <c r="CA54401" s="74"/>
      <c r="CF54401" s="79"/>
      <c r="CL54401" s="79"/>
    </row>
    <row r="54402" spans="30:90">
      <c r="AD54402" s="73"/>
      <c r="AE54402" s="74"/>
      <c r="AF54402" s="74"/>
      <c r="BX54402" s="73"/>
      <c r="BY54402" s="74"/>
      <c r="BZ54402" s="74"/>
      <c r="CA54402" s="74"/>
      <c r="CF54402" s="79"/>
      <c r="CL54402" s="79"/>
    </row>
    <row r="54403" spans="30:90">
      <c r="AD54403" s="73"/>
      <c r="AE54403" s="74"/>
      <c r="AF54403" s="74"/>
      <c r="BX54403" s="73"/>
      <c r="BY54403" s="74"/>
      <c r="BZ54403" s="74"/>
      <c r="CA54403" s="74"/>
      <c r="CF54403" s="79"/>
      <c r="CL54403" s="79"/>
    </row>
    <row r="54404" spans="30:90">
      <c r="AD54404" s="73"/>
      <c r="AE54404" s="74"/>
      <c r="AF54404" s="74"/>
      <c r="BX54404" s="73"/>
      <c r="BY54404" s="74"/>
      <c r="BZ54404" s="74"/>
      <c r="CA54404" s="74"/>
      <c r="CF54404" s="79"/>
      <c r="CL54404" s="79"/>
    </row>
    <row r="54405" spans="30:90">
      <c r="AD54405" s="73"/>
      <c r="AE54405" s="74"/>
      <c r="AF54405" s="74"/>
      <c r="BX54405" s="73"/>
      <c r="BY54405" s="74"/>
      <c r="BZ54405" s="74"/>
      <c r="CA54405" s="74"/>
      <c r="CF54405" s="79"/>
      <c r="CL54405" s="79"/>
    </row>
    <row r="54406" spans="30:90">
      <c r="AD54406" s="73"/>
      <c r="AE54406" s="74"/>
      <c r="AF54406" s="74"/>
      <c r="BX54406" s="73"/>
      <c r="BY54406" s="74"/>
      <c r="BZ54406" s="74"/>
      <c r="CA54406" s="74"/>
      <c r="CF54406" s="79"/>
      <c r="CL54406" s="79"/>
    </row>
    <row r="54407" spans="30:90">
      <c r="AD54407" s="73"/>
      <c r="AE54407" s="74"/>
      <c r="AF54407" s="74"/>
      <c r="BX54407" s="73"/>
      <c r="BY54407" s="74"/>
      <c r="BZ54407" s="74"/>
      <c r="CA54407" s="74"/>
      <c r="CF54407" s="79"/>
      <c r="CL54407" s="79"/>
    </row>
    <row r="54408" spans="30:90">
      <c r="AD54408" s="73"/>
      <c r="AE54408" s="74"/>
      <c r="AF54408" s="74"/>
      <c r="BX54408" s="73"/>
      <c r="BY54408" s="74"/>
      <c r="BZ54408" s="74"/>
      <c r="CA54408" s="74"/>
      <c r="CF54408" s="79"/>
      <c r="CL54408" s="79"/>
    </row>
    <row r="54409" spans="30:90">
      <c r="AD54409" s="73"/>
      <c r="AE54409" s="74"/>
      <c r="AF54409" s="74"/>
      <c r="BX54409" s="73"/>
      <c r="BY54409" s="74"/>
      <c r="BZ54409" s="74"/>
      <c r="CA54409" s="74"/>
      <c r="CF54409" s="79"/>
      <c r="CL54409" s="79"/>
    </row>
    <row r="54410" spans="30:90">
      <c r="AD54410" s="73"/>
      <c r="AE54410" s="74"/>
      <c r="AF54410" s="74"/>
      <c r="BX54410" s="73"/>
      <c r="BY54410" s="74"/>
      <c r="BZ54410" s="74"/>
      <c r="CA54410" s="74"/>
      <c r="CF54410" s="79"/>
      <c r="CL54410" s="79"/>
    </row>
    <row r="54411" spans="30:90">
      <c r="AD54411" s="73"/>
      <c r="AE54411" s="74"/>
      <c r="AF54411" s="74"/>
      <c r="BX54411" s="73"/>
      <c r="BY54411" s="74"/>
      <c r="BZ54411" s="74"/>
      <c r="CA54411" s="74"/>
      <c r="CF54411" s="79"/>
      <c r="CL54411" s="79"/>
    </row>
    <row r="54412" spans="30:90">
      <c r="AD54412" s="73"/>
      <c r="AE54412" s="74"/>
      <c r="AF54412" s="74"/>
      <c r="BX54412" s="73"/>
      <c r="BY54412" s="74"/>
      <c r="BZ54412" s="74"/>
      <c r="CA54412" s="74"/>
      <c r="CF54412" s="79"/>
      <c r="CL54412" s="79"/>
    </row>
    <row r="54413" spans="30:90">
      <c r="AD54413" s="73"/>
      <c r="AE54413" s="74"/>
      <c r="AF54413" s="74"/>
      <c r="BX54413" s="73"/>
      <c r="BY54413" s="74"/>
      <c r="BZ54413" s="74"/>
      <c r="CA54413" s="74"/>
      <c r="CF54413" s="79"/>
      <c r="CL54413" s="79"/>
    </row>
    <row r="54414" spans="30:90">
      <c r="AD54414" s="73"/>
      <c r="AE54414" s="74"/>
      <c r="AF54414" s="74"/>
      <c r="BX54414" s="73"/>
      <c r="BY54414" s="74"/>
      <c r="BZ54414" s="74"/>
      <c r="CA54414" s="74"/>
      <c r="CF54414" s="79"/>
      <c r="CL54414" s="79"/>
    </row>
    <row r="54415" spans="30:90">
      <c r="AD54415" s="73"/>
      <c r="AE54415" s="74"/>
      <c r="AF54415" s="74"/>
      <c r="BX54415" s="73"/>
      <c r="BY54415" s="74"/>
      <c r="BZ54415" s="74"/>
      <c r="CA54415" s="74"/>
      <c r="CF54415" s="79"/>
      <c r="CL54415" s="79"/>
    </row>
    <row r="54416" spans="30:90">
      <c r="AD54416" s="73"/>
      <c r="AE54416" s="74"/>
      <c r="AF54416" s="74"/>
      <c r="BX54416" s="73"/>
      <c r="BY54416" s="74"/>
      <c r="BZ54416" s="74"/>
      <c r="CA54416" s="74"/>
      <c r="CF54416" s="79"/>
      <c r="CL54416" s="79"/>
    </row>
    <row r="54417" spans="30:90">
      <c r="AD54417" s="73"/>
      <c r="AE54417" s="74"/>
      <c r="AF54417" s="74"/>
      <c r="BX54417" s="73"/>
      <c r="BY54417" s="74"/>
      <c r="BZ54417" s="74"/>
      <c r="CA54417" s="74"/>
      <c r="CF54417" s="79"/>
      <c r="CL54417" s="79"/>
    </row>
    <row r="54418" spans="30:90">
      <c r="AD54418" s="73"/>
      <c r="AE54418" s="74"/>
      <c r="AF54418" s="74"/>
      <c r="BX54418" s="73"/>
      <c r="BY54418" s="74"/>
      <c r="BZ54418" s="74"/>
      <c r="CA54418" s="74"/>
      <c r="CF54418" s="79"/>
      <c r="CL54418" s="79"/>
    </row>
    <row r="54419" spans="30:90">
      <c r="AD54419" s="73"/>
      <c r="AE54419" s="74"/>
      <c r="AF54419" s="74"/>
      <c r="BX54419" s="73"/>
      <c r="BY54419" s="74"/>
      <c r="BZ54419" s="74"/>
      <c r="CA54419" s="74"/>
      <c r="CF54419" s="79"/>
      <c r="CL54419" s="79"/>
    </row>
    <row r="54420" spans="30:90">
      <c r="AD54420" s="73"/>
      <c r="AE54420" s="74"/>
      <c r="AF54420" s="74"/>
      <c r="BX54420" s="73"/>
      <c r="BY54420" s="74"/>
      <c r="BZ54420" s="74"/>
      <c r="CA54420" s="74"/>
      <c r="CF54420" s="79"/>
      <c r="CL54420" s="79"/>
    </row>
    <row r="54421" spans="30:90">
      <c r="AD54421" s="73"/>
      <c r="AE54421" s="74"/>
      <c r="AF54421" s="74"/>
      <c r="BX54421" s="73"/>
      <c r="BY54421" s="74"/>
      <c r="BZ54421" s="74"/>
      <c r="CA54421" s="74"/>
      <c r="CF54421" s="79"/>
      <c r="CL54421" s="79"/>
    </row>
    <row r="54422" spans="30:90">
      <c r="AD54422" s="73"/>
      <c r="AE54422" s="74"/>
      <c r="AF54422" s="74"/>
      <c r="BX54422" s="73"/>
      <c r="BY54422" s="74"/>
      <c r="BZ54422" s="74"/>
      <c r="CA54422" s="74"/>
      <c r="CF54422" s="79"/>
      <c r="CL54422" s="79"/>
    </row>
    <row r="54423" spans="30:90">
      <c r="AD54423" s="73"/>
      <c r="AE54423" s="74"/>
      <c r="AF54423" s="74"/>
      <c r="BX54423" s="73"/>
      <c r="BY54423" s="74"/>
      <c r="BZ54423" s="74"/>
      <c r="CA54423" s="74"/>
      <c r="CF54423" s="79"/>
      <c r="CL54423" s="79"/>
    </row>
    <row r="54424" spans="30:90">
      <c r="AD54424" s="73"/>
      <c r="AE54424" s="74"/>
      <c r="AF54424" s="74"/>
      <c r="BX54424" s="73"/>
      <c r="BY54424" s="74"/>
      <c r="BZ54424" s="74"/>
      <c r="CA54424" s="74"/>
      <c r="CF54424" s="79"/>
      <c r="CL54424" s="79"/>
    </row>
    <row r="54425" spans="30:90">
      <c r="AD54425" s="73"/>
      <c r="AE54425" s="74"/>
      <c r="AF54425" s="74"/>
      <c r="BX54425" s="73"/>
      <c r="BY54425" s="74"/>
      <c r="BZ54425" s="74"/>
      <c r="CA54425" s="74"/>
      <c r="CF54425" s="79"/>
      <c r="CL54425" s="79"/>
    </row>
    <row r="54426" spans="30:90">
      <c r="AD54426" s="73"/>
      <c r="AE54426" s="74"/>
      <c r="AF54426" s="74"/>
      <c r="BX54426" s="73"/>
      <c r="BY54426" s="74"/>
      <c r="BZ54426" s="74"/>
      <c r="CA54426" s="74"/>
      <c r="CF54426" s="79"/>
      <c r="CL54426" s="79"/>
    </row>
    <row r="54427" spans="30:90">
      <c r="AD54427" s="73"/>
      <c r="AE54427" s="74"/>
      <c r="AF54427" s="74"/>
      <c r="BX54427" s="73"/>
      <c r="BY54427" s="74"/>
      <c r="BZ54427" s="74"/>
      <c r="CA54427" s="74"/>
      <c r="CF54427" s="79"/>
      <c r="CL54427" s="79"/>
    </row>
    <row r="54428" spans="30:90">
      <c r="AD54428" s="73"/>
      <c r="AE54428" s="74"/>
      <c r="AF54428" s="74"/>
      <c r="BX54428" s="73"/>
      <c r="BY54428" s="74"/>
      <c r="BZ54428" s="74"/>
      <c r="CA54428" s="74"/>
      <c r="CF54428" s="79"/>
      <c r="CL54428" s="79"/>
    </row>
    <row r="54429" spans="30:90">
      <c r="AD54429" s="73"/>
      <c r="AE54429" s="74"/>
      <c r="AF54429" s="74"/>
      <c r="BX54429" s="73"/>
      <c r="BY54429" s="74"/>
      <c r="BZ54429" s="74"/>
      <c r="CA54429" s="74"/>
      <c r="CF54429" s="79"/>
      <c r="CL54429" s="79"/>
    </row>
    <row r="54430" spans="30:90">
      <c r="AD54430" s="73"/>
      <c r="AE54430" s="74"/>
      <c r="AF54430" s="74"/>
      <c r="BX54430" s="73"/>
      <c r="BY54430" s="74"/>
      <c r="BZ54430" s="74"/>
      <c r="CA54430" s="74"/>
      <c r="CF54430" s="79"/>
      <c r="CL54430" s="79"/>
    </row>
    <row r="54431" spans="30:90">
      <c r="AD54431" s="73"/>
      <c r="AE54431" s="74"/>
      <c r="AF54431" s="74"/>
      <c r="BX54431" s="73"/>
      <c r="BY54431" s="74"/>
      <c r="BZ54431" s="74"/>
      <c r="CA54431" s="74"/>
      <c r="CF54431" s="79"/>
      <c r="CL54431" s="79"/>
    </row>
    <row r="54432" spans="30:90">
      <c r="AD54432" s="73"/>
      <c r="AE54432" s="74"/>
      <c r="AF54432" s="74"/>
      <c r="BX54432" s="73"/>
      <c r="BY54432" s="74"/>
      <c r="BZ54432" s="74"/>
      <c r="CA54432" s="74"/>
      <c r="CF54432" s="79"/>
      <c r="CL54432" s="79"/>
    </row>
    <row r="54433" spans="30:90">
      <c r="AD54433" s="73"/>
      <c r="AE54433" s="74"/>
      <c r="AF54433" s="74"/>
      <c r="BX54433" s="73"/>
      <c r="BY54433" s="74"/>
      <c r="BZ54433" s="74"/>
      <c r="CA54433" s="74"/>
      <c r="CF54433" s="79"/>
      <c r="CL54433" s="79"/>
    </row>
    <row r="54434" spans="30:90">
      <c r="AD54434" s="73"/>
      <c r="AE54434" s="74"/>
      <c r="AF54434" s="74"/>
      <c r="BX54434" s="73"/>
      <c r="BY54434" s="74"/>
      <c r="BZ54434" s="74"/>
      <c r="CA54434" s="74"/>
      <c r="CF54434" s="79"/>
      <c r="CL54434" s="79"/>
    </row>
    <row r="54435" spans="30:90">
      <c r="AD54435" s="73"/>
      <c r="AE54435" s="74"/>
      <c r="AF54435" s="74"/>
      <c r="BX54435" s="73"/>
      <c r="BY54435" s="74"/>
      <c r="BZ54435" s="74"/>
      <c r="CA54435" s="74"/>
      <c r="CF54435" s="79"/>
      <c r="CL54435" s="79"/>
    </row>
    <row r="54436" spans="30:90">
      <c r="AD54436" s="73"/>
      <c r="AE54436" s="74"/>
      <c r="AF54436" s="74"/>
      <c r="BX54436" s="73"/>
      <c r="BY54436" s="74"/>
      <c r="BZ54436" s="74"/>
      <c r="CA54436" s="74"/>
      <c r="CF54436" s="79"/>
      <c r="CL54436" s="79"/>
    </row>
    <row r="54437" spans="30:90">
      <c r="AD54437" s="73"/>
      <c r="AE54437" s="74"/>
      <c r="AF54437" s="74"/>
      <c r="BX54437" s="73"/>
      <c r="BY54437" s="74"/>
      <c r="BZ54437" s="74"/>
      <c r="CA54437" s="74"/>
      <c r="CF54437" s="79"/>
      <c r="CL54437" s="79"/>
    </row>
    <row r="54438" spans="30:90">
      <c r="AD54438" s="73"/>
      <c r="AE54438" s="74"/>
      <c r="AF54438" s="74"/>
      <c r="BX54438" s="73"/>
      <c r="BY54438" s="74"/>
      <c r="BZ54438" s="74"/>
      <c r="CA54438" s="74"/>
      <c r="CF54438" s="79"/>
      <c r="CL54438" s="79"/>
    </row>
    <row r="54439" spans="30:90">
      <c r="AD54439" s="73"/>
      <c r="AE54439" s="74"/>
      <c r="AF54439" s="74"/>
      <c r="BX54439" s="73"/>
      <c r="BY54439" s="74"/>
      <c r="BZ54439" s="74"/>
      <c r="CA54439" s="74"/>
      <c r="CF54439" s="79"/>
      <c r="CL54439" s="79"/>
    </row>
    <row r="54440" spans="30:90">
      <c r="AD54440" s="73"/>
      <c r="AE54440" s="74"/>
      <c r="AF54440" s="74"/>
      <c r="BX54440" s="73"/>
      <c r="BY54440" s="74"/>
      <c r="BZ54440" s="74"/>
      <c r="CA54440" s="74"/>
      <c r="CF54440" s="79"/>
      <c r="CL54440" s="79"/>
    </row>
    <row r="54441" spans="30:90">
      <c r="AD54441" s="73"/>
      <c r="AE54441" s="74"/>
      <c r="AF54441" s="74"/>
      <c r="BX54441" s="73"/>
      <c r="BY54441" s="74"/>
      <c r="BZ54441" s="74"/>
      <c r="CA54441" s="74"/>
      <c r="CF54441" s="79"/>
      <c r="CL54441" s="79"/>
    </row>
    <row r="54442" spans="30:90">
      <c r="AD54442" s="73"/>
      <c r="AE54442" s="74"/>
      <c r="AF54442" s="74"/>
      <c r="BX54442" s="73"/>
      <c r="BY54442" s="74"/>
      <c r="BZ54442" s="74"/>
      <c r="CA54442" s="74"/>
      <c r="CF54442" s="79"/>
      <c r="CL54442" s="79"/>
    </row>
    <row r="54443" spans="30:90">
      <c r="AD54443" s="73"/>
      <c r="AE54443" s="74"/>
      <c r="AF54443" s="74"/>
      <c r="BX54443" s="73"/>
      <c r="BY54443" s="74"/>
      <c r="BZ54443" s="74"/>
      <c r="CA54443" s="74"/>
      <c r="CF54443" s="79"/>
      <c r="CL54443" s="79"/>
    </row>
    <row r="54444" spans="30:90">
      <c r="AD54444" s="73"/>
      <c r="AE54444" s="74"/>
      <c r="AF54444" s="74"/>
      <c r="BX54444" s="73"/>
      <c r="BY54444" s="74"/>
      <c r="BZ54444" s="74"/>
      <c r="CA54444" s="74"/>
      <c r="CF54444" s="79"/>
      <c r="CL54444" s="79"/>
    </row>
    <row r="54445" spans="30:90">
      <c r="AD54445" s="73"/>
      <c r="AE54445" s="74"/>
      <c r="AF54445" s="74"/>
      <c r="BX54445" s="73"/>
      <c r="BY54445" s="74"/>
      <c r="BZ54445" s="74"/>
      <c r="CA54445" s="74"/>
      <c r="CF54445" s="79"/>
      <c r="CL54445" s="79"/>
    </row>
    <row r="54446" spans="30:90">
      <c r="AD54446" s="73"/>
      <c r="AE54446" s="74"/>
      <c r="AF54446" s="74"/>
      <c r="BX54446" s="73"/>
      <c r="BY54446" s="74"/>
      <c r="BZ54446" s="74"/>
      <c r="CA54446" s="74"/>
      <c r="CF54446" s="79"/>
      <c r="CL54446" s="79"/>
    </row>
    <row r="54447" spans="30:90">
      <c r="AD54447" s="73"/>
      <c r="AE54447" s="74"/>
      <c r="AF54447" s="74"/>
      <c r="BX54447" s="73"/>
      <c r="BY54447" s="74"/>
      <c r="BZ54447" s="74"/>
      <c r="CA54447" s="74"/>
      <c r="CF54447" s="79"/>
      <c r="CL54447" s="79"/>
    </row>
    <row r="54448" spans="30:90">
      <c r="AD54448" s="73"/>
      <c r="AE54448" s="74"/>
      <c r="AF54448" s="74"/>
      <c r="BX54448" s="73"/>
      <c r="BY54448" s="74"/>
      <c r="BZ54448" s="74"/>
      <c r="CA54448" s="74"/>
      <c r="CF54448" s="79"/>
      <c r="CL54448" s="79"/>
    </row>
    <row r="54449" spans="30:90">
      <c r="AD54449" s="73"/>
      <c r="AE54449" s="74"/>
      <c r="AF54449" s="74"/>
      <c r="BX54449" s="73"/>
      <c r="BY54449" s="74"/>
      <c r="BZ54449" s="74"/>
      <c r="CA54449" s="74"/>
      <c r="CF54449" s="79"/>
      <c r="CL54449" s="79"/>
    </row>
    <row r="54450" spans="30:90">
      <c r="AD54450" s="73"/>
      <c r="AE54450" s="74"/>
      <c r="AF54450" s="74"/>
      <c r="BX54450" s="73"/>
      <c r="BY54450" s="74"/>
      <c r="BZ54450" s="74"/>
      <c r="CA54450" s="74"/>
      <c r="CF54450" s="79"/>
      <c r="CL54450" s="79"/>
    </row>
    <row r="54451" spans="30:90">
      <c r="AD54451" s="73"/>
      <c r="AE54451" s="74"/>
      <c r="AF54451" s="74"/>
      <c r="BX54451" s="73"/>
      <c r="BY54451" s="74"/>
      <c r="BZ54451" s="74"/>
      <c r="CA54451" s="74"/>
      <c r="CF54451" s="79"/>
      <c r="CL54451" s="79"/>
    </row>
    <row r="54452" spans="30:90">
      <c r="AD54452" s="73"/>
      <c r="AE54452" s="74"/>
      <c r="AF54452" s="74"/>
      <c r="BX54452" s="73"/>
      <c r="BY54452" s="74"/>
      <c r="BZ54452" s="74"/>
      <c r="CA54452" s="74"/>
      <c r="CF54452" s="79"/>
      <c r="CL54452" s="79"/>
    </row>
    <row r="54453" spans="30:90">
      <c r="AD54453" s="73"/>
      <c r="AE54453" s="74"/>
      <c r="AF54453" s="74"/>
      <c r="BX54453" s="73"/>
      <c r="BY54453" s="74"/>
      <c r="BZ54453" s="74"/>
      <c r="CA54453" s="74"/>
      <c r="CF54453" s="79"/>
      <c r="CL54453" s="79"/>
    </row>
    <row r="54454" spans="30:90">
      <c r="AD54454" s="73"/>
      <c r="AE54454" s="74"/>
      <c r="AF54454" s="74"/>
      <c r="BX54454" s="73"/>
      <c r="BY54454" s="74"/>
      <c r="BZ54454" s="74"/>
      <c r="CA54454" s="74"/>
      <c r="CF54454" s="79"/>
      <c r="CL54454" s="79"/>
    </row>
    <row r="54455" spans="30:90">
      <c r="AD54455" s="73"/>
      <c r="AE54455" s="74"/>
      <c r="AF54455" s="74"/>
      <c r="BX54455" s="73"/>
      <c r="BY54455" s="74"/>
      <c r="BZ54455" s="74"/>
      <c r="CA54455" s="74"/>
      <c r="CF54455" s="79"/>
      <c r="CL54455" s="79"/>
    </row>
    <row r="54456" spans="30:90">
      <c r="AD54456" s="73"/>
      <c r="AE54456" s="74"/>
      <c r="AF54456" s="74"/>
      <c r="BX54456" s="73"/>
      <c r="BY54456" s="74"/>
      <c r="BZ54456" s="74"/>
      <c r="CA54456" s="74"/>
      <c r="CF54456" s="79"/>
      <c r="CL54456" s="79"/>
    </row>
    <row r="54457" spans="30:90">
      <c r="AD54457" s="73"/>
      <c r="AE54457" s="74"/>
      <c r="AF54457" s="74"/>
      <c r="BX54457" s="73"/>
      <c r="BY54457" s="74"/>
      <c r="BZ54457" s="74"/>
      <c r="CA54457" s="74"/>
      <c r="CF54457" s="79"/>
      <c r="CL54457" s="79"/>
    </row>
    <row r="54458" spans="30:90">
      <c r="AD54458" s="73"/>
      <c r="AE54458" s="74"/>
      <c r="AF54458" s="74"/>
      <c r="BX54458" s="73"/>
      <c r="BY54458" s="74"/>
      <c r="BZ54458" s="74"/>
      <c r="CA54458" s="74"/>
      <c r="CF54458" s="79"/>
      <c r="CL54458" s="79"/>
    </row>
    <row r="54459" spans="30:90">
      <c r="AD54459" s="73"/>
      <c r="AE54459" s="74"/>
      <c r="AF54459" s="74"/>
      <c r="BX54459" s="73"/>
      <c r="BY54459" s="74"/>
      <c r="BZ54459" s="74"/>
      <c r="CA54459" s="74"/>
      <c r="CF54459" s="79"/>
      <c r="CL54459" s="79"/>
    </row>
    <row r="54460" spans="30:90">
      <c r="AD54460" s="73"/>
      <c r="AE54460" s="74"/>
      <c r="AF54460" s="74"/>
      <c r="BX54460" s="73"/>
      <c r="BY54460" s="74"/>
      <c r="BZ54460" s="74"/>
      <c r="CA54460" s="74"/>
      <c r="CF54460" s="79"/>
      <c r="CL54460" s="79"/>
    </row>
    <row r="54461" spans="30:90">
      <c r="AD54461" s="73"/>
      <c r="AE54461" s="74"/>
      <c r="AF54461" s="74"/>
      <c r="BX54461" s="73"/>
      <c r="BY54461" s="74"/>
      <c r="BZ54461" s="74"/>
      <c r="CA54461" s="74"/>
      <c r="CF54461" s="79"/>
      <c r="CL54461" s="79"/>
    </row>
    <row r="54462" spans="30:90">
      <c r="AD54462" s="73"/>
      <c r="AE54462" s="74"/>
      <c r="AF54462" s="74"/>
      <c r="BX54462" s="73"/>
      <c r="BY54462" s="74"/>
      <c r="BZ54462" s="74"/>
      <c r="CA54462" s="74"/>
      <c r="CF54462" s="79"/>
      <c r="CL54462" s="79"/>
    </row>
    <row r="54463" spans="30:90">
      <c r="AD54463" s="73"/>
      <c r="AE54463" s="74"/>
      <c r="AF54463" s="74"/>
      <c r="BX54463" s="73"/>
      <c r="BY54463" s="74"/>
      <c r="BZ54463" s="74"/>
      <c r="CA54463" s="74"/>
      <c r="CF54463" s="79"/>
      <c r="CL54463" s="79"/>
    </row>
    <row r="54464" spans="30:90">
      <c r="AD54464" s="73"/>
      <c r="AE54464" s="74"/>
      <c r="AF54464" s="74"/>
      <c r="BX54464" s="73"/>
      <c r="BY54464" s="74"/>
      <c r="BZ54464" s="74"/>
      <c r="CA54464" s="74"/>
      <c r="CF54464" s="79"/>
      <c r="CL54464" s="79"/>
    </row>
    <row r="54465" spans="30:90">
      <c r="AD54465" s="73"/>
      <c r="AE54465" s="74"/>
      <c r="AF54465" s="74"/>
      <c r="BX54465" s="73"/>
      <c r="BY54465" s="74"/>
      <c r="BZ54465" s="74"/>
      <c r="CA54465" s="74"/>
      <c r="CF54465" s="79"/>
      <c r="CL54465" s="79"/>
    </row>
    <row r="54466" spans="30:90">
      <c r="AD54466" s="73"/>
      <c r="AE54466" s="74"/>
      <c r="AF54466" s="74"/>
      <c r="BX54466" s="73"/>
      <c r="BY54466" s="74"/>
      <c r="BZ54466" s="74"/>
      <c r="CA54466" s="74"/>
      <c r="CF54466" s="79"/>
      <c r="CL54466" s="79"/>
    </row>
    <row r="54467" spans="30:90">
      <c r="AD54467" s="73"/>
      <c r="AE54467" s="74"/>
      <c r="AF54467" s="74"/>
      <c r="BX54467" s="73"/>
      <c r="BY54467" s="74"/>
      <c r="BZ54467" s="74"/>
      <c r="CA54467" s="74"/>
      <c r="CF54467" s="79"/>
      <c r="CL54467" s="79"/>
    </row>
    <row r="54468" spans="30:90">
      <c r="AD54468" s="73"/>
      <c r="AE54468" s="74"/>
      <c r="AF54468" s="74"/>
      <c r="BX54468" s="73"/>
      <c r="BY54468" s="74"/>
      <c r="BZ54468" s="74"/>
      <c r="CA54468" s="74"/>
      <c r="CF54468" s="79"/>
      <c r="CL54468" s="79"/>
    </row>
    <row r="54469" spans="30:90">
      <c r="AD54469" s="73"/>
      <c r="AE54469" s="74"/>
      <c r="AF54469" s="74"/>
      <c r="BX54469" s="73"/>
      <c r="BY54469" s="74"/>
      <c r="BZ54469" s="74"/>
      <c r="CA54469" s="74"/>
      <c r="CF54469" s="79"/>
      <c r="CL54469" s="79"/>
    </row>
    <row r="54470" spans="30:90">
      <c r="AD54470" s="73"/>
      <c r="AE54470" s="74"/>
      <c r="AF54470" s="74"/>
      <c r="BX54470" s="73"/>
      <c r="BY54470" s="74"/>
      <c r="BZ54470" s="74"/>
      <c r="CA54470" s="74"/>
      <c r="CF54470" s="79"/>
      <c r="CL54470" s="79"/>
    </row>
    <row r="54471" spans="30:90">
      <c r="AD54471" s="73"/>
      <c r="AE54471" s="74"/>
      <c r="AF54471" s="74"/>
      <c r="BX54471" s="73"/>
      <c r="BY54471" s="74"/>
      <c r="BZ54471" s="74"/>
      <c r="CA54471" s="74"/>
      <c r="CF54471" s="79"/>
      <c r="CL54471" s="79"/>
    </row>
    <row r="54472" spans="30:90">
      <c r="AD54472" s="73"/>
      <c r="AE54472" s="74"/>
      <c r="AF54472" s="74"/>
      <c r="BX54472" s="73"/>
      <c r="BY54472" s="74"/>
      <c r="BZ54472" s="74"/>
      <c r="CA54472" s="74"/>
      <c r="CF54472" s="79"/>
      <c r="CL54472" s="79"/>
    </row>
    <row r="54473" spans="30:90">
      <c r="AD54473" s="73"/>
      <c r="AE54473" s="74"/>
      <c r="AF54473" s="74"/>
      <c r="BX54473" s="73"/>
      <c r="BY54473" s="74"/>
      <c r="BZ54473" s="74"/>
      <c r="CA54473" s="74"/>
      <c r="CF54473" s="79"/>
      <c r="CL54473" s="79"/>
    </row>
    <row r="54474" spans="30:90">
      <c r="AD54474" s="73"/>
      <c r="AE54474" s="74"/>
      <c r="AF54474" s="74"/>
      <c r="BX54474" s="73"/>
      <c r="BY54474" s="74"/>
      <c r="BZ54474" s="74"/>
      <c r="CA54474" s="74"/>
      <c r="CF54474" s="79"/>
      <c r="CL54474" s="79"/>
    </row>
    <row r="54475" spans="30:90">
      <c r="AD54475" s="73"/>
      <c r="AE54475" s="74"/>
      <c r="AF54475" s="74"/>
      <c r="BX54475" s="73"/>
      <c r="BY54475" s="74"/>
      <c r="BZ54475" s="74"/>
      <c r="CA54475" s="74"/>
      <c r="CF54475" s="79"/>
      <c r="CL54475" s="79"/>
    </row>
    <row r="54476" spans="30:90">
      <c r="AD54476" s="73"/>
      <c r="AE54476" s="74"/>
      <c r="AF54476" s="74"/>
      <c r="BX54476" s="73"/>
      <c r="BY54476" s="74"/>
      <c r="BZ54476" s="74"/>
      <c r="CA54476" s="74"/>
      <c r="CF54476" s="79"/>
      <c r="CL54476" s="79"/>
    </row>
    <row r="54477" spans="30:90">
      <c r="AD54477" s="73"/>
      <c r="AE54477" s="74"/>
      <c r="AF54477" s="74"/>
      <c r="BX54477" s="73"/>
      <c r="BY54477" s="74"/>
      <c r="BZ54477" s="74"/>
      <c r="CA54477" s="74"/>
      <c r="CF54477" s="79"/>
      <c r="CL54477" s="79"/>
    </row>
    <row r="54478" spans="30:90">
      <c r="AD54478" s="73"/>
      <c r="AE54478" s="74"/>
      <c r="AF54478" s="74"/>
      <c r="BX54478" s="73"/>
      <c r="BY54478" s="74"/>
      <c r="BZ54478" s="74"/>
      <c r="CA54478" s="74"/>
      <c r="CF54478" s="79"/>
      <c r="CL54478" s="79"/>
    </row>
    <row r="54479" spans="30:90">
      <c r="AD54479" s="73"/>
      <c r="AE54479" s="74"/>
      <c r="AF54479" s="74"/>
      <c r="BX54479" s="73"/>
      <c r="BY54479" s="74"/>
      <c r="BZ54479" s="74"/>
      <c r="CA54479" s="74"/>
      <c r="CF54479" s="79"/>
      <c r="CL54479" s="79"/>
    </row>
    <row r="54480" spans="30:90">
      <c r="AD54480" s="73"/>
      <c r="AE54480" s="74"/>
      <c r="AF54480" s="74"/>
      <c r="BX54480" s="73"/>
      <c r="BY54480" s="74"/>
      <c r="BZ54480" s="74"/>
      <c r="CA54480" s="74"/>
      <c r="CF54480" s="79"/>
      <c r="CL54480" s="79"/>
    </row>
    <row r="54481" spans="30:90">
      <c r="AD54481" s="73"/>
      <c r="AE54481" s="74"/>
      <c r="AF54481" s="74"/>
      <c r="BX54481" s="73"/>
      <c r="BY54481" s="74"/>
      <c r="BZ54481" s="74"/>
      <c r="CA54481" s="74"/>
      <c r="CF54481" s="79"/>
      <c r="CL54481" s="79"/>
    </row>
    <row r="54482" spans="30:90">
      <c r="AD54482" s="73"/>
      <c r="AE54482" s="74"/>
      <c r="AF54482" s="74"/>
      <c r="BX54482" s="73"/>
      <c r="BY54482" s="74"/>
      <c r="BZ54482" s="74"/>
      <c r="CA54482" s="74"/>
      <c r="CF54482" s="79"/>
      <c r="CL54482" s="79"/>
    </row>
    <row r="54483" spans="30:90">
      <c r="AD54483" s="73"/>
      <c r="AE54483" s="74"/>
      <c r="AF54483" s="74"/>
      <c r="BX54483" s="73"/>
      <c r="BY54483" s="74"/>
      <c r="BZ54483" s="74"/>
      <c r="CA54483" s="74"/>
      <c r="CF54483" s="79"/>
      <c r="CL54483" s="79"/>
    </row>
    <row r="54484" spans="30:90">
      <c r="AD54484" s="73"/>
      <c r="AE54484" s="74"/>
      <c r="AF54484" s="74"/>
      <c r="BX54484" s="73"/>
      <c r="BY54484" s="74"/>
      <c r="BZ54484" s="74"/>
      <c r="CA54484" s="74"/>
      <c r="CF54484" s="79"/>
      <c r="CL54484" s="79"/>
    </row>
    <row r="54485" spans="30:90">
      <c r="AD54485" s="73"/>
      <c r="AE54485" s="74"/>
      <c r="AF54485" s="74"/>
      <c r="BX54485" s="73"/>
      <c r="BY54485" s="74"/>
      <c r="BZ54485" s="74"/>
      <c r="CA54485" s="74"/>
      <c r="CF54485" s="79"/>
      <c r="CL54485" s="79"/>
    </row>
    <row r="54486" spans="30:90">
      <c r="AD54486" s="73"/>
      <c r="AE54486" s="74"/>
      <c r="AF54486" s="74"/>
      <c r="BX54486" s="73"/>
      <c r="BY54486" s="74"/>
      <c r="BZ54486" s="74"/>
      <c r="CA54486" s="74"/>
      <c r="CF54486" s="79"/>
      <c r="CL54486" s="79"/>
    </row>
    <row r="54487" spans="30:90">
      <c r="AD54487" s="73"/>
      <c r="AE54487" s="74"/>
      <c r="AF54487" s="74"/>
      <c r="BX54487" s="73"/>
      <c r="BY54487" s="74"/>
      <c r="BZ54487" s="74"/>
      <c r="CA54487" s="74"/>
      <c r="CF54487" s="79"/>
      <c r="CL54487" s="79"/>
    </row>
    <row r="54488" spans="30:90">
      <c r="AD54488" s="73"/>
      <c r="AE54488" s="74"/>
      <c r="AF54488" s="74"/>
      <c r="BX54488" s="73"/>
      <c r="BY54488" s="74"/>
      <c r="BZ54488" s="74"/>
      <c r="CA54488" s="74"/>
      <c r="CF54488" s="79"/>
      <c r="CL54488" s="79"/>
    </row>
    <row r="54489" spans="30:90">
      <c r="AD54489" s="73"/>
      <c r="AE54489" s="74"/>
      <c r="AF54489" s="74"/>
      <c r="BX54489" s="73"/>
      <c r="BY54489" s="74"/>
      <c r="BZ54489" s="74"/>
      <c r="CA54489" s="74"/>
      <c r="CF54489" s="79"/>
      <c r="CL54489" s="79"/>
    </row>
    <row r="54490" spans="30:90">
      <c r="AD54490" s="73"/>
      <c r="AE54490" s="74"/>
      <c r="AF54490" s="74"/>
      <c r="BX54490" s="73"/>
      <c r="BY54490" s="74"/>
      <c r="BZ54490" s="74"/>
      <c r="CA54490" s="74"/>
      <c r="CF54490" s="79"/>
      <c r="CL54490" s="79"/>
    </row>
    <row r="54491" spans="30:90">
      <c r="AD54491" s="73"/>
      <c r="AE54491" s="74"/>
      <c r="AF54491" s="74"/>
      <c r="BX54491" s="73"/>
      <c r="BY54491" s="74"/>
      <c r="BZ54491" s="74"/>
      <c r="CA54491" s="74"/>
      <c r="CF54491" s="79"/>
      <c r="CL54491" s="79"/>
    </row>
    <row r="54492" spans="30:90">
      <c r="AD54492" s="73"/>
      <c r="AE54492" s="74"/>
      <c r="AF54492" s="74"/>
      <c r="BX54492" s="73"/>
      <c r="BY54492" s="74"/>
      <c r="BZ54492" s="74"/>
      <c r="CA54492" s="74"/>
      <c r="CF54492" s="79"/>
      <c r="CL54492" s="79"/>
    </row>
    <row r="54493" spans="30:90">
      <c r="AD54493" s="73"/>
      <c r="AE54493" s="74"/>
      <c r="AF54493" s="74"/>
      <c r="BX54493" s="73"/>
      <c r="BY54493" s="74"/>
      <c r="BZ54493" s="74"/>
      <c r="CA54493" s="74"/>
      <c r="CF54493" s="79"/>
      <c r="CL54493" s="79"/>
    </row>
    <row r="54494" spans="30:90">
      <c r="AD54494" s="73"/>
      <c r="AE54494" s="74"/>
      <c r="AF54494" s="74"/>
      <c r="BX54494" s="73"/>
      <c r="BY54494" s="74"/>
      <c r="BZ54494" s="74"/>
      <c r="CA54494" s="74"/>
      <c r="CF54494" s="79"/>
      <c r="CL54494" s="79"/>
    </row>
    <row r="54495" spans="30:90">
      <c r="AD54495" s="73"/>
      <c r="AE54495" s="74"/>
      <c r="AF54495" s="74"/>
      <c r="BX54495" s="73"/>
      <c r="BY54495" s="74"/>
      <c r="BZ54495" s="74"/>
      <c r="CA54495" s="74"/>
      <c r="CF54495" s="79"/>
      <c r="CL54495" s="79"/>
    </row>
    <row r="54496" spans="30:90">
      <c r="AD54496" s="73"/>
      <c r="AE54496" s="74"/>
      <c r="AF54496" s="74"/>
      <c r="BX54496" s="73"/>
      <c r="BY54496" s="74"/>
      <c r="BZ54496" s="74"/>
      <c r="CA54496" s="74"/>
      <c r="CF54496" s="79"/>
      <c r="CL54496" s="79"/>
    </row>
    <row r="54497" spans="30:90">
      <c r="AD54497" s="73"/>
      <c r="AE54497" s="74"/>
      <c r="AF54497" s="74"/>
      <c r="BX54497" s="73"/>
      <c r="BY54497" s="74"/>
      <c r="BZ54497" s="74"/>
      <c r="CA54497" s="74"/>
      <c r="CF54497" s="79"/>
      <c r="CL54497" s="79"/>
    </row>
    <row r="54498" spans="30:90">
      <c r="AD54498" s="73"/>
      <c r="AE54498" s="74"/>
      <c r="AF54498" s="74"/>
      <c r="BX54498" s="73"/>
      <c r="BY54498" s="74"/>
      <c r="BZ54498" s="74"/>
      <c r="CA54498" s="74"/>
      <c r="CF54498" s="79"/>
      <c r="CL54498" s="79"/>
    </row>
    <row r="54499" spans="30:90">
      <c r="AD54499" s="73"/>
      <c r="AE54499" s="74"/>
      <c r="AF54499" s="74"/>
      <c r="BX54499" s="73"/>
      <c r="BY54499" s="74"/>
      <c r="BZ54499" s="74"/>
      <c r="CA54499" s="74"/>
      <c r="CF54499" s="79"/>
      <c r="CL54499" s="79"/>
    </row>
    <row r="54500" spans="30:90">
      <c r="AD54500" s="73"/>
      <c r="AE54500" s="74"/>
      <c r="AF54500" s="74"/>
      <c r="BX54500" s="73"/>
      <c r="BY54500" s="74"/>
      <c r="BZ54500" s="74"/>
      <c r="CA54500" s="74"/>
      <c r="CF54500" s="79"/>
      <c r="CL54500" s="79"/>
    </row>
    <row r="54501" spans="30:90">
      <c r="AD54501" s="73"/>
      <c r="AE54501" s="74"/>
      <c r="AF54501" s="74"/>
      <c r="BX54501" s="73"/>
      <c r="BY54501" s="74"/>
      <c r="BZ54501" s="74"/>
      <c r="CA54501" s="74"/>
      <c r="CF54501" s="79"/>
      <c r="CL54501" s="79"/>
    </row>
    <row r="54502" spans="30:90">
      <c r="AD54502" s="73"/>
      <c r="AE54502" s="74"/>
      <c r="AF54502" s="74"/>
      <c r="BX54502" s="73"/>
      <c r="BY54502" s="74"/>
      <c r="BZ54502" s="74"/>
      <c r="CA54502" s="74"/>
      <c r="CF54502" s="79"/>
      <c r="CL54502" s="79"/>
    </row>
    <row r="54503" spans="30:90">
      <c r="AD54503" s="73"/>
      <c r="AE54503" s="74"/>
      <c r="AF54503" s="74"/>
      <c r="BX54503" s="73"/>
      <c r="BY54503" s="74"/>
      <c r="BZ54503" s="74"/>
      <c r="CA54503" s="74"/>
      <c r="CF54503" s="79"/>
      <c r="CL54503" s="79"/>
    </row>
    <row r="54504" spans="30:90">
      <c r="AD54504" s="73"/>
      <c r="AE54504" s="74"/>
      <c r="AF54504" s="74"/>
      <c r="BX54504" s="73"/>
      <c r="BY54504" s="74"/>
      <c r="BZ54504" s="74"/>
      <c r="CA54504" s="74"/>
      <c r="CF54504" s="79"/>
      <c r="CL54504" s="79"/>
    </row>
    <row r="54505" spans="30:90">
      <c r="AD54505" s="73"/>
      <c r="AE54505" s="74"/>
      <c r="AF54505" s="74"/>
      <c r="BX54505" s="73"/>
      <c r="BY54505" s="74"/>
      <c r="BZ54505" s="74"/>
      <c r="CA54505" s="74"/>
      <c r="CF54505" s="79"/>
      <c r="CL54505" s="79"/>
    </row>
    <row r="54506" spans="30:90">
      <c r="AD54506" s="73"/>
      <c r="AE54506" s="74"/>
      <c r="AF54506" s="74"/>
      <c r="BX54506" s="73"/>
      <c r="BY54506" s="74"/>
      <c r="BZ54506" s="74"/>
      <c r="CA54506" s="74"/>
      <c r="CF54506" s="79"/>
      <c r="CL54506" s="79"/>
    </row>
    <row r="54507" spans="30:90">
      <c r="AD54507" s="73"/>
      <c r="AE54507" s="74"/>
      <c r="AF54507" s="74"/>
      <c r="BX54507" s="73"/>
      <c r="BY54507" s="74"/>
      <c r="BZ54507" s="74"/>
      <c r="CA54507" s="74"/>
      <c r="CF54507" s="79"/>
      <c r="CL54507" s="79"/>
    </row>
    <row r="54508" spans="30:90">
      <c r="AD54508" s="73"/>
      <c r="AE54508" s="74"/>
      <c r="AF54508" s="74"/>
      <c r="BX54508" s="73"/>
      <c r="BY54508" s="74"/>
      <c r="BZ54508" s="74"/>
      <c r="CA54508" s="74"/>
      <c r="CF54508" s="79"/>
      <c r="CL54508" s="79"/>
    </row>
    <row r="54509" spans="30:90">
      <c r="AD54509" s="73"/>
      <c r="AE54509" s="74"/>
      <c r="AF54509" s="74"/>
      <c r="BX54509" s="73"/>
      <c r="BY54509" s="74"/>
      <c r="BZ54509" s="74"/>
      <c r="CA54509" s="74"/>
      <c r="CF54509" s="79"/>
      <c r="CL54509" s="79"/>
    </row>
    <row r="54510" spans="30:90">
      <c r="AD54510" s="73"/>
      <c r="AE54510" s="74"/>
      <c r="AF54510" s="74"/>
      <c r="BX54510" s="73"/>
      <c r="BY54510" s="74"/>
      <c r="BZ54510" s="74"/>
      <c r="CA54510" s="74"/>
      <c r="CF54510" s="79"/>
      <c r="CL54510" s="79"/>
    </row>
    <row r="54511" spans="30:90">
      <c r="AD54511" s="73"/>
      <c r="AE54511" s="74"/>
      <c r="AF54511" s="74"/>
      <c r="BX54511" s="73"/>
      <c r="BY54511" s="74"/>
      <c r="BZ54511" s="74"/>
      <c r="CA54511" s="74"/>
      <c r="CF54511" s="79"/>
      <c r="CL54511" s="79"/>
    </row>
    <row r="54512" spans="30:90">
      <c r="AD54512" s="73"/>
      <c r="AE54512" s="74"/>
      <c r="AF54512" s="74"/>
      <c r="BX54512" s="73"/>
      <c r="BY54512" s="74"/>
      <c r="BZ54512" s="74"/>
      <c r="CA54512" s="74"/>
      <c r="CF54512" s="79"/>
      <c r="CL54512" s="79"/>
    </row>
    <row r="54513" spans="30:90">
      <c r="AD54513" s="73"/>
      <c r="AE54513" s="74"/>
      <c r="AF54513" s="74"/>
      <c r="BX54513" s="73"/>
      <c r="BY54513" s="74"/>
      <c r="BZ54513" s="74"/>
      <c r="CA54513" s="74"/>
      <c r="CF54513" s="79"/>
      <c r="CL54513" s="79"/>
    </row>
    <row r="54514" spans="30:90">
      <c r="AD54514" s="73"/>
      <c r="AE54514" s="74"/>
      <c r="AF54514" s="74"/>
      <c r="BX54514" s="73"/>
      <c r="BY54514" s="74"/>
      <c r="BZ54514" s="74"/>
      <c r="CA54514" s="74"/>
      <c r="CF54514" s="79"/>
      <c r="CL54514" s="79"/>
    </row>
    <row r="54515" spans="30:90">
      <c r="AD54515" s="73"/>
      <c r="AE54515" s="74"/>
      <c r="AF54515" s="74"/>
      <c r="BX54515" s="73"/>
      <c r="BY54515" s="74"/>
      <c r="BZ54515" s="74"/>
      <c r="CA54515" s="74"/>
      <c r="CF54515" s="79"/>
      <c r="CL54515" s="79"/>
    </row>
    <row r="54516" spans="30:90">
      <c r="AD54516" s="73"/>
      <c r="AE54516" s="74"/>
      <c r="AF54516" s="74"/>
      <c r="BX54516" s="73"/>
      <c r="BY54516" s="74"/>
      <c r="BZ54516" s="74"/>
      <c r="CA54516" s="74"/>
      <c r="CF54516" s="79"/>
      <c r="CL54516" s="79"/>
    </row>
    <row r="54517" spans="30:90">
      <c r="AD54517" s="73"/>
      <c r="AE54517" s="74"/>
      <c r="AF54517" s="74"/>
      <c r="BX54517" s="73"/>
      <c r="BY54517" s="74"/>
      <c r="BZ54517" s="74"/>
      <c r="CA54517" s="74"/>
      <c r="CF54517" s="79"/>
      <c r="CL54517" s="79"/>
    </row>
    <row r="54518" spans="30:90">
      <c r="AD54518" s="73"/>
      <c r="AE54518" s="74"/>
      <c r="AF54518" s="74"/>
      <c r="BX54518" s="73"/>
      <c r="BY54518" s="74"/>
      <c r="BZ54518" s="74"/>
      <c r="CA54518" s="74"/>
      <c r="CF54518" s="79"/>
      <c r="CL54518" s="79"/>
    </row>
    <row r="54519" spans="30:90">
      <c r="AD54519" s="73"/>
      <c r="AE54519" s="74"/>
      <c r="AF54519" s="74"/>
      <c r="BX54519" s="73"/>
      <c r="BY54519" s="74"/>
      <c r="BZ54519" s="74"/>
      <c r="CA54519" s="74"/>
      <c r="CF54519" s="79"/>
      <c r="CL54519" s="79"/>
    </row>
    <row r="54520" spans="30:90">
      <c r="AD54520" s="73"/>
      <c r="AE54520" s="74"/>
      <c r="AF54520" s="74"/>
      <c r="BX54520" s="73"/>
      <c r="BY54520" s="74"/>
      <c r="BZ54520" s="74"/>
      <c r="CA54520" s="74"/>
      <c r="CF54520" s="79"/>
      <c r="CL54520" s="79"/>
    </row>
    <row r="54521" spans="30:90">
      <c r="AD54521" s="73"/>
      <c r="AE54521" s="74"/>
      <c r="AF54521" s="74"/>
      <c r="BX54521" s="73"/>
      <c r="BY54521" s="74"/>
      <c r="BZ54521" s="74"/>
      <c r="CA54521" s="74"/>
      <c r="CF54521" s="79"/>
      <c r="CL54521" s="79"/>
    </row>
    <row r="54522" spans="30:90">
      <c r="AD54522" s="73"/>
      <c r="AE54522" s="74"/>
      <c r="AF54522" s="74"/>
      <c r="BX54522" s="73"/>
      <c r="BY54522" s="74"/>
      <c r="BZ54522" s="74"/>
      <c r="CA54522" s="74"/>
      <c r="CF54522" s="79"/>
      <c r="CL54522" s="79"/>
    </row>
    <row r="54523" spans="30:90">
      <c r="AD54523" s="73"/>
      <c r="AE54523" s="74"/>
      <c r="AF54523" s="74"/>
      <c r="BX54523" s="73"/>
      <c r="BY54523" s="74"/>
      <c r="BZ54523" s="74"/>
      <c r="CA54523" s="74"/>
      <c r="CF54523" s="79"/>
      <c r="CL54523" s="79"/>
    </row>
    <row r="54524" spans="30:90">
      <c r="AD54524" s="73"/>
      <c r="AE54524" s="74"/>
      <c r="AF54524" s="74"/>
      <c r="BX54524" s="73"/>
      <c r="BY54524" s="74"/>
      <c r="BZ54524" s="74"/>
      <c r="CA54524" s="74"/>
      <c r="CF54524" s="79"/>
      <c r="CL54524" s="79"/>
    </row>
    <row r="54525" spans="30:90">
      <c r="AD54525" s="73"/>
      <c r="AE54525" s="74"/>
      <c r="AF54525" s="74"/>
      <c r="BX54525" s="73"/>
      <c r="BY54525" s="74"/>
      <c r="BZ54525" s="74"/>
      <c r="CA54525" s="74"/>
      <c r="CF54525" s="79"/>
      <c r="CL54525" s="79"/>
    </row>
    <row r="54526" spans="30:90">
      <c r="AD54526" s="73"/>
      <c r="AE54526" s="74"/>
      <c r="AF54526" s="74"/>
      <c r="BX54526" s="73"/>
      <c r="BY54526" s="74"/>
      <c r="BZ54526" s="74"/>
      <c r="CA54526" s="74"/>
      <c r="CF54526" s="79"/>
      <c r="CL54526" s="79"/>
    </row>
    <row r="54527" spans="30:90">
      <c r="AD54527" s="73"/>
      <c r="AE54527" s="74"/>
      <c r="AF54527" s="74"/>
      <c r="BX54527" s="73"/>
      <c r="BY54527" s="74"/>
      <c r="BZ54527" s="74"/>
      <c r="CA54527" s="74"/>
      <c r="CF54527" s="79"/>
      <c r="CL54527" s="79"/>
    </row>
    <row r="54528" spans="30:90">
      <c r="AD54528" s="73"/>
      <c r="AE54528" s="74"/>
      <c r="AF54528" s="74"/>
      <c r="BX54528" s="73"/>
      <c r="BY54528" s="74"/>
      <c r="BZ54528" s="74"/>
      <c r="CA54528" s="74"/>
      <c r="CF54528" s="79"/>
      <c r="CL54528" s="79"/>
    </row>
    <row r="54529" spans="30:90">
      <c r="AD54529" s="73"/>
      <c r="AE54529" s="74"/>
      <c r="AF54529" s="74"/>
      <c r="BX54529" s="73"/>
      <c r="BY54529" s="74"/>
      <c r="BZ54529" s="74"/>
      <c r="CA54529" s="74"/>
      <c r="CF54529" s="79"/>
      <c r="CL54529" s="79"/>
    </row>
    <row r="54530" spans="30:90">
      <c r="AD54530" s="73"/>
      <c r="AE54530" s="74"/>
      <c r="AF54530" s="74"/>
      <c r="BX54530" s="73"/>
      <c r="BY54530" s="74"/>
      <c r="BZ54530" s="74"/>
      <c r="CA54530" s="74"/>
      <c r="CF54530" s="79"/>
      <c r="CL54530" s="79"/>
    </row>
    <row r="54531" spans="30:90">
      <c r="AD54531" s="73"/>
      <c r="AE54531" s="74"/>
      <c r="AF54531" s="74"/>
      <c r="BX54531" s="73"/>
      <c r="BY54531" s="74"/>
      <c r="BZ54531" s="74"/>
      <c r="CA54531" s="74"/>
      <c r="CF54531" s="79"/>
      <c r="CL54531" s="79"/>
    </row>
    <row r="54532" spans="30:90">
      <c r="AD54532" s="73"/>
      <c r="AE54532" s="74"/>
      <c r="AF54532" s="74"/>
      <c r="BX54532" s="73"/>
      <c r="BY54532" s="74"/>
      <c r="BZ54532" s="74"/>
      <c r="CA54532" s="74"/>
      <c r="CF54532" s="79"/>
      <c r="CL54532" s="79"/>
    </row>
    <row r="54533" spans="30:90">
      <c r="AD54533" s="73"/>
      <c r="AE54533" s="74"/>
      <c r="AF54533" s="74"/>
      <c r="BX54533" s="73"/>
      <c r="BY54533" s="74"/>
      <c r="BZ54533" s="74"/>
      <c r="CA54533" s="74"/>
      <c r="CF54533" s="79"/>
      <c r="CL54533" s="79"/>
    </row>
    <row r="54534" spans="30:90">
      <c r="AD54534" s="73"/>
      <c r="AE54534" s="74"/>
      <c r="AF54534" s="74"/>
      <c r="BX54534" s="73"/>
      <c r="BY54534" s="74"/>
      <c r="BZ54534" s="74"/>
      <c r="CA54534" s="74"/>
      <c r="CF54534" s="79"/>
      <c r="CL54534" s="79"/>
    </row>
    <row r="54535" spans="30:90">
      <c r="AD54535" s="73"/>
      <c r="AE54535" s="74"/>
      <c r="AF54535" s="74"/>
      <c r="BX54535" s="73"/>
      <c r="BY54535" s="74"/>
      <c r="BZ54535" s="74"/>
      <c r="CA54535" s="74"/>
      <c r="CF54535" s="79"/>
      <c r="CL54535" s="79"/>
    </row>
    <row r="54536" spans="30:90">
      <c r="AD54536" s="73"/>
      <c r="AE54536" s="74"/>
      <c r="AF54536" s="74"/>
      <c r="BX54536" s="73"/>
      <c r="BY54536" s="74"/>
      <c r="BZ54536" s="74"/>
      <c r="CA54536" s="74"/>
      <c r="CF54536" s="79"/>
      <c r="CL54536" s="79"/>
    </row>
    <row r="54537" spans="30:90">
      <c r="AD54537" s="73"/>
      <c r="AE54537" s="74"/>
      <c r="AF54537" s="74"/>
      <c r="BX54537" s="73"/>
      <c r="BY54537" s="74"/>
      <c r="BZ54537" s="74"/>
      <c r="CA54537" s="74"/>
      <c r="CF54537" s="79"/>
      <c r="CL54537" s="79"/>
    </row>
    <row r="54538" spans="30:90">
      <c r="AD54538" s="73"/>
      <c r="AE54538" s="74"/>
      <c r="AF54538" s="74"/>
      <c r="BX54538" s="73"/>
      <c r="BY54538" s="74"/>
      <c r="BZ54538" s="74"/>
      <c r="CA54538" s="74"/>
      <c r="CF54538" s="79"/>
      <c r="CL54538" s="79"/>
    </row>
    <row r="54539" spans="30:90">
      <c r="AD54539" s="73"/>
      <c r="AE54539" s="74"/>
      <c r="AF54539" s="74"/>
      <c r="BX54539" s="73"/>
      <c r="BY54539" s="74"/>
      <c r="BZ54539" s="74"/>
      <c r="CA54539" s="74"/>
      <c r="CF54539" s="79"/>
      <c r="CL54539" s="79"/>
    </row>
    <row r="54540" spans="30:90">
      <c r="AD54540" s="73"/>
      <c r="AE54540" s="74"/>
      <c r="AF54540" s="74"/>
      <c r="BX54540" s="73"/>
      <c r="BY54540" s="74"/>
      <c r="BZ54540" s="74"/>
      <c r="CA54540" s="74"/>
      <c r="CF54540" s="79"/>
      <c r="CL54540" s="79"/>
    </row>
    <row r="54541" spans="30:90">
      <c r="AD54541" s="73"/>
      <c r="AE54541" s="74"/>
      <c r="AF54541" s="74"/>
      <c r="BX54541" s="73"/>
      <c r="BY54541" s="74"/>
      <c r="BZ54541" s="74"/>
      <c r="CA54541" s="74"/>
      <c r="CF54541" s="79"/>
      <c r="CL54541" s="79"/>
    </row>
    <row r="54542" spans="30:90">
      <c r="AD54542" s="73"/>
      <c r="AE54542" s="74"/>
      <c r="AF54542" s="74"/>
      <c r="BX54542" s="73"/>
      <c r="BY54542" s="74"/>
      <c r="BZ54542" s="74"/>
      <c r="CA54542" s="74"/>
      <c r="CF54542" s="79"/>
      <c r="CL54542" s="79"/>
    </row>
    <row r="54543" spans="30:90">
      <c r="AD54543" s="73"/>
      <c r="AE54543" s="74"/>
      <c r="AF54543" s="74"/>
      <c r="BX54543" s="73"/>
      <c r="BY54543" s="74"/>
      <c r="BZ54543" s="74"/>
      <c r="CA54543" s="74"/>
      <c r="CF54543" s="79"/>
      <c r="CL54543" s="79"/>
    </row>
    <row r="54544" spans="30:90">
      <c r="AD54544" s="73"/>
      <c r="AE54544" s="74"/>
      <c r="AF54544" s="74"/>
      <c r="BX54544" s="73"/>
      <c r="BY54544" s="74"/>
      <c r="BZ54544" s="74"/>
      <c r="CA54544" s="74"/>
      <c r="CF54544" s="79"/>
      <c r="CL54544" s="79"/>
    </row>
    <row r="54545" spans="30:90">
      <c r="AD54545" s="73"/>
      <c r="AE54545" s="74"/>
      <c r="AF54545" s="74"/>
      <c r="BX54545" s="73"/>
      <c r="BY54545" s="74"/>
      <c r="BZ54545" s="74"/>
      <c r="CA54545" s="74"/>
      <c r="CF54545" s="79"/>
      <c r="CL54545" s="79"/>
    </row>
    <row r="54546" spans="30:90">
      <c r="AD54546" s="73"/>
      <c r="AE54546" s="74"/>
      <c r="AF54546" s="74"/>
      <c r="BX54546" s="73"/>
      <c r="BY54546" s="74"/>
      <c r="BZ54546" s="74"/>
      <c r="CA54546" s="74"/>
      <c r="CF54546" s="79"/>
      <c r="CL54546" s="79"/>
    </row>
    <row r="54547" spans="30:90">
      <c r="AD54547" s="73"/>
      <c r="AE54547" s="74"/>
      <c r="AF54547" s="74"/>
      <c r="BX54547" s="73"/>
      <c r="BY54547" s="74"/>
      <c r="BZ54547" s="74"/>
      <c r="CA54547" s="74"/>
      <c r="CF54547" s="79"/>
      <c r="CL54547" s="79"/>
    </row>
    <row r="54548" spans="30:90">
      <c r="AD54548" s="73"/>
      <c r="AE54548" s="74"/>
      <c r="AF54548" s="74"/>
      <c r="BX54548" s="73"/>
      <c r="BY54548" s="74"/>
      <c r="BZ54548" s="74"/>
      <c r="CA54548" s="74"/>
      <c r="CF54548" s="79"/>
      <c r="CL54548" s="79"/>
    </row>
    <row r="54549" spans="30:90">
      <c r="AD54549" s="73"/>
      <c r="AE54549" s="74"/>
      <c r="AF54549" s="74"/>
      <c r="BX54549" s="73"/>
      <c r="BY54549" s="74"/>
      <c r="BZ54549" s="74"/>
      <c r="CA54549" s="74"/>
      <c r="CF54549" s="79"/>
      <c r="CL54549" s="79"/>
    </row>
    <row r="54550" spans="30:90">
      <c r="AD54550" s="73"/>
      <c r="AE54550" s="74"/>
      <c r="AF54550" s="74"/>
      <c r="BX54550" s="73"/>
      <c r="BY54550" s="74"/>
      <c r="BZ54550" s="74"/>
      <c r="CA54550" s="74"/>
      <c r="CF54550" s="79"/>
      <c r="CL54550" s="79"/>
    </row>
    <row r="54551" spans="30:90">
      <c r="AD54551" s="73"/>
      <c r="AE54551" s="74"/>
      <c r="AF54551" s="74"/>
      <c r="BX54551" s="73"/>
      <c r="BY54551" s="74"/>
      <c r="BZ54551" s="74"/>
      <c r="CA54551" s="74"/>
      <c r="CF54551" s="79"/>
      <c r="CL54551" s="79"/>
    </row>
    <row r="54552" spans="30:90">
      <c r="AD54552" s="73"/>
      <c r="AE54552" s="74"/>
      <c r="AF54552" s="74"/>
      <c r="BX54552" s="73"/>
      <c r="BY54552" s="74"/>
      <c r="BZ54552" s="74"/>
      <c r="CA54552" s="74"/>
      <c r="CF54552" s="79"/>
      <c r="CL54552" s="79"/>
    </row>
    <row r="54553" spans="30:90">
      <c r="AD54553" s="73"/>
      <c r="AE54553" s="74"/>
      <c r="AF54553" s="74"/>
      <c r="BX54553" s="73"/>
      <c r="BY54553" s="74"/>
      <c r="BZ54553" s="74"/>
      <c r="CA54553" s="74"/>
      <c r="CF54553" s="79"/>
      <c r="CL54553" s="79"/>
    </row>
    <row r="54554" spans="30:90">
      <c r="AD54554" s="73"/>
      <c r="AE54554" s="74"/>
      <c r="AF54554" s="74"/>
      <c r="BX54554" s="73"/>
      <c r="BY54554" s="74"/>
      <c r="BZ54554" s="74"/>
      <c r="CA54554" s="74"/>
      <c r="CF54554" s="79"/>
      <c r="CL54554" s="79"/>
    </row>
    <row r="54555" spans="30:90">
      <c r="AD54555" s="73"/>
      <c r="AE54555" s="74"/>
      <c r="AF54555" s="74"/>
      <c r="BX54555" s="73"/>
      <c r="BY54555" s="74"/>
      <c r="BZ54555" s="74"/>
      <c r="CA54555" s="74"/>
      <c r="CF54555" s="79"/>
      <c r="CL54555" s="79"/>
    </row>
    <row r="54556" spans="30:90">
      <c r="AD54556" s="73"/>
      <c r="AE54556" s="74"/>
      <c r="AF54556" s="74"/>
      <c r="BX54556" s="73"/>
      <c r="BY54556" s="74"/>
      <c r="BZ54556" s="74"/>
      <c r="CA54556" s="74"/>
      <c r="CF54556" s="79"/>
      <c r="CL54556" s="79"/>
    </row>
    <row r="54557" spans="30:90">
      <c r="AD54557" s="73"/>
      <c r="AE54557" s="74"/>
      <c r="AF54557" s="74"/>
      <c r="BX54557" s="73"/>
      <c r="BY54557" s="74"/>
      <c r="BZ54557" s="74"/>
      <c r="CA54557" s="74"/>
      <c r="CF54557" s="79"/>
      <c r="CL54557" s="79"/>
    </row>
    <row r="54558" spans="30:90">
      <c r="AD54558" s="73"/>
      <c r="AE54558" s="74"/>
      <c r="AF54558" s="74"/>
      <c r="BX54558" s="73"/>
      <c r="BY54558" s="74"/>
      <c r="BZ54558" s="74"/>
      <c r="CA54558" s="74"/>
      <c r="CF54558" s="79"/>
      <c r="CL54558" s="79"/>
    </row>
    <row r="54559" spans="30:90">
      <c r="AD54559" s="73"/>
      <c r="AE54559" s="74"/>
      <c r="AF54559" s="74"/>
      <c r="BX54559" s="73"/>
      <c r="BY54559" s="74"/>
      <c r="BZ54559" s="74"/>
      <c r="CA54559" s="74"/>
      <c r="CF54559" s="79"/>
      <c r="CL54559" s="79"/>
    </row>
    <row r="54560" spans="30:90">
      <c r="AD54560" s="73"/>
      <c r="AE54560" s="74"/>
      <c r="AF54560" s="74"/>
      <c r="BX54560" s="73"/>
      <c r="BY54560" s="74"/>
      <c r="BZ54560" s="74"/>
      <c r="CA54560" s="74"/>
      <c r="CF54560" s="79"/>
      <c r="CL54560" s="79"/>
    </row>
    <row r="54561" spans="30:90">
      <c r="AD54561" s="73"/>
      <c r="AE54561" s="74"/>
      <c r="AF54561" s="74"/>
      <c r="BX54561" s="73"/>
      <c r="BY54561" s="74"/>
      <c r="BZ54561" s="74"/>
      <c r="CA54561" s="74"/>
      <c r="CF54561" s="79"/>
      <c r="CL54561" s="79"/>
    </row>
    <row r="54562" spans="30:90">
      <c r="AD54562" s="73"/>
      <c r="AE54562" s="74"/>
      <c r="AF54562" s="74"/>
      <c r="BX54562" s="73"/>
      <c r="BY54562" s="74"/>
      <c r="BZ54562" s="74"/>
      <c r="CA54562" s="74"/>
      <c r="CF54562" s="79"/>
      <c r="CL54562" s="79"/>
    </row>
    <row r="54563" spans="30:90">
      <c r="AD54563" s="73"/>
      <c r="AE54563" s="74"/>
      <c r="AF54563" s="74"/>
      <c r="BX54563" s="73"/>
      <c r="BY54563" s="74"/>
      <c r="BZ54563" s="74"/>
      <c r="CA54563" s="74"/>
      <c r="CF54563" s="79"/>
      <c r="CL54563" s="79"/>
    </row>
    <row r="54564" spans="30:90">
      <c r="AD54564" s="73"/>
      <c r="AE54564" s="74"/>
      <c r="AF54564" s="74"/>
      <c r="BX54564" s="73"/>
      <c r="BY54564" s="74"/>
      <c r="BZ54564" s="74"/>
      <c r="CA54564" s="74"/>
      <c r="CF54564" s="79"/>
      <c r="CL54564" s="79"/>
    </row>
    <row r="54565" spans="30:90">
      <c r="AD54565" s="73"/>
      <c r="AE54565" s="74"/>
      <c r="AF54565" s="74"/>
      <c r="BX54565" s="73"/>
      <c r="BY54565" s="74"/>
      <c r="BZ54565" s="74"/>
      <c r="CA54565" s="74"/>
      <c r="CF54565" s="79"/>
      <c r="CL54565" s="79"/>
    </row>
    <row r="54566" spans="30:90">
      <c r="AD54566" s="73"/>
      <c r="AE54566" s="74"/>
      <c r="AF54566" s="74"/>
      <c r="BX54566" s="73"/>
      <c r="BY54566" s="74"/>
      <c r="BZ54566" s="74"/>
      <c r="CA54566" s="74"/>
      <c r="CF54566" s="79"/>
      <c r="CL54566" s="79"/>
    </row>
    <row r="54567" spans="30:90">
      <c r="AD54567" s="73"/>
      <c r="AE54567" s="74"/>
      <c r="AF54567" s="74"/>
      <c r="BX54567" s="73"/>
      <c r="BY54567" s="74"/>
      <c r="BZ54567" s="74"/>
      <c r="CA54567" s="74"/>
      <c r="CF54567" s="79"/>
      <c r="CL54567" s="79"/>
    </row>
    <row r="54568" spans="30:90">
      <c r="AD54568" s="73"/>
      <c r="AE54568" s="74"/>
      <c r="AF54568" s="74"/>
      <c r="BX54568" s="73"/>
      <c r="BY54568" s="74"/>
      <c r="BZ54568" s="74"/>
      <c r="CA54568" s="74"/>
      <c r="CF54568" s="79"/>
      <c r="CL54568" s="79"/>
    </row>
    <row r="54569" spans="30:90">
      <c r="AD54569" s="73"/>
      <c r="AE54569" s="74"/>
      <c r="AF54569" s="74"/>
      <c r="BX54569" s="73"/>
      <c r="BY54569" s="74"/>
      <c r="BZ54569" s="74"/>
      <c r="CA54569" s="74"/>
      <c r="CF54569" s="79"/>
      <c r="CL54569" s="79"/>
    </row>
    <row r="54570" spans="30:90">
      <c r="AD54570" s="73"/>
      <c r="AE54570" s="74"/>
      <c r="AF54570" s="74"/>
      <c r="BX54570" s="73"/>
      <c r="BY54570" s="74"/>
      <c r="BZ54570" s="74"/>
      <c r="CA54570" s="74"/>
      <c r="CF54570" s="79"/>
      <c r="CL54570" s="79"/>
    </row>
    <row r="54571" spans="30:90">
      <c r="AD54571" s="73"/>
      <c r="AE54571" s="74"/>
      <c r="AF54571" s="74"/>
      <c r="BX54571" s="73"/>
      <c r="BY54571" s="74"/>
      <c r="BZ54571" s="74"/>
      <c r="CA54571" s="74"/>
      <c r="CF54571" s="79"/>
      <c r="CL54571" s="79"/>
    </row>
    <row r="54572" spans="30:90">
      <c r="AD54572" s="73"/>
      <c r="AE54572" s="74"/>
      <c r="AF54572" s="74"/>
      <c r="BX54572" s="73"/>
      <c r="BY54572" s="74"/>
      <c r="BZ54572" s="74"/>
      <c r="CA54572" s="74"/>
      <c r="CF54572" s="79"/>
      <c r="CL54572" s="79"/>
    </row>
    <row r="54573" spans="30:90">
      <c r="AD54573" s="73"/>
      <c r="AE54573" s="74"/>
      <c r="AF54573" s="74"/>
      <c r="BX54573" s="73"/>
      <c r="BY54573" s="74"/>
      <c r="BZ54573" s="74"/>
      <c r="CA54573" s="74"/>
      <c r="CF54573" s="79"/>
      <c r="CL54573" s="79"/>
    </row>
    <row r="54574" spans="30:90">
      <c r="AD54574" s="73"/>
      <c r="AE54574" s="74"/>
      <c r="AF54574" s="74"/>
      <c r="BX54574" s="73"/>
      <c r="BY54574" s="74"/>
      <c r="BZ54574" s="74"/>
      <c r="CA54574" s="74"/>
      <c r="CF54574" s="79"/>
      <c r="CL54574" s="79"/>
    </row>
    <row r="54575" spans="30:90">
      <c r="AD54575" s="73"/>
      <c r="AE54575" s="74"/>
      <c r="AF54575" s="74"/>
      <c r="BX54575" s="73"/>
      <c r="BY54575" s="74"/>
      <c r="BZ54575" s="74"/>
      <c r="CA54575" s="74"/>
      <c r="CF54575" s="79"/>
      <c r="CL54575" s="79"/>
    </row>
    <row r="54576" spans="30:90">
      <c r="AD54576" s="73"/>
      <c r="AE54576" s="74"/>
      <c r="AF54576" s="74"/>
      <c r="BX54576" s="73"/>
      <c r="BY54576" s="74"/>
      <c r="BZ54576" s="74"/>
      <c r="CA54576" s="74"/>
      <c r="CF54576" s="79"/>
      <c r="CL54576" s="79"/>
    </row>
    <row r="54577" spans="30:90">
      <c r="AD54577" s="73"/>
      <c r="AE54577" s="74"/>
      <c r="AF54577" s="74"/>
      <c r="BX54577" s="73"/>
      <c r="BY54577" s="74"/>
      <c r="BZ54577" s="74"/>
      <c r="CA54577" s="74"/>
      <c r="CF54577" s="79"/>
      <c r="CL54577" s="79"/>
    </row>
    <row r="54578" spans="30:90">
      <c r="AD54578" s="73"/>
      <c r="AE54578" s="74"/>
      <c r="AF54578" s="74"/>
      <c r="BX54578" s="73"/>
      <c r="BY54578" s="74"/>
      <c r="BZ54578" s="74"/>
      <c r="CA54578" s="74"/>
      <c r="CF54578" s="79"/>
      <c r="CL54578" s="79"/>
    </row>
    <row r="54579" spans="30:90">
      <c r="AD54579" s="73"/>
      <c r="AE54579" s="74"/>
      <c r="AF54579" s="74"/>
      <c r="BX54579" s="73"/>
      <c r="BY54579" s="74"/>
      <c r="BZ54579" s="74"/>
      <c r="CA54579" s="74"/>
      <c r="CF54579" s="79"/>
      <c r="CL54579" s="79"/>
    </row>
    <row r="54580" spans="30:90">
      <c r="AD54580" s="73"/>
      <c r="AE54580" s="74"/>
      <c r="AF54580" s="74"/>
      <c r="BX54580" s="73"/>
      <c r="BY54580" s="74"/>
      <c r="BZ54580" s="74"/>
      <c r="CA54580" s="74"/>
      <c r="CF54580" s="79"/>
      <c r="CL54580" s="79"/>
    </row>
    <row r="54581" spans="30:90">
      <c r="AD54581" s="73"/>
      <c r="AE54581" s="74"/>
      <c r="AF54581" s="74"/>
      <c r="BX54581" s="73"/>
      <c r="BY54581" s="74"/>
      <c r="BZ54581" s="74"/>
      <c r="CA54581" s="74"/>
      <c r="CF54581" s="79"/>
      <c r="CL54581" s="79"/>
    </row>
    <row r="54582" spans="30:90">
      <c r="AD54582" s="73"/>
      <c r="AE54582" s="74"/>
      <c r="AF54582" s="74"/>
      <c r="BX54582" s="73"/>
      <c r="BY54582" s="74"/>
      <c r="BZ54582" s="74"/>
      <c r="CA54582" s="74"/>
      <c r="CF54582" s="79"/>
      <c r="CL54582" s="79"/>
    </row>
    <row r="54583" spans="30:90">
      <c r="AD54583" s="73"/>
      <c r="AE54583" s="74"/>
      <c r="AF54583" s="74"/>
      <c r="BX54583" s="73"/>
      <c r="BY54583" s="74"/>
      <c r="BZ54583" s="74"/>
      <c r="CA54583" s="74"/>
      <c r="CF54583" s="79"/>
      <c r="CL54583" s="79"/>
    </row>
    <row r="54584" spans="30:90">
      <c r="AD54584" s="73"/>
      <c r="AE54584" s="74"/>
      <c r="AF54584" s="74"/>
      <c r="BX54584" s="73"/>
      <c r="BY54584" s="74"/>
      <c r="BZ54584" s="74"/>
      <c r="CA54584" s="74"/>
      <c r="CF54584" s="79"/>
      <c r="CL54584" s="79"/>
    </row>
    <row r="54585" spans="30:90">
      <c r="AD54585" s="73"/>
      <c r="AE54585" s="74"/>
      <c r="AF54585" s="74"/>
      <c r="BX54585" s="73"/>
      <c r="BY54585" s="74"/>
      <c r="BZ54585" s="74"/>
      <c r="CA54585" s="74"/>
      <c r="CF54585" s="79"/>
      <c r="CL54585" s="79"/>
    </row>
    <row r="54586" spans="30:90">
      <c r="AD54586" s="73"/>
      <c r="AE54586" s="74"/>
      <c r="AF54586" s="74"/>
      <c r="BX54586" s="73"/>
      <c r="BY54586" s="74"/>
      <c r="BZ54586" s="74"/>
      <c r="CA54586" s="74"/>
      <c r="CF54586" s="79"/>
      <c r="CL54586" s="79"/>
    </row>
    <row r="54587" spans="30:90">
      <c r="AD54587" s="73"/>
      <c r="AE54587" s="74"/>
      <c r="AF54587" s="74"/>
      <c r="BX54587" s="73"/>
      <c r="BY54587" s="74"/>
      <c r="BZ54587" s="74"/>
      <c r="CA54587" s="74"/>
      <c r="CF54587" s="79"/>
      <c r="CL54587" s="79"/>
    </row>
    <row r="54588" spans="30:90">
      <c r="AD54588" s="73"/>
      <c r="AE54588" s="74"/>
      <c r="AF54588" s="74"/>
      <c r="BX54588" s="73"/>
      <c r="BY54588" s="74"/>
      <c r="BZ54588" s="74"/>
      <c r="CA54588" s="74"/>
      <c r="CF54588" s="79"/>
      <c r="CL54588" s="79"/>
    </row>
    <row r="54589" spans="30:90">
      <c r="AD54589" s="73"/>
      <c r="AE54589" s="74"/>
      <c r="AF54589" s="74"/>
      <c r="BX54589" s="73"/>
      <c r="BY54589" s="74"/>
      <c r="BZ54589" s="74"/>
      <c r="CA54589" s="74"/>
      <c r="CF54589" s="79"/>
      <c r="CL54589" s="79"/>
    </row>
    <row r="54590" spans="30:90">
      <c r="AD54590" s="73"/>
      <c r="AE54590" s="74"/>
      <c r="AF54590" s="74"/>
      <c r="BX54590" s="73"/>
      <c r="BY54590" s="74"/>
      <c r="BZ54590" s="74"/>
      <c r="CA54590" s="74"/>
      <c r="CF54590" s="79"/>
      <c r="CL54590" s="79"/>
    </row>
    <row r="54591" spans="30:90">
      <c r="AD54591" s="73"/>
      <c r="AE54591" s="74"/>
      <c r="AF54591" s="74"/>
      <c r="BX54591" s="73"/>
      <c r="BY54591" s="74"/>
      <c r="BZ54591" s="74"/>
      <c r="CA54591" s="74"/>
      <c r="CF54591" s="79"/>
      <c r="CL54591" s="79"/>
    </row>
    <row r="54592" spans="30:90">
      <c r="AD54592" s="73"/>
      <c r="AE54592" s="74"/>
      <c r="AF54592" s="74"/>
      <c r="BX54592" s="73"/>
      <c r="BY54592" s="74"/>
      <c r="BZ54592" s="74"/>
      <c r="CA54592" s="74"/>
      <c r="CF54592" s="79"/>
      <c r="CL54592" s="79"/>
    </row>
    <row r="54593" spans="30:90">
      <c r="AD54593" s="73"/>
      <c r="AE54593" s="74"/>
      <c r="AF54593" s="74"/>
      <c r="BX54593" s="73"/>
      <c r="BY54593" s="74"/>
      <c r="BZ54593" s="74"/>
      <c r="CA54593" s="74"/>
      <c r="CF54593" s="79"/>
      <c r="CL54593" s="79"/>
    </row>
    <row r="54594" spans="30:90">
      <c r="AD54594" s="73"/>
      <c r="AE54594" s="74"/>
      <c r="AF54594" s="74"/>
      <c r="BX54594" s="73"/>
      <c r="BY54594" s="74"/>
      <c r="BZ54594" s="74"/>
      <c r="CA54594" s="74"/>
      <c r="CF54594" s="79"/>
      <c r="CL54594" s="79"/>
    </row>
    <row r="54595" spans="30:90">
      <c r="AD54595" s="73"/>
      <c r="AE54595" s="74"/>
      <c r="AF54595" s="74"/>
      <c r="BX54595" s="73"/>
      <c r="BY54595" s="74"/>
      <c r="BZ54595" s="74"/>
      <c r="CA54595" s="74"/>
      <c r="CF54595" s="79"/>
      <c r="CL54595" s="79"/>
    </row>
    <row r="54596" spans="30:90">
      <c r="AD54596" s="73"/>
      <c r="AE54596" s="74"/>
      <c r="AF54596" s="74"/>
      <c r="BX54596" s="73"/>
      <c r="BY54596" s="74"/>
      <c r="BZ54596" s="74"/>
      <c r="CA54596" s="74"/>
      <c r="CF54596" s="79"/>
      <c r="CL54596" s="79"/>
    </row>
    <row r="54597" spans="30:90">
      <c r="AD54597" s="73"/>
      <c r="AE54597" s="74"/>
      <c r="AF54597" s="74"/>
      <c r="BX54597" s="73"/>
      <c r="BY54597" s="74"/>
      <c r="BZ54597" s="74"/>
      <c r="CA54597" s="74"/>
      <c r="CF54597" s="79"/>
      <c r="CL54597" s="79"/>
    </row>
    <row r="54598" spans="30:90">
      <c r="AD54598" s="73"/>
      <c r="AE54598" s="74"/>
      <c r="AF54598" s="74"/>
      <c r="BX54598" s="73"/>
      <c r="BY54598" s="74"/>
      <c r="BZ54598" s="74"/>
      <c r="CA54598" s="74"/>
      <c r="CF54598" s="79"/>
      <c r="CL54598" s="79"/>
    </row>
    <row r="54599" spans="30:90">
      <c r="AD54599" s="73"/>
      <c r="AE54599" s="74"/>
      <c r="AF54599" s="74"/>
      <c r="BX54599" s="73"/>
      <c r="BY54599" s="74"/>
      <c r="BZ54599" s="74"/>
      <c r="CA54599" s="74"/>
      <c r="CF54599" s="79"/>
      <c r="CL54599" s="79"/>
    </row>
    <row r="54600" spans="30:90">
      <c r="AD54600" s="73"/>
      <c r="AE54600" s="74"/>
      <c r="AF54600" s="74"/>
      <c r="BX54600" s="73"/>
      <c r="BY54600" s="74"/>
      <c r="BZ54600" s="74"/>
      <c r="CA54600" s="74"/>
      <c r="CF54600" s="79"/>
      <c r="CL54600" s="79"/>
    </row>
    <row r="54601" spans="30:90">
      <c r="AD54601" s="73"/>
      <c r="AE54601" s="74"/>
      <c r="AF54601" s="74"/>
      <c r="BX54601" s="73"/>
      <c r="BY54601" s="74"/>
      <c r="BZ54601" s="74"/>
      <c r="CA54601" s="74"/>
      <c r="CF54601" s="79"/>
      <c r="CL54601" s="79"/>
    </row>
    <row r="54602" spans="30:90">
      <c r="AD54602" s="73"/>
      <c r="AE54602" s="74"/>
      <c r="AF54602" s="74"/>
      <c r="BX54602" s="73"/>
      <c r="BY54602" s="74"/>
      <c r="BZ54602" s="74"/>
      <c r="CA54602" s="74"/>
      <c r="CF54602" s="79"/>
      <c r="CL54602" s="79"/>
    </row>
    <row r="54603" spans="30:90">
      <c r="AD54603" s="73"/>
      <c r="AE54603" s="74"/>
      <c r="AF54603" s="74"/>
      <c r="BX54603" s="73"/>
      <c r="BY54603" s="74"/>
      <c r="BZ54603" s="74"/>
      <c r="CA54603" s="74"/>
      <c r="CF54603" s="79"/>
      <c r="CL54603" s="79"/>
    </row>
    <row r="54604" spans="30:90">
      <c r="AD54604" s="73"/>
      <c r="AE54604" s="74"/>
      <c r="AF54604" s="74"/>
      <c r="BX54604" s="73"/>
      <c r="BY54604" s="74"/>
      <c r="BZ54604" s="74"/>
      <c r="CA54604" s="74"/>
      <c r="CF54604" s="79"/>
      <c r="CL54604" s="79"/>
    </row>
    <row r="54605" spans="30:90">
      <c r="AD54605" s="73"/>
      <c r="AE54605" s="74"/>
      <c r="AF54605" s="74"/>
      <c r="BX54605" s="73"/>
      <c r="BY54605" s="74"/>
      <c r="BZ54605" s="74"/>
      <c r="CA54605" s="74"/>
      <c r="CF54605" s="79"/>
      <c r="CL54605" s="79"/>
    </row>
    <row r="54606" spans="30:90">
      <c r="AD54606" s="73"/>
      <c r="AE54606" s="74"/>
      <c r="AF54606" s="74"/>
      <c r="BX54606" s="73"/>
      <c r="BY54606" s="74"/>
      <c r="BZ54606" s="74"/>
      <c r="CA54606" s="74"/>
      <c r="CF54606" s="79"/>
      <c r="CL54606" s="79"/>
    </row>
    <row r="54607" spans="30:90">
      <c r="AD54607" s="73"/>
      <c r="AE54607" s="74"/>
      <c r="AF54607" s="74"/>
      <c r="BX54607" s="73"/>
      <c r="BY54607" s="74"/>
      <c r="BZ54607" s="74"/>
      <c r="CA54607" s="74"/>
      <c r="CF54607" s="79"/>
      <c r="CL54607" s="79"/>
    </row>
    <row r="54608" spans="30:90">
      <c r="AD54608" s="73"/>
      <c r="AE54608" s="74"/>
      <c r="AF54608" s="74"/>
      <c r="BX54608" s="73"/>
      <c r="BY54608" s="74"/>
      <c r="BZ54608" s="74"/>
      <c r="CA54608" s="74"/>
      <c r="CF54608" s="79"/>
      <c r="CL54608" s="79"/>
    </row>
    <row r="54609" spans="30:90">
      <c r="AD54609" s="73"/>
      <c r="AE54609" s="74"/>
      <c r="AF54609" s="74"/>
      <c r="BX54609" s="73"/>
      <c r="BY54609" s="74"/>
      <c r="BZ54609" s="74"/>
      <c r="CA54609" s="74"/>
      <c r="CF54609" s="79"/>
      <c r="CL54609" s="79"/>
    </row>
    <row r="54610" spans="30:90">
      <c r="AD54610" s="73"/>
      <c r="AE54610" s="74"/>
      <c r="AF54610" s="74"/>
      <c r="BX54610" s="73"/>
      <c r="BY54610" s="74"/>
      <c r="BZ54610" s="74"/>
      <c r="CA54610" s="74"/>
      <c r="CF54610" s="79"/>
      <c r="CL54610" s="79"/>
    </row>
    <row r="54611" spans="30:90">
      <c r="AD54611" s="73"/>
      <c r="AE54611" s="74"/>
      <c r="AF54611" s="74"/>
      <c r="BX54611" s="73"/>
      <c r="BY54611" s="74"/>
      <c r="BZ54611" s="74"/>
      <c r="CA54611" s="74"/>
      <c r="CF54611" s="79"/>
      <c r="CL54611" s="79"/>
    </row>
    <row r="54612" spans="30:90">
      <c r="AD54612" s="73"/>
      <c r="AE54612" s="74"/>
      <c r="AF54612" s="74"/>
      <c r="BX54612" s="73"/>
      <c r="BY54612" s="74"/>
      <c r="BZ54612" s="74"/>
      <c r="CA54612" s="74"/>
      <c r="CF54612" s="79"/>
      <c r="CL54612" s="79"/>
    </row>
    <row r="54613" spans="30:90">
      <c r="AD54613" s="73"/>
      <c r="AE54613" s="74"/>
      <c r="AF54613" s="74"/>
      <c r="BX54613" s="73"/>
      <c r="BY54613" s="74"/>
      <c r="BZ54613" s="74"/>
      <c r="CA54613" s="74"/>
      <c r="CF54613" s="79"/>
      <c r="CL54613" s="79"/>
    </row>
    <row r="54614" spans="30:90">
      <c r="AD54614" s="73"/>
      <c r="AE54614" s="74"/>
      <c r="AF54614" s="74"/>
      <c r="BX54614" s="73"/>
      <c r="BY54614" s="74"/>
      <c r="BZ54614" s="74"/>
      <c r="CA54614" s="74"/>
      <c r="CF54614" s="79"/>
      <c r="CL54614" s="79"/>
    </row>
    <row r="54615" spans="30:90">
      <c r="AD54615" s="73"/>
      <c r="AE54615" s="74"/>
      <c r="AF54615" s="74"/>
      <c r="BX54615" s="73"/>
      <c r="BY54615" s="74"/>
      <c r="BZ54615" s="74"/>
      <c r="CA54615" s="74"/>
      <c r="CF54615" s="79"/>
      <c r="CL54615" s="79"/>
    </row>
    <row r="54616" spans="30:90">
      <c r="AD54616" s="73"/>
      <c r="AE54616" s="74"/>
      <c r="AF54616" s="74"/>
      <c r="BX54616" s="73"/>
      <c r="BY54616" s="74"/>
      <c r="BZ54616" s="74"/>
      <c r="CA54616" s="74"/>
      <c r="CF54616" s="79"/>
      <c r="CL54616" s="79"/>
    </row>
    <row r="54617" spans="30:90">
      <c r="AD54617" s="73"/>
      <c r="AE54617" s="74"/>
      <c r="AF54617" s="74"/>
      <c r="BX54617" s="73"/>
      <c r="BY54617" s="74"/>
      <c r="BZ54617" s="74"/>
      <c r="CA54617" s="74"/>
      <c r="CF54617" s="79"/>
      <c r="CL54617" s="79"/>
    </row>
    <row r="54618" spans="30:90">
      <c r="AD54618" s="73"/>
      <c r="AE54618" s="74"/>
      <c r="AF54618" s="74"/>
      <c r="BX54618" s="73"/>
      <c r="BY54618" s="74"/>
      <c r="BZ54618" s="74"/>
      <c r="CA54618" s="74"/>
      <c r="CF54618" s="79"/>
      <c r="CL54618" s="79"/>
    </row>
    <row r="54619" spans="30:90">
      <c r="AD54619" s="73"/>
      <c r="AE54619" s="74"/>
      <c r="AF54619" s="74"/>
      <c r="BX54619" s="73"/>
      <c r="BY54619" s="74"/>
      <c r="BZ54619" s="74"/>
      <c r="CA54619" s="74"/>
      <c r="CF54619" s="79"/>
      <c r="CL54619" s="79"/>
    </row>
    <row r="54620" spans="30:90">
      <c r="AD54620" s="73"/>
      <c r="AE54620" s="74"/>
      <c r="AF54620" s="74"/>
      <c r="BX54620" s="73"/>
      <c r="BY54620" s="74"/>
      <c r="BZ54620" s="74"/>
      <c r="CA54620" s="74"/>
      <c r="CF54620" s="79"/>
      <c r="CL54620" s="79"/>
    </row>
    <row r="54621" spans="30:90">
      <c r="AD54621" s="73"/>
      <c r="AE54621" s="74"/>
      <c r="AF54621" s="74"/>
      <c r="BX54621" s="73"/>
      <c r="BY54621" s="74"/>
      <c r="BZ54621" s="74"/>
      <c r="CA54621" s="74"/>
      <c r="CF54621" s="79"/>
      <c r="CL54621" s="79"/>
    </row>
    <row r="54622" spans="30:90">
      <c r="AD54622" s="73"/>
      <c r="AE54622" s="74"/>
      <c r="AF54622" s="74"/>
      <c r="BX54622" s="73"/>
      <c r="BY54622" s="74"/>
      <c r="BZ54622" s="74"/>
      <c r="CA54622" s="74"/>
      <c r="CF54622" s="79"/>
      <c r="CL54622" s="79"/>
    </row>
    <row r="54623" spans="30:90">
      <c r="AD54623" s="73"/>
      <c r="AE54623" s="74"/>
      <c r="AF54623" s="74"/>
      <c r="BX54623" s="73"/>
      <c r="BY54623" s="74"/>
      <c r="BZ54623" s="74"/>
      <c r="CA54623" s="74"/>
      <c r="CF54623" s="79"/>
      <c r="CL54623" s="79"/>
    </row>
    <row r="54624" spans="30:90">
      <c r="AD54624" s="73"/>
      <c r="AE54624" s="74"/>
      <c r="AF54624" s="74"/>
      <c r="BX54624" s="73"/>
      <c r="BY54624" s="74"/>
      <c r="BZ54624" s="74"/>
      <c r="CA54624" s="74"/>
      <c r="CF54624" s="79"/>
      <c r="CL54624" s="79"/>
    </row>
    <row r="54625" spans="30:90">
      <c r="AD54625" s="73"/>
      <c r="AE54625" s="74"/>
      <c r="AF54625" s="74"/>
      <c r="BX54625" s="73"/>
      <c r="BY54625" s="74"/>
      <c r="BZ54625" s="74"/>
      <c r="CA54625" s="74"/>
      <c r="CF54625" s="79"/>
      <c r="CL54625" s="79"/>
    </row>
    <row r="54626" spans="30:90">
      <c r="AD54626" s="73"/>
      <c r="AE54626" s="74"/>
      <c r="AF54626" s="74"/>
      <c r="BX54626" s="73"/>
      <c r="BY54626" s="74"/>
      <c r="BZ54626" s="74"/>
      <c r="CA54626" s="74"/>
      <c r="CF54626" s="79"/>
      <c r="CL54626" s="79"/>
    </row>
    <row r="54627" spans="30:90">
      <c r="AD54627" s="73"/>
      <c r="AE54627" s="74"/>
      <c r="AF54627" s="74"/>
      <c r="BX54627" s="73"/>
      <c r="BY54627" s="74"/>
      <c r="BZ54627" s="74"/>
      <c r="CA54627" s="74"/>
      <c r="CF54627" s="79"/>
      <c r="CL54627" s="79"/>
    </row>
    <row r="54628" spans="30:90">
      <c r="AD54628" s="73"/>
      <c r="AE54628" s="74"/>
      <c r="AF54628" s="74"/>
      <c r="BX54628" s="73"/>
      <c r="BY54628" s="74"/>
      <c r="BZ54628" s="74"/>
      <c r="CA54628" s="74"/>
      <c r="CF54628" s="79"/>
      <c r="CL54628" s="79"/>
    </row>
    <row r="54629" spans="30:90">
      <c r="AD54629" s="73"/>
      <c r="AE54629" s="74"/>
      <c r="AF54629" s="74"/>
      <c r="BX54629" s="73"/>
      <c r="BY54629" s="74"/>
      <c r="BZ54629" s="74"/>
      <c r="CA54629" s="74"/>
      <c r="CF54629" s="79"/>
      <c r="CL54629" s="79"/>
    </row>
    <row r="54630" spans="30:90">
      <c r="AD54630" s="73"/>
      <c r="AE54630" s="74"/>
      <c r="AF54630" s="74"/>
      <c r="BX54630" s="73"/>
      <c r="BY54630" s="74"/>
      <c r="BZ54630" s="74"/>
      <c r="CA54630" s="74"/>
      <c r="CF54630" s="79"/>
      <c r="CL54630" s="79"/>
    </row>
    <row r="54631" spans="30:90">
      <c r="AD54631" s="73"/>
      <c r="AE54631" s="74"/>
      <c r="AF54631" s="74"/>
      <c r="BX54631" s="73"/>
      <c r="BY54631" s="74"/>
      <c r="BZ54631" s="74"/>
      <c r="CA54631" s="74"/>
      <c r="CF54631" s="79"/>
      <c r="CL54631" s="79"/>
    </row>
    <row r="54632" spans="30:90">
      <c r="AD54632" s="73"/>
      <c r="AE54632" s="74"/>
      <c r="AF54632" s="74"/>
      <c r="BX54632" s="73"/>
      <c r="BY54632" s="74"/>
      <c r="BZ54632" s="74"/>
      <c r="CA54632" s="74"/>
      <c r="CF54632" s="79"/>
      <c r="CL54632" s="79"/>
    </row>
    <row r="54633" spans="30:90">
      <c r="AD54633" s="73"/>
      <c r="AE54633" s="74"/>
      <c r="AF54633" s="74"/>
      <c r="BX54633" s="73"/>
      <c r="BY54633" s="74"/>
      <c r="BZ54633" s="74"/>
      <c r="CA54633" s="74"/>
      <c r="CF54633" s="79"/>
      <c r="CL54633" s="79"/>
    </row>
    <row r="54634" spans="30:90">
      <c r="AD54634" s="73"/>
      <c r="AE54634" s="74"/>
      <c r="AF54634" s="74"/>
      <c r="BX54634" s="73"/>
      <c r="BY54634" s="74"/>
      <c r="BZ54634" s="74"/>
      <c r="CA54634" s="74"/>
      <c r="CF54634" s="79"/>
      <c r="CL54634" s="79"/>
    </row>
    <row r="54635" spans="30:90">
      <c r="AD54635" s="73"/>
      <c r="AE54635" s="74"/>
      <c r="AF54635" s="74"/>
      <c r="BX54635" s="73"/>
      <c r="BY54635" s="74"/>
      <c r="BZ54635" s="74"/>
      <c r="CA54635" s="74"/>
      <c r="CF54635" s="79"/>
      <c r="CL54635" s="79"/>
    </row>
    <row r="54636" spans="30:90">
      <c r="AD54636" s="73"/>
      <c r="AE54636" s="74"/>
      <c r="AF54636" s="74"/>
      <c r="BX54636" s="73"/>
      <c r="BY54636" s="74"/>
      <c r="BZ54636" s="74"/>
      <c r="CA54636" s="74"/>
      <c r="CF54636" s="79"/>
      <c r="CL54636" s="79"/>
    </row>
    <row r="54637" spans="30:90">
      <c r="AD54637" s="73"/>
      <c r="AE54637" s="74"/>
      <c r="AF54637" s="74"/>
      <c r="BX54637" s="73"/>
      <c r="BY54637" s="74"/>
      <c r="BZ54637" s="74"/>
      <c r="CA54637" s="74"/>
      <c r="CF54637" s="79"/>
      <c r="CL54637" s="79"/>
    </row>
    <row r="54638" spans="30:90">
      <c r="AD54638" s="73"/>
      <c r="AE54638" s="74"/>
      <c r="AF54638" s="74"/>
      <c r="BX54638" s="73"/>
      <c r="BY54638" s="74"/>
      <c r="BZ54638" s="74"/>
      <c r="CA54638" s="74"/>
      <c r="CF54638" s="79"/>
      <c r="CL54638" s="79"/>
    </row>
    <row r="54639" spans="30:90">
      <c r="AD54639" s="73"/>
      <c r="AE54639" s="74"/>
      <c r="AF54639" s="74"/>
      <c r="BX54639" s="73"/>
      <c r="BY54639" s="74"/>
      <c r="BZ54639" s="74"/>
      <c r="CA54639" s="74"/>
      <c r="CF54639" s="79"/>
      <c r="CL54639" s="79"/>
    </row>
    <row r="54640" spans="30:90">
      <c r="AD54640" s="73"/>
      <c r="AE54640" s="74"/>
      <c r="AF54640" s="74"/>
      <c r="BX54640" s="73"/>
      <c r="BY54640" s="74"/>
      <c r="BZ54640" s="74"/>
      <c r="CA54640" s="74"/>
      <c r="CF54640" s="79"/>
      <c r="CL54640" s="79"/>
    </row>
    <row r="54641" spans="30:90">
      <c r="AD54641" s="73"/>
      <c r="AE54641" s="74"/>
      <c r="AF54641" s="74"/>
      <c r="BX54641" s="73"/>
      <c r="BY54641" s="74"/>
      <c r="BZ54641" s="74"/>
      <c r="CA54641" s="74"/>
      <c r="CF54641" s="79"/>
      <c r="CL54641" s="79"/>
    </row>
    <row r="54642" spans="30:90">
      <c r="AD54642" s="73"/>
      <c r="AE54642" s="74"/>
      <c r="AF54642" s="74"/>
      <c r="BX54642" s="73"/>
      <c r="BY54642" s="74"/>
      <c r="BZ54642" s="74"/>
      <c r="CA54642" s="74"/>
      <c r="CF54642" s="79"/>
      <c r="CL54642" s="79"/>
    </row>
    <row r="54643" spans="30:90">
      <c r="AD54643" s="73"/>
      <c r="AE54643" s="74"/>
      <c r="AF54643" s="74"/>
      <c r="BX54643" s="73"/>
      <c r="BY54643" s="74"/>
      <c r="BZ54643" s="74"/>
      <c r="CA54643" s="74"/>
      <c r="CF54643" s="79"/>
      <c r="CL54643" s="79"/>
    </row>
    <row r="54644" spans="30:90">
      <c r="AD54644" s="73"/>
      <c r="AE54644" s="74"/>
      <c r="AF54644" s="74"/>
      <c r="BX54644" s="73"/>
      <c r="BY54644" s="74"/>
      <c r="BZ54644" s="74"/>
      <c r="CA54644" s="74"/>
      <c r="CF54644" s="79"/>
      <c r="CL54644" s="79"/>
    </row>
    <row r="54645" spans="30:90">
      <c r="AD54645" s="73"/>
      <c r="AE54645" s="74"/>
      <c r="AF54645" s="74"/>
      <c r="BX54645" s="73"/>
      <c r="BY54645" s="74"/>
      <c r="BZ54645" s="74"/>
      <c r="CA54645" s="74"/>
      <c r="CF54645" s="79"/>
      <c r="CL54645" s="79"/>
    </row>
    <row r="54646" spans="30:90">
      <c r="AD54646" s="73"/>
      <c r="AE54646" s="74"/>
      <c r="AF54646" s="74"/>
      <c r="BX54646" s="73"/>
      <c r="BY54646" s="74"/>
      <c r="BZ54646" s="74"/>
      <c r="CA54646" s="74"/>
      <c r="CF54646" s="79"/>
      <c r="CL54646" s="79"/>
    </row>
    <row r="54647" spans="30:90">
      <c r="AD54647" s="73"/>
      <c r="AE54647" s="74"/>
      <c r="AF54647" s="74"/>
      <c r="BX54647" s="73"/>
      <c r="BY54647" s="74"/>
      <c r="BZ54647" s="74"/>
      <c r="CA54647" s="74"/>
      <c r="CF54647" s="79"/>
      <c r="CL54647" s="79"/>
    </row>
    <row r="54648" spans="30:90">
      <c r="AD54648" s="73"/>
      <c r="AE54648" s="74"/>
      <c r="AF54648" s="74"/>
      <c r="BX54648" s="73"/>
      <c r="BY54648" s="74"/>
      <c r="BZ54648" s="74"/>
      <c r="CA54648" s="74"/>
      <c r="CF54648" s="79"/>
      <c r="CL54648" s="79"/>
    </row>
    <row r="54649" spans="30:90">
      <c r="AD54649" s="73"/>
      <c r="AE54649" s="74"/>
      <c r="AF54649" s="74"/>
      <c r="BX54649" s="73"/>
      <c r="BY54649" s="74"/>
      <c r="BZ54649" s="74"/>
      <c r="CA54649" s="74"/>
      <c r="CF54649" s="79"/>
      <c r="CL54649" s="79"/>
    </row>
    <row r="54650" spans="30:90">
      <c r="AD54650" s="73"/>
      <c r="AE54650" s="74"/>
      <c r="AF54650" s="74"/>
      <c r="BX54650" s="73"/>
      <c r="BY54650" s="74"/>
      <c r="BZ54650" s="74"/>
      <c r="CA54650" s="74"/>
      <c r="CF54650" s="79"/>
      <c r="CL54650" s="79"/>
    </row>
    <row r="54651" spans="30:90">
      <c r="AD54651" s="73"/>
      <c r="AE54651" s="74"/>
      <c r="AF54651" s="74"/>
      <c r="BX54651" s="73"/>
      <c r="BY54651" s="74"/>
      <c r="BZ54651" s="74"/>
      <c r="CA54651" s="74"/>
      <c r="CF54651" s="79"/>
      <c r="CL54651" s="79"/>
    </row>
    <row r="54652" spans="30:90">
      <c r="AD54652" s="73"/>
      <c r="AE54652" s="74"/>
      <c r="AF54652" s="74"/>
      <c r="BX54652" s="73"/>
      <c r="BY54652" s="74"/>
      <c r="BZ54652" s="74"/>
      <c r="CA54652" s="74"/>
      <c r="CF54652" s="79"/>
      <c r="CL54652" s="79"/>
    </row>
    <row r="54653" spans="30:90">
      <c r="AD54653" s="73"/>
      <c r="AE54653" s="74"/>
      <c r="AF54653" s="74"/>
      <c r="BX54653" s="73"/>
      <c r="BY54653" s="74"/>
      <c r="BZ54653" s="74"/>
      <c r="CA54653" s="74"/>
      <c r="CF54653" s="79"/>
      <c r="CL54653" s="79"/>
    </row>
    <row r="54654" spans="30:90">
      <c r="AD54654" s="73"/>
      <c r="AE54654" s="74"/>
      <c r="AF54654" s="74"/>
      <c r="BX54654" s="73"/>
      <c r="BY54654" s="74"/>
      <c r="BZ54654" s="74"/>
      <c r="CA54654" s="74"/>
      <c r="CF54654" s="79"/>
      <c r="CL54654" s="79"/>
    </row>
    <row r="54655" spans="30:90">
      <c r="AD54655" s="73"/>
      <c r="AE54655" s="74"/>
      <c r="AF54655" s="74"/>
      <c r="BX54655" s="73"/>
      <c r="BY54655" s="74"/>
      <c r="BZ54655" s="74"/>
      <c r="CA54655" s="74"/>
      <c r="CF54655" s="79"/>
      <c r="CL54655" s="79"/>
    </row>
    <row r="54656" spans="30:90">
      <c r="AD54656" s="73"/>
      <c r="AE54656" s="74"/>
      <c r="AF54656" s="74"/>
      <c r="BX54656" s="73"/>
      <c r="BY54656" s="74"/>
      <c r="BZ54656" s="74"/>
      <c r="CA54656" s="74"/>
      <c r="CF54656" s="79"/>
      <c r="CL54656" s="79"/>
    </row>
    <row r="54657" spans="30:90">
      <c r="AD54657" s="73"/>
      <c r="AE54657" s="74"/>
      <c r="AF54657" s="74"/>
      <c r="BX54657" s="73"/>
      <c r="BY54657" s="74"/>
      <c r="BZ54657" s="74"/>
      <c r="CA54657" s="74"/>
      <c r="CF54657" s="79"/>
      <c r="CL54657" s="79"/>
    </row>
    <row r="54658" spans="30:90">
      <c r="AD54658" s="73"/>
      <c r="AE54658" s="74"/>
      <c r="AF54658" s="74"/>
      <c r="BX54658" s="73"/>
      <c r="BY54658" s="74"/>
      <c r="BZ54658" s="74"/>
      <c r="CA54658" s="74"/>
      <c r="CF54658" s="79"/>
      <c r="CL54658" s="79"/>
    </row>
    <row r="54659" spans="30:90">
      <c r="AD54659" s="73"/>
      <c r="AE54659" s="74"/>
      <c r="AF54659" s="74"/>
      <c r="BX54659" s="73"/>
      <c r="BY54659" s="74"/>
      <c r="BZ54659" s="74"/>
      <c r="CA54659" s="74"/>
      <c r="CF54659" s="79"/>
      <c r="CL54659" s="79"/>
    </row>
    <row r="54660" spans="30:90">
      <c r="AD54660" s="73"/>
      <c r="AE54660" s="74"/>
      <c r="AF54660" s="74"/>
      <c r="BX54660" s="73"/>
      <c r="BY54660" s="74"/>
      <c r="BZ54660" s="74"/>
      <c r="CA54660" s="74"/>
      <c r="CF54660" s="79"/>
      <c r="CL54660" s="79"/>
    </row>
    <row r="54661" spans="30:90">
      <c r="AD54661" s="73"/>
      <c r="AE54661" s="74"/>
      <c r="AF54661" s="74"/>
      <c r="BX54661" s="73"/>
      <c r="BY54661" s="74"/>
      <c r="BZ54661" s="74"/>
      <c r="CA54661" s="74"/>
      <c r="CF54661" s="79"/>
      <c r="CL54661" s="79"/>
    </row>
    <row r="54662" spans="30:90">
      <c r="AD54662" s="73"/>
      <c r="AE54662" s="74"/>
      <c r="AF54662" s="74"/>
      <c r="BX54662" s="73"/>
      <c r="BY54662" s="74"/>
      <c r="BZ54662" s="74"/>
      <c r="CA54662" s="74"/>
      <c r="CF54662" s="79"/>
      <c r="CL54662" s="79"/>
    </row>
    <row r="54663" spans="30:90">
      <c r="AD54663" s="73"/>
      <c r="AE54663" s="74"/>
      <c r="AF54663" s="74"/>
      <c r="BX54663" s="73"/>
      <c r="BY54663" s="74"/>
      <c r="BZ54663" s="74"/>
      <c r="CA54663" s="74"/>
      <c r="CF54663" s="79"/>
      <c r="CL54663" s="79"/>
    </row>
    <row r="54664" spans="30:90">
      <c r="AD54664" s="73"/>
      <c r="AE54664" s="74"/>
      <c r="AF54664" s="74"/>
      <c r="BX54664" s="73"/>
      <c r="BY54664" s="74"/>
      <c r="BZ54664" s="74"/>
      <c r="CA54664" s="74"/>
      <c r="CF54664" s="79"/>
      <c r="CL54664" s="79"/>
    </row>
    <row r="54665" spans="30:90">
      <c r="AD54665" s="73"/>
      <c r="AE54665" s="74"/>
      <c r="AF54665" s="74"/>
      <c r="BX54665" s="73"/>
      <c r="BY54665" s="74"/>
      <c r="BZ54665" s="74"/>
      <c r="CA54665" s="74"/>
      <c r="CF54665" s="79"/>
      <c r="CL54665" s="79"/>
    </row>
    <row r="54666" spans="30:90">
      <c r="AD54666" s="73"/>
      <c r="AE54666" s="74"/>
      <c r="AF54666" s="74"/>
      <c r="BX54666" s="73"/>
      <c r="BY54666" s="74"/>
      <c r="BZ54666" s="74"/>
      <c r="CA54666" s="74"/>
      <c r="CF54666" s="79"/>
      <c r="CL54666" s="79"/>
    </row>
    <row r="54667" spans="30:90">
      <c r="AD54667" s="73"/>
      <c r="AE54667" s="74"/>
      <c r="AF54667" s="74"/>
      <c r="BX54667" s="73"/>
      <c r="BY54667" s="74"/>
      <c r="BZ54667" s="74"/>
      <c r="CA54667" s="74"/>
      <c r="CF54667" s="79"/>
      <c r="CL54667" s="79"/>
    </row>
    <row r="54668" spans="30:90">
      <c r="AD54668" s="73"/>
      <c r="AE54668" s="74"/>
      <c r="AF54668" s="74"/>
      <c r="BX54668" s="73"/>
      <c r="BY54668" s="74"/>
      <c r="BZ54668" s="74"/>
      <c r="CA54668" s="74"/>
      <c r="CF54668" s="79"/>
      <c r="CL54668" s="79"/>
    </row>
    <row r="54669" spans="30:90">
      <c r="AD54669" s="73"/>
      <c r="AE54669" s="74"/>
      <c r="AF54669" s="74"/>
      <c r="BX54669" s="73"/>
      <c r="BY54669" s="74"/>
      <c r="BZ54669" s="74"/>
      <c r="CA54669" s="74"/>
      <c r="CF54669" s="79"/>
      <c r="CL54669" s="79"/>
    </row>
    <row r="54670" spans="30:90">
      <c r="AD54670" s="73"/>
      <c r="AE54670" s="74"/>
      <c r="AF54670" s="74"/>
      <c r="BX54670" s="73"/>
      <c r="BY54670" s="74"/>
      <c r="BZ54670" s="74"/>
      <c r="CA54670" s="74"/>
      <c r="CF54670" s="79"/>
      <c r="CL54670" s="79"/>
    </row>
    <row r="54671" spans="30:90">
      <c r="AD54671" s="73"/>
      <c r="AE54671" s="74"/>
      <c r="AF54671" s="74"/>
      <c r="BX54671" s="73"/>
      <c r="BY54671" s="74"/>
      <c r="BZ54671" s="74"/>
      <c r="CA54671" s="74"/>
      <c r="CF54671" s="79"/>
      <c r="CL54671" s="79"/>
    </row>
    <row r="54672" spans="30:90">
      <c r="AD54672" s="73"/>
      <c r="AE54672" s="74"/>
      <c r="AF54672" s="74"/>
      <c r="BX54672" s="73"/>
      <c r="BY54672" s="74"/>
      <c r="BZ54672" s="74"/>
      <c r="CA54672" s="74"/>
      <c r="CF54672" s="79"/>
      <c r="CL54672" s="79"/>
    </row>
    <row r="54673" spans="30:90">
      <c r="AD54673" s="73"/>
      <c r="AE54673" s="74"/>
      <c r="AF54673" s="74"/>
      <c r="BX54673" s="73"/>
      <c r="BY54673" s="74"/>
      <c r="BZ54673" s="74"/>
      <c r="CA54673" s="74"/>
      <c r="CF54673" s="79"/>
      <c r="CL54673" s="79"/>
    </row>
    <row r="54674" spans="30:90">
      <c r="AD54674" s="73"/>
      <c r="AE54674" s="74"/>
      <c r="AF54674" s="74"/>
      <c r="BX54674" s="73"/>
      <c r="BY54674" s="74"/>
      <c r="BZ54674" s="74"/>
      <c r="CA54674" s="74"/>
      <c r="CF54674" s="79"/>
      <c r="CL54674" s="79"/>
    </row>
    <row r="54675" spans="30:90">
      <c r="AD54675" s="73"/>
      <c r="AE54675" s="74"/>
      <c r="AF54675" s="74"/>
      <c r="BX54675" s="73"/>
      <c r="BY54675" s="74"/>
      <c r="BZ54675" s="74"/>
      <c r="CA54675" s="74"/>
      <c r="CF54675" s="79"/>
      <c r="CL54675" s="79"/>
    </row>
    <row r="54676" spans="30:90">
      <c r="AD54676" s="73"/>
      <c r="AE54676" s="74"/>
      <c r="AF54676" s="74"/>
      <c r="BX54676" s="73"/>
      <c r="BY54676" s="74"/>
      <c r="BZ54676" s="74"/>
      <c r="CA54676" s="74"/>
      <c r="CF54676" s="79"/>
      <c r="CL54676" s="79"/>
    </row>
    <row r="54677" spans="30:90">
      <c r="AD54677" s="73"/>
      <c r="AE54677" s="74"/>
      <c r="AF54677" s="74"/>
      <c r="BX54677" s="73"/>
      <c r="BY54677" s="74"/>
      <c r="BZ54677" s="74"/>
      <c r="CA54677" s="74"/>
      <c r="CF54677" s="79"/>
      <c r="CL54677" s="79"/>
    </row>
    <row r="54678" spans="30:90">
      <c r="AD54678" s="73"/>
      <c r="AE54678" s="74"/>
      <c r="AF54678" s="74"/>
      <c r="BX54678" s="73"/>
      <c r="BY54678" s="74"/>
      <c r="BZ54678" s="74"/>
      <c r="CA54678" s="74"/>
      <c r="CF54678" s="79"/>
      <c r="CL54678" s="79"/>
    </row>
    <row r="54679" spans="30:90">
      <c r="AD54679" s="73"/>
      <c r="AE54679" s="74"/>
      <c r="AF54679" s="74"/>
      <c r="BX54679" s="73"/>
      <c r="BY54679" s="74"/>
      <c r="BZ54679" s="74"/>
      <c r="CA54679" s="74"/>
      <c r="CF54679" s="79"/>
      <c r="CL54679" s="79"/>
    </row>
    <row r="54680" spans="30:90">
      <c r="AD54680" s="73"/>
      <c r="AE54680" s="74"/>
      <c r="AF54680" s="74"/>
      <c r="BX54680" s="73"/>
      <c r="BY54680" s="74"/>
      <c r="BZ54680" s="74"/>
      <c r="CA54680" s="74"/>
      <c r="CF54680" s="79"/>
      <c r="CL54680" s="79"/>
    </row>
    <row r="54681" spans="30:90">
      <c r="AD54681" s="73"/>
      <c r="AE54681" s="74"/>
      <c r="AF54681" s="74"/>
      <c r="BX54681" s="73"/>
      <c r="BY54681" s="74"/>
      <c r="BZ54681" s="74"/>
      <c r="CA54681" s="74"/>
      <c r="CF54681" s="79"/>
      <c r="CL54681" s="79"/>
    </row>
    <row r="54682" spans="30:90">
      <c r="AD54682" s="73"/>
      <c r="AE54682" s="74"/>
      <c r="AF54682" s="74"/>
      <c r="BX54682" s="73"/>
      <c r="BY54682" s="74"/>
      <c r="BZ54682" s="74"/>
      <c r="CA54682" s="74"/>
      <c r="CF54682" s="79"/>
      <c r="CL54682" s="79"/>
    </row>
    <row r="54683" spans="30:90">
      <c r="AD54683" s="73"/>
      <c r="AE54683" s="74"/>
      <c r="AF54683" s="74"/>
      <c r="BX54683" s="73"/>
      <c r="BY54683" s="74"/>
      <c r="BZ54683" s="74"/>
      <c r="CA54683" s="74"/>
      <c r="CF54683" s="79"/>
      <c r="CL54683" s="79"/>
    </row>
    <row r="54684" spans="30:90">
      <c r="AD54684" s="73"/>
      <c r="AE54684" s="74"/>
      <c r="AF54684" s="74"/>
      <c r="BX54684" s="73"/>
      <c r="BY54684" s="74"/>
      <c r="BZ54684" s="74"/>
      <c r="CA54684" s="74"/>
      <c r="CF54684" s="79"/>
      <c r="CL54684" s="79"/>
    </row>
    <row r="54685" spans="30:90">
      <c r="AD54685" s="73"/>
      <c r="AE54685" s="74"/>
      <c r="AF54685" s="74"/>
      <c r="BX54685" s="73"/>
      <c r="BY54685" s="74"/>
      <c r="BZ54685" s="74"/>
      <c r="CA54685" s="74"/>
      <c r="CF54685" s="79"/>
      <c r="CL54685" s="79"/>
    </row>
    <row r="54686" spans="30:90">
      <c r="AD54686" s="73"/>
      <c r="AE54686" s="74"/>
      <c r="AF54686" s="74"/>
      <c r="BX54686" s="73"/>
      <c r="BY54686" s="74"/>
      <c r="BZ54686" s="74"/>
      <c r="CA54686" s="74"/>
      <c r="CF54686" s="79"/>
      <c r="CL54686" s="79"/>
    </row>
    <row r="54687" spans="30:90">
      <c r="AD54687" s="73"/>
      <c r="AE54687" s="74"/>
      <c r="AF54687" s="74"/>
      <c r="BX54687" s="73"/>
      <c r="BY54687" s="74"/>
      <c r="BZ54687" s="74"/>
      <c r="CA54687" s="74"/>
      <c r="CF54687" s="79"/>
      <c r="CL54687" s="79"/>
    </row>
    <row r="54688" spans="30:90">
      <c r="AD54688" s="73"/>
      <c r="AE54688" s="74"/>
      <c r="AF54688" s="74"/>
      <c r="BX54688" s="73"/>
      <c r="BY54688" s="74"/>
      <c r="BZ54688" s="74"/>
      <c r="CA54688" s="74"/>
      <c r="CF54688" s="79"/>
      <c r="CL54688" s="79"/>
    </row>
    <row r="54689" spans="30:90">
      <c r="AD54689" s="73"/>
      <c r="AE54689" s="74"/>
      <c r="AF54689" s="74"/>
      <c r="BX54689" s="73"/>
      <c r="BY54689" s="74"/>
      <c r="BZ54689" s="74"/>
      <c r="CA54689" s="74"/>
      <c r="CF54689" s="79"/>
      <c r="CL54689" s="79"/>
    </row>
    <row r="54690" spans="30:90">
      <c r="AD54690" s="73"/>
      <c r="AE54690" s="74"/>
      <c r="AF54690" s="74"/>
      <c r="BX54690" s="73"/>
      <c r="BY54690" s="74"/>
      <c r="BZ54690" s="74"/>
      <c r="CA54690" s="74"/>
      <c r="CF54690" s="79"/>
      <c r="CL54690" s="79"/>
    </row>
    <row r="54691" spans="30:90">
      <c r="AD54691" s="73"/>
      <c r="AE54691" s="74"/>
      <c r="AF54691" s="74"/>
      <c r="BX54691" s="73"/>
      <c r="BY54691" s="74"/>
      <c r="BZ54691" s="74"/>
      <c r="CA54691" s="74"/>
      <c r="CF54691" s="79"/>
      <c r="CL54691" s="79"/>
    </row>
    <row r="54692" spans="30:90">
      <c r="AD54692" s="73"/>
      <c r="AE54692" s="74"/>
      <c r="AF54692" s="74"/>
      <c r="BX54692" s="73"/>
      <c r="BY54692" s="74"/>
      <c r="BZ54692" s="74"/>
      <c r="CA54692" s="74"/>
      <c r="CF54692" s="79"/>
      <c r="CL54692" s="79"/>
    </row>
    <row r="54693" spans="30:90">
      <c r="AD54693" s="73"/>
      <c r="AE54693" s="74"/>
      <c r="AF54693" s="74"/>
      <c r="BX54693" s="73"/>
      <c r="BY54693" s="74"/>
      <c r="BZ54693" s="74"/>
      <c r="CA54693" s="74"/>
      <c r="CF54693" s="79"/>
      <c r="CL54693" s="79"/>
    </row>
    <row r="54694" spans="30:90">
      <c r="AD54694" s="73"/>
      <c r="AE54694" s="74"/>
      <c r="AF54694" s="74"/>
      <c r="BX54694" s="73"/>
      <c r="BY54694" s="74"/>
      <c r="BZ54694" s="74"/>
      <c r="CA54694" s="74"/>
      <c r="CF54694" s="79"/>
      <c r="CL54694" s="79"/>
    </row>
    <row r="54695" spans="30:90">
      <c r="AD54695" s="73"/>
      <c r="AE54695" s="74"/>
      <c r="AF54695" s="74"/>
      <c r="BX54695" s="73"/>
      <c r="BY54695" s="74"/>
      <c r="BZ54695" s="74"/>
      <c r="CA54695" s="74"/>
      <c r="CF54695" s="79"/>
      <c r="CL54695" s="79"/>
    </row>
    <row r="54696" spans="30:90">
      <c r="AD54696" s="73"/>
      <c r="AE54696" s="74"/>
      <c r="AF54696" s="74"/>
      <c r="BX54696" s="73"/>
      <c r="BY54696" s="74"/>
      <c r="BZ54696" s="74"/>
      <c r="CA54696" s="74"/>
      <c r="CF54696" s="79"/>
      <c r="CL54696" s="79"/>
    </row>
    <row r="54697" spans="30:90">
      <c r="AD54697" s="73"/>
      <c r="AE54697" s="74"/>
      <c r="AF54697" s="74"/>
      <c r="BX54697" s="73"/>
      <c r="BY54697" s="74"/>
      <c r="BZ54697" s="74"/>
      <c r="CA54697" s="74"/>
      <c r="CF54697" s="79"/>
      <c r="CL54697" s="79"/>
    </row>
    <row r="54698" spans="30:90">
      <c r="AD54698" s="73"/>
      <c r="AE54698" s="74"/>
      <c r="AF54698" s="74"/>
      <c r="BX54698" s="73"/>
      <c r="BY54698" s="74"/>
      <c r="BZ54698" s="74"/>
      <c r="CA54698" s="74"/>
      <c r="CF54698" s="79"/>
      <c r="CL54698" s="79"/>
    </row>
    <row r="54699" spans="30:90">
      <c r="AD54699" s="73"/>
      <c r="AE54699" s="74"/>
      <c r="AF54699" s="74"/>
      <c r="BX54699" s="73"/>
      <c r="BY54699" s="74"/>
      <c r="BZ54699" s="74"/>
      <c r="CA54699" s="74"/>
      <c r="CF54699" s="79"/>
      <c r="CL54699" s="79"/>
    </row>
    <row r="54700" spans="30:90">
      <c r="AD54700" s="73"/>
      <c r="AE54700" s="74"/>
      <c r="AF54700" s="74"/>
      <c r="BX54700" s="73"/>
      <c r="BY54700" s="74"/>
      <c r="BZ54700" s="74"/>
      <c r="CA54700" s="74"/>
      <c r="CF54700" s="79"/>
      <c r="CL54700" s="79"/>
    </row>
    <row r="54701" spans="30:90">
      <c r="AD54701" s="73"/>
      <c r="AE54701" s="74"/>
      <c r="AF54701" s="74"/>
      <c r="BX54701" s="73"/>
      <c r="BY54701" s="74"/>
      <c r="BZ54701" s="74"/>
      <c r="CA54701" s="74"/>
      <c r="CF54701" s="79"/>
      <c r="CL54701" s="79"/>
    </row>
    <row r="54702" spans="30:90">
      <c r="AD54702" s="73"/>
      <c r="AE54702" s="74"/>
      <c r="AF54702" s="74"/>
      <c r="BX54702" s="73"/>
      <c r="BY54702" s="74"/>
      <c r="BZ54702" s="74"/>
      <c r="CA54702" s="74"/>
      <c r="CF54702" s="79"/>
      <c r="CL54702" s="79"/>
    </row>
    <row r="54703" spans="30:90">
      <c r="AD54703" s="73"/>
      <c r="AE54703" s="74"/>
      <c r="AF54703" s="74"/>
      <c r="BX54703" s="73"/>
      <c r="BY54703" s="74"/>
      <c r="BZ54703" s="74"/>
      <c r="CA54703" s="74"/>
      <c r="CF54703" s="79"/>
      <c r="CL54703" s="79"/>
    </row>
    <row r="54704" spans="30:90">
      <c r="AD54704" s="73"/>
      <c r="AE54704" s="74"/>
      <c r="AF54704" s="74"/>
      <c r="BX54704" s="73"/>
      <c r="BY54704" s="74"/>
      <c r="BZ54704" s="74"/>
      <c r="CA54704" s="74"/>
      <c r="CF54704" s="79"/>
      <c r="CL54704" s="79"/>
    </row>
    <row r="54705" spans="30:90">
      <c r="AD54705" s="73"/>
      <c r="AE54705" s="74"/>
      <c r="AF54705" s="74"/>
      <c r="BX54705" s="73"/>
      <c r="BY54705" s="74"/>
      <c r="BZ54705" s="74"/>
      <c r="CA54705" s="74"/>
      <c r="CF54705" s="79"/>
      <c r="CL54705" s="79"/>
    </row>
    <row r="54706" spans="30:90">
      <c r="AD54706" s="73"/>
      <c r="AE54706" s="74"/>
      <c r="AF54706" s="74"/>
      <c r="BX54706" s="73"/>
      <c r="BY54706" s="74"/>
      <c r="BZ54706" s="74"/>
      <c r="CA54706" s="74"/>
      <c r="CF54706" s="79"/>
      <c r="CL54706" s="79"/>
    </row>
    <row r="54707" spans="30:90">
      <c r="AD54707" s="73"/>
      <c r="AE54707" s="74"/>
      <c r="AF54707" s="74"/>
      <c r="BX54707" s="73"/>
      <c r="BY54707" s="74"/>
      <c r="BZ54707" s="74"/>
      <c r="CA54707" s="74"/>
      <c r="CF54707" s="79"/>
      <c r="CL54707" s="79"/>
    </row>
    <row r="54708" spans="30:90">
      <c r="AD54708" s="73"/>
      <c r="AE54708" s="74"/>
      <c r="AF54708" s="74"/>
      <c r="BX54708" s="73"/>
      <c r="BY54708" s="74"/>
      <c r="BZ54708" s="74"/>
      <c r="CA54708" s="74"/>
      <c r="CF54708" s="79"/>
      <c r="CL54708" s="79"/>
    </row>
    <row r="54709" spans="30:90">
      <c r="AD54709" s="73"/>
      <c r="AE54709" s="74"/>
      <c r="AF54709" s="74"/>
      <c r="BX54709" s="73"/>
      <c r="BY54709" s="74"/>
      <c r="BZ54709" s="74"/>
      <c r="CA54709" s="74"/>
      <c r="CF54709" s="79"/>
      <c r="CL54709" s="79"/>
    </row>
    <row r="54710" spans="30:90">
      <c r="AD54710" s="73"/>
      <c r="AE54710" s="74"/>
      <c r="AF54710" s="74"/>
      <c r="BX54710" s="73"/>
      <c r="BY54710" s="74"/>
      <c r="BZ54710" s="74"/>
      <c r="CA54710" s="74"/>
      <c r="CF54710" s="79"/>
      <c r="CL54710" s="79"/>
    </row>
    <row r="54711" spans="30:90">
      <c r="AD54711" s="73"/>
      <c r="AE54711" s="74"/>
      <c r="AF54711" s="74"/>
      <c r="BX54711" s="73"/>
      <c r="BY54711" s="74"/>
      <c r="BZ54711" s="74"/>
      <c r="CA54711" s="74"/>
      <c r="CF54711" s="79"/>
      <c r="CL54711" s="79"/>
    </row>
    <row r="54712" spans="30:90">
      <c r="AD54712" s="73"/>
      <c r="AE54712" s="74"/>
      <c r="AF54712" s="74"/>
      <c r="BX54712" s="73"/>
      <c r="BY54712" s="74"/>
      <c r="BZ54712" s="74"/>
      <c r="CA54712" s="74"/>
      <c r="CF54712" s="79"/>
      <c r="CL54712" s="79"/>
    </row>
    <row r="54713" spans="30:90">
      <c r="AD54713" s="73"/>
      <c r="AE54713" s="74"/>
      <c r="AF54713" s="74"/>
      <c r="BX54713" s="73"/>
      <c r="BY54713" s="74"/>
      <c r="BZ54713" s="74"/>
      <c r="CA54713" s="74"/>
      <c r="CF54713" s="79"/>
      <c r="CL54713" s="79"/>
    </row>
    <row r="54714" spans="30:90">
      <c r="AD54714" s="73"/>
      <c r="AE54714" s="74"/>
      <c r="AF54714" s="74"/>
      <c r="BX54714" s="73"/>
      <c r="BY54714" s="74"/>
      <c r="BZ54714" s="74"/>
      <c r="CA54714" s="74"/>
      <c r="CF54714" s="79"/>
      <c r="CL54714" s="79"/>
    </row>
    <row r="54715" spans="30:90">
      <c r="AD54715" s="73"/>
      <c r="AE54715" s="74"/>
      <c r="AF54715" s="74"/>
      <c r="BX54715" s="73"/>
      <c r="BY54715" s="74"/>
      <c r="BZ54715" s="74"/>
      <c r="CA54715" s="74"/>
      <c r="CF54715" s="79"/>
      <c r="CL54715" s="79"/>
    </row>
    <row r="54716" spans="30:90">
      <c r="AD54716" s="73"/>
      <c r="AE54716" s="74"/>
      <c r="AF54716" s="74"/>
      <c r="BX54716" s="73"/>
      <c r="BY54716" s="74"/>
      <c r="BZ54716" s="74"/>
      <c r="CA54716" s="74"/>
      <c r="CF54716" s="79"/>
      <c r="CL54716" s="79"/>
    </row>
    <row r="54717" spans="30:90">
      <c r="AD54717" s="73"/>
      <c r="AE54717" s="74"/>
      <c r="AF54717" s="74"/>
      <c r="BX54717" s="73"/>
      <c r="BY54717" s="74"/>
      <c r="BZ54717" s="74"/>
      <c r="CA54717" s="74"/>
      <c r="CF54717" s="79"/>
      <c r="CL54717" s="79"/>
    </row>
    <row r="54718" spans="30:90">
      <c r="AD54718" s="73"/>
      <c r="AE54718" s="74"/>
      <c r="AF54718" s="74"/>
      <c r="BX54718" s="73"/>
      <c r="BY54718" s="74"/>
      <c r="BZ54718" s="74"/>
      <c r="CA54718" s="74"/>
      <c r="CF54718" s="79"/>
      <c r="CL54718" s="79"/>
    </row>
    <row r="54719" spans="30:90">
      <c r="AD54719" s="73"/>
      <c r="AE54719" s="74"/>
      <c r="AF54719" s="74"/>
      <c r="BX54719" s="73"/>
      <c r="BY54719" s="74"/>
      <c r="BZ54719" s="74"/>
      <c r="CA54719" s="74"/>
      <c r="CF54719" s="79"/>
      <c r="CL54719" s="79"/>
    </row>
    <row r="54720" spans="30:90">
      <c r="AD54720" s="73"/>
      <c r="AE54720" s="74"/>
      <c r="AF54720" s="74"/>
      <c r="BX54720" s="73"/>
      <c r="BY54720" s="74"/>
      <c r="BZ54720" s="74"/>
      <c r="CA54720" s="74"/>
      <c r="CF54720" s="79"/>
      <c r="CL54720" s="79"/>
    </row>
    <row r="54721" spans="30:90">
      <c r="AD54721" s="73"/>
      <c r="AE54721" s="74"/>
      <c r="AF54721" s="74"/>
      <c r="BX54721" s="73"/>
      <c r="BY54721" s="74"/>
      <c r="BZ54721" s="74"/>
      <c r="CA54721" s="74"/>
      <c r="CF54721" s="79"/>
      <c r="CL54721" s="79"/>
    </row>
    <row r="54722" spans="30:90">
      <c r="AD54722" s="73"/>
      <c r="AE54722" s="74"/>
      <c r="AF54722" s="74"/>
      <c r="BX54722" s="73"/>
      <c r="BY54722" s="74"/>
      <c r="BZ54722" s="74"/>
      <c r="CA54722" s="74"/>
      <c r="CF54722" s="79"/>
      <c r="CL54722" s="79"/>
    </row>
    <row r="54723" spans="30:90">
      <c r="AD54723" s="73"/>
      <c r="AE54723" s="74"/>
      <c r="AF54723" s="74"/>
      <c r="BX54723" s="73"/>
      <c r="BY54723" s="74"/>
      <c r="BZ54723" s="74"/>
      <c r="CA54723" s="74"/>
      <c r="CF54723" s="79"/>
      <c r="CL54723" s="79"/>
    </row>
    <row r="54724" spans="30:90">
      <c r="AD54724" s="73"/>
      <c r="AE54724" s="74"/>
      <c r="AF54724" s="74"/>
      <c r="BX54724" s="73"/>
      <c r="BY54724" s="74"/>
      <c r="BZ54724" s="74"/>
      <c r="CA54724" s="74"/>
      <c r="CF54724" s="79"/>
      <c r="CL54724" s="79"/>
    </row>
    <row r="54725" spans="30:90">
      <c r="AD54725" s="73"/>
      <c r="AE54725" s="74"/>
      <c r="AF54725" s="74"/>
      <c r="BX54725" s="73"/>
      <c r="BY54725" s="74"/>
      <c r="BZ54725" s="74"/>
      <c r="CA54725" s="74"/>
      <c r="CF54725" s="79"/>
      <c r="CL54725" s="79"/>
    </row>
    <row r="54726" spans="30:90">
      <c r="AD54726" s="73"/>
      <c r="AE54726" s="74"/>
      <c r="AF54726" s="74"/>
      <c r="BX54726" s="73"/>
      <c r="BY54726" s="74"/>
      <c r="BZ54726" s="74"/>
      <c r="CA54726" s="74"/>
      <c r="CF54726" s="79"/>
      <c r="CL54726" s="79"/>
    </row>
    <row r="54727" spans="30:90">
      <c r="AD54727" s="73"/>
      <c r="AE54727" s="74"/>
      <c r="AF54727" s="74"/>
      <c r="BX54727" s="73"/>
      <c r="BY54727" s="74"/>
      <c r="BZ54727" s="74"/>
      <c r="CA54727" s="74"/>
      <c r="CF54727" s="79"/>
      <c r="CL54727" s="79"/>
    </row>
    <row r="54728" spans="30:90">
      <c r="AD54728" s="73"/>
      <c r="AE54728" s="74"/>
      <c r="AF54728" s="74"/>
      <c r="BX54728" s="73"/>
      <c r="BY54728" s="74"/>
      <c r="BZ54728" s="74"/>
      <c r="CA54728" s="74"/>
      <c r="CF54728" s="79"/>
      <c r="CL54728" s="79"/>
    </row>
    <row r="54729" spans="30:90">
      <c r="AD54729" s="73"/>
      <c r="AE54729" s="74"/>
      <c r="AF54729" s="74"/>
      <c r="BX54729" s="73"/>
      <c r="BY54729" s="74"/>
      <c r="BZ54729" s="74"/>
      <c r="CA54729" s="74"/>
      <c r="CF54729" s="79"/>
      <c r="CL54729" s="79"/>
    </row>
    <row r="54730" spans="30:90">
      <c r="AD54730" s="73"/>
      <c r="AE54730" s="74"/>
      <c r="AF54730" s="74"/>
      <c r="BX54730" s="73"/>
      <c r="BY54730" s="74"/>
      <c r="BZ54730" s="74"/>
      <c r="CA54730" s="74"/>
      <c r="CF54730" s="79"/>
      <c r="CL54730" s="79"/>
    </row>
    <row r="54731" spans="30:90">
      <c r="AD54731" s="73"/>
      <c r="AE54731" s="74"/>
      <c r="AF54731" s="74"/>
      <c r="BX54731" s="73"/>
      <c r="BY54731" s="74"/>
      <c r="BZ54731" s="74"/>
      <c r="CA54731" s="74"/>
      <c r="CF54731" s="79"/>
      <c r="CL54731" s="79"/>
    </row>
    <row r="54732" spans="30:90">
      <c r="AD54732" s="73"/>
      <c r="AE54732" s="74"/>
      <c r="AF54732" s="74"/>
      <c r="BX54732" s="73"/>
      <c r="BY54732" s="74"/>
      <c r="BZ54732" s="74"/>
      <c r="CA54732" s="74"/>
      <c r="CF54732" s="79"/>
      <c r="CL54732" s="79"/>
    </row>
    <row r="54733" spans="30:90">
      <c r="AD54733" s="73"/>
      <c r="AE54733" s="74"/>
      <c r="AF54733" s="74"/>
      <c r="BX54733" s="73"/>
      <c r="BY54733" s="74"/>
      <c r="BZ54733" s="74"/>
      <c r="CA54733" s="74"/>
      <c r="CF54733" s="79"/>
      <c r="CL54733" s="79"/>
    </row>
    <row r="54734" spans="30:90">
      <c r="AD54734" s="73"/>
      <c r="AE54734" s="74"/>
      <c r="AF54734" s="74"/>
      <c r="BX54734" s="73"/>
      <c r="BY54734" s="74"/>
      <c r="BZ54734" s="74"/>
      <c r="CA54734" s="74"/>
      <c r="CF54734" s="79"/>
      <c r="CL54734" s="79"/>
    </row>
    <row r="54735" spans="30:90">
      <c r="AD54735" s="73"/>
      <c r="AE54735" s="74"/>
      <c r="AF54735" s="74"/>
      <c r="BX54735" s="73"/>
      <c r="BY54735" s="74"/>
      <c r="BZ54735" s="74"/>
      <c r="CA54735" s="74"/>
      <c r="CF54735" s="79"/>
      <c r="CL54735" s="79"/>
    </row>
    <row r="54736" spans="30:90">
      <c r="AD54736" s="73"/>
      <c r="AE54736" s="74"/>
      <c r="AF54736" s="74"/>
      <c r="BX54736" s="73"/>
      <c r="BY54736" s="74"/>
      <c r="BZ54736" s="74"/>
      <c r="CA54736" s="74"/>
      <c r="CF54736" s="79"/>
      <c r="CL54736" s="79"/>
    </row>
    <row r="54737" spans="30:90">
      <c r="AD54737" s="73"/>
      <c r="AE54737" s="74"/>
      <c r="AF54737" s="74"/>
      <c r="BX54737" s="73"/>
      <c r="BY54737" s="74"/>
      <c r="BZ54737" s="74"/>
      <c r="CA54737" s="74"/>
      <c r="CF54737" s="79"/>
      <c r="CL54737" s="79"/>
    </row>
    <row r="54738" spans="30:90">
      <c r="AD54738" s="73"/>
      <c r="AE54738" s="74"/>
      <c r="AF54738" s="74"/>
      <c r="BX54738" s="73"/>
      <c r="BY54738" s="74"/>
      <c r="BZ54738" s="74"/>
      <c r="CA54738" s="74"/>
      <c r="CF54738" s="79"/>
      <c r="CL54738" s="79"/>
    </row>
    <row r="54739" spans="30:90">
      <c r="AD54739" s="73"/>
      <c r="AE54739" s="74"/>
      <c r="AF54739" s="74"/>
      <c r="BX54739" s="73"/>
      <c r="BY54739" s="74"/>
      <c r="BZ54739" s="74"/>
      <c r="CA54739" s="74"/>
      <c r="CF54739" s="79"/>
      <c r="CL54739" s="79"/>
    </row>
    <row r="54740" spans="30:90">
      <c r="AD54740" s="73"/>
      <c r="AE54740" s="74"/>
      <c r="AF54740" s="74"/>
      <c r="BX54740" s="73"/>
      <c r="BY54740" s="74"/>
      <c r="BZ54740" s="74"/>
      <c r="CA54740" s="74"/>
      <c r="CF54740" s="79"/>
      <c r="CL54740" s="79"/>
    </row>
    <row r="54741" spans="30:90">
      <c r="AD54741" s="73"/>
      <c r="AE54741" s="74"/>
      <c r="AF54741" s="74"/>
      <c r="BX54741" s="73"/>
      <c r="BY54741" s="74"/>
      <c r="BZ54741" s="74"/>
      <c r="CA54741" s="74"/>
      <c r="CF54741" s="79"/>
      <c r="CL54741" s="79"/>
    </row>
    <row r="54742" spans="30:90">
      <c r="AD54742" s="73"/>
      <c r="AE54742" s="74"/>
      <c r="AF54742" s="74"/>
      <c r="BX54742" s="73"/>
      <c r="BY54742" s="74"/>
      <c r="BZ54742" s="74"/>
      <c r="CA54742" s="74"/>
      <c r="CF54742" s="79"/>
      <c r="CL54742" s="79"/>
    </row>
    <row r="54743" spans="30:90">
      <c r="AD54743" s="73"/>
      <c r="AE54743" s="74"/>
      <c r="AF54743" s="74"/>
      <c r="BX54743" s="73"/>
      <c r="BY54743" s="74"/>
      <c r="BZ54743" s="74"/>
      <c r="CA54743" s="74"/>
      <c r="CF54743" s="79"/>
      <c r="CL54743" s="79"/>
    </row>
    <row r="54744" spans="30:90">
      <c r="AD54744" s="73"/>
      <c r="AE54744" s="74"/>
      <c r="AF54744" s="74"/>
      <c r="BX54744" s="73"/>
      <c r="BY54744" s="74"/>
      <c r="BZ54744" s="74"/>
      <c r="CA54744" s="74"/>
      <c r="CF54744" s="79"/>
      <c r="CL54744" s="79"/>
    </row>
    <row r="54745" spans="30:90">
      <c r="AD54745" s="73"/>
      <c r="AE54745" s="74"/>
      <c r="AF54745" s="74"/>
      <c r="BX54745" s="73"/>
      <c r="BY54745" s="74"/>
      <c r="BZ54745" s="74"/>
      <c r="CA54745" s="74"/>
      <c r="CF54745" s="79"/>
      <c r="CL54745" s="79"/>
    </row>
    <row r="54746" spans="30:90">
      <c r="AD54746" s="73"/>
      <c r="AE54746" s="74"/>
      <c r="AF54746" s="74"/>
      <c r="BX54746" s="73"/>
      <c r="BY54746" s="74"/>
      <c r="BZ54746" s="74"/>
      <c r="CA54746" s="74"/>
      <c r="CF54746" s="79"/>
      <c r="CL54746" s="79"/>
    </row>
    <row r="54747" spans="30:90">
      <c r="AD54747" s="73"/>
      <c r="AE54747" s="74"/>
      <c r="AF54747" s="74"/>
      <c r="BX54747" s="73"/>
      <c r="BY54747" s="74"/>
      <c r="BZ54747" s="74"/>
      <c r="CA54747" s="74"/>
      <c r="CF54747" s="79"/>
      <c r="CL54747" s="79"/>
    </row>
    <row r="54748" spans="30:90">
      <c r="AD54748" s="73"/>
      <c r="AE54748" s="74"/>
      <c r="AF54748" s="74"/>
      <c r="BX54748" s="73"/>
      <c r="BY54748" s="74"/>
      <c r="BZ54748" s="74"/>
      <c r="CA54748" s="74"/>
      <c r="CF54748" s="79"/>
      <c r="CL54748" s="79"/>
    </row>
    <row r="54749" spans="30:90">
      <c r="AD54749" s="73"/>
      <c r="AE54749" s="74"/>
      <c r="AF54749" s="74"/>
      <c r="BX54749" s="73"/>
      <c r="BY54749" s="74"/>
      <c r="BZ54749" s="74"/>
      <c r="CA54749" s="74"/>
      <c r="CF54749" s="79"/>
      <c r="CL54749" s="79"/>
    </row>
    <row r="54750" spans="30:90">
      <c r="AD54750" s="73"/>
      <c r="AE54750" s="74"/>
      <c r="AF54750" s="74"/>
      <c r="BX54750" s="73"/>
      <c r="BY54750" s="74"/>
      <c r="BZ54750" s="74"/>
      <c r="CA54750" s="74"/>
      <c r="CF54750" s="79"/>
      <c r="CL54750" s="79"/>
    </row>
    <row r="54751" spans="30:90">
      <c r="AD54751" s="73"/>
      <c r="AE54751" s="74"/>
      <c r="AF54751" s="74"/>
      <c r="BX54751" s="73"/>
      <c r="BY54751" s="74"/>
      <c r="BZ54751" s="74"/>
      <c r="CA54751" s="74"/>
      <c r="CF54751" s="79"/>
      <c r="CL54751" s="79"/>
    </row>
    <row r="54752" spans="30:90">
      <c r="AD54752" s="73"/>
      <c r="AE54752" s="74"/>
      <c r="AF54752" s="74"/>
      <c r="BX54752" s="73"/>
      <c r="BY54752" s="74"/>
      <c r="BZ54752" s="74"/>
      <c r="CA54752" s="74"/>
      <c r="CF54752" s="79"/>
      <c r="CL54752" s="79"/>
    </row>
    <row r="54753" spans="30:90">
      <c r="AD54753" s="73"/>
      <c r="AE54753" s="74"/>
      <c r="AF54753" s="74"/>
      <c r="BX54753" s="73"/>
      <c r="BY54753" s="74"/>
      <c r="BZ54753" s="74"/>
      <c r="CA54753" s="74"/>
      <c r="CF54753" s="79"/>
      <c r="CL54753" s="79"/>
    </row>
    <row r="54754" spans="30:90">
      <c r="AD54754" s="73"/>
      <c r="AE54754" s="74"/>
      <c r="AF54754" s="74"/>
      <c r="BX54754" s="73"/>
      <c r="BY54754" s="74"/>
      <c r="BZ54754" s="74"/>
      <c r="CA54754" s="74"/>
      <c r="CF54754" s="79"/>
      <c r="CL54754" s="79"/>
    </row>
    <row r="54755" spans="30:90">
      <c r="AD54755" s="73"/>
      <c r="AE54755" s="74"/>
      <c r="AF54755" s="74"/>
      <c r="BX54755" s="73"/>
      <c r="BY54755" s="74"/>
      <c r="BZ54755" s="74"/>
      <c r="CA54755" s="74"/>
      <c r="CF54755" s="79"/>
      <c r="CL54755" s="79"/>
    </row>
    <row r="54756" spans="30:90">
      <c r="AD54756" s="73"/>
      <c r="AE54756" s="74"/>
      <c r="AF54756" s="74"/>
      <c r="BX54756" s="73"/>
      <c r="BY54756" s="74"/>
      <c r="BZ54756" s="74"/>
      <c r="CA54756" s="74"/>
      <c r="CF54756" s="79"/>
      <c r="CL54756" s="79"/>
    </row>
    <row r="54757" spans="30:90">
      <c r="AD54757" s="73"/>
      <c r="AE54757" s="74"/>
      <c r="AF54757" s="74"/>
      <c r="BX54757" s="73"/>
      <c r="BY54757" s="74"/>
      <c r="BZ54757" s="74"/>
      <c r="CA54757" s="74"/>
      <c r="CF54757" s="79"/>
      <c r="CL54757" s="79"/>
    </row>
    <row r="54758" spans="30:90">
      <c r="AD54758" s="73"/>
      <c r="AE54758" s="74"/>
      <c r="AF54758" s="74"/>
      <c r="BX54758" s="73"/>
      <c r="BY54758" s="74"/>
      <c r="BZ54758" s="74"/>
      <c r="CA54758" s="74"/>
      <c r="CF54758" s="79"/>
      <c r="CL54758" s="79"/>
    </row>
    <row r="54759" spans="30:90">
      <c r="AD54759" s="73"/>
      <c r="AE54759" s="74"/>
      <c r="AF54759" s="74"/>
      <c r="BX54759" s="73"/>
      <c r="BY54759" s="74"/>
      <c r="BZ54759" s="74"/>
      <c r="CA54759" s="74"/>
      <c r="CF54759" s="79"/>
      <c r="CL54759" s="79"/>
    </row>
    <row r="54760" spans="30:90">
      <c r="AD54760" s="73"/>
      <c r="AE54760" s="74"/>
      <c r="AF54760" s="74"/>
      <c r="BX54760" s="73"/>
      <c r="BY54760" s="74"/>
      <c r="BZ54760" s="74"/>
      <c r="CA54760" s="74"/>
      <c r="CF54760" s="79"/>
      <c r="CL54760" s="79"/>
    </row>
    <row r="54761" spans="30:90">
      <c r="AD54761" s="73"/>
      <c r="AE54761" s="74"/>
      <c r="AF54761" s="74"/>
      <c r="BX54761" s="73"/>
      <c r="BY54761" s="74"/>
      <c r="BZ54761" s="74"/>
      <c r="CA54761" s="74"/>
      <c r="CF54761" s="79"/>
      <c r="CL54761" s="79"/>
    </row>
    <row r="54762" spans="30:90">
      <c r="AD54762" s="73"/>
      <c r="AE54762" s="74"/>
      <c r="AF54762" s="74"/>
      <c r="BX54762" s="73"/>
      <c r="BY54762" s="74"/>
      <c r="BZ54762" s="74"/>
      <c r="CA54762" s="74"/>
      <c r="CF54762" s="79"/>
      <c r="CL54762" s="79"/>
    </row>
    <row r="54763" spans="30:90">
      <c r="AD54763" s="73"/>
      <c r="AE54763" s="74"/>
      <c r="AF54763" s="74"/>
      <c r="BX54763" s="73"/>
      <c r="BY54763" s="74"/>
      <c r="BZ54763" s="74"/>
      <c r="CA54763" s="74"/>
      <c r="CF54763" s="79"/>
      <c r="CL54763" s="79"/>
    </row>
    <row r="54764" spans="30:90">
      <c r="AD54764" s="73"/>
      <c r="AE54764" s="74"/>
      <c r="AF54764" s="74"/>
      <c r="BX54764" s="73"/>
      <c r="BY54764" s="74"/>
      <c r="BZ54764" s="74"/>
      <c r="CA54764" s="74"/>
      <c r="CF54764" s="79"/>
      <c r="CL54764" s="79"/>
    </row>
    <row r="54765" spans="30:90">
      <c r="AD54765" s="73"/>
      <c r="AE54765" s="74"/>
      <c r="AF54765" s="74"/>
      <c r="BX54765" s="73"/>
      <c r="BY54765" s="74"/>
      <c r="BZ54765" s="74"/>
      <c r="CA54765" s="74"/>
      <c r="CF54765" s="79"/>
      <c r="CL54765" s="79"/>
    </row>
    <row r="54766" spans="30:90">
      <c r="AD54766" s="73"/>
      <c r="AE54766" s="74"/>
      <c r="AF54766" s="74"/>
      <c r="BX54766" s="73"/>
      <c r="BY54766" s="74"/>
      <c r="BZ54766" s="74"/>
      <c r="CA54766" s="74"/>
      <c r="CF54766" s="79"/>
      <c r="CL54766" s="79"/>
    </row>
    <row r="54767" spans="30:90">
      <c r="AD54767" s="73"/>
      <c r="AE54767" s="74"/>
      <c r="AF54767" s="74"/>
      <c r="BX54767" s="73"/>
      <c r="BY54767" s="74"/>
      <c r="BZ54767" s="74"/>
      <c r="CA54767" s="74"/>
      <c r="CF54767" s="79"/>
      <c r="CL54767" s="79"/>
    </row>
    <row r="54768" spans="30:90">
      <c r="AD54768" s="73"/>
      <c r="AE54768" s="74"/>
      <c r="AF54768" s="74"/>
      <c r="BX54768" s="73"/>
      <c r="BY54768" s="74"/>
      <c r="BZ54768" s="74"/>
      <c r="CA54768" s="74"/>
      <c r="CF54768" s="79"/>
      <c r="CL54768" s="79"/>
    </row>
    <row r="54769" spans="30:90">
      <c r="AD54769" s="73"/>
      <c r="AE54769" s="74"/>
      <c r="AF54769" s="74"/>
      <c r="BX54769" s="73"/>
      <c r="BY54769" s="74"/>
      <c r="BZ54769" s="74"/>
      <c r="CA54769" s="74"/>
      <c r="CF54769" s="79"/>
      <c r="CL54769" s="79"/>
    </row>
    <row r="54770" spans="30:90">
      <c r="AD54770" s="73"/>
      <c r="AE54770" s="74"/>
      <c r="AF54770" s="74"/>
      <c r="BX54770" s="73"/>
      <c r="BY54770" s="74"/>
      <c r="BZ54770" s="74"/>
      <c r="CA54770" s="74"/>
      <c r="CF54770" s="79"/>
      <c r="CL54770" s="79"/>
    </row>
    <row r="54771" spans="30:90">
      <c r="AD54771" s="73"/>
      <c r="AE54771" s="74"/>
      <c r="AF54771" s="74"/>
      <c r="BX54771" s="73"/>
      <c r="BY54771" s="74"/>
      <c r="BZ54771" s="74"/>
      <c r="CA54771" s="74"/>
      <c r="CF54771" s="79"/>
      <c r="CL54771" s="79"/>
    </row>
    <row r="54772" spans="30:90">
      <c r="AD54772" s="73"/>
      <c r="AE54772" s="74"/>
      <c r="AF54772" s="74"/>
      <c r="BX54772" s="73"/>
      <c r="BY54772" s="74"/>
      <c r="BZ54772" s="74"/>
      <c r="CA54772" s="74"/>
      <c r="CF54772" s="79"/>
      <c r="CL54772" s="79"/>
    </row>
    <row r="54773" spans="30:90">
      <c r="AD54773" s="73"/>
      <c r="AE54773" s="74"/>
      <c r="AF54773" s="74"/>
      <c r="BX54773" s="73"/>
      <c r="BY54773" s="74"/>
      <c r="BZ54773" s="74"/>
      <c r="CA54773" s="74"/>
      <c r="CF54773" s="79"/>
      <c r="CL54773" s="79"/>
    </row>
    <row r="54774" spans="30:90">
      <c r="AD54774" s="73"/>
      <c r="AE54774" s="74"/>
      <c r="AF54774" s="74"/>
      <c r="BX54774" s="73"/>
      <c r="BY54774" s="74"/>
      <c r="BZ54774" s="74"/>
      <c r="CA54774" s="74"/>
      <c r="CF54774" s="79"/>
      <c r="CL54774" s="79"/>
    </row>
    <row r="54775" spans="30:90">
      <c r="AD54775" s="73"/>
      <c r="AE54775" s="74"/>
      <c r="AF54775" s="74"/>
      <c r="BX54775" s="73"/>
      <c r="BY54775" s="74"/>
      <c r="BZ54775" s="74"/>
      <c r="CA54775" s="74"/>
      <c r="CF54775" s="79"/>
      <c r="CL54775" s="79"/>
    </row>
    <row r="54776" spans="30:90">
      <c r="AD54776" s="73"/>
      <c r="AE54776" s="74"/>
      <c r="AF54776" s="74"/>
      <c r="BX54776" s="73"/>
      <c r="BY54776" s="74"/>
      <c r="BZ54776" s="74"/>
      <c r="CA54776" s="74"/>
      <c r="CF54776" s="79"/>
      <c r="CL54776" s="79"/>
    </row>
    <row r="54777" spans="30:90">
      <c r="AD54777" s="73"/>
      <c r="AE54777" s="74"/>
      <c r="AF54777" s="74"/>
      <c r="BX54777" s="73"/>
      <c r="BY54777" s="74"/>
      <c r="BZ54777" s="74"/>
      <c r="CA54777" s="74"/>
      <c r="CF54777" s="79"/>
      <c r="CL54777" s="79"/>
    </row>
    <row r="54778" spans="30:90">
      <c r="AD54778" s="73"/>
      <c r="AE54778" s="74"/>
      <c r="AF54778" s="74"/>
      <c r="BX54778" s="73"/>
      <c r="BY54778" s="74"/>
      <c r="BZ54778" s="74"/>
      <c r="CA54778" s="74"/>
      <c r="CF54778" s="79"/>
      <c r="CL54778" s="79"/>
    </row>
    <row r="54779" spans="30:90">
      <c r="AD54779" s="73"/>
      <c r="AE54779" s="74"/>
      <c r="AF54779" s="74"/>
      <c r="BX54779" s="73"/>
      <c r="BY54779" s="74"/>
      <c r="BZ54779" s="74"/>
      <c r="CA54779" s="74"/>
      <c r="CF54779" s="79"/>
      <c r="CL54779" s="79"/>
    </row>
    <row r="54780" spans="30:90">
      <c r="AD54780" s="73"/>
      <c r="AE54780" s="74"/>
      <c r="AF54780" s="74"/>
      <c r="BX54780" s="73"/>
      <c r="BY54780" s="74"/>
      <c r="BZ54780" s="74"/>
      <c r="CA54780" s="74"/>
      <c r="CF54780" s="79"/>
      <c r="CL54780" s="79"/>
    </row>
    <row r="54781" spans="30:90">
      <c r="AD54781" s="73"/>
      <c r="AE54781" s="74"/>
      <c r="AF54781" s="74"/>
      <c r="BX54781" s="73"/>
      <c r="BY54781" s="74"/>
      <c r="BZ54781" s="74"/>
      <c r="CA54781" s="74"/>
      <c r="CF54781" s="79"/>
      <c r="CL54781" s="79"/>
    </row>
    <row r="54782" spans="30:90">
      <c r="AD54782" s="73"/>
      <c r="AE54782" s="74"/>
      <c r="AF54782" s="74"/>
      <c r="BX54782" s="73"/>
      <c r="BY54782" s="74"/>
      <c r="BZ54782" s="74"/>
      <c r="CA54782" s="74"/>
      <c r="CF54782" s="79"/>
      <c r="CL54782" s="79"/>
    </row>
    <row r="54783" spans="30:90">
      <c r="AD54783" s="73"/>
      <c r="AE54783" s="74"/>
      <c r="AF54783" s="74"/>
      <c r="BX54783" s="73"/>
      <c r="BY54783" s="74"/>
      <c r="BZ54783" s="74"/>
      <c r="CA54783" s="74"/>
      <c r="CF54783" s="79"/>
      <c r="CL54783" s="79"/>
    </row>
    <row r="54784" spans="30:90">
      <c r="AD54784" s="73"/>
      <c r="AE54784" s="74"/>
      <c r="AF54784" s="74"/>
      <c r="BX54784" s="73"/>
      <c r="BY54784" s="74"/>
      <c r="BZ54784" s="74"/>
      <c r="CA54784" s="74"/>
      <c r="CF54784" s="79"/>
      <c r="CL54784" s="79"/>
    </row>
    <row r="54785" spans="30:90">
      <c r="AD54785" s="73"/>
      <c r="AE54785" s="74"/>
      <c r="AF54785" s="74"/>
      <c r="BX54785" s="73"/>
      <c r="BY54785" s="74"/>
      <c r="BZ54785" s="74"/>
      <c r="CA54785" s="74"/>
      <c r="CF54785" s="79"/>
      <c r="CL54785" s="79"/>
    </row>
    <row r="54786" spans="30:90">
      <c r="AD54786" s="73"/>
      <c r="AE54786" s="74"/>
      <c r="AF54786" s="74"/>
      <c r="BX54786" s="73"/>
      <c r="BY54786" s="74"/>
      <c r="BZ54786" s="74"/>
      <c r="CA54786" s="74"/>
      <c r="CF54786" s="79"/>
      <c r="CL54786" s="79"/>
    </row>
    <row r="54787" spans="30:90">
      <c r="AD54787" s="73"/>
      <c r="AE54787" s="74"/>
      <c r="AF54787" s="74"/>
      <c r="BX54787" s="73"/>
      <c r="BY54787" s="74"/>
      <c r="BZ54787" s="74"/>
      <c r="CA54787" s="74"/>
      <c r="CF54787" s="79"/>
      <c r="CL54787" s="79"/>
    </row>
    <row r="54788" spans="30:90">
      <c r="AD54788" s="73"/>
      <c r="AE54788" s="74"/>
      <c r="AF54788" s="74"/>
      <c r="BX54788" s="73"/>
      <c r="BY54788" s="74"/>
      <c r="BZ54788" s="74"/>
      <c r="CA54788" s="74"/>
      <c r="CF54788" s="79"/>
      <c r="CL54788" s="79"/>
    </row>
    <row r="54789" spans="30:90">
      <c r="AD54789" s="73"/>
      <c r="AE54789" s="74"/>
      <c r="AF54789" s="74"/>
      <c r="BX54789" s="73"/>
      <c r="BY54789" s="74"/>
      <c r="BZ54789" s="74"/>
      <c r="CA54789" s="74"/>
      <c r="CF54789" s="79"/>
      <c r="CL54789" s="79"/>
    </row>
    <row r="54790" spans="30:90">
      <c r="AD54790" s="73"/>
      <c r="AE54790" s="74"/>
      <c r="AF54790" s="74"/>
      <c r="BX54790" s="73"/>
      <c r="BY54790" s="74"/>
      <c r="BZ54790" s="74"/>
      <c r="CA54790" s="74"/>
      <c r="CF54790" s="79"/>
      <c r="CL54790" s="79"/>
    </row>
    <row r="54791" spans="30:90">
      <c r="AD54791" s="73"/>
      <c r="AE54791" s="74"/>
      <c r="AF54791" s="74"/>
      <c r="BX54791" s="73"/>
      <c r="BY54791" s="74"/>
      <c r="BZ54791" s="74"/>
      <c r="CA54791" s="74"/>
      <c r="CF54791" s="79"/>
      <c r="CL54791" s="79"/>
    </row>
    <row r="54792" spans="30:90">
      <c r="AD54792" s="73"/>
      <c r="AE54792" s="74"/>
      <c r="AF54792" s="74"/>
      <c r="BX54792" s="73"/>
      <c r="BY54792" s="74"/>
      <c r="BZ54792" s="74"/>
      <c r="CA54792" s="74"/>
      <c r="CF54792" s="79"/>
      <c r="CL54792" s="79"/>
    </row>
    <row r="54793" spans="30:90">
      <c r="AD54793" s="73"/>
      <c r="AE54793" s="74"/>
      <c r="AF54793" s="74"/>
      <c r="BX54793" s="73"/>
      <c r="BY54793" s="74"/>
      <c r="BZ54793" s="74"/>
      <c r="CA54793" s="74"/>
      <c r="CF54793" s="79"/>
      <c r="CL54793" s="79"/>
    </row>
    <row r="54794" spans="30:90">
      <c r="AD54794" s="73"/>
      <c r="AE54794" s="74"/>
      <c r="AF54794" s="74"/>
      <c r="BX54794" s="73"/>
      <c r="BY54794" s="74"/>
      <c r="BZ54794" s="74"/>
      <c r="CA54794" s="74"/>
      <c r="CF54794" s="79"/>
      <c r="CL54794" s="79"/>
    </row>
    <row r="54795" spans="30:90">
      <c r="AD54795" s="73"/>
      <c r="AE54795" s="74"/>
      <c r="AF54795" s="74"/>
      <c r="BX54795" s="73"/>
      <c r="BY54795" s="74"/>
      <c r="BZ54795" s="74"/>
      <c r="CA54795" s="74"/>
      <c r="CF54795" s="79"/>
      <c r="CL54795" s="79"/>
    </row>
    <row r="54796" spans="30:90">
      <c r="AD54796" s="73"/>
      <c r="AE54796" s="74"/>
      <c r="AF54796" s="74"/>
      <c r="BX54796" s="73"/>
      <c r="BY54796" s="74"/>
      <c r="BZ54796" s="74"/>
      <c r="CA54796" s="74"/>
      <c r="CF54796" s="79"/>
      <c r="CL54796" s="79"/>
    </row>
    <row r="54797" spans="30:90">
      <c r="AD54797" s="73"/>
      <c r="AE54797" s="74"/>
      <c r="AF54797" s="74"/>
      <c r="BX54797" s="73"/>
      <c r="BY54797" s="74"/>
      <c r="BZ54797" s="74"/>
      <c r="CA54797" s="74"/>
      <c r="CF54797" s="79"/>
      <c r="CL54797" s="79"/>
    </row>
    <row r="54798" spans="30:90">
      <c r="AD54798" s="73"/>
      <c r="AE54798" s="74"/>
      <c r="AF54798" s="74"/>
      <c r="BX54798" s="73"/>
      <c r="BY54798" s="74"/>
      <c r="BZ54798" s="74"/>
      <c r="CA54798" s="74"/>
      <c r="CF54798" s="79"/>
      <c r="CL54798" s="79"/>
    </row>
    <row r="54799" spans="30:90">
      <c r="AD54799" s="73"/>
      <c r="AE54799" s="74"/>
      <c r="AF54799" s="74"/>
      <c r="BX54799" s="73"/>
      <c r="BY54799" s="74"/>
      <c r="BZ54799" s="74"/>
      <c r="CA54799" s="74"/>
      <c r="CF54799" s="79"/>
      <c r="CL54799" s="79"/>
    </row>
    <row r="54800" spans="30:90">
      <c r="AD54800" s="73"/>
      <c r="AE54800" s="74"/>
      <c r="AF54800" s="74"/>
      <c r="BX54800" s="73"/>
      <c r="BY54800" s="74"/>
      <c r="BZ54800" s="74"/>
      <c r="CA54800" s="74"/>
      <c r="CF54800" s="79"/>
      <c r="CL54800" s="79"/>
    </row>
    <row r="54801" spans="30:90">
      <c r="AD54801" s="73"/>
      <c r="AE54801" s="74"/>
      <c r="AF54801" s="74"/>
      <c r="BX54801" s="73"/>
      <c r="BY54801" s="74"/>
      <c r="BZ54801" s="74"/>
      <c r="CA54801" s="74"/>
      <c r="CF54801" s="79"/>
      <c r="CL54801" s="79"/>
    </row>
    <row r="54802" spans="30:90">
      <c r="AD54802" s="73"/>
      <c r="AE54802" s="74"/>
      <c r="AF54802" s="74"/>
      <c r="BX54802" s="73"/>
      <c r="BY54802" s="74"/>
      <c r="BZ54802" s="74"/>
      <c r="CA54802" s="74"/>
      <c r="CF54802" s="79"/>
      <c r="CL54802" s="79"/>
    </row>
    <row r="54803" spans="30:90">
      <c r="AD54803" s="73"/>
      <c r="AE54803" s="74"/>
      <c r="AF54803" s="74"/>
      <c r="BX54803" s="73"/>
      <c r="BY54803" s="74"/>
      <c r="BZ54803" s="74"/>
      <c r="CA54803" s="74"/>
      <c r="CF54803" s="79"/>
      <c r="CL54803" s="79"/>
    </row>
    <row r="54804" spans="30:90">
      <c r="AD54804" s="73"/>
      <c r="AE54804" s="74"/>
      <c r="AF54804" s="74"/>
      <c r="BX54804" s="73"/>
      <c r="BY54804" s="74"/>
      <c r="BZ54804" s="74"/>
      <c r="CA54804" s="74"/>
      <c r="CF54804" s="79"/>
      <c r="CL54804" s="79"/>
    </row>
    <row r="54805" spans="30:90">
      <c r="AD54805" s="73"/>
      <c r="AE54805" s="74"/>
      <c r="AF54805" s="74"/>
      <c r="BX54805" s="73"/>
      <c r="BY54805" s="74"/>
      <c r="BZ54805" s="74"/>
      <c r="CA54805" s="74"/>
      <c r="CF54805" s="79"/>
      <c r="CL54805" s="79"/>
    </row>
    <row r="54806" spans="30:90">
      <c r="AD54806" s="73"/>
      <c r="AE54806" s="74"/>
      <c r="AF54806" s="74"/>
      <c r="BX54806" s="73"/>
      <c r="BY54806" s="74"/>
      <c r="BZ54806" s="74"/>
      <c r="CA54806" s="74"/>
      <c r="CF54806" s="79"/>
      <c r="CL54806" s="79"/>
    </row>
    <row r="54807" spans="30:90">
      <c r="AD54807" s="73"/>
      <c r="AE54807" s="74"/>
      <c r="AF54807" s="74"/>
      <c r="BX54807" s="73"/>
      <c r="BY54807" s="74"/>
      <c r="BZ54807" s="74"/>
      <c r="CA54807" s="74"/>
      <c r="CF54807" s="79"/>
      <c r="CL54807" s="79"/>
    </row>
    <row r="54808" spans="30:90">
      <c r="AD54808" s="73"/>
      <c r="AE54808" s="74"/>
      <c r="AF54808" s="74"/>
      <c r="BX54808" s="73"/>
      <c r="BY54808" s="74"/>
      <c r="BZ54808" s="74"/>
      <c r="CA54808" s="74"/>
      <c r="CF54808" s="79"/>
      <c r="CL54808" s="79"/>
    </row>
    <row r="54809" spans="30:90">
      <c r="AD54809" s="73"/>
      <c r="AE54809" s="74"/>
      <c r="AF54809" s="74"/>
      <c r="BX54809" s="73"/>
      <c r="BY54809" s="74"/>
      <c r="BZ54809" s="74"/>
      <c r="CA54809" s="74"/>
      <c r="CF54809" s="79"/>
      <c r="CL54809" s="79"/>
    </row>
    <row r="54810" spans="30:90">
      <c r="AD54810" s="73"/>
      <c r="AE54810" s="74"/>
      <c r="AF54810" s="74"/>
      <c r="BX54810" s="73"/>
      <c r="BY54810" s="74"/>
      <c r="BZ54810" s="74"/>
      <c r="CA54810" s="74"/>
      <c r="CF54810" s="79"/>
      <c r="CL54810" s="79"/>
    </row>
    <row r="54811" spans="30:90">
      <c r="AD54811" s="73"/>
      <c r="AE54811" s="74"/>
      <c r="AF54811" s="74"/>
      <c r="BX54811" s="73"/>
      <c r="BY54811" s="74"/>
      <c r="BZ54811" s="74"/>
      <c r="CA54811" s="74"/>
      <c r="CF54811" s="79"/>
      <c r="CL54811" s="79"/>
    </row>
    <row r="54812" spans="30:90">
      <c r="AD54812" s="73"/>
      <c r="AE54812" s="74"/>
      <c r="AF54812" s="74"/>
      <c r="BX54812" s="73"/>
      <c r="BY54812" s="74"/>
      <c r="BZ54812" s="74"/>
      <c r="CA54812" s="74"/>
      <c r="CF54812" s="79"/>
      <c r="CL54812" s="79"/>
    </row>
    <row r="54813" spans="30:90">
      <c r="AD54813" s="73"/>
      <c r="AE54813" s="74"/>
      <c r="AF54813" s="74"/>
      <c r="BX54813" s="73"/>
      <c r="BY54813" s="74"/>
      <c r="BZ54813" s="74"/>
      <c r="CA54813" s="74"/>
      <c r="CF54813" s="79"/>
      <c r="CL54813" s="79"/>
    </row>
    <row r="54814" spans="30:90">
      <c r="AD54814" s="73"/>
      <c r="AE54814" s="74"/>
      <c r="AF54814" s="74"/>
      <c r="BX54814" s="73"/>
      <c r="BY54814" s="74"/>
      <c r="BZ54814" s="74"/>
      <c r="CA54814" s="74"/>
      <c r="CF54814" s="79"/>
      <c r="CL54814" s="79"/>
    </row>
    <row r="54815" spans="30:90">
      <c r="AD54815" s="73"/>
      <c r="AE54815" s="74"/>
      <c r="AF54815" s="74"/>
      <c r="BX54815" s="73"/>
      <c r="BY54815" s="74"/>
      <c r="BZ54815" s="74"/>
      <c r="CA54815" s="74"/>
      <c r="CF54815" s="79"/>
      <c r="CL54815" s="79"/>
    </row>
    <row r="54816" spans="30:90">
      <c r="AD54816" s="73"/>
      <c r="AE54816" s="74"/>
      <c r="AF54816" s="74"/>
      <c r="BX54816" s="73"/>
      <c r="BY54816" s="74"/>
      <c r="BZ54816" s="74"/>
      <c r="CA54816" s="74"/>
      <c r="CF54816" s="79"/>
      <c r="CL54816" s="79"/>
    </row>
    <row r="54817" spans="30:90">
      <c r="AD54817" s="73"/>
      <c r="AE54817" s="74"/>
      <c r="AF54817" s="74"/>
      <c r="BX54817" s="73"/>
      <c r="BY54817" s="74"/>
      <c r="BZ54817" s="74"/>
      <c r="CA54817" s="74"/>
      <c r="CF54817" s="79"/>
      <c r="CL54817" s="79"/>
    </row>
    <row r="54818" spans="30:90">
      <c r="AD54818" s="73"/>
      <c r="AE54818" s="74"/>
      <c r="AF54818" s="74"/>
      <c r="BX54818" s="73"/>
      <c r="BY54818" s="74"/>
      <c r="BZ54818" s="74"/>
      <c r="CA54818" s="74"/>
      <c r="CF54818" s="79"/>
      <c r="CL54818" s="79"/>
    </row>
    <row r="54819" spans="30:90">
      <c r="AD54819" s="73"/>
      <c r="AE54819" s="74"/>
      <c r="AF54819" s="74"/>
      <c r="BX54819" s="73"/>
      <c r="BY54819" s="74"/>
      <c r="BZ54819" s="74"/>
      <c r="CA54819" s="74"/>
      <c r="CF54819" s="79"/>
      <c r="CL54819" s="79"/>
    </row>
    <row r="54820" spans="30:90">
      <c r="AD54820" s="73"/>
      <c r="AE54820" s="74"/>
      <c r="AF54820" s="74"/>
      <c r="BX54820" s="73"/>
      <c r="BY54820" s="74"/>
      <c r="BZ54820" s="74"/>
      <c r="CA54820" s="74"/>
      <c r="CF54820" s="79"/>
      <c r="CL54820" s="79"/>
    </row>
    <row r="54821" spans="30:90">
      <c r="AD54821" s="73"/>
      <c r="AE54821" s="74"/>
      <c r="AF54821" s="74"/>
      <c r="BX54821" s="73"/>
      <c r="BY54821" s="74"/>
      <c r="BZ54821" s="74"/>
      <c r="CA54821" s="74"/>
      <c r="CF54821" s="79"/>
      <c r="CL54821" s="79"/>
    </row>
    <row r="54822" spans="30:90">
      <c r="AD54822" s="73"/>
      <c r="AE54822" s="74"/>
      <c r="AF54822" s="74"/>
      <c r="BX54822" s="73"/>
      <c r="BY54822" s="74"/>
      <c r="BZ54822" s="74"/>
      <c r="CA54822" s="74"/>
      <c r="CF54822" s="79"/>
      <c r="CL54822" s="79"/>
    </row>
    <row r="54823" spans="30:90">
      <c r="AD54823" s="73"/>
      <c r="AE54823" s="74"/>
      <c r="AF54823" s="74"/>
      <c r="BX54823" s="73"/>
      <c r="BY54823" s="74"/>
      <c r="BZ54823" s="74"/>
      <c r="CA54823" s="74"/>
      <c r="CF54823" s="79"/>
      <c r="CL54823" s="79"/>
    </row>
    <row r="54824" spans="30:90">
      <c r="AD54824" s="73"/>
      <c r="AE54824" s="74"/>
      <c r="AF54824" s="74"/>
      <c r="BX54824" s="73"/>
      <c r="BY54824" s="74"/>
      <c r="BZ54824" s="74"/>
      <c r="CA54824" s="74"/>
      <c r="CF54824" s="79"/>
      <c r="CL54824" s="79"/>
    </row>
    <row r="54825" spans="30:90">
      <c r="AD54825" s="73"/>
      <c r="AE54825" s="74"/>
      <c r="AF54825" s="74"/>
      <c r="BX54825" s="73"/>
      <c r="BY54825" s="74"/>
      <c r="BZ54825" s="74"/>
      <c r="CA54825" s="74"/>
      <c r="CF54825" s="79"/>
      <c r="CL54825" s="79"/>
    </row>
    <row r="54826" spans="30:90">
      <c r="AD54826" s="73"/>
      <c r="AE54826" s="74"/>
      <c r="AF54826" s="74"/>
      <c r="BX54826" s="73"/>
      <c r="BY54826" s="74"/>
      <c r="BZ54826" s="74"/>
      <c r="CA54826" s="74"/>
      <c r="CF54826" s="79"/>
      <c r="CL54826" s="79"/>
    </row>
    <row r="54827" spans="30:90">
      <c r="AD54827" s="73"/>
      <c r="AE54827" s="74"/>
      <c r="AF54827" s="74"/>
      <c r="BX54827" s="73"/>
      <c r="BY54827" s="74"/>
      <c r="BZ54827" s="74"/>
      <c r="CA54827" s="74"/>
      <c r="CF54827" s="79"/>
      <c r="CL54827" s="79"/>
    </row>
    <row r="54828" spans="30:90">
      <c r="AD54828" s="73"/>
      <c r="AE54828" s="74"/>
      <c r="AF54828" s="74"/>
      <c r="BX54828" s="73"/>
      <c r="BY54828" s="74"/>
      <c r="BZ54828" s="74"/>
      <c r="CA54828" s="74"/>
      <c r="CF54828" s="79"/>
      <c r="CL54828" s="79"/>
    </row>
    <row r="54829" spans="30:90">
      <c r="AD54829" s="73"/>
      <c r="AE54829" s="74"/>
      <c r="AF54829" s="74"/>
      <c r="BX54829" s="73"/>
      <c r="BY54829" s="74"/>
      <c r="BZ54829" s="74"/>
      <c r="CA54829" s="74"/>
      <c r="CF54829" s="79"/>
      <c r="CL54829" s="79"/>
    </row>
    <row r="54830" spans="30:90">
      <c r="AD54830" s="73"/>
      <c r="AE54830" s="74"/>
      <c r="AF54830" s="74"/>
      <c r="BX54830" s="73"/>
      <c r="BY54830" s="74"/>
      <c r="BZ54830" s="74"/>
      <c r="CA54830" s="74"/>
      <c r="CF54830" s="79"/>
      <c r="CL54830" s="79"/>
    </row>
    <row r="54831" spans="30:90">
      <c r="AD54831" s="73"/>
      <c r="AE54831" s="74"/>
      <c r="AF54831" s="74"/>
      <c r="BX54831" s="73"/>
      <c r="BY54831" s="74"/>
      <c r="BZ54831" s="74"/>
      <c r="CA54831" s="74"/>
      <c r="CF54831" s="79"/>
      <c r="CL54831" s="79"/>
    </row>
    <row r="54832" spans="30:90">
      <c r="AD54832" s="73"/>
      <c r="AE54832" s="74"/>
      <c r="AF54832" s="74"/>
      <c r="BX54832" s="73"/>
      <c r="BY54832" s="74"/>
      <c r="BZ54832" s="74"/>
      <c r="CA54832" s="74"/>
      <c r="CF54832" s="79"/>
      <c r="CL54832" s="79"/>
    </row>
    <row r="54833" spans="30:90">
      <c r="AD54833" s="73"/>
      <c r="AE54833" s="74"/>
      <c r="AF54833" s="74"/>
      <c r="BX54833" s="73"/>
      <c r="BY54833" s="74"/>
      <c r="BZ54833" s="74"/>
      <c r="CA54833" s="74"/>
      <c r="CF54833" s="79"/>
      <c r="CL54833" s="79"/>
    </row>
    <row r="54834" spans="30:90">
      <c r="AD54834" s="73"/>
      <c r="AE54834" s="74"/>
      <c r="AF54834" s="74"/>
      <c r="BX54834" s="73"/>
      <c r="BY54834" s="74"/>
      <c r="BZ54834" s="74"/>
      <c r="CA54834" s="74"/>
      <c r="CF54834" s="79"/>
      <c r="CL54834" s="79"/>
    </row>
    <row r="54835" spans="30:90">
      <c r="AD54835" s="73"/>
      <c r="AE54835" s="74"/>
      <c r="AF54835" s="74"/>
      <c r="BX54835" s="73"/>
      <c r="BY54835" s="74"/>
      <c r="BZ54835" s="74"/>
      <c r="CA54835" s="74"/>
      <c r="CF54835" s="79"/>
      <c r="CL54835" s="79"/>
    </row>
    <row r="54836" spans="30:90">
      <c r="AD54836" s="73"/>
      <c r="AE54836" s="74"/>
      <c r="AF54836" s="74"/>
      <c r="BX54836" s="73"/>
      <c r="BY54836" s="74"/>
      <c r="BZ54836" s="74"/>
      <c r="CA54836" s="74"/>
      <c r="CF54836" s="79"/>
      <c r="CL54836" s="79"/>
    </row>
    <row r="54837" spans="30:90">
      <c r="AD54837" s="73"/>
      <c r="AE54837" s="74"/>
      <c r="AF54837" s="74"/>
      <c r="BX54837" s="73"/>
      <c r="BY54837" s="74"/>
      <c r="BZ54837" s="74"/>
      <c r="CA54837" s="74"/>
      <c r="CF54837" s="79"/>
      <c r="CL54837" s="79"/>
    </row>
    <row r="54838" spans="30:90">
      <c r="AD54838" s="73"/>
      <c r="AE54838" s="74"/>
      <c r="AF54838" s="74"/>
      <c r="BX54838" s="73"/>
      <c r="BY54838" s="74"/>
      <c r="BZ54838" s="74"/>
      <c r="CA54838" s="74"/>
      <c r="CF54838" s="79"/>
      <c r="CL54838" s="79"/>
    </row>
    <row r="54839" spans="30:90">
      <c r="AD54839" s="73"/>
      <c r="AE54839" s="74"/>
      <c r="AF54839" s="74"/>
      <c r="BX54839" s="73"/>
      <c r="BY54839" s="74"/>
      <c r="BZ54839" s="74"/>
      <c r="CA54839" s="74"/>
      <c r="CF54839" s="79"/>
      <c r="CL54839" s="79"/>
    </row>
    <row r="54840" spans="30:90">
      <c r="AD54840" s="73"/>
      <c r="AE54840" s="74"/>
      <c r="AF54840" s="74"/>
      <c r="BX54840" s="73"/>
      <c r="BY54840" s="74"/>
      <c r="BZ54840" s="74"/>
      <c r="CA54840" s="74"/>
      <c r="CF54840" s="79"/>
      <c r="CL54840" s="79"/>
    </row>
    <row r="54841" spans="30:90">
      <c r="AD54841" s="73"/>
      <c r="AE54841" s="74"/>
      <c r="AF54841" s="74"/>
      <c r="BX54841" s="73"/>
      <c r="BY54841" s="74"/>
      <c r="BZ54841" s="74"/>
      <c r="CA54841" s="74"/>
      <c r="CF54841" s="79"/>
      <c r="CL54841" s="79"/>
    </row>
    <row r="54842" spans="30:90">
      <c r="AD54842" s="73"/>
      <c r="AE54842" s="74"/>
      <c r="AF54842" s="74"/>
      <c r="BX54842" s="73"/>
      <c r="BY54842" s="74"/>
      <c r="BZ54842" s="74"/>
      <c r="CA54842" s="74"/>
      <c r="CF54842" s="79"/>
      <c r="CL54842" s="79"/>
    </row>
    <row r="54843" spans="30:90">
      <c r="AD54843" s="73"/>
      <c r="AE54843" s="74"/>
      <c r="AF54843" s="74"/>
      <c r="BX54843" s="73"/>
      <c r="BY54843" s="74"/>
      <c r="BZ54843" s="74"/>
      <c r="CA54843" s="74"/>
      <c r="CF54843" s="79"/>
      <c r="CL54843" s="79"/>
    </row>
    <row r="54844" spans="30:90">
      <c r="AD54844" s="73"/>
      <c r="AE54844" s="74"/>
      <c r="AF54844" s="74"/>
      <c r="BX54844" s="73"/>
      <c r="BY54844" s="74"/>
      <c r="BZ54844" s="74"/>
      <c r="CA54844" s="74"/>
      <c r="CF54844" s="79"/>
      <c r="CL54844" s="79"/>
    </row>
    <row r="54845" spans="30:90">
      <c r="AD54845" s="73"/>
      <c r="AE54845" s="74"/>
      <c r="AF54845" s="74"/>
      <c r="BX54845" s="73"/>
      <c r="BY54845" s="74"/>
      <c r="BZ54845" s="74"/>
      <c r="CA54845" s="74"/>
      <c r="CF54845" s="79"/>
      <c r="CL54845" s="79"/>
    </row>
    <row r="54846" spans="30:90">
      <c r="AD54846" s="73"/>
      <c r="AE54846" s="74"/>
      <c r="AF54846" s="74"/>
      <c r="BX54846" s="73"/>
      <c r="BY54846" s="74"/>
      <c r="BZ54846" s="74"/>
      <c r="CA54846" s="74"/>
      <c r="CF54846" s="79"/>
      <c r="CL54846" s="79"/>
    </row>
    <row r="54847" spans="30:90">
      <c r="AD54847" s="73"/>
      <c r="AE54847" s="74"/>
      <c r="AF54847" s="74"/>
      <c r="BX54847" s="73"/>
      <c r="BY54847" s="74"/>
      <c r="BZ54847" s="74"/>
      <c r="CA54847" s="74"/>
      <c r="CF54847" s="79"/>
      <c r="CL54847" s="79"/>
    </row>
    <row r="54848" spans="30:90">
      <c r="AD54848" s="73"/>
      <c r="AE54848" s="74"/>
      <c r="AF54848" s="74"/>
      <c r="BX54848" s="73"/>
      <c r="BY54848" s="74"/>
      <c r="BZ54848" s="74"/>
      <c r="CA54848" s="74"/>
      <c r="CF54848" s="79"/>
      <c r="CL54848" s="79"/>
    </row>
    <row r="54849" spans="30:90">
      <c r="AD54849" s="73"/>
      <c r="AE54849" s="74"/>
      <c r="AF54849" s="74"/>
      <c r="BX54849" s="73"/>
      <c r="BY54849" s="74"/>
      <c r="BZ54849" s="74"/>
      <c r="CA54849" s="74"/>
      <c r="CF54849" s="79"/>
      <c r="CL54849" s="79"/>
    </row>
    <row r="54850" spans="30:90">
      <c r="AD54850" s="73"/>
      <c r="AE54850" s="74"/>
      <c r="AF54850" s="74"/>
      <c r="BX54850" s="73"/>
      <c r="BY54850" s="74"/>
      <c r="BZ54850" s="74"/>
      <c r="CA54850" s="74"/>
      <c r="CF54850" s="79"/>
      <c r="CL54850" s="79"/>
    </row>
    <row r="54851" spans="30:90">
      <c r="AD54851" s="73"/>
      <c r="AE54851" s="74"/>
      <c r="AF54851" s="74"/>
      <c r="BX54851" s="73"/>
      <c r="BY54851" s="74"/>
      <c r="BZ54851" s="74"/>
      <c r="CA54851" s="74"/>
      <c r="CF54851" s="79"/>
      <c r="CL54851" s="79"/>
    </row>
    <row r="54852" spans="30:90">
      <c r="AD54852" s="73"/>
      <c r="AE54852" s="74"/>
      <c r="AF54852" s="74"/>
      <c r="BX54852" s="73"/>
      <c r="BY54852" s="74"/>
      <c r="BZ54852" s="74"/>
      <c r="CA54852" s="74"/>
      <c r="CF54852" s="79"/>
      <c r="CL54852" s="79"/>
    </row>
    <row r="54853" spans="30:90">
      <c r="AD54853" s="73"/>
      <c r="AE54853" s="74"/>
      <c r="AF54853" s="74"/>
      <c r="BX54853" s="73"/>
      <c r="BY54853" s="74"/>
      <c r="BZ54853" s="74"/>
      <c r="CA54853" s="74"/>
      <c r="CF54853" s="79"/>
      <c r="CL54853" s="79"/>
    </row>
    <row r="54854" spans="30:90">
      <c r="AD54854" s="73"/>
      <c r="AE54854" s="74"/>
      <c r="AF54854" s="74"/>
      <c r="BX54854" s="73"/>
      <c r="BY54854" s="74"/>
      <c r="BZ54854" s="74"/>
      <c r="CA54854" s="74"/>
      <c r="CF54854" s="79"/>
      <c r="CL54854" s="79"/>
    </row>
    <row r="54855" spans="30:90">
      <c r="AD54855" s="73"/>
      <c r="AE54855" s="74"/>
      <c r="AF54855" s="74"/>
      <c r="BX54855" s="73"/>
      <c r="BY54855" s="74"/>
      <c r="BZ54855" s="74"/>
      <c r="CA54855" s="74"/>
      <c r="CF54855" s="79"/>
      <c r="CL54855" s="79"/>
    </row>
    <row r="54856" spans="30:90">
      <c r="AD54856" s="73"/>
      <c r="AE54856" s="74"/>
      <c r="AF54856" s="74"/>
      <c r="BX54856" s="73"/>
      <c r="BY54856" s="74"/>
      <c r="BZ54856" s="74"/>
      <c r="CA54856" s="74"/>
      <c r="CF54856" s="79"/>
      <c r="CL54856" s="79"/>
    </row>
    <row r="54857" spans="30:90">
      <c r="AD54857" s="73"/>
      <c r="AE54857" s="74"/>
      <c r="AF54857" s="74"/>
      <c r="BX54857" s="73"/>
      <c r="BY54857" s="74"/>
      <c r="BZ54857" s="74"/>
      <c r="CA54857" s="74"/>
      <c r="CF54857" s="79"/>
      <c r="CL54857" s="79"/>
    </row>
    <row r="54858" spans="30:90">
      <c r="AD54858" s="73"/>
      <c r="AE54858" s="74"/>
      <c r="AF54858" s="74"/>
      <c r="BX54858" s="73"/>
      <c r="BY54858" s="74"/>
      <c r="BZ54858" s="74"/>
      <c r="CA54858" s="74"/>
      <c r="CF54858" s="79"/>
      <c r="CL54858" s="79"/>
    </row>
    <row r="54859" spans="30:90">
      <c r="AD54859" s="73"/>
      <c r="AE54859" s="74"/>
      <c r="AF54859" s="74"/>
      <c r="BX54859" s="73"/>
      <c r="BY54859" s="74"/>
      <c r="BZ54859" s="74"/>
      <c r="CA54859" s="74"/>
      <c r="CF54859" s="79"/>
      <c r="CL54859" s="79"/>
    </row>
    <row r="54860" spans="30:90">
      <c r="AD54860" s="73"/>
      <c r="AE54860" s="74"/>
      <c r="AF54860" s="74"/>
      <c r="BX54860" s="73"/>
      <c r="BY54860" s="74"/>
      <c r="BZ54860" s="74"/>
      <c r="CA54860" s="74"/>
      <c r="CF54860" s="79"/>
      <c r="CL54860" s="79"/>
    </row>
    <row r="54861" spans="30:90">
      <c r="AD54861" s="73"/>
      <c r="AE54861" s="74"/>
      <c r="AF54861" s="74"/>
      <c r="BX54861" s="73"/>
      <c r="BY54861" s="74"/>
      <c r="BZ54861" s="74"/>
      <c r="CA54861" s="74"/>
      <c r="CF54861" s="79"/>
      <c r="CL54861" s="79"/>
    </row>
    <row r="54862" spans="30:90">
      <c r="AD54862" s="73"/>
      <c r="AE54862" s="74"/>
      <c r="AF54862" s="74"/>
      <c r="BX54862" s="73"/>
      <c r="BY54862" s="74"/>
      <c r="BZ54862" s="74"/>
      <c r="CA54862" s="74"/>
      <c r="CF54862" s="79"/>
      <c r="CL54862" s="79"/>
    </row>
    <row r="54863" spans="30:90">
      <c r="AD54863" s="73"/>
      <c r="AE54863" s="74"/>
      <c r="AF54863" s="74"/>
      <c r="BX54863" s="73"/>
      <c r="BY54863" s="74"/>
      <c r="BZ54863" s="74"/>
      <c r="CA54863" s="74"/>
      <c r="CF54863" s="79"/>
      <c r="CL54863" s="79"/>
    </row>
    <row r="54864" spans="30:90">
      <c r="AD54864" s="73"/>
      <c r="AE54864" s="74"/>
      <c r="AF54864" s="74"/>
      <c r="BX54864" s="73"/>
      <c r="BY54864" s="74"/>
      <c r="BZ54864" s="74"/>
      <c r="CA54864" s="74"/>
      <c r="CF54864" s="79"/>
      <c r="CL54864" s="79"/>
    </row>
    <row r="54865" spans="30:90">
      <c r="AD54865" s="73"/>
      <c r="AE54865" s="74"/>
      <c r="AF54865" s="74"/>
      <c r="BX54865" s="73"/>
      <c r="BY54865" s="74"/>
      <c r="BZ54865" s="74"/>
      <c r="CA54865" s="74"/>
      <c r="CF54865" s="79"/>
      <c r="CL54865" s="79"/>
    </row>
    <row r="54866" spans="30:90">
      <c r="AD54866" s="73"/>
      <c r="AE54866" s="74"/>
      <c r="AF54866" s="74"/>
      <c r="BX54866" s="73"/>
      <c r="BY54866" s="74"/>
      <c r="BZ54866" s="74"/>
      <c r="CA54866" s="74"/>
      <c r="CF54866" s="79"/>
      <c r="CL54866" s="79"/>
    </row>
    <row r="54867" spans="30:90">
      <c r="AD54867" s="73"/>
      <c r="AE54867" s="74"/>
      <c r="AF54867" s="74"/>
      <c r="BX54867" s="73"/>
      <c r="BY54867" s="74"/>
      <c r="BZ54867" s="74"/>
      <c r="CA54867" s="74"/>
      <c r="CF54867" s="79"/>
      <c r="CL54867" s="79"/>
    </row>
    <row r="54868" spans="30:90">
      <c r="AD54868" s="73"/>
      <c r="AE54868" s="74"/>
      <c r="AF54868" s="74"/>
      <c r="BX54868" s="73"/>
      <c r="BY54868" s="74"/>
      <c r="BZ54868" s="74"/>
      <c r="CA54868" s="74"/>
      <c r="CF54868" s="79"/>
      <c r="CL54868" s="79"/>
    </row>
    <row r="54869" spans="30:90">
      <c r="AD54869" s="73"/>
      <c r="AE54869" s="74"/>
      <c r="AF54869" s="74"/>
      <c r="BX54869" s="73"/>
      <c r="BY54869" s="74"/>
      <c r="BZ54869" s="74"/>
      <c r="CA54869" s="74"/>
      <c r="CF54869" s="79"/>
      <c r="CL54869" s="79"/>
    </row>
    <row r="54870" spans="30:90">
      <c r="AD54870" s="73"/>
      <c r="AE54870" s="74"/>
      <c r="AF54870" s="74"/>
      <c r="BX54870" s="73"/>
      <c r="BY54870" s="74"/>
      <c r="BZ54870" s="74"/>
      <c r="CA54870" s="74"/>
      <c r="CF54870" s="79"/>
      <c r="CL54870" s="79"/>
    </row>
    <row r="54871" spans="30:90">
      <c r="AD54871" s="73"/>
      <c r="AE54871" s="74"/>
      <c r="AF54871" s="74"/>
      <c r="BX54871" s="73"/>
      <c r="BY54871" s="74"/>
      <c r="BZ54871" s="74"/>
      <c r="CA54871" s="74"/>
      <c r="CF54871" s="79"/>
      <c r="CL54871" s="79"/>
    </row>
    <row r="54872" spans="30:90">
      <c r="AD54872" s="73"/>
      <c r="AE54872" s="74"/>
      <c r="AF54872" s="74"/>
      <c r="BX54872" s="73"/>
      <c r="BY54872" s="74"/>
      <c r="BZ54872" s="74"/>
      <c r="CA54872" s="74"/>
      <c r="CF54872" s="79"/>
      <c r="CL54872" s="79"/>
    </row>
    <row r="54873" spans="30:90">
      <c r="AD54873" s="73"/>
      <c r="AE54873" s="74"/>
      <c r="AF54873" s="74"/>
      <c r="BX54873" s="73"/>
      <c r="BY54873" s="74"/>
      <c r="BZ54873" s="74"/>
      <c r="CA54873" s="74"/>
      <c r="CF54873" s="79"/>
      <c r="CL54873" s="79"/>
    </row>
    <row r="54874" spans="30:90">
      <c r="AD54874" s="73"/>
      <c r="AE54874" s="74"/>
      <c r="AF54874" s="74"/>
      <c r="BX54874" s="73"/>
      <c r="BY54874" s="74"/>
      <c r="BZ54874" s="74"/>
      <c r="CA54874" s="74"/>
      <c r="CF54874" s="79"/>
      <c r="CL54874" s="79"/>
    </row>
    <row r="54875" spans="30:90">
      <c r="AD54875" s="73"/>
      <c r="AE54875" s="74"/>
      <c r="AF54875" s="74"/>
      <c r="BX54875" s="73"/>
      <c r="BY54875" s="74"/>
      <c r="BZ54875" s="74"/>
      <c r="CA54875" s="74"/>
      <c r="CF54875" s="79"/>
      <c r="CL54875" s="79"/>
    </row>
    <row r="54876" spans="30:90">
      <c r="AD54876" s="73"/>
      <c r="AE54876" s="74"/>
      <c r="AF54876" s="74"/>
      <c r="BX54876" s="73"/>
      <c r="BY54876" s="74"/>
      <c r="BZ54876" s="74"/>
      <c r="CA54876" s="74"/>
      <c r="CF54876" s="79"/>
      <c r="CL54876" s="79"/>
    </row>
    <row r="54877" spans="30:90">
      <c r="AD54877" s="73"/>
      <c r="AE54877" s="74"/>
      <c r="AF54877" s="74"/>
      <c r="BX54877" s="73"/>
      <c r="BY54877" s="74"/>
      <c r="BZ54877" s="74"/>
      <c r="CA54877" s="74"/>
      <c r="CF54877" s="79"/>
      <c r="CL54877" s="79"/>
    </row>
    <row r="54878" spans="30:90">
      <c r="AD54878" s="73"/>
      <c r="AE54878" s="74"/>
      <c r="AF54878" s="74"/>
      <c r="BX54878" s="73"/>
      <c r="BY54878" s="74"/>
      <c r="BZ54878" s="74"/>
      <c r="CA54878" s="74"/>
      <c r="CF54878" s="79"/>
      <c r="CL54878" s="79"/>
    </row>
    <row r="54879" spans="30:90">
      <c r="AD54879" s="73"/>
      <c r="AE54879" s="74"/>
      <c r="AF54879" s="74"/>
      <c r="BX54879" s="73"/>
      <c r="BY54879" s="74"/>
      <c r="BZ54879" s="74"/>
      <c r="CA54879" s="74"/>
      <c r="CF54879" s="79"/>
      <c r="CL54879" s="79"/>
    </row>
    <row r="54880" spans="30:90">
      <c r="AD54880" s="73"/>
      <c r="AE54880" s="74"/>
      <c r="AF54880" s="74"/>
      <c r="BX54880" s="73"/>
      <c r="BY54880" s="74"/>
      <c r="BZ54880" s="74"/>
      <c r="CA54880" s="74"/>
      <c r="CF54880" s="79"/>
      <c r="CL54880" s="79"/>
    </row>
    <row r="54881" spans="30:90">
      <c r="AD54881" s="73"/>
      <c r="AE54881" s="74"/>
      <c r="AF54881" s="74"/>
      <c r="BX54881" s="73"/>
      <c r="BY54881" s="74"/>
      <c r="BZ54881" s="74"/>
      <c r="CA54881" s="74"/>
      <c r="CF54881" s="79"/>
      <c r="CL54881" s="79"/>
    </row>
    <row r="54882" spans="30:90">
      <c r="AD54882" s="73"/>
      <c r="AE54882" s="74"/>
      <c r="AF54882" s="74"/>
      <c r="BX54882" s="73"/>
      <c r="BY54882" s="74"/>
      <c r="BZ54882" s="74"/>
      <c r="CA54882" s="74"/>
      <c r="CF54882" s="79"/>
      <c r="CL54882" s="79"/>
    </row>
    <row r="54883" spans="30:90">
      <c r="AD54883" s="73"/>
      <c r="AE54883" s="74"/>
      <c r="AF54883" s="74"/>
      <c r="BX54883" s="73"/>
      <c r="BY54883" s="74"/>
      <c r="BZ54883" s="74"/>
      <c r="CA54883" s="74"/>
      <c r="CF54883" s="79"/>
      <c r="CL54883" s="79"/>
    </row>
    <row r="54884" spans="30:90">
      <c r="AD54884" s="73"/>
      <c r="AE54884" s="74"/>
      <c r="AF54884" s="74"/>
      <c r="BX54884" s="73"/>
      <c r="BY54884" s="74"/>
      <c r="BZ54884" s="74"/>
      <c r="CA54884" s="74"/>
      <c r="CF54884" s="79"/>
      <c r="CL54884" s="79"/>
    </row>
    <row r="54885" spans="30:90">
      <c r="AD54885" s="73"/>
      <c r="AE54885" s="74"/>
      <c r="AF54885" s="74"/>
      <c r="BX54885" s="73"/>
      <c r="BY54885" s="74"/>
      <c r="BZ54885" s="74"/>
      <c r="CA54885" s="74"/>
      <c r="CF54885" s="79"/>
      <c r="CL54885" s="79"/>
    </row>
    <row r="54886" spans="30:90">
      <c r="AD54886" s="73"/>
      <c r="AE54886" s="74"/>
      <c r="AF54886" s="74"/>
      <c r="BX54886" s="73"/>
      <c r="BY54886" s="74"/>
      <c r="BZ54886" s="74"/>
      <c r="CA54886" s="74"/>
      <c r="CF54886" s="79"/>
      <c r="CL54886" s="79"/>
    </row>
    <row r="54887" spans="30:90">
      <c r="AD54887" s="73"/>
      <c r="AE54887" s="74"/>
      <c r="AF54887" s="74"/>
      <c r="BX54887" s="73"/>
      <c r="BY54887" s="74"/>
      <c r="BZ54887" s="74"/>
      <c r="CA54887" s="74"/>
      <c r="CF54887" s="79"/>
      <c r="CL54887" s="79"/>
    </row>
    <row r="54888" spans="30:90">
      <c r="AD54888" s="73"/>
      <c r="AE54888" s="74"/>
      <c r="AF54888" s="74"/>
      <c r="BX54888" s="73"/>
      <c r="BY54888" s="74"/>
      <c r="BZ54888" s="74"/>
      <c r="CA54888" s="74"/>
      <c r="CF54888" s="79"/>
      <c r="CL54888" s="79"/>
    </row>
    <row r="54889" spans="30:90">
      <c r="AD54889" s="73"/>
      <c r="AE54889" s="74"/>
      <c r="AF54889" s="74"/>
      <c r="BX54889" s="73"/>
      <c r="BY54889" s="74"/>
      <c r="BZ54889" s="74"/>
      <c r="CA54889" s="74"/>
      <c r="CF54889" s="79"/>
      <c r="CL54889" s="79"/>
    </row>
    <row r="54890" spans="30:90">
      <c r="AD54890" s="73"/>
      <c r="AE54890" s="74"/>
      <c r="AF54890" s="74"/>
      <c r="BX54890" s="73"/>
      <c r="BY54890" s="74"/>
      <c r="BZ54890" s="74"/>
      <c r="CA54890" s="74"/>
      <c r="CF54890" s="79"/>
      <c r="CL54890" s="79"/>
    </row>
    <row r="54891" spans="30:90">
      <c r="AD54891" s="73"/>
      <c r="AE54891" s="74"/>
      <c r="AF54891" s="74"/>
      <c r="BX54891" s="73"/>
      <c r="BY54891" s="74"/>
      <c r="BZ54891" s="74"/>
      <c r="CA54891" s="74"/>
      <c r="CF54891" s="79"/>
      <c r="CL54891" s="79"/>
    </row>
    <row r="54892" spans="30:90">
      <c r="AD54892" s="73"/>
      <c r="AE54892" s="74"/>
      <c r="AF54892" s="74"/>
      <c r="BX54892" s="73"/>
      <c r="BY54892" s="74"/>
      <c r="BZ54892" s="74"/>
      <c r="CA54892" s="74"/>
      <c r="CF54892" s="79"/>
      <c r="CL54892" s="79"/>
    </row>
    <row r="54893" spans="30:90">
      <c r="AD54893" s="73"/>
      <c r="AE54893" s="74"/>
      <c r="AF54893" s="74"/>
      <c r="BX54893" s="73"/>
      <c r="BY54893" s="74"/>
      <c r="BZ54893" s="74"/>
      <c r="CA54893" s="74"/>
      <c r="CF54893" s="79"/>
      <c r="CL54893" s="79"/>
    </row>
    <row r="54894" spans="30:90">
      <c r="AD54894" s="73"/>
      <c r="AE54894" s="74"/>
      <c r="AF54894" s="74"/>
      <c r="BX54894" s="73"/>
      <c r="BY54894" s="74"/>
      <c r="BZ54894" s="74"/>
      <c r="CA54894" s="74"/>
      <c r="CF54894" s="79"/>
      <c r="CL54894" s="79"/>
    </row>
    <row r="54895" spans="30:90">
      <c r="AD54895" s="73"/>
      <c r="AE54895" s="74"/>
      <c r="AF54895" s="74"/>
      <c r="BX54895" s="73"/>
      <c r="BY54895" s="74"/>
      <c r="BZ54895" s="74"/>
      <c r="CA54895" s="74"/>
      <c r="CF54895" s="79"/>
      <c r="CL54895" s="79"/>
    </row>
    <row r="54896" spans="30:90">
      <c r="AD54896" s="73"/>
      <c r="AE54896" s="74"/>
      <c r="AF54896" s="74"/>
      <c r="BX54896" s="73"/>
      <c r="BY54896" s="74"/>
      <c r="BZ54896" s="74"/>
      <c r="CA54896" s="74"/>
      <c r="CF54896" s="79"/>
      <c r="CL54896" s="79"/>
    </row>
    <row r="54897" spans="30:90">
      <c r="AD54897" s="73"/>
      <c r="AE54897" s="74"/>
      <c r="AF54897" s="74"/>
      <c r="BX54897" s="73"/>
      <c r="BY54897" s="74"/>
      <c r="BZ54897" s="74"/>
      <c r="CA54897" s="74"/>
      <c r="CF54897" s="79"/>
      <c r="CL54897" s="79"/>
    </row>
    <row r="54898" spans="30:90">
      <c r="AD54898" s="73"/>
      <c r="AE54898" s="74"/>
      <c r="AF54898" s="74"/>
      <c r="BX54898" s="73"/>
      <c r="BY54898" s="74"/>
      <c r="BZ54898" s="74"/>
      <c r="CA54898" s="74"/>
      <c r="CF54898" s="79"/>
      <c r="CL54898" s="79"/>
    </row>
    <row r="54899" spans="30:90">
      <c r="AD54899" s="73"/>
      <c r="AE54899" s="74"/>
      <c r="AF54899" s="74"/>
      <c r="BX54899" s="73"/>
      <c r="BY54899" s="74"/>
      <c r="BZ54899" s="74"/>
      <c r="CA54899" s="74"/>
      <c r="CF54899" s="79"/>
      <c r="CL54899" s="79"/>
    </row>
    <row r="54900" spans="30:90">
      <c r="AD54900" s="73"/>
      <c r="AE54900" s="74"/>
      <c r="AF54900" s="74"/>
      <c r="BX54900" s="73"/>
      <c r="BY54900" s="74"/>
      <c r="BZ54900" s="74"/>
      <c r="CA54900" s="74"/>
      <c r="CF54900" s="79"/>
      <c r="CL54900" s="79"/>
    </row>
    <row r="54901" spans="30:90">
      <c r="AD54901" s="73"/>
      <c r="AE54901" s="74"/>
      <c r="AF54901" s="74"/>
      <c r="BX54901" s="73"/>
      <c r="BY54901" s="74"/>
      <c r="BZ54901" s="74"/>
      <c r="CA54901" s="74"/>
      <c r="CF54901" s="79"/>
      <c r="CL54901" s="79"/>
    </row>
    <row r="54902" spans="30:90">
      <c r="AD54902" s="73"/>
      <c r="AE54902" s="74"/>
      <c r="AF54902" s="74"/>
      <c r="BX54902" s="73"/>
      <c r="BY54902" s="74"/>
      <c r="BZ54902" s="74"/>
      <c r="CA54902" s="74"/>
      <c r="CF54902" s="79"/>
      <c r="CL54902" s="79"/>
    </row>
    <row r="54903" spans="30:90">
      <c r="AD54903" s="73"/>
      <c r="AE54903" s="74"/>
      <c r="AF54903" s="74"/>
      <c r="BX54903" s="73"/>
      <c r="BY54903" s="74"/>
      <c r="BZ54903" s="74"/>
      <c r="CA54903" s="74"/>
      <c r="CF54903" s="79"/>
      <c r="CL54903" s="79"/>
    </row>
    <row r="54904" spans="30:90">
      <c r="AD54904" s="73"/>
      <c r="AE54904" s="74"/>
      <c r="AF54904" s="74"/>
      <c r="BX54904" s="73"/>
      <c r="BY54904" s="74"/>
      <c r="BZ54904" s="74"/>
      <c r="CA54904" s="74"/>
      <c r="CF54904" s="79"/>
      <c r="CL54904" s="79"/>
    </row>
    <row r="54905" spans="30:90">
      <c r="AD54905" s="73"/>
      <c r="AE54905" s="74"/>
      <c r="AF54905" s="74"/>
      <c r="BX54905" s="73"/>
      <c r="BY54905" s="74"/>
      <c r="BZ54905" s="74"/>
      <c r="CA54905" s="74"/>
      <c r="CF54905" s="79"/>
      <c r="CL54905" s="79"/>
    </row>
    <row r="54906" spans="30:90">
      <c r="AD54906" s="73"/>
      <c r="AE54906" s="74"/>
      <c r="AF54906" s="74"/>
      <c r="BX54906" s="73"/>
      <c r="BY54906" s="74"/>
      <c r="BZ54906" s="74"/>
      <c r="CA54906" s="74"/>
      <c r="CF54906" s="79"/>
      <c r="CL54906" s="79"/>
    </row>
    <row r="54907" spans="30:90">
      <c r="AD54907" s="73"/>
      <c r="AE54907" s="74"/>
      <c r="AF54907" s="74"/>
      <c r="BX54907" s="73"/>
      <c r="BY54907" s="74"/>
      <c r="BZ54907" s="74"/>
      <c r="CA54907" s="74"/>
      <c r="CF54907" s="79"/>
      <c r="CL54907" s="79"/>
    </row>
    <row r="54908" spans="30:90">
      <c r="AD54908" s="73"/>
      <c r="AE54908" s="74"/>
      <c r="AF54908" s="74"/>
      <c r="BX54908" s="73"/>
      <c r="BY54908" s="74"/>
      <c r="BZ54908" s="74"/>
      <c r="CA54908" s="74"/>
      <c r="CF54908" s="79"/>
      <c r="CL54908" s="79"/>
    </row>
    <row r="54909" spans="30:90">
      <c r="AD54909" s="73"/>
      <c r="AE54909" s="74"/>
      <c r="AF54909" s="74"/>
      <c r="BX54909" s="73"/>
      <c r="BY54909" s="74"/>
      <c r="BZ54909" s="74"/>
      <c r="CA54909" s="74"/>
      <c r="CF54909" s="79"/>
      <c r="CL54909" s="79"/>
    </row>
    <row r="54910" spans="30:90">
      <c r="AD54910" s="73"/>
      <c r="AE54910" s="74"/>
      <c r="AF54910" s="74"/>
      <c r="BX54910" s="73"/>
      <c r="BY54910" s="74"/>
      <c r="BZ54910" s="74"/>
      <c r="CA54910" s="74"/>
      <c r="CF54910" s="79"/>
      <c r="CL54910" s="79"/>
    </row>
    <row r="54911" spans="30:90">
      <c r="AD54911" s="73"/>
      <c r="AE54911" s="74"/>
      <c r="AF54911" s="74"/>
      <c r="BX54911" s="73"/>
      <c r="BY54911" s="74"/>
      <c r="BZ54911" s="74"/>
      <c r="CA54911" s="74"/>
      <c r="CF54911" s="79"/>
      <c r="CL54911" s="79"/>
    </row>
    <row r="54912" spans="30:90">
      <c r="AD54912" s="73"/>
      <c r="AE54912" s="74"/>
      <c r="AF54912" s="74"/>
      <c r="BX54912" s="73"/>
      <c r="BY54912" s="74"/>
      <c r="BZ54912" s="74"/>
      <c r="CA54912" s="74"/>
      <c r="CF54912" s="79"/>
      <c r="CL54912" s="79"/>
    </row>
    <row r="54913" spans="30:90">
      <c r="AD54913" s="73"/>
      <c r="AE54913" s="74"/>
      <c r="AF54913" s="74"/>
      <c r="BX54913" s="73"/>
      <c r="BY54913" s="74"/>
      <c r="BZ54913" s="74"/>
      <c r="CA54913" s="74"/>
      <c r="CF54913" s="79"/>
      <c r="CL54913" s="79"/>
    </row>
    <row r="54914" spans="30:90">
      <c r="AD54914" s="73"/>
      <c r="AE54914" s="74"/>
      <c r="AF54914" s="74"/>
      <c r="BX54914" s="73"/>
      <c r="BY54914" s="74"/>
      <c r="BZ54914" s="74"/>
      <c r="CA54914" s="74"/>
      <c r="CF54914" s="79"/>
      <c r="CL54914" s="79"/>
    </row>
    <row r="54915" spans="30:90">
      <c r="AD54915" s="73"/>
      <c r="AE54915" s="74"/>
      <c r="AF54915" s="74"/>
      <c r="BX54915" s="73"/>
      <c r="BY54915" s="74"/>
      <c r="BZ54915" s="74"/>
      <c r="CA54915" s="74"/>
      <c r="CF54915" s="79"/>
      <c r="CL54915" s="79"/>
    </row>
    <row r="54916" spans="30:90">
      <c r="AD54916" s="73"/>
      <c r="AE54916" s="74"/>
      <c r="AF54916" s="74"/>
      <c r="BX54916" s="73"/>
      <c r="BY54916" s="74"/>
      <c r="BZ54916" s="74"/>
      <c r="CA54916" s="74"/>
      <c r="CF54916" s="79"/>
      <c r="CL54916" s="79"/>
    </row>
    <row r="54917" spans="30:90">
      <c r="AD54917" s="73"/>
      <c r="AE54917" s="74"/>
      <c r="AF54917" s="74"/>
      <c r="BX54917" s="73"/>
      <c r="BY54917" s="74"/>
      <c r="BZ54917" s="74"/>
      <c r="CA54917" s="74"/>
      <c r="CF54917" s="79"/>
      <c r="CL54917" s="79"/>
    </row>
    <row r="54918" spans="30:90">
      <c r="AD54918" s="73"/>
      <c r="AE54918" s="74"/>
      <c r="AF54918" s="74"/>
      <c r="BX54918" s="73"/>
      <c r="BY54918" s="74"/>
      <c r="BZ54918" s="74"/>
      <c r="CA54918" s="74"/>
      <c r="CF54918" s="79"/>
      <c r="CL54918" s="79"/>
    </row>
    <row r="54919" spans="30:90">
      <c r="AD54919" s="73"/>
      <c r="AE54919" s="74"/>
      <c r="AF54919" s="74"/>
      <c r="BX54919" s="73"/>
      <c r="BY54919" s="74"/>
      <c r="BZ54919" s="74"/>
      <c r="CA54919" s="74"/>
      <c r="CF54919" s="79"/>
      <c r="CL54919" s="79"/>
    </row>
    <row r="54920" spans="30:90">
      <c r="AD54920" s="73"/>
      <c r="AE54920" s="74"/>
      <c r="AF54920" s="74"/>
      <c r="BX54920" s="73"/>
      <c r="BY54920" s="74"/>
      <c r="BZ54920" s="74"/>
      <c r="CA54920" s="74"/>
      <c r="CF54920" s="79"/>
      <c r="CL54920" s="79"/>
    </row>
    <row r="54921" spans="30:90">
      <c r="AD54921" s="73"/>
      <c r="AE54921" s="74"/>
      <c r="AF54921" s="74"/>
      <c r="BX54921" s="73"/>
      <c r="BY54921" s="74"/>
      <c r="BZ54921" s="74"/>
      <c r="CA54921" s="74"/>
      <c r="CF54921" s="79"/>
      <c r="CL54921" s="79"/>
    </row>
    <row r="54922" spans="30:90">
      <c r="AD54922" s="73"/>
      <c r="AE54922" s="74"/>
      <c r="AF54922" s="74"/>
      <c r="BX54922" s="73"/>
      <c r="BY54922" s="74"/>
      <c r="BZ54922" s="74"/>
      <c r="CA54922" s="74"/>
      <c r="CF54922" s="79"/>
      <c r="CL54922" s="79"/>
    </row>
    <row r="54923" spans="30:90">
      <c r="AD54923" s="73"/>
      <c r="AE54923" s="74"/>
      <c r="AF54923" s="74"/>
      <c r="BX54923" s="73"/>
      <c r="BY54923" s="74"/>
      <c r="BZ54923" s="74"/>
      <c r="CA54923" s="74"/>
      <c r="CF54923" s="79"/>
      <c r="CL54923" s="79"/>
    </row>
    <row r="54924" spans="30:90">
      <c r="AD54924" s="73"/>
      <c r="AE54924" s="74"/>
      <c r="AF54924" s="74"/>
      <c r="BX54924" s="73"/>
      <c r="BY54924" s="74"/>
      <c r="BZ54924" s="74"/>
      <c r="CA54924" s="74"/>
      <c r="CF54924" s="79"/>
      <c r="CL54924" s="79"/>
    </row>
    <row r="54925" spans="30:90">
      <c r="AD54925" s="73"/>
      <c r="AE54925" s="74"/>
      <c r="AF54925" s="74"/>
      <c r="BX54925" s="73"/>
      <c r="BY54925" s="74"/>
      <c r="BZ54925" s="74"/>
      <c r="CA54925" s="74"/>
      <c r="CF54925" s="79"/>
      <c r="CL54925" s="79"/>
    </row>
    <row r="54926" spans="30:90">
      <c r="AD54926" s="73"/>
      <c r="AE54926" s="74"/>
      <c r="AF54926" s="74"/>
      <c r="BX54926" s="73"/>
      <c r="BY54926" s="74"/>
      <c r="BZ54926" s="74"/>
      <c r="CA54926" s="74"/>
      <c r="CF54926" s="79"/>
      <c r="CL54926" s="79"/>
    </row>
    <row r="54927" spans="30:90">
      <c r="AD54927" s="73"/>
      <c r="AE54927" s="74"/>
      <c r="AF54927" s="74"/>
      <c r="BX54927" s="73"/>
      <c r="BY54927" s="74"/>
      <c r="BZ54927" s="74"/>
      <c r="CA54927" s="74"/>
      <c r="CF54927" s="79"/>
      <c r="CL54927" s="79"/>
    </row>
    <row r="54928" spans="30:90">
      <c r="AD54928" s="73"/>
      <c r="AE54928" s="74"/>
      <c r="AF54928" s="74"/>
      <c r="BX54928" s="73"/>
      <c r="BY54928" s="74"/>
      <c r="BZ54928" s="74"/>
      <c r="CA54928" s="74"/>
      <c r="CF54928" s="79"/>
      <c r="CL54928" s="79"/>
    </row>
    <row r="54929" spans="30:90">
      <c r="AD54929" s="73"/>
      <c r="AE54929" s="74"/>
      <c r="AF54929" s="74"/>
      <c r="BX54929" s="73"/>
      <c r="BY54929" s="74"/>
      <c r="BZ54929" s="74"/>
      <c r="CA54929" s="74"/>
      <c r="CF54929" s="79"/>
      <c r="CL54929" s="79"/>
    </row>
    <row r="54930" spans="30:90">
      <c r="AD54930" s="73"/>
      <c r="AE54930" s="74"/>
      <c r="AF54930" s="74"/>
      <c r="BX54930" s="73"/>
      <c r="BY54930" s="74"/>
      <c r="BZ54930" s="74"/>
      <c r="CA54930" s="74"/>
      <c r="CF54930" s="79"/>
      <c r="CL54930" s="79"/>
    </row>
    <row r="54931" spans="30:90">
      <c r="AD54931" s="73"/>
      <c r="AE54931" s="74"/>
      <c r="AF54931" s="74"/>
      <c r="BX54931" s="73"/>
      <c r="BY54931" s="74"/>
      <c r="BZ54931" s="74"/>
      <c r="CA54931" s="74"/>
      <c r="CF54931" s="79"/>
      <c r="CL54931" s="79"/>
    </row>
    <row r="54932" spans="30:90">
      <c r="AD54932" s="73"/>
      <c r="AE54932" s="74"/>
      <c r="AF54932" s="74"/>
      <c r="BX54932" s="73"/>
      <c r="BY54932" s="74"/>
      <c r="BZ54932" s="74"/>
      <c r="CA54932" s="74"/>
      <c r="CF54932" s="79"/>
      <c r="CL54932" s="79"/>
    </row>
    <row r="54933" spans="30:90">
      <c r="AD54933" s="73"/>
      <c r="AE54933" s="74"/>
      <c r="AF54933" s="74"/>
      <c r="BX54933" s="73"/>
      <c r="BY54933" s="74"/>
      <c r="BZ54933" s="74"/>
      <c r="CA54933" s="74"/>
      <c r="CF54933" s="79"/>
      <c r="CL54933" s="79"/>
    </row>
    <row r="54934" spans="30:90">
      <c r="AD54934" s="73"/>
      <c r="AE54934" s="74"/>
      <c r="AF54934" s="74"/>
      <c r="BX54934" s="73"/>
      <c r="BY54934" s="74"/>
      <c r="BZ54934" s="74"/>
      <c r="CA54934" s="74"/>
      <c r="CF54934" s="79"/>
      <c r="CL54934" s="79"/>
    </row>
    <row r="54935" spans="30:90">
      <c r="AD54935" s="73"/>
      <c r="AE54935" s="74"/>
      <c r="AF54935" s="74"/>
      <c r="BX54935" s="73"/>
      <c r="BY54935" s="74"/>
      <c r="BZ54935" s="74"/>
      <c r="CA54935" s="74"/>
      <c r="CF54935" s="79"/>
      <c r="CL54935" s="79"/>
    </row>
    <row r="54936" spans="30:90">
      <c r="AD54936" s="73"/>
      <c r="AE54936" s="74"/>
      <c r="AF54936" s="74"/>
      <c r="BX54936" s="73"/>
      <c r="BY54936" s="74"/>
      <c r="BZ54936" s="74"/>
      <c r="CA54936" s="74"/>
      <c r="CF54936" s="79"/>
      <c r="CL54936" s="79"/>
    </row>
    <row r="54937" spans="30:90">
      <c r="AD54937" s="73"/>
      <c r="AE54937" s="74"/>
      <c r="AF54937" s="74"/>
      <c r="BX54937" s="73"/>
      <c r="BY54937" s="74"/>
      <c r="BZ54937" s="74"/>
      <c r="CA54937" s="74"/>
      <c r="CF54937" s="79"/>
      <c r="CL54937" s="79"/>
    </row>
    <row r="54938" spans="30:90">
      <c r="AD54938" s="73"/>
      <c r="AE54938" s="74"/>
      <c r="AF54938" s="74"/>
      <c r="BX54938" s="73"/>
      <c r="BY54938" s="74"/>
      <c r="BZ54938" s="74"/>
      <c r="CA54938" s="74"/>
      <c r="CF54938" s="79"/>
      <c r="CL54938" s="79"/>
    </row>
    <row r="54939" spans="30:90">
      <c r="AD54939" s="73"/>
      <c r="AE54939" s="74"/>
      <c r="AF54939" s="74"/>
      <c r="BX54939" s="73"/>
      <c r="BY54939" s="74"/>
      <c r="BZ54939" s="74"/>
      <c r="CA54939" s="74"/>
      <c r="CF54939" s="79"/>
      <c r="CL54939" s="79"/>
    </row>
    <row r="54940" spans="30:90">
      <c r="AD54940" s="73"/>
      <c r="AE54940" s="74"/>
      <c r="AF54940" s="74"/>
      <c r="BX54940" s="73"/>
      <c r="BY54940" s="74"/>
      <c r="BZ54940" s="74"/>
      <c r="CA54940" s="74"/>
      <c r="CF54940" s="79"/>
      <c r="CL54940" s="79"/>
    </row>
    <row r="54941" spans="30:90">
      <c r="AD54941" s="73"/>
      <c r="AE54941" s="74"/>
      <c r="AF54941" s="74"/>
      <c r="BX54941" s="73"/>
      <c r="BY54941" s="74"/>
      <c r="BZ54941" s="74"/>
      <c r="CA54941" s="74"/>
      <c r="CF54941" s="79"/>
      <c r="CL54941" s="79"/>
    </row>
    <row r="54942" spans="30:90">
      <c r="AD54942" s="73"/>
      <c r="AE54942" s="74"/>
      <c r="AF54942" s="74"/>
      <c r="BX54942" s="73"/>
      <c r="BY54942" s="74"/>
      <c r="BZ54942" s="74"/>
      <c r="CA54942" s="74"/>
      <c r="CF54942" s="79"/>
      <c r="CL54942" s="79"/>
    </row>
    <row r="54943" spans="30:90">
      <c r="AD54943" s="73"/>
      <c r="AE54943" s="74"/>
      <c r="AF54943" s="74"/>
      <c r="BX54943" s="73"/>
      <c r="BY54943" s="74"/>
      <c r="BZ54943" s="74"/>
      <c r="CA54943" s="74"/>
      <c r="CF54943" s="79"/>
      <c r="CL54943" s="79"/>
    </row>
    <row r="54944" spans="30:90">
      <c r="AD54944" s="73"/>
      <c r="AE54944" s="74"/>
      <c r="AF54944" s="74"/>
      <c r="BX54944" s="73"/>
      <c r="BY54944" s="74"/>
      <c r="BZ54944" s="74"/>
      <c r="CA54944" s="74"/>
      <c r="CF54944" s="79"/>
      <c r="CL54944" s="79"/>
    </row>
    <row r="54945" spans="30:90">
      <c r="AD54945" s="73"/>
      <c r="AE54945" s="74"/>
      <c r="AF54945" s="74"/>
      <c r="BX54945" s="73"/>
      <c r="BY54945" s="74"/>
      <c r="BZ54945" s="74"/>
      <c r="CA54945" s="74"/>
      <c r="CF54945" s="79"/>
      <c r="CL54945" s="79"/>
    </row>
    <row r="54946" spans="30:90">
      <c r="AD54946" s="73"/>
      <c r="AE54946" s="74"/>
      <c r="AF54946" s="74"/>
      <c r="BX54946" s="73"/>
      <c r="BY54946" s="74"/>
      <c r="BZ54946" s="74"/>
      <c r="CA54946" s="74"/>
      <c r="CF54946" s="79"/>
      <c r="CL54946" s="79"/>
    </row>
    <row r="54947" spans="30:90">
      <c r="AD54947" s="73"/>
      <c r="AE54947" s="74"/>
      <c r="AF54947" s="74"/>
      <c r="BX54947" s="73"/>
      <c r="BY54947" s="74"/>
      <c r="BZ54947" s="74"/>
      <c r="CA54947" s="74"/>
      <c r="CF54947" s="79"/>
      <c r="CL54947" s="79"/>
    </row>
    <row r="54948" spans="30:90">
      <c r="AD54948" s="73"/>
      <c r="AE54948" s="74"/>
      <c r="AF54948" s="74"/>
      <c r="BX54948" s="73"/>
      <c r="BY54948" s="74"/>
      <c r="BZ54948" s="74"/>
      <c r="CA54948" s="74"/>
      <c r="CF54948" s="79"/>
      <c r="CL54948" s="79"/>
    </row>
    <row r="54949" spans="30:90">
      <c r="AD54949" s="73"/>
      <c r="AE54949" s="74"/>
      <c r="AF54949" s="74"/>
      <c r="BX54949" s="73"/>
      <c r="BY54949" s="74"/>
      <c r="BZ54949" s="74"/>
      <c r="CA54949" s="74"/>
      <c r="CF54949" s="79"/>
      <c r="CL54949" s="79"/>
    </row>
    <row r="54950" spans="30:90">
      <c r="AD54950" s="73"/>
      <c r="AE54950" s="74"/>
      <c r="AF54950" s="74"/>
      <c r="BX54950" s="73"/>
      <c r="BY54950" s="74"/>
      <c r="BZ54950" s="74"/>
      <c r="CA54950" s="74"/>
      <c r="CF54950" s="79"/>
      <c r="CL54950" s="79"/>
    </row>
    <row r="54951" spans="30:90">
      <c r="AD54951" s="73"/>
      <c r="AE54951" s="74"/>
      <c r="AF54951" s="74"/>
      <c r="BX54951" s="73"/>
      <c r="BY54951" s="74"/>
      <c r="BZ54951" s="74"/>
      <c r="CA54951" s="74"/>
      <c r="CF54951" s="79"/>
      <c r="CL54951" s="79"/>
    </row>
    <row r="54952" spans="30:90">
      <c r="AD54952" s="73"/>
      <c r="AE54952" s="74"/>
      <c r="AF54952" s="74"/>
      <c r="BX54952" s="73"/>
      <c r="BY54952" s="74"/>
      <c r="BZ54952" s="74"/>
      <c r="CA54952" s="74"/>
      <c r="CF54952" s="79"/>
      <c r="CL54952" s="79"/>
    </row>
    <row r="54953" spans="30:90">
      <c r="AD54953" s="73"/>
      <c r="AE54953" s="74"/>
      <c r="AF54953" s="74"/>
      <c r="BX54953" s="73"/>
      <c r="BY54953" s="74"/>
      <c r="BZ54953" s="74"/>
      <c r="CA54953" s="74"/>
      <c r="CF54953" s="79"/>
      <c r="CL54953" s="79"/>
    </row>
    <row r="54954" spans="30:90">
      <c r="AD54954" s="73"/>
      <c r="AE54954" s="74"/>
      <c r="AF54954" s="74"/>
      <c r="BX54954" s="73"/>
      <c r="BY54954" s="74"/>
      <c r="BZ54954" s="74"/>
      <c r="CA54954" s="74"/>
      <c r="CF54954" s="79"/>
      <c r="CL54954" s="79"/>
    </row>
    <row r="54955" spans="30:90">
      <c r="AD54955" s="73"/>
      <c r="AE54955" s="74"/>
      <c r="AF54955" s="74"/>
      <c r="BX54955" s="73"/>
      <c r="BY54955" s="74"/>
      <c r="BZ54955" s="74"/>
      <c r="CA54955" s="74"/>
      <c r="CF54955" s="79"/>
      <c r="CL54955" s="79"/>
    </row>
    <row r="54956" spans="30:90">
      <c r="AD54956" s="73"/>
      <c r="AE54956" s="74"/>
      <c r="AF54956" s="74"/>
      <c r="BX54956" s="73"/>
      <c r="BY54956" s="74"/>
      <c r="BZ54956" s="74"/>
      <c r="CA54956" s="74"/>
      <c r="CF54956" s="79"/>
      <c r="CL54956" s="79"/>
    </row>
    <row r="54957" spans="30:90">
      <c r="AD54957" s="73"/>
      <c r="AE54957" s="74"/>
      <c r="AF54957" s="74"/>
      <c r="BX54957" s="73"/>
      <c r="BY54957" s="74"/>
      <c r="BZ54957" s="74"/>
      <c r="CA54957" s="74"/>
      <c r="CF54957" s="79"/>
      <c r="CL54957" s="79"/>
    </row>
    <row r="54958" spans="30:90">
      <c r="AD54958" s="73"/>
      <c r="AE54958" s="74"/>
      <c r="AF54958" s="74"/>
      <c r="BX54958" s="73"/>
      <c r="BY54958" s="74"/>
      <c r="BZ54958" s="74"/>
      <c r="CA54958" s="74"/>
      <c r="CF54958" s="79"/>
      <c r="CL54958" s="79"/>
    </row>
    <row r="54959" spans="30:90">
      <c r="AD54959" s="73"/>
      <c r="AE54959" s="74"/>
      <c r="AF54959" s="74"/>
      <c r="BX54959" s="73"/>
      <c r="BY54959" s="74"/>
      <c r="BZ54959" s="74"/>
      <c r="CA54959" s="74"/>
      <c r="CF54959" s="79"/>
      <c r="CL54959" s="79"/>
    </row>
    <row r="54960" spans="30:90">
      <c r="AD54960" s="73"/>
      <c r="AE54960" s="74"/>
      <c r="AF54960" s="74"/>
      <c r="BX54960" s="73"/>
      <c r="BY54960" s="74"/>
      <c r="BZ54960" s="74"/>
      <c r="CA54960" s="74"/>
      <c r="CF54960" s="79"/>
      <c r="CL54960" s="79"/>
    </row>
    <row r="54961" spans="30:90">
      <c r="AD54961" s="73"/>
      <c r="AE54961" s="74"/>
      <c r="AF54961" s="74"/>
      <c r="BX54961" s="73"/>
      <c r="BY54961" s="74"/>
      <c r="BZ54961" s="74"/>
      <c r="CA54961" s="74"/>
      <c r="CF54961" s="79"/>
      <c r="CL54961" s="79"/>
    </row>
    <row r="54962" spans="30:90">
      <c r="AD54962" s="73"/>
      <c r="AE54962" s="74"/>
      <c r="AF54962" s="74"/>
      <c r="BX54962" s="73"/>
      <c r="BY54962" s="74"/>
      <c r="BZ54962" s="74"/>
      <c r="CA54962" s="74"/>
      <c r="CF54962" s="79"/>
      <c r="CL54962" s="79"/>
    </row>
    <row r="54963" spans="30:90">
      <c r="AD54963" s="73"/>
      <c r="AE54963" s="74"/>
      <c r="AF54963" s="74"/>
      <c r="BX54963" s="73"/>
      <c r="BY54963" s="74"/>
      <c r="BZ54963" s="74"/>
      <c r="CA54963" s="74"/>
      <c r="CF54963" s="79"/>
      <c r="CL54963" s="79"/>
    </row>
    <row r="54964" spans="30:90">
      <c r="AD54964" s="73"/>
      <c r="AE54964" s="74"/>
      <c r="AF54964" s="74"/>
      <c r="BX54964" s="73"/>
      <c r="BY54964" s="74"/>
      <c r="BZ54964" s="74"/>
      <c r="CA54964" s="74"/>
      <c r="CF54964" s="79"/>
      <c r="CL54964" s="79"/>
    </row>
    <row r="54965" spans="30:90">
      <c r="AD54965" s="73"/>
      <c r="AE54965" s="74"/>
      <c r="AF54965" s="74"/>
      <c r="BX54965" s="73"/>
      <c r="BY54965" s="74"/>
      <c r="BZ54965" s="74"/>
      <c r="CA54965" s="74"/>
      <c r="CF54965" s="79"/>
      <c r="CL54965" s="79"/>
    </row>
    <row r="54966" spans="30:90">
      <c r="AD54966" s="73"/>
      <c r="AE54966" s="74"/>
      <c r="AF54966" s="74"/>
      <c r="BX54966" s="73"/>
      <c r="BY54966" s="74"/>
      <c r="BZ54966" s="74"/>
      <c r="CA54966" s="74"/>
      <c r="CF54966" s="79"/>
      <c r="CL54966" s="79"/>
    </row>
    <row r="54967" spans="30:90">
      <c r="AD54967" s="73"/>
      <c r="AE54967" s="74"/>
      <c r="AF54967" s="74"/>
      <c r="BX54967" s="73"/>
      <c r="BY54967" s="74"/>
      <c r="BZ54967" s="74"/>
      <c r="CA54967" s="74"/>
      <c r="CF54967" s="79"/>
      <c r="CL54967" s="79"/>
    </row>
    <row r="54968" spans="30:90">
      <c r="AD54968" s="73"/>
      <c r="AE54968" s="74"/>
      <c r="AF54968" s="74"/>
      <c r="BX54968" s="73"/>
      <c r="BY54968" s="74"/>
      <c r="BZ54968" s="74"/>
      <c r="CA54968" s="74"/>
      <c r="CF54968" s="79"/>
      <c r="CL54968" s="79"/>
    </row>
    <row r="54969" spans="30:90">
      <c r="AD54969" s="73"/>
      <c r="AE54969" s="74"/>
      <c r="AF54969" s="74"/>
      <c r="BX54969" s="73"/>
      <c r="BY54969" s="74"/>
      <c r="BZ54969" s="74"/>
      <c r="CA54969" s="74"/>
      <c r="CF54969" s="79"/>
      <c r="CL54969" s="79"/>
    </row>
    <row r="54970" spans="30:90">
      <c r="AD54970" s="73"/>
      <c r="AE54970" s="74"/>
      <c r="AF54970" s="74"/>
      <c r="BX54970" s="73"/>
      <c r="BY54970" s="74"/>
      <c r="BZ54970" s="74"/>
      <c r="CA54970" s="74"/>
      <c r="CF54970" s="79"/>
      <c r="CL54970" s="79"/>
    </row>
    <row r="54971" spans="30:90">
      <c r="AD54971" s="73"/>
      <c r="AE54971" s="74"/>
      <c r="AF54971" s="74"/>
      <c r="BX54971" s="73"/>
      <c r="BY54971" s="74"/>
      <c r="BZ54971" s="74"/>
      <c r="CA54971" s="74"/>
      <c r="CF54971" s="79"/>
      <c r="CL54971" s="79"/>
    </row>
    <row r="54972" spans="30:90">
      <c r="AD54972" s="73"/>
      <c r="AE54972" s="74"/>
      <c r="AF54972" s="74"/>
      <c r="BX54972" s="73"/>
      <c r="BY54972" s="74"/>
      <c r="BZ54972" s="74"/>
      <c r="CA54972" s="74"/>
      <c r="CF54972" s="79"/>
      <c r="CL54972" s="79"/>
    </row>
    <row r="54973" spans="30:90">
      <c r="AD54973" s="73"/>
      <c r="AE54973" s="74"/>
      <c r="AF54973" s="74"/>
      <c r="BX54973" s="73"/>
      <c r="BY54973" s="74"/>
      <c r="BZ54973" s="74"/>
      <c r="CA54973" s="74"/>
      <c r="CF54973" s="79"/>
      <c r="CL54973" s="79"/>
    </row>
    <row r="54974" spans="30:90">
      <c r="AD54974" s="73"/>
      <c r="AE54974" s="74"/>
      <c r="AF54974" s="74"/>
      <c r="BX54974" s="73"/>
      <c r="BY54974" s="74"/>
      <c r="BZ54974" s="74"/>
      <c r="CA54974" s="74"/>
      <c r="CF54974" s="79"/>
      <c r="CL54974" s="79"/>
    </row>
    <row r="54975" spans="30:90">
      <c r="AD54975" s="73"/>
      <c r="AE54975" s="74"/>
      <c r="AF54975" s="74"/>
      <c r="BX54975" s="73"/>
      <c r="BY54975" s="74"/>
      <c r="BZ54975" s="74"/>
      <c r="CA54975" s="74"/>
      <c r="CF54975" s="79"/>
      <c r="CL54975" s="79"/>
    </row>
    <row r="54976" spans="30:90">
      <c r="AD54976" s="73"/>
      <c r="AE54976" s="74"/>
      <c r="AF54976" s="74"/>
      <c r="BX54976" s="73"/>
      <c r="BY54976" s="74"/>
      <c r="BZ54976" s="74"/>
      <c r="CA54976" s="74"/>
      <c r="CF54976" s="79"/>
      <c r="CL54976" s="79"/>
    </row>
    <row r="54977" spans="30:90">
      <c r="AD54977" s="73"/>
      <c r="AE54977" s="74"/>
      <c r="AF54977" s="74"/>
      <c r="BX54977" s="73"/>
      <c r="BY54977" s="74"/>
      <c r="BZ54977" s="74"/>
      <c r="CA54977" s="74"/>
      <c r="CF54977" s="79"/>
      <c r="CL54977" s="79"/>
    </row>
    <row r="54978" spans="30:90">
      <c r="AD54978" s="73"/>
      <c r="AE54978" s="74"/>
      <c r="AF54978" s="74"/>
      <c r="BX54978" s="73"/>
      <c r="BY54978" s="74"/>
      <c r="BZ54978" s="74"/>
      <c r="CA54978" s="74"/>
      <c r="CF54978" s="79"/>
      <c r="CL54978" s="79"/>
    </row>
    <row r="54979" spans="30:90">
      <c r="AD54979" s="73"/>
      <c r="AE54979" s="74"/>
      <c r="AF54979" s="74"/>
      <c r="BX54979" s="73"/>
      <c r="BY54979" s="74"/>
      <c r="BZ54979" s="74"/>
      <c r="CA54979" s="74"/>
      <c r="CF54979" s="79"/>
      <c r="CL54979" s="79"/>
    </row>
    <row r="54980" spans="30:90">
      <c r="AD54980" s="73"/>
      <c r="AE54980" s="74"/>
      <c r="AF54980" s="74"/>
      <c r="BX54980" s="73"/>
      <c r="BY54980" s="74"/>
      <c r="BZ54980" s="74"/>
      <c r="CA54980" s="74"/>
      <c r="CF54980" s="79"/>
      <c r="CL54980" s="79"/>
    </row>
    <row r="54981" spans="30:90">
      <c r="AD54981" s="73"/>
      <c r="AE54981" s="74"/>
      <c r="AF54981" s="74"/>
      <c r="BX54981" s="73"/>
      <c r="BY54981" s="74"/>
      <c r="BZ54981" s="74"/>
      <c r="CA54981" s="74"/>
      <c r="CF54981" s="79"/>
      <c r="CL54981" s="79"/>
    </row>
    <row r="54982" spans="30:90">
      <c r="AD54982" s="73"/>
      <c r="AE54982" s="74"/>
      <c r="AF54982" s="74"/>
      <c r="BX54982" s="73"/>
      <c r="BY54982" s="74"/>
      <c r="BZ54982" s="74"/>
      <c r="CA54982" s="74"/>
      <c r="CF54982" s="79"/>
      <c r="CL54982" s="79"/>
    </row>
    <row r="54983" spans="30:90">
      <c r="AD54983" s="73"/>
      <c r="AE54983" s="74"/>
      <c r="AF54983" s="74"/>
      <c r="BX54983" s="73"/>
      <c r="BY54983" s="74"/>
      <c r="BZ54983" s="74"/>
      <c r="CA54983" s="74"/>
      <c r="CF54983" s="79"/>
      <c r="CL54983" s="79"/>
    </row>
    <row r="54984" spans="30:90">
      <c r="AD54984" s="73"/>
      <c r="AE54984" s="74"/>
      <c r="AF54984" s="74"/>
      <c r="BX54984" s="73"/>
      <c r="BY54984" s="74"/>
      <c r="BZ54984" s="74"/>
      <c r="CA54984" s="74"/>
      <c r="CF54984" s="79"/>
      <c r="CL54984" s="79"/>
    </row>
    <row r="54985" spans="30:90">
      <c r="AD54985" s="73"/>
      <c r="AE54985" s="74"/>
      <c r="AF54985" s="74"/>
      <c r="BX54985" s="73"/>
      <c r="BY54985" s="74"/>
      <c r="BZ54985" s="74"/>
      <c r="CA54985" s="74"/>
      <c r="CF54985" s="79"/>
      <c r="CL54985" s="79"/>
    </row>
    <row r="54986" spans="30:90">
      <c r="AD54986" s="73"/>
      <c r="AE54986" s="74"/>
      <c r="AF54986" s="74"/>
      <c r="BX54986" s="73"/>
      <c r="BY54986" s="74"/>
      <c r="BZ54986" s="74"/>
      <c r="CA54986" s="74"/>
      <c r="CF54986" s="79"/>
      <c r="CL54986" s="79"/>
    </row>
    <row r="54987" spans="30:90">
      <c r="AD54987" s="73"/>
      <c r="AE54987" s="74"/>
      <c r="AF54987" s="74"/>
      <c r="BX54987" s="73"/>
      <c r="BY54987" s="74"/>
      <c r="BZ54987" s="74"/>
      <c r="CA54987" s="74"/>
      <c r="CF54987" s="79"/>
      <c r="CL54987" s="79"/>
    </row>
    <row r="54988" spans="30:90">
      <c r="AD54988" s="73"/>
      <c r="AE54988" s="74"/>
      <c r="AF54988" s="74"/>
      <c r="BX54988" s="73"/>
      <c r="BY54988" s="74"/>
      <c r="BZ54988" s="74"/>
      <c r="CA54988" s="74"/>
      <c r="CF54988" s="79"/>
      <c r="CL54988" s="79"/>
    </row>
    <row r="54989" spans="30:90">
      <c r="AD54989" s="73"/>
      <c r="AE54989" s="74"/>
      <c r="AF54989" s="74"/>
      <c r="BX54989" s="73"/>
      <c r="BY54989" s="74"/>
      <c r="BZ54989" s="74"/>
      <c r="CA54989" s="74"/>
      <c r="CF54989" s="79"/>
      <c r="CL54989" s="79"/>
    </row>
    <row r="54990" spans="30:90">
      <c r="AD54990" s="73"/>
      <c r="AE54990" s="74"/>
      <c r="AF54990" s="74"/>
      <c r="BX54990" s="73"/>
      <c r="BY54990" s="74"/>
      <c r="BZ54990" s="74"/>
      <c r="CA54990" s="74"/>
      <c r="CF54990" s="79"/>
      <c r="CL54990" s="79"/>
    </row>
    <row r="54991" spans="30:90">
      <c r="AD54991" s="73"/>
      <c r="AE54991" s="74"/>
      <c r="AF54991" s="74"/>
      <c r="BX54991" s="73"/>
      <c r="BY54991" s="74"/>
      <c r="BZ54991" s="74"/>
      <c r="CA54991" s="74"/>
      <c r="CF54991" s="79"/>
      <c r="CL54991" s="79"/>
    </row>
    <row r="54992" spans="30:90">
      <c r="AD54992" s="73"/>
      <c r="AE54992" s="74"/>
      <c r="AF54992" s="74"/>
      <c r="BX54992" s="73"/>
      <c r="BY54992" s="74"/>
      <c r="BZ54992" s="74"/>
      <c r="CA54992" s="74"/>
      <c r="CF54992" s="79"/>
      <c r="CL54992" s="79"/>
    </row>
    <row r="54993" spans="30:90">
      <c r="AD54993" s="73"/>
      <c r="AE54993" s="74"/>
      <c r="AF54993" s="74"/>
      <c r="BX54993" s="73"/>
      <c r="BY54993" s="74"/>
      <c r="BZ54993" s="74"/>
      <c r="CA54993" s="74"/>
      <c r="CF54993" s="79"/>
      <c r="CL54993" s="79"/>
    </row>
    <row r="54994" spans="30:90">
      <c r="AD54994" s="73"/>
      <c r="AE54994" s="74"/>
      <c r="AF54994" s="74"/>
      <c r="BX54994" s="73"/>
      <c r="BY54994" s="74"/>
      <c r="BZ54994" s="74"/>
      <c r="CA54994" s="74"/>
      <c r="CF54994" s="79"/>
      <c r="CL54994" s="79"/>
    </row>
    <row r="54995" spans="30:90">
      <c r="AD54995" s="73"/>
      <c r="AE54995" s="74"/>
      <c r="AF54995" s="74"/>
      <c r="BX54995" s="73"/>
      <c r="BY54995" s="74"/>
      <c r="BZ54995" s="74"/>
      <c r="CA54995" s="74"/>
      <c r="CF54995" s="79"/>
      <c r="CL54995" s="79"/>
    </row>
    <row r="54996" spans="30:90">
      <c r="AD54996" s="73"/>
      <c r="AE54996" s="74"/>
      <c r="AF54996" s="74"/>
      <c r="BX54996" s="73"/>
      <c r="BY54996" s="74"/>
      <c r="BZ54996" s="74"/>
      <c r="CA54996" s="74"/>
      <c r="CF54996" s="79"/>
      <c r="CL54996" s="79"/>
    </row>
    <row r="54997" spans="30:90">
      <c r="AD54997" s="73"/>
      <c r="AE54997" s="74"/>
      <c r="AF54997" s="74"/>
      <c r="BX54997" s="73"/>
      <c r="BY54997" s="74"/>
      <c r="BZ54997" s="74"/>
      <c r="CA54997" s="74"/>
      <c r="CF54997" s="79"/>
      <c r="CL54997" s="79"/>
    </row>
    <row r="54998" spans="30:90">
      <c r="AD54998" s="73"/>
      <c r="AE54998" s="74"/>
      <c r="AF54998" s="74"/>
      <c r="BX54998" s="73"/>
      <c r="BY54998" s="74"/>
      <c r="BZ54998" s="74"/>
      <c r="CA54998" s="74"/>
      <c r="CF54998" s="79"/>
      <c r="CL54998" s="79"/>
    </row>
    <row r="54999" spans="30:90">
      <c r="AD54999" s="73"/>
      <c r="AE54999" s="74"/>
      <c r="AF54999" s="74"/>
      <c r="BX54999" s="73"/>
      <c r="BY54999" s="74"/>
      <c r="BZ54999" s="74"/>
      <c r="CA54999" s="74"/>
      <c r="CF54999" s="79"/>
      <c r="CL54999" s="79"/>
    </row>
    <row r="55000" spans="30:90">
      <c r="AD55000" s="73"/>
      <c r="AE55000" s="74"/>
      <c r="AF55000" s="74"/>
      <c r="BX55000" s="73"/>
      <c r="BY55000" s="74"/>
      <c r="BZ55000" s="74"/>
      <c r="CA55000" s="74"/>
      <c r="CF55000" s="79"/>
      <c r="CL55000" s="79"/>
    </row>
    <row r="55001" spans="30:90">
      <c r="AD55001" s="73"/>
      <c r="AE55001" s="74"/>
      <c r="AF55001" s="74"/>
      <c r="BX55001" s="73"/>
      <c r="BY55001" s="74"/>
      <c r="BZ55001" s="74"/>
      <c r="CA55001" s="74"/>
      <c r="CF55001" s="79"/>
      <c r="CL55001" s="79"/>
    </row>
    <row r="55002" spans="30:90">
      <c r="AD55002" s="73"/>
      <c r="AE55002" s="74"/>
      <c r="AF55002" s="74"/>
      <c r="BX55002" s="73"/>
      <c r="BY55002" s="74"/>
      <c r="BZ55002" s="74"/>
      <c r="CA55002" s="74"/>
      <c r="CF55002" s="79"/>
      <c r="CL55002" s="79"/>
    </row>
    <row r="55003" spans="30:90">
      <c r="AD55003" s="73"/>
      <c r="AE55003" s="74"/>
      <c r="AF55003" s="74"/>
      <c r="BX55003" s="73"/>
      <c r="BY55003" s="74"/>
      <c r="BZ55003" s="74"/>
      <c r="CA55003" s="74"/>
      <c r="CF55003" s="79"/>
      <c r="CL55003" s="79"/>
    </row>
    <row r="55004" spans="30:90">
      <c r="AD55004" s="73"/>
      <c r="AE55004" s="74"/>
      <c r="AF55004" s="74"/>
      <c r="BX55004" s="73"/>
      <c r="BY55004" s="74"/>
      <c r="BZ55004" s="74"/>
      <c r="CA55004" s="74"/>
      <c r="CF55004" s="79"/>
      <c r="CL55004" s="79"/>
    </row>
    <row r="55005" spans="30:90">
      <c r="AD55005" s="73"/>
      <c r="AE55005" s="74"/>
      <c r="AF55005" s="74"/>
      <c r="BX55005" s="73"/>
      <c r="BY55005" s="74"/>
      <c r="BZ55005" s="74"/>
      <c r="CA55005" s="74"/>
      <c r="CF55005" s="79"/>
      <c r="CL55005" s="79"/>
    </row>
    <row r="55006" spans="30:90">
      <c r="AD55006" s="73"/>
      <c r="AE55006" s="74"/>
      <c r="AF55006" s="74"/>
      <c r="BX55006" s="73"/>
      <c r="BY55006" s="74"/>
      <c r="BZ55006" s="74"/>
      <c r="CA55006" s="74"/>
      <c r="CF55006" s="79"/>
      <c r="CL55006" s="79"/>
    </row>
    <row r="55007" spans="30:90">
      <c r="AD55007" s="73"/>
      <c r="AE55007" s="74"/>
      <c r="AF55007" s="74"/>
      <c r="BX55007" s="73"/>
      <c r="BY55007" s="74"/>
      <c r="BZ55007" s="74"/>
      <c r="CA55007" s="74"/>
      <c r="CF55007" s="79"/>
      <c r="CL55007" s="79"/>
    </row>
    <row r="55008" spans="30:90">
      <c r="AD55008" s="73"/>
      <c r="AE55008" s="74"/>
      <c r="AF55008" s="74"/>
      <c r="BX55008" s="73"/>
      <c r="BY55008" s="74"/>
      <c r="BZ55008" s="74"/>
      <c r="CA55008" s="74"/>
      <c r="CF55008" s="79"/>
      <c r="CL55008" s="79"/>
    </row>
    <row r="55009" spans="30:90">
      <c r="AD55009" s="73"/>
      <c r="AE55009" s="74"/>
      <c r="AF55009" s="74"/>
      <c r="BX55009" s="73"/>
      <c r="BY55009" s="74"/>
      <c r="BZ55009" s="74"/>
      <c r="CA55009" s="74"/>
      <c r="CF55009" s="79"/>
      <c r="CL55009" s="79"/>
    </row>
    <row r="55010" spans="30:90">
      <c r="AD55010" s="73"/>
      <c r="AE55010" s="74"/>
      <c r="AF55010" s="74"/>
      <c r="BX55010" s="73"/>
      <c r="BY55010" s="74"/>
      <c r="BZ55010" s="74"/>
      <c r="CA55010" s="74"/>
      <c r="CF55010" s="79"/>
      <c r="CL55010" s="79"/>
    </row>
    <row r="55011" spans="30:90">
      <c r="AD55011" s="73"/>
      <c r="AE55011" s="74"/>
      <c r="AF55011" s="74"/>
      <c r="BX55011" s="73"/>
      <c r="BY55011" s="74"/>
      <c r="BZ55011" s="74"/>
      <c r="CA55011" s="74"/>
      <c r="CF55011" s="79"/>
      <c r="CL55011" s="79"/>
    </row>
    <row r="55012" spans="30:90">
      <c r="AD55012" s="73"/>
      <c r="AE55012" s="74"/>
      <c r="AF55012" s="74"/>
      <c r="BX55012" s="73"/>
      <c r="BY55012" s="74"/>
      <c r="BZ55012" s="74"/>
      <c r="CA55012" s="74"/>
      <c r="CF55012" s="79"/>
      <c r="CL55012" s="79"/>
    </row>
    <row r="55013" spans="30:90">
      <c r="AD55013" s="73"/>
      <c r="AE55013" s="74"/>
      <c r="AF55013" s="74"/>
      <c r="BX55013" s="73"/>
      <c r="BY55013" s="74"/>
      <c r="BZ55013" s="74"/>
      <c r="CA55013" s="74"/>
      <c r="CF55013" s="79"/>
      <c r="CL55013" s="79"/>
    </row>
    <row r="55014" spans="30:90">
      <c r="AD55014" s="73"/>
      <c r="AE55014" s="74"/>
      <c r="AF55014" s="74"/>
      <c r="BX55014" s="73"/>
      <c r="BY55014" s="74"/>
      <c r="BZ55014" s="74"/>
      <c r="CA55014" s="74"/>
      <c r="CF55014" s="79"/>
      <c r="CL55014" s="79"/>
    </row>
    <row r="55015" spans="30:90">
      <c r="AD55015" s="73"/>
      <c r="AE55015" s="74"/>
      <c r="AF55015" s="74"/>
      <c r="BX55015" s="73"/>
      <c r="BY55015" s="74"/>
      <c r="BZ55015" s="74"/>
      <c r="CA55015" s="74"/>
      <c r="CF55015" s="79"/>
      <c r="CL55015" s="79"/>
    </row>
    <row r="55016" spans="30:90">
      <c r="AD55016" s="73"/>
      <c r="AE55016" s="74"/>
      <c r="AF55016" s="74"/>
      <c r="BX55016" s="73"/>
      <c r="BY55016" s="74"/>
      <c r="BZ55016" s="74"/>
      <c r="CA55016" s="74"/>
      <c r="CF55016" s="79"/>
      <c r="CL55016" s="79"/>
    </row>
    <row r="55017" spans="30:90">
      <c r="AD55017" s="73"/>
      <c r="AE55017" s="74"/>
      <c r="AF55017" s="74"/>
      <c r="BX55017" s="73"/>
      <c r="BY55017" s="74"/>
      <c r="BZ55017" s="74"/>
      <c r="CA55017" s="74"/>
      <c r="CF55017" s="79"/>
      <c r="CL55017" s="79"/>
    </row>
    <row r="55018" spans="30:90">
      <c r="AD55018" s="73"/>
      <c r="AE55018" s="74"/>
      <c r="AF55018" s="74"/>
      <c r="BX55018" s="73"/>
      <c r="BY55018" s="74"/>
      <c r="BZ55018" s="74"/>
      <c r="CA55018" s="74"/>
      <c r="CF55018" s="79"/>
      <c r="CL55018" s="79"/>
    </row>
    <row r="55019" spans="30:90">
      <c r="AD55019" s="73"/>
      <c r="AE55019" s="74"/>
      <c r="AF55019" s="74"/>
      <c r="BX55019" s="73"/>
      <c r="BY55019" s="74"/>
      <c r="BZ55019" s="74"/>
      <c r="CA55019" s="74"/>
      <c r="CF55019" s="79"/>
      <c r="CL55019" s="79"/>
    </row>
    <row r="55020" spans="30:90">
      <c r="AD55020" s="73"/>
      <c r="AE55020" s="74"/>
      <c r="AF55020" s="74"/>
      <c r="BX55020" s="73"/>
      <c r="BY55020" s="74"/>
      <c r="BZ55020" s="74"/>
      <c r="CA55020" s="74"/>
      <c r="CF55020" s="79"/>
      <c r="CL55020" s="79"/>
    </row>
    <row r="55021" spans="30:90">
      <c r="AD55021" s="73"/>
      <c r="AE55021" s="74"/>
      <c r="AF55021" s="74"/>
      <c r="BX55021" s="73"/>
      <c r="BY55021" s="74"/>
      <c r="BZ55021" s="74"/>
      <c r="CA55021" s="74"/>
      <c r="CF55021" s="79"/>
      <c r="CL55021" s="79"/>
    </row>
    <row r="55022" spans="30:90">
      <c r="AD55022" s="73"/>
      <c r="AE55022" s="74"/>
      <c r="AF55022" s="74"/>
      <c r="BX55022" s="73"/>
      <c r="BY55022" s="74"/>
      <c r="BZ55022" s="74"/>
      <c r="CA55022" s="74"/>
      <c r="CF55022" s="79"/>
      <c r="CL55022" s="79"/>
    </row>
    <row r="55023" spans="30:90">
      <c r="AD55023" s="73"/>
      <c r="AE55023" s="74"/>
      <c r="AF55023" s="74"/>
      <c r="BX55023" s="73"/>
      <c r="BY55023" s="74"/>
      <c r="BZ55023" s="74"/>
      <c r="CA55023" s="74"/>
      <c r="CF55023" s="79"/>
      <c r="CL55023" s="79"/>
    </row>
    <row r="55024" spans="30:90">
      <c r="AD55024" s="73"/>
      <c r="AE55024" s="74"/>
      <c r="AF55024" s="74"/>
      <c r="BX55024" s="73"/>
      <c r="BY55024" s="74"/>
      <c r="BZ55024" s="74"/>
      <c r="CA55024" s="74"/>
      <c r="CF55024" s="79"/>
      <c r="CL55024" s="79"/>
    </row>
    <row r="55025" spans="30:90">
      <c r="AD55025" s="73"/>
      <c r="AE55025" s="74"/>
      <c r="AF55025" s="74"/>
      <c r="BX55025" s="73"/>
      <c r="BY55025" s="74"/>
      <c r="BZ55025" s="74"/>
      <c r="CA55025" s="74"/>
      <c r="CF55025" s="79"/>
      <c r="CL55025" s="79"/>
    </row>
    <row r="55026" spans="30:90">
      <c r="AD55026" s="73"/>
      <c r="AE55026" s="74"/>
      <c r="AF55026" s="74"/>
      <c r="BX55026" s="73"/>
      <c r="BY55026" s="74"/>
      <c r="BZ55026" s="74"/>
      <c r="CA55026" s="74"/>
      <c r="CF55026" s="79"/>
      <c r="CL55026" s="79"/>
    </row>
    <row r="55027" spans="30:90">
      <c r="AD55027" s="73"/>
      <c r="AE55027" s="74"/>
      <c r="AF55027" s="74"/>
      <c r="BX55027" s="73"/>
      <c r="BY55027" s="74"/>
      <c r="BZ55027" s="74"/>
      <c r="CA55027" s="74"/>
      <c r="CF55027" s="79"/>
      <c r="CL55027" s="79"/>
    </row>
    <row r="55028" spans="30:90">
      <c r="AD55028" s="73"/>
      <c r="AE55028" s="74"/>
      <c r="AF55028" s="74"/>
      <c r="BX55028" s="73"/>
      <c r="BY55028" s="74"/>
      <c r="BZ55028" s="74"/>
      <c r="CA55028" s="74"/>
      <c r="CF55028" s="79"/>
      <c r="CL55028" s="79"/>
    </row>
    <row r="55029" spans="30:90">
      <c r="AD55029" s="73"/>
      <c r="AE55029" s="74"/>
      <c r="AF55029" s="74"/>
      <c r="BX55029" s="73"/>
      <c r="BY55029" s="74"/>
      <c r="BZ55029" s="74"/>
      <c r="CA55029" s="74"/>
      <c r="CF55029" s="79"/>
      <c r="CL55029" s="79"/>
    </row>
    <row r="55030" spans="30:90">
      <c r="AD55030" s="73"/>
      <c r="AE55030" s="74"/>
      <c r="AF55030" s="74"/>
      <c r="BX55030" s="73"/>
      <c r="BY55030" s="74"/>
      <c r="BZ55030" s="74"/>
      <c r="CA55030" s="74"/>
      <c r="CF55030" s="79"/>
      <c r="CL55030" s="79"/>
    </row>
    <row r="55031" spans="30:90">
      <c r="AD55031" s="73"/>
      <c r="AE55031" s="74"/>
      <c r="AF55031" s="74"/>
      <c r="BX55031" s="73"/>
      <c r="BY55031" s="74"/>
      <c r="BZ55031" s="74"/>
      <c r="CA55031" s="74"/>
      <c r="CF55031" s="79"/>
      <c r="CL55031" s="79"/>
    </row>
    <row r="55032" spans="30:90">
      <c r="AD55032" s="73"/>
      <c r="AE55032" s="74"/>
      <c r="AF55032" s="74"/>
      <c r="BX55032" s="73"/>
      <c r="BY55032" s="74"/>
      <c r="BZ55032" s="74"/>
      <c r="CA55032" s="74"/>
      <c r="CF55032" s="79"/>
      <c r="CL55032" s="79"/>
    </row>
    <row r="55033" spans="30:90">
      <c r="AD55033" s="73"/>
      <c r="AE55033" s="74"/>
      <c r="AF55033" s="74"/>
      <c r="BX55033" s="73"/>
      <c r="BY55033" s="74"/>
      <c r="BZ55033" s="74"/>
      <c r="CA55033" s="74"/>
      <c r="CF55033" s="79"/>
      <c r="CL55033" s="79"/>
    </row>
    <row r="55034" spans="30:90">
      <c r="AD55034" s="73"/>
      <c r="AE55034" s="74"/>
      <c r="AF55034" s="74"/>
      <c r="BX55034" s="73"/>
      <c r="BY55034" s="74"/>
      <c r="BZ55034" s="74"/>
      <c r="CA55034" s="74"/>
      <c r="CF55034" s="79"/>
      <c r="CL55034" s="79"/>
    </row>
    <row r="55035" spans="30:90">
      <c r="AD55035" s="73"/>
      <c r="AE55035" s="74"/>
      <c r="AF55035" s="74"/>
      <c r="BX55035" s="73"/>
      <c r="BY55035" s="74"/>
      <c r="BZ55035" s="74"/>
      <c r="CA55035" s="74"/>
      <c r="CF55035" s="79"/>
      <c r="CL55035" s="79"/>
    </row>
    <row r="55036" spans="30:90">
      <c r="AD55036" s="73"/>
      <c r="AE55036" s="74"/>
      <c r="AF55036" s="74"/>
      <c r="BX55036" s="73"/>
      <c r="BY55036" s="74"/>
      <c r="BZ55036" s="74"/>
      <c r="CA55036" s="74"/>
      <c r="CF55036" s="79"/>
      <c r="CL55036" s="79"/>
    </row>
    <row r="55037" spans="30:90">
      <c r="AD55037" s="73"/>
      <c r="AE55037" s="74"/>
      <c r="AF55037" s="74"/>
      <c r="BX55037" s="73"/>
      <c r="BY55037" s="74"/>
      <c r="BZ55037" s="74"/>
      <c r="CA55037" s="74"/>
      <c r="CF55037" s="79"/>
      <c r="CL55037" s="79"/>
    </row>
    <row r="55038" spans="30:90">
      <c r="AD55038" s="73"/>
      <c r="AE55038" s="74"/>
      <c r="AF55038" s="74"/>
      <c r="BX55038" s="73"/>
      <c r="BY55038" s="74"/>
      <c r="BZ55038" s="74"/>
      <c r="CA55038" s="74"/>
      <c r="CF55038" s="79"/>
      <c r="CL55038" s="79"/>
    </row>
    <row r="55039" spans="30:90">
      <c r="AD55039" s="73"/>
      <c r="AE55039" s="74"/>
      <c r="AF55039" s="74"/>
      <c r="BX55039" s="73"/>
      <c r="BY55039" s="74"/>
      <c r="BZ55039" s="74"/>
      <c r="CA55039" s="74"/>
      <c r="CF55039" s="79"/>
      <c r="CL55039" s="79"/>
    </row>
    <row r="55040" spans="30:90">
      <c r="AD55040" s="73"/>
      <c r="AE55040" s="74"/>
      <c r="AF55040" s="74"/>
      <c r="BX55040" s="73"/>
      <c r="BY55040" s="74"/>
      <c r="BZ55040" s="74"/>
      <c r="CA55040" s="74"/>
      <c r="CF55040" s="79"/>
      <c r="CL55040" s="79"/>
    </row>
    <row r="55041" spans="30:90">
      <c r="AD55041" s="73"/>
      <c r="AE55041" s="74"/>
      <c r="AF55041" s="74"/>
      <c r="BX55041" s="73"/>
      <c r="BY55041" s="74"/>
      <c r="BZ55041" s="74"/>
      <c r="CA55041" s="74"/>
      <c r="CF55041" s="79"/>
      <c r="CL55041" s="79"/>
    </row>
    <row r="55042" spans="30:90">
      <c r="AD55042" s="73"/>
      <c r="AE55042" s="74"/>
      <c r="AF55042" s="74"/>
      <c r="BX55042" s="73"/>
      <c r="BY55042" s="74"/>
      <c r="BZ55042" s="74"/>
      <c r="CA55042" s="74"/>
      <c r="CF55042" s="79"/>
      <c r="CL55042" s="79"/>
    </row>
    <row r="55043" spans="30:90">
      <c r="AD55043" s="73"/>
      <c r="AE55043" s="74"/>
      <c r="AF55043" s="74"/>
      <c r="BX55043" s="73"/>
      <c r="BY55043" s="74"/>
      <c r="BZ55043" s="74"/>
      <c r="CA55043" s="74"/>
      <c r="CF55043" s="79"/>
      <c r="CL55043" s="79"/>
    </row>
    <row r="55044" spans="30:90">
      <c r="AD55044" s="73"/>
      <c r="AE55044" s="74"/>
      <c r="AF55044" s="74"/>
      <c r="BX55044" s="73"/>
      <c r="BY55044" s="74"/>
      <c r="BZ55044" s="74"/>
      <c r="CA55044" s="74"/>
      <c r="CF55044" s="79"/>
      <c r="CL55044" s="79"/>
    </row>
    <row r="55045" spans="30:90">
      <c r="AD55045" s="73"/>
      <c r="AE55045" s="74"/>
      <c r="AF55045" s="74"/>
      <c r="BX55045" s="73"/>
      <c r="BY55045" s="74"/>
      <c r="BZ55045" s="74"/>
      <c r="CA55045" s="74"/>
      <c r="CF55045" s="79"/>
      <c r="CL55045" s="79"/>
    </row>
    <row r="55046" spans="30:90">
      <c r="AD55046" s="73"/>
      <c r="AE55046" s="74"/>
      <c r="AF55046" s="74"/>
      <c r="BX55046" s="73"/>
      <c r="BY55046" s="74"/>
      <c r="BZ55046" s="74"/>
      <c r="CA55046" s="74"/>
      <c r="CF55046" s="79"/>
      <c r="CL55046" s="79"/>
    </row>
    <row r="55047" spans="30:90">
      <c r="AD55047" s="73"/>
      <c r="AE55047" s="74"/>
      <c r="AF55047" s="74"/>
      <c r="BX55047" s="73"/>
      <c r="BY55047" s="74"/>
      <c r="BZ55047" s="74"/>
      <c r="CA55047" s="74"/>
      <c r="CF55047" s="79"/>
      <c r="CL55047" s="79"/>
    </row>
    <row r="55048" spans="30:90">
      <c r="AD55048" s="73"/>
      <c r="AE55048" s="74"/>
      <c r="AF55048" s="74"/>
      <c r="BX55048" s="73"/>
      <c r="BY55048" s="74"/>
      <c r="BZ55048" s="74"/>
      <c r="CA55048" s="74"/>
      <c r="CF55048" s="79"/>
      <c r="CL55048" s="79"/>
    </row>
    <row r="55049" spans="30:90">
      <c r="AD55049" s="73"/>
      <c r="AE55049" s="74"/>
      <c r="AF55049" s="74"/>
      <c r="BX55049" s="73"/>
      <c r="BY55049" s="74"/>
      <c r="BZ55049" s="74"/>
      <c r="CA55049" s="74"/>
      <c r="CF55049" s="79"/>
      <c r="CL55049" s="79"/>
    </row>
    <row r="55050" spans="30:90">
      <c r="AD55050" s="73"/>
      <c r="AE55050" s="74"/>
      <c r="AF55050" s="74"/>
      <c r="BX55050" s="73"/>
      <c r="BY55050" s="74"/>
      <c r="BZ55050" s="74"/>
      <c r="CA55050" s="74"/>
      <c r="CF55050" s="79"/>
      <c r="CL55050" s="79"/>
    </row>
    <row r="55051" spans="30:90">
      <c r="AD55051" s="73"/>
      <c r="AE55051" s="74"/>
      <c r="AF55051" s="74"/>
      <c r="BX55051" s="73"/>
      <c r="BY55051" s="74"/>
      <c r="BZ55051" s="74"/>
      <c r="CA55051" s="74"/>
      <c r="CF55051" s="79"/>
      <c r="CL55051" s="79"/>
    </row>
    <row r="55052" spans="30:90">
      <c r="AD55052" s="73"/>
      <c r="AE55052" s="74"/>
      <c r="AF55052" s="74"/>
      <c r="BX55052" s="73"/>
      <c r="BY55052" s="74"/>
      <c r="BZ55052" s="74"/>
      <c r="CA55052" s="74"/>
      <c r="CF55052" s="79"/>
      <c r="CL55052" s="79"/>
    </row>
    <row r="55053" spans="30:90">
      <c r="AD55053" s="73"/>
      <c r="AE55053" s="74"/>
      <c r="AF55053" s="74"/>
      <c r="BX55053" s="73"/>
      <c r="BY55053" s="74"/>
      <c r="BZ55053" s="74"/>
      <c r="CA55053" s="74"/>
      <c r="CF55053" s="79"/>
      <c r="CL55053" s="79"/>
    </row>
    <row r="55054" spans="30:90">
      <c r="AD55054" s="73"/>
      <c r="AE55054" s="74"/>
      <c r="AF55054" s="74"/>
      <c r="BX55054" s="73"/>
      <c r="BY55054" s="74"/>
      <c r="BZ55054" s="74"/>
      <c r="CA55054" s="74"/>
      <c r="CF55054" s="79"/>
      <c r="CL55054" s="79"/>
    </row>
    <row r="55055" spans="30:90">
      <c r="AD55055" s="73"/>
      <c r="AE55055" s="74"/>
      <c r="AF55055" s="74"/>
      <c r="BX55055" s="73"/>
      <c r="BY55055" s="74"/>
      <c r="BZ55055" s="74"/>
      <c r="CA55055" s="74"/>
      <c r="CF55055" s="79"/>
      <c r="CL55055" s="79"/>
    </row>
    <row r="55056" spans="30:90">
      <c r="AD55056" s="73"/>
      <c r="AE55056" s="74"/>
      <c r="AF55056" s="74"/>
      <c r="BX55056" s="73"/>
      <c r="BY55056" s="74"/>
      <c r="BZ55056" s="74"/>
      <c r="CA55056" s="74"/>
      <c r="CF55056" s="79"/>
      <c r="CL55056" s="79"/>
    </row>
    <row r="55057" spans="30:90">
      <c r="AD55057" s="73"/>
      <c r="AE55057" s="74"/>
      <c r="AF55057" s="74"/>
      <c r="BX55057" s="73"/>
      <c r="BY55057" s="74"/>
      <c r="BZ55057" s="74"/>
      <c r="CA55057" s="74"/>
      <c r="CF55057" s="79"/>
      <c r="CL55057" s="79"/>
    </row>
    <row r="55058" spans="30:90">
      <c r="AD55058" s="73"/>
      <c r="AE55058" s="74"/>
      <c r="AF55058" s="74"/>
      <c r="BX55058" s="73"/>
      <c r="BY55058" s="74"/>
      <c r="BZ55058" s="74"/>
      <c r="CA55058" s="74"/>
      <c r="CF55058" s="79"/>
      <c r="CL55058" s="79"/>
    </row>
    <row r="55059" spans="30:90">
      <c r="AD55059" s="73"/>
      <c r="AE55059" s="74"/>
      <c r="AF55059" s="74"/>
      <c r="BX55059" s="73"/>
      <c r="BY55059" s="74"/>
      <c r="BZ55059" s="74"/>
      <c r="CA55059" s="74"/>
      <c r="CF55059" s="79"/>
      <c r="CL55059" s="79"/>
    </row>
    <row r="55060" spans="30:90">
      <c r="AD55060" s="73"/>
      <c r="AE55060" s="74"/>
      <c r="AF55060" s="74"/>
      <c r="BX55060" s="73"/>
      <c r="BY55060" s="74"/>
      <c r="BZ55060" s="74"/>
      <c r="CA55060" s="74"/>
      <c r="CF55060" s="79"/>
      <c r="CL55060" s="79"/>
    </row>
    <row r="55061" spans="30:90">
      <c r="AD55061" s="73"/>
      <c r="AE55061" s="74"/>
      <c r="AF55061" s="74"/>
      <c r="BX55061" s="73"/>
      <c r="BY55061" s="74"/>
      <c r="BZ55061" s="74"/>
      <c r="CA55061" s="74"/>
      <c r="CF55061" s="79"/>
      <c r="CL55061" s="79"/>
    </row>
    <row r="55062" spans="30:90">
      <c r="AD55062" s="73"/>
      <c r="AE55062" s="74"/>
      <c r="AF55062" s="74"/>
      <c r="BX55062" s="73"/>
      <c r="BY55062" s="74"/>
      <c r="BZ55062" s="74"/>
      <c r="CA55062" s="74"/>
      <c r="CF55062" s="79"/>
      <c r="CL55062" s="79"/>
    </row>
    <row r="55063" spans="30:90">
      <c r="AD55063" s="73"/>
      <c r="AE55063" s="74"/>
      <c r="AF55063" s="74"/>
      <c r="BX55063" s="73"/>
      <c r="BY55063" s="74"/>
      <c r="BZ55063" s="74"/>
      <c r="CA55063" s="74"/>
      <c r="CF55063" s="79"/>
      <c r="CL55063" s="79"/>
    </row>
    <row r="55064" spans="30:90">
      <c r="AD55064" s="73"/>
      <c r="AE55064" s="74"/>
      <c r="AF55064" s="74"/>
      <c r="BX55064" s="73"/>
      <c r="BY55064" s="74"/>
      <c r="BZ55064" s="74"/>
      <c r="CA55064" s="74"/>
      <c r="CF55064" s="79"/>
      <c r="CL55064" s="79"/>
    </row>
    <row r="55065" spans="30:90">
      <c r="AD55065" s="73"/>
      <c r="AE55065" s="74"/>
      <c r="AF55065" s="74"/>
      <c r="BX55065" s="73"/>
      <c r="BY55065" s="74"/>
      <c r="BZ55065" s="74"/>
      <c r="CA55065" s="74"/>
      <c r="CF55065" s="79"/>
      <c r="CL55065" s="79"/>
    </row>
    <row r="55066" spans="30:90">
      <c r="AD55066" s="73"/>
      <c r="AE55066" s="74"/>
      <c r="AF55066" s="74"/>
      <c r="BX55066" s="73"/>
      <c r="BY55066" s="74"/>
      <c r="BZ55066" s="74"/>
      <c r="CA55066" s="74"/>
      <c r="CF55066" s="79"/>
      <c r="CL55066" s="79"/>
    </row>
    <row r="55067" spans="30:90">
      <c r="AD55067" s="73"/>
      <c r="AE55067" s="74"/>
      <c r="AF55067" s="74"/>
      <c r="BX55067" s="73"/>
      <c r="BY55067" s="74"/>
      <c r="BZ55067" s="74"/>
      <c r="CA55067" s="74"/>
      <c r="CF55067" s="79"/>
      <c r="CL55067" s="79"/>
    </row>
    <row r="55068" spans="30:90">
      <c r="AD55068" s="73"/>
      <c r="AE55068" s="74"/>
      <c r="AF55068" s="74"/>
      <c r="BX55068" s="73"/>
      <c r="BY55068" s="74"/>
      <c r="BZ55068" s="74"/>
      <c r="CA55068" s="74"/>
      <c r="CF55068" s="79"/>
      <c r="CL55068" s="79"/>
    </row>
    <row r="55069" spans="30:90">
      <c r="AD55069" s="73"/>
      <c r="AE55069" s="74"/>
      <c r="AF55069" s="74"/>
      <c r="BX55069" s="73"/>
      <c r="BY55069" s="74"/>
      <c r="BZ55069" s="74"/>
      <c r="CA55069" s="74"/>
      <c r="CF55069" s="79"/>
      <c r="CL55069" s="79"/>
    </row>
    <row r="55070" spans="30:90">
      <c r="AD55070" s="73"/>
      <c r="AE55070" s="74"/>
      <c r="AF55070" s="74"/>
      <c r="BX55070" s="73"/>
      <c r="BY55070" s="74"/>
      <c r="BZ55070" s="74"/>
      <c r="CA55070" s="74"/>
      <c r="CF55070" s="79"/>
      <c r="CL55070" s="79"/>
    </row>
    <row r="55071" spans="30:90">
      <c r="AD55071" s="73"/>
      <c r="AE55071" s="74"/>
      <c r="AF55071" s="74"/>
      <c r="BX55071" s="73"/>
      <c r="BY55071" s="74"/>
      <c r="BZ55071" s="74"/>
      <c r="CA55071" s="74"/>
      <c r="CF55071" s="79"/>
      <c r="CL55071" s="79"/>
    </row>
    <row r="55072" spans="30:90">
      <c r="AD55072" s="73"/>
      <c r="AE55072" s="74"/>
      <c r="AF55072" s="74"/>
      <c r="BX55072" s="73"/>
      <c r="BY55072" s="74"/>
      <c r="BZ55072" s="74"/>
      <c r="CA55072" s="74"/>
      <c r="CF55072" s="79"/>
      <c r="CL55072" s="79"/>
    </row>
    <row r="55073" spans="30:90">
      <c r="AD55073" s="73"/>
      <c r="AE55073" s="74"/>
      <c r="AF55073" s="74"/>
      <c r="BX55073" s="73"/>
      <c r="BY55073" s="74"/>
      <c r="BZ55073" s="74"/>
      <c r="CA55073" s="74"/>
      <c r="CF55073" s="79"/>
      <c r="CL55073" s="79"/>
    </row>
    <row r="55074" spans="30:90">
      <c r="AD55074" s="73"/>
      <c r="AE55074" s="74"/>
      <c r="AF55074" s="74"/>
      <c r="BX55074" s="73"/>
      <c r="BY55074" s="74"/>
      <c r="BZ55074" s="74"/>
      <c r="CA55074" s="74"/>
      <c r="CF55074" s="79"/>
      <c r="CL55074" s="79"/>
    </row>
    <row r="55075" spans="30:90">
      <c r="AD55075" s="73"/>
      <c r="AE55075" s="74"/>
      <c r="AF55075" s="74"/>
      <c r="BX55075" s="73"/>
      <c r="BY55075" s="74"/>
      <c r="BZ55075" s="74"/>
      <c r="CA55075" s="74"/>
      <c r="CF55075" s="79"/>
      <c r="CL55075" s="79"/>
    </row>
    <row r="55076" spans="30:90">
      <c r="AD55076" s="73"/>
      <c r="AE55076" s="74"/>
      <c r="AF55076" s="74"/>
      <c r="BX55076" s="73"/>
      <c r="BY55076" s="74"/>
      <c r="BZ55076" s="74"/>
      <c r="CA55076" s="74"/>
      <c r="CF55076" s="79"/>
      <c r="CL55076" s="79"/>
    </row>
    <row r="55077" spans="30:90">
      <c r="AD55077" s="73"/>
      <c r="AE55077" s="74"/>
      <c r="AF55077" s="74"/>
      <c r="BX55077" s="73"/>
      <c r="BY55077" s="74"/>
      <c r="BZ55077" s="74"/>
      <c r="CA55077" s="74"/>
      <c r="CF55077" s="79"/>
      <c r="CL55077" s="79"/>
    </row>
    <row r="55078" spans="30:90">
      <c r="AD55078" s="73"/>
      <c r="AE55078" s="74"/>
      <c r="AF55078" s="74"/>
      <c r="BX55078" s="73"/>
      <c r="BY55078" s="74"/>
      <c r="BZ55078" s="74"/>
      <c r="CA55078" s="74"/>
      <c r="CF55078" s="79"/>
      <c r="CL55078" s="79"/>
    </row>
    <row r="55079" spans="30:90">
      <c r="AD55079" s="73"/>
      <c r="AE55079" s="74"/>
      <c r="AF55079" s="74"/>
      <c r="BX55079" s="73"/>
      <c r="BY55079" s="74"/>
      <c r="BZ55079" s="74"/>
      <c r="CA55079" s="74"/>
      <c r="CF55079" s="79"/>
      <c r="CL55079" s="79"/>
    </row>
    <row r="55080" spans="30:90">
      <c r="AD55080" s="73"/>
      <c r="AE55080" s="74"/>
      <c r="AF55080" s="74"/>
      <c r="BX55080" s="73"/>
      <c r="BY55080" s="74"/>
      <c r="BZ55080" s="74"/>
      <c r="CA55080" s="74"/>
      <c r="CF55080" s="79"/>
      <c r="CL55080" s="79"/>
    </row>
    <row r="55081" spans="30:90">
      <c r="AD55081" s="73"/>
      <c r="AE55081" s="74"/>
      <c r="AF55081" s="74"/>
      <c r="BX55081" s="73"/>
      <c r="BY55081" s="74"/>
      <c r="BZ55081" s="74"/>
      <c r="CA55081" s="74"/>
      <c r="CF55081" s="79"/>
      <c r="CL55081" s="79"/>
    </row>
    <row r="55082" spans="30:90">
      <c r="AD55082" s="73"/>
      <c r="AE55082" s="74"/>
      <c r="AF55082" s="74"/>
      <c r="BX55082" s="73"/>
      <c r="BY55082" s="74"/>
      <c r="BZ55082" s="74"/>
      <c r="CA55082" s="74"/>
      <c r="CF55082" s="79"/>
      <c r="CL55082" s="79"/>
    </row>
    <row r="55083" spans="30:90">
      <c r="AD55083" s="73"/>
      <c r="AE55083" s="74"/>
      <c r="AF55083" s="74"/>
      <c r="BX55083" s="73"/>
      <c r="BY55083" s="74"/>
      <c r="BZ55083" s="74"/>
      <c r="CA55083" s="74"/>
      <c r="CF55083" s="79"/>
      <c r="CL55083" s="79"/>
    </row>
    <row r="55084" spans="30:90">
      <c r="AD55084" s="73"/>
      <c r="AE55084" s="74"/>
      <c r="AF55084" s="74"/>
      <c r="BX55084" s="73"/>
      <c r="BY55084" s="74"/>
      <c r="BZ55084" s="74"/>
      <c r="CA55084" s="74"/>
      <c r="CF55084" s="79"/>
      <c r="CL55084" s="79"/>
    </row>
    <row r="55085" spans="30:90">
      <c r="AD55085" s="73"/>
      <c r="AE55085" s="74"/>
      <c r="AF55085" s="74"/>
      <c r="BX55085" s="73"/>
      <c r="BY55085" s="74"/>
      <c r="BZ55085" s="74"/>
      <c r="CA55085" s="74"/>
      <c r="CF55085" s="79"/>
      <c r="CL55085" s="79"/>
    </row>
    <row r="55086" spans="30:90">
      <c r="AD55086" s="73"/>
      <c r="AE55086" s="74"/>
      <c r="AF55086" s="74"/>
      <c r="BX55086" s="73"/>
      <c r="BY55086" s="74"/>
      <c r="BZ55086" s="74"/>
      <c r="CA55086" s="74"/>
      <c r="CF55086" s="79"/>
      <c r="CL55086" s="79"/>
    </row>
    <row r="55087" spans="30:90">
      <c r="AD55087" s="73"/>
      <c r="AE55087" s="74"/>
      <c r="AF55087" s="74"/>
      <c r="BX55087" s="73"/>
      <c r="BY55087" s="74"/>
      <c r="BZ55087" s="74"/>
      <c r="CA55087" s="74"/>
      <c r="CF55087" s="79"/>
      <c r="CL55087" s="79"/>
    </row>
    <row r="55088" spans="30:90">
      <c r="AD55088" s="73"/>
      <c r="AE55088" s="74"/>
      <c r="AF55088" s="74"/>
      <c r="BX55088" s="73"/>
      <c r="BY55088" s="74"/>
      <c r="BZ55088" s="74"/>
      <c r="CA55088" s="74"/>
      <c r="CF55088" s="79"/>
      <c r="CL55088" s="79"/>
    </row>
    <row r="55089" spans="30:90">
      <c r="AD55089" s="73"/>
      <c r="AE55089" s="74"/>
      <c r="AF55089" s="74"/>
      <c r="BX55089" s="73"/>
      <c r="BY55089" s="74"/>
      <c r="BZ55089" s="74"/>
      <c r="CA55089" s="74"/>
      <c r="CF55089" s="79"/>
      <c r="CL55089" s="79"/>
    </row>
    <row r="55090" spans="30:90">
      <c r="AD55090" s="73"/>
      <c r="AE55090" s="74"/>
      <c r="AF55090" s="74"/>
      <c r="BX55090" s="73"/>
      <c r="BY55090" s="74"/>
      <c r="BZ55090" s="74"/>
      <c r="CA55090" s="74"/>
      <c r="CF55090" s="79"/>
      <c r="CL55090" s="79"/>
    </row>
    <row r="55091" spans="30:90">
      <c r="AD55091" s="73"/>
      <c r="AE55091" s="74"/>
      <c r="AF55091" s="74"/>
      <c r="BX55091" s="73"/>
      <c r="BY55091" s="74"/>
      <c r="BZ55091" s="74"/>
      <c r="CA55091" s="74"/>
      <c r="CF55091" s="79"/>
      <c r="CL55091" s="79"/>
    </row>
    <row r="55092" spans="30:90">
      <c r="AD55092" s="73"/>
      <c r="AE55092" s="74"/>
      <c r="AF55092" s="74"/>
      <c r="BX55092" s="73"/>
      <c r="BY55092" s="74"/>
      <c r="BZ55092" s="74"/>
      <c r="CA55092" s="74"/>
      <c r="CF55092" s="79"/>
      <c r="CL55092" s="79"/>
    </row>
    <row r="55093" spans="30:90">
      <c r="AD55093" s="73"/>
      <c r="AE55093" s="74"/>
      <c r="AF55093" s="74"/>
      <c r="BX55093" s="73"/>
      <c r="BY55093" s="74"/>
      <c r="BZ55093" s="74"/>
      <c r="CA55093" s="74"/>
      <c r="CF55093" s="79"/>
      <c r="CL55093" s="79"/>
    </row>
    <row r="55094" spans="30:90">
      <c r="AD55094" s="73"/>
      <c r="AE55094" s="74"/>
      <c r="AF55094" s="74"/>
      <c r="BX55094" s="73"/>
      <c r="BY55094" s="74"/>
      <c r="BZ55094" s="74"/>
      <c r="CA55094" s="74"/>
      <c r="CF55094" s="79"/>
      <c r="CL55094" s="79"/>
    </row>
    <row r="55095" spans="30:90">
      <c r="AD55095" s="73"/>
      <c r="AE55095" s="74"/>
      <c r="AF55095" s="74"/>
      <c r="BX55095" s="73"/>
      <c r="BY55095" s="74"/>
      <c r="BZ55095" s="74"/>
      <c r="CA55095" s="74"/>
      <c r="CF55095" s="79"/>
      <c r="CL55095" s="79"/>
    </row>
    <row r="55096" spans="30:90">
      <c r="AD55096" s="73"/>
      <c r="AE55096" s="74"/>
      <c r="AF55096" s="74"/>
      <c r="BX55096" s="73"/>
      <c r="BY55096" s="74"/>
      <c r="BZ55096" s="74"/>
      <c r="CA55096" s="74"/>
      <c r="CF55096" s="79"/>
      <c r="CL55096" s="79"/>
    </row>
    <row r="55097" spans="30:90">
      <c r="AD55097" s="73"/>
      <c r="AE55097" s="74"/>
      <c r="AF55097" s="74"/>
      <c r="BX55097" s="73"/>
      <c r="BY55097" s="74"/>
      <c r="BZ55097" s="74"/>
      <c r="CA55097" s="74"/>
      <c r="CF55097" s="79"/>
      <c r="CL55097" s="79"/>
    </row>
    <row r="55098" spans="30:90">
      <c r="AD55098" s="73"/>
      <c r="AE55098" s="74"/>
      <c r="AF55098" s="74"/>
      <c r="BX55098" s="73"/>
      <c r="BY55098" s="74"/>
      <c r="BZ55098" s="74"/>
      <c r="CA55098" s="74"/>
      <c r="CF55098" s="79"/>
      <c r="CL55098" s="79"/>
    </row>
    <row r="55099" spans="30:90">
      <c r="AD55099" s="73"/>
      <c r="AE55099" s="74"/>
      <c r="AF55099" s="74"/>
      <c r="BX55099" s="73"/>
      <c r="BY55099" s="74"/>
      <c r="BZ55099" s="74"/>
      <c r="CA55099" s="74"/>
      <c r="CF55099" s="79"/>
      <c r="CL55099" s="79"/>
    </row>
    <row r="55100" spans="30:90">
      <c r="AD55100" s="73"/>
      <c r="AE55100" s="74"/>
      <c r="AF55100" s="74"/>
      <c r="BX55100" s="73"/>
      <c r="BY55100" s="74"/>
      <c r="BZ55100" s="74"/>
      <c r="CA55100" s="74"/>
      <c r="CF55100" s="79"/>
      <c r="CL55100" s="79"/>
    </row>
    <row r="55101" spans="30:90">
      <c r="AD55101" s="73"/>
      <c r="AE55101" s="74"/>
      <c r="AF55101" s="74"/>
      <c r="BX55101" s="73"/>
      <c r="BY55101" s="74"/>
      <c r="BZ55101" s="74"/>
      <c r="CA55101" s="74"/>
      <c r="CF55101" s="79"/>
      <c r="CL55101" s="79"/>
    </row>
    <row r="55102" spans="30:90">
      <c r="AD55102" s="73"/>
      <c r="AE55102" s="74"/>
      <c r="AF55102" s="74"/>
      <c r="BX55102" s="73"/>
      <c r="BY55102" s="74"/>
      <c r="BZ55102" s="74"/>
      <c r="CA55102" s="74"/>
      <c r="CF55102" s="79"/>
      <c r="CL55102" s="79"/>
    </row>
    <row r="55103" spans="30:90">
      <c r="AD55103" s="73"/>
      <c r="AE55103" s="74"/>
      <c r="AF55103" s="74"/>
      <c r="BX55103" s="73"/>
      <c r="BY55103" s="74"/>
      <c r="BZ55103" s="74"/>
      <c r="CA55103" s="74"/>
      <c r="CF55103" s="79"/>
      <c r="CL55103" s="79"/>
    </row>
    <row r="55104" spans="30:90">
      <c r="AD55104" s="73"/>
      <c r="AE55104" s="74"/>
      <c r="AF55104" s="74"/>
      <c r="BX55104" s="73"/>
      <c r="BY55104" s="74"/>
      <c r="BZ55104" s="74"/>
      <c r="CA55104" s="74"/>
      <c r="CF55104" s="79"/>
      <c r="CL55104" s="79"/>
    </row>
    <row r="55105" spans="30:90">
      <c r="AD55105" s="73"/>
      <c r="AE55105" s="74"/>
      <c r="AF55105" s="74"/>
      <c r="BX55105" s="73"/>
      <c r="BY55105" s="74"/>
      <c r="BZ55105" s="74"/>
      <c r="CA55105" s="74"/>
      <c r="CF55105" s="79"/>
      <c r="CL55105" s="79"/>
    </row>
    <row r="55106" spans="30:90">
      <c r="AD55106" s="73"/>
      <c r="AE55106" s="74"/>
      <c r="AF55106" s="74"/>
      <c r="BX55106" s="73"/>
      <c r="BY55106" s="74"/>
      <c r="BZ55106" s="74"/>
      <c r="CA55106" s="74"/>
      <c r="CF55106" s="79"/>
      <c r="CL55106" s="79"/>
    </row>
    <row r="55107" spans="30:90">
      <c r="AD55107" s="73"/>
      <c r="AE55107" s="74"/>
      <c r="AF55107" s="74"/>
      <c r="BX55107" s="73"/>
      <c r="BY55107" s="74"/>
      <c r="BZ55107" s="74"/>
      <c r="CA55107" s="74"/>
      <c r="CF55107" s="79"/>
      <c r="CL55107" s="79"/>
    </row>
    <row r="55108" spans="30:90">
      <c r="AD55108" s="73"/>
      <c r="AE55108" s="74"/>
      <c r="AF55108" s="74"/>
      <c r="BX55108" s="73"/>
      <c r="BY55108" s="74"/>
      <c r="BZ55108" s="74"/>
      <c r="CA55108" s="74"/>
      <c r="CF55108" s="79"/>
      <c r="CL55108" s="79"/>
    </row>
    <row r="55109" spans="30:90">
      <c r="AD55109" s="73"/>
      <c r="AE55109" s="74"/>
      <c r="AF55109" s="74"/>
      <c r="BX55109" s="73"/>
      <c r="BY55109" s="74"/>
      <c r="BZ55109" s="74"/>
      <c r="CA55109" s="74"/>
      <c r="CF55109" s="79"/>
      <c r="CL55109" s="79"/>
    </row>
    <row r="55110" spans="30:90">
      <c r="AD55110" s="73"/>
      <c r="AE55110" s="74"/>
      <c r="AF55110" s="74"/>
      <c r="BX55110" s="73"/>
      <c r="BY55110" s="74"/>
      <c r="BZ55110" s="74"/>
      <c r="CA55110" s="74"/>
      <c r="CF55110" s="79"/>
      <c r="CL55110" s="79"/>
    </row>
    <row r="55111" spans="30:90">
      <c r="AD55111" s="73"/>
      <c r="AE55111" s="74"/>
      <c r="AF55111" s="74"/>
      <c r="BX55111" s="73"/>
      <c r="BY55111" s="74"/>
      <c r="BZ55111" s="74"/>
      <c r="CA55111" s="74"/>
      <c r="CF55111" s="79"/>
      <c r="CL55111" s="79"/>
    </row>
    <row r="55112" spans="30:90">
      <c r="AD55112" s="73"/>
      <c r="AE55112" s="74"/>
      <c r="AF55112" s="74"/>
      <c r="BX55112" s="73"/>
      <c r="BY55112" s="74"/>
      <c r="BZ55112" s="74"/>
      <c r="CA55112" s="74"/>
      <c r="CF55112" s="79"/>
      <c r="CL55112" s="79"/>
    </row>
    <row r="55113" spans="30:90">
      <c r="AD55113" s="73"/>
      <c r="AE55113" s="74"/>
      <c r="AF55113" s="74"/>
      <c r="BX55113" s="73"/>
      <c r="BY55113" s="74"/>
      <c r="BZ55113" s="74"/>
      <c r="CA55113" s="74"/>
      <c r="CF55113" s="79"/>
      <c r="CL55113" s="79"/>
    </row>
    <row r="55114" spans="30:90">
      <c r="AD55114" s="73"/>
      <c r="AE55114" s="74"/>
      <c r="AF55114" s="74"/>
      <c r="BX55114" s="73"/>
      <c r="BY55114" s="74"/>
      <c r="BZ55114" s="74"/>
      <c r="CA55114" s="74"/>
      <c r="CF55114" s="79"/>
      <c r="CL55114" s="79"/>
    </row>
    <row r="55115" spans="30:90">
      <c r="AD55115" s="73"/>
      <c r="AE55115" s="74"/>
      <c r="AF55115" s="74"/>
      <c r="BX55115" s="73"/>
      <c r="BY55115" s="74"/>
      <c r="BZ55115" s="74"/>
      <c r="CA55115" s="74"/>
      <c r="CF55115" s="79"/>
      <c r="CL55115" s="79"/>
    </row>
    <row r="55116" spans="30:90">
      <c r="AD55116" s="73"/>
      <c r="AE55116" s="74"/>
      <c r="AF55116" s="74"/>
      <c r="BX55116" s="73"/>
      <c r="BY55116" s="74"/>
      <c r="BZ55116" s="74"/>
      <c r="CA55116" s="74"/>
      <c r="CF55116" s="79"/>
      <c r="CL55116" s="79"/>
    </row>
    <row r="55117" spans="30:90">
      <c r="AD55117" s="73"/>
      <c r="AE55117" s="74"/>
      <c r="AF55117" s="74"/>
      <c r="BX55117" s="73"/>
      <c r="BY55117" s="74"/>
      <c r="BZ55117" s="74"/>
      <c r="CA55117" s="74"/>
      <c r="CF55117" s="79"/>
      <c r="CL55117" s="79"/>
    </row>
    <row r="55118" spans="30:90">
      <c r="AD55118" s="73"/>
      <c r="AE55118" s="74"/>
      <c r="AF55118" s="74"/>
      <c r="BX55118" s="73"/>
      <c r="BY55118" s="74"/>
      <c r="BZ55118" s="74"/>
      <c r="CA55118" s="74"/>
      <c r="CF55118" s="79"/>
      <c r="CL55118" s="79"/>
    </row>
    <row r="55119" spans="30:90">
      <c r="AD55119" s="73"/>
      <c r="AE55119" s="74"/>
      <c r="AF55119" s="74"/>
      <c r="BX55119" s="73"/>
      <c r="BY55119" s="74"/>
      <c r="BZ55119" s="74"/>
      <c r="CA55119" s="74"/>
      <c r="CF55119" s="79"/>
      <c r="CL55119" s="79"/>
    </row>
    <row r="55120" spans="30:90">
      <c r="AD55120" s="73"/>
      <c r="AE55120" s="74"/>
      <c r="AF55120" s="74"/>
      <c r="BX55120" s="73"/>
      <c r="BY55120" s="74"/>
      <c r="BZ55120" s="74"/>
      <c r="CA55120" s="74"/>
      <c r="CF55120" s="79"/>
      <c r="CL55120" s="79"/>
    </row>
    <row r="55121" spans="30:90">
      <c r="AD55121" s="73"/>
      <c r="AE55121" s="74"/>
      <c r="AF55121" s="74"/>
      <c r="BX55121" s="73"/>
      <c r="BY55121" s="74"/>
      <c r="BZ55121" s="74"/>
      <c r="CA55121" s="74"/>
      <c r="CF55121" s="79"/>
      <c r="CL55121" s="79"/>
    </row>
    <row r="55122" spans="30:90">
      <c r="AD55122" s="73"/>
      <c r="AE55122" s="74"/>
      <c r="AF55122" s="74"/>
      <c r="BX55122" s="73"/>
      <c r="BY55122" s="74"/>
      <c r="BZ55122" s="74"/>
      <c r="CA55122" s="74"/>
      <c r="CF55122" s="79"/>
      <c r="CL55122" s="79"/>
    </row>
    <row r="55123" spans="30:90">
      <c r="AD55123" s="73"/>
      <c r="AE55123" s="74"/>
      <c r="AF55123" s="74"/>
      <c r="BX55123" s="73"/>
      <c r="BY55123" s="74"/>
      <c r="BZ55123" s="74"/>
      <c r="CA55123" s="74"/>
      <c r="CF55123" s="79"/>
      <c r="CL55123" s="79"/>
    </row>
    <row r="55124" spans="30:90">
      <c r="AD55124" s="73"/>
      <c r="AE55124" s="74"/>
      <c r="AF55124" s="74"/>
      <c r="BX55124" s="73"/>
      <c r="BY55124" s="74"/>
      <c r="BZ55124" s="74"/>
      <c r="CA55124" s="74"/>
      <c r="CF55124" s="79"/>
      <c r="CL55124" s="79"/>
    </row>
    <row r="55125" spans="30:90">
      <c r="AD55125" s="73"/>
      <c r="AE55125" s="74"/>
      <c r="AF55125" s="74"/>
      <c r="BX55125" s="73"/>
      <c r="BY55125" s="74"/>
      <c r="BZ55125" s="74"/>
      <c r="CA55125" s="74"/>
      <c r="CF55125" s="79"/>
      <c r="CL55125" s="79"/>
    </row>
    <row r="55126" spans="30:90">
      <c r="AD55126" s="73"/>
      <c r="AE55126" s="74"/>
      <c r="AF55126" s="74"/>
      <c r="BX55126" s="73"/>
      <c r="BY55126" s="74"/>
      <c r="BZ55126" s="74"/>
      <c r="CA55126" s="74"/>
      <c r="CF55126" s="79"/>
      <c r="CL55126" s="79"/>
    </row>
    <row r="55127" spans="30:90">
      <c r="AD55127" s="73"/>
      <c r="AE55127" s="74"/>
      <c r="AF55127" s="74"/>
      <c r="BX55127" s="73"/>
      <c r="BY55127" s="74"/>
      <c r="BZ55127" s="74"/>
      <c r="CA55127" s="74"/>
      <c r="CF55127" s="79"/>
      <c r="CL55127" s="79"/>
    </row>
    <row r="55128" spans="30:90">
      <c r="AD55128" s="73"/>
      <c r="AE55128" s="74"/>
      <c r="AF55128" s="74"/>
      <c r="BX55128" s="73"/>
      <c r="BY55128" s="74"/>
      <c r="BZ55128" s="74"/>
      <c r="CA55128" s="74"/>
      <c r="CF55128" s="79"/>
      <c r="CL55128" s="79"/>
    </row>
    <row r="55129" spans="30:90">
      <c r="AD55129" s="73"/>
      <c r="AE55129" s="74"/>
      <c r="AF55129" s="74"/>
      <c r="BX55129" s="73"/>
      <c r="BY55129" s="74"/>
      <c r="BZ55129" s="74"/>
      <c r="CA55129" s="74"/>
      <c r="CF55129" s="79"/>
      <c r="CL55129" s="79"/>
    </row>
    <row r="55130" spans="30:90">
      <c r="AD55130" s="73"/>
      <c r="AE55130" s="74"/>
      <c r="AF55130" s="74"/>
      <c r="BX55130" s="73"/>
      <c r="BY55130" s="74"/>
      <c r="BZ55130" s="74"/>
      <c r="CA55130" s="74"/>
      <c r="CF55130" s="79"/>
      <c r="CL55130" s="79"/>
    </row>
    <row r="55131" spans="30:90">
      <c r="AD55131" s="73"/>
      <c r="AE55131" s="74"/>
      <c r="AF55131" s="74"/>
      <c r="BX55131" s="73"/>
      <c r="BY55131" s="74"/>
      <c r="BZ55131" s="74"/>
      <c r="CA55131" s="74"/>
      <c r="CF55131" s="79"/>
      <c r="CL55131" s="79"/>
    </row>
    <row r="55132" spans="30:90">
      <c r="AD55132" s="73"/>
      <c r="AE55132" s="74"/>
      <c r="AF55132" s="74"/>
      <c r="BX55132" s="73"/>
      <c r="BY55132" s="74"/>
      <c r="BZ55132" s="74"/>
      <c r="CA55132" s="74"/>
      <c r="CF55132" s="79"/>
      <c r="CL55132" s="79"/>
    </row>
    <row r="55133" spans="30:90">
      <c r="AD55133" s="73"/>
      <c r="AE55133" s="74"/>
      <c r="AF55133" s="74"/>
      <c r="BX55133" s="73"/>
      <c r="BY55133" s="74"/>
      <c r="BZ55133" s="74"/>
      <c r="CA55133" s="74"/>
      <c r="CF55133" s="79"/>
      <c r="CL55133" s="79"/>
    </row>
    <row r="55134" spans="30:90">
      <c r="AD55134" s="73"/>
      <c r="AE55134" s="74"/>
      <c r="AF55134" s="74"/>
      <c r="BX55134" s="73"/>
      <c r="BY55134" s="74"/>
      <c r="BZ55134" s="74"/>
      <c r="CA55134" s="74"/>
      <c r="CF55134" s="79"/>
      <c r="CL55134" s="79"/>
    </row>
    <row r="55135" spans="30:90">
      <c r="AD55135" s="73"/>
      <c r="AE55135" s="74"/>
      <c r="AF55135" s="74"/>
      <c r="BX55135" s="73"/>
      <c r="BY55135" s="74"/>
      <c r="BZ55135" s="74"/>
      <c r="CA55135" s="74"/>
      <c r="CF55135" s="79"/>
      <c r="CL55135" s="79"/>
    </row>
    <row r="55136" spans="30:90">
      <c r="AD55136" s="73"/>
      <c r="AE55136" s="74"/>
      <c r="AF55136" s="74"/>
      <c r="BX55136" s="73"/>
      <c r="BY55136" s="74"/>
      <c r="BZ55136" s="74"/>
      <c r="CA55136" s="74"/>
      <c r="CF55136" s="79"/>
      <c r="CL55136" s="79"/>
    </row>
    <row r="55137" spans="30:90">
      <c r="AD55137" s="73"/>
      <c r="AE55137" s="74"/>
      <c r="AF55137" s="74"/>
      <c r="BX55137" s="73"/>
      <c r="BY55137" s="74"/>
      <c r="BZ55137" s="74"/>
      <c r="CA55137" s="74"/>
      <c r="CF55137" s="79"/>
      <c r="CL55137" s="79"/>
    </row>
    <row r="55138" spans="30:90">
      <c r="AD55138" s="73"/>
      <c r="AE55138" s="74"/>
      <c r="AF55138" s="74"/>
      <c r="BX55138" s="73"/>
      <c r="BY55138" s="74"/>
      <c r="BZ55138" s="74"/>
      <c r="CA55138" s="74"/>
      <c r="CF55138" s="79"/>
      <c r="CL55138" s="79"/>
    </row>
    <row r="55139" spans="30:90">
      <c r="AD55139" s="73"/>
      <c r="AE55139" s="74"/>
      <c r="AF55139" s="74"/>
      <c r="BX55139" s="73"/>
      <c r="BY55139" s="74"/>
      <c r="BZ55139" s="74"/>
      <c r="CA55139" s="74"/>
      <c r="CF55139" s="79"/>
      <c r="CL55139" s="79"/>
    </row>
    <row r="55140" spans="30:90">
      <c r="AD55140" s="73"/>
      <c r="AE55140" s="74"/>
      <c r="AF55140" s="74"/>
      <c r="BX55140" s="73"/>
      <c r="BY55140" s="74"/>
      <c r="BZ55140" s="74"/>
      <c r="CA55140" s="74"/>
      <c r="CF55140" s="79"/>
      <c r="CL55140" s="79"/>
    </row>
    <row r="55141" spans="30:90">
      <c r="AD55141" s="73"/>
      <c r="AE55141" s="74"/>
      <c r="AF55141" s="74"/>
      <c r="BX55141" s="73"/>
      <c r="BY55141" s="74"/>
      <c r="BZ55141" s="74"/>
      <c r="CA55141" s="74"/>
      <c r="CF55141" s="79"/>
      <c r="CL55141" s="79"/>
    </row>
    <row r="55142" spans="30:90">
      <c r="AD55142" s="73"/>
      <c r="AE55142" s="74"/>
      <c r="AF55142" s="74"/>
      <c r="BX55142" s="73"/>
      <c r="BY55142" s="74"/>
      <c r="BZ55142" s="74"/>
      <c r="CA55142" s="74"/>
      <c r="CF55142" s="79"/>
      <c r="CL55142" s="79"/>
    </row>
    <row r="55143" spans="30:90">
      <c r="AD55143" s="73"/>
      <c r="AE55143" s="74"/>
      <c r="AF55143" s="74"/>
      <c r="BX55143" s="73"/>
      <c r="BY55143" s="74"/>
      <c r="BZ55143" s="74"/>
      <c r="CA55143" s="74"/>
      <c r="CF55143" s="79"/>
      <c r="CL55143" s="79"/>
    </row>
    <row r="55144" spans="30:90">
      <c r="AD55144" s="73"/>
      <c r="AE55144" s="74"/>
      <c r="AF55144" s="74"/>
      <c r="BX55144" s="73"/>
      <c r="BY55144" s="74"/>
      <c r="BZ55144" s="74"/>
      <c r="CA55144" s="74"/>
      <c r="CF55144" s="79"/>
      <c r="CL55144" s="79"/>
    </row>
    <row r="55145" spans="30:90">
      <c r="AD55145" s="73"/>
      <c r="AE55145" s="74"/>
      <c r="AF55145" s="74"/>
      <c r="BX55145" s="73"/>
      <c r="BY55145" s="74"/>
      <c r="BZ55145" s="74"/>
      <c r="CA55145" s="74"/>
      <c r="CF55145" s="79"/>
      <c r="CL55145" s="79"/>
    </row>
    <row r="55146" spans="30:90">
      <c r="AD55146" s="73"/>
      <c r="AE55146" s="74"/>
      <c r="AF55146" s="74"/>
      <c r="BX55146" s="73"/>
      <c r="BY55146" s="74"/>
      <c r="BZ55146" s="74"/>
      <c r="CA55146" s="74"/>
      <c r="CF55146" s="79"/>
      <c r="CL55146" s="79"/>
    </row>
    <row r="55147" spans="30:90">
      <c r="AD55147" s="73"/>
      <c r="AE55147" s="74"/>
      <c r="AF55147" s="74"/>
      <c r="BX55147" s="73"/>
      <c r="BY55147" s="74"/>
      <c r="BZ55147" s="74"/>
      <c r="CA55147" s="74"/>
      <c r="CF55147" s="79"/>
      <c r="CL55147" s="79"/>
    </row>
    <row r="55148" spans="30:90">
      <c r="AD55148" s="73"/>
      <c r="AE55148" s="74"/>
      <c r="AF55148" s="74"/>
      <c r="BX55148" s="73"/>
      <c r="BY55148" s="74"/>
      <c r="BZ55148" s="74"/>
      <c r="CA55148" s="74"/>
      <c r="CF55148" s="79"/>
      <c r="CL55148" s="79"/>
    </row>
    <row r="55149" spans="30:90">
      <c r="AD55149" s="73"/>
      <c r="AE55149" s="74"/>
      <c r="AF55149" s="74"/>
      <c r="BX55149" s="73"/>
      <c r="BY55149" s="74"/>
      <c r="BZ55149" s="74"/>
      <c r="CA55149" s="74"/>
      <c r="CF55149" s="79"/>
      <c r="CL55149" s="79"/>
    </row>
    <row r="55150" spans="30:90">
      <c r="AD55150" s="73"/>
      <c r="AE55150" s="74"/>
      <c r="AF55150" s="74"/>
      <c r="BX55150" s="73"/>
      <c r="BY55150" s="74"/>
      <c r="BZ55150" s="74"/>
      <c r="CA55150" s="74"/>
      <c r="CF55150" s="79"/>
      <c r="CL55150" s="79"/>
    </row>
    <row r="55151" spans="30:90">
      <c r="AD55151" s="73"/>
      <c r="AE55151" s="74"/>
      <c r="AF55151" s="74"/>
      <c r="BX55151" s="73"/>
      <c r="BY55151" s="74"/>
      <c r="BZ55151" s="74"/>
      <c r="CA55151" s="74"/>
      <c r="CF55151" s="79"/>
      <c r="CL55151" s="79"/>
    </row>
    <row r="55152" spans="30:90">
      <c r="AD55152" s="73"/>
      <c r="AE55152" s="74"/>
      <c r="AF55152" s="74"/>
      <c r="BX55152" s="73"/>
      <c r="BY55152" s="74"/>
      <c r="BZ55152" s="74"/>
      <c r="CA55152" s="74"/>
      <c r="CF55152" s="79"/>
      <c r="CL55152" s="79"/>
    </row>
    <row r="55153" spans="30:90">
      <c r="AD55153" s="73"/>
      <c r="AE55153" s="74"/>
      <c r="AF55153" s="74"/>
      <c r="BX55153" s="73"/>
      <c r="BY55153" s="74"/>
      <c r="BZ55153" s="74"/>
      <c r="CA55153" s="74"/>
      <c r="CF55153" s="79"/>
      <c r="CL55153" s="79"/>
    </row>
    <row r="55154" spans="30:90">
      <c r="AD55154" s="73"/>
      <c r="AE55154" s="74"/>
      <c r="AF55154" s="74"/>
      <c r="BX55154" s="73"/>
      <c r="BY55154" s="74"/>
      <c r="BZ55154" s="74"/>
      <c r="CA55154" s="74"/>
      <c r="CF55154" s="79"/>
      <c r="CL55154" s="79"/>
    </row>
    <row r="55155" spans="30:90">
      <c r="AD55155" s="73"/>
      <c r="AE55155" s="74"/>
      <c r="AF55155" s="74"/>
      <c r="BX55155" s="73"/>
      <c r="BY55155" s="74"/>
      <c r="BZ55155" s="74"/>
      <c r="CA55155" s="74"/>
      <c r="CF55155" s="79"/>
      <c r="CL55155" s="79"/>
    </row>
    <row r="55156" spans="30:90">
      <c r="AD55156" s="73"/>
      <c r="AE55156" s="74"/>
      <c r="AF55156" s="74"/>
      <c r="BX55156" s="73"/>
      <c r="BY55156" s="74"/>
      <c r="BZ55156" s="74"/>
      <c r="CA55156" s="74"/>
      <c r="CF55156" s="79"/>
      <c r="CL55156" s="79"/>
    </row>
    <row r="55157" spans="30:90">
      <c r="AD55157" s="73"/>
      <c r="AE55157" s="74"/>
      <c r="AF55157" s="74"/>
      <c r="BX55157" s="73"/>
      <c r="BY55157" s="74"/>
      <c r="BZ55157" s="74"/>
      <c r="CA55157" s="74"/>
      <c r="CF55157" s="79"/>
      <c r="CL55157" s="79"/>
    </row>
    <row r="55158" spans="30:90">
      <c r="AD55158" s="73"/>
      <c r="AE55158" s="74"/>
      <c r="AF55158" s="74"/>
      <c r="BX55158" s="73"/>
      <c r="BY55158" s="74"/>
      <c r="BZ55158" s="74"/>
      <c r="CA55158" s="74"/>
      <c r="CF55158" s="79"/>
      <c r="CL55158" s="79"/>
    </row>
    <row r="55159" spans="30:90">
      <c r="AD55159" s="73"/>
      <c r="AE55159" s="74"/>
      <c r="AF55159" s="74"/>
      <c r="BX55159" s="73"/>
      <c r="BY55159" s="74"/>
      <c r="BZ55159" s="74"/>
      <c r="CA55159" s="74"/>
      <c r="CF55159" s="79"/>
      <c r="CL55159" s="79"/>
    </row>
    <row r="55160" spans="30:90">
      <c r="AD55160" s="73"/>
      <c r="AE55160" s="74"/>
      <c r="AF55160" s="74"/>
      <c r="BX55160" s="73"/>
      <c r="BY55160" s="74"/>
      <c r="BZ55160" s="74"/>
      <c r="CA55160" s="74"/>
      <c r="CF55160" s="79"/>
      <c r="CL55160" s="79"/>
    </row>
    <row r="55161" spans="30:90">
      <c r="AD55161" s="73"/>
      <c r="AE55161" s="74"/>
      <c r="AF55161" s="74"/>
      <c r="BX55161" s="73"/>
      <c r="BY55161" s="74"/>
      <c r="BZ55161" s="74"/>
      <c r="CA55161" s="74"/>
      <c r="CF55161" s="79"/>
      <c r="CL55161" s="79"/>
    </row>
    <row r="55162" spans="30:90">
      <c r="AD55162" s="73"/>
      <c r="AE55162" s="74"/>
      <c r="AF55162" s="74"/>
      <c r="BX55162" s="73"/>
      <c r="BY55162" s="74"/>
      <c r="BZ55162" s="74"/>
      <c r="CA55162" s="74"/>
      <c r="CF55162" s="79"/>
      <c r="CL55162" s="79"/>
    </row>
    <row r="55163" spans="30:90">
      <c r="AD55163" s="73"/>
      <c r="AE55163" s="74"/>
      <c r="AF55163" s="74"/>
      <c r="BX55163" s="73"/>
      <c r="BY55163" s="74"/>
      <c r="BZ55163" s="74"/>
      <c r="CA55163" s="74"/>
      <c r="CF55163" s="79"/>
      <c r="CL55163" s="79"/>
    </row>
    <row r="55164" spans="30:90">
      <c r="AD55164" s="73"/>
      <c r="AE55164" s="74"/>
      <c r="AF55164" s="74"/>
      <c r="BX55164" s="73"/>
      <c r="BY55164" s="74"/>
      <c r="BZ55164" s="74"/>
      <c r="CA55164" s="74"/>
      <c r="CF55164" s="79"/>
      <c r="CL55164" s="79"/>
    </row>
    <row r="55165" spans="30:90">
      <c r="AD55165" s="73"/>
      <c r="AE55165" s="74"/>
      <c r="AF55165" s="74"/>
      <c r="BX55165" s="73"/>
      <c r="BY55165" s="74"/>
      <c r="BZ55165" s="74"/>
      <c r="CA55165" s="74"/>
      <c r="CF55165" s="79"/>
      <c r="CL55165" s="79"/>
    </row>
    <row r="55166" spans="30:90">
      <c r="AD55166" s="73"/>
      <c r="AE55166" s="74"/>
      <c r="AF55166" s="74"/>
      <c r="BX55166" s="73"/>
      <c r="BY55166" s="74"/>
      <c r="BZ55166" s="74"/>
      <c r="CA55166" s="74"/>
      <c r="CF55166" s="79"/>
      <c r="CL55166" s="79"/>
    </row>
    <row r="55167" spans="30:90">
      <c r="AD55167" s="73"/>
      <c r="AE55167" s="74"/>
      <c r="AF55167" s="74"/>
      <c r="BX55167" s="73"/>
      <c r="BY55167" s="74"/>
      <c r="BZ55167" s="74"/>
      <c r="CA55167" s="74"/>
      <c r="CF55167" s="79"/>
      <c r="CL55167" s="79"/>
    </row>
    <row r="55168" spans="30:90">
      <c r="AD55168" s="73"/>
      <c r="AE55168" s="74"/>
      <c r="AF55168" s="74"/>
      <c r="BX55168" s="73"/>
      <c r="BY55168" s="74"/>
      <c r="BZ55168" s="74"/>
      <c r="CA55168" s="74"/>
      <c r="CF55168" s="79"/>
      <c r="CL55168" s="79"/>
    </row>
    <row r="55169" spans="30:90">
      <c r="AD55169" s="73"/>
      <c r="AE55169" s="74"/>
      <c r="AF55169" s="74"/>
      <c r="BX55169" s="73"/>
      <c r="BY55169" s="74"/>
      <c r="BZ55169" s="74"/>
      <c r="CA55169" s="74"/>
      <c r="CF55169" s="79"/>
      <c r="CL55169" s="79"/>
    </row>
    <row r="55170" spans="30:90">
      <c r="AD55170" s="73"/>
      <c r="AE55170" s="74"/>
      <c r="AF55170" s="74"/>
      <c r="BX55170" s="73"/>
      <c r="BY55170" s="74"/>
      <c r="BZ55170" s="74"/>
      <c r="CA55170" s="74"/>
      <c r="CF55170" s="79"/>
      <c r="CL55170" s="79"/>
    </row>
    <row r="55171" spans="30:90">
      <c r="AD55171" s="73"/>
      <c r="AE55171" s="74"/>
      <c r="AF55171" s="74"/>
      <c r="BX55171" s="73"/>
      <c r="BY55171" s="74"/>
      <c r="BZ55171" s="74"/>
      <c r="CA55171" s="74"/>
      <c r="CF55171" s="79"/>
      <c r="CL55171" s="79"/>
    </row>
    <row r="55172" spans="30:90">
      <c r="AD55172" s="73"/>
      <c r="AE55172" s="74"/>
      <c r="AF55172" s="74"/>
      <c r="BX55172" s="73"/>
      <c r="BY55172" s="74"/>
      <c r="BZ55172" s="74"/>
      <c r="CA55172" s="74"/>
      <c r="CF55172" s="79"/>
      <c r="CL55172" s="79"/>
    </row>
    <row r="55173" spans="30:90">
      <c r="AD55173" s="73"/>
      <c r="AE55173" s="74"/>
      <c r="AF55173" s="74"/>
      <c r="BX55173" s="73"/>
      <c r="BY55173" s="74"/>
      <c r="BZ55173" s="74"/>
      <c r="CA55173" s="74"/>
      <c r="CF55173" s="79"/>
      <c r="CL55173" s="79"/>
    </row>
    <row r="55174" spans="30:90">
      <c r="AD55174" s="73"/>
      <c r="AE55174" s="74"/>
      <c r="AF55174" s="74"/>
      <c r="BX55174" s="73"/>
      <c r="BY55174" s="74"/>
      <c r="BZ55174" s="74"/>
      <c r="CA55174" s="74"/>
      <c r="CF55174" s="79"/>
      <c r="CL55174" s="79"/>
    </row>
    <row r="55175" spans="30:90">
      <c r="AD55175" s="73"/>
      <c r="AE55175" s="74"/>
      <c r="AF55175" s="74"/>
      <c r="BX55175" s="73"/>
      <c r="BY55175" s="74"/>
      <c r="BZ55175" s="74"/>
      <c r="CA55175" s="74"/>
      <c r="CF55175" s="79"/>
      <c r="CL55175" s="79"/>
    </row>
    <row r="55176" spans="30:90">
      <c r="AD55176" s="73"/>
      <c r="AE55176" s="74"/>
      <c r="AF55176" s="74"/>
      <c r="BX55176" s="73"/>
      <c r="BY55176" s="74"/>
      <c r="BZ55176" s="74"/>
      <c r="CA55176" s="74"/>
      <c r="CF55176" s="79"/>
      <c r="CL55176" s="79"/>
    </row>
    <row r="55177" spans="30:90">
      <c r="AD55177" s="73"/>
      <c r="AE55177" s="74"/>
      <c r="AF55177" s="74"/>
      <c r="BX55177" s="73"/>
      <c r="BY55177" s="74"/>
      <c r="BZ55177" s="74"/>
      <c r="CA55177" s="74"/>
      <c r="CF55177" s="79"/>
      <c r="CL55177" s="79"/>
    </row>
    <row r="55178" spans="30:90">
      <c r="AD55178" s="73"/>
      <c r="AE55178" s="74"/>
      <c r="AF55178" s="74"/>
      <c r="BX55178" s="73"/>
      <c r="BY55178" s="74"/>
      <c r="BZ55178" s="74"/>
      <c r="CA55178" s="74"/>
      <c r="CF55178" s="79"/>
      <c r="CL55178" s="79"/>
    </row>
    <row r="55179" spans="30:90">
      <c r="AD55179" s="73"/>
      <c r="AE55179" s="74"/>
      <c r="AF55179" s="74"/>
      <c r="BX55179" s="73"/>
      <c r="BY55179" s="74"/>
      <c r="BZ55179" s="74"/>
      <c r="CA55179" s="74"/>
      <c r="CF55179" s="79"/>
      <c r="CL55179" s="79"/>
    </row>
    <row r="55180" spans="30:90">
      <c r="AD55180" s="73"/>
      <c r="AE55180" s="74"/>
      <c r="AF55180" s="74"/>
      <c r="BX55180" s="73"/>
      <c r="BY55180" s="74"/>
      <c r="BZ55180" s="74"/>
      <c r="CA55180" s="74"/>
      <c r="CF55180" s="79"/>
      <c r="CL55180" s="79"/>
    </row>
    <row r="55181" spans="30:90">
      <c r="AD55181" s="73"/>
      <c r="AE55181" s="74"/>
      <c r="AF55181" s="74"/>
      <c r="BX55181" s="73"/>
      <c r="BY55181" s="74"/>
      <c r="BZ55181" s="74"/>
      <c r="CA55181" s="74"/>
      <c r="CF55181" s="79"/>
      <c r="CL55181" s="79"/>
    </row>
    <row r="55182" spans="30:90">
      <c r="AD55182" s="73"/>
      <c r="AE55182" s="74"/>
      <c r="AF55182" s="74"/>
      <c r="BX55182" s="73"/>
      <c r="BY55182" s="74"/>
      <c r="BZ55182" s="74"/>
      <c r="CA55182" s="74"/>
      <c r="CF55182" s="79"/>
      <c r="CL55182" s="79"/>
    </row>
    <row r="55183" spans="30:90">
      <c r="AD55183" s="73"/>
      <c r="AE55183" s="74"/>
      <c r="AF55183" s="74"/>
      <c r="BX55183" s="73"/>
      <c r="BY55183" s="74"/>
      <c r="BZ55183" s="74"/>
      <c r="CA55183" s="74"/>
      <c r="CF55183" s="79"/>
      <c r="CL55183" s="79"/>
    </row>
    <row r="55184" spans="30:90">
      <c r="AD55184" s="73"/>
      <c r="AE55184" s="74"/>
      <c r="AF55184" s="74"/>
      <c r="BX55184" s="73"/>
      <c r="BY55184" s="74"/>
      <c r="BZ55184" s="74"/>
      <c r="CA55184" s="74"/>
      <c r="CF55184" s="79"/>
      <c r="CL55184" s="79"/>
    </row>
    <row r="55185" spans="30:90">
      <c r="AD55185" s="73"/>
      <c r="AE55185" s="74"/>
      <c r="AF55185" s="74"/>
      <c r="BX55185" s="73"/>
      <c r="BY55185" s="74"/>
      <c r="BZ55185" s="74"/>
      <c r="CA55185" s="74"/>
      <c r="CF55185" s="79"/>
      <c r="CL55185" s="79"/>
    </row>
    <row r="55186" spans="30:90">
      <c r="AD55186" s="73"/>
      <c r="AE55186" s="74"/>
      <c r="AF55186" s="74"/>
      <c r="BX55186" s="73"/>
      <c r="BY55186" s="74"/>
      <c r="BZ55186" s="74"/>
      <c r="CA55186" s="74"/>
      <c r="CF55186" s="79"/>
      <c r="CL55186" s="79"/>
    </row>
    <row r="55187" spans="30:90">
      <c r="AD55187" s="73"/>
      <c r="AE55187" s="74"/>
      <c r="AF55187" s="74"/>
      <c r="BX55187" s="73"/>
      <c r="BY55187" s="74"/>
      <c r="BZ55187" s="74"/>
      <c r="CA55187" s="74"/>
      <c r="CF55187" s="79"/>
      <c r="CL55187" s="79"/>
    </row>
    <row r="55188" spans="30:90">
      <c r="AD55188" s="73"/>
      <c r="AE55188" s="74"/>
      <c r="AF55188" s="74"/>
      <c r="BX55188" s="73"/>
      <c r="BY55188" s="74"/>
      <c r="BZ55188" s="74"/>
      <c r="CA55188" s="74"/>
      <c r="CF55188" s="79"/>
      <c r="CL55188" s="79"/>
    </row>
    <row r="55189" spans="30:90">
      <c r="AD55189" s="73"/>
      <c r="AE55189" s="74"/>
      <c r="AF55189" s="74"/>
      <c r="BX55189" s="73"/>
      <c r="BY55189" s="74"/>
      <c r="BZ55189" s="74"/>
      <c r="CA55189" s="74"/>
      <c r="CF55189" s="79"/>
      <c r="CL55189" s="79"/>
    </row>
    <row r="55190" spans="30:90">
      <c r="AD55190" s="73"/>
      <c r="AE55190" s="74"/>
      <c r="AF55190" s="74"/>
      <c r="BX55190" s="73"/>
      <c r="BY55190" s="74"/>
      <c r="BZ55190" s="74"/>
      <c r="CA55190" s="74"/>
      <c r="CF55190" s="79"/>
      <c r="CL55190" s="79"/>
    </row>
    <row r="55191" spans="30:90">
      <c r="AD55191" s="73"/>
      <c r="AE55191" s="74"/>
      <c r="AF55191" s="74"/>
      <c r="BX55191" s="73"/>
      <c r="BY55191" s="74"/>
      <c r="BZ55191" s="74"/>
      <c r="CA55191" s="74"/>
      <c r="CF55191" s="79"/>
      <c r="CL55191" s="79"/>
    </row>
    <row r="55192" spans="30:90">
      <c r="AD55192" s="73"/>
      <c r="AE55192" s="74"/>
      <c r="AF55192" s="74"/>
      <c r="BX55192" s="73"/>
      <c r="BY55192" s="74"/>
      <c r="BZ55192" s="74"/>
      <c r="CA55192" s="74"/>
      <c r="CF55192" s="79"/>
      <c r="CL55192" s="79"/>
    </row>
    <row r="55193" spans="30:90">
      <c r="AD55193" s="73"/>
      <c r="AE55193" s="74"/>
      <c r="AF55193" s="74"/>
      <c r="BX55193" s="73"/>
      <c r="BY55193" s="74"/>
      <c r="BZ55193" s="74"/>
      <c r="CA55193" s="74"/>
      <c r="CF55193" s="79"/>
      <c r="CL55193" s="79"/>
    </row>
    <row r="55194" spans="30:90">
      <c r="AD55194" s="73"/>
      <c r="AE55194" s="74"/>
      <c r="AF55194" s="74"/>
      <c r="BX55194" s="73"/>
      <c r="BY55194" s="74"/>
      <c r="BZ55194" s="74"/>
      <c r="CA55194" s="74"/>
      <c r="CF55194" s="79"/>
      <c r="CL55194" s="79"/>
    </row>
    <row r="55195" spans="30:90">
      <c r="AD55195" s="73"/>
      <c r="AE55195" s="74"/>
      <c r="AF55195" s="74"/>
      <c r="BX55195" s="73"/>
      <c r="BY55195" s="74"/>
      <c r="BZ55195" s="74"/>
      <c r="CA55195" s="74"/>
      <c r="CF55195" s="79"/>
      <c r="CL55195" s="79"/>
    </row>
    <row r="55196" spans="30:90">
      <c r="AD55196" s="73"/>
      <c r="AE55196" s="74"/>
      <c r="AF55196" s="74"/>
      <c r="BX55196" s="73"/>
      <c r="BY55196" s="74"/>
      <c r="BZ55196" s="74"/>
      <c r="CA55196" s="74"/>
      <c r="CF55196" s="79"/>
      <c r="CL55196" s="79"/>
    </row>
    <row r="55197" spans="30:90">
      <c r="AD55197" s="73"/>
      <c r="AE55197" s="74"/>
      <c r="AF55197" s="74"/>
      <c r="BX55197" s="73"/>
      <c r="BY55197" s="74"/>
      <c r="BZ55197" s="74"/>
      <c r="CA55197" s="74"/>
      <c r="CF55197" s="79"/>
      <c r="CL55197" s="79"/>
    </row>
    <row r="55198" spans="30:90">
      <c r="AD55198" s="73"/>
      <c r="AE55198" s="74"/>
      <c r="AF55198" s="74"/>
      <c r="BX55198" s="73"/>
      <c r="BY55198" s="74"/>
      <c r="BZ55198" s="74"/>
      <c r="CA55198" s="74"/>
      <c r="CF55198" s="79"/>
      <c r="CL55198" s="79"/>
    </row>
    <row r="55199" spans="30:90">
      <c r="AD55199" s="73"/>
      <c r="AE55199" s="74"/>
      <c r="AF55199" s="74"/>
      <c r="BX55199" s="73"/>
      <c r="BY55199" s="74"/>
      <c r="BZ55199" s="74"/>
      <c r="CA55199" s="74"/>
      <c r="CF55199" s="79"/>
      <c r="CL55199" s="79"/>
    </row>
    <row r="55200" spans="30:90">
      <c r="AD55200" s="73"/>
      <c r="AE55200" s="74"/>
      <c r="AF55200" s="74"/>
      <c r="BX55200" s="73"/>
      <c r="BY55200" s="74"/>
      <c r="BZ55200" s="74"/>
      <c r="CA55200" s="74"/>
      <c r="CF55200" s="79"/>
      <c r="CL55200" s="79"/>
    </row>
    <row r="55201" spans="30:90">
      <c r="AD55201" s="73"/>
      <c r="AE55201" s="74"/>
      <c r="AF55201" s="74"/>
      <c r="BX55201" s="73"/>
      <c r="BY55201" s="74"/>
      <c r="BZ55201" s="74"/>
      <c r="CA55201" s="74"/>
      <c r="CF55201" s="79"/>
      <c r="CL55201" s="79"/>
    </row>
    <row r="55202" spans="30:90">
      <c r="AD55202" s="73"/>
      <c r="AE55202" s="74"/>
      <c r="AF55202" s="74"/>
      <c r="BX55202" s="73"/>
      <c r="BY55202" s="74"/>
      <c r="BZ55202" s="74"/>
      <c r="CA55202" s="74"/>
      <c r="CF55202" s="79"/>
      <c r="CL55202" s="79"/>
    </row>
    <row r="55203" spans="30:90">
      <c r="AD55203" s="73"/>
      <c r="AE55203" s="74"/>
      <c r="AF55203" s="74"/>
      <c r="BX55203" s="73"/>
      <c r="BY55203" s="74"/>
      <c r="BZ55203" s="74"/>
      <c r="CA55203" s="74"/>
      <c r="CF55203" s="79"/>
      <c r="CL55203" s="79"/>
    </row>
    <row r="55204" spans="30:90">
      <c r="AD55204" s="73"/>
      <c r="AE55204" s="74"/>
      <c r="AF55204" s="74"/>
      <c r="BX55204" s="73"/>
      <c r="BY55204" s="74"/>
      <c r="BZ55204" s="74"/>
      <c r="CA55204" s="74"/>
      <c r="CF55204" s="79"/>
      <c r="CL55204" s="79"/>
    </row>
    <row r="55205" spans="30:90">
      <c r="AD55205" s="73"/>
      <c r="AE55205" s="74"/>
      <c r="AF55205" s="74"/>
      <c r="BX55205" s="73"/>
      <c r="BY55205" s="74"/>
      <c r="BZ55205" s="74"/>
      <c r="CA55205" s="74"/>
      <c r="CF55205" s="79"/>
      <c r="CL55205" s="79"/>
    </row>
    <row r="55206" spans="30:90">
      <c r="AD55206" s="73"/>
      <c r="AE55206" s="74"/>
      <c r="AF55206" s="74"/>
      <c r="BX55206" s="73"/>
      <c r="BY55206" s="74"/>
      <c r="BZ55206" s="74"/>
      <c r="CA55206" s="74"/>
      <c r="CF55206" s="79"/>
      <c r="CL55206" s="79"/>
    </row>
    <row r="55207" spans="30:90">
      <c r="AD55207" s="73"/>
      <c r="AE55207" s="74"/>
      <c r="AF55207" s="74"/>
      <c r="BX55207" s="73"/>
      <c r="BY55207" s="74"/>
      <c r="BZ55207" s="74"/>
      <c r="CA55207" s="74"/>
      <c r="CF55207" s="79"/>
      <c r="CL55207" s="79"/>
    </row>
    <row r="55208" spans="30:90">
      <c r="AD55208" s="73"/>
      <c r="AE55208" s="74"/>
      <c r="AF55208" s="74"/>
      <c r="BX55208" s="73"/>
      <c r="BY55208" s="74"/>
      <c r="BZ55208" s="74"/>
      <c r="CA55208" s="74"/>
      <c r="CF55208" s="79"/>
      <c r="CL55208" s="79"/>
    </row>
    <row r="55209" spans="30:90">
      <c r="AD55209" s="73"/>
      <c r="AE55209" s="74"/>
      <c r="AF55209" s="74"/>
      <c r="BX55209" s="73"/>
      <c r="BY55209" s="74"/>
      <c r="BZ55209" s="74"/>
      <c r="CA55209" s="74"/>
      <c r="CF55209" s="79"/>
      <c r="CL55209" s="79"/>
    </row>
    <row r="55210" spans="30:90">
      <c r="AD55210" s="73"/>
      <c r="AE55210" s="74"/>
      <c r="AF55210" s="74"/>
      <c r="BX55210" s="73"/>
      <c r="BY55210" s="74"/>
      <c r="BZ55210" s="74"/>
      <c r="CA55210" s="74"/>
      <c r="CF55210" s="79"/>
      <c r="CL55210" s="79"/>
    </row>
    <row r="55211" spans="30:90">
      <c r="AD55211" s="73"/>
      <c r="AE55211" s="74"/>
      <c r="AF55211" s="74"/>
      <c r="BX55211" s="73"/>
      <c r="BY55211" s="74"/>
      <c r="BZ55211" s="74"/>
      <c r="CA55211" s="74"/>
      <c r="CF55211" s="79"/>
      <c r="CL55211" s="79"/>
    </row>
    <row r="55212" spans="30:90">
      <c r="AD55212" s="73"/>
      <c r="AE55212" s="74"/>
      <c r="AF55212" s="74"/>
      <c r="BX55212" s="73"/>
      <c r="BY55212" s="74"/>
      <c r="BZ55212" s="74"/>
      <c r="CA55212" s="74"/>
      <c r="CF55212" s="79"/>
      <c r="CL55212" s="79"/>
    </row>
    <row r="55213" spans="30:90">
      <c r="AD55213" s="73"/>
      <c r="AE55213" s="74"/>
      <c r="AF55213" s="74"/>
      <c r="BX55213" s="73"/>
      <c r="BY55213" s="74"/>
      <c r="BZ55213" s="74"/>
      <c r="CA55213" s="74"/>
      <c r="CF55213" s="79"/>
      <c r="CL55213" s="79"/>
    </row>
    <row r="55214" spans="30:90">
      <c r="AD55214" s="73"/>
      <c r="AE55214" s="74"/>
      <c r="AF55214" s="74"/>
      <c r="BX55214" s="73"/>
      <c r="BY55214" s="74"/>
      <c r="BZ55214" s="74"/>
      <c r="CA55214" s="74"/>
      <c r="CF55214" s="79"/>
      <c r="CL55214" s="79"/>
    </row>
    <row r="55215" spans="30:90">
      <c r="AD55215" s="73"/>
      <c r="AE55215" s="74"/>
      <c r="AF55215" s="74"/>
      <c r="BX55215" s="73"/>
      <c r="BY55215" s="74"/>
      <c r="BZ55215" s="74"/>
      <c r="CA55215" s="74"/>
      <c r="CF55215" s="79"/>
      <c r="CL55215" s="79"/>
    </row>
    <row r="55216" spans="30:90">
      <c r="AD55216" s="73"/>
      <c r="AE55216" s="74"/>
      <c r="AF55216" s="74"/>
      <c r="BX55216" s="73"/>
      <c r="BY55216" s="74"/>
      <c r="BZ55216" s="74"/>
      <c r="CA55216" s="74"/>
      <c r="CF55216" s="79"/>
      <c r="CL55216" s="79"/>
    </row>
    <row r="55217" spans="30:90">
      <c r="AD55217" s="73"/>
      <c r="AE55217" s="74"/>
      <c r="AF55217" s="74"/>
      <c r="BX55217" s="73"/>
      <c r="BY55217" s="74"/>
      <c r="BZ55217" s="74"/>
      <c r="CA55217" s="74"/>
      <c r="CF55217" s="79"/>
      <c r="CL55217" s="79"/>
    </row>
    <row r="55218" spans="30:90">
      <c r="AD55218" s="73"/>
      <c r="AE55218" s="74"/>
      <c r="AF55218" s="74"/>
      <c r="BX55218" s="73"/>
      <c r="BY55218" s="74"/>
      <c r="BZ55218" s="74"/>
      <c r="CA55218" s="74"/>
      <c r="CF55218" s="79"/>
      <c r="CL55218" s="79"/>
    </row>
    <row r="55219" spans="30:90">
      <c r="AD55219" s="73"/>
      <c r="AE55219" s="74"/>
      <c r="AF55219" s="74"/>
      <c r="BX55219" s="73"/>
      <c r="BY55219" s="74"/>
      <c r="BZ55219" s="74"/>
      <c r="CA55219" s="74"/>
      <c r="CF55219" s="79"/>
      <c r="CL55219" s="79"/>
    </row>
    <row r="55220" spans="30:90">
      <c r="AD55220" s="73"/>
      <c r="AE55220" s="74"/>
      <c r="AF55220" s="74"/>
      <c r="BX55220" s="73"/>
      <c r="BY55220" s="74"/>
      <c r="BZ55220" s="74"/>
      <c r="CA55220" s="74"/>
      <c r="CF55220" s="79"/>
      <c r="CL55220" s="79"/>
    </row>
    <row r="55221" spans="30:90">
      <c r="AD55221" s="73"/>
      <c r="AE55221" s="74"/>
      <c r="AF55221" s="74"/>
      <c r="BX55221" s="73"/>
      <c r="BY55221" s="74"/>
      <c r="BZ55221" s="74"/>
      <c r="CA55221" s="74"/>
      <c r="CF55221" s="79"/>
      <c r="CL55221" s="79"/>
    </row>
    <row r="55222" spans="30:90">
      <c r="AD55222" s="73"/>
      <c r="AE55222" s="74"/>
      <c r="AF55222" s="74"/>
      <c r="BX55222" s="73"/>
      <c r="BY55222" s="74"/>
      <c r="BZ55222" s="74"/>
      <c r="CA55222" s="74"/>
      <c r="CF55222" s="79"/>
      <c r="CL55222" s="79"/>
    </row>
    <row r="55223" spans="30:90">
      <c r="AD55223" s="73"/>
      <c r="AE55223" s="74"/>
      <c r="AF55223" s="74"/>
      <c r="BX55223" s="73"/>
      <c r="BY55223" s="74"/>
      <c r="BZ55223" s="74"/>
      <c r="CA55223" s="74"/>
      <c r="CF55223" s="79"/>
      <c r="CL55223" s="79"/>
    </row>
    <row r="55224" spans="30:90">
      <c r="AD55224" s="73"/>
      <c r="AE55224" s="74"/>
      <c r="AF55224" s="74"/>
      <c r="BX55224" s="73"/>
      <c r="BY55224" s="74"/>
      <c r="BZ55224" s="74"/>
      <c r="CA55224" s="74"/>
      <c r="CF55224" s="79"/>
      <c r="CL55224" s="79"/>
    </row>
    <row r="55225" spans="30:90">
      <c r="AD55225" s="73"/>
      <c r="AE55225" s="74"/>
      <c r="AF55225" s="74"/>
      <c r="BX55225" s="73"/>
      <c r="BY55225" s="74"/>
      <c r="BZ55225" s="74"/>
      <c r="CA55225" s="74"/>
      <c r="CF55225" s="79"/>
      <c r="CL55225" s="79"/>
    </row>
    <row r="55226" spans="30:90">
      <c r="AD55226" s="73"/>
      <c r="AE55226" s="74"/>
      <c r="AF55226" s="74"/>
      <c r="BX55226" s="73"/>
      <c r="BY55226" s="74"/>
      <c r="BZ55226" s="74"/>
      <c r="CA55226" s="74"/>
      <c r="CF55226" s="79"/>
      <c r="CL55226" s="79"/>
    </row>
    <row r="55227" spans="30:90">
      <c r="AD55227" s="73"/>
      <c r="AE55227" s="74"/>
      <c r="AF55227" s="74"/>
      <c r="BX55227" s="73"/>
      <c r="BY55227" s="74"/>
      <c r="BZ55227" s="74"/>
      <c r="CA55227" s="74"/>
      <c r="CF55227" s="79"/>
      <c r="CL55227" s="79"/>
    </row>
    <row r="55228" spans="30:90">
      <c r="AD55228" s="73"/>
      <c r="AE55228" s="74"/>
      <c r="AF55228" s="74"/>
      <c r="BX55228" s="73"/>
      <c r="BY55228" s="74"/>
      <c r="BZ55228" s="74"/>
      <c r="CA55228" s="74"/>
      <c r="CF55228" s="79"/>
      <c r="CL55228" s="79"/>
    </row>
    <row r="55229" spans="30:90">
      <c r="AD55229" s="73"/>
      <c r="AE55229" s="74"/>
      <c r="AF55229" s="74"/>
      <c r="BX55229" s="73"/>
      <c r="BY55229" s="74"/>
      <c r="BZ55229" s="74"/>
      <c r="CA55229" s="74"/>
      <c r="CF55229" s="79"/>
      <c r="CL55229" s="79"/>
    </row>
    <row r="55230" spans="30:90">
      <c r="AD55230" s="73"/>
      <c r="AE55230" s="74"/>
      <c r="AF55230" s="74"/>
      <c r="BX55230" s="73"/>
      <c r="BY55230" s="74"/>
      <c r="BZ55230" s="74"/>
      <c r="CA55230" s="74"/>
      <c r="CF55230" s="79"/>
      <c r="CL55230" s="79"/>
    </row>
    <row r="55231" spans="30:90">
      <c r="AD55231" s="73"/>
      <c r="AE55231" s="74"/>
      <c r="AF55231" s="74"/>
      <c r="BX55231" s="73"/>
      <c r="BY55231" s="74"/>
      <c r="BZ55231" s="74"/>
      <c r="CA55231" s="74"/>
      <c r="CF55231" s="79"/>
      <c r="CL55231" s="79"/>
    </row>
    <row r="55232" spans="30:90">
      <c r="AD55232" s="73"/>
      <c r="AE55232" s="74"/>
      <c r="AF55232" s="74"/>
      <c r="BX55232" s="73"/>
      <c r="BY55232" s="74"/>
      <c r="BZ55232" s="74"/>
      <c r="CA55232" s="74"/>
      <c r="CF55232" s="79"/>
      <c r="CL55232" s="79"/>
    </row>
    <row r="55233" spans="30:90">
      <c r="AD55233" s="73"/>
      <c r="AE55233" s="74"/>
      <c r="AF55233" s="74"/>
      <c r="BX55233" s="73"/>
      <c r="BY55233" s="74"/>
      <c r="BZ55233" s="74"/>
      <c r="CA55233" s="74"/>
      <c r="CF55233" s="79"/>
      <c r="CL55233" s="79"/>
    </row>
    <row r="55234" spans="30:90">
      <c r="AD55234" s="73"/>
      <c r="AE55234" s="74"/>
      <c r="AF55234" s="74"/>
      <c r="BX55234" s="73"/>
      <c r="BY55234" s="74"/>
      <c r="BZ55234" s="74"/>
      <c r="CA55234" s="74"/>
      <c r="CF55234" s="79"/>
      <c r="CL55234" s="79"/>
    </row>
    <row r="55235" spans="30:90">
      <c r="AD55235" s="73"/>
      <c r="AE55235" s="74"/>
      <c r="AF55235" s="74"/>
      <c r="BX55235" s="73"/>
      <c r="BY55235" s="74"/>
      <c r="BZ55235" s="74"/>
      <c r="CA55235" s="74"/>
      <c r="CF55235" s="79"/>
      <c r="CL55235" s="79"/>
    </row>
    <row r="55236" spans="30:90">
      <c r="AD55236" s="73"/>
      <c r="AE55236" s="74"/>
      <c r="AF55236" s="74"/>
      <c r="BX55236" s="73"/>
      <c r="BY55236" s="74"/>
      <c r="BZ55236" s="74"/>
      <c r="CA55236" s="74"/>
      <c r="CF55236" s="79"/>
      <c r="CL55236" s="79"/>
    </row>
    <row r="55237" spans="30:90">
      <c r="AD55237" s="73"/>
      <c r="AE55237" s="74"/>
      <c r="AF55237" s="74"/>
      <c r="BX55237" s="73"/>
      <c r="BY55237" s="74"/>
      <c r="BZ55237" s="74"/>
      <c r="CA55237" s="74"/>
      <c r="CF55237" s="79"/>
      <c r="CL55237" s="79"/>
    </row>
    <row r="55238" spans="30:90">
      <c r="AD55238" s="73"/>
      <c r="AE55238" s="74"/>
      <c r="AF55238" s="74"/>
      <c r="BX55238" s="73"/>
      <c r="BY55238" s="74"/>
      <c r="BZ55238" s="74"/>
      <c r="CA55238" s="74"/>
      <c r="CF55238" s="79"/>
      <c r="CL55238" s="79"/>
    </row>
    <row r="55239" spans="30:90">
      <c r="AD55239" s="73"/>
      <c r="AE55239" s="74"/>
      <c r="AF55239" s="74"/>
      <c r="BX55239" s="73"/>
      <c r="BY55239" s="74"/>
      <c r="BZ55239" s="74"/>
      <c r="CA55239" s="74"/>
      <c r="CF55239" s="79"/>
      <c r="CL55239" s="79"/>
    </row>
    <row r="55240" spans="30:90">
      <c r="AD55240" s="73"/>
      <c r="AE55240" s="74"/>
      <c r="AF55240" s="74"/>
      <c r="BX55240" s="73"/>
      <c r="BY55240" s="74"/>
      <c r="BZ55240" s="74"/>
      <c r="CA55240" s="74"/>
      <c r="CF55240" s="79"/>
      <c r="CL55240" s="79"/>
    </row>
    <row r="55241" spans="30:90">
      <c r="AD55241" s="73"/>
      <c r="AE55241" s="74"/>
      <c r="AF55241" s="74"/>
      <c r="BX55241" s="73"/>
      <c r="BY55241" s="74"/>
      <c r="BZ55241" s="74"/>
      <c r="CA55241" s="74"/>
      <c r="CF55241" s="79"/>
      <c r="CL55241" s="79"/>
    </row>
    <row r="55242" spans="30:90">
      <c r="AD55242" s="73"/>
      <c r="AE55242" s="74"/>
      <c r="AF55242" s="74"/>
      <c r="BX55242" s="73"/>
      <c r="BY55242" s="74"/>
      <c r="BZ55242" s="74"/>
      <c r="CA55242" s="74"/>
      <c r="CF55242" s="79"/>
      <c r="CL55242" s="79"/>
    </row>
    <row r="55243" spans="30:90">
      <c r="AD55243" s="73"/>
      <c r="AE55243" s="74"/>
      <c r="AF55243" s="74"/>
      <c r="BX55243" s="73"/>
      <c r="BY55243" s="74"/>
      <c r="BZ55243" s="74"/>
      <c r="CA55243" s="74"/>
      <c r="CF55243" s="79"/>
      <c r="CL55243" s="79"/>
    </row>
    <row r="55244" spans="30:90">
      <c r="AD55244" s="73"/>
      <c r="AE55244" s="74"/>
      <c r="AF55244" s="74"/>
      <c r="BX55244" s="73"/>
      <c r="BY55244" s="74"/>
      <c r="BZ55244" s="74"/>
      <c r="CA55244" s="74"/>
      <c r="CF55244" s="79"/>
      <c r="CL55244" s="79"/>
    </row>
    <row r="55245" spans="30:90">
      <c r="AD55245" s="73"/>
      <c r="AE55245" s="74"/>
      <c r="AF55245" s="74"/>
      <c r="BX55245" s="73"/>
      <c r="BY55245" s="74"/>
      <c r="BZ55245" s="74"/>
      <c r="CA55245" s="74"/>
      <c r="CF55245" s="79"/>
      <c r="CL55245" s="79"/>
    </row>
    <row r="55246" spans="30:90">
      <c r="AD55246" s="73"/>
      <c r="AE55246" s="74"/>
      <c r="AF55246" s="74"/>
      <c r="BX55246" s="73"/>
      <c r="BY55246" s="74"/>
      <c r="BZ55246" s="74"/>
      <c r="CA55246" s="74"/>
      <c r="CF55246" s="79"/>
      <c r="CL55246" s="79"/>
    </row>
    <row r="55247" spans="30:90">
      <c r="AD55247" s="73"/>
      <c r="AE55247" s="74"/>
      <c r="AF55247" s="74"/>
      <c r="BX55247" s="73"/>
      <c r="BY55247" s="74"/>
      <c r="BZ55247" s="74"/>
      <c r="CA55247" s="74"/>
      <c r="CF55247" s="79"/>
      <c r="CL55247" s="79"/>
    </row>
    <row r="55248" spans="30:90">
      <c r="AD55248" s="73"/>
      <c r="AE55248" s="74"/>
      <c r="AF55248" s="74"/>
      <c r="BX55248" s="73"/>
      <c r="BY55248" s="74"/>
      <c r="BZ55248" s="74"/>
      <c r="CA55248" s="74"/>
      <c r="CF55248" s="79"/>
      <c r="CL55248" s="79"/>
    </row>
    <row r="55249" spans="30:90">
      <c r="AD55249" s="73"/>
      <c r="AE55249" s="74"/>
      <c r="AF55249" s="74"/>
      <c r="BX55249" s="73"/>
      <c r="BY55249" s="74"/>
      <c r="BZ55249" s="74"/>
      <c r="CA55249" s="74"/>
      <c r="CF55249" s="79"/>
      <c r="CL55249" s="79"/>
    </row>
    <row r="55250" spans="30:90">
      <c r="AD55250" s="73"/>
      <c r="AE55250" s="74"/>
      <c r="AF55250" s="74"/>
      <c r="BX55250" s="73"/>
      <c r="BY55250" s="74"/>
      <c r="BZ55250" s="74"/>
      <c r="CA55250" s="74"/>
      <c r="CF55250" s="79"/>
      <c r="CL55250" s="79"/>
    </row>
    <row r="55251" spans="30:90">
      <c r="AD55251" s="73"/>
      <c r="AE55251" s="74"/>
      <c r="AF55251" s="74"/>
      <c r="BX55251" s="73"/>
      <c r="BY55251" s="74"/>
      <c r="BZ55251" s="74"/>
      <c r="CA55251" s="74"/>
      <c r="CF55251" s="79"/>
      <c r="CL55251" s="79"/>
    </row>
    <row r="55252" spans="30:90">
      <c r="AD55252" s="73"/>
      <c r="AE55252" s="74"/>
      <c r="AF55252" s="74"/>
      <c r="BX55252" s="73"/>
      <c r="BY55252" s="74"/>
      <c r="BZ55252" s="74"/>
      <c r="CA55252" s="74"/>
      <c r="CF55252" s="79"/>
      <c r="CL55252" s="79"/>
    </row>
    <row r="55253" spans="30:90">
      <c r="AD55253" s="73"/>
      <c r="AE55253" s="74"/>
      <c r="AF55253" s="74"/>
      <c r="BX55253" s="73"/>
      <c r="BY55253" s="74"/>
      <c r="BZ55253" s="74"/>
      <c r="CA55253" s="74"/>
      <c r="CF55253" s="79"/>
      <c r="CL55253" s="79"/>
    </row>
    <row r="55254" spans="30:90">
      <c r="AD55254" s="73"/>
      <c r="AE55254" s="74"/>
      <c r="AF55254" s="74"/>
      <c r="BX55254" s="73"/>
      <c r="BY55254" s="74"/>
      <c r="BZ55254" s="74"/>
      <c r="CA55254" s="74"/>
      <c r="CF55254" s="79"/>
      <c r="CL55254" s="79"/>
    </row>
    <row r="55255" spans="30:90">
      <c r="AD55255" s="73"/>
      <c r="AE55255" s="74"/>
      <c r="AF55255" s="74"/>
      <c r="BX55255" s="73"/>
      <c r="BY55255" s="74"/>
      <c r="BZ55255" s="74"/>
      <c r="CA55255" s="74"/>
      <c r="CF55255" s="79"/>
      <c r="CL55255" s="79"/>
    </row>
    <row r="55256" spans="30:90">
      <c r="AD55256" s="73"/>
      <c r="AE55256" s="74"/>
      <c r="AF55256" s="74"/>
      <c r="BX55256" s="73"/>
      <c r="BY55256" s="74"/>
      <c r="BZ55256" s="74"/>
      <c r="CA55256" s="74"/>
      <c r="CF55256" s="79"/>
      <c r="CL55256" s="79"/>
    </row>
    <row r="55257" spans="30:90">
      <c r="AD55257" s="73"/>
      <c r="AE55257" s="74"/>
      <c r="AF55257" s="74"/>
      <c r="BX55257" s="73"/>
      <c r="BY55257" s="74"/>
      <c r="BZ55257" s="74"/>
      <c r="CA55257" s="74"/>
      <c r="CF55257" s="79"/>
      <c r="CL55257" s="79"/>
    </row>
    <row r="55258" spans="30:90">
      <c r="AD55258" s="73"/>
      <c r="AE55258" s="74"/>
      <c r="AF55258" s="74"/>
      <c r="BX55258" s="73"/>
      <c r="BY55258" s="74"/>
      <c r="BZ55258" s="74"/>
      <c r="CA55258" s="74"/>
      <c r="CF55258" s="79"/>
      <c r="CL55258" s="79"/>
    </row>
    <row r="55259" spans="30:90">
      <c r="AD55259" s="73"/>
      <c r="AE55259" s="74"/>
      <c r="AF55259" s="74"/>
      <c r="BX55259" s="73"/>
      <c r="BY55259" s="74"/>
      <c r="BZ55259" s="74"/>
      <c r="CA55259" s="74"/>
      <c r="CF55259" s="79"/>
      <c r="CL55259" s="79"/>
    </row>
    <row r="55260" spans="30:90">
      <c r="AD55260" s="73"/>
      <c r="AE55260" s="74"/>
      <c r="AF55260" s="74"/>
      <c r="BX55260" s="73"/>
      <c r="BY55260" s="74"/>
      <c r="BZ55260" s="74"/>
      <c r="CA55260" s="74"/>
      <c r="CF55260" s="79"/>
      <c r="CL55260" s="79"/>
    </row>
    <row r="55261" spans="30:90">
      <c r="AD55261" s="73"/>
      <c r="AE55261" s="74"/>
      <c r="AF55261" s="74"/>
      <c r="BX55261" s="73"/>
      <c r="BY55261" s="74"/>
      <c r="BZ55261" s="74"/>
      <c r="CA55261" s="74"/>
      <c r="CF55261" s="79"/>
      <c r="CL55261" s="79"/>
    </row>
    <row r="55262" spans="30:90">
      <c r="AD55262" s="73"/>
      <c r="AE55262" s="74"/>
      <c r="AF55262" s="74"/>
      <c r="BX55262" s="73"/>
      <c r="BY55262" s="74"/>
      <c r="BZ55262" s="74"/>
      <c r="CA55262" s="74"/>
      <c r="CF55262" s="79"/>
      <c r="CL55262" s="79"/>
    </row>
    <row r="55263" spans="30:90">
      <c r="AD55263" s="73"/>
      <c r="AE55263" s="74"/>
      <c r="AF55263" s="74"/>
      <c r="BX55263" s="73"/>
      <c r="BY55263" s="74"/>
      <c r="BZ55263" s="74"/>
      <c r="CA55263" s="74"/>
      <c r="CF55263" s="79"/>
      <c r="CL55263" s="79"/>
    </row>
    <row r="55264" spans="30:90">
      <c r="AD55264" s="73"/>
      <c r="AE55264" s="74"/>
      <c r="AF55264" s="74"/>
      <c r="BX55264" s="73"/>
      <c r="BY55264" s="74"/>
      <c r="BZ55264" s="74"/>
      <c r="CA55264" s="74"/>
      <c r="CF55264" s="79"/>
      <c r="CL55264" s="79"/>
    </row>
    <row r="55265" spans="30:90">
      <c r="AD55265" s="73"/>
      <c r="AE55265" s="74"/>
      <c r="AF55265" s="74"/>
      <c r="BX55265" s="73"/>
      <c r="BY55265" s="74"/>
      <c r="BZ55265" s="74"/>
      <c r="CA55265" s="74"/>
      <c r="CF55265" s="79"/>
      <c r="CL55265" s="79"/>
    </row>
    <row r="55266" spans="30:90">
      <c r="AD55266" s="73"/>
      <c r="AE55266" s="74"/>
      <c r="AF55266" s="74"/>
      <c r="BX55266" s="73"/>
      <c r="BY55266" s="74"/>
      <c r="BZ55266" s="74"/>
      <c r="CA55266" s="74"/>
      <c r="CF55266" s="79"/>
      <c r="CL55266" s="79"/>
    </row>
    <row r="55267" spans="30:90">
      <c r="AD55267" s="73"/>
      <c r="AE55267" s="74"/>
      <c r="AF55267" s="74"/>
      <c r="BX55267" s="73"/>
      <c r="BY55267" s="74"/>
      <c r="BZ55267" s="74"/>
      <c r="CA55267" s="74"/>
      <c r="CF55267" s="79"/>
      <c r="CL55267" s="79"/>
    </row>
    <row r="55268" spans="30:90">
      <c r="AD55268" s="73"/>
      <c r="AE55268" s="74"/>
      <c r="AF55268" s="74"/>
      <c r="BX55268" s="73"/>
      <c r="BY55268" s="74"/>
      <c r="BZ55268" s="74"/>
      <c r="CA55268" s="74"/>
      <c r="CF55268" s="79"/>
      <c r="CL55268" s="79"/>
    </row>
    <row r="55269" spans="30:90">
      <c r="AD55269" s="73"/>
      <c r="AE55269" s="74"/>
      <c r="AF55269" s="74"/>
      <c r="BX55269" s="73"/>
      <c r="BY55269" s="74"/>
      <c r="BZ55269" s="74"/>
      <c r="CA55269" s="74"/>
      <c r="CF55269" s="79"/>
      <c r="CL55269" s="79"/>
    </row>
    <row r="55270" spans="30:90">
      <c r="AD55270" s="73"/>
      <c r="AE55270" s="74"/>
      <c r="AF55270" s="74"/>
      <c r="BX55270" s="73"/>
      <c r="BY55270" s="74"/>
      <c r="BZ55270" s="74"/>
      <c r="CA55270" s="74"/>
      <c r="CF55270" s="79"/>
      <c r="CL55270" s="79"/>
    </row>
    <row r="55271" spans="30:90">
      <c r="AD55271" s="73"/>
      <c r="AE55271" s="74"/>
      <c r="AF55271" s="74"/>
      <c r="BX55271" s="73"/>
      <c r="BY55271" s="74"/>
      <c r="BZ55271" s="74"/>
      <c r="CA55271" s="74"/>
      <c r="CF55271" s="79"/>
      <c r="CL55271" s="79"/>
    </row>
    <row r="55272" spans="30:90">
      <c r="AD55272" s="73"/>
      <c r="AE55272" s="74"/>
      <c r="AF55272" s="74"/>
      <c r="BX55272" s="73"/>
      <c r="BY55272" s="74"/>
      <c r="BZ55272" s="74"/>
      <c r="CA55272" s="74"/>
      <c r="CF55272" s="79"/>
      <c r="CL55272" s="79"/>
    </row>
    <row r="55273" spans="30:90">
      <c r="AD55273" s="73"/>
      <c r="AE55273" s="74"/>
      <c r="AF55273" s="74"/>
      <c r="BX55273" s="73"/>
      <c r="BY55273" s="74"/>
      <c r="BZ55273" s="74"/>
      <c r="CA55273" s="74"/>
      <c r="CF55273" s="79"/>
      <c r="CL55273" s="79"/>
    </row>
    <row r="55274" spans="30:90">
      <c r="AD55274" s="73"/>
      <c r="AE55274" s="74"/>
      <c r="AF55274" s="74"/>
      <c r="BX55274" s="73"/>
      <c r="BY55274" s="74"/>
      <c r="BZ55274" s="74"/>
      <c r="CA55274" s="74"/>
      <c r="CF55274" s="79"/>
      <c r="CL55274" s="79"/>
    </row>
    <row r="55275" spans="30:90">
      <c r="AD55275" s="73"/>
      <c r="AE55275" s="74"/>
      <c r="AF55275" s="74"/>
      <c r="BX55275" s="73"/>
      <c r="BY55275" s="74"/>
      <c r="BZ55275" s="74"/>
      <c r="CA55275" s="74"/>
      <c r="CF55275" s="79"/>
      <c r="CL55275" s="79"/>
    </row>
    <row r="55276" spans="30:90">
      <c r="AD55276" s="73"/>
      <c r="AE55276" s="74"/>
      <c r="AF55276" s="74"/>
      <c r="BX55276" s="73"/>
      <c r="BY55276" s="74"/>
      <c r="BZ55276" s="74"/>
      <c r="CA55276" s="74"/>
      <c r="CF55276" s="79"/>
      <c r="CL55276" s="79"/>
    </row>
    <row r="55277" spans="30:90">
      <c r="AD55277" s="73"/>
      <c r="AE55277" s="74"/>
      <c r="AF55277" s="74"/>
      <c r="BX55277" s="73"/>
      <c r="BY55277" s="74"/>
      <c r="BZ55277" s="74"/>
      <c r="CA55277" s="74"/>
      <c r="CF55277" s="79"/>
      <c r="CL55277" s="79"/>
    </row>
    <row r="55278" spans="30:90">
      <c r="AD55278" s="73"/>
      <c r="AE55278" s="74"/>
      <c r="AF55278" s="74"/>
      <c r="BX55278" s="73"/>
      <c r="BY55278" s="74"/>
      <c r="BZ55278" s="74"/>
      <c r="CA55278" s="74"/>
      <c r="CF55278" s="79"/>
      <c r="CL55278" s="79"/>
    </row>
    <row r="55279" spans="30:90">
      <c r="AD55279" s="73"/>
      <c r="AE55279" s="74"/>
      <c r="AF55279" s="74"/>
      <c r="BX55279" s="73"/>
      <c r="BY55279" s="74"/>
      <c r="BZ55279" s="74"/>
      <c r="CA55279" s="74"/>
      <c r="CF55279" s="79"/>
      <c r="CL55279" s="79"/>
    </row>
    <row r="55280" spans="30:90">
      <c r="AD55280" s="73"/>
      <c r="AE55280" s="74"/>
      <c r="AF55280" s="74"/>
      <c r="BX55280" s="73"/>
      <c r="BY55280" s="74"/>
      <c r="BZ55280" s="74"/>
      <c r="CA55280" s="74"/>
      <c r="CF55280" s="79"/>
      <c r="CL55280" s="79"/>
    </row>
    <row r="55281" spans="30:90">
      <c r="AD55281" s="73"/>
      <c r="AE55281" s="74"/>
      <c r="AF55281" s="74"/>
      <c r="BX55281" s="73"/>
      <c r="BY55281" s="74"/>
      <c r="BZ55281" s="74"/>
      <c r="CA55281" s="74"/>
      <c r="CF55281" s="79"/>
      <c r="CL55281" s="79"/>
    </row>
    <row r="55282" spans="30:90">
      <c r="AD55282" s="73"/>
      <c r="AE55282" s="74"/>
      <c r="AF55282" s="74"/>
      <c r="BX55282" s="73"/>
      <c r="BY55282" s="74"/>
      <c r="BZ55282" s="74"/>
      <c r="CA55282" s="74"/>
      <c r="CF55282" s="79"/>
      <c r="CL55282" s="79"/>
    </row>
    <row r="55283" spans="30:90">
      <c r="AD55283" s="73"/>
      <c r="AE55283" s="74"/>
      <c r="AF55283" s="74"/>
      <c r="BX55283" s="73"/>
      <c r="BY55283" s="74"/>
      <c r="BZ55283" s="74"/>
      <c r="CA55283" s="74"/>
      <c r="CF55283" s="79"/>
      <c r="CL55283" s="79"/>
    </row>
    <row r="55284" spans="30:90">
      <c r="AD55284" s="73"/>
      <c r="AE55284" s="74"/>
      <c r="AF55284" s="74"/>
      <c r="BX55284" s="73"/>
      <c r="BY55284" s="74"/>
      <c r="BZ55284" s="74"/>
      <c r="CA55284" s="74"/>
      <c r="CF55284" s="79"/>
      <c r="CL55284" s="79"/>
    </row>
    <row r="55285" spans="30:90">
      <c r="AD55285" s="73"/>
      <c r="AE55285" s="74"/>
      <c r="AF55285" s="74"/>
      <c r="BX55285" s="73"/>
      <c r="BY55285" s="74"/>
      <c r="BZ55285" s="74"/>
      <c r="CA55285" s="74"/>
      <c r="CF55285" s="79"/>
      <c r="CL55285" s="79"/>
    </row>
    <row r="55286" spans="30:90">
      <c r="AD55286" s="73"/>
      <c r="AE55286" s="74"/>
      <c r="AF55286" s="74"/>
      <c r="BX55286" s="73"/>
      <c r="BY55286" s="74"/>
      <c r="BZ55286" s="74"/>
      <c r="CA55286" s="74"/>
      <c r="CF55286" s="79"/>
      <c r="CL55286" s="79"/>
    </row>
    <row r="55287" spans="30:90">
      <c r="AD55287" s="73"/>
      <c r="AE55287" s="74"/>
      <c r="AF55287" s="74"/>
      <c r="BX55287" s="73"/>
      <c r="BY55287" s="74"/>
      <c r="BZ55287" s="74"/>
      <c r="CA55287" s="74"/>
      <c r="CF55287" s="79"/>
      <c r="CL55287" s="79"/>
    </row>
    <row r="55288" spans="30:90">
      <c r="AD55288" s="73"/>
      <c r="AE55288" s="74"/>
      <c r="AF55288" s="74"/>
      <c r="BX55288" s="73"/>
      <c r="BY55288" s="74"/>
      <c r="BZ55288" s="74"/>
      <c r="CA55288" s="74"/>
      <c r="CF55288" s="79"/>
      <c r="CL55288" s="79"/>
    </row>
    <row r="55289" spans="30:90">
      <c r="AD55289" s="73"/>
      <c r="AE55289" s="74"/>
      <c r="AF55289" s="74"/>
      <c r="BX55289" s="73"/>
      <c r="BY55289" s="74"/>
      <c r="BZ55289" s="74"/>
      <c r="CA55289" s="74"/>
      <c r="CF55289" s="79"/>
      <c r="CL55289" s="79"/>
    </row>
    <row r="55290" spans="30:90">
      <c r="AD55290" s="73"/>
      <c r="AE55290" s="74"/>
      <c r="AF55290" s="74"/>
      <c r="BX55290" s="73"/>
      <c r="BY55290" s="74"/>
      <c r="BZ55290" s="74"/>
      <c r="CA55290" s="74"/>
      <c r="CF55290" s="79"/>
      <c r="CL55290" s="79"/>
    </row>
    <row r="55291" spans="30:90">
      <c r="AD55291" s="73"/>
      <c r="AE55291" s="74"/>
      <c r="AF55291" s="74"/>
      <c r="BX55291" s="73"/>
      <c r="BY55291" s="74"/>
      <c r="BZ55291" s="74"/>
      <c r="CA55291" s="74"/>
      <c r="CF55291" s="79"/>
      <c r="CL55291" s="79"/>
    </row>
    <row r="55292" spans="30:90">
      <c r="AD55292" s="73"/>
      <c r="AE55292" s="74"/>
      <c r="AF55292" s="74"/>
      <c r="BX55292" s="73"/>
      <c r="BY55292" s="74"/>
      <c r="BZ55292" s="74"/>
      <c r="CA55292" s="74"/>
      <c r="CF55292" s="79"/>
      <c r="CL55292" s="79"/>
    </row>
    <row r="55293" spans="30:90">
      <c r="AD55293" s="73"/>
      <c r="AE55293" s="74"/>
      <c r="AF55293" s="74"/>
      <c r="BX55293" s="73"/>
      <c r="BY55293" s="74"/>
      <c r="BZ55293" s="74"/>
      <c r="CA55293" s="74"/>
      <c r="CF55293" s="79"/>
      <c r="CL55293" s="79"/>
    </row>
    <row r="55294" spans="30:90">
      <c r="AD55294" s="73"/>
      <c r="AE55294" s="74"/>
      <c r="AF55294" s="74"/>
      <c r="BX55294" s="73"/>
      <c r="BY55294" s="74"/>
      <c r="BZ55294" s="74"/>
      <c r="CA55294" s="74"/>
      <c r="CF55294" s="79"/>
      <c r="CL55294" s="79"/>
    </row>
    <row r="55295" spans="30:90">
      <c r="AD55295" s="73"/>
      <c r="AE55295" s="74"/>
      <c r="AF55295" s="74"/>
      <c r="BX55295" s="73"/>
      <c r="BY55295" s="74"/>
      <c r="BZ55295" s="74"/>
      <c r="CA55295" s="74"/>
      <c r="CF55295" s="79"/>
      <c r="CL55295" s="79"/>
    </row>
    <row r="55296" spans="30:90">
      <c r="AD55296" s="73"/>
      <c r="AE55296" s="74"/>
      <c r="AF55296" s="74"/>
      <c r="BX55296" s="73"/>
      <c r="BY55296" s="74"/>
      <c r="BZ55296" s="74"/>
      <c r="CA55296" s="74"/>
      <c r="CF55296" s="79"/>
      <c r="CL55296" s="79"/>
    </row>
    <row r="55297" spans="30:90">
      <c r="AD55297" s="73"/>
      <c r="AE55297" s="74"/>
      <c r="AF55297" s="74"/>
      <c r="BX55297" s="73"/>
      <c r="BY55297" s="74"/>
      <c r="BZ55297" s="74"/>
      <c r="CA55297" s="74"/>
      <c r="CF55297" s="79"/>
      <c r="CL55297" s="79"/>
    </row>
    <row r="55298" spans="30:90">
      <c r="AD55298" s="73"/>
      <c r="AE55298" s="74"/>
      <c r="AF55298" s="74"/>
      <c r="BX55298" s="73"/>
      <c r="BY55298" s="74"/>
      <c r="BZ55298" s="74"/>
      <c r="CA55298" s="74"/>
      <c r="CF55298" s="79"/>
      <c r="CL55298" s="79"/>
    </row>
    <row r="55299" spans="30:90">
      <c r="AD55299" s="73"/>
      <c r="AE55299" s="74"/>
      <c r="AF55299" s="74"/>
      <c r="BX55299" s="73"/>
      <c r="BY55299" s="74"/>
      <c r="BZ55299" s="74"/>
      <c r="CA55299" s="74"/>
      <c r="CF55299" s="79"/>
      <c r="CL55299" s="79"/>
    </row>
    <row r="55300" spans="30:90">
      <c r="AD55300" s="73"/>
      <c r="AE55300" s="74"/>
      <c r="AF55300" s="74"/>
      <c r="BX55300" s="73"/>
      <c r="BY55300" s="74"/>
      <c r="BZ55300" s="74"/>
      <c r="CA55300" s="74"/>
      <c r="CF55300" s="79"/>
      <c r="CL55300" s="79"/>
    </row>
    <row r="55301" spans="30:90">
      <c r="AD55301" s="73"/>
      <c r="AE55301" s="74"/>
      <c r="AF55301" s="74"/>
      <c r="BX55301" s="73"/>
      <c r="BY55301" s="74"/>
      <c r="BZ55301" s="74"/>
      <c r="CA55301" s="74"/>
      <c r="CF55301" s="79"/>
      <c r="CL55301" s="79"/>
    </row>
    <row r="55302" spans="30:90">
      <c r="AD55302" s="73"/>
      <c r="AE55302" s="74"/>
      <c r="AF55302" s="74"/>
      <c r="BX55302" s="73"/>
      <c r="BY55302" s="74"/>
      <c r="BZ55302" s="74"/>
      <c r="CA55302" s="74"/>
      <c r="CF55302" s="79"/>
      <c r="CL55302" s="79"/>
    </row>
    <row r="55303" spans="30:90">
      <c r="AD55303" s="73"/>
      <c r="AE55303" s="74"/>
      <c r="AF55303" s="74"/>
      <c r="BX55303" s="73"/>
      <c r="BY55303" s="74"/>
      <c r="BZ55303" s="74"/>
      <c r="CA55303" s="74"/>
      <c r="CF55303" s="79"/>
      <c r="CL55303" s="79"/>
    </row>
    <row r="55304" spans="30:90">
      <c r="AD55304" s="73"/>
      <c r="AE55304" s="74"/>
      <c r="AF55304" s="74"/>
      <c r="BX55304" s="73"/>
      <c r="BY55304" s="74"/>
      <c r="BZ55304" s="74"/>
      <c r="CA55304" s="74"/>
      <c r="CF55304" s="79"/>
      <c r="CL55304" s="79"/>
    </row>
    <row r="55305" spans="30:90">
      <c r="AD55305" s="73"/>
      <c r="AE55305" s="74"/>
      <c r="AF55305" s="74"/>
      <c r="BX55305" s="73"/>
      <c r="BY55305" s="74"/>
      <c r="BZ55305" s="74"/>
      <c r="CA55305" s="74"/>
      <c r="CF55305" s="79"/>
      <c r="CL55305" s="79"/>
    </row>
    <row r="55306" spans="30:90">
      <c r="AD55306" s="73"/>
      <c r="AE55306" s="74"/>
      <c r="AF55306" s="74"/>
      <c r="BX55306" s="73"/>
      <c r="BY55306" s="74"/>
      <c r="BZ55306" s="74"/>
      <c r="CA55306" s="74"/>
      <c r="CF55306" s="79"/>
      <c r="CL55306" s="79"/>
    </row>
    <row r="55307" spans="30:90">
      <c r="AD55307" s="73"/>
      <c r="AE55307" s="74"/>
      <c r="AF55307" s="74"/>
      <c r="BX55307" s="73"/>
      <c r="BY55307" s="74"/>
      <c r="BZ55307" s="74"/>
      <c r="CA55307" s="74"/>
      <c r="CF55307" s="79"/>
      <c r="CL55307" s="79"/>
    </row>
    <row r="55308" spans="30:90">
      <c r="AD55308" s="73"/>
      <c r="AE55308" s="74"/>
      <c r="AF55308" s="74"/>
      <c r="BX55308" s="73"/>
      <c r="BY55308" s="74"/>
      <c r="BZ55308" s="74"/>
      <c r="CA55308" s="74"/>
      <c r="CF55308" s="79"/>
      <c r="CL55308" s="79"/>
    </row>
    <row r="55309" spans="30:90">
      <c r="AD55309" s="73"/>
      <c r="AE55309" s="74"/>
      <c r="AF55309" s="74"/>
      <c r="BX55309" s="73"/>
      <c r="BY55309" s="74"/>
      <c r="BZ55309" s="74"/>
      <c r="CA55309" s="74"/>
      <c r="CF55309" s="79"/>
      <c r="CL55309" s="79"/>
    </row>
    <row r="55310" spans="30:90">
      <c r="AD55310" s="73"/>
      <c r="AE55310" s="74"/>
      <c r="AF55310" s="74"/>
      <c r="BX55310" s="73"/>
      <c r="BY55310" s="74"/>
      <c r="BZ55310" s="74"/>
      <c r="CA55310" s="74"/>
      <c r="CF55310" s="79"/>
      <c r="CL55310" s="79"/>
    </row>
    <row r="55311" spans="30:90">
      <c r="AD55311" s="73"/>
      <c r="AE55311" s="74"/>
      <c r="AF55311" s="74"/>
      <c r="BX55311" s="73"/>
      <c r="BY55311" s="74"/>
      <c r="BZ55311" s="74"/>
      <c r="CA55311" s="74"/>
      <c r="CF55311" s="79"/>
      <c r="CL55311" s="79"/>
    </row>
    <row r="55312" spans="30:90">
      <c r="AD55312" s="73"/>
      <c r="AE55312" s="74"/>
      <c r="AF55312" s="74"/>
      <c r="BX55312" s="73"/>
      <c r="BY55312" s="74"/>
      <c r="BZ55312" s="74"/>
      <c r="CA55312" s="74"/>
      <c r="CF55312" s="79"/>
      <c r="CL55312" s="79"/>
    </row>
    <row r="55313" spans="30:90">
      <c r="AD55313" s="73"/>
      <c r="AE55313" s="74"/>
      <c r="AF55313" s="74"/>
      <c r="BX55313" s="73"/>
      <c r="BY55313" s="74"/>
      <c r="BZ55313" s="74"/>
      <c r="CA55313" s="74"/>
      <c r="CF55313" s="79"/>
      <c r="CL55313" s="79"/>
    </row>
    <row r="55314" spans="30:90">
      <c r="AD55314" s="73"/>
      <c r="AE55314" s="74"/>
      <c r="AF55314" s="74"/>
      <c r="BX55314" s="73"/>
      <c r="BY55314" s="74"/>
      <c r="BZ55314" s="74"/>
      <c r="CA55314" s="74"/>
      <c r="CF55314" s="79"/>
      <c r="CL55314" s="79"/>
    </row>
    <row r="55315" spans="30:90">
      <c r="AD55315" s="73"/>
      <c r="AE55315" s="74"/>
      <c r="AF55315" s="74"/>
      <c r="BX55315" s="73"/>
      <c r="BY55315" s="74"/>
      <c r="BZ55315" s="74"/>
      <c r="CA55315" s="74"/>
      <c r="CF55315" s="79"/>
      <c r="CL55315" s="79"/>
    </row>
    <row r="55316" spans="30:90">
      <c r="AD55316" s="73"/>
      <c r="AE55316" s="74"/>
      <c r="AF55316" s="74"/>
      <c r="BX55316" s="73"/>
      <c r="BY55316" s="74"/>
      <c r="BZ55316" s="74"/>
      <c r="CA55316" s="74"/>
      <c r="CF55316" s="79"/>
      <c r="CL55316" s="79"/>
    </row>
    <row r="55317" spans="30:90">
      <c r="AD55317" s="73"/>
      <c r="AE55317" s="74"/>
      <c r="AF55317" s="74"/>
      <c r="BX55317" s="73"/>
      <c r="BY55317" s="74"/>
      <c r="BZ55317" s="74"/>
      <c r="CA55317" s="74"/>
      <c r="CF55317" s="79"/>
      <c r="CL55317" s="79"/>
    </row>
    <row r="55318" spans="30:90">
      <c r="AD55318" s="73"/>
      <c r="AE55318" s="74"/>
      <c r="AF55318" s="74"/>
      <c r="BX55318" s="73"/>
      <c r="BY55318" s="74"/>
      <c r="BZ55318" s="74"/>
      <c r="CA55318" s="74"/>
      <c r="CF55318" s="79"/>
      <c r="CL55318" s="79"/>
    </row>
    <row r="55319" spans="30:90">
      <c r="AD55319" s="73"/>
      <c r="AE55319" s="74"/>
      <c r="AF55319" s="74"/>
      <c r="BX55319" s="73"/>
      <c r="BY55319" s="74"/>
      <c r="BZ55319" s="74"/>
      <c r="CA55319" s="74"/>
      <c r="CF55319" s="79"/>
      <c r="CL55319" s="79"/>
    </row>
    <row r="55320" spans="30:90">
      <c r="AD55320" s="73"/>
      <c r="AE55320" s="74"/>
      <c r="AF55320" s="74"/>
      <c r="BX55320" s="73"/>
      <c r="BY55320" s="74"/>
      <c r="BZ55320" s="74"/>
      <c r="CA55320" s="74"/>
      <c r="CF55320" s="79"/>
      <c r="CL55320" s="79"/>
    </row>
    <row r="55321" spans="30:90">
      <c r="AD55321" s="73"/>
      <c r="AE55321" s="74"/>
      <c r="AF55321" s="74"/>
      <c r="BX55321" s="73"/>
      <c r="BY55321" s="74"/>
      <c r="BZ55321" s="74"/>
      <c r="CA55321" s="74"/>
      <c r="CF55321" s="79"/>
      <c r="CL55321" s="79"/>
    </row>
    <row r="55322" spans="30:90">
      <c r="AD55322" s="73"/>
      <c r="AE55322" s="74"/>
      <c r="AF55322" s="74"/>
      <c r="BX55322" s="73"/>
      <c r="BY55322" s="74"/>
      <c r="BZ55322" s="74"/>
      <c r="CA55322" s="74"/>
      <c r="CF55322" s="79"/>
      <c r="CL55322" s="79"/>
    </row>
    <row r="55323" spans="30:90">
      <c r="AD55323" s="73"/>
      <c r="AE55323" s="74"/>
      <c r="AF55323" s="74"/>
      <c r="BX55323" s="73"/>
      <c r="BY55323" s="74"/>
      <c r="BZ55323" s="74"/>
      <c r="CA55323" s="74"/>
      <c r="CF55323" s="79"/>
      <c r="CL55323" s="79"/>
    </row>
    <row r="55324" spans="30:90">
      <c r="AD55324" s="73"/>
      <c r="AE55324" s="74"/>
      <c r="AF55324" s="74"/>
      <c r="BX55324" s="73"/>
      <c r="BY55324" s="74"/>
      <c r="BZ55324" s="74"/>
      <c r="CA55324" s="74"/>
      <c r="CF55324" s="79"/>
      <c r="CL55324" s="79"/>
    </row>
    <row r="55325" spans="30:90">
      <c r="AD55325" s="73"/>
      <c r="AE55325" s="74"/>
      <c r="AF55325" s="74"/>
      <c r="BX55325" s="73"/>
      <c r="BY55325" s="74"/>
      <c r="BZ55325" s="74"/>
      <c r="CA55325" s="74"/>
      <c r="CF55325" s="79"/>
      <c r="CL55325" s="79"/>
    </row>
    <row r="55326" spans="30:90">
      <c r="AD55326" s="73"/>
      <c r="AE55326" s="74"/>
      <c r="AF55326" s="74"/>
      <c r="BX55326" s="73"/>
      <c r="BY55326" s="74"/>
      <c r="BZ55326" s="74"/>
      <c r="CA55326" s="74"/>
      <c r="CF55326" s="79"/>
      <c r="CL55326" s="79"/>
    </row>
    <row r="55327" spans="30:90">
      <c r="AD55327" s="73"/>
      <c r="AE55327" s="74"/>
      <c r="AF55327" s="74"/>
      <c r="BX55327" s="73"/>
      <c r="BY55327" s="74"/>
      <c r="BZ55327" s="74"/>
      <c r="CA55327" s="74"/>
      <c r="CF55327" s="79"/>
      <c r="CL55327" s="79"/>
    </row>
    <row r="55328" spans="30:90">
      <c r="AD55328" s="73"/>
      <c r="AE55328" s="74"/>
      <c r="AF55328" s="74"/>
      <c r="BX55328" s="73"/>
      <c r="BY55328" s="74"/>
      <c r="BZ55328" s="74"/>
      <c r="CA55328" s="74"/>
      <c r="CF55328" s="79"/>
      <c r="CL55328" s="79"/>
    </row>
    <row r="55329" spans="30:90">
      <c r="AD55329" s="73"/>
      <c r="AE55329" s="74"/>
      <c r="AF55329" s="74"/>
      <c r="BX55329" s="73"/>
      <c r="BY55329" s="74"/>
      <c r="BZ55329" s="74"/>
      <c r="CA55329" s="74"/>
      <c r="CF55329" s="79"/>
      <c r="CL55329" s="79"/>
    </row>
    <row r="55330" spans="30:90">
      <c r="AD55330" s="73"/>
      <c r="AE55330" s="74"/>
      <c r="AF55330" s="74"/>
      <c r="BX55330" s="73"/>
      <c r="BY55330" s="74"/>
      <c r="BZ55330" s="74"/>
      <c r="CA55330" s="74"/>
      <c r="CF55330" s="79"/>
      <c r="CL55330" s="79"/>
    </row>
    <row r="55331" spans="30:90">
      <c r="AD55331" s="73"/>
      <c r="AE55331" s="74"/>
      <c r="AF55331" s="74"/>
      <c r="BX55331" s="73"/>
      <c r="BY55331" s="74"/>
      <c r="BZ55331" s="74"/>
      <c r="CA55331" s="74"/>
      <c r="CF55331" s="79"/>
      <c r="CL55331" s="79"/>
    </row>
    <row r="55332" spans="30:90">
      <c r="AD55332" s="73"/>
      <c r="AE55332" s="74"/>
      <c r="AF55332" s="74"/>
      <c r="BX55332" s="73"/>
      <c r="BY55332" s="74"/>
      <c r="BZ55332" s="74"/>
      <c r="CA55332" s="74"/>
      <c r="CF55332" s="79"/>
      <c r="CL55332" s="79"/>
    </row>
    <row r="55333" spans="30:90">
      <c r="AD55333" s="73"/>
      <c r="AE55333" s="74"/>
      <c r="AF55333" s="74"/>
      <c r="BX55333" s="73"/>
      <c r="BY55333" s="74"/>
      <c r="BZ55333" s="74"/>
      <c r="CA55333" s="74"/>
      <c r="CF55333" s="79"/>
      <c r="CL55333" s="79"/>
    </row>
    <row r="55334" spans="30:90">
      <c r="AD55334" s="73"/>
      <c r="AE55334" s="74"/>
      <c r="AF55334" s="74"/>
      <c r="BX55334" s="73"/>
      <c r="BY55334" s="74"/>
      <c r="BZ55334" s="74"/>
      <c r="CA55334" s="74"/>
      <c r="CF55334" s="79"/>
      <c r="CL55334" s="79"/>
    </row>
    <row r="55335" spans="30:90">
      <c r="AD55335" s="73"/>
      <c r="AE55335" s="74"/>
      <c r="AF55335" s="74"/>
      <c r="BX55335" s="73"/>
      <c r="BY55335" s="74"/>
      <c r="BZ55335" s="74"/>
      <c r="CA55335" s="74"/>
      <c r="CF55335" s="79"/>
      <c r="CL55335" s="79"/>
    </row>
    <row r="55336" spans="30:90">
      <c r="AD55336" s="73"/>
      <c r="AE55336" s="74"/>
      <c r="AF55336" s="74"/>
      <c r="BX55336" s="73"/>
      <c r="BY55336" s="74"/>
      <c r="BZ55336" s="74"/>
      <c r="CA55336" s="74"/>
      <c r="CF55336" s="79"/>
      <c r="CL55336" s="79"/>
    </row>
    <row r="55337" spans="30:90">
      <c r="AD55337" s="73"/>
      <c r="AE55337" s="74"/>
      <c r="AF55337" s="74"/>
      <c r="BX55337" s="73"/>
      <c r="BY55337" s="74"/>
      <c r="BZ55337" s="74"/>
      <c r="CA55337" s="74"/>
      <c r="CF55337" s="79"/>
      <c r="CL55337" s="79"/>
    </row>
    <row r="55338" spans="30:90">
      <c r="AD55338" s="73"/>
      <c r="AE55338" s="74"/>
      <c r="AF55338" s="74"/>
      <c r="BX55338" s="73"/>
      <c r="BY55338" s="74"/>
      <c r="BZ55338" s="74"/>
      <c r="CA55338" s="74"/>
      <c r="CF55338" s="79"/>
      <c r="CL55338" s="79"/>
    </row>
    <row r="55339" spans="30:90">
      <c r="AD55339" s="73"/>
      <c r="AE55339" s="74"/>
      <c r="AF55339" s="74"/>
      <c r="BX55339" s="73"/>
      <c r="BY55339" s="74"/>
      <c r="BZ55339" s="74"/>
      <c r="CA55339" s="74"/>
      <c r="CF55339" s="79"/>
      <c r="CL55339" s="79"/>
    </row>
    <row r="55340" spans="30:90">
      <c r="AD55340" s="73"/>
      <c r="AE55340" s="74"/>
      <c r="AF55340" s="74"/>
      <c r="BX55340" s="73"/>
      <c r="BY55340" s="74"/>
      <c r="BZ55340" s="74"/>
      <c r="CA55340" s="74"/>
      <c r="CF55340" s="79"/>
      <c r="CL55340" s="79"/>
    </row>
    <row r="55341" spans="30:90">
      <c r="AD55341" s="73"/>
      <c r="AE55341" s="74"/>
      <c r="AF55341" s="74"/>
      <c r="BX55341" s="73"/>
      <c r="BY55341" s="74"/>
      <c r="BZ55341" s="74"/>
      <c r="CA55341" s="74"/>
      <c r="CF55341" s="79"/>
      <c r="CL55341" s="79"/>
    </row>
    <row r="55342" spans="30:90">
      <c r="AD55342" s="73"/>
      <c r="AE55342" s="74"/>
      <c r="AF55342" s="74"/>
      <c r="BX55342" s="73"/>
      <c r="BY55342" s="74"/>
      <c r="BZ55342" s="74"/>
      <c r="CA55342" s="74"/>
      <c r="CF55342" s="79"/>
      <c r="CL55342" s="79"/>
    </row>
    <row r="55343" spans="30:90">
      <c r="AD55343" s="73"/>
      <c r="AE55343" s="74"/>
      <c r="AF55343" s="74"/>
      <c r="BX55343" s="73"/>
      <c r="BY55343" s="74"/>
      <c r="BZ55343" s="74"/>
      <c r="CA55343" s="74"/>
      <c r="CF55343" s="79"/>
      <c r="CL55343" s="79"/>
    </row>
    <row r="55344" spans="30:90">
      <c r="AD55344" s="73"/>
      <c r="AE55344" s="74"/>
      <c r="AF55344" s="74"/>
      <c r="BX55344" s="73"/>
      <c r="BY55344" s="74"/>
      <c r="BZ55344" s="74"/>
      <c r="CA55344" s="74"/>
      <c r="CF55344" s="79"/>
      <c r="CL55344" s="79"/>
    </row>
    <row r="55345" spans="30:90">
      <c r="AD55345" s="73"/>
      <c r="AE55345" s="74"/>
      <c r="AF55345" s="74"/>
      <c r="BX55345" s="73"/>
      <c r="BY55345" s="74"/>
      <c r="BZ55345" s="74"/>
      <c r="CA55345" s="74"/>
      <c r="CF55345" s="79"/>
      <c r="CL55345" s="79"/>
    </row>
    <row r="55346" spans="30:90">
      <c r="AD55346" s="73"/>
      <c r="AE55346" s="74"/>
      <c r="AF55346" s="74"/>
      <c r="BX55346" s="73"/>
      <c r="BY55346" s="74"/>
      <c r="BZ55346" s="74"/>
      <c r="CA55346" s="74"/>
      <c r="CF55346" s="79"/>
      <c r="CL55346" s="79"/>
    </row>
    <row r="55347" spans="30:90">
      <c r="AD55347" s="73"/>
      <c r="AE55347" s="74"/>
      <c r="AF55347" s="74"/>
      <c r="BX55347" s="73"/>
      <c r="BY55347" s="74"/>
      <c r="BZ55347" s="74"/>
      <c r="CA55347" s="74"/>
      <c r="CF55347" s="79"/>
      <c r="CL55347" s="79"/>
    </row>
    <row r="55348" spans="30:90">
      <c r="AD55348" s="73"/>
      <c r="AE55348" s="74"/>
      <c r="AF55348" s="74"/>
      <c r="BX55348" s="73"/>
      <c r="BY55348" s="74"/>
      <c r="BZ55348" s="74"/>
      <c r="CA55348" s="74"/>
      <c r="CF55348" s="79"/>
      <c r="CL55348" s="79"/>
    </row>
    <row r="55349" spans="30:90">
      <c r="AD55349" s="73"/>
      <c r="AE55349" s="74"/>
      <c r="AF55349" s="74"/>
      <c r="BX55349" s="73"/>
      <c r="BY55349" s="74"/>
      <c r="BZ55349" s="74"/>
      <c r="CA55349" s="74"/>
      <c r="CF55349" s="79"/>
      <c r="CL55349" s="79"/>
    </row>
    <row r="55350" spans="30:90">
      <c r="AD55350" s="73"/>
      <c r="AE55350" s="74"/>
      <c r="AF55350" s="74"/>
      <c r="BX55350" s="73"/>
      <c r="BY55350" s="74"/>
      <c r="BZ55350" s="74"/>
      <c r="CA55350" s="74"/>
      <c r="CF55350" s="79"/>
      <c r="CL55350" s="79"/>
    </row>
    <row r="55351" spans="30:90">
      <c r="AD55351" s="73"/>
      <c r="AE55351" s="74"/>
      <c r="AF55351" s="74"/>
      <c r="BX55351" s="73"/>
      <c r="BY55351" s="74"/>
      <c r="BZ55351" s="74"/>
      <c r="CA55351" s="74"/>
      <c r="CF55351" s="79"/>
      <c r="CL55351" s="79"/>
    </row>
    <row r="55352" spans="30:90">
      <c r="AD55352" s="73"/>
      <c r="AE55352" s="74"/>
      <c r="AF55352" s="74"/>
      <c r="BX55352" s="73"/>
      <c r="BY55352" s="74"/>
      <c r="BZ55352" s="74"/>
      <c r="CA55352" s="74"/>
      <c r="CF55352" s="79"/>
      <c r="CL55352" s="79"/>
    </row>
    <row r="55353" spans="30:90">
      <c r="AD55353" s="73"/>
      <c r="AE55353" s="74"/>
      <c r="AF55353" s="74"/>
      <c r="BX55353" s="73"/>
      <c r="BY55353" s="74"/>
      <c r="BZ55353" s="74"/>
      <c r="CA55353" s="74"/>
      <c r="CF55353" s="79"/>
      <c r="CL55353" s="79"/>
    </row>
    <row r="55354" spans="30:90">
      <c r="AD55354" s="73"/>
      <c r="AE55354" s="74"/>
      <c r="AF55354" s="74"/>
      <c r="BX55354" s="73"/>
      <c r="BY55354" s="74"/>
      <c r="BZ55354" s="74"/>
      <c r="CA55354" s="74"/>
      <c r="CF55354" s="79"/>
      <c r="CL55354" s="79"/>
    </row>
    <row r="55355" spans="30:90">
      <c r="AD55355" s="73"/>
      <c r="AE55355" s="74"/>
      <c r="AF55355" s="74"/>
      <c r="BX55355" s="73"/>
      <c r="BY55355" s="74"/>
      <c r="BZ55355" s="74"/>
      <c r="CA55355" s="74"/>
      <c r="CF55355" s="79"/>
      <c r="CL55355" s="79"/>
    </row>
    <row r="55356" spans="30:90">
      <c r="AD55356" s="73"/>
      <c r="AE55356" s="74"/>
      <c r="AF55356" s="74"/>
      <c r="BX55356" s="73"/>
      <c r="BY55356" s="74"/>
      <c r="BZ55356" s="74"/>
      <c r="CA55356" s="74"/>
      <c r="CF55356" s="79"/>
      <c r="CL55356" s="79"/>
    </row>
    <row r="55357" spans="30:90">
      <c r="AD55357" s="73"/>
      <c r="AE55357" s="74"/>
      <c r="AF55357" s="74"/>
      <c r="BX55357" s="73"/>
      <c r="BY55357" s="74"/>
      <c r="BZ55357" s="74"/>
      <c r="CA55357" s="74"/>
      <c r="CF55357" s="79"/>
      <c r="CL55357" s="79"/>
    </row>
    <row r="55358" spans="30:90">
      <c r="AD55358" s="73"/>
      <c r="AE55358" s="74"/>
      <c r="AF55358" s="74"/>
      <c r="BX55358" s="73"/>
      <c r="BY55358" s="74"/>
      <c r="BZ55358" s="74"/>
      <c r="CA55358" s="74"/>
      <c r="CF55358" s="79"/>
      <c r="CL55358" s="79"/>
    </row>
    <row r="55359" spans="30:90">
      <c r="AD55359" s="73"/>
      <c r="AE55359" s="74"/>
      <c r="AF55359" s="74"/>
      <c r="BX55359" s="73"/>
      <c r="BY55359" s="74"/>
      <c r="BZ55359" s="74"/>
      <c r="CA55359" s="74"/>
      <c r="CF55359" s="79"/>
      <c r="CL55359" s="79"/>
    </row>
    <row r="55360" spans="30:90">
      <c r="AD55360" s="73"/>
      <c r="AE55360" s="74"/>
      <c r="AF55360" s="74"/>
      <c r="BX55360" s="73"/>
      <c r="BY55360" s="74"/>
      <c r="BZ55360" s="74"/>
      <c r="CA55360" s="74"/>
      <c r="CF55360" s="79"/>
      <c r="CL55360" s="79"/>
    </row>
    <row r="55361" spans="30:90">
      <c r="AD55361" s="73"/>
      <c r="AE55361" s="74"/>
      <c r="AF55361" s="74"/>
      <c r="BX55361" s="73"/>
      <c r="BY55361" s="74"/>
      <c r="BZ55361" s="74"/>
      <c r="CA55361" s="74"/>
      <c r="CF55361" s="79"/>
      <c r="CL55361" s="79"/>
    </row>
    <row r="55362" spans="30:90">
      <c r="AD55362" s="73"/>
      <c r="AE55362" s="74"/>
      <c r="AF55362" s="74"/>
      <c r="BX55362" s="73"/>
      <c r="BY55362" s="74"/>
      <c r="BZ55362" s="74"/>
      <c r="CA55362" s="74"/>
      <c r="CF55362" s="79"/>
      <c r="CL55362" s="79"/>
    </row>
    <row r="55363" spans="30:90">
      <c r="AD55363" s="73"/>
      <c r="AE55363" s="74"/>
      <c r="AF55363" s="74"/>
      <c r="BX55363" s="73"/>
      <c r="BY55363" s="74"/>
      <c r="BZ55363" s="74"/>
      <c r="CA55363" s="74"/>
      <c r="CF55363" s="79"/>
      <c r="CL55363" s="79"/>
    </row>
    <row r="55364" spans="30:90">
      <c r="AD55364" s="73"/>
      <c r="AE55364" s="74"/>
      <c r="AF55364" s="74"/>
      <c r="BX55364" s="73"/>
      <c r="BY55364" s="74"/>
      <c r="BZ55364" s="74"/>
      <c r="CA55364" s="74"/>
      <c r="CF55364" s="79"/>
      <c r="CL55364" s="79"/>
    </row>
    <row r="55365" spans="30:90">
      <c r="AD55365" s="73"/>
      <c r="AE55365" s="74"/>
      <c r="AF55365" s="74"/>
      <c r="BX55365" s="73"/>
      <c r="BY55365" s="74"/>
      <c r="BZ55365" s="74"/>
      <c r="CA55365" s="74"/>
      <c r="CF55365" s="79"/>
      <c r="CL55365" s="79"/>
    </row>
    <row r="55366" spans="30:90">
      <c r="AD55366" s="73"/>
      <c r="AE55366" s="74"/>
      <c r="AF55366" s="74"/>
      <c r="BX55366" s="73"/>
      <c r="BY55366" s="74"/>
      <c r="BZ55366" s="74"/>
      <c r="CA55366" s="74"/>
      <c r="CF55366" s="79"/>
      <c r="CL55366" s="79"/>
    </row>
    <row r="55367" spans="30:90">
      <c r="AD55367" s="73"/>
      <c r="AE55367" s="74"/>
      <c r="AF55367" s="74"/>
      <c r="BX55367" s="73"/>
      <c r="BY55367" s="74"/>
      <c r="BZ55367" s="74"/>
      <c r="CA55367" s="74"/>
      <c r="CF55367" s="79"/>
      <c r="CL55367" s="79"/>
    </row>
    <row r="55368" spans="30:90">
      <c r="AD55368" s="73"/>
      <c r="AE55368" s="74"/>
      <c r="AF55368" s="74"/>
      <c r="BX55368" s="73"/>
      <c r="BY55368" s="74"/>
      <c r="BZ55368" s="74"/>
      <c r="CA55368" s="74"/>
      <c r="CF55368" s="79"/>
      <c r="CL55368" s="79"/>
    </row>
    <row r="55369" spans="30:90">
      <c r="AD55369" s="73"/>
      <c r="AE55369" s="74"/>
      <c r="AF55369" s="74"/>
      <c r="BX55369" s="73"/>
      <c r="BY55369" s="74"/>
      <c r="BZ55369" s="74"/>
      <c r="CA55369" s="74"/>
      <c r="CF55369" s="79"/>
      <c r="CL55369" s="79"/>
    </row>
    <row r="55370" spans="30:90">
      <c r="AD55370" s="73"/>
      <c r="AE55370" s="74"/>
      <c r="AF55370" s="74"/>
      <c r="BX55370" s="73"/>
      <c r="BY55370" s="74"/>
      <c r="BZ55370" s="74"/>
      <c r="CA55370" s="74"/>
      <c r="CF55370" s="79"/>
      <c r="CL55370" s="79"/>
    </row>
    <row r="55371" spans="30:90">
      <c r="AD55371" s="73"/>
      <c r="AE55371" s="74"/>
      <c r="AF55371" s="74"/>
      <c r="BX55371" s="73"/>
      <c r="BY55371" s="74"/>
      <c r="BZ55371" s="74"/>
      <c r="CA55371" s="74"/>
      <c r="CF55371" s="79"/>
      <c r="CL55371" s="79"/>
    </row>
    <row r="55372" spans="30:90">
      <c r="AD55372" s="73"/>
      <c r="AE55372" s="74"/>
      <c r="AF55372" s="74"/>
      <c r="BX55372" s="73"/>
      <c r="BY55372" s="74"/>
      <c r="BZ55372" s="74"/>
      <c r="CA55372" s="74"/>
      <c r="CF55372" s="79"/>
      <c r="CL55372" s="79"/>
    </row>
    <row r="55373" spans="30:90">
      <c r="AD55373" s="73"/>
      <c r="AE55373" s="74"/>
      <c r="AF55373" s="74"/>
      <c r="BX55373" s="73"/>
      <c r="BY55373" s="74"/>
      <c r="BZ55373" s="74"/>
      <c r="CA55373" s="74"/>
      <c r="CF55373" s="79"/>
      <c r="CL55373" s="79"/>
    </row>
    <row r="55374" spans="30:90">
      <c r="AD55374" s="73"/>
      <c r="AE55374" s="74"/>
      <c r="AF55374" s="74"/>
      <c r="BX55374" s="73"/>
      <c r="BY55374" s="74"/>
      <c r="BZ55374" s="74"/>
      <c r="CA55374" s="74"/>
      <c r="CF55374" s="79"/>
      <c r="CL55374" s="79"/>
    </row>
    <row r="55375" spans="30:90">
      <c r="AD55375" s="73"/>
      <c r="AE55375" s="74"/>
      <c r="AF55375" s="74"/>
      <c r="BX55375" s="73"/>
      <c r="BY55375" s="74"/>
      <c r="BZ55375" s="74"/>
      <c r="CA55375" s="74"/>
      <c r="CF55375" s="79"/>
      <c r="CL55375" s="79"/>
    </row>
    <row r="55376" spans="30:90">
      <c r="AD55376" s="73"/>
      <c r="AE55376" s="74"/>
      <c r="AF55376" s="74"/>
      <c r="BX55376" s="73"/>
      <c r="BY55376" s="74"/>
      <c r="BZ55376" s="74"/>
      <c r="CA55376" s="74"/>
      <c r="CF55376" s="79"/>
      <c r="CL55376" s="79"/>
    </row>
    <row r="55377" spans="30:90">
      <c r="AD55377" s="73"/>
      <c r="AE55377" s="74"/>
      <c r="AF55377" s="74"/>
      <c r="BX55377" s="73"/>
      <c r="BY55377" s="74"/>
      <c r="BZ55377" s="74"/>
      <c r="CA55377" s="74"/>
      <c r="CF55377" s="79"/>
      <c r="CL55377" s="79"/>
    </row>
    <row r="55378" spans="30:90">
      <c r="AD55378" s="73"/>
      <c r="AE55378" s="74"/>
      <c r="AF55378" s="74"/>
      <c r="BX55378" s="73"/>
      <c r="BY55378" s="74"/>
      <c r="BZ55378" s="74"/>
      <c r="CA55378" s="74"/>
      <c r="CF55378" s="79"/>
      <c r="CL55378" s="79"/>
    </row>
    <row r="55379" spans="30:90">
      <c r="AD55379" s="73"/>
      <c r="AE55379" s="74"/>
      <c r="AF55379" s="74"/>
      <c r="BX55379" s="73"/>
      <c r="BY55379" s="74"/>
      <c r="BZ55379" s="74"/>
      <c r="CA55379" s="74"/>
      <c r="CF55379" s="79"/>
      <c r="CL55379" s="79"/>
    </row>
    <row r="55380" spans="30:90">
      <c r="AD55380" s="73"/>
      <c r="AE55380" s="74"/>
      <c r="AF55380" s="74"/>
      <c r="BX55380" s="73"/>
      <c r="BY55380" s="74"/>
      <c r="BZ55380" s="74"/>
      <c r="CA55380" s="74"/>
      <c r="CF55380" s="79"/>
      <c r="CL55380" s="79"/>
    </row>
    <row r="55381" spans="30:90">
      <c r="AD55381" s="73"/>
      <c r="AE55381" s="74"/>
      <c r="AF55381" s="74"/>
      <c r="BX55381" s="73"/>
      <c r="BY55381" s="74"/>
      <c r="BZ55381" s="74"/>
      <c r="CA55381" s="74"/>
      <c r="CF55381" s="79"/>
      <c r="CL55381" s="79"/>
    </row>
    <row r="55382" spans="30:90">
      <c r="AD55382" s="73"/>
      <c r="AE55382" s="74"/>
      <c r="AF55382" s="74"/>
      <c r="BX55382" s="73"/>
      <c r="BY55382" s="74"/>
      <c r="BZ55382" s="74"/>
      <c r="CA55382" s="74"/>
      <c r="CF55382" s="79"/>
      <c r="CL55382" s="79"/>
    </row>
    <row r="55383" spans="30:90">
      <c r="AD55383" s="73"/>
      <c r="AE55383" s="74"/>
      <c r="AF55383" s="74"/>
      <c r="BX55383" s="73"/>
      <c r="BY55383" s="74"/>
      <c r="BZ55383" s="74"/>
      <c r="CA55383" s="74"/>
      <c r="CF55383" s="79"/>
      <c r="CL55383" s="79"/>
    </row>
    <row r="55384" spans="30:90">
      <c r="AD55384" s="73"/>
      <c r="AE55384" s="74"/>
      <c r="AF55384" s="74"/>
      <c r="BX55384" s="73"/>
      <c r="BY55384" s="74"/>
      <c r="BZ55384" s="74"/>
      <c r="CA55384" s="74"/>
      <c r="CF55384" s="79"/>
      <c r="CL55384" s="79"/>
    </row>
    <row r="55385" spans="30:90">
      <c r="AD55385" s="73"/>
      <c r="AE55385" s="74"/>
      <c r="AF55385" s="74"/>
      <c r="BX55385" s="73"/>
      <c r="BY55385" s="74"/>
      <c r="BZ55385" s="74"/>
      <c r="CA55385" s="74"/>
      <c r="CF55385" s="79"/>
      <c r="CL55385" s="79"/>
    </row>
    <row r="55386" spans="30:90">
      <c r="AD55386" s="73"/>
      <c r="AE55386" s="74"/>
      <c r="AF55386" s="74"/>
      <c r="BX55386" s="73"/>
      <c r="BY55386" s="74"/>
      <c r="BZ55386" s="74"/>
      <c r="CA55386" s="74"/>
      <c r="CF55386" s="79"/>
      <c r="CL55386" s="79"/>
    </row>
    <row r="55387" spans="30:90">
      <c r="AD55387" s="73"/>
      <c r="AE55387" s="74"/>
      <c r="AF55387" s="74"/>
      <c r="BX55387" s="73"/>
      <c r="BY55387" s="74"/>
      <c r="BZ55387" s="74"/>
      <c r="CA55387" s="74"/>
      <c r="CF55387" s="79"/>
      <c r="CL55387" s="79"/>
    </row>
    <row r="55388" spans="30:90">
      <c r="AD55388" s="73"/>
      <c r="AE55388" s="74"/>
      <c r="AF55388" s="74"/>
      <c r="BX55388" s="73"/>
      <c r="BY55388" s="74"/>
      <c r="BZ55388" s="74"/>
      <c r="CA55388" s="74"/>
      <c r="CF55388" s="79"/>
      <c r="CL55388" s="79"/>
    </row>
    <row r="55389" spans="30:90">
      <c r="AD55389" s="73"/>
      <c r="AE55389" s="74"/>
      <c r="AF55389" s="74"/>
      <c r="BX55389" s="73"/>
      <c r="BY55389" s="74"/>
      <c r="BZ55389" s="74"/>
      <c r="CA55389" s="74"/>
      <c r="CF55389" s="79"/>
      <c r="CL55389" s="79"/>
    </row>
    <row r="55390" spans="30:90">
      <c r="AD55390" s="73"/>
      <c r="AE55390" s="74"/>
      <c r="AF55390" s="74"/>
      <c r="BX55390" s="73"/>
      <c r="BY55390" s="74"/>
      <c r="BZ55390" s="74"/>
      <c r="CA55390" s="74"/>
      <c r="CF55390" s="79"/>
      <c r="CL55390" s="79"/>
    </row>
    <row r="55391" spans="30:90">
      <c r="AD55391" s="73"/>
      <c r="AE55391" s="74"/>
      <c r="AF55391" s="74"/>
      <c r="BX55391" s="73"/>
      <c r="BY55391" s="74"/>
      <c r="BZ55391" s="74"/>
      <c r="CA55391" s="74"/>
      <c r="CF55391" s="79"/>
      <c r="CL55391" s="79"/>
    </row>
    <row r="55392" spans="30:90">
      <c r="AD55392" s="73"/>
      <c r="AE55392" s="74"/>
      <c r="AF55392" s="74"/>
      <c r="BX55392" s="73"/>
      <c r="BY55392" s="74"/>
      <c r="BZ55392" s="74"/>
      <c r="CA55392" s="74"/>
      <c r="CF55392" s="79"/>
      <c r="CL55392" s="79"/>
    </row>
    <row r="55393" spans="30:90">
      <c r="AD55393" s="73"/>
      <c r="AE55393" s="74"/>
      <c r="AF55393" s="74"/>
      <c r="BX55393" s="73"/>
      <c r="BY55393" s="74"/>
      <c r="BZ55393" s="74"/>
      <c r="CA55393" s="74"/>
      <c r="CF55393" s="79"/>
      <c r="CL55393" s="79"/>
    </row>
    <row r="55394" spans="30:90">
      <c r="AD55394" s="73"/>
      <c r="AE55394" s="74"/>
      <c r="AF55394" s="74"/>
      <c r="BX55394" s="73"/>
      <c r="BY55394" s="74"/>
      <c r="BZ55394" s="74"/>
      <c r="CA55394" s="74"/>
      <c r="CF55394" s="79"/>
      <c r="CL55394" s="79"/>
    </row>
    <row r="55395" spans="30:90">
      <c r="AD55395" s="73"/>
      <c r="AE55395" s="74"/>
      <c r="AF55395" s="74"/>
      <c r="BX55395" s="73"/>
      <c r="BY55395" s="74"/>
      <c r="BZ55395" s="74"/>
      <c r="CA55395" s="74"/>
      <c r="CF55395" s="79"/>
      <c r="CL55395" s="79"/>
    </row>
    <row r="55396" spans="30:90">
      <c r="AD55396" s="73"/>
      <c r="AE55396" s="74"/>
      <c r="AF55396" s="74"/>
      <c r="BX55396" s="73"/>
      <c r="BY55396" s="74"/>
      <c r="BZ55396" s="74"/>
      <c r="CA55396" s="74"/>
      <c r="CF55396" s="79"/>
      <c r="CL55396" s="79"/>
    </row>
    <row r="55397" spans="30:90">
      <c r="AD55397" s="73"/>
      <c r="AE55397" s="74"/>
      <c r="AF55397" s="74"/>
      <c r="BX55397" s="73"/>
      <c r="BY55397" s="74"/>
      <c r="BZ55397" s="74"/>
      <c r="CA55397" s="74"/>
      <c r="CF55397" s="79"/>
      <c r="CL55397" s="79"/>
    </row>
    <row r="55398" spans="30:90">
      <c r="AD55398" s="73"/>
      <c r="AE55398" s="74"/>
      <c r="AF55398" s="74"/>
      <c r="BX55398" s="73"/>
      <c r="BY55398" s="74"/>
      <c r="BZ55398" s="74"/>
      <c r="CA55398" s="74"/>
      <c r="CF55398" s="79"/>
      <c r="CL55398" s="79"/>
    </row>
    <row r="55399" spans="30:90">
      <c r="AD55399" s="73"/>
      <c r="AE55399" s="74"/>
      <c r="AF55399" s="74"/>
      <c r="BX55399" s="73"/>
      <c r="BY55399" s="74"/>
      <c r="BZ55399" s="74"/>
      <c r="CA55399" s="74"/>
      <c r="CF55399" s="79"/>
      <c r="CL55399" s="79"/>
    </row>
    <row r="55400" spans="30:90">
      <c r="AD55400" s="73"/>
      <c r="AE55400" s="74"/>
      <c r="AF55400" s="74"/>
      <c r="BX55400" s="73"/>
      <c r="BY55400" s="74"/>
      <c r="BZ55400" s="74"/>
      <c r="CA55400" s="74"/>
      <c r="CF55400" s="79"/>
      <c r="CL55400" s="79"/>
    </row>
    <row r="55401" spans="30:90">
      <c r="AD55401" s="73"/>
      <c r="AE55401" s="74"/>
      <c r="AF55401" s="74"/>
      <c r="BX55401" s="73"/>
      <c r="BY55401" s="74"/>
      <c r="BZ55401" s="74"/>
      <c r="CA55401" s="74"/>
      <c r="CF55401" s="79"/>
      <c r="CL55401" s="79"/>
    </row>
    <row r="55402" spans="30:90">
      <c r="AD55402" s="73"/>
      <c r="AE55402" s="74"/>
      <c r="AF55402" s="74"/>
      <c r="BX55402" s="73"/>
      <c r="BY55402" s="74"/>
      <c r="BZ55402" s="74"/>
      <c r="CA55402" s="74"/>
      <c r="CF55402" s="79"/>
      <c r="CL55402" s="79"/>
    </row>
    <row r="55403" spans="30:90">
      <c r="AD55403" s="73"/>
      <c r="AE55403" s="74"/>
      <c r="AF55403" s="74"/>
      <c r="BX55403" s="73"/>
      <c r="BY55403" s="74"/>
      <c r="BZ55403" s="74"/>
      <c r="CA55403" s="74"/>
      <c r="CF55403" s="79"/>
      <c r="CL55403" s="79"/>
    </row>
    <row r="55404" spans="30:90">
      <c r="AD55404" s="73"/>
      <c r="AE55404" s="74"/>
      <c r="AF55404" s="74"/>
      <c r="BX55404" s="73"/>
      <c r="BY55404" s="74"/>
      <c r="BZ55404" s="74"/>
      <c r="CA55404" s="74"/>
      <c r="CF55404" s="79"/>
      <c r="CL55404" s="79"/>
    </row>
    <row r="55405" spans="30:90">
      <c r="AD55405" s="73"/>
      <c r="AE55405" s="74"/>
      <c r="AF55405" s="74"/>
      <c r="BX55405" s="73"/>
      <c r="BY55405" s="74"/>
      <c r="BZ55405" s="74"/>
      <c r="CA55405" s="74"/>
      <c r="CF55405" s="79"/>
      <c r="CL55405" s="79"/>
    </row>
    <row r="55406" spans="30:90">
      <c r="AD55406" s="73"/>
      <c r="AE55406" s="74"/>
      <c r="AF55406" s="74"/>
      <c r="BX55406" s="73"/>
      <c r="BY55406" s="74"/>
      <c r="BZ55406" s="74"/>
      <c r="CA55406" s="74"/>
      <c r="CF55406" s="79"/>
      <c r="CL55406" s="79"/>
    </row>
    <row r="55407" spans="30:90">
      <c r="AD55407" s="73"/>
      <c r="AE55407" s="74"/>
      <c r="AF55407" s="74"/>
      <c r="BX55407" s="73"/>
      <c r="BY55407" s="74"/>
      <c r="BZ55407" s="74"/>
      <c r="CA55407" s="74"/>
      <c r="CF55407" s="79"/>
      <c r="CL55407" s="79"/>
    </row>
    <row r="55408" spans="30:90">
      <c r="AD55408" s="73"/>
      <c r="AE55408" s="74"/>
      <c r="AF55408" s="74"/>
      <c r="BX55408" s="73"/>
      <c r="BY55408" s="74"/>
      <c r="BZ55408" s="74"/>
      <c r="CA55408" s="74"/>
      <c r="CF55408" s="79"/>
      <c r="CL55408" s="79"/>
    </row>
    <row r="55409" spans="30:90">
      <c r="AD55409" s="73"/>
      <c r="AE55409" s="74"/>
      <c r="AF55409" s="74"/>
      <c r="BX55409" s="73"/>
      <c r="BY55409" s="74"/>
      <c r="BZ55409" s="74"/>
      <c r="CA55409" s="74"/>
      <c r="CF55409" s="79"/>
      <c r="CL55409" s="79"/>
    </row>
    <row r="55410" spans="30:90">
      <c r="AD55410" s="73"/>
      <c r="AE55410" s="74"/>
      <c r="AF55410" s="74"/>
      <c r="BX55410" s="73"/>
      <c r="BY55410" s="74"/>
      <c r="BZ55410" s="74"/>
      <c r="CA55410" s="74"/>
      <c r="CF55410" s="79"/>
      <c r="CL55410" s="79"/>
    </row>
    <row r="55411" spans="30:90">
      <c r="AD55411" s="73"/>
      <c r="AE55411" s="74"/>
      <c r="AF55411" s="74"/>
      <c r="BX55411" s="73"/>
      <c r="BY55411" s="74"/>
      <c r="BZ55411" s="74"/>
      <c r="CA55411" s="74"/>
      <c r="CF55411" s="79"/>
      <c r="CL55411" s="79"/>
    </row>
    <row r="55412" spans="30:90">
      <c r="AD55412" s="73"/>
      <c r="AE55412" s="74"/>
      <c r="AF55412" s="74"/>
      <c r="BX55412" s="73"/>
      <c r="BY55412" s="74"/>
      <c r="BZ55412" s="74"/>
      <c r="CA55412" s="74"/>
      <c r="CF55412" s="79"/>
      <c r="CL55412" s="79"/>
    </row>
    <row r="55413" spans="30:90">
      <c r="AD55413" s="73"/>
      <c r="AE55413" s="74"/>
      <c r="AF55413" s="74"/>
      <c r="BX55413" s="73"/>
      <c r="BY55413" s="74"/>
      <c r="BZ55413" s="74"/>
      <c r="CA55413" s="74"/>
      <c r="CF55413" s="79"/>
      <c r="CL55413" s="79"/>
    </row>
    <row r="55414" spans="30:90">
      <c r="AD55414" s="73"/>
      <c r="AE55414" s="74"/>
      <c r="AF55414" s="74"/>
      <c r="BX55414" s="73"/>
      <c r="BY55414" s="74"/>
      <c r="BZ55414" s="74"/>
      <c r="CA55414" s="74"/>
      <c r="CF55414" s="79"/>
      <c r="CL55414" s="79"/>
    </row>
    <row r="55415" spans="30:90">
      <c r="AD55415" s="73"/>
      <c r="AE55415" s="74"/>
      <c r="AF55415" s="74"/>
      <c r="BX55415" s="73"/>
      <c r="BY55415" s="74"/>
      <c r="BZ55415" s="74"/>
      <c r="CA55415" s="74"/>
      <c r="CF55415" s="79"/>
      <c r="CL55415" s="79"/>
    </row>
    <row r="55416" spans="30:90">
      <c r="AD55416" s="73"/>
      <c r="AE55416" s="74"/>
      <c r="AF55416" s="74"/>
      <c r="BX55416" s="73"/>
      <c r="BY55416" s="74"/>
      <c r="BZ55416" s="74"/>
      <c r="CA55416" s="74"/>
      <c r="CF55416" s="79"/>
      <c r="CL55416" s="79"/>
    </row>
    <row r="55417" spans="30:90">
      <c r="AD55417" s="73"/>
      <c r="AE55417" s="74"/>
      <c r="AF55417" s="74"/>
      <c r="BX55417" s="73"/>
      <c r="BY55417" s="74"/>
      <c r="BZ55417" s="74"/>
      <c r="CA55417" s="74"/>
      <c r="CF55417" s="79"/>
      <c r="CL55417" s="79"/>
    </row>
    <row r="55418" spans="30:90">
      <c r="AD55418" s="73"/>
      <c r="AE55418" s="74"/>
      <c r="AF55418" s="74"/>
      <c r="BX55418" s="73"/>
      <c r="BY55418" s="74"/>
      <c r="BZ55418" s="74"/>
      <c r="CA55418" s="74"/>
      <c r="CF55418" s="79"/>
      <c r="CL55418" s="79"/>
    </row>
    <row r="55419" spans="30:90">
      <c r="AD55419" s="73"/>
      <c r="AE55419" s="74"/>
      <c r="AF55419" s="74"/>
      <c r="BX55419" s="73"/>
      <c r="BY55419" s="74"/>
      <c r="BZ55419" s="74"/>
      <c r="CA55419" s="74"/>
      <c r="CF55419" s="79"/>
      <c r="CL55419" s="79"/>
    </row>
    <row r="55420" spans="30:90">
      <c r="AD55420" s="73"/>
      <c r="AE55420" s="74"/>
      <c r="AF55420" s="74"/>
      <c r="BX55420" s="73"/>
      <c r="BY55420" s="74"/>
      <c r="BZ55420" s="74"/>
      <c r="CA55420" s="74"/>
      <c r="CF55420" s="79"/>
      <c r="CL55420" s="79"/>
    </row>
    <row r="55421" spans="30:90">
      <c r="AD55421" s="73"/>
      <c r="AE55421" s="74"/>
      <c r="AF55421" s="74"/>
      <c r="BX55421" s="73"/>
      <c r="BY55421" s="74"/>
      <c r="BZ55421" s="74"/>
      <c r="CA55421" s="74"/>
      <c r="CF55421" s="79"/>
      <c r="CL55421" s="79"/>
    </row>
    <row r="55422" spans="30:90">
      <c r="AD55422" s="73"/>
      <c r="AE55422" s="74"/>
      <c r="AF55422" s="74"/>
      <c r="BX55422" s="73"/>
      <c r="BY55422" s="74"/>
      <c r="BZ55422" s="74"/>
      <c r="CA55422" s="74"/>
      <c r="CF55422" s="79"/>
      <c r="CL55422" s="79"/>
    </row>
    <row r="55423" spans="30:90">
      <c r="AD55423" s="73"/>
      <c r="AE55423" s="74"/>
      <c r="AF55423" s="74"/>
      <c r="BX55423" s="73"/>
      <c r="BY55423" s="74"/>
      <c r="BZ55423" s="74"/>
      <c r="CA55423" s="74"/>
      <c r="CF55423" s="79"/>
      <c r="CL55423" s="79"/>
    </row>
    <row r="55424" spans="30:90">
      <c r="AD55424" s="73"/>
      <c r="AE55424" s="74"/>
      <c r="AF55424" s="74"/>
      <c r="BX55424" s="73"/>
      <c r="BY55424" s="74"/>
      <c r="BZ55424" s="74"/>
      <c r="CA55424" s="74"/>
      <c r="CF55424" s="79"/>
      <c r="CL55424" s="79"/>
    </row>
    <row r="55425" spans="30:90">
      <c r="AD55425" s="73"/>
      <c r="AE55425" s="74"/>
      <c r="AF55425" s="74"/>
      <c r="BX55425" s="73"/>
      <c r="BY55425" s="74"/>
      <c r="BZ55425" s="74"/>
      <c r="CA55425" s="74"/>
      <c r="CF55425" s="79"/>
      <c r="CL55425" s="79"/>
    </row>
    <row r="55426" spans="30:90">
      <c r="AD55426" s="73"/>
      <c r="AE55426" s="74"/>
      <c r="AF55426" s="74"/>
      <c r="BX55426" s="73"/>
      <c r="BY55426" s="74"/>
      <c r="BZ55426" s="74"/>
      <c r="CA55426" s="74"/>
      <c r="CF55426" s="79"/>
      <c r="CL55426" s="79"/>
    </row>
    <row r="55427" spans="30:90">
      <c r="AD55427" s="73"/>
      <c r="AE55427" s="74"/>
      <c r="AF55427" s="74"/>
      <c r="BX55427" s="73"/>
      <c r="BY55427" s="74"/>
      <c r="BZ55427" s="74"/>
      <c r="CA55427" s="74"/>
      <c r="CF55427" s="79"/>
      <c r="CL55427" s="79"/>
    </row>
    <row r="55428" spans="30:90">
      <c r="AD55428" s="73"/>
      <c r="AE55428" s="74"/>
      <c r="AF55428" s="74"/>
      <c r="BX55428" s="73"/>
      <c r="BY55428" s="74"/>
      <c r="BZ55428" s="74"/>
      <c r="CA55428" s="74"/>
      <c r="CF55428" s="79"/>
      <c r="CL55428" s="79"/>
    </row>
    <row r="55429" spans="30:90">
      <c r="AD55429" s="73"/>
      <c r="AE55429" s="74"/>
      <c r="AF55429" s="74"/>
      <c r="BX55429" s="73"/>
      <c r="BY55429" s="74"/>
      <c r="BZ55429" s="74"/>
      <c r="CA55429" s="74"/>
      <c r="CF55429" s="79"/>
      <c r="CL55429" s="79"/>
    </row>
    <row r="55430" spans="30:90">
      <c r="AD55430" s="73"/>
      <c r="AE55430" s="74"/>
      <c r="AF55430" s="74"/>
      <c r="BX55430" s="73"/>
      <c r="BY55430" s="74"/>
      <c r="BZ55430" s="74"/>
      <c r="CA55430" s="74"/>
      <c r="CF55430" s="79"/>
      <c r="CL55430" s="79"/>
    </row>
    <row r="55431" spans="30:90">
      <c r="AD55431" s="73"/>
      <c r="AE55431" s="74"/>
      <c r="AF55431" s="74"/>
      <c r="BX55431" s="73"/>
      <c r="BY55431" s="74"/>
      <c r="BZ55431" s="74"/>
      <c r="CA55431" s="74"/>
      <c r="CF55431" s="79"/>
      <c r="CL55431" s="79"/>
    </row>
    <row r="55432" spans="30:90">
      <c r="AD55432" s="73"/>
      <c r="AE55432" s="74"/>
      <c r="AF55432" s="74"/>
      <c r="BX55432" s="73"/>
      <c r="BY55432" s="74"/>
      <c r="BZ55432" s="74"/>
      <c r="CA55432" s="74"/>
      <c r="CF55432" s="79"/>
      <c r="CL55432" s="79"/>
    </row>
    <row r="55433" spans="30:90">
      <c r="AD55433" s="73"/>
      <c r="AE55433" s="74"/>
      <c r="AF55433" s="74"/>
      <c r="BX55433" s="73"/>
      <c r="BY55433" s="74"/>
      <c r="BZ55433" s="74"/>
      <c r="CA55433" s="74"/>
      <c r="CF55433" s="79"/>
      <c r="CL55433" s="79"/>
    </row>
    <row r="55434" spans="30:90">
      <c r="AD55434" s="73"/>
      <c r="AE55434" s="74"/>
      <c r="AF55434" s="74"/>
      <c r="BX55434" s="73"/>
      <c r="BY55434" s="74"/>
      <c r="BZ55434" s="74"/>
      <c r="CA55434" s="74"/>
      <c r="CF55434" s="79"/>
      <c r="CL55434" s="79"/>
    </row>
    <row r="55435" spans="30:90">
      <c r="AD55435" s="73"/>
      <c r="AE55435" s="74"/>
      <c r="AF55435" s="74"/>
      <c r="BX55435" s="73"/>
      <c r="BY55435" s="74"/>
      <c r="BZ55435" s="74"/>
      <c r="CA55435" s="74"/>
      <c r="CF55435" s="79"/>
      <c r="CL55435" s="79"/>
    </row>
    <row r="55436" spans="30:90">
      <c r="AD55436" s="73"/>
      <c r="AE55436" s="74"/>
      <c r="AF55436" s="74"/>
      <c r="BX55436" s="73"/>
      <c r="BY55436" s="74"/>
      <c r="BZ55436" s="74"/>
      <c r="CA55436" s="74"/>
      <c r="CF55436" s="79"/>
      <c r="CL55436" s="79"/>
    </row>
    <row r="55437" spans="30:90">
      <c r="AD55437" s="73"/>
      <c r="AE55437" s="74"/>
      <c r="AF55437" s="74"/>
      <c r="BX55437" s="73"/>
      <c r="BY55437" s="74"/>
      <c r="BZ55437" s="74"/>
      <c r="CA55437" s="74"/>
      <c r="CF55437" s="79"/>
      <c r="CL55437" s="79"/>
    </row>
    <row r="55438" spans="30:90">
      <c r="AD55438" s="73"/>
      <c r="AE55438" s="74"/>
      <c r="AF55438" s="74"/>
      <c r="BX55438" s="73"/>
      <c r="BY55438" s="74"/>
      <c r="BZ55438" s="74"/>
      <c r="CA55438" s="74"/>
      <c r="CF55438" s="79"/>
      <c r="CL55438" s="79"/>
    </row>
    <row r="55439" spans="30:90">
      <c r="AD55439" s="73"/>
      <c r="AE55439" s="74"/>
      <c r="AF55439" s="74"/>
      <c r="BX55439" s="73"/>
      <c r="BY55439" s="74"/>
      <c r="BZ55439" s="74"/>
      <c r="CA55439" s="74"/>
      <c r="CF55439" s="79"/>
      <c r="CL55439" s="79"/>
    </row>
    <row r="55440" spans="30:90">
      <c r="AD55440" s="73"/>
      <c r="AE55440" s="74"/>
      <c r="AF55440" s="74"/>
      <c r="BX55440" s="73"/>
      <c r="BY55440" s="74"/>
      <c r="BZ55440" s="74"/>
      <c r="CA55440" s="74"/>
      <c r="CF55440" s="79"/>
      <c r="CL55440" s="79"/>
    </row>
    <row r="55441" spans="30:90">
      <c r="AD55441" s="73"/>
      <c r="AE55441" s="74"/>
      <c r="AF55441" s="74"/>
      <c r="BX55441" s="73"/>
      <c r="BY55441" s="74"/>
      <c r="BZ55441" s="74"/>
      <c r="CA55441" s="74"/>
      <c r="CF55441" s="79"/>
      <c r="CL55441" s="79"/>
    </row>
    <row r="55442" spans="30:90">
      <c r="AD55442" s="73"/>
      <c r="AE55442" s="74"/>
      <c r="AF55442" s="74"/>
      <c r="BX55442" s="73"/>
      <c r="BY55442" s="74"/>
      <c r="BZ55442" s="74"/>
      <c r="CA55442" s="74"/>
      <c r="CF55442" s="79"/>
      <c r="CL55442" s="79"/>
    </row>
    <row r="55443" spans="30:90">
      <c r="AD55443" s="73"/>
      <c r="AE55443" s="74"/>
      <c r="AF55443" s="74"/>
      <c r="BX55443" s="73"/>
      <c r="BY55443" s="74"/>
      <c r="BZ55443" s="74"/>
      <c r="CA55443" s="74"/>
      <c r="CF55443" s="79"/>
      <c r="CL55443" s="79"/>
    </row>
    <row r="55444" spans="30:90">
      <c r="AD55444" s="73"/>
      <c r="AE55444" s="74"/>
      <c r="AF55444" s="74"/>
      <c r="BX55444" s="73"/>
      <c r="BY55444" s="74"/>
      <c r="BZ55444" s="74"/>
      <c r="CA55444" s="74"/>
      <c r="CF55444" s="79"/>
      <c r="CL55444" s="79"/>
    </row>
    <row r="55445" spans="30:90">
      <c r="AD55445" s="73"/>
      <c r="AE55445" s="74"/>
      <c r="AF55445" s="74"/>
      <c r="BX55445" s="73"/>
      <c r="BY55445" s="74"/>
      <c r="BZ55445" s="74"/>
      <c r="CA55445" s="74"/>
      <c r="CF55445" s="79"/>
      <c r="CL55445" s="79"/>
    </row>
    <row r="55446" spans="30:90">
      <c r="AD55446" s="73"/>
      <c r="AE55446" s="74"/>
      <c r="AF55446" s="74"/>
      <c r="BX55446" s="73"/>
      <c r="BY55446" s="74"/>
      <c r="BZ55446" s="74"/>
      <c r="CA55446" s="74"/>
      <c r="CF55446" s="79"/>
      <c r="CL55446" s="79"/>
    </row>
    <row r="55447" spans="30:90">
      <c r="AD55447" s="73"/>
      <c r="AE55447" s="74"/>
      <c r="AF55447" s="74"/>
      <c r="BX55447" s="73"/>
      <c r="BY55447" s="74"/>
      <c r="BZ55447" s="74"/>
      <c r="CA55447" s="74"/>
      <c r="CF55447" s="79"/>
      <c r="CL55447" s="79"/>
    </row>
    <row r="55448" spans="30:90">
      <c r="AD55448" s="73"/>
      <c r="AE55448" s="74"/>
      <c r="AF55448" s="74"/>
      <c r="BX55448" s="73"/>
      <c r="BY55448" s="74"/>
      <c r="BZ55448" s="74"/>
      <c r="CA55448" s="74"/>
      <c r="CF55448" s="79"/>
      <c r="CL55448" s="79"/>
    </row>
    <row r="55449" spans="30:90">
      <c r="AD55449" s="73"/>
      <c r="AE55449" s="74"/>
      <c r="AF55449" s="74"/>
      <c r="BX55449" s="73"/>
      <c r="BY55449" s="74"/>
      <c r="BZ55449" s="74"/>
      <c r="CA55449" s="74"/>
      <c r="CF55449" s="79"/>
      <c r="CL55449" s="79"/>
    </row>
    <row r="55450" spans="30:90">
      <c r="AD55450" s="73"/>
      <c r="AE55450" s="74"/>
      <c r="AF55450" s="74"/>
      <c r="BX55450" s="73"/>
      <c r="BY55450" s="74"/>
      <c r="BZ55450" s="74"/>
      <c r="CA55450" s="74"/>
      <c r="CF55450" s="79"/>
      <c r="CL55450" s="79"/>
    </row>
    <row r="55451" spans="30:90">
      <c r="AD55451" s="73"/>
      <c r="AE55451" s="74"/>
      <c r="AF55451" s="74"/>
      <c r="BX55451" s="73"/>
      <c r="BY55451" s="74"/>
      <c r="BZ55451" s="74"/>
      <c r="CA55451" s="74"/>
      <c r="CF55451" s="79"/>
      <c r="CL55451" s="79"/>
    </row>
    <row r="55452" spans="30:90">
      <c r="AD55452" s="73"/>
      <c r="AE55452" s="74"/>
      <c r="AF55452" s="74"/>
      <c r="BX55452" s="73"/>
      <c r="BY55452" s="74"/>
      <c r="BZ55452" s="74"/>
      <c r="CA55452" s="74"/>
      <c r="CF55452" s="79"/>
      <c r="CL55452" s="79"/>
    </row>
    <row r="55453" spans="30:90">
      <c r="AD55453" s="73"/>
      <c r="AE55453" s="74"/>
      <c r="AF55453" s="74"/>
      <c r="BX55453" s="73"/>
      <c r="BY55453" s="74"/>
      <c r="BZ55453" s="74"/>
      <c r="CA55453" s="74"/>
      <c r="CF55453" s="79"/>
      <c r="CL55453" s="79"/>
    </row>
    <row r="55454" spans="30:90">
      <c r="AD55454" s="73"/>
      <c r="AE55454" s="74"/>
      <c r="AF55454" s="74"/>
      <c r="BX55454" s="73"/>
      <c r="BY55454" s="74"/>
      <c r="BZ55454" s="74"/>
      <c r="CA55454" s="74"/>
      <c r="CF55454" s="79"/>
      <c r="CL55454" s="79"/>
    </row>
    <row r="55455" spans="30:90">
      <c r="AD55455" s="73"/>
      <c r="AE55455" s="74"/>
      <c r="AF55455" s="74"/>
      <c r="BX55455" s="73"/>
      <c r="BY55455" s="74"/>
      <c r="BZ55455" s="74"/>
      <c r="CA55455" s="74"/>
      <c r="CF55455" s="79"/>
      <c r="CL55455" s="79"/>
    </row>
    <row r="55456" spans="30:90">
      <c r="AD55456" s="73"/>
      <c r="AE55456" s="74"/>
      <c r="AF55456" s="74"/>
      <c r="BX55456" s="73"/>
      <c r="BY55456" s="74"/>
      <c r="BZ55456" s="74"/>
      <c r="CA55456" s="74"/>
      <c r="CF55456" s="79"/>
      <c r="CL55456" s="79"/>
    </row>
    <row r="55457" spans="30:90">
      <c r="AD55457" s="73"/>
      <c r="AE55457" s="74"/>
      <c r="AF55457" s="74"/>
      <c r="BX55457" s="73"/>
      <c r="BY55457" s="74"/>
      <c r="BZ55457" s="74"/>
      <c r="CA55457" s="74"/>
      <c r="CF55457" s="79"/>
      <c r="CL55457" s="79"/>
    </row>
    <row r="55458" spans="30:90">
      <c r="AD55458" s="73"/>
      <c r="AE55458" s="74"/>
      <c r="AF55458" s="74"/>
      <c r="BX55458" s="73"/>
      <c r="BY55458" s="74"/>
      <c r="BZ55458" s="74"/>
      <c r="CA55458" s="74"/>
      <c r="CF55458" s="79"/>
      <c r="CL55458" s="79"/>
    </row>
    <row r="55459" spans="30:90">
      <c r="AD55459" s="73"/>
      <c r="AE55459" s="74"/>
      <c r="AF55459" s="74"/>
      <c r="BX55459" s="73"/>
      <c r="BY55459" s="74"/>
      <c r="BZ55459" s="74"/>
      <c r="CA55459" s="74"/>
      <c r="CF55459" s="79"/>
      <c r="CL55459" s="79"/>
    </row>
    <row r="55460" spans="30:90">
      <c r="AD55460" s="73"/>
      <c r="AE55460" s="74"/>
      <c r="AF55460" s="74"/>
      <c r="BX55460" s="73"/>
      <c r="BY55460" s="74"/>
      <c r="BZ55460" s="74"/>
      <c r="CA55460" s="74"/>
      <c r="CF55460" s="79"/>
      <c r="CL55460" s="79"/>
    </row>
    <row r="55461" spans="30:90">
      <c r="AD55461" s="73"/>
      <c r="AE55461" s="74"/>
      <c r="AF55461" s="74"/>
      <c r="BX55461" s="73"/>
      <c r="BY55461" s="74"/>
      <c r="BZ55461" s="74"/>
      <c r="CA55461" s="74"/>
      <c r="CF55461" s="79"/>
      <c r="CL55461" s="79"/>
    </row>
    <row r="55462" spans="30:90">
      <c r="AD55462" s="73"/>
      <c r="AE55462" s="74"/>
      <c r="AF55462" s="74"/>
      <c r="BX55462" s="73"/>
      <c r="BY55462" s="74"/>
      <c r="BZ55462" s="74"/>
      <c r="CA55462" s="74"/>
      <c r="CF55462" s="79"/>
      <c r="CL55462" s="79"/>
    </row>
    <row r="55463" spans="30:90">
      <c r="AD55463" s="73"/>
      <c r="AE55463" s="74"/>
      <c r="AF55463" s="74"/>
      <c r="BX55463" s="73"/>
      <c r="BY55463" s="74"/>
      <c r="BZ55463" s="74"/>
      <c r="CA55463" s="74"/>
      <c r="CF55463" s="79"/>
      <c r="CL55463" s="79"/>
    </row>
    <row r="55464" spans="30:90">
      <c r="AD55464" s="73"/>
      <c r="AE55464" s="74"/>
      <c r="AF55464" s="74"/>
      <c r="BX55464" s="73"/>
      <c r="BY55464" s="74"/>
      <c r="BZ55464" s="74"/>
      <c r="CA55464" s="74"/>
      <c r="CF55464" s="79"/>
      <c r="CL55464" s="79"/>
    </row>
    <row r="55465" spans="30:90">
      <c r="AD55465" s="73"/>
      <c r="AE55465" s="74"/>
      <c r="AF55465" s="74"/>
      <c r="BX55465" s="73"/>
      <c r="BY55465" s="74"/>
      <c r="BZ55465" s="74"/>
      <c r="CA55465" s="74"/>
      <c r="CF55465" s="79"/>
      <c r="CL55465" s="79"/>
    </row>
    <row r="55466" spans="30:90">
      <c r="AD55466" s="73"/>
      <c r="AE55466" s="74"/>
      <c r="AF55466" s="74"/>
      <c r="BX55466" s="73"/>
      <c r="BY55466" s="74"/>
      <c r="BZ55466" s="74"/>
      <c r="CA55466" s="74"/>
      <c r="CF55466" s="79"/>
      <c r="CL55466" s="79"/>
    </row>
    <row r="55467" spans="30:90">
      <c r="AD55467" s="73"/>
      <c r="AE55467" s="74"/>
      <c r="AF55467" s="74"/>
      <c r="BX55467" s="73"/>
      <c r="BY55467" s="74"/>
      <c r="BZ55467" s="74"/>
      <c r="CA55467" s="74"/>
      <c r="CF55467" s="79"/>
      <c r="CL55467" s="79"/>
    </row>
    <row r="55468" spans="30:90">
      <c r="AD55468" s="73"/>
      <c r="AE55468" s="74"/>
      <c r="AF55468" s="74"/>
      <c r="BX55468" s="73"/>
      <c r="BY55468" s="74"/>
      <c r="BZ55468" s="74"/>
      <c r="CA55468" s="74"/>
      <c r="CF55468" s="79"/>
      <c r="CL55468" s="79"/>
    </row>
    <row r="55469" spans="30:90">
      <c r="AD55469" s="73"/>
      <c r="AE55469" s="74"/>
      <c r="AF55469" s="74"/>
      <c r="BX55469" s="73"/>
      <c r="BY55469" s="74"/>
      <c r="BZ55469" s="74"/>
      <c r="CA55469" s="74"/>
      <c r="CF55469" s="79"/>
      <c r="CL55469" s="79"/>
    </row>
    <row r="55470" spans="30:90">
      <c r="AD55470" s="73"/>
      <c r="AE55470" s="74"/>
      <c r="AF55470" s="74"/>
      <c r="BX55470" s="73"/>
      <c r="BY55470" s="74"/>
      <c r="BZ55470" s="74"/>
      <c r="CA55470" s="74"/>
      <c r="CF55470" s="79"/>
      <c r="CL55470" s="79"/>
    </row>
    <row r="55471" spans="30:90">
      <c r="AD55471" s="73"/>
      <c r="AE55471" s="74"/>
      <c r="AF55471" s="74"/>
      <c r="BX55471" s="73"/>
      <c r="BY55471" s="74"/>
      <c r="BZ55471" s="74"/>
      <c r="CA55471" s="74"/>
      <c r="CF55471" s="79"/>
      <c r="CL55471" s="79"/>
    </row>
    <row r="55472" spans="30:90">
      <c r="AD55472" s="73"/>
      <c r="AE55472" s="74"/>
      <c r="AF55472" s="74"/>
      <c r="BX55472" s="73"/>
      <c r="BY55472" s="74"/>
      <c r="BZ55472" s="74"/>
      <c r="CA55472" s="74"/>
      <c r="CF55472" s="79"/>
      <c r="CL55472" s="79"/>
    </row>
    <row r="55473" spans="30:90">
      <c r="AD55473" s="73"/>
      <c r="AE55473" s="74"/>
      <c r="AF55473" s="74"/>
      <c r="BX55473" s="73"/>
      <c r="BY55473" s="74"/>
      <c r="BZ55473" s="74"/>
      <c r="CA55473" s="74"/>
      <c r="CF55473" s="79"/>
      <c r="CL55473" s="79"/>
    </row>
    <row r="55474" spans="30:90">
      <c r="AD55474" s="73"/>
      <c r="AE55474" s="74"/>
      <c r="AF55474" s="74"/>
      <c r="BX55474" s="73"/>
      <c r="BY55474" s="74"/>
      <c r="BZ55474" s="74"/>
      <c r="CA55474" s="74"/>
      <c r="CF55474" s="79"/>
      <c r="CL55474" s="79"/>
    </row>
    <row r="55475" spans="30:90">
      <c r="AD55475" s="73"/>
      <c r="AE55475" s="74"/>
      <c r="AF55475" s="74"/>
      <c r="BX55475" s="73"/>
      <c r="BY55475" s="74"/>
      <c r="BZ55475" s="74"/>
      <c r="CA55475" s="74"/>
      <c r="CF55475" s="79"/>
      <c r="CL55475" s="79"/>
    </row>
    <row r="55476" spans="30:90">
      <c r="AD55476" s="73"/>
      <c r="AE55476" s="74"/>
      <c r="AF55476" s="74"/>
      <c r="BX55476" s="73"/>
      <c r="BY55476" s="74"/>
      <c r="BZ55476" s="74"/>
      <c r="CA55476" s="74"/>
      <c r="CF55476" s="79"/>
      <c r="CL55476" s="79"/>
    </row>
    <row r="55477" spans="30:90">
      <c r="AD55477" s="73"/>
      <c r="AE55477" s="74"/>
      <c r="AF55477" s="74"/>
      <c r="BX55477" s="73"/>
      <c r="BY55477" s="74"/>
      <c r="BZ55477" s="74"/>
      <c r="CA55477" s="74"/>
      <c r="CF55477" s="79"/>
      <c r="CL55477" s="79"/>
    </row>
    <row r="55478" spans="30:90">
      <c r="AD55478" s="73"/>
      <c r="AE55478" s="74"/>
      <c r="AF55478" s="74"/>
      <c r="BX55478" s="73"/>
      <c r="BY55478" s="74"/>
      <c r="BZ55478" s="74"/>
      <c r="CA55478" s="74"/>
      <c r="CF55478" s="79"/>
      <c r="CL55478" s="79"/>
    </row>
    <row r="55479" spans="30:90">
      <c r="AD55479" s="73"/>
      <c r="AE55479" s="74"/>
      <c r="AF55479" s="74"/>
      <c r="BX55479" s="73"/>
      <c r="BY55479" s="74"/>
      <c r="BZ55479" s="74"/>
      <c r="CA55479" s="74"/>
      <c r="CF55479" s="79"/>
      <c r="CL55479" s="79"/>
    </row>
    <row r="55480" spans="30:90">
      <c r="AD55480" s="73"/>
      <c r="AE55480" s="74"/>
      <c r="AF55480" s="74"/>
      <c r="BX55480" s="73"/>
      <c r="BY55480" s="74"/>
      <c r="BZ55480" s="74"/>
      <c r="CA55480" s="74"/>
      <c r="CF55480" s="79"/>
      <c r="CL55480" s="79"/>
    </row>
    <row r="55481" spans="30:90">
      <c r="AD55481" s="73"/>
      <c r="AE55481" s="74"/>
      <c r="AF55481" s="74"/>
      <c r="BX55481" s="73"/>
      <c r="BY55481" s="74"/>
      <c r="BZ55481" s="74"/>
      <c r="CA55481" s="74"/>
      <c r="CF55481" s="79"/>
      <c r="CL55481" s="79"/>
    </row>
    <row r="55482" spans="30:90">
      <c r="AD55482" s="73"/>
      <c r="AE55482" s="74"/>
      <c r="AF55482" s="74"/>
      <c r="BX55482" s="73"/>
      <c r="BY55482" s="74"/>
      <c r="BZ55482" s="74"/>
      <c r="CA55482" s="74"/>
      <c r="CF55482" s="79"/>
      <c r="CL55482" s="79"/>
    </row>
    <row r="55483" spans="30:90">
      <c r="AD55483" s="73"/>
      <c r="AE55483" s="74"/>
      <c r="AF55483" s="74"/>
      <c r="BX55483" s="73"/>
      <c r="BY55483" s="74"/>
      <c r="BZ55483" s="74"/>
      <c r="CA55483" s="74"/>
      <c r="CF55483" s="79"/>
      <c r="CL55483" s="79"/>
    </row>
    <row r="55484" spans="30:90">
      <c r="AD55484" s="73"/>
      <c r="AE55484" s="74"/>
      <c r="AF55484" s="74"/>
      <c r="BX55484" s="73"/>
      <c r="BY55484" s="74"/>
      <c r="BZ55484" s="74"/>
      <c r="CA55484" s="74"/>
      <c r="CF55484" s="79"/>
      <c r="CL55484" s="79"/>
    </row>
    <row r="55485" spans="30:90">
      <c r="AD55485" s="73"/>
      <c r="AE55485" s="74"/>
      <c r="AF55485" s="74"/>
      <c r="BX55485" s="73"/>
      <c r="BY55485" s="74"/>
      <c r="BZ55485" s="74"/>
      <c r="CA55485" s="74"/>
      <c r="CF55485" s="79"/>
      <c r="CL55485" s="79"/>
    </row>
    <row r="55486" spans="30:90">
      <c r="AD55486" s="73"/>
      <c r="AE55486" s="74"/>
      <c r="AF55486" s="74"/>
      <c r="BX55486" s="73"/>
      <c r="BY55486" s="74"/>
      <c r="BZ55486" s="74"/>
      <c r="CA55486" s="74"/>
      <c r="CF55486" s="79"/>
      <c r="CL55486" s="79"/>
    </row>
    <row r="55487" spans="30:90">
      <c r="AD55487" s="73"/>
      <c r="AE55487" s="74"/>
      <c r="AF55487" s="74"/>
      <c r="BX55487" s="73"/>
      <c r="BY55487" s="74"/>
      <c r="BZ55487" s="74"/>
      <c r="CA55487" s="74"/>
      <c r="CF55487" s="79"/>
      <c r="CL55487" s="79"/>
    </row>
    <row r="55488" spans="30:90">
      <c r="AD55488" s="73"/>
      <c r="AE55488" s="74"/>
      <c r="AF55488" s="74"/>
      <c r="BX55488" s="73"/>
      <c r="BY55488" s="74"/>
      <c r="BZ55488" s="74"/>
      <c r="CA55488" s="74"/>
      <c r="CF55488" s="79"/>
      <c r="CL55488" s="79"/>
    </row>
    <row r="55489" spans="30:90">
      <c r="AD55489" s="73"/>
      <c r="AE55489" s="74"/>
      <c r="AF55489" s="74"/>
      <c r="BX55489" s="73"/>
      <c r="BY55489" s="74"/>
      <c r="BZ55489" s="74"/>
      <c r="CA55489" s="74"/>
      <c r="CF55489" s="79"/>
      <c r="CL55489" s="79"/>
    </row>
    <row r="55490" spans="30:90">
      <c r="AD55490" s="73"/>
      <c r="AE55490" s="74"/>
      <c r="AF55490" s="74"/>
      <c r="BX55490" s="73"/>
      <c r="BY55490" s="74"/>
      <c r="BZ55490" s="74"/>
      <c r="CA55490" s="74"/>
      <c r="CF55490" s="79"/>
      <c r="CL55490" s="79"/>
    </row>
    <row r="55491" spans="30:90">
      <c r="AD55491" s="73"/>
      <c r="AE55491" s="74"/>
      <c r="AF55491" s="74"/>
      <c r="BX55491" s="73"/>
      <c r="BY55491" s="74"/>
      <c r="BZ55491" s="74"/>
      <c r="CA55491" s="74"/>
      <c r="CF55491" s="79"/>
      <c r="CL55491" s="79"/>
    </row>
    <row r="55492" spans="30:90">
      <c r="AD55492" s="73"/>
      <c r="AE55492" s="74"/>
      <c r="AF55492" s="74"/>
      <c r="BX55492" s="73"/>
      <c r="BY55492" s="74"/>
      <c r="BZ55492" s="74"/>
      <c r="CA55492" s="74"/>
      <c r="CF55492" s="79"/>
      <c r="CL55492" s="79"/>
    </row>
    <row r="55493" spans="30:90">
      <c r="AD55493" s="73"/>
      <c r="AE55493" s="74"/>
      <c r="AF55493" s="74"/>
      <c r="BX55493" s="73"/>
      <c r="BY55493" s="74"/>
      <c r="BZ55493" s="74"/>
      <c r="CA55493" s="74"/>
      <c r="CF55493" s="79"/>
      <c r="CL55493" s="79"/>
    </row>
    <row r="55494" spans="30:90">
      <c r="AD55494" s="73"/>
      <c r="AE55494" s="74"/>
      <c r="AF55494" s="74"/>
      <c r="BX55494" s="73"/>
      <c r="BY55494" s="74"/>
      <c r="BZ55494" s="74"/>
      <c r="CA55494" s="74"/>
      <c r="CF55494" s="79"/>
      <c r="CL55494" s="79"/>
    </row>
    <row r="55495" spans="30:90">
      <c r="AD55495" s="73"/>
      <c r="AE55495" s="74"/>
      <c r="AF55495" s="74"/>
      <c r="BX55495" s="73"/>
      <c r="BY55495" s="74"/>
      <c r="BZ55495" s="74"/>
      <c r="CA55495" s="74"/>
      <c r="CF55495" s="79"/>
      <c r="CL55495" s="79"/>
    </row>
    <row r="55496" spans="30:90">
      <c r="AD55496" s="73"/>
      <c r="AE55496" s="74"/>
      <c r="AF55496" s="74"/>
      <c r="BX55496" s="73"/>
      <c r="BY55496" s="74"/>
      <c r="BZ55496" s="74"/>
      <c r="CA55496" s="74"/>
      <c r="CF55496" s="79"/>
      <c r="CL55496" s="79"/>
    </row>
    <row r="55497" spans="30:90">
      <c r="AD55497" s="73"/>
      <c r="AE55497" s="74"/>
      <c r="AF55497" s="74"/>
      <c r="BX55497" s="73"/>
      <c r="BY55497" s="74"/>
      <c r="BZ55497" s="74"/>
      <c r="CA55497" s="74"/>
      <c r="CF55497" s="79"/>
      <c r="CL55497" s="79"/>
    </row>
    <row r="55498" spans="30:90">
      <c r="AD55498" s="73"/>
      <c r="AE55498" s="74"/>
      <c r="AF55498" s="74"/>
      <c r="BX55498" s="73"/>
      <c r="BY55498" s="74"/>
      <c r="BZ55498" s="74"/>
      <c r="CA55498" s="74"/>
      <c r="CF55498" s="79"/>
      <c r="CL55498" s="79"/>
    </row>
    <row r="55499" spans="30:90">
      <c r="AD55499" s="73"/>
      <c r="AE55499" s="74"/>
      <c r="AF55499" s="74"/>
      <c r="BX55499" s="73"/>
      <c r="BY55499" s="74"/>
      <c r="BZ55499" s="74"/>
      <c r="CA55499" s="74"/>
      <c r="CF55499" s="79"/>
      <c r="CL55499" s="79"/>
    </row>
    <row r="55500" spans="30:90">
      <c r="AD55500" s="73"/>
      <c r="AE55500" s="74"/>
      <c r="AF55500" s="74"/>
      <c r="BX55500" s="73"/>
      <c r="BY55500" s="74"/>
      <c r="BZ55500" s="74"/>
      <c r="CA55500" s="74"/>
      <c r="CF55500" s="79"/>
      <c r="CL55500" s="79"/>
    </row>
    <row r="55501" spans="30:90">
      <c r="AD55501" s="73"/>
      <c r="AE55501" s="74"/>
      <c r="AF55501" s="74"/>
      <c r="BX55501" s="73"/>
      <c r="BY55501" s="74"/>
      <c r="BZ55501" s="74"/>
      <c r="CA55501" s="74"/>
      <c r="CF55501" s="79"/>
      <c r="CL55501" s="79"/>
    </row>
    <row r="55502" spans="30:90">
      <c r="AD55502" s="73"/>
      <c r="AE55502" s="74"/>
      <c r="AF55502" s="74"/>
      <c r="BX55502" s="73"/>
      <c r="BY55502" s="74"/>
      <c r="BZ55502" s="74"/>
      <c r="CA55502" s="74"/>
      <c r="CF55502" s="79"/>
      <c r="CL55502" s="79"/>
    </row>
    <row r="55503" spans="30:90">
      <c r="AD55503" s="73"/>
      <c r="AE55503" s="74"/>
      <c r="AF55503" s="74"/>
      <c r="BX55503" s="73"/>
      <c r="BY55503" s="74"/>
      <c r="BZ55503" s="74"/>
      <c r="CA55503" s="74"/>
      <c r="CF55503" s="79"/>
      <c r="CL55503" s="79"/>
    </row>
    <row r="55504" spans="30:90">
      <c r="AD55504" s="73"/>
      <c r="AE55504" s="74"/>
      <c r="AF55504" s="74"/>
      <c r="BX55504" s="73"/>
      <c r="BY55504" s="74"/>
      <c r="BZ55504" s="74"/>
      <c r="CA55504" s="74"/>
      <c r="CF55504" s="79"/>
      <c r="CL55504" s="79"/>
    </row>
    <row r="55505" spans="30:90">
      <c r="AD55505" s="73"/>
      <c r="AE55505" s="74"/>
      <c r="AF55505" s="74"/>
      <c r="BX55505" s="73"/>
      <c r="BY55505" s="74"/>
      <c r="BZ55505" s="74"/>
      <c r="CA55505" s="74"/>
      <c r="CF55505" s="79"/>
      <c r="CL55505" s="79"/>
    </row>
    <row r="55506" spans="30:90">
      <c r="AD55506" s="73"/>
      <c r="AE55506" s="74"/>
      <c r="AF55506" s="74"/>
      <c r="BX55506" s="73"/>
      <c r="BY55506" s="74"/>
      <c r="BZ55506" s="74"/>
      <c r="CA55506" s="74"/>
      <c r="CF55506" s="79"/>
      <c r="CL55506" s="79"/>
    </row>
    <row r="55507" spans="30:90">
      <c r="AD55507" s="73"/>
      <c r="AE55507" s="74"/>
      <c r="AF55507" s="74"/>
      <c r="BX55507" s="73"/>
      <c r="BY55507" s="74"/>
      <c r="BZ55507" s="74"/>
      <c r="CA55507" s="74"/>
      <c r="CF55507" s="79"/>
      <c r="CL55507" s="79"/>
    </row>
    <row r="55508" spans="30:90">
      <c r="AD55508" s="73"/>
      <c r="AE55508" s="74"/>
      <c r="AF55508" s="74"/>
      <c r="BX55508" s="73"/>
      <c r="BY55508" s="74"/>
      <c r="BZ55508" s="74"/>
      <c r="CA55508" s="74"/>
      <c r="CF55508" s="79"/>
      <c r="CL55508" s="79"/>
    </row>
    <row r="55509" spans="30:90">
      <c r="AD55509" s="73"/>
      <c r="AE55509" s="74"/>
      <c r="AF55509" s="74"/>
      <c r="BX55509" s="73"/>
      <c r="BY55509" s="74"/>
      <c r="BZ55509" s="74"/>
      <c r="CA55509" s="74"/>
      <c r="CF55509" s="79"/>
      <c r="CL55509" s="79"/>
    </row>
    <row r="55510" spans="30:90">
      <c r="AD55510" s="73"/>
      <c r="AE55510" s="74"/>
      <c r="AF55510" s="74"/>
      <c r="BX55510" s="73"/>
      <c r="BY55510" s="74"/>
      <c r="BZ55510" s="74"/>
      <c r="CA55510" s="74"/>
      <c r="CF55510" s="79"/>
      <c r="CL55510" s="79"/>
    </row>
    <row r="55511" spans="30:90">
      <c r="AD55511" s="73"/>
      <c r="AE55511" s="74"/>
      <c r="AF55511" s="74"/>
      <c r="BX55511" s="73"/>
      <c r="BY55511" s="74"/>
      <c r="BZ55511" s="74"/>
      <c r="CA55511" s="74"/>
      <c r="CF55511" s="79"/>
      <c r="CL55511" s="79"/>
    </row>
    <row r="55512" spans="30:90">
      <c r="AD55512" s="73"/>
      <c r="AE55512" s="74"/>
      <c r="AF55512" s="74"/>
      <c r="BX55512" s="73"/>
      <c r="BY55512" s="74"/>
      <c r="BZ55512" s="74"/>
      <c r="CA55512" s="74"/>
      <c r="CF55512" s="79"/>
      <c r="CL55512" s="79"/>
    </row>
    <row r="55513" spans="30:90">
      <c r="AD55513" s="73"/>
      <c r="AE55513" s="74"/>
      <c r="AF55513" s="74"/>
      <c r="BX55513" s="73"/>
      <c r="BY55513" s="74"/>
      <c r="BZ55513" s="74"/>
      <c r="CA55513" s="74"/>
      <c r="CF55513" s="79"/>
      <c r="CL55513" s="79"/>
    </row>
    <row r="55514" spans="30:90">
      <c r="AD55514" s="73"/>
      <c r="AE55514" s="74"/>
      <c r="AF55514" s="74"/>
      <c r="BX55514" s="73"/>
      <c r="BY55514" s="74"/>
      <c r="BZ55514" s="74"/>
      <c r="CA55514" s="74"/>
      <c r="CF55514" s="79"/>
      <c r="CL55514" s="79"/>
    </row>
    <row r="55515" spans="30:90">
      <c r="AD55515" s="73"/>
      <c r="AE55515" s="74"/>
      <c r="AF55515" s="74"/>
      <c r="BX55515" s="73"/>
      <c r="BY55515" s="74"/>
      <c r="BZ55515" s="74"/>
      <c r="CA55515" s="74"/>
      <c r="CF55515" s="79"/>
      <c r="CL55515" s="79"/>
    </row>
    <row r="55516" spans="30:90">
      <c r="AD55516" s="73"/>
      <c r="AE55516" s="74"/>
      <c r="AF55516" s="74"/>
      <c r="BX55516" s="73"/>
      <c r="BY55516" s="74"/>
      <c r="BZ55516" s="74"/>
      <c r="CA55516" s="74"/>
      <c r="CF55516" s="79"/>
      <c r="CL55516" s="79"/>
    </row>
    <row r="55517" spans="30:90">
      <c r="AD55517" s="73"/>
      <c r="AE55517" s="74"/>
      <c r="AF55517" s="74"/>
      <c r="BX55517" s="73"/>
      <c r="BY55517" s="74"/>
      <c r="BZ55517" s="74"/>
      <c r="CA55517" s="74"/>
      <c r="CF55517" s="79"/>
      <c r="CL55517" s="79"/>
    </row>
    <row r="55518" spans="30:90">
      <c r="AD55518" s="73"/>
      <c r="AE55518" s="74"/>
      <c r="AF55518" s="74"/>
      <c r="BX55518" s="73"/>
      <c r="BY55518" s="74"/>
      <c r="BZ55518" s="74"/>
      <c r="CA55518" s="74"/>
      <c r="CF55518" s="79"/>
      <c r="CL55518" s="79"/>
    </row>
    <row r="55519" spans="30:90">
      <c r="AD55519" s="73"/>
      <c r="AE55519" s="74"/>
      <c r="AF55519" s="74"/>
      <c r="BX55519" s="73"/>
      <c r="BY55519" s="74"/>
      <c r="BZ55519" s="74"/>
      <c r="CA55519" s="74"/>
      <c r="CF55519" s="79"/>
      <c r="CL55519" s="79"/>
    </row>
    <row r="55520" spans="30:90">
      <c r="AD55520" s="73"/>
      <c r="AE55520" s="74"/>
      <c r="AF55520" s="74"/>
      <c r="BX55520" s="73"/>
      <c r="BY55520" s="74"/>
      <c r="BZ55520" s="74"/>
      <c r="CA55520" s="74"/>
      <c r="CF55520" s="79"/>
      <c r="CL55520" s="79"/>
    </row>
    <row r="55521" spans="30:90">
      <c r="AD55521" s="73"/>
      <c r="AE55521" s="74"/>
      <c r="AF55521" s="74"/>
      <c r="BX55521" s="73"/>
      <c r="BY55521" s="74"/>
      <c r="BZ55521" s="74"/>
      <c r="CA55521" s="74"/>
      <c r="CF55521" s="79"/>
      <c r="CL55521" s="79"/>
    </row>
    <row r="55522" spans="30:90">
      <c r="AD55522" s="73"/>
      <c r="AE55522" s="74"/>
      <c r="AF55522" s="74"/>
      <c r="BX55522" s="73"/>
      <c r="BY55522" s="74"/>
      <c r="BZ55522" s="74"/>
      <c r="CA55522" s="74"/>
      <c r="CF55522" s="79"/>
      <c r="CL55522" s="79"/>
    </row>
    <row r="55523" spans="30:90">
      <c r="AD55523" s="73"/>
      <c r="AE55523" s="74"/>
      <c r="AF55523" s="74"/>
      <c r="BX55523" s="73"/>
      <c r="BY55523" s="74"/>
      <c r="BZ55523" s="74"/>
      <c r="CA55523" s="74"/>
      <c r="CF55523" s="79"/>
      <c r="CL55523" s="79"/>
    </row>
    <row r="55524" spans="30:90">
      <c r="AD55524" s="73"/>
      <c r="AE55524" s="74"/>
      <c r="AF55524" s="74"/>
      <c r="BX55524" s="73"/>
      <c r="BY55524" s="74"/>
      <c r="BZ55524" s="74"/>
      <c r="CA55524" s="74"/>
      <c r="CF55524" s="79"/>
      <c r="CL55524" s="79"/>
    </row>
    <row r="55525" spans="30:90">
      <c r="AD55525" s="73"/>
      <c r="AE55525" s="74"/>
      <c r="AF55525" s="74"/>
      <c r="BX55525" s="73"/>
      <c r="BY55525" s="74"/>
      <c r="BZ55525" s="74"/>
      <c r="CA55525" s="74"/>
      <c r="CF55525" s="79"/>
      <c r="CL55525" s="79"/>
    </row>
    <row r="55526" spans="30:90">
      <c r="AD55526" s="73"/>
      <c r="AE55526" s="74"/>
      <c r="AF55526" s="74"/>
      <c r="BX55526" s="73"/>
      <c r="BY55526" s="74"/>
      <c r="BZ55526" s="74"/>
      <c r="CA55526" s="74"/>
      <c r="CF55526" s="79"/>
      <c r="CL55526" s="79"/>
    </row>
    <row r="55527" spans="30:90">
      <c r="AD55527" s="73"/>
      <c r="AE55527" s="74"/>
      <c r="AF55527" s="74"/>
      <c r="BX55527" s="73"/>
      <c r="BY55527" s="74"/>
      <c r="BZ55527" s="74"/>
      <c r="CA55527" s="74"/>
      <c r="CF55527" s="79"/>
      <c r="CL55527" s="79"/>
    </row>
    <row r="55528" spans="30:90">
      <c r="AD55528" s="73"/>
      <c r="AE55528" s="74"/>
      <c r="AF55528" s="74"/>
      <c r="BX55528" s="73"/>
      <c r="BY55528" s="74"/>
      <c r="BZ55528" s="74"/>
      <c r="CA55528" s="74"/>
      <c r="CF55528" s="79"/>
      <c r="CL55528" s="79"/>
    </row>
    <row r="55529" spans="30:90">
      <c r="AD55529" s="73"/>
      <c r="AE55529" s="74"/>
      <c r="AF55529" s="74"/>
      <c r="BX55529" s="73"/>
      <c r="BY55529" s="74"/>
      <c r="BZ55529" s="74"/>
      <c r="CA55529" s="74"/>
      <c r="CF55529" s="79"/>
      <c r="CL55529" s="79"/>
    </row>
    <row r="55530" spans="30:90">
      <c r="AD55530" s="73"/>
      <c r="AE55530" s="74"/>
      <c r="AF55530" s="74"/>
      <c r="BX55530" s="73"/>
      <c r="BY55530" s="74"/>
      <c r="BZ55530" s="74"/>
      <c r="CA55530" s="74"/>
      <c r="CF55530" s="79"/>
      <c r="CL55530" s="79"/>
    </row>
    <row r="55531" spans="30:90">
      <c r="AD55531" s="73"/>
      <c r="AE55531" s="74"/>
      <c r="AF55531" s="74"/>
      <c r="BX55531" s="73"/>
      <c r="BY55531" s="74"/>
      <c r="BZ55531" s="74"/>
      <c r="CA55531" s="74"/>
      <c r="CF55531" s="79"/>
      <c r="CL55531" s="79"/>
    </row>
    <row r="55532" spans="30:90">
      <c r="AD55532" s="73"/>
      <c r="AE55532" s="74"/>
      <c r="AF55532" s="74"/>
      <c r="BX55532" s="73"/>
      <c r="BY55532" s="74"/>
      <c r="BZ55532" s="74"/>
      <c r="CA55532" s="74"/>
      <c r="CF55532" s="79"/>
      <c r="CL55532" s="79"/>
    </row>
    <row r="55533" spans="30:90">
      <c r="AD55533" s="73"/>
      <c r="AE55533" s="74"/>
      <c r="AF55533" s="74"/>
      <c r="BX55533" s="73"/>
      <c r="BY55533" s="74"/>
      <c r="BZ55533" s="74"/>
      <c r="CA55533" s="74"/>
      <c r="CF55533" s="79"/>
      <c r="CL55533" s="79"/>
    </row>
    <row r="55534" spans="30:90">
      <c r="AD55534" s="73"/>
      <c r="AE55534" s="74"/>
      <c r="AF55534" s="74"/>
      <c r="BX55534" s="73"/>
      <c r="BY55534" s="74"/>
      <c r="BZ55534" s="74"/>
      <c r="CA55534" s="74"/>
      <c r="CF55534" s="79"/>
      <c r="CL55534" s="79"/>
    </row>
    <row r="55535" spans="30:90">
      <c r="AD55535" s="73"/>
      <c r="AE55535" s="74"/>
      <c r="AF55535" s="74"/>
      <c r="BX55535" s="73"/>
      <c r="BY55535" s="74"/>
      <c r="BZ55535" s="74"/>
      <c r="CA55535" s="74"/>
      <c r="CF55535" s="79"/>
      <c r="CL55535" s="79"/>
    </row>
    <row r="55536" spans="30:90">
      <c r="AD55536" s="73"/>
      <c r="AE55536" s="74"/>
      <c r="AF55536" s="74"/>
      <c r="BX55536" s="73"/>
      <c r="BY55536" s="74"/>
      <c r="BZ55536" s="74"/>
      <c r="CA55536" s="74"/>
      <c r="CF55536" s="79"/>
      <c r="CL55536" s="79"/>
    </row>
    <row r="55537" spans="30:90">
      <c r="AD55537" s="73"/>
      <c r="AE55537" s="74"/>
      <c r="AF55537" s="74"/>
      <c r="BX55537" s="73"/>
      <c r="BY55537" s="74"/>
      <c r="BZ55537" s="74"/>
      <c r="CA55537" s="74"/>
      <c r="CF55537" s="79"/>
      <c r="CL55537" s="79"/>
    </row>
    <row r="55538" spans="30:90">
      <c r="AD55538" s="73"/>
      <c r="AE55538" s="74"/>
      <c r="AF55538" s="74"/>
      <c r="BX55538" s="73"/>
      <c r="BY55538" s="74"/>
      <c r="BZ55538" s="74"/>
      <c r="CA55538" s="74"/>
      <c r="CF55538" s="79"/>
      <c r="CL55538" s="79"/>
    </row>
    <row r="55539" spans="30:90">
      <c r="AD55539" s="73"/>
      <c r="AE55539" s="74"/>
      <c r="AF55539" s="74"/>
      <c r="BX55539" s="73"/>
      <c r="BY55539" s="74"/>
      <c r="BZ55539" s="74"/>
      <c r="CA55539" s="74"/>
      <c r="CF55539" s="79"/>
      <c r="CL55539" s="79"/>
    </row>
    <row r="55540" spans="30:90">
      <c r="AD55540" s="73"/>
      <c r="AE55540" s="74"/>
      <c r="AF55540" s="74"/>
      <c r="BX55540" s="73"/>
      <c r="BY55540" s="74"/>
      <c r="BZ55540" s="74"/>
      <c r="CA55540" s="74"/>
      <c r="CF55540" s="79"/>
      <c r="CL55540" s="79"/>
    </row>
    <row r="55541" spans="30:90">
      <c r="AD55541" s="73"/>
      <c r="AE55541" s="74"/>
      <c r="AF55541" s="74"/>
      <c r="BX55541" s="73"/>
      <c r="BY55541" s="74"/>
      <c r="BZ55541" s="74"/>
      <c r="CA55541" s="74"/>
      <c r="CF55541" s="79"/>
      <c r="CL55541" s="79"/>
    </row>
    <row r="55542" spans="30:90">
      <c r="AD55542" s="73"/>
      <c r="AE55542" s="74"/>
      <c r="AF55542" s="74"/>
      <c r="BX55542" s="73"/>
      <c r="BY55542" s="74"/>
      <c r="BZ55542" s="74"/>
      <c r="CA55542" s="74"/>
      <c r="CF55542" s="79"/>
      <c r="CL55542" s="79"/>
    </row>
    <row r="55543" spans="30:90">
      <c r="AD55543" s="73"/>
      <c r="AE55543" s="74"/>
      <c r="AF55543" s="74"/>
      <c r="BX55543" s="73"/>
      <c r="BY55543" s="74"/>
      <c r="BZ55543" s="74"/>
      <c r="CA55543" s="74"/>
      <c r="CF55543" s="79"/>
      <c r="CL55543" s="79"/>
    </row>
    <row r="55544" spans="30:90">
      <c r="AD55544" s="73"/>
      <c r="AE55544" s="74"/>
      <c r="AF55544" s="74"/>
      <c r="BX55544" s="73"/>
      <c r="BY55544" s="74"/>
      <c r="BZ55544" s="74"/>
      <c r="CA55544" s="74"/>
      <c r="CF55544" s="79"/>
      <c r="CL55544" s="79"/>
    </row>
    <row r="55545" spans="30:90">
      <c r="AD55545" s="73"/>
      <c r="AE55545" s="74"/>
      <c r="AF55545" s="74"/>
      <c r="BX55545" s="73"/>
      <c r="BY55545" s="74"/>
      <c r="BZ55545" s="74"/>
      <c r="CA55545" s="74"/>
      <c r="CF55545" s="79"/>
      <c r="CL55545" s="79"/>
    </row>
    <row r="55546" spans="30:90">
      <c r="AD55546" s="73"/>
      <c r="AE55546" s="74"/>
      <c r="AF55546" s="74"/>
      <c r="BX55546" s="73"/>
      <c r="BY55546" s="74"/>
      <c r="BZ55546" s="74"/>
      <c r="CA55546" s="74"/>
      <c r="CF55546" s="79"/>
      <c r="CL55546" s="79"/>
    </row>
    <row r="55547" spans="30:90">
      <c r="AD55547" s="73"/>
      <c r="AE55547" s="74"/>
      <c r="AF55547" s="74"/>
      <c r="BX55547" s="73"/>
      <c r="BY55547" s="74"/>
      <c r="BZ55547" s="74"/>
      <c r="CA55547" s="74"/>
      <c r="CF55547" s="79"/>
      <c r="CL55547" s="79"/>
    </row>
    <row r="55548" spans="30:90">
      <c r="AD55548" s="73"/>
      <c r="AE55548" s="74"/>
      <c r="AF55548" s="74"/>
      <c r="BX55548" s="73"/>
      <c r="BY55548" s="74"/>
      <c r="BZ55548" s="74"/>
      <c r="CA55548" s="74"/>
      <c r="CF55548" s="79"/>
      <c r="CL55548" s="79"/>
    </row>
    <row r="55549" spans="30:90">
      <c r="AD55549" s="73"/>
      <c r="AE55549" s="74"/>
      <c r="AF55549" s="74"/>
      <c r="BX55549" s="73"/>
      <c r="BY55549" s="74"/>
      <c r="BZ55549" s="74"/>
      <c r="CA55549" s="74"/>
      <c r="CF55549" s="79"/>
      <c r="CL55549" s="79"/>
    </row>
    <row r="55550" spans="30:90">
      <c r="AD55550" s="73"/>
      <c r="AE55550" s="74"/>
      <c r="AF55550" s="74"/>
      <c r="BX55550" s="73"/>
      <c r="BY55550" s="74"/>
      <c r="BZ55550" s="74"/>
      <c r="CA55550" s="74"/>
      <c r="CF55550" s="79"/>
      <c r="CL55550" s="79"/>
    </row>
    <row r="55551" spans="30:90">
      <c r="AD55551" s="73"/>
      <c r="AE55551" s="74"/>
      <c r="AF55551" s="74"/>
      <c r="BX55551" s="73"/>
      <c r="BY55551" s="74"/>
      <c r="BZ55551" s="74"/>
      <c r="CA55551" s="74"/>
      <c r="CF55551" s="79"/>
      <c r="CL55551" s="79"/>
    </row>
    <row r="55552" spans="30:90">
      <c r="AD55552" s="73"/>
      <c r="AE55552" s="74"/>
      <c r="AF55552" s="74"/>
      <c r="BX55552" s="73"/>
      <c r="BY55552" s="74"/>
      <c r="BZ55552" s="74"/>
      <c r="CA55552" s="74"/>
      <c r="CF55552" s="79"/>
      <c r="CL55552" s="79"/>
    </row>
    <row r="55553" spans="30:90">
      <c r="AD55553" s="73"/>
      <c r="AE55553" s="74"/>
      <c r="AF55553" s="74"/>
      <c r="BX55553" s="73"/>
      <c r="BY55553" s="74"/>
      <c r="BZ55553" s="74"/>
      <c r="CA55553" s="74"/>
      <c r="CF55553" s="79"/>
      <c r="CL55553" s="79"/>
    </row>
    <row r="55554" spans="30:90">
      <c r="AD55554" s="73"/>
      <c r="AE55554" s="74"/>
      <c r="AF55554" s="74"/>
      <c r="BX55554" s="73"/>
      <c r="BY55554" s="74"/>
      <c r="BZ55554" s="74"/>
      <c r="CA55554" s="74"/>
      <c r="CF55554" s="79"/>
      <c r="CL55554" s="79"/>
    </row>
    <row r="55555" spans="30:90">
      <c r="AD55555" s="73"/>
      <c r="AE55555" s="74"/>
      <c r="AF55555" s="74"/>
      <c r="BX55555" s="73"/>
      <c r="BY55555" s="74"/>
      <c r="BZ55555" s="74"/>
      <c r="CA55555" s="74"/>
      <c r="CF55555" s="79"/>
      <c r="CL55555" s="79"/>
    </row>
    <row r="55556" spans="30:90">
      <c r="AD55556" s="73"/>
      <c r="AE55556" s="74"/>
      <c r="AF55556" s="74"/>
      <c r="BX55556" s="73"/>
      <c r="BY55556" s="74"/>
      <c r="BZ55556" s="74"/>
      <c r="CA55556" s="74"/>
      <c r="CF55556" s="79"/>
      <c r="CL55556" s="79"/>
    </row>
    <row r="55557" spans="30:90">
      <c r="AD55557" s="73"/>
      <c r="AE55557" s="74"/>
      <c r="AF55557" s="74"/>
      <c r="BX55557" s="73"/>
      <c r="BY55557" s="74"/>
      <c r="BZ55557" s="74"/>
      <c r="CA55557" s="74"/>
      <c r="CF55557" s="79"/>
      <c r="CL55557" s="79"/>
    </row>
    <row r="55558" spans="30:90">
      <c r="AD55558" s="73"/>
      <c r="AE55558" s="74"/>
      <c r="AF55558" s="74"/>
      <c r="BX55558" s="73"/>
      <c r="BY55558" s="74"/>
      <c r="BZ55558" s="74"/>
      <c r="CA55558" s="74"/>
      <c r="CF55558" s="79"/>
      <c r="CL55558" s="79"/>
    </row>
    <row r="55559" spans="30:90">
      <c r="AD55559" s="73"/>
      <c r="AE55559" s="74"/>
      <c r="AF55559" s="74"/>
      <c r="BX55559" s="73"/>
      <c r="BY55559" s="74"/>
      <c r="BZ55559" s="74"/>
      <c r="CA55559" s="74"/>
      <c r="CF55559" s="79"/>
      <c r="CL55559" s="79"/>
    </row>
    <row r="55560" spans="30:90">
      <c r="AD55560" s="73"/>
      <c r="AE55560" s="74"/>
      <c r="AF55560" s="74"/>
      <c r="BX55560" s="73"/>
      <c r="BY55560" s="74"/>
      <c r="BZ55560" s="74"/>
      <c r="CA55560" s="74"/>
      <c r="CF55560" s="79"/>
      <c r="CL55560" s="79"/>
    </row>
    <row r="55561" spans="30:90">
      <c r="AD55561" s="73"/>
      <c r="AE55561" s="74"/>
      <c r="AF55561" s="74"/>
      <c r="BX55561" s="73"/>
      <c r="BY55561" s="74"/>
      <c r="BZ55561" s="74"/>
      <c r="CA55561" s="74"/>
      <c r="CF55561" s="79"/>
      <c r="CL55561" s="79"/>
    </row>
    <row r="55562" spans="30:90">
      <c r="AD55562" s="73"/>
      <c r="AE55562" s="74"/>
      <c r="AF55562" s="74"/>
      <c r="BX55562" s="73"/>
      <c r="BY55562" s="74"/>
      <c r="BZ55562" s="74"/>
      <c r="CA55562" s="74"/>
      <c r="CF55562" s="79"/>
      <c r="CL55562" s="79"/>
    </row>
    <row r="55563" spans="30:90">
      <c r="AD55563" s="73"/>
      <c r="AE55563" s="74"/>
      <c r="AF55563" s="74"/>
      <c r="BX55563" s="73"/>
      <c r="BY55563" s="74"/>
      <c r="BZ55563" s="74"/>
      <c r="CA55563" s="74"/>
      <c r="CF55563" s="79"/>
      <c r="CL55563" s="79"/>
    </row>
    <row r="55564" spans="30:90">
      <c r="AD55564" s="73"/>
      <c r="AE55564" s="74"/>
      <c r="AF55564" s="74"/>
      <c r="BX55564" s="73"/>
      <c r="BY55564" s="74"/>
      <c r="BZ55564" s="74"/>
      <c r="CA55564" s="74"/>
      <c r="CF55564" s="79"/>
      <c r="CL55564" s="79"/>
    </row>
    <row r="55565" spans="30:90">
      <c r="AD55565" s="73"/>
      <c r="AE55565" s="74"/>
      <c r="AF55565" s="74"/>
      <c r="BX55565" s="73"/>
      <c r="BY55565" s="74"/>
      <c r="BZ55565" s="74"/>
      <c r="CA55565" s="74"/>
      <c r="CF55565" s="79"/>
      <c r="CL55565" s="79"/>
    </row>
    <row r="55566" spans="30:90">
      <c r="AD55566" s="73"/>
      <c r="AE55566" s="74"/>
      <c r="AF55566" s="74"/>
      <c r="BX55566" s="73"/>
      <c r="BY55566" s="74"/>
      <c r="BZ55566" s="74"/>
      <c r="CA55566" s="74"/>
      <c r="CF55566" s="79"/>
      <c r="CL55566" s="79"/>
    </row>
    <row r="55567" spans="30:90">
      <c r="AD55567" s="73"/>
      <c r="AE55567" s="74"/>
      <c r="AF55567" s="74"/>
      <c r="BX55567" s="73"/>
      <c r="BY55567" s="74"/>
      <c r="BZ55567" s="74"/>
      <c r="CA55567" s="74"/>
      <c r="CF55567" s="79"/>
      <c r="CL55567" s="79"/>
    </row>
    <row r="55568" spans="30:90">
      <c r="AD55568" s="73"/>
      <c r="AE55568" s="74"/>
      <c r="AF55568" s="74"/>
      <c r="BX55568" s="73"/>
      <c r="BY55568" s="74"/>
      <c r="BZ55568" s="74"/>
      <c r="CA55568" s="74"/>
      <c r="CF55568" s="79"/>
      <c r="CL55568" s="79"/>
    </row>
    <row r="55569" spans="30:90">
      <c r="AD55569" s="73"/>
      <c r="AE55569" s="74"/>
      <c r="AF55569" s="74"/>
      <c r="BX55569" s="73"/>
      <c r="BY55569" s="74"/>
      <c r="BZ55569" s="74"/>
      <c r="CA55569" s="74"/>
      <c r="CF55569" s="79"/>
      <c r="CL55569" s="79"/>
    </row>
    <row r="55570" spans="30:90">
      <c r="AD55570" s="73"/>
      <c r="AE55570" s="74"/>
      <c r="AF55570" s="74"/>
      <c r="BX55570" s="73"/>
      <c r="BY55570" s="74"/>
      <c r="BZ55570" s="74"/>
      <c r="CA55570" s="74"/>
      <c r="CF55570" s="79"/>
      <c r="CL55570" s="79"/>
    </row>
    <row r="55571" spans="30:90">
      <c r="AD55571" s="73"/>
      <c r="AE55571" s="74"/>
      <c r="AF55571" s="74"/>
      <c r="BX55571" s="73"/>
      <c r="BY55571" s="74"/>
      <c r="BZ55571" s="74"/>
      <c r="CA55571" s="74"/>
      <c r="CF55571" s="79"/>
      <c r="CL55571" s="79"/>
    </row>
    <row r="55572" spans="30:90">
      <c r="AD55572" s="73"/>
      <c r="AE55572" s="74"/>
      <c r="AF55572" s="74"/>
      <c r="BX55572" s="73"/>
      <c r="BY55572" s="74"/>
      <c r="BZ55572" s="74"/>
      <c r="CA55572" s="74"/>
      <c r="CF55572" s="79"/>
      <c r="CL55572" s="79"/>
    </row>
    <row r="55573" spans="30:90">
      <c r="AD55573" s="73"/>
      <c r="AE55573" s="74"/>
      <c r="AF55573" s="74"/>
      <c r="BX55573" s="73"/>
      <c r="BY55573" s="74"/>
      <c r="BZ55573" s="74"/>
      <c r="CA55573" s="74"/>
      <c r="CF55573" s="79"/>
      <c r="CL55573" s="79"/>
    </row>
    <row r="55574" spans="30:90">
      <c r="AD55574" s="73"/>
      <c r="AE55574" s="74"/>
      <c r="AF55574" s="74"/>
      <c r="BX55574" s="73"/>
      <c r="BY55574" s="74"/>
      <c r="BZ55574" s="74"/>
      <c r="CA55574" s="74"/>
      <c r="CF55574" s="79"/>
      <c r="CL55574" s="79"/>
    </row>
    <row r="55575" spans="30:90">
      <c r="AD55575" s="73"/>
      <c r="AE55575" s="74"/>
      <c r="AF55575" s="74"/>
      <c r="BX55575" s="73"/>
      <c r="BY55575" s="74"/>
      <c r="BZ55575" s="74"/>
      <c r="CA55575" s="74"/>
      <c r="CF55575" s="79"/>
      <c r="CL55575" s="79"/>
    </row>
    <row r="55576" spans="30:90">
      <c r="AD55576" s="73"/>
      <c r="AE55576" s="74"/>
      <c r="AF55576" s="74"/>
      <c r="BX55576" s="73"/>
      <c r="BY55576" s="74"/>
      <c r="BZ55576" s="74"/>
      <c r="CA55576" s="74"/>
      <c r="CF55576" s="79"/>
      <c r="CL55576" s="79"/>
    </row>
    <row r="55577" spans="30:90">
      <c r="AD55577" s="73"/>
      <c r="AE55577" s="74"/>
      <c r="AF55577" s="74"/>
      <c r="BX55577" s="73"/>
      <c r="BY55577" s="74"/>
      <c r="BZ55577" s="74"/>
      <c r="CA55577" s="74"/>
      <c r="CF55577" s="79"/>
      <c r="CL55577" s="79"/>
    </row>
    <row r="55578" spans="30:90">
      <c r="AD55578" s="73"/>
      <c r="AE55578" s="74"/>
      <c r="AF55578" s="74"/>
      <c r="BX55578" s="73"/>
      <c r="BY55578" s="74"/>
      <c r="BZ55578" s="74"/>
      <c r="CA55578" s="74"/>
      <c r="CF55578" s="79"/>
      <c r="CL55578" s="79"/>
    </row>
    <row r="55579" spans="30:90">
      <c r="AD55579" s="73"/>
      <c r="AE55579" s="74"/>
      <c r="AF55579" s="74"/>
      <c r="BX55579" s="73"/>
      <c r="BY55579" s="74"/>
      <c r="BZ55579" s="74"/>
      <c r="CA55579" s="74"/>
      <c r="CF55579" s="79"/>
      <c r="CL55579" s="79"/>
    </row>
    <row r="55580" spans="30:90">
      <c r="AD55580" s="73"/>
      <c r="AE55580" s="74"/>
      <c r="AF55580" s="74"/>
      <c r="BX55580" s="73"/>
      <c r="BY55580" s="74"/>
      <c r="BZ55580" s="74"/>
      <c r="CA55580" s="74"/>
      <c r="CF55580" s="79"/>
      <c r="CL55580" s="79"/>
    </row>
    <row r="55581" spans="30:90">
      <c r="AD55581" s="73"/>
      <c r="AE55581" s="74"/>
      <c r="AF55581" s="74"/>
      <c r="BX55581" s="73"/>
      <c r="BY55581" s="74"/>
      <c r="BZ55581" s="74"/>
      <c r="CA55581" s="74"/>
      <c r="CF55581" s="79"/>
      <c r="CL55581" s="79"/>
    </row>
    <row r="55582" spans="30:90">
      <c r="AD55582" s="73"/>
      <c r="AE55582" s="74"/>
      <c r="AF55582" s="74"/>
      <c r="BX55582" s="73"/>
      <c r="BY55582" s="74"/>
      <c r="BZ55582" s="74"/>
      <c r="CA55582" s="74"/>
      <c r="CF55582" s="79"/>
      <c r="CL55582" s="79"/>
    </row>
    <row r="55583" spans="30:90">
      <c r="AD55583" s="73"/>
      <c r="AE55583" s="74"/>
      <c r="AF55583" s="74"/>
      <c r="BX55583" s="73"/>
      <c r="BY55583" s="74"/>
      <c r="BZ55583" s="74"/>
      <c r="CA55583" s="74"/>
      <c r="CF55583" s="79"/>
      <c r="CL55583" s="79"/>
    </row>
    <row r="55584" spans="30:90">
      <c r="AD55584" s="73"/>
      <c r="AE55584" s="74"/>
      <c r="AF55584" s="74"/>
      <c r="BX55584" s="73"/>
      <c r="BY55584" s="74"/>
      <c r="BZ55584" s="74"/>
      <c r="CA55584" s="74"/>
      <c r="CF55584" s="79"/>
      <c r="CL55584" s="79"/>
    </row>
    <row r="55585" spans="30:90">
      <c r="AD55585" s="73"/>
      <c r="AE55585" s="74"/>
      <c r="AF55585" s="74"/>
      <c r="BX55585" s="73"/>
      <c r="BY55585" s="74"/>
      <c r="BZ55585" s="74"/>
      <c r="CA55585" s="74"/>
      <c r="CF55585" s="79"/>
      <c r="CL55585" s="79"/>
    </row>
    <row r="55586" spans="30:90">
      <c r="AD55586" s="73"/>
      <c r="AE55586" s="74"/>
      <c r="AF55586" s="74"/>
      <c r="BX55586" s="73"/>
      <c r="BY55586" s="74"/>
      <c r="BZ55586" s="74"/>
      <c r="CA55586" s="74"/>
      <c r="CF55586" s="79"/>
      <c r="CL55586" s="79"/>
    </row>
    <row r="55587" spans="30:90">
      <c r="AD55587" s="73"/>
      <c r="AE55587" s="74"/>
      <c r="AF55587" s="74"/>
      <c r="BX55587" s="73"/>
      <c r="BY55587" s="74"/>
      <c r="BZ55587" s="74"/>
      <c r="CA55587" s="74"/>
      <c r="CF55587" s="79"/>
      <c r="CL55587" s="79"/>
    </row>
    <row r="55588" spans="30:90">
      <c r="AD55588" s="73"/>
      <c r="AE55588" s="74"/>
      <c r="AF55588" s="74"/>
      <c r="BX55588" s="73"/>
      <c r="BY55588" s="74"/>
      <c r="BZ55588" s="74"/>
      <c r="CA55588" s="74"/>
      <c r="CF55588" s="79"/>
      <c r="CL55588" s="79"/>
    </row>
    <row r="55589" spans="30:90">
      <c r="AD55589" s="73"/>
      <c r="AE55589" s="74"/>
      <c r="AF55589" s="74"/>
      <c r="BX55589" s="73"/>
      <c r="BY55589" s="74"/>
      <c r="BZ55589" s="74"/>
      <c r="CA55589" s="74"/>
      <c r="CF55589" s="79"/>
      <c r="CL55589" s="79"/>
    </row>
    <row r="55590" spans="30:90">
      <c r="AD55590" s="73"/>
      <c r="AE55590" s="74"/>
      <c r="AF55590" s="74"/>
      <c r="BX55590" s="73"/>
      <c r="BY55590" s="74"/>
      <c r="BZ55590" s="74"/>
      <c r="CA55590" s="74"/>
      <c r="CF55590" s="79"/>
      <c r="CL55590" s="79"/>
    </row>
    <row r="55591" spans="30:90">
      <c r="AD55591" s="73"/>
      <c r="AE55591" s="74"/>
      <c r="AF55591" s="74"/>
      <c r="BX55591" s="73"/>
      <c r="BY55591" s="74"/>
      <c r="BZ55591" s="74"/>
      <c r="CA55591" s="74"/>
      <c r="CF55591" s="79"/>
      <c r="CL55591" s="79"/>
    </row>
    <row r="55592" spans="30:90">
      <c r="AD55592" s="73"/>
      <c r="AE55592" s="74"/>
      <c r="AF55592" s="74"/>
      <c r="BX55592" s="73"/>
      <c r="BY55592" s="74"/>
      <c r="BZ55592" s="74"/>
      <c r="CA55592" s="74"/>
      <c r="CF55592" s="79"/>
      <c r="CL55592" s="79"/>
    </row>
    <row r="55593" spans="30:90">
      <c r="AD55593" s="73"/>
      <c r="AE55593" s="74"/>
      <c r="AF55593" s="74"/>
      <c r="BX55593" s="73"/>
      <c r="BY55593" s="74"/>
      <c r="BZ55593" s="74"/>
      <c r="CA55593" s="74"/>
      <c r="CF55593" s="79"/>
      <c r="CL55593" s="79"/>
    </row>
    <row r="55594" spans="30:90">
      <c r="AD55594" s="73"/>
      <c r="AE55594" s="74"/>
      <c r="AF55594" s="74"/>
      <c r="BX55594" s="73"/>
      <c r="BY55594" s="74"/>
      <c r="BZ55594" s="74"/>
      <c r="CA55594" s="74"/>
      <c r="CF55594" s="79"/>
      <c r="CL55594" s="79"/>
    </row>
    <row r="55595" spans="30:90">
      <c r="AD55595" s="73"/>
      <c r="AE55595" s="74"/>
      <c r="AF55595" s="74"/>
      <c r="BX55595" s="73"/>
      <c r="BY55595" s="74"/>
      <c r="BZ55595" s="74"/>
      <c r="CA55595" s="74"/>
      <c r="CF55595" s="79"/>
      <c r="CL55595" s="79"/>
    </row>
    <row r="55596" spans="30:90">
      <c r="AD55596" s="73"/>
      <c r="AE55596" s="74"/>
      <c r="AF55596" s="74"/>
      <c r="BX55596" s="73"/>
      <c r="BY55596" s="74"/>
      <c r="BZ55596" s="74"/>
      <c r="CA55596" s="74"/>
      <c r="CF55596" s="79"/>
      <c r="CL55596" s="79"/>
    </row>
    <row r="55597" spans="30:90">
      <c r="AD55597" s="73"/>
      <c r="AE55597" s="74"/>
      <c r="AF55597" s="74"/>
      <c r="BX55597" s="73"/>
      <c r="BY55597" s="74"/>
      <c r="BZ55597" s="74"/>
      <c r="CA55597" s="74"/>
      <c r="CF55597" s="79"/>
      <c r="CL55597" s="79"/>
    </row>
    <row r="55598" spans="30:90">
      <c r="AD55598" s="73"/>
      <c r="AE55598" s="74"/>
      <c r="AF55598" s="74"/>
      <c r="BX55598" s="73"/>
      <c r="BY55598" s="74"/>
      <c r="BZ55598" s="74"/>
      <c r="CA55598" s="74"/>
      <c r="CF55598" s="79"/>
      <c r="CL55598" s="79"/>
    </row>
    <row r="55599" spans="30:90">
      <c r="AD55599" s="73"/>
      <c r="AE55599" s="74"/>
      <c r="AF55599" s="74"/>
      <c r="BX55599" s="73"/>
      <c r="BY55599" s="74"/>
      <c r="BZ55599" s="74"/>
      <c r="CA55599" s="74"/>
      <c r="CF55599" s="79"/>
      <c r="CL55599" s="79"/>
    </row>
    <row r="55600" spans="30:90">
      <c r="AD55600" s="73"/>
      <c r="AE55600" s="74"/>
      <c r="AF55600" s="74"/>
      <c r="BX55600" s="73"/>
      <c r="BY55600" s="74"/>
      <c r="BZ55600" s="74"/>
      <c r="CA55600" s="74"/>
      <c r="CF55600" s="79"/>
      <c r="CL55600" s="79"/>
    </row>
    <row r="55601" spans="30:90">
      <c r="AD55601" s="73"/>
      <c r="AE55601" s="74"/>
      <c r="AF55601" s="74"/>
      <c r="BX55601" s="73"/>
      <c r="BY55601" s="74"/>
      <c r="BZ55601" s="74"/>
      <c r="CA55601" s="74"/>
      <c r="CF55601" s="79"/>
      <c r="CL55601" s="79"/>
    </row>
    <row r="55602" spans="30:90">
      <c r="AD55602" s="73"/>
      <c r="AE55602" s="74"/>
      <c r="AF55602" s="74"/>
      <c r="BX55602" s="73"/>
      <c r="BY55602" s="74"/>
      <c r="BZ55602" s="74"/>
      <c r="CA55602" s="74"/>
      <c r="CF55602" s="79"/>
      <c r="CL55602" s="79"/>
    </row>
    <row r="55603" spans="30:90">
      <c r="AD55603" s="73"/>
      <c r="AE55603" s="74"/>
      <c r="AF55603" s="74"/>
      <c r="BX55603" s="73"/>
      <c r="BY55603" s="74"/>
      <c r="BZ55603" s="74"/>
      <c r="CA55603" s="74"/>
      <c r="CF55603" s="79"/>
      <c r="CL55603" s="79"/>
    </row>
    <row r="55604" spans="30:90">
      <c r="AD55604" s="73"/>
      <c r="AE55604" s="74"/>
      <c r="AF55604" s="74"/>
      <c r="BX55604" s="73"/>
      <c r="BY55604" s="74"/>
      <c r="BZ55604" s="74"/>
      <c r="CA55604" s="74"/>
      <c r="CF55604" s="79"/>
      <c r="CL55604" s="79"/>
    </row>
    <row r="55605" spans="30:90">
      <c r="AD55605" s="73"/>
      <c r="AE55605" s="74"/>
      <c r="AF55605" s="74"/>
      <c r="BX55605" s="73"/>
      <c r="BY55605" s="74"/>
      <c r="BZ55605" s="74"/>
      <c r="CA55605" s="74"/>
      <c r="CF55605" s="79"/>
      <c r="CL55605" s="79"/>
    </row>
    <row r="55606" spans="30:90">
      <c r="AD55606" s="73"/>
      <c r="AE55606" s="74"/>
      <c r="AF55606" s="74"/>
      <c r="BX55606" s="73"/>
      <c r="BY55606" s="74"/>
      <c r="BZ55606" s="74"/>
      <c r="CA55606" s="74"/>
      <c r="CF55606" s="79"/>
      <c r="CL55606" s="79"/>
    </row>
    <row r="55607" spans="30:90">
      <c r="AD55607" s="73"/>
      <c r="AE55607" s="74"/>
      <c r="AF55607" s="74"/>
      <c r="BX55607" s="73"/>
      <c r="BY55607" s="74"/>
      <c r="BZ55607" s="74"/>
      <c r="CA55607" s="74"/>
      <c r="CF55607" s="79"/>
      <c r="CL55607" s="79"/>
    </row>
    <row r="55608" spans="30:90">
      <c r="AD55608" s="73"/>
      <c r="AE55608" s="74"/>
      <c r="AF55608" s="74"/>
      <c r="BX55608" s="73"/>
      <c r="BY55608" s="74"/>
      <c r="BZ55608" s="74"/>
      <c r="CA55608" s="74"/>
      <c r="CF55608" s="79"/>
      <c r="CL55608" s="79"/>
    </row>
    <row r="55609" spans="30:90">
      <c r="AD55609" s="73"/>
      <c r="AE55609" s="74"/>
      <c r="AF55609" s="74"/>
      <c r="BX55609" s="73"/>
      <c r="BY55609" s="74"/>
      <c r="BZ55609" s="74"/>
      <c r="CA55609" s="74"/>
      <c r="CF55609" s="79"/>
      <c r="CL55609" s="79"/>
    </row>
    <row r="55610" spans="30:90">
      <c r="AD55610" s="73"/>
      <c r="AE55610" s="74"/>
      <c r="AF55610" s="74"/>
      <c r="BX55610" s="73"/>
      <c r="BY55610" s="74"/>
      <c r="BZ55610" s="74"/>
      <c r="CA55610" s="74"/>
      <c r="CF55610" s="79"/>
      <c r="CL55610" s="79"/>
    </row>
    <row r="55611" spans="30:90">
      <c r="AD55611" s="73"/>
      <c r="AE55611" s="74"/>
      <c r="AF55611" s="74"/>
      <c r="BX55611" s="73"/>
      <c r="BY55611" s="74"/>
      <c r="BZ55611" s="74"/>
      <c r="CA55611" s="74"/>
      <c r="CF55611" s="79"/>
      <c r="CL55611" s="79"/>
    </row>
    <row r="55612" spans="30:90">
      <c r="AD55612" s="73"/>
      <c r="AE55612" s="74"/>
      <c r="AF55612" s="74"/>
      <c r="BX55612" s="73"/>
      <c r="BY55612" s="74"/>
      <c r="BZ55612" s="74"/>
      <c r="CA55612" s="74"/>
      <c r="CF55612" s="79"/>
      <c r="CL55612" s="79"/>
    </row>
    <row r="55613" spans="30:90">
      <c r="AD55613" s="73"/>
      <c r="AE55613" s="74"/>
      <c r="AF55613" s="74"/>
      <c r="BX55613" s="73"/>
      <c r="BY55613" s="74"/>
      <c r="BZ55613" s="74"/>
      <c r="CA55613" s="74"/>
      <c r="CF55613" s="79"/>
      <c r="CL55613" s="79"/>
    </row>
    <row r="55614" spans="30:90">
      <c r="AD55614" s="73"/>
      <c r="AE55614" s="74"/>
      <c r="AF55614" s="74"/>
      <c r="BX55614" s="73"/>
      <c r="BY55614" s="74"/>
      <c r="BZ55614" s="74"/>
      <c r="CA55614" s="74"/>
      <c r="CF55614" s="79"/>
      <c r="CL55614" s="79"/>
    </row>
    <row r="55615" spans="30:90">
      <c r="AD55615" s="73"/>
      <c r="AE55615" s="74"/>
      <c r="AF55615" s="74"/>
      <c r="BX55615" s="73"/>
      <c r="BY55615" s="74"/>
      <c r="BZ55615" s="74"/>
      <c r="CA55615" s="74"/>
      <c r="CF55615" s="79"/>
      <c r="CL55615" s="79"/>
    </row>
    <row r="55616" spans="30:90">
      <c r="AD55616" s="73"/>
      <c r="AE55616" s="74"/>
      <c r="AF55616" s="74"/>
      <c r="BX55616" s="73"/>
      <c r="BY55616" s="74"/>
      <c r="BZ55616" s="74"/>
      <c r="CA55616" s="74"/>
      <c r="CF55616" s="79"/>
      <c r="CL55616" s="79"/>
    </row>
    <row r="55617" spans="30:90">
      <c r="AD55617" s="73"/>
      <c r="AE55617" s="74"/>
      <c r="AF55617" s="74"/>
      <c r="BX55617" s="73"/>
      <c r="BY55617" s="74"/>
      <c r="BZ55617" s="74"/>
      <c r="CA55617" s="74"/>
      <c r="CF55617" s="79"/>
      <c r="CL55617" s="79"/>
    </row>
    <row r="55618" spans="30:90">
      <c r="AD55618" s="73"/>
      <c r="AE55618" s="74"/>
      <c r="AF55618" s="74"/>
      <c r="BX55618" s="73"/>
      <c r="BY55618" s="74"/>
      <c r="BZ55618" s="74"/>
      <c r="CA55618" s="74"/>
      <c r="CF55618" s="79"/>
      <c r="CL55618" s="79"/>
    </row>
    <row r="55619" spans="30:90">
      <c r="AD55619" s="73"/>
      <c r="AE55619" s="74"/>
      <c r="AF55619" s="74"/>
      <c r="BX55619" s="73"/>
      <c r="BY55619" s="74"/>
      <c r="BZ55619" s="74"/>
      <c r="CA55619" s="74"/>
      <c r="CF55619" s="79"/>
      <c r="CL55619" s="79"/>
    </row>
    <row r="55620" spans="30:90">
      <c r="AD55620" s="73"/>
      <c r="AE55620" s="74"/>
      <c r="AF55620" s="74"/>
      <c r="BX55620" s="73"/>
      <c r="BY55620" s="74"/>
      <c r="BZ55620" s="74"/>
      <c r="CA55620" s="74"/>
      <c r="CF55620" s="79"/>
      <c r="CL55620" s="79"/>
    </row>
    <row r="55621" spans="30:90">
      <c r="AD55621" s="73"/>
      <c r="AE55621" s="74"/>
      <c r="AF55621" s="74"/>
      <c r="BX55621" s="73"/>
      <c r="BY55621" s="74"/>
      <c r="BZ55621" s="74"/>
      <c r="CA55621" s="74"/>
      <c r="CF55621" s="79"/>
      <c r="CL55621" s="79"/>
    </row>
    <row r="55622" spans="30:90">
      <c r="AD55622" s="73"/>
      <c r="AE55622" s="74"/>
      <c r="AF55622" s="74"/>
      <c r="BX55622" s="73"/>
      <c r="BY55622" s="74"/>
      <c r="BZ55622" s="74"/>
      <c r="CA55622" s="74"/>
      <c r="CF55622" s="79"/>
      <c r="CL55622" s="79"/>
    </row>
    <row r="55623" spans="30:90">
      <c r="AD55623" s="73"/>
      <c r="AE55623" s="74"/>
      <c r="AF55623" s="74"/>
      <c r="BX55623" s="73"/>
      <c r="BY55623" s="74"/>
      <c r="BZ55623" s="74"/>
      <c r="CA55623" s="74"/>
      <c r="CF55623" s="79"/>
      <c r="CL55623" s="79"/>
    </row>
    <row r="55624" spans="30:90">
      <c r="AD55624" s="73"/>
      <c r="AE55624" s="74"/>
      <c r="AF55624" s="74"/>
      <c r="BX55624" s="73"/>
      <c r="BY55624" s="74"/>
      <c r="BZ55624" s="74"/>
      <c r="CA55624" s="74"/>
      <c r="CF55624" s="79"/>
      <c r="CL55624" s="79"/>
    </row>
    <row r="55625" spans="30:90">
      <c r="AD55625" s="73"/>
      <c r="AE55625" s="74"/>
      <c r="AF55625" s="74"/>
      <c r="BX55625" s="73"/>
      <c r="BY55625" s="74"/>
      <c r="BZ55625" s="74"/>
      <c r="CA55625" s="74"/>
      <c r="CF55625" s="79"/>
      <c r="CL55625" s="79"/>
    </row>
    <row r="55626" spans="30:90">
      <c r="AD55626" s="73"/>
      <c r="AE55626" s="74"/>
      <c r="AF55626" s="74"/>
      <c r="BX55626" s="73"/>
      <c r="BY55626" s="74"/>
      <c r="BZ55626" s="74"/>
      <c r="CA55626" s="74"/>
      <c r="CF55626" s="79"/>
      <c r="CL55626" s="79"/>
    </row>
    <row r="55627" spans="30:90">
      <c r="AD55627" s="73"/>
      <c r="AE55627" s="74"/>
      <c r="AF55627" s="74"/>
      <c r="BX55627" s="73"/>
      <c r="BY55627" s="74"/>
      <c r="BZ55627" s="74"/>
      <c r="CA55627" s="74"/>
      <c r="CF55627" s="79"/>
      <c r="CL55627" s="79"/>
    </row>
    <row r="55628" spans="30:90">
      <c r="AD55628" s="73"/>
      <c r="AE55628" s="74"/>
      <c r="AF55628" s="74"/>
      <c r="BX55628" s="73"/>
      <c r="BY55628" s="74"/>
      <c r="BZ55628" s="74"/>
      <c r="CA55628" s="74"/>
      <c r="CF55628" s="79"/>
      <c r="CL55628" s="79"/>
    </row>
    <row r="55629" spans="30:90">
      <c r="AD55629" s="73"/>
      <c r="AE55629" s="74"/>
      <c r="AF55629" s="74"/>
      <c r="BX55629" s="73"/>
      <c r="BY55629" s="74"/>
      <c r="BZ55629" s="74"/>
      <c r="CA55629" s="74"/>
      <c r="CF55629" s="79"/>
      <c r="CL55629" s="79"/>
    </row>
    <row r="55630" spans="30:90">
      <c r="AD55630" s="73"/>
      <c r="AE55630" s="74"/>
      <c r="AF55630" s="74"/>
      <c r="BX55630" s="73"/>
      <c r="BY55630" s="74"/>
      <c r="BZ55630" s="74"/>
      <c r="CA55630" s="74"/>
      <c r="CF55630" s="79"/>
      <c r="CL55630" s="79"/>
    </row>
    <row r="55631" spans="30:90">
      <c r="AD55631" s="73"/>
      <c r="AE55631" s="74"/>
      <c r="AF55631" s="74"/>
      <c r="BX55631" s="73"/>
      <c r="BY55631" s="74"/>
      <c r="BZ55631" s="74"/>
      <c r="CA55631" s="74"/>
      <c r="CF55631" s="79"/>
      <c r="CL55631" s="79"/>
    </row>
    <row r="55632" spans="30:90">
      <c r="AD55632" s="73"/>
      <c r="AE55632" s="74"/>
      <c r="AF55632" s="74"/>
      <c r="BX55632" s="73"/>
      <c r="BY55632" s="74"/>
      <c r="BZ55632" s="74"/>
      <c r="CA55632" s="74"/>
      <c r="CF55632" s="79"/>
      <c r="CL55632" s="79"/>
    </row>
    <row r="55633" spans="30:90">
      <c r="AD55633" s="73"/>
      <c r="AE55633" s="74"/>
      <c r="AF55633" s="74"/>
      <c r="BX55633" s="73"/>
      <c r="BY55633" s="74"/>
      <c r="BZ55633" s="74"/>
      <c r="CA55633" s="74"/>
      <c r="CF55633" s="79"/>
      <c r="CL55633" s="79"/>
    </row>
    <row r="55634" spans="30:90">
      <c r="AD55634" s="73"/>
      <c r="AE55634" s="74"/>
      <c r="AF55634" s="74"/>
      <c r="BX55634" s="73"/>
      <c r="BY55634" s="74"/>
      <c r="BZ55634" s="74"/>
      <c r="CA55634" s="74"/>
      <c r="CF55634" s="79"/>
      <c r="CL55634" s="79"/>
    </row>
    <row r="55635" spans="30:90">
      <c r="AD55635" s="73"/>
      <c r="AE55635" s="74"/>
      <c r="AF55635" s="74"/>
      <c r="BX55635" s="73"/>
      <c r="BY55635" s="74"/>
      <c r="BZ55635" s="74"/>
      <c r="CA55635" s="74"/>
      <c r="CF55635" s="79"/>
      <c r="CL55635" s="79"/>
    </row>
    <row r="55636" spans="30:90">
      <c r="AD55636" s="73"/>
      <c r="AE55636" s="74"/>
      <c r="AF55636" s="74"/>
      <c r="BX55636" s="73"/>
      <c r="BY55636" s="74"/>
      <c r="BZ55636" s="74"/>
      <c r="CA55636" s="74"/>
      <c r="CF55636" s="79"/>
      <c r="CL55636" s="79"/>
    </row>
    <row r="55637" spans="30:90">
      <c r="AD55637" s="73"/>
      <c r="AE55637" s="74"/>
      <c r="AF55637" s="74"/>
      <c r="BX55637" s="73"/>
      <c r="BY55637" s="74"/>
      <c r="BZ55637" s="74"/>
      <c r="CA55637" s="74"/>
      <c r="CF55637" s="79"/>
      <c r="CL55637" s="79"/>
    </row>
    <row r="55638" spans="30:90">
      <c r="AD55638" s="73"/>
      <c r="AE55638" s="74"/>
      <c r="AF55638" s="74"/>
      <c r="BX55638" s="73"/>
      <c r="BY55638" s="74"/>
      <c r="BZ55638" s="74"/>
      <c r="CA55638" s="74"/>
      <c r="CF55638" s="79"/>
      <c r="CL55638" s="79"/>
    </row>
    <row r="55639" spans="30:90">
      <c r="AD55639" s="73"/>
      <c r="AE55639" s="74"/>
      <c r="AF55639" s="74"/>
      <c r="BX55639" s="73"/>
      <c r="BY55639" s="74"/>
      <c r="BZ55639" s="74"/>
      <c r="CA55639" s="74"/>
      <c r="CF55639" s="79"/>
      <c r="CL55639" s="79"/>
    </row>
    <row r="55640" spans="30:90">
      <c r="AD55640" s="73"/>
      <c r="AE55640" s="74"/>
      <c r="AF55640" s="74"/>
      <c r="BX55640" s="73"/>
      <c r="BY55640" s="74"/>
      <c r="BZ55640" s="74"/>
      <c r="CA55640" s="74"/>
      <c r="CF55640" s="79"/>
      <c r="CL55640" s="79"/>
    </row>
    <row r="55641" spans="30:90">
      <c r="AD55641" s="73"/>
      <c r="AE55641" s="74"/>
      <c r="AF55641" s="74"/>
      <c r="BX55641" s="73"/>
      <c r="BY55641" s="74"/>
      <c r="BZ55641" s="74"/>
      <c r="CA55641" s="74"/>
      <c r="CF55641" s="79"/>
      <c r="CL55641" s="79"/>
    </row>
    <row r="55642" spans="30:90">
      <c r="AD55642" s="73"/>
      <c r="AE55642" s="74"/>
      <c r="AF55642" s="74"/>
      <c r="BX55642" s="73"/>
      <c r="BY55642" s="74"/>
      <c r="BZ55642" s="74"/>
      <c r="CA55642" s="74"/>
      <c r="CF55642" s="79"/>
      <c r="CL55642" s="79"/>
    </row>
    <row r="55643" spans="30:90">
      <c r="AD55643" s="73"/>
      <c r="AE55643" s="74"/>
      <c r="AF55643" s="74"/>
      <c r="BX55643" s="73"/>
      <c r="BY55643" s="74"/>
      <c r="BZ55643" s="74"/>
      <c r="CA55643" s="74"/>
      <c r="CF55643" s="79"/>
      <c r="CL55643" s="79"/>
    </row>
    <row r="55644" spans="30:90">
      <c r="AD55644" s="73"/>
      <c r="AE55644" s="74"/>
      <c r="AF55644" s="74"/>
      <c r="BX55644" s="73"/>
      <c r="BY55644" s="74"/>
      <c r="BZ55644" s="74"/>
      <c r="CA55644" s="74"/>
      <c r="CF55644" s="79"/>
      <c r="CL55644" s="79"/>
    </row>
    <row r="55645" spans="30:90">
      <c r="AD55645" s="73"/>
      <c r="AE55645" s="74"/>
      <c r="AF55645" s="74"/>
      <c r="BX55645" s="73"/>
      <c r="BY55645" s="74"/>
      <c r="BZ55645" s="74"/>
      <c r="CA55645" s="74"/>
      <c r="CF55645" s="79"/>
      <c r="CL55645" s="79"/>
    </row>
    <row r="55646" spans="30:90">
      <c r="AD55646" s="73"/>
      <c r="AE55646" s="74"/>
      <c r="AF55646" s="74"/>
      <c r="BX55646" s="73"/>
      <c r="BY55646" s="74"/>
      <c r="BZ55646" s="74"/>
      <c r="CA55646" s="74"/>
      <c r="CF55646" s="79"/>
      <c r="CL55646" s="79"/>
    </row>
    <row r="55647" spans="30:90">
      <c r="AD55647" s="73"/>
      <c r="AE55647" s="74"/>
      <c r="AF55647" s="74"/>
      <c r="BX55647" s="73"/>
      <c r="BY55647" s="74"/>
      <c r="BZ55647" s="74"/>
      <c r="CA55647" s="74"/>
      <c r="CF55647" s="79"/>
      <c r="CL55647" s="79"/>
    </row>
    <row r="55648" spans="30:90">
      <c r="AD55648" s="73"/>
      <c r="AE55648" s="74"/>
      <c r="AF55648" s="74"/>
      <c r="BX55648" s="73"/>
      <c r="BY55648" s="74"/>
      <c r="BZ55648" s="74"/>
      <c r="CA55648" s="74"/>
      <c r="CF55648" s="79"/>
      <c r="CL55648" s="79"/>
    </row>
    <row r="55649" spans="30:90">
      <c r="AD55649" s="73"/>
      <c r="AE55649" s="74"/>
      <c r="AF55649" s="74"/>
      <c r="BX55649" s="73"/>
      <c r="BY55649" s="74"/>
      <c r="BZ55649" s="74"/>
      <c r="CA55649" s="74"/>
      <c r="CF55649" s="79"/>
      <c r="CL55649" s="79"/>
    </row>
    <row r="55650" spans="30:90">
      <c r="AD55650" s="73"/>
      <c r="AE55650" s="74"/>
      <c r="AF55650" s="74"/>
      <c r="BX55650" s="73"/>
      <c r="BY55650" s="74"/>
      <c r="BZ55650" s="74"/>
      <c r="CA55650" s="74"/>
      <c r="CF55650" s="79"/>
      <c r="CL55650" s="79"/>
    </row>
    <row r="55651" spans="30:90">
      <c r="AD55651" s="73"/>
      <c r="AE55651" s="74"/>
      <c r="AF55651" s="74"/>
      <c r="BX55651" s="73"/>
      <c r="BY55651" s="74"/>
      <c r="BZ55651" s="74"/>
      <c r="CA55651" s="74"/>
      <c r="CF55651" s="79"/>
      <c r="CL55651" s="79"/>
    </row>
    <row r="55652" spans="30:90">
      <c r="AD55652" s="73"/>
      <c r="AE55652" s="74"/>
      <c r="AF55652" s="74"/>
      <c r="BX55652" s="73"/>
      <c r="BY55652" s="74"/>
      <c r="BZ55652" s="74"/>
      <c r="CA55652" s="74"/>
      <c r="CF55652" s="79"/>
      <c r="CL55652" s="79"/>
    </row>
    <row r="55653" spans="30:90">
      <c r="AD55653" s="73"/>
      <c r="AE55653" s="74"/>
      <c r="AF55653" s="74"/>
      <c r="BX55653" s="73"/>
      <c r="BY55653" s="74"/>
      <c r="BZ55653" s="74"/>
      <c r="CA55653" s="74"/>
      <c r="CF55653" s="79"/>
      <c r="CL55653" s="79"/>
    </row>
    <row r="55654" spans="30:90">
      <c r="AD55654" s="73"/>
      <c r="AE55654" s="74"/>
      <c r="AF55654" s="74"/>
      <c r="BX55654" s="73"/>
      <c r="BY55654" s="74"/>
      <c r="BZ55654" s="74"/>
      <c r="CA55654" s="74"/>
      <c r="CF55654" s="79"/>
      <c r="CL55654" s="79"/>
    </row>
    <row r="55655" spans="30:90">
      <c r="AD55655" s="73"/>
      <c r="AE55655" s="74"/>
      <c r="AF55655" s="74"/>
      <c r="BX55655" s="73"/>
      <c r="BY55655" s="74"/>
      <c r="BZ55655" s="74"/>
      <c r="CA55655" s="74"/>
      <c r="CF55655" s="79"/>
      <c r="CL55655" s="79"/>
    </row>
    <row r="55656" spans="30:90">
      <c r="AD55656" s="73"/>
      <c r="AE55656" s="74"/>
      <c r="AF55656" s="74"/>
      <c r="BX55656" s="73"/>
      <c r="BY55656" s="74"/>
      <c r="BZ55656" s="74"/>
      <c r="CA55656" s="74"/>
      <c r="CF55656" s="79"/>
      <c r="CL55656" s="79"/>
    </row>
    <row r="55657" spans="30:90">
      <c r="AD55657" s="73"/>
      <c r="AE55657" s="74"/>
      <c r="AF55657" s="74"/>
      <c r="BX55657" s="73"/>
      <c r="BY55657" s="74"/>
      <c r="BZ55657" s="74"/>
      <c r="CA55657" s="74"/>
      <c r="CF55657" s="79"/>
      <c r="CL55657" s="79"/>
    </row>
    <row r="55658" spans="30:90">
      <c r="AD55658" s="73"/>
      <c r="AE55658" s="74"/>
      <c r="AF55658" s="74"/>
      <c r="BX55658" s="73"/>
      <c r="BY55658" s="74"/>
      <c r="BZ55658" s="74"/>
      <c r="CA55658" s="74"/>
      <c r="CF55658" s="79"/>
      <c r="CL55658" s="79"/>
    </row>
    <row r="55659" spans="30:90">
      <c r="AD55659" s="73"/>
      <c r="AE55659" s="74"/>
      <c r="AF55659" s="74"/>
      <c r="BX55659" s="73"/>
      <c r="BY55659" s="74"/>
      <c r="BZ55659" s="74"/>
      <c r="CA55659" s="74"/>
      <c r="CF55659" s="79"/>
      <c r="CL55659" s="79"/>
    </row>
    <row r="55660" spans="30:90">
      <c r="AD55660" s="73"/>
      <c r="AE55660" s="74"/>
      <c r="AF55660" s="74"/>
      <c r="BX55660" s="73"/>
      <c r="BY55660" s="74"/>
      <c r="BZ55660" s="74"/>
      <c r="CA55660" s="74"/>
      <c r="CF55660" s="79"/>
      <c r="CL55660" s="79"/>
    </row>
    <row r="55661" spans="30:90">
      <c r="AD55661" s="73"/>
      <c r="AE55661" s="74"/>
      <c r="AF55661" s="74"/>
      <c r="BX55661" s="73"/>
      <c r="BY55661" s="74"/>
      <c r="BZ55661" s="74"/>
      <c r="CA55661" s="74"/>
      <c r="CF55661" s="79"/>
      <c r="CL55661" s="79"/>
    </row>
    <row r="55662" spans="30:90">
      <c r="AD55662" s="73"/>
      <c r="AE55662" s="74"/>
      <c r="AF55662" s="74"/>
      <c r="BX55662" s="73"/>
      <c r="BY55662" s="74"/>
      <c r="BZ55662" s="74"/>
      <c r="CA55662" s="74"/>
      <c r="CF55662" s="79"/>
      <c r="CL55662" s="79"/>
    </row>
    <row r="55663" spans="30:90">
      <c r="AD55663" s="73"/>
      <c r="AE55663" s="74"/>
      <c r="AF55663" s="74"/>
      <c r="BX55663" s="73"/>
      <c r="BY55663" s="74"/>
      <c r="BZ55663" s="74"/>
      <c r="CA55663" s="74"/>
      <c r="CF55663" s="79"/>
      <c r="CL55663" s="79"/>
    </row>
    <row r="55664" spans="30:90">
      <c r="AD55664" s="73"/>
      <c r="AE55664" s="74"/>
      <c r="AF55664" s="74"/>
      <c r="BX55664" s="73"/>
      <c r="BY55664" s="74"/>
      <c r="BZ55664" s="74"/>
      <c r="CA55664" s="74"/>
      <c r="CF55664" s="79"/>
      <c r="CL55664" s="79"/>
    </row>
    <row r="55665" spans="30:90">
      <c r="AD55665" s="73"/>
      <c r="AE55665" s="74"/>
      <c r="AF55665" s="74"/>
      <c r="BX55665" s="73"/>
      <c r="BY55665" s="74"/>
      <c r="BZ55665" s="74"/>
      <c r="CA55665" s="74"/>
      <c r="CF55665" s="79"/>
      <c r="CL55665" s="79"/>
    </row>
    <row r="55666" spans="30:90">
      <c r="AD55666" s="73"/>
      <c r="AE55666" s="74"/>
      <c r="AF55666" s="74"/>
      <c r="BX55666" s="73"/>
      <c r="BY55666" s="74"/>
      <c r="BZ55666" s="74"/>
      <c r="CA55666" s="74"/>
      <c r="CF55666" s="79"/>
      <c r="CL55666" s="79"/>
    </row>
    <row r="55667" spans="30:90">
      <c r="AD55667" s="73"/>
      <c r="AE55667" s="74"/>
      <c r="AF55667" s="74"/>
      <c r="BX55667" s="73"/>
      <c r="BY55667" s="74"/>
      <c r="BZ55667" s="74"/>
      <c r="CA55667" s="74"/>
      <c r="CF55667" s="79"/>
      <c r="CL55667" s="79"/>
    </row>
    <row r="55668" spans="30:90">
      <c r="AD55668" s="73"/>
      <c r="AE55668" s="74"/>
      <c r="AF55668" s="74"/>
      <c r="BX55668" s="73"/>
      <c r="BY55668" s="74"/>
      <c r="BZ55668" s="74"/>
      <c r="CA55668" s="74"/>
      <c r="CF55668" s="79"/>
      <c r="CL55668" s="79"/>
    </row>
    <row r="55669" spans="30:90">
      <c r="AD55669" s="73"/>
      <c r="AE55669" s="74"/>
      <c r="AF55669" s="74"/>
      <c r="BX55669" s="73"/>
      <c r="BY55669" s="74"/>
      <c r="BZ55669" s="74"/>
      <c r="CA55669" s="74"/>
      <c r="CF55669" s="79"/>
      <c r="CL55669" s="79"/>
    </row>
    <row r="55670" spans="30:90">
      <c r="AD55670" s="73"/>
      <c r="AE55670" s="74"/>
      <c r="AF55670" s="74"/>
      <c r="BX55670" s="73"/>
      <c r="BY55670" s="74"/>
      <c r="BZ55670" s="74"/>
      <c r="CA55670" s="74"/>
      <c r="CF55670" s="79"/>
      <c r="CL55670" s="79"/>
    </row>
    <row r="55671" spans="30:90">
      <c r="AD55671" s="73"/>
      <c r="AE55671" s="74"/>
      <c r="AF55671" s="74"/>
      <c r="BX55671" s="73"/>
      <c r="BY55671" s="74"/>
      <c r="BZ55671" s="74"/>
      <c r="CA55671" s="74"/>
      <c r="CF55671" s="79"/>
      <c r="CL55671" s="79"/>
    </row>
    <row r="55672" spans="30:90">
      <c r="AD55672" s="73"/>
      <c r="AE55672" s="74"/>
      <c r="AF55672" s="74"/>
      <c r="BX55672" s="73"/>
      <c r="BY55672" s="74"/>
      <c r="BZ55672" s="74"/>
      <c r="CA55672" s="74"/>
      <c r="CF55672" s="79"/>
      <c r="CL55672" s="79"/>
    </row>
    <row r="55673" spans="30:90">
      <c r="AD55673" s="73"/>
      <c r="AE55673" s="74"/>
      <c r="AF55673" s="74"/>
      <c r="BX55673" s="73"/>
      <c r="BY55673" s="74"/>
      <c r="BZ55673" s="74"/>
      <c r="CA55673" s="74"/>
      <c r="CF55673" s="79"/>
      <c r="CL55673" s="79"/>
    </row>
    <row r="55674" spans="30:90">
      <c r="AD55674" s="73"/>
      <c r="AE55674" s="74"/>
      <c r="AF55674" s="74"/>
      <c r="BX55674" s="73"/>
      <c r="BY55674" s="74"/>
      <c r="BZ55674" s="74"/>
      <c r="CA55674" s="74"/>
      <c r="CF55674" s="79"/>
      <c r="CL55674" s="79"/>
    </row>
    <row r="55675" spans="30:90">
      <c r="AD55675" s="73"/>
      <c r="AE55675" s="74"/>
      <c r="AF55675" s="74"/>
      <c r="BX55675" s="73"/>
      <c r="BY55675" s="74"/>
      <c r="BZ55675" s="74"/>
      <c r="CA55675" s="74"/>
      <c r="CF55675" s="79"/>
      <c r="CL55675" s="79"/>
    </row>
    <row r="55676" spans="30:90">
      <c r="AD55676" s="73"/>
      <c r="AE55676" s="74"/>
      <c r="AF55676" s="74"/>
      <c r="BX55676" s="73"/>
      <c r="BY55676" s="74"/>
      <c r="BZ55676" s="74"/>
      <c r="CA55676" s="74"/>
      <c r="CF55676" s="79"/>
      <c r="CL55676" s="79"/>
    </row>
    <row r="55677" spans="30:90">
      <c r="AD55677" s="73"/>
      <c r="AE55677" s="74"/>
      <c r="AF55677" s="74"/>
      <c r="BX55677" s="73"/>
      <c r="BY55677" s="74"/>
      <c r="BZ55677" s="74"/>
      <c r="CA55677" s="74"/>
      <c r="CF55677" s="79"/>
      <c r="CL55677" s="79"/>
    </row>
    <row r="55678" spans="30:90">
      <c r="AD55678" s="73"/>
      <c r="AE55678" s="74"/>
      <c r="AF55678" s="74"/>
      <c r="BX55678" s="73"/>
      <c r="BY55678" s="74"/>
      <c r="BZ55678" s="74"/>
      <c r="CA55678" s="74"/>
      <c r="CF55678" s="79"/>
      <c r="CL55678" s="79"/>
    </row>
    <row r="55679" spans="30:90">
      <c r="AD55679" s="73"/>
      <c r="AE55679" s="74"/>
      <c r="AF55679" s="74"/>
      <c r="BX55679" s="73"/>
      <c r="BY55679" s="74"/>
      <c r="BZ55679" s="74"/>
      <c r="CA55679" s="74"/>
      <c r="CF55679" s="79"/>
      <c r="CL55679" s="79"/>
    </row>
    <row r="55680" spans="30:90">
      <c r="AD55680" s="73"/>
      <c r="AE55680" s="74"/>
      <c r="AF55680" s="74"/>
      <c r="BX55680" s="73"/>
      <c r="BY55680" s="74"/>
      <c r="BZ55680" s="74"/>
      <c r="CA55680" s="74"/>
      <c r="CF55680" s="79"/>
      <c r="CL55680" s="79"/>
    </row>
    <row r="55681" spans="30:90">
      <c r="AD55681" s="73"/>
      <c r="AE55681" s="74"/>
      <c r="AF55681" s="74"/>
      <c r="BX55681" s="73"/>
      <c r="BY55681" s="74"/>
      <c r="BZ55681" s="74"/>
      <c r="CA55681" s="74"/>
      <c r="CF55681" s="79"/>
      <c r="CL55681" s="79"/>
    </row>
    <row r="55682" spans="30:90">
      <c r="AD55682" s="73"/>
      <c r="AE55682" s="74"/>
      <c r="AF55682" s="74"/>
      <c r="BX55682" s="73"/>
      <c r="BY55682" s="74"/>
      <c r="BZ55682" s="74"/>
      <c r="CA55682" s="74"/>
      <c r="CF55682" s="79"/>
      <c r="CL55682" s="79"/>
    </row>
    <row r="55683" spans="30:90">
      <c r="AD55683" s="73"/>
      <c r="AE55683" s="74"/>
      <c r="AF55683" s="74"/>
      <c r="BX55683" s="73"/>
      <c r="BY55683" s="74"/>
      <c r="BZ55683" s="74"/>
      <c r="CA55683" s="74"/>
      <c r="CF55683" s="79"/>
      <c r="CL55683" s="79"/>
    </row>
    <row r="55684" spans="30:90">
      <c r="AD55684" s="73"/>
      <c r="AE55684" s="74"/>
      <c r="AF55684" s="74"/>
      <c r="BX55684" s="73"/>
      <c r="BY55684" s="74"/>
      <c r="BZ55684" s="74"/>
      <c r="CA55684" s="74"/>
      <c r="CF55684" s="79"/>
      <c r="CL55684" s="79"/>
    </row>
    <row r="55685" spans="30:90">
      <c r="AD55685" s="73"/>
      <c r="AE55685" s="74"/>
      <c r="AF55685" s="74"/>
      <c r="BX55685" s="73"/>
      <c r="BY55685" s="74"/>
      <c r="BZ55685" s="74"/>
      <c r="CA55685" s="74"/>
      <c r="CF55685" s="79"/>
      <c r="CL55685" s="79"/>
    </row>
    <row r="55686" spans="30:90">
      <c r="AD55686" s="73"/>
      <c r="AE55686" s="74"/>
      <c r="AF55686" s="74"/>
      <c r="BX55686" s="73"/>
      <c r="BY55686" s="74"/>
      <c r="BZ55686" s="74"/>
      <c r="CA55686" s="74"/>
      <c r="CF55686" s="79"/>
      <c r="CL55686" s="79"/>
    </row>
    <row r="55687" spans="30:90">
      <c r="AD55687" s="73"/>
      <c r="AE55687" s="74"/>
      <c r="AF55687" s="74"/>
      <c r="BX55687" s="73"/>
      <c r="BY55687" s="74"/>
      <c r="BZ55687" s="74"/>
      <c r="CA55687" s="74"/>
      <c r="CF55687" s="79"/>
      <c r="CL55687" s="79"/>
    </row>
    <row r="55688" spans="30:90">
      <c r="AD55688" s="73"/>
      <c r="AE55688" s="74"/>
      <c r="AF55688" s="74"/>
      <c r="BX55688" s="73"/>
      <c r="BY55688" s="74"/>
      <c r="BZ55688" s="74"/>
      <c r="CA55688" s="74"/>
      <c r="CF55688" s="79"/>
      <c r="CL55688" s="79"/>
    </row>
    <row r="55689" spans="30:90">
      <c r="AD55689" s="73"/>
      <c r="AE55689" s="74"/>
      <c r="AF55689" s="74"/>
      <c r="BX55689" s="73"/>
      <c r="BY55689" s="74"/>
      <c r="BZ55689" s="74"/>
      <c r="CA55689" s="74"/>
      <c r="CF55689" s="79"/>
      <c r="CL55689" s="79"/>
    </row>
    <row r="55690" spans="30:90">
      <c r="AD55690" s="73"/>
      <c r="AE55690" s="74"/>
      <c r="AF55690" s="74"/>
      <c r="BX55690" s="73"/>
      <c r="BY55690" s="74"/>
      <c r="BZ55690" s="74"/>
      <c r="CA55690" s="74"/>
      <c r="CF55690" s="79"/>
      <c r="CL55690" s="79"/>
    </row>
    <row r="55691" spans="30:90">
      <c r="AD55691" s="73"/>
      <c r="AE55691" s="74"/>
      <c r="AF55691" s="74"/>
      <c r="BX55691" s="73"/>
      <c r="BY55691" s="74"/>
      <c r="BZ55691" s="74"/>
      <c r="CA55691" s="74"/>
      <c r="CF55691" s="79"/>
      <c r="CL55691" s="79"/>
    </row>
    <row r="55692" spans="30:90">
      <c r="AD55692" s="73"/>
      <c r="AE55692" s="74"/>
      <c r="AF55692" s="74"/>
      <c r="BX55692" s="73"/>
      <c r="BY55692" s="74"/>
      <c r="BZ55692" s="74"/>
      <c r="CA55692" s="74"/>
      <c r="CF55692" s="79"/>
      <c r="CL55692" s="79"/>
    </row>
    <row r="55693" spans="30:90">
      <c r="AD55693" s="73"/>
      <c r="AE55693" s="74"/>
      <c r="AF55693" s="74"/>
      <c r="BX55693" s="73"/>
      <c r="BY55693" s="74"/>
      <c r="BZ55693" s="74"/>
      <c r="CA55693" s="74"/>
      <c r="CF55693" s="79"/>
      <c r="CL55693" s="79"/>
    </row>
    <row r="55694" spans="30:90">
      <c r="AD55694" s="73"/>
      <c r="AE55694" s="74"/>
      <c r="AF55694" s="74"/>
      <c r="BX55694" s="73"/>
      <c r="BY55694" s="74"/>
      <c r="BZ55694" s="74"/>
      <c r="CA55694" s="74"/>
      <c r="CF55694" s="79"/>
      <c r="CL55694" s="79"/>
    </row>
    <row r="55695" spans="30:90">
      <c r="AD55695" s="73"/>
      <c r="AE55695" s="74"/>
      <c r="AF55695" s="74"/>
      <c r="BX55695" s="73"/>
      <c r="BY55695" s="74"/>
      <c r="BZ55695" s="74"/>
      <c r="CA55695" s="74"/>
      <c r="CF55695" s="79"/>
      <c r="CL55695" s="79"/>
    </row>
    <row r="55696" spans="30:90">
      <c r="AD55696" s="73"/>
      <c r="AE55696" s="74"/>
      <c r="AF55696" s="74"/>
      <c r="BX55696" s="73"/>
      <c r="BY55696" s="74"/>
      <c r="BZ55696" s="74"/>
      <c r="CA55696" s="74"/>
      <c r="CF55696" s="79"/>
      <c r="CL55696" s="79"/>
    </row>
    <row r="55697" spans="30:90">
      <c r="AD55697" s="73"/>
      <c r="AE55697" s="74"/>
      <c r="AF55697" s="74"/>
      <c r="BX55697" s="73"/>
      <c r="BY55697" s="74"/>
      <c r="BZ55697" s="74"/>
      <c r="CA55697" s="74"/>
      <c r="CF55697" s="79"/>
      <c r="CL55697" s="79"/>
    </row>
    <row r="55698" spans="30:90">
      <c r="AD55698" s="73"/>
      <c r="AE55698" s="74"/>
      <c r="AF55698" s="74"/>
      <c r="BX55698" s="73"/>
      <c r="BY55698" s="74"/>
      <c r="BZ55698" s="74"/>
      <c r="CA55698" s="74"/>
      <c r="CF55698" s="79"/>
      <c r="CL55698" s="79"/>
    </row>
    <row r="55699" spans="30:90">
      <c r="AD55699" s="73"/>
      <c r="AE55699" s="74"/>
      <c r="AF55699" s="74"/>
      <c r="BX55699" s="73"/>
      <c r="BY55699" s="74"/>
      <c r="BZ55699" s="74"/>
      <c r="CA55699" s="74"/>
      <c r="CF55699" s="79"/>
      <c r="CL55699" s="79"/>
    </row>
    <row r="55700" spans="30:90">
      <c r="AD55700" s="73"/>
      <c r="AE55700" s="74"/>
      <c r="AF55700" s="74"/>
      <c r="BX55700" s="73"/>
      <c r="BY55700" s="74"/>
      <c r="BZ55700" s="74"/>
      <c r="CA55700" s="74"/>
      <c r="CF55700" s="79"/>
      <c r="CL55700" s="79"/>
    </row>
    <row r="55701" spans="30:90">
      <c r="AD55701" s="73"/>
      <c r="AE55701" s="74"/>
      <c r="AF55701" s="74"/>
      <c r="BX55701" s="73"/>
      <c r="BY55701" s="74"/>
      <c r="BZ55701" s="74"/>
      <c r="CA55701" s="74"/>
      <c r="CF55701" s="79"/>
      <c r="CL55701" s="79"/>
    </row>
    <row r="55702" spans="30:90">
      <c r="AD55702" s="73"/>
      <c r="AE55702" s="74"/>
      <c r="AF55702" s="74"/>
      <c r="BX55702" s="73"/>
      <c r="BY55702" s="74"/>
      <c r="BZ55702" s="74"/>
      <c r="CA55702" s="74"/>
      <c r="CF55702" s="79"/>
      <c r="CL55702" s="79"/>
    </row>
    <row r="55703" spans="30:90">
      <c r="AD55703" s="73"/>
      <c r="AE55703" s="74"/>
      <c r="AF55703" s="74"/>
      <c r="BX55703" s="73"/>
      <c r="BY55703" s="74"/>
      <c r="BZ55703" s="74"/>
      <c r="CA55703" s="74"/>
      <c r="CF55703" s="79"/>
      <c r="CL55703" s="79"/>
    </row>
    <row r="55704" spans="30:90">
      <c r="AD55704" s="73"/>
      <c r="AE55704" s="74"/>
      <c r="AF55704" s="74"/>
      <c r="BX55704" s="73"/>
      <c r="BY55704" s="74"/>
      <c r="BZ55704" s="74"/>
      <c r="CA55704" s="74"/>
      <c r="CF55704" s="79"/>
      <c r="CL55704" s="79"/>
    </row>
    <row r="55705" spans="30:90">
      <c r="AD55705" s="73"/>
      <c r="AE55705" s="74"/>
      <c r="AF55705" s="74"/>
      <c r="BX55705" s="73"/>
      <c r="BY55705" s="74"/>
      <c r="BZ55705" s="74"/>
      <c r="CA55705" s="74"/>
      <c r="CF55705" s="79"/>
      <c r="CL55705" s="79"/>
    </row>
    <row r="55706" spans="30:90">
      <c r="AD55706" s="73"/>
      <c r="AE55706" s="74"/>
      <c r="AF55706" s="74"/>
      <c r="BX55706" s="73"/>
      <c r="BY55706" s="74"/>
      <c r="BZ55706" s="74"/>
      <c r="CA55706" s="74"/>
      <c r="CF55706" s="79"/>
      <c r="CL55706" s="79"/>
    </row>
    <row r="55707" spans="30:90">
      <c r="AD55707" s="73"/>
      <c r="AE55707" s="74"/>
      <c r="AF55707" s="74"/>
      <c r="BX55707" s="73"/>
      <c r="BY55707" s="74"/>
      <c r="BZ55707" s="74"/>
      <c r="CA55707" s="74"/>
      <c r="CF55707" s="79"/>
      <c r="CL55707" s="79"/>
    </row>
    <row r="55708" spans="30:90">
      <c r="AD55708" s="73"/>
      <c r="AE55708" s="74"/>
      <c r="AF55708" s="74"/>
      <c r="BX55708" s="73"/>
      <c r="BY55708" s="74"/>
      <c r="BZ55708" s="74"/>
      <c r="CA55708" s="74"/>
      <c r="CF55708" s="79"/>
      <c r="CL55708" s="79"/>
    </row>
    <row r="55709" spans="30:90">
      <c r="AD55709" s="73"/>
      <c r="AE55709" s="74"/>
      <c r="AF55709" s="74"/>
      <c r="BX55709" s="73"/>
      <c r="BY55709" s="74"/>
      <c r="BZ55709" s="74"/>
      <c r="CA55709" s="74"/>
      <c r="CF55709" s="79"/>
      <c r="CL55709" s="79"/>
    </row>
    <row r="55710" spans="30:90">
      <c r="AD55710" s="73"/>
      <c r="AE55710" s="74"/>
      <c r="AF55710" s="74"/>
      <c r="BX55710" s="73"/>
      <c r="BY55710" s="74"/>
      <c r="BZ55710" s="74"/>
      <c r="CA55710" s="74"/>
      <c r="CF55710" s="79"/>
      <c r="CL55710" s="79"/>
    </row>
    <row r="55711" spans="30:90">
      <c r="AD55711" s="73"/>
      <c r="AE55711" s="74"/>
      <c r="AF55711" s="74"/>
      <c r="BX55711" s="73"/>
      <c r="BY55711" s="74"/>
      <c r="BZ55711" s="74"/>
      <c r="CA55711" s="74"/>
      <c r="CF55711" s="79"/>
      <c r="CL55711" s="79"/>
    </row>
    <row r="55712" spans="30:90">
      <c r="AD55712" s="73"/>
      <c r="AE55712" s="74"/>
      <c r="AF55712" s="74"/>
      <c r="BX55712" s="73"/>
      <c r="BY55712" s="74"/>
      <c r="BZ55712" s="74"/>
      <c r="CA55712" s="74"/>
      <c r="CF55712" s="79"/>
      <c r="CL55712" s="79"/>
    </row>
    <row r="55713" spans="30:90">
      <c r="AD55713" s="73"/>
      <c r="AE55713" s="74"/>
      <c r="AF55713" s="74"/>
      <c r="BX55713" s="73"/>
      <c r="BY55713" s="74"/>
      <c r="BZ55713" s="74"/>
      <c r="CA55713" s="74"/>
      <c r="CF55713" s="79"/>
      <c r="CL55713" s="79"/>
    </row>
    <row r="55714" spans="30:90">
      <c r="AD55714" s="73"/>
      <c r="AE55714" s="74"/>
      <c r="AF55714" s="74"/>
      <c r="BX55714" s="73"/>
      <c r="BY55714" s="74"/>
      <c r="BZ55714" s="74"/>
      <c r="CA55714" s="74"/>
      <c r="CF55714" s="79"/>
      <c r="CL55714" s="79"/>
    </row>
    <row r="55715" spans="30:90">
      <c r="AD55715" s="73"/>
      <c r="AE55715" s="74"/>
      <c r="AF55715" s="74"/>
      <c r="BX55715" s="73"/>
      <c r="BY55715" s="74"/>
      <c r="BZ55715" s="74"/>
      <c r="CA55715" s="74"/>
      <c r="CF55715" s="79"/>
      <c r="CL55715" s="79"/>
    </row>
    <row r="55716" spans="30:90">
      <c r="AD55716" s="73"/>
      <c r="AE55716" s="74"/>
      <c r="AF55716" s="74"/>
      <c r="BX55716" s="73"/>
      <c r="BY55716" s="74"/>
      <c r="BZ55716" s="74"/>
      <c r="CA55716" s="74"/>
      <c r="CF55716" s="79"/>
      <c r="CL55716" s="79"/>
    </row>
    <row r="55717" spans="30:90">
      <c r="AD55717" s="73"/>
      <c r="AE55717" s="74"/>
      <c r="AF55717" s="74"/>
      <c r="BX55717" s="73"/>
      <c r="BY55717" s="74"/>
      <c r="BZ55717" s="74"/>
      <c r="CA55717" s="74"/>
      <c r="CF55717" s="79"/>
      <c r="CL55717" s="79"/>
    </row>
    <row r="55718" spans="30:90">
      <c r="AD55718" s="73"/>
      <c r="AE55718" s="74"/>
      <c r="AF55718" s="74"/>
      <c r="BX55718" s="73"/>
      <c r="BY55718" s="74"/>
      <c r="BZ55718" s="74"/>
      <c r="CA55718" s="74"/>
      <c r="CF55718" s="79"/>
      <c r="CL55718" s="79"/>
    </row>
    <row r="55719" spans="30:90">
      <c r="AD55719" s="73"/>
      <c r="AE55719" s="74"/>
      <c r="AF55719" s="74"/>
      <c r="BX55719" s="73"/>
      <c r="BY55719" s="74"/>
      <c r="BZ55719" s="74"/>
      <c r="CA55719" s="74"/>
      <c r="CF55719" s="79"/>
      <c r="CL55719" s="79"/>
    </row>
    <row r="55720" spans="30:90">
      <c r="AD55720" s="73"/>
      <c r="AE55720" s="74"/>
      <c r="AF55720" s="74"/>
      <c r="BX55720" s="73"/>
      <c r="BY55720" s="74"/>
      <c r="BZ55720" s="74"/>
      <c r="CA55720" s="74"/>
      <c r="CF55720" s="79"/>
      <c r="CL55720" s="79"/>
    </row>
    <row r="55721" spans="30:90">
      <c r="AD55721" s="73"/>
      <c r="AE55721" s="74"/>
      <c r="AF55721" s="74"/>
      <c r="BX55721" s="73"/>
      <c r="BY55721" s="74"/>
      <c r="BZ55721" s="74"/>
      <c r="CA55721" s="74"/>
      <c r="CF55721" s="79"/>
      <c r="CL55721" s="79"/>
    </row>
    <row r="55722" spans="30:90">
      <c r="AD55722" s="73"/>
      <c r="AE55722" s="74"/>
      <c r="AF55722" s="74"/>
      <c r="BX55722" s="73"/>
      <c r="BY55722" s="74"/>
      <c r="BZ55722" s="74"/>
      <c r="CA55722" s="74"/>
      <c r="CF55722" s="79"/>
      <c r="CL55722" s="79"/>
    </row>
    <row r="55723" spans="30:90">
      <c r="AD55723" s="73"/>
      <c r="AE55723" s="74"/>
      <c r="AF55723" s="74"/>
      <c r="BX55723" s="73"/>
      <c r="BY55723" s="74"/>
      <c r="BZ55723" s="74"/>
      <c r="CA55723" s="74"/>
      <c r="CF55723" s="79"/>
      <c r="CL55723" s="79"/>
    </row>
    <row r="55724" spans="30:90">
      <c r="AD55724" s="73"/>
      <c r="AE55724" s="74"/>
      <c r="AF55724" s="74"/>
      <c r="BX55724" s="73"/>
      <c r="BY55724" s="74"/>
      <c r="BZ55724" s="74"/>
      <c r="CA55724" s="74"/>
      <c r="CF55724" s="79"/>
      <c r="CL55724" s="79"/>
    </row>
    <row r="55725" spans="30:90">
      <c r="AD55725" s="73"/>
      <c r="AE55725" s="74"/>
      <c r="AF55725" s="74"/>
      <c r="BX55725" s="73"/>
      <c r="BY55725" s="74"/>
      <c r="BZ55725" s="74"/>
      <c r="CA55725" s="74"/>
      <c r="CF55725" s="79"/>
      <c r="CL55725" s="79"/>
    </row>
    <row r="55726" spans="30:90">
      <c r="AD55726" s="73"/>
      <c r="AE55726" s="74"/>
      <c r="AF55726" s="74"/>
      <c r="BX55726" s="73"/>
      <c r="BY55726" s="74"/>
      <c r="BZ55726" s="74"/>
      <c r="CA55726" s="74"/>
      <c r="CF55726" s="79"/>
      <c r="CL55726" s="79"/>
    </row>
    <row r="55727" spans="30:90">
      <c r="AD55727" s="73"/>
      <c r="AE55727" s="74"/>
      <c r="AF55727" s="74"/>
      <c r="BX55727" s="73"/>
      <c r="BY55727" s="74"/>
      <c r="BZ55727" s="74"/>
      <c r="CA55727" s="74"/>
      <c r="CF55727" s="79"/>
      <c r="CL55727" s="79"/>
    </row>
    <row r="55728" spans="30:90">
      <c r="AD55728" s="73"/>
      <c r="AE55728" s="74"/>
      <c r="AF55728" s="74"/>
      <c r="BX55728" s="73"/>
      <c r="BY55728" s="74"/>
      <c r="BZ55728" s="74"/>
      <c r="CA55728" s="74"/>
      <c r="CF55728" s="79"/>
      <c r="CL55728" s="79"/>
    </row>
    <row r="55729" spans="30:90">
      <c r="AD55729" s="73"/>
      <c r="AE55729" s="74"/>
      <c r="AF55729" s="74"/>
      <c r="BX55729" s="73"/>
      <c r="BY55729" s="74"/>
      <c r="BZ55729" s="74"/>
      <c r="CA55729" s="74"/>
      <c r="CF55729" s="79"/>
      <c r="CL55729" s="79"/>
    </row>
    <row r="55730" spans="30:90">
      <c r="AD55730" s="73"/>
      <c r="AE55730" s="74"/>
      <c r="AF55730" s="74"/>
      <c r="BX55730" s="73"/>
      <c r="BY55730" s="74"/>
      <c r="BZ55730" s="74"/>
      <c r="CA55730" s="74"/>
      <c r="CF55730" s="79"/>
      <c r="CL55730" s="79"/>
    </row>
    <row r="55731" spans="30:90">
      <c r="AD55731" s="73"/>
      <c r="AE55731" s="74"/>
      <c r="AF55731" s="74"/>
      <c r="BX55731" s="73"/>
      <c r="BY55731" s="74"/>
      <c r="BZ55731" s="74"/>
      <c r="CA55731" s="74"/>
      <c r="CF55731" s="79"/>
      <c r="CL55731" s="79"/>
    </row>
    <row r="55732" spans="30:90">
      <c r="AD55732" s="73"/>
      <c r="AE55732" s="74"/>
      <c r="AF55732" s="74"/>
      <c r="BX55732" s="73"/>
      <c r="BY55732" s="74"/>
      <c r="BZ55732" s="74"/>
      <c r="CA55732" s="74"/>
      <c r="CF55732" s="79"/>
      <c r="CL55732" s="79"/>
    </row>
    <row r="55733" spans="30:90">
      <c r="AD55733" s="73"/>
      <c r="AE55733" s="74"/>
      <c r="AF55733" s="74"/>
      <c r="BX55733" s="73"/>
      <c r="BY55733" s="74"/>
      <c r="BZ55733" s="74"/>
      <c r="CA55733" s="74"/>
      <c r="CF55733" s="79"/>
      <c r="CL55733" s="79"/>
    </row>
    <row r="55734" spans="30:90">
      <c r="AD55734" s="73"/>
      <c r="AE55734" s="74"/>
      <c r="AF55734" s="74"/>
      <c r="BX55734" s="73"/>
      <c r="BY55734" s="74"/>
      <c r="BZ55734" s="74"/>
      <c r="CA55734" s="74"/>
      <c r="CF55734" s="79"/>
      <c r="CL55734" s="79"/>
    </row>
    <row r="55735" spans="30:90">
      <c r="AD55735" s="73"/>
      <c r="AE55735" s="74"/>
      <c r="AF55735" s="74"/>
      <c r="BX55735" s="73"/>
      <c r="BY55735" s="74"/>
      <c r="BZ55735" s="74"/>
      <c r="CA55735" s="74"/>
      <c r="CF55735" s="79"/>
      <c r="CL55735" s="79"/>
    </row>
    <row r="55736" spans="30:90">
      <c r="AD55736" s="73"/>
      <c r="AE55736" s="74"/>
      <c r="AF55736" s="74"/>
      <c r="BX55736" s="73"/>
      <c r="BY55736" s="74"/>
      <c r="BZ55736" s="74"/>
      <c r="CA55736" s="74"/>
      <c r="CF55736" s="79"/>
      <c r="CL55736" s="79"/>
    </row>
    <row r="55737" spans="30:90">
      <c r="AD55737" s="73"/>
      <c r="AE55737" s="74"/>
      <c r="AF55737" s="74"/>
      <c r="BX55737" s="73"/>
      <c r="BY55737" s="74"/>
      <c r="BZ55737" s="74"/>
      <c r="CA55737" s="74"/>
      <c r="CF55737" s="79"/>
      <c r="CL55737" s="79"/>
    </row>
    <row r="55738" spans="30:90">
      <c r="AD55738" s="73"/>
      <c r="AE55738" s="74"/>
      <c r="AF55738" s="74"/>
      <c r="BX55738" s="73"/>
      <c r="BY55738" s="74"/>
      <c r="BZ55738" s="74"/>
      <c r="CA55738" s="74"/>
      <c r="CF55738" s="79"/>
      <c r="CL55738" s="79"/>
    </row>
    <row r="55739" spans="30:90">
      <c r="AD55739" s="73"/>
      <c r="AE55739" s="74"/>
      <c r="AF55739" s="74"/>
      <c r="BX55739" s="73"/>
      <c r="BY55739" s="74"/>
      <c r="BZ55739" s="74"/>
      <c r="CA55739" s="74"/>
      <c r="CF55739" s="79"/>
      <c r="CL55739" s="79"/>
    </row>
    <row r="55740" spans="30:90">
      <c r="AD55740" s="73"/>
      <c r="AE55740" s="74"/>
      <c r="AF55740" s="74"/>
      <c r="BX55740" s="73"/>
      <c r="BY55740" s="74"/>
      <c r="BZ55740" s="74"/>
      <c r="CA55740" s="74"/>
      <c r="CF55740" s="79"/>
      <c r="CL55740" s="79"/>
    </row>
    <row r="55741" spans="30:90">
      <c r="AD55741" s="73"/>
      <c r="AE55741" s="74"/>
      <c r="AF55741" s="74"/>
      <c r="BX55741" s="73"/>
      <c r="BY55741" s="74"/>
      <c r="BZ55741" s="74"/>
      <c r="CA55741" s="74"/>
      <c r="CF55741" s="79"/>
      <c r="CL55741" s="79"/>
    </row>
    <row r="55742" spans="30:90">
      <c r="AD55742" s="73"/>
      <c r="AE55742" s="74"/>
      <c r="AF55742" s="74"/>
      <c r="BX55742" s="73"/>
      <c r="BY55742" s="74"/>
      <c r="BZ55742" s="74"/>
      <c r="CA55742" s="74"/>
      <c r="CF55742" s="79"/>
      <c r="CL55742" s="79"/>
    </row>
    <row r="55743" spans="30:90">
      <c r="AD55743" s="73"/>
      <c r="AE55743" s="74"/>
      <c r="AF55743" s="74"/>
      <c r="BX55743" s="73"/>
      <c r="BY55743" s="74"/>
      <c r="BZ55743" s="74"/>
      <c r="CA55743" s="74"/>
      <c r="CF55743" s="79"/>
      <c r="CL55743" s="79"/>
    </row>
    <row r="55744" spans="30:90">
      <c r="AD55744" s="73"/>
      <c r="AE55744" s="74"/>
      <c r="AF55744" s="74"/>
      <c r="BX55744" s="73"/>
      <c r="BY55744" s="74"/>
      <c r="BZ55744" s="74"/>
      <c r="CA55744" s="74"/>
      <c r="CF55744" s="79"/>
      <c r="CL55744" s="79"/>
    </row>
    <row r="55745" spans="30:90">
      <c r="AD55745" s="73"/>
      <c r="AE55745" s="74"/>
      <c r="AF55745" s="74"/>
      <c r="BX55745" s="73"/>
      <c r="BY55745" s="74"/>
      <c r="BZ55745" s="74"/>
      <c r="CA55745" s="74"/>
      <c r="CF55745" s="79"/>
      <c r="CL55745" s="79"/>
    </row>
    <row r="55746" spans="30:90">
      <c r="AD55746" s="73"/>
      <c r="AE55746" s="74"/>
      <c r="AF55746" s="74"/>
      <c r="BX55746" s="73"/>
      <c r="BY55746" s="74"/>
      <c r="BZ55746" s="74"/>
      <c r="CA55746" s="74"/>
      <c r="CF55746" s="79"/>
      <c r="CL55746" s="79"/>
    </row>
    <row r="55747" spans="30:90">
      <c r="AD55747" s="73"/>
      <c r="AE55747" s="74"/>
      <c r="AF55747" s="74"/>
      <c r="BX55747" s="73"/>
      <c r="BY55747" s="74"/>
      <c r="BZ55747" s="74"/>
      <c r="CA55747" s="74"/>
      <c r="CF55747" s="79"/>
      <c r="CL55747" s="79"/>
    </row>
    <row r="55748" spans="30:90">
      <c r="AD55748" s="73"/>
      <c r="AE55748" s="74"/>
      <c r="AF55748" s="74"/>
      <c r="BX55748" s="73"/>
      <c r="BY55748" s="74"/>
      <c r="BZ55748" s="74"/>
      <c r="CA55748" s="74"/>
      <c r="CF55748" s="79"/>
      <c r="CL55748" s="79"/>
    </row>
    <row r="55749" spans="30:90">
      <c r="AD55749" s="73"/>
      <c r="AE55749" s="74"/>
      <c r="AF55749" s="74"/>
      <c r="BX55749" s="73"/>
      <c r="BY55749" s="74"/>
      <c r="BZ55749" s="74"/>
      <c r="CA55749" s="74"/>
      <c r="CF55749" s="79"/>
      <c r="CL55749" s="79"/>
    </row>
    <row r="55750" spans="30:90">
      <c r="AD55750" s="73"/>
      <c r="AE55750" s="74"/>
      <c r="AF55750" s="74"/>
      <c r="BX55750" s="73"/>
      <c r="BY55750" s="74"/>
      <c r="BZ55750" s="74"/>
      <c r="CA55750" s="74"/>
      <c r="CF55750" s="79"/>
      <c r="CL55750" s="79"/>
    </row>
    <row r="55751" spans="30:90">
      <c r="AD55751" s="73"/>
      <c r="AE55751" s="74"/>
      <c r="AF55751" s="74"/>
      <c r="BX55751" s="73"/>
      <c r="BY55751" s="74"/>
      <c r="BZ55751" s="74"/>
      <c r="CA55751" s="74"/>
      <c r="CF55751" s="79"/>
      <c r="CL55751" s="79"/>
    </row>
    <row r="55752" spans="30:90">
      <c r="AD55752" s="73"/>
      <c r="AE55752" s="74"/>
      <c r="AF55752" s="74"/>
      <c r="BX55752" s="73"/>
      <c r="BY55752" s="74"/>
      <c r="BZ55752" s="74"/>
      <c r="CA55752" s="74"/>
      <c r="CF55752" s="79"/>
      <c r="CL55752" s="79"/>
    </row>
    <row r="55753" spans="30:90">
      <c r="AD55753" s="73"/>
      <c r="AE55753" s="74"/>
      <c r="AF55753" s="74"/>
      <c r="BX55753" s="73"/>
      <c r="BY55753" s="74"/>
      <c r="BZ55753" s="74"/>
      <c r="CA55753" s="74"/>
      <c r="CF55753" s="79"/>
      <c r="CL55753" s="79"/>
    </row>
    <row r="55754" spans="30:90">
      <c r="AD55754" s="73"/>
      <c r="AE55754" s="74"/>
      <c r="AF55754" s="74"/>
      <c r="BX55754" s="73"/>
      <c r="BY55754" s="74"/>
      <c r="BZ55754" s="74"/>
      <c r="CA55754" s="74"/>
      <c r="CF55754" s="79"/>
      <c r="CL55754" s="79"/>
    </row>
    <row r="55755" spans="30:90">
      <c r="AD55755" s="73"/>
      <c r="AE55755" s="74"/>
      <c r="AF55755" s="74"/>
      <c r="BX55755" s="73"/>
      <c r="BY55755" s="74"/>
      <c r="BZ55755" s="74"/>
      <c r="CA55755" s="74"/>
      <c r="CF55755" s="79"/>
      <c r="CL55755" s="79"/>
    </row>
    <row r="55756" spans="30:90">
      <c r="AD55756" s="73"/>
      <c r="AE55756" s="74"/>
      <c r="AF55756" s="74"/>
      <c r="BX55756" s="73"/>
      <c r="BY55756" s="74"/>
      <c r="BZ55756" s="74"/>
      <c r="CA55756" s="74"/>
      <c r="CF55756" s="79"/>
      <c r="CL55756" s="79"/>
    </row>
    <row r="55757" spans="30:90">
      <c r="AD55757" s="73"/>
      <c r="AE55757" s="74"/>
      <c r="AF55757" s="74"/>
      <c r="BX55757" s="73"/>
      <c r="BY55757" s="74"/>
      <c r="BZ55757" s="74"/>
      <c r="CA55757" s="74"/>
      <c r="CF55757" s="79"/>
      <c r="CL55757" s="79"/>
    </row>
    <row r="55758" spans="30:90">
      <c r="AD55758" s="73"/>
      <c r="AE55758" s="74"/>
      <c r="AF55758" s="74"/>
      <c r="BX55758" s="73"/>
      <c r="BY55758" s="74"/>
      <c r="BZ55758" s="74"/>
      <c r="CA55758" s="74"/>
      <c r="CF55758" s="79"/>
      <c r="CL55758" s="79"/>
    </row>
    <row r="55759" spans="30:90">
      <c r="AD55759" s="73"/>
      <c r="AE55759" s="74"/>
      <c r="AF55759" s="74"/>
      <c r="BX55759" s="73"/>
      <c r="BY55759" s="74"/>
      <c r="BZ55759" s="74"/>
      <c r="CA55759" s="74"/>
      <c r="CF55759" s="79"/>
      <c r="CL55759" s="79"/>
    </row>
    <row r="55760" spans="30:90">
      <c r="AD55760" s="73"/>
      <c r="AE55760" s="74"/>
      <c r="AF55760" s="74"/>
      <c r="BX55760" s="73"/>
      <c r="BY55760" s="74"/>
      <c r="BZ55760" s="74"/>
      <c r="CA55760" s="74"/>
      <c r="CF55760" s="79"/>
      <c r="CL55760" s="79"/>
    </row>
    <row r="55761" spans="30:90">
      <c r="AD55761" s="73"/>
      <c r="AE55761" s="74"/>
      <c r="AF55761" s="74"/>
      <c r="BX55761" s="73"/>
      <c r="BY55761" s="74"/>
      <c r="BZ55761" s="74"/>
      <c r="CA55761" s="74"/>
      <c r="CF55761" s="79"/>
      <c r="CL55761" s="79"/>
    </row>
    <row r="55762" spans="30:90">
      <c r="AD55762" s="73"/>
      <c r="AE55762" s="74"/>
      <c r="AF55762" s="74"/>
      <c r="BX55762" s="73"/>
      <c r="BY55762" s="74"/>
      <c r="BZ55762" s="74"/>
      <c r="CA55762" s="74"/>
      <c r="CF55762" s="79"/>
      <c r="CL55762" s="79"/>
    </row>
    <row r="55763" spans="30:90">
      <c r="AD55763" s="73"/>
      <c r="AE55763" s="74"/>
      <c r="AF55763" s="74"/>
      <c r="BX55763" s="73"/>
      <c r="BY55763" s="74"/>
      <c r="BZ55763" s="74"/>
      <c r="CA55763" s="74"/>
      <c r="CF55763" s="79"/>
      <c r="CL55763" s="79"/>
    </row>
    <row r="55764" spans="30:90">
      <c r="AD55764" s="73"/>
      <c r="AE55764" s="74"/>
      <c r="AF55764" s="74"/>
      <c r="BX55764" s="73"/>
      <c r="BY55764" s="74"/>
      <c r="BZ55764" s="74"/>
      <c r="CA55764" s="74"/>
      <c r="CF55764" s="79"/>
      <c r="CL55764" s="79"/>
    </row>
    <row r="55765" spans="30:90">
      <c r="AD55765" s="73"/>
      <c r="AE55765" s="74"/>
      <c r="AF55765" s="74"/>
      <c r="BX55765" s="73"/>
      <c r="BY55765" s="74"/>
      <c r="BZ55765" s="74"/>
      <c r="CA55765" s="74"/>
      <c r="CF55765" s="79"/>
      <c r="CL55765" s="79"/>
    </row>
    <row r="55766" spans="30:90">
      <c r="AD55766" s="73"/>
      <c r="AE55766" s="74"/>
      <c r="AF55766" s="74"/>
      <c r="BX55766" s="73"/>
      <c r="BY55766" s="74"/>
      <c r="BZ55766" s="74"/>
      <c r="CA55766" s="74"/>
      <c r="CF55766" s="79"/>
      <c r="CL55766" s="79"/>
    </row>
    <row r="55767" spans="30:90">
      <c r="AD55767" s="73"/>
      <c r="AE55767" s="74"/>
      <c r="AF55767" s="74"/>
      <c r="BX55767" s="73"/>
      <c r="BY55767" s="74"/>
      <c r="BZ55767" s="74"/>
      <c r="CA55767" s="74"/>
      <c r="CF55767" s="79"/>
      <c r="CL55767" s="79"/>
    </row>
    <row r="55768" spans="30:90">
      <c r="AD55768" s="73"/>
      <c r="AE55768" s="74"/>
      <c r="AF55768" s="74"/>
      <c r="BX55768" s="73"/>
      <c r="BY55768" s="74"/>
      <c r="BZ55768" s="74"/>
      <c r="CA55768" s="74"/>
      <c r="CF55768" s="79"/>
      <c r="CL55768" s="79"/>
    </row>
    <row r="55769" spans="30:90">
      <c r="AD55769" s="73"/>
      <c r="AE55769" s="74"/>
      <c r="AF55769" s="74"/>
      <c r="BX55769" s="73"/>
      <c r="BY55769" s="74"/>
      <c r="BZ55769" s="74"/>
      <c r="CA55769" s="74"/>
      <c r="CF55769" s="79"/>
      <c r="CL55769" s="79"/>
    </row>
    <row r="55770" spans="30:90">
      <c r="AD55770" s="73"/>
      <c r="AE55770" s="74"/>
      <c r="AF55770" s="74"/>
      <c r="BX55770" s="73"/>
      <c r="BY55770" s="74"/>
      <c r="BZ55770" s="74"/>
      <c r="CA55770" s="74"/>
      <c r="CF55770" s="79"/>
      <c r="CL55770" s="79"/>
    </row>
    <row r="55771" spans="30:90">
      <c r="AD55771" s="73"/>
      <c r="AE55771" s="74"/>
      <c r="AF55771" s="74"/>
      <c r="BX55771" s="73"/>
      <c r="BY55771" s="74"/>
      <c r="BZ55771" s="74"/>
      <c r="CA55771" s="74"/>
      <c r="CF55771" s="79"/>
      <c r="CL55771" s="79"/>
    </row>
    <row r="55772" spans="30:90">
      <c r="AD55772" s="73"/>
      <c r="AE55772" s="74"/>
      <c r="AF55772" s="74"/>
      <c r="BX55772" s="73"/>
      <c r="BY55772" s="74"/>
      <c r="BZ55772" s="74"/>
      <c r="CA55772" s="74"/>
      <c r="CF55772" s="79"/>
      <c r="CL55772" s="79"/>
    </row>
    <row r="55773" spans="30:90">
      <c r="AD55773" s="73"/>
      <c r="AE55773" s="74"/>
      <c r="AF55773" s="74"/>
      <c r="BX55773" s="73"/>
      <c r="BY55773" s="74"/>
      <c r="BZ55773" s="74"/>
      <c r="CA55773" s="74"/>
      <c r="CF55773" s="79"/>
      <c r="CL55773" s="79"/>
    </row>
    <row r="55774" spans="30:90">
      <c r="AD55774" s="73"/>
      <c r="AE55774" s="74"/>
      <c r="AF55774" s="74"/>
      <c r="BX55774" s="73"/>
      <c r="BY55774" s="74"/>
      <c r="BZ55774" s="74"/>
      <c r="CA55774" s="74"/>
      <c r="CF55774" s="79"/>
      <c r="CL55774" s="79"/>
    </row>
    <row r="55775" spans="30:90">
      <c r="AD55775" s="73"/>
      <c r="AE55775" s="74"/>
      <c r="AF55775" s="74"/>
      <c r="BX55775" s="73"/>
      <c r="BY55775" s="74"/>
      <c r="BZ55775" s="74"/>
      <c r="CA55775" s="74"/>
      <c r="CF55775" s="79"/>
      <c r="CL55775" s="79"/>
    </row>
    <row r="55776" spans="30:90">
      <c r="AD55776" s="73"/>
      <c r="AE55776" s="74"/>
      <c r="AF55776" s="74"/>
      <c r="BX55776" s="73"/>
      <c r="BY55776" s="74"/>
      <c r="BZ55776" s="74"/>
      <c r="CA55776" s="74"/>
      <c r="CF55776" s="79"/>
      <c r="CL55776" s="79"/>
    </row>
    <row r="55777" spans="30:90">
      <c r="AD55777" s="73"/>
      <c r="AE55777" s="74"/>
      <c r="AF55777" s="74"/>
      <c r="BX55777" s="73"/>
      <c r="BY55777" s="74"/>
      <c r="BZ55777" s="74"/>
      <c r="CA55777" s="74"/>
      <c r="CF55777" s="79"/>
      <c r="CL55777" s="79"/>
    </row>
    <row r="55778" spans="30:90">
      <c r="AD55778" s="73"/>
      <c r="AE55778" s="74"/>
      <c r="AF55778" s="74"/>
      <c r="BX55778" s="73"/>
      <c r="BY55778" s="74"/>
      <c r="BZ55778" s="74"/>
      <c r="CA55778" s="74"/>
      <c r="CF55778" s="79"/>
      <c r="CL55778" s="79"/>
    </row>
    <row r="55779" spans="30:90">
      <c r="AD55779" s="73"/>
      <c r="AE55779" s="74"/>
      <c r="AF55779" s="74"/>
      <c r="BX55779" s="73"/>
      <c r="BY55779" s="74"/>
      <c r="BZ55779" s="74"/>
      <c r="CA55779" s="74"/>
      <c r="CF55779" s="79"/>
      <c r="CL55779" s="79"/>
    </row>
    <row r="55780" spans="30:90">
      <c r="AD55780" s="73"/>
      <c r="AE55780" s="74"/>
      <c r="AF55780" s="74"/>
      <c r="BX55780" s="73"/>
      <c r="BY55780" s="74"/>
      <c r="BZ55780" s="74"/>
      <c r="CA55780" s="74"/>
      <c r="CF55780" s="79"/>
      <c r="CL55780" s="79"/>
    </row>
    <row r="55781" spans="30:90">
      <c r="AD55781" s="73"/>
      <c r="AE55781" s="74"/>
      <c r="AF55781" s="74"/>
      <c r="BX55781" s="73"/>
      <c r="BY55781" s="74"/>
      <c r="BZ55781" s="74"/>
      <c r="CA55781" s="74"/>
      <c r="CF55781" s="79"/>
      <c r="CL55781" s="79"/>
    </row>
    <row r="55782" spans="30:90">
      <c r="AD55782" s="73"/>
      <c r="AE55782" s="74"/>
      <c r="AF55782" s="74"/>
      <c r="BX55782" s="73"/>
      <c r="BY55782" s="74"/>
      <c r="BZ55782" s="74"/>
      <c r="CA55782" s="74"/>
      <c r="CF55782" s="79"/>
      <c r="CL55782" s="79"/>
    </row>
    <row r="55783" spans="30:90">
      <c r="AD55783" s="73"/>
      <c r="AE55783" s="74"/>
      <c r="AF55783" s="74"/>
      <c r="BX55783" s="73"/>
      <c r="BY55783" s="74"/>
      <c r="BZ55783" s="74"/>
      <c r="CA55783" s="74"/>
      <c r="CF55783" s="79"/>
      <c r="CL55783" s="79"/>
    </row>
    <row r="55784" spans="30:90">
      <c r="AD55784" s="73"/>
      <c r="AE55784" s="74"/>
      <c r="AF55784" s="74"/>
      <c r="BX55784" s="73"/>
      <c r="BY55784" s="74"/>
      <c r="BZ55784" s="74"/>
      <c r="CA55784" s="74"/>
      <c r="CF55784" s="79"/>
      <c r="CL55784" s="79"/>
    </row>
    <row r="55785" spans="30:90">
      <c r="AD55785" s="73"/>
      <c r="AE55785" s="74"/>
      <c r="AF55785" s="74"/>
      <c r="BX55785" s="73"/>
      <c r="BY55785" s="74"/>
      <c r="BZ55785" s="74"/>
      <c r="CA55785" s="74"/>
      <c r="CF55785" s="79"/>
      <c r="CL55785" s="79"/>
    </row>
    <row r="55786" spans="30:90">
      <c r="AD55786" s="73"/>
      <c r="AE55786" s="74"/>
      <c r="AF55786" s="74"/>
      <c r="BX55786" s="73"/>
      <c r="BY55786" s="74"/>
      <c r="BZ55786" s="74"/>
      <c r="CA55786" s="74"/>
      <c r="CF55786" s="79"/>
      <c r="CL55786" s="79"/>
    </row>
    <row r="55787" spans="30:90">
      <c r="AD55787" s="73"/>
      <c r="AE55787" s="74"/>
      <c r="AF55787" s="74"/>
      <c r="BX55787" s="73"/>
      <c r="BY55787" s="74"/>
      <c r="BZ55787" s="74"/>
      <c r="CA55787" s="74"/>
      <c r="CF55787" s="79"/>
      <c r="CL55787" s="79"/>
    </row>
    <row r="55788" spans="30:90">
      <c r="AD55788" s="73"/>
      <c r="AE55788" s="74"/>
      <c r="AF55788" s="74"/>
      <c r="BX55788" s="73"/>
      <c r="BY55788" s="74"/>
      <c r="BZ55788" s="74"/>
      <c r="CA55788" s="74"/>
      <c r="CF55788" s="79"/>
      <c r="CL55788" s="79"/>
    </row>
    <row r="55789" spans="30:90">
      <c r="AD55789" s="73"/>
      <c r="AE55789" s="74"/>
      <c r="AF55789" s="74"/>
      <c r="BX55789" s="73"/>
      <c r="BY55789" s="74"/>
      <c r="BZ55789" s="74"/>
      <c r="CA55789" s="74"/>
      <c r="CF55789" s="79"/>
      <c r="CL55789" s="79"/>
    </row>
    <row r="55790" spans="30:90">
      <c r="AD55790" s="73"/>
      <c r="AE55790" s="74"/>
      <c r="AF55790" s="74"/>
      <c r="BX55790" s="73"/>
      <c r="BY55790" s="74"/>
      <c r="BZ55790" s="74"/>
      <c r="CA55790" s="74"/>
      <c r="CF55790" s="79"/>
      <c r="CL55790" s="79"/>
    </row>
    <row r="55791" spans="30:90">
      <c r="AD55791" s="73"/>
      <c r="AE55791" s="74"/>
      <c r="AF55791" s="74"/>
      <c r="BX55791" s="73"/>
      <c r="BY55791" s="74"/>
      <c r="BZ55791" s="74"/>
      <c r="CA55791" s="74"/>
      <c r="CF55791" s="79"/>
      <c r="CL55791" s="79"/>
    </row>
    <row r="55792" spans="30:90">
      <c r="AD55792" s="73"/>
      <c r="AE55792" s="74"/>
      <c r="AF55792" s="74"/>
      <c r="BX55792" s="73"/>
      <c r="BY55792" s="74"/>
      <c r="BZ55792" s="74"/>
      <c r="CA55792" s="74"/>
      <c r="CF55792" s="79"/>
      <c r="CL55792" s="79"/>
    </row>
    <row r="55793" spans="30:90">
      <c r="AD55793" s="73"/>
      <c r="AE55793" s="74"/>
      <c r="AF55793" s="74"/>
      <c r="BX55793" s="73"/>
      <c r="BY55793" s="74"/>
      <c r="BZ55793" s="74"/>
      <c r="CA55793" s="74"/>
      <c r="CF55793" s="79"/>
      <c r="CL55793" s="79"/>
    </row>
    <row r="55794" spans="30:90">
      <c r="AD55794" s="73"/>
      <c r="AE55794" s="74"/>
      <c r="AF55794" s="74"/>
      <c r="BX55794" s="73"/>
      <c r="BY55794" s="74"/>
      <c r="BZ55794" s="74"/>
      <c r="CA55794" s="74"/>
      <c r="CF55794" s="79"/>
      <c r="CL55794" s="79"/>
    </row>
    <row r="55795" spans="30:90">
      <c r="AD55795" s="73"/>
      <c r="AE55795" s="74"/>
      <c r="AF55795" s="74"/>
      <c r="BX55795" s="73"/>
      <c r="BY55795" s="74"/>
      <c r="BZ55795" s="74"/>
      <c r="CA55795" s="74"/>
      <c r="CF55795" s="79"/>
      <c r="CL55795" s="79"/>
    </row>
    <row r="55796" spans="30:90">
      <c r="AD55796" s="73"/>
      <c r="AE55796" s="74"/>
      <c r="AF55796" s="74"/>
      <c r="BX55796" s="73"/>
      <c r="BY55796" s="74"/>
      <c r="BZ55796" s="74"/>
      <c r="CA55796" s="74"/>
      <c r="CF55796" s="79"/>
      <c r="CL55796" s="79"/>
    </row>
    <row r="55797" spans="30:90">
      <c r="AD55797" s="73"/>
      <c r="AE55797" s="74"/>
      <c r="AF55797" s="74"/>
      <c r="BX55797" s="73"/>
      <c r="BY55797" s="74"/>
      <c r="BZ55797" s="74"/>
      <c r="CA55797" s="74"/>
      <c r="CF55797" s="79"/>
      <c r="CL55797" s="79"/>
    </row>
    <row r="55798" spans="30:90">
      <c r="AD55798" s="73"/>
      <c r="AE55798" s="74"/>
      <c r="AF55798" s="74"/>
      <c r="BX55798" s="73"/>
      <c r="BY55798" s="74"/>
      <c r="BZ55798" s="74"/>
      <c r="CA55798" s="74"/>
      <c r="CF55798" s="79"/>
      <c r="CL55798" s="79"/>
    </row>
    <row r="55799" spans="30:90">
      <c r="AD55799" s="73"/>
      <c r="AE55799" s="74"/>
      <c r="AF55799" s="74"/>
      <c r="BX55799" s="73"/>
      <c r="BY55799" s="74"/>
      <c r="BZ55799" s="74"/>
      <c r="CA55799" s="74"/>
      <c r="CF55799" s="79"/>
      <c r="CL55799" s="79"/>
    </row>
    <row r="55800" spans="30:90">
      <c r="AD55800" s="73"/>
      <c r="AE55800" s="74"/>
      <c r="AF55800" s="74"/>
      <c r="BX55800" s="73"/>
      <c r="BY55800" s="74"/>
      <c r="BZ55800" s="74"/>
      <c r="CA55800" s="74"/>
      <c r="CF55800" s="79"/>
      <c r="CL55800" s="79"/>
    </row>
    <row r="55801" spans="30:90">
      <c r="AD55801" s="73"/>
      <c r="AE55801" s="74"/>
      <c r="AF55801" s="74"/>
      <c r="BX55801" s="73"/>
      <c r="BY55801" s="74"/>
      <c r="BZ55801" s="74"/>
      <c r="CA55801" s="74"/>
      <c r="CF55801" s="79"/>
      <c r="CL55801" s="79"/>
    </row>
    <row r="55802" spans="30:90">
      <c r="AD55802" s="73"/>
      <c r="AE55802" s="74"/>
      <c r="AF55802" s="74"/>
      <c r="BX55802" s="73"/>
      <c r="BY55802" s="74"/>
      <c r="BZ55802" s="74"/>
      <c r="CA55802" s="74"/>
      <c r="CF55802" s="79"/>
      <c r="CL55802" s="79"/>
    </row>
    <row r="55803" spans="30:90">
      <c r="AD55803" s="73"/>
      <c r="AE55803" s="74"/>
      <c r="AF55803" s="74"/>
      <c r="BX55803" s="73"/>
      <c r="BY55803" s="74"/>
      <c r="BZ55803" s="74"/>
      <c r="CA55803" s="74"/>
      <c r="CF55803" s="79"/>
      <c r="CL55803" s="79"/>
    </row>
    <row r="55804" spans="30:90">
      <c r="AD55804" s="73"/>
      <c r="AE55804" s="74"/>
      <c r="AF55804" s="74"/>
      <c r="BX55804" s="73"/>
      <c r="BY55804" s="74"/>
      <c r="BZ55804" s="74"/>
      <c r="CA55804" s="74"/>
      <c r="CF55804" s="79"/>
      <c r="CL55804" s="79"/>
    </row>
    <row r="55805" spans="30:90">
      <c r="AD55805" s="73"/>
      <c r="AE55805" s="74"/>
      <c r="AF55805" s="74"/>
      <c r="BX55805" s="73"/>
      <c r="BY55805" s="74"/>
      <c r="BZ55805" s="74"/>
      <c r="CA55805" s="74"/>
      <c r="CF55805" s="79"/>
      <c r="CL55805" s="79"/>
    </row>
    <row r="55806" spans="30:90">
      <c r="AD55806" s="73"/>
      <c r="AE55806" s="74"/>
      <c r="AF55806" s="74"/>
      <c r="BX55806" s="73"/>
      <c r="BY55806" s="74"/>
      <c r="BZ55806" s="74"/>
      <c r="CA55806" s="74"/>
      <c r="CF55806" s="79"/>
      <c r="CL55806" s="79"/>
    </row>
    <row r="55807" spans="30:90">
      <c r="AD55807" s="73"/>
      <c r="AE55807" s="74"/>
      <c r="AF55807" s="74"/>
      <c r="BX55807" s="73"/>
      <c r="BY55807" s="74"/>
      <c r="BZ55807" s="74"/>
      <c r="CA55807" s="74"/>
      <c r="CF55807" s="79"/>
      <c r="CL55807" s="79"/>
    </row>
    <row r="55808" spans="30:90">
      <c r="AD55808" s="73"/>
      <c r="AE55808" s="74"/>
      <c r="AF55808" s="74"/>
      <c r="BX55808" s="73"/>
      <c r="BY55808" s="74"/>
      <c r="BZ55808" s="74"/>
      <c r="CA55808" s="74"/>
      <c r="CF55808" s="79"/>
      <c r="CL55808" s="79"/>
    </row>
    <row r="55809" spans="30:90">
      <c r="AD55809" s="73"/>
      <c r="AE55809" s="74"/>
      <c r="AF55809" s="74"/>
      <c r="BX55809" s="73"/>
      <c r="BY55809" s="74"/>
      <c r="BZ55809" s="74"/>
      <c r="CA55809" s="74"/>
      <c r="CF55809" s="79"/>
      <c r="CL55809" s="79"/>
    </row>
    <row r="55810" spans="30:90">
      <c r="AD55810" s="73"/>
      <c r="AE55810" s="74"/>
      <c r="AF55810" s="74"/>
      <c r="BX55810" s="73"/>
      <c r="BY55810" s="74"/>
      <c r="BZ55810" s="74"/>
      <c r="CA55810" s="74"/>
      <c r="CF55810" s="79"/>
      <c r="CL55810" s="79"/>
    </row>
    <row r="55811" spans="30:90">
      <c r="AD55811" s="73"/>
      <c r="AE55811" s="74"/>
      <c r="AF55811" s="74"/>
      <c r="BX55811" s="73"/>
      <c r="BY55811" s="74"/>
      <c r="BZ55811" s="74"/>
      <c r="CA55811" s="74"/>
      <c r="CF55811" s="79"/>
      <c r="CL55811" s="79"/>
    </row>
    <row r="55812" spans="30:90">
      <c r="AD55812" s="73"/>
      <c r="AE55812" s="74"/>
      <c r="AF55812" s="74"/>
      <c r="BX55812" s="73"/>
      <c r="BY55812" s="74"/>
      <c r="BZ55812" s="74"/>
      <c r="CA55812" s="74"/>
      <c r="CF55812" s="79"/>
      <c r="CL55812" s="79"/>
    </row>
    <row r="55813" spans="30:90">
      <c r="AD55813" s="73"/>
      <c r="AE55813" s="74"/>
      <c r="AF55813" s="74"/>
      <c r="BX55813" s="73"/>
      <c r="BY55813" s="74"/>
      <c r="BZ55813" s="74"/>
      <c r="CA55813" s="74"/>
      <c r="CF55813" s="79"/>
      <c r="CL55813" s="79"/>
    </row>
    <row r="55814" spans="30:90">
      <c r="AD55814" s="73"/>
      <c r="AE55814" s="74"/>
      <c r="AF55814" s="74"/>
      <c r="BX55814" s="73"/>
      <c r="BY55814" s="74"/>
      <c r="BZ55814" s="74"/>
      <c r="CA55814" s="74"/>
      <c r="CF55814" s="79"/>
      <c r="CL55814" s="79"/>
    </row>
    <row r="55815" spans="30:90">
      <c r="AD55815" s="73"/>
      <c r="AE55815" s="74"/>
      <c r="AF55815" s="74"/>
      <c r="BX55815" s="73"/>
      <c r="BY55815" s="74"/>
      <c r="BZ55815" s="74"/>
      <c r="CA55815" s="74"/>
      <c r="CF55815" s="79"/>
      <c r="CL55815" s="79"/>
    </row>
    <row r="55816" spans="30:90">
      <c r="AD55816" s="73"/>
      <c r="AE55816" s="74"/>
      <c r="AF55816" s="74"/>
      <c r="BX55816" s="73"/>
      <c r="BY55816" s="74"/>
      <c r="BZ55816" s="74"/>
      <c r="CA55816" s="74"/>
      <c r="CF55816" s="79"/>
      <c r="CL55816" s="79"/>
    </row>
    <row r="55817" spans="30:90">
      <c r="AD55817" s="73"/>
      <c r="AE55817" s="74"/>
      <c r="AF55817" s="74"/>
      <c r="BX55817" s="73"/>
      <c r="BY55817" s="74"/>
      <c r="BZ55817" s="74"/>
      <c r="CA55817" s="74"/>
      <c r="CF55817" s="79"/>
      <c r="CL55817" s="79"/>
    </row>
    <row r="55818" spans="30:90">
      <c r="AD55818" s="73"/>
      <c r="AE55818" s="74"/>
      <c r="AF55818" s="74"/>
      <c r="BX55818" s="73"/>
      <c r="BY55818" s="74"/>
      <c r="BZ55818" s="74"/>
      <c r="CA55818" s="74"/>
      <c r="CF55818" s="79"/>
      <c r="CL55818" s="79"/>
    </row>
    <row r="55819" spans="30:90">
      <c r="AD55819" s="73"/>
      <c r="AE55819" s="74"/>
      <c r="AF55819" s="74"/>
      <c r="BX55819" s="73"/>
      <c r="BY55819" s="74"/>
      <c r="BZ55819" s="74"/>
      <c r="CA55819" s="74"/>
      <c r="CF55819" s="79"/>
      <c r="CL55819" s="79"/>
    </row>
    <row r="55820" spans="30:90">
      <c r="AD55820" s="73"/>
      <c r="AE55820" s="74"/>
      <c r="AF55820" s="74"/>
      <c r="BX55820" s="73"/>
      <c r="BY55820" s="74"/>
      <c r="BZ55820" s="74"/>
      <c r="CA55820" s="74"/>
      <c r="CF55820" s="79"/>
      <c r="CL55820" s="79"/>
    </row>
    <row r="55821" spans="30:90">
      <c r="AD55821" s="73"/>
      <c r="AE55821" s="74"/>
      <c r="AF55821" s="74"/>
      <c r="BX55821" s="73"/>
      <c r="BY55821" s="74"/>
      <c r="BZ55821" s="74"/>
      <c r="CA55821" s="74"/>
      <c r="CF55821" s="79"/>
      <c r="CL55821" s="79"/>
    </row>
    <row r="55822" spans="30:90">
      <c r="AD55822" s="73"/>
      <c r="AE55822" s="74"/>
      <c r="AF55822" s="74"/>
      <c r="BX55822" s="73"/>
      <c r="BY55822" s="74"/>
      <c r="BZ55822" s="74"/>
      <c r="CA55822" s="74"/>
      <c r="CF55822" s="79"/>
      <c r="CL55822" s="79"/>
    </row>
    <row r="55823" spans="30:90">
      <c r="AD55823" s="73"/>
      <c r="AE55823" s="74"/>
      <c r="AF55823" s="74"/>
      <c r="BX55823" s="73"/>
      <c r="BY55823" s="74"/>
      <c r="BZ55823" s="74"/>
      <c r="CA55823" s="74"/>
      <c r="CF55823" s="79"/>
      <c r="CL55823" s="79"/>
    </row>
    <row r="55824" spans="30:90">
      <c r="AD55824" s="73"/>
      <c r="AE55824" s="74"/>
      <c r="AF55824" s="74"/>
      <c r="BX55824" s="73"/>
      <c r="BY55824" s="74"/>
      <c r="BZ55824" s="74"/>
      <c r="CA55824" s="74"/>
      <c r="CF55824" s="79"/>
      <c r="CL55824" s="79"/>
    </row>
    <row r="55825" spans="30:90">
      <c r="AD55825" s="73"/>
      <c r="AE55825" s="74"/>
      <c r="AF55825" s="74"/>
      <c r="BX55825" s="73"/>
      <c r="BY55825" s="74"/>
      <c r="BZ55825" s="74"/>
      <c r="CA55825" s="74"/>
      <c r="CF55825" s="79"/>
      <c r="CL55825" s="79"/>
    </row>
    <row r="55826" spans="30:90">
      <c r="AD55826" s="73"/>
      <c r="AE55826" s="74"/>
      <c r="AF55826" s="74"/>
      <c r="BX55826" s="73"/>
      <c r="BY55826" s="74"/>
      <c r="BZ55826" s="74"/>
      <c r="CA55826" s="74"/>
      <c r="CF55826" s="79"/>
      <c r="CL55826" s="79"/>
    </row>
    <row r="55827" spans="30:90">
      <c r="AD55827" s="73"/>
      <c r="AE55827" s="74"/>
      <c r="AF55827" s="74"/>
      <c r="BX55827" s="73"/>
      <c r="BY55827" s="74"/>
      <c r="BZ55827" s="74"/>
      <c r="CA55827" s="74"/>
      <c r="CF55827" s="79"/>
      <c r="CL55827" s="79"/>
    </row>
    <row r="55828" spans="30:90">
      <c r="AD55828" s="73"/>
      <c r="AE55828" s="74"/>
      <c r="AF55828" s="74"/>
      <c r="BX55828" s="73"/>
      <c r="BY55828" s="74"/>
      <c r="BZ55828" s="74"/>
      <c r="CA55828" s="74"/>
      <c r="CF55828" s="79"/>
      <c r="CL55828" s="79"/>
    </row>
    <row r="55829" spans="30:90">
      <c r="AD55829" s="73"/>
      <c r="AE55829" s="74"/>
      <c r="AF55829" s="74"/>
      <c r="BX55829" s="73"/>
      <c r="BY55829" s="74"/>
      <c r="BZ55829" s="74"/>
      <c r="CA55829" s="74"/>
      <c r="CF55829" s="79"/>
      <c r="CL55829" s="79"/>
    </row>
    <row r="55830" spans="30:90">
      <c r="AD55830" s="73"/>
      <c r="AE55830" s="74"/>
      <c r="AF55830" s="74"/>
      <c r="BX55830" s="73"/>
      <c r="BY55830" s="74"/>
      <c r="BZ55830" s="74"/>
      <c r="CA55830" s="74"/>
      <c r="CF55830" s="79"/>
      <c r="CL55830" s="79"/>
    </row>
    <row r="55831" spans="30:90">
      <c r="AD55831" s="73"/>
      <c r="AE55831" s="74"/>
      <c r="AF55831" s="74"/>
      <c r="BX55831" s="73"/>
      <c r="BY55831" s="74"/>
      <c r="BZ55831" s="74"/>
      <c r="CA55831" s="74"/>
      <c r="CF55831" s="79"/>
      <c r="CL55831" s="79"/>
    </row>
    <row r="55832" spans="30:90">
      <c r="AD55832" s="73"/>
      <c r="AE55832" s="74"/>
      <c r="AF55832" s="74"/>
      <c r="BX55832" s="73"/>
      <c r="BY55832" s="74"/>
      <c r="BZ55832" s="74"/>
      <c r="CA55832" s="74"/>
      <c r="CF55832" s="79"/>
      <c r="CL55832" s="79"/>
    </row>
    <row r="55833" spans="30:90">
      <c r="AD55833" s="73"/>
      <c r="AE55833" s="74"/>
      <c r="AF55833" s="74"/>
      <c r="BX55833" s="73"/>
      <c r="BY55833" s="74"/>
      <c r="BZ55833" s="74"/>
      <c r="CA55833" s="74"/>
      <c r="CF55833" s="79"/>
      <c r="CL55833" s="79"/>
    </row>
    <row r="55834" spans="30:90">
      <c r="AD55834" s="73"/>
      <c r="AE55834" s="74"/>
      <c r="AF55834" s="74"/>
      <c r="BX55834" s="73"/>
      <c r="BY55834" s="74"/>
      <c r="BZ55834" s="74"/>
      <c r="CA55834" s="74"/>
      <c r="CF55834" s="79"/>
      <c r="CL55834" s="79"/>
    </row>
    <row r="55835" spans="30:90">
      <c r="AD55835" s="73"/>
      <c r="AE55835" s="74"/>
      <c r="AF55835" s="74"/>
      <c r="BX55835" s="73"/>
      <c r="BY55835" s="74"/>
      <c r="BZ55835" s="74"/>
      <c r="CA55835" s="74"/>
      <c r="CF55835" s="79"/>
      <c r="CL55835" s="79"/>
    </row>
    <row r="55836" spans="30:90">
      <c r="AD55836" s="73"/>
      <c r="AE55836" s="74"/>
      <c r="AF55836" s="74"/>
      <c r="BX55836" s="73"/>
      <c r="BY55836" s="74"/>
      <c r="BZ55836" s="74"/>
      <c r="CA55836" s="74"/>
      <c r="CF55836" s="79"/>
      <c r="CL55836" s="79"/>
    </row>
    <row r="55837" spans="30:90">
      <c r="AD55837" s="73"/>
      <c r="AE55837" s="74"/>
      <c r="AF55837" s="74"/>
      <c r="BX55837" s="73"/>
      <c r="BY55837" s="74"/>
      <c r="BZ55837" s="74"/>
      <c r="CA55837" s="74"/>
      <c r="CF55837" s="79"/>
      <c r="CL55837" s="79"/>
    </row>
    <row r="55838" spans="30:90">
      <c r="AD55838" s="73"/>
      <c r="AE55838" s="74"/>
      <c r="AF55838" s="74"/>
      <c r="BX55838" s="73"/>
      <c r="BY55838" s="74"/>
      <c r="BZ55838" s="74"/>
      <c r="CA55838" s="74"/>
      <c r="CF55838" s="79"/>
      <c r="CL55838" s="79"/>
    </row>
    <row r="55839" spans="30:90">
      <c r="AD55839" s="73"/>
      <c r="AE55839" s="74"/>
      <c r="AF55839" s="74"/>
      <c r="BX55839" s="73"/>
      <c r="BY55839" s="74"/>
      <c r="BZ55839" s="74"/>
      <c r="CA55839" s="74"/>
      <c r="CF55839" s="79"/>
      <c r="CL55839" s="79"/>
    </row>
    <row r="55840" spans="30:90">
      <c r="AD55840" s="73"/>
      <c r="AE55840" s="74"/>
      <c r="AF55840" s="74"/>
      <c r="BX55840" s="73"/>
      <c r="BY55840" s="74"/>
      <c r="BZ55840" s="74"/>
      <c r="CA55840" s="74"/>
      <c r="CF55840" s="79"/>
      <c r="CL55840" s="79"/>
    </row>
    <row r="55841" spans="30:90">
      <c r="AD55841" s="73"/>
      <c r="AE55841" s="74"/>
      <c r="AF55841" s="74"/>
      <c r="BX55841" s="73"/>
      <c r="BY55841" s="74"/>
      <c r="BZ55841" s="74"/>
      <c r="CA55841" s="74"/>
      <c r="CF55841" s="79"/>
      <c r="CL55841" s="79"/>
    </row>
    <row r="55842" spans="30:90">
      <c r="AD55842" s="73"/>
      <c r="AE55842" s="74"/>
      <c r="AF55842" s="74"/>
      <c r="BX55842" s="73"/>
      <c r="BY55842" s="74"/>
      <c r="BZ55842" s="74"/>
      <c r="CA55842" s="74"/>
      <c r="CF55842" s="79"/>
      <c r="CL55842" s="79"/>
    </row>
    <row r="55843" spans="30:90">
      <c r="AD55843" s="73"/>
      <c r="AE55843" s="74"/>
      <c r="AF55843" s="74"/>
      <c r="BX55843" s="73"/>
      <c r="BY55843" s="74"/>
      <c r="BZ55843" s="74"/>
      <c r="CA55843" s="74"/>
      <c r="CF55843" s="79"/>
      <c r="CL55843" s="79"/>
    </row>
    <row r="55844" spans="30:90">
      <c r="AD55844" s="73"/>
      <c r="AE55844" s="74"/>
      <c r="AF55844" s="74"/>
      <c r="BX55844" s="73"/>
      <c r="BY55844" s="74"/>
      <c r="BZ55844" s="74"/>
      <c r="CA55844" s="74"/>
      <c r="CF55844" s="79"/>
      <c r="CL55844" s="79"/>
    </row>
    <row r="55845" spans="30:90">
      <c r="AD55845" s="73"/>
      <c r="AE55845" s="74"/>
      <c r="AF55845" s="74"/>
      <c r="BX55845" s="73"/>
      <c r="BY55845" s="74"/>
      <c r="BZ55845" s="74"/>
      <c r="CA55845" s="74"/>
      <c r="CF55845" s="79"/>
      <c r="CL55845" s="79"/>
    </row>
    <row r="55846" spans="30:90">
      <c r="AD55846" s="73"/>
      <c r="AE55846" s="74"/>
      <c r="AF55846" s="74"/>
      <c r="BX55846" s="73"/>
      <c r="BY55846" s="74"/>
      <c r="BZ55846" s="74"/>
      <c r="CA55846" s="74"/>
      <c r="CF55846" s="79"/>
      <c r="CL55846" s="79"/>
    </row>
    <row r="55847" spans="30:90">
      <c r="AD55847" s="73"/>
      <c r="AE55847" s="74"/>
      <c r="AF55847" s="74"/>
      <c r="BX55847" s="73"/>
      <c r="BY55847" s="74"/>
      <c r="BZ55847" s="74"/>
      <c r="CA55847" s="74"/>
      <c r="CF55847" s="79"/>
      <c r="CL55847" s="79"/>
    </row>
    <row r="55848" spans="30:90">
      <c r="AD55848" s="73"/>
      <c r="AE55848" s="74"/>
      <c r="AF55848" s="74"/>
      <c r="BX55848" s="73"/>
      <c r="BY55848" s="74"/>
      <c r="BZ55848" s="74"/>
      <c r="CA55848" s="74"/>
      <c r="CF55848" s="79"/>
      <c r="CL55848" s="79"/>
    </row>
    <row r="55849" spans="30:90">
      <c r="AD55849" s="73"/>
      <c r="AE55849" s="74"/>
      <c r="AF55849" s="74"/>
      <c r="BX55849" s="73"/>
      <c r="BY55849" s="74"/>
      <c r="BZ55849" s="74"/>
      <c r="CA55849" s="74"/>
      <c r="CF55849" s="79"/>
      <c r="CL55849" s="79"/>
    </row>
    <row r="55850" spans="30:90">
      <c r="AD55850" s="73"/>
      <c r="AE55850" s="74"/>
      <c r="AF55850" s="74"/>
      <c r="BX55850" s="73"/>
      <c r="BY55850" s="74"/>
      <c r="BZ55850" s="74"/>
      <c r="CA55850" s="74"/>
      <c r="CF55850" s="79"/>
      <c r="CL55850" s="79"/>
    </row>
    <row r="55851" spans="30:90">
      <c r="AD55851" s="73"/>
      <c r="AE55851" s="74"/>
      <c r="AF55851" s="74"/>
      <c r="BX55851" s="73"/>
      <c r="BY55851" s="74"/>
      <c r="BZ55851" s="74"/>
      <c r="CA55851" s="74"/>
      <c r="CF55851" s="79"/>
      <c r="CL55851" s="79"/>
    </row>
    <row r="55852" spans="30:90">
      <c r="AD55852" s="73"/>
      <c r="AE55852" s="74"/>
      <c r="AF55852" s="74"/>
      <c r="BX55852" s="73"/>
      <c r="BY55852" s="74"/>
      <c r="BZ55852" s="74"/>
      <c r="CA55852" s="74"/>
      <c r="CF55852" s="79"/>
      <c r="CL55852" s="79"/>
    </row>
    <row r="55853" spans="30:90">
      <c r="AD55853" s="73"/>
      <c r="AE55853" s="74"/>
      <c r="AF55853" s="74"/>
      <c r="BX55853" s="73"/>
      <c r="BY55853" s="74"/>
      <c r="BZ55853" s="74"/>
      <c r="CA55853" s="74"/>
      <c r="CF55853" s="79"/>
      <c r="CL55853" s="79"/>
    </row>
    <row r="55854" spans="30:90">
      <c r="AD55854" s="73"/>
      <c r="AE55854" s="74"/>
      <c r="AF55854" s="74"/>
      <c r="BX55854" s="73"/>
      <c r="BY55854" s="74"/>
      <c r="BZ55854" s="74"/>
      <c r="CA55854" s="74"/>
      <c r="CF55854" s="79"/>
      <c r="CL55854" s="79"/>
    </row>
    <row r="55855" spans="30:90">
      <c r="AD55855" s="73"/>
      <c r="AE55855" s="74"/>
      <c r="AF55855" s="74"/>
      <c r="BX55855" s="73"/>
      <c r="BY55855" s="74"/>
      <c r="BZ55855" s="74"/>
      <c r="CA55855" s="74"/>
      <c r="CF55855" s="79"/>
      <c r="CL55855" s="79"/>
    </row>
    <row r="55856" spans="30:90">
      <c r="AD55856" s="73"/>
      <c r="AE55856" s="74"/>
      <c r="AF55856" s="74"/>
      <c r="BX55856" s="73"/>
      <c r="BY55856" s="74"/>
      <c r="BZ55856" s="74"/>
      <c r="CA55856" s="74"/>
      <c r="CF55856" s="79"/>
      <c r="CL55856" s="79"/>
    </row>
    <row r="55857" spans="30:90">
      <c r="AD55857" s="73"/>
      <c r="AE55857" s="74"/>
      <c r="AF55857" s="74"/>
      <c r="BX55857" s="73"/>
      <c r="BY55857" s="74"/>
      <c r="BZ55857" s="74"/>
      <c r="CA55857" s="74"/>
      <c r="CF55857" s="79"/>
      <c r="CL55857" s="79"/>
    </row>
    <row r="55858" spans="30:90">
      <c r="AD55858" s="73"/>
      <c r="AE55858" s="74"/>
      <c r="AF55858" s="74"/>
      <c r="BX55858" s="73"/>
      <c r="BY55858" s="74"/>
      <c r="BZ55858" s="74"/>
      <c r="CA55858" s="74"/>
      <c r="CF55858" s="79"/>
      <c r="CL55858" s="79"/>
    </row>
    <row r="55859" spans="30:90">
      <c r="AD55859" s="73"/>
      <c r="AE55859" s="74"/>
      <c r="AF55859" s="74"/>
      <c r="BX55859" s="73"/>
      <c r="BY55859" s="74"/>
      <c r="BZ55859" s="74"/>
      <c r="CA55859" s="74"/>
      <c r="CF55859" s="79"/>
      <c r="CL55859" s="79"/>
    </row>
    <row r="55860" spans="30:90">
      <c r="AD55860" s="73"/>
      <c r="AE55860" s="74"/>
      <c r="AF55860" s="74"/>
      <c r="BX55860" s="73"/>
      <c r="BY55860" s="74"/>
      <c r="BZ55860" s="74"/>
      <c r="CA55860" s="74"/>
      <c r="CF55860" s="79"/>
      <c r="CL55860" s="79"/>
    </row>
    <row r="55861" spans="30:90">
      <c r="AD55861" s="73"/>
      <c r="AE55861" s="74"/>
      <c r="AF55861" s="74"/>
      <c r="BX55861" s="73"/>
      <c r="BY55861" s="74"/>
      <c r="BZ55861" s="74"/>
      <c r="CA55861" s="74"/>
      <c r="CF55861" s="79"/>
      <c r="CL55861" s="79"/>
    </row>
    <row r="55862" spans="30:90">
      <c r="AD55862" s="73"/>
      <c r="AE55862" s="74"/>
      <c r="AF55862" s="74"/>
      <c r="BX55862" s="73"/>
      <c r="BY55862" s="74"/>
      <c r="BZ55862" s="74"/>
      <c r="CA55862" s="74"/>
      <c r="CF55862" s="79"/>
      <c r="CL55862" s="79"/>
    </row>
    <row r="55863" spans="30:90">
      <c r="AD55863" s="73"/>
      <c r="AE55863" s="74"/>
      <c r="AF55863" s="74"/>
      <c r="BX55863" s="73"/>
      <c r="BY55863" s="74"/>
      <c r="BZ55863" s="74"/>
      <c r="CA55863" s="74"/>
      <c r="CF55863" s="79"/>
      <c r="CL55863" s="79"/>
    </row>
    <row r="55864" spans="30:90">
      <c r="AD55864" s="73"/>
      <c r="AE55864" s="74"/>
      <c r="AF55864" s="74"/>
      <c r="BX55864" s="73"/>
      <c r="BY55864" s="74"/>
      <c r="BZ55864" s="74"/>
      <c r="CA55864" s="74"/>
      <c r="CF55864" s="79"/>
      <c r="CL55864" s="79"/>
    </row>
    <row r="55865" spans="30:90">
      <c r="AD55865" s="73"/>
      <c r="AE55865" s="74"/>
      <c r="AF55865" s="74"/>
      <c r="BX55865" s="73"/>
      <c r="BY55865" s="74"/>
      <c r="BZ55865" s="74"/>
      <c r="CA55865" s="74"/>
      <c r="CF55865" s="79"/>
      <c r="CL55865" s="79"/>
    </row>
    <row r="55866" spans="30:90">
      <c r="AD55866" s="73"/>
      <c r="AE55866" s="74"/>
      <c r="AF55866" s="74"/>
      <c r="BX55866" s="73"/>
      <c r="BY55866" s="74"/>
      <c r="BZ55866" s="74"/>
      <c r="CA55866" s="74"/>
      <c r="CF55866" s="79"/>
      <c r="CL55866" s="79"/>
    </row>
    <row r="55867" spans="30:90">
      <c r="AD55867" s="73"/>
      <c r="AE55867" s="74"/>
      <c r="AF55867" s="74"/>
      <c r="BX55867" s="73"/>
      <c r="BY55867" s="74"/>
      <c r="BZ55867" s="74"/>
      <c r="CA55867" s="74"/>
      <c r="CF55867" s="79"/>
      <c r="CL55867" s="79"/>
    </row>
    <row r="55868" spans="30:90">
      <c r="AD55868" s="73"/>
      <c r="AE55868" s="74"/>
      <c r="AF55868" s="74"/>
      <c r="BX55868" s="73"/>
      <c r="BY55868" s="74"/>
      <c r="BZ55868" s="74"/>
      <c r="CA55868" s="74"/>
      <c r="CF55868" s="79"/>
      <c r="CL55868" s="79"/>
    </row>
    <row r="55869" spans="30:90">
      <c r="AD55869" s="73"/>
      <c r="AE55869" s="74"/>
      <c r="AF55869" s="74"/>
      <c r="BX55869" s="73"/>
      <c r="BY55869" s="74"/>
      <c r="BZ55869" s="74"/>
      <c r="CA55869" s="74"/>
      <c r="CF55869" s="79"/>
      <c r="CL55869" s="79"/>
    </row>
    <row r="55870" spans="30:90">
      <c r="AD55870" s="73"/>
      <c r="AE55870" s="74"/>
      <c r="AF55870" s="74"/>
      <c r="BX55870" s="73"/>
      <c r="BY55870" s="74"/>
      <c r="BZ55870" s="74"/>
      <c r="CA55870" s="74"/>
      <c r="CF55870" s="79"/>
      <c r="CL55870" s="79"/>
    </row>
    <row r="55871" spans="30:90">
      <c r="AD55871" s="73"/>
      <c r="AE55871" s="74"/>
      <c r="AF55871" s="74"/>
      <c r="BX55871" s="73"/>
      <c r="BY55871" s="74"/>
      <c r="BZ55871" s="74"/>
      <c r="CA55871" s="74"/>
      <c r="CF55871" s="79"/>
      <c r="CL55871" s="79"/>
    </row>
    <row r="55872" spans="30:90">
      <c r="AD55872" s="73"/>
      <c r="AE55872" s="74"/>
      <c r="AF55872" s="74"/>
      <c r="BX55872" s="73"/>
      <c r="BY55872" s="74"/>
      <c r="BZ55872" s="74"/>
      <c r="CA55872" s="74"/>
      <c r="CF55872" s="79"/>
      <c r="CL55872" s="79"/>
    </row>
    <row r="55873" spans="30:90">
      <c r="AD55873" s="73"/>
      <c r="AE55873" s="74"/>
      <c r="AF55873" s="74"/>
      <c r="BX55873" s="73"/>
      <c r="BY55873" s="74"/>
      <c r="BZ55873" s="74"/>
      <c r="CA55873" s="74"/>
      <c r="CF55873" s="79"/>
      <c r="CL55873" s="79"/>
    </row>
    <row r="55874" spans="30:90">
      <c r="AD55874" s="73"/>
      <c r="AE55874" s="74"/>
      <c r="AF55874" s="74"/>
      <c r="BX55874" s="73"/>
      <c r="BY55874" s="74"/>
      <c r="BZ55874" s="74"/>
      <c r="CA55874" s="74"/>
      <c r="CF55874" s="79"/>
      <c r="CL55874" s="79"/>
    </row>
    <row r="55875" spans="30:90">
      <c r="AD55875" s="73"/>
      <c r="AE55875" s="74"/>
      <c r="AF55875" s="74"/>
      <c r="BX55875" s="73"/>
      <c r="BY55875" s="74"/>
      <c r="BZ55875" s="74"/>
      <c r="CA55875" s="74"/>
      <c r="CF55875" s="79"/>
      <c r="CL55875" s="79"/>
    </row>
    <row r="55876" spans="30:90">
      <c r="AD55876" s="73"/>
      <c r="AE55876" s="74"/>
      <c r="AF55876" s="74"/>
      <c r="BX55876" s="73"/>
      <c r="BY55876" s="74"/>
      <c r="BZ55876" s="74"/>
      <c r="CA55876" s="74"/>
      <c r="CF55876" s="79"/>
      <c r="CL55876" s="79"/>
    </row>
    <row r="55877" spans="30:90">
      <c r="AD55877" s="73"/>
      <c r="AE55877" s="74"/>
      <c r="AF55877" s="74"/>
      <c r="BX55877" s="73"/>
      <c r="BY55877" s="74"/>
      <c r="BZ55877" s="74"/>
      <c r="CA55877" s="74"/>
      <c r="CF55877" s="79"/>
      <c r="CL55877" s="79"/>
    </row>
    <row r="55878" spans="30:90">
      <c r="AD55878" s="73"/>
      <c r="AE55878" s="74"/>
      <c r="AF55878" s="74"/>
      <c r="BX55878" s="73"/>
      <c r="BY55878" s="74"/>
      <c r="BZ55878" s="74"/>
      <c r="CA55878" s="74"/>
      <c r="CF55878" s="79"/>
      <c r="CL55878" s="79"/>
    </row>
    <row r="55879" spans="30:90">
      <c r="AD55879" s="73"/>
      <c r="AE55879" s="74"/>
      <c r="AF55879" s="74"/>
      <c r="BX55879" s="73"/>
      <c r="BY55879" s="74"/>
      <c r="BZ55879" s="74"/>
      <c r="CA55879" s="74"/>
      <c r="CF55879" s="79"/>
      <c r="CL55879" s="79"/>
    </row>
    <row r="55880" spans="30:90">
      <c r="AD55880" s="73"/>
      <c r="AE55880" s="74"/>
      <c r="AF55880" s="74"/>
      <c r="BX55880" s="73"/>
      <c r="BY55880" s="74"/>
      <c r="BZ55880" s="74"/>
      <c r="CA55880" s="74"/>
      <c r="CF55880" s="79"/>
      <c r="CL55880" s="79"/>
    </row>
    <row r="55881" spans="30:90">
      <c r="AD55881" s="73"/>
      <c r="AE55881" s="74"/>
      <c r="AF55881" s="74"/>
      <c r="BX55881" s="73"/>
      <c r="BY55881" s="74"/>
      <c r="BZ55881" s="74"/>
      <c r="CA55881" s="74"/>
      <c r="CF55881" s="79"/>
      <c r="CL55881" s="79"/>
    </row>
    <row r="55882" spans="30:90">
      <c r="AD55882" s="73"/>
      <c r="AE55882" s="74"/>
      <c r="AF55882" s="74"/>
      <c r="BX55882" s="73"/>
      <c r="BY55882" s="74"/>
      <c r="BZ55882" s="74"/>
      <c r="CA55882" s="74"/>
      <c r="CF55882" s="79"/>
      <c r="CL55882" s="79"/>
    </row>
    <row r="55883" spans="30:90">
      <c r="AD55883" s="73"/>
      <c r="AE55883" s="74"/>
      <c r="AF55883" s="74"/>
      <c r="BX55883" s="73"/>
      <c r="BY55883" s="74"/>
      <c r="BZ55883" s="74"/>
      <c r="CA55883" s="74"/>
      <c r="CF55883" s="79"/>
      <c r="CL55883" s="79"/>
    </row>
    <row r="55884" spans="30:90">
      <c r="AD55884" s="73"/>
      <c r="AE55884" s="74"/>
      <c r="AF55884" s="74"/>
      <c r="BX55884" s="73"/>
      <c r="BY55884" s="74"/>
      <c r="BZ55884" s="74"/>
      <c r="CA55884" s="74"/>
      <c r="CF55884" s="79"/>
      <c r="CL55884" s="79"/>
    </row>
    <row r="55885" spans="30:90">
      <c r="AD55885" s="73"/>
      <c r="AE55885" s="74"/>
      <c r="AF55885" s="74"/>
      <c r="BX55885" s="73"/>
      <c r="BY55885" s="74"/>
      <c r="BZ55885" s="74"/>
      <c r="CA55885" s="74"/>
      <c r="CF55885" s="79"/>
      <c r="CL55885" s="79"/>
    </row>
    <row r="55886" spans="30:90">
      <c r="AD55886" s="73"/>
      <c r="AE55886" s="74"/>
      <c r="AF55886" s="74"/>
      <c r="BX55886" s="73"/>
      <c r="BY55886" s="74"/>
      <c r="BZ55886" s="74"/>
      <c r="CA55886" s="74"/>
      <c r="CF55886" s="79"/>
      <c r="CL55886" s="79"/>
    </row>
    <row r="55887" spans="30:90">
      <c r="AD55887" s="73"/>
      <c r="AE55887" s="74"/>
      <c r="AF55887" s="74"/>
      <c r="BX55887" s="73"/>
      <c r="BY55887" s="74"/>
      <c r="BZ55887" s="74"/>
      <c r="CA55887" s="74"/>
      <c r="CF55887" s="79"/>
      <c r="CL55887" s="79"/>
    </row>
    <row r="55888" spans="30:90">
      <c r="AD55888" s="73"/>
      <c r="AE55888" s="74"/>
      <c r="AF55888" s="74"/>
      <c r="BX55888" s="73"/>
      <c r="BY55888" s="74"/>
      <c r="BZ55888" s="74"/>
      <c r="CA55888" s="74"/>
      <c r="CF55888" s="79"/>
      <c r="CL55888" s="79"/>
    </row>
    <row r="55889" spans="30:90">
      <c r="AD55889" s="73"/>
      <c r="AE55889" s="74"/>
      <c r="AF55889" s="74"/>
      <c r="BX55889" s="73"/>
      <c r="BY55889" s="74"/>
      <c r="BZ55889" s="74"/>
      <c r="CA55889" s="74"/>
      <c r="CF55889" s="79"/>
      <c r="CL55889" s="79"/>
    </row>
    <row r="55890" spans="30:90">
      <c r="AD55890" s="73"/>
      <c r="AE55890" s="74"/>
      <c r="AF55890" s="74"/>
      <c r="BX55890" s="73"/>
      <c r="BY55890" s="74"/>
      <c r="BZ55890" s="74"/>
      <c r="CA55890" s="74"/>
      <c r="CF55890" s="79"/>
      <c r="CL55890" s="79"/>
    </row>
    <row r="55891" spans="30:90">
      <c r="AD55891" s="73"/>
      <c r="AE55891" s="74"/>
      <c r="AF55891" s="74"/>
      <c r="BX55891" s="73"/>
      <c r="BY55891" s="74"/>
      <c r="BZ55891" s="74"/>
      <c r="CA55891" s="74"/>
      <c r="CF55891" s="79"/>
      <c r="CL55891" s="79"/>
    </row>
    <row r="55892" spans="30:90">
      <c r="AD55892" s="73"/>
      <c r="AE55892" s="74"/>
      <c r="AF55892" s="74"/>
      <c r="BX55892" s="73"/>
      <c r="BY55892" s="74"/>
      <c r="BZ55892" s="74"/>
      <c r="CA55892" s="74"/>
      <c r="CF55892" s="79"/>
      <c r="CL55892" s="79"/>
    </row>
    <row r="55893" spans="30:90">
      <c r="AD55893" s="73"/>
      <c r="AE55893" s="74"/>
      <c r="AF55893" s="74"/>
      <c r="BX55893" s="73"/>
      <c r="BY55893" s="74"/>
      <c r="BZ55893" s="74"/>
      <c r="CA55893" s="74"/>
      <c r="CF55893" s="79"/>
      <c r="CL55893" s="79"/>
    </row>
    <row r="55894" spans="30:90">
      <c r="AD55894" s="73"/>
      <c r="AE55894" s="74"/>
      <c r="AF55894" s="74"/>
      <c r="BX55894" s="73"/>
      <c r="BY55894" s="74"/>
      <c r="BZ55894" s="74"/>
      <c r="CA55894" s="74"/>
      <c r="CF55894" s="79"/>
      <c r="CL55894" s="79"/>
    </row>
    <row r="55895" spans="30:90">
      <c r="AD55895" s="73"/>
      <c r="AE55895" s="74"/>
      <c r="AF55895" s="74"/>
      <c r="BX55895" s="73"/>
      <c r="BY55895" s="74"/>
      <c r="BZ55895" s="74"/>
      <c r="CA55895" s="74"/>
      <c r="CF55895" s="79"/>
      <c r="CL55895" s="79"/>
    </row>
    <row r="55896" spans="30:90">
      <c r="AD55896" s="73"/>
      <c r="AE55896" s="74"/>
      <c r="AF55896" s="74"/>
      <c r="BX55896" s="73"/>
      <c r="BY55896" s="74"/>
      <c r="BZ55896" s="74"/>
      <c r="CA55896" s="74"/>
      <c r="CF55896" s="79"/>
      <c r="CL55896" s="79"/>
    </row>
    <row r="55897" spans="30:90">
      <c r="AD55897" s="73"/>
      <c r="AE55897" s="74"/>
      <c r="AF55897" s="74"/>
      <c r="BX55897" s="73"/>
      <c r="BY55897" s="74"/>
      <c r="BZ55897" s="74"/>
      <c r="CA55897" s="74"/>
      <c r="CF55897" s="79"/>
      <c r="CL55897" s="79"/>
    </row>
    <row r="55898" spans="30:90">
      <c r="AD55898" s="73"/>
      <c r="AE55898" s="74"/>
      <c r="AF55898" s="74"/>
      <c r="BX55898" s="73"/>
      <c r="BY55898" s="74"/>
      <c r="BZ55898" s="74"/>
      <c r="CA55898" s="74"/>
      <c r="CF55898" s="79"/>
      <c r="CL55898" s="79"/>
    </row>
    <row r="55899" spans="30:90">
      <c r="AD55899" s="73"/>
      <c r="AE55899" s="74"/>
      <c r="AF55899" s="74"/>
      <c r="BX55899" s="73"/>
      <c r="BY55899" s="74"/>
      <c r="BZ55899" s="74"/>
      <c r="CA55899" s="74"/>
      <c r="CF55899" s="79"/>
      <c r="CL55899" s="79"/>
    </row>
    <row r="55900" spans="30:90">
      <c r="AD55900" s="73"/>
      <c r="AE55900" s="74"/>
      <c r="AF55900" s="74"/>
      <c r="BX55900" s="73"/>
      <c r="BY55900" s="74"/>
      <c r="BZ55900" s="74"/>
      <c r="CA55900" s="74"/>
      <c r="CF55900" s="79"/>
      <c r="CL55900" s="79"/>
    </row>
    <row r="55901" spans="30:90">
      <c r="AD55901" s="73"/>
      <c r="AE55901" s="74"/>
      <c r="AF55901" s="74"/>
      <c r="BX55901" s="73"/>
      <c r="BY55901" s="74"/>
      <c r="BZ55901" s="74"/>
      <c r="CA55901" s="74"/>
      <c r="CF55901" s="79"/>
      <c r="CL55901" s="79"/>
    </row>
    <row r="55902" spans="30:90">
      <c r="AD55902" s="73"/>
      <c r="AE55902" s="74"/>
      <c r="AF55902" s="74"/>
      <c r="BX55902" s="73"/>
      <c r="BY55902" s="74"/>
      <c r="BZ55902" s="74"/>
      <c r="CA55902" s="74"/>
      <c r="CF55902" s="79"/>
      <c r="CL55902" s="79"/>
    </row>
    <row r="55903" spans="30:90">
      <c r="AD55903" s="73"/>
      <c r="AE55903" s="74"/>
      <c r="AF55903" s="74"/>
      <c r="BX55903" s="73"/>
      <c r="BY55903" s="74"/>
      <c r="BZ55903" s="74"/>
      <c r="CA55903" s="74"/>
      <c r="CF55903" s="79"/>
      <c r="CL55903" s="79"/>
    </row>
    <row r="55904" spans="30:90">
      <c r="AD55904" s="73"/>
      <c r="AE55904" s="74"/>
      <c r="AF55904" s="74"/>
      <c r="BX55904" s="73"/>
      <c r="BY55904" s="74"/>
      <c r="BZ55904" s="74"/>
      <c r="CA55904" s="74"/>
      <c r="CF55904" s="79"/>
      <c r="CL55904" s="79"/>
    </row>
    <row r="55905" spans="30:90">
      <c r="AD55905" s="73"/>
      <c r="AE55905" s="74"/>
      <c r="AF55905" s="74"/>
      <c r="BX55905" s="73"/>
      <c r="BY55905" s="74"/>
      <c r="BZ55905" s="74"/>
      <c r="CA55905" s="74"/>
      <c r="CF55905" s="79"/>
      <c r="CL55905" s="79"/>
    </row>
    <row r="55906" spans="30:90">
      <c r="AD55906" s="73"/>
      <c r="AE55906" s="74"/>
      <c r="AF55906" s="74"/>
      <c r="BX55906" s="73"/>
      <c r="BY55906" s="74"/>
      <c r="BZ55906" s="74"/>
      <c r="CA55906" s="74"/>
      <c r="CF55906" s="79"/>
      <c r="CL55906" s="79"/>
    </row>
    <row r="55907" spans="30:90">
      <c r="AD55907" s="73"/>
      <c r="AE55907" s="74"/>
      <c r="AF55907" s="74"/>
      <c r="BX55907" s="73"/>
      <c r="BY55907" s="74"/>
      <c r="BZ55907" s="74"/>
      <c r="CA55907" s="74"/>
      <c r="CF55907" s="79"/>
      <c r="CL55907" s="79"/>
    </row>
    <row r="55908" spans="30:90">
      <c r="AD55908" s="73"/>
      <c r="AE55908" s="74"/>
      <c r="AF55908" s="74"/>
      <c r="BX55908" s="73"/>
      <c r="BY55908" s="74"/>
      <c r="BZ55908" s="74"/>
      <c r="CA55908" s="74"/>
      <c r="CF55908" s="79"/>
      <c r="CL55908" s="79"/>
    </row>
    <row r="55909" spans="30:90">
      <c r="AD55909" s="73"/>
      <c r="AE55909" s="74"/>
      <c r="AF55909" s="74"/>
      <c r="BX55909" s="73"/>
      <c r="BY55909" s="74"/>
      <c r="BZ55909" s="74"/>
      <c r="CA55909" s="74"/>
      <c r="CF55909" s="79"/>
      <c r="CL55909" s="79"/>
    </row>
    <row r="55910" spans="30:90">
      <c r="AD55910" s="73"/>
      <c r="AE55910" s="74"/>
      <c r="AF55910" s="74"/>
      <c r="BX55910" s="73"/>
      <c r="BY55910" s="74"/>
      <c r="BZ55910" s="74"/>
      <c r="CA55910" s="74"/>
      <c r="CF55910" s="79"/>
      <c r="CL55910" s="79"/>
    </row>
    <row r="55911" spans="30:90">
      <c r="AD55911" s="73"/>
      <c r="AE55911" s="74"/>
      <c r="AF55911" s="74"/>
      <c r="BX55911" s="73"/>
      <c r="BY55911" s="74"/>
      <c r="BZ55911" s="74"/>
      <c r="CA55911" s="74"/>
      <c r="CF55911" s="79"/>
      <c r="CL55911" s="79"/>
    </row>
    <row r="55912" spans="30:90">
      <c r="AD55912" s="73"/>
      <c r="AE55912" s="74"/>
      <c r="AF55912" s="74"/>
      <c r="BX55912" s="73"/>
      <c r="BY55912" s="74"/>
      <c r="BZ55912" s="74"/>
      <c r="CA55912" s="74"/>
      <c r="CF55912" s="79"/>
      <c r="CL55912" s="79"/>
    </row>
    <row r="55913" spans="30:90">
      <c r="AD55913" s="73"/>
      <c r="AE55913" s="74"/>
      <c r="AF55913" s="74"/>
      <c r="BX55913" s="73"/>
      <c r="BY55913" s="74"/>
      <c r="BZ55913" s="74"/>
      <c r="CA55913" s="74"/>
      <c r="CF55913" s="79"/>
      <c r="CL55913" s="79"/>
    </row>
    <row r="55914" spans="30:90">
      <c r="AD55914" s="73"/>
      <c r="AE55914" s="74"/>
      <c r="AF55914" s="74"/>
      <c r="BX55914" s="73"/>
      <c r="BY55914" s="74"/>
      <c r="BZ55914" s="74"/>
      <c r="CA55914" s="74"/>
      <c r="CF55914" s="79"/>
      <c r="CL55914" s="79"/>
    </row>
    <row r="55915" spans="30:90">
      <c r="AD55915" s="73"/>
      <c r="AE55915" s="74"/>
      <c r="AF55915" s="74"/>
      <c r="BX55915" s="73"/>
      <c r="BY55915" s="74"/>
      <c r="BZ55915" s="74"/>
      <c r="CA55915" s="74"/>
      <c r="CF55915" s="79"/>
      <c r="CL55915" s="79"/>
    </row>
    <row r="55916" spans="30:90">
      <c r="AD55916" s="73"/>
      <c r="AE55916" s="74"/>
      <c r="AF55916" s="74"/>
      <c r="BX55916" s="73"/>
      <c r="BY55916" s="74"/>
      <c r="BZ55916" s="74"/>
      <c r="CA55916" s="74"/>
      <c r="CF55916" s="79"/>
      <c r="CL55916" s="79"/>
    </row>
    <row r="55917" spans="30:90">
      <c r="AD55917" s="73"/>
      <c r="AE55917" s="74"/>
      <c r="AF55917" s="74"/>
      <c r="BX55917" s="73"/>
      <c r="BY55917" s="74"/>
      <c r="BZ55917" s="74"/>
      <c r="CA55917" s="74"/>
      <c r="CF55917" s="79"/>
      <c r="CL55917" s="79"/>
    </row>
    <row r="55918" spans="30:90">
      <c r="AD55918" s="73"/>
      <c r="AE55918" s="74"/>
      <c r="AF55918" s="74"/>
      <c r="BX55918" s="73"/>
      <c r="BY55918" s="74"/>
      <c r="BZ55918" s="74"/>
      <c r="CA55918" s="74"/>
      <c r="CF55918" s="79"/>
      <c r="CL55918" s="79"/>
    </row>
    <row r="55919" spans="30:90">
      <c r="AD55919" s="73"/>
      <c r="AE55919" s="74"/>
      <c r="AF55919" s="74"/>
      <c r="BX55919" s="73"/>
      <c r="BY55919" s="74"/>
      <c r="BZ55919" s="74"/>
      <c r="CA55919" s="74"/>
      <c r="CF55919" s="79"/>
      <c r="CL55919" s="79"/>
    </row>
    <row r="55920" spans="30:90">
      <c r="AD55920" s="73"/>
      <c r="AE55920" s="74"/>
      <c r="AF55920" s="74"/>
      <c r="BX55920" s="73"/>
      <c r="BY55920" s="74"/>
      <c r="BZ55920" s="74"/>
      <c r="CA55920" s="74"/>
      <c r="CF55920" s="79"/>
      <c r="CL55920" s="79"/>
    </row>
    <row r="55921" spans="30:90">
      <c r="AD55921" s="73"/>
      <c r="AE55921" s="74"/>
      <c r="AF55921" s="74"/>
      <c r="BX55921" s="73"/>
      <c r="BY55921" s="74"/>
      <c r="BZ55921" s="74"/>
      <c r="CA55921" s="74"/>
      <c r="CF55921" s="79"/>
      <c r="CL55921" s="79"/>
    </row>
    <row r="55922" spans="30:90">
      <c r="AD55922" s="73"/>
      <c r="AE55922" s="74"/>
      <c r="AF55922" s="74"/>
      <c r="BX55922" s="73"/>
      <c r="BY55922" s="74"/>
      <c r="BZ55922" s="74"/>
      <c r="CA55922" s="74"/>
      <c r="CF55922" s="79"/>
      <c r="CL55922" s="79"/>
    </row>
    <row r="55923" spans="30:90">
      <c r="AD55923" s="73"/>
      <c r="AE55923" s="74"/>
      <c r="AF55923" s="74"/>
      <c r="BX55923" s="73"/>
      <c r="BY55923" s="74"/>
      <c r="BZ55923" s="74"/>
      <c r="CA55923" s="74"/>
      <c r="CF55923" s="79"/>
      <c r="CL55923" s="79"/>
    </row>
    <row r="55924" spans="30:90">
      <c r="AD55924" s="73"/>
      <c r="AE55924" s="74"/>
      <c r="AF55924" s="74"/>
      <c r="BX55924" s="73"/>
      <c r="BY55924" s="74"/>
      <c r="BZ55924" s="74"/>
      <c r="CA55924" s="74"/>
      <c r="CF55924" s="79"/>
      <c r="CL55924" s="79"/>
    </row>
    <row r="55925" spans="30:90">
      <c r="AD55925" s="73"/>
      <c r="AE55925" s="74"/>
      <c r="AF55925" s="74"/>
      <c r="BX55925" s="73"/>
      <c r="BY55925" s="74"/>
      <c r="BZ55925" s="74"/>
      <c r="CA55925" s="74"/>
      <c r="CF55925" s="79"/>
      <c r="CL55925" s="79"/>
    </row>
    <row r="55926" spans="30:90">
      <c r="AD55926" s="73"/>
      <c r="AE55926" s="74"/>
      <c r="AF55926" s="74"/>
      <c r="BX55926" s="73"/>
      <c r="BY55926" s="74"/>
      <c r="BZ55926" s="74"/>
      <c r="CA55926" s="74"/>
      <c r="CF55926" s="79"/>
      <c r="CL55926" s="79"/>
    </row>
    <row r="55927" spans="30:90">
      <c r="AD55927" s="73"/>
      <c r="AE55927" s="74"/>
      <c r="AF55927" s="74"/>
      <c r="BX55927" s="73"/>
      <c r="BY55927" s="74"/>
      <c r="BZ55927" s="74"/>
      <c r="CA55927" s="74"/>
      <c r="CF55927" s="79"/>
      <c r="CL55927" s="79"/>
    </row>
    <row r="55928" spans="30:90">
      <c r="AD55928" s="73"/>
      <c r="AE55928" s="74"/>
      <c r="AF55928" s="74"/>
      <c r="BX55928" s="73"/>
      <c r="BY55928" s="74"/>
      <c r="BZ55928" s="74"/>
      <c r="CA55928" s="74"/>
      <c r="CF55928" s="79"/>
      <c r="CL55928" s="79"/>
    </row>
    <row r="55929" spans="30:90">
      <c r="AD55929" s="73"/>
      <c r="AE55929" s="74"/>
      <c r="AF55929" s="74"/>
      <c r="BX55929" s="73"/>
      <c r="BY55929" s="74"/>
      <c r="BZ55929" s="74"/>
      <c r="CA55929" s="74"/>
      <c r="CF55929" s="79"/>
      <c r="CL55929" s="79"/>
    </row>
    <row r="55930" spans="30:90">
      <c r="AD55930" s="73"/>
      <c r="AE55930" s="74"/>
      <c r="AF55930" s="74"/>
      <c r="BX55930" s="73"/>
      <c r="BY55930" s="74"/>
      <c r="BZ55930" s="74"/>
      <c r="CA55930" s="74"/>
      <c r="CF55930" s="79"/>
      <c r="CL55930" s="79"/>
    </row>
    <row r="55931" spans="30:90">
      <c r="AD55931" s="73"/>
      <c r="AE55931" s="74"/>
      <c r="AF55931" s="74"/>
      <c r="BX55931" s="73"/>
      <c r="BY55931" s="74"/>
      <c r="BZ55931" s="74"/>
      <c r="CA55931" s="74"/>
      <c r="CF55931" s="79"/>
      <c r="CL55931" s="79"/>
    </row>
    <row r="55932" spans="30:90">
      <c r="AD55932" s="73"/>
      <c r="AE55932" s="74"/>
      <c r="AF55932" s="74"/>
      <c r="BX55932" s="73"/>
      <c r="BY55932" s="74"/>
      <c r="BZ55932" s="74"/>
      <c r="CA55932" s="74"/>
      <c r="CF55932" s="79"/>
      <c r="CL55932" s="79"/>
    </row>
    <row r="55933" spans="30:90">
      <c r="AD55933" s="73"/>
      <c r="AE55933" s="74"/>
      <c r="AF55933" s="74"/>
      <c r="BX55933" s="73"/>
      <c r="BY55933" s="74"/>
      <c r="BZ55933" s="74"/>
      <c r="CA55933" s="74"/>
      <c r="CF55933" s="79"/>
      <c r="CL55933" s="79"/>
    </row>
    <row r="55934" spans="30:90">
      <c r="AD55934" s="73"/>
      <c r="AE55934" s="74"/>
      <c r="AF55934" s="74"/>
      <c r="BX55934" s="73"/>
      <c r="BY55934" s="74"/>
      <c r="BZ55934" s="74"/>
      <c r="CA55934" s="74"/>
      <c r="CF55934" s="79"/>
      <c r="CL55934" s="79"/>
    </row>
    <row r="55935" spans="30:90">
      <c r="AD55935" s="73"/>
      <c r="AE55935" s="74"/>
      <c r="AF55935" s="74"/>
      <c r="BX55935" s="73"/>
      <c r="BY55935" s="74"/>
      <c r="BZ55935" s="74"/>
      <c r="CA55935" s="74"/>
      <c r="CF55935" s="79"/>
      <c r="CL55935" s="79"/>
    </row>
    <row r="55936" spans="30:90">
      <c r="AD55936" s="73"/>
      <c r="AE55936" s="74"/>
      <c r="AF55936" s="74"/>
      <c r="BX55936" s="73"/>
      <c r="BY55936" s="74"/>
      <c r="BZ55936" s="74"/>
      <c r="CA55936" s="74"/>
      <c r="CF55936" s="79"/>
      <c r="CL55936" s="79"/>
    </row>
    <row r="55937" spans="30:90">
      <c r="AD55937" s="73"/>
      <c r="AE55937" s="74"/>
      <c r="AF55937" s="74"/>
      <c r="BX55937" s="73"/>
      <c r="BY55937" s="74"/>
      <c r="BZ55937" s="74"/>
      <c r="CA55937" s="74"/>
      <c r="CF55937" s="79"/>
      <c r="CL55937" s="79"/>
    </row>
    <row r="55938" spans="30:90">
      <c r="AD55938" s="73"/>
      <c r="AE55938" s="74"/>
      <c r="AF55938" s="74"/>
      <c r="BX55938" s="73"/>
      <c r="BY55938" s="74"/>
      <c r="BZ55938" s="74"/>
      <c r="CA55938" s="74"/>
      <c r="CF55938" s="79"/>
      <c r="CL55938" s="79"/>
    </row>
    <row r="55939" spans="30:90">
      <c r="AD55939" s="73"/>
      <c r="AE55939" s="74"/>
      <c r="AF55939" s="74"/>
      <c r="BX55939" s="73"/>
      <c r="BY55939" s="74"/>
      <c r="BZ55939" s="74"/>
      <c r="CA55939" s="74"/>
      <c r="CF55939" s="79"/>
      <c r="CL55939" s="79"/>
    </row>
    <row r="55940" spans="30:90">
      <c r="AD55940" s="73"/>
      <c r="AE55940" s="74"/>
      <c r="AF55940" s="74"/>
      <c r="BX55940" s="73"/>
      <c r="BY55940" s="74"/>
      <c r="BZ55940" s="74"/>
      <c r="CA55940" s="74"/>
      <c r="CF55940" s="79"/>
      <c r="CL55940" s="79"/>
    </row>
    <row r="55941" spans="30:90">
      <c r="AD55941" s="73"/>
      <c r="AE55941" s="74"/>
      <c r="AF55941" s="74"/>
      <c r="BX55941" s="73"/>
      <c r="BY55941" s="74"/>
      <c r="BZ55941" s="74"/>
      <c r="CA55941" s="74"/>
      <c r="CF55941" s="79"/>
      <c r="CL55941" s="79"/>
    </row>
    <row r="55942" spans="30:90">
      <c r="AD55942" s="73"/>
      <c r="AE55942" s="74"/>
      <c r="AF55942" s="74"/>
      <c r="BX55942" s="73"/>
      <c r="BY55942" s="74"/>
      <c r="BZ55942" s="74"/>
      <c r="CA55942" s="74"/>
      <c r="CF55942" s="79"/>
      <c r="CL55942" s="79"/>
    </row>
    <row r="55943" spans="30:90">
      <c r="AD55943" s="73"/>
      <c r="AE55943" s="74"/>
      <c r="AF55943" s="74"/>
      <c r="BX55943" s="73"/>
      <c r="BY55943" s="74"/>
      <c r="BZ55943" s="74"/>
      <c r="CA55943" s="74"/>
      <c r="CF55943" s="79"/>
      <c r="CL55943" s="79"/>
    </row>
    <row r="55944" spans="30:90">
      <c r="AD55944" s="73"/>
      <c r="AE55944" s="74"/>
      <c r="AF55944" s="74"/>
      <c r="BX55944" s="73"/>
      <c r="BY55944" s="74"/>
      <c r="BZ55944" s="74"/>
      <c r="CA55944" s="74"/>
      <c r="CF55944" s="79"/>
      <c r="CL55944" s="79"/>
    </row>
    <row r="55945" spans="30:90">
      <c r="AD55945" s="73"/>
      <c r="AE55945" s="74"/>
      <c r="AF55945" s="74"/>
      <c r="BX55945" s="73"/>
      <c r="BY55945" s="74"/>
      <c r="BZ55945" s="74"/>
      <c r="CA55945" s="74"/>
      <c r="CF55945" s="79"/>
      <c r="CL55945" s="79"/>
    </row>
    <row r="55946" spans="30:90">
      <c r="AD55946" s="73"/>
      <c r="AE55946" s="74"/>
      <c r="AF55946" s="74"/>
      <c r="BX55946" s="73"/>
      <c r="BY55946" s="74"/>
      <c r="BZ55946" s="74"/>
      <c r="CA55946" s="74"/>
      <c r="CF55946" s="79"/>
      <c r="CL55946" s="79"/>
    </row>
    <row r="55947" spans="30:90">
      <c r="AD55947" s="73"/>
      <c r="AE55947" s="74"/>
      <c r="AF55947" s="74"/>
      <c r="BX55947" s="73"/>
      <c r="BY55947" s="74"/>
      <c r="BZ55947" s="74"/>
      <c r="CA55947" s="74"/>
      <c r="CF55947" s="79"/>
      <c r="CL55947" s="79"/>
    </row>
    <row r="55948" spans="30:90">
      <c r="AD55948" s="73"/>
      <c r="AE55948" s="74"/>
      <c r="AF55948" s="74"/>
      <c r="BX55948" s="73"/>
      <c r="BY55948" s="74"/>
      <c r="BZ55948" s="74"/>
      <c r="CA55948" s="74"/>
      <c r="CF55948" s="79"/>
      <c r="CL55948" s="79"/>
    </row>
    <row r="55949" spans="30:90">
      <c r="AD55949" s="73"/>
      <c r="AE55949" s="74"/>
      <c r="AF55949" s="74"/>
      <c r="BX55949" s="73"/>
      <c r="BY55949" s="74"/>
      <c r="BZ55949" s="74"/>
      <c r="CA55949" s="74"/>
      <c r="CF55949" s="79"/>
      <c r="CL55949" s="79"/>
    </row>
    <row r="55950" spans="30:90">
      <c r="AD55950" s="73"/>
      <c r="AE55950" s="74"/>
      <c r="AF55950" s="74"/>
      <c r="BX55950" s="73"/>
      <c r="BY55950" s="74"/>
      <c r="BZ55950" s="74"/>
      <c r="CA55950" s="74"/>
      <c r="CF55950" s="79"/>
      <c r="CL55950" s="79"/>
    </row>
    <row r="55951" spans="30:90">
      <c r="AD55951" s="73"/>
      <c r="AE55951" s="74"/>
      <c r="AF55951" s="74"/>
      <c r="BX55951" s="73"/>
      <c r="BY55951" s="74"/>
      <c r="BZ55951" s="74"/>
      <c r="CA55951" s="74"/>
      <c r="CF55951" s="79"/>
      <c r="CL55951" s="79"/>
    </row>
    <row r="55952" spans="30:90">
      <c r="AD55952" s="73"/>
      <c r="AE55952" s="74"/>
      <c r="AF55952" s="74"/>
      <c r="BX55952" s="73"/>
      <c r="BY55952" s="74"/>
      <c r="BZ55952" s="74"/>
      <c r="CA55952" s="74"/>
      <c r="CF55952" s="79"/>
      <c r="CL55952" s="79"/>
    </row>
    <row r="55953" spans="30:90">
      <c r="AD55953" s="73"/>
      <c r="AE55953" s="74"/>
      <c r="AF55953" s="74"/>
      <c r="BX55953" s="73"/>
      <c r="BY55953" s="74"/>
      <c r="BZ55953" s="74"/>
      <c r="CA55953" s="74"/>
      <c r="CF55953" s="79"/>
      <c r="CL55953" s="79"/>
    </row>
    <row r="55954" spans="30:90">
      <c r="AD55954" s="73"/>
      <c r="AE55954" s="74"/>
      <c r="AF55954" s="74"/>
      <c r="BX55954" s="73"/>
      <c r="BY55954" s="74"/>
      <c r="BZ55954" s="74"/>
      <c r="CA55954" s="74"/>
      <c r="CF55954" s="79"/>
      <c r="CL55954" s="79"/>
    </row>
    <row r="55955" spans="30:90">
      <c r="AD55955" s="73"/>
      <c r="AE55955" s="74"/>
      <c r="AF55955" s="74"/>
      <c r="BX55955" s="73"/>
      <c r="BY55955" s="74"/>
      <c r="BZ55955" s="74"/>
      <c r="CA55955" s="74"/>
      <c r="CF55955" s="79"/>
      <c r="CL55955" s="79"/>
    </row>
    <row r="55956" spans="30:90">
      <c r="AD55956" s="73"/>
      <c r="AE55956" s="74"/>
      <c r="AF55956" s="74"/>
      <c r="BX55956" s="73"/>
      <c r="BY55956" s="74"/>
      <c r="BZ55956" s="74"/>
      <c r="CA55956" s="74"/>
      <c r="CF55956" s="79"/>
      <c r="CL55956" s="79"/>
    </row>
    <row r="55957" spans="30:90">
      <c r="AD55957" s="73"/>
      <c r="AE55957" s="74"/>
      <c r="AF55957" s="74"/>
      <c r="BX55957" s="73"/>
      <c r="BY55957" s="74"/>
      <c r="BZ55957" s="74"/>
      <c r="CA55957" s="74"/>
      <c r="CF55957" s="79"/>
      <c r="CL55957" s="79"/>
    </row>
    <row r="55958" spans="30:90">
      <c r="AD55958" s="73"/>
      <c r="AE55958" s="74"/>
      <c r="AF55958" s="74"/>
      <c r="BX55958" s="73"/>
      <c r="BY55958" s="74"/>
      <c r="BZ55958" s="74"/>
      <c r="CA55958" s="74"/>
      <c r="CF55958" s="79"/>
      <c r="CL55958" s="79"/>
    </row>
    <row r="55959" spans="30:90">
      <c r="AD55959" s="73"/>
      <c r="AE55959" s="74"/>
      <c r="AF55959" s="74"/>
      <c r="BX55959" s="73"/>
      <c r="BY55959" s="74"/>
      <c r="BZ55959" s="74"/>
      <c r="CA55959" s="74"/>
      <c r="CF55959" s="79"/>
      <c r="CL55959" s="79"/>
    </row>
    <row r="55960" spans="30:90">
      <c r="AD55960" s="73"/>
      <c r="AE55960" s="74"/>
      <c r="AF55960" s="74"/>
      <c r="BX55960" s="73"/>
      <c r="BY55960" s="74"/>
      <c r="BZ55960" s="74"/>
      <c r="CA55960" s="74"/>
      <c r="CF55960" s="79"/>
      <c r="CL55960" s="79"/>
    </row>
    <row r="55961" spans="30:90">
      <c r="AD55961" s="73"/>
      <c r="AE55961" s="74"/>
      <c r="AF55961" s="74"/>
      <c r="BX55961" s="73"/>
      <c r="BY55961" s="74"/>
      <c r="BZ55961" s="74"/>
      <c r="CA55961" s="74"/>
      <c r="CF55961" s="79"/>
      <c r="CL55961" s="79"/>
    </row>
    <row r="55962" spans="30:90">
      <c r="AD55962" s="73"/>
      <c r="AE55962" s="74"/>
      <c r="AF55962" s="74"/>
      <c r="BX55962" s="73"/>
      <c r="BY55962" s="74"/>
      <c r="BZ55962" s="74"/>
      <c r="CA55962" s="74"/>
      <c r="CF55962" s="79"/>
      <c r="CL55962" s="79"/>
    </row>
    <row r="55963" spans="30:90">
      <c r="AD55963" s="73"/>
      <c r="AE55963" s="74"/>
      <c r="AF55963" s="74"/>
      <c r="BX55963" s="73"/>
      <c r="BY55963" s="74"/>
      <c r="BZ55963" s="74"/>
      <c r="CA55963" s="74"/>
      <c r="CF55963" s="79"/>
      <c r="CL55963" s="79"/>
    </row>
    <row r="55964" spans="30:90">
      <c r="AD55964" s="73"/>
      <c r="AE55964" s="74"/>
      <c r="AF55964" s="74"/>
      <c r="BX55964" s="73"/>
      <c r="BY55964" s="74"/>
      <c r="BZ55964" s="74"/>
      <c r="CA55964" s="74"/>
      <c r="CF55964" s="79"/>
      <c r="CL55964" s="79"/>
    </row>
    <row r="55965" spans="30:90">
      <c r="AD55965" s="73"/>
      <c r="AE55965" s="74"/>
      <c r="AF55965" s="74"/>
      <c r="BX55965" s="73"/>
      <c r="BY55965" s="74"/>
      <c r="BZ55965" s="74"/>
      <c r="CA55965" s="74"/>
      <c r="CF55965" s="79"/>
      <c r="CL55965" s="79"/>
    </row>
    <row r="55966" spans="30:90">
      <c r="AD55966" s="73"/>
      <c r="AE55966" s="74"/>
      <c r="AF55966" s="74"/>
      <c r="BX55966" s="73"/>
      <c r="BY55966" s="74"/>
      <c r="BZ55966" s="74"/>
      <c r="CA55966" s="74"/>
      <c r="CF55966" s="79"/>
      <c r="CL55966" s="79"/>
    </row>
    <row r="55967" spans="30:90">
      <c r="AD55967" s="73"/>
      <c r="AE55967" s="74"/>
      <c r="AF55967" s="74"/>
      <c r="BX55967" s="73"/>
      <c r="BY55967" s="74"/>
      <c r="BZ55967" s="74"/>
      <c r="CA55967" s="74"/>
      <c r="CF55967" s="79"/>
      <c r="CL55967" s="79"/>
    </row>
    <row r="55968" spans="30:90">
      <c r="AD55968" s="73"/>
      <c r="AE55968" s="74"/>
      <c r="AF55968" s="74"/>
      <c r="BX55968" s="73"/>
      <c r="BY55968" s="74"/>
      <c r="BZ55968" s="74"/>
      <c r="CA55968" s="74"/>
      <c r="CF55968" s="79"/>
      <c r="CL55968" s="79"/>
    </row>
    <row r="55969" spans="30:90">
      <c r="AD55969" s="73"/>
      <c r="AE55969" s="74"/>
      <c r="AF55969" s="74"/>
      <c r="BX55969" s="73"/>
      <c r="BY55969" s="74"/>
      <c r="BZ55969" s="74"/>
      <c r="CA55969" s="74"/>
      <c r="CF55969" s="79"/>
      <c r="CL55969" s="79"/>
    </row>
    <row r="55970" spans="30:90">
      <c r="AD55970" s="73"/>
      <c r="AE55970" s="74"/>
      <c r="AF55970" s="74"/>
      <c r="BX55970" s="73"/>
      <c r="BY55970" s="74"/>
      <c r="BZ55970" s="74"/>
      <c r="CA55970" s="74"/>
      <c r="CF55970" s="79"/>
      <c r="CL55970" s="79"/>
    </row>
    <row r="55971" spans="30:90">
      <c r="AD55971" s="73"/>
      <c r="AE55971" s="74"/>
      <c r="AF55971" s="74"/>
      <c r="BX55971" s="73"/>
      <c r="BY55971" s="74"/>
      <c r="BZ55971" s="74"/>
      <c r="CA55971" s="74"/>
      <c r="CF55971" s="79"/>
      <c r="CL55971" s="79"/>
    </row>
    <row r="55972" spans="30:90">
      <c r="AD55972" s="73"/>
      <c r="AE55972" s="74"/>
      <c r="AF55972" s="74"/>
      <c r="BX55972" s="73"/>
      <c r="BY55972" s="74"/>
      <c r="BZ55972" s="74"/>
      <c r="CA55972" s="74"/>
      <c r="CF55972" s="79"/>
      <c r="CL55972" s="79"/>
    </row>
    <row r="55973" spans="30:90">
      <c r="AD55973" s="73"/>
      <c r="AE55973" s="74"/>
      <c r="AF55973" s="74"/>
      <c r="BX55973" s="73"/>
      <c r="BY55973" s="74"/>
      <c r="BZ55973" s="74"/>
      <c r="CA55973" s="74"/>
      <c r="CF55973" s="79"/>
      <c r="CL55973" s="79"/>
    </row>
    <row r="55974" spans="30:90">
      <c r="AD55974" s="73"/>
      <c r="AE55974" s="74"/>
      <c r="AF55974" s="74"/>
      <c r="BX55974" s="73"/>
      <c r="BY55974" s="74"/>
      <c r="BZ55974" s="74"/>
      <c r="CA55974" s="74"/>
      <c r="CF55974" s="79"/>
      <c r="CL55974" s="79"/>
    </row>
    <row r="55975" spans="30:90">
      <c r="AD55975" s="73"/>
      <c r="AE55975" s="74"/>
      <c r="AF55975" s="74"/>
      <c r="BX55975" s="73"/>
      <c r="BY55975" s="74"/>
      <c r="BZ55975" s="74"/>
      <c r="CA55975" s="74"/>
      <c r="CF55975" s="79"/>
      <c r="CL55975" s="79"/>
    </row>
    <row r="55976" spans="30:90">
      <c r="AD55976" s="73"/>
      <c r="AE55976" s="74"/>
      <c r="AF55976" s="74"/>
      <c r="BX55976" s="73"/>
      <c r="BY55976" s="74"/>
      <c r="BZ55976" s="74"/>
      <c r="CA55976" s="74"/>
      <c r="CF55976" s="79"/>
      <c r="CL55976" s="79"/>
    </row>
    <row r="55977" spans="30:90">
      <c r="AD55977" s="73"/>
      <c r="AE55977" s="74"/>
      <c r="AF55977" s="74"/>
      <c r="BX55977" s="73"/>
      <c r="BY55977" s="74"/>
      <c r="BZ55977" s="74"/>
      <c r="CA55977" s="74"/>
      <c r="CF55977" s="79"/>
      <c r="CL55977" s="79"/>
    </row>
    <row r="55978" spans="30:90">
      <c r="AD55978" s="73"/>
      <c r="AE55978" s="74"/>
      <c r="AF55978" s="74"/>
      <c r="BX55978" s="73"/>
      <c r="BY55978" s="74"/>
      <c r="BZ55978" s="74"/>
      <c r="CA55978" s="74"/>
      <c r="CF55978" s="79"/>
      <c r="CL55978" s="79"/>
    </row>
    <row r="55979" spans="30:90">
      <c r="AD55979" s="73"/>
      <c r="AE55979" s="74"/>
      <c r="AF55979" s="74"/>
      <c r="BX55979" s="73"/>
      <c r="BY55979" s="74"/>
      <c r="BZ55979" s="74"/>
      <c r="CA55979" s="74"/>
      <c r="CF55979" s="79"/>
      <c r="CL55979" s="79"/>
    </row>
    <row r="55980" spans="30:90">
      <c r="AD55980" s="73"/>
      <c r="AE55980" s="74"/>
      <c r="AF55980" s="74"/>
      <c r="BX55980" s="73"/>
      <c r="BY55980" s="74"/>
      <c r="BZ55980" s="74"/>
      <c r="CA55980" s="74"/>
      <c r="CF55980" s="79"/>
      <c r="CL55980" s="79"/>
    </row>
    <row r="55981" spans="30:90">
      <c r="AD55981" s="73"/>
      <c r="AE55981" s="74"/>
      <c r="AF55981" s="74"/>
      <c r="BX55981" s="73"/>
      <c r="BY55981" s="74"/>
      <c r="BZ55981" s="74"/>
      <c r="CA55981" s="74"/>
      <c r="CF55981" s="79"/>
      <c r="CL55981" s="79"/>
    </row>
    <row r="55982" spans="30:90">
      <c r="AD55982" s="73"/>
      <c r="AE55982" s="74"/>
      <c r="AF55982" s="74"/>
      <c r="BX55982" s="73"/>
      <c r="BY55982" s="74"/>
      <c r="BZ55982" s="74"/>
      <c r="CA55982" s="74"/>
      <c r="CF55982" s="79"/>
      <c r="CL55982" s="79"/>
    </row>
    <row r="55983" spans="30:90">
      <c r="AD55983" s="73"/>
      <c r="AE55983" s="74"/>
      <c r="AF55983" s="74"/>
      <c r="BX55983" s="73"/>
      <c r="BY55983" s="74"/>
      <c r="BZ55983" s="74"/>
      <c r="CA55983" s="74"/>
      <c r="CF55983" s="79"/>
      <c r="CL55983" s="79"/>
    </row>
    <row r="55984" spans="30:90">
      <c r="AD55984" s="73"/>
      <c r="AE55984" s="74"/>
      <c r="AF55984" s="74"/>
      <c r="BX55984" s="73"/>
      <c r="BY55984" s="74"/>
      <c r="BZ55984" s="74"/>
      <c r="CA55984" s="74"/>
      <c r="CF55984" s="79"/>
      <c r="CL55984" s="79"/>
    </row>
    <row r="55985" spans="30:90">
      <c r="AD55985" s="73"/>
      <c r="AE55985" s="74"/>
      <c r="AF55985" s="74"/>
      <c r="BX55985" s="73"/>
      <c r="BY55985" s="74"/>
      <c r="BZ55985" s="74"/>
      <c r="CA55985" s="74"/>
      <c r="CF55985" s="79"/>
      <c r="CL55985" s="79"/>
    </row>
    <row r="55986" spans="30:90">
      <c r="AD55986" s="73"/>
      <c r="AE55986" s="74"/>
      <c r="AF55986" s="74"/>
      <c r="BX55986" s="73"/>
      <c r="BY55986" s="74"/>
      <c r="BZ55986" s="74"/>
      <c r="CA55986" s="74"/>
      <c r="CF55986" s="79"/>
      <c r="CL55986" s="79"/>
    </row>
    <row r="55987" spans="30:90">
      <c r="AD55987" s="73"/>
      <c r="AE55987" s="74"/>
      <c r="AF55987" s="74"/>
      <c r="BX55987" s="73"/>
      <c r="BY55987" s="74"/>
      <c r="BZ55987" s="74"/>
      <c r="CA55987" s="74"/>
      <c r="CF55987" s="79"/>
      <c r="CL55987" s="79"/>
    </row>
    <row r="55988" spans="30:90">
      <c r="AD55988" s="73"/>
      <c r="AE55988" s="74"/>
      <c r="AF55988" s="74"/>
      <c r="BX55988" s="73"/>
      <c r="BY55988" s="74"/>
      <c r="BZ55988" s="74"/>
      <c r="CA55988" s="74"/>
      <c r="CF55988" s="79"/>
      <c r="CL55988" s="79"/>
    </row>
    <row r="55989" spans="30:90">
      <c r="AD55989" s="73"/>
      <c r="AE55989" s="74"/>
      <c r="AF55989" s="74"/>
      <c r="BX55989" s="73"/>
      <c r="BY55989" s="74"/>
      <c r="BZ55989" s="74"/>
      <c r="CA55989" s="74"/>
      <c r="CF55989" s="79"/>
      <c r="CL55989" s="79"/>
    </row>
    <row r="55990" spans="30:90">
      <c r="AD55990" s="73"/>
      <c r="AE55990" s="74"/>
      <c r="AF55990" s="74"/>
      <c r="BX55990" s="73"/>
      <c r="BY55990" s="74"/>
      <c r="BZ55990" s="74"/>
      <c r="CA55990" s="74"/>
      <c r="CF55990" s="79"/>
      <c r="CL55990" s="79"/>
    </row>
    <row r="55991" spans="30:90">
      <c r="AD55991" s="73"/>
      <c r="AE55991" s="74"/>
      <c r="AF55991" s="74"/>
      <c r="BX55991" s="73"/>
      <c r="BY55991" s="74"/>
      <c r="BZ55991" s="74"/>
      <c r="CA55991" s="74"/>
      <c r="CF55991" s="79"/>
      <c r="CL55991" s="79"/>
    </row>
    <row r="55992" spans="30:90">
      <c r="AD55992" s="73"/>
      <c r="AE55992" s="74"/>
      <c r="AF55992" s="74"/>
      <c r="BX55992" s="73"/>
      <c r="BY55992" s="74"/>
      <c r="BZ55992" s="74"/>
      <c r="CA55992" s="74"/>
      <c r="CF55992" s="79"/>
      <c r="CL55992" s="79"/>
    </row>
    <row r="55993" spans="30:90">
      <c r="AD55993" s="73"/>
      <c r="AE55993" s="74"/>
      <c r="AF55993" s="74"/>
      <c r="BX55993" s="73"/>
      <c r="BY55993" s="74"/>
      <c r="BZ55993" s="74"/>
      <c r="CA55993" s="74"/>
      <c r="CF55993" s="79"/>
      <c r="CL55993" s="79"/>
    </row>
    <row r="55994" spans="30:90">
      <c r="AD55994" s="73"/>
      <c r="AE55994" s="74"/>
      <c r="AF55994" s="74"/>
      <c r="BX55994" s="73"/>
      <c r="BY55994" s="74"/>
      <c r="BZ55994" s="74"/>
      <c r="CA55994" s="74"/>
      <c r="CF55994" s="79"/>
      <c r="CL55994" s="79"/>
    </row>
    <row r="55995" spans="30:90">
      <c r="AD55995" s="73"/>
      <c r="AE55995" s="74"/>
      <c r="AF55995" s="74"/>
      <c r="BX55995" s="73"/>
      <c r="BY55995" s="74"/>
      <c r="BZ55995" s="74"/>
      <c r="CA55995" s="74"/>
      <c r="CF55995" s="79"/>
      <c r="CL55995" s="79"/>
    </row>
    <row r="55996" spans="30:90">
      <c r="AD55996" s="73"/>
      <c r="AE55996" s="74"/>
      <c r="AF55996" s="74"/>
      <c r="BX55996" s="73"/>
      <c r="BY55996" s="74"/>
      <c r="BZ55996" s="74"/>
      <c r="CA55996" s="74"/>
      <c r="CF55996" s="79"/>
      <c r="CL55996" s="79"/>
    </row>
    <row r="55997" spans="30:90">
      <c r="AD55997" s="73"/>
      <c r="AE55997" s="74"/>
      <c r="AF55997" s="74"/>
      <c r="BX55997" s="73"/>
      <c r="BY55997" s="74"/>
      <c r="BZ55997" s="74"/>
      <c r="CA55997" s="74"/>
      <c r="CF55997" s="79"/>
      <c r="CL55997" s="79"/>
    </row>
    <row r="55998" spans="30:90">
      <c r="AD55998" s="73"/>
      <c r="AE55998" s="74"/>
      <c r="AF55998" s="74"/>
      <c r="BX55998" s="73"/>
      <c r="BY55998" s="74"/>
      <c r="BZ55998" s="74"/>
      <c r="CA55998" s="74"/>
      <c r="CF55998" s="79"/>
      <c r="CL55998" s="79"/>
    </row>
    <row r="55999" spans="30:90">
      <c r="AD55999" s="73"/>
      <c r="AE55999" s="74"/>
      <c r="AF55999" s="74"/>
      <c r="BX55999" s="73"/>
      <c r="BY55999" s="74"/>
      <c r="BZ55999" s="74"/>
      <c r="CA55999" s="74"/>
      <c r="CF55999" s="79"/>
      <c r="CL55999" s="79"/>
    </row>
    <row r="56000" spans="30:90">
      <c r="AD56000" s="73"/>
      <c r="AE56000" s="74"/>
      <c r="AF56000" s="74"/>
      <c r="BX56000" s="73"/>
      <c r="BY56000" s="74"/>
      <c r="BZ56000" s="74"/>
      <c r="CA56000" s="74"/>
      <c r="CF56000" s="79"/>
      <c r="CL56000" s="79"/>
    </row>
    <row r="56001" spans="30:90">
      <c r="AD56001" s="73"/>
      <c r="AE56001" s="74"/>
      <c r="AF56001" s="74"/>
      <c r="BX56001" s="73"/>
      <c r="BY56001" s="74"/>
      <c r="BZ56001" s="74"/>
      <c r="CA56001" s="74"/>
      <c r="CF56001" s="79"/>
      <c r="CL56001" s="79"/>
    </row>
    <row r="56002" spans="30:90">
      <c r="AD56002" s="73"/>
      <c r="AE56002" s="74"/>
      <c r="AF56002" s="74"/>
      <c r="BX56002" s="73"/>
      <c r="BY56002" s="74"/>
      <c r="BZ56002" s="74"/>
      <c r="CA56002" s="74"/>
      <c r="CF56002" s="79"/>
      <c r="CL56002" s="79"/>
    </row>
    <row r="56003" spans="30:90">
      <c r="AD56003" s="73"/>
      <c r="AE56003" s="74"/>
      <c r="AF56003" s="74"/>
      <c r="BX56003" s="73"/>
      <c r="BY56003" s="74"/>
      <c r="BZ56003" s="74"/>
      <c r="CA56003" s="74"/>
      <c r="CF56003" s="79"/>
      <c r="CL56003" s="79"/>
    </row>
    <row r="56004" spans="30:90">
      <c r="AD56004" s="73"/>
      <c r="AE56004" s="74"/>
      <c r="AF56004" s="74"/>
      <c r="BX56004" s="73"/>
      <c r="BY56004" s="74"/>
      <c r="BZ56004" s="74"/>
      <c r="CA56004" s="74"/>
      <c r="CF56004" s="79"/>
      <c r="CL56004" s="79"/>
    </row>
    <row r="56005" spans="30:90">
      <c r="AD56005" s="73"/>
      <c r="AE56005" s="74"/>
      <c r="AF56005" s="74"/>
      <c r="BX56005" s="73"/>
      <c r="BY56005" s="74"/>
      <c r="BZ56005" s="74"/>
      <c r="CA56005" s="74"/>
      <c r="CF56005" s="79"/>
      <c r="CL56005" s="79"/>
    </row>
    <row r="56006" spans="30:90">
      <c r="AD56006" s="73"/>
      <c r="AE56006" s="74"/>
      <c r="AF56006" s="74"/>
      <c r="BX56006" s="73"/>
      <c r="BY56006" s="74"/>
      <c r="BZ56006" s="74"/>
      <c r="CA56006" s="74"/>
      <c r="CF56006" s="79"/>
      <c r="CL56006" s="79"/>
    </row>
    <row r="56007" spans="30:90">
      <c r="AD56007" s="73"/>
      <c r="AE56007" s="74"/>
      <c r="AF56007" s="74"/>
      <c r="BX56007" s="73"/>
      <c r="BY56007" s="74"/>
      <c r="BZ56007" s="74"/>
      <c r="CA56007" s="74"/>
      <c r="CF56007" s="79"/>
      <c r="CL56007" s="79"/>
    </row>
    <row r="56008" spans="30:90">
      <c r="AD56008" s="73"/>
      <c r="AE56008" s="74"/>
      <c r="AF56008" s="74"/>
      <c r="BX56008" s="73"/>
      <c r="BY56008" s="74"/>
      <c r="BZ56008" s="74"/>
      <c r="CA56008" s="74"/>
      <c r="CF56008" s="79"/>
      <c r="CL56008" s="79"/>
    </row>
    <row r="56009" spans="30:90">
      <c r="AD56009" s="73"/>
      <c r="AE56009" s="74"/>
      <c r="AF56009" s="74"/>
      <c r="BX56009" s="73"/>
      <c r="BY56009" s="74"/>
      <c r="BZ56009" s="74"/>
      <c r="CA56009" s="74"/>
      <c r="CF56009" s="79"/>
      <c r="CL56009" s="79"/>
    </row>
    <row r="56010" spans="30:90">
      <c r="AD56010" s="73"/>
      <c r="AE56010" s="74"/>
      <c r="AF56010" s="74"/>
      <c r="BX56010" s="73"/>
      <c r="BY56010" s="74"/>
      <c r="BZ56010" s="74"/>
      <c r="CA56010" s="74"/>
      <c r="CF56010" s="79"/>
      <c r="CL56010" s="79"/>
    </row>
    <row r="56011" spans="30:90">
      <c r="AD56011" s="73"/>
      <c r="AE56011" s="74"/>
      <c r="AF56011" s="74"/>
      <c r="BX56011" s="73"/>
      <c r="BY56011" s="74"/>
      <c r="BZ56011" s="74"/>
      <c r="CA56011" s="74"/>
      <c r="CF56011" s="79"/>
      <c r="CL56011" s="79"/>
    </row>
    <row r="56012" spans="30:90">
      <c r="AD56012" s="73"/>
      <c r="AE56012" s="74"/>
      <c r="AF56012" s="74"/>
      <c r="BX56012" s="73"/>
      <c r="BY56012" s="74"/>
      <c r="BZ56012" s="74"/>
      <c r="CA56012" s="74"/>
      <c r="CF56012" s="79"/>
      <c r="CL56012" s="79"/>
    </row>
    <row r="56013" spans="30:90">
      <c r="AD56013" s="73"/>
      <c r="AE56013" s="74"/>
      <c r="AF56013" s="74"/>
      <c r="BX56013" s="73"/>
      <c r="BY56013" s="74"/>
      <c r="BZ56013" s="74"/>
      <c r="CA56013" s="74"/>
      <c r="CF56013" s="79"/>
      <c r="CL56013" s="79"/>
    </row>
    <row r="56014" spans="30:90">
      <c r="AD56014" s="73"/>
      <c r="AE56014" s="74"/>
      <c r="AF56014" s="74"/>
      <c r="BX56014" s="73"/>
      <c r="BY56014" s="74"/>
      <c r="BZ56014" s="74"/>
      <c r="CA56014" s="74"/>
      <c r="CF56014" s="79"/>
      <c r="CL56014" s="79"/>
    </row>
    <row r="56015" spans="30:90">
      <c r="AD56015" s="73"/>
      <c r="AE56015" s="74"/>
      <c r="AF56015" s="74"/>
      <c r="BX56015" s="73"/>
      <c r="BY56015" s="74"/>
      <c r="BZ56015" s="74"/>
      <c r="CA56015" s="74"/>
      <c r="CF56015" s="79"/>
      <c r="CL56015" s="79"/>
    </row>
    <row r="56016" spans="30:90">
      <c r="AD56016" s="73"/>
      <c r="AE56016" s="74"/>
      <c r="AF56016" s="74"/>
      <c r="BX56016" s="73"/>
      <c r="BY56016" s="74"/>
      <c r="BZ56016" s="74"/>
      <c r="CA56016" s="74"/>
      <c r="CF56016" s="79"/>
      <c r="CL56016" s="79"/>
    </row>
    <row r="56017" spans="30:90">
      <c r="AD56017" s="73"/>
      <c r="AE56017" s="74"/>
      <c r="AF56017" s="74"/>
      <c r="BX56017" s="73"/>
      <c r="BY56017" s="74"/>
      <c r="BZ56017" s="74"/>
      <c r="CA56017" s="74"/>
      <c r="CF56017" s="79"/>
      <c r="CL56017" s="79"/>
    </row>
    <row r="56018" spans="30:90">
      <c r="AD56018" s="73"/>
      <c r="AE56018" s="74"/>
      <c r="AF56018" s="74"/>
      <c r="BX56018" s="73"/>
      <c r="BY56018" s="74"/>
      <c r="BZ56018" s="74"/>
      <c r="CA56018" s="74"/>
      <c r="CF56018" s="79"/>
      <c r="CL56018" s="79"/>
    </row>
    <row r="56019" spans="30:90">
      <c r="AD56019" s="73"/>
      <c r="AE56019" s="74"/>
      <c r="AF56019" s="74"/>
      <c r="BX56019" s="73"/>
      <c r="BY56019" s="74"/>
      <c r="BZ56019" s="74"/>
      <c r="CA56019" s="74"/>
      <c r="CF56019" s="79"/>
      <c r="CL56019" s="79"/>
    </row>
    <row r="56020" spans="30:90">
      <c r="AD56020" s="73"/>
      <c r="AE56020" s="74"/>
      <c r="AF56020" s="74"/>
      <c r="BX56020" s="73"/>
      <c r="BY56020" s="74"/>
      <c r="BZ56020" s="74"/>
      <c r="CA56020" s="74"/>
      <c r="CF56020" s="79"/>
      <c r="CL56020" s="79"/>
    </row>
    <row r="56021" spans="30:90">
      <c r="AD56021" s="73"/>
      <c r="AE56021" s="74"/>
      <c r="AF56021" s="74"/>
      <c r="BX56021" s="73"/>
      <c r="BY56021" s="74"/>
      <c r="BZ56021" s="74"/>
      <c r="CA56021" s="74"/>
      <c r="CF56021" s="79"/>
      <c r="CL56021" s="79"/>
    </row>
    <row r="56022" spans="30:90">
      <c r="AD56022" s="73"/>
      <c r="AE56022" s="74"/>
      <c r="AF56022" s="74"/>
      <c r="BX56022" s="73"/>
      <c r="BY56022" s="74"/>
      <c r="BZ56022" s="74"/>
      <c r="CA56022" s="74"/>
      <c r="CF56022" s="79"/>
      <c r="CL56022" s="79"/>
    </row>
    <row r="56023" spans="30:90">
      <c r="AD56023" s="73"/>
      <c r="AE56023" s="74"/>
      <c r="AF56023" s="74"/>
      <c r="BX56023" s="73"/>
      <c r="BY56023" s="74"/>
      <c r="BZ56023" s="74"/>
      <c r="CA56023" s="74"/>
      <c r="CF56023" s="79"/>
      <c r="CL56023" s="79"/>
    </row>
    <row r="56024" spans="30:90">
      <c r="AD56024" s="73"/>
      <c r="AE56024" s="74"/>
      <c r="AF56024" s="74"/>
      <c r="BX56024" s="73"/>
      <c r="BY56024" s="74"/>
      <c r="BZ56024" s="74"/>
      <c r="CA56024" s="74"/>
      <c r="CF56024" s="79"/>
      <c r="CL56024" s="79"/>
    </row>
    <row r="56025" spans="30:90">
      <c r="AD56025" s="73"/>
      <c r="AE56025" s="74"/>
      <c r="AF56025" s="74"/>
      <c r="BX56025" s="73"/>
      <c r="BY56025" s="74"/>
      <c r="BZ56025" s="74"/>
      <c r="CA56025" s="74"/>
      <c r="CF56025" s="79"/>
      <c r="CL56025" s="79"/>
    </row>
    <row r="56026" spans="30:90">
      <c r="AD56026" s="73"/>
      <c r="AE56026" s="74"/>
      <c r="AF56026" s="74"/>
      <c r="BX56026" s="73"/>
      <c r="BY56026" s="74"/>
      <c r="BZ56026" s="74"/>
      <c r="CA56026" s="74"/>
      <c r="CF56026" s="79"/>
      <c r="CL56026" s="79"/>
    </row>
    <row r="56027" spans="30:90">
      <c r="AD56027" s="73"/>
      <c r="AE56027" s="74"/>
      <c r="AF56027" s="74"/>
      <c r="BX56027" s="73"/>
      <c r="BY56027" s="74"/>
      <c r="BZ56027" s="74"/>
      <c r="CA56027" s="74"/>
      <c r="CF56027" s="79"/>
      <c r="CL56027" s="79"/>
    </row>
    <row r="56028" spans="30:90">
      <c r="AD56028" s="73"/>
      <c r="AE56028" s="74"/>
      <c r="AF56028" s="74"/>
      <c r="BX56028" s="73"/>
      <c r="BY56028" s="74"/>
      <c r="BZ56028" s="74"/>
      <c r="CA56028" s="74"/>
      <c r="CF56028" s="79"/>
      <c r="CL56028" s="79"/>
    </row>
    <row r="56029" spans="30:90">
      <c r="AD56029" s="73"/>
      <c r="AE56029" s="74"/>
      <c r="AF56029" s="74"/>
      <c r="BX56029" s="73"/>
      <c r="BY56029" s="74"/>
      <c r="BZ56029" s="74"/>
      <c r="CA56029" s="74"/>
      <c r="CF56029" s="79"/>
      <c r="CL56029" s="79"/>
    </row>
    <row r="56030" spans="30:90">
      <c r="AD56030" s="73"/>
      <c r="AE56030" s="74"/>
      <c r="AF56030" s="74"/>
      <c r="BX56030" s="73"/>
      <c r="BY56030" s="74"/>
      <c r="BZ56030" s="74"/>
      <c r="CA56030" s="74"/>
      <c r="CF56030" s="79"/>
      <c r="CL56030" s="79"/>
    </row>
    <row r="56031" spans="30:90">
      <c r="AD56031" s="73"/>
      <c r="AE56031" s="74"/>
      <c r="AF56031" s="74"/>
      <c r="BX56031" s="73"/>
      <c r="BY56031" s="74"/>
      <c r="BZ56031" s="74"/>
      <c r="CA56031" s="74"/>
      <c r="CF56031" s="79"/>
      <c r="CL56031" s="79"/>
    </row>
    <row r="56032" spans="30:90">
      <c r="AD56032" s="73"/>
      <c r="AE56032" s="74"/>
      <c r="AF56032" s="74"/>
      <c r="BX56032" s="73"/>
      <c r="BY56032" s="74"/>
      <c r="BZ56032" s="74"/>
      <c r="CA56032" s="74"/>
      <c r="CF56032" s="79"/>
      <c r="CL56032" s="79"/>
    </row>
    <row r="56033" spans="30:90">
      <c r="AD56033" s="73"/>
      <c r="AE56033" s="74"/>
      <c r="AF56033" s="74"/>
      <c r="BX56033" s="73"/>
      <c r="BY56033" s="74"/>
      <c r="BZ56033" s="74"/>
      <c r="CA56033" s="74"/>
      <c r="CF56033" s="79"/>
      <c r="CL56033" s="79"/>
    </row>
    <row r="56034" spans="30:90">
      <c r="AD56034" s="73"/>
      <c r="AE56034" s="74"/>
      <c r="AF56034" s="74"/>
      <c r="BX56034" s="73"/>
      <c r="BY56034" s="74"/>
      <c r="BZ56034" s="74"/>
      <c r="CA56034" s="74"/>
      <c r="CF56034" s="79"/>
      <c r="CL56034" s="79"/>
    </row>
    <row r="56035" spans="30:90">
      <c r="AD56035" s="73"/>
      <c r="AE56035" s="74"/>
      <c r="AF56035" s="74"/>
      <c r="BX56035" s="73"/>
      <c r="BY56035" s="74"/>
      <c r="BZ56035" s="74"/>
      <c r="CA56035" s="74"/>
      <c r="CF56035" s="79"/>
      <c r="CL56035" s="79"/>
    </row>
    <row r="56036" spans="30:90">
      <c r="AD56036" s="73"/>
      <c r="AE56036" s="74"/>
      <c r="AF56036" s="74"/>
      <c r="BX56036" s="73"/>
      <c r="BY56036" s="74"/>
      <c r="BZ56036" s="74"/>
      <c r="CA56036" s="74"/>
      <c r="CF56036" s="79"/>
      <c r="CL56036" s="79"/>
    </row>
    <row r="56037" spans="30:90">
      <c r="AD56037" s="73"/>
      <c r="AE56037" s="74"/>
      <c r="AF56037" s="74"/>
      <c r="BX56037" s="73"/>
      <c r="BY56037" s="74"/>
      <c r="BZ56037" s="74"/>
      <c r="CA56037" s="74"/>
      <c r="CF56037" s="79"/>
      <c r="CL56037" s="79"/>
    </row>
    <row r="56038" spans="30:90">
      <c r="AD56038" s="73"/>
      <c r="AE56038" s="74"/>
      <c r="AF56038" s="74"/>
      <c r="BX56038" s="73"/>
      <c r="BY56038" s="74"/>
      <c r="BZ56038" s="74"/>
      <c r="CA56038" s="74"/>
      <c r="CF56038" s="79"/>
      <c r="CL56038" s="79"/>
    </row>
    <row r="56039" spans="30:90">
      <c r="AD56039" s="73"/>
      <c r="AE56039" s="74"/>
      <c r="AF56039" s="74"/>
      <c r="BX56039" s="73"/>
      <c r="BY56039" s="74"/>
      <c r="BZ56039" s="74"/>
      <c r="CA56039" s="74"/>
      <c r="CF56039" s="79"/>
      <c r="CL56039" s="79"/>
    </row>
    <row r="56040" spans="30:90">
      <c r="AD56040" s="73"/>
      <c r="AE56040" s="74"/>
      <c r="AF56040" s="74"/>
      <c r="BX56040" s="73"/>
      <c r="BY56040" s="74"/>
      <c r="BZ56040" s="74"/>
      <c r="CA56040" s="74"/>
      <c r="CF56040" s="79"/>
      <c r="CL56040" s="79"/>
    </row>
    <row r="56041" spans="30:90">
      <c r="AD56041" s="73"/>
      <c r="AE56041" s="74"/>
      <c r="AF56041" s="74"/>
      <c r="BX56041" s="73"/>
      <c r="BY56041" s="74"/>
      <c r="BZ56041" s="74"/>
      <c r="CA56041" s="74"/>
      <c r="CF56041" s="79"/>
      <c r="CL56041" s="79"/>
    </row>
    <row r="56042" spans="30:90">
      <c r="AD56042" s="73"/>
      <c r="AE56042" s="74"/>
      <c r="AF56042" s="74"/>
      <c r="BX56042" s="73"/>
      <c r="BY56042" s="74"/>
      <c r="BZ56042" s="74"/>
      <c r="CA56042" s="74"/>
      <c r="CF56042" s="79"/>
      <c r="CL56042" s="79"/>
    </row>
    <row r="56043" spans="30:90">
      <c r="AD56043" s="73"/>
      <c r="AE56043" s="74"/>
      <c r="AF56043" s="74"/>
      <c r="BX56043" s="73"/>
      <c r="BY56043" s="74"/>
      <c r="BZ56043" s="74"/>
      <c r="CA56043" s="74"/>
      <c r="CF56043" s="79"/>
      <c r="CL56043" s="79"/>
    </row>
    <row r="56044" spans="30:90">
      <c r="AD56044" s="73"/>
      <c r="AE56044" s="74"/>
      <c r="AF56044" s="74"/>
      <c r="BX56044" s="73"/>
      <c r="BY56044" s="74"/>
      <c r="BZ56044" s="74"/>
      <c r="CA56044" s="74"/>
      <c r="CF56044" s="79"/>
      <c r="CL56044" s="79"/>
    </row>
    <row r="56045" spans="30:90">
      <c r="AD56045" s="73"/>
      <c r="AE56045" s="74"/>
      <c r="AF56045" s="74"/>
      <c r="BX56045" s="73"/>
      <c r="BY56045" s="74"/>
      <c r="BZ56045" s="74"/>
      <c r="CA56045" s="74"/>
      <c r="CF56045" s="79"/>
      <c r="CL56045" s="79"/>
    </row>
    <row r="56046" spans="30:90">
      <c r="AD56046" s="73"/>
      <c r="AE56046" s="74"/>
      <c r="AF56046" s="74"/>
      <c r="BX56046" s="73"/>
      <c r="BY56046" s="74"/>
      <c r="BZ56046" s="74"/>
      <c r="CA56046" s="74"/>
      <c r="CF56046" s="79"/>
      <c r="CL56046" s="79"/>
    </row>
    <row r="56047" spans="30:90">
      <c r="AD56047" s="73"/>
      <c r="AE56047" s="74"/>
      <c r="AF56047" s="74"/>
      <c r="BX56047" s="73"/>
      <c r="BY56047" s="74"/>
      <c r="BZ56047" s="74"/>
      <c r="CA56047" s="74"/>
      <c r="CF56047" s="79"/>
      <c r="CL56047" s="79"/>
    </row>
    <row r="56048" spans="30:90">
      <c r="AD56048" s="73"/>
      <c r="AE56048" s="74"/>
      <c r="AF56048" s="74"/>
      <c r="BX56048" s="73"/>
      <c r="BY56048" s="74"/>
      <c r="BZ56048" s="74"/>
      <c r="CA56048" s="74"/>
      <c r="CF56048" s="79"/>
      <c r="CL56048" s="79"/>
    </row>
    <row r="56049" spans="30:90">
      <c r="AD56049" s="73"/>
      <c r="AE56049" s="74"/>
      <c r="AF56049" s="74"/>
      <c r="BX56049" s="73"/>
      <c r="BY56049" s="74"/>
      <c r="BZ56049" s="74"/>
      <c r="CA56049" s="74"/>
      <c r="CF56049" s="79"/>
      <c r="CL56049" s="79"/>
    </row>
    <row r="56050" spans="30:90">
      <c r="AD56050" s="73"/>
      <c r="AE56050" s="74"/>
      <c r="AF56050" s="74"/>
      <c r="BX56050" s="73"/>
      <c r="BY56050" s="74"/>
      <c r="BZ56050" s="74"/>
      <c r="CA56050" s="74"/>
      <c r="CF56050" s="79"/>
      <c r="CL56050" s="79"/>
    </row>
    <row r="56051" spans="30:90">
      <c r="AD56051" s="73"/>
      <c r="AE56051" s="74"/>
      <c r="AF56051" s="74"/>
      <c r="BX56051" s="73"/>
      <c r="BY56051" s="74"/>
      <c r="BZ56051" s="74"/>
      <c r="CA56051" s="74"/>
      <c r="CF56051" s="79"/>
      <c r="CL56051" s="79"/>
    </row>
    <row r="56052" spans="30:90">
      <c r="AD56052" s="73"/>
      <c r="AE56052" s="74"/>
      <c r="AF56052" s="74"/>
      <c r="BX56052" s="73"/>
      <c r="BY56052" s="74"/>
      <c r="BZ56052" s="74"/>
      <c r="CA56052" s="74"/>
      <c r="CF56052" s="79"/>
      <c r="CL56052" s="79"/>
    </row>
    <row r="56053" spans="30:90">
      <c r="AD56053" s="73"/>
      <c r="AE56053" s="74"/>
      <c r="AF56053" s="74"/>
      <c r="BX56053" s="73"/>
      <c r="BY56053" s="74"/>
      <c r="BZ56053" s="74"/>
      <c r="CA56053" s="74"/>
      <c r="CF56053" s="79"/>
      <c r="CL56053" s="79"/>
    </row>
    <row r="56054" spans="30:90">
      <c r="AD56054" s="73"/>
      <c r="AE56054" s="74"/>
      <c r="AF56054" s="74"/>
      <c r="BX56054" s="73"/>
      <c r="BY56054" s="74"/>
      <c r="BZ56054" s="74"/>
      <c r="CA56054" s="74"/>
      <c r="CF56054" s="79"/>
      <c r="CL56054" s="79"/>
    </row>
    <row r="56055" spans="30:90">
      <c r="AD56055" s="73"/>
      <c r="AE56055" s="74"/>
      <c r="AF56055" s="74"/>
      <c r="BX56055" s="73"/>
      <c r="BY56055" s="74"/>
      <c r="BZ56055" s="74"/>
      <c r="CA56055" s="74"/>
      <c r="CF56055" s="79"/>
      <c r="CL56055" s="79"/>
    </row>
    <row r="56056" spans="30:90">
      <c r="AD56056" s="73"/>
      <c r="AE56056" s="74"/>
      <c r="AF56056" s="74"/>
      <c r="BX56056" s="73"/>
      <c r="BY56056" s="74"/>
      <c r="BZ56056" s="74"/>
      <c r="CA56056" s="74"/>
      <c r="CF56056" s="79"/>
      <c r="CL56056" s="79"/>
    </row>
    <row r="56057" spans="30:90">
      <c r="AD56057" s="73"/>
      <c r="AE56057" s="74"/>
      <c r="AF56057" s="74"/>
      <c r="BX56057" s="73"/>
      <c r="BY56057" s="74"/>
      <c r="BZ56057" s="74"/>
      <c r="CA56057" s="74"/>
      <c r="CF56057" s="79"/>
      <c r="CL56057" s="79"/>
    </row>
    <row r="56058" spans="30:90">
      <c r="AD56058" s="73"/>
      <c r="AE56058" s="74"/>
      <c r="AF56058" s="74"/>
      <c r="BX56058" s="73"/>
      <c r="BY56058" s="74"/>
      <c r="BZ56058" s="74"/>
      <c r="CA56058" s="74"/>
      <c r="CF56058" s="79"/>
      <c r="CL56058" s="79"/>
    </row>
    <row r="56059" spans="30:90">
      <c r="AD56059" s="73"/>
      <c r="AE56059" s="74"/>
      <c r="AF56059" s="74"/>
      <c r="BX56059" s="73"/>
      <c r="BY56059" s="74"/>
      <c r="BZ56059" s="74"/>
      <c r="CA56059" s="74"/>
      <c r="CF56059" s="79"/>
      <c r="CL56059" s="79"/>
    </row>
    <row r="56060" spans="30:90">
      <c r="AD56060" s="73"/>
      <c r="AE56060" s="74"/>
      <c r="AF56060" s="74"/>
      <c r="BX56060" s="73"/>
      <c r="BY56060" s="74"/>
      <c r="BZ56060" s="74"/>
      <c r="CA56060" s="74"/>
      <c r="CF56060" s="79"/>
      <c r="CL56060" s="79"/>
    </row>
    <row r="56061" spans="30:90">
      <c r="AD56061" s="73"/>
      <c r="AE56061" s="74"/>
      <c r="AF56061" s="74"/>
      <c r="BX56061" s="73"/>
      <c r="BY56061" s="74"/>
      <c r="BZ56061" s="74"/>
      <c r="CA56061" s="74"/>
      <c r="CF56061" s="79"/>
      <c r="CL56061" s="79"/>
    </row>
    <row r="56062" spans="30:90">
      <c r="AD56062" s="73"/>
      <c r="AE56062" s="74"/>
      <c r="AF56062" s="74"/>
      <c r="BX56062" s="73"/>
      <c r="BY56062" s="74"/>
      <c r="BZ56062" s="74"/>
      <c r="CA56062" s="74"/>
      <c r="CF56062" s="79"/>
      <c r="CL56062" s="79"/>
    </row>
    <row r="56063" spans="30:90">
      <c r="AD56063" s="73"/>
      <c r="AE56063" s="74"/>
      <c r="AF56063" s="74"/>
      <c r="BX56063" s="73"/>
      <c r="BY56063" s="74"/>
      <c r="BZ56063" s="74"/>
      <c r="CA56063" s="74"/>
      <c r="CF56063" s="79"/>
      <c r="CL56063" s="79"/>
    </row>
    <row r="56064" spans="30:90">
      <c r="AD56064" s="73"/>
      <c r="AE56064" s="74"/>
      <c r="AF56064" s="74"/>
      <c r="BX56064" s="73"/>
      <c r="BY56064" s="74"/>
      <c r="BZ56064" s="74"/>
      <c r="CA56064" s="74"/>
      <c r="CF56064" s="79"/>
      <c r="CL56064" s="79"/>
    </row>
    <row r="56065" spans="30:90">
      <c r="AD56065" s="73"/>
      <c r="AE56065" s="74"/>
      <c r="AF56065" s="74"/>
      <c r="BX56065" s="73"/>
      <c r="BY56065" s="74"/>
      <c r="BZ56065" s="74"/>
      <c r="CA56065" s="74"/>
      <c r="CF56065" s="79"/>
      <c r="CL56065" s="79"/>
    </row>
    <row r="56066" spans="30:90">
      <c r="AD56066" s="73"/>
      <c r="AE56066" s="74"/>
      <c r="AF56066" s="74"/>
      <c r="BX56066" s="73"/>
      <c r="BY56066" s="74"/>
      <c r="BZ56066" s="74"/>
      <c r="CA56066" s="74"/>
      <c r="CF56066" s="79"/>
      <c r="CL56066" s="79"/>
    </row>
    <row r="56067" spans="30:90">
      <c r="AD56067" s="73"/>
      <c r="AE56067" s="74"/>
      <c r="AF56067" s="74"/>
      <c r="BX56067" s="73"/>
      <c r="BY56067" s="74"/>
      <c r="BZ56067" s="74"/>
      <c r="CA56067" s="74"/>
      <c r="CF56067" s="79"/>
      <c r="CL56067" s="79"/>
    </row>
    <row r="56068" spans="30:90">
      <c r="AD56068" s="73"/>
      <c r="AE56068" s="74"/>
      <c r="AF56068" s="74"/>
      <c r="BX56068" s="73"/>
      <c r="BY56068" s="74"/>
      <c r="BZ56068" s="74"/>
      <c r="CA56068" s="74"/>
      <c r="CF56068" s="79"/>
      <c r="CL56068" s="79"/>
    </row>
    <row r="56069" spans="30:90">
      <c r="AD56069" s="73"/>
      <c r="AE56069" s="74"/>
      <c r="AF56069" s="74"/>
      <c r="BX56069" s="73"/>
      <c r="BY56069" s="74"/>
      <c r="BZ56069" s="74"/>
      <c r="CA56069" s="74"/>
      <c r="CF56069" s="79"/>
      <c r="CL56069" s="79"/>
    </row>
    <row r="56070" spans="30:90">
      <c r="AD56070" s="73"/>
      <c r="AE56070" s="74"/>
      <c r="AF56070" s="74"/>
      <c r="BX56070" s="73"/>
      <c r="BY56070" s="74"/>
      <c r="BZ56070" s="74"/>
      <c r="CA56070" s="74"/>
      <c r="CF56070" s="79"/>
      <c r="CL56070" s="79"/>
    </row>
    <row r="56071" spans="30:90">
      <c r="AD56071" s="73"/>
      <c r="AE56071" s="74"/>
      <c r="AF56071" s="74"/>
      <c r="BX56071" s="73"/>
      <c r="BY56071" s="74"/>
      <c r="BZ56071" s="74"/>
      <c r="CA56071" s="74"/>
      <c r="CF56071" s="79"/>
      <c r="CL56071" s="79"/>
    </row>
    <row r="56072" spans="30:90">
      <c r="AD56072" s="73"/>
      <c r="AE56072" s="74"/>
      <c r="AF56072" s="74"/>
      <c r="BX56072" s="73"/>
      <c r="BY56072" s="74"/>
      <c r="BZ56072" s="74"/>
      <c r="CA56072" s="74"/>
      <c r="CF56072" s="79"/>
      <c r="CL56072" s="79"/>
    </row>
    <row r="56073" spans="30:90">
      <c r="AD56073" s="73"/>
      <c r="AE56073" s="74"/>
      <c r="AF56073" s="74"/>
      <c r="BX56073" s="73"/>
      <c r="BY56073" s="74"/>
      <c r="BZ56073" s="74"/>
      <c r="CA56073" s="74"/>
      <c r="CF56073" s="79"/>
      <c r="CL56073" s="79"/>
    </row>
    <row r="56074" spans="30:90">
      <c r="AD56074" s="73"/>
      <c r="AE56074" s="74"/>
      <c r="AF56074" s="74"/>
      <c r="BX56074" s="73"/>
      <c r="BY56074" s="74"/>
      <c r="BZ56074" s="74"/>
      <c r="CA56074" s="74"/>
      <c r="CF56074" s="79"/>
      <c r="CL56074" s="79"/>
    </row>
    <row r="56075" spans="30:90">
      <c r="AD56075" s="73"/>
      <c r="AE56075" s="74"/>
      <c r="AF56075" s="74"/>
      <c r="BX56075" s="73"/>
      <c r="BY56075" s="74"/>
      <c r="BZ56075" s="74"/>
      <c r="CA56075" s="74"/>
      <c r="CF56075" s="79"/>
      <c r="CL56075" s="79"/>
    </row>
    <row r="56076" spans="30:90">
      <c r="AD56076" s="73"/>
      <c r="AE56076" s="74"/>
      <c r="AF56076" s="74"/>
      <c r="BX56076" s="73"/>
      <c r="BY56076" s="74"/>
      <c r="BZ56076" s="74"/>
      <c r="CA56076" s="74"/>
      <c r="CF56076" s="79"/>
      <c r="CL56076" s="79"/>
    </row>
    <row r="56077" spans="30:90">
      <c r="AD56077" s="73"/>
      <c r="AE56077" s="74"/>
      <c r="AF56077" s="74"/>
      <c r="BX56077" s="73"/>
      <c r="BY56077" s="74"/>
      <c r="BZ56077" s="74"/>
      <c r="CA56077" s="74"/>
      <c r="CF56077" s="79"/>
      <c r="CL56077" s="79"/>
    </row>
    <row r="56078" spans="30:90">
      <c r="AD56078" s="73"/>
      <c r="AE56078" s="74"/>
      <c r="AF56078" s="74"/>
      <c r="BX56078" s="73"/>
      <c r="BY56078" s="74"/>
      <c r="BZ56078" s="74"/>
      <c r="CA56078" s="74"/>
      <c r="CF56078" s="79"/>
      <c r="CL56078" s="79"/>
    </row>
    <row r="56079" spans="30:90">
      <c r="AD56079" s="73"/>
      <c r="AE56079" s="74"/>
      <c r="AF56079" s="74"/>
      <c r="BX56079" s="73"/>
      <c r="BY56079" s="74"/>
      <c r="BZ56079" s="74"/>
      <c r="CA56079" s="74"/>
      <c r="CF56079" s="79"/>
      <c r="CL56079" s="79"/>
    </row>
    <row r="56080" spans="30:90">
      <c r="AD56080" s="73"/>
      <c r="AE56080" s="74"/>
      <c r="AF56080" s="74"/>
      <c r="BX56080" s="73"/>
      <c r="BY56080" s="74"/>
      <c r="BZ56080" s="74"/>
      <c r="CA56080" s="74"/>
      <c r="CF56080" s="79"/>
      <c r="CL56080" s="79"/>
    </row>
    <row r="56081" spans="30:90">
      <c r="AD56081" s="73"/>
      <c r="AE56081" s="74"/>
      <c r="AF56081" s="74"/>
      <c r="BX56081" s="73"/>
      <c r="BY56081" s="74"/>
      <c r="BZ56081" s="74"/>
      <c r="CA56081" s="74"/>
      <c r="CF56081" s="79"/>
      <c r="CL56081" s="79"/>
    </row>
    <row r="56082" spans="30:90">
      <c r="AD56082" s="73"/>
      <c r="AE56082" s="74"/>
      <c r="AF56082" s="74"/>
      <c r="BX56082" s="73"/>
      <c r="BY56082" s="74"/>
      <c r="BZ56082" s="74"/>
      <c r="CA56082" s="74"/>
      <c r="CF56082" s="79"/>
      <c r="CL56082" s="79"/>
    </row>
    <row r="56083" spans="30:90">
      <c r="AD56083" s="73"/>
      <c r="AE56083" s="74"/>
      <c r="AF56083" s="74"/>
      <c r="BX56083" s="73"/>
      <c r="BY56083" s="74"/>
      <c r="BZ56083" s="74"/>
      <c r="CA56083" s="74"/>
      <c r="CF56083" s="79"/>
      <c r="CL56083" s="79"/>
    </row>
    <row r="56084" spans="30:90">
      <c r="AD56084" s="73"/>
      <c r="AE56084" s="74"/>
      <c r="AF56084" s="74"/>
      <c r="BX56084" s="73"/>
      <c r="BY56084" s="74"/>
      <c r="BZ56084" s="74"/>
      <c r="CA56084" s="74"/>
      <c r="CF56084" s="79"/>
      <c r="CL56084" s="79"/>
    </row>
    <row r="56085" spans="30:90">
      <c r="AD56085" s="73"/>
      <c r="AE56085" s="74"/>
      <c r="AF56085" s="74"/>
      <c r="BX56085" s="73"/>
      <c r="BY56085" s="74"/>
      <c r="BZ56085" s="74"/>
      <c r="CA56085" s="74"/>
      <c r="CF56085" s="79"/>
      <c r="CL56085" s="79"/>
    </row>
    <row r="56086" spans="30:90">
      <c r="AD56086" s="73"/>
      <c r="AE56086" s="74"/>
      <c r="AF56086" s="74"/>
      <c r="BX56086" s="73"/>
      <c r="BY56086" s="74"/>
      <c r="BZ56086" s="74"/>
      <c r="CA56086" s="74"/>
      <c r="CF56086" s="79"/>
      <c r="CL56086" s="79"/>
    </row>
    <row r="56087" spans="30:90">
      <c r="AD56087" s="73"/>
      <c r="AE56087" s="74"/>
      <c r="AF56087" s="74"/>
      <c r="BX56087" s="73"/>
      <c r="BY56087" s="74"/>
      <c r="BZ56087" s="74"/>
      <c r="CA56087" s="74"/>
      <c r="CF56087" s="79"/>
      <c r="CL56087" s="79"/>
    </row>
    <row r="56088" spans="30:90">
      <c r="AD56088" s="73"/>
      <c r="AE56088" s="74"/>
      <c r="AF56088" s="74"/>
      <c r="BX56088" s="73"/>
      <c r="BY56088" s="74"/>
      <c r="BZ56088" s="74"/>
      <c r="CA56088" s="74"/>
      <c r="CF56088" s="79"/>
      <c r="CL56088" s="79"/>
    </row>
    <row r="56089" spans="30:90">
      <c r="AD56089" s="73"/>
      <c r="AE56089" s="74"/>
      <c r="AF56089" s="74"/>
      <c r="BX56089" s="73"/>
      <c r="BY56089" s="74"/>
      <c r="BZ56089" s="74"/>
      <c r="CA56089" s="74"/>
      <c r="CF56089" s="79"/>
      <c r="CL56089" s="79"/>
    </row>
    <row r="56090" spans="30:90">
      <c r="AD56090" s="73"/>
      <c r="AE56090" s="74"/>
      <c r="AF56090" s="74"/>
      <c r="BX56090" s="73"/>
      <c r="BY56090" s="74"/>
      <c r="BZ56090" s="74"/>
      <c r="CA56090" s="74"/>
      <c r="CF56090" s="79"/>
      <c r="CL56090" s="79"/>
    </row>
    <row r="56091" spans="30:90">
      <c r="AD56091" s="73"/>
      <c r="AE56091" s="74"/>
      <c r="AF56091" s="74"/>
      <c r="BX56091" s="73"/>
      <c r="BY56091" s="74"/>
      <c r="BZ56091" s="74"/>
      <c r="CA56091" s="74"/>
      <c r="CF56091" s="79"/>
      <c r="CL56091" s="79"/>
    </row>
    <row r="56092" spans="30:90">
      <c r="AD56092" s="73"/>
      <c r="AE56092" s="74"/>
      <c r="AF56092" s="74"/>
      <c r="BX56092" s="73"/>
      <c r="BY56092" s="74"/>
      <c r="BZ56092" s="74"/>
      <c r="CA56092" s="74"/>
      <c r="CF56092" s="79"/>
      <c r="CL56092" s="79"/>
    </row>
    <row r="56093" spans="30:90">
      <c r="AD56093" s="73"/>
      <c r="AE56093" s="74"/>
      <c r="AF56093" s="74"/>
      <c r="BX56093" s="73"/>
      <c r="BY56093" s="74"/>
      <c r="BZ56093" s="74"/>
      <c r="CA56093" s="74"/>
      <c r="CF56093" s="79"/>
      <c r="CL56093" s="79"/>
    </row>
    <row r="56094" spans="30:90">
      <c r="AD56094" s="73"/>
      <c r="AE56094" s="74"/>
      <c r="AF56094" s="74"/>
      <c r="BX56094" s="73"/>
      <c r="BY56094" s="74"/>
      <c r="BZ56094" s="74"/>
      <c r="CA56094" s="74"/>
      <c r="CF56094" s="79"/>
      <c r="CL56094" s="79"/>
    </row>
    <row r="56095" spans="30:90">
      <c r="AD56095" s="73"/>
      <c r="AE56095" s="74"/>
      <c r="AF56095" s="74"/>
      <c r="BX56095" s="73"/>
      <c r="BY56095" s="74"/>
      <c r="BZ56095" s="74"/>
      <c r="CA56095" s="74"/>
      <c r="CF56095" s="79"/>
      <c r="CL56095" s="79"/>
    </row>
    <row r="56096" spans="30:90">
      <c r="AD56096" s="73"/>
      <c r="AE56096" s="74"/>
      <c r="AF56096" s="74"/>
      <c r="BX56096" s="73"/>
      <c r="BY56096" s="74"/>
      <c r="BZ56096" s="74"/>
      <c r="CA56096" s="74"/>
      <c r="CF56096" s="79"/>
      <c r="CL56096" s="79"/>
    </row>
    <row r="56097" spans="30:90">
      <c r="AD56097" s="73"/>
      <c r="AE56097" s="74"/>
      <c r="AF56097" s="74"/>
      <c r="BX56097" s="73"/>
      <c r="BY56097" s="74"/>
      <c r="BZ56097" s="74"/>
      <c r="CA56097" s="74"/>
      <c r="CF56097" s="79"/>
      <c r="CL56097" s="79"/>
    </row>
    <row r="56098" spans="30:90">
      <c r="AD56098" s="73"/>
      <c r="AE56098" s="74"/>
      <c r="AF56098" s="74"/>
      <c r="BX56098" s="73"/>
      <c r="BY56098" s="74"/>
      <c r="BZ56098" s="74"/>
      <c r="CA56098" s="74"/>
      <c r="CF56098" s="79"/>
      <c r="CL56098" s="79"/>
    </row>
    <row r="56099" spans="30:90">
      <c r="AD56099" s="73"/>
      <c r="AE56099" s="74"/>
      <c r="AF56099" s="74"/>
      <c r="BX56099" s="73"/>
      <c r="BY56099" s="74"/>
      <c r="BZ56099" s="74"/>
      <c r="CA56099" s="74"/>
      <c r="CF56099" s="79"/>
      <c r="CL56099" s="79"/>
    </row>
    <row r="56100" spans="30:90">
      <c r="AD56100" s="73"/>
      <c r="AE56100" s="74"/>
      <c r="AF56100" s="74"/>
      <c r="BX56100" s="73"/>
      <c r="BY56100" s="74"/>
      <c r="BZ56100" s="74"/>
      <c r="CA56100" s="74"/>
      <c r="CF56100" s="79"/>
      <c r="CL56100" s="79"/>
    </row>
    <row r="56101" spans="30:90">
      <c r="AD56101" s="73"/>
      <c r="AE56101" s="74"/>
      <c r="AF56101" s="74"/>
      <c r="BX56101" s="73"/>
      <c r="BY56101" s="74"/>
      <c r="BZ56101" s="74"/>
      <c r="CA56101" s="74"/>
      <c r="CF56101" s="79"/>
      <c r="CL56101" s="79"/>
    </row>
    <row r="56102" spans="30:90">
      <c r="AD56102" s="73"/>
      <c r="AE56102" s="74"/>
      <c r="AF56102" s="74"/>
      <c r="BX56102" s="73"/>
      <c r="BY56102" s="74"/>
      <c r="BZ56102" s="74"/>
      <c r="CA56102" s="74"/>
      <c r="CF56102" s="79"/>
      <c r="CL56102" s="79"/>
    </row>
    <row r="56103" spans="30:90">
      <c r="AD56103" s="73"/>
      <c r="AE56103" s="74"/>
      <c r="AF56103" s="74"/>
      <c r="BX56103" s="73"/>
      <c r="BY56103" s="74"/>
      <c r="BZ56103" s="74"/>
      <c r="CA56103" s="74"/>
      <c r="CF56103" s="79"/>
      <c r="CL56103" s="79"/>
    </row>
    <row r="56104" spans="30:90">
      <c r="AD56104" s="73"/>
      <c r="AE56104" s="74"/>
      <c r="AF56104" s="74"/>
      <c r="BX56104" s="73"/>
      <c r="BY56104" s="74"/>
      <c r="BZ56104" s="74"/>
      <c r="CA56104" s="74"/>
      <c r="CF56104" s="79"/>
      <c r="CL56104" s="79"/>
    </row>
    <row r="56105" spans="30:90">
      <c r="AD56105" s="73"/>
      <c r="AE56105" s="74"/>
      <c r="AF56105" s="74"/>
      <c r="BX56105" s="73"/>
      <c r="BY56105" s="74"/>
      <c r="BZ56105" s="74"/>
      <c r="CA56105" s="74"/>
      <c r="CF56105" s="79"/>
      <c r="CL56105" s="79"/>
    </row>
    <row r="56106" spans="30:90">
      <c r="AD56106" s="73"/>
      <c r="AE56106" s="74"/>
      <c r="AF56106" s="74"/>
      <c r="BX56106" s="73"/>
      <c r="BY56106" s="74"/>
      <c r="BZ56106" s="74"/>
      <c r="CA56106" s="74"/>
      <c r="CF56106" s="79"/>
      <c r="CL56106" s="79"/>
    </row>
    <row r="56107" spans="30:90">
      <c r="AD56107" s="73"/>
      <c r="AE56107" s="74"/>
      <c r="AF56107" s="74"/>
      <c r="BX56107" s="73"/>
      <c r="BY56107" s="74"/>
      <c r="BZ56107" s="74"/>
      <c r="CA56107" s="74"/>
      <c r="CF56107" s="79"/>
      <c r="CL56107" s="79"/>
    </row>
    <row r="56108" spans="30:90">
      <c r="AD56108" s="73"/>
      <c r="AE56108" s="74"/>
      <c r="AF56108" s="74"/>
      <c r="BX56108" s="73"/>
      <c r="BY56108" s="74"/>
      <c r="BZ56108" s="74"/>
      <c r="CA56108" s="74"/>
      <c r="CF56108" s="79"/>
      <c r="CL56108" s="79"/>
    </row>
    <row r="56109" spans="30:90">
      <c r="AD56109" s="73"/>
      <c r="AE56109" s="74"/>
      <c r="AF56109" s="74"/>
      <c r="BX56109" s="73"/>
      <c r="BY56109" s="74"/>
      <c r="BZ56109" s="74"/>
      <c r="CA56109" s="74"/>
      <c r="CF56109" s="79"/>
      <c r="CL56109" s="79"/>
    </row>
    <row r="56110" spans="30:90">
      <c r="AD56110" s="73"/>
      <c r="AE56110" s="74"/>
      <c r="AF56110" s="74"/>
      <c r="BX56110" s="73"/>
      <c r="BY56110" s="74"/>
      <c r="BZ56110" s="74"/>
      <c r="CA56110" s="74"/>
      <c r="CF56110" s="79"/>
      <c r="CL56110" s="79"/>
    </row>
    <row r="56111" spans="30:90">
      <c r="AD56111" s="73"/>
      <c r="AE56111" s="74"/>
      <c r="AF56111" s="74"/>
      <c r="BX56111" s="73"/>
      <c r="BY56111" s="74"/>
      <c r="BZ56111" s="74"/>
      <c r="CA56111" s="74"/>
      <c r="CF56111" s="79"/>
      <c r="CL56111" s="79"/>
    </row>
    <row r="56112" spans="30:90">
      <c r="AD56112" s="73"/>
      <c r="AE56112" s="74"/>
      <c r="AF56112" s="74"/>
      <c r="BX56112" s="73"/>
      <c r="BY56112" s="74"/>
      <c r="BZ56112" s="74"/>
      <c r="CA56112" s="74"/>
      <c r="CF56112" s="79"/>
      <c r="CL56112" s="79"/>
    </row>
    <row r="56113" spans="30:90">
      <c r="AD56113" s="73"/>
      <c r="AE56113" s="74"/>
      <c r="AF56113" s="74"/>
      <c r="BX56113" s="73"/>
      <c r="BY56113" s="74"/>
      <c r="BZ56113" s="74"/>
      <c r="CA56113" s="74"/>
      <c r="CF56113" s="79"/>
      <c r="CL56113" s="79"/>
    </row>
    <row r="56114" spans="30:90">
      <c r="AD56114" s="73"/>
      <c r="AE56114" s="74"/>
      <c r="AF56114" s="74"/>
      <c r="BX56114" s="73"/>
      <c r="BY56114" s="74"/>
      <c r="BZ56114" s="74"/>
      <c r="CA56114" s="74"/>
      <c r="CF56114" s="79"/>
      <c r="CL56114" s="79"/>
    </row>
    <row r="56115" spans="30:90">
      <c r="AD56115" s="73"/>
      <c r="AE56115" s="74"/>
      <c r="AF56115" s="74"/>
      <c r="BX56115" s="73"/>
      <c r="BY56115" s="74"/>
      <c r="BZ56115" s="74"/>
      <c r="CA56115" s="74"/>
      <c r="CF56115" s="79"/>
      <c r="CL56115" s="79"/>
    </row>
    <row r="56116" spans="30:90">
      <c r="AD56116" s="73"/>
      <c r="AE56116" s="74"/>
      <c r="AF56116" s="74"/>
      <c r="BX56116" s="73"/>
      <c r="BY56116" s="74"/>
      <c r="BZ56116" s="74"/>
      <c r="CA56116" s="74"/>
      <c r="CF56116" s="79"/>
      <c r="CL56116" s="79"/>
    </row>
    <row r="56117" spans="30:90">
      <c r="AD56117" s="73"/>
      <c r="AE56117" s="74"/>
      <c r="AF56117" s="74"/>
      <c r="BX56117" s="73"/>
      <c r="BY56117" s="74"/>
      <c r="BZ56117" s="74"/>
      <c r="CA56117" s="74"/>
      <c r="CF56117" s="79"/>
      <c r="CL56117" s="79"/>
    </row>
    <row r="56118" spans="30:90">
      <c r="AD56118" s="73"/>
      <c r="AE56118" s="74"/>
      <c r="AF56118" s="74"/>
      <c r="BX56118" s="73"/>
      <c r="BY56118" s="74"/>
      <c r="BZ56118" s="74"/>
      <c r="CA56118" s="74"/>
      <c r="CF56118" s="79"/>
      <c r="CL56118" s="79"/>
    </row>
    <row r="56119" spans="30:90">
      <c r="AD56119" s="73"/>
      <c r="AE56119" s="74"/>
      <c r="AF56119" s="74"/>
      <c r="BX56119" s="73"/>
      <c r="BY56119" s="74"/>
      <c r="BZ56119" s="74"/>
      <c r="CA56119" s="74"/>
      <c r="CF56119" s="79"/>
      <c r="CL56119" s="79"/>
    </row>
    <row r="56120" spans="30:90">
      <c r="AD56120" s="73"/>
      <c r="AE56120" s="74"/>
      <c r="AF56120" s="74"/>
      <c r="BX56120" s="73"/>
      <c r="BY56120" s="74"/>
      <c r="BZ56120" s="74"/>
      <c r="CA56120" s="74"/>
      <c r="CF56120" s="79"/>
      <c r="CL56120" s="79"/>
    </row>
    <row r="56121" spans="30:90">
      <c r="AD56121" s="73"/>
      <c r="AE56121" s="74"/>
      <c r="AF56121" s="74"/>
      <c r="BX56121" s="73"/>
      <c r="BY56121" s="74"/>
      <c r="BZ56121" s="74"/>
      <c r="CA56121" s="74"/>
      <c r="CF56121" s="79"/>
      <c r="CL56121" s="79"/>
    </row>
    <row r="56122" spans="30:90">
      <c r="AD56122" s="73"/>
      <c r="AE56122" s="74"/>
      <c r="AF56122" s="74"/>
      <c r="BX56122" s="73"/>
      <c r="BY56122" s="74"/>
      <c r="BZ56122" s="74"/>
      <c r="CA56122" s="74"/>
      <c r="CF56122" s="79"/>
      <c r="CL56122" s="79"/>
    </row>
    <row r="56123" spans="30:90">
      <c r="AD56123" s="73"/>
      <c r="AE56123" s="74"/>
      <c r="AF56123" s="74"/>
      <c r="BX56123" s="73"/>
      <c r="BY56123" s="74"/>
      <c r="BZ56123" s="74"/>
      <c r="CA56123" s="74"/>
      <c r="CF56123" s="79"/>
      <c r="CL56123" s="79"/>
    </row>
    <row r="56124" spans="30:90">
      <c r="AD56124" s="73"/>
      <c r="AE56124" s="74"/>
      <c r="AF56124" s="74"/>
      <c r="BX56124" s="73"/>
      <c r="BY56124" s="74"/>
      <c r="BZ56124" s="74"/>
      <c r="CA56124" s="74"/>
      <c r="CF56124" s="79"/>
      <c r="CL56124" s="79"/>
    </row>
    <row r="56125" spans="30:90">
      <c r="AD56125" s="73"/>
      <c r="AE56125" s="74"/>
      <c r="AF56125" s="74"/>
      <c r="BX56125" s="73"/>
      <c r="BY56125" s="74"/>
      <c r="BZ56125" s="74"/>
      <c r="CA56125" s="74"/>
      <c r="CF56125" s="79"/>
      <c r="CL56125" s="79"/>
    </row>
    <row r="56126" spans="30:90">
      <c r="AD56126" s="73"/>
      <c r="AE56126" s="74"/>
      <c r="AF56126" s="74"/>
      <c r="BX56126" s="73"/>
      <c r="BY56126" s="74"/>
      <c r="BZ56126" s="74"/>
      <c r="CA56126" s="74"/>
      <c r="CF56126" s="79"/>
      <c r="CL56126" s="79"/>
    </row>
    <row r="56127" spans="30:90">
      <c r="AD56127" s="73"/>
      <c r="AE56127" s="74"/>
      <c r="AF56127" s="74"/>
      <c r="BX56127" s="73"/>
      <c r="BY56127" s="74"/>
      <c r="BZ56127" s="74"/>
      <c r="CA56127" s="74"/>
      <c r="CF56127" s="79"/>
      <c r="CL56127" s="79"/>
    </row>
    <row r="56128" spans="30:90">
      <c r="AD56128" s="73"/>
      <c r="AE56128" s="74"/>
      <c r="AF56128" s="74"/>
      <c r="BX56128" s="73"/>
      <c r="BY56128" s="74"/>
      <c r="BZ56128" s="74"/>
      <c r="CA56128" s="74"/>
      <c r="CF56128" s="79"/>
      <c r="CL56128" s="79"/>
    </row>
    <row r="56129" spans="30:90">
      <c r="AD56129" s="73"/>
      <c r="AE56129" s="74"/>
      <c r="AF56129" s="74"/>
      <c r="BX56129" s="73"/>
      <c r="BY56129" s="74"/>
      <c r="BZ56129" s="74"/>
      <c r="CA56129" s="74"/>
      <c r="CF56129" s="79"/>
      <c r="CL56129" s="79"/>
    </row>
    <row r="56130" spans="30:90">
      <c r="AD56130" s="73"/>
      <c r="AE56130" s="74"/>
      <c r="AF56130" s="74"/>
      <c r="BX56130" s="73"/>
      <c r="BY56130" s="74"/>
      <c r="BZ56130" s="74"/>
      <c r="CA56130" s="74"/>
      <c r="CF56130" s="79"/>
      <c r="CL56130" s="79"/>
    </row>
    <row r="56131" spans="30:90">
      <c r="AD56131" s="73"/>
      <c r="AE56131" s="74"/>
      <c r="AF56131" s="74"/>
      <c r="BX56131" s="73"/>
      <c r="BY56131" s="74"/>
      <c r="BZ56131" s="74"/>
      <c r="CA56131" s="74"/>
      <c r="CF56131" s="79"/>
      <c r="CL56131" s="79"/>
    </row>
    <row r="56132" spans="30:90">
      <c r="AD56132" s="73"/>
      <c r="AE56132" s="74"/>
      <c r="AF56132" s="74"/>
      <c r="BX56132" s="73"/>
      <c r="BY56132" s="74"/>
      <c r="BZ56132" s="74"/>
      <c r="CA56132" s="74"/>
      <c r="CF56132" s="79"/>
      <c r="CL56132" s="79"/>
    </row>
    <row r="56133" spans="30:90">
      <c r="AD56133" s="73"/>
      <c r="AE56133" s="74"/>
      <c r="AF56133" s="74"/>
      <c r="BX56133" s="73"/>
      <c r="BY56133" s="74"/>
      <c r="BZ56133" s="74"/>
      <c r="CA56133" s="74"/>
      <c r="CF56133" s="79"/>
      <c r="CL56133" s="79"/>
    </row>
    <row r="56134" spans="30:90">
      <c r="AD56134" s="73"/>
      <c r="AE56134" s="74"/>
      <c r="AF56134" s="74"/>
      <c r="BX56134" s="73"/>
      <c r="BY56134" s="74"/>
      <c r="BZ56134" s="74"/>
      <c r="CA56134" s="74"/>
      <c r="CF56134" s="79"/>
      <c r="CL56134" s="79"/>
    </row>
    <row r="56135" spans="30:90">
      <c r="AD56135" s="73"/>
      <c r="AE56135" s="74"/>
      <c r="AF56135" s="74"/>
      <c r="BX56135" s="73"/>
      <c r="BY56135" s="74"/>
      <c r="BZ56135" s="74"/>
      <c r="CA56135" s="74"/>
      <c r="CF56135" s="79"/>
      <c r="CL56135" s="79"/>
    </row>
    <row r="56136" spans="30:90">
      <c r="AD56136" s="73"/>
      <c r="AE56136" s="74"/>
      <c r="AF56136" s="74"/>
      <c r="BX56136" s="73"/>
      <c r="BY56136" s="74"/>
      <c r="BZ56136" s="74"/>
      <c r="CA56136" s="74"/>
      <c r="CF56136" s="79"/>
      <c r="CL56136" s="79"/>
    </row>
    <row r="56137" spans="30:90">
      <c r="AD56137" s="73"/>
      <c r="AE56137" s="74"/>
      <c r="AF56137" s="74"/>
      <c r="BX56137" s="73"/>
      <c r="BY56137" s="74"/>
      <c r="BZ56137" s="74"/>
      <c r="CA56137" s="74"/>
      <c r="CF56137" s="79"/>
      <c r="CL56137" s="79"/>
    </row>
    <row r="56138" spans="30:90">
      <c r="AD56138" s="73"/>
      <c r="AE56138" s="74"/>
      <c r="AF56138" s="74"/>
      <c r="BX56138" s="73"/>
      <c r="BY56138" s="74"/>
      <c r="BZ56138" s="74"/>
      <c r="CA56138" s="74"/>
      <c r="CF56138" s="79"/>
      <c r="CL56138" s="79"/>
    </row>
    <row r="56139" spans="30:90">
      <c r="AD56139" s="73"/>
      <c r="AE56139" s="74"/>
      <c r="AF56139" s="74"/>
      <c r="BX56139" s="73"/>
      <c r="BY56139" s="74"/>
      <c r="BZ56139" s="74"/>
      <c r="CA56139" s="74"/>
      <c r="CF56139" s="79"/>
      <c r="CL56139" s="79"/>
    </row>
    <row r="56140" spans="30:90">
      <c r="AD56140" s="73"/>
      <c r="AE56140" s="74"/>
      <c r="AF56140" s="74"/>
      <c r="BX56140" s="73"/>
      <c r="BY56140" s="74"/>
      <c r="BZ56140" s="74"/>
      <c r="CA56140" s="74"/>
      <c r="CF56140" s="79"/>
      <c r="CL56140" s="79"/>
    </row>
    <row r="56141" spans="30:90">
      <c r="AD56141" s="73"/>
      <c r="AE56141" s="74"/>
      <c r="AF56141" s="74"/>
      <c r="BX56141" s="73"/>
      <c r="BY56141" s="74"/>
      <c r="BZ56141" s="74"/>
      <c r="CA56141" s="74"/>
      <c r="CF56141" s="79"/>
      <c r="CL56141" s="79"/>
    </row>
    <row r="56142" spans="30:90">
      <c r="AD56142" s="73"/>
      <c r="AE56142" s="74"/>
      <c r="AF56142" s="74"/>
      <c r="BX56142" s="73"/>
      <c r="BY56142" s="74"/>
      <c r="BZ56142" s="74"/>
      <c r="CA56142" s="74"/>
      <c r="CF56142" s="79"/>
      <c r="CL56142" s="79"/>
    </row>
    <row r="56143" spans="30:90">
      <c r="AD56143" s="73"/>
      <c r="AE56143" s="74"/>
      <c r="AF56143" s="74"/>
      <c r="BX56143" s="73"/>
      <c r="BY56143" s="74"/>
      <c r="BZ56143" s="74"/>
      <c r="CA56143" s="74"/>
      <c r="CF56143" s="79"/>
      <c r="CL56143" s="79"/>
    </row>
    <row r="56144" spans="30:90">
      <c r="AD56144" s="73"/>
      <c r="AE56144" s="74"/>
      <c r="AF56144" s="74"/>
      <c r="BX56144" s="73"/>
      <c r="BY56144" s="74"/>
      <c r="BZ56144" s="74"/>
      <c r="CA56144" s="74"/>
      <c r="CF56144" s="79"/>
      <c r="CL56144" s="79"/>
    </row>
    <row r="56145" spans="30:90">
      <c r="AD56145" s="73"/>
      <c r="AE56145" s="74"/>
      <c r="AF56145" s="74"/>
      <c r="BX56145" s="73"/>
      <c r="BY56145" s="74"/>
      <c r="BZ56145" s="74"/>
      <c r="CA56145" s="74"/>
      <c r="CF56145" s="79"/>
      <c r="CL56145" s="79"/>
    </row>
    <row r="56146" spans="30:90">
      <c r="AD56146" s="73"/>
      <c r="AE56146" s="74"/>
      <c r="AF56146" s="74"/>
      <c r="BX56146" s="73"/>
      <c r="BY56146" s="74"/>
      <c r="BZ56146" s="74"/>
      <c r="CA56146" s="74"/>
      <c r="CF56146" s="79"/>
      <c r="CL56146" s="79"/>
    </row>
    <row r="56147" spans="30:90">
      <c r="AD56147" s="73"/>
      <c r="AE56147" s="74"/>
      <c r="AF56147" s="74"/>
      <c r="BX56147" s="73"/>
      <c r="BY56147" s="74"/>
      <c r="BZ56147" s="74"/>
      <c r="CA56147" s="74"/>
      <c r="CF56147" s="79"/>
      <c r="CL56147" s="79"/>
    </row>
    <row r="56148" spans="30:90">
      <c r="AD56148" s="73"/>
      <c r="AE56148" s="74"/>
      <c r="AF56148" s="74"/>
      <c r="BX56148" s="73"/>
      <c r="BY56148" s="74"/>
      <c r="BZ56148" s="74"/>
      <c r="CA56148" s="74"/>
      <c r="CF56148" s="79"/>
      <c r="CL56148" s="79"/>
    </row>
    <row r="56149" spans="30:90">
      <c r="AD56149" s="73"/>
      <c r="AE56149" s="74"/>
      <c r="AF56149" s="74"/>
      <c r="BX56149" s="73"/>
      <c r="BY56149" s="74"/>
      <c r="BZ56149" s="74"/>
      <c r="CA56149" s="74"/>
      <c r="CF56149" s="79"/>
      <c r="CL56149" s="79"/>
    </row>
    <row r="56150" spans="30:90">
      <c r="AD56150" s="73"/>
      <c r="AE56150" s="74"/>
      <c r="AF56150" s="74"/>
      <c r="BX56150" s="73"/>
      <c r="BY56150" s="74"/>
      <c r="BZ56150" s="74"/>
      <c r="CA56150" s="74"/>
      <c r="CF56150" s="79"/>
      <c r="CL56150" s="79"/>
    </row>
    <row r="56151" spans="30:90">
      <c r="AD56151" s="73"/>
      <c r="AE56151" s="74"/>
      <c r="AF56151" s="74"/>
      <c r="BX56151" s="73"/>
      <c r="BY56151" s="74"/>
      <c r="BZ56151" s="74"/>
      <c r="CA56151" s="74"/>
      <c r="CF56151" s="79"/>
      <c r="CL56151" s="79"/>
    </row>
    <row r="56152" spans="30:90">
      <c r="AD56152" s="73"/>
      <c r="AE56152" s="74"/>
      <c r="AF56152" s="74"/>
      <c r="BX56152" s="73"/>
      <c r="BY56152" s="74"/>
      <c r="BZ56152" s="74"/>
      <c r="CA56152" s="74"/>
      <c r="CF56152" s="79"/>
      <c r="CL56152" s="79"/>
    </row>
    <row r="56153" spans="30:90">
      <c r="AD56153" s="73"/>
      <c r="AE56153" s="74"/>
      <c r="AF56153" s="74"/>
      <c r="BX56153" s="73"/>
      <c r="BY56153" s="74"/>
      <c r="BZ56153" s="74"/>
      <c r="CA56153" s="74"/>
      <c r="CF56153" s="79"/>
      <c r="CL56153" s="79"/>
    </row>
    <row r="56154" spans="30:90">
      <c r="AD56154" s="73"/>
      <c r="AE56154" s="74"/>
      <c r="AF56154" s="74"/>
      <c r="BX56154" s="73"/>
      <c r="BY56154" s="74"/>
      <c r="BZ56154" s="74"/>
      <c r="CA56154" s="74"/>
      <c r="CF56154" s="79"/>
      <c r="CL56154" s="79"/>
    </row>
    <row r="56155" spans="30:90">
      <c r="AD56155" s="73"/>
      <c r="AE56155" s="74"/>
      <c r="AF56155" s="74"/>
      <c r="BX56155" s="73"/>
      <c r="BY56155" s="74"/>
      <c r="BZ56155" s="74"/>
      <c r="CA56155" s="74"/>
      <c r="CF56155" s="79"/>
      <c r="CL56155" s="79"/>
    </row>
    <row r="56156" spans="30:90">
      <c r="AD56156" s="73"/>
      <c r="AE56156" s="74"/>
      <c r="AF56156" s="74"/>
      <c r="BX56156" s="73"/>
      <c r="BY56156" s="74"/>
      <c r="BZ56156" s="74"/>
      <c r="CA56156" s="74"/>
      <c r="CF56156" s="79"/>
      <c r="CL56156" s="79"/>
    </row>
    <row r="56157" spans="30:90">
      <c r="AD56157" s="73"/>
      <c r="AE56157" s="74"/>
      <c r="AF56157" s="74"/>
      <c r="BX56157" s="73"/>
      <c r="BY56157" s="74"/>
      <c r="BZ56157" s="74"/>
      <c r="CA56157" s="74"/>
      <c r="CF56157" s="79"/>
      <c r="CL56157" s="79"/>
    </row>
    <row r="56158" spans="30:90">
      <c r="AD56158" s="73"/>
      <c r="AE56158" s="74"/>
      <c r="AF56158" s="74"/>
      <c r="BX56158" s="73"/>
      <c r="BY56158" s="74"/>
      <c r="BZ56158" s="74"/>
      <c r="CA56158" s="74"/>
      <c r="CF56158" s="79"/>
      <c r="CL56158" s="79"/>
    </row>
    <row r="56159" spans="30:90">
      <c r="AD56159" s="73"/>
      <c r="AE56159" s="74"/>
      <c r="AF56159" s="74"/>
      <c r="BX56159" s="73"/>
      <c r="BY56159" s="74"/>
      <c r="BZ56159" s="74"/>
      <c r="CA56159" s="74"/>
      <c r="CF56159" s="79"/>
      <c r="CL56159" s="79"/>
    </row>
    <row r="56160" spans="30:90">
      <c r="AD56160" s="73"/>
      <c r="AE56160" s="74"/>
      <c r="AF56160" s="74"/>
      <c r="BX56160" s="73"/>
      <c r="BY56160" s="74"/>
      <c r="BZ56160" s="74"/>
      <c r="CA56160" s="74"/>
      <c r="CF56160" s="79"/>
      <c r="CL56160" s="79"/>
    </row>
    <row r="56161" spans="30:90">
      <c r="AD56161" s="73"/>
      <c r="AE56161" s="74"/>
      <c r="AF56161" s="74"/>
      <c r="BX56161" s="73"/>
      <c r="BY56161" s="74"/>
      <c r="BZ56161" s="74"/>
      <c r="CA56161" s="74"/>
      <c r="CF56161" s="79"/>
      <c r="CL56161" s="79"/>
    </row>
    <row r="56162" spans="30:90">
      <c r="AD56162" s="73"/>
      <c r="AE56162" s="74"/>
      <c r="AF56162" s="74"/>
      <c r="BX56162" s="73"/>
      <c r="BY56162" s="74"/>
      <c r="BZ56162" s="74"/>
      <c r="CA56162" s="74"/>
      <c r="CF56162" s="79"/>
      <c r="CL56162" s="79"/>
    </row>
    <row r="56163" spans="30:90">
      <c r="AD56163" s="73"/>
      <c r="AE56163" s="74"/>
      <c r="AF56163" s="74"/>
      <c r="BX56163" s="73"/>
      <c r="BY56163" s="74"/>
      <c r="BZ56163" s="74"/>
      <c r="CA56163" s="74"/>
      <c r="CF56163" s="79"/>
      <c r="CL56163" s="79"/>
    </row>
    <row r="56164" spans="30:90">
      <c r="AD56164" s="73"/>
      <c r="AE56164" s="74"/>
      <c r="AF56164" s="74"/>
      <c r="BX56164" s="73"/>
      <c r="BY56164" s="74"/>
      <c r="BZ56164" s="74"/>
      <c r="CA56164" s="74"/>
      <c r="CF56164" s="79"/>
      <c r="CL56164" s="79"/>
    </row>
    <row r="56165" spans="30:90">
      <c r="AD56165" s="73"/>
      <c r="AE56165" s="74"/>
      <c r="AF56165" s="74"/>
      <c r="BX56165" s="73"/>
      <c r="BY56165" s="74"/>
      <c r="BZ56165" s="74"/>
      <c r="CA56165" s="74"/>
      <c r="CF56165" s="79"/>
      <c r="CL56165" s="79"/>
    </row>
    <row r="56166" spans="30:90">
      <c r="AD56166" s="73"/>
      <c r="AE56166" s="74"/>
      <c r="AF56166" s="74"/>
      <c r="BX56166" s="73"/>
      <c r="BY56166" s="74"/>
      <c r="BZ56166" s="74"/>
      <c r="CA56166" s="74"/>
      <c r="CF56166" s="79"/>
      <c r="CL56166" s="79"/>
    </row>
    <row r="56167" spans="30:90">
      <c r="AD56167" s="73"/>
      <c r="AE56167" s="74"/>
      <c r="AF56167" s="74"/>
      <c r="BX56167" s="73"/>
      <c r="BY56167" s="74"/>
      <c r="BZ56167" s="74"/>
      <c r="CA56167" s="74"/>
      <c r="CF56167" s="79"/>
      <c r="CL56167" s="79"/>
    </row>
    <row r="56168" spans="30:90">
      <c r="AD56168" s="73"/>
      <c r="AE56168" s="74"/>
      <c r="AF56168" s="74"/>
      <c r="BX56168" s="73"/>
      <c r="BY56168" s="74"/>
      <c r="BZ56168" s="74"/>
      <c r="CA56168" s="74"/>
      <c r="CF56168" s="79"/>
      <c r="CL56168" s="79"/>
    </row>
    <row r="56169" spans="30:90">
      <c r="AD56169" s="73"/>
      <c r="AE56169" s="74"/>
      <c r="AF56169" s="74"/>
      <c r="BX56169" s="73"/>
      <c r="BY56169" s="74"/>
      <c r="BZ56169" s="74"/>
      <c r="CA56169" s="74"/>
      <c r="CF56169" s="79"/>
      <c r="CL56169" s="79"/>
    </row>
    <row r="56170" spans="30:90">
      <c r="AD56170" s="73"/>
      <c r="AE56170" s="74"/>
      <c r="AF56170" s="74"/>
      <c r="BX56170" s="73"/>
      <c r="BY56170" s="74"/>
      <c r="BZ56170" s="74"/>
      <c r="CA56170" s="74"/>
      <c r="CF56170" s="79"/>
      <c r="CL56170" s="79"/>
    </row>
    <row r="56171" spans="30:90">
      <c r="AD56171" s="73"/>
      <c r="AE56171" s="74"/>
      <c r="AF56171" s="74"/>
      <c r="BX56171" s="73"/>
      <c r="BY56171" s="74"/>
      <c r="BZ56171" s="74"/>
      <c r="CA56171" s="74"/>
      <c r="CF56171" s="79"/>
      <c r="CL56171" s="79"/>
    </row>
    <row r="56172" spans="30:90">
      <c r="AD56172" s="73"/>
      <c r="AE56172" s="74"/>
      <c r="AF56172" s="74"/>
      <c r="BX56172" s="73"/>
      <c r="BY56172" s="74"/>
      <c r="BZ56172" s="74"/>
      <c r="CA56172" s="74"/>
      <c r="CF56172" s="79"/>
      <c r="CL56172" s="79"/>
    </row>
    <row r="56173" spans="30:90">
      <c r="AD56173" s="73"/>
      <c r="AE56173" s="74"/>
      <c r="AF56173" s="74"/>
      <c r="BX56173" s="73"/>
      <c r="BY56173" s="74"/>
      <c r="BZ56173" s="74"/>
      <c r="CA56173" s="74"/>
      <c r="CF56173" s="79"/>
      <c r="CL56173" s="79"/>
    </row>
    <row r="56174" spans="30:90">
      <c r="AD56174" s="73"/>
      <c r="AE56174" s="74"/>
      <c r="AF56174" s="74"/>
      <c r="BX56174" s="73"/>
      <c r="BY56174" s="74"/>
      <c r="BZ56174" s="74"/>
      <c r="CA56174" s="74"/>
      <c r="CF56174" s="79"/>
      <c r="CL56174" s="79"/>
    </row>
    <row r="56175" spans="30:90">
      <c r="AD56175" s="73"/>
      <c r="AE56175" s="74"/>
      <c r="AF56175" s="74"/>
      <c r="BX56175" s="73"/>
      <c r="BY56175" s="74"/>
      <c r="BZ56175" s="74"/>
      <c r="CA56175" s="74"/>
      <c r="CF56175" s="79"/>
      <c r="CL56175" s="79"/>
    </row>
    <row r="56176" spans="30:90">
      <c r="AD56176" s="73"/>
      <c r="AE56176" s="74"/>
      <c r="AF56176" s="74"/>
      <c r="BX56176" s="73"/>
      <c r="BY56176" s="74"/>
      <c r="BZ56176" s="74"/>
      <c r="CA56176" s="74"/>
      <c r="CF56176" s="79"/>
      <c r="CL56176" s="79"/>
    </row>
    <row r="56177" spans="30:90">
      <c r="AD56177" s="73"/>
      <c r="AE56177" s="74"/>
      <c r="AF56177" s="74"/>
      <c r="BX56177" s="73"/>
      <c r="BY56177" s="74"/>
      <c r="BZ56177" s="74"/>
      <c r="CA56177" s="74"/>
      <c r="CF56177" s="79"/>
      <c r="CL56177" s="79"/>
    </row>
    <row r="56178" spans="30:90">
      <c r="AD56178" s="73"/>
      <c r="AE56178" s="74"/>
      <c r="AF56178" s="74"/>
      <c r="BX56178" s="73"/>
      <c r="BY56178" s="74"/>
      <c r="BZ56178" s="74"/>
      <c r="CA56178" s="74"/>
      <c r="CF56178" s="79"/>
      <c r="CL56178" s="79"/>
    </row>
    <row r="56179" spans="30:90">
      <c r="AD56179" s="73"/>
      <c r="AE56179" s="74"/>
      <c r="AF56179" s="74"/>
      <c r="BX56179" s="73"/>
      <c r="BY56179" s="74"/>
      <c r="BZ56179" s="74"/>
      <c r="CA56179" s="74"/>
      <c r="CF56179" s="79"/>
      <c r="CL56179" s="79"/>
    </row>
    <row r="56180" spans="30:90">
      <c r="AD56180" s="73"/>
      <c r="AE56180" s="74"/>
      <c r="AF56180" s="74"/>
      <c r="BX56180" s="73"/>
      <c r="BY56180" s="74"/>
      <c r="BZ56180" s="74"/>
      <c r="CA56180" s="74"/>
      <c r="CF56180" s="79"/>
      <c r="CL56180" s="79"/>
    </row>
    <row r="56181" spans="30:90">
      <c r="AD56181" s="73"/>
      <c r="AE56181" s="74"/>
      <c r="AF56181" s="74"/>
      <c r="BX56181" s="73"/>
      <c r="BY56181" s="74"/>
      <c r="BZ56181" s="74"/>
      <c r="CA56181" s="74"/>
      <c r="CF56181" s="79"/>
      <c r="CL56181" s="79"/>
    </row>
    <row r="56182" spans="30:90">
      <c r="AD56182" s="73"/>
      <c r="AE56182" s="74"/>
      <c r="AF56182" s="74"/>
      <c r="BX56182" s="73"/>
      <c r="BY56182" s="74"/>
      <c r="BZ56182" s="74"/>
      <c r="CA56182" s="74"/>
      <c r="CF56182" s="79"/>
      <c r="CL56182" s="79"/>
    </row>
    <row r="56183" spans="30:90">
      <c r="AD56183" s="73"/>
      <c r="AE56183" s="74"/>
      <c r="AF56183" s="74"/>
      <c r="BX56183" s="73"/>
      <c r="BY56183" s="74"/>
      <c r="BZ56183" s="74"/>
      <c r="CA56183" s="74"/>
      <c r="CF56183" s="79"/>
      <c r="CL56183" s="79"/>
    </row>
    <row r="56184" spans="30:90">
      <c r="AD56184" s="73"/>
      <c r="AE56184" s="74"/>
      <c r="AF56184" s="74"/>
      <c r="BX56184" s="73"/>
      <c r="BY56184" s="74"/>
      <c r="BZ56184" s="74"/>
      <c r="CA56184" s="74"/>
      <c r="CF56184" s="79"/>
      <c r="CL56184" s="79"/>
    </row>
    <row r="56185" spans="30:90">
      <c r="AD56185" s="73"/>
      <c r="AE56185" s="74"/>
      <c r="AF56185" s="74"/>
      <c r="BX56185" s="73"/>
      <c r="BY56185" s="74"/>
      <c r="BZ56185" s="74"/>
      <c r="CA56185" s="74"/>
      <c r="CF56185" s="79"/>
      <c r="CL56185" s="79"/>
    </row>
    <row r="56186" spans="30:90">
      <c r="AD56186" s="73"/>
      <c r="AE56186" s="74"/>
      <c r="AF56186" s="74"/>
      <c r="BX56186" s="73"/>
      <c r="BY56186" s="74"/>
      <c r="BZ56186" s="74"/>
      <c r="CA56186" s="74"/>
      <c r="CF56186" s="79"/>
      <c r="CL56186" s="79"/>
    </row>
    <row r="56187" spans="30:90">
      <c r="AD56187" s="73"/>
      <c r="AE56187" s="74"/>
      <c r="AF56187" s="74"/>
      <c r="BX56187" s="73"/>
      <c r="BY56187" s="74"/>
      <c r="BZ56187" s="74"/>
      <c r="CA56187" s="74"/>
      <c r="CF56187" s="79"/>
      <c r="CL56187" s="79"/>
    </row>
    <row r="56188" spans="30:90">
      <c r="AD56188" s="73"/>
      <c r="AE56188" s="74"/>
      <c r="AF56188" s="74"/>
      <c r="BX56188" s="73"/>
      <c r="BY56188" s="74"/>
      <c r="BZ56188" s="74"/>
      <c r="CA56188" s="74"/>
      <c r="CF56188" s="79"/>
      <c r="CL56188" s="79"/>
    </row>
    <row r="56189" spans="30:90">
      <c r="AD56189" s="73"/>
      <c r="AE56189" s="74"/>
      <c r="AF56189" s="74"/>
      <c r="BX56189" s="73"/>
      <c r="BY56189" s="74"/>
      <c r="BZ56189" s="74"/>
      <c r="CA56189" s="74"/>
      <c r="CF56189" s="79"/>
      <c r="CL56189" s="79"/>
    </row>
    <row r="56190" spans="30:90">
      <c r="AD56190" s="73"/>
      <c r="AE56190" s="74"/>
      <c r="AF56190" s="74"/>
      <c r="BX56190" s="73"/>
      <c r="BY56190" s="74"/>
      <c r="BZ56190" s="74"/>
      <c r="CA56190" s="74"/>
      <c r="CF56190" s="79"/>
      <c r="CL56190" s="79"/>
    </row>
    <row r="56191" spans="30:90">
      <c r="AD56191" s="73"/>
      <c r="AE56191" s="74"/>
      <c r="AF56191" s="74"/>
      <c r="BX56191" s="73"/>
      <c r="BY56191" s="74"/>
      <c r="BZ56191" s="74"/>
      <c r="CA56191" s="74"/>
      <c r="CF56191" s="79"/>
      <c r="CL56191" s="79"/>
    </row>
    <row r="56192" spans="30:90">
      <c r="AD56192" s="73"/>
      <c r="AE56192" s="74"/>
      <c r="AF56192" s="74"/>
      <c r="BX56192" s="73"/>
      <c r="BY56192" s="74"/>
      <c r="BZ56192" s="74"/>
      <c r="CA56192" s="74"/>
      <c r="CF56192" s="79"/>
      <c r="CL56192" s="79"/>
    </row>
    <row r="56193" spans="30:90">
      <c r="AD56193" s="73"/>
      <c r="AE56193" s="74"/>
      <c r="AF56193" s="74"/>
      <c r="BX56193" s="73"/>
      <c r="BY56193" s="74"/>
      <c r="BZ56193" s="74"/>
      <c r="CA56193" s="74"/>
      <c r="CF56193" s="79"/>
      <c r="CL56193" s="79"/>
    </row>
    <row r="56194" spans="30:90">
      <c r="AD56194" s="73"/>
      <c r="AE56194" s="74"/>
      <c r="AF56194" s="74"/>
      <c r="BX56194" s="73"/>
      <c r="BY56194" s="74"/>
      <c r="BZ56194" s="74"/>
      <c r="CA56194" s="74"/>
      <c r="CF56194" s="79"/>
      <c r="CL56194" s="79"/>
    </row>
    <row r="56195" spans="30:90">
      <c r="AD56195" s="73"/>
      <c r="AE56195" s="74"/>
      <c r="AF56195" s="74"/>
      <c r="BX56195" s="73"/>
      <c r="BY56195" s="74"/>
      <c r="BZ56195" s="74"/>
      <c r="CA56195" s="74"/>
      <c r="CF56195" s="79"/>
      <c r="CL56195" s="79"/>
    </row>
    <row r="56196" spans="30:90">
      <c r="AD56196" s="73"/>
      <c r="AE56196" s="74"/>
      <c r="AF56196" s="74"/>
      <c r="BX56196" s="73"/>
      <c r="BY56196" s="74"/>
      <c r="BZ56196" s="74"/>
      <c r="CA56196" s="74"/>
      <c r="CF56196" s="79"/>
      <c r="CL56196" s="79"/>
    </row>
    <row r="56197" spans="30:90">
      <c r="AD56197" s="73"/>
      <c r="AE56197" s="74"/>
      <c r="AF56197" s="74"/>
      <c r="BX56197" s="73"/>
      <c r="BY56197" s="74"/>
      <c r="BZ56197" s="74"/>
      <c r="CA56197" s="74"/>
      <c r="CF56197" s="79"/>
      <c r="CL56197" s="79"/>
    </row>
    <row r="56198" spans="30:90">
      <c r="AD56198" s="73"/>
      <c r="AE56198" s="74"/>
      <c r="AF56198" s="74"/>
      <c r="BX56198" s="73"/>
      <c r="BY56198" s="74"/>
      <c r="BZ56198" s="74"/>
      <c r="CA56198" s="74"/>
      <c r="CF56198" s="79"/>
      <c r="CL56198" s="79"/>
    </row>
    <row r="56199" spans="30:90">
      <c r="AD56199" s="73"/>
      <c r="AE56199" s="74"/>
      <c r="AF56199" s="74"/>
      <c r="BX56199" s="73"/>
      <c r="BY56199" s="74"/>
      <c r="BZ56199" s="74"/>
      <c r="CA56199" s="74"/>
      <c r="CF56199" s="79"/>
      <c r="CL56199" s="79"/>
    </row>
    <row r="56200" spans="30:90">
      <c r="AD56200" s="73"/>
      <c r="AE56200" s="74"/>
      <c r="AF56200" s="74"/>
      <c r="BX56200" s="73"/>
      <c r="BY56200" s="74"/>
      <c r="BZ56200" s="74"/>
      <c r="CA56200" s="74"/>
      <c r="CF56200" s="79"/>
      <c r="CL56200" s="79"/>
    </row>
    <row r="56201" spans="30:90">
      <c r="AD56201" s="73"/>
      <c r="AE56201" s="74"/>
      <c r="AF56201" s="74"/>
      <c r="BX56201" s="73"/>
      <c r="BY56201" s="74"/>
      <c r="BZ56201" s="74"/>
      <c r="CA56201" s="74"/>
      <c r="CF56201" s="79"/>
      <c r="CL56201" s="79"/>
    </row>
    <row r="56202" spans="30:90">
      <c r="AD56202" s="73"/>
      <c r="AE56202" s="74"/>
      <c r="AF56202" s="74"/>
      <c r="BX56202" s="73"/>
      <c r="BY56202" s="74"/>
      <c r="BZ56202" s="74"/>
      <c r="CA56202" s="74"/>
      <c r="CF56202" s="79"/>
      <c r="CL56202" s="79"/>
    </row>
    <row r="56203" spans="30:90">
      <c r="AD56203" s="73"/>
      <c r="AE56203" s="74"/>
      <c r="AF56203" s="74"/>
      <c r="BX56203" s="73"/>
      <c r="BY56203" s="74"/>
      <c r="BZ56203" s="74"/>
      <c r="CA56203" s="74"/>
      <c r="CF56203" s="79"/>
      <c r="CL56203" s="79"/>
    </row>
    <row r="56204" spans="30:90">
      <c r="AD56204" s="73"/>
      <c r="AE56204" s="74"/>
      <c r="AF56204" s="74"/>
      <c r="BX56204" s="73"/>
      <c r="BY56204" s="74"/>
      <c r="BZ56204" s="74"/>
      <c r="CA56204" s="74"/>
      <c r="CF56204" s="79"/>
      <c r="CL56204" s="79"/>
    </row>
    <row r="56205" spans="30:90">
      <c r="AD56205" s="73"/>
      <c r="AE56205" s="74"/>
      <c r="AF56205" s="74"/>
      <c r="BX56205" s="73"/>
      <c r="BY56205" s="74"/>
      <c r="BZ56205" s="74"/>
      <c r="CA56205" s="74"/>
      <c r="CF56205" s="79"/>
      <c r="CL56205" s="79"/>
    </row>
    <row r="56206" spans="30:90">
      <c r="AD56206" s="73"/>
      <c r="AE56206" s="74"/>
      <c r="AF56206" s="74"/>
      <c r="BX56206" s="73"/>
      <c r="BY56206" s="74"/>
      <c r="BZ56206" s="74"/>
      <c r="CA56206" s="74"/>
      <c r="CF56206" s="79"/>
      <c r="CL56206" s="79"/>
    </row>
    <row r="56207" spans="30:90">
      <c r="AD56207" s="73"/>
      <c r="AE56207" s="74"/>
      <c r="AF56207" s="74"/>
      <c r="BX56207" s="73"/>
      <c r="BY56207" s="74"/>
      <c r="BZ56207" s="74"/>
      <c r="CA56207" s="74"/>
      <c r="CF56207" s="79"/>
      <c r="CL56207" s="79"/>
    </row>
    <row r="56208" spans="30:90">
      <c r="AD56208" s="73"/>
      <c r="AE56208" s="74"/>
      <c r="AF56208" s="74"/>
      <c r="BX56208" s="73"/>
      <c r="BY56208" s="74"/>
      <c r="BZ56208" s="74"/>
      <c r="CA56208" s="74"/>
      <c r="CF56208" s="79"/>
      <c r="CL56208" s="79"/>
    </row>
    <row r="56209" spans="30:90">
      <c r="AD56209" s="73"/>
      <c r="AE56209" s="74"/>
      <c r="AF56209" s="74"/>
      <c r="BX56209" s="73"/>
      <c r="BY56209" s="74"/>
      <c r="BZ56209" s="74"/>
      <c r="CA56209" s="74"/>
      <c r="CF56209" s="79"/>
      <c r="CL56209" s="79"/>
    </row>
    <row r="56210" spans="30:90">
      <c r="AD56210" s="73"/>
      <c r="AE56210" s="74"/>
      <c r="AF56210" s="74"/>
      <c r="BX56210" s="73"/>
      <c r="BY56210" s="74"/>
      <c r="BZ56210" s="74"/>
      <c r="CA56210" s="74"/>
      <c r="CF56210" s="79"/>
      <c r="CL56210" s="79"/>
    </row>
    <row r="56211" spans="30:90">
      <c r="AD56211" s="73"/>
      <c r="AE56211" s="74"/>
      <c r="AF56211" s="74"/>
      <c r="BX56211" s="73"/>
      <c r="BY56211" s="74"/>
      <c r="BZ56211" s="74"/>
      <c r="CA56211" s="74"/>
      <c r="CF56211" s="79"/>
      <c r="CL56211" s="79"/>
    </row>
    <row r="56212" spans="30:90">
      <c r="AD56212" s="73"/>
      <c r="AE56212" s="74"/>
      <c r="AF56212" s="74"/>
      <c r="BX56212" s="73"/>
      <c r="BY56212" s="74"/>
      <c r="BZ56212" s="74"/>
      <c r="CA56212" s="74"/>
      <c r="CF56212" s="79"/>
      <c r="CL56212" s="79"/>
    </row>
    <row r="56213" spans="30:90">
      <c r="AD56213" s="73"/>
      <c r="AE56213" s="74"/>
      <c r="AF56213" s="74"/>
      <c r="BX56213" s="73"/>
      <c r="BY56213" s="74"/>
      <c r="BZ56213" s="74"/>
      <c r="CA56213" s="74"/>
      <c r="CF56213" s="79"/>
      <c r="CL56213" s="79"/>
    </row>
    <row r="56214" spans="30:90">
      <c r="AD56214" s="73"/>
      <c r="AE56214" s="74"/>
      <c r="AF56214" s="74"/>
      <c r="BX56214" s="73"/>
      <c r="BY56214" s="74"/>
      <c r="BZ56214" s="74"/>
      <c r="CA56214" s="74"/>
      <c r="CF56214" s="79"/>
      <c r="CL56214" s="79"/>
    </row>
    <row r="56215" spans="30:90">
      <c r="AD56215" s="73"/>
      <c r="AE56215" s="74"/>
      <c r="AF56215" s="74"/>
      <c r="BX56215" s="73"/>
      <c r="BY56215" s="74"/>
      <c r="BZ56215" s="74"/>
      <c r="CA56215" s="74"/>
      <c r="CF56215" s="79"/>
      <c r="CL56215" s="79"/>
    </row>
    <row r="56216" spans="30:90">
      <c r="AD56216" s="73"/>
      <c r="AE56216" s="74"/>
      <c r="AF56216" s="74"/>
      <c r="BX56216" s="73"/>
      <c r="BY56216" s="74"/>
      <c r="BZ56216" s="74"/>
      <c r="CA56216" s="74"/>
      <c r="CF56216" s="79"/>
      <c r="CL56216" s="79"/>
    </row>
    <row r="56217" spans="30:90">
      <c r="AD56217" s="73"/>
      <c r="AE56217" s="74"/>
      <c r="AF56217" s="74"/>
      <c r="BX56217" s="73"/>
      <c r="BY56217" s="74"/>
      <c r="BZ56217" s="74"/>
      <c r="CA56217" s="74"/>
      <c r="CF56217" s="79"/>
      <c r="CL56217" s="79"/>
    </row>
    <row r="56218" spans="30:90">
      <c r="AD56218" s="73"/>
      <c r="AE56218" s="74"/>
      <c r="AF56218" s="74"/>
      <c r="BX56218" s="73"/>
      <c r="BY56218" s="74"/>
      <c r="BZ56218" s="74"/>
      <c r="CA56218" s="74"/>
      <c r="CF56218" s="79"/>
      <c r="CL56218" s="79"/>
    </row>
    <row r="56219" spans="30:90">
      <c r="AD56219" s="73"/>
      <c r="AE56219" s="74"/>
      <c r="AF56219" s="74"/>
      <c r="BX56219" s="73"/>
      <c r="BY56219" s="74"/>
      <c r="BZ56219" s="74"/>
      <c r="CA56219" s="74"/>
      <c r="CF56219" s="79"/>
      <c r="CL56219" s="79"/>
    </row>
    <row r="56220" spans="30:90">
      <c r="AD56220" s="73"/>
      <c r="AE56220" s="74"/>
      <c r="AF56220" s="74"/>
      <c r="BX56220" s="73"/>
      <c r="BY56220" s="74"/>
      <c r="BZ56220" s="74"/>
      <c r="CA56220" s="74"/>
      <c r="CF56220" s="79"/>
      <c r="CL56220" s="79"/>
    </row>
    <row r="56221" spans="30:90">
      <c r="AD56221" s="73"/>
      <c r="AE56221" s="74"/>
      <c r="AF56221" s="74"/>
      <c r="BX56221" s="73"/>
      <c r="BY56221" s="74"/>
      <c r="BZ56221" s="74"/>
      <c r="CA56221" s="74"/>
      <c r="CF56221" s="79"/>
      <c r="CL56221" s="79"/>
    </row>
    <row r="56222" spans="30:90">
      <c r="AD56222" s="73"/>
      <c r="AE56222" s="74"/>
      <c r="AF56222" s="74"/>
      <c r="BX56222" s="73"/>
      <c r="BY56222" s="74"/>
      <c r="BZ56222" s="74"/>
      <c r="CA56222" s="74"/>
      <c r="CF56222" s="79"/>
      <c r="CL56222" s="79"/>
    </row>
    <row r="56223" spans="30:90">
      <c r="AD56223" s="73"/>
      <c r="AE56223" s="74"/>
      <c r="AF56223" s="74"/>
      <c r="BX56223" s="73"/>
      <c r="BY56223" s="74"/>
      <c r="BZ56223" s="74"/>
      <c r="CA56223" s="74"/>
      <c r="CF56223" s="79"/>
      <c r="CL56223" s="79"/>
    </row>
    <row r="56224" spans="30:90">
      <c r="AD56224" s="73"/>
      <c r="AE56224" s="74"/>
      <c r="AF56224" s="74"/>
      <c r="BX56224" s="73"/>
      <c r="BY56224" s="74"/>
      <c r="BZ56224" s="74"/>
      <c r="CA56224" s="74"/>
      <c r="CF56224" s="79"/>
      <c r="CL56224" s="79"/>
    </row>
    <row r="56225" spans="30:90">
      <c r="AD56225" s="73"/>
      <c r="AE56225" s="74"/>
      <c r="AF56225" s="74"/>
      <c r="BX56225" s="73"/>
      <c r="BY56225" s="74"/>
      <c r="BZ56225" s="74"/>
      <c r="CA56225" s="74"/>
      <c r="CF56225" s="79"/>
      <c r="CL56225" s="79"/>
    </row>
    <row r="56226" spans="30:90">
      <c r="AD56226" s="73"/>
      <c r="AE56226" s="74"/>
      <c r="AF56226" s="74"/>
      <c r="BX56226" s="73"/>
      <c r="BY56226" s="74"/>
      <c r="BZ56226" s="74"/>
      <c r="CA56226" s="74"/>
      <c r="CF56226" s="79"/>
      <c r="CL56226" s="79"/>
    </row>
    <row r="56227" spans="30:90">
      <c r="AD56227" s="73"/>
      <c r="AE56227" s="74"/>
      <c r="AF56227" s="74"/>
      <c r="BX56227" s="73"/>
      <c r="BY56227" s="74"/>
      <c r="BZ56227" s="74"/>
      <c r="CA56227" s="74"/>
      <c r="CF56227" s="79"/>
      <c r="CL56227" s="79"/>
    </row>
    <row r="56228" spans="30:90">
      <c r="AD56228" s="73"/>
      <c r="AE56228" s="74"/>
      <c r="AF56228" s="74"/>
      <c r="BX56228" s="73"/>
      <c r="BY56228" s="74"/>
      <c r="BZ56228" s="74"/>
      <c r="CA56228" s="74"/>
      <c r="CF56228" s="79"/>
      <c r="CL56228" s="79"/>
    </row>
    <row r="56229" spans="30:90">
      <c r="AD56229" s="73"/>
      <c r="AE56229" s="74"/>
      <c r="AF56229" s="74"/>
      <c r="BX56229" s="73"/>
      <c r="BY56229" s="74"/>
      <c r="BZ56229" s="74"/>
      <c r="CA56229" s="74"/>
      <c r="CF56229" s="79"/>
      <c r="CL56229" s="79"/>
    </row>
    <row r="56230" spans="30:90">
      <c r="AD56230" s="73"/>
      <c r="AE56230" s="74"/>
      <c r="AF56230" s="74"/>
      <c r="BX56230" s="73"/>
      <c r="BY56230" s="74"/>
      <c r="BZ56230" s="74"/>
      <c r="CA56230" s="74"/>
      <c r="CF56230" s="79"/>
      <c r="CL56230" s="79"/>
    </row>
    <row r="56231" spans="30:90">
      <c r="AD56231" s="73"/>
      <c r="AE56231" s="74"/>
      <c r="AF56231" s="74"/>
      <c r="BX56231" s="73"/>
      <c r="BY56231" s="74"/>
      <c r="BZ56231" s="74"/>
      <c r="CA56231" s="74"/>
      <c r="CF56231" s="79"/>
      <c r="CL56231" s="79"/>
    </row>
    <row r="56232" spans="30:90">
      <c r="AD56232" s="73"/>
      <c r="AE56232" s="74"/>
      <c r="AF56232" s="74"/>
      <c r="BX56232" s="73"/>
      <c r="BY56232" s="74"/>
      <c r="BZ56232" s="74"/>
      <c r="CA56232" s="74"/>
      <c r="CF56232" s="79"/>
      <c r="CL56232" s="79"/>
    </row>
    <row r="56233" spans="30:90">
      <c r="AD56233" s="73"/>
      <c r="AE56233" s="74"/>
      <c r="AF56233" s="74"/>
      <c r="BX56233" s="73"/>
      <c r="BY56233" s="74"/>
      <c r="BZ56233" s="74"/>
      <c r="CA56233" s="74"/>
      <c r="CF56233" s="79"/>
      <c r="CL56233" s="79"/>
    </row>
    <row r="56234" spans="30:90">
      <c r="AD56234" s="73"/>
      <c r="AE56234" s="74"/>
      <c r="AF56234" s="74"/>
      <c r="BX56234" s="73"/>
      <c r="BY56234" s="74"/>
      <c r="BZ56234" s="74"/>
      <c r="CA56234" s="74"/>
      <c r="CF56234" s="79"/>
      <c r="CL56234" s="79"/>
    </row>
    <row r="56235" spans="30:90">
      <c r="AD56235" s="73"/>
      <c r="AE56235" s="74"/>
      <c r="AF56235" s="74"/>
      <c r="BX56235" s="73"/>
      <c r="BY56235" s="74"/>
      <c r="BZ56235" s="74"/>
      <c r="CA56235" s="74"/>
      <c r="CF56235" s="79"/>
      <c r="CL56235" s="79"/>
    </row>
    <row r="56236" spans="30:90">
      <c r="AD56236" s="73"/>
      <c r="AE56236" s="74"/>
      <c r="AF56236" s="74"/>
      <c r="BX56236" s="73"/>
      <c r="BY56236" s="74"/>
      <c r="BZ56236" s="74"/>
      <c r="CA56236" s="74"/>
      <c r="CF56236" s="79"/>
      <c r="CL56236" s="79"/>
    </row>
    <row r="56237" spans="30:90">
      <c r="AD56237" s="73"/>
      <c r="AE56237" s="74"/>
      <c r="AF56237" s="74"/>
      <c r="BX56237" s="73"/>
      <c r="BY56237" s="74"/>
      <c r="BZ56237" s="74"/>
      <c r="CA56237" s="74"/>
      <c r="CF56237" s="79"/>
      <c r="CL56237" s="79"/>
    </row>
    <row r="56238" spans="30:90">
      <c r="AD56238" s="73"/>
      <c r="AE56238" s="74"/>
      <c r="AF56238" s="74"/>
      <c r="BX56238" s="73"/>
      <c r="BY56238" s="74"/>
      <c r="BZ56238" s="74"/>
      <c r="CA56238" s="74"/>
      <c r="CF56238" s="79"/>
      <c r="CL56238" s="79"/>
    </row>
    <row r="56239" spans="30:90">
      <c r="AD56239" s="73"/>
      <c r="AE56239" s="74"/>
      <c r="AF56239" s="74"/>
      <c r="BX56239" s="73"/>
      <c r="BY56239" s="74"/>
      <c r="BZ56239" s="74"/>
      <c r="CA56239" s="74"/>
      <c r="CF56239" s="79"/>
      <c r="CL56239" s="79"/>
    </row>
    <row r="56240" spans="30:90">
      <c r="AD56240" s="73"/>
      <c r="AE56240" s="74"/>
      <c r="AF56240" s="74"/>
      <c r="BX56240" s="73"/>
      <c r="BY56240" s="74"/>
      <c r="BZ56240" s="74"/>
      <c r="CA56240" s="74"/>
      <c r="CF56240" s="79"/>
      <c r="CL56240" s="79"/>
    </row>
    <row r="56241" spans="30:90">
      <c r="AD56241" s="73"/>
      <c r="AE56241" s="74"/>
      <c r="AF56241" s="74"/>
      <c r="BX56241" s="73"/>
      <c r="BY56241" s="74"/>
      <c r="BZ56241" s="74"/>
      <c r="CA56241" s="74"/>
      <c r="CF56241" s="79"/>
      <c r="CL56241" s="79"/>
    </row>
    <row r="56242" spans="30:90">
      <c r="AD56242" s="73"/>
      <c r="AE56242" s="74"/>
      <c r="AF56242" s="74"/>
      <c r="BX56242" s="73"/>
      <c r="BY56242" s="74"/>
      <c r="BZ56242" s="74"/>
      <c r="CA56242" s="74"/>
      <c r="CF56242" s="79"/>
      <c r="CL56242" s="79"/>
    </row>
    <row r="56243" spans="30:90">
      <c r="AD56243" s="73"/>
      <c r="AE56243" s="74"/>
      <c r="AF56243" s="74"/>
      <c r="BX56243" s="73"/>
      <c r="BY56243" s="74"/>
      <c r="BZ56243" s="74"/>
      <c r="CA56243" s="74"/>
      <c r="CF56243" s="79"/>
      <c r="CL56243" s="79"/>
    </row>
    <row r="56244" spans="30:90">
      <c r="AD56244" s="73"/>
      <c r="AE56244" s="74"/>
      <c r="AF56244" s="74"/>
      <c r="BX56244" s="73"/>
      <c r="BY56244" s="74"/>
      <c r="BZ56244" s="74"/>
      <c r="CA56244" s="74"/>
      <c r="CF56244" s="79"/>
      <c r="CL56244" s="79"/>
    </row>
    <row r="56245" spans="30:90">
      <c r="AD56245" s="73"/>
      <c r="AE56245" s="74"/>
      <c r="AF56245" s="74"/>
      <c r="BX56245" s="73"/>
      <c r="BY56245" s="74"/>
      <c r="BZ56245" s="74"/>
      <c r="CA56245" s="74"/>
      <c r="CF56245" s="79"/>
      <c r="CL56245" s="79"/>
    </row>
    <row r="56246" spans="30:90">
      <c r="AD56246" s="73"/>
      <c r="AE56246" s="74"/>
      <c r="AF56246" s="74"/>
      <c r="BX56246" s="73"/>
      <c r="BY56246" s="74"/>
      <c r="BZ56246" s="74"/>
      <c r="CA56246" s="74"/>
      <c r="CF56246" s="79"/>
      <c r="CL56246" s="79"/>
    </row>
    <row r="56247" spans="30:90">
      <c r="AD56247" s="73"/>
      <c r="AE56247" s="74"/>
      <c r="AF56247" s="74"/>
      <c r="BX56247" s="73"/>
      <c r="BY56247" s="74"/>
      <c r="BZ56247" s="74"/>
      <c r="CA56247" s="74"/>
      <c r="CF56247" s="79"/>
      <c r="CL56247" s="79"/>
    </row>
    <row r="56248" spans="30:90">
      <c r="AD56248" s="73"/>
      <c r="AE56248" s="74"/>
      <c r="AF56248" s="74"/>
      <c r="BX56248" s="73"/>
      <c r="BY56248" s="74"/>
      <c r="BZ56248" s="74"/>
      <c r="CA56248" s="74"/>
      <c r="CF56248" s="79"/>
      <c r="CL56248" s="79"/>
    </row>
    <row r="56249" spans="30:90">
      <c r="AD56249" s="73"/>
      <c r="AE56249" s="74"/>
      <c r="AF56249" s="74"/>
      <c r="BX56249" s="73"/>
      <c r="BY56249" s="74"/>
      <c r="BZ56249" s="74"/>
      <c r="CA56249" s="74"/>
      <c r="CF56249" s="79"/>
      <c r="CL56249" s="79"/>
    </row>
    <row r="56250" spans="30:90">
      <c r="AD56250" s="73"/>
      <c r="AE56250" s="74"/>
      <c r="AF56250" s="74"/>
      <c r="BX56250" s="73"/>
      <c r="BY56250" s="74"/>
      <c r="BZ56250" s="74"/>
      <c r="CA56250" s="74"/>
      <c r="CF56250" s="79"/>
      <c r="CL56250" s="79"/>
    </row>
    <row r="56251" spans="30:90">
      <c r="AD56251" s="73"/>
      <c r="AE56251" s="74"/>
      <c r="AF56251" s="74"/>
      <c r="BX56251" s="73"/>
      <c r="BY56251" s="74"/>
      <c r="BZ56251" s="74"/>
      <c r="CA56251" s="74"/>
      <c r="CF56251" s="79"/>
      <c r="CL56251" s="79"/>
    </row>
    <row r="56252" spans="30:90">
      <c r="AD56252" s="73"/>
      <c r="AE56252" s="74"/>
      <c r="AF56252" s="74"/>
      <c r="BX56252" s="73"/>
      <c r="BY56252" s="74"/>
      <c r="BZ56252" s="74"/>
      <c r="CA56252" s="74"/>
      <c r="CF56252" s="79"/>
      <c r="CL56252" s="79"/>
    </row>
    <row r="56253" spans="30:90">
      <c r="AD56253" s="73"/>
      <c r="AE56253" s="74"/>
      <c r="AF56253" s="74"/>
      <c r="BX56253" s="73"/>
      <c r="BY56253" s="74"/>
      <c r="BZ56253" s="74"/>
      <c r="CA56253" s="74"/>
      <c r="CF56253" s="79"/>
      <c r="CL56253" s="79"/>
    </row>
    <row r="56254" spans="30:90">
      <c r="AD56254" s="73"/>
      <c r="AE56254" s="74"/>
      <c r="AF56254" s="74"/>
      <c r="BX56254" s="73"/>
      <c r="BY56254" s="74"/>
      <c r="BZ56254" s="74"/>
      <c r="CA56254" s="74"/>
      <c r="CF56254" s="79"/>
      <c r="CL56254" s="79"/>
    </row>
    <row r="56255" spans="30:90">
      <c r="AD56255" s="73"/>
      <c r="AE56255" s="74"/>
      <c r="AF56255" s="74"/>
      <c r="BX56255" s="73"/>
      <c r="BY56255" s="74"/>
      <c r="BZ56255" s="74"/>
      <c r="CA56255" s="74"/>
      <c r="CF56255" s="79"/>
      <c r="CL56255" s="79"/>
    </row>
    <row r="56256" spans="30:90">
      <c r="AD56256" s="73"/>
      <c r="AE56256" s="74"/>
      <c r="AF56256" s="74"/>
      <c r="BX56256" s="73"/>
      <c r="BY56256" s="74"/>
      <c r="BZ56256" s="74"/>
      <c r="CA56256" s="74"/>
      <c r="CF56256" s="79"/>
      <c r="CL56256" s="79"/>
    </row>
    <row r="56257" spans="30:90">
      <c r="AD56257" s="73"/>
      <c r="AE56257" s="74"/>
      <c r="AF56257" s="74"/>
      <c r="BX56257" s="73"/>
      <c r="BY56257" s="74"/>
      <c r="BZ56257" s="74"/>
      <c r="CA56257" s="74"/>
      <c r="CF56257" s="79"/>
      <c r="CL56257" s="79"/>
    </row>
    <row r="56258" spans="30:90">
      <c r="AD56258" s="73"/>
      <c r="AE56258" s="74"/>
      <c r="AF56258" s="74"/>
      <c r="BX56258" s="73"/>
      <c r="BY56258" s="74"/>
      <c r="BZ56258" s="74"/>
      <c r="CA56258" s="74"/>
      <c r="CF56258" s="79"/>
      <c r="CL56258" s="79"/>
    </row>
    <row r="56259" spans="30:90">
      <c r="AD56259" s="73"/>
      <c r="AE56259" s="74"/>
      <c r="AF56259" s="74"/>
      <c r="BX56259" s="73"/>
      <c r="BY56259" s="74"/>
      <c r="BZ56259" s="74"/>
      <c r="CA56259" s="74"/>
      <c r="CF56259" s="79"/>
      <c r="CL56259" s="79"/>
    </row>
    <row r="56260" spans="30:90">
      <c r="AD56260" s="73"/>
      <c r="AE56260" s="74"/>
      <c r="AF56260" s="74"/>
      <c r="BX56260" s="73"/>
      <c r="BY56260" s="74"/>
      <c r="BZ56260" s="74"/>
      <c r="CA56260" s="74"/>
      <c r="CF56260" s="79"/>
      <c r="CL56260" s="79"/>
    </row>
    <row r="56261" spans="30:90">
      <c r="AD56261" s="73"/>
      <c r="AE56261" s="74"/>
      <c r="AF56261" s="74"/>
      <c r="BX56261" s="73"/>
      <c r="BY56261" s="74"/>
      <c r="BZ56261" s="74"/>
      <c r="CA56261" s="74"/>
      <c r="CF56261" s="79"/>
      <c r="CL56261" s="79"/>
    </row>
    <row r="56262" spans="30:90">
      <c r="AD56262" s="73"/>
      <c r="AE56262" s="74"/>
      <c r="AF56262" s="74"/>
      <c r="BX56262" s="73"/>
      <c r="BY56262" s="74"/>
      <c r="BZ56262" s="74"/>
      <c r="CA56262" s="74"/>
      <c r="CF56262" s="79"/>
      <c r="CL56262" s="79"/>
    </row>
    <row r="56263" spans="30:90">
      <c r="AD56263" s="73"/>
      <c r="AE56263" s="74"/>
      <c r="AF56263" s="74"/>
      <c r="BX56263" s="73"/>
      <c r="BY56263" s="74"/>
      <c r="BZ56263" s="74"/>
      <c r="CA56263" s="74"/>
      <c r="CF56263" s="79"/>
      <c r="CL56263" s="79"/>
    </row>
    <row r="56264" spans="30:90">
      <c r="AD56264" s="73"/>
      <c r="AE56264" s="74"/>
      <c r="AF56264" s="74"/>
      <c r="BX56264" s="73"/>
      <c r="BY56264" s="74"/>
      <c r="BZ56264" s="74"/>
      <c r="CA56264" s="74"/>
      <c r="CF56264" s="79"/>
      <c r="CL56264" s="79"/>
    </row>
    <row r="56265" spans="30:90">
      <c r="AD56265" s="73"/>
      <c r="AE56265" s="74"/>
      <c r="AF56265" s="74"/>
      <c r="BX56265" s="73"/>
      <c r="BY56265" s="74"/>
      <c r="BZ56265" s="74"/>
      <c r="CA56265" s="74"/>
      <c r="CF56265" s="79"/>
      <c r="CL56265" s="79"/>
    </row>
    <row r="56266" spans="30:90">
      <c r="AD56266" s="73"/>
      <c r="AE56266" s="74"/>
      <c r="AF56266" s="74"/>
      <c r="BX56266" s="73"/>
      <c r="BY56266" s="74"/>
      <c r="BZ56266" s="74"/>
      <c r="CA56266" s="74"/>
      <c r="CF56266" s="79"/>
      <c r="CL56266" s="79"/>
    </row>
    <row r="56267" spans="30:90">
      <c r="AD56267" s="73"/>
      <c r="AE56267" s="74"/>
      <c r="AF56267" s="74"/>
      <c r="BX56267" s="73"/>
      <c r="BY56267" s="74"/>
      <c r="BZ56267" s="74"/>
      <c r="CA56267" s="74"/>
      <c r="CF56267" s="79"/>
      <c r="CL56267" s="79"/>
    </row>
    <row r="56268" spans="30:90">
      <c r="AD56268" s="73"/>
      <c r="AE56268" s="74"/>
      <c r="AF56268" s="74"/>
      <c r="BX56268" s="73"/>
      <c r="BY56268" s="74"/>
      <c r="BZ56268" s="74"/>
      <c r="CA56268" s="74"/>
      <c r="CF56268" s="79"/>
      <c r="CL56268" s="79"/>
    </row>
    <row r="56269" spans="30:90">
      <c r="AD56269" s="73"/>
      <c r="AE56269" s="74"/>
      <c r="AF56269" s="74"/>
      <c r="BX56269" s="73"/>
      <c r="BY56269" s="74"/>
      <c r="BZ56269" s="74"/>
      <c r="CA56269" s="74"/>
      <c r="CF56269" s="79"/>
      <c r="CL56269" s="79"/>
    </row>
    <row r="56270" spans="30:90">
      <c r="AD56270" s="73"/>
      <c r="AE56270" s="74"/>
      <c r="AF56270" s="74"/>
      <c r="BX56270" s="73"/>
      <c r="BY56270" s="74"/>
      <c r="BZ56270" s="74"/>
      <c r="CA56270" s="74"/>
      <c r="CF56270" s="79"/>
      <c r="CL56270" s="79"/>
    </row>
    <row r="56271" spans="30:90">
      <c r="AD56271" s="73"/>
      <c r="AE56271" s="74"/>
      <c r="AF56271" s="74"/>
      <c r="BX56271" s="73"/>
      <c r="BY56271" s="74"/>
      <c r="BZ56271" s="74"/>
      <c r="CA56271" s="74"/>
      <c r="CF56271" s="79"/>
      <c r="CL56271" s="79"/>
    </row>
    <row r="56272" spans="30:90">
      <c r="AD56272" s="73"/>
      <c r="AE56272" s="74"/>
      <c r="AF56272" s="74"/>
      <c r="BX56272" s="73"/>
      <c r="BY56272" s="74"/>
      <c r="BZ56272" s="74"/>
      <c r="CA56272" s="74"/>
      <c r="CF56272" s="79"/>
      <c r="CL56272" s="79"/>
    </row>
    <row r="56273" spans="30:90">
      <c r="AD56273" s="73"/>
      <c r="AE56273" s="74"/>
      <c r="AF56273" s="74"/>
      <c r="BX56273" s="73"/>
      <c r="BY56273" s="74"/>
      <c r="BZ56273" s="74"/>
      <c r="CA56273" s="74"/>
      <c r="CF56273" s="79"/>
      <c r="CL56273" s="79"/>
    </row>
    <row r="56274" spans="30:90">
      <c r="AD56274" s="73"/>
      <c r="AE56274" s="74"/>
      <c r="AF56274" s="74"/>
      <c r="BX56274" s="73"/>
      <c r="BY56274" s="74"/>
      <c r="BZ56274" s="74"/>
      <c r="CA56274" s="74"/>
      <c r="CF56274" s="79"/>
      <c r="CL56274" s="79"/>
    </row>
    <row r="56275" spans="30:90">
      <c r="AD56275" s="73"/>
      <c r="AE56275" s="74"/>
      <c r="AF56275" s="74"/>
      <c r="BX56275" s="73"/>
      <c r="BY56275" s="74"/>
      <c r="BZ56275" s="74"/>
      <c r="CA56275" s="74"/>
      <c r="CF56275" s="79"/>
      <c r="CL56275" s="79"/>
    </row>
    <row r="56276" spans="30:90">
      <c r="AD56276" s="73"/>
      <c r="AE56276" s="74"/>
      <c r="AF56276" s="74"/>
      <c r="BX56276" s="73"/>
      <c r="BY56276" s="74"/>
      <c r="BZ56276" s="74"/>
      <c r="CA56276" s="74"/>
      <c r="CF56276" s="79"/>
      <c r="CL56276" s="79"/>
    </row>
    <row r="56277" spans="30:90">
      <c r="AD56277" s="73"/>
      <c r="AE56277" s="74"/>
      <c r="AF56277" s="74"/>
      <c r="BX56277" s="73"/>
      <c r="BY56277" s="74"/>
      <c r="BZ56277" s="74"/>
      <c r="CA56277" s="74"/>
      <c r="CF56277" s="79"/>
      <c r="CL56277" s="79"/>
    </row>
    <row r="56278" spans="30:90">
      <c r="AD56278" s="73"/>
      <c r="AE56278" s="74"/>
      <c r="AF56278" s="74"/>
      <c r="BX56278" s="73"/>
      <c r="BY56278" s="74"/>
      <c r="BZ56278" s="74"/>
      <c r="CA56278" s="74"/>
      <c r="CF56278" s="79"/>
      <c r="CL56278" s="79"/>
    </row>
    <row r="56279" spans="30:90">
      <c r="AD56279" s="73"/>
      <c r="AE56279" s="74"/>
      <c r="AF56279" s="74"/>
      <c r="BX56279" s="73"/>
      <c r="BY56279" s="74"/>
      <c r="BZ56279" s="74"/>
      <c r="CA56279" s="74"/>
      <c r="CF56279" s="79"/>
      <c r="CL56279" s="79"/>
    </row>
    <row r="56280" spans="30:90">
      <c r="AD56280" s="73"/>
      <c r="AE56280" s="74"/>
      <c r="AF56280" s="74"/>
      <c r="BX56280" s="73"/>
      <c r="BY56280" s="74"/>
      <c r="BZ56280" s="74"/>
      <c r="CA56280" s="74"/>
      <c r="CF56280" s="79"/>
      <c r="CL56280" s="79"/>
    </row>
    <row r="56281" spans="30:90">
      <c r="AD56281" s="73"/>
      <c r="AE56281" s="74"/>
      <c r="AF56281" s="74"/>
      <c r="BX56281" s="73"/>
      <c r="BY56281" s="74"/>
      <c r="BZ56281" s="74"/>
      <c r="CA56281" s="74"/>
      <c r="CF56281" s="79"/>
      <c r="CL56281" s="79"/>
    </row>
    <row r="56282" spans="30:90">
      <c r="AD56282" s="73"/>
      <c r="AE56282" s="74"/>
      <c r="AF56282" s="74"/>
      <c r="BX56282" s="73"/>
      <c r="BY56282" s="74"/>
      <c r="BZ56282" s="74"/>
      <c r="CA56282" s="74"/>
      <c r="CF56282" s="79"/>
      <c r="CL56282" s="79"/>
    </row>
    <row r="56283" spans="30:90">
      <c r="AD56283" s="73"/>
      <c r="AE56283" s="74"/>
      <c r="AF56283" s="74"/>
      <c r="BX56283" s="73"/>
      <c r="BY56283" s="74"/>
      <c r="BZ56283" s="74"/>
      <c r="CA56283" s="74"/>
      <c r="CF56283" s="79"/>
      <c r="CL56283" s="79"/>
    </row>
    <row r="56284" spans="30:90">
      <c r="AD56284" s="73"/>
      <c r="AE56284" s="74"/>
      <c r="AF56284" s="74"/>
      <c r="BX56284" s="73"/>
      <c r="BY56284" s="74"/>
      <c r="BZ56284" s="74"/>
      <c r="CA56284" s="74"/>
      <c r="CF56284" s="79"/>
      <c r="CL56284" s="79"/>
    </row>
    <row r="56285" spans="30:90">
      <c r="AD56285" s="73"/>
      <c r="AE56285" s="74"/>
      <c r="AF56285" s="74"/>
      <c r="BX56285" s="73"/>
      <c r="BY56285" s="74"/>
      <c r="BZ56285" s="74"/>
      <c r="CA56285" s="74"/>
      <c r="CF56285" s="79"/>
      <c r="CL56285" s="79"/>
    </row>
    <row r="56286" spans="30:90">
      <c r="AD56286" s="73"/>
      <c r="AE56286" s="74"/>
      <c r="AF56286" s="74"/>
      <c r="BX56286" s="73"/>
      <c r="BY56286" s="74"/>
      <c r="BZ56286" s="74"/>
      <c r="CA56286" s="74"/>
      <c r="CF56286" s="79"/>
      <c r="CL56286" s="79"/>
    </row>
    <row r="56287" spans="30:90">
      <c r="AD56287" s="73"/>
      <c r="AE56287" s="74"/>
      <c r="AF56287" s="74"/>
      <c r="BX56287" s="73"/>
      <c r="BY56287" s="74"/>
      <c r="BZ56287" s="74"/>
      <c r="CA56287" s="74"/>
      <c r="CF56287" s="79"/>
      <c r="CL56287" s="79"/>
    </row>
    <row r="56288" spans="30:90">
      <c r="AD56288" s="73"/>
      <c r="AE56288" s="74"/>
      <c r="AF56288" s="74"/>
      <c r="BX56288" s="73"/>
      <c r="BY56288" s="74"/>
      <c r="BZ56288" s="74"/>
      <c r="CA56288" s="74"/>
      <c r="CF56288" s="79"/>
      <c r="CL56288" s="79"/>
    </row>
    <row r="56289" spans="30:90">
      <c r="AD56289" s="73"/>
      <c r="AE56289" s="74"/>
      <c r="AF56289" s="74"/>
      <c r="BX56289" s="73"/>
      <c r="BY56289" s="74"/>
      <c r="BZ56289" s="74"/>
      <c r="CA56289" s="74"/>
      <c r="CF56289" s="79"/>
      <c r="CL56289" s="79"/>
    </row>
    <row r="56290" spans="30:90">
      <c r="AD56290" s="73"/>
      <c r="AE56290" s="74"/>
      <c r="AF56290" s="74"/>
      <c r="BX56290" s="73"/>
      <c r="BY56290" s="74"/>
      <c r="BZ56290" s="74"/>
      <c r="CA56290" s="74"/>
      <c r="CF56290" s="79"/>
      <c r="CL56290" s="79"/>
    </row>
    <row r="56291" spans="30:90">
      <c r="AD56291" s="73"/>
      <c r="AE56291" s="74"/>
      <c r="AF56291" s="74"/>
      <c r="BX56291" s="73"/>
      <c r="BY56291" s="74"/>
      <c r="BZ56291" s="74"/>
      <c r="CA56291" s="74"/>
      <c r="CF56291" s="79"/>
      <c r="CL56291" s="79"/>
    </row>
    <row r="56292" spans="30:90">
      <c r="AD56292" s="73"/>
      <c r="AE56292" s="74"/>
      <c r="AF56292" s="74"/>
      <c r="BX56292" s="73"/>
      <c r="BY56292" s="74"/>
      <c r="BZ56292" s="74"/>
      <c r="CA56292" s="74"/>
      <c r="CF56292" s="79"/>
      <c r="CL56292" s="79"/>
    </row>
    <row r="56293" spans="30:90">
      <c r="AD56293" s="73"/>
      <c r="AE56293" s="74"/>
      <c r="AF56293" s="74"/>
      <c r="BX56293" s="73"/>
      <c r="BY56293" s="74"/>
      <c r="BZ56293" s="74"/>
      <c r="CA56293" s="74"/>
      <c r="CF56293" s="79"/>
      <c r="CL56293" s="79"/>
    </row>
    <row r="56294" spans="30:90">
      <c r="AD56294" s="73"/>
      <c r="AE56294" s="74"/>
      <c r="AF56294" s="74"/>
      <c r="BX56294" s="73"/>
      <c r="BY56294" s="74"/>
      <c r="BZ56294" s="74"/>
      <c r="CA56294" s="74"/>
      <c r="CF56294" s="79"/>
      <c r="CL56294" s="79"/>
    </row>
    <row r="56295" spans="30:90">
      <c r="AD56295" s="73"/>
      <c r="AE56295" s="74"/>
      <c r="AF56295" s="74"/>
      <c r="BX56295" s="73"/>
      <c r="BY56295" s="74"/>
      <c r="BZ56295" s="74"/>
      <c r="CA56295" s="74"/>
      <c r="CF56295" s="79"/>
      <c r="CL56295" s="79"/>
    </row>
    <row r="56296" spans="30:90">
      <c r="AD56296" s="73"/>
      <c r="AE56296" s="74"/>
      <c r="AF56296" s="74"/>
      <c r="BX56296" s="73"/>
      <c r="BY56296" s="74"/>
      <c r="BZ56296" s="74"/>
      <c r="CA56296" s="74"/>
      <c r="CF56296" s="79"/>
      <c r="CL56296" s="79"/>
    </row>
    <row r="56297" spans="30:90">
      <c r="AD56297" s="73"/>
      <c r="AE56297" s="74"/>
      <c r="AF56297" s="74"/>
      <c r="BX56297" s="73"/>
      <c r="BY56297" s="74"/>
      <c r="BZ56297" s="74"/>
      <c r="CA56297" s="74"/>
      <c r="CF56297" s="79"/>
      <c r="CL56297" s="79"/>
    </row>
    <row r="56298" spans="30:90">
      <c r="AD56298" s="73"/>
      <c r="AE56298" s="74"/>
      <c r="AF56298" s="74"/>
      <c r="BX56298" s="73"/>
      <c r="BY56298" s="74"/>
      <c r="BZ56298" s="74"/>
      <c r="CA56298" s="74"/>
      <c r="CF56298" s="79"/>
      <c r="CL56298" s="79"/>
    </row>
    <row r="56299" spans="30:90">
      <c r="AD56299" s="73"/>
      <c r="AE56299" s="74"/>
      <c r="AF56299" s="74"/>
      <c r="BX56299" s="73"/>
      <c r="BY56299" s="74"/>
      <c r="BZ56299" s="74"/>
      <c r="CA56299" s="74"/>
      <c r="CF56299" s="79"/>
      <c r="CL56299" s="79"/>
    </row>
    <row r="56300" spans="30:90">
      <c r="AD56300" s="73"/>
      <c r="AE56300" s="74"/>
      <c r="AF56300" s="74"/>
      <c r="BX56300" s="73"/>
      <c r="BY56300" s="74"/>
      <c r="BZ56300" s="74"/>
      <c r="CA56300" s="74"/>
      <c r="CF56300" s="79"/>
      <c r="CL56300" s="79"/>
    </row>
    <row r="56301" spans="30:90">
      <c r="AD56301" s="73"/>
      <c r="AE56301" s="74"/>
      <c r="AF56301" s="74"/>
      <c r="BX56301" s="73"/>
      <c r="BY56301" s="74"/>
      <c r="BZ56301" s="74"/>
      <c r="CA56301" s="74"/>
      <c r="CF56301" s="79"/>
      <c r="CL56301" s="79"/>
    </row>
    <row r="56302" spans="30:90">
      <c r="AD56302" s="73"/>
      <c r="AE56302" s="74"/>
      <c r="AF56302" s="74"/>
      <c r="BX56302" s="73"/>
      <c r="BY56302" s="74"/>
      <c r="BZ56302" s="74"/>
      <c r="CA56302" s="74"/>
      <c r="CF56302" s="79"/>
      <c r="CL56302" s="79"/>
    </row>
    <row r="56303" spans="30:90">
      <c r="AD56303" s="73"/>
      <c r="AE56303" s="74"/>
      <c r="AF56303" s="74"/>
      <c r="BX56303" s="73"/>
      <c r="BY56303" s="74"/>
      <c r="BZ56303" s="74"/>
      <c r="CA56303" s="74"/>
      <c r="CF56303" s="79"/>
      <c r="CL56303" s="79"/>
    </row>
    <row r="56304" spans="30:90">
      <c r="AD56304" s="73"/>
      <c r="AE56304" s="74"/>
      <c r="AF56304" s="74"/>
      <c r="BX56304" s="73"/>
      <c r="BY56304" s="74"/>
      <c r="BZ56304" s="74"/>
      <c r="CA56304" s="74"/>
      <c r="CF56304" s="79"/>
      <c r="CL56304" s="79"/>
    </row>
    <row r="56305" spans="30:90">
      <c r="AD56305" s="73"/>
      <c r="AE56305" s="74"/>
      <c r="AF56305" s="74"/>
      <c r="BX56305" s="73"/>
      <c r="BY56305" s="74"/>
      <c r="BZ56305" s="74"/>
      <c r="CA56305" s="74"/>
      <c r="CF56305" s="79"/>
      <c r="CL56305" s="79"/>
    </row>
    <row r="56306" spans="30:90">
      <c r="AD56306" s="73"/>
      <c r="AE56306" s="74"/>
      <c r="AF56306" s="74"/>
      <c r="BX56306" s="73"/>
      <c r="BY56306" s="74"/>
      <c r="BZ56306" s="74"/>
      <c r="CA56306" s="74"/>
      <c r="CF56306" s="79"/>
      <c r="CL56306" s="79"/>
    </row>
    <row r="56307" spans="30:90">
      <c r="AD56307" s="73"/>
      <c r="AE56307" s="74"/>
      <c r="AF56307" s="74"/>
      <c r="BX56307" s="73"/>
      <c r="BY56307" s="74"/>
      <c r="BZ56307" s="74"/>
      <c r="CA56307" s="74"/>
      <c r="CF56307" s="79"/>
      <c r="CL56307" s="79"/>
    </row>
    <row r="56308" spans="30:90">
      <c r="AD56308" s="73"/>
      <c r="AE56308" s="74"/>
      <c r="AF56308" s="74"/>
      <c r="BX56308" s="73"/>
      <c r="BY56308" s="74"/>
      <c r="BZ56308" s="74"/>
      <c r="CA56308" s="74"/>
      <c r="CF56308" s="79"/>
      <c r="CL56308" s="79"/>
    </row>
    <row r="56309" spans="30:90">
      <c r="AD56309" s="73"/>
      <c r="AE56309" s="74"/>
      <c r="AF56309" s="74"/>
      <c r="BX56309" s="73"/>
      <c r="BY56309" s="74"/>
      <c r="BZ56309" s="74"/>
      <c r="CA56309" s="74"/>
      <c r="CF56309" s="79"/>
      <c r="CL56309" s="79"/>
    </row>
    <row r="56310" spans="30:90">
      <c r="AD56310" s="73"/>
      <c r="AE56310" s="74"/>
      <c r="AF56310" s="74"/>
      <c r="BX56310" s="73"/>
      <c r="BY56310" s="74"/>
      <c r="BZ56310" s="74"/>
      <c r="CA56310" s="74"/>
      <c r="CF56310" s="79"/>
      <c r="CL56310" s="79"/>
    </row>
    <row r="56311" spans="30:90">
      <c r="AD56311" s="73"/>
      <c r="AE56311" s="74"/>
      <c r="AF56311" s="74"/>
      <c r="BX56311" s="73"/>
      <c r="BY56311" s="74"/>
      <c r="BZ56311" s="74"/>
      <c r="CA56311" s="74"/>
      <c r="CF56311" s="79"/>
      <c r="CL56311" s="79"/>
    </row>
    <row r="56312" spans="30:90">
      <c r="AD56312" s="73"/>
      <c r="AE56312" s="74"/>
      <c r="AF56312" s="74"/>
      <c r="BX56312" s="73"/>
      <c r="BY56312" s="74"/>
      <c r="BZ56312" s="74"/>
      <c r="CA56312" s="74"/>
      <c r="CF56312" s="79"/>
      <c r="CL56312" s="79"/>
    </row>
    <row r="56313" spans="30:90">
      <c r="AD56313" s="73"/>
      <c r="AE56313" s="74"/>
      <c r="AF56313" s="74"/>
      <c r="BX56313" s="73"/>
      <c r="BY56313" s="74"/>
      <c r="BZ56313" s="74"/>
      <c r="CA56313" s="74"/>
      <c r="CF56313" s="79"/>
      <c r="CL56313" s="79"/>
    </row>
    <row r="56314" spans="30:90">
      <c r="AD56314" s="73"/>
      <c r="AE56314" s="74"/>
      <c r="AF56314" s="74"/>
      <c r="BX56314" s="73"/>
      <c r="BY56314" s="74"/>
      <c r="BZ56314" s="74"/>
      <c r="CA56314" s="74"/>
      <c r="CF56314" s="79"/>
      <c r="CL56314" s="79"/>
    </row>
    <row r="56315" spans="30:90">
      <c r="AD56315" s="73"/>
      <c r="AE56315" s="74"/>
      <c r="AF56315" s="74"/>
      <c r="BX56315" s="73"/>
      <c r="BY56315" s="74"/>
      <c r="BZ56315" s="74"/>
      <c r="CA56315" s="74"/>
      <c r="CF56315" s="79"/>
      <c r="CL56315" s="79"/>
    </row>
    <row r="56316" spans="30:90">
      <c r="AD56316" s="73"/>
      <c r="AE56316" s="74"/>
      <c r="AF56316" s="74"/>
      <c r="BX56316" s="73"/>
      <c r="BY56316" s="74"/>
      <c r="BZ56316" s="74"/>
      <c r="CA56316" s="74"/>
      <c r="CF56316" s="79"/>
      <c r="CL56316" s="79"/>
    </row>
    <row r="56317" spans="30:90">
      <c r="AD56317" s="73"/>
      <c r="AE56317" s="74"/>
      <c r="AF56317" s="74"/>
      <c r="BX56317" s="73"/>
      <c r="BY56317" s="74"/>
      <c r="BZ56317" s="74"/>
      <c r="CA56317" s="74"/>
      <c r="CF56317" s="79"/>
      <c r="CL56317" s="79"/>
    </row>
    <row r="56318" spans="30:90">
      <c r="AD56318" s="73"/>
      <c r="AE56318" s="74"/>
      <c r="AF56318" s="74"/>
      <c r="BX56318" s="73"/>
      <c r="BY56318" s="74"/>
      <c r="BZ56318" s="74"/>
      <c r="CA56318" s="74"/>
      <c r="CF56318" s="79"/>
      <c r="CL56318" s="79"/>
    </row>
    <row r="56319" spans="30:90">
      <c r="AD56319" s="73"/>
      <c r="AE56319" s="74"/>
      <c r="AF56319" s="74"/>
      <c r="BX56319" s="73"/>
      <c r="BY56319" s="74"/>
      <c r="BZ56319" s="74"/>
      <c r="CA56319" s="74"/>
      <c r="CF56319" s="79"/>
      <c r="CL56319" s="79"/>
    </row>
    <row r="56320" spans="30:90">
      <c r="AD56320" s="73"/>
      <c r="AE56320" s="74"/>
      <c r="AF56320" s="74"/>
      <c r="BX56320" s="73"/>
      <c r="BY56320" s="74"/>
      <c r="BZ56320" s="74"/>
      <c r="CA56320" s="74"/>
      <c r="CF56320" s="79"/>
      <c r="CL56320" s="79"/>
    </row>
    <row r="56321" spans="30:90">
      <c r="AD56321" s="73"/>
      <c r="AE56321" s="74"/>
      <c r="AF56321" s="74"/>
      <c r="BX56321" s="73"/>
      <c r="BY56321" s="74"/>
      <c r="BZ56321" s="74"/>
      <c r="CA56321" s="74"/>
      <c r="CF56321" s="79"/>
      <c r="CL56321" s="79"/>
    </row>
    <row r="56322" spans="30:90">
      <c r="AD56322" s="73"/>
      <c r="AE56322" s="74"/>
      <c r="AF56322" s="74"/>
      <c r="BX56322" s="73"/>
      <c r="BY56322" s="74"/>
      <c r="BZ56322" s="74"/>
      <c r="CA56322" s="74"/>
      <c r="CF56322" s="79"/>
      <c r="CL56322" s="79"/>
    </row>
    <row r="56323" spans="30:90">
      <c r="AD56323" s="73"/>
      <c r="AE56323" s="74"/>
      <c r="AF56323" s="74"/>
      <c r="BX56323" s="73"/>
      <c r="BY56323" s="74"/>
      <c r="BZ56323" s="74"/>
      <c r="CA56323" s="74"/>
      <c r="CF56323" s="79"/>
      <c r="CL56323" s="79"/>
    </row>
    <row r="56324" spans="30:90">
      <c r="AD56324" s="73"/>
      <c r="AE56324" s="74"/>
      <c r="AF56324" s="74"/>
      <c r="BX56324" s="73"/>
      <c r="BY56324" s="74"/>
      <c r="BZ56324" s="74"/>
      <c r="CA56324" s="74"/>
      <c r="CF56324" s="79"/>
      <c r="CL56324" s="79"/>
    </row>
    <row r="56325" spans="30:90">
      <c r="AD56325" s="73"/>
      <c r="AE56325" s="74"/>
      <c r="AF56325" s="74"/>
      <c r="BX56325" s="73"/>
      <c r="BY56325" s="74"/>
      <c r="BZ56325" s="74"/>
      <c r="CA56325" s="74"/>
      <c r="CF56325" s="79"/>
      <c r="CL56325" s="79"/>
    </row>
    <row r="56326" spans="30:90">
      <c r="AD56326" s="73"/>
      <c r="AE56326" s="74"/>
      <c r="AF56326" s="74"/>
      <c r="BX56326" s="73"/>
      <c r="BY56326" s="74"/>
      <c r="BZ56326" s="74"/>
      <c r="CA56326" s="74"/>
      <c r="CF56326" s="79"/>
      <c r="CL56326" s="79"/>
    </row>
    <row r="56327" spans="30:90">
      <c r="AD56327" s="73"/>
      <c r="AE56327" s="74"/>
      <c r="AF56327" s="74"/>
      <c r="BX56327" s="73"/>
      <c r="BY56327" s="74"/>
      <c r="BZ56327" s="74"/>
      <c r="CA56327" s="74"/>
      <c r="CF56327" s="79"/>
      <c r="CL56327" s="79"/>
    </row>
    <row r="56328" spans="30:90">
      <c r="AD56328" s="73"/>
      <c r="AE56328" s="74"/>
      <c r="AF56328" s="74"/>
      <c r="BX56328" s="73"/>
      <c r="BY56328" s="74"/>
      <c r="BZ56328" s="74"/>
      <c r="CA56328" s="74"/>
      <c r="CF56328" s="79"/>
      <c r="CL56328" s="79"/>
    </row>
    <row r="56329" spans="30:90">
      <c r="AD56329" s="73"/>
      <c r="AE56329" s="74"/>
      <c r="AF56329" s="74"/>
      <c r="BX56329" s="73"/>
      <c r="BY56329" s="74"/>
      <c r="BZ56329" s="74"/>
      <c r="CA56329" s="74"/>
      <c r="CF56329" s="79"/>
      <c r="CL56329" s="79"/>
    </row>
    <row r="56330" spans="30:90">
      <c r="AD56330" s="73"/>
      <c r="AE56330" s="74"/>
      <c r="AF56330" s="74"/>
      <c r="BX56330" s="73"/>
      <c r="BY56330" s="74"/>
      <c r="BZ56330" s="74"/>
      <c r="CA56330" s="74"/>
      <c r="CF56330" s="79"/>
      <c r="CL56330" s="79"/>
    </row>
    <row r="56331" spans="30:90">
      <c r="AD56331" s="73"/>
      <c r="AE56331" s="74"/>
      <c r="AF56331" s="74"/>
      <c r="BX56331" s="73"/>
      <c r="BY56331" s="74"/>
      <c r="BZ56331" s="74"/>
      <c r="CA56331" s="74"/>
      <c r="CF56331" s="79"/>
      <c r="CL56331" s="79"/>
    </row>
    <row r="56332" spans="30:90">
      <c r="AD56332" s="73"/>
      <c r="AE56332" s="74"/>
      <c r="AF56332" s="74"/>
      <c r="BX56332" s="73"/>
      <c r="BY56332" s="74"/>
      <c r="BZ56332" s="74"/>
      <c r="CA56332" s="74"/>
      <c r="CF56332" s="79"/>
      <c r="CL56332" s="79"/>
    </row>
    <row r="56333" spans="30:90">
      <c r="AD56333" s="73"/>
      <c r="AE56333" s="74"/>
      <c r="AF56333" s="74"/>
      <c r="BX56333" s="73"/>
      <c r="BY56333" s="74"/>
      <c r="BZ56333" s="74"/>
      <c r="CA56333" s="74"/>
      <c r="CF56333" s="79"/>
      <c r="CL56333" s="79"/>
    </row>
    <row r="56334" spans="30:90">
      <c r="AD56334" s="73"/>
      <c r="AE56334" s="74"/>
      <c r="AF56334" s="74"/>
      <c r="BX56334" s="73"/>
      <c r="BY56334" s="74"/>
      <c r="BZ56334" s="74"/>
      <c r="CA56334" s="74"/>
      <c r="CF56334" s="79"/>
      <c r="CL56334" s="79"/>
    </row>
    <row r="56335" spans="30:90">
      <c r="AD56335" s="73"/>
      <c r="AE56335" s="74"/>
      <c r="AF56335" s="74"/>
      <c r="BX56335" s="73"/>
      <c r="BY56335" s="74"/>
      <c r="BZ56335" s="74"/>
      <c r="CA56335" s="74"/>
      <c r="CF56335" s="79"/>
      <c r="CL56335" s="79"/>
    </row>
    <row r="56336" spans="30:90">
      <c r="AD56336" s="73"/>
      <c r="AE56336" s="74"/>
      <c r="AF56336" s="74"/>
      <c r="BX56336" s="73"/>
      <c r="BY56336" s="74"/>
      <c r="BZ56336" s="74"/>
      <c r="CA56336" s="74"/>
      <c r="CF56336" s="79"/>
      <c r="CL56336" s="79"/>
    </row>
    <row r="56337" spans="30:90">
      <c r="AD56337" s="73"/>
      <c r="AE56337" s="74"/>
      <c r="AF56337" s="74"/>
      <c r="BX56337" s="73"/>
      <c r="BY56337" s="74"/>
      <c r="BZ56337" s="74"/>
      <c r="CA56337" s="74"/>
      <c r="CF56337" s="79"/>
      <c r="CL56337" s="79"/>
    </row>
    <row r="56338" spans="30:90">
      <c r="AD56338" s="73"/>
      <c r="AE56338" s="74"/>
      <c r="AF56338" s="74"/>
      <c r="BX56338" s="73"/>
      <c r="BY56338" s="74"/>
      <c r="BZ56338" s="74"/>
      <c r="CA56338" s="74"/>
      <c r="CF56338" s="79"/>
      <c r="CL56338" s="79"/>
    </row>
    <row r="56339" spans="30:90">
      <c r="AD56339" s="73"/>
      <c r="AE56339" s="74"/>
      <c r="AF56339" s="74"/>
      <c r="BX56339" s="73"/>
      <c r="BY56339" s="74"/>
      <c r="BZ56339" s="74"/>
      <c r="CA56339" s="74"/>
      <c r="CF56339" s="79"/>
      <c r="CL56339" s="79"/>
    </row>
    <row r="56340" spans="30:90">
      <c r="AD56340" s="73"/>
      <c r="AE56340" s="74"/>
      <c r="AF56340" s="74"/>
      <c r="BX56340" s="73"/>
      <c r="BY56340" s="74"/>
      <c r="BZ56340" s="74"/>
      <c r="CA56340" s="74"/>
      <c r="CF56340" s="79"/>
      <c r="CL56340" s="79"/>
    </row>
    <row r="56341" spans="30:90">
      <c r="AD56341" s="73"/>
      <c r="AE56341" s="74"/>
      <c r="AF56341" s="74"/>
      <c r="BX56341" s="73"/>
      <c r="BY56341" s="74"/>
      <c r="BZ56341" s="74"/>
      <c r="CA56341" s="74"/>
      <c r="CF56341" s="79"/>
      <c r="CL56341" s="79"/>
    </row>
    <row r="56342" spans="30:90">
      <c r="AD56342" s="73"/>
      <c r="AE56342" s="74"/>
      <c r="AF56342" s="74"/>
      <c r="BX56342" s="73"/>
      <c r="BY56342" s="74"/>
      <c r="BZ56342" s="74"/>
      <c r="CA56342" s="74"/>
      <c r="CF56342" s="79"/>
      <c r="CL56342" s="79"/>
    </row>
    <row r="56343" spans="30:90">
      <c r="AD56343" s="73"/>
      <c r="AE56343" s="74"/>
      <c r="AF56343" s="74"/>
      <c r="BX56343" s="73"/>
      <c r="BY56343" s="74"/>
      <c r="BZ56343" s="74"/>
      <c r="CA56343" s="74"/>
      <c r="CF56343" s="79"/>
      <c r="CL56343" s="79"/>
    </row>
    <row r="56344" spans="30:90">
      <c r="AD56344" s="73"/>
      <c r="AE56344" s="74"/>
      <c r="AF56344" s="74"/>
      <c r="BX56344" s="73"/>
      <c r="BY56344" s="74"/>
      <c r="BZ56344" s="74"/>
      <c r="CA56344" s="74"/>
      <c r="CF56344" s="79"/>
      <c r="CL56344" s="79"/>
    </row>
    <row r="56345" spans="30:90">
      <c r="AD56345" s="73"/>
      <c r="AE56345" s="74"/>
      <c r="AF56345" s="74"/>
      <c r="BX56345" s="73"/>
      <c r="BY56345" s="74"/>
      <c r="BZ56345" s="74"/>
      <c r="CA56345" s="74"/>
      <c r="CF56345" s="79"/>
      <c r="CL56345" s="79"/>
    </row>
    <row r="56346" spans="30:90">
      <c r="AD56346" s="73"/>
      <c r="AE56346" s="74"/>
      <c r="AF56346" s="74"/>
      <c r="BX56346" s="73"/>
      <c r="BY56346" s="74"/>
      <c r="BZ56346" s="74"/>
      <c r="CA56346" s="74"/>
      <c r="CF56346" s="79"/>
      <c r="CL56346" s="79"/>
    </row>
    <row r="56347" spans="30:90">
      <c r="AD56347" s="73"/>
      <c r="AE56347" s="74"/>
      <c r="AF56347" s="74"/>
      <c r="BX56347" s="73"/>
      <c r="BY56347" s="74"/>
      <c r="BZ56347" s="74"/>
      <c r="CA56347" s="74"/>
      <c r="CF56347" s="79"/>
      <c r="CL56347" s="79"/>
    </row>
    <row r="56348" spans="30:90">
      <c r="AD56348" s="73"/>
      <c r="AE56348" s="74"/>
      <c r="AF56348" s="74"/>
      <c r="BX56348" s="73"/>
      <c r="BY56348" s="74"/>
      <c r="BZ56348" s="74"/>
      <c r="CA56348" s="74"/>
      <c r="CF56348" s="79"/>
      <c r="CL56348" s="79"/>
    </row>
    <row r="56349" spans="30:90">
      <c r="AD56349" s="73"/>
      <c r="AE56349" s="74"/>
      <c r="AF56349" s="74"/>
      <c r="BX56349" s="73"/>
      <c r="BY56349" s="74"/>
      <c r="BZ56349" s="74"/>
      <c r="CA56349" s="74"/>
      <c r="CF56349" s="79"/>
      <c r="CL56349" s="79"/>
    </row>
    <row r="56350" spans="30:90">
      <c r="AD56350" s="73"/>
      <c r="AE56350" s="74"/>
      <c r="AF56350" s="74"/>
      <c r="BX56350" s="73"/>
      <c r="BY56350" s="74"/>
      <c r="BZ56350" s="74"/>
      <c r="CA56350" s="74"/>
      <c r="CF56350" s="79"/>
      <c r="CL56350" s="79"/>
    </row>
    <row r="56351" spans="30:90">
      <c r="AD56351" s="73"/>
      <c r="AE56351" s="74"/>
      <c r="AF56351" s="74"/>
      <c r="BX56351" s="73"/>
      <c r="BY56351" s="74"/>
      <c r="BZ56351" s="74"/>
      <c r="CA56351" s="74"/>
      <c r="CF56351" s="79"/>
      <c r="CL56351" s="79"/>
    </row>
    <row r="56352" spans="30:90">
      <c r="AD56352" s="73"/>
      <c r="AE56352" s="74"/>
      <c r="AF56352" s="74"/>
      <c r="BX56352" s="73"/>
      <c r="BY56352" s="74"/>
      <c r="BZ56352" s="74"/>
      <c r="CA56352" s="74"/>
      <c r="CF56352" s="79"/>
      <c r="CL56352" s="79"/>
    </row>
    <row r="56353" spans="30:90">
      <c r="AD56353" s="73"/>
      <c r="AE56353" s="74"/>
      <c r="AF56353" s="74"/>
      <c r="BX56353" s="73"/>
      <c r="BY56353" s="74"/>
      <c r="BZ56353" s="74"/>
      <c r="CA56353" s="74"/>
      <c r="CF56353" s="79"/>
      <c r="CL56353" s="79"/>
    </row>
    <row r="56354" spans="30:90">
      <c r="AD56354" s="73"/>
      <c r="AE56354" s="74"/>
      <c r="AF56354" s="74"/>
      <c r="BX56354" s="73"/>
      <c r="BY56354" s="74"/>
      <c r="BZ56354" s="74"/>
      <c r="CA56354" s="74"/>
      <c r="CF56354" s="79"/>
      <c r="CL56354" s="79"/>
    </row>
    <row r="56355" spans="30:90">
      <c r="AD56355" s="73"/>
      <c r="AE56355" s="74"/>
      <c r="AF56355" s="74"/>
      <c r="BX56355" s="73"/>
      <c r="BY56355" s="74"/>
      <c r="BZ56355" s="74"/>
      <c r="CA56355" s="74"/>
      <c r="CF56355" s="79"/>
      <c r="CL56355" s="79"/>
    </row>
    <row r="56356" spans="30:90">
      <c r="AD56356" s="73"/>
      <c r="AE56356" s="74"/>
      <c r="AF56356" s="74"/>
      <c r="BX56356" s="73"/>
      <c r="BY56356" s="74"/>
      <c r="BZ56356" s="74"/>
      <c r="CA56356" s="74"/>
      <c r="CF56356" s="79"/>
      <c r="CL56356" s="79"/>
    </row>
    <row r="56357" spans="30:90">
      <c r="AD56357" s="73"/>
      <c r="AE56357" s="74"/>
      <c r="AF56357" s="74"/>
      <c r="BX56357" s="73"/>
      <c r="BY56357" s="74"/>
      <c r="BZ56357" s="74"/>
      <c r="CA56357" s="74"/>
      <c r="CF56357" s="79"/>
      <c r="CL56357" s="79"/>
    </row>
    <row r="56358" spans="30:90">
      <c r="AD56358" s="73"/>
      <c r="AE56358" s="74"/>
      <c r="AF56358" s="74"/>
      <c r="BX56358" s="73"/>
      <c r="BY56358" s="74"/>
      <c r="BZ56358" s="74"/>
      <c r="CA56358" s="74"/>
      <c r="CF56358" s="79"/>
      <c r="CL56358" s="79"/>
    </row>
    <row r="56359" spans="30:90">
      <c r="AD56359" s="73"/>
      <c r="AE56359" s="74"/>
      <c r="AF56359" s="74"/>
      <c r="BX56359" s="73"/>
      <c r="BY56359" s="74"/>
      <c r="BZ56359" s="74"/>
      <c r="CA56359" s="74"/>
      <c r="CF56359" s="79"/>
      <c r="CL56359" s="79"/>
    </row>
    <row r="56360" spans="30:90">
      <c r="AD56360" s="73"/>
      <c r="AE56360" s="74"/>
      <c r="AF56360" s="74"/>
      <c r="BX56360" s="73"/>
      <c r="BY56360" s="74"/>
      <c r="BZ56360" s="74"/>
      <c r="CA56360" s="74"/>
      <c r="CF56360" s="79"/>
      <c r="CL56360" s="79"/>
    </row>
    <row r="56361" spans="30:90">
      <c r="AD56361" s="73"/>
      <c r="AE56361" s="74"/>
      <c r="AF56361" s="74"/>
      <c r="BX56361" s="73"/>
      <c r="BY56361" s="74"/>
      <c r="BZ56361" s="74"/>
      <c r="CA56361" s="74"/>
      <c r="CF56361" s="79"/>
      <c r="CL56361" s="79"/>
    </row>
    <row r="56362" spans="30:90">
      <c r="AD56362" s="73"/>
      <c r="AE56362" s="74"/>
      <c r="AF56362" s="74"/>
      <c r="BX56362" s="73"/>
      <c r="BY56362" s="74"/>
      <c r="BZ56362" s="74"/>
      <c r="CA56362" s="74"/>
      <c r="CF56362" s="79"/>
      <c r="CL56362" s="79"/>
    </row>
    <row r="56363" spans="30:90">
      <c r="AD56363" s="73"/>
      <c r="AE56363" s="74"/>
      <c r="AF56363" s="74"/>
      <c r="BX56363" s="73"/>
      <c r="BY56363" s="74"/>
      <c r="BZ56363" s="74"/>
      <c r="CA56363" s="74"/>
      <c r="CF56363" s="79"/>
      <c r="CL56363" s="79"/>
    </row>
    <row r="56364" spans="30:90">
      <c r="AD56364" s="73"/>
      <c r="AE56364" s="74"/>
      <c r="AF56364" s="74"/>
      <c r="BX56364" s="73"/>
      <c r="BY56364" s="74"/>
      <c r="BZ56364" s="74"/>
      <c r="CA56364" s="74"/>
      <c r="CF56364" s="79"/>
      <c r="CL56364" s="79"/>
    </row>
    <row r="56365" spans="30:90">
      <c r="AD56365" s="73"/>
      <c r="AE56365" s="74"/>
      <c r="AF56365" s="74"/>
      <c r="BX56365" s="73"/>
      <c r="BY56365" s="74"/>
      <c r="BZ56365" s="74"/>
      <c r="CA56365" s="74"/>
      <c r="CF56365" s="79"/>
      <c r="CL56365" s="79"/>
    </row>
    <row r="56366" spans="30:90">
      <c r="AD56366" s="73"/>
      <c r="AE56366" s="74"/>
      <c r="AF56366" s="74"/>
      <c r="BX56366" s="73"/>
      <c r="BY56366" s="74"/>
      <c r="BZ56366" s="74"/>
      <c r="CA56366" s="74"/>
      <c r="CF56366" s="79"/>
      <c r="CL56366" s="79"/>
    </row>
    <row r="56367" spans="30:90">
      <c r="AD56367" s="73"/>
      <c r="AE56367" s="74"/>
      <c r="AF56367" s="74"/>
      <c r="BX56367" s="73"/>
      <c r="BY56367" s="74"/>
      <c r="BZ56367" s="74"/>
      <c r="CA56367" s="74"/>
      <c r="CF56367" s="79"/>
      <c r="CL56367" s="79"/>
    </row>
    <row r="56368" spans="30:90">
      <c r="AD56368" s="73"/>
      <c r="AE56368" s="74"/>
      <c r="AF56368" s="74"/>
      <c r="BX56368" s="73"/>
      <c r="BY56368" s="74"/>
      <c r="BZ56368" s="74"/>
      <c r="CA56368" s="74"/>
      <c r="CF56368" s="79"/>
      <c r="CL56368" s="79"/>
    </row>
    <row r="56369" spans="30:90">
      <c r="AD56369" s="73"/>
      <c r="AE56369" s="74"/>
      <c r="AF56369" s="74"/>
      <c r="BX56369" s="73"/>
      <c r="BY56369" s="74"/>
      <c r="BZ56369" s="74"/>
      <c r="CA56369" s="74"/>
      <c r="CF56369" s="79"/>
      <c r="CL56369" s="79"/>
    </row>
    <row r="56370" spans="30:90">
      <c r="AD56370" s="73"/>
      <c r="AE56370" s="74"/>
      <c r="AF56370" s="74"/>
      <c r="BX56370" s="73"/>
      <c r="BY56370" s="74"/>
      <c r="BZ56370" s="74"/>
      <c r="CA56370" s="74"/>
      <c r="CF56370" s="79"/>
      <c r="CL56370" s="79"/>
    </row>
    <row r="56371" spans="30:90">
      <c r="AD56371" s="73"/>
      <c r="AE56371" s="74"/>
      <c r="AF56371" s="74"/>
      <c r="BX56371" s="73"/>
      <c r="BY56371" s="74"/>
      <c r="BZ56371" s="74"/>
      <c r="CA56371" s="74"/>
      <c r="CF56371" s="79"/>
      <c r="CL56371" s="79"/>
    </row>
    <row r="56372" spans="30:90">
      <c r="AD56372" s="73"/>
      <c r="AE56372" s="74"/>
      <c r="AF56372" s="74"/>
      <c r="BX56372" s="73"/>
      <c r="BY56372" s="74"/>
      <c r="BZ56372" s="74"/>
      <c r="CA56372" s="74"/>
      <c r="CF56372" s="79"/>
      <c r="CL56372" s="79"/>
    </row>
    <row r="56373" spans="30:90">
      <c r="AD56373" s="73"/>
      <c r="AE56373" s="74"/>
      <c r="AF56373" s="74"/>
      <c r="BX56373" s="73"/>
      <c r="BY56373" s="74"/>
      <c r="BZ56373" s="74"/>
      <c r="CA56373" s="74"/>
      <c r="CF56373" s="79"/>
      <c r="CL56373" s="79"/>
    </row>
    <row r="56374" spans="30:90">
      <c r="AD56374" s="73"/>
      <c r="AE56374" s="74"/>
      <c r="AF56374" s="74"/>
      <c r="BX56374" s="73"/>
      <c r="BY56374" s="74"/>
      <c r="BZ56374" s="74"/>
      <c r="CA56374" s="74"/>
      <c r="CF56374" s="79"/>
      <c r="CL56374" s="79"/>
    </row>
    <row r="56375" spans="30:90">
      <c r="AD56375" s="73"/>
      <c r="AE56375" s="74"/>
      <c r="AF56375" s="74"/>
      <c r="BX56375" s="73"/>
      <c r="BY56375" s="74"/>
      <c r="BZ56375" s="74"/>
      <c r="CA56375" s="74"/>
      <c r="CF56375" s="79"/>
      <c r="CL56375" s="79"/>
    </row>
    <row r="56376" spans="30:90">
      <c r="AD56376" s="73"/>
      <c r="AE56376" s="74"/>
      <c r="AF56376" s="74"/>
      <c r="BX56376" s="73"/>
      <c r="BY56376" s="74"/>
      <c r="BZ56376" s="74"/>
      <c r="CA56376" s="74"/>
      <c r="CF56376" s="79"/>
      <c r="CL56376" s="79"/>
    </row>
    <row r="56377" spans="30:90">
      <c r="AD56377" s="73"/>
      <c r="AE56377" s="74"/>
      <c r="AF56377" s="74"/>
      <c r="BX56377" s="73"/>
      <c r="BY56377" s="74"/>
      <c r="BZ56377" s="74"/>
      <c r="CA56377" s="74"/>
      <c r="CF56377" s="79"/>
      <c r="CL56377" s="79"/>
    </row>
    <row r="56378" spans="30:90">
      <c r="AD56378" s="73"/>
      <c r="AE56378" s="74"/>
      <c r="AF56378" s="74"/>
      <c r="BX56378" s="73"/>
      <c r="BY56378" s="74"/>
      <c r="BZ56378" s="74"/>
      <c r="CA56378" s="74"/>
      <c r="CF56378" s="79"/>
      <c r="CL56378" s="79"/>
    </row>
    <row r="56379" spans="30:90">
      <c r="AD56379" s="73"/>
      <c r="AE56379" s="74"/>
      <c r="AF56379" s="74"/>
      <c r="BX56379" s="73"/>
      <c r="BY56379" s="74"/>
      <c r="BZ56379" s="74"/>
      <c r="CA56379" s="74"/>
      <c r="CF56379" s="79"/>
      <c r="CL56379" s="79"/>
    </row>
    <row r="56380" spans="30:90">
      <c r="AD56380" s="73"/>
      <c r="AE56380" s="74"/>
      <c r="AF56380" s="74"/>
      <c r="BX56380" s="73"/>
      <c r="BY56380" s="74"/>
      <c r="BZ56380" s="74"/>
      <c r="CA56380" s="74"/>
      <c r="CF56380" s="79"/>
      <c r="CL56380" s="79"/>
    </row>
    <row r="56381" spans="30:90">
      <c r="AD56381" s="73"/>
      <c r="AE56381" s="74"/>
      <c r="AF56381" s="74"/>
      <c r="BX56381" s="73"/>
      <c r="BY56381" s="74"/>
      <c r="BZ56381" s="74"/>
      <c r="CA56381" s="74"/>
      <c r="CF56381" s="79"/>
      <c r="CL56381" s="79"/>
    </row>
    <row r="56382" spans="30:90">
      <c r="AD56382" s="73"/>
      <c r="AE56382" s="74"/>
      <c r="AF56382" s="74"/>
      <c r="BX56382" s="73"/>
      <c r="BY56382" s="74"/>
      <c r="BZ56382" s="74"/>
      <c r="CA56382" s="74"/>
      <c r="CF56382" s="79"/>
      <c r="CL56382" s="79"/>
    </row>
    <row r="56383" spans="30:90">
      <c r="AD56383" s="73"/>
      <c r="AE56383" s="74"/>
      <c r="AF56383" s="74"/>
      <c r="BX56383" s="73"/>
      <c r="BY56383" s="74"/>
      <c r="BZ56383" s="74"/>
      <c r="CA56383" s="74"/>
      <c r="CF56383" s="79"/>
      <c r="CL56383" s="79"/>
    </row>
    <row r="56384" spans="30:90">
      <c r="AD56384" s="73"/>
      <c r="AE56384" s="74"/>
      <c r="AF56384" s="74"/>
      <c r="BX56384" s="73"/>
      <c r="BY56384" s="74"/>
      <c r="BZ56384" s="74"/>
      <c r="CA56384" s="74"/>
      <c r="CF56384" s="79"/>
      <c r="CL56384" s="79"/>
    </row>
    <row r="56385" spans="30:90">
      <c r="AD56385" s="73"/>
      <c r="AE56385" s="74"/>
      <c r="AF56385" s="74"/>
      <c r="BX56385" s="73"/>
      <c r="BY56385" s="74"/>
      <c r="BZ56385" s="74"/>
      <c r="CA56385" s="74"/>
      <c r="CF56385" s="79"/>
      <c r="CL56385" s="79"/>
    </row>
    <row r="56386" spans="30:90">
      <c r="AD56386" s="73"/>
      <c r="AE56386" s="74"/>
      <c r="AF56386" s="74"/>
      <c r="BX56386" s="73"/>
      <c r="BY56386" s="74"/>
      <c r="BZ56386" s="74"/>
      <c r="CA56386" s="74"/>
      <c r="CF56386" s="79"/>
      <c r="CL56386" s="79"/>
    </row>
    <row r="56387" spans="30:90">
      <c r="AD56387" s="73"/>
      <c r="AE56387" s="74"/>
      <c r="AF56387" s="74"/>
      <c r="BX56387" s="73"/>
      <c r="BY56387" s="74"/>
      <c r="BZ56387" s="74"/>
      <c r="CA56387" s="74"/>
      <c r="CF56387" s="79"/>
      <c r="CL56387" s="79"/>
    </row>
    <row r="56388" spans="30:90">
      <c r="AD56388" s="73"/>
      <c r="AE56388" s="74"/>
      <c r="AF56388" s="74"/>
      <c r="BX56388" s="73"/>
      <c r="BY56388" s="74"/>
      <c r="BZ56388" s="74"/>
      <c r="CA56388" s="74"/>
      <c r="CF56388" s="79"/>
      <c r="CL56388" s="79"/>
    </row>
    <row r="56389" spans="30:90">
      <c r="AD56389" s="73"/>
      <c r="AE56389" s="74"/>
      <c r="AF56389" s="74"/>
      <c r="BX56389" s="73"/>
      <c r="BY56389" s="74"/>
      <c r="BZ56389" s="74"/>
      <c r="CA56389" s="74"/>
      <c r="CF56389" s="79"/>
      <c r="CL56389" s="79"/>
    </row>
    <row r="56390" spans="30:90">
      <c r="AD56390" s="73"/>
      <c r="AE56390" s="74"/>
      <c r="AF56390" s="74"/>
      <c r="BX56390" s="73"/>
      <c r="BY56390" s="74"/>
      <c r="BZ56390" s="74"/>
      <c r="CA56390" s="74"/>
      <c r="CF56390" s="79"/>
      <c r="CL56390" s="79"/>
    </row>
    <row r="56391" spans="30:90">
      <c r="AD56391" s="73"/>
      <c r="AE56391" s="74"/>
      <c r="AF56391" s="74"/>
      <c r="BX56391" s="73"/>
      <c r="BY56391" s="74"/>
      <c r="BZ56391" s="74"/>
      <c r="CA56391" s="74"/>
      <c r="CF56391" s="79"/>
      <c r="CL56391" s="79"/>
    </row>
    <row r="56392" spans="30:90">
      <c r="AD56392" s="73"/>
      <c r="AE56392" s="74"/>
      <c r="AF56392" s="74"/>
      <c r="BX56392" s="73"/>
      <c r="BY56392" s="74"/>
      <c r="BZ56392" s="74"/>
      <c r="CA56392" s="74"/>
      <c r="CF56392" s="79"/>
      <c r="CL56392" s="79"/>
    </row>
    <row r="56393" spans="30:90">
      <c r="AD56393" s="73"/>
      <c r="AE56393" s="74"/>
      <c r="AF56393" s="74"/>
      <c r="BX56393" s="73"/>
      <c r="BY56393" s="74"/>
      <c r="BZ56393" s="74"/>
      <c r="CA56393" s="74"/>
      <c r="CF56393" s="79"/>
      <c r="CL56393" s="79"/>
    </row>
    <row r="56394" spans="30:90">
      <c r="AD56394" s="73"/>
      <c r="AE56394" s="74"/>
      <c r="AF56394" s="74"/>
      <c r="BX56394" s="73"/>
      <c r="BY56394" s="74"/>
      <c r="BZ56394" s="74"/>
      <c r="CA56394" s="74"/>
      <c r="CF56394" s="79"/>
      <c r="CL56394" s="79"/>
    </row>
    <row r="56395" spans="30:90">
      <c r="AD56395" s="73"/>
      <c r="AE56395" s="74"/>
      <c r="AF56395" s="74"/>
      <c r="BX56395" s="73"/>
      <c r="BY56395" s="74"/>
      <c r="BZ56395" s="74"/>
      <c r="CA56395" s="74"/>
      <c r="CF56395" s="79"/>
      <c r="CL56395" s="79"/>
    </row>
    <row r="56396" spans="30:90">
      <c r="AD56396" s="73"/>
      <c r="AE56396" s="74"/>
      <c r="AF56396" s="74"/>
      <c r="BX56396" s="73"/>
      <c r="BY56396" s="74"/>
      <c r="BZ56396" s="74"/>
      <c r="CA56396" s="74"/>
      <c r="CF56396" s="79"/>
      <c r="CL56396" s="79"/>
    </row>
    <row r="56397" spans="30:90">
      <c r="AD56397" s="73"/>
      <c r="AE56397" s="74"/>
      <c r="AF56397" s="74"/>
      <c r="BX56397" s="73"/>
      <c r="BY56397" s="74"/>
      <c r="BZ56397" s="74"/>
      <c r="CA56397" s="74"/>
      <c r="CF56397" s="79"/>
      <c r="CL56397" s="79"/>
    </row>
    <row r="56398" spans="30:90">
      <c r="AD56398" s="73"/>
      <c r="AE56398" s="74"/>
      <c r="AF56398" s="74"/>
      <c r="BX56398" s="73"/>
      <c r="BY56398" s="74"/>
      <c r="BZ56398" s="74"/>
      <c r="CA56398" s="74"/>
      <c r="CF56398" s="79"/>
      <c r="CL56398" s="79"/>
    </row>
    <row r="56399" spans="30:90">
      <c r="AD56399" s="73"/>
      <c r="AE56399" s="74"/>
      <c r="AF56399" s="74"/>
      <c r="BX56399" s="73"/>
      <c r="BY56399" s="74"/>
      <c r="BZ56399" s="74"/>
      <c r="CA56399" s="74"/>
      <c r="CF56399" s="79"/>
      <c r="CL56399" s="79"/>
    </row>
    <row r="56400" spans="30:90">
      <c r="AD56400" s="73"/>
      <c r="AE56400" s="74"/>
      <c r="AF56400" s="74"/>
      <c r="BX56400" s="73"/>
      <c r="BY56400" s="74"/>
      <c r="BZ56400" s="74"/>
      <c r="CA56400" s="74"/>
      <c r="CF56400" s="79"/>
      <c r="CL56400" s="79"/>
    </row>
    <row r="56401" spans="30:90">
      <c r="AD56401" s="73"/>
      <c r="AE56401" s="74"/>
      <c r="AF56401" s="74"/>
      <c r="BX56401" s="73"/>
      <c r="BY56401" s="74"/>
      <c r="BZ56401" s="74"/>
      <c r="CA56401" s="74"/>
      <c r="CF56401" s="79"/>
      <c r="CL56401" s="79"/>
    </row>
    <row r="56402" spans="30:90">
      <c r="AD56402" s="73"/>
      <c r="AE56402" s="74"/>
      <c r="AF56402" s="74"/>
      <c r="BX56402" s="73"/>
      <c r="BY56402" s="74"/>
      <c r="BZ56402" s="74"/>
      <c r="CA56402" s="74"/>
      <c r="CF56402" s="79"/>
      <c r="CL56402" s="79"/>
    </row>
    <row r="56403" spans="30:90">
      <c r="AD56403" s="73"/>
      <c r="AE56403" s="74"/>
      <c r="AF56403" s="74"/>
      <c r="BX56403" s="73"/>
      <c r="BY56403" s="74"/>
      <c r="BZ56403" s="74"/>
      <c r="CA56403" s="74"/>
      <c r="CF56403" s="79"/>
      <c r="CL56403" s="79"/>
    </row>
    <row r="56404" spans="30:90">
      <c r="AD56404" s="73"/>
      <c r="AE56404" s="74"/>
      <c r="AF56404" s="74"/>
      <c r="BX56404" s="73"/>
      <c r="BY56404" s="74"/>
      <c r="BZ56404" s="74"/>
      <c r="CA56404" s="74"/>
      <c r="CF56404" s="79"/>
      <c r="CL56404" s="79"/>
    </row>
    <row r="56405" spans="30:90">
      <c r="AD56405" s="73"/>
      <c r="AE56405" s="74"/>
      <c r="AF56405" s="74"/>
      <c r="BX56405" s="73"/>
      <c r="BY56405" s="74"/>
      <c r="BZ56405" s="74"/>
      <c r="CA56405" s="74"/>
      <c r="CF56405" s="79"/>
      <c r="CL56405" s="79"/>
    </row>
    <row r="56406" spans="30:90">
      <c r="AD56406" s="73"/>
      <c r="AE56406" s="74"/>
      <c r="AF56406" s="74"/>
      <c r="BX56406" s="73"/>
      <c r="BY56406" s="74"/>
      <c r="BZ56406" s="74"/>
      <c r="CA56406" s="74"/>
      <c r="CF56406" s="79"/>
      <c r="CL56406" s="79"/>
    </row>
    <row r="56407" spans="30:90">
      <c r="AD56407" s="73"/>
      <c r="AE56407" s="74"/>
      <c r="AF56407" s="74"/>
      <c r="BX56407" s="73"/>
      <c r="BY56407" s="74"/>
      <c r="BZ56407" s="74"/>
      <c r="CA56407" s="74"/>
      <c r="CF56407" s="79"/>
      <c r="CL56407" s="79"/>
    </row>
    <row r="56408" spans="30:90">
      <c r="AD56408" s="73"/>
      <c r="AE56408" s="74"/>
      <c r="AF56408" s="74"/>
      <c r="BX56408" s="73"/>
      <c r="BY56408" s="74"/>
      <c r="BZ56408" s="74"/>
      <c r="CA56408" s="74"/>
      <c r="CF56408" s="79"/>
      <c r="CL56408" s="79"/>
    </row>
    <row r="56409" spans="30:90">
      <c r="AD56409" s="73"/>
      <c r="AE56409" s="74"/>
      <c r="AF56409" s="74"/>
      <c r="BX56409" s="73"/>
      <c r="BY56409" s="74"/>
      <c r="BZ56409" s="74"/>
      <c r="CA56409" s="74"/>
      <c r="CF56409" s="79"/>
      <c r="CL56409" s="79"/>
    </row>
    <row r="56410" spans="30:90">
      <c r="AD56410" s="73"/>
      <c r="AE56410" s="74"/>
      <c r="AF56410" s="74"/>
      <c r="BX56410" s="73"/>
      <c r="BY56410" s="74"/>
      <c r="BZ56410" s="74"/>
      <c r="CA56410" s="74"/>
      <c r="CF56410" s="79"/>
      <c r="CL56410" s="79"/>
    </row>
    <row r="56411" spans="30:90">
      <c r="AD56411" s="73"/>
      <c r="AE56411" s="74"/>
      <c r="AF56411" s="74"/>
      <c r="BX56411" s="73"/>
      <c r="BY56411" s="74"/>
      <c r="BZ56411" s="74"/>
      <c r="CA56411" s="74"/>
      <c r="CF56411" s="79"/>
      <c r="CL56411" s="79"/>
    </row>
    <row r="56412" spans="30:90">
      <c r="AD56412" s="73"/>
      <c r="AE56412" s="74"/>
      <c r="AF56412" s="74"/>
      <c r="BX56412" s="73"/>
      <c r="BY56412" s="74"/>
      <c r="BZ56412" s="74"/>
      <c r="CA56412" s="74"/>
      <c r="CF56412" s="79"/>
      <c r="CL56412" s="79"/>
    </row>
    <row r="56413" spans="30:90">
      <c r="AD56413" s="73"/>
      <c r="AE56413" s="74"/>
      <c r="AF56413" s="74"/>
      <c r="BX56413" s="73"/>
      <c r="BY56413" s="74"/>
      <c r="BZ56413" s="74"/>
      <c r="CA56413" s="74"/>
      <c r="CF56413" s="79"/>
      <c r="CL56413" s="79"/>
    </row>
    <row r="56414" spans="30:90">
      <c r="AD56414" s="73"/>
      <c r="AE56414" s="74"/>
      <c r="AF56414" s="74"/>
      <c r="BX56414" s="73"/>
      <c r="BY56414" s="74"/>
      <c r="BZ56414" s="74"/>
      <c r="CA56414" s="74"/>
      <c r="CF56414" s="79"/>
      <c r="CL56414" s="79"/>
    </row>
    <row r="56415" spans="30:90">
      <c r="AD56415" s="73"/>
      <c r="AE56415" s="74"/>
      <c r="AF56415" s="74"/>
      <c r="BX56415" s="73"/>
      <c r="BY56415" s="74"/>
      <c r="BZ56415" s="74"/>
      <c r="CA56415" s="74"/>
      <c r="CF56415" s="79"/>
      <c r="CL56415" s="79"/>
    </row>
    <row r="56416" spans="30:90">
      <c r="AD56416" s="73"/>
      <c r="AE56416" s="74"/>
      <c r="AF56416" s="74"/>
      <c r="BX56416" s="73"/>
      <c r="BY56416" s="74"/>
      <c r="BZ56416" s="74"/>
      <c r="CA56416" s="74"/>
      <c r="CF56416" s="79"/>
      <c r="CL56416" s="79"/>
    </row>
    <row r="56417" spans="30:90">
      <c r="AD56417" s="73"/>
      <c r="AE56417" s="74"/>
      <c r="AF56417" s="74"/>
      <c r="BX56417" s="73"/>
      <c r="BY56417" s="74"/>
      <c r="BZ56417" s="74"/>
      <c r="CA56417" s="74"/>
      <c r="CF56417" s="79"/>
      <c r="CL56417" s="79"/>
    </row>
    <row r="56418" spans="30:90">
      <c r="AD56418" s="73"/>
      <c r="AE56418" s="74"/>
      <c r="AF56418" s="74"/>
      <c r="BX56418" s="73"/>
      <c r="BY56418" s="74"/>
      <c r="BZ56418" s="74"/>
      <c r="CA56418" s="74"/>
      <c r="CF56418" s="79"/>
      <c r="CL56418" s="79"/>
    </row>
    <row r="56419" spans="30:90">
      <c r="AD56419" s="73"/>
      <c r="AE56419" s="74"/>
      <c r="AF56419" s="74"/>
      <c r="BX56419" s="73"/>
      <c r="BY56419" s="74"/>
      <c r="BZ56419" s="74"/>
      <c r="CA56419" s="74"/>
      <c r="CF56419" s="79"/>
      <c r="CL56419" s="79"/>
    </row>
    <row r="56420" spans="30:90">
      <c r="AD56420" s="73"/>
      <c r="AE56420" s="74"/>
      <c r="AF56420" s="74"/>
      <c r="BX56420" s="73"/>
      <c r="BY56420" s="74"/>
      <c r="BZ56420" s="74"/>
      <c r="CA56420" s="74"/>
      <c r="CF56420" s="79"/>
      <c r="CL56420" s="79"/>
    </row>
    <row r="56421" spans="30:90">
      <c r="AD56421" s="73"/>
      <c r="AE56421" s="74"/>
      <c r="AF56421" s="74"/>
      <c r="BX56421" s="73"/>
      <c r="BY56421" s="74"/>
      <c r="BZ56421" s="74"/>
      <c r="CA56421" s="74"/>
      <c r="CF56421" s="79"/>
      <c r="CL56421" s="79"/>
    </row>
    <row r="56422" spans="30:90">
      <c r="AD56422" s="73"/>
      <c r="AE56422" s="74"/>
      <c r="AF56422" s="74"/>
      <c r="BX56422" s="73"/>
      <c r="BY56422" s="74"/>
      <c r="BZ56422" s="74"/>
      <c r="CA56422" s="74"/>
      <c r="CF56422" s="79"/>
      <c r="CL56422" s="79"/>
    </row>
    <row r="56423" spans="30:90">
      <c r="AD56423" s="73"/>
      <c r="AE56423" s="74"/>
      <c r="AF56423" s="74"/>
      <c r="BX56423" s="73"/>
      <c r="BY56423" s="74"/>
      <c r="BZ56423" s="74"/>
      <c r="CA56423" s="74"/>
      <c r="CF56423" s="79"/>
      <c r="CL56423" s="79"/>
    </row>
    <row r="56424" spans="30:90">
      <c r="AD56424" s="73"/>
      <c r="AE56424" s="74"/>
      <c r="AF56424" s="74"/>
      <c r="BX56424" s="73"/>
      <c r="BY56424" s="74"/>
      <c r="BZ56424" s="74"/>
      <c r="CA56424" s="74"/>
      <c r="CF56424" s="79"/>
      <c r="CL56424" s="79"/>
    </row>
    <row r="56425" spans="30:90">
      <c r="AD56425" s="73"/>
      <c r="AE56425" s="74"/>
      <c r="AF56425" s="74"/>
      <c r="BX56425" s="73"/>
      <c r="BY56425" s="74"/>
      <c r="BZ56425" s="74"/>
      <c r="CA56425" s="74"/>
      <c r="CF56425" s="79"/>
      <c r="CL56425" s="79"/>
    </row>
    <row r="56426" spans="30:90">
      <c r="AD56426" s="73"/>
      <c r="AE56426" s="74"/>
      <c r="AF56426" s="74"/>
      <c r="BX56426" s="73"/>
      <c r="BY56426" s="74"/>
      <c r="BZ56426" s="74"/>
      <c r="CA56426" s="74"/>
      <c r="CF56426" s="79"/>
      <c r="CL56426" s="79"/>
    </row>
    <row r="56427" spans="30:90">
      <c r="AD56427" s="73"/>
      <c r="AE56427" s="74"/>
      <c r="AF56427" s="74"/>
      <c r="BX56427" s="73"/>
      <c r="BY56427" s="74"/>
      <c r="BZ56427" s="74"/>
      <c r="CA56427" s="74"/>
      <c r="CF56427" s="79"/>
      <c r="CL56427" s="79"/>
    </row>
    <row r="56428" spans="30:90">
      <c r="AD56428" s="73"/>
      <c r="AE56428" s="74"/>
      <c r="AF56428" s="74"/>
      <c r="BX56428" s="73"/>
      <c r="BY56428" s="74"/>
      <c r="BZ56428" s="74"/>
      <c r="CA56428" s="74"/>
      <c r="CF56428" s="79"/>
      <c r="CL56428" s="79"/>
    </row>
    <row r="56429" spans="30:90">
      <c r="AD56429" s="73"/>
      <c r="AE56429" s="74"/>
      <c r="AF56429" s="74"/>
      <c r="BX56429" s="73"/>
      <c r="BY56429" s="74"/>
      <c r="BZ56429" s="74"/>
      <c r="CA56429" s="74"/>
      <c r="CF56429" s="79"/>
      <c r="CL56429" s="79"/>
    </row>
    <row r="56430" spans="30:90">
      <c r="AD56430" s="73"/>
      <c r="AE56430" s="74"/>
      <c r="AF56430" s="74"/>
      <c r="BX56430" s="73"/>
      <c r="BY56430" s="74"/>
      <c r="BZ56430" s="74"/>
      <c r="CA56430" s="74"/>
      <c r="CF56430" s="79"/>
      <c r="CL56430" s="79"/>
    </row>
    <row r="56431" spans="30:90">
      <c r="AD56431" s="73"/>
      <c r="AE56431" s="74"/>
      <c r="AF56431" s="74"/>
      <c r="BX56431" s="73"/>
      <c r="BY56431" s="74"/>
      <c r="BZ56431" s="74"/>
      <c r="CA56431" s="74"/>
      <c r="CF56431" s="79"/>
      <c r="CL56431" s="79"/>
    </row>
    <row r="56432" spans="30:90">
      <c r="AD56432" s="73"/>
      <c r="AE56432" s="74"/>
      <c r="AF56432" s="74"/>
      <c r="BX56432" s="73"/>
      <c r="BY56432" s="74"/>
      <c r="BZ56432" s="74"/>
      <c r="CA56432" s="74"/>
      <c r="CF56432" s="79"/>
      <c r="CL56432" s="79"/>
    </row>
    <row r="56433" spans="30:90">
      <c r="AD56433" s="73"/>
      <c r="AE56433" s="74"/>
      <c r="AF56433" s="74"/>
      <c r="BX56433" s="73"/>
      <c r="BY56433" s="74"/>
      <c r="BZ56433" s="74"/>
      <c r="CA56433" s="74"/>
      <c r="CF56433" s="79"/>
      <c r="CL56433" s="79"/>
    </row>
    <row r="56434" spans="30:90">
      <c r="AD56434" s="73"/>
      <c r="AE56434" s="74"/>
      <c r="AF56434" s="74"/>
      <c r="BX56434" s="73"/>
      <c r="BY56434" s="74"/>
      <c r="BZ56434" s="74"/>
      <c r="CA56434" s="74"/>
      <c r="CF56434" s="79"/>
      <c r="CL56434" s="79"/>
    </row>
    <row r="56435" spans="30:90">
      <c r="AD56435" s="73"/>
      <c r="AE56435" s="74"/>
      <c r="AF56435" s="74"/>
      <c r="BX56435" s="73"/>
      <c r="BY56435" s="74"/>
      <c r="BZ56435" s="74"/>
      <c r="CA56435" s="74"/>
      <c r="CF56435" s="79"/>
      <c r="CL56435" s="79"/>
    </row>
    <row r="56436" spans="30:90">
      <c r="AD56436" s="73"/>
      <c r="AE56436" s="74"/>
      <c r="AF56436" s="74"/>
      <c r="BX56436" s="73"/>
      <c r="BY56436" s="74"/>
      <c r="BZ56436" s="74"/>
      <c r="CA56436" s="74"/>
      <c r="CF56436" s="79"/>
      <c r="CL56436" s="79"/>
    </row>
    <row r="56437" spans="30:90">
      <c r="AD56437" s="73"/>
      <c r="AE56437" s="74"/>
      <c r="AF56437" s="74"/>
      <c r="BX56437" s="73"/>
      <c r="BY56437" s="74"/>
      <c r="BZ56437" s="74"/>
      <c r="CA56437" s="74"/>
      <c r="CF56437" s="79"/>
      <c r="CL56437" s="79"/>
    </row>
    <row r="56438" spans="30:90">
      <c r="AD56438" s="73"/>
      <c r="AE56438" s="74"/>
      <c r="AF56438" s="74"/>
      <c r="BX56438" s="73"/>
      <c r="BY56438" s="74"/>
      <c r="BZ56438" s="74"/>
      <c r="CA56438" s="74"/>
      <c r="CF56438" s="79"/>
      <c r="CL56438" s="79"/>
    </row>
    <row r="56439" spans="30:90">
      <c r="AD56439" s="73"/>
      <c r="AE56439" s="74"/>
      <c r="AF56439" s="74"/>
      <c r="BX56439" s="73"/>
      <c r="BY56439" s="74"/>
      <c r="BZ56439" s="74"/>
      <c r="CA56439" s="74"/>
      <c r="CF56439" s="79"/>
      <c r="CL56439" s="79"/>
    </row>
    <row r="56440" spans="30:90">
      <c r="AD56440" s="73"/>
      <c r="AE56440" s="74"/>
      <c r="AF56440" s="74"/>
      <c r="BX56440" s="73"/>
      <c r="BY56440" s="74"/>
      <c r="BZ56440" s="74"/>
      <c r="CA56440" s="74"/>
      <c r="CF56440" s="79"/>
      <c r="CL56440" s="79"/>
    </row>
    <row r="56441" spans="30:90">
      <c r="AD56441" s="73"/>
      <c r="AE56441" s="74"/>
      <c r="AF56441" s="74"/>
      <c r="BX56441" s="73"/>
      <c r="BY56441" s="74"/>
      <c r="BZ56441" s="74"/>
      <c r="CA56441" s="74"/>
      <c r="CF56441" s="79"/>
      <c r="CL56441" s="79"/>
    </row>
    <row r="56442" spans="30:90">
      <c r="AD56442" s="73"/>
      <c r="AE56442" s="74"/>
      <c r="AF56442" s="74"/>
      <c r="BX56442" s="73"/>
      <c r="BY56442" s="74"/>
      <c r="BZ56442" s="74"/>
      <c r="CA56442" s="74"/>
      <c r="CF56442" s="79"/>
      <c r="CL56442" s="79"/>
    </row>
    <row r="56443" spans="30:90">
      <c r="AD56443" s="73"/>
      <c r="AE56443" s="74"/>
      <c r="AF56443" s="74"/>
      <c r="BX56443" s="73"/>
      <c r="BY56443" s="74"/>
      <c r="BZ56443" s="74"/>
      <c r="CA56443" s="74"/>
      <c r="CF56443" s="79"/>
      <c r="CL56443" s="79"/>
    </row>
    <row r="56444" spans="30:90">
      <c r="AD56444" s="73"/>
      <c r="AE56444" s="74"/>
      <c r="AF56444" s="74"/>
      <c r="BX56444" s="73"/>
      <c r="BY56444" s="74"/>
      <c r="BZ56444" s="74"/>
      <c r="CA56444" s="74"/>
      <c r="CF56444" s="79"/>
      <c r="CL56444" s="79"/>
    </row>
    <row r="56445" spans="30:90">
      <c r="AD56445" s="73"/>
      <c r="AE56445" s="74"/>
      <c r="AF56445" s="74"/>
      <c r="BX56445" s="73"/>
      <c r="BY56445" s="74"/>
      <c r="BZ56445" s="74"/>
      <c r="CA56445" s="74"/>
      <c r="CF56445" s="79"/>
      <c r="CL56445" s="79"/>
    </row>
    <row r="56446" spans="30:90">
      <c r="AD56446" s="73"/>
      <c r="AE56446" s="74"/>
      <c r="AF56446" s="74"/>
      <c r="BX56446" s="73"/>
      <c r="BY56446" s="74"/>
      <c r="BZ56446" s="74"/>
      <c r="CA56446" s="74"/>
      <c r="CF56446" s="79"/>
      <c r="CL56446" s="79"/>
    </row>
    <row r="56447" spans="30:90">
      <c r="AD56447" s="73"/>
      <c r="AE56447" s="74"/>
      <c r="AF56447" s="74"/>
      <c r="BX56447" s="73"/>
      <c r="BY56447" s="74"/>
      <c r="BZ56447" s="74"/>
      <c r="CA56447" s="74"/>
      <c r="CF56447" s="79"/>
      <c r="CL56447" s="79"/>
    </row>
    <row r="56448" spans="30:90">
      <c r="AD56448" s="73"/>
      <c r="AE56448" s="74"/>
      <c r="AF56448" s="74"/>
      <c r="BX56448" s="73"/>
      <c r="BY56448" s="74"/>
      <c r="BZ56448" s="74"/>
      <c r="CA56448" s="74"/>
      <c r="CF56448" s="79"/>
      <c r="CL56448" s="79"/>
    </row>
    <row r="56449" spans="30:90">
      <c r="AD56449" s="73"/>
      <c r="AE56449" s="74"/>
      <c r="AF56449" s="74"/>
      <c r="BX56449" s="73"/>
      <c r="BY56449" s="74"/>
      <c r="BZ56449" s="74"/>
      <c r="CA56449" s="74"/>
      <c r="CF56449" s="79"/>
      <c r="CL56449" s="79"/>
    </row>
    <row r="56450" spans="30:90">
      <c r="AD56450" s="73"/>
      <c r="AE56450" s="74"/>
      <c r="AF56450" s="74"/>
      <c r="BX56450" s="73"/>
      <c r="BY56450" s="74"/>
      <c r="BZ56450" s="74"/>
      <c r="CA56450" s="74"/>
      <c r="CF56450" s="79"/>
      <c r="CL56450" s="79"/>
    </row>
    <row r="56451" spans="30:90">
      <c r="AD56451" s="73"/>
      <c r="AE56451" s="74"/>
      <c r="AF56451" s="74"/>
      <c r="BX56451" s="73"/>
      <c r="BY56451" s="74"/>
      <c r="BZ56451" s="74"/>
      <c r="CA56451" s="74"/>
      <c r="CF56451" s="79"/>
      <c r="CL56451" s="79"/>
    </row>
    <row r="56452" spans="30:90">
      <c r="AD56452" s="73"/>
      <c r="AE56452" s="74"/>
      <c r="AF56452" s="74"/>
      <c r="BX56452" s="73"/>
      <c r="BY56452" s="74"/>
      <c r="BZ56452" s="74"/>
      <c r="CA56452" s="74"/>
      <c r="CF56452" s="79"/>
      <c r="CL56452" s="79"/>
    </row>
    <row r="56453" spans="30:90">
      <c r="AD56453" s="73"/>
      <c r="AE56453" s="74"/>
      <c r="AF56453" s="74"/>
      <c r="BX56453" s="73"/>
      <c r="BY56453" s="74"/>
      <c r="BZ56453" s="74"/>
      <c r="CA56453" s="74"/>
      <c r="CF56453" s="79"/>
      <c r="CL56453" s="79"/>
    </row>
    <row r="56454" spans="30:90">
      <c r="AD56454" s="73"/>
      <c r="AE56454" s="74"/>
      <c r="AF56454" s="74"/>
      <c r="BX56454" s="73"/>
      <c r="BY56454" s="74"/>
      <c r="BZ56454" s="74"/>
      <c r="CA56454" s="74"/>
      <c r="CF56454" s="79"/>
      <c r="CL56454" s="79"/>
    </row>
    <row r="56455" spans="30:90">
      <c r="AD56455" s="73"/>
      <c r="AE56455" s="74"/>
      <c r="AF56455" s="74"/>
      <c r="BX56455" s="73"/>
      <c r="BY56455" s="74"/>
      <c r="BZ56455" s="74"/>
      <c r="CA56455" s="74"/>
      <c r="CF56455" s="79"/>
      <c r="CL56455" s="79"/>
    </row>
    <row r="56456" spans="30:90">
      <c r="AD56456" s="73"/>
      <c r="AE56456" s="74"/>
      <c r="AF56456" s="74"/>
      <c r="BX56456" s="73"/>
      <c r="BY56456" s="74"/>
      <c r="BZ56456" s="74"/>
      <c r="CA56456" s="74"/>
      <c r="CF56456" s="79"/>
      <c r="CL56456" s="79"/>
    </row>
    <row r="56457" spans="30:90">
      <c r="AD56457" s="73"/>
      <c r="AE56457" s="74"/>
      <c r="AF56457" s="74"/>
      <c r="BX56457" s="73"/>
      <c r="BY56457" s="74"/>
      <c r="BZ56457" s="74"/>
      <c r="CA56457" s="74"/>
      <c r="CF56457" s="79"/>
      <c r="CL56457" s="79"/>
    </row>
    <row r="56458" spans="30:90">
      <c r="AD56458" s="73"/>
      <c r="AE56458" s="74"/>
      <c r="AF56458" s="74"/>
      <c r="BX56458" s="73"/>
      <c r="BY56458" s="74"/>
      <c r="BZ56458" s="74"/>
      <c r="CA56458" s="74"/>
      <c r="CF56458" s="79"/>
      <c r="CL56458" s="79"/>
    </row>
    <row r="56459" spans="30:90">
      <c r="AD56459" s="73"/>
      <c r="AE56459" s="74"/>
      <c r="AF56459" s="74"/>
      <c r="BX56459" s="73"/>
      <c r="BY56459" s="74"/>
      <c r="BZ56459" s="74"/>
      <c r="CA56459" s="74"/>
      <c r="CF56459" s="79"/>
      <c r="CL56459" s="79"/>
    </row>
    <row r="56460" spans="30:90">
      <c r="AD56460" s="73"/>
      <c r="AE56460" s="74"/>
      <c r="AF56460" s="74"/>
      <c r="BX56460" s="73"/>
      <c r="BY56460" s="74"/>
      <c r="BZ56460" s="74"/>
      <c r="CA56460" s="74"/>
      <c r="CF56460" s="79"/>
      <c r="CL56460" s="79"/>
    </row>
    <row r="56461" spans="30:90">
      <c r="AD56461" s="73"/>
      <c r="AE56461" s="74"/>
      <c r="AF56461" s="74"/>
      <c r="BX56461" s="73"/>
      <c r="BY56461" s="74"/>
      <c r="BZ56461" s="74"/>
      <c r="CA56461" s="74"/>
      <c r="CF56461" s="79"/>
      <c r="CL56461" s="79"/>
    </row>
    <row r="56462" spans="30:90">
      <c r="AD56462" s="73"/>
      <c r="AE56462" s="74"/>
      <c r="AF56462" s="74"/>
      <c r="BX56462" s="73"/>
      <c r="BY56462" s="74"/>
      <c r="BZ56462" s="74"/>
      <c r="CA56462" s="74"/>
      <c r="CF56462" s="79"/>
      <c r="CL56462" s="79"/>
    </row>
    <row r="56463" spans="30:90">
      <c r="AD56463" s="73"/>
      <c r="AE56463" s="74"/>
      <c r="AF56463" s="74"/>
      <c r="BX56463" s="73"/>
      <c r="BY56463" s="74"/>
      <c r="BZ56463" s="74"/>
      <c r="CA56463" s="74"/>
      <c r="CF56463" s="79"/>
      <c r="CL56463" s="79"/>
    </row>
    <row r="56464" spans="30:90">
      <c r="AD56464" s="73"/>
      <c r="AE56464" s="74"/>
      <c r="AF56464" s="74"/>
      <c r="BX56464" s="73"/>
      <c r="BY56464" s="74"/>
      <c r="BZ56464" s="74"/>
      <c r="CA56464" s="74"/>
      <c r="CF56464" s="79"/>
      <c r="CL56464" s="79"/>
    </row>
    <row r="56465" spans="30:90">
      <c r="AD56465" s="73"/>
      <c r="AE56465" s="74"/>
      <c r="AF56465" s="74"/>
      <c r="BX56465" s="73"/>
      <c r="BY56465" s="74"/>
      <c r="BZ56465" s="74"/>
      <c r="CA56465" s="74"/>
      <c r="CF56465" s="79"/>
      <c r="CL56465" s="79"/>
    </row>
    <row r="56466" spans="30:90">
      <c r="AD56466" s="73"/>
      <c r="AE56466" s="74"/>
      <c r="AF56466" s="74"/>
      <c r="BX56466" s="73"/>
      <c r="BY56466" s="74"/>
      <c r="BZ56466" s="74"/>
      <c r="CA56466" s="74"/>
      <c r="CF56466" s="79"/>
      <c r="CL56466" s="79"/>
    </row>
    <row r="56467" spans="30:90">
      <c r="AD56467" s="73"/>
      <c r="AE56467" s="74"/>
      <c r="AF56467" s="74"/>
      <c r="BX56467" s="73"/>
      <c r="BY56467" s="74"/>
      <c r="BZ56467" s="74"/>
      <c r="CA56467" s="74"/>
      <c r="CF56467" s="79"/>
      <c r="CL56467" s="79"/>
    </row>
    <row r="56468" spans="30:90">
      <c r="AD56468" s="73"/>
      <c r="AE56468" s="74"/>
      <c r="AF56468" s="74"/>
      <c r="BX56468" s="73"/>
      <c r="BY56468" s="74"/>
      <c r="BZ56468" s="74"/>
      <c r="CA56468" s="74"/>
      <c r="CF56468" s="79"/>
      <c r="CL56468" s="79"/>
    </row>
    <row r="56469" spans="30:90">
      <c r="AD56469" s="73"/>
      <c r="AE56469" s="74"/>
      <c r="AF56469" s="74"/>
      <c r="BX56469" s="73"/>
      <c r="BY56469" s="74"/>
      <c r="BZ56469" s="74"/>
      <c r="CA56469" s="74"/>
      <c r="CF56469" s="79"/>
      <c r="CL56469" s="79"/>
    </row>
    <row r="56470" spans="30:90">
      <c r="AD56470" s="73"/>
      <c r="AE56470" s="74"/>
      <c r="AF56470" s="74"/>
      <c r="BX56470" s="73"/>
      <c r="BY56470" s="74"/>
      <c r="BZ56470" s="74"/>
      <c r="CA56470" s="74"/>
      <c r="CF56470" s="79"/>
      <c r="CL56470" s="79"/>
    </row>
    <row r="56471" spans="30:90">
      <c r="AD56471" s="73"/>
      <c r="AE56471" s="74"/>
      <c r="AF56471" s="74"/>
      <c r="BX56471" s="73"/>
      <c r="BY56471" s="74"/>
      <c r="BZ56471" s="74"/>
      <c r="CA56471" s="74"/>
      <c r="CF56471" s="79"/>
      <c r="CL56471" s="79"/>
    </row>
    <row r="56472" spans="30:90">
      <c r="AD56472" s="73"/>
      <c r="AE56472" s="74"/>
      <c r="AF56472" s="74"/>
      <c r="BX56472" s="73"/>
      <c r="BY56472" s="74"/>
      <c r="BZ56472" s="74"/>
      <c r="CA56472" s="74"/>
      <c r="CF56472" s="79"/>
      <c r="CL56472" s="79"/>
    </row>
    <row r="56473" spans="30:90">
      <c r="AD56473" s="73"/>
      <c r="AE56473" s="74"/>
      <c r="AF56473" s="74"/>
      <c r="BX56473" s="73"/>
      <c r="BY56473" s="74"/>
      <c r="BZ56473" s="74"/>
      <c r="CA56473" s="74"/>
      <c r="CF56473" s="79"/>
      <c r="CL56473" s="79"/>
    </row>
    <row r="56474" spans="30:90">
      <c r="AD56474" s="73"/>
      <c r="AE56474" s="74"/>
      <c r="AF56474" s="74"/>
      <c r="BX56474" s="73"/>
      <c r="BY56474" s="74"/>
      <c r="BZ56474" s="74"/>
      <c r="CA56474" s="74"/>
      <c r="CF56474" s="79"/>
      <c r="CL56474" s="79"/>
    </row>
    <row r="56475" spans="30:90">
      <c r="AD56475" s="73"/>
      <c r="AE56475" s="74"/>
      <c r="AF56475" s="74"/>
      <c r="BX56475" s="73"/>
      <c r="BY56475" s="74"/>
      <c r="BZ56475" s="74"/>
      <c r="CA56475" s="74"/>
      <c r="CF56475" s="79"/>
      <c r="CL56475" s="79"/>
    </row>
    <row r="56476" spans="30:90">
      <c r="AD56476" s="73"/>
      <c r="AE56476" s="74"/>
      <c r="AF56476" s="74"/>
      <c r="BX56476" s="73"/>
      <c r="BY56476" s="74"/>
      <c r="BZ56476" s="74"/>
      <c r="CA56476" s="74"/>
      <c r="CF56476" s="79"/>
      <c r="CL56476" s="79"/>
    </row>
    <row r="56477" spans="30:90">
      <c r="AD56477" s="73"/>
      <c r="AE56477" s="74"/>
      <c r="AF56477" s="74"/>
      <c r="BX56477" s="73"/>
      <c r="BY56477" s="74"/>
      <c r="BZ56477" s="74"/>
      <c r="CA56477" s="74"/>
      <c r="CF56477" s="79"/>
      <c r="CL56477" s="79"/>
    </row>
    <row r="56478" spans="30:90">
      <c r="AD56478" s="73"/>
      <c r="AE56478" s="74"/>
      <c r="AF56478" s="74"/>
      <c r="BX56478" s="73"/>
      <c r="BY56478" s="74"/>
      <c r="BZ56478" s="74"/>
      <c r="CA56478" s="74"/>
      <c r="CF56478" s="79"/>
      <c r="CL56478" s="79"/>
    </row>
    <row r="56479" spans="30:90">
      <c r="AD56479" s="73"/>
      <c r="AE56479" s="74"/>
      <c r="AF56479" s="74"/>
      <c r="BX56479" s="73"/>
      <c r="BY56479" s="74"/>
      <c r="BZ56479" s="74"/>
      <c r="CA56479" s="74"/>
      <c r="CF56479" s="79"/>
      <c r="CL56479" s="79"/>
    </row>
    <row r="56480" spans="30:90">
      <c r="AD56480" s="73"/>
      <c r="AE56480" s="74"/>
      <c r="AF56480" s="74"/>
      <c r="BX56480" s="73"/>
      <c r="BY56480" s="74"/>
      <c r="BZ56480" s="74"/>
      <c r="CA56480" s="74"/>
      <c r="CF56480" s="79"/>
      <c r="CL56480" s="79"/>
    </row>
    <row r="56481" spans="30:90">
      <c r="AD56481" s="73"/>
      <c r="AE56481" s="74"/>
      <c r="AF56481" s="74"/>
      <c r="BX56481" s="73"/>
      <c r="BY56481" s="74"/>
      <c r="BZ56481" s="74"/>
      <c r="CA56481" s="74"/>
      <c r="CF56481" s="79"/>
      <c r="CL56481" s="79"/>
    </row>
    <row r="56482" spans="30:90">
      <c r="AD56482" s="73"/>
      <c r="AE56482" s="74"/>
      <c r="AF56482" s="74"/>
      <c r="BX56482" s="73"/>
      <c r="BY56482" s="74"/>
      <c r="BZ56482" s="74"/>
      <c r="CA56482" s="74"/>
      <c r="CF56482" s="79"/>
      <c r="CL56482" s="79"/>
    </row>
    <row r="56483" spans="30:90">
      <c r="AD56483" s="73"/>
      <c r="AE56483" s="74"/>
      <c r="AF56483" s="74"/>
      <c r="BX56483" s="73"/>
      <c r="BY56483" s="74"/>
      <c r="BZ56483" s="74"/>
      <c r="CA56483" s="74"/>
      <c r="CF56483" s="79"/>
      <c r="CL56483" s="79"/>
    </row>
    <row r="56484" spans="30:90">
      <c r="AD56484" s="73"/>
      <c r="AE56484" s="74"/>
      <c r="AF56484" s="74"/>
      <c r="BX56484" s="73"/>
      <c r="BY56484" s="74"/>
      <c r="BZ56484" s="74"/>
      <c r="CA56484" s="74"/>
      <c r="CF56484" s="79"/>
      <c r="CL56484" s="79"/>
    </row>
    <row r="56485" spans="30:90">
      <c r="AD56485" s="73"/>
      <c r="AE56485" s="74"/>
      <c r="AF56485" s="74"/>
      <c r="BX56485" s="73"/>
      <c r="BY56485" s="74"/>
      <c r="BZ56485" s="74"/>
      <c r="CA56485" s="74"/>
      <c r="CF56485" s="79"/>
      <c r="CL56485" s="79"/>
    </row>
    <row r="56486" spans="30:90">
      <c r="AD56486" s="73"/>
      <c r="AE56486" s="74"/>
      <c r="AF56486" s="74"/>
      <c r="BX56486" s="73"/>
      <c r="BY56486" s="74"/>
      <c r="BZ56486" s="74"/>
      <c r="CA56486" s="74"/>
      <c r="CF56486" s="79"/>
      <c r="CL56486" s="79"/>
    </row>
    <row r="56487" spans="30:90">
      <c r="AD56487" s="73"/>
      <c r="AE56487" s="74"/>
      <c r="AF56487" s="74"/>
      <c r="BX56487" s="73"/>
      <c r="BY56487" s="74"/>
      <c r="BZ56487" s="74"/>
      <c r="CA56487" s="74"/>
      <c r="CF56487" s="79"/>
      <c r="CL56487" s="79"/>
    </row>
    <row r="56488" spans="30:90">
      <c r="AD56488" s="73"/>
      <c r="AE56488" s="74"/>
      <c r="AF56488" s="74"/>
      <c r="BX56488" s="73"/>
      <c r="BY56488" s="74"/>
      <c r="BZ56488" s="74"/>
      <c r="CA56488" s="74"/>
      <c r="CF56488" s="79"/>
      <c r="CL56488" s="79"/>
    </row>
    <row r="56489" spans="30:90">
      <c r="AD56489" s="73"/>
      <c r="AE56489" s="74"/>
      <c r="AF56489" s="74"/>
      <c r="BX56489" s="73"/>
      <c r="BY56489" s="74"/>
      <c r="BZ56489" s="74"/>
      <c r="CA56489" s="74"/>
      <c r="CF56489" s="79"/>
      <c r="CL56489" s="79"/>
    </row>
    <row r="56490" spans="30:90">
      <c r="AD56490" s="73"/>
      <c r="AE56490" s="74"/>
      <c r="AF56490" s="74"/>
      <c r="BX56490" s="73"/>
      <c r="BY56490" s="74"/>
      <c r="BZ56490" s="74"/>
      <c r="CA56490" s="74"/>
      <c r="CF56490" s="79"/>
      <c r="CL56490" s="79"/>
    </row>
    <row r="56491" spans="30:90">
      <c r="AD56491" s="73"/>
      <c r="AE56491" s="74"/>
      <c r="AF56491" s="74"/>
      <c r="BX56491" s="73"/>
      <c r="BY56491" s="74"/>
      <c r="BZ56491" s="74"/>
      <c r="CA56491" s="74"/>
      <c r="CF56491" s="79"/>
      <c r="CL56491" s="79"/>
    </row>
    <row r="56492" spans="30:90">
      <c r="AD56492" s="73"/>
      <c r="AE56492" s="74"/>
      <c r="AF56492" s="74"/>
      <c r="BX56492" s="73"/>
      <c r="BY56492" s="74"/>
      <c r="BZ56492" s="74"/>
      <c r="CA56492" s="74"/>
      <c r="CF56492" s="79"/>
      <c r="CL56492" s="79"/>
    </row>
    <row r="56493" spans="30:90">
      <c r="AD56493" s="73"/>
      <c r="AE56493" s="74"/>
      <c r="AF56493" s="74"/>
      <c r="BX56493" s="73"/>
      <c r="BY56493" s="74"/>
      <c r="BZ56493" s="74"/>
      <c r="CA56493" s="74"/>
      <c r="CF56493" s="79"/>
      <c r="CL56493" s="79"/>
    </row>
    <row r="56494" spans="30:90">
      <c r="AD56494" s="73"/>
      <c r="AE56494" s="74"/>
      <c r="AF56494" s="74"/>
      <c r="BX56494" s="73"/>
      <c r="BY56494" s="74"/>
      <c r="BZ56494" s="74"/>
      <c r="CA56494" s="74"/>
      <c r="CF56494" s="79"/>
      <c r="CL56494" s="79"/>
    </row>
    <row r="56495" spans="30:90">
      <c r="AD56495" s="73"/>
      <c r="AE56495" s="74"/>
      <c r="AF56495" s="74"/>
      <c r="BX56495" s="73"/>
      <c r="BY56495" s="74"/>
      <c r="BZ56495" s="74"/>
      <c r="CA56495" s="74"/>
      <c r="CF56495" s="79"/>
      <c r="CL56495" s="79"/>
    </row>
    <row r="56496" spans="30:90">
      <c r="AD56496" s="73"/>
      <c r="AE56496" s="74"/>
      <c r="AF56496" s="74"/>
      <c r="BX56496" s="73"/>
      <c r="BY56496" s="74"/>
      <c r="BZ56496" s="74"/>
      <c r="CA56496" s="74"/>
      <c r="CF56496" s="79"/>
      <c r="CL56496" s="79"/>
    </row>
    <row r="56497" spans="30:90">
      <c r="AD56497" s="73"/>
      <c r="AE56497" s="74"/>
      <c r="AF56497" s="74"/>
      <c r="BX56497" s="73"/>
      <c r="BY56497" s="74"/>
      <c r="BZ56497" s="74"/>
      <c r="CA56497" s="74"/>
      <c r="CF56497" s="79"/>
      <c r="CL56497" s="79"/>
    </row>
    <row r="56498" spans="30:90">
      <c r="AD56498" s="73"/>
      <c r="AE56498" s="74"/>
      <c r="AF56498" s="74"/>
      <c r="BX56498" s="73"/>
      <c r="BY56498" s="74"/>
      <c r="BZ56498" s="74"/>
      <c r="CA56498" s="74"/>
      <c r="CF56498" s="79"/>
      <c r="CL56498" s="79"/>
    </row>
    <row r="56499" spans="30:90">
      <c r="AD56499" s="73"/>
      <c r="AE56499" s="74"/>
      <c r="AF56499" s="74"/>
      <c r="BX56499" s="73"/>
      <c r="BY56499" s="74"/>
      <c r="BZ56499" s="74"/>
      <c r="CA56499" s="74"/>
      <c r="CF56499" s="79"/>
      <c r="CL56499" s="79"/>
    </row>
    <row r="56500" spans="30:90">
      <c r="AD56500" s="73"/>
      <c r="AE56500" s="74"/>
      <c r="AF56500" s="74"/>
      <c r="BX56500" s="73"/>
      <c r="BY56500" s="74"/>
      <c r="BZ56500" s="74"/>
      <c r="CA56500" s="74"/>
      <c r="CF56500" s="79"/>
      <c r="CL56500" s="79"/>
    </row>
    <row r="56501" spans="30:90">
      <c r="AD56501" s="73"/>
      <c r="AE56501" s="74"/>
      <c r="AF56501" s="74"/>
      <c r="BX56501" s="73"/>
      <c r="BY56501" s="74"/>
      <c r="BZ56501" s="74"/>
      <c r="CA56501" s="74"/>
      <c r="CF56501" s="79"/>
      <c r="CL56501" s="79"/>
    </row>
    <row r="56502" spans="30:90">
      <c r="AD56502" s="73"/>
      <c r="AE56502" s="74"/>
      <c r="AF56502" s="74"/>
      <c r="BX56502" s="73"/>
      <c r="BY56502" s="74"/>
      <c r="BZ56502" s="74"/>
      <c r="CA56502" s="74"/>
      <c r="CF56502" s="79"/>
      <c r="CL56502" s="79"/>
    </row>
    <row r="56503" spans="30:90">
      <c r="AD56503" s="73"/>
      <c r="AE56503" s="74"/>
      <c r="AF56503" s="74"/>
      <c r="BX56503" s="73"/>
      <c r="BY56503" s="74"/>
      <c r="BZ56503" s="74"/>
      <c r="CA56503" s="74"/>
      <c r="CF56503" s="79"/>
      <c r="CL56503" s="79"/>
    </row>
    <row r="56504" spans="30:90">
      <c r="AD56504" s="73"/>
      <c r="AE56504" s="74"/>
      <c r="AF56504" s="74"/>
      <c r="BX56504" s="73"/>
      <c r="BY56504" s="74"/>
      <c r="BZ56504" s="74"/>
      <c r="CA56504" s="74"/>
      <c r="CF56504" s="79"/>
      <c r="CL56504" s="79"/>
    </row>
    <row r="56505" spans="30:90">
      <c r="AD56505" s="73"/>
      <c r="AE56505" s="74"/>
      <c r="AF56505" s="74"/>
      <c r="BX56505" s="73"/>
      <c r="BY56505" s="74"/>
      <c r="BZ56505" s="74"/>
      <c r="CA56505" s="74"/>
      <c r="CF56505" s="79"/>
      <c r="CL56505" s="79"/>
    </row>
    <row r="56506" spans="30:90">
      <c r="AD56506" s="73"/>
      <c r="AE56506" s="74"/>
      <c r="AF56506" s="74"/>
      <c r="BX56506" s="73"/>
      <c r="BY56506" s="74"/>
      <c r="BZ56506" s="74"/>
      <c r="CA56506" s="74"/>
      <c r="CF56506" s="79"/>
      <c r="CL56506" s="79"/>
    </row>
    <row r="56507" spans="30:90">
      <c r="AD56507" s="73"/>
      <c r="AE56507" s="74"/>
      <c r="AF56507" s="74"/>
      <c r="BX56507" s="73"/>
      <c r="BY56507" s="74"/>
      <c r="BZ56507" s="74"/>
      <c r="CA56507" s="74"/>
      <c r="CF56507" s="79"/>
      <c r="CL56507" s="79"/>
    </row>
    <row r="56508" spans="30:90">
      <c r="AD56508" s="73"/>
      <c r="AE56508" s="74"/>
      <c r="AF56508" s="74"/>
      <c r="BX56508" s="73"/>
      <c r="BY56508" s="74"/>
      <c r="BZ56508" s="74"/>
      <c r="CA56508" s="74"/>
      <c r="CF56508" s="79"/>
      <c r="CL56508" s="79"/>
    </row>
    <row r="56509" spans="30:90">
      <c r="AD56509" s="73"/>
      <c r="AE56509" s="74"/>
      <c r="AF56509" s="74"/>
      <c r="BX56509" s="73"/>
      <c r="BY56509" s="74"/>
      <c r="BZ56509" s="74"/>
      <c r="CA56509" s="74"/>
      <c r="CF56509" s="79"/>
      <c r="CL56509" s="79"/>
    </row>
    <row r="56510" spans="30:90">
      <c r="AD56510" s="73"/>
      <c r="AE56510" s="74"/>
      <c r="AF56510" s="74"/>
      <c r="BX56510" s="73"/>
      <c r="BY56510" s="74"/>
      <c r="BZ56510" s="74"/>
      <c r="CA56510" s="74"/>
      <c r="CF56510" s="79"/>
      <c r="CL56510" s="79"/>
    </row>
    <row r="56511" spans="30:90">
      <c r="AD56511" s="73"/>
      <c r="AE56511" s="74"/>
      <c r="AF56511" s="74"/>
      <c r="BX56511" s="73"/>
      <c r="BY56511" s="74"/>
      <c r="BZ56511" s="74"/>
      <c r="CA56511" s="74"/>
      <c r="CF56511" s="79"/>
      <c r="CL56511" s="79"/>
    </row>
    <row r="56512" spans="30:90">
      <c r="AD56512" s="73"/>
      <c r="AE56512" s="74"/>
      <c r="AF56512" s="74"/>
      <c r="BX56512" s="73"/>
      <c r="BY56512" s="74"/>
      <c r="BZ56512" s="74"/>
      <c r="CA56512" s="74"/>
      <c r="CF56512" s="79"/>
      <c r="CL56512" s="79"/>
    </row>
    <row r="56513" spans="30:90">
      <c r="AD56513" s="73"/>
      <c r="AE56513" s="74"/>
      <c r="AF56513" s="74"/>
      <c r="BX56513" s="73"/>
      <c r="BY56513" s="74"/>
      <c r="BZ56513" s="74"/>
      <c r="CA56513" s="74"/>
      <c r="CF56513" s="79"/>
      <c r="CL56513" s="79"/>
    </row>
    <row r="56514" spans="30:90">
      <c r="AD56514" s="73"/>
      <c r="AE56514" s="74"/>
      <c r="AF56514" s="74"/>
      <c r="BX56514" s="73"/>
      <c r="BY56514" s="74"/>
      <c r="BZ56514" s="74"/>
      <c r="CA56514" s="74"/>
      <c r="CF56514" s="79"/>
      <c r="CL56514" s="79"/>
    </row>
    <row r="56515" spans="30:90">
      <c r="AD56515" s="73"/>
      <c r="AE56515" s="74"/>
      <c r="AF56515" s="74"/>
      <c r="BX56515" s="73"/>
      <c r="BY56515" s="74"/>
      <c r="BZ56515" s="74"/>
      <c r="CA56515" s="74"/>
      <c r="CF56515" s="79"/>
      <c r="CL56515" s="79"/>
    </row>
    <row r="56516" spans="30:90">
      <c r="AD56516" s="73"/>
      <c r="AE56516" s="74"/>
      <c r="AF56516" s="74"/>
      <c r="BX56516" s="73"/>
      <c r="BY56516" s="74"/>
      <c r="BZ56516" s="74"/>
      <c r="CA56516" s="74"/>
      <c r="CF56516" s="79"/>
      <c r="CL56516" s="79"/>
    </row>
    <row r="56517" spans="30:90">
      <c r="AD56517" s="73"/>
      <c r="AE56517" s="74"/>
      <c r="AF56517" s="74"/>
      <c r="BX56517" s="73"/>
      <c r="BY56517" s="74"/>
      <c r="BZ56517" s="74"/>
      <c r="CA56517" s="74"/>
      <c r="CF56517" s="79"/>
      <c r="CL56517" s="79"/>
    </row>
    <row r="56518" spans="30:90">
      <c r="AD56518" s="73"/>
      <c r="AE56518" s="74"/>
      <c r="AF56518" s="74"/>
      <c r="BX56518" s="73"/>
      <c r="BY56518" s="74"/>
      <c r="BZ56518" s="74"/>
      <c r="CA56518" s="74"/>
      <c r="CF56518" s="79"/>
      <c r="CL56518" s="79"/>
    </row>
    <row r="56519" spans="30:90">
      <c r="AD56519" s="73"/>
      <c r="AE56519" s="74"/>
      <c r="AF56519" s="74"/>
      <c r="BX56519" s="73"/>
      <c r="BY56519" s="74"/>
      <c r="BZ56519" s="74"/>
      <c r="CA56519" s="74"/>
      <c r="CF56519" s="79"/>
      <c r="CL56519" s="79"/>
    </row>
    <row r="56520" spans="30:90">
      <c r="AD56520" s="73"/>
      <c r="AE56520" s="74"/>
      <c r="AF56520" s="74"/>
      <c r="BX56520" s="73"/>
      <c r="BY56520" s="74"/>
      <c r="BZ56520" s="74"/>
      <c r="CA56520" s="74"/>
      <c r="CF56520" s="79"/>
      <c r="CL56520" s="79"/>
    </row>
    <row r="56521" spans="30:90">
      <c r="AD56521" s="73"/>
      <c r="AE56521" s="74"/>
      <c r="AF56521" s="74"/>
      <c r="BX56521" s="73"/>
      <c r="BY56521" s="74"/>
      <c r="BZ56521" s="74"/>
      <c r="CA56521" s="74"/>
      <c r="CF56521" s="79"/>
      <c r="CL56521" s="79"/>
    </row>
    <row r="56522" spans="30:90">
      <c r="AD56522" s="73"/>
      <c r="AE56522" s="74"/>
      <c r="AF56522" s="74"/>
      <c r="BX56522" s="73"/>
      <c r="BY56522" s="74"/>
      <c r="BZ56522" s="74"/>
      <c r="CA56522" s="74"/>
      <c r="CF56522" s="79"/>
      <c r="CL56522" s="79"/>
    </row>
    <row r="56523" spans="30:90">
      <c r="AD56523" s="73"/>
      <c r="AE56523" s="74"/>
      <c r="AF56523" s="74"/>
      <c r="BX56523" s="73"/>
      <c r="BY56523" s="74"/>
      <c r="BZ56523" s="74"/>
      <c r="CA56523" s="74"/>
      <c r="CF56523" s="79"/>
      <c r="CL56523" s="79"/>
    </row>
    <row r="56524" spans="30:90">
      <c r="AD56524" s="73"/>
      <c r="AE56524" s="74"/>
      <c r="AF56524" s="74"/>
      <c r="BX56524" s="73"/>
      <c r="BY56524" s="74"/>
      <c r="BZ56524" s="74"/>
      <c r="CA56524" s="74"/>
      <c r="CF56524" s="79"/>
      <c r="CL56524" s="79"/>
    </row>
    <row r="56525" spans="30:90">
      <c r="AD56525" s="73"/>
      <c r="AE56525" s="74"/>
      <c r="AF56525" s="74"/>
      <c r="BX56525" s="73"/>
      <c r="BY56525" s="74"/>
      <c r="BZ56525" s="74"/>
      <c r="CA56525" s="74"/>
      <c r="CF56525" s="79"/>
      <c r="CL56525" s="79"/>
    </row>
    <row r="56526" spans="30:90">
      <c r="AD56526" s="73"/>
      <c r="AE56526" s="74"/>
      <c r="AF56526" s="74"/>
      <c r="BX56526" s="73"/>
      <c r="BY56526" s="74"/>
      <c r="BZ56526" s="74"/>
      <c r="CA56526" s="74"/>
      <c r="CF56526" s="79"/>
      <c r="CL56526" s="79"/>
    </row>
    <row r="56527" spans="30:90">
      <c r="AD56527" s="73"/>
      <c r="AE56527" s="74"/>
      <c r="AF56527" s="74"/>
      <c r="BX56527" s="73"/>
      <c r="BY56527" s="74"/>
      <c r="BZ56527" s="74"/>
      <c r="CA56527" s="74"/>
      <c r="CF56527" s="79"/>
      <c r="CL56527" s="79"/>
    </row>
    <row r="56528" spans="30:90">
      <c r="AD56528" s="73"/>
      <c r="AE56528" s="74"/>
      <c r="AF56528" s="74"/>
      <c r="BX56528" s="73"/>
      <c r="BY56528" s="74"/>
      <c r="BZ56528" s="74"/>
      <c r="CA56528" s="74"/>
      <c r="CF56528" s="79"/>
      <c r="CL56528" s="79"/>
    </row>
    <row r="56529" spans="30:90">
      <c r="AD56529" s="73"/>
      <c r="AE56529" s="74"/>
      <c r="AF56529" s="74"/>
      <c r="BX56529" s="73"/>
      <c r="BY56529" s="74"/>
      <c r="BZ56529" s="74"/>
      <c r="CA56529" s="74"/>
      <c r="CF56529" s="79"/>
      <c r="CL56529" s="79"/>
    </row>
    <row r="56530" spans="30:90">
      <c r="AD56530" s="73"/>
      <c r="AE56530" s="74"/>
      <c r="AF56530" s="74"/>
      <c r="BX56530" s="73"/>
      <c r="BY56530" s="74"/>
      <c r="BZ56530" s="74"/>
      <c r="CA56530" s="74"/>
      <c r="CF56530" s="79"/>
      <c r="CL56530" s="79"/>
    </row>
    <row r="56531" spans="30:90">
      <c r="AD56531" s="73"/>
      <c r="AE56531" s="74"/>
      <c r="AF56531" s="74"/>
      <c r="BX56531" s="73"/>
      <c r="BY56531" s="74"/>
      <c r="BZ56531" s="74"/>
      <c r="CA56531" s="74"/>
      <c r="CF56531" s="79"/>
      <c r="CL56531" s="79"/>
    </row>
    <row r="56532" spans="30:90">
      <c r="AD56532" s="73"/>
      <c r="AE56532" s="74"/>
      <c r="AF56532" s="74"/>
      <c r="BX56532" s="73"/>
      <c r="BY56532" s="74"/>
      <c r="BZ56532" s="74"/>
      <c r="CA56532" s="74"/>
      <c r="CF56532" s="79"/>
      <c r="CL56532" s="79"/>
    </row>
    <row r="56533" spans="30:90">
      <c r="AD56533" s="73"/>
      <c r="AE56533" s="74"/>
      <c r="AF56533" s="74"/>
      <c r="BX56533" s="73"/>
      <c r="BY56533" s="74"/>
      <c r="BZ56533" s="74"/>
      <c r="CA56533" s="74"/>
      <c r="CF56533" s="79"/>
      <c r="CL56533" s="79"/>
    </row>
    <row r="56534" spans="30:90">
      <c r="AD56534" s="73"/>
      <c r="AE56534" s="74"/>
      <c r="AF56534" s="74"/>
      <c r="BX56534" s="73"/>
      <c r="BY56534" s="74"/>
      <c r="BZ56534" s="74"/>
      <c r="CA56534" s="74"/>
      <c r="CF56534" s="79"/>
      <c r="CL56534" s="79"/>
    </row>
    <row r="56535" spans="30:90">
      <c r="AD56535" s="73"/>
      <c r="AE56535" s="74"/>
      <c r="AF56535" s="74"/>
      <c r="BX56535" s="73"/>
      <c r="BY56535" s="74"/>
      <c r="BZ56535" s="74"/>
      <c r="CA56535" s="74"/>
      <c r="CF56535" s="79"/>
      <c r="CL56535" s="79"/>
    </row>
    <row r="56536" spans="30:90">
      <c r="AD56536" s="73"/>
      <c r="AE56536" s="74"/>
      <c r="AF56536" s="74"/>
      <c r="BX56536" s="73"/>
      <c r="BY56536" s="74"/>
      <c r="BZ56536" s="74"/>
      <c r="CA56536" s="74"/>
      <c r="CF56536" s="79"/>
      <c r="CL56536" s="79"/>
    </row>
    <row r="56537" spans="30:90">
      <c r="AD56537" s="73"/>
      <c r="AE56537" s="74"/>
      <c r="AF56537" s="74"/>
      <c r="BX56537" s="73"/>
      <c r="BY56537" s="74"/>
      <c r="BZ56537" s="74"/>
      <c r="CA56537" s="74"/>
      <c r="CF56537" s="79"/>
      <c r="CL56537" s="79"/>
    </row>
    <row r="56538" spans="30:90">
      <c r="AD56538" s="73"/>
      <c r="AE56538" s="74"/>
      <c r="AF56538" s="74"/>
      <c r="BX56538" s="73"/>
      <c r="BY56538" s="74"/>
      <c r="BZ56538" s="74"/>
      <c r="CA56538" s="74"/>
      <c r="CF56538" s="79"/>
      <c r="CL56538" s="79"/>
    </row>
    <row r="56539" spans="30:90">
      <c r="AD56539" s="73"/>
      <c r="AE56539" s="74"/>
      <c r="AF56539" s="74"/>
      <c r="BX56539" s="73"/>
      <c r="BY56539" s="74"/>
      <c r="BZ56539" s="74"/>
      <c r="CA56539" s="74"/>
      <c r="CF56539" s="79"/>
      <c r="CL56539" s="79"/>
    </row>
    <row r="56540" spans="30:90">
      <c r="AD56540" s="73"/>
      <c r="AE56540" s="74"/>
      <c r="AF56540" s="74"/>
      <c r="BX56540" s="73"/>
      <c r="BY56540" s="74"/>
      <c r="BZ56540" s="74"/>
      <c r="CA56540" s="74"/>
      <c r="CF56540" s="79"/>
      <c r="CL56540" s="79"/>
    </row>
    <row r="56541" spans="30:90">
      <c r="AD56541" s="73"/>
      <c r="AE56541" s="74"/>
      <c r="AF56541" s="74"/>
      <c r="BX56541" s="73"/>
      <c r="BY56541" s="74"/>
      <c r="BZ56541" s="74"/>
      <c r="CA56541" s="74"/>
      <c r="CF56541" s="79"/>
      <c r="CL56541" s="79"/>
    </row>
    <row r="56542" spans="30:90">
      <c r="AD56542" s="73"/>
      <c r="AE56542" s="74"/>
      <c r="AF56542" s="74"/>
      <c r="BX56542" s="73"/>
      <c r="BY56542" s="74"/>
      <c r="BZ56542" s="74"/>
      <c r="CA56542" s="74"/>
      <c r="CF56542" s="79"/>
      <c r="CL56542" s="79"/>
    </row>
    <row r="56543" spans="30:90">
      <c r="AD56543" s="73"/>
      <c r="AE56543" s="74"/>
      <c r="AF56543" s="74"/>
      <c r="BX56543" s="73"/>
      <c r="BY56543" s="74"/>
      <c r="BZ56543" s="74"/>
      <c r="CA56543" s="74"/>
      <c r="CF56543" s="79"/>
      <c r="CL56543" s="79"/>
    </row>
    <row r="56544" spans="30:90">
      <c r="AD56544" s="73"/>
      <c r="AE56544" s="74"/>
      <c r="AF56544" s="74"/>
      <c r="BX56544" s="73"/>
      <c r="BY56544" s="74"/>
      <c r="BZ56544" s="74"/>
      <c r="CA56544" s="74"/>
      <c r="CF56544" s="79"/>
      <c r="CL56544" s="79"/>
    </row>
    <row r="56545" spans="30:90">
      <c r="AD56545" s="73"/>
      <c r="AE56545" s="74"/>
      <c r="AF56545" s="74"/>
      <c r="BX56545" s="73"/>
      <c r="BY56545" s="74"/>
      <c r="BZ56545" s="74"/>
      <c r="CA56545" s="74"/>
      <c r="CF56545" s="79"/>
      <c r="CL56545" s="79"/>
    </row>
    <row r="56546" spans="30:90">
      <c r="AD56546" s="73"/>
      <c r="AE56546" s="74"/>
      <c r="AF56546" s="74"/>
      <c r="BX56546" s="73"/>
      <c r="BY56546" s="74"/>
      <c r="BZ56546" s="74"/>
      <c r="CA56546" s="74"/>
      <c r="CF56546" s="79"/>
      <c r="CL56546" s="79"/>
    </row>
    <row r="56547" spans="30:90">
      <c r="AD56547" s="73"/>
      <c r="AE56547" s="74"/>
      <c r="AF56547" s="74"/>
      <c r="BX56547" s="73"/>
      <c r="BY56547" s="74"/>
      <c r="BZ56547" s="74"/>
      <c r="CA56547" s="74"/>
      <c r="CF56547" s="79"/>
      <c r="CL56547" s="79"/>
    </row>
    <row r="56548" spans="30:90">
      <c r="AD56548" s="73"/>
      <c r="AE56548" s="74"/>
      <c r="AF56548" s="74"/>
      <c r="BX56548" s="73"/>
      <c r="BY56548" s="74"/>
      <c r="BZ56548" s="74"/>
      <c r="CA56548" s="74"/>
      <c r="CF56548" s="79"/>
      <c r="CL56548" s="79"/>
    </row>
    <row r="56549" spans="30:90">
      <c r="AD56549" s="73"/>
      <c r="AE56549" s="74"/>
      <c r="AF56549" s="74"/>
      <c r="BX56549" s="73"/>
      <c r="BY56549" s="74"/>
      <c r="BZ56549" s="74"/>
      <c r="CA56549" s="74"/>
      <c r="CF56549" s="79"/>
      <c r="CL56549" s="79"/>
    </row>
    <row r="56550" spans="30:90">
      <c r="AD56550" s="73"/>
      <c r="AE56550" s="74"/>
      <c r="AF56550" s="74"/>
      <c r="BX56550" s="73"/>
      <c r="BY56550" s="74"/>
      <c r="BZ56550" s="74"/>
      <c r="CA56550" s="74"/>
      <c r="CF56550" s="79"/>
      <c r="CL56550" s="79"/>
    </row>
    <row r="56551" spans="30:90">
      <c r="AD56551" s="73"/>
      <c r="AE56551" s="74"/>
      <c r="AF56551" s="74"/>
      <c r="BX56551" s="73"/>
      <c r="BY56551" s="74"/>
      <c r="BZ56551" s="74"/>
      <c r="CA56551" s="74"/>
      <c r="CF56551" s="79"/>
      <c r="CL56551" s="79"/>
    </row>
    <row r="56552" spans="30:90">
      <c r="AD56552" s="73"/>
      <c r="AE56552" s="74"/>
      <c r="AF56552" s="74"/>
      <c r="BX56552" s="73"/>
      <c r="BY56552" s="74"/>
      <c r="BZ56552" s="74"/>
      <c r="CA56552" s="74"/>
      <c r="CF56552" s="79"/>
      <c r="CL56552" s="79"/>
    </row>
    <row r="56553" spans="30:90">
      <c r="AD56553" s="73"/>
      <c r="AE56553" s="74"/>
      <c r="AF56553" s="74"/>
      <c r="BX56553" s="73"/>
      <c r="BY56553" s="74"/>
      <c r="BZ56553" s="74"/>
      <c r="CA56553" s="74"/>
      <c r="CF56553" s="79"/>
      <c r="CL56553" s="79"/>
    </row>
    <row r="56554" spans="30:90">
      <c r="AD56554" s="73"/>
      <c r="AE56554" s="74"/>
      <c r="AF56554" s="74"/>
      <c r="BX56554" s="73"/>
      <c r="BY56554" s="74"/>
      <c r="BZ56554" s="74"/>
      <c r="CA56554" s="74"/>
      <c r="CF56554" s="79"/>
      <c r="CL56554" s="79"/>
    </row>
    <row r="56555" spans="30:90">
      <c r="AD56555" s="73"/>
      <c r="AE56555" s="74"/>
      <c r="AF56555" s="74"/>
      <c r="BX56555" s="73"/>
      <c r="BY56555" s="74"/>
      <c r="BZ56555" s="74"/>
      <c r="CA56555" s="74"/>
      <c r="CF56555" s="79"/>
      <c r="CL56555" s="79"/>
    </row>
    <row r="56556" spans="30:90">
      <c r="AD56556" s="73"/>
      <c r="AE56556" s="74"/>
      <c r="AF56556" s="74"/>
      <c r="BX56556" s="73"/>
      <c r="BY56556" s="74"/>
      <c r="BZ56556" s="74"/>
      <c r="CA56556" s="74"/>
      <c r="CF56556" s="79"/>
      <c r="CL56556" s="79"/>
    </row>
    <row r="56557" spans="30:90">
      <c r="AD56557" s="73"/>
      <c r="AE56557" s="74"/>
      <c r="AF56557" s="74"/>
      <c r="BX56557" s="73"/>
      <c r="BY56557" s="74"/>
      <c r="BZ56557" s="74"/>
      <c r="CA56557" s="74"/>
      <c r="CF56557" s="79"/>
      <c r="CL56557" s="79"/>
    </row>
    <row r="56558" spans="30:90">
      <c r="AD56558" s="73"/>
      <c r="AE56558" s="74"/>
      <c r="AF56558" s="74"/>
      <c r="BX56558" s="73"/>
      <c r="BY56558" s="74"/>
      <c r="BZ56558" s="74"/>
      <c r="CA56558" s="74"/>
      <c r="CF56558" s="79"/>
      <c r="CL56558" s="79"/>
    </row>
    <row r="56559" spans="30:90">
      <c r="AD56559" s="73"/>
      <c r="AE56559" s="74"/>
      <c r="AF56559" s="74"/>
      <c r="BX56559" s="73"/>
      <c r="BY56559" s="74"/>
      <c r="BZ56559" s="74"/>
      <c r="CA56559" s="74"/>
      <c r="CF56559" s="79"/>
      <c r="CL56559" s="79"/>
    </row>
    <row r="56560" spans="30:90">
      <c r="AD56560" s="73"/>
      <c r="AE56560" s="74"/>
      <c r="AF56560" s="74"/>
      <c r="BX56560" s="73"/>
      <c r="BY56560" s="74"/>
      <c r="BZ56560" s="74"/>
      <c r="CA56560" s="74"/>
      <c r="CF56560" s="79"/>
      <c r="CL56560" s="79"/>
    </row>
    <row r="56561" spans="30:90">
      <c r="AD56561" s="73"/>
      <c r="AE56561" s="74"/>
      <c r="AF56561" s="74"/>
      <c r="BX56561" s="73"/>
      <c r="BY56561" s="74"/>
      <c r="BZ56561" s="74"/>
      <c r="CA56561" s="74"/>
      <c r="CF56561" s="79"/>
      <c r="CL56561" s="79"/>
    </row>
    <row r="56562" spans="30:90">
      <c r="AD56562" s="73"/>
      <c r="AE56562" s="74"/>
      <c r="AF56562" s="74"/>
      <c r="BX56562" s="73"/>
      <c r="BY56562" s="74"/>
      <c r="BZ56562" s="74"/>
      <c r="CA56562" s="74"/>
      <c r="CF56562" s="79"/>
      <c r="CL56562" s="79"/>
    </row>
    <row r="56563" spans="30:90">
      <c r="AD56563" s="73"/>
      <c r="AE56563" s="74"/>
      <c r="AF56563" s="74"/>
      <c r="BX56563" s="73"/>
      <c r="BY56563" s="74"/>
      <c r="BZ56563" s="74"/>
      <c r="CA56563" s="74"/>
      <c r="CF56563" s="79"/>
      <c r="CL56563" s="79"/>
    </row>
    <row r="56564" spans="30:90">
      <c r="AD56564" s="73"/>
      <c r="AE56564" s="74"/>
      <c r="AF56564" s="74"/>
      <c r="BX56564" s="73"/>
      <c r="BY56564" s="74"/>
      <c r="BZ56564" s="74"/>
      <c r="CA56564" s="74"/>
      <c r="CF56564" s="79"/>
      <c r="CL56564" s="79"/>
    </row>
    <row r="56565" spans="30:90">
      <c r="AD56565" s="73"/>
      <c r="AE56565" s="74"/>
      <c r="AF56565" s="74"/>
      <c r="BX56565" s="73"/>
      <c r="BY56565" s="74"/>
      <c r="BZ56565" s="74"/>
      <c r="CA56565" s="74"/>
      <c r="CF56565" s="79"/>
      <c r="CL56565" s="79"/>
    </row>
    <row r="56566" spans="30:90">
      <c r="AD56566" s="73"/>
      <c r="AE56566" s="74"/>
      <c r="AF56566" s="74"/>
      <c r="BX56566" s="73"/>
      <c r="BY56566" s="74"/>
      <c r="BZ56566" s="74"/>
      <c r="CA56566" s="74"/>
      <c r="CF56566" s="79"/>
      <c r="CL56566" s="79"/>
    </row>
    <row r="56567" spans="30:90">
      <c r="AD56567" s="73"/>
      <c r="AE56567" s="74"/>
      <c r="AF56567" s="74"/>
      <c r="BX56567" s="73"/>
      <c r="BY56567" s="74"/>
      <c r="BZ56567" s="74"/>
      <c r="CA56567" s="74"/>
      <c r="CF56567" s="79"/>
      <c r="CL56567" s="79"/>
    </row>
    <row r="56568" spans="30:90">
      <c r="AD56568" s="73"/>
      <c r="AE56568" s="74"/>
      <c r="AF56568" s="74"/>
      <c r="BX56568" s="73"/>
      <c r="BY56568" s="74"/>
      <c r="BZ56568" s="74"/>
      <c r="CA56568" s="74"/>
      <c r="CF56568" s="79"/>
      <c r="CL56568" s="79"/>
    </row>
    <row r="56569" spans="30:90">
      <c r="AD56569" s="73"/>
      <c r="AE56569" s="74"/>
      <c r="AF56569" s="74"/>
      <c r="BX56569" s="73"/>
      <c r="BY56569" s="74"/>
      <c r="BZ56569" s="74"/>
      <c r="CA56569" s="74"/>
      <c r="CF56569" s="79"/>
      <c r="CL56569" s="79"/>
    </row>
    <row r="56570" spans="30:90">
      <c r="AD56570" s="73"/>
      <c r="AE56570" s="74"/>
      <c r="AF56570" s="74"/>
      <c r="BX56570" s="73"/>
      <c r="BY56570" s="74"/>
      <c r="BZ56570" s="74"/>
      <c r="CA56570" s="74"/>
      <c r="CF56570" s="79"/>
      <c r="CL56570" s="79"/>
    </row>
    <row r="56571" spans="30:90">
      <c r="AD56571" s="73"/>
      <c r="AE56571" s="74"/>
      <c r="AF56571" s="74"/>
      <c r="BX56571" s="73"/>
      <c r="BY56571" s="74"/>
      <c r="BZ56571" s="74"/>
      <c r="CA56571" s="74"/>
      <c r="CF56571" s="79"/>
      <c r="CL56571" s="79"/>
    </row>
    <row r="56572" spans="30:90">
      <c r="AD56572" s="73"/>
      <c r="AE56572" s="74"/>
      <c r="AF56572" s="74"/>
      <c r="BX56572" s="73"/>
      <c r="BY56572" s="74"/>
      <c r="BZ56572" s="74"/>
      <c r="CA56572" s="74"/>
      <c r="CF56572" s="79"/>
      <c r="CL56572" s="79"/>
    </row>
    <row r="56573" spans="30:90">
      <c r="AD56573" s="73"/>
      <c r="AE56573" s="74"/>
      <c r="AF56573" s="74"/>
      <c r="BX56573" s="73"/>
      <c r="BY56573" s="74"/>
      <c r="BZ56573" s="74"/>
      <c r="CA56573" s="74"/>
      <c r="CF56573" s="79"/>
      <c r="CL56573" s="79"/>
    </row>
    <row r="56574" spans="30:90">
      <c r="AD56574" s="73"/>
      <c r="AE56574" s="74"/>
      <c r="AF56574" s="74"/>
      <c r="BX56574" s="73"/>
      <c r="BY56574" s="74"/>
      <c r="BZ56574" s="74"/>
      <c r="CA56574" s="74"/>
      <c r="CF56574" s="79"/>
      <c r="CL56574" s="79"/>
    </row>
    <row r="56575" spans="30:90">
      <c r="AD56575" s="73"/>
      <c r="AE56575" s="74"/>
      <c r="AF56575" s="74"/>
      <c r="BX56575" s="73"/>
      <c r="BY56575" s="74"/>
      <c r="BZ56575" s="74"/>
      <c r="CA56575" s="74"/>
      <c r="CF56575" s="79"/>
      <c r="CL56575" s="79"/>
    </row>
    <row r="56576" spans="30:90">
      <c r="AD56576" s="73"/>
      <c r="AE56576" s="74"/>
      <c r="AF56576" s="74"/>
      <c r="BX56576" s="73"/>
      <c r="BY56576" s="74"/>
      <c r="BZ56576" s="74"/>
      <c r="CA56576" s="74"/>
      <c r="CF56576" s="79"/>
      <c r="CL56576" s="79"/>
    </row>
    <row r="56577" spans="30:90">
      <c r="AD56577" s="73"/>
      <c r="AE56577" s="74"/>
      <c r="AF56577" s="74"/>
      <c r="BX56577" s="73"/>
      <c r="BY56577" s="74"/>
      <c r="BZ56577" s="74"/>
      <c r="CA56577" s="74"/>
      <c r="CF56577" s="79"/>
      <c r="CL56577" s="79"/>
    </row>
    <row r="56578" spans="30:90">
      <c r="AD56578" s="73"/>
      <c r="AE56578" s="74"/>
      <c r="AF56578" s="74"/>
      <c r="BX56578" s="73"/>
      <c r="BY56578" s="74"/>
      <c r="BZ56578" s="74"/>
      <c r="CA56578" s="74"/>
      <c r="CF56578" s="79"/>
      <c r="CL56578" s="79"/>
    </row>
    <row r="56579" spans="30:90">
      <c r="AD56579" s="73"/>
      <c r="AE56579" s="74"/>
      <c r="AF56579" s="74"/>
      <c r="BX56579" s="73"/>
      <c r="BY56579" s="74"/>
      <c r="BZ56579" s="74"/>
      <c r="CA56579" s="74"/>
      <c r="CF56579" s="79"/>
      <c r="CL56579" s="79"/>
    </row>
    <row r="56580" spans="30:90">
      <c r="AD56580" s="73"/>
      <c r="AE56580" s="74"/>
      <c r="AF56580" s="74"/>
      <c r="BX56580" s="73"/>
      <c r="BY56580" s="74"/>
      <c r="BZ56580" s="74"/>
      <c r="CA56580" s="74"/>
      <c r="CF56580" s="79"/>
      <c r="CL56580" s="79"/>
    </row>
    <row r="56581" spans="30:90">
      <c r="AD56581" s="73"/>
      <c r="AE56581" s="74"/>
      <c r="AF56581" s="74"/>
      <c r="BX56581" s="73"/>
      <c r="BY56581" s="74"/>
      <c r="BZ56581" s="74"/>
      <c r="CA56581" s="74"/>
      <c r="CF56581" s="79"/>
      <c r="CL56581" s="79"/>
    </row>
    <row r="56582" spans="30:90">
      <c r="AD56582" s="73"/>
      <c r="AE56582" s="74"/>
      <c r="AF56582" s="74"/>
      <c r="BX56582" s="73"/>
      <c r="BY56582" s="74"/>
      <c r="BZ56582" s="74"/>
      <c r="CA56582" s="74"/>
      <c r="CF56582" s="79"/>
      <c r="CL56582" s="79"/>
    </row>
    <row r="56583" spans="30:90">
      <c r="AD56583" s="73"/>
      <c r="AE56583" s="74"/>
      <c r="AF56583" s="74"/>
      <c r="BX56583" s="73"/>
      <c r="BY56583" s="74"/>
      <c r="BZ56583" s="74"/>
      <c r="CA56583" s="74"/>
      <c r="CF56583" s="79"/>
      <c r="CL56583" s="79"/>
    </row>
    <row r="56584" spans="30:90">
      <c r="AD56584" s="73"/>
      <c r="AE56584" s="74"/>
      <c r="AF56584" s="74"/>
      <c r="BX56584" s="73"/>
      <c r="BY56584" s="74"/>
      <c r="BZ56584" s="74"/>
      <c r="CA56584" s="74"/>
      <c r="CF56584" s="79"/>
      <c r="CL56584" s="79"/>
    </row>
    <row r="56585" spans="30:90">
      <c r="AD56585" s="73"/>
      <c r="AE56585" s="74"/>
      <c r="AF56585" s="74"/>
      <c r="BX56585" s="73"/>
      <c r="BY56585" s="74"/>
      <c r="BZ56585" s="74"/>
      <c r="CA56585" s="74"/>
      <c r="CF56585" s="79"/>
      <c r="CL56585" s="79"/>
    </row>
    <row r="56586" spans="30:90">
      <c r="AD56586" s="73"/>
      <c r="AE56586" s="74"/>
      <c r="AF56586" s="74"/>
      <c r="BX56586" s="73"/>
      <c r="BY56586" s="74"/>
      <c r="BZ56586" s="74"/>
      <c r="CA56586" s="74"/>
      <c r="CF56586" s="79"/>
      <c r="CL56586" s="79"/>
    </row>
    <row r="56587" spans="30:90">
      <c r="AD56587" s="73"/>
      <c r="AE56587" s="74"/>
      <c r="AF56587" s="74"/>
      <c r="BX56587" s="73"/>
      <c r="BY56587" s="74"/>
      <c r="BZ56587" s="74"/>
      <c r="CA56587" s="74"/>
      <c r="CF56587" s="79"/>
      <c r="CL56587" s="79"/>
    </row>
    <row r="56588" spans="30:90">
      <c r="AD56588" s="73"/>
      <c r="AE56588" s="74"/>
      <c r="AF56588" s="74"/>
      <c r="BX56588" s="73"/>
      <c r="BY56588" s="74"/>
      <c r="BZ56588" s="74"/>
      <c r="CA56588" s="74"/>
      <c r="CF56588" s="79"/>
      <c r="CL56588" s="79"/>
    </row>
    <row r="56589" spans="30:90">
      <c r="AD56589" s="73"/>
      <c r="AE56589" s="74"/>
      <c r="AF56589" s="74"/>
      <c r="BX56589" s="73"/>
      <c r="BY56589" s="74"/>
      <c r="BZ56589" s="74"/>
      <c r="CA56589" s="74"/>
      <c r="CF56589" s="79"/>
      <c r="CL56589" s="79"/>
    </row>
    <row r="56590" spans="30:90">
      <c r="AD56590" s="73"/>
      <c r="AE56590" s="74"/>
      <c r="AF56590" s="74"/>
      <c r="BX56590" s="73"/>
      <c r="BY56590" s="74"/>
      <c r="BZ56590" s="74"/>
      <c r="CA56590" s="74"/>
      <c r="CF56590" s="79"/>
      <c r="CL56590" s="79"/>
    </row>
    <row r="56591" spans="30:90">
      <c r="AD56591" s="73"/>
      <c r="AE56591" s="74"/>
      <c r="AF56591" s="74"/>
      <c r="BX56591" s="73"/>
      <c r="BY56591" s="74"/>
      <c r="BZ56591" s="74"/>
      <c r="CA56591" s="74"/>
      <c r="CF56591" s="79"/>
      <c r="CL56591" s="79"/>
    </row>
    <row r="56592" spans="30:90">
      <c r="AD56592" s="73"/>
      <c r="AE56592" s="74"/>
      <c r="AF56592" s="74"/>
      <c r="BX56592" s="73"/>
      <c r="BY56592" s="74"/>
      <c r="BZ56592" s="74"/>
      <c r="CA56592" s="74"/>
      <c r="CF56592" s="79"/>
      <c r="CL56592" s="79"/>
    </row>
    <row r="56593" spans="30:90">
      <c r="AD56593" s="73"/>
      <c r="AE56593" s="74"/>
      <c r="AF56593" s="74"/>
      <c r="BX56593" s="73"/>
      <c r="BY56593" s="74"/>
      <c r="BZ56593" s="74"/>
      <c r="CA56593" s="74"/>
      <c r="CF56593" s="79"/>
      <c r="CL56593" s="79"/>
    </row>
    <row r="56594" spans="30:90">
      <c r="AD56594" s="73"/>
      <c r="AE56594" s="74"/>
      <c r="AF56594" s="74"/>
      <c r="BX56594" s="73"/>
      <c r="BY56594" s="74"/>
      <c r="BZ56594" s="74"/>
      <c r="CA56594" s="74"/>
      <c r="CF56594" s="79"/>
      <c r="CL56594" s="79"/>
    </row>
    <row r="56595" spans="30:90">
      <c r="AD56595" s="73"/>
      <c r="AE56595" s="74"/>
      <c r="AF56595" s="74"/>
      <c r="BX56595" s="73"/>
      <c r="BY56595" s="74"/>
      <c r="BZ56595" s="74"/>
      <c r="CA56595" s="74"/>
      <c r="CF56595" s="79"/>
      <c r="CL56595" s="79"/>
    </row>
    <row r="56596" spans="30:90">
      <c r="AD56596" s="73"/>
      <c r="AE56596" s="74"/>
      <c r="AF56596" s="74"/>
      <c r="BX56596" s="73"/>
      <c r="BY56596" s="74"/>
      <c r="BZ56596" s="74"/>
      <c r="CA56596" s="74"/>
      <c r="CF56596" s="79"/>
      <c r="CL56596" s="79"/>
    </row>
    <row r="56597" spans="30:90">
      <c r="AD56597" s="73"/>
      <c r="AE56597" s="74"/>
      <c r="AF56597" s="74"/>
      <c r="BX56597" s="73"/>
      <c r="BY56597" s="74"/>
      <c r="BZ56597" s="74"/>
      <c r="CA56597" s="74"/>
      <c r="CF56597" s="79"/>
      <c r="CL56597" s="79"/>
    </row>
    <row r="56598" spans="30:90">
      <c r="AD56598" s="73"/>
      <c r="AE56598" s="74"/>
      <c r="AF56598" s="74"/>
      <c r="BX56598" s="73"/>
      <c r="BY56598" s="74"/>
      <c r="BZ56598" s="74"/>
      <c r="CA56598" s="74"/>
      <c r="CF56598" s="79"/>
      <c r="CL56598" s="79"/>
    </row>
    <row r="56599" spans="30:90">
      <c r="AD56599" s="73"/>
      <c r="AE56599" s="74"/>
      <c r="AF56599" s="74"/>
      <c r="BX56599" s="73"/>
      <c r="BY56599" s="74"/>
      <c r="BZ56599" s="74"/>
      <c r="CA56599" s="74"/>
      <c r="CF56599" s="79"/>
      <c r="CL56599" s="79"/>
    </row>
    <row r="56600" spans="30:90">
      <c r="AD56600" s="73"/>
      <c r="AE56600" s="74"/>
      <c r="AF56600" s="74"/>
      <c r="BX56600" s="73"/>
      <c r="BY56600" s="74"/>
      <c r="BZ56600" s="74"/>
      <c r="CA56600" s="74"/>
      <c r="CF56600" s="79"/>
      <c r="CL56600" s="79"/>
    </row>
    <row r="56601" spans="30:90">
      <c r="AD56601" s="73"/>
      <c r="AE56601" s="74"/>
      <c r="AF56601" s="74"/>
      <c r="BX56601" s="73"/>
      <c r="BY56601" s="74"/>
      <c r="BZ56601" s="74"/>
      <c r="CA56601" s="74"/>
      <c r="CF56601" s="79"/>
      <c r="CL56601" s="79"/>
    </row>
    <row r="56602" spans="30:90">
      <c r="AD56602" s="73"/>
      <c r="AE56602" s="74"/>
      <c r="AF56602" s="74"/>
      <c r="BX56602" s="73"/>
      <c r="BY56602" s="74"/>
      <c r="BZ56602" s="74"/>
      <c r="CA56602" s="74"/>
      <c r="CF56602" s="79"/>
      <c r="CL56602" s="79"/>
    </row>
    <row r="56603" spans="30:90">
      <c r="AD56603" s="73"/>
      <c r="AE56603" s="74"/>
      <c r="AF56603" s="74"/>
      <c r="BX56603" s="73"/>
      <c r="BY56603" s="74"/>
      <c r="BZ56603" s="74"/>
      <c r="CA56603" s="74"/>
      <c r="CF56603" s="79"/>
      <c r="CL56603" s="79"/>
    </row>
    <row r="56604" spans="30:90">
      <c r="AD56604" s="73"/>
      <c r="AE56604" s="74"/>
      <c r="AF56604" s="74"/>
      <c r="BX56604" s="73"/>
      <c r="BY56604" s="74"/>
      <c r="BZ56604" s="74"/>
      <c r="CA56604" s="74"/>
      <c r="CF56604" s="79"/>
      <c r="CL56604" s="79"/>
    </row>
    <row r="56605" spans="30:90">
      <c r="AD56605" s="73"/>
      <c r="AE56605" s="74"/>
      <c r="AF56605" s="74"/>
      <c r="BX56605" s="73"/>
      <c r="BY56605" s="74"/>
      <c r="BZ56605" s="74"/>
      <c r="CA56605" s="74"/>
      <c r="CF56605" s="79"/>
      <c r="CL56605" s="79"/>
    </row>
    <row r="56606" spans="30:90">
      <c r="AD56606" s="73"/>
      <c r="AE56606" s="74"/>
      <c r="AF56606" s="74"/>
      <c r="BX56606" s="73"/>
      <c r="BY56606" s="74"/>
      <c r="BZ56606" s="74"/>
      <c r="CA56606" s="74"/>
      <c r="CF56606" s="79"/>
      <c r="CL56606" s="79"/>
    </row>
    <row r="56607" spans="30:90">
      <c r="AD56607" s="73"/>
      <c r="AE56607" s="74"/>
      <c r="AF56607" s="74"/>
      <c r="BX56607" s="73"/>
      <c r="BY56607" s="74"/>
      <c r="BZ56607" s="74"/>
      <c r="CA56607" s="74"/>
      <c r="CF56607" s="79"/>
      <c r="CL56607" s="79"/>
    </row>
    <row r="56608" spans="30:90">
      <c r="AD56608" s="73"/>
      <c r="AE56608" s="74"/>
      <c r="AF56608" s="74"/>
      <c r="BX56608" s="73"/>
      <c r="BY56608" s="74"/>
      <c r="BZ56608" s="74"/>
      <c r="CA56608" s="74"/>
      <c r="CF56608" s="79"/>
      <c r="CL56608" s="79"/>
    </row>
    <row r="56609" spans="30:90">
      <c r="AD56609" s="73"/>
      <c r="AE56609" s="74"/>
      <c r="AF56609" s="74"/>
      <c r="BX56609" s="73"/>
      <c r="BY56609" s="74"/>
      <c r="BZ56609" s="74"/>
      <c r="CA56609" s="74"/>
      <c r="CF56609" s="79"/>
      <c r="CL56609" s="79"/>
    </row>
    <row r="56610" spans="30:90">
      <c r="AD56610" s="73"/>
      <c r="AE56610" s="74"/>
      <c r="AF56610" s="74"/>
      <c r="BX56610" s="73"/>
      <c r="BY56610" s="74"/>
      <c r="BZ56610" s="74"/>
      <c r="CA56610" s="74"/>
      <c r="CF56610" s="79"/>
      <c r="CL56610" s="79"/>
    </row>
    <row r="56611" spans="30:90">
      <c r="AD56611" s="73"/>
      <c r="AE56611" s="74"/>
      <c r="AF56611" s="74"/>
      <c r="BX56611" s="73"/>
      <c r="BY56611" s="74"/>
      <c r="BZ56611" s="74"/>
      <c r="CA56611" s="74"/>
      <c r="CF56611" s="79"/>
      <c r="CL56611" s="79"/>
    </row>
    <row r="56612" spans="30:90">
      <c r="AD56612" s="73"/>
      <c r="AE56612" s="74"/>
      <c r="AF56612" s="74"/>
      <c r="BX56612" s="73"/>
      <c r="BY56612" s="74"/>
      <c r="BZ56612" s="74"/>
      <c r="CA56612" s="74"/>
      <c r="CF56612" s="79"/>
      <c r="CL56612" s="79"/>
    </row>
    <row r="56613" spans="30:90">
      <c r="AD56613" s="73"/>
      <c r="AE56613" s="74"/>
      <c r="AF56613" s="74"/>
      <c r="BX56613" s="73"/>
      <c r="BY56613" s="74"/>
      <c r="BZ56613" s="74"/>
      <c r="CA56613" s="74"/>
      <c r="CF56613" s="79"/>
      <c r="CL56613" s="79"/>
    </row>
    <row r="56614" spans="30:90">
      <c r="AD56614" s="73"/>
      <c r="AE56614" s="74"/>
      <c r="AF56614" s="74"/>
      <c r="BX56614" s="73"/>
      <c r="BY56614" s="74"/>
      <c r="BZ56614" s="74"/>
      <c r="CA56614" s="74"/>
      <c r="CF56614" s="79"/>
      <c r="CL56614" s="79"/>
    </row>
    <row r="56615" spans="30:90">
      <c r="AD56615" s="73"/>
      <c r="AE56615" s="74"/>
      <c r="AF56615" s="74"/>
      <c r="BX56615" s="73"/>
      <c r="BY56615" s="74"/>
      <c r="BZ56615" s="74"/>
      <c r="CA56615" s="74"/>
      <c r="CF56615" s="79"/>
      <c r="CL56615" s="79"/>
    </row>
    <row r="56616" spans="30:90">
      <c r="AD56616" s="73"/>
      <c r="AE56616" s="74"/>
      <c r="AF56616" s="74"/>
      <c r="BX56616" s="73"/>
      <c r="BY56616" s="74"/>
      <c r="BZ56616" s="74"/>
      <c r="CA56616" s="74"/>
      <c r="CF56616" s="79"/>
      <c r="CL56616" s="79"/>
    </row>
    <row r="56617" spans="30:90">
      <c r="AD56617" s="73"/>
      <c r="AE56617" s="74"/>
      <c r="AF56617" s="74"/>
      <c r="BX56617" s="73"/>
      <c r="BY56617" s="74"/>
      <c r="BZ56617" s="74"/>
      <c r="CA56617" s="74"/>
      <c r="CF56617" s="79"/>
      <c r="CL56617" s="79"/>
    </row>
    <row r="56618" spans="30:90">
      <c r="AD56618" s="73"/>
      <c r="AE56618" s="74"/>
      <c r="AF56618" s="74"/>
      <c r="BX56618" s="73"/>
      <c r="BY56618" s="74"/>
      <c r="BZ56618" s="74"/>
      <c r="CA56618" s="74"/>
      <c r="CF56618" s="79"/>
      <c r="CL56618" s="79"/>
    </row>
    <row r="56619" spans="30:90">
      <c r="AD56619" s="73"/>
      <c r="AE56619" s="74"/>
      <c r="AF56619" s="74"/>
      <c r="BX56619" s="73"/>
      <c r="BY56619" s="74"/>
      <c r="BZ56619" s="74"/>
      <c r="CA56619" s="74"/>
      <c r="CF56619" s="79"/>
      <c r="CL56619" s="79"/>
    </row>
    <row r="56620" spans="30:90">
      <c r="AD56620" s="73"/>
      <c r="AE56620" s="74"/>
      <c r="AF56620" s="74"/>
      <c r="BX56620" s="73"/>
      <c r="BY56620" s="74"/>
      <c r="BZ56620" s="74"/>
      <c r="CA56620" s="74"/>
      <c r="CF56620" s="79"/>
      <c r="CL56620" s="79"/>
    </row>
    <row r="56621" spans="30:90">
      <c r="AD56621" s="73"/>
      <c r="AE56621" s="74"/>
      <c r="AF56621" s="74"/>
      <c r="BX56621" s="73"/>
      <c r="BY56621" s="74"/>
      <c r="BZ56621" s="74"/>
      <c r="CA56621" s="74"/>
      <c r="CF56621" s="79"/>
      <c r="CL56621" s="79"/>
    </row>
    <row r="56622" spans="30:90">
      <c r="AD56622" s="73"/>
      <c r="AE56622" s="74"/>
      <c r="AF56622" s="74"/>
      <c r="BX56622" s="73"/>
      <c r="BY56622" s="74"/>
      <c r="BZ56622" s="74"/>
      <c r="CA56622" s="74"/>
      <c r="CF56622" s="79"/>
      <c r="CL56622" s="79"/>
    </row>
    <row r="56623" spans="30:90">
      <c r="AD56623" s="73"/>
      <c r="AE56623" s="74"/>
      <c r="AF56623" s="74"/>
      <c r="BX56623" s="73"/>
      <c r="BY56623" s="74"/>
      <c r="BZ56623" s="74"/>
      <c r="CA56623" s="74"/>
      <c r="CF56623" s="79"/>
      <c r="CL56623" s="79"/>
    </row>
    <row r="56624" spans="30:90">
      <c r="AD56624" s="73"/>
      <c r="AE56624" s="74"/>
      <c r="AF56624" s="74"/>
      <c r="BX56624" s="73"/>
      <c r="BY56624" s="74"/>
      <c r="BZ56624" s="74"/>
      <c r="CA56624" s="74"/>
      <c r="CF56624" s="79"/>
      <c r="CL56624" s="79"/>
    </row>
    <row r="56625" spans="30:90">
      <c r="AD56625" s="73"/>
      <c r="AE56625" s="74"/>
      <c r="AF56625" s="74"/>
      <c r="BX56625" s="73"/>
      <c r="BY56625" s="74"/>
      <c r="BZ56625" s="74"/>
      <c r="CA56625" s="74"/>
      <c r="CF56625" s="79"/>
      <c r="CL56625" s="79"/>
    </row>
    <row r="56626" spans="30:90">
      <c r="AD56626" s="73"/>
      <c r="AE56626" s="74"/>
      <c r="AF56626" s="74"/>
      <c r="BX56626" s="73"/>
      <c r="BY56626" s="74"/>
      <c r="BZ56626" s="74"/>
      <c r="CA56626" s="74"/>
      <c r="CF56626" s="79"/>
      <c r="CL56626" s="79"/>
    </row>
    <row r="56627" spans="30:90">
      <c r="AD56627" s="73"/>
      <c r="AE56627" s="74"/>
      <c r="AF56627" s="74"/>
      <c r="BX56627" s="73"/>
      <c r="BY56627" s="74"/>
      <c r="BZ56627" s="74"/>
      <c r="CA56627" s="74"/>
      <c r="CF56627" s="79"/>
      <c r="CL56627" s="79"/>
    </row>
    <row r="56628" spans="30:90">
      <c r="AD56628" s="73"/>
      <c r="AE56628" s="74"/>
      <c r="AF56628" s="74"/>
      <c r="BX56628" s="73"/>
      <c r="BY56628" s="74"/>
      <c r="BZ56628" s="74"/>
      <c r="CA56628" s="74"/>
      <c r="CF56628" s="79"/>
      <c r="CL56628" s="79"/>
    </row>
    <row r="56629" spans="30:90">
      <c r="AD56629" s="73"/>
      <c r="AE56629" s="74"/>
      <c r="AF56629" s="74"/>
      <c r="BX56629" s="73"/>
      <c r="BY56629" s="74"/>
      <c r="BZ56629" s="74"/>
      <c r="CA56629" s="74"/>
      <c r="CF56629" s="79"/>
      <c r="CL56629" s="79"/>
    </row>
    <row r="56630" spans="30:90">
      <c r="AD56630" s="73"/>
      <c r="AE56630" s="74"/>
      <c r="AF56630" s="74"/>
      <c r="BX56630" s="73"/>
      <c r="BY56630" s="74"/>
      <c r="BZ56630" s="74"/>
      <c r="CA56630" s="74"/>
      <c r="CF56630" s="79"/>
      <c r="CL56630" s="79"/>
    </row>
    <row r="56631" spans="30:90">
      <c r="AD56631" s="73"/>
      <c r="AE56631" s="74"/>
      <c r="AF56631" s="74"/>
      <c r="BX56631" s="73"/>
      <c r="BY56631" s="74"/>
      <c r="BZ56631" s="74"/>
      <c r="CA56631" s="74"/>
      <c r="CF56631" s="79"/>
      <c r="CL56631" s="79"/>
    </row>
    <row r="56632" spans="30:90">
      <c r="AD56632" s="73"/>
      <c r="AE56632" s="74"/>
      <c r="AF56632" s="74"/>
      <c r="BX56632" s="73"/>
      <c r="BY56632" s="74"/>
      <c r="BZ56632" s="74"/>
      <c r="CA56632" s="74"/>
      <c r="CF56632" s="79"/>
      <c r="CL56632" s="79"/>
    </row>
    <row r="56633" spans="30:90">
      <c r="AD56633" s="73"/>
      <c r="AE56633" s="74"/>
      <c r="AF56633" s="74"/>
      <c r="BX56633" s="73"/>
      <c r="BY56633" s="74"/>
      <c r="BZ56633" s="74"/>
      <c r="CA56633" s="74"/>
      <c r="CF56633" s="79"/>
      <c r="CL56633" s="79"/>
    </row>
    <row r="56634" spans="30:90">
      <c r="AD56634" s="73"/>
      <c r="AE56634" s="74"/>
      <c r="AF56634" s="74"/>
      <c r="BX56634" s="73"/>
      <c r="BY56634" s="74"/>
      <c r="BZ56634" s="74"/>
      <c r="CA56634" s="74"/>
      <c r="CF56634" s="79"/>
      <c r="CL56634" s="79"/>
    </row>
    <row r="56635" spans="30:90">
      <c r="AD56635" s="73"/>
      <c r="AE56635" s="74"/>
      <c r="AF56635" s="74"/>
      <c r="BX56635" s="73"/>
      <c r="BY56635" s="74"/>
      <c r="BZ56635" s="74"/>
      <c r="CA56635" s="74"/>
      <c r="CF56635" s="79"/>
      <c r="CL56635" s="79"/>
    </row>
    <row r="56636" spans="30:90">
      <c r="AD56636" s="73"/>
      <c r="AE56636" s="74"/>
      <c r="AF56636" s="74"/>
      <c r="BX56636" s="73"/>
      <c r="BY56636" s="74"/>
      <c r="BZ56636" s="74"/>
      <c r="CA56636" s="74"/>
      <c r="CF56636" s="79"/>
      <c r="CL56636" s="79"/>
    </row>
    <row r="56637" spans="30:90">
      <c r="AD56637" s="73"/>
      <c r="AE56637" s="74"/>
      <c r="AF56637" s="74"/>
      <c r="BX56637" s="73"/>
      <c r="BY56637" s="74"/>
      <c r="BZ56637" s="74"/>
      <c r="CA56637" s="74"/>
      <c r="CF56637" s="79"/>
      <c r="CL56637" s="79"/>
    </row>
    <row r="56638" spans="30:90">
      <c r="AD56638" s="73"/>
      <c r="AE56638" s="74"/>
      <c r="AF56638" s="74"/>
      <c r="BX56638" s="73"/>
      <c r="BY56638" s="74"/>
      <c r="BZ56638" s="74"/>
      <c r="CA56638" s="74"/>
      <c r="CF56638" s="79"/>
      <c r="CL56638" s="79"/>
    </row>
    <row r="56639" spans="30:90">
      <c r="AD56639" s="73"/>
      <c r="AE56639" s="74"/>
      <c r="AF56639" s="74"/>
      <c r="BX56639" s="73"/>
      <c r="BY56639" s="74"/>
      <c r="BZ56639" s="74"/>
      <c r="CA56639" s="74"/>
      <c r="CF56639" s="79"/>
      <c r="CL56639" s="79"/>
    </row>
    <row r="56640" spans="30:90">
      <c r="AD56640" s="73"/>
      <c r="AE56640" s="74"/>
      <c r="AF56640" s="74"/>
      <c r="BX56640" s="73"/>
      <c r="BY56640" s="74"/>
      <c r="BZ56640" s="74"/>
      <c r="CA56640" s="74"/>
      <c r="CF56640" s="79"/>
      <c r="CL56640" s="79"/>
    </row>
    <row r="56641" spans="30:90">
      <c r="AD56641" s="73"/>
      <c r="AE56641" s="74"/>
      <c r="AF56641" s="74"/>
      <c r="BX56641" s="73"/>
      <c r="BY56641" s="74"/>
      <c r="BZ56641" s="74"/>
      <c r="CA56641" s="74"/>
      <c r="CF56641" s="79"/>
      <c r="CL56641" s="79"/>
    </row>
    <row r="56642" spans="30:90">
      <c r="AD56642" s="73"/>
      <c r="AE56642" s="74"/>
      <c r="AF56642" s="74"/>
      <c r="BX56642" s="73"/>
      <c r="BY56642" s="74"/>
      <c r="BZ56642" s="74"/>
      <c r="CA56642" s="74"/>
      <c r="CF56642" s="79"/>
      <c r="CL56642" s="79"/>
    </row>
    <row r="56643" spans="30:90">
      <c r="AD56643" s="73"/>
      <c r="AE56643" s="74"/>
      <c r="AF56643" s="74"/>
      <c r="BX56643" s="73"/>
      <c r="BY56643" s="74"/>
      <c r="BZ56643" s="74"/>
      <c r="CA56643" s="74"/>
      <c r="CF56643" s="79"/>
      <c r="CL56643" s="79"/>
    </row>
    <row r="56644" spans="30:90">
      <c r="AD56644" s="73"/>
      <c r="AE56644" s="74"/>
      <c r="AF56644" s="74"/>
      <c r="BX56644" s="73"/>
      <c r="BY56644" s="74"/>
      <c r="BZ56644" s="74"/>
      <c r="CA56644" s="74"/>
      <c r="CF56644" s="79"/>
      <c r="CL56644" s="79"/>
    </row>
    <row r="56645" spans="30:90">
      <c r="AD56645" s="73"/>
      <c r="AE56645" s="74"/>
      <c r="AF56645" s="74"/>
      <c r="BX56645" s="73"/>
      <c r="BY56645" s="74"/>
      <c r="BZ56645" s="74"/>
      <c r="CA56645" s="74"/>
      <c r="CF56645" s="79"/>
      <c r="CL56645" s="79"/>
    </row>
    <row r="56646" spans="30:90">
      <c r="AD56646" s="73"/>
      <c r="AE56646" s="74"/>
      <c r="AF56646" s="74"/>
      <c r="BX56646" s="73"/>
      <c r="BY56646" s="74"/>
      <c r="BZ56646" s="74"/>
      <c r="CA56646" s="74"/>
      <c r="CF56646" s="79"/>
      <c r="CL56646" s="79"/>
    </row>
    <row r="56647" spans="30:90">
      <c r="AD56647" s="73"/>
      <c r="AE56647" s="74"/>
      <c r="AF56647" s="74"/>
      <c r="BX56647" s="73"/>
      <c r="BY56647" s="74"/>
      <c r="BZ56647" s="74"/>
      <c r="CA56647" s="74"/>
      <c r="CF56647" s="79"/>
      <c r="CL56647" s="79"/>
    </row>
    <row r="56648" spans="30:90">
      <c r="AD56648" s="73"/>
      <c r="AE56648" s="74"/>
      <c r="AF56648" s="74"/>
      <c r="BX56648" s="73"/>
      <c r="BY56648" s="74"/>
      <c r="BZ56648" s="74"/>
      <c r="CA56648" s="74"/>
      <c r="CF56648" s="79"/>
      <c r="CL56648" s="79"/>
    </row>
    <row r="56649" spans="30:90">
      <c r="AD56649" s="73"/>
      <c r="AE56649" s="74"/>
      <c r="AF56649" s="74"/>
      <c r="BX56649" s="73"/>
      <c r="BY56649" s="74"/>
      <c r="BZ56649" s="74"/>
      <c r="CA56649" s="74"/>
      <c r="CF56649" s="79"/>
      <c r="CL56649" s="79"/>
    </row>
    <row r="56650" spans="30:90">
      <c r="AD56650" s="73"/>
      <c r="AE56650" s="74"/>
      <c r="AF56650" s="74"/>
      <c r="BX56650" s="73"/>
      <c r="BY56650" s="74"/>
      <c r="BZ56650" s="74"/>
      <c r="CA56650" s="74"/>
      <c r="CF56650" s="79"/>
      <c r="CL56650" s="79"/>
    </row>
    <row r="56651" spans="30:90">
      <c r="AD56651" s="73"/>
      <c r="AE56651" s="74"/>
      <c r="AF56651" s="74"/>
      <c r="BX56651" s="73"/>
      <c r="BY56651" s="74"/>
      <c r="BZ56651" s="74"/>
      <c r="CA56651" s="74"/>
      <c r="CF56651" s="79"/>
      <c r="CL56651" s="79"/>
    </row>
    <row r="56652" spans="30:90">
      <c r="AD56652" s="73"/>
      <c r="AE56652" s="74"/>
      <c r="AF56652" s="74"/>
      <c r="BX56652" s="73"/>
      <c r="BY56652" s="74"/>
      <c r="BZ56652" s="74"/>
      <c r="CA56652" s="74"/>
      <c r="CF56652" s="79"/>
      <c r="CL56652" s="79"/>
    </row>
    <row r="56653" spans="30:90">
      <c r="AD56653" s="73"/>
      <c r="AE56653" s="74"/>
      <c r="AF56653" s="74"/>
      <c r="BX56653" s="73"/>
      <c r="BY56653" s="74"/>
      <c r="BZ56653" s="74"/>
      <c r="CA56653" s="74"/>
      <c r="CF56653" s="79"/>
      <c r="CL56653" s="79"/>
    </row>
    <row r="56654" spans="30:90">
      <c r="AD56654" s="73"/>
      <c r="AE56654" s="74"/>
      <c r="AF56654" s="74"/>
      <c r="BX56654" s="73"/>
      <c r="BY56654" s="74"/>
      <c r="BZ56654" s="74"/>
      <c r="CA56654" s="74"/>
      <c r="CF56654" s="79"/>
      <c r="CL56654" s="79"/>
    </row>
    <row r="56655" spans="30:90">
      <c r="AD56655" s="73"/>
      <c r="AE56655" s="74"/>
      <c r="AF56655" s="74"/>
      <c r="BX56655" s="73"/>
      <c r="BY56655" s="74"/>
      <c r="BZ56655" s="74"/>
      <c r="CA56655" s="74"/>
      <c r="CF56655" s="79"/>
      <c r="CL56655" s="79"/>
    </row>
    <row r="56656" spans="30:90">
      <c r="AD56656" s="73"/>
      <c r="AE56656" s="74"/>
      <c r="AF56656" s="74"/>
      <c r="BX56656" s="73"/>
      <c r="BY56656" s="74"/>
      <c r="BZ56656" s="74"/>
      <c r="CA56656" s="74"/>
      <c r="CF56656" s="79"/>
      <c r="CL56656" s="79"/>
    </row>
    <row r="56657" spans="30:90">
      <c r="AD56657" s="73"/>
      <c r="AE56657" s="74"/>
      <c r="AF56657" s="74"/>
      <c r="BX56657" s="73"/>
      <c r="BY56657" s="74"/>
      <c r="BZ56657" s="74"/>
      <c r="CA56657" s="74"/>
      <c r="CF56657" s="79"/>
      <c r="CL56657" s="79"/>
    </row>
    <row r="56658" spans="30:90">
      <c r="AD56658" s="73"/>
      <c r="AE56658" s="74"/>
      <c r="AF56658" s="74"/>
      <c r="BX56658" s="73"/>
      <c r="BY56658" s="74"/>
      <c r="BZ56658" s="74"/>
      <c r="CA56658" s="74"/>
      <c r="CF56658" s="79"/>
      <c r="CL56658" s="79"/>
    </row>
    <row r="56659" spans="30:90">
      <c r="AD56659" s="73"/>
      <c r="AE56659" s="74"/>
      <c r="AF56659" s="74"/>
      <c r="BX56659" s="73"/>
      <c r="BY56659" s="74"/>
      <c r="BZ56659" s="74"/>
      <c r="CA56659" s="74"/>
      <c r="CF56659" s="79"/>
      <c r="CL56659" s="79"/>
    </row>
    <row r="56660" spans="30:90">
      <c r="AD56660" s="73"/>
      <c r="AE56660" s="74"/>
      <c r="AF56660" s="74"/>
      <c r="BX56660" s="73"/>
      <c r="BY56660" s="74"/>
      <c r="BZ56660" s="74"/>
      <c r="CA56660" s="74"/>
      <c r="CF56660" s="79"/>
      <c r="CL56660" s="79"/>
    </row>
    <row r="56661" spans="30:90">
      <c r="AD56661" s="73"/>
      <c r="AE56661" s="74"/>
      <c r="AF56661" s="74"/>
      <c r="BX56661" s="73"/>
      <c r="BY56661" s="74"/>
      <c r="BZ56661" s="74"/>
      <c r="CA56661" s="74"/>
      <c r="CF56661" s="79"/>
      <c r="CL56661" s="79"/>
    </row>
    <row r="56662" spans="30:90">
      <c r="AD56662" s="73"/>
      <c r="AE56662" s="74"/>
      <c r="AF56662" s="74"/>
      <c r="BX56662" s="73"/>
      <c r="BY56662" s="74"/>
      <c r="BZ56662" s="74"/>
      <c r="CA56662" s="74"/>
      <c r="CF56662" s="79"/>
      <c r="CL56662" s="79"/>
    </row>
    <row r="56663" spans="30:90">
      <c r="AD56663" s="73"/>
      <c r="AE56663" s="74"/>
      <c r="AF56663" s="74"/>
      <c r="BX56663" s="73"/>
      <c r="BY56663" s="74"/>
      <c r="BZ56663" s="74"/>
      <c r="CA56663" s="74"/>
      <c r="CF56663" s="79"/>
      <c r="CL56663" s="79"/>
    </row>
    <row r="56664" spans="30:90">
      <c r="AD56664" s="73"/>
      <c r="AE56664" s="74"/>
      <c r="AF56664" s="74"/>
      <c r="BX56664" s="73"/>
      <c r="BY56664" s="74"/>
      <c r="BZ56664" s="74"/>
      <c r="CA56664" s="74"/>
      <c r="CF56664" s="79"/>
      <c r="CL56664" s="79"/>
    </row>
    <row r="56665" spans="30:90">
      <c r="AD56665" s="73"/>
      <c r="AE56665" s="74"/>
      <c r="AF56665" s="74"/>
      <c r="BX56665" s="73"/>
      <c r="BY56665" s="74"/>
      <c r="BZ56665" s="74"/>
      <c r="CA56665" s="74"/>
      <c r="CF56665" s="79"/>
      <c r="CL56665" s="79"/>
    </row>
    <row r="56666" spans="30:90">
      <c r="AD56666" s="73"/>
      <c r="AE56666" s="74"/>
      <c r="AF56666" s="74"/>
      <c r="BX56666" s="73"/>
      <c r="BY56666" s="74"/>
      <c r="BZ56666" s="74"/>
      <c r="CA56666" s="74"/>
      <c r="CF56666" s="79"/>
      <c r="CL56666" s="79"/>
    </row>
    <row r="56667" spans="30:90">
      <c r="AD56667" s="73"/>
      <c r="AE56667" s="74"/>
      <c r="AF56667" s="74"/>
      <c r="BX56667" s="73"/>
      <c r="BY56667" s="74"/>
      <c r="BZ56667" s="74"/>
      <c r="CA56667" s="74"/>
      <c r="CF56667" s="79"/>
      <c r="CL56667" s="79"/>
    </row>
    <row r="56668" spans="30:90">
      <c r="AD56668" s="73"/>
      <c r="AE56668" s="74"/>
      <c r="AF56668" s="74"/>
      <c r="BX56668" s="73"/>
      <c r="BY56668" s="74"/>
      <c r="BZ56668" s="74"/>
      <c r="CA56668" s="74"/>
      <c r="CF56668" s="79"/>
      <c r="CL56668" s="79"/>
    </row>
    <row r="56669" spans="30:90">
      <c r="AD56669" s="73"/>
      <c r="AE56669" s="74"/>
      <c r="AF56669" s="74"/>
      <c r="BX56669" s="73"/>
      <c r="BY56669" s="74"/>
      <c r="BZ56669" s="74"/>
      <c r="CA56669" s="74"/>
      <c r="CF56669" s="79"/>
      <c r="CL56669" s="79"/>
    </row>
    <row r="56670" spans="30:90">
      <c r="AD56670" s="73"/>
      <c r="AE56670" s="74"/>
      <c r="AF56670" s="74"/>
      <c r="BX56670" s="73"/>
      <c r="BY56670" s="74"/>
      <c r="BZ56670" s="74"/>
      <c r="CA56670" s="74"/>
      <c r="CF56670" s="79"/>
      <c r="CL56670" s="79"/>
    </row>
    <row r="56671" spans="30:90">
      <c r="AD56671" s="73"/>
      <c r="AE56671" s="74"/>
      <c r="AF56671" s="74"/>
      <c r="BX56671" s="73"/>
      <c r="BY56671" s="74"/>
      <c r="BZ56671" s="74"/>
      <c r="CA56671" s="74"/>
      <c r="CF56671" s="79"/>
      <c r="CL56671" s="79"/>
    </row>
    <row r="56672" spans="30:90">
      <c r="AD56672" s="73"/>
      <c r="AE56672" s="74"/>
      <c r="AF56672" s="74"/>
      <c r="BX56672" s="73"/>
      <c r="BY56672" s="74"/>
      <c r="BZ56672" s="74"/>
      <c r="CA56672" s="74"/>
      <c r="CF56672" s="79"/>
      <c r="CL56672" s="79"/>
    </row>
    <row r="56673" spans="30:90">
      <c r="AD56673" s="73"/>
      <c r="AE56673" s="74"/>
      <c r="AF56673" s="74"/>
      <c r="BX56673" s="73"/>
      <c r="BY56673" s="74"/>
      <c r="BZ56673" s="74"/>
      <c r="CA56673" s="74"/>
      <c r="CF56673" s="79"/>
      <c r="CL56673" s="79"/>
    </row>
    <row r="56674" spans="30:90">
      <c r="AD56674" s="73"/>
      <c r="AE56674" s="74"/>
      <c r="AF56674" s="74"/>
      <c r="BX56674" s="73"/>
      <c r="BY56674" s="74"/>
      <c r="BZ56674" s="74"/>
      <c r="CA56674" s="74"/>
      <c r="CF56674" s="79"/>
      <c r="CL56674" s="79"/>
    </row>
    <row r="56675" spans="30:90">
      <c r="AD56675" s="73"/>
      <c r="AE56675" s="74"/>
      <c r="AF56675" s="74"/>
      <c r="BX56675" s="73"/>
      <c r="BY56675" s="74"/>
      <c r="BZ56675" s="74"/>
      <c r="CA56675" s="74"/>
      <c r="CF56675" s="79"/>
      <c r="CL56675" s="79"/>
    </row>
    <row r="56676" spans="30:90">
      <c r="AD56676" s="73"/>
      <c r="AE56676" s="74"/>
      <c r="AF56676" s="74"/>
      <c r="BX56676" s="73"/>
      <c r="BY56676" s="74"/>
      <c r="BZ56676" s="74"/>
      <c r="CA56676" s="74"/>
      <c r="CF56676" s="79"/>
      <c r="CL56676" s="79"/>
    </row>
    <row r="56677" spans="30:90">
      <c r="AD56677" s="73"/>
      <c r="AE56677" s="74"/>
      <c r="AF56677" s="74"/>
      <c r="BX56677" s="73"/>
      <c r="BY56677" s="74"/>
      <c r="BZ56677" s="74"/>
      <c r="CA56677" s="74"/>
      <c r="CF56677" s="79"/>
      <c r="CL56677" s="79"/>
    </row>
    <row r="56678" spans="30:90">
      <c r="AD56678" s="73"/>
      <c r="AE56678" s="74"/>
      <c r="AF56678" s="74"/>
      <c r="BX56678" s="73"/>
      <c r="BY56678" s="74"/>
      <c r="BZ56678" s="74"/>
      <c r="CA56678" s="74"/>
      <c r="CF56678" s="79"/>
      <c r="CL56678" s="79"/>
    </row>
    <row r="56679" spans="30:90">
      <c r="AD56679" s="73"/>
      <c r="AE56679" s="74"/>
      <c r="AF56679" s="74"/>
      <c r="BX56679" s="73"/>
      <c r="BY56679" s="74"/>
      <c r="BZ56679" s="74"/>
      <c r="CA56679" s="74"/>
      <c r="CF56679" s="79"/>
      <c r="CL56679" s="79"/>
    </row>
    <row r="56680" spans="30:90">
      <c r="AD56680" s="73"/>
      <c r="AE56680" s="74"/>
      <c r="AF56680" s="74"/>
      <c r="BX56680" s="73"/>
      <c r="BY56680" s="74"/>
      <c r="BZ56680" s="74"/>
      <c r="CA56680" s="74"/>
      <c r="CF56680" s="79"/>
      <c r="CL56680" s="79"/>
    </row>
    <row r="56681" spans="30:90">
      <c r="AD56681" s="73"/>
      <c r="AE56681" s="74"/>
      <c r="AF56681" s="74"/>
      <c r="BX56681" s="73"/>
      <c r="BY56681" s="74"/>
      <c r="BZ56681" s="74"/>
      <c r="CA56681" s="74"/>
      <c r="CF56681" s="79"/>
      <c r="CL56681" s="79"/>
    </row>
    <row r="56682" spans="30:90">
      <c r="AD56682" s="73"/>
      <c r="AE56682" s="74"/>
      <c r="AF56682" s="74"/>
      <c r="BX56682" s="73"/>
      <c r="BY56682" s="74"/>
      <c r="BZ56682" s="74"/>
      <c r="CA56682" s="74"/>
      <c r="CF56682" s="79"/>
      <c r="CL56682" s="79"/>
    </row>
    <row r="56683" spans="30:90">
      <c r="AD56683" s="73"/>
      <c r="AE56683" s="74"/>
      <c r="AF56683" s="74"/>
      <c r="BX56683" s="73"/>
      <c r="BY56683" s="74"/>
      <c r="BZ56683" s="74"/>
      <c r="CA56683" s="74"/>
      <c r="CF56683" s="79"/>
      <c r="CL56683" s="79"/>
    </row>
    <row r="56684" spans="30:90">
      <c r="AD56684" s="73"/>
      <c r="AE56684" s="74"/>
      <c r="AF56684" s="74"/>
      <c r="BX56684" s="73"/>
      <c r="BY56684" s="74"/>
      <c r="BZ56684" s="74"/>
      <c r="CA56684" s="74"/>
      <c r="CF56684" s="79"/>
      <c r="CL56684" s="79"/>
    </row>
    <row r="56685" spans="30:90">
      <c r="AD56685" s="73"/>
      <c r="AE56685" s="74"/>
      <c r="AF56685" s="74"/>
      <c r="BX56685" s="73"/>
      <c r="BY56685" s="74"/>
      <c r="BZ56685" s="74"/>
      <c r="CA56685" s="74"/>
      <c r="CF56685" s="79"/>
      <c r="CL56685" s="79"/>
    </row>
    <row r="56686" spans="30:90">
      <c r="AD56686" s="73"/>
      <c r="AE56686" s="74"/>
      <c r="AF56686" s="74"/>
      <c r="BX56686" s="73"/>
      <c r="BY56686" s="74"/>
      <c r="BZ56686" s="74"/>
      <c r="CA56686" s="74"/>
      <c r="CF56686" s="79"/>
      <c r="CL56686" s="79"/>
    </row>
    <row r="56687" spans="30:90">
      <c r="AD56687" s="73"/>
      <c r="AE56687" s="74"/>
      <c r="AF56687" s="74"/>
      <c r="BX56687" s="73"/>
      <c r="BY56687" s="74"/>
      <c r="BZ56687" s="74"/>
      <c r="CA56687" s="74"/>
      <c r="CF56687" s="79"/>
      <c r="CL56687" s="79"/>
    </row>
    <row r="56688" spans="30:90">
      <c r="AD56688" s="73"/>
      <c r="AE56688" s="74"/>
      <c r="AF56688" s="74"/>
      <c r="BX56688" s="73"/>
      <c r="BY56688" s="74"/>
      <c r="BZ56688" s="74"/>
      <c r="CA56688" s="74"/>
      <c r="CF56688" s="79"/>
      <c r="CL56688" s="79"/>
    </row>
    <row r="56689" spans="30:90">
      <c r="AD56689" s="73"/>
      <c r="AE56689" s="74"/>
      <c r="AF56689" s="74"/>
      <c r="BX56689" s="73"/>
      <c r="BY56689" s="74"/>
      <c r="BZ56689" s="74"/>
      <c r="CA56689" s="74"/>
      <c r="CF56689" s="79"/>
      <c r="CL56689" s="79"/>
    </row>
    <row r="56690" spans="30:90">
      <c r="AD56690" s="73"/>
      <c r="AE56690" s="74"/>
      <c r="AF56690" s="74"/>
      <c r="BX56690" s="73"/>
      <c r="BY56690" s="74"/>
      <c r="BZ56690" s="74"/>
      <c r="CA56690" s="74"/>
      <c r="CF56690" s="79"/>
      <c r="CL56690" s="79"/>
    </row>
    <row r="56691" spans="30:90">
      <c r="AD56691" s="73"/>
      <c r="AE56691" s="74"/>
      <c r="AF56691" s="74"/>
      <c r="BX56691" s="73"/>
      <c r="BY56691" s="74"/>
      <c r="BZ56691" s="74"/>
      <c r="CA56691" s="74"/>
      <c r="CF56691" s="79"/>
      <c r="CL56691" s="79"/>
    </row>
    <row r="56692" spans="30:90">
      <c r="AD56692" s="73"/>
      <c r="AE56692" s="74"/>
      <c r="AF56692" s="74"/>
      <c r="BX56692" s="73"/>
      <c r="BY56692" s="74"/>
      <c r="BZ56692" s="74"/>
      <c r="CA56692" s="74"/>
      <c r="CF56692" s="79"/>
      <c r="CL56692" s="79"/>
    </row>
    <row r="56693" spans="30:90">
      <c r="AD56693" s="73"/>
      <c r="AE56693" s="74"/>
      <c r="AF56693" s="74"/>
      <c r="BX56693" s="73"/>
      <c r="BY56693" s="74"/>
      <c r="BZ56693" s="74"/>
      <c r="CA56693" s="74"/>
      <c r="CF56693" s="79"/>
      <c r="CL56693" s="79"/>
    </row>
    <row r="56694" spans="30:90">
      <c r="AD56694" s="73"/>
      <c r="AE56694" s="74"/>
      <c r="AF56694" s="74"/>
      <c r="BX56694" s="73"/>
      <c r="BY56694" s="74"/>
      <c r="BZ56694" s="74"/>
      <c r="CA56694" s="74"/>
      <c r="CF56694" s="79"/>
      <c r="CL56694" s="79"/>
    </row>
    <row r="56695" spans="30:90">
      <c r="AD56695" s="73"/>
      <c r="AE56695" s="74"/>
      <c r="AF56695" s="74"/>
      <c r="BX56695" s="73"/>
      <c r="BY56695" s="74"/>
      <c r="BZ56695" s="74"/>
      <c r="CA56695" s="74"/>
      <c r="CF56695" s="79"/>
      <c r="CL56695" s="79"/>
    </row>
    <row r="56696" spans="30:90">
      <c r="AD56696" s="73"/>
      <c r="AE56696" s="74"/>
      <c r="AF56696" s="74"/>
      <c r="BX56696" s="73"/>
      <c r="BY56696" s="74"/>
      <c r="BZ56696" s="74"/>
      <c r="CA56696" s="74"/>
      <c r="CF56696" s="79"/>
      <c r="CL56696" s="79"/>
    </row>
    <row r="56697" spans="30:90">
      <c r="AD56697" s="73"/>
      <c r="AE56697" s="74"/>
      <c r="AF56697" s="74"/>
      <c r="BX56697" s="73"/>
      <c r="BY56697" s="74"/>
      <c r="BZ56697" s="74"/>
      <c r="CA56697" s="74"/>
      <c r="CF56697" s="79"/>
      <c r="CL56697" s="79"/>
    </row>
    <row r="56698" spans="30:90">
      <c r="AD56698" s="73"/>
      <c r="AE56698" s="74"/>
      <c r="AF56698" s="74"/>
      <c r="BX56698" s="73"/>
      <c r="BY56698" s="74"/>
      <c r="BZ56698" s="74"/>
      <c r="CA56698" s="74"/>
      <c r="CF56698" s="79"/>
      <c r="CL56698" s="79"/>
    </row>
    <row r="56699" spans="30:90">
      <c r="AD56699" s="73"/>
      <c r="AE56699" s="74"/>
      <c r="AF56699" s="74"/>
      <c r="BX56699" s="73"/>
      <c r="BY56699" s="74"/>
      <c r="BZ56699" s="74"/>
      <c r="CA56699" s="74"/>
      <c r="CF56699" s="79"/>
      <c r="CL56699" s="79"/>
    </row>
    <row r="56700" spans="30:90">
      <c r="AD56700" s="73"/>
      <c r="AE56700" s="74"/>
      <c r="AF56700" s="74"/>
      <c r="BX56700" s="73"/>
      <c r="BY56700" s="74"/>
      <c r="BZ56700" s="74"/>
      <c r="CA56700" s="74"/>
      <c r="CF56700" s="79"/>
      <c r="CL56700" s="79"/>
    </row>
    <row r="56701" spans="30:90">
      <c r="AD56701" s="73"/>
      <c r="AE56701" s="74"/>
      <c r="AF56701" s="74"/>
      <c r="BX56701" s="73"/>
      <c r="BY56701" s="74"/>
      <c r="BZ56701" s="74"/>
      <c r="CA56701" s="74"/>
      <c r="CF56701" s="79"/>
      <c r="CL56701" s="79"/>
    </row>
    <row r="56702" spans="30:90">
      <c r="AD56702" s="73"/>
      <c r="AE56702" s="74"/>
      <c r="AF56702" s="74"/>
      <c r="BX56702" s="73"/>
      <c r="BY56702" s="74"/>
      <c r="BZ56702" s="74"/>
      <c r="CA56702" s="74"/>
      <c r="CF56702" s="79"/>
      <c r="CL56702" s="79"/>
    </row>
    <row r="56703" spans="30:90">
      <c r="AD56703" s="73"/>
      <c r="AE56703" s="74"/>
      <c r="AF56703" s="74"/>
      <c r="BX56703" s="73"/>
      <c r="BY56703" s="74"/>
      <c r="BZ56703" s="74"/>
      <c r="CA56703" s="74"/>
      <c r="CF56703" s="79"/>
      <c r="CL56703" s="79"/>
    </row>
    <row r="56704" spans="30:90">
      <c r="AD56704" s="73"/>
      <c r="AE56704" s="74"/>
      <c r="AF56704" s="74"/>
      <c r="BX56704" s="73"/>
      <c r="BY56704" s="74"/>
      <c r="BZ56704" s="74"/>
      <c r="CA56704" s="74"/>
      <c r="CF56704" s="79"/>
      <c r="CL56704" s="79"/>
    </row>
    <row r="56705" spans="30:90">
      <c r="AD56705" s="73"/>
      <c r="AE56705" s="74"/>
      <c r="AF56705" s="74"/>
      <c r="BX56705" s="73"/>
      <c r="BY56705" s="74"/>
      <c r="BZ56705" s="74"/>
      <c r="CA56705" s="74"/>
      <c r="CF56705" s="79"/>
      <c r="CL56705" s="79"/>
    </row>
    <row r="56706" spans="30:90">
      <c r="AD56706" s="73"/>
      <c r="AE56706" s="74"/>
      <c r="AF56706" s="74"/>
      <c r="BX56706" s="73"/>
      <c r="BY56706" s="74"/>
      <c r="BZ56706" s="74"/>
      <c r="CA56706" s="74"/>
      <c r="CF56706" s="79"/>
      <c r="CL56706" s="79"/>
    </row>
    <row r="56707" spans="30:90">
      <c r="AD56707" s="73"/>
      <c r="AE56707" s="74"/>
      <c r="AF56707" s="74"/>
      <c r="BX56707" s="73"/>
      <c r="BY56707" s="74"/>
      <c r="BZ56707" s="74"/>
      <c r="CA56707" s="74"/>
      <c r="CF56707" s="79"/>
      <c r="CL56707" s="79"/>
    </row>
    <row r="56708" spans="30:90">
      <c r="AD56708" s="73"/>
      <c r="AE56708" s="74"/>
      <c r="AF56708" s="74"/>
      <c r="BX56708" s="73"/>
      <c r="BY56708" s="74"/>
      <c r="BZ56708" s="74"/>
      <c r="CA56708" s="74"/>
      <c r="CF56708" s="79"/>
      <c r="CL56708" s="79"/>
    </row>
    <row r="56709" spans="30:90">
      <c r="AD56709" s="73"/>
      <c r="AE56709" s="74"/>
      <c r="AF56709" s="74"/>
      <c r="BX56709" s="73"/>
      <c r="BY56709" s="74"/>
      <c r="BZ56709" s="74"/>
      <c r="CA56709" s="74"/>
      <c r="CF56709" s="79"/>
      <c r="CL56709" s="79"/>
    </row>
    <row r="56710" spans="30:90">
      <c r="AD56710" s="73"/>
      <c r="AE56710" s="74"/>
      <c r="AF56710" s="74"/>
      <c r="BX56710" s="73"/>
      <c r="BY56710" s="74"/>
      <c r="BZ56710" s="74"/>
      <c r="CA56710" s="74"/>
      <c r="CF56710" s="79"/>
      <c r="CL56710" s="79"/>
    </row>
    <row r="56711" spans="30:90">
      <c r="AD56711" s="73"/>
      <c r="AE56711" s="74"/>
      <c r="AF56711" s="74"/>
      <c r="BX56711" s="73"/>
      <c r="BY56711" s="74"/>
      <c r="BZ56711" s="74"/>
      <c r="CA56711" s="74"/>
      <c r="CF56711" s="79"/>
      <c r="CL56711" s="79"/>
    </row>
    <row r="56712" spans="30:90">
      <c r="AD56712" s="73"/>
      <c r="AE56712" s="74"/>
      <c r="AF56712" s="74"/>
      <c r="BX56712" s="73"/>
      <c r="BY56712" s="74"/>
      <c r="BZ56712" s="74"/>
      <c r="CA56712" s="74"/>
      <c r="CF56712" s="79"/>
      <c r="CL56712" s="79"/>
    </row>
    <row r="56713" spans="30:90">
      <c r="AD56713" s="73"/>
      <c r="AE56713" s="74"/>
      <c r="AF56713" s="74"/>
      <c r="BX56713" s="73"/>
      <c r="BY56713" s="74"/>
      <c r="BZ56713" s="74"/>
      <c r="CA56713" s="74"/>
      <c r="CF56713" s="79"/>
      <c r="CL56713" s="79"/>
    </row>
    <row r="56714" spans="30:90">
      <c r="AD56714" s="73"/>
      <c r="AE56714" s="74"/>
      <c r="AF56714" s="74"/>
      <c r="BX56714" s="73"/>
      <c r="BY56714" s="74"/>
      <c r="BZ56714" s="74"/>
      <c r="CA56714" s="74"/>
      <c r="CF56714" s="79"/>
      <c r="CL56714" s="79"/>
    </row>
    <row r="56715" spans="30:90">
      <c r="AD56715" s="73"/>
      <c r="AE56715" s="74"/>
      <c r="AF56715" s="74"/>
      <c r="BX56715" s="73"/>
      <c r="BY56715" s="74"/>
      <c r="BZ56715" s="74"/>
      <c r="CA56715" s="74"/>
      <c r="CF56715" s="79"/>
      <c r="CL56715" s="79"/>
    </row>
    <row r="56716" spans="30:90">
      <c r="AD56716" s="73"/>
      <c r="AE56716" s="74"/>
      <c r="AF56716" s="74"/>
      <c r="BX56716" s="73"/>
      <c r="BY56716" s="74"/>
      <c r="BZ56716" s="74"/>
      <c r="CA56716" s="74"/>
      <c r="CF56716" s="79"/>
      <c r="CL56716" s="79"/>
    </row>
    <row r="56717" spans="30:90">
      <c r="AD56717" s="73"/>
      <c r="AE56717" s="74"/>
      <c r="AF56717" s="74"/>
      <c r="BX56717" s="73"/>
      <c r="BY56717" s="74"/>
      <c r="BZ56717" s="74"/>
      <c r="CA56717" s="74"/>
      <c r="CF56717" s="79"/>
      <c r="CL56717" s="79"/>
    </row>
    <row r="56718" spans="30:90">
      <c r="AD56718" s="73"/>
      <c r="AE56718" s="74"/>
      <c r="AF56718" s="74"/>
      <c r="BX56718" s="73"/>
      <c r="BY56718" s="74"/>
      <c r="BZ56718" s="74"/>
      <c r="CA56718" s="74"/>
      <c r="CF56718" s="79"/>
      <c r="CL56718" s="79"/>
    </row>
    <row r="56719" spans="30:90">
      <c r="AD56719" s="73"/>
      <c r="AE56719" s="74"/>
      <c r="AF56719" s="74"/>
      <c r="BX56719" s="73"/>
      <c r="BY56719" s="74"/>
      <c r="BZ56719" s="74"/>
      <c r="CA56719" s="74"/>
      <c r="CF56719" s="79"/>
      <c r="CL56719" s="79"/>
    </row>
    <row r="56720" spans="30:90">
      <c r="AD56720" s="73"/>
      <c r="AE56720" s="74"/>
      <c r="AF56720" s="74"/>
      <c r="BX56720" s="73"/>
      <c r="BY56720" s="74"/>
      <c r="BZ56720" s="74"/>
      <c r="CA56720" s="74"/>
      <c r="CF56720" s="79"/>
      <c r="CL56720" s="79"/>
    </row>
    <row r="56721" spans="30:90">
      <c r="AD56721" s="73"/>
      <c r="AE56721" s="74"/>
      <c r="AF56721" s="74"/>
      <c r="BX56721" s="73"/>
      <c r="BY56721" s="74"/>
      <c r="BZ56721" s="74"/>
      <c r="CA56721" s="74"/>
      <c r="CF56721" s="79"/>
      <c r="CL56721" s="79"/>
    </row>
    <row r="56722" spans="30:90">
      <c r="AD56722" s="73"/>
      <c r="AE56722" s="74"/>
      <c r="AF56722" s="74"/>
      <c r="BX56722" s="73"/>
      <c r="BY56722" s="74"/>
      <c r="BZ56722" s="74"/>
      <c r="CA56722" s="74"/>
      <c r="CF56722" s="79"/>
      <c r="CL56722" s="79"/>
    </row>
    <row r="56723" spans="30:90">
      <c r="AD56723" s="73"/>
      <c r="AE56723" s="74"/>
      <c r="AF56723" s="74"/>
      <c r="BX56723" s="73"/>
      <c r="BY56723" s="74"/>
      <c r="BZ56723" s="74"/>
      <c r="CA56723" s="74"/>
      <c r="CF56723" s="79"/>
      <c r="CL56723" s="79"/>
    </row>
    <row r="56724" spans="30:90">
      <c r="AD56724" s="73"/>
      <c r="AE56724" s="74"/>
      <c r="AF56724" s="74"/>
      <c r="BX56724" s="73"/>
      <c r="BY56724" s="74"/>
      <c r="BZ56724" s="74"/>
      <c r="CA56724" s="74"/>
      <c r="CF56724" s="79"/>
      <c r="CL56724" s="79"/>
    </row>
    <row r="56725" spans="30:90">
      <c r="AD56725" s="73"/>
      <c r="AE56725" s="74"/>
      <c r="AF56725" s="74"/>
      <c r="BX56725" s="73"/>
      <c r="BY56725" s="74"/>
      <c r="BZ56725" s="74"/>
      <c r="CA56725" s="74"/>
      <c r="CF56725" s="79"/>
      <c r="CL56725" s="79"/>
    </row>
    <row r="56726" spans="30:90">
      <c r="AD56726" s="73"/>
      <c r="AE56726" s="74"/>
      <c r="AF56726" s="74"/>
      <c r="BX56726" s="73"/>
      <c r="BY56726" s="74"/>
      <c r="BZ56726" s="74"/>
      <c r="CA56726" s="74"/>
      <c r="CF56726" s="79"/>
      <c r="CL56726" s="79"/>
    </row>
    <row r="56727" spans="30:90">
      <c r="AD56727" s="73"/>
      <c r="AE56727" s="74"/>
      <c r="AF56727" s="74"/>
      <c r="BX56727" s="73"/>
      <c r="BY56727" s="74"/>
      <c r="BZ56727" s="74"/>
      <c r="CA56727" s="74"/>
      <c r="CF56727" s="79"/>
      <c r="CL56727" s="79"/>
    </row>
    <row r="56728" spans="30:90">
      <c r="AD56728" s="73"/>
      <c r="AE56728" s="74"/>
      <c r="AF56728" s="74"/>
      <c r="BX56728" s="73"/>
      <c r="BY56728" s="74"/>
      <c r="BZ56728" s="74"/>
      <c r="CA56728" s="74"/>
      <c r="CF56728" s="79"/>
      <c r="CL56728" s="79"/>
    </row>
    <row r="56729" spans="30:90">
      <c r="AD56729" s="73"/>
      <c r="AE56729" s="74"/>
      <c r="AF56729" s="74"/>
      <c r="BX56729" s="73"/>
      <c r="BY56729" s="74"/>
      <c r="BZ56729" s="74"/>
      <c r="CA56729" s="74"/>
      <c r="CF56729" s="79"/>
      <c r="CL56729" s="79"/>
    </row>
    <row r="56730" spans="30:90">
      <c r="AD56730" s="73"/>
      <c r="AE56730" s="74"/>
      <c r="AF56730" s="74"/>
      <c r="BX56730" s="73"/>
      <c r="BY56730" s="74"/>
      <c r="BZ56730" s="74"/>
      <c r="CA56730" s="74"/>
      <c r="CF56730" s="79"/>
      <c r="CL56730" s="79"/>
    </row>
    <row r="56731" spans="30:90">
      <c r="AD56731" s="73"/>
      <c r="AE56731" s="74"/>
      <c r="AF56731" s="74"/>
      <c r="BX56731" s="73"/>
      <c r="BY56731" s="74"/>
      <c r="BZ56731" s="74"/>
      <c r="CA56731" s="74"/>
      <c r="CF56731" s="79"/>
      <c r="CL56731" s="79"/>
    </row>
    <row r="56732" spans="30:90">
      <c r="AD56732" s="73"/>
      <c r="AE56732" s="74"/>
      <c r="AF56732" s="74"/>
      <c r="BX56732" s="73"/>
      <c r="BY56732" s="74"/>
      <c r="BZ56732" s="74"/>
      <c r="CA56732" s="74"/>
      <c r="CF56732" s="79"/>
      <c r="CL56732" s="79"/>
    </row>
    <row r="56733" spans="30:90">
      <c r="AD56733" s="73"/>
      <c r="AE56733" s="74"/>
      <c r="AF56733" s="74"/>
      <c r="BX56733" s="73"/>
      <c r="BY56733" s="74"/>
      <c r="BZ56733" s="74"/>
      <c r="CA56733" s="74"/>
      <c r="CF56733" s="79"/>
      <c r="CL56733" s="79"/>
    </row>
    <row r="56734" spans="30:90">
      <c r="AD56734" s="73"/>
      <c r="AE56734" s="74"/>
      <c r="AF56734" s="74"/>
      <c r="BX56734" s="73"/>
      <c r="BY56734" s="74"/>
      <c r="BZ56734" s="74"/>
      <c r="CA56734" s="74"/>
      <c r="CF56734" s="79"/>
      <c r="CL56734" s="79"/>
    </row>
    <row r="56735" spans="30:90">
      <c r="AD56735" s="73"/>
      <c r="AE56735" s="74"/>
      <c r="AF56735" s="74"/>
      <c r="BX56735" s="73"/>
      <c r="BY56735" s="74"/>
      <c r="BZ56735" s="74"/>
      <c r="CA56735" s="74"/>
      <c r="CF56735" s="79"/>
      <c r="CL56735" s="79"/>
    </row>
    <row r="56736" spans="30:90">
      <c r="AD56736" s="73"/>
      <c r="AE56736" s="74"/>
      <c r="AF56736" s="74"/>
      <c r="BX56736" s="73"/>
      <c r="BY56736" s="74"/>
      <c r="BZ56736" s="74"/>
      <c r="CA56736" s="74"/>
      <c r="CF56736" s="79"/>
      <c r="CL56736" s="79"/>
    </row>
    <row r="56737" spans="30:90">
      <c r="AD56737" s="73"/>
      <c r="AE56737" s="74"/>
      <c r="AF56737" s="74"/>
      <c r="BX56737" s="73"/>
      <c r="BY56737" s="74"/>
      <c r="BZ56737" s="74"/>
      <c r="CA56737" s="74"/>
      <c r="CF56737" s="79"/>
      <c r="CL56737" s="79"/>
    </row>
    <row r="56738" spans="30:90">
      <c r="AD56738" s="73"/>
      <c r="AE56738" s="74"/>
      <c r="AF56738" s="74"/>
      <c r="BX56738" s="73"/>
      <c r="BY56738" s="74"/>
      <c r="BZ56738" s="74"/>
      <c r="CA56738" s="74"/>
      <c r="CF56738" s="79"/>
      <c r="CL56738" s="79"/>
    </row>
    <row r="56739" spans="30:90">
      <c r="AD56739" s="73"/>
      <c r="AE56739" s="74"/>
      <c r="AF56739" s="74"/>
      <c r="BX56739" s="73"/>
      <c r="BY56739" s="74"/>
      <c r="BZ56739" s="74"/>
      <c r="CA56739" s="74"/>
      <c r="CF56739" s="79"/>
      <c r="CL56739" s="79"/>
    </row>
    <row r="56740" spans="30:90">
      <c r="AD56740" s="73"/>
      <c r="AE56740" s="74"/>
      <c r="AF56740" s="74"/>
      <c r="BX56740" s="73"/>
      <c r="BY56740" s="74"/>
      <c r="BZ56740" s="74"/>
      <c r="CA56740" s="74"/>
      <c r="CF56740" s="79"/>
      <c r="CL56740" s="79"/>
    </row>
    <row r="56741" spans="30:90">
      <c r="AD56741" s="73"/>
      <c r="AE56741" s="74"/>
      <c r="AF56741" s="74"/>
      <c r="BX56741" s="73"/>
      <c r="BY56741" s="74"/>
      <c r="BZ56741" s="74"/>
      <c r="CA56741" s="74"/>
      <c r="CF56741" s="79"/>
      <c r="CL56741" s="79"/>
    </row>
    <row r="56742" spans="30:90">
      <c r="AD56742" s="73"/>
      <c r="AE56742" s="74"/>
      <c r="AF56742" s="74"/>
      <c r="BX56742" s="73"/>
      <c r="BY56742" s="74"/>
      <c r="BZ56742" s="74"/>
      <c r="CA56742" s="74"/>
      <c r="CF56742" s="79"/>
      <c r="CL56742" s="79"/>
    </row>
    <row r="56743" spans="30:90">
      <c r="AD56743" s="73"/>
      <c r="AE56743" s="74"/>
      <c r="AF56743" s="74"/>
      <c r="BX56743" s="73"/>
      <c r="BY56743" s="74"/>
      <c r="BZ56743" s="74"/>
      <c r="CA56743" s="74"/>
      <c r="CF56743" s="79"/>
      <c r="CL56743" s="79"/>
    </row>
    <row r="56744" spans="30:90">
      <c r="AD56744" s="73"/>
      <c r="AE56744" s="74"/>
      <c r="AF56744" s="74"/>
      <c r="BX56744" s="73"/>
      <c r="BY56744" s="74"/>
      <c r="BZ56744" s="74"/>
      <c r="CA56744" s="74"/>
      <c r="CF56744" s="79"/>
      <c r="CL56744" s="79"/>
    </row>
    <row r="56745" spans="30:90">
      <c r="AD56745" s="73"/>
      <c r="AE56745" s="74"/>
      <c r="AF56745" s="74"/>
      <c r="BX56745" s="73"/>
      <c r="BY56745" s="74"/>
      <c r="BZ56745" s="74"/>
      <c r="CA56745" s="74"/>
      <c r="CF56745" s="79"/>
      <c r="CL56745" s="79"/>
    </row>
    <row r="56746" spans="30:90">
      <c r="AD56746" s="73"/>
      <c r="AE56746" s="74"/>
      <c r="AF56746" s="74"/>
      <c r="BX56746" s="73"/>
      <c r="BY56746" s="74"/>
      <c r="BZ56746" s="74"/>
      <c r="CA56746" s="74"/>
      <c r="CF56746" s="79"/>
      <c r="CL56746" s="79"/>
    </row>
    <row r="56747" spans="30:90">
      <c r="AD56747" s="73"/>
      <c r="AE56747" s="74"/>
      <c r="AF56747" s="74"/>
      <c r="BX56747" s="73"/>
      <c r="BY56747" s="74"/>
      <c r="BZ56747" s="74"/>
      <c r="CA56747" s="74"/>
      <c r="CF56747" s="79"/>
      <c r="CL56747" s="79"/>
    </row>
    <row r="56748" spans="30:90">
      <c r="AD56748" s="73"/>
      <c r="AE56748" s="74"/>
      <c r="AF56748" s="74"/>
      <c r="BX56748" s="73"/>
      <c r="BY56748" s="74"/>
      <c r="BZ56748" s="74"/>
      <c r="CA56748" s="74"/>
      <c r="CF56748" s="79"/>
      <c r="CL56748" s="79"/>
    </row>
    <row r="56749" spans="30:90">
      <c r="AD56749" s="73"/>
      <c r="AE56749" s="74"/>
      <c r="AF56749" s="74"/>
      <c r="BX56749" s="73"/>
      <c r="BY56749" s="74"/>
      <c r="BZ56749" s="74"/>
      <c r="CA56749" s="74"/>
      <c r="CF56749" s="79"/>
      <c r="CL56749" s="79"/>
    </row>
    <row r="56750" spans="30:90">
      <c r="AD56750" s="73"/>
      <c r="AE56750" s="74"/>
      <c r="AF56750" s="74"/>
      <c r="BX56750" s="73"/>
      <c r="BY56750" s="74"/>
      <c r="BZ56750" s="74"/>
      <c r="CA56750" s="74"/>
      <c r="CF56750" s="79"/>
      <c r="CL56750" s="79"/>
    </row>
    <row r="56751" spans="30:90">
      <c r="AD56751" s="73"/>
      <c r="AE56751" s="74"/>
      <c r="AF56751" s="74"/>
      <c r="BX56751" s="73"/>
      <c r="BY56751" s="74"/>
      <c r="BZ56751" s="74"/>
      <c r="CA56751" s="74"/>
      <c r="CF56751" s="79"/>
      <c r="CL56751" s="79"/>
    </row>
    <row r="56752" spans="30:90">
      <c r="AD56752" s="73"/>
      <c r="AE56752" s="74"/>
      <c r="AF56752" s="74"/>
      <c r="BX56752" s="73"/>
      <c r="BY56752" s="74"/>
      <c r="BZ56752" s="74"/>
      <c r="CA56752" s="74"/>
      <c r="CF56752" s="79"/>
      <c r="CL56752" s="79"/>
    </row>
    <row r="56753" spans="30:90">
      <c r="AD56753" s="73"/>
      <c r="AE56753" s="74"/>
      <c r="AF56753" s="74"/>
      <c r="BX56753" s="73"/>
      <c r="BY56753" s="74"/>
      <c r="BZ56753" s="74"/>
      <c r="CA56753" s="74"/>
      <c r="CF56753" s="79"/>
      <c r="CL56753" s="79"/>
    </row>
    <row r="56754" spans="30:90">
      <c r="AD56754" s="73"/>
      <c r="AE56754" s="74"/>
      <c r="AF56754" s="74"/>
      <c r="BX56754" s="73"/>
      <c r="BY56754" s="74"/>
      <c r="BZ56754" s="74"/>
      <c r="CA56754" s="74"/>
      <c r="CF56754" s="79"/>
      <c r="CL56754" s="79"/>
    </row>
    <row r="56755" spans="30:90">
      <c r="AD56755" s="73"/>
      <c r="AE56755" s="74"/>
      <c r="AF56755" s="74"/>
      <c r="BX56755" s="73"/>
      <c r="BY56755" s="74"/>
      <c r="BZ56755" s="74"/>
      <c r="CA56755" s="74"/>
      <c r="CF56755" s="79"/>
      <c r="CL56755" s="79"/>
    </row>
    <row r="56756" spans="30:90">
      <c r="AD56756" s="73"/>
      <c r="AE56756" s="74"/>
      <c r="AF56756" s="74"/>
      <c r="BX56756" s="73"/>
      <c r="BY56756" s="74"/>
      <c r="BZ56756" s="74"/>
      <c r="CA56756" s="74"/>
      <c r="CF56756" s="79"/>
      <c r="CL56756" s="79"/>
    </row>
    <row r="56757" spans="30:90">
      <c r="AD56757" s="73"/>
      <c r="AE56757" s="74"/>
      <c r="AF56757" s="74"/>
      <c r="BX56757" s="73"/>
      <c r="BY56757" s="74"/>
      <c r="BZ56757" s="74"/>
      <c r="CA56757" s="74"/>
      <c r="CF56757" s="79"/>
      <c r="CL56757" s="79"/>
    </row>
    <row r="56758" spans="30:90">
      <c r="AD56758" s="73"/>
      <c r="AE56758" s="74"/>
      <c r="AF56758" s="74"/>
      <c r="BX56758" s="73"/>
      <c r="BY56758" s="74"/>
      <c r="BZ56758" s="74"/>
      <c r="CA56758" s="74"/>
      <c r="CF56758" s="79"/>
      <c r="CL56758" s="79"/>
    </row>
    <row r="56759" spans="30:90">
      <c r="AD56759" s="73"/>
      <c r="AE56759" s="74"/>
      <c r="AF56759" s="74"/>
      <c r="BX56759" s="73"/>
      <c r="BY56759" s="74"/>
      <c r="BZ56759" s="74"/>
      <c r="CA56759" s="74"/>
      <c r="CF56759" s="79"/>
      <c r="CL56759" s="79"/>
    </row>
    <row r="56760" spans="30:90">
      <c r="AD56760" s="73"/>
      <c r="AE56760" s="74"/>
      <c r="AF56760" s="74"/>
      <c r="BX56760" s="73"/>
      <c r="BY56760" s="74"/>
      <c r="BZ56760" s="74"/>
      <c r="CA56760" s="74"/>
      <c r="CF56760" s="79"/>
      <c r="CL56760" s="79"/>
    </row>
    <row r="56761" spans="30:90">
      <c r="AD56761" s="73"/>
      <c r="AE56761" s="74"/>
      <c r="AF56761" s="74"/>
      <c r="BX56761" s="73"/>
      <c r="BY56761" s="74"/>
      <c r="BZ56761" s="74"/>
      <c r="CA56761" s="74"/>
      <c r="CF56761" s="79"/>
      <c r="CL56761" s="79"/>
    </row>
    <row r="56762" spans="30:90">
      <c r="AD56762" s="73"/>
      <c r="AE56762" s="74"/>
      <c r="AF56762" s="74"/>
      <c r="BX56762" s="73"/>
      <c r="BY56762" s="74"/>
      <c r="BZ56762" s="74"/>
      <c r="CA56762" s="74"/>
      <c r="CF56762" s="79"/>
      <c r="CL56762" s="79"/>
    </row>
    <row r="56763" spans="30:90">
      <c r="AD56763" s="73"/>
      <c r="AE56763" s="74"/>
      <c r="AF56763" s="74"/>
      <c r="BX56763" s="73"/>
      <c r="BY56763" s="74"/>
      <c r="BZ56763" s="74"/>
      <c r="CA56763" s="74"/>
      <c r="CF56763" s="79"/>
      <c r="CL56763" s="79"/>
    </row>
    <row r="56764" spans="30:90">
      <c r="AD56764" s="73"/>
      <c r="AE56764" s="74"/>
      <c r="AF56764" s="74"/>
      <c r="BX56764" s="73"/>
      <c r="BY56764" s="74"/>
      <c r="BZ56764" s="74"/>
      <c r="CA56764" s="74"/>
      <c r="CF56764" s="79"/>
      <c r="CL56764" s="79"/>
    </row>
    <row r="56765" spans="30:90">
      <c r="AD56765" s="73"/>
      <c r="AE56765" s="74"/>
      <c r="AF56765" s="74"/>
      <c r="BX56765" s="73"/>
      <c r="BY56765" s="74"/>
      <c r="BZ56765" s="74"/>
      <c r="CA56765" s="74"/>
      <c r="CF56765" s="79"/>
      <c r="CL56765" s="79"/>
    </row>
    <row r="56766" spans="30:90">
      <c r="AD56766" s="73"/>
      <c r="AE56766" s="74"/>
      <c r="AF56766" s="74"/>
      <c r="BX56766" s="73"/>
      <c r="BY56766" s="74"/>
      <c r="BZ56766" s="74"/>
      <c r="CA56766" s="74"/>
      <c r="CF56766" s="79"/>
      <c r="CL56766" s="79"/>
    </row>
    <row r="56767" spans="30:90">
      <c r="AD56767" s="73"/>
      <c r="AE56767" s="74"/>
      <c r="AF56767" s="74"/>
      <c r="BX56767" s="73"/>
      <c r="BY56767" s="74"/>
      <c r="BZ56767" s="74"/>
      <c r="CA56767" s="74"/>
      <c r="CF56767" s="79"/>
      <c r="CL56767" s="79"/>
    </row>
    <row r="56768" spans="30:90">
      <c r="AD56768" s="73"/>
      <c r="AE56768" s="74"/>
      <c r="AF56768" s="74"/>
      <c r="BX56768" s="73"/>
      <c r="BY56768" s="74"/>
      <c r="BZ56768" s="74"/>
      <c r="CA56768" s="74"/>
      <c r="CF56768" s="79"/>
      <c r="CL56768" s="79"/>
    </row>
    <row r="56769" spans="30:90">
      <c r="AD56769" s="73"/>
      <c r="AE56769" s="74"/>
      <c r="AF56769" s="74"/>
      <c r="BX56769" s="73"/>
      <c r="BY56769" s="74"/>
      <c r="BZ56769" s="74"/>
      <c r="CA56769" s="74"/>
      <c r="CF56769" s="79"/>
      <c r="CL56769" s="79"/>
    </row>
    <row r="56770" spans="30:90">
      <c r="AD56770" s="73"/>
      <c r="AE56770" s="74"/>
      <c r="AF56770" s="74"/>
      <c r="BX56770" s="73"/>
      <c r="BY56770" s="74"/>
      <c r="BZ56770" s="74"/>
      <c r="CA56770" s="74"/>
      <c r="CF56770" s="79"/>
      <c r="CL56770" s="79"/>
    </row>
    <row r="56771" spans="30:90">
      <c r="AD56771" s="73"/>
      <c r="AE56771" s="74"/>
      <c r="AF56771" s="74"/>
      <c r="BX56771" s="73"/>
      <c r="BY56771" s="74"/>
      <c r="BZ56771" s="74"/>
      <c r="CA56771" s="74"/>
      <c r="CF56771" s="79"/>
      <c r="CL56771" s="79"/>
    </row>
    <row r="56772" spans="30:90">
      <c r="AD56772" s="73"/>
      <c r="AE56772" s="74"/>
      <c r="AF56772" s="74"/>
      <c r="BX56772" s="73"/>
      <c r="BY56772" s="74"/>
      <c r="BZ56772" s="74"/>
      <c r="CA56772" s="74"/>
      <c r="CF56772" s="79"/>
      <c r="CL56772" s="79"/>
    </row>
    <row r="56773" spans="30:90">
      <c r="AD56773" s="73"/>
      <c r="AE56773" s="74"/>
      <c r="AF56773" s="74"/>
      <c r="BX56773" s="73"/>
      <c r="BY56773" s="74"/>
      <c r="BZ56773" s="74"/>
      <c r="CA56773" s="74"/>
      <c r="CF56773" s="79"/>
      <c r="CL56773" s="79"/>
    </row>
    <row r="56774" spans="30:90">
      <c r="AD56774" s="73"/>
      <c r="AE56774" s="74"/>
      <c r="AF56774" s="74"/>
      <c r="BX56774" s="73"/>
      <c r="BY56774" s="74"/>
      <c r="BZ56774" s="74"/>
      <c r="CA56774" s="74"/>
      <c r="CF56774" s="79"/>
      <c r="CL56774" s="79"/>
    </row>
    <row r="56775" spans="30:90">
      <c r="AD56775" s="73"/>
      <c r="AE56775" s="74"/>
      <c r="AF56775" s="74"/>
      <c r="BX56775" s="73"/>
      <c r="BY56775" s="74"/>
      <c r="BZ56775" s="74"/>
      <c r="CA56775" s="74"/>
      <c r="CF56775" s="79"/>
      <c r="CL56775" s="79"/>
    </row>
    <row r="56776" spans="30:90">
      <c r="AD56776" s="73"/>
      <c r="AE56776" s="74"/>
      <c r="AF56776" s="74"/>
      <c r="BX56776" s="73"/>
      <c r="BY56776" s="74"/>
      <c r="BZ56776" s="74"/>
      <c r="CA56776" s="74"/>
      <c r="CF56776" s="79"/>
      <c r="CL56776" s="79"/>
    </row>
    <row r="56777" spans="30:90">
      <c r="AD56777" s="73"/>
      <c r="AE56777" s="74"/>
      <c r="AF56777" s="74"/>
      <c r="BX56777" s="73"/>
      <c r="BY56777" s="74"/>
      <c r="BZ56777" s="74"/>
      <c r="CA56777" s="74"/>
      <c r="CF56777" s="79"/>
      <c r="CL56777" s="79"/>
    </row>
    <row r="56778" spans="30:90">
      <c r="AD56778" s="73"/>
      <c r="AE56778" s="74"/>
      <c r="AF56778" s="74"/>
      <c r="BX56778" s="73"/>
      <c r="BY56778" s="74"/>
      <c r="BZ56778" s="74"/>
      <c r="CA56778" s="74"/>
      <c r="CF56778" s="79"/>
      <c r="CL56778" s="79"/>
    </row>
    <row r="56779" spans="30:90">
      <c r="AD56779" s="73"/>
      <c r="AE56779" s="74"/>
      <c r="AF56779" s="74"/>
      <c r="BX56779" s="73"/>
      <c r="BY56779" s="74"/>
      <c r="BZ56779" s="74"/>
      <c r="CA56779" s="74"/>
      <c r="CF56779" s="79"/>
      <c r="CL56779" s="79"/>
    </row>
    <row r="56780" spans="30:90">
      <c r="AD56780" s="73"/>
      <c r="AE56780" s="74"/>
      <c r="AF56780" s="74"/>
      <c r="BX56780" s="73"/>
      <c r="BY56780" s="74"/>
      <c r="BZ56780" s="74"/>
      <c r="CA56780" s="74"/>
      <c r="CF56780" s="79"/>
      <c r="CL56780" s="79"/>
    </row>
    <row r="56781" spans="30:90">
      <c r="AD56781" s="73"/>
      <c r="AE56781" s="74"/>
      <c r="AF56781" s="74"/>
      <c r="BX56781" s="73"/>
      <c r="BY56781" s="74"/>
      <c r="BZ56781" s="74"/>
      <c r="CA56781" s="74"/>
      <c r="CF56781" s="79"/>
      <c r="CL56781" s="79"/>
    </row>
    <row r="56782" spans="30:90">
      <c r="AD56782" s="73"/>
      <c r="AE56782" s="74"/>
      <c r="AF56782" s="74"/>
      <c r="BX56782" s="73"/>
      <c r="BY56782" s="74"/>
      <c r="BZ56782" s="74"/>
      <c r="CA56782" s="74"/>
      <c r="CF56782" s="79"/>
      <c r="CL56782" s="79"/>
    </row>
    <row r="56783" spans="30:90">
      <c r="AD56783" s="73"/>
      <c r="AE56783" s="74"/>
      <c r="AF56783" s="74"/>
      <c r="BX56783" s="73"/>
      <c r="BY56783" s="74"/>
      <c r="BZ56783" s="74"/>
      <c r="CA56783" s="74"/>
      <c r="CF56783" s="79"/>
      <c r="CL56783" s="79"/>
    </row>
    <row r="56784" spans="30:90">
      <c r="AD56784" s="73"/>
      <c r="AE56784" s="74"/>
      <c r="AF56784" s="74"/>
      <c r="BX56784" s="73"/>
      <c r="BY56784" s="74"/>
      <c r="BZ56784" s="74"/>
      <c r="CA56784" s="74"/>
      <c r="CF56784" s="79"/>
      <c r="CL56784" s="79"/>
    </row>
    <row r="56785" spans="30:90">
      <c r="AD56785" s="73"/>
      <c r="AE56785" s="74"/>
      <c r="AF56785" s="74"/>
      <c r="BX56785" s="73"/>
      <c r="BY56785" s="74"/>
      <c r="BZ56785" s="74"/>
      <c r="CA56785" s="74"/>
      <c r="CF56785" s="79"/>
      <c r="CL56785" s="79"/>
    </row>
    <row r="56786" spans="30:90">
      <c r="AD56786" s="73"/>
      <c r="AE56786" s="74"/>
      <c r="AF56786" s="74"/>
      <c r="BX56786" s="73"/>
      <c r="BY56786" s="74"/>
      <c r="BZ56786" s="74"/>
      <c r="CA56786" s="74"/>
      <c r="CF56786" s="79"/>
      <c r="CL56786" s="79"/>
    </row>
    <row r="56787" spans="30:90">
      <c r="AD56787" s="73"/>
      <c r="AE56787" s="74"/>
      <c r="AF56787" s="74"/>
      <c r="BX56787" s="73"/>
      <c r="BY56787" s="74"/>
      <c r="BZ56787" s="74"/>
      <c r="CA56787" s="74"/>
      <c r="CF56787" s="79"/>
      <c r="CL56787" s="79"/>
    </row>
    <row r="56788" spans="30:90">
      <c r="AD56788" s="73"/>
      <c r="AE56788" s="74"/>
      <c r="AF56788" s="74"/>
      <c r="BX56788" s="73"/>
      <c r="BY56788" s="74"/>
      <c r="BZ56788" s="74"/>
      <c r="CA56788" s="74"/>
      <c r="CF56788" s="79"/>
      <c r="CL56788" s="79"/>
    </row>
    <row r="56789" spans="30:90">
      <c r="AD56789" s="73"/>
      <c r="AE56789" s="74"/>
      <c r="AF56789" s="74"/>
      <c r="BX56789" s="73"/>
      <c r="BY56789" s="74"/>
      <c r="BZ56789" s="74"/>
      <c r="CA56789" s="74"/>
      <c r="CF56789" s="79"/>
      <c r="CL56789" s="79"/>
    </row>
    <row r="56790" spans="30:90">
      <c r="AD56790" s="73"/>
      <c r="AE56790" s="74"/>
      <c r="AF56790" s="74"/>
      <c r="BX56790" s="73"/>
      <c r="BY56790" s="74"/>
      <c r="BZ56790" s="74"/>
      <c r="CA56790" s="74"/>
      <c r="CF56790" s="79"/>
      <c r="CL56790" s="79"/>
    </row>
    <row r="56791" spans="30:90">
      <c r="AD56791" s="73"/>
      <c r="AE56791" s="74"/>
      <c r="AF56791" s="74"/>
      <c r="BX56791" s="73"/>
      <c r="BY56791" s="74"/>
      <c r="BZ56791" s="74"/>
      <c r="CA56791" s="74"/>
      <c r="CF56791" s="79"/>
      <c r="CL56791" s="79"/>
    </row>
    <row r="56792" spans="30:90">
      <c r="AD56792" s="73"/>
      <c r="AE56792" s="74"/>
      <c r="AF56792" s="74"/>
      <c r="BX56792" s="73"/>
      <c r="BY56792" s="74"/>
      <c r="BZ56792" s="74"/>
      <c r="CA56792" s="74"/>
      <c r="CF56792" s="79"/>
      <c r="CL56792" s="79"/>
    </row>
    <row r="56793" spans="30:90">
      <c r="AD56793" s="73"/>
      <c r="AE56793" s="74"/>
      <c r="AF56793" s="74"/>
      <c r="BX56793" s="73"/>
      <c r="BY56793" s="74"/>
      <c r="BZ56793" s="74"/>
      <c r="CA56793" s="74"/>
      <c r="CF56793" s="79"/>
      <c r="CL56793" s="79"/>
    </row>
    <row r="56794" spans="30:90">
      <c r="AD56794" s="73"/>
      <c r="AE56794" s="74"/>
      <c r="AF56794" s="74"/>
      <c r="BX56794" s="73"/>
      <c r="BY56794" s="74"/>
      <c r="BZ56794" s="74"/>
      <c r="CA56794" s="74"/>
      <c r="CF56794" s="79"/>
      <c r="CL56794" s="79"/>
    </row>
    <row r="56795" spans="30:90">
      <c r="AD56795" s="73"/>
      <c r="AE56795" s="74"/>
      <c r="AF56795" s="74"/>
      <c r="BX56795" s="73"/>
      <c r="BY56795" s="74"/>
      <c r="BZ56795" s="74"/>
      <c r="CA56795" s="74"/>
      <c r="CF56795" s="79"/>
      <c r="CL56795" s="79"/>
    </row>
    <row r="56796" spans="30:90">
      <c r="AD56796" s="73"/>
      <c r="AE56796" s="74"/>
      <c r="AF56796" s="74"/>
      <c r="BX56796" s="73"/>
      <c r="BY56796" s="74"/>
      <c r="BZ56796" s="74"/>
      <c r="CA56796" s="74"/>
      <c r="CF56796" s="79"/>
      <c r="CL56796" s="79"/>
    </row>
    <row r="56797" spans="30:90">
      <c r="AD56797" s="73"/>
      <c r="AE56797" s="74"/>
      <c r="AF56797" s="74"/>
      <c r="BX56797" s="73"/>
      <c r="BY56797" s="74"/>
      <c r="BZ56797" s="74"/>
      <c r="CA56797" s="74"/>
      <c r="CF56797" s="79"/>
      <c r="CL56797" s="79"/>
    </row>
    <row r="56798" spans="30:90">
      <c r="AD56798" s="73"/>
      <c r="AE56798" s="74"/>
      <c r="AF56798" s="74"/>
      <c r="BX56798" s="73"/>
      <c r="BY56798" s="74"/>
      <c r="BZ56798" s="74"/>
      <c r="CA56798" s="74"/>
      <c r="CF56798" s="79"/>
      <c r="CL56798" s="79"/>
    </row>
    <row r="56799" spans="30:90">
      <c r="AD56799" s="73"/>
      <c r="AE56799" s="74"/>
      <c r="AF56799" s="74"/>
      <c r="BX56799" s="73"/>
      <c r="BY56799" s="74"/>
      <c r="BZ56799" s="74"/>
      <c r="CA56799" s="74"/>
      <c r="CF56799" s="79"/>
      <c r="CL56799" s="79"/>
    </row>
    <row r="56800" spans="30:90">
      <c r="AD56800" s="73"/>
      <c r="AE56800" s="74"/>
      <c r="AF56800" s="74"/>
      <c r="BX56800" s="73"/>
      <c r="BY56800" s="74"/>
      <c r="BZ56800" s="74"/>
      <c r="CA56800" s="74"/>
      <c r="CF56800" s="79"/>
      <c r="CL56800" s="79"/>
    </row>
    <row r="56801" spans="30:90">
      <c r="AD56801" s="73"/>
      <c r="AE56801" s="74"/>
      <c r="AF56801" s="74"/>
      <c r="BX56801" s="73"/>
      <c r="BY56801" s="74"/>
      <c r="BZ56801" s="74"/>
      <c r="CA56801" s="74"/>
      <c r="CF56801" s="79"/>
      <c r="CL56801" s="79"/>
    </row>
    <row r="56802" spans="30:90">
      <c r="AD56802" s="73"/>
      <c r="AE56802" s="74"/>
      <c r="AF56802" s="74"/>
      <c r="BX56802" s="73"/>
      <c r="BY56802" s="74"/>
      <c r="BZ56802" s="74"/>
      <c r="CA56802" s="74"/>
      <c r="CF56802" s="79"/>
      <c r="CL56802" s="79"/>
    </row>
    <row r="56803" spans="30:90">
      <c r="AD56803" s="73"/>
      <c r="AE56803" s="74"/>
      <c r="AF56803" s="74"/>
      <c r="BX56803" s="73"/>
      <c r="BY56803" s="74"/>
      <c r="BZ56803" s="74"/>
      <c r="CA56803" s="74"/>
      <c r="CF56803" s="79"/>
      <c r="CL56803" s="79"/>
    </row>
    <row r="56804" spans="30:90">
      <c r="AD56804" s="73"/>
      <c r="AE56804" s="74"/>
      <c r="AF56804" s="74"/>
      <c r="BX56804" s="73"/>
      <c r="BY56804" s="74"/>
      <c r="BZ56804" s="74"/>
      <c r="CA56804" s="74"/>
      <c r="CF56804" s="79"/>
      <c r="CL56804" s="79"/>
    </row>
    <row r="56805" spans="30:90">
      <c r="AD56805" s="73"/>
      <c r="AE56805" s="74"/>
      <c r="AF56805" s="74"/>
      <c r="BX56805" s="73"/>
      <c r="BY56805" s="74"/>
      <c r="BZ56805" s="74"/>
      <c r="CA56805" s="74"/>
      <c r="CF56805" s="79"/>
      <c r="CL56805" s="79"/>
    </row>
    <row r="56806" spans="30:90">
      <c r="AD56806" s="73"/>
      <c r="AE56806" s="74"/>
      <c r="AF56806" s="74"/>
      <c r="BX56806" s="73"/>
      <c r="BY56806" s="74"/>
      <c r="BZ56806" s="74"/>
      <c r="CA56806" s="74"/>
      <c r="CF56806" s="79"/>
      <c r="CL56806" s="79"/>
    </row>
    <row r="56807" spans="30:90">
      <c r="AD56807" s="73"/>
      <c r="AE56807" s="74"/>
      <c r="AF56807" s="74"/>
      <c r="BX56807" s="73"/>
      <c r="BY56807" s="74"/>
      <c r="BZ56807" s="74"/>
      <c r="CA56807" s="74"/>
      <c r="CF56807" s="79"/>
      <c r="CL56807" s="79"/>
    </row>
    <row r="56808" spans="30:90">
      <c r="AD56808" s="73"/>
      <c r="AE56808" s="74"/>
      <c r="AF56808" s="74"/>
      <c r="BX56808" s="73"/>
      <c r="BY56808" s="74"/>
      <c r="BZ56808" s="74"/>
      <c r="CA56808" s="74"/>
      <c r="CF56808" s="79"/>
      <c r="CL56808" s="79"/>
    </row>
    <row r="56809" spans="30:90">
      <c r="AD56809" s="73"/>
      <c r="AE56809" s="74"/>
      <c r="AF56809" s="74"/>
      <c r="BX56809" s="73"/>
      <c r="BY56809" s="74"/>
      <c r="BZ56809" s="74"/>
      <c r="CA56809" s="74"/>
      <c r="CF56809" s="79"/>
      <c r="CL56809" s="79"/>
    </row>
    <row r="56810" spans="30:90">
      <c r="AD56810" s="73"/>
      <c r="AE56810" s="74"/>
      <c r="AF56810" s="74"/>
      <c r="BX56810" s="73"/>
      <c r="BY56810" s="74"/>
      <c r="BZ56810" s="74"/>
      <c r="CA56810" s="74"/>
      <c r="CF56810" s="79"/>
      <c r="CL56810" s="79"/>
    </row>
    <row r="56811" spans="30:90">
      <c r="AD56811" s="73"/>
      <c r="AE56811" s="74"/>
      <c r="AF56811" s="74"/>
      <c r="BX56811" s="73"/>
      <c r="BY56811" s="74"/>
      <c r="BZ56811" s="74"/>
      <c r="CA56811" s="74"/>
      <c r="CF56811" s="79"/>
      <c r="CL56811" s="79"/>
    </row>
    <row r="56812" spans="30:90">
      <c r="AD56812" s="73"/>
      <c r="AE56812" s="74"/>
      <c r="AF56812" s="74"/>
      <c r="BX56812" s="73"/>
      <c r="BY56812" s="74"/>
      <c r="BZ56812" s="74"/>
      <c r="CA56812" s="74"/>
      <c r="CF56812" s="79"/>
      <c r="CL56812" s="79"/>
    </row>
    <row r="56813" spans="30:90">
      <c r="AD56813" s="73"/>
      <c r="AE56813" s="74"/>
      <c r="AF56813" s="74"/>
      <c r="BX56813" s="73"/>
      <c r="BY56813" s="74"/>
      <c r="BZ56813" s="74"/>
      <c r="CA56813" s="74"/>
      <c r="CF56813" s="79"/>
      <c r="CL56813" s="79"/>
    </row>
    <row r="56814" spans="30:90">
      <c r="AD56814" s="73"/>
      <c r="AE56814" s="74"/>
      <c r="AF56814" s="74"/>
      <c r="BX56814" s="73"/>
      <c r="BY56814" s="74"/>
      <c r="BZ56814" s="74"/>
      <c r="CA56814" s="74"/>
      <c r="CF56814" s="79"/>
      <c r="CL56814" s="79"/>
    </row>
    <row r="56815" spans="30:90">
      <c r="AD56815" s="73"/>
      <c r="AE56815" s="74"/>
      <c r="AF56815" s="74"/>
      <c r="BX56815" s="73"/>
      <c r="BY56815" s="74"/>
      <c r="BZ56815" s="74"/>
      <c r="CA56815" s="74"/>
      <c r="CF56815" s="79"/>
      <c r="CL56815" s="79"/>
    </row>
    <row r="56816" spans="30:90">
      <c r="AD56816" s="73"/>
      <c r="AE56816" s="74"/>
      <c r="AF56816" s="74"/>
      <c r="BX56816" s="73"/>
      <c r="BY56816" s="74"/>
      <c r="BZ56816" s="74"/>
      <c r="CA56816" s="74"/>
      <c r="CF56816" s="79"/>
      <c r="CL56816" s="79"/>
    </row>
    <row r="56817" spans="30:90">
      <c r="AD56817" s="73"/>
      <c r="AE56817" s="74"/>
      <c r="AF56817" s="74"/>
      <c r="BX56817" s="73"/>
      <c r="BY56817" s="74"/>
      <c r="BZ56817" s="74"/>
      <c r="CA56817" s="74"/>
      <c r="CF56817" s="79"/>
      <c r="CL56817" s="79"/>
    </row>
    <row r="56818" spans="30:90">
      <c r="AD56818" s="73"/>
      <c r="AE56818" s="74"/>
      <c r="AF56818" s="74"/>
      <c r="BX56818" s="73"/>
      <c r="BY56818" s="74"/>
      <c r="BZ56818" s="74"/>
      <c r="CA56818" s="74"/>
      <c r="CF56818" s="79"/>
      <c r="CL56818" s="79"/>
    </row>
    <row r="56819" spans="30:90">
      <c r="AD56819" s="73"/>
      <c r="AE56819" s="74"/>
      <c r="AF56819" s="74"/>
      <c r="BX56819" s="73"/>
      <c r="BY56819" s="74"/>
      <c r="BZ56819" s="74"/>
      <c r="CA56819" s="74"/>
      <c r="CF56819" s="79"/>
      <c r="CL56819" s="79"/>
    </row>
    <row r="56820" spans="30:90">
      <c r="AD56820" s="73"/>
      <c r="AE56820" s="74"/>
      <c r="AF56820" s="74"/>
      <c r="BX56820" s="73"/>
      <c r="BY56820" s="74"/>
      <c r="BZ56820" s="74"/>
      <c r="CA56820" s="74"/>
      <c r="CF56820" s="79"/>
      <c r="CL56820" s="79"/>
    </row>
    <row r="56821" spans="30:90">
      <c r="AD56821" s="73"/>
      <c r="AE56821" s="74"/>
      <c r="AF56821" s="74"/>
      <c r="BX56821" s="73"/>
      <c r="BY56821" s="74"/>
      <c r="BZ56821" s="74"/>
      <c r="CA56821" s="74"/>
      <c r="CF56821" s="79"/>
      <c r="CL56821" s="79"/>
    </row>
    <row r="56822" spans="30:90">
      <c r="AD56822" s="73"/>
      <c r="AE56822" s="74"/>
      <c r="AF56822" s="74"/>
      <c r="BX56822" s="73"/>
      <c r="BY56822" s="74"/>
      <c r="BZ56822" s="74"/>
      <c r="CA56822" s="74"/>
      <c r="CF56822" s="79"/>
      <c r="CL56822" s="79"/>
    </row>
    <row r="56823" spans="30:90">
      <c r="AD56823" s="73"/>
      <c r="AE56823" s="74"/>
      <c r="AF56823" s="74"/>
      <c r="BX56823" s="73"/>
      <c r="BY56823" s="74"/>
      <c r="BZ56823" s="74"/>
      <c r="CA56823" s="74"/>
      <c r="CF56823" s="79"/>
      <c r="CL56823" s="79"/>
    </row>
    <row r="56824" spans="30:90">
      <c r="AD56824" s="73"/>
      <c r="AE56824" s="74"/>
      <c r="AF56824" s="74"/>
      <c r="BX56824" s="73"/>
      <c r="BY56824" s="74"/>
      <c r="BZ56824" s="74"/>
      <c r="CA56824" s="74"/>
      <c r="CF56824" s="79"/>
      <c r="CL56824" s="79"/>
    </row>
    <row r="56825" spans="30:90">
      <c r="AD56825" s="73"/>
      <c r="AE56825" s="74"/>
      <c r="AF56825" s="74"/>
      <c r="BX56825" s="73"/>
      <c r="BY56825" s="74"/>
      <c r="BZ56825" s="74"/>
      <c r="CA56825" s="74"/>
      <c r="CF56825" s="79"/>
      <c r="CL56825" s="79"/>
    </row>
    <row r="56826" spans="30:90">
      <c r="AD56826" s="73"/>
      <c r="AE56826" s="74"/>
      <c r="AF56826" s="74"/>
      <c r="BX56826" s="73"/>
      <c r="BY56826" s="74"/>
      <c r="BZ56826" s="74"/>
      <c r="CA56826" s="74"/>
      <c r="CF56826" s="79"/>
      <c r="CL56826" s="79"/>
    </row>
    <row r="56827" spans="30:90">
      <c r="AD56827" s="73"/>
      <c r="AE56827" s="74"/>
      <c r="AF56827" s="74"/>
      <c r="BX56827" s="73"/>
      <c r="BY56827" s="74"/>
      <c r="BZ56827" s="74"/>
      <c r="CA56827" s="74"/>
      <c r="CF56827" s="79"/>
      <c r="CL56827" s="79"/>
    </row>
    <row r="56828" spans="30:90">
      <c r="AD56828" s="73"/>
      <c r="AE56828" s="74"/>
      <c r="AF56828" s="74"/>
      <c r="BX56828" s="73"/>
      <c r="BY56828" s="74"/>
      <c r="BZ56828" s="74"/>
      <c r="CA56828" s="74"/>
      <c r="CF56828" s="79"/>
      <c r="CL56828" s="79"/>
    </row>
    <row r="56829" spans="30:90">
      <c r="AD56829" s="73"/>
      <c r="AE56829" s="74"/>
      <c r="AF56829" s="74"/>
      <c r="BX56829" s="73"/>
      <c r="BY56829" s="74"/>
      <c r="BZ56829" s="74"/>
      <c r="CA56829" s="74"/>
      <c r="CF56829" s="79"/>
      <c r="CL56829" s="79"/>
    </row>
    <row r="56830" spans="30:90">
      <c r="AD56830" s="73"/>
      <c r="AE56830" s="74"/>
      <c r="AF56830" s="74"/>
      <c r="BX56830" s="73"/>
      <c r="BY56830" s="74"/>
      <c r="BZ56830" s="74"/>
      <c r="CA56830" s="74"/>
      <c r="CF56830" s="79"/>
      <c r="CL56830" s="79"/>
    </row>
    <row r="56831" spans="30:90">
      <c r="AD56831" s="73"/>
      <c r="AE56831" s="74"/>
      <c r="AF56831" s="74"/>
      <c r="BX56831" s="73"/>
      <c r="BY56831" s="74"/>
      <c r="BZ56831" s="74"/>
      <c r="CA56831" s="74"/>
      <c r="CF56831" s="79"/>
      <c r="CL56831" s="79"/>
    </row>
    <row r="56832" spans="30:90">
      <c r="AD56832" s="73"/>
      <c r="AE56832" s="74"/>
      <c r="AF56832" s="74"/>
      <c r="BX56832" s="73"/>
      <c r="BY56832" s="74"/>
      <c r="BZ56832" s="74"/>
      <c r="CA56832" s="74"/>
      <c r="CF56832" s="79"/>
      <c r="CL56832" s="79"/>
    </row>
    <row r="56833" spans="30:90">
      <c r="AD56833" s="73"/>
      <c r="AE56833" s="74"/>
      <c r="AF56833" s="74"/>
      <c r="BX56833" s="73"/>
      <c r="BY56833" s="74"/>
      <c r="BZ56833" s="74"/>
      <c r="CA56833" s="74"/>
      <c r="CF56833" s="79"/>
      <c r="CL56833" s="79"/>
    </row>
    <row r="56834" spans="30:90">
      <c r="AD56834" s="73"/>
      <c r="AE56834" s="74"/>
      <c r="AF56834" s="74"/>
      <c r="BX56834" s="73"/>
      <c r="BY56834" s="74"/>
      <c r="BZ56834" s="74"/>
      <c r="CA56834" s="74"/>
      <c r="CF56834" s="79"/>
      <c r="CL56834" s="79"/>
    </row>
    <row r="56835" spans="30:90">
      <c r="AD56835" s="73"/>
      <c r="AE56835" s="74"/>
      <c r="AF56835" s="74"/>
      <c r="BX56835" s="73"/>
      <c r="BY56835" s="74"/>
      <c r="BZ56835" s="74"/>
      <c r="CA56835" s="74"/>
      <c r="CF56835" s="79"/>
      <c r="CL56835" s="79"/>
    </row>
    <row r="56836" spans="30:90">
      <c r="AD56836" s="73"/>
      <c r="AE56836" s="74"/>
      <c r="AF56836" s="74"/>
      <c r="BX56836" s="73"/>
      <c r="BY56836" s="74"/>
      <c r="BZ56836" s="74"/>
      <c r="CA56836" s="74"/>
      <c r="CF56836" s="79"/>
      <c r="CL56836" s="79"/>
    </row>
    <row r="56837" spans="30:90">
      <c r="AD56837" s="73"/>
      <c r="AE56837" s="74"/>
      <c r="AF56837" s="74"/>
      <c r="BX56837" s="73"/>
      <c r="BY56837" s="74"/>
      <c r="BZ56837" s="74"/>
      <c r="CA56837" s="74"/>
      <c r="CF56837" s="79"/>
      <c r="CL56837" s="79"/>
    </row>
    <row r="56838" spans="30:90">
      <c r="AD56838" s="73"/>
      <c r="AE56838" s="74"/>
      <c r="AF56838" s="74"/>
      <c r="BX56838" s="73"/>
      <c r="BY56838" s="74"/>
      <c r="BZ56838" s="74"/>
      <c r="CA56838" s="74"/>
      <c r="CF56838" s="79"/>
      <c r="CL56838" s="79"/>
    </row>
    <row r="56839" spans="30:90">
      <c r="AD56839" s="73"/>
      <c r="AE56839" s="74"/>
      <c r="AF56839" s="74"/>
      <c r="BX56839" s="73"/>
      <c r="BY56839" s="74"/>
      <c r="BZ56839" s="74"/>
      <c r="CA56839" s="74"/>
      <c r="CF56839" s="79"/>
      <c r="CL56839" s="79"/>
    </row>
    <row r="56840" spans="30:90">
      <c r="AD56840" s="73"/>
      <c r="AE56840" s="74"/>
      <c r="AF56840" s="74"/>
      <c r="BX56840" s="73"/>
      <c r="BY56840" s="74"/>
      <c r="BZ56840" s="74"/>
      <c r="CA56840" s="74"/>
      <c r="CF56840" s="79"/>
      <c r="CL56840" s="79"/>
    </row>
    <row r="56841" spans="30:90">
      <c r="AD56841" s="73"/>
      <c r="AE56841" s="74"/>
      <c r="AF56841" s="74"/>
      <c r="BX56841" s="73"/>
      <c r="BY56841" s="74"/>
      <c r="BZ56841" s="74"/>
      <c r="CA56841" s="74"/>
      <c r="CF56841" s="79"/>
      <c r="CL56841" s="79"/>
    </row>
    <row r="56842" spans="30:90">
      <c r="AD56842" s="73"/>
      <c r="AE56842" s="74"/>
      <c r="AF56842" s="74"/>
      <c r="BX56842" s="73"/>
      <c r="BY56842" s="74"/>
      <c r="BZ56842" s="74"/>
      <c r="CA56842" s="74"/>
      <c r="CF56842" s="79"/>
      <c r="CL56842" s="79"/>
    </row>
    <row r="56843" spans="30:90">
      <c r="AD56843" s="73"/>
      <c r="AE56843" s="74"/>
      <c r="AF56843" s="74"/>
      <c r="BX56843" s="73"/>
      <c r="BY56843" s="74"/>
      <c r="BZ56843" s="74"/>
      <c r="CA56843" s="74"/>
      <c r="CF56843" s="79"/>
      <c r="CL56843" s="79"/>
    </row>
    <row r="56844" spans="30:90">
      <c r="AD56844" s="73"/>
      <c r="AE56844" s="74"/>
      <c r="AF56844" s="74"/>
      <c r="BX56844" s="73"/>
      <c r="BY56844" s="74"/>
      <c r="BZ56844" s="74"/>
      <c r="CA56844" s="74"/>
      <c r="CF56844" s="79"/>
      <c r="CL56844" s="79"/>
    </row>
    <row r="56845" spans="30:90">
      <c r="AD56845" s="73"/>
      <c r="AE56845" s="74"/>
      <c r="AF56845" s="74"/>
      <c r="BX56845" s="73"/>
      <c r="BY56845" s="74"/>
      <c r="BZ56845" s="74"/>
      <c r="CA56845" s="74"/>
      <c r="CF56845" s="79"/>
      <c r="CL56845" s="79"/>
    </row>
    <row r="56846" spans="30:90">
      <c r="AD56846" s="73"/>
      <c r="AE56846" s="74"/>
      <c r="AF56846" s="74"/>
      <c r="BX56846" s="73"/>
      <c r="BY56846" s="74"/>
      <c r="BZ56846" s="74"/>
      <c r="CA56846" s="74"/>
      <c r="CF56846" s="79"/>
      <c r="CL56846" s="79"/>
    </row>
    <row r="56847" spans="30:90">
      <c r="AD56847" s="73"/>
      <c r="AE56847" s="74"/>
      <c r="AF56847" s="74"/>
      <c r="BX56847" s="73"/>
      <c r="BY56847" s="74"/>
      <c r="BZ56847" s="74"/>
      <c r="CA56847" s="74"/>
      <c r="CF56847" s="79"/>
      <c r="CL56847" s="79"/>
    </row>
    <row r="56848" spans="30:90">
      <c r="AD56848" s="73"/>
      <c r="AE56848" s="74"/>
      <c r="AF56848" s="74"/>
      <c r="BX56848" s="73"/>
      <c r="BY56848" s="74"/>
      <c r="BZ56848" s="74"/>
      <c r="CA56848" s="74"/>
      <c r="CF56848" s="79"/>
      <c r="CL56848" s="79"/>
    </row>
    <row r="56849" spans="30:90">
      <c r="AD56849" s="73"/>
      <c r="AE56849" s="74"/>
      <c r="AF56849" s="74"/>
      <c r="BX56849" s="73"/>
      <c r="BY56849" s="74"/>
      <c r="BZ56849" s="74"/>
      <c r="CA56849" s="74"/>
      <c r="CF56849" s="79"/>
      <c r="CL56849" s="79"/>
    </row>
    <row r="56850" spans="30:90">
      <c r="AD56850" s="73"/>
      <c r="AE56850" s="74"/>
      <c r="AF56850" s="74"/>
      <c r="BX56850" s="73"/>
      <c r="BY56850" s="74"/>
      <c r="BZ56850" s="74"/>
      <c r="CA56850" s="74"/>
      <c r="CF56850" s="79"/>
      <c r="CL56850" s="79"/>
    </row>
    <row r="56851" spans="30:90">
      <c r="AD56851" s="73"/>
      <c r="AE56851" s="74"/>
      <c r="AF56851" s="74"/>
      <c r="BX56851" s="73"/>
      <c r="BY56851" s="74"/>
      <c r="BZ56851" s="74"/>
      <c r="CA56851" s="74"/>
      <c r="CF56851" s="79"/>
      <c r="CL56851" s="79"/>
    </row>
    <row r="56852" spans="30:90">
      <c r="AD56852" s="73"/>
      <c r="AE56852" s="74"/>
      <c r="AF56852" s="74"/>
      <c r="BX56852" s="73"/>
      <c r="BY56852" s="74"/>
      <c r="BZ56852" s="74"/>
      <c r="CA56852" s="74"/>
      <c r="CF56852" s="79"/>
      <c r="CL56852" s="79"/>
    </row>
    <row r="56853" spans="30:90">
      <c r="AD56853" s="73"/>
      <c r="AE56853" s="74"/>
      <c r="AF56853" s="74"/>
      <c r="BX56853" s="73"/>
      <c r="BY56853" s="74"/>
      <c r="BZ56853" s="74"/>
      <c r="CA56853" s="74"/>
      <c r="CF56853" s="79"/>
      <c r="CL56853" s="79"/>
    </row>
    <row r="56854" spans="30:90">
      <c r="AD56854" s="73"/>
      <c r="AE56854" s="74"/>
      <c r="AF56854" s="74"/>
      <c r="BX56854" s="73"/>
      <c r="BY56854" s="74"/>
      <c r="BZ56854" s="74"/>
      <c r="CA56854" s="74"/>
      <c r="CF56854" s="79"/>
      <c r="CL56854" s="79"/>
    </row>
    <row r="56855" spans="30:90">
      <c r="AD56855" s="73"/>
      <c r="AE56855" s="74"/>
      <c r="AF56855" s="74"/>
      <c r="BX56855" s="73"/>
      <c r="BY56855" s="74"/>
      <c r="BZ56855" s="74"/>
      <c r="CA56855" s="74"/>
      <c r="CF56855" s="79"/>
      <c r="CL56855" s="79"/>
    </row>
    <row r="56856" spans="30:90">
      <c r="AD56856" s="73"/>
      <c r="AE56856" s="74"/>
      <c r="AF56856" s="74"/>
      <c r="BX56856" s="73"/>
      <c r="BY56856" s="74"/>
      <c r="BZ56856" s="74"/>
      <c r="CA56856" s="74"/>
      <c r="CF56856" s="79"/>
      <c r="CL56856" s="79"/>
    </row>
    <row r="56857" spans="30:90">
      <c r="AD56857" s="73"/>
      <c r="AE56857" s="74"/>
      <c r="AF56857" s="74"/>
      <c r="BX56857" s="73"/>
      <c r="BY56857" s="74"/>
      <c r="BZ56857" s="74"/>
      <c r="CA56857" s="74"/>
      <c r="CF56857" s="79"/>
      <c r="CL56857" s="79"/>
    </row>
    <row r="56858" spans="30:90">
      <c r="AD56858" s="73"/>
      <c r="AE56858" s="74"/>
      <c r="AF56858" s="74"/>
      <c r="BX56858" s="73"/>
      <c r="BY56858" s="74"/>
      <c r="BZ56858" s="74"/>
      <c r="CA56858" s="74"/>
      <c r="CF56858" s="79"/>
      <c r="CL56858" s="79"/>
    </row>
    <row r="56859" spans="30:90">
      <c r="AD56859" s="73"/>
      <c r="AE56859" s="74"/>
      <c r="AF56859" s="74"/>
      <c r="BX56859" s="73"/>
      <c r="BY56859" s="74"/>
      <c r="BZ56859" s="74"/>
      <c r="CA56859" s="74"/>
      <c r="CF56859" s="79"/>
      <c r="CL56859" s="79"/>
    </row>
    <row r="56860" spans="30:90">
      <c r="AD56860" s="73"/>
      <c r="AE56860" s="74"/>
      <c r="AF56860" s="74"/>
      <c r="BX56860" s="73"/>
      <c r="BY56860" s="74"/>
      <c r="BZ56860" s="74"/>
      <c r="CA56860" s="74"/>
      <c r="CF56860" s="79"/>
      <c r="CL56860" s="79"/>
    </row>
    <row r="56861" spans="30:90">
      <c r="AD56861" s="73"/>
      <c r="AE56861" s="74"/>
      <c r="AF56861" s="74"/>
      <c r="BX56861" s="73"/>
      <c r="BY56861" s="74"/>
      <c r="BZ56861" s="74"/>
      <c r="CA56861" s="74"/>
      <c r="CF56861" s="79"/>
      <c r="CL56861" s="79"/>
    </row>
    <row r="56862" spans="30:90">
      <c r="AD56862" s="73"/>
      <c r="AE56862" s="74"/>
      <c r="AF56862" s="74"/>
      <c r="BX56862" s="73"/>
      <c r="BY56862" s="74"/>
      <c r="BZ56862" s="74"/>
      <c r="CA56862" s="74"/>
      <c r="CF56862" s="79"/>
      <c r="CL56862" s="79"/>
    </row>
    <row r="56863" spans="30:90">
      <c r="AD56863" s="73"/>
      <c r="AE56863" s="74"/>
      <c r="AF56863" s="74"/>
      <c r="BX56863" s="73"/>
      <c r="BY56863" s="74"/>
      <c r="BZ56863" s="74"/>
      <c r="CA56863" s="74"/>
      <c r="CF56863" s="79"/>
      <c r="CL56863" s="79"/>
    </row>
    <row r="56864" spans="30:90">
      <c r="AD56864" s="73"/>
      <c r="AE56864" s="74"/>
      <c r="AF56864" s="74"/>
      <c r="BX56864" s="73"/>
      <c r="BY56864" s="74"/>
      <c r="BZ56864" s="74"/>
      <c r="CA56864" s="74"/>
      <c r="CF56864" s="79"/>
      <c r="CL56864" s="79"/>
    </row>
    <row r="56865" spans="30:90">
      <c r="AD56865" s="73"/>
      <c r="AE56865" s="74"/>
      <c r="AF56865" s="74"/>
      <c r="BX56865" s="73"/>
      <c r="BY56865" s="74"/>
      <c r="BZ56865" s="74"/>
      <c r="CA56865" s="74"/>
      <c r="CF56865" s="79"/>
      <c r="CL56865" s="79"/>
    </row>
    <row r="56866" spans="30:90">
      <c r="AD56866" s="73"/>
      <c r="AE56866" s="74"/>
      <c r="AF56866" s="74"/>
      <c r="BX56866" s="73"/>
      <c r="BY56866" s="74"/>
      <c r="BZ56866" s="74"/>
      <c r="CA56866" s="74"/>
      <c r="CF56866" s="79"/>
      <c r="CL56866" s="79"/>
    </row>
    <row r="56867" spans="30:90">
      <c r="AD56867" s="73"/>
      <c r="AE56867" s="74"/>
      <c r="AF56867" s="74"/>
      <c r="BX56867" s="73"/>
      <c r="BY56867" s="74"/>
      <c r="BZ56867" s="74"/>
      <c r="CA56867" s="74"/>
      <c r="CF56867" s="79"/>
      <c r="CL56867" s="79"/>
    </row>
    <row r="56868" spans="30:90">
      <c r="AD56868" s="73"/>
      <c r="AE56868" s="74"/>
      <c r="AF56868" s="74"/>
      <c r="BX56868" s="73"/>
      <c r="BY56868" s="74"/>
      <c r="BZ56868" s="74"/>
      <c r="CA56868" s="74"/>
      <c r="CF56868" s="79"/>
      <c r="CL56868" s="79"/>
    </row>
    <row r="56869" spans="30:90">
      <c r="AD56869" s="73"/>
      <c r="AE56869" s="74"/>
      <c r="AF56869" s="74"/>
      <c r="BX56869" s="73"/>
      <c r="BY56869" s="74"/>
      <c r="BZ56869" s="74"/>
      <c r="CA56869" s="74"/>
      <c r="CF56869" s="79"/>
      <c r="CL56869" s="79"/>
    </row>
    <row r="56870" spans="30:90">
      <c r="AD56870" s="73"/>
      <c r="AE56870" s="74"/>
      <c r="AF56870" s="74"/>
      <c r="BX56870" s="73"/>
      <c r="BY56870" s="74"/>
      <c r="BZ56870" s="74"/>
      <c r="CA56870" s="74"/>
      <c r="CF56870" s="79"/>
      <c r="CL56870" s="79"/>
    </row>
    <row r="56871" spans="30:90">
      <c r="AD56871" s="73"/>
      <c r="AE56871" s="74"/>
      <c r="AF56871" s="74"/>
      <c r="BX56871" s="73"/>
      <c r="BY56871" s="74"/>
      <c r="BZ56871" s="74"/>
      <c r="CA56871" s="74"/>
      <c r="CF56871" s="79"/>
      <c r="CL56871" s="79"/>
    </row>
    <row r="56872" spans="30:90">
      <c r="AD56872" s="73"/>
      <c r="AE56872" s="74"/>
      <c r="AF56872" s="74"/>
      <c r="BX56872" s="73"/>
      <c r="BY56872" s="74"/>
      <c r="BZ56872" s="74"/>
      <c r="CA56872" s="74"/>
      <c r="CF56872" s="79"/>
      <c r="CL56872" s="79"/>
    </row>
    <row r="56873" spans="30:90">
      <c r="AD56873" s="73"/>
      <c r="AE56873" s="74"/>
      <c r="AF56873" s="74"/>
      <c r="BX56873" s="73"/>
      <c r="BY56873" s="74"/>
      <c r="BZ56873" s="74"/>
      <c r="CA56873" s="74"/>
      <c r="CF56873" s="79"/>
      <c r="CL56873" s="79"/>
    </row>
    <row r="56874" spans="30:90">
      <c r="AD56874" s="73"/>
      <c r="AE56874" s="74"/>
      <c r="AF56874" s="74"/>
      <c r="BX56874" s="73"/>
      <c r="BY56874" s="74"/>
      <c r="BZ56874" s="74"/>
      <c r="CA56874" s="74"/>
      <c r="CF56874" s="79"/>
      <c r="CL56874" s="79"/>
    </row>
    <row r="56875" spans="30:90">
      <c r="AD56875" s="73"/>
      <c r="AE56875" s="74"/>
      <c r="AF56875" s="74"/>
      <c r="BX56875" s="73"/>
      <c r="BY56875" s="74"/>
      <c r="BZ56875" s="74"/>
      <c r="CA56875" s="74"/>
      <c r="CF56875" s="79"/>
      <c r="CL56875" s="79"/>
    </row>
    <row r="56876" spans="30:90">
      <c r="AD56876" s="73"/>
      <c r="AE56876" s="74"/>
      <c r="AF56876" s="74"/>
      <c r="BX56876" s="73"/>
      <c r="BY56876" s="74"/>
      <c r="BZ56876" s="74"/>
      <c r="CA56876" s="74"/>
      <c r="CF56876" s="79"/>
      <c r="CL56876" s="79"/>
    </row>
    <row r="56877" spans="30:90">
      <c r="AD56877" s="73"/>
      <c r="AE56877" s="74"/>
      <c r="AF56877" s="74"/>
      <c r="BX56877" s="73"/>
      <c r="BY56877" s="74"/>
      <c r="BZ56877" s="74"/>
      <c r="CA56877" s="74"/>
      <c r="CF56877" s="79"/>
      <c r="CL56877" s="79"/>
    </row>
    <row r="56878" spans="30:90">
      <c r="AD56878" s="73"/>
      <c r="AE56878" s="74"/>
      <c r="AF56878" s="74"/>
      <c r="BX56878" s="73"/>
      <c r="BY56878" s="74"/>
      <c r="BZ56878" s="74"/>
      <c r="CA56878" s="74"/>
      <c r="CF56878" s="79"/>
      <c r="CL56878" s="79"/>
    </row>
    <row r="56879" spans="30:90">
      <c r="AD56879" s="73"/>
      <c r="AE56879" s="74"/>
      <c r="AF56879" s="74"/>
      <c r="BX56879" s="73"/>
      <c r="BY56879" s="74"/>
      <c r="BZ56879" s="74"/>
      <c r="CA56879" s="74"/>
      <c r="CF56879" s="79"/>
      <c r="CL56879" s="79"/>
    </row>
    <row r="56880" spans="30:90">
      <c r="AD56880" s="73"/>
      <c r="AE56880" s="74"/>
      <c r="AF56880" s="74"/>
      <c r="BX56880" s="73"/>
      <c r="BY56880" s="74"/>
      <c r="BZ56880" s="74"/>
      <c r="CA56880" s="74"/>
      <c r="CF56880" s="79"/>
      <c r="CL56880" s="79"/>
    </row>
    <row r="56881" spans="30:90">
      <c r="AD56881" s="73"/>
      <c r="AE56881" s="74"/>
      <c r="AF56881" s="74"/>
      <c r="BX56881" s="73"/>
      <c r="BY56881" s="74"/>
      <c r="BZ56881" s="74"/>
      <c r="CA56881" s="74"/>
      <c r="CF56881" s="79"/>
      <c r="CL56881" s="79"/>
    </row>
    <row r="56882" spans="30:90">
      <c r="AD56882" s="73"/>
      <c r="AE56882" s="74"/>
      <c r="AF56882" s="74"/>
      <c r="BX56882" s="73"/>
      <c r="BY56882" s="74"/>
      <c r="BZ56882" s="74"/>
      <c r="CA56882" s="74"/>
      <c r="CF56882" s="79"/>
      <c r="CL56882" s="79"/>
    </row>
    <row r="56883" spans="30:90">
      <c r="AD56883" s="73"/>
      <c r="AE56883" s="74"/>
      <c r="AF56883" s="74"/>
      <c r="BX56883" s="73"/>
      <c r="BY56883" s="74"/>
      <c r="BZ56883" s="74"/>
      <c r="CA56883" s="74"/>
      <c r="CF56883" s="79"/>
      <c r="CL56883" s="79"/>
    </row>
    <row r="56884" spans="30:90">
      <c r="AD56884" s="73"/>
      <c r="AE56884" s="74"/>
      <c r="AF56884" s="74"/>
      <c r="BX56884" s="73"/>
      <c r="BY56884" s="74"/>
      <c r="BZ56884" s="74"/>
      <c r="CA56884" s="74"/>
      <c r="CF56884" s="79"/>
      <c r="CL56884" s="79"/>
    </row>
    <row r="56885" spans="30:90">
      <c r="AD56885" s="73"/>
      <c r="AE56885" s="74"/>
      <c r="AF56885" s="74"/>
      <c r="BX56885" s="73"/>
      <c r="BY56885" s="74"/>
      <c r="BZ56885" s="74"/>
      <c r="CA56885" s="74"/>
      <c r="CF56885" s="79"/>
      <c r="CL56885" s="79"/>
    </row>
    <row r="56886" spans="30:90">
      <c r="AD56886" s="73"/>
      <c r="AE56886" s="74"/>
      <c r="AF56886" s="74"/>
      <c r="BX56886" s="73"/>
      <c r="BY56886" s="74"/>
      <c r="BZ56886" s="74"/>
      <c r="CA56886" s="74"/>
      <c r="CF56886" s="79"/>
      <c r="CL56886" s="79"/>
    </row>
    <row r="56887" spans="30:90">
      <c r="AD56887" s="73"/>
      <c r="AE56887" s="74"/>
      <c r="AF56887" s="74"/>
      <c r="BX56887" s="73"/>
      <c r="BY56887" s="74"/>
      <c r="BZ56887" s="74"/>
      <c r="CA56887" s="74"/>
      <c r="CF56887" s="79"/>
      <c r="CL56887" s="79"/>
    </row>
    <row r="56888" spans="30:90">
      <c r="AD56888" s="73"/>
      <c r="AE56888" s="74"/>
      <c r="AF56888" s="74"/>
      <c r="BX56888" s="73"/>
      <c r="BY56888" s="74"/>
      <c r="BZ56888" s="74"/>
      <c r="CA56888" s="74"/>
      <c r="CF56888" s="79"/>
      <c r="CL56888" s="79"/>
    </row>
    <row r="56889" spans="30:90">
      <c r="AD56889" s="73"/>
      <c r="AE56889" s="74"/>
      <c r="AF56889" s="74"/>
      <c r="BX56889" s="73"/>
      <c r="BY56889" s="74"/>
      <c r="BZ56889" s="74"/>
      <c r="CA56889" s="74"/>
      <c r="CF56889" s="79"/>
      <c r="CL56889" s="79"/>
    </row>
    <row r="56890" spans="30:90">
      <c r="AD56890" s="73"/>
      <c r="AE56890" s="74"/>
      <c r="AF56890" s="74"/>
      <c r="BX56890" s="73"/>
      <c r="BY56890" s="74"/>
      <c r="BZ56890" s="74"/>
      <c r="CA56890" s="74"/>
      <c r="CF56890" s="79"/>
      <c r="CL56890" s="79"/>
    </row>
    <row r="56891" spans="30:90">
      <c r="AD56891" s="73"/>
      <c r="AE56891" s="74"/>
      <c r="AF56891" s="74"/>
      <c r="BX56891" s="73"/>
      <c r="BY56891" s="74"/>
      <c r="BZ56891" s="74"/>
      <c r="CA56891" s="74"/>
      <c r="CF56891" s="79"/>
      <c r="CL56891" s="79"/>
    </row>
    <row r="56892" spans="30:90">
      <c r="AD56892" s="73"/>
      <c r="AE56892" s="74"/>
      <c r="AF56892" s="74"/>
      <c r="BX56892" s="73"/>
      <c r="BY56892" s="74"/>
      <c r="BZ56892" s="74"/>
      <c r="CA56892" s="74"/>
      <c r="CF56892" s="79"/>
      <c r="CL56892" s="79"/>
    </row>
    <row r="56893" spans="30:90">
      <c r="AD56893" s="73"/>
      <c r="AE56893" s="74"/>
      <c r="AF56893" s="74"/>
      <c r="BX56893" s="73"/>
      <c r="BY56893" s="74"/>
      <c r="BZ56893" s="74"/>
      <c r="CA56893" s="74"/>
      <c r="CF56893" s="79"/>
      <c r="CL56893" s="79"/>
    </row>
    <row r="56894" spans="30:90">
      <c r="AD56894" s="73"/>
      <c r="AE56894" s="74"/>
      <c r="AF56894" s="74"/>
      <c r="BX56894" s="73"/>
      <c r="BY56894" s="74"/>
      <c r="BZ56894" s="74"/>
      <c r="CA56894" s="74"/>
      <c r="CF56894" s="79"/>
      <c r="CL56894" s="79"/>
    </row>
    <row r="56895" spans="30:90">
      <c r="AD56895" s="73"/>
      <c r="AE56895" s="74"/>
      <c r="AF56895" s="74"/>
      <c r="BX56895" s="73"/>
      <c r="BY56895" s="74"/>
      <c r="BZ56895" s="74"/>
      <c r="CA56895" s="74"/>
      <c r="CF56895" s="79"/>
      <c r="CL56895" s="79"/>
    </row>
    <row r="56896" spans="30:90">
      <c r="AD56896" s="73"/>
      <c r="AE56896" s="74"/>
      <c r="AF56896" s="74"/>
      <c r="BX56896" s="73"/>
      <c r="BY56896" s="74"/>
      <c r="BZ56896" s="74"/>
      <c r="CA56896" s="74"/>
      <c r="CF56896" s="79"/>
      <c r="CL56896" s="79"/>
    </row>
    <row r="56897" spans="30:90">
      <c r="AD56897" s="73"/>
      <c r="AE56897" s="74"/>
      <c r="AF56897" s="74"/>
      <c r="BX56897" s="73"/>
      <c r="BY56897" s="74"/>
      <c r="BZ56897" s="74"/>
      <c r="CA56897" s="74"/>
      <c r="CF56897" s="79"/>
      <c r="CL56897" s="79"/>
    </row>
    <row r="56898" spans="30:90">
      <c r="AD56898" s="73"/>
      <c r="AE56898" s="74"/>
      <c r="AF56898" s="74"/>
      <c r="BX56898" s="73"/>
      <c r="BY56898" s="74"/>
      <c r="BZ56898" s="74"/>
      <c r="CA56898" s="74"/>
      <c r="CF56898" s="79"/>
      <c r="CL56898" s="79"/>
    </row>
    <row r="56899" spans="30:90">
      <c r="AD56899" s="73"/>
      <c r="AE56899" s="74"/>
      <c r="AF56899" s="74"/>
      <c r="BX56899" s="73"/>
      <c r="BY56899" s="74"/>
      <c r="BZ56899" s="74"/>
      <c r="CA56899" s="74"/>
      <c r="CF56899" s="79"/>
      <c r="CL56899" s="79"/>
    </row>
    <row r="56900" spans="30:90">
      <c r="AD56900" s="73"/>
      <c r="AE56900" s="74"/>
      <c r="AF56900" s="74"/>
      <c r="BX56900" s="73"/>
      <c r="BY56900" s="74"/>
      <c r="BZ56900" s="74"/>
      <c r="CA56900" s="74"/>
      <c r="CF56900" s="79"/>
      <c r="CL56900" s="79"/>
    </row>
    <row r="56901" spans="30:90">
      <c r="AD56901" s="73"/>
      <c r="AE56901" s="74"/>
      <c r="AF56901" s="74"/>
      <c r="BX56901" s="73"/>
      <c r="BY56901" s="74"/>
      <c r="BZ56901" s="74"/>
      <c r="CA56901" s="74"/>
      <c r="CF56901" s="79"/>
      <c r="CL56901" s="79"/>
    </row>
    <row r="56902" spans="30:90">
      <c r="AD56902" s="73"/>
      <c r="AE56902" s="74"/>
      <c r="AF56902" s="74"/>
      <c r="BX56902" s="73"/>
      <c r="BY56902" s="74"/>
      <c r="BZ56902" s="74"/>
      <c r="CA56902" s="74"/>
      <c r="CF56902" s="79"/>
      <c r="CL56902" s="79"/>
    </row>
    <row r="56903" spans="30:90">
      <c r="AD56903" s="73"/>
      <c r="AE56903" s="74"/>
      <c r="AF56903" s="74"/>
      <c r="BX56903" s="73"/>
      <c r="BY56903" s="74"/>
      <c r="BZ56903" s="74"/>
      <c r="CA56903" s="74"/>
      <c r="CF56903" s="79"/>
      <c r="CL56903" s="79"/>
    </row>
    <row r="56904" spans="30:90">
      <c r="AD56904" s="73"/>
      <c r="AE56904" s="74"/>
      <c r="AF56904" s="74"/>
      <c r="BX56904" s="73"/>
      <c r="BY56904" s="74"/>
      <c r="BZ56904" s="74"/>
      <c r="CA56904" s="74"/>
      <c r="CF56904" s="79"/>
      <c r="CL56904" s="79"/>
    </row>
    <row r="56905" spans="30:90">
      <c r="AD56905" s="73"/>
      <c r="AE56905" s="74"/>
      <c r="AF56905" s="74"/>
      <c r="BX56905" s="73"/>
      <c r="BY56905" s="74"/>
      <c r="BZ56905" s="74"/>
      <c r="CA56905" s="74"/>
      <c r="CF56905" s="79"/>
      <c r="CL56905" s="79"/>
    </row>
    <row r="56906" spans="30:90">
      <c r="AD56906" s="73"/>
      <c r="AE56906" s="74"/>
      <c r="AF56906" s="74"/>
      <c r="BX56906" s="73"/>
      <c r="BY56906" s="74"/>
      <c r="BZ56906" s="74"/>
      <c r="CA56906" s="74"/>
      <c r="CF56906" s="79"/>
      <c r="CL56906" s="79"/>
    </row>
    <row r="56907" spans="30:90">
      <c r="AD56907" s="73"/>
      <c r="AE56907" s="74"/>
      <c r="AF56907" s="74"/>
      <c r="BX56907" s="73"/>
      <c r="BY56907" s="74"/>
      <c r="BZ56907" s="74"/>
      <c r="CA56907" s="74"/>
      <c r="CF56907" s="79"/>
      <c r="CL56907" s="79"/>
    </row>
    <row r="56908" spans="30:90">
      <c r="AD56908" s="73"/>
      <c r="AE56908" s="74"/>
      <c r="AF56908" s="74"/>
      <c r="BX56908" s="73"/>
      <c r="BY56908" s="74"/>
      <c r="BZ56908" s="74"/>
      <c r="CA56908" s="74"/>
      <c r="CF56908" s="79"/>
      <c r="CL56908" s="79"/>
    </row>
    <row r="56909" spans="30:90">
      <c r="AD56909" s="73"/>
      <c r="AE56909" s="74"/>
      <c r="AF56909" s="74"/>
      <c r="BX56909" s="73"/>
      <c r="BY56909" s="74"/>
      <c r="BZ56909" s="74"/>
      <c r="CA56909" s="74"/>
      <c r="CF56909" s="79"/>
      <c r="CL56909" s="79"/>
    </row>
    <row r="56910" spans="30:90">
      <c r="AD56910" s="73"/>
      <c r="AE56910" s="74"/>
      <c r="AF56910" s="74"/>
      <c r="BX56910" s="73"/>
      <c r="BY56910" s="74"/>
      <c r="BZ56910" s="74"/>
      <c r="CA56910" s="74"/>
      <c r="CF56910" s="79"/>
      <c r="CL56910" s="79"/>
    </row>
    <row r="56911" spans="30:90">
      <c r="AD56911" s="73"/>
      <c r="AE56911" s="74"/>
      <c r="AF56911" s="74"/>
      <c r="BX56911" s="73"/>
      <c r="BY56911" s="74"/>
      <c r="BZ56911" s="74"/>
      <c r="CA56911" s="74"/>
      <c r="CF56911" s="79"/>
      <c r="CL56911" s="79"/>
    </row>
    <row r="56912" spans="30:90">
      <c r="AD56912" s="73"/>
      <c r="AE56912" s="74"/>
      <c r="AF56912" s="74"/>
      <c r="BX56912" s="73"/>
      <c r="BY56912" s="74"/>
      <c r="BZ56912" s="74"/>
      <c r="CA56912" s="74"/>
      <c r="CF56912" s="79"/>
      <c r="CL56912" s="79"/>
    </row>
    <row r="56913" spans="30:90">
      <c r="AD56913" s="73"/>
      <c r="AE56913" s="74"/>
      <c r="AF56913" s="74"/>
      <c r="BX56913" s="73"/>
      <c r="BY56913" s="74"/>
      <c r="BZ56913" s="74"/>
      <c r="CA56913" s="74"/>
      <c r="CF56913" s="79"/>
      <c r="CL56913" s="79"/>
    </row>
    <row r="56914" spans="30:90">
      <c r="AD56914" s="73"/>
      <c r="AE56914" s="74"/>
      <c r="AF56914" s="74"/>
      <c r="BX56914" s="73"/>
      <c r="BY56914" s="74"/>
      <c r="BZ56914" s="74"/>
      <c r="CA56914" s="74"/>
      <c r="CF56914" s="79"/>
      <c r="CL56914" s="79"/>
    </row>
    <row r="56915" spans="30:90">
      <c r="AD56915" s="73"/>
      <c r="AE56915" s="74"/>
      <c r="AF56915" s="74"/>
      <c r="BX56915" s="73"/>
      <c r="BY56915" s="74"/>
      <c r="BZ56915" s="74"/>
      <c r="CA56915" s="74"/>
      <c r="CF56915" s="79"/>
      <c r="CL56915" s="79"/>
    </row>
    <row r="56916" spans="30:90">
      <c r="AD56916" s="73"/>
      <c r="AE56916" s="74"/>
      <c r="AF56916" s="74"/>
      <c r="BX56916" s="73"/>
      <c r="BY56916" s="74"/>
      <c r="BZ56916" s="74"/>
      <c r="CA56916" s="74"/>
      <c r="CF56916" s="79"/>
      <c r="CL56916" s="79"/>
    </row>
    <row r="56917" spans="30:90">
      <c r="AD56917" s="73"/>
      <c r="AE56917" s="74"/>
      <c r="AF56917" s="74"/>
      <c r="BX56917" s="73"/>
      <c r="BY56917" s="74"/>
      <c r="BZ56917" s="74"/>
      <c r="CA56917" s="74"/>
      <c r="CF56917" s="79"/>
      <c r="CL56917" s="79"/>
    </row>
    <row r="56918" spans="30:90">
      <c r="AD56918" s="73"/>
      <c r="AE56918" s="74"/>
      <c r="AF56918" s="74"/>
      <c r="BX56918" s="73"/>
      <c r="BY56918" s="74"/>
      <c r="BZ56918" s="74"/>
      <c r="CA56918" s="74"/>
      <c r="CF56918" s="79"/>
      <c r="CL56918" s="79"/>
    </row>
    <row r="56919" spans="30:90">
      <c r="AD56919" s="73"/>
      <c r="AE56919" s="74"/>
      <c r="AF56919" s="74"/>
      <c r="BX56919" s="73"/>
      <c r="BY56919" s="74"/>
      <c r="BZ56919" s="74"/>
      <c r="CA56919" s="74"/>
      <c r="CF56919" s="79"/>
      <c r="CL56919" s="79"/>
    </row>
    <row r="56920" spans="30:90">
      <c r="AD56920" s="73"/>
      <c r="AE56920" s="74"/>
      <c r="AF56920" s="74"/>
      <c r="BX56920" s="73"/>
      <c r="BY56920" s="74"/>
      <c r="BZ56920" s="74"/>
      <c r="CA56920" s="74"/>
      <c r="CF56920" s="79"/>
      <c r="CL56920" s="79"/>
    </row>
    <row r="56921" spans="30:90">
      <c r="AD56921" s="73"/>
      <c r="AE56921" s="74"/>
      <c r="AF56921" s="74"/>
      <c r="BX56921" s="73"/>
      <c r="BY56921" s="74"/>
      <c r="BZ56921" s="74"/>
      <c r="CA56921" s="74"/>
      <c r="CF56921" s="79"/>
      <c r="CL56921" s="79"/>
    </row>
    <row r="56922" spans="30:90">
      <c r="AD56922" s="73"/>
      <c r="AE56922" s="74"/>
      <c r="AF56922" s="74"/>
      <c r="BX56922" s="73"/>
      <c r="BY56922" s="74"/>
      <c r="BZ56922" s="74"/>
      <c r="CA56922" s="74"/>
      <c r="CF56922" s="79"/>
      <c r="CL56922" s="79"/>
    </row>
    <row r="56923" spans="30:90">
      <c r="AD56923" s="73"/>
      <c r="AE56923" s="74"/>
      <c r="AF56923" s="74"/>
      <c r="BX56923" s="73"/>
      <c r="BY56923" s="74"/>
      <c r="BZ56923" s="74"/>
      <c r="CA56923" s="74"/>
      <c r="CF56923" s="79"/>
      <c r="CL56923" s="79"/>
    </row>
    <row r="56924" spans="30:90">
      <c r="AD56924" s="73"/>
      <c r="AE56924" s="74"/>
      <c r="AF56924" s="74"/>
      <c r="BX56924" s="73"/>
      <c r="BY56924" s="74"/>
      <c r="BZ56924" s="74"/>
      <c r="CA56924" s="74"/>
      <c r="CF56924" s="79"/>
      <c r="CL56924" s="79"/>
    </row>
    <row r="56925" spans="30:90">
      <c r="AD56925" s="73"/>
      <c r="AE56925" s="74"/>
      <c r="AF56925" s="74"/>
      <c r="BX56925" s="73"/>
      <c r="BY56925" s="74"/>
      <c r="BZ56925" s="74"/>
      <c r="CA56925" s="74"/>
      <c r="CF56925" s="79"/>
      <c r="CL56925" s="79"/>
    </row>
    <row r="56926" spans="30:90">
      <c r="AD56926" s="73"/>
      <c r="AE56926" s="74"/>
      <c r="AF56926" s="74"/>
      <c r="BX56926" s="73"/>
      <c r="BY56926" s="74"/>
      <c r="BZ56926" s="74"/>
      <c r="CA56926" s="74"/>
      <c r="CF56926" s="79"/>
      <c r="CL56926" s="79"/>
    </row>
    <row r="56927" spans="30:90">
      <c r="AD56927" s="73"/>
      <c r="AE56927" s="74"/>
      <c r="AF56927" s="74"/>
      <c r="BX56927" s="73"/>
      <c r="BY56927" s="74"/>
      <c r="BZ56927" s="74"/>
      <c r="CA56927" s="74"/>
      <c r="CF56927" s="79"/>
      <c r="CL56927" s="79"/>
    </row>
    <row r="56928" spans="30:90">
      <c r="AD56928" s="73"/>
      <c r="AE56928" s="74"/>
      <c r="AF56928" s="74"/>
      <c r="BX56928" s="73"/>
      <c r="BY56928" s="74"/>
      <c r="BZ56928" s="74"/>
      <c r="CA56928" s="74"/>
      <c r="CF56928" s="79"/>
      <c r="CL56928" s="79"/>
    </row>
    <row r="56929" spans="30:90">
      <c r="AD56929" s="73"/>
      <c r="AE56929" s="74"/>
      <c r="AF56929" s="74"/>
      <c r="BX56929" s="73"/>
      <c r="BY56929" s="74"/>
      <c r="BZ56929" s="74"/>
      <c r="CA56929" s="74"/>
      <c r="CF56929" s="79"/>
      <c r="CL56929" s="79"/>
    </row>
    <row r="56930" spans="30:90">
      <c r="AD56930" s="73"/>
      <c r="AE56930" s="74"/>
      <c r="AF56930" s="74"/>
      <c r="BX56930" s="73"/>
      <c r="BY56930" s="74"/>
      <c r="BZ56930" s="74"/>
      <c r="CA56930" s="74"/>
      <c r="CF56930" s="79"/>
      <c r="CL56930" s="79"/>
    </row>
    <row r="56931" spans="30:90">
      <c r="AD56931" s="73"/>
      <c r="AE56931" s="74"/>
      <c r="AF56931" s="74"/>
      <c r="BX56931" s="73"/>
      <c r="BY56931" s="74"/>
      <c r="BZ56931" s="74"/>
      <c r="CA56931" s="74"/>
      <c r="CF56931" s="79"/>
      <c r="CL56931" s="79"/>
    </row>
    <row r="56932" spans="30:90">
      <c r="AD56932" s="73"/>
      <c r="AE56932" s="74"/>
      <c r="AF56932" s="74"/>
      <c r="BX56932" s="73"/>
      <c r="BY56932" s="74"/>
      <c r="BZ56932" s="74"/>
      <c r="CA56932" s="74"/>
      <c r="CF56932" s="79"/>
      <c r="CL56932" s="79"/>
    </row>
    <row r="56933" spans="30:90">
      <c r="AD56933" s="73"/>
      <c r="AE56933" s="74"/>
      <c r="AF56933" s="74"/>
      <c r="BX56933" s="73"/>
      <c r="BY56933" s="74"/>
      <c r="BZ56933" s="74"/>
      <c r="CA56933" s="74"/>
      <c r="CF56933" s="79"/>
      <c r="CL56933" s="79"/>
    </row>
    <row r="56934" spans="30:90">
      <c r="AD56934" s="73"/>
      <c r="AE56934" s="74"/>
      <c r="AF56934" s="74"/>
      <c r="BX56934" s="73"/>
      <c r="BY56934" s="74"/>
      <c r="BZ56934" s="74"/>
      <c r="CA56934" s="74"/>
      <c r="CF56934" s="79"/>
      <c r="CL56934" s="79"/>
    </row>
    <row r="56935" spans="30:90">
      <c r="AD56935" s="73"/>
      <c r="AE56935" s="74"/>
      <c r="AF56935" s="74"/>
      <c r="BX56935" s="73"/>
      <c r="BY56935" s="74"/>
      <c r="BZ56935" s="74"/>
      <c r="CA56935" s="74"/>
      <c r="CF56935" s="79"/>
      <c r="CL56935" s="79"/>
    </row>
    <row r="56936" spans="30:90">
      <c r="AD56936" s="73"/>
      <c r="AE56936" s="74"/>
      <c r="AF56936" s="74"/>
      <c r="BX56936" s="73"/>
      <c r="BY56936" s="74"/>
      <c r="BZ56936" s="74"/>
      <c r="CA56936" s="74"/>
      <c r="CF56936" s="79"/>
      <c r="CL56936" s="79"/>
    </row>
    <row r="56937" spans="30:90">
      <c r="AD56937" s="73"/>
      <c r="AE56937" s="74"/>
      <c r="AF56937" s="74"/>
      <c r="BX56937" s="73"/>
      <c r="BY56937" s="74"/>
      <c r="BZ56937" s="74"/>
      <c r="CA56937" s="74"/>
      <c r="CF56937" s="79"/>
      <c r="CL56937" s="79"/>
    </row>
    <row r="56938" spans="30:90">
      <c r="AD56938" s="73"/>
      <c r="AE56938" s="74"/>
      <c r="AF56938" s="74"/>
      <c r="BX56938" s="73"/>
      <c r="BY56938" s="74"/>
      <c r="BZ56938" s="74"/>
      <c r="CA56938" s="74"/>
      <c r="CF56938" s="79"/>
      <c r="CL56938" s="79"/>
    </row>
    <row r="56939" spans="30:90">
      <c r="AD56939" s="73"/>
      <c r="AE56939" s="74"/>
      <c r="AF56939" s="74"/>
      <c r="BX56939" s="73"/>
      <c r="BY56939" s="74"/>
      <c r="BZ56939" s="74"/>
      <c r="CA56939" s="74"/>
      <c r="CF56939" s="79"/>
      <c r="CL56939" s="79"/>
    </row>
    <row r="56940" spans="30:90">
      <c r="AD56940" s="73"/>
      <c r="AE56940" s="74"/>
      <c r="AF56940" s="74"/>
      <c r="BX56940" s="73"/>
      <c r="BY56940" s="74"/>
      <c r="BZ56940" s="74"/>
      <c r="CA56940" s="74"/>
      <c r="CF56940" s="79"/>
      <c r="CL56940" s="79"/>
    </row>
    <row r="56941" spans="30:90">
      <c r="AD56941" s="73"/>
      <c r="AE56941" s="74"/>
      <c r="AF56941" s="74"/>
      <c r="BX56941" s="73"/>
      <c r="BY56941" s="74"/>
      <c r="BZ56941" s="74"/>
      <c r="CA56941" s="74"/>
      <c r="CF56941" s="79"/>
      <c r="CL56941" s="79"/>
    </row>
    <row r="56942" spans="30:90">
      <c r="AD56942" s="73"/>
      <c r="AE56942" s="74"/>
      <c r="AF56942" s="74"/>
      <c r="BX56942" s="73"/>
      <c r="BY56942" s="74"/>
      <c r="BZ56942" s="74"/>
      <c r="CA56942" s="74"/>
      <c r="CF56942" s="79"/>
      <c r="CL56942" s="79"/>
    </row>
    <row r="56943" spans="30:90">
      <c r="AD56943" s="73"/>
      <c r="AE56943" s="74"/>
      <c r="AF56943" s="74"/>
      <c r="BX56943" s="73"/>
      <c r="BY56943" s="74"/>
      <c r="BZ56943" s="74"/>
      <c r="CA56943" s="74"/>
      <c r="CF56943" s="79"/>
      <c r="CL56943" s="79"/>
    </row>
    <row r="56944" spans="30:90">
      <c r="AD56944" s="73"/>
      <c r="AE56944" s="74"/>
      <c r="AF56944" s="74"/>
      <c r="BX56944" s="73"/>
      <c r="BY56944" s="74"/>
      <c r="BZ56944" s="74"/>
      <c r="CA56944" s="74"/>
      <c r="CF56944" s="79"/>
      <c r="CL56944" s="79"/>
    </row>
    <row r="56945" spans="30:90">
      <c r="AD56945" s="73"/>
      <c r="AE56945" s="74"/>
      <c r="AF56945" s="74"/>
      <c r="BX56945" s="73"/>
      <c r="BY56945" s="74"/>
      <c r="BZ56945" s="74"/>
      <c r="CA56945" s="74"/>
      <c r="CF56945" s="79"/>
      <c r="CL56945" s="79"/>
    </row>
    <row r="56946" spans="30:90">
      <c r="AD56946" s="73"/>
      <c r="AE56946" s="74"/>
      <c r="AF56946" s="74"/>
      <c r="BX56946" s="73"/>
      <c r="BY56946" s="74"/>
      <c r="BZ56946" s="74"/>
      <c r="CA56946" s="74"/>
      <c r="CF56946" s="79"/>
      <c r="CL56946" s="79"/>
    </row>
    <row r="56947" spans="30:90">
      <c r="AD56947" s="73"/>
      <c r="AE56947" s="74"/>
      <c r="AF56947" s="74"/>
      <c r="BX56947" s="73"/>
      <c r="BY56947" s="74"/>
      <c r="BZ56947" s="74"/>
      <c r="CA56947" s="74"/>
      <c r="CF56947" s="79"/>
      <c r="CL56947" s="79"/>
    </row>
    <row r="56948" spans="30:90">
      <c r="AD56948" s="73"/>
      <c r="AE56948" s="74"/>
      <c r="AF56948" s="74"/>
      <c r="BX56948" s="73"/>
      <c r="BY56948" s="74"/>
      <c r="BZ56948" s="74"/>
      <c r="CA56948" s="74"/>
      <c r="CF56948" s="79"/>
      <c r="CL56948" s="79"/>
    </row>
    <row r="56949" spans="30:90">
      <c r="AD56949" s="73"/>
      <c r="AE56949" s="74"/>
      <c r="AF56949" s="74"/>
      <c r="BX56949" s="73"/>
      <c r="BY56949" s="74"/>
      <c r="BZ56949" s="74"/>
      <c r="CA56949" s="74"/>
      <c r="CF56949" s="79"/>
      <c r="CL56949" s="79"/>
    </row>
    <row r="56950" spans="30:90">
      <c r="AD56950" s="73"/>
      <c r="AE56950" s="74"/>
      <c r="AF56950" s="74"/>
      <c r="BX56950" s="73"/>
      <c r="BY56950" s="74"/>
      <c r="BZ56950" s="74"/>
      <c r="CA56950" s="74"/>
      <c r="CF56950" s="79"/>
      <c r="CL56950" s="79"/>
    </row>
    <row r="56951" spans="30:90">
      <c r="AD56951" s="73"/>
      <c r="AE56951" s="74"/>
      <c r="AF56951" s="74"/>
      <c r="BX56951" s="73"/>
      <c r="BY56951" s="74"/>
      <c r="BZ56951" s="74"/>
      <c r="CA56951" s="74"/>
      <c r="CF56951" s="79"/>
      <c r="CL56951" s="79"/>
    </row>
    <row r="56952" spans="30:90">
      <c r="AD56952" s="73"/>
      <c r="AE56952" s="74"/>
      <c r="AF56952" s="74"/>
      <c r="BX56952" s="73"/>
      <c r="BY56952" s="74"/>
      <c r="BZ56952" s="74"/>
      <c r="CA56952" s="74"/>
      <c r="CF56952" s="79"/>
      <c r="CL56952" s="79"/>
    </row>
    <row r="56953" spans="30:90">
      <c r="AD56953" s="73"/>
      <c r="AE56953" s="74"/>
      <c r="AF56953" s="74"/>
      <c r="BX56953" s="73"/>
      <c r="BY56953" s="74"/>
      <c r="BZ56953" s="74"/>
      <c r="CA56953" s="74"/>
      <c r="CF56953" s="79"/>
      <c r="CL56953" s="79"/>
    </row>
    <row r="56954" spans="30:90">
      <c r="AD56954" s="73"/>
      <c r="AE56954" s="74"/>
      <c r="AF56954" s="74"/>
      <c r="BX56954" s="73"/>
      <c r="BY56954" s="74"/>
      <c r="BZ56954" s="74"/>
      <c r="CA56954" s="74"/>
      <c r="CF56954" s="79"/>
      <c r="CL56954" s="79"/>
    </row>
    <row r="56955" spans="30:90">
      <c r="AD56955" s="73"/>
      <c r="AE56955" s="74"/>
      <c r="AF56955" s="74"/>
      <c r="BX56955" s="73"/>
      <c r="BY56955" s="74"/>
      <c r="BZ56955" s="74"/>
      <c r="CA56955" s="74"/>
      <c r="CF56955" s="79"/>
      <c r="CL56955" s="79"/>
    </row>
    <row r="56956" spans="30:90">
      <c r="AD56956" s="73"/>
      <c r="AE56956" s="74"/>
      <c r="AF56956" s="74"/>
      <c r="BX56956" s="73"/>
      <c r="BY56956" s="74"/>
      <c r="BZ56956" s="74"/>
      <c r="CA56956" s="74"/>
      <c r="CF56956" s="79"/>
      <c r="CL56956" s="79"/>
    </row>
    <row r="56957" spans="30:90">
      <c r="AD56957" s="73"/>
      <c r="AE56957" s="74"/>
      <c r="AF56957" s="74"/>
      <c r="BX56957" s="73"/>
      <c r="BY56957" s="74"/>
      <c r="BZ56957" s="74"/>
      <c r="CA56957" s="74"/>
      <c r="CF56957" s="79"/>
      <c r="CL56957" s="79"/>
    </row>
    <row r="56958" spans="30:90">
      <c r="AD56958" s="73"/>
      <c r="AE56958" s="74"/>
      <c r="AF56958" s="74"/>
      <c r="BX56958" s="73"/>
      <c r="BY56958" s="74"/>
      <c r="BZ56958" s="74"/>
      <c r="CA56958" s="74"/>
      <c r="CF56958" s="79"/>
      <c r="CL56958" s="79"/>
    </row>
    <row r="56959" spans="30:90">
      <c r="AD56959" s="73"/>
      <c r="AE56959" s="74"/>
      <c r="AF56959" s="74"/>
      <c r="BX56959" s="73"/>
      <c r="BY56959" s="74"/>
      <c r="BZ56959" s="74"/>
      <c r="CA56959" s="74"/>
      <c r="CF56959" s="79"/>
      <c r="CL56959" s="79"/>
    </row>
    <row r="56960" spans="30:90">
      <c r="AD56960" s="73"/>
      <c r="AE56960" s="74"/>
      <c r="AF56960" s="74"/>
      <c r="BX56960" s="73"/>
      <c r="BY56960" s="74"/>
      <c r="BZ56960" s="74"/>
      <c r="CA56960" s="74"/>
      <c r="CF56960" s="79"/>
      <c r="CL56960" s="79"/>
    </row>
    <row r="56961" spans="30:90">
      <c r="AD56961" s="73"/>
      <c r="AE56961" s="74"/>
      <c r="AF56961" s="74"/>
      <c r="BX56961" s="73"/>
      <c r="BY56961" s="74"/>
      <c r="BZ56961" s="74"/>
      <c r="CA56961" s="74"/>
      <c r="CF56961" s="79"/>
      <c r="CL56961" s="79"/>
    </row>
    <row r="56962" spans="30:90">
      <c r="AD56962" s="73"/>
      <c r="AE56962" s="74"/>
      <c r="AF56962" s="74"/>
      <c r="BX56962" s="73"/>
      <c r="BY56962" s="74"/>
      <c r="BZ56962" s="74"/>
      <c r="CA56962" s="74"/>
      <c r="CF56962" s="79"/>
      <c r="CL56962" s="79"/>
    </row>
    <row r="56963" spans="30:90">
      <c r="AD56963" s="73"/>
      <c r="AE56963" s="74"/>
      <c r="AF56963" s="74"/>
      <c r="BX56963" s="73"/>
      <c r="BY56963" s="74"/>
      <c r="BZ56963" s="74"/>
      <c r="CA56963" s="74"/>
      <c r="CF56963" s="79"/>
      <c r="CL56963" s="79"/>
    </row>
    <row r="56964" spans="30:90">
      <c r="AD56964" s="73"/>
      <c r="AE56964" s="74"/>
      <c r="AF56964" s="74"/>
      <c r="BX56964" s="73"/>
      <c r="BY56964" s="74"/>
      <c r="BZ56964" s="74"/>
      <c r="CA56964" s="74"/>
      <c r="CF56964" s="79"/>
      <c r="CL56964" s="79"/>
    </row>
    <row r="56965" spans="30:90">
      <c r="AD56965" s="73"/>
      <c r="AE56965" s="74"/>
      <c r="AF56965" s="74"/>
      <c r="BX56965" s="73"/>
      <c r="BY56965" s="74"/>
      <c r="BZ56965" s="74"/>
      <c r="CA56965" s="74"/>
      <c r="CF56965" s="79"/>
      <c r="CL56965" s="79"/>
    </row>
    <row r="56966" spans="30:90">
      <c r="AD56966" s="73"/>
      <c r="AE56966" s="74"/>
      <c r="AF56966" s="74"/>
      <c r="BX56966" s="73"/>
      <c r="BY56966" s="74"/>
      <c r="BZ56966" s="74"/>
      <c r="CA56966" s="74"/>
      <c r="CF56966" s="79"/>
      <c r="CL56966" s="79"/>
    </row>
    <row r="56967" spans="30:90">
      <c r="AD56967" s="73"/>
      <c r="AE56967" s="74"/>
      <c r="AF56967" s="74"/>
      <c r="BX56967" s="73"/>
      <c r="BY56967" s="74"/>
      <c r="BZ56967" s="74"/>
      <c r="CA56967" s="74"/>
      <c r="CF56967" s="79"/>
      <c r="CL56967" s="79"/>
    </row>
    <row r="56968" spans="30:90">
      <c r="AD56968" s="73"/>
      <c r="AE56968" s="74"/>
      <c r="AF56968" s="74"/>
      <c r="BX56968" s="73"/>
      <c r="BY56968" s="74"/>
      <c r="BZ56968" s="74"/>
      <c r="CA56968" s="74"/>
      <c r="CF56968" s="79"/>
      <c r="CL56968" s="79"/>
    </row>
    <row r="56969" spans="30:90">
      <c r="AD56969" s="73"/>
      <c r="AE56969" s="74"/>
      <c r="AF56969" s="74"/>
      <c r="BX56969" s="73"/>
      <c r="BY56969" s="74"/>
      <c r="BZ56969" s="74"/>
      <c r="CA56969" s="74"/>
      <c r="CF56969" s="79"/>
      <c r="CL56969" s="79"/>
    </row>
    <row r="56970" spans="30:90">
      <c r="AD56970" s="73"/>
      <c r="AE56970" s="74"/>
      <c r="AF56970" s="74"/>
      <c r="BX56970" s="73"/>
      <c r="BY56970" s="74"/>
      <c r="BZ56970" s="74"/>
      <c r="CA56970" s="74"/>
      <c r="CF56970" s="79"/>
      <c r="CL56970" s="79"/>
    </row>
    <row r="56971" spans="30:90">
      <c r="AD56971" s="73"/>
      <c r="AE56971" s="74"/>
      <c r="AF56971" s="74"/>
      <c r="BX56971" s="73"/>
      <c r="BY56971" s="74"/>
      <c r="BZ56971" s="74"/>
      <c r="CA56971" s="74"/>
      <c r="CF56971" s="79"/>
      <c r="CL56971" s="79"/>
    </row>
    <row r="56972" spans="30:90">
      <c r="AD56972" s="73"/>
      <c r="AE56972" s="74"/>
      <c r="AF56972" s="74"/>
      <c r="BX56972" s="73"/>
      <c r="BY56972" s="74"/>
      <c r="BZ56972" s="74"/>
      <c r="CA56972" s="74"/>
      <c r="CF56972" s="79"/>
      <c r="CL56972" s="79"/>
    </row>
    <row r="56973" spans="30:90">
      <c r="AD56973" s="73"/>
      <c r="AE56973" s="74"/>
      <c r="AF56973" s="74"/>
      <c r="BX56973" s="73"/>
      <c r="BY56973" s="74"/>
      <c r="BZ56973" s="74"/>
      <c r="CA56973" s="74"/>
      <c r="CF56973" s="79"/>
      <c r="CL56973" s="79"/>
    </row>
    <row r="56974" spans="30:90">
      <c r="AD56974" s="73"/>
      <c r="AE56974" s="74"/>
      <c r="AF56974" s="74"/>
      <c r="BX56974" s="73"/>
      <c r="BY56974" s="74"/>
      <c r="BZ56974" s="74"/>
      <c r="CA56974" s="74"/>
      <c r="CF56974" s="79"/>
      <c r="CL56974" s="79"/>
    </row>
    <row r="56975" spans="30:90">
      <c r="AD56975" s="73"/>
      <c r="AE56975" s="74"/>
      <c r="AF56975" s="74"/>
      <c r="BX56975" s="73"/>
      <c r="BY56975" s="74"/>
      <c r="BZ56975" s="74"/>
      <c r="CA56975" s="74"/>
      <c r="CF56975" s="79"/>
      <c r="CL56975" s="79"/>
    </row>
    <row r="56976" spans="30:90">
      <c r="AD56976" s="73"/>
      <c r="AE56976" s="74"/>
      <c r="AF56976" s="74"/>
      <c r="BX56976" s="73"/>
      <c r="BY56976" s="74"/>
      <c r="BZ56976" s="74"/>
      <c r="CA56976" s="74"/>
      <c r="CF56976" s="79"/>
      <c r="CL56976" s="79"/>
    </row>
    <row r="56977" spans="30:90">
      <c r="AD56977" s="73"/>
      <c r="AE56977" s="74"/>
      <c r="AF56977" s="74"/>
      <c r="BX56977" s="73"/>
      <c r="BY56977" s="74"/>
      <c r="BZ56977" s="74"/>
      <c r="CA56977" s="74"/>
      <c r="CF56977" s="79"/>
      <c r="CL56977" s="79"/>
    </row>
    <row r="56978" spans="30:90">
      <c r="AD56978" s="73"/>
      <c r="AE56978" s="74"/>
      <c r="AF56978" s="74"/>
      <c r="BX56978" s="73"/>
      <c r="BY56978" s="74"/>
      <c r="BZ56978" s="74"/>
      <c r="CA56978" s="74"/>
      <c r="CF56978" s="79"/>
      <c r="CL56978" s="79"/>
    </row>
    <row r="56979" spans="30:90">
      <c r="AD56979" s="73"/>
      <c r="AE56979" s="74"/>
      <c r="AF56979" s="74"/>
      <c r="BX56979" s="73"/>
      <c r="BY56979" s="74"/>
      <c r="BZ56979" s="74"/>
      <c r="CA56979" s="74"/>
      <c r="CF56979" s="79"/>
      <c r="CL56979" s="79"/>
    </row>
    <row r="56980" spans="30:90">
      <c r="AD56980" s="73"/>
      <c r="AE56980" s="74"/>
      <c r="AF56980" s="74"/>
      <c r="BX56980" s="73"/>
      <c r="BY56980" s="74"/>
      <c r="BZ56980" s="74"/>
      <c r="CA56980" s="74"/>
      <c r="CF56980" s="79"/>
      <c r="CL56980" s="79"/>
    </row>
    <row r="56981" spans="30:90">
      <c r="AD56981" s="73"/>
      <c r="AE56981" s="74"/>
      <c r="AF56981" s="74"/>
      <c r="BX56981" s="73"/>
      <c r="BY56981" s="74"/>
      <c r="BZ56981" s="74"/>
      <c r="CA56981" s="74"/>
      <c r="CF56981" s="79"/>
      <c r="CL56981" s="79"/>
    </row>
    <row r="56982" spans="30:90">
      <c r="AD56982" s="73"/>
      <c r="AE56982" s="74"/>
      <c r="AF56982" s="74"/>
      <c r="BX56982" s="73"/>
      <c r="BY56982" s="74"/>
      <c r="BZ56982" s="74"/>
      <c r="CA56982" s="74"/>
      <c r="CF56982" s="79"/>
      <c r="CL56982" s="79"/>
    </row>
    <row r="56983" spans="30:90">
      <c r="AD56983" s="73"/>
      <c r="AE56983" s="74"/>
      <c r="AF56983" s="74"/>
      <c r="BX56983" s="73"/>
      <c r="BY56983" s="74"/>
      <c r="BZ56983" s="74"/>
      <c r="CA56983" s="74"/>
      <c r="CF56983" s="79"/>
      <c r="CL56983" s="79"/>
    </row>
    <row r="56984" spans="30:90">
      <c r="AD56984" s="73"/>
      <c r="AE56984" s="74"/>
      <c r="AF56984" s="74"/>
      <c r="BX56984" s="73"/>
      <c r="BY56984" s="74"/>
      <c r="BZ56984" s="74"/>
      <c r="CA56984" s="74"/>
      <c r="CF56984" s="79"/>
      <c r="CL56984" s="79"/>
    </row>
    <row r="56985" spans="30:90">
      <c r="AD56985" s="73"/>
      <c r="AE56985" s="74"/>
      <c r="AF56985" s="74"/>
      <c r="BX56985" s="73"/>
      <c r="BY56985" s="74"/>
      <c r="BZ56985" s="74"/>
      <c r="CA56985" s="74"/>
      <c r="CF56985" s="79"/>
      <c r="CL56985" s="79"/>
    </row>
    <row r="56986" spans="30:90">
      <c r="AD56986" s="73"/>
      <c r="AE56986" s="74"/>
      <c r="AF56986" s="74"/>
      <c r="BX56986" s="73"/>
      <c r="BY56986" s="74"/>
      <c r="BZ56986" s="74"/>
      <c r="CA56986" s="74"/>
      <c r="CF56986" s="79"/>
      <c r="CL56986" s="79"/>
    </row>
    <row r="56987" spans="30:90">
      <c r="AD56987" s="73"/>
      <c r="AE56987" s="74"/>
      <c r="AF56987" s="74"/>
      <c r="BX56987" s="73"/>
      <c r="BY56987" s="74"/>
      <c r="BZ56987" s="74"/>
      <c r="CA56987" s="74"/>
      <c r="CF56987" s="79"/>
      <c r="CL56987" s="79"/>
    </row>
    <row r="56988" spans="30:90">
      <c r="AD56988" s="73"/>
      <c r="AE56988" s="74"/>
      <c r="AF56988" s="74"/>
      <c r="BX56988" s="73"/>
      <c r="BY56988" s="74"/>
      <c r="BZ56988" s="74"/>
      <c r="CA56988" s="74"/>
      <c r="CF56988" s="79"/>
      <c r="CL56988" s="79"/>
    </row>
    <row r="56989" spans="30:90">
      <c r="AD56989" s="73"/>
      <c r="AE56989" s="74"/>
      <c r="AF56989" s="74"/>
      <c r="BX56989" s="73"/>
      <c r="BY56989" s="74"/>
      <c r="BZ56989" s="74"/>
      <c r="CA56989" s="74"/>
      <c r="CF56989" s="79"/>
      <c r="CL56989" s="79"/>
    </row>
    <row r="56990" spans="30:90">
      <c r="AD56990" s="73"/>
      <c r="AE56990" s="74"/>
      <c r="AF56990" s="74"/>
      <c r="BX56990" s="73"/>
      <c r="BY56990" s="74"/>
      <c r="BZ56990" s="74"/>
      <c r="CA56990" s="74"/>
      <c r="CF56990" s="79"/>
      <c r="CL56990" s="79"/>
    </row>
    <row r="56991" spans="30:90">
      <c r="AD56991" s="73"/>
      <c r="AE56991" s="74"/>
      <c r="AF56991" s="74"/>
      <c r="BX56991" s="73"/>
      <c r="BY56991" s="74"/>
      <c r="BZ56991" s="74"/>
      <c r="CA56991" s="74"/>
      <c r="CF56991" s="79"/>
      <c r="CL56991" s="79"/>
    </row>
    <row r="56992" spans="30:90">
      <c r="AD56992" s="73"/>
      <c r="AE56992" s="74"/>
      <c r="AF56992" s="74"/>
      <c r="BX56992" s="73"/>
      <c r="BY56992" s="74"/>
      <c r="BZ56992" s="74"/>
      <c r="CA56992" s="74"/>
      <c r="CF56992" s="79"/>
      <c r="CL56992" s="79"/>
    </row>
    <row r="56993" spans="30:90">
      <c r="AD56993" s="73"/>
      <c r="AE56993" s="74"/>
      <c r="AF56993" s="74"/>
      <c r="BX56993" s="73"/>
      <c r="BY56993" s="74"/>
      <c r="BZ56993" s="74"/>
      <c r="CA56993" s="74"/>
      <c r="CF56993" s="79"/>
      <c r="CL56993" s="79"/>
    </row>
    <row r="56994" spans="30:90">
      <c r="AD56994" s="73"/>
      <c r="AE56994" s="74"/>
      <c r="AF56994" s="74"/>
      <c r="BX56994" s="73"/>
      <c r="BY56994" s="74"/>
      <c r="BZ56994" s="74"/>
      <c r="CA56994" s="74"/>
      <c r="CF56994" s="79"/>
      <c r="CL56994" s="79"/>
    </row>
    <row r="56995" spans="30:90">
      <c r="AD56995" s="73"/>
      <c r="AE56995" s="74"/>
      <c r="AF56995" s="74"/>
      <c r="BX56995" s="73"/>
      <c r="BY56995" s="74"/>
      <c r="BZ56995" s="74"/>
      <c r="CA56995" s="74"/>
      <c r="CF56995" s="79"/>
      <c r="CL56995" s="79"/>
    </row>
    <row r="56996" spans="30:90">
      <c r="AD56996" s="73"/>
      <c r="AE56996" s="74"/>
      <c r="AF56996" s="74"/>
      <c r="BX56996" s="73"/>
      <c r="BY56996" s="74"/>
      <c r="BZ56996" s="74"/>
      <c r="CA56996" s="74"/>
      <c r="CF56996" s="79"/>
      <c r="CL56996" s="79"/>
    </row>
    <row r="56997" spans="30:90">
      <c r="AD56997" s="73"/>
      <c r="AE56997" s="74"/>
      <c r="AF56997" s="74"/>
      <c r="BX56997" s="73"/>
      <c r="BY56997" s="74"/>
      <c r="BZ56997" s="74"/>
      <c r="CA56997" s="74"/>
      <c r="CF56997" s="79"/>
      <c r="CL56997" s="79"/>
    </row>
    <row r="56998" spans="30:90">
      <c r="AD56998" s="73"/>
      <c r="AE56998" s="74"/>
      <c r="AF56998" s="74"/>
      <c r="BX56998" s="73"/>
      <c r="BY56998" s="74"/>
      <c r="BZ56998" s="74"/>
      <c r="CA56998" s="74"/>
      <c r="CF56998" s="79"/>
      <c r="CL56998" s="79"/>
    </row>
    <row r="56999" spans="30:90">
      <c r="AD56999" s="73"/>
      <c r="AE56999" s="74"/>
      <c r="AF56999" s="74"/>
      <c r="BX56999" s="73"/>
      <c r="BY56999" s="74"/>
      <c r="BZ56999" s="74"/>
      <c r="CA56999" s="74"/>
      <c r="CF56999" s="79"/>
      <c r="CL56999" s="79"/>
    </row>
    <row r="57000" spans="30:90">
      <c r="AD57000" s="73"/>
      <c r="AE57000" s="74"/>
      <c r="AF57000" s="74"/>
      <c r="BX57000" s="73"/>
      <c r="BY57000" s="74"/>
      <c r="BZ57000" s="74"/>
      <c r="CA57000" s="74"/>
      <c r="CF57000" s="79"/>
      <c r="CL57000" s="79"/>
    </row>
    <row r="57001" spans="30:90">
      <c r="AD57001" s="73"/>
      <c r="AE57001" s="74"/>
      <c r="AF57001" s="74"/>
      <c r="BX57001" s="73"/>
      <c r="BY57001" s="74"/>
      <c r="BZ57001" s="74"/>
      <c r="CA57001" s="74"/>
      <c r="CF57001" s="79"/>
      <c r="CL57001" s="79"/>
    </row>
    <row r="57002" spans="30:90">
      <c r="AD57002" s="73"/>
      <c r="AE57002" s="74"/>
      <c r="AF57002" s="74"/>
      <c r="BX57002" s="73"/>
      <c r="BY57002" s="74"/>
      <c r="BZ57002" s="74"/>
      <c r="CA57002" s="74"/>
      <c r="CF57002" s="79"/>
      <c r="CL57002" s="79"/>
    </row>
    <row r="57003" spans="30:90">
      <c r="AD57003" s="73"/>
      <c r="AE57003" s="74"/>
      <c r="AF57003" s="74"/>
      <c r="BX57003" s="73"/>
      <c r="BY57003" s="74"/>
      <c r="BZ57003" s="74"/>
      <c r="CA57003" s="74"/>
      <c r="CF57003" s="79"/>
      <c r="CL57003" s="79"/>
    </row>
    <row r="57004" spans="30:90">
      <c r="AD57004" s="73"/>
      <c r="AE57004" s="74"/>
      <c r="AF57004" s="74"/>
      <c r="BX57004" s="73"/>
      <c r="BY57004" s="74"/>
      <c r="BZ57004" s="74"/>
      <c r="CA57004" s="74"/>
      <c r="CF57004" s="79"/>
      <c r="CL57004" s="79"/>
    </row>
    <row r="57005" spans="30:90">
      <c r="AD57005" s="73"/>
      <c r="AE57005" s="74"/>
      <c r="AF57005" s="74"/>
      <c r="BX57005" s="73"/>
      <c r="BY57005" s="74"/>
      <c r="BZ57005" s="74"/>
      <c r="CA57005" s="74"/>
      <c r="CF57005" s="79"/>
      <c r="CL57005" s="79"/>
    </row>
    <row r="57006" spans="30:90">
      <c r="AD57006" s="73"/>
      <c r="AE57006" s="74"/>
      <c r="AF57006" s="74"/>
      <c r="BX57006" s="73"/>
      <c r="BY57006" s="74"/>
      <c r="BZ57006" s="74"/>
      <c r="CA57006" s="74"/>
      <c r="CF57006" s="79"/>
      <c r="CL57006" s="79"/>
    </row>
    <row r="57007" spans="30:90">
      <c r="AD57007" s="73"/>
      <c r="AE57007" s="74"/>
      <c r="AF57007" s="74"/>
      <c r="BX57007" s="73"/>
      <c r="BY57007" s="74"/>
      <c r="BZ57007" s="74"/>
      <c r="CA57007" s="74"/>
      <c r="CF57007" s="79"/>
      <c r="CL57007" s="79"/>
    </row>
    <row r="57008" spans="30:90">
      <c r="AD57008" s="73"/>
      <c r="AE57008" s="74"/>
      <c r="AF57008" s="74"/>
      <c r="BX57008" s="73"/>
      <c r="BY57008" s="74"/>
      <c r="BZ57008" s="74"/>
      <c r="CA57008" s="74"/>
      <c r="CF57008" s="79"/>
      <c r="CL57008" s="79"/>
    </row>
    <row r="57009" spans="30:90">
      <c r="AD57009" s="73"/>
      <c r="AE57009" s="74"/>
      <c r="AF57009" s="74"/>
      <c r="BX57009" s="73"/>
      <c r="BY57009" s="74"/>
      <c r="BZ57009" s="74"/>
      <c r="CA57009" s="74"/>
      <c r="CF57009" s="79"/>
      <c r="CL57009" s="79"/>
    </row>
    <row r="57010" spans="30:90">
      <c r="AD57010" s="73"/>
      <c r="AE57010" s="74"/>
      <c r="AF57010" s="74"/>
      <c r="BX57010" s="73"/>
      <c r="BY57010" s="74"/>
      <c r="BZ57010" s="74"/>
      <c r="CA57010" s="74"/>
      <c r="CF57010" s="79"/>
      <c r="CL57010" s="79"/>
    </row>
    <row r="57011" spans="30:90">
      <c r="AD57011" s="73"/>
      <c r="AE57011" s="74"/>
      <c r="AF57011" s="74"/>
      <c r="BX57011" s="73"/>
      <c r="BY57011" s="74"/>
      <c r="BZ57011" s="74"/>
      <c r="CA57011" s="74"/>
      <c r="CF57011" s="79"/>
      <c r="CL57011" s="79"/>
    </row>
    <row r="57012" spans="30:90">
      <c r="AD57012" s="73"/>
      <c r="AE57012" s="74"/>
      <c r="AF57012" s="74"/>
      <c r="BX57012" s="73"/>
      <c r="BY57012" s="74"/>
      <c r="BZ57012" s="74"/>
      <c r="CA57012" s="74"/>
      <c r="CF57012" s="79"/>
      <c r="CL57012" s="79"/>
    </row>
    <row r="57013" spans="30:90">
      <c r="AD57013" s="73"/>
      <c r="AE57013" s="74"/>
      <c r="AF57013" s="74"/>
      <c r="BX57013" s="73"/>
      <c r="BY57013" s="74"/>
      <c r="BZ57013" s="74"/>
      <c r="CA57013" s="74"/>
      <c r="CF57013" s="79"/>
      <c r="CL57013" s="79"/>
    </row>
    <row r="57014" spans="30:90">
      <c r="AD57014" s="73"/>
      <c r="AE57014" s="74"/>
      <c r="AF57014" s="74"/>
      <c r="BX57014" s="73"/>
      <c r="BY57014" s="74"/>
      <c r="BZ57014" s="74"/>
      <c r="CA57014" s="74"/>
      <c r="CF57014" s="79"/>
      <c r="CL57014" s="79"/>
    </row>
    <row r="57015" spans="30:90">
      <c r="AD57015" s="73"/>
      <c r="AE57015" s="74"/>
      <c r="AF57015" s="74"/>
      <c r="BX57015" s="73"/>
      <c r="BY57015" s="74"/>
      <c r="BZ57015" s="74"/>
      <c r="CA57015" s="74"/>
      <c r="CF57015" s="79"/>
      <c r="CL57015" s="79"/>
    </row>
    <row r="57016" spans="30:90">
      <c r="AD57016" s="73"/>
      <c r="AE57016" s="74"/>
      <c r="AF57016" s="74"/>
      <c r="BX57016" s="73"/>
      <c r="BY57016" s="74"/>
      <c r="BZ57016" s="74"/>
      <c r="CA57016" s="74"/>
      <c r="CF57016" s="79"/>
      <c r="CL57016" s="79"/>
    </row>
    <row r="57017" spans="30:90">
      <c r="AD57017" s="73"/>
      <c r="AE57017" s="74"/>
      <c r="AF57017" s="74"/>
      <c r="BX57017" s="73"/>
      <c r="BY57017" s="74"/>
      <c r="BZ57017" s="74"/>
      <c r="CA57017" s="74"/>
      <c r="CF57017" s="79"/>
      <c r="CL57017" s="79"/>
    </row>
    <row r="57018" spans="30:90">
      <c r="AD57018" s="73"/>
      <c r="AE57018" s="74"/>
      <c r="AF57018" s="74"/>
      <c r="BX57018" s="73"/>
      <c r="BY57018" s="74"/>
      <c r="BZ57018" s="74"/>
      <c r="CA57018" s="74"/>
      <c r="CF57018" s="79"/>
      <c r="CL57018" s="79"/>
    </row>
    <row r="57019" spans="30:90">
      <c r="AD57019" s="73"/>
      <c r="AE57019" s="74"/>
      <c r="AF57019" s="74"/>
      <c r="BX57019" s="73"/>
      <c r="BY57019" s="74"/>
      <c r="BZ57019" s="74"/>
      <c r="CA57019" s="74"/>
      <c r="CF57019" s="79"/>
      <c r="CL57019" s="79"/>
    </row>
    <row r="57020" spans="30:90">
      <c r="AD57020" s="73"/>
      <c r="AE57020" s="74"/>
      <c r="AF57020" s="74"/>
      <c r="BX57020" s="73"/>
      <c r="BY57020" s="74"/>
      <c r="BZ57020" s="74"/>
      <c r="CA57020" s="74"/>
      <c r="CF57020" s="79"/>
      <c r="CL57020" s="79"/>
    </row>
    <row r="57021" spans="30:90">
      <c r="AD57021" s="73"/>
      <c r="AE57021" s="74"/>
      <c r="AF57021" s="74"/>
      <c r="BX57021" s="73"/>
      <c r="BY57021" s="74"/>
      <c r="BZ57021" s="74"/>
      <c r="CA57021" s="74"/>
      <c r="CF57021" s="79"/>
      <c r="CL57021" s="79"/>
    </row>
    <row r="57022" spans="30:90">
      <c r="AD57022" s="73"/>
      <c r="AE57022" s="74"/>
      <c r="AF57022" s="74"/>
      <c r="BX57022" s="73"/>
      <c r="BY57022" s="74"/>
      <c r="BZ57022" s="74"/>
      <c r="CA57022" s="74"/>
      <c r="CF57022" s="79"/>
      <c r="CL57022" s="79"/>
    </row>
    <row r="57023" spans="30:90">
      <c r="AD57023" s="73"/>
      <c r="AE57023" s="74"/>
      <c r="AF57023" s="74"/>
      <c r="BX57023" s="73"/>
      <c r="BY57023" s="74"/>
      <c r="BZ57023" s="74"/>
      <c r="CA57023" s="74"/>
      <c r="CF57023" s="79"/>
      <c r="CL57023" s="79"/>
    </row>
    <row r="57024" spans="30:90">
      <c r="AD57024" s="73"/>
      <c r="AE57024" s="74"/>
      <c r="AF57024" s="74"/>
      <c r="BX57024" s="73"/>
      <c r="BY57024" s="74"/>
      <c r="BZ57024" s="74"/>
      <c r="CA57024" s="74"/>
      <c r="CF57024" s="79"/>
      <c r="CL57024" s="79"/>
    </row>
    <row r="57025" spans="30:90">
      <c r="AD57025" s="73"/>
      <c r="AE57025" s="74"/>
      <c r="AF57025" s="74"/>
      <c r="BX57025" s="73"/>
      <c r="BY57025" s="74"/>
      <c r="BZ57025" s="74"/>
      <c r="CA57025" s="74"/>
      <c r="CF57025" s="79"/>
      <c r="CL57025" s="79"/>
    </row>
    <row r="57026" spans="30:90">
      <c r="AD57026" s="73"/>
      <c r="AE57026" s="74"/>
      <c r="AF57026" s="74"/>
      <c r="BX57026" s="73"/>
      <c r="BY57026" s="74"/>
      <c r="BZ57026" s="74"/>
      <c r="CA57026" s="74"/>
      <c r="CF57026" s="79"/>
      <c r="CL57026" s="79"/>
    </row>
    <row r="57027" spans="30:90">
      <c r="AD57027" s="73"/>
      <c r="AE57027" s="74"/>
      <c r="AF57027" s="74"/>
      <c r="BX57027" s="73"/>
      <c r="BY57027" s="74"/>
      <c r="BZ57027" s="74"/>
      <c r="CA57027" s="74"/>
      <c r="CF57027" s="79"/>
      <c r="CL57027" s="79"/>
    </row>
    <row r="57028" spans="30:90">
      <c r="AD57028" s="73"/>
      <c r="AE57028" s="74"/>
      <c r="AF57028" s="74"/>
      <c r="BX57028" s="73"/>
      <c r="BY57028" s="74"/>
      <c r="BZ57028" s="74"/>
      <c r="CA57028" s="74"/>
      <c r="CF57028" s="79"/>
      <c r="CL57028" s="79"/>
    </row>
    <row r="57029" spans="30:90">
      <c r="AD57029" s="73"/>
      <c r="AE57029" s="74"/>
      <c r="AF57029" s="74"/>
      <c r="BX57029" s="73"/>
      <c r="BY57029" s="74"/>
      <c r="BZ57029" s="74"/>
      <c r="CA57029" s="74"/>
      <c r="CF57029" s="79"/>
      <c r="CL57029" s="79"/>
    </row>
    <row r="57030" spans="30:90">
      <c r="AD57030" s="73"/>
      <c r="AE57030" s="74"/>
      <c r="AF57030" s="74"/>
      <c r="BX57030" s="73"/>
      <c r="BY57030" s="74"/>
      <c r="BZ57030" s="74"/>
      <c r="CA57030" s="74"/>
      <c r="CF57030" s="79"/>
      <c r="CL57030" s="79"/>
    </row>
    <row r="57031" spans="30:90">
      <c r="AD57031" s="73"/>
      <c r="AE57031" s="74"/>
      <c r="AF57031" s="74"/>
      <c r="BX57031" s="73"/>
      <c r="BY57031" s="74"/>
      <c r="BZ57031" s="74"/>
      <c r="CA57031" s="74"/>
      <c r="CF57031" s="79"/>
      <c r="CL57031" s="79"/>
    </row>
    <row r="57032" spans="30:90">
      <c r="AD57032" s="73"/>
      <c r="AE57032" s="74"/>
      <c r="AF57032" s="74"/>
      <c r="BX57032" s="73"/>
      <c r="BY57032" s="74"/>
      <c r="BZ57032" s="74"/>
      <c r="CA57032" s="74"/>
      <c r="CF57032" s="79"/>
      <c r="CL57032" s="79"/>
    </row>
    <row r="57033" spans="30:90">
      <c r="AD57033" s="73"/>
      <c r="AE57033" s="74"/>
      <c r="AF57033" s="74"/>
      <c r="BX57033" s="73"/>
      <c r="BY57033" s="74"/>
      <c r="BZ57033" s="74"/>
      <c r="CA57033" s="74"/>
      <c r="CF57033" s="79"/>
      <c r="CL57033" s="79"/>
    </row>
    <row r="57034" spans="30:90">
      <c r="AD57034" s="73"/>
      <c r="AE57034" s="74"/>
      <c r="AF57034" s="74"/>
      <c r="BX57034" s="73"/>
      <c r="BY57034" s="74"/>
      <c r="BZ57034" s="74"/>
      <c r="CA57034" s="74"/>
      <c r="CF57034" s="79"/>
      <c r="CL57034" s="79"/>
    </row>
    <row r="57035" spans="30:90">
      <c r="AD57035" s="73"/>
      <c r="AE57035" s="74"/>
      <c r="AF57035" s="74"/>
      <c r="BX57035" s="73"/>
      <c r="BY57035" s="74"/>
      <c r="BZ57035" s="74"/>
      <c r="CA57035" s="74"/>
      <c r="CF57035" s="79"/>
      <c r="CL57035" s="79"/>
    </row>
    <row r="57036" spans="30:90">
      <c r="AD57036" s="73"/>
      <c r="AE57036" s="74"/>
      <c r="AF57036" s="74"/>
      <c r="BX57036" s="73"/>
      <c r="BY57036" s="74"/>
      <c r="BZ57036" s="74"/>
      <c r="CA57036" s="74"/>
      <c r="CF57036" s="79"/>
      <c r="CL57036" s="79"/>
    </row>
    <row r="57037" spans="30:90">
      <c r="AD57037" s="73"/>
      <c r="AE57037" s="74"/>
      <c r="AF57037" s="74"/>
      <c r="BX57037" s="73"/>
      <c r="BY57037" s="74"/>
      <c r="BZ57037" s="74"/>
      <c r="CA57037" s="74"/>
      <c r="CF57037" s="79"/>
      <c r="CL57037" s="79"/>
    </row>
    <row r="57038" spans="30:90">
      <c r="AD57038" s="73"/>
      <c r="AE57038" s="74"/>
      <c r="AF57038" s="74"/>
      <c r="BX57038" s="73"/>
      <c r="BY57038" s="74"/>
      <c r="BZ57038" s="74"/>
      <c r="CA57038" s="74"/>
      <c r="CF57038" s="79"/>
      <c r="CL57038" s="79"/>
    </row>
    <row r="57039" spans="30:90">
      <c r="AD57039" s="73"/>
      <c r="AE57039" s="74"/>
      <c r="AF57039" s="74"/>
      <c r="BX57039" s="73"/>
      <c r="BY57039" s="74"/>
      <c r="BZ57039" s="74"/>
      <c r="CA57039" s="74"/>
      <c r="CF57039" s="79"/>
      <c r="CL57039" s="79"/>
    </row>
    <row r="57040" spans="30:90">
      <c r="AD57040" s="73"/>
      <c r="AE57040" s="74"/>
      <c r="AF57040" s="74"/>
      <c r="BX57040" s="73"/>
      <c r="BY57040" s="74"/>
      <c r="BZ57040" s="74"/>
      <c r="CA57040" s="74"/>
      <c r="CF57040" s="79"/>
      <c r="CL57040" s="79"/>
    </row>
    <row r="57041" spans="30:90">
      <c r="AD57041" s="73"/>
      <c r="AE57041" s="74"/>
      <c r="AF57041" s="74"/>
      <c r="BX57041" s="73"/>
      <c r="BY57041" s="74"/>
      <c r="BZ57041" s="74"/>
      <c r="CA57041" s="74"/>
      <c r="CF57041" s="79"/>
      <c r="CL57041" s="79"/>
    </row>
    <row r="57042" spans="30:90">
      <c r="AD57042" s="73"/>
      <c r="AE57042" s="74"/>
      <c r="AF57042" s="74"/>
      <c r="BX57042" s="73"/>
      <c r="BY57042" s="74"/>
      <c r="BZ57042" s="74"/>
      <c r="CA57042" s="74"/>
      <c r="CF57042" s="79"/>
      <c r="CL57042" s="79"/>
    </row>
    <row r="57043" spans="30:90">
      <c r="AD57043" s="73"/>
      <c r="AE57043" s="74"/>
      <c r="AF57043" s="74"/>
      <c r="BX57043" s="73"/>
      <c r="BY57043" s="74"/>
      <c r="BZ57043" s="74"/>
      <c r="CA57043" s="74"/>
      <c r="CF57043" s="79"/>
      <c r="CL57043" s="79"/>
    </row>
    <row r="57044" spans="30:90">
      <c r="AD57044" s="73"/>
      <c r="AE57044" s="74"/>
      <c r="AF57044" s="74"/>
      <c r="BX57044" s="73"/>
      <c r="BY57044" s="74"/>
      <c r="BZ57044" s="74"/>
      <c r="CA57044" s="74"/>
      <c r="CF57044" s="79"/>
      <c r="CL57044" s="79"/>
    </row>
    <row r="57045" spans="30:90">
      <c r="AD57045" s="73"/>
      <c r="AE57045" s="74"/>
      <c r="AF57045" s="74"/>
      <c r="BX57045" s="73"/>
      <c r="BY57045" s="74"/>
      <c r="BZ57045" s="74"/>
      <c r="CA57045" s="74"/>
      <c r="CF57045" s="79"/>
      <c r="CL57045" s="79"/>
    </row>
    <row r="57046" spans="30:90">
      <c r="AD57046" s="73"/>
      <c r="AE57046" s="74"/>
      <c r="AF57046" s="74"/>
      <c r="BX57046" s="73"/>
      <c r="BY57046" s="74"/>
      <c r="BZ57046" s="74"/>
      <c r="CA57046" s="74"/>
      <c r="CF57046" s="79"/>
      <c r="CL57046" s="79"/>
    </row>
    <row r="57047" spans="30:90">
      <c r="AD57047" s="73"/>
      <c r="AE57047" s="74"/>
      <c r="AF57047" s="74"/>
      <c r="BX57047" s="73"/>
      <c r="BY57047" s="74"/>
      <c r="BZ57047" s="74"/>
      <c r="CA57047" s="74"/>
      <c r="CF57047" s="79"/>
      <c r="CL57047" s="79"/>
    </row>
    <row r="57048" spans="30:90">
      <c r="AD57048" s="73"/>
      <c r="AE57048" s="74"/>
      <c r="AF57048" s="74"/>
      <c r="BX57048" s="73"/>
      <c r="BY57048" s="74"/>
      <c r="BZ57048" s="74"/>
      <c r="CA57048" s="74"/>
      <c r="CF57048" s="79"/>
      <c r="CL57048" s="79"/>
    </row>
    <row r="57049" spans="30:90">
      <c r="AD57049" s="73"/>
      <c r="AE57049" s="74"/>
      <c r="AF57049" s="74"/>
      <c r="BX57049" s="73"/>
      <c r="BY57049" s="74"/>
      <c r="BZ57049" s="74"/>
      <c r="CA57049" s="74"/>
      <c r="CF57049" s="79"/>
      <c r="CL57049" s="79"/>
    </row>
    <row r="57050" spans="30:90">
      <c r="AD57050" s="73"/>
      <c r="AE57050" s="74"/>
      <c r="AF57050" s="74"/>
      <c r="BX57050" s="73"/>
      <c r="BY57050" s="74"/>
      <c r="BZ57050" s="74"/>
      <c r="CA57050" s="74"/>
      <c r="CF57050" s="79"/>
      <c r="CL57050" s="79"/>
    </row>
    <row r="57051" spans="30:90">
      <c r="AD57051" s="73"/>
      <c r="AE57051" s="74"/>
      <c r="AF57051" s="74"/>
      <c r="BX57051" s="73"/>
      <c r="BY57051" s="74"/>
      <c r="BZ57051" s="74"/>
      <c r="CA57051" s="74"/>
      <c r="CF57051" s="79"/>
      <c r="CL57051" s="79"/>
    </row>
    <row r="57052" spans="30:90">
      <c r="AD57052" s="73"/>
      <c r="AE57052" s="74"/>
      <c r="AF57052" s="74"/>
      <c r="BX57052" s="73"/>
      <c r="BY57052" s="74"/>
      <c r="BZ57052" s="74"/>
      <c r="CA57052" s="74"/>
      <c r="CF57052" s="79"/>
      <c r="CL57052" s="79"/>
    </row>
    <row r="57053" spans="30:90">
      <c r="AD57053" s="73"/>
      <c r="AE57053" s="74"/>
      <c r="AF57053" s="74"/>
      <c r="BX57053" s="73"/>
      <c r="BY57053" s="74"/>
      <c r="BZ57053" s="74"/>
      <c r="CA57053" s="74"/>
      <c r="CF57053" s="79"/>
      <c r="CL57053" s="79"/>
    </row>
    <row r="57054" spans="30:90">
      <c r="AD57054" s="73"/>
      <c r="AE57054" s="74"/>
      <c r="AF57054" s="74"/>
      <c r="BX57054" s="73"/>
      <c r="BY57054" s="74"/>
      <c r="BZ57054" s="74"/>
      <c r="CA57054" s="74"/>
      <c r="CF57054" s="79"/>
      <c r="CL57054" s="79"/>
    </row>
    <row r="57055" spans="30:90">
      <c r="AD57055" s="73"/>
      <c r="AE57055" s="74"/>
      <c r="AF57055" s="74"/>
      <c r="BX57055" s="73"/>
      <c r="BY57055" s="74"/>
      <c r="BZ57055" s="74"/>
      <c r="CA57055" s="74"/>
      <c r="CF57055" s="79"/>
      <c r="CL57055" s="79"/>
    </row>
    <row r="57056" spans="30:90">
      <c r="AD57056" s="73"/>
      <c r="AE57056" s="74"/>
      <c r="AF57056" s="74"/>
      <c r="BX57056" s="73"/>
      <c r="BY57056" s="74"/>
      <c r="BZ57056" s="74"/>
      <c r="CA57056" s="74"/>
      <c r="CF57056" s="79"/>
      <c r="CL57056" s="79"/>
    </row>
    <row r="57057" spans="30:90">
      <c r="AD57057" s="73"/>
      <c r="AE57057" s="74"/>
      <c r="AF57057" s="74"/>
      <c r="BX57057" s="73"/>
      <c r="BY57057" s="74"/>
      <c r="BZ57057" s="74"/>
      <c r="CA57057" s="74"/>
      <c r="CF57057" s="79"/>
      <c r="CL57057" s="79"/>
    </row>
    <row r="57058" spans="30:90">
      <c r="AD57058" s="73"/>
      <c r="AE57058" s="74"/>
      <c r="AF57058" s="74"/>
      <c r="BX57058" s="73"/>
      <c r="BY57058" s="74"/>
      <c r="BZ57058" s="74"/>
      <c r="CA57058" s="74"/>
      <c r="CF57058" s="79"/>
      <c r="CL57058" s="79"/>
    </row>
    <row r="57059" spans="30:90">
      <c r="AD57059" s="73"/>
      <c r="AE57059" s="74"/>
      <c r="AF57059" s="74"/>
      <c r="BX57059" s="73"/>
      <c r="BY57059" s="74"/>
      <c r="BZ57059" s="74"/>
      <c r="CA57059" s="74"/>
      <c r="CF57059" s="79"/>
      <c r="CL57059" s="79"/>
    </row>
    <row r="57060" spans="30:90">
      <c r="AD57060" s="73"/>
      <c r="AE57060" s="74"/>
      <c r="AF57060" s="74"/>
      <c r="BX57060" s="73"/>
      <c r="BY57060" s="74"/>
      <c r="BZ57060" s="74"/>
      <c r="CA57060" s="74"/>
      <c r="CF57060" s="79"/>
      <c r="CL57060" s="79"/>
    </row>
    <row r="57061" spans="30:90">
      <c r="AD57061" s="73"/>
      <c r="AE57061" s="74"/>
      <c r="AF57061" s="74"/>
      <c r="BX57061" s="73"/>
      <c r="BY57061" s="74"/>
      <c r="BZ57061" s="74"/>
      <c r="CA57061" s="74"/>
      <c r="CF57061" s="79"/>
      <c r="CL57061" s="79"/>
    </row>
    <row r="57062" spans="30:90">
      <c r="AD57062" s="73"/>
      <c r="AE57062" s="74"/>
      <c r="AF57062" s="74"/>
      <c r="BX57062" s="73"/>
      <c r="BY57062" s="74"/>
      <c r="BZ57062" s="74"/>
      <c r="CA57062" s="74"/>
      <c r="CF57062" s="79"/>
      <c r="CL57062" s="79"/>
    </row>
    <row r="57063" spans="30:90">
      <c r="AD57063" s="73"/>
      <c r="AE57063" s="74"/>
      <c r="AF57063" s="74"/>
      <c r="BX57063" s="73"/>
      <c r="BY57063" s="74"/>
      <c r="BZ57063" s="74"/>
      <c r="CA57063" s="74"/>
      <c r="CF57063" s="79"/>
      <c r="CL57063" s="79"/>
    </row>
    <row r="57064" spans="30:90">
      <c r="AD57064" s="73"/>
      <c r="AE57064" s="74"/>
      <c r="AF57064" s="74"/>
      <c r="BX57064" s="73"/>
      <c r="BY57064" s="74"/>
      <c r="BZ57064" s="74"/>
      <c r="CA57064" s="74"/>
      <c r="CF57064" s="79"/>
      <c r="CL57064" s="79"/>
    </row>
    <row r="57065" spans="30:90">
      <c r="AD57065" s="73"/>
      <c r="AE57065" s="74"/>
      <c r="AF57065" s="74"/>
      <c r="BX57065" s="73"/>
      <c r="BY57065" s="74"/>
      <c r="BZ57065" s="74"/>
      <c r="CA57065" s="74"/>
      <c r="CF57065" s="79"/>
      <c r="CL57065" s="79"/>
    </row>
    <row r="57066" spans="30:90">
      <c r="AD57066" s="73"/>
      <c r="AE57066" s="74"/>
      <c r="AF57066" s="74"/>
      <c r="BX57066" s="73"/>
      <c r="BY57066" s="74"/>
      <c r="BZ57066" s="74"/>
      <c r="CA57066" s="74"/>
      <c r="CF57066" s="79"/>
      <c r="CL57066" s="79"/>
    </row>
    <row r="57067" spans="30:90">
      <c r="AD57067" s="73"/>
      <c r="AE57067" s="74"/>
      <c r="AF57067" s="74"/>
      <c r="BX57067" s="73"/>
      <c r="BY57067" s="74"/>
      <c r="BZ57067" s="74"/>
      <c r="CA57067" s="74"/>
      <c r="CF57067" s="79"/>
      <c r="CL57067" s="79"/>
    </row>
    <row r="57068" spans="30:90">
      <c r="AD57068" s="73"/>
      <c r="AE57068" s="74"/>
      <c r="AF57068" s="74"/>
      <c r="BX57068" s="73"/>
      <c r="BY57068" s="74"/>
      <c r="BZ57068" s="74"/>
      <c r="CA57068" s="74"/>
      <c r="CF57068" s="79"/>
      <c r="CL57068" s="79"/>
    </row>
    <row r="57069" spans="30:90">
      <c r="AD57069" s="73"/>
      <c r="AE57069" s="74"/>
      <c r="AF57069" s="74"/>
      <c r="BX57069" s="73"/>
      <c r="BY57069" s="74"/>
      <c r="BZ57069" s="74"/>
      <c r="CA57069" s="74"/>
      <c r="CF57069" s="79"/>
      <c r="CL57069" s="79"/>
    </row>
    <row r="57070" spans="30:90">
      <c r="AD57070" s="73"/>
      <c r="AE57070" s="74"/>
      <c r="AF57070" s="74"/>
      <c r="BX57070" s="73"/>
      <c r="BY57070" s="74"/>
      <c r="BZ57070" s="74"/>
      <c r="CA57070" s="74"/>
      <c r="CF57070" s="79"/>
      <c r="CL57070" s="79"/>
    </row>
    <row r="57071" spans="30:90">
      <c r="AD57071" s="73"/>
      <c r="AE57071" s="74"/>
      <c r="AF57071" s="74"/>
      <c r="BX57071" s="73"/>
      <c r="BY57071" s="74"/>
      <c r="BZ57071" s="74"/>
      <c r="CA57071" s="74"/>
      <c r="CF57071" s="79"/>
      <c r="CL57071" s="79"/>
    </row>
    <row r="57072" spans="30:90">
      <c r="AD57072" s="73"/>
      <c r="AE57072" s="74"/>
      <c r="AF57072" s="74"/>
      <c r="BX57072" s="73"/>
      <c r="BY57072" s="74"/>
      <c r="BZ57072" s="74"/>
      <c r="CA57072" s="74"/>
      <c r="CF57072" s="79"/>
      <c r="CL57072" s="79"/>
    </row>
    <row r="57073" spans="30:90">
      <c r="AD57073" s="73"/>
      <c r="AE57073" s="74"/>
      <c r="AF57073" s="74"/>
      <c r="BX57073" s="73"/>
      <c r="BY57073" s="74"/>
      <c r="BZ57073" s="74"/>
      <c r="CA57073" s="74"/>
      <c r="CF57073" s="79"/>
      <c r="CL57073" s="79"/>
    </row>
    <row r="57074" spans="30:90">
      <c r="AD57074" s="73"/>
      <c r="AE57074" s="74"/>
      <c r="AF57074" s="74"/>
      <c r="BX57074" s="73"/>
      <c r="BY57074" s="74"/>
      <c r="BZ57074" s="74"/>
      <c r="CA57074" s="74"/>
      <c r="CF57074" s="79"/>
      <c r="CL57074" s="79"/>
    </row>
    <row r="57075" spans="30:90">
      <c r="AD57075" s="73"/>
      <c r="AE57075" s="74"/>
      <c r="AF57075" s="74"/>
      <c r="BX57075" s="73"/>
      <c r="BY57075" s="74"/>
      <c r="BZ57075" s="74"/>
      <c r="CA57075" s="74"/>
      <c r="CF57075" s="79"/>
      <c r="CL57075" s="79"/>
    </row>
    <row r="57076" spans="30:90">
      <c r="AD57076" s="73"/>
      <c r="AE57076" s="74"/>
      <c r="AF57076" s="74"/>
      <c r="BX57076" s="73"/>
      <c r="BY57076" s="74"/>
      <c r="BZ57076" s="74"/>
      <c r="CA57076" s="74"/>
      <c r="CF57076" s="79"/>
      <c r="CL57076" s="79"/>
    </row>
    <row r="57077" spans="30:90">
      <c r="AD57077" s="73"/>
      <c r="AE57077" s="74"/>
      <c r="AF57077" s="74"/>
      <c r="BX57077" s="73"/>
      <c r="BY57077" s="74"/>
      <c r="BZ57077" s="74"/>
      <c r="CA57077" s="74"/>
      <c r="CF57077" s="79"/>
      <c r="CL57077" s="79"/>
    </row>
    <row r="57078" spans="30:90">
      <c r="AD57078" s="73"/>
      <c r="AE57078" s="74"/>
      <c r="AF57078" s="74"/>
      <c r="BX57078" s="73"/>
      <c r="BY57078" s="74"/>
      <c r="BZ57078" s="74"/>
      <c r="CA57078" s="74"/>
      <c r="CF57078" s="79"/>
      <c r="CL57078" s="79"/>
    </row>
    <row r="57079" spans="30:90">
      <c r="AD57079" s="73"/>
      <c r="AE57079" s="74"/>
      <c r="AF57079" s="74"/>
      <c r="BX57079" s="73"/>
      <c r="BY57079" s="74"/>
      <c r="BZ57079" s="74"/>
      <c r="CA57079" s="74"/>
      <c r="CF57079" s="79"/>
      <c r="CL57079" s="79"/>
    </row>
    <row r="57080" spans="30:90">
      <c r="AD57080" s="73"/>
      <c r="AE57080" s="74"/>
      <c r="AF57080" s="74"/>
      <c r="BX57080" s="73"/>
      <c r="BY57080" s="74"/>
      <c r="BZ57080" s="74"/>
      <c r="CA57080" s="74"/>
      <c r="CF57080" s="79"/>
      <c r="CL57080" s="79"/>
    </row>
    <row r="57081" spans="30:90">
      <c r="AD57081" s="73"/>
      <c r="AE57081" s="74"/>
      <c r="AF57081" s="74"/>
      <c r="BX57081" s="73"/>
      <c r="BY57081" s="74"/>
      <c r="BZ57081" s="74"/>
      <c r="CA57081" s="74"/>
      <c r="CF57081" s="79"/>
      <c r="CL57081" s="79"/>
    </row>
    <row r="57082" spans="30:90">
      <c r="AD57082" s="73"/>
      <c r="AE57082" s="74"/>
      <c r="AF57082" s="74"/>
      <c r="BX57082" s="73"/>
      <c r="BY57082" s="74"/>
      <c r="BZ57082" s="74"/>
      <c r="CA57082" s="74"/>
      <c r="CF57082" s="79"/>
      <c r="CL57082" s="79"/>
    </row>
    <row r="57083" spans="30:90">
      <c r="AD57083" s="73"/>
      <c r="AE57083" s="74"/>
      <c r="AF57083" s="74"/>
      <c r="BX57083" s="73"/>
      <c r="BY57083" s="74"/>
      <c r="BZ57083" s="74"/>
      <c r="CA57083" s="74"/>
      <c r="CF57083" s="79"/>
      <c r="CL57083" s="79"/>
    </row>
    <row r="57084" spans="30:90">
      <c r="AD57084" s="73"/>
      <c r="AE57084" s="74"/>
      <c r="AF57084" s="74"/>
      <c r="BX57084" s="73"/>
      <c r="BY57084" s="74"/>
      <c r="BZ57084" s="74"/>
      <c r="CA57084" s="74"/>
      <c r="CF57084" s="79"/>
      <c r="CL57084" s="79"/>
    </row>
    <row r="57085" spans="30:90">
      <c r="AD57085" s="73"/>
      <c r="AE57085" s="74"/>
      <c r="AF57085" s="74"/>
      <c r="BX57085" s="73"/>
      <c r="BY57085" s="74"/>
      <c r="BZ57085" s="74"/>
      <c r="CA57085" s="74"/>
      <c r="CF57085" s="79"/>
      <c r="CL57085" s="79"/>
    </row>
    <row r="57086" spans="30:90">
      <c r="AD57086" s="73"/>
      <c r="AE57086" s="74"/>
      <c r="AF57086" s="74"/>
      <c r="BX57086" s="73"/>
      <c r="BY57086" s="74"/>
      <c r="BZ57086" s="74"/>
      <c r="CA57086" s="74"/>
      <c r="CF57086" s="79"/>
      <c r="CL57086" s="79"/>
    </row>
    <row r="57087" spans="30:90">
      <c r="AD57087" s="73"/>
      <c r="AE57087" s="74"/>
      <c r="AF57087" s="74"/>
      <c r="BX57087" s="73"/>
      <c r="BY57087" s="74"/>
      <c r="BZ57087" s="74"/>
      <c r="CA57087" s="74"/>
      <c r="CF57087" s="79"/>
      <c r="CL57087" s="79"/>
    </row>
    <row r="57088" spans="30:90">
      <c r="AD57088" s="73"/>
      <c r="AE57088" s="74"/>
      <c r="AF57088" s="74"/>
      <c r="BX57088" s="73"/>
      <c r="BY57088" s="74"/>
      <c r="BZ57088" s="74"/>
      <c r="CA57088" s="74"/>
      <c r="CF57088" s="79"/>
      <c r="CL57088" s="79"/>
    </row>
    <row r="57089" spans="30:90">
      <c r="AD57089" s="73"/>
      <c r="AE57089" s="74"/>
      <c r="AF57089" s="74"/>
      <c r="BX57089" s="73"/>
      <c r="BY57089" s="74"/>
      <c r="BZ57089" s="74"/>
      <c r="CA57089" s="74"/>
      <c r="CF57089" s="79"/>
      <c r="CL57089" s="79"/>
    </row>
    <row r="57090" spans="30:90">
      <c r="AD57090" s="73"/>
      <c r="AE57090" s="74"/>
      <c r="AF57090" s="74"/>
      <c r="BX57090" s="73"/>
      <c r="BY57090" s="74"/>
      <c r="BZ57090" s="74"/>
      <c r="CA57090" s="74"/>
      <c r="CF57090" s="79"/>
      <c r="CL57090" s="79"/>
    </row>
    <row r="57091" spans="30:90">
      <c r="AD57091" s="73"/>
      <c r="AE57091" s="74"/>
      <c r="AF57091" s="74"/>
      <c r="BX57091" s="73"/>
      <c r="BY57091" s="74"/>
      <c r="BZ57091" s="74"/>
      <c r="CA57091" s="74"/>
      <c r="CF57091" s="79"/>
      <c r="CL57091" s="79"/>
    </row>
    <row r="57092" spans="30:90">
      <c r="AD57092" s="73"/>
      <c r="AE57092" s="74"/>
      <c r="AF57092" s="74"/>
      <c r="BX57092" s="73"/>
      <c r="BY57092" s="74"/>
      <c r="BZ57092" s="74"/>
      <c r="CA57092" s="74"/>
      <c r="CF57092" s="79"/>
      <c r="CL57092" s="79"/>
    </row>
    <row r="57093" spans="30:90">
      <c r="AD57093" s="73"/>
      <c r="AE57093" s="74"/>
      <c r="AF57093" s="74"/>
      <c r="BX57093" s="73"/>
      <c r="BY57093" s="74"/>
      <c r="BZ57093" s="74"/>
      <c r="CA57093" s="74"/>
      <c r="CF57093" s="79"/>
      <c r="CL57093" s="79"/>
    </row>
    <row r="57094" spans="30:90">
      <c r="AD57094" s="73"/>
      <c r="AE57094" s="74"/>
      <c r="AF57094" s="74"/>
      <c r="BX57094" s="73"/>
      <c r="BY57094" s="74"/>
      <c r="BZ57094" s="74"/>
      <c r="CA57094" s="74"/>
      <c r="CF57094" s="79"/>
      <c r="CL57094" s="79"/>
    </row>
    <row r="57095" spans="30:90">
      <c r="AD57095" s="73"/>
      <c r="AE57095" s="74"/>
      <c r="AF57095" s="74"/>
      <c r="BX57095" s="73"/>
      <c r="BY57095" s="74"/>
      <c r="BZ57095" s="74"/>
      <c r="CA57095" s="74"/>
      <c r="CF57095" s="79"/>
      <c r="CL57095" s="79"/>
    </row>
    <row r="57096" spans="30:90">
      <c r="AD57096" s="73"/>
      <c r="AE57096" s="74"/>
      <c r="AF57096" s="74"/>
      <c r="BX57096" s="73"/>
      <c r="BY57096" s="74"/>
      <c r="BZ57096" s="74"/>
      <c r="CA57096" s="74"/>
      <c r="CF57096" s="79"/>
      <c r="CL57096" s="79"/>
    </row>
    <row r="57097" spans="30:90">
      <c r="AD57097" s="73"/>
      <c r="AE57097" s="74"/>
      <c r="AF57097" s="74"/>
      <c r="BX57097" s="73"/>
      <c r="BY57097" s="74"/>
      <c r="BZ57097" s="74"/>
      <c r="CA57097" s="74"/>
      <c r="CF57097" s="79"/>
      <c r="CL57097" s="79"/>
    </row>
    <row r="57098" spans="30:90">
      <c r="AD57098" s="73"/>
      <c r="AE57098" s="74"/>
      <c r="AF57098" s="74"/>
      <c r="BX57098" s="73"/>
      <c r="BY57098" s="74"/>
      <c r="BZ57098" s="74"/>
      <c r="CA57098" s="74"/>
      <c r="CF57098" s="79"/>
      <c r="CL57098" s="79"/>
    </row>
    <row r="57099" spans="30:90">
      <c r="AD57099" s="73"/>
      <c r="AE57099" s="74"/>
      <c r="AF57099" s="74"/>
      <c r="BX57099" s="73"/>
      <c r="BY57099" s="74"/>
      <c r="BZ57099" s="74"/>
      <c r="CA57099" s="74"/>
      <c r="CF57099" s="79"/>
      <c r="CL57099" s="79"/>
    </row>
    <row r="57100" spans="30:90">
      <c r="AD57100" s="73"/>
      <c r="AE57100" s="74"/>
      <c r="AF57100" s="74"/>
      <c r="BX57100" s="73"/>
      <c r="BY57100" s="74"/>
      <c r="BZ57100" s="74"/>
      <c r="CA57100" s="74"/>
      <c r="CF57100" s="79"/>
      <c r="CL57100" s="79"/>
    </row>
    <row r="57101" spans="30:90">
      <c r="AD57101" s="73"/>
      <c r="AE57101" s="74"/>
      <c r="AF57101" s="74"/>
      <c r="BX57101" s="73"/>
      <c r="BY57101" s="74"/>
      <c r="BZ57101" s="74"/>
      <c r="CA57101" s="74"/>
      <c r="CF57101" s="79"/>
      <c r="CL57101" s="79"/>
    </row>
    <row r="57102" spans="30:90">
      <c r="AD57102" s="73"/>
      <c r="AE57102" s="74"/>
      <c r="AF57102" s="74"/>
      <c r="BX57102" s="73"/>
      <c r="BY57102" s="74"/>
      <c r="BZ57102" s="74"/>
      <c r="CA57102" s="74"/>
      <c r="CF57102" s="79"/>
      <c r="CL57102" s="79"/>
    </row>
    <row r="57103" spans="30:90">
      <c r="AD57103" s="73"/>
      <c r="AE57103" s="74"/>
      <c r="AF57103" s="74"/>
      <c r="BX57103" s="73"/>
      <c r="BY57103" s="74"/>
      <c r="BZ57103" s="74"/>
      <c r="CA57103" s="74"/>
      <c r="CF57103" s="79"/>
      <c r="CL57103" s="79"/>
    </row>
    <row r="57104" spans="30:90">
      <c r="AD57104" s="73"/>
      <c r="AE57104" s="74"/>
      <c r="AF57104" s="74"/>
      <c r="BX57104" s="73"/>
      <c r="BY57104" s="74"/>
      <c r="BZ57104" s="74"/>
      <c r="CA57104" s="74"/>
      <c r="CF57104" s="79"/>
      <c r="CL57104" s="79"/>
    </row>
    <row r="57105" spans="30:90">
      <c r="AD57105" s="73"/>
      <c r="AE57105" s="74"/>
      <c r="AF57105" s="74"/>
      <c r="BX57105" s="73"/>
      <c r="BY57105" s="74"/>
      <c r="BZ57105" s="74"/>
      <c r="CA57105" s="74"/>
      <c r="CF57105" s="79"/>
      <c r="CL57105" s="79"/>
    </row>
    <row r="57106" spans="30:90">
      <c r="AD57106" s="73"/>
      <c r="AE57106" s="74"/>
      <c r="AF57106" s="74"/>
      <c r="BX57106" s="73"/>
      <c r="BY57106" s="74"/>
      <c r="BZ57106" s="74"/>
      <c r="CA57106" s="74"/>
      <c r="CF57106" s="79"/>
      <c r="CL57106" s="79"/>
    </row>
    <row r="57107" spans="30:90">
      <c r="AD57107" s="73"/>
      <c r="AE57107" s="74"/>
      <c r="AF57107" s="74"/>
      <c r="BX57107" s="73"/>
      <c r="BY57107" s="74"/>
      <c r="BZ57107" s="74"/>
      <c r="CA57107" s="74"/>
      <c r="CF57107" s="79"/>
      <c r="CL57107" s="79"/>
    </row>
    <row r="57108" spans="30:90">
      <c r="AD57108" s="73"/>
      <c r="AE57108" s="74"/>
      <c r="AF57108" s="74"/>
      <c r="BX57108" s="73"/>
      <c r="BY57108" s="74"/>
      <c r="BZ57108" s="74"/>
      <c r="CA57108" s="74"/>
      <c r="CF57108" s="79"/>
      <c r="CL57108" s="79"/>
    </row>
    <row r="57109" spans="30:90">
      <c r="AD57109" s="73"/>
      <c r="AE57109" s="74"/>
      <c r="AF57109" s="74"/>
      <c r="BX57109" s="73"/>
      <c r="BY57109" s="74"/>
      <c r="BZ57109" s="74"/>
      <c r="CA57109" s="74"/>
      <c r="CF57109" s="79"/>
      <c r="CL57109" s="79"/>
    </row>
    <row r="57110" spans="30:90">
      <c r="AD57110" s="73"/>
      <c r="AE57110" s="74"/>
      <c r="AF57110" s="74"/>
      <c r="BX57110" s="73"/>
      <c r="BY57110" s="74"/>
      <c r="BZ57110" s="74"/>
      <c r="CA57110" s="74"/>
      <c r="CF57110" s="79"/>
      <c r="CL57110" s="79"/>
    </row>
    <row r="57111" spans="30:90">
      <c r="AD57111" s="73"/>
      <c r="AE57111" s="74"/>
      <c r="AF57111" s="74"/>
      <c r="BX57111" s="73"/>
      <c r="BY57111" s="74"/>
      <c r="BZ57111" s="74"/>
      <c r="CA57111" s="74"/>
      <c r="CF57111" s="79"/>
      <c r="CL57111" s="79"/>
    </row>
    <row r="57112" spans="30:90">
      <c r="AD57112" s="73"/>
      <c r="AE57112" s="74"/>
      <c r="AF57112" s="74"/>
      <c r="BX57112" s="73"/>
      <c r="BY57112" s="74"/>
      <c r="BZ57112" s="74"/>
      <c r="CA57112" s="74"/>
      <c r="CF57112" s="79"/>
      <c r="CL57112" s="79"/>
    </row>
    <row r="57113" spans="30:90">
      <c r="AD57113" s="73"/>
      <c r="AE57113" s="74"/>
      <c r="AF57113" s="74"/>
      <c r="BX57113" s="73"/>
      <c r="BY57113" s="74"/>
      <c r="BZ57113" s="74"/>
      <c r="CA57113" s="74"/>
      <c r="CF57113" s="79"/>
      <c r="CL57113" s="79"/>
    </row>
    <row r="57114" spans="30:90">
      <c r="AD57114" s="73"/>
      <c r="AE57114" s="74"/>
      <c r="AF57114" s="74"/>
      <c r="BX57114" s="73"/>
      <c r="BY57114" s="74"/>
      <c r="BZ57114" s="74"/>
      <c r="CA57114" s="74"/>
      <c r="CF57114" s="79"/>
      <c r="CL57114" s="79"/>
    </row>
    <row r="57115" spans="30:90">
      <c r="AD57115" s="73"/>
      <c r="AE57115" s="74"/>
      <c r="AF57115" s="74"/>
      <c r="BX57115" s="73"/>
      <c r="BY57115" s="74"/>
      <c r="BZ57115" s="74"/>
      <c r="CA57115" s="74"/>
      <c r="CF57115" s="79"/>
      <c r="CL57115" s="79"/>
    </row>
    <row r="57116" spans="30:90">
      <c r="AD57116" s="73"/>
      <c r="AE57116" s="74"/>
      <c r="AF57116" s="74"/>
      <c r="BX57116" s="73"/>
      <c r="BY57116" s="74"/>
      <c r="BZ57116" s="74"/>
      <c r="CA57116" s="74"/>
      <c r="CF57116" s="79"/>
      <c r="CL57116" s="79"/>
    </row>
    <row r="57117" spans="30:90">
      <c r="AD57117" s="73"/>
      <c r="AE57117" s="74"/>
      <c r="AF57117" s="74"/>
      <c r="BX57117" s="73"/>
      <c r="BY57117" s="74"/>
      <c r="BZ57117" s="74"/>
      <c r="CA57117" s="74"/>
      <c r="CF57117" s="79"/>
      <c r="CL57117" s="79"/>
    </row>
    <row r="57118" spans="30:90">
      <c r="AD57118" s="73"/>
      <c r="AE57118" s="74"/>
      <c r="AF57118" s="74"/>
      <c r="BX57118" s="73"/>
      <c r="BY57118" s="74"/>
      <c r="BZ57118" s="74"/>
      <c r="CA57118" s="74"/>
      <c r="CF57118" s="79"/>
      <c r="CL57118" s="79"/>
    </row>
    <row r="57119" spans="30:90">
      <c r="AD57119" s="73"/>
      <c r="AE57119" s="74"/>
      <c r="AF57119" s="74"/>
      <c r="BX57119" s="73"/>
      <c r="BY57119" s="74"/>
      <c r="BZ57119" s="74"/>
      <c r="CA57119" s="74"/>
      <c r="CF57119" s="79"/>
      <c r="CL57119" s="79"/>
    </row>
    <row r="57120" spans="30:90">
      <c r="AD57120" s="73"/>
      <c r="AE57120" s="74"/>
      <c r="AF57120" s="74"/>
      <c r="BX57120" s="73"/>
      <c r="BY57120" s="74"/>
      <c r="BZ57120" s="74"/>
      <c r="CA57120" s="74"/>
      <c r="CF57120" s="79"/>
      <c r="CL57120" s="79"/>
    </row>
    <row r="57121" spans="30:90">
      <c r="AD57121" s="73"/>
      <c r="AE57121" s="74"/>
      <c r="AF57121" s="74"/>
      <c r="BX57121" s="73"/>
      <c r="BY57121" s="74"/>
      <c r="BZ57121" s="74"/>
      <c r="CA57121" s="74"/>
      <c r="CF57121" s="79"/>
      <c r="CL57121" s="79"/>
    </row>
    <row r="57122" spans="30:90">
      <c r="AD57122" s="73"/>
      <c r="AE57122" s="74"/>
      <c r="AF57122" s="74"/>
      <c r="BX57122" s="73"/>
      <c r="BY57122" s="74"/>
      <c r="BZ57122" s="74"/>
      <c r="CA57122" s="74"/>
      <c r="CF57122" s="79"/>
      <c r="CL57122" s="79"/>
    </row>
    <row r="57123" spans="30:90">
      <c r="AD57123" s="73"/>
      <c r="AE57123" s="74"/>
      <c r="AF57123" s="74"/>
      <c r="BX57123" s="73"/>
      <c r="BY57123" s="74"/>
      <c r="BZ57123" s="74"/>
      <c r="CA57123" s="74"/>
      <c r="CF57123" s="79"/>
      <c r="CL57123" s="79"/>
    </row>
    <row r="57124" spans="30:90">
      <c r="AD57124" s="73"/>
      <c r="AE57124" s="74"/>
      <c r="AF57124" s="74"/>
      <c r="BX57124" s="73"/>
      <c r="BY57124" s="74"/>
      <c r="BZ57124" s="74"/>
      <c r="CA57124" s="74"/>
      <c r="CF57124" s="79"/>
      <c r="CL57124" s="79"/>
    </row>
    <row r="57125" spans="30:90">
      <c r="AD57125" s="73"/>
      <c r="AE57125" s="74"/>
      <c r="AF57125" s="74"/>
      <c r="BX57125" s="73"/>
      <c r="BY57125" s="74"/>
      <c r="BZ57125" s="74"/>
      <c r="CA57125" s="74"/>
      <c r="CF57125" s="79"/>
      <c r="CL57125" s="79"/>
    </row>
    <row r="57126" spans="30:90">
      <c r="AD57126" s="73"/>
      <c r="AE57126" s="74"/>
      <c r="AF57126" s="74"/>
      <c r="BX57126" s="73"/>
      <c r="BY57126" s="74"/>
      <c r="BZ57126" s="74"/>
      <c r="CA57126" s="74"/>
      <c r="CF57126" s="79"/>
      <c r="CL57126" s="79"/>
    </row>
    <row r="57127" spans="30:90">
      <c r="AD57127" s="73"/>
      <c r="AE57127" s="74"/>
      <c r="AF57127" s="74"/>
      <c r="BX57127" s="73"/>
      <c r="BY57127" s="74"/>
      <c r="BZ57127" s="74"/>
      <c r="CA57127" s="74"/>
      <c r="CF57127" s="79"/>
      <c r="CL57127" s="79"/>
    </row>
    <row r="57128" spans="30:90">
      <c r="AD57128" s="73"/>
      <c r="AE57128" s="74"/>
      <c r="AF57128" s="74"/>
      <c r="BX57128" s="73"/>
      <c r="BY57128" s="74"/>
      <c r="BZ57128" s="74"/>
      <c r="CA57128" s="74"/>
      <c r="CF57128" s="79"/>
      <c r="CL57128" s="79"/>
    </row>
    <row r="57129" spans="30:90">
      <c r="AD57129" s="73"/>
      <c r="AE57129" s="74"/>
      <c r="AF57129" s="74"/>
      <c r="BX57129" s="73"/>
      <c r="BY57129" s="74"/>
      <c r="BZ57129" s="74"/>
      <c r="CA57129" s="74"/>
      <c r="CF57129" s="79"/>
      <c r="CL57129" s="79"/>
    </row>
    <row r="57130" spans="30:90">
      <c r="AD57130" s="73"/>
      <c r="AE57130" s="74"/>
      <c r="AF57130" s="74"/>
      <c r="BX57130" s="73"/>
      <c r="BY57130" s="74"/>
      <c r="BZ57130" s="74"/>
      <c r="CA57130" s="74"/>
      <c r="CF57130" s="79"/>
      <c r="CL57130" s="79"/>
    </row>
    <row r="57131" spans="30:90">
      <c r="AD57131" s="73"/>
      <c r="AE57131" s="74"/>
      <c r="AF57131" s="74"/>
      <c r="BX57131" s="73"/>
      <c r="BY57131" s="74"/>
      <c r="BZ57131" s="74"/>
      <c r="CA57131" s="74"/>
      <c r="CF57131" s="79"/>
      <c r="CL57131" s="79"/>
    </row>
    <row r="57132" spans="30:90">
      <c r="AD57132" s="73"/>
      <c r="AE57132" s="74"/>
      <c r="AF57132" s="74"/>
      <c r="BX57132" s="73"/>
      <c r="BY57132" s="74"/>
      <c r="BZ57132" s="74"/>
      <c r="CA57132" s="74"/>
      <c r="CF57132" s="79"/>
      <c r="CL57132" s="79"/>
    </row>
    <row r="57133" spans="30:90">
      <c r="AD57133" s="73"/>
      <c r="AE57133" s="74"/>
      <c r="AF57133" s="74"/>
      <c r="BX57133" s="73"/>
      <c r="BY57133" s="74"/>
      <c r="BZ57133" s="74"/>
      <c r="CA57133" s="74"/>
      <c r="CF57133" s="79"/>
      <c r="CL57133" s="79"/>
    </row>
    <row r="57134" spans="30:90">
      <c r="AD57134" s="73"/>
      <c r="AE57134" s="74"/>
      <c r="AF57134" s="74"/>
      <c r="BX57134" s="73"/>
      <c r="BY57134" s="74"/>
      <c r="BZ57134" s="74"/>
      <c r="CA57134" s="74"/>
      <c r="CF57134" s="79"/>
      <c r="CL57134" s="79"/>
    </row>
    <row r="57135" spans="30:90">
      <c r="AD57135" s="73"/>
      <c r="AE57135" s="74"/>
      <c r="AF57135" s="74"/>
      <c r="BX57135" s="73"/>
      <c r="BY57135" s="74"/>
      <c r="BZ57135" s="74"/>
      <c r="CA57135" s="74"/>
      <c r="CF57135" s="79"/>
      <c r="CL57135" s="79"/>
    </row>
    <row r="57136" spans="30:90">
      <c r="AD57136" s="73"/>
      <c r="AE57136" s="74"/>
      <c r="AF57136" s="74"/>
      <c r="BX57136" s="73"/>
      <c r="BY57136" s="74"/>
      <c r="BZ57136" s="74"/>
      <c r="CA57136" s="74"/>
      <c r="CF57136" s="79"/>
      <c r="CL57136" s="79"/>
    </row>
    <row r="57137" spans="30:90">
      <c r="AD57137" s="73"/>
      <c r="AE57137" s="74"/>
      <c r="AF57137" s="74"/>
      <c r="BX57137" s="73"/>
      <c r="BY57137" s="74"/>
      <c r="BZ57137" s="74"/>
      <c r="CA57137" s="74"/>
      <c r="CF57137" s="79"/>
      <c r="CL57137" s="79"/>
    </row>
    <row r="57138" spans="30:90">
      <c r="AD57138" s="73"/>
      <c r="AE57138" s="74"/>
      <c r="AF57138" s="74"/>
      <c r="BX57138" s="73"/>
      <c r="BY57138" s="74"/>
      <c r="BZ57138" s="74"/>
      <c r="CA57138" s="74"/>
      <c r="CF57138" s="79"/>
      <c r="CL57138" s="79"/>
    </row>
    <row r="57139" spans="30:90">
      <c r="AD57139" s="73"/>
      <c r="AE57139" s="74"/>
      <c r="AF57139" s="74"/>
      <c r="BX57139" s="73"/>
      <c r="BY57139" s="74"/>
      <c r="BZ57139" s="74"/>
      <c r="CA57139" s="74"/>
      <c r="CF57139" s="79"/>
      <c r="CL57139" s="79"/>
    </row>
    <row r="57140" spans="30:90">
      <c r="AD57140" s="73"/>
      <c r="AE57140" s="74"/>
      <c r="AF57140" s="74"/>
      <c r="BX57140" s="73"/>
      <c r="BY57140" s="74"/>
      <c r="BZ57140" s="74"/>
      <c r="CA57140" s="74"/>
      <c r="CF57140" s="79"/>
      <c r="CL57140" s="79"/>
    </row>
    <row r="57141" spans="30:90">
      <c r="AD57141" s="73"/>
      <c r="AE57141" s="74"/>
      <c r="AF57141" s="74"/>
      <c r="BX57141" s="73"/>
      <c r="BY57141" s="74"/>
      <c r="BZ57141" s="74"/>
      <c r="CA57141" s="74"/>
      <c r="CF57141" s="79"/>
      <c r="CL57141" s="79"/>
    </row>
    <row r="57142" spans="30:90">
      <c r="AD57142" s="73"/>
      <c r="AE57142" s="74"/>
      <c r="AF57142" s="74"/>
      <c r="BX57142" s="73"/>
      <c r="BY57142" s="74"/>
      <c r="BZ57142" s="74"/>
      <c r="CA57142" s="74"/>
      <c r="CF57142" s="79"/>
      <c r="CL57142" s="79"/>
    </row>
    <row r="57143" spans="30:90">
      <c r="AD57143" s="73"/>
      <c r="AE57143" s="74"/>
      <c r="AF57143" s="74"/>
      <c r="BX57143" s="73"/>
      <c r="BY57143" s="74"/>
      <c r="BZ57143" s="74"/>
      <c r="CA57143" s="74"/>
      <c r="CF57143" s="79"/>
      <c r="CL57143" s="79"/>
    </row>
    <row r="57144" spans="30:90">
      <c r="AD57144" s="73"/>
      <c r="AE57144" s="74"/>
      <c r="AF57144" s="74"/>
      <c r="BX57144" s="73"/>
      <c r="BY57144" s="74"/>
      <c r="BZ57144" s="74"/>
      <c r="CA57144" s="74"/>
      <c r="CF57144" s="79"/>
      <c r="CL57144" s="79"/>
    </row>
    <row r="57145" spans="30:90">
      <c r="AD57145" s="73"/>
      <c r="AE57145" s="74"/>
      <c r="AF57145" s="74"/>
      <c r="BX57145" s="73"/>
      <c r="BY57145" s="74"/>
      <c r="BZ57145" s="74"/>
      <c r="CA57145" s="74"/>
      <c r="CF57145" s="79"/>
      <c r="CL57145" s="79"/>
    </row>
    <row r="57146" spans="30:90">
      <c r="AD57146" s="73"/>
      <c r="AE57146" s="74"/>
      <c r="AF57146" s="74"/>
      <c r="BX57146" s="73"/>
      <c r="BY57146" s="74"/>
      <c r="BZ57146" s="74"/>
      <c r="CA57146" s="74"/>
      <c r="CF57146" s="79"/>
      <c r="CL57146" s="79"/>
    </row>
    <row r="57147" spans="30:90">
      <c r="AD57147" s="73"/>
      <c r="AE57147" s="74"/>
      <c r="AF57147" s="74"/>
      <c r="BX57147" s="73"/>
      <c r="BY57147" s="74"/>
      <c r="BZ57147" s="74"/>
      <c r="CA57147" s="74"/>
      <c r="CF57147" s="79"/>
      <c r="CL57147" s="79"/>
    </row>
    <row r="57148" spans="30:90">
      <c r="AD57148" s="73"/>
      <c r="AE57148" s="74"/>
      <c r="AF57148" s="74"/>
      <c r="BX57148" s="73"/>
      <c r="BY57148" s="74"/>
      <c r="BZ57148" s="74"/>
      <c r="CA57148" s="74"/>
      <c r="CF57148" s="79"/>
      <c r="CL57148" s="79"/>
    </row>
    <row r="57149" spans="30:90">
      <c r="AD57149" s="73"/>
      <c r="AE57149" s="74"/>
      <c r="AF57149" s="74"/>
      <c r="BX57149" s="73"/>
      <c r="BY57149" s="74"/>
      <c r="BZ57149" s="74"/>
      <c r="CA57149" s="74"/>
      <c r="CF57149" s="79"/>
      <c r="CL57149" s="79"/>
    </row>
    <row r="57150" spans="30:90">
      <c r="AD57150" s="73"/>
      <c r="AE57150" s="74"/>
      <c r="AF57150" s="74"/>
      <c r="BX57150" s="73"/>
      <c r="BY57150" s="74"/>
      <c r="BZ57150" s="74"/>
      <c r="CA57150" s="74"/>
      <c r="CF57150" s="79"/>
      <c r="CL57150" s="79"/>
    </row>
    <row r="57151" spans="30:90">
      <c r="AD57151" s="73"/>
      <c r="AE57151" s="74"/>
      <c r="AF57151" s="74"/>
      <c r="BX57151" s="73"/>
      <c r="BY57151" s="74"/>
      <c r="BZ57151" s="74"/>
      <c r="CA57151" s="74"/>
      <c r="CF57151" s="79"/>
      <c r="CL57151" s="79"/>
    </row>
    <row r="57152" spans="30:90">
      <c r="AD57152" s="73"/>
      <c r="AE57152" s="74"/>
      <c r="AF57152" s="74"/>
      <c r="BX57152" s="73"/>
      <c r="BY57152" s="74"/>
      <c r="BZ57152" s="74"/>
      <c r="CA57152" s="74"/>
      <c r="CF57152" s="79"/>
      <c r="CL57152" s="79"/>
    </row>
    <row r="57153" spans="30:90">
      <c r="AD57153" s="73"/>
      <c r="AE57153" s="74"/>
      <c r="AF57153" s="74"/>
      <c r="BX57153" s="73"/>
      <c r="BY57153" s="74"/>
      <c r="BZ57153" s="74"/>
      <c r="CA57153" s="74"/>
      <c r="CF57153" s="79"/>
      <c r="CL57153" s="79"/>
    </row>
    <row r="57154" spans="30:90">
      <c r="AD57154" s="73"/>
      <c r="AE57154" s="74"/>
      <c r="AF57154" s="74"/>
      <c r="BX57154" s="73"/>
      <c r="BY57154" s="74"/>
      <c r="BZ57154" s="74"/>
      <c r="CA57154" s="74"/>
      <c r="CF57154" s="79"/>
      <c r="CL57154" s="79"/>
    </row>
    <row r="57155" spans="30:90">
      <c r="AD57155" s="73"/>
      <c r="AE57155" s="74"/>
      <c r="AF57155" s="74"/>
      <c r="BX57155" s="73"/>
      <c r="BY57155" s="74"/>
      <c r="BZ57155" s="74"/>
      <c r="CA57155" s="74"/>
      <c r="CF57155" s="79"/>
      <c r="CL57155" s="79"/>
    </row>
    <row r="57156" spans="30:90">
      <c r="AD57156" s="73"/>
      <c r="AE57156" s="74"/>
      <c r="AF57156" s="74"/>
      <c r="BX57156" s="73"/>
      <c r="BY57156" s="74"/>
      <c r="BZ57156" s="74"/>
      <c r="CA57156" s="74"/>
      <c r="CF57156" s="79"/>
      <c r="CL57156" s="79"/>
    </row>
    <row r="57157" spans="30:90">
      <c r="AD57157" s="73"/>
      <c r="AE57157" s="74"/>
      <c r="AF57157" s="74"/>
      <c r="BX57157" s="73"/>
      <c r="BY57157" s="74"/>
      <c r="BZ57157" s="74"/>
      <c r="CA57157" s="74"/>
      <c r="CF57157" s="79"/>
      <c r="CL57157" s="79"/>
    </row>
    <row r="57158" spans="30:90">
      <c r="AD57158" s="73"/>
      <c r="AE57158" s="74"/>
      <c r="AF57158" s="74"/>
      <c r="BX57158" s="73"/>
      <c r="BY57158" s="74"/>
      <c r="BZ57158" s="74"/>
      <c r="CA57158" s="74"/>
      <c r="CF57158" s="79"/>
      <c r="CL57158" s="79"/>
    </row>
    <row r="57159" spans="30:90">
      <c r="AD57159" s="73"/>
      <c r="AE57159" s="74"/>
      <c r="AF57159" s="74"/>
      <c r="BX57159" s="73"/>
      <c r="BY57159" s="74"/>
      <c r="BZ57159" s="74"/>
      <c r="CA57159" s="74"/>
      <c r="CF57159" s="79"/>
      <c r="CL57159" s="79"/>
    </row>
    <row r="57160" spans="30:90">
      <c r="AD57160" s="73"/>
      <c r="AE57160" s="74"/>
      <c r="AF57160" s="74"/>
      <c r="BX57160" s="73"/>
      <c r="BY57160" s="74"/>
      <c r="BZ57160" s="74"/>
      <c r="CA57160" s="74"/>
      <c r="CF57160" s="79"/>
      <c r="CL57160" s="79"/>
    </row>
    <row r="57161" spans="30:90">
      <c r="AD57161" s="73"/>
      <c r="AE57161" s="74"/>
      <c r="AF57161" s="74"/>
      <c r="BX57161" s="73"/>
      <c r="BY57161" s="74"/>
      <c r="BZ57161" s="74"/>
      <c r="CA57161" s="74"/>
      <c r="CF57161" s="79"/>
      <c r="CL57161" s="79"/>
    </row>
    <row r="57162" spans="30:90">
      <c r="AD57162" s="73"/>
      <c r="AE57162" s="74"/>
      <c r="AF57162" s="74"/>
      <c r="BX57162" s="73"/>
      <c r="BY57162" s="74"/>
      <c r="BZ57162" s="74"/>
      <c r="CA57162" s="74"/>
      <c r="CF57162" s="79"/>
      <c r="CL57162" s="79"/>
    </row>
    <row r="57163" spans="30:90">
      <c r="AD57163" s="73"/>
      <c r="AE57163" s="74"/>
      <c r="AF57163" s="74"/>
      <c r="BX57163" s="73"/>
      <c r="BY57163" s="74"/>
      <c r="BZ57163" s="74"/>
      <c r="CA57163" s="74"/>
      <c r="CF57163" s="79"/>
      <c r="CL57163" s="79"/>
    </row>
    <row r="57164" spans="30:90">
      <c r="AD57164" s="73"/>
      <c r="AE57164" s="74"/>
      <c r="AF57164" s="74"/>
      <c r="BX57164" s="73"/>
      <c r="BY57164" s="74"/>
      <c r="BZ57164" s="74"/>
      <c r="CA57164" s="74"/>
      <c r="CF57164" s="79"/>
      <c r="CL57164" s="79"/>
    </row>
    <row r="57165" spans="30:90">
      <c r="AD57165" s="73"/>
      <c r="AE57165" s="74"/>
      <c r="AF57165" s="74"/>
      <c r="BX57165" s="73"/>
      <c r="BY57165" s="74"/>
      <c r="BZ57165" s="74"/>
      <c r="CA57165" s="74"/>
      <c r="CF57165" s="79"/>
      <c r="CL57165" s="79"/>
    </row>
    <row r="57166" spans="30:90">
      <c r="AD57166" s="73"/>
      <c r="AE57166" s="74"/>
      <c r="AF57166" s="74"/>
      <c r="BX57166" s="73"/>
      <c r="BY57166" s="74"/>
      <c r="BZ57166" s="74"/>
      <c r="CA57166" s="74"/>
      <c r="CF57166" s="79"/>
      <c r="CL57166" s="79"/>
    </row>
    <row r="57167" spans="30:90">
      <c r="AD57167" s="73"/>
      <c r="AE57167" s="74"/>
      <c r="AF57167" s="74"/>
      <c r="BX57167" s="73"/>
      <c r="BY57167" s="74"/>
      <c r="BZ57167" s="74"/>
      <c r="CA57167" s="74"/>
      <c r="CF57167" s="79"/>
      <c r="CL57167" s="79"/>
    </row>
    <row r="57168" spans="30:90">
      <c r="AD57168" s="73"/>
      <c r="AE57168" s="74"/>
      <c r="AF57168" s="74"/>
      <c r="BX57168" s="73"/>
      <c r="BY57168" s="74"/>
      <c r="BZ57168" s="74"/>
      <c r="CA57168" s="74"/>
      <c r="CF57168" s="79"/>
      <c r="CL57168" s="79"/>
    </row>
    <row r="57169" spans="30:90">
      <c r="AD57169" s="73"/>
      <c r="AE57169" s="74"/>
      <c r="AF57169" s="74"/>
      <c r="BX57169" s="73"/>
      <c r="BY57169" s="74"/>
      <c r="BZ57169" s="74"/>
      <c r="CA57169" s="74"/>
      <c r="CF57169" s="79"/>
      <c r="CL57169" s="79"/>
    </row>
    <row r="57170" spans="30:90">
      <c r="AD57170" s="73"/>
      <c r="AE57170" s="74"/>
      <c r="AF57170" s="74"/>
      <c r="BX57170" s="73"/>
      <c r="BY57170" s="74"/>
      <c r="BZ57170" s="74"/>
      <c r="CA57170" s="74"/>
      <c r="CF57170" s="79"/>
      <c r="CL57170" s="79"/>
    </row>
    <row r="57171" spans="30:90">
      <c r="AD57171" s="73"/>
      <c r="AE57171" s="74"/>
      <c r="AF57171" s="74"/>
      <c r="BX57171" s="73"/>
      <c r="BY57171" s="74"/>
      <c r="BZ57171" s="74"/>
      <c r="CA57171" s="74"/>
      <c r="CF57171" s="79"/>
      <c r="CL57171" s="79"/>
    </row>
    <row r="57172" spans="30:90">
      <c r="AD57172" s="73"/>
      <c r="AE57172" s="74"/>
      <c r="AF57172" s="74"/>
      <c r="BX57172" s="73"/>
      <c r="BY57172" s="74"/>
      <c r="BZ57172" s="74"/>
      <c r="CA57172" s="74"/>
      <c r="CF57172" s="79"/>
      <c r="CL57172" s="79"/>
    </row>
    <row r="57173" spans="30:90">
      <c r="AD57173" s="73"/>
      <c r="AE57173" s="74"/>
      <c r="AF57173" s="74"/>
      <c r="BX57173" s="73"/>
      <c r="BY57173" s="74"/>
      <c r="BZ57173" s="74"/>
      <c r="CA57173" s="74"/>
      <c r="CF57173" s="79"/>
      <c r="CL57173" s="79"/>
    </row>
    <row r="57174" spans="30:90">
      <c r="AD57174" s="73"/>
      <c r="AE57174" s="74"/>
      <c r="AF57174" s="74"/>
      <c r="BX57174" s="73"/>
      <c r="BY57174" s="74"/>
      <c r="BZ57174" s="74"/>
      <c r="CA57174" s="74"/>
      <c r="CF57174" s="79"/>
      <c r="CL57174" s="79"/>
    </row>
    <row r="57175" spans="30:90">
      <c r="AD57175" s="73"/>
      <c r="AE57175" s="74"/>
      <c r="AF57175" s="74"/>
      <c r="BX57175" s="73"/>
      <c r="BY57175" s="74"/>
      <c r="BZ57175" s="74"/>
      <c r="CA57175" s="74"/>
      <c r="CF57175" s="79"/>
      <c r="CL57175" s="79"/>
    </row>
    <row r="57176" spans="30:90">
      <c r="AD57176" s="73"/>
      <c r="AE57176" s="74"/>
      <c r="AF57176" s="74"/>
      <c r="BX57176" s="73"/>
      <c r="BY57176" s="74"/>
      <c r="BZ57176" s="74"/>
      <c r="CA57176" s="74"/>
      <c r="CF57176" s="79"/>
      <c r="CL57176" s="79"/>
    </row>
    <row r="57177" spans="30:90">
      <c r="AD57177" s="73"/>
      <c r="AE57177" s="74"/>
      <c r="AF57177" s="74"/>
      <c r="BX57177" s="73"/>
      <c r="BY57177" s="74"/>
      <c r="BZ57177" s="74"/>
      <c r="CA57177" s="74"/>
      <c r="CF57177" s="79"/>
      <c r="CL57177" s="79"/>
    </row>
    <row r="57178" spans="30:90">
      <c r="AD57178" s="73"/>
      <c r="AE57178" s="74"/>
      <c r="AF57178" s="74"/>
      <c r="BX57178" s="73"/>
      <c r="BY57178" s="74"/>
      <c r="BZ57178" s="74"/>
      <c r="CA57178" s="74"/>
      <c r="CF57178" s="79"/>
      <c r="CL57178" s="79"/>
    </row>
    <row r="57179" spans="30:90">
      <c r="AD57179" s="73"/>
      <c r="AE57179" s="74"/>
      <c r="AF57179" s="74"/>
      <c r="BX57179" s="73"/>
      <c r="BY57179" s="74"/>
      <c r="BZ57179" s="74"/>
      <c r="CA57179" s="74"/>
      <c r="CF57179" s="79"/>
      <c r="CL57179" s="79"/>
    </row>
    <row r="57180" spans="30:90">
      <c r="AD57180" s="73"/>
      <c r="AE57180" s="74"/>
      <c r="AF57180" s="74"/>
      <c r="BX57180" s="73"/>
      <c r="BY57180" s="74"/>
      <c r="BZ57180" s="74"/>
      <c r="CA57180" s="74"/>
      <c r="CF57180" s="79"/>
      <c r="CL57180" s="79"/>
    </row>
    <row r="57181" spans="30:90">
      <c r="AD57181" s="73"/>
      <c r="AE57181" s="74"/>
      <c r="AF57181" s="74"/>
      <c r="BX57181" s="73"/>
      <c r="BY57181" s="74"/>
      <c r="BZ57181" s="74"/>
      <c r="CA57181" s="74"/>
      <c r="CF57181" s="79"/>
      <c r="CL57181" s="79"/>
    </row>
    <row r="57182" spans="30:90">
      <c r="AD57182" s="73"/>
      <c r="AE57182" s="74"/>
      <c r="AF57182" s="74"/>
      <c r="BX57182" s="73"/>
      <c r="BY57182" s="74"/>
      <c r="BZ57182" s="74"/>
      <c r="CA57182" s="74"/>
      <c r="CF57182" s="79"/>
      <c r="CL57182" s="79"/>
    </row>
    <row r="57183" spans="30:90">
      <c r="AD57183" s="73"/>
      <c r="AE57183" s="74"/>
      <c r="AF57183" s="74"/>
      <c r="BX57183" s="73"/>
      <c r="BY57183" s="74"/>
      <c r="BZ57183" s="74"/>
      <c r="CA57183" s="74"/>
      <c r="CF57183" s="79"/>
      <c r="CL57183" s="79"/>
    </row>
    <row r="57184" spans="30:90">
      <c r="AD57184" s="73"/>
      <c r="AE57184" s="74"/>
      <c r="AF57184" s="74"/>
      <c r="BX57184" s="73"/>
      <c r="BY57184" s="74"/>
      <c r="BZ57184" s="74"/>
      <c r="CA57184" s="74"/>
      <c r="CF57184" s="79"/>
      <c r="CL57184" s="79"/>
    </row>
    <row r="57185" spans="30:90">
      <c r="AD57185" s="73"/>
      <c r="AE57185" s="74"/>
      <c r="AF57185" s="74"/>
      <c r="BX57185" s="73"/>
      <c r="BY57185" s="74"/>
      <c r="BZ57185" s="74"/>
      <c r="CA57185" s="74"/>
      <c r="CF57185" s="79"/>
      <c r="CL57185" s="79"/>
    </row>
    <row r="57186" spans="30:90">
      <c r="AD57186" s="73"/>
      <c r="AE57186" s="74"/>
      <c r="AF57186" s="74"/>
      <c r="BX57186" s="73"/>
      <c r="BY57186" s="74"/>
      <c r="BZ57186" s="74"/>
      <c r="CA57186" s="74"/>
      <c r="CF57186" s="79"/>
      <c r="CL57186" s="79"/>
    </row>
    <row r="57187" spans="30:90">
      <c r="AD57187" s="73"/>
      <c r="AE57187" s="74"/>
      <c r="AF57187" s="74"/>
      <c r="BX57187" s="73"/>
      <c r="BY57187" s="74"/>
      <c r="BZ57187" s="74"/>
      <c r="CA57187" s="74"/>
      <c r="CF57187" s="79"/>
      <c r="CL57187" s="79"/>
    </row>
    <row r="57188" spans="30:90">
      <c r="AD57188" s="73"/>
      <c r="AE57188" s="74"/>
      <c r="AF57188" s="74"/>
      <c r="BX57188" s="73"/>
      <c r="BY57188" s="74"/>
      <c r="BZ57188" s="74"/>
      <c r="CA57188" s="74"/>
      <c r="CF57188" s="79"/>
      <c r="CL57188" s="79"/>
    </row>
    <row r="57189" spans="30:90">
      <c r="AD57189" s="73"/>
      <c r="AE57189" s="74"/>
      <c r="AF57189" s="74"/>
      <c r="BX57189" s="73"/>
      <c r="BY57189" s="74"/>
      <c r="BZ57189" s="74"/>
      <c r="CA57189" s="74"/>
      <c r="CF57189" s="79"/>
      <c r="CL57189" s="79"/>
    </row>
    <row r="57190" spans="30:90">
      <c r="AD57190" s="73"/>
      <c r="AE57190" s="74"/>
      <c r="AF57190" s="74"/>
      <c r="BX57190" s="73"/>
      <c r="BY57190" s="74"/>
      <c r="BZ57190" s="74"/>
      <c r="CA57190" s="74"/>
      <c r="CF57190" s="79"/>
      <c r="CL57190" s="79"/>
    </row>
    <row r="57191" spans="30:90">
      <c r="AD57191" s="73"/>
      <c r="AE57191" s="74"/>
      <c r="AF57191" s="74"/>
      <c r="BX57191" s="73"/>
      <c r="BY57191" s="74"/>
      <c r="BZ57191" s="74"/>
      <c r="CA57191" s="74"/>
      <c r="CF57191" s="79"/>
      <c r="CL57191" s="79"/>
    </row>
    <row r="57192" spans="30:90">
      <c r="AD57192" s="73"/>
      <c r="AE57192" s="74"/>
      <c r="AF57192" s="74"/>
      <c r="BX57192" s="73"/>
      <c r="BY57192" s="74"/>
      <c r="BZ57192" s="74"/>
      <c r="CA57192" s="74"/>
      <c r="CF57192" s="79"/>
      <c r="CL57192" s="79"/>
    </row>
    <row r="57193" spans="30:90">
      <c r="AD57193" s="73"/>
      <c r="AE57193" s="74"/>
      <c r="AF57193" s="74"/>
      <c r="BX57193" s="73"/>
      <c r="BY57193" s="74"/>
      <c r="BZ57193" s="74"/>
      <c r="CA57193" s="74"/>
      <c r="CF57193" s="79"/>
      <c r="CL57193" s="79"/>
    </row>
    <row r="57194" spans="30:90">
      <c r="AD57194" s="73"/>
      <c r="AE57194" s="74"/>
      <c r="AF57194" s="74"/>
      <c r="BX57194" s="73"/>
      <c r="BY57194" s="74"/>
      <c r="BZ57194" s="74"/>
      <c r="CA57194" s="74"/>
      <c r="CF57194" s="79"/>
      <c r="CL57194" s="79"/>
    </row>
    <row r="57195" spans="30:90">
      <c r="AD57195" s="73"/>
      <c r="AE57195" s="74"/>
      <c r="AF57195" s="74"/>
      <c r="BX57195" s="73"/>
      <c r="BY57195" s="74"/>
      <c r="BZ57195" s="74"/>
      <c r="CA57195" s="74"/>
      <c r="CF57195" s="79"/>
      <c r="CL57195" s="79"/>
    </row>
    <row r="57196" spans="30:90">
      <c r="AD57196" s="73"/>
      <c r="AE57196" s="74"/>
      <c r="AF57196" s="74"/>
      <c r="BX57196" s="73"/>
      <c r="BY57196" s="74"/>
      <c r="BZ57196" s="74"/>
      <c r="CA57196" s="74"/>
      <c r="CF57196" s="79"/>
      <c r="CL57196" s="79"/>
    </row>
    <row r="57197" spans="30:90">
      <c r="AD57197" s="73"/>
      <c r="AE57197" s="74"/>
      <c r="AF57197" s="74"/>
      <c r="BX57197" s="73"/>
      <c r="BY57197" s="74"/>
      <c r="BZ57197" s="74"/>
      <c r="CA57197" s="74"/>
      <c r="CF57197" s="79"/>
      <c r="CL57197" s="79"/>
    </row>
    <row r="57198" spans="30:90">
      <c r="AD57198" s="73"/>
      <c r="AE57198" s="74"/>
      <c r="AF57198" s="74"/>
      <c r="BX57198" s="73"/>
      <c r="BY57198" s="74"/>
      <c r="BZ57198" s="74"/>
      <c r="CA57198" s="74"/>
      <c r="CF57198" s="79"/>
      <c r="CL57198" s="79"/>
    </row>
    <row r="57199" spans="30:90">
      <c r="AD57199" s="73"/>
      <c r="AE57199" s="74"/>
      <c r="AF57199" s="74"/>
      <c r="BX57199" s="73"/>
      <c r="BY57199" s="74"/>
      <c r="BZ57199" s="74"/>
      <c r="CA57199" s="74"/>
      <c r="CF57199" s="79"/>
      <c r="CL57199" s="79"/>
    </row>
    <row r="57200" spans="30:90">
      <c r="AD57200" s="73"/>
      <c r="AE57200" s="74"/>
      <c r="AF57200" s="74"/>
      <c r="BX57200" s="73"/>
      <c r="BY57200" s="74"/>
      <c r="BZ57200" s="74"/>
      <c r="CA57200" s="74"/>
      <c r="CF57200" s="79"/>
      <c r="CL57200" s="79"/>
    </row>
    <row r="57201" spans="30:90">
      <c r="AD57201" s="73"/>
      <c r="AE57201" s="74"/>
      <c r="AF57201" s="74"/>
      <c r="BX57201" s="73"/>
      <c r="BY57201" s="74"/>
      <c r="BZ57201" s="74"/>
      <c r="CA57201" s="74"/>
      <c r="CF57201" s="79"/>
      <c r="CL57201" s="79"/>
    </row>
    <row r="57202" spans="30:90">
      <c r="AD57202" s="73"/>
      <c r="AE57202" s="74"/>
      <c r="AF57202" s="74"/>
      <c r="BX57202" s="73"/>
      <c r="BY57202" s="74"/>
      <c r="BZ57202" s="74"/>
      <c r="CA57202" s="74"/>
      <c r="CF57202" s="79"/>
      <c r="CL57202" s="79"/>
    </row>
    <row r="57203" spans="30:90">
      <c r="AD57203" s="73"/>
      <c r="AE57203" s="74"/>
      <c r="AF57203" s="74"/>
      <c r="BX57203" s="73"/>
      <c r="BY57203" s="74"/>
      <c r="BZ57203" s="74"/>
      <c r="CA57203" s="74"/>
      <c r="CF57203" s="79"/>
      <c r="CL57203" s="79"/>
    </row>
    <row r="57204" spans="30:90">
      <c r="AD57204" s="73"/>
      <c r="AE57204" s="74"/>
      <c r="AF57204" s="74"/>
      <c r="BX57204" s="73"/>
      <c r="BY57204" s="74"/>
      <c r="BZ57204" s="74"/>
      <c r="CA57204" s="74"/>
      <c r="CF57204" s="79"/>
      <c r="CL57204" s="79"/>
    </row>
    <row r="57205" spans="30:90">
      <c r="AD57205" s="73"/>
      <c r="AE57205" s="74"/>
      <c r="AF57205" s="74"/>
      <c r="BX57205" s="73"/>
      <c r="BY57205" s="74"/>
      <c r="BZ57205" s="74"/>
      <c r="CA57205" s="74"/>
      <c r="CF57205" s="79"/>
      <c r="CL57205" s="79"/>
    </row>
    <row r="57206" spans="30:90">
      <c r="AD57206" s="73"/>
      <c r="AE57206" s="74"/>
      <c r="AF57206" s="74"/>
      <c r="BX57206" s="73"/>
      <c r="BY57206" s="74"/>
      <c r="BZ57206" s="74"/>
      <c r="CA57206" s="74"/>
      <c r="CF57206" s="79"/>
      <c r="CL57206" s="79"/>
    </row>
    <row r="57207" spans="30:90">
      <c r="AD57207" s="73"/>
      <c r="AE57207" s="74"/>
      <c r="AF57207" s="74"/>
      <c r="BX57207" s="73"/>
      <c r="BY57207" s="74"/>
      <c r="BZ57207" s="74"/>
      <c r="CA57207" s="74"/>
      <c r="CF57207" s="79"/>
      <c r="CL57207" s="79"/>
    </row>
    <row r="57208" spans="30:90">
      <c r="AD57208" s="73"/>
      <c r="AE57208" s="74"/>
      <c r="AF57208" s="74"/>
      <c r="BX57208" s="73"/>
      <c r="BY57208" s="74"/>
      <c r="BZ57208" s="74"/>
      <c r="CA57208" s="74"/>
      <c r="CF57208" s="79"/>
      <c r="CL57208" s="79"/>
    </row>
    <row r="57209" spans="30:90">
      <c r="AD57209" s="73"/>
      <c r="AE57209" s="74"/>
      <c r="AF57209" s="74"/>
      <c r="BX57209" s="73"/>
      <c r="BY57209" s="74"/>
      <c r="BZ57209" s="74"/>
      <c r="CA57209" s="74"/>
      <c r="CF57209" s="79"/>
      <c r="CL57209" s="79"/>
    </row>
    <row r="57210" spans="30:90">
      <c r="AD57210" s="73"/>
      <c r="AE57210" s="74"/>
      <c r="AF57210" s="74"/>
      <c r="BX57210" s="73"/>
      <c r="BY57210" s="74"/>
      <c r="BZ57210" s="74"/>
      <c r="CA57210" s="74"/>
      <c r="CF57210" s="79"/>
      <c r="CL57210" s="79"/>
    </row>
    <row r="57211" spans="30:90">
      <c r="AD57211" s="73"/>
      <c r="AE57211" s="74"/>
      <c r="AF57211" s="74"/>
      <c r="BX57211" s="73"/>
      <c r="BY57211" s="74"/>
      <c r="BZ57211" s="74"/>
      <c r="CA57211" s="74"/>
      <c r="CF57211" s="79"/>
      <c r="CL57211" s="79"/>
    </row>
    <row r="57212" spans="30:90">
      <c r="AD57212" s="73"/>
      <c r="AE57212" s="74"/>
      <c r="AF57212" s="74"/>
      <c r="BX57212" s="73"/>
      <c r="BY57212" s="74"/>
      <c r="BZ57212" s="74"/>
      <c r="CA57212" s="74"/>
      <c r="CF57212" s="79"/>
      <c r="CL57212" s="79"/>
    </row>
    <row r="57213" spans="30:90">
      <c r="AD57213" s="73"/>
      <c r="AE57213" s="74"/>
      <c r="AF57213" s="74"/>
      <c r="BX57213" s="73"/>
      <c r="BY57213" s="74"/>
      <c r="BZ57213" s="74"/>
      <c r="CA57213" s="74"/>
      <c r="CF57213" s="79"/>
      <c r="CL57213" s="79"/>
    </row>
    <row r="57214" spans="30:90">
      <c r="AD57214" s="73"/>
      <c r="AE57214" s="74"/>
      <c r="AF57214" s="74"/>
      <c r="BX57214" s="73"/>
      <c r="BY57214" s="74"/>
      <c r="BZ57214" s="74"/>
      <c r="CA57214" s="74"/>
      <c r="CF57214" s="79"/>
      <c r="CL57214" s="79"/>
    </row>
    <row r="57215" spans="30:90">
      <c r="AD57215" s="73"/>
      <c r="AE57215" s="74"/>
      <c r="AF57215" s="74"/>
      <c r="BX57215" s="73"/>
      <c r="BY57215" s="74"/>
      <c r="BZ57215" s="74"/>
      <c r="CA57215" s="74"/>
      <c r="CF57215" s="79"/>
      <c r="CL57215" s="79"/>
    </row>
    <row r="57216" spans="30:90">
      <c r="AD57216" s="73"/>
      <c r="AE57216" s="74"/>
      <c r="AF57216" s="74"/>
      <c r="BX57216" s="73"/>
      <c r="BY57216" s="74"/>
      <c r="BZ57216" s="74"/>
      <c r="CA57216" s="74"/>
      <c r="CF57216" s="79"/>
      <c r="CL57216" s="79"/>
    </row>
    <row r="57217" spans="30:90">
      <c r="AD57217" s="73"/>
      <c r="AE57217" s="74"/>
      <c r="AF57217" s="74"/>
      <c r="BX57217" s="73"/>
      <c r="BY57217" s="74"/>
      <c r="BZ57217" s="74"/>
      <c r="CA57217" s="74"/>
      <c r="CF57217" s="79"/>
      <c r="CL57217" s="79"/>
    </row>
    <row r="57218" spans="30:90">
      <c r="AD57218" s="73"/>
      <c r="AE57218" s="74"/>
      <c r="AF57218" s="74"/>
      <c r="BX57218" s="73"/>
      <c r="BY57218" s="74"/>
      <c r="BZ57218" s="74"/>
      <c r="CA57218" s="74"/>
      <c r="CF57218" s="79"/>
      <c r="CL57218" s="79"/>
    </row>
    <row r="57219" spans="30:90">
      <c r="AD57219" s="73"/>
      <c r="AE57219" s="74"/>
      <c r="AF57219" s="74"/>
      <c r="BX57219" s="73"/>
      <c r="BY57219" s="74"/>
      <c r="BZ57219" s="74"/>
      <c r="CA57219" s="74"/>
      <c r="CF57219" s="79"/>
      <c r="CL57219" s="79"/>
    </row>
    <row r="57220" spans="30:90">
      <c r="AD57220" s="73"/>
      <c r="AE57220" s="74"/>
      <c r="AF57220" s="74"/>
      <c r="BX57220" s="73"/>
      <c r="BY57220" s="74"/>
      <c r="BZ57220" s="74"/>
      <c r="CA57220" s="74"/>
      <c r="CF57220" s="79"/>
      <c r="CL57220" s="79"/>
    </row>
    <row r="57221" spans="30:90">
      <c r="AD57221" s="73"/>
      <c r="AE57221" s="74"/>
      <c r="AF57221" s="74"/>
      <c r="BX57221" s="73"/>
      <c r="BY57221" s="74"/>
      <c r="BZ57221" s="74"/>
      <c r="CA57221" s="74"/>
      <c r="CF57221" s="79"/>
      <c r="CL57221" s="79"/>
    </row>
    <row r="57222" spans="30:90">
      <c r="AD57222" s="73"/>
      <c r="AE57222" s="74"/>
      <c r="AF57222" s="74"/>
      <c r="BX57222" s="73"/>
      <c r="BY57222" s="74"/>
      <c r="BZ57222" s="74"/>
      <c r="CA57222" s="74"/>
      <c r="CF57222" s="79"/>
      <c r="CL57222" s="79"/>
    </row>
    <row r="57223" spans="30:90">
      <c r="AD57223" s="73"/>
      <c r="AE57223" s="74"/>
      <c r="AF57223" s="74"/>
      <c r="BX57223" s="73"/>
      <c r="BY57223" s="74"/>
      <c r="BZ57223" s="74"/>
      <c r="CA57223" s="74"/>
      <c r="CF57223" s="79"/>
      <c r="CL57223" s="79"/>
    </row>
    <row r="57224" spans="30:90">
      <c r="AD57224" s="73"/>
      <c r="AE57224" s="74"/>
      <c r="AF57224" s="74"/>
      <c r="BX57224" s="73"/>
      <c r="BY57224" s="74"/>
      <c r="BZ57224" s="74"/>
      <c r="CA57224" s="74"/>
      <c r="CF57224" s="79"/>
      <c r="CL57224" s="79"/>
    </row>
    <row r="57225" spans="30:90">
      <c r="AD57225" s="73"/>
      <c r="AE57225" s="74"/>
      <c r="AF57225" s="74"/>
      <c r="BX57225" s="73"/>
      <c r="BY57225" s="74"/>
      <c r="BZ57225" s="74"/>
      <c r="CA57225" s="74"/>
      <c r="CF57225" s="79"/>
      <c r="CL57225" s="79"/>
    </row>
    <row r="57226" spans="30:90">
      <c r="AD57226" s="73"/>
      <c r="AE57226" s="74"/>
      <c r="AF57226" s="74"/>
      <c r="BX57226" s="73"/>
      <c r="BY57226" s="74"/>
      <c r="BZ57226" s="74"/>
      <c r="CA57226" s="74"/>
      <c r="CF57226" s="79"/>
      <c r="CL57226" s="79"/>
    </row>
    <row r="57227" spans="30:90">
      <c r="AD57227" s="73"/>
      <c r="AE57227" s="74"/>
      <c r="AF57227" s="74"/>
      <c r="BX57227" s="73"/>
      <c r="BY57227" s="74"/>
      <c r="BZ57227" s="74"/>
      <c r="CA57227" s="74"/>
      <c r="CF57227" s="79"/>
      <c r="CL57227" s="79"/>
    </row>
    <row r="57228" spans="30:90">
      <c r="AD57228" s="73"/>
      <c r="AE57228" s="74"/>
      <c r="AF57228" s="74"/>
      <c r="BX57228" s="73"/>
      <c r="BY57228" s="74"/>
      <c r="BZ57228" s="74"/>
      <c r="CA57228" s="74"/>
      <c r="CF57228" s="79"/>
      <c r="CL57228" s="79"/>
    </row>
    <row r="57229" spans="30:90">
      <c r="AD57229" s="73"/>
      <c r="AE57229" s="74"/>
      <c r="AF57229" s="74"/>
      <c r="BX57229" s="73"/>
      <c r="BY57229" s="74"/>
      <c r="BZ57229" s="74"/>
      <c r="CA57229" s="74"/>
      <c r="CF57229" s="79"/>
      <c r="CL57229" s="79"/>
    </row>
    <row r="57230" spans="30:90">
      <c r="AD57230" s="73"/>
      <c r="AE57230" s="74"/>
      <c r="AF57230" s="74"/>
      <c r="BX57230" s="73"/>
      <c r="BY57230" s="74"/>
      <c r="BZ57230" s="74"/>
      <c r="CA57230" s="74"/>
      <c r="CF57230" s="79"/>
      <c r="CL57230" s="79"/>
    </row>
    <row r="57231" spans="30:90">
      <c r="AD57231" s="73"/>
      <c r="AE57231" s="74"/>
      <c r="AF57231" s="74"/>
      <c r="BX57231" s="73"/>
      <c r="BY57231" s="74"/>
      <c r="BZ57231" s="74"/>
      <c r="CA57231" s="74"/>
      <c r="CF57231" s="79"/>
      <c r="CL57231" s="79"/>
    </row>
    <row r="57232" spans="30:90">
      <c r="AD57232" s="73"/>
      <c r="AE57232" s="74"/>
      <c r="AF57232" s="74"/>
      <c r="BX57232" s="73"/>
      <c r="BY57232" s="74"/>
      <c r="BZ57232" s="74"/>
      <c r="CA57232" s="74"/>
      <c r="CF57232" s="79"/>
      <c r="CL57232" s="79"/>
    </row>
    <row r="57233" spans="30:90">
      <c r="AD57233" s="73"/>
      <c r="AE57233" s="74"/>
      <c r="AF57233" s="74"/>
      <c r="BX57233" s="73"/>
      <c r="BY57233" s="74"/>
      <c r="BZ57233" s="74"/>
      <c r="CA57233" s="74"/>
      <c r="CF57233" s="79"/>
      <c r="CL57233" s="79"/>
    </row>
    <row r="57234" spans="30:90">
      <c r="AD57234" s="73"/>
      <c r="AE57234" s="74"/>
      <c r="AF57234" s="74"/>
      <c r="BX57234" s="73"/>
      <c r="BY57234" s="74"/>
      <c r="BZ57234" s="74"/>
      <c r="CA57234" s="74"/>
      <c r="CF57234" s="79"/>
      <c r="CL57234" s="79"/>
    </row>
    <row r="57235" spans="30:90">
      <c r="AD57235" s="73"/>
      <c r="AE57235" s="74"/>
      <c r="AF57235" s="74"/>
      <c r="BX57235" s="73"/>
      <c r="BY57235" s="74"/>
      <c r="BZ57235" s="74"/>
      <c r="CA57235" s="74"/>
      <c r="CF57235" s="79"/>
      <c r="CL57235" s="79"/>
    </row>
    <row r="57236" spans="30:90">
      <c r="AD57236" s="73"/>
      <c r="AE57236" s="74"/>
      <c r="AF57236" s="74"/>
      <c r="BX57236" s="73"/>
      <c r="BY57236" s="74"/>
      <c r="BZ57236" s="74"/>
      <c r="CA57236" s="74"/>
      <c r="CF57236" s="79"/>
      <c r="CL57236" s="79"/>
    </row>
    <row r="57237" spans="30:90">
      <c r="AD57237" s="73"/>
      <c r="AE57237" s="74"/>
      <c r="AF57237" s="74"/>
      <c r="BX57237" s="73"/>
      <c r="BY57237" s="74"/>
      <c r="BZ57237" s="74"/>
      <c r="CA57237" s="74"/>
      <c r="CF57237" s="79"/>
      <c r="CL57237" s="79"/>
    </row>
    <row r="57238" spans="30:90">
      <c r="AD57238" s="73"/>
      <c r="AE57238" s="74"/>
      <c r="AF57238" s="74"/>
      <c r="BX57238" s="73"/>
      <c r="BY57238" s="74"/>
      <c r="BZ57238" s="74"/>
      <c r="CA57238" s="74"/>
      <c r="CF57238" s="79"/>
      <c r="CL57238" s="79"/>
    </row>
    <row r="57239" spans="30:90">
      <c r="AD57239" s="73"/>
      <c r="AE57239" s="74"/>
      <c r="AF57239" s="74"/>
      <c r="BX57239" s="73"/>
      <c r="BY57239" s="74"/>
      <c r="BZ57239" s="74"/>
      <c r="CA57239" s="74"/>
      <c r="CF57239" s="79"/>
      <c r="CL57239" s="79"/>
    </row>
    <row r="57240" spans="30:90">
      <c r="AD57240" s="73"/>
      <c r="AE57240" s="74"/>
      <c r="AF57240" s="74"/>
      <c r="BX57240" s="73"/>
      <c r="BY57240" s="74"/>
      <c r="BZ57240" s="74"/>
      <c r="CA57240" s="74"/>
      <c r="CF57240" s="79"/>
      <c r="CL57240" s="79"/>
    </row>
    <row r="57241" spans="30:90">
      <c r="AD57241" s="73"/>
      <c r="AE57241" s="74"/>
      <c r="AF57241" s="74"/>
      <c r="BX57241" s="73"/>
      <c r="BY57241" s="74"/>
      <c r="BZ57241" s="74"/>
      <c r="CA57241" s="74"/>
      <c r="CF57241" s="79"/>
      <c r="CL57241" s="79"/>
    </row>
    <row r="57242" spans="30:90">
      <c r="AD57242" s="73"/>
      <c r="AE57242" s="74"/>
      <c r="AF57242" s="74"/>
      <c r="BX57242" s="73"/>
      <c r="BY57242" s="74"/>
      <c r="BZ57242" s="74"/>
      <c r="CA57242" s="74"/>
      <c r="CF57242" s="79"/>
      <c r="CL57242" s="79"/>
    </row>
    <row r="57243" spans="30:90">
      <c r="AD57243" s="73"/>
      <c r="AE57243" s="74"/>
      <c r="AF57243" s="74"/>
      <c r="BX57243" s="73"/>
      <c r="BY57243" s="74"/>
      <c r="BZ57243" s="74"/>
      <c r="CA57243" s="74"/>
      <c r="CF57243" s="79"/>
      <c r="CL57243" s="79"/>
    </row>
    <row r="57244" spans="30:90">
      <c r="AD57244" s="73"/>
      <c r="AE57244" s="74"/>
      <c r="AF57244" s="74"/>
      <c r="BX57244" s="73"/>
      <c r="BY57244" s="74"/>
      <c r="BZ57244" s="74"/>
      <c r="CA57244" s="74"/>
      <c r="CF57244" s="79"/>
      <c r="CL57244" s="79"/>
    </row>
    <row r="57245" spans="30:90">
      <c r="AD57245" s="73"/>
      <c r="AE57245" s="74"/>
      <c r="AF57245" s="74"/>
      <c r="BX57245" s="73"/>
      <c r="BY57245" s="74"/>
      <c r="BZ57245" s="74"/>
      <c r="CA57245" s="74"/>
      <c r="CF57245" s="79"/>
      <c r="CL57245" s="79"/>
    </row>
    <row r="57246" spans="30:90">
      <c r="AD57246" s="73"/>
      <c r="AE57246" s="74"/>
      <c r="AF57246" s="74"/>
      <c r="BX57246" s="73"/>
      <c r="BY57246" s="74"/>
      <c r="BZ57246" s="74"/>
      <c r="CA57246" s="74"/>
      <c r="CF57246" s="79"/>
      <c r="CL57246" s="79"/>
    </row>
    <row r="57247" spans="30:90">
      <c r="AD57247" s="73"/>
      <c r="AE57247" s="74"/>
      <c r="AF57247" s="74"/>
      <c r="BX57247" s="73"/>
      <c r="BY57247" s="74"/>
      <c r="BZ57247" s="74"/>
      <c r="CA57247" s="74"/>
      <c r="CF57247" s="79"/>
      <c r="CL57247" s="79"/>
    </row>
    <row r="57248" spans="30:90">
      <c r="AD57248" s="73"/>
      <c r="AE57248" s="74"/>
      <c r="AF57248" s="74"/>
      <c r="BX57248" s="73"/>
      <c r="BY57248" s="74"/>
      <c r="BZ57248" s="74"/>
      <c r="CA57248" s="74"/>
      <c r="CF57248" s="79"/>
      <c r="CL57248" s="79"/>
    </row>
    <row r="57249" spans="30:90">
      <c r="AD57249" s="73"/>
      <c r="AE57249" s="74"/>
      <c r="AF57249" s="74"/>
      <c r="BX57249" s="73"/>
      <c r="BY57249" s="74"/>
      <c r="BZ57249" s="74"/>
      <c r="CA57249" s="74"/>
      <c r="CF57249" s="79"/>
      <c r="CL57249" s="79"/>
    </row>
    <row r="57250" spans="30:90">
      <c r="AD57250" s="73"/>
      <c r="AE57250" s="74"/>
      <c r="AF57250" s="74"/>
      <c r="BX57250" s="73"/>
      <c r="BY57250" s="74"/>
      <c r="BZ57250" s="74"/>
      <c r="CA57250" s="74"/>
      <c r="CF57250" s="79"/>
      <c r="CL57250" s="79"/>
    </row>
    <row r="57251" spans="30:90">
      <c r="AD57251" s="73"/>
      <c r="AE57251" s="74"/>
      <c r="AF57251" s="74"/>
      <c r="BX57251" s="73"/>
      <c r="BY57251" s="74"/>
      <c r="BZ57251" s="74"/>
      <c r="CA57251" s="74"/>
      <c r="CF57251" s="79"/>
      <c r="CL57251" s="79"/>
    </row>
    <row r="57252" spans="30:90">
      <c r="AD57252" s="73"/>
      <c r="AE57252" s="74"/>
      <c r="AF57252" s="74"/>
      <c r="BX57252" s="73"/>
      <c r="BY57252" s="74"/>
      <c r="BZ57252" s="74"/>
      <c r="CA57252" s="74"/>
      <c r="CF57252" s="79"/>
      <c r="CL57252" s="79"/>
    </row>
    <row r="57253" spans="30:90">
      <c r="AD57253" s="73"/>
      <c r="AE57253" s="74"/>
      <c r="AF57253" s="74"/>
      <c r="BX57253" s="73"/>
      <c r="BY57253" s="74"/>
      <c r="BZ57253" s="74"/>
      <c r="CA57253" s="74"/>
      <c r="CF57253" s="79"/>
      <c r="CL57253" s="79"/>
    </row>
    <row r="57254" spans="30:90">
      <c r="AD57254" s="73"/>
      <c r="AE57254" s="74"/>
      <c r="AF57254" s="74"/>
      <c r="BX57254" s="73"/>
      <c r="BY57254" s="74"/>
      <c r="BZ57254" s="74"/>
      <c r="CA57254" s="74"/>
      <c r="CF57254" s="79"/>
      <c r="CL57254" s="79"/>
    </row>
    <row r="57255" spans="30:90">
      <c r="AD57255" s="73"/>
      <c r="AE57255" s="74"/>
      <c r="AF57255" s="74"/>
      <c r="BX57255" s="73"/>
      <c r="BY57255" s="74"/>
      <c r="BZ57255" s="74"/>
      <c r="CA57255" s="74"/>
      <c r="CF57255" s="79"/>
      <c r="CL57255" s="79"/>
    </row>
    <row r="57256" spans="30:90">
      <c r="AD57256" s="73"/>
      <c r="AE57256" s="74"/>
      <c r="AF57256" s="74"/>
      <c r="BX57256" s="73"/>
      <c r="BY57256" s="74"/>
      <c r="BZ57256" s="74"/>
      <c r="CA57256" s="74"/>
      <c r="CF57256" s="79"/>
      <c r="CL57256" s="79"/>
    </row>
    <row r="57257" spans="30:90">
      <c r="AD57257" s="73"/>
      <c r="AE57257" s="74"/>
      <c r="AF57257" s="74"/>
      <c r="BX57257" s="73"/>
      <c r="BY57257" s="74"/>
      <c r="BZ57257" s="74"/>
      <c r="CA57257" s="74"/>
      <c r="CF57257" s="79"/>
      <c r="CL57257" s="79"/>
    </row>
    <row r="57258" spans="30:90">
      <c r="AD57258" s="73"/>
      <c r="AE57258" s="74"/>
      <c r="AF57258" s="74"/>
      <c r="BX57258" s="73"/>
      <c r="BY57258" s="74"/>
      <c r="BZ57258" s="74"/>
      <c r="CA57258" s="74"/>
      <c r="CF57258" s="79"/>
      <c r="CL57258" s="79"/>
    </row>
    <row r="57259" spans="30:90">
      <c r="AD57259" s="73"/>
      <c r="AE57259" s="74"/>
      <c r="AF57259" s="74"/>
      <c r="BX57259" s="73"/>
      <c r="BY57259" s="74"/>
      <c r="BZ57259" s="74"/>
      <c r="CA57259" s="74"/>
      <c r="CF57259" s="79"/>
      <c r="CL57259" s="79"/>
    </row>
    <row r="57260" spans="30:90">
      <c r="AD57260" s="73"/>
      <c r="AE57260" s="74"/>
      <c r="AF57260" s="74"/>
      <c r="BX57260" s="73"/>
      <c r="BY57260" s="74"/>
      <c r="BZ57260" s="74"/>
      <c r="CA57260" s="74"/>
      <c r="CF57260" s="79"/>
      <c r="CL57260" s="79"/>
    </row>
    <row r="57261" spans="30:90">
      <c r="AD57261" s="73"/>
      <c r="AE57261" s="74"/>
      <c r="AF57261" s="74"/>
      <c r="BX57261" s="73"/>
      <c r="BY57261" s="74"/>
      <c r="BZ57261" s="74"/>
      <c r="CA57261" s="74"/>
      <c r="CF57261" s="79"/>
      <c r="CL57261" s="79"/>
    </row>
    <row r="57262" spans="30:90">
      <c r="AD57262" s="73"/>
      <c r="AE57262" s="74"/>
      <c r="AF57262" s="74"/>
      <c r="BX57262" s="73"/>
      <c r="BY57262" s="74"/>
      <c r="BZ57262" s="74"/>
      <c r="CA57262" s="74"/>
      <c r="CF57262" s="79"/>
      <c r="CL57262" s="79"/>
    </row>
    <row r="57263" spans="30:90">
      <c r="AD57263" s="73"/>
      <c r="AE57263" s="74"/>
      <c r="AF57263" s="74"/>
      <c r="BX57263" s="73"/>
      <c r="BY57263" s="74"/>
      <c r="BZ57263" s="74"/>
      <c r="CA57263" s="74"/>
      <c r="CF57263" s="79"/>
      <c r="CL57263" s="79"/>
    </row>
    <row r="57264" spans="30:90">
      <c r="AD57264" s="73"/>
      <c r="AE57264" s="74"/>
      <c r="AF57264" s="74"/>
      <c r="BX57264" s="73"/>
      <c r="BY57264" s="74"/>
      <c r="BZ57264" s="74"/>
      <c r="CA57264" s="74"/>
      <c r="CF57264" s="79"/>
      <c r="CL57264" s="79"/>
    </row>
    <row r="57265" spans="30:90">
      <c r="AD57265" s="73"/>
      <c r="AE57265" s="74"/>
      <c r="AF57265" s="74"/>
      <c r="BX57265" s="73"/>
      <c r="BY57265" s="74"/>
      <c r="BZ57265" s="74"/>
      <c r="CA57265" s="74"/>
      <c r="CF57265" s="79"/>
      <c r="CL57265" s="79"/>
    </row>
    <row r="57266" spans="30:90">
      <c r="AD57266" s="73"/>
      <c r="AE57266" s="74"/>
      <c r="AF57266" s="74"/>
      <c r="BX57266" s="73"/>
      <c r="BY57266" s="74"/>
      <c r="BZ57266" s="74"/>
      <c r="CA57266" s="74"/>
      <c r="CF57266" s="79"/>
      <c r="CL57266" s="79"/>
    </row>
    <row r="57267" spans="30:90">
      <c r="AD57267" s="73"/>
      <c r="AE57267" s="74"/>
      <c r="AF57267" s="74"/>
      <c r="BX57267" s="73"/>
      <c r="BY57267" s="74"/>
      <c r="BZ57267" s="74"/>
      <c r="CA57267" s="74"/>
      <c r="CF57267" s="79"/>
      <c r="CL57267" s="79"/>
    </row>
    <row r="57268" spans="30:90">
      <c r="AD57268" s="73"/>
      <c r="AE57268" s="74"/>
      <c r="AF57268" s="74"/>
      <c r="BX57268" s="73"/>
      <c r="BY57268" s="74"/>
      <c r="BZ57268" s="74"/>
      <c r="CA57268" s="74"/>
      <c r="CF57268" s="79"/>
      <c r="CL57268" s="79"/>
    </row>
    <row r="57269" spans="30:90">
      <c r="AD57269" s="73"/>
      <c r="AE57269" s="74"/>
      <c r="AF57269" s="74"/>
      <c r="BX57269" s="73"/>
      <c r="BY57269" s="74"/>
      <c r="BZ57269" s="74"/>
      <c r="CA57269" s="74"/>
      <c r="CF57269" s="79"/>
      <c r="CL57269" s="79"/>
    </row>
    <row r="57270" spans="30:90">
      <c r="AD57270" s="73"/>
      <c r="AE57270" s="74"/>
      <c r="AF57270" s="74"/>
      <c r="BX57270" s="73"/>
      <c r="BY57270" s="74"/>
      <c r="BZ57270" s="74"/>
      <c r="CA57270" s="74"/>
      <c r="CF57270" s="79"/>
      <c r="CL57270" s="79"/>
    </row>
    <row r="57271" spans="30:90">
      <c r="AD57271" s="73"/>
      <c r="AE57271" s="74"/>
      <c r="AF57271" s="74"/>
      <c r="BX57271" s="73"/>
      <c r="BY57271" s="74"/>
      <c r="BZ57271" s="74"/>
      <c r="CA57271" s="74"/>
      <c r="CF57271" s="79"/>
      <c r="CL57271" s="79"/>
    </row>
    <row r="57272" spans="30:90">
      <c r="AD57272" s="73"/>
      <c r="AE57272" s="74"/>
      <c r="AF57272" s="74"/>
      <c r="BX57272" s="73"/>
      <c r="BY57272" s="74"/>
      <c r="BZ57272" s="74"/>
      <c r="CA57272" s="74"/>
      <c r="CF57272" s="79"/>
      <c r="CL57272" s="79"/>
    </row>
    <row r="57273" spans="30:90">
      <c r="AD57273" s="73"/>
      <c r="AE57273" s="74"/>
      <c r="AF57273" s="74"/>
      <c r="BX57273" s="73"/>
      <c r="BY57273" s="74"/>
      <c r="BZ57273" s="74"/>
      <c r="CA57273" s="74"/>
      <c r="CF57273" s="79"/>
      <c r="CL57273" s="79"/>
    </row>
    <row r="57274" spans="30:90">
      <c r="AD57274" s="73"/>
      <c r="AE57274" s="74"/>
      <c r="AF57274" s="74"/>
      <c r="BX57274" s="73"/>
      <c r="BY57274" s="74"/>
      <c r="BZ57274" s="74"/>
      <c r="CA57274" s="74"/>
      <c r="CF57274" s="79"/>
      <c r="CL57274" s="79"/>
    </row>
    <row r="57275" spans="30:90">
      <c r="AD57275" s="73"/>
      <c r="AE57275" s="74"/>
      <c r="AF57275" s="74"/>
      <c r="BX57275" s="73"/>
      <c r="BY57275" s="74"/>
      <c r="BZ57275" s="74"/>
      <c r="CA57275" s="74"/>
      <c r="CF57275" s="79"/>
      <c r="CL57275" s="79"/>
    </row>
    <row r="57276" spans="30:90">
      <c r="AD57276" s="73"/>
      <c r="AE57276" s="74"/>
      <c r="AF57276" s="74"/>
      <c r="BX57276" s="73"/>
      <c r="BY57276" s="74"/>
      <c r="BZ57276" s="74"/>
      <c r="CA57276" s="74"/>
      <c r="CF57276" s="79"/>
      <c r="CL57276" s="79"/>
    </row>
    <row r="57277" spans="30:90">
      <c r="AD57277" s="73"/>
      <c r="AE57277" s="74"/>
      <c r="AF57277" s="74"/>
      <c r="BX57277" s="73"/>
      <c r="BY57277" s="74"/>
      <c r="BZ57277" s="74"/>
      <c r="CA57277" s="74"/>
      <c r="CF57277" s="79"/>
      <c r="CL57277" s="79"/>
    </row>
    <row r="57278" spans="30:90">
      <c r="AD57278" s="73"/>
      <c r="AE57278" s="74"/>
      <c r="AF57278" s="74"/>
      <c r="BX57278" s="73"/>
      <c r="BY57278" s="74"/>
      <c r="BZ57278" s="74"/>
      <c r="CA57278" s="74"/>
      <c r="CF57278" s="79"/>
      <c r="CL57278" s="79"/>
    </row>
    <row r="57279" spans="30:90">
      <c r="AD57279" s="73"/>
      <c r="AE57279" s="74"/>
      <c r="AF57279" s="74"/>
      <c r="BX57279" s="73"/>
      <c r="BY57279" s="74"/>
      <c r="BZ57279" s="74"/>
      <c r="CA57279" s="74"/>
      <c r="CF57279" s="79"/>
      <c r="CL57279" s="79"/>
    </row>
    <row r="57280" spans="30:90">
      <c r="AD57280" s="73"/>
      <c r="AE57280" s="74"/>
      <c r="AF57280" s="74"/>
      <c r="BX57280" s="73"/>
      <c r="BY57280" s="74"/>
      <c r="BZ57280" s="74"/>
      <c r="CA57280" s="74"/>
      <c r="CF57280" s="79"/>
      <c r="CL57280" s="79"/>
    </row>
    <row r="57281" spans="30:90">
      <c r="AD57281" s="73"/>
      <c r="AE57281" s="74"/>
      <c r="AF57281" s="74"/>
      <c r="BX57281" s="73"/>
      <c r="BY57281" s="74"/>
      <c r="BZ57281" s="74"/>
      <c r="CA57281" s="74"/>
      <c r="CF57281" s="79"/>
      <c r="CL57281" s="79"/>
    </row>
    <row r="57282" spans="30:90">
      <c r="AD57282" s="73"/>
      <c r="AE57282" s="74"/>
      <c r="AF57282" s="74"/>
      <c r="BX57282" s="73"/>
      <c r="BY57282" s="74"/>
      <c r="BZ57282" s="74"/>
      <c r="CA57282" s="74"/>
      <c r="CF57282" s="79"/>
      <c r="CL57282" s="79"/>
    </row>
    <row r="57283" spans="30:90">
      <c r="AD57283" s="73"/>
      <c r="AE57283" s="74"/>
      <c r="AF57283" s="74"/>
      <c r="BX57283" s="73"/>
      <c r="BY57283" s="74"/>
      <c r="BZ57283" s="74"/>
      <c r="CA57283" s="74"/>
      <c r="CF57283" s="79"/>
      <c r="CL57283" s="79"/>
    </row>
    <row r="57284" spans="30:90">
      <c r="AD57284" s="73"/>
      <c r="AE57284" s="74"/>
      <c r="AF57284" s="74"/>
      <c r="BX57284" s="73"/>
      <c r="BY57284" s="74"/>
      <c r="BZ57284" s="74"/>
      <c r="CA57284" s="74"/>
      <c r="CF57284" s="79"/>
      <c r="CL57284" s="79"/>
    </row>
    <row r="57285" spans="30:90">
      <c r="AD57285" s="73"/>
      <c r="AE57285" s="74"/>
      <c r="AF57285" s="74"/>
      <c r="BX57285" s="73"/>
      <c r="BY57285" s="74"/>
      <c r="BZ57285" s="74"/>
      <c r="CA57285" s="74"/>
      <c r="CF57285" s="79"/>
      <c r="CL57285" s="79"/>
    </row>
    <row r="57286" spans="30:90">
      <c r="AD57286" s="73"/>
      <c r="AE57286" s="74"/>
      <c r="AF57286" s="74"/>
      <c r="BX57286" s="73"/>
      <c r="BY57286" s="74"/>
      <c r="BZ57286" s="74"/>
      <c r="CA57286" s="74"/>
      <c r="CF57286" s="79"/>
      <c r="CL57286" s="79"/>
    </row>
    <row r="57287" spans="30:90">
      <c r="AD57287" s="73"/>
      <c r="AE57287" s="74"/>
      <c r="AF57287" s="74"/>
      <c r="BX57287" s="73"/>
      <c r="BY57287" s="74"/>
      <c r="BZ57287" s="74"/>
      <c r="CA57287" s="74"/>
      <c r="CF57287" s="79"/>
      <c r="CL57287" s="79"/>
    </row>
    <row r="57288" spans="30:90">
      <c r="AD57288" s="73"/>
      <c r="AE57288" s="74"/>
      <c r="AF57288" s="74"/>
      <c r="BX57288" s="73"/>
      <c r="BY57288" s="74"/>
      <c r="BZ57288" s="74"/>
      <c r="CA57288" s="74"/>
      <c r="CF57288" s="79"/>
      <c r="CL57288" s="79"/>
    </row>
    <row r="57289" spans="30:90">
      <c r="AD57289" s="73"/>
      <c r="AE57289" s="74"/>
      <c r="AF57289" s="74"/>
      <c r="BX57289" s="73"/>
      <c r="BY57289" s="74"/>
      <c r="BZ57289" s="74"/>
      <c r="CA57289" s="74"/>
      <c r="CF57289" s="79"/>
      <c r="CL57289" s="79"/>
    </row>
    <row r="57290" spans="30:90">
      <c r="AD57290" s="73"/>
      <c r="AE57290" s="74"/>
      <c r="AF57290" s="74"/>
      <c r="BX57290" s="73"/>
      <c r="BY57290" s="74"/>
      <c r="BZ57290" s="74"/>
      <c r="CA57290" s="74"/>
      <c r="CF57290" s="79"/>
      <c r="CL57290" s="79"/>
    </row>
    <row r="57291" spans="30:90">
      <c r="AD57291" s="73"/>
      <c r="AE57291" s="74"/>
      <c r="AF57291" s="74"/>
      <c r="BX57291" s="73"/>
      <c r="BY57291" s="74"/>
      <c r="BZ57291" s="74"/>
      <c r="CA57291" s="74"/>
      <c r="CF57291" s="79"/>
      <c r="CL57291" s="79"/>
    </row>
    <row r="57292" spans="30:90">
      <c r="AD57292" s="73"/>
      <c r="AE57292" s="74"/>
      <c r="AF57292" s="74"/>
      <c r="BX57292" s="73"/>
      <c r="BY57292" s="74"/>
      <c r="BZ57292" s="74"/>
      <c r="CA57292" s="74"/>
      <c r="CF57292" s="79"/>
      <c r="CL57292" s="79"/>
    </row>
    <row r="57293" spans="30:90">
      <c r="AD57293" s="73"/>
      <c r="AE57293" s="74"/>
      <c r="AF57293" s="74"/>
      <c r="BX57293" s="73"/>
      <c r="BY57293" s="74"/>
      <c r="BZ57293" s="74"/>
      <c r="CA57293" s="74"/>
      <c r="CF57293" s="79"/>
      <c r="CL57293" s="79"/>
    </row>
    <row r="57294" spans="30:90">
      <c r="AD57294" s="73"/>
      <c r="AE57294" s="74"/>
      <c r="AF57294" s="74"/>
      <c r="BX57294" s="73"/>
      <c r="BY57294" s="74"/>
      <c r="BZ57294" s="74"/>
      <c r="CA57294" s="74"/>
      <c r="CF57294" s="79"/>
      <c r="CL57294" s="79"/>
    </row>
    <row r="57295" spans="30:90">
      <c r="AD57295" s="73"/>
      <c r="AE57295" s="74"/>
      <c r="AF57295" s="74"/>
      <c r="BX57295" s="73"/>
      <c r="BY57295" s="74"/>
      <c r="BZ57295" s="74"/>
      <c r="CA57295" s="74"/>
      <c r="CF57295" s="79"/>
      <c r="CL57295" s="79"/>
    </row>
    <row r="57296" spans="30:90">
      <c r="AD57296" s="73"/>
      <c r="AE57296" s="74"/>
      <c r="AF57296" s="74"/>
      <c r="BX57296" s="73"/>
      <c r="BY57296" s="74"/>
      <c r="BZ57296" s="74"/>
      <c r="CA57296" s="74"/>
      <c r="CF57296" s="79"/>
      <c r="CL57296" s="79"/>
    </row>
    <row r="57297" spans="30:90">
      <c r="AD57297" s="73"/>
      <c r="AE57297" s="74"/>
      <c r="AF57297" s="74"/>
      <c r="BX57297" s="73"/>
      <c r="BY57297" s="74"/>
      <c r="BZ57297" s="74"/>
      <c r="CA57297" s="74"/>
      <c r="CF57297" s="79"/>
      <c r="CL57297" s="79"/>
    </row>
    <row r="57298" spans="30:90">
      <c r="AD57298" s="73"/>
      <c r="AE57298" s="74"/>
      <c r="AF57298" s="74"/>
      <c r="BX57298" s="73"/>
      <c r="BY57298" s="74"/>
      <c r="BZ57298" s="74"/>
      <c r="CA57298" s="74"/>
      <c r="CF57298" s="79"/>
      <c r="CL57298" s="79"/>
    </row>
    <row r="57299" spans="30:90">
      <c r="AD57299" s="73"/>
      <c r="AE57299" s="74"/>
      <c r="AF57299" s="74"/>
      <c r="BX57299" s="73"/>
      <c r="BY57299" s="74"/>
      <c r="BZ57299" s="74"/>
      <c r="CA57299" s="74"/>
      <c r="CF57299" s="79"/>
      <c r="CL57299" s="79"/>
    </row>
    <row r="57300" spans="30:90">
      <c r="AD57300" s="73"/>
      <c r="AE57300" s="74"/>
      <c r="AF57300" s="74"/>
      <c r="BX57300" s="73"/>
      <c r="BY57300" s="74"/>
      <c r="BZ57300" s="74"/>
      <c r="CA57300" s="74"/>
      <c r="CF57300" s="79"/>
      <c r="CL57300" s="79"/>
    </row>
    <row r="57301" spans="30:90">
      <c r="AD57301" s="73"/>
      <c r="AE57301" s="74"/>
      <c r="AF57301" s="74"/>
      <c r="BX57301" s="73"/>
      <c r="BY57301" s="74"/>
      <c r="BZ57301" s="74"/>
      <c r="CA57301" s="74"/>
      <c r="CF57301" s="79"/>
      <c r="CL57301" s="79"/>
    </row>
    <row r="57302" spans="30:90">
      <c r="AD57302" s="73"/>
      <c r="AE57302" s="74"/>
      <c r="AF57302" s="74"/>
      <c r="BX57302" s="73"/>
      <c r="BY57302" s="74"/>
      <c r="BZ57302" s="74"/>
      <c r="CA57302" s="74"/>
      <c r="CF57302" s="79"/>
      <c r="CL57302" s="79"/>
    </row>
    <row r="57303" spans="30:90">
      <c r="AD57303" s="73"/>
      <c r="AE57303" s="74"/>
      <c r="AF57303" s="74"/>
      <c r="BX57303" s="73"/>
      <c r="BY57303" s="74"/>
      <c r="BZ57303" s="74"/>
      <c r="CA57303" s="74"/>
      <c r="CF57303" s="79"/>
      <c r="CL57303" s="79"/>
    </row>
    <row r="57304" spans="30:90">
      <c r="AD57304" s="73"/>
      <c r="AE57304" s="74"/>
      <c r="AF57304" s="74"/>
      <c r="BX57304" s="73"/>
      <c r="BY57304" s="74"/>
      <c r="BZ57304" s="74"/>
      <c r="CA57304" s="74"/>
      <c r="CF57304" s="79"/>
      <c r="CL57304" s="79"/>
    </row>
    <row r="57305" spans="30:90">
      <c r="AD57305" s="73"/>
      <c r="AE57305" s="74"/>
      <c r="AF57305" s="74"/>
      <c r="BX57305" s="73"/>
      <c r="BY57305" s="74"/>
      <c r="BZ57305" s="74"/>
      <c r="CA57305" s="74"/>
      <c r="CF57305" s="79"/>
      <c r="CL57305" s="79"/>
    </row>
    <row r="57306" spans="30:90">
      <c r="AD57306" s="73"/>
      <c r="AE57306" s="74"/>
      <c r="AF57306" s="74"/>
      <c r="BX57306" s="73"/>
      <c r="BY57306" s="74"/>
      <c r="BZ57306" s="74"/>
      <c r="CA57306" s="74"/>
      <c r="CF57306" s="79"/>
      <c r="CL57306" s="79"/>
    </row>
    <row r="57307" spans="30:90">
      <c r="AD57307" s="73"/>
      <c r="AE57307" s="74"/>
      <c r="AF57307" s="74"/>
      <c r="BX57307" s="73"/>
      <c r="BY57307" s="74"/>
      <c r="BZ57307" s="74"/>
      <c r="CA57307" s="74"/>
      <c r="CF57307" s="79"/>
      <c r="CL57307" s="79"/>
    </row>
    <row r="57308" spans="30:90">
      <c r="AD57308" s="73"/>
      <c r="AE57308" s="74"/>
      <c r="AF57308" s="74"/>
      <c r="BX57308" s="73"/>
      <c r="BY57308" s="74"/>
      <c r="BZ57308" s="74"/>
      <c r="CA57308" s="74"/>
      <c r="CF57308" s="79"/>
      <c r="CL57308" s="79"/>
    </row>
    <row r="57309" spans="30:90">
      <c r="AD57309" s="73"/>
      <c r="AE57309" s="74"/>
      <c r="AF57309" s="74"/>
      <c r="BX57309" s="73"/>
      <c r="BY57309" s="74"/>
      <c r="BZ57309" s="74"/>
      <c r="CA57309" s="74"/>
      <c r="CF57309" s="79"/>
      <c r="CL57309" s="79"/>
    </row>
    <row r="57310" spans="30:90">
      <c r="AD57310" s="73"/>
      <c r="AE57310" s="74"/>
      <c r="AF57310" s="74"/>
      <c r="BX57310" s="73"/>
      <c r="BY57310" s="74"/>
      <c r="BZ57310" s="74"/>
      <c r="CA57310" s="74"/>
      <c r="CF57310" s="79"/>
      <c r="CL57310" s="79"/>
    </row>
    <row r="57311" spans="30:90">
      <c r="AD57311" s="73"/>
      <c r="AE57311" s="74"/>
      <c r="AF57311" s="74"/>
      <c r="BX57311" s="73"/>
      <c r="BY57311" s="74"/>
      <c r="BZ57311" s="74"/>
      <c r="CA57311" s="74"/>
      <c r="CF57311" s="79"/>
      <c r="CL57311" s="79"/>
    </row>
    <row r="57312" spans="30:90">
      <c r="AD57312" s="73"/>
      <c r="AE57312" s="74"/>
      <c r="AF57312" s="74"/>
      <c r="BX57312" s="73"/>
      <c r="BY57312" s="74"/>
      <c r="BZ57312" s="74"/>
      <c r="CA57312" s="74"/>
      <c r="CF57312" s="79"/>
      <c r="CL57312" s="79"/>
    </row>
    <row r="57313" spans="30:90">
      <c r="AD57313" s="73"/>
      <c r="AE57313" s="74"/>
      <c r="AF57313" s="74"/>
      <c r="BX57313" s="73"/>
      <c r="BY57313" s="74"/>
      <c r="BZ57313" s="74"/>
      <c r="CA57313" s="74"/>
      <c r="CF57313" s="79"/>
      <c r="CL57313" s="79"/>
    </row>
    <row r="57314" spans="30:90">
      <c r="AD57314" s="73"/>
      <c r="AE57314" s="74"/>
      <c r="AF57314" s="74"/>
      <c r="BX57314" s="73"/>
      <c r="BY57314" s="74"/>
      <c r="BZ57314" s="74"/>
      <c r="CA57314" s="74"/>
      <c r="CF57314" s="79"/>
      <c r="CL57314" s="79"/>
    </row>
    <row r="57315" spans="30:90">
      <c r="AD57315" s="73"/>
      <c r="AE57315" s="74"/>
      <c r="AF57315" s="74"/>
      <c r="BX57315" s="73"/>
      <c r="BY57315" s="74"/>
      <c r="BZ57315" s="74"/>
      <c r="CA57315" s="74"/>
      <c r="CF57315" s="79"/>
      <c r="CL57315" s="79"/>
    </row>
    <row r="57316" spans="30:90">
      <c r="AD57316" s="73"/>
      <c r="AE57316" s="74"/>
      <c r="AF57316" s="74"/>
      <c r="BX57316" s="73"/>
      <c r="BY57316" s="74"/>
      <c r="BZ57316" s="74"/>
      <c r="CA57316" s="74"/>
      <c r="CF57316" s="79"/>
      <c r="CL57316" s="79"/>
    </row>
    <row r="57317" spans="30:90">
      <c r="AD57317" s="73"/>
      <c r="AE57317" s="74"/>
      <c r="AF57317" s="74"/>
      <c r="BX57317" s="73"/>
      <c r="BY57317" s="74"/>
      <c r="BZ57317" s="74"/>
      <c r="CA57317" s="74"/>
      <c r="CF57317" s="79"/>
      <c r="CL57317" s="79"/>
    </row>
    <row r="57318" spans="30:90">
      <c r="AD57318" s="73"/>
      <c r="AE57318" s="74"/>
      <c r="AF57318" s="74"/>
      <c r="BX57318" s="73"/>
      <c r="BY57318" s="74"/>
      <c r="BZ57318" s="74"/>
      <c r="CA57318" s="74"/>
      <c r="CF57318" s="79"/>
      <c r="CL57318" s="79"/>
    </row>
    <row r="57319" spans="30:90">
      <c r="AD57319" s="73"/>
      <c r="AE57319" s="74"/>
      <c r="AF57319" s="74"/>
      <c r="BX57319" s="73"/>
      <c r="BY57319" s="74"/>
      <c r="BZ57319" s="74"/>
      <c r="CA57319" s="74"/>
      <c r="CF57319" s="79"/>
      <c r="CL57319" s="79"/>
    </row>
    <row r="57320" spans="30:90">
      <c r="AD57320" s="73"/>
      <c r="AE57320" s="74"/>
      <c r="AF57320" s="74"/>
      <c r="BX57320" s="73"/>
      <c r="BY57320" s="74"/>
      <c r="BZ57320" s="74"/>
      <c r="CA57320" s="74"/>
      <c r="CF57320" s="79"/>
      <c r="CL57320" s="79"/>
    </row>
    <row r="57321" spans="30:90">
      <c r="AD57321" s="73"/>
      <c r="AE57321" s="74"/>
      <c r="AF57321" s="74"/>
      <c r="BX57321" s="73"/>
      <c r="BY57321" s="74"/>
      <c r="BZ57321" s="74"/>
      <c r="CA57321" s="74"/>
      <c r="CF57321" s="79"/>
      <c r="CL57321" s="79"/>
    </row>
    <row r="57322" spans="30:90">
      <c r="AD57322" s="73"/>
      <c r="AE57322" s="74"/>
      <c r="AF57322" s="74"/>
      <c r="BX57322" s="73"/>
      <c r="BY57322" s="74"/>
      <c r="BZ57322" s="74"/>
      <c r="CA57322" s="74"/>
      <c r="CF57322" s="79"/>
      <c r="CL57322" s="79"/>
    </row>
    <row r="57323" spans="30:90">
      <c r="AD57323" s="73"/>
      <c r="AE57323" s="74"/>
      <c r="AF57323" s="74"/>
      <c r="BX57323" s="73"/>
      <c r="BY57323" s="74"/>
      <c r="BZ57323" s="74"/>
      <c r="CA57323" s="74"/>
      <c r="CF57323" s="79"/>
      <c r="CL57323" s="79"/>
    </row>
    <row r="57324" spans="30:90">
      <c r="AD57324" s="73"/>
      <c r="AE57324" s="74"/>
      <c r="AF57324" s="74"/>
      <c r="BX57324" s="73"/>
      <c r="BY57324" s="74"/>
      <c r="BZ57324" s="74"/>
      <c r="CA57324" s="74"/>
      <c r="CF57324" s="79"/>
      <c r="CL57324" s="79"/>
    </row>
    <row r="57325" spans="30:90">
      <c r="AD57325" s="73"/>
      <c r="AE57325" s="74"/>
      <c r="AF57325" s="74"/>
      <c r="BX57325" s="73"/>
      <c r="BY57325" s="74"/>
      <c r="BZ57325" s="74"/>
      <c r="CA57325" s="74"/>
      <c r="CF57325" s="79"/>
      <c r="CL57325" s="79"/>
    </row>
    <row r="57326" spans="30:90">
      <c r="AD57326" s="73"/>
      <c r="AE57326" s="74"/>
      <c r="AF57326" s="74"/>
      <c r="BX57326" s="73"/>
      <c r="BY57326" s="74"/>
      <c r="BZ57326" s="74"/>
      <c r="CA57326" s="74"/>
      <c r="CF57326" s="79"/>
      <c r="CL57326" s="79"/>
    </row>
    <row r="57327" spans="30:90">
      <c r="AD57327" s="73"/>
      <c r="AE57327" s="74"/>
      <c r="AF57327" s="74"/>
      <c r="BX57327" s="73"/>
      <c r="BY57327" s="74"/>
      <c r="BZ57327" s="74"/>
      <c r="CA57327" s="74"/>
      <c r="CF57327" s="79"/>
      <c r="CL57327" s="79"/>
    </row>
    <row r="57328" spans="30:90">
      <c r="AD57328" s="73"/>
      <c r="AE57328" s="74"/>
      <c r="AF57328" s="74"/>
      <c r="BX57328" s="73"/>
      <c r="BY57328" s="74"/>
      <c r="BZ57328" s="74"/>
      <c r="CA57328" s="74"/>
      <c r="CF57328" s="79"/>
      <c r="CL57328" s="79"/>
    </row>
    <row r="57329" spans="30:90">
      <c r="AD57329" s="73"/>
      <c r="AE57329" s="74"/>
      <c r="AF57329" s="74"/>
      <c r="BX57329" s="73"/>
      <c r="BY57329" s="74"/>
      <c r="BZ57329" s="74"/>
      <c r="CA57329" s="74"/>
      <c r="CF57329" s="79"/>
      <c r="CL57329" s="79"/>
    </row>
    <row r="57330" spans="30:90">
      <c r="AD57330" s="73"/>
      <c r="AE57330" s="74"/>
      <c r="AF57330" s="74"/>
      <c r="BX57330" s="73"/>
      <c r="BY57330" s="74"/>
      <c r="BZ57330" s="74"/>
      <c r="CA57330" s="74"/>
      <c r="CF57330" s="79"/>
      <c r="CL57330" s="79"/>
    </row>
    <row r="57331" spans="30:90">
      <c r="AD57331" s="73"/>
      <c r="AE57331" s="74"/>
      <c r="AF57331" s="74"/>
      <c r="BX57331" s="73"/>
      <c r="BY57331" s="74"/>
      <c r="BZ57331" s="74"/>
      <c r="CA57331" s="74"/>
      <c r="CF57331" s="79"/>
      <c r="CL57331" s="79"/>
    </row>
    <row r="57332" spans="30:90">
      <c r="AD57332" s="73"/>
      <c r="AE57332" s="74"/>
      <c r="AF57332" s="74"/>
      <c r="BX57332" s="73"/>
      <c r="BY57332" s="74"/>
      <c r="BZ57332" s="74"/>
      <c r="CA57332" s="74"/>
      <c r="CF57332" s="79"/>
      <c r="CL57332" s="79"/>
    </row>
    <row r="57333" spans="30:90">
      <c r="AD57333" s="73"/>
      <c r="AE57333" s="74"/>
      <c r="AF57333" s="74"/>
      <c r="BX57333" s="73"/>
      <c r="BY57333" s="74"/>
      <c r="BZ57333" s="74"/>
      <c r="CA57333" s="74"/>
      <c r="CF57333" s="79"/>
      <c r="CL57333" s="79"/>
    </row>
    <row r="57334" spans="30:90">
      <c r="AD57334" s="73"/>
      <c r="AE57334" s="74"/>
      <c r="AF57334" s="74"/>
      <c r="BX57334" s="73"/>
      <c r="BY57334" s="74"/>
      <c r="BZ57334" s="74"/>
      <c r="CA57334" s="74"/>
      <c r="CF57334" s="79"/>
      <c r="CL57334" s="79"/>
    </row>
    <row r="57335" spans="30:90">
      <c r="AD57335" s="73"/>
      <c r="AE57335" s="74"/>
      <c r="AF57335" s="74"/>
      <c r="BX57335" s="73"/>
      <c r="BY57335" s="74"/>
      <c r="BZ57335" s="74"/>
      <c r="CA57335" s="74"/>
      <c r="CF57335" s="79"/>
      <c r="CL57335" s="79"/>
    </row>
    <row r="57336" spans="30:90">
      <c r="AD57336" s="73"/>
      <c r="AE57336" s="74"/>
      <c r="AF57336" s="74"/>
      <c r="BX57336" s="73"/>
      <c r="BY57336" s="74"/>
      <c r="BZ57336" s="74"/>
      <c r="CA57336" s="74"/>
      <c r="CF57336" s="79"/>
      <c r="CL57336" s="79"/>
    </row>
    <row r="57337" spans="30:90">
      <c r="AD57337" s="73"/>
      <c r="AE57337" s="74"/>
      <c r="AF57337" s="74"/>
      <c r="BX57337" s="73"/>
      <c r="BY57337" s="74"/>
      <c r="BZ57337" s="74"/>
      <c r="CA57337" s="74"/>
      <c r="CF57337" s="79"/>
      <c r="CL57337" s="79"/>
    </row>
    <row r="57338" spans="30:90">
      <c r="AD57338" s="73"/>
      <c r="AE57338" s="74"/>
      <c r="AF57338" s="74"/>
      <c r="BX57338" s="73"/>
      <c r="BY57338" s="74"/>
      <c r="BZ57338" s="74"/>
      <c r="CA57338" s="74"/>
      <c r="CF57338" s="79"/>
      <c r="CL57338" s="79"/>
    </row>
    <row r="57339" spans="30:90">
      <c r="AD57339" s="73"/>
      <c r="AE57339" s="74"/>
      <c r="AF57339" s="74"/>
      <c r="BX57339" s="73"/>
      <c r="BY57339" s="74"/>
      <c r="BZ57339" s="74"/>
      <c r="CA57339" s="74"/>
      <c r="CF57339" s="79"/>
      <c r="CL57339" s="79"/>
    </row>
    <row r="57340" spans="30:90">
      <c r="AD57340" s="73"/>
      <c r="AE57340" s="74"/>
      <c r="AF57340" s="74"/>
      <c r="BX57340" s="73"/>
      <c r="BY57340" s="74"/>
      <c r="BZ57340" s="74"/>
      <c r="CA57340" s="74"/>
      <c r="CF57340" s="79"/>
      <c r="CL57340" s="79"/>
    </row>
    <row r="57341" spans="30:90">
      <c r="AD57341" s="73"/>
      <c r="AE57341" s="74"/>
      <c r="AF57341" s="74"/>
      <c r="BX57341" s="73"/>
      <c r="BY57341" s="74"/>
      <c r="BZ57341" s="74"/>
      <c r="CA57341" s="74"/>
      <c r="CF57341" s="79"/>
      <c r="CL57341" s="79"/>
    </row>
    <row r="57342" spans="30:90">
      <c r="AD57342" s="73"/>
      <c r="AE57342" s="74"/>
      <c r="AF57342" s="74"/>
      <c r="BX57342" s="73"/>
      <c r="BY57342" s="74"/>
      <c r="BZ57342" s="74"/>
      <c r="CA57342" s="74"/>
      <c r="CF57342" s="79"/>
      <c r="CL57342" s="79"/>
    </row>
    <row r="57343" spans="30:90">
      <c r="AD57343" s="73"/>
      <c r="AE57343" s="74"/>
      <c r="AF57343" s="74"/>
      <c r="BX57343" s="73"/>
      <c r="BY57343" s="74"/>
      <c r="BZ57343" s="74"/>
      <c r="CA57343" s="74"/>
      <c r="CF57343" s="79"/>
      <c r="CL57343" s="79"/>
    </row>
    <row r="57344" spans="30:90">
      <c r="AD57344" s="73"/>
      <c r="AE57344" s="74"/>
      <c r="AF57344" s="74"/>
      <c r="BX57344" s="73"/>
      <c r="BY57344" s="74"/>
      <c r="BZ57344" s="74"/>
      <c r="CA57344" s="74"/>
      <c r="CF57344" s="79"/>
      <c r="CL57344" s="79"/>
    </row>
    <row r="57345" spans="30:90">
      <c r="AD57345" s="73"/>
      <c r="AE57345" s="74"/>
      <c r="AF57345" s="74"/>
      <c r="BX57345" s="73"/>
      <c r="BY57345" s="74"/>
      <c r="BZ57345" s="74"/>
      <c r="CA57345" s="74"/>
      <c r="CF57345" s="79"/>
      <c r="CL57345" s="79"/>
    </row>
    <row r="57346" spans="30:90">
      <c r="AD57346" s="73"/>
      <c r="AE57346" s="74"/>
      <c r="AF57346" s="74"/>
      <c r="BX57346" s="73"/>
      <c r="BY57346" s="74"/>
      <c r="BZ57346" s="74"/>
      <c r="CA57346" s="74"/>
      <c r="CF57346" s="79"/>
      <c r="CL57346" s="79"/>
    </row>
    <row r="57347" spans="30:90">
      <c r="AD57347" s="73"/>
      <c r="AE57347" s="74"/>
      <c r="AF57347" s="74"/>
      <c r="BX57347" s="73"/>
      <c r="BY57347" s="74"/>
      <c r="BZ57347" s="74"/>
      <c r="CA57347" s="74"/>
      <c r="CF57347" s="79"/>
      <c r="CL57347" s="79"/>
    </row>
    <row r="57348" spans="30:90">
      <c r="AD57348" s="73"/>
      <c r="AE57348" s="74"/>
      <c r="AF57348" s="74"/>
      <c r="BX57348" s="73"/>
      <c r="BY57348" s="74"/>
      <c r="BZ57348" s="74"/>
      <c r="CA57348" s="74"/>
      <c r="CF57348" s="79"/>
      <c r="CL57348" s="79"/>
    </row>
    <row r="57349" spans="30:90">
      <c r="AD57349" s="73"/>
      <c r="AE57349" s="74"/>
      <c r="AF57349" s="74"/>
      <c r="BX57349" s="73"/>
      <c r="BY57349" s="74"/>
      <c r="BZ57349" s="74"/>
      <c r="CA57349" s="74"/>
      <c r="CF57349" s="79"/>
      <c r="CL57349" s="79"/>
    </row>
    <row r="57350" spans="30:90">
      <c r="AD57350" s="73"/>
      <c r="AE57350" s="74"/>
      <c r="AF57350" s="74"/>
      <c r="BX57350" s="73"/>
      <c r="BY57350" s="74"/>
      <c r="BZ57350" s="74"/>
      <c r="CA57350" s="74"/>
      <c r="CF57350" s="79"/>
      <c r="CL57350" s="79"/>
    </row>
    <row r="57351" spans="30:90">
      <c r="AD57351" s="73"/>
      <c r="AE57351" s="74"/>
      <c r="AF57351" s="74"/>
      <c r="BX57351" s="73"/>
      <c r="BY57351" s="74"/>
      <c r="BZ57351" s="74"/>
      <c r="CA57351" s="74"/>
      <c r="CF57351" s="79"/>
      <c r="CL57351" s="79"/>
    </row>
    <row r="57352" spans="30:90">
      <c r="AD57352" s="73"/>
      <c r="AE57352" s="74"/>
      <c r="AF57352" s="74"/>
      <c r="BX57352" s="73"/>
      <c r="BY57352" s="74"/>
      <c r="BZ57352" s="74"/>
      <c r="CA57352" s="74"/>
      <c r="CF57352" s="79"/>
      <c r="CL57352" s="79"/>
    </row>
    <row r="57353" spans="30:90">
      <c r="AD57353" s="73"/>
      <c r="AE57353" s="74"/>
      <c r="AF57353" s="74"/>
      <c r="BX57353" s="73"/>
      <c r="BY57353" s="74"/>
      <c r="BZ57353" s="74"/>
      <c r="CA57353" s="74"/>
      <c r="CF57353" s="79"/>
      <c r="CL57353" s="79"/>
    </row>
    <row r="57354" spans="30:90">
      <c r="AD57354" s="73"/>
      <c r="AE57354" s="74"/>
      <c r="AF57354" s="74"/>
      <c r="BX57354" s="73"/>
      <c r="BY57354" s="74"/>
      <c r="BZ57354" s="74"/>
      <c r="CA57354" s="74"/>
      <c r="CF57354" s="79"/>
      <c r="CL57354" s="79"/>
    </row>
    <row r="57355" spans="30:90">
      <c r="AD57355" s="73"/>
      <c r="AE57355" s="74"/>
      <c r="AF57355" s="74"/>
      <c r="BX57355" s="73"/>
      <c r="BY57355" s="74"/>
      <c r="BZ57355" s="74"/>
      <c r="CA57355" s="74"/>
      <c r="CF57355" s="79"/>
      <c r="CL57355" s="79"/>
    </row>
    <row r="57356" spans="30:90">
      <c r="AD57356" s="73"/>
      <c r="AE57356" s="74"/>
      <c r="AF57356" s="74"/>
      <c r="BX57356" s="73"/>
      <c r="BY57356" s="74"/>
      <c r="BZ57356" s="74"/>
      <c r="CA57356" s="74"/>
      <c r="CF57356" s="79"/>
      <c r="CL57356" s="79"/>
    </row>
    <row r="57357" spans="30:90">
      <c r="AD57357" s="73"/>
      <c r="AE57357" s="74"/>
      <c r="AF57357" s="74"/>
      <c r="BX57357" s="73"/>
      <c r="BY57357" s="74"/>
      <c r="BZ57357" s="74"/>
      <c r="CA57357" s="74"/>
      <c r="CF57357" s="79"/>
      <c r="CL57357" s="79"/>
    </row>
    <row r="57358" spans="30:90">
      <c r="AD57358" s="73"/>
      <c r="AE57358" s="74"/>
      <c r="AF57358" s="74"/>
      <c r="BX57358" s="73"/>
      <c r="BY57358" s="74"/>
      <c r="BZ57358" s="74"/>
      <c r="CA57358" s="74"/>
      <c r="CF57358" s="79"/>
      <c r="CL57358" s="79"/>
    </row>
    <row r="57359" spans="30:90">
      <c r="AD57359" s="73"/>
      <c r="AE57359" s="74"/>
      <c r="AF57359" s="74"/>
      <c r="BX57359" s="73"/>
      <c r="BY57359" s="74"/>
      <c r="BZ57359" s="74"/>
      <c r="CA57359" s="74"/>
      <c r="CF57359" s="79"/>
      <c r="CL57359" s="79"/>
    </row>
    <row r="57360" spans="30:90">
      <c r="AD57360" s="73"/>
      <c r="AE57360" s="74"/>
      <c r="AF57360" s="74"/>
      <c r="BX57360" s="73"/>
      <c r="BY57360" s="74"/>
      <c r="BZ57360" s="74"/>
      <c r="CA57360" s="74"/>
      <c r="CF57360" s="79"/>
      <c r="CL57360" s="79"/>
    </row>
    <row r="57361" spans="30:90">
      <c r="AD57361" s="73"/>
      <c r="AE57361" s="74"/>
      <c r="AF57361" s="74"/>
      <c r="BX57361" s="73"/>
      <c r="BY57361" s="74"/>
      <c r="BZ57361" s="74"/>
      <c r="CA57361" s="74"/>
      <c r="CF57361" s="79"/>
      <c r="CL57361" s="79"/>
    </row>
    <row r="57362" spans="30:90">
      <c r="AD57362" s="73"/>
      <c r="AE57362" s="74"/>
      <c r="AF57362" s="74"/>
      <c r="BX57362" s="73"/>
      <c r="BY57362" s="74"/>
      <c r="BZ57362" s="74"/>
      <c r="CA57362" s="74"/>
      <c r="CF57362" s="79"/>
      <c r="CL57362" s="79"/>
    </row>
    <row r="57363" spans="30:90">
      <c r="AD57363" s="73"/>
      <c r="AE57363" s="74"/>
      <c r="AF57363" s="74"/>
      <c r="BX57363" s="73"/>
      <c r="BY57363" s="74"/>
      <c r="BZ57363" s="74"/>
      <c r="CA57363" s="74"/>
      <c r="CF57363" s="79"/>
      <c r="CL57363" s="79"/>
    </row>
    <row r="57364" spans="30:90">
      <c r="AD57364" s="73"/>
      <c r="AE57364" s="74"/>
      <c r="AF57364" s="74"/>
      <c r="BX57364" s="73"/>
      <c r="BY57364" s="74"/>
      <c r="BZ57364" s="74"/>
      <c r="CA57364" s="74"/>
      <c r="CF57364" s="79"/>
      <c r="CL57364" s="79"/>
    </row>
    <row r="57365" spans="30:90">
      <c r="AD57365" s="73"/>
      <c r="AE57365" s="74"/>
      <c r="AF57365" s="74"/>
      <c r="BX57365" s="73"/>
      <c r="BY57365" s="74"/>
      <c r="BZ57365" s="74"/>
      <c r="CA57365" s="74"/>
      <c r="CF57365" s="79"/>
      <c r="CL57365" s="79"/>
    </row>
    <row r="57366" spans="30:90">
      <c r="AD57366" s="73"/>
      <c r="AE57366" s="74"/>
      <c r="AF57366" s="74"/>
      <c r="BX57366" s="73"/>
      <c r="BY57366" s="74"/>
      <c r="BZ57366" s="74"/>
      <c r="CA57366" s="74"/>
      <c r="CF57366" s="79"/>
      <c r="CL57366" s="79"/>
    </row>
    <row r="57367" spans="30:90">
      <c r="AD57367" s="73"/>
      <c r="AE57367" s="74"/>
      <c r="AF57367" s="74"/>
      <c r="BX57367" s="73"/>
      <c r="BY57367" s="74"/>
      <c r="BZ57367" s="74"/>
      <c r="CA57367" s="74"/>
      <c r="CF57367" s="79"/>
      <c r="CL57367" s="79"/>
    </row>
    <row r="57368" spans="30:90">
      <c r="AD57368" s="73"/>
      <c r="AE57368" s="74"/>
      <c r="AF57368" s="74"/>
      <c r="BX57368" s="73"/>
      <c r="BY57368" s="74"/>
      <c r="BZ57368" s="74"/>
      <c r="CA57368" s="74"/>
      <c r="CF57368" s="79"/>
      <c r="CL57368" s="79"/>
    </row>
    <row r="57369" spans="30:90">
      <c r="AD57369" s="73"/>
      <c r="AE57369" s="74"/>
      <c r="AF57369" s="74"/>
      <c r="BX57369" s="73"/>
      <c r="BY57369" s="74"/>
      <c r="BZ57369" s="74"/>
      <c r="CA57369" s="74"/>
      <c r="CF57369" s="79"/>
      <c r="CL57369" s="79"/>
    </row>
    <row r="57370" spans="30:90">
      <c r="AD57370" s="73"/>
      <c r="AE57370" s="74"/>
      <c r="AF57370" s="74"/>
      <c r="BX57370" s="73"/>
      <c r="BY57370" s="74"/>
      <c r="BZ57370" s="74"/>
      <c r="CA57370" s="74"/>
      <c r="CF57370" s="79"/>
      <c r="CL57370" s="79"/>
    </row>
    <row r="57371" spans="30:90">
      <c r="AD57371" s="73"/>
      <c r="AE57371" s="74"/>
      <c r="AF57371" s="74"/>
      <c r="BX57371" s="73"/>
      <c r="BY57371" s="74"/>
      <c r="BZ57371" s="74"/>
      <c r="CA57371" s="74"/>
      <c r="CF57371" s="79"/>
      <c r="CL57371" s="79"/>
    </row>
    <row r="57372" spans="30:90">
      <c r="AD57372" s="73"/>
      <c r="AE57372" s="74"/>
      <c r="AF57372" s="74"/>
      <c r="BX57372" s="73"/>
      <c r="BY57372" s="74"/>
      <c r="BZ57372" s="74"/>
      <c r="CA57372" s="74"/>
      <c r="CF57372" s="79"/>
      <c r="CL57372" s="79"/>
    </row>
    <row r="57373" spans="30:90">
      <c r="AD57373" s="73"/>
      <c r="AE57373" s="74"/>
      <c r="AF57373" s="74"/>
      <c r="BX57373" s="73"/>
      <c r="BY57373" s="74"/>
      <c r="BZ57373" s="74"/>
      <c r="CA57373" s="74"/>
      <c r="CF57373" s="79"/>
      <c r="CL57373" s="79"/>
    </row>
    <row r="57374" spans="30:90">
      <c r="AD57374" s="73"/>
      <c r="AE57374" s="74"/>
      <c r="AF57374" s="74"/>
      <c r="BX57374" s="73"/>
      <c r="BY57374" s="74"/>
      <c r="BZ57374" s="74"/>
      <c r="CA57374" s="74"/>
      <c r="CF57374" s="79"/>
      <c r="CL57374" s="79"/>
    </row>
    <row r="57375" spans="30:90">
      <c r="AD57375" s="73"/>
      <c r="AE57375" s="74"/>
      <c r="AF57375" s="74"/>
      <c r="BX57375" s="73"/>
      <c r="BY57375" s="74"/>
      <c r="BZ57375" s="74"/>
      <c r="CA57375" s="74"/>
      <c r="CF57375" s="79"/>
      <c r="CL57375" s="79"/>
    </row>
    <row r="57376" spans="30:90">
      <c r="AD57376" s="73"/>
      <c r="AE57376" s="74"/>
      <c r="AF57376" s="74"/>
      <c r="BX57376" s="73"/>
      <c r="BY57376" s="74"/>
      <c r="BZ57376" s="74"/>
      <c r="CA57376" s="74"/>
      <c r="CF57376" s="79"/>
      <c r="CL57376" s="79"/>
    </row>
    <row r="57377" spans="30:90">
      <c r="AD57377" s="73"/>
      <c r="AE57377" s="74"/>
      <c r="AF57377" s="74"/>
      <c r="BX57377" s="73"/>
      <c r="BY57377" s="74"/>
      <c r="BZ57377" s="74"/>
      <c r="CA57377" s="74"/>
      <c r="CF57377" s="79"/>
      <c r="CL57377" s="79"/>
    </row>
    <row r="57378" spans="30:90">
      <c r="AD57378" s="73"/>
      <c r="AE57378" s="74"/>
      <c r="AF57378" s="74"/>
      <c r="BX57378" s="73"/>
      <c r="BY57378" s="74"/>
      <c r="BZ57378" s="74"/>
      <c r="CA57378" s="74"/>
      <c r="CF57378" s="79"/>
      <c r="CL57378" s="79"/>
    </row>
    <row r="57379" spans="30:90">
      <c r="AD57379" s="73"/>
      <c r="AE57379" s="74"/>
      <c r="AF57379" s="74"/>
      <c r="BX57379" s="73"/>
      <c r="BY57379" s="74"/>
      <c r="BZ57379" s="74"/>
      <c r="CA57379" s="74"/>
      <c r="CF57379" s="79"/>
      <c r="CL57379" s="79"/>
    </row>
    <row r="57380" spans="30:90">
      <c r="AD57380" s="73"/>
      <c r="AE57380" s="74"/>
      <c r="AF57380" s="74"/>
      <c r="BX57380" s="73"/>
      <c r="BY57380" s="74"/>
      <c r="BZ57380" s="74"/>
      <c r="CA57380" s="74"/>
      <c r="CF57380" s="79"/>
      <c r="CL57380" s="79"/>
    </row>
    <row r="57381" spans="30:90">
      <c r="AD57381" s="73"/>
      <c r="AE57381" s="74"/>
      <c r="AF57381" s="74"/>
      <c r="BX57381" s="73"/>
      <c r="BY57381" s="74"/>
      <c r="BZ57381" s="74"/>
      <c r="CA57381" s="74"/>
      <c r="CF57381" s="79"/>
      <c r="CL57381" s="79"/>
    </row>
    <row r="57382" spans="30:90">
      <c r="AD57382" s="73"/>
      <c r="AE57382" s="74"/>
      <c r="AF57382" s="74"/>
      <c r="BX57382" s="73"/>
      <c r="BY57382" s="74"/>
      <c r="BZ57382" s="74"/>
      <c r="CA57382" s="74"/>
      <c r="CF57382" s="79"/>
      <c r="CL57382" s="79"/>
    </row>
    <row r="57383" spans="30:90">
      <c r="AD57383" s="73"/>
      <c r="AE57383" s="74"/>
      <c r="AF57383" s="74"/>
      <c r="BX57383" s="73"/>
      <c r="BY57383" s="74"/>
      <c r="BZ57383" s="74"/>
      <c r="CA57383" s="74"/>
      <c r="CF57383" s="79"/>
      <c r="CL57383" s="79"/>
    </row>
    <row r="57384" spans="30:90">
      <c r="AD57384" s="73"/>
      <c r="AE57384" s="74"/>
      <c r="AF57384" s="74"/>
      <c r="BX57384" s="73"/>
      <c r="BY57384" s="74"/>
      <c r="BZ57384" s="74"/>
      <c r="CA57384" s="74"/>
      <c r="CF57384" s="79"/>
      <c r="CL57384" s="79"/>
    </row>
    <row r="57385" spans="30:90">
      <c r="AD57385" s="73"/>
      <c r="AE57385" s="74"/>
      <c r="AF57385" s="74"/>
      <c r="BX57385" s="73"/>
      <c r="BY57385" s="74"/>
      <c r="BZ57385" s="74"/>
      <c r="CA57385" s="74"/>
      <c r="CF57385" s="79"/>
      <c r="CL57385" s="79"/>
    </row>
    <row r="57386" spans="30:90">
      <c r="AD57386" s="73"/>
      <c r="AE57386" s="74"/>
      <c r="AF57386" s="74"/>
      <c r="BX57386" s="73"/>
      <c r="BY57386" s="74"/>
      <c r="BZ57386" s="74"/>
      <c r="CA57386" s="74"/>
      <c r="CF57386" s="79"/>
      <c r="CL57386" s="79"/>
    </row>
    <row r="57387" spans="30:90">
      <c r="AD57387" s="73"/>
      <c r="AE57387" s="74"/>
      <c r="AF57387" s="74"/>
      <c r="BX57387" s="73"/>
      <c r="BY57387" s="74"/>
      <c r="BZ57387" s="74"/>
      <c r="CA57387" s="74"/>
      <c r="CF57387" s="79"/>
      <c r="CL57387" s="79"/>
    </row>
    <row r="57388" spans="30:90">
      <c r="AD57388" s="73"/>
      <c r="AE57388" s="74"/>
      <c r="AF57388" s="74"/>
      <c r="BX57388" s="73"/>
      <c r="BY57388" s="74"/>
      <c r="BZ57388" s="74"/>
      <c r="CA57388" s="74"/>
      <c r="CF57388" s="79"/>
      <c r="CL57388" s="79"/>
    </row>
    <row r="57389" spans="30:90">
      <c r="AD57389" s="73"/>
      <c r="AE57389" s="74"/>
      <c r="AF57389" s="74"/>
      <c r="BX57389" s="73"/>
      <c r="BY57389" s="74"/>
      <c r="BZ57389" s="74"/>
      <c r="CA57389" s="74"/>
      <c r="CF57389" s="79"/>
      <c r="CL57389" s="79"/>
    </row>
    <row r="57390" spans="30:90">
      <c r="AD57390" s="73"/>
      <c r="AE57390" s="74"/>
      <c r="AF57390" s="74"/>
      <c r="BX57390" s="73"/>
      <c r="BY57390" s="74"/>
      <c r="BZ57390" s="74"/>
      <c r="CA57390" s="74"/>
      <c r="CF57390" s="79"/>
      <c r="CL57390" s="79"/>
    </row>
    <row r="57391" spans="30:90">
      <c r="AD57391" s="73"/>
      <c r="AE57391" s="74"/>
      <c r="AF57391" s="74"/>
      <c r="BX57391" s="73"/>
      <c r="BY57391" s="74"/>
      <c r="BZ57391" s="74"/>
      <c r="CA57391" s="74"/>
      <c r="CF57391" s="79"/>
      <c r="CL57391" s="79"/>
    </row>
    <row r="57392" spans="30:90">
      <c r="AD57392" s="73"/>
      <c r="AE57392" s="74"/>
      <c r="AF57392" s="74"/>
      <c r="BX57392" s="73"/>
      <c r="BY57392" s="74"/>
      <c r="BZ57392" s="74"/>
      <c r="CA57392" s="74"/>
      <c r="CF57392" s="79"/>
      <c r="CL57392" s="79"/>
    </row>
    <row r="57393" spans="30:90">
      <c r="AD57393" s="73"/>
      <c r="AE57393" s="74"/>
      <c r="AF57393" s="74"/>
      <c r="BX57393" s="73"/>
      <c r="BY57393" s="74"/>
      <c r="BZ57393" s="74"/>
      <c r="CA57393" s="74"/>
      <c r="CF57393" s="79"/>
      <c r="CL57393" s="79"/>
    </row>
    <row r="57394" spans="30:90">
      <c r="AD57394" s="73"/>
      <c r="AE57394" s="74"/>
      <c r="AF57394" s="74"/>
      <c r="BX57394" s="73"/>
      <c r="BY57394" s="74"/>
      <c r="BZ57394" s="74"/>
      <c r="CA57394" s="74"/>
      <c r="CF57394" s="79"/>
      <c r="CL57394" s="79"/>
    </row>
    <row r="57395" spans="30:90">
      <c r="AD57395" s="73"/>
      <c r="AE57395" s="74"/>
      <c r="AF57395" s="74"/>
      <c r="BX57395" s="73"/>
      <c r="BY57395" s="74"/>
      <c r="BZ57395" s="74"/>
      <c r="CA57395" s="74"/>
      <c r="CF57395" s="79"/>
      <c r="CL57395" s="79"/>
    </row>
    <row r="57396" spans="30:90">
      <c r="AD57396" s="73"/>
      <c r="AE57396" s="74"/>
      <c r="AF57396" s="74"/>
      <c r="BX57396" s="73"/>
      <c r="BY57396" s="74"/>
      <c r="BZ57396" s="74"/>
      <c r="CA57396" s="74"/>
      <c r="CF57396" s="79"/>
      <c r="CL57396" s="79"/>
    </row>
    <row r="57397" spans="30:90">
      <c r="AD57397" s="73"/>
      <c r="AE57397" s="74"/>
      <c r="AF57397" s="74"/>
      <c r="BX57397" s="73"/>
      <c r="BY57397" s="74"/>
      <c r="BZ57397" s="74"/>
      <c r="CA57397" s="74"/>
      <c r="CF57397" s="79"/>
      <c r="CL57397" s="79"/>
    </row>
    <row r="57398" spans="30:90">
      <c r="AD57398" s="73"/>
      <c r="AE57398" s="74"/>
      <c r="AF57398" s="74"/>
      <c r="BX57398" s="73"/>
      <c r="BY57398" s="74"/>
      <c r="BZ57398" s="74"/>
      <c r="CA57398" s="74"/>
      <c r="CF57398" s="79"/>
      <c r="CL57398" s="79"/>
    </row>
    <row r="57399" spans="30:90">
      <c r="AD57399" s="73"/>
      <c r="AE57399" s="74"/>
      <c r="AF57399" s="74"/>
      <c r="BX57399" s="73"/>
      <c r="BY57399" s="74"/>
      <c r="BZ57399" s="74"/>
      <c r="CA57399" s="74"/>
      <c r="CF57399" s="79"/>
      <c r="CL57399" s="79"/>
    </row>
    <row r="57400" spans="30:90">
      <c r="AD57400" s="73"/>
      <c r="AE57400" s="74"/>
      <c r="AF57400" s="74"/>
      <c r="BX57400" s="73"/>
      <c r="BY57400" s="74"/>
      <c r="BZ57400" s="74"/>
      <c r="CA57400" s="74"/>
      <c r="CF57400" s="79"/>
      <c r="CL57400" s="79"/>
    </row>
    <row r="57401" spans="30:90">
      <c r="AD57401" s="73"/>
      <c r="AE57401" s="74"/>
      <c r="AF57401" s="74"/>
      <c r="BX57401" s="73"/>
      <c r="BY57401" s="74"/>
      <c r="BZ57401" s="74"/>
      <c r="CA57401" s="74"/>
      <c r="CF57401" s="79"/>
      <c r="CL57401" s="79"/>
    </row>
    <row r="57402" spans="30:90">
      <c r="AD57402" s="73"/>
      <c r="AE57402" s="74"/>
      <c r="AF57402" s="74"/>
      <c r="BX57402" s="73"/>
      <c r="BY57402" s="74"/>
      <c r="BZ57402" s="74"/>
      <c r="CA57402" s="74"/>
      <c r="CF57402" s="79"/>
      <c r="CL57402" s="79"/>
    </row>
    <row r="57403" spans="30:90">
      <c r="AD57403" s="73"/>
      <c r="AE57403" s="74"/>
      <c r="AF57403" s="74"/>
      <c r="BX57403" s="73"/>
      <c r="BY57403" s="74"/>
      <c r="BZ57403" s="74"/>
      <c r="CA57403" s="74"/>
      <c r="CF57403" s="79"/>
      <c r="CL57403" s="79"/>
    </row>
    <row r="57404" spans="30:90">
      <c r="AD57404" s="73"/>
      <c r="AE57404" s="74"/>
      <c r="AF57404" s="74"/>
      <c r="BX57404" s="73"/>
      <c r="BY57404" s="74"/>
      <c r="BZ57404" s="74"/>
      <c r="CA57404" s="74"/>
      <c r="CF57404" s="79"/>
      <c r="CL57404" s="79"/>
    </row>
    <row r="57405" spans="30:90">
      <c r="AD57405" s="73"/>
      <c r="AE57405" s="74"/>
      <c r="AF57405" s="74"/>
      <c r="BX57405" s="73"/>
      <c r="BY57405" s="74"/>
      <c r="BZ57405" s="74"/>
      <c r="CA57405" s="74"/>
      <c r="CF57405" s="79"/>
      <c r="CL57405" s="79"/>
    </row>
    <row r="57406" spans="30:90">
      <c r="AD57406" s="73"/>
      <c r="AE57406" s="74"/>
      <c r="AF57406" s="74"/>
      <c r="BX57406" s="73"/>
      <c r="BY57406" s="74"/>
      <c r="BZ57406" s="74"/>
      <c r="CA57406" s="74"/>
      <c r="CF57406" s="79"/>
      <c r="CL57406" s="79"/>
    </row>
    <row r="57407" spans="30:90">
      <c r="AD57407" s="73"/>
      <c r="AE57407" s="74"/>
      <c r="AF57407" s="74"/>
      <c r="BX57407" s="73"/>
      <c r="BY57407" s="74"/>
      <c r="BZ57407" s="74"/>
      <c r="CA57407" s="74"/>
      <c r="CF57407" s="79"/>
      <c r="CL57407" s="79"/>
    </row>
    <row r="57408" spans="30:90">
      <c r="AD57408" s="73"/>
      <c r="AE57408" s="74"/>
      <c r="AF57408" s="74"/>
      <c r="BX57408" s="73"/>
      <c r="BY57408" s="74"/>
      <c r="BZ57408" s="74"/>
      <c r="CA57408" s="74"/>
      <c r="CF57408" s="79"/>
      <c r="CL57408" s="79"/>
    </row>
    <row r="57409" spans="30:90">
      <c r="AD57409" s="73"/>
      <c r="AE57409" s="74"/>
      <c r="AF57409" s="74"/>
      <c r="BX57409" s="73"/>
      <c r="BY57409" s="74"/>
      <c r="BZ57409" s="74"/>
      <c r="CA57409" s="74"/>
      <c r="CF57409" s="79"/>
      <c r="CL57409" s="79"/>
    </row>
    <row r="57410" spans="30:90">
      <c r="AD57410" s="73"/>
      <c r="AE57410" s="74"/>
      <c r="AF57410" s="74"/>
      <c r="BX57410" s="73"/>
      <c r="BY57410" s="74"/>
      <c r="BZ57410" s="74"/>
      <c r="CA57410" s="74"/>
      <c r="CF57410" s="79"/>
      <c r="CL57410" s="79"/>
    </row>
    <row r="57411" spans="30:90">
      <c r="AD57411" s="73"/>
      <c r="AE57411" s="74"/>
      <c r="AF57411" s="74"/>
      <c r="BX57411" s="73"/>
      <c r="BY57411" s="74"/>
      <c r="BZ57411" s="74"/>
      <c r="CA57411" s="74"/>
      <c r="CF57411" s="79"/>
      <c r="CL57411" s="79"/>
    </row>
    <row r="57412" spans="30:90">
      <c r="AD57412" s="73"/>
      <c r="AE57412" s="74"/>
      <c r="AF57412" s="74"/>
      <c r="BX57412" s="73"/>
      <c r="BY57412" s="74"/>
      <c r="BZ57412" s="74"/>
      <c r="CA57412" s="74"/>
      <c r="CF57412" s="79"/>
      <c r="CL57412" s="79"/>
    </row>
    <row r="57413" spans="30:90">
      <c r="AD57413" s="73"/>
      <c r="AE57413" s="74"/>
      <c r="AF57413" s="74"/>
      <c r="BX57413" s="73"/>
      <c r="BY57413" s="74"/>
      <c r="BZ57413" s="74"/>
      <c r="CA57413" s="74"/>
      <c r="CF57413" s="79"/>
      <c r="CL57413" s="79"/>
    </row>
    <row r="57414" spans="30:90">
      <c r="AD57414" s="73"/>
      <c r="AE57414" s="74"/>
      <c r="AF57414" s="74"/>
      <c r="BX57414" s="73"/>
      <c r="BY57414" s="74"/>
      <c r="BZ57414" s="74"/>
      <c r="CA57414" s="74"/>
      <c r="CF57414" s="79"/>
      <c r="CL57414" s="79"/>
    </row>
    <row r="57415" spans="30:90">
      <c r="AD57415" s="73"/>
      <c r="AE57415" s="74"/>
      <c r="AF57415" s="74"/>
      <c r="BX57415" s="73"/>
      <c r="BY57415" s="74"/>
      <c r="BZ57415" s="74"/>
      <c r="CA57415" s="74"/>
      <c r="CF57415" s="79"/>
      <c r="CL57415" s="79"/>
    </row>
    <row r="57416" spans="30:90">
      <c r="AD57416" s="73"/>
      <c r="AE57416" s="74"/>
      <c r="AF57416" s="74"/>
      <c r="BX57416" s="73"/>
      <c r="BY57416" s="74"/>
      <c r="BZ57416" s="74"/>
      <c r="CA57416" s="74"/>
      <c r="CF57416" s="79"/>
      <c r="CL57416" s="79"/>
    </row>
    <row r="57417" spans="30:90">
      <c r="AD57417" s="73"/>
      <c r="AE57417" s="74"/>
      <c r="AF57417" s="74"/>
      <c r="BX57417" s="73"/>
      <c r="BY57417" s="74"/>
      <c r="BZ57417" s="74"/>
      <c r="CA57417" s="74"/>
      <c r="CF57417" s="79"/>
      <c r="CL57417" s="79"/>
    </row>
    <row r="57418" spans="30:90">
      <c r="AD57418" s="73"/>
      <c r="AE57418" s="74"/>
      <c r="AF57418" s="74"/>
      <c r="BX57418" s="73"/>
      <c r="BY57418" s="74"/>
      <c r="BZ57418" s="74"/>
      <c r="CA57418" s="74"/>
      <c r="CF57418" s="79"/>
      <c r="CL57418" s="79"/>
    </row>
    <row r="57419" spans="30:90">
      <c r="AD57419" s="73"/>
      <c r="AE57419" s="74"/>
      <c r="AF57419" s="74"/>
      <c r="BX57419" s="73"/>
      <c r="BY57419" s="74"/>
      <c r="BZ57419" s="74"/>
      <c r="CA57419" s="74"/>
      <c r="CF57419" s="79"/>
      <c r="CL57419" s="79"/>
    </row>
    <row r="57420" spans="30:90">
      <c r="AD57420" s="73"/>
      <c r="AE57420" s="74"/>
      <c r="AF57420" s="74"/>
      <c r="BX57420" s="73"/>
      <c r="BY57420" s="74"/>
      <c r="BZ57420" s="74"/>
      <c r="CA57420" s="74"/>
      <c r="CF57420" s="79"/>
      <c r="CL57420" s="79"/>
    </row>
    <row r="57421" spans="30:90">
      <c r="AD57421" s="73"/>
      <c r="AE57421" s="74"/>
      <c r="AF57421" s="74"/>
      <c r="BX57421" s="73"/>
      <c r="BY57421" s="74"/>
      <c r="BZ57421" s="74"/>
      <c r="CA57421" s="74"/>
      <c r="CF57421" s="79"/>
      <c r="CL57421" s="79"/>
    </row>
    <row r="57422" spans="30:90">
      <c r="AD57422" s="73"/>
      <c r="AE57422" s="74"/>
      <c r="AF57422" s="74"/>
      <c r="BX57422" s="73"/>
      <c r="BY57422" s="74"/>
      <c r="BZ57422" s="74"/>
      <c r="CA57422" s="74"/>
      <c r="CF57422" s="79"/>
      <c r="CL57422" s="79"/>
    </row>
    <row r="57423" spans="30:90">
      <c r="AD57423" s="73"/>
      <c r="AE57423" s="74"/>
      <c r="AF57423" s="74"/>
      <c r="BX57423" s="73"/>
      <c r="BY57423" s="74"/>
      <c r="BZ57423" s="74"/>
      <c r="CA57423" s="74"/>
      <c r="CF57423" s="79"/>
      <c r="CL57423" s="79"/>
    </row>
    <row r="57424" spans="30:90">
      <c r="AD57424" s="73"/>
      <c r="AE57424" s="74"/>
      <c r="AF57424" s="74"/>
      <c r="BX57424" s="73"/>
      <c r="BY57424" s="74"/>
      <c r="BZ57424" s="74"/>
      <c r="CA57424" s="74"/>
      <c r="CF57424" s="79"/>
      <c r="CL57424" s="79"/>
    </row>
    <row r="57425" spans="30:90">
      <c r="AD57425" s="73"/>
      <c r="AE57425" s="74"/>
      <c r="AF57425" s="74"/>
      <c r="BX57425" s="73"/>
      <c r="BY57425" s="74"/>
      <c r="BZ57425" s="74"/>
      <c r="CA57425" s="74"/>
      <c r="CF57425" s="79"/>
      <c r="CL57425" s="79"/>
    </row>
    <row r="57426" spans="30:90">
      <c r="AD57426" s="73"/>
      <c r="AE57426" s="74"/>
      <c r="AF57426" s="74"/>
      <c r="BX57426" s="73"/>
      <c r="BY57426" s="74"/>
      <c r="BZ57426" s="74"/>
      <c r="CA57426" s="74"/>
      <c r="CF57426" s="79"/>
      <c r="CL57426" s="79"/>
    </row>
    <row r="57427" spans="30:90">
      <c r="AD57427" s="73"/>
      <c r="AE57427" s="74"/>
      <c r="AF57427" s="74"/>
      <c r="BX57427" s="73"/>
      <c r="BY57427" s="74"/>
      <c r="BZ57427" s="74"/>
      <c r="CA57427" s="74"/>
      <c r="CF57427" s="79"/>
      <c r="CL57427" s="79"/>
    </row>
    <row r="57428" spans="30:90">
      <c r="AD57428" s="73"/>
      <c r="AE57428" s="74"/>
      <c r="AF57428" s="74"/>
      <c r="BX57428" s="73"/>
      <c r="BY57428" s="74"/>
      <c r="BZ57428" s="74"/>
      <c r="CA57428" s="74"/>
      <c r="CF57428" s="79"/>
      <c r="CL57428" s="79"/>
    </row>
    <row r="57429" spans="30:90">
      <c r="AD57429" s="73"/>
      <c r="AE57429" s="74"/>
      <c r="AF57429" s="74"/>
      <c r="BX57429" s="73"/>
      <c r="BY57429" s="74"/>
      <c r="BZ57429" s="74"/>
      <c r="CA57429" s="74"/>
      <c r="CF57429" s="79"/>
      <c r="CL57429" s="79"/>
    </row>
    <row r="57430" spans="30:90">
      <c r="AD57430" s="73"/>
      <c r="AE57430" s="74"/>
      <c r="AF57430" s="74"/>
      <c r="BX57430" s="73"/>
      <c r="BY57430" s="74"/>
      <c r="BZ57430" s="74"/>
      <c r="CA57430" s="74"/>
      <c r="CF57430" s="79"/>
      <c r="CL57430" s="79"/>
    </row>
    <row r="57431" spans="30:90">
      <c r="AD57431" s="73"/>
      <c r="AE57431" s="74"/>
      <c r="AF57431" s="74"/>
      <c r="BX57431" s="73"/>
      <c r="BY57431" s="74"/>
      <c r="BZ57431" s="74"/>
      <c r="CA57431" s="74"/>
      <c r="CF57431" s="79"/>
      <c r="CL57431" s="79"/>
    </row>
    <row r="57432" spans="30:90">
      <c r="AD57432" s="73"/>
      <c r="AE57432" s="74"/>
      <c r="AF57432" s="74"/>
      <c r="BX57432" s="73"/>
      <c r="BY57432" s="74"/>
      <c r="BZ57432" s="74"/>
      <c r="CA57432" s="74"/>
      <c r="CF57432" s="79"/>
      <c r="CL57432" s="79"/>
    </row>
    <row r="57433" spans="30:90">
      <c r="AD57433" s="73"/>
      <c r="AE57433" s="74"/>
      <c r="AF57433" s="74"/>
      <c r="BX57433" s="73"/>
      <c r="BY57433" s="74"/>
      <c r="BZ57433" s="74"/>
      <c r="CA57433" s="74"/>
      <c r="CF57433" s="79"/>
      <c r="CL57433" s="79"/>
    </row>
    <row r="57434" spans="30:90">
      <c r="AD57434" s="73"/>
      <c r="AE57434" s="74"/>
      <c r="AF57434" s="74"/>
      <c r="BX57434" s="73"/>
      <c r="BY57434" s="74"/>
      <c r="BZ57434" s="74"/>
      <c r="CA57434" s="74"/>
      <c r="CF57434" s="79"/>
      <c r="CL57434" s="79"/>
    </row>
    <row r="57435" spans="30:90">
      <c r="AD57435" s="73"/>
      <c r="AE57435" s="74"/>
      <c r="AF57435" s="74"/>
      <c r="BX57435" s="73"/>
      <c r="BY57435" s="74"/>
      <c r="BZ57435" s="74"/>
      <c r="CA57435" s="74"/>
      <c r="CF57435" s="79"/>
      <c r="CL57435" s="79"/>
    </row>
    <row r="57436" spans="30:90">
      <c r="AD57436" s="73"/>
      <c r="AE57436" s="74"/>
      <c r="AF57436" s="74"/>
      <c r="BX57436" s="73"/>
      <c r="BY57436" s="74"/>
      <c r="BZ57436" s="74"/>
      <c r="CA57436" s="74"/>
      <c r="CF57436" s="79"/>
      <c r="CL57436" s="79"/>
    </row>
    <row r="57437" spans="30:90">
      <c r="AD57437" s="73"/>
      <c r="AE57437" s="74"/>
      <c r="AF57437" s="74"/>
      <c r="BX57437" s="73"/>
      <c r="BY57437" s="74"/>
      <c r="BZ57437" s="74"/>
      <c r="CA57437" s="74"/>
      <c r="CF57437" s="79"/>
      <c r="CL57437" s="79"/>
    </row>
    <row r="57438" spans="30:90">
      <c r="AD57438" s="73"/>
      <c r="AE57438" s="74"/>
      <c r="AF57438" s="74"/>
      <c r="BX57438" s="73"/>
      <c r="BY57438" s="74"/>
      <c r="BZ57438" s="74"/>
      <c r="CA57438" s="74"/>
      <c r="CF57438" s="79"/>
      <c r="CL57438" s="79"/>
    </row>
    <row r="57439" spans="30:90">
      <c r="AD57439" s="73"/>
      <c r="AE57439" s="74"/>
      <c r="AF57439" s="74"/>
      <c r="BX57439" s="73"/>
      <c r="BY57439" s="74"/>
      <c r="BZ57439" s="74"/>
      <c r="CA57439" s="74"/>
      <c r="CF57439" s="79"/>
      <c r="CL57439" s="79"/>
    </row>
    <row r="57440" spans="30:90">
      <c r="AD57440" s="73"/>
      <c r="AE57440" s="74"/>
      <c r="AF57440" s="74"/>
      <c r="BX57440" s="73"/>
      <c r="BY57440" s="74"/>
      <c r="BZ57440" s="74"/>
      <c r="CA57440" s="74"/>
      <c r="CF57440" s="79"/>
      <c r="CL57440" s="79"/>
    </row>
    <row r="57441" spans="30:90">
      <c r="AD57441" s="73"/>
      <c r="AE57441" s="74"/>
      <c r="AF57441" s="74"/>
      <c r="BX57441" s="73"/>
      <c r="BY57441" s="74"/>
      <c r="BZ57441" s="74"/>
      <c r="CA57441" s="74"/>
      <c r="CF57441" s="79"/>
      <c r="CL57441" s="79"/>
    </row>
    <row r="57442" spans="30:90">
      <c r="AD57442" s="73"/>
      <c r="AE57442" s="74"/>
      <c r="AF57442" s="74"/>
      <c r="BX57442" s="73"/>
      <c r="BY57442" s="74"/>
      <c r="BZ57442" s="74"/>
      <c r="CA57442" s="74"/>
      <c r="CF57442" s="79"/>
      <c r="CL57442" s="79"/>
    </row>
    <row r="57443" spans="30:90">
      <c r="AD57443" s="73"/>
      <c r="AE57443" s="74"/>
      <c r="AF57443" s="74"/>
      <c r="BX57443" s="73"/>
      <c r="BY57443" s="74"/>
      <c r="BZ57443" s="74"/>
      <c r="CA57443" s="74"/>
      <c r="CF57443" s="79"/>
      <c r="CL57443" s="79"/>
    </row>
    <row r="57444" spans="30:90">
      <c r="AD57444" s="73"/>
      <c r="AE57444" s="74"/>
      <c r="AF57444" s="74"/>
      <c r="BX57444" s="73"/>
      <c r="BY57444" s="74"/>
      <c r="BZ57444" s="74"/>
      <c r="CA57444" s="74"/>
      <c r="CF57444" s="79"/>
      <c r="CL57444" s="79"/>
    </row>
    <row r="57445" spans="30:90">
      <c r="AD57445" s="73"/>
      <c r="AE57445" s="74"/>
      <c r="AF57445" s="74"/>
      <c r="BX57445" s="73"/>
      <c r="BY57445" s="74"/>
      <c r="BZ57445" s="74"/>
      <c r="CA57445" s="74"/>
      <c r="CF57445" s="79"/>
      <c r="CL57445" s="79"/>
    </row>
    <row r="57446" spans="30:90">
      <c r="AD57446" s="73"/>
      <c r="AE57446" s="74"/>
      <c r="AF57446" s="74"/>
      <c r="BX57446" s="73"/>
      <c r="BY57446" s="74"/>
      <c r="BZ57446" s="74"/>
      <c r="CA57446" s="74"/>
      <c r="CF57446" s="79"/>
      <c r="CL57446" s="79"/>
    </row>
    <row r="57447" spans="30:90">
      <c r="AD57447" s="73"/>
      <c r="AE57447" s="74"/>
      <c r="AF57447" s="74"/>
      <c r="BX57447" s="73"/>
      <c r="BY57447" s="74"/>
      <c r="BZ57447" s="74"/>
      <c r="CA57447" s="74"/>
      <c r="CF57447" s="79"/>
      <c r="CL57447" s="79"/>
    </row>
    <row r="57448" spans="30:90">
      <c r="AD57448" s="73"/>
      <c r="AE57448" s="74"/>
      <c r="AF57448" s="74"/>
      <c r="BX57448" s="73"/>
      <c r="BY57448" s="74"/>
      <c r="BZ57448" s="74"/>
      <c r="CA57448" s="74"/>
      <c r="CF57448" s="79"/>
      <c r="CL57448" s="79"/>
    </row>
    <row r="57449" spans="30:90">
      <c r="AD57449" s="73"/>
      <c r="AE57449" s="74"/>
      <c r="AF57449" s="74"/>
      <c r="BX57449" s="73"/>
      <c r="BY57449" s="74"/>
      <c r="BZ57449" s="74"/>
      <c r="CA57449" s="74"/>
      <c r="CF57449" s="79"/>
      <c r="CL57449" s="79"/>
    </row>
    <row r="57450" spans="30:90">
      <c r="AD57450" s="73"/>
      <c r="AE57450" s="74"/>
      <c r="AF57450" s="74"/>
      <c r="BX57450" s="73"/>
      <c r="BY57450" s="74"/>
      <c r="BZ57450" s="74"/>
      <c r="CA57450" s="74"/>
      <c r="CF57450" s="79"/>
      <c r="CL57450" s="79"/>
    </row>
    <row r="57451" spans="30:90">
      <c r="AD57451" s="73"/>
      <c r="AE57451" s="74"/>
      <c r="AF57451" s="74"/>
      <c r="BX57451" s="73"/>
      <c r="BY57451" s="74"/>
      <c r="BZ57451" s="74"/>
      <c r="CA57451" s="74"/>
      <c r="CF57451" s="79"/>
      <c r="CL57451" s="79"/>
    </row>
    <row r="57452" spans="30:90">
      <c r="AD57452" s="73"/>
      <c r="AE57452" s="74"/>
      <c r="AF57452" s="74"/>
      <c r="BX57452" s="73"/>
      <c r="BY57452" s="74"/>
      <c r="BZ57452" s="74"/>
      <c r="CA57452" s="74"/>
      <c r="CF57452" s="79"/>
      <c r="CL57452" s="79"/>
    </row>
    <row r="57453" spans="30:90">
      <c r="AD57453" s="73"/>
      <c r="AE57453" s="74"/>
      <c r="AF57453" s="74"/>
      <c r="BX57453" s="73"/>
      <c r="BY57453" s="74"/>
      <c r="BZ57453" s="74"/>
      <c r="CA57453" s="74"/>
      <c r="CF57453" s="79"/>
      <c r="CL57453" s="79"/>
    </row>
    <row r="57454" spans="30:90">
      <c r="AD57454" s="73"/>
      <c r="AE57454" s="74"/>
      <c r="AF57454" s="74"/>
      <c r="BX57454" s="73"/>
      <c r="BY57454" s="74"/>
      <c r="BZ57454" s="74"/>
      <c r="CA57454" s="74"/>
      <c r="CF57454" s="79"/>
      <c r="CL57454" s="79"/>
    </row>
    <row r="57455" spans="30:90">
      <c r="AD57455" s="73"/>
      <c r="AE57455" s="74"/>
      <c r="AF57455" s="74"/>
      <c r="BX57455" s="73"/>
      <c r="BY57455" s="74"/>
      <c r="BZ57455" s="74"/>
      <c r="CA57455" s="74"/>
      <c r="CF57455" s="79"/>
      <c r="CL57455" s="79"/>
    </row>
    <row r="57456" spans="30:90">
      <c r="AD57456" s="73"/>
      <c r="AE57456" s="74"/>
      <c r="AF57456" s="74"/>
      <c r="BX57456" s="73"/>
      <c r="BY57456" s="74"/>
      <c r="BZ57456" s="74"/>
      <c r="CA57456" s="74"/>
      <c r="CF57456" s="79"/>
      <c r="CL57456" s="79"/>
    </row>
    <row r="57457" spans="30:90">
      <c r="AD57457" s="73"/>
      <c r="AE57457" s="74"/>
      <c r="AF57457" s="74"/>
      <c r="BX57457" s="73"/>
      <c r="BY57457" s="74"/>
      <c r="BZ57457" s="74"/>
      <c r="CA57457" s="74"/>
      <c r="CF57457" s="79"/>
      <c r="CL57457" s="79"/>
    </row>
    <row r="57458" spans="30:90">
      <c r="AD57458" s="73"/>
      <c r="AE57458" s="74"/>
      <c r="AF57458" s="74"/>
      <c r="BX57458" s="73"/>
      <c r="BY57458" s="74"/>
      <c r="BZ57458" s="74"/>
      <c r="CA57458" s="74"/>
      <c r="CF57458" s="79"/>
      <c r="CL57458" s="79"/>
    </row>
    <row r="57459" spans="30:90">
      <c r="AD57459" s="73"/>
      <c r="AE57459" s="74"/>
      <c r="AF57459" s="74"/>
      <c r="BX57459" s="73"/>
      <c r="BY57459" s="74"/>
      <c r="BZ57459" s="74"/>
      <c r="CA57459" s="74"/>
      <c r="CF57459" s="79"/>
      <c r="CL57459" s="79"/>
    </row>
    <row r="57460" spans="30:90">
      <c r="AD57460" s="73"/>
      <c r="AE57460" s="74"/>
      <c r="AF57460" s="74"/>
      <c r="BX57460" s="73"/>
      <c r="BY57460" s="74"/>
      <c r="BZ57460" s="74"/>
      <c r="CA57460" s="74"/>
      <c r="CF57460" s="79"/>
      <c r="CL57460" s="79"/>
    </row>
    <row r="57461" spans="30:90">
      <c r="AD57461" s="73"/>
      <c r="AE57461" s="74"/>
      <c r="AF57461" s="74"/>
      <c r="BX57461" s="73"/>
      <c r="BY57461" s="74"/>
      <c r="BZ57461" s="74"/>
      <c r="CA57461" s="74"/>
      <c r="CF57461" s="79"/>
      <c r="CL57461" s="79"/>
    </row>
    <row r="57462" spans="30:90">
      <c r="AD57462" s="73"/>
      <c r="AE57462" s="74"/>
      <c r="AF57462" s="74"/>
      <c r="BX57462" s="73"/>
      <c r="BY57462" s="74"/>
      <c r="BZ57462" s="74"/>
      <c r="CA57462" s="74"/>
      <c r="CF57462" s="79"/>
      <c r="CL57462" s="79"/>
    </row>
    <row r="57463" spans="30:90">
      <c r="AD57463" s="73"/>
      <c r="AE57463" s="74"/>
      <c r="AF57463" s="74"/>
      <c r="BX57463" s="73"/>
      <c r="BY57463" s="74"/>
      <c r="BZ57463" s="74"/>
      <c r="CA57463" s="74"/>
      <c r="CF57463" s="79"/>
      <c r="CL57463" s="79"/>
    </row>
    <row r="57464" spans="30:90">
      <c r="AD57464" s="73"/>
      <c r="AE57464" s="74"/>
      <c r="AF57464" s="74"/>
      <c r="BX57464" s="73"/>
      <c r="BY57464" s="74"/>
      <c r="BZ57464" s="74"/>
      <c r="CA57464" s="74"/>
      <c r="CF57464" s="79"/>
      <c r="CL57464" s="79"/>
    </row>
    <row r="57465" spans="30:90">
      <c r="AD57465" s="73"/>
      <c r="AE57465" s="74"/>
      <c r="AF57465" s="74"/>
      <c r="BX57465" s="73"/>
      <c r="BY57465" s="74"/>
      <c r="BZ57465" s="74"/>
      <c r="CA57465" s="74"/>
      <c r="CF57465" s="79"/>
      <c r="CL57465" s="79"/>
    </row>
    <row r="57466" spans="30:90">
      <c r="AD57466" s="73"/>
      <c r="AE57466" s="74"/>
      <c r="AF57466" s="74"/>
      <c r="BX57466" s="73"/>
      <c r="BY57466" s="74"/>
      <c r="BZ57466" s="74"/>
      <c r="CA57466" s="74"/>
      <c r="CF57466" s="79"/>
      <c r="CL57466" s="79"/>
    </row>
    <row r="57467" spans="30:90">
      <c r="AD57467" s="73"/>
      <c r="AE57467" s="74"/>
      <c r="AF57467" s="74"/>
      <c r="BX57467" s="73"/>
      <c r="BY57467" s="74"/>
      <c r="BZ57467" s="74"/>
      <c r="CA57467" s="74"/>
      <c r="CF57467" s="79"/>
      <c r="CL57467" s="79"/>
    </row>
    <row r="57468" spans="30:90">
      <c r="AD57468" s="73"/>
      <c r="AE57468" s="74"/>
      <c r="AF57468" s="74"/>
      <c r="BX57468" s="73"/>
      <c r="BY57468" s="74"/>
      <c r="BZ57468" s="74"/>
      <c r="CA57468" s="74"/>
      <c r="CF57468" s="79"/>
      <c r="CL57468" s="79"/>
    </row>
    <row r="57469" spans="30:90">
      <c r="AD57469" s="73"/>
      <c r="AE57469" s="74"/>
      <c r="AF57469" s="74"/>
      <c r="BX57469" s="73"/>
      <c r="BY57469" s="74"/>
      <c r="BZ57469" s="74"/>
      <c r="CA57469" s="74"/>
      <c r="CF57469" s="79"/>
      <c r="CL57469" s="79"/>
    </row>
    <row r="57470" spans="30:90">
      <c r="AD57470" s="73"/>
      <c r="AE57470" s="74"/>
      <c r="AF57470" s="74"/>
      <c r="BX57470" s="73"/>
      <c r="BY57470" s="74"/>
      <c r="BZ57470" s="74"/>
      <c r="CA57470" s="74"/>
      <c r="CF57470" s="79"/>
      <c r="CL57470" s="79"/>
    </row>
    <row r="57471" spans="30:90">
      <c r="AD57471" s="73"/>
      <c r="AE57471" s="74"/>
      <c r="AF57471" s="74"/>
      <c r="BX57471" s="73"/>
      <c r="BY57471" s="74"/>
      <c r="BZ57471" s="74"/>
      <c r="CA57471" s="74"/>
      <c r="CF57471" s="79"/>
      <c r="CL57471" s="79"/>
    </row>
    <row r="57472" spans="30:90">
      <c r="AD57472" s="73"/>
      <c r="AE57472" s="74"/>
      <c r="AF57472" s="74"/>
      <c r="BX57472" s="73"/>
      <c r="BY57472" s="74"/>
      <c r="BZ57472" s="74"/>
      <c r="CA57472" s="74"/>
      <c r="CF57472" s="79"/>
      <c r="CL57472" s="79"/>
    </row>
    <row r="57473" spans="30:90">
      <c r="AD57473" s="73"/>
      <c r="AE57473" s="74"/>
      <c r="AF57473" s="74"/>
      <c r="BX57473" s="73"/>
      <c r="BY57473" s="74"/>
      <c r="BZ57473" s="74"/>
      <c r="CA57473" s="74"/>
      <c r="CF57473" s="79"/>
      <c r="CL57473" s="79"/>
    </row>
    <row r="57474" spans="30:90">
      <c r="AD57474" s="73"/>
      <c r="AE57474" s="74"/>
      <c r="AF57474" s="74"/>
      <c r="BX57474" s="73"/>
      <c r="BY57474" s="74"/>
      <c r="BZ57474" s="74"/>
      <c r="CA57474" s="74"/>
      <c r="CF57474" s="79"/>
      <c r="CL57474" s="79"/>
    </row>
    <row r="57475" spans="30:90">
      <c r="AD57475" s="73"/>
      <c r="AE57475" s="74"/>
      <c r="AF57475" s="74"/>
      <c r="BX57475" s="73"/>
      <c r="BY57475" s="74"/>
      <c r="BZ57475" s="74"/>
      <c r="CA57475" s="74"/>
      <c r="CF57475" s="79"/>
      <c r="CL57475" s="79"/>
    </row>
    <row r="57476" spans="30:90">
      <c r="AD57476" s="73"/>
      <c r="AE57476" s="74"/>
      <c r="AF57476" s="74"/>
      <c r="BX57476" s="73"/>
      <c r="BY57476" s="74"/>
      <c r="BZ57476" s="74"/>
      <c r="CA57476" s="74"/>
      <c r="CF57476" s="79"/>
      <c r="CL57476" s="79"/>
    </row>
    <row r="57477" spans="30:90">
      <c r="AD57477" s="73"/>
      <c r="AE57477" s="74"/>
      <c r="AF57477" s="74"/>
      <c r="BX57477" s="73"/>
      <c r="BY57477" s="74"/>
      <c r="BZ57477" s="74"/>
      <c r="CA57477" s="74"/>
      <c r="CF57477" s="79"/>
      <c r="CL57477" s="79"/>
    </row>
    <row r="57478" spans="30:90">
      <c r="AD57478" s="73"/>
      <c r="AE57478" s="74"/>
      <c r="AF57478" s="74"/>
      <c r="BX57478" s="73"/>
      <c r="BY57478" s="74"/>
      <c r="BZ57478" s="74"/>
      <c r="CA57478" s="74"/>
      <c r="CF57478" s="79"/>
      <c r="CL57478" s="79"/>
    </row>
    <row r="57479" spans="30:90">
      <c r="AD57479" s="73"/>
      <c r="AE57479" s="74"/>
      <c r="AF57479" s="74"/>
      <c r="BX57479" s="73"/>
      <c r="BY57479" s="74"/>
      <c r="BZ57479" s="74"/>
      <c r="CA57479" s="74"/>
      <c r="CF57479" s="79"/>
      <c r="CL57479" s="79"/>
    </row>
    <row r="57480" spans="30:90">
      <c r="AD57480" s="73"/>
      <c r="AE57480" s="74"/>
      <c r="AF57480" s="74"/>
      <c r="BX57480" s="73"/>
      <c r="BY57480" s="74"/>
      <c r="BZ57480" s="74"/>
      <c r="CA57480" s="74"/>
      <c r="CF57480" s="79"/>
      <c r="CL57480" s="79"/>
    </row>
    <row r="57481" spans="30:90">
      <c r="AD57481" s="73"/>
      <c r="AE57481" s="74"/>
      <c r="AF57481" s="74"/>
      <c r="BX57481" s="73"/>
      <c r="BY57481" s="74"/>
      <c r="BZ57481" s="74"/>
      <c r="CA57481" s="74"/>
      <c r="CF57481" s="79"/>
      <c r="CL57481" s="79"/>
    </row>
    <row r="57482" spans="30:90">
      <c r="AD57482" s="73"/>
      <c r="AE57482" s="74"/>
      <c r="AF57482" s="74"/>
      <c r="BX57482" s="73"/>
      <c r="BY57482" s="74"/>
      <c r="BZ57482" s="74"/>
      <c r="CA57482" s="74"/>
      <c r="CF57482" s="79"/>
      <c r="CL57482" s="79"/>
    </row>
    <row r="57483" spans="30:90">
      <c r="AD57483" s="73"/>
      <c r="AE57483" s="74"/>
      <c r="AF57483" s="74"/>
      <c r="BX57483" s="73"/>
      <c r="BY57483" s="74"/>
      <c r="BZ57483" s="74"/>
      <c r="CA57483" s="74"/>
      <c r="CF57483" s="79"/>
      <c r="CL57483" s="79"/>
    </row>
    <row r="57484" spans="30:90">
      <c r="AD57484" s="73"/>
      <c r="AE57484" s="74"/>
      <c r="AF57484" s="74"/>
      <c r="BX57484" s="73"/>
      <c r="BY57484" s="74"/>
      <c r="BZ57484" s="74"/>
      <c r="CA57484" s="74"/>
      <c r="CF57484" s="79"/>
      <c r="CL57484" s="79"/>
    </row>
    <row r="57485" spans="30:90">
      <c r="AD57485" s="73"/>
      <c r="AE57485" s="74"/>
      <c r="AF57485" s="74"/>
      <c r="BX57485" s="73"/>
      <c r="BY57485" s="74"/>
      <c r="BZ57485" s="74"/>
      <c r="CA57485" s="74"/>
      <c r="CF57485" s="79"/>
      <c r="CL57485" s="79"/>
    </row>
    <row r="57486" spans="30:90">
      <c r="AD57486" s="73"/>
      <c r="AE57486" s="74"/>
      <c r="AF57486" s="74"/>
      <c r="BX57486" s="73"/>
      <c r="BY57486" s="74"/>
      <c r="BZ57486" s="74"/>
      <c r="CA57486" s="74"/>
      <c r="CF57486" s="79"/>
      <c r="CL57486" s="79"/>
    </row>
    <row r="57487" spans="30:90">
      <c r="AD57487" s="73"/>
      <c r="AE57487" s="74"/>
      <c r="AF57487" s="74"/>
      <c r="BX57487" s="73"/>
      <c r="BY57487" s="74"/>
      <c r="BZ57487" s="74"/>
      <c r="CA57487" s="74"/>
      <c r="CF57487" s="79"/>
      <c r="CL57487" s="79"/>
    </row>
    <row r="57488" spans="30:90">
      <c r="AD57488" s="73"/>
      <c r="AE57488" s="74"/>
      <c r="AF57488" s="74"/>
      <c r="BX57488" s="73"/>
      <c r="BY57488" s="74"/>
      <c r="BZ57488" s="74"/>
      <c r="CA57488" s="74"/>
      <c r="CF57488" s="79"/>
      <c r="CL57488" s="79"/>
    </row>
    <row r="57489" spans="30:90">
      <c r="AD57489" s="73"/>
      <c r="AE57489" s="74"/>
      <c r="AF57489" s="74"/>
      <c r="BX57489" s="73"/>
      <c r="BY57489" s="74"/>
      <c r="BZ57489" s="74"/>
      <c r="CA57489" s="74"/>
      <c r="CF57489" s="79"/>
      <c r="CL57489" s="79"/>
    </row>
    <row r="57490" spans="30:90">
      <c r="AD57490" s="73"/>
      <c r="AE57490" s="74"/>
      <c r="AF57490" s="74"/>
      <c r="BX57490" s="73"/>
      <c r="BY57490" s="74"/>
      <c r="BZ57490" s="74"/>
      <c r="CA57490" s="74"/>
      <c r="CF57490" s="79"/>
      <c r="CL57490" s="79"/>
    </row>
    <row r="57491" spans="30:90">
      <c r="AD57491" s="73"/>
      <c r="AE57491" s="74"/>
      <c r="AF57491" s="74"/>
      <c r="BX57491" s="73"/>
      <c r="BY57491" s="74"/>
      <c r="BZ57491" s="74"/>
      <c r="CA57491" s="74"/>
      <c r="CF57491" s="79"/>
      <c r="CL57491" s="79"/>
    </row>
    <row r="57492" spans="30:90">
      <c r="AD57492" s="73"/>
      <c r="AE57492" s="74"/>
      <c r="AF57492" s="74"/>
      <c r="BX57492" s="73"/>
      <c r="BY57492" s="74"/>
      <c r="BZ57492" s="74"/>
      <c r="CA57492" s="74"/>
      <c r="CF57492" s="79"/>
      <c r="CL57492" s="79"/>
    </row>
    <row r="57493" spans="30:90">
      <c r="AD57493" s="73"/>
      <c r="AE57493" s="74"/>
      <c r="AF57493" s="74"/>
      <c r="BX57493" s="73"/>
      <c r="BY57493" s="74"/>
      <c r="BZ57493" s="74"/>
      <c r="CA57493" s="74"/>
      <c r="CF57493" s="79"/>
      <c r="CL57493" s="79"/>
    </row>
    <row r="57494" spans="30:90">
      <c r="AD57494" s="73"/>
      <c r="AE57494" s="74"/>
      <c r="AF57494" s="74"/>
      <c r="BX57494" s="73"/>
      <c r="BY57494" s="74"/>
      <c r="BZ57494" s="74"/>
      <c r="CA57494" s="74"/>
      <c r="CF57494" s="79"/>
      <c r="CL57494" s="79"/>
    </row>
    <row r="57495" spans="30:90">
      <c r="AD57495" s="73"/>
      <c r="AE57495" s="74"/>
      <c r="AF57495" s="74"/>
      <c r="BX57495" s="73"/>
      <c r="BY57495" s="74"/>
      <c r="BZ57495" s="74"/>
      <c r="CA57495" s="74"/>
      <c r="CF57495" s="79"/>
      <c r="CL57495" s="79"/>
    </row>
    <row r="57496" spans="30:90">
      <c r="AD57496" s="73"/>
      <c r="AE57496" s="74"/>
      <c r="AF57496" s="74"/>
      <c r="BX57496" s="73"/>
      <c r="BY57496" s="74"/>
      <c r="BZ57496" s="74"/>
      <c r="CA57496" s="74"/>
      <c r="CF57496" s="79"/>
      <c r="CL57496" s="79"/>
    </row>
    <row r="57497" spans="30:90">
      <c r="AD57497" s="73"/>
      <c r="AE57497" s="74"/>
      <c r="AF57497" s="74"/>
      <c r="BX57497" s="73"/>
      <c r="BY57497" s="74"/>
      <c r="BZ57497" s="74"/>
      <c r="CA57497" s="74"/>
      <c r="CF57497" s="79"/>
      <c r="CL57497" s="79"/>
    </row>
    <row r="57498" spans="30:90">
      <c r="AD57498" s="73"/>
      <c r="AE57498" s="74"/>
      <c r="AF57498" s="74"/>
      <c r="BX57498" s="73"/>
      <c r="BY57498" s="74"/>
      <c r="BZ57498" s="74"/>
      <c r="CA57498" s="74"/>
      <c r="CF57498" s="79"/>
      <c r="CL57498" s="79"/>
    </row>
    <row r="57499" spans="30:90">
      <c r="AD57499" s="73"/>
      <c r="AE57499" s="74"/>
      <c r="AF57499" s="74"/>
      <c r="BX57499" s="73"/>
      <c r="BY57499" s="74"/>
      <c r="BZ57499" s="74"/>
      <c r="CA57499" s="74"/>
      <c r="CF57499" s="79"/>
      <c r="CL57499" s="79"/>
    </row>
    <row r="57500" spans="30:90">
      <c r="AD57500" s="73"/>
      <c r="AE57500" s="74"/>
      <c r="AF57500" s="74"/>
      <c r="BX57500" s="73"/>
      <c r="BY57500" s="74"/>
      <c r="BZ57500" s="74"/>
      <c r="CA57500" s="74"/>
      <c r="CF57500" s="79"/>
      <c r="CL57500" s="79"/>
    </row>
    <row r="57501" spans="30:90">
      <c r="AD57501" s="73"/>
      <c r="AE57501" s="74"/>
      <c r="AF57501" s="74"/>
      <c r="BX57501" s="73"/>
      <c r="BY57501" s="74"/>
      <c r="BZ57501" s="74"/>
      <c r="CA57501" s="74"/>
      <c r="CF57501" s="79"/>
      <c r="CL57501" s="79"/>
    </row>
    <row r="57502" spans="30:90">
      <c r="AD57502" s="73"/>
      <c r="AE57502" s="74"/>
      <c r="AF57502" s="74"/>
      <c r="BX57502" s="73"/>
      <c r="BY57502" s="74"/>
      <c r="BZ57502" s="74"/>
      <c r="CA57502" s="74"/>
      <c r="CF57502" s="79"/>
      <c r="CL57502" s="79"/>
    </row>
    <row r="57503" spans="30:90">
      <c r="AD57503" s="73"/>
      <c r="AE57503" s="74"/>
      <c r="AF57503" s="74"/>
      <c r="BX57503" s="73"/>
      <c r="BY57503" s="74"/>
      <c r="BZ57503" s="74"/>
      <c r="CA57503" s="74"/>
      <c r="CF57503" s="79"/>
      <c r="CL57503" s="79"/>
    </row>
    <row r="57504" spans="30:90">
      <c r="AD57504" s="73"/>
      <c r="AE57504" s="74"/>
      <c r="AF57504" s="74"/>
      <c r="BX57504" s="73"/>
      <c r="BY57504" s="74"/>
      <c r="BZ57504" s="74"/>
      <c r="CA57504" s="74"/>
      <c r="CF57504" s="79"/>
      <c r="CL57504" s="79"/>
    </row>
    <row r="57505" spans="30:90">
      <c r="AD57505" s="73"/>
      <c r="AE57505" s="74"/>
      <c r="AF57505" s="74"/>
      <c r="BX57505" s="73"/>
      <c r="BY57505" s="74"/>
      <c r="BZ57505" s="74"/>
      <c r="CA57505" s="74"/>
      <c r="CF57505" s="79"/>
      <c r="CL57505" s="79"/>
    </row>
    <row r="57506" spans="30:90">
      <c r="AD57506" s="73"/>
      <c r="AE57506" s="74"/>
      <c r="AF57506" s="74"/>
      <c r="BX57506" s="73"/>
      <c r="BY57506" s="74"/>
      <c r="BZ57506" s="74"/>
      <c r="CA57506" s="74"/>
      <c r="CF57506" s="79"/>
      <c r="CL57506" s="79"/>
    </row>
    <row r="57507" spans="30:90">
      <c r="AD57507" s="73"/>
      <c r="AE57507" s="74"/>
      <c r="AF57507" s="74"/>
      <c r="BX57507" s="73"/>
      <c r="BY57507" s="74"/>
      <c r="BZ57507" s="74"/>
      <c r="CA57507" s="74"/>
      <c r="CF57507" s="79"/>
      <c r="CL57507" s="79"/>
    </row>
    <row r="57508" spans="30:90">
      <c r="AD57508" s="73"/>
      <c r="AE57508" s="74"/>
      <c r="AF57508" s="74"/>
      <c r="BX57508" s="73"/>
      <c r="BY57508" s="74"/>
      <c r="BZ57508" s="74"/>
      <c r="CA57508" s="74"/>
      <c r="CF57508" s="79"/>
      <c r="CL57508" s="79"/>
    </row>
    <row r="57509" spans="30:90">
      <c r="AD57509" s="73"/>
      <c r="AE57509" s="74"/>
      <c r="AF57509" s="74"/>
      <c r="BX57509" s="73"/>
      <c r="BY57509" s="74"/>
      <c r="BZ57509" s="74"/>
      <c r="CA57509" s="74"/>
      <c r="CF57509" s="79"/>
      <c r="CL57509" s="79"/>
    </row>
    <row r="57510" spans="30:90">
      <c r="AD57510" s="73"/>
      <c r="AE57510" s="74"/>
      <c r="AF57510" s="74"/>
      <c r="BX57510" s="73"/>
      <c r="BY57510" s="74"/>
      <c r="BZ57510" s="74"/>
      <c r="CA57510" s="74"/>
      <c r="CF57510" s="79"/>
      <c r="CL57510" s="79"/>
    </row>
    <row r="57511" spans="30:90">
      <c r="AD57511" s="73"/>
      <c r="AE57511" s="74"/>
      <c r="AF57511" s="74"/>
      <c r="BX57511" s="73"/>
      <c r="BY57511" s="74"/>
      <c r="BZ57511" s="74"/>
      <c r="CA57511" s="74"/>
      <c r="CF57511" s="79"/>
      <c r="CL57511" s="79"/>
    </row>
    <row r="57512" spans="30:90">
      <c r="AD57512" s="73"/>
      <c r="AE57512" s="74"/>
      <c r="AF57512" s="74"/>
      <c r="BX57512" s="73"/>
      <c r="BY57512" s="74"/>
      <c r="BZ57512" s="74"/>
      <c r="CA57512" s="74"/>
      <c r="CF57512" s="79"/>
      <c r="CL57512" s="79"/>
    </row>
    <row r="57513" spans="30:90">
      <c r="AD57513" s="73"/>
      <c r="AE57513" s="74"/>
      <c r="AF57513" s="74"/>
      <c r="BX57513" s="73"/>
      <c r="BY57513" s="74"/>
      <c r="BZ57513" s="74"/>
      <c r="CA57513" s="74"/>
      <c r="CF57513" s="79"/>
      <c r="CL57513" s="79"/>
    </row>
    <row r="57514" spans="30:90">
      <c r="AD57514" s="73"/>
      <c r="AE57514" s="74"/>
      <c r="AF57514" s="74"/>
      <c r="BX57514" s="73"/>
      <c r="BY57514" s="74"/>
      <c r="BZ57514" s="74"/>
      <c r="CA57514" s="74"/>
      <c r="CF57514" s="79"/>
      <c r="CL57514" s="79"/>
    </row>
    <row r="57515" spans="30:90">
      <c r="AD57515" s="73"/>
      <c r="AE57515" s="74"/>
      <c r="AF57515" s="74"/>
      <c r="BX57515" s="73"/>
      <c r="BY57515" s="74"/>
      <c r="BZ57515" s="74"/>
      <c r="CA57515" s="74"/>
      <c r="CF57515" s="79"/>
      <c r="CL57515" s="79"/>
    </row>
    <row r="57516" spans="30:90">
      <c r="AD57516" s="73"/>
      <c r="AE57516" s="74"/>
      <c r="AF57516" s="74"/>
      <c r="BX57516" s="73"/>
      <c r="BY57516" s="74"/>
      <c r="BZ57516" s="74"/>
      <c r="CA57516" s="74"/>
      <c r="CF57516" s="79"/>
      <c r="CL57516" s="79"/>
    </row>
    <row r="57517" spans="30:90">
      <c r="AD57517" s="73"/>
      <c r="AE57517" s="74"/>
      <c r="AF57517" s="74"/>
      <c r="BX57517" s="73"/>
      <c r="BY57517" s="74"/>
      <c r="BZ57517" s="74"/>
      <c r="CA57517" s="74"/>
      <c r="CF57517" s="79"/>
      <c r="CL57517" s="79"/>
    </row>
    <row r="57518" spans="30:90">
      <c r="AD57518" s="73"/>
      <c r="AE57518" s="74"/>
      <c r="AF57518" s="74"/>
      <c r="BX57518" s="73"/>
      <c r="BY57518" s="74"/>
      <c r="BZ57518" s="74"/>
      <c r="CA57518" s="74"/>
      <c r="CF57518" s="79"/>
      <c r="CL57518" s="79"/>
    </row>
    <row r="57519" spans="30:90">
      <c r="AD57519" s="73"/>
      <c r="AE57519" s="74"/>
      <c r="AF57519" s="74"/>
      <c r="BX57519" s="73"/>
      <c r="BY57519" s="74"/>
      <c r="BZ57519" s="74"/>
      <c r="CA57519" s="74"/>
      <c r="CF57519" s="79"/>
      <c r="CL57519" s="79"/>
    </row>
    <row r="57520" spans="30:90">
      <c r="AD57520" s="73"/>
      <c r="AE57520" s="74"/>
      <c r="AF57520" s="74"/>
      <c r="BX57520" s="73"/>
      <c r="BY57520" s="74"/>
      <c r="BZ57520" s="74"/>
      <c r="CA57520" s="74"/>
      <c r="CF57520" s="79"/>
      <c r="CL57520" s="79"/>
    </row>
    <row r="57521" spans="30:90">
      <c r="AD57521" s="73"/>
      <c r="AE57521" s="74"/>
      <c r="AF57521" s="74"/>
      <c r="BX57521" s="73"/>
      <c r="BY57521" s="74"/>
      <c r="BZ57521" s="74"/>
      <c r="CA57521" s="74"/>
      <c r="CF57521" s="79"/>
      <c r="CL57521" s="79"/>
    </row>
    <row r="57522" spans="30:90">
      <c r="AD57522" s="73"/>
      <c r="AE57522" s="74"/>
      <c r="AF57522" s="74"/>
      <c r="BX57522" s="73"/>
      <c r="BY57522" s="74"/>
      <c r="BZ57522" s="74"/>
      <c r="CA57522" s="74"/>
      <c r="CF57522" s="79"/>
      <c r="CL57522" s="79"/>
    </row>
    <row r="57523" spans="30:90">
      <c r="AD57523" s="73"/>
      <c r="AE57523" s="74"/>
      <c r="AF57523" s="74"/>
      <c r="BX57523" s="73"/>
      <c r="BY57523" s="74"/>
      <c r="BZ57523" s="74"/>
      <c r="CA57523" s="74"/>
      <c r="CF57523" s="79"/>
      <c r="CL57523" s="79"/>
    </row>
    <row r="57524" spans="30:90">
      <c r="AD57524" s="73"/>
      <c r="AE57524" s="74"/>
      <c r="AF57524" s="74"/>
      <c r="BX57524" s="73"/>
      <c r="BY57524" s="74"/>
      <c r="BZ57524" s="74"/>
      <c r="CA57524" s="74"/>
      <c r="CF57524" s="79"/>
      <c r="CL57524" s="79"/>
    </row>
    <row r="57525" spans="30:90">
      <c r="AD57525" s="73"/>
      <c r="AE57525" s="74"/>
      <c r="AF57525" s="74"/>
      <c r="BX57525" s="73"/>
      <c r="BY57525" s="74"/>
      <c r="BZ57525" s="74"/>
      <c r="CA57525" s="74"/>
      <c r="CF57525" s="79"/>
      <c r="CL57525" s="79"/>
    </row>
    <row r="57526" spans="30:90">
      <c r="AD57526" s="73"/>
      <c r="AE57526" s="74"/>
      <c r="AF57526" s="74"/>
      <c r="BX57526" s="73"/>
      <c r="BY57526" s="74"/>
      <c r="BZ57526" s="74"/>
      <c r="CA57526" s="74"/>
      <c r="CF57526" s="79"/>
      <c r="CL57526" s="79"/>
    </row>
    <row r="57527" spans="30:90">
      <c r="AD57527" s="73"/>
      <c r="AE57527" s="74"/>
      <c r="AF57527" s="74"/>
      <c r="BX57527" s="73"/>
      <c r="BY57527" s="74"/>
      <c r="BZ57527" s="74"/>
      <c r="CA57527" s="74"/>
      <c r="CF57527" s="79"/>
      <c r="CL57527" s="79"/>
    </row>
    <row r="57528" spans="30:90">
      <c r="AD57528" s="73"/>
      <c r="AE57528" s="74"/>
      <c r="AF57528" s="74"/>
      <c r="BX57528" s="73"/>
      <c r="BY57528" s="74"/>
      <c r="BZ57528" s="74"/>
      <c r="CA57528" s="74"/>
      <c r="CF57528" s="79"/>
      <c r="CL57528" s="79"/>
    </row>
    <row r="57529" spans="30:90">
      <c r="AD57529" s="73"/>
      <c r="AE57529" s="74"/>
      <c r="AF57529" s="74"/>
      <c r="BX57529" s="73"/>
      <c r="BY57529" s="74"/>
      <c r="BZ57529" s="74"/>
      <c r="CA57529" s="74"/>
      <c r="CF57529" s="79"/>
      <c r="CL57529" s="79"/>
    </row>
    <row r="57530" spans="30:90">
      <c r="AD57530" s="73"/>
      <c r="AE57530" s="74"/>
      <c r="AF57530" s="74"/>
      <c r="BX57530" s="73"/>
      <c r="BY57530" s="74"/>
      <c r="BZ57530" s="74"/>
      <c r="CA57530" s="74"/>
      <c r="CF57530" s="79"/>
      <c r="CL57530" s="79"/>
    </row>
    <row r="57531" spans="30:90">
      <c r="AD57531" s="73"/>
      <c r="AE57531" s="74"/>
      <c r="AF57531" s="74"/>
      <c r="BX57531" s="73"/>
      <c r="BY57531" s="74"/>
      <c r="BZ57531" s="74"/>
      <c r="CA57531" s="74"/>
      <c r="CF57531" s="79"/>
      <c r="CL57531" s="79"/>
    </row>
    <row r="57532" spans="30:90">
      <c r="AD57532" s="73"/>
      <c r="AE57532" s="74"/>
      <c r="AF57532" s="74"/>
      <c r="BX57532" s="73"/>
      <c r="BY57532" s="74"/>
      <c r="BZ57532" s="74"/>
      <c r="CA57532" s="74"/>
      <c r="CF57532" s="79"/>
      <c r="CL57532" s="79"/>
    </row>
    <row r="57533" spans="30:90">
      <c r="AD57533" s="73"/>
      <c r="AE57533" s="74"/>
      <c r="AF57533" s="74"/>
      <c r="BX57533" s="73"/>
      <c r="BY57533" s="74"/>
      <c r="BZ57533" s="74"/>
      <c r="CA57533" s="74"/>
      <c r="CF57533" s="79"/>
      <c r="CL57533" s="79"/>
    </row>
    <row r="57534" spans="30:90">
      <c r="AD57534" s="73"/>
      <c r="AE57534" s="74"/>
      <c r="AF57534" s="74"/>
      <c r="BX57534" s="73"/>
      <c r="BY57534" s="74"/>
      <c r="BZ57534" s="74"/>
      <c r="CA57534" s="74"/>
      <c r="CF57534" s="79"/>
      <c r="CL57534" s="79"/>
    </row>
    <row r="57535" spans="30:90">
      <c r="AD57535" s="73"/>
      <c r="AE57535" s="74"/>
      <c r="AF57535" s="74"/>
      <c r="BX57535" s="73"/>
      <c r="BY57535" s="74"/>
      <c r="BZ57535" s="74"/>
      <c r="CA57535" s="74"/>
      <c r="CF57535" s="79"/>
      <c r="CL57535" s="79"/>
    </row>
    <row r="57536" spans="30:90">
      <c r="AD57536" s="73"/>
      <c r="AE57536" s="74"/>
      <c r="AF57536" s="74"/>
      <c r="BX57536" s="73"/>
      <c r="BY57536" s="74"/>
      <c r="BZ57536" s="74"/>
      <c r="CA57536" s="74"/>
      <c r="CF57536" s="79"/>
      <c r="CL57536" s="79"/>
    </row>
    <row r="57537" spans="30:90">
      <c r="AD57537" s="73"/>
      <c r="AE57537" s="74"/>
      <c r="AF57537" s="74"/>
      <c r="BX57537" s="73"/>
      <c r="BY57537" s="74"/>
      <c r="BZ57537" s="74"/>
      <c r="CA57537" s="74"/>
      <c r="CF57537" s="79"/>
      <c r="CL57537" s="79"/>
    </row>
    <row r="57538" spans="30:90">
      <c r="AD57538" s="73"/>
      <c r="AE57538" s="74"/>
      <c r="AF57538" s="74"/>
      <c r="BX57538" s="73"/>
      <c r="BY57538" s="74"/>
      <c r="BZ57538" s="74"/>
      <c r="CA57538" s="74"/>
      <c r="CF57538" s="79"/>
      <c r="CL57538" s="79"/>
    </row>
    <row r="57539" spans="30:90">
      <c r="AD57539" s="73"/>
      <c r="AE57539" s="74"/>
      <c r="AF57539" s="74"/>
      <c r="BX57539" s="73"/>
      <c r="BY57539" s="74"/>
      <c r="BZ57539" s="74"/>
      <c r="CA57539" s="74"/>
      <c r="CF57539" s="79"/>
      <c r="CL57539" s="79"/>
    </row>
    <row r="57540" spans="30:90">
      <c r="AD57540" s="73"/>
      <c r="AE57540" s="74"/>
      <c r="AF57540" s="74"/>
      <c r="BX57540" s="73"/>
      <c r="BY57540" s="74"/>
      <c r="BZ57540" s="74"/>
      <c r="CA57540" s="74"/>
      <c r="CF57540" s="79"/>
      <c r="CL57540" s="79"/>
    </row>
    <row r="57541" spans="30:90">
      <c r="AD57541" s="73"/>
      <c r="AE57541" s="74"/>
      <c r="AF57541" s="74"/>
      <c r="BX57541" s="73"/>
      <c r="BY57541" s="74"/>
      <c r="BZ57541" s="74"/>
      <c r="CA57541" s="74"/>
      <c r="CF57541" s="79"/>
      <c r="CL57541" s="79"/>
    </row>
    <row r="57542" spans="30:90">
      <c r="AD57542" s="73"/>
      <c r="AE57542" s="74"/>
      <c r="AF57542" s="74"/>
      <c r="BX57542" s="73"/>
      <c r="BY57542" s="74"/>
      <c r="BZ57542" s="74"/>
      <c r="CA57542" s="74"/>
      <c r="CF57542" s="79"/>
      <c r="CL57542" s="79"/>
    </row>
    <row r="57543" spans="30:90">
      <c r="AD57543" s="73"/>
      <c r="AE57543" s="74"/>
      <c r="AF57543" s="74"/>
      <c r="BX57543" s="73"/>
      <c r="BY57543" s="74"/>
      <c r="BZ57543" s="74"/>
      <c r="CA57543" s="74"/>
      <c r="CF57543" s="79"/>
      <c r="CL57543" s="79"/>
    </row>
    <row r="57544" spans="30:90">
      <c r="AD57544" s="73"/>
      <c r="AE57544" s="74"/>
      <c r="AF57544" s="74"/>
      <c r="BX57544" s="73"/>
      <c r="BY57544" s="74"/>
      <c r="BZ57544" s="74"/>
      <c r="CA57544" s="74"/>
      <c r="CF57544" s="79"/>
      <c r="CL57544" s="79"/>
    </row>
    <row r="57545" spans="30:90">
      <c r="AD57545" s="73"/>
      <c r="AE57545" s="74"/>
      <c r="AF57545" s="74"/>
      <c r="BX57545" s="73"/>
      <c r="BY57545" s="74"/>
      <c r="BZ57545" s="74"/>
      <c r="CA57545" s="74"/>
      <c r="CF57545" s="79"/>
      <c r="CL57545" s="79"/>
    </row>
    <row r="57546" spans="30:90">
      <c r="AD57546" s="73"/>
      <c r="AE57546" s="74"/>
      <c r="AF57546" s="74"/>
      <c r="BX57546" s="73"/>
      <c r="BY57546" s="74"/>
      <c r="BZ57546" s="74"/>
      <c r="CA57546" s="74"/>
      <c r="CF57546" s="79"/>
      <c r="CL57546" s="79"/>
    </row>
    <row r="57547" spans="30:90">
      <c r="AD57547" s="73"/>
      <c r="AE57547" s="74"/>
      <c r="AF57547" s="74"/>
      <c r="BX57547" s="73"/>
      <c r="BY57547" s="74"/>
      <c r="BZ57547" s="74"/>
      <c r="CA57547" s="74"/>
      <c r="CF57547" s="79"/>
      <c r="CL57547" s="79"/>
    </row>
    <row r="57548" spans="30:90">
      <c r="AD57548" s="73"/>
      <c r="AE57548" s="74"/>
      <c r="AF57548" s="74"/>
      <c r="BX57548" s="73"/>
      <c r="BY57548" s="74"/>
      <c r="BZ57548" s="74"/>
      <c r="CA57548" s="74"/>
      <c r="CF57548" s="79"/>
      <c r="CL57548" s="79"/>
    </row>
    <row r="57549" spans="30:90">
      <c r="AD57549" s="73"/>
      <c r="AE57549" s="74"/>
      <c r="AF57549" s="74"/>
      <c r="BX57549" s="73"/>
      <c r="BY57549" s="74"/>
      <c r="BZ57549" s="74"/>
      <c r="CA57549" s="74"/>
      <c r="CF57549" s="79"/>
      <c r="CL57549" s="79"/>
    </row>
    <row r="57550" spans="30:90">
      <c r="AD57550" s="73"/>
      <c r="AE57550" s="74"/>
      <c r="AF57550" s="74"/>
      <c r="BX57550" s="73"/>
      <c r="BY57550" s="74"/>
      <c r="BZ57550" s="74"/>
      <c r="CA57550" s="74"/>
      <c r="CF57550" s="79"/>
      <c r="CL57550" s="79"/>
    </row>
    <row r="57551" spans="30:90">
      <c r="AD57551" s="73"/>
      <c r="AE57551" s="74"/>
      <c r="AF57551" s="74"/>
      <c r="BX57551" s="73"/>
      <c r="BY57551" s="74"/>
      <c r="BZ57551" s="74"/>
      <c r="CA57551" s="74"/>
      <c r="CF57551" s="79"/>
      <c r="CL57551" s="79"/>
    </row>
    <row r="57552" spans="30:90">
      <c r="AD57552" s="73"/>
      <c r="AE57552" s="74"/>
      <c r="AF57552" s="74"/>
      <c r="BX57552" s="73"/>
      <c r="BY57552" s="74"/>
      <c r="BZ57552" s="74"/>
      <c r="CA57552" s="74"/>
      <c r="CF57552" s="79"/>
      <c r="CL57552" s="79"/>
    </row>
    <row r="57553" spans="30:90">
      <c r="AD57553" s="73"/>
      <c r="AE57553" s="74"/>
      <c r="AF57553" s="74"/>
      <c r="BX57553" s="73"/>
      <c r="BY57553" s="74"/>
      <c r="BZ57553" s="74"/>
      <c r="CA57553" s="74"/>
      <c r="CF57553" s="79"/>
      <c r="CL57553" s="79"/>
    </row>
    <row r="57554" spans="30:90">
      <c r="AD57554" s="73"/>
      <c r="AE57554" s="74"/>
      <c r="AF57554" s="74"/>
      <c r="BX57554" s="73"/>
      <c r="BY57554" s="74"/>
      <c r="BZ57554" s="74"/>
      <c r="CA57554" s="74"/>
      <c r="CF57554" s="79"/>
      <c r="CL57554" s="79"/>
    </row>
    <row r="57555" spans="30:90">
      <c r="AD57555" s="73"/>
      <c r="AE57555" s="74"/>
      <c r="AF57555" s="74"/>
      <c r="BX57555" s="73"/>
      <c r="BY57555" s="74"/>
      <c r="BZ57555" s="74"/>
      <c r="CA57555" s="74"/>
      <c r="CF57555" s="79"/>
      <c r="CL57555" s="79"/>
    </row>
    <row r="57556" spans="30:90">
      <c r="AD57556" s="73"/>
      <c r="AE57556" s="74"/>
      <c r="AF57556" s="74"/>
      <c r="BX57556" s="73"/>
      <c r="BY57556" s="74"/>
      <c r="BZ57556" s="74"/>
      <c r="CA57556" s="74"/>
      <c r="CF57556" s="79"/>
      <c r="CL57556" s="79"/>
    </row>
    <row r="57557" spans="30:90">
      <c r="AD57557" s="73"/>
      <c r="AE57557" s="74"/>
      <c r="AF57557" s="74"/>
      <c r="BX57557" s="73"/>
      <c r="BY57557" s="74"/>
      <c r="BZ57557" s="74"/>
      <c r="CA57557" s="74"/>
      <c r="CF57557" s="79"/>
      <c r="CL57557" s="79"/>
    </row>
    <row r="57558" spans="30:90">
      <c r="AD57558" s="73"/>
      <c r="AE57558" s="74"/>
      <c r="AF57558" s="74"/>
      <c r="BX57558" s="73"/>
      <c r="BY57558" s="74"/>
      <c r="BZ57558" s="74"/>
      <c r="CA57558" s="74"/>
      <c r="CF57558" s="79"/>
      <c r="CL57558" s="79"/>
    </row>
    <row r="57559" spans="30:90">
      <c r="AD57559" s="73"/>
      <c r="AE57559" s="74"/>
      <c r="AF57559" s="74"/>
      <c r="BX57559" s="73"/>
      <c r="BY57559" s="74"/>
      <c r="BZ57559" s="74"/>
      <c r="CA57559" s="74"/>
      <c r="CF57559" s="79"/>
      <c r="CL57559" s="79"/>
    </row>
    <row r="57560" spans="30:90">
      <c r="AD57560" s="73"/>
      <c r="AE57560" s="74"/>
      <c r="AF57560" s="74"/>
      <c r="BX57560" s="73"/>
      <c r="BY57560" s="74"/>
      <c r="BZ57560" s="74"/>
      <c r="CA57560" s="74"/>
      <c r="CF57560" s="79"/>
      <c r="CL57560" s="79"/>
    </row>
    <row r="57561" spans="30:90">
      <c r="AD57561" s="73"/>
      <c r="AE57561" s="74"/>
      <c r="AF57561" s="74"/>
      <c r="BX57561" s="73"/>
      <c r="BY57561" s="74"/>
      <c r="BZ57561" s="74"/>
      <c r="CA57561" s="74"/>
      <c r="CF57561" s="79"/>
      <c r="CL57561" s="79"/>
    </row>
    <row r="57562" spans="30:90">
      <c r="AD57562" s="73"/>
      <c r="AE57562" s="74"/>
      <c r="AF57562" s="74"/>
      <c r="BX57562" s="73"/>
      <c r="BY57562" s="74"/>
      <c r="BZ57562" s="74"/>
      <c r="CA57562" s="74"/>
      <c r="CF57562" s="79"/>
      <c r="CL57562" s="79"/>
    </row>
    <row r="57563" spans="30:90">
      <c r="AD57563" s="73"/>
      <c r="AE57563" s="74"/>
      <c r="AF57563" s="74"/>
      <c r="BX57563" s="73"/>
      <c r="BY57563" s="74"/>
      <c r="BZ57563" s="74"/>
      <c r="CA57563" s="74"/>
      <c r="CF57563" s="79"/>
      <c r="CL57563" s="79"/>
    </row>
    <row r="57564" spans="30:90">
      <c r="AD57564" s="73"/>
      <c r="AE57564" s="74"/>
      <c r="AF57564" s="74"/>
      <c r="BX57564" s="73"/>
      <c r="BY57564" s="74"/>
      <c r="BZ57564" s="74"/>
      <c r="CA57564" s="74"/>
      <c r="CF57564" s="79"/>
      <c r="CL57564" s="79"/>
    </row>
    <row r="57565" spans="30:90">
      <c r="AD57565" s="73"/>
      <c r="AE57565" s="74"/>
      <c r="AF57565" s="74"/>
      <c r="BX57565" s="73"/>
      <c r="BY57565" s="74"/>
      <c r="BZ57565" s="74"/>
      <c r="CA57565" s="74"/>
      <c r="CF57565" s="79"/>
      <c r="CL57565" s="79"/>
    </row>
    <row r="57566" spans="30:90">
      <c r="AD57566" s="73"/>
      <c r="AE57566" s="74"/>
      <c r="AF57566" s="74"/>
      <c r="BX57566" s="73"/>
      <c r="BY57566" s="74"/>
      <c r="BZ57566" s="74"/>
      <c r="CA57566" s="74"/>
      <c r="CF57566" s="79"/>
      <c r="CL57566" s="79"/>
    </row>
    <row r="57567" spans="30:90">
      <c r="AD57567" s="73"/>
      <c r="AE57567" s="74"/>
      <c r="AF57567" s="74"/>
      <c r="BX57567" s="73"/>
      <c r="BY57567" s="74"/>
      <c r="BZ57567" s="74"/>
      <c r="CA57567" s="74"/>
      <c r="CF57567" s="79"/>
      <c r="CL57567" s="79"/>
    </row>
    <row r="57568" spans="30:90">
      <c r="AD57568" s="73"/>
      <c r="AE57568" s="74"/>
      <c r="AF57568" s="74"/>
      <c r="BX57568" s="73"/>
      <c r="BY57568" s="74"/>
      <c r="BZ57568" s="74"/>
      <c r="CA57568" s="74"/>
      <c r="CF57568" s="79"/>
      <c r="CL57568" s="79"/>
    </row>
    <row r="57569" spans="30:90">
      <c r="AD57569" s="73"/>
      <c r="AE57569" s="74"/>
      <c r="AF57569" s="74"/>
      <c r="BX57569" s="73"/>
      <c r="BY57569" s="74"/>
      <c r="BZ57569" s="74"/>
      <c r="CA57569" s="74"/>
      <c r="CF57569" s="79"/>
      <c r="CL57569" s="79"/>
    </row>
    <row r="57570" spans="30:90">
      <c r="AD57570" s="73"/>
      <c r="AE57570" s="74"/>
      <c r="AF57570" s="74"/>
      <c r="BX57570" s="73"/>
      <c r="BY57570" s="74"/>
      <c r="BZ57570" s="74"/>
      <c r="CA57570" s="74"/>
      <c r="CF57570" s="79"/>
      <c r="CL57570" s="79"/>
    </row>
    <row r="57571" spans="30:90">
      <c r="AD57571" s="73"/>
      <c r="AE57571" s="74"/>
      <c r="AF57571" s="74"/>
      <c r="BX57571" s="73"/>
      <c r="BY57571" s="74"/>
      <c r="BZ57571" s="74"/>
      <c r="CA57571" s="74"/>
      <c r="CF57571" s="79"/>
      <c r="CL57571" s="79"/>
    </row>
    <row r="57572" spans="30:90">
      <c r="AD57572" s="73"/>
      <c r="AE57572" s="74"/>
      <c r="AF57572" s="74"/>
      <c r="BX57572" s="73"/>
      <c r="BY57572" s="74"/>
      <c r="BZ57572" s="74"/>
      <c r="CA57572" s="74"/>
      <c r="CF57572" s="79"/>
      <c r="CL57572" s="79"/>
    </row>
    <row r="57573" spans="30:90">
      <c r="AD57573" s="73"/>
      <c r="AE57573" s="74"/>
      <c r="AF57573" s="74"/>
      <c r="BX57573" s="73"/>
      <c r="BY57573" s="74"/>
      <c r="BZ57573" s="74"/>
      <c r="CA57573" s="74"/>
      <c r="CF57573" s="79"/>
      <c r="CL57573" s="79"/>
    </row>
    <row r="57574" spans="30:90">
      <c r="AD57574" s="73"/>
      <c r="AE57574" s="74"/>
      <c r="AF57574" s="74"/>
      <c r="BX57574" s="73"/>
      <c r="BY57574" s="74"/>
      <c r="BZ57574" s="74"/>
      <c r="CA57574" s="74"/>
      <c r="CF57574" s="79"/>
      <c r="CL57574" s="79"/>
    </row>
    <row r="57575" spans="30:90">
      <c r="AD57575" s="73"/>
      <c r="AE57575" s="74"/>
      <c r="AF57575" s="74"/>
      <c r="BX57575" s="73"/>
      <c r="BY57575" s="74"/>
      <c r="BZ57575" s="74"/>
      <c r="CA57575" s="74"/>
      <c r="CF57575" s="79"/>
      <c r="CL57575" s="79"/>
    </row>
    <row r="57576" spans="30:90">
      <c r="AD57576" s="73"/>
      <c r="AE57576" s="74"/>
      <c r="AF57576" s="74"/>
      <c r="BX57576" s="73"/>
      <c r="BY57576" s="74"/>
      <c r="BZ57576" s="74"/>
      <c r="CA57576" s="74"/>
      <c r="CF57576" s="79"/>
      <c r="CL57576" s="79"/>
    </row>
    <row r="57577" spans="30:90">
      <c r="AD57577" s="73"/>
      <c r="AE57577" s="74"/>
      <c r="AF57577" s="74"/>
      <c r="BX57577" s="73"/>
      <c r="BY57577" s="74"/>
      <c r="BZ57577" s="74"/>
      <c r="CA57577" s="74"/>
      <c r="CF57577" s="79"/>
      <c r="CL57577" s="79"/>
    </row>
    <row r="57578" spans="30:90">
      <c r="AD57578" s="73"/>
      <c r="AE57578" s="74"/>
      <c r="AF57578" s="74"/>
      <c r="BX57578" s="73"/>
      <c r="BY57578" s="74"/>
      <c r="BZ57578" s="74"/>
      <c r="CA57578" s="74"/>
      <c r="CF57578" s="79"/>
      <c r="CL57578" s="79"/>
    </row>
    <row r="57579" spans="30:90">
      <c r="AD57579" s="73"/>
      <c r="AE57579" s="74"/>
      <c r="AF57579" s="74"/>
      <c r="BX57579" s="73"/>
      <c r="BY57579" s="74"/>
      <c r="BZ57579" s="74"/>
      <c r="CA57579" s="74"/>
      <c r="CF57579" s="79"/>
      <c r="CL57579" s="79"/>
    </row>
    <row r="57580" spans="30:90">
      <c r="AD57580" s="73"/>
      <c r="AE57580" s="74"/>
      <c r="AF57580" s="74"/>
      <c r="BX57580" s="73"/>
      <c r="BY57580" s="74"/>
      <c r="BZ57580" s="74"/>
      <c r="CA57580" s="74"/>
      <c r="CF57580" s="79"/>
      <c r="CL57580" s="79"/>
    </row>
    <row r="57581" spans="30:90">
      <c r="AD57581" s="73"/>
      <c r="AE57581" s="74"/>
      <c r="AF57581" s="74"/>
      <c r="BX57581" s="73"/>
      <c r="BY57581" s="74"/>
      <c r="BZ57581" s="74"/>
      <c r="CA57581" s="74"/>
      <c r="CF57581" s="79"/>
      <c r="CL57581" s="79"/>
    </row>
    <row r="57582" spans="30:90">
      <c r="AD57582" s="73"/>
      <c r="AE57582" s="74"/>
      <c r="AF57582" s="74"/>
      <c r="BX57582" s="73"/>
      <c r="BY57582" s="74"/>
      <c r="BZ57582" s="74"/>
      <c r="CA57582" s="74"/>
      <c r="CF57582" s="79"/>
      <c r="CL57582" s="79"/>
    </row>
    <row r="57583" spans="30:90">
      <c r="AD57583" s="73"/>
      <c r="AE57583" s="74"/>
      <c r="AF57583" s="74"/>
      <c r="BX57583" s="73"/>
      <c r="BY57583" s="74"/>
      <c r="BZ57583" s="74"/>
      <c r="CA57583" s="74"/>
      <c r="CF57583" s="79"/>
      <c r="CL57583" s="79"/>
    </row>
    <row r="57584" spans="30:90">
      <c r="AD57584" s="73"/>
      <c r="AE57584" s="74"/>
      <c r="AF57584" s="74"/>
      <c r="BX57584" s="73"/>
      <c r="BY57584" s="74"/>
      <c r="BZ57584" s="74"/>
      <c r="CA57584" s="74"/>
      <c r="CF57584" s="79"/>
      <c r="CL57584" s="79"/>
    </row>
    <row r="57585" spans="30:90">
      <c r="AD57585" s="73"/>
      <c r="AE57585" s="74"/>
      <c r="AF57585" s="74"/>
      <c r="BX57585" s="73"/>
      <c r="BY57585" s="74"/>
      <c r="BZ57585" s="74"/>
      <c r="CA57585" s="74"/>
      <c r="CF57585" s="79"/>
      <c r="CL57585" s="79"/>
    </row>
    <row r="57586" spans="30:90">
      <c r="AD57586" s="73"/>
      <c r="AE57586" s="74"/>
      <c r="AF57586" s="74"/>
      <c r="BX57586" s="73"/>
      <c r="BY57586" s="74"/>
      <c r="BZ57586" s="74"/>
      <c r="CA57586" s="74"/>
      <c r="CF57586" s="79"/>
      <c r="CL57586" s="79"/>
    </row>
    <row r="57587" spans="30:90">
      <c r="AD57587" s="73"/>
      <c r="AE57587" s="74"/>
      <c r="AF57587" s="74"/>
      <c r="BX57587" s="73"/>
      <c r="BY57587" s="74"/>
      <c r="BZ57587" s="74"/>
      <c r="CA57587" s="74"/>
      <c r="CF57587" s="79"/>
      <c r="CL57587" s="79"/>
    </row>
    <row r="57588" spans="30:90">
      <c r="AD57588" s="73"/>
      <c r="AE57588" s="74"/>
      <c r="AF57588" s="74"/>
      <c r="BX57588" s="73"/>
      <c r="BY57588" s="74"/>
      <c r="BZ57588" s="74"/>
      <c r="CA57588" s="74"/>
      <c r="CF57588" s="79"/>
      <c r="CL57588" s="79"/>
    </row>
    <row r="57589" spans="30:90">
      <c r="AD57589" s="73"/>
      <c r="AE57589" s="74"/>
      <c r="AF57589" s="74"/>
      <c r="BX57589" s="73"/>
      <c r="BY57589" s="74"/>
      <c r="BZ57589" s="74"/>
      <c r="CA57589" s="74"/>
      <c r="CF57589" s="79"/>
      <c r="CL57589" s="79"/>
    </row>
    <row r="57590" spans="30:90">
      <c r="AD57590" s="73"/>
      <c r="AE57590" s="74"/>
      <c r="AF57590" s="74"/>
      <c r="BX57590" s="73"/>
      <c r="BY57590" s="74"/>
      <c r="BZ57590" s="74"/>
      <c r="CA57590" s="74"/>
      <c r="CF57590" s="79"/>
      <c r="CL57590" s="79"/>
    </row>
    <row r="57591" spans="30:90">
      <c r="AD57591" s="73"/>
      <c r="AE57591" s="74"/>
      <c r="AF57591" s="74"/>
      <c r="BX57591" s="73"/>
      <c r="BY57591" s="74"/>
      <c r="BZ57591" s="74"/>
      <c r="CA57591" s="74"/>
      <c r="CF57591" s="79"/>
      <c r="CL57591" s="79"/>
    </row>
    <row r="57592" spans="30:90">
      <c r="AD57592" s="73"/>
      <c r="AE57592" s="74"/>
      <c r="AF57592" s="74"/>
      <c r="BX57592" s="73"/>
      <c r="BY57592" s="74"/>
      <c r="BZ57592" s="74"/>
      <c r="CA57592" s="74"/>
      <c r="CF57592" s="79"/>
      <c r="CL57592" s="79"/>
    </row>
    <row r="57593" spans="30:90">
      <c r="AD57593" s="73"/>
      <c r="AE57593" s="74"/>
      <c r="AF57593" s="74"/>
      <c r="BX57593" s="73"/>
      <c r="BY57593" s="74"/>
      <c r="BZ57593" s="74"/>
      <c r="CA57593" s="74"/>
      <c r="CF57593" s="79"/>
      <c r="CL57593" s="79"/>
    </row>
    <row r="57594" spans="30:90">
      <c r="AD57594" s="73"/>
      <c r="AE57594" s="74"/>
      <c r="AF57594" s="74"/>
      <c r="BX57594" s="73"/>
      <c r="BY57594" s="74"/>
      <c r="BZ57594" s="74"/>
      <c r="CA57594" s="74"/>
      <c r="CF57594" s="79"/>
      <c r="CL57594" s="79"/>
    </row>
    <row r="57595" spans="30:90">
      <c r="AD57595" s="73"/>
      <c r="AE57595" s="74"/>
      <c r="AF57595" s="74"/>
      <c r="BX57595" s="73"/>
      <c r="BY57595" s="74"/>
      <c r="BZ57595" s="74"/>
      <c r="CA57595" s="74"/>
      <c r="CF57595" s="79"/>
      <c r="CL57595" s="79"/>
    </row>
    <row r="57596" spans="30:90">
      <c r="AD57596" s="73"/>
      <c r="AE57596" s="74"/>
      <c r="AF57596" s="74"/>
      <c r="BX57596" s="73"/>
      <c r="BY57596" s="74"/>
      <c r="BZ57596" s="74"/>
      <c r="CA57596" s="74"/>
      <c r="CF57596" s="79"/>
      <c r="CL57596" s="79"/>
    </row>
    <row r="57597" spans="30:90">
      <c r="AD57597" s="73"/>
      <c r="AE57597" s="74"/>
      <c r="AF57597" s="74"/>
      <c r="BX57597" s="73"/>
      <c r="BY57597" s="74"/>
      <c r="BZ57597" s="74"/>
      <c r="CA57597" s="74"/>
      <c r="CF57597" s="79"/>
      <c r="CL57597" s="79"/>
    </row>
    <row r="57598" spans="30:90">
      <c r="AD57598" s="73"/>
      <c r="AE57598" s="74"/>
      <c r="AF57598" s="74"/>
      <c r="BX57598" s="73"/>
      <c r="BY57598" s="74"/>
      <c r="BZ57598" s="74"/>
      <c r="CA57598" s="74"/>
      <c r="CF57598" s="79"/>
      <c r="CL57598" s="79"/>
    </row>
    <row r="57599" spans="30:90">
      <c r="AD57599" s="73"/>
      <c r="AE57599" s="74"/>
      <c r="AF57599" s="74"/>
      <c r="BX57599" s="73"/>
      <c r="BY57599" s="74"/>
      <c r="BZ57599" s="74"/>
      <c r="CA57599" s="74"/>
      <c r="CF57599" s="79"/>
      <c r="CL57599" s="79"/>
    </row>
    <row r="57600" spans="30:90">
      <c r="AD57600" s="73"/>
      <c r="AE57600" s="74"/>
      <c r="AF57600" s="74"/>
      <c r="BX57600" s="73"/>
      <c r="BY57600" s="74"/>
      <c r="BZ57600" s="74"/>
      <c r="CA57600" s="74"/>
      <c r="CF57600" s="79"/>
      <c r="CL57600" s="79"/>
    </row>
    <row r="57601" spans="30:90">
      <c r="AD57601" s="73"/>
      <c r="AE57601" s="74"/>
      <c r="AF57601" s="74"/>
      <c r="BX57601" s="73"/>
      <c r="BY57601" s="74"/>
      <c r="BZ57601" s="74"/>
      <c r="CA57601" s="74"/>
      <c r="CF57601" s="79"/>
      <c r="CL57601" s="79"/>
    </row>
    <row r="57602" spans="30:90">
      <c r="AD57602" s="73"/>
      <c r="AE57602" s="74"/>
      <c r="AF57602" s="74"/>
      <c r="BX57602" s="73"/>
      <c r="BY57602" s="74"/>
      <c r="BZ57602" s="74"/>
      <c r="CA57602" s="74"/>
      <c r="CF57602" s="79"/>
      <c r="CL57602" s="79"/>
    </row>
    <row r="57603" spans="30:90">
      <c r="AD57603" s="73"/>
      <c r="AE57603" s="74"/>
      <c r="AF57603" s="74"/>
      <c r="BX57603" s="73"/>
      <c r="BY57603" s="74"/>
      <c r="BZ57603" s="74"/>
      <c r="CA57603" s="74"/>
      <c r="CF57603" s="79"/>
      <c r="CL57603" s="79"/>
    </row>
    <row r="57604" spans="30:90">
      <c r="AD57604" s="73"/>
      <c r="AE57604" s="74"/>
      <c r="AF57604" s="74"/>
      <c r="BX57604" s="73"/>
      <c r="BY57604" s="74"/>
      <c r="BZ57604" s="74"/>
      <c r="CA57604" s="74"/>
      <c r="CF57604" s="79"/>
      <c r="CL57604" s="79"/>
    </row>
    <row r="57605" spans="30:90">
      <c r="AD57605" s="73"/>
      <c r="AE57605" s="74"/>
      <c r="AF57605" s="74"/>
      <c r="BX57605" s="73"/>
      <c r="BY57605" s="74"/>
      <c r="BZ57605" s="74"/>
      <c r="CA57605" s="74"/>
      <c r="CF57605" s="79"/>
      <c r="CL57605" s="79"/>
    </row>
    <row r="57606" spans="30:90">
      <c r="AD57606" s="73"/>
      <c r="AE57606" s="74"/>
      <c r="AF57606" s="74"/>
      <c r="BX57606" s="73"/>
      <c r="BY57606" s="74"/>
      <c r="BZ57606" s="74"/>
      <c r="CA57606" s="74"/>
      <c r="CF57606" s="79"/>
      <c r="CL57606" s="79"/>
    </row>
    <row r="57607" spans="30:90">
      <c r="AD57607" s="73"/>
      <c r="AE57607" s="74"/>
      <c r="AF57607" s="74"/>
      <c r="BX57607" s="73"/>
      <c r="BY57607" s="74"/>
      <c r="BZ57607" s="74"/>
      <c r="CA57607" s="74"/>
      <c r="CF57607" s="79"/>
      <c r="CL57607" s="79"/>
    </row>
    <row r="57608" spans="30:90">
      <c r="AD57608" s="73"/>
      <c r="AE57608" s="74"/>
      <c r="AF57608" s="74"/>
      <c r="BX57608" s="73"/>
      <c r="BY57608" s="74"/>
      <c r="BZ57608" s="74"/>
      <c r="CA57608" s="74"/>
      <c r="CF57608" s="79"/>
      <c r="CL57608" s="79"/>
    </row>
    <row r="57609" spans="30:90">
      <c r="AD57609" s="73"/>
      <c r="AE57609" s="74"/>
      <c r="AF57609" s="74"/>
      <c r="BX57609" s="73"/>
      <c r="BY57609" s="74"/>
      <c r="BZ57609" s="74"/>
      <c r="CA57609" s="74"/>
      <c r="CF57609" s="79"/>
      <c r="CL57609" s="79"/>
    </row>
    <row r="57610" spans="30:90">
      <c r="AD57610" s="73"/>
      <c r="AE57610" s="74"/>
      <c r="AF57610" s="74"/>
      <c r="BX57610" s="73"/>
      <c r="BY57610" s="74"/>
      <c r="BZ57610" s="74"/>
      <c r="CA57610" s="74"/>
      <c r="CF57610" s="79"/>
      <c r="CL57610" s="79"/>
    </row>
    <row r="57611" spans="30:90">
      <c r="AD57611" s="73"/>
      <c r="AE57611" s="74"/>
      <c r="AF57611" s="74"/>
      <c r="BX57611" s="73"/>
      <c r="BY57611" s="74"/>
      <c r="BZ57611" s="74"/>
      <c r="CA57611" s="74"/>
      <c r="CF57611" s="79"/>
      <c r="CL57611" s="79"/>
    </row>
    <row r="57612" spans="30:90">
      <c r="AD57612" s="73"/>
      <c r="AE57612" s="74"/>
      <c r="AF57612" s="74"/>
      <c r="BX57612" s="73"/>
      <c r="BY57612" s="74"/>
      <c r="BZ57612" s="74"/>
      <c r="CA57612" s="74"/>
      <c r="CF57612" s="79"/>
      <c r="CL57612" s="79"/>
    </row>
    <row r="57613" spans="30:90">
      <c r="AD57613" s="73"/>
      <c r="AE57613" s="74"/>
      <c r="AF57613" s="74"/>
      <c r="BX57613" s="73"/>
      <c r="BY57613" s="74"/>
      <c r="BZ57613" s="74"/>
      <c r="CA57613" s="74"/>
      <c r="CF57613" s="79"/>
      <c r="CL57613" s="79"/>
    </row>
    <row r="57614" spans="30:90">
      <c r="AD57614" s="73"/>
      <c r="AE57614" s="74"/>
      <c r="AF57614" s="74"/>
      <c r="BX57614" s="73"/>
      <c r="BY57614" s="74"/>
      <c r="BZ57614" s="74"/>
      <c r="CA57614" s="74"/>
      <c r="CF57614" s="79"/>
      <c r="CL57614" s="79"/>
    </row>
    <row r="57615" spans="30:90">
      <c r="AD57615" s="73"/>
      <c r="AE57615" s="74"/>
      <c r="AF57615" s="74"/>
      <c r="BX57615" s="73"/>
      <c r="BY57615" s="74"/>
      <c r="BZ57615" s="74"/>
      <c r="CA57615" s="74"/>
      <c r="CF57615" s="79"/>
      <c r="CL57615" s="79"/>
    </row>
    <row r="57616" spans="30:90">
      <c r="AD57616" s="73"/>
      <c r="AE57616" s="74"/>
      <c r="AF57616" s="74"/>
      <c r="BX57616" s="73"/>
      <c r="BY57616" s="74"/>
      <c r="BZ57616" s="74"/>
      <c r="CA57616" s="74"/>
      <c r="CF57616" s="79"/>
      <c r="CL57616" s="79"/>
    </row>
    <row r="57617" spans="30:90">
      <c r="AD57617" s="73"/>
      <c r="AE57617" s="74"/>
      <c r="AF57617" s="74"/>
      <c r="BX57617" s="73"/>
      <c r="BY57617" s="74"/>
      <c r="BZ57617" s="74"/>
      <c r="CA57617" s="74"/>
      <c r="CF57617" s="79"/>
      <c r="CL57617" s="79"/>
    </row>
    <row r="57618" spans="30:90">
      <c r="AD57618" s="73"/>
      <c r="AE57618" s="74"/>
      <c r="AF57618" s="74"/>
      <c r="BX57618" s="73"/>
      <c r="BY57618" s="74"/>
      <c r="BZ57618" s="74"/>
      <c r="CA57618" s="74"/>
      <c r="CF57618" s="79"/>
      <c r="CL57618" s="79"/>
    </row>
    <row r="57619" spans="30:90">
      <c r="AD57619" s="73"/>
      <c r="AE57619" s="74"/>
      <c r="AF57619" s="74"/>
      <c r="BX57619" s="73"/>
      <c r="BY57619" s="74"/>
      <c r="BZ57619" s="74"/>
      <c r="CA57619" s="74"/>
      <c r="CF57619" s="79"/>
      <c r="CL57619" s="79"/>
    </row>
    <row r="57620" spans="30:90">
      <c r="AD57620" s="73"/>
      <c r="AE57620" s="74"/>
      <c r="AF57620" s="74"/>
      <c r="BX57620" s="73"/>
      <c r="BY57620" s="74"/>
      <c r="BZ57620" s="74"/>
      <c r="CA57620" s="74"/>
      <c r="CF57620" s="79"/>
      <c r="CL57620" s="79"/>
    </row>
    <row r="57621" spans="30:90">
      <c r="AD57621" s="73"/>
      <c r="AE57621" s="74"/>
      <c r="AF57621" s="74"/>
      <c r="BX57621" s="73"/>
      <c r="BY57621" s="74"/>
      <c r="BZ57621" s="74"/>
      <c r="CA57621" s="74"/>
      <c r="CF57621" s="79"/>
      <c r="CL57621" s="79"/>
    </row>
    <row r="57622" spans="30:90">
      <c r="AD57622" s="73"/>
      <c r="AE57622" s="74"/>
      <c r="AF57622" s="74"/>
      <c r="BX57622" s="73"/>
      <c r="BY57622" s="74"/>
      <c r="BZ57622" s="74"/>
      <c r="CA57622" s="74"/>
      <c r="CF57622" s="79"/>
      <c r="CL57622" s="79"/>
    </row>
    <row r="57623" spans="30:90">
      <c r="AD57623" s="73"/>
      <c r="AE57623" s="74"/>
      <c r="AF57623" s="74"/>
      <c r="BX57623" s="73"/>
      <c r="BY57623" s="74"/>
      <c r="BZ57623" s="74"/>
      <c r="CA57623" s="74"/>
      <c r="CF57623" s="79"/>
      <c r="CL57623" s="79"/>
    </row>
    <row r="57624" spans="30:90">
      <c r="AD57624" s="73"/>
      <c r="AE57624" s="74"/>
      <c r="AF57624" s="74"/>
      <c r="BX57624" s="73"/>
      <c r="BY57624" s="74"/>
      <c r="BZ57624" s="74"/>
      <c r="CA57624" s="74"/>
      <c r="CF57624" s="79"/>
      <c r="CL57624" s="79"/>
    </row>
    <row r="57625" spans="30:90">
      <c r="AD57625" s="73"/>
      <c r="AE57625" s="74"/>
      <c r="AF57625" s="74"/>
      <c r="BX57625" s="73"/>
      <c r="BY57625" s="74"/>
      <c r="BZ57625" s="74"/>
      <c r="CA57625" s="74"/>
      <c r="CF57625" s="79"/>
      <c r="CL57625" s="79"/>
    </row>
    <row r="57626" spans="30:90">
      <c r="AD57626" s="73"/>
      <c r="AE57626" s="74"/>
      <c r="AF57626" s="74"/>
      <c r="BX57626" s="73"/>
      <c r="BY57626" s="74"/>
      <c r="BZ57626" s="74"/>
      <c r="CA57626" s="74"/>
      <c r="CF57626" s="79"/>
      <c r="CL57626" s="79"/>
    </row>
    <row r="57627" spans="30:90">
      <c r="AD57627" s="73"/>
      <c r="AE57627" s="74"/>
      <c r="AF57627" s="74"/>
      <c r="BX57627" s="73"/>
      <c r="BY57627" s="74"/>
      <c r="BZ57627" s="74"/>
      <c r="CA57627" s="74"/>
      <c r="CF57627" s="79"/>
      <c r="CL57627" s="79"/>
    </row>
    <row r="57628" spans="30:90">
      <c r="AD57628" s="73"/>
      <c r="AE57628" s="74"/>
      <c r="AF57628" s="74"/>
      <c r="BX57628" s="73"/>
      <c r="BY57628" s="74"/>
      <c r="BZ57628" s="74"/>
      <c r="CA57628" s="74"/>
      <c r="CF57628" s="79"/>
      <c r="CL57628" s="79"/>
    </row>
    <row r="57629" spans="30:90">
      <c r="AD57629" s="73"/>
      <c r="AE57629" s="74"/>
      <c r="AF57629" s="74"/>
      <c r="BX57629" s="73"/>
      <c r="BY57629" s="74"/>
      <c r="BZ57629" s="74"/>
      <c r="CA57629" s="74"/>
      <c r="CF57629" s="79"/>
      <c r="CL57629" s="79"/>
    </row>
    <row r="57630" spans="30:90">
      <c r="AD57630" s="73"/>
      <c r="AE57630" s="74"/>
      <c r="AF57630" s="74"/>
      <c r="BX57630" s="73"/>
      <c r="BY57630" s="74"/>
      <c r="BZ57630" s="74"/>
      <c r="CA57630" s="74"/>
      <c r="CF57630" s="79"/>
      <c r="CL57630" s="79"/>
    </row>
    <row r="57631" spans="30:90">
      <c r="AD57631" s="73"/>
      <c r="AE57631" s="74"/>
      <c r="AF57631" s="74"/>
      <c r="BX57631" s="73"/>
      <c r="BY57631" s="74"/>
      <c r="BZ57631" s="74"/>
      <c r="CA57631" s="74"/>
      <c r="CF57631" s="79"/>
      <c r="CL57631" s="79"/>
    </row>
    <row r="57632" spans="30:90">
      <c r="AD57632" s="73"/>
      <c r="AE57632" s="74"/>
      <c r="AF57632" s="74"/>
      <c r="BX57632" s="73"/>
      <c r="BY57632" s="74"/>
      <c r="BZ57632" s="74"/>
      <c r="CA57632" s="74"/>
      <c r="CF57632" s="79"/>
      <c r="CL57632" s="79"/>
    </row>
    <row r="57633" spans="30:90">
      <c r="AD57633" s="73"/>
      <c r="AE57633" s="74"/>
      <c r="AF57633" s="74"/>
      <c r="BX57633" s="73"/>
      <c r="BY57633" s="74"/>
      <c r="BZ57633" s="74"/>
      <c r="CA57633" s="74"/>
      <c r="CF57633" s="79"/>
      <c r="CL57633" s="79"/>
    </row>
    <row r="57634" spans="30:90">
      <c r="AD57634" s="73"/>
      <c r="AE57634" s="74"/>
      <c r="AF57634" s="74"/>
      <c r="BX57634" s="73"/>
      <c r="BY57634" s="74"/>
      <c r="BZ57634" s="74"/>
      <c r="CA57634" s="74"/>
      <c r="CF57634" s="79"/>
      <c r="CL57634" s="79"/>
    </row>
    <row r="57635" spans="30:90">
      <c r="AD57635" s="73"/>
      <c r="AE57635" s="74"/>
      <c r="AF57635" s="74"/>
      <c r="BX57635" s="73"/>
      <c r="BY57635" s="74"/>
      <c r="BZ57635" s="74"/>
      <c r="CA57635" s="74"/>
      <c r="CF57635" s="79"/>
      <c r="CL57635" s="79"/>
    </row>
    <row r="57636" spans="30:90">
      <c r="AD57636" s="73"/>
      <c r="AE57636" s="74"/>
      <c r="AF57636" s="74"/>
      <c r="BX57636" s="73"/>
      <c r="BY57636" s="74"/>
      <c r="BZ57636" s="74"/>
      <c r="CA57636" s="74"/>
      <c r="CF57636" s="79"/>
      <c r="CL57636" s="79"/>
    </row>
    <row r="57637" spans="30:90">
      <c r="AD57637" s="73"/>
      <c r="AE57637" s="74"/>
      <c r="AF57637" s="74"/>
      <c r="BX57637" s="73"/>
      <c r="BY57637" s="74"/>
      <c r="BZ57637" s="74"/>
      <c r="CA57637" s="74"/>
      <c r="CF57637" s="79"/>
      <c r="CL57637" s="79"/>
    </row>
    <row r="57638" spans="30:90">
      <c r="AD57638" s="73"/>
      <c r="AE57638" s="74"/>
      <c r="AF57638" s="74"/>
      <c r="BX57638" s="73"/>
      <c r="BY57638" s="74"/>
      <c r="BZ57638" s="74"/>
      <c r="CA57638" s="74"/>
      <c r="CF57638" s="79"/>
      <c r="CL57638" s="79"/>
    </row>
    <row r="57639" spans="30:90">
      <c r="AD57639" s="73"/>
      <c r="AE57639" s="74"/>
      <c r="AF57639" s="74"/>
      <c r="BX57639" s="73"/>
      <c r="BY57639" s="74"/>
      <c r="BZ57639" s="74"/>
      <c r="CA57639" s="74"/>
      <c r="CF57639" s="79"/>
      <c r="CL57639" s="79"/>
    </row>
    <row r="57640" spans="30:90">
      <c r="AD57640" s="73"/>
      <c r="AE57640" s="74"/>
      <c r="AF57640" s="74"/>
      <c r="BX57640" s="73"/>
      <c r="BY57640" s="74"/>
      <c r="BZ57640" s="74"/>
      <c r="CA57640" s="74"/>
      <c r="CF57640" s="79"/>
      <c r="CL57640" s="79"/>
    </row>
    <row r="57641" spans="30:90">
      <c r="AD57641" s="73"/>
      <c r="AE57641" s="74"/>
      <c r="AF57641" s="74"/>
      <c r="BX57641" s="73"/>
      <c r="BY57641" s="74"/>
      <c r="BZ57641" s="74"/>
      <c r="CA57641" s="74"/>
      <c r="CF57641" s="79"/>
      <c r="CL57641" s="79"/>
    </row>
    <row r="57642" spans="30:90">
      <c r="AD57642" s="73"/>
      <c r="AE57642" s="74"/>
      <c r="AF57642" s="74"/>
      <c r="BX57642" s="73"/>
      <c r="BY57642" s="74"/>
      <c r="BZ57642" s="74"/>
      <c r="CA57642" s="74"/>
      <c r="CF57642" s="79"/>
      <c r="CL57642" s="79"/>
    </row>
    <row r="57643" spans="30:90">
      <c r="AD57643" s="73"/>
      <c r="AE57643" s="74"/>
      <c r="AF57643" s="74"/>
      <c r="BX57643" s="73"/>
      <c r="BY57643" s="74"/>
      <c r="BZ57643" s="74"/>
      <c r="CA57643" s="74"/>
      <c r="CF57643" s="79"/>
      <c r="CL57643" s="79"/>
    </row>
    <row r="57644" spans="30:90">
      <c r="AD57644" s="73"/>
      <c r="AE57644" s="74"/>
      <c r="AF57644" s="74"/>
      <c r="BX57644" s="73"/>
      <c r="BY57644" s="74"/>
      <c r="BZ57644" s="74"/>
      <c r="CA57644" s="74"/>
      <c r="CF57644" s="79"/>
      <c r="CL57644" s="79"/>
    </row>
    <row r="57645" spans="30:90">
      <c r="AD57645" s="73"/>
      <c r="AE57645" s="74"/>
      <c r="AF57645" s="74"/>
      <c r="BX57645" s="73"/>
      <c r="BY57645" s="74"/>
      <c r="BZ57645" s="74"/>
      <c r="CA57645" s="74"/>
      <c r="CF57645" s="79"/>
      <c r="CL57645" s="79"/>
    </row>
    <row r="57646" spans="30:90">
      <c r="AD57646" s="73"/>
      <c r="AE57646" s="74"/>
      <c r="AF57646" s="74"/>
      <c r="BX57646" s="73"/>
      <c r="BY57646" s="74"/>
      <c r="BZ57646" s="74"/>
      <c r="CA57646" s="74"/>
      <c r="CF57646" s="79"/>
      <c r="CL57646" s="79"/>
    </row>
    <row r="57647" spans="30:90">
      <c r="AD57647" s="73"/>
      <c r="AE57647" s="74"/>
      <c r="AF57647" s="74"/>
      <c r="BX57647" s="73"/>
      <c r="BY57647" s="74"/>
      <c r="BZ57647" s="74"/>
      <c r="CA57647" s="74"/>
      <c r="CF57647" s="79"/>
      <c r="CL57647" s="79"/>
    </row>
    <row r="57648" spans="30:90">
      <c r="AD57648" s="73"/>
      <c r="AE57648" s="74"/>
      <c r="AF57648" s="74"/>
      <c r="BX57648" s="73"/>
      <c r="BY57648" s="74"/>
      <c r="BZ57648" s="74"/>
      <c r="CA57648" s="74"/>
      <c r="CF57648" s="79"/>
      <c r="CL57648" s="79"/>
    </row>
    <row r="57649" spans="30:90">
      <c r="AD57649" s="73"/>
      <c r="AE57649" s="74"/>
      <c r="AF57649" s="74"/>
      <c r="BX57649" s="73"/>
      <c r="BY57649" s="74"/>
      <c r="BZ57649" s="74"/>
      <c r="CA57649" s="74"/>
      <c r="CF57649" s="79"/>
      <c r="CL57649" s="79"/>
    </row>
    <row r="57650" spans="30:90">
      <c r="AD57650" s="73"/>
      <c r="AE57650" s="74"/>
      <c r="AF57650" s="74"/>
      <c r="BX57650" s="73"/>
      <c r="BY57650" s="74"/>
      <c r="BZ57650" s="74"/>
      <c r="CA57650" s="74"/>
      <c r="CF57650" s="79"/>
      <c r="CL57650" s="79"/>
    </row>
    <row r="57651" spans="30:90">
      <c r="AD57651" s="73"/>
      <c r="AE57651" s="74"/>
      <c r="AF57651" s="74"/>
      <c r="BX57651" s="73"/>
      <c r="BY57651" s="74"/>
      <c r="BZ57651" s="74"/>
      <c r="CA57651" s="74"/>
      <c r="CF57651" s="79"/>
      <c r="CL57651" s="79"/>
    </row>
    <row r="57652" spans="30:90">
      <c r="AD57652" s="73"/>
      <c r="AE57652" s="74"/>
      <c r="AF57652" s="74"/>
      <c r="BX57652" s="73"/>
      <c r="BY57652" s="74"/>
      <c r="BZ57652" s="74"/>
      <c r="CA57652" s="74"/>
      <c r="CF57652" s="79"/>
      <c r="CL57652" s="79"/>
    </row>
    <row r="57653" spans="30:90">
      <c r="AD57653" s="73"/>
      <c r="AE57653" s="74"/>
      <c r="AF57653" s="74"/>
      <c r="BX57653" s="73"/>
      <c r="BY57653" s="74"/>
      <c r="BZ57653" s="74"/>
      <c r="CA57653" s="74"/>
      <c r="CF57653" s="79"/>
      <c r="CL57653" s="79"/>
    </row>
    <row r="57654" spans="30:90">
      <c r="AD57654" s="73"/>
      <c r="AE57654" s="74"/>
      <c r="AF57654" s="74"/>
      <c r="BX57654" s="73"/>
      <c r="BY57654" s="74"/>
      <c r="BZ57654" s="74"/>
      <c r="CA57654" s="74"/>
      <c r="CF57654" s="79"/>
      <c r="CL57654" s="79"/>
    </row>
    <row r="57655" spans="30:90">
      <c r="AD57655" s="73"/>
      <c r="AE57655" s="74"/>
      <c r="AF57655" s="74"/>
      <c r="BX57655" s="73"/>
      <c r="BY57655" s="74"/>
      <c r="BZ57655" s="74"/>
      <c r="CA57655" s="74"/>
      <c r="CF57655" s="79"/>
      <c r="CL57655" s="79"/>
    </row>
    <row r="57656" spans="30:90">
      <c r="AD57656" s="73"/>
      <c r="AE57656" s="74"/>
      <c r="AF57656" s="74"/>
      <c r="BX57656" s="73"/>
      <c r="BY57656" s="74"/>
      <c r="BZ57656" s="74"/>
      <c r="CA57656" s="74"/>
      <c r="CF57656" s="79"/>
      <c r="CL57656" s="79"/>
    </row>
    <row r="57657" spans="30:90">
      <c r="AD57657" s="73"/>
      <c r="AE57657" s="74"/>
      <c r="AF57657" s="74"/>
      <c r="BX57657" s="73"/>
      <c r="BY57657" s="74"/>
      <c r="BZ57657" s="74"/>
      <c r="CA57657" s="74"/>
      <c r="CF57657" s="79"/>
      <c r="CL57657" s="79"/>
    </row>
    <row r="57658" spans="30:90">
      <c r="AD57658" s="73"/>
      <c r="AE57658" s="74"/>
      <c r="AF57658" s="74"/>
      <c r="BX57658" s="73"/>
      <c r="BY57658" s="74"/>
      <c r="BZ57658" s="74"/>
      <c r="CA57658" s="74"/>
      <c r="CF57658" s="79"/>
      <c r="CL57658" s="79"/>
    </row>
    <row r="57659" spans="30:90">
      <c r="AD57659" s="73"/>
      <c r="AE57659" s="74"/>
      <c r="AF57659" s="74"/>
      <c r="BX57659" s="73"/>
      <c r="BY57659" s="74"/>
      <c r="BZ57659" s="74"/>
      <c r="CA57659" s="74"/>
      <c r="CF57659" s="79"/>
      <c r="CL57659" s="79"/>
    </row>
    <row r="57660" spans="30:90">
      <c r="AD57660" s="73"/>
      <c r="AE57660" s="74"/>
      <c r="AF57660" s="74"/>
      <c r="BX57660" s="73"/>
      <c r="BY57660" s="74"/>
      <c r="BZ57660" s="74"/>
      <c r="CA57660" s="74"/>
      <c r="CF57660" s="79"/>
      <c r="CL57660" s="79"/>
    </row>
    <row r="57661" spans="30:90">
      <c r="AD57661" s="73"/>
      <c r="AE57661" s="74"/>
      <c r="AF57661" s="74"/>
      <c r="BX57661" s="73"/>
      <c r="BY57661" s="74"/>
      <c r="BZ57661" s="74"/>
      <c r="CA57661" s="74"/>
      <c r="CF57661" s="79"/>
      <c r="CL57661" s="79"/>
    </row>
    <row r="57662" spans="30:90">
      <c r="AD57662" s="73"/>
      <c r="AE57662" s="74"/>
      <c r="AF57662" s="74"/>
      <c r="BX57662" s="73"/>
      <c r="BY57662" s="74"/>
      <c r="BZ57662" s="74"/>
      <c r="CA57662" s="74"/>
      <c r="CF57662" s="79"/>
      <c r="CL57662" s="79"/>
    </row>
    <row r="57663" spans="30:90">
      <c r="AD57663" s="73"/>
      <c r="AE57663" s="74"/>
      <c r="AF57663" s="74"/>
      <c r="BX57663" s="73"/>
      <c r="BY57663" s="74"/>
      <c r="BZ57663" s="74"/>
      <c r="CA57663" s="74"/>
      <c r="CF57663" s="79"/>
      <c r="CL57663" s="79"/>
    </row>
    <row r="57664" spans="30:90">
      <c r="AD57664" s="73"/>
      <c r="AE57664" s="74"/>
      <c r="AF57664" s="74"/>
      <c r="BX57664" s="73"/>
      <c r="BY57664" s="74"/>
      <c r="BZ57664" s="74"/>
      <c r="CA57664" s="74"/>
      <c r="CF57664" s="79"/>
      <c r="CL57664" s="79"/>
    </row>
    <row r="57665" spans="30:90">
      <c r="AD57665" s="73"/>
      <c r="AE57665" s="74"/>
      <c r="AF57665" s="74"/>
      <c r="BX57665" s="73"/>
      <c r="BY57665" s="74"/>
      <c r="BZ57665" s="74"/>
      <c r="CA57665" s="74"/>
      <c r="CF57665" s="79"/>
      <c r="CL57665" s="79"/>
    </row>
    <row r="57666" spans="30:90">
      <c r="AD57666" s="73"/>
      <c r="AE57666" s="74"/>
      <c r="AF57666" s="74"/>
      <c r="BX57666" s="73"/>
      <c r="BY57666" s="74"/>
      <c r="BZ57666" s="74"/>
      <c r="CA57666" s="74"/>
      <c r="CF57666" s="79"/>
      <c r="CL57666" s="79"/>
    </row>
    <row r="57667" spans="30:90">
      <c r="AD57667" s="73"/>
      <c r="AE57667" s="74"/>
      <c r="AF57667" s="74"/>
      <c r="BX57667" s="73"/>
      <c r="BY57667" s="74"/>
      <c r="BZ57667" s="74"/>
      <c r="CA57667" s="74"/>
      <c r="CF57667" s="79"/>
      <c r="CL57667" s="79"/>
    </row>
    <row r="57668" spans="30:90">
      <c r="AD57668" s="73"/>
      <c r="AE57668" s="74"/>
      <c r="AF57668" s="74"/>
      <c r="BX57668" s="73"/>
      <c r="BY57668" s="74"/>
      <c r="BZ57668" s="74"/>
      <c r="CA57668" s="74"/>
      <c r="CF57668" s="79"/>
      <c r="CL57668" s="79"/>
    </row>
    <row r="57669" spans="30:90">
      <c r="AD57669" s="73"/>
      <c r="AE57669" s="74"/>
      <c r="AF57669" s="74"/>
      <c r="BX57669" s="73"/>
      <c r="BY57669" s="74"/>
      <c r="BZ57669" s="74"/>
      <c r="CA57669" s="74"/>
      <c r="CF57669" s="79"/>
      <c r="CL57669" s="79"/>
    </row>
    <row r="57670" spans="30:90">
      <c r="AD57670" s="73"/>
      <c r="AE57670" s="74"/>
      <c r="AF57670" s="74"/>
      <c r="BX57670" s="73"/>
      <c r="BY57670" s="74"/>
      <c r="BZ57670" s="74"/>
      <c r="CA57670" s="74"/>
      <c r="CF57670" s="79"/>
      <c r="CL57670" s="79"/>
    </row>
    <row r="57671" spans="30:90">
      <c r="AD57671" s="73"/>
      <c r="AE57671" s="74"/>
      <c r="AF57671" s="74"/>
      <c r="BX57671" s="73"/>
      <c r="BY57671" s="74"/>
      <c r="BZ57671" s="74"/>
      <c r="CA57671" s="74"/>
      <c r="CF57671" s="79"/>
      <c r="CL57671" s="79"/>
    </row>
    <row r="57672" spans="30:90">
      <c r="AD57672" s="73"/>
      <c r="AE57672" s="74"/>
      <c r="AF57672" s="74"/>
      <c r="BX57672" s="73"/>
      <c r="BY57672" s="74"/>
      <c r="BZ57672" s="74"/>
      <c r="CA57672" s="74"/>
      <c r="CF57672" s="79"/>
      <c r="CL57672" s="79"/>
    </row>
    <row r="57673" spans="30:90">
      <c r="AD57673" s="73"/>
      <c r="AE57673" s="74"/>
      <c r="AF57673" s="74"/>
      <c r="BX57673" s="73"/>
      <c r="BY57673" s="74"/>
      <c r="BZ57673" s="74"/>
      <c r="CA57673" s="74"/>
      <c r="CF57673" s="79"/>
      <c r="CL57673" s="79"/>
    </row>
    <row r="57674" spans="30:90">
      <c r="AD57674" s="73"/>
      <c r="AE57674" s="74"/>
      <c r="AF57674" s="74"/>
      <c r="BX57674" s="73"/>
      <c r="BY57674" s="74"/>
      <c r="BZ57674" s="74"/>
      <c r="CA57674" s="74"/>
      <c r="CF57674" s="79"/>
      <c r="CL57674" s="79"/>
    </row>
    <row r="57675" spans="30:90">
      <c r="AD57675" s="73"/>
      <c r="AE57675" s="74"/>
      <c r="AF57675" s="74"/>
      <c r="BX57675" s="73"/>
      <c r="BY57675" s="74"/>
      <c r="BZ57675" s="74"/>
      <c r="CA57675" s="74"/>
      <c r="CF57675" s="79"/>
      <c r="CL57675" s="79"/>
    </row>
    <row r="57676" spans="30:90">
      <c r="AD57676" s="73"/>
      <c r="AE57676" s="74"/>
      <c r="AF57676" s="74"/>
      <c r="BX57676" s="73"/>
      <c r="BY57676" s="74"/>
      <c r="BZ57676" s="74"/>
      <c r="CA57676" s="74"/>
      <c r="CF57676" s="79"/>
      <c r="CL57676" s="79"/>
    </row>
    <row r="57677" spans="30:90">
      <c r="AD57677" s="73"/>
      <c r="AE57677" s="74"/>
      <c r="AF57677" s="74"/>
      <c r="BX57677" s="73"/>
      <c r="BY57677" s="74"/>
      <c r="BZ57677" s="74"/>
      <c r="CA57677" s="74"/>
      <c r="CF57677" s="79"/>
      <c r="CL57677" s="79"/>
    </row>
    <row r="57678" spans="30:90">
      <c r="AD57678" s="73"/>
      <c r="AE57678" s="74"/>
      <c r="AF57678" s="74"/>
      <c r="BX57678" s="73"/>
      <c r="BY57678" s="74"/>
      <c r="BZ57678" s="74"/>
      <c r="CA57678" s="74"/>
      <c r="CF57678" s="79"/>
      <c r="CL57678" s="79"/>
    </row>
    <row r="57679" spans="30:90">
      <c r="AD57679" s="73"/>
      <c r="AE57679" s="74"/>
      <c r="AF57679" s="74"/>
      <c r="BX57679" s="73"/>
      <c r="BY57679" s="74"/>
      <c r="BZ57679" s="74"/>
      <c r="CA57679" s="74"/>
      <c r="CF57679" s="79"/>
      <c r="CL57679" s="79"/>
    </row>
    <row r="57680" spans="30:90">
      <c r="AD57680" s="73"/>
      <c r="AE57680" s="74"/>
      <c r="AF57680" s="74"/>
      <c r="BX57680" s="73"/>
      <c r="BY57680" s="74"/>
      <c r="BZ57680" s="74"/>
      <c r="CA57680" s="74"/>
      <c r="CF57680" s="79"/>
      <c r="CL57680" s="79"/>
    </row>
    <row r="57681" spans="30:90">
      <c r="AD57681" s="73"/>
      <c r="AE57681" s="74"/>
      <c r="AF57681" s="74"/>
      <c r="BX57681" s="73"/>
      <c r="BY57681" s="74"/>
      <c r="BZ57681" s="74"/>
      <c r="CA57681" s="74"/>
      <c r="CF57681" s="79"/>
      <c r="CL57681" s="79"/>
    </row>
    <row r="57682" spans="30:90">
      <c r="AD57682" s="73"/>
      <c r="AE57682" s="74"/>
      <c r="AF57682" s="74"/>
      <c r="BX57682" s="73"/>
      <c r="BY57682" s="74"/>
      <c r="BZ57682" s="74"/>
      <c r="CA57682" s="74"/>
      <c r="CF57682" s="79"/>
      <c r="CL57682" s="79"/>
    </row>
    <row r="57683" spans="30:90">
      <c r="AD57683" s="73"/>
      <c r="AE57683" s="74"/>
      <c r="AF57683" s="74"/>
      <c r="BX57683" s="73"/>
      <c r="BY57683" s="74"/>
      <c r="BZ57683" s="74"/>
      <c r="CA57683" s="74"/>
      <c r="CF57683" s="79"/>
      <c r="CL57683" s="79"/>
    </row>
    <row r="57684" spans="30:90">
      <c r="AD57684" s="73"/>
      <c r="AE57684" s="74"/>
      <c r="AF57684" s="74"/>
      <c r="BX57684" s="73"/>
      <c r="BY57684" s="74"/>
      <c r="BZ57684" s="74"/>
      <c r="CA57684" s="74"/>
      <c r="CF57684" s="79"/>
      <c r="CL57684" s="79"/>
    </row>
    <row r="57685" spans="30:90">
      <c r="AD57685" s="73"/>
      <c r="AE57685" s="74"/>
      <c r="AF57685" s="74"/>
      <c r="BX57685" s="73"/>
      <c r="BY57685" s="74"/>
      <c r="BZ57685" s="74"/>
      <c r="CA57685" s="74"/>
      <c r="CF57685" s="79"/>
      <c r="CL57685" s="79"/>
    </row>
    <row r="57686" spans="30:90">
      <c r="AD57686" s="73"/>
      <c r="AE57686" s="74"/>
      <c r="AF57686" s="74"/>
      <c r="BX57686" s="73"/>
      <c r="BY57686" s="74"/>
      <c r="BZ57686" s="74"/>
      <c r="CA57686" s="74"/>
      <c r="CF57686" s="79"/>
      <c r="CL57686" s="79"/>
    </row>
    <row r="57687" spans="30:90">
      <c r="AD57687" s="73"/>
      <c r="AE57687" s="74"/>
      <c r="AF57687" s="74"/>
      <c r="BX57687" s="73"/>
      <c r="BY57687" s="74"/>
      <c r="BZ57687" s="74"/>
      <c r="CA57687" s="74"/>
      <c r="CF57687" s="79"/>
      <c r="CL57687" s="79"/>
    </row>
    <row r="57688" spans="30:90">
      <c r="AD57688" s="73"/>
      <c r="AE57688" s="74"/>
      <c r="AF57688" s="74"/>
      <c r="BX57688" s="73"/>
      <c r="BY57688" s="74"/>
      <c r="BZ57688" s="74"/>
      <c r="CA57688" s="74"/>
      <c r="CF57688" s="79"/>
      <c r="CL57688" s="79"/>
    </row>
    <row r="57689" spans="30:90">
      <c r="AD57689" s="73"/>
      <c r="AE57689" s="74"/>
      <c r="AF57689" s="74"/>
      <c r="BX57689" s="73"/>
      <c r="BY57689" s="74"/>
      <c r="BZ57689" s="74"/>
      <c r="CA57689" s="74"/>
      <c r="CF57689" s="79"/>
      <c r="CL57689" s="79"/>
    </row>
    <row r="57690" spans="30:90">
      <c r="AD57690" s="73"/>
      <c r="AE57690" s="74"/>
      <c r="AF57690" s="74"/>
      <c r="BX57690" s="73"/>
      <c r="BY57690" s="74"/>
      <c r="BZ57690" s="74"/>
      <c r="CA57690" s="74"/>
      <c r="CF57690" s="79"/>
      <c r="CL57690" s="79"/>
    </row>
    <row r="57691" spans="30:90">
      <c r="AD57691" s="73"/>
      <c r="AE57691" s="74"/>
      <c r="AF57691" s="74"/>
      <c r="BX57691" s="73"/>
      <c r="BY57691" s="74"/>
      <c r="BZ57691" s="74"/>
      <c r="CA57691" s="74"/>
      <c r="CF57691" s="79"/>
      <c r="CL57691" s="79"/>
    </row>
    <row r="57692" spans="30:90">
      <c r="AD57692" s="73"/>
      <c r="AE57692" s="74"/>
      <c r="AF57692" s="74"/>
      <c r="BX57692" s="73"/>
      <c r="BY57692" s="74"/>
      <c r="BZ57692" s="74"/>
      <c r="CA57692" s="74"/>
      <c r="CF57692" s="79"/>
      <c r="CL57692" s="79"/>
    </row>
    <row r="57693" spans="30:90">
      <c r="AD57693" s="73"/>
      <c r="AE57693" s="74"/>
      <c r="AF57693" s="74"/>
      <c r="BX57693" s="73"/>
      <c r="BY57693" s="74"/>
      <c r="BZ57693" s="74"/>
      <c r="CA57693" s="74"/>
      <c r="CF57693" s="79"/>
      <c r="CL57693" s="79"/>
    </row>
    <row r="57694" spans="30:90">
      <c r="AD57694" s="73"/>
      <c r="AE57694" s="74"/>
      <c r="AF57694" s="74"/>
      <c r="BX57694" s="73"/>
      <c r="BY57694" s="74"/>
      <c r="BZ57694" s="74"/>
      <c r="CA57694" s="74"/>
      <c r="CF57694" s="79"/>
      <c r="CL57694" s="79"/>
    </row>
    <row r="57695" spans="30:90">
      <c r="AD57695" s="73"/>
      <c r="AE57695" s="74"/>
      <c r="AF57695" s="74"/>
      <c r="BX57695" s="73"/>
      <c r="BY57695" s="74"/>
      <c r="BZ57695" s="74"/>
      <c r="CA57695" s="74"/>
      <c r="CF57695" s="79"/>
      <c r="CL57695" s="79"/>
    </row>
    <row r="57696" spans="30:90">
      <c r="AD57696" s="73"/>
      <c r="AE57696" s="74"/>
      <c r="AF57696" s="74"/>
      <c r="BX57696" s="73"/>
      <c r="BY57696" s="74"/>
      <c r="BZ57696" s="74"/>
      <c r="CA57696" s="74"/>
      <c r="CF57696" s="79"/>
      <c r="CL57696" s="79"/>
    </row>
    <row r="57697" spans="30:90">
      <c r="AD57697" s="73"/>
      <c r="AE57697" s="74"/>
      <c r="AF57697" s="74"/>
      <c r="BX57697" s="73"/>
      <c r="BY57697" s="74"/>
      <c r="BZ57697" s="74"/>
      <c r="CA57697" s="74"/>
      <c r="CF57697" s="79"/>
      <c r="CL57697" s="79"/>
    </row>
    <row r="57698" spans="30:90">
      <c r="AD57698" s="73"/>
      <c r="AE57698" s="74"/>
      <c r="AF57698" s="74"/>
      <c r="BX57698" s="73"/>
      <c r="BY57698" s="74"/>
      <c r="BZ57698" s="74"/>
      <c r="CA57698" s="74"/>
      <c r="CF57698" s="79"/>
      <c r="CL57698" s="79"/>
    </row>
    <row r="57699" spans="30:90">
      <c r="AD57699" s="73"/>
      <c r="AE57699" s="74"/>
      <c r="AF57699" s="74"/>
      <c r="BX57699" s="73"/>
      <c r="BY57699" s="74"/>
      <c r="BZ57699" s="74"/>
      <c r="CA57699" s="74"/>
      <c r="CF57699" s="79"/>
      <c r="CL57699" s="79"/>
    </row>
    <row r="57700" spans="30:90">
      <c r="AD57700" s="73"/>
      <c r="AE57700" s="74"/>
      <c r="AF57700" s="74"/>
      <c r="BX57700" s="73"/>
      <c r="BY57700" s="74"/>
      <c r="BZ57700" s="74"/>
      <c r="CA57700" s="74"/>
      <c r="CF57700" s="79"/>
      <c r="CL57700" s="79"/>
    </row>
    <row r="57701" spans="30:90">
      <c r="AD57701" s="73"/>
      <c r="AE57701" s="74"/>
      <c r="AF57701" s="74"/>
      <c r="BX57701" s="73"/>
      <c r="BY57701" s="74"/>
      <c r="BZ57701" s="74"/>
      <c r="CA57701" s="74"/>
      <c r="CF57701" s="79"/>
      <c r="CL57701" s="79"/>
    </row>
    <row r="57702" spans="30:90">
      <c r="AD57702" s="73"/>
      <c r="AE57702" s="74"/>
      <c r="AF57702" s="74"/>
      <c r="BX57702" s="73"/>
      <c r="BY57702" s="74"/>
      <c r="BZ57702" s="74"/>
      <c r="CA57702" s="74"/>
      <c r="CF57702" s="79"/>
      <c r="CL57702" s="79"/>
    </row>
    <row r="57703" spans="30:90">
      <c r="AD57703" s="73"/>
      <c r="AE57703" s="74"/>
      <c r="AF57703" s="74"/>
      <c r="BX57703" s="73"/>
      <c r="BY57703" s="74"/>
      <c r="BZ57703" s="74"/>
      <c r="CA57703" s="74"/>
      <c r="CF57703" s="79"/>
      <c r="CL57703" s="79"/>
    </row>
    <row r="57704" spans="30:90">
      <c r="AD57704" s="73"/>
      <c r="AE57704" s="74"/>
      <c r="AF57704" s="74"/>
      <c r="BX57704" s="73"/>
      <c r="BY57704" s="74"/>
      <c r="BZ57704" s="74"/>
      <c r="CA57704" s="74"/>
      <c r="CF57704" s="79"/>
      <c r="CL57704" s="79"/>
    </row>
    <row r="57705" spans="30:90">
      <c r="AD57705" s="73"/>
      <c r="AE57705" s="74"/>
      <c r="AF57705" s="74"/>
      <c r="BX57705" s="73"/>
      <c r="BY57705" s="74"/>
      <c r="BZ57705" s="74"/>
      <c r="CA57705" s="74"/>
      <c r="CF57705" s="79"/>
      <c r="CL57705" s="79"/>
    </row>
    <row r="57706" spans="30:90">
      <c r="AD57706" s="73"/>
      <c r="AE57706" s="74"/>
      <c r="AF57706" s="74"/>
      <c r="BX57706" s="73"/>
      <c r="BY57706" s="74"/>
      <c r="BZ57706" s="74"/>
      <c r="CA57706" s="74"/>
      <c r="CF57706" s="79"/>
      <c r="CL57706" s="79"/>
    </row>
    <row r="57707" spans="30:90">
      <c r="AD57707" s="73"/>
      <c r="AE57707" s="74"/>
      <c r="AF57707" s="74"/>
      <c r="BX57707" s="73"/>
      <c r="BY57707" s="74"/>
      <c r="BZ57707" s="74"/>
      <c r="CA57707" s="74"/>
      <c r="CF57707" s="79"/>
      <c r="CL57707" s="79"/>
    </row>
    <row r="57708" spans="30:90">
      <c r="AD57708" s="73"/>
      <c r="AE57708" s="74"/>
      <c r="AF57708" s="74"/>
      <c r="BX57708" s="73"/>
      <c r="BY57708" s="74"/>
      <c r="BZ57708" s="74"/>
      <c r="CA57708" s="74"/>
      <c r="CF57708" s="79"/>
      <c r="CL57708" s="79"/>
    </row>
    <row r="57709" spans="30:90">
      <c r="AD57709" s="73"/>
      <c r="AE57709" s="74"/>
      <c r="AF57709" s="74"/>
      <c r="BX57709" s="73"/>
      <c r="BY57709" s="74"/>
      <c r="BZ57709" s="74"/>
      <c r="CA57709" s="74"/>
      <c r="CF57709" s="79"/>
      <c r="CL57709" s="79"/>
    </row>
    <row r="57710" spans="30:90">
      <c r="AD57710" s="73"/>
      <c r="AE57710" s="74"/>
      <c r="AF57710" s="74"/>
      <c r="BX57710" s="73"/>
      <c r="BY57710" s="74"/>
      <c r="BZ57710" s="74"/>
      <c r="CA57710" s="74"/>
      <c r="CF57710" s="79"/>
      <c r="CL57710" s="79"/>
    </row>
    <row r="57711" spans="30:90">
      <c r="AD57711" s="73"/>
      <c r="AE57711" s="74"/>
      <c r="AF57711" s="74"/>
      <c r="BX57711" s="73"/>
      <c r="BY57711" s="74"/>
      <c r="BZ57711" s="74"/>
      <c r="CA57711" s="74"/>
      <c r="CF57711" s="79"/>
      <c r="CL57711" s="79"/>
    </row>
    <row r="57712" spans="30:90">
      <c r="AD57712" s="73"/>
      <c r="AE57712" s="74"/>
      <c r="AF57712" s="74"/>
      <c r="BX57712" s="73"/>
      <c r="BY57712" s="74"/>
      <c r="BZ57712" s="74"/>
      <c r="CA57712" s="74"/>
      <c r="CF57712" s="79"/>
      <c r="CL57712" s="79"/>
    </row>
    <row r="57713" spans="30:90">
      <c r="AD57713" s="73"/>
      <c r="AE57713" s="74"/>
      <c r="AF57713" s="74"/>
      <c r="BX57713" s="73"/>
      <c r="BY57713" s="74"/>
      <c r="BZ57713" s="74"/>
      <c r="CA57713" s="74"/>
      <c r="CF57713" s="79"/>
      <c r="CL57713" s="79"/>
    </row>
    <row r="57714" spans="30:90">
      <c r="AD57714" s="73"/>
      <c r="AE57714" s="74"/>
      <c r="AF57714" s="74"/>
      <c r="BX57714" s="73"/>
      <c r="BY57714" s="74"/>
      <c r="BZ57714" s="74"/>
      <c r="CA57714" s="74"/>
      <c r="CF57714" s="79"/>
      <c r="CL57714" s="79"/>
    </row>
    <row r="57715" spans="30:90">
      <c r="AD57715" s="73"/>
      <c r="AE57715" s="74"/>
      <c r="AF57715" s="74"/>
      <c r="BX57715" s="73"/>
      <c r="BY57715" s="74"/>
      <c r="BZ57715" s="74"/>
      <c r="CA57715" s="74"/>
      <c r="CF57715" s="79"/>
      <c r="CL57715" s="79"/>
    </row>
    <row r="57716" spans="30:90">
      <c r="AD57716" s="73"/>
      <c r="AE57716" s="74"/>
      <c r="AF57716" s="74"/>
      <c r="BX57716" s="73"/>
      <c r="BY57716" s="74"/>
      <c r="BZ57716" s="74"/>
      <c r="CA57716" s="74"/>
      <c r="CF57716" s="79"/>
      <c r="CL57716" s="79"/>
    </row>
    <row r="57717" spans="30:90">
      <c r="AD57717" s="73"/>
      <c r="AE57717" s="74"/>
      <c r="AF57717" s="74"/>
      <c r="BX57717" s="73"/>
      <c r="BY57717" s="74"/>
      <c r="BZ57717" s="74"/>
      <c r="CA57717" s="74"/>
      <c r="CF57717" s="79"/>
      <c r="CL57717" s="79"/>
    </row>
    <row r="57718" spans="30:90">
      <c r="AD57718" s="73"/>
      <c r="AE57718" s="74"/>
      <c r="AF57718" s="74"/>
      <c r="BX57718" s="73"/>
      <c r="BY57718" s="74"/>
      <c r="BZ57718" s="74"/>
      <c r="CA57718" s="74"/>
      <c r="CF57718" s="79"/>
      <c r="CL57718" s="79"/>
    </row>
    <row r="57719" spans="30:90">
      <c r="AD57719" s="73"/>
      <c r="AE57719" s="74"/>
      <c r="AF57719" s="74"/>
      <c r="BX57719" s="73"/>
      <c r="BY57719" s="74"/>
      <c r="BZ57719" s="74"/>
      <c r="CA57719" s="74"/>
      <c r="CF57719" s="79"/>
      <c r="CL57719" s="79"/>
    </row>
    <row r="57720" spans="30:90">
      <c r="AD57720" s="73"/>
      <c r="AE57720" s="74"/>
      <c r="AF57720" s="74"/>
      <c r="BX57720" s="73"/>
      <c r="BY57720" s="74"/>
      <c r="BZ57720" s="74"/>
      <c r="CA57720" s="74"/>
      <c r="CF57720" s="79"/>
      <c r="CL57720" s="79"/>
    </row>
    <row r="57721" spans="30:90">
      <c r="AD57721" s="73"/>
      <c r="AE57721" s="74"/>
      <c r="AF57721" s="74"/>
      <c r="BX57721" s="73"/>
      <c r="BY57721" s="74"/>
      <c r="BZ57721" s="74"/>
      <c r="CA57721" s="74"/>
      <c r="CF57721" s="79"/>
      <c r="CL57721" s="79"/>
    </row>
    <row r="57722" spans="30:90">
      <c r="AD57722" s="73"/>
      <c r="AE57722" s="74"/>
      <c r="AF57722" s="74"/>
      <c r="BX57722" s="73"/>
      <c r="BY57722" s="74"/>
      <c r="BZ57722" s="74"/>
      <c r="CA57722" s="74"/>
      <c r="CF57722" s="79"/>
      <c r="CL57722" s="79"/>
    </row>
    <row r="57723" spans="30:90">
      <c r="AD57723" s="73"/>
      <c r="AE57723" s="74"/>
      <c r="AF57723" s="74"/>
      <c r="BX57723" s="73"/>
      <c r="BY57723" s="74"/>
      <c r="BZ57723" s="74"/>
      <c r="CA57723" s="74"/>
      <c r="CF57723" s="79"/>
      <c r="CL57723" s="79"/>
    </row>
    <row r="57724" spans="30:90">
      <c r="AD57724" s="73"/>
      <c r="AE57724" s="74"/>
      <c r="AF57724" s="74"/>
      <c r="BX57724" s="73"/>
      <c r="BY57724" s="74"/>
      <c r="BZ57724" s="74"/>
      <c r="CA57724" s="74"/>
      <c r="CF57724" s="79"/>
      <c r="CL57724" s="79"/>
    </row>
    <row r="57725" spans="30:90">
      <c r="AD57725" s="73"/>
      <c r="AE57725" s="74"/>
      <c r="AF57725" s="74"/>
      <c r="BX57725" s="73"/>
      <c r="BY57725" s="74"/>
      <c r="BZ57725" s="74"/>
      <c r="CA57725" s="74"/>
      <c r="CF57725" s="79"/>
      <c r="CL57725" s="79"/>
    </row>
    <row r="57726" spans="30:90">
      <c r="AD57726" s="73"/>
      <c r="AE57726" s="74"/>
      <c r="AF57726" s="74"/>
      <c r="BX57726" s="73"/>
      <c r="BY57726" s="74"/>
      <c r="BZ57726" s="74"/>
      <c r="CA57726" s="74"/>
      <c r="CF57726" s="79"/>
      <c r="CL57726" s="79"/>
    </row>
    <row r="57727" spans="30:90">
      <c r="AD57727" s="73"/>
      <c r="AE57727" s="74"/>
      <c r="AF57727" s="74"/>
      <c r="BX57727" s="73"/>
      <c r="BY57727" s="74"/>
      <c r="BZ57727" s="74"/>
      <c r="CA57727" s="74"/>
      <c r="CF57727" s="79"/>
      <c r="CL57727" s="79"/>
    </row>
    <row r="57728" spans="30:90">
      <c r="AD57728" s="73"/>
      <c r="AE57728" s="74"/>
      <c r="AF57728" s="74"/>
      <c r="BX57728" s="73"/>
      <c r="BY57728" s="74"/>
      <c r="BZ57728" s="74"/>
      <c r="CA57728" s="74"/>
      <c r="CF57728" s="79"/>
      <c r="CL57728" s="79"/>
    </row>
    <row r="57729" spans="30:90">
      <c r="AD57729" s="73"/>
      <c r="AE57729" s="74"/>
      <c r="AF57729" s="74"/>
      <c r="BX57729" s="73"/>
      <c r="BY57729" s="74"/>
      <c r="BZ57729" s="74"/>
      <c r="CA57729" s="74"/>
      <c r="CF57729" s="79"/>
      <c r="CL57729" s="79"/>
    </row>
    <row r="57730" spans="30:90">
      <c r="AD57730" s="73"/>
      <c r="AE57730" s="74"/>
      <c r="AF57730" s="74"/>
      <c r="BX57730" s="73"/>
      <c r="BY57730" s="74"/>
      <c r="BZ57730" s="74"/>
      <c r="CA57730" s="74"/>
      <c r="CF57730" s="79"/>
      <c r="CL57730" s="79"/>
    </row>
    <row r="57731" spans="30:90">
      <c r="AD57731" s="73"/>
      <c r="AE57731" s="74"/>
      <c r="AF57731" s="74"/>
      <c r="BX57731" s="73"/>
      <c r="BY57731" s="74"/>
      <c r="BZ57731" s="74"/>
      <c r="CA57731" s="74"/>
      <c r="CF57731" s="79"/>
      <c r="CL57731" s="79"/>
    </row>
    <row r="57732" spans="30:90">
      <c r="AD57732" s="73"/>
      <c r="AE57732" s="74"/>
      <c r="AF57732" s="74"/>
      <c r="BX57732" s="73"/>
      <c r="BY57732" s="74"/>
      <c r="BZ57732" s="74"/>
      <c r="CA57732" s="74"/>
      <c r="CF57732" s="79"/>
      <c r="CL57732" s="79"/>
    </row>
    <row r="57733" spans="30:90">
      <c r="AD57733" s="73"/>
      <c r="AE57733" s="74"/>
      <c r="AF57733" s="74"/>
      <c r="BX57733" s="73"/>
      <c r="BY57733" s="74"/>
      <c r="BZ57733" s="74"/>
      <c r="CA57733" s="74"/>
      <c r="CF57733" s="79"/>
      <c r="CL57733" s="79"/>
    </row>
    <row r="57734" spans="30:90">
      <c r="AD57734" s="73"/>
      <c r="AE57734" s="74"/>
      <c r="AF57734" s="74"/>
      <c r="BX57734" s="73"/>
      <c r="BY57734" s="74"/>
      <c r="BZ57734" s="74"/>
      <c r="CA57734" s="74"/>
      <c r="CF57734" s="79"/>
      <c r="CL57734" s="79"/>
    </row>
    <row r="57735" spans="30:90">
      <c r="AD57735" s="73"/>
      <c r="AE57735" s="74"/>
      <c r="AF57735" s="74"/>
      <c r="BX57735" s="73"/>
      <c r="BY57735" s="74"/>
      <c r="BZ57735" s="74"/>
      <c r="CA57735" s="74"/>
      <c r="CF57735" s="79"/>
      <c r="CL57735" s="79"/>
    </row>
    <row r="57736" spans="30:90">
      <c r="AD57736" s="73"/>
      <c r="AE57736" s="74"/>
      <c r="AF57736" s="74"/>
      <c r="BX57736" s="73"/>
      <c r="BY57736" s="74"/>
      <c r="BZ57736" s="74"/>
      <c r="CA57736" s="74"/>
      <c r="CF57736" s="79"/>
      <c r="CL57736" s="79"/>
    </row>
    <row r="57737" spans="30:90">
      <c r="AD57737" s="73"/>
      <c r="AE57737" s="74"/>
      <c r="AF57737" s="74"/>
      <c r="BX57737" s="73"/>
      <c r="BY57737" s="74"/>
      <c r="BZ57737" s="74"/>
      <c r="CA57737" s="74"/>
      <c r="CF57737" s="79"/>
      <c r="CL57737" s="79"/>
    </row>
    <row r="57738" spans="30:90">
      <c r="AD57738" s="73"/>
      <c r="AE57738" s="74"/>
      <c r="AF57738" s="74"/>
      <c r="BX57738" s="73"/>
      <c r="BY57738" s="74"/>
      <c r="BZ57738" s="74"/>
      <c r="CA57738" s="74"/>
      <c r="CF57738" s="79"/>
      <c r="CL57738" s="79"/>
    </row>
    <row r="57739" spans="30:90">
      <c r="AD57739" s="73"/>
      <c r="AE57739" s="74"/>
      <c r="AF57739" s="74"/>
      <c r="BX57739" s="73"/>
      <c r="BY57739" s="74"/>
      <c r="BZ57739" s="74"/>
      <c r="CA57739" s="74"/>
      <c r="CF57739" s="79"/>
      <c r="CL57739" s="79"/>
    </row>
    <row r="57740" spans="30:90">
      <c r="AD57740" s="73"/>
      <c r="AE57740" s="74"/>
      <c r="AF57740" s="74"/>
      <c r="BX57740" s="73"/>
      <c r="BY57740" s="74"/>
      <c r="BZ57740" s="74"/>
      <c r="CA57740" s="74"/>
      <c r="CF57740" s="79"/>
      <c r="CL57740" s="79"/>
    </row>
    <row r="57741" spans="30:90">
      <c r="AD57741" s="73"/>
      <c r="AE57741" s="74"/>
      <c r="AF57741" s="74"/>
      <c r="BX57741" s="73"/>
      <c r="BY57741" s="74"/>
      <c r="BZ57741" s="74"/>
      <c r="CA57741" s="74"/>
      <c r="CF57741" s="79"/>
      <c r="CL57741" s="79"/>
    </row>
    <row r="57742" spans="30:90">
      <c r="AD57742" s="73"/>
      <c r="AE57742" s="74"/>
      <c r="AF57742" s="74"/>
      <c r="BX57742" s="73"/>
      <c r="BY57742" s="74"/>
      <c r="BZ57742" s="74"/>
      <c r="CA57742" s="74"/>
      <c r="CF57742" s="79"/>
      <c r="CL57742" s="79"/>
    </row>
    <row r="57743" spans="30:90">
      <c r="AD57743" s="73"/>
      <c r="AE57743" s="74"/>
      <c r="AF57743" s="74"/>
      <c r="BX57743" s="73"/>
      <c r="BY57743" s="74"/>
      <c r="BZ57743" s="74"/>
      <c r="CA57743" s="74"/>
      <c r="CF57743" s="79"/>
      <c r="CL57743" s="79"/>
    </row>
    <row r="57744" spans="30:90">
      <c r="AD57744" s="73"/>
      <c r="AE57744" s="74"/>
      <c r="AF57744" s="74"/>
      <c r="BX57744" s="73"/>
      <c r="BY57744" s="74"/>
      <c r="BZ57744" s="74"/>
      <c r="CA57744" s="74"/>
      <c r="CF57744" s="79"/>
      <c r="CL57744" s="79"/>
    </row>
    <row r="57745" spans="30:90">
      <c r="AD57745" s="73"/>
      <c r="AE57745" s="74"/>
      <c r="AF57745" s="74"/>
      <c r="BX57745" s="73"/>
      <c r="BY57745" s="74"/>
      <c r="BZ57745" s="74"/>
      <c r="CA57745" s="74"/>
      <c r="CF57745" s="79"/>
      <c r="CL57745" s="79"/>
    </row>
    <row r="57746" spans="30:90">
      <c r="AD57746" s="73"/>
      <c r="AE57746" s="74"/>
      <c r="AF57746" s="74"/>
      <c r="BX57746" s="73"/>
      <c r="BY57746" s="74"/>
      <c r="BZ57746" s="74"/>
      <c r="CA57746" s="74"/>
      <c r="CF57746" s="79"/>
      <c r="CL57746" s="79"/>
    </row>
    <row r="57747" spans="30:90">
      <c r="AD57747" s="73"/>
      <c r="AE57747" s="74"/>
      <c r="AF57747" s="74"/>
      <c r="BX57747" s="73"/>
      <c r="BY57747" s="74"/>
      <c r="BZ57747" s="74"/>
      <c r="CA57747" s="74"/>
      <c r="CF57747" s="79"/>
      <c r="CL57747" s="79"/>
    </row>
    <row r="57748" spans="30:90">
      <c r="AD57748" s="73"/>
      <c r="AE57748" s="74"/>
      <c r="AF57748" s="74"/>
      <c r="BX57748" s="73"/>
      <c r="BY57748" s="74"/>
      <c r="BZ57748" s="74"/>
      <c r="CA57748" s="74"/>
      <c r="CF57748" s="79"/>
      <c r="CL57748" s="79"/>
    </row>
    <row r="57749" spans="30:90">
      <c r="AD57749" s="73"/>
      <c r="AE57749" s="74"/>
      <c r="AF57749" s="74"/>
      <c r="BX57749" s="73"/>
      <c r="BY57749" s="74"/>
      <c r="BZ57749" s="74"/>
      <c r="CA57749" s="74"/>
      <c r="CF57749" s="79"/>
      <c r="CL57749" s="79"/>
    </row>
    <row r="57750" spans="30:90">
      <c r="AD57750" s="73"/>
      <c r="AE57750" s="74"/>
      <c r="AF57750" s="74"/>
      <c r="BX57750" s="73"/>
      <c r="BY57750" s="74"/>
      <c r="BZ57750" s="74"/>
      <c r="CA57750" s="74"/>
      <c r="CF57750" s="79"/>
      <c r="CL57750" s="79"/>
    </row>
    <row r="57751" spans="30:90">
      <c r="AD57751" s="73"/>
      <c r="AE57751" s="74"/>
      <c r="AF57751" s="74"/>
      <c r="BX57751" s="73"/>
      <c r="BY57751" s="74"/>
      <c r="BZ57751" s="74"/>
      <c r="CA57751" s="74"/>
      <c r="CF57751" s="79"/>
      <c r="CL57751" s="79"/>
    </row>
    <row r="57752" spans="30:90">
      <c r="AD57752" s="73"/>
      <c r="AE57752" s="74"/>
      <c r="AF57752" s="74"/>
      <c r="BX57752" s="73"/>
      <c r="BY57752" s="74"/>
      <c r="BZ57752" s="74"/>
      <c r="CA57752" s="74"/>
      <c r="CF57752" s="79"/>
      <c r="CL57752" s="79"/>
    </row>
    <row r="57753" spans="30:90">
      <c r="AD57753" s="73"/>
      <c r="AE57753" s="74"/>
      <c r="AF57753" s="74"/>
      <c r="BX57753" s="73"/>
      <c r="BY57753" s="74"/>
      <c r="BZ57753" s="74"/>
      <c r="CA57753" s="74"/>
      <c r="CF57753" s="79"/>
      <c r="CL57753" s="79"/>
    </row>
    <row r="57754" spans="30:90">
      <c r="AD57754" s="73"/>
      <c r="AE57754" s="74"/>
      <c r="AF57754" s="74"/>
      <c r="BX57754" s="73"/>
      <c r="BY57754" s="74"/>
      <c r="BZ57754" s="74"/>
      <c r="CA57754" s="74"/>
      <c r="CF57754" s="79"/>
      <c r="CL57754" s="79"/>
    </row>
    <row r="57755" spans="30:90">
      <c r="AD57755" s="73"/>
      <c r="AE57755" s="74"/>
      <c r="AF57755" s="74"/>
      <c r="BX57755" s="73"/>
      <c r="BY57755" s="74"/>
      <c r="BZ57755" s="74"/>
      <c r="CA57755" s="74"/>
      <c r="CF57755" s="79"/>
      <c r="CL57755" s="79"/>
    </row>
    <row r="57756" spans="30:90">
      <c r="AD57756" s="73"/>
      <c r="AE57756" s="74"/>
      <c r="AF57756" s="74"/>
      <c r="BX57756" s="73"/>
      <c r="BY57756" s="74"/>
      <c r="BZ57756" s="74"/>
      <c r="CA57756" s="74"/>
      <c r="CF57756" s="79"/>
      <c r="CL57756" s="79"/>
    </row>
    <row r="57757" spans="30:90">
      <c r="AD57757" s="73"/>
      <c r="AE57757" s="74"/>
      <c r="AF57757" s="74"/>
      <c r="BX57757" s="73"/>
      <c r="BY57757" s="74"/>
      <c r="BZ57757" s="74"/>
      <c r="CA57757" s="74"/>
      <c r="CF57757" s="79"/>
      <c r="CL57757" s="79"/>
    </row>
    <row r="57758" spans="30:90">
      <c r="AD57758" s="73"/>
      <c r="AE57758" s="74"/>
      <c r="AF57758" s="74"/>
      <c r="BX57758" s="73"/>
      <c r="BY57758" s="74"/>
      <c r="BZ57758" s="74"/>
      <c r="CA57758" s="74"/>
      <c r="CF57758" s="79"/>
      <c r="CL57758" s="79"/>
    </row>
    <row r="57759" spans="30:90">
      <c r="AD57759" s="73"/>
      <c r="AE57759" s="74"/>
      <c r="AF57759" s="74"/>
      <c r="BX57759" s="73"/>
      <c r="BY57759" s="74"/>
      <c r="BZ57759" s="74"/>
      <c r="CA57759" s="74"/>
      <c r="CF57759" s="79"/>
      <c r="CL57759" s="79"/>
    </row>
    <row r="57760" spans="30:90">
      <c r="AD57760" s="73"/>
      <c r="AE57760" s="74"/>
      <c r="AF57760" s="74"/>
      <c r="BX57760" s="73"/>
      <c r="BY57760" s="74"/>
      <c r="BZ57760" s="74"/>
      <c r="CA57760" s="74"/>
      <c r="CF57760" s="79"/>
      <c r="CL57760" s="79"/>
    </row>
    <row r="57761" spans="30:90">
      <c r="AD57761" s="73"/>
      <c r="AE57761" s="74"/>
      <c r="AF57761" s="74"/>
      <c r="BX57761" s="73"/>
      <c r="BY57761" s="74"/>
      <c r="BZ57761" s="74"/>
      <c r="CA57761" s="74"/>
      <c r="CF57761" s="79"/>
      <c r="CL57761" s="79"/>
    </row>
    <row r="57762" spans="30:90">
      <c r="AD57762" s="73"/>
      <c r="AE57762" s="74"/>
      <c r="AF57762" s="74"/>
      <c r="BX57762" s="73"/>
      <c r="BY57762" s="74"/>
      <c r="BZ57762" s="74"/>
      <c r="CA57762" s="74"/>
      <c r="CF57762" s="79"/>
      <c r="CL57762" s="79"/>
    </row>
    <row r="57763" spans="30:90">
      <c r="AD57763" s="73"/>
      <c r="AE57763" s="74"/>
      <c r="AF57763" s="74"/>
      <c r="BX57763" s="73"/>
      <c r="BY57763" s="74"/>
      <c r="BZ57763" s="74"/>
      <c r="CA57763" s="74"/>
      <c r="CF57763" s="79"/>
      <c r="CL57763" s="79"/>
    </row>
    <row r="57764" spans="30:90">
      <c r="AD57764" s="73"/>
      <c r="AE57764" s="74"/>
      <c r="AF57764" s="74"/>
      <c r="BX57764" s="73"/>
      <c r="BY57764" s="74"/>
      <c r="BZ57764" s="74"/>
      <c r="CA57764" s="74"/>
      <c r="CF57764" s="79"/>
      <c r="CL57764" s="79"/>
    </row>
    <row r="57765" spans="30:90">
      <c r="AD57765" s="73"/>
      <c r="AE57765" s="74"/>
      <c r="AF57765" s="74"/>
      <c r="BX57765" s="73"/>
      <c r="BY57765" s="74"/>
      <c r="BZ57765" s="74"/>
      <c r="CA57765" s="74"/>
      <c r="CF57765" s="79"/>
      <c r="CL57765" s="79"/>
    </row>
    <row r="57766" spans="30:90">
      <c r="AD57766" s="73"/>
      <c r="AE57766" s="74"/>
      <c r="AF57766" s="74"/>
      <c r="BX57766" s="73"/>
      <c r="BY57766" s="74"/>
      <c r="BZ57766" s="74"/>
      <c r="CA57766" s="74"/>
      <c r="CF57766" s="79"/>
      <c r="CL57766" s="79"/>
    </row>
    <row r="57767" spans="30:90">
      <c r="AD57767" s="73"/>
      <c r="AE57767" s="74"/>
      <c r="AF57767" s="74"/>
      <c r="BX57767" s="73"/>
      <c r="BY57767" s="74"/>
      <c r="BZ57767" s="74"/>
      <c r="CA57767" s="74"/>
      <c r="CF57767" s="79"/>
      <c r="CL57767" s="79"/>
    </row>
    <row r="57768" spans="30:90">
      <c r="AD57768" s="73"/>
      <c r="AE57768" s="74"/>
      <c r="AF57768" s="74"/>
      <c r="BX57768" s="73"/>
      <c r="BY57768" s="74"/>
      <c r="BZ57768" s="74"/>
      <c r="CA57768" s="74"/>
      <c r="CF57768" s="79"/>
      <c r="CL57768" s="79"/>
    </row>
    <row r="57769" spans="30:90">
      <c r="AD57769" s="73"/>
      <c r="AE57769" s="74"/>
      <c r="AF57769" s="74"/>
      <c r="BX57769" s="73"/>
      <c r="BY57769" s="74"/>
      <c r="BZ57769" s="74"/>
      <c r="CA57769" s="74"/>
      <c r="CF57769" s="79"/>
      <c r="CL57769" s="79"/>
    </row>
    <row r="57770" spans="30:90">
      <c r="AD57770" s="73"/>
      <c r="AE57770" s="74"/>
      <c r="AF57770" s="74"/>
      <c r="BX57770" s="73"/>
      <c r="BY57770" s="74"/>
      <c r="BZ57770" s="74"/>
      <c r="CA57770" s="74"/>
      <c r="CF57770" s="79"/>
      <c r="CL57770" s="79"/>
    </row>
    <row r="57771" spans="30:90">
      <c r="AD57771" s="73"/>
      <c r="AE57771" s="74"/>
      <c r="AF57771" s="74"/>
      <c r="BX57771" s="73"/>
      <c r="BY57771" s="74"/>
      <c r="BZ57771" s="74"/>
      <c r="CA57771" s="74"/>
      <c r="CF57771" s="79"/>
      <c r="CL57771" s="79"/>
    </row>
    <row r="57772" spans="30:90">
      <c r="AD57772" s="73"/>
      <c r="AE57772" s="74"/>
      <c r="AF57772" s="74"/>
      <c r="BX57772" s="73"/>
      <c r="BY57772" s="74"/>
      <c r="BZ57772" s="74"/>
      <c r="CA57772" s="74"/>
      <c r="CF57772" s="79"/>
      <c r="CL57772" s="79"/>
    </row>
    <row r="57773" spans="30:90">
      <c r="AD57773" s="73"/>
      <c r="AE57773" s="74"/>
      <c r="AF57773" s="74"/>
      <c r="BX57773" s="73"/>
      <c r="BY57773" s="74"/>
      <c r="BZ57773" s="74"/>
      <c r="CA57773" s="74"/>
      <c r="CF57773" s="79"/>
      <c r="CL57773" s="79"/>
    </row>
    <row r="57774" spans="30:90">
      <c r="AD57774" s="73"/>
      <c r="AE57774" s="74"/>
      <c r="AF57774" s="74"/>
      <c r="BX57774" s="73"/>
      <c r="BY57774" s="74"/>
      <c r="BZ57774" s="74"/>
      <c r="CA57774" s="74"/>
      <c r="CF57774" s="79"/>
      <c r="CL57774" s="79"/>
    </row>
    <row r="57775" spans="30:90">
      <c r="AD57775" s="73"/>
      <c r="AE57775" s="74"/>
      <c r="AF57775" s="74"/>
      <c r="BX57775" s="73"/>
      <c r="BY57775" s="74"/>
      <c r="BZ57775" s="74"/>
      <c r="CA57775" s="74"/>
      <c r="CF57775" s="79"/>
      <c r="CL57775" s="79"/>
    </row>
    <row r="57776" spans="30:90">
      <c r="AD57776" s="73"/>
      <c r="AE57776" s="74"/>
      <c r="AF57776" s="74"/>
      <c r="BX57776" s="73"/>
      <c r="BY57776" s="74"/>
      <c r="BZ57776" s="74"/>
      <c r="CA57776" s="74"/>
      <c r="CF57776" s="79"/>
      <c r="CL57776" s="79"/>
    </row>
    <row r="57777" spans="30:90">
      <c r="AD57777" s="73"/>
      <c r="AE57777" s="74"/>
      <c r="AF57777" s="74"/>
      <c r="BX57777" s="73"/>
      <c r="BY57777" s="74"/>
      <c r="BZ57777" s="74"/>
      <c r="CA57777" s="74"/>
      <c r="CF57777" s="79"/>
      <c r="CL57777" s="79"/>
    </row>
    <row r="57778" spans="30:90">
      <c r="AD57778" s="73"/>
      <c r="AE57778" s="74"/>
      <c r="AF57778" s="74"/>
      <c r="BX57778" s="73"/>
      <c r="BY57778" s="74"/>
      <c r="BZ57778" s="74"/>
      <c r="CA57778" s="74"/>
      <c r="CF57778" s="79"/>
      <c r="CL57778" s="79"/>
    </row>
    <row r="57779" spans="30:90">
      <c r="AD57779" s="73"/>
      <c r="AE57779" s="74"/>
      <c r="AF57779" s="74"/>
      <c r="BX57779" s="73"/>
      <c r="BY57779" s="74"/>
      <c r="BZ57779" s="74"/>
      <c r="CA57779" s="74"/>
      <c r="CF57779" s="79"/>
      <c r="CL57779" s="79"/>
    </row>
    <row r="57780" spans="30:90">
      <c r="AD57780" s="73"/>
      <c r="AE57780" s="74"/>
      <c r="AF57780" s="74"/>
      <c r="BX57780" s="73"/>
      <c r="BY57780" s="74"/>
      <c r="BZ57780" s="74"/>
      <c r="CA57780" s="74"/>
      <c r="CF57780" s="79"/>
      <c r="CL57780" s="79"/>
    </row>
    <row r="57781" spans="30:90">
      <c r="AD57781" s="73"/>
      <c r="AE57781" s="74"/>
      <c r="AF57781" s="74"/>
      <c r="BX57781" s="73"/>
      <c r="BY57781" s="74"/>
      <c r="BZ57781" s="74"/>
      <c r="CA57781" s="74"/>
      <c r="CF57781" s="79"/>
      <c r="CL57781" s="79"/>
    </row>
    <row r="57782" spans="30:90">
      <c r="AD57782" s="73"/>
      <c r="AE57782" s="74"/>
      <c r="AF57782" s="74"/>
      <c r="BX57782" s="73"/>
      <c r="BY57782" s="74"/>
      <c r="BZ57782" s="74"/>
      <c r="CA57782" s="74"/>
      <c r="CF57782" s="79"/>
      <c r="CL57782" s="79"/>
    </row>
    <row r="57783" spans="30:90">
      <c r="AD57783" s="73"/>
      <c r="AE57783" s="74"/>
      <c r="AF57783" s="74"/>
      <c r="BX57783" s="73"/>
      <c r="BY57783" s="74"/>
      <c r="BZ57783" s="74"/>
      <c r="CA57783" s="74"/>
      <c r="CF57783" s="79"/>
      <c r="CL57783" s="79"/>
    </row>
    <row r="57784" spans="30:90">
      <c r="AD57784" s="73"/>
      <c r="AE57784" s="74"/>
      <c r="AF57784" s="74"/>
      <c r="BX57784" s="73"/>
      <c r="BY57784" s="74"/>
      <c r="BZ57784" s="74"/>
      <c r="CA57784" s="74"/>
      <c r="CF57784" s="79"/>
      <c r="CL57784" s="79"/>
    </row>
    <row r="57785" spans="30:90">
      <c r="AD57785" s="73"/>
      <c r="AE57785" s="74"/>
      <c r="AF57785" s="74"/>
      <c r="BX57785" s="73"/>
      <c r="BY57785" s="74"/>
      <c r="BZ57785" s="74"/>
      <c r="CA57785" s="74"/>
      <c r="CF57785" s="79"/>
      <c r="CL57785" s="79"/>
    </row>
    <row r="57786" spans="30:90">
      <c r="AD57786" s="73"/>
      <c r="AE57786" s="74"/>
      <c r="AF57786" s="74"/>
      <c r="BX57786" s="73"/>
      <c r="BY57786" s="74"/>
      <c r="BZ57786" s="74"/>
      <c r="CA57786" s="74"/>
      <c r="CF57786" s="79"/>
      <c r="CL57786" s="79"/>
    </row>
    <row r="57787" spans="30:90">
      <c r="AD57787" s="73"/>
      <c r="AE57787" s="74"/>
      <c r="AF57787" s="74"/>
      <c r="BX57787" s="73"/>
      <c r="BY57787" s="74"/>
      <c r="BZ57787" s="74"/>
      <c r="CA57787" s="74"/>
      <c r="CF57787" s="79"/>
      <c r="CL57787" s="79"/>
    </row>
    <row r="57788" spans="30:90">
      <c r="AD57788" s="73"/>
      <c r="AE57788" s="74"/>
      <c r="AF57788" s="74"/>
      <c r="BX57788" s="73"/>
      <c r="BY57788" s="74"/>
      <c r="BZ57788" s="74"/>
      <c r="CA57788" s="74"/>
      <c r="CF57788" s="79"/>
      <c r="CL57788" s="79"/>
    </row>
    <row r="57789" spans="30:90">
      <c r="AD57789" s="73"/>
      <c r="AE57789" s="74"/>
      <c r="AF57789" s="74"/>
      <c r="BX57789" s="73"/>
      <c r="BY57789" s="74"/>
      <c r="BZ57789" s="74"/>
      <c r="CA57789" s="74"/>
      <c r="CF57789" s="79"/>
      <c r="CL57789" s="79"/>
    </row>
    <row r="57790" spans="30:90">
      <c r="AD57790" s="73"/>
      <c r="AE57790" s="74"/>
      <c r="AF57790" s="74"/>
      <c r="BX57790" s="73"/>
      <c r="BY57790" s="74"/>
      <c r="BZ57790" s="74"/>
      <c r="CA57790" s="74"/>
      <c r="CF57790" s="79"/>
      <c r="CL57790" s="79"/>
    </row>
    <row r="57791" spans="30:90">
      <c r="AD57791" s="73"/>
      <c r="AE57791" s="74"/>
      <c r="AF57791" s="74"/>
      <c r="BX57791" s="73"/>
      <c r="BY57791" s="74"/>
      <c r="BZ57791" s="74"/>
      <c r="CA57791" s="74"/>
      <c r="CF57791" s="79"/>
      <c r="CL57791" s="79"/>
    </row>
    <row r="57792" spans="30:90">
      <c r="AD57792" s="73"/>
      <c r="AE57792" s="74"/>
      <c r="AF57792" s="74"/>
      <c r="BX57792" s="73"/>
      <c r="BY57792" s="74"/>
      <c r="BZ57792" s="74"/>
      <c r="CA57792" s="74"/>
      <c r="CF57792" s="79"/>
      <c r="CL57792" s="79"/>
    </row>
    <row r="57793" spans="30:90">
      <c r="AD57793" s="73"/>
      <c r="AE57793" s="74"/>
      <c r="AF57793" s="74"/>
      <c r="BX57793" s="73"/>
      <c r="BY57793" s="74"/>
      <c r="BZ57793" s="74"/>
      <c r="CA57793" s="74"/>
      <c r="CF57793" s="79"/>
      <c r="CL57793" s="79"/>
    </row>
    <row r="57794" spans="30:90">
      <c r="AD57794" s="73"/>
      <c r="AE57794" s="74"/>
      <c r="AF57794" s="74"/>
      <c r="BX57794" s="73"/>
      <c r="BY57794" s="74"/>
      <c r="BZ57794" s="74"/>
      <c r="CA57794" s="74"/>
      <c r="CF57794" s="79"/>
      <c r="CL57794" s="79"/>
    </row>
    <row r="57795" spans="30:90">
      <c r="AD57795" s="73"/>
      <c r="AE57795" s="74"/>
      <c r="AF57795" s="74"/>
      <c r="BX57795" s="73"/>
      <c r="BY57795" s="74"/>
      <c r="BZ57795" s="74"/>
      <c r="CA57795" s="74"/>
      <c r="CF57795" s="79"/>
      <c r="CL57795" s="79"/>
    </row>
    <row r="57796" spans="30:90">
      <c r="AD57796" s="73"/>
      <c r="AE57796" s="74"/>
      <c r="AF57796" s="74"/>
      <c r="BX57796" s="73"/>
      <c r="BY57796" s="74"/>
      <c r="BZ57796" s="74"/>
      <c r="CA57796" s="74"/>
      <c r="CF57796" s="79"/>
      <c r="CL57796" s="79"/>
    </row>
    <row r="57797" spans="30:90">
      <c r="AD57797" s="73"/>
      <c r="AE57797" s="74"/>
      <c r="AF57797" s="74"/>
      <c r="BX57797" s="73"/>
      <c r="BY57797" s="74"/>
      <c r="BZ57797" s="74"/>
      <c r="CA57797" s="74"/>
      <c r="CF57797" s="79"/>
      <c r="CL57797" s="79"/>
    </row>
    <row r="57798" spans="30:90">
      <c r="AD57798" s="73"/>
      <c r="AE57798" s="74"/>
      <c r="AF57798" s="74"/>
      <c r="BX57798" s="73"/>
      <c r="BY57798" s="74"/>
      <c r="BZ57798" s="74"/>
      <c r="CA57798" s="74"/>
      <c r="CF57798" s="79"/>
      <c r="CL57798" s="79"/>
    </row>
    <row r="57799" spans="30:90">
      <c r="AD57799" s="73"/>
      <c r="AE57799" s="74"/>
      <c r="AF57799" s="74"/>
      <c r="BX57799" s="73"/>
      <c r="BY57799" s="74"/>
      <c r="BZ57799" s="74"/>
      <c r="CA57799" s="74"/>
      <c r="CF57799" s="79"/>
      <c r="CL57799" s="79"/>
    </row>
    <row r="57800" spans="30:90">
      <c r="AD57800" s="73"/>
      <c r="AE57800" s="74"/>
      <c r="AF57800" s="74"/>
      <c r="BX57800" s="73"/>
      <c r="BY57800" s="74"/>
      <c r="BZ57800" s="74"/>
      <c r="CA57800" s="74"/>
      <c r="CF57800" s="79"/>
      <c r="CL57800" s="79"/>
    </row>
    <row r="57801" spans="30:90">
      <c r="AD57801" s="73"/>
      <c r="AE57801" s="74"/>
      <c r="AF57801" s="74"/>
      <c r="BX57801" s="73"/>
      <c r="BY57801" s="74"/>
      <c r="BZ57801" s="74"/>
      <c r="CA57801" s="74"/>
      <c r="CF57801" s="79"/>
      <c r="CL57801" s="79"/>
    </row>
    <row r="57802" spans="30:90">
      <c r="AD57802" s="73"/>
      <c r="AE57802" s="74"/>
      <c r="AF57802" s="74"/>
      <c r="BX57802" s="73"/>
      <c r="BY57802" s="74"/>
      <c r="BZ57802" s="74"/>
      <c r="CA57802" s="74"/>
      <c r="CF57802" s="79"/>
      <c r="CL57802" s="79"/>
    </row>
    <row r="57803" spans="30:90">
      <c r="AD57803" s="73"/>
      <c r="AE57803" s="74"/>
      <c r="AF57803" s="74"/>
      <c r="BX57803" s="73"/>
      <c r="BY57803" s="74"/>
      <c r="BZ57803" s="74"/>
      <c r="CA57803" s="74"/>
      <c r="CF57803" s="79"/>
      <c r="CL57803" s="79"/>
    </row>
    <row r="57804" spans="30:90">
      <c r="AD57804" s="73"/>
      <c r="AE57804" s="74"/>
      <c r="AF57804" s="74"/>
      <c r="BX57804" s="73"/>
      <c r="BY57804" s="74"/>
      <c r="BZ57804" s="74"/>
      <c r="CA57804" s="74"/>
      <c r="CF57804" s="79"/>
      <c r="CL57804" s="79"/>
    </row>
    <row r="57805" spans="30:90">
      <c r="AD57805" s="73"/>
      <c r="AE57805" s="74"/>
      <c r="AF57805" s="74"/>
      <c r="BX57805" s="73"/>
      <c r="BY57805" s="74"/>
      <c r="BZ57805" s="74"/>
      <c r="CA57805" s="74"/>
      <c r="CF57805" s="79"/>
      <c r="CL57805" s="79"/>
    </row>
    <row r="57806" spans="30:90">
      <c r="AD57806" s="73"/>
      <c r="AE57806" s="74"/>
      <c r="AF57806" s="74"/>
      <c r="BX57806" s="73"/>
      <c r="BY57806" s="74"/>
      <c r="BZ57806" s="74"/>
      <c r="CA57806" s="74"/>
      <c r="CF57806" s="79"/>
      <c r="CL57806" s="79"/>
    </row>
    <row r="57807" spans="30:90">
      <c r="AD57807" s="73"/>
      <c r="AE57807" s="74"/>
      <c r="AF57807" s="74"/>
      <c r="BX57807" s="73"/>
      <c r="BY57807" s="74"/>
      <c r="BZ57807" s="74"/>
      <c r="CA57807" s="74"/>
      <c r="CF57807" s="79"/>
      <c r="CL57807" s="79"/>
    </row>
    <row r="57808" spans="30:90">
      <c r="AD57808" s="73"/>
      <c r="AE57808" s="74"/>
      <c r="AF57808" s="74"/>
      <c r="BX57808" s="73"/>
      <c r="BY57808" s="74"/>
      <c r="BZ57808" s="74"/>
      <c r="CA57808" s="74"/>
      <c r="CF57808" s="79"/>
      <c r="CL57808" s="79"/>
    </row>
    <row r="57809" spans="30:90">
      <c r="AD57809" s="73"/>
      <c r="AE57809" s="74"/>
      <c r="AF57809" s="74"/>
      <c r="BX57809" s="73"/>
      <c r="BY57809" s="74"/>
      <c r="BZ57809" s="74"/>
      <c r="CA57809" s="74"/>
      <c r="CF57809" s="79"/>
      <c r="CL57809" s="79"/>
    </row>
    <row r="57810" spans="30:90">
      <c r="AD57810" s="73"/>
      <c r="AE57810" s="74"/>
      <c r="AF57810" s="74"/>
      <c r="BX57810" s="73"/>
      <c r="BY57810" s="74"/>
      <c r="BZ57810" s="74"/>
      <c r="CA57810" s="74"/>
      <c r="CF57810" s="79"/>
      <c r="CL57810" s="79"/>
    </row>
    <row r="57811" spans="30:90">
      <c r="AD57811" s="73"/>
      <c r="AE57811" s="74"/>
      <c r="AF57811" s="74"/>
      <c r="BX57811" s="73"/>
      <c r="BY57811" s="74"/>
      <c r="BZ57811" s="74"/>
      <c r="CA57811" s="74"/>
      <c r="CF57811" s="79"/>
      <c r="CL57811" s="79"/>
    </row>
    <row r="57812" spans="30:90">
      <c r="AD57812" s="73"/>
      <c r="AE57812" s="74"/>
      <c r="AF57812" s="74"/>
      <c r="BX57812" s="73"/>
      <c r="BY57812" s="74"/>
      <c r="BZ57812" s="74"/>
      <c r="CA57812" s="74"/>
      <c r="CF57812" s="79"/>
      <c r="CL57812" s="79"/>
    </row>
    <row r="57813" spans="30:90">
      <c r="AD57813" s="73"/>
      <c r="AE57813" s="74"/>
      <c r="AF57813" s="74"/>
      <c r="BX57813" s="73"/>
      <c r="BY57813" s="74"/>
      <c r="BZ57813" s="74"/>
      <c r="CA57813" s="74"/>
      <c r="CF57813" s="79"/>
      <c r="CL57813" s="79"/>
    </row>
    <row r="57814" spans="30:90">
      <c r="AD57814" s="73"/>
      <c r="AE57814" s="74"/>
      <c r="AF57814" s="74"/>
      <c r="BX57814" s="73"/>
      <c r="BY57814" s="74"/>
      <c r="BZ57814" s="74"/>
      <c r="CA57814" s="74"/>
      <c r="CF57814" s="79"/>
      <c r="CL57814" s="79"/>
    </row>
    <row r="57815" spans="30:90">
      <c r="AD57815" s="73"/>
      <c r="AE57815" s="74"/>
      <c r="AF57815" s="74"/>
      <c r="BX57815" s="73"/>
      <c r="BY57815" s="74"/>
      <c r="BZ57815" s="74"/>
      <c r="CA57815" s="74"/>
      <c r="CF57815" s="79"/>
      <c r="CL57815" s="79"/>
    </row>
    <row r="57816" spans="30:90">
      <c r="AD57816" s="73"/>
      <c r="AE57816" s="74"/>
      <c r="AF57816" s="74"/>
      <c r="BX57816" s="73"/>
      <c r="BY57816" s="74"/>
      <c r="BZ57816" s="74"/>
      <c r="CA57816" s="74"/>
      <c r="CF57816" s="79"/>
      <c r="CL57816" s="79"/>
    </row>
    <row r="57817" spans="30:90">
      <c r="AD57817" s="73"/>
      <c r="AE57817" s="74"/>
      <c r="AF57817" s="74"/>
      <c r="BX57817" s="73"/>
      <c r="BY57817" s="74"/>
      <c r="BZ57817" s="74"/>
      <c r="CA57817" s="74"/>
      <c r="CF57817" s="79"/>
      <c r="CL57817" s="79"/>
    </row>
    <row r="57818" spans="30:90">
      <c r="AD57818" s="73"/>
      <c r="AE57818" s="74"/>
      <c r="AF57818" s="74"/>
      <c r="BX57818" s="73"/>
      <c r="BY57818" s="74"/>
      <c r="BZ57818" s="74"/>
      <c r="CA57818" s="74"/>
      <c r="CF57818" s="79"/>
      <c r="CL57818" s="79"/>
    </row>
    <row r="57819" spans="30:90">
      <c r="AD57819" s="73"/>
      <c r="AE57819" s="74"/>
      <c r="AF57819" s="74"/>
      <c r="BX57819" s="73"/>
      <c r="BY57819" s="74"/>
      <c r="BZ57819" s="74"/>
      <c r="CA57819" s="74"/>
      <c r="CF57819" s="79"/>
      <c r="CL57819" s="79"/>
    </row>
    <row r="57820" spans="30:90">
      <c r="AD57820" s="73"/>
      <c r="AE57820" s="74"/>
      <c r="AF57820" s="74"/>
      <c r="BX57820" s="73"/>
      <c r="BY57820" s="74"/>
      <c r="BZ57820" s="74"/>
      <c r="CA57820" s="74"/>
      <c r="CF57820" s="79"/>
      <c r="CL57820" s="79"/>
    </row>
    <row r="57821" spans="30:90">
      <c r="AD57821" s="73"/>
      <c r="AE57821" s="74"/>
      <c r="AF57821" s="74"/>
      <c r="BX57821" s="73"/>
      <c r="BY57821" s="74"/>
      <c r="BZ57821" s="74"/>
      <c r="CA57821" s="74"/>
      <c r="CF57821" s="79"/>
      <c r="CL57821" s="79"/>
    </row>
    <row r="57822" spans="30:90">
      <c r="AD57822" s="73"/>
      <c r="AE57822" s="74"/>
      <c r="AF57822" s="74"/>
      <c r="BX57822" s="73"/>
      <c r="BY57822" s="74"/>
      <c r="BZ57822" s="74"/>
      <c r="CA57822" s="74"/>
      <c r="CF57822" s="79"/>
      <c r="CL57822" s="79"/>
    </row>
    <row r="57823" spans="30:90">
      <c r="AD57823" s="73"/>
      <c r="AE57823" s="74"/>
      <c r="AF57823" s="74"/>
      <c r="BX57823" s="73"/>
      <c r="BY57823" s="74"/>
      <c r="BZ57823" s="74"/>
      <c r="CA57823" s="74"/>
      <c r="CF57823" s="79"/>
      <c r="CL57823" s="79"/>
    </row>
    <row r="57824" spans="30:90">
      <c r="AD57824" s="73"/>
      <c r="AE57824" s="74"/>
      <c r="AF57824" s="74"/>
      <c r="BX57824" s="73"/>
      <c r="BY57824" s="74"/>
      <c r="BZ57824" s="74"/>
      <c r="CA57824" s="74"/>
      <c r="CF57824" s="79"/>
      <c r="CL57824" s="79"/>
    </row>
    <row r="57825" spans="30:90">
      <c r="AD57825" s="73"/>
      <c r="AE57825" s="74"/>
      <c r="AF57825" s="74"/>
      <c r="BX57825" s="73"/>
      <c r="BY57825" s="74"/>
      <c r="BZ57825" s="74"/>
      <c r="CA57825" s="74"/>
      <c r="CF57825" s="79"/>
      <c r="CL57825" s="79"/>
    </row>
    <row r="57826" spans="30:90">
      <c r="AD57826" s="73"/>
      <c r="AE57826" s="74"/>
      <c r="AF57826" s="74"/>
      <c r="BX57826" s="73"/>
      <c r="BY57826" s="74"/>
      <c r="BZ57826" s="74"/>
      <c r="CA57826" s="74"/>
      <c r="CF57826" s="79"/>
      <c r="CL57826" s="79"/>
    </row>
    <row r="57827" spans="30:90">
      <c r="AD57827" s="73"/>
      <c r="AE57827" s="74"/>
      <c r="AF57827" s="74"/>
      <c r="BX57827" s="73"/>
      <c r="BY57827" s="74"/>
      <c r="BZ57827" s="74"/>
      <c r="CA57827" s="74"/>
      <c r="CF57827" s="79"/>
      <c r="CL57827" s="79"/>
    </row>
    <row r="57828" spans="30:90">
      <c r="AD57828" s="73"/>
      <c r="AE57828" s="74"/>
      <c r="AF57828" s="74"/>
      <c r="BX57828" s="73"/>
      <c r="BY57828" s="74"/>
      <c r="BZ57828" s="74"/>
      <c r="CA57828" s="74"/>
      <c r="CF57828" s="79"/>
      <c r="CL57828" s="79"/>
    </row>
    <row r="57829" spans="30:90">
      <c r="AD57829" s="73"/>
      <c r="AE57829" s="74"/>
      <c r="AF57829" s="74"/>
      <c r="BX57829" s="73"/>
      <c r="BY57829" s="74"/>
      <c r="BZ57829" s="74"/>
      <c r="CA57829" s="74"/>
      <c r="CF57829" s="79"/>
      <c r="CL57829" s="79"/>
    </row>
    <row r="57830" spans="30:90">
      <c r="AD57830" s="73"/>
      <c r="AE57830" s="74"/>
      <c r="AF57830" s="74"/>
      <c r="BX57830" s="73"/>
      <c r="BY57830" s="74"/>
      <c r="BZ57830" s="74"/>
      <c r="CA57830" s="74"/>
      <c r="CF57830" s="79"/>
      <c r="CL57830" s="79"/>
    </row>
    <row r="57831" spans="30:90">
      <c r="AD57831" s="73"/>
      <c r="AE57831" s="74"/>
      <c r="AF57831" s="74"/>
      <c r="BX57831" s="73"/>
      <c r="BY57831" s="74"/>
      <c r="BZ57831" s="74"/>
      <c r="CA57831" s="74"/>
      <c r="CF57831" s="79"/>
      <c r="CL57831" s="79"/>
    </row>
    <row r="57832" spans="30:90">
      <c r="AD57832" s="73"/>
      <c r="AE57832" s="74"/>
      <c r="AF57832" s="74"/>
      <c r="BX57832" s="73"/>
      <c r="BY57832" s="74"/>
      <c r="BZ57832" s="74"/>
      <c r="CA57832" s="74"/>
      <c r="CF57832" s="79"/>
      <c r="CL57832" s="79"/>
    </row>
    <row r="57833" spans="30:90">
      <c r="AD57833" s="73"/>
      <c r="AE57833" s="74"/>
      <c r="AF57833" s="74"/>
      <c r="BX57833" s="73"/>
      <c r="BY57833" s="74"/>
      <c r="BZ57833" s="74"/>
      <c r="CA57833" s="74"/>
      <c r="CF57833" s="79"/>
      <c r="CL57833" s="79"/>
    </row>
    <row r="57834" spans="30:90">
      <c r="AD57834" s="73"/>
      <c r="AE57834" s="74"/>
      <c r="AF57834" s="74"/>
      <c r="BX57834" s="73"/>
      <c r="BY57834" s="74"/>
      <c r="BZ57834" s="74"/>
      <c r="CA57834" s="74"/>
      <c r="CF57834" s="79"/>
      <c r="CL57834" s="79"/>
    </row>
    <row r="57835" spans="30:90">
      <c r="AD57835" s="73"/>
      <c r="AE57835" s="74"/>
      <c r="AF57835" s="74"/>
      <c r="BX57835" s="73"/>
      <c r="BY57835" s="74"/>
      <c r="BZ57835" s="74"/>
      <c r="CA57835" s="74"/>
      <c r="CF57835" s="79"/>
      <c r="CL57835" s="79"/>
    </row>
    <row r="57836" spans="30:90">
      <c r="AD57836" s="73"/>
      <c r="AE57836" s="74"/>
      <c r="AF57836" s="74"/>
      <c r="BX57836" s="73"/>
      <c r="BY57836" s="74"/>
      <c r="BZ57836" s="74"/>
      <c r="CA57836" s="74"/>
      <c r="CF57836" s="79"/>
      <c r="CL57836" s="79"/>
    </row>
    <row r="57837" spans="30:90">
      <c r="AD57837" s="73"/>
      <c r="AE57837" s="74"/>
      <c r="AF57837" s="74"/>
      <c r="BX57837" s="73"/>
      <c r="BY57837" s="74"/>
      <c r="BZ57837" s="74"/>
      <c r="CA57837" s="74"/>
      <c r="CF57837" s="79"/>
      <c r="CL57837" s="79"/>
    </row>
    <row r="57838" spans="30:90">
      <c r="AD57838" s="73"/>
      <c r="AE57838" s="74"/>
      <c r="AF57838" s="74"/>
      <c r="BX57838" s="73"/>
      <c r="BY57838" s="74"/>
      <c r="BZ57838" s="74"/>
      <c r="CA57838" s="74"/>
      <c r="CF57838" s="79"/>
      <c r="CL57838" s="79"/>
    </row>
    <row r="57839" spans="30:90">
      <c r="AD57839" s="73"/>
      <c r="AE57839" s="74"/>
      <c r="AF57839" s="74"/>
      <c r="BX57839" s="73"/>
      <c r="BY57839" s="74"/>
      <c r="BZ57839" s="74"/>
      <c r="CA57839" s="74"/>
      <c r="CF57839" s="79"/>
      <c r="CL57839" s="79"/>
    </row>
    <row r="57840" spans="30:90">
      <c r="AD57840" s="73"/>
      <c r="AE57840" s="74"/>
      <c r="AF57840" s="74"/>
      <c r="BX57840" s="73"/>
      <c r="BY57840" s="74"/>
      <c r="BZ57840" s="74"/>
      <c r="CA57840" s="74"/>
      <c r="CF57840" s="79"/>
      <c r="CL57840" s="79"/>
    </row>
    <row r="57841" spans="30:90">
      <c r="AD57841" s="73"/>
      <c r="AE57841" s="74"/>
      <c r="AF57841" s="74"/>
      <c r="BX57841" s="73"/>
      <c r="BY57841" s="74"/>
      <c r="BZ57841" s="74"/>
      <c r="CA57841" s="74"/>
      <c r="CF57841" s="79"/>
      <c r="CL57841" s="79"/>
    </row>
    <row r="57842" spans="30:90">
      <c r="AD57842" s="73"/>
      <c r="AE57842" s="74"/>
      <c r="AF57842" s="74"/>
      <c r="BX57842" s="73"/>
      <c r="BY57842" s="74"/>
      <c r="BZ57842" s="74"/>
      <c r="CA57842" s="74"/>
      <c r="CF57842" s="79"/>
      <c r="CL57842" s="79"/>
    </row>
    <row r="57843" spans="30:90">
      <c r="AD57843" s="73"/>
      <c r="AE57843" s="74"/>
      <c r="AF57843" s="74"/>
      <c r="BX57843" s="73"/>
      <c r="BY57843" s="74"/>
      <c r="BZ57843" s="74"/>
      <c r="CA57843" s="74"/>
      <c r="CF57843" s="79"/>
      <c r="CL57843" s="79"/>
    </row>
    <row r="57844" spans="30:90">
      <c r="AD57844" s="73"/>
      <c r="AE57844" s="74"/>
      <c r="AF57844" s="74"/>
      <c r="BX57844" s="73"/>
      <c r="BY57844" s="74"/>
      <c r="BZ57844" s="74"/>
      <c r="CA57844" s="74"/>
      <c r="CF57844" s="79"/>
      <c r="CL57844" s="79"/>
    </row>
    <row r="57845" spans="30:90">
      <c r="AD57845" s="73"/>
      <c r="AE57845" s="74"/>
      <c r="AF57845" s="74"/>
      <c r="BX57845" s="73"/>
      <c r="BY57845" s="74"/>
      <c r="BZ57845" s="74"/>
      <c r="CA57845" s="74"/>
      <c r="CF57845" s="79"/>
      <c r="CL57845" s="79"/>
    </row>
    <row r="57846" spans="30:90">
      <c r="AD57846" s="73"/>
      <c r="AE57846" s="74"/>
      <c r="AF57846" s="74"/>
      <c r="BX57846" s="73"/>
      <c r="BY57846" s="74"/>
      <c r="BZ57846" s="74"/>
      <c r="CA57846" s="74"/>
      <c r="CF57846" s="79"/>
      <c r="CL57846" s="79"/>
    </row>
    <row r="57847" spans="30:90">
      <c r="AD57847" s="73"/>
      <c r="AE57847" s="74"/>
      <c r="AF57847" s="74"/>
      <c r="BX57847" s="73"/>
      <c r="BY57847" s="74"/>
      <c r="BZ57847" s="74"/>
      <c r="CA57847" s="74"/>
      <c r="CF57847" s="79"/>
      <c r="CL57847" s="79"/>
    </row>
    <row r="57848" spans="30:90">
      <c r="AD57848" s="73"/>
      <c r="AE57848" s="74"/>
      <c r="AF57848" s="74"/>
      <c r="BX57848" s="73"/>
      <c r="BY57848" s="74"/>
      <c r="BZ57848" s="74"/>
      <c r="CA57848" s="74"/>
      <c r="CF57848" s="79"/>
      <c r="CL57848" s="79"/>
    </row>
    <row r="57849" spans="30:90">
      <c r="AD57849" s="73"/>
      <c r="AE57849" s="74"/>
      <c r="AF57849" s="74"/>
      <c r="BX57849" s="73"/>
      <c r="BY57849" s="74"/>
      <c r="BZ57849" s="74"/>
      <c r="CA57849" s="74"/>
      <c r="CF57849" s="79"/>
      <c r="CL57849" s="79"/>
    </row>
    <row r="57850" spans="30:90">
      <c r="AD57850" s="73"/>
      <c r="AE57850" s="74"/>
      <c r="AF57850" s="74"/>
      <c r="BX57850" s="73"/>
      <c r="BY57850" s="74"/>
      <c r="BZ57850" s="74"/>
      <c r="CA57850" s="74"/>
      <c r="CF57850" s="79"/>
      <c r="CL57850" s="79"/>
    </row>
    <row r="57851" spans="30:90">
      <c r="AD57851" s="73"/>
      <c r="AE57851" s="74"/>
      <c r="AF57851" s="74"/>
      <c r="BX57851" s="73"/>
      <c r="BY57851" s="74"/>
      <c r="BZ57851" s="74"/>
      <c r="CA57851" s="74"/>
      <c r="CF57851" s="79"/>
      <c r="CL57851" s="79"/>
    </row>
    <row r="57852" spans="30:90">
      <c r="AD57852" s="73"/>
      <c r="AE57852" s="74"/>
      <c r="AF57852" s="74"/>
      <c r="BX57852" s="73"/>
      <c r="BY57852" s="74"/>
      <c r="BZ57852" s="74"/>
      <c r="CA57852" s="74"/>
      <c r="CF57852" s="79"/>
      <c r="CL57852" s="79"/>
    </row>
    <row r="57853" spans="30:90">
      <c r="AD57853" s="73"/>
      <c r="AE57853" s="74"/>
      <c r="AF57853" s="74"/>
      <c r="BX57853" s="73"/>
      <c r="BY57853" s="74"/>
      <c r="BZ57853" s="74"/>
      <c r="CA57853" s="74"/>
      <c r="CF57853" s="79"/>
      <c r="CL57853" s="79"/>
    </row>
    <row r="57854" spans="30:90">
      <c r="AD57854" s="73"/>
      <c r="AE57854" s="74"/>
      <c r="AF57854" s="74"/>
      <c r="BX57854" s="73"/>
      <c r="BY57854" s="74"/>
      <c r="BZ57854" s="74"/>
      <c r="CA57854" s="74"/>
      <c r="CF57854" s="79"/>
      <c r="CL57854" s="79"/>
    </row>
    <row r="57855" spans="30:90">
      <c r="AD57855" s="73"/>
      <c r="AE57855" s="74"/>
      <c r="AF57855" s="74"/>
      <c r="BX57855" s="73"/>
      <c r="BY57855" s="74"/>
      <c r="BZ57855" s="74"/>
      <c r="CA57855" s="74"/>
      <c r="CF57855" s="79"/>
      <c r="CL57855" s="79"/>
    </row>
    <row r="57856" spans="30:90">
      <c r="AD57856" s="73"/>
      <c r="AE57856" s="74"/>
      <c r="AF57856" s="74"/>
      <c r="BX57856" s="73"/>
      <c r="BY57856" s="74"/>
      <c r="BZ57856" s="74"/>
      <c r="CA57856" s="74"/>
      <c r="CF57856" s="79"/>
      <c r="CL57856" s="79"/>
    </row>
    <row r="57857" spans="30:90">
      <c r="AD57857" s="73"/>
      <c r="AE57857" s="74"/>
      <c r="AF57857" s="74"/>
      <c r="BX57857" s="73"/>
      <c r="BY57857" s="74"/>
      <c r="BZ57857" s="74"/>
      <c r="CA57857" s="74"/>
      <c r="CF57857" s="79"/>
      <c r="CL57857" s="79"/>
    </row>
    <row r="57858" spans="30:90">
      <c r="AD57858" s="73"/>
      <c r="AE57858" s="74"/>
      <c r="AF57858" s="74"/>
      <c r="BX57858" s="73"/>
      <c r="BY57858" s="74"/>
      <c r="BZ57858" s="74"/>
      <c r="CA57858" s="74"/>
      <c r="CF57858" s="79"/>
      <c r="CL57858" s="79"/>
    </row>
    <row r="57859" spans="30:90">
      <c r="AD57859" s="73"/>
      <c r="AE57859" s="74"/>
      <c r="AF57859" s="74"/>
      <c r="BX57859" s="73"/>
      <c r="BY57859" s="74"/>
      <c r="BZ57859" s="74"/>
      <c r="CA57859" s="74"/>
      <c r="CF57859" s="79"/>
      <c r="CL57859" s="79"/>
    </row>
    <row r="57860" spans="30:90">
      <c r="AD57860" s="73"/>
      <c r="AE57860" s="74"/>
      <c r="AF57860" s="74"/>
      <c r="BX57860" s="73"/>
      <c r="BY57860" s="74"/>
      <c r="BZ57860" s="74"/>
      <c r="CA57860" s="74"/>
      <c r="CF57860" s="79"/>
      <c r="CL57860" s="79"/>
    </row>
    <row r="57861" spans="30:90">
      <c r="AD57861" s="73"/>
      <c r="AE57861" s="74"/>
      <c r="AF57861" s="74"/>
      <c r="BX57861" s="73"/>
      <c r="BY57861" s="74"/>
      <c r="BZ57861" s="74"/>
      <c r="CA57861" s="74"/>
      <c r="CF57861" s="79"/>
      <c r="CL57861" s="79"/>
    </row>
    <row r="57862" spans="30:90">
      <c r="AD57862" s="73"/>
      <c r="AE57862" s="74"/>
      <c r="AF57862" s="74"/>
      <c r="BX57862" s="73"/>
      <c r="BY57862" s="74"/>
      <c r="BZ57862" s="74"/>
      <c r="CA57862" s="74"/>
      <c r="CF57862" s="79"/>
      <c r="CL57862" s="79"/>
    </row>
    <row r="57863" spans="30:90">
      <c r="AD57863" s="73"/>
      <c r="AE57863" s="74"/>
      <c r="AF57863" s="74"/>
      <c r="BX57863" s="73"/>
      <c r="BY57863" s="74"/>
      <c r="BZ57863" s="74"/>
      <c r="CA57863" s="74"/>
      <c r="CF57863" s="79"/>
      <c r="CL57863" s="79"/>
    </row>
    <row r="57864" spans="30:90">
      <c r="AD57864" s="73"/>
      <c r="AE57864" s="74"/>
      <c r="AF57864" s="74"/>
      <c r="BX57864" s="73"/>
      <c r="BY57864" s="74"/>
      <c r="BZ57864" s="74"/>
      <c r="CA57864" s="74"/>
      <c r="CF57864" s="79"/>
      <c r="CL57864" s="79"/>
    </row>
    <row r="57865" spans="30:90">
      <c r="AD57865" s="73"/>
      <c r="AE57865" s="74"/>
      <c r="AF57865" s="74"/>
      <c r="BX57865" s="73"/>
      <c r="BY57865" s="74"/>
      <c r="BZ57865" s="74"/>
      <c r="CA57865" s="74"/>
      <c r="CF57865" s="79"/>
      <c r="CL57865" s="79"/>
    </row>
    <row r="57866" spans="30:90">
      <c r="AD57866" s="73"/>
      <c r="AE57866" s="74"/>
      <c r="AF57866" s="74"/>
      <c r="BX57866" s="73"/>
      <c r="BY57866" s="74"/>
      <c r="BZ57866" s="74"/>
      <c r="CA57866" s="74"/>
      <c r="CF57866" s="79"/>
      <c r="CL57866" s="79"/>
    </row>
    <row r="57867" spans="30:90">
      <c r="AD57867" s="73"/>
      <c r="AE57867" s="74"/>
      <c r="AF57867" s="74"/>
      <c r="BX57867" s="73"/>
      <c r="BY57867" s="74"/>
      <c r="BZ57867" s="74"/>
      <c r="CA57867" s="74"/>
      <c r="CF57867" s="79"/>
      <c r="CL57867" s="79"/>
    </row>
    <row r="57868" spans="30:90">
      <c r="AD57868" s="73"/>
      <c r="AE57868" s="74"/>
      <c r="AF57868" s="74"/>
      <c r="BX57868" s="73"/>
      <c r="BY57868" s="74"/>
      <c r="BZ57868" s="74"/>
      <c r="CA57868" s="74"/>
      <c r="CF57868" s="79"/>
      <c r="CL57868" s="79"/>
    </row>
    <row r="57869" spans="30:90">
      <c r="AD57869" s="73"/>
      <c r="AE57869" s="74"/>
      <c r="AF57869" s="74"/>
      <c r="BX57869" s="73"/>
      <c r="BY57869" s="74"/>
      <c r="BZ57869" s="74"/>
      <c r="CA57869" s="74"/>
      <c r="CF57869" s="79"/>
      <c r="CL57869" s="79"/>
    </row>
    <row r="57870" spans="30:90">
      <c r="AD57870" s="73"/>
      <c r="AE57870" s="74"/>
      <c r="AF57870" s="74"/>
      <c r="BX57870" s="73"/>
      <c r="BY57870" s="74"/>
      <c r="BZ57870" s="74"/>
      <c r="CA57870" s="74"/>
      <c r="CF57870" s="79"/>
      <c r="CL57870" s="79"/>
    </row>
    <row r="57871" spans="30:90">
      <c r="AD57871" s="73"/>
      <c r="AE57871" s="74"/>
      <c r="AF57871" s="74"/>
      <c r="BX57871" s="73"/>
      <c r="BY57871" s="74"/>
      <c r="BZ57871" s="74"/>
      <c r="CA57871" s="74"/>
      <c r="CF57871" s="79"/>
      <c r="CL57871" s="79"/>
    </row>
    <row r="57872" spans="30:90">
      <c r="AD57872" s="73"/>
      <c r="AE57872" s="74"/>
      <c r="AF57872" s="74"/>
      <c r="BX57872" s="73"/>
      <c r="BY57872" s="74"/>
      <c r="BZ57872" s="74"/>
      <c r="CA57872" s="74"/>
      <c r="CF57872" s="79"/>
      <c r="CL57872" s="79"/>
    </row>
    <row r="57873" spans="30:90">
      <c r="AD57873" s="73"/>
      <c r="AE57873" s="74"/>
      <c r="AF57873" s="74"/>
      <c r="BX57873" s="73"/>
      <c r="BY57873" s="74"/>
      <c r="BZ57873" s="74"/>
      <c r="CA57873" s="74"/>
      <c r="CF57873" s="79"/>
      <c r="CL57873" s="79"/>
    </row>
    <row r="57874" spans="30:90">
      <c r="AD57874" s="73"/>
      <c r="AE57874" s="74"/>
      <c r="AF57874" s="74"/>
      <c r="BX57874" s="73"/>
      <c r="BY57874" s="74"/>
      <c r="BZ57874" s="74"/>
      <c r="CA57874" s="74"/>
      <c r="CF57874" s="79"/>
      <c r="CL57874" s="79"/>
    </row>
    <row r="57875" spans="30:90">
      <c r="AD57875" s="73"/>
      <c r="AE57875" s="74"/>
      <c r="AF57875" s="74"/>
      <c r="BX57875" s="73"/>
      <c r="BY57875" s="74"/>
      <c r="BZ57875" s="74"/>
      <c r="CA57875" s="74"/>
      <c r="CF57875" s="79"/>
      <c r="CL57875" s="79"/>
    </row>
    <row r="57876" spans="30:90">
      <c r="AD57876" s="73"/>
      <c r="AE57876" s="74"/>
      <c r="AF57876" s="74"/>
      <c r="BX57876" s="73"/>
      <c r="BY57876" s="74"/>
      <c r="BZ57876" s="74"/>
      <c r="CA57876" s="74"/>
      <c r="CF57876" s="79"/>
      <c r="CL57876" s="79"/>
    </row>
    <row r="57877" spans="30:90">
      <c r="AD57877" s="73"/>
      <c r="AE57877" s="74"/>
      <c r="AF57877" s="74"/>
      <c r="BX57877" s="73"/>
      <c r="BY57877" s="74"/>
      <c r="BZ57877" s="74"/>
      <c r="CA57877" s="74"/>
      <c r="CF57877" s="79"/>
      <c r="CL57877" s="79"/>
    </row>
    <row r="57878" spans="30:90">
      <c r="AD57878" s="73"/>
      <c r="AE57878" s="74"/>
      <c r="AF57878" s="74"/>
      <c r="BX57878" s="73"/>
      <c r="BY57878" s="74"/>
      <c r="BZ57878" s="74"/>
      <c r="CA57878" s="74"/>
      <c r="CF57878" s="79"/>
      <c r="CL57878" s="79"/>
    </row>
    <row r="57879" spans="30:90">
      <c r="AD57879" s="73"/>
      <c r="AE57879" s="74"/>
      <c r="AF57879" s="74"/>
      <c r="BX57879" s="73"/>
      <c r="BY57879" s="74"/>
      <c r="BZ57879" s="74"/>
      <c r="CA57879" s="74"/>
      <c r="CF57879" s="79"/>
      <c r="CL57879" s="79"/>
    </row>
    <row r="57880" spans="30:90">
      <c r="AD57880" s="73"/>
      <c r="AE57880" s="74"/>
      <c r="AF57880" s="74"/>
      <c r="BX57880" s="73"/>
      <c r="BY57880" s="74"/>
      <c r="BZ57880" s="74"/>
      <c r="CA57880" s="74"/>
      <c r="CF57880" s="79"/>
      <c r="CL57880" s="79"/>
    </row>
    <row r="57881" spans="30:90">
      <c r="AD57881" s="73"/>
      <c r="AE57881" s="74"/>
      <c r="AF57881" s="74"/>
      <c r="BX57881" s="73"/>
      <c r="BY57881" s="74"/>
      <c r="BZ57881" s="74"/>
      <c r="CA57881" s="74"/>
      <c r="CF57881" s="79"/>
      <c r="CL57881" s="79"/>
    </row>
    <row r="57882" spans="30:90">
      <c r="AD57882" s="73"/>
      <c r="AE57882" s="74"/>
      <c r="AF57882" s="74"/>
      <c r="BX57882" s="73"/>
      <c r="BY57882" s="74"/>
      <c r="BZ57882" s="74"/>
      <c r="CA57882" s="74"/>
      <c r="CF57882" s="79"/>
      <c r="CL57882" s="79"/>
    </row>
    <row r="57883" spans="30:90">
      <c r="AD57883" s="73"/>
      <c r="AE57883" s="74"/>
      <c r="AF57883" s="74"/>
      <c r="BX57883" s="73"/>
      <c r="BY57883" s="74"/>
      <c r="BZ57883" s="74"/>
      <c r="CA57883" s="74"/>
      <c r="CF57883" s="79"/>
      <c r="CL57883" s="79"/>
    </row>
    <row r="57884" spans="30:90">
      <c r="AD57884" s="73"/>
      <c r="AE57884" s="74"/>
      <c r="AF57884" s="74"/>
      <c r="BX57884" s="73"/>
      <c r="BY57884" s="74"/>
      <c r="BZ57884" s="74"/>
      <c r="CA57884" s="74"/>
      <c r="CF57884" s="79"/>
      <c r="CL57884" s="79"/>
    </row>
    <row r="57885" spans="30:90">
      <c r="AD57885" s="73"/>
      <c r="AE57885" s="74"/>
      <c r="AF57885" s="74"/>
      <c r="BX57885" s="73"/>
      <c r="BY57885" s="74"/>
      <c r="BZ57885" s="74"/>
      <c r="CA57885" s="74"/>
      <c r="CF57885" s="79"/>
      <c r="CL57885" s="79"/>
    </row>
    <row r="57886" spans="30:90">
      <c r="AD57886" s="73"/>
      <c r="AE57886" s="74"/>
      <c r="AF57886" s="74"/>
      <c r="BX57886" s="73"/>
      <c r="BY57886" s="74"/>
      <c r="BZ57886" s="74"/>
      <c r="CA57886" s="74"/>
      <c r="CF57886" s="79"/>
      <c r="CL57886" s="79"/>
    </row>
    <row r="57887" spans="30:90">
      <c r="AD57887" s="73"/>
      <c r="AE57887" s="74"/>
      <c r="AF57887" s="74"/>
      <c r="BX57887" s="73"/>
      <c r="BY57887" s="74"/>
      <c r="BZ57887" s="74"/>
      <c r="CA57887" s="74"/>
      <c r="CF57887" s="79"/>
      <c r="CL57887" s="79"/>
    </row>
    <row r="57888" spans="30:90">
      <c r="AD57888" s="73"/>
      <c r="AE57888" s="74"/>
      <c r="AF57888" s="74"/>
      <c r="BX57888" s="73"/>
      <c r="BY57888" s="74"/>
      <c r="BZ57888" s="74"/>
      <c r="CA57888" s="74"/>
      <c r="CF57888" s="79"/>
      <c r="CL57888" s="79"/>
    </row>
    <row r="57889" spans="30:90">
      <c r="AD57889" s="73"/>
      <c r="AE57889" s="74"/>
      <c r="AF57889" s="74"/>
      <c r="BX57889" s="73"/>
      <c r="BY57889" s="74"/>
      <c r="BZ57889" s="74"/>
      <c r="CA57889" s="74"/>
      <c r="CF57889" s="79"/>
      <c r="CL57889" s="79"/>
    </row>
    <row r="57890" spans="30:90">
      <c r="AD57890" s="73"/>
      <c r="AE57890" s="74"/>
      <c r="AF57890" s="74"/>
      <c r="BX57890" s="73"/>
      <c r="BY57890" s="74"/>
      <c r="BZ57890" s="74"/>
      <c r="CA57890" s="74"/>
      <c r="CF57890" s="79"/>
      <c r="CL57890" s="79"/>
    </row>
    <row r="57891" spans="30:90">
      <c r="AD57891" s="73"/>
      <c r="AE57891" s="74"/>
      <c r="AF57891" s="74"/>
      <c r="BX57891" s="73"/>
      <c r="BY57891" s="74"/>
      <c r="BZ57891" s="74"/>
      <c r="CA57891" s="74"/>
      <c r="CF57891" s="79"/>
      <c r="CL57891" s="79"/>
    </row>
    <row r="57892" spans="30:90">
      <c r="AD57892" s="73"/>
      <c r="AE57892" s="74"/>
      <c r="AF57892" s="74"/>
      <c r="BX57892" s="73"/>
      <c r="BY57892" s="74"/>
      <c r="BZ57892" s="74"/>
      <c r="CA57892" s="74"/>
      <c r="CF57892" s="79"/>
      <c r="CL57892" s="79"/>
    </row>
    <row r="57893" spans="30:90">
      <c r="AD57893" s="73"/>
      <c r="AE57893" s="74"/>
      <c r="AF57893" s="74"/>
      <c r="BX57893" s="73"/>
      <c r="BY57893" s="74"/>
      <c r="BZ57893" s="74"/>
      <c r="CA57893" s="74"/>
      <c r="CF57893" s="79"/>
      <c r="CL57893" s="79"/>
    </row>
    <row r="57894" spans="30:90">
      <c r="AD57894" s="73"/>
      <c r="AE57894" s="74"/>
      <c r="AF57894" s="74"/>
      <c r="BX57894" s="73"/>
      <c r="BY57894" s="74"/>
      <c r="BZ57894" s="74"/>
      <c r="CA57894" s="74"/>
      <c r="CF57894" s="79"/>
      <c r="CL57894" s="79"/>
    </row>
    <row r="57895" spans="30:90">
      <c r="AD57895" s="73"/>
      <c r="AE57895" s="74"/>
      <c r="AF57895" s="74"/>
      <c r="BX57895" s="73"/>
      <c r="BY57895" s="74"/>
      <c r="BZ57895" s="74"/>
      <c r="CA57895" s="74"/>
      <c r="CF57895" s="79"/>
      <c r="CL57895" s="79"/>
    </row>
    <row r="57896" spans="30:90">
      <c r="AD57896" s="73"/>
      <c r="AE57896" s="74"/>
      <c r="AF57896" s="74"/>
      <c r="BX57896" s="73"/>
      <c r="BY57896" s="74"/>
      <c r="BZ57896" s="74"/>
      <c r="CA57896" s="74"/>
      <c r="CF57896" s="79"/>
      <c r="CL57896" s="79"/>
    </row>
    <row r="57897" spans="30:90">
      <c r="AD57897" s="73"/>
      <c r="AE57897" s="74"/>
      <c r="AF57897" s="74"/>
      <c r="BX57897" s="73"/>
      <c r="BY57897" s="74"/>
      <c r="BZ57897" s="74"/>
      <c r="CA57897" s="74"/>
      <c r="CF57897" s="79"/>
      <c r="CL57897" s="79"/>
    </row>
    <row r="57898" spans="30:90">
      <c r="AD57898" s="73"/>
      <c r="AE57898" s="74"/>
      <c r="AF57898" s="74"/>
      <c r="BX57898" s="73"/>
      <c r="BY57898" s="74"/>
      <c r="BZ57898" s="74"/>
      <c r="CA57898" s="74"/>
      <c r="CF57898" s="79"/>
      <c r="CL57898" s="79"/>
    </row>
    <row r="57899" spans="30:90">
      <c r="AD57899" s="73"/>
      <c r="AE57899" s="74"/>
      <c r="AF57899" s="74"/>
      <c r="BX57899" s="73"/>
      <c r="BY57899" s="74"/>
      <c r="BZ57899" s="74"/>
      <c r="CA57899" s="74"/>
      <c r="CF57899" s="79"/>
      <c r="CL57899" s="79"/>
    </row>
    <row r="57900" spans="30:90">
      <c r="AD57900" s="73"/>
      <c r="AE57900" s="74"/>
      <c r="AF57900" s="74"/>
      <c r="BX57900" s="73"/>
      <c r="BY57900" s="74"/>
      <c r="BZ57900" s="74"/>
      <c r="CA57900" s="74"/>
      <c r="CF57900" s="79"/>
      <c r="CL57900" s="79"/>
    </row>
    <row r="57901" spans="30:90">
      <c r="AD57901" s="73"/>
      <c r="AE57901" s="74"/>
      <c r="AF57901" s="74"/>
      <c r="BX57901" s="73"/>
      <c r="BY57901" s="74"/>
      <c r="BZ57901" s="74"/>
      <c r="CA57901" s="74"/>
      <c r="CF57901" s="79"/>
      <c r="CL57901" s="79"/>
    </row>
    <row r="57902" spans="30:90">
      <c r="AD57902" s="73"/>
      <c r="AE57902" s="74"/>
      <c r="AF57902" s="74"/>
      <c r="BX57902" s="73"/>
      <c r="BY57902" s="74"/>
      <c r="BZ57902" s="74"/>
      <c r="CA57902" s="74"/>
      <c r="CF57902" s="79"/>
      <c r="CL57902" s="79"/>
    </row>
    <row r="57903" spans="30:90">
      <c r="AD57903" s="73"/>
      <c r="AE57903" s="74"/>
      <c r="AF57903" s="74"/>
      <c r="BX57903" s="73"/>
      <c r="BY57903" s="74"/>
      <c r="BZ57903" s="74"/>
      <c r="CA57903" s="74"/>
      <c r="CF57903" s="79"/>
      <c r="CL57903" s="79"/>
    </row>
    <row r="57904" spans="30:90">
      <c r="AD57904" s="73"/>
      <c r="AE57904" s="74"/>
      <c r="AF57904" s="74"/>
      <c r="BX57904" s="73"/>
      <c r="BY57904" s="74"/>
      <c r="BZ57904" s="74"/>
      <c r="CA57904" s="74"/>
      <c r="CF57904" s="79"/>
      <c r="CL57904" s="79"/>
    </row>
    <row r="57905" spans="30:90">
      <c r="AD57905" s="73"/>
      <c r="AE57905" s="74"/>
      <c r="AF57905" s="74"/>
      <c r="BX57905" s="73"/>
      <c r="BY57905" s="74"/>
      <c r="BZ57905" s="74"/>
      <c r="CA57905" s="74"/>
      <c r="CF57905" s="79"/>
      <c r="CL57905" s="79"/>
    </row>
    <row r="57906" spans="30:90">
      <c r="AD57906" s="73"/>
      <c r="AE57906" s="74"/>
      <c r="AF57906" s="74"/>
      <c r="BX57906" s="73"/>
      <c r="BY57906" s="74"/>
      <c r="BZ57906" s="74"/>
      <c r="CA57906" s="74"/>
      <c r="CF57906" s="79"/>
      <c r="CL57906" s="79"/>
    </row>
    <row r="57907" spans="30:90">
      <c r="AD57907" s="73"/>
      <c r="AE57907" s="74"/>
      <c r="AF57907" s="74"/>
      <c r="BX57907" s="73"/>
      <c r="BY57907" s="74"/>
      <c r="BZ57907" s="74"/>
      <c r="CA57907" s="74"/>
      <c r="CF57907" s="79"/>
      <c r="CL57907" s="79"/>
    </row>
    <row r="57908" spans="30:90">
      <c r="AD57908" s="73"/>
      <c r="AE57908" s="74"/>
      <c r="AF57908" s="74"/>
      <c r="BX57908" s="73"/>
      <c r="BY57908" s="74"/>
      <c r="BZ57908" s="74"/>
      <c r="CA57908" s="74"/>
      <c r="CF57908" s="79"/>
      <c r="CL57908" s="79"/>
    </row>
    <row r="57909" spans="30:90">
      <c r="AD57909" s="73"/>
      <c r="AE57909" s="74"/>
      <c r="AF57909" s="74"/>
      <c r="BX57909" s="73"/>
      <c r="BY57909" s="74"/>
      <c r="BZ57909" s="74"/>
      <c r="CA57909" s="74"/>
      <c r="CF57909" s="79"/>
      <c r="CL57909" s="79"/>
    </row>
    <row r="57910" spans="30:90">
      <c r="AD57910" s="73"/>
      <c r="AE57910" s="74"/>
      <c r="AF57910" s="74"/>
      <c r="BX57910" s="73"/>
      <c r="BY57910" s="74"/>
      <c r="BZ57910" s="74"/>
      <c r="CA57910" s="74"/>
      <c r="CF57910" s="79"/>
      <c r="CL57910" s="79"/>
    </row>
    <row r="57911" spans="30:90">
      <c r="AD57911" s="73"/>
      <c r="AE57911" s="74"/>
      <c r="AF57911" s="74"/>
      <c r="BX57911" s="73"/>
      <c r="BY57911" s="74"/>
      <c r="BZ57911" s="74"/>
      <c r="CA57911" s="74"/>
      <c r="CF57911" s="79"/>
      <c r="CL57911" s="79"/>
    </row>
    <row r="57912" spans="30:90">
      <c r="AD57912" s="73"/>
      <c r="AE57912" s="74"/>
      <c r="AF57912" s="74"/>
      <c r="BX57912" s="73"/>
      <c r="BY57912" s="74"/>
      <c r="BZ57912" s="74"/>
      <c r="CA57912" s="74"/>
      <c r="CF57912" s="79"/>
      <c r="CL57912" s="79"/>
    </row>
    <row r="57913" spans="30:90">
      <c r="AD57913" s="73"/>
      <c r="AE57913" s="74"/>
      <c r="AF57913" s="74"/>
      <c r="BX57913" s="73"/>
      <c r="BY57913" s="74"/>
      <c r="BZ57913" s="74"/>
      <c r="CA57913" s="74"/>
      <c r="CF57913" s="79"/>
      <c r="CL57913" s="79"/>
    </row>
    <row r="57914" spans="30:90">
      <c r="AD57914" s="73"/>
      <c r="AE57914" s="74"/>
      <c r="AF57914" s="74"/>
      <c r="BX57914" s="73"/>
      <c r="BY57914" s="74"/>
      <c r="BZ57914" s="74"/>
      <c r="CA57914" s="74"/>
      <c r="CF57914" s="79"/>
      <c r="CL57914" s="79"/>
    </row>
    <row r="57915" spans="30:90">
      <c r="AD57915" s="73"/>
      <c r="AE57915" s="74"/>
      <c r="AF57915" s="74"/>
      <c r="BX57915" s="73"/>
      <c r="BY57915" s="74"/>
      <c r="BZ57915" s="74"/>
      <c r="CA57915" s="74"/>
      <c r="CF57915" s="79"/>
      <c r="CL57915" s="79"/>
    </row>
    <row r="57916" spans="30:90">
      <c r="AD57916" s="73"/>
      <c r="AE57916" s="74"/>
      <c r="AF57916" s="74"/>
      <c r="BX57916" s="73"/>
      <c r="BY57916" s="74"/>
      <c r="BZ57916" s="74"/>
      <c r="CA57916" s="74"/>
      <c r="CF57916" s="79"/>
      <c r="CL57916" s="79"/>
    </row>
    <row r="57917" spans="30:90">
      <c r="AD57917" s="73"/>
      <c r="AE57917" s="74"/>
      <c r="AF57917" s="74"/>
      <c r="BX57917" s="73"/>
      <c r="BY57917" s="74"/>
      <c r="BZ57917" s="74"/>
      <c r="CA57917" s="74"/>
      <c r="CF57917" s="79"/>
      <c r="CL57917" s="79"/>
    </row>
    <row r="57918" spans="30:90">
      <c r="AD57918" s="73"/>
      <c r="AE57918" s="74"/>
      <c r="AF57918" s="74"/>
      <c r="BX57918" s="73"/>
      <c r="BY57918" s="74"/>
      <c r="BZ57918" s="74"/>
      <c r="CA57918" s="74"/>
      <c r="CF57918" s="79"/>
      <c r="CL57918" s="79"/>
    </row>
    <row r="57919" spans="30:90">
      <c r="AD57919" s="73"/>
      <c r="AE57919" s="74"/>
      <c r="AF57919" s="74"/>
      <c r="BX57919" s="73"/>
      <c r="BY57919" s="74"/>
      <c r="BZ57919" s="74"/>
      <c r="CA57919" s="74"/>
      <c r="CF57919" s="79"/>
      <c r="CL57919" s="79"/>
    </row>
    <row r="57920" spans="30:90">
      <c r="AD57920" s="73"/>
      <c r="AE57920" s="74"/>
      <c r="AF57920" s="74"/>
      <c r="BX57920" s="73"/>
      <c r="BY57920" s="74"/>
      <c r="BZ57920" s="74"/>
      <c r="CA57920" s="74"/>
      <c r="CF57920" s="79"/>
      <c r="CL57920" s="79"/>
    </row>
    <row r="57921" spans="30:90">
      <c r="AD57921" s="73"/>
      <c r="AE57921" s="74"/>
      <c r="AF57921" s="74"/>
      <c r="BX57921" s="73"/>
      <c r="BY57921" s="74"/>
      <c r="BZ57921" s="74"/>
      <c r="CA57921" s="74"/>
      <c r="CF57921" s="79"/>
      <c r="CL57921" s="79"/>
    </row>
    <row r="57922" spans="30:90">
      <c r="AD57922" s="73"/>
      <c r="AE57922" s="74"/>
      <c r="AF57922" s="74"/>
      <c r="BX57922" s="73"/>
      <c r="BY57922" s="74"/>
      <c r="BZ57922" s="74"/>
      <c r="CA57922" s="74"/>
      <c r="CF57922" s="79"/>
      <c r="CL57922" s="79"/>
    </row>
    <row r="57923" spans="30:90">
      <c r="AD57923" s="73"/>
      <c r="AE57923" s="74"/>
      <c r="AF57923" s="74"/>
      <c r="BX57923" s="73"/>
      <c r="BY57923" s="74"/>
      <c r="BZ57923" s="74"/>
      <c r="CA57923" s="74"/>
      <c r="CF57923" s="79"/>
      <c r="CL57923" s="79"/>
    </row>
    <row r="57924" spans="30:90">
      <c r="AD57924" s="73"/>
      <c r="AE57924" s="74"/>
      <c r="AF57924" s="74"/>
      <c r="BX57924" s="73"/>
      <c r="BY57924" s="74"/>
      <c r="BZ57924" s="74"/>
      <c r="CA57924" s="74"/>
      <c r="CF57924" s="79"/>
      <c r="CL57924" s="79"/>
    </row>
    <row r="57925" spans="30:90">
      <c r="AD57925" s="73"/>
      <c r="AE57925" s="74"/>
      <c r="AF57925" s="74"/>
      <c r="BX57925" s="73"/>
      <c r="BY57925" s="74"/>
      <c r="BZ57925" s="74"/>
      <c r="CA57925" s="74"/>
      <c r="CF57925" s="79"/>
      <c r="CL57925" s="79"/>
    </row>
    <row r="57926" spans="30:90">
      <c r="AD57926" s="73"/>
      <c r="AE57926" s="74"/>
      <c r="AF57926" s="74"/>
      <c r="BX57926" s="73"/>
      <c r="BY57926" s="74"/>
      <c r="BZ57926" s="74"/>
      <c r="CA57926" s="74"/>
      <c r="CF57926" s="79"/>
      <c r="CL57926" s="79"/>
    </row>
    <row r="57927" spans="30:90">
      <c r="AD57927" s="73"/>
      <c r="AE57927" s="74"/>
      <c r="AF57927" s="74"/>
      <c r="BX57927" s="73"/>
      <c r="BY57927" s="74"/>
      <c r="BZ57927" s="74"/>
      <c r="CA57927" s="74"/>
      <c r="CF57927" s="79"/>
      <c r="CL57927" s="79"/>
    </row>
    <row r="57928" spans="30:90">
      <c r="AD57928" s="73"/>
      <c r="AE57928" s="74"/>
      <c r="AF57928" s="74"/>
      <c r="BX57928" s="73"/>
      <c r="BY57928" s="74"/>
      <c r="BZ57928" s="74"/>
      <c r="CA57928" s="74"/>
      <c r="CF57928" s="79"/>
      <c r="CL57928" s="79"/>
    </row>
    <row r="57929" spans="30:90">
      <c r="AD57929" s="73"/>
      <c r="AE57929" s="74"/>
      <c r="AF57929" s="74"/>
      <c r="BX57929" s="73"/>
      <c r="BY57929" s="74"/>
      <c r="BZ57929" s="74"/>
      <c r="CA57929" s="74"/>
      <c r="CF57929" s="79"/>
      <c r="CL57929" s="79"/>
    </row>
    <row r="57930" spans="30:90">
      <c r="AD57930" s="73"/>
      <c r="AE57930" s="74"/>
      <c r="AF57930" s="74"/>
      <c r="BX57930" s="73"/>
      <c r="BY57930" s="74"/>
      <c r="BZ57930" s="74"/>
      <c r="CA57930" s="74"/>
      <c r="CF57930" s="79"/>
      <c r="CL57930" s="79"/>
    </row>
    <row r="57931" spans="30:90">
      <c r="AD57931" s="73"/>
      <c r="AE57931" s="74"/>
      <c r="AF57931" s="74"/>
      <c r="BX57931" s="73"/>
      <c r="BY57931" s="74"/>
      <c r="BZ57931" s="74"/>
      <c r="CA57931" s="74"/>
      <c r="CF57931" s="79"/>
      <c r="CL57931" s="79"/>
    </row>
    <row r="57932" spans="30:90">
      <c r="AD57932" s="73"/>
      <c r="AE57932" s="74"/>
      <c r="AF57932" s="74"/>
      <c r="BX57932" s="73"/>
      <c r="BY57932" s="74"/>
      <c r="BZ57932" s="74"/>
      <c r="CA57932" s="74"/>
      <c r="CF57932" s="79"/>
      <c r="CL57932" s="79"/>
    </row>
    <row r="57933" spans="30:90">
      <c r="AD57933" s="73"/>
      <c r="AE57933" s="74"/>
      <c r="AF57933" s="74"/>
      <c r="BX57933" s="73"/>
      <c r="BY57933" s="74"/>
      <c r="BZ57933" s="74"/>
      <c r="CA57933" s="74"/>
      <c r="CF57933" s="79"/>
      <c r="CL57933" s="79"/>
    </row>
    <row r="57934" spans="30:90">
      <c r="AD57934" s="73"/>
      <c r="AE57934" s="74"/>
      <c r="AF57934" s="74"/>
      <c r="BX57934" s="73"/>
      <c r="BY57934" s="74"/>
      <c r="BZ57934" s="74"/>
      <c r="CA57934" s="74"/>
      <c r="CF57934" s="79"/>
      <c r="CL57934" s="79"/>
    </row>
    <row r="57935" spans="30:90">
      <c r="AD57935" s="73"/>
      <c r="AE57935" s="74"/>
      <c r="AF57935" s="74"/>
      <c r="BX57935" s="73"/>
      <c r="BY57935" s="74"/>
      <c r="BZ57935" s="74"/>
      <c r="CA57935" s="74"/>
      <c r="CF57935" s="79"/>
      <c r="CL57935" s="79"/>
    </row>
    <row r="57936" spans="30:90">
      <c r="AD57936" s="73"/>
      <c r="AE57936" s="74"/>
      <c r="AF57936" s="74"/>
      <c r="BX57936" s="73"/>
      <c r="BY57936" s="74"/>
      <c r="BZ57936" s="74"/>
      <c r="CA57936" s="74"/>
      <c r="CF57936" s="79"/>
      <c r="CL57936" s="79"/>
    </row>
    <row r="57937" spans="30:90">
      <c r="AD57937" s="73"/>
      <c r="AE57937" s="74"/>
      <c r="AF57937" s="74"/>
      <c r="BX57937" s="73"/>
      <c r="BY57937" s="74"/>
      <c r="BZ57937" s="74"/>
      <c r="CA57937" s="74"/>
      <c r="CF57937" s="79"/>
      <c r="CL57937" s="79"/>
    </row>
    <row r="57938" spans="30:90">
      <c r="AD57938" s="73"/>
      <c r="AE57938" s="74"/>
      <c r="AF57938" s="74"/>
      <c r="BX57938" s="73"/>
      <c r="BY57938" s="74"/>
      <c r="BZ57938" s="74"/>
      <c r="CA57938" s="74"/>
      <c r="CF57938" s="79"/>
      <c r="CL57938" s="79"/>
    </row>
    <row r="57939" spans="30:90">
      <c r="AD57939" s="73"/>
      <c r="AE57939" s="74"/>
      <c r="AF57939" s="74"/>
      <c r="BX57939" s="73"/>
      <c r="BY57939" s="74"/>
      <c r="BZ57939" s="74"/>
      <c r="CA57939" s="74"/>
      <c r="CF57939" s="79"/>
      <c r="CL57939" s="79"/>
    </row>
    <row r="57940" spans="30:90">
      <c r="AD57940" s="73"/>
      <c r="AE57940" s="74"/>
      <c r="AF57940" s="74"/>
      <c r="BX57940" s="73"/>
      <c r="BY57940" s="74"/>
      <c r="BZ57940" s="74"/>
      <c r="CA57940" s="74"/>
      <c r="CF57940" s="79"/>
      <c r="CL57940" s="79"/>
    </row>
    <row r="57941" spans="30:90">
      <c r="AD57941" s="73"/>
      <c r="AE57941" s="74"/>
      <c r="AF57941" s="74"/>
      <c r="BX57941" s="73"/>
      <c r="BY57941" s="74"/>
      <c r="BZ57941" s="74"/>
      <c r="CA57941" s="74"/>
      <c r="CF57941" s="79"/>
      <c r="CL57941" s="79"/>
    </row>
    <row r="57942" spans="30:90">
      <c r="AD57942" s="73"/>
      <c r="AE57942" s="74"/>
      <c r="AF57942" s="74"/>
      <c r="BX57942" s="73"/>
      <c r="BY57942" s="74"/>
      <c r="BZ57942" s="74"/>
      <c r="CA57942" s="74"/>
      <c r="CF57942" s="79"/>
      <c r="CL57942" s="79"/>
    </row>
    <row r="57943" spans="30:90">
      <c r="AD57943" s="73"/>
      <c r="AE57943" s="74"/>
      <c r="AF57943" s="74"/>
      <c r="BX57943" s="73"/>
      <c r="BY57943" s="74"/>
      <c r="BZ57943" s="74"/>
      <c r="CA57943" s="74"/>
      <c r="CF57943" s="79"/>
      <c r="CL57943" s="79"/>
    </row>
    <row r="57944" spans="30:90">
      <c r="AD57944" s="73"/>
      <c r="AE57944" s="74"/>
      <c r="AF57944" s="74"/>
      <c r="BX57944" s="73"/>
      <c r="BY57944" s="74"/>
      <c r="BZ57944" s="74"/>
      <c r="CA57944" s="74"/>
      <c r="CF57944" s="79"/>
      <c r="CL57944" s="79"/>
    </row>
    <row r="57945" spans="30:90">
      <c r="AD57945" s="73"/>
      <c r="AE57945" s="74"/>
      <c r="AF57945" s="74"/>
      <c r="BX57945" s="73"/>
      <c r="BY57945" s="74"/>
      <c r="BZ57945" s="74"/>
      <c r="CA57945" s="74"/>
      <c r="CF57945" s="79"/>
      <c r="CL57945" s="79"/>
    </row>
    <row r="57946" spans="30:90">
      <c r="AD57946" s="73"/>
      <c r="AE57946" s="74"/>
      <c r="AF57946" s="74"/>
      <c r="BX57946" s="73"/>
      <c r="BY57946" s="74"/>
      <c r="BZ57946" s="74"/>
      <c r="CA57946" s="74"/>
      <c r="CF57946" s="79"/>
      <c r="CL57946" s="79"/>
    </row>
    <row r="57947" spans="30:90">
      <c r="AD57947" s="73"/>
      <c r="AE57947" s="74"/>
      <c r="AF57947" s="74"/>
      <c r="BX57947" s="73"/>
      <c r="BY57947" s="74"/>
      <c r="BZ57947" s="74"/>
      <c r="CA57947" s="74"/>
      <c r="CF57947" s="79"/>
      <c r="CL57947" s="79"/>
    </row>
    <row r="57948" spans="30:90">
      <c r="AD57948" s="73"/>
      <c r="AE57948" s="74"/>
      <c r="AF57948" s="74"/>
      <c r="BX57948" s="73"/>
      <c r="BY57948" s="74"/>
      <c r="BZ57948" s="74"/>
      <c r="CA57948" s="74"/>
      <c r="CF57948" s="79"/>
      <c r="CL57948" s="79"/>
    </row>
    <row r="57949" spans="30:90">
      <c r="AD57949" s="73"/>
      <c r="AE57949" s="74"/>
      <c r="AF57949" s="74"/>
      <c r="BX57949" s="73"/>
      <c r="BY57949" s="74"/>
      <c r="BZ57949" s="74"/>
      <c r="CA57949" s="74"/>
      <c r="CF57949" s="79"/>
      <c r="CL57949" s="79"/>
    </row>
    <row r="57950" spans="30:90">
      <c r="AD57950" s="73"/>
      <c r="AE57950" s="74"/>
      <c r="AF57950" s="74"/>
      <c r="BX57950" s="73"/>
      <c r="BY57950" s="74"/>
      <c r="BZ57950" s="74"/>
      <c r="CA57950" s="74"/>
      <c r="CF57950" s="79"/>
      <c r="CL57950" s="79"/>
    </row>
    <row r="57951" spans="30:90">
      <c r="AD57951" s="73"/>
      <c r="AE57951" s="74"/>
      <c r="AF57951" s="74"/>
      <c r="BX57951" s="73"/>
      <c r="BY57951" s="74"/>
      <c r="BZ57951" s="74"/>
      <c r="CA57951" s="74"/>
      <c r="CF57951" s="79"/>
      <c r="CL57951" s="79"/>
    </row>
    <row r="57952" spans="30:90">
      <c r="AD57952" s="73"/>
      <c r="AE57952" s="74"/>
      <c r="AF57952" s="74"/>
      <c r="BX57952" s="73"/>
      <c r="BY57952" s="74"/>
      <c r="BZ57952" s="74"/>
      <c r="CA57952" s="74"/>
      <c r="CF57952" s="79"/>
      <c r="CL57952" s="79"/>
    </row>
    <row r="57953" spans="30:90">
      <c r="AD57953" s="73"/>
      <c r="AE57953" s="74"/>
      <c r="AF57953" s="74"/>
      <c r="BX57953" s="73"/>
      <c r="BY57953" s="74"/>
      <c r="BZ57953" s="74"/>
      <c r="CA57953" s="74"/>
      <c r="CF57953" s="79"/>
      <c r="CL57953" s="79"/>
    </row>
    <row r="57954" spans="30:90">
      <c r="AD57954" s="73"/>
      <c r="AE57954" s="74"/>
      <c r="AF57954" s="74"/>
      <c r="BX57954" s="73"/>
      <c r="BY57954" s="74"/>
      <c r="BZ57954" s="74"/>
      <c r="CA57954" s="74"/>
      <c r="CF57954" s="79"/>
      <c r="CL57954" s="79"/>
    </row>
    <row r="57955" spans="30:90">
      <c r="AD57955" s="73"/>
      <c r="AE57955" s="74"/>
      <c r="AF57955" s="74"/>
      <c r="BX57955" s="73"/>
      <c r="BY57955" s="74"/>
      <c r="BZ57955" s="74"/>
      <c r="CA57955" s="74"/>
      <c r="CF57955" s="79"/>
      <c r="CL57955" s="79"/>
    </row>
    <row r="57956" spans="30:90">
      <c r="AD57956" s="73"/>
      <c r="AE57956" s="74"/>
      <c r="AF57956" s="74"/>
      <c r="BX57956" s="73"/>
      <c r="BY57956" s="74"/>
      <c r="BZ57956" s="74"/>
      <c r="CA57956" s="74"/>
      <c r="CF57956" s="79"/>
      <c r="CL57956" s="79"/>
    </row>
    <row r="57957" spans="30:90">
      <c r="AD57957" s="73"/>
      <c r="AE57957" s="74"/>
      <c r="AF57957" s="74"/>
      <c r="BX57957" s="73"/>
      <c r="BY57957" s="74"/>
      <c r="BZ57957" s="74"/>
      <c r="CA57957" s="74"/>
      <c r="CF57957" s="79"/>
      <c r="CL57957" s="79"/>
    </row>
    <row r="57958" spans="30:90">
      <c r="AD57958" s="73"/>
      <c r="AE57958" s="74"/>
      <c r="AF57958" s="74"/>
      <c r="BX57958" s="73"/>
      <c r="BY57958" s="74"/>
      <c r="BZ57958" s="74"/>
      <c r="CA57958" s="74"/>
      <c r="CF57958" s="79"/>
      <c r="CL57958" s="79"/>
    </row>
    <row r="57959" spans="30:90">
      <c r="AD57959" s="73"/>
      <c r="AE57959" s="74"/>
      <c r="AF57959" s="74"/>
      <c r="BX57959" s="73"/>
      <c r="BY57959" s="74"/>
      <c r="BZ57959" s="74"/>
      <c r="CA57959" s="74"/>
      <c r="CF57959" s="79"/>
      <c r="CL57959" s="79"/>
    </row>
    <row r="57960" spans="30:90">
      <c r="AD57960" s="73"/>
      <c r="AE57960" s="74"/>
      <c r="AF57960" s="74"/>
      <c r="BX57960" s="73"/>
      <c r="BY57960" s="74"/>
      <c r="BZ57960" s="74"/>
      <c r="CA57960" s="74"/>
      <c r="CF57960" s="79"/>
      <c r="CL57960" s="79"/>
    </row>
    <row r="57961" spans="30:90">
      <c r="AD57961" s="73"/>
      <c r="AE57961" s="74"/>
      <c r="AF57961" s="74"/>
      <c r="BX57961" s="73"/>
      <c r="BY57961" s="74"/>
      <c r="BZ57961" s="74"/>
      <c r="CA57961" s="74"/>
      <c r="CF57961" s="79"/>
      <c r="CL57961" s="79"/>
    </row>
    <row r="57962" spans="30:90">
      <c r="AD57962" s="73"/>
      <c r="AE57962" s="74"/>
      <c r="AF57962" s="74"/>
      <c r="BX57962" s="73"/>
      <c r="BY57962" s="74"/>
      <c r="BZ57962" s="74"/>
      <c r="CA57962" s="74"/>
      <c r="CF57962" s="79"/>
      <c r="CL57962" s="79"/>
    </row>
    <row r="57963" spans="30:90">
      <c r="AD57963" s="73"/>
      <c r="AE57963" s="74"/>
      <c r="AF57963" s="74"/>
      <c r="BX57963" s="73"/>
      <c r="BY57963" s="74"/>
      <c r="BZ57963" s="74"/>
      <c r="CA57963" s="74"/>
      <c r="CF57963" s="79"/>
      <c r="CL57963" s="79"/>
    </row>
    <row r="57964" spans="30:90">
      <c r="AD57964" s="73"/>
      <c r="AE57964" s="74"/>
      <c r="AF57964" s="74"/>
      <c r="BX57964" s="73"/>
      <c r="BY57964" s="74"/>
      <c r="BZ57964" s="74"/>
      <c r="CA57964" s="74"/>
      <c r="CF57964" s="79"/>
      <c r="CL57964" s="79"/>
    </row>
    <row r="57965" spans="30:90">
      <c r="AD57965" s="73"/>
      <c r="AE57965" s="74"/>
      <c r="AF57965" s="74"/>
      <c r="BX57965" s="73"/>
      <c r="BY57965" s="74"/>
      <c r="BZ57965" s="74"/>
      <c r="CA57965" s="74"/>
      <c r="CF57965" s="79"/>
      <c r="CL57965" s="79"/>
    </row>
    <row r="57966" spans="30:90">
      <c r="AD57966" s="73"/>
      <c r="AE57966" s="74"/>
      <c r="AF57966" s="74"/>
      <c r="BX57966" s="73"/>
      <c r="BY57966" s="74"/>
      <c r="BZ57966" s="74"/>
      <c r="CA57966" s="74"/>
      <c r="CF57966" s="79"/>
      <c r="CL57966" s="79"/>
    </row>
    <row r="57967" spans="30:90">
      <c r="AD57967" s="73"/>
      <c r="AE57967" s="74"/>
      <c r="AF57967" s="74"/>
      <c r="BX57967" s="73"/>
      <c r="BY57967" s="74"/>
      <c r="BZ57967" s="74"/>
      <c r="CA57967" s="74"/>
      <c r="CF57967" s="79"/>
      <c r="CL57967" s="79"/>
    </row>
    <row r="57968" spans="30:90">
      <c r="AD57968" s="73"/>
      <c r="AE57968" s="74"/>
      <c r="AF57968" s="74"/>
      <c r="BX57968" s="73"/>
      <c r="BY57968" s="74"/>
      <c r="BZ57968" s="74"/>
      <c r="CA57968" s="74"/>
      <c r="CF57968" s="79"/>
      <c r="CL57968" s="79"/>
    </row>
    <row r="57969" spans="30:90">
      <c r="AD57969" s="73"/>
      <c r="AE57969" s="74"/>
      <c r="AF57969" s="74"/>
      <c r="BX57969" s="73"/>
      <c r="BY57969" s="74"/>
      <c r="BZ57969" s="74"/>
      <c r="CA57969" s="74"/>
      <c r="CF57969" s="79"/>
      <c r="CL57969" s="79"/>
    </row>
    <row r="57970" spans="30:90">
      <c r="AD57970" s="73"/>
      <c r="AE57970" s="74"/>
      <c r="AF57970" s="74"/>
      <c r="BX57970" s="73"/>
      <c r="BY57970" s="74"/>
      <c r="BZ57970" s="74"/>
      <c r="CA57970" s="74"/>
      <c r="CF57970" s="79"/>
      <c r="CL57970" s="79"/>
    </row>
    <row r="57971" spans="30:90">
      <c r="AD57971" s="73"/>
      <c r="AE57971" s="74"/>
      <c r="AF57971" s="74"/>
      <c r="BX57971" s="73"/>
      <c r="BY57971" s="74"/>
      <c r="BZ57971" s="74"/>
      <c r="CA57971" s="74"/>
      <c r="CF57971" s="79"/>
      <c r="CL57971" s="79"/>
    </row>
    <row r="57972" spans="30:90">
      <c r="AD57972" s="73"/>
      <c r="AE57972" s="74"/>
      <c r="AF57972" s="74"/>
      <c r="BX57972" s="73"/>
      <c r="BY57972" s="74"/>
      <c r="BZ57972" s="74"/>
      <c r="CA57972" s="74"/>
      <c r="CF57972" s="79"/>
      <c r="CL57972" s="79"/>
    </row>
    <row r="57973" spans="30:90">
      <c r="AD57973" s="73"/>
      <c r="AE57973" s="74"/>
      <c r="AF57973" s="74"/>
      <c r="BX57973" s="73"/>
      <c r="BY57973" s="74"/>
      <c r="BZ57973" s="74"/>
      <c r="CA57973" s="74"/>
      <c r="CF57973" s="79"/>
      <c r="CL57973" s="79"/>
    </row>
    <row r="57974" spans="30:90">
      <c r="AD57974" s="73"/>
      <c r="AE57974" s="74"/>
      <c r="AF57974" s="74"/>
      <c r="BX57974" s="73"/>
      <c r="BY57974" s="74"/>
      <c r="BZ57974" s="74"/>
      <c r="CA57974" s="74"/>
      <c r="CF57974" s="79"/>
      <c r="CL57974" s="79"/>
    </row>
    <row r="57975" spans="30:90">
      <c r="AD57975" s="73"/>
      <c r="AE57975" s="74"/>
      <c r="AF57975" s="74"/>
      <c r="BX57975" s="73"/>
      <c r="BY57975" s="74"/>
      <c r="BZ57975" s="74"/>
      <c r="CA57975" s="74"/>
      <c r="CF57975" s="79"/>
      <c r="CL57975" s="79"/>
    </row>
    <row r="57976" spans="30:90">
      <c r="AD57976" s="73"/>
      <c r="AE57976" s="74"/>
      <c r="AF57976" s="74"/>
      <c r="BX57976" s="73"/>
      <c r="BY57976" s="74"/>
      <c r="BZ57976" s="74"/>
      <c r="CA57976" s="74"/>
      <c r="CF57976" s="79"/>
      <c r="CL57976" s="79"/>
    </row>
    <row r="57977" spans="30:90">
      <c r="AD57977" s="73"/>
      <c r="AE57977" s="74"/>
      <c r="AF57977" s="74"/>
      <c r="BX57977" s="73"/>
      <c r="BY57977" s="74"/>
      <c r="BZ57977" s="74"/>
      <c r="CA57977" s="74"/>
      <c r="CF57977" s="79"/>
      <c r="CL57977" s="79"/>
    </row>
    <row r="57978" spans="30:90">
      <c r="AD57978" s="73"/>
      <c r="AE57978" s="74"/>
      <c r="AF57978" s="74"/>
      <c r="BX57978" s="73"/>
      <c r="BY57978" s="74"/>
      <c r="BZ57978" s="74"/>
      <c r="CA57978" s="74"/>
      <c r="CF57978" s="79"/>
      <c r="CL57978" s="79"/>
    </row>
    <row r="57979" spans="30:90">
      <c r="AD57979" s="73"/>
      <c r="AE57979" s="74"/>
      <c r="AF57979" s="74"/>
      <c r="BX57979" s="73"/>
      <c r="BY57979" s="74"/>
      <c r="BZ57979" s="74"/>
      <c r="CA57979" s="74"/>
      <c r="CF57979" s="79"/>
      <c r="CL57979" s="79"/>
    </row>
    <row r="57980" spans="30:90">
      <c r="AD57980" s="73"/>
      <c r="AE57980" s="74"/>
      <c r="AF57980" s="74"/>
      <c r="BX57980" s="73"/>
      <c r="BY57980" s="74"/>
      <c r="BZ57980" s="74"/>
      <c r="CA57980" s="74"/>
      <c r="CF57980" s="79"/>
      <c r="CL57980" s="79"/>
    </row>
    <row r="57981" spans="30:90">
      <c r="AD57981" s="73"/>
      <c r="AE57981" s="74"/>
      <c r="AF57981" s="74"/>
      <c r="BX57981" s="73"/>
      <c r="BY57981" s="74"/>
      <c r="BZ57981" s="74"/>
      <c r="CA57981" s="74"/>
      <c r="CF57981" s="79"/>
      <c r="CL57981" s="79"/>
    </row>
    <row r="57982" spans="30:90">
      <c r="AD57982" s="73"/>
      <c r="AE57982" s="74"/>
      <c r="AF57982" s="74"/>
      <c r="BX57982" s="73"/>
      <c r="BY57982" s="74"/>
      <c r="BZ57982" s="74"/>
      <c r="CA57982" s="74"/>
      <c r="CF57982" s="79"/>
      <c r="CL57982" s="79"/>
    </row>
    <row r="57983" spans="30:90">
      <c r="AD57983" s="73"/>
      <c r="AE57983" s="74"/>
      <c r="AF57983" s="74"/>
      <c r="BX57983" s="73"/>
      <c r="BY57983" s="74"/>
      <c r="BZ57983" s="74"/>
      <c r="CA57983" s="74"/>
      <c r="CF57983" s="79"/>
      <c r="CL57983" s="79"/>
    </row>
    <row r="57984" spans="30:90">
      <c r="AD57984" s="73"/>
      <c r="AE57984" s="74"/>
      <c r="AF57984" s="74"/>
      <c r="BX57984" s="73"/>
      <c r="BY57984" s="74"/>
      <c r="BZ57984" s="74"/>
      <c r="CA57984" s="74"/>
      <c r="CF57984" s="79"/>
      <c r="CL57984" s="79"/>
    </row>
    <row r="57985" spans="30:90">
      <c r="AD57985" s="73"/>
      <c r="AE57985" s="74"/>
      <c r="AF57985" s="74"/>
      <c r="BX57985" s="73"/>
      <c r="BY57985" s="74"/>
      <c r="BZ57985" s="74"/>
      <c r="CA57985" s="74"/>
      <c r="CF57985" s="79"/>
      <c r="CL57985" s="79"/>
    </row>
    <row r="57986" spans="30:90">
      <c r="AD57986" s="73"/>
      <c r="AE57986" s="74"/>
      <c r="AF57986" s="74"/>
      <c r="BX57986" s="73"/>
      <c r="BY57986" s="74"/>
      <c r="BZ57986" s="74"/>
      <c r="CA57986" s="74"/>
      <c r="CF57986" s="79"/>
      <c r="CL57986" s="79"/>
    </row>
    <row r="57987" spans="30:90">
      <c r="AD57987" s="73"/>
      <c r="AE57987" s="74"/>
      <c r="AF57987" s="74"/>
      <c r="BX57987" s="73"/>
      <c r="BY57987" s="74"/>
      <c r="BZ57987" s="74"/>
      <c r="CA57987" s="74"/>
      <c r="CF57987" s="79"/>
      <c r="CL57987" s="79"/>
    </row>
    <row r="57988" spans="30:90">
      <c r="AD57988" s="73"/>
      <c r="AE57988" s="74"/>
      <c r="AF57988" s="74"/>
      <c r="BX57988" s="73"/>
      <c r="BY57988" s="74"/>
      <c r="BZ57988" s="74"/>
      <c r="CA57988" s="74"/>
      <c r="CF57988" s="79"/>
      <c r="CL57988" s="79"/>
    </row>
    <row r="57989" spans="30:90">
      <c r="AD57989" s="73"/>
      <c r="AE57989" s="74"/>
      <c r="AF57989" s="74"/>
      <c r="BX57989" s="73"/>
      <c r="BY57989" s="74"/>
      <c r="BZ57989" s="74"/>
      <c r="CA57989" s="74"/>
      <c r="CF57989" s="79"/>
      <c r="CL57989" s="79"/>
    </row>
    <row r="57990" spans="30:90">
      <c r="AD57990" s="73"/>
      <c r="AE57990" s="74"/>
      <c r="AF57990" s="74"/>
      <c r="BX57990" s="73"/>
      <c r="BY57990" s="74"/>
      <c r="BZ57990" s="74"/>
      <c r="CA57990" s="74"/>
      <c r="CF57990" s="79"/>
      <c r="CL57990" s="79"/>
    </row>
    <row r="57991" spans="30:90">
      <c r="AD57991" s="73"/>
      <c r="AE57991" s="74"/>
      <c r="AF57991" s="74"/>
      <c r="BX57991" s="73"/>
      <c r="BY57991" s="74"/>
      <c r="BZ57991" s="74"/>
      <c r="CA57991" s="74"/>
      <c r="CF57991" s="79"/>
      <c r="CL57991" s="79"/>
    </row>
    <row r="57992" spans="30:90">
      <c r="AD57992" s="73"/>
      <c r="AE57992" s="74"/>
      <c r="AF57992" s="74"/>
      <c r="BX57992" s="73"/>
      <c r="BY57992" s="74"/>
      <c r="BZ57992" s="74"/>
      <c r="CA57992" s="74"/>
      <c r="CF57992" s="79"/>
      <c r="CL57992" s="79"/>
    </row>
    <row r="57993" spans="30:90">
      <c r="AD57993" s="73"/>
      <c r="AE57993" s="74"/>
      <c r="AF57993" s="74"/>
      <c r="BX57993" s="73"/>
      <c r="BY57993" s="74"/>
      <c r="BZ57993" s="74"/>
      <c r="CA57993" s="74"/>
      <c r="CF57993" s="79"/>
      <c r="CL57993" s="79"/>
    </row>
    <row r="57994" spans="30:90">
      <c r="AD57994" s="73"/>
      <c r="AE57994" s="74"/>
      <c r="AF57994" s="74"/>
      <c r="BX57994" s="73"/>
      <c r="BY57994" s="74"/>
      <c r="BZ57994" s="74"/>
      <c r="CA57994" s="74"/>
      <c r="CF57994" s="79"/>
      <c r="CL57994" s="79"/>
    </row>
    <row r="57995" spans="30:90">
      <c r="AD57995" s="73"/>
      <c r="AE57995" s="74"/>
      <c r="AF57995" s="74"/>
      <c r="BX57995" s="73"/>
      <c r="BY57995" s="74"/>
      <c r="BZ57995" s="74"/>
      <c r="CA57995" s="74"/>
      <c r="CF57995" s="79"/>
      <c r="CL57995" s="79"/>
    </row>
    <row r="57996" spans="30:90">
      <c r="AD57996" s="73"/>
      <c r="AE57996" s="74"/>
      <c r="AF57996" s="74"/>
      <c r="BX57996" s="73"/>
      <c r="BY57996" s="74"/>
      <c r="BZ57996" s="74"/>
      <c r="CA57996" s="74"/>
      <c r="CF57996" s="79"/>
      <c r="CL57996" s="79"/>
    </row>
    <row r="57997" spans="30:90">
      <c r="AD57997" s="73"/>
      <c r="AE57997" s="74"/>
      <c r="AF57997" s="74"/>
      <c r="BX57997" s="73"/>
      <c r="BY57997" s="74"/>
      <c r="BZ57997" s="74"/>
      <c r="CA57997" s="74"/>
      <c r="CF57997" s="79"/>
      <c r="CL57997" s="79"/>
    </row>
    <row r="57998" spans="30:90">
      <c r="AD57998" s="73"/>
      <c r="AE57998" s="74"/>
      <c r="AF57998" s="74"/>
      <c r="BX57998" s="73"/>
      <c r="BY57998" s="74"/>
      <c r="BZ57998" s="74"/>
      <c r="CA57998" s="74"/>
      <c r="CF57998" s="79"/>
      <c r="CL57998" s="79"/>
    </row>
    <row r="57999" spans="30:90">
      <c r="AD57999" s="73"/>
      <c r="AE57999" s="74"/>
      <c r="AF57999" s="74"/>
      <c r="BX57999" s="73"/>
      <c r="BY57999" s="74"/>
      <c r="BZ57999" s="74"/>
      <c r="CA57999" s="74"/>
      <c r="CF57999" s="79"/>
      <c r="CL57999" s="79"/>
    </row>
    <row r="58000" spans="30:90">
      <c r="AD58000" s="73"/>
      <c r="AE58000" s="74"/>
      <c r="AF58000" s="74"/>
      <c r="BX58000" s="73"/>
      <c r="BY58000" s="74"/>
      <c r="BZ58000" s="74"/>
      <c r="CA58000" s="74"/>
      <c r="CF58000" s="79"/>
      <c r="CL58000" s="79"/>
    </row>
    <row r="58001" spans="30:90">
      <c r="AD58001" s="73"/>
      <c r="AE58001" s="74"/>
      <c r="AF58001" s="74"/>
      <c r="BX58001" s="73"/>
      <c r="BY58001" s="74"/>
      <c r="BZ58001" s="74"/>
      <c r="CA58001" s="74"/>
      <c r="CF58001" s="79"/>
      <c r="CL58001" s="79"/>
    </row>
    <row r="58002" spans="30:90">
      <c r="AD58002" s="73"/>
      <c r="AE58002" s="74"/>
      <c r="AF58002" s="74"/>
      <c r="BX58002" s="73"/>
      <c r="BY58002" s="74"/>
      <c r="BZ58002" s="74"/>
      <c r="CA58002" s="74"/>
      <c r="CF58002" s="79"/>
      <c r="CL58002" s="79"/>
    </row>
    <row r="58003" spans="30:90">
      <c r="AD58003" s="73"/>
      <c r="AE58003" s="74"/>
      <c r="AF58003" s="74"/>
      <c r="BX58003" s="73"/>
      <c r="BY58003" s="74"/>
      <c r="BZ58003" s="74"/>
      <c r="CA58003" s="74"/>
      <c r="CF58003" s="79"/>
      <c r="CL58003" s="79"/>
    </row>
    <row r="58004" spans="30:90">
      <c r="AD58004" s="73"/>
      <c r="AE58004" s="74"/>
      <c r="AF58004" s="74"/>
      <c r="BX58004" s="73"/>
      <c r="BY58004" s="74"/>
      <c r="BZ58004" s="74"/>
      <c r="CA58004" s="74"/>
      <c r="CF58004" s="79"/>
      <c r="CL58004" s="79"/>
    </row>
    <row r="58005" spans="30:90">
      <c r="AD58005" s="73"/>
      <c r="AE58005" s="74"/>
      <c r="AF58005" s="74"/>
      <c r="BX58005" s="73"/>
      <c r="BY58005" s="74"/>
      <c r="BZ58005" s="74"/>
      <c r="CA58005" s="74"/>
      <c r="CF58005" s="79"/>
      <c r="CL58005" s="79"/>
    </row>
    <row r="58006" spans="30:90">
      <c r="AD58006" s="73"/>
      <c r="AE58006" s="74"/>
      <c r="AF58006" s="74"/>
      <c r="BX58006" s="73"/>
      <c r="BY58006" s="74"/>
      <c r="BZ58006" s="74"/>
      <c r="CA58006" s="74"/>
      <c r="CF58006" s="79"/>
      <c r="CL58006" s="79"/>
    </row>
    <row r="58007" spans="30:90">
      <c r="AD58007" s="73"/>
      <c r="AE58007" s="74"/>
      <c r="AF58007" s="74"/>
      <c r="BX58007" s="73"/>
      <c r="BY58007" s="74"/>
      <c r="BZ58007" s="74"/>
      <c r="CA58007" s="74"/>
      <c r="CF58007" s="79"/>
      <c r="CL58007" s="79"/>
    </row>
    <row r="58008" spans="30:90">
      <c r="AD58008" s="73"/>
      <c r="AE58008" s="74"/>
      <c r="AF58008" s="74"/>
      <c r="BX58008" s="73"/>
      <c r="BY58008" s="74"/>
      <c r="BZ58008" s="74"/>
      <c r="CA58008" s="74"/>
      <c r="CF58008" s="79"/>
      <c r="CL58008" s="79"/>
    </row>
    <row r="58009" spans="30:90">
      <c r="AD58009" s="73"/>
      <c r="AE58009" s="74"/>
      <c r="AF58009" s="74"/>
      <c r="BX58009" s="73"/>
      <c r="BY58009" s="74"/>
      <c r="BZ58009" s="74"/>
      <c r="CA58009" s="74"/>
      <c r="CF58009" s="79"/>
      <c r="CL58009" s="79"/>
    </row>
    <row r="58010" spans="30:90">
      <c r="AD58010" s="73"/>
      <c r="AE58010" s="74"/>
      <c r="AF58010" s="74"/>
      <c r="BX58010" s="73"/>
      <c r="BY58010" s="74"/>
      <c r="BZ58010" s="74"/>
      <c r="CA58010" s="74"/>
      <c r="CF58010" s="79"/>
      <c r="CL58010" s="79"/>
    </row>
    <row r="58011" spans="30:90">
      <c r="AD58011" s="73"/>
      <c r="AE58011" s="74"/>
      <c r="AF58011" s="74"/>
      <c r="BX58011" s="73"/>
      <c r="BY58011" s="74"/>
      <c r="BZ58011" s="74"/>
      <c r="CA58011" s="74"/>
      <c r="CF58011" s="79"/>
      <c r="CL58011" s="79"/>
    </row>
    <row r="58012" spans="30:90">
      <c r="AD58012" s="73"/>
      <c r="AE58012" s="74"/>
      <c r="AF58012" s="74"/>
      <c r="BX58012" s="73"/>
      <c r="BY58012" s="74"/>
      <c r="BZ58012" s="74"/>
      <c r="CA58012" s="74"/>
      <c r="CF58012" s="79"/>
      <c r="CL58012" s="79"/>
    </row>
    <row r="58013" spans="30:90">
      <c r="AD58013" s="73"/>
      <c r="AE58013" s="74"/>
      <c r="AF58013" s="74"/>
      <c r="BX58013" s="73"/>
      <c r="BY58013" s="74"/>
      <c r="BZ58013" s="74"/>
      <c r="CA58013" s="74"/>
      <c r="CF58013" s="79"/>
      <c r="CL58013" s="79"/>
    </row>
    <row r="58014" spans="30:90">
      <c r="AD58014" s="73"/>
      <c r="AE58014" s="74"/>
      <c r="AF58014" s="74"/>
      <c r="BX58014" s="73"/>
      <c r="BY58014" s="74"/>
      <c r="BZ58014" s="74"/>
      <c r="CA58014" s="74"/>
      <c r="CF58014" s="79"/>
      <c r="CL58014" s="79"/>
    </row>
    <row r="58015" spans="30:90">
      <c r="AD58015" s="73"/>
      <c r="AE58015" s="74"/>
      <c r="AF58015" s="74"/>
      <c r="BX58015" s="73"/>
      <c r="BY58015" s="74"/>
      <c r="BZ58015" s="74"/>
      <c r="CA58015" s="74"/>
      <c r="CF58015" s="79"/>
      <c r="CL58015" s="79"/>
    </row>
    <row r="58016" spans="30:90">
      <c r="AD58016" s="73"/>
      <c r="AE58016" s="74"/>
      <c r="AF58016" s="74"/>
      <c r="BX58016" s="73"/>
      <c r="BY58016" s="74"/>
      <c r="BZ58016" s="74"/>
      <c r="CA58016" s="74"/>
      <c r="CF58016" s="79"/>
      <c r="CL58016" s="79"/>
    </row>
    <row r="58017" spans="30:90">
      <c r="AD58017" s="73"/>
      <c r="AE58017" s="74"/>
      <c r="AF58017" s="74"/>
      <c r="BX58017" s="73"/>
      <c r="BY58017" s="74"/>
      <c r="BZ58017" s="74"/>
      <c r="CA58017" s="74"/>
      <c r="CF58017" s="79"/>
      <c r="CL58017" s="79"/>
    </row>
    <row r="58018" spans="30:90">
      <c r="AD58018" s="73"/>
      <c r="AE58018" s="74"/>
      <c r="AF58018" s="74"/>
      <c r="BX58018" s="73"/>
      <c r="BY58018" s="74"/>
      <c r="BZ58018" s="74"/>
      <c r="CA58018" s="74"/>
      <c r="CF58018" s="79"/>
      <c r="CL58018" s="79"/>
    </row>
    <row r="58019" spans="30:90">
      <c r="AD58019" s="73"/>
      <c r="AE58019" s="74"/>
      <c r="AF58019" s="74"/>
      <c r="BX58019" s="73"/>
      <c r="BY58019" s="74"/>
      <c r="BZ58019" s="74"/>
      <c r="CA58019" s="74"/>
      <c r="CF58019" s="79"/>
      <c r="CL58019" s="79"/>
    </row>
    <row r="58020" spans="30:90">
      <c r="AD58020" s="73"/>
      <c r="AE58020" s="74"/>
      <c r="AF58020" s="74"/>
      <c r="BX58020" s="73"/>
      <c r="BY58020" s="74"/>
      <c r="BZ58020" s="74"/>
      <c r="CA58020" s="74"/>
      <c r="CF58020" s="79"/>
      <c r="CL58020" s="79"/>
    </row>
    <row r="58021" spans="30:90">
      <c r="AD58021" s="73"/>
      <c r="AE58021" s="74"/>
      <c r="AF58021" s="74"/>
      <c r="BX58021" s="73"/>
      <c r="BY58021" s="74"/>
      <c r="BZ58021" s="74"/>
      <c r="CA58021" s="74"/>
      <c r="CF58021" s="79"/>
      <c r="CL58021" s="79"/>
    </row>
    <row r="58022" spans="30:90">
      <c r="AD58022" s="73"/>
      <c r="AE58022" s="74"/>
      <c r="AF58022" s="74"/>
      <c r="BX58022" s="73"/>
      <c r="BY58022" s="74"/>
      <c r="BZ58022" s="74"/>
      <c r="CA58022" s="74"/>
      <c r="CF58022" s="79"/>
      <c r="CL58022" s="79"/>
    </row>
    <row r="58023" spans="30:90">
      <c r="AD58023" s="73"/>
      <c r="AE58023" s="74"/>
      <c r="AF58023" s="74"/>
      <c r="BX58023" s="73"/>
      <c r="BY58023" s="74"/>
      <c r="BZ58023" s="74"/>
      <c r="CA58023" s="74"/>
      <c r="CF58023" s="79"/>
      <c r="CL58023" s="79"/>
    </row>
    <row r="58024" spans="30:90">
      <c r="AD58024" s="73"/>
      <c r="AE58024" s="74"/>
      <c r="AF58024" s="74"/>
      <c r="BX58024" s="73"/>
      <c r="BY58024" s="74"/>
      <c r="BZ58024" s="74"/>
      <c r="CA58024" s="74"/>
      <c r="CF58024" s="79"/>
      <c r="CL58024" s="79"/>
    </row>
    <row r="58025" spans="30:90">
      <c r="AD58025" s="73"/>
      <c r="AE58025" s="74"/>
      <c r="AF58025" s="74"/>
      <c r="BX58025" s="73"/>
      <c r="BY58025" s="74"/>
      <c r="BZ58025" s="74"/>
      <c r="CA58025" s="74"/>
      <c r="CF58025" s="79"/>
      <c r="CL58025" s="79"/>
    </row>
    <row r="58026" spans="30:90">
      <c r="AD58026" s="73"/>
      <c r="AE58026" s="74"/>
      <c r="AF58026" s="74"/>
      <c r="BX58026" s="73"/>
      <c r="BY58026" s="74"/>
      <c r="BZ58026" s="74"/>
      <c r="CA58026" s="74"/>
      <c r="CF58026" s="79"/>
      <c r="CL58026" s="79"/>
    </row>
    <row r="58027" spans="30:90">
      <c r="AD58027" s="73"/>
      <c r="AE58027" s="74"/>
      <c r="AF58027" s="74"/>
      <c r="BX58027" s="73"/>
      <c r="BY58027" s="74"/>
      <c r="BZ58027" s="74"/>
      <c r="CA58027" s="74"/>
      <c r="CF58027" s="79"/>
      <c r="CL58027" s="79"/>
    </row>
    <row r="58028" spans="30:90">
      <c r="AD58028" s="73"/>
      <c r="AE58028" s="74"/>
      <c r="AF58028" s="74"/>
      <c r="BX58028" s="73"/>
      <c r="BY58028" s="74"/>
      <c r="BZ58028" s="74"/>
      <c r="CA58028" s="74"/>
      <c r="CF58028" s="79"/>
      <c r="CL58028" s="79"/>
    </row>
    <row r="58029" spans="30:90">
      <c r="AD58029" s="73"/>
      <c r="AE58029" s="74"/>
      <c r="AF58029" s="74"/>
      <c r="BX58029" s="73"/>
      <c r="BY58029" s="74"/>
      <c r="BZ58029" s="74"/>
      <c r="CA58029" s="74"/>
      <c r="CF58029" s="79"/>
      <c r="CL58029" s="79"/>
    </row>
    <row r="58030" spans="30:90">
      <c r="AD58030" s="73"/>
      <c r="AE58030" s="74"/>
      <c r="AF58030" s="74"/>
      <c r="BX58030" s="73"/>
      <c r="BY58030" s="74"/>
      <c r="BZ58030" s="74"/>
      <c r="CA58030" s="74"/>
      <c r="CF58030" s="79"/>
      <c r="CL58030" s="79"/>
    </row>
    <row r="58031" spans="30:90">
      <c r="AD58031" s="73"/>
      <c r="AE58031" s="74"/>
      <c r="AF58031" s="74"/>
      <c r="BX58031" s="73"/>
      <c r="BY58031" s="74"/>
      <c r="BZ58031" s="74"/>
      <c r="CA58031" s="74"/>
      <c r="CF58031" s="79"/>
      <c r="CL58031" s="79"/>
    </row>
    <row r="58032" spans="30:90">
      <c r="AD58032" s="73"/>
      <c r="AE58032" s="74"/>
      <c r="AF58032" s="74"/>
      <c r="BX58032" s="73"/>
      <c r="BY58032" s="74"/>
      <c r="BZ58032" s="74"/>
      <c r="CA58032" s="74"/>
      <c r="CF58032" s="79"/>
      <c r="CL58032" s="79"/>
    </row>
    <row r="58033" spans="30:90">
      <c r="AD58033" s="73"/>
      <c r="AE58033" s="74"/>
      <c r="AF58033" s="74"/>
      <c r="BX58033" s="73"/>
      <c r="BY58033" s="74"/>
      <c r="BZ58033" s="74"/>
      <c r="CA58033" s="74"/>
      <c r="CF58033" s="79"/>
      <c r="CL58033" s="79"/>
    </row>
    <row r="58034" spans="30:90">
      <c r="AD58034" s="73"/>
      <c r="AE58034" s="74"/>
      <c r="AF58034" s="74"/>
      <c r="BX58034" s="73"/>
      <c r="BY58034" s="74"/>
      <c r="BZ58034" s="74"/>
      <c r="CA58034" s="74"/>
      <c r="CF58034" s="79"/>
      <c r="CL58034" s="79"/>
    </row>
    <row r="58035" spans="30:90">
      <c r="AD58035" s="73"/>
      <c r="AE58035" s="74"/>
      <c r="AF58035" s="74"/>
      <c r="BX58035" s="73"/>
      <c r="BY58035" s="74"/>
      <c r="BZ58035" s="74"/>
      <c r="CA58035" s="74"/>
      <c r="CF58035" s="79"/>
      <c r="CL58035" s="79"/>
    </row>
    <row r="58036" spans="30:90">
      <c r="AD58036" s="73"/>
      <c r="AE58036" s="74"/>
      <c r="AF58036" s="74"/>
      <c r="BX58036" s="73"/>
      <c r="BY58036" s="74"/>
      <c r="BZ58036" s="74"/>
      <c r="CA58036" s="74"/>
      <c r="CF58036" s="79"/>
      <c r="CL58036" s="79"/>
    </row>
    <row r="58037" spans="30:90">
      <c r="AD58037" s="73"/>
      <c r="AE58037" s="74"/>
      <c r="AF58037" s="74"/>
      <c r="BX58037" s="73"/>
      <c r="BY58037" s="74"/>
      <c r="BZ58037" s="74"/>
      <c r="CA58037" s="74"/>
      <c r="CF58037" s="79"/>
      <c r="CL58037" s="79"/>
    </row>
    <row r="58038" spans="30:90">
      <c r="AD58038" s="73"/>
      <c r="AE58038" s="74"/>
      <c r="AF58038" s="74"/>
      <c r="BX58038" s="73"/>
      <c r="BY58038" s="74"/>
      <c r="BZ58038" s="74"/>
      <c r="CA58038" s="74"/>
      <c r="CF58038" s="79"/>
      <c r="CL58038" s="79"/>
    </row>
    <row r="58039" spans="30:90">
      <c r="AD58039" s="73"/>
      <c r="AE58039" s="74"/>
      <c r="AF58039" s="74"/>
      <c r="BX58039" s="73"/>
      <c r="BY58039" s="74"/>
      <c r="BZ58039" s="74"/>
      <c r="CA58039" s="74"/>
      <c r="CF58039" s="79"/>
      <c r="CL58039" s="79"/>
    </row>
    <row r="58040" spans="30:90">
      <c r="AD58040" s="73"/>
      <c r="AE58040" s="74"/>
      <c r="AF58040" s="74"/>
      <c r="BX58040" s="73"/>
      <c r="BY58040" s="74"/>
      <c r="BZ58040" s="74"/>
      <c r="CA58040" s="74"/>
      <c r="CF58040" s="79"/>
      <c r="CL58040" s="79"/>
    </row>
    <row r="58041" spans="30:90">
      <c r="AD58041" s="73"/>
      <c r="AE58041" s="74"/>
      <c r="AF58041" s="74"/>
      <c r="BX58041" s="73"/>
      <c r="BY58041" s="74"/>
      <c r="BZ58041" s="74"/>
      <c r="CA58041" s="74"/>
      <c r="CF58041" s="79"/>
      <c r="CL58041" s="79"/>
    </row>
    <row r="58042" spans="30:90">
      <c r="AD58042" s="73"/>
      <c r="AE58042" s="74"/>
      <c r="AF58042" s="74"/>
      <c r="BX58042" s="73"/>
      <c r="BY58042" s="74"/>
      <c r="BZ58042" s="74"/>
      <c r="CA58042" s="74"/>
      <c r="CF58042" s="79"/>
      <c r="CL58042" s="79"/>
    </row>
    <row r="58043" spans="30:90">
      <c r="AD58043" s="73"/>
      <c r="AE58043" s="74"/>
      <c r="AF58043" s="74"/>
      <c r="BX58043" s="73"/>
      <c r="BY58043" s="74"/>
      <c r="BZ58043" s="74"/>
      <c r="CA58043" s="74"/>
      <c r="CF58043" s="79"/>
      <c r="CL58043" s="79"/>
    </row>
    <row r="58044" spans="30:90">
      <c r="AD58044" s="73"/>
      <c r="AE58044" s="74"/>
      <c r="AF58044" s="74"/>
      <c r="BX58044" s="73"/>
      <c r="BY58044" s="74"/>
      <c r="BZ58044" s="74"/>
      <c r="CA58044" s="74"/>
      <c r="CF58044" s="79"/>
      <c r="CL58044" s="79"/>
    </row>
    <row r="58045" spans="30:90">
      <c r="AD58045" s="73"/>
      <c r="AE58045" s="74"/>
      <c r="AF58045" s="74"/>
      <c r="BX58045" s="73"/>
      <c r="BY58045" s="74"/>
      <c r="BZ58045" s="74"/>
      <c r="CA58045" s="74"/>
      <c r="CF58045" s="79"/>
      <c r="CL58045" s="79"/>
    </row>
    <row r="58046" spans="30:90">
      <c r="AD58046" s="73"/>
      <c r="AE58046" s="74"/>
      <c r="AF58046" s="74"/>
      <c r="BX58046" s="73"/>
      <c r="BY58046" s="74"/>
      <c r="BZ58046" s="74"/>
      <c r="CA58046" s="74"/>
      <c r="CF58046" s="79"/>
      <c r="CL58046" s="79"/>
    </row>
    <row r="58047" spans="30:90">
      <c r="AD58047" s="73"/>
      <c r="AE58047" s="74"/>
      <c r="AF58047" s="74"/>
      <c r="BX58047" s="73"/>
      <c r="BY58047" s="74"/>
      <c r="BZ58047" s="74"/>
      <c r="CA58047" s="74"/>
      <c r="CF58047" s="79"/>
      <c r="CL58047" s="79"/>
    </row>
    <row r="58048" spans="30:90">
      <c r="AD58048" s="73"/>
      <c r="AE58048" s="74"/>
      <c r="AF58048" s="74"/>
      <c r="BX58048" s="73"/>
      <c r="BY58048" s="74"/>
      <c r="BZ58048" s="74"/>
      <c r="CA58048" s="74"/>
      <c r="CF58048" s="79"/>
      <c r="CL58048" s="79"/>
    </row>
    <row r="58049" spans="30:90">
      <c r="AD58049" s="73"/>
      <c r="AE58049" s="74"/>
      <c r="AF58049" s="74"/>
      <c r="BX58049" s="73"/>
      <c r="BY58049" s="74"/>
      <c r="BZ58049" s="74"/>
      <c r="CA58049" s="74"/>
      <c r="CF58049" s="79"/>
      <c r="CL58049" s="79"/>
    </row>
    <row r="58050" spans="30:90">
      <c r="AD58050" s="73"/>
      <c r="AE58050" s="74"/>
      <c r="AF58050" s="74"/>
      <c r="BX58050" s="73"/>
      <c r="BY58050" s="74"/>
      <c r="BZ58050" s="74"/>
      <c r="CA58050" s="74"/>
      <c r="CF58050" s="79"/>
      <c r="CL58050" s="79"/>
    </row>
    <row r="58051" spans="30:90">
      <c r="AD58051" s="73"/>
      <c r="AE58051" s="74"/>
      <c r="AF58051" s="74"/>
      <c r="BX58051" s="73"/>
      <c r="BY58051" s="74"/>
      <c r="BZ58051" s="74"/>
      <c r="CA58051" s="74"/>
      <c r="CF58051" s="79"/>
      <c r="CL58051" s="79"/>
    </row>
    <row r="58052" spans="30:90">
      <c r="AD58052" s="73"/>
      <c r="AE58052" s="74"/>
      <c r="AF58052" s="74"/>
      <c r="BX58052" s="73"/>
      <c r="BY58052" s="74"/>
      <c r="BZ58052" s="74"/>
      <c r="CA58052" s="74"/>
      <c r="CF58052" s="79"/>
      <c r="CL58052" s="79"/>
    </row>
    <row r="58053" spans="30:90">
      <c r="AD58053" s="73"/>
      <c r="AE58053" s="74"/>
      <c r="AF58053" s="74"/>
      <c r="BX58053" s="73"/>
      <c r="BY58053" s="74"/>
      <c r="BZ58053" s="74"/>
      <c r="CA58053" s="74"/>
      <c r="CF58053" s="79"/>
      <c r="CL58053" s="79"/>
    </row>
    <row r="58054" spans="30:90">
      <c r="AD58054" s="73"/>
      <c r="AE58054" s="74"/>
      <c r="AF58054" s="74"/>
      <c r="BX58054" s="73"/>
      <c r="BY58054" s="74"/>
      <c r="BZ58054" s="74"/>
      <c r="CA58054" s="74"/>
      <c r="CF58054" s="79"/>
      <c r="CL58054" s="79"/>
    </row>
    <row r="58055" spans="30:90">
      <c r="AD58055" s="73"/>
      <c r="AE58055" s="74"/>
      <c r="AF58055" s="74"/>
      <c r="BX58055" s="73"/>
      <c r="BY58055" s="74"/>
      <c r="BZ58055" s="74"/>
      <c r="CA58055" s="74"/>
      <c r="CF58055" s="79"/>
      <c r="CL58055" s="79"/>
    </row>
    <row r="58056" spans="30:90">
      <c r="AD58056" s="73"/>
      <c r="AE58056" s="74"/>
      <c r="AF58056" s="74"/>
      <c r="BX58056" s="73"/>
      <c r="BY58056" s="74"/>
      <c r="BZ58056" s="74"/>
      <c r="CA58056" s="74"/>
      <c r="CF58056" s="79"/>
      <c r="CL58056" s="79"/>
    </row>
    <row r="58057" spans="30:90">
      <c r="AD58057" s="73"/>
      <c r="AE58057" s="74"/>
      <c r="AF58057" s="74"/>
      <c r="BX58057" s="73"/>
      <c r="BY58057" s="74"/>
      <c r="BZ58057" s="74"/>
      <c r="CA58057" s="74"/>
      <c r="CF58057" s="79"/>
      <c r="CL58057" s="79"/>
    </row>
    <row r="58058" spans="30:90">
      <c r="AD58058" s="73"/>
      <c r="AE58058" s="74"/>
      <c r="AF58058" s="74"/>
      <c r="BX58058" s="73"/>
      <c r="BY58058" s="74"/>
      <c r="BZ58058" s="74"/>
      <c r="CA58058" s="74"/>
      <c r="CF58058" s="79"/>
      <c r="CL58058" s="79"/>
    </row>
    <row r="58059" spans="30:90">
      <c r="AD58059" s="73"/>
      <c r="AE58059" s="74"/>
      <c r="AF58059" s="74"/>
      <c r="BX58059" s="73"/>
      <c r="BY58059" s="74"/>
      <c r="BZ58059" s="74"/>
      <c r="CA58059" s="74"/>
      <c r="CF58059" s="79"/>
      <c r="CL58059" s="79"/>
    </row>
    <row r="58060" spans="30:90">
      <c r="AD58060" s="73"/>
      <c r="AE58060" s="74"/>
      <c r="AF58060" s="74"/>
      <c r="BX58060" s="73"/>
      <c r="BY58060" s="74"/>
      <c r="BZ58060" s="74"/>
      <c r="CA58060" s="74"/>
      <c r="CF58060" s="79"/>
      <c r="CL58060" s="79"/>
    </row>
    <row r="58061" spans="30:90">
      <c r="AD58061" s="73"/>
      <c r="AE58061" s="74"/>
      <c r="AF58061" s="74"/>
      <c r="BX58061" s="73"/>
      <c r="BY58061" s="74"/>
      <c r="BZ58061" s="74"/>
      <c r="CA58061" s="74"/>
      <c r="CF58061" s="79"/>
      <c r="CL58061" s="79"/>
    </row>
    <row r="58062" spans="30:90">
      <c r="AD58062" s="73"/>
      <c r="AE58062" s="74"/>
      <c r="AF58062" s="74"/>
      <c r="BX58062" s="73"/>
      <c r="BY58062" s="74"/>
      <c r="BZ58062" s="74"/>
      <c r="CA58062" s="74"/>
      <c r="CF58062" s="79"/>
      <c r="CL58062" s="79"/>
    </row>
    <row r="58063" spans="30:90">
      <c r="AD58063" s="73"/>
      <c r="AE58063" s="74"/>
      <c r="AF58063" s="74"/>
      <c r="BX58063" s="73"/>
      <c r="BY58063" s="74"/>
      <c r="BZ58063" s="74"/>
      <c r="CA58063" s="74"/>
      <c r="CF58063" s="79"/>
      <c r="CL58063" s="79"/>
    </row>
    <row r="58064" spans="30:90">
      <c r="AD58064" s="73"/>
      <c r="AE58064" s="74"/>
      <c r="AF58064" s="74"/>
      <c r="BX58064" s="73"/>
      <c r="BY58064" s="74"/>
      <c r="BZ58064" s="74"/>
      <c r="CA58064" s="74"/>
      <c r="CF58064" s="79"/>
      <c r="CL58064" s="79"/>
    </row>
    <row r="58065" spans="30:90">
      <c r="AD58065" s="73"/>
      <c r="AE58065" s="74"/>
      <c r="AF58065" s="74"/>
      <c r="BX58065" s="73"/>
      <c r="BY58065" s="74"/>
      <c r="BZ58065" s="74"/>
      <c r="CA58065" s="74"/>
      <c r="CF58065" s="79"/>
      <c r="CL58065" s="79"/>
    </row>
    <row r="58066" spans="30:90">
      <c r="AD58066" s="73"/>
      <c r="AE58066" s="74"/>
      <c r="AF58066" s="74"/>
      <c r="BX58066" s="73"/>
      <c r="BY58066" s="74"/>
      <c r="BZ58066" s="74"/>
      <c r="CA58066" s="74"/>
      <c r="CF58066" s="79"/>
      <c r="CL58066" s="79"/>
    </row>
    <row r="58067" spans="30:90">
      <c r="AD58067" s="73"/>
      <c r="AE58067" s="74"/>
      <c r="AF58067" s="74"/>
      <c r="BX58067" s="73"/>
      <c r="BY58067" s="74"/>
      <c r="BZ58067" s="74"/>
      <c r="CA58067" s="74"/>
      <c r="CF58067" s="79"/>
      <c r="CL58067" s="79"/>
    </row>
    <row r="58068" spans="30:90">
      <c r="AD58068" s="73"/>
      <c r="AE58068" s="74"/>
      <c r="AF58068" s="74"/>
      <c r="BX58068" s="73"/>
      <c r="BY58068" s="74"/>
      <c r="BZ58068" s="74"/>
      <c r="CA58068" s="74"/>
      <c r="CF58068" s="79"/>
      <c r="CL58068" s="79"/>
    </row>
    <row r="58069" spans="30:90">
      <c r="AD58069" s="73"/>
      <c r="AE58069" s="74"/>
      <c r="AF58069" s="74"/>
      <c r="BX58069" s="73"/>
      <c r="BY58069" s="74"/>
      <c r="BZ58069" s="74"/>
      <c r="CA58069" s="74"/>
      <c r="CF58069" s="79"/>
      <c r="CL58069" s="79"/>
    </row>
    <row r="58070" spans="30:90">
      <c r="AD58070" s="73"/>
      <c r="AE58070" s="74"/>
      <c r="AF58070" s="74"/>
      <c r="BX58070" s="73"/>
      <c r="BY58070" s="74"/>
      <c r="BZ58070" s="74"/>
      <c r="CA58070" s="74"/>
      <c r="CF58070" s="79"/>
      <c r="CL58070" s="79"/>
    </row>
    <row r="58071" spans="30:90">
      <c r="AD58071" s="73"/>
      <c r="AE58071" s="74"/>
      <c r="AF58071" s="74"/>
      <c r="BX58071" s="73"/>
      <c r="BY58071" s="74"/>
      <c r="BZ58071" s="74"/>
      <c r="CA58071" s="74"/>
      <c r="CF58071" s="79"/>
      <c r="CL58071" s="79"/>
    </row>
    <row r="58072" spans="30:90">
      <c r="AD58072" s="73"/>
      <c r="AE58072" s="74"/>
      <c r="AF58072" s="74"/>
      <c r="BX58072" s="73"/>
      <c r="BY58072" s="74"/>
      <c r="BZ58072" s="74"/>
      <c r="CA58072" s="74"/>
      <c r="CF58072" s="79"/>
      <c r="CL58072" s="79"/>
    </row>
    <row r="58073" spans="30:90">
      <c r="AD58073" s="73"/>
      <c r="AE58073" s="74"/>
      <c r="AF58073" s="74"/>
      <c r="BX58073" s="73"/>
      <c r="BY58073" s="74"/>
      <c r="BZ58073" s="74"/>
      <c r="CA58073" s="74"/>
      <c r="CF58073" s="79"/>
      <c r="CL58073" s="79"/>
    </row>
    <row r="58074" spans="30:90">
      <c r="AD58074" s="73"/>
      <c r="AE58074" s="74"/>
      <c r="AF58074" s="74"/>
      <c r="BX58074" s="73"/>
      <c r="BY58074" s="74"/>
      <c r="BZ58074" s="74"/>
      <c r="CA58074" s="74"/>
      <c r="CF58074" s="79"/>
      <c r="CL58074" s="79"/>
    </row>
    <row r="58075" spans="30:90">
      <c r="AD58075" s="73"/>
      <c r="AE58075" s="74"/>
      <c r="AF58075" s="74"/>
      <c r="BX58075" s="73"/>
      <c r="BY58075" s="74"/>
      <c r="BZ58075" s="74"/>
      <c r="CA58075" s="74"/>
      <c r="CF58075" s="79"/>
      <c r="CL58075" s="79"/>
    </row>
    <row r="58076" spans="30:90">
      <c r="AD58076" s="73"/>
      <c r="AE58076" s="74"/>
      <c r="AF58076" s="74"/>
      <c r="BX58076" s="73"/>
      <c r="BY58076" s="74"/>
      <c r="BZ58076" s="74"/>
      <c r="CA58076" s="74"/>
      <c r="CF58076" s="79"/>
      <c r="CL58076" s="79"/>
    </row>
    <row r="58077" spans="30:90">
      <c r="AD58077" s="73"/>
      <c r="AE58077" s="74"/>
      <c r="AF58077" s="74"/>
      <c r="BX58077" s="73"/>
      <c r="BY58077" s="74"/>
      <c r="BZ58077" s="74"/>
      <c r="CA58077" s="74"/>
      <c r="CF58077" s="79"/>
      <c r="CL58077" s="79"/>
    </row>
    <row r="58078" spans="30:90">
      <c r="AD58078" s="73"/>
      <c r="AE58078" s="74"/>
      <c r="AF58078" s="74"/>
      <c r="BX58078" s="73"/>
      <c r="BY58078" s="74"/>
      <c r="BZ58078" s="74"/>
      <c r="CA58078" s="74"/>
      <c r="CF58078" s="79"/>
      <c r="CL58078" s="79"/>
    </row>
    <row r="58079" spans="30:90">
      <c r="AD58079" s="73"/>
      <c r="AE58079" s="74"/>
      <c r="AF58079" s="74"/>
      <c r="BX58079" s="73"/>
      <c r="BY58079" s="74"/>
      <c r="BZ58079" s="74"/>
      <c r="CA58079" s="74"/>
      <c r="CF58079" s="79"/>
      <c r="CL58079" s="79"/>
    </row>
    <row r="58080" spans="30:90">
      <c r="AD58080" s="73"/>
      <c r="AE58080" s="74"/>
      <c r="AF58080" s="74"/>
      <c r="BX58080" s="73"/>
      <c r="BY58080" s="74"/>
      <c r="BZ58080" s="74"/>
      <c r="CA58080" s="74"/>
      <c r="CF58080" s="79"/>
      <c r="CL58080" s="79"/>
    </row>
    <row r="58081" spans="30:90">
      <c r="AD58081" s="73"/>
      <c r="AE58081" s="74"/>
      <c r="AF58081" s="74"/>
      <c r="BX58081" s="73"/>
      <c r="BY58081" s="74"/>
      <c r="BZ58081" s="74"/>
      <c r="CA58081" s="74"/>
      <c r="CF58081" s="79"/>
      <c r="CL58081" s="79"/>
    </row>
    <row r="58082" spans="30:90">
      <c r="AD58082" s="73"/>
      <c r="AE58082" s="74"/>
      <c r="AF58082" s="74"/>
      <c r="BX58082" s="73"/>
      <c r="BY58082" s="74"/>
      <c r="BZ58082" s="74"/>
      <c r="CA58082" s="74"/>
      <c r="CF58082" s="79"/>
      <c r="CL58082" s="79"/>
    </row>
    <row r="58083" spans="30:90">
      <c r="AD58083" s="73"/>
      <c r="AE58083" s="74"/>
      <c r="AF58083" s="74"/>
      <c r="BX58083" s="73"/>
      <c r="BY58083" s="74"/>
      <c r="BZ58083" s="74"/>
      <c r="CA58083" s="74"/>
      <c r="CF58083" s="79"/>
      <c r="CL58083" s="79"/>
    </row>
    <row r="58084" spans="30:90">
      <c r="AD58084" s="73"/>
      <c r="AE58084" s="74"/>
      <c r="AF58084" s="74"/>
      <c r="BX58084" s="73"/>
      <c r="BY58084" s="74"/>
      <c r="BZ58084" s="74"/>
      <c r="CA58084" s="74"/>
      <c r="CF58084" s="79"/>
      <c r="CL58084" s="79"/>
    </row>
    <row r="58085" spans="30:90">
      <c r="AD58085" s="73"/>
      <c r="AE58085" s="74"/>
      <c r="AF58085" s="74"/>
      <c r="BX58085" s="73"/>
      <c r="BY58085" s="74"/>
      <c r="BZ58085" s="74"/>
      <c r="CA58085" s="74"/>
      <c r="CF58085" s="79"/>
      <c r="CL58085" s="79"/>
    </row>
    <row r="58086" spans="30:90">
      <c r="AD58086" s="73"/>
      <c r="AE58086" s="74"/>
      <c r="AF58086" s="74"/>
      <c r="BX58086" s="73"/>
      <c r="BY58086" s="74"/>
      <c r="BZ58086" s="74"/>
      <c r="CA58086" s="74"/>
      <c r="CF58086" s="79"/>
      <c r="CL58086" s="79"/>
    </row>
    <row r="58087" spans="30:90">
      <c r="AD58087" s="73"/>
      <c r="AE58087" s="74"/>
      <c r="AF58087" s="74"/>
      <c r="BX58087" s="73"/>
      <c r="BY58087" s="74"/>
      <c r="BZ58087" s="74"/>
      <c r="CA58087" s="74"/>
      <c r="CF58087" s="79"/>
      <c r="CL58087" s="79"/>
    </row>
    <row r="58088" spans="30:90">
      <c r="AD58088" s="73"/>
      <c r="AE58088" s="74"/>
      <c r="AF58088" s="74"/>
      <c r="BX58088" s="73"/>
      <c r="BY58088" s="74"/>
      <c r="BZ58088" s="74"/>
      <c r="CA58088" s="74"/>
      <c r="CF58088" s="79"/>
      <c r="CL58088" s="79"/>
    </row>
    <row r="58089" spans="30:90">
      <c r="AD58089" s="73"/>
      <c r="AE58089" s="74"/>
      <c r="AF58089" s="74"/>
      <c r="BX58089" s="73"/>
      <c r="BY58089" s="74"/>
      <c r="BZ58089" s="74"/>
      <c r="CA58089" s="74"/>
      <c r="CF58089" s="79"/>
      <c r="CL58089" s="79"/>
    </row>
    <row r="58090" spans="30:90">
      <c r="AD58090" s="73"/>
      <c r="AE58090" s="74"/>
      <c r="AF58090" s="74"/>
      <c r="BX58090" s="73"/>
      <c r="BY58090" s="74"/>
      <c r="BZ58090" s="74"/>
      <c r="CA58090" s="74"/>
      <c r="CF58090" s="79"/>
      <c r="CL58090" s="79"/>
    </row>
    <row r="58091" spans="30:90">
      <c r="AD58091" s="73"/>
      <c r="AE58091" s="74"/>
      <c r="AF58091" s="74"/>
      <c r="BX58091" s="73"/>
      <c r="BY58091" s="74"/>
      <c r="BZ58091" s="74"/>
      <c r="CA58091" s="74"/>
      <c r="CF58091" s="79"/>
      <c r="CL58091" s="79"/>
    </row>
    <row r="58092" spans="30:90">
      <c r="AD58092" s="73"/>
      <c r="AE58092" s="74"/>
      <c r="AF58092" s="74"/>
      <c r="BX58092" s="73"/>
      <c r="BY58092" s="74"/>
      <c r="BZ58092" s="74"/>
      <c r="CA58092" s="74"/>
      <c r="CF58092" s="79"/>
      <c r="CL58092" s="79"/>
    </row>
    <row r="58093" spans="30:90">
      <c r="AD58093" s="73"/>
      <c r="AE58093" s="74"/>
      <c r="AF58093" s="74"/>
      <c r="BX58093" s="73"/>
      <c r="BY58093" s="74"/>
      <c r="BZ58093" s="74"/>
      <c r="CA58093" s="74"/>
      <c r="CF58093" s="79"/>
      <c r="CL58093" s="79"/>
    </row>
    <row r="58094" spans="30:90">
      <c r="AD58094" s="73"/>
      <c r="AE58094" s="74"/>
      <c r="AF58094" s="74"/>
      <c r="BX58094" s="73"/>
      <c r="BY58094" s="74"/>
      <c r="BZ58094" s="74"/>
      <c r="CA58094" s="74"/>
      <c r="CF58094" s="79"/>
      <c r="CL58094" s="79"/>
    </row>
    <row r="58095" spans="30:90">
      <c r="AD58095" s="73"/>
      <c r="AE58095" s="74"/>
      <c r="AF58095" s="74"/>
      <c r="BX58095" s="73"/>
      <c r="BY58095" s="74"/>
      <c r="BZ58095" s="74"/>
      <c r="CA58095" s="74"/>
      <c r="CF58095" s="79"/>
      <c r="CL58095" s="79"/>
    </row>
    <row r="58096" spans="30:90">
      <c r="AD58096" s="73"/>
      <c r="AE58096" s="74"/>
      <c r="AF58096" s="74"/>
      <c r="BX58096" s="73"/>
      <c r="BY58096" s="74"/>
      <c r="BZ58096" s="74"/>
      <c r="CA58096" s="74"/>
      <c r="CF58096" s="79"/>
      <c r="CL58096" s="79"/>
    </row>
    <row r="58097" spans="30:90">
      <c r="AD58097" s="73"/>
      <c r="AE58097" s="74"/>
      <c r="AF58097" s="74"/>
      <c r="BX58097" s="73"/>
      <c r="BY58097" s="74"/>
      <c r="BZ58097" s="74"/>
      <c r="CA58097" s="74"/>
      <c r="CF58097" s="79"/>
      <c r="CL58097" s="79"/>
    </row>
    <row r="58098" spans="30:90">
      <c r="AD58098" s="73"/>
      <c r="AE58098" s="74"/>
      <c r="AF58098" s="74"/>
      <c r="BX58098" s="73"/>
      <c r="BY58098" s="74"/>
      <c r="BZ58098" s="74"/>
      <c r="CA58098" s="74"/>
      <c r="CF58098" s="79"/>
      <c r="CL58098" s="79"/>
    </row>
    <row r="58099" spans="30:90">
      <c r="AD58099" s="73"/>
      <c r="AE58099" s="74"/>
      <c r="AF58099" s="74"/>
      <c r="BX58099" s="73"/>
      <c r="BY58099" s="74"/>
      <c r="BZ58099" s="74"/>
      <c r="CA58099" s="74"/>
      <c r="CF58099" s="79"/>
      <c r="CL58099" s="79"/>
    </row>
    <row r="58100" spans="30:90">
      <c r="AD58100" s="73"/>
      <c r="AE58100" s="74"/>
      <c r="AF58100" s="74"/>
      <c r="BX58100" s="73"/>
      <c r="BY58100" s="74"/>
      <c r="BZ58100" s="74"/>
      <c r="CA58100" s="74"/>
      <c r="CF58100" s="79"/>
      <c r="CL58100" s="79"/>
    </row>
    <row r="58101" spans="30:90">
      <c r="AD58101" s="73"/>
      <c r="AE58101" s="74"/>
      <c r="AF58101" s="74"/>
      <c r="BX58101" s="73"/>
      <c r="BY58101" s="74"/>
      <c r="BZ58101" s="74"/>
      <c r="CA58101" s="74"/>
      <c r="CF58101" s="79"/>
      <c r="CL58101" s="79"/>
    </row>
    <row r="58102" spans="30:90">
      <c r="AD58102" s="73"/>
      <c r="AE58102" s="74"/>
      <c r="AF58102" s="74"/>
      <c r="BX58102" s="73"/>
      <c r="BY58102" s="74"/>
      <c r="BZ58102" s="74"/>
      <c r="CA58102" s="74"/>
      <c r="CF58102" s="79"/>
      <c r="CL58102" s="79"/>
    </row>
    <row r="58103" spans="30:90">
      <c r="AD58103" s="73"/>
      <c r="AE58103" s="74"/>
      <c r="AF58103" s="74"/>
      <c r="BX58103" s="73"/>
      <c r="BY58103" s="74"/>
      <c r="BZ58103" s="74"/>
      <c r="CA58103" s="74"/>
      <c r="CF58103" s="79"/>
      <c r="CL58103" s="79"/>
    </row>
    <row r="58104" spans="30:90">
      <c r="AD58104" s="73"/>
      <c r="AE58104" s="74"/>
      <c r="AF58104" s="74"/>
      <c r="BX58104" s="73"/>
      <c r="BY58104" s="74"/>
      <c r="BZ58104" s="74"/>
      <c r="CA58104" s="74"/>
      <c r="CF58104" s="79"/>
      <c r="CL58104" s="79"/>
    </row>
    <row r="58105" spans="30:90">
      <c r="AD58105" s="73"/>
      <c r="AE58105" s="74"/>
      <c r="AF58105" s="74"/>
      <c r="BX58105" s="73"/>
      <c r="BY58105" s="74"/>
      <c r="BZ58105" s="74"/>
      <c r="CA58105" s="74"/>
      <c r="CF58105" s="79"/>
      <c r="CL58105" s="79"/>
    </row>
    <row r="58106" spans="30:90">
      <c r="AD58106" s="73"/>
      <c r="AE58106" s="74"/>
      <c r="AF58106" s="74"/>
      <c r="BX58106" s="73"/>
      <c r="BY58106" s="74"/>
      <c r="BZ58106" s="74"/>
      <c r="CA58106" s="74"/>
      <c r="CF58106" s="79"/>
      <c r="CL58106" s="79"/>
    </row>
    <row r="58107" spans="30:90">
      <c r="AD58107" s="73"/>
      <c r="AE58107" s="74"/>
      <c r="AF58107" s="74"/>
      <c r="BX58107" s="73"/>
      <c r="BY58107" s="74"/>
      <c r="BZ58107" s="74"/>
      <c r="CA58107" s="74"/>
      <c r="CF58107" s="79"/>
      <c r="CL58107" s="79"/>
    </row>
    <row r="58108" spans="30:90">
      <c r="AD58108" s="73"/>
      <c r="AE58108" s="74"/>
      <c r="AF58108" s="74"/>
      <c r="BX58108" s="73"/>
      <c r="BY58108" s="74"/>
      <c r="BZ58108" s="74"/>
      <c r="CA58108" s="74"/>
      <c r="CF58108" s="79"/>
      <c r="CL58108" s="79"/>
    </row>
    <row r="58109" spans="30:90">
      <c r="AD58109" s="73"/>
      <c r="AE58109" s="74"/>
      <c r="AF58109" s="74"/>
      <c r="BX58109" s="73"/>
      <c r="BY58109" s="74"/>
      <c r="BZ58109" s="74"/>
      <c r="CA58109" s="74"/>
      <c r="CF58109" s="79"/>
      <c r="CL58109" s="79"/>
    </row>
    <row r="58110" spans="30:90">
      <c r="AD58110" s="73"/>
      <c r="AE58110" s="74"/>
      <c r="AF58110" s="74"/>
      <c r="BX58110" s="73"/>
      <c r="BY58110" s="74"/>
      <c r="BZ58110" s="74"/>
      <c r="CA58110" s="74"/>
      <c r="CF58110" s="79"/>
      <c r="CL58110" s="79"/>
    </row>
    <row r="58111" spans="30:90">
      <c r="AD58111" s="73"/>
      <c r="AE58111" s="74"/>
      <c r="AF58111" s="74"/>
      <c r="BX58111" s="73"/>
      <c r="BY58111" s="74"/>
      <c r="BZ58111" s="74"/>
      <c r="CA58111" s="74"/>
      <c r="CF58111" s="79"/>
      <c r="CL58111" s="79"/>
    </row>
    <row r="58112" spans="30:90">
      <c r="AD58112" s="73"/>
      <c r="AE58112" s="74"/>
      <c r="AF58112" s="74"/>
      <c r="BX58112" s="73"/>
      <c r="BY58112" s="74"/>
      <c r="BZ58112" s="74"/>
      <c r="CA58112" s="74"/>
      <c r="CF58112" s="79"/>
      <c r="CL58112" s="79"/>
    </row>
    <row r="58113" spans="30:90">
      <c r="AD58113" s="73"/>
      <c r="AE58113" s="74"/>
      <c r="AF58113" s="74"/>
      <c r="BX58113" s="73"/>
      <c r="BY58113" s="74"/>
      <c r="BZ58113" s="74"/>
      <c r="CA58113" s="74"/>
      <c r="CF58113" s="79"/>
      <c r="CL58113" s="79"/>
    </row>
    <row r="58114" spans="30:90">
      <c r="AD58114" s="73"/>
      <c r="AE58114" s="74"/>
      <c r="AF58114" s="74"/>
      <c r="BX58114" s="73"/>
      <c r="BY58114" s="74"/>
      <c r="BZ58114" s="74"/>
      <c r="CA58114" s="74"/>
      <c r="CF58114" s="79"/>
      <c r="CL58114" s="79"/>
    </row>
    <row r="58115" spans="30:90">
      <c r="AD58115" s="73"/>
      <c r="AE58115" s="74"/>
      <c r="AF58115" s="74"/>
      <c r="BX58115" s="73"/>
      <c r="BY58115" s="74"/>
      <c r="BZ58115" s="74"/>
      <c r="CA58115" s="74"/>
      <c r="CF58115" s="79"/>
      <c r="CL58115" s="79"/>
    </row>
    <row r="58116" spans="30:90">
      <c r="AD58116" s="73"/>
      <c r="AE58116" s="74"/>
      <c r="AF58116" s="74"/>
      <c r="BX58116" s="73"/>
      <c r="BY58116" s="74"/>
      <c r="BZ58116" s="74"/>
      <c r="CA58116" s="74"/>
      <c r="CF58116" s="79"/>
      <c r="CL58116" s="79"/>
    </row>
    <row r="58117" spans="30:90">
      <c r="AD58117" s="73"/>
      <c r="AE58117" s="74"/>
      <c r="AF58117" s="74"/>
      <c r="BX58117" s="73"/>
      <c r="BY58117" s="74"/>
      <c r="BZ58117" s="74"/>
      <c r="CA58117" s="74"/>
      <c r="CF58117" s="79"/>
      <c r="CL58117" s="79"/>
    </row>
    <row r="58118" spans="30:90">
      <c r="AD58118" s="73"/>
      <c r="AE58118" s="74"/>
      <c r="AF58118" s="74"/>
      <c r="BX58118" s="73"/>
      <c r="BY58118" s="74"/>
      <c r="BZ58118" s="74"/>
      <c r="CA58118" s="74"/>
      <c r="CF58118" s="79"/>
      <c r="CL58118" s="79"/>
    </row>
    <row r="58119" spans="30:90">
      <c r="AD58119" s="73"/>
      <c r="AE58119" s="74"/>
      <c r="AF58119" s="74"/>
      <c r="BX58119" s="73"/>
      <c r="BY58119" s="74"/>
      <c r="BZ58119" s="74"/>
      <c r="CA58119" s="74"/>
      <c r="CF58119" s="79"/>
      <c r="CL58119" s="79"/>
    </row>
    <row r="58120" spans="30:90">
      <c r="AD58120" s="73"/>
      <c r="AE58120" s="74"/>
      <c r="AF58120" s="74"/>
      <c r="BX58120" s="73"/>
      <c r="BY58120" s="74"/>
      <c r="BZ58120" s="74"/>
      <c r="CA58120" s="74"/>
      <c r="CF58120" s="79"/>
      <c r="CL58120" s="79"/>
    </row>
    <row r="58121" spans="30:90">
      <c r="AD58121" s="73"/>
      <c r="AE58121" s="74"/>
      <c r="AF58121" s="74"/>
      <c r="BX58121" s="73"/>
      <c r="BY58121" s="74"/>
      <c r="BZ58121" s="74"/>
      <c r="CA58121" s="74"/>
      <c r="CF58121" s="79"/>
      <c r="CL58121" s="79"/>
    </row>
    <row r="58122" spans="30:90">
      <c r="AD58122" s="73"/>
      <c r="AE58122" s="74"/>
      <c r="AF58122" s="74"/>
      <c r="BX58122" s="73"/>
      <c r="BY58122" s="74"/>
      <c r="BZ58122" s="74"/>
      <c r="CA58122" s="74"/>
      <c r="CF58122" s="79"/>
      <c r="CL58122" s="79"/>
    </row>
    <row r="58123" spans="30:90">
      <c r="AD58123" s="73"/>
      <c r="AE58123" s="74"/>
      <c r="AF58123" s="74"/>
      <c r="BX58123" s="73"/>
      <c r="BY58123" s="74"/>
      <c r="BZ58123" s="74"/>
      <c r="CA58123" s="74"/>
      <c r="CF58123" s="79"/>
      <c r="CL58123" s="79"/>
    </row>
    <row r="58124" spans="30:90">
      <c r="AD58124" s="73"/>
      <c r="AE58124" s="74"/>
      <c r="AF58124" s="74"/>
      <c r="BX58124" s="73"/>
      <c r="BY58124" s="74"/>
      <c r="BZ58124" s="74"/>
      <c r="CA58124" s="74"/>
      <c r="CF58124" s="79"/>
      <c r="CL58124" s="79"/>
    </row>
    <row r="58125" spans="30:90">
      <c r="AD58125" s="73"/>
      <c r="AE58125" s="74"/>
      <c r="AF58125" s="74"/>
      <c r="BX58125" s="73"/>
      <c r="BY58125" s="74"/>
      <c r="BZ58125" s="74"/>
      <c r="CA58125" s="74"/>
      <c r="CF58125" s="79"/>
      <c r="CL58125" s="79"/>
    </row>
    <row r="58126" spans="30:90">
      <c r="AD58126" s="73"/>
      <c r="AE58126" s="74"/>
      <c r="AF58126" s="74"/>
      <c r="BX58126" s="73"/>
      <c r="BY58126" s="74"/>
      <c r="BZ58126" s="74"/>
      <c r="CA58126" s="74"/>
      <c r="CF58126" s="79"/>
      <c r="CL58126" s="79"/>
    </row>
    <row r="58127" spans="30:90">
      <c r="AD58127" s="73"/>
      <c r="AE58127" s="74"/>
      <c r="AF58127" s="74"/>
      <c r="BX58127" s="73"/>
      <c r="BY58127" s="74"/>
      <c r="BZ58127" s="74"/>
      <c r="CA58127" s="74"/>
      <c r="CF58127" s="79"/>
      <c r="CL58127" s="79"/>
    </row>
    <row r="58128" spans="30:90">
      <c r="AD58128" s="73"/>
      <c r="AE58128" s="74"/>
      <c r="AF58128" s="74"/>
      <c r="BX58128" s="73"/>
      <c r="BY58128" s="74"/>
      <c r="BZ58128" s="74"/>
      <c r="CA58128" s="74"/>
      <c r="CF58128" s="79"/>
      <c r="CL58128" s="79"/>
    </row>
    <row r="58129" spans="30:90">
      <c r="AD58129" s="73"/>
      <c r="AE58129" s="74"/>
      <c r="AF58129" s="74"/>
      <c r="BX58129" s="73"/>
      <c r="BY58129" s="74"/>
      <c r="BZ58129" s="74"/>
      <c r="CA58129" s="74"/>
      <c r="CF58129" s="79"/>
      <c r="CL58129" s="79"/>
    </row>
    <row r="58130" spans="30:90">
      <c r="AD58130" s="73"/>
      <c r="AE58130" s="74"/>
      <c r="AF58130" s="74"/>
      <c r="BX58130" s="73"/>
      <c r="BY58130" s="74"/>
      <c r="BZ58130" s="74"/>
      <c r="CA58130" s="74"/>
      <c r="CF58130" s="79"/>
      <c r="CL58130" s="79"/>
    </row>
    <row r="58131" spans="30:90">
      <c r="AD58131" s="73"/>
      <c r="AE58131" s="74"/>
      <c r="AF58131" s="74"/>
      <c r="BX58131" s="73"/>
      <c r="BY58131" s="74"/>
      <c r="BZ58131" s="74"/>
      <c r="CA58131" s="74"/>
      <c r="CF58131" s="79"/>
      <c r="CL58131" s="79"/>
    </row>
    <row r="58132" spans="30:90">
      <c r="AD58132" s="73"/>
      <c r="AE58132" s="74"/>
      <c r="AF58132" s="74"/>
      <c r="BX58132" s="73"/>
      <c r="BY58132" s="74"/>
      <c r="BZ58132" s="74"/>
      <c r="CA58132" s="74"/>
      <c r="CF58132" s="79"/>
      <c r="CL58132" s="79"/>
    </row>
    <row r="58133" spans="30:90">
      <c r="AD58133" s="73"/>
      <c r="AE58133" s="74"/>
      <c r="AF58133" s="74"/>
      <c r="BX58133" s="73"/>
      <c r="BY58133" s="74"/>
      <c r="BZ58133" s="74"/>
      <c r="CA58133" s="74"/>
      <c r="CF58133" s="79"/>
      <c r="CL58133" s="79"/>
    </row>
    <row r="58134" spans="30:90">
      <c r="AD58134" s="73"/>
      <c r="AE58134" s="74"/>
      <c r="AF58134" s="74"/>
      <c r="BX58134" s="73"/>
      <c r="BY58134" s="74"/>
      <c r="BZ58134" s="74"/>
      <c r="CA58134" s="74"/>
      <c r="CF58134" s="79"/>
      <c r="CL58134" s="79"/>
    </row>
    <row r="58135" spans="30:90">
      <c r="AD58135" s="73"/>
      <c r="AE58135" s="74"/>
      <c r="AF58135" s="74"/>
      <c r="BX58135" s="73"/>
      <c r="BY58135" s="74"/>
      <c r="BZ58135" s="74"/>
      <c r="CA58135" s="74"/>
      <c r="CF58135" s="79"/>
      <c r="CL58135" s="79"/>
    </row>
    <row r="58136" spans="30:90">
      <c r="AD58136" s="73"/>
      <c r="AE58136" s="74"/>
      <c r="AF58136" s="74"/>
      <c r="BX58136" s="73"/>
      <c r="BY58136" s="74"/>
      <c r="BZ58136" s="74"/>
      <c r="CA58136" s="74"/>
      <c r="CF58136" s="79"/>
      <c r="CL58136" s="79"/>
    </row>
    <row r="58137" spans="30:90">
      <c r="AD58137" s="73"/>
      <c r="AE58137" s="74"/>
      <c r="AF58137" s="74"/>
      <c r="BX58137" s="73"/>
      <c r="BY58137" s="74"/>
      <c r="BZ58137" s="74"/>
      <c r="CA58137" s="74"/>
      <c r="CF58137" s="79"/>
      <c r="CL58137" s="79"/>
    </row>
    <row r="58138" spans="30:90">
      <c r="AD58138" s="73"/>
      <c r="AE58138" s="74"/>
      <c r="AF58138" s="74"/>
      <c r="BX58138" s="73"/>
      <c r="BY58138" s="74"/>
      <c r="BZ58138" s="74"/>
      <c r="CA58138" s="74"/>
      <c r="CF58138" s="79"/>
      <c r="CL58138" s="79"/>
    </row>
    <row r="58139" spans="30:90">
      <c r="AD58139" s="73"/>
      <c r="AE58139" s="74"/>
      <c r="AF58139" s="74"/>
      <c r="BX58139" s="73"/>
      <c r="BY58139" s="74"/>
      <c r="BZ58139" s="74"/>
      <c r="CA58139" s="74"/>
      <c r="CF58139" s="79"/>
      <c r="CL58139" s="79"/>
    </row>
    <row r="58140" spans="30:90">
      <c r="AD58140" s="73"/>
      <c r="AE58140" s="74"/>
      <c r="AF58140" s="74"/>
      <c r="BX58140" s="73"/>
      <c r="BY58140" s="74"/>
      <c r="BZ58140" s="74"/>
      <c r="CA58140" s="74"/>
      <c r="CF58140" s="79"/>
      <c r="CL58140" s="79"/>
    </row>
    <row r="58141" spans="30:90">
      <c r="AD58141" s="73"/>
      <c r="AE58141" s="74"/>
      <c r="AF58141" s="74"/>
      <c r="BX58141" s="73"/>
      <c r="BY58141" s="74"/>
      <c r="BZ58141" s="74"/>
      <c r="CA58141" s="74"/>
      <c r="CF58141" s="79"/>
      <c r="CL58141" s="79"/>
    </row>
    <row r="58142" spans="30:90">
      <c r="AD58142" s="73"/>
      <c r="AE58142" s="74"/>
      <c r="AF58142" s="74"/>
      <c r="BX58142" s="73"/>
      <c r="BY58142" s="74"/>
      <c r="BZ58142" s="74"/>
      <c r="CA58142" s="74"/>
      <c r="CF58142" s="79"/>
      <c r="CL58142" s="79"/>
    </row>
    <row r="58143" spans="30:90">
      <c r="AD58143" s="73"/>
      <c r="AE58143" s="74"/>
      <c r="AF58143" s="74"/>
      <c r="BX58143" s="73"/>
      <c r="BY58143" s="74"/>
      <c r="BZ58143" s="74"/>
      <c r="CA58143" s="74"/>
      <c r="CF58143" s="79"/>
      <c r="CL58143" s="79"/>
    </row>
    <row r="58144" spans="30:90">
      <c r="AD58144" s="73"/>
      <c r="AE58144" s="74"/>
      <c r="AF58144" s="74"/>
      <c r="BX58144" s="73"/>
      <c r="BY58144" s="74"/>
      <c r="BZ58144" s="74"/>
      <c r="CA58144" s="74"/>
      <c r="CF58144" s="79"/>
      <c r="CL58144" s="79"/>
    </row>
    <row r="58145" spans="30:90">
      <c r="AD58145" s="73"/>
      <c r="AE58145" s="74"/>
      <c r="AF58145" s="74"/>
      <c r="BX58145" s="73"/>
      <c r="BY58145" s="74"/>
      <c r="BZ58145" s="74"/>
      <c r="CA58145" s="74"/>
      <c r="CF58145" s="79"/>
      <c r="CL58145" s="79"/>
    </row>
    <row r="58146" spans="30:90">
      <c r="AD58146" s="73"/>
      <c r="AE58146" s="74"/>
      <c r="AF58146" s="74"/>
      <c r="BX58146" s="73"/>
      <c r="BY58146" s="74"/>
      <c r="BZ58146" s="74"/>
      <c r="CA58146" s="74"/>
      <c r="CF58146" s="79"/>
      <c r="CL58146" s="79"/>
    </row>
    <row r="58147" spans="30:90">
      <c r="AD58147" s="73"/>
      <c r="AE58147" s="74"/>
      <c r="AF58147" s="74"/>
      <c r="BX58147" s="73"/>
      <c r="BY58147" s="74"/>
      <c r="BZ58147" s="74"/>
      <c r="CA58147" s="74"/>
      <c r="CF58147" s="79"/>
      <c r="CL58147" s="79"/>
    </row>
    <row r="58148" spans="30:90">
      <c r="AD58148" s="73"/>
      <c r="AE58148" s="74"/>
      <c r="AF58148" s="74"/>
      <c r="BX58148" s="73"/>
      <c r="BY58148" s="74"/>
      <c r="BZ58148" s="74"/>
      <c r="CA58148" s="74"/>
      <c r="CF58148" s="79"/>
      <c r="CL58148" s="79"/>
    </row>
    <row r="58149" spans="30:90">
      <c r="AD58149" s="73"/>
      <c r="AE58149" s="74"/>
      <c r="AF58149" s="74"/>
      <c r="BX58149" s="73"/>
      <c r="BY58149" s="74"/>
      <c r="BZ58149" s="74"/>
      <c r="CA58149" s="74"/>
      <c r="CF58149" s="79"/>
      <c r="CL58149" s="79"/>
    </row>
    <row r="58150" spans="30:90">
      <c r="AD58150" s="73"/>
      <c r="AE58150" s="74"/>
      <c r="AF58150" s="74"/>
      <c r="BX58150" s="73"/>
      <c r="BY58150" s="74"/>
      <c r="BZ58150" s="74"/>
      <c r="CA58150" s="74"/>
      <c r="CF58150" s="79"/>
      <c r="CL58150" s="79"/>
    </row>
    <row r="58151" spans="30:90">
      <c r="AD58151" s="73"/>
      <c r="AE58151" s="74"/>
      <c r="AF58151" s="74"/>
      <c r="BX58151" s="73"/>
      <c r="BY58151" s="74"/>
      <c r="BZ58151" s="74"/>
      <c r="CA58151" s="74"/>
      <c r="CF58151" s="79"/>
      <c r="CL58151" s="79"/>
    </row>
    <row r="58152" spans="30:90">
      <c r="AD58152" s="73"/>
      <c r="AE58152" s="74"/>
      <c r="AF58152" s="74"/>
      <c r="BX58152" s="73"/>
      <c r="BY58152" s="74"/>
      <c r="BZ58152" s="74"/>
      <c r="CA58152" s="74"/>
      <c r="CF58152" s="79"/>
      <c r="CL58152" s="79"/>
    </row>
    <row r="58153" spans="30:90">
      <c r="AD58153" s="73"/>
      <c r="AE58153" s="74"/>
      <c r="AF58153" s="74"/>
      <c r="BX58153" s="73"/>
      <c r="BY58153" s="74"/>
      <c r="BZ58153" s="74"/>
      <c r="CA58153" s="74"/>
      <c r="CF58153" s="79"/>
      <c r="CL58153" s="79"/>
    </row>
    <row r="58154" spans="30:90">
      <c r="AD58154" s="73"/>
      <c r="AE58154" s="74"/>
      <c r="AF58154" s="74"/>
      <c r="BX58154" s="73"/>
      <c r="BY58154" s="74"/>
      <c r="BZ58154" s="74"/>
      <c r="CA58154" s="74"/>
      <c r="CF58154" s="79"/>
      <c r="CL58154" s="79"/>
    </row>
    <row r="58155" spans="30:90">
      <c r="AD58155" s="73"/>
      <c r="AE58155" s="74"/>
      <c r="AF58155" s="74"/>
      <c r="BX58155" s="73"/>
      <c r="BY58155" s="74"/>
      <c r="BZ58155" s="74"/>
      <c r="CA58155" s="74"/>
      <c r="CF58155" s="79"/>
      <c r="CL58155" s="79"/>
    </row>
    <row r="58156" spans="30:90">
      <c r="AD58156" s="73"/>
      <c r="AE58156" s="74"/>
      <c r="AF58156" s="74"/>
      <c r="BX58156" s="73"/>
      <c r="BY58156" s="74"/>
      <c r="BZ58156" s="74"/>
      <c r="CA58156" s="74"/>
      <c r="CF58156" s="79"/>
      <c r="CL58156" s="79"/>
    </row>
    <row r="58157" spans="30:90">
      <c r="AD58157" s="73"/>
      <c r="AE58157" s="74"/>
      <c r="AF58157" s="74"/>
      <c r="BX58157" s="73"/>
      <c r="BY58157" s="74"/>
      <c r="BZ58157" s="74"/>
      <c r="CA58157" s="74"/>
      <c r="CF58157" s="79"/>
      <c r="CL58157" s="79"/>
    </row>
    <row r="58158" spans="30:90">
      <c r="AD58158" s="73"/>
      <c r="AE58158" s="74"/>
      <c r="AF58158" s="74"/>
      <c r="BX58158" s="73"/>
      <c r="BY58158" s="74"/>
      <c r="BZ58158" s="74"/>
      <c r="CA58158" s="74"/>
      <c r="CF58158" s="79"/>
      <c r="CL58158" s="79"/>
    </row>
    <row r="58159" spans="30:90">
      <c r="AD58159" s="73"/>
      <c r="AE58159" s="74"/>
      <c r="AF58159" s="74"/>
      <c r="BX58159" s="73"/>
      <c r="BY58159" s="74"/>
      <c r="BZ58159" s="74"/>
      <c r="CA58159" s="74"/>
      <c r="CF58159" s="79"/>
      <c r="CL58159" s="79"/>
    </row>
    <row r="58160" spans="30:90">
      <c r="AD58160" s="73"/>
      <c r="AE58160" s="74"/>
      <c r="AF58160" s="74"/>
      <c r="BX58160" s="73"/>
      <c r="BY58160" s="74"/>
      <c r="BZ58160" s="74"/>
      <c r="CA58160" s="74"/>
      <c r="CF58160" s="79"/>
      <c r="CL58160" s="79"/>
    </row>
    <row r="58161" spans="30:90">
      <c r="AD58161" s="73"/>
      <c r="AE58161" s="74"/>
      <c r="AF58161" s="74"/>
      <c r="BX58161" s="73"/>
      <c r="BY58161" s="74"/>
      <c r="BZ58161" s="74"/>
      <c r="CA58161" s="74"/>
      <c r="CF58161" s="79"/>
      <c r="CL58161" s="79"/>
    </row>
    <row r="58162" spans="30:90">
      <c r="AD58162" s="73"/>
      <c r="AE58162" s="74"/>
      <c r="AF58162" s="74"/>
      <c r="BX58162" s="73"/>
      <c r="BY58162" s="74"/>
      <c r="BZ58162" s="74"/>
      <c r="CA58162" s="74"/>
      <c r="CF58162" s="79"/>
      <c r="CL58162" s="79"/>
    </row>
    <row r="58163" spans="30:90">
      <c r="AD58163" s="73"/>
      <c r="AE58163" s="74"/>
      <c r="AF58163" s="74"/>
      <c r="BX58163" s="73"/>
      <c r="BY58163" s="74"/>
      <c r="BZ58163" s="74"/>
      <c r="CA58163" s="74"/>
      <c r="CF58163" s="79"/>
      <c r="CL58163" s="79"/>
    </row>
    <row r="58164" spans="30:90">
      <c r="AD58164" s="73"/>
      <c r="AE58164" s="74"/>
      <c r="AF58164" s="74"/>
      <c r="BX58164" s="73"/>
      <c r="BY58164" s="74"/>
      <c r="BZ58164" s="74"/>
      <c r="CA58164" s="74"/>
      <c r="CF58164" s="79"/>
      <c r="CL58164" s="79"/>
    </row>
    <row r="58165" spans="30:90">
      <c r="AD58165" s="73"/>
      <c r="AE58165" s="74"/>
      <c r="AF58165" s="74"/>
      <c r="BX58165" s="73"/>
      <c r="BY58165" s="74"/>
      <c r="BZ58165" s="74"/>
      <c r="CA58165" s="74"/>
      <c r="CF58165" s="79"/>
      <c r="CL58165" s="79"/>
    </row>
    <row r="58166" spans="30:90">
      <c r="AD58166" s="73"/>
      <c r="AE58166" s="74"/>
      <c r="AF58166" s="74"/>
      <c r="BX58166" s="73"/>
      <c r="BY58166" s="74"/>
      <c r="BZ58166" s="74"/>
      <c r="CA58166" s="74"/>
      <c r="CF58166" s="79"/>
      <c r="CL58166" s="79"/>
    </row>
    <row r="58167" spans="30:90">
      <c r="AD58167" s="73"/>
      <c r="AE58167" s="74"/>
      <c r="AF58167" s="74"/>
      <c r="BX58167" s="73"/>
      <c r="BY58167" s="74"/>
      <c r="BZ58167" s="74"/>
      <c r="CA58167" s="74"/>
      <c r="CF58167" s="79"/>
      <c r="CL58167" s="79"/>
    </row>
    <row r="58168" spans="30:90">
      <c r="AD58168" s="73"/>
      <c r="AE58168" s="74"/>
      <c r="AF58168" s="74"/>
      <c r="BX58168" s="73"/>
      <c r="BY58168" s="74"/>
      <c r="BZ58168" s="74"/>
      <c r="CA58168" s="74"/>
      <c r="CF58168" s="79"/>
      <c r="CL58168" s="79"/>
    </row>
    <row r="58169" spans="30:90">
      <c r="AD58169" s="73"/>
      <c r="AE58169" s="74"/>
      <c r="AF58169" s="74"/>
      <c r="BX58169" s="73"/>
      <c r="BY58169" s="74"/>
      <c r="BZ58169" s="74"/>
      <c r="CA58169" s="74"/>
      <c r="CF58169" s="79"/>
      <c r="CL58169" s="79"/>
    </row>
    <row r="58170" spans="30:90">
      <c r="AD58170" s="73"/>
      <c r="AE58170" s="74"/>
      <c r="AF58170" s="74"/>
      <c r="BX58170" s="73"/>
      <c r="BY58170" s="74"/>
      <c r="BZ58170" s="74"/>
      <c r="CA58170" s="74"/>
      <c r="CF58170" s="79"/>
      <c r="CL58170" s="79"/>
    </row>
    <row r="58171" spans="30:90">
      <c r="AD58171" s="73"/>
      <c r="AE58171" s="74"/>
      <c r="AF58171" s="74"/>
      <c r="BX58171" s="73"/>
      <c r="BY58171" s="74"/>
      <c r="BZ58171" s="74"/>
      <c r="CA58171" s="74"/>
      <c r="CF58171" s="79"/>
      <c r="CL58171" s="79"/>
    </row>
    <row r="58172" spans="30:90">
      <c r="AD58172" s="73"/>
      <c r="AE58172" s="74"/>
      <c r="AF58172" s="74"/>
      <c r="BX58172" s="73"/>
      <c r="BY58172" s="74"/>
      <c r="BZ58172" s="74"/>
      <c r="CA58172" s="74"/>
      <c r="CF58172" s="79"/>
      <c r="CL58172" s="79"/>
    </row>
    <row r="58173" spans="30:90">
      <c r="AD58173" s="73"/>
      <c r="AE58173" s="74"/>
      <c r="AF58173" s="74"/>
      <c r="BX58173" s="73"/>
      <c r="BY58173" s="74"/>
      <c r="BZ58173" s="74"/>
      <c r="CA58173" s="74"/>
      <c r="CF58173" s="79"/>
      <c r="CL58173" s="79"/>
    </row>
    <row r="58174" spans="30:90">
      <c r="AD58174" s="73"/>
      <c r="AE58174" s="74"/>
      <c r="AF58174" s="74"/>
      <c r="BX58174" s="73"/>
      <c r="BY58174" s="74"/>
      <c r="BZ58174" s="74"/>
      <c r="CA58174" s="74"/>
      <c r="CF58174" s="79"/>
      <c r="CL58174" s="79"/>
    </row>
    <row r="58175" spans="30:90">
      <c r="AD58175" s="73"/>
      <c r="AE58175" s="74"/>
      <c r="AF58175" s="74"/>
      <c r="BX58175" s="73"/>
      <c r="BY58175" s="74"/>
      <c r="BZ58175" s="74"/>
      <c r="CA58175" s="74"/>
      <c r="CF58175" s="79"/>
      <c r="CL58175" s="79"/>
    </row>
    <row r="58176" spans="30:90">
      <c r="AD58176" s="73"/>
      <c r="AE58176" s="74"/>
      <c r="AF58176" s="74"/>
      <c r="BX58176" s="73"/>
      <c r="BY58176" s="74"/>
      <c r="BZ58176" s="74"/>
      <c r="CA58176" s="74"/>
      <c r="CF58176" s="79"/>
      <c r="CL58176" s="79"/>
    </row>
    <row r="58177" spans="30:90">
      <c r="AD58177" s="73"/>
      <c r="AE58177" s="74"/>
      <c r="AF58177" s="74"/>
      <c r="BX58177" s="73"/>
      <c r="BY58177" s="74"/>
      <c r="BZ58177" s="74"/>
      <c r="CA58177" s="74"/>
      <c r="CF58177" s="79"/>
      <c r="CL58177" s="79"/>
    </row>
    <row r="58178" spans="30:90">
      <c r="AD58178" s="73"/>
      <c r="AE58178" s="74"/>
      <c r="AF58178" s="74"/>
      <c r="BX58178" s="73"/>
      <c r="BY58178" s="74"/>
      <c r="BZ58178" s="74"/>
      <c r="CA58178" s="74"/>
      <c r="CF58178" s="79"/>
      <c r="CL58178" s="79"/>
    </row>
    <row r="58179" spans="30:90">
      <c r="AD58179" s="73"/>
      <c r="AE58179" s="74"/>
      <c r="AF58179" s="74"/>
      <c r="BX58179" s="73"/>
      <c r="BY58179" s="74"/>
      <c r="BZ58179" s="74"/>
      <c r="CA58179" s="74"/>
      <c r="CF58179" s="79"/>
      <c r="CL58179" s="79"/>
    </row>
    <row r="58180" spans="30:90">
      <c r="AD58180" s="73"/>
      <c r="AE58180" s="74"/>
      <c r="AF58180" s="74"/>
      <c r="BX58180" s="73"/>
      <c r="BY58180" s="74"/>
      <c r="BZ58180" s="74"/>
      <c r="CA58180" s="74"/>
      <c r="CF58180" s="79"/>
      <c r="CL58180" s="79"/>
    </row>
    <row r="58181" spans="30:90">
      <c r="AD58181" s="73"/>
      <c r="AE58181" s="74"/>
      <c r="AF58181" s="74"/>
      <c r="BX58181" s="73"/>
      <c r="BY58181" s="74"/>
      <c r="BZ58181" s="74"/>
      <c r="CA58181" s="74"/>
      <c r="CF58181" s="79"/>
      <c r="CL58181" s="79"/>
    </row>
    <row r="58182" spans="30:90">
      <c r="AD58182" s="73"/>
      <c r="AE58182" s="74"/>
      <c r="AF58182" s="74"/>
      <c r="BX58182" s="73"/>
      <c r="BY58182" s="74"/>
      <c r="BZ58182" s="74"/>
      <c r="CA58182" s="74"/>
      <c r="CF58182" s="79"/>
      <c r="CL58182" s="79"/>
    </row>
    <row r="58183" spans="30:90">
      <c r="AD58183" s="73"/>
      <c r="AE58183" s="74"/>
      <c r="AF58183" s="74"/>
      <c r="BX58183" s="73"/>
      <c r="BY58183" s="74"/>
      <c r="BZ58183" s="74"/>
      <c r="CA58183" s="74"/>
      <c r="CF58183" s="79"/>
      <c r="CL58183" s="79"/>
    </row>
    <row r="58184" spans="30:90">
      <c r="AD58184" s="73"/>
      <c r="AE58184" s="74"/>
      <c r="AF58184" s="74"/>
      <c r="BX58184" s="73"/>
      <c r="BY58184" s="74"/>
      <c r="BZ58184" s="74"/>
      <c r="CA58184" s="74"/>
      <c r="CF58184" s="79"/>
      <c r="CL58184" s="79"/>
    </row>
    <row r="58185" spans="30:90">
      <c r="AD58185" s="73"/>
      <c r="AE58185" s="74"/>
      <c r="AF58185" s="74"/>
      <c r="BX58185" s="73"/>
      <c r="BY58185" s="74"/>
      <c r="BZ58185" s="74"/>
      <c r="CA58185" s="74"/>
      <c r="CF58185" s="79"/>
      <c r="CL58185" s="79"/>
    </row>
    <row r="58186" spans="30:90">
      <c r="AD58186" s="73"/>
      <c r="AE58186" s="74"/>
      <c r="AF58186" s="74"/>
      <c r="BX58186" s="73"/>
      <c r="BY58186" s="74"/>
      <c r="BZ58186" s="74"/>
      <c r="CA58186" s="74"/>
      <c r="CF58186" s="79"/>
      <c r="CL58186" s="79"/>
    </row>
    <row r="58187" spans="30:90">
      <c r="AD58187" s="73"/>
      <c r="AE58187" s="74"/>
      <c r="AF58187" s="74"/>
      <c r="BX58187" s="73"/>
      <c r="BY58187" s="74"/>
      <c r="BZ58187" s="74"/>
      <c r="CA58187" s="74"/>
      <c r="CF58187" s="79"/>
      <c r="CL58187" s="79"/>
    </row>
    <row r="58188" spans="30:90">
      <c r="AD58188" s="73"/>
      <c r="AE58188" s="74"/>
      <c r="AF58188" s="74"/>
      <c r="BX58188" s="73"/>
      <c r="BY58188" s="74"/>
      <c r="BZ58188" s="74"/>
      <c r="CA58188" s="74"/>
      <c r="CF58188" s="79"/>
      <c r="CL58188" s="79"/>
    </row>
    <row r="58189" spans="30:90">
      <c r="AD58189" s="73"/>
      <c r="AE58189" s="74"/>
      <c r="AF58189" s="74"/>
      <c r="BX58189" s="73"/>
      <c r="BY58189" s="74"/>
      <c r="BZ58189" s="74"/>
      <c r="CA58189" s="74"/>
      <c r="CF58189" s="79"/>
      <c r="CL58189" s="79"/>
    </row>
    <row r="58190" spans="30:90">
      <c r="AD58190" s="73"/>
      <c r="AE58190" s="74"/>
      <c r="AF58190" s="74"/>
      <c r="BX58190" s="73"/>
      <c r="BY58190" s="74"/>
      <c r="BZ58190" s="74"/>
      <c r="CA58190" s="74"/>
      <c r="CF58190" s="79"/>
      <c r="CL58190" s="79"/>
    </row>
    <row r="58191" spans="30:90">
      <c r="AD58191" s="73"/>
      <c r="AE58191" s="74"/>
      <c r="AF58191" s="74"/>
      <c r="BX58191" s="73"/>
      <c r="BY58191" s="74"/>
      <c r="BZ58191" s="74"/>
      <c r="CA58191" s="74"/>
      <c r="CF58191" s="79"/>
      <c r="CL58191" s="79"/>
    </row>
    <row r="58192" spans="30:90">
      <c r="AD58192" s="73"/>
      <c r="AE58192" s="74"/>
      <c r="AF58192" s="74"/>
      <c r="BX58192" s="73"/>
      <c r="BY58192" s="74"/>
      <c r="BZ58192" s="74"/>
      <c r="CA58192" s="74"/>
      <c r="CF58192" s="79"/>
      <c r="CL58192" s="79"/>
    </row>
    <row r="58193" spans="30:90">
      <c r="AD58193" s="73"/>
      <c r="AE58193" s="74"/>
      <c r="AF58193" s="74"/>
      <c r="BX58193" s="73"/>
      <c r="BY58193" s="74"/>
      <c r="BZ58193" s="74"/>
      <c r="CA58193" s="74"/>
      <c r="CF58193" s="79"/>
      <c r="CL58193" s="79"/>
    </row>
    <row r="58194" spans="30:90">
      <c r="AD58194" s="73"/>
      <c r="AE58194" s="74"/>
      <c r="AF58194" s="74"/>
      <c r="BX58194" s="73"/>
      <c r="BY58194" s="74"/>
      <c r="BZ58194" s="74"/>
      <c r="CA58194" s="74"/>
      <c r="CF58194" s="79"/>
      <c r="CL58194" s="79"/>
    </row>
    <row r="58195" spans="30:90">
      <c r="AD58195" s="73"/>
      <c r="AE58195" s="74"/>
      <c r="AF58195" s="74"/>
      <c r="BX58195" s="73"/>
      <c r="BY58195" s="74"/>
      <c r="BZ58195" s="74"/>
      <c r="CA58195" s="74"/>
      <c r="CF58195" s="79"/>
      <c r="CL58195" s="79"/>
    </row>
    <row r="58196" spans="30:90">
      <c r="AD58196" s="73"/>
      <c r="AE58196" s="74"/>
      <c r="AF58196" s="74"/>
      <c r="BX58196" s="73"/>
      <c r="BY58196" s="74"/>
      <c r="BZ58196" s="74"/>
      <c r="CA58196" s="74"/>
      <c r="CF58196" s="79"/>
      <c r="CL58196" s="79"/>
    </row>
    <row r="58197" spans="30:90">
      <c r="AD58197" s="73"/>
      <c r="AE58197" s="74"/>
      <c r="AF58197" s="74"/>
      <c r="BX58197" s="73"/>
      <c r="BY58197" s="74"/>
      <c r="BZ58197" s="74"/>
      <c r="CA58197" s="74"/>
      <c r="CF58197" s="79"/>
      <c r="CL58197" s="79"/>
    </row>
    <row r="58198" spans="30:90">
      <c r="AD58198" s="73"/>
      <c r="AE58198" s="74"/>
      <c r="AF58198" s="74"/>
      <c r="BX58198" s="73"/>
      <c r="BY58198" s="74"/>
      <c r="BZ58198" s="74"/>
      <c r="CA58198" s="74"/>
      <c r="CF58198" s="79"/>
      <c r="CL58198" s="79"/>
    </row>
    <row r="58199" spans="30:90">
      <c r="AD58199" s="73"/>
      <c r="AE58199" s="74"/>
      <c r="AF58199" s="74"/>
      <c r="BX58199" s="73"/>
      <c r="BY58199" s="74"/>
      <c r="BZ58199" s="74"/>
      <c r="CA58199" s="74"/>
      <c r="CF58199" s="79"/>
      <c r="CL58199" s="79"/>
    </row>
    <row r="58200" spans="30:90">
      <c r="AD58200" s="73"/>
      <c r="AE58200" s="74"/>
      <c r="AF58200" s="74"/>
      <c r="BX58200" s="73"/>
      <c r="BY58200" s="74"/>
      <c r="BZ58200" s="74"/>
      <c r="CA58200" s="74"/>
      <c r="CF58200" s="79"/>
      <c r="CL58200" s="79"/>
    </row>
    <row r="58201" spans="30:90">
      <c r="AD58201" s="73"/>
      <c r="AE58201" s="74"/>
      <c r="AF58201" s="74"/>
      <c r="BX58201" s="73"/>
      <c r="BY58201" s="74"/>
      <c r="BZ58201" s="74"/>
      <c r="CA58201" s="74"/>
      <c r="CF58201" s="79"/>
      <c r="CL58201" s="79"/>
    </row>
    <row r="58202" spans="30:90">
      <c r="AD58202" s="73"/>
      <c r="AE58202" s="74"/>
      <c r="AF58202" s="74"/>
      <c r="BX58202" s="73"/>
      <c r="BY58202" s="74"/>
      <c r="BZ58202" s="74"/>
      <c r="CA58202" s="74"/>
      <c r="CF58202" s="79"/>
      <c r="CL58202" s="79"/>
    </row>
    <row r="58203" spans="30:90">
      <c r="AD58203" s="73"/>
      <c r="AE58203" s="74"/>
      <c r="AF58203" s="74"/>
      <c r="BX58203" s="73"/>
      <c r="BY58203" s="74"/>
      <c r="BZ58203" s="74"/>
      <c r="CA58203" s="74"/>
      <c r="CF58203" s="79"/>
      <c r="CL58203" s="79"/>
    </row>
    <row r="58204" spans="30:90">
      <c r="AD58204" s="73"/>
      <c r="AE58204" s="74"/>
      <c r="AF58204" s="74"/>
      <c r="BX58204" s="73"/>
      <c r="BY58204" s="74"/>
      <c r="BZ58204" s="74"/>
      <c r="CA58204" s="74"/>
      <c r="CF58204" s="79"/>
      <c r="CL58204" s="79"/>
    </row>
    <row r="58205" spans="30:90">
      <c r="AD58205" s="73"/>
      <c r="AE58205" s="74"/>
      <c r="AF58205" s="74"/>
      <c r="BX58205" s="73"/>
      <c r="BY58205" s="74"/>
      <c r="BZ58205" s="74"/>
      <c r="CA58205" s="74"/>
      <c r="CF58205" s="79"/>
      <c r="CL58205" s="79"/>
    </row>
    <row r="58206" spans="30:90">
      <c r="AD58206" s="73"/>
      <c r="AE58206" s="74"/>
      <c r="AF58206" s="74"/>
      <c r="BX58206" s="73"/>
      <c r="BY58206" s="74"/>
      <c r="BZ58206" s="74"/>
      <c r="CA58206" s="74"/>
      <c r="CF58206" s="79"/>
      <c r="CL58206" s="79"/>
    </row>
    <row r="58207" spans="30:90">
      <c r="AD58207" s="73"/>
      <c r="AE58207" s="74"/>
      <c r="AF58207" s="74"/>
      <c r="BX58207" s="73"/>
      <c r="BY58207" s="74"/>
      <c r="BZ58207" s="74"/>
      <c r="CA58207" s="74"/>
      <c r="CF58207" s="79"/>
      <c r="CL58207" s="79"/>
    </row>
    <row r="58208" spans="30:90">
      <c r="AD58208" s="73"/>
      <c r="AE58208" s="74"/>
      <c r="AF58208" s="74"/>
      <c r="BX58208" s="73"/>
      <c r="BY58208" s="74"/>
      <c r="BZ58208" s="74"/>
      <c r="CA58208" s="74"/>
      <c r="CF58208" s="79"/>
      <c r="CL58208" s="79"/>
    </row>
    <row r="58209" spans="30:90">
      <c r="AD58209" s="73"/>
      <c r="AE58209" s="74"/>
      <c r="AF58209" s="74"/>
      <c r="BX58209" s="73"/>
      <c r="BY58209" s="74"/>
      <c r="BZ58209" s="74"/>
      <c r="CA58209" s="74"/>
      <c r="CF58209" s="79"/>
      <c r="CL58209" s="79"/>
    </row>
    <row r="58210" spans="30:90">
      <c r="AD58210" s="73"/>
      <c r="AE58210" s="74"/>
      <c r="AF58210" s="74"/>
      <c r="BX58210" s="73"/>
      <c r="BY58210" s="74"/>
      <c r="BZ58210" s="74"/>
      <c r="CA58210" s="74"/>
      <c r="CF58210" s="79"/>
      <c r="CL58210" s="79"/>
    </row>
    <row r="58211" spans="30:90">
      <c r="AD58211" s="73"/>
      <c r="AE58211" s="74"/>
      <c r="AF58211" s="74"/>
      <c r="BX58211" s="73"/>
      <c r="BY58211" s="74"/>
      <c r="BZ58211" s="74"/>
      <c r="CA58211" s="74"/>
      <c r="CF58211" s="79"/>
      <c r="CL58211" s="79"/>
    </row>
    <row r="58212" spans="30:90">
      <c r="AD58212" s="73"/>
      <c r="AE58212" s="74"/>
      <c r="AF58212" s="74"/>
      <c r="BX58212" s="73"/>
      <c r="BY58212" s="74"/>
      <c r="BZ58212" s="74"/>
      <c r="CA58212" s="74"/>
      <c r="CF58212" s="79"/>
      <c r="CL58212" s="79"/>
    </row>
    <row r="58213" spans="30:90">
      <c r="AD58213" s="73"/>
      <c r="AE58213" s="74"/>
      <c r="AF58213" s="74"/>
      <c r="BX58213" s="73"/>
      <c r="BY58213" s="74"/>
      <c r="BZ58213" s="74"/>
      <c r="CA58213" s="74"/>
      <c r="CF58213" s="79"/>
      <c r="CL58213" s="79"/>
    </row>
    <row r="58214" spans="30:90">
      <c r="AD58214" s="73"/>
      <c r="AE58214" s="74"/>
      <c r="AF58214" s="74"/>
      <c r="BX58214" s="73"/>
      <c r="BY58214" s="74"/>
      <c r="BZ58214" s="74"/>
      <c r="CA58214" s="74"/>
      <c r="CF58214" s="79"/>
      <c r="CL58214" s="79"/>
    </row>
    <row r="58215" spans="30:90">
      <c r="AD58215" s="73"/>
      <c r="AE58215" s="74"/>
      <c r="AF58215" s="74"/>
      <c r="BX58215" s="73"/>
      <c r="BY58215" s="74"/>
      <c r="BZ58215" s="74"/>
      <c r="CA58215" s="74"/>
      <c r="CF58215" s="79"/>
      <c r="CL58215" s="79"/>
    </row>
    <row r="58216" spans="30:90">
      <c r="AD58216" s="73"/>
      <c r="AE58216" s="74"/>
      <c r="AF58216" s="74"/>
      <c r="BX58216" s="73"/>
      <c r="BY58216" s="74"/>
      <c r="BZ58216" s="74"/>
      <c r="CA58216" s="74"/>
      <c r="CF58216" s="79"/>
      <c r="CL58216" s="79"/>
    </row>
    <row r="58217" spans="30:90">
      <c r="AD58217" s="73"/>
      <c r="AE58217" s="74"/>
      <c r="AF58217" s="74"/>
      <c r="BX58217" s="73"/>
      <c r="BY58217" s="74"/>
      <c r="BZ58217" s="74"/>
      <c r="CA58217" s="74"/>
      <c r="CF58217" s="79"/>
      <c r="CL58217" s="79"/>
    </row>
    <row r="58218" spans="30:90">
      <c r="AD58218" s="73"/>
      <c r="AE58218" s="74"/>
      <c r="AF58218" s="74"/>
      <c r="BX58218" s="73"/>
      <c r="BY58218" s="74"/>
      <c r="BZ58218" s="74"/>
      <c r="CA58218" s="74"/>
      <c r="CF58218" s="79"/>
      <c r="CL58218" s="79"/>
    </row>
    <row r="58219" spans="30:90">
      <c r="AD58219" s="73"/>
      <c r="AE58219" s="74"/>
      <c r="AF58219" s="74"/>
      <c r="BX58219" s="73"/>
      <c r="BY58219" s="74"/>
      <c r="BZ58219" s="74"/>
      <c r="CA58219" s="74"/>
      <c r="CF58219" s="79"/>
      <c r="CL58219" s="79"/>
    </row>
    <row r="58220" spans="30:90">
      <c r="AD58220" s="73"/>
      <c r="AE58220" s="74"/>
      <c r="AF58220" s="74"/>
      <c r="BX58220" s="73"/>
      <c r="BY58220" s="74"/>
      <c r="BZ58220" s="74"/>
      <c r="CA58220" s="74"/>
      <c r="CF58220" s="79"/>
      <c r="CL58220" s="79"/>
    </row>
    <row r="58221" spans="30:90">
      <c r="AD58221" s="73"/>
      <c r="AE58221" s="74"/>
      <c r="AF58221" s="74"/>
      <c r="BX58221" s="73"/>
      <c r="BY58221" s="74"/>
      <c r="BZ58221" s="74"/>
      <c r="CA58221" s="74"/>
      <c r="CF58221" s="79"/>
      <c r="CL58221" s="79"/>
    </row>
    <row r="58222" spans="30:90">
      <c r="AD58222" s="73"/>
      <c r="AE58222" s="74"/>
      <c r="AF58222" s="74"/>
      <c r="BX58222" s="73"/>
      <c r="BY58222" s="74"/>
      <c r="BZ58222" s="74"/>
      <c r="CA58222" s="74"/>
      <c r="CF58222" s="79"/>
      <c r="CL58222" s="79"/>
    </row>
    <row r="58223" spans="30:90">
      <c r="AD58223" s="73"/>
      <c r="AE58223" s="74"/>
      <c r="AF58223" s="74"/>
      <c r="BX58223" s="73"/>
      <c r="BY58223" s="74"/>
      <c r="BZ58223" s="74"/>
      <c r="CA58223" s="74"/>
      <c r="CF58223" s="79"/>
      <c r="CL58223" s="79"/>
    </row>
    <row r="58224" spans="30:90">
      <c r="AD58224" s="73"/>
      <c r="AE58224" s="74"/>
      <c r="AF58224" s="74"/>
      <c r="BX58224" s="73"/>
      <c r="BY58224" s="74"/>
      <c r="BZ58224" s="74"/>
      <c r="CA58224" s="74"/>
      <c r="CF58224" s="79"/>
      <c r="CL58224" s="79"/>
    </row>
    <row r="58225" spans="30:90">
      <c r="AD58225" s="73"/>
      <c r="AE58225" s="74"/>
      <c r="AF58225" s="74"/>
      <c r="BX58225" s="73"/>
      <c r="BY58225" s="74"/>
      <c r="BZ58225" s="74"/>
      <c r="CA58225" s="74"/>
      <c r="CF58225" s="79"/>
      <c r="CL58225" s="79"/>
    </row>
    <row r="58226" spans="30:90">
      <c r="AD58226" s="73"/>
      <c r="AE58226" s="74"/>
      <c r="AF58226" s="74"/>
      <c r="BX58226" s="73"/>
      <c r="BY58226" s="74"/>
      <c r="BZ58226" s="74"/>
      <c r="CA58226" s="74"/>
      <c r="CF58226" s="79"/>
      <c r="CL58226" s="79"/>
    </row>
    <row r="58227" spans="30:90">
      <c r="AD58227" s="73"/>
      <c r="AE58227" s="74"/>
      <c r="AF58227" s="74"/>
      <c r="BX58227" s="73"/>
      <c r="BY58227" s="74"/>
      <c r="BZ58227" s="74"/>
      <c r="CA58227" s="74"/>
      <c r="CF58227" s="79"/>
      <c r="CL58227" s="79"/>
    </row>
    <row r="58228" spans="30:90">
      <c r="AD58228" s="73"/>
      <c r="AE58228" s="74"/>
      <c r="AF58228" s="74"/>
      <c r="BX58228" s="73"/>
      <c r="BY58228" s="74"/>
      <c r="BZ58228" s="74"/>
      <c r="CA58228" s="74"/>
      <c r="CF58228" s="79"/>
      <c r="CL58228" s="79"/>
    </row>
    <row r="58229" spans="30:90">
      <c r="AD58229" s="73"/>
      <c r="AE58229" s="74"/>
      <c r="AF58229" s="74"/>
      <c r="BX58229" s="73"/>
      <c r="BY58229" s="74"/>
      <c r="BZ58229" s="74"/>
      <c r="CA58229" s="74"/>
      <c r="CF58229" s="79"/>
      <c r="CL58229" s="79"/>
    </row>
    <row r="58230" spans="30:90">
      <c r="AD58230" s="73"/>
      <c r="AE58230" s="74"/>
      <c r="AF58230" s="74"/>
      <c r="BX58230" s="73"/>
      <c r="BY58230" s="74"/>
      <c r="BZ58230" s="74"/>
      <c r="CA58230" s="74"/>
      <c r="CF58230" s="79"/>
      <c r="CL58230" s="79"/>
    </row>
    <row r="58231" spans="30:90">
      <c r="AD58231" s="73"/>
      <c r="AE58231" s="74"/>
      <c r="AF58231" s="74"/>
      <c r="BX58231" s="73"/>
      <c r="BY58231" s="74"/>
      <c r="BZ58231" s="74"/>
      <c r="CA58231" s="74"/>
      <c r="CF58231" s="79"/>
      <c r="CL58231" s="79"/>
    </row>
    <row r="58232" spans="30:90">
      <c r="AD58232" s="73"/>
      <c r="AE58232" s="74"/>
      <c r="AF58232" s="74"/>
      <c r="BX58232" s="73"/>
      <c r="BY58232" s="74"/>
      <c r="BZ58232" s="74"/>
      <c r="CA58232" s="74"/>
      <c r="CF58232" s="79"/>
      <c r="CL58232" s="79"/>
    </row>
    <row r="58233" spans="30:90">
      <c r="AD58233" s="73"/>
      <c r="AE58233" s="74"/>
      <c r="AF58233" s="74"/>
      <c r="BX58233" s="73"/>
      <c r="BY58233" s="74"/>
      <c r="BZ58233" s="74"/>
      <c r="CA58233" s="74"/>
      <c r="CF58233" s="79"/>
      <c r="CL58233" s="79"/>
    </row>
    <row r="58234" spans="30:90">
      <c r="AD58234" s="73"/>
      <c r="AE58234" s="74"/>
      <c r="AF58234" s="74"/>
      <c r="BX58234" s="73"/>
      <c r="BY58234" s="74"/>
      <c r="BZ58234" s="74"/>
      <c r="CA58234" s="74"/>
      <c r="CF58234" s="79"/>
      <c r="CL58234" s="79"/>
    </row>
    <row r="58235" spans="30:90">
      <c r="AD58235" s="73"/>
      <c r="AE58235" s="74"/>
      <c r="AF58235" s="74"/>
      <c r="BX58235" s="73"/>
      <c r="BY58235" s="74"/>
      <c r="BZ58235" s="74"/>
      <c r="CA58235" s="74"/>
      <c r="CF58235" s="79"/>
      <c r="CL58235" s="79"/>
    </row>
    <row r="58236" spans="30:90">
      <c r="AD58236" s="73"/>
      <c r="AE58236" s="74"/>
      <c r="AF58236" s="74"/>
      <c r="BX58236" s="73"/>
      <c r="BY58236" s="74"/>
      <c r="BZ58236" s="74"/>
      <c r="CA58236" s="74"/>
      <c r="CF58236" s="79"/>
      <c r="CL58236" s="79"/>
    </row>
    <row r="58237" spans="30:90">
      <c r="AD58237" s="73"/>
      <c r="AE58237" s="74"/>
      <c r="AF58237" s="74"/>
      <c r="BX58237" s="73"/>
      <c r="BY58237" s="74"/>
      <c r="BZ58237" s="74"/>
      <c r="CA58237" s="74"/>
      <c r="CF58237" s="79"/>
      <c r="CL58237" s="79"/>
    </row>
    <row r="58238" spans="30:90">
      <c r="AD58238" s="73"/>
      <c r="AE58238" s="74"/>
      <c r="AF58238" s="74"/>
      <c r="BX58238" s="73"/>
      <c r="BY58238" s="74"/>
      <c r="BZ58238" s="74"/>
      <c r="CA58238" s="74"/>
      <c r="CF58238" s="79"/>
      <c r="CL58238" s="79"/>
    </row>
    <row r="58239" spans="30:90">
      <c r="AD58239" s="73"/>
      <c r="AE58239" s="74"/>
      <c r="AF58239" s="74"/>
      <c r="BX58239" s="73"/>
      <c r="BY58239" s="74"/>
      <c r="BZ58239" s="74"/>
      <c r="CA58239" s="74"/>
      <c r="CF58239" s="79"/>
      <c r="CL58239" s="79"/>
    </row>
    <row r="58240" spans="30:90">
      <c r="AD58240" s="73"/>
      <c r="AE58240" s="74"/>
      <c r="AF58240" s="74"/>
      <c r="BX58240" s="73"/>
      <c r="BY58240" s="74"/>
      <c r="BZ58240" s="74"/>
      <c r="CA58240" s="74"/>
      <c r="CF58240" s="79"/>
      <c r="CL58240" s="79"/>
    </row>
    <row r="58241" spans="30:90">
      <c r="AD58241" s="73"/>
      <c r="AE58241" s="74"/>
      <c r="AF58241" s="74"/>
      <c r="BX58241" s="73"/>
      <c r="BY58241" s="74"/>
      <c r="BZ58241" s="74"/>
      <c r="CA58241" s="74"/>
      <c r="CF58241" s="79"/>
      <c r="CL58241" s="79"/>
    </row>
    <row r="58242" spans="30:90">
      <c r="AD58242" s="73"/>
      <c r="AE58242" s="74"/>
      <c r="AF58242" s="74"/>
      <c r="BX58242" s="73"/>
      <c r="BY58242" s="74"/>
      <c r="BZ58242" s="74"/>
      <c r="CA58242" s="74"/>
      <c r="CF58242" s="79"/>
      <c r="CL58242" s="79"/>
    </row>
    <row r="58243" spans="30:90">
      <c r="AD58243" s="73"/>
      <c r="AE58243" s="74"/>
      <c r="AF58243" s="74"/>
      <c r="BX58243" s="73"/>
      <c r="BY58243" s="74"/>
      <c r="BZ58243" s="74"/>
      <c r="CA58243" s="74"/>
      <c r="CF58243" s="79"/>
      <c r="CL58243" s="79"/>
    </row>
    <row r="58244" spans="30:90">
      <c r="AD58244" s="73"/>
      <c r="AE58244" s="74"/>
      <c r="AF58244" s="74"/>
      <c r="BX58244" s="73"/>
      <c r="BY58244" s="74"/>
      <c r="BZ58244" s="74"/>
      <c r="CA58244" s="74"/>
      <c r="CF58244" s="79"/>
      <c r="CL58244" s="79"/>
    </row>
    <row r="58245" spans="30:90">
      <c r="AD58245" s="73"/>
      <c r="AE58245" s="74"/>
      <c r="AF58245" s="74"/>
      <c r="BX58245" s="73"/>
      <c r="BY58245" s="74"/>
      <c r="BZ58245" s="74"/>
      <c r="CA58245" s="74"/>
      <c r="CF58245" s="79"/>
      <c r="CL58245" s="79"/>
    </row>
    <row r="58246" spans="30:90">
      <c r="AD58246" s="73"/>
      <c r="AE58246" s="74"/>
      <c r="AF58246" s="74"/>
      <c r="BX58246" s="73"/>
      <c r="BY58246" s="74"/>
      <c r="BZ58246" s="74"/>
      <c r="CA58246" s="74"/>
      <c r="CF58246" s="79"/>
      <c r="CL58246" s="79"/>
    </row>
    <row r="58247" spans="30:90">
      <c r="AD58247" s="73"/>
      <c r="AE58247" s="74"/>
      <c r="AF58247" s="74"/>
      <c r="BX58247" s="73"/>
      <c r="BY58247" s="74"/>
      <c r="BZ58247" s="74"/>
      <c r="CA58247" s="74"/>
      <c r="CF58247" s="79"/>
      <c r="CL58247" s="79"/>
    </row>
    <row r="58248" spans="30:90">
      <c r="AD58248" s="73"/>
      <c r="AE58248" s="74"/>
      <c r="AF58248" s="74"/>
      <c r="BX58248" s="73"/>
      <c r="BY58248" s="74"/>
      <c r="BZ58248" s="74"/>
      <c r="CA58248" s="74"/>
      <c r="CF58248" s="79"/>
      <c r="CL58248" s="79"/>
    </row>
    <row r="58249" spans="30:90">
      <c r="AD58249" s="73"/>
      <c r="AE58249" s="74"/>
      <c r="AF58249" s="74"/>
      <c r="BX58249" s="73"/>
      <c r="BY58249" s="74"/>
      <c r="BZ58249" s="74"/>
      <c r="CA58249" s="74"/>
      <c r="CF58249" s="79"/>
      <c r="CL58249" s="79"/>
    </row>
    <row r="58250" spans="30:90">
      <c r="AD58250" s="73"/>
      <c r="AE58250" s="74"/>
      <c r="AF58250" s="74"/>
      <c r="BX58250" s="73"/>
      <c r="BY58250" s="74"/>
      <c r="BZ58250" s="74"/>
      <c r="CA58250" s="74"/>
      <c r="CF58250" s="79"/>
      <c r="CL58250" s="79"/>
    </row>
    <row r="58251" spans="30:90">
      <c r="AD58251" s="73"/>
      <c r="AE58251" s="74"/>
      <c r="AF58251" s="74"/>
      <c r="BX58251" s="73"/>
      <c r="BY58251" s="74"/>
      <c r="BZ58251" s="74"/>
      <c r="CA58251" s="74"/>
      <c r="CF58251" s="79"/>
      <c r="CL58251" s="79"/>
    </row>
    <row r="58252" spans="30:90">
      <c r="AD58252" s="73"/>
      <c r="AE58252" s="74"/>
      <c r="AF58252" s="74"/>
      <c r="BX58252" s="73"/>
      <c r="BY58252" s="74"/>
      <c r="BZ58252" s="74"/>
      <c r="CA58252" s="74"/>
      <c r="CF58252" s="79"/>
      <c r="CL58252" s="79"/>
    </row>
    <row r="58253" spans="30:90">
      <c r="AD58253" s="73"/>
      <c r="AE58253" s="74"/>
      <c r="AF58253" s="74"/>
      <c r="BX58253" s="73"/>
      <c r="BY58253" s="74"/>
      <c r="BZ58253" s="74"/>
      <c r="CA58253" s="74"/>
      <c r="CF58253" s="79"/>
      <c r="CL58253" s="79"/>
    </row>
    <row r="58254" spans="30:90">
      <c r="AD58254" s="73"/>
      <c r="AE58254" s="74"/>
      <c r="AF58254" s="74"/>
      <c r="BX58254" s="73"/>
      <c r="BY58254" s="74"/>
      <c r="BZ58254" s="74"/>
      <c r="CA58254" s="74"/>
      <c r="CF58254" s="79"/>
      <c r="CL58254" s="79"/>
    </row>
    <row r="58255" spans="30:90">
      <c r="AD58255" s="73"/>
      <c r="AE58255" s="74"/>
      <c r="AF58255" s="74"/>
      <c r="BX58255" s="73"/>
      <c r="BY58255" s="74"/>
      <c r="BZ58255" s="74"/>
      <c r="CA58255" s="74"/>
      <c r="CF58255" s="79"/>
      <c r="CL58255" s="79"/>
    </row>
    <row r="58256" spans="30:90">
      <c r="AD58256" s="73"/>
      <c r="AE58256" s="74"/>
      <c r="AF58256" s="74"/>
      <c r="BX58256" s="73"/>
      <c r="BY58256" s="74"/>
      <c r="BZ58256" s="74"/>
      <c r="CA58256" s="74"/>
      <c r="CF58256" s="79"/>
      <c r="CL58256" s="79"/>
    </row>
    <row r="58257" spans="30:90">
      <c r="AD58257" s="73"/>
      <c r="AE58257" s="74"/>
      <c r="AF58257" s="74"/>
      <c r="BX58257" s="73"/>
      <c r="BY58257" s="74"/>
      <c r="BZ58257" s="74"/>
      <c r="CA58257" s="74"/>
      <c r="CF58257" s="79"/>
      <c r="CL58257" s="79"/>
    </row>
    <row r="58258" spans="30:90">
      <c r="AD58258" s="73"/>
      <c r="AE58258" s="74"/>
      <c r="AF58258" s="74"/>
      <c r="BX58258" s="73"/>
      <c r="BY58258" s="74"/>
      <c r="BZ58258" s="74"/>
      <c r="CA58258" s="74"/>
      <c r="CF58258" s="79"/>
      <c r="CL58258" s="79"/>
    </row>
    <row r="58259" spans="30:90">
      <c r="AD58259" s="73"/>
      <c r="AE58259" s="74"/>
      <c r="AF58259" s="74"/>
      <c r="BX58259" s="73"/>
      <c r="BY58259" s="74"/>
      <c r="BZ58259" s="74"/>
      <c r="CA58259" s="74"/>
      <c r="CF58259" s="79"/>
      <c r="CL58259" s="79"/>
    </row>
    <row r="58260" spans="30:90">
      <c r="AD58260" s="73"/>
      <c r="AE58260" s="74"/>
      <c r="AF58260" s="74"/>
      <c r="BX58260" s="73"/>
      <c r="BY58260" s="74"/>
      <c r="BZ58260" s="74"/>
      <c r="CA58260" s="74"/>
      <c r="CF58260" s="79"/>
      <c r="CL58260" s="79"/>
    </row>
    <row r="58261" spans="30:90">
      <c r="AD58261" s="73"/>
      <c r="AE58261" s="74"/>
      <c r="AF58261" s="74"/>
      <c r="BX58261" s="73"/>
      <c r="BY58261" s="74"/>
      <c r="BZ58261" s="74"/>
      <c r="CA58261" s="74"/>
      <c r="CF58261" s="79"/>
      <c r="CL58261" s="79"/>
    </row>
    <row r="58262" spans="30:90">
      <c r="AD58262" s="73"/>
      <c r="AE58262" s="74"/>
      <c r="AF58262" s="74"/>
      <c r="BX58262" s="73"/>
      <c r="BY58262" s="74"/>
      <c r="BZ58262" s="74"/>
      <c r="CA58262" s="74"/>
      <c r="CF58262" s="79"/>
      <c r="CL58262" s="79"/>
    </row>
    <row r="58263" spans="30:90">
      <c r="AD58263" s="73"/>
      <c r="AE58263" s="74"/>
      <c r="AF58263" s="74"/>
      <c r="BX58263" s="73"/>
      <c r="BY58263" s="74"/>
      <c r="BZ58263" s="74"/>
      <c r="CA58263" s="74"/>
      <c r="CF58263" s="79"/>
      <c r="CL58263" s="79"/>
    </row>
    <row r="58264" spans="30:90">
      <c r="AD58264" s="73"/>
      <c r="AE58264" s="74"/>
      <c r="AF58264" s="74"/>
      <c r="BX58264" s="73"/>
      <c r="BY58264" s="74"/>
      <c r="BZ58264" s="74"/>
      <c r="CA58264" s="74"/>
      <c r="CF58264" s="79"/>
      <c r="CL58264" s="79"/>
    </row>
    <row r="58265" spans="30:90">
      <c r="AD58265" s="73"/>
      <c r="AE58265" s="74"/>
      <c r="AF58265" s="74"/>
      <c r="BX58265" s="73"/>
      <c r="BY58265" s="74"/>
      <c r="BZ58265" s="74"/>
      <c r="CA58265" s="74"/>
      <c r="CF58265" s="79"/>
      <c r="CL58265" s="79"/>
    </row>
    <row r="58266" spans="30:90">
      <c r="AD58266" s="73"/>
      <c r="AE58266" s="74"/>
      <c r="AF58266" s="74"/>
      <c r="BX58266" s="73"/>
      <c r="BY58266" s="74"/>
      <c r="BZ58266" s="74"/>
      <c r="CA58266" s="74"/>
      <c r="CF58266" s="79"/>
      <c r="CL58266" s="79"/>
    </row>
    <row r="58267" spans="30:90">
      <c r="AD58267" s="73"/>
      <c r="AE58267" s="74"/>
      <c r="AF58267" s="74"/>
      <c r="BX58267" s="73"/>
      <c r="BY58267" s="74"/>
      <c r="BZ58267" s="74"/>
      <c r="CA58267" s="74"/>
      <c r="CF58267" s="79"/>
      <c r="CL58267" s="79"/>
    </row>
    <row r="58268" spans="30:90">
      <c r="AD58268" s="73"/>
      <c r="AE58268" s="74"/>
      <c r="AF58268" s="74"/>
      <c r="BX58268" s="73"/>
      <c r="BY58268" s="74"/>
      <c r="BZ58268" s="74"/>
      <c r="CA58268" s="74"/>
      <c r="CF58268" s="79"/>
      <c r="CL58268" s="79"/>
    </row>
    <row r="58269" spans="30:90">
      <c r="AD58269" s="73"/>
      <c r="AE58269" s="74"/>
      <c r="AF58269" s="74"/>
      <c r="BX58269" s="73"/>
      <c r="BY58269" s="74"/>
      <c r="BZ58269" s="74"/>
      <c r="CA58269" s="74"/>
      <c r="CF58269" s="79"/>
      <c r="CL58269" s="79"/>
    </row>
    <row r="58270" spans="30:90">
      <c r="AD58270" s="73"/>
      <c r="AE58270" s="74"/>
      <c r="AF58270" s="74"/>
      <c r="BX58270" s="73"/>
      <c r="BY58270" s="74"/>
      <c r="BZ58270" s="74"/>
      <c r="CA58270" s="74"/>
      <c r="CF58270" s="79"/>
      <c r="CL58270" s="79"/>
    </row>
    <row r="58271" spans="30:90">
      <c r="AD58271" s="73"/>
      <c r="AE58271" s="74"/>
      <c r="AF58271" s="74"/>
      <c r="BX58271" s="73"/>
      <c r="BY58271" s="74"/>
      <c r="BZ58271" s="74"/>
      <c r="CA58271" s="74"/>
      <c r="CF58271" s="79"/>
      <c r="CL58271" s="79"/>
    </row>
    <row r="58272" spans="30:90">
      <c r="AD58272" s="73"/>
      <c r="AE58272" s="74"/>
      <c r="AF58272" s="74"/>
      <c r="BX58272" s="73"/>
      <c r="BY58272" s="74"/>
      <c r="BZ58272" s="74"/>
      <c r="CA58272" s="74"/>
      <c r="CF58272" s="79"/>
      <c r="CL58272" s="79"/>
    </row>
    <row r="58273" spans="30:90">
      <c r="AD58273" s="73"/>
      <c r="AE58273" s="74"/>
      <c r="AF58273" s="74"/>
      <c r="BX58273" s="73"/>
      <c r="BY58273" s="74"/>
      <c r="BZ58273" s="74"/>
      <c r="CA58273" s="74"/>
      <c r="CF58273" s="79"/>
      <c r="CL58273" s="79"/>
    </row>
    <row r="58274" spans="30:90">
      <c r="AD58274" s="73"/>
      <c r="AE58274" s="74"/>
      <c r="AF58274" s="74"/>
      <c r="BX58274" s="73"/>
      <c r="BY58274" s="74"/>
      <c r="BZ58274" s="74"/>
      <c r="CA58274" s="74"/>
      <c r="CF58274" s="79"/>
      <c r="CL58274" s="79"/>
    </row>
    <row r="58275" spans="30:90">
      <c r="AD58275" s="73"/>
      <c r="AE58275" s="74"/>
      <c r="AF58275" s="74"/>
      <c r="BX58275" s="73"/>
      <c r="BY58275" s="74"/>
      <c r="BZ58275" s="74"/>
      <c r="CA58275" s="74"/>
      <c r="CF58275" s="79"/>
      <c r="CL58275" s="79"/>
    </row>
    <row r="58276" spans="30:90">
      <c r="AD58276" s="73"/>
      <c r="AE58276" s="74"/>
      <c r="AF58276" s="74"/>
      <c r="BX58276" s="73"/>
      <c r="BY58276" s="74"/>
      <c r="BZ58276" s="74"/>
      <c r="CA58276" s="74"/>
      <c r="CF58276" s="79"/>
      <c r="CL58276" s="79"/>
    </row>
    <row r="58277" spans="30:90">
      <c r="AD58277" s="73"/>
      <c r="AE58277" s="74"/>
      <c r="AF58277" s="74"/>
      <c r="BX58277" s="73"/>
      <c r="BY58277" s="74"/>
      <c r="BZ58277" s="74"/>
      <c r="CA58277" s="74"/>
      <c r="CF58277" s="79"/>
      <c r="CL58277" s="79"/>
    </row>
    <row r="58278" spans="30:90">
      <c r="AD58278" s="73"/>
      <c r="AE58278" s="74"/>
      <c r="AF58278" s="74"/>
      <c r="BX58278" s="73"/>
      <c r="BY58278" s="74"/>
      <c r="BZ58278" s="74"/>
      <c r="CA58278" s="74"/>
      <c r="CF58278" s="79"/>
      <c r="CL58278" s="79"/>
    </row>
    <row r="58279" spans="30:90">
      <c r="AD58279" s="73"/>
      <c r="AE58279" s="74"/>
      <c r="AF58279" s="74"/>
      <c r="BX58279" s="73"/>
      <c r="BY58279" s="74"/>
      <c r="BZ58279" s="74"/>
      <c r="CA58279" s="74"/>
      <c r="CF58279" s="79"/>
      <c r="CL58279" s="79"/>
    </row>
    <row r="58280" spans="30:90">
      <c r="AD58280" s="73"/>
      <c r="AE58280" s="74"/>
      <c r="AF58280" s="74"/>
      <c r="BX58280" s="73"/>
      <c r="BY58280" s="74"/>
      <c r="BZ58280" s="74"/>
      <c r="CA58280" s="74"/>
      <c r="CF58280" s="79"/>
      <c r="CL58280" s="79"/>
    </row>
    <row r="58281" spans="30:90">
      <c r="AD58281" s="73"/>
      <c r="AE58281" s="74"/>
      <c r="AF58281" s="74"/>
      <c r="BX58281" s="73"/>
      <c r="BY58281" s="74"/>
      <c r="BZ58281" s="74"/>
      <c r="CA58281" s="74"/>
      <c r="CF58281" s="79"/>
      <c r="CL58281" s="79"/>
    </row>
    <row r="58282" spans="30:90">
      <c r="AD58282" s="73"/>
      <c r="AE58282" s="74"/>
      <c r="AF58282" s="74"/>
      <c r="BX58282" s="73"/>
      <c r="BY58282" s="74"/>
      <c r="BZ58282" s="74"/>
      <c r="CA58282" s="74"/>
      <c r="CF58282" s="79"/>
      <c r="CL58282" s="79"/>
    </row>
    <row r="58283" spans="30:90">
      <c r="AD58283" s="73"/>
      <c r="AE58283" s="74"/>
      <c r="AF58283" s="74"/>
      <c r="BX58283" s="73"/>
      <c r="BY58283" s="74"/>
      <c r="BZ58283" s="74"/>
      <c r="CA58283" s="74"/>
      <c r="CF58283" s="79"/>
      <c r="CL58283" s="79"/>
    </row>
    <row r="58284" spans="30:90">
      <c r="AD58284" s="73"/>
      <c r="AE58284" s="74"/>
      <c r="AF58284" s="74"/>
      <c r="BX58284" s="73"/>
      <c r="BY58284" s="74"/>
      <c r="BZ58284" s="74"/>
      <c r="CA58284" s="74"/>
      <c r="CF58284" s="79"/>
      <c r="CL58284" s="79"/>
    </row>
    <row r="58285" spans="30:90">
      <c r="AD58285" s="73"/>
      <c r="AE58285" s="74"/>
      <c r="AF58285" s="74"/>
      <c r="BX58285" s="73"/>
      <c r="BY58285" s="74"/>
      <c r="BZ58285" s="74"/>
      <c r="CA58285" s="74"/>
      <c r="CF58285" s="79"/>
      <c r="CL58285" s="79"/>
    </row>
    <row r="58286" spans="30:90">
      <c r="AD58286" s="73"/>
      <c r="AE58286" s="74"/>
      <c r="AF58286" s="74"/>
      <c r="BX58286" s="73"/>
      <c r="BY58286" s="74"/>
      <c r="BZ58286" s="74"/>
      <c r="CA58286" s="74"/>
      <c r="CF58286" s="79"/>
      <c r="CL58286" s="79"/>
    </row>
    <row r="58287" spans="30:90">
      <c r="AD58287" s="73"/>
      <c r="AE58287" s="74"/>
      <c r="AF58287" s="74"/>
      <c r="BX58287" s="73"/>
      <c r="BY58287" s="74"/>
      <c r="BZ58287" s="74"/>
      <c r="CA58287" s="74"/>
      <c r="CF58287" s="79"/>
      <c r="CL58287" s="79"/>
    </row>
    <row r="58288" spans="30:90">
      <c r="AD58288" s="73"/>
      <c r="AE58288" s="74"/>
      <c r="AF58288" s="74"/>
      <c r="BX58288" s="73"/>
      <c r="BY58288" s="74"/>
      <c r="BZ58288" s="74"/>
      <c r="CA58288" s="74"/>
      <c r="CF58288" s="79"/>
      <c r="CL58288" s="79"/>
    </row>
    <row r="58289" spans="30:90">
      <c r="AD58289" s="73"/>
      <c r="AE58289" s="74"/>
      <c r="AF58289" s="74"/>
      <c r="BX58289" s="73"/>
      <c r="BY58289" s="74"/>
      <c r="BZ58289" s="74"/>
      <c r="CA58289" s="74"/>
      <c r="CF58289" s="79"/>
      <c r="CL58289" s="79"/>
    </row>
    <row r="58290" spans="30:90">
      <c r="AD58290" s="73"/>
      <c r="AE58290" s="74"/>
      <c r="AF58290" s="74"/>
      <c r="BX58290" s="73"/>
      <c r="BY58290" s="74"/>
      <c r="BZ58290" s="74"/>
      <c r="CA58290" s="74"/>
      <c r="CF58290" s="79"/>
      <c r="CL58290" s="79"/>
    </row>
    <row r="58291" spans="30:90">
      <c r="AD58291" s="73"/>
      <c r="AE58291" s="74"/>
      <c r="AF58291" s="74"/>
      <c r="BX58291" s="73"/>
      <c r="BY58291" s="74"/>
      <c r="BZ58291" s="74"/>
      <c r="CA58291" s="74"/>
      <c r="CF58291" s="79"/>
      <c r="CL58291" s="79"/>
    </row>
    <row r="58292" spans="30:90">
      <c r="AD58292" s="73"/>
      <c r="AE58292" s="74"/>
      <c r="AF58292" s="74"/>
      <c r="BX58292" s="73"/>
      <c r="BY58292" s="74"/>
      <c r="BZ58292" s="74"/>
      <c r="CA58292" s="74"/>
      <c r="CF58292" s="79"/>
      <c r="CL58292" s="79"/>
    </row>
    <row r="58293" spans="30:90">
      <c r="AD58293" s="73"/>
      <c r="AE58293" s="74"/>
      <c r="AF58293" s="74"/>
      <c r="BX58293" s="73"/>
      <c r="BY58293" s="74"/>
      <c r="BZ58293" s="74"/>
      <c r="CA58293" s="74"/>
      <c r="CF58293" s="79"/>
      <c r="CL58293" s="79"/>
    </row>
    <row r="58294" spans="30:90">
      <c r="AD58294" s="73"/>
      <c r="AE58294" s="74"/>
      <c r="AF58294" s="74"/>
      <c r="BX58294" s="73"/>
      <c r="BY58294" s="74"/>
      <c r="BZ58294" s="74"/>
      <c r="CA58294" s="74"/>
      <c r="CF58294" s="79"/>
      <c r="CL58294" s="79"/>
    </row>
    <row r="58295" spans="30:90">
      <c r="AD58295" s="73"/>
      <c r="AE58295" s="74"/>
      <c r="AF58295" s="74"/>
      <c r="BX58295" s="73"/>
      <c r="BY58295" s="74"/>
      <c r="BZ58295" s="74"/>
      <c r="CA58295" s="74"/>
      <c r="CF58295" s="79"/>
      <c r="CL58295" s="79"/>
    </row>
    <row r="58296" spans="30:90">
      <c r="AD58296" s="73"/>
      <c r="AE58296" s="74"/>
      <c r="AF58296" s="74"/>
      <c r="BX58296" s="73"/>
      <c r="BY58296" s="74"/>
      <c r="BZ58296" s="74"/>
      <c r="CA58296" s="74"/>
      <c r="CF58296" s="79"/>
      <c r="CL58296" s="79"/>
    </row>
    <row r="58297" spans="30:90">
      <c r="AD58297" s="73"/>
      <c r="AE58297" s="74"/>
      <c r="AF58297" s="74"/>
      <c r="BX58297" s="73"/>
      <c r="BY58297" s="74"/>
      <c r="BZ58297" s="74"/>
      <c r="CA58297" s="74"/>
      <c r="CF58297" s="79"/>
      <c r="CL58297" s="79"/>
    </row>
    <row r="58298" spans="30:90">
      <c r="AD58298" s="73"/>
      <c r="AE58298" s="74"/>
      <c r="AF58298" s="74"/>
      <c r="BX58298" s="73"/>
      <c r="BY58298" s="74"/>
      <c r="BZ58298" s="74"/>
      <c r="CA58298" s="74"/>
      <c r="CF58298" s="79"/>
      <c r="CL58298" s="79"/>
    </row>
    <row r="58299" spans="30:90">
      <c r="AD58299" s="73"/>
      <c r="AE58299" s="74"/>
      <c r="AF58299" s="74"/>
      <c r="BX58299" s="73"/>
      <c r="BY58299" s="74"/>
      <c r="BZ58299" s="74"/>
      <c r="CA58299" s="74"/>
      <c r="CF58299" s="79"/>
      <c r="CL58299" s="79"/>
    </row>
    <row r="58300" spans="30:90">
      <c r="AD58300" s="73"/>
      <c r="AE58300" s="74"/>
      <c r="AF58300" s="74"/>
      <c r="BX58300" s="73"/>
      <c r="BY58300" s="74"/>
      <c r="BZ58300" s="74"/>
      <c r="CA58300" s="74"/>
      <c r="CF58300" s="79"/>
      <c r="CL58300" s="79"/>
    </row>
    <row r="58301" spans="30:90">
      <c r="AD58301" s="73"/>
      <c r="AE58301" s="74"/>
      <c r="AF58301" s="74"/>
      <c r="BX58301" s="73"/>
      <c r="BY58301" s="74"/>
      <c r="BZ58301" s="74"/>
      <c r="CA58301" s="74"/>
      <c r="CF58301" s="79"/>
      <c r="CL58301" s="79"/>
    </row>
    <row r="58302" spans="30:90">
      <c r="AD58302" s="73"/>
      <c r="AE58302" s="74"/>
      <c r="AF58302" s="74"/>
      <c r="BX58302" s="73"/>
      <c r="BY58302" s="74"/>
      <c r="BZ58302" s="74"/>
      <c r="CA58302" s="74"/>
      <c r="CF58302" s="79"/>
      <c r="CL58302" s="79"/>
    </row>
    <row r="58303" spans="30:90">
      <c r="AD58303" s="73"/>
      <c r="AE58303" s="74"/>
      <c r="AF58303" s="74"/>
      <c r="BX58303" s="73"/>
      <c r="BY58303" s="74"/>
      <c r="BZ58303" s="74"/>
      <c r="CA58303" s="74"/>
      <c r="CF58303" s="79"/>
      <c r="CL58303" s="79"/>
    </row>
    <row r="58304" spans="30:90">
      <c r="AD58304" s="73"/>
      <c r="AE58304" s="74"/>
      <c r="AF58304" s="74"/>
      <c r="BX58304" s="73"/>
      <c r="BY58304" s="74"/>
      <c r="BZ58304" s="74"/>
      <c r="CA58304" s="74"/>
      <c r="CF58304" s="79"/>
      <c r="CL58304" s="79"/>
    </row>
    <row r="58305" spans="30:90">
      <c r="AD58305" s="73"/>
      <c r="AE58305" s="74"/>
      <c r="AF58305" s="74"/>
      <c r="BX58305" s="73"/>
      <c r="BY58305" s="74"/>
      <c r="BZ58305" s="74"/>
      <c r="CA58305" s="74"/>
      <c r="CF58305" s="79"/>
      <c r="CL58305" s="79"/>
    </row>
    <row r="58306" spans="30:90">
      <c r="AD58306" s="73"/>
      <c r="AE58306" s="74"/>
      <c r="AF58306" s="74"/>
      <c r="BX58306" s="73"/>
      <c r="BY58306" s="74"/>
      <c r="BZ58306" s="74"/>
      <c r="CA58306" s="74"/>
      <c r="CF58306" s="79"/>
      <c r="CL58306" s="79"/>
    </row>
    <row r="58307" spans="30:90">
      <c r="AD58307" s="73"/>
      <c r="AE58307" s="74"/>
      <c r="AF58307" s="74"/>
      <c r="BX58307" s="73"/>
      <c r="BY58307" s="74"/>
      <c r="BZ58307" s="74"/>
      <c r="CA58307" s="74"/>
      <c r="CF58307" s="79"/>
      <c r="CL58307" s="79"/>
    </row>
    <row r="58308" spans="30:90">
      <c r="AD58308" s="73"/>
      <c r="AE58308" s="74"/>
      <c r="AF58308" s="74"/>
      <c r="BX58308" s="73"/>
      <c r="BY58308" s="74"/>
      <c r="BZ58308" s="74"/>
      <c r="CA58308" s="74"/>
      <c r="CF58308" s="79"/>
      <c r="CL58308" s="79"/>
    </row>
    <row r="58309" spans="30:90">
      <c r="AD58309" s="73"/>
      <c r="AE58309" s="74"/>
      <c r="AF58309" s="74"/>
      <c r="BX58309" s="73"/>
      <c r="BY58309" s="74"/>
      <c r="BZ58309" s="74"/>
      <c r="CA58309" s="74"/>
      <c r="CF58309" s="79"/>
      <c r="CL58309" s="79"/>
    </row>
    <row r="58310" spans="30:90">
      <c r="AD58310" s="73"/>
      <c r="AE58310" s="74"/>
      <c r="AF58310" s="74"/>
      <c r="BX58310" s="73"/>
      <c r="BY58310" s="74"/>
      <c r="BZ58310" s="74"/>
      <c r="CA58310" s="74"/>
      <c r="CF58310" s="79"/>
      <c r="CL58310" s="79"/>
    </row>
    <row r="58311" spans="30:90">
      <c r="AD58311" s="73"/>
      <c r="AE58311" s="74"/>
      <c r="AF58311" s="74"/>
      <c r="BX58311" s="73"/>
      <c r="BY58311" s="74"/>
      <c r="BZ58311" s="74"/>
      <c r="CA58311" s="74"/>
      <c r="CF58311" s="79"/>
      <c r="CL58311" s="79"/>
    </row>
    <row r="58312" spans="30:90">
      <c r="AD58312" s="73"/>
      <c r="AE58312" s="74"/>
      <c r="AF58312" s="74"/>
      <c r="BX58312" s="73"/>
      <c r="BY58312" s="74"/>
      <c r="BZ58312" s="74"/>
      <c r="CA58312" s="74"/>
      <c r="CF58312" s="79"/>
      <c r="CL58312" s="79"/>
    </row>
    <row r="58313" spans="30:90">
      <c r="AD58313" s="73"/>
      <c r="AE58313" s="74"/>
      <c r="AF58313" s="74"/>
      <c r="BX58313" s="73"/>
      <c r="BY58313" s="74"/>
      <c r="BZ58313" s="74"/>
      <c r="CA58313" s="74"/>
      <c r="CF58313" s="79"/>
      <c r="CL58313" s="79"/>
    </row>
    <row r="58314" spans="30:90">
      <c r="AD58314" s="73"/>
      <c r="AE58314" s="74"/>
      <c r="AF58314" s="74"/>
      <c r="BX58314" s="73"/>
      <c r="BY58314" s="74"/>
      <c r="BZ58314" s="74"/>
      <c r="CA58314" s="74"/>
      <c r="CF58314" s="79"/>
      <c r="CL58314" s="79"/>
    </row>
    <row r="58315" spans="30:90">
      <c r="AD58315" s="73"/>
      <c r="AE58315" s="74"/>
      <c r="AF58315" s="74"/>
      <c r="BX58315" s="73"/>
      <c r="BY58315" s="74"/>
      <c r="BZ58315" s="74"/>
      <c r="CA58315" s="74"/>
      <c r="CF58315" s="79"/>
      <c r="CL58315" s="79"/>
    </row>
    <row r="58316" spans="30:90">
      <c r="AD58316" s="73"/>
      <c r="AE58316" s="74"/>
      <c r="AF58316" s="74"/>
      <c r="BX58316" s="73"/>
      <c r="BY58316" s="74"/>
      <c r="BZ58316" s="74"/>
      <c r="CA58316" s="74"/>
      <c r="CF58316" s="79"/>
      <c r="CL58316" s="79"/>
    </row>
    <row r="58317" spans="30:90">
      <c r="AD58317" s="73"/>
      <c r="AE58317" s="74"/>
      <c r="AF58317" s="74"/>
      <c r="BX58317" s="73"/>
      <c r="BY58317" s="74"/>
      <c r="BZ58317" s="74"/>
      <c r="CA58317" s="74"/>
      <c r="CF58317" s="79"/>
      <c r="CL58317" s="79"/>
    </row>
    <row r="58318" spans="30:90">
      <c r="AD58318" s="73"/>
      <c r="AE58318" s="74"/>
      <c r="AF58318" s="74"/>
      <c r="BX58318" s="73"/>
      <c r="BY58318" s="74"/>
      <c r="BZ58318" s="74"/>
      <c r="CA58318" s="74"/>
      <c r="CF58318" s="79"/>
      <c r="CL58318" s="79"/>
    </row>
    <row r="58319" spans="30:90">
      <c r="AD58319" s="73"/>
      <c r="AE58319" s="74"/>
      <c r="AF58319" s="74"/>
      <c r="BX58319" s="73"/>
      <c r="BY58319" s="74"/>
      <c r="BZ58319" s="74"/>
      <c r="CA58319" s="74"/>
      <c r="CF58319" s="79"/>
      <c r="CL58319" s="79"/>
    </row>
    <row r="58320" spans="30:90">
      <c r="AD58320" s="73"/>
      <c r="AE58320" s="74"/>
      <c r="AF58320" s="74"/>
      <c r="BX58320" s="73"/>
      <c r="BY58320" s="74"/>
      <c r="BZ58320" s="74"/>
      <c r="CA58320" s="74"/>
      <c r="CF58320" s="79"/>
      <c r="CL58320" s="79"/>
    </row>
    <row r="58321" spans="30:90">
      <c r="AD58321" s="73"/>
      <c r="AE58321" s="74"/>
      <c r="AF58321" s="74"/>
      <c r="BX58321" s="73"/>
      <c r="BY58321" s="74"/>
      <c r="BZ58321" s="74"/>
      <c r="CA58321" s="74"/>
      <c r="CF58321" s="79"/>
      <c r="CL58321" s="79"/>
    </row>
    <row r="58322" spans="30:90">
      <c r="AD58322" s="73"/>
      <c r="AE58322" s="74"/>
      <c r="AF58322" s="74"/>
      <c r="BX58322" s="73"/>
      <c r="BY58322" s="74"/>
      <c r="BZ58322" s="74"/>
      <c r="CA58322" s="74"/>
      <c r="CF58322" s="79"/>
      <c r="CL58322" s="79"/>
    </row>
    <row r="58323" spans="30:90">
      <c r="AD58323" s="73"/>
      <c r="AE58323" s="74"/>
      <c r="AF58323" s="74"/>
      <c r="BX58323" s="73"/>
      <c r="BY58323" s="74"/>
      <c r="BZ58323" s="74"/>
      <c r="CA58323" s="74"/>
      <c r="CF58323" s="79"/>
      <c r="CL58323" s="79"/>
    </row>
    <row r="58324" spans="30:90">
      <c r="AD58324" s="73"/>
      <c r="AE58324" s="74"/>
      <c r="AF58324" s="74"/>
      <c r="BX58324" s="73"/>
      <c r="BY58324" s="74"/>
      <c r="BZ58324" s="74"/>
      <c r="CA58324" s="74"/>
      <c r="CF58324" s="79"/>
      <c r="CL58324" s="79"/>
    </row>
    <row r="58325" spans="30:90">
      <c r="AD58325" s="73"/>
      <c r="AE58325" s="74"/>
      <c r="AF58325" s="74"/>
      <c r="BX58325" s="73"/>
      <c r="BY58325" s="74"/>
      <c r="BZ58325" s="74"/>
      <c r="CA58325" s="74"/>
      <c r="CF58325" s="79"/>
      <c r="CL58325" s="79"/>
    </row>
    <row r="58326" spans="30:90">
      <c r="AD58326" s="73"/>
      <c r="AE58326" s="74"/>
      <c r="AF58326" s="74"/>
      <c r="BX58326" s="73"/>
      <c r="BY58326" s="74"/>
      <c r="BZ58326" s="74"/>
      <c r="CA58326" s="74"/>
      <c r="CF58326" s="79"/>
      <c r="CL58326" s="79"/>
    </row>
    <row r="58327" spans="30:90">
      <c r="AD58327" s="73"/>
      <c r="AE58327" s="74"/>
      <c r="AF58327" s="74"/>
      <c r="BX58327" s="73"/>
      <c r="BY58327" s="74"/>
      <c r="BZ58327" s="74"/>
      <c r="CA58327" s="74"/>
      <c r="CF58327" s="79"/>
      <c r="CL58327" s="79"/>
    </row>
    <row r="58328" spans="30:90">
      <c r="AD58328" s="73"/>
      <c r="AE58328" s="74"/>
      <c r="AF58328" s="74"/>
      <c r="BX58328" s="73"/>
      <c r="BY58328" s="74"/>
      <c r="BZ58328" s="74"/>
      <c r="CA58328" s="74"/>
      <c r="CF58328" s="79"/>
      <c r="CL58328" s="79"/>
    </row>
    <row r="58329" spans="30:90">
      <c r="AD58329" s="73"/>
      <c r="AE58329" s="74"/>
      <c r="AF58329" s="74"/>
      <c r="BX58329" s="73"/>
      <c r="BY58329" s="74"/>
      <c r="BZ58329" s="74"/>
      <c r="CA58329" s="74"/>
      <c r="CF58329" s="79"/>
      <c r="CL58329" s="79"/>
    </row>
    <row r="58330" spans="30:90">
      <c r="AD58330" s="73"/>
      <c r="AE58330" s="74"/>
      <c r="AF58330" s="74"/>
      <c r="BX58330" s="73"/>
      <c r="BY58330" s="74"/>
      <c r="BZ58330" s="74"/>
      <c r="CA58330" s="74"/>
      <c r="CF58330" s="79"/>
      <c r="CL58330" s="79"/>
    </row>
    <row r="58331" spans="30:90">
      <c r="AD58331" s="73"/>
      <c r="AE58331" s="74"/>
      <c r="AF58331" s="74"/>
      <c r="BX58331" s="73"/>
      <c r="BY58331" s="74"/>
      <c r="BZ58331" s="74"/>
      <c r="CA58331" s="74"/>
      <c r="CF58331" s="79"/>
      <c r="CL58331" s="79"/>
    </row>
    <row r="58332" spans="30:90">
      <c r="AD58332" s="73"/>
      <c r="AE58332" s="74"/>
      <c r="AF58332" s="74"/>
      <c r="BX58332" s="73"/>
      <c r="BY58332" s="74"/>
      <c r="BZ58332" s="74"/>
      <c r="CA58332" s="74"/>
      <c r="CF58332" s="79"/>
      <c r="CL58332" s="79"/>
    </row>
    <row r="58333" spans="30:90">
      <c r="AD58333" s="73"/>
      <c r="AE58333" s="74"/>
      <c r="AF58333" s="74"/>
      <c r="BX58333" s="73"/>
      <c r="BY58333" s="74"/>
      <c r="BZ58333" s="74"/>
      <c r="CA58333" s="74"/>
      <c r="CF58333" s="79"/>
      <c r="CL58333" s="79"/>
    </row>
    <row r="58334" spans="30:90">
      <c r="AD58334" s="73"/>
      <c r="AE58334" s="74"/>
      <c r="AF58334" s="74"/>
      <c r="BX58334" s="73"/>
      <c r="BY58334" s="74"/>
      <c r="BZ58334" s="74"/>
      <c r="CA58334" s="74"/>
      <c r="CF58334" s="79"/>
      <c r="CL58334" s="79"/>
    </row>
    <row r="58335" spans="30:90">
      <c r="AD58335" s="73"/>
      <c r="AE58335" s="74"/>
      <c r="AF58335" s="74"/>
      <c r="BX58335" s="73"/>
      <c r="BY58335" s="74"/>
      <c r="BZ58335" s="74"/>
      <c r="CA58335" s="74"/>
      <c r="CF58335" s="79"/>
      <c r="CL58335" s="79"/>
    </row>
    <row r="58336" spans="30:90">
      <c r="AD58336" s="73"/>
      <c r="AE58336" s="74"/>
      <c r="AF58336" s="74"/>
      <c r="BX58336" s="73"/>
      <c r="BY58336" s="74"/>
      <c r="BZ58336" s="74"/>
      <c r="CA58336" s="74"/>
      <c r="CF58336" s="79"/>
      <c r="CL58336" s="79"/>
    </row>
    <row r="58337" spans="30:90">
      <c r="AD58337" s="73"/>
      <c r="AE58337" s="74"/>
      <c r="AF58337" s="74"/>
      <c r="BX58337" s="73"/>
      <c r="BY58337" s="74"/>
      <c r="BZ58337" s="74"/>
      <c r="CA58337" s="74"/>
      <c r="CF58337" s="79"/>
      <c r="CL58337" s="79"/>
    </row>
    <row r="58338" spans="30:90">
      <c r="AD58338" s="73"/>
      <c r="AE58338" s="74"/>
      <c r="AF58338" s="74"/>
      <c r="BX58338" s="73"/>
      <c r="BY58338" s="74"/>
      <c r="BZ58338" s="74"/>
      <c r="CA58338" s="74"/>
      <c r="CF58338" s="79"/>
      <c r="CL58338" s="79"/>
    </row>
    <row r="58339" spans="30:90">
      <c r="AD58339" s="73"/>
      <c r="AE58339" s="74"/>
      <c r="AF58339" s="74"/>
      <c r="BX58339" s="73"/>
      <c r="BY58339" s="74"/>
      <c r="BZ58339" s="74"/>
      <c r="CA58339" s="74"/>
      <c r="CF58339" s="79"/>
      <c r="CL58339" s="79"/>
    </row>
    <row r="58340" spans="30:90">
      <c r="AD58340" s="73"/>
      <c r="AE58340" s="74"/>
      <c r="AF58340" s="74"/>
      <c r="BX58340" s="73"/>
      <c r="BY58340" s="74"/>
      <c r="BZ58340" s="74"/>
      <c r="CA58340" s="74"/>
      <c r="CF58340" s="79"/>
      <c r="CL58340" s="79"/>
    </row>
    <row r="58341" spans="30:90">
      <c r="AD58341" s="73"/>
      <c r="AE58341" s="74"/>
      <c r="AF58341" s="74"/>
      <c r="BX58341" s="73"/>
      <c r="BY58341" s="74"/>
      <c r="BZ58341" s="74"/>
      <c r="CA58341" s="74"/>
      <c r="CF58341" s="79"/>
      <c r="CL58341" s="79"/>
    </row>
    <row r="58342" spans="30:90">
      <c r="AD58342" s="73"/>
      <c r="AE58342" s="74"/>
      <c r="AF58342" s="74"/>
      <c r="BX58342" s="73"/>
      <c r="BY58342" s="74"/>
      <c r="BZ58342" s="74"/>
      <c r="CA58342" s="74"/>
      <c r="CF58342" s="79"/>
      <c r="CL58342" s="79"/>
    </row>
    <row r="58343" spans="30:90">
      <c r="AD58343" s="73"/>
      <c r="AE58343" s="74"/>
      <c r="AF58343" s="74"/>
      <c r="BX58343" s="73"/>
      <c r="BY58343" s="74"/>
      <c r="BZ58343" s="74"/>
      <c r="CA58343" s="74"/>
      <c r="CF58343" s="79"/>
      <c r="CL58343" s="79"/>
    </row>
    <row r="58344" spans="30:90">
      <c r="AD58344" s="73"/>
      <c r="AE58344" s="74"/>
      <c r="AF58344" s="74"/>
      <c r="BX58344" s="73"/>
      <c r="BY58344" s="74"/>
      <c r="BZ58344" s="74"/>
      <c r="CA58344" s="74"/>
      <c r="CF58344" s="79"/>
      <c r="CL58344" s="79"/>
    </row>
    <row r="58345" spans="30:90">
      <c r="AD58345" s="73"/>
      <c r="AE58345" s="74"/>
      <c r="AF58345" s="74"/>
      <c r="BX58345" s="73"/>
      <c r="BY58345" s="74"/>
      <c r="BZ58345" s="74"/>
      <c r="CA58345" s="74"/>
      <c r="CF58345" s="79"/>
      <c r="CL58345" s="79"/>
    </row>
    <row r="58346" spans="30:90">
      <c r="AD58346" s="73"/>
      <c r="AE58346" s="74"/>
      <c r="AF58346" s="74"/>
      <c r="BX58346" s="73"/>
      <c r="BY58346" s="74"/>
      <c r="BZ58346" s="74"/>
      <c r="CA58346" s="74"/>
      <c r="CF58346" s="79"/>
      <c r="CL58346" s="79"/>
    </row>
    <row r="58347" spans="30:90">
      <c r="AD58347" s="73"/>
      <c r="AE58347" s="74"/>
      <c r="AF58347" s="74"/>
      <c r="BX58347" s="73"/>
      <c r="BY58347" s="74"/>
      <c r="BZ58347" s="74"/>
      <c r="CA58347" s="74"/>
      <c r="CF58347" s="79"/>
      <c r="CL58347" s="79"/>
    </row>
    <row r="58348" spans="30:90">
      <c r="AD58348" s="73"/>
      <c r="AE58348" s="74"/>
      <c r="AF58348" s="74"/>
      <c r="BX58348" s="73"/>
      <c r="BY58348" s="74"/>
      <c r="BZ58348" s="74"/>
      <c r="CA58348" s="74"/>
      <c r="CF58348" s="79"/>
      <c r="CL58348" s="79"/>
    </row>
    <row r="58349" spans="30:90">
      <c r="AD58349" s="73"/>
      <c r="AE58349" s="74"/>
      <c r="AF58349" s="74"/>
      <c r="BX58349" s="73"/>
      <c r="BY58349" s="74"/>
      <c r="BZ58349" s="74"/>
      <c r="CA58349" s="74"/>
      <c r="CF58349" s="79"/>
      <c r="CL58349" s="79"/>
    </row>
    <row r="58350" spans="30:90">
      <c r="AD58350" s="73"/>
      <c r="AE58350" s="74"/>
      <c r="AF58350" s="74"/>
      <c r="BX58350" s="73"/>
      <c r="BY58350" s="74"/>
      <c r="BZ58350" s="74"/>
      <c r="CA58350" s="74"/>
      <c r="CF58350" s="79"/>
      <c r="CL58350" s="79"/>
    </row>
    <row r="58351" spans="30:90">
      <c r="AD58351" s="73"/>
      <c r="AE58351" s="74"/>
      <c r="AF58351" s="74"/>
      <c r="BX58351" s="73"/>
      <c r="BY58351" s="74"/>
      <c r="BZ58351" s="74"/>
      <c r="CA58351" s="74"/>
      <c r="CF58351" s="79"/>
      <c r="CL58351" s="79"/>
    </row>
    <row r="58352" spans="30:90">
      <c r="AD58352" s="73"/>
      <c r="AE58352" s="74"/>
      <c r="AF58352" s="74"/>
      <c r="BX58352" s="73"/>
      <c r="BY58352" s="74"/>
      <c r="BZ58352" s="74"/>
      <c r="CA58352" s="74"/>
      <c r="CF58352" s="79"/>
      <c r="CL58352" s="79"/>
    </row>
    <row r="58353" spans="30:90">
      <c r="AD58353" s="73"/>
      <c r="AE58353" s="74"/>
      <c r="AF58353" s="74"/>
      <c r="BX58353" s="73"/>
      <c r="BY58353" s="74"/>
      <c r="BZ58353" s="74"/>
      <c r="CA58353" s="74"/>
      <c r="CF58353" s="79"/>
      <c r="CL58353" s="79"/>
    </row>
    <row r="58354" spans="30:90">
      <c r="AD58354" s="73"/>
      <c r="AE58354" s="74"/>
      <c r="AF58354" s="74"/>
      <c r="BX58354" s="73"/>
      <c r="BY58354" s="74"/>
      <c r="BZ58354" s="74"/>
      <c r="CA58354" s="74"/>
      <c r="CF58354" s="79"/>
      <c r="CL58354" s="79"/>
    </row>
    <row r="58355" spans="30:90">
      <c r="AD58355" s="73"/>
      <c r="AE58355" s="74"/>
      <c r="AF58355" s="74"/>
      <c r="BX58355" s="73"/>
      <c r="BY58355" s="74"/>
      <c r="BZ58355" s="74"/>
      <c r="CA58355" s="74"/>
      <c r="CF58355" s="79"/>
      <c r="CL58355" s="79"/>
    </row>
    <row r="58356" spans="30:90">
      <c r="AD58356" s="73"/>
      <c r="AE58356" s="74"/>
      <c r="AF58356" s="74"/>
      <c r="BX58356" s="73"/>
      <c r="BY58356" s="74"/>
      <c r="BZ58356" s="74"/>
      <c r="CA58356" s="74"/>
      <c r="CF58356" s="79"/>
      <c r="CL58356" s="79"/>
    </row>
    <row r="58357" spans="30:90">
      <c r="AD58357" s="73"/>
      <c r="AE58357" s="74"/>
      <c r="AF58357" s="74"/>
      <c r="BX58357" s="73"/>
      <c r="BY58357" s="74"/>
      <c r="BZ58357" s="74"/>
      <c r="CA58357" s="74"/>
      <c r="CF58357" s="79"/>
      <c r="CL58357" s="79"/>
    </row>
    <row r="58358" spans="30:90">
      <c r="AD58358" s="73"/>
      <c r="AE58358" s="74"/>
      <c r="AF58358" s="74"/>
      <c r="BX58358" s="73"/>
      <c r="BY58358" s="74"/>
      <c r="BZ58358" s="74"/>
      <c r="CA58358" s="74"/>
      <c r="CF58358" s="79"/>
      <c r="CL58358" s="79"/>
    </row>
    <row r="58359" spans="30:90">
      <c r="AD58359" s="73"/>
      <c r="AE58359" s="74"/>
      <c r="AF58359" s="74"/>
      <c r="BX58359" s="73"/>
      <c r="BY58359" s="74"/>
      <c r="BZ58359" s="74"/>
      <c r="CA58359" s="74"/>
      <c r="CF58359" s="79"/>
      <c r="CL58359" s="79"/>
    </row>
    <row r="58360" spans="30:90">
      <c r="AD58360" s="73"/>
      <c r="AE58360" s="74"/>
      <c r="AF58360" s="74"/>
      <c r="BX58360" s="73"/>
      <c r="BY58360" s="74"/>
      <c r="BZ58360" s="74"/>
      <c r="CA58360" s="74"/>
      <c r="CF58360" s="79"/>
      <c r="CL58360" s="79"/>
    </row>
    <row r="58361" spans="30:90">
      <c r="AD58361" s="73"/>
      <c r="AE58361" s="74"/>
      <c r="AF58361" s="74"/>
      <c r="BX58361" s="73"/>
      <c r="BY58361" s="74"/>
      <c r="BZ58361" s="74"/>
      <c r="CA58361" s="74"/>
      <c r="CF58361" s="79"/>
      <c r="CL58361" s="79"/>
    </row>
    <row r="58362" spans="30:90">
      <c r="AD58362" s="73"/>
      <c r="AE58362" s="74"/>
      <c r="AF58362" s="74"/>
      <c r="BX58362" s="73"/>
      <c r="BY58362" s="74"/>
      <c r="BZ58362" s="74"/>
      <c r="CA58362" s="74"/>
      <c r="CF58362" s="79"/>
      <c r="CL58362" s="79"/>
    </row>
    <row r="58363" spans="30:90">
      <c r="AD58363" s="73"/>
      <c r="AE58363" s="74"/>
      <c r="AF58363" s="74"/>
      <c r="BX58363" s="73"/>
      <c r="BY58363" s="74"/>
      <c r="BZ58363" s="74"/>
      <c r="CA58363" s="74"/>
      <c r="CF58363" s="79"/>
      <c r="CL58363" s="79"/>
    </row>
    <row r="58364" spans="30:90">
      <c r="AD58364" s="73"/>
      <c r="AE58364" s="74"/>
      <c r="AF58364" s="74"/>
      <c r="BX58364" s="73"/>
      <c r="BY58364" s="74"/>
      <c r="BZ58364" s="74"/>
      <c r="CA58364" s="74"/>
      <c r="CF58364" s="79"/>
      <c r="CL58364" s="79"/>
    </row>
    <row r="58365" spans="30:90">
      <c r="AD58365" s="73"/>
      <c r="AE58365" s="74"/>
      <c r="AF58365" s="74"/>
      <c r="BX58365" s="73"/>
      <c r="BY58365" s="74"/>
      <c r="BZ58365" s="74"/>
      <c r="CA58365" s="74"/>
      <c r="CF58365" s="79"/>
      <c r="CL58365" s="79"/>
    </row>
    <row r="58366" spans="30:90">
      <c r="AD58366" s="73"/>
      <c r="AE58366" s="74"/>
      <c r="AF58366" s="74"/>
      <c r="BX58366" s="73"/>
      <c r="BY58366" s="74"/>
      <c r="BZ58366" s="74"/>
      <c r="CA58366" s="74"/>
      <c r="CF58366" s="79"/>
      <c r="CL58366" s="79"/>
    </row>
    <row r="58367" spans="30:90">
      <c r="AD58367" s="73"/>
      <c r="AE58367" s="74"/>
      <c r="AF58367" s="74"/>
      <c r="BX58367" s="73"/>
      <c r="BY58367" s="74"/>
      <c r="BZ58367" s="74"/>
      <c r="CA58367" s="74"/>
      <c r="CF58367" s="79"/>
      <c r="CL58367" s="79"/>
    </row>
    <row r="58368" spans="30:90">
      <c r="AD58368" s="73"/>
      <c r="AE58368" s="74"/>
      <c r="AF58368" s="74"/>
      <c r="BX58368" s="73"/>
      <c r="BY58368" s="74"/>
      <c r="BZ58368" s="74"/>
      <c r="CA58368" s="74"/>
      <c r="CF58368" s="79"/>
      <c r="CL58368" s="79"/>
    </row>
    <row r="58369" spans="30:90">
      <c r="AD58369" s="73"/>
      <c r="AE58369" s="74"/>
      <c r="AF58369" s="74"/>
      <c r="BX58369" s="73"/>
      <c r="BY58369" s="74"/>
      <c r="BZ58369" s="74"/>
      <c r="CA58369" s="74"/>
      <c r="CF58369" s="79"/>
      <c r="CL58369" s="79"/>
    </row>
    <row r="58370" spans="30:90">
      <c r="AD58370" s="73"/>
      <c r="AE58370" s="74"/>
      <c r="AF58370" s="74"/>
      <c r="BX58370" s="73"/>
      <c r="BY58370" s="74"/>
      <c r="BZ58370" s="74"/>
      <c r="CA58370" s="74"/>
      <c r="CF58370" s="79"/>
      <c r="CL58370" s="79"/>
    </row>
    <row r="58371" spans="30:90">
      <c r="AD58371" s="73"/>
      <c r="AE58371" s="74"/>
      <c r="AF58371" s="74"/>
      <c r="BX58371" s="73"/>
      <c r="BY58371" s="74"/>
      <c r="BZ58371" s="74"/>
      <c r="CA58371" s="74"/>
      <c r="CF58371" s="79"/>
      <c r="CL58371" s="79"/>
    </row>
    <row r="58372" spans="30:90">
      <c r="AD58372" s="73"/>
      <c r="AE58372" s="74"/>
      <c r="AF58372" s="74"/>
      <c r="BX58372" s="73"/>
      <c r="BY58372" s="74"/>
      <c r="BZ58372" s="74"/>
      <c r="CA58372" s="74"/>
      <c r="CF58372" s="79"/>
      <c r="CL58372" s="79"/>
    </row>
    <row r="58373" spans="30:90">
      <c r="AD58373" s="73"/>
      <c r="AE58373" s="74"/>
      <c r="AF58373" s="74"/>
      <c r="BX58373" s="73"/>
      <c r="BY58373" s="74"/>
      <c r="BZ58373" s="74"/>
      <c r="CA58373" s="74"/>
      <c r="CF58373" s="79"/>
      <c r="CL58373" s="79"/>
    </row>
    <row r="58374" spans="30:90">
      <c r="AD58374" s="73"/>
      <c r="AE58374" s="74"/>
      <c r="AF58374" s="74"/>
      <c r="BX58374" s="73"/>
      <c r="BY58374" s="74"/>
      <c r="BZ58374" s="74"/>
      <c r="CA58374" s="74"/>
      <c r="CF58374" s="79"/>
      <c r="CL58374" s="79"/>
    </row>
    <row r="58375" spans="30:90">
      <c r="AD58375" s="73"/>
      <c r="AE58375" s="74"/>
      <c r="AF58375" s="74"/>
      <c r="BX58375" s="73"/>
      <c r="BY58375" s="74"/>
      <c r="BZ58375" s="74"/>
      <c r="CA58375" s="74"/>
      <c r="CF58375" s="79"/>
      <c r="CL58375" s="79"/>
    </row>
    <row r="58376" spans="30:90">
      <c r="AD58376" s="73"/>
      <c r="AE58376" s="74"/>
      <c r="AF58376" s="74"/>
      <c r="BX58376" s="73"/>
      <c r="BY58376" s="74"/>
      <c r="BZ58376" s="74"/>
      <c r="CA58376" s="74"/>
      <c r="CF58376" s="79"/>
      <c r="CL58376" s="79"/>
    </row>
    <row r="58377" spans="30:90">
      <c r="AD58377" s="73"/>
      <c r="AE58377" s="74"/>
      <c r="AF58377" s="74"/>
      <c r="BX58377" s="73"/>
      <c r="BY58377" s="74"/>
      <c r="BZ58377" s="74"/>
      <c r="CA58377" s="74"/>
      <c r="CF58377" s="79"/>
      <c r="CL58377" s="79"/>
    </row>
    <row r="58378" spans="30:90">
      <c r="AD58378" s="73"/>
      <c r="AE58378" s="74"/>
      <c r="AF58378" s="74"/>
      <c r="BX58378" s="73"/>
      <c r="BY58378" s="74"/>
      <c r="BZ58378" s="74"/>
      <c r="CA58378" s="74"/>
      <c r="CF58378" s="79"/>
      <c r="CL58378" s="79"/>
    </row>
    <row r="58379" spans="30:90">
      <c r="AD58379" s="73"/>
      <c r="AE58379" s="74"/>
      <c r="AF58379" s="74"/>
      <c r="BX58379" s="73"/>
      <c r="BY58379" s="74"/>
      <c r="BZ58379" s="74"/>
      <c r="CA58379" s="74"/>
      <c r="CF58379" s="79"/>
      <c r="CL58379" s="79"/>
    </row>
    <row r="58380" spans="30:90">
      <c r="AD58380" s="73"/>
      <c r="AE58380" s="74"/>
      <c r="AF58380" s="74"/>
      <c r="BX58380" s="73"/>
      <c r="BY58380" s="74"/>
      <c r="BZ58380" s="74"/>
      <c r="CA58380" s="74"/>
      <c r="CF58380" s="79"/>
      <c r="CL58380" s="79"/>
    </row>
    <row r="58381" spans="30:90">
      <c r="AD58381" s="73"/>
      <c r="AE58381" s="74"/>
      <c r="AF58381" s="74"/>
      <c r="BX58381" s="73"/>
      <c r="BY58381" s="74"/>
      <c r="BZ58381" s="74"/>
      <c r="CA58381" s="74"/>
      <c r="CF58381" s="79"/>
      <c r="CL58381" s="79"/>
    </row>
    <row r="58382" spans="30:90">
      <c r="AD58382" s="73"/>
      <c r="AE58382" s="74"/>
      <c r="AF58382" s="74"/>
      <c r="BX58382" s="73"/>
      <c r="BY58382" s="74"/>
      <c r="BZ58382" s="74"/>
      <c r="CA58382" s="74"/>
      <c r="CF58382" s="79"/>
      <c r="CL58382" s="79"/>
    </row>
    <row r="58383" spans="30:90">
      <c r="AD58383" s="73"/>
      <c r="AE58383" s="74"/>
      <c r="AF58383" s="74"/>
      <c r="BX58383" s="73"/>
      <c r="BY58383" s="74"/>
      <c r="BZ58383" s="74"/>
      <c r="CA58383" s="74"/>
      <c r="CF58383" s="79"/>
      <c r="CL58383" s="79"/>
    </row>
    <row r="58384" spans="30:90">
      <c r="AD58384" s="73"/>
      <c r="AE58384" s="74"/>
      <c r="AF58384" s="74"/>
      <c r="BX58384" s="73"/>
      <c r="BY58384" s="74"/>
      <c r="BZ58384" s="74"/>
      <c r="CA58384" s="74"/>
      <c r="CF58384" s="79"/>
      <c r="CL58384" s="79"/>
    </row>
    <row r="58385" spans="30:90">
      <c r="AD58385" s="73"/>
      <c r="AE58385" s="74"/>
      <c r="AF58385" s="74"/>
      <c r="BX58385" s="73"/>
      <c r="BY58385" s="74"/>
      <c r="BZ58385" s="74"/>
      <c r="CA58385" s="74"/>
      <c r="CF58385" s="79"/>
      <c r="CL58385" s="79"/>
    </row>
    <row r="58386" spans="30:90">
      <c r="AD58386" s="73"/>
      <c r="AE58386" s="74"/>
      <c r="AF58386" s="74"/>
      <c r="BX58386" s="73"/>
      <c r="BY58386" s="74"/>
      <c r="BZ58386" s="74"/>
      <c r="CA58386" s="74"/>
      <c r="CF58386" s="79"/>
      <c r="CL58386" s="79"/>
    </row>
    <row r="58387" spans="30:90">
      <c r="AD58387" s="73"/>
      <c r="AE58387" s="74"/>
      <c r="AF58387" s="74"/>
      <c r="BX58387" s="73"/>
      <c r="BY58387" s="74"/>
      <c r="BZ58387" s="74"/>
      <c r="CA58387" s="74"/>
      <c r="CF58387" s="79"/>
      <c r="CL58387" s="79"/>
    </row>
    <row r="58388" spans="30:90">
      <c r="AD58388" s="73"/>
      <c r="AE58388" s="74"/>
      <c r="AF58388" s="74"/>
      <c r="BX58388" s="73"/>
      <c r="BY58388" s="74"/>
      <c r="BZ58388" s="74"/>
      <c r="CA58388" s="74"/>
      <c r="CF58388" s="79"/>
      <c r="CL58388" s="79"/>
    </row>
    <row r="58389" spans="30:90">
      <c r="AD58389" s="73"/>
      <c r="AE58389" s="74"/>
      <c r="AF58389" s="74"/>
      <c r="BX58389" s="73"/>
      <c r="BY58389" s="74"/>
      <c r="BZ58389" s="74"/>
      <c r="CA58389" s="74"/>
      <c r="CF58389" s="79"/>
      <c r="CL58389" s="79"/>
    </row>
    <row r="58390" spans="30:90">
      <c r="AD58390" s="73"/>
      <c r="AE58390" s="74"/>
      <c r="AF58390" s="74"/>
      <c r="BX58390" s="73"/>
      <c r="BY58390" s="74"/>
      <c r="BZ58390" s="74"/>
      <c r="CA58390" s="74"/>
      <c r="CF58390" s="79"/>
      <c r="CL58390" s="79"/>
    </row>
    <row r="58391" spans="30:90">
      <c r="AD58391" s="73"/>
      <c r="AE58391" s="74"/>
      <c r="AF58391" s="74"/>
      <c r="BX58391" s="73"/>
      <c r="BY58391" s="74"/>
      <c r="BZ58391" s="74"/>
      <c r="CA58391" s="74"/>
      <c r="CF58391" s="79"/>
      <c r="CL58391" s="79"/>
    </row>
    <row r="58392" spans="30:90">
      <c r="AD58392" s="73"/>
      <c r="AE58392" s="74"/>
      <c r="AF58392" s="74"/>
      <c r="BX58392" s="73"/>
      <c r="BY58392" s="74"/>
      <c r="BZ58392" s="74"/>
      <c r="CA58392" s="74"/>
      <c r="CF58392" s="79"/>
      <c r="CL58392" s="79"/>
    </row>
    <row r="58393" spans="30:90">
      <c r="AD58393" s="73"/>
      <c r="AE58393" s="74"/>
      <c r="AF58393" s="74"/>
      <c r="BX58393" s="73"/>
      <c r="BY58393" s="74"/>
      <c r="BZ58393" s="74"/>
      <c r="CA58393" s="74"/>
      <c r="CF58393" s="79"/>
      <c r="CL58393" s="79"/>
    </row>
    <row r="58394" spans="30:90">
      <c r="AD58394" s="73"/>
      <c r="AE58394" s="74"/>
      <c r="AF58394" s="74"/>
      <c r="BX58394" s="73"/>
      <c r="BY58394" s="74"/>
      <c r="BZ58394" s="74"/>
      <c r="CA58394" s="74"/>
      <c r="CF58394" s="79"/>
      <c r="CL58394" s="79"/>
    </row>
    <row r="58395" spans="30:90">
      <c r="AD58395" s="73"/>
      <c r="AE58395" s="74"/>
      <c r="AF58395" s="74"/>
      <c r="BX58395" s="73"/>
      <c r="BY58395" s="74"/>
      <c r="BZ58395" s="74"/>
      <c r="CA58395" s="74"/>
      <c r="CF58395" s="79"/>
      <c r="CL58395" s="79"/>
    </row>
    <row r="58396" spans="30:90">
      <c r="AD58396" s="73"/>
      <c r="AE58396" s="74"/>
      <c r="AF58396" s="74"/>
      <c r="BX58396" s="73"/>
      <c r="BY58396" s="74"/>
      <c r="BZ58396" s="74"/>
      <c r="CA58396" s="74"/>
      <c r="CF58396" s="79"/>
      <c r="CL58396" s="79"/>
    </row>
    <row r="58397" spans="30:90">
      <c r="AD58397" s="73"/>
      <c r="AE58397" s="74"/>
      <c r="AF58397" s="74"/>
      <c r="BX58397" s="73"/>
      <c r="BY58397" s="74"/>
      <c r="BZ58397" s="74"/>
      <c r="CA58397" s="74"/>
      <c r="CF58397" s="79"/>
      <c r="CL58397" s="79"/>
    </row>
    <row r="58398" spans="30:90">
      <c r="AD58398" s="73"/>
      <c r="AE58398" s="74"/>
      <c r="AF58398" s="74"/>
      <c r="BX58398" s="73"/>
      <c r="BY58398" s="74"/>
      <c r="BZ58398" s="74"/>
      <c r="CA58398" s="74"/>
      <c r="CF58398" s="79"/>
      <c r="CL58398" s="79"/>
    </row>
    <row r="58399" spans="30:90">
      <c r="AD58399" s="73"/>
      <c r="AE58399" s="74"/>
      <c r="AF58399" s="74"/>
      <c r="BX58399" s="73"/>
      <c r="BY58399" s="74"/>
      <c r="BZ58399" s="74"/>
      <c r="CA58399" s="74"/>
      <c r="CF58399" s="79"/>
      <c r="CL58399" s="79"/>
    </row>
    <row r="58400" spans="30:90">
      <c r="AD58400" s="73"/>
      <c r="AE58400" s="74"/>
      <c r="AF58400" s="74"/>
      <c r="BX58400" s="73"/>
      <c r="BY58400" s="74"/>
      <c r="BZ58400" s="74"/>
      <c r="CA58400" s="74"/>
      <c r="CF58400" s="79"/>
      <c r="CL58400" s="79"/>
    </row>
    <row r="58401" spans="30:90">
      <c r="AD58401" s="73"/>
      <c r="AE58401" s="74"/>
      <c r="AF58401" s="74"/>
      <c r="BX58401" s="73"/>
      <c r="BY58401" s="74"/>
      <c r="BZ58401" s="74"/>
      <c r="CA58401" s="74"/>
      <c r="CF58401" s="79"/>
      <c r="CL58401" s="79"/>
    </row>
    <row r="58402" spans="30:90">
      <c r="AD58402" s="73"/>
      <c r="AE58402" s="74"/>
      <c r="AF58402" s="74"/>
      <c r="BX58402" s="73"/>
      <c r="BY58402" s="74"/>
      <c r="BZ58402" s="74"/>
      <c r="CA58402" s="74"/>
      <c r="CF58402" s="79"/>
      <c r="CL58402" s="79"/>
    </row>
    <row r="58403" spans="30:90">
      <c r="AD58403" s="73"/>
      <c r="AE58403" s="74"/>
      <c r="AF58403" s="74"/>
      <c r="BX58403" s="73"/>
      <c r="BY58403" s="74"/>
      <c r="BZ58403" s="74"/>
      <c r="CA58403" s="74"/>
      <c r="CF58403" s="79"/>
      <c r="CL58403" s="79"/>
    </row>
    <row r="58404" spans="30:90">
      <c r="AD58404" s="73"/>
      <c r="AE58404" s="74"/>
      <c r="AF58404" s="74"/>
      <c r="BX58404" s="73"/>
      <c r="BY58404" s="74"/>
      <c r="BZ58404" s="74"/>
      <c r="CA58404" s="74"/>
      <c r="CF58404" s="79"/>
      <c r="CL58404" s="79"/>
    </row>
    <row r="58405" spans="30:90">
      <c r="AD58405" s="73"/>
      <c r="AE58405" s="74"/>
      <c r="AF58405" s="74"/>
      <c r="BX58405" s="73"/>
      <c r="BY58405" s="74"/>
      <c r="BZ58405" s="74"/>
      <c r="CA58405" s="74"/>
      <c r="CF58405" s="79"/>
      <c r="CL58405" s="79"/>
    </row>
    <row r="58406" spans="30:90">
      <c r="AD58406" s="73"/>
      <c r="AE58406" s="74"/>
      <c r="AF58406" s="74"/>
      <c r="BX58406" s="73"/>
      <c r="BY58406" s="74"/>
      <c r="BZ58406" s="74"/>
      <c r="CA58406" s="74"/>
      <c r="CF58406" s="79"/>
      <c r="CL58406" s="79"/>
    </row>
    <row r="58407" spans="30:90">
      <c r="AD58407" s="73"/>
      <c r="AE58407" s="74"/>
      <c r="AF58407" s="74"/>
      <c r="BX58407" s="73"/>
      <c r="BY58407" s="74"/>
      <c r="BZ58407" s="74"/>
      <c r="CA58407" s="74"/>
      <c r="CF58407" s="79"/>
      <c r="CL58407" s="79"/>
    </row>
    <row r="58408" spans="30:90">
      <c r="AD58408" s="73"/>
      <c r="AE58408" s="74"/>
      <c r="AF58408" s="74"/>
      <c r="BX58408" s="73"/>
      <c r="BY58408" s="74"/>
      <c r="BZ58408" s="74"/>
      <c r="CA58408" s="74"/>
      <c r="CF58408" s="79"/>
      <c r="CL58408" s="79"/>
    </row>
    <row r="58409" spans="30:90">
      <c r="AD58409" s="73"/>
      <c r="AE58409" s="74"/>
      <c r="AF58409" s="74"/>
      <c r="BX58409" s="73"/>
      <c r="BY58409" s="74"/>
      <c r="BZ58409" s="74"/>
      <c r="CA58409" s="74"/>
      <c r="CF58409" s="79"/>
      <c r="CL58409" s="79"/>
    </row>
    <row r="58410" spans="30:90">
      <c r="AD58410" s="73"/>
      <c r="AE58410" s="74"/>
      <c r="AF58410" s="74"/>
      <c r="BX58410" s="73"/>
      <c r="BY58410" s="74"/>
      <c r="BZ58410" s="74"/>
      <c r="CA58410" s="74"/>
      <c r="CF58410" s="79"/>
      <c r="CL58410" s="79"/>
    </row>
    <row r="58411" spans="30:90">
      <c r="AD58411" s="73"/>
      <c r="AE58411" s="74"/>
      <c r="AF58411" s="74"/>
      <c r="BX58411" s="73"/>
      <c r="BY58411" s="74"/>
      <c r="BZ58411" s="74"/>
      <c r="CA58411" s="74"/>
      <c r="CF58411" s="79"/>
      <c r="CL58411" s="79"/>
    </row>
    <row r="58412" spans="30:90">
      <c r="AD58412" s="73"/>
      <c r="AE58412" s="74"/>
      <c r="AF58412" s="74"/>
      <c r="BX58412" s="73"/>
      <c r="BY58412" s="74"/>
      <c r="BZ58412" s="74"/>
      <c r="CA58412" s="74"/>
      <c r="CF58412" s="79"/>
      <c r="CL58412" s="79"/>
    </row>
    <row r="58413" spans="30:90">
      <c r="AD58413" s="73"/>
      <c r="AE58413" s="74"/>
      <c r="AF58413" s="74"/>
      <c r="BX58413" s="73"/>
      <c r="BY58413" s="74"/>
      <c r="BZ58413" s="74"/>
      <c r="CA58413" s="74"/>
      <c r="CF58413" s="79"/>
      <c r="CL58413" s="79"/>
    </row>
    <row r="58414" spans="30:90">
      <c r="AD58414" s="73"/>
      <c r="AE58414" s="74"/>
      <c r="AF58414" s="74"/>
      <c r="BX58414" s="73"/>
      <c r="BY58414" s="74"/>
      <c r="BZ58414" s="74"/>
      <c r="CA58414" s="74"/>
      <c r="CF58414" s="79"/>
      <c r="CL58414" s="79"/>
    </row>
    <row r="58415" spans="30:90">
      <c r="AD58415" s="73"/>
      <c r="AE58415" s="74"/>
      <c r="AF58415" s="74"/>
      <c r="BX58415" s="73"/>
      <c r="BY58415" s="74"/>
      <c r="BZ58415" s="74"/>
      <c r="CA58415" s="74"/>
      <c r="CF58415" s="79"/>
      <c r="CL58415" s="79"/>
    </row>
    <row r="58416" spans="30:90">
      <c r="AD58416" s="73"/>
      <c r="AE58416" s="74"/>
      <c r="AF58416" s="74"/>
      <c r="BX58416" s="73"/>
      <c r="BY58416" s="74"/>
      <c r="BZ58416" s="74"/>
      <c r="CA58416" s="74"/>
      <c r="CF58416" s="79"/>
      <c r="CL58416" s="79"/>
    </row>
    <row r="58417" spans="30:90">
      <c r="AD58417" s="73"/>
      <c r="AE58417" s="74"/>
      <c r="AF58417" s="74"/>
      <c r="BX58417" s="73"/>
      <c r="BY58417" s="74"/>
      <c r="BZ58417" s="74"/>
      <c r="CA58417" s="74"/>
      <c r="CF58417" s="79"/>
      <c r="CL58417" s="79"/>
    </row>
    <row r="58418" spans="30:90">
      <c r="AD58418" s="73"/>
      <c r="AE58418" s="74"/>
      <c r="AF58418" s="74"/>
      <c r="BX58418" s="73"/>
      <c r="BY58418" s="74"/>
      <c r="BZ58418" s="74"/>
      <c r="CA58418" s="74"/>
      <c r="CF58418" s="79"/>
      <c r="CL58418" s="79"/>
    </row>
    <row r="58419" spans="30:90">
      <c r="AD58419" s="73"/>
      <c r="AE58419" s="74"/>
      <c r="AF58419" s="74"/>
      <c r="BX58419" s="73"/>
      <c r="BY58419" s="74"/>
      <c r="BZ58419" s="74"/>
      <c r="CA58419" s="74"/>
      <c r="CF58419" s="79"/>
      <c r="CL58419" s="79"/>
    </row>
    <row r="58420" spans="30:90">
      <c r="AD58420" s="73"/>
      <c r="AE58420" s="74"/>
      <c r="AF58420" s="74"/>
      <c r="BX58420" s="73"/>
      <c r="BY58420" s="74"/>
      <c r="BZ58420" s="74"/>
      <c r="CA58420" s="74"/>
      <c r="CF58420" s="79"/>
      <c r="CL58420" s="79"/>
    </row>
    <row r="58421" spans="30:90">
      <c r="AD58421" s="73"/>
      <c r="AE58421" s="74"/>
      <c r="AF58421" s="74"/>
      <c r="BX58421" s="73"/>
      <c r="BY58421" s="74"/>
      <c r="BZ58421" s="74"/>
      <c r="CA58421" s="74"/>
      <c r="CF58421" s="79"/>
      <c r="CL58421" s="79"/>
    </row>
    <row r="58422" spans="30:90">
      <c r="AD58422" s="73"/>
      <c r="AE58422" s="74"/>
      <c r="AF58422" s="74"/>
      <c r="BX58422" s="73"/>
      <c r="BY58422" s="74"/>
      <c r="BZ58422" s="74"/>
      <c r="CA58422" s="74"/>
      <c r="CF58422" s="79"/>
      <c r="CL58422" s="79"/>
    </row>
    <row r="58423" spans="30:90">
      <c r="AD58423" s="73"/>
      <c r="AE58423" s="74"/>
      <c r="AF58423" s="74"/>
      <c r="BX58423" s="73"/>
      <c r="BY58423" s="74"/>
      <c r="BZ58423" s="74"/>
      <c r="CA58423" s="74"/>
      <c r="CF58423" s="79"/>
      <c r="CL58423" s="79"/>
    </row>
    <row r="58424" spans="30:90">
      <c r="AD58424" s="73"/>
      <c r="AE58424" s="74"/>
      <c r="AF58424" s="74"/>
      <c r="BX58424" s="73"/>
      <c r="BY58424" s="74"/>
      <c r="BZ58424" s="74"/>
      <c r="CA58424" s="74"/>
      <c r="CF58424" s="79"/>
      <c r="CL58424" s="79"/>
    </row>
    <row r="58425" spans="30:90">
      <c r="AD58425" s="73"/>
      <c r="AE58425" s="74"/>
      <c r="AF58425" s="74"/>
      <c r="BX58425" s="73"/>
      <c r="BY58425" s="74"/>
      <c r="BZ58425" s="74"/>
      <c r="CA58425" s="74"/>
      <c r="CF58425" s="79"/>
      <c r="CL58425" s="79"/>
    </row>
    <row r="58426" spans="30:90">
      <c r="AD58426" s="73"/>
      <c r="AE58426" s="74"/>
      <c r="AF58426" s="74"/>
      <c r="BX58426" s="73"/>
      <c r="BY58426" s="74"/>
      <c r="BZ58426" s="74"/>
      <c r="CA58426" s="74"/>
      <c r="CF58426" s="79"/>
      <c r="CL58426" s="79"/>
    </row>
    <row r="58427" spans="30:90">
      <c r="AD58427" s="73"/>
      <c r="AE58427" s="74"/>
      <c r="AF58427" s="74"/>
      <c r="BX58427" s="73"/>
      <c r="BY58427" s="74"/>
      <c r="BZ58427" s="74"/>
      <c r="CA58427" s="74"/>
      <c r="CF58427" s="79"/>
      <c r="CL58427" s="79"/>
    </row>
    <row r="58428" spans="30:90">
      <c r="AD58428" s="73"/>
      <c r="AE58428" s="74"/>
      <c r="AF58428" s="74"/>
      <c r="BX58428" s="73"/>
      <c r="BY58428" s="74"/>
      <c r="BZ58428" s="74"/>
      <c r="CA58428" s="74"/>
      <c r="CF58428" s="79"/>
      <c r="CL58428" s="79"/>
    </row>
    <row r="58429" spans="30:90">
      <c r="AD58429" s="73"/>
      <c r="AE58429" s="74"/>
      <c r="AF58429" s="74"/>
      <c r="BX58429" s="73"/>
      <c r="BY58429" s="74"/>
      <c r="BZ58429" s="74"/>
      <c r="CA58429" s="74"/>
      <c r="CF58429" s="79"/>
      <c r="CL58429" s="79"/>
    </row>
    <row r="58430" spans="30:90">
      <c r="AD58430" s="73"/>
      <c r="AE58430" s="74"/>
      <c r="AF58430" s="74"/>
      <c r="BX58430" s="73"/>
      <c r="BY58430" s="74"/>
      <c r="BZ58430" s="74"/>
      <c r="CA58430" s="74"/>
      <c r="CF58430" s="79"/>
      <c r="CL58430" s="79"/>
    </row>
    <row r="58431" spans="30:90">
      <c r="AD58431" s="73"/>
      <c r="AE58431" s="74"/>
      <c r="AF58431" s="74"/>
      <c r="BX58431" s="73"/>
      <c r="BY58431" s="74"/>
      <c r="BZ58431" s="74"/>
      <c r="CA58431" s="74"/>
      <c r="CF58431" s="79"/>
      <c r="CL58431" s="79"/>
    </row>
    <row r="58432" spans="30:90">
      <c r="AD58432" s="73"/>
      <c r="AE58432" s="74"/>
      <c r="AF58432" s="74"/>
      <c r="BX58432" s="73"/>
      <c r="BY58432" s="74"/>
      <c r="BZ58432" s="74"/>
      <c r="CA58432" s="74"/>
      <c r="CF58432" s="79"/>
      <c r="CL58432" s="79"/>
    </row>
    <row r="58433" spans="30:90">
      <c r="AD58433" s="73"/>
      <c r="AE58433" s="74"/>
      <c r="AF58433" s="74"/>
      <c r="BX58433" s="73"/>
      <c r="BY58433" s="74"/>
      <c r="BZ58433" s="74"/>
      <c r="CA58433" s="74"/>
      <c r="CF58433" s="79"/>
      <c r="CL58433" s="79"/>
    </row>
    <row r="58434" spans="30:90">
      <c r="AD58434" s="73"/>
      <c r="AE58434" s="74"/>
      <c r="AF58434" s="74"/>
      <c r="BX58434" s="73"/>
      <c r="BY58434" s="74"/>
      <c r="BZ58434" s="74"/>
      <c r="CA58434" s="74"/>
      <c r="CF58434" s="79"/>
      <c r="CL58434" s="79"/>
    </row>
    <row r="58435" spans="30:90">
      <c r="AD58435" s="73"/>
      <c r="AE58435" s="74"/>
      <c r="AF58435" s="74"/>
      <c r="BX58435" s="73"/>
      <c r="BY58435" s="74"/>
      <c r="BZ58435" s="74"/>
      <c r="CA58435" s="74"/>
      <c r="CF58435" s="79"/>
      <c r="CL58435" s="79"/>
    </row>
    <row r="58436" spans="30:90">
      <c r="AD58436" s="73"/>
      <c r="AE58436" s="74"/>
      <c r="AF58436" s="74"/>
      <c r="BX58436" s="73"/>
      <c r="BY58436" s="74"/>
      <c r="BZ58436" s="74"/>
      <c r="CA58436" s="74"/>
      <c r="CF58436" s="79"/>
      <c r="CL58436" s="79"/>
    </row>
    <row r="58437" spans="30:90">
      <c r="AD58437" s="73"/>
      <c r="AE58437" s="74"/>
      <c r="AF58437" s="74"/>
      <c r="BX58437" s="73"/>
      <c r="BY58437" s="74"/>
      <c r="BZ58437" s="74"/>
      <c r="CA58437" s="74"/>
      <c r="CF58437" s="79"/>
      <c r="CL58437" s="79"/>
    </row>
    <row r="58438" spans="30:90">
      <c r="AD58438" s="73"/>
      <c r="AE58438" s="74"/>
      <c r="AF58438" s="74"/>
      <c r="BX58438" s="73"/>
      <c r="BY58438" s="74"/>
      <c r="BZ58438" s="74"/>
      <c r="CA58438" s="74"/>
      <c r="CF58438" s="79"/>
      <c r="CL58438" s="79"/>
    </row>
    <row r="58439" spans="30:90">
      <c r="AD58439" s="73"/>
      <c r="AE58439" s="74"/>
      <c r="AF58439" s="74"/>
      <c r="BX58439" s="73"/>
      <c r="BY58439" s="74"/>
      <c r="BZ58439" s="74"/>
      <c r="CA58439" s="74"/>
      <c r="CF58439" s="79"/>
      <c r="CL58439" s="79"/>
    </row>
    <row r="58440" spans="30:90">
      <c r="AD58440" s="73"/>
      <c r="AE58440" s="74"/>
      <c r="AF58440" s="74"/>
      <c r="BX58440" s="73"/>
      <c r="BY58440" s="74"/>
      <c r="BZ58440" s="74"/>
      <c r="CA58440" s="74"/>
      <c r="CF58440" s="79"/>
      <c r="CL58440" s="79"/>
    </row>
    <row r="58441" spans="30:90">
      <c r="AD58441" s="73"/>
      <c r="AE58441" s="74"/>
      <c r="AF58441" s="74"/>
      <c r="BX58441" s="73"/>
      <c r="BY58441" s="74"/>
      <c r="BZ58441" s="74"/>
      <c r="CA58441" s="74"/>
      <c r="CF58441" s="79"/>
      <c r="CL58441" s="79"/>
    </row>
    <row r="58442" spans="30:90">
      <c r="AD58442" s="73"/>
      <c r="AE58442" s="74"/>
      <c r="AF58442" s="74"/>
      <c r="BX58442" s="73"/>
      <c r="BY58442" s="74"/>
      <c r="BZ58442" s="74"/>
      <c r="CA58442" s="74"/>
      <c r="CF58442" s="79"/>
      <c r="CL58442" s="79"/>
    </row>
    <row r="58443" spans="30:90">
      <c r="AD58443" s="73"/>
      <c r="AE58443" s="74"/>
      <c r="AF58443" s="74"/>
      <c r="BX58443" s="73"/>
      <c r="BY58443" s="74"/>
      <c r="BZ58443" s="74"/>
      <c r="CA58443" s="74"/>
      <c r="CF58443" s="79"/>
      <c r="CL58443" s="79"/>
    </row>
    <row r="58444" spans="30:90">
      <c r="AD58444" s="73"/>
      <c r="AE58444" s="74"/>
      <c r="AF58444" s="74"/>
      <c r="BX58444" s="73"/>
      <c r="BY58444" s="74"/>
      <c r="BZ58444" s="74"/>
      <c r="CA58444" s="74"/>
      <c r="CF58444" s="79"/>
      <c r="CL58444" s="79"/>
    </row>
    <row r="58445" spans="30:90">
      <c r="AD58445" s="73"/>
      <c r="AE58445" s="74"/>
      <c r="AF58445" s="74"/>
      <c r="BX58445" s="73"/>
      <c r="BY58445" s="74"/>
      <c r="BZ58445" s="74"/>
      <c r="CA58445" s="74"/>
      <c r="CF58445" s="79"/>
      <c r="CL58445" s="79"/>
    </row>
    <row r="58446" spans="30:90">
      <c r="AD58446" s="73"/>
      <c r="AE58446" s="74"/>
      <c r="AF58446" s="74"/>
      <c r="BX58446" s="73"/>
      <c r="BY58446" s="74"/>
      <c r="BZ58446" s="74"/>
      <c r="CA58446" s="74"/>
      <c r="CF58446" s="79"/>
      <c r="CL58446" s="79"/>
    </row>
    <row r="58447" spans="30:90">
      <c r="AD58447" s="73"/>
      <c r="AE58447" s="74"/>
      <c r="AF58447" s="74"/>
      <c r="BX58447" s="73"/>
      <c r="BY58447" s="74"/>
      <c r="BZ58447" s="74"/>
      <c r="CA58447" s="74"/>
      <c r="CF58447" s="79"/>
      <c r="CL58447" s="79"/>
    </row>
    <row r="58448" spans="30:90">
      <c r="AD58448" s="73"/>
      <c r="AE58448" s="74"/>
      <c r="AF58448" s="74"/>
      <c r="BX58448" s="73"/>
      <c r="BY58448" s="74"/>
      <c r="BZ58448" s="74"/>
      <c r="CA58448" s="74"/>
      <c r="CF58448" s="79"/>
      <c r="CL58448" s="79"/>
    </row>
    <row r="58449" spans="30:90">
      <c r="AD58449" s="73"/>
      <c r="AE58449" s="74"/>
      <c r="AF58449" s="74"/>
      <c r="BX58449" s="73"/>
      <c r="BY58449" s="74"/>
      <c r="BZ58449" s="74"/>
      <c r="CA58449" s="74"/>
      <c r="CF58449" s="79"/>
      <c r="CL58449" s="79"/>
    </row>
    <row r="58450" spans="30:90">
      <c r="AD58450" s="73"/>
      <c r="AE58450" s="74"/>
      <c r="AF58450" s="74"/>
      <c r="BX58450" s="73"/>
      <c r="BY58450" s="74"/>
      <c r="BZ58450" s="74"/>
      <c r="CA58450" s="74"/>
      <c r="CF58450" s="79"/>
      <c r="CL58450" s="79"/>
    </row>
    <row r="58451" spans="30:90">
      <c r="AD58451" s="73"/>
      <c r="AE58451" s="74"/>
      <c r="AF58451" s="74"/>
      <c r="BX58451" s="73"/>
      <c r="BY58451" s="74"/>
      <c r="BZ58451" s="74"/>
      <c r="CA58451" s="74"/>
      <c r="CF58451" s="79"/>
      <c r="CL58451" s="79"/>
    </row>
    <row r="58452" spans="30:90">
      <c r="AD58452" s="73"/>
      <c r="AE58452" s="74"/>
      <c r="AF58452" s="74"/>
      <c r="BX58452" s="73"/>
      <c r="BY58452" s="74"/>
      <c r="BZ58452" s="74"/>
      <c r="CA58452" s="74"/>
      <c r="CF58452" s="79"/>
      <c r="CL58452" s="79"/>
    </row>
    <row r="58453" spans="30:90">
      <c r="AD58453" s="73"/>
      <c r="AE58453" s="74"/>
      <c r="AF58453" s="74"/>
      <c r="BX58453" s="73"/>
      <c r="BY58453" s="74"/>
      <c r="BZ58453" s="74"/>
      <c r="CA58453" s="74"/>
      <c r="CF58453" s="79"/>
      <c r="CL58453" s="79"/>
    </row>
    <row r="58454" spans="30:90">
      <c r="AD58454" s="73"/>
      <c r="AE58454" s="74"/>
      <c r="AF58454" s="74"/>
      <c r="BX58454" s="73"/>
      <c r="BY58454" s="74"/>
      <c r="BZ58454" s="74"/>
      <c r="CA58454" s="74"/>
      <c r="CF58454" s="79"/>
      <c r="CL58454" s="79"/>
    </row>
    <row r="58455" spans="30:90">
      <c r="AD58455" s="73"/>
      <c r="AE58455" s="74"/>
      <c r="AF58455" s="74"/>
      <c r="BX58455" s="73"/>
      <c r="BY58455" s="74"/>
      <c r="BZ58455" s="74"/>
      <c r="CA58455" s="74"/>
      <c r="CF58455" s="79"/>
      <c r="CL58455" s="79"/>
    </row>
    <row r="58456" spans="30:90">
      <c r="AD58456" s="73"/>
      <c r="AE58456" s="74"/>
      <c r="AF58456" s="74"/>
      <c r="BX58456" s="73"/>
      <c r="BY58456" s="74"/>
      <c r="BZ58456" s="74"/>
      <c r="CA58456" s="74"/>
      <c r="CF58456" s="79"/>
      <c r="CL58456" s="79"/>
    </row>
    <row r="58457" spans="30:90">
      <c r="AD58457" s="73"/>
      <c r="AE58457" s="74"/>
      <c r="AF58457" s="74"/>
      <c r="BX58457" s="73"/>
      <c r="BY58457" s="74"/>
      <c r="BZ58457" s="74"/>
      <c r="CA58457" s="74"/>
      <c r="CF58457" s="79"/>
      <c r="CL58457" s="79"/>
    </row>
    <row r="58458" spans="30:90">
      <c r="AD58458" s="73"/>
      <c r="AE58458" s="74"/>
      <c r="AF58458" s="74"/>
      <c r="BX58458" s="73"/>
      <c r="BY58458" s="74"/>
      <c r="BZ58458" s="74"/>
      <c r="CA58458" s="74"/>
      <c r="CF58458" s="79"/>
      <c r="CL58458" s="79"/>
    </row>
    <row r="58459" spans="30:90">
      <c r="AD58459" s="73"/>
      <c r="AE58459" s="74"/>
      <c r="AF58459" s="74"/>
      <c r="BX58459" s="73"/>
      <c r="BY58459" s="74"/>
      <c r="BZ58459" s="74"/>
      <c r="CA58459" s="74"/>
      <c r="CF58459" s="79"/>
      <c r="CL58459" s="79"/>
    </row>
    <row r="58460" spans="30:90">
      <c r="AD58460" s="73"/>
      <c r="AE58460" s="74"/>
      <c r="AF58460" s="74"/>
      <c r="BX58460" s="73"/>
      <c r="BY58460" s="74"/>
      <c r="BZ58460" s="74"/>
      <c r="CA58460" s="74"/>
      <c r="CF58460" s="79"/>
      <c r="CL58460" s="79"/>
    </row>
    <row r="58461" spans="30:90">
      <c r="AD58461" s="73"/>
      <c r="AE58461" s="74"/>
      <c r="AF58461" s="74"/>
      <c r="BX58461" s="73"/>
      <c r="BY58461" s="74"/>
      <c r="BZ58461" s="74"/>
      <c r="CA58461" s="74"/>
      <c r="CF58461" s="79"/>
      <c r="CL58461" s="79"/>
    </row>
    <row r="58462" spans="30:90">
      <c r="AD58462" s="73"/>
      <c r="AE58462" s="74"/>
      <c r="AF58462" s="74"/>
      <c r="BX58462" s="73"/>
      <c r="BY58462" s="74"/>
      <c r="BZ58462" s="74"/>
      <c r="CA58462" s="74"/>
      <c r="CF58462" s="79"/>
      <c r="CL58462" s="79"/>
    </row>
    <row r="58463" spans="30:90">
      <c r="AD58463" s="73"/>
      <c r="AE58463" s="74"/>
      <c r="AF58463" s="74"/>
      <c r="BX58463" s="73"/>
      <c r="BY58463" s="74"/>
      <c r="BZ58463" s="74"/>
      <c r="CA58463" s="74"/>
      <c r="CF58463" s="79"/>
      <c r="CL58463" s="79"/>
    </row>
    <row r="58464" spans="30:90">
      <c r="AD58464" s="73"/>
      <c r="AE58464" s="74"/>
      <c r="AF58464" s="74"/>
      <c r="BX58464" s="73"/>
      <c r="BY58464" s="74"/>
      <c r="BZ58464" s="74"/>
      <c r="CA58464" s="74"/>
      <c r="CF58464" s="79"/>
      <c r="CL58464" s="79"/>
    </row>
    <row r="58465" spans="30:90">
      <c r="AD58465" s="73"/>
      <c r="AE58465" s="74"/>
      <c r="AF58465" s="74"/>
      <c r="BX58465" s="73"/>
      <c r="BY58465" s="74"/>
      <c r="BZ58465" s="74"/>
      <c r="CA58465" s="74"/>
      <c r="CF58465" s="79"/>
      <c r="CL58465" s="79"/>
    </row>
    <row r="58466" spans="30:90">
      <c r="AD58466" s="73"/>
      <c r="AE58466" s="74"/>
      <c r="AF58466" s="74"/>
      <c r="BX58466" s="73"/>
      <c r="BY58466" s="74"/>
      <c r="BZ58466" s="74"/>
      <c r="CA58466" s="74"/>
      <c r="CF58466" s="79"/>
      <c r="CL58466" s="79"/>
    </row>
    <row r="58467" spans="30:90">
      <c r="AD58467" s="73"/>
      <c r="AE58467" s="74"/>
      <c r="AF58467" s="74"/>
      <c r="BX58467" s="73"/>
      <c r="BY58467" s="74"/>
      <c r="BZ58467" s="74"/>
      <c r="CA58467" s="74"/>
      <c r="CF58467" s="79"/>
      <c r="CL58467" s="79"/>
    </row>
    <row r="58468" spans="30:90">
      <c r="AD58468" s="73"/>
      <c r="AE58468" s="74"/>
      <c r="AF58468" s="74"/>
      <c r="BX58468" s="73"/>
      <c r="BY58468" s="74"/>
      <c r="BZ58468" s="74"/>
      <c r="CA58468" s="74"/>
      <c r="CF58468" s="79"/>
      <c r="CL58468" s="79"/>
    </row>
    <row r="58469" spans="30:90">
      <c r="AD58469" s="73"/>
      <c r="AE58469" s="74"/>
      <c r="AF58469" s="74"/>
      <c r="BX58469" s="73"/>
      <c r="BY58469" s="74"/>
      <c r="BZ58469" s="74"/>
      <c r="CA58469" s="74"/>
      <c r="CF58469" s="79"/>
      <c r="CL58469" s="79"/>
    </row>
    <row r="58470" spans="30:90">
      <c r="AD58470" s="73"/>
      <c r="AE58470" s="74"/>
      <c r="AF58470" s="74"/>
      <c r="BX58470" s="73"/>
      <c r="BY58470" s="74"/>
      <c r="BZ58470" s="74"/>
      <c r="CA58470" s="74"/>
      <c r="CF58470" s="79"/>
      <c r="CL58470" s="79"/>
    </row>
    <row r="58471" spans="30:90">
      <c r="AD58471" s="73"/>
      <c r="AE58471" s="74"/>
      <c r="AF58471" s="74"/>
      <c r="BX58471" s="73"/>
      <c r="BY58471" s="74"/>
      <c r="BZ58471" s="74"/>
      <c r="CA58471" s="74"/>
      <c r="CF58471" s="79"/>
      <c r="CL58471" s="79"/>
    </row>
    <row r="58472" spans="30:90">
      <c r="AD58472" s="73"/>
      <c r="AE58472" s="74"/>
      <c r="AF58472" s="74"/>
      <c r="BX58472" s="73"/>
      <c r="BY58472" s="74"/>
      <c r="BZ58472" s="74"/>
      <c r="CA58472" s="74"/>
      <c r="CF58472" s="79"/>
      <c r="CL58472" s="79"/>
    </row>
    <row r="58473" spans="30:90">
      <c r="AD58473" s="73"/>
      <c r="AE58473" s="74"/>
      <c r="AF58473" s="74"/>
      <c r="BX58473" s="73"/>
      <c r="BY58473" s="74"/>
      <c r="BZ58473" s="74"/>
      <c r="CA58473" s="74"/>
      <c r="CF58473" s="79"/>
      <c r="CL58473" s="79"/>
    </row>
    <row r="58474" spans="30:90">
      <c r="AD58474" s="73"/>
      <c r="AE58474" s="74"/>
      <c r="AF58474" s="74"/>
      <c r="BX58474" s="73"/>
      <c r="BY58474" s="74"/>
      <c r="BZ58474" s="74"/>
      <c r="CA58474" s="74"/>
      <c r="CF58474" s="79"/>
      <c r="CL58474" s="79"/>
    </row>
    <row r="58475" spans="30:90">
      <c r="AD58475" s="73"/>
      <c r="AE58475" s="74"/>
      <c r="AF58475" s="74"/>
      <c r="BX58475" s="73"/>
      <c r="BY58475" s="74"/>
      <c r="BZ58475" s="74"/>
      <c r="CA58475" s="74"/>
      <c r="CF58475" s="79"/>
      <c r="CL58475" s="79"/>
    </row>
    <row r="58476" spans="30:90">
      <c r="AD58476" s="73"/>
      <c r="AE58476" s="74"/>
      <c r="AF58476" s="74"/>
      <c r="BX58476" s="73"/>
      <c r="BY58476" s="74"/>
      <c r="BZ58476" s="74"/>
      <c r="CA58476" s="74"/>
      <c r="CF58476" s="79"/>
      <c r="CL58476" s="79"/>
    </row>
    <row r="58477" spans="30:90">
      <c r="AD58477" s="73"/>
      <c r="AE58477" s="74"/>
      <c r="AF58477" s="74"/>
      <c r="BX58477" s="73"/>
      <c r="BY58477" s="74"/>
      <c r="BZ58477" s="74"/>
      <c r="CA58477" s="74"/>
      <c r="CF58477" s="79"/>
      <c r="CL58477" s="79"/>
    </row>
    <row r="58478" spans="30:90">
      <c r="AD58478" s="73"/>
      <c r="AE58478" s="74"/>
      <c r="AF58478" s="74"/>
      <c r="BX58478" s="73"/>
      <c r="BY58478" s="74"/>
      <c r="BZ58478" s="74"/>
      <c r="CA58478" s="74"/>
      <c r="CF58478" s="79"/>
      <c r="CL58478" s="79"/>
    </row>
    <row r="58479" spans="30:90">
      <c r="AD58479" s="73"/>
      <c r="AE58479" s="74"/>
      <c r="AF58479" s="74"/>
      <c r="BX58479" s="73"/>
      <c r="BY58479" s="74"/>
      <c r="BZ58479" s="74"/>
      <c r="CA58479" s="74"/>
      <c r="CF58479" s="79"/>
      <c r="CL58479" s="79"/>
    </row>
    <row r="58480" spans="30:90">
      <c r="AD58480" s="73"/>
      <c r="AE58480" s="74"/>
      <c r="AF58480" s="74"/>
      <c r="BX58480" s="73"/>
      <c r="BY58480" s="74"/>
      <c r="BZ58480" s="74"/>
      <c r="CA58480" s="74"/>
      <c r="CF58480" s="79"/>
      <c r="CL58480" s="79"/>
    </row>
    <row r="58481" spans="30:90">
      <c r="AD58481" s="73"/>
      <c r="AE58481" s="74"/>
      <c r="AF58481" s="74"/>
      <c r="BX58481" s="73"/>
      <c r="BY58481" s="74"/>
      <c r="BZ58481" s="74"/>
      <c r="CA58481" s="74"/>
      <c r="CF58481" s="79"/>
      <c r="CL58481" s="79"/>
    </row>
    <row r="58482" spans="30:90">
      <c r="AD58482" s="73"/>
      <c r="AE58482" s="74"/>
      <c r="AF58482" s="74"/>
      <c r="BX58482" s="73"/>
      <c r="BY58482" s="74"/>
      <c r="BZ58482" s="74"/>
      <c r="CA58482" s="74"/>
      <c r="CF58482" s="79"/>
      <c r="CL58482" s="79"/>
    </row>
    <row r="58483" spans="30:90">
      <c r="AD58483" s="73"/>
      <c r="AE58483" s="74"/>
      <c r="AF58483" s="74"/>
      <c r="BX58483" s="73"/>
      <c r="BY58483" s="74"/>
      <c r="BZ58483" s="74"/>
      <c r="CA58483" s="74"/>
      <c r="CF58483" s="79"/>
      <c r="CL58483" s="79"/>
    </row>
    <row r="58484" spans="30:90">
      <c r="AD58484" s="73"/>
      <c r="AE58484" s="74"/>
      <c r="AF58484" s="74"/>
      <c r="BX58484" s="73"/>
      <c r="BY58484" s="74"/>
      <c r="BZ58484" s="74"/>
      <c r="CA58484" s="74"/>
      <c r="CF58484" s="79"/>
      <c r="CL58484" s="79"/>
    </row>
    <row r="58485" spans="30:90">
      <c r="AD58485" s="73"/>
      <c r="AE58485" s="74"/>
      <c r="AF58485" s="74"/>
      <c r="BX58485" s="73"/>
      <c r="BY58485" s="74"/>
      <c r="BZ58485" s="74"/>
      <c r="CA58485" s="74"/>
      <c r="CF58485" s="79"/>
      <c r="CL58485" s="79"/>
    </row>
    <row r="58486" spans="30:90">
      <c r="AD58486" s="73"/>
      <c r="AE58486" s="74"/>
      <c r="AF58486" s="74"/>
      <c r="BX58486" s="73"/>
      <c r="BY58486" s="74"/>
      <c r="BZ58486" s="74"/>
      <c r="CA58486" s="74"/>
      <c r="CF58486" s="79"/>
      <c r="CL58486" s="79"/>
    </row>
    <row r="58487" spans="30:90">
      <c r="AD58487" s="73"/>
      <c r="AE58487" s="74"/>
      <c r="AF58487" s="74"/>
      <c r="BX58487" s="73"/>
      <c r="BY58487" s="74"/>
      <c r="BZ58487" s="74"/>
      <c r="CA58487" s="74"/>
      <c r="CF58487" s="79"/>
      <c r="CL58487" s="79"/>
    </row>
    <row r="58488" spans="30:90">
      <c r="AD58488" s="73"/>
      <c r="AE58488" s="74"/>
      <c r="AF58488" s="74"/>
      <c r="BX58488" s="73"/>
      <c r="BY58488" s="74"/>
      <c r="BZ58488" s="74"/>
      <c r="CA58488" s="74"/>
      <c r="CF58488" s="79"/>
      <c r="CL58488" s="79"/>
    </row>
    <row r="58489" spans="30:90">
      <c r="AD58489" s="73"/>
      <c r="AE58489" s="74"/>
      <c r="AF58489" s="74"/>
      <c r="BX58489" s="73"/>
      <c r="BY58489" s="74"/>
      <c r="BZ58489" s="74"/>
      <c r="CA58489" s="74"/>
      <c r="CF58489" s="79"/>
      <c r="CL58489" s="79"/>
    </row>
    <row r="58490" spans="30:90">
      <c r="AD58490" s="73"/>
      <c r="AE58490" s="74"/>
      <c r="AF58490" s="74"/>
      <c r="BX58490" s="73"/>
      <c r="BY58490" s="74"/>
      <c r="BZ58490" s="74"/>
      <c r="CA58490" s="74"/>
      <c r="CF58490" s="79"/>
      <c r="CL58490" s="79"/>
    </row>
    <row r="58491" spans="30:90">
      <c r="AD58491" s="73"/>
      <c r="AE58491" s="74"/>
      <c r="AF58491" s="74"/>
      <c r="BX58491" s="73"/>
      <c r="BY58491" s="74"/>
      <c r="BZ58491" s="74"/>
      <c r="CA58491" s="74"/>
      <c r="CF58491" s="79"/>
      <c r="CL58491" s="79"/>
    </row>
    <row r="58492" spans="30:90">
      <c r="AD58492" s="73"/>
      <c r="AE58492" s="74"/>
      <c r="AF58492" s="74"/>
      <c r="BX58492" s="73"/>
      <c r="BY58492" s="74"/>
      <c r="BZ58492" s="74"/>
      <c r="CA58492" s="74"/>
      <c r="CF58492" s="79"/>
      <c r="CL58492" s="79"/>
    </row>
    <row r="58493" spans="30:90">
      <c r="AD58493" s="73"/>
      <c r="AE58493" s="74"/>
      <c r="AF58493" s="74"/>
      <c r="BX58493" s="73"/>
      <c r="BY58493" s="74"/>
      <c r="BZ58493" s="74"/>
      <c r="CA58493" s="74"/>
      <c r="CF58493" s="79"/>
      <c r="CL58493" s="79"/>
    </row>
    <row r="58494" spans="30:90">
      <c r="AD58494" s="73"/>
      <c r="AE58494" s="74"/>
      <c r="AF58494" s="74"/>
      <c r="BX58494" s="73"/>
      <c r="BY58494" s="74"/>
      <c r="BZ58494" s="74"/>
      <c r="CA58494" s="74"/>
      <c r="CF58494" s="79"/>
      <c r="CL58494" s="79"/>
    </row>
    <row r="58495" spans="30:90">
      <c r="AD58495" s="73"/>
      <c r="AE58495" s="74"/>
      <c r="AF58495" s="74"/>
      <c r="BX58495" s="73"/>
      <c r="BY58495" s="74"/>
      <c r="BZ58495" s="74"/>
      <c r="CA58495" s="74"/>
      <c r="CF58495" s="79"/>
      <c r="CL58495" s="79"/>
    </row>
    <row r="58496" spans="30:90">
      <c r="AD58496" s="73"/>
      <c r="AE58496" s="74"/>
      <c r="AF58496" s="74"/>
      <c r="BX58496" s="73"/>
      <c r="BY58496" s="74"/>
      <c r="BZ58496" s="74"/>
      <c r="CA58496" s="74"/>
      <c r="CF58496" s="79"/>
      <c r="CL58496" s="79"/>
    </row>
    <row r="58497" spans="30:90">
      <c r="AD58497" s="73"/>
      <c r="AE58497" s="74"/>
      <c r="AF58497" s="74"/>
      <c r="BX58497" s="73"/>
      <c r="BY58497" s="74"/>
      <c r="BZ58497" s="74"/>
      <c r="CA58497" s="74"/>
      <c r="CF58497" s="79"/>
      <c r="CL58497" s="79"/>
    </row>
    <row r="58498" spans="30:90">
      <c r="AD58498" s="73"/>
      <c r="AE58498" s="74"/>
      <c r="AF58498" s="74"/>
      <c r="BX58498" s="73"/>
      <c r="BY58498" s="74"/>
      <c r="BZ58498" s="74"/>
      <c r="CA58498" s="74"/>
      <c r="CF58498" s="79"/>
      <c r="CL58498" s="79"/>
    </row>
    <row r="58499" spans="30:90">
      <c r="AD58499" s="73"/>
      <c r="AE58499" s="74"/>
      <c r="AF58499" s="74"/>
      <c r="BX58499" s="73"/>
      <c r="BY58499" s="74"/>
      <c r="BZ58499" s="74"/>
      <c r="CA58499" s="74"/>
      <c r="CF58499" s="79"/>
      <c r="CL58499" s="79"/>
    </row>
    <row r="58500" spans="30:90">
      <c r="AD58500" s="73"/>
      <c r="AE58500" s="74"/>
      <c r="AF58500" s="74"/>
      <c r="BX58500" s="73"/>
      <c r="BY58500" s="74"/>
      <c r="BZ58500" s="74"/>
      <c r="CA58500" s="74"/>
      <c r="CF58500" s="79"/>
      <c r="CL58500" s="79"/>
    </row>
    <row r="58501" spans="30:90">
      <c r="AD58501" s="73"/>
      <c r="AE58501" s="74"/>
      <c r="AF58501" s="74"/>
      <c r="BX58501" s="73"/>
      <c r="BY58501" s="74"/>
      <c r="BZ58501" s="74"/>
      <c r="CA58501" s="74"/>
      <c r="CF58501" s="79"/>
      <c r="CL58501" s="79"/>
    </row>
    <row r="58502" spans="30:90">
      <c r="AD58502" s="73"/>
      <c r="AE58502" s="74"/>
      <c r="AF58502" s="74"/>
      <c r="BX58502" s="73"/>
      <c r="BY58502" s="74"/>
      <c r="BZ58502" s="74"/>
      <c r="CA58502" s="74"/>
      <c r="CF58502" s="79"/>
      <c r="CL58502" s="79"/>
    </row>
    <row r="58503" spans="30:90">
      <c r="AD58503" s="73"/>
      <c r="AE58503" s="74"/>
      <c r="AF58503" s="74"/>
      <c r="BX58503" s="73"/>
      <c r="BY58503" s="74"/>
      <c r="BZ58503" s="74"/>
      <c r="CA58503" s="74"/>
      <c r="CF58503" s="79"/>
      <c r="CL58503" s="79"/>
    </row>
    <row r="58504" spans="30:90">
      <c r="AD58504" s="73"/>
      <c r="AE58504" s="74"/>
      <c r="AF58504" s="74"/>
      <c r="BX58504" s="73"/>
      <c r="BY58504" s="74"/>
      <c r="BZ58504" s="74"/>
      <c r="CA58504" s="74"/>
      <c r="CF58504" s="79"/>
      <c r="CL58504" s="79"/>
    </row>
    <row r="58505" spans="30:90">
      <c r="AD58505" s="73"/>
      <c r="AE58505" s="74"/>
      <c r="AF58505" s="74"/>
      <c r="BX58505" s="73"/>
      <c r="BY58505" s="74"/>
      <c r="BZ58505" s="74"/>
      <c r="CA58505" s="74"/>
      <c r="CF58505" s="79"/>
      <c r="CL58505" s="79"/>
    </row>
    <row r="58506" spans="30:90">
      <c r="AD58506" s="73"/>
      <c r="AE58506" s="74"/>
      <c r="AF58506" s="74"/>
      <c r="BX58506" s="73"/>
      <c r="BY58506" s="74"/>
      <c r="BZ58506" s="74"/>
      <c r="CA58506" s="74"/>
      <c r="CF58506" s="79"/>
      <c r="CL58506" s="79"/>
    </row>
    <row r="58507" spans="30:90">
      <c r="AD58507" s="73"/>
      <c r="AE58507" s="74"/>
      <c r="AF58507" s="74"/>
      <c r="BX58507" s="73"/>
      <c r="BY58507" s="74"/>
      <c r="BZ58507" s="74"/>
      <c r="CA58507" s="74"/>
      <c r="CF58507" s="79"/>
      <c r="CL58507" s="79"/>
    </row>
    <row r="58508" spans="30:90">
      <c r="AD58508" s="73"/>
      <c r="AE58508" s="74"/>
      <c r="AF58508" s="74"/>
      <c r="BX58508" s="73"/>
      <c r="BY58508" s="74"/>
      <c r="BZ58508" s="74"/>
      <c r="CA58508" s="74"/>
      <c r="CF58508" s="79"/>
      <c r="CL58508" s="79"/>
    </row>
    <row r="58509" spans="30:90">
      <c r="AD58509" s="73"/>
      <c r="AE58509" s="74"/>
      <c r="AF58509" s="74"/>
      <c r="BX58509" s="73"/>
      <c r="BY58509" s="74"/>
      <c r="BZ58509" s="74"/>
      <c r="CA58509" s="74"/>
      <c r="CF58509" s="79"/>
      <c r="CL58509" s="79"/>
    </row>
    <row r="58510" spans="30:90">
      <c r="AD58510" s="73"/>
      <c r="AE58510" s="74"/>
      <c r="AF58510" s="74"/>
      <c r="BX58510" s="73"/>
      <c r="BY58510" s="74"/>
      <c r="BZ58510" s="74"/>
      <c r="CA58510" s="74"/>
      <c r="CF58510" s="79"/>
      <c r="CL58510" s="79"/>
    </row>
    <row r="58511" spans="30:90">
      <c r="AD58511" s="73"/>
      <c r="AE58511" s="74"/>
      <c r="AF58511" s="74"/>
      <c r="BX58511" s="73"/>
      <c r="BY58511" s="74"/>
      <c r="BZ58511" s="74"/>
      <c r="CA58511" s="74"/>
      <c r="CF58511" s="79"/>
      <c r="CL58511" s="79"/>
    </row>
    <row r="58512" spans="30:90">
      <c r="AD58512" s="73"/>
      <c r="AE58512" s="74"/>
      <c r="AF58512" s="74"/>
      <c r="BX58512" s="73"/>
      <c r="BY58512" s="74"/>
      <c r="BZ58512" s="74"/>
      <c r="CA58512" s="74"/>
      <c r="CF58512" s="79"/>
      <c r="CL58512" s="79"/>
    </row>
    <row r="58513" spans="30:90">
      <c r="AD58513" s="73"/>
      <c r="AE58513" s="74"/>
      <c r="AF58513" s="74"/>
      <c r="BX58513" s="73"/>
      <c r="BY58513" s="74"/>
      <c r="BZ58513" s="74"/>
      <c r="CA58513" s="74"/>
      <c r="CF58513" s="79"/>
      <c r="CL58513" s="79"/>
    </row>
    <row r="58514" spans="30:90">
      <c r="AD58514" s="73"/>
      <c r="AE58514" s="74"/>
      <c r="AF58514" s="74"/>
      <c r="BX58514" s="73"/>
      <c r="BY58514" s="74"/>
      <c r="BZ58514" s="74"/>
      <c r="CA58514" s="74"/>
      <c r="CF58514" s="79"/>
      <c r="CL58514" s="79"/>
    </row>
    <row r="58515" spans="30:90">
      <c r="AD58515" s="73"/>
      <c r="AE58515" s="74"/>
      <c r="AF58515" s="74"/>
      <c r="BX58515" s="73"/>
      <c r="BY58515" s="74"/>
      <c r="BZ58515" s="74"/>
      <c r="CA58515" s="74"/>
      <c r="CF58515" s="79"/>
      <c r="CL58515" s="79"/>
    </row>
    <row r="58516" spans="30:90">
      <c r="AD58516" s="73"/>
      <c r="AE58516" s="74"/>
      <c r="AF58516" s="74"/>
      <c r="BX58516" s="73"/>
      <c r="BY58516" s="74"/>
      <c r="BZ58516" s="74"/>
      <c r="CA58516" s="74"/>
      <c r="CF58516" s="79"/>
      <c r="CL58516" s="79"/>
    </row>
    <row r="58517" spans="30:90">
      <c r="AD58517" s="73"/>
      <c r="AE58517" s="74"/>
      <c r="AF58517" s="74"/>
      <c r="BX58517" s="73"/>
      <c r="BY58517" s="74"/>
      <c r="BZ58517" s="74"/>
      <c r="CA58517" s="74"/>
      <c r="CF58517" s="79"/>
      <c r="CL58517" s="79"/>
    </row>
    <row r="58518" spans="30:90">
      <c r="AD58518" s="73"/>
      <c r="AE58518" s="74"/>
      <c r="AF58518" s="74"/>
      <c r="BX58518" s="73"/>
      <c r="BY58518" s="74"/>
      <c r="BZ58518" s="74"/>
      <c r="CA58518" s="74"/>
      <c r="CF58518" s="79"/>
      <c r="CL58518" s="79"/>
    </row>
    <row r="58519" spans="30:90">
      <c r="AD58519" s="73"/>
      <c r="AE58519" s="74"/>
      <c r="AF58519" s="74"/>
      <c r="BX58519" s="73"/>
      <c r="BY58519" s="74"/>
      <c r="BZ58519" s="74"/>
      <c r="CA58519" s="74"/>
      <c r="CF58519" s="79"/>
      <c r="CL58519" s="79"/>
    </row>
    <row r="58520" spans="30:90">
      <c r="AD58520" s="73"/>
      <c r="AE58520" s="74"/>
      <c r="AF58520" s="74"/>
      <c r="BX58520" s="73"/>
      <c r="BY58520" s="74"/>
      <c r="BZ58520" s="74"/>
      <c r="CA58520" s="74"/>
      <c r="CF58520" s="79"/>
      <c r="CL58520" s="79"/>
    </row>
    <row r="58521" spans="30:90">
      <c r="AD58521" s="73"/>
      <c r="AE58521" s="74"/>
      <c r="AF58521" s="74"/>
      <c r="BX58521" s="73"/>
      <c r="BY58521" s="74"/>
      <c r="BZ58521" s="74"/>
      <c r="CA58521" s="74"/>
      <c r="CF58521" s="79"/>
      <c r="CL58521" s="79"/>
    </row>
    <row r="58522" spans="30:90">
      <c r="AD58522" s="73"/>
      <c r="AE58522" s="74"/>
      <c r="AF58522" s="74"/>
      <c r="BX58522" s="73"/>
      <c r="BY58522" s="74"/>
      <c r="BZ58522" s="74"/>
      <c r="CA58522" s="74"/>
      <c r="CF58522" s="79"/>
      <c r="CL58522" s="79"/>
    </row>
    <row r="58523" spans="30:90">
      <c r="AD58523" s="73"/>
      <c r="AE58523" s="74"/>
      <c r="AF58523" s="74"/>
      <c r="BX58523" s="73"/>
      <c r="BY58523" s="74"/>
      <c r="BZ58523" s="74"/>
      <c r="CA58523" s="74"/>
      <c r="CF58523" s="79"/>
      <c r="CL58523" s="79"/>
    </row>
    <row r="58524" spans="30:90">
      <c r="AD58524" s="73"/>
      <c r="AE58524" s="74"/>
      <c r="AF58524" s="74"/>
      <c r="BX58524" s="73"/>
      <c r="BY58524" s="74"/>
      <c r="BZ58524" s="74"/>
      <c r="CA58524" s="74"/>
      <c r="CF58524" s="79"/>
      <c r="CL58524" s="79"/>
    </row>
    <row r="58525" spans="30:90">
      <c r="AD58525" s="73"/>
      <c r="AE58525" s="74"/>
      <c r="AF58525" s="74"/>
      <c r="BX58525" s="73"/>
      <c r="BY58525" s="74"/>
      <c r="BZ58525" s="74"/>
      <c r="CA58525" s="74"/>
      <c r="CF58525" s="79"/>
      <c r="CL58525" s="79"/>
    </row>
    <row r="58526" spans="30:90">
      <c r="AD58526" s="73"/>
      <c r="AE58526" s="74"/>
      <c r="AF58526" s="74"/>
      <c r="BX58526" s="73"/>
      <c r="BY58526" s="74"/>
      <c r="BZ58526" s="74"/>
      <c r="CA58526" s="74"/>
      <c r="CF58526" s="79"/>
      <c r="CL58526" s="79"/>
    </row>
    <row r="58527" spans="30:90">
      <c r="AD58527" s="73"/>
      <c r="AE58527" s="74"/>
      <c r="AF58527" s="74"/>
      <c r="BX58527" s="73"/>
      <c r="BY58527" s="74"/>
      <c r="BZ58527" s="74"/>
      <c r="CA58527" s="74"/>
      <c r="CF58527" s="79"/>
      <c r="CL58527" s="79"/>
    </row>
    <row r="58528" spans="30:90">
      <c r="AD58528" s="73"/>
      <c r="AE58528" s="74"/>
      <c r="AF58528" s="74"/>
      <c r="BX58528" s="73"/>
      <c r="BY58528" s="74"/>
      <c r="BZ58528" s="74"/>
      <c r="CA58528" s="74"/>
      <c r="CF58528" s="79"/>
      <c r="CL58528" s="79"/>
    </row>
    <row r="58529" spans="30:90">
      <c r="AD58529" s="73"/>
      <c r="AE58529" s="74"/>
      <c r="AF58529" s="74"/>
      <c r="BX58529" s="73"/>
      <c r="BY58529" s="74"/>
      <c r="BZ58529" s="74"/>
      <c r="CA58529" s="74"/>
      <c r="CF58529" s="79"/>
      <c r="CL58529" s="79"/>
    </row>
    <row r="58530" spans="30:90">
      <c r="AD58530" s="73"/>
      <c r="AE58530" s="74"/>
      <c r="AF58530" s="74"/>
      <c r="BX58530" s="73"/>
      <c r="BY58530" s="74"/>
      <c r="BZ58530" s="74"/>
      <c r="CA58530" s="74"/>
      <c r="CF58530" s="79"/>
      <c r="CL58530" s="79"/>
    </row>
    <row r="58531" spans="30:90">
      <c r="AD58531" s="73"/>
      <c r="AE58531" s="74"/>
      <c r="AF58531" s="74"/>
      <c r="BX58531" s="73"/>
      <c r="BY58531" s="74"/>
      <c r="BZ58531" s="74"/>
      <c r="CA58531" s="74"/>
      <c r="CF58531" s="79"/>
      <c r="CL58531" s="79"/>
    </row>
    <row r="58532" spans="30:90">
      <c r="AD58532" s="73"/>
      <c r="AE58532" s="74"/>
      <c r="AF58532" s="74"/>
      <c r="BX58532" s="73"/>
      <c r="BY58532" s="74"/>
      <c r="BZ58532" s="74"/>
      <c r="CA58532" s="74"/>
      <c r="CF58532" s="79"/>
      <c r="CL58532" s="79"/>
    </row>
    <row r="58533" spans="30:90">
      <c r="AD58533" s="73"/>
      <c r="AE58533" s="74"/>
      <c r="AF58533" s="74"/>
      <c r="BX58533" s="73"/>
      <c r="BY58533" s="74"/>
      <c r="BZ58533" s="74"/>
      <c r="CA58533" s="74"/>
      <c r="CF58533" s="79"/>
      <c r="CL58533" s="79"/>
    </row>
    <row r="58534" spans="30:90">
      <c r="AD58534" s="73"/>
      <c r="AE58534" s="74"/>
      <c r="AF58534" s="74"/>
      <c r="BX58534" s="73"/>
      <c r="BY58534" s="74"/>
      <c r="BZ58534" s="74"/>
      <c r="CA58534" s="74"/>
      <c r="CF58534" s="79"/>
      <c r="CL58534" s="79"/>
    </row>
    <row r="58535" spans="30:90">
      <c r="AD58535" s="73"/>
      <c r="AE58535" s="74"/>
      <c r="AF58535" s="74"/>
      <c r="BX58535" s="73"/>
      <c r="BY58535" s="74"/>
      <c r="BZ58535" s="74"/>
      <c r="CA58535" s="74"/>
      <c r="CF58535" s="79"/>
      <c r="CL58535" s="79"/>
    </row>
    <row r="58536" spans="30:90">
      <c r="AD58536" s="73"/>
      <c r="AE58536" s="74"/>
      <c r="AF58536" s="74"/>
      <c r="BX58536" s="73"/>
      <c r="BY58536" s="74"/>
      <c r="BZ58536" s="74"/>
      <c r="CA58536" s="74"/>
      <c r="CF58536" s="79"/>
      <c r="CL58536" s="79"/>
    </row>
    <row r="58537" spans="30:90">
      <c r="AD58537" s="73"/>
      <c r="AE58537" s="74"/>
      <c r="AF58537" s="74"/>
      <c r="BX58537" s="73"/>
      <c r="BY58537" s="74"/>
      <c r="BZ58537" s="74"/>
      <c r="CA58537" s="74"/>
      <c r="CF58537" s="79"/>
      <c r="CL58537" s="79"/>
    </row>
    <row r="58538" spans="30:90">
      <c r="AD58538" s="73"/>
      <c r="AE58538" s="74"/>
      <c r="AF58538" s="74"/>
      <c r="BX58538" s="73"/>
      <c r="BY58538" s="74"/>
      <c r="BZ58538" s="74"/>
      <c r="CA58538" s="74"/>
      <c r="CF58538" s="79"/>
      <c r="CL58538" s="79"/>
    </row>
    <row r="58539" spans="30:90">
      <c r="AD58539" s="73"/>
      <c r="AE58539" s="74"/>
      <c r="AF58539" s="74"/>
      <c r="BX58539" s="73"/>
      <c r="BY58539" s="74"/>
      <c r="BZ58539" s="74"/>
      <c r="CA58539" s="74"/>
      <c r="CF58539" s="79"/>
      <c r="CL58539" s="79"/>
    </row>
    <row r="58540" spans="30:90">
      <c r="AD58540" s="73"/>
      <c r="AE58540" s="74"/>
      <c r="AF58540" s="74"/>
      <c r="BX58540" s="73"/>
      <c r="BY58540" s="74"/>
      <c r="BZ58540" s="74"/>
      <c r="CA58540" s="74"/>
      <c r="CF58540" s="79"/>
      <c r="CL58540" s="79"/>
    </row>
    <row r="58541" spans="30:90">
      <c r="AD58541" s="73"/>
      <c r="AE58541" s="74"/>
      <c r="AF58541" s="74"/>
      <c r="BX58541" s="73"/>
      <c r="BY58541" s="74"/>
      <c r="BZ58541" s="74"/>
      <c r="CA58541" s="74"/>
      <c r="CF58541" s="79"/>
      <c r="CL58541" s="79"/>
    </row>
    <row r="58542" spans="30:90">
      <c r="AD58542" s="73"/>
      <c r="AE58542" s="74"/>
      <c r="AF58542" s="74"/>
      <c r="BX58542" s="73"/>
      <c r="BY58542" s="74"/>
      <c r="BZ58542" s="74"/>
      <c r="CA58542" s="74"/>
      <c r="CF58542" s="79"/>
      <c r="CL58542" s="79"/>
    </row>
    <row r="58543" spans="30:90">
      <c r="AD58543" s="73"/>
      <c r="AE58543" s="74"/>
      <c r="AF58543" s="74"/>
      <c r="BX58543" s="73"/>
      <c r="BY58543" s="74"/>
      <c r="BZ58543" s="74"/>
      <c r="CA58543" s="74"/>
      <c r="CF58543" s="79"/>
      <c r="CL58543" s="79"/>
    </row>
    <row r="58544" spans="30:90">
      <c r="AD58544" s="73"/>
      <c r="AE58544" s="74"/>
      <c r="AF58544" s="74"/>
      <c r="BX58544" s="73"/>
      <c r="BY58544" s="74"/>
      <c r="BZ58544" s="74"/>
      <c r="CA58544" s="74"/>
      <c r="CF58544" s="79"/>
      <c r="CL58544" s="79"/>
    </row>
    <row r="58545" spans="30:90">
      <c r="AD58545" s="73"/>
      <c r="AE58545" s="74"/>
      <c r="AF58545" s="74"/>
      <c r="BX58545" s="73"/>
      <c r="BY58545" s="74"/>
      <c r="BZ58545" s="74"/>
      <c r="CA58545" s="74"/>
      <c r="CF58545" s="79"/>
      <c r="CL58545" s="79"/>
    </row>
    <row r="58546" spans="30:90">
      <c r="AD58546" s="73"/>
      <c r="AE58546" s="74"/>
      <c r="AF58546" s="74"/>
      <c r="BX58546" s="73"/>
      <c r="BY58546" s="74"/>
      <c r="BZ58546" s="74"/>
      <c r="CA58546" s="74"/>
      <c r="CF58546" s="79"/>
      <c r="CL58546" s="79"/>
    </row>
    <row r="58547" spans="30:90">
      <c r="AD58547" s="73"/>
      <c r="AE58547" s="74"/>
      <c r="AF58547" s="74"/>
      <c r="BX58547" s="73"/>
      <c r="BY58547" s="74"/>
      <c r="BZ58547" s="74"/>
      <c r="CA58547" s="74"/>
      <c r="CF58547" s="79"/>
      <c r="CL58547" s="79"/>
    </row>
    <row r="58548" spans="30:90">
      <c r="AD58548" s="73"/>
      <c r="AE58548" s="74"/>
      <c r="AF58548" s="74"/>
      <c r="BX58548" s="73"/>
      <c r="BY58548" s="74"/>
      <c r="BZ58548" s="74"/>
      <c r="CA58548" s="74"/>
      <c r="CF58548" s="79"/>
      <c r="CL58548" s="79"/>
    </row>
    <row r="58549" spans="30:90">
      <c r="AD58549" s="73"/>
      <c r="AE58549" s="74"/>
      <c r="AF58549" s="74"/>
      <c r="BX58549" s="73"/>
      <c r="BY58549" s="74"/>
      <c r="BZ58549" s="74"/>
      <c r="CA58549" s="74"/>
      <c r="CF58549" s="79"/>
      <c r="CL58549" s="79"/>
    </row>
    <row r="58550" spans="30:90">
      <c r="AD58550" s="73"/>
      <c r="AE58550" s="74"/>
      <c r="AF58550" s="74"/>
      <c r="BX58550" s="73"/>
      <c r="BY58550" s="74"/>
      <c r="BZ58550" s="74"/>
      <c r="CA58550" s="74"/>
      <c r="CF58550" s="79"/>
      <c r="CL58550" s="79"/>
    </row>
    <row r="58551" spans="30:90">
      <c r="AD58551" s="73"/>
      <c r="AE58551" s="74"/>
      <c r="AF58551" s="74"/>
      <c r="BX58551" s="73"/>
      <c r="BY58551" s="74"/>
      <c r="BZ58551" s="74"/>
      <c r="CA58551" s="74"/>
      <c r="CF58551" s="79"/>
      <c r="CL58551" s="79"/>
    </row>
    <row r="58552" spans="30:90">
      <c r="AD58552" s="73"/>
      <c r="AE58552" s="74"/>
      <c r="AF58552" s="74"/>
      <c r="BX58552" s="73"/>
      <c r="BY58552" s="74"/>
      <c r="BZ58552" s="74"/>
      <c r="CA58552" s="74"/>
      <c r="CF58552" s="79"/>
      <c r="CL58552" s="79"/>
    </row>
    <row r="58553" spans="30:90">
      <c r="AD58553" s="73"/>
      <c r="AE58553" s="74"/>
      <c r="AF58553" s="74"/>
      <c r="BX58553" s="73"/>
      <c r="BY58553" s="74"/>
      <c r="BZ58553" s="74"/>
      <c r="CA58553" s="74"/>
      <c r="CF58553" s="79"/>
      <c r="CL58553" s="79"/>
    </row>
    <row r="58554" spans="30:90">
      <c r="AD58554" s="73"/>
      <c r="AE58554" s="74"/>
      <c r="AF58554" s="74"/>
      <c r="BX58554" s="73"/>
      <c r="BY58554" s="74"/>
      <c r="BZ58554" s="74"/>
      <c r="CA58554" s="74"/>
      <c r="CF58554" s="79"/>
      <c r="CL58554" s="79"/>
    </row>
    <row r="58555" spans="30:90">
      <c r="AD58555" s="73"/>
      <c r="AE58555" s="74"/>
      <c r="AF58555" s="74"/>
      <c r="BX58555" s="73"/>
      <c r="BY58555" s="74"/>
      <c r="BZ58555" s="74"/>
      <c r="CA58555" s="74"/>
      <c r="CF58555" s="79"/>
      <c r="CL58555" s="79"/>
    </row>
    <row r="58556" spans="30:90">
      <c r="AD58556" s="73"/>
      <c r="AE58556" s="74"/>
      <c r="AF58556" s="74"/>
      <c r="BX58556" s="73"/>
      <c r="BY58556" s="74"/>
      <c r="BZ58556" s="74"/>
      <c r="CA58556" s="74"/>
      <c r="CF58556" s="79"/>
      <c r="CL58556" s="79"/>
    </row>
    <row r="58557" spans="30:90">
      <c r="AD58557" s="73"/>
      <c r="AE58557" s="74"/>
      <c r="AF58557" s="74"/>
      <c r="BX58557" s="73"/>
      <c r="BY58557" s="74"/>
      <c r="BZ58557" s="74"/>
      <c r="CA58557" s="74"/>
      <c r="CF58557" s="79"/>
      <c r="CL58557" s="79"/>
    </row>
    <row r="58558" spans="30:90">
      <c r="AD58558" s="73"/>
      <c r="AE58558" s="74"/>
      <c r="AF58558" s="74"/>
      <c r="BX58558" s="73"/>
      <c r="BY58558" s="74"/>
      <c r="BZ58558" s="74"/>
      <c r="CA58558" s="74"/>
      <c r="CF58558" s="79"/>
      <c r="CL58558" s="79"/>
    </row>
    <row r="58559" spans="30:90">
      <c r="AD58559" s="73"/>
      <c r="AE58559" s="74"/>
      <c r="AF58559" s="74"/>
      <c r="BX58559" s="73"/>
      <c r="BY58559" s="74"/>
      <c r="BZ58559" s="74"/>
      <c r="CA58559" s="74"/>
      <c r="CF58559" s="79"/>
      <c r="CL58559" s="79"/>
    </row>
    <row r="58560" spans="30:90">
      <c r="AD58560" s="73"/>
      <c r="AE58560" s="74"/>
      <c r="AF58560" s="74"/>
      <c r="BX58560" s="73"/>
      <c r="BY58560" s="74"/>
      <c r="BZ58560" s="74"/>
      <c r="CA58560" s="74"/>
      <c r="CF58560" s="79"/>
      <c r="CL58560" s="79"/>
    </row>
    <row r="58561" spans="30:90">
      <c r="AD58561" s="73"/>
      <c r="AE58561" s="74"/>
      <c r="AF58561" s="74"/>
      <c r="BX58561" s="73"/>
      <c r="BY58561" s="74"/>
      <c r="BZ58561" s="74"/>
      <c r="CA58561" s="74"/>
      <c r="CF58561" s="79"/>
      <c r="CL58561" s="79"/>
    </row>
    <row r="58562" spans="30:90">
      <c r="AD58562" s="73"/>
      <c r="AE58562" s="74"/>
      <c r="AF58562" s="74"/>
      <c r="BX58562" s="73"/>
      <c r="BY58562" s="74"/>
      <c r="BZ58562" s="74"/>
      <c r="CA58562" s="74"/>
      <c r="CF58562" s="79"/>
      <c r="CL58562" s="79"/>
    </row>
    <row r="58563" spans="30:90">
      <c r="AD58563" s="73"/>
      <c r="AE58563" s="74"/>
      <c r="AF58563" s="74"/>
      <c r="BX58563" s="73"/>
      <c r="BY58563" s="74"/>
      <c r="BZ58563" s="74"/>
      <c r="CA58563" s="74"/>
      <c r="CF58563" s="79"/>
      <c r="CL58563" s="79"/>
    </row>
    <row r="58564" spans="30:90">
      <c r="AD58564" s="73"/>
      <c r="AE58564" s="74"/>
      <c r="AF58564" s="74"/>
      <c r="BX58564" s="73"/>
      <c r="BY58564" s="74"/>
      <c r="BZ58564" s="74"/>
      <c r="CA58564" s="74"/>
      <c r="CF58564" s="79"/>
      <c r="CL58564" s="79"/>
    </row>
    <row r="58565" spans="30:90">
      <c r="AD58565" s="73"/>
      <c r="AE58565" s="74"/>
      <c r="AF58565" s="74"/>
      <c r="BX58565" s="73"/>
      <c r="BY58565" s="74"/>
      <c r="BZ58565" s="74"/>
      <c r="CA58565" s="74"/>
      <c r="CF58565" s="79"/>
      <c r="CL58565" s="79"/>
    </row>
    <row r="58566" spans="30:90">
      <c r="AD58566" s="73"/>
      <c r="AE58566" s="74"/>
      <c r="AF58566" s="74"/>
      <c r="BX58566" s="73"/>
      <c r="BY58566" s="74"/>
      <c r="BZ58566" s="74"/>
      <c r="CA58566" s="74"/>
      <c r="CF58566" s="79"/>
      <c r="CL58566" s="79"/>
    </row>
    <row r="58567" spans="30:90">
      <c r="AD58567" s="73"/>
      <c r="AE58567" s="74"/>
      <c r="AF58567" s="74"/>
      <c r="BX58567" s="73"/>
      <c r="BY58567" s="74"/>
      <c r="BZ58567" s="74"/>
      <c r="CA58567" s="74"/>
      <c r="CF58567" s="79"/>
      <c r="CL58567" s="79"/>
    </row>
    <row r="58568" spans="30:90">
      <c r="AD58568" s="73"/>
      <c r="AE58568" s="74"/>
      <c r="AF58568" s="74"/>
      <c r="BX58568" s="73"/>
      <c r="BY58568" s="74"/>
      <c r="BZ58568" s="74"/>
      <c r="CA58568" s="74"/>
      <c r="CF58568" s="79"/>
      <c r="CL58568" s="79"/>
    </row>
    <row r="58569" spans="30:90">
      <c r="AD58569" s="73"/>
      <c r="AE58569" s="74"/>
      <c r="AF58569" s="74"/>
      <c r="BX58569" s="73"/>
      <c r="BY58569" s="74"/>
      <c r="BZ58569" s="74"/>
      <c r="CA58569" s="74"/>
      <c r="CF58569" s="79"/>
      <c r="CL58569" s="79"/>
    </row>
    <row r="58570" spans="30:90">
      <c r="AD58570" s="73"/>
      <c r="AE58570" s="74"/>
      <c r="AF58570" s="74"/>
      <c r="BX58570" s="73"/>
      <c r="BY58570" s="74"/>
      <c r="BZ58570" s="74"/>
      <c r="CA58570" s="74"/>
      <c r="CF58570" s="79"/>
      <c r="CL58570" s="79"/>
    </row>
    <row r="58571" spans="30:90">
      <c r="AD58571" s="73"/>
      <c r="AE58571" s="74"/>
      <c r="AF58571" s="74"/>
      <c r="BX58571" s="73"/>
      <c r="BY58571" s="74"/>
      <c r="BZ58571" s="74"/>
      <c r="CA58571" s="74"/>
      <c r="CF58571" s="79"/>
      <c r="CL58571" s="79"/>
    </row>
    <row r="58572" spans="30:90">
      <c r="AD58572" s="73"/>
      <c r="AE58572" s="74"/>
      <c r="AF58572" s="74"/>
      <c r="BX58572" s="73"/>
      <c r="BY58572" s="74"/>
      <c r="BZ58572" s="74"/>
      <c r="CA58572" s="74"/>
      <c r="CF58572" s="79"/>
      <c r="CL58572" s="79"/>
    </row>
    <row r="58573" spans="30:90">
      <c r="AD58573" s="73"/>
      <c r="AE58573" s="74"/>
      <c r="AF58573" s="74"/>
      <c r="BX58573" s="73"/>
      <c r="BY58573" s="74"/>
      <c r="BZ58573" s="74"/>
      <c r="CA58573" s="74"/>
      <c r="CF58573" s="79"/>
      <c r="CL58573" s="79"/>
    </row>
    <row r="58574" spans="30:90">
      <c r="AD58574" s="73"/>
      <c r="AE58574" s="74"/>
      <c r="AF58574" s="74"/>
      <c r="BX58574" s="73"/>
      <c r="BY58574" s="74"/>
      <c r="BZ58574" s="74"/>
      <c r="CA58574" s="74"/>
      <c r="CF58574" s="79"/>
      <c r="CL58574" s="79"/>
    </row>
    <row r="58575" spans="30:90">
      <c r="AD58575" s="73"/>
      <c r="AE58575" s="74"/>
      <c r="AF58575" s="74"/>
      <c r="BX58575" s="73"/>
      <c r="BY58575" s="74"/>
      <c r="BZ58575" s="74"/>
      <c r="CA58575" s="74"/>
      <c r="CF58575" s="79"/>
      <c r="CL58575" s="79"/>
    </row>
    <row r="58576" spans="30:90">
      <c r="AD58576" s="73"/>
      <c r="AE58576" s="74"/>
      <c r="AF58576" s="74"/>
      <c r="BX58576" s="73"/>
      <c r="BY58576" s="74"/>
      <c r="BZ58576" s="74"/>
      <c r="CA58576" s="74"/>
      <c r="CF58576" s="79"/>
      <c r="CL58576" s="79"/>
    </row>
    <row r="58577" spans="30:90">
      <c r="AD58577" s="73"/>
      <c r="AE58577" s="74"/>
      <c r="AF58577" s="74"/>
      <c r="BX58577" s="73"/>
      <c r="BY58577" s="74"/>
      <c r="BZ58577" s="74"/>
      <c r="CA58577" s="74"/>
      <c r="CF58577" s="79"/>
      <c r="CL58577" s="79"/>
    </row>
    <row r="58578" spans="30:90">
      <c r="AD58578" s="73"/>
      <c r="AE58578" s="74"/>
      <c r="AF58578" s="74"/>
      <c r="BX58578" s="73"/>
      <c r="BY58578" s="74"/>
      <c r="BZ58578" s="74"/>
      <c r="CA58578" s="74"/>
      <c r="CF58578" s="79"/>
      <c r="CL58578" s="79"/>
    </row>
    <row r="58579" spans="30:90">
      <c r="AD58579" s="73"/>
      <c r="AE58579" s="74"/>
      <c r="AF58579" s="74"/>
      <c r="BX58579" s="73"/>
      <c r="BY58579" s="74"/>
      <c r="BZ58579" s="74"/>
      <c r="CA58579" s="74"/>
      <c r="CF58579" s="79"/>
      <c r="CL58579" s="79"/>
    </row>
    <row r="58580" spans="30:90">
      <c r="AD58580" s="73"/>
      <c r="AE58580" s="74"/>
      <c r="AF58580" s="74"/>
      <c r="BX58580" s="73"/>
      <c r="BY58580" s="74"/>
      <c r="BZ58580" s="74"/>
      <c r="CA58580" s="74"/>
      <c r="CF58580" s="79"/>
      <c r="CL58580" s="79"/>
    </row>
    <row r="58581" spans="30:90">
      <c r="AD58581" s="73"/>
      <c r="AE58581" s="74"/>
      <c r="AF58581" s="74"/>
      <c r="BX58581" s="73"/>
      <c r="BY58581" s="74"/>
      <c r="BZ58581" s="74"/>
      <c r="CA58581" s="74"/>
      <c r="CF58581" s="79"/>
      <c r="CL58581" s="79"/>
    </row>
    <row r="58582" spans="30:90">
      <c r="AD58582" s="73"/>
      <c r="AE58582" s="74"/>
      <c r="AF58582" s="74"/>
      <c r="BX58582" s="73"/>
      <c r="BY58582" s="74"/>
      <c r="BZ58582" s="74"/>
      <c r="CA58582" s="74"/>
      <c r="CF58582" s="79"/>
      <c r="CL58582" s="79"/>
    </row>
    <row r="58583" spans="30:90">
      <c r="AD58583" s="73"/>
      <c r="AE58583" s="74"/>
      <c r="AF58583" s="74"/>
      <c r="BX58583" s="73"/>
      <c r="BY58583" s="74"/>
      <c r="BZ58583" s="74"/>
      <c r="CA58583" s="74"/>
      <c r="CF58583" s="79"/>
      <c r="CL58583" s="79"/>
    </row>
    <row r="58584" spans="30:90">
      <c r="AD58584" s="73"/>
      <c r="AE58584" s="74"/>
      <c r="AF58584" s="74"/>
      <c r="BX58584" s="73"/>
      <c r="BY58584" s="74"/>
      <c r="BZ58584" s="74"/>
      <c r="CA58584" s="74"/>
      <c r="CF58584" s="79"/>
      <c r="CL58584" s="79"/>
    </row>
    <row r="58585" spans="30:90">
      <c r="AD58585" s="73"/>
      <c r="AE58585" s="74"/>
      <c r="AF58585" s="74"/>
      <c r="BX58585" s="73"/>
      <c r="BY58585" s="74"/>
      <c r="BZ58585" s="74"/>
      <c r="CA58585" s="74"/>
      <c r="CF58585" s="79"/>
      <c r="CL58585" s="79"/>
    </row>
    <row r="58586" spans="30:90">
      <c r="AD58586" s="73"/>
      <c r="AE58586" s="74"/>
      <c r="AF58586" s="74"/>
      <c r="BX58586" s="73"/>
      <c r="BY58586" s="74"/>
      <c r="BZ58586" s="74"/>
      <c r="CA58586" s="74"/>
      <c r="CF58586" s="79"/>
      <c r="CL58586" s="79"/>
    </row>
    <row r="58587" spans="30:90">
      <c r="AD58587" s="73"/>
      <c r="AE58587" s="74"/>
      <c r="AF58587" s="74"/>
      <c r="BX58587" s="73"/>
      <c r="BY58587" s="74"/>
      <c r="BZ58587" s="74"/>
      <c r="CA58587" s="74"/>
      <c r="CF58587" s="79"/>
      <c r="CL58587" s="79"/>
    </row>
    <row r="58588" spans="30:90">
      <c r="AD58588" s="73"/>
      <c r="AE58588" s="74"/>
      <c r="AF58588" s="74"/>
      <c r="BX58588" s="73"/>
      <c r="BY58588" s="74"/>
      <c r="BZ58588" s="74"/>
      <c r="CA58588" s="74"/>
      <c r="CF58588" s="79"/>
      <c r="CL58588" s="79"/>
    </row>
    <row r="58589" spans="30:90">
      <c r="AD58589" s="73"/>
      <c r="AE58589" s="74"/>
      <c r="AF58589" s="74"/>
      <c r="BX58589" s="73"/>
      <c r="BY58589" s="74"/>
      <c r="BZ58589" s="74"/>
      <c r="CA58589" s="74"/>
      <c r="CF58589" s="79"/>
      <c r="CL58589" s="79"/>
    </row>
    <row r="58590" spans="30:90">
      <c r="AD58590" s="73"/>
      <c r="AE58590" s="74"/>
      <c r="AF58590" s="74"/>
      <c r="BX58590" s="73"/>
      <c r="BY58590" s="74"/>
      <c r="BZ58590" s="74"/>
      <c r="CA58590" s="74"/>
      <c r="CF58590" s="79"/>
      <c r="CL58590" s="79"/>
    </row>
    <row r="58591" spans="30:90">
      <c r="AD58591" s="73"/>
      <c r="AE58591" s="74"/>
      <c r="AF58591" s="74"/>
      <c r="BX58591" s="73"/>
      <c r="BY58591" s="74"/>
      <c r="BZ58591" s="74"/>
      <c r="CA58591" s="74"/>
      <c r="CF58591" s="79"/>
      <c r="CL58591" s="79"/>
    </row>
    <row r="58592" spans="30:90">
      <c r="AD58592" s="73"/>
      <c r="AE58592" s="74"/>
      <c r="AF58592" s="74"/>
      <c r="BX58592" s="73"/>
      <c r="BY58592" s="74"/>
      <c r="BZ58592" s="74"/>
      <c r="CA58592" s="74"/>
      <c r="CF58592" s="79"/>
      <c r="CL58592" s="79"/>
    </row>
    <row r="58593" spans="30:90">
      <c r="AD58593" s="73"/>
      <c r="AE58593" s="74"/>
      <c r="AF58593" s="74"/>
      <c r="BX58593" s="73"/>
      <c r="BY58593" s="74"/>
      <c r="BZ58593" s="74"/>
      <c r="CA58593" s="74"/>
      <c r="CF58593" s="79"/>
      <c r="CL58593" s="79"/>
    </row>
    <row r="58594" spans="30:90">
      <c r="AD58594" s="73"/>
      <c r="AE58594" s="74"/>
      <c r="AF58594" s="74"/>
      <c r="BX58594" s="73"/>
      <c r="BY58594" s="74"/>
      <c r="BZ58594" s="74"/>
      <c r="CA58594" s="74"/>
      <c r="CF58594" s="79"/>
      <c r="CL58594" s="79"/>
    </row>
    <row r="58595" spans="30:90">
      <c r="AD58595" s="73"/>
      <c r="AE58595" s="74"/>
      <c r="AF58595" s="74"/>
      <c r="BX58595" s="73"/>
      <c r="BY58595" s="74"/>
      <c r="BZ58595" s="74"/>
      <c r="CA58595" s="74"/>
      <c r="CF58595" s="79"/>
      <c r="CL58595" s="79"/>
    </row>
    <row r="58596" spans="30:90">
      <c r="AD58596" s="73"/>
      <c r="AE58596" s="74"/>
      <c r="AF58596" s="74"/>
      <c r="BX58596" s="73"/>
      <c r="BY58596" s="74"/>
      <c r="BZ58596" s="74"/>
      <c r="CA58596" s="74"/>
      <c r="CF58596" s="79"/>
      <c r="CL58596" s="79"/>
    </row>
    <row r="58597" spans="30:90">
      <c r="AD58597" s="73"/>
      <c r="AE58597" s="74"/>
      <c r="AF58597" s="74"/>
      <c r="BX58597" s="73"/>
      <c r="BY58597" s="74"/>
      <c r="BZ58597" s="74"/>
      <c r="CA58597" s="74"/>
      <c r="CF58597" s="79"/>
      <c r="CL58597" s="79"/>
    </row>
    <row r="58598" spans="30:90">
      <c r="AD58598" s="73"/>
      <c r="AE58598" s="74"/>
      <c r="AF58598" s="74"/>
      <c r="BX58598" s="73"/>
      <c r="BY58598" s="74"/>
      <c r="BZ58598" s="74"/>
      <c r="CA58598" s="74"/>
      <c r="CF58598" s="79"/>
      <c r="CL58598" s="79"/>
    </row>
    <row r="58599" spans="30:90">
      <c r="AD58599" s="73"/>
      <c r="AE58599" s="74"/>
      <c r="AF58599" s="74"/>
      <c r="BX58599" s="73"/>
      <c r="BY58599" s="74"/>
      <c r="BZ58599" s="74"/>
      <c r="CA58599" s="74"/>
      <c r="CF58599" s="79"/>
      <c r="CL58599" s="79"/>
    </row>
    <row r="58600" spans="30:90">
      <c r="AD58600" s="73"/>
      <c r="AE58600" s="74"/>
      <c r="AF58600" s="74"/>
      <c r="BX58600" s="73"/>
      <c r="BY58600" s="74"/>
      <c r="BZ58600" s="74"/>
      <c r="CA58600" s="74"/>
      <c r="CF58600" s="79"/>
      <c r="CL58600" s="79"/>
    </row>
    <row r="58601" spans="30:90">
      <c r="AD58601" s="73"/>
      <c r="AE58601" s="74"/>
      <c r="AF58601" s="74"/>
      <c r="BX58601" s="73"/>
      <c r="BY58601" s="74"/>
      <c r="BZ58601" s="74"/>
      <c r="CA58601" s="74"/>
      <c r="CF58601" s="79"/>
      <c r="CL58601" s="79"/>
    </row>
    <row r="58602" spans="30:90">
      <c r="AD58602" s="73"/>
      <c r="AE58602" s="74"/>
      <c r="AF58602" s="74"/>
      <c r="BX58602" s="73"/>
      <c r="BY58602" s="74"/>
      <c r="BZ58602" s="74"/>
      <c r="CA58602" s="74"/>
      <c r="CF58602" s="79"/>
      <c r="CL58602" s="79"/>
    </row>
    <row r="58603" spans="30:90">
      <c r="AD58603" s="73"/>
      <c r="AE58603" s="74"/>
      <c r="AF58603" s="74"/>
      <c r="BX58603" s="73"/>
      <c r="BY58603" s="74"/>
      <c r="BZ58603" s="74"/>
      <c r="CA58603" s="74"/>
      <c r="CF58603" s="79"/>
      <c r="CL58603" s="79"/>
    </row>
    <row r="58604" spans="30:90">
      <c r="AD58604" s="73"/>
      <c r="AE58604" s="74"/>
      <c r="AF58604" s="74"/>
      <c r="BX58604" s="73"/>
      <c r="BY58604" s="74"/>
      <c r="BZ58604" s="74"/>
      <c r="CA58604" s="74"/>
      <c r="CF58604" s="79"/>
      <c r="CL58604" s="79"/>
    </row>
    <row r="58605" spans="30:90">
      <c r="AD58605" s="73"/>
      <c r="AE58605" s="74"/>
      <c r="AF58605" s="74"/>
      <c r="BX58605" s="73"/>
      <c r="BY58605" s="74"/>
      <c r="BZ58605" s="74"/>
      <c r="CA58605" s="74"/>
      <c r="CF58605" s="79"/>
      <c r="CL58605" s="79"/>
    </row>
    <row r="58606" spans="30:90">
      <c r="AD58606" s="73"/>
      <c r="AE58606" s="74"/>
      <c r="AF58606" s="74"/>
      <c r="BX58606" s="73"/>
      <c r="BY58606" s="74"/>
      <c r="BZ58606" s="74"/>
      <c r="CA58606" s="74"/>
      <c r="CF58606" s="79"/>
      <c r="CL58606" s="79"/>
    </row>
    <row r="58607" spans="30:90">
      <c r="AD58607" s="73"/>
      <c r="AE58607" s="74"/>
      <c r="AF58607" s="74"/>
      <c r="BX58607" s="73"/>
      <c r="BY58607" s="74"/>
      <c r="BZ58607" s="74"/>
      <c r="CA58607" s="74"/>
      <c r="CF58607" s="79"/>
      <c r="CL58607" s="79"/>
    </row>
    <row r="58608" spans="30:90">
      <c r="AD58608" s="73"/>
      <c r="AE58608" s="74"/>
      <c r="AF58608" s="74"/>
      <c r="BX58608" s="73"/>
      <c r="BY58608" s="74"/>
      <c r="BZ58608" s="74"/>
      <c r="CA58608" s="74"/>
      <c r="CF58608" s="79"/>
      <c r="CL58608" s="79"/>
    </row>
    <row r="58609" spans="30:90">
      <c r="AD58609" s="73"/>
      <c r="AE58609" s="74"/>
      <c r="AF58609" s="74"/>
      <c r="BX58609" s="73"/>
      <c r="BY58609" s="74"/>
      <c r="BZ58609" s="74"/>
      <c r="CA58609" s="74"/>
      <c r="CF58609" s="79"/>
      <c r="CL58609" s="79"/>
    </row>
    <row r="58610" spans="30:90">
      <c r="AD58610" s="73"/>
      <c r="AE58610" s="74"/>
      <c r="AF58610" s="74"/>
      <c r="BX58610" s="73"/>
      <c r="BY58610" s="74"/>
      <c r="BZ58610" s="74"/>
      <c r="CA58610" s="74"/>
      <c r="CF58610" s="79"/>
      <c r="CL58610" s="79"/>
    </row>
    <row r="58611" spans="30:90">
      <c r="AD58611" s="73"/>
      <c r="AE58611" s="74"/>
      <c r="AF58611" s="74"/>
      <c r="BX58611" s="73"/>
      <c r="BY58611" s="74"/>
      <c r="BZ58611" s="74"/>
      <c r="CA58611" s="74"/>
      <c r="CF58611" s="79"/>
      <c r="CL58611" s="79"/>
    </row>
    <row r="58612" spans="30:90">
      <c r="AD58612" s="73"/>
      <c r="AE58612" s="74"/>
      <c r="AF58612" s="74"/>
      <c r="BX58612" s="73"/>
      <c r="BY58612" s="74"/>
      <c r="BZ58612" s="74"/>
      <c r="CA58612" s="74"/>
      <c r="CF58612" s="79"/>
      <c r="CL58612" s="79"/>
    </row>
    <row r="58613" spans="30:90">
      <c r="AD58613" s="73"/>
      <c r="AE58613" s="74"/>
      <c r="AF58613" s="74"/>
      <c r="BX58613" s="73"/>
      <c r="BY58613" s="74"/>
      <c r="BZ58613" s="74"/>
      <c r="CA58613" s="74"/>
      <c r="CF58613" s="79"/>
      <c r="CL58613" s="79"/>
    </row>
    <row r="58614" spans="30:90">
      <c r="AD58614" s="73"/>
      <c r="AE58614" s="74"/>
      <c r="AF58614" s="74"/>
      <c r="BX58614" s="73"/>
      <c r="BY58614" s="74"/>
      <c r="BZ58614" s="74"/>
      <c r="CA58614" s="74"/>
      <c r="CF58614" s="79"/>
      <c r="CL58614" s="79"/>
    </row>
    <row r="58615" spans="30:90">
      <c r="AD58615" s="73"/>
      <c r="AE58615" s="74"/>
      <c r="AF58615" s="74"/>
      <c r="BX58615" s="73"/>
      <c r="BY58615" s="74"/>
      <c r="BZ58615" s="74"/>
      <c r="CA58615" s="74"/>
      <c r="CF58615" s="79"/>
      <c r="CL58615" s="79"/>
    </row>
    <row r="58616" spans="30:90">
      <c r="AD58616" s="73"/>
      <c r="AE58616" s="74"/>
      <c r="AF58616" s="74"/>
      <c r="BX58616" s="73"/>
      <c r="BY58616" s="74"/>
      <c r="BZ58616" s="74"/>
      <c r="CA58616" s="74"/>
      <c r="CF58616" s="79"/>
      <c r="CL58616" s="79"/>
    </row>
    <row r="58617" spans="30:90">
      <c r="AD58617" s="73"/>
      <c r="AE58617" s="74"/>
      <c r="AF58617" s="74"/>
      <c r="BX58617" s="73"/>
      <c r="BY58617" s="74"/>
      <c r="BZ58617" s="74"/>
      <c r="CA58617" s="74"/>
      <c r="CF58617" s="79"/>
      <c r="CL58617" s="79"/>
    </row>
    <row r="58618" spans="30:90">
      <c r="AD58618" s="73"/>
      <c r="AE58618" s="74"/>
      <c r="AF58618" s="74"/>
      <c r="BX58618" s="73"/>
      <c r="BY58618" s="74"/>
      <c r="BZ58618" s="74"/>
      <c r="CA58618" s="74"/>
      <c r="CF58618" s="79"/>
      <c r="CL58618" s="79"/>
    </row>
    <row r="58619" spans="30:90">
      <c r="AD58619" s="73"/>
      <c r="AE58619" s="74"/>
      <c r="AF58619" s="74"/>
      <c r="BX58619" s="73"/>
      <c r="BY58619" s="74"/>
      <c r="BZ58619" s="74"/>
      <c r="CA58619" s="74"/>
      <c r="CF58619" s="79"/>
      <c r="CL58619" s="79"/>
    </row>
    <row r="58620" spans="30:90">
      <c r="AD58620" s="73"/>
      <c r="AE58620" s="74"/>
      <c r="AF58620" s="74"/>
      <c r="BX58620" s="73"/>
      <c r="BY58620" s="74"/>
      <c r="BZ58620" s="74"/>
      <c r="CA58620" s="74"/>
      <c r="CF58620" s="79"/>
      <c r="CL58620" s="79"/>
    </row>
    <row r="58621" spans="30:90">
      <c r="AD58621" s="73"/>
      <c r="AE58621" s="74"/>
      <c r="AF58621" s="74"/>
      <c r="BX58621" s="73"/>
      <c r="BY58621" s="74"/>
      <c r="BZ58621" s="74"/>
      <c r="CA58621" s="74"/>
      <c r="CF58621" s="79"/>
      <c r="CL58621" s="79"/>
    </row>
    <row r="58622" spans="30:90">
      <c r="AD58622" s="73"/>
      <c r="AE58622" s="74"/>
      <c r="AF58622" s="74"/>
      <c r="BX58622" s="73"/>
      <c r="BY58622" s="74"/>
      <c r="BZ58622" s="74"/>
      <c r="CA58622" s="74"/>
      <c r="CF58622" s="79"/>
      <c r="CL58622" s="79"/>
    </row>
    <row r="58623" spans="30:90">
      <c r="AD58623" s="73"/>
      <c r="AE58623" s="74"/>
      <c r="AF58623" s="74"/>
      <c r="BX58623" s="73"/>
      <c r="BY58623" s="74"/>
      <c r="BZ58623" s="74"/>
      <c r="CA58623" s="74"/>
      <c r="CF58623" s="79"/>
      <c r="CL58623" s="79"/>
    </row>
    <row r="58624" spans="30:90">
      <c r="AD58624" s="73"/>
      <c r="AE58624" s="74"/>
      <c r="AF58624" s="74"/>
      <c r="BX58624" s="73"/>
      <c r="BY58624" s="74"/>
      <c r="BZ58624" s="74"/>
      <c r="CA58624" s="74"/>
      <c r="CF58624" s="79"/>
      <c r="CL58624" s="79"/>
    </row>
    <row r="58625" spans="30:90">
      <c r="AD58625" s="73"/>
      <c r="AE58625" s="74"/>
      <c r="AF58625" s="74"/>
      <c r="BX58625" s="73"/>
      <c r="BY58625" s="74"/>
      <c r="BZ58625" s="74"/>
      <c r="CA58625" s="74"/>
      <c r="CF58625" s="79"/>
      <c r="CL58625" s="79"/>
    </row>
    <row r="58626" spans="30:90">
      <c r="AD58626" s="73"/>
      <c r="AE58626" s="74"/>
      <c r="AF58626" s="74"/>
      <c r="BX58626" s="73"/>
      <c r="BY58626" s="74"/>
      <c r="BZ58626" s="74"/>
      <c r="CA58626" s="74"/>
      <c r="CF58626" s="79"/>
      <c r="CL58626" s="79"/>
    </row>
    <row r="58627" spans="30:90">
      <c r="AD58627" s="73"/>
      <c r="AE58627" s="74"/>
      <c r="AF58627" s="74"/>
      <c r="BX58627" s="73"/>
      <c r="BY58627" s="74"/>
      <c r="BZ58627" s="74"/>
      <c r="CA58627" s="74"/>
      <c r="CF58627" s="79"/>
      <c r="CL58627" s="79"/>
    </row>
    <row r="58628" spans="30:90">
      <c r="AD58628" s="73"/>
      <c r="AE58628" s="74"/>
      <c r="AF58628" s="74"/>
      <c r="BX58628" s="73"/>
      <c r="BY58628" s="74"/>
      <c r="BZ58628" s="74"/>
      <c r="CA58628" s="74"/>
      <c r="CF58628" s="79"/>
      <c r="CL58628" s="79"/>
    </row>
    <row r="58629" spans="30:90">
      <c r="AD58629" s="73"/>
      <c r="AE58629" s="74"/>
      <c r="AF58629" s="74"/>
      <c r="BX58629" s="73"/>
      <c r="BY58629" s="74"/>
      <c r="BZ58629" s="74"/>
      <c r="CA58629" s="74"/>
      <c r="CF58629" s="79"/>
      <c r="CL58629" s="79"/>
    </row>
    <row r="58630" spans="30:90">
      <c r="AD58630" s="73"/>
      <c r="AE58630" s="74"/>
      <c r="AF58630" s="74"/>
      <c r="BX58630" s="73"/>
      <c r="BY58630" s="74"/>
      <c r="BZ58630" s="74"/>
      <c r="CA58630" s="74"/>
      <c r="CF58630" s="79"/>
      <c r="CL58630" s="79"/>
    </row>
    <row r="58631" spans="30:90">
      <c r="AD58631" s="73"/>
      <c r="AE58631" s="74"/>
      <c r="AF58631" s="74"/>
      <c r="BX58631" s="73"/>
      <c r="BY58631" s="74"/>
      <c r="BZ58631" s="74"/>
      <c r="CA58631" s="74"/>
      <c r="CF58631" s="79"/>
      <c r="CL58631" s="79"/>
    </row>
    <row r="58632" spans="30:90">
      <c r="AD58632" s="73"/>
      <c r="AE58632" s="74"/>
      <c r="AF58632" s="74"/>
      <c r="BX58632" s="73"/>
      <c r="BY58632" s="74"/>
      <c r="BZ58632" s="74"/>
      <c r="CA58632" s="74"/>
      <c r="CF58632" s="79"/>
      <c r="CL58632" s="79"/>
    </row>
    <row r="58633" spans="30:90">
      <c r="AD58633" s="73"/>
      <c r="AE58633" s="74"/>
      <c r="AF58633" s="74"/>
      <c r="BX58633" s="73"/>
      <c r="BY58633" s="74"/>
      <c r="BZ58633" s="74"/>
      <c r="CA58633" s="74"/>
      <c r="CF58633" s="79"/>
      <c r="CL58633" s="79"/>
    </row>
    <row r="58634" spans="30:90">
      <c r="AD58634" s="73"/>
      <c r="AE58634" s="74"/>
      <c r="AF58634" s="74"/>
      <c r="BX58634" s="73"/>
      <c r="BY58634" s="74"/>
      <c r="BZ58634" s="74"/>
      <c r="CA58634" s="74"/>
      <c r="CF58634" s="79"/>
      <c r="CL58634" s="79"/>
    </row>
    <row r="58635" spans="30:90">
      <c r="AD58635" s="73"/>
      <c r="AE58635" s="74"/>
      <c r="AF58635" s="74"/>
      <c r="BX58635" s="73"/>
      <c r="BY58635" s="74"/>
      <c r="BZ58635" s="74"/>
      <c r="CA58635" s="74"/>
      <c r="CF58635" s="79"/>
      <c r="CL58635" s="79"/>
    </row>
    <row r="58636" spans="30:90">
      <c r="AD58636" s="73"/>
      <c r="AE58636" s="74"/>
      <c r="AF58636" s="74"/>
      <c r="BX58636" s="73"/>
      <c r="BY58636" s="74"/>
      <c r="BZ58636" s="74"/>
      <c r="CA58636" s="74"/>
      <c r="CF58636" s="79"/>
      <c r="CL58636" s="79"/>
    </row>
    <row r="58637" spans="30:90">
      <c r="AD58637" s="73"/>
      <c r="AE58637" s="74"/>
      <c r="AF58637" s="74"/>
      <c r="BX58637" s="73"/>
      <c r="BY58637" s="74"/>
      <c r="BZ58637" s="74"/>
      <c r="CA58637" s="74"/>
      <c r="CF58637" s="79"/>
      <c r="CL58637" s="79"/>
    </row>
    <row r="58638" spans="30:90">
      <c r="AD58638" s="73"/>
      <c r="AE58638" s="74"/>
      <c r="AF58638" s="74"/>
      <c r="BX58638" s="73"/>
      <c r="BY58638" s="74"/>
      <c r="BZ58638" s="74"/>
      <c r="CA58638" s="74"/>
      <c r="CF58638" s="79"/>
      <c r="CL58638" s="79"/>
    </row>
    <row r="58639" spans="30:90">
      <c r="AD58639" s="73"/>
      <c r="AE58639" s="74"/>
      <c r="AF58639" s="74"/>
      <c r="BX58639" s="73"/>
      <c r="BY58639" s="74"/>
      <c r="BZ58639" s="74"/>
      <c r="CA58639" s="74"/>
      <c r="CF58639" s="79"/>
      <c r="CL58639" s="79"/>
    </row>
    <row r="58640" spans="30:90">
      <c r="AD58640" s="73"/>
      <c r="AE58640" s="74"/>
      <c r="AF58640" s="74"/>
      <c r="BX58640" s="73"/>
      <c r="BY58640" s="74"/>
      <c r="BZ58640" s="74"/>
      <c r="CA58640" s="74"/>
      <c r="CF58640" s="79"/>
      <c r="CL58640" s="79"/>
    </row>
    <row r="58641" spans="30:90">
      <c r="AD58641" s="73"/>
      <c r="AE58641" s="74"/>
      <c r="AF58641" s="74"/>
      <c r="BX58641" s="73"/>
      <c r="BY58641" s="74"/>
      <c r="BZ58641" s="74"/>
      <c r="CA58641" s="74"/>
      <c r="CF58641" s="79"/>
      <c r="CL58641" s="79"/>
    </row>
    <row r="58642" spans="30:90">
      <c r="AD58642" s="73"/>
      <c r="AE58642" s="74"/>
      <c r="AF58642" s="74"/>
      <c r="BX58642" s="73"/>
      <c r="BY58642" s="74"/>
      <c r="BZ58642" s="74"/>
      <c r="CA58642" s="74"/>
      <c r="CF58642" s="79"/>
      <c r="CL58642" s="79"/>
    </row>
    <row r="58643" spans="30:90">
      <c r="AD58643" s="73"/>
      <c r="AE58643" s="74"/>
      <c r="AF58643" s="74"/>
      <c r="BX58643" s="73"/>
      <c r="BY58643" s="74"/>
      <c r="BZ58643" s="74"/>
      <c r="CA58643" s="74"/>
      <c r="CF58643" s="79"/>
      <c r="CL58643" s="79"/>
    </row>
    <row r="58644" spans="30:90">
      <c r="AD58644" s="73"/>
      <c r="AE58644" s="74"/>
      <c r="AF58644" s="74"/>
      <c r="BX58644" s="73"/>
      <c r="BY58644" s="74"/>
      <c r="BZ58644" s="74"/>
      <c r="CA58644" s="74"/>
      <c r="CF58644" s="79"/>
      <c r="CL58644" s="79"/>
    </row>
    <row r="58645" spans="30:90">
      <c r="AD58645" s="73"/>
      <c r="AE58645" s="74"/>
      <c r="AF58645" s="74"/>
      <c r="BX58645" s="73"/>
      <c r="BY58645" s="74"/>
      <c r="BZ58645" s="74"/>
      <c r="CA58645" s="74"/>
      <c r="CF58645" s="79"/>
      <c r="CL58645" s="79"/>
    </row>
    <row r="58646" spans="30:90">
      <c r="AD58646" s="73"/>
      <c r="AE58646" s="74"/>
      <c r="AF58646" s="74"/>
      <c r="BX58646" s="73"/>
      <c r="BY58646" s="74"/>
      <c r="BZ58646" s="74"/>
      <c r="CA58646" s="74"/>
      <c r="CF58646" s="79"/>
      <c r="CL58646" s="79"/>
    </row>
    <row r="58647" spans="30:90">
      <c r="AD58647" s="73"/>
      <c r="AE58647" s="74"/>
      <c r="AF58647" s="74"/>
      <c r="BX58647" s="73"/>
      <c r="BY58647" s="74"/>
      <c r="BZ58647" s="74"/>
      <c r="CA58647" s="74"/>
      <c r="CF58647" s="79"/>
      <c r="CL58647" s="79"/>
    </row>
    <row r="58648" spans="30:90">
      <c r="AD58648" s="73"/>
      <c r="AE58648" s="74"/>
      <c r="AF58648" s="74"/>
      <c r="BX58648" s="73"/>
      <c r="BY58648" s="74"/>
      <c r="BZ58648" s="74"/>
      <c r="CA58648" s="74"/>
      <c r="CF58648" s="79"/>
      <c r="CL58648" s="79"/>
    </row>
    <row r="58649" spans="30:90">
      <c r="AD58649" s="73"/>
      <c r="AE58649" s="74"/>
      <c r="AF58649" s="74"/>
      <c r="BX58649" s="73"/>
      <c r="BY58649" s="74"/>
      <c r="BZ58649" s="74"/>
      <c r="CA58649" s="74"/>
      <c r="CF58649" s="79"/>
      <c r="CL58649" s="79"/>
    </row>
    <row r="58650" spans="30:90">
      <c r="AD58650" s="73"/>
      <c r="AE58650" s="74"/>
      <c r="AF58650" s="74"/>
      <c r="BX58650" s="73"/>
      <c r="BY58650" s="74"/>
      <c r="BZ58650" s="74"/>
      <c r="CA58650" s="74"/>
      <c r="CF58650" s="79"/>
      <c r="CL58650" s="79"/>
    </row>
    <row r="58651" spans="30:90">
      <c r="AD58651" s="73"/>
      <c r="AE58651" s="74"/>
      <c r="AF58651" s="74"/>
      <c r="BX58651" s="73"/>
      <c r="BY58651" s="74"/>
      <c r="BZ58651" s="74"/>
      <c r="CA58651" s="74"/>
      <c r="CF58651" s="79"/>
      <c r="CL58651" s="79"/>
    </row>
    <row r="58652" spans="30:90">
      <c r="AD58652" s="73"/>
      <c r="AE58652" s="74"/>
      <c r="AF58652" s="74"/>
      <c r="BX58652" s="73"/>
      <c r="BY58652" s="74"/>
      <c r="BZ58652" s="74"/>
      <c r="CA58652" s="74"/>
      <c r="CF58652" s="79"/>
      <c r="CL58652" s="79"/>
    </row>
    <row r="58653" spans="30:90">
      <c r="AD58653" s="73"/>
      <c r="AE58653" s="74"/>
      <c r="AF58653" s="74"/>
      <c r="BX58653" s="73"/>
      <c r="BY58653" s="74"/>
      <c r="BZ58653" s="74"/>
      <c r="CA58653" s="74"/>
      <c r="CF58653" s="79"/>
      <c r="CL58653" s="79"/>
    </row>
    <row r="58654" spans="30:90">
      <c r="AD58654" s="73"/>
      <c r="AE58654" s="74"/>
      <c r="AF58654" s="74"/>
      <c r="BX58654" s="73"/>
      <c r="BY58654" s="74"/>
      <c r="BZ58654" s="74"/>
      <c r="CA58654" s="74"/>
      <c r="CF58654" s="79"/>
      <c r="CL58654" s="79"/>
    </row>
    <row r="58655" spans="30:90">
      <c r="AD58655" s="73"/>
      <c r="AE58655" s="74"/>
      <c r="AF58655" s="74"/>
      <c r="BX58655" s="73"/>
      <c r="BY58655" s="74"/>
      <c r="BZ58655" s="74"/>
      <c r="CA58655" s="74"/>
      <c r="CF58655" s="79"/>
      <c r="CL58655" s="79"/>
    </row>
    <row r="58656" spans="30:90">
      <c r="AD58656" s="73"/>
      <c r="AE58656" s="74"/>
      <c r="AF58656" s="74"/>
      <c r="BX58656" s="73"/>
      <c r="BY58656" s="74"/>
      <c r="BZ58656" s="74"/>
      <c r="CA58656" s="74"/>
      <c r="CF58656" s="79"/>
      <c r="CL58656" s="79"/>
    </row>
    <row r="58657" spans="30:90">
      <c r="AD58657" s="73"/>
      <c r="AE58657" s="74"/>
      <c r="AF58657" s="74"/>
      <c r="BX58657" s="73"/>
      <c r="BY58657" s="74"/>
      <c r="BZ58657" s="74"/>
      <c r="CA58657" s="74"/>
      <c r="CF58657" s="79"/>
      <c r="CL58657" s="79"/>
    </row>
    <row r="58658" spans="30:90">
      <c r="AD58658" s="73"/>
      <c r="AE58658" s="74"/>
      <c r="AF58658" s="74"/>
      <c r="BX58658" s="73"/>
      <c r="BY58658" s="74"/>
      <c r="BZ58658" s="74"/>
      <c r="CA58658" s="74"/>
      <c r="CF58658" s="79"/>
      <c r="CL58658" s="79"/>
    </row>
    <row r="58659" spans="30:90">
      <c r="AD58659" s="73"/>
      <c r="AE58659" s="74"/>
      <c r="AF58659" s="74"/>
      <c r="BX58659" s="73"/>
      <c r="BY58659" s="74"/>
      <c r="BZ58659" s="74"/>
      <c r="CA58659" s="74"/>
      <c r="CF58659" s="79"/>
      <c r="CL58659" s="79"/>
    </row>
    <row r="58660" spans="30:90">
      <c r="AD58660" s="73"/>
      <c r="AE58660" s="74"/>
      <c r="AF58660" s="74"/>
      <c r="BX58660" s="73"/>
      <c r="BY58660" s="74"/>
      <c r="BZ58660" s="74"/>
      <c r="CA58660" s="74"/>
      <c r="CF58660" s="79"/>
      <c r="CL58660" s="79"/>
    </row>
    <row r="58661" spans="30:90">
      <c r="AD58661" s="73"/>
      <c r="AE58661" s="74"/>
      <c r="AF58661" s="74"/>
      <c r="BX58661" s="73"/>
      <c r="BY58661" s="74"/>
      <c r="BZ58661" s="74"/>
      <c r="CA58661" s="74"/>
      <c r="CF58661" s="79"/>
      <c r="CL58661" s="79"/>
    </row>
    <row r="58662" spans="30:90">
      <c r="AD58662" s="73"/>
      <c r="AE58662" s="74"/>
      <c r="AF58662" s="74"/>
      <c r="BX58662" s="73"/>
      <c r="BY58662" s="74"/>
      <c r="BZ58662" s="74"/>
      <c r="CA58662" s="74"/>
      <c r="CF58662" s="79"/>
      <c r="CL58662" s="79"/>
    </row>
    <row r="58663" spans="30:90">
      <c r="AD58663" s="73"/>
      <c r="AE58663" s="74"/>
      <c r="AF58663" s="74"/>
      <c r="BX58663" s="73"/>
      <c r="BY58663" s="74"/>
      <c r="BZ58663" s="74"/>
      <c r="CA58663" s="74"/>
      <c r="CF58663" s="79"/>
      <c r="CL58663" s="79"/>
    </row>
    <row r="58664" spans="30:90">
      <c r="AD58664" s="73"/>
      <c r="AE58664" s="74"/>
      <c r="AF58664" s="74"/>
      <c r="BX58664" s="73"/>
      <c r="BY58664" s="74"/>
      <c r="BZ58664" s="74"/>
      <c r="CA58664" s="74"/>
      <c r="CF58664" s="79"/>
      <c r="CL58664" s="79"/>
    </row>
    <row r="58665" spans="30:90">
      <c r="AD58665" s="73"/>
      <c r="AE58665" s="74"/>
      <c r="AF58665" s="74"/>
      <c r="BX58665" s="73"/>
      <c r="BY58665" s="74"/>
      <c r="BZ58665" s="74"/>
      <c r="CA58665" s="74"/>
      <c r="CF58665" s="79"/>
      <c r="CL58665" s="79"/>
    </row>
    <row r="58666" spans="30:90">
      <c r="AD58666" s="73"/>
      <c r="AE58666" s="74"/>
      <c r="AF58666" s="74"/>
      <c r="BX58666" s="73"/>
      <c r="BY58666" s="74"/>
      <c r="BZ58666" s="74"/>
      <c r="CA58666" s="74"/>
      <c r="CF58666" s="79"/>
      <c r="CL58666" s="79"/>
    </row>
    <row r="58667" spans="30:90">
      <c r="AD58667" s="73"/>
      <c r="AE58667" s="74"/>
      <c r="AF58667" s="74"/>
      <c r="BX58667" s="73"/>
      <c r="BY58667" s="74"/>
      <c r="BZ58667" s="74"/>
      <c r="CA58667" s="74"/>
      <c r="CF58667" s="79"/>
      <c r="CL58667" s="79"/>
    </row>
    <row r="58668" spans="30:90">
      <c r="AD58668" s="73"/>
      <c r="AE58668" s="74"/>
      <c r="AF58668" s="74"/>
      <c r="BX58668" s="73"/>
      <c r="BY58668" s="74"/>
      <c r="BZ58668" s="74"/>
      <c r="CA58668" s="74"/>
      <c r="CF58668" s="79"/>
      <c r="CL58668" s="79"/>
    </row>
    <row r="58669" spans="30:90">
      <c r="AD58669" s="73"/>
      <c r="AE58669" s="74"/>
      <c r="AF58669" s="74"/>
      <c r="BX58669" s="73"/>
      <c r="BY58669" s="74"/>
      <c r="BZ58669" s="74"/>
      <c r="CA58669" s="74"/>
      <c r="CF58669" s="79"/>
      <c r="CL58669" s="79"/>
    </row>
    <row r="58670" spans="30:90">
      <c r="AD58670" s="73"/>
      <c r="AE58670" s="74"/>
      <c r="AF58670" s="74"/>
      <c r="BX58670" s="73"/>
      <c r="BY58670" s="74"/>
      <c r="BZ58670" s="74"/>
      <c r="CA58670" s="74"/>
      <c r="CF58670" s="79"/>
      <c r="CL58670" s="79"/>
    </row>
    <row r="58671" spans="30:90">
      <c r="AD58671" s="73"/>
      <c r="AE58671" s="74"/>
      <c r="AF58671" s="74"/>
      <c r="BX58671" s="73"/>
      <c r="BY58671" s="74"/>
      <c r="BZ58671" s="74"/>
      <c r="CA58671" s="74"/>
      <c r="CF58671" s="79"/>
      <c r="CL58671" s="79"/>
    </row>
    <row r="58672" spans="30:90">
      <c r="AD58672" s="73"/>
      <c r="AE58672" s="74"/>
      <c r="AF58672" s="74"/>
      <c r="BX58672" s="73"/>
      <c r="BY58672" s="74"/>
      <c r="BZ58672" s="74"/>
      <c r="CA58672" s="74"/>
      <c r="CF58672" s="79"/>
      <c r="CL58672" s="79"/>
    </row>
    <row r="58673" spans="30:90">
      <c r="AD58673" s="73"/>
      <c r="AE58673" s="74"/>
      <c r="AF58673" s="74"/>
      <c r="BX58673" s="73"/>
      <c r="BY58673" s="74"/>
      <c r="BZ58673" s="74"/>
      <c r="CA58673" s="74"/>
      <c r="CF58673" s="79"/>
      <c r="CL58673" s="79"/>
    </row>
    <row r="58674" spans="30:90">
      <c r="AD58674" s="73"/>
      <c r="AE58674" s="74"/>
      <c r="AF58674" s="74"/>
      <c r="BX58674" s="73"/>
      <c r="BY58674" s="74"/>
      <c r="BZ58674" s="74"/>
      <c r="CA58674" s="74"/>
      <c r="CF58674" s="79"/>
      <c r="CL58674" s="79"/>
    </row>
    <row r="58675" spans="30:90">
      <c r="AD58675" s="73"/>
      <c r="AE58675" s="74"/>
      <c r="AF58675" s="74"/>
      <c r="BX58675" s="73"/>
      <c r="BY58675" s="74"/>
      <c r="BZ58675" s="74"/>
      <c r="CA58675" s="74"/>
      <c r="CF58675" s="79"/>
      <c r="CL58675" s="79"/>
    </row>
    <row r="58676" spans="30:90">
      <c r="AD58676" s="73"/>
      <c r="AE58676" s="74"/>
      <c r="AF58676" s="74"/>
      <c r="BX58676" s="73"/>
      <c r="BY58676" s="74"/>
      <c r="BZ58676" s="74"/>
      <c r="CA58676" s="74"/>
      <c r="CF58676" s="79"/>
      <c r="CL58676" s="79"/>
    </row>
    <row r="58677" spans="30:90">
      <c r="AD58677" s="73"/>
      <c r="AE58677" s="74"/>
      <c r="AF58677" s="74"/>
      <c r="BX58677" s="73"/>
      <c r="BY58677" s="74"/>
      <c r="BZ58677" s="74"/>
      <c r="CA58677" s="74"/>
      <c r="CF58677" s="79"/>
      <c r="CL58677" s="79"/>
    </row>
    <row r="58678" spans="30:90">
      <c r="AD58678" s="73"/>
      <c r="AE58678" s="74"/>
      <c r="AF58678" s="74"/>
      <c r="BX58678" s="73"/>
      <c r="BY58678" s="74"/>
      <c r="BZ58678" s="74"/>
      <c r="CA58678" s="74"/>
      <c r="CF58678" s="79"/>
      <c r="CL58678" s="79"/>
    </row>
    <row r="58679" spans="30:90">
      <c r="AD58679" s="73"/>
      <c r="AE58679" s="74"/>
      <c r="AF58679" s="74"/>
      <c r="BX58679" s="73"/>
      <c r="BY58679" s="74"/>
      <c r="BZ58679" s="74"/>
      <c r="CA58679" s="74"/>
      <c r="CF58679" s="79"/>
      <c r="CL58679" s="79"/>
    </row>
    <row r="58680" spans="30:90">
      <c r="AD58680" s="73"/>
      <c r="AE58680" s="74"/>
      <c r="AF58680" s="74"/>
      <c r="BX58680" s="73"/>
      <c r="BY58680" s="74"/>
      <c r="BZ58680" s="74"/>
      <c r="CA58680" s="74"/>
      <c r="CF58680" s="79"/>
      <c r="CL58680" s="79"/>
    </row>
    <row r="58681" spans="30:90">
      <c r="AD58681" s="73"/>
      <c r="AE58681" s="74"/>
      <c r="AF58681" s="74"/>
      <c r="BX58681" s="73"/>
      <c r="BY58681" s="74"/>
      <c r="BZ58681" s="74"/>
      <c r="CA58681" s="74"/>
      <c r="CF58681" s="79"/>
      <c r="CL58681" s="79"/>
    </row>
    <row r="58682" spans="30:90">
      <c r="AD58682" s="73"/>
      <c r="AE58682" s="74"/>
      <c r="AF58682" s="74"/>
      <c r="BX58682" s="73"/>
      <c r="BY58682" s="74"/>
      <c r="BZ58682" s="74"/>
      <c r="CA58682" s="74"/>
      <c r="CF58682" s="79"/>
      <c r="CL58682" s="79"/>
    </row>
    <row r="58683" spans="30:90">
      <c r="AD58683" s="73"/>
      <c r="AE58683" s="74"/>
      <c r="AF58683" s="74"/>
      <c r="BX58683" s="73"/>
      <c r="BY58683" s="74"/>
      <c r="BZ58683" s="74"/>
      <c r="CA58683" s="74"/>
      <c r="CF58683" s="79"/>
      <c r="CL58683" s="79"/>
    </row>
    <row r="58684" spans="30:90">
      <c r="AD58684" s="73"/>
      <c r="AE58684" s="74"/>
      <c r="AF58684" s="74"/>
      <c r="BX58684" s="73"/>
      <c r="BY58684" s="74"/>
      <c r="BZ58684" s="74"/>
      <c r="CA58684" s="74"/>
      <c r="CF58684" s="79"/>
      <c r="CL58684" s="79"/>
    </row>
    <row r="58685" spans="30:90">
      <c r="AD58685" s="73"/>
      <c r="AE58685" s="74"/>
      <c r="AF58685" s="74"/>
      <c r="BX58685" s="73"/>
      <c r="BY58685" s="74"/>
      <c r="BZ58685" s="74"/>
      <c r="CA58685" s="74"/>
      <c r="CF58685" s="79"/>
      <c r="CL58685" s="79"/>
    </row>
    <row r="58686" spans="30:90">
      <c r="AD58686" s="73"/>
      <c r="AE58686" s="74"/>
      <c r="AF58686" s="74"/>
      <c r="BX58686" s="73"/>
      <c r="BY58686" s="74"/>
      <c r="BZ58686" s="74"/>
      <c r="CA58686" s="74"/>
      <c r="CF58686" s="79"/>
      <c r="CL58686" s="79"/>
    </row>
    <row r="58687" spans="30:90">
      <c r="AD58687" s="73"/>
      <c r="AE58687" s="74"/>
      <c r="AF58687" s="74"/>
      <c r="BX58687" s="73"/>
      <c r="BY58687" s="74"/>
      <c r="BZ58687" s="74"/>
      <c r="CA58687" s="74"/>
      <c r="CF58687" s="79"/>
      <c r="CL58687" s="79"/>
    </row>
    <row r="58688" spans="30:90">
      <c r="AD58688" s="73"/>
      <c r="AE58688" s="74"/>
      <c r="AF58688" s="74"/>
      <c r="BX58688" s="73"/>
      <c r="BY58688" s="74"/>
      <c r="BZ58688" s="74"/>
      <c r="CA58688" s="74"/>
      <c r="CF58688" s="79"/>
      <c r="CL58688" s="79"/>
    </row>
    <row r="58689" spans="30:90">
      <c r="AD58689" s="73"/>
      <c r="AE58689" s="74"/>
      <c r="AF58689" s="74"/>
      <c r="BX58689" s="73"/>
      <c r="BY58689" s="74"/>
      <c r="BZ58689" s="74"/>
      <c r="CA58689" s="74"/>
      <c r="CF58689" s="79"/>
      <c r="CL58689" s="79"/>
    </row>
    <row r="58690" spans="30:90">
      <c r="AD58690" s="73"/>
      <c r="AE58690" s="74"/>
      <c r="AF58690" s="74"/>
      <c r="BX58690" s="73"/>
      <c r="BY58690" s="74"/>
      <c r="BZ58690" s="74"/>
      <c r="CA58690" s="74"/>
      <c r="CF58690" s="79"/>
      <c r="CL58690" s="79"/>
    </row>
    <row r="58691" spans="30:90">
      <c r="AD58691" s="73"/>
      <c r="AE58691" s="74"/>
      <c r="AF58691" s="74"/>
      <c r="BX58691" s="73"/>
      <c r="BY58691" s="74"/>
      <c r="BZ58691" s="74"/>
      <c r="CA58691" s="74"/>
      <c r="CF58691" s="79"/>
      <c r="CL58691" s="79"/>
    </row>
    <row r="58692" spans="30:90">
      <c r="AD58692" s="73"/>
      <c r="AE58692" s="74"/>
      <c r="AF58692" s="74"/>
      <c r="BX58692" s="73"/>
      <c r="BY58692" s="74"/>
      <c r="BZ58692" s="74"/>
      <c r="CA58692" s="74"/>
      <c r="CF58692" s="79"/>
      <c r="CL58692" s="79"/>
    </row>
    <row r="58693" spans="30:90">
      <c r="AD58693" s="73"/>
      <c r="AE58693" s="74"/>
      <c r="AF58693" s="74"/>
      <c r="BX58693" s="73"/>
      <c r="BY58693" s="74"/>
      <c r="BZ58693" s="74"/>
      <c r="CA58693" s="74"/>
      <c r="CF58693" s="79"/>
      <c r="CL58693" s="79"/>
    </row>
    <row r="58694" spans="30:90">
      <c r="AD58694" s="73"/>
      <c r="AE58694" s="74"/>
      <c r="AF58694" s="74"/>
      <c r="BX58694" s="73"/>
      <c r="BY58694" s="74"/>
      <c r="BZ58694" s="74"/>
      <c r="CA58694" s="74"/>
      <c r="CF58694" s="79"/>
      <c r="CL58694" s="79"/>
    </row>
    <row r="58695" spans="30:90">
      <c r="AD58695" s="73"/>
      <c r="AE58695" s="74"/>
      <c r="AF58695" s="74"/>
      <c r="BX58695" s="73"/>
      <c r="BY58695" s="74"/>
      <c r="BZ58695" s="74"/>
      <c r="CA58695" s="74"/>
      <c r="CF58695" s="79"/>
      <c r="CL58695" s="79"/>
    </row>
    <row r="58696" spans="30:90">
      <c r="AD58696" s="73"/>
      <c r="AE58696" s="74"/>
      <c r="AF58696" s="74"/>
      <c r="BX58696" s="73"/>
      <c r="BY58696" s="74"/>
      <c r="BZ58696" s="74"/>
      <c r="CA58696" s="74"/>
      <c r="CF58696" s="79"/>
      <c r="CL58696" s="79"/>
    </row>
    <row r="58697" spans="30:90">
      <c r="AD58697" s="73"/>
      <c r="AE58697" s="74"/>
      <c r="AF58697" s="74"/>
      <c r="BX58697" s="73"/>
      <c r="BY58697" s="74"/>
      <c r="BZ58697" s="74"/>
      <c r="CA58697" s="74"/>
      <c r="CF58697" s="79"/>
      <c r="CL58697" s="79"/>
    </row>
    <row r="58698" spans="30:90">
      <c r="AD58698" s="73"/>
      <c r="AE58698" s="74"/>
      <c r="AF58698" s="74"/>
      <c r="BX58698" s="73"/>
      <c r="BY58698" s="74"/>
      <c r="BZ58698" s="74"/>
      <c r="CA58698" s="74"/>
      <c r="CF58698" s="79"/>
      <c r="CL58698" s="79"/>
    </row>
    <row r="58699" spans="30:90">
      <c r="AD58699" s="73"/>
      <c r="AE58699" s="74"/>
      <c r="AF58699" s="74"/>
      <c r="BX58699" s="73"/>
      <c r="BY58699" s="74"/>
      <c r="BZ58699" s="74"/>
      <c r="CA58699" s="74"/>
      <c r="CF58699" s="79"/>
      <c r="CL58699" s="79"/>
    </row>
    <row r="58700" spans="30:90">
      <c r="AD58700" s="73"/>
      <c r="AE58700" s="74"/>
      <c r="AF58700" s="74"/>
      <c r="BX58700" s="73"/>
      <c r="BY58700" s="74"/>
      <c r="BZ58700" s="74"/>
      <c r="CA58700" s="74"/>
      <c r="CF58700" s="79"/>
      <c r="CL58700" s="79"/>
    </row>
    <row r="58701" spans="30:90">
      <c r="AD58701" s="73"/>
      <c r="AE58701" s="74"/>
      <c r="AF58701" s="74"/>
      <c r="BX58701" s="73"/>
      <c r="BY58701" s="74"/>
      <c r="BZ58701" s="74"/>
      <c r="CA58701" s="74"/>
      <c r="CF58701" s="79"/>
      <c r="CL58701" s="79"/>
    </row>
    <row r="58702" spans="30:90">
      <c r="AD58702" s="73"/>
      <c r="AE58702" s="74"/>
      <c r="AF58702" s="74"/>
      <c r="BX58702" s="73"/>
      <c r="BY58702" s="74"/>
      <c r="BZ58702" s="74"/>
      <c r="CA58702" s="74"/>
      <c r="CF58702" s="79"/>
      <c r="CL58702" s="79"/>
    </row>
    <row r="58703" spans="30:90">
      <c r="AD58703" s="73"/>
      <c r="AE58703" s="74"/>
      <c r="AF58703" s="74"/>
      <c r="BX58703" s="73"/>
      <c r="BY58703" s="74"/>
      <c r="BZ58703" s="74"/>
      <c r="CA58703" s="74"/>
      <c r="CF58703" s="79"/>
      <c r="CL58703" s="79"/>
    </row>
    <row r="58704" spans="30:90">
      <c r="AD58704" s="73"/>
      <c r="AE58704" s="74"/>
      <c r="AF58704" s="74"/>
      <c r="BX58704" s="73"/>
      <c r="BY58704" s="74"/>
      <c r="BZ58704" s="74"/>
      <c r="CA58704" s="74"/>
      <c r="CF58704" s="79"/>
      <c r="CL58704" s="79"/>
    </row>
    <row r="58705" spans="30:90">
      <c r="AD58705" s="73"/>
      <c r="AE58705" s="74"/>
      <c r="AF58705" s="74"/>
      <c r="BX58705" s="73"/>
      <c r="BY58705" s="74"/>
      <c r="BZ58705" s="74"/>
      <c r="CA58705" s="74"/>
      <c r="CF58705" s="79"/>
      <c r="CL58705" s="79"/>
    </row>
    <row r="58706" spans="30:90">
      <c r="AD58706" s="73"/>
      <c r="AE58706" s="74"/>
      <c r="AF58706" s="74"/>
      <c r="BX58706" s="73"/>
      <c r="BY58706" s="74"/>
      <c r="BZ58706" s="74"/>
      <c r="CA58706" s="74"/>
      <c r="CF58706" s="79"/>
      <c r="CL58706" s="79"/>
    </row>
    <row r="58707" spans="30:90">
      <c r="AD58707" s="73"/>
      <c r="AE58707" s="74"/>
      <c r="AF58707" s="74"/>
      <c r="BX58707" s="73"/>
      <c r="BY58707" s="74"/>
      <c r="BZ58707" s="74"/>
      <c r="CA58707" s="74"/>
      <c r="CF58707" s="79"/>
      <c r="CL58707" s="79"/>
    </row>
    <row r="58708" spans="30:90">
      <c r="AD58708" s="73"/>
      <c r="AE58708" s="74"/>
      <c r="AF58708" s="74"/>
      <c r="BX58708" s="73"/>
      <c r="BY58708" s="74"/>
      <c r="BZ58708" s="74"/>
      <c r="CA58708" s="74"/>
      <c r="CF58708" s="79"/>
      <c r="CL58708" s="79"/>
    </row>
    <row r="58709" spans="30:90">
      <c r="AD58709" s="73"/>
      <c r="AE58709" s="74"/>
      <c r="AF58709" s="74"/>
      <c r="BX58709" s="73"/>
      <c r="BY58709" s="74"/>
      <c r="BZ58709" s="74"/>
      <c r="CA58709" s="74"/>
      <c r="CF58709" s="79"/>
      <c r="CL58709" s="79"/>
    </row>
    <row r="58710" spans="30:90">
      <c r="AD58710" s="73"/>
      <c r="AE58710" s="74"/>
      <c r="AF58710" s="74"/>
      <c r="BX58710" s="73"/>
      <c r="BY58710" s="74"/>
      <c r="BZ58710" s="74"/>
      <c r="CA58710" s="74"/>
      <c r="CF58710" s="79"/>
      <c r="CL58710" s="79"/>
    </row>
    <row r="58711" spans="30:90">
      <c r="AD58711" s="73"/>
      <c r="AE58711" s="74"/>
      <c r="AF58711" s="74"/>
      <c r="BX58711" s="73"/>
      <c r="BY58711" s="74"/>
      <c r="BZ58711" s="74"/>
      <c r="CA58711" s="74"/>
      <c r="CF58711" s="79"/>
      <c r="CL58711" s="79"/>
    </row>
    <row r="58712" spans="30:90">
      <c r="AD58712" s="73"/>
      <c r="AE58712" s="74"/>
      <c r="AF58712" s="74"/>
      <c r="BX58712" s="73"/>
      <c r="BY58712" s="74"/>
      <c r="BZ58712" s="74"/>
      <c r="CA58712" s="74"/>
      <c r="CF58712" s="79"/>
      <c r="CL58712" s="79"/>
    </row>
    <row r="58713" spans="30:90">
      <c r="AD58713" s="73"/>
      <c r="AE58713" s="74"/>
      <c r="AF58713" s="74"/>
      <c r="BX58713" s="73"/>
      <c r="BY58713" s="74"/>
      <c r="BZ58713" s="74"/>
      <c r="CA58713" s="74"/>
      <c r="CF58713" s="79"/>
      <c r="CL58713" s="79"/>
    </row>
    <row r="58714" spans="30:90">
      <c r="AD58714" s="73"/>
      <c r="AE58714" s="74"/>
      <c r="AF58714" s="74"/>
      <c r="BX58714" s="73"/>
      <c r="BY58714" s="74"/>
      <c r="BZ58714" s="74"/>
      <c r="CA58714" s="74"/>
      <c r="CF58714" s="79"/>
      <c r="CL58714" s="79"/>
    </row>
    <row r="58715" spans="30:90">
      <c r="AD58715" s="73"/>
      <c r="AE58715" s="74"/>
      <c r="AF58715" s="74"/>
      <c r="BX58715" s="73"/>
      <c r="BY58715" s="74"/>
      <c r="BZ58715" s="74"/>
      <c r="CA58715" s="74"/>
      <c r="CF58715" s="79"/>
      <c r="CL58715" s="79"/>
    </row>
    <row r="58716" spans="30:90">
      <c r="AD58716" s="73"/>
      <c r="AE58716" s="74"/>
      <c r="AF58716" s="74"/>
      <c r="BX58716" s="73"/>
      <c r="BY58716" s="74"/>
      <c r="BZ58716" s="74"/>
      <c r="CA58716" s="74"/>
      <c r="CF58716" s="79"/>
      <c r="CL58716" s="79"/>
    </row>
    <row r="58717" spans="30:90">
      <c r="AD58717" s="73"/>
      <c r="AE58717" s="74"/>
      <c r="AF58717" s="74"/>
      <c r="BX58717" s="73"/>
      <c r="BY58717" s="74"/>
      <c r="BZ58717" s="74"/>
      <c r="CA58717" s="74"/>
      <c r="CF58717" s="79"/>
      <c r="CL58717" s="79"/>
    </row>
    <row r="58718" spans="30:90">
      <c r="AD58718" s="73"/>
      <c r="AE58718" s="74"/>
      <c r="AF58718" s="74"/>
      <c r="BX58718" s="73"/>
      <c r="BY58718" s="74"/>
      <c r="BZ58718" s="74"/>
      <c r="CA58718" s="74"/>
      <c r="CF58718" s="79"/>
      <c r="CL58718" s="79"/>
    </row>
    <row r="58719" spans="30:90">
      <c r="AD58719" s="73"/>
      <c r="AE58719" s="74"/>
      <c r="AF58719" s="74"/>
      <c r="BX58719" s="73"/>
      <c r="BY58719" s="74"/>
      <c r="BZ58719" s="74"/>
      <c r="CA58719" s="74"/>
      <c r="CF58719" s="79"/>
      <c r="CL58719" s="79"/>
    </row>
    <row r="58720" spans="30:90">
      <c r="AD58720" s="73"/>
      <c r="AE58720" s="74"/>
      <c r="AF58720" s="74"/>
      <c r="BX58720" s="73"/>
      <c r="BY58720" s="74"/>
      <c r="BZ58720" s="74"/>
      <c r="CA58720" s="74"/>
      <c r="CF58720" s="79"/>
      <c r="CL58720" s="79"/>
    </row>
    <row r="58721" spans="30:90">
      <c r="AD58721" s="73"/>
      <c r="AE58721" s="74"/>
      <c r="AF58721" s="74"/>
      <c r="BX58721" s="73"/>
      <c r="BY58721" s="74"/>
      <c r="BZ58721" s="74"/>
      <c r="CA58721" s="74"/>
      <c r="CF58721" s="79"/>
      <c r="CL58721" s="79"/>
    </row>
    <row r="58722" spans="30:90">
      <c r="AD58722" s="73"/>
      <c r="AE58722" s="74"/>
      <c r="AF58722" s="74"/>
      <c r="BX58722" s="73"/>
      <c r="BY58722" s="74"/>
      <c r="BZ58722" s="74"/>
      <c r="CA58722" s="74"/>
      <c r="CF58722" s="79"/>
      <c r="CL58722" s="79"/>
    </row>
    <row r="58723" spans="30:90">
      <c r="AD58723" s="73"/>
      <c r="AE58723" s="74"/>
      <c r="AF58723" s="74"/>
      <c r="BX58723" s="73"/>
      <c r="BY58723" s="74"/>
      <c r="BZ58723" s="74"/>
      <c r="CA58723" s="74"/>
      <c r="CF58723" s="79"/>
      <c r="CL58723" s="79"/>
    </row>
    <row r="58724" spans="30:90">
      <c r="AD58724" s="73"/>
      <c r="AE58724" s="74"/>
      <c r="AF58724" s="74"/>
      <c r="BX58724" s="73"/>
      <c r="BY58724" s="74"/>
      <c r="BZ58724" s="74"/>
      <c r="CA58724" s="74"/>
      <c r="CF58724" s="79"/>
      <c r="CL58724" s="79"/>
    </row>
    <row r="58725" spans="30:90">
      <c r="AD58725" s="73"/>
      <c r="AE58725" s="74"/>
      <c r="AF58725" s="74"/>
      <c r="BX58725" s="73"/>
      <c r="BY58725" s="74"/>
      <c r="BZ58725" s="74"/>
      <c r="CA58725" s="74"/>
      <c r="CF58725" s="79"/>
      <c r="CL58725" s="79"/>
    </row>
    <row r="58726" spans="30:90">
      <c r="AD58726" s="73"/>
      <c r="AE58726" s="74"/>
      <c r="AF58726" s="74"/>
      <c r="BX58726" s="73"/>
      <c r="BY58726" s="74"/>
      <c r="BZ58726" s="74"/>
      <c r="CA58726" s="74"/>
      <c r="CF58726" s="79"/>
      <c r="CL58726" s="79"/>
    </row>
    <row r="58727" spans="30:90">
      <c r="AD58727" s="73"/>
      <c r="AE58727" s="74"/>
      <c r="AF58727" s="74"/>
      <c r="BX58727" s="73"/>
      <c r="BY58727" s="74"/>
      <c r="BZ58727" s="74"/>
      <c r="CA58727" s="74"/>
      <c r="CF58727" s="79"/>
      <c r="CL58727" s="79"/>
    </row>
    <row r="58728" spans="30:90">
      <c r="AD58728" s="73"/>
      <c r="AE58728" s="74"/>
      <c r="AF58728" s="74"/>
      <c r="BX58728" s="73"/>
      <c r="BY58728" s="74"/>
      <c r="BZ58728" s="74"/>
      <c r="CA58728" s="74"/>
      <c r="CF58728" s="79"/>
      <c r="CL58728" s="79"/>
    </row>
    <row r="58729" spans="30:90">
      <c r="AD58729" s="73"/>
      <c r="AE58729" s="74"/>
      <c r="AF58729" s="74"/>
      <c r="BX58729" s="73"/>
      <c r="BY58729" s="74"/>
      <c r="BZ58729" s="74"/>
      <c r="CA58729" s="74"/>
      <c r="CF58729" s="79"/>
      <c r="CL58729" s="79"/>
    </row>
    <row r="58730" spans="30:90">
      <c r="AD58730" s="73"/>
      <c r="AE58730" s="74"/>
      <c r="AF58730" s="74"/>
      <c r="BX58730" s="73"/>
      <c r="BY58730" s="74"/>
      <c r="BZ58730" s="74"/>
      <c r="CA58730" s="74"/>
      <c r="CF58730" s="79"/>
      <c r="CL58730" s="79"/>
    </row>
    <row r="58731" spans="30:90">
      <c r="AD58731" s="73"/>
      <c r="AE58731" s="74"/>
      <c r="AF58731" s="74"/>
      <c r="BX58731" s="73"/>
      <c r="BY58731" s="74"/>
      <c r="BZ58731" s="74"/>
      <c r="CA58731" s="74"/>
      <c r="CF58731" s="79"/>
      <c r="CL58731" s="79"/>
    </row>
    <row r="58732" spans="30:90">
      <c r="AD58732" s="73"/>
      <c r="AE58732" s="74"/>
      <c r="AF58732" s="74"/>
      <c r="BX58732" s="73"/>
      <c r="BY58732" s="74"/>
      <c r="BZ58732" s="74"/>
      <c r="CA58732" s="74"/>
      <c r="CF58732" s="79"/>
      <c r="CL58732" s="79"/>
    </row>
    <row r="58733" spans="30:90">
      <c r="AD58733" s="73"/>
      <c r="AE58733" s="74"/>
      <c r="AF58733" s="74"/>
      <c r="BX58733" s="73"/>
      <c r="BY58733" s="74"/>
      <c r="BZ58733" s="74"/>
      <c r="CA58733" s="74"/>
      <c r="CF58733" s="79"/>
      <c r="CL58733" s="79"/>
    </row>
    <row r="58734" spans="30:90">
      <c r="AD58734" s="73"/>
      <c r="AE58734" s="74"/>
      <c r="AF58734" s="74"/>
      <c r="BX58734" s="73"/>
      <c r="BY58734" s="74"/>
      <c r="BZ58734" s="74"/>
      <c r="CA58734" s="74"/>
      <c r="CF58734" s="79"/>
      <c r="CL58734" s="79"/>
    </row>
    <row r="58735" spans="30:90">
      <c r="AD58735" s="73"/>
      <c r="AE58735" s="74"/>
      <c r="AF58735" s="74"/>
      <c r="BX58735" s="73"/>
      <c r="BY58735" s="74"/>
      <c r="BZ58735" s="74"/>
      <c r="CA58735" s="74"/>
      <c r="CF58735" s="79"/>
      <c r="CL58735" s="79"/>
    </row>
    <row r="58736" spans="30:90">
      <c r="AD58736" s="73"/>
      <c r="AE58736" s="74"/>
      <c r="AF58736" s="74"/>
      <c r="BX58736" s="73"/>
      <c r="BY58736" s="74"/>
      <c r="BZ58736" s="74"/>
      <c r="CA58736" s="74"/>
      <c r="CF58736" s="79"/>
      <c r="CL58736" s="79"/>
    </row>
    <row r="58737" spans="30:90">
      <c r="AD58737" s="73"/>
      <c r="AE58737" s="74"/>
      <c r="AF58737" s="74"/>
      <c r="BX58737" s="73"/>
      <c r="BY58737" s="74"/>
      <c r="BZ58737" s="74"/>
      <c r="CA58737" s="74"/>
      <c r="CF58737" s="79"/>
      <c r="CL58737" s="79"/>
    </row>
    <row r="58738" spans="30:90">
      <c r="AD58738" s="73"/>
      <c r="AE58738" s="74"/>
      <c r="AF58738" s="74"/>
      <c r="BX58738" s="73"/>
      <c r="BY58738" s="74"/>
      <c r="BZ58738" s="74"/>
      <c r="CA58738" s="74"/>
      <c r="CF58738" s="79"/>
      <c r="CL58738" s="79"/>
    </row>
    <row r="58739" spans="30:90">
      <c r="AD58739" s="73"/>
      <c r="AE58739" s="74"/>
      <c r="AF58739" s="74"/>
      <c r="BX58739" s="73"/>
      <c r="BY58739" s="74"/>
      <c r="BZ58739" s="74"/>
      <c r="CA58739" s="74"/>
      <c r="CF58739" s="79"/>
      <c r="CL58739" s="79"/>
    </row>
    <row r="58740" spans="30:90">
      <c r="AD58740" s="73"/>
      <c r="AE58740" s="74"/>
      <c r="AF58740" s="74"/>
      <c r="BX58740" s="73"/>
      <c r="BY58740" s="74"/>
      <c r="BZ58740" s="74"/>
      <c r="CA58740" s="74"/>
      <c r="CF58740" s="79"/>
      <c r="CL58740" s="79"/>
    </row>
    <row r="58741" spans="30:90">
      <c r="AD58741" s="73"/>
      <c r="AE58741" s="74"/>
      <c r="AF58741" s="74"/>
      <c r="BX58741" s="73"/>
      <c r="BY58741" s="74"/>
      <c r="BZ58741" s="74"/>
      <c r="CA58741" s="74"/>
      <c r="CF58741" s="79"/>
      <c r="CL58741" s="79"/>
    </row>
    <row r="58742" spans="30:90">
      <c r="AD58742" s="73"/>
      <c r="AE58742" s="74"/>
      <c r="AF58742" s="74"/>
      <c r="BX58742" s="73"/>
      <c r="BY58742" s="74"/>
      <c r="BZ58742" s="74"/>
      <c r="CA58742" s="74"/>
      <c r="CF58742" s="79"/>
      <c r="CL58742" s="79"/>
    </row>
    <row r="58743" spans="30:90">
      <c r="AD58743" s="73"/>
      <c r="AE58743" s="74"/>
      <c r="AF58743" s="74"/>
      <c r="BX58743" s="73"/>
      <c r="BY58743" s="74"/>
      <c r="BZ58743" s="74"/>
      <c r="CA58743" s="74"/>
      <c r="CF58743" s="79"/>
      <c r="CL58743" s="79"/>
    </row>
    <row r="58744" spans="30:90">
      <c r="AD58744" s="73"/>
      <c r="AE58744" s="74"/>
      <c r="AF58744" s="74"/>
      <c r="BX58744" s="73"/>
      <c r="BY58744" s="74"/>
      <c r="BZ58744" s="74"/>
      <c r="CA58744" s="74"/>
      <c r="CF58744" s="79"/>
      <c r="CL58744" s="79"/>
    </row>
    <row r="58745" spans="30:90">
      <c r="AD58745" s="73"/>
      <c r="AE58745" s="74"/>
      <c r="AF58745" s="74"/>
      <c r="BX58745" s="73"/>
      <c r="BY58745" s="74"/>
      <c r="BZ58745" s="74"/>
      <c r="CA58745" s="74"/>
      <c r="CF58745" s="79"/>
      <c r="CL58745" s="79"/>
    </row>
    <row r="58746" spans="30:90">
      <c r="AD58746" s="73"/>
      <c r="AE58746" s="74"/>
      <c r="AF58746" s="74"/>
      <c r="BX58746" s="73"/>
      <c r="BY58746" s="74"/>
      <c r="BZ58746" s="74"/>
      <c r="CA58746" s="74"/>
      <c r="CF58746" s="79"/>
      <c r="CL58746" s="79"/>
    </row>
    <row r="58747" spans="30:90">
      <c r="AD58747" s="73"/>
      <c r="AE58747" s="74"/>
      <c r="AF58747" s="74"/>
      <c r="BX58747" s="73"/>
      <c r="BY58747" s="74"/>
      <c r="BZ58747" s="74"/>
      <c r="CA58747" s="74"/>
      <c r="CF58747" s="79"/>
      <c r="CL58747" s="79"/>
    </row>
    <row r="58748" spans="30:90">
      <c r="AD58748" s="73"/>
      <c r="AE58748" s="74"/>
      <c r="AF58748" s="74"/>
      <c r="BX58748" s="73"/>
      <c r="BY58748" s="74"/>
      <c r="BZ58748" s="74"/>
      <c r="CA58748" s="74"/>
      <c r="CF58748" s="79"/>
      <c r="CL58748" s="79"/>
    </row>
    <row r="58749" spans="30:90">
      <c r="AD58749" s="73"/>
      <c r="AE58749" s="74"/>
      <c r="AF58749" s="74"/>
      <c r="BX58749" s="73"/>
      <c r="BY58749" s="74"/>
      <c r="BZ58749" s="74"/>
      <c r="CA58749" s="74"/>
      <c r="CF58749" s="79"/>
      <c r="CL58749" s="79"/>
    </row>
    <row r="58750" spans="30:90">
      <c r="AD58750" s="73"/>
      <c r="AE58750" s="74"/>
      <c r="AF58750" s="74"/>
      <c r="BX58750" s="73"/>
      <c r="BY58750" s="74"/>
      <c r="BZ58750" s="74"/>
      <c r="CA58750" s="74"/>
      <c r="CF58750" s="79"/>
      <c r="CL58750" s="79"/>
    </row>
    <row r="58751" spans="30:90">
      <c r="AD58751" s="73"/>
      <c r="AE58751" s="74"/>
      <c r="AF58751" s="74"/>
      <c r="BX58751" s="73"/>
      <c r="BY58751" s="74"/>
      <c r="BZ58751" s="74"/>
      <c r="CA58751" s="74"/>
      <c r="CF58751" s="79"/>
      <c r="CL58751" s="79"/>
    </row>
    <row r="58752" spans="30:90">
      <c r="AD58752" s="73"/>
      <c r="AE58752" s="74"/>
      <c r="AF58752" s="74"/>
      <c r="BX58752" s="73"/>
      <c r="BY58752" s="74"/>
      <c r="BZ58752" s="74"/>
      <c r="CA58752" s="74"/>
      <c r="CF58752" s="79"/>
      <c r="CL58752" s="79"/>
    </row>
    <row r="58753" spans="30:90">
      <c r="AD58753" s="73"/>
      <c r="AE58753" s="74"/>
      <c r="AF58753" s="74"/>
      <c r="BX58753" s="73"/>
      <c r="BY58753" s="74"/>
      <c r="BZ58753" s="74"/>
      <c r="CA58753" s="74"/>
      <c r="CF58753" s="79"/>
      <c r="CL58753" s="79"/>
    </row>
    <row r="58754" spans="30:90">
      <c r="AD58754" s="73"/>
      <c r="AE58754" s="74"/>
      <c r="AF58754" s="74"/>
      <c r="BX58754" s="73"/>
      <c r="BY58754" s="74"/>
      <c r="BZ58754" s="74"/>
      <c r="CA58754" s="74"/>
      <c r="CF58754" s="79"/>
      <c r="CL58754" s="79"/>
    </row>
    <row r="58755" spans="30:90">
      <c r="AD58755" s="73"/>
      <c r="AE58755" s="74"/>
      <c r="AF58755" s="74"/>
      <c r="BX58755" s="73"/>
      <c r="BY58755" s="74"/>
      <c r="BZ58755" s="74"/>
      <c r="CA58755" s="74"/>
      <c r="CF58755" s="79"/>
      <c r="CL58755" s="79"/>
    </row>
    <row r="58756" spans="30:90">
      <c r="AD58756" s="73"/>
      <c r="AE58756" s="74"/>
      <c r="AF58756" s="74"/>
      <c r="BX58756" s="73"/>
      <c r="BY58756" s="74"/>
      <c r="BZ58756" s="74"/>
      <c r="CA58756" s="74"/>
      <c r="CF58756" s="79"/>
      <c r="CL58756" s="79"/>
    </row>
    <row r="58757" spans="30:90">
      <c r="AD58757" s="73"/>
      <c r="AE58757" s="74"/>
      <c r="AF58757" s="74"/>
      <c r="BX58757" s="73"/>
      <c r="BY58757" s="74"/>
      <c r="BZ58757" s="74"/>
      <c r="CA58757" s="74"/>
      <c r="CF58757" s="79"/>
      <c r="CL58757" s="79"/>
    </row>
    <row r="58758" spans="30:90">
      <c r="AD58758" s="73"/>
      <c r="AE58758" s="74"/>
      <c r="AF58758" s="74"/>
      <c r="BX58758" s="73"/>
      <c r="BY58758" s="74"/>
      <c r="BZ58758" s="74"/>
      <c r="CA58758" s="74"/>
      <c r="CF58758" s="79"/>
      <c r="CL58758" s="79"/>
    </row>
    <row r="58759" spans="30:90">
      <c r="AD58759" s="73"/>
      <c r="AE58759" s="74"/>
      <c r="AF58759" s="74"/>
      <c r="BX58759" s="73"/>
      <c r="BY58759" s="74"/>
      <c r="BZ58759" s="74"/>
      <c r="CA58759" s="74"/>
      <c r="CF58759" s="79"/>
      <c r="CL58759" s="79"/>
    </row>
    <row r="58760" spans="30:90">
      <c r="AD58760" s="73"/>
      <c r="AE58760" s="74"/>
      <c r="AF58760" s="74"/>
      <c r="BX58760" s="73"/>
      <c r="BY58760" s="74"/>
      <c r="BZ58760" s="74"/>
      <c r="CA58760" s="74"/>
      <c r="CF58760" s="79"/>
      <c r="CL58760" s="79"/>
    </row>
    <row r="58761" spans="30:90">
      <c r="AD58761" s="73"/>
      <c r="AE58761" s="74"/>
      <c r="AF58761" s="74"/>
      <c r="BX58761" s="73"/>
      <c r="BY58761" s="74"/>
      <c r="BZ58761" s="74"/>
      <c r="CA58761" s="74"/>
      <c r="CF58761" s="79"/>
      <c r="CL58761" s="79"/>
    </row>
    <row r="58762" spans="30:90">
      <c r="AD58762" s="73"/>
      <c r="AE58762" s="74"/>
      <c r="AF58762" s="74"/>
      <c r="BX58762" s="73"/>
      <c r="BY58762" s="74"/>
      <c r="BZ58762" s="74"/>
      <c r="CA58762" s="74"/>
      <c r="CF58762" s="79"/>
      <c r="CL58762" s="79"/>
    </row>
    <row r="58763" spans="30:90">
      <c r="AD58763" s="73"/>
      <c r="AE58763" s="74"/>
      <c r="AF58763" s="74"/>
      <c r="BX58763" s="73"/>
      <c r="BY58763" s="74"/>
      <c r="BZ58763" s="74"/>
      <c r="CA58763" s="74"/>
      <c r="CF58763" s="79"/>
      <c r="CL58763" s="79"/>
    </row>
    <row r="58764" spans="30:90">
      <c r="AD58764" s="73"/>
      <c r="AE58764" s="74"/>
      <c r="AF58764" s="74"/>
      <c r="BX58764" s="73"/>
      <c r="BY58764" s="74"/>
      <c r="BZ58764" s="74"/>
      <c r="CA58764" s="74"/>
      <c r="CF58764" s="79"/>
      <c r="CL58764" s="79"/>
    </row>
    <row r="58765" spans="30:90">
      <c r="AD58765" s="73"/>
      <c r="AE58765" s="74"/>
      <c r="AF58765" s="74"/>
      <c r="BX58765" s="73"/>
      <c r="BY58765" s="74"/>
      <c r="BZ58765" s="74"/>
      <c r="CA58765" s="74"/>
      <c r="CF58765" s="79"/>
      <c r="CL58765" s="79"/>
    </row>
    <row r="58766" spans="30:90">
      <c r="AD58766" s="73"/>
      <c r="AE58766" s="74"/>
      <c r="AF58766" s="74"/>
      <c r="BX58766" s="73"/>
      <c r="BY58766" s="74"/>
      <c r="BZ58766" s="74"/>
      <c r="CA58766" s="74"/>
      <c r="CF58766" s="79"/>
      <c r="CL58766" s="79"/>
    </row>
    <row r="58767" spans="30:90">
      <c r="AD58767" s="73"/>
      <c r="AE58767" s="74"/>
      <c r="AF58767" s="74"/>
      <c r="BX58767" s="73"/>
      <c r="BY58767" s="74"/>
      <c r="BZ58767" s="74"/>
      <c r="CA58767" s="74"/>
      <c r="CF58767" s="79"/>
      <c r="CL58767" s="79"/>
    </row>
    <row r="58768" spans="30:90">
      <c r="AD58768" s="73"/>
      <c r="AE58768" s="74"/>
      <c r="AF58768" s="74"/>
      <c r="BX58768" s="73"/>
      <c r="BY58768" s="74"/>
      <c r="BZ58768" s="74"/>
      <c r="CA58768" s="74"/>
      <c r="CF58768" s="79"/>
      <c r="CL58768" s="79"/>
    </row>
    <row r="58769" spans="30:90">
      <c r="AD58769" s="73"/>
      <c r="AE58769" s="74"/>
      <c r="AF58769" s="74"/>
      <c r="BX58769" s="73"/>
      <c r="BY58769" s="74"/>
      <c r="BZ58769" s="74"/>
      <c r="CA58769" s="74"/>
      <c r="CF58769" s="79"/>
      <c r="CL58769" s="79"/>
    </row>
    <row r="58770" spans="30:90">
      <c r="AD58770" s="73"/>
      <c r="AE58770" s="74"/>
      <c r="AF58770" s="74"/>
      <c r="BX58770" s="73"/>
      <c r="BY58770" s="74"/>
      <c r="BZ58770" s="74"/>
      <c r="CA58770" s="74"/>
      <c r="CF58770" s="79"/>
      <c r="CL58770" s="79"/>
    </row>
    <row r="58771" spans="30:90">
      <c r="AD58771" s="73"/>
      <c r="AE58771" s="74"/>
      <c r="AF58771" s="74"/>
      <c r="BX58771" s="73"/>
      <c r="BY58771" s="74"/>
      <c r="BZ58771" s="74"/>
      <c r="CA58771" s="74"/>
      <c r="CF58771" s="79"/>
      <c r="CL58771" s="79"/>
    </row>
    <row r="58772" spans="30:90">
      <c r="AD58772" s="73"/>
      <c r="AE58772" s="74"/>
      <c r="AF58772" s="74"/>
      <c r="BX58772" s="73"/>
      <c r="BY58772" s="74"/>
      <c r="BZ58772" s="74"/>
      <c r="CA58772" s="74"/>
      <c r="CF58772" s="79"/>
      <c r="CL58772" s="79"/>
    </row>
    <row r="58773" spans="30:90">
      <c r="AD58773" s="73"/>
      <c r="AE58773" s="74"/>
      <c r="AF58773" s="74"/>
      <c r="BX58773" s="73"/>
      <c r="BY58773" s="74"/>
      <c r="BZ58773" s="74"/>
      <c r="CA58773" s="74"/>
      <c r="CF58773" s="79"/>
      <c r="CL58773" s="79"/>
    </row>
    <row r="58774" spans="30:90">
      <c r="AD58774" s="73"/>
      <c r="AE58774" s="74"/>
      <c r="AF58774" s="74"/>
      <c r="BX58774" s="73"/>
      <c r="BY58774" s="74"/>
      <c r="BZ58774" s="74"/>
      <c r="CA58774" s="74"/>
      <c r="CF58774" s="79"/>
      <c r="CL58774" s="79"/>
    </row>
    <row r="58775" spans="30:90">
      <c r="AD58775" s="73"/>
      <c r="AE58775" s="74"/>
      <c r="AF58775" s="74"/>
      <c r="BX58775" s="73"/>
      <c r="BY58775" s="74"/>
      <c r="BZ58775" s="74"/>
      <c r="CA58775" s="74"/>
      <c r="CF58775" s="79"/>
      <c r="CL58775" s="79"/>
    </row>
    <row r="58776" spans="30:90">
      <c r="AD58776" s="73"/>
      <c r="AE58776" s="74"/>
      <c r="AF58776" s="74"/>
      <c r="BX58776" s="73"/>
      <c r="BY58776" s="74"/>
      <c r="BZ58776" s="74"/>
      <c r="CA58776" s="74"/>
      <c r="CF58776" s="79"/>
      <c r="CL58776" s="79"/>
    </row>
    <row r="58777" spans="30:90">
      <c r="AD58777" s="73"/>
      <c r="AE58777" s="74"/>
      <c r="AF58777" s="74"/>
      <c r="BX58777" s="73"/>
      <c r="BY58777" s="74"/>
      <c r="BZ58777" s="74"/>
      <c r="CA58777" s="74"/>
      <c r="CF58777" s="79"/>
      <c r="CL58777" s="79"/>
    </row>
    <row r="58778" spans="30:90">
      <c r="AD58778" s="73"/>
      <c r="AE58778" s="74"/>
      <c r="AF58778" s="74"/>
      <c r="BX58778" s="73"/>
      <c r="BY58778" s="74"/>
      <c r="BZ58778" s="74"/>
      <c r="CA58778" s="74"/>
      <c r="CF58778" s="79"/>
      <c r="CL58778" s="79"/>
    </row>
    <row r="58779" spans="30:90">
      <c r="AD58779" s="73"/>
      <c r="AE58779" s="74"/>
      <c r="AF58779" s="74"/>
      <c r="BX58779" s="73"/>
      <c r="BY58779" s="74"/>
      <c r="BZ58779" s="74"/>
      <c r="CA58779" s="74"/>
      <c r="CF58779" s="79"/>
      <c r="CL58779" s="79"/>
    </row>
    <row r="58780" spans="30:90">
      <c r="AD58780" s="73"/>
      <c r="AE58780" s="74"/>
      <c r="AF58780" s="74"/>
      <c r="BX58780" s="73"/>
      <c r="BY58780" s="74"/>
      <c r="BZ58780" s="74"/>
      <c r="CA58780" s="74"/>
      <c r="CF58780" s="79"/>
      <c r="CL58780" s="79"/>
    </row>
    <row r="58781" spans="30:90">
      <c r="AD58781" s="73"/>
      <c r="AE58781" s="74"/>
      <c r="AF58781" s="74"/>
      <c r="BX58781" s="73"/>
      <c r="BY58781" s="74"/>
      <c r="BZ58781" s="74"/>
      <c r="CA58781" s="74"/>
      <c r="CF58781" s="79"/>
      <c r="CL58781" s="79"/>
    </row>
    <row r="58782" spans="30:90">
      <c r="AD58782" s="73"/>
      <c r="AE58782" s="74"/>
      <c r="AF58782" s="74"/>
      <c r="BX58782" s="73"/>
      <c r="BY58782" s="74"/>
      <c r="BZ58782" s="74"/>
      <c r="CA58782" s="74"/>
      <c r="CF58782" s="79"/>
      <c r="CL58782" s="79"/>
    </row>
    <row r="58783" spans="30:90">
      <c r="AD58783" s="73"/>
      <c r="AE58783" s="74"/>
      <c r="AF58783" s="74"/>
      <c r="BX58783" s="73"/>
      <c r="BY58783" s="74"/>
      <c r="BZ58783" s="74"/>
      <c r="CA58783" s="74"/>
      <c r="CF58783" s="79"/>
      <c r="CL58783" s="79"/>
    </row>
    <row r="58784" spans="30:90">
      <c r="AD58784" s="73"/>
      <c r="AE58784" s="74"/>
      <c r="AF58784" s="74"/>
      <c r="BX58784" s="73"/>
      <c r="BY58784" s="74"/>
      <c r="BZ58784" s="74"/>
      <c r="CA58784" s="74"/>
      <c r="CF58784" s="79"/>
      <c r="CL58784" s="79"/>
    </row>
    <row r="58785" spans="30:90">
      <c r="AD58785" s="73"/>
      <c r="AE58785" s="74"/>
      <c r="AF58785" s="74"/>
      <c r="BX58785" s="73"/>
      <c r="BY58785" s="74"/>
      <c r="BZ58785" s="74"/>
      <c r="CA58785" s="74"/>
      <c r="CF58785" s="79"/>
      <c r="CL58785" s="79"/>
    </row>
    <row r="58786" spans="30:90">
      <c r="AD58786" s="73"/>
      <c r="AE58786" s="74"/>
      <c r="AF58786" s="74"/>
      <c r="BX58786" s="73"/>
      <c r="BY58786" s="74"/>
      <c r="BZ58786" s="74"/>
      <c r="CA58786" s="74"/>
      <c r="CF58786" s="79"/>
      <c r="CL58786" s="79"/>
    </row>
    <row r="58787" spans="30:90">
      <c r="AD58787" s="73"/>
      <c r="AE58787" s="74"/>
      <c r="AF58787" s="74"/>
      <c r="BX58787" s="73"/>
      <c r="BY58787" s="74"/>
      <c r="BZ58787" s="74"/>
      <c r="CA58787" s="74"/>
      <c r="CF58787" s="79"/>
      <c r="CL58787" s="79"/>
    </row>
    <row r="58788" spans="30:90">
      <c r="AD58788" s="73"/>
      <c r="AE58788" s="74"/>
      <c r="AF58788" s="74"/>
      <c r="BX58788" s="73"/>
      <c r="BY58788" s="74"/>
      <c r="BZ58788" s="74"/>
      <c r="CA58788" s="74"/>
      <c r="CF58788" s="79"/>
      <c r="CL58788" s="79"/>
    </row>
    <row r="58789" spans="30:90">
      <c r="AD58789" s="73"/>
      <c r="AE58789" s="74"/>
      <c r="AF58789" s="74"/>
      <c r="BX58789" s="73"/>
      <c r="BY58789" s="74"/>
      <c r="BZ58789" s="74"/>
      <c r="CA58789" s="74"/>
      <c r="CF58789" s="79"/>
      <c r="CL58789" s="79"/>
    </row>
    <row r="58790" spans="30:90">
      <c r="AD58790" s="73"/>
      <c r="AE58790" s="74"/>
      <c r="AF58790" s="74"/>
      <c r="BX58790" s="73"/>
      <c r="BY58790" s="74"/>
      <c r="BZ58790" s="74"/>
      <c r="CA58790" s="74"/>
      <c r="CF58790" s="79"/>
      <c r="CL58790" s="79"/>
    </row>
    <row r="58791" spans="30:90">
      <c r="AD58791" s="73"/>
      <c r="AE58791" s="74"/>
      <c r="AF58791" s="74"/>
      <c r="BX58791" s="73"/>
      <c r="BY58791" s="74"/>
      <c r="BZ58791" s="74"/>
      <c r="CA58791" s="74"/>
      <c r="CF58791" s="79"/>
      <c r="CL58791" s="79"/>
    </row>
    <row r="58792" spans="30:90">
      <c r="AD58792" s="73"/>
      <c r="AE58792" s="74"/>
      <c r="AF58792" s="74"/>
      <c r="BX58792" s="73"/>
      <c r="BY58792" s="74"/>
      <c r="BZ58792" s="74"/>
      <c r="CA58792" s="74"/>
      <c r="CF58792" s="79"/>
      <c r="CL58792" s="79"/>
    </row>
    <row r="58793" spans="30:90">
      <c r="AD58793" s="73"/>
      <c r="AE58793" s="74"/>
      <c r="AF58793" s="74"/>
      <c r="BX58793" s="73"/>
      <c r="BY58793" s="74"/>
      <c r="BZ58793" s="74"/>
      <c r="CA58793" s="74"/>
      <c r="CF58793" s="79"/>
      <c r="CL58793" s="79"/>
    </row>
    <row r="58794" spans="30:90">
      <c r="AD58794" s="73"/>
      <c r="AE58794" s="74"/>
      <c r="AF58794" s="74"/>
      <c r="BX58794" s="73"/>
      <c r="BY58794" s="74"/>
      <c r="BZ58794" s="74"/>
      <c r="CA58794" s="74"/>
      <c r="CF58794" s="79"/>
      <c r="CL58794" s="79"/>
    </row>
    <row r="58795" spans="30:90">
      <c r="AD58795" s="73"/>
      <c r="AE58795" s="74"/>
      <c r="AF58795" s="74"/>
      <c r="BX58795" s="73"/>
      <c r="BY58795" s="74"/>
      <c r="BZ58795" s="74"/>
      <c r="CA58795" s="74"/>
      <c r="CF58795" s="79"/>
      <c r="CL58795" s="79"/>
    </row>
    <row r="58796" spans="30:90">
      <c r="AD58796" s="73"/>
      <c r="AE58796" s="74"/>
      <c r="AF58796" s="74"/>
      <c r="BX58796" s="73"/>
      <c r="BY58796" s="74"/>
      <c r="BZ58796" s="74"/>
      <c r="CA58796" s="74"/>
      <c r="CF58796" s="79"/>
      <c r="CL58796" s="79"/>
    </row>
    <row r="58797" spans="30:90">
      <c r="AD58797" s="73"/>
      <c r="AE58797" s="74"/>
      <c r="AF58797" s="74"/>
      <c r="BX58797" s="73"/>
      <c r="BY58797" s="74"/>
      <c r="BZ58797" s="74"/>
      <c r="CA58797" s="74"/>
      <c r="CF58797" s="79"/>
      <c r="CL58797" s="79"/>
    </row>
    <row r="58798" spans="30:90">
      <c r="AD58798" s="73"/>
      <c r="AE58798" s="74"/>
      <c r="AF58798" s="74"/>
      <c r="BX58798" s="73"/>
      <c r="BY58798" s="74"/>
      <c r="BZ58798" s="74"/>
      <c r="CA58798" s="74"/>
      <c r="CF58798" s="79"/>
      <c r="CL58798" s="79"/>
    </row>
    <row r="58799" spans="30:90">
      <c r="AD58799" s="73"/>
      <c r="AE58799" s="74"/>
      <c r="AF58799" s="74"/>
      <c r="BX58799" s="73"/>
      <c r="BY58799" s="74"/>
      <c r="BZ58799" s="74"/>
      <c r="CA58799" s="74"/>
      <c r="CF58799" s="79"/>
      <c r="CL58799" s="79"/>
    </row>
    <row r="58800" spans="30:90">
      <c r="AD58800" s="73"/>
      <c r="AE58800" s="74"/>
      <c r="AF58800" s="74"/>
      <c r="BX58800" s="73"/>
      <c r="BY58800" s="74"/>
      <c r="BZ58800" s="74"/>
      <c r="CA58800" s="74"/>
      <c r="CF58800" s="79"/>
      <c r="CL58800" s="79"/>
    </row>
    <row r="58801" spans="30:90">
      <c r="AD58801" s="73"/>
      <c r="AE58801" s="74"/>
      <c r="AF58801" s="74"/>
      <c r="BX58801" s="73"/>
      <c r="BY58801" s="74"/>
      <c r="BZ58801" s="74"/>
      <c r="CA58801" s="74"/>
      <c r="CF58801" s="79"/>
      <c r="CL58801" s="79"/>
    </row>
    <row r="58802" spans="30:90">
      <c r="AD58802" s="73"/>
      <c r="AE58802" s="74"/>
      <c r="AF58802" s="74"/>
      <c r="BX58802" s="73"/>
      <c r="BY58802" s="74"/>
      <c r="BZ58802" s="74"/>
      <c r="CA58802" s="74"/>
      <c r="CF58802" s="79"/>
      <c r="CL58802" s="79"/>
    </row>
    <row r="58803" spans="30:90">
      <c r="AD58803" s="73"/>
      <c r="AE58803" s="74"/>
      <c r="AF58803" s="74"/>
      <c r="BX58803" s="73"/>
      <c r="BY58803" s="74"/>
      <c r="BZ58803" s="74"/>
      <c r="CA58803" s="74"/>
      <c r="CF58803" s="79"/>
      <c r="CL58803" s="79"/>
    </row>
    <row r="58804" spans="30:90">
      <c r="AD58804" s="73"/>
      <c r="AE58804" s="74"/>
      <c r="AF58804" s="74"/>
      <c r="BX58804" s="73"/>
      <c r="BY58804" s="74"/>
      <c r="BZ58804" s="74"/>
      <c r="CA58804" s="74"/>
      <c r="CF58804" s="79"/>
      <c r="CL58804" s="79"/>
    </row>
    <row r="58805" spans="30:90">
      <c r="AD58805" s="73"/>
      <c r="AE58805" s="74"/>
      <c r="AF58805" s="74"/>
      <c r="BX58805" s="73"/>
      <c r="BY58805" s="74"/>
      <c r="BZ58805" s="74"/>
      <c r="CA58805" s="74"/>
      <c r="CF58805" s="79"/>
      <c r="CL58805" s="79"/>
    </row>
    <row r="58806" spans="30:90">
      <c r="AD58806" s="73"/>
      <c r="AE58806" s="74"/>
      <c r="AF58806" s="74"/>
      <c r="BX58806" s="73"/>
      <c r="BY58806" s="74"/>
      <c r="BZ58806" s="74"/>
      <c r="CA58806" s="74"/>
      <c r="CF58806" s="79"/>
      <c r="CL58806" s="79"/>
    </row>
    <row r="58807" spans="30:90">
      <c r="AD58807" s="73"/>
      <c r="AE58807" s="74"/>
      <c r="AF58807" s="74"/>
      <c r="BX58807" s="73"/>
      <c r="BY58807" s="74"/>
      <c r="BZ58807" s="74"/>
      <c r="CA58807" s="74"/>
      <c r="CF58807" s="79"/>
      <c r="CL58807" s="79"/>
    </row>
    <row r="58808" spans="30:90">
      <c r="AD58808" s="73"/>
      <c r="AE58808" s="74"/>
      <c r="AF58808" s="74"/>
      <c r="BX58808" s="73"/>
      <c r="BY58808" s="74"/>
      <c r="BZ58808" s="74"/>
      <c r="CA58808" s="74"/>
      <c r="CF58808" s="79"/>
      <c r="CL58808" s="79"/>
    </row>
    <row r="58809" spans="30:90">
      <c r="AD58809" s="73"/>
      <c r="AE58809" s="74"/>
      <c r="AF58809" s="74"/>
      <c r="BX58809" s="73"/>
      <c r="BY58809" s="74"/>
      <c r="BZ58809" s="74"/>
      <c r="CA58809" s="74"/>
      <c r="CF58809" s="79"/>
      <c r="CL58809" s="79"/>
    </row>
    <row r="58810" spans="30:90">
      <c r="AD58810" s="73"/>
      <c r="AE58810" s="74"/>
      <c r="AF58810" s="74"/>
      <c r="BX58810" s="73"/>
      <c r="BY58810" s="74"/>
      <c r="BZ58810" s="74"/>
      <c r="CA58810" s="74"/>
      <c r="CF58810" s="79"/>
      <c r="CL58810" s="79"/>
    </row>
    <row r="58811" spans="30:90">
      <c r="AD58811" s="73"/>
      <c r="AE58811" s="74"/>
      <c r="AF58811" s="74"/>
      <c r="BX58811" s="73"/>
      <c r="BY58811" s="74"/>
      <c r="BZ58811" s="74"/>
      <c r="CA58811" s="74"/>
      <c r="CF58811" s="79"/>
      <c r="CL58811" s="79"/>
    </row>
    <row r="58812" spans="30:90">
      <c r="AD58812" s="73"/>
      <c r="AE58812" s="74"/>
      <c r="AF58812" s="74"/>
      <c r="BX58812" s="73"/>
      <c r="BY58812" s="74"/>
      <c r="BZ58812" s="74"/>
      <c r="CA58812" s="74"/>
      <c r="CF58812" s="79"/>
      <c r="CL58812" s="79"/>
    </row>
    <row r="58813" spans="30:90">
      <c r="AD58813" s="73"/>
      <c r="AE58813" s="74"/>
      <c r="AF58813" s="74"/>
      <c r="BX58813" s="73"/>
      <c r="BY58813" s="74"/>
      <c r="BZ58813" s="74"/>
      <c r="CA58813" s="74"/>
      <c r="CF58813" s="79"/>
      <c r="CL58813" s="79"/>
    </row>
    <row r="58814" spans="30:90">
      <c r="AD58814" s="73"/>
      <c r="AE58814" s="74"/>
      <c r="AF58814" s="74"/>
      <c r="BX58814" s="73"/>
      <c r="BY58814" s="74"/>
      <c r="BZ58814" s="74"/>
      <c r="CA58814" s="74"/>
      <c r="CF58814" s="79"/>
      <c r="CL58814" s="79"/>
    </row>
    <row r="58815" spans="30:90">
      <c r="AD58815" s="73"/>
      <c r="AE58815" s="74"/>
      <c r="AF58815" s="74"/>
      <c r="BX58815" s="73"/>
      <c r="BY58815" s="74"/>
      <c r="BZ58815" s="74"/>
      <c r="CA58815" s="74"/>
      <c r="CF58815" s="79"/>
      <c r="CL58815" s="79"/>
    </row>
    <row r="58816" spans="30:90">
      <c r="AD58816" s="73"/>
      <c r="AE58816" s="74"/>
      <c r="AF58816" s="74"/>
      <c r="BX58816" s="73"/>
      <c r="BY58816" s="74"/>
      <c r="BZ58816" s="74"/>
      <c r="CA58816" s="74"/>
      <c r="CF58816" s="79"/>
      <c r="CL58816" s="79"/>
    </row>
    <row r="58817" spans="30:90">
      <c r="AD58817" s="73"/>
      <c r="AE58817" s="74"/>
      <c r="AF58817" s="74"/>
      <c r="BX58817" s="73"/>
      <c r="BY58817" s="74"/>
      <c r="BZ58817" s="74"/>
      <c r="CA58817" s="74"/>
      <c r="CF58817" s="79"/>
      <c r="CL58817" s="79"/>
    </row>
    <row r="58818" spans="30:90">
      <c r="AD58818" s="73"/>
      <c r="AE58818" s="74"/>
      <c r="AF58818" s="74"/>
      <c r="BX58818" s="73"/>
      <c r="BY58818" s="74"/>
      <c r="BZ58818" s="74"/>
      <c r="CA58818" s="74"/>
      <c r="CF58818" s="79"/>
      <c r="CL58818" s="79"/>
    </row>
    <row r="58819" spans="30:90">
      <c r="AD58819" s="73"/>
      <c r="AE58819" s="74"/>
      <c r="AF58819" s="74"/>
      <c r="BX58819" s="73"/>
      <c r="BY58819" s="74"/>
      <c r="BZ58819" s="74"/>
      <c r="CA58819" s="74"/>
      <c r="CF58819" s="79"/>
      <c r="CL58819" s="79"/>
    </row>
    <row r="58820" spans="30:90">
      <c r="AD58820" s="73"/>
      <c r="AE58820" s="74"/>
      <c r="AF58820" s="74"/>
      <c r="BX58820" s="73"/>
      <c r="BY58820" s="74"/>
      <c r="BZ58820" s="74"/>
      <c r="CA58820" s="74"/>
      <c r="CF58820" s="79"/>
      <c r="CL58820" s="79"/>
    </row>
    <row r="58821" spans="30:90">
      <c r="AD58821" s="73"/>
      <c r="AE58821" s="74"/>
      <c r="AF58821" s="74"/>
      <c r="BX58821" s="73"/>
      <c r="BY58821" s="74"/>
      <c r="BZ58821" s="74"/>
      <c r="CA58821" s="74"/>
      <c r="CF58821" s="79"/>
      <c r="CL58821" s="79"/>
    </row>
    <row r="58822" spans="30:90">
      <c r="AD58822" s="73"/>
      <c r="AE58822" s="74"/>
      <c r="AF58822" s="74"/>
      <c r="BX58822" s="73"/>
      <c r="BY58822" s="74"/>
      <c r="BZ58822" s="74"/>
      <c r="CA58822" s="74"/>
      <c r="CF58822" s="79"/>
      <c r="CL58822" s="79"/>
    </row>
    <row r="58823" spans="30:90">
      <c r="AD58823" s="73"/>
      <c r="AE58823" s="74"/>
      <c r="AF58823" s="74"/>
      <c r="BX58823" s="73"/>
      <c r="BY58823" s="74"/>
      <c r="BZ58823" s="74"/>
      <c r="CA58823" s="74"/>
      <c r="CF58823" s="79"/>
      <c r="CL58823" s="79"/>
    </row>
    <row r="58824" spans="30:90">
      <c r="AD58824" s="73"/>
      <c r="AE58824" s="74"/>
      <c r="AF58824" s="74"/>
      <c r="BX58824" s="73"/>
      <c r="BY58824" s="74"/>
      <c r="BZ58824" s="74"/>
      <c r="CA58824" s="74"/>
      <c r="CF58824" s="79"/>
      <c r="CL58824" s="79"/>
    </row>
    <row r="58825" spans="30:90">
      <c r="AD58825" s="73"/>
      <c r="AE58825" s="74"/>
      <c r="AF58825" s="74"/>
      <c r="BX58825" s="73"/>
      <c r="BY58825" s="74"/>
      <c r="BZ58825" s="74"/>
      <c r="CA58825" s="74"/>
      <c r="CF58825" s="79"/>
      <c r="CL58825" s="79"/>
    </row>
    <row r="58826" spans="30:90">
      <c r="AD58826" s="73"/>
      <c r="AE58826" s="74"/>
      <c r="AF58826" s="74"/>
      <c r="BX58826" s="73"/>
      <c r="BY58826" s="74"/>
      <c r="BZ58826" s="74"/>
      <c r="CA58826" s="74"/>
      <c r="CF58826" s="79"/>
      <c r="CL58826" s="79"/>
    </row>
    <row r="58827" spans="30:90">
      <c r="AD58827" s="73"/>
      <c r="AE58827" s="74"/>
      <c r="AF58827" s="74"/>
      <c r="BX58827" s="73"/>
      <c r="BY58827" s="74"/>
      <c r="BZ58827" s="74"/>
      <c r="CA58827" s="74"/>
      <c r="CF58827" s="79"/>
      <c r="CL58827" s="79"/>
    </row>
    <row r="58828" spans="30:90">
      <c r="AD58828" s="73"/>
      <c r="AE58828" s="74"/>
      <c r="AF58828" s="74"/>
      <c r="BX58828" s="73"/>
      <c r="BY58828" s="74"/>
      <c r="BZ58828" s="74"/>
      <c r="CA58828" s="74"/>
      <c r="CF58828" s="79"/>
      <c r="CL58828" s="79"/>
    </row>
    <row r="58829" spans="30:90">
      <c r="AD58829" s="73"/>
      <c r="AE58829" s="74"/>
      <c r="AF58829" s="74"/>
      <c r="BX58829" s="73"/>
      <c r="BY58829" s="74"/>
      <c r="BZ58829" s="74"/>
      <c r="CA58829" s="74"/>
      <c r="CF58829" s="79"/>
      <c r="CL58829" s="79"/>
    </row>
    <row r="58830" spans="30:90">
      <c r="AD58830" s="73"/>
      <c r="AE58830" s="74"/>
      <c r="AF58830" s="74"/>
      <c r="BX58830" s="73"/>
      <c r="BY58830" s="74"/>
      <c r="BZ58830" s="74"/>
      <c r="CA58830" s="74"/>
      <c r="CF58830" s="79"/>
      <c r="CL58830" s="79"/>
    </row>
    <row r="58831" spans="30:90">
      <c r="AD58831" s="73"/>
      <c r="AE58831" s="74"/>
      <c r="AF58831" s="74"/>
      <c r="BX58831" s="73"/>
      <c r="BY58831" s="74"/>
      <c r="BZ58831" s="74"/>
      <c r="CA58831" s="74"/>
      <c r="CF58831" s="79"/>
      <c r="CL58831" s="79"/>
    </row>
    <row r="58832" spans="30:90">
      <c r="AD58832" s="73"/>
      <c r="AE58832" s="74"/>
      <c r="AF58832" s="74"/>
      <c r="BX58832" s="73"/>
      <c r="BY58832" s="74"/>
      <c r="BZ58832" s="74"/>
      <c r="CA58832" s="74"/>
      <c r="CF58832" s="79"/>
      <c r="CL58832" s="79"/>
    </row>
    <row r="58833" spans="30:90">
      <c r="AD58833" s="73"/>
      <c r="AE58833" s="74"/>
      <c r="AF58833" s="74"/>
      <c r="BX58833" s="73"/>
      <c r="BY58833" s="74"/>
      <c r="BZ58833" s="74"/>
      <c r="CA58833" s="74"/>
      <c r="CF58833" s="79"/>
      <c r="CL58833" s="79"/>
    </row>
    <row r="58834" spans="30:90">
      <c r="AD58834" s="73"/>
      <c r="AE58834" s="74"/>
      <c r="AF58834" s="74"/>
      <c r="BX58834" s="73"/>
      <c r="BY58834" s="74"/>
      <c r="BZ58834" s="74"/>
      <c r="CA58834" s="74"/>
      <c r="CF58834" s="79"/>
      <c r="CL58834" s="79"/>
    </row>
    <row r="58835" spans="30:90">
      <c r="AD58835" s="73"/>
      <c r="AE58835" s="74"/>
      <c r="AF58835" s="74"/>
      <c r="BX58835" s="73"/>
      <c r="BY58835" s="74"/>
      <c r="BZ58835" s="74"/>
      <c r="CA58835" s="74"/>
      <c r="CF58835" s="79"/>
      <c r="CL58835" s="79"/>
    </row>
    <row r="58836" spans="30:90">
      <c r="AD58836" s="73"/>
      <c r="AE58836" s="74"/>
      <c r="AF58836" s="74"/>
      <c r="BX58836" s="73"/>
      <c r="BY58836" s="74"/>
      <c r="BZ58836" s="74"/>
      <c r="CA58836" s="74"/>
      <c r="CF58836" s="79"/>
      <c r="CL58836" s="79"/>
    </row>
    <row r="58837" spans="30:90">
      <c r="AD58837" s="73"/>
      <c r="AE58837" s="74"/>
      <c r="AF58837" s="74"/>
      <c r="BX58837" s="73"/>
      <c r="BY58837" s="74"/>
      <c r="BZ58837" s="74"/>
      <c r="CA58837" s="74"/>
      <c r="CF58837" s="79"/>
      <c r="CL58837" s="79"/>
    </row>
    <row r="58838" spans="30:90">
      <c r="AD58838" s="73"/>
      <c r="AE58838" s="74"/>
      <c r="AF58838" s="74"/>
      <c r="BX58838" s="73"/>
      <c r="BY58838" s="74"/>
      <c r="BZ58838" s="74"/>
      <c r="CA58838" s="74"/>
      <c r="CF58838" s="79"/>
      <c r="CL58838" s="79"/>
    </row>
    <row r="58839" spans="30:90">
      <c r="AD58839" s="73"/>
      <c r="AE58839" s="74"/>
      <c r="AF58839" s="74"/>
      <c r="BX58839" s="73"/>
      <c r="BY58839" s="74"/>
      <c r="BZ58839" s="74"/>
      <c r="CA58839" s="74"/>
      <c r="CF58839" s="79"/>
      <c r="CL58839" s="79"/>
    </row>
    <row r="58840" spans="30:90">
      <c r="AD58840" s="73"/>
      <c r="AE58840" s="74"/>
      <c r="AF58840" s="74"/>
      <c r="BX58840" s="73"/>
      <c r="BY58840" s="74"/>
      <c r="BZ58840" s="74"/>
      <c r="CA58840" s="74"/>
      <c r="CF58840" s="79"/>
      <c r="CL58840" s="79"/>
    </row>
    <row r="58841" spans="30:90">
      <c r="AD58841" s="73"/>
      <c r="AE58841" s="74"/>
      <c r="AF58841" s="74"/>
      <c r="BX58841" s="73"/>
      <c r="BY58841" s="74"/>
      <c r="BZ58841" s="74"/>
      <c r="CA58841" s="74"/>
      <c r="CF58841" s="79"/>
      <c r="CL58841" s="79"/>
    </row>
    <row r="58842" spans="30:90">
      <c r="AD58842" s="73"/>
      <c r="AE58842" s="74"/>
      <c r="AF58842" s="74"/>
      <c r="BX58842" s="73"/>
      <c r="BY58842" s="74"/>
      <c r="BZ58842" s="74"/>
      <c r="CA58842" s="74"/>
      <c r="CF58842" s="79"/>
      <c r="CL58842" s="79"/>
    </row>
    <row r="58843" spans="30:90">
      <c r="AD58843" s="73"/>
      <c r="AE58843" s="74"/>
      <c r="AF58843" s="74"/>
      <c r="BX58843" s="73"/>
      <c r="BY58843" s="74"/>
      <c r="BZ58843" s="74"/>
      <c r="CA58843" s="74"/>
      <c r="CF58843" s="79"/>
      <c r="CL58843" s="79"/>
    </row>
    <row r="58844" spans="30:90">
      <c r="AD58844" s="73"/>
      <c r="AE58844" s="74"/>
      <c r="AF58844" s="74"/>
      <c r="BX58844" s="73"/>
      <c r="BY58844" s="74"/>
      <c r="BZ58844" s="74"/>
      <c r="CA58844" s="74"/>
      <c r="CF58844" s="79"/>
      <c r="CL58844" s="79"/>
    </row>
    <row r="58845" spans="30:90">
      <c r="AD58845" s="73"/>
      <c r="AE58845" s="74"/>
      <c r="AF58845" s="74"/>
      <c r="BX58845" s="73"/>
      <c r="BY58845" s="74"/>
      <c r="BZ58845" s="74"/>
      <c r="CA58845" s="74"/>
      <c r="CF58845" s="79"/>
      <c r="CL58845" s="79"/>
    </row>
    <row r="58846" spans="30:90">
      <c r="AD58846" s="73"/>
      <c r="AE58846" s="74"/>
      <c r="AF58846" s="74"/>
      <c r="BX58846" s="73"/>
      <c r="BY58846" s="74"/>
      <c r="BZ58846" s="74"/>
      <c r="CA58846" s="74"/>
      <c r="CF58846" s="79"/>
      <c r="CL58846" s="79"/>
    </row>
    <row r="58847" spans="30:90">
      <c r="AD58847" s="73"/>
      <c r="AE58847" s="74"/>
      <c r="AF58847" s="74"/>
      <c r="BX58847" s="73"/>
      <c r="BY58847" s="74"/>
      <c r="BZ58847" s="74"/>
      <c r="CA58847" s="74"/>
      <c r="CF58847" s="79"/>
      <c r="CL58847" s="79"/>
    </row>
    <row r="58848" spans="30:90">
      <c r="AD58848" s="73"/>
      <c r="AE58848" s="74"/>
      <c r="AF58848" s="74"/>
      <c r="BX58848" s="73"/>
      <c r="BY58848" s="74"/>
      <c r="BZ58848" s="74"/>
      <c r="CA58848" s="74"/>
      <c r="CF58848" s="79"/>
      <c r="CL58848" s="79"/>
    </row>
    <row r="58849" spans="30:90">
      <c r="AD58849" s="73"/>
      <c r="AE58849" s="74"/>
      <c r="AF58849" s="74"/>
      <c r="BX58849" s="73"/>
      <c r="BY58849" s="74"/>
      <c r="BZ58849" s="74"/>
      <c r="CA58849" s="74"/>
      <c r="CF58849" s="79"/>
      <c r="CL58849" s="79"/>
    </row>
    <row r="58850" spans="30:90">
      <c r="AD58850" s="73"/>
      <c r="AE58850" s="74"/>
      <c r="AF58850" s="74"/>
      <c r="BX58850" s="73"/>
      <c r="BY58850" s="74"/>
      <c r="BZ58850" s="74"/>
      <c r="CA58850" s="74"/>
      <c r="CF58850" s="79"/>
      <c r="CL58850" s="79"/>
    </row>
    <row r="58851" spans="30:90">
      <c r="AD58851" s="73"/>
      <c r="AE58851" s="74"/>
      <c r="AF58851" s="74"/>
      <c r="BX58851" s="73"/>
      <c r="BY58851" s="74"/>
      <c r="BZ58851" s="74"/>
      <c r="CA58851" s="74"/>
      <c r="CF58851" s="79"/>
      <c r="CL58851" s="79"/>
    </row>
    <row r="58852" spans="30:90">
      <c r="AD58852" s="73"/>
      <c r="AE58852" s="74"/>
      <c r="AF58852" s="74"/>
      <c r="BX58852" s="73"/>
      <c r="BY58852" s="74"/>
      <c r="BZ58852" s="74"/>
      <c r="CA58852" s="74"/>
      <c r="CF58852" s="79"/>
      <c r="CL58852" s="79"/>
    </row>
    <row r="58853" spans="30:90">
      <c r="AD58853" s="73"/>
      <c r="AE58853" s="74"/>
      <c r="AF58853" s="74"/>
      <c r="BX58853" s="73"/>
      <c r="BY58853" s="74"/>
      <c r="BZ58853" s="74"/>
      <c r="CA58853" s="74"/>
      <c r="CF58853" s="79"/>
      <c r="CL58853" s="79"/>
    </row>
    <row r="58854" spans="30:90">
      <c r="AD58854" s="73"/>
      <c r="AE58854" s="74"/>
      <c r="AF58854" s="74"/>
      <c r="BX58854" s="73"/>
      <c r="BY58854" s="74"/>
      <c r="BZ58854" s="74"/>
      <c r="CA58854" s="74"/>
      <c r="CF58854" s="79"/>
      <c r="CL58854" s="79"/>
    </row>
    <row r="58855" spans="30:90">
      <c r="AD58855" s="73"/>
      <c r="AE58855" s="74"/>
      <c r="AF58855" s="74"/>
      <c r="BX58855" s="73"/>
      <c r="BY58855" s="74"/>
      <c r="BZ58855" s="74"/>
      <c r="CA58855" s="74"/>
      <c r="CF58855" s="79"/>
      <c r="CL58855" s="79"/>
    </row>
    <row r="58856" spans="30:90">
      <c r="AD58856" s="73"/>
      <c r="AE58856" s="74"/>
      <c r="AF58856" s="74"/>
      <c r="BX58856" s="73"/>
      <c r="BY58856" s="74"/>
      <c r="BZ58856" s="74"/>
      <c r="CA58856" s="74"/>
      <c r="CF58856" s="79"/>
      <c r="CL58856" s="79"/>
    </row>
    <row r="58857" spans="30:90">
      <c r="AD58857" s="73"/>
      <c r="AE58857" s="74"/>
      <c r="AF58857" s="74"/>
      <c r="BX58857" s="73"/>
      <c r="BY58857" s="74"/>
      <c r="BZ58857" s="74"/>
      <c r="CA58857" s="74"/>
      <c r="CF58857" s="79"/>
      <c r="CL58857" s="79"/>
    </row>
    <row r="58858" spans="30:90">
      <c r="AD58858" s="73"/>
      <c r="AE58858" s="74"/>
      <c r="AF58858" s="74"/>
      <c r="BX58858" s="73"/>
      <c r="BY58858" s="74"/>
      <c r="BZ58858" s="74"/>
      <c r="CA58858" s="74"/>
      <c r="CF58858" s="79"/>
      <c r="CL58858" s="79"/>
    </row>
    <row r="58859" spans="30:90">
      <c r="AD58859" s="73"/>
      <c r="AE58859" s="74"/>
      <c r="AF58859" s="74"/>
      <c r="BX58859" s="73"/>
      <c r="BY58859" s="74"/>
      <c r="BZ58859" s="74"/>
      <c r="CA58859" s="74"/>
      <c r="CF58859" s="79"/>
      <c r="CL58859" s="79"/>
    </row>
    <row r="58860" spans="30:90">
      <c r="AD58860" s="73"/>
      <c r="AE58860" s="74"/>
      <c r="AF58860" s="74"/>
      <c r="BX58860" s="73"/>
      <c r="BY58860" s="74"/>
      <c r="BZ58860" s="74"/>
      <c r="CA58860" s="74"/>
      <c r="CF58860" s="79"/>
      <c r="CL58860" s="79"/>
    </row>
    <row r="58861" spans="30:90">
      <c r="AD58861" s="73"/>
      <c r="AE58861" s="74"/>
      <c r="AF58861" s="74"/>
      <c r="BX58861" s="73"/>
      <c r="BY58861" s="74"/>
      <c r="BZ58861" s="74"/>
      <c r="CA58861" s="74"/>
      <c r="CF58861" s="79"/>
      <c r="CL58861" s="79"/>
    </row>
    <row r="58862" spans="30:90">
      <c r="AD58862" s="73"/>
      <c r="AE58862" s="74"/>
      <c r="AF58862" s="74"/>
      <c r="BX58862" s="73"/>
      <c r="BY58862" s="74"/>
      <c r="BZ58862" s="74"/>
      <c r="CA58862" s="74"/>
      <c r="CF58862" s="79"/>
      <c r="CL58862" s="79"/>
    </row>
    <row r="58863" spans="30:90">
      <c r="AD58863" s="73"/>
      <c r="AE58863" s="74"/>
      <c r="AF58863" s="74"/>
      <c r="BX58863" s="73"/>
      <c r="BY58863" s="74"/>
      <c r="BZ58863" s="74"/>
      <c r="CA58863" s="74"/>
      <c r="CF58863" s="79"/>
      <c r="CL58863" s="79"/>
    </row>
    <row r="58864" spans="30:90">
      <c r="AD58864" s="73"/>
      <c r="AE58864" s="74"/>
      <c r="AF58864" s="74"/>
      <c r="BX58864" s="73"/>
      <c r="BY58864" s="74"/>
      <c r="BZ58864" s="74"/>
      <c r="CA58864" s="74"/>
      <c r="CF58864" s="79"/>
      <c r="CL58864" s="79"/>
    </row>
    <row r="58865" spans="30:90">
      <c r="AD58865" s="73"/>
      <c r="AE58865" s="74"/>
      <c r="AF58865" s="74"/>
      <c r="BX58865" s="73"/>
      <c r="BY58865" s="74"/>
      <c r="BZ58865" s="74"/>
      <c r="CA58865" s="74"/>
      <c r="CF58865" s="79"/>
      <c r="CL58865" s="79"/>
    </row>
    <row r="58866" spans="30:90">
      <c r="AD58866" s="73"/>
      <c r="AE58866" s="74"/>
      <c r="AF58866" s="74"/>
      <c r="BX58866" s="73"/>
      <c r="BY58866" s="74"/>
      <c r="BZ58866" s="74"/>
      <c r="CA58866" s="74"/>
      <c r="CF58866" s="79"/>
      <c r="CL58866" s="79"/>
    </row>
    <row r="58867" spans="30:90">
      <c r="AD58867" s="73"/>
      <c r="AE58867" s="74"/>
      <c r="AF58867" s="74"/>
      <c r="BX58867" s="73"/>
      <c r="BY58867" s="74"/>
      <c r="BZ58867" s="74"/>
      <c r="CA58867" s="74"/>
      <c r="CF58867" s="79"/>
      <c r="CL58867" s="79"/>
    </row>
    <row r="58868" spans="30:90">
      <c r="AD58868" s="73"/>
      <c r="AE58868" s="74"/>
      <c r="AF58868" s="74"/>
      <c r="BX58868" s="73"/>
      <c r="BY58868" s="74"/>
      <c r="BZ58868" s="74"/>
      <c r="CA58868" s="74"/>
      <c r="CF58868" s="79"/>
      <c r="CL58868" s="79"/>
    </row>
    <row r="58869" spans="30:90">
      <c r="AD58869" s="73"/>
      <c r="AE58869" s="74"/>
      <c r="AF58869" s="74"/>
      <c r="BX58869" s="73"/>
      <c r="BY58869" s="74"/>
      <c r="BZ58869" s="74"/>
      <c r="CA58869" s="74"/>
      <c r="CF58869" s="79"/>
      <c r="CL58869" s="79"/>
    </row>
    <row r="58870" spans="30:90">
      <c r="AD58870" s="73"/>
      <c r="AE58870" s="74"/>
      <c r="AF58870" s="74"/>
      <c r="BX58870" s="73"/>
      <c r="BY58870" s="74"/>
      <c r="BZ58870" s="74"/>
      <c r="CA58870" s="74"/>
      <c r="CF58870" s="79"/>
      <c r="CL58870" s="79"/>
    </row>
    <row r="58871" spans="30:90">
      <c r="AD58871" s="73"/>
      <c r="AE58871" s="74"/>
      <c r="AF58871" s="74"/>
      <c r="BX58871" s="73"/>
      <c r="BY58871" s="74"/>
      <c r="BZ58871" s="74"/>
      <c r="CA58871" s="74"/>
      <c r="CF58871" s="79"/>
      <c r="CL58871" s="79"/>
    </row>
    <row r="58872" spans="30:90">
      <c r="AD58872" s="73"/>
      <c r="AE58872" s="74"/>
      <c r="AF58872" s="74"/>
      <c r="BX58872" s="73"/>
      <c r="BY58872" s="74"/>
      <c r="BZ58872" s="74"/>
      <c r="CA58872" s="74"/>
      <c r="CF58872" s="79"/>
      <c r="CL58872" s="79"/>
    </row>
    <row r="58873" spans="30:90">
      <c r="AD58873" s="73"/>
      <c r="AE58873" s="74"/>
      <c r="AF58873" s="74"/>
      <c r="BX58873" s="73"/>
      <c r="BY58873" s="74"/>
      <c r="BZ58873" s="74"/>
      <c r="CA58873" s="74"/>
      <c r="CF58873" s="79"/>
      <c r="CL58873" s="79"/>
    </row>
    <row r="58874" spans="30:90">
      <c r="AD58874" s="73"/>
      <c r="AE58874" s="74"/>
      <c r="AF58874" s="74"/>
      <c r="BX58874" s="73"/>
      <c r="BY58874" s="74"/>
      <c r="BZ58874" s="74"/>
      <c r="CA58874" s="74"/>
      <c r="CF58874" s="79"/>
      <c r="CL58874" s="79"/>
    </row>
    <row r="58875" spans="30:90">
      <c r="AD58875" s="73"/>
      <c r="AE58875" s="74"/>
      <c r="AF58875" s="74"/>
      <c r="BX58875" s="73"/>
      <c r="BY58875" s="74"/>
      <c r="BZ58875" s="74"/>
      <c r="CA58875" s="74"/>
      <c r="CF58875" s="79"/>
      <c r="CL58875" s="79"/>
    </row>
    <row r="58876" spans="30:90">
      <c r="AD58876" s="73"/>
      <c r="AE58876" s="74"/>
      <c r="AF58876" s="74"/>
      <c r="BX58876" s="73"/>
      <c r="BY58876" s="74"/>
      <c r="BZ58876" s="74"/>
      <c r="CA58876" s="74"/>
      <c r="CF58876" s="79"/>
      <c r="CL58876" s="79"/>
    </row>
    <row r="58877" spans="30:90">
      <c r="AD58877" s="73"/>
      <c r="AE58877" s="74"/>
      <c r="AF58877" s="74"/>
      <c r="BX58877" s="73"/>
      <c r="BY58877" s="74"/>
      <c r="BZ58877" s="74"/>
      <c r="CA58877" s="74"/>
      <c r="CF58877" s="79"/>
      <c r="CL58877" s="79"/>
    </row>
    <row r="58878" spans="30:90">
      <c r="AD58878" s="73"/>
      <c r="AE58878" s="74"/>
      <c r="AF58878" s="74"/>
      <c r="BX58878" s="73"/>
      <c r="BY58878" s="74"/>
      <c r="BZ58878" s="74"/>
      <c r="CA58878" s="74"/>
      <c r="CF58878" s="79"/>
      <c r="CL58878" s="79"/>
    </row>
    <row r="58879" spans="30:90">
      <c r="AD58879" s="73"/>
      <c r="AE58879" s="74"/>
      <c r="AF58879" s="74"/>
      <c r="BX58879" s="73"/>
      <c r="BY58879" s="74"/>
      <c r="BZ58879" s="74"/>
      <c r="CA58879" s="74"/>
      <c r="CF58879" s="79"/>
      <c r="CL58879" s="79"/>
    </row>
    <row r="58880" spans="30:90">
      <c r="AD58880" s="73"/>
      <c r="AE58880" s="74"/>
      <c r="AF58880" s="74"/>
      <c r="BX58880" s="73"/>
      <c r="BY58880" s="74"/>
      <c r="BZ58880" s="74"/>
      <c r="CA58880" s="74"/>
      <c r="CF58880" s="79"/>
      <c r="CL58880" s="79"/>
    </row>
    <row r="58881" spans="30:90">
      <c r="AD58881" s="73"/>
      <c r="AE58881" s="74"/>
      <c r="AF58881" s="74"/>
      <c r="BX58881" s="73"/>
      <c r="BY58881" s="74"/>
      <c r="BZ58881" s="74"/>
      <c r="CA58881" s="74"/>
      <c r="CF58881" s="79"/>
      <c r="CL58881" s="79"/>
    </row>
    <row r="58882" spans="30:90">
      <c r="AD58882" s="73"/>
      <c r="AE58882" s="74"/>
      <c r="AF58882" s="74"/>
      <c r="BX58882" s="73"/>
      <c r="BY58882" s="74"/>
      <c r="BZ58882" s="74"/>
      <c r="CA58882" s="74"/>
      <c r="CF58882" s="79"/>
      <c r="CL58882" s="79"/>
    </row>
    <row r="58883" spans="30:90">
      <c r="AD58883" s="73"/>
      <c r="AE58883" s="74"/>
      <c r="AF58883" s="74"/>
      <c r="BX58883" s="73"/>
      <c r="BY58883" s="74"/>
      <c r="BZ58883" s="74"/>
      <c r="CA58883" s="74"/>
      <c r="CF58883" s="79"/>
      <c r="CL58883" s="79"/>
    </row>
    <row r="58884" spans="30:90">
      <c r="AD58884" s="73"/>
      <c r="AE58884" s="74"/>
      <c r="AF58884" s="74"/>
      <c r="BX58884" s="73"/>
      <c r="BY58884" s="74"/>
      <c r="BZ58884" s="74"/>
      <c r="CA58884" s="74"/>
      <c r="CF58884" s="79"/>
      <c r="CL58884" s="79"/>
    </row>
    <row r="58885" spans="30:90">
      <c r="AD58885" s="73"/>
      <c r="AE58885" s="74"/>
      <c r="AF58885" s="74"/>
      <c r="BX58885" s="73"/>
      <c r="BY58885" s="74"/>
      <c r="BZ58885" s="74"/>
      <c r="CA58885" s="74"/>
      <c r="CF58885" s="79"/>
      <c r="CL58885" s="79"/>
    </row>
    <row r="58886" spans="30:90">
      <c r="AD58886" s="73"/>
      <c r="AE58886" s="74"/>
      <c r="AF58886" s="74"/>
      <c r="BX58886" s="73"/>
      <c r="BY58886" s="74"/>
      <c r="BZ58886" s="74"/>
      <c r="CA58886" s="74"/>
      <c r="CF58886" s="79"/>
      <c r="CL58886" s="79"/>
    </row>
    <row r="58887" spans="30:90">
      <c r="AD58887" s="73"/>
      <c r="AE58887" s="74"/>
      <c r="AF58887" s="74"/>
      <c r="BX58887" s="73"/>
      <c r="BY58887" s="74"/>
      <c r="BZ58887" s="74"/>
      <c r="CA58887" s="74"/>
      <c r="CF58887" s="79"/>
      <c r="CL58887" s="79"/>
    </row>
    <row r="58888" spans="30:90">
      <c r="AD58888" s="73"/>
      <c r="AE58888" s="74"/>
      <c r="AF58888" s="74"/>
      <c r="BX58888" s="73"/>
      <c r="BY58888" s="74"/>
      <c r="BZ58888" s="74"/>
      <c r="CA58888" s="74"/>
      <c r="CF58888" s="79"/>
      <c r="CL58888" s="79"/>
    </row>
    <row r="58889" spans="30:90">
      <c r="AD58889" s="73"/>
      <c r="AE58889" s="74"/>
      <c r="AF58889" s="74"/>
      <c r="BX58889" s="73"/>
      <c r="BY58889" s="74"/>
      <c r="BZ58889" s="74"/>
      <c r="CA58889" s="74"/>
      <c r="CF58889" s="79"/>
      <c r="CL58889" s="79"/>
    </row>
    <row r="58890" spans="30:90">
      <c r="AD58890" s="73"/>
      <c r="AE58890" s="74"/>
      <c r="AF58890" s="74"/>
      <c r="BX58890" s="73"/>
      <c r="BY58890" s="74"/>
      <c r="BZ58890" s="74"/>
      <c r="CA58890" s="74"/>
      <c r="CF58890" s="79"/>
      <c r="CL58890" s="79"/>
    </row>
    <row r="58891" spans="30:90">
      <c r="AD58891" s="73"/>
      <c r="AE58891" s="74"/>
      <c r="AF58891" s="74"/>
      <c r="BX58891" s="73"/>
      <c r="BY58891" s="74"/>
      <c r="BZ58891" s="74"/>
      <c r="CA58891" s="74"/>
      <c r="CF58891" s="79"/>
      <c r="CL58891" s="79"/>
    </row>
    <row r="58892" spans="30:90">
      <c r="AD58892" s="73"/>
      <c r="AE58892" s="74"/>
      <c r="AF58892" s="74"/>
      <c r="BX58892" s="73"/>
      <c r="BY58892" s="74"/>
      <c r="BZ58892" s="74"/>
      <c r="CA58892" s="74"/>
      <c r="CF58892" s="79"/>
      <c r="CL58892" s="79"/>
    </row>
    <row r="58893" spans="30:90">
      <c r="AD58893" s="73"/>
      <c r="AE58893" s="74"/>
      <c r="AF58893" s="74"/>
      <c r="BX58893" s="73"/>
      <c r="BY58893" s="74"/>
      <c r="BZ58893" s="74"/>
      <c r="CA58893" s="74"/>
      <c r="CF58893" s="79"/>
      <c r="CL58893" s="79"/>
    </row>
    <row r="58894" spans="30:90">
      <c r="AD58894" s="73"/>
      <c r="AE58894" s="74"/>
      <c r="AF58894" s="74"/>
      <c r="BX58894" s="73"/>
      <c r="BY58894" s="74"/>
      <c r="BZ58894" s="74"/>
      <c r="CA58894" s="74"/>
      <c r="CF58894" s="79"/>
      <c r="CL58894" s="79"/>
    </row>
    <row r="58895" spans="30:90">
      <c r="AD58895" s="73"/>
      <c r="AE58895" s="74"/>
      <c r="AF58895" s="74"/>
      <c r="BX58895" s="73"/>
      <c r="BY58895" s="74"/>
      <c r="BZ58895" s="74"/>
      <c r="CA58895" s="74"/>
      <c r="CF58895" s="79"/>
      <c r="CL58895" s="79"/>
    </row>
    <row r="58896" spans="30:90">
      <c r="AD58896" s="73"/>
      <c r="AE58896" s="74"/>
      <c r="AF58896" s="74"/>
      <c r="BX58896" s="73"/>
      <c r="BY58896" s="74"/>
      <c r="BZ58896" s="74"/>
      <c r="CA58896" s="74"/>
      <c r="CF58896" s="79"/>
      <c r="CL58896" s="79"/>
    </row>
    <row r="58897" spans="30:90">
      <c r="AD58897" s="73"/>
      <c r="AE58897" s="74"/>
      <c r="AF58897" s="74"/>
      <c r="BX58897" s="73"/>
      <c r="BY58897" s="74"/>
      <c r="BZ58897" s="74"/>
      <c r="CA58897" s="74"/>
      <c r="CF58897" s="79"/>
      <c r="CL58897" s="79"/>
    </row>
    <row r="58898" spans="30:90">
      <c r="AD58898" s="73"/>
      <c r="AE58898" s="74"/>
      <c r="AF58898" s="74"/>
      <c r="BX58898" s="73"/>
      <c r="BY58898" s="74"/>
      <c r="BZ58898" s="74"/>
      <c r="CA58898" s="74"/>
      <c r="CF58898" s="79"/>
      <c r="CL58898" s="79"/>
    </row>
    <row r="58899" spans="30:90">
      <c r="AD58899" s="73"/>
      <c r="AE58899" s="74"/>
      <c r="AF58899" s="74"/>
      <c r="BX58899" s="73"/>
      <c r="BY58899" s="74"/>
      <c r="BZ58899" s="74"/>
      <c r="CA58899" s="74"/>
      <c r="CF58899" s="79"/>
      <c r="CL58899" s="79"/>
    </row>
    <row r="58900" spans="30:90">
      <c r="AD58900" s="73"/>
      <c r="AE58900" s="74"/>
      <c r="AF58900" s="74"/>
      <c r="BX58900" s="73"/>
      <c r="BY58900" s="74"/>
      <c r="BZ58900" s="74"/>
      <c r="CA58900" s="74"/>
      <c r="CF58900" s="79"/>
      <c r="CL58900" s="79"/>
    </row>
    <row r="58901" spans="30:90">
      <c r="AD58901" s="73"/>
      <c r="AE58901" s="74"/>
      <c r="AF58901" s="74"/>
      <c r="BX58901" s="73"/>
      <c r="BY58901" s="74"/>
      <c r="BZ58901" s="74"/>
      <c r="CA58901" s="74"/>
      <c r="CF58901" s="79"/>
      <c r="CL58901" s="79"/>
    </row>
    <row r="58902" spans="30:90">
      <c r="AD58902" s="73"/>
      <c r="AE58902" s="74"/>
      <c r="AF58902" s="74"/>
      <c r="BX58902" s="73"/>
      <c r="BY58902" s="74"/>
      <c r="BZ58902" s="74"/>
      <c r="CA58902" s="74"/>
      <c r="CF58902" s="79"/>
      <c r="CL58902" s="79"/>
    </row>
    <row r="58903" spans="30:90">
      <c r="AD58903" s="73"/>
      <c r="AE58903" s="74"/>
      <c r="AF58903" s="74"/>
      <c r="BX58903" s="73"/>
      <c r="BY58903" s="74"/>
      <c r="BZ58903" s="74"/>
      <c r="CA58903" s="74"/>
      <c r="CF58903" s="79"/>
      <c r="CL58903" s="79"/>
    </row>
    <row r="58904" spans="30:90">
      <c r="AD58904" s="73"/>
      <c r="AE58904" s="74"/>
      <c r="AF58904" s="74"/>
      <c r="BX58904" s="73"/>
      <c r="BY58904" s="74"/>
      <c r="BZ58904" s="74"/>
      <c r="CA58904" s="74"/>
      <c r="CF58904" s="79"/>
      <c r="CL58904" s="79"/>
    </row>
    <row r="58905" spans="30:90">
      <c r="AD58905" s="73"/>
      <c r="AE58905" s="74"/>
      <c r="AF58905" s="74"/>
      <c r="BX58905" s="73"/>
      <c r="BY58905" s="74"/>
      <c r="BZ58905" s="74"/>
      <c r="CA58905" s="74"/>
      <c r="CF58905" s="79"/>
      <c r="CL58905" s="79"/>
    </row>
    <row r="58906" spans="30:90">
      <c r="AD58906" s="73"/>
      <c r="AE58906" s="74"/>
      <c r="AF58906" s="74"/>
      <c r="BX58906" s="73"/>
      <c r="BY58906" s="74"/>
      <c r="BZ58906" s="74"/>
      <c r="CA58906" s="74"/>
      <c r="CF58906" s="79"/>
      <c r="CL58906" s="79"/>
    </row>
    <row r="58907" spans="30:90">
      <c r="AD58907" s="73"/>
      <c r="AE58907" s="74"/>
      <c r="AF58907" s="74"/>
      <c r="BX58907" s="73"/>
      <c r="BY58907" s="74"/>
      <c r="BZ58907" s="74"/>
      <c r="CA58907" s="74"/>
      <c r="CF58907" s="79"/>
      <c r="CL58907" s="79"/>
    </row>
    <row r="58908" spans="30:90">
      <c r="AD58908" s="73"/>
      <c r="AE58908" s="74"/>
      <c r="AF58908" s="74"/>
      <c r="BX58908" s="73"/>
      <c r="BY58908" s="74"/>
      <c r="BZ58908" s="74"/>
      <c r="CA58908" s="74"/>
      <c r="CF58908" s="79"/>
      <c r="CL58908" s="79"/>
    </row>
    <row r="58909" spans="30:90">
      <c r="AD58909" s="73"/>
      <c r="AE58909" s="74"/>
      <c r="AF58909" s="74"/>
      <c r="BX58909" s="73"/>
      <c r="BY58909" s="74"/>
      <c r="BZ58909" s="74"/>
      <c r="CA58909" s="74"/>
      <c r="CF58909" s="79"/>
      <c r="CL58909" s="79"/>
    </row>
    <row r="58910" spans="30:90">
      <c r="AD58910" s="73"/>
      <c r="AE58910" s="74"/>
      <c r="AF58910" s="74"/>
      <c r="BX58910" s="73"/>
      <c r="BY58910" s="74"/>
      <c r="BZ58910" s="74"/>
      <c r="CA58910" s="74"/>
      <c r="CF58910" s="79"/>
      <c r="CL58910" s="79"/>
    </row>
    <row r="58911" spans="30:90">
      <c r="AD58911" s="73"/>
      <c r="AE58911" s="74"/>
      <c r="AF58911" s="74"/>
      <c r="BX58911" s="73"/>
      <c r="BY58911" s="74"/>
      <c r="BZ58911" s="74"/>
      <c r="CA58911" s="74"/>
      <c r="CF58911" s="79"/>
      <c r="CL58911" s="79"/>
    </row>
    <row r="58912" spans="30:90">
      <c r="AD58912" s="73"/>
      <c r="AE58912" s="74"/>
      <c r="AF58912" s="74"/>
      <c r="BX58912" s="73"/>
      <c r="BY58912" s="74"/>
      <c r="BZ58912" s="74"/>
      <c r="CA58912" s="74"/>
      <c r="CF58912" s="79"/>
      <c r="CL58912" s="79"/>
    </row>
    <row r="58913" spans="30:90">
      <c r="AD58913" s="73"/>
      <c r="AE58913" s="74"/>
      <c r="AF58913" s="74"/>
      <c r="BX58913" s="73"/>
      <c r="BY58913" s="74"/>
      <c r="BZ58913" s="74"/>
      <c r="CA58913" s="74"/>
      <c r="CF58913" s="79"/>
      <c r="CL58913" s="79"/>
    </row>
    <row r="58914" spans="30:90">
      <c r="AD58914" s="73"/>
      <c r="AE58914" s="74"/>
      <c r="AF58914" s="74"/>
      <c r="BX58914" s="73"/>
      <c r="BY58914" s="74"/>
      <c r="BZ58914" s="74"/>
      <c r="CA58914" s="74"/>
      <c r="CF58914" s="79"/>
      <c r="CL58914" s="79"/>
    </row>
    <row r="58915" spans="30:90">
      <c r="AD58915" s="73"/>
      <c r="AE58915" s="74"/>
      <c r="AF58915" s="74"/>
      <c r="BX58915" s="73"/>
      <c r="BY58915" s="74"/>
      <c r="BZ58915" s="74"/>
      <c r="CA58915" s="74"/>
      <c r="CF58915" s="79"/>
      <c r="CL58915" s="79"/>
    </row>
    <row r="58916" spans="30:90">
      <c r="AD58916" s="73"/>
      <c r="AE58916" s="74"/>
      <c r="AF58916" s="74"/>
      <c r="BX58916" s="73"/>
      <c r="BY58916" s="74"/>
      <c r="BZ58916" s="74"/>
      <c r="CA58916" s="74"/>
      <c r="CF58916" s="79"/>
      <c r="CL58916" s="79"/>
    </row>
    <row r="58917" spans="30:90">
      <c r="AD58917" s="73"/>
      <c r="AE58917" s="74"/>
      <c r="AF58917" s="74"/>
      <c r="BX58917" s="73"/>
      <c r="BY58917" s="74"/>
      <c r="BZ58917" s="74"/>
      <c r="CA58917" s="74"/>
      <c r="CF58917" s="79"/>
      <c r="CL58917" s="79"/>
    </row>
    <row r="58918" spans="30:90">
      <c r="AD58918" s="73"/>
      <c r="AE58918" s="74"/>
      <c r="AF58918" s="74"/>
      <c r="BX58918" s="73"/>
      <c r="BY58918" s="74"/>
      <c r="BZ58918" s="74"/>
      <c r="CA58918" s="74"/>
      <c r="CF58918" s="79"/>
      <c r="CL58918" s="79"/>
    </row>
    <row r="58919" spans="30:90">
      <c r="AD58919" s="73"/>
      <c r="AE58919" s="74"/>
      <c r="AF58919" s="74"/>
      <c r="BX58919" s="73"/>
      <c r="BY58919" s="74"/>
      <c r="BZ58919" s="74"/>
      <c r="CA58919" s="74"/>
      <c r="CF58919" s="79"/>
      <c r="CL58919" s="79"/>
    </row>
    <row r="58920" spans="30:90">
      <c r="AD58920" s="73"/>
      <c r="AE58920" s="74"/>
      <c r="AF58920" s="74"/>
      <c r="BX58920" s="73"/>
      <c r="BY58920" s="74"/>
      <c r="BZ58920" s="74"/>
      <c r="CA58920" s="74"/>
      <c r="CF58920" s="79"/>
      <c r="CL58920" s="79"/>
    </row>
    <row r="58921" spans="30:90">
      <c r="AD58921" s="73"/>
      <c r="AE58921" s="74"/>
      <c r="AF58921" s="74"/>
      <c r="BX58921" s="73"/>
      <c r="BY58921" s="74"/>
      <c r="BZ58921" s="74"/>
      <c r="CA58921" s="74"/>
      <c r="CF58921" s="79"/>
      <c r="CL58921" s="79"/>
    </row>
    <row r="58922" spans="30:90">
      <c r="AD58922" s="73"/>
      <c r="AE58922" s="74"/>
      <c r="AF58922" s="74"/>
      <c r="BX58922" s="73"/>
      <c r="BY58922" s="74"/>
      <c r="BZ58922" s="74"/>
      <c r="CA58922" s="74"/>
      <c r="CF58922" s="79"/>
      <c r="CL58922" s="79"/>
    </row>
    <row r="58923" spans="30:90">
      <c r="AD58923" s="73"/>
      <c r="AE58923" s="74"/>
      <c r="AF58923" s="74"/>
      <c r="BX58923" s="73"/>
      <c r="BY58923" s="74"/>
      <c r="BZ58923" s="74"/>
      <c r="CA58923" s="74"/>
      <c r="CF58923" s="79"/>
      <c r="CL58923" s="79"/>
    </row>
    <row r="58924" spans="30:90">
      <c r="AD58924" s="73"/>
      <c r="AE58924" s="74"/>
      <c r="AF58924" s="74"/>
      <c r="BX58924" s="73"/>
      <c r="BY58924" s="74"/>
      <c r="BZ58924" s="74"/>
      <c r="CA58924" s="74"/>
      <c r="CF58924" s="79"/>
      <c r="CL58924" s="79"/>
    </row>
    <row r="58925" spans="30:90">
      <c r="AD58925" s="73"/>
      <c r="AE58925" s="74"/>
      <c r="AF58925" s="74"/>
      <c r="BX58925" s="73"/>
      <c r="BY58925" s="74"/>
      <c r="BZ58925" s="74"/>
      <c r="CA58925" s="74"/>
      <c r="CF58925" s="79"/>
      <c r="CL58925" s="79"/>
    </row>
    <row r="58926" spans="30:90">
      <c r="AD58926" s="73"/>
      <c r="AE58926" s="74"/>
      <c r="AF58926" s="74"/>
      <c r="BX58926" s="73"/>
      <c r="BY58926" s="74"/>
      <c r="BZ58926" s="74"/>
      <c r="CA58926" s="74"/>
      <c r="CF58926" s="79"/>
      <c r="CL58926" s="79"/>
    </row>
    <row r="58927" spans="30:90">
      <c r="AD58927" s="73"/>
      <c r="AE58927" s="74"/>
      <c r="AF58927" s="74"/>
      <c r="BX58927" s="73"/>
      <c r="BY58927" s="74"/>
      <c r="BZ58927" s="74"/>
      <c r="CA58927" s="74"/>
      <c r="CF58927" s="79"/>
      <c r="CL58927" s="79"/>
    </row>
    <row r="58928" spans="30:90">
      <c r="AD58928" s="73"/>
      <c r="AE58928" s="74"/>
      <c r="AF58928" s="74"/>
      <c r="BX58928" s="73"/>
      <c r="BY58928" s="74"/>
      <c r="BZ58928" s="74"/>
      <c r="CA58928" s="74"/>
      <c r="CF58928" s="79"/>
      <c r="CL58928" s="79"/>
    </row>
    <row r="58929" spans="30:90">
      <c r="AD58929" s="73"/>
      <c r="AE58929" s="74"/>
      <c r="AF58929" s="74"/>
      <c r="BX58929" s="73"/>
      <c r="BY58929" s="74"/>
      <c r="BZ58929" s="74"/>
      <c r="CA58929" s="74"/>
      <c r="CF58929" s="79"/>
      <c r="CL58929" s="79"/>
    </row>
    <row r="58930" spans="30:90">
      <c r="AD58930" s="73"/>
      <c r="AE58930" s="74"/>
      <c r="AF58930" s="74"/>
      <c r="BX58930" s="73"/>
      <c r="BY58930" s="74"/>
      <c r="BZ58930" s="74"/>
      <c r="CA58930" s="74"/>
      <c r="CF58930" s="79"/>
      <c r="CL58930" s="79"/>
    </row>
    <row r="58931" spans="30:90">
      <c r="AD58931" s="73"/>
      <c r="AE58931" s="74"/>
      <c r="AF58931" s="74"/>
      <c r="BX58931" s="73"/>
      <c r="BY58931" s="74"/>
      <c r="BZ58931" s="74"/>
      <c r="CA58931" s="74"/>
      <c r="CF58931" s="79"/>
      <c r="CL58931" s="79"/>
    </row>
    <row r="58932" spans="30:90">
      <c r="AD58932" s="73"/>
      <c r="AE58932" s="74"/>
      <c r="AF58932" s="74"/>
      <c r="BX58932" s="73"/>
      <c r="BY58932" s="74"/>
      <c r="BZ58932" s="74"/>
      <c r="CA58932" s="74"/>
      <c r="CF58932" s="79"/>
      <c r="CL58932" s="79"/>
    </row>
    <row r="58933" spans="30:90">
      <c r="AD58933" s="73"/>
      <c r="AE58933" s="74"/>
      <c r="AF58933" s="74"/>
      <c r="BX58933" s="73"/>
      <c r="BY58933" s="74"/>
      <c r="BZ58933" s="74"/>
      <c r="CA58933" s="74"/>
      <c r="CF58933" s="79"/>
      <c r="CL58933" s="79"/>
    </row>
    <row r="58934" spans="30:90">
      <c r="AD58934" s="73"/>
      <c r="AE58934" s="74"/>
      <c r="AF58934" s="74"/>
      <c r="BX58934" s="73"/>
      <c r="BY58934" s="74"/>
      <c r="BZ58934" s="74"/>
      <c r="CA58934" s="74"/>
      <c r="CF58934" s="79"/>
      <c r="CL58934" s="79"/>
    </row>
    <row r="58935" spans="30:90">
      <c r="AD58935" s="73"/>
      <c r="AE58935" s="74"/>
      <c r="AF58935" s="74"/>
      <c r="BX58935" s="73"/>
      <c r="BY58935" s="74"/>
      <c r="BZ58935" s="74"/>
      <c r="CA58935" s="74"/>
      <c r="CF58935" s="79"/>
      <c r="CL58935" s="79"/>
    </row>
    <row r="58936" spans="30:90">
      <c r="AD58936" s="73"/>
      <c r="AE58936" s="74"/>
      <c r="AF58936" s="74"/>
      <c r="BX58936" s="73"/>
      <c r="BY58936" s="74"/>
      <c r="BZ58936" s="74"/>
      <c r="CA58936" s="74"/>
      <c r="CF58936" s="79"/>
      <c r="CL58936" s="79"/>
    </row>
    <row r="58937" spans="30:90">
      <c r="AD58937" s="73"/>
      <c r="AE58937" s="74"/>
      <c r="AF58937" s="74"/>
      <c r="BX58937" s="73"/>
      <c r="BY58937" s="74"/>
      <c r="BZ58937" s="74"/>
      <c r="CA58937" s="74"/>
      <c r="CF58937" s="79"/>
      <c r="CL58937" s="79"/>
    </row>
    <row r="58938" spans="30:90">
      <c r="AD58938" s="73"/>
      <c r="AE58938" s="74"/>
      <c r="AF58938" s="74"/>
      <c r="BX58938" s="73"/>
      <c r="BY58938" s="74"/>
      <c r="BZ58938" s="74"/>
      <c r="CA58938" s="74"/>
      <c r="CF58938" s="79"/>
      <c r="CL58938" s="79"/>
    </row>
    <row r="58939" spans="30:90">
      <c r="AD58939" s="73"/>
      <c r="AE58939" s="74"/>
      <c r="AF58939" s="74"/>
      <c r="BX58939" s="73"/>
      <c r="BY58939" s="74"/>
      <c r="BZ58939" s="74"/>
      <c r="CA58939" s="74"/>
      <c r="CF58939" s="79"/>
      <c r="CL58939" s="79"/>
    </row>
    <row r="58940" spans="30:90">
      <c r="AD58940" s="73"/>
      <c r="AE58940" s="74"/>
      <c r="AF58940" s="74"/>
      <c r="BX58940" s="73"/>
      <c r="BY58940" s="74"/>
      <c r="BZ58940" s="74"/>
      <c r="CA58940" s="74"/>
      <c r="CF58940" s="79"/>
      <c r="CL58940" s="79"/>
    </row>
    <row r="58941" spans="30:90">
      <c r="AD58941" s="73"/>
      <c r="AE58941" s="74"/>
      <c r="AF58941" s="74"/>
      <c r="BX58941" s="73"/>
      <c r="BY58941" s="74"/>
      <c r="BZ58941" s="74"/>
      <c r="CA58941" s="74"/>
      <c r="CF58941" s="79"/>
      <c r="CL58941" s="79"/>
    </row>
    <row r="58942" spans="30:90">
      <c r="AD58942" s="73"/>
      <c r="AE58942" s="74"/>
      <c r="AF58942" s="74"/>
      <c r="BX58942" s="73"/>
      <c r="BY58942" s="74"/>
      <c r="BZ58942" s="74"/>
      <c r="CA58942" s="74"/>
      <c r="CF58942" s="79"/>
      <c r="CL58942" s="79"/>
    </row>
    <row r="58943" spans="30:90">
      <c r="AD58943" s="73"/>
      <c r="AE58943" s="74"/>
      <c r="AF58943" s="74"/>
      <c r="BX58943" s="73"/>
      <c r="BY58943" s="74"/>
      <c r="BZ58943" s="74"/>
      <c r="CA58943" s="74"/>
      <c r="CF58943" s="79"/>
      <c r="CL58943" s="79"/>
    </row>
    <row r="58944" spans="30:90">
      <c r="AD58944" s="73"/>
      <c r="AE58944" s="74"/>
      <c r="AF58944" s="74"/>
      <c r="BX58944" s="73"/>
      <c r="BY58944" s="74"/>
      <c r="BZ58944" s="74"/>
      <c r="CA58944" s="74"/>
      <c r="CF58944" s="79"/>
      <c r="CL58944" s="79"/>
    </row>
    <row r="58945" spans="30:90">
      <c r="AD58945" s="73"/>
      <c r="AE58945" s="74"/>
      <c r="AF58945" s="74"/>
      <c r="BX58945" s="73"/>
      <c r="BY58945" s="74"/>
      <c r="BZ58945" s="74"/>
      <c r="CA58945" s="74"/>
      <c r="CF58945" s="79"/>
      <c r="CL58945" s="79"/>
    </row>
    <row r="58946" spans="30:90">
      <c r="AD58946" s="73"/>
      <c r="AE58946" s="74"/>
      <c r="AF58946" s="74"/>
      <c r="BX58946" s="73"/>
      <c r="BY58946" s="74"/>
      <c r="BZ58946" s="74"/>
      <c r="CA58946" s="74"/>
      <c r="CF58946" s="79"/>
      <c r="CL58946" s="79"/>
    </row>
    <row r="58947" spans="30:90">
      <c r="AD58947" s="73"/>
      <c r="AE58947" s="74"/>
      <c r="AF58947" s="74"/>
      <c r="BX58947" s="73"/>
      <c r="BY58947" s="74"/>
      <c r="BZ58947" s="74"/>
      <c r="CA58947" s="74"/>
      <c r="CF58947" s="79"/>
      <c r="CL58947" s="79"/>
    </row>
    <row r="58948" spans="30:90">
      <c r="AD58948" s="73"/>
      <c r="AE58948" s="74"/>
      <c r="AF58948" s="74"/>
      <c r="BX58948" s="73"/>
      <c r="BY58948" s="74"/>
      <c r="BZ58948" s="74"/>
      <c r="CA58948" s="74"/>
      <c r="CF58948" s="79"/>
      <c r="CL58948" s="79"/>
    </row>
    <row r="58949" spans="30:90">
      <c r="AD58949" s="73"/>
      <c r="AE58949" s="74"/>
      <c r="AF58949" s="74"/>
      <c r="BX58949" s="73"/>
      <c r="BY58949" s="74"/>
      <c r="BZ58949" s="74"/>
      <c r="CA58949" s="74"/>
      <c r="CF58949" s="79"/>
      <c r="CL58949" s="79"/>
    </row>
    <row r="58950" spans="30:90">
      <c r="AD58950" s="73"/>
      <c r="AE58950" s="74"/>
      <c r="AF58950" s="74"/>
      <c r="BX58950" s="73"/>
      <c r="BY58950" s="74"/>
      <c r="BZ58950" s="74"/>
      <c r="CA58950" s="74"/>
      <c r="CF58950" s="79"/>
      <c r="CL58950" s="79"/>
    </row>
    <row r="58951" spans="30:90">
      <c r="AD58951" s="73"/>
      <c r="AE58951" s="74"/>
      <c r="AF58951" s="74"/>
      <c r="BX58951" s="73"/>
      <c r="BY58951" s="74"/>
      <c r="BZ58951" s="74"/>
      <c r="CA58951" s="74"/>
      <c r="CF58951" s="79"/>
      <c r="CL58951" s="79"/>
    </row>
    <row r="58952" spans="30:90">
      <c r="AD58952" s="73"/>
      <c r="AE58952" s="74"/>
      <c r="AF58952" s="74"/>
      <c r="BX58952" s="73"/>
      <c r="BY58952" s="74"/>
      <c r="BZ58952" s="74"/>
      <c r="CA58952" s="74"/>
      <c r="CF58952" s="79"/>
      <c r="CL58952" s="79"/>
    </row>
    <row r="58953" spans="30:90">
      <c r="AD58953" s="73"/>
      <c r="AE58953" s="74"/>
      <c r="AF58953" s="74"/>
      <c r="BX58953" s="73"/>
      <c r="BY58953" s="74"/>
      <c r="BZ58953" s="74"/>
      <c r="CA58953" s="74"/>
      <c r="CF58953" s="79"/>
      <c r="CL58953" s="79"/>
    </row>
    <row r="58954" spans="30:90">
      <c r="AD58954" s="73"/>
      <c r="AE58954" s="74"/>
      <c r="AF58954" s="74"/>
      <c r="BX58954" s="73"/>
      <c r="BY58954" s="74"/>
      <c r="BZ58954" s="74"/>
      <c r="CA58954" s="74"/>
      <c r="CF58954" s="79"/>
      <c r="CL58954" s="79"/>
    </row>
    <row r="58955" spans="30:90">
      <c r="AD58955" s="73"/>
      <c r="AE58955" s="74"/>
      <c r="AF58955" s="74"/>
      <c r="BX58955" s="73"/>
      <c r="BY58955" s="74"/>
      <c r="BZ58955" s="74"/>
      <c r="CA58955" s="74"/>
      <c r="CF58955" s="79"/>
      <c r="CL58955" s="79"/>
    </row>
    <row r="58956" spans="30:90">
      <c r="AD58956" s="73"/>
      <c r="AE58956" s="74"/>
      <c r="AF58956" s="74"/>
      <c r="BX58956" s="73"/>
      <c r="BY58956" s="74"/>
      <c r="BZ58956" s="74"/>
      <c r="CA58956" s="74"/>
      <c r="CF58956" s="79"/>
      <c r="CL58956" s="79"/>
    </row>
    <row r="58957" spans="30:90">
      <c r="AD58957" s="73"/>
      <c r="AE58957" s="74"/>
      <c r="AF58957" s="74"/>
      <c r="BX58957" s="73"/>
      <c r="BY58957" s="74"/>
      <c r="BZ58957" s="74"/>
      <c r="CA58957" s="74"/>
      <c r="CF58957" s="79"/>
      <c r="CL58957" s="79"/>
    </row>
    <row r="58958" spans="30:90">
      <c r="AD58958" s="73"/>
      <c r="AE58958" s="74"/>
      <c r="AF58958" s="74"/>
      <c r="BX58958" s="73"/>
      <c r="BY58958" s="74"/>
      <c r="BZ58958" s="74"/>
      <c r="CA58958" s="74"/>
      <c r="CF58958" s="79"/>
      <c r="CL58958" s="79"/>
    </row>
    <row r="58959" spans="30:90">
      <c r="AD58959" s="73"/>
      <c r="AE58959" s="74"/>
      <c r="AF58959" s="74"/>
      <c r="BX58959" s="73"/>
      <c r="BY58959" s="74"/>
      <c r="BZ58959" s="74"/>
      <c r="CA58959" s="74"/>
      <c r="CF58959" s="79"/>
      <c r="CL58959" s="79"/>
    </row>
    <row r="58960" spans="30:90">
      <c r="AD58960" s="73"/>
      <c r="AE58960" s="74"/>
      <c r="AF58960" s="74"/>
      <c r="BX58960" s="73"/>
      <c r="BY58960" s="74"/>
      <c r="BZ58960" s="74"/>
      <c r="CA58960" s="74"/>
      <c r="CF58960" s="79"/>
      <c r="CL58960" s="79"/>
    </row>
    <row r="58961" spans="30:90">
      <c r="AD58961" s="73"/>
      <c r="AE58961" s="74"/>
      <c r="AF58961" s="74"/>
      <c r="BX58961" s="73"/>
      <c r="BY58961" s="74"/>
      <c r="BZ58961" s="74"/>
      <c r="CA58961" s="74"/>
      <c r="CF58961" s="79"/>
      <c r="CL58961" s="79"/>
    </row>
    <row r="58962" spans="30:90">
      <c r="AD58962" s="73"/>
      <c r="AE58962" s="74"/>
      <c r="AF58962" s="74"/>
      <c r="BX58962" s="73"/>
      <c r="BY58962" s="74"/>
      <c r="BZ58962" s="74"/>
      <c r="CA58962" s="74"/>
      <c r="CF58962" s="79"/>
      <c r="CL58962" s="79"/>
    </row>
    <row r="58963" spans="30:90">
      <c r="AD58963" s="73"/>
      <c r="AE58963" s="74"/>
      <c r="AF58963" s="74"/>
      <c r="BX58963" s="73"/>
      <c r="BY58963" s="74"/>
      <c r="BZ58963" s="74"/>
      <c r="CA58963" s="74"/>
      <c r="CF58963" s="79"/>
      <c r="CL58963" s="79"/>
    </row>
    <row r="58964" spans="30:90">
      <c r="AD58964" s="73"/>
      <c r="AE58964" s="74"/>
      <c r="AF58964" s="74"/>
      <c r="BX58964" s="73"/>
      <c r="BY58964" s="74"/>
      <c r="BZ58964" s="74"/>
      <c r="CA58964" s="74"/>
      <c r="CF58964" s="79"/>
      <c r="CL58964" s="79"/>
    </row>
    <row r="58965" spans="30:90">
      <c r="AD58965" s="73"/>
      <c r="AE58965" s="74"/>
      <c r="AF58965" s="74"/>
      <c r="BX58965" s="73"/>
      <c r="BY58965" s="74"/>
      <c r="BZ58965" s="74"/>
      <c r="CA58965" s="74"/>
      <c r="CF58965" s="79"/>
      <c r="CL58965" s="79"/>
    </row>
    <row r="58966" spans="30:90">
      <c r="AD58966" s="73"/>
      <c r="AE58966" s="74"/>
      <c r="AF58966" s="74"/>
      <c r="BX58966" s="73"/>
      <c r="BY58966" s="74"/>
      <c r="BZ58966" s="74"/>
      <c r="CA58966" s="74"/>
      <c r="CF58966" s="79"/>
      <c r="CL58966" s="79"/>
    </row>
    <row r="58967" spans="30:90">
      <c r="AD58967" s="73"/>
      <c r="AE58967" s="74"/>
      <c r="AF58967" s="74"/>
      <c r="BX58967" s="73"/>
      <c r="BY58967" s="74"/>
      <c r="BZ58967" s="74"/>
      <c r="CA58967" s="74"/>
      <c r="CF58967" s="79"/>
      <c r="CL58967" s="79"/>
    </row>
    <row r="58968" spans="30:90">
      <c r="AD58968" s="73"/>
      <c r="AE58968" s="74"/>
      <c r="AF58968" s="74"/>
      <c r="BX58968" s="73"/>
      <c r="BY58968" s="74"/>
      <c r="BZ58968" s="74"/>
      <c r="CA58968" s="74"/>
      <c r="CF58968" s="79"/>
      <c r="CL58968" s="79"/>
    </row>
    <row r="58969" spans="30:90">
      <c r="AD58969" s="73"/>
      <c r="AE58969" s="74"/>
      <c r="AF58969" s="74"/>
      <c r="BX58969" s="73"/>
      <c r="BY58969" s="74"/>
      <c r="BZ58969" s="74"/>
      <c r="CA58969" s="74"/>
      <c r="CF58969" s="79"/>
      <c r="CL58969" s="79"/>
    </row>
    <row r="58970" spans="30:90">
      <c r="AD58970" s="73"/>
      <c r="AE58970" s="74"/>
      <c r="AF58970" s="74"/>
      <c r="BX58970" s="73"/>
      <c r="BY58970" s="74"/>
      <c r="BZ58970" s="74"/>
      <c r="CA58970" s="74"/>
      <c r="CF58970" s="79"/>
      <c r="CL58970" s="79"/>
    </row>
    <row r="58971" spans="30:90">
      <c r="AD58971" s="73"/>
      <c r="AE58971" s="74"/>
      <c r="AF58971" s="74"/>
      <c r="BX58971" s="73"/>
      <c r="BY58971" s="74"/>
      <c r="BZ58971" s="74"/>
      <c r="CA58971" s="74"/>
      <c r="CF58971" s="79"/>
      <c r="CL58971" s="79"/>
    </row>
    <row r="58972" spans="30:90">
      <c r="AD58972" s="73"/>
      <c r="AE58972" s="74"/>
      <c r="AF58972" s="74"/>
      <c r="BX58972" s="73"/>
      <c r="BY58972" s="74"/>
      <c r="BZ58972" s="74"/>
      <c r="CA58972" s="74"/>
      <c r="CF58972" s="79"/>
      <c r="CL58972" s="79"/>
    </row>
    <row r="58973" spans="30:90">
      <c r="AD58973" s="73"/>
      <c r="AE58973" s="74"/>
      <c r="AF58973" s="74"/>
      <c r="BX58973" s="73"/>
      <c r="BY58973" s="74"/>
      <c r="BZ58973" s="74"/>
      <c r="CA58973" s="74"/>
      <c r="CF58973" s="79"/>
      <c r="CL58973" s="79"/>
    </row>
    <row r="58974" spans="30:90">
      <c r="AD58974" s="73"/>
      <c r="AE58974" s="74"/>
      <c r="AF58974" s="74"/>
      <c r="BX58974" s="73"/>
      <c r="BY58974" s="74"/>
      <c r="BZ58974" s="74"/>
      <c r="CA58974" s="74"/>
      <c r="CF58974" s="79"/>
      <c r="CL58974" s="79"/>
    </row>
    <row r="58975" spans="30:90">
      <c r="AD58975" s="73"/>
      <c r="AE58975" s="74"/>
      <c r="AF58975" s="74"/>
      <c r="BX58975" s="73"/>
      <c r="BY58975" s="74"/>
      <c r="BZ58975" s="74"/>
      <c r="CA58975" s="74"/>
      <c r="CF58975" s="79"/>
      <c r="CL58975" s="79"/>
    </row>
    <row r="58976" spans="30:90">
      <c r="AD58976" s="73"/>
      <c r="AE58976" s="74"/>
      <c r="AF58976" s="74"/>
      <c r="BX58976" s="73"/>
      <c r="BY58976" s="74"/>
      <c r="BZ58976" s="74"/>
      <c r="CA58976" s="74"/>
      <c r="CF58976" s="79"/>
      <c r="CL58976" s="79"/>
    </row>
    <row r="58977" spans="30:90">
      <c r="AD58977" s="73"/>
      <c r="AE58977" s="74"/>
      <c r="AF58977" s="74"/>
      <c r="BX58977" s="73"/>
      <c r="BY58977" s="74"/>
      <c r="BZ58977" s="74"/>
      <c r="CA58977" s="74"/>
      <c r="CF58977" s="79"/>
      <c r="CL58977" s="79"/>
    </row>
    <row r="58978" spans="30:90">
      <c r="AD58978" s="73"/>
      <c r="AE58978" s="74"/>
      <c r="AF58978" s="74"/>
      <c r="BX58978" s="73"/>
      <c r="BY58978" s="74"/>
      <c r="BZ58978" s="74"/>
      <c r="CA58978" s="74"/>
      <c r="CF58978" s="79"/>
      <c r="CL58978" s="79"/>
    </row>
    <row r="58979" spans="30:90">
      <c r="AD58979" s="73"/>
      <c r="AE58979" s="74"/>
      <c r="AF58979" s="74"/>
      <c r="BX58979" s="73"/>
      <c r="BY58979" s="74"/>
      <c r="BZ58979" s="74"/>
      <c r="CA58979" s="74"/>
      <c r="CF58979" s="79"/>
      <c r="CL58979" s="79"/>
    </row>
    <row r="58980" spans="30:90">
      <c r="AD58980" s="73"/>
      <c r="AE58980" s="74"/>
      <c r="AF58980" s="74"/>
      <c r="BX58980" s="73"/>
      <c r="BY58980" s="74"/>
      <c r="BZ58980" s="74"/>
      <c r="CA58980" s="74"/>
      <c r="CF58980" s="79"/>
      <c r="CL58980" s="79"/>
    </row>
    <row r="58981" spans="30:90">
      <c r="AD58981" s="73"/>
      <c r="AE58981" s="74"/>
      <c r="AF58981" s="74"/>
      <c r="BX58981" s="73"/>
      <c r="BY58981" s="74"/>
      <c r="BZ58981" s="74"/>
      <c r="CA58981" s="74"/>
      <c r="CF58981" s="79"/>
      <c r="CL58981" s="79"/>
    </row>
    <row r="58982" spans="30:90">
      <c r="AD58982" s="73"/>
      <c r="AE58982" s="74"/>
      <c r="AF58982" s="74"/>
      <c r="BX58982" s="73"/>
      <c r="BY58982" s="74"/>
      <c r="BZ58982" s="74"/>
      <c r="CA58982" s="74"/>
      <c r="CF58982" s="79"/>
      <c r="CL58982" s="79"/>
    </row>
    <row r="58983" spans="30:90">
      <c r="AD58983" s="73"/>
      <c r="AE58983" s="74"/>
      <c r="AF58983" s="74"/>
      <c r="BX58983" s="73"/>
      <c r="BY58983" s="74"/>
      <c r="BZ58983" s="74"/>
      <c r="CA58983" s="74"/>
      <c r="CF58983" s="79"/>
      <c r="CL58983" s="79"/>
    </row>
    <row r="58984" spans="30:90">
      <c r="AD58984" s="73"/>
      <c r="AE58984" s="74"/>
      <c r="AF58984" s="74"/>
      <c r="BX58984" s="73"/>
      <c r="BY58984" s="74"/>
      <c r="BZ58984" s="74"/>
      <c r="CA58984" s="74"/>
      <c r="CF58984" s="79"/>
      <c r="CL58984" s="79"/>
    </row>
    <row r="58985" spans="30:90">
      <c r="AD58985" s="73"/>
      <c r="AE58985" s="74"/>
      <c r="AF58985" s="74"/>
      <c r="BX58985" s="73"/>
      <c r="BY58985" s="74"/>
      <c r="BZ58985" s="74"/>
      <c r="CA58985" s="74"/>
      <c r="CF58985" s="79"/>
      <c r="CL58985" s="79"/>
    </row>
    <row r="58986" spans="30:90">
      <c r="AD58986" s="73"/>
      <c r="AE58986" s="74"/>
      <c r="AF58986" s="74"/>
      <c r="BX58986" s="73"/>
      <c r="BY58986" s="74"/>
      <c r="BZ58986" s="74"/>
      <c r="CA58986" s="74"/>
      <c r="CF58986" s="79"/>
      <c r="CL58986" s="79"/>
    </row>
    <row r="58987" spans="30:90">
      <c r="AD58987" s="73"/>
      <c r="AE58987" s="74"/>
      <c r="AF58987" s="74"/>
      <c r="BX58987" s="73"/>
      <c r="BY58987" s="74"/>
      <c r="BZ58987" s="74"/>
      <c r="CA58987" s="74"/>
      <c r="CF58987" s="79"/>
      <c r="CL58987" s="79"/>
    </row>
    <row r="58988" spans="30:90">
      <c r="AD58988" s="73"/>
      <c r="AE58988" s="74"/>
      <c r="AF58988" s="74"/>
      <c r="BX58988" s="73"/>
      <c r="BY58988" s="74"/>
      <c r="BZ58988" s="74"/>
      <c r="CA58988" s="74"/>
      <c r="CF58988" s="79"/>
      <c r="CL58988" s="79"/>
    </row>
    <row r="58989" spans="30:90">
      <c r="AD58989" s="73"/>
      <c r="AE58989" s="74"/>
      <c r="AF58989" s="74"/>
      <c r="BX58989" s="73"/>
      <c r="BY58989" s="74"/>
      <c r="BZ58989" s="74"/>
      <c r="CA58989" s="74"/>
      <c r="CF58989" s="79"/>
      <c r="CL58989" s="79"/>
    </row>
    <row r="58990" spans="30:90">
      <c r="AD58990" s="73"/>
      <c r="AE58990" s="74"/>
      <c r="AF58990" s="74"/>
      <c r="BX58990" s="73"/>
      <c r="BY58990" s="74"/>
      <c r="BZ58990" s="74"/>
      <c r="CA58990" s="74"/>
      <c r="CF58990" s="79"/>
      <c r="CL58990" s="79"/>
    </row>
    <row r="58991" spans="30:90">
      <c r="AD58991" s="73"/>
      <c r="AE58991" s="74"/>
      <c r="AF58991" s="74"/>
      <c r="BX58991" s="73"/>
      <c r="BY58991" s="74"/>
      <c r="BZ58991" s="74"/>
      <c r="CA58991" s="74"/>
      <c r="CF58991" s="79"/>
      <c r="CL58991" s="79"/>
    </row>
    <row r="58992" spans="30:90">
      <c r="AD58992" s="73"/>
      <c r="AE58992" s="74"/>
      <c r="AF58992" s="74"/>
      <c r="BX58992" s="73"/>
      <c r="BY58992" s="74"/>
      <c r="BZ58992" s="74"/>
      <c r="CA58992" s="74"/>
      <c r="CF58992" s="79"/>
      <c r="CL58992" s="79"/>
    </row>
    <row r="58993" spans="30:90">
      <c r="AD58993" s="73"/>
      <c r="AE58993" s="74"/>
      <c r="AF58993" s="74"/>
      <c r="BX58993" s="73"/>
      <c r="BY58993" s="74"/>
      <c r="BZ58993" s="74"/>
      <c r="CA58993" s="74"/>
      <c r="CF58993" s="79"/>
      <c r="CL58993" s="79"/>
    </row>
    <row r="58994" spans="30:90">
      <c r="AD58994" s="73"/>
      <c r="AE58994" s="74"/>
      <c r="AF58994" s="74"/>
      <c r="BX58994" s="73"/>
      <c r="BY58994" s="74"/>
      <c r="BZ58994" s="74"/>
      <c r="CA58994" s="74"/>
      <c r="CF58994" s="79"/>
      <c r="CL58994" s="79"/>
    </row>
    <row r="58995" spans="30:90">
      <c r="AD58995" s="73"/>
      <c r="AE58995" s="74"/>
      <c r="AF58995" s="74"/>
      <c r="BX58995" s="73"/>
      <c r="BY58995" s="74"/>
      <c r="BZ58995" s="74"/>
      <c r="CA58995" s="74"/>
      <c r="CF58995" s="79"/>
      <c r="CL58995" s="79"/>
    </row>
    <row r="58996" spans="30:90">
      <c r="AD58996" s="73"/>
      <c r="AE58996" s="74"/>
      <c r="AF58996" s="74"/>
      <c r="BX58996" s="73"/>
      <c r="BY58996" s="74"/>
      <c r="BZ58996" s="74"/>
      <c r="CA58996" s="74"/>
      <c r="CF58996" s="79"/>
      <c r="CL58996" s="79"/>
    </row>
    <row r="58997" spans="30:90">
      <c r="AD58997" s="73"/>
      <c r="AE58997" s="74"/>
      <c r="AF58997" s="74"/>
      <c r="BX58997" s="73"/>
      <c r="BY58997" s="74"/>
      <c r="BZ58997" s="74"/>
      <c r="CA58997" s="74"/>
      <c r="CF58997" s="79"/>
      <c r="CL58997" s="79"/>
    </row>
    <row r="58998" spans="30:90">
      <c r="AD58998" s="73"/>
      <c r="AE58998" s="74"/>
      <c r="AF58998" s="74"/>
      <c r="BX58998" s="73"/>
      <c r="BY58998" s="74"/>
      <c r="BZ58998" s="74"/>
      <c r="CA58998" s="74"/>
      <c r="CF58998" s="79"/>
      <c r="CL58998" s="79"/>
    </row>
    <row r="58999" spans="30:90">
      <c r="AD58999" s="73"/>
      <c r="AE58999" s="74"/>
      <c r="AF58999" s="74"/>
      <c r="BX58999" s="73"/>
      <c r="BY58999" s="74"/>
      <c r="BZ58999" s="74"/>
      <c r="CA58999" s="74"/>
      <c r="CF58999" s="79"/>
      <c r="CL58999" s="79"/>
    </row>
    <row r="59000" spans="30:90">
      <c r="AD59000" s="73"/>
      <c r="AE59000" s="74"/>
      <c r="AF59000" s="74"/>
      <c r="BX59000" s="73"/>
      <c r="BY59000" s="74"/>
      <c r="BZ59000" s="74"/>
      <c r="CA59000" s="74"/>
      <c r="CF59000" s="79"/>
      <c r="CL59000" s="79"/>
    </row>
    <row r="59001" spans="30:90">
      <c r="AD59001" s="73"/>
      <c r="AE59001" s="74"/>
      <c r="AF59001" s="74"/>
      <c r="BX59001" s="73"/>
      <c r="BY59001" s="74"/>
      <c r="BZ59001" s="74"/>
      <c r="CA59001" s="74"/>
      <c r="CF59001" s="79"/>
      <c r="CL59001" s="79"/>
    </row>
    <row r="59002" spans="30:90">
      <c r="AD59002" s="73"/>
      <c r="AE59002" s="74"/>
      <c r="AF59002" s="74"/>
      <c r="BX59002" s="73"/>
      <c r="BY59002" s="74"/>
      <c r="BZ59002" s="74"/>
      <c r="CA59002" s="74"/>
      <c r="CF59002" s="79"/>
      <c r="CL59002" s="79"/>
    </row>
    <row r="59003" spans="30:90">
      <c r="AD59003" s="73"/>
      <c r="AE59003" s="74"/>
      <c r="AF59003" s="74"/>
      <c r="BX59003" s="73"/>
      <c r="BY59003" s="74"/>
      <c r="BZ59003" s="74"/>
      <c r="CA59003" s="74"/>
      <c r="CF59003" s="79"/>
      <c r="CL59003" s="79"/>
    </row>
    <row r="59004" spans="30:90">
      <c r="AD59004" s="73"/>
      <c r="AE59004" s="74"/>
      <c r="AF59004" s="74"/>
      <c r="BX59004" s="73"/>
      <c r="BY59004" s="74"/>
      <c r="BZ59004" s="74"/>
      <c r="CA59004" s="74"/>
      <c r="CF59004" s="79"/>
      <c r="CL59004" s="79"/>
    </row>
    <row r="59005" spans="30:90">
      <c r="AD59005" s="73"/>
      <c r="AE59005" s="74"/>
      <c r="AF59005" s="74"/>
      <c r="BX59005" s="73"/>
      <c r="BY59005" s="74"/>
      <c r="BZ59005" s="74"/>
      <c r="CA59005" s="74"/>
      <c r="CF59005" s="79"/>
      <c r="CL59005" s="79"/>
    </row>
    <row r="59006" spans="30:90">
      <c r="AD59006" s="73"/>
      <c r="AE59006" s="74"/>
      <c r="AF59006" s="74"/>
      <c r="BX59006" s="73"/>
      <c r="BY59006" s="74"/>
      <c r="BZ59006" s="74"/>
      <c r="CA59006" s="74"/>
      <c r="CF59006" s="79"/>
      <c r="CL59006" s="79"/>
    </row>
    <row r="59007" spans="30:90">
      <c r="AD59007" s="73"/>
      <c r="AE59007" s="74"/>
      <c r="AF59007" s="74"/>
      <c r="BX59007" s="73"/>
      <c r="BY59007" s="74"/>
      <c r="BZ59007" s="74"/>
      <c r="CA59007" s="74"/>
      <c r="CF59007" s="79"/>
      <c r="CL59007" s="79"/>
    </row>
    <row r="59008" spans="30:90">
      <c r="AD59008" s="73"/>
      <c r="AE59008" s="74"/>
      <c r="AF59008" s="74"/>
      <c r="BX59008" s="73"/>
      <c r="BY59008" s="74"/>
      <c r="BZ59008" s="74"/>
      <c r="CA59008" s="74"/>
      <c r="CF59008" s="79"/>
      <c r="CL59008" s="79"/>
    </row>
    <row r="59009" spans="30:90">
      <c r="AD59009" s="73"/>
      <c r="AE59009" s="74"/>
      <c r="AF59009" s="74"/>
      <c r="BX59009" s="73"/>
      <c r="BY59009" s="74"/>
      <c r="BZ59009" s="74"/>
      <c r="CA59009" s="74"/>
      <c r="CF59009" s="79"/>
      <c r="CL59009" s="79"/>
    </row>
    <row r="59010" spans="30:90">
      <c r="AD59010" s="73"/>
      <c r="AE59010" s="74"/>
      <c r="AF59010" s="74"/>
      <c r="BX59010" s="73"/>
      <c r="BY59010" s="74"/>
      <c r="BZ59010" s="74"/>
      <c r="CA59010" s="74"/>
      <c r="CF59010" s="79"/>
      <c r="CL59010" s="79"/>
    </row>
    <row r="59011" spans="30:90">
      <c r="AD59011" s="73"/>
      <c r="AE59011" s="74"/>
      <c r="AF59011" s="74"/>
      <c r="BX59011" s="73"/>
      <c r="BY59011" s="74"/>
      <c r="BZ59011" s="74"/>
      <c r="CA59011" s="74"/>
      <c r="CF59011" s="79"/>
      <c r="CL59011" s="79"/>
    </row>
    <row r="59012" spans="30:90">
      <c r="AD59012" s="73"/>
      <c r="AE59012" s="74"/>
      <c r="AF59012" s="74"/>
      <c r="BX59012" s="73"/>
      <c r="BY59012" s="74"/>
      <c r="BZ59012" s="74"/>
      <c r="CA59012" s="74"/>
      <c r="CF59012" s="79"/>
      <c r="CL59012" s="79"/>
    </row>
    <row r="59013" spans="30:90">
      <c r="AD59013" s="73"/>
      <c r="AE59013" s="74"/>
      <c r="AF59013" s="74"/>
      <c r="BX59013" s="73"/>
      <c r="BY59013" s="74"/>
      <c r="BZ59013" s="74"/>
      <c r="CA59013" s="74"/>
      <c r="CF59013" s="79"/>
      <c r="CL59013" s="79"/>
    </row>
    <row r="59014" spans="30:90">
      <c r="AD59014" s="73"/>
      <c r="AE59014" s="74"/>
      <c r="AF59014" s="74"/>
      <c r="BX59014" s="73"/>
      <c r="BY59014" s="74"/>
      <c r="BZ59014" s="74"/>
      <c r="CA59014" s="74"/>
      <c r="CF59014" s="79"/>
      <c r="CL59014" s="79"/>
    </row>
    <row r="59015" spans="30:90">
      <c r="AD59015" s="73"/>
      <c r="AE59015" s="74"/>
      <c r="AF59015" s="74"/>
      <c r="BX59015" s="73"/>
      <c r="BY59015" s="74"/>
      <c r="BZ59015" s="74"/>
      <c r="CA59015" s="74"/>
      <c r="CF59015" s="79"/>
      <c r="CL59015" s="79"/>
    </row>
    <row r="59016" spans="30:90">
      <c r="AD59016" s="73"/>
      <c r="AE59016" s="74"/>
      <c r="AF59016" s="74"/>
      <c r="BX59016" s="73"/>
      <c r="BY59016" s="74"/>
      <c r="BZ59016" s="74"/>
      <c r="CA59016" s="74"/>
      <c r="CF59016" s="79"/>
      <c r="CL59016" s="79"/>
    </row>
    <row r="59017" spans="30:90">
      <c r="AD59017" s="73"/>
      <c r="AE59017" s="74"/>
      <c r="AF59017" s="74"/>
      <c r="BX59017" s="73"/>
      <c r="BY59017" s="74"/>
      <c r="BZ59017" s="74"/>
      <c r="CA59017" s="74"/>
      <c r="CF59017" s="79"/>
      <c r="CL59017" s="79"/>
    </row>
    <row r="59018" spans="30:90">
      <c r="AD59018" s="73"/>
      <c r="AE59018" s="74"/>
      <c r="AF59018" s="74"/>
      <c r="BX59018" s="73"/>
      <c r="BY59018" s="74"/>
      <c r="BZ59018" s="74"/>
      <c r="CA59018" s="74"/>
      <c r="CF59018" s="79"/>
      <c r="CL59018" s="79"/>
    </row>
    <row r="59019" spans="30:90">
      <c r="AD59019" s="73"/>
      <c r="AE59019" s="74"/>
      <c r="AF59019" s="74"/>
      <c r="BX59019" s="73"/>
      <c r="BY59019" s="74"/>
      <c r="BZ59019" s="74"/>
      <c r="CA59019" s="74"/>
      <c r="CF59019" s="79"/>
      <c r="CL59019" s="79"/>
    </row>
    <row r="59020" spans="30:90">
      <c r="AD59020" s="73"/>
      <c r="AE59020" s="74"/>
      <c r="AF59020" s="74"/>
      <c r="BX59020" s="73"/>
      <c r="BY59020" s="74"/>
      <c r="BZ59020" s="74"/>
      <c r="CA59020" s="74"/>
      <c r="CF59020" s="79"/>
      <c r="CL59020" s="79"/>
    </row>
    <row r="59021" spans="30:90">
      <c r="AD59021" s="73"/>
      <c r="AE59021" s="74"/>
      <c r="AF59021" s="74"/>
      <c r="BX59021" s="73"/>
      <c r="BY59021" s="74"/>
      <c r="BZ59021" s="74"/>
      <c r="CA59021" s="74"/>
      <c r="CF59021" s="79"/>
      <c r="CL59021" s="79"/>
    </row>
    <row r="59022" spans="30:90">
      <c r="AD59022" s="73"/>
      <c r="AE59022" s="74"/>
      <c r="AF59022" s="74"/>
      <c r="BX59022" s="73"/>
      <c r="BY59022" s="74"/>
      <c r="BZ59022" s="74"/>
      <c r="CA59022" s="74"/>
      <c r="CF59022" s="79"/>
      <c r="CL59022" s="79"/>
    </row>
    <row r="59023" spans="30:90">
      <c r="AD59023" s="73"/>
      <c r="AE59023" s="74"/>
      <c r="AF59023" s="74"/>
      <c r="BX59023" s="73"/>
      <c r="BY59023" s="74"/>
      <c r="BZ59023" s="74"/>
      <c r="CA59023" s="74"/>
      <c r="CF59023" s="79"/>
      <c r="CL59023" s="79"/>
    </row>
    <row r="59024" spans="30:90">
      <c r="AD59024" s="73"/>
      <c r="AE59024" s="74"/>
      <c r="AF59024" s="74"/>
      <c r="BX59024" s="73"/>
      <c r="BY59024" s="74"/>
      <c r="BZ59024" s="74"/>
      <c r="CA59024" s="74"/>
      <c r="CF59024" s="79"/>
      <c r="CL59024" s="79"/>
    </row>
    <row r="59025" spans="30:90">
      <c r="AD59025" s="73"/>
      <c r="AE59025" s="74"/>
      <c r="AF59025" s="74"/>
      <c r="BX59025" s="73"/>
      <c r="BY59025" s="74"/>
      <c r="BZ59025" s="74"/>
      <c r="CA59025" s="74"/>
      <c r="CF59025" s="79"/>
      <c r="CL59025" s="79"/>
    </row>
    <row r="59026" spans="30:90">
      <c r="AD59026" s="73"/>
      <c r="AE59026" s="74"/>
      <c r="AF59026" s="74"/>
      <c r="BX59026" s="73"/>
      <c r="BY59026" s="74"/>
      <c r="BZ59026" s="74"/>
      <c r="CA59026" s="74"/>
      <c r="CF59026" s="79"/>
      <c r="CL59026" s="79"/>
    </row>
    <row r="59027" spans="30:90">
      <c r="AD59027" s="73"/>
      <c r="AE59027" s="74"/>
      <c r="AF59027" s="74"/>
      <c r="BX59027" s="73"/>
      <c r="BY59027" s="74"/>
      <c r="BZ59027" s="74"/>
      <c r="CA59027" s="74"/>
      <c r="CF59027" s="79"/>
      <c r="CL59027" s="79"/>
    </row>
    <row r="59028" spans="30:90">
      <c r="AD59028" s="73"/>
      <c r="AE59028" s="74"/>
      <c r="AF59028" s="74"/>
      <c r="BX59028" s="73"/>
      <c r="BY59028" s="74"/>
      <c r="BZ59028" s="74"/>
      <c r="CA59028" s="74"/>
      <c r="CF59028" s="79"/>
      <c r="CL59028" s="79"/>
    </row>
    <row r="59029" spans="30:90">
      <c r="AD59029" s="73"/>
      <c r="AE59029" s="74"/>
      <c r="AF59029" s="74"/>
      <c r="BX59029" s="73"/>
      <c r="BY59029" s="74"/>
      <c r="BZ59029" s="74"/>
      <c r="CA59029" s="74"/>
      <c r="CF59029" s="79"/>
      <c r="CL59029" s="79"/>
    </row>
    <row r="59030" spans="30:90">
      <c r="AD59030" s="73"/>
      <c r="AE59030" s="74"/>
      <c r="AF59030" s="74"/>
      <c r="BX59030" s="73"/>
      <c r="BY59030" s="74"/>
      <c r="BZ59030" s="74"/>
      <c r="CA59030" s="74"/>
      <c r="CF59030" s="79"/>
      <c r="CL59030" s="79"/>
    </row>
    <row r="59031" spans="30:90">
      <c r="AD59031" s="73"/>
      <c r="AE59031" s="74"/>
      <c r="AF59031" s="74"/>
      <c r="BX59031" s="73"/>
      <c r="BY59031" s="74"/>
      <c r="BZ59031" s="74"/>
      <c r="CA59031" s="74"/>
      <c r="CF59031" s="79"/>
      <c r="CL59031" s="79"/>
    </row>
    <row r="59032" spans="30:90">
      <c r="AD59032" s="73"/>
      <c r="AE59032" s="74"/>
      <c r="AF59032" s="74"/>
      <c r="BX59032" s="73"/>
      <c r="BY59032" s="74"/>
      <c r="BZ59032" s="74"/>
      <c r="CA59032" s="74"/>
      <c r="CF59032" s="79"/>
      <c r="CL59032" s="79"/>
    </row>
    <row r="59033" spans="30:90">
      <c r="AD59033" s="73"/>
      <c r="AE59033" s="74"/>
      <c r="AF59033" s="74"/>
      <c r="BX59033" s="73"/>
      <c r="BY59033" s="74"/>
      <c r="BZ59033" s="74"/>
      <c r="CA59033" s="74"/>
      <c r="CF59033" s="79"/>
      <c r="CL59033" s="79"/>
    </row>
    <row r="59034" spans="30:90">
      <c r="AD59034" s="73"/>
      <c r="AE59034" s="74"/>
      <c r="AF59034" s="74"/>
      <c r="BX59034" s="73"/>
      <c r="BY59034" s="74"/>
      <c r="BZ59034" s="74"/>
      <c r="CA59034" s="74"/>
      <c r="CF59034" s="79"/>
      <c r="CL59034" s="79"/>
    </row>
    <row r="59035" spans="30:90">
      <c r="AD59035" s="73"/>
      <c r="AE59035" s="74"/>
      <c r="AF59035" s="74"/>
      <c r="BX59035" s="73"/>
      <c r="BY59035" s="74"/>
      <c r="BZ59035" s="74"/>
      <c r="CA59035" s="74"/>
      <c r="CF59035" s="79"/>
      <c r="CL59035" s="79"/>
    </row>
    <row r="59036" spans="30:90">
      <c r="AD59036" s="73"/>
      <c r="AE59036" s="74"/>
      <c r="AF59036" s="74"/>
      <c r="BX59036" s="73"/>
      <c r="BY59036" s="74"/>
      <c r="BZ59036" s="74"/>
      <c r="CA59036" s="74"/>
      <c r="CF59036" s="79"/>
      <c r="CL59036" s="79"/>
    </row>
    <row r="59037" spans="30:90">
      <c r="AD59037" s="73"/>
      <c r="AE59037" s="74"/>
      <c r="AF59037" s="74"/>
      <c r="BX59037" s="73"/>
      <c r="BY59037" s="74"/>
      <c r="BZ59037" s="74"/>
      <c r="CA59037" s="74"/>
      <c r="CF59037" s="79"/>
      <c r="CL59037" s="79"/>
    </row>
    <row r="59038" spans="30:90">
      <c r="AD59038" s="73"/>
      <c r="AE59038" s="74"/>
      <c r="AF59038" s="74"/>
      <c r="BX59038" s="73"/>
      <c r="BY59038" s="74"/>
      <c r="BZ59038" s="74"/>
      <c r="CA59038" s="74"/>
      <c r="CF59038" s="79"/>
      <c r="CL59038" s="79"/>
    </row>
    <row r="59039" spans="30:90">
      <c r="AD59039" s="73"/>
      <c r="AE59039" s="74"/>
      <c r="AF59039" s="74"/>
      <c r="BX59039" s="73"/>
      <c r="BY59039" s="74"/>
      <c r="BZ59039" s="74"/>
      <c r="CA59039" s="74"/>
      <c r="CF59039" s="79"/>
      <c r="CL59039" s="79"/>
    </row>
    <row r="59040" spans="30:90">
      <c r="AD59040" s="73"/>
      <c r="AE59040" s="74"/>
      <c r="AF59040" s="74"/>
      <c r="BX59040" s="73"/>
      <c r="BY59040" s="74"/>
      <c r="BZ59040" s="74"/>
      <c r="CA59040" s="74"/>
      <c r="CF59040" s="79"/>
      <c r="CL59040" s="79"/>
    </row>
    <row r="59041" spans="30:90">
      <c r="AD59041" s="73"/>
      <c r="AE59041" s="74"/>
      <c r="AF59041" s="74"/>
      <c r="BX59041" s="73"/>
      <c r="BY59041" s="74"/>
      <c r="BZ59041" s="74"/>
      <c r="CA59041" s="74"/>
      <c r="CF59041" s="79"/>
      <c r="CL59041" s="79"/>
    </row>
    <row r="59042" spans="30:90">
      <c r="AD59042" s="73"/>
      <c r="AE59042" s="74"/>
      <c r="AF59042" s="74"/>
      <c r="BX59042" s="73"/>
      <c r="BY59042" s="74"/>
      <c r="BZ59042" s="74"/>
      <c r="CA59042" s="74"/>
      <c r="CF59042" s="79"/>
      <c r="CL59042" s="79"/>
    </row>
    <row r="59043" spans="30:90">
      <c r="AD59043" s="73"/>
      <c r="AE59043" s="74"/>
      <c r="AF59043" s="74"/>
      <c r="BX59043" s="73"/>
      <c r="BY59043" s="74"/>
      <c r="BZ59043" s="74"/>
      <c r="CA59043" s="74"/>
      <c r="CF59043" s="79"/>
      <c r="CL59043" s="79"/>
    </row>
    <row r="59044" spans="30:90">
      <c r="AD59044" s="73"/>
      <c r="AE59044" s="74"/>
      <c r="AF59044" s="74"/>
      <c r="BX59044" s="73"/>
      <c r="BY59044" s="74"/>
      <c r="BZ59044" s="74"/>
      <c r="CA59044" s="74"/>
      <c r="CF59044" s="79"/>
      <c r="CL59044" s="79"/>
    </row>
    <row r="59045" spans="30:90">
      <c r="AD59045" s="73"/>
      <c r="AE59045" s="74"/>
      <c r="AF59045" s="74"/>
      <c r="BX59045" s="73"/>
      <c r="BY59045" s="74"/>
      <c r="BZ59045" s="74"/>
      <c r="CA59045" s="74"/>
      <c r="CF59045" s="79"/>
      <c r="CL59045" s="79"/>
    </row>
    <row r="59046" spans="30:90">
      <c r="AD59046" s="73"/>
      <c r="AE59046" s="74"/>
      <c r="AF59046" s="74"/>
      <c r="BX59046" s="73"/>
      <c r="BY59046" s="74"/>
      <c r="BZ59046" s="74"/>
      <c r="CA59046" s="74"/>
      <c r="CF59046" s="79"/>
      <c r="CL59046" s="79"/>
    </row>
    <row r="59047" spans="30:90">
      <c r="AD59047" s="73"/>
      <c r="AE59047" s="74"/>
      <c r="AF59047" s="74"/>
      <c r="BX59047" s="73"/>
      <c r="BY59047" s="74"/>
      <c r="BZ59047" s="74"/>
      <c r="CA59047" s="74"/>
      <c r="CF59047" s="79"/>
      <c r="CL59047" s="79"/>
    </row>
    <row r="59048" spans="30:90">
      <c r="AD59048" s="73"/>
      <c r="AE59048" s="74"/>
      <c r="AF59048" s="74"/>
      <c r="BX59048" s="73"/>
      <c r="BY59048" s="74"/>
      <c r="BZ59048" s="74"/>
      <c r="CA59048" s="74"/>
      <c r="CF59048" s="79"/>
      <c r="CL59048" s="79"/>
    </row>
    <row r="59049" spans="30:90">
      <c r="AD59049" s="73"/>
      <c r="AE59049" s="74"/>
      <c r="AF59049" s="74"/>
      <c r="BX59049" s="73"/>
      <c r="BY59049" s="74"/>
      <c r="BZ59049" s="74"/>
      <c r="CA59049" s="74"/>
      <c r="CF59049" s="79"/>
      <c r="CL59049" s="79"/>
    </row>
    <row r="59050" spans="30:90">
      <c r="AD59050" s="73"/>
      <c r="AE59050" s="74"/>
      <c r="AF59050" s="74"/>
      <c r="BX59050" s="73"/>
      <c r="BY59050" s="74"/>
      <c r="BZ59050" s="74"/>
      <c r="CA59050" s="74"/>
      <c r="CF59050" s="79"/>
      <c r="CL59050" s="79"/>
    </row>
    <row r="59051" spans="30:90">
      <c r="AD59051" s="73"/>
      <c r="AE59051" s="74"/>
      <c r="AF59051" s="74"/>
      <c r="BX59051" s="73"/>
      <c r="BY59051" s="74"/>
      <c r="BZ59051" s="74"/>
      <c r="CA59051" s="74"/>
      <c r="CF59051" s="79"/>
      <c r="CL59051" s="79"/>
    </row>
    <row r="59052" spans="30:90">
      <c r="AD59052" s="73"/>
      <c r="AE59052" s="74"/>
      <c r="AF59052" s="74"/>
      <c r="BX59052" s="73"/>
      <c r="BY59052" s="74"/>
      <c r="BZ59052" s="74"/>
      <c r="CA59052" s="74"/>
      <c r="CF59052" s="79"/>
      <c r="CL59052" s="79"/>
    </row>
    <row r="59053" spans="30:90">
      <c r="AD59053" s="73"/>
      <c r="AE59053" s="74"/>
      <c r="AF59053" s="74"/>
      <c r="BX59053" s="73"/>
      <c r="BY59053" s="74"/>
      <c r="BZ59053" s="74"/>
      <c r="CA59053" s="74"/>
      <c r="CF59053" s="79"/>
      <c r="CL59053" s="79"/>
    </row>
    <row r="59054" spans="30:90">
      <c r="AD59054" s="73"/>
      <c r="AE59054" s="74"/>
      <c r="AF59054" s="74"/>
      <c r="BX59054" s="73"/>
      <c r="BY59054" s="74"/>
      <c r="BZ59054" s="74"/>
      <c r="CA59054" s="74"/>
      <c r="CF59054" s="79"/>
      <c r="CL59054" s="79"/>
    </row>
    <row r="59055" spans="30:90">
      <c r="AD59055" s="73"/>
      <c r="AE59055" s="74"/>
      <c r="AF59055" s="74"/>
      <c r="BX59055" s="73"/>
      <c r="BY59055" s="74"/>
      <c r="BZ59055" s="74"/>
      <c r="CA59055" s="74"/>
      <c r="CF59055" s="79"/>
      <c r="CL59055" s="79"/>
    </row>
    <row r="59056" spans="30:90">
      <c r="AD59056" s="73"/>
      <c r="AE59056" s="74"/>
      <c r="AF59056" s="74"/>
      <c r="BX59056" s="73"/>
      <c r="BY59056" s="74"/>
      <c r="BZ59056" s="74"/>
      <c r="CA59056" s="74"/>
      <c r="CF59056" s="79"/>
      <c r="CL59056" s="79"/>
    </row>
    <row r="59057" spans="30:90">
      <c r="AD59057" s="73"/>
      <c r="AE59057" s="74"/>
      <c r="AF59057" s="74"/>
      <c r="BX59057" s="73"/>
      <c r="BY59057" s="74"/>
      <c r="BZ59057" s="74"/>
      <c r="CA59057" s="74"/>
      <c r="CF59057" s="79"/>
      <c r="CL59057" s="79"/>
    </row>
    <row r="59058" spans="30:90">
      <c r="AD59058" s="73"/>
      <c r="AE59058" s="74"/>
      <c r="AF59058" s="74"/>
      <c r="BX59058" s="73"/>
      <c r="BY59058" s="74"/>
      <c r="BZ59058" s="74"/>
      <c r="CA59058" s="74"/>
      <c r="CF59058" s="79"/>
      <c r="CL59058" s="79"/>
    </row>
    <row r="59059" spans="30:90">
      <c r="AD59059" s="73"/>
      <c r="AE59059" s="74"/>
      <c r="AF59059" s="74"/>
      <c r="BX59059" s="73"/>
      <c r="BY59059" s="74"/>
      <c r="BZ59059" s="74"/>
      <c r="CA59059" s="74"/>
      <c r="CF59059" s="79"/>
      <c r="CL59059" s="79"/>
    </row>
    <row r="59060" spans="30:90">
      <c r="AD59060" s="73"/>
      <c r="AE59060" s="74"/>
      <c r="AF59060" s="74"/>
      <c r="BX59060" s="73"/>
      <c r="BY59060" s="74"/>
      <c r="BZ59060" s="74"/>
      <c r="CA59060" s="74"/>
      <c r="CF59060" s="79"/>
      <c r="CL59060" s="79"/>
    </row>
    <row r="59061" spans="30:90">
      <c r="AD59061" s="73"/>
      <c r="AE59061" s="74"/>
      <c r="AF59061" s="74"/>
      <c r="BX59061" s="73"/>
      <c r="BY59061" s="74"/>
      <c r="BZ59061" s="74"/>
      <c r="CA59061" s="74"/>
      <c r="CF59061" s="79"/>
      <c r="CL59061" s="79"/>
    </row>
    <row r="59062" spans="30:90">
      <c r="AD59062" s="73"/>
      <c r="AE59062" s="74"/>
      <c r="AF59062" s="74"/>
      <c r="BX59062" s="73"/>
      <c r="BY59062" s="74"/>
      <c r="BZ59062" s="74"/>
      <c r="CA59062" s="74"/>
      <c r="CF59062" s="79"/>
      <c r="CL59062" s="79"/>
    </row>
    <row r="59063" spans="30:90">
      <c r="AD59063" s="73"/>
      <c r="AE59063" s="74"/>
      <c r="AF59063" s="74"/>
      <c r="BX59063" s="73"/>
      <c r="BY59063" s="74"/>
      <c r="BZ59063" s="74"/>
      <c r="CA59063" s="74"/>
      <c r="CF59063" s="79"/>
      <c r="CL59063" s="79"/>
    </row>
    <row r="59064" spans="30:90">
      <c r="AD59064" s="73"/>
      <c r="AE59064" s="74"/>
      <c r="AF59064" s="74"/>
      <c r="BX59064" s="73"/>
      <c r="BY59064" s="74"/>
      <c r="BZ59064" s="74"/>
      <c r="CA59064" s="74"/>
      <c r="CF59064" s="79"/>
      <c r="CL59064" s="79"/>
    </row>
    <row r="59065" spans="30:90">
      <c r="AD59065" s="73"/>
      <c r="AE59065" s="74"/>
      <c r="AF59065" s="74"/>
      <c r="BX59065" s="73"/>
      <c r="BY59065" s="74"/>
      <c r="BZ59065" s="74"/>
      <c r="CA59065" s="74"/>
      <c r="CF59065" s="79"/>
      <c r="CL59065" s="79"/>
    </row>
    <row r="59066" spans="30:90">
      <c r="AD59066" s="73"/>
      <c r="AE59066" s="74"/>
      <c r="AF59066" s="74"/>
      <c r="BX59066" s="73"/>
      <c r="BY59066" s="74"/>
      <c r="BZ59066" s="74"/>
      <c r="CA59066" s="74"/>
      <c r="CF59066" s="79"/>
      <c r="CL59066" s="79"/>
    </row>
    <row r="59067" spans="30:90">
      <c r="AD59067" s="73"/>
      <c r="AE59067" s="74"/>
      <c r="AF59067" s="74"/>
      <c r="BX59067" s="73"/>
      <c r="BY59067" s="74"/>
      <c r="BZ59067" s="74"/>
      <c r="CA59067" s="74"/>
      <c r="CF59067" s="79"/>
      <c r="CL59067" s="79"/>
    </row>
    <row r="59068" spans="30:90">
      <c r="AD59068" s="73"/>
      <c r="AE59068" s="74"/>
      <c r="AF59068" s="74"/>
      <c r="BX59068" s="73"/>
      <c r="BY59068" s="74"/>
      <c r="BZ59068" s="74"/>
      <c r="CA59068" s="74"/>
      <c r="CF59068" s="79"/>
      <c r="CL59068" s="79"/>
    </row>
    <row r="59069" spans="30:90">
      <c r="AD59069" s="73"/>
      <c r="AE59069" s="74"/>
      <c r="AF59069" s="74"/>
      <c r="BX59069" s="73"/>
      <c r="BY59069" s="74"/>
      <c r="BZ59069" s="74"/>
      <c r="CA59069" s="74"/>
      <c r="CF59069" s="79"/>
      <c r="CL59069" s="79"/>
    </row>
    <row r="59070" spans="30:90">
      <c r="AD59070" s="73"/>
      <c r="AE59070" s="74"/>
      <c r="AF59070" s="74"/>
      <c r="BX59070" s="73"/>
      <c r="BY59070" s="74"/>
      <c r="BZ59070" s="74"/>
      <c r="CA59070" s="74"/>
      <c r="CF59070" s="79"/>
      <c r="CL59070" s="79"/>
    </row>
    <row r="59071" spans="30:90">
      <c r="AD59071" s="73"/>
      <c r="AE59071" s="74"/>
      <c r="AF59071" s="74"/>
      <c r="BX59071" s="73"/>
      <c r="BY59071" s="74"/>
      <c r="BZ59071" s="74"/>
      <c r="CA59071" s="74"/>
      <c r="CF59071" s="79"/>
      <c r="CL59071" s="79"/>
    </row>
    <row r="59072" spans="30:90">
      <c r="AD59072" s="73"/>
      <c r="AE59072" s="74"/>
      <c r="AF59072" s="74"/>
      <c r="BX59072" s="73"/>
      <c r="BY59072" s="74"/>
      <c r="BZ59072" s="74"/>
      <c r="CA59072" s="74"/>
      <c r="CF59072" s="79"/>
      <c r="CL59072" s="79"/>
    </row>
    <row r="59073" spans="30:90">
      <c r="AD59073" s="73"/>
      <c r="AE59073" s="74"/>
      <c r="AF59073" s="74"/>
      <c r="BX59073" s="73"/>
      <c r="BY59073" s="74"/>
      <c r="BZ59073" s="74"/>
      <c r="CA59073" s="74"/>
      <c r="CF59073" s="79"/>
      <c r="CL59073" s="79"/>
    </row>
    <row r="59074" spans="30:90">
      <c r="AD59074" s="73"/>
      <c r="AE59074" s="74"/>
      <c r="AF59074" s="74"/>
      <c r="BX59074" s="73"/>
      <c r="BY59074" s="74"/>
      <c r="BZ59074" s="74"/>
      <c r="CA59074" s="74"/>
      <c r="CF59074" s="79"/>
      <c r="CL59074" s="79"/>
    </row>
    <row r="59075" spans="30:90">
      <c r="AD59075" s="73"/>
      <c r="AE59075" s="74"/>
      <c r="AF59075" s="74"/>
      <c r="BX59075" s="73"/>
      <c r="BY59075" s="74"/>
      <c r="BZ59075" s="74"/>
      <c r="CA59075" s="74"/>
      <c r="CF59075" s="79"/>
      <c r="CL59075" s="79"/>
    </row>
    <row r="59076" spans="30:90">
      <c r="AD59076" s="73"/>
      <c r="AE59076" s="74"/>
      <c r="AF59076" s="74"/>
      <c r="BX59076" s="73"/>
      <c r="BY59076" s="74"/>
      <c r="BZ59076" s="74"/>
      <c r="CA59076" s="74"/>
      <c r="CF59076" s="79"/>
      <c r="CL59076" s="79"/>
    </row>
    <row r="59077" spans="30:90">
      <c r="AD59077" s="73"/>
      <c r="AE59077" s="74"/>
      <c r="AF59077" s="74"/>
      <c r="BX59077" s="73"/>
      <c r="BY59077" s="74"/>
      <c r="BZ59077" s="74"/>
      <c r="CA59077" s="74"/>
      <c r="CF59077" s="79"/>
      <c r="CL59077" s="79"/>
    </row>
    <row r="59078" spans="30:90">
      <c r="AD59078" s="73"/>
      <c r="AE59078" s="74"/>
      <c r="AF59078" s="74"/>
      <c r="BX59078" s="73"/>
      <c r="BY59078" s="74"/>
      <c r="BZ59078" s="74"/>
      <c r="CA59078" s="74"/>
      <c r="CF59078" s="79"/>
      <c r="CL59078" s="79"/>
    </row>
    <row r="59079" spans="30:90">
      <c r="AD59079" s="73"/>
      <c r="AE59079" s="74"/>
      <c r="AF59079" s="74"/>
      <c r="BX59079" s="73"/>
      <c r="BY59079" s="74"/>
      <c r="BZ59079" s="74"/>
      <c r="CA59079" s="74"/>
      <c r="CF59079" s="79"/>
      <c r="CL59079" s="79"/>
    </row>
    <row r="59080" spans="30:90">
      <c r="AD59080" s="73"/>
      <c r="AE59080" s="74"/>
      <c r="AF59080" s="74"/>
      <c r="BX59080" s="73"/>
      <c r="BY59080" s="74"/>
      <c r="BZ59080" s="74"/>
      <c r="CA59080" s="74"/>
      <c r="CF59080" s="79"/>
      <c r="CL59080" s="79"/>
    </row>
    <row r="59081" spans="30:90">
      <c r="AD59081" s="73"/>
      <c r="AE59081" s="74"/>
      <c r="AF59081" s="74"/>
      <c r="BX59081" s="73"/>
      <c r="BY59081" s="74"/>
      <c r="BZ59081" s="74"/>
      <c r="CA59081" s="74"/>
      <c r="CF59081" s="79"/>
      <c r="CL59081" s="79"/>
    </row>
    <row r="59082" spans="30:90">
      <c r="AD59082" s="73"/>
      <c r="AE59082" s="74"/>
      <c r="AF59082" s="74"/>
      <c r="BX59082" s="73"/>
      <c r="BY59082" s="74"/>
      <c r="BZ59082" s="74"/>
      <c r="CA59082" s="74"/>
      <c r="CF59082" s="79"/>
      <c r="CL59082" s="79"/>
    </row>
    <row r="59083" spans="30:90">
      <c r="AD59083" s="73"/>
      <c r="AE59083" s="74"/>
      <c r="AF59083" s="74"/>
      <c r="BX59083" s="73"/>
      <c r="BY59083" s="74"/>
      <c r="BZ59083" s="74"/>
      <c r="CA59083" s="74"/>
      <c r="CF59083" s="79"/>
      <c r="CL59083" s="79"/>
    </row>
    <row r="59084" spans="30:90">
      <c r="AD59084" s="73"/>
      <c r="AE59084" s="74"/>
      <c r="AF59084" s="74"/>
      <c r="BX59084" s="73"/>
      <c r="BY59084" s="74"/>
      <c r="BZ59084" s="74"/>
      <c r="CA59084" s="74"/>
      <c r="CF59084" s="79"/>
      <c r="CL59084" s="79"/>
    </row>
    <row r="59085" spans="30:90">
      <c r="AD59085" s="73"/>
      <c r="AE59085" s="74"/>
      <c r="AF59085" s="74"/>
      <c r="BX59085" s="73"/>
      <c r="BY59085" s="74"/>
      <c r="BZ59085" s="74"/>
      <c r="CA59085" s="74"/>
      <c r="CF59085" s="79"/>
      <c r="CL59085" s="79"/>
    </row>
    <row r="59086" spans="30:90">
      <c r="AD59086" s="73"/>
      <c r="AE59086" s="74"/>
      <c r="AF59086" s="74"/>
      <c r="BX59086" s="73"/>
      <c r="BY59086" s="74"/>
      <c r="BZ59086" s="74"/>
      <c r="CA59086" s="74"/>
      <c r="CF59086" s="79"/>
      <c r="CL59086" s="79"/>
    </row>
    <row r="59087" spans="30:90">
      <c r="AD59087" s="73"/>
      <c r="AE59087" s="74"/>
      <c r="AF59087" s="74"/>
      <c r="BX59087" s="73"/>
      <c r="BY59087" s="74"/>
      <c r="BZ59087" s="74"/>
      <c r="CA59087" s="74"/>
      <c r="CF59087" s="79"/>
      <c r="CL59087" s="79"/>
    </row>
    <row r="59088" spans="30:90">
      <c r="AD59088" s="73"/>
      <c r="AE59088" s="74"/>
      <c r="AF59088" s="74"/>
      <c r="BX59088" s="73"/>
      <c r="BY59088" s="74"/>
      <c r="BZ59088" s="74"/>
      <c r="CA59088" s="74"/>
      <c r="CF59088" s="79"/>
      <c r="CL59088" s="79"/>
    </row>
    <row r="59089" spans="30:90">
      <c r="AD59089" s="73"/>
      <c r="AE59089" s="74"/>
      <c r="AF59089" s="74"/>
      <c r="BX59089" s="73"/>
      <c r="BY59089" s="74"/>
      <c r="BZ59089" s="74"/>
      <c r="CA59089" s="74"/>
      <c r="CF59089" s="79"/>
      <c r="CL59089" s="79"/>
    </row>
    <row r="59090" spans="30:90">
      <c r="AD59090" s="73"/>
      <c r="AE59090" s="74"/>
      <c r="AF59090" s="74"/>
      <c r="BX59090" s="73"/>
      <c r="BY59090" s="74"/>
      <c r="BZ59090" s="74"/>
      <c r="CA59090" s="74"/>
      <c r="CF59090" s="79"/>
      <c r="CL59090" s="79"/>
    </row>
    <row r="59091" spans="30:90">
      <c r="AD59091" s="73"/>
      <c r="AE59091" s="74"/>
      <c r="AF59091" s="74"/>
      <c r="BX59091" s="73"/>
      <c r="BY59091" s="74"/>
      <c r="BZ59091" s="74"/>
      <c r="CA59091" s="74"/>
      <c r="CF59091" s="79"/>
      <c r="CL59091" s="79"/>
    </row>
    <row r="59092" spans="30:90">
      <c r="AD59092" s="73"/>
      <c r="AE59092" s="74"/>
      <c r="AF59092" s="74"/>
      <c r="BX59092" s="73"/>
      <c r="BY59092" s="74"/>
      <c r="BZ59092" s="74"/>
      <c r="CA59092" s="74"/>
      <c r="CF59092" s="79"/>
      <c r="CL59092" s="79"/>
    </row>
    <row r="59093" spans="30:90">
      <c r="AD59093" s="73"/>
      <c r="AE59093" s="74"/>
      <c r="AF59093" s="74"/>
      <c r="BX59093" s="73"/>
      <c r="BY59093" s="74"/>
      <c r="BZ59093" s="74"/>
      <c r="CA59093" s="74"/>
      <c r="CF59093" s="79"/>
      <c r="CL59093" s="79"/>
    </row>
    <row r="59094" spans="30:90">
      <c r="AD59094" s="73"/>
      <c r="AE59094" s="74"/>
      <c r="AF59094" s="74"/>
      <c r="BX59094" s="73"/>
      <c r="BY59094" s="74"/>
      <c r="BZ59094" s="74"/>
      <c r="CA59094" s="74"/>
      <c r="CF59094" s="79"/>
      <c r="CL59094" s="79"/>
    </row>
    <row r="59095" spans="30:90">
      <c r="AD59095" s="73"/>
      <c r="AE59095" s="74"/>
      <c r="AF59095" s="74"/>
      <c r="BX59095" s="73"/>
      <c r="BY59095" s="74"/>
      <c r="BZ59095" s="74"/>
      <c r="CA59095" s="74"/>
      <c r="CF59095" s="79"/>
      <c r="CL59095" s="79"/>
    </row>
    <row r="59096" spans="30:90">
      <c r="AD59096" s="73"/>
      <c r="AE59096" s="74"/>
      <c r="AF59096" s="74"/>
      <c r="BX59096" s="73"/>
      <c r="BY59096" s="74"/>
      <c r="BZ59096" s="74"/>
      <c r="CA59096" s="74"/>
      <c r="CF59096" s="79"/>
      <c r="CL59096" s="79"/>
    </row>
    <row r="59097" spans="30:90">
      <c r="AD59097" s="73"/>
      <c r="AE59097" s="74"/>
      <c r="AF59097" s="74"/>
      <c r="BX59097" s="73"/>
      <c r="BY59097" s="74"/>
      <c r="BZ59097" s="74"/>
      <c r="CA59097" s="74"/>
      <c r="CF59097" s="79"/>
      <c r="CL59097" s="79"/>
    </row>
    <row r="59098" spans="30:90">
      <c r="AD59098" s="73"/>
      <c r="AE59098" s="74"/>
      <c r="AF59098" s="74"/>
      <c r="BX59098" s="73"/>
      <c r="BY59098" s="74"/>
      <c r="BZ59098" s="74"/>
      <c r="CA59098" s="74"/>
      <c r="CF59098" s="79"/>
      <c r="CL59098" s="79"/>
    </row>
    <row r="59099" spans="30:90">
      <c r="AD59099" s="73"/>
      <c r="AE59099" s="74"/>
      <c r="AF59099" s="74"/>
      <c r="BX59099" s="73"/>
      <c r="BY59099" s="74"/>
      <c r="BZ59099" s="74"/>
      <c r="CA59099" s="74"/>
      <c r="CF59099" s="79"/>
      <c r="CL59099" s="79"/>
    </row>
    <row r="59100" spans="30:90">
      <c r="AD59100" s="73"/>
      <c r="AE59100" s="74"/>
      <c r="AF59100" s="74"/>
      <c r="BX59100" s="73"/>
      <c r="BY59100" s="74"/>
      <c r="BZ59100" s="74"/>
      <c r="CA59100" s="74"/>
      <c r="CF59100" s="79"/>
      <c r="CL59100" s="79"/>
    </row>
    <row r="59101" spans="30:90">
      <c r="AD59101" s="73"/>
      <c r="AE59101" s="74"/>
      <c r="AF59101" s="74"/>
      <c r="BX59101" s="73"/>
      <c r="BY59101" s="74"/>
      <c r="BZ59101" s="74"/>
      <c r="CA59101" s="74"/>
      <c r="CF59101" s="79"/>
      <c r="CL59101" s="79"/>
    </row>
    <row r="59102" spans="30:90">
      <c r="AD59102" s="73"/>
      <c r="AE59102" s="74"/>
      <c r="AF59102" s="74"/>
      <c r="BX59102" s="73"/>
      <c r="BY59102" s="74"/>
      <c r="BZ59102" s="74"/>
      <c r="CA59102" s="74"/>
      <c r="CF59102" s="79"/>
      <c r="CL59102" s="79"/>
    </row>
    <row r="59103" spans="30:90">
      <c r="AD59103" s="73"/>
      <c r="AE59103" s="74"/>
      <c r="AF59103" s="74"/>
      <c r="BX59103" s="73"/>
      <c r="BY59103" s="74"/>
      <c r="BZ59103" s="74"/>
      <c r="CA59103" s="74"/>
      <c r="CF59103" s="79"/>
      <c r="CL59103" s="79"/>
    </row>
    <row r="59104" spans="30:90">
      <c r="AD59104" s="73"/>
      <c r="AE59104" s="74"/>
      <c r="AF59104" s="74"/>
      <c r="BX59104" s="73"/>
      <c r="BY59104" s="74"/>
      <c r="BZ59104" s="74"/>
      <c r="CA59104" s="74"/>
      <c r="CF59104" s="79"/>
      <c r="CL59104" s="79"/>
    </row>
    <row r="59105" spans="30:90">
      <c r="AD59105" s="73"/>
      <c r="AE59105" s="74"/>
      <c r="AF59105" s="74"/>
      <c r="BX59105" s="73"/>
      <c r="BY59105" s="74"/>
      <c r="BZ59105" s="74"/>
      <c r="CA59105" s="74"/>
      <c r="CF59105" s="79"/>
      <c r="CL59105" s="79"/>
    </row>
    <row r="59106" spans="30:90">
      <c r="AD59106" s="73"/>
      <c r="AE59106" s="74"/>
      <c r="AF59106" s="74"/>
      <c r="BX59106" s="73"/>
      <c r="BY59106" s="74"/>
      <c r="BZ59106" s="74"/>
      <c r="CA59106" s="74"/>
      <c r="CF59106" s="79"/>
      <c r="CL59106" s="79"/>
    </row>
    <row r="59107" spans="30:90">
      <c r="AD59107" s="73"/>
      <c r="AE59107" s="74"/>
      <c r="AF59107" s="74"/>
      <c r="BX59107" s="73"/>
      <c r="BY59107" s="74"/>
      <c r="BZ59107" s="74"/>
      <c r="CA59107" s="74"/>
      <c r="CF59107" s="79"/>
      <c r="CL59107" s="79"/>
    </row>
    <row r="59108" spans="30:90">
      <c r="AD59108" s="73"/>
      <c r="AE59108" s="74"/>
      <c r="AF59108" s="74"/>
      <c r="BX59108" s="73"/>
      <c r="BY59108" s="74"/>
      <c r="BZ59108" s="74"/>
      <c r="CA59108" s="74"/>
      <c r="CF59108" s="79"/>
      <c r="CL59108" s="79"/>
    </row>
    <row r="59109" spans="30:90">
      <c r="AD59109" s="73"/>
      <c r="AE59109" s="74"/>
      <c r="AF59109" s="74"/>
      <c r="BX59109" s="73"/>
      <c r="BY59109" s="74"/>
      <c r="BZ59109" s="74"/>
      <c r="CA59109" s="74"/>
      <c r="CF59109" s="79"/>
      <c r="CL59109" s="79"/>
    </row>
    <row r="59110" spans="30:90">
      <c r="AD59110" s="73"/>
      <c r="AE59110" s="74"/>
      <c r="AF59110" s="74"/>
      <c r="BX59110" s="73"/>
      <c r="BY59110" s="74"/>
      <c r="BZ59110" s="74"/>
      <c r="CA59110" s="74"/>
      <c r="CF59110" s="79"/>
      <c r="CL59110" s="79"/>
    </row>
    <row r="59111" spans="30:90">
      <c r="AD59111" s="73"/>
      <c r="AE59111" s="74"/>
      <c r="AF59111" s="74"/>
      <c r="BX59111" s="73"/>
      <c r="BY59111" s="74"/>
      <c r="BZ59111" s="74"/>
      <c r="CA59111" s="74"/>
      <c r="CF59111" s="79"/>
      <c r="CL59111" s="79"/>
    </row>
    <row r="59112" spans="30:90">
      <c r="AD59112" s="73"/>
      <c r="AE59112" s="74"/>
      <c r="AF59112" s="74"/>
      <c r="BX59112" s="73"/>
      <c r="BY59112" s="74"/>
      <c r="BZ59112" s="74"/>
      <c r="CA59112" s="74"/>
      <c r="CF59112" s="79"/>
      <c r="CL59112" s="79"/>
    </row>
    <row r="59113" spans="30:90">
      <c r="AD59113" s="73"/>
      <c r="AE59113" s="74"/>
      <c r="AF59113" s="74"/>
      <c r="BX59113" s="73"/>
      <c r="BY59113" s="74"/>
      <c r="BZ59113" s="74"/>
      <c r="CA59113" s="74"/>
      <c r="CF59113" s="79"/>
      <c r="CL59113" s="79"/>
    </row>
    <row r="59114" spans="30:90">
      <c r="AD59114" s="73"/>
      <c r="AE59114" s="74"/>
      <c r="AF59114" s="74"/>
      <c r="BX59114" s="73"/>
      <c r="BY59114" s="74"/>
      <c r="BZ59114" s="74"/>
      <c r="CA59114" s="74"/>
      <c r="CF59114" s="79"/>
      <c r="CL59114" s="79"/>
    </row>
    <row r="59115" spans="30:90">
      <c r="AD59115" s="73"/>
      <c r="AE59115" s="74"/>
      <c r="AF59115" s="74"/>
      <c r="BX59115" s="73"/>
      <c r="BY59115" s="74"/>
      <c r="BZ59115" s="74"/>
      <c r="CA59115" s="74"/>
      <c r="CF59115" s="79"/>
      <c r="CL59115" s="79"/>
    </row>
    <row r="59116" spans="30:90">
      <c r="AD59116" s="73"/>
      <c r="AE59116" s="74"/>
      <c r="AF59116" s="74"/>
      <c r="BX59116" s="73"/>
      <c r="BY59116" s="74"/>
      <c r="BZ59116" s="74"/>
      <c r="CA59116" s="74"/>
      <c r="CF59116" s="79"/>
      <c r="CL59116" s="79"/>
    </row>
    <row r="59117" spans="30:90">
      <c r="AD59117" s="73"/>
      <c r="AE59117" s="74"/>
      <c r="AF59117" s="74"/>
      <c r="BX59117" s="73"/>
      <c r="BY59117" s="74"/>
      <c r="BZ59117" s="74"/>
      <c r="CA59117" s="74"/>
      <c r="CF59117" s="79"/>
      <c r="CL59117" s="79"/>
    </row>
    <row r="59118" spans="30:90">
      <c r="AD59118" s="73"/>
      <c r="AE59118" s="74"/>
      <c r="AF59118" s="74"/>
      <c r="BX59118" s="73"/>
      <c r="BY59118" s="74"/>
      <c r="BZ59118" s="74"/>
      <c r="CA59118" s="74"/>
      <c r="CF59118" s="79"/>
      <c r="CL59118" s="79"/>
    </row>
    <row r="59119" spans="30:90">
      <c r="AD59119" s="73"/>
      <c r="AE59119" s="74"/>
      <c r="AF59119" s="74"/>
      <c r="BX59119" s="73"/>
      <c r="BY59119" s="74"/>
      <c r="BZ59119" s="74"/>
      <c r="CA59119" s="74"/>
      <c r="CF59119" s="79"/>
      <c r="CL59119" s="79"/>
    </row>
    <row r="59120" spans="30:90">
      <c r="AD59120" s="73"/>
      <c r="AE59120" s="74"/>
      <c r="AF59120" s="74"/>
      <c r="BX59120" s="73"/>
      <c r="BY59120" s="74"/>
      <c r="BZ59120" s="74"/>
      <c r="CA59120" s="74"/>
      <c r="CF59120" s="79"/>
      <c r="CL59120" s="79"/>
    </row>
    <row r="59121" spans="30:90">
      <c r="AD59121" s="73"/>
      <c r="AE59121" s="74"/>
      <c r="AF59121" s="74"/>
      <c r="BX59121" s="73"/>
      <c r="BY59121" s="74"/>
      <c r="BZ59121" s="74"/>
      <c r="CA59121" s="74"/>
      <c r="CF59121" s="79"/>
      <c r="CL59121" s="79"/>
    </row>
    <row r="59122" spans="30:90">
      <c r="AD59122" s="73"/>
      <c r="AE59122" s="74"/>
      <c r="AF59122" s="74"/>
      <c r="BX59122" s="73"/>
      <c r="BY59122" s="74"/>
      <c r="BZ59122" s="74"/>
      <c r="CA59122" s="74"/>
      <c r="CF59122" s="79"/>
      <c r="CL59122" s="79"/>
    </row>
    <row r="59123" spans="30:90">
      <c r="AD59123" s="73"/>
      <c r="AE59123" s="74"/>
      <c r="AF59123" s="74"/>
      <c r="BX59123" s="73"/>
      <c r="BY59123" s="74"/>
      <c r="BZ59123" s="74"/>
      <c r="CA59123" s="74"/>
      <c r="CF59123" s="79"/>
      <c r="CL59123" s="79"/>
    </row>
    <row r="59124" spans="30:90">
      <c r="AD59124" s="73"/>
      <c r="AE59124" s="74"/>
      <c r="AF59124" s="74"/>
      <c r="BX59124" s="73"/>
      <c r="BY59124" s="74"/>
      <c r="BZ59124" s="74"/>
      <c r="CA59124" s="74"/>
      <c r="CF59124" s="79"/>
      <c r="CL59124" s="79"/>
    </row>
    <row r="59125" spans="30:90">
      <c r="AD59125" s="73"/>
      <c r="AE59125" s="74"/>
      <c r="AF59125" s="74"/>
      <c r="BX59125" s="73"/>
      <c r="BY59125" s="74"/>
      <c r="BZ59125" s="74"/>
      <c r="CA59125" s="74"/>
      <c r="CF59125" s="79"/>
      <c r="CL59125" s="79"/>
    </row>
    <row r="59126" spans="30:90">
      <c r="AD59126" s="73"/>
      <c r="AE59126" s="74"/>
      <c r="AF59126" s="74"/>
      <c r="BX59126" s="73"/>
      <c r="BY59126" s="74"/>
      <c r="BZ59126" s="74"/>
      <c r="CA59126" s="74"/>
      <c r="CF59126" s="79"/>
      <c r="CL59126" s="79"/>
    </row>
    <row r="59127" spans="30:90">
      <c r="AD59127" s="73"/>
      <c r="AE59127" s="74"/>
      <c r="AF59127" s="74"/>
      <c r="BX59127" s="73"/>
      <c r="BY59127" s="74"/>
      <c r="BZ59127" s="74"/>
      <c r="CA59127" s="74"/>
      <c r="CF59127" s="79"/>
      <c r="CL59127" s="79"/>
    </row>
    <row r="59128" spans="30:90">
      <c r="AD59128" s="73"/>
      <c r="AE59128" s="74"/>
      <c r="AF59128" s="74"/>
      <c r="BX59128" s="73"/>
      <c r="BY59128" s="74"/>
      <c r="BZ59128" s="74"/>
      <c r="CA59128" s="74"/>
      <c r="CF59128" s="79"/>
      <c r="CL59128" s="79"/>
    </row>
    <row r="59129" spans="30:90">
      <c r="AD59129" s="73"/>
      <c r="AE59129" s="74"/>
      <c r="AF59129" s="74"/>
      <c r="BX59129" s="73"/>
      <c r="BY59129" s="74"/>
      <c r="BZ59129" s="74"/>
      <c r="CA59129" s="74"/>
      <c r="CF59129" s="79"/>
      <c r="CL59129" s="79"/>
    </row>
    <row r="59130" spans="30:90">
      <c r="AD59130" s="73"/>
      <c r="AE59130" s="74"/>
      <c r="AF59130" s="74"/>
      <c r="BX59130" s="73"/>
      <c r="BY59130" s="74"/>
      <c r="BZ59130" s="74"/>
      <c r="CA59130" s="74"/>
      <c r="CF59130" s="79"/>
      <c r="CL59130" s="79"/>
    </row>
    <row r="59131" spans="30:90">
      <c r="AD59131" s="73"/>
      <c r="AE59131" s="74"/>
      <c r="AF59131" s="74"/>
      <c r="BX59131" s="73"/>
      <c r="BY59131" s="74"/>
      <c r="BZ59131" s="74"/>
      <c r="CA59131" s="74"/>
      <c r="CF59131" s="79"/>
      <c r="CL59131" s="79"/>
    </row>
    <row r="59132" spans="30:90">
      <c r="AD59132" s="73"/>
      <c r="AE59132" s="74"/>
      <c r="AF59132" s="74"/>
      <c r="BX59132" s="73"/>
      <c r="BY59132" s="74"/>
      <c r="BZ59132" s="74"/>
      <c r="CA59132" s="74"/>
      <c r="CF59132" s="79"/>
      <c r="CL59132" s="79"/>
    </row>
    <row r="59133" spans="30:90">
      <c r="AD59133" s="73"/>
      <c r="AE59133" s="74"/>
      <c r="AF59133" s="74"/>
      <c r="BX59133" s="73"/>
      <c r="BY59133" s="74"/>
      <c r="BZ59133" s="74"/>
      <c r="CA59133" s="74"/>
      <c r="CF59133" s="79"/>
      <c r="CL59133" s="79"/>
    </row>
    <row r="59134" spans="30:90">
      <c r="AD59134" s="73"/>
      <c r="AE59134" s="74"/>
      <c r="AF59134" s="74"/>
      <c r="BX59134" s="73"/>
      <c r="BY59134" s="74"/>
      <c r="BZ59134" s="74"/>
      <c r="CA59134" s="74"/>
      <c r="CF59134" s="79"/>
      <c r="CL59134" s="79"/>
    </row>
    <row r="59135" spans="30:90">
      <c r="AD59135" s="73"/>
      <c r="AE59135" s="74"/>
      <c r="AF59135" s="74"/>
      <c r="BX59135" s="73"/>
      <c r="BY59135" s="74"/>
      <c r="BZ59135" s="74"/>
      <c r="CA59135" s="74"/>
      <c r="CF59135" s="79"/>
      <c r="CL59135" s="79"/>
    </row>
    <row r="59136" spans="30:90">
      <c r="AD59136" s="73"/>
      <c r="AE59136" s="74"/>
      <c r="AF59136" s="74"/>
      <c r="BX59136" s="73"/>
      <c r="BY59136" s="74"/>
      <c r="BZ59136" s="74"/>
      <c r="CA59136" s="74"/>
      <c r="CF59136" s="79"/>
      <c r="CL59136" s="79"/>
    </row>
    <row r="59137" spans="30:90">
      <c r="AD59137" s="73"/>
      <c r="AE59137" s="74"/>
      <c r="AF59137" s="74"/>
      <c r="BX59137" s="73"/>
      <c r="BY59137" s="74"/>
      <c r="BZ59137" s="74"/>
      <c r="CA59137" s="74"/>
      <c r="CF59137" s="79"/>
      <c r="CL59137" s="79"/>
    </row>
    <row r="59138" spans="30:90">
      <c r="AD59138" s="73"/>
      <c r="AE59138" s="74"/>
      <c r="AF59138" s="74"/>
      <c r="BX59138" s="73"/>
      <c r="BY59138" s="74"/>
      <c r="BZ59138" s="74"/>
      <c r="CA59138" s="74"/>
      <c r="CF59138" s="79"/>
      <c r="CL59138" s="79"/>
    </row>
    <row r="59139" spans="30:90">
      <c r="AD59139" s="73"/>
      <c r="AE59139" s="74"/>
      <c r="AF59139" s="74"/>
      <c r="BX59139" s="73"/>
      <c r="BY59139" s="74"/>
      <c r="BZ59139" s="74"/>
      <c r="CA59139" s="74"/>
      <c r="CF59139" s="79"/>
      <c r="CL59139" s="79"/>
    </row>
    <row r="59140" spans="30:90">
      <c r="AD59140" s="73"/>
      <c r="AE59140" s="74"/>
      <c r="AF59140" s="74"/>
      <c r="BX59140" s="73"/>
      <c r="BY59140" s="74"/>
      <c r="BZ59140" s="74"/>
      <c r="CA59140" s="74"/>
      <c r="CF59140" s="79"/>
      <c r="CL59140" s="79"/>
    </row>
    <row r="59141" spans="30:90">
      <c r="AD59141" s="73"/>
      <c r="AE59141" s="74"/>
      <c r="AF59141" s="74"/>
      <c r="BX59141" s="73"/>
      <c r="BY59141" s="74"/>
      <c r="BZ59141" s="74"/>
      <c r="CA59141" s="74"/>
      <c r="CF59141" s="79"/>
      <c r="CL59141" s="79"/>
    </row>
    <row r="59142" spans="30:90">
      <c r="AD59142" s="73"/>
      <c r="AE59142" s="74"/>
      <c r="AF59142" s="74"/>
      <c r="BX59142" s="73"/>
      <c r="BY59142" s="74"/>
      <c r="BZ59142" s="74"/>
      <c r="CA59142" s="74"/>
      <c r="CF59142" s="79"/>
      <c r="CL59142" s="79"/>
    </row>
    <row r="59143" spans="30:90">
      <c r="AD59143" s="73"/>
      <c r="AE59143" s="74"/>
      <c r="AF59143" s="74"/>
      <c r="BX59143" s="73"/>
      <c r="BY59143" s="74"/>
      <c r="BZ59143" s="74"/>
      <c r="CA59143" s="74"/>
      <c r="CF59143" s="79"/>
      <c r="CL59143" s="79"/>
    </row>
    <row r="59144" spans="30:90">
      <c r="AD59144" s="73"/>
      <c r="AE59144" s="74"/>
      <c r="AF59144" s="74"/>
      <c r="BX59144" s="73"/>
      <c r="BY59144" s="74"/>
      <c r="BZ59144" s="74"/>
      <c r="CA59144" s="74"/>
      <c r="CF59144" s="79"/>
      <c r="CL59144" s="79"/>
    </row>
    <row r="59145" spans="30:90">
      <c r="AD59145" s="73"/>
      <c r="AE59145" s="74"/>
      <c r="AF59145" s="74"/>
      <c r="BX59145" s="73"/>
      <c r="BY59145" s="74"/>
      <c r="BZ59145" s="74"/>
      <c r="CA59145" s="74"/>
      <c r="CF59145" s="79"/>
      <c r="CL59145" s="79"/>
    </row>
    <row r="59146" spans="30:90">
      <c r="AD59146" s="73"/>
      <c r="AE59146" s="74"/>
      <c r="AF59146" s="74"/>
      <c r="BX59146" s="73"/>
      <c r="BY59146" s="74"/>
      <c r="BZ59146" s="74"/>
      <c r="CA59146" s="74"/>
      <c r="CF59146" s="79"/>
      <c r="CL59146" s="79"/>
    </row>
    <row r="59147" spans="30:90">
      <c r="AD59147" s="73"/>
      <c r="AE59147" s="74"/>
      <c r="AF59147" s="74"/>
      <c r="BX59147" s="73"/>
      <c r="BY59147" s="74"/>
      <c r="BZ59147" s="74"/>
      <c r="CA59147" s="74"/>
      <c r="CF59147" s="79"/>
      <c r="CL59147" s="79"/>
    </row>
    <row r="59148" spans="30:90">
      <c r="AD59148" s="73"/>
      <c r="AE59148" s="74"/>
      <c r="AF59148" s="74"/>
      <c r="BX59148" s="73"/>
      <c r="BY59148" s="74"/>
      <c r="BZ59148" s="74"/>
      <c r="CA59148" s="74"/>
      <c r="CF59148" s="79"/>
      <c r="CL59148" s="79"/>
    </row>
    <row r="59149" spans="30:90">
      <c r="AD59149" s="73"/>
      <c r="AE59149" s="74"/>
      <c r="AF59149" s="74"/>
      <c r="BX59149" s="73"/>
      <c r="BY59149" s="74"/>
      <c r="BZ59149" s="74"/>
      <c r="CA59149" s="74"/>
      <c r="CF59149" s="79"/>
      <c r="CL59149" s="79"/>
    </row>
    <row r="59150" spans="30:90">
      <c r="AD59150" s="73"/>
      <c r="AE59150" s="74"/>
      <c r="AF59150" s="74"/>
      <c r="BX59150" s="73"/>
      <c r="BY59150" s="74"/>
      <c r="BZ59150" s="74"/>
      <c r="CA59150" s="74"/>
      <c r="CF59150" s="79"/>
      <c r="CL59150" s="79"/>
    </row>
    <row r="59151" spans="30:90">
      <c r="AD59151" s="73"/>
      <c r="AE59151" s="74"/>
      <c r="AF59151" s="74"/>
      <c r="BX59151" s="73"/>
      <c r="BY59151" s="74"/>
      <c r="BZ59151" s="74"/>
      <c r="CA59151" s="74"/>
      <c r="CF59151" s="79"/>
      <c r="CL59151" s="79"/>
    </row>
    <row r="59152" spans="30:90">
      <c r="AD59152" s="73"/>
      <c r="AE59152" s="74"/>
      <c r="AF59152" s="74"/>
      <c r="BX59152" s="73"/>
      <c r="BY59152" s="74"/>
      <c r="BZ59152" s="74"/>
      <c r="CA59152" s="74"/>
      <c r="CF59152" s="79"/>
      <c r="CL59152" s="79"/>
    </row>
    <row r="59153" spans="30:90">
      <c r="AD59153" s="73"/>
      <c r="AE59153" s="74"/>
      <c r="AF59153" s="74"/>
      <c r="BX59153" s="73"/>
      <c r="BY59153" s="74"/>
      <c r="BZ59153" s="74"/>
      <c r="CA59153" s="74"/>
      <c r="CF59153" s="79"/>
      <c r="CL59153" s="79"/>
    </row>
    <row r="59154" spans="30:90">
      <c r="AD59154" s="73"/>
      <c r="AE59154" s="74"/>
      <c r="AF59154" s="74"/>
      <c r="BX59154" s="73"/>
      <c r="BY59154" s="74"/>
      <c r="BZ59154" s="74"/>
      <c r="CA59154" s="74"/>
      <c r="CF59154" s="79"/>
      <c r="CL59154" s="79"/>
    </row>
    <row r="59155" spans="30:90">
      <c r="AD59155" s="73"/>
      <c r="AE59155" s="74"/>
      <c r="AF59155" s="74"/>
      <c r="BX59155" s="73"/>
      <c r="BY59155" s="74"/>
      <c r="BZ59155" s="74"/>
      <c r="CA59155" s="74"/>
      <c r="CF59155" s="79"/>
      <c r="CL59155" s="79"/>
    </row>
    <row r="59156" spans="30:90">
      <c r="AD59156" s="73"/>
      <c r="AE59156" s="74"/>
      <c r="AF59156" s="74"/>
      <c r="BX59156" s="73"/>
      <c r="BY59156" s="74"/>
      <c r="BZ59156" s="74"/>
      <c r="CA59156" s="74"/>
      <c r="CF59156" s="79"/>
      <c r="CL59156" s="79"/>
    </row>
    <row r="59157" spans="30:90">
      <c r="AD59157" s="73"/>
      <c r="AE59157" s="74"/>
      <c r="AF59157" s="74"/>
      <c r="BX59157" s="73"/>
      <c r="BY59157" s="74"/>
      <c r="BZ59157" s="74"/>
      <c r="CA59157" s="74"/>
      <c r="CF59157" s="79"/>
      <c r="CL59157" s="79"/>
    </row>
    <row r="59158" spans="30:90">
      <c r="AD59158" s="73"/>
      <c r="AE59158" s="74"/>
      <c r="AF59158" s="74"/>
      <c r="BX59158" s="73"/>
      <c r="BY59158" s="74"/>
      <c r="BZ59158" s="74"/>
      <c r="CA59158" s="74"/>
      <c r="CF59158" s="79"/>
      <c r="CL59158" s="79"/>
    </row>
    <row r="59159" spans="30:90">
      <c r="AD59159" s="73"/>
      <c r="AE59159" s="74"/>
      <c r="AF59159" s="74"/>
      <c r="BX59159" s="73"/>
      <c r="BY59159" s="74"/>
      <c r="BZ59159" s="74"/>
      <c r="CA59159" s="74"/>
      <c r="CF59159" s="79"/>
      <c r="CL59159" s="79"/>
    </row>
    <row r="59160" spans="30:90">
      <c r="AD59160" s="73"/>
      <c r="AE59160" s="74"/>
      <c r="AF59160" s="74"/>
      <c r="BX59160" s="73"/>
      <c r="BY59160" s="74"/>
      <c r="BZ59160" s="74"/>
      <c r="CA59160" s="74"/>
      <c r="CF59160" s="79"/>
      <c r="CL59160" s="79"/>
    </row>
    <row r="59161" spans="30:90">
      <c r="AD59161" s="73"/>
      <c r="AE59161" s="74"/>
      <c r="AF59161" s="74"/>
      <c r="BX59161" s="73"/>
      <c r="BY59161" s="74"/>
      <c r="BZ59161" s="74"/>
      <c r="CA59161" s="74"/>
      <c r="CF59161" s="79"/>
      <c r="CL59161" s="79"/>
    </row>
    <row r="59162" spans="30:90">
      <c r="AD59162" s="73"/>
      <c r="AE59162" s="74"/>
      <c r="AF59162" s="74"/>
      <c r="BX59162" s="73"/>
      <c r="BY59162" s="74"/>
      <c r="BZ59162" s="74"/>
      <c r="CA59162" s="74"/>
      <c r="CF59162" s="79"/>
      <c r="CL59162" s="79"/>
    </row>
    <row r="59163" spans="30:90">
      <c r="AD59163" s="73"/>
      <c r="AE59163" s="74"/>
      <c r="AF59163" s="74"/>
      <c r="BX59163" s="73"/>
      <c r="BY59163" s="74"/>
      <c r="BZ59163" s="74"/>
      <c r="CA59163" s="74"/>
      <c r="CF59163" s="79"/>
      <c r="CL59163" s="79"/>
    </row>
    <row r="59164" spans="30:90">
      <c r="AD59164" s="73"/>
      <c r="AE59164" s="74"/>
      <c r="AF59164" s="74"/>
      <c r="BX59164" s="73"/>
      <c r="BY59164" s="74"/>
      <c r="BZ59164" s="74"/>
      <c r="CA59164" s="74"/>
      <c r="CF59164" s="79"/>
      <c r="CL59164" s="79"/>
    </row>
    <row r="59165" spans="30:90">
      <c r="AD59165" s="73"/>
      <c r="AE59165" s="74"/>
      <c r="AF59165" s="74"/>
      <c r="BX59165" s="73"/>
      <c r="BY59165" s="74"/>
      <c r="BZ59165" s="74"/>
      <c r="CA59165" s="74"/>
      <c r="CF59165" s="79"/>
      <c r="CL59165" s="79"/>
    </row>
    <row r="59166" spans="30:90">
      <c r="AD59166" s="73"/>
      <c r="AE59166" s="74"/>
      <c r="AF59166" s="74"/>
      <c r="BX59166" s="73"/>
      <c r="BY59166" s="74"/>
      <c r="BZ59166" s="74"/>
      <c r="CA59166" s="74"/>
      <c r="CF59166" s="79"/>
      <c r="CL59166" s="79"/>
    </row>
    <row r="59167" spans="30:90">
      <c r="AD59167" s="73"/>
      <c r="AE59167" s="74"/>
      <c r="AF59167" s="74"/>
      <c r="BX59167" s="73"/>
      <c r="BY59167" s="74"/>
      <c r="BZ59167" s="74"/>
      <c r="CA59167" s="74"/>
      <c r="CF59167" s="79"/>
      <c r="CL59167" s="79"/>
    </row>
    <row r="59168" spans="30:90">
      <c r="AD59168" s="73"/>
      <c r="AE59168" s="74"/>
      <c r="AF59168" s="74"/>
      <c r="BX59168" s="73"/>
      <c r="BY59168" s="74"/>
      <c r="BZ59168" s="74"/>
      <c r="CA59168" s="74"/>
      <c r="CF59168" s="79"/>
      <c r="CL59168" s="79"/>
    </row>
    <row r="59169" spans="30:90">
      <c r="AD59169" s="73"/>
      <c r="AE59169" s="74"/>
      <c r="AF59169" s="74"/>
      <c r="BX59169" s="73"/>
      <c r="BY59169" s="74"/>
      <c r="BZ59169" s="74"/>
      <c r="CA59169" s="74"/>
      <c r="CF59169" s="79"/>
      <c r="CL59169" s="79"/>
    </row>
    <row r="59170" spans="30:90">
      <c r="AD59170" s="73"/>
      <c r="AE59170" s="74"/>
      <c r="AF59170" s="74"/>
      <c r="BX59170" s="73"/>
      <c r="BY59170" s="74"/>
      <c r="BZ59170" s="74"/>
      <c r="CA59170" s="74"/>
      <c r="CF59170" s="79"/>
      <c r="CL59170" s="79"/>
    </row>
    <row r="59171" spans="30:90">
      <c r="AD59171" s="73"/>
      <c r="AE59171" s="74"/>
      <c r="AF59171" s="74"/>
      <c r="BX59171" s="73"/>
      <c r="BY59171" s="74"/>
      <c r="BZ59171" s="74"/>
      <c r="CA59171" s="74"/>
      <c r="CF59171" s="79"/>
      <c r="CL59171" s="79"/>
    </row>
    <row r="59172" spans="30:90">
      <c r="AD59172" s="73"/>
      <c r="AE59172" s="74"/>
      <c r="AF59172" s="74"/>
      <c r="BX59172" s="73"/>
      <c r="BY59172" s="74"/>
      <c r="BZ59172" s="74"/>
      <c r="CA59172" s="74"/>
      <c r="CF59172" s="79"/>
      <c r="CL59172" s="79"/>
    </row>
    <row r="59173" spans="30:90">
      <c r="AD59173" s="73"/>
      <c r="AE59173" s="74"/>
      <c r="AF59173" s="74"/>
      <c r="BX59173" s="73"/>
      <c r="BY59173" s="74"/>
      <c r="BZ59173" s="74"/>
      <c r="CA59173" s="74"/>
      <c r="CF59173" s="79"/>
      <c r="CL59173" s="79"/>
    </row>
    <row r="59174" spans="30:90">
      <c r="AD59174" s="73"/>
      <c r="AE59174" s="74"/>
      <c r="AF59174" s="74"/>
      <c r="BX59174" s="73"/>
      <c r="BY59174" s="74"/>
      <c r="BZ59174" s="74"/>
      <c r="CA59174" s="74"/>
      <c r="CF59174" s="79"/>
      <c r="CL59174" s="79"/>
    </row>
    <row r="59175" spans="30:90">
      <c r="AD59175" s="73"/>
      <c r="AE59175" s="74"/>
      <c r="AF59175" s="74"/>
      <c r="BX59175" s="73"/>
      <c r="BY59175" s="74"/>
      <c r="BZ59175" s="74"/>
      <c r="CA59175" s="74"/>
      <c r="CF59175" s="79"/>
      <c r="CL59175" s="79"/>
    </row>
    <row r="59176" spans="30:90">
      <c r="AD59176" s="73"/>
      <c r="AE59176" s="74"/>
      <c r="AF59176" s="74"/>
      <c r="BX59176" s="73"/>
      <c r="BY59176" s="74"/>
      <c r="BZ59176" s="74"/>
      <c r="CA59176" s="74"/>
      <c r="CF59176" s="79"/>
      <c r="CL59176" s="79"/>
    </row>
    <row r="59177" spans="30:90">
      <c r="AD59177" s="73"/>
      <c r="AE59177" s="74"/>
      <c r="AF59177" s="74"/>
      <c r="BX59177" s="73"/>
      <c r="BY59177" s="74"/>
      <c r="BZ59177" s="74"/>
      <c r="CA59177" s="74"/>
      <c r="CF59177" s="79"/>
      <c r="CL59177" s="79"/>
    </row>
    <row r="59178" spans="30:90">
      <c r="AD59178" s="73"/>
      <c r="AE59178" s="74"/>
      <c r="AF59178" s="74"/>
      <c r="BX59178" s="73"/>
      <c r="BY59178" s="74"/>
      <c r="BZ59178" s="74"/>
      <c r="CA59178" s="74"/>
      <c r="CF59178" s="79"/>
      <c r="CL59178" s="79"/>
    </row>
    <row r="59179" spans="30:90">
      <c r="AD59179" s="73"/>
      <c r="AE59179" s="74"/>
      <c r="AF59179" s="74"/>
      <c r="BX59179" s="73"/>
      <c r="BY59179" s="74"/>
      <c r="BZ59179" s="74"/>
      <c r="CA59179" s="74"/>
      <c r="CF59179" s="79"/>
      <c r="CL59179" s="79"/>
    </row>
    <row r="59180" spans="30:90">
      <c r="AD59180" s="73"/>
      <c r="AE59180" s="74"/>
      <c r="AF59180" s="74"/>
      <c r="BX59180" s="73"/>
      <c r="BY59180" s="74"/>
      <c r="BZ59180" s="74"/>
      <c r="CA59180" s="74"/>
      <c r="CF59180" s="79"/>
      <c r="CL59180" s="79"/>
    </row>
    <row r="59181" spans="30:90">
      <c r="AD59181" s="73"/>
      <c r="AE59181" s="74"/>
      <c r="AF59181" s="74"/>
      <c r="BX59181" s="73"/>
      <c r="BY59181" s="74"/>
      <c r="BZ59181" s="74"/>
      <c r="CA59181" s="74"/>
      <c r="CF59181" s="79"/>
      <c r="CL59181" s="79"/>
    </row>
    <row r="59182" spans="30:90">
      <c r="AD59182" s="73"/>
      <c r="AE59182" s="74"/>
      <c r="AF59182" s="74"/>
      <c r="BX59182" s="73"/>
      <c r="BY59182" s="74"/>
      <c r="BZ59182" s="74"/>
      <c r="CA59182" s="74"/>
      <c r="CF59182" s="79"/>
      <c r="CL59182" s="79"/>
    </row>
    <row r="59183" spans="30:90">
      <c r="AD59183" s="73"/>
      <c r="AE59183" s="74"/>
      <c r="AF59183" s="74"/>
      <c r="BX59183" s="73"/>
      <c r="BY59183" s="74"/>
      <c r="BZ59183" s="74"/>
      <c r="CA59183" s="74"/>
      <c r="CF59183" s="79"/>
      <c r="CL59183" s="79"/>
    </row>
    <row r="59184" spans="30:90">
      <c r="AD59184" s="73"/>
      <c r="AE59184" s="74"/>
      <c r="AF59184" s="74"/>
      <c r="BX59184" s="73"/>
      <c r="BY59184" s="74"/>
      <c r="BZ59184" s="74"/>
      <c r="CA59184" s="74"/>
      <c r="CF59184" s="79"/>
      <c r="CL59184" s="79"/>
    </row>
    <row r="59185" spans="30:90">
      <c r="AD59185" s="73"/>
      <c r="AE59185" s="74"/>
      <c r="AF59185" s="74"/>
      <c r="BX59185" s="73"/>
      <c r="BY59185" s="74"/>
      <c r="BZ59185" s="74"/>
      <c r="CA59185" s="74"/>
      <c r="CF59185" s="79"/>
      <c r="CL59185" s="79"/>
    </row>
    <row r="59186" spans="30:90">
      <c r="AD59186" s="73"/>
      <c r="AE59186" s="74"/>
      <c r="AF59186" s="74"/>
      <c r="BX59186" s="73"/>
      <c r="BY59186" s="74"/>
      <c r="BZ59186" s="74"/>
      <c r="CA59186" s="74"/>
      <c r="CF59186" s="79"/>
      <c r="CL59186" s="79"/>
    </row>
    <row r="59187" spans="30:90">
      <c r="AD59187" s="73"/>
      <c r="AE59187" s="74"/>
      <c r="AF59187" s="74"/>
      <c r="BX59187" s="73"/>
      <c r="BY59187" s="74"/>
      <c r="BZ59187" s="74"/>
      <c r="CA59187" s="74"/>
      <c r="CF59187" s="79"/>
      <c r="CL59187" s="79"/>
    </row>
    <row r="59188" spans="30:90">
      <c r="AD59188" s="73"/>
      <c r="AE59188" s="74"/>
      <c r="AF59188" s="74"/>
      <c r="BX59188" s="73"/>
      <c r="BY59188" s="74"/>
      <c r="BZ59188" s="74"/>
      <c r="CA59188" s="74"/>
      <c r="CF59188" s="79"/>
      <c r="CL59188" s="79"/>
    </row>
    <row r="59189" spans="30:90">
      <c r="AD59189" s="73"/>
      <c r="AE59189" s="74"/>
      <c r="AF59189" s="74"/>
      <c r="BX59189" s="73"/>
      <c r="BY59189" s="74"/>
      <c r="BZ59189" s="74"/>
      <c r="CA59189" s="74"/>
      <c r="CF59189" s="79"/>
      <c r="CL59189" s="79"/>
    </row>
    <row r="59190" spans="30:90">
      <c r="AD59190" s="73"/>
      <c r="AE59190" s="74"/>
      <c r="AF59190" s="74"/>
      <c r="BX59190" s="73"/>
      <c r="BY59190" s="74"/>
      <c r="BZ59190" s="74"/>
      <c r="CA59190" s="74"/>
      <c r="CF59190" s="79"/>
      <c r="CL59190" s="79"/>
    </row>
    <row r="59191" spans="30:90">
      <c r="AD59191" s="73"/>
      <c r="AE59191" s="74"/>
      <c r="AF59191" s="74"/>
      <c r="BX59191" s="73"/>
      <c r="BY59191" s="74"/>
      <c r="BZ59191" s="74"/>
      <c r="CA59191" s="74"/>
      <c r="CF59191" s="79"/>
      <c r="CL59191" s="79"/>
    </row>
    <row r="59192" spans="30:90">
      <c r="AD59192" s="73"/>
      <c r="AE59192" s="74"/>
      <c r="AF59192" s="74"/>
      <c r="BX59192" s="73"/>
      <c r="BY59192" s="74"/>
      <c r="BZ59192" s="74"/>
      <c r="CA59192" s="74"/>
      <c r="CF59192" s="79"/>
      <c r="CL59192" s="79"/>
    </row>
    <row r="59193" spans="30:90">
      <c r="AD59193" s="73"/>
      <c r="AE59193" s="74"/>
      <c r="AF59193" s="74"/>
      <c r="BX59193" s="73"/>
      <c r="BY59193" s="74"/>
      <c r="BZ59193" s="74"/>
      <c r="CA59193" s="74"/>
      <c r="CF59193" s="79"/>
      <c r="CL59193" s="79"/>
    </row>
    <row r="59194" spans="30:90">
      <c r="AD59194" s="73"/>
      <c r="AE59194" s="74"/>
      <c r="AF59194" s="74"/>
      <c r="BX59194" s="73"/>
      <c r="BY59194" s="74"/>
      <c r="BZ59194" s="74"/>
      <c r="CA59194" s="74"/>
      <c r="CF59194" s="79"/>
      <c r="CL59194" s="79"/>
    </row>
    <row r="59195" spans="30:90">
      <c r="AD59195" s="73"/>
      <c r="AE59195" s="74"/>
      <c r="AF59195" s="74"/>
      <c r="BX59195" s="73"/>
      <c r="BY59195" s="74"/>
      <c r="BZ59195" s="74"/>
      <c r="CA59195" s="74"/>
      <c r="CF59195" s="79"/>
      <c r="CL59195" s="79"/>
    </row>
    <row r="59196" spans="30:90">
      <c r="AD59196" s="73"/>
      <c r="AE59196" s="74"/>
      <c r="AF59196" s="74"/>
      <c r="BX59196" s="73"/>
      <c r="BY59196" s="74"/>
      <c r="BZ59196" s="74"/>
      <c r="CA59196" s="74"/>
      <c r="CF59196" s="79"/>
      <c r="CL59196" s="79"/>
    </row>
    <row r="59197" spans="30:90">
      <c r="AD59197" s="73"/>
      <c r="AE59197" s="74"/>
      <c r="AF59197" s="74"/>
      <c r="BX59197" s="73"/>
      <c r="BY59197" s="74"/>
      <c r="BZ59197" s="74"/>
      <c r="CA59197" s="74"/>
      <c r="CF59197" s="79"/>
      <c r="CL59197" s="79"/>
    </row>
    <row r="59198" spans="30:90">
      <c r="AD59198" s="73"/>
      <c r="AE59198" s="74"/>
      <c r="AF59198" s="74"/>
      <c r="BX59198" s="73"/>
      <c r="BY59198" s="74"/>
      <c r="BZ59198" s="74"/>
      <c r="CA59198" s="74"/>
      <c r="CF59198" s="79"/>
      <c r="CL59198" s="79"/>
    </row>
    <row r="59199" spans="30:90">
      <c r="AD59199" s="73"/>
      <c r="AE59199" s="74"/>
      <c r="AF59199" s="74"/>
      <c r="BX59199" s="73"/>
      <c r="BY59199" s="74"/>
      <c r="BZ59199" s="74"/>
      <c r="CA59199" s="74"/>
      <c r="CF59199" s="79"/>
      <c r="CL59199" s="79"/>
    </row>
    <row r="59200" spans="30:90">
      <c r="AD59200" s="73"/>
      <c r="AE59200" s="74"/>
      <c r="AF59200" s="74"/>
      <c r="BX59200" s="73"/>
      <c r="BY59200" s="74"/>
      <c r="BZ59200" s="74"/>
      <c r="CA59200" s="74"/>
      <c r="CF59200" s="79"/>
      <c r="CL59200" s="79"/>
    </row>
    <row r="59201" spans="30:90">
      <c r="AD59201" s="73"/>
      <c r="AE59201" s="74"/>
      <c r="AF59201" s="74"/>
      <c r="BX59201" s="73"/>
      <c r="BY59201" s="74"/>
      <c r="BZ59201" s="74"/>
      <c r="CA59201" s="74"/>
      <c r="CF59201" s="79"/>
      <c r="CL59201" s="79"/>
    </row>
    <row r="59202" spans="30:90">
      <c r="AD59202" s="73"/>
      <c r="AE59202" s="74"/>
      <c r="AF59202" s="74"/>
      <c r="BX59202" s="73"/>
      <c r="BY59202" s="74"/>
      <c r="BZ59202" s="74"/>
      <c r="CA59202" s="74"/>
      <c r="CF59202" s="79"/>
      <c r="CL59202" s="79"/>
    </row>
    <row r="59203" spans="30:90">
      <c r="AD59203" s="73"/>
      <c r="AE59203" s="74"/>
      <c r="AF59203" s="74"/>
      <c r="BX59203" s="73"/>
      <c r="BY59203" s="74"/>
      <c r="BZ59203" s="74"/>
      <c r="CA59203" s="74"/>
      <c r="CF59203" s="79"/>
      <c r="CL59203" s="79"/>
    </row>
    <row r="59204" spans="30:90">
      <c r="AD59204" s="73"/>
      <c r="AE59204" s="74"/>
      <c r="AF59204" s="74"/>
      <c r="BX59204" s="73"/>
      <c r="BY59204" s="74"/>
      <c r="BZ59204" s="74"/>
      <c r="CA59204" s="74"/>
      <c r="CF59204" s="79"/>
      <c r="CL59204" s="79"/>
    </row>
    <row r="59205" spans="30:90">
      <c r="AD59205" s="73"/>
      <c r="AE59205" s="74"/>
      <c r="AF59205" s="74"/>
      <c r="BX59205" s="73"/>
      <c r="BY59205" s="74"/>
      <c r="BZ59205" s="74"/>
      <c r="CA59205" s="74"/>
      <c r="CF59205" s="79"/>
      <c r="CL59205" s="79"/>
    </row>
    <row r="59206" spans="30:90">
      <c r="AD59206" s="73"/>
      <c r="AE59206" s="74"/>
      <c r="AF59206" s="74"/>
      <c r="BX59206" s="73"/>
      <c r="BY59206" s="74"/>
      <c r="BZ59206" s="74"/>
      <c r="CA59206" s="74"/>
      <c r="CF59206" s="79"/>
      <c r="CL59206" s="79"/>
    </row>
    <row r="59207" spans="30:90">
      <c r="AD59207" s="73"/>
      <c r="AE59207" s="74"/>
      <c r="AF59207" s="74"/>
      <c r="BX59207" s="73"/>
      <c r="BY59207" s="74"/>
      <c r="BZ59207" s="74"/>
      <c r="CA59207" s="74"/>
      <c r="CF59207" s="79"/>
      <c r="CL59207" s="79"/>
    </row>
    <row r="59208" spans="30:90">
      <c r="AD59208" s="73"/>
      <c r="AE59208" s="74"/>
      <c r="AF59208" s="74"/>
      <c r="BX59208" s="73"/>
      <c r="BY59208" s="74"/>
      <c r="BZ59208" s="74"/>
      <c r="CA59208" s="74"/>
      <c r="CF59208" s="79"/>
      <c r="CL59208" s="79"/>
    </row>
    <row r="59209" spans="30:90">
      <c r="AD59209" s="73"/>
      <c r="AE59209" s="74"/>
      <c r="AF59209" s="74"/>
      <c r="BX59209" s="73"/>
      <c r="BY59209" s="74"/>
      <c r="BZ59209" s="74"/>
      <c r="CA59209" s="74"/>
      <c r="CF59209" s="79"/>
      <c r="CL59209" s="79"/>
    </row>
    <row r="59210" spans="30:90">
      <c r="AD59210" s="73"/>
      <c r="AE59210" s="74"/>
      <c r="AF59210" s="74"/>
      <c r="BX59210" s="73"/>
      <c r="BY59210" s="74"/>
      <c r="BZ59210" s="74"/>
      <c r="CA59210" s="74"/>
      <c r="CF59210" s="79"/>
      <c r="CL59210" s="79"/>
    </row>
    <row r="59211" spans="30:90">
      <c r="AD59211" s="73"/>
      <c r="AE59211" s="74"/>
      <c r="AF59211" s="74"/>
      <c r="BX59211" s="73"/>
      <c r="BY59211" s="74"/>
      <c r="BZ59211" s="74"/>
      <c r="CA59211" s="74"/>
      <c r="CF59211" s="79"/>
      <c r="CL59211" s="79"/>
    </row>
    <row r="59212" spans="30:90">
      <c r="AD59212" s="73"/>
      <c r="AE59212" s="74"/>
      <c r="AF59212" s="74"/>
      <c r="BX59212" s="73"/>
      <c r="BY59212" s="74"/>
      <c r="BZ59212" s="74"/>
      <c r="CA59212" s="74"/>
      <c r="CF59212" s="79"/>
      <c r="CL59212" s="79"/>
    </row>
    <row r="59213" spans="30:90">
      <c r="AD59213" s="73"/>
      <c r="AE59213" s="74"/>
      <c r="AF59213" s="74"/>
      <c r="BX59213" s="73"/>
      <c r="BY59213" s="74"/>
      <c r="BZ59213" s="74"/>
      <c r="CA59213" s="74"/>
      <c r="CF59213" s="79"/>
      <c r="CL59213" s="79"/>
    </row>
    <row r="59214" spans="30:90">
      <c r="AD59214" s="73"/>
      <c r="AE59214" s="74"/>
      <c r="AF59214" s="74"/>
      <c r="BX59214" s="73"/>
      <c r="BY59214" s="74"/>
      <c r="BZ59214" s="74"/>
      <c r="CA59214" s="74"/>
      <c r="CF59214" s="79"/>
      <c r="CL59214" s="79"/>
    </row>
    <row r="59215" spans="30:90">
      <c r="AD59215" s="73"/>
      <c r="AE59215" s="74"/>
      <c r="AF59215" s="74"/>
      <c r="BX59215" s="73"/>
      <c r="BY59215" s="74"/>
      <c r="BZ59215" s="74"/>
      <c r="CA59215" s="74"/>
      <c r="CF59215" s="79"/>
      <c r="CL59215" s="79"/>
    </row>
    <row r="59216" spans="30:90">
      <c r="AD59216" s="73"/>
      <c r="AE59216" s="74"/>
      <c r="AF59216" s="74"/>
      <c r="BX59216" s="73"/>
      <c r="BY59216" s="74"/>
      <c r="BZ59216" s="74"/>
      <c r="CA59216" s="74"/>
      <c r="CF59216" s="79"/>
      <c r="CL59216" s="79"/>
    </row>
    <row r="59217" spans="30:90">
      <c r="AD59217" s="73"/>
      <c r="AE59217" s="74"/>
      <c r="AF59217" s="74"/>
      <c r="BX59217" s="73"/>
      <c r="BY59217" s="74"/>
      <c r="BZ59217" s="74"/>
      <c r="CA59217" s="74"/>
      <c r="CF59217" s="79"/>
      <c r="CL59217" s="79"/>
    </row>
    <row r="59218" spans="30:90">
      <c r="AD59218" s="73"/>
      <c r="AE59218" s="74"/>
      <c r="AF59218" s="74"/>
      <c r="BX59218" s="73"/>
      <c r="BY59218" s="74"/>
      <c r="BZ59218" s="74"/>
      <c r="CA59218" s="74"/>
      <c r="CF59218" s="79"/>
      <c r="CL59218" s="79"/>
    </row>
    <row r="59219" spans="30:90">
      <c r="AD59219" s="73"/>
      <c r="AE59219" s="74"/>
      <c r="AF59219" s="74"/>
      <c r="BX59219" s="73"/>
      <c r="BY59219" s="74"/>
      <c r="BZ59219" s="74"/>
      <c r="CA59219" s="74"/>
      <c r="CF59219" s="79"/>
      <c r="CL59219" s="79"/>
    </row>
    <row r="59220" spans="30:90">
      <c r="AD59220" s="73"/>
      <c r="AE59220" s="74"/>
      <c r="AF59220" s="74"/>
      <c r="BX59220" s="73"/>
      <c r="BY59220" s="74"/>
      <c r="BZ59220" s="74"/>
      <c r="CA59220" s="74"/>
      <c r="CF59220" s="79"/>
      <c r="CL59220" s="79"/>
    </row>
    <row r="59221" spans="30:90">
      <c r="AD59221" s="73"/>
      <c r="AE59221" s="74"/>
      <c r="AF59221" s="74"/>
      <c r="BX59221" s="73"/>
      <c r="BY59221" s="74"/>
      <c r="BZ59221" s="74"/>
      <c r="CA59221" s="74"/>
      <c r="CF59221" s="79"/>
      <c r="CL59221" s="79"/>
    </row>
    <row r="59222" spans="30:90">
      <c r="AD59222" s="73"/>
      <c r="AE59222" s="74"/>
      <c r="AF59222" s="74"/>
      <c r="BX59222" s="73"/>
      <c r="BY59222" s="74"/>
      <c r="BZ59222" s="74"/>
      <c r="CA59222" s="74"/>
      <c r="CF59222" s="79"/>
      <c r="CL59222" s="79"/>
    </row>
    <row r="59223" spans="30:90">
      <c r="AD59223" s="73"/>
      <c r="AE59223" s="74"/>
      <c r="AF59223" s="74"/>
      <c r="BX59223" s="73"/>
      <c r="BY59223" s="74"/>
      <c r="BZ59223" s="74"/>
      <c r="CA59223" s="74"/>
      <c r="CF59223" s="79"/>
      <c r="CL59223" s="79"/>
    </row>
    <row r="59224" spans="30:90">
      <c r="AD59224" s="73"/>
      <c r="AE59224" s="74"/>
      <c r="AF59224" s="74"/>
      <c r="BX59224" s="73"/>
      <c r="BY59224" s="74"/>
      <c r="BZ59224" s="74"/>
      <c r="CA59224" s="74"/>
      <c r="CF59224" s="79"/>
      <c r="CL59224" s="79"/>
    </row>
    <row r="59225" spans="30:90">
      <c r="AD59225" s="73"/>
      <c r="AE59225" s="74"/>
      <c r="AF59225" s="74"/>
      <c r="BX59225" s="73"/>
      <c r="BY59225" s="74"/>
      <c r="BZ59225" s="74"/>
      <c r="CA59225" s="74"/>
      <c r="CF59225" s="79"/>
      <c r="CL59225" s="79"/>
    </row>
    <row r="59226" spans="30:90">
      <c r="AD59226" s="73"/>
      <c r="AE59226" s="74"/>
      <c r="AF59226" s="74"/>
      <c r="BX59226" s="73"/>
      <c r="BY59226" s="74"/>
      <c r="BZ59226" s="74"/>
      <c r="CA59226" s="74"/>
      <c r="CF59226" s="79"/>
      <c r="CL59226" s="79"/>
    </row>
    <row r="59227" spans="30:90">
      <c r="AD59227" s="73"/>
      <c r="AE59227" s="74"/>
      <c r="AF59227" s="74"/>
      <c r="BX59227" s="73"/>
      <c r="BY59227" s="74"/>
      <c r="BZ59227" s="74"/>
      <c r="CA59227" s="74"/>
      <c r="CF59227" s="79"/>
      <c r="CL59227" s="79"/>
    </row>
    <row r="59228" spans="30:90">
      <c r="AD59228" s="73"/>
      <c r="AE59228" s="74"/>
      <c r="AF59228" s="74"/>
      <c r="BX59228" s="73"/>
      <c r="BY59228" s="74"/>
      <c r="BZ59228" s="74"/>
      <c r="CA59228" s="74"/>
      <c r="CF59228" s="79"/>
      <c r="CL59228" s="79"/>
    </row>
    <row r="59229" spans="30:90">
      <c r="AD59229" s="73"/>
      <c r="AE59229" s="74"/>
      <c r="AF59229" s="74"/>
      <c r="BX59229" s="73"/>
      <c r="BY59229" s="74"/>
      <c r="BZ59229" s="74"/>
      <c r="CA59229" s="74"/>
      <c r="CF59229" s="79"/>
      <c r="CL59229" s="79"/>
    </row>
    <row r="59230" spans="30:90">
      <c r="AD59230" s="73"/>
      <c r="AE59230" s="74"/>
      <c r="AF59230" s="74"/>
      <c r="BX59230" s="73"/>
      <c r="BY59230" s="74"/>
      <c r="BZ59230" s="74"/>
      <c r="CA59230" s="74"/>
      <c r="CF59230" s="79"/>
      <c r="CL59230" s="79"/>
    </row>
    <row r="59231" spans="30:90">
      <c r="AD59231" s="73"/>
      <c r="AE59231" s="74"/>
      <c r="AF59231" s="74"/>
      <c r="BX59231" s="73"/>
      <c r="BY59231" s="74"/>
      <c r="BZ59231" s="74"/>
      <c r="CA59231" s="74"/>
      <c r="CF59231" s="79"/>
      <c r="CL59231" s="79"/>
    </row>
    <row r="59232" spans="30:90">
      <c r="AD59232" s="73"/>
      <c r="AE59232" s="74"/>
      <c r="AF59232" s="74"/>
      <c r="BX59232" s="73"/>
      <c r="BY59232" s="74"/>
      <c r="BZ59232" s="74"/>
      <c r="CA59232" s="74"/>
      <c r="CF59232" s="79"/>
      <c r="CL59232" s="79"/>
    </row>
    <row r="59233" spans="30:90">
      <c r="AD59233" s="73"/>
      <c r="AE59233" s="74"/>
      <c r="AF59233" s="74"/>
      <c r="BX59233" s="73"/>
      <c r="BY59233" s="74"/>
      <c r="BZ59233" s="74"/>
      <c r="CA59233" s="74"/>
      <c r="CF59233" s="79"/>
      <c r="CL59233" s="79"/>
    </row>
    <row r="59234" spans="30:90">
      <c r="AD59234" s="73"/>
      <c r="AE59234" s="74"/>
      <c r="AF59234" s="74"/>
      <c r="BX59234" s="73"/>
      <c r="BY59234" s="74"/>
      <c r="BZ59234" s="74"/>
      <c r="CA59234" s="74"/>
      <c r="CF59234" s="79"/>
      <c r="CL59234" s="79"/>
    </row>
    <row r="59235" spans="30:90">
      <c r="AD59235" s="73"/>
      <c r="AE59235" s="74"/>
      <c r="AF59235" s="74"/>
      <c r="BX59235" s="73"/>
      <c r="BY59235" s="74"/>
      <c r="BZ59235" s="74"/>
      <c r="CA59235" s="74"/>
      <c r="CF59235" s="79"/>
      <c r="CL59235" s="79"/>
    </row>
    <row r="59236" spans="30:90">
      <c r="AD59236" s="73"/>
      <c r="AE59236" s="74"/>
      <c r="AF59236" s="74"/>
      <c r="BX59236" s="73"/>
      <c r="BY59236" s="74"/>
      <c r="BZ59236" s="74"/>
      <c r="CA59236" s="74"/>
      <c r="CF59236" s="79"/>
      <c r="CL59236" s="79"/>
    </row>
    <row r="59237" spans="30:90">
      <c r="AD59237" s="73"/>
      <c r="AE59237" s="74"/>
      <c r="AF59237" s="74"/>
      <c r="BX59237" s="73"/>
      <c r="BY59237" s="74"/>
      <c r="BZ59237" s="74"/>
      <c r="CA59237" s="74"/>
      <c r="CF59237" s="79"/>
      <c r="CL59237" s="79"/>
    </row>
    <row r="59238" spans="30:90">
      <c r="AD59238" s="73"/>
      <c r="AE59238" s="74"/>
      <c r="AF59238" s="74"/>
      <c r="BX59238" s="73"/>
      <c r="BY59238" s="74"/>
      <c r="BZ59238" s="74"/>
      <c r="CA59238" s="74"/>
      <c r="CF59238" s="79"/>
      <c r="CL59238" s="79"/>
    </row>
    <row r="59239" spans="30:90">
      <c r="AD59239" s="73"/>
      <c r="AE59239" s="74"/>
      <c r="AF59239" s="74"/>
      <c r="BX59239" s="73"/>
      <c r="BY59239" s="74"/>
      <c r="BZ59239" s="74"/>
      <c r="CA59239" s="74"/>
      <c r="CF59239" s="79"/>
      <c r="CL59239" s="79"/>
    </row>
    <row r="59240" spans="30:90">
      <c r="AD59240" s="73"/>
      <c r="AE59240" s="74"/>
      <c r="AF59240" s="74"/>
      <c r="BX59240" s="73"/>
      <c r="BY59240" s="74"/>
      <c r="BZ59240" s="74"/>
      <c r="CA59240" s="74"/>
      <c r="CF59240" s="79"/>
      <c r="CL59240" s="79"/>
    </row>
    <row r="59241" spans="30:90">
      <c r="AD59241" s="73"/>
      <c r="AE59241" s="74"/>
      <c r="AF59241" s="74"/>
      <c r="BX59241" s="73"/>
      <c r="BY59241" s="74"/>
      <c r="BZ59241" s="74"/>
      <c r="CA59241" s="74"/>
      <c r="CF59241" s="79"/>
      <c r="CL59241" s="79"/>
    </row>
    <row r="59242" spans="30:90">
      <c r="AD59242" s="73"/>
      <c r="AE59242" s="74"/>
      <c r="AF59242" s="74"/>
      <c r="BX59242" s="73"/>
      <c r="BY59242" s="74"/>
      <c r="BZ59242" s="74"/>
      <c r="CA59242" s="74"/>
      <c r="CF59242" s="79"/>
      <c r="CL59242" s="79"/>
    </row>
    <row r="59243" spans="30:90">
      <c r="AD59243" s="73"/>
      <c r="AE59243" s="74"/>
      <c r="AF59243" s="74"/>
      <c r="BX59243" s="73"/>
      <c r="BY59243" s="74"/>
      <c r="BZ59243" s="74"/>
      <c r="CA59243" s="74"/>
      <c r="CF59243" s="79"/>
      <c r="CL59243" s="79"/>
    </row>
    <row r="59244" spans="30:90">
      <c r="AD59244" s="73"/>
      <c r="AE59244" s="74"/>
      <c r="AF59244" s="74"/>
      <c r="BX59244" s="73"/>
      <c r="BY59244" s="74"/>
      <c r="BZ59244" s="74"/>
      <c r="CA59244" s="74"/>
      <c r="CF59244" s="79"/>
      <c r="CL59244" s="79"/>
    </row>
    <row r="59245" spans="30:90">
      <c r="AD59245" s="73"/>
      <c r="AE59245" s="74"/>
      <c r="AF59245" s="74"/>
      <c r="BX59245" s="73"/>
      <c r="BY59245" s="74"/>
      <c r="BZ59245" s="74"/>
      <c r="CA59245" s="74"/>
      <c r="CF59245" s="79"/>
      <c r="CL59245" s="79"/>
    </row>
    <row r="59246" spans="30:90">
      <c r="AD59246" s="73"/>
      <c r="AE59246" s="74"/>
      <c r="AF59246" s="74"/>
      <c r="BX59246" s="73"/>
      <c r="BY59246" s="74"/>
      <c r="BZ59246" s="74"/>
      <c r="CA59246" s="74"/>
      <c r="CF59246" s="79"/>
      <c r="CL59246" s="79"/>
    </row>
    <row r="59247" spans="30:90">
      <c r="AD59247" s="73"/>
      <c r="AE59247" s="74"/>
      <c r="AF59247" s="74"/>
      <c r="BX59247" s="73"/>
      <c r="BY59247" s="74"/>
      <c r="BZ59247" s="74"/>
      <c r="CA59247" s="74"/>
      <c r="CF59247" s="79"/>
      <c r="CL59247" s="79"/>
    </row>
    <row r="59248" spans="30:90">
      <c r="AD59248" s="73"/>
      <c r="AE59248" s="74"/>
      <c r="AF59248" s="74"/>
      <c r="BX59248" s="73"/>
      <c r="BY59248" s="74"/>
      <c r="BZ59248" s="74"/>
      <c r="CA59248" s="74"/>
      <c r="CF59248" s="79"/>
      <c r="CL59248" s="79"/>
    </row>
    <row r="59249" spans="30:90">
      <c r="AD59249" s="73"/>
      <c r="AE59249" s="74"/>
      <c r="AF59249" s="74"/>
      <c r="BX59249" s="73"/>
      <c r="BY59249" s="74"/>
      <c r="BZ59249" s="74"/>
      <c r="CA59249" s="74"/>
      <c r="CF59249" s="79"/>
      <c r="CL59249" s="79"/>
    </row>
    <row r="59250" spans="30:90">
      <c r="AD59250" s="73"/>
      <c r="AE59250" s="74"/>
      <c r="AF59250" s="74"/>
      <c r="BX59250" s="73"/>
      <c r="BY59250" s="74"/>
      <c r="BZ59250" s="74"/>
      <c r="CA59250" s="74"/>
      <c r="CF59250" s="79"/>
      <c r="CL59250" s="79"/>
    </row>
    <row r="59251" spans="30:90">
      <c r="AD59251" s="73"/>
      <c r="AE59251" s="74"/>
      <c r="AF59251" s="74"/>
      <c r="BX59251" s="73"/>
      <c r="BY59251" s="74"/>
      <c r="BZ59251" s="74"/>
      <c r="CA59251" s="74"/>
      <c r="CF59251" s="79"/>
      <c r="CL59251" s="79"/>
    </row>
    <row r="59252" spans="30:90">
      <c r="AD59252" s="73"/>
      <c r="AE59252" s="74"/>
      <c r="AF59252" s="74"/>
      <c r="BX59252" s="73"/>
      <c r="BY59252" s="74"/>
      <c r="BZ59252" s="74"/>
      <c r="CA59252" s="74"/>
      <c r="CF59252" s="79"/>
      <c r="CL59252" s="79"/>
    </row>
    <row r="59253" spans="30:90">
      <c r="AD59253" s="73"/>
      <c r="AE59253" s="74"/>
      <c r="AF59253" s="74"/>
      <c r="BX59253" s="73"/>
      <c r="BY59253" s="74"/>
      <c r="BZ59253" s="74"/>
      <c r="CA59253" s="74"/>
      <c r="CF59253" s="79"/>
      <c r="CL59253" s="79"/>
    </row>
    <row r="59254" spans="30:90">
      <c r="AD59254" s="73"/>
      <c r="AE59254" s="74"/>
      <c r="AF59254" s="74"/>
      <c r="BX59254" s="73"/>
      <c r="BY59254" s="74"/>
      <c r="BZ59254" s="74"/>
      <c r="CA59254" s="74"/>
      <c r="CF59254" s="79"/>
      <c r="CL59254" s="79"/>
    </row>
    <row r="59255" spans="30:90">
      <c r="AD59255" s="73"/>
      <c r="AE59255" s="74"/>
      <c r="AF59255" s="74"/>
      <c r="BX59255" s="73"/>
      <c r="BY59255" s="74"/>
      <c r="BZ59255" s="74"/>
      <c r="CA59255" s="74"/>
      <c r="CF59255" s="79"/>
      <c r="CL59255" s="79"/>
    </row>
    <row r="59256" spans="30:90">
      <c r="AD59256" s="73"/>
      <c r="AE59256" s="74"/>
      <c r="AF59256" s="74"/>
      <c r="BX59256" s="73"/>
      <c r="BY59256" s="74"/>
      <c r="BZ59256" s="74"/>
      <c r="CA59256" s="74"/>
      <c r="CF59256" s="79"/>
      <c r="CL59256" s="79"/>
    </row>
    <row r="59257" spans="30:90">
      <c r="AD59257" s="73"/>
      <c r="AE59257" s="74"/>
      <c r="AF59257" s="74"/>
      <c r="BX59257" s="73"/>
      <c r="BY59257" s="74"/>
      <c r="BZ59257" s="74"/>
      <c r="CA59257" s="74"/>
      <c r="CF59257" s="79"/>
      <c r="CL59257" s="79"/>
    </row>
    <row r="59258" spans="30:90">
      <c r="AD59258" s="73"/>
      <c r="AE59258" s="74"/>
      <c r="AF59258" s="74"/>
      <c r="BX59258" s="73"/>
      <c r="BY59258" s="74"/>
      <c r="BZ59258" s="74"/>
      <c r="CA59258" s="74"/>
      <c r="CF59258" s="79"/>
      <c r="CL59258" s="79"/>
    </row>
    <row r="59259" spans="30:90">
      <c r="AD59259" s="73"/>
      <c r="AE59259" s="74"/>
      <c r="AF59259" s="74"/>
      <c r="BX59259" s="73"/>
      <c r="BY59259" s="74"/>
      <c r="BZ59259" s="74"/>
      <c r="CA59259" s="74"/>
      <c r="CF59259" s="79"/>
      <c r="CL59259" s="79"/>
    </row>
    <row r="59260" spans="30:90">
      <c r="AD59260" s="73"/>
      <c r="AE59260" s="74"/>
      <c r="AF59260" s="74"/>
      <c r="BX59260" s="73"/>
      <c r="BY59260" s="74"/>
      <c r="BZ59260" s="74"/>
      <c r="CA59260" s="74"/>
      <c r="CF59260" s="79"/>
      <c r="CL59260" s="79"/>
    </row>
    <row r="59261" spans="30:90">
      <c r="AD59261" s="73"/>
      <c r="AE59261" s="74"/>
      <c r="AF59261" s="74"/>
      <c r="BX59261" s="73"/>
      <c r="BY59261" s="74"/>
      <c r="BZ59261" s="74"/>
      <c r="CA59261" s="74"/>
      <c r="CF59261" s="79"/>
      <c r="CL59261" s="79"/>
    </row>
    <row r="59262" spans="30:90">
      <c r="AD59262" s="73"/>
      <c r="AE59262" s="74"/>
      <c r="AF59262" s="74"/>
      <c r="BX59262" s="73"/>
      <c r="BY59262" s="74"/>
      <c r="BZ59262" s="74"/>
      <c r="CA59262" s="74"/>
      <c r="CF59262" s="79"/>
      <c r="CL59262" s="79"/>
    </row>
    <row r="59263" spans="30:90">
      <c r="AD59263" s="73"/>
      <c r="AE59263" s="74"/>
      <c r="AF59263" s="74"/>
      <c r="BX59263" s="73"/>
      <c r="BY59263" s="74"/>
      <c r="BZ59263" s="74"/>
      <c r="CA59263" s="74"/>
      <c r="CF59263" s="79"/>
      <c r="CL59263" s="79"/>
    </row>
    <row r="59264" spans="30:90">
      <c r="AD59264" s="73"/>
      <c r="AE59264" s="74"/>
      <c r="AF59264" s="74"/>
      <c r="BX59264" s="73"/>
      <c r="BY59264" s="74"/>
      <c r="BZ59264" s="74"/>
      <c r="CA59264" s="74"/>
      <c r="CF59264" s="79"/>
      <c r="CL59264" s="79"/>
    </row>
    <row r="59265" spans="30:90">
      <c r="AD59265" s="73"/>
      <c r="AE59265" s="74"/>
      <c r="AF59265" s="74"/>
      <c r="BX59265" s="73"/>
      <c r="BY59265" s="74"/>
      <c r="BZ59265" s="74"/>
      <c r="CA59265" s="74"/>
      <c r="CF59265" s="79"/>
      <c r="CL59265" s="79"/>
    </row>
    <row r="59266" spans="30:90">
      <c r="AD59266" s="73"/>
      <c r="AE59266" s="74"/>
      <c r="AF59266" s="74"/>
      <c r="BX59266" s="73"/>
      <c r="BY59266" s="74"/>
      <c r="BZ59266" s="74"/>
      <c r="CA59266" s="74"/>
      <c r="CF59266" s="79"/>
      <c r="CL59266" s="79"/>
    </row>
    <row r="59267" spans="30:90">
      <c r="AD59267" s="73"/>
      <c r="AE59267" s="74"/>
      <c r="AF59267" s="74"/>
      <c r="BX59267" s="73"/>
      <c r="BY59267" s="74"/>
      <c r="BZ59267" s="74"/>
      <c r="CA59267" s="74"/>
      <c r="CF59267" s="79"/>
      <c r="CL59267" s="79"/>
    </row>
    <row r="59268" spans="30:90">
      <c r="AD59268" s="73"/>
      <c r="AE59268" s="74"/>
      <c r="AF59268" s="74"/>
      <c r="BX59268" s="73"/>
      <c r="BY59268" s="74"/>
      <c r="BZ59268" s="74"/>
      <c r="CA59268" s="74"/>
      <c r="CF59268" s="79"/>
      <c r="CL59268" s="79"/>
    </row>
    <row r="59269" spans="30:90">
      <c r="AD59269" s="73"/>
      <c r="AE59269" s="74"/>
      <c r="AF59269" s="74"/>
      <c r="BX59269" s="73"/>
      <c r="BY59269" s="74"/>
      <c r="BZ59269" s="74"/>
      <c r="CA59269" s="74"/>
      <c r="CF59269" s="79"/>
      <c r="CL59269" s="79"/>
    </row>
    <row r="59270" spans="30:90">
      <c r="AD59270" s="73"/>
      <c r="AE59270" s="74"/>
      <c r="AF59270" s="74"/>
      <c r="BX59270" s="73"/>
      <c r="BY59270" s="74"/>
      <c r="BZ59270" s="74"/>
      <c r="CA59270" s="74"/>
      <c r="CF59270" s="79"/>
      <c r="CL59270" s="79"/>
    </row>
    <row r="59271" spans="30:90">
      <c r="AD59271" s="73"/>
      <c r="AE59271" s="74"/>
      <c r="AF59271" s="74"/>
      <c r="BX59271" s="73"/>
      <c r="BY59271" s="74"/>
      <c r="BZ59271" s="74"/>
      <c r="CA59271" s="74"/>
      <c r="CF59271" s="79"/>
      <c r="CL59271" s="79"/>
    </row>
    <row r="59272" spans="30:90">
      <c r="AD59272" s="73"/>
      <c r="AE59272" s="74"/>
      <c r="AF59272" s="74"/>
      <c r="BX59272" s="73"/>
      <c r="BY59272" s="74"/>
      <c r="BZ59272" s="74"/>
      <c r="CA59272" s="74"/>
      <c r="CF59272" s="79"/>
      <c r="CL59272" s="79"/>
    </row>
    <row r="59273" spans="30:90">
      <c r="AD59273" s="73"/>
      <c r="AE59273" s="74"/>
      <c r="AF59273" s="74"/>
      <c r="BX59273" s="73"/>
      <c r="BY59273" s="74"/>
      <c r="BZ59273" s="74"/>
      <c r="CA59273" s="74"/>
      <c r="CF59273" s="79"/>
      <c r="CL59273" s="79"/>
    </row>
    <row r="59274" spans="30:90">
      <c r="AD59274" s="73"/>
      <c r="AE59274" s="74"/>
      <c r="AF59274" s="74"/>
      <c r="BX59274" s="73"/>
      <c r="BY59274" s="74"/>
      <c r="BZ59274" s="74"/>
      <c r="CA59274" s="74"/>
      <c r="CF59274" s="79"/>
      <c r="CL59274" s="79"/>
    </row>
    <row r="59275" spans="30:90">
      <c r="AD59275" s="73"/>
      <c r="AE59275" s="74"/>
      <c r="AF59275" s="74"/>
      <c r="BX59275" s="73"/>
      <c r="BY59275" s="74"/>
      <c r="BZ59275" s="74"/>
      <c r="CA59275" s="74"/>
      <c r="CF59275" s="79"/>
      <c r="CL59275" s="79"/>
    </row>
    <row r="59276" spans="30:90">
      <c r="AD59276" s="73"/>
      <c r="AE59276" s="74"/>
      <c r="AF59276" s="74"/>
      <c r="BX59276" s="73"/>
      <c r="BY59276" s="74"/>
      <c r="BZ59276" s="74"/>
      <c r="CA59276" s="74"/>
      <c r="CF59276" s="79"/>
      <c r="CL59276" s="79"/>
    </row>
    <row r="59277" spans="30:90">
      <c r="AD59277" s="73"/>
      <c r="AE59277" s="74"/>
      <c r="AF59277" s="74"/>
      <c r="BX59277" s="73"/>
      <c r="BY59277" s="74"/>
      <c r="BZ59277" s="74"/>
      <c r="CA59277" s="74"/>
      <c r="CF59277" s="79"/>
      <c r="CL59277" s="79"/>
    </row>
    <row r="59278" spans="30:90">
      <c r="AD59278" s="73"/>
      <c r="AE59278" s="74"/>
      <c r="AF59278" s="74"/>
      <c r="BX59278" s="73"/>
      <c r="BY59278" s="74"/>
      <c r="BZ59278" s="74"/>
      <c r="CA59278" s="74"/>
      <c r="CF59278" s="79"/>
      <c r="CL59278" s="79"/>
    </row>
    <row r="59279" spans="30:90">
      <c r="AD59279" s="73"/>
      <c r="AE59279" s="74"/>
      <c r="AF59279" s="74"/>
      <c r="BX59279" s="73"/>
      <c r="BY59279" s="74"/>
      <c r="BZ59279" s="74"/>
      <c r="CA59279" s="74"/>
      <c r="CF59279" s="79"/>
      <c r="CL59279" s="79"/>
    </row>
    <row r="59280" spans="30:90">
      <c r="AD59280" s="73"/>
      <c r="AE59280" s="74"/>
      <c r="AF59280" s="74"/>
      <c r="BX59280" s="73"/>
      <c r="BY59280" s="74"/>
      <c r="BZ59280" s="74"/>
      <c r="CA59280" s="74"/>
      <c r="CF59280" s="79"/>
      <c r="CL59280" s="79"/>
    </row>
    <row r="59281" spans="30:90">
      <c r="AD59281" s="73"/>
      <c r="AE59281" s="74"/>
      <c r="AF59281" s="74"/>
      <c r="BX59281" s="73"/>
      <c r="BY59281" s="74"/>
      <c r="BZ59281" s="74"/>
      <c r="CA59281" s="74"/>
      <c r="CF59281" s="79"/>
      <c r="CL59281" s="79"/>
    </row>
    <row r="59282" spans="30:90">
      <c r="AD59282" s="73"/>
      <c r="AE59282" s="74"/>
      <c r="AF59282" s="74"/>
      <c r="BX59282" s="73"/>
      <c r="BY59282" s="74"/>
      <c r="BZ59282" s="74"/>
      <c r="CA59282" s="74"/>
      <c r="CF59282" s="79"/>
      <c r="CL59282" s="79"/>
    </row>
    <row r="59283" spans="30:90">
      <c r="AD59283" s="73"/>
      <c r="AE59283" s="74"/>
      <c r="AF59283" s="74"/>
      <c r="BX59283" s="73"/>
      <c r="BY59283" s="74"/>
      <c r="BZ59283" s="74"/>
      <c r="CA59283" s="74"/>
      <c r="CF59283" s="79"/>
      <c r="CL59283" s="79"/>
    </row>
    <row r="59284" spans="30:90">
      <c r="AD59284" s="73"/>
      <c r="AE59284" s="74"/>
      <c r="AF59284" s="74"/>
      <c r="BX59284" s="73"/>
      <c r="BY59284" s="74"/>
      <c r="BZ59284" s="74"/>
      <c r="CA59284" s="74"/>
      <c r="CF59284" s="79"/>
      <c r="CL59284" s="79"/>
    </row>
    <row r="59285" spans="30:90">
      <c r="AD59285" s="73"/>
      <c r="AE59285" s="74"/>
      <c r="AF59285" s="74"/>
      <c r="BX59285" s="73"/>
      <c r="BY59285" s="74"/>
      <c r="BZ59285" s="74"/>
      <c r="CA59285" s="74"/>
      <c r="CF59285" s="79"/>
      <c r="CL59285" s="79"/>
    </row>
    <row r="59286" spans="30:90">
      <c r="AD59286" s="73"/>
      <c r="AE59286" s="74"/>
      <c r="AF59286" s="74"/>
      <c r="BX59286" s="73"/>
      <c r="BY59286" s="74"/>
      <c r="BZ59286" s="74"/>
      <c r="CA59286" s="74"/>
      <c r="CF59286" s="79"/>
      <c r="CL59286" s="79"/>
    </row>
    <row r="59287" spans="30:90">
      <c r="AD59287" s="73"/>
      <c r="AE59287" s="74"/>
      <c r="AF59287" s="74"/>
      <c r="BX59287" s="73"/>
      <c r="BY59287" s="74"/>
      <c r="BZ59287" s="74"/>
      <c r="CA59287" s="74"/>
      <c r="CF59287" s="79"/>
      <c r="CL59287" s="79"/>
    </row>
    <row r="59288" spans="30:90">
      <c r="AD59288" s="73"/>
      <c r="AE59288" s="74"/>
      <c r="AF59288" s="74"/>
      <c r="BX59288" s="73"/>
      <c r="BY59288" s="74"/>
      <c r="BZ59288" s="74"/>
      <c r="CA59288" s="74"/>
      <c r="CF59288" s="79"/>
      <c r="CL59288" s="79"/>
    </row>
    <row r="59289" spans="30:90">
      <c r="AD59289" s="73"/>
      <c r="AE59289" s="74"/>
      <c r="AF59289" s="74"/>
      <c r="BX59289" s="73"/>
      <c r="BY59289" s="74"/>
      <c r="BZ59289" s="74"/>
      <c r="CA59289" s="74"/>
      <c r="CF59289" s="79"/>
      <c r="CL59289" s="79"/>
    </row>
    <row r="59290" spans="30:90">
      <c r="AD59290" s="73"/>
      <c r="AE59290" s="74"/>
      <c r="AF59290" s="74"/>
      <c r="BX59290" s="73"/>
      <c r="BY59290" s="74"/>
      <c r="BZ59290" s="74"/>
      <c r="CA59290" s="74"/>
      <c r="CF59290" s="79"/>
      <c r="CL59290" s="79"/>
    </row>
    <row r="59291" spans="30:90">
      <c r="AD59291" s="73"/>
      <c r="AE59291" s="74"/>
      <c r="AF59291" s="74"/>
      <c r="BX59291" s="73"/>
      <c r="BY59291" s="74"/>
      <c r="BZ59291" s="74"/>
      <c r="CA59291" s="74"/>
      <c r="CF59291" s="79"/>
      <c r="CL59291" s="79"/>
    </row>
    <row r="59292" spans="30:90">
      <c r="AD59292" s="73"/>
      <c r="AE59292" s="74"/>
      <c r="AF59292" s="74"/>
      <c r="BX59292" s="73"/>
      <c r="BY59292" s="74"/>
      <c r="BZ59292" s="74"/>
      <c r="CA59292" s="74"/>
      <c r="CF59292" s="79"/>
      <c r="CL59292" s="79"/>
    </row>
    <row r="59293" spans="30:90">
      <c r="AD59293" s="73"/>
      <c r="AE59293" s="74"/>
      <c r="AF59293" s="74"/>
      <c r="BX59293" s="73"/>
      <c r="BY59293" s="74"/>
      <c r="BZ59293" s="74"/>
      <c r="CA59293" s="74"/>
      <c r="CF59293" s="79"/>
      <c r="CL59293" s="79"/>
    </row>
    <row r="59294" spans="30:90">
      <c r="AD59294" s="73"/>
      <c r="AE59294" s="74"/>
      <c r="AF59294" s="74"/>
      <c r="BX59294" s="73"/>
      <c r="BY59294" s="74"/>
      <c r="BZ59294" s="74"/>
      <c r="CA59294" s="74"/>
      <c r="CF59294" s="79"/>
      <c r="CL59294" s="79"/>
    </row>
    <row r="59295" spans="30:90">
      <c r="AD59295" s="73"/>
      <c r="AE59295" s="74"/>
      <c r="AF59295" s="74"/>
      <c r="BX59295" s="73"/>
      <c r="BY59295" s="74"/>
      <c r="BZ59295" s="74"/>
      <c r="CA59295" s="74"/>
      <c r="CF59295" s="79"/>
      <c r="CL59295" s="79"/>
    </row>
    <row r="59296" spans="30:90">
      <c r="AD59296" s="73"/>
      <c r="AE59296" s="74"/>
      <c r="AF59296" s="74"/>
      <c r="BX59296" s="73"/>
      <c r="BY59296" s="74"/>
      <c r="BZ59296" s="74"/>
      <c r="CA59296" s="74"/>
      <c r="CF59296" s="79"/>
      <c r="CL59296" s="79"/>
    </row>
    <row r="59297" spans="30:90">
      <c r="AD59297" s="73"/>
      <c r="AE59297" s="74"/>
      <c r="AF59297" s="74"/>
      <c r="BX59297" s="73"/>
      <c r="BY59297" s="74"/>
      <c r="BZ59297" s="74"/>
      <c r="CA59297" s="74"/>
      <c r="CF59297" s="79"/>
      <c r="CL59297" s="79"/>
    </row>
    <row r="59298" spans="30:90">
      <c r="AD59298" s="73"/>
      <c r="AE59298" s="74"/>
      <c r="AF59298" s="74"/>
      <c r="BX59298" s="73"/>
      <c r="BY59298" s="74"/>
      <c r="BZ59298" s="74"/>
      <c r="CA59298" s="74"/>
      <c r="CF59298" s="79"/>
      <c r="CL59298" s="79"/>
    </row>
    <row r="59299" spans="30:90">
      <c r="AD59299" s="73"/>
      <c r="AE59299" s="74"/>
      <c r="AF59299" s="74"/>
      <c r="BX59299" s="73"/>
      <c r="BY59299" s="74"/>
      <c r="BZ59299" s="74"/>
      <c r="CA59299" s="74"/>
      <c r="CF59299" s="79"/>
      <c r="CL59299" s="79"/>
    </row>
    <row r="59300" spans="30:90">
      <c r="AD59300" s="73"/>
      <c r="AE59300" s="74"/>
      <c r="AF59300" s="74"/>
      <c r="BX59300" s="73"/>
      <c r="BY59300" s="74"/>
      <c r="BZ59300" s="74"/>
      <c r="CA59300" s="74"/>
      <c r="CF59300" s="79"/>
      <c r="CL59300" s="79"/>
    </row>
    <row r="59301" spans="30:90">
      <c r="AD59301" s="73"/>
      <c r="AE59301" s="74"/>
      <c r="AF59301" s="74"/>
      <c r="BX59301" s="73"/>
      <c r="BY59301" s="74"/>
      <c r="BZ59301" s="74"/>
      <c r="CA59301" s="74"/>
      <c r="CF59301" s="79"/>
      <c r="CL59301" s="79"/>
    </row>
    <row r="59302" spans="30:90">
      <c r="AD59302" s="73"/>
      <c r="AE59302" s="74"/>
      <c r="AF59302" s="74"/>
      <c r="BX59302" s="73"/>
      <c r="BY59302" s="74"/>
      <c r="BZ59302" s="74"/>
      <c r="CA59302" s="74"/>
      <c r="CF59302" s="79"/>
      <c r="CL59302" s="79"/>
    </row>
    <row r="59303" spans="30:90">
      <c r="AD59303" s="73"/>
      <c r="AE59303" s="74"/>
      <c r="AF59303" s="74"/>
      <c r="BX59303" s="73"/>
      <c r="BY59303" s="74"/>
      <c r="BZ59303" s="74"/>
      <c r="CA59303" s="74"/>
      <c r="CF59303" s="79"/>
      <c r="CL59303" s="79"/>
    </row>
    <row r="59304" spans="30:90">
      <c r="AD59304" s="73"/>
      <c r="AE59304" s="74"/>
      <c r="AF59304" s="74"/>
      <c r="BX59304" s="73"/>
      <c r="BY59304" s="74"/>
      <c r="BZ59304" s="74"/>
      <c r="CA59304" s="74"/>
      <c r="CF59304" s="79"/>
      <c r="CL59304" s="79"/>
    </row>
    <row r="59305" spans="30:90">
      <c r="AD59305" s="73"/>
      <c r="AE59305" s="74"/>
      <c r="AF59305" s="74"/>
      <c r="BX59305" s="73"/>
      <c r="BY59305" s="74"/>
      <c r="BZ59305" s="74"/>
      <c r="CA59305" s="74"/>
      <c r="CF59305" s="79"/>
      <c r="CL59305" s="79"/>
    </row>
    <row r="59306" spans="30:90">
      <c r="AD59306" s="73"/>
      <c r="AE59306" s="74"/>
      <c r="AF59306" s="74"/>
      <c r="BX59306" s="73"/>
      <c r="BY59306" s="74"/>
      <c r="BZ59306" s="74"/>
      <c r="CA59306" s="74"/>
      <c r="CF59306" s="79"/>
      <c r="CL59306" s="79"/>
    </row>
    <row r="59307" spans="30:90">
      <c r="AD59307" s="73"/>
      <c r="AE59307" s="74"/>
      <c r="AF59307" s="74"/>
      <c r="BX59307" s="73"/>
      <c r="BY59307" s="74"/>
      <c r="BZ59307" s="74"/>
      <c r="CA59307" s="74"/>
      <c r="CF59307" s="79"/>
      <c r="CL59307" s="79"/>
    </row>
    <row r="59308" spans="30:90">
      <c r="AD59308" s="73"/>
      <c r="AE59308" s="74"/>
      <c r="AF59308" s="74"/>
      <c r="BX59308" s="73"/>
      <c r="BY59308" s="74"/>
      <c r="BZ59308" s="74"/>
      <c r="CA59308" s="74"/>
      <c r="CF59308" s="79"/>
      <c r="CL59308" s="79"/>
    </row>
    <row r="59309" spans="30:90">
      <c r="AD59309" s="73"/>
      <c r="AE59309" s="74"/>
      <c r="AF59309" s="74"/>
      <c r="BX59309" s="73"/>
      <c r="BY59309" s="74"/>
      <c r="BZ59309" s="74"/>
      <c r="CA59309" s="74"/>
      <c r="CF59309" s="79"/>
      <c r="CL59309" s="79"/>
    </row>
    <row r="59310" spans="30:90">
      <c r="AD59310" s="73"/>
      <c r="AE59310" s="74"/>
      <c r="AF59310" s="74"/>
      <c r="BX59310" s="73"/>
      <c r="BY59310" s="74"/>
      <c r="BZ59310" s="74"/>
      <c r="CA59310" s="74"/>
      <c r="CF59310" s="79"/>
      <c r="CL59310" s="79"/>
    </row>
    <row r="59311" spans="30:90">
      <c r="AD59311" s="73"/>
      <c r="AE59311" s="74"/>
      <c r="AF59311" s="74"/>
      <c r="BX59311" s="73"/>
      <c r="BY59311" s="74"/>
      <c r="BZ59311" s="74"/>
      <c r="CA59311" s="74"/>
      <c r="CF59311" s="79"/>
      <c r="CL59311" s="79"/>
    </row>
    <row r="59312" spans="30:90">
      <c r="AD59312" s="73"/>
      <c r="AE59312" s="74"/>
      <c r="AF59312" s="74"/>
      <c r="BX59312" s="73"/>
      <c r="BY59312" s="74"/>
      <c r="BZ59312" s="74"/>
      <c r="CA59312" s="74"/>
      <c r="CF59312" s="79"/>
      <c r="CL59312" s="79"/>
    </row>
    <row r="59313" spans="30:90">
      <c r="AD59313" s="73"/>
      <c r="AE59313" s="74"/>
      <c r="AF59313" s="74"/>
      <c r="BX59313" s="73"/>
      <c r="BY59313" s="74"/>
      <c r="BZ59313" s="74"/>
      <c r="CA59313" s="74"/>
      <c r="CF59313" s="79"/>
      <c r="CL59313" s="79"/>
    </row>
    <row r="59314" spans="30:90">
      <c r="AD59314" s="73"/>
      <c r="AE59314" s="74"/>
      <c r="AF59314" s="74"/>
      <c r="BX59314" s="73"/>
      <c r="BY59314" s="74"/>
      <c r="BZ59314" s="74"/>
      <c r="CA59314" s="74"/>
      <c r="CF59314" s="79"/>
      <c r="CL59314" s="79"/>
    </row>
    <row r="59315" spans="30:90">
      <c r="AD59315" s="73"/>
      <c r="AE59315" s="74"/>
      <c r="AF59315" s="74"/>
      <c r="BX59315" s="73"/>
      <c r="BY59315" s="74"/>
      <c r="BZ59315" s="74"/>
      <c r="CA59315" s="74"/>
      <c r="CF59315" s="79"/>
      <c r="CL59315" s="79"/>
    </row>
    <row r="59316" spans="30:90">
      <c r="AD59316" s="73"/>
      <c r="AE59316" s="74"/>
      <c r="AF59316" s="74"/>
      <c r="BX59316" s="73"/>
      <c r="BY59316" s="74"/>
      <c r="BZ59316" s="74"/>
      <c r="CA59316" s="74"/>
      <c r="CF59316" s="79"/>
      <c r="CL59316" s="79"/>
    </row>
    <row r="59317" spans="30:90">
      <c r="AD59317" s="73"/>
      <c r="AE59317" s="74"/>
      <c r="AF59317" s="74"/>
      <c r="BX59317" s="73"/>
      <c r="BY59317" s="74"/>
      <c r="BZ59317" s="74"/>
      <c r="CA59317" s="74"/>
      <c r="CF59317" s="79"/>
      <c r="CL59317" s="79"/>
    </row>
    <row r="59318" spans="30:90">
      <c r="AD59318" s="73"/>
      <c r="AE59318" s="74"/>
      <c r="AF59318" s="74"/>
      <c r="BX59318" s="73"/>
      <c r="BY59318" s="74"/>
      <c r="BZ59318" s="74"/>
      <c r="CA59318" s="74"/>
      <c r="CF59318" s="79"/>
      <c r="CL59318" s="79"/>
    </row>
    <row r="59319" spans="30:90">
      <c r="AD59319" s="73"/>
      <c r="AE59319" s="74"/>
      <c r="AF59319" s="74"/>
      <c r="BX59319" s="73"/>
      <c r="BY59319" s="74"/>
      <c r="BZ59319" s="74"/>
      <c r="CA59319" s="74"/>
      <c r="CF59319" s="79"/>
      <c r="CL59319" s="79"/>
    </row>
    <row r="59320" spans="30:90">
      <c r="AD59320" s="73"/>
      <c r="AE59320" s="74"/>
      <c r="AF59320" s="74"/>
      <c r="BX59320" s="73"/>
      <c r="BY59320" s="74"/>
      <c r="BZ59320" s="74"/>
      <c r="CA59320" s="74"/>
      <c r="CF59320" s="79"/>
      <c r="CL59320" s="79"/>
    </row>
    <row r="59321" spans="30:90">
      <c r="AD59321" s="73"/>
      <c r="AE59321" s="74"/>
      <c r="AF59321" s="74"/>
      <c r="BX59321" s="73"/>
      <c r="BY59321" s="74"/>
      <c r="BZ59321" s="74"/>
      <c r="CA59321" s="74"/>
      <c r="CF59321" s="79"/>
      <c r="CL59321" s="79"/>
    </row>
    <row r="59322" spans="30:90">
      <c r="AD59322" s="73"/>
      <c r="AE59322" s="74"/>
      <c r="AF59322" s="74"/>
      <c r="BX59322" s="73"/>
      <c r="BY59322" s="74"/>
      <c r="BZ59322" s="74"/>
      <c r="CA59322" s="74"/>
      <c r="CF59322" s="79"/>
      <c r="CL59322" s="79"/>
    </row>
    <row r="59323" spans="30:90">
      <c r="AD59323" s="73"/>
      <c r="AE59323" s="74"/>
      <c r="AF59323" s="74"/>
      <c r="BX59323" s="73"/>
      <c r="BY59323" s="74"/>
      <c r="BZ59323" s="74"/>
      <c r="CA59323" s="74"/>
      <c r="CF59323" s="79"/>
      <c r="CL59323" s="79"/>
    </row>
    <row r="59324" spans="30:90">
      <c r="AD59324" s="73"/>
      <c r="AE59324" s="74"/>
      <c r="AF59324" s="74"/>
      <c r="BX59324" s="73"/>
      <c r="BY59324" s="74"/>
      <c r="BZ59324" s="74"/>
      <c r="CA59324" s="74"/>
      <c r="CF59324" s="79"/>
      <c r="CL59324" s="79"/>
    </row>
    <row r="59325" spans="30:90">
      <c r="AD59325" s="73"/>
      <c r="AE59325" s="74"/>
      <c r="AF59325" s="74"/>
      <c r="BX59325" s="73"/>
      <c r="BY59325" s="74"/>
      <c r="BZ59325" s="74"/>
      <c r="CA59325" s="74"/>
      <c r="CF59325" s="79"/>
      <c r="CL59325" s="79"/>
    </row>
    <row r="59326" spans="30:90">
      <c r="AD59326" s="73"/>
      <c r="AE59326" s="74"/>
      <c r="AF59326" s="74"/>
      <c r="BX59326" s="73"/>
      <c r="BY59326" s="74"/>
      <c r="BZ59326" s="74"/>
      <c r="CA59326" s="74"/>
      <c r="CF59326" s="79"/>
      <c r="CL59326" s="79"/>
    </row>
    <row r="59327" spans="30:90">
      <c r="AD59327" s="73"/>
      <c r="AE59327" s="74"/>
      <c r="AF59327" s="74"/>
      <c r="BX59327" s="73"/>
      <c r="BY59327" s="74"/>
      <c r="BZ59327" s="74"/>
      <c r="CA59327" s="74"/>
      <c r="CF59327" s="79"/>
      <c r="CL59327" s="79"/>
    </row>
    <row r="59328" spans="30:90">
      <c r="AD59328" s="73"/>
      <c r="AE59328" s="74"/>
      <c r="AF59328" s="74"/>
      <c r="BX59328" s="73"/>
      <c r="BY59328" s="74"/>
      <c r="BZ59328" s="74"/>
      <c r="CA59328" s="74"/>
      <c r="CF59328" s="79"/>
      <c r="CL59328" s="79"/>
    </row>
    <row r="59329" spans="30:90">
      <c r="AD59329" s="73"/>
      <c r="AE59329" s="74"/>
      <c r="AF59329" s="74"/>
      <c r="BX59329" s="73"/>
      <c r="BY59329" s="74"/>
      <c r="BZ59329" s="74"/>
      <c r="CA59329" s="74"/>
      <c r="CF59329" s="79"/>
      <c r="CL59329" s="79"/>
    </row>
    <row r="59330" spans="30:90">
      <c r="AD59330" s="73"/>
      <c r="AE59330" s="74"/>
      <c r="AF59330" s="74"/>
      <c r="BX59330" s="73"/>
      <c r="BY59330" s="74"/>
      <c r="BZ59330" s="74"/>
      <c r="CA59330" s="74"/>
      <c r="CF59330" s="79"/>
      <c r="CL59330" s="79"/>
    </row>
    <row r="59331" spans="30:90">
      <c r="AD59331" s="73"/>
      <c r="AE59331" s="74"/>
      <c r="AF59331" s="74"/>
      <c r="BX59331" s="73"/>
      <c r="BY59331" s="74"/>
      <c r="BZ59331" s="74"/>
      <c r="CA59331" s="74"/>
      <c r="CF59331" s="79"/>
      <c r="CL59331" s="79"/>
    </row>
    <row r="59332" spans="30:90">
      <c r="AD59332" s="73"/>
      <c r="AE59332" s="74"/>
      <c r="AF59332" s="74"/>
      <c r="BX59332" s="73"/>
      <c r="BY59332" s="74"/>
      <c r="BZ59332" s="74"/>
      <c r="CA59332" s="74"/>
      <c r="CF59332" s="79"/>
      <c r="CL59332" s="79"/>
    </row>
    <row r="59333" spans="30:90">
      <c r="AD59333" s="73"/>
      <c r="AE59333" s="74"/>
      <c r="AF59333" s="74"/>
      <c r="BX59333" s="73"/>
      <c r="BY59333" s="74"/>
      <c r="BZ59333" s="74"/>
      <c r="CA59333" s="74"/>
      <c r="CF59333" s="79"/>
      <c r="CL59333" s="79"/>
    </row>
    <row r="59334" spans="30:90">
      <c r="AD59334" s="73"/>
      <c r="AE59334" s="74"/>
      <c r="AF59334" s="74"/>
      <c r="BX59334" s="73"/>
      <c r="BY59334" s="74"/>
      <c r="BZ59334" s="74"/>
      <c r="CA59334" s="74"/>
      <c r="CF59334" s="79"/>
      <c r="CL59334" s="79"/>
    </row>
    <row r="59335" spans="30:90">
      <c r="AD59335" s="73"/>
      <c r="AE59335" s="74"/>
      <c r="AF59335" s="74"/>
      <c r="BX59335" s="73"/>
      <c r="BY59335" s="74"/>
      <c r="BZ59335" s="74"/>
      <c r="CA59335" s="74"/>
      <c r="CF59335" s="79"/>
      <c r="CL59335" s="79"/>
    </row>
    <row r="59336" spans="30:90">
      <c r="AD59336" s="73"/>
      <c r="AE59336" s="74"/>
      <c r="AF59336" s="74"/>
      <c r="BX59336" s="73"/>
      <c r="BY59336" s="74"/>
      <c r="BZ59336" s="74"/>
      <c r="CA59336" s="74"/>
      <c r="CF59336" s="79"/>
      <c r="CL59336" s="79"/>
    </row>
    <row r="59337" spans="30:90">
      <c r="AD59337" s="73"/>
      <c r="AE59337" s="74"/>
      <c r="AF59337" s="74"/>
      <c r="BX59337" s="73"/>
      <c r="BY59337" s="74"/>
      <c r="BZ59337" s="74"/>
      <c r="CA59337" s="74"/>
      <c r="CF59337" s="79"/>
      <c r="CL59337" s="79"/>
    </row>
    <row r="59338" spans="30:90">
      <c r="AD59338" s="73"/>
      <c r="AE59338" s="74"/>
      <c r="AF59338" s="74"/>
      <c r="BX59338" s="73"/>
      <c r="BY59338" s="74"/>
      <c r="BZ59338" s="74"/>
      <c r="CA59338" s="74"/>
      <c r="CF59338" s="79"/>
      <c r="CL59338" s="79"/>
    </row>
    <row r="59339" spans="30:90">
      <c r="AD59339" s="73"/>
      <c r="AE59339" s="74"/>
      <c r="AF59339" s="74"/>
      <c r="BX59339" s="73"/>
      <c r="BY59339" s="74"/>
      <c r="BZ59339" s="74"/>
      <c r="CA59339" s="74"/>
      <c r="CF59339" s="79"/>
      <c r="CL59339" s="79"/>
    </row>
    <row r="59340" spans="30:90">
      <c r="AD59340" s="73"/>
      <c r="AE59340" s="74"/>
      <c r="AF59340" s="74"/>
      <c r="BX59340" s="73"/>
      <c r="BY59340" s="74"/>
      <c r="BZ59340" s="74"/>
      <c r="CA59340" s="74"/>
      <c r="CF59340" s="79"/>
      <c r="CL59340" s="79"/>
    </row>
    <row r="59341" spans="30:90">
      <c r="AD59341" s="73"/>
      <c r="AE59341" s="74"/>
      <c r="AF59341" s="74"/>
      <c r="BX59341" s="73"/>
      <c r="BY59341" s="74"/>
      <c r="BZ59341" s="74"/>
      <c r="CA59341" s="74"/>
      <c r="CF59341" s="79"/>
      <c r="CL59341" s="79"/>
    </row>
    <row r="59342" spans="30:90">
      <c r="AD59342" s="73"/>
      <c r="AE59342" s="74"/>
      <c r="AF59342" s="74"/>
      <c r="BX59342" s="73"/>
      <c r="BY59342" s="74"/>
      <c r="BZ59342" s="74"/>
      <c r="CA59342" s="74"/>
      <c r="CF59342" s="79"/>
      <c r="CL59342" s="79"/>
    </row>
    <row r="59343" spans="30:90">
      <c r="AD59343" s="73"/>
      <c r="AE59343" s="74"/>
      <c r="AF59343" s="74"/>
      <c r="BX59343" s="73"/>
      <c r="BY59343" s="74"/>
      <c r="BZ59343" s="74"/>
      <c r="CA59343" s="74"/>
      <c r="CF59343" s="79"/>
      <c r="CL59343" s="79"/>
    </row>
    <row r="59344" spans="30:90">
      <c r="AD59344" s="73"/>
      <c r="AE59344" s="74"/>
      <c r="AF59344" s="74"/>
      <c r="BX59344" s="73"/>
      <c r="BY59344" s="74"/>
      <c r="BZ59344" s="74"/>
      <c r="CA59344" s="74"/>
      <c r="CF59344" s="79"/>
      <c r="CL59344" s="79"/>
    </row>
    <row r="59345" spans="30:90">
      <c r="AD59345" s="73"/>
      <c r="AE59345" s="74"/>
      <c r="AF59345" s="74"/>
      <c r="BX59345" s="73"/>
      <c r="BY59345" s="74"/>
      <c r="BZ59345" s="74"/>
      <c r="CA59345" s="74"/>
      <c r="CF59345" s="79"/>
      <c r="CL59345" s="79"/>
    </row>
    <row r="59346" spans="30:90">
      <c r="AD59346" s="73"/>
      <c r="AE59346" s="74"/>
      <c r="AF59346" s="74"/>
      <c r="BX59346" s="73"/>
      <c r="BY59346" s="74"/>
      <c r="BZ59346" s="74"/>
      <c r="CA59346" s="74"/>
      <c r="CF59346" s="79"/>
      <c r="CL59346" s="79"/>
    </row>
    <row r="59347" spans="30:90">
      <c r="AD59347" s="73"/>
      <c r="AE59347" s="74"/>
      <c r="AF59347" s="74"/>
      <c r="BX59347" s="73"/>
      <c r="BY59347" s="74"/>
      <c r="BZ59347" s="74"/>
      <c r="CA59347" s="74"/>
      <c r="CF59347" s="79"/>
      <c r="CL59347" s="79"/>
    </row>
    <row r="59348" spans="30:90">
      <c r="AD59348" s="73"/>
      <c r="AE59348" s="74"/>
      <c r="AF59348" s="74"/>
      <c r="BX59348" s="73"/>
      <c r="BY59348" s="74"/>
      <c r="BZ59348" s="74"/>
      <c r="CA59348" s="74"/>
      <c r="CF59348" s="79"/>
      <c r="CL59348" s="79"/>
    </row>
    <row r="59349" spans="30:90">
      <c r="AD59349" s="73"/>
      <c r="AE59349" s="74"/>
      <c r="AF59349" s="74"/>
      <c r="BX59349" s="73"/>
      <c r="BY59349" s="74"/>
      <c r="BZ59349" s="74"/>
      <c r="CA59349" s="74"/>
      <c r="CF59349" s="79"/>
      <c r="CL59349" s="79"/>
    </row>
    <row r="59350" spans="30:90">
      <c r="AD59350" s="73"/>
      <c r="AE59350" s="74"/>
      <c r="AF59350" s="74"/>
      <c r="BX59350" s="73"/>
      <c r="BY59350" s="74"/>
      <c r="BZ59350" s="74"/>
      <c r="CA59350" s="74"/>
      <c r="CF59350" s="79"/>
      <c r="CL59350" s="79"/>
    </row>
    <row r="59351" spans="30:90">
      <c r="AD59351" s="73"/>
      <c r="AE59351" s="74"/>
      <c r="AF59351" s="74"/>
      <c r="BX59351" s="73"/>
      <c r="BY59351" s="74"/>
      <c r="BZ59351" s="74"/>
      <c r="CA59351" s="74"/>
      <c r="CF59351" s="79"/>
      <c r="CL59351" s="79"/>
    </row>
    <row r="59352" spans="30:90">
      <c r="AD59352" s="73"/>
      <c r="AE59352" s="74"/>
      <c r="AF59352" s="74"/>
      <c r="BX59352" s="73"/>
      <c r="BY59352" s="74"/>
      <c r="BZ59352" s="74"/>
      <c r="CA59352" s="74"/>
      <c r="CF59352" s="79"/>
      <c r="CL59352" s="79"/>
    </row>
    <row r="59353" spans="30:90">
      <c r="AD59353" s="73"/>
      <c r="AE59353" s="74"/>
      <c r="AF59353" s="74"/>
      <c r="BX59353" s="73"/>
      <c r="BY59353" s="74"/>
      <c r="BZ59353" s="74"/>
      <c r="CA59353" s="74"/>
      <c r="CF59353" s="79"/>
      <c r="CL59353" s="79"/>
    </row>
    <row r="59354" spans="30:90">
      <c r="AD59354" s="73"/>
      <c r="AE59354" s="74"/>
      <c r="AF59354" s="74"/>
      <c r="BX59354" s="73"/>
      <c r="BY59354" s="74"/>
      <c r="BZ59354" s="74"/>
      <c r="CA59354" s="74"/>
      <c r="CF59354" s="79"/>
      <c r="CL59354" s="79"/>
    </row>
    <row r="59355" spans="30:90">
      <c r="AD59355" s="73"/>
      <c r="AE59355" s="74"/>
      <c r="AF59355" s="74"/>
      <c r="BX59355" s="73"/>
      <c r="BY59355" s="74"/>
      <c r="BZ59355" s="74"/>
      <c r="CA59355" s="74"/>
      <c r="CF59355" s="79"/>
      <c r="CL59355" s="79"/>
    </row>
    <row r="59356" spans="30:90">
      <c r="AD59356" s="73"/>
      <c r="AE59356" s="74"/>
      <c r="AF59356" s="74"/>
      <c r="BX59356" s="73"/>
      <c r="BY59356" s="74"/>
      <c r="BZ59356" s="74"/>
      <c r="CA59356" s="74"/>
      <c r="CF59356" s="79"/>
      <c r="CL59356" s="79"/>
    </row>
    <row r="59357" spans="30:90">
      <c r="AD59357" s="73"/>
      <c r="AE59357" s="74"/>
      <c r="AF59357" s="74"/>
      <c r="BX59357" s="73"/>
      <c r="BY59357" s="74"/>
      <c r="BZ59357" s="74"/>
      <c r="CA59357" s="74"/>
      <c r="CF59357" s="79"/>
      <c r="CL59357" s="79"/>
    </row>
    <row r="59358" spans="30:90">
      <c r="AD59358" s="73"/>
      <c r="AE59358" s="74"/>
      <c r="AF59358" s="74"/>
      <c r="BX59358" s="73"/>
      <c r="BY59358" s="74"/>
      <c r="BZ59358" s="74"/>
      <c r="CA59358" s="74"/>
      <c r="CF59358" s="79"/>
      <c r="CL59358" s="79"/>
    </row>
    <row r="59359" spans="30:90">
      <c r="AD59359" s="73"/>
      <c r="AE59359" s="74"/>
      <c r="AF59359" s="74"/>
      <c r="BX59359" s="73"/>
      <c r="BY59359" s="74"/>
      <c r="BZ59359" s="74"/>
      <c r="CA59359" s="74"/>
      <c r="CF59359" s="79"/>
      <c r="CL59359" s="79"/>
    </row>
    <row r="59360" spans="30:90">
      <c r="AD59360" s="73"/>
      <c r="AE59360" s="74"/>
      <c r="AF59360" s="74"/>
      <c r="BX59360" s="73"/>
      <c r="BY59360" s="74"/>
      <c r="BZ59360" s="74"/>
      <c r="CA59360" s="74"/>
      <c r="CF59360" s="79"/>
      <c r="CL59360" s="79"/>
    </row>
    <row r="59361" spans="30:90">
      <c r="AD59361" s="73"/>
      <c r="AE59361" s="74"/>
      <c r="AF59361" s="74"/>
      <c r="BX59361" s="73"/>
      <c r="BY59361" s="74"/>
      <c r="BZ59361" s="74"/>
      <c r="CA59361" s="74"/>
      <c r="CF59361" s="79"/>
      <c r="CL59361" s="79"/>
    </row>
    <row r="59362" spans="30:90">
      <c r="AD59362" s="73"/>
      <c r="AE59362" s="74"/>
      <c r="AF59362" s="74"/>
      <c r="BX59362" s="73"/>
      <c r="BY59362" s="74"/>
      <c r="BZ59362" s="74"/>
      <c r="CA59362" s="74"/>
      <c r="CF59362" s="79"/>
      <c r="CL59362" s="79"/>
    </row>
    <row r="59363" spans="30:90">
      <c r="AD59363" s="73"/>
      <c r="AE59363" s="74"/>
      <c r="AF59363" s="74"/>
      <c r="BX59363" s="73"/>
      <c r="BY59363" s="74"/>
      <c r="BZ59363" s="74"/>
      <c r="CA59363" s="74"/>
      <c r="CF59363" s="79"/>
      <c r="CL59363" s="79"/>
    </row>
    <row r="59364" spans="30:90">
      <c r="AD59364" s="73"/>
      <c r="AE59364" s="74"/>
      <c r="AF59364" s="74"/>
      <c r="BX59364" s="73"/>
      <c r="BY59364" s="74"/>
      <c r="BZ59364" s="74"/>
      <c r="CA59364" s="74"/>
      <c r="CF59364" s="79"/>
      <c r="CL59364" s="79"/>
    </row>
    <row r="59365" spans="30:90">
      <c r="AD59365" s="73"/>
      <c r="AE59365" s="74"/>
      <c r="AF59365" s="74"/>
      <c r="BX59365" s="73"/>
      <c r="BY59365" s="74"/>
      <c r="BZ59365" s="74"/>
      <c r="CA59365" s="74"/>
      <c r="CF59365" s="79"/>
      <c r="CL59365" s="79"/>
    </row>
    <row r="59366" spans="30:90">
      <c r="AD59366" s="73"/>
      <c r="AE59366" s="74"/>
      <c r="AF59366" s="74"/>
      <c r="BX59366" s="73"/>
      <c r="BY59366" s="74"/>
      <c r="BZ59366" s="74"/>
      <c r="CA59366" s="74"/>
      <c r="CF59366" s="79"/>
      <c r="CL59366" s="79"/>
    </row>
    <row r="59367" spans="30:90">
      <c r="AD59367" s="73"/>
      <c r="AE59367" s="74"/>
      <c r="AF59367" s="74"/>
      <c r="BX59367" s="73"/>
      <c r="BY59367" s="74"/>
      <c r="BZ59367" s="74"/>
      <c r="CA59367" s="74"/>
      <c r="CF59367" s="79"/>
      <c r="CL59367" s="79"/>
    </row>
    <row r="59368" spans="30:90">
      <c r="AD59368" s="73"/>
      <c r="AE59368" s="74"/>
      <c r="AF59368" s="74"/>
      <c r="BX59368" s="73"/>
      <c r="BY59368" s="74"/>
      <c r="BZ59368" s="74"/>
      <c r="CA59368" s="74"/>
      <c r="CF59368" s="79"/>
      <c r="CL59368" s="79"/>
    </row>
    <row r="59369" spans="30:90">
      <c r="AD59369" s="73"/>
      <c r="AE59369" s="74"/>
      <c r="AF59369" s="74"/>
      <c r="BX59369" s="73"/>
      <c r="BY59369" s="74"/>
      <c r="BZ59369" s="74"/>
      <c r="CA59369" s="74"/>
      <c r="CF59369" s="79"/>
      <c r="CL59369" s="79"/>
    </row>
    <row r="59370" spans="30:90">
      <c r="AD59370" s="73"/>
      <c r="AE59370" s="74"/>
      <c r="AF59370" s="74"/>
      <c r="BX59370" s="73"/>
      <c r="BY59370" s="74"/>
      <c r="BZ59370" s="74"/>
      <c r="CA59370" s="74"/>
      <c r="CF59370" s="79"/>
      <c r="CL59370" s="79"/>
    </row>
    <row r="59371" spans="30:90">
      <c r="AD59371" s="73"/>
      <c r="AE59371" s="74"/>
      <c r="AF59371" s="74"/>
      <c r="BX59371" s="73"/>
      <c r="BY59371" s="74"/>
      <c r="BZ59371" s="74"/>
      <c r="CA59371" s="74"/>
      <c r="CF59371" s="79"/>
      <c r="CL59371" s="79"/>
    </row>
    <row r="59372" spans="30:90">
      <c r="AD59372" s="73"/>
      <c r="AE59372" s="74"/>
      <c r="AF59372" s="74"/>
      <c r="BX59372" s="73"/>
      <c r="BY59372" s="74"/>
      <c r="BZ59372" s="74"/>
      <c r="CA59372" s="74"/>
      <c r="CF59372" s="79"/>
      <c r="CL59372" s="79"/>
    </row>
    <row r="59373" spans="30:90">
      <c r="AD59373" s="73"/>
      <c r="AE59373" s="74"/>
      <c r="AF59373" s="74"/>
      <c r="BX59373" s="73"/>
      <c r="BY59373" s="74"/>
      <c r="BZ59373" s="74"/>
      <c r="CA59373" s="74"/>
      <c r="CF59373" s="79"/>
      <c r="CL59373" s="79"/>
    </row>
    <row r="59374" spans="30:90">
      <c r="AD59374" s="73"/>
      <c r="AE59374" s="74"/>
      <c r="AF59374" s="74"/>
      <c r="BX59374" s="73"/>
      <c r="BY59374" s="74"/>
      <c r="BZ59374" s="74"/>
      <c r="CA59374" s="74"/>
      <c r="CF59374" s="79"/>
      <c r="CL59374" s="79"/>
    </row>
    <row r="59375" spans="30:90">
      <c r="AD59375" s="73"/>
      <c r="AE59375" s="74"/>
      <c r="AF59375" s="74"/>
      <c r="BX59375" s="73"/>
      <c r="BY59375" s="74"/>
      <c r="BZ59375" s="74"/>
      <c r="CA59375" s="74"/>
      <c r="CF59375" s="79"/>
      <c r="CL59375" s="79"/>
    </row>
    <row r="59376" spans="30:90">
      <c r="AD59376" s="73"/>
      <c r="AE59376" s="74"/>
      <c r="AF59376" s="74"/>
      <c r="BX59376" s="73"/>
      <c r="BY59376" s="74"/>
      <c r="BZ59376" s="74"/>
      <c r="CA59376" s="74"/>
      <c r="CF59376" s="79"/>
      <c r="CL59376" s="79"/>
    </row>
    <row r="59377" spans="30:90">
      <c r="AD59377" s="73"/>
      <c r="AE59377" s="74"/>
      <c r="AF59377" s="74"/>
      <c r="BX59377" s="73"/>
      <c r="BY59377" s="74"/>
      <c r="BZ59377" s="74"/>
      <c r="CA59377" s="74"/>
      <c r="CF59377" s="79"/>
      <c r="CL59377" s="79"/>
    </row>
    <row r="59378" spans="30:90">
      <c r="AD59378" s="73"/>
      <c r="AE59378" s="74"/>
      <c r="AF59378" s="74"/>
      <c r="BX59378" s="73"/>
      <c r="BY59378" s="74"/>
      <c r="BZ59378" s="74"/>
      <c r="CA59378" s="74"/>
      <c r="CF59378" s="79"/>
      <c r="CL59378" s="79"/>
    </row>
    <row r="59379" spans="30:90">
      <c r="AD59379" s="73"/>
      <c r="AE59379" s="74"/>
      <c r="AF59379" s="74"/>
      <c r="BX59379" s="73"/>
      <c r="BY59379" s="74"/>
      <c r="BZ59379" s="74"/>
      <c r="CA59379" s="74"/>
      <c r="CF59379" s="79"/>
      <c r="CL59379" s="79"/>
    </row>
    <row r="59380" spans="30:90">
      <c r="AD59380" s="73"/>
      <c r="AE59380" s="74"/>
      <c r="AF59380" s="74"/>
      <c r="BX59380" s="73"/>
      <c r="BY59380" s="74"/>
      <c r="BZ59380" s="74"/>
      <c r="CA59380" s="74"/>
      <c r="CF59380" s="79"/>
      <c r="CL59380" s="79"/>
    </row>
    <row r="59381" spans="30:90">
      <c r="AD59381" s="73"/>
      <c r="AE59381" s="74"/>
      <c r="AF59381" s="74"/>
      <c r="BX59381" s="73"/>
      <c r="BY59381" s="74"/>
      <c r="BZ59381" s="74"/>
      <c r="CA59381" s="74"/>
      <c r="CF59381" s="79"/>
      <c r="CL59381" s="79"/>
    </row>
    <row r="59382" spans="30:90">
      <c r="AD59382" s="73"/>
      <c r="AE59382" s="74"/>
      <c r="AF59382" s="74"/>
      <c r="BX59382" s="73"/>
      <c r="BY59382" s="74"/>
      <c r="BZ59382" s="74"/>
      <c r="CA59382" s="74"/>
      <c r="CF59382" s="79"/>
      <c r="CL59382" s="79"/>
    </row>
    <row r="59383" spans="30:90">
      <c r="AD59383" s="73"/>
      <c r="AE59383" s="74"/>
      <c r="AF59383" s="74"/>
      <c r="BX59383" s="73"/>
      <c r="BY59383" s="74"/>
      <c r="BZ59383" s="74"/>
      <c r="CA59383" s="74"/>
      <c r="CF59383" s="79"/>
      <c r="CL59383" s="79"/>
    </row>
    <row r="59384" spans="30:90">
      <c r="AD59384" s="73"/>
      <c r="AE59384" s="74"/>
      <c r="AF59384" s="74"/>
      <c r="BX59384" s="73"/>
      <c r="BY59384" s="74"/>
      <c r="BZ59384" s="74"/>
      <c r="CA59384" s="74"/>
      <c r="CF59384" s="79"/>
      <c r="CL59384" s="79"/>
    </row>
    <row r="59385" spans="30:90">
      <c r="AD59385" s="73"/>
      <c r="AE59385" s="74"/>
      <c r="AF59385" s="74"/>
      <c r="BX59385" s="73"/>
      <c r="BY59385" s="74"/>
      <c r="BZ59385" s="74"/>
      <c r="CA59385" s="74"/>
      <c r="CF59385" s="79"/>
      <c r="CL59385" s="79"/>
    </row>
    <row r="59386" spans="30:90">
      <c r="AD59386" s="73"/>
      <c r="AE59386" s="74"/>
      <c r="AF59386" s="74"/>
      <c r="BX59386" s="73"/>
      <c r="BY59386" s="74"/>
      <c r="BZ59386" s="74"/>
      <c r="CA59386" s="74"/>
      <c r="CF59386" s="79"/>
      <c r="CL59386" s="79"/>
    </row>
    <row r="59387" spans="30:90">
      <c r="AD59387" s="73"/>
      <c r="AE59387" s="74"/>
      <c r="AF59387" s="74"/>
      <c r="BX59387" s="73"/>
      <c r="BY59387" s="74"/>
      <c r="BZ59387" s="74"/>
      <c r="CA59387" s="74"/>
      <c r="CF59387" s="79"/>
      <c r="CL59387" s="79"/>
    </row>
    <row r="59388" spans="30:90">
      <c r="AD59388" s="73"/>
      <c r="AE59388" s="74"/>
      <c r="AF59388" s="74"/>
      <c r="BX59388" s="73"/>
      <c r="BY59388" s="74"/>
      <c r="BZ59388" s="74"/>
      <c r="CA59388" s="74"/>
      <c r="CF59388" s="79"/>
      <c r="CL59388" s="79"/>
    </row>
    <row r="59389" spans="30:90">
      <c r="AD59389" s="73"/>
      <c r="AE59389" s="74"/>
      <c r="AF59389" s="74"/>
      <c r="BX59389" s="73"/>
      <c r="BY59389" s="74"/>
      <c r="BZ59389" s="74"/>
      <c r="CA59389" s="74"/>
      <c r="CF59389" s="79"/>
      <c r="CL59389" s="79"/>
    </row>
    <row r="59390" spans="30:90">
      <c r="AD59390" s="73"/>
      <c r="AE59390" s="74"/>
      <c r="AF59390" s="74"/>
      <c r="BX59390" s="73"/>
      <c r="BY59390" s="74"/>
      <c r="BZ59390" s="74"/>
      <c r="CA59390" s="74"/>
      <c r="CF59390" s="79"/>
      <c r="CL59390" s="79"/>
    </row>
    <row r="59391" spans="30:90">
      <c r="AD59391" s="73"/>
      <c r="AE59391" s="74"/>
      <c r="AF59391" s="74"/>
      <c r="BX59391" s="73"/>
      <c r="BY59391" s="74"/>
      <c r="BZ59391" s="74"/>
      <c r="CA59391" s="74"/>
      <c r="CF59391" s="79"/>
      <c r="CL59391" s="79"/>
    </row>
    <row r="59392" spans="30:90">
      <c r="AD59392" s="73"/>
      <c r="AE59392" s="74"/>
      <c r="AF59392" s="74"/>
      <c r="BX59392" s="73"/>
      <c r="BY59392" s="74"/>
      <c r="BZ59392" s="74"/>
      <c r="CA59392" s="74"/>
      <c r="CF59392" s="79"/>
      <c r="CL59392" s="79"/>
    </row>
    <row r="59393" spans="30:90">
      <c r="AD59393" s="73"/>
      <c r="AE59393" s="74"/>
      <c r="AF59393" s="74"/>
      <c r="BX59393" s="73"/>
      <c r="BY59393" s="74"/>
      <c r="BZ59393" s="74"/>
      <c r="CA59393" s="74"/>
      <c r="CF59393" s="79"/>
      <c r="CL59393" s="79"/>
    </row>
    <row r="59394" spans="30:90">
      <c r="AD59394" s="73"/>
      <c r="AE59394" s="74"/>
      <c r="AF59394" s="74"/>
      <c r="BX59394" s="73"/>
      <c r="BY59394" s="74"/>
      <c r="BZ59394" s="74"/>
      <c r="CA59394" s="74"/>
      <c r="CF59394" s="79"/>
      <c r="CL59394" s="79"/>
    </row>
    <row r="59395" spans="30:90">
      <c r="AD59395" s="73"/>
      <c r="AE59395" s="74"/>
      <c r="AF59395" s="74"/>
      <c r="BX59395" s="73"/>
      <c r="BY59395" s="74"/>
      <c r="BZ59395" s="74"/>
      <c r="CA59395" s="74"/>
      <c r="CF59395" s="79"/>
      <c r="CL59395" s="79"/>
    </row>
    <row r="59396" spans="30:90">
      <c r="AD59396" s="73"/>
      <c r="AE59396" s="74"/>
      <c r="AF59396" s="74"/>
      <c r="BX59396" s="73"/>
      <c r="BY59396" s="74"/>
      <c r="BZ59396" s="74"/>
      <c r="CA59396" s="74"/>
      <c r="CF59396" s="79"/>
      <c r="CL59396" s="79"/>
    </row>
    <row r="59397" spans="30:90">
      <c r="AD59397" s="73"/>
      <c r="AE59397" s="74"/>
      <c r="AF59397" s="74"/>
      <c r="BX59397" s="73"/>
      <c r="BY59397" s="74"/>
      <c r="BZ59397" s="74"/>
      <c r="CA59397" s="74"/>
      <c r="CF59397" s="79"/>
      <c r="CL59397" s="79"/>
    </row>
    <row r="59398" spans="30:90">
      <c r="AD59398" s="73"/>
      <c r="AE59398" s="74"/>
      <c r="AF59398" s="74"/>
      <c r="BX59398" s="73"/>
      <c r="BY59398" s="74"/>
      <c r="BZ59398" s="74"/>
      <c r="CA59398" s="74"/>
      <c r="CF59398" s="79"/>
      <c r="CL59398" s="79"/>
    </row>
    <row r="59399" spans="30:90">
      <c r="AD59399" s="73"/>
      <c r="AE59399" s="74"/>
      <c r="AF59399" s="74"/>
      <c r="BX59399" s="73"/>
      <c r="BY59399" s="74"/>
      <c r="BZ59399" s="74"/>
      <c r="CA59399" s="74"/>
      <c r="CF59399" s="79"/>
      <c r="CL59399" s="79"/>
    </row>
    <row r="59400" spans="30:90">
      <c r="AD59400" s="73"/>
      <c r="AE59400" s="74"/>
      <c r="AF59400" s="74"/>
      <c r="BX59400" s="73"/>
      <c r="BY59400" s="74"/>
      <c r="BZ59400" s="74"/>
      <c r="CA59400" s="74"/>
      <c r="CF59400" s="79"/>
      <c r="CL59400" s="79"/>
    </row>
    <row r="59401" spans="30:90">
      <c r="AD59401" s="73"/>
      <c r="AE59401" s="74"/>
      <c r="AF59401" s="74"/>
      <c r="BX59401" s="73"/>
      <c r="BY59401" s="74"/>
      <c r="BZ59401" s="74"/>
      <c r="CA59401" s="74"/>
      <c r="CF59401" s="79"/>
      <c r="CL59401" s="79"/>
    </row>
    <row r="59402" spans="30:90">
      <c r="AD59402" s="73"/>
      <c r="AE59402" s="74"/>
      <c r="AF59402" s="74"/>
      <c r="BX59402" s="73"/>
      <c r="BY59402" s="74"/>
      <c r="BZ59402" s="74"/>
      <c r="CA59402" s="74"/>
      <c r="CF59402" s="79"/>
      <c r="CL59402" s="79"/>
    </row>
    <row r="59403" spans="30:90">
      <c r="AD59403" s="73"/>
      <c r="AE59403" s="74"/>
      <c r="AF59403" s="74"/>
      <c r="BX59403" s="73"/>
      <c r="BY59403" s="74"/>
      <c r="BZ59403" s="74"/>
      <c r="CA59403" s="74"/>
      <c r="CF59403" s="79"/>
      <c r="CL59403" s="79"/>
    </row>
    <row r="59404" spans="30:90">
      <c r="AD59404" s="73"/>
      <c r="AE59404" s="74"/>
      <c r="AF59404" s="74"/>
      <c r="BX59404" s="73"/>
      <c r="BY59404" s="74"/>
      <c r="BZ59404" s="74"/>
      <c r="CA59404" s="74"/>
      <c r="CF59404" s="79"/>
      <c r="CL59404" s="79"/>
    </row>
    <row r="59405" spans="30:90">
      <c r="AD59405" s="73"/>
      <c r="AE59405" s="74"/>
      <c r="AF59405" s="74"/>
      <c r="BX59405" s="73"/>
      <c r="BY59405" s="74"/>
      <c r="BZ59405" s="74"/>
      <c r="CA59405" s="74"/>
      <c r="CF59405" s="79"/>
      <c r="CL59405" s="79"/>
    </row>
    <row r="59406" spans="30:90">
      <c r="AD59406" s="73"/>
      <c r="AE59406" s="74"/>
      <c r="AF59406" s="74"/>
      <c r="BX59406" s="73"/>
      <c r="BY59406" s="74"/>
      <c r="BZ59406" s="74"/>
      <c r="CA59406" s="74"/>
      <c r="CF59406" s="79"/>
      <c r="CL59406" s="79"/>
    </row>
    <row r="59407" spans="30:90">
      <c r="AD59407" s="73"/>
      <c r="AE59407" s="74"/>
      <c r="AF59407" s="74"/>
      <c r="BX59407" s="73"/>
      <c r="BY59407" s="74"/>
      <c r="BZ59407" s="74"/>
      <c r="CA59407" s="74"/>
      <c r="CF59407" s="79"/>
      <c r="CL59407" s="79"/>
    </row>
    <row r="59408" spans="30:90">
      <c r="AD59408" s="73"/>
      <c r="AE59408" s="74"/>
      <c r="AF59408" s="74"/>
      <c r="BX59408" s="73"/>
      <c r="BY59408" s="74"/>
      <c r="BZ59408" s="74"/>
      <c r="CA59408" s="74"/>
      <c r="CF59408" s="79"/>
      <c r="CL59408" s="79"/>
    </row>
    <row r="59409" spans="30:90">
      <c r="AD59409" s="73"/>
      <c r="AE59409" s="74"/>
      <c r="AF59409" s="74"/>
      <c r="BX59409" s="73"/>
      <c r="BY59409" s="74"/>
      <c r="BZ59409" s="74"/>
      <c r="CA59409" s="74"/>
      <c r="CF59409" s="79"/>
      <c r="CL59409" s="79"/>
    </row>
    <row r="59410" spans="30:90">
      <c r="AD59410" s="73"/>
      <c r="AE59410" s="74"/>
      <c r="AF59410" s="74"/>
      <c r="BX59410" s="73"/>
      <c r="BY59410" s="74"/>
      <c r="BZ59410" s="74"/>
      <c r="CA59410" s="74"/>
      <c r="CF59410" s="79"/>
      <c r="CL59410" s="79"/>
    </row>
    <row r="59411" spans="30:90">
      <c r="AD59411" s="73"/>
      <c r="AE59411" s="74"/>
      <c r="AF59411" s="74"/>
      <c r="BX59411" s="73"/>
      <c r="BY59411" s="74"/>
      <c r="BZ59411" s="74"/>
      <c r="CA59411" s="74"/>
      <c r="CF59411" s="79"/>
      <c r="CL59411" s="79"/>
    </row>
    <row r="59412" spans="30:90">
      <c r="AD59412" s="73"/>
      <c r="AE59412" s="74"/>
      <c r="AF59412" s="74"/>
      <c r="BX59412" s="73"/>
      <c r="BY59412" s="74"/>
      <c r="BZ59412" s="74"/>
      <c r="CA59412" s="74"/>
      <c r="CF59412" s="79"/>
      <c r="CL59412" s="79"/>
    </row>
    <row r="59413" spans="30:90">
      <c r="AD59413" s="73"/>
      <c r="AE59413" s="74"/>
      <c r="AF59413" s="74"/>
      <c r="BX59413" s="73"/>
      <c r="BY59413" s="74"/>
      <c r="BZ59413" s="74"/>
      <c r="CA59413" s="74"/>
      <c r="CF59413" s="79"/>
      <c r="CL59413" s="79"/>
    </row>
    <row r="59414" spans="30:90">
      <c r="AD59414" s="73"/>
      <c r="AE59414" s="74"/>
      <c r="AF59414" s="74"/>
      <c r="BX59414" s="73"/>
      <c r="BY59414" s="74"/>
      <c r="BZ59414" s="74"/>
      <c r="CA59414" s="74"/>
      <c r="CF59414" s="79"/>
      <c r="CL59414" s="79"/>
    </row>
    <row r="59415" spans="30:90">
      <c r="AD59415" s="73"/>
      <c r="AE59415" s="74"/>
      <c r="AF59415" s="74"/>
      <c r="BX59415" s="73"/>
      <c r="BY59415" s="74"/>
      <c r="BZ59415" s="74"/>
      <c r="CA59415" s="74"/>
      <c r="CF59415" s="79"/>
      <c r="CL59415" s="79"/>
    </row>
    <row r="59416" spans="30:90">
      <c r="AD59416" s="73"/>
      <c r="AE59416" s="74"/>
      <c r="AF59416" s="74"/>
      <c r="BX59416" s="73"/>
      <c r="BY59416" s="74"/>
      <c r="BZ59416" s="74"/>
      <c r="CA59416" s="74"/>
      <c r="CF59416" s="79"/>
      <c r="CL59416" s="79"/>
    </row>
    <row r="59417" spans="30:90">
      <c r="AD59417" s="73"/>
      <c r="AE59417" s="74"/>
      <c r="AF59417" s="74"/>
      <c r="BX59417" s="73"/>
      <c r="BY59417" s="74"/>
      <c r="BZ59417" s="74"/>
      <c r="CA59417" s="74"/>
      <c r="CF59417" s="79"/>
      <c r="CL59417" s="79"/>
    </row>
    <row r="59418" spans="30:90">
      <c r="AD59418" s="73"/>
      <c r="AE59418" s="74"/>
      <c r="AF59418" s="74"/>
      <c r="BX59418" s="73"/>
      <c r="BY59418" s="74"/>
      <c r="BZ59418" s="74"/>
      <c r="CA59418" s="74"/>
      <c r="CF59418" s="79"/>
      <c r="CL59418" s="79"/>
    </row>
    <row r="59419" spans="30:90">
      <c r="AD59419" s="73"/>
      <c r="AE59419" s="74"/>
      <c r="AF59419" s="74"/>
      <c r="BX59419" s="73"/>
      <c r="BY59419" s="74"/>
      <c r="BZ59419" s="74"/>
      <c r="CA59419" s="74"/>
      <c r="CF59419" s="79"/>
      <c r="CL59419" s="79"/>
    </row>
    <row r="59420" spans="30:90">
      <c r="AD59420" s="73"/>
      <c r="AE59420" s="74"/>
      <c r="AF59420" s="74"/>
      <c r="BX59420" s="73"/>
      <c r="BY59420" s="74"/>
      <c r="BZ59420" s="74"/>
      <c r="CA59420" s="74"/>
      <c r="CF59420" s="79"/>
      <c r="CL59420" s="79"/>
    </row>
    <row r="59421" spans="30:90">
      <c r="AD59421" s="73"/>
      <c r="AE59421" s="74"/>
      <c r="AF59421" s="74"/>
      <c r="BX59421" s="73"/>
      <c r="BY59421" s="74"/>
      <c r="BZ59421" s="74"/>
      <c r="CA59421" s="74"/>
      <c r="CF59421" s="79"/>
      <c r="CL59421" s="79"/>
    </row>
    <row r="59422" spans="30:90">
      <c r="AD59422" s="73"/>
      <c r="AE59422" s="74"/>
      <c r="AF59422" s="74"/>
      <c r="BX59422" s="73"/>
      <c r="BY59422" s="74"/>
      <c r="BZ59422" s="74"/>
      <c r="CA59422" s="74"/>
      <c r="CF59422" s="79"/>
      <c r="CL59422" s="79"/>
    </row>
    <row r="59423" spans="30:90">
      <c r="AD59423" s="73"/>
      <c r="AE59423" s="74"/>
      <c r="AF59423" s="74"/>
      <c r="BX59423" s="73"/>
      <c r="BY59423" s="74"/>
      <c r="BZ59423" s="74"/>
      <c r="CA59423" s="74"/>
      <c r="CF59423" s="79"/>
      <c r="CL59423" s="79"/>
    </row>
    <row r="59424" spans="30:90">
      <c r="AD59424" s="73"/>
      <c r="AE59424" s="74"/>
      <c r="AF59424" s="74"/>
      <c r="BX59424" s="73"/>
      <c r="BY59424" s="74"/>
      <c r="BZ59424" s="74"/>
      <c r="CA59424" s="74"/>
      <c r="CF59424" s="79"/>
      <c r="CL59424" s="79"/>
    </row>
    <row r="59425" spans="30:90">
      <c r="AD59425" s="73"/>
      <c r="AE59425" s="74"/>
      <c r="AF59425" s="74"/>
      <c r="BX59425" s="73"/>
      <c r="BY59425" s="74"/>
      <c r="BZ59425" s="74"/>
      <c r="CA59425" s="74"/>
      <c r="CF59425" s="79"/>
      <c r="CL59425" s="79"/>
    </row>
    <row r="59426" spans="30:90">
      <c r="AD59426" s="73"/>
      <c r="AE59426" s="74"/>
      <c r="AF59426" s="74"/>
      <c r="BX59426" s="73"/>
      <c r="BY59426" s="74"/>
      <c r="BZ59426" s="74"/>
      <c r="CA59426" s="74"/>
      <c r="CF59426" s="79"/>
      <c r="CL59426" s="79"/>
    </row>
    <row r="59427" spans="30:90">
      <c r="AD59427" s="73"/>
      <c r="AE59427" s="74"/>
      <c r="AF59427" s="74"/>
      <c r="BX59427" s="73"/>
      <c r="BY59427" s="74"/>
      <c r="BZ59427" s="74"/>
      <c r="CA59427" s="74"/>
      <c r="CF59427" s="79"/>
      <c r="CL59427" s="79"/>
    </row>
    <row r="59428" spans="30:90">
      <c r="AD59428" s="73"/>
      <c r="AE59428" s="74"/>
      <c r="AF59428" s="74"/>
      <c r="BX59428" s="73"/>
      <c r="BY59428" s="74"/>
      <c r="BZ59428" s="74"/>
      <c r="CA59428" s="74"/>
      <c r="CF59428" s="79"/>
      <c r="CL59428" s="79"/>
    </row>
    <row r="59429" spans="30:90">
      <c r="AD59429" s="73"/>
      <c r="AE59429" s="74"/>
      <c r="AF59429" s="74"/>
      <c r="BX59429" s="73"/>
      <c r="BY59429" s="74"/>
      <c r="BZ59429" s="74"/>
      <c r="CA59429" s="74"/>
      <c r="CF59429" s="79"/>
      <c r="CL59429" s="79"/>
    </row>
    <row r="59430" spans="30:90">
      <c r="AD59430" s="73"/>
      <c r="AE59430" s="74"/>
      <c r="AF59430" s="74"/>
      <c r="BX59430" s="73"/>
      <c r="BY59430" s="74"/>
      <c r="BZ59430" s="74"/>
      <c r="CA59430" s="74"/>
      <c r="CF59430" s="79"/>
      <c r="CL59430" s="79"/>
    </row>
    <row r="59431" spans="30:90">
      <c r="AD59431" s="73"/>
      <c r="AE59431" s="74"/>
      <c r="AF59431" s="74"/>
      <c r="BX59431" s="73"/>
      <c r="BY59431" s="74"/>
      <c r="BZ59431" s="74"/>
      <c r="CA59431" s="74"/>
      <c r="CF59431" s="79"/>
      <c r="CL59431" s="79"/>
    </row>
    <row r="59432" spans="30:90">
      <c r="AD59432" s="73"/>
      <c r="AE59432" s="74"/>
      <c r="AF59432" s="74"/>
      <c r="BX59432" s="73"/>
      <c r="BY59432" s="74"/>
      <c r="BZ59432" s="74"/>
      <c r="CA59432" s="74"/>
      <c r="CF59432" s="79"/>
      <c r="CL59432" s="79"/>
    </row>
    <row r="59433" spans="30:90">
      <c r="AD59433" s="73"/>
      <c r="AE59433" s="74"/>
      <c r="AF59433" s="74"/>
      <c r="BX59433" s="73"/>
      <c r="BY59433" s="74"/>
      <c r="BZ59433" s="74"/>
      <c r="CA59433" s="74"/>
      <c r="CF59433" s="79"/>
      <c r="CL59433" s="79"/>
    </row>
    <row r="59434" spans="30:90">
      <c r="AD59434" s="73"/>
      <c r="AE59434" s="74"/>
      <c r="AF59434" s="74"/>
      <c r="BX59434" s="73"/>
      <c r="BY59434" s="74"/>
      <c r="BZ59434" s="74"/>
      <c r="CA59434" s="74"/>
      <c r="CF59434" s="79"/>
      <c r="CL59434" s="79"/>
    </row>
    <row r="59435" spans="30:90">
      <c r="AD59435" s="73"/>
      <c r="AE59435" s="74"/>
      <c r="AF59435" s="74"/>
      <c r="BX59435" s="73"/>
      <c r="BY59435" s="74"/>
      <c r="BZ59435" s="74"/>
      <c r="CA59435" s="74"/>
      <c r="CF59435" s="79"/>
      <c r="CL59435" s="79"/>
    </row>
    <row r="59436" spans="30:90">
      <c r="AD59436" s="73"/>
      <c r="AE59436" s="74"/>
      <c r="AF59436" s="74"/>
      <c r="BX59436" s="73"/>
      <c r="BY59436" s="74"/>
      <c r="BZ59436" s="74"/>
      <c r="CA59436" s="74"/>
      <c r="CF59436" s="79"/>
      <c r="CL59436" s="79"/>
    </row>
    <row r="59437" spans="30:90">
      <c r="AD59437" s="73"/>
      <c r="AE59437" s="74"/>
      <c r="AF59437" s="74"/>
      <c r="BX59437" s="73"/>
      <c r="BY59437" s="74"/>
      <c r="BZ59437" s="74"/>
      <c r="CA59437" s="74"/>
      <c r="CF59437" s="79"/>
      <c r="CL59437" s="79"/>
    </row>
    <row r="59438" spans="30:90">
      <c r="AD59438" s="73"/>
      <c r="AE59438" s="74"/>
      <c r="AF59438" s="74"/>
      <c r="BX59438" s="73"/>
      <c r="BY59438" s="74"/>
      <c r="BZ59438" s="74"/>
      <c r="CA59438" s="74"/>
      <c r="CF59438" s="79"/>
      <c r="CL59438" s="79"/>
    </row>
    <row r="59439" spans="30:90">
      <c r="AD59439" s="73"/>
      <c r="AE59439" s="74"/>
      <c r="AF59439" s="74"/>
      <c r="BX59439" s="73"/>
      <c r="BY59439" s="74"/>
      <c r="BZ59439" s="74"/>
      <c r="CA59439" s="74"/>
      <c r="CF59439" s="79"/>
      <c r="CL59439" s="79"/>
    </row>
    <row r="59440" spans="30:90">
      <c r="AD59440" s="73"/>
      <c r="AE59440" s="74"/>
      <c r="AF59440" s="74"/>
      <c r="BX59440" s="73"/>
      <c r="BY59440" s="74"/>
      <c r="BZ59440" s="74"/>
      <c r="CA59440" s="74"/>
      <c r="CF59440" s="79"/>
      <c r="CL59440" s="79"/>
    </row>
    <row r="59441" spans="30:90">
      <c r="AD59441" s="73"/>
      <c r="AE59441" s="74"/>
      <c r="AF59441" s="74"/>
      <c r="BX59441" s="73"/>
      <c r="BY59441" s="74"/>
      <c r="BZ59441" s="74"/>
      <c r="CA59441" s="74"/>
      <c r="CF59441" s="79"/>
      <c r="CL59441" s="79"/>
    </row>
    <row r="59442" spans="30:90">
      <c r="AD59442" s="73"/>
      <c r="AE59442" s="74"/>
      <c r="AF59442" s="74"/>
      <c r="BX59442" s="73"/>
      <c r="BY59442" s="74"/>
      <c r="BZ59442" s="74"/>
      <c r="CA59442" s="74"/>
      <c r="CF59442" s="79"/>
      <c r="CL59442" s="79"/>
    </row>
    <row r="59443" spans="30:90">
      <c r="AD59443" s="73"/>
      <c r="AE59443" s="74"/>
      <c r="AF59443" s="74"/>
      <c r="BX59443" s="73"/>
      <c r="BY59443" s="74"/>
      <c r="BZ59443" s="74"/>
      <c r="CA59443" s="74"/>
      <c r="CF59443" s="79"/>
      <c r="CL59443" s="79"/>
    </row>
    <row r="59444" spans="30:90">
      <c r="AD59444" s="73"/>
      <c r="AE59444" s="74"/>
      <c r="AF59444" s="74"/>
      <c r="BX59444" s="73"/>
      <c r="BY59444" s="74"/>
      <c r="BZ59444" s="74"/>
      <c r="CA59444" s="74"/>
      <c r="CF59444" s="79"/>
      <c r="CL59444" s="79"/>
    </row>
    <row r="59445" spans="30:90">
      <c r="AD59445" s="73"/>
      <c r="AE59445" s="74"/>
      <c r="AF59445" s="74"/>
      <c r="BX59445" s="73"/>
      <c r="BY59445" s="74"/>
      <c r="BZ59445" s="74"/>
      <c r="CA59445" s="74"/>
      <c r="CF59445" s="79"/>
      <c r="CL59445" s="79"/>
    </row>
    <row r="59446" spans="30:90">
      <c r="AD59446" s="73"/>
      <c r="AE59446" s="74"/>
      <c r="AF59446" s="74"/>
      <c r="BX59446" s="73"/>
      <c r="BY59446" s="74"/>
      <c r="BZ59446" s="74"/>
      <c r="CA59446" s="74"/>
      <c r="CF59446" s="79"/>
      <c r="CL59446" s="79"/>
    </row>
    <row r="59447" spans="30:90">
      <c r="AD59447" s="73"/>
      <c r="AE59447" s="74"/>
      <c r="AF59447" s="74"/>
      <c r="BX59447" s="73"/>
      <c r="BY59447" s="74"/>
      <c r="BZ59447" s="74"/>
      <c r="CA59447" s="74"/>
      <c r="CF59447" s="79"/>
      <c r="CL59447" s="79"/>
    </row>
    <row r="59448" spans="30:90">
      <c r="AD59448" s="73"/>
      <c r="AE59448" s="74"/>
      <c r="AF59448" s="74"/>
      <c r="BX59448" s="73"/>
      <c r="BY59448" s="74"/>
      <c r="BZ59448" s="74"/>
      <c r="CA59448" s="74"/>
      <c r="CF59448" s="79"/>
      <c r="CL59448" s="79"/>
    </row>
    <row r="59449" spans="30:90">
      <c r="AD59449" s="73"/>
      <c r="AE59449" s="74"/>
      <c r="AF59449" s="74"/>
      <c r="BX59449" s="73"/>
      <c r="BY59449" s="74"/>
      <c r="BZ59449" s="74"/>
      <c r="CA59449" s="74"/>
      <c r="CF59449" s="79"/>
      <c r="CL59449" s="79"/>
    </row>
    <row r="59450" spans="30:90">
      <c r="AD59450" s="73"/>
      <c r="AE59450" s="74"/>
      <c r="AF59450" s="74"/>
      <c r="BX59450" s="73"/>
      <c r="BY59450" s="74"/>
      <c r="BZ59450" s="74"/>
      <c r="CA59450" s="74"/>
      <c r="CF59450" s="79"/>
      <c r="CL59450" s="79"/>
    </row>
    <row r="59451" spans="30:90">
      <c r="AD59451" s="73"/>
      <c r="AE59451" s="74"/>
      <c r="AF59451" s="74"/>
      <c r="BX59451" s="73"/>
      <c r="BY59451" s="74"/>
      <c r="BZ59451" s="74"/>
      <c r="CA59451" s="74"/>
      <c r="CF59451" s="79"/>
      <c r="CL59451" s="79"/>
    </row>
    <row r="59452" spans="30:90">
      <c r="AD59452" s="73"/>
      <c r="AE59452" s="74"/>
      <c r="AF59452" s="74"/>
      <c r="BX59452" s="73"/>
      <c r="BY59452" s="74"/>
      <c r="BZ59452" s="74"/>
      <c r="CA59452" s="74"/>
      <c r="CF59452" s="79"/>
      <c r="CL59452" s="79"/>
    </row>
    <row r="59453" spans="30:90">
      <c r="AD59453" s="73"/>
      <c r="AE59453" s="74"/>
      <c r="AF59453" s="74"/>
      <c r="BX59453" s="73"/>
      <c r="BY59453" s="74"/>
      <c r="BZ59453" s="74"/>
      <c r="CA59453" s="74"/>
      <c r="CF59453" s="79"/>
      <c r="CL59453" s="79"/>
    </row>
    <row r="59454" spans="30:90">
      <c r="AD59454" s="73"/>
      <c r="AE59454" s="74"/>
      <c r="AF59454" s="74"/>
      <c r="BX59454" s="73"/>
      <c r="BY59454" s="74"/>
      <c r="BZ59454" s="74"/>
      <c r="CA59454" s="74"/>
      <c r="CF59454" s="79"/>
      <c r="CL59454" s="79"/>
    </row>
    <row r="59455" spans="30:90">
      <c r="AD59455" s="73"/>
      <c r="AE59455" s="74"/>
      <c r="AF59455" s="74"/>
      <c r="BX59455" s="73"/>
      <c r="BY59455" s="74"/>
      <c r="BZ59455" s="74"/>
      <c r="CA59455" s="74"/>
      <c r="CF59455" s="79"/>
      <c r="CL59455" s="79"/>
    </row>
    <row r="59456" spans="30:90">
      <c r="AD59456" s="73"/>
      <c r="AE59456" s="74"/>
      <c r="AF59456" s="74"/>
      <c r="BX59456" s="73"/>
      <c r="BY59456" s="74"/>
      <c r="BZ59456" s="74"/>
      <c r="CA59456" s="74"/>
      <c r="CF59456" s="79"/>
      <c r="CL59456" s="79"/>
    </row>
    <row r="59457" spans="30:90">
      <c r="AD59457" s="73"/>
      <c r="AE59457" s="74"/>
      <c r="AF59457" s="74"/>
      <c r="BX59457" s="73"/>
      <c r="BY59457" s="74"/>
      <c r="BZ59457" s="74"/>
      <c r="CA59457" s="74"/>
      <c r="CF59457" s="79"/>
      <c r="CL59457" s="79"/>
    </row>
    <row r="59458" spans="30:90">
      <c r="AD59458" s="73"/>
      <c r="AE59458" s="74"/>
      <c r="AF59458" s="74"/>
      <c r="BX59458" s="73"/>
      <c r="BY59458" s="74"/>
      <c r="BZ59458" s="74"/>
      <c r="CA59458" s="74"/>
      <c r="CF59458" s="79"/>
      <c r="CL59458" s="79"/>
    </row>
    <row r="59459" spans="30:90">
      <c r="AD59459" s="73"/>
      <c r="AE59459" s="74"/>
      <c r="AF59459" s="74"/>
      <c r="BX59459" s="73"/>
      <c r="BY59459" s="74"/>
      <c r="BZ59459" s="74"/>
      <c r="CA59459" s="74"/>
      <c r="CF59459" s="79"/>
      <c r="CL59459" s="79"/>
    </row>
    <row r="59460" spans="30:90">
      <c r="AD59460" s="73"/>
      <c r="AE59460" s="74"/>
      <c r="AF59460" s="74"/>
      <c r="BX59460" s="73"/>
      <c r="BY59460" s="74"/>
      <c r="BZ59460" s="74"/>
      <c r="CA59460" s="74"/>
      <c r="CF59460" s="79"/>
      <c r="CL59460" s="79"/>
    </row>
    <row r="59461" spans="30:90">
      <c r="AD59461" s="73"/>
      <c r="AE59461" s="74"/>
      <c r="AF59461" s="74"/>
      <c r="BX59461" s="73"/>
      <c r="BY59461" s="74"/>
      <c r="BZ59461" s="74"/>
      <c r="CA59461" s="74"/>
      <c r="CF59461" s="79"/>
      <c r="CL59461" s="79"/>
    </row>
    <row r="59462" spans="30:90">
      <c r="AD59462" s="73"/>
      <c r="AE59462" s="74"/>
      <c r="AF59462" s="74"/>
      <c r="BX59462" s="73"/>
      <c r="BY59462" s="74"/>
      <c r="BZ59462" s="74"/>
      <c r="CA59462" s="74"/>
      <c r="CF59462" s="79"/>
      <c r="CL59462" s="79"/>
    </row>
    <row r="59463" spans="30:90">
      <c r="AD59463" s="73"/>
      <c r="AE59463" s="74"/>
      <c r="AF59463" s="74"/>
      <c r="BX59463" s="73"/>
      <c r="BY59463" s="74"/>
      <c r="BZ59463" s="74"/>
      <c r="CA59463" s="74"/>
      <c r="CF59463" s="79"/>
      <c r="CL59463" s="79"/>
    </row>
    <row r="59464" spans="30:90">
      <c r="AD59464" s="73"/>
      <c r="AE59464" s="74"/>
      <c r="AF59464" s="74"/>
      <c r="BX59464" s="73"/>
      <c r="BY59464" s="74"/>
      <c r="BZ59464" s="74"/>
      <c r="CA59464" s="74"/>
      <c r="CF59464" s="79"/>
      <c r="CL59464" s="79"/>
    </row>
    <row r="59465" spans="30:90">
      <c r="AD59465" s="73"/>
      <c r="AE59465" s="74"/>
      <c r="AF59465" s="74"/>
      <c r="BX59465" s="73"/>
      <c r="BY59465" s="74"/>
      <c r="BZ59465" s="74"/>
      <c r="CA59465" s="74"/>
      <c r="CF59465" s="79"/>
      <c r="CL59465" s="79"/>
    </row>
    <row r="59466" spans="30:90">
      <c r="AD59466" s="73"/>
      <c r="AE59466" s="74"/>
      <c r="AF59466" s="74"/>
      <c r="BX59466" s="73"/>
      <c r="BY59466" s="74"/>
      <c r="BZ59466" s="74"/>
      <c r="CA59466" s="74"/>
      <c r="CF59466" s="79"/>
      <c r="CL59466" s="79"/>
    </row>
    <row r="59467" spans="30:90">
      <c r="AD59467" s="73"/>
      <c r="AE59467" s="74"/>
      <c r="AF59467" s="74"/>
      <c r="BX59467" s="73"/>
      <c r="BY59467" s="74"/>
      <c r="BZ59467" s="74"/>
      <c r="CA59467" s="74"/>
      <c r="CF59467" s="79"/>
      <c r="CL59467" s="79"/>
    </row>
    <row r="59468" spans="30:90">
      <c r="AD59468" s="73"/>
      <c r="AE59468" s="74"/>
      <c r="AF59468" s="74"/>
      <c r="BX59468" s="73"/>
      <c r="BY59468" s="74"/>
      <c r="BZ59468" s="74"/>
      <c r="CA59468" s="74"/>
      <c r="CF59468" s="79"/>
      <c r="CL59468" s="79"/>
    </row>
    <row r="59469" spans="30:90">
      <c r="AD59469" s="73"/>
      <c r="AE59469" s="74"/>
      <c r="AF59469" s="74"/>
      <c r="BX59469" s="73"/>
      <c r="BY59469" s="74"/>
      <c r="BZ59469" s="74"/>
      <c r="CA59469" s="74"/>
      <c r="CF59469" s="79"/>
      <c r="CL59469" s="79"/>
    </row>
    <row r="59470" spans="30:90">
      <c r="AD59470" s="73"/>
      <c r="AE59470" s="74"/>
      <c r="AF59470" s="74"/>
      <c r="BX59470" s="73"/>
      <c r="BY59470" s="74"/>
      <c r="BZ59470" s="74"/>
      <c r="CA59470" s="74"/>
      <c r="CF59470" s="79"/>
      <c r="CL59470" s="79"/>
    </row>
    <row r="59471" spans="30:90">
      <c r="AD59471" s="73"/>
      <c r="AE59471" s="74"/>
      <c r="AF59471" s="74"/>
      <c r="BX59471" s="73"/>
      <c r="BY59471" s="74"/>
      <c r="BZ59471" s="74"/>
      <c r="CA59471" s="74"/>
      <c r="CF59471" s="79"/>
      <c r="CL59471" s="79"/>
    </row>
    <row r="59472" spans="30:90">
      <c r="AD59472" s="73"/>
      <c r="AE59472" s="74"/>
      <c r="AF59472" s="74"/>
      <c r="BX59472" s="73"/>
      <c r="BY59472" s="74"/>
      <c r="BZ59472" s="74"/>
      <c r="CA59472" s="74"/>
      <c r="CF59472" s="79"/>
      <c r="CL59472" s="79"/>
    </row>
    <row r="59473" spans="30:90">
      <c r="AD59473" s="73"/>
      <c r="AE59473" s="74"/>
      <c r="AF59473" s="74"/>
      <c r="BX59473" s="73"/>
      <c r="BY59473" s="74"/>
      <c r="BZ59473" s="74"/>
      <c r="CA59473" s="74"/>
      <c r="CF59473" s="79"/>
      <c r="CL59473" s="79"/>
    </row>
    <row r="59474" spans="30:90">
      <c r="AD59474" s="73"/>
      <c r="AE59474" s="74"/>
      <c r="AF59474" s="74"/>
      <c r="BX59474" s="73"/>
      <c r="BY59474" s="74"/>
      <c r="BZ59474" s="74"/>
      <c r="CA59474" s="74"/>
      <c r="CF59474" s="79"/>
      <c r="CL59474" s="79"/>
    </row>
    <row r="59475" spans="30:90">
      <c r="AD59475" s="73"/>
      <c r="AE59475" s="74"/>
      <c r="AF59475" s="74"/>
      <c r="BX59475" s="73"/>
      <c r="BY59475" s="74"/>
      <c r="BZ59475" s="74"/>
      <c r="CA59475" s="74"/>
      <c r="CF59475" s="79"/>
      <c r="CL59475" s="79"/>
    </row>
    <row r="59476" spans="30:90">
      <c r="AD59476" s="73"/>
      <c r="AE59476" s="74"/>
      <c r="AF59476" s="74"/>
      <c r="BX59476" s="73"/>
      <c r="BY59476" s="74"/>
      <c r="BZ59476" s="74"/>
      <c r="CA59476" s="74"/>
      <c r="CF59476" s="79"/>
      <c r="CL59476" s="79"/>
    </row>
    <row r="59477" spans="30:90">
      <c r="AD59477" s="73"/>
      <c r="AE59477" s="74"/>
      <c r="AF59477" s="74"/>
      <c r="BX59477" s="73"/>
      <c r="BY59477" s="74"/>
      <c r="BZ59477" s="74"/>
      <c r="CA59477" s="74"/>
      <c r="CF59477" s="79"/>
      <c r="CL59477" s="79"/>
    </row>
    <row r="59478" spans="30:90">
      <c r="AD59478" s="73"/>
      <c r="AE59478" s="74"/>
      <c r="AF59478" s="74"/>
      <c r="BX59478" s="73"/>
      <c r="BY59478" s="74"/>
      <c r="BZ59478" s="74"/>
      <c r="CA59478" s="74"/>
      <c r="CF59478" s="79"/>
      <c r="CL59478" s="79"/>
    </row>
    <row r="59479" spans="30:90">
      <c r="AD59479" s="73"/>
      <c r="AE59479" s="74"/>
      <c r="AF59479" s="74"/>
      <c r="BX59479" s="73"/>
      <c r="BY59479" s="74"/>
      <c r="BZ59479" s="74"/>
      <c r="CA59479" s="74"/>
      <c r="CF59479" s="79"/>
      <c r="CL59479" s="79"/>
    </row>
    <row r="59480" spans="30:90">
      <c r="AD59480" s="73"/>
      <c r="AE59480" s="74"/>
      <c r="AF59480" s="74"/>
      <c r="BX59480" s="73"/>
      <c r="BY59480" s="74"/>
      <c r="BZ59480" s="74"/>
      <c r="CA59480" s="74"/>
      <c r="CF59480" s="79"/>
      <c r="CL59480" s="79"/>
    </row>
    <row r="59481" spans="30:90">
      <c r="AD59481" s="73"/>
      <c r="AE59481" s="74"/>
      <c r="AF59481" s="74"/>
      <c r="BX59481" s="73"/>
      <c r="BY59481" s="74"/>
      <c r="BZ59481" s="74"/>
      <c r="CA59481" s="74"/>
      <c r="CF59481" s="79"/>
      <c r="CL59481" s="79"/>
    </row>
    <row r="59482" spans="30:90">
      <c r="AD59482" s="73"/>
      <c r="AE59482" s="74"/>
      <c r="AF59482" s="74"/>
      <c r="BX59482" s="73"/>
      <c r="BY59482" s="74"/>
      <c r="BZ59482" s="74"/>
      <c r="CA59482" s="74"/>
      <c r="CF59482" s="79"/>
      <c r="CL59482" s="79"/>
    </row>
    <row r="59483" spans="30:90">
      <c r="AD59483" s="73"/>
      <c r="AE59483" s="74"/>
      <c r="AF59483" s="74"/>
      <c r="BX59483" s="73"/>
      <c r="BY59483" s="74"/>
      <c r="BZ59483" s="74"/>
      <c r="CA59483" s="74"/>
      <c r="CF59483" s="79"/>
      <c r="CL59483" s="79"/>
    </row>
    <row r="59484" spans="30:90">
      <c r="AD59484" s="73"/>
      <c r="AE59484" s="74"/>
      <c r="AF59484" s="74"/>
      <c r="BX59484" s="73"/>
      <c r="BY59484" s="74"/>
      <c r="BZ59484" s="74"/>
      <c r="CA59484" s="74"/>
      <c r="CF59484" s="79"/>
      <c r="CL59484" s="79"/>
    </row>
    <row r="59485" spans="30:90">
      <c r="AD59485" s="73"/>
      <c r="AE59485" s="74"/>
      <c r="AF59485" s="74"/>
      <c r="BX59485" s="73"/>
      <c r="BY59485" s="74"/>
      <c r="BZ59485" s="74"/>
      <c r="CA59485" s="74"/>
      <c r="CF59485" s="79"/>
      <c r="CL59485" s="79"/>
    </row>
    <row r="59486" spans="30:90">
      <c r="AD59486" s="73"/>
      <c r="AE59486" s="74"/>
      <c r="AF59486" s="74"/>
      <c r="BX59486" s="73"/>
      <c r="BY59486" s="74"/>
      <c r="BZ59486" s="74"/>
      <c r="CA59486" s="74"/>
      <c r="CF59486" s="79"/>
      <c r="CL59486" s="79"/>
    </row>
    <row r="59487" spans="30:90">
      <c r="AD59487" s="73"/>
      <c r="AE59487" s="74"/>
      <c r="AF59487" s="74"/>
      <c r="BX59487" s="73"/>
      <c r="BY59487" s="74"/>
      <c r="BZ59487" s="74"/>
      <c r="CA59487" s="74"/>
      <c r="CF59487" s="79"/>
      <c r="CL59487" s="79"/>
    </row>
    <row r="59488" spans="30:90">
      <c r="AD59488" s="73"/>
      <c r="AE59488" s="74"/>
      <c r="AF59488" s="74"/>
      <c r="BX59488" s="73"/>
      <c r="BY59488" s="74"/>
      <c r="BZ59488" s="74"/>
      <c r="CA59488" s="74"/>
      <c r="CF59488" s="79"/>
      <c r="CL59488" s="79"/>
    </row>
    <row r="59489" spans="30:90">
      <c r="AD59489" s="73"/>
      <c r="AE59489" s="74"/>
      <c r="AF59489" s="74"/>
      <c r="BX59489" s="73"/>
      <c r="BY59489" s="74"/>
      <c r="BZ59489" s="74"/>
      <c r="CA59489" s="74"/>
      <c r="CF59489" s="79"/>
      <c r="CL59489" s="79"/>
    </row>
    <row r="59490" spans="30:90">
      <c r="AD59490" s="73"/>
      <c r="AE59490" s="74"/>
      <c r="AF59490" s="74"/>
      <c r="BX59490" s="73"/>
      <c r="BY59490" s="74"/>
      <c r="BZ59490" s="74"/>
      <c r="CA59490" s="74"/>
      <c r="CF59490" s="79"/>
      <c r="CL59490" s="79"/>
    </row>
    <row r="59491" spans="30:90">
      <c r="AD59491" s="73"/>
      <c r="AE59491" s="74"/>
      <c r="AF59491" s="74"/>
      <c r="BX59491" s="73"/>
      <c r="BY59491" s="74"/>
      <c r="BZ59491" s="74"/>
      <c r="CA59491" s="74"/>
      <c r="CF59491" s="79"/>
      <c r="CL59491" s="79"/>
    </row>
    <row r="59492" spans="30:90">
      <c r="AD59492" s="73"/>
      <c r="AE59492" s="74"/>
      <c r="AF59492" s="74"/>
      <c r="BX59492" s="73"/>
      <c r="BY59492" s="74"/>
      <c r="BZ59492" s="74"/>
      <c r="CA59492" s="74"/>
      <c r="CF59492" s="79"/>
      <c r="CL59492" s="79"/>
    </row>
    <row r="59493" spans="30:90">
      <c r="AD59493" s="73"/>
      <c r="AE59493" s="74"/>
      <c r="AF59493" s="74"/>
      <c r="BX59493" s="73"/>
      <c r="BY59493" s="74"/>
      <c r="BZ59493" s="74"/>
      <c r="CA59493" s="74"/>
      <c r="CF59493" s="79"/>
      <c r="CL59493" s="79"/>
    </row>
    <row r="59494" spans="30:90">
      <c r="AD59494" s="73"/>
      <c r="AE59494" s="74"/>
      <c r="AF59494" s="74"/>
      <c r="BX59494" s="73"/>
      <c r="BY59494" s="74"/>
      <c r="BZ59494" s="74"/>
      <c r="CA59494" s="74"/>
      <c r="CF59494" s="79"/>
      <c r="CL59494" s="79"/>
    </row>
    <row r="59495" spans="30:90">
      <c r="AD59495" s="73"/>
      <c r="AE59495" s="74"/>
      <c r="AF59495" s="74"/>
      <c r="BX59495" s="73"/>
      <c r="BY59495" s="74"/>
      <c r="BZ59495" s="74"/>
      <c r="CA59495" s="74"/>
      <c r="CF59495" s="79"/>
      <c r="CL59495" s="79"/>
    </row>
    <row r="59496" spans="30:90">
      <c r="AD59496" s="73"/>
      <c r="AE59496" s="74"/>
      <c r="AF59496" s="74"/>
      <c r="BX59496" s="73"/>
      <c r="BY59496" s="74"/>
      <c r="BZ59496" s="74"/>
      <c r="CA59496" s="74"/>
      <c r="CF59496" s="79"/>
      <c r="CL59496" s="79"/>
    </row>
    <row r="59497" spans="30:90">
      <c r="AD59497" s="73"/>
      <c r="AE59497" s="74"/>
      <c r="AF59497" s="74"/>
      <c r="BX59497" s="73"/>
      <c r="BY59497" s="74"/>
      <c r="BZ59497" s="74"/>
      <c r="CA59497" s="74"/>
      <c r="CF59497" s="79"/>
      <c r="CL59497" s="79"/>
    </row>
    <row r="59498" spans="30:90">
      <c r="AD59498" s="73"/>
      <c r="AE59498" s="74"/>
      <c r="AF59498" s="74"/>
      <c r="BX59498" s="73"/>
      <c r="BY59498" s="74"/>
      <c r="BZ59498" s="74"/>
      <c r="CA59498" s="74"/>
      <c r="CF59498" s="79"/>
      <c r="CL59498" s="79"/>
    </row>
    <row r="59499" spans="30:90">
      <c r="AD59499" s="73"/>
      <c r="AE59499" s="74"/>
      <c r="AF59499" s="74"/>
      <c r="BX59499" s="73"/>
      <c r="BY59499" s="74"/>
      <c r="BZ59499" s="74"/>
      <c r="CA59499" s="74"/>
      <c r="CF59499" s="79"/>
      <c r="CL59499" s="79"/>
    </row>
    <row r="59500" spans="30:90">
      <c r="AD59500" s="73"/>
      <c r="AE59500" s="74"/>
      <c r="AF59500" s="74"/>
      <c r="BX59500" s="73"/>
      <c r="BY59500" s="74"/>
      <c r="BZ59500" s="74"/>
      <c r="CA59500" s="74"/>
      <c r="CF59500" s="79"/>
      <c r="CL59500" s="79"/>
    </row>
    <row r="59501" spans="30:90">
      <c r="AD59501" s="73"/>
      <c r="AE59501" s="74"/>
      <c r="AF59501" s="74"/>
      <c r="BX59501" s="73"/>
      <c r="BY59501" s="74"/>
      <c r="BZ59501" s="74"/>
      <c r="CA59501" s="74"/>
      <c r="CF59501" s="79"/>
      <c r="CL59501" s="79"/>
    </row>
    <row r="59502" spans="30:90">
      <c r="AD59502" s="73"/>
      <c r="AE59502" s="74"/>
      <c r="AF59502" s="74"/>
      <c r="BX59502" s="73"/>
      <c r="BY59502" s="74"/>
      <c r="BZ59502" s="74"/>
      <c r="CA59502" s="74"/>
      <c r="CF59502" s="79"/>
      <c r="CL59502" s="79"/>
    </row>
    <row r="59503" spans="30:90">
      <c r="AD59503" s="73"/>
      <c r="AE59503" s="74"/>
      <c r="AF59503" s="74"/>
      <c r="BX59503" s="73"/>
      <c r="BY59503" s="74"/>
      <c r="BZ59503" s="74"/>
      <c r="CA59503" s="74"/>
      <c r="CF59503" s="79"/>
      <c r="CL59503" s="79"/>
    </row>
    <row r="59504" spans="30:90">
      <c r="AD59504" s="73"/>
      <c r="AE59504" s="74"/>
      <c r="AF59504" s="74"/>
      <c r="BX59504" s="73"/>
      <c r="BY59504" s="74"/>
      <c r="BZ59504" s="74"/>
      <c r="CA59504" s="74"/>
      <c r="CF59504" s="79"/>
      <c r="CL59504" s="79"/>
    </row>
    <row r="59505" spans="30:90">
      <c r="AD59505" s="73"/>
      <c r="AE59505" s="74"/>
      <c r="AF59505" s="74"/>
      <c r="BX59505" s="73"/>
      <c r="BY59505" s="74"/>
      <c r="BZ59505" s="74"/>
      <c r="CA59505" s="74"/>
      <c r="CF59505" s="79"/>
      <c r="CL59505" s="79"/>
    </row>
    <row r="59506" spans="30:90">
      <c r="AD59506" s="73"/>
      <c r="AE59506" s="74"/>
      <c r="AF59506" s="74"/>
      <c r="BX59506" s="73"/>
      <c r="BY59506" s="74"/>
      <c r="BZ59506" s="74"/>
      <c r="CA59506" s="74"/>
      <c r="CF59506" s="79"/>
      <c r="CL59506" s="79"/>
    </row>
    <row r="59507" spans="30:90">
      <c r="AD59507" s="73"/>
      <c r="AE59507" s="74"/>
      <c r="AF59507" s="74"/>
      <c r="BX59507" s="73"/>
      <c r="BY59507" s="74"/>
      <c r="BZ59507" s="74"/>
      <c r="CA59507" s="74"/>
      <c r="CF59507" s="79"/>
      <c r="CL59507" s="79"/>
    </row>
    <row r="59508" spans="30:90">
      <c r="AD59508" s="73"/>
      <c r="AE59508" s="74"/>
      <c r="AF59508" s="74"/>
      <c r="BX59508" s="73"/>
      <c r="BY59508" s="74"/>
      <c r="BZ59508" s="74"/>
      <c r="CA59508" s="74"/>
      <c r="CF59508" s="79"/>
      <c r="CL59508" s="79"/>
    </row>
    <row r="59509" spans="30:90">
      <c r="AD59509" s="73"/>
      <c r="AE59509" s="74"/>
      <c r="AF59509" s="74"/>
      <c r="BX59509" s="73"/>
      <c r="BY59509" s="74"/>
      <c r="BZ59509" s="74"/>
      <c r="CA59509" s="74"/>
      <c r="CF59509" s="79"/>
      <c r="CL59509" s="79"/>
    </row>
    <row r="59510" spans="30:90">
      <c r="AD59510" s="73"/>
      <c r="AE59510" s="74"/>
      <c r="AF59510" s="74"/>
      <c r="BX59510" s="73"/>
      <c r="BY59510" s="74"/>
      <c r="BZ59510" s="74"/>
      <c r="CA59510" s="74"/>
      <c r="CF59510" s="79"/>
      <c r="CL59510" s="79"/>
    </row>
    <row r="59511" spans="30:90">
      <c r="AD59511" s="73"/>
      <c r="AE59511" s="74"/>
      <c r="AF59511" s="74"/>
      <c r="BX59511" s="73"/>
      <c r="BY59511" s="74"/>
      <c r="BZ59511" s="74"/>
      <c r="CA59511" s="74"/>
      <c r="CF59511" s="79"/>
      <c r="CL59511" s="79"/>
    </row>
    <row r="59512" spans="30:90">
      <c r="AD59512" s="73"/>
      <c r="AE59512" s="74"/>
      <c r="AF59512" s="74"/>
      <c r="BX59512" s="73"/>
      <c r="BY59512" s="74"/>
      <c r="BZ59512" s="74"/>
      <c r="CA59512" s="74"/>
      <c r="CF59512" s="79"/>
      <c r="CL59512" s="79"/>
    </row>
    <row r="59513" spans="30:90">
      <c r="AD59513" s="73"/>
      <c r="AE59513" s="74"/>
      <c r="AF59513" s="74"/>
      <c r="BX59513" s="73"/>
      <c r="BY59513" s="74"/>
      <c r="BZ59513" s="74"/>
      <c r="CA59513" s="74"/>
      <c r="CF59513" s="79"/>
      <c r="CL59513" s="79"/>
    </row>
    <row r="59514" spans="30:90">
      <c r="AD59514" s="73"/>
      <c r="AE59514" s="74"/>
      <c r="AF59514" s="74"/>
      <c r="BX59514" s="73"/>
      <c r="BY59514" s="74"/>
      <c r="BZ59514" s="74"/>
      <c r="CA59514" s="74"/>
      <c r="CF59514" s="79"/>
      <c r="CL59514" s="79"/>
    </row>
    <row r="59515" spans="30:90">
      <c r="AD59515" s="73"/>
      <c r="AE59515" s="74"/>
      <c r="AF59515" s="74"/>
      <c r="BX59515" s="73"/>
      <c r="BY59515" s="74"/>
      <c r="BZ59515" s="74"/>
      <c r="CA59515" s="74"/>
      <c r="CF59515" s="79"/>
      <c r="CL59515" s="79"/>
    </row>
    <row r="59516" spans="30:90">
      <c r="AD59516" s="73"/>
      <c r="AE59516" s="74"/>
      <c r="AF59516" s="74"/>
      <c r="BX59516" s="73"/>
      <c r="BY59516" s="74"/>
      <c r="BZ59516" s="74"/>
      <c r="CA59516" s="74"/>
      <c r="CF59516" s="79"/>
      <c r="CL59516" s="79"/>
    </row>
    <row r="59517" spans="30:90">
      <c r="AD59517" s="73"/>
      <c r="AE59517" s="74"/>
      <c r="AF59517" s="74"/>
      <c r="BX59517" s="73"/>
      <c r="BY59517" s="74"/>
      <c r="BZ59517" s="74"/>
      <c r="CA59517" s="74"/>
      <c r="CF59517" s="79"/>
      <c r="CL59517" s="79"/>
    </row>
    <row r="59518" spans="30:90">
      <c r="AD59518" s="73"/>
      <c r="AE59518" s="74"/>
      <c r="AF59518" s="74"/>
      <c r="BX59518" s="73"/>
      <c r="BY59518" s="74"/>
      <c r="BZ59518" s="74"/>
      <c r="CA59518" s="74"/>
      <c r="CF59518" s="79"/>
      <c r="CL59518" s="79"/>
    </row>
    <row r="59519" spans="30:90">
      <c r="AD59519" s="73"/>
      <c r="AE59519" s="74"/>
      <c r="AF59519" s="74"/>
      <c r="BX59519" s="73"/>
      <c r="BY59519" s="74"/>
      <c r="BZ59519" s="74"/>
      <c r="CA59519" s="74"/>
      <c r="CF59519" s="79"/>
      <c r="CL59519" s="79"/>
    </row>
    <row r="59520" spans="30:90">
      <c r="AD59520" s="73"/>
      <c r="AE59520" s="74"/>
      <c r="AF59520" s="74"/>
      <c r="BX59520" s="73"/>
      <c r="BY59520" s="74"/>
      <c r="BZ59520" s="74"/>
      <c r="CA59520" s="74"/>
      <c r="CF59520" s="79"/>
      <c r="CL59520" s="79"/>
    </row>
    <row r="59521" spans="30:90">
      <c r="AD59521" s="73"/>
      <c r="AE59521" s="74"/>
      <c r="AF59521" s="74"/>
      <c r="BX59521" s="73"/>
      <c r="BY59521" s="74"/>
      <c r="BZ59521" s="74"/>
      <c r="CA59521" s="74"/>
      <c r="CF59521" s="79"/>
      <c r="CL59521" s="79"/>
    </row>
    <row r="59522" spans="30:90">
      <c r="AD59522" s="73"/>
      <c r="AE59522" s="74"/>
      <c r="AF59522" s="74"/>
      <c r="BX59522" s="73"/>
      <c r="BY59522" s="74"/>
      <c r="BZ59522" s="74"/>
      <c r="CA59522" s="74"/>
      <c r="CF59522" s="79"/>
      <c r="CL59522" s="79"/>
    </row>
    <row r="59523" spans="30:90">
      <c r="AD59523" s="73"/>
      <c r="AE59523" s="74"/>
      <c r="AF59523" s="74"/>
      <c r="BX59523" s="73"/>
      <c r="BY59523" s="74"/>
      <c r="BZ59523" s="74"/>
      <c r="CA59523" s="74"/>
      <c r="CF59523" s="79"/>
      <c r="CL59523" s="79"/>
    </row>
    <row r="59524" spans="30:90">
      <c r="AD59524" s="73"/>
      <c r="AE59524" s="74"/>
      <c r="AF59524" s="74"/>
      <c r="BX59524" s="73"/>
      <c r="BY59524" s="74"/>
      <c r="BZ59524" s="74"/>
      <c r="CA59524" s="74"/>
      <c r="CF59524" s="79"/>
      <c r="CL59524" s="79"/>
    </row>
    <row r="59525" spans="30:90">
      <c r="AD59525" s="73"/>
      <c r="AE59525" s="74"/>
      <c r="AF59525" s="74"/>
      <c r="BX59525" s="73"/>
      <c r="BY59525" s="74"/>
      <c r="BZ59525" s="74"/>
      <c r="CA59525" s="74"/>
      <c r="CF59525" s="79"/>
      <c r="CL59525" s="79"/>
    </row>
    <row r="59526" spans="30:90">
      <c r="AD59526" s="73"/>
      <c r="AE59526" s="74"/>
      <c r="AF59526" s="74"/>
      <c r="BX59526" s="73"/>
      <c r="BY59526" s="74"/>
      <c r="BZ59526" s="74"/>
      <c r="CA59526" s="74"/>
      <c r="CF59526" s="79"/>
      <c r="CL59526" s="79"/>
    </row>
    <row r="59527" spans="30:90">
      <c r="AD59527" s="73"/>
      <c r="AE59527" s="74"/>
      <c r="AF59527" s="74"/>
      <c r="BX59527" s="73"/>
      <c r="BY59527" s="74"/>
      <c r="BZ59527" s="74"/>
      <c r="CA59527" s="74"/>
      <c r="CF59527" s="79"/>
      <c r="CL59527" s="79"/>
    </row>
    <row r="59528" spans="30:90">
      <c r="AD59528" s="73"/>
      <c r="AE59528" s="74"/>
      <c r="AF59528" s="74"/>
      <c r="BX59528" s="73"/>
      <c r="BY59528" s="74"/>
      <c r="BZ59528" s="74"/>
      <c r="CA59528" s="74"/>
      <c r="CF59528" s="79"/>
      <c r="CL59528" s="79"/>
    </row>
    <row r="59529" spans="30:90">
      <c r="AD59529" s="73"/>
      <c r="AE59529" s="74"/>
      <c r="AF59529" s="74"/>
      <c r="BX59529" s="73"/>
      <c r="BY59529" s="74"/>
      <c r="BZ59529" s="74"/>
      <c r="CA59529" s="74"/>
      <c r="CF59529" s="79"/>
      <c r="CL59529" s="79"/>
    </row>
    <row r="59530" spans="30:90">
      <c r="AD59530" s="73"/>
      <c r="AE59530" s="74"/>
      <c r="AF59530" s="74"/>
      <c r="BX59530" s="73"/>
      <c r="BY59530" s="74"/>
      <c r="BZ59530" s="74"/>
      <c r="CA59530" s="74"/>
      <c r="CF59530" s="79"/>
      <c r="CL59530" s="79"/>
    </row>
    <row r="59531" spans="30:90">
      <c r="AD59531" s="73"/>
      <c r="AE59531" s="74"/>
      <c r="AF59531" s="74"/>
      <c r="BX59531" s="73"/>
      <c r="BY59531" s="74"/>
      <c r="BZ59531" s="74"/>
      <c r="CA59531" s="74"/>
      <c r="CF59531" s="79"/>
      <c r="CL59531" s="79"/>
    </row>
    <row r="59532" spans="30:90">
      <c r="AD59532" s="73"/>
      <c r="AE59532" s="74"/>
      <c r="AF59532" s="74"/>
      <c r="BX59532" s="73"/>
      <c r="BY59532" s="74"/>
      <c r="BZ59532" s="74"/>
      <c r="CA59532" s="74"/>
      <c r="CF59532" s="79"/>
      <c r="CL59532" s="79"/>
    </row>
    <row r="59533" spans="30:90">
      <c r="AD59533" s="73"/>
      <c r="AE59533" s="74"/>
      <c r="AF59533" s="74"/>
      <c r="BX59533" s="73"/>
      <c r="BY59533" s="74"/>
      <c r="BZ59533" s="74"/>
      <c r="CA59533" s="74"/>
      <c r="CF59533" s="79"/>
      <c r="CL59533" s="79"/>
    </row>
    <row r="59534" spans="30:90">
      <c r="AD59534" s="73"/>
      <c r="AE59534" s="74"/>
      <c r="AF59534" s="74"/>
      <c r="BX59534" s="73"/>
      <c r="BY59534" s="74"/>
      <c r="BZ59534" s="74"/>
      <c r="CA59534" s="74"/>
      <c r="CF59534" s="79"/>
      <c r="CL59534" s="79"/>
    </row>
    <row r="59535" spans="30:90">
      <c r="AD59535" s="73"/>
      <c r="AE59535" s="74"/>
      <c r="AF59535" s="74"/>
      <c r="BX59535" s="73"/>
      <c r="BY59535" s="74"/>
      <c r="BZ59535" s="74"/>
      <c r="CA59535" s="74"/>
      <c r="CF59535" s="79"/>
      <c r="CL59535" s="79"/>
    </row>
    <row r="59536" spans="30:90">
      <c r="AD59536" s="73"/>
      <c r="AE59536" s="74"/>
      <c r="AF59536" s="74"/>
      <c r="BX59536" s="73"/>
      <c r="BY59536" s="74"/>
      <c r="BZ59536" s="74"/>
      <c r="CA59536" s="74"/>
      <c r="CF59536" s="79"/>
      <c r="CL59536" s="79"/>
    </row>
    <row r="59537" spans="30:90">
      <c r="AD59537" s="73"/>
      <c r="AE59537" s="74"/>
      <c r="AF59537" s="74"/>
      <c r="BX59537" s="73"/>
      <c r="BY59537" s="74"/>
      <c r="BZ59537" s="74"/>
      <c r="CA59537" s="74"/>
      <c r="CF59537" s="79"/>
      <c r="CL59537" s="79"/>
    </row>
    <row r="59538" spans="30:90">
      <c r="AD59538" s="73"/>
      <c r="AE59538" s="74"/>
      <c r="AF59538" s="74"/>
      <c r="BX59538" s="73"/>
      <c r="BY59538" s="74"/>
      <c r="BZ59538" s="74"/>
      <c r="CA59538" s="74"/>
      <c r="CF59538" s="79"/>
      <c r="CL59538" s="79"/>
    </row>
    <row r="59539" spans="30:90">
      <c r="AD59539" s="73"/>
      <c r="AE59539" s="74"/>
      <c r="AF59539" s="74"/>
      <c r="BX59539" s="73"/>
      <c r="BY59539" s="74"/>
      <c r="BZ59539" s="74"/>
      <c r="CA59539" s="74"/>
      <c r="CF59539" s="79"/>
      <c r="CL59539" s="79"/>
    </row>
    <row r="59540" spans="30:90">
      <c r="AD59540" s="73"/>
      <c r="AE59540" s="74"/>
      <c r="AF59540" s="74"/>
      <c r="BX59540" s="73"/>
      <c r="BY59540" s="74"/>
      <c r="BZ59540" s="74"/>
      <c r="CA59540" s="74"/>
      <c r="CF59540" s="79"/>
      <c r="CL59540" s="79"/>
    </row>
    <row r="59541" spans="30:90">
      <c r="AD59541" s="73"/>
      <c r="AE59541" s="74"/>
      <c r="AF59541" s="74"/>
      <c r="BX59541" s="73"/>
      <c r="BY59541" s="74"/>
      <c r="BZ59541" s="74"/>
      <c r="CA59541" s="74"/>
      <c r="CF59541" s="79"/>
      <c r="CL59541" s="79"/>
    </row>
    <row r="59542" spans="30:90">
      <c r="AD59542" s="73"/>
      <c r="AE59542" s="74"/>
      <c r="AF59542" s="74"/>
      <c r="BX59542" s="73"/>
      <c r="BY59542" s="74"/>
      <c r="BZ59542" s="74"/>
      <c r="CA59542" s="74"/>
      <c r="CF59542" s="79"/>
      <c r="CL59542" s="79"/>
    </row>
    <row r="59543" spans="30:90">
      <c r="AD59543" s="73"/>
      <c r="AE59543" s="74"/>
      <c r="AF59543" s="74"/>
      <c r="BX59543" s="73"/>
      <c r="BY59543" s="74"/>
      <c r="BZ59543" s="74"/>
      <c r="CA59543" s="74"/>
      <c r="CF59543" s="79"/>
      <c r="CL59543" s="79"/>
    </row>
    <row r="59544" spans="30:90">
      <c r="AD59544" s="73"/>
      <c r="AE59544" s="74"/>
      <c r="AF59544" s="74"/>
      <c r="BX59544" s="73"/>
      <c r="BY59544" s="74"/>
      <c r="BZ59544" s="74"/>
      <c r="CA59544" s="74"/>
      <c r="CF59544" s="79"/>
      <c r="CL59544" s="79"/>
    </row>
    <row r="59545" spans="30:90">
      <c r="AD59545" s="73"/>
      <c r="AE59545" s="74"/>
      <c r="AF59545" s="74"/>
      <c r="BX59545" s="73"/>
      <c r="BY59545" s="74"/>
      <c r="BZ59545" s="74"/>
      <c r="CA59545" s="74"/>
      <c r="CF59545" s="79"/>
      <c r="CL59545" s="79"/>
    </row>
    <row r="59546" spans="30:90">
      <c r="AD59546" s="73"/>
      <c r="AE59546" s="74"/>
      <c r="AF59546" s="74"/>
      <c r="BX59546" s="73"/>
      <c r="BY59546" s="74"/>
      <c r="BZ59546" s="74"/>
      <c r="CA59546" s="74"/>
      <c r="CF59546" s="79"/>
      <c r="CL59546" s="79"/>
    </row>
    <row r="59547" spans="30:90">
      <c r="AD59547" s="73"/>
      <c r="AE59547" s="74"/>
      <c r="AF59547" s="74"/>
      <c r="BX59547" s="73"/>
      <c r="BY59547" s="74"/>
      <c r="BZ59547" s="74"/>
      <c r="CA59547" s="74"/>
      <c r="CF59547" s="79"/>
      <c r="CL59547" s="79"/>
    </row>
    <row r="59548" spans="30:90">
      <c r="AD59548" s="73"/>
      <c r="AE59548" s="74"/>
      <c r="AF59548" s="74"/>
      <c r="BX59548" s="73"/>
      <c r="BY59548" s="74"/>
      <c r="BZ59548" s="74"/>
      <c r="CA59548" s="74"/>
      <c r="CF59548" s="79"/>
      <c r="CL59548" s="79"/>
    </row>
    <row r="59549" spans="30:90">
      <c r="AD59549" s="73"/>
      <c r="AE59549" s="74"/>
      <c r="AF59549" s="74"/>
      <c r="BX59549" s="73"/>
      <c r="BY59549" s="74"/>
      <c r="BZ59549" s="74"/>
      <c r="CA59549" s="74"/>
      <c r="CF59549" s="79"/>
      <c r="CL59549" s="79"/>
    </row>
    <row r="59550" spans="30:90">
      <c r="AD59550" s="73"/>
      <c r="AE59550" s="74"/>
      <c r="AF59550" s="74"/>
      <c r="BX59550" s="73"/>
      <c r="BY59550" s="74"/>
      <c r="BZ59550" s="74"/>
      <c r="CA59550" s="74"/>
      <c r="CF59550" s="79"/>
      <c r="CL59550" s="79"/>
    </row>
    <row r="59551" spans="30:90">
      <c r="AD59551" s="73"/>
      <c r="AE59551" s="74"/>
      <c r="AF59551" s="74"/>
      <c r="BX59551" s="73"/>
      <c r="BY59551" s="74"/>
      <c r="BZ59551" s="74"/>
      <c r="CA59551" s="74"/>
      <c r="CF59551" s="79"/>
      <c r="CL59551" s="79"/>
    </row>
    <row r="59552" spans="30:90">
      <c r="AD59552" s="73"/>
      <c r="AE59552" s="74"/>
      <c r="AF59552" s="74"/>
      <c r="BX59552" s="73"/>
      <c r="BY59552" s="74"/>
      <c r="BZ59552" s="74"/>
      <c r="CA59552" s="74"/>
      <c r="CF59552" s="79"/>
      <c r="CL59552" s="79"/>
    </row>
    <row r="59553" spans="30:90">
      <c r="AD59553" s="73"/>
      <c r="AE59553" s="74"/>
      <c r="AF59553" s="74"/>
      <c r="BX59553" s="73"/>
      <c r="BY59553" s="74"/>
      <c r="BZ59553" s="74"/>
      <c r="CA59553" s="74"/>
      <c r="CF59553" s="79"/>
      <c r="CL59553" s="79"/>
    </row>
    <row r="59554" spans="30:90">
      <c r="AD59554" s="73"/>
      <c r="AE59554" s="74"/>
      <c r="AF59554" s="74"/>
      <c r="BX59554" s="73"/>
      <c r="BY59554" s="74"/>
      <c r="BZ59554" s="74"/>
      <c r="CA59554" s="74"/>
      <c r="CF59554" s="79"/>
      <c r="CL59554" s="79"/>
    </row>
    <row r="59555" spans="30:90">
      <c r="AD59555" s="73"/>
      <c r="AE59555" s="74"/>
      <c r="AF59555" s="74"/>
      <c r="BX59555" s="73"/>
      <c r="BY59555" s="74"/>
      <c r="BZ59555" s="74"/>
      <c r="CA59555" s="74"/>
      <c r="CF59555" s="79"/>
      <c r="CL59555" s="79"/>
    </row>
    <row r="59556" spans="30:90">
      <c r="AD59556" s="73"/>
      <c r="AE59556" s="74"/>
      <c r="AF59556" s="74"/>
      <c r="BX59556" s="73"/>
      <c r="BY59556" s="74"/>
      <c r="BZ59556" s="74"/>
      <c r="CA59556" s="74"/>
      <c r="CF59556" s="79"/>
      <c r="CL59556" s="79"/>
    </row>
    <row r="59557" spans="30:90">
      <c r="AD59557" s="73"/>
      <c r="AE59557" s="74"/>
      <c r="AF59557" s="74"/>
      <c r="BX59557" s="73"/>
      <c r="BY59557" s="74"/>
      <c r="BZ59557" s="74"/>
      <c r="CA59557" s="74"/>
      <c r="CF59557" s="79"/>
      <c r="CL59557" s="79"/>
    </row>
    <row r="59558" spans="30:90">
      <c r="AD59558" s="73"/>
      <c r="AE59558" s="74"/>
      <c r="AF59558" s="74"/>
      <c r="BX59558" s="73"/>
      <c r="BY59558" s="74"/>
      <c r="BZ59558" s="74"/>
      <c r="CA59558" s="74"/>
      <c r="CF59558" s="79"/>
      <c r="CL59558" s="79"/>
    </row>
    <row r="59559" spans="30:90">
      <c r="AD59559" s="73"/>
      <c r="AE59559" s="74"/>
      <c r="AF59559" s="74"/>
      <c r="BX59559" s="73"/>
      <c r="BY59559" s="74"/>
      <c r="BZ59559" s="74"/>
      <c r="CA59559" s="74"/>
      <c r="CF59559" s="79"/>
      <c r="CL59559" s="79"/>
    </row>
    <row r="59560" spans="30:90">
      <c r="AD59560" s="73"/>
      <c r="AE59560" s="74"/>
      <c r="AF59560" s="74"/>
      <c r="BX59560" s="73"/>
      <c r="BY59560" s="74"/>
      <c r="BZ59560" s="74"/>
      <c r="CA59560" s="74"/>
      <c r="CF59560" s="79"/>
      <c r="CL59560" s="79"/>
    </row>
    <row r="59561" spans="30:90">
      <c r="AD59561" s="73"/>
      <c r="AE59561" s="74"/>
      <c r="AF59561" s="74"/>
      <c r="BX59561" s="73"/>
      <c r="BY59561" s="74"/>
      <c r="BZ59561" s="74"/>
      <c r="CA59561" s="74"/>
      <c r="CF59561" s="79"/>
      <c r="CL59561" s="79"/>
    </row>
    <row r="59562" spans="30:90">
      <c r="AD59562" s="73"/>
      <c r="AE59562" s="74"/>
      <c r="AF59562" s="74"/>
      <c r="BX59562" s="73"/>
      <c r="BY59562" s="74"/>
      <c r="BZ59562" s="74"/>
      <c r="CA59562" s="74"/>
      <c r="CF59562" s="79"/>
      <c r="CL59562" s="79"/>
    </row>
    <row r="59563" spans="30:90">
      <c r="AD59563" s="73"/>
      <c r="AE59563" s="74"/>
      <c r="AF59563" s="74"/>
      <c r="BX59563" s="73"/>
      <c r="BY59563" s="74"/>
      <c r="BZ59563" s="74"/>
      <c r="CA59563" s="74"/>
      <c r="CF59563" s="79"/>
      <c r="CL59563" s="79"/>
    </row>
    <row r="59564" spans="30:90">
      <c r="AD59564" s="73"/>
      <c r="AE59564" s="74"/>
      <c r="AF59564" s="74"/>
      <c r="BX59564" s="73"/>
      <c r="BY59564" s="74"/>
      <c r="BZ59564" s="74"/>
      <c r="CA59564" s="74"/>
      <c r="CF59564" s="79"/>
      <c r="CL59564" s="79"/>
    </row>
    <row r="59565" spans="30:90">
      <c r="AD59565" s="73"/>
      <c r="AE59565" s="74"/>
      <c r="AF59565" s="74"/>
      <c r="BX59565" s="73"/>
      <c r="BY59565" s="74"/>
      <c r="BZ59565" s="74"/>
      <c r="CA59565" s="74"/>
      <c r="CF59565" s="79"/>
      <c r="CL59565" s="79"/>
    </row>
    <row r="59566" spans="30:90">
      <c r="AD59566" s="73"/>
      <c r="AE59566" s="74"/>
      <c r="AF59566" s="74"/>
      <c r="BX59566" s="73"/>
      <c r="BY59566" s="74"/>
      <c r="BZ59566" s="74"/>
      <c r="CA59566" s="74"/>
      <c r="CF59566" s="79"/>
      <c r="CL59566" s="79"/>
    </row>
    <row r="59567" spans="30:90">
      <c r="AD59567" s="73"/>
      <c r="AE59567" s="74"/>
      <c r="AF59567" s="74"/>
      <c r="BX59567" s="73"/>
      <c r="BY59567" s="74"/>
      <c r="BZ59567" s="74"/>
      <c r="CA59567" s="74"/>
      <c r="CF59567" s="79"/>
      <c r="CL59567" s="79"/>
    </row>
    <row r="59568" spans="30:90">
      <c r="AD59568" s="73"/>
      <c r="AE59568" s="74"/>
      <c r="AF59568" s="74"/>
      <c r="BX59568" s="73"/>
      <c r="BY59568" s="74"/>
      <c r="BZ59568" s="74"/>
      <c r="CA59568" s="74"/>
      <c r="CF59568" s="79"/>
      <c r="CL59568" s="79"/>
    </row>
    <row r="59569" spans="30:90">
      <c r="AD59569" s="73"/>
      <c r="AE59569" s="74"/>
      <c r="AF59569" s="74"/>
      <c r="BX59569" s="73"/>
      <c r="BY59569" s="74"/>
      <c r="BZ59569" s="74"/>
      <c r="CA59569" s="74"/>
      <c r="CF59569" s="79"/>
      <c r="CL59569" s="79"/>
    </row>
    <row r="59570" spans="30:90">
      <c r="AD59570" s="73"/>
      <c r="AE59570" s="74"/>
      <c r="AF59570" s="74"/>
      <c r="BX59570" s="73"/>
      <c r="BY59570" s="74"/>
      <c r="BZ59570" s="74"/>
      <c r="CA59570" s="74"/>
      <c r="CF59570" s="79"/>
      <c r="CL59570" s="79"/>
    </row>
    <row r="59571" spans="30:90">
      <c r="AD59571" s="73"/>
      <c r="AE59571" s="74"/>
      <c r="AF59571" s="74"/>
      <c r="BX59571" s="73"/>
      <c r="BY59571" s="74"/>
      <c r="BZ59571" s="74"/>
      <c r="CA59571" s="74"/>
      <c r="CF59571" s="79"/>
      <c r="CL59571" s="79"/>
    </row>
    <row r="59572" spans="30:90">
      <c r="AD59572" s="73"/>
      <c r="AE59572" s="74"/>
      <c r="AF59572" s="74"/>
      <c r="BX59572" s="73"/>
      <c r="BY59572" s="74"/>
      <c r="BZ59572" s="74"/>
      <c r="CA59572" s="74"/>
      <c r="CF59572" s="79"/>
      <c r="CL59572" s="79"/>
    </row>
    <row r="59573" spans="30:90">
      <c r="AD59573" s="73"/>
      <c r="AE59573" s="74"/>
      <c r="AF59573" s="74"/>
      <c r="BX59573" s="73"/>
      <c r="BY59573" s="74"/>
      <c r="BZ59573" s="74"/>
      <c r="CA59573" s="74"/>
      <c r="CF59573" s="79"/>
      <c r="CL59573" s="79"/>
    </row>
    <row r="59574" spans="30:90">
      <c r="AD59574" s="73"/>
      <c r="AE59574" s="74"/>
      <c r="AF59574" s="74"/>
      <c r="BX59574" s="73"/>
      <c r="BY59574" s="74"/>
      <c r="BZ59574" s="74"/>
      <c r="CA59574" s="74"/>
      <c r="CF59574" s="79"/>
      <c r="CL59574" s="79"/>
    </row>
    <row r="59575" spans="30:90">
      <c r="AD59575" s="73"/>
      <c r="AE59575" s="74"/>
      <c r="AF59575" s="74"/>
      <c r="BX59575" s="73"/>
      <c r="BY59575" s="74"/>
      <c r="BZ59575" s="74"/>
      <c r="CA59575" s="74"/>
      <c r="CF59575" s="79"/>
      <c r="CL59575" s="79"/>
    </row>
    <row r="59576" spans="30:90">
      <c r="AD59576" s="73"/>
      <c r="AE59576" s="74"/>
      <c r="AF59576" s="74"/>
      <c r="BX59576" s="73"/>
      <c r="BY59576" s="74"/>
      <c r="BZ59576" s="74"/>
      <c r="CA59576" s="74"/>
      <c r="CF59576" s="79"/>
      <c r="CL59576" s="79"/>
    </row>
    <row r="59577" spans="30:90">
      <c r="AD59577" s="73"/>
      <c r="AE59577" s="74"/>
      <c r="AF59577" s="74"/>
      <c r="BX59577" s="73"/>
      <c r="BY59577" s="74"/>
      <c r="BZ59577" s="74"/>
      <c r="CA59577" s="74"/>
      <c r="CF59577" s="79"/>
      <c r="CL59577" s="79"/>
    </row>
    <row r="59578" spans="30:90">
      <c r="AD59578" s="73"/>
      <c r="AE59578" s="74"/>
      <c r="AF59578" s="74"/>
      <c r="BX59578" s="73"/>
      <c r="BY59578" s="74"/>
      <c r="BZ59578" s="74"/>
      <c r="CA59578" s="74"/>
      <c r="CF59578" s="79"/>
      <c r="CL59578" s="79"/>
    </row>
    <row r="59579" spans="30:90">
      <c r="AD59579" s="73"/>
      <c r="AE59579" s="74"/>
      <c r="AF59579" s="74"/>
      <c r="BX59579" s="73"/>
      <c r="BY59579" s="74"/>
      <c r="BZ59579" s="74"/>
      <c r="CA59579" s="74"/>
      <c r="CF59579" s="79"/>
      <c r="CL59579" s="79"/>
    </row>
    <row r="59580" spans="30:90">
      <c r="AD59580" s="73"/>
      <c r="AE59580" s="74"/>
      <c r="AF59580" s="74"/>
      <c r="BX59580" s="73"/>
      <c r="BY59580" s="74"/>
      <c r="BZ59580" s="74"/>
      <c r="CA59580" s="74"/>
      <c r="CF59580" s="79"/>
      <c r="CL59580" s="79"/>
    </row>
    <row r="59581" spans="30:90">
      <c r="AD59581" s="73"/>
      <c r="AE59581" s="74"/>
      <c r="AF59581" s="74"/>
      <c r="BX59581" s="73"/>
      <c r="BY59581" s="74"/>
      <c r="BZ59581" s="74"/>
      <c r="CA59581" s="74"/>
      <c r="CF59581" s="79"/>
      <c r="CL59581" s="79"/>
    </row>
    <row r="59582" spans="30:90">
      <c r="AD59582" s="73"/>
      <c r="AE59582" s="74"/>
      <c r="AF59582" s="74"/>
      <c r="BX59582" s="73"/>
      <c r="BY59582" s="74"/>
      <c r="BZ59582" s="74"/>
      <c r="CA59582" s="74"/>
      <c r="CF59582" s="79"/>
      <c r="CL59582" s="79"/>
    </row>
    <row r="59583" spans="30:90">
      <c r="AD59583" s="73"/>
      <c r="AE59583" s="74"/>
      <c r="AF59583" s="74"/>
      <c r="BX59583" s="73"/>
      <c r="BY59583" s="74"/>
      <c r="BZ59583" s="74"/>
      <c r="CA59583" s="74"/>
      <c r="CF59583" s="79"/>
      <c r="CL59583" s="79"/>
    </row>
    <row r="59584" spans="30:90">
      <c r="AD59584" s="73"/>
      <c r="AE59584" s="74"/>
      <c r="AF59584" s="74"/>
      <c r="BX59584" s="73"/>
      <c r="BY59584" s="74"/>
      <c r="BZ59584" s="74"/>
      <c r="CA59584" s="74"/>
      <c r="CF59584" s="79"/>
      <c r="CL59584" s="79"/>
    </row>
    <row r="59585" spans="30:90">
      <c r="AD59585" s="73"/>
      <c r="AE59585" s="74"/>
      <c r="AF59585" s="74"/>
      <c r="BX59585" s="73"/>
      <c r="BY59585" s="74"/>
      <c r="BZ59585" s="74"/>
      <c r="CA59585" s="74"/>
      <c r="CF59585" s="79"/>
      <c r="CL59585" s="79"/>
    </row>
    <row r="59586" spans="30:90">
      <c r="AD59586" s="73"/>
      <c r="AE59586" s="74"/>
      <c r="AF59586" s="74"/>
      <c r="BX59586" s="73"/>
      <c r="BY59586" s="74"/>
      <c r="BZ59586" s="74"/>
      <c r="CA59586" s="74"/>
      <c r="CF59586" s="79"/>
      <c r="CL59586" s="79"/>
    </row>
    <row r="59587" spans="30:90">
      <c r="AD59587" s="73"/>
      <c r="AE59587" s="74"/>
      <c r="AF59587" s="74"/>
      <c r="BX59587" s="73"/>
      <c r="BY59587" s="74"/>
      <c r="BZ59587" s="74"/>
      <c r="CA59587" s="74"/>
      <c r="CF59587" s="79"/>
      <c r="CL59587" s="79"/>
    </row>
    <row r="59588" spans="30:90">
      <c r="AD59588" s="73"/>
      <c r="AE59588" s="74"/>
      <c r="AF59588" s="74"/>
      <c r="BX59588" s="73"/>
      <c r="BY59588" s="74"/>
      <c r="BZ59588" s="74"/>
      <c r="CA59588" s="74"/>
      <c r="CF59588" s="79"/>
      <c r="CL59588" s="79"/>
    </row>
    <row r="59589" spans="30:90">
      <c r="AD59589" s="73"/>
      <c r="AE59589" s="74"/>
      <c r="AF59589" s="74"/>
      <c r="BX59589" s="73"/>
      <c r="BY59589" s="74"/>
      <c r="BZ59589" s="74"/>
      <c r="CA59589" s="74"/>
      <c r="CF59589" s="79"/>
      <c r="CL59589" s="79"/>
    </row>
    <row r="59590" spans="30:90">
      <c r="AD59590" s="73"/>
      <c r="AE59590" s="74"/>
      <c r="AF59590" s="74"/>
      <c r="BX59590" s="73"/>
      <c r="BY59590" s="74"/>
      <c r="BZ59590" s="74"/>
      <c r="CA59590" s="74"/>
      <c r="CF59590" s="79"/>
      <c r="CL59590" s="79"/>
    </row>
    <row r="59591" spans="30:90">
      <c r="AD59591" s="73"/>
      <c r="AE59591" s="74"/>
      <c r="AF59591" s="74"/>
      <c r="BX59591" s="73"/>
      <c r="BY59591" s="74"/>
      <c r="BZ59591" s="74"/>
      <c r="CA59591" s="74"/>
      <c r="CF59591" s="79"/>
      <c r="CL59591" s="79"/>
    </row>
    <row r="59592" spans="30:90">
      <c r="AD59592" s="73"/>
      <c r="AE59592" s="74"/>
      <c r="AF59592" s="74"/>
      <c r="BX59592" s="73"/>
      <c r="BY59592" s="74"/>
      <c r="BZ59592" s="74"/>
      <c r="CA59592" s="74"/>
      <c r="CF59592" s="79"/>
      <c r="CL59592" s="79"/>
    </row>
    <row r="59593" spans="30:90">
      <c r="AD59593" s="73"/>
      <c r="AE59593" s="74"/>
      <c r="AF59593" s="74"/>
      <c r="BX59593" s="73"/>
      <c r="BY59593" s="74"/>
      <c r="BZ59593" s="74"/>
      <c r="CA59593" s="74"/>
      <c r="CF59593" s="79"/>
      <c r="CL59593" s="79"/>
    </row>
    <row r="59594" spans="30:90">
      <c r="AD59594" s="73"/>
      <c r="AE59594" s="74"/>
      <c r="AF59594" s="74"/>
      <c r="BX59594" s="73"/>
      <c r="BY59594" s="74"/>
      <c r="BZ59594" s="74"/>
      <c r="CA59594" s="74"/>
      <c r="CF59594" s="79"/>
      <c r="CL59594" s="79"/>
    </row>
    <row r="59595" spans="30:90">
      <c r="AD59595" s="73"/>
      <c r="AE59595" s="74"/>
      <c r="AF59595" s="74"/>
      <c r="BX59595" s="73"/>
      <c r="BY59595" s="74"/>
      <c r="BZ59595" s="74"/>
      <c r="CA59595" s="74"/>
      <c r="CF59595" s="79"/>
      <c r="CL59595" s="79"/>
    </row>
    <row r="59596" spans="30:90">
      <c r="AD59596" s="73"/>
      <c r="AE59596" s="74"/>
      <c r="AF59596" s="74"/>
      <c r="BX59596" s="73"/>
      <c r="BY59596" s="74"/>
      <c r="BZ59596" s="74"/>
      <c r="CA59596" s="74"/>
      <c r="CF59596" s="79"/>
      <c r="CL59596" s="79"/>
    </row>
    <row r="59597" spans="30:90">
      <c r="AD59597" s="73"/>
      <c r="AE59597" s="74"/>
      <c r="AF59597" s="74"/>
      <c r="BX59597" s="73"/>
      <c r="BY59597" s="74"/>
      <c r="BZ59597" s="74"/>
      <c r="CA59597" s="74"/>
      <c r="CF59597" s="79"/>
      <c r="CL59597" s="79"/>
    </row>
    <row r="59598" spans="30:90">
      <c r="AD59598" s="73"/>
      <c r="AE59598" s="74"/>
      <c r="AF59598" s="74"/>
      <c r="BX59598" s="73"/>
      <c r="BY59598" s="74"/>
      <c r="BZ59598" s="74"/>
      <c r="CA59598" s="74"/>
      <c r="CF59598" s="79"/>
      <c r="CL59598" s="79"/>
    </row>
    <row r="59599" spans="30:90">
      <c r="AD59599" s="73"/>
      <c r="AE59599" s="74"/>
      <c r="AF59599" s="74"/>
      <c r="BX59599" s="73"/>
      <c r="BY59599" s="74"/>
      <c r="BZ59599" s="74"/>
      <c r="CA59599" s="74"/>
      <c r="CF59599" s="79"/>
      <c r="CL59599" s="79"/>
    </row>
    <row r="59600" spans="30:90">
      <c r="AD59600" s="73"/>
      <c r="AE59600" s="74"/>
      <c r="AF59600" s="74"/>
      <c r="BX59600" s="73"/>
      <c r="BY59600" s="74"/>
      <c r="BZ59600" s="74"/>
      <c r="CA59600" s="74"/>
      <c r="CF59600" s="79"/>
      <c r="CL59600" s="79"/>
    </row>
    <row r="59601" spans="30:90">
      <c r="AD59601" s="73"/>
      <c r="AE59601" s="74"/>
      <c r="AF59601" s="74"/>
      <c r="BX59601" s="73"/>
      <c r="BY59601" s="74"/>
      <c r="BZ59601" s="74"/>
      <c r="CA59601" s="74"/>
      <c r="CF59601" s="79"/>
      <c r="CL59601" s="79"/>
    </row>
    <row r="59602" spans="30:90">
      <c r="AD59602" s="73"/>
      <c r="AE59602" s="74"/>
      <c r="AF59602" s="74"/>
      <c r="BX59602" s="73"/>
      <c r="BY59602" s="74"/>
      <c r="BZ59602" s="74"/>
      <c r="CA59602" s="74"/>
      <c r="CF59602" s="79"/>
      <c r="CL59602" s="79"/>
    </row>
    <row r="59603" spans="30:90">
      <c r="AD59603" s="73"/>
      <c r="AE59603" s="74"/>
      <c r="AF59603" s="74"/>
      <c r="BX59603" s="73"/>
      <c r="BY59603" s="74"/>
      <c r="BZ59603" s="74"/>
      <c r="CA59603" s="74"/>
      <c r="CF59603" s="79"/>
      <c r="CL59603" s="79"/>
    </row>
    <row r="59604" spans="30:90">
      <c r="AD59604" s="73"/>
      <c r="AE59604" s="74"/>
      <c r="AF59604" s="74"/>
      <c r="BX59604" s="73"/>
      <c r="BY59604" s="74"/>
      <c r="BZ59604" s="74"/>
      <c r="CA59604" s="74"/>
      <c r="CF59604" s="79"/>
      <c r="CL59604" s="79"/>
    </row>
    <row r="59605" spans="30:90">
      <c r="AD59605" s="73"/>
      <c r="AE59605" s="74"/>
      <c r="AF59605" s="74"/>
      <c r="BX59605" s="73"/>
      <c r="BY59605" s="74"/>
      <c r="BZ59605" s="74"/>
      <c r="CA59605" s="74"/>
      <c r="CF59605" s="79"/>
      <c r="CL59605" s="79"/>
    </row>
    <row r="59606" spans="30:90">
      <c r="AD59606" s="73"/>
      <c r="AE59606" s="74"/>
      <c r="AF59606" s="74"/>
      <c r="BX59606" s="73"/>
      <c r="BY59606" s="74"/>
      <c r="BZ59606" s="74"/>
      <c r="CA59606" s="74"/>
      <c r="CF59606" s="79"/>
      <c r="CL59606" s="79"/>
    </row>
    <row r="59607" spans="30:90">
      <c r="AD59607" s="73"/>
      <c r="AE59607" s="74"/>
      <c r="AF59607" s="74"/>
      <c r="BX59607" s="73"/>
      <c r="BY59607" s="74"/>
      <c r="BZ59607" s="74"/>
      <c r="CA59607" s="74"/>
      <c r="CF59607" s="79"/>
      <c r="CL59607" s="79"/>
    </row>
    <row r="59608" spans="30:90">
      <c r="AD59608" s="73"/>
      <c r="AE59608" s="74"/>
      <c r="AF59608" s="74"/>
      <c r="BX59608" s="73"/>
      <c r="BY59608" s="74"/>
      <c r="BZ59608" s="74"/>
      <c r="CA59608" s="74"/>
      <c r="CF59608" s="79"/>
      <c r="CL59608" s="79"/>
    </row>
    <row r="59609" spans="30:90">
      <c r="AD59609" s="73"/>
      <c r="AE59609" s="74"/>
      <c r="AF59609" s="74"/>
      <c r="BX59609" s="73"/>
      <c r="BY59609" s="74"/>
      <c r="BZ59609" s="74"/>
      <c r="CA59609" s="74"/>
      <c r="CF59609" s="79"/>
      <c r="CL59609" s="79"/>
    </row>
    <row r="59610" spans="30:90">
      <c r="AD59610" s="73"/>
      <c r="AE59610" s="74"/>
      <c r="AF59610" s="74"/>
      <c r="BX59610" s="73"/>
      <c r="BY59610" s="74"/>
      <c r="BZ59610" s="74"/>
      <c r="CA59610" s="74"/>
      <c r="CF59610" s="79"/>
      <c r="CL59610" s="79"/>
    </row>
    <row r="59611" spans="30:90">
      <c r="AD59611" s="73"/>
      <c r="AE59611" s="74"/>
      <c r="AF59611" s="74"/>
      <c r="BX59611" s="73"/>
      <c r="BY59611" s="74"/>
      <c r="BZ59611" s="74"/>
      <c r="CA59611" s="74"/>
      <c r="CF59611" s="79"/>
      <c r="CL59611" s="79"/>
    </row>
    <row r="59612" spans="30:90">
      <c r="AD59612" s="73"/>
      <c r="AE59612" s="74"/>
      <c r="AF59612" s="74"/>
      <c r="BX59612" s="73"/>
      <c r="BY59612" s="74"/>
      <c r="BZ59612" s="74"/>
      <c r="CA59612" s="74"/>
      <c r="CF59612" s="79"/>
      <c r="CL59612" s="79"/>
    </row>
    <row r="59613" spans="30:90">
      <c r="AD59613" s="73"/>
      <c r="AE59613" s="74"/>
      <c r="AF59613" s="74"/>
      <c r="BX59613" s="73"/>
      <c r="BY59613" s="74"/>
      <c r="BZ59613" s="74"/>
      <c r="CA59613" s="74"/>
      <c r="CF59613" s="79"/>
      <c r="CL59613" s="79"/>
    </row>
    <row r="59614" spans="30:90">
      <c r="AD59614" s="73"/>
      <c r="AE59614" s="74"/>
      <c r="AF59614" s="74"/>
      <c r="BX59614" s="73"/>
      <c r="BY59614" s="74"/>
      <c r="BZ59614" s="74"/>
      <c r="CA59614" s="74"/>
      <c r="CF59614" s="79"/>
      <c r="CL59614" s="79"/>
    </row>
    <row r="59615" spans="30:90">
      <c r="AD59615" s="73"/>
      <c r="AE59615" s="74"/>
      <c r="AF59615" s="74"/>
      <c r="BX59615" s="73"/>
      <c r="BY59615" s="74"/>
      <c r="BZ59615" s="74"/>
      <c r="CA59615" s="74"/>
      <c r="CF59615" s="79"/>
      <c r="CL59615" s="79"/>
    </row>
    <row r="59616" spans="30:90">
      <c r="AD59616" s="73"/>
      <c r="AE59616" s="74"/>
      <c r="AF59616" s="74"/>
      <c r="BX59616" s="73"/>
      <c r="BY59616" s="74"/>
      <c r="BZ59616" s="74"/>
      <c r="CA59616" s="74"/>
      <c r="CF59616" s="79"/>
      <c r="CL59616" s="79"/>
    </row>
    <row r="59617" spans="30:90">
      <c r="AD59617" s="73"/>
      <c r="AE59617" s="74"/>
      <c r="AF59617" s="74"/>
      <c r="BX59617" s="73"/>
      <c r="BY59617" s="74"/>
      <c r="BZ59617" s="74"/>
      <c r="CA59617" s="74"/>
      <c r="CF59617" s="79"/>
      <c r="CL59617" s="79"/>
    </row>
    <row r="59618" spans="30:90">
      <c r="AD59618" s="73"/>
      <c r="AE59618" s="74"/>
      <c r="AF59618" s="74"/>
      <c r="BX59618" s="73"/>
      <c r="BY59618" s="74"/>
      <c r="BZ59618" s="74"/>
      <c r="CA59618" s="74"/>
      <c r="CF59618" s="79"/>
      <c r="CL59618" s="79"/>
    </row>
    <row r="59619" spans="30:90">
      <c r="AD59619" s="73"/>
      <c r="AE59619" s="74"/>
      <c r="AF59619" s="74"/>
      <c r="BX59619" s="73"/>
      <c r="BY59619" s="74"/>
      <c r="BZ59619" s="74"/>
      <c r="CA59619" s="74"/>
      <c r="CF59619" s="79"/>
      <c r="CL59619" s="79"/>
    </row>
    <row r="59620" spans="30:90">
      <c r="AD59620" s="73"/>
      <c r="AE59620" s="74"/>
      <c r="AF59620" s="74"/>
      <c r="BX59620" s="73"/>
      <c r="BY59620" s="74"/>
      <c r="BZ59620" s="74"/>
      <c r="CA59620" s="74"/>
      <c r="CF59620" s="79"/>
      <c r="CL59620" s="79"/>
    </row>
    <row r="59621" spans="30:90">
      <c r="AD59621" s="73"/>
      <c r="AE59621" s="74"/>
      <c r="AF59621" s="74"/>
      <c r="BX59621" s="73"/>
      <c r="BY59621" s="74"/>
      <c r="BZ59621" s="74"/>
      <c r="CA59621" s="74"/>
      <c r="CF59621" s="79"/>
      <c r="CL59621" s="79"/>
    </row>
    <row r="59622" spans="30:90">
      <c r="AD59622" s="73"/>
      <c r="AE59622" s="74"/>
      <c r="AF59622" s="74"/>
      <c r="BX59622" s="73"/>
      <c r="BY59622" s="74"/>
      <c r="BZ59622" s="74"/>
      <c r="CA59622" s="74"/>
      <c r="CF59622" s="79"/>
      <c r="CL59622" s="79"/>
    </row>
    <row r="59623" spans="30:90">
      <c r="AD59623" s="73"/>
      <c r="AE59623" s="74"/>
      <c r="AF59623" s="74"/>
      <c r="BX59623" s="73"/>
      <c r="BY59623" s="74"/>
      <c r="BZ59623" s="74"/>
      <c r="CA59623" s="74"/>
      <c r="CF59623" s="79"/>
      <c r="CL59623" s="79"/>
    </row>
    <row r="59624" spans="30:90">
      <c r="AD59624" s="73"/>
      <c r="AE59624" s="74"/>
      <c r="AF59624" s="74"/>
      <c r="BX59624" s="73"/>
      <c r="BY59624" s="74"/>
      <c r="BZ59624" s="74"/>
      <c r="CA59624" s="74"/>
      <c r="CF59624" s="79"/>
      <c r="CL59624" s="79"/>
    </row>
    <row r="59625" spans="30:90">
      <c r="AD59625" s="73"/>
      <c r="AE59625" s="74"/>
      <c r="AF59625" s="74"/>
      <c r="BX59625" s="73"/>
      <c r="BY59625" s="74"/>
      <c r="BZ59625" s="74"/>
      <c r="CA59625" s="74"/>
      <c r="CF59625" s="79"/>
      <c r="CL59625" s="79"/>
    </row>
    <row r="59626" spans="30:90">
      <c r="AD59626" s="73"/>
      <c r="AE59626" s="74"/>
      <c r="AF59626" s="74"/>
      <c r="BX59626" s="73"/>
      <c r="BY59626" s="74"/>
      <c r="BZ59626" s="74"/>
      <c r="CA59626" s="74"/>
      <c r="CF59626" s="79"/>
      <c r="CL59626" s="79"/>
    </row>
    <row r="59627" spans="30:90">
      <c r="AD59627" s="73"/>
      <c r="AE59627" s="74"/>
      <c r="AF59627" s="74"/>
      <c r="BX59627" s="73"/>
      <c r="BY59627" s="74"/>
      <c r="BZ59627" s="74"/>
      <c r="CA59627" s="74"/>
      <c r="CF59627" s="79"/>
      <c r="CL59627" s="79"/>
    </row>
    <row r="59628" spans="30:90">
      <c r="AD59628" s="73"/>
      <c r="AE59628" s="74"/>
      <c r="AF59628" s="74"/>
      <c r="BX59628" s="73"/>
      <c r="BY59628" s="74"/>
      <c r="BZ59628" s="74"/>
      <c r="CA59628" s="74"/>
      <c r="CF59628" s="79"/>
      <c r="CL59628" s="79"/>
    </row>
    <row r="59629" spans="30:90">
      <c r="AD59629" s="73"/>
      <c r="AE59629" s="74"/>
      <c r="AF59629" s="74"/>
      <c r="BX59629" s="73"/>
      <c r="BY59629" s="74"/>
      <c r="BZ59629" s="74"/>
      <c r="CA59629" s="74"/>
      <c r="CF59629" s="79"/>
      <c r="CL59629" s="79"/>
    </row>
    <row r="59630" spans="30:90">
      <c r="AD59630" s="73"/>
      <c r="AE59630" s="74"/>
      <c r="AF59630" s="74"/>
      <c r="BX59630" s="73"/>
      <c r="BY59630" s="74"/>
      <c r="BZ59630" s="74"/>
      <c r="CA59630" s="74"/>
      <c r="CF59630" s="79"/>
      <c r="CL59630" s="79"/>
    </row>
    <row r="59631" spans="30:90">
      <c r="AD59631" s="73"/>
      <c r="AE59631" s="74"/>
      <c r="AF59631" s="74"/>
      <c r="BX59631" s="73"/>
      <c r="BY59631" s="74"/>
      <c r="BZ59631" s="74"/>
      <c r="CA59631" s="74"/>
      <c r="CF59631" s="79"/>
      <c r="CL59631" s="79"/>
    </row>
    <row r="59632" spans="30:90">
      <c r="AD59632" s="73"/>
      <c r="AE59632" s="74"/>
      <c r="AF59632" s="74"/>
      <c r="BX59632" s="73"/>
      <c r="BY59632" s="74"/>
      <c r="BZ59632" s="74"/>
      <c r="CA59632" s="74"/>
      <c r="CF59632" s="79"/>
      <c r="CL59632" s="79"/>
    </row>
    <row r="59633" spans="30:90">
      <c r="AD59633" s="73"/>
      <c r="AE59633" s="74"/>
      <c r="AF59633" s="74"/>
      <c r="BX59633" s="73"/>
      <c r="BY59633" s="74"/>
      <c r="BZ59633" s="74"/>
      <c r="CA59633" s="74"/>
      <c r="CF59633" s="79"/>
      <c r="CL59633" s="79"/>
    </row>
    <row r="59634" spans="30:90">
      <c r="AD59634" s="73"/>
      <c r="AE59634" s="74"/>
      <c r="AF59634" s="74"/>
      <c r="BX59634" s="73"/>
      <c r="BY59634" s="74"/>
      <c r="BZ59634" s="74"/>
      <c r="CA59634" s="74"/>
      <c r="CF59634" s="79"/>
      <c r="CL59634" s="79"/>
    </row>
    <row r="59635" spans="30:90">
      <c r="AD59635" s="73"/>
      <c r="AE59635" s="74"/>
      <c r="AF59635" s="74"/>
      <c r="BX59635" s="73"/>
      <c r="BY59635" s="74"/>
      <c r="BZ59635" s="74"/>
      <c r="CA59635" s="74"/>
      <c r="CF59635" s="79"/>
      <c r="CL59635" s="79"/>
    </row>
    <row r="59636" spans="30:90">
      <c r="AD59636" s="73"/>
      <c r="AE59636" s="74"/>
      <c r="AF59636" s="74"/>
      <c r="BX59636" s="73"/>
      <c r="BY59636" s="74"/>
      <c r="BZ59636" s="74"/>
      <c r="CA59636" s="74"/>
      <c r="CF59636" s="79"/>
      <c r="CL59636" s="79"/>
    </row>
    <row r="59637" spans="30:90">
      <c r="AD59637" s="73"/>
      <c r="AE59637" s="74"/>
      <c r="AF59637" s="74"/>
      <c r="BX59637" s="73"/>
      <c r="BY59637" s="74"/>
      <c r="BZ59637" s="74"/>
      <c r="CA59637" s="74"/>
      <c r="CF59637" s="79"/>
      <c r="CL59637" s="79"/>
    </row>
    <row r="59638" spans="30:90">
      <c r="AD59638" s="73"/>
      <c r="AE59638" s="74"/>
      <c r="AF59638" s="74"/>
      <c r="BX59638" s="73"/>
      <c r="BY59638" s="74"/>
      <c r="BZ59638" s="74"/>
      <c r="CA59638" s="74"/>
      <c r="CF59638" s="79"/>
      <c r="CL59638" s="79"/>
    </row>
    <row r="59639" spans="30:90">
      <c r="AD59639" s="73"/>
      <c r="AE59639" s="74"/>
      <c r="AF59639" s="74"/>
      <c r="BX59639" s="73"/>
      <c r="BY59639" s="74"/>
      <c r="BZ59639" s="74"/>
      <c r="CA59639" s="74"/>
      <c r="CF59639" s="79"/>
      <c r="CL59639" s="79"/>
    </row>
    <row r="59640" spans="30:90">
      <c r="AD59640" s="73"/>
      <c r="AE59640" s="74"/>
      <c r="AF59640" s="74"/>
      <c r="BX59640" s="73"/>
      <c r="BY59640" s="74"/>
      <c r="BZ59640" s="74"/>
      <c r="CA59640" s="74"/>
      <c r="CF59640" s="79"/>
      <c r="CL59640" s="79"/>
    </row>
    <row r="59641" spans="30:90">
      <c r="AD59641" s="73"/>
      <c r="AE59641" s="74"/>
      <c r="AF59641" s="74"/>
      <c r="BX59641" s="73"/>
      <c r="BY59641" s="74"/>
      <c r="BZ59641" s="74"/>
      <c r="CA59641" s="74"/>
      <c r="CF59641" s="79"/>
      <c r="CL59641" s="79"/>
    </row>
    <row r="59642" spans="30:90">
      <c r="AD59642" s="73"/>
      <c r="AE59642" s="74"/>
      <c r="AF59642" s="74"/>
      <c r="BX59642" s="73"/>
      <c r="BY59642" s="74"/>
      <c r="BZ59642" s="74"/>
      <c r="CA59642" s="74"/>
      <c r="CF59642" s="79"/>
      <c r="CL59642" s="79"/>
    </row>
    <row r="59643" spans="30:90">
      <c r="AD59643" s="73"/>
      <c r="AE59643" s="74"/>
      <c r="AF59643" s="74"/>
      <c r="BX59643" s="73"/>
      <c r="BY59643" s="74"/>
      <c r="BZ59643" s="74"/>
      <c r="CA59643" s="74"/>
      <c r="CF59643" s="79"/>
      <c r="CL59643" s="79"/>
    </row>
    <row r="59644" spans="30:90">
      <c r="AD59644" s="73"/>
      <c r="AE59644" s="74"/>
      <c r="AF59644" s="74"/>
      <c r="BX59644" s="73"/>
      <c r="BY59644" s="74"/>
      <c r="BZ59644" s="74"/>
      <c r="CA59644" s="74"/>
      <c r="CF59644" s="79"/>
      <c r="CL59644" s="79"/>
    </row>
    <row r="59645" spans="30:90">
      <c r="AD59645" s="73"/>
      <c r="AE59645" s="74"/>
      <c r="AF59645" s="74"/>
      <c r="BX59645" s="73"/>
      <c r="BY59645" s="74"/>
      <c r="BZ59645" s="74"/>
      <c r="CA59645" s="74"/>
      <c r="CF59645" s="79"/>
      <c r="CL59645" s="79"/>
    </row>
    <row r="59646" spans="30:90">
      <c r="AD59646" s="73"/>
      <c r="AE59646" s="74"/>
      <c r="AF59646" s="74"/>
      <c r="BX59646" s="73"/>
      <c r="BY59646" s="74"/>
      <c r="BZ59646" s="74"/>
      <c r="CA59646" s="74"/>
      <c r="CF59646" s="79"/>
      <c r="CL59646" s="79"/>
    </row>
    <row r="59647" spans="30:90">
      <c r="AD59647" s="73"/>
      <c r="AE59647" s="74"/>
      <c r="AF59647" s="74"/>
      <c r="BX59647" s="73"/>
      <c r="BY59647" s="74"/>
      <c r="BZ59647" s="74"/>
      <c r="CA59647" s="74"/>
      <c r="CF59647" s="79"/>
      <c r="CL59647" s="79"/>
    </row>
    <row r="59648" spans="30:90">
      <c r="AD59648" s="73"/>
      <c r="AE59648" s="74"/>
      <c r="AF59648" s="74"/>
      <c r="BX59648" s="73"/>
      <c r="BY59648" s="74"/>
      <c r="BZ59648" s="74"/>
      <c r="CA59648" s="74"/>
      <c r="CF59648" s="79"/>
      <c r="CL59648" s="79"/>
    </row>
    <row r="59649" spans="30:90">
      <c r="AD59649" s="73"/>
      <c r="AE59649" s="74"/>
      <c r="AF59649" s="74"/>
      <c r="BX59649" s="73"/>
      <c r="BY59649" s="74"/>
      <c r="BZ59649" s="74"/>
      <c r="CA59649" s="74"/>
      <c r="CF59649" s="79"/>
      <c r="CL59649" s="79"/>
    </row>
    <row r="59650" spans="30:90">
      <c r="AD59650" s="73"/>
      <c r="AE59650" s="74"/>
      <c r="AF59650" s="74"/>
      <c r="BX59650" s="73"/>
      <c r="BY59650" s="74"/>
      <c r="BZ59650" s="74"/>
      <c r="CA59650" s="74"/>
      <c r="CF59650" s="79"/>
      <c r="CL59650" s="79"/>
    </row>
    <row r="59651" spans="30:90">
      <c r="AD59651" s="73"/>
      <c r="AE59651" s="74"/>
      <c r="AF59651" s="74"/>
      <c r="BX59651" s="73"/>
      <c r="BY59651" s="74"/>
      <c r="BZ59651" s="74"/>
      <c r="CA59651" s="74"/>
      <c r="CF59651" s="79"/>
      <c r="CL59651" s="79"/>
    </row>
    <row r="59652" spans="30:90">
      <c r="AD59652" s="73"/>
      <c r="AE59652" s="74"/>
      <c r="AF59652" s="74"/>
      <c r="BX59652" s="73"/>
      <c r="BY59652" s="74"/>
      <c r="BZ59652" s="74"/>
      <c r="CA59652" s="74"/>
      <c r="CF59652" s="79"/>
      <c r="CL59652" s="79"/>
    </row>
    <row r="59653" spans="30:90">
      <c r="AD59653" s="73"/>
      <c r="AE59653" s="74"/>
      <c r="AF59653" s="74"/>
      <c r="BX59653" s="73"/>
      <c r="BY59653" s="74"/>
      <c r="BZ59653" s="74"/>
      <c r="CA59653" s="74"/>
      <c r="CF59653" s="79"/>
      <c r="CL59653" s="79"/>
    </row>
    <row r="59654" spans="30:90">
      <c r="AD59654" s="73"/>
      <c r="AE59654" s="74"/>
      <c r="AF59654" s="74"/>
      <c r="BX59654" s="73"/>
      <c r="BY59654" s="74"/>
      <c r="BZ59654" s="74"/>
      <c r="CA59654" s="74"/>
      <c r="CF59654" s="79"/>
      <c r="CL59654" s="79"/>
    </row>
    <row r="59655" spans="30:90">
      <c r="AD59655" s="73"/>
      <c r="AE59655" s="74"/>
      <c r="AF59655" s="74"/>
      <c r="BX59655" s="73"/>
      <c r="BY59655" s="74"/>
      <c r="BZ59655" s="74"/>
      <c r="CA59655" s="74"/>
      <c r="CF59655" s="79"/>
      <c r="CL59655" s="79"/>
    </row>
    <row r="59656" spans="30:90">
      <c r="AD59656" s="73"/>
      <c r="AE59656" s="74"/>
      <c r="AF59656" s="74"/>
      <c r="BX59656" s="73"/>
      <c r="BY59656" s="74"/>
      <c r="BZ59656" s="74"/>
      <c r="CA59656" s="74"/>
      <c r="CF59656" s="79"/>
      <c r="CL59656" s="79"/>
    </row>
    <row r="59657" spans="30:90">
      <c r="AD59657" s="73"/>
      <c r="AE59657" s="74"/>
      <c r="AF59657" s="74"/>
      <c r="BX59657" s="73"/>
      <c r="BY59657" s="74"/>
      <c r="BZ59657" s="74"/>
      <c r="CA59657" s="74"/>
      <c r="CF59657" s="79"/>
      <c r="CL59657" s="79"/>
    </row>
    <row r="59658" spans="30:90">
      <c r="AD59658" s="73"/>
      <c r="AE59658" s="74"/>
      <c r="AF59658" s="74"/>
      <c r="BX59658" s="73"/>
      <c r="BY59658" s="74"/>
      <c r="BZ59658" s="74"/>
      <c r="CA59658" s="74"/>
      <c r="CF59658" s="79"/>
      <c r="CL59658" s="79"/>
    </row>
    <row r="59659" spans="30:90">
      <c r="AD59659" s="73"/>
      <c r="AE59659" s="74"/>
      <c r="AF59659" s="74"/>
      <c r="BX59659" s="73"/>
      <c r="BY59659" s="74"/>
      <c r="BZ59659" s="74"/>
      <c r="CA59659" s="74"/>
      <c r="CF59659" s="79"/>
      <c r="CL59659" s="79"/>
    </row>
    <row r="59660" spans="30:90">
      <c r="AD59660" s="73"/>
      <c r="AE59660" s="74"/>
      <c r="AF59660" s="74"/>
      <c r="BX59660" s="73"/>
      <c r="BY59660" s="74"/>
      <c r="BZ59660" s="74"/>
      <c r="CA59660" s="74"/>
      <c r="CF59660" s="79"/>
      <c r="CL59660" s="79"/>
    </row>
    <row r="59661" spans="30:90">
      <c r="AD59661" s="73"/>
      <c r="AE59661" s="74"/>
      <c r="AF59661" s="74"/>
      <c r="BX59661" s="73"/>
      <c r="BY59661" s="74"/>
      <c r="BZ59661" s="74"/>
      <c r="CA59661" s="74"/>
      <c r="CF59661" s="79"/>
      <c r="CL59661" s="79"/>
    </row>
    <row r="59662" spans="30:90">
      <c r="AD59662" s="73"/>
      <c r="AE59662" s="74"/>
      <c r="AF59662" s="74"/>
      <c r="BX59662" s="73"/>
      <c r="BY59662" s="74"/>
      <c r="BZ59662" s="74"/>
      <c r="CA59662" s="74"/>
      <c r="CF59662" s="79"/>
      <c r="CL59662" s="79"/>
    </row>
    <row r="59663" spans="30:90">
      <c r="AD59663" s="73"/>
      <c r="AE59663" s="74"/>
      <c r="AF59663" s="74"/>
      <c r="BX59663" s="73"/>
      <c r="BY59663" s="74"/>
      <c r="BZ59663" s="74"/>
      <c r="CA59663" s="74"/>
      <c r="CF59663" s="79"/>
      <c r="CL59663" s="79"/>
    </row>
    <row r="59664" spans="30:90">
      <c r="AD59664" s="73"/>
      <c r="AE59664" s="74"/>
      <c r="AF59664" s="74"/>
      <c r="BX59664" s="73"/>
      <c r="BY59664" s="74"/>
      <c r="BZ59664" s="74"/>
      <c r="CA59664" s="74"/>
      <c r="CF59664" s="79"/>
      <c r="CL59664" s="79"/>
    </row>
    <row r="59665" spans="30:90">
      <c r="AD59665" s="73"/>
      <c r="AE59665" s="74"/>
      <c r="AF59665" s="74"/>
      <c r="BX59665" s="73"/>
      <c r="BY59665" s="74"/>
      <c r="BZ59665" s="74"/>
      <c r="CA59665" s="74"/>
      <c r="CF59665" s="79"/>
      <c r="CL59665" s="79"/>
    </row>
    <row r="59666" spans="30:90">
      <c r="AD59666" s="73"/>
      <c r="AE59666" s="74"/>
      <c r="AF59666" s="74"/>
      <c r="BX59666" s="73"/>
      <c r="BY59666" s="74"/>
      <c r="BZ59666" s="74"/>
      <c r="CA59666" s="74"/>
      <c r="CF59666" s="79"/>
      <c r="CL59666" s="79"/>
    </row>
    <row r="59667" spans="30:90">
      <c r="AD59667" s="73"/>
      <c r="AE59667" s="74"/>
      <c r="AF59667" s="74"/>
      <c r="BX59667" s="73"/>
      <c r="BY59667" s="74"/>
      <c r="BZ59667" s="74"/>
      <c r="CA59667" s="74"/>
      <c r="CF59667" s="79"/>
      <c r="CL59667" s="79"/>
    </row>
    <row r="59668" spans="30:90">
      <c r="AD59668" s="73"/>
      <c r="AE59668" s="74"/>
      <c r="AF59668" s="74"/>
      <c r="BX59668" s="73"/>
      <c r="BY59668" s="74"/>
      <c r="BZ59668" s="74"/>
      <c r="CA59668" s="74"/>
      <c r="CF59668" s="79"/>
      <c r="CL59668" s="79"/>
    </row>
    <row r="59669" spans="30:90">
      <c r="AD59669" s="73"/>
      <c r="AE59669" s="74"/>
      <c r="AF59669" s="74"/>
      <c r="BX59669" s="73"/>
      <c r="BY59669" s="74"/>
      <c r="BZ59669" s="74"/>
      <c r="CA59669" s="74"/>
      <c r="CF59669" s="79"/>
      <c r="CL59669" s="79"/>
    </row>
    <row r="59670" spans="30:90">
      <c r="AD59670" s="73"/>
      <c r="AE59670" s="74"/>
      <c r="AF59670" s="74"/>
      <c r="BX59670" s="73"/>
      <c r="BY59670" s="74"/>
      <c r="BZ59670" s="74"/>
      <c r="CA59670" s="74"/>
      <c r="CF59670" s="79"/>
      <c r="CL59670" s="79"/>
    </row>
    <row r="59671" spans="30:90">
      <c r="AD59671" s="73"/>
      <c r="AE59671" s="74"/>
      <c r="AF59671" s="74"/>
      <c r="BX59671" s="73"/>
      <c r="BY59671" s="74"/>
      <c r="BZ59671" s="74"/>
      <c r="CA59671" s="74"/>
      <c r="CF59671" s="79"/>
      <c r="CL59671" s="79"/>
    </row>
    <row r="59672" spans="30:90">
      <c r="AD59672" s="73"/>
      <c r="AE59672" s="74"/>
      <c r="AF59672" s="74"/>
      <c r="BX59672" s="73"/>
      <c r="BY59672" s="74"/>
      <c r="BZ59672" s="74"/>
      <c r="CA59672" s="74"/>
      <c r="CF59672" s="79"/>
      <c r="CL59672" s="79"/>
    </row>
    <row r="59673" spans="30:90">
      <c r="AD59673" s="73"/>
      <c r="AE59673" s="74"/>
      <c r="AF59673" s="74"/>
      <c r="BX59673" s="73"/>
      <c r="BY59673" s="74"/>
      <c r="BZ59673" s="74"/>
      <c r="CA59673" s="74"/>
      <c r="CF59673" s="79"/>
      <c r="CL59673" s="79"/>
    </row>
    <row r="59674" spans="30:90">
      <c r="AD59674" s="73"/>
      <c r="AE59674" s="74"/>
      <c r="AF59674" s="74"/>
      <c r="BX59674" s="73"/>
      <c r="BY59674" s="74"/>
      <c r="BZ59674" s="74"/>
      <c r="CA59674" s="74"/>
      <c r="CF59674" s="79"/>
      <c r="CL59674" s="79"/>
    </row>
    <row r="59675" spans="30:90">
      <c r="AD59675" s="73"/>
      <c r="AE59675" s="74"/>
      <c r="AF59675" s="74"/>
      <c r="BX59675" s="73"/>
      <c r="BY59675" s="74"/>
      <c r="BZ59675" s="74"/>
      <c r="CA59675" s="74"/>
      <c r="CF59675" s="79"/>
      <c r="CL59675" s="79"/>
    </row>
    <row r="59676" spans="30:90">
      <c r="AD59676" s="73"/>
      <c r="AE59676" s="74"/>
      <c r="AF59676" s="74"/>
      <c r="BX59676" s="73"/>
      <c r="BY59676" s="74"/>
      <c r="BZ59676" s="74"/>
      <c r="CA59676" s="74"/>
      <c r="CF59676" s="79"/>
      <c r="CL59676" s="79"/>
    </row>
    <row r="59677" spans="30:90">
      <c r="AD59677" s="73"/>
      <c r="AE59677" s="74"/>
      <c r="AF59677" s="74"/>
      <c r="BX59677" s="73"/>
      <c r="BY59677" s="74"/>
      <c r="BZ59677" s="74"/>
      <c r="CA59677" s="74"/>
      <c r="CF59677" s="79"/>
      <c r="CL59677" s="79"/>
    </row>
    <row r="59678" spans="30:90">
      <c r="AD59678" s="73"/>
      <c r="AE59678" s="74"/>
      <c r="AF59678" s="74"/>
      <c r="BX59678" s="73"/>
      <c r="BY59678" s="74"/>
      <c r="BZ59678" s="74"/>
      <c r="CA59678" s="74"/>
      <c r="CF59678" s="79"/>
      <c r="CL59678" s="79"/>
    </row>
    <row r="59679" spans="30:90">
      <c r="AD59679" s="73"/>
      <c r="AE59679" s="74"/>
      <c r="AF59679" s="74"/>
      <c r="BX59679" s="73"/>
      <c r="BY59679" s="74"/>
      <c r="BZ59679" s="74"/>
      <c r="CA59679" s="74"/>
      <c r="CF59679" s="79"/>
      <c r="CL59679" s="79"/>
    </row>
    <row r="59680" spans="30:90">
      <c r="AD59680" s="73"/>
      <c r="AE59680" s="74"/>
      <c r="AF59680" s="74"/>
      <c r="BX59680" s="73"/>
      <c r="BY59680" s="74"/>
      <c r="BZ59680" s="74"/>
      <c r="CA59680" s="74"/>
      <c r="CF59680" s="79"/>
      <c r="CL59680" s="79"/>
    </row>
    <row r="59681" spans="30:90">
      <c r="AD59681" s="73"/>
      <c r="AE59681" s="74"/>
      <c r="AF59681" s="74"/>
      <c r="BX59681" s="73"/>
      <c r="BY59681" s="74"/>
      <c r="BZ59681" s="74"/>
      <c r="CA59681" s="74"/>
      <c r="CF59681" s="79"/>
      <c r="CL59681" s="79"/>
    </row>
    <row r="59682" spans="30:90">
      <c r="AD59682" s="73"/>
      <c r="AE59682" s="74"/>
      <c r="AF59682" s="74"/>
      <c r="BX59682" s="73"/>
      <c r="BY59682" s="74"/>
      <c r="BZ59682" s="74"/>
      <c r="CA59682" s="74"/>
      <c r="CF59682" s="79"/>
      <c r="CL59682" s="79"/>
    </row>
    <row r="59683" spans="30:90">
      <c r="AD59683" s="73"/>
      <c r="AE59683" s="74"/>
      <c r="AF59683" s="74"/>
      <c r="BX59683" s="73"/>
      <c r="BY59683" s="74"/>
      <c r="BZ59683" s="74"/>
      <c r="CA59683" s="74"/>
      <c r="CF59683" s="79"/>
      <c r="CL59683" s="79"/>
    </row>
    <row r="59684" spans="30:90">
      <c r="AD59684" s="73"/>
      <c r="AE59684" s="74"/>
      <c r="AF59684" s="74"/>
      <c r="BX59684" s="73"/>
      <c r="BY59684" s="74"/>
      <c r="BZ59684" s="74"/>
      <c r="CA59684" s="74"/>
      <c r="CF59684" s="79"/>
      <c r="CL59684" s="79"/>
    </row>
    <row r="59685" spans="30:90">
      <c r="AD59685" s="73"/>
      <c r="AE59685" s="74"/>
      <c r="AF59685" s="74"/>
      <c r="BX59685" s="73"/>
      <c r="BY59685" s="74"/>
      <c r="BZ59685" s="74"/>
      <c r="CA59685" s="74"/>
      <c r="CF59685" s="79"/>
      <c r="CL59685" s="79"/>
    </row>
    <row r="59686" spans="30:90">
      <c r="AD59686" s="73"/>
      <c r="AE59686" s="74"/>
      <c r="AF59686" s="74"/>
      <c r="BX59686" s="73"/>
      <c r="BY59686" s="74"/>
      <c r="BZ59686" s="74"/>
      <c r="CA59686" s="74"/>
      <c r="CF59686" s="79"/>
      <c r="CL59686" s="79"/>
    </row>
    <row r="59687" spans="30:90">
      <c r="AD59687" s="73"/>
      <c r="AE59687" s="74"/>
      <c r="AF59687" s="74"/>
      <c r="BX59687" s="73"/>
      <c r="BY59687" s="74"/>
      <c r="BZ59687" s="74"/>
      <c r="CA59687" s="74"/>
      <c r="CF59687" s="79"/>
      <c r="CL59687" s="79"/>
    </row>
    <row r="59688" spans="30:90">
      <c r="AD59688" s="73"/>
      <c r="AE59688" s="74"/>
      <c r="AF59688" s="74"/>
      <c r="BX59688" s="73"/>
      <c r="BY59688" s="74"/>
      <c r="BZ59688" s="74"/>
      <c r="CA59688" s="74"/>
      <c r="CF59688" s="79"/>
      <c r="CL59688" s="79"/>
    </row>
    <row r="59689" spans="30:90">
      <c r="AD59689" s="73"/>
      <c r="AE59689" s="74"/>
      <c r="AF59689" s="74"/>
      <c r="BX59689" s="73"/>
      <c r="BY59689" s="74"/>
      <c r="BZ59689" s="74"/>
      <c r="CA59689" s="74"/>
      <c r="CF59689" s="79"/>
      <c r="CL59689" s="79"/>
    </row>
    <row r="59690" spans="30:90">
      <c r="AD59690" s="73"/>
      <c r="AE59690" s="74"/>
      <c r="AF59690" s="74"/>
      <c r="BX59690" s="73"/>
      <c r="BY59690" s="74"/>
      <c r="BZ59690" s="74"/>
      <c r="CA59690" s="74"/>
      <c r="CF59690" s="79"/>
      <c r="CL59690" s="79"/>
    </row>
    <row r="59691" spans="30:90">
      <c r="AD59691" s="73"/>
      <c r="AE59691" s="74"/>
      <c r="AF59691" s="74"/>
      <c r="BX59691" s="73"/>
      <c r="BY59691" s="74"/>
      <c r="BZ59691" s="74"/>
      <c r="CA59691" s="74"/>
      <c r="CF59691" s="79"/>
      <c r="CL59691" s="79"/>
    </row>
    <row r="59692" spans="30:90">
      <c r="AD59692" s="73"/>
      <c r="AE59692" s="74"/>
      <c r="AF59692" s="74"/>
      <c r="BX59692" s="73"/>
      <c r="BY59692" s="74"/>
      <c r="BZ59692" s="74"/>
      <c r="CA59692" s="74"/>
      <c r="CF59692" s="79"/>
      <c r="CL59692" s="79"/>
    </row>
    <row r="59693" spans="30:90">
      <c r="AD59693" s="73"/>
      <c r="AE59693" s="74"/>
      <c r="AF59693" s="74"/>
      <c r="BX59693" s="73"/>
      <c r="BY59693" s="74"/>
      <c r="BZ59693" s="74"/>
      <c r="CA59693" s="74"/>
      <c r="CF59693" s="79"/>
      <c r="CL59693" s="79"/>
    </row>
    <row r="59694" spans="30:90">
      <c r="AD59694" s="73"/>
      <c r="AE59694" s="74"/>
      <c r="AF59694" s="74"/>
      <c r="BX59694" s="73"/>
      <c r="BY59694" s="74"/>
      <c r="BZ59694" s="74"/>
      <c r="CA59694" s="74"/>
      <c r="CF59694" s="79"/>
      <c r="CL59694" s="79"/>
    </row>
    <row r="59695" spans="30:90">
      <c r="AD59695" s="73"/>
      <c r="AE59695" s="74"/>
      <c r="AF59695" s="74"/>
      <c r="BX59695" s="73"/>
      <c r="BY59695" s="74"/>
      <c r="BZ59695" s="74"/>
      <c r="CA59695" s="74"/>
      <c r="CF59695" s="79"/>
      <c r="CL59695" s="79"/>
    </row>
    <row r="59696" spans="30:90">
      <c r="AD59696" s="73"/>
      <c r="AE59696" s="74"/>
      <c r="AF59696" s="74"/>
      <c r="BX59696" s="73"/>
      <c r="BY59696" s="74"/>
      <c r="BZ59696" s="74"/>
      <c r="CA59696" s="74"/>
      <c r="CF59696" s="79"/>
      <c r="CL59696" s="79"/>
    </row>
    <row r="59697" spans="30:90">
      <c r="AD59697" s="73"/>
      <c r="AE59697" s="74"/>
      <c r="AF59697" s="74"/>
      <c r="BX59697" s="73"/>
      <c r="BY59697" s="74"/>
      <c r="BZ59697" s="74"/>
      <c r="CA59697" s="74"/>
      <c r="CF59697" s="79"/>
      <c r="CL59697" s="79"/>
    </row>
    <row r="59698" spans="30:90">
      <c r="AD59698" s="73"/>
      <c r="AE59698" s="74"/>
      <c r="AF59698" s="74"/>
      <c r="BX59698" s="73"/>
      <c r="BY59698" s="74"/>
      <c r="BZ59698" s="74"/>
      <c r="CA59698" s="74"/>
      <c r="CF59698" s="79"/>
      <c r="CL59698" s="79"/>
    </row>
    <row r="59699" spans="30:90">
      <c r="AD59699" s="73"/>
      <c r="AE59699" s="74"/>
      <c r="AF59699" s="74"/>
      <c r="BX59699" s="73"/>
      <c r="BY59699" s="74"/>
      <c r="BZ59699" s="74"/>
      <c r="CA59699" s="74"/>
      <c r="CF59699" s="79"/>
      <c r="CL59699" s="79"/>
    </row>
    <row r="59700" spans="30:90">
      <c r="AD59700" s="73"/>
      <c r="AE59700" s="74"/>
      <c r="AF59700" s="74"/>
      <c r="BX59700" s="73"/>
      <c r="BY59700" s="74"/>
      <c r="BZ59700" s="74"/>
      <c r="CA59700" s="74"/>
      <c r="CF59700" s="79"/>
      <c r="CL59700" s="79"/>
    </row>
    <row r="59701" spans="30:90">
      <c r="AD59701" s="73"/>
      <c r="AE59701" s="74"/>
      <c r="AF59701" s="74"/>
      <c r="BX59701" s="73"/>
      <c r="BY59701" s="74"/>
      <c r="BZ59701" s="74"/>
      <c r="CA59701" s="74"/>
      <c r="CF59701" s="79"/>
      <c r="CL59701" s="79"/>
    </row>
    <row r="59702" spans="30:90">
      <c r="AD59702" s="73"/>
      <c r="AE59702" s="74"/>
      <c r="AF59702" s="74"/>
      <c r="BX59702" s="73"/>
      <c r="BY59702" s="74"/>
      <c r="BZ59702" s="74"/>
      <c r="CA59702" s="74"/>
      <c r="CF59702" s="79"/>
      <c r="CL59702" s="79"/>
    </row>
    <row r="59703" spans="30:90">
      <c r="AD59703" s="73"/>
      <c r="AE59703" s="74"/>
      <c r="AF59703" s="74"/>
      <c r="BX59703" s="73"/>
      <c r="BY59703" s="74"/>
      <c r="BZ59703" s="74"/>
      <c r="CA59703" s="74"/>
      <c r="CF59703" s="79"/>
      <c r="CL59703" s="79"/>
    </row>
    <row r="59704" spans="30:90">
      <c r="AD59704" s="73"/>
      <c r="AE59704" s="74"/>
      <c r="AF59704" s="74"/>
      <c r="BX59704" s="73"/>
      <c r="BY59704" s="74"/>
      <c r="BZ59704" s="74"/>
      <c r="CA59704" s="74"/>
      <c r="CF59704" s="79"/>
      <c r="CL59704" s="79"/>
    </row>
    <row r="59705" spans="30:90">
      <c r="AD59705" s="73"/>
      <c r="AE59705" s="74"/>
      <c r="AF59705" s="74"/>
      <c r="BX59705" s="73"/>
      <c r="BY59705" s="74"/>
      <c r="BZ59705" s="74"/>
      <c r="CA59705" s="74"/>
      <c r="CF59705" s="79"/>
      <c r="CL59705" s="79"/>
    </row>
    <row r="59706" spans="30:90">
      <c r="AD59706" s="73"/>
      <c r="AE59706" s="74"/>
      <c r="AF59706" s="74"/>
      <c r="BX59706" s="73"/>
      <c r="BY59706" s="74"/>
      <c r="BZ59706" s="74"/>
      <c r="CA59706" s="74"/>
      <c r="CF59706" s="79"/>
      <c r="CL59706" s="79"/>
    </row>
    <row r="59707" spans="30:90">
      <c r="AD59707" s="73"/>
      <c r="AE59707" s="74"/>
      <c r="AF59707" s="74"/>
      <c r="BX59707" s="73"/>
      <c r="BY59707" s="74"/>
      <c r="BZ59707" s="74"/>
      <c r="CA59707" s="74"/>
      <c r="CF59707" s="79"/>
      <c r="CL59707" s="79"/>
    </row>
    <row r="59708" spans="30:90">
      <c r="AD59708" s="73"/>
      <c r="AE59708" s="74"/>
      <c r="AF59708" s="74"/>
      <c r="BX59708" s="73"/>
      <c r="BY59708" s="74"/>
      <c r="BZ59708" s="74"/>
      <c r="CA59708" s="74"/>
      <c r="CF59708" s="79"/>
      <c r="CL59708" s="79"/>
    </row>
    <row r="59709" spans="30:90">
      <c r="AD59709" s="73"/>
      <c r="AE59709" s="74"/>
      <c r="AF59709" s="74"/>
      <c r="BX59709" s="73"/>
      <c r="BY59709" s="74"/>
      <c r="BZ59709" s="74"/>
      <c r="CA59709" s="74"/>
      <c r="CF59709" s="79"/>
      <c r="CL59709" s="79"/>
    </row>
    <row r="59710" spans="30:90">
      <c r="AD59710" s="73"/>
      <c r="AE59710" s="74"/>
      <c r="AF59710" s="74"/>
      <c r="BX59710" s="73"/>
      <c r="BY59710" s="74"/>
      <c r="BZ59710" s="74"/>
      <c r="CA59710" s="74"/>
      <c r="CF59710" s="79"/>
      <c r="CL59710" s="79"/>
    </row>
    <row r="59711" spans="30:90">
      <c r="AD59711" s="73"/>
      <c r="AE59711" s="74"/>
      <c r="AF59711" s="74"/>
      <c r="BX59711" s="73"/>
      <c r="BY59711" s="74"/>
      <c r="BZ59711" s="74"/>
      <c r="CA59711" s="74"/>
      <c r="CF59711" s="79"/>
      <c r="CL59711" s="79"/>
    </row>
    <row r="59712" spans="30:90">
      <c r="AD59712" s="73"/>
      <c r="AE59712" s="74"/>
      <c r="AF59712" s="74"/>
      <c r="BX59712" s="73"/>
      <c r="BY59712" s="74"/>
      <c r="BZ59712" s="74"/>
      <c r="CA59712" s="74"/>
      <c r="CF59712" s="79"/>
      <c r="CL59712" s="79"/>
    </row>
    <row r="59713" spans="30:90">
      <c r="AD59713" s="73"/>
      <c r="AE59713" s="74"/>
      <c r="AF59713" s="74"/>
      <c r="BX59713" s="73"/>
      <c r="BY59713" s="74"/>
      <c r="BZ59713" s="74"/>
      <c r="CA59713" s="74"/>
      <c r="CF59713" s="79"/>
      <c r="CL59713" s="79"/>
    </row>
    <row r="59714" spans="30:90">
      <c r="AD59714" s="73"/>
      <c r="AE59714" s="74"/>
      <c r="AF59714" s="74"/>
      <c r="BX59714" s="73"/>
      <c r="BY59714" s="74"/>
      <c r="BZ59714" s="74"/>
      <c r="CA59714" s="74"/>
      <c r="CF59714" s="79"/>
      <c r="CL59714" s="79"/>
    </row>
    <row r="59715" spans="30:90">
      <c r="AD59715" s="73"/>
      <c r="AE59715" s="74"/>
      <c r="AF59715" s="74"/>
      <c r="BX59715" s="73"/>
      <c r="BY59715" s="74"/>
      <c r="BZ59715" s="74"/>
      <c r="CA59715" s="74"/>
      <c r="CF59715" s="79"/>
      <c r="CL59715" s="79"/>
    </row>
    <row r="59716" spans="30:90">
      <c r="AD59716" s="73"/>
      <c r="AE59716" s="74"/>
      <c r="AF59716" s="74"/>
      <c r="BX59716" s="73"/>
      <c r="BY59716" s="74"/>
      <c r="BZ59716" s="74"/>
      <c r="CA59716" s="74"/>
      <c r="CF59716" s="79"/>
      <c r="CL59716" s="79"/>
    </row>
    <row r="59717" spans="30:90">
      <c r="AD59717" s="73"/>
      <c r="AE59717" s="74"/>
      <c r="AF59717" s="74"/>
      <c r="BX59717" s="73"/>
      <c r="BY59717" s="74"/>
      <c r="BZ59717" s="74"/>
      <c r="CA59717" s="74"/>
      <c r="CF59717" s="79"/>
      <c r="CL59717" s="79"/>
    </row>
    <row r="59718" spans="30:90">
      <c r="AD59718" s="73"/>
      <c r="AE59718" s="74"/>
      <c r="AF59718" s="74"/>
      <c r="BX59718" s="73"/>
      <c r="BY59718" s="74"/>
      <c r="BZ59718" s="74"/>
      <c r="CA59718" s="74"/>
      <c r="CF59718" s="79"/>
      <c r="CL59718" s="79"/>
    </row>
    <row r="59719" spans="30:90">
      <c r="AD59719" s="73"/>
      <c r="AE59719" s="74"/>
      <c r="AF59719" s="74"/>
      <c r="BX59719" s="73"/>
      <c r="BY59719" s="74"/>
      <c r="BZ59719" s="74"/>
      <c r="CA59719" s="74"/>
      <c r="CF59719" s="79"/>
      <c r="CL59719" s="79"/>
    </row>
    <row r="59720" spans="30:90">
      <c r="AD59720" s="73"/>
      <c r="AE59720" s="74"/>
      <c r="AF59720" s="74"/>
      <c r="BX59720" s="73"/>
      <c r="BY59720" s="74"/>
      <c r="BZ59720" s="74"/>
      <c r="CA59720" s="74"/>
      <c r="CF59720" s="79"/>
      <c r="CL59720" s="79"/>
    </row>
    <row r="59721" spans="30:90">
      <c r="AD59721" s="73"/>
      <c r="AE59721" s="74"/>
      <c r="AF59721" s="74"/>
      <c r="BX59721" s="73"/>
      <c r="BY59721" s="74"/>
      <c r="BZ59721" s="74"/>
      <c r="CA59721" s="74"/>
      <c r="CF59721" s="79"/>
      <c r="CL59721" s="79"/>
    </row>
    <row r="59722" spans="30:90">
      <c r="AD59722" s="73"/>
      <c r="AE59722" s="74"/>
      <c r="AF59722" s="74"/>
      <c r="BX59722" s="73"/>
      <c r="BY59722" s="74"/>
      <c r="BZ59722" s="74"/>
      <c r="CA59722" s="74"/>
      <c r="CF59722" s="79"/>
      <c r="CL59722" s="79"/>
    </row>
    <row r="59723" spans="30:90">
      <c r="AD59723" s="73"/>
      <c r="AE59723" s="74"/>
      <c r="AF59723" s="74"/>
      <c r="BX59723" s="73"/>
      <c r="BY59723" s="74"/>
      <c r="BZ59723" s="74"/>
      <c r="CA59723" s="74"/>
      <c r="CF59723" s="79"/>
      <c r="CL59723" s="79"/>
    </row>
    <row r="59724" spans="30:90">
      <c r="AD59724" s="73"/>
      <c r="AE59724" s="74"/>
      <c r="AF59724" s="74"/>
      <c r="BX59724" s="73"/>
      <c r="BY59724" s="74"/>
      <c r="BZ59724" s="74"/>
      <c r="CA59724" s="74"/>
      <c r="CF59724" s="79"/>
      <c r="CL59724" s="79"/>
    </row>
    <row r="59725" spans="30:90">
      <c r="AD59725" s="73"/>
      <c r="AE59725" s="74"/>
      <c r="AF59725" s="74"/>
      <c r="BX59725" s="73"/>
      <c r="BY59725" s="74"/>
      <c r="BZ59725" s="74"/>
      <c r="CA59725" s="74"/>
      <c r="CF59725" s="79"/>
      <c r="CL59725" s="79"/>
    </row>
    <row r="59726" spans="30:90">
      <c r="AD59726" s="73"/>
      <c r="AE59726" s="74"/>
      <c r="AF59726" s="74"/>
      <c r="BX59726" s="73"/>
      <c r="BY59726" s="74"/>
      <c r="BZ59726" s="74"/>
      <c r="CA59726" s="74"/>
      <c r="CF59726" s="79"/>
      <c r="CL59726" s="79"/>
    </row>
    <row r="59727" spans="30:90">
      <c r="AD59727" s="73"/>
      <c r="AE59727" s="74"/>
      <c r="AF59727" s="74"/>
      <c r="BX59727" s="73"/>
      <c r="BY59727" s="74"/>
      <c r="BZ59727" s="74"/>
      <c r="CA59727" s="74"/>
      <c r="CF59727" s="79"/>
      <c r="CL59727" s="79"/>
    </row>
    <row r="59728" spans="30:90">
      <c r="AD59728" s="73"/>
      <c r="AE59728" s="74"/>
      <c r="AF59728" s="74"/>
      <c r="BX59728" s="73"/>
      <c r="BY59728" s="74"/>
      <c r="BZ59728" s="74"/>
      <c r="CA59728" s="74"/>
      <c r="CF59728" s="79"/>
      <c r="CL59728" s="79"/>
    </row>
    <row r="59729" spans="30:90">
      <c r="AD59729" s="73"/>
      <c r="AE59729" s="74"/>
      <c r="AF59729" s="74"/>
      <c r="BX59729" s="73"/>
      <c r="BY59729" s="74"/>
      <c r="BZ59729" s="74"/>
      <c r="CA59729" s="74"/>
      <c r="CF59729" s="79"/>
      <c r="CL59729" s="79"/>
    </row>
    <row r="59730" spans="30:90">
      <c r="AD59730" s="73"/>
      <c r="AE59730" s="74"/>
      <c r="AF59730" s="74"/>
      <c r="BX59730" s="73"/>
      <c r="BY59730" s="74"/>
      <c r="BZ59730" s="74"/>
      <c r="CA59730" s="74"/>
      <c r="CF59730" s="79"/>
      <c r="CL59730" s="79"/>
    </row>
    <row r="59731" spans="30:90">
      <c r="AD59731" s="73"/>
      <c r="AE59731" s="74"/>
      <c r="AF59731" s="74"/>
      <c r="BX59731" s="73"/>
      <c r="BY59731" s="74"/>
      <c r="BZ59731" s="74"/>
      <c r="CA59731" s="74"/>
      <c r="CF59731" s="79"/>
      <c r="CL59731" s="79"/>
    </row>
    <row r="59732" spans="30:90">
      <c r="AD59732" s="73"/>
      <c r="AE59732" s="74"/>
      <c r="AF59732" s="74"/>
      <c r="BX59732" s="73"/>
      <c r="BY59732" s="74"/>
      <c r="BZ59732" s="74"/>
      <c r="CA59732" s="74"/>
      <c r="CF59732" s="79"/>
      <c r="CL59732" s="79"/>
    </row>
    <row r="59733" spans="30:90">
      <c r="AD59733" s="73"/>
      <c r="AE59733" s="74"/>
      <c r="AF59733" s="74"/>
      <c r="BX59733" s="73"/>
      <c r="BY59733" s="74"/>
      <c r="BZ59733" s="74"/>
      <c r="CA59733" s="74"/>
      <c r="CF59733" s="79"/>
      <c r="CL59733" s="79"/>
    </row>
    <row r="59734" spans="30:90">
      <c r="AD59734" s="73"/>
      <c r="AE59734" s="74"/>
      <c r="AF59734" s="74"/>
      <c r="BX59734" s="73"/>
      <c r="BY59734" s="74"/>
      <c r="BZ59734" s="74"/>
      <c r="CA59734" s="74"/>
      <c r="CF59734" s="79"/>
      <c r="CL59734" s="79"/>
    </row>
    <row r="59735" spans="30:90">
      <c r="AD59735" s="73"/>
      <c r="AE59735" s="74"/>
      <c r="AF59735" s="74"/>
      <c r="BX59735" s="73"/>
      <c r="BY59735" s="74"/>
      <c r="BZ59735" s="74"/>
      <c r="CA59735" s="74"/>
      <c r="CF59735" s="79"/>
      <c r="CL59735" s="79"/>
    </row>
    <row r="59736" spans="30:90">
      <c r="AD59736" s="73"/>
      <c r="AE59736" s="74"/>
      <c r="AF59736" s="74"/>
      <c r="BX59736" s="73"/>
      <c r="BY59736" s="74"/>
      <c r="BZ59736" s="74"/>
      <c r="CA59736" s="74"/>
      <c r="CF59736" s="79"/>
      <c r="CL59736" s="79"/>
    </row>
    <row r="59737" spans="30:90">
      <c r="AD59737" s="73"/>
      <c r="AE59737" s="74"/>
      <c r="AF59737" s="74"/>
      <c r="BX59737" s="73"/>
      <c r="BY59737" s="74"/>
      <c r="BZ59737" s="74"/>
      <c r="CA59737" s="74"/>
      <c r="CF59737" s="79"/>
      <c r="CL59737" s="79"/>
    </row>
    <row r="59738" spans="30:90">
      <c r="AD59738" s="73"/>
      <c r="AE59738" s="74"/>
      <c r="AF59738" s="74"/>
      <c r="BX59738" s="73"/>
      <c r="BY59738" s="74"/>
      <c r="BZ59738" s="74"/>
      <c r="CA59738" s="74"/>
      <c r="CF59738" s="79"/>
      <c r="CL59738" s="79"/>
    </row>
    <row r="59739" spans="30:90">
      <c r="AD59739" s="73"/>
      <c r="AE59739" s="74"/>
      <c r="AF59739" s="74"/>
      <c r="BX59739" s="73"/>
      <c r="BY59739" s="74"/>
      <c r="BZ59739" s="74"/>
      <c r="CA59739" s="74"/>
      <c r="CF59739" s="79"/>
      <c r="CL59739" s="79"/>
    </row>
    <row r="59740" spans="30:90">
      <c r="AD59740" s="73"/>
      <c r="AE59740" s="74"/>
      <c r="AF59740" s="74"/>
      <c r="BX59740" s="73"/>
      <c r="BY59740" s="74"/>
      <c r="BZ59740" s="74"/>
      <c r="CA59740" s="74"/>
      <c r="CF59740" s="79"/>
      <c r="CL59740" s="79"/>
    </row>
    <row r="59741" spans="30:90">
      <c r="AD59741" s="73"/>
      <c r="AE59741" s="74"/>
      <c r="AF59741" s="74"/>
      <c r="BX59741" s="73"/>
      <c r="BY59741" s="74"/>
      <c r="BZ59741" s="74"/>
      <c r="CA59741" s="74"/>
      <c r="CF59741" s="79"/>
      <c r="CL59741" s="79"/>
    </row>
    <row r="59742" spans="30:90">
      <c r="AD59742" s="73"/>
      <c r="AE59742" s="74"/>
      <c r="AF59742" s="74"/>
      <c r="BX59742" s="73"/>
      <c r="BY59742" s="74"/>
      <c r="BZ59742" s="74"/>
      <c r="CA59742" s="74"/>
      <c r="CF59742" s="79"/>
      <c r="CL59742" s="79"/>
    </row>
    <row r="59743" spans="30:90">
      <c r="AD59743" s="73"/>
      <c r="AE59743" s="74"/>
      <c r="AF59743" s="74"/>
      <c r="BX59743" s="73"/>
      <c r="BY59743" s="74"/>
      <c r="BZ59743" s="74"/>
      <c r="CA59743" s="74"/>
      <c r="CF59743" s="79"/>
      <c r="CL59743" s="79"/>
    </row>
    <row r="59744" spans="30:90">
      <c r="AD59744" s="73"/>
      <c r="AE59744" s="74"/>
      <c r="AF59744" s="74"/>
      <c r="BX59744" s="73"/>
      <c r="BY59744" s="74"/>
      <c r="BZ59744" s="74"/>
      <c r="CA59744" s="74"/>
      <c r="CF59744" s="79"/>
      <c r="CL59744" s="79"/>
    </row>
    <row r="59745" spans="30:90">
      <c r="AD59745" s="73"/>
      <c r="AE59745" s="74"/>
      <c r="AF59745" s="74"/>
      <c r="BX59745" s="73"/>
      <c r="BY59745" s="74"/>
      <c r="BZ59745" s="74"/>
      <c r="CA59745" s="74"/>
      <c r="CF59745" s="79"/>
      <c r="CL59745" s="79"/>
    </row>
    <row r="59746" spans="30:90">
      <c r="AD59746" s="73"/>
      <c r="AE59746" s="74"/>
      <c r="AF59746" s="74"/>
      <c r="BX59746" s="73"/>
      <c r="BY59746" s="74"/>
      <c r="BZ59746" s="74"/>
      <c r="CA59746" s="74"/>
      <c r="CF59746" s="79"/>
      <c r="CL59746" s="79"/>
    </row>
    <row r="59747" spans="30:90">
      <c r="AD59747" s="73"/>
      <c r="AE59747" s="74"/>
      <c r="AF59747" s="74"/>
      <c r="BX59747" s="73"/>
      <c r="BY59747" s="74"/>
      <c r="BZ59747" s="74"/>
      <c r="CA59747" s="74"/>
      <c r="CF59747" s="79"/>
      <c r="CL59747" s="79"/>
    </row>
    <row r="59748" spans="30:90">
      <c r="AD59748" s="73"/>
      <c r="AE59748" s="74"/>
      <c r="AF59748" s="74"/>
      <c r="BX59748" s="73"/>
      <c r="BY59748" s="74"/>
      <c r="BZ59748" s="74"/>
      <c r="CA59748" s="74"/>
      <c r="CF59748" s="79"/>
      <c r="CL59748" s="79"/>
    </row>
    <row r="59749" spans="30:90">
      <c r="AD59749" s="73"/>
      <c r="AE59749" s="74"/>
      <c r="AF59749" s="74"/>
      <c r="BX59749" s="73"/>
      <c r="BY59749" s="74"/>
      <c r="BZ59749" s="74"/>
      <c r="CA59749" s="74"/>
      <c r="CF59749" s="79"/>
      <c r="CL59749" s="79"/>
    </row>
    <row r="59750" spans="30:90">
      <c r="AD59750" s="73"/>
      <c r="AE59750" s="74"/>
      <c r="AF59750" s="74"/>
      <c r="BX59750" s="73"/>
      <c r="BY59750" s="74"/>
      <c r="BZ59750" s="74"/>
      <c r="CA59750" s="74"/>
      <c r="CF59750" s="79"/>
      <c r="CL59750" s="79"/>
    </row>
    <row r="59751" spans="30:90">
      <c r="AD59751" s="73"/>
      <c r="AE59751" s="74"/>
      <c r="AF59751" s="74"/>
      <c r="BX59751" s="73"/>
      <c r="BY59751" s="74"/>
      <c r="BZ59751" s="74"/>
      <c r="CA59751" s="74"/>
      <c r="CF59751" s="79"/>
      <c r="CL59751" s="79"/>
    </row>
    <row r="59752" spans="30:90">
      <c r="AD59752" s="73"/>
      <c r="AE59752" s="74"/>
      <c r="AF59752" s="74"/>
      <c r="BX59752" s="73"/>
      <c r="BY59752" s="74"/>
      <c r="BZ59752" s="74"/>
      <c r="CA59752" s="74"/>
      <c r="CF59752" s="79"/>
      <c r="CL59752" s="79"/>
    </row>
    <row r="59753" spans="30:90">
      <c r="AD59753" s="73"/>
      <c r="AE59753" s="74"/>
      <c r="AF59753" s="74"/>
      <c r="BX59753" s="73"/>
      <c r="BY59753" s="74"/>
      <c r="BZ59753" s="74"/>
      <c r="CA59753" s="74"/>
      <c r="CF59753" s="79"/>
      <c r="CL59753" s="79"/>
    </row>
    <row r="59754" spans="30:90">
      <c r="AD59754" s="73"/>
      <c r="AE59754" s="74"/>
      <c r="AF59754" s="74"/>
      <c r="BX59754" s="73"/>
      <c r="BY59754" s="74"/>
      <c r="BZ59754" s="74"/>
      <c r="CA59754" s="74"/>
      <c r="CF59754" s="79"/>
      <c r="CL59754" s="79"/>
    </row>
    <row r="59755" spans="30:90">
      <c r="AD59755" s="73"/>
      <c r="AE59755" s="74"/>
      <c r="AF59755" s="74"/>
      <c r="BX59755" s="73"/>
      <c r="BY59755" s="74"/>
      <c r="BZ59755" s="74"/>
      <c r="CA59755" s="74"/>
      <c r="CF59755" s="79"/>
      <c r="CL59755" s="79"/>
    </row>
    <row r="59756" spans="30:90">
      <c r="AD59756" s="73"/>
      <c r="AE59756" s="74"/>
      <c r="AF59756" s="74"/>
      <c r="BX59756" s="73"/>
      <c r="BY59756" s="74"/>
      <c r="BZ59756" s="74"/>
      <c r="CA59756" s="74"/>
      <c r="CF59756" s="79"/>
      <c r="CL59756" s="79"/>
    </row>
    <row r="59757" spans="30:90">
      <c r="AD59757" s="73"/>
      <c r="AE59757" s="74"/>
      <c r="AF59757" s="74"/>
      <c r="BX59757" s="73"/>
      <c r="BY59757" s="74"/>
      <c r="BZ59757" s="74"/>
      <c r="CA59757" s="74"/>
      <c r="CF59757" s="79"/>
      <c r="CL59757" s="79"/>
    </row>
    <row r="59758" spans="30:90">
      <c r="AD59758" s="73"/>
      <c r="AE59758" s="74"/>
      <c r="AF59758" s="74"/>
      <c r="BX59758" s="73"/>
      <c r="BY59758" s="74"/>
      <c r="BZ59758" s="74"/>
      <c r="CA59758" s="74"/>
      <c r="CF59758" s="79"/>
      <c r="CL59758" s="79"/>
    </row>
    <row r="59759" spans="30:90">
      <c r="AD59759" s="73"/>
      <c r="AE59759" s="74"/>
      <c r="AF59759" s="74"/>
      <c r="BX59759" s="73"/>
      <c r="BY59759" s="74"/>
      <c r="BZ59759" s="74"/>
      <c r="CA59759" s="74"/>
      <c r="CF59759" s="79"/>
      <c r="CL59759" s="79"/>
    </row>
    <row r="59760" spans="30:90">
      <c r="AD59760" s="73"/>
      <c r="AE59760" s="74"/>
      <c r="AF59760" s="74"/>
      <c r="BX59760" s="73"/>
      <c r="BY59760" s="74"/>
      <c r="BZ59760" s="74"/>
      <c r="CA59760" s="74"/>
      <c r="CF59760" s="79"/>
      <c r="CL59760" s="79"/>
    </row>
    <row r="59761" spans="30:90">
      <c r="AD59761" s="73"/>
      <c r="AE59761" s="74"/>
      <c r="AF59761" s="74"/>
      <c r="BX59761" s="73"/>
      <c r="BY59761" s="74"/>
      <c r="BZ59761" s="74"/>
      <c r="CA59761" s="74"/>
      <c r="CF59761" s="79"/>
      <c r="CL59761" s="79"/>
    </row>
    <row r="59762" spans="30:90">
      <c r="AD59762" s="73"/>
      <c r="AE59762" s="74"/>
      <c r="AF59762" s="74"/>
      <c r="BX59762" s="73"/>
      <c r="BY59762" s="74"/>
      <c r="BZ59762" s="74"/>
      <c r="CA59762" s="74"/>
      <c r="CF59762" s="79"/>
      <c r="CL59762" s="79"/>
    </row>
    <row r="59763" spans="30:90">
      <c r="AD59763" s="73"/>
      <c r="AE59763" s="74"/>
      <c r="AF59763" s="74"/>
      <c r="BX59763" s="73"/>
      <c r="BY59763" s="74"/>
      <c r="BZ59763" s="74"/>
      <c r="CA59763" s="74"/>
      <c r="CF59763" s="79"/>
      <c r="CL59763" s="79"/>
    </row>
    <row r="59764" spans="30:90">
      <c r="AD59764" s="73"/>
      <c r="AE59764" s="74"/>
      <c r="AF59764" s="74"/>
      <c r="BX59764" s="73"/>
      <c r="BY59764" s="74"/>
      <c r="BZ59764" s="74"/>
      <c r="CA59764" s="74"/>
      <c r="CF59764" s="79"/>
      <c r="CL59764" s="79"/>
    </row>
    <row r="59765" spans="30:90">
      <c r="AD59765" s="73"/>
      <c r="AE59765" s="74"/>
      <c r="AF59765" s="74"/>
      <c r="BX59765" s="73"/>
      <c r="BY59765" s="74"/>
      <c r="BZ59765" s="74"/>
      <c r="CA59765" s="74"/>
      <c r="CF59765" s="79"/>
      <c r="CL59765" s="79"/>
    </row>
    <row r="59766" spans="30:90">
      <c r="AD59766" s="73"/>
      <c r="AE59766" s="74"/>
      <c r="AF59766" s="74"/>
      <c r="BX59766" s="73"/>
      <c r="BY59766" s="74"/>
      <c r="BZ59766" s="74"/>
      <c r="CA59766" s="74"/>
      <c r="CF59766" s="79"/>
      <c r="CL59766" s="79"/>
    </row>
    <row r="59767" spans="30:90">
      <c r="AD59767" s="73"/>
      <c r="AE59767" s="74"/>
      <c r="AF59767" s="74"/>
      <c r="BX59767" s="73"/>
      <c r="BY59767" s="74"/>
      <c r="BZ59767" s="74"/>
      <c r="CA59767" s="74"/>
      <c r="CF59767" s="79"/>
      <c r="CL59767" s="79"/>
    </row>
    <row r="59768" spans="30:90">
      <c r="AD59768" s="73"/>
      <c r="AE59768" s="74"/>
      <c r="AF59768" s="74"/>
      <c r="BX59768" s="73"/>
      <c r="BY59768" s="74"/>
      <c r="BZ59768" s="74"/>
      <c r="CA59768" s="74"/>
      <c r="CF59768" s="79"/>
      <c r="CL59768" s="79"/>
    </row>
    <row r="59769" spans="30:90">
      <c r="AD59769" s="73"/>
      <c r="AE59769" s="74"/>
      <c r="AF59769" s="74"/>
      <c r="BX59769" s="73"/>
      <c r="BY59769" s="74"/>
      <c r="BZ59769" s="74"/>
      <c r="CA59769" s="74"/>
      <c r="CF59769" s="79"/>
      <c r="CL59769" s="79"/>
    </row>
    <row r="59770" spans="30:90">
      <c r="AD59770" s="73"/>
      <c r="AE59770" s="74"/>
      <c r="AF59770" s="74"/>
      <c r="BX59770" s="73"/>
      <c r="BY59770" s="74"/>
      <c r="BZ59770" s="74"/>
      <c r="CA59770" s="74"/>
      <c r="CF59770" s="79"/>
      <c r="CL59770" s="79"/>
    </row>
    <row r="59771" spans="30:90">
      <c r="AD59771" s="73"/>
      <c r="AE59771" s="74"/>
      <c r="AF59771" s="74"/>
      <c r="BX59771" s="73"/>
      <c r="BY59771" s="74"/>
      <c r="BZ59771" s="74"/>
      <c r="CA59771" s="74"/>
      <c r="CF59771" s="79"/>
      <c r="CL59771" s="79"/>
    </row>
    <row r="59772" spans="30:90">
      <c r="AD59772" s="73"/>
      <c r="AE59772" s="74"/>
      <c r="AF59772" s="74"/>
      <c r="BX59772" s="73"/>
      <c r="BY59772" s="74"/>
      <c r="BZ59772" s="74"/>
      <c r="CA59772" s="74"/>
      <c r="CF59772" s="79"/>
      <c r="CL59772" s="79"/>
    </row>
    <row r="59773" spans="30:90">
      <c r="AD59773" s="73"/>
      <c r="AE59773" s="74"/>
      <c r="AF59773" s="74"/>
      <c r="BX59773" s="73"/>
      <c r="BY59773" s="74"/>
      <c r="BZ59773" s="74"/>
      <c r="CA59773" s="74"/>
      <c r="CF59773" s="79"/>
      <c r="CL59773" s="79"/>
    </row>
    <row r="59774" spans="30:90">
      <c r="AD59774" s="73"/>
      <c r="AE59774" s="74"/>
      <c r="AF59774" s="74"/>
      <c r="BX59774" s="73"/>
      <c r="BY59774" s="74"/>
      <c r="BZ59774" s="74"/>
      <c r="CA59774" s="74"/>
      <c r="CF59774" s="79"/>
      <c r="CL59774" s="79"/>
    </row>
    <row r="59775" spans="30:90">
      <c r="AD59775" s="73"/>
      <c r="AE59775" s="74"/>
      <c r="AF59775" s="74"/>
      <c r="BX59775" s="73"/>
      <c r="BY59775" s="74"/>
      <c r="BZ59775" s="74"/>
      <c r="CA59775" s="74"/>
      <c r="CF59775" s="79"/>
      <c r="CL59775" s="79"/>
    </row>
    <row r="59776" spans="30:90">
      <c r="AD59776" s="73"/>
      <c r="AE59776" s="74"/>
      <c r="AF59776" s="74"/>
      <c r="BX59776" s="73"/>
      <c r="BY59776" s="74"/>
      <c r="BZ59776" s="74"/>
      <c r="CA59776" s="74"/>
      <c r="CF59776" s="79"/>
      <c r="CL59776" s="79"/>
    </row>
    <row r="59777" spans="30:90">
      <c r="AD59777" s="73"/>
      <c r="AE59777" s="74"/>
      <c r="AF59777" s="74"/>
      <c r="BX59777" s="73"/>
      <c r="BY59777" s="74"/>
      <c r="BZ59777" s="74"/>
      <c r="CA59777" s="74"/>
      <c r="CF59777" s="79"/>
      <c r="CL59777" s="79"/>
    </row>
    <row r="59778" spans="30:90">
      <c r="AD59778" s="73"/>
      <c r="AE59778" s="74"/>
      <c r="AF59778" s="74"/>
      <c r="BX59778" s="73"/>
      <c r="BY59778" s="74"/>
      <c r="BZ59778" s="74"/>
      <c r="CA59778" s="74"/>
      <c r="CF59778" s="79"/>
      <c r="CL59778" s="79"/>
    </row>
    <row r="59779" spans="30:90">
      <c r="AD59779" s="73"/>
      <c r="AE59779" s="74"/>
      <c r="AF59779" s="74"/>
      <c r="BX59779" s="73"/>
      <c r="BY59779" s="74"/>
      <c r="BZ59779" s="74"/>
      <c r="CA59779" s="74"/>
      <c r="CF59779" s="79"/>
      <c r="CL59779" s="79"/>
    </row>
    <row r="59780" spans="30:90">
      <c r="AD59780" s="73"/>
      <c r="AE59780" s="74"/>
      <c r="AF59780" s="74"/>
      <c r="BX59780" s="73"/>
      <c r="BY59780" s="74"/>
      <c r="BZ59780" s="74"/>
      <c r="CA59780" s="74"/>
      <c r="CF59780" s="79"/>
      <c r="CL59780" s="79"/>
    </row>
    <row r="59781" spans="30:90">
      <c r="AD59781" s="73"/>
      <c r="AE59781" s="74"/>
      <c r="AF59781" s="74"/>
      <c r="BX59781" s="73"/>
      <c r="BY59781" s="74"/>
      <c r="BZ59781" s="74"/>
      <c r="CA59781" s="74"/>
      <c r="CF59781" s="79"/>
      <c r="CL59781" s="79"/>
    </row>
    <row r="59782" spans="30:90">
      <c r="AD59782" s="73"/>
      <c r="AE59782" s="74"/>
      <c r="AF59782" s="74"/>
      <c r="BX59782" s="73"/>
      <c r="BY59782" s="74"/>
      <c r="BZ59782" s="74"/>
      <c r="CA59782" s="74"/>
      <c r="CF59782" s="79"/>
      <c r="CL59782" s="79"/>
    </row>
    <row r="59783" spans="30:90">
      <c r="AD59783" s="73"/>
      <c r="AE59783" s="74"/>
      <c r="AF59783" s="74"/>
      <c r="BX59783" s="73"/>
      <c r="BY59783" s="74"/>
      <c r="BZ59783" s="74"/>
      <c r="CA59783" s="74"/>
      <c r="CF59783" s="79"/>
      <c r="CL59783" s="79"/>
    </row>
    <row r="59784" spans="30:90">
      <c r="AD59784" s="73"/>
      <c r="AE59784" s="74"/>
      <c r="AF59784" s="74"/>
      <c r="BX59784" s="73"/>
      <c r="BY59784" s="74"/>
      <c r="BZ59784" s="74"/>
      <c r="CA59784" s="74"/>
      <c r="CF59784" s="79"/>
      <c r="CL59784" s="79"/>
    </row>
    <row r="59785" spans="30:90">
      <c r="AD59785" s="73"/>
      <c r="AE59785" s="74"/>
      <c r="AF59785" s="74"/>
      <c r="BX59785" s="73"/>
      <c r="BY59785" s="74"/>
      <c r="BZ59785" s="74"/>
      <c r="CA59785" s="74"/>
      <c r="CF59785" s="79"/>
      <c r="CL59785" s="79"/>
    </row>
    <row r="59786" spans="30:90">
      <c r="AD59786" s="73"/>
      <c r="AE59786" s="74"/>
      <c r="AF59786" s="74"/>
      <c r="BX59786" s="73"/>
      <c r="BY59786" s="74"/>
      <c r="BZ59786" s="74"/>
      <c r="CA59786" s="74"/>
      <c r="CF59786" s="79"/>
      <c r="CL59786" s="79"/>
    </row>
    <row r="59787" spans="30:90">
      <c r="AD59787" s="73"/>
      <c r="AE59787" s="74"/>
      <c r="AF59787" s="74"/>
      <c r="BX59787" s="73"/>
      <c r="BY59787" s="74"/>
      <c r="BZ59787" s="74"/>
      <c r="CA59787" s="74"/>
      <c r="CF59787" s="79"/>
      <c r="CL59787" s="79"/>
    </row>
    <row r="59788" spans="30:90">
      <c r="AD59788" s="73"/>
      <c r="AE59788" s="74"/>
      <c r="AF59788" s="74"/>
      <c r="BX59788" s="73"/>
      <c r="BY59788" s="74"/>
      <c r="BZ59788" s="74"/>
      <c r="CA59788" s="74"/>
      <c r="CF59788" s="79"/>
      <c r="CL59788" s="79"/>
    </row>
    <row r="59789" spans="30:90">
      <c r="AD59789" s="73"/>
      <c r="AE59789" s="74"/>
      <c r="AF59789" s="74"/>
      <c r="BX59789" s="73"/>
      <c r="BY59789" s="74"/>
      <c r="BZ59789" s="74"/>
      <c r="CA59789" s="74"/>
      <c r="CF59789" s="79"/>
      <c r="CL59789" s="79"/>
    </row>
    <row r="59790" spans="30:90">
      <c r="AD59790" s="73"/>
      <c r="AE59790" s="74"/>
      <c r="AF59790" s="74"/>
      <c r="BX59790" s="73"/>
      <c r="BY59790" s="74"/>
      <c r="BZ59790" s="74"/>
      <c r="CA59790" s="74"/>
      <c r="CF59790" s="79"/>
      <c r="CL59790" s="79"/>
    </row>
    <row r="59791" spans="30:90">
      <c r="AD59791" s="73"/>
      <c r="AE59791" s="74"/>
      <c r="AF59791" s="74"/>
      <c r="BX59791" s="73"/>
      <c r="BY59791" s="74"/>
      <c r="BZ59791" s="74"/>
      <c r="CA59791" s="74"/>
      <c r="CF59791" s="79"/>
      <c r="CL59791" s="79"/>
    </row>
    <row r="59792" spans="30:90">
      <c r="AD59792" s="73"/>
      <c r="AE59792" s="74"/>
      <c r="AF59792" s="74"/>
      <c r="BX59792" s="73"/>
      <c r="BY59792" s="74"/>
      <c r="BZ59792" s="74"/>
      <c r="CA59792" s="74"/>
      <c r="CF59792" s="79"/>
      <c r="CL59792" s="79"/>
    </row>
    <row r="59793" spans="30:90">
      <c r="AD59793" s="73"/>
      <c r="AE59793" s="74"/>
      <c r="AF59793" s="74"/>
      <c r="BX59793" s="73"/>
      <c r="BY59793" s="74"/>
      <c r="BZ59793" s="74"/>
      <c r="CA59793" s="74"/>
      <c r="CF59793" s="79"/>
      <c r="CL59793" s="79"/>
    </row>
    <row r="59794" spans="30:90">
      <c r="AD59794" s="73"/>
      <c r="AE59794" s="74"/>
      <c r="AF59794" s="74"/>
      <c r="BX59794" s="73"/>
      <c r="BY59794" s="74"/>
      <c r="BZ59794" s="74"/>
      <c r="CA59794" s="74"/>
      <c r="CF59794" s="79"/>
      <c r="CL59794" s="79"/>
    </row>
    <row r="59795" spans="30:90">
      <c r="AD59795" s="73"/>
      <c r="AE59795" s="74"/>
      <c r="AF59795" s="74"/>
      <c r="BX59795" s="73"/>
      <c r="BY59795" s="74"/>
      <c r="BZ59795" s="74"/>
      <c r="CA59795" s="74"/>
      <c r="CF59795" s="79"/>
      <c r="CL59795" s="79"/>
    </row>
    <row r="59796" spans="30:90">
      <c r="AD59796" s="73"/>
      <c r="AE59796" s="74"/>
      <c r="AF59796" s="74"/>
      <c r="BX59796" s="73"/>
      <c r="BY59796" s="74"/>
      <c r="BZ59796" s="74"/>
      <c r="CA59796" s="74"/>
      <c r="CF59796" s="79"/>
      <c r="CL59796" s="79"/>
    </row>
    <row r="59797" spans="30:90">
      <c r="AD59797" s="73"/>
      <c r="AE59797" s="74"/>
      <c r="AF59797" s="74"/>
      <c r="BX59797" s="73"/>
      <c r="BY59797" s="74"/>
      <c r="BZ59797" s="74"/>
      <c r="CA59797" s="74"/>
      <c r="CF59797" s="79"/>
      <c r="CL59797" s="79"/>
    </row>
    <row r="59798" spans="30:90">
      <c r="AD59798" s="73"/>
      <c r="AE59798" s="74"/>
      <c r="AF59798" s="74"/>
      <c r="BX59798" s="73"/>
      <c r="BY59798" s="74"/>
      <c r="BZ59798" s="74"/>
      <c r="CA59798" s="74"/>
      <c r="CF59798" s="79"/>
      <c r="CL59798" s="79"/>
    </row>
    <row r="59799" spans="30:90">
      <c r="AD59799" s="73"/>
      <c r="AE59799" s="74"/>
      <c r="AF59799" s="74"/>
      <c r="BX59799" s="73"/>
      <c r="BY59799" s="74"/>
      <c r="BZ59799" s="74"/>
      <c r="CA59799" s="74"/>
      <c r="CF59799" s="79"/>
      <c r="CL59799" s="79"/>
    </row>
    <row r="59800" spans="30:90">
      <c r="AD59800" s="73"/>
      <c r="AE59800" s="74"/>
      <c r="AF59800" s="74"/>
      <c r="BX59800" s="73"/>
      <c r="BY59800" s="74"/>
      <c r="BZ59800" s="74"/>
      <c r="CA59800" s="74"/>
      <c r="CF59800" s="79"/>
      <c r="CL59800" s="79"/>
    </row>
    <row r="59801" spans="30:90">
      <c r="AD59801" s="73"/>
      <c r="AE59801" s="74"/>
      <c r="AF59801" s="74"/>
      <c r="BX59801" s="73"/>
      <c r="BY59801" s="74"/>
      <c r="BZ59801" s="74"/>
      <c r="CA59801" s="74"/>
      <c r="CF59801" s="79"/>
      <c r="CL59801" s="79"/>
    </row>
    <row r="59802" spans="30:90">
      <c r="AD59802" s="73"/>
      <c r="AE59802" s="74"/>
      <c r="AF59802" s="74"/>
      <c r="BX59802" s="73"/>
      <c r="BY59802" s="74"/>
      <c r="BZ59802" s="74"/>
      <c r="CA59802" s="74"/>
      <c r="CF59802" s="79"/>
      <c r="CL59802" s="79"/>
    </row>
    <row r="59803" spans="30:90">
      <c r="AD59803" s="73"/>
      <c r="AE59803" s="74"/>
      <c r="AF59803" s="74"/>
      <c r="BX59803" s="73"/>
      <c r="BY59803" s="74"/>
      <c r="BZ59803" s="74"/>
      <c r="CA59803" s="74"/>
      <c r="CF59803" s="79"/>
      <c r="CL59803" s="79"/>
    </row>
    <row r="59804" spans="30:90">
      <c r="AD59804" s="73"/>
      <c r="AE59804" s="74"/>
      <c r="AF59804" s="74"/>
      <c r="BX59804" s="73"/>
      <c r="BY59804" s="74"/>
      <c r="BZ59804" s="74"/>
      <c r="CA59804" s="74"/>
      <c r="CF59804" s="79"/>
      <c r="CL59804" s="79"/>
    </row>
    <row r="59805" spans="30:90">
      <c r="AD59805" s="73"/>
      <c r="AE59805" s="74"/>
      <c r="AF59805" s="74"/>
      <c r="BX59805" s="73"/>
      <c r="BY59805" s="74"/>
      <c r="BZ59805" s="74"/>
      <c r="CA59805" s="74"/>
      <c r="CF59805" s="79"/>
      <c r="CL59805" s="79"/>
    </row>
    <row r="59806" spans="30:90">
      <c r="AD59806" s="73"/>
      <c r="AE59806" s="74"/>
      <c r="AF59806" s="74"/>
      <c r="BX59806" s="73"/>
      <c r="BY59806" s="74"/>
      <c r="BZ59806" s="74"/>
      <c r="CA59806" s="74"/>
      <c r="CF59806" s="79"/>
      <c r="CL59806" s="79"/>
    </row>
    <row r="59807" spans="30:90">
      <c r="AD59807" s="73"/>
      <c r="AE59807" s="74"/>
      <c r="AF59807" s="74"/>
      <c r="BX59807" s="73"/>
      <c r="BY59807" s="74"/>
      <c r="BZ59807" s="74"/>
      <c r="CA59807" s="74"/>
      <c r="CF59807" s="79"/>
      <c r="CL59807" s="79"/>
    </row>
    <row r="59808" spans="30:90">
      <c r="AD59808" s="73"/>
      <c r="AE59808" s="74"/>
      <c r="AF59808" s="74"/>
      <c r="BX59808" s="73"/>
      <c r="BY59808" s="74"/>
      <c r="BZ59808" s="74"/>
      <c r="CA59808" s="74"/>
      <c r="CF59808" s="79"/>
      <c r="CL59808" s="79"/>
    </row>
    <row r="59809" spans="30:90">
      <c r="AD59809" s="73"/>
      <c r="AE59809" s="74"/>
      <c r="AF59809" s="74"/>
      <c r="BX59809" s="73"/>
      <c r="BY59809" s="74"/>
      <c r="BZ59809" s="74"/>
      <c r="CA59809" s="74"/>
      <c r="CF59809" s="79"/>
      <c r="CL59809" s="79"/>
    </row>
    <row r="59810" spans="30:90">
      <c r="AD59810" s="73"/>
      <c r="AE59810" s="74"/>
      <c r="AF59810" s="74"/>
      <c r="BX59810" s="73"/>
      <c r="BY59810" s="74"/>
      <c r="BZ59810" s="74"/>
      <c r="CA59810" s="74"/>
      <c r="CF59810" s="79"/>
      <c r="CL59810" s="79"/>
    </row>
    <row r="59811" spans="30:90">
      <c r="AD59811" s="73"/>
      <c r="AE59811" s="74"/>
      <c r="AF59811" s="74"/>
      <c r="BX59811" s="73"/>
      <c r="BY59811" s="74"/>
      <c r="BZ59811" s="74"/>
      <c r="CA59811" s="74"/>
      <c r="CF59811" s="79"/>
      <c r="CL59811" s="79"/>
    </row>
    <row r="59812" spans="30:90">
      <c r="AD59812" s="73"/>
      <c r="AE59812" s="74"/>
      <c r="AF59812" s="74"/>
      <c r="BX59812" s="73"/>
      <c r="BY59812" s="74"/>
      <c r="BZ59812" s="74"/>
      <c r="CA59812" s="74"/>
      <c r="CF59812" s="79"/>
      <c r="CL59812" s="79"/>
    </row>
    <row r="59813" spans="30:90">
      <c r="AD59813" s="73"/>
      <c r="AE59813" s="74"/>
      <c r="AF59813" s="74"/>
      <c r="BX59813" s="73"/>
      <c r="BY59813" s="74"/>
      <c r="BZ59813" s="74"/>
      <c r="CA59813" s="74"/>
      <c r="CF59813" s="79"/>
      <c r="CL59813" s="79"/>
    </row>
    <row r="59814" spans="30:90">
      <c r="AD59814" s="73"/>
      <c r="AE59814" s="74"/>
      <c r="AF59814" s="74"/>
      <c r="BX59814" s="73"/>
      <c r="BY59814" s="74"/>
      <c r="BZ59814" s="74"/>
      <c r="CA59814" s="74"/>
      <c r="CF59814" s="79"/>
      <c r="CL59814" s="79"/>
    </row>
    <row r="59815" spans="30:90">
      <c r="AD59815" s="73"/>
      <c r="AE59815" s="74"/>
      <c r="AF59815" s="74"/>
      <c r="BX59815" s="73"/>
      <c r="BY59815" s="74"/>
      <c r="BZ59815" s="74"/>
      <c r="CA59815" s="74"/>
      <c r="CF59815" s="79"/>
      <c r="CL59815" s="79"/>
    </row>
    <row r="59816" spans="30:90">
      <c r="AD59816" s="73"/>
      <c r="AE59816" s="74"/>
      <c r="AF59816" s="74"/>
      <c r="BX59816" s="73"/>
      <c r="BY59816" s="74"/>
      <c r="BZ59816" s="74"/>
      <c r="CA59816" s="74"/>
      <c r="CF59816" s="79"/>
      <c r="CL59816" s="79"/>
    </row>
    <row r="59817" spans="30:90">
      <c r="AD59817" s="73"/>
      <c r="AE59817" s="74"/>
      <c r="AF59817" s="74"/>
      <c r="BX59817" s="73"/>
      <c r="BY59817" s="74"/>
      <c r="BZ59817" s="74"/>
      <c r="CA59817" s="74"/>
      <c r="CF59817" s="79"/>
      <c r="CL59817" s="79"/>
    </row>
    <row r="59818" spans="30:90">
      <c r="AD59818" s="73"/>
      <c r="AE59818" s="74"/>
      <c r="AF59818" s="74"/>
      <c r="BX59818" s="73"/>
      <c r="BY59818" s="74"/>
      <c r="BZ59818" s="74"/>
      <c r="CA59818" s="74"/>
      <c r="CF59818" s="79"/>
      <c r="CL59818" s="79"/>
    </row>
    <row r="59819" spans="30:90">
      <c r="AD59819" s="73"/>
      <c r="AE59819" s="74"/>
      <c r="AF59819" s="74"/>
      <c r="BX59819" s="73"/>
      <c r="BY59819" s="74"/>
      <c r="BZ59819" s="74"/>
      <c r="CA59819" s="74"/>
      <c r="CF59819" s="79"/>
      <c r="CL59819" s="79"/>
    </row>
    <row r="59820" spans="30:90">
      <c r="AD59820" s="73"/>
      <c r="AE59820" s="74"/>
      <c r="AF59820" s="74"/>
      <c r="BX59820" s="73"/>
      <c r="BY59820" s="74"/>
      <c r="BZ59820" s="74"/>
      <c r="CA59820" s="74"/>
      <c r="CF59820" s="79"/>
      <c r="CL59820" s="79"/>
    </row>
    <row r="59821" spans="30:90">
      <c r="AD59821" s="73"/>
      <c r="AE59821" s="74"/>
      <c r="AF59821" s="74"/>
      <c r="BX59821" s="73"/>
      <c r="BY59821" s="74"/>
      <c r="BZ59821" s="74"/>
      <c r="CA59821" s="74"/>
      <c r="CF59821" s="79"/>
      <c r="CL59821" s="79"/>
    </row>
    <row r="59822" spans="30:90">
      <c r="AD59822" s="73"/>
      <c r="AE59822" s="74"/>
      <c r="AF59822" s="74"/>
      <c r="BX59822" s="73"/>
      <c r="BY59822" s="74"/>
      <c r="BZ59822" s="74"/>
      <c r="CA59822" s="74"/>
      <c r="CF59822" s="79"/>
      <c r="CL59822" s="79"/>
    </row>
    <row r="59823" spans="30:90">
      <c r="AD59823" s="73"/>
      <c r="AE59823" s="74"/>
      <c r="AF59823" s="74"/>
      <c r="BX59823" s="73"/>
      <c r="BY59823" s="74"/>
      <c r="BZ59823" s="74"/>
      <c r="CA59823" s="74"/>
      <c r="CF59823" s="79"/>
      <c r="CL59823" s="79"/>
    </row>
    <row r="59824" spans="30:90">
      <c r="AD59824" s="73"/>
      <c r="AE59824" s="74"/>
      <c r="AF59824" s="74"/>
      <c r="BX59824" s="73"/>
      <c r="BY59824" s="74"/>
      <c r="BZ59824" s="74"/>
      <c r="CA59824" s="74"/>
      <c r="CF59824" s="79"/>
      <c r="CL59824" s="79"/>
    </row>
    <row r="59825" spans="30:90">
      <c r="AD59825" s="73"/>
      <c r="AE59825" s="74"/>
      <c r="AF59825" s="74"/>
      <c r="BX59825" s="73"/>
      <c r="BY59825" s="74"/>
      <c r="BZ59825" s="74"/>
      <c r="CA59825" s="74"/>
      <c r="CF59825" s="79"/>
      <c r="CL59825" s="79"/>
    </row>
    <row r="59826" spans="30:90">
      <c r="AD59826" s="73"/>
      <c r="AE59826" s="74"/>
      <c r="AF59826" s="74"/>
      <c r="BX59826" s="73"/>
      <c r="BY59826" s="74"/>
      <c r="BZ59826" s="74"/>
      <c r="CA59826" s="74"/>
      <c r="CF59826" s="79"/>
      <c r="CL59826" s="79"/>
    </row>
    <row r="59827" spans="30:90">
      <c r="AD59827" s="73"/>
      <c r="AE59827" s="74"/>
      <c r="AF59827" s="74"/>
      <c r="BX59827" s="73"/>
      <c r="BY59827" s="74"/>
      <c r="BZ59827" s="74"/>
      <c r="CA59827" s="74"/>
      <c r="CF59827" s="79"/>
      <c r="CL59827" s="79"/>
    </row>
    <row r="59828" spans="30:90">
      <c r="AD59828" s="73"/>
      <c r="AE59828" s="74"/>
      <c r="AF59828" s="74"/>
      <c r="BX59828" s="73"/>
      <c r="BY59828" s="74"/>
      <c r="BZ59828" s="74"/>
      <c r="CA59828" s="74"/>
      <c r="CF59828" s="79"/>
      <c r="CL59828" s="79"/>
    </row>
    <row r="59829" spans="30:90">
      <c r="AD59829" s="73"/>
      <c r="AE59829" s="74"/>
      <c r="AF59829" s="74"/>
      <c r="BX59829" s="73"/>
      <c r="BY59829" s="74"/>
      <c r="BZ59829" s="74"/>
      <c r="CA59829" s="74"/>
      <c r="CF59829" s="79"/>
      <c r="CL59829" s="79"/>
    </row>
    <row r="59830" spans="30:90">
      <c r="AD59830" s="73"/>
      <c r="AE59830" s="74"/>
      <c r="AF59830" s="74"/>
      <c r="BX59830" s="73"/>
      <c r="BY59830" s="74"/>
      <c r="BZ59830" s="74"/>
      <c r="CA59830" s="74"/>
      <c r="CF59830" s="79"/>
      <c r="CL59830" s="79"/>
    </row>
    <row r="59831" spans="30:90">
      <c r="AD59831" s="73"/>
      <c r="AE59831" s="74"/>
      <c r="AF59831" s="74"/>
      <c r="BX59831" s="73"/>
      <c r="BY59831" s="74"/>
      <c r="BZ59831" s="74"/>
      <c r="CA59831" s="74"/>
      <c r="CF59831" s="79"/>
      <c r="CL59831" s="79"/>
    </row>
    <row r="59832" spans="30:90">
      <c r="AD59832" s="73"/>
      <c r="AE59832" s="74"/>
      <c r="AF59832" s="74"/>
      <c r="BX59832" s="73"/>
      <c r="BY59832" s="74"/>
      <c r="BZ59832" s="74"/>
      <c r="CA59832" s="74"/>
      <c r="CF59832" s="79"/>
      <c r="CL59832" s="79"/>
    </row>
    <row r="59833" spans="30:90">
      <c r="AD59833" s="73"/>
      <c r="AE59833" s="74"/>
      <c r="AF59833" s="74"/>
      <c r="BX59833" s="73"/>
      <c r="BY59833" s="74"/>
      <c r="BZ59833" s="74"/>
      <c r="CA59833" s="74"/>
      <c r="CF59833" s="79"/>
      <c r="CL59833" s="79"/>
    </row>
    <row r="59834" spans="30:90">
      <c r="AD59834" s="73"/>
      <c r="AE59834" s="74"/>
      <c r="AF59834" s="74"/>
      <c r="BX59834" s="73"/>
      <c r="BY59834" s="74"/>
      <c r="BZ59834" s="74"/>
      <c r="CA59834" s="74"/>
      <c r="CF59834" s="79"/>
      <c r="CL59834" s="79"/>
    </row>
    <row r="59835" spans="30:90">
      <c r="AD59835" s="73"/>
      <c r="AE59835" s="74"/>
      <c r="AF59835" s="74"/>
      <c r="BX59835" s="73"/>
      <c r="BY59835" s="74"/>
      <c r="BZ59835" s="74"/>
      <c r="CA59835" s="74"/>
      <c r="CF59835" s="79"/>
      <c r="CL59835" s="79"/>
    </row>
    <row r="59836" spans="30:90">
      <c r="AD59836" s="73"/>
      <c r="AE59836" s="74"/>
      <c r="AF59836" s="74"/>
      <c r="BX59836" s="73"/>
      <c r="BY59836" s="74"/>
      <c r="BZ59836" s="74"/>
      <c r="CA59836" s="74"/>
      <c r="CF59836" s="79"/>
      <c r="CL59836" s="79"/>
    </row>
    <row r="59837" spans="30:90">
      <c r="AD59837" s="73"/>
      <c r="AE59837" s="74"/>
      <c r="AF59837" s="74"/>
      <c r="BX59837" s="73"/>
      <c r="BY59837" s="74"/>
      <c r="BZ59837" s="74"/>
      <c r="CA59837" s="74"/>
      <c r="CF59837" s="79"/>
      <c r="CL59837" s="79"/>
    </row>
    <row r="59838" spans="30:90">
      <c r="AD59838" s="73"/>
      <c r="AE59838" s="74"/>
      <c r="AF59838" s="74"/>
      <c r="BX59838" s="73"/>
      <c r="BY59838" s="74"/>
      <c r="BZ59838" s="74"/>
      <c r="CA59838" s="74"/>
      <c r="CF59838" s="79"/>
      <c r="CL59838" s="79"/>
    </row>
    <row r="59839" spans="30:90">
      <c r="AD59839" s="73"/>
      <c r="AE59839" s="74"/>
      <c r="AF59839" s="74"/>
      <c r="BX59839" s="73"/>
      <c r="BY59839" s="74"/>
      <c r="BZ59839" s="74"/>
      <c r="CA59839" s="74"/>
      <c r="CF59839" s="79"/>
      <c r="CL59839" s="79"/>
    </row>
    <row r="59840" spans="30:90">
      <c r="AD59840" s="73"/>
      <c r="AE59840" s="74"/>
      <c r="AF59840" s="74"/>
      <c r="BX59840" s="73"/>
      <c r="BY59840" s="74"/>
      <c r="BZ59840" s="74"/>
      <c r="CA59840" s="74"/>
      <c r="CF59840" s="79"/>
      <c r="CL59840" s="79"/>
    </row>
    <row r="59841" spans="30:90">
      <c r="AD59841" s="73"/>
      <c r="AE59841" s="74"/>
      <c r="AF59841" s="74"/>
      <c r="BX59841" s="73"/>
      <c r="BY59841" s="74"/>
      <c r="BZ59841" s="74"/>
      <c r="CA59841" s="74"/>
      <c r="CF59841" s="79"/>
      <c r="CL59841" s="79"/>
    </row>
    <row r="59842" spans="30:90">
      <c r="AD59842" s="73"/>
      <c r="AE59842" s="74"/>
      <c r="AF59842" s="74"/>
      <c r="BX59842" s="73"/>
      <c r="BY59842" s="74"/>
      <c r="BZ59842" s="74"/>
      <c r="CA59842" s="74"/>
      <c r="CF59842" s="79"/>
      <c r="CL59842" s="79"/>
    </row>
    <row r="59843" spans="30:90">
      <c r="AD59843" s="73"/>
      <c r="AE59843" s="74"/>
      <c r="AF59843" s="74"/>
      <c r="BX59843" s="73"/>
      <c r="BY59843" s="74"/>
      <c r="BZ59843" s="74"/>
      <c r="CA59843" s="74"/>
      <c r="CF59843" s="79"/>
      <c r="CL59843" s="79"/>
    </row>
    <row r="59844" spans="30:90">
      <c r="AD59844" s="73"/>
      <c r="AE59844" s="74"/>
      <c r="AF59844" s="74"/>
      <c r="BX59844" s="73"/>
      <c r="BY59844" s="74"/>
      <c r="BZ59844" s="74"/>
      <c r="CA59844" s="74"/>
      <c r="CF59844" s="79"/>
      <c r="CL59844" s="79"/>
    </row>
    <row r="59845" spans="30:90">
      <c r="AD59845" s="73"/>
      <c r="AE59845" s="74"/>
      <c r="AF59845" s="74"/>
      <c r="BX59845" s="73"/>
      <c r="BY59845" s="74"/>
      <c r="BZ59845" s="74"/>
      <c r="CA59845" s="74"/>
      <c r="CF59845" s="79"/>
      <c r="CL59845" s="79"/>
    </row>
    <row r="59846" spans="30:90">
      <c r="AD59846" s="73"/>
      <c r="AE59846" s="74"/>
      <c r="AF59846" s="74"/>
      <c r="BX59846" s="73"/>
      <c r="BY59846" s="74"/>
      <c r="BZ59846" s="74"/>
      <c r="CA59846" s="74"/>
      <c r="CF59846" s="79"/>
      <c r="CL59846" s="79"/>
    </row>
    <row r="59847" spans="30:90">
      <c r="AD59847" s="73"/>
      <c r="AE59847" s="74"/>
      <c r="AF59847" s="74"/>
      <c r="BX59847" s="73"/>
      <c r="BY59847" s="74"/>
      <c r="BZ59847" s="74"/>
      <c r="CA59847" s="74"/>
      <c r="CF59847" s="79"/>
      <c r="CL59847" s="79"/>
    </row>
    <row r="59848" spans="30:90">
      <c r="AD59848" s="73"/>
      <c r="AE59848" s="74"/>
      <c r="AF59848" s="74"/>
      <c r="BX59848" s="73"/>
      <c r="BY59848" s="74"/>
      <c r="BZ59848" s="74"/>
      <c r="CA59848" s="74"/>
      <c r="CF59848" s="79"/>
      <c r="CL59848" s="79"/>
    </row>
    <row r="59849" spans="30:90">
      <c r="AD59849" s="73"/>
      <c r="AE59849" s="74"/>
      <c r="AF59849" s="74"/>
      <c r="BX59849" s="73"/>
      <c r="BY59849" s="74"/>
      <c r="BZ59849" s="74"/>
      <c r="CA59849" s="74"/>
      <c r="CF59849" s="79"/>
      <c r="CL59849" s="79"/>
    </row>
    <row r="59850" spans="30:90">
      <c r="AD59850" s="73"/>
      <c r="AE59850" s="74"/>
      <c r="AF59850" s="74"/>
      <c r="BX59850" s="73"/>
      <c r="BY59850" s="74"/>
      <c r="BZ59850" s="74"/>
      <c r="CA59850" s="74"/>
      <c r="CF59850" s="79"/>
      <c r="CL59850" s="79"/>
    </row>
    <row r="59851" spans="30:90">
      <c r="AD59851" s="73"/>
      <c r="AE59851" s="74"/>
      <c r="AF59851" s="74"/>
      <c r="BX59851" s="73"/>
      <c r="BY59851" s="74"/>
      <c r="BZ59851" s="74"/>
      <c r="CA59851" s="74"/>
      <c r="CF59851" s="79"/>
      <c r="CL59851" s="79"/>
    </row>
    <row r="59852" spans="30:90">
      <c r="AD59852" s="73"/>
      <c r="AE59852" s="74"/>
      <c r="AF59852" s="74"/>
      <c r="BX59852" s="73"/>
      <c r="BY59852" s="74"/>
      <c r="BZ59852" s="74"/>
      <c r="CA59852" s="74"/>
      <c r="CF59852" s="79"/>
      <c r="CL59852" s="79"/>
    </row>
    <row r="59853" spans="30:90">
      <c r="AD59853" s="73"/>
      <c r="AE59853" s="74"/>
      <c r="AF59853" s="74"/>
      <c r="BX59853" s="73"/>
      <c r="BY59853" s="74"/>
      <c r="BZ59853" s="74"/>
      <c r="CA59853" s="74"/>
      <c r="CF59853" s="79"/>
      <c r="CL59853" s="79"/>
    </row>
    <row r="59854" spans="30:90">
      <c r="AD59854" s="73"/>
      <c r="AE59854" s="74"/>
      <c r="AF59854" s="74"/>
      <c r="BX59854" s="73"/>
      <c r="BY59854" s="74"/>
      <c r="BZ59854" s="74"/>
      <c r="CA59854" s="74"/>
      <c r="CF59854" s="79"/>
      <c r="CL59854" s="79"/>
    </row>
    <row r="59855" spans="30:90">
      <c r="AD59855" s="73"/>
      <c r="AE59855" s="74"/>
      <c r="AF59855" s="74"/>
      <c r="BX59855" s="73"/>
      <c r="BY59855" s="74"/>
      <c r="BZ59855" s="74"/>
      <c r="CA59855" s="74"/>
      <c r="CF59855" s="79"/>
      <c r="CL59855" s="79"/>
    </row>
    <row r="59856" spans="30:90">
      <c r="AD59856" s="73"/>
      <c r="AE59856" s="74"/>
      <c r="AF59856" s="74"/>
      <c r="BX59856" s="73"/>
      <c r="BY59856" s="74"/>
      <c r="BZ59856" s="74"/>
      <c r="CA59856" s="74"/>
      <c r="CF59856" s="79"/>
      <c r="CL59856" s="79"/>
    </row>
    <row r="59857" spans="30:90">
      <c r="AD59857" s="73"/>
      <c r="AE59857" s="74"/>
      <c r="AF59857" s="74"/>
      <c r="BX59857" s="73"/>
      <c r="BY59857" s="74"/>
      <c r="BZ59857" s="74"/>
      <c r="CA59857" s="74"/>
      <c r="CF59857" s="79"/>
      <c r="CL59857" s="79"/>
    </row>
    <row r="59858" spans="30:90">
      <c r="AD59858" s="73"/>
      <c r="AE59858" s="74"/>
      <c r="AF59858" s="74"/>
      <c r="BX59858" s="73"/>
      <c r="BY59858" s="74"/>
      <c r="BZ59858" s="74"/>
      <c r="CA59858" s="74"/>
      <c r="CF59858" s="79"/>
      <c r="CL59858" s="79"/>
    </row>
    <row r="59859" spans="30:90">
      <c r="AD59859" s="73"/>
      <c r="AE59859" s="74"/>
      <c r="AF59859" s="74"/>
      <c r="BX59859" s="73"/>
      <c r="BY59859" s="74"/>
      <c r="BZ59859" s="74"/>
      <c r="CA59859" s="74"/>
      <c r="CF59859" s="79"/>
      <c r="CL59859" s="79"/>
    </row>
    <row r="59860" spans="30:90">
      <c r="AD59860" s="73"/>
      <c r="AE59860" s="74"/>
      <c r="AF59860" s="74"/>
      <c r="BX59860" s="73"/>
      <c r="BY59860" s="74"/>
      <c r="BZ59860" s="74"/>
      <c r="CA59860" s="74"/>
      <c r="CF59860" s="79"/>
      <c r="CL59860" s="79"/>
    </row>
    <row r="59861" spans="30:90">
      <c r="AD59861" s="73"/>
      <c r="AE59861" s="74"/>
      <c r="AF59861" s="74"/>
      <c r="BX59861" s="73"/>
      <c r="BY59861" s="74"/>
      <c r="BZ59861" s="74"/>
      <c r="CA59861" s="74"/>
      <c r="CF59861" s="79"/>
      <c r="CL59861" s="79"/>
    </row>
    <row r="59862" spans="30:90">
      <c r="AD59862" s="73"/>
      <c r="AE59862" s="74"/>
      <c r="AF59862" s="74"/>
      <c r="BX59862" s="73"/>
      <c r="BY59862" s="74"/>
      <c r="BZ59862" s="74"/>
      <c r="CA59862" s="74"/>
      <c r="CF59862" s="79"/>
      <c r="CL59862" s="79"/>
    </row>
    <row r="59863" spans="30:90">
      <c r="AD59863" s="73"/>
      <c r="AE59863" s="74"/>
      <c r="AF59863" s="74"/>
      <c r="BX59863" s="73"/>
      <c r="BY59863" s="74"/>
      <c r="BZ59863" s="74"/>
      <c r="CA59863" s="74"/>
      <c r="CF59863" s="79"/>
      <c r="CL59863" s="79"/>
    </row>
    <row r="59864" spans="30:90">
      <c r="AD59864" s="73"/>
      <c r="AE59864" s="74"/>
      <c r="AF59864" s="74"/>
      <c r="BX59864" s="73"/>
      <c r="BY59864" s="74"/>
      <c r="BZ59864" s="74"/>
      <c r="CA59864" s="74"/>
      <c r="CF59864" s="79"/>
      <c r="CL59864" s="79"/>
    </row>
    <row r="59865" spans="30:90">
      <c r="AD59865" s="73"/>
      <c r="AE59865" s="74"/>
      <c r="AF59865" s="74"/>
      <c r="BX59865" s="73"/>
      <c r="BY59865" s="74"/>
      <c r="BZ59865" s="74"/>
      <c r="CA59865" s="74"/>
      <c r="CF59865" s="79"/>
      <c r="CL59865" s="79"/>
    </row>
    <row r="59866" spans="30:90">
      <c r="AD59866" s="73"/>
      <c r="AE59866" s="74"/>
      <c r="AF59866" s="74"/>
      <c r="BX59866" s="73"/>
      <c r="BY59866" s="74"/>
      <c r="BZ59866" s="74"/>
      <c r="CA59866" s="74"/>
      <c r="CF59866" s="79"/>
      <c r="CL59866" s="79"/>
    </row>
    <row r="59867" spans="30:90">
      <c r="AD59867" s="73"/>
      <c r="AE59867" s="74"/>
      <c r="AF59867" s="74"/>
      <c r="BX59867" s="73"/>
      <c r="BY59867" s="74"/>
      <c r="BZ59867" s="74"/>
      <c r="CA59867" s="74"/>
      <c r="CF59867" s="79"/>
      <c r="CL59867" s="79"/>
    </row>
    <row r="59868" spans="30:90">
      <c r="AD59868" s="73"/>
      <c r="AE59868" s="74"/>
      <c r="AF59868" s="74"/>
      <c r="BX59868" s="73"/>
      <c r="BY59868" s="74"/>
      <c r="BZ59868" s="74"/>
      <c r="CA59868" s="74"/>
      <c r="CF59868" s="79"/>
      <c r="CL59868" s="79"/>
    </row>
    <row r="59869" spans="30:90">
      <c r="AD59869" s="73"/>
      <c r="AE59869" s="74"/>
      <c r="AF59869" s="74"/>
      <c r="BX59869" s="73"/>
      <c r="BY59869" s="74"/>
      <c r="BZ59869" s="74"/>
      <c r="CA59869" s="74"/>
      <c r="CF59869" s="79"/>
      <c r="CL59869" s="79"/>
    </row>
    <row r="59870" spans="30:90">
      <c r="AD59870" s="73"/>
      <c r="AE59870" s="74"/>
      <c r="AF59870" s="74"/>
      <c r="BX59870" s="73"/>
      <c r="BY59870" s="74"/>
      <c r="BZ59870" s="74"/>
      <c r="CA59870" s="74"/>
      <c r="CF59870" s="79"/>
      <c r="CL59870" s="79"/>
    </row>
    <row r="59871" spans="30:90">
      <c r="AD59871" s="73"/>
      <c r="AE59871" s="74"/>
      <c r="AF59871" s="74"/>
      <c r="BX59871" s="73"/>
      <c r="BY59871" s="74"/>
      <c r="BZ59871" s="74"/>
      <c r="CA59871" s="74"/>
      <c r="CF59871" s="79"/>
      <c r="CL59871" s="79"/>
    </row>
    <row r="59872" spans="30:90">
      <c r="AD59872" s="73"/>
      <c r="AE59872" s="74"/>
      <c r="AF59872" s="74"/>
      <c r="BX59872" s="73"/>
      <c r="BY59872" s="74"/>
      <c r="BZ59872" s="74"/>
      <c r="CA59872" s="74"/>
      <c r="CF59872" s="79"/>
      <c r="CL59872" s="79"/>
    </row>
    <row r="59873" spans="30:90">
      <c r="AD59873" s="73"/>
      <c r="AE59873" s="74"/>
      <c r="AF59873" s="74"/>
      <c r="BX59873" s="73"/>
      <c r="BY59873" s="74"/>
      <c r="BZ59873" s="74"/>
      <c r="CA59873" s="74"/>
      <c r="CF59873" s="79"/>
      <c r="CL59873" s="79"/>
    </row>
    <row r="59874" spans="30:90">
      <c r="AD59874" s="73"/>
      <c r="AE59874" s="74"/>
      <c r="AF59874" s="74"/>
      <c r="BX59874" s="73"/>
      <c r="BY59874" s="74"/>
      <c r="BZ59874" s="74"/>
      <c r="CA59874" s="74"/>
      <c r="CF59874" s="79"/>
      <c r="CL59874" s="79"/>
    </row>
    <row r="59875" spans="30:90">
      <c r="AD59875" s="73"/>
      <c r="AE59875" s="74"/>
      <c r="AF59875" s="74"/>
      <c r="BX59875" s="73"/>
      <c r="BY59875" s="74"/>
      <c r="BZ59875" s="74"/>
      <c r="CA59875" s="74"/>
      <c r="CF59875" s="79"/>
      <c r="CL59875" s="79"/>
    </row>
    <row r="59876" spans="30:90">
      <c r="AD59876" s="73"/>
      <c r="AE59876" s="74"/>
      <c r="AF59876" s="74"/>
      <c r="BX59876" s="73"/>
      <c r="BY59876" s="74"/>
      <c r="BZ59876" s="74"/>
      <c r="CA59876" s="74"/>
      <c r="CF59876" s="79"/>
      <c r="CL59876" s="79"/>
    </row>
    <row r="59877" spans="30:90">
      <c r="AD59877" s="73"/>
      <c r="AE59877" s="74"/>
      <c r="AF59877" s="74"/>
      <c r="BX59877" s="73"/>
      <c r="BY59877" s="74"/>
      <c r="BZ59877" s="74"/>
      <c r="CA59877" s="74"/>
      <c r="CF59877" s="79"/>
      <c r="CL59877" s="79"/>
    </row>
    <row r="59878" spans="30:90">
      <c r="AD59878" s="73"/>
      <c r="AE59878" s="74"/>
      <c r="AF59878" s="74"/>
      <c r="BX59878" s="73"/>
      <c r="BY59878" s="74"/>
      <c r="BZ59878" s="74"/>
      <c r="CA59878" s="74"/>
      <c r="CF59878" s="79"/>
      <c r="CL59878" s="79"/>
    </row>
    <row r="59879" spans="30:90">
      <c r="AD59879" s="73"/>
      <c r="AE59879" s="74"/>
      <c r="AF59879" s="74"/>
      <c r="BX59879" s="73"/>
      <c r="BY59879" s="74"/>
      <c r="BZ59879" s="74"/>
      <c r="CA59879" s="74"/>
      <c r="CF59879" s="79"/>
      <c r="CL59879" s="79"/>
    </row>
    <row r="59880" spans="30:90">
      <c r="AD59880" s="73"/>
      <c r="AE59880" s="74"/>
      <c r="AF59880" s="74"/>
      <c r="BX59880" s="73"/>
      <c r="BY59880" s="74"/>
      <c r="BZ59880" s="74"/>
      <c r="CA59880" s="74"/>
      <c r="CF59880" s="79"/>
      <c r="CL59880" s="79"/>
    </row>
    <row r="59881" spans="30:90">
      <c r="AD59881" s="73"/>
      <c r="AE59881" s="74"/>
      <c r="AF59881" s="74"/>
      <c r="BX59881" s="73"/>
      <c r="BY59881" s="74"/>
      <c r="BZ59881" s="74"/>
      <c r="CA59881" s="74"/>
      <c r="CF59881" s="79"/>
      <c r="CL59881" s="79"/>
    </row>
    <row r="59882" spans="30:90">
      <c r="AD59882" s="73"/>
      <c r="AE59882" s="74"/>
      <c r="AF59882" s="74"/>
      <c r="BX59882" s="73"/>
      <c r="BY59882" s="74"/>
      <c r="BZ59882" s="74"/>
      <c r="CA59882" s="74"/>
      <c r="CF59882" s="79"/>
      <c r="CL59882" s="79"/>
    </row>
    <row r="59883" spans="30:90">
      <c r="AD59883" s="73"/>
      <c r="AE59883" s="74"/>
      <c r="AF59883" s="74"/>
      <c r="BX59883" s="73"/>
      <c r="BY59883" s="74"/>
      <c r="BZ59883" s="74"/>
      <c r="CA59883" s="74"/>
      <c r="CF59883" s="79"/>
      <c r="CL59883" s="79"/>
    </row>
    <row r="59884" spans="30:90">
      <c r="AD59884" s="73"/>
      <c r="AE59884" s="74"/>
      <c r="AF59884" s="74"/>
      <c r="BX59884" s="73"/>
      <c r="BY59884" s="74"/>
      <c r="BZ59884" s="74"/>
      <c r="CA59884" s="74"/>
      <c r="CF59884" s="79"/>
      <c r="CL59884" s="79"/>
    </row>
    <row r="59885" spans="30:90">
      <c r="AD59885" s="73"/>
      <c r="AE59885" s="74"/>
      <c r="AF59885" s="74"/>
      <c r="BX59885" s="73"/>
      <c r="BY59885" s="74"/>
      <c r="BZ59885" s="74"/>
      <c r="CA59885" s="74"/>
      <c r="CF59885" s="79"/>
      <c r="CL59885" s="79"/>
    </row>
    <row r="59886" spans="30:90">
      <c r="AD59886" s="73"/>
      <c r="AE59886" s="74"/>
      <c r="AF59886" s="74"/>
      <c r="BX59886" s="73"/>
      <c r="BY59886" s="74"/>
      <c r="BZ59886" s="74"/>
      <c r="CA59886" s="74"/>
      <c r="CF59886" s="79"/>
      <c r="CL59886" s="79"/>
    </row>
    <row r="59887" spans="30:90">
      <c r="AD59887" s="73"/>
      <c r="AE59887" s="74"/>
      <c r="AF59887" s="74"/>
      <c r="BX59887" s="73"/>
      <c r="BY59887" s="74"/>
      <c r="BZ59887" s="74"/>
      <c r="CA59887" s="74"/>
      <c r="CF59887" s="79"/>
      <c r="CL59887" s="79"/>
    </row>
    <row r="59888" spans="30:90">
      <c r="AD59888" s="73"/>
      <c r="AE59888" s="74"/>
      <c r="AF59888" s="74"/>
      <c r="BX59888" s="73"/>
      <c r="BY59888" s="74"/>
      <c r="BZ59888" s="74"/>
      <c r="CA59888" s="74"/>
      <c r="CF59888" s="79"/>
      <c r="CL59888" s="79"/>
    </row>
    <row r="59889" spans="30:90">
      <c r="AD59889" s="73"/>
      <c r="AE59889" s="74"/>
      <c r="AF59889" s="74"/>
      <c r="BX59889" s="73"/>
      <c r="BY59889" s="74"/>
      <c r="BZ59889" s="74"/>
      <c r="CA59889" s="74"/>
      <c r="CF59889" s="79"/>
      <c r="CL59889" s="79"/>
    </row>
    <row r="59890" spans="30:90">
      <c r="AD59890" s="73"/>
      <c r="AE59890" s="74"/>
      <c r="AF59890" s="74"/>
      <c r="BX59890" s="73"/>
      <c r="BY59890" s="74"/>
      <c r="BZ59890" s="74"/>
      <c r="CA59890" s="74"/>
      <c r="CF59890" s="79"/>
      <c r="CL59890" s="79"/>
    </row>
    <row r="59891" spans="30:90">
      <c r="AD59891" s="73"/>
      <c r="AE59891" s="74"/>
      <c r="AF59891" s="74"/>
      <c r="BX59891" s="73"/>
      <c r="BY59891" s="74"/>
      <c r="BZ59891" s="74"/>
      <c r="CA59891" s="74"/>
      <c r="CF59891" s="79"/>
      <c r="CL59891" s="79"/>
    </row>
    <row r="59892" spans="30:90">
      <c r="AD59892" s="73"/>
      <c r="AE59892" s="74"/>
      <c r="AF59892" s="74"/>
      <c r="BX59892" s="73"/>
      <c r="BY59892" s="74"/>
      <c r="BZ59892" s="74"/>
      <c r="CA59892" s="74"/>
      <c r="CF59892" s="79"/>
      <c r="CL59892" s="79"/>
    </row>
    <row r="59893" spans="30:90">
      <c r="AD59893" s="73"/>
      <c r="AE59893" s="74"/>
      <c r="AF59893" s="74"/>
      <c r="BX59893" s="73"/>
      <c r="BY59893" s="74"/>
      <c r="BZ59893" s="74"/>
      <c r="CA59893" s="74"/>
      <c r="CF59893" s="79"/>
      <c r="CL59893" s="79"/>
    </row>
    <row r="59894" spans="30:90">
      <c r="AD59894" s="73"/>
      <c r="AE59894" s="74"/>
      <c r="AF59894" s="74"/>
      <c r="BX59894" s="73"/>
      <c r="BY59894" s="74"/>
      <c r="BZ59894" s="74"/>
      <c r="CA59894" s="74"/>
      <c r="CF59894" s="79"/>
      <c r="CL59894" s="79"/>
    </row>
    <row r="59895" spans="30:90">
      <c r="AD59895" s="73"/>
      <c r="AE59895" s="74"/>
      <c r="AF59895" s="74"/>
      <c r="BX59895" s="73"/>
      <c r="BY59895" s="74"/>
      <c r="BZ59895" s="74"/>
      <c r="CA59895" s="74"/>
      <c r="CF59895" s="79"/>
      <c r="CL59895" s="79"/>
    </row>
    <row r="59896" spans="30:90">
      <c r="AD59896" s="73"/>
      <c r="AE59896" s="74"/>
      <c r="AF59896" s="74"/>
      <c r="BX59896" s="73"/>
      <c r="BY59896" s="74"/>
      <c r="BZ59896" s="74"/>
      <c r="CA59896" s="74"/>
      <c r="CF59896" s="79"/>
      <c r="CL59896" s="79"/>
    </row>
    <row r="59897" spans="30:90">
      <c r="AD59897" s="73"/>
      <c r="AE59897" s="74"/>
      <c r="AF59897" s="74"/>
      <c r="BX59897" s="73"/>
      <c r="BY59897" s="74"/>
      <c r="BZ59897" s="74"/>
      <c r="CA59897" s="74"/>
      <c r="CF59897" s="79"/>
      <c r="CL59897" s="79"/>
    </row>
    <row r="59898" spans="30:90">
      <c r="AD59898" s="73"/>
      <c r="AE59898" s="74"/>
      <c r="AF59898" s="74"/>
      <c r="BX59898" s="73"/>
      <c r="BY59898" s="74"/>
      <c r="BZ59898" s="74"/>
      <c r="CA59898" s="74"/>
      <c r="CF59898" s="79"/>
      <c r="CL59898" s="79"/>
    </row>
    <row r="59899" spans="30:90">
      <c r="AD59899" s="73"/>
      <c r="AE59899" s="74"/>
      <c r="AF59899" s="74"/>
      <c r="BX59899" s="73"/>
      <c r="BY59899" s="74"/>
      <c r="BZ59899" s="74"/>
      <c r="CA59899" s="74"/>
      <c r="CF59899" s="79"/>
      <c r="CL59899" s="79"/>
    </row>
    <row r="59900" spans="30:90">
      <c r="AD59900" s="73"/>
      <c r="AE59900" s="74"/>
      <c r="AF59900" s="74"/>
      <c r="BX59900" s="73"/>
      <c r="BY59900" s="74"/>
      <c r="BZ59900" s="74"/>
      <c r="CA59900" s="74"/>
      <c r="CF59900" s="79"/>
      <c r="CL59900" s="79"/>
    </row>
    <row r="59901" spans="30:90">
      <c r="AD59901" s="73"/>
      <c r="AE59901" s="74"/>
      <c r="AF59901" s="74"/>
      <c r="BX59901" s="73"/>
      <c r="BY59901" s="74"/>
      <c r="BZ59901" s="74"/>
      <c r="CA59901" s="74"/>
      <c r="CF59901" s="79"/>
      <c r="CL59901" s="79"/>
    </row>
    <row r="59902" spans="30:90">
      <c r="AD59902" s="73"/>
      <c r="AE59902" s="74"/>
      <c r="AF59902" s="74"/>
      <c r="BX59902" s="73"/>
      <c r="BY59902" s="74"/>
      <c r="BZ59902" s="74"/>
      <c r="CA59902" s="74"/>
      <c r="CF59902" s="79"/>
      <c r="CL59902" s="79"/>
    </row>
    <row r="59903" spans="30:90">
      <c r="AD59903" s="73"/>
      <c r="AE59903" s="74"/>
      <c r="AF59903" s="74"/>
      <c r="BX59903" s="73"/>
      <c r="BY59903" s="74"/>
      <c r="BZ59903" s="74"/>
      <c r="CA59903" s="74"/>
      <c r="CF59903" s="79"/>
      <c r="CL59903" s="79"/>
    </row>
    <row r="59904" spans="30:90">
      <c r="AD59904" s="73"/>
      <c r="AE59904" s="74"/>
      <c r="AF59904" s="74"/>
      <c r="BX59904" s="73"/>
      <c r="BY59904" s="74"/>
      <c r="BZ59904" s="74"/>
      <c r="CA59904" s="74"/>
      <c r="CF59904" s="79"/>
      <c r="CL59904" s="79"/>
    </row>
    <row r="59905" spans="30:90">
      <c r="AD59905" s="73"/>
      <c r="AE59905" s="74"/>
      <c r="AF59905" s="74"/>
      <c r="BX59905" s="73"/>
      <c r="BY59905" s="74"/>
      <c r="BZ59905" s="74"/>
      <c r="CA59905" s="74"/>
      <c r="CF59905" s="79"/>
      <c r="CL59905" s="79"/>
    </row>
    <row r="59906" spans="30:90">
      <c r="AD59906" s="73"/>
      <c r="AE59906" s="74"/>
      <c r="AF59906" s="74"/>
      <c r="BX59906" s="73"/>
      <c r="BY59906" s="74"/>
      <c r="BZ59906" s="74"/>
      <c r="CA59906" s="74"/>
      <c r="CF59906" s="79"/>
      <c r="CL59906" s="79"/>
    </row>
    <row r="59907" spans="30:90">
      <c r="AD59907" s="73"/>
      <c r="AE59907" s="74"/>
      <c r="AF59907" s="74"/>
      <c r="BX59907" s="73"/>
      <c r="BY59907" s="74"/>
      <c r="BZ59907" s="74"/>
      <c r="CA59907" s="74"/>
      <c r="CF59907" s="79"/>
      <c r="CL59907" s="79"/>
    </row>
    <row r="59908" spans="30:90">
      <c r="AD59908" s="73"/>
      <c r="AE59908" s="74"/>
      <c r="AF59908" s="74"/>
      <c r="BX59908" s="73"/>
      <c r="BY59908" s="74"/>
      <c r="BZ59908" s="74"/>
      <c r="CA59908" s="74"/>
      <c r="CF59908" s="79"/>
      <c r="CL59908" s="79"/>
    </row>
    <row r="59909" spans="30:90">
      <c r="AD59909" s="73"/>
      <c r="AE59909" s="74"/>
      <c r="AF59909" s="74"/>
      <c r="BX59909" s="73"/>
      <c r="BY59909" s="74"/>
      <c r="BZ59909" s="74"/>
      <c r="CA59909" s="74"/>
      <c r="CF59909" s="79"/>
      <c r="CL59909" s="79"/>
    </row>
    <row r="59910" spans="30:90">
      <c r="AD59910" s="73"/>
      <c r="AE59910" s="74"/>
      <c r="AF59910" s="74"/>
      <c r="BX59910" s="73"/>
      <c r="BY59910" s="74"/>
      <c r="BZ59910" s="74"/>
      <c r="CA59910" s="74"/>
      <c r="CF59910" s="79"/>
      <c r="CL59910" s="79"/>
    </row>
    <row r="59911" spans="30:90">
      <c r="AD59911" s="73"/>
      <c r="AE59911" s="74"/>
      <c r="AF59911" s="74"/>
      <c r="BX59911" s="73"/>
      <c r="BY59911" s="74"/>
      <c r="BZ59911" s="74"/>
      <c r="CA59911" s="74"/>
      <c r="CF59911" s="79"/>
      <c r="CL59911" s="79"/>
    </row>
    <row r="59912" spans="30:90">
      <c r="AD59912" s="73"/>
      <c r="AE59912" s="74"/>
      <c r="AF59912" s="74"/>
      <c r="BX59912" s="73"/>
      <c r="BY59912" s="74"/>
      <c r="BZ59912" s="74"/>
      <c r="CA59912" s="74"/>
      <c r="CF59912" s="79"/>
      <c r="CL59912" s="79"/>
    </row>
    <row r="59913" spans="30:90">
      <c r="AD59913" s="73"/>
      <c r="AE59913" s="74"/>
      <c r="AF59913" s="74"/>
      <c r="BX59913" s="73"/>
      <c r="BY59913" s="74"/>
      <c r="BZ59913" s="74"/>
      <c r="CA59913" s="74"/>
      <c r="CF59913" s="79"/>
      <c r="CL59913" s="79"/>
    </row>
    <row r="59914" spans="30:90">
      <c r="AD59914" s="73"/>
      <c r="AE59914" s="74"/>
      <c r="AF59914" s="74"/>
      <c r="BX59914" s="73"/>
      <c r="BY59914" s="74"/>
      <c r="BZ59914" s="74"/>
      <c r="CA59914" s="74"/>
      <c r="CF59914" s="79"/>
      <c r="CL59914" s="79"/>
    </row>
    <row r="59915" spans="30:90">
      <c r="AD59915" s="73"/>
      <c r="AE59915" s="74"/>
      <c r="AF59915" s="74"/>
      <c r="BX59915" s="73"/>
      <c r="BY59915" s="74"/>
      <c r="BZ59915" s="74"/>
      <c r="CA59915" s="74"/>
      <c r="CF59915" s="79"/>
      <c r="CL59915" s="79"/>
    </row>
    <row r="59916" spans="30:90">
      <c r="AD59916" s="73"/>
      <c r="AE59916" s="74"/>
      <c r="AF59916" s="74"/>
      <c r="BX59916" s="73"/>
      <c r="BY59916" s="74"/>
      <c r="BZ59916" s="74"/>
      <c r="CA59916" s="74"/>
      <c r="CF59916" s="79"/>
      <c r="CL59916" s="79"/>
    </row>
    <row r="59917" spans="30:90">
      <c r="AD59917" s="73"/>
      <c r="AE59917" s="74"/>
      <c r="AF59917" s="74"/>
      <c r="BX59917" s="73"/>
      <c r="BY59917" s="74"/>
      <c r="BZ59917" s="74"/>
      <c r="CA59917" s="74"/>
      <c r="CF59917" s="79"/>
      <c r="CL59917" s="79"/>
    </row>
    <row r="59918" spans="30:90">
      <c r="AD59918" s="73"/>
      <c r="AE59918" s="74"/>
      <c r="AF59918" s="74"/>
      <c r="BX59918" s="73"/>
      <c r="BY59918" s="74"/>
      <c r="BZ59918" s="74"/>
      <c r="CA59918" s="74"/>
      <c r="CF59918" s="79"/>
      <c r="CL59918" s="79"/>
    </row>
    <row r="59919" spans="30:90">
      <c r="AD59919" s="73"/>
      <c r="AE59919" s="74"/>
      <c r="AF59919" s="74"/>
      <c r="BX59919" s="73"/>
      <c r="BY59919" s="74"/>
      <c r="BZ59919" s="74"/>
      <c r="CA59919" s="74"/>
      <c r="CF59919" s="79"/>
      <c r="CL59919" s="79"/>
    </row>
    <row r="59920" spans="30:90">
      <c r="AD59920" s="73"/>
      <c r="AE59920" s="74"/>
      <c r="AF59920" s="74"/>
      <c r="BX59920" s="73"/>
      <c r="BY59920" s="74"/>
      <c r="BZ59920" s="74"/>
      <c r="CA59920" s="74"/>
      <c r="CF59920" s="79"/>
      <c r="CL59920" s="79"/>
    </row>
    <row r="59921" spans="30:90">
      <c r="AD59921" s="73"/>
      <c r="AE59921" s="74"/>
      <c r="AF59921" s="74"/>
      <c r="BX59921" s="73"/>
      <c r="BY59921" s="74"/>
      <c r="BZ59921" s="74"/>
      <c r="CA59921" s="74"/>
      <c r="CF59921" s="79"/>
      <c r="CL59921" s="79"/>
    </row>
    <row r="59922" spans="30:90">
      <c r="AD59922" s="73"/>
      <c r="AE59922" s="74"/>
      <c r="AF59922" s="74"/>
      <c r="BX59922" s="73"/>
      <c r="BY59922" s="74"/>
      <c r="BZ59922" s="74"/>
      <c r="CA59922" s="74"/>
      <c r="CF59922" s="79"/>
      <c r="CL59922" s="79"/>
    </row>
    <row r="59923" spans="30:90">
      <c r="AD59923" s="73"/>
      <c r="AE59923" s="74"/>
      <c r="AF59923" s="74"/>
      <c r="BX59923" s="73"/>
      <c r="BY59923" s="74"/>
      <c r="BZ59923" s="74"/>
      <c r="CA59923" s="74"/>
      <c r="CF59923" s="79"/>
      <c r="CL59923" s="79"/>
    </row>
    <row r="59924" spans="30:90">
      <c r="AD59924" s="73"/>
      <c r="AE59924" s="74"/>
      <c r="AF59924" s="74"/>
      <c r="BX59924" s="73"/>
      <c r="BY59924" s="74"/>
      <c r="BZ59924" s="74"/>
      <c r="CA59924" s="74"/>
      <c r="CF59924" s="79"/>
      <c r="CL59924" s="79"/>
    </row>
    <row r="59925" spans="30:90">
      <c r="AD59925" s="73"/>
      <c r="AE59925" s="74"/>
      <c r="AF59925" s="74"/>
      <c r="BX59925" s="73"/>
      <c r="BY59925" s="74"/>
      <c r="BZ59925" s="74"/>
      <c r="CA59925" s="74"/>
      <c r="CF59925" s="79"/>
      <c r="CL59925" s="79"/>
    </row>
    <row r="59926" spans="30:90">
      <c r="AD59926" s="73"/>
      <c r="AE59926" s="74"/>
      <c r="AF59926" s="74"/>
      <c r="BX59926" s="73"/>
      <c r="BY59926" s="74"/>
      <c r="BZ59926" s="74"/>
      <c r="CA59926" s="74"/>
      <c r="CF59926" s="79"/>
      <c r="CL59926" s="79"/>
    </row>
    <row r="59927" spans="30:90">
      <c r="AD59927" s="73"/>
      <c r="AE59927" s="74"/>
      <c r="AF59927" s="74"/>
      <c r="BX59927" s="73"/>
      <c r="BY59927" s="74"/>
      <c r="BZ59927" s="74"/>
      <c r="CA59927" s="74"/>
      <c r="CF59927" s="79"/>
      <c r="CL59927" s="79"/>
    </row>
    <row r="59928" spans="30:90">
      <c r="AD59928" s="73"/>
      <c r="AE59928" s="74"/>
      <c r="AF59928" s="74"/>
      <c r="BX59928" s="73"/>
      <c r="BY59928" s="74"/>
      <c r="BZ59928" s="74"/>
      <c r="CA59928" s="74"/>
      <c r="CF59928" s="79"/>
      <c r="CL59928" s="79"/>
    </row>
    <row r="59929" spans="30:90">
      <c r="AD59929" s="73"/>
      <c r="AE59929" s="74"/>
      <c r="AF59929" s="74"/>
      <c r="BX59929" s="73"/>
      <c r="BY59929" s="74"/>
      <c r="BZ59929" s="74"/>
      <c r="CA59929" s="74"/>
      <c r="CF59929" s="79"/>
      <c r="CL59929" s="79"/>
    </row>
    <row r="59930" spans="30:90">
      <c r="AD59930" s="73"/>
      <c r="AE59930" s="74"/>
      <c r="AF59930" s="74"/>
      <c r="BX59930" s="73"/>
      <c r="BY59930" s="74"/>
      <c r="BZ59930" s="74"/>
      <c r="CA59930" s="74"/>
      <c r="CF59930" s="79"/>
      <c r="CL59930" s="79"/>
    </row>
    <row r="59931" spans="30:90">
      <c r="AD59931" s="73"/>
      <c r="AE59931" s="74"/>
      <c r="AF59931" s="74"/>
      <c r="BX59931" s="73"/>
      <c r="BY59931" s="74"/>
      <c r="BZ59931" s="74"/>
      <c r="CA59931" s="74"/>
      <c r="CF59931" s="79"/>
      <c r="CL59931" s="79"/>
    </row>
    <row r="59932" spans="30:90">
      <c r="AD59932" s="73"/>
      <c r="AE59932" s="74"/>
      <c r="AF59932" s="74"/>
      <c r="BX59932" s="73"/>
      <c r="BY59932" s="74"/>
      <c r="BZ59932" s="74"/>
      <c r="CA59932" s="74"/>
      <c r="CF59932" s="79"/>
      <c r="CL59932" s="79"/>
    </row>
    <row r="59933" spans="30:90">
      <c r="AD59933" s="73"/>
      <c r="AE59933" s="74"/>
      <c r="AF59933" s="74"/>
      <c r="BX59933" s="73"/>
      <c r="BY59933" s="74"/>
      <c r="BZ59933" s="74"/>
      <c r="CA59933" s="74"/>
      <c r="CF59933" s="79"/>
      <c r="CL59933" s="79"/>
    </row>
    <row r="59934" spans="30:90">
      <c r="AD59934" s="73"/>
      <c r="AE59934" s="74"/>
      <c r="AF59934" s="74"/>
      <c r="BX59934" s="73"/>
      <c r="BY59934" s="74"/>
      <c r="BZ59934" s="74"/>
      <c r="CA59934" s="74"/>
      <c r="CF59934" s="79"/>
      <c r="CL59934" s="79"/>
    </row>
    <row r="59935" spans="30:90">
      <c r="AD59935" s="73"/>
      <c r="AE59935" s="74"/>
      <c r="AF59935" s="74"/>
      <c r="BX59935" s="73"/>
      <c r="BY59935" s="74"/>
      <c r="BZ59935" s="74"/>
      <c r="CA59935" s="74"/>
      <c r="CF59935" s="79"/>
      <c r="CL59935" s="79"/>
    </row>
    <row r="59936" spans="30:90">
      <c r="AD59936" s="73"/>
      <c r="AE59936" s="74"/>
      <c r="AF59936" s="74"/>
      <c r="BX59936" s="73"/>
      <c r="BY59936" s="74"/>
      <c r="BZ59936" s="74"/>
      <c r="CA59936" s="74"/>
      <c r="CF59936" s="79"/>
      <c r="CL59936" s="79"/>
    </row>
    <row r="59937" spans="30:90">
      <c r="AD59937" s="73"/>
      <c r="AE59937" s="74"/>
      <c r="AF59937" s="74"/>
      <c r="BX59937" s="73"/>
      <c r="BY59937" s="74"/>
      <c r="BZ59937" s="74"/>
      <c r="CA59937" s="74"/>
      <c r="CF59937" s="79"/>
      <c r="CL59937" s="79"/>
    </row>
    <row r="59938" spans="30:90">
      <c r="AD59938" s="73"/>
      <c r="AE59938" s="74"/>
      <c r="AF59938" s="74"/>
      <c r="BX59938" s="73"/>
      <c r="BY59938" s="74"/>
      <c r="BZ59938" s="74"/>
      <c r="CA59938" s="74"/>
      <c r="CF59938" s="79"/>
      <c r="CL59938" s="79"/>
    </row>
    <row r="59939" spans="30:90">
      <c r="AD59939" s="73"/>
      <c r="AE59939" s="74"/>
      <c r="AF59939" s="74"/>
      <c r="BX59939" s="73"/>
      <c r="BY59939" s="74"/>
      <c r="BZ59939" s="74"/>
      <c r="CA59939" s="74"/>
      <c r="CF59939" s="79"/>
      <c r="CL59939" s="79"/>
    </row>
    <row r="59940" spans="30:90">
      <c r="AD59940" s="73"/>
      <c r="AE59940" s="74"/>
      <c r="AF59940" s="74"/>
      <c r="BX59940" s="73"/>
      <c r="BY59940" s="74"/>
      <c r="BZ59940" s="74"/>
      <c r="CA59940" s="74"/>
      <c r="CF59940" s="79"/>
      <c r="CL59940" s="79"/>
    </row>
    <row r="59941" spans="30:90">
      <c r="AD59941" s="73"/>
      <c r="AE59941" s="74"/>
      <c r="AF59941" s="74"/>
      <c r="BX59941" s="73"/>
      <c r="BY59941" s="74"/>
      <c r="BZ59941" s="74"/>
      <c r="CA59941" s="74"/>
      <c r="CF59941" s="79"/>
      <c r="CL59941" s="79"/>
    </row>
    <row r="59942" spans="30:90">
      <c r="AD59942" s="73"/>
      <c r="AE59942" s="74"/>
      <c r="AF59942" s="74"/>
      <c r="BX59942" s="73"/>
      <c r="BY59942" s="74"/>
      <c r="BZ59942" s="74"/>
      <c r="CA59942" s="74"/>
      <c r="CF59942" s="79"/>
      <c r="CL59942" s="79"/>
    </row>
    <row r="59943" spans="30:90">
      <c r="AD59943" s="73"/>
      <c r="AE59943" s="74"/>
      <c r="AF59943" s="74"/>
      <c r="BX59943" s="73"/>
      <c r="BY59943" s="74"/>
      <c r="BZ59943" s="74"/>
      <c r="CA59943" s="74"/>
      <c r="CF59943" s="79"/>
      <c r="CL59943" s="79"/>
    </row>
    <row r="59944" spans="30:90">
      <c r="AD59944" s="73"/>
      <c r="AE59944" s="74"/>
      <c r="AF59944" s="74"/>
      <c r="BX59944" s="73"/>
      <c r="BY59944" s="74"/>
      <c r="BZ59944" s="74"/>
      <c r="CA59944" s="74"/>
      <c r="CF59944" s="79"/>
      <c r="CL59944" s="79"/>
    </row>
    <row r="59945" spans="30:90">
      <c r="AD59945" s="73"/>
      <c r="AE59945" s="74"/>
      <c r="AF59945" s="74"/>
      <c r="BX59945" s="73"/>
      <c r="BY59945" s="74"/>
      <c r="BZ59945" s="74"/>
      <c r="CA59945" s="74"/>
      <c r="CF59945" s="79"/>
      <c r="CL59945" s="79"/>
    </row>
    <row r="59946" spans="30:90">
      <c r="AD59946" s="73"/>
      <c r="AE59946" s="74"/>
      <c r="AF59946" s="74"/>
      <c r="BX59946" s="73"/>
      <c r="BY59946" s="74"/>
      <c r="BZ59946" s="74"/>
      <c r="CA59946" s="74"/>
      <c r="CF59946" s="79"/>
      <c r="CL59946" s="79"/>
    </row>
    <row r="59947" spans="30:90">
      <c r="AD59947" s="73"/>
      <c r="AE59947" s="74"/>
      <c r="AF59947" s="74"/>
      <c r="BX59947" s="73"/>
      <c r="BY59947" s="74"/>
      <c r="BZ59947" s="74"/>
      <c r="CA59947" s="74"/>
      <c r="CF59947" s="79"/>
      <c r="CL59947" s="79"/>
    </row>
    <row r="59948" spans="30:90">
      <c r="AD59948" s="73"/>
      <c r="AE59948" s="74"/>
      <c r="AF59948" s="74"/>
      <c r="BX59948" s="73"/>
      <c r="BY59948" s="74"/>
      <c r="BZ59948" s="74"/>
      <c r="CA59948" s="74"/>
      <c r="CF59948" s="79"/>
      <c r="CL59948" s="79"/>
    </row>
    <row r="59949" spans="30:90">
      <c r="AD59949" s="73"/>
      <c r="AE59949" s="74"/>
      <c r="AF59949" s="74"/>
      <c r="BX59949" s="73"/>
      <c r="BY59949" s="74"/>
      <c r="BZ59949" s="74"/>
      <c r="CA59949" s="74"/>
      <c r="CF59949" s="79"/>
      <c r="CL59949" s="79"/>
    </row>
    <row r="59950" spans="30:90">
      <c r="AD59950" s="73"/>
      <c r="AE59950" s="74"/>
      <c r="AF59950" s="74"/>
      <c r="BX59950" s="73"/>
      <c r="BY59950" s="74"/>
      <c r="BZ59950" s="74"/>
      <c r="CA59950" s="74"/>
      <c r="CF59950" s="79"/>
      <c r="CL59950" s="79"/>
    </row>
    <row r="59951" spans="30:90">
      <c r="AD59951" s="73"/>
      <c r="AE59951" s="74"/>
      <c r="AF59951" s="74"/>
      <c r="BX59951" s="73"/>
      <c r="BY59951" s="74"/>
      <c r="BZ59951" s="74"/>
      <c r="CA59951" s="74"/>
      <c r="CF59951" s="79"/>
      <c r="CL59951" s="79"/>
    </row>
    <row r="59952" spans="30:90">
      <c r="AD59952" s="73"/>
      <c r="AE59952" s="74"/>
      <c r="AF59952" s="74"/>
      <c r="BX59952" s="73"/>
      <c r="BY59952" s="74"/>
      <c r="BZ59952" s="74"/>
      <c r="CA59952" s="74"/>
      <c r="CF59952" s="79"/>
      <c r="CL59952" s="79"/>
    </row>
    <row r="59953" spans="30:90">
      <c r="AD59953" s="73"/>
      <c r="AE59953" s="74"/>
      <c r="AF59953" s="74"/>
      <c r="BX59953" s="73"/>
      <c r="BY59953" s="74"/>
      <c r="BZ59953" s="74"/>
      <c r="CA59953" s="74"/>
      <c r="CF59953" s="79"/>
      <c r="CL59953" s="79"/>
    </row>
    <row r="59954" spans="30:90">
      <c r="AD59954" s="73"/>
      <c r="AE59954" s="74"/>
      <c r="AF59954" s="74"/>
      <c r="BX59954" s="73"/>
      <c r="BY59954" s="74"/>
      <c r="BZ59954" s="74"/>
      <c r="CA59954" s="74"/>
      <c r="CF59954" s="79"/>
      <c r="CL59954" s="79"/>
    </row>
    <row r="59955" spans="30:90">
      <c r="AD59955" s="73"/>
      <c r="AE59955" s="74"/>
      <c r="AF59955" s="74"/>
      <c r="BX59955" s="73"/>
      <c r="BY59955" s="74"/>
      <c r="BZ59955" s="74"/>
      <c r="CA59955" s="74"/>
      <c r="CF59955" s="79"/>
      <c r="CL59955" s="79"/>
    </row>
    <row r="59956" spans="30:90">
      <c r="AD59956" s="73"/>
      <c r="AE59956" s="74"/>
      <c r="AF59956" s="74"/>
      <c r="BX59956" s="73"/>
      <c r="BY59956" s="74"/>
      <c r="BZ59956" s="74"/>
      <c r="CA59956" s="74"/>
      <c r="CF59956" s="79"/>
      <c r="CL59956" s="79"/>
    </row>
    <row r="59957" spans="30:90">
      <c r="AD59957" s="73"/>
      <c r="AE59957" s="74"/>
      <c r="AF59957" s="74"/>
      <c r="BX59957" s="73"/>
      <c r="BY59957" s="74"/>
      <c r="BZ59957" s="74"/>
      <c r="CA59957" s="74"/>
      <c r="CF59957" s="79"/>
      <c r="CL59957" s="79"/>
    </row>
    <row r="59958" spans="30:90">
      <c r="AD59958" s="73"/>
      <c r="AE59958" s="74"/>
      <c r="AF59958" s="74"/>
      <c r="BX59958" s="73"/>
      <c r="BY59958" s="74"/>
      <c r="BZ59958" s="74"/>
      <c r="CA59958" s="74"/>
      <c r="CF59958" s="79"/>
      <c r="CL59958" s="79"/>
    </row>
    <row r="59959" spans="30:90">
      <c r="AD59959" s="73"/>
      <c r="AE59959" s="74"/>
      <c r="AF59959" s="74"/>
      <c r="BX59959" s="73"/>
      <c r="BY59959" s="74"/>
      <c r="BZ59959" s="74"/>
      <c r="CA59959" s="74"/>
      <c r="CF59959" s="79"/>
      <c r="CL59959" s="79"/>
    </row>
    <row r="59960" spans="30:90">
      <c r="AD59960" s="73"/>
      <c r="AE59960" s="74"/>
      <c r="AF59960" s="74"/>
      <c r="BX59960" s="73"/>
      <c r="BY59960" s="74"/>
      <c r="BZ59960" s="74"/>
      <c r="CA59960" s="74"/>
      <c r="CF59960" s="79"/>
      <c r="CL59960" s="79"/>
    </row>
    <row r="59961" spans="30:90">
      <c r="AD59961" s="73"/>
      <c r="AE59961" s="74"/>
      <c r="AF59961" s="74"/>
      <c r="BX59961" s="73"/>
      <c r="BY59961" s="74"/>
      <c r="BZ59961" s="74"/>
      <c r="CA59961" s="74"/>
      <c r="CF59961" s="79"/>
      <c r="CL59961" s="79"/>
    </row>
    <row r="59962" spans="30:90">
      <c r="AD59962" s="73"/>
      <c r="AE59962" s="74"/>
      <c r="AF59962" s="74"/>
      <c r="BX59962" s="73"/>
      <c r="BY59962" s="74"/>
      <c r="BZ59962" s="74"/>
      <c r="CA59962" s="74"/>
      <c r="CF59962" s="79"/>
      <c r="CL59962" s="79"/>
    </row>
    <row r="59963" spans="30:90">
      <c r="AD59963" s="73"/>
      <c r="AE59963" s="74"/>
      <c r="AF59963" s="74"/>
      <c r="BX59963" s="73"/>
      <c r="BY59963" s="74"/>
      <c r="BZ59963" s="74"/>
      <c r="CA59963" s="74"/>
      <c r="CF59963" s="79"/>
      <c r="CL59963" s="79"/>
    </row>
    <row r="59964" spans="30:90">
      <c r="AD59964" s="73"/>
      <c r="AE59964" s="74"/>
      <c r="AF59964" s="74"/>
      <c r="BX59964" s="73"/>
      <c r="BY59964" s="74"/>
      <c r="BZ59964" s="74"/>
      <c r="CA59964" s="74"/>
      <c r="CF59964" s="79"/>
      <c r="CL59964" s="79"/>
    </row>
    <row r="59965" spans="30:90">
      <c r="AD59965" s="73"/>
      <c r="AE59965" s="74"/>
      <c r="AF59965" s="74"/>
      <c r="BX59965" s="73"/>
      <c r="BY59965" s="74"/>
      <c r="BZ59965" s="74"/>
      <c r="CA59965" s="74"/>
      <c r="CF59965" s="79"/>
      <c r="CL59965" s="79"/>
    </row>
    <row r="59966" spans="30:90">
      <c r="AD59966" s="73"/>
      <c r="AE59966" s="74"/>
      <c r="AF59966" s="74"/>
      <c r="BX59966" s="73"/>
      <c r="BY59966" s="74"/>
      <c r="BZ59966" s="74"/>
      <c r="CA59966" s="74"/>
      <c r="CF59966" s="79"/>
      <c r="CL59966" s="79"/>
    </row>
    <row r="59967" spans="30:90">
      <c r="AD59967" s="73"/>
      <c r="AE59967" s="74"/>
      <c r="AF59967" s="74"/>
      <c r="BX59967" s="73"/>
      <c r="BY59967" s="74"/>
      <c r="BZ59967" s="74"/>
      <c r="CA59967" s="74"/>
      <c r="CF59967" s="79"/>
      <c r="CL59967" s="79"/>
    </row>
    <row r="59968" spans="30:90">
      <c r="AD59968" s="73"/>
      <c r="AE59968" s="74"/>
      <c r="AF59968" s="74"/>
      <c r="BX59968" s="73"/>
      <c r="BY59968" s="74"/>
      <c r="BZ59968" s="74"/>
      <c r="CA59968" s="74"/>
      <c r="CF59968" s="79"/>
      <c r="CL59968" s="79"/>
    </row>
    <row r="59969" spans="30:90">
      <c r="AD59969" s="73"/>
      <c r="AE59969" s="74"/>
      <c r="AF59969" s="74"/>
      <c r="BX59969" s="73"/>
      <c r="BY59969" s="74"/>
      <c r="BZ59969" s="74"/>
      <c r="CA59969" s="74"/>
      <c r="CF59969" s="79"/>
      <c r="CL59969" s="79"/>
    </row>
    <row r="59970" spans="30:90">
      <c r="AD59970" s="73"/>
      <c r="AE59970" s="74"/>
      <c r="AF59970" s="74"/>
      <c r="BX59970" s="73"/>
      <c r="BY59970" s="74"/>
      <c r="BZ59970" s="74"/>
      <c r="CA59970" s="74"/>
      <c r="CF59970" s="79"/>
      <c r="CL59970" s="79"/>
    </row>
    <row r="59971" spans="30:90">
      <c r="AD59971" s="73"/>
      <c r="AE59971" s="74"/>
      <c r="AF59971" s="74"/>
      <c r="BX59971" s="73"/>
      <c r="BY59971" s="74"/>
      <c r="BZ59971" s="74"/>
      <c r="CA59971" s="74"/>
      <c r="CF59971" s="79"/>
      <c r="CL59971" s="79"/>
    </row>
    <row r="59972" spans="30:90">
      <c r="AD59972" s="73"/>
      <c r="AE59972" s="74"/>
      <c r="AF59972" s="74"/>
      <c r="BX59972" s="73"/>
      <c r="BY59972" s="74"/>
      <c r="BZ59972" s="74"/>
      <c r="CA59972" s="74"/>
      <c r="CF59972" s="79"/>
      <c r="CL59972" s="79"/>
    </row>
    <row r="59973" spans="30:90">
      <c r="AD59973" s="73"/>
      <c r="AE59973" s="74"/>
      <c r="AF59973" s="74"/>
      <c r="BX59973" s="73"/>
      <c r="BY59973" s="74"/>
      <c r="BZ59973" s="74"/>
      <c r="CA59973" s="74"/>
      <c r="CF59973" s="79"/>
      <c r="CL59973" s="79"/>
    </row>
    <row r="59974" spans="30:90">
      <c r="AD59974" s="73"/>
      <c r="AE59974" s="74"/>
      <c r="AF59974" s="74"/>
      <c r="BX59974" s="73"/>
      <c r="BY59974" s="74"/>
      <c r="BZ59974" s="74"/>
      <c r="CA59974" s="74"/>
      <c r="CF59974" s="79"/>
      <c r="CL59974" s="79"/>
    </row>
    <row r="59975" spans="30:90">
      <c r="AD59975" s="73"/>
      <c r="AE59975" s="74"/>
      <c r="AF59975" s="74"/>
      <c r="BX59975" s="73"/>
      <c r="BY59975" s="74"/>
      <c r="BZ59975" s="74"/>
      <c r="CA59975" s="74"/>
      <c r="CF59975" s="79"/>
      <c r="CL59975" s="79"/>
    </row>
    <row r="59976" spans="30:90">
      <c r="AD59976" s="73"/>
      <c r="AE59976" s="74"/>
      <c r="AF59976" s="74"/>
      <c r="BX59976" s="73"/>
      <c r="BY59976" s="74"/>
      <c r="BZ59976" s="74"/>
      <c r="CA59976" s="74"/>
      <c r="CF59976" s="79"/>
      <c r="CL59976" s="79"/>
    </row>
    <row r="59977" spans="30:90">
      <c r="AD59977" s="73"/>
      <c r="AE59977" s="74"/>
      <c r="AF59977" s="74"/>
      <c r="BX59977" s="73"/>
      <c r="BY59977" s="74"/>
      <c r="BZ59977" s="74"/>
      <c r="CA59977" s="74"/>
      <c r="CF59977" s="79"/>
      <c r="CL59977" s="79"/>
    </row>
    <row r="59978" spans="30:90">
      <c r="AD59978" s="73"/>
      <c r="AE59978" s="74"/>
      <c r="AF59978" s="74"/>
      <c r="BX59978" s="73"/>
      <c r="BY59978" s="74"/>
      <c r="BZ59978" s="74"/>
      <c r="CA59978" s="74"/>
      <c r="CF59978" s="79"/>
      <c r="CL59978" s="79"/>
    </row>
    <row r="59979" spans="30:90">
      <c r="AD59979" s="73"/>
      <c r="AE59979" s="74"/>
      <c r="AF59979" s="74"/>
      <c r="BX59979" s="73"/>
      <c r="BY59979" s="74"/>
      <c r="BZ59979" s="74"/>
      <c r="CA59979" s="74"/>
      <c r="CF59979" s="79"/>
      <c r="CL59979" s="79"/>
    </row>
    <row r="59980" spans="30:90">
      <c r="AD59980" s="73"/>
      <c r="AE59980" s="74"/>
      <c r="AF59980" s="74"/>
      <c r="BX59980" s="73"/>
      <c r="BY59980" s="74"/>
      <c r="BZ59980" s="74"/>
      <c r="CA59980" s="74"/>
      <c r="CF59980" s="79"/>
      <c r="CL59980" s="79"/>
    </row>
    <row r="59981" spans="30:90">
      <c r="AD59981" s="73"/>
      <c r="AE59981" s="74"/>
      <c r="AF59981" s="74"/>
      <c r="BX59981" s="73"/>
      <c r="BY59981" s="74"/>
      <c r="BZ59981" s="74"/>
      <c r="CA59981" s="74"/>
      <c r="CF59981" s="79"/>
      <c r="CL59981" s="79"/>
    </row>
    <row r="59982" spans="30:90">
      <c r="AD59982" s="73"/>
      <c r="AE59982" s="74"/>
      <c r="AF59982" s="74"/>
      <c r="BX59982" s="73"/>
      <c r="BY59982" s="74"/>
      <c r="BZ59982" s="74"/>
      <c r="CA59982" s="74"/>
      <c r="CF59982" s="79"/>
      <c r="CL59982" s="79"/>
    </row>
    <row r="59983" spans="30:90">
      <c r="AD59983" s="73"/>
      <c r="AE59983" s="74"/>
      <c r="AF59983" s="74"/>
      <c r="BX59983" s="73"/>
      <c r="BY59983" s="74"/>
      <c r="BZ59983" s="74"/>
      <c r="CA59983" s="74"/>
      <c r="CF59983" s="79"/>
      <c r="CL59983" s="79"/>
    </row>
    <row r="59984" spans="30:90">
      <c r="AD59984" s="73"/>
      <c r="AE59984" s="74"/>
      <c r="AF59984" s="74"/>
      <c r="BX59984" s="73"/>
      <c r="BY59984" s="74"/>
      <c r="BZ59984" s="74"/>
      <c r="CA59984" s="74"/>
      <c r="CF59984" s="79"/>
      <c r="CL59984" s="79"/>
    </row>
    <row r="59985" spans="30:90">
      <c r="AD59985" s="73"/>
      <c r="AE59985" s="74"/>
      <c r="AF59985" s="74"/>
      <c r="BX59985" s="73"/>
      <c r="BY59985" s="74"/>
      <c r="BZ59985" s="74"/>
      <c r="CA59985" s="74"/>
      <c r="CF59985" s="79"/>
      <c r="CL59985" s="79"/>
    </row>
    <row r="59986" spans="30:90">
      <c r="AD59986" s="73"/>
      <c r="AE59986" s="74"/>
      <c r="AF59986" s="74"/>
      <c r="BX59986" s="73"/>
      <c r="BY59986" s="74"/>
      <c r="BZ59986" s="74"/>
      <c r="CA59986" s="74"/>
      <c r="CF59986" s="79"/>
      <c r="CL59986" s="79"/>
    </row>
    <row r="59987" spans="30:90">
      <c r="AD59987" s="73"/>
      <c r="AE59987" s="74"/>
      <c r="AF59987" s="74"/>
      <c r="BX59987" s="73"/>
      <c r="BY59987" s="74"/>
      <c r="BZ59987" s="74"/>
      <c r="CA59987" s="74"/>
      <c r="CF59987" s="79"/>
      <c r="CL59987" s="79"/>
    </row>
    <row r="59988" spans="30:90">
      <c r="AD59988" s="73"/>
      <c r="AE59988" s="74"/>
      <c r="AF59988" s="74"/>
      <c r="BX59988" s="73"/>
      <c r="BY59988" s="74"/>
      <c r="BZ59988" s="74"/>
      <c r="CA59988" s="74"/>
      <c r="CF59988" s="79"/>
      <c r="CL59988" s="79"/>
    </row>
    <row r="59989" spans="30:90">
      <c r="AD59989" s="73"/>
      <c r="AE59989" s="74"/>
      <c r="AF59989" s="74"/>
      <c r="BX59989" s="73"/>
      <c r="BY59989" s="74"/>
      <c r="BZ59989" s="74"/>
      <c r="CA59989" s="74"/>
      <c r="CF59989" s="79"/>
      <c r="CL59989" s="79"/>
    </row>
    <row r="59990" spans="30:90">
      <c r="AD59990" s="73"/>
      <c r="AE59990" s="74"/>
      <c r="AF59990" s="74"/>
      <c r="BX59990" s="73"/>
      <c r="BY59990" s="74"/>
      <c r="BZ59990" s="74"/>
      <c r="CA59990" s="74"/>
      <c r="CF59990" s="79"/>
      <c r="CL59990" s="79"/>
    </row>
    <row r="59991" spans="30:90">
      <c r="AD59991" s="73"/>
      <c r="AE59991" s="74"/>
      <c r="AF59991" s="74"/>
      <c r="BX59991" s="73"/>
      <c r="BY59991" s="74"/>
      <c r="BZ59991" s="74"/>
      <c r="CA59991" s="74"/>
      <c r="CF59991" s="79"/>
      <c r="CL59991" s="79"/>
    </row>
    <row r="59992" spans="30:90">
      <c r="AD59992" s="73"/>
      <c r="AE59992" s="74"/>
      <c r="AF59992" s="74"/>
      <c r="BX59992" s="73"/>
      <c r="BY59992" s="74"/>
      <c r="BZ59992" s="74"/>
      <c r="CA59992" s="74"/>
      <c r="CF59992" s="79"/>
      <c r="CL59992" s="79"/>
    </row>
    <row r="59993" spans="30:90">
      <c r="AD59993" s="73"/>
      <c r="AE59993" s="74"/>
      <c r="AF59993" s="74"/>
      <c r="BX59993" s="73"/>
      <c r="BY59993" s="74"/>
      <c r="BZ59993" s="74"/>
      <c r="CA59993" s="74"/>
      <c r="CF59993" s="79"/>
      <c r="CL59993" s="79"/>
    </row>
    <row r="59994" spans="30:90">
      <c r="AD59994" s="73"/>
      <c r="AE59994" s="74"/>
      <c r="AF59994" s="74"/>
      <c r="BX59994" s="73"/>
      <c r="BY59994" s="74"/>
      <c r="BZ59994" s="74"/>
      <c r="CA59994" s="74"/>
      <c r="CF59994" s="79"/>
      <c r="CL59994" s="79"/>
    </row>
    <row r="59995" spans="30:90">
      <c r="AD59995" s="73"/>
      <c r="AE59995" s="74"/>
      <c r="AF59995" s="74"/>
      <c r="BX59995" s="73"/>
      <c r="BY59995" s="74"/>
      <c r="BZ59995" s="74"/>
      <c r="CA59995" s="74"/>
      <c r="CF59995" s="79"/>
      <c r="CL59995" s="79"/>
    </row>
    <row r="59996" spans="30:90">
      <c r="AD59996" s="73"/>
      <c r="AE59996" s="74"/>
      <c r="AF59996" s="74"/>
      <c r="BX59996" s="73"/>
      <c r="BY59996" s="74"/>
      <c r="BZ59996" s="74"/>
      <c r="CA59996" s="74"/>
      <c r="CF59996" s="79"/>
      <c r="CL59996" s="79"/>
    </row>
    <row r="59997" spans="30:90">
      <c r="AD59997" s="73"/>
      <c r="AE59997" s="74"/>
      <c r="AF59997" s="74"/>
      <c r="BX59997" s="73"/>
      <c r="BY59997" s="74"/>
      <c r="BZ59997" s="74"/>
      <c r="CA59997" s="74"/>
      <c r="CF59997" s="79"/>
      <c r="CL59997" s="79"/>
    </row>
    <row r="59998" spans="30:90">
      <c r="AD59998" s="73"/>
      <c r="AE59998" s="74"/>
      <c r="AF59998" s="74"/>
      <c r="BX59998" s="73"/>
      <c r="BY59998" s="74"/>
      <c r="BZ59998" s="74"/>
      <c r="CA59998" s="74"/>
      <c r="CF59998" s="79"/>
      <c r="CL59998" s="79"/>
    </row>
    <row r="59999" spans="30:90">
      <c r="AD59999" s="73"/>
      <c r="AE59999" s="74"/>
      <c r="AF59999" s="74"/>
      <c r="BX59999" s="73"/>
      <c r="BY59999" s="74"/>
      <c r="BZ59999" s="74"/>
      <c r="CA59999" s="74"/>
      <c r="CF59999" s="79"/>
      <c r="CL59999" s="79"/>
    </row>
    <row r="60000" spans="30:90">
      <c r="AD60000" s="73"/>
      <c r="AE60000" s="74"/>
      <c r="AF60000" s="74"/>
      <c r="BX60000" s="73"/>
      <c r="BY60000" s="74"/>
      <c r="BZ60000" s="74"/>
      <c r="CA60000" s="74"/>
      <c r="CF60000" s="79"/>
      <c r="CL60000" s="79"/>
    </row>
    <row r="60001" spans="30:90">
      <c r="AD60001" s="73"/>
      <c r="AE60001" s="74"/>
      <c r="AF60001" s="74"/>
      <c r="BX60001" s="73"/>
      <c r="BY60001" s="74"/>
      <c r="BZ60001" s="74"/>
      <c r="CA60001" s="74"/>
      <c r="CF60001" s="79"/>
      <c r="CL60001" s="79"/>
    </row>
    <row r="60002" spans="30:90">
      <c r="AD60002" s="73"/>
      <c r="AE60002" s="74"/>
      <c r="AF60002" s="74"/>
      <c r="BX60002" s="73"/>
      <c r="BY60002" s="74"/>
      <c r="BZ60002" s="74"/>
      <c r="CA60002" s="74"/>
      <c r="CF60002" s="79"/>
      <c r="CL60002" s="79"/>
    </row>
    <row r="60003" spans="30:90">
      <c r="AD60003" s="73"/>
      <c r="AE60003" s="74"/>
      <c r="AF60003" s="74"/>
      <c r="BX60003" s="73"/>
      <c r="BY60003" s="74"/>
      <c r="BZ60003" s="74"/>
      <c r="CA60003" s="74"/>
      <c r="CF60003" s="79"/>
      <c r="CL60003" s="79"/>
    </row>
    <row r="60004" spans="30:90">
      <c r="AD60004" s="73"/>
      <c r="AE60004" s="74"/>
      <c r="AF60004" s="74"/>
      <c r="BX60004" s="73"/>
      <c r="BY60004" s="74"/>
      <c r="BZ60004" s="74"/>
      <c r="CA60004" s="74"/>
      <c r="CF60004" s="79"/>
      <c r="CL60004" s="79"/>
    </row>
    <row r="60005" spans="30:90">
      <c r="AD60005" s="73"/>
      <c r="AE60005" s="74"/>
      <c r="AF60005" s="74"/>
      <c r="BX60005" s="73"/>
      <c r="BY60005" s="74"/>
      <c r="BZ60005" s="74"/>
      <c r="CA60005" s="74"/>
      <c r="CF60005" s="79"/>
      <c r="CL60005" s="79"/>
    </row>
    <row r="60006" spans="30:90">
      <c r="AD60006" s="73"/>
      <c r="AE60006" s="74"/>
      <c r="AF60006" s="74"/>
      <c r="BX60006" s="73"/>
      <c r="BY60006" s="74"/>
      <c r="BZ60006" s="74"/>
      <c r="CA60006" s="74"/>
      <c r="CF60006" s="79"/>
      <c r="CL60006" s="79"/>
    </row>
    <row r="60007" spans="30:90">
      <c r="AD60007" s="73"/>
      <c r="AE60007" s="74"/>
      <c r="AF60007" s="74"/>
      <c r="BX60007" s="73"/>
      <c r="BY60007" s="74"/>
      <c r="BZ60007" s="74"/>
      <c r="CA60007" s="74"/>
      <c r="CF60007" s="79"/>
      <c r="CL60007" s="79"/>
    </row>
    <row r="60008" spans="30:90">
      <c r="AD60008" s="73"/>
      <c r="AE60008" s="74"/>
      <c r="AF60008" s="74"/>
      <c r="BX60008" s="73"/>
      <c r="BY60008" s="74"/>
      <c r="BZ60008" s="74"/>
      <c r="CA60008" s="74"/>
      <c r="CF60008" s="79"/>
      <c r="CL60008" s="79"/>
    </row>
    <row r="60009" spans="30:90">
      <c r="AD60009" s="73"/>
      <c r="AE60009" s="74"/>
      <c r="AF60009" s="74"/>
      <c r="BX60009" s="73"/>
      <c r="BY60009" s="74"/>
      <c r="BZ60009" s="74"/>
      <c r="CA60009" s="74"/>
      <c r="CF60009" s="79"/>
      <c r="CL60009" s="79"/>
    </row>
    <row r="60010" spans="30:90">
      <c r="AD60010" s="73"/>
      <c r="AE60010" s="74"/>
      <c r="AF60010" s="74"/>
      <c r="BX60010" s="73"/>
      <c r="BY60010" s="74"/>
      <c r="BZ60010" s="74"/>
      <c r="CA60010" s="74"/>
      <c r="CF60010" s="79"/>
      <c r="CL60010" s="79"/>
    </row>
    <row r="60011" spans="30:90">
      <c r="AD60011" s="73"/>
      <c r="AE60011" s="74"/>
      <c r="AF60011" s="74"/>
      <c r="BX60011" s="73"/>
      <c r="BY60011" s="74"/>
      <c r="BZ60011" s="74"/>
      <c r="CA60011" s="74"/>
      <c r="CF60011" s="79"/>
      <c r="CL60011" s="79"/>
    </row>
    <row r="60012" spans="30:90">
      <c r="AD60012" s="73"/>
      <c r="AE60012" s="74"/>
      <c r="AF60012" s="74"/>
      <c r="BX60012" s="73"/>
      <c r="BY60012" s="74"/>
      <c r="BZ60012" s="74"/>
      <c r="CA60012" s="74"/>
      <c r="CF60012" s="79"/>
      <c r="CL60012" s="79"/>
    </row>
    <row r="60013" spans="30:90">
      <c r="AD60013" s="73"/>
      <c r="AE60013" s="74"/>
      <c r="AF60013" s="74"/>
      <c r="BX60013" s="73"/>
      <c r="BY60013" s="74"/>
      <c r="BZ60013" s="74"/>
      <c r="CA60013" s="74"/>
      <c r="CF60013" s="79"/>
      <c r="CL60013" s="79"/>
    </row>
    <row r="60014" spans="30:90">
      <c r="AD60014" s="73"/>
      <c r="AE60014" s="74"/>
      <c r="AF60014" s="74"/>
      <c r="BX60014" s="73"/>
      <c r="BY60014" s="74"/>
      <c r="BZ60014" s="74"/>
      <c r="CA60014" s="74"/>
      <c r="CF60014" s="79"/>
      <c r="CL60014" s="79"/>
    </row>
    <row r="60015" spans="30:90">
      <c r="AD60015" s="73"/>
      <c r="AE60015" s="74"/>
      <c r="AF60015" s="74"/>
      <c r="BX60015" s="73"/>
      <c r="BY60015" s="74"/>
      <c r="BZ60015" s="74"/>
      <c r="CA60015" s="74"/>
      <c r="CF60015" s="79"/>
      <c r="CL60015" s="79"/>
    </row>
    <row r="60016" spans="30:90">
      <c r="AD60016" s="73"/>
      <c r="AE60016" s="74"/>
      <c r="AF60016" s="74"/>
      <c r="BX60016" s="73"/>
      <c r="BY60016" s="74"/>
      <c r="BZ60016" s="74"/>
      <c r="CA60016" s="74"/>
      <c r="CF60016" s="79"/>
      <c r="CL60016" s="79"/>
    </row>
    <row r="60017" spans="30:90">
      <c r="AD60017" s="73"/>
      <c r="AE60017" s="74"/>
      <c r="AF60017" s="74"/>
      <c r="BX60017" s="73"/>
      <c r="BY60017" s="74"/>
      <c r="BZ60017" s="74"/>
      <c r="CA60017" s="74"/>
      <c r="CF60017" s="79"/>
      <c r="CL60017" s="79"/>
    </row>
    <row r="60018" spans="30:90">
      <c r="AD60018" s="73"/>
      <c r="AE60018" s="74"/>
      <c r="AF60018" s="74"/>
      <c r="BX60018" s="73"/>
      <c r="BY60018" s="74"/>
      <c r="BZ60018" s="74"/>
      <c r="CA60018" s="74"/>
      <c r="CF60018" s="79"/>
      <c r="CL60018" s="79"/>
    </row>
    <row r="60019" spans="30:90">
      <c r="AD60019" s="73"/>
      <c r="AE60019" s="74"/>
      <c r="AF60019" s="74"/>
      <c r="BX60019" s="73"/>
      <c r="BY60019" s="74"/>
      <c r="BZ60019" s="74"/>
      <c r="CA60019" s="74"/>
      <c r="CF60019" s="79"/>
      <c r="CL60019" s="79"/>
    </row>
    <row r="60020" spans="30:90">
      <c r="AD60020" s="73"/>
      <c r="AE60020" s="74"/>
      <c r="AF60020" s="74"/>
      <c r="BX60020" s="73"/>
      <c r="BY60020" s="74"/>
      <c r="BZ60020" s="74"/>
      <c r="CA60020" s="74"/>
      <c r="CF60020" s="79"/>
      <c r="CL60020" s="79"/>
    </row>
    <row r="60021" spans="30:90">
      <c r="AD60021" s="73"/>
      <c r="AE60021" s="74"/>
      <c r="AF60021" s="74"/>
      <c r="BX60021" s="73"/>
      <c r="BY60021" s="74"/>
      <c r="BZ60021" s="74"/>
      <c r="CA60021" s="74"/>
      <c r="CF60021" s="79"/>
      <c r="CL60021" s="79"/>
    </row>
    <row r="60022" spans="30:90">
      <c r="AD60022" s="73"/>
      <c r="AE60022" s="74"/>
      <c r="AF60022" s="74"/>
      <c r="BX60022" s="73"/>
      <c r="BY60022" s="74"/>
      <c r="BZ60022" s="74"/>
      <c r="CA60022" s="74"/>
      <c r="CF60022" s="79"/>
      <c r="CL60022" s="79"/>
    </row>
    <row r="60023" spans="30:90">
      <c r="AD60023" s="73"/>
      <c r="AE60023" s="74"/>
      <c r="AF60023" s="74"/>
      <c r="BX60023" s="73"/>
      <c r="BY60023" s="74"/>
      <c r="BZ60023" s="74"/>
      <c r="CA60023" s="74"/>
      <c r="CF60023" s="79"/>
      <c r="CL60023" s="79"/>
    </row>
    <row r="60024" spans="30:90">
      <c r="AD60024" s="73"/>
      <c r="AE60024" s="74"/>
      <c r="AF60024" s="74"/>
      <c r="BX60024" s="73"/>
      <c r="BY60024" s="74"/>
      <c r="BZ60024" s="74"/>
      <c r="CA60024" s="74"/>
      <c r="CF60024" s="79"/>
      <c r="CL60024" s="79"/>
    </row>
    <row r="60025" spans="30:90">
      <c r="AD60025" s="73"/>
      <c r="AE60025" s="74"/>
      <c r="AF60025" s="74"/>
      <c r="BX60025" s="73"/>
      <c r="BY60025" s="74"/>
      <c r="BZ60025" s="74"/>
      <c r="CA60025" s="74"/>
      <c r="CF60025" s="79"/>
      <c r="CL60025" s="79"/>
    </row>
    <row r="60026" spans="30:90">
      <c r="AD60026" s="73"/>
      <c r="AE60026" s="74"/>
      <c r="AF60026" s="74"/>
      <c r="BX60026" s="73"/>
      <c r="BY60026" s="74"/>
      <c r="BZ60026" s="74"/>
      <c r="CA60026" s="74"/>
      <c r="CF60026" s="79"/>
      <c r="CL60026" s="79"/>
    </row>
    <row r="60027" spans="30:90">
      <c r="AD60027" s="73"/>
      <c r="AE60027" s="74"/>
      <c r="AF60027" s="74"/>
      <c r="BX60027" s="73"/>
      <c r="BY60027" s="74"/>
      <c r="BZ60027" s="74"/>
      <c r="CA60027" s="74"/>
      <c r="CF60027" s="79"/>
      <c r="CL60027" s="79"/>
    </row>
    <row r="60028" spans="30:90">
      <c r="AD60028" s="73"/>
      <c r="AE60028" s="74"/>
      <c r="AF60028" s="74"/>
      <c r="BX60028" s="73"/>
      <c r="BY60028" s="74"/>
      <c r="BZ60028" s="74"/>
      <c r="CA60028" s="74"/>
      <c r="CF60028" s="79"/>
      <c r="CL60028" s="79"/>
    </row>
    <row r="60029" spans="30:90">
      <c r="AD60029" s="73"/>
      <c r="AE60029" s="74"/>
      <c r="AF60029" s="74"/>
      <c r="BX60029" s="73"/>
      <c r="BY60029" s="74"/>
      <c r="BZ60029" s="74"/>
      <c r="CA60029" s="74"/>
      <c r="CF60029" s="79"/>
      <c r="CL60029" s="79"/>
    </row>
    <row r="60030" spans="30:90">
      <c r="AD60030" s="73"/>
      <c r="AE60030" s="74"/>
      <c r="AF60030" s="74"/>
      <c r="BX60030" s="73"/>
      <c r="BY60030" s="74"/>
      <c r="BZ60030" s="74"/>
      <c r="CA60030" s="74"/>
      <c r="CF60030" s="79"/>
      <c r="CL60030" s="79"/>
    </row>
    <row r="60031" spans="30:90">
      <c r="AD60031" s="73"/>
      <c r="AE60031" s="74"/>
      <c r="AF60031" s="74"/>
      <c r="BX60031" s="73"/>
      <c r="BY60031" s="74"/>
      <c r="BZ60031" s="74"/>
      <c r="CA60031" s="74"/>
      <c r="CF60031" s="79"/>
      <c r="CL60031" s="79"/>
    </row>
    <row r="60032" spans="30:90">
      <c r="AD60032" s="73"/>
      <c r="AE60032" s="74"/>
      <c r="AF60032" s="74"/>
      <c r="BX60032" s="73"/>
      <c r="BY60032" s="74"/>
      <c r="BZ60032" s="74"/>
      <c r="CA60032" s="74"/>
      <c r="CF60032" s="79"/>
      <c r="CL60032" s="79"/>
    </row>
    <row r="60033" spans="30:90">
      <c r="AD60033" s="73"/>
      <c r="AE60033" s="74"/>
      <c r="AF60033" s="74"/>
      <c r="BX60033" s="73"/>
      <c r="BY60033" s="74"/>
      <c r="BZ60033" s="74"/>
      <c r="CA60033" s="74"/>
      <c r="CF60033" s="79"/>
      <c r="CL60033" s="79"/>
    </row>
    <row r="60034" spans="30:90">
      <c r="AD60034" s="73"/>
      <c r="AE60034" s="74"/>
      <c r="AF60034" s="74"/>
      <c r="BX60034" s="73"/>
      <c r="BY60034" s="74"/>
      <c r="BZ60034" s="74"/>
      <c r="CA60034" s="74"/>
      <c r="CF60034" s="79"/>
      <c r="CL60034" s="79"/>
    </row>
    <row r="60035" spans="30:90">
      <c r="AD60035" s="73"/>
      <c r="AE60035" s="74"/>
      <c r="AF60035" s="74"/>
      <c r="BX60035" s="73"/>
      <c r="BY60035" s="74"/>
      <c r="BZ60035" s="74"/>
      <c r="CA60035" s="74"/>
      <c r="CF60035" s="79"/>
      <c r="CL60035" s="79"/>
    </row>
    <row r="60036" spans="30:90">
      <c r="AD60036" s="73"/>
      <c r="AE60036" s="74"/>
      <c r="AF60036" s="74"/>
      <c r="BX60036" s="73"/>
      <c r="BY60036" s="74"/>
      <c r="BZ60036" s="74"/>
      <c r="CA60036" s="74"/>
      <c r="CF60036" s="79"/>
      <c r="CL60036" s="79"/>
    </row>
    <row r="60037" spans="30:90">
      <c r="AD60037" s="73"/>
      <c r="AE60037" s="74"/>
      <c r="AF60037" s="74"/>
      <c r="BX60037" s="73"/>
      <c r="BY60037" s="74"/>
      <c r="BZ60037" s="74"/>
      <c r="CA60037" s="74"/>
      <c r="CF60037" s="79"/>
      <c r="CL60037" s="79"/>
    </row>
    <row r="60038" spans="30:90">
      <c r="AD60038" s="73"/>
      <c r="AE60038" s="74"/>
      <c r="AF60038" s="74"/>
      <c r="BX60038" s="73"/>
      <c r="BY60038" s="74"/>
      <c r="BZ60038" s="74"/>
      <c r="CA60038" s="74"/>
      <c r="CF60038" s="79"/>
      <c r="CL60038" s="79"/>
    </row>
    <row r="60039" spans="30:90">
      <c r="AD60039" s="73"/>
      <c r="AE60039" s="74"/>
      <c r="AF60039" s="74"/>
      <c r="BX60039" s="73"/>
      <c r="BY60039" s="74"/>
      <c r="BZ60039" s="74"/>
      <c r="CA60039" s="74"/>
      <c r="CF60039" s="79"/>
      <c r="CL60039" s="79"/>
    </row>
    <row r="60040" spans="30:90">
      <c r="AD60040" s="73"/>
      <c r="AE60040" s="74"/>
      <c r="AF60040" s="74"/>
      <c r="BX60040" s="73"/>
      <c r="BY60040" s="74"/>
      <c r="BZ60040" s="74"/>
      <c r="CA60040" s="74"/>
      <c r="CF60040" s="79"/>
      <c r="CL60040" s="79"/>
    </row>
    <row r="60041" spans="30:90">
      <c r="AD60041" s="73"/>
      <c r="AE60041" s="74"/>
      <c r="AF60041" s="74"/>
      <c r="BX60041" s="73"/>
      <c r="BY60041" s="74"/>
      <c r="BZ60041" s="74"/>
      <c r="CA60041" s="74"/>
      <c r="CF60041" s="79"/>
      <c r="CL60041" s="79"/>
    </row>
    <row r="60042" spans="30:90">
      <c r="AD60042" s="73"/>
      <c r="AE60042" s="74"/>
      <c r="AF60042" s="74"/>
      <c r="BX60042" s="73"/>
      <c r="BY60042" s="74"/>
      <c r="BZ60042" s="74"/>
      <c r="CA60042" s="74"/>
      <c r="CF60042" s="79"/>
      <c r="CL60042" s="79"/>
    </row>
    <row r="60043" spans="30:90">
      <c r="AD60043" s="73"/>
      <c r="AE60043" s="74"/>
      <c r="AF60043" s="74"/>
      <c r="BX60043" s="73"/>
      <c r="BY60043" s="74"/>
      <c r="BZ60043" s="74"/>
      <c r="CA60043" s="74"/>
      <c r="CF60043" s="79"/>
      <c r="CL60043" s="79"/>
    </row>
    <row r="60044" spans="30:90">
      <c r="AD60044" s="73"/>
      <c r="AE60044" s="74"/>
      <c r="AF60044" s="74"/>
      <c r="BX60044" s="73"/>
      <c r="BY60044" s="74"/>
      <c r="BZ60044" s="74"/>
      <c r="CA60044" s="74"/>
      <c r="CF60044" s="79"/>
      <c r="CL60044" s="79"/>
    </row>
    <row r="60045" spans="30:90">
      <c r="AD60045" s="73"/>
      <c r="AE60045" s="74"/>
      <c r="AF60045" s="74"/>
      <c r="BX60045" s="73"/>
      <c r="BY60045" s="74"/>
      <c r="BZ60045" s="74"/>
      <c r="CA60045" s="74"/>
      <c r="CF60045" s="79"/>
      <c r="CL60045" s="79"/>
    </row>
    <row r="60046" spans="30:90">
      <c r="AD60046" s="73"/>
      <c r="AE60046" s="74"/>
      <c r="AF60046" s="74"/>
      <c r="BX60046" s="73"/>
      <c r="BY60046" s="74"/>
      <c r="BZ60046" s="74"/>
      <c r="CA60046" s="74"/>
      <c r="CF60046" s="79"/>
      <c r="CL60046" s="79"/>
    </row>
    <row r="60047" spans="30:90">
      <c r="AD60047" s="73"/>
      <c r="AE60047" s="74"/>
      <c r="AF60047" s="74"/>
      <c r="BX60047" s="73"/>
      <c r="BY60047" s="74"/>
      <c r="BZ60047" s="74"/>
      <c r="CA60047" s="74"/>
      <c r="CF60047" s="79"/>
      <c r="CL60047" s="79"/>
    </row>
    <row r="60048" spans="30:90">
      <c r="AD60048" s="73"/>
      <c r="AE60048" s="74"/>
      <c r="AF60048" s="74"/>
      <c r="BX60048" s="73"/>
      <c r="BY60048" s="74"/>
      <c r="BZ60048" s="74"/>
      <c r="CA60048" s="74"/>
      <c r="CF60048" s="79"/>
      <c r="CL60048" s="79"/>
    </row>
    <row r="60049" spans="30:90">
      <c r="AD60049" s="73"/>
      <c r="AE60049" s="74"/>
      <c r="AF60049" s="74"/>
      <c r="BX60049" s="73"/>
      <c r="BY60049" s="74"/>
      <c r="BZ60049" s="74"/>
      <c r="CA60049" s="74"/>
      <c r="CF60049" s="79"/>
      <c r="CL60049" s="79"/>
    </row>
    <row r="60050" spans="30:90">
      <c r="AD60050" s="73"/>
      <c r="AE60050" s="74"/>
      <c r="AF60050" s="74"/>
      <c r="BX60050" s="73"/>
      <c r="BY60050" s="74"/>
      <c r="BZ60050" s="74"/>
      <c r="CA60050" s="74"/>
      <c r="CF60050" s="79"/>
      <c r="CL60050" s="79"/>
    </row>
    <row r="60051" spans="30:90">
      <c r="AD60051" s="73"/>
      <c r="AE60051" s="74"/>
      <c r="AF60051" s="74"/>
      <c r="BX60051" s="73"/>
      <c r="BY60051" s="74"/>
      <c r="BZ60051" s="74"/>
      <c r="CA60051" s="74"/>
      <c r="CF60051" s="79"/>
      <c r="CL60051" s="79"/>
    </row>
    <row r="60052" spans="30:90">
      <c r="AD60052" s="73"/>
      <c r="AE60052" s="74"/>
      <c r="AF60052" s="74"/>
      <c r="BX60052" s="73"/>
      <c r="BY60052" s="74"/>
      <c r="BZ60052" s="74"/>
      <c r="CA60052" s="74"/>
      <c r="CF60052" s="79"/>
      <c r="CL60052" s="79"/>
    </row>
    <row r="60053" spans="30:90">
      <c r="AD60053" s="73"/>
      <c r="AE60053" s="74"/>
      <c r="AF60053" s="74"/>
      <c r="BX60053" s="73"/>
      <c r="BY60053" s="74"/>
      <c r="BZ60053" s="74"/>
      <c r="CA60053" s="74"/>
      <c r="CF60053" s="79"/>
      <c r="CL60053" s="79"/>
    </row>
    <row r="60054" spans="30:90">
      <c r="AD60054" s="73"/>
      <c r="AE60054" s="74"/>
      <c r="AF60054" s="74"/>
      <c r="BX60054" s="73"/>
      <c r="BY60054" s="74"/>
      <c r="BZ60054" s="74"/>
      <c r="CA60054" s="74"/>
      <c r="CF60054" s="79"/>
      <c r="CL60054" s="79"/>
    </row>
    <row r="60055" spans="30:90">
      <c r="AD60055" s="73"/>
      <c r="AE60055" s="74"/>
      <c r="AF60055" s="74"/>
      <c r="BX60055" s="73"/>
      <c r="BY60055" s="74"/>
      <c r="BZ60055" s="74"/>
      <c r="CA60055" s="74"/>
      <c r="CF60055" s="79"/>
      <c r="CL60055" s="79"/>
    </row>
    <row r="60056" spans="30:90">
      <c r="AD60056" s="73"/>
      <c r="AE60056" s="74"/>
      <c r="AF60056" s="74"/>
      <c r="BX60056" s="73"/>
      <c r="BY60056" s="74"/>
      <c r="BZ60056" s="74"/>
      <c r="CA60056" s="74"/>
      <c r="CF60056" s="79"/>
      <c r="CL60056" s="79"/>
    </row>
    <row r="60057" spans="30:90">
      <c r="AD60057" s="73"/>
      <c r="AE60057" s="74"/>
      <c r="AF60057" s="74"/>
      <c r="BX60057" s="73"/>
      <c r="BY60057" s="74"/>
      <c r="BZ60057" s="74"/>
      <c r="CA60057" s="74"/>
      <c r="CF60057" s="79"/>
      <c r="CL60057" s="79"/>
    </row>
    <row r="60058" spans="30:90">
      <c r="AD60058" s="73"/>
      <c r="AE60058" s="74"/>
      <c r="AF60058" s="74"/>
      <c r="BX60058" s="73"/>
      <c r="BY60058" s="74"/>
      <c r="BZ60058" s="74"/>
      <c r="CA60058" s="74"/>
      <c r="CF60058" s="79"/>
      <c r="CL60058" s="79"/>
    </row>
    <row r="60059" spans="30:90">
      <c r="AD60059" s="73"/>
      <c r="AE60059" s="74"/>
      <c r="AF60059" s="74"/>
      <c r="BX60059" s="73"/>
      <c r="BY60059" s="74"/>
      <c r="BZ60059" s="74"/>
      <c r="CA60059" s="74"/>
      <c r="CF60059" s="79"/>
      <c r="CL60059" s="79"/>
    </row>
    <row r="60060" spans="30:90">
      <c r="AD60060" s="73"/>
      <c r="AE60060" s="74"/>
      <c r="AF60060" s="74"/>
      <c r="BX60060" s="73"/>
      <c r="BY60060" s="74"/>
      <c r="BZ60060" s="74"/>
      <c r="CA60060" s="74"/>
      <c r="CF60060" s="79"/>
      <c r="CL60060" s="79"/>
    </row>
    <row r="60061" spans="30:90">
      <c r="AD60061" s="73"/>
      <c r="AE60061" s="74"/>
      <c r="AF60061" s="74"/>
      <c r="BX60061" s="73"/>
      <c r="BY60061" s="74"/>
      <c r="BZ60061" s="74"/>
      <c r="CA60061" s="74"/>
      <c r="CF60061" s="79"/>
      <c r="CL60061" s="79"/>
    </row>
    <row r="60062" spans="30:90">
      <c r="AD60062" s="73"/>
      <c r="AE60062" s="74"/>
      <c r="AF60062" s="74"/>
      <c r="BX60062" s="73"/>
      <c r="BY60062" s="74"/>
      <c r="BZ60062" s="74"/>
      <c r="CA60062" s="74"/>
      <c r="CF60062" s="79"/>
      <c r="CL60062" s="79"/>
    </row>
    <row r="60063" spans="30:90">
      <c r="AD60063" s="73"/>
      <c r="AE60063" s="74"/>
      <c r="AF60063" s="74"/>
      <c r="BX60063" s="73"/>
      <c r="BY60063" s="74"/>
      <c r="BZ60063" s="74"/>
      <c r="CA60063" s="74"/>
      <c r="CF60063" s="79"/>
      <c r="CL60063" s="79"/>
    </row>
    <row r="60064" spans="30:90">
      <c r="AD60064" s="73"/>
      <c r="AE60064" s="74"/>
      <c r="AF60064" s="74"/>
      <c r="BX60064" s="73"/>
      <c r="BY60064" s="74"/>
      <c r="BZ60064" s="74"/>
      <c r="CA60064" s="74"/>
      <c r="CF60064" s="79"/>
      <c r="CL60064" s="79"/>
    </row>
    <row r="60065" spans="30:90">
      <c r="AD60065" s="73"/>
      <c r="AE60065" s="74"/>
      <c r="AF60065" s="74"/>
      <c r="BX60065" s="73"/>
      <c r="BY60065" s="74"/>
      <c r="BZ60065" s="74"/>
      <c r="CA60065" s="74"/>
      <c r="CF60065" s="79"/>
      <c r="CL60065" s="79"/>
    </row>
    <row r="60066" spans="30:90">
      <c r="AD60066" s="73"/>
      <c r="AE60066" s="74"/>
      <c r="AF60066" s="74"/>
      <c r="BX60066" s="73"/>
      <c r="BY60066" s="74"/>
      <c r="BZ60066" s="74"/>
      <c r="CA60066" s="74"/>
      <c r="CF60066" s="79"/>
      <c r="CL60066" s="79"/>
    </row>
    <row r="60067" spans="30:90">
      <c r="AD60067" s="73"/>
      <c r="AE60067" s="74"/>
      <c r="AF60067" s="74"/>
      <c r="BX60067" s="73"/>
      <c r="BY60067" s="74"/>
      <c r="BZ60067" s="74"/>
      <c r="CA60067" s="74"/>
      <c r="CF60067" s="79"/>
      <c r="CL60067" s="79"/>
    </row>
    <row r="60068" spans="30:90">
      <c r="AD60068" s="73"/>
      <c r="AE60068" s="74"/>
      <c r="AF60068" s="74"/>
      <c r="BX60068" s="73"/>
      <c r="BY60068" s="74"/>
      <c r="BZ60068" s="74"/>
      <c r="CA60068" s="74"/>
      <c r="CF60068" s="79"/>
      <c r="CL60068" s="79"/>
    </row>
    <row r="60069" spans="30:90">
      <c r="AD60069" s="73"/>
      <c r="AE60069" s="74"/>
      <c r="AF60069" s="74"/>
      <c r="BX60069" s="73"/>
      <c r="BY60069" s="74"/>
      <c r="BZ60069" s="74"/>
      <c r="CA60069" s="74"/>
      <c r="CF60069" s="79"/>
      <c r="CL60069" s="79"/>
    </row>
    <row r="60070" spans="30:90">
      <c r="AD60070" s="73"/>
      <c r="AE60070" s="74"/>
      <c r="AF60070" s="74"/>
      <c r="BX60070" s="73"/>
      <c r="BY60070" s="74"/>
      <c r="BZ60070" s="74"/>
      <c r="CA60070" s="74"/>
      <c r="CF60070" s="79"/>
      <c r="CL60070" s="79"/>
    </row>
    <row r="60071" spans="30:90">
      <c r="AD60071" s="73"/>
      <c r="AE60071" s="74"/>
      <c r="AF60071" s="74"/>
      <c r="BX60071" s="73"/>
      <c r="BY60071" s="74"/>
      <c r="BZ60071" s="74"/>
      <c r="CA60071" s="74"/>
      <c r="CF60071" s="79"/>
      <c r="CL60071" s="79"/>
    </row>
    <row r="60072" spans="30:90">
      <c r="AD60072" s="73"/>
      <c r="AE60072" s="74"/>
      <c r="AF60072" s="74"/>
      <c r="BX60072" s="73"/>
      <c r="BY60072" s="74"/>
      <c r="BZ60072" s="74"/>
      <c r="CA60072" s="74"/>
      <c r="CF60072" s="79"/>
      <c r="CL60072" s="79"/>
    </row>
    <row r="60073" spans="30:90">
      <c r="AD60073" s="73"/>
      <c r="AE60073" s="74"/>
      <c r="AF60073" s="74"/>
      <c r="BX60073" s="73"/>
      <c r="BY60073" s="74"/>
      <c r="BZ60073" s="74"/>
      <c r="CA60073" s="74"/>
      <c r="CF60073" s="79"/>
      <c r="CL60073" s="79"/>
    </row>
    <row r="60074" spans="30:90">
      <c r="AD60074" s="73"/>
      <c r="AE60074" s="74"/>
      <c r="AF60074" s="74"/>
      <c r="BX60074" s="73"/>
      <c r="BY60074" s="74"/>
      <c r="BZ60074" s="74"/>
      <c r="CA60074" s="74"/>
      <c r="CF60074" s="79"/>
      <c r="CL60074" s="79"/>
    </row>
    <row r="60075" spans="30:90">
      <c r="AD60075" s="73"/>
      <c r="AE60075" s="74"/>
      <c r="AF60075" s="74"/>
      <c r="BX60075" s="73"/>
      <c r="BY60075" s="74"/>
      <c r="BZ60075" s="74"/>
      <c r="CA60075" s="74"/>
      <c r="CF60075" s="79"/>
      <c r="CL60075" s="79"/>
    </row>
    <row r="60076" spans="30:90">
      <c r="AD60076" s="73"/>
      <c r="AE60076" s="74"/>
      <c r="AF60076" s="74"/>
      <c r="BX60076" s="73"/>
      <c r="BY60076" s="74"/>
      <c r="BZ60076" s="74"/>
      <c r="CA60076" s="74"/>
      <c r="CF60076" s="79"/>
      <c r="CL60076" s="79"/>
    </row>
    <row r="60077" spans="30:90">
      <c r="AD60077" s="73"/>
      <c r="AE60077" s="74"/>
      <c r="AF60077" s="74"/>
      <c r="BX60077" s="73"/>
      <c r="BY60077" s="74"/>
      <c r="BZ60077" s="74"/>
      <c r="CA60077" s="74"/>
      <c r="CF60077" s="79"/>
      <c r="CL60077" s="79"/>
    </row>
    <row r="60078" spans="30:90">
      <c r="AD60078" s="73"/>
      <c r="AE60078" s="74"/>
      <c r="AF60078" s="74"/>
      <c r="BX60078" s="73"/>
      <c r="BY60078" s="74"/>
      <c r="BZ60078" s="74"/>
      <c r="CA60078" s="74"/>
      <c r="CF60078" s="79"/>
      <c r="CL60078" s="79"/>
    </row>
    <row r="60079" spans="30:90">
      <c r="AD60079" s="73"/>
      <c r="AE60079" s="74"/>
      <c r="AF60079" s="74"/>
      <c r="BX60079" s="73"/>
      <c r="BY60079" s="74"/>
      <c r="BZ60079" s="74"/>
      <c r="CA60079" s="74"/>
      <c r="CF60079" s="79"/>
      <c r="CL60079" s="79"/>
    </row>
    <row r="60080" spans="30:90">
      <c r="AD60080" s="73"/>
      <c r="AE60080" s="74"/>
      <c r="AF60080" s="74"/>
      <c r="BX60080" s="73"/>
      <c r="BY60080" s="74"/>
      <c r="BZ60080" s="74"/>
      <c r="CA60080" s="74"/>
      <c r="CF60080" s="79"/>
      <c r="CL60080" s="79"/>
    </row>
    <row r="60081" spans="30:90">
      <c r="AD60081" s="73"/>
      <c r="AE60081" s="74"/>
      <c r="AF60081" s="74"/>
      <c r="BX60081" s="73"/>
      <c r="BY60081" s="74"/>
      <c r="BZ60081" s="74"/>
      <c r="CA60081" s="74"/>
      <c r="CF60081" s="79"/>
      <c r="CL60081" s="79"/>
    </row>
    <row r="60082" spans="30:90">
      <c r="AD60082" s="73"/>
      <c r="AE60082" s="74"/>
      <c r="AF60082" s="74"/>
      <c r="BX60082" s="73"/>
      <c r="BY60082" s="74"/>
      <c r="BZ60082" s="74"/>
      <c r="CA60082" s="74"/>
      <c r="CF60082" s="79"/>
      <c r="CL60082" s="79"/>
    </row>
    <row r="60083" spans="30:90">
      <c r="AD60083" s="73"/>
      <c r="AE60083" s="74"/>
      <c r="AF60083" s="74"/>
      <c r="BX60083" s="73"/>
      <c r="BY60083" s="74"/>
      <c r="BZ60083" s="74"/>
      <c r="CA60083" s="74"/>
      <c r="CF60083" s="79"/>
      <c r="CL60083" s="79"/>
    </row>
    <row r="60084" spans="30:90">
      <c r="AD60084" s="73"/>
      <c r="AE60084" s="74"/>
      <c r="AF60084" s="74"/>
      <c r="BX60084" s="73"/>
      <c r="BY60084" s="74"/>
      <c r="BZ60084" s="74"/>
      <c r="CA60084" s="74"/>
      <c r="CF60084" s="79"/>
      <c r="CL60084" s="79"/>
    </row>
    <row r="60085" spans="30:90">
      <c r="AD60085" s="73"/>
      <c r="AE60085" s="74"/>
      <c r="AF60085" s="74"/>
      <c r="BX60085" s="73"/>
      <c r="BY60085" s="74"/>
      <c r="BZ60085" s="74"/>
      <c r="CA60085" s="74"/>
      <c r="CF60085" s="79"/>
      <c r="CL60085" s="79"/>
    </row>
    <row r="60086" spans="30:90">
      <c r="AD60086" s="73"/>
      <c r="AE60086" s="74"/>
      <c r="AF60086" s="74"/>
      <c r="BX60086" s="73"/>
      <c r="BY60086" s="74"/>
      <c r="BZ60086" s="74"/>
      <c r="CA60086" s="74"/>
      <c r="CF60086" s="79"/>
      <c r="CL60086" s="79"/>
    </row>
    <row r="60087" spans="30:90">
      <c r="AD60087" s="73"/>
      <c r="AE60087" s="74"/>
      <c r="AF60087" s="74"/>
      <c r="BX60087" s="73"/>
      <c r="BY60087" s="74"/>
      <c r="BZ60087" s="74"/>
      <c r="CA60087" s="74"/>
      <c r="CF60087" s="79"/>
      <c r="CL60087" s="79"/>
    </row>
    <row r="60088" spans="30:90">
      <c r="AD60088" s="73"/>
      <c r="AE60088" s="74"/>
      <c r="AF60088" s="74"/>
      <c r="BX60088" s="73"/>
      <c r="BY60088" s="74"/>
      <c r="BZ60088" s="74"/>
      <c r="CA60088" s="74"/>
      <c r="CF60088" s="79"/>
      <c r="CL60088" s="79"/>
    </row>
    <row r="60089" spans="30:90">
      <c r="AD60089" s="73"/>
      <c r="AE60089" s="74"/>
      <c r="AF60089" s="74"/>
      <c r="BX60089" s="73"/>
      <c r="BY60089" s="74"/>
      <c r="BZ60089" s="74"/>
      <c r="CA60089" s="74"/>
      <c r="CF60089" s="79"/>
      <c r="CL60089" s="79"/>
    </row>
    <row r="60090" spans="30:90">
      <c r="AD60090" s="73"/>
      <c r="AE60090" s="74"/>
      <c r="AF60090" s="74"/>
      <c r="BX60090" s="73"/>
      <c r="BY60090" s="74"/>
      <c r="BZ60090" s="74"/>
      <c r="CA60090" s="74"/>
      <c r="CF60090" s="79"/>
      <c r="CL60090" s="79"/>
    </row>
    <row r="60091" spans="30:90">
      <c r="AD60091" s="73"/>
      <c r="AE60091" s="74"/>
      <c r="AF60091" s="74"/>
      <c r="BX60091" s="73"/>
      <c r="BY60091" s="74"/>
      <c r="BZ60091" s="74"/>
      <c r="CA60091" s="74"/>
      <c r="CF60091" s="79"/>
      <c r="CL60091" s="79"/>
    </row>
    <row r="60092" spans="30:90">
      <c r="AD60092" s="73"/>
      <c r="AE60092" s="74"/>
      <c r="AF60092" s="74"/>
      <c r="BX60092" s="73"/>
      <c r="BY60092" s="74"/>
      <c r="BZ60092" s="74"/>
      <c r="CA60092" s="74"/>
      <c r="CF60092" s="79"/>
      <c r="CL60092" s="79"/>
    </row>
    <row r="60093" spans="30:90">
      <c r="AD60093" s="73"/>
      <c r="AE60093" s="74"/>
      <c r="AF60093" s="74"/>
      <c r="BX60093" s="73"/>
      <c r="BY60093" s="74"/>
      <c r="BZ60093" s="74"/>
      <c r="CA60093" s="74"/>
      <c r="CF60093" s="79"/>
      <c r="CL60093" s="79"/>
    </row>
    <row r="60094" spans="30:90">
      <c r="AD60094" s="73"/>
      <c r="AE60094" s="74"/>
      <c r="AF60094" s="74"/>
      <c r="BX60094" s="73"/>
      <c r="BY60094" s="74"/>
      <c r="BZ60094" s="74"/>
      <c r="CA60094" s="74"/>
      <c r="CF60094" s="79"/>
      <c r="CL60094" s="79"/>
    </row>
    <row r="60095" spans="30:90">
      <c r="AD60095" s="73"/>
      <c r="AE60095" s="74"/>
      <c r="AF60095" s="74"/>
      <c r="BX60095" s="73"/>
      <c r="BY60095" s="74"/>
      <c r="BZ60095" s="74"/>
      <c r="CA60095" s="74"/>
      <c r="CF60095" s="79"/>
      <c r="CL60095" s="79"/>
    </row>
    <row r="60096" spans="30:90">
      <c r="AD60096" s="73"/>
      <c r="AE60096" s="74"/>
      <c r="AF60096" s="74"/>
      <c r="BX60096" s="73"/>
      <c r="BY60096" s="74"/>
      <c r="BZ60096" s="74"/>
      <c r="CA60096" s="74"/>
      <c r="CF60096" s="79"/>
      <c r="CL60096" s="79"/>
    </row>
    <row r="60097" spans="30:90">
      <c r="AD60097" s="73"/>
      <c r="AE60097" s="74"/>
      <c r="AF60097" s="74"/>
      <c r="BX60097" s="73"/>
      <c r="BY60097" s="74"/>
      <c r="BZ60097" s="74"/>
      <c r="CA60097" s="74"/>
      <c r="CF60097" s="79"/>
      <c r="CL60097" s="79"/>
    </row>
    <row r="60098" spans="30:90">
      <c r="AD60098" s="73"/>
      <c r="AE60098" s="74"/>
      <c r="AF60098" s="74"/>
      <c r="BX60098" s="73"/>
      <c r="BY60098" s="74"/>
      <c r="BZ60098" s="74"/>
      <c r="CA60098" s="74"/>
      <c r="CF60098" s="79"/>
      <c r="CL60098" s="79"/>
    </row>
    <row r="60099" spans="30:90">
      <c r="AD60099" s="73"/>
      <c r="AE60099" s="74"/>
      <c r="AF60099" s="74"/>
      <c r="BX60099" s="73"/>
      <c r="BY60099" s="74"/>
      <c r="BZ60099" s="74"/>
      <c r="CA60099" s="74"/>
      <c r="CF60099" s="79"/>
      <c r="CL60099" s="79"/>
    </row>
    <row r="60100" spans="30:90">
      <c r="AD60100" s="73"/>
      <c r="AE60100" s="74"/>
      <c r="AF60100" s="74"/>
      <c r="BX60100" s="73"/>
      <c r="BY60100" s="74"/>
      <c r="BZ60100" s="74"/>
      <c r="CA60100" s="74"/>
      <c r="CF60100" s="79"/>
      <c r="CL60100" s="79"/>
    </row>
    <row r="60101" spans="30:90">
      <c r="AD60101" s="73"/>
      <c r="AE60101" s="74"/>
      <c r="AF60101" s="74"/>
      <c r="BX60101" s="73"/>
      <c r="BY60101" s="74"/>
      <c r="BZ60101" s="74"/>
      <c r="CA60101" s="74"/>
      <c r="CF60101" s="79"/>
      <c r="CL60101" s="79"/>
    </row>
    <row r="60102" spans="30:90">
      <c r="AD60102" s="73"/>
      <c r="AE60102" s="74"/>
      <c r="AF60102" s="74"/>
      <c r="BX60102" s="73"/>
      <c r="BY60102" s="74"/>
      <c r="BZ60102" s="74"/>
      <c r="CA60102" s="74"/>
      <c r="CF60102" s="79"/>
      <c r="CL60102" s="79"/>
    </row>
    <row r="60103" spans="30:90">
      <c r="AD60103" s="73"/>
      <c r="AE60103" s="74"/>
      <c r="AF60103" s="74"/>
      <c r="BX60103" s="73"/>
      <c r="BY60103" s="74"/>
      <c r="BZ60103" s="74"/>
      <c r="CA60103" s="74"/>
      <c r="CF60103" s="79"/>
      <c r="CL60103" s="79"/>
    </row>
    <row r="60104" spans="30:90">
      <c r="AD60104" s="73"/>
      <c r="AE60104" s="74"/>
      <c r="AF60104" s="74"/>
      <c r="BX60104" s="73"/>
      <c r="BY60104" s="74"/>
      <c r="BZ60104" s="74"/>
      <c r="CA60104" s="74"/>
      <c r="CF60104" s="79"/>
      <c r="CL60104" s="79"/>
    </row>
    <row r="60105" spans="30:90">
      <c r="AD60105" s="73"/>
      <c r="AE60105" s="74"/>
      <c r="AF60105" s="74"/>
      <c r="BX60105" s="73"/>
      <c r="BY60105" s="74"/>
      <c r="BZ60105" s="74"/>
      <c r="CA60105" s="74"/>
      <c r="CF60105" s="79"/>
      <c r="CL60105" s="79"/>
    </row>
    <row r="60106" spans="30:90">
      <c r="AD60106" s="73"/>
      <c r="AE60106" s="74"/>
      <c r="AF60106" s="74"/>
      <c r="BX60106" s="73"/>
      <c r="BY60106" s="74"/>
      <c r="BZ60106" s="74"/>
      <c r="CA60106" s="74"/>
      <c r="CF60106" s="79"/>
      <c r="CL60106" s="79"/>
    </row>
    <row r="60107" spans="30:90">
      <c r="AD60107" s="73"/>
      <c r="AE60107" s="74"/>
      <c r="AF60107" s="74"/>
      <c r="BX60107" s="73"/>
      <c r="BY60107" s="74"/>
      <c r="BZ60107" s="74"/>
      <c r="CA60107" s="74"/>
      <c r="CF60107" s="79"/>
      <c r="CL60107" s="79"/>
    </row>
    <row r="60108" spans="30:90">
      <c r="AD60108" s="73"/>
      <c r="AE60108" s="74"/>
      <c r="AF60108" s="74"/>
      <c r="BX60108" s="73"/>
      <c r="BY60108" s="74"/>
      <c r="BZ60108" s="74"/>
      <c r="CA60108" s="74"/>
      <c r="CF60108" s="79"/>
      <c r="CL60108" s="79"/>
    </row>
    <row r="60109" spans="30:90">
      <c r="AD60109" s="73"/>
      <c r="AE60109" s="74"/>
      <c r="AF60109" s="74"/>
      <c r="BX60109" s="73"/>
      <c r="BY60109" s="74"/>
      <c r="BZ60109" s="74"/>
      <c r="CA60109" s="74"/>
      <c r="CF60109" s="79"/>
      <c r="CL60109" s="79"/>
    </row>
    <row r="60110" spans="30:90">
      <c r="AD60110" s="73"/>
      <c r="AE60110" s="74"/>
      <c r="AF60110" s="74"/>
      <c r="BX60110" s="73"/>
      <c r="BY60110" s="74"/>
      <c r="BZ60110" s="74"/>
      <c r="CA60110" s="74"/>
      <c r="CF60110" s="79"/>
      <c r="CL60110" s="79"/>
    </row>
    <row r="60111" spans="30:90">
      <c r="AD60111" s="73"/>
      <c r="AE60111" s="74"/>
      <c r="AF60111" s="74"/>
      <c r="BX60111" s="73"/>
      <c r="BY60111" s="74"/>
      <c r="BZ60111" s="74"/>
      <c r="CA60111" s="74"/>
      <c r="CF60111" s="79"/>
      <c r="CL60111" s="79"/>
    </row>
    <row r="60112" spans="30:90">
      <c r="AD60112" s="73"/>
      <c r="AE60112" s="74"/>
      <c r="AF60112" s="74"/>
      <c r="BX60112" s="73"/>
      <c r="BY60112" s="74"/>
      <c r="BZ60112" s="74"/>
      <c r="CA60112" s="74"/>
      <c r="CF60112" s="79"/>
      <c r="CL60112" s="79"/>
    </row>
    <row r="60113" spans="30:90">
      <c r="AD60113" s="73"/>
      <c r="AE60113" s="74"/>
      <c r="AF60113" s="74"/>
      <c r="BX60113" s="73"/>
      <c r="BY60113" s="74"/>
      <c r="BZ60113" s="74"/>
      <c r="CA60113" s="74"/>
      <c r="CF60113" s="79"/>
      <c r="CL60113" s="79"/>
    </row>
    <row r="60114" spans="30:90">
      <c r="AD60114" s="73"/>
      <c r="AE60114" s="74"/>
      <c r="AF60114" s="74"/>
      <c r="BX60114" s="73"/>
      <c r="BY60114" s="74"/>
      <c r="BZ60114" s="74"/>
      <c r="CA60114" s="74"/>
      <c r="CF60114" s="79"/>
      <c r="CL60114" s="79"/>
    </row>
    <row r="60115" spans="30:90">
      <c r="AD60115" s="73"/>
      <c r="AE60115" s="74"/>
      <c r="AF60115" s="74"/>
      <c r="BX60115" s="73"/>
      <c r="BY60115" s="74"/>
      <c r="BZ60115" s="74"/>
      <c r="CA60115" s="74"/>
      <c r="CF60115" s="79"/>
      <c r="CL60115" s="79"/>
    </row>
    <row r="60116" spans="30:90">
      <c r="AD60116" s="73"/>
      <c r="AE60116" s="74"/>
      <c r="AF60116" s="74"/>
      <c r="BX60116" s="73"/>
      <c r="BY60116" s="74"/>
      <c r="BZ60116" s="74"/>
      <c r="CA60116" s="74"/>
      <c r="CF60116" s="79"/>
      <c r="CL60116" s="79"/>
    </row>
    <row r="60117" spans="30:90">
      <c r="AD60117" s="73"/>
      <c r="AE60117" s="74"/>
      <c r="AF60117" s="74"/>
      <c r="BX60117" s="73"/>
      <c r="BY60117" s="74"/>
      <c r="BZ60117" s="74"/>
      <c r="CA60117" s="74"/>
      <c r="CF60117" s="79"/>
      <c r="CL60117" s="79"/>
    </row>
    <row r="60118" spans="30:90">
      <c r="AD60118" s="73"/>
      <c r="AE60118" s="74"/>
      <c r="AF60118" s="74"/>
      <c r="BX60118" s="73"/>
      <c r="BY60118" s="74"/>
      <c r="BZ60118" s="74"/>
      <c r="CA60118" s="74"/>
      <c r="CF60118" s="79"/>
      <c r="CL60118" s="79"/>
    </row>
    <row r="60119" spans="30:90">
      <c r="AD60119" s="73"/>
      <c r="AE60119" s="74"/>
      <c r="AF60119" s="74"/>
      <c r="BX60119" s="73"/>
      <c r="BY60119" s="74"/>
      <c r="BZ60119" s="74"/>
      <c r="CA60119" s="74"/>
      <c r="CF60119" s="79"/>
      <c r="CL60119" s="79"/>
    </row>
    <row r="60120" spans="30:90">
      <c r="AD60120" s="73"/>
      <c r="AE60120" s="74"/>
      <c r="AF60120" s="74"/>
      <c r="BX60120" s="73"/>
      <c r="BY60120" s="74"/>
      <c r="BZ60120" s="74"/>
      <c r="CA60120" s="74"/>
      <c r="CF60120" s="79"/>
      <c r="CL60120" s="79"/>
    </row>
    <row r="60121" spans="30:90">
      <c r="AD60121" s="73"/>
      <c r="AE60121" s="74"/>
      <c r="AF60121" s="74"/>
      <c r="BX60121" s="73"/>
      <c r="BY60121" s="74"/>
      <c r="BZ60121" s="74"/>
      <c r="CA60121" s="74"/>
      <c r="CF60121" s="79"/>
      <c r="CL60121" s="79"/>
    </row>
    <row r="60122" spans="30:90">
      <c r="AD60122" s="73"/>
      <c r="AE60122" s="74"/>
      <c r="AF60122" s="74"/>
      <c r="BX60122" s="73"/>
      <c r="BY60122" s="74"/>
      <c r="BZ60122" s="74"/>
      <c r="CA60122" s="74"/>
      <c r="CF60122" s="79"/>
      <c r="CL60122" s="79"/>
    </row>
    <row r="60123" spans="30:90">
      <c r="AD60123" s="73"/>
      <c r="AE60123" s="74"/>
      <c r="AF60123" s="74"/>
      <c r="BX60123" s="73"/>
      <c r="BY60123" s="74"/>
      <c r="BZ60123" s="74"/>
      <c r="CA60123" s="74"/>
      <c r="CF60123" s="79"/>
      <c r="CL60123" s="79"/>
    </row>
    <row r="60124" spans="30:90">
      <c r="AD60124" s="73"/>
      <c r="AE60124" s="74"/>
      <c r="AF60124" s="74"/>
      <c r="BX60124" s="73"/>
      <c r="BY60124" s="74"/>
      <c r="BZ60124" s="74"/>
      <c r="CA60124" s="74"/>
      <c r="CF60124" s="79"/>
      <c r="CL60124" s="79"/>
    </row>
    <row r="60125" spans="30:90">
      <c r="AD60125" s="73"/>
      <c r="AE60125" s="74"/>
      <c r="AF60125" s="74"/>
      <c r="BX60125" s="73"/>
      <c r="BY60125" s="74"/>
      <c r="BZ60125" s="74"/>
      <c r="CA60125" s="74"/>
      <c r="CF60125" s="79"/>
      <c r="CL60125" s="79"/>
    </row>
    <row r="60126" spans="30:90">
      <c r="AD60126" s="73"/>
      <c r="AE60126" s="74"/>
      <c r="AF60126" s="74"/>
      <c r="BX60126" s="73"/>
      <c r="BY60126" s="74"/>
      <c r="BZ60126" s="74"/>
      <c r="CA60126" s="74"/>
      <c r="CF60126" s="79"/>
      <c r="CL60126" s="79"/>
    </row>
    <row r="60127" spans="30:90">
      <c r="AD60127" s="73"/>
      <c r="AE60127" s="74"/>
      <c r="AF60127" s="74"/>
      <c r="BX60127" s="73"/>
      <c r="BY60127" s="74"/>
      <c r="BZ60127" s="74"/>
      <c r="CA60127" s="74"/>
      <c r="CF60127" s="79"/>
      <c r="CL60127" s="79"/>
    </row>
    <row r="60128" spans="30:90">
      <c r="AD60128" s="73"/>
      <c r="AE60128" s="74"/>
      <c r="AF60128" s="74"/>
      <c r="BX60128" s="73"/>
      <c r="BY60128" s="74"/>
      <c r="BZ60128" s="74"/>
      <c r="CA60128" s="74"/>
      <c r="CF60128" s="79"/>
      <c r="CL60128" s="79"/>
    </row>
    <row r="60129" spans="30:90">
      <c r="AD60129" s="73"/>
      <c r="AE60129" s="74"/>
      <c r="AF60129" s="74"/>
      <c r="BX60129" s="73"/>
      <c r="BY60129" s="74"/>
      <c r="BZ60129" s="74"/>
      <c r="CA60129" s="74"/>
      <c r="CF60129" s="79"/>
      <c r="CL60129" s="79"/>
    </row>
    <row r="60130" spans="30:90">
      <c r="AD60130" s="73"/>
      <c r="AE60130" s="74"/>
      <c r="AF60130" s="74"/>
      <c r="BX60130" s="73"/>
      <c r="BY60130" s="74"/>
      <c r="BZ60130" s="74"/>
      <c r="CA60130" s="74"/>
      <c r="CF60130" s="79"/>
      <c r="CL60130" s="79"/>
    </row>
    <row r="60131" spans="30:90">
      <c r="AD60131" s="73"/>
      <c r="AE60131" s="74"/>
      <c r="AF60131" s="74"/>
      <c r="BX60131" s="73"/>
      <c r="BY60131" s="74"/>
      <c r="BZ60131" s="74"/>
      <c r="CA60131" s="74"/>
      <c r="CF60131" s="79"/>
      <c r="CL60131" s="79"/>
    </row>
    <row r="60132" spans="30:90">
      <c r="AD60132" s="73"/>
      <c r="AE60132" s="74"/>
      <c r="AF60132" s="74"/>
      <c r="BX60132" s="73"/>
      <c r="BY60132" s="74"/>
      <c r="BZ60132" s="74"/>
      <c r="CA60132" s="74"/>
      <c r="CF60132" s="79"/>
      <c r="CL60132" s="79"/>
    </row>
    <row r="60133" spans="30:90">
      <c r="AD60133" s="73"/>
      <c r="AE60133" s="74"/>
      <c r="AF60133" s="74"/>
      <c r="BX60133" s="73"/>
      <c r="BY60133" s="74"/>
      <c r="BZ60133" s="74"/>
      <c r="CA60133" s="74"/>
      <c r="CF60133" s="79"/>
      <c r="CL60133" s="79"/>
    </row>
    <row r="60134" spans="30:90">
      <c r="AD60134" s="73"/>
      <c r="AE60134" s="74"/>
      <c r="AF60134" s="74"/>
      <c r="BX60134" s="73"/>
      <c r="BY60134" s="74"/>
      <c r="BZ60134" s="74"/>
      <c r="CA60134" s="74"/>
      <c r="CF60134" s="79"/>
      <c r="CL60134" s="79"/>
    </row>
    <row r="60135" spans="30:90">
      <c r="AD60135" s="73"/>
      <c r="AE60135" s="74"/>
      <c r="AF60135" s="74"/>
      <c r="BX60135" s="73"/>
      <c r="BY60135" s="74"/>
      <c r="BZ60135" s="74"/>
      <c r="CA60135" s="74"/>
      <c r="CF60135" s="79"/>
      <c r="CL60135" s="79"/>
    </row>
    <row r="60136" spans="30:90">
      <c r="AD60136" s="73"/>
      <c r="AE60136" s="74"/>
      <c r="AF60136" s="74"/>
      <c r="BX60136" s="73"/>
      <c r="BY60136" s="74"/>
      <c r="BZ60136" s="74"/>
      <c r="CA60136" s="74"/>
      <c r="CF60136" s="79"/>
      <c r="CL60136" s="79"/>
    </row>
    <row r="60137" spans="30:90">
      <c r="AD60137" s="73"/>
      <c r="AE60137" s="74"/>
      <c r="AF60137" s="74"/>
      <c r="BX60137" s="73"/>
      <c r="BY60137" s="74"/>
      <c r="BZ60137" s="74"/>
      <c r="CA60137" s="74"/>
      <c r="CF60137" s="79"/>
      <c r="CL60137" s="79"/>
    </row>
    <row r="60138" spans="30:90">
      <c r="AD60138" s="73"/>
      <c r="AE60138" s="74"/>
      <c r="AF60138" s="74"/>
      <c r="BX60138" s="73"/>
      <c r="BY60138" s="74"/>
      <c r="BZ60138" s="74"/>
      <c r="CA60138" s="74"/>
      <c r="CF60138" s="79"/>
      <c r="CL60138" s="79"/>
    </row>
    <row r="60139" spans="30:90">
      <c r="AD60139" s="73"/>
      <c r="AE60139" s="74"/>
      <c r="AF60139" s="74"/>
      <c r="BX60139" s="73"/>
      <c r="BY60139" s="74"/>
      <c r="BZ60139" s="74"/>
      <c r="CA60139" s="74"/>
      <c r="CF60139" s="79"/>
      <c r="CL60139" s="79"/>
    </row>
    <row r="60140" spans="30:90">
      <c r="AD60140" s="73"/>
      <c r="AE60140" s="74"/>
      <c r="AF60140" s="74"/>
      <c r="BX60140" s="73"/>
      <c r="BY60140" s="74"/>
      <c r="BZ60140" s="74"/>
      <c r="CA60140" s="74"/>
      <c r="CF60140" s="79"/>
      <c r="CL60140" s="79"/>
    </row>
    <row r="60141" spans="30:90">
      <c r="AD60141" s="73"/>
      <c r="AE60141" s="74"/>
      <c r="AF60141" s="74"/>
      <c r="BX60141" s="73"/>
      <c r="BY60141" s="74"/>
      <c r="BZ60141" s="74"/>
      <c r="CA60141" s="74"/>
      <c r="CF60141" s="79"/>
      <c r="CL60141" s="79"/>
    </row>
    <row r="60142" spans="30:90">
      <c r="AD60142" s="73"/>
      <c r="AE60142" s="74"/>
      <c r="AF60142" s="74"/>
      <c r="BX60142" s="73"/>
      <c r="BY60142" s="74"/>
      <c r="BZ60142" s="74"/>
      <c r="CA60142" s="74"/>
      <c r="CF60142" s="79"/>
      <c r="CL60142" s="79"/>
    </row>
    <row r="60143" spans="30:90">
      <c r="AD60143" s="73"/>
      <c r="AE60143" s="74"/>
      <c r="AF60143" s="74"/>
      <c r="BX60143" s="73"/>
      <c r="BY60143" s="74"/>
      <c r="BZ60143" s="74"/>
      <c r="CA60143" s="74"/>
      <c r="CF60143" s="79"/>
      <c r="CL60143" s="79"/>
    </row>
    <row r="60144" spans="30:90">
      <c r="AD60144" s="73"/>
      <c r="AE60144" s="74"/>
      <c r="AF60144" s="74"/>
      <c r="BX60144" s="73"/>
      <c r="BY60144" s="74"/>
      <c r="BZ60144" s="74"/>
      <c r="CA60144" s="74"/>
      <c r="CF60144" s="79"/>
      <c r="CL60144" s="79"/>
    </row>
    <row r="60145" spans="30:90">
      <c r="AD60145" s="73"/>
      <c r="AE60145" s="74"/>
      <c r="AF60145" s="74"/>
      <c r="BX60145" s="73"/>
      <c r="BY60145" s="74"/>
      <c r="BZ60145" s="74"/>
      <c r="CA60145" s="74"/>
      <c r="CF60145" s="79"/>
      <c r="CL60145" s="79"/>
    </row>
    <row r="60146" spans="30:90">
      <c r="AD60146" s="73"/>
      <c r="AE60146" s="74"/>
      <c r="AF60146" s="74"/>
      <c r="BX60146" s="73"/>
      <c r="BY60146" s="74"/>
      <c r="BZ60146" s="74"/>
      <c r="CA60146" s="74"/>
      <c r="CF60146" s="79"/>
      <c r="CL60146" s="79"/>
    </row>
    <row r="60147" spans="30:90">
      <c r="AD60147" s="73"/>
      <c r="AE60147" s="74"/>
      <c r="AF60147" s="74"/>
      <c r="BX60147" s="73"/>
      <c r="BY60147" s="74"/>
      <c r="BZ60147" s="74"/>
      <c r="CA60147" s="74"/>
      <c r="CF60147" s="79"/>
      <c r="CL60147" s="79"/>
    </row>
    <row r="60148" spans="30:90">
      <c r="AD60148" s="73"/>
      <c r="AE60148" s="74"/>
      <c r="AF60148" s="74"/>
      <c r="BX60148" s="73"/>
      <c r="BY60148" s="74"/>
      <c r="BZ60148" s="74"/>
      <c r="CA60148" s="74"/>
      <c r="CF60148" s="79"/>
      <c r="CL60148" s="79"/>
    </row>
    <row r="60149" spans="30:90">
      <c r="AD60149" s="73"/>
      <c r="AE60149" s="74"/>
      <c r="AF60149" s="74"/>
      <c r="BX60149" s="73"/>
      <c r="BY60149" s="74"/>
      <c r="BZ60149" s="74"/>
      <c r="CA60149" s="74"/>
      <c r="CF60149" s="79"/>
      <c r="CL60149" s="79"/>
    </row>
    <row r="60150" spans="30:90">
      <c r="AD60150" s="73"/>
      <c r="AE60150" s="74"/>
      <c r="AF60150" s="74"/>
      <c r="BX60150" s="73"/>
      <c r="BY60150" s="74"/>
      <c r="BZ60150" s="74"/>
      <c r="CA60150" s="74"/>
      <c r="CF60150" s="79"/>
      <c r="CL60150" s="79"/>
    </row>
    <row r="60151" spans="30:90">
      <c r="AD60151" s="73"/>
      <c r="AE60151" s="74"/>
      <c r="AF60151" s="74"/>
      <c r="BX60151" s="73"/>
      <c r="BY60151" s="74"/>
      <c r="BZ60151" s="74"/>
      <c r="CA60151" s="74"/>
      <c r="CF60151" s="79"/>
      <c r="CL60151" s="79"/>
    </row>
    <row r="60152" spans="30:90">
      <c r="AD60152" s="73"/>
      <c r="AE60152" s="74"/>
      <c r="AF60152" s="74"/>
      <c r="BX60152" s="73"/>
      <c r="BY60152" s="74"/>
      <c r="BZ60152" s="74"/>
      <c r="CA60152" s="74"/>
      <c r="CF60152" s="79"/>
      <c r="CL60152" s="79"/>
    </row>
    <row r="60153" spans="30:90">
      <c r="AD60153" s="73"/>
      <c r="AE60153" s="74"/>
      <c r="AF60153" s="74"/>
      <c r="BX60153" s="73"/>
      <c r="BY60153" s="74"/>
      <c r="BZ60153" s="74"/>
      <c r="CA60153" s="74"/>
      <c r="CF60153" s="79"/>
      <c r="CL60153" s="79"/>
    </row>
    <row r="60154" spans="30:90">
      <c r="AD60154" s="73"/>
      <c r="AE60154" s="74"/>
      <c r="AF60154" s="74"/>
      <c r="BX60154" s="73"/>
      <c r="BY60154" s="74"/>
      <c r="BZ60154" s="74"/>
      <c r="CA60154" s="74"/>
      <c r="CF60154" s="79"/>
      <c r="CL60154" s="79"/>
    </row>
    <row r="60155" spans="30:90">
      <c r="AD60155" s="73"/>
      <c r="AE60155" s="74"/>
      <c r="AF60155" s="74"/>
      <c r="BX60155" s="73"/>
      <c r="BY60155" s="74"/>
      <c r="BZ60155" s="74"/>
      <c r="CA60155" s="74"/>
      <c r="CF60155" s="79"/>
      <c r="CL60155" s="79"/>
    </row>
    <row r="60156" spans="30:90">
      <c r="AD60156" s="73"/>
      <c r="AE60156" s="74"/>
      <c r="AF60156" s="74"/>
      <c r="BX60156" s="73"/>
      <c r="BY60156" s="74"/>
      <c r="BZ60156" s="74"/>
      <c r="CA60156" s="74"/>
      <c r="CF60156" s="79"/>
      <c r="CL60156" s="79"/>
    </row>
    <row r="60157" spans="30:90">
      <c r="AD60157" s="73"/>
      <c r="AE60157" s="74"/>
      <c r="AF60157" s="74"/>
      <c r="BX60157" s="73"/>
      <c r="BY60157" s="74"/>
      <c r="BZ60157" s="74"/>
      <c r="CA60157" s="74"/>
      <c r="CF60157" s="79"/>
      <c r="CL60157" s="79"/>
    </row>
    <row r="60158" spans="30:90">
      <c r="AD60158" s="73"/>
      <c r="AE60158" s="74"/>
      <c r="AF60158" s="74"/>
      <c r="BX60158" s="73"/>
      <c r="BY60158" s="74"/>
      <c r="BZ60158" s="74"/>
      <c r="CA60158" s="74"/>
      <c r="CF60158" s="79"/>
      <c r="CL60158" s="79"/>
    </row>
    <row r="60159" spans="30:90">
      <c r="AD60159" s="73"/>
      <c r="AE60159" s="74"/>
      <c r="AF60159" s="74"/>
      <c r="BX60159" s="73"/>
      <c r="BY60159" s="74"/>
      <c r="BZ60159" s="74"/>
      <c r="CA60159" s="74"/>
      <c r="CF60159" s="79"/>
      <c r="CL60159" s="79"/>
    </row>
    <row r="60160" spans="30:90">
      <c r="AD60160" s="73"/>
      <c r="AE60160" s="74"/>
      <c r="AF60160" s="74"/>
      <c r="BX60160" s="73"/>
      <c r="BY60160" s="74"/>
      <c r="BZ60160" s="74"/>
      <c r="CA60160" s="74"/>
      <c r="CF60160" s="79"/>
      <c r="CL60160" s="79"/>
    </row>
    <row r="60161" spans="30:90">
      <c r="AD60161" s="73"/>
      <c r="AE60161" s="74"/>
      <c r="AF60161" s="74"/>
      <c r="BX60161" s="73"/>
      <c r="BY60161" s="74"/>
      <c r="BZ60161" s="74"/>
      <c r="CA60161" s="74"/>
      <c r="CF60161" s="79"/>
      <c r="CL60161" s="79"/>
    </row>
    <row r="60162" spans="30:90">
      <c r="AD60162" s="73"/>
      <c r="AE60162" s="74"/>
      <c r="AF60162" s="74"/>
      <c r="BX60162" s="73"/>
      <c r="BY60162" s="74"/>
      <c r="BZ60162" s="74"/>
      <c r="CA60162" s="74"/>
      <c r="CF60162" s="79"/>
      <c r="CL60162" s="79"/>
    </row>
    <row r="60163" spans="30:90">
      <c r="AD60163" s="73"/>
      <c r="AE60163" s="74"/>
      <c r="AF60163" s="74"/>
      <c r="BX60163" s="73"/>
      <c r="BY60163" s="74"/>
      <c r="BZ60163" s="74"/>
      <c r="CA60163" s="74"/>
      <c r="CF60163" s="79"/>
      <c r="CL60163" s="79"/>
    </row>
    <row r="60164" spans="30:90">
      <c r="AD60164" s="73"/>
      <c r="AE60164" s="74"/>
      <c r="AF60164" s="74"/>
      <c r="BX60164" s="73"/>
      <c r="BY60164" s="74"/>
      <c r="BZ60164" s="74"/>
      <c r="CA60164" s="74"/>
      <c r="CF60164" s="79"/>
      <c r="CL60164" s="79"/>
    </row>
    <row r="60165" spans="30:90">
      <c r="AD60165" s="73"/>
      <c r="AE60165" s="74"/>
      <c r="AF60165" s="74"/>
      <c r="BX60165" s="73"/>
      <c r="BY60165" s="74"/>
      <c r="BZ60165" s="74"/>
      <c r="CA60165" s="74"/>
      <c r="CF60165" s="79"/>
      <c r="CL60165" s="79"/>
    </row>
    <row r="60166" spans="30:90">
      <c r="AD60166" s="73"/>
      <c r="AE60166" s="74"/>
      <c r="AF60166" s="74"/>
      <c r="BX60166" s="73"/>
      <c r="BY60166" s="74"/>
      <c r="BZ60166" s="74"/>
      <c r="CA60166" s="74"/>
      <c r="CF60166" s="79"/>
      <c r="CL60166" s="79"/>
    </row>
    <row r="60167" spans="30:90">
      <c r="AD60167" s="73"/>
      <c r="AE60167" s="74"/>
      <c r="AF60167" s="74"/>
      <c r="BX60167" s="73"/>
      <c r="BY60167" s="74"/>
      <c r="BZ60167" s="74"/>
      <c r="CA60167" s="74"/>
      <c r="CF60167" s="79"/>
      <c r="CL60167" s="79"/>
    </row>
    <row r="60168" spans="30:90">
      <c r="AD60168" s="73"/>
      <c r="AE60168" s="74"/>
      <c r="AF60168" s="74"/>
      <c r="BX60168" s="73"/>
      <c r="BY60168" s="74"/>
      <c r="BZ60168" s="74"/>
      <c r="CA60168" s="74"/>
      <c r="CF60168" s="79"/>
      <c r="CL60168" s="79"/>
    </row>
    <row r="60169" spans="30:90">
      <c r="AD60169" s="73"/>
      <c r="AE60169" s="74"/>
      <c r="AF60169" s="74"/>
      <c r="BX60169" s="73"/>
      <c r="BY60169" s="74"/>
      <c r="BZ60169" s="74"/>
      <c r="CA60169" s="74"/>
      <c r="CF60169" s="79"/>
      <c r="CL60169" s="79"/>
    </row>
    <row r="60170" spans="30:90">
      <c r="AD60170" s="73"/>
      <c r="AE60170" s="74"/>
      <c r="AF60170" s="74"/>
      <c r="BX60170" s="73"/>
      <c r="BY60170" s="74"/>
      <c r="BZ60170" s="74"/>
      <c r="CA60170" s="74"/>
      <c r="CF60170" s="79"/>
      <c r="CL60170" s="79"/>
    </row>
    <row r="60171" spans="30:90">
      <c r="AD60171" s="73"/>
      <c r="AE60171" s="74"/>
      <c r="AF60171" s="74"/>
      <c r="BX60171" s="73"/>
      <c r="BY60171" s="74"/>
      <c r="BZ60171" s="74"/>
      <c r="CA60171" s="74"/>
      <c r="CF60171" s="79"/>
      <c r="CL60171" s="79"/>
    </row>
    <row r="60172" spans="30:90">
      <c r="AD60172" s="73"/>
      <c r="AE60172" s="74"/>
      <c r="AF60172" s="74"/>
      <c r="BX60172" s="73"/>
      <c r="BY60172" s="74"/>
      <c r="BZ60172" s="74"/>
      <c r="CA60172" s="74"/>
      <c r="CF60172" s="79"/>
      <c r="CL60172" s="79"/>
    </row>
    <row r="60173" spans="30:90">
      <c r="AD60173" s="73"/>
      <c r="AE60173" s="74"/>
      <c r="AF60173" s="74"/>
      <c r="BX60173" s="73"/>
      <c r="BY60173" s="74"/>
      <c r="BZ60173" s="74"/>
      <c r="CA60173" s="74"/>
      <c r="CF60173" s="79"/>
      <c r="CL60173" s="79"/>
    </row>
    <row r="60174" spans="30:90">
      <c r="AD60174" s="73"/>
      <c r="AE60174" s="74"/>
      <c r="AF60174" s="74"/>
      <c r="BX60174" s="73"/>
      <c r="BY60174" s="74"/>
      <c r="BZ60174" s="74"/>
      <c r="CA60174" s="74"/>
      <c r="CF60174" s="79"/>
      <c r="CL60174" s="79"/>
    </row>
    <row r="60175" spans="30:90">
      <c r="AD60175" s="73"/>
      <c r="AE60175" s="74"/>
      <c r="AF60175" s="74"/>
      <c r="BX60175" s="73"/>
      <c r="BY60175" s="74"/>
      <c r="BZ60175" s="74"/>
      <c r="CA60175" s="74"/>
      <c r="CF60175" s="79"/>
      <c r="CL60175" s="79"/>
    </row>
    <row r="60176" spans="30:90">
      <c r="AD60176" s="73"/>
      <c r="AE60176" s="74"/>
      <c r="AF60176" s="74"/>
      <c r="BX60176" s="73"/>
      <c r="BY60176" s="74"/>
      <c r="BZ60176" s="74"/>
      <c r="CA60176" s="74"/>
      <c r="CF60176" s="79"/>
      <c r="CL60176" s="79"/>
    </row>
    <row r="60177" spans="30:90">
      <c r="AD60177" s="73"/>
      <c r="AE60177" s="74"/>
      <c r="AF60177" s="74"/>
      <c r="BX60177" s="73"/>
      <c r="BY60177" s="74"/>
      <c r="BZ60177" s="74"/>
      <c r="CA60177" s="74"/>
      <c r="CF60177" s="79"/>
      <c r="CL60177" s="79"/>
    </row>
    <row r="60178" spans="30:90">
      <c r="AD60178" s="73"/>
      <c r="AE60178" s="74"/>
      <c r="AF60178" s="74"/>
      <c r="BX60178" s="73"/>
      <c r="BY60178" s="74"/>
      <c r="BZ60178" s="74"/>
      <c r="CA60178" s="74"/>
      <c r="CF60178" s="79"/>
      <c r="CL60178" s="79"/>
    </row>
    <row r="60179" spans="30:90">
      <c r="AD60179" s="73"/>
      <c r="AE60179" s="74"/>
      <c r="AF60179" s="74"/>
      <c r="BX60179" s="73"/>
      <c r="BY60179" s="74"/>
      <c r="BZ60179" s="74"/>
      <c r="CA60179" s="74"/>
      <c r="CF60179" s="79"/>
      <c r="CL60179" s="79"/>
    </row>
    <row r="60180" spans="30:90">
      <c r="AD60180" s="73"/>
      <c r="AE60180" s="74"/>
      <c r="AF60180" s="74"/>
      <c r="BX60180" s="73"/>
      <c r="BY60180" s="74"/>
      <c r="BZ60180" s="74"/>
      <c r="CA60180" s="74"/>
      <c r="CF60180" s="79"/>
      <c r="CL60180" s="79"/>
    </row>
    <row r="60181" spans="30:90">
      <c r="AD60181" s="73"/>
      <c r="AE60181" s="74"/>
      <c r="AF60181" s="74"/>
      <c r="BX60181" s="73"/>
      <c r="BY60181" s="74"/>
      <c r="BZ60181" s="74"/>
      <c r="CA60181" s="74"/>
      <c r="CF60181" s="79"/>
      <c r="CL60181" s="79"/>
    </row>
    <row r="60182" spans="30:90">
      <c r="AD60182" s="73"/>
      <c r="AE60182" s="74"/>
      <c r="AF60182" s="74"/>
      <c r="BX60182" s="73"/>
      <c r="BY60182" s="74"/>
      <c r="BZ60182" s="74"/>
      <c r="CA60182" s="74"/>
      <c r="CF60182" s="79"/>
      <c r="CL60182" s="79"/>
    </row>
    <row r="60183" spans="30:90">
      <c r="AD60183" s="73"/>
      <c r="AE60183" s="74"/>
      <c r="AF60183" s="74"/>
      <c r="BX60183" s="73"/>
      <c r="BY60183" s="74"/>
      <c r="BZ60183" s="74"/>
      <c r="CA60183" s="74"/>
      <c r="CF60183" s="79"/>
      <c r="CL60183" s="79"/>
    </row>
    <row r="60184" spans="30:90">
      <c r="AD60184" s="73"/>
      <c r="AE60184" s="74"/>
      <c r="AF60184" s="74"/>
      <c r="BX60184" s="73"/>
      <c r="BY60184" s="74"/>
      <c r="BZ60184" s="74"/>
      <c r="CA60184" s="74"/>
      <c r="CF60184" s="79"/>
      <c r="CL60184" s="79"/>
    </row>
    <row r="60185" spans="30:90">
      <c r="AD60185" s="73"/>
      <c r="AE60185" s="74"/>
      <c r="AF60185" s="74"/>
      <c r="BX60185" s="73"/>
      <c r="BY60185" s="74"/>
      <c r="BZ60185" s="74"/>
      <c r="CA60185" s="74"/>
      <c r="CF60185" s="79"/>
      <c r="CL60185" s="79"/>
    </row>
    <row r="60186" spans="30:90">
      <c r="AD60186" s="73"/>
      <c r="AE60186" s="74"/>
      <c r="AF60186" s="74"/>
      <c r="BX60186" s="73"/>
      <c r="BY60186" s="74"/>
      <c r="BZ60186" s="74"/>
      <c r="CA60186" s="74"/>
      <c r="CF60186" s="79"/>
      <c r="CL60186" s="79"/>
    </row>
    <row r="60187" spans="30:90">
      <c r="AD60187" s="73"/>
      <c r="AE60187" s="74"/>
      <c r="AF60187" s="74"/>
      <c r="BX60187" s="73"/>
      <c r="BY60187" s="74"/>
      <c r="BZ60187" s="74"/>
      <c r="CA60187" s="74"/>
      <c r="CF60187" s="79"/>
      <c r="CL60187" s="79"/>
    </row>
    <row r="60188" spans="30:90">
      <c r="AD60188" s="73"/>
      <c r="AE60188" s="74"/>
      <c r="AF60188" s="74"/>
      <c r="BX60188" s="73"/>
      <c r="BY60188" s="74"/>
      <c r="BZ60188" s="74"/>
      <c r="CA60188" s="74"/>
      <c r="CF60188" s="79"/>
      <c r="CL60188" s="79"/>
    </row>
    <row r="60189" spans="30:90">
      <c r="AD60189" s="73"/>
      <c r="AE60189" s="74"/>
      <c r="AF60189" s="74"/>
      <c r="BX60189" s="73"/>
      <c r="BY60189" s="74"/>
      <c r="BZ60189" s="74"/>
      <c r="CA60189" s="74"/>
      <c r="CF60189" s="79"/>
      <c r="CL60189" s="79"/>
    </row>
    <row r="60190" spans="30:90">
      <c r="AD60190" s="73"/>
      <c r="AE60190" s="74"/>
      <c r="AF60190" s="74"/>
      <c r="BX60190" s="73"/>
      <c r="BY60190" s="74"/>
      <c r="BZ60190" s="74"/>
      <c r="CA60190" s="74"/>
      <c r="CF60190" s="79"/>
      <c r="CL60190" s="79"/>
    </row>
    <row r="60191" spans="30:90">
      <c r="AD60191" s="73"/>
      <c r="AE60191" s="74"/>
      <c r="AF60191" s="74"/>
      <c r="BX60191" s="73"/>
      <c r="BY60191" s="74"/>
      <c r="BZ60191" s="74"/>
      <c r="CA60191" s="74"/>
      <c r="CF60191" s="79"/>
      <c r="CL60191" s="79"/>
    </row>
    <row r="60192" spans="30:90">
      <c r="AD60192" s="73"/>
      <c r="AE60192" s="74"/>
      <c r="AF60192" s="74"/>
      <c r="BX60192" s="73"/>
      <c r="BY60192" s="74"/>
      <c r="BZ60192" s="74"/>
      <c r="CA60192" s="74"/>
      <c r="CF60192" s="79"/>
      <c r="CL60192" s="79"/>
    </row>
    <row r="60193" spans="30:90">
      <c r="AD60193" s="73"/>
      <c r="AE60193" s="74"/>
      <c r="AF60193" s="74"/>
      <c r="BX60193" s="73"/>
      <c r="BY60193" s="74"/>
      <c r="BZ60193" s="74"/>
      <c r="CA60193" s="74"/>
      <c r="CF60193" s="79"/>
      <c r="CL60193" s="79"/>
    </row>
    <row r="60194" spans="30:90">
      <c r="AD60194" s="73"/>
      <c r="AE60194" s="74"/>
      <c r="AF60194" s="74"/>
      <c r="BX60194" s="73"/>
      <c r="BY60194" s="74"/>
      <c r="BZ60194" s="74"/>
      <c r="CA60194" s="74"/>
      <c r="CF60194" s="79"/>
      <c r="CL60194" s="79"/>
    </row>
    <row r="60195" spans="30:90">
      <c r="AD60195" s="73"/>
      <c r="AE60195" s="74"/>
      <c r="AF60195" s="74"/>
      <c r="BX60195" s="73"/>
      <c r="BY60195" s="74"/>
      <c r="BZ60195" s="74"/>
      <c r="CA60195" s="74"/>
      <c r="CF60195" s="79"/>
      <c r="CL60195" s="79"/>
    </row>
    <row r="60196" spans="30:90">
      <c r="AD60196" s="73"/>
      <c r="AE60196" s="74"/>
      <c r="AF60196" s="74"/>
      <c r="BX60196" s="73"/>
      <c r="BY60196" s="74"/>
      <c r="BZ60196" s="74"/>
      <c r="CA60196" s="74"/>
      <c r="CF60196" s="79"/>
      <c r="CL60196" s="79"/>
    </row>
    <row r="60197" spans="30:90">
      <c r="AD60197" s="73"/>
      <c r="AE60197" s="74"/>
      <c r="AF60197" s="74"/>
      <c r="BX60197" s="73"/>
      <c r="BY60197" s="74"/>
      <c r="BZ60197" s="74"/>
      <c r="CA60197" s="74"/>
      <c r="CF60197" s="79"/>
      <c r="CL60197" s="79"/>
    </row>
    <row r="60198" spans="30:90">
      <c r="AD60198" s="73"/>
      <c r="AE60198" s="74"/>
      <c r="AF60198" s="74"/>
      <c r="BX60198" s="73"/>
      <c r="BY60198" s="74"/>
      <c r="BZ60198" s="74"/>
      <c r="CA60198" s="74"/>
      <c r="CF60198" s="79"/>
      <c r="CL60198" s="79"/>
    </row>
    <row r="60199" spans="30:90">
      <c r="AD60199" s="73"/>
      <c r="AE60199" s="74"/>
      <c r="AF60199" s="74"/>
      <c r="BX60199" s="73"/>
      <c r="BY60199" s="74"/>
      <c r="BZ60199" s="74"/>
      <c r="CA60199" s="74"/>
      <c r="CF60199" s="79"/>
      <c r="CL60199" s="79"/>
    </row>
    <row r="60200" spans="30:90">
      <c r="AD60200" s="73"/>
      <c r="AE60200" s="74"/>
      <c r="AF60200" s="74"/>
      <c r="BX60200" s="73"/>
      <c r="BY60200" s="74"/>
      <c r="BZ60200" s="74"/>
      <c r="CA60200" s="74"/>
      <c r="CF60200" s="79"/>
      <c r="CL60200" s="79"/>
    </row>
    <row r="60201" spans="30:90">
      <c r="AD60201" s="73"/>
      <c r="AE60201" s="74"/>
      <c r="AF60201" s="74"/>
      <c r="BX60201" s="73"/>
      <c r="BY60201" s="74"/>
      <c r="BZ60201" s="74"/>
      <c r="CA60201" s="74"/>
      <c r="CF60201" s="79"/>
      <c r="CL60201" s="79"/>
    </row>
    <row r="60202" spans="30:90">
      <c r="AD60202" s="73"/>
      <c r="AE60202" s="74"/>
      <c r="AF60202" s="74"/>
      <c r="BX60202" s="73"/>
      <c r="BY60202" s="74"/>
      <c r="BZ60202" s="74"/>
      <c r="CA60202" s="74"/>
      <c r="CF60202" s="79"/>
      <c r="CL60202" s="79"/>
    </row>
    <row r="60203" spans="30:90">
      <c r="AD60203" s="73"/>
      <c r="AE60203" s="74"/>
      <c r="AF60203" s="74"/>
      <c r="BX60203" s="73"/>
      <c r="BY60203" s="74"/>
      <c r="BZ60203" s="74"/>
      <c r="CA60203" s="74"/>
      <c r="CF60203" s="79"/>
      <c r="CL60203" s="79"/>
    </row>
    <row r="60204" spans="30:90">
      <c r="AD60204" s="73"/>
      <c r="AE60204" s="74"/>
      <c r="AF60204" s="74"/>
      <c r="BX60204" s="73"/>
      <c r="BY60204" s="74"/>
      <c r="BZ60204" s="74"/>
      <c r="CA60204" s="74"/>
      <c r="CF60204" s="79"/>
      <c r="CL60204" s="79"/>
    </row>
    <row r="60205" spans="30:90">
      <c r="AD60205" s="73"/>
      <c r="AE60205" s="74"/>
      <c r="AF60205" s="74"/>
      <c r="BX60205" s="73"/>
      <c r="BY60205" s="74"/>
      <c r="BZ60205" s="74"/>
      <c r="CA60205" s="74"/>
      <c r="CF60205" s="79"/>
      <c r="CL60205" s="79"/>
    </row>
    <row r="60206" spans="30:90">
      <c r="AD60206" s="73"/>
      <c r="AE60206" s="74"/>
      <c r="AF60206" s="74"/>
      <c r="BX60206" s="73"/>
      <c r="BY60206" s="74"/>
      <c r="BZ60206" s="74"/>
      <c r="CA60206" s="74"/>
      <c r="CF60206" s="79"/>
      <c r="CL60206" s="79"/>
    </row>
    <row r="60207" spans="30:90">
      <c r="AD60207" s="73"/>
      <c r="AE60207" s="74"/>
      <c r="AF60207" s="74"/>
      <c r="BX60207" s="73"/>
      <c r="BY60207" s="74"/>
      <c r="BZ60207" s="74"/>
      <c r="CA60207" s="74"/>
      <c r="CF60207" s="79"/>
      <c r="CL60207" s="79"/>
    </row>
    <row r="60208" spans="30:90">
      <c r="AD60208" s="73"/>
      <c r="AE60208" s="74"/>
      <c r="AF60208" s="74"/>
      <c r="BX60208" s="73"/>
      <c r="BY60208" s="74"/>
      <c r="BZ60208" s="74"/>
      <c r="CA60208" s="74"/>
      <c r="CF60208" s="79"/>
      <c r="CL60208" s="79"/>
    </row>
    <row r="60209" spans="30:90">
      <c r="AD60209" s="73"/>
      <c r="AE60209" s="74"/>
      <c r="AF60209" s="74"/>
      <c r="BX60209" s="73"/>
      <c r="BY60209" s="74"/>
      <c r="BZ60209" s="74"/>
      <c r="CA60209" s="74"/>
      <c r="CF60209" s="79"/>
      <c r="CL60209" s="79"/>
    </row>
    <row r="60210" spans="30:90">
      <c r="AD60210" s="73"/>
      <c r="AE60210" s="74"/>
      <c r="AF60210" s="74"/>
      <c r="BX60210" s="73"/>
      <c r="BY60210" s="74"/>
      <c r="BZ60210" s="74"/>
      <c r="CA60210" s="74"/>
      <c r="CF60210" s="79"/>
      <c r="CL60210" s="79"/>
    </row>
    <row r="60211" spans="30:90">
      <c r="AD60211" s="73"/>
      <c r="AE60211" s="74"/>
      <c r="AF60211" s="74"/>
      <c r="BX60211" s="73"/>
      <c r="BY60211" s="74"/>
      <c r="BZ60211" s="74"/>
      <c r="CA60211" s="74"/>
      <c r="CF60211" s="79"/>
      <c r="CL60211" s="79"/>
    </row>
    <row r="60212" spans="30:90">
      <c r="AD60212" s="73"/>
      <c r="AE60212" s="74"/>
      <c r="AF60212" s="74"/>
      <c r="BX60212" s="73"/>
      <c r="BY60212" s="74"/>
      <c r="BZ60212" s="74"/>
      <c r="CA60212" s="74"/>
      <c r="CF60212" s="79"/>
      <c r="CL60212" s="79"/>
    </row>
    <row r="60213" spans="30:90">
      <c r="AD60213" s="73"/>
      <c r="AE60213" s="74"/>
      <c r="AF60213" s="74"/>
      <c r="BX60213" s="73"/>
      <c r="BY60213" s="74"/>
      <c r="BZ60213" s="74"/>
      <c r="CA60213" s="74"/>
      <c r="CF60213" s="79"/>
      <c r="CL60213" s="79"/>
    </row>
    <row r="60214" spans="30:90">
      <c r="AD60214" s="73"/>
      <c r="AE60214" s="74"/>
      <c r="AF60214" s="74"/>
      <c r="BX60214" s="73"/>
      <c r="BY60214" s="74"/>
      <c r="BZ60214" s="74"/>
      <c r="CA60214" s="74"/>
      <c r="CF60214" s="79"/>
      <c r="CL60214" s="79"/>
    </row>
    <row r="60215" spans="30:90">
      <c r="AD60215" s="73"/>
      <c r="AE60215" s="74"/>
      <c r="AF60215" s="74"/>
      <c r="BX60215" s="73"/>
      <c r="BY60215" s="74"/>
      <c r="BZ60215" s="74"/>
      <c r="CA60215" s="74"/>
      <c r="CF60215" s="79"/>
      <c r="CL60215" s="79"/>
    </row>
    <row r="60216" spans="30:90">
      <c r="AD60216" s="73"/>
      <c r="AE60216" s="74"/>
      <c r="AF60216" s="74"/>
      <c r="BX60216" s="73"/>
      <c r="BY60216" s="74"/>
      <c r="BZ60216" s="74"/>
      <c r="CA60216" s="74"/>
      <c r="CF60216" s="79"/>
      <c r="CL60216" s="79"/>
    </row>
    <row r="60217" spans="30:90">
      <c r="AD60217" s="73"/>
      <c r="AE60217" s="74"/>
      <c r="AF60217" s="74"/>
      <c r="BX60217" s="73"/>
      <c r="BY60217" s="74"/>
      <c r="BZ60217" s="74"/>
      <c r="CA60217" s="74"/>
      <c r="CF60217" s="79"/>
      <c r="CL60217" s="79"/>
    </row>
    <row r="60218" spans="30:90">
      <c r="AD60218" s="73"/>
      <c r="AE60218" s="74"/>
      <c r="AF60218" s="74"/>
      <c r="BX60218" s="73"/>
      <c r="BY60218" s="74"/>
      <c r="BZ60218" s="74"/>
      <c r="CA60218" s="74"/>
      <c r="CF60218" s="79"/>
      <c r="CL60218" s="79"/>
    </row>
    <row r="60219" spans="30:90">
      <c r="AD60219" s="73"/>
      <c r="AE60219" s="74"/>
      <c r="AF60219" s="74"/>
      <c r="BX60219" s="73"/>
      <c r="BY60219" s="74"/>
      <c r="BZ60219" s="74"/>
      <c r="CA60219" s="74"/>
      <c r="CF60219" s="79"/>
      <c r="CL60219" s="79"/>
    </row>
    <row r="60220" spans="30:90">
      <c r="AD60220" s="73"/>
      <c r="AE60220" s="74"/>
      <c r="AF60220" s="74"/>
      <c r="BX60220" s="73"/>
      <c r="BY60220" s="74"/>
      <c r="BZ60220" s="74"/>
      <c r="CA60220" s="74"/>
      <c r="CF60220" s="79"/>
      <c r="CL60220" s="79"/>
    </row>
    <row r="60221" spans="30:90">
      <c r="AD60221" s="73"/>
      <c r="AE60221" s="74"/>
      <c r="AF60221" s="74"/>
      <c r="BX60221" s="73"/>
      <c r="BY60221" s="74"/>
      <c r="BZ60221" s="74"/>
      <c r="CA60221" s="74"/>
      <c r="CF60221" s="79"/>
      <c r="CL60221" s="79"/>
    </row>
    <row r="60222" spans="30:90">
      <c r="AD60222" s="73"/>
      <c r="AE60222" s="74"/>
      <c r="AF60222" s="74"/>
      <c r="BX60222" s="73"/>
      <c r="BY60222" s="74"/>
      <c r="BZ60222" s="74"/>
      <c r="CA60222" s="74"/>
      <c r="CF60222" s="79"/>
      <c r="CL60222" s="79"/>
    </row>
    <row r="60223" spans="30:90">
      <c r="AD60223" s="73"/>
      <c r="AE60223" s="74"/>
      <c r="AF60223" s="74"/>
      <c r="BX60223" s="73"/>
      <c r="BY60223" s="74"/>
      <c r="BZ60223" s="74"/>
      <c r="CA60223" s="74"/>
      <c r="CF60223" s="79"/>
      <c r="CL60223" s="79"/>
    </row>
    <row r="60224" spans="30:90">
      <c r="AD60224" s="73"/>
      <c r="AE60224" s="74"/>
      <c r="AF60224" s="74"/>
      <c r="BX60224" s="73"/>
      <c r="BY60224" s="74"/>
      <c r="BZ60224" s="74"/>
      <c r="CA60224" s="74"/>
      <c r="CF60224" s="79"/>
      <c r="CL60224" s="79"/>
    </row>
    <row r="60225" spans="30:90">
      <c r="AD60225" s="73"/>
      <c r="AE60225" s="74"/>
      <c r="AF60225" s="74"/>
      <c r="BX60225" s="73"/>
      <c r="BY60225" s="74"/>
      <c r="BZ60225" s="74"/>
      <c r="CA60225" s="74"/>
      <c r="CF60225" s="79"/>
      <c r="CL60225" s="79"/>
    </row>
    <row r="60226" spans="30:90">
      <c r="AD60226" s="73"/>
      <c r="AE60226" s="74"/>
      <c r="AF60226" s="74"/>
      <c r="BX60226" s="73"/>
      <c r="BY60226" s="74"/>
      <c r="BZ60226" s="74"/>
      <c r="CA60226" s="74"/>
      <c r="CF60226" s="79"/>
      <c r="CL60226" s="79"/>
    </row>
    <row r="60227" spans="30:90">
      <c r="AD60227" s="73"/>
      <c r="AE60227" s="74"/>
      <c r="AF60227" s="74"/>
      <c r="BX60227" s="73"/>
      <c r="BY60227" s="74"/>
      <c r="BZ60227" s="74"/>
      <c r="CA60227" s="74"/>
      <c r="CF60227" s="79"/>
      <c r="CL60227" s="79"/>
    </row>
    <row r="60228" spans="30:90">
      <c r="AD60228" s="73"/>
      <c r="AE60228" s="74"/>
      <c r="AF60228" s="74"/>
      <c r="BX60228" s="73"/>
      <c r="BY60228" s="74"/>
      <c r="BZ60228" s="74"/>
      <c r="CA60228" s="74"/>
      <c r="CF60228" s="79"/>
      <c r="CL60228" s="79"/>
    </row>
    <row r="60229" spans="30:90">
      <c r="AD60229" s="73"/>
      <c r="AE60229" s="74"/>
      <c r="AF60229" s="74"/>
      <c r="BX60229" s="73"/>
      <c r="BY60229" s="74"/>
      <c r="BZ60229" s="74"/>
      <c r="CA60229" s="74"/>
      <c r="CF60229" s="79"/>
      <c r="CL60229" s="79"/>
    </row>
    <row r="60230" spans="30:90">
      <c r="AD60230" s="73"/>
      <c r="AE60230" s="74"/>
      <c r="AF60230" s="74"/>
      <c r="BX60230" s="73"/>
      <c r="BY60230" s="74"/>
      <c r="BZ60230" s="74"/>
      <c r="CA60230" s="74"/>
      <c r="CF60230" s="79"/>
      <c r="CL60230" s="79"/>
    </row>
    <row r="60231" spans="30:90">
      <c r="AD60231" s="73"/>
      <c r="AE60231" s="74"/>
      <c r="AF60231" s="74"/>
      <c r="BX60231" s="73"/>
      <c r="BY60231" s="74"/>
      <c r="BZ60231" s="74"/>
      <c r="CA60231" s="74"/>
      <c r="CF60231" s="79"/>
      <c r="CL60231" s="79"/>
    </row>
    <row r="60232" spans="30:90">
      <c r="AD60232" s="73"/>
      <c r="AE60232" s="74"/>
      <c r="AF60232" s="74"/>
      <c r="BX60232" s="73"/>
      <c r="BY60232" s="74"/>
      <c r="BZ60232" s="74"/>
      <c r="CA60232" s="74"/>
      <c r="CF60232" s="79"/>
      <c r="CL60232" s="79"/>
    </row>
    <row r="60233" spans="30:90">
      <c r="AD60233" s="73"/>
      <c r="AE60233" s="74"/>
      <c r="AF60233" s="74"/>
      <c r="BX60233" s="73"/>
      <c r="BY60233" s="74"/>
      <c r="BZ60233" s="74"/>
      <c r="CA60233" s="74"/>
      <c r="CF60233" s="79"/>
      <c r="CL60233" s="79"/>
    </row>
    <row r="60234" spans="30:90">
      <c r="AD60234" s="73"/>
      <c r="AE60234" s="74"/>
      <c r="AF60234" s="74"/>
      <c r="BX60234" s="73"/>
      <c r="BY60234" s="74"/>
      <c r="BZ60234" s="74"/>
      <c r="CA60234" s="74"/>
      <c r="CF60234" s="79"/>
      <c r="CL60234" s="79"/>
    </row>
    <row r="60235" spans="30:90">
      <c r="AD60235" s="73"/>
      <c r="AE60235" s="74"/>
      <c r="AF60235" s="74"/>
      <c r="BX60235" s="73"/>
      <c r="BY60235" s="74"/>
      <c r="BZ60235" s="74"/>
      <c r="CA60235" s="74"/>
      <c r="CF60235" s="79"/>
      <c r="CL60235" s="79"/>
    </row>
    <row r="60236" spans="30:90">
      <c r="AD60236" s="73"/>
      <c r="AE60236" s="74"/>
      <c r="AF60236" s="74"/>
      <c r="BX60236" s="73"/>
      <c r="BY60236" s="74"/>
      <c r="BZ60236" s="74"/>
      <c r="CA60236" s="74"/>
      <c r="CF60236" s="79"/>
      <c r="CL60236" s="79"/>
    </row>
    <row r="60237" spans="30:90">
      <c r="AD60237" s="73"/>
      <c r="AE60237" s="74"/>
      <c r="AF60237" s="74"/>
      <c r="BX60237" s="73"/>
      <c r="BY60237" s="74"/>
      <c r="BZ60237" s="74"/>
      <c r="CA60237" s="74"/>
      <c r="CF60237" s="79"/>
      <c r="CL60237" s="79"/>
    </row>
    <row r="60238" spans="30:90">
      <c r="AD60238" s="73"/>
      <c r="AE60238" s="74"/>
      <c r="AF60238" s="74"/>
      <c r="BX60238" s="73"/>
      <c r="BY60238" s="74"/>
      <c r="BZ60238" s="74"/>
      <c r="CA60238" s="74"/>
      <c r="CF60238" s="79"/>
      <c r="CL60238" s="79"/>
    </row>
    <row r="60239" spans="30:90">
      <c r="AD60239" s="73"/>
      <c r="AE60239" s="74"/>
      <c r="AF60239" s="74"/>
      <c r="BX60239" s="73"/>
      <c r="BY60239" s="74"/>
      <c r="BZ60239" s="74"/>
      <c r="CA60239" s="74"/>
      <c r="CF60239" s="79"/>
      <c r="CL60239" s="79"/>
    </row>
    <row r="60240" spans="30:90">
      <c r="AD60240" s="73"/>
      <c r="AE60240" s="74"/>
      <c r="AF60240" s="74"/>
      <c r="BX60240" s="73"/>
      <c r="BY60240" s="74"/>
      <c r="BZ60240" s="74"/>
      <c r="CA60240" s="74"/>
      <c r="CF60240" s="79"/>
      <c r="CL60240" s="79"/>
    </row>
    <row r="60241" spans="30:90">
      <c r="AD60241" s="73"/>
      <c r="AE60241" s="74"/>
      <c r="AF60241" s="74"/>
      <c r="BX60241" s="73"/>
      <c r="BY60241" s="74"/>
      <c r="BZ60241" s="74"/>
      <c r="CA60241" s="74"/>
      <c r="CF60241" s="79"/>
      <c r="CL60241" s="79"/>
    </row>
    <row r="60242" spans="30:90">
      <c r="AD60242" s="73"/>
      <c r="AE60242" s="74"/>
      <c r="AF60242" s="74"/>
      <c r="BX60242" s="73"/>
      <c r="BY60242" s="74"/>
      <c r="BZ60242" s="74"/>
      <c r="CA60242" s="74"/>
      <c r="CF60242" s="79"/>
      <c r="CL60242" s="79"/>
    </row>
    <row r="60243" spans="30:90">
      <c r="AD60243" s="73"/>
      <c r="AE60243" s="74"/>
      <c r="AF60243" s="74"/>
      <c r="BX60243" s="73"/>
      <c r="BY60243" s="74"/>
      <c r="BZ60243" s="74"/>
      <c r="CA60243" s="74"/>
      <c r="CF60243" s="79"/>
      <c r="CL60243" s="79"/>
    </row>
    <row r="60244" spans="30:90">
      <c r="AD60244" s="73"/>
      <c r="AE60244" s="74"/>
      <c r="AF60244" s="74"/>
      <c r="BX60244" s="73"/>
      <c r="BY60244" s="74"/>
      <c r="BZ60244" s="74"/>
      <c r="CA60244" s="74"/>
      <c r="CF60244" s="79"/>
      <c r="CL60244" s="79"/>
    </row>
    <row r="60245" spans="30:90">
      <c r="AD60245" s="73"/>
      <c r="AE60245" s="74"/>
      <c r="AF60245" s="74"/>
      <c r="BX60245" s="73"/>
      <c r="BY60245" s="74"/>
      <c r="BZ60245" s="74"/>
      <c r="CA60245" s="74"/>
      <c r="CF60245" s="79"/>
      <c r="CL60245" s="79"/>
    </row>
    <row r="60246" spans="30:90">
      <c r="AD60246" s="73"/>
      <c r="AE60246" s="74"/>
      <c r="AF60246" s="74"/>
      <c r="BX60246" s="73"/>
      <c r="BY60246" s="74"/>
      <c r="BZ60246" s="74"/>
      <c r="CA60246" s="74"/>
      <c r="CF60246" s="79"/>
      <c r="CL60246" s="79"/>
    </row>
    <row r="60247" spans="30:90">
      <c r="AD60247" s="73"/>
      <c r="AE60247" s="74"/>
      <c r="AF60247" s="74"/>
      <c r="BX60247" s="73"/>
      <c r="BY60247" s="74"/>
      <c r="BZ60247" s="74"/>
      <c r="CA60247" s="74"/>
      <c r="CF60247" s="79"/>
      <c r="CL60247" s="79"/>
    </row>
    <row r="60248" spans="30:90">
      <c r="AD60248" s="73"/>
      <c r="AE60248" s="74"/>
      <c r="AF60248" s="74"/>
      <c r="BX60248" s="73"/>
      <c r="BY60248" s="74"/>
      <c r="BZ60248" s="74"/>
      <c r="CA60248" s="74"/>
      <c r="CF60248" s="79"/>
      <c r="CL60248" s="79"/>
    </row>
    <row r="60249" spans="30:90">
      <c r="AD60249" s="73"/>
      <c r="AE60249" s="74"/>
      <c r="AF60249" s="74"/>
      <c r="BX60249" s="73"/>
      <c r="BY60249" s="74"/>
      <c r="BZ60249" s="74"/>
      <c r="CA60249" s="74"/>
      <c r="CF60249" s="79"/>
      <c r="CL60249" s="79"/>
    </row>
    <row r="60250" spans="30:90">
      <c r="AD60250" s="73"/>
      <c r="AE60250" s="74"/>
      <c r="AF60250" s="74"/>
      <c r="BX60250" s="73"/>
      <c r="BY60250" s="74"/>
      <c r="BZ60250" s="74"/>
      <c r="CA60250" s="74"/>
      <c r="CF60250" s="79"/>
      <c r="CL60250" s="79"/>
    </row>
    <row r="60251" spans="30:90">
      <c r="AD60251" s="73"/>
      <c r="AE60251" s="74"/>
      <c r="AF60251" s="74"/>
      <c r="BX60251" s="73"/>
      <c r="BY60251" s="74"/>
      <c r="BZ60251" s="74"/>
      <c r="CA60251" s="74"/>
      <c r="CF60251" s="79"/>
      <c r="CL60251" s="79"/>
    </row>
    <row r="60252" spans="30:90">
      <c r="AD60252" s="73"/>
      <c r="AE60252" s="74"/>
      <c r="AF60252" s="74"/>
      <c r="BX60252" s="73"/>
      <c r="BY60252" s="74"/>
      <c r="BZ60252" s="74"/>
      <c r="CA60252" s="74"/>
      <c r="CF60252" s="79"/>
      <c r="CL60252" s="79"/>
    </row>
    <row r="60253" spans="30:90">
      <c r="AD60253" s="73"/>
      <c r="AE60253" s="74"/>
      <c r="AF60253" s="74"/>
      <c r="BX60253" s="73"/>
      <c r="BY60253" s="74"/>
      <c r="BZ60253" s="74"/>
      <c r="CA60253" s="74"/>
      <c r="CF60253" s="79"/>
      <c r="CL60253" s="79"/>
    </row>
    <row r="60254" spans="30:90">
      <c r="AD60254" s="73"/>
      <c r="AE60254" s="74"/>
      <c r="AF60254" s="74"/>
      <c r="BX60254" s="73"/>
      <c r="BY60254" s="74"/>
      <c r="BZ60254" s="74"/>
      <c r="CA60254" s="74"/>
      <c r="CF60254" s="79"/>
      <c r="CL60254" s="79"/>
    </row>
    <row r="60255" spans="30:90">
      <c r="AD60255" s="73"/>
      <c r="AE60255" s="74"/>
      <c r="AF60255" s="74"/>
      <c r="BX60255" s="73"/>
      <c r="BY60255" s="74"/>
      <c r="BZ60255" s="74"/>
      <c r="CA60255" s="74"/>
      <c r="CF60255" s="79"/>
      <c r="CL60255" s="79"/>
    </row>
    <row r="60256" spans="30:90">
      <c r="AD60256" s="73"/>
      <c r="AE60256" s="74"/>
      <c r="AF60256" s="74"/>
      <c r="BX60256" s="73"/>
      <c r="BY60256" s="74"/>
      <c r="BZ60256" s="74"/>
      <c r="CA60256" s="74"/>
      <c r="CF60256" s="79"/>
      <c r="CL60256" s="79"/>
    </row>
    <row r="60257" spans="30:90">
      <c r="AD60257" s="73"/>
      <c r="AE60257" s="74"/>
      <c r="AF60257" s="74"/>
      <c r="BX60257" s="73"/>
      <c r="BY60257" s="74"/>
      <c r="BZ60257" s="74"/>
      <c r="CA60257" s="74"/>
      <c r="CF60257" s="79"/>
      <c r="CL60257" s="79"/>
    </row>
    <row r="60258" spans="30:90">
      <c r="AD60258" s="73"/>
      <c r="AE60258" s="74"/>
      <c r="AF60258" s="74"/>
      <c r="BX60258" s="73"/>
      <c r="BY60258" s="74"/>
      <c r="BZ60258" s="74"/>
      <c r="CA60258" s="74"/>
      <c r="CF60258" s="79"/>
      <c r="CL60258" s="79"/>
    </row>
    <row r="60259" spans="30:90">
      <c r="AD60259" s="73"/>
      <c r="AE60259" s="74"/>
      <c r="AF60259" s="74"/>
      <c r="BX60259" s="73"/>
      <c r="BY60259" s="74"/>
      <c r="BZ60259" s="74"/>
      <c r="CA60259" s="74"/>
      <c r="CF60259" s="79"/>
      <c r="CL60259" s="79"/>
    </row>
    <row r="60260" spans="30:90">
      <c r="AD60260" s="73"/>
      <c r="AE60260" s="74"/>
      <c r="AF60260" s="74"/>
      <c r="BX60260" s="73"/>
      <c r="BY60260" s="74"/>
      <c r="BZ60260" s="74"/>
      <c r="CA60260" s="74"/>
      <c r="CF60260" s="79"/>
      <c r="CL60260" s="79"/>
    </row>
    <row r="60261" spans="30:90">
      <c r="AD60261" s="73"/>
      <c r="AE60261" s="74"/>
      <c r="AF60261" s="74"/>
      <c r="BX60261" s="73"/>
      <c r="BY60261" s="74"/>
      <c r="BZ60261" s="74"/>
      <c r="CA60261" s="74"/>
      <c r="CF60261" s="79"/>
      <c r="CL60261" s="79"/>
    </row>
    <row r="60262" spans="30:90">
      <c r="AD60262" s="73"/>
      <c r="AE60262" s="74"/>
      <c r="AF60262" s="74"/>
      <c r="BX60262" s="73"/>
      <c r="BY60262" s="74"/>
      <c r="BZ60262" s="74"/>
      <c r="CA60262" s="74"/>
      <c r="CF60262" s="79"/>
      <c r="CL60262" s="79"/>
    </row>
    <row r="60263" spans="30:90">
      <c r="AD60263" s="73"/>
      <c r="AE60263" s="74"/>
      <c r="AF60263" s="74"/>
      <c r="BX60263" s="73"/>
      <c r="BY60263" s="74"/>
      <c r="BZ60263" s="74"/>
      <c r="CA60263" s="74"/>
      <c r="CF60263" s="79"/>
      <c r="CL60263" s="79"/>
    </row>
    <row r="60264" spans="30:90">
      <c r="AD60264" s="73"/>
      <c r="AE60264" s="74"/>
      <c r="AF60264" s="74"/>
      <c r="BX60264" s="73"/>
      <c r="BY60264" s="74"/>
      <c r="BZ60264" s="74"/>
      <c r="CA60264" s="74"/>
      <c r="CF60264" s="79"/>
      <c r="CL60264" s="79"/>
    </row>
    <row r="60265" spans="30:90">
      <c r="AD60265" s="73"/>
      <c r="AE60265" s="74"/>
      <c r="AF60265" s="74"/>
      <c r="BX60265" s="73"/>
      <c r="BY60265" s="74"/>
      <c r="BZ60265" s="74"/>
      <c r="CA60265" s="74"/>
      <c r="CF60265" s="79"/>
      <c r="CL60265" s="79"/>
    </row>
    <row r="60266" spans="30:90">
      <c r="AD60266" s="73"/>
      <c r="AE60266" s="74"/>
      <c r="AF60266" s="74"/>
      <c r="BX60266" s="73"/>
      <c r="BY60266" s="74"/>
      <c r="BZ60266" s="74"/>
      <c r="CA60266" s="74"/>
      <c r="CF60266" s="79"/>
      <c r="CL60266" s="79"/>
    </row>
    <row r="60267" spans="30:90">
      <c r="AD60267" s="73"/>
      <c r="AE60267" s="74"/>
      <c r="AF60267" s="74"/>
      <c r="BX60267" s="73"/>
      <c r="BY60267" s="74"/>
      <c r="BZ60267" s="74"/>
      <c r="CA60267" s="74"/>
      <c r="CF60267" s="79"/>
      <c r="CL60267" s="79"/>
    </row>
    <row r="60268" spans="30:90">
      <c r="AD60268" s="73"/>
      <c r="AE60268" s="74"/>
      <c r="AF60268" s="74"/>
      <c r="BX60268" s="73"/>
      <c r="BY60268" s="74"/>
      <c r="BZ60268" s="74"/>
      <c r="CA60268" s="74"/>
      <c r="CF60268" s="79"/>
      <c r="CL60268" s="79"/>
    </row>
    <row r="60269" spans="30:90">
      <c r="AD60269" s="73"/>
      <c r="AE60269" s="74"/>
      <c r="AF60269" s="74"/>
      <c r="BX60269" s="73"/>
      <c r="BY60269" s="74"/>
      <c r="BZ60269" s="74"/>
      <c r="CA60269" s="74"/>
      <c r="CF60269" s="79"/>
      <c r="CL60269" s="79"/>
    </row>
    <row r="60270" spans="30:90">
      <c r="AD60270" s="73"/>
      <c r="AE60270" s="74"/>
      <c r="AF60270" s="74"/>
      <c r="BX60270" s="73"/>
      <c r="BY60270" s="74"/>
      <c r="BZ60270" s="74"/>
      <c r="CA60270" s="74"/>
      <c r="CF60270" s="79"/>
      <c r="CL60270" s="79"/>
    </row>
    <row r="60271" spans="30:90">
      <c r="AD60271" s="73"/>
      <c r="AE60271" s="74"/>
      <c r="AF60271" s="74"/>
      <c r="BX60271" s="73"/>
      <c r="BY60271" s="74"/>
      <c r="BZ60271" s="74"/>
      <c r="CA60271" s="74"/>
      <c r="CF60271" s="79"/>
      <c r="CL60271" s="79"/>
    </row>
    <row r="60272" spans="30:90">
      <c r="AD60272" s="73"/>
      <c r="AE60272" s="74"/>
      <c r="AF60272" s="74"/>
      <c r="BX60272" s="73"/>
      <c r="BY60272" s="74"/>
      <c r="BZ60272" s="74"/>
      <c r="CA60272" s="74"/>
      <c r="CF60272" s="79"/>
      <c r="CL60272" s="79"/>
    </row>
    <row r="60273" spans="30:90">
      <c r="AD60273" s="73"/>
      <c r="AE60273" s="74"/>
      <c r="AF60273" s="74"/>
      <c r="BX60273" s="73"/>
      <c r="BY60273" s="74"/>
      <c r="BZ60273" s="74"/>
      <c r="CA60273" s="74"/>
      <c r="CF60273" s="79"/>
      <c r="CL60273" s="79"/>
    </row>
    <row r="60274" spans="30:90">
      <c r="AD60274" s="73"/>
      <c r="AE60274" s="74"/>
      <c r="AF60274" s="74"/>
      <c r="BX60274" s="73"/>
      <c r="BY60274" s="74"/>
      <c r="BZ60274" s="74"/>
      <c r="CA60274" s="74"/>
      <c r="CF60274" s="79"/>
      <c r="CL60274" s="79"/>
    </row>
    <row r="60275" spans="30:90">
      <c r="AD60275" s="73"/>
      <c r="AE60275" s="74"/>
      <c r="AF60275" s="74"/>
      <c r="BX60275" s="73"/>
      <c r="BY60275" s="74"/>
      <c r="BZ60275" s="74"/>
      <c r="CA60275" s="74"/>
      <c r="CF60275" s="79"/>
      <c r="CL60275" s="79"/>
    </row>
    <row r="60276" spans="30:90">
      <c r="AD60276" s="73"/>
      <c r="AE60276" s="74"/>
      <c r="AF60276" s="74"/>
      <c r="BX60276" s="73"/>
      <c r="BY60276" s="74"/>
      <c r="BZ60276" s="74"/>
      <c r="CA60276" s="74"/>
      <c r="CF60276" s="79"/>
      <c r="CL60276" s="79"/>
    </row>
    <row r="60277" spans="30:90">
      <c r="AD60277" s="73"/>
      <c r="AE60277" s="74"/>
      <c r="AF60277" s="74"/>
      <c r="BX60277" s="73"/>
      <c r="BY60277" s="74"/>
      <c r="BZ60277" s="74"/>
      <c r="CA60277" s="74"/>
      <c r="CF60277" s="79"/>
      <c r="CL60277" s="79"/>
    </row>
    <row r="60278" spans="30:90">
      <c r="AD60278" s="73"/>
      <c r="AE60278" s="74"/>
      <c r="AF60278" s="74"/>
      <c r="BX60278" s="73"/>
      <c r="BY60278" s="74"/>
      <c r="BZ60278" s="74"/>
      <c r="CA60278" s="74"/>
      <c r="CF60278" s="79"/>
      <c r="CL60278" s="79"/>
    </row>
    <row r="60279" spans="30:90">
      <c r="AD60279" s="73"/>
      <c r="AE60279" s="74"/>
      <c r="AF60279" s="74"/>
      <c r="BX60279" s="73"/>
      <c r="BY60279" s="74"/>
      <c r="BZ60279" s="74"/>
      <c r="CA60279" s="74"/>
      <c r="CF60279" s="79"/>
      <c r="CL60279" s="79"/>
    </row>
    <row r="60280" spans="30:90">
      <c r="AD60280" s="73"/>
      <c r="AE60280" s="74"/>
      <c r="AF60280" s="74"/>
      <c r="BX60280" s="73"/>
      <c r="BY60280" s="74"/>
      <c r="BZ60280" s="74"/>
      <c r="CA60280" s="74"/>
      <c r="CF60280" s="79"/>
      <c r="CL60280" s="79"/>
    </row>
    <row r="60281" spans="30:90">
      <c r="AD60281" s="73"/>
      <c r="AE60281" s="74"/>
      <c r="AF60281" s="74"/>
      <c r="BX60281" s="73"/>
      <c r="BY60281" s="74"/>
      <c r="BZ60281" s="74"/>
      <c r="CA60281" s="74"/>
      <c r="CF60281" s="79"/>
      <c r="CL60281" s="79"/>
    </row>
    <row r="60282" spans="30:90">
      <c r="AD60282" s="73"/>
      <c r="AE60282" s="74"/>
      <c r="AF60282" s="74"/>
      <c r="BX60282" s="73"/>
      <c r="BY60282" s="74"/>
      <c r="BZ60282" s="74"/>
      <c r="CA60282" s="74"/>
      <c r="CF60282" s="79"/>
      <c r="CL60282" s="79"/>
    </row>
    <row r="60283" spans="30:90">
      <c r="AD60283" s="73"/>
      <c r="AE60283" s="74"/>
      <c r="AF60283" s="74"/>
      <c r="BX60283" s="73"/>
      <c r="BY60283" s="74"/>
      <c r="BZ60283" s="74"/>
      <c r="CA60283" s="74"/>
      <c r="CF60283" s="79"/>
      <c r="CL60283" s="79"/>
    </row>
    <row r="60284" spans="30:90">
      <c r="AD60284" s="73"/>
      <c r="AE60284" s="74"/>
      <c r="AF60284" s="74"/>
      <c r="BX60284" s="73"/>
      <c r="BY60284" s="74"/>
      <c r="BZ60284" s="74"/>
      <c r="CA60284" s="74"/>
      <c r="CF60284" s="79"/>
      <c r="CL60284" s="79"/>
    </row>
    <row r="60285" spans="30:90">
      <c r="AD60285" s="73"/>
      <c r="AE60285" s="74"/>
      <c r="AF60285" s="74"/>
      <c r="BX60285" s="73"/>
      <c r="BY60285" s="74"/>
      <c r="BZ60285" s="74"/>
      <c r="CA60285" s="74"/>
      <c r="CF60285" s="79"/>
      <c r="CL60285" s="79"/>
    </row>
    <row r="60286" spans="30:90">
      <c r="AD60286" s="73"/>
      <c r="AE60286" s="74"/>
      <c r="AF60286" s="74"/>
      <c r="BX60286" s="73"/>
      <c r="BY60286" s="74"/>
      <c r="BZ60286" s="74"/>
      <c r="CA60286" s="74"/>
      <c r="CF60286" s="79"/>
      <c r="CL60286" s="79"/>
    </row>
    <row r="60287" spans="30:90">
      <c r="AD60287" s="73"/>
      <c r="AE60287" s="74"/>
      <c r="AF60287" s="74"/>
      <c r="BX60287" s="73"/>
      <c r="BY60287" s="74"/>
      <c r="BZ60287" s="74"/>
      <c r="CA60287" s="74"/>
      <c r="CF60287" s="79"/>
      <c r="CL60287" s="79"/>
    </row>
    <row r="60288" spans="30:90">
      <c r="AD60288" s="73"/>
      <c r="AE60288" s="74"/>
      <c r="AF60288" s="74"/>
      <c r="BX60288" s="73"/>
      <c r="BY60288" s="74"/>
      <c r="BZ60288" s="74"/>
      <c r="CA60288" s="74"/>
      <c r="CF60288" s="79"/>
      <c r="CL60288" s="79"/>
    </row>
    <row r="60289" spans="30:90">
      <c r="AD60289" s="73"/>
      <c r="AE60289" s="74"/>
      <c r="AF60289" s="74"/>
      <c r="BX60289" s="73"/>
      <c r="BY60289" s="74"/>
      <c r="BZ60289" s="74"/>
      <c r="CA60289" s="74"/>
      <c r="CF60289" s="79"/>
      <c r="CL60289" s="79"/>
    </row>
    <row r="60290" spans="30:90">
      <c r="AD60290" s="73"/>
      <c r="AE60290" s="74"/>
      <c r="AF60290" s="74"/>
      <c r="BX60290" s="73"/>
      <c r="BY60290" s="74"/>
      <c r="BZ60290" s="74"/>
      <c r="CA60290" s="74"/>
      <c r="CF60290" s="79"/>
      <c r="CL60290" s="79"/>
    </row>
    <row r="60291" spans="30:90">
      <c r="AD60291" s="73"/>
      <c r="AE60291" s="74"/>
      <c r="AF60291" s="74"/>
      <c r="BX60291" s="73"/>
      <c r="BY60291" s="74"/>
      <c r="BZ60291" s="74"/>
      <c r="CA60291" s="74"/>
      <c r="CF60291" s="79"/>
      <c r="CL60291" s="79"/>
    </row>
    <row r="60292" spans="30:90">
      <c r="AD60292" s="73"/>
      <c r="AE60292" s="74"/>
      <c r="AF60292" s="74"/>
      <c r="BX60292" s="73"/>
      <c r="BY60292" s="74"/>
      <c r="BZ60292" s="74"/>
      <c r="CA60292" s="74"/>
      <c r="CF60292" s="79"/>
      <c r="CL60292" s="79"/>
    </row>
    <row r="60293" spans="30:90">
      <c r="AD60293" s="73"/>
      <c r="AE60293" s="74"/>
      <c r="AF60293" s="74"/>
      <c r="BX60293" s="73"/>
      <c r="BY60293" s="74"/>
      <c r="BZ60293" s="74"/>
      <c r="CA60293" s="74"/>
      <c r="CF60293" s="79"/>
      <c r="CL60293" s="79"/>
    </row>
    <row r="60294" spans="30:90">
      <c r="AD60294" s="73"/>
      <c r="AE60294" s="74"/>
      <c r="AF60294" s="74"/>
      <c r="BX60294" s="73"/>
      <c r="BY60294" s="74"/>
      <c r="BZ60294" s="74"/>
      <c r="CA60294" s="74"/>
      <c r="CF60294" s="79"/>
      <c r="CL60294" s="79"/>
    </row>
    <row r="60295" spans="30:90">
      <c r="AD60295" s="73"/>
      <c r="AE60295" s="74"/>
      <c r="AF60295" s="74"/>
      <c r="BX60295" s="73"/>
      <c r="BY60295" s="74"/>
      <c r="BZ60295" s="74"/>
      <c r="CA60295" s="74"/>
      <c r="CF60295" s="79"/>
      <c r="CL60295" s="79"/>
    </row>
    <row r="60296" spans="30:90">
      <c r="AD60296" s="73"/>
      <c r="AE60296" s="74"/>
      <c r="AF60296" s="74"/>
      <c r="BX60296" s="73"/>
      <c r="BY60296" s="74"/>
      <c r="BZ60296" s="74"/>
      <c r="CA60296" s="74"/>
      <c r="CF60296" s="79"/>
      <c r="CL60296" s="79"/>
    </row>
    <row r="60297" spans="30:90">
      <c r="AD60297" s="73"/>
      <c r="AE60297" s="74"/>
      <c r="AF60297" s="74"/>
      <c r="BX60297" s="73"/>
      <c r="BY60297" s="74"/>
      <c r="BZ60297" s="74"/>
      <c r="CA60297" s="74"/>
      <c r="CF60297" s="79"/>
      <c r="CL60297" s="79"/>
    </row>
    <row r="60298" spans="30:90">
      <c r="AD60298" s="73"/>
      <c r="AE60298" s="74"/>
      <c r="AF60298" s="74"/>
      <c r="BX60298" s="73"/>
      <c r="BY60298" s="74"/>
      <c r="BZ60298" s="74"/>
      <c r="CA60298" s="74"/>
      <c r="CF60298" s="79"/>
      <c r="CL60298" s="79"/>
    </row>
    <row r="60299" spans="30:90">
      <c r="AD60299" s="73"/>
      <c r="AE60299" s="74"/>
      <c r="AF60299" s="74"/>
      <c r="BX60299" s="73"/>
      <c r="BY60299" s="74"/>
      <c r="BZ60299" s="74"/>
      <c r="CA60299" s="74"/>
      <c r="CF60299" s="79"/>
      <c r="CL60299" s="79"/>
    </row>
    <row r="60300" spans="30:90">
      <c r="AD60300" s="73"/>
      <c r="AE60300" s="74"/>
      <c r="AF60300" s="74"/>
      <c r="BX60300" s="73"/>
      <c r="BY60300" s="74"/>
      <c r="BZ60300" s="74"/>
      <c r="CA60300" s="74"/>
      <c r="CF60300" s="79"/>
      <c r="CL60300" s="79"/>
    </row>
    <row r="60301" spans="30:90">
      <c r="AD60301" s="73"/>
      <c r="AE60301" s="74"/>
      <c r="AF60301" s="74"/>
      <c r="BX60301" s="73"/>
      <c r="BY60301" s="74"/>
      <c r="BZ60301" s="74"/>
      <c r="CA60301" s="74"/>
      <c r="CF60301" s="79"/>
      <c r="CL60301" s="79"/>
    </row>
    <row r="60302" spans="30:90">
      <c r="AD60302" s="73"/>
      <c r="AE60302" s="74"/>
      <c r="AF60302" s="74"/>
      <c r="BX60302" s="73"/>
      <c r="BY60302" s="74"/>
      <c r="BZ60302" s="74"/>
      <c r="CA60302" s="74"/>
      <c r="CF60302" s="79"/>
      <c r="CL60302" s="79"/>
    </row>
    <row r="60303" spans="30:90">
      <c r="AD60303" s="73"/>
      <c r="AE60303" s="74"/>
      <c r="AF60303" s="74"/>
      <c r="BX60303" s="73"/>
      <c r="BY60303" s="74"/>
      <c r="BZ60303" s="74"/>
      <c r="CA60303" s="74"/>
      <c r="CF60303" s="79"/>
      <c r="CL60303" s="79"/>
    </row>
    <row r="60304" spans="30:90">
      <c r="AD60304" s="73"/>
      <c r="AE60304" s="74"/>
      <c r="AF60304" s="74"/>
      <c r="BX60304" s="73"/>
      <c r="BY60304" s="74"/>
      <c r="BZ60304" s="74"/>
      <c r="CA60304" s="74"/>
      <c r="CF60304" s="79"/>
      <c r="CL60304" s="79"/>
    </row>
    <row r="60305" spans="30:90">
      <c r="AD60305" s="73"/>
      <c r="AE60305" s="74"/>
      <c r="AF60305" s="74"/>
      <c r="BX60305" s="73"/>
      <c r="BY60305" s="74"/>
      <c r="BZ60305" s="74"/>
      <c r="CA60305" s="74"/>
      <c r="CF60305" s="79"/>
      <c r="CL60305" s="79"/>
    </row>
    <row r="60306" spans="30:90">
      <c r="AD60306" s="73"/>
      <c r="AE60306" s="74"/>
      <c r="AF60306" s="74"/>
      <c r="BX60306" s="73"/>
      <c r="BY60306" s="74"/>
      <c r="BZ60306" s="74"/>
      <c r="CA60306" s="74"/>
      <c r="CF60306" s="79"/>
      <c r="CL60306" s="79"/>
    </row>
    <row r="60307" spans="30:90">
      <c r="AD60307" s="73"/>
      <c r="AE60307" s="74"/>
      <c r="AF60307" s="74"/>
      <c r="BX60307" s="73"/>
      <c r="BY60307" s="74"/>
      <c r="BZ60307" s="74"/>
      <c r="CA60307" s="74"/>
      <c r="CF60307" s="79"/>
      <c r="CL60307" s="79"/>
    </row>
    <row r="60308" spans="30:90">
      <c r="AD60308" s="73"/>
      <c r="AE60308" s="74"/>
      <c r="AF60308" s="74"/>
      <c r="BX60308" s="73"/>
      <c r="BY60308" s="74"/>
      <c r="BZ60308" s="74"/>
      <c r="CA60308" s="74"/>
      <c r="CF60308" s="79"/>
      <c r="CL60308" s="79"/>
    </row>
    <row r="60309" spans="30:90">
      <c r="AD60309" s="73"/>
      <c r="AE60309" s="74"/>
      <c r="AF60309" s="74"/>
      <c r="BX60309" s="73"/>
      <c r="BY60309" s="74"/>
      <c r="BZ60309" s="74"/>
      <c r="CA60309" s="74"/>
      <c r="CF60309" s="79"/>
      <c r="CL60309" s="79"/>
    </row>
    <row r="60310" spans="30:90">
      <c r="AD60310" s="73"/>
      <c r="AE60310" s="74"/>
      <c r="AF60310" s="74"/>
      <c r="BX60310" s="73"/>
      <c r="BY60310" s="74"/>
      <c r="BZ60310" s="74"/>
      <c r="CA60310" s="74"/>
      <c r="CF60310" s="79"/>
      <c r="CL60310" s="79"/>
    </row>
    <row r="60311" spans="30:90">
      <c r="AD60311" s="73"/>
      <c r="AE60311" s="74"/>
      <c r="AF60311" s="74"/>
      <c r="BX60311" s="73"/>
      <c r="BY60311" s="74"/>
      <c r="BZ60311" s="74"/>
      <c r="CA60311" s="74"/>
      <c r="CF60311" s="79"/>
      <c r="CL60311" s="79"/>
    </row>
    <row r="60312" spans="30:90">
      <c r="AD60312" s="73"/>
      <c r="AE60312" s="74"/>
      <c r="AF60312" s="74"/>
      <c r="BX60312" s="73"/>
      <c r="BY60312" s="74"/>
      <c r="BZ60312" s="74"/>
      <c r="CA60312" s="74"/>
      <c r="CF60312" s="79"/>
      <c r="CL60312" s="79"/>
    </row>
    <row r="60313" spans="30:90">
      <c r="AD60313" s="73"/>
      <c r="AE60313" s="74"/>
      <c r="AF60313" s="74"/>
      <c r="BX60313" s="73"/>
      <c r="BY60313" s="74"/>
      <c r="BZ60313" s="74"/>
      <c r="CA60313" s="74"/>
      <c r="CF60313" s="79"/>
      <c r="CL60313" s="79"/>
    </row>
    <row r="60314" spans="30:90">
      <c r="AD60314" s="73"/>
      <c r="AE60314" s="74"/>
      <c r="AF60314" s="74"/>
      <c r="BX60314" s="73"/>
      <c r="BY60314" s="74"/>
      <c r="BZ60314" s="74"/>
      <c r="CA60314" s="74"/>
      <c r="CF60314" s="79"/>
      <c r="CL60314" s="79"/>
    </row>
    <row r="60315" spans="30:90">
      <c r="AD60315" s="73"/>
      <c r="AE60315" s="74"/>
      <c r="AF60315" s="74"/>
      <c r="BX60315" s="73"/>
      <c r="BY60315" s="74"/>
      <c r="BZ60315" s="74"/>
      <c r="CA60315" s="74"/>
      <c r="CF60315" s="79"/>
      <c r="CL60315" s="79"/>
    </row>
    <row r="60316" spans="30:90">
      <c r="AD60316" s="73"/>
      <c r="AE60316" s="74"/>
      <c r="AF60316" s="74"/>
      <c r="BX60316" s="73"/>
      <c r="BY60316" s="74"/>
      <c r="BZ60316" s="74"/>
      <c r="CA60316" s="74"/>
      <c r="CF60316" s="79"/>
      <c r="CL60316" s="79"/>
    </row>
    <row r="60317" spans="30:90">
      <c r="AD60317" s="73"/>
      <c r="AE60317" s="74"/>
      <c r="AF60317" s="74"/>
      <c r="BX60317" s="73"/>
      <c r="BY60317" s="74"/>
      <c r="BZ60317" s="74"/>
      <c r="CA60317" s="74"/>
      <c r="CF60317" s="79"/>
      <c r="CL60317" s="79"/>
    </row>
    <row r="60318" spans="30:90">
      <c r="AD60318" s="73"/>
      <c r="AE60318" s="74"/>
      <c r="AF60318" s="74"/>
      <c r="BX60318" s="73"/>
      <c r="BY60318" s="74"/>
      <c r="BZ60318" s="74"/>
      <c r="CA60318" s="74"/>
      <c r="CF60318" s="79"/>
      <c r="CL60318" s="79"/>
    </row>
    <row r="60319" spans="30:90">
      <c r="AD60319" s="73"/>
      <c r="AE60319" s="74"/>
      <c r="AF60319" s="74"/>
      <c r="BX60319" s="73"/>
      <c r="BY60319" s="74"/>
      <c r="BZ60319" s="74"/>
      <c r="CA60319" s="74"/>
      <c r="CF60319" s="79"/>
      <c r="CL60319" s="79"/>
    </row>
    <row r="60320" spans="30:90">
      <c r="AD60320" s="73"/>
      <c r="AE60320" s="74"/>
      <c r="AF60320" s="74"/>
      <c r="BX60320" s="73"/>
      <c r="BY60320" s="74"/>
      <c r="BZ60320" s="74"/>
      <c r="CA60320" s="74"/>
      <c r="CF60320" s="79"/>
      <c r="CL60320" s="79"/>
    </row>
    <row r="60321" spans="30:90">
      <c r="AD60321" s="73"/>
      <c r="AE60321" s="74"/>
      <c r="AF60321" s="74"/>
      <c r="BX60321" s="73"/>
      <c r="BY60321" s="74"/>
      <c r="BZ60321" s="74"/>
      <c r="CA60321" s="74"/>
      <c r="CF60321" s="79"/>
      <c r="CL60321" s="79"/>
    </row>
    <row r="60322" spans="30:90">
      <c r="AD60322" s="73"/>
      <c r="AE60322" s="74"/>
      <c r="AF60322" s="74"/>
      <c r="BX60322" s="73"/>
      <c r="BY60322" s="74"/>
      <c r="BZ60322" s="74"/>
      <c r="CA60322" s="74"/>
      <c r="CF60322" s="79"/>
      <c r="CL60322" s="79"/>
    </row>
    <row r="60323" spans="30:90">
      <c r="AD60323" s="73"/>
      <c r="AE60323" s="74"/>
      <c r="AF60323" s="74"/>
      <c r="BX60323" s="73"/>
      <c r="BY60323" s="74"/>
      <c r="BZ60323" s="74"/>
      <c r="CA60323" s="74"/>
      <c r="CF60323" s="79"/>
      <c r="CL60323" s="79"/>
    </row>
    <row r="60324" spans="30:90">
      <c r="AD60324" s="73"/>
      <c r="AE60324" s="74"/>
      <c r="AF60324" s="74"/>
      <c r="BX60324" s="73"/>
      <c r="BY60324" s="74"/>
      <c r="BZ60324" s="74"/>
      <c r="CA60324" s="74"/>
      <c r="CF60324" s="79"/>
      <c r="CL60324" s="79"/>
    </row>
    <row r="60325" spans="30:90">
      <c r="AD60325" s="73"/>
      <c r="AE60325" s="74"/>
      <c r="AF60325" s="74"/>
      <c r="BX60325" s="73"/>
      <c r="BY60325" s="74"/>
      <c r="BZ60325" s="74"/>
      <c r="CA60325" s="74"/>
      <c r="CF60325" s="79"/>
      <c r="CL60325" s="79"/>
    </row>
    <row r="60326" spans="30:90">
      <c r="AD60326" s="73"/>
      <c r="AE60326" s="74"/>
      <c r="AF60326" s="74"/>
      <c r="BX60326" s="73"/>
      <c r="BY60326" s="74"/>
      <c r="BZ60326" s="74"/>
      <c r="CA60326" s="74"/>
      <c r="CF60326" s="79"/>
      <c r="CL60326" s="79"/>
    </row>
    <row r="60327" spans="30:90">
      <c r="AD60327" s="73"/>
      <c r="AE60327" s="74"/>
      <c r="AF60327" s="74"/>
      <c r="BX60327" s="73"/>
      <c r="BY60327" s="74"/>
      <c r="BZ60327" s="74"/>
      <c r="CA60327" s="74"/>
      <c r="CF60327" s="79"/>
      <c r="CL60327" s="79"/>
    </row>
    <row r="60328" spans="30:90">
      <c r="AD60328" s="73"/>
      <c r="AE60328" s="74"/>
      <c r="AF60328" s="74"/>
      <c r="BX60328" s="73"/>
      <c r="BY60328" s="74"/>
      <c r="BZ60328" s="74"/>
      <c r="CA60328" s="74"/>
      <c r="CF60328" s="79"/>
      <c r="CL60328" s="79"/>
    </row>
    <row r="60329" spans="30:90">
      <c r="AD60329" s="73"/>
      <c r="AE60329" s="74"/>
      <c r="AF60329" s="74"/>
      <c r="BX60329" s="73"/>
      <c r="BY60329" s="74"/>
      <c r="BZ60329" s="74"/>
      <c r="CA60329" s="74"/>
      <c r="CF60329" s="79"/>
      <c r="CL60329" s="79"/>
    </row>
    <row r="60330" spans="30:90">
      <c r="AD60330" s="73"/>
      <c r="AE60330" s="74"/>
      <c r="AF60330" s="74"/>
      <c r="BX60330" s="73"/>
      <c r="BY60330" s="74"/>
      <c r="BZ60330" s="74"/>
      <c r="CA60330" s="74"/>
      <c r="CF60330" s="79"/>
      <c r="CL60330" s="79"/>
    </row>
    <row r="60331" spans="30:90">
      <c r="AD60331" s="73"/>
      <c r="AE60331" s="74"/>
      <c r="AF60331" s="74"/>
      <c r="BX60331" s="73"/>
      <c r="BY60331" s="74"/>
      <c r="BZ60331" s="74"/>
      <c r="CA60331" s="74"/>
      <c r="CF60331" s="79"/>
      <c r="CL60331" s="79"/>
    </row>
    <row r="60332" spans="30:90">
      <c r="AD60332" s="73"/>
      <c r="AE60332" s="74"/>
      <c r="AF60332" s="74"/>
      <c r="BX60332" s="73"/>
      <c r="BY60332" s="74"/>
      <c r="BZ60332" s="74"/>
      <c r="CA60332" s="74"/>
      <c r="CF60332" s="79"/>
      <c r="CL60332" s="79"/>
    </row>
    <row r="60333" spans="30:90">
      <c r="AD60333" s="73"/>
      <c r="AE60333" s="74"/>
      <c r="AF60333" s="74"/>
      <c r="BX60333" s="73"/>
      <c r="BY60333" s="74"/>
      <c r="BZ60333" s="74"/>
      <c r="CA60333" s="74"/>
      <c r="CF60333" s="79"/>
      <c r="CL60333" s="79"/>
    </row>
    <row r="60334" spans="30:90">
      <c r="AD60334" s="73"/>
      <c r="AE60334" s="74"/>
      <c r="AF60334" s="74"/>
      <c r="BX60334" s="73"/>
      <c r="BY60334" s="74"/>
      <c r="BZ60334" s="74"/>
      <c r="CA60334" s="74"/>
      <c r="CF60334" s="79"/>
      <c r="CL60334" s="79"/>
    </row>
    <row r="60335" spans="30:90">
      <c r="AD60335" s="73"/>
      <c r="AE60335" s="74"/>
      <c r="AF60335" s="74"/>
      <c r="BX60335" s="73"/>
      <c r="BY60335" s="74"/>
      <c r="BZ60335" s="74"/>
      <c r="CA60335" s="74"/>
      <c r="CF60335" s="79"/>
      <c r="CL60335" s="79"/>
    </row>
    <row r="60336" spans="30:90">
      <c r="AD60336" s="73"/>
      <c r="AE60336" s="74"/>
      <c r="AF60336" s="74"/>
      <c r="BX60336" s="73"/>
      <c r="BY60336" s="74"/>
      <c r="BZ60336" s="74"/>
      <c r="CA60336" s="74"/>
      <c r="CF60336" s="79"/>
      <c r="CL60336" s="79"/>
    </row>
    <row r="60337" spans="30:90">
      <c r="AD60337" s="73"/>
      <c r="AE60337" s="74"/>
      <c r="AF60337" s="74"/>
      <c r="BX60337" s="73"/>
      <c r="BY60337" s="74"/>
      <c r="BZ60337" s="74"/>
      <c r="CA60337" s="74"/>
      <c r="CF60337" s="79"/>
      <c r="CL60337" s="79"/>
    </row>
    <row r="60338" spans="30:90">
      <c r="AD60338" s="73"/>
      <c r="AE60338" s="74"/>
      <c r="AF60338" s="74"/>
      <c r="BX60338" s="73"/>
      <c r="BY60338" s="74"/>
      <c r="BZ60338" s="74"/>
      <c r="CA60338" s="74"/>
      <c r="CF60338" s="79"/>
      <c r="CL60338" s="79"/>
    </row>
    <row r="60339" spans="30:90">
      <c r="AD60339" s="73"/>
      <c r="AE60339" s="74"/>
      <c r="AF60339" s="74"/>
      <c r="BX60339" s="73"/>
      <c r="BY60339" s="74"/>
      <c r="BZ60339" s="74"/>
      <c r="CA60339" s="74"/>
      <c r="CF60339" s="79"/>
      <c r="CL60339" s="79"/>
    </row>
    <row r="60340" spans="30:90">
      <c r="AD60340" s="73"/>
      <c r="AE60340" s="74"/>
      <c r="AF60340" s="74"/>
      <c r="BX60340" s="73"/>
      <c r="BY60340" s="74"/>
      <c r="BZ60340" s="74"/>
      <c r="CA60340" s="74"/>
      <c r="CF60340" s="79"/>
      <c r="CL60340" s="79"/>
    </row>
    <row r="60341" spans="30:90">
      <c r="AD60341" s="73"/>
      <c r="AE60341" s="74"/>
      <c r="AF60341" s="74"/>
      <c r="BX60341" s="73"/>
      <c r="BY60341" s="74"/>
      <c r="BZ60341" s="74"/>
      <c r="CA60341" s="74"/>
      <c r="CF60341" s="79"/>
      <c r="CL60341" s="79"/>
    </row>
    <row r="60342" spans="30:90">
      <c r="AD60342" s="73"/>
      <c r="AE60342" s="74"/>
      <c r="AF60342" s="74"/>
      <c r="BX60342" s="73"/>
      <c r="BY60342" s="74"/>
      <c r="BZ60342" s="74"/>
      <c r="CA60342" s="74"/>
      <c r="CF60342" s="79"/>
      <c r="CL60342" s="79"/>
    </row>
    <row r="60343" spans="30:90">
      <c r="AD60343" s="73"/>
      <c r="AE60343" s="74"/>
      <c r="AF60343" s="74"/>
      <c r="BX60343" s="73"/>
      <c r="BY60343" s="74"/>
      <c r="BZ60343" s="74"/>
      <c r="CA60343" s="74"/>
      <c r="CF60343" s="79"/>
      <c r="CL60343" s="79"/>
    </row>
    <row r="60344" spans="30:90">
      <c r="AD60344" s="73"/>
      <c r="AE60344" s="74"/>
      <c r="AF60344" s="74"/>
      <c r="BX60344" s="73"/>
      <c r="BY60344" s="74"/>
      <c r="BZ60344" s="74"/>
      <c r="CA60344" s="74"/>
      <c r="CF60344" s="79"/>
      <c r="CL60344" s="79"/>
    </row>
    <row r="60345" spans="30:90">
      <c r="AD60345" s="73"/>
      <c r="AE60345" s="74"/>
      <c r="AF60345" s="74"/>
      <c r="BX60345" s="73"/>
      <c r="BY60345" s="74"/>
      <c r="BZ60345" s="74"/>
      <c r="CA60345" s="74"/>
      <c r="CF60345" s="79"/>
      <c r="CL60345" s="79"/>
    </row>
    <row r="60346" spans="30:90">
      <c r="AD60346" s="73"/>
      <c r="AE60346" s="74"/>
      <c r="AF60346" s="74"/>
      <c r="BX60346" s="73"/>
      <c r="BY60346" s="74"/>
      <c r="BZ60346" s="74"/>
      <c r="CA60346" s="74"/>
      <c r="CF60346" s="79"/>
      <c r="CL60346" s="79"/>
    </row>
    <row r="60347" spans="30:90">
      <c r="AD60347" s="73"/>
      <c r="AE60347" s="74"/>
      <c r="AF60347" s="74"/>
      <c r="BX60347" s="73"/>
      <c r="BY60347" s="74"/>
      <c r="BZ60347" s="74"/>
      <c r="CA60347" s="74"/>
      <c r="CF60347" s="79"/>
      <c r="CL60347" s="79"/>
    </row>
    <row r="60348" spans="30:90">
      <c r="AD60348" s="73"/>
      <c r="AE60348" s="74"/>
      <c r="AF60348" s="74"/>
      <c r="BX60348" s="73"/>
      <c r="BY60348" s="74"/>
      <c r="BZ60348" s="74"/>
      <c r="CA60348" s="74"/>
      <c r="CF60348" s="79"/>
      <c r="CL60348" s="79"/>
    </row>
    <row r="60349" spans="30:90">
      <c r="AD60349" s="73"/>
      <c r="AE60349" s="74"/>
      <c r="AF60349" s="74"/>
      <c r="BX60349" s="73"/>
      <c r="BY60349" s="74"/>
      <c r="BZ60349" s="74"/>
      <c r="CA60349" s="74"/>
      <c r="CF60349" s="79"/>
      <c r="CL60349" s="79"/>
    </row>
    <row r="60350" spans="30:90">
      <c r="AD60350" s="73"/>
      <c r="AE60350" s="74"/>
      <c r="AF60350" s="74"/>
      <c r="BX60350" s="73"/>
      <c r="BY60350" s="74"/>
      <c r="BZ60350" s="74"/>
      <c r="CA60350" s="74"/>
      <c r="CF60350" s="79"/>
      <c r="CL60350" s="79"/>
    </row>
    <row r="60351" spans="30:90">
      <c r="AD60351" s="73"/>
      <c r="AE60351" s="74"/>
      <c r="AF60351" s="74"/>
      <c r="BX60351" s="73"/>
      <c r="BY60351" s="74"/>
      <c r="BZ60351" s="74"/>
      <c r="CA60351" s="74"/>
      <c r="CF60351" s="79"/>
      <c r="CL60351" s="79"/>
    </row>
    <row r="60352" spans="30:90">
      <c r="AD60352" s="73"/>
      <c r="AE60352" s="74"/>
      <c r="AF60352" s="74"/>
      <c r="BX60352" s="73"/>
      <c r="BY60352" s="74"/>
      <c r="BZ60352" s="74"/>
      <c r="CA60352" s="74"/>
      <c r="CF60352" s="79"/>
      <c r="CL60352" s="79"/>
    </row>
    <row r="60353" spans="30:90">
      <c r="AD60353" s="73"/>
      <c r="AE60353" s="74"/>
      <c r="AF60353" s="74"/>
      <c r="BX60353" s="73"/>
      <c r="BY60353" s="74"/>
      <c r="BZ60353" s="74"/>
      <c r="CA60353" s="74"/>
      <c r="CF60353" s="79"/>
      <c r="CL60353" s="79"/>
    </row>
    <row r="60354" spans="30:90">
      <c r="AD60354" s="73"/>
      <c r="AE60354" s="74"/>
      <c r="AF60354" s="74"/>
      <c r="BX60354" s="73"/>
      <c r="BY60354" s="74"/>
      <c r="BZ60354" s="74"/>
      <c r="CA60354" s="74"/>
      <c r="CF60354" s="79"/>
      <c r="CL60354" s="79"/>
    </row>
    <row r="60355" spans="30:90">
      <c r="AD60355" s="73"/>
      <c r="AE60355" s="74"/>
      <c r="AF60355" s="74"/>
      <c r="BX60355" s="73"/>
      <c r="BY60355" s="74"/>
      <c r="BZ60355" s="74"/>
      <c r="CA60355" s="74"/>
      <c r="CF60355" s="79"/>
      <c r="CL60355" s="79"/>
    </row>
    <row r="60356" spans="30:90">
      <c r="AD60356" s="73"/>
      <c r="AE60356" s="74"/>
      <c r="AF60356" s="74"/>
      <c r="BX60356" s="73"/>
      <c r="BY60356" s="74"/>
      <c r="BZ60356" s="74"/>
      <c r="CA60356" s="74"/>
      <c r="CF60356" s="79"/>
      <c r="CL60356" s="79"/>
    </row>
    <row r="60357" spans="30:90">
      <c r="AD60357" s="73"/>
      <c r="AE60357" s="74"/>
      <c r="AF60357" s="74"/>
      <c r="BX60357" s="73"/>
      <c r="BY60357" s="74"/>
      <c r="BZ60357" s="74"/>
      <c r="CA60357" s="74"/>
      <c r="CF60357" s="79"/>
      <c r="CL60357" s="79"/>
    </row>
    <row r="60358" spans="30:90">
      <c r="AD60358" s="73"/>
      <c r="AE60358" s="74"/>
      <c r="AF60358" s="74"/>
      <c r="BX60358" s="73"/>
      <c r="BY60358" s="74"/>
      <c r="BZ60358" s="74"/>
      <c r="CA60358" s="74"/>
      <c r="CF60358" s="79"/>
      <c r="CL60358" s="79"/>
    </row>
    <row r="60359" spans="30:90">
      <c r="AD60359" s="73"/>
      <c r="AE60359" s="74"/>
      <c r="AF60359" s="74"/>
      <c r="BX60359" s="73"/>
      <c r="BY60359" s="74"/>
      <c r="BZ60359" s="74"/>
      <c r="CA60359" s="74"/>
      <c r="CF60359" s="79"/>
      <c r="CL60359" s="79"/>
    </row>
    <row r="60360" spans="30:90">
      <c r="AD60360" s="73"/>
      <c r="AE60360" s="74"/>
      <c r="AF60360" s="74"/>
      <c r="BX60360" s="73"/>
      <c r="BY60360" s="74"/>
      <c r="BZ60360" s="74"/>
      <c r="CA60360" s="74"/>
      <c r="CF60360" s="79"/>
      <c r="CL60360" s="79"/>
    </row>
    <row r="60361" spans="30:90">
      <c r="AD60361" s="73"/>
      <c r="AE60361" s="74"/>
      <c r="AF60361" s="74"/>
      <c r="BX60361" s="73"/>
      <c r="BY60361" s="74"/>
      <c r="BZ60361" s="74"/>
      <c r="CA60361" s="74"/>
      <c r="CF60361" s="79"/>
      <c r="CL60361" s="79"/>
    </row>
    <row r="60362" spans="30:90">
      <c r="AD60362" s="73"/>
      <c r="AE60362" s="74"/>
      <c r="AF60362" s="74"/>
      <c r="BX60362" s="73"/>
      <c r="BY60362" s="74"/>
      <c r="BZ60362" s="74"/>
      <c r="CA60362" s="74"/>
      <c r="CF60362" s="79"/>
      <c r="CL60362" s="79"/>
    </row>
    <row r="60363" spans="30:90">
      <c r="AD60363" s="73"/>
      <c r="AE60363" s="74"/>
      <c r="AF60363" s="74"/>
      <c r="BX60363" s="73"/>
      <c r="BY60363" s="74"/>
      <c r="BZ60363" s="74"/>
      <c r="CA60363" s="74"/>
      <c r="CF60363" s="79"/>
      <c r="CL60363" s="79"/>
    </row>
    <row r="60364" spans="30:90">
      <c r="AD60364" s="73"/>
      <c r="AE60364" s="74"/>
      <c r="AF60364" s="74"/>
      <c r="BX60364" s="73"/>
      <c r="BY60364" s="74"/>
      <c r="BZ60364" s="74"/>
      <c r="CA60364" s="74"/>
      <c r="CF60364" s="79"/>
      <c r="CL60364" s="79"/>
    </row>
    <row r="60365" spans="30:90">
      <c r="AD60365" s="73"/>
      <c r="AE60365" s="74"/>
      <c r="AF60365" s="74"/>
      <c r="BX60365" s="73"/>
      <c r="BY60365" s="74"/>
      <c r="BZ60365" s="74"/>
      <c r="CA60365" s="74"/>
      <c r="CF60365" s="79"/>
      <c r="CL60365" s="79"/>
    </row>
    <row r="60366" spans="30:90">
      <c r="AD60366" s="73"/>
      <c r="AE60366" s="74"/>
      <c r="AF60366" s="74"/>
      <c r="BX60366" s="73"/>
      <c r="BY60366" s="74"/>
      <c r="BZ60366" s="74"/>
      <c r="CA60366" s="74"/>
      <c r="CF60366" s="79"/>
      <c r="CL60366" s="79"/>
    </row>
    <row r="60367" spans="30:90">
      <c r="AD60367" s="73"/>
      <c r="AE60367" s="74"/>
      <c r="AF60367" s="74"/>
      <c r="BX60367" s="73"/>
      <c r="BY60367" s="74"/>
      <c r="BZ60367" s="74"/>
      <c r="CA60367" s="74"/>
      <c r="CF60367" s="79"/>
      <c r="CL60367" s="79"/>
    </row>
    <row r="60368" spans="30:90">
      <c r="AD60368" s="73"/>
      <c r="AE60368" s="74"/>
      <c r="AF60368" s="74"/>
      <c r="BX60368" s="73"/>
      <c r="BY60368" s="74"/>
      <c r="BZ60368" s="74"/>
      <c r="CA60368" s="74"/>
      <c r="CF60368" s="79"/>
      <c r="CL60368" s="79"/>
    </row>
    <row r="60369" spans="30:90">
      <c r="AD60369" s="73"/>
      <c r="AE60369" s="74"/>
      <c r="AF60369" s="74"/>
      <c r="BX60369" s="73"/>
      <c r="BY60369" s="74"/>
      <c r="BZ60369" s="74"/>
      <c r="CA60369" s="74"/>
      <c r="CF60369" s="79"/>
      <c r="CL60369" s="79"/>
    </row>
    <row r="60370" spans="30:90">
      <c r="AD60370" s="73"/>
      <c r="AE60370" s="74"/>
      <c r="AF60370" s="74"/>
      <c r="BX60370" s="73"/>
      <c r="BY60370" s="74"/>
      <c r="BZ60370" s="74"/>
      <c r="CA60370" s="74"/>
      <c r="CF60370" s="79"/>
      <c r="CL60370" s="79"/>
    </row>
    <row r="60371" spans="30:90">
      <c r="AD60371" s="73"/>
      <c r="AE60371" s="74"/>
      <c r="AF60371" s="74"/>
      <c r="BX60371" s="73"/>
      <c r="BY60371" s="74"/>
      <c r="BZ60371" s="74"/>
      <c r="CA60371" s="74"/>
      <c r="CF60371" s="79"/>
      <c r="CL60371" s="79"/>
    </row>
    <row r="60372" spans="30:90">
      <c r="AD60372" s="73"/>
      <c r="AE60372" s="74"/>
      <c r="AF60372" s="74"/>
      <c r="BX60372" s="73"/>
      <c r="BY60372" s="74"/>
      <c r="BZ60372" s="74"/>
      <c r="CA60372" s="74"/>
      <c r="CF60372" s="79"/>
      <c r="CL60372" s="79"/>
    </row>
    <row r="60373" spans="30:90">
      <c r="AD60373" s="73"/>
      <c r="AE60373" s="74"/>
      <c r="AF60373" s="74"/>
      <c r="BX60373" s="73"/>
      <c r="BY60373" s="74"/>
      <c r="BZ60373" s="74"/>
      <c r="CA60373" s="74"/>
      <c r="CF60373" s="79"/>
      <c r="CL60373" s="79"/>
    </row>
    <row r="60374" spans="30:90">
      <c r="AD60374" s="73"/>
      <c r="AE60374" s="74"/>
      <c r="AF60374" s="74"/>
      <c r="BX60374" s="73"/>
      <c r="BY60374" s="74"/>
      <c r="BZ60374" s="74"/>
      <c r="CA60374" s="74"/>
      <c r="CF60374" s="79"/>
      <c r="CL60374" s="79"/>
    </row>
    <row r="60375" spans="30:90">
      <c r="AD60375" s="73"/>
      <c r="AE60375" s="74"/>
      <c r="AF60375" s="74"/>
      <c r="BX60375" s="73"/>
      <c r="BY60375" s="74"/>
      <c r="BZ60375" s="74"/>
      <c r="CA60375" s="74"/>
      <c r="CF60375" s="79"/>
      <c r="CL60375" s="79"/>
    </row>
    <row r="60376" spans="30:90">
      <c r="AD60376" s="73"/>
      <c r="AE60376" s="74"/>
      <c r="AF60376" s="74"/>
      <c r="BX60376" s="73"/>
      <c r="BY60376" s="74"/>
      <c r="BZ60376" s="74"/>
      <c r="CA60376" s="74"/>
      <c r="CF60376" s="79"/>
      <c r="CL60376" s="79"/>
    </row>
    <row r="60377" spans="30:90">
      <c r="AD60377" s="73"/>
      <c r="AE60377" s="74"/>
      <c r="AF60377" s="74"/>
      <c r="BX60377" s="73"/>
      <c r="BY60377" s="74"/>
      <c r="BZ60377" s="74"/>
      <c r="CA60377" s="74"/>
      <c r="CF60377" s="79"/>
      <c r="CL60377" s="79"/>
    </row>
    <row r="60378" spans="30:90">
      <c r="AD60378" s="73"/>
      <c r="AE60378" s="74"/>
      <c r="AF60378" s="74"/>
      <c r="BX60378" s="73"/>
      <c r="BY60378" s="74"/>
      <c r="BZ60378" s="74"/>
      <c r="CA60378" s="74"/>
      <c r="CF60378" s="79"/>
      <c r="CL60378" s="79"/>
    </row>
    <row r="60379" spans="30:90">
      <c r="AD60379" s="73"/>
      <c r="AE60379" s="74"/>
      <c r="AF60379" s="74"/>
      <c r="BX60379" s="73"/>
      <c r="BY60379" s="74"/>
      <c r="BZ60379" s="74"/>
      <c r="CA60379" s="74"/>
      <c r="CF60379" s="79"/>
      <c r="CL60379" s="79"/>
    </row>
    <row r="60380" spans="30:90">
      <c r="AD60380" s="73"/>
      <c r="AE60380" s="74"/>
      <c r="AF60380" s="74"/>
      <c r="BX60380" s="73"/>
      <c r="BY60380" s="74"/>
      <c r="BZ60380" s="74"/>
      <c r="CA60380" s="74"/>
      <c r="CF60380" s="79"/>
      <c r="CL60380" s="79"/>
    </row>
    <row r="60381" spans="30:90">
      <c r="AD60381" s="73"/>
      <c r="AE60381" s="74"/>
      <c r="AF60381" s="74"/>
      <c r="BX60381" s="73"/>
      <c r="BY60381" s="74"/>
      <c r="BZ60381" s="74"/>
      <c r="CA60381" s="74"/>
      <c r="CF60381" s="79"/>
      <c r="CL60381" s="79"/>
    </row>
    <row r="60382" spans="30:90">
      <c r="AD60382" s="73"/>
      <c r="AE60382" s="74"/>
      <c r="AF60382" s="74"/>
      <c r="BX60382" s="73"/>
      <c r="BY60382" s="74"/>
      <c r="BZ60382" s="74"/>
      <c r="CA60382" s="74"/>
      <c r="CF60382" s="79"/>
      <c r="CL60382" s="79"/>
    </row>
    <row r="60383" spans="30:90">
      <c r="AD60383" s="73"/>
      <c r="AE60383" s="74"/>
      <c r="AF60383" s="74"/>
      <c r="BX60383" s="73"/>
      <c r="BY60383" s="74"/>
      <c r="BZ60383" s="74"/>
      <c r="CA60383" s="74"/>
      <c r="CF60383" s="79"/>
      <c r="CL60383" s="79"/>
    </row>
    <row r="60384" spans="30:90">
      <c r="AD60384" s="73"/>
      <c r="AE60384" s="74"/>
      <c r="AF60384" s="74"/>
      <c r="BX60384" s="73"/>
      <c r="BY60384" s="74"/>
      <c r="BZ60384" s="74"/>
      <c r="CA60384" s="74"/>
      <c r="CF60384" s="79"/>
      <c r="CL60384" s="79"/>
    </row>
    <row r="60385" spans="30:90">
      <c r="AD60385" s="73"/>
      <c r="AE60385" s="74"/>
      <c r="AF60385" s="74"/>
      <c r="BX60385" s="73"/>
      <c r="BY60385" s="74"/>
      <c r="BZ60385" s="74"/>
      <c r="CA60385" s="74"/>
      <c r="CF60385" s="79"/>
      <c r="CL60385" s="79"/>
    </row>
    <row r="60386" spans="30:90">
      <c r="AD60386" s="73"/>
      <c r="AE60386" s="74"/>
      <c r="AF60386" s="74"/>
      <c r="BX60386" s="73"/>
      <c r="BY60386" s="74"/>
      <c r="BZ60386" s="74"/>
      <c r="CA60386" s="74"/>
      <c r="CF60386" s="79"/>
      <c r="CL60386" s="79"/>
    </row>
    <row r="60387" spans="30:90">
      <c r="AD60387" s="73"/>
      <c r="AE60387" s="74"/>
      <c r="AF60387" s="74"/>
      <c r="BX60387" s="73"/>
      <c r="BY60387" s="74"/>
      <c r="BZ60387" s="74"/>
      <c r="CA60387" s="74"/>
      <c r="CF60387" s="79"/>
      <c r="CL60387" s="79"/>
    </row>
    <row r="60388" spans="30:90">
      <c r="AD60388" s="73"/>
      <c r="AE60388" s="74"/>
      <c r="AF60388" s="74"/>
      <c r="BX60388" s="73"/>
      <c r="BY60388" s="74"/>
      <c r="BZ60388" s="74"/>
      <c r="CA60388" s="74"/>
      <c r="CF60388" s="79"/>
      <c r="CL60388" s="79"/>
    </row>
    <row r="60389" spans="30:90">
      <c r="AD60389" s="73"/>
      <c r="AE60389" s="74"/>
      <c r="AF60389" s="74"/>
      <c r="BX60389" s="73"/>
      <c r="BY60389" s="74"/>
      <c r="BZ60389" s="74"/>
      <c r="CA60389" s="74"/>
      <c r="CF60389" s="79"/>
      <c r="CL60389" s="79"/>
    </row>
    <row r="60390" spans="30:90">
      <c r="AD60390" s="73"/>
      <c r="AE60390" s="74"/>
      <c r="AF60390" s="74"/>
      <c r="BX60390" s="73"/>
      <c r="BY60390" s="74"/>
      <c r="BZ60390" s="74"/>
      <c r="CA60390" s="74"/>
      <c r="CF60390" s="79"/>
      <c r="CL60390" s="79"/>
    </row>
    <row r="60391" spans="30:90">
      <c r="AD60391" s="73"/>
      <c r="AE60391" s="74"/>
      <c r="AF60391" s="74"/>
      <c r="BX60391" s="73"/>
      <c r="BY60391" s="74"/>
      <c r="BZ60391" s="74"/>
      <c r="CA60391" s="74"/>
      <c r="CF60391" s="79"/>
      <c r="CL60391" s="79"/>
    </row>
    <row r="60392" spans="30:90">
      <c r="AD60392" s="73"/>
      <c r="AE60392" s="74"/>
      <c r="AF60392" s="74"/>
      <c r="BX60392" s="73"/>
      <c r="BY60392" s="74"/>
      <c r="BZ60392" s="74"/>
      <c r="CA60392" s="74"/>
      <c r="CF60392" s="79"/>
      <c r="CL60392" s="79"/>
    </row>
    <row r="60393" spans="30:90">
      <c r="AD60393" s="73"/>
      <c r="AE60393" s="74"/>
      <c r="AF60393" s="74"/>
      <c r="BX60393" s="73"/>
      <c r="BY60393" s="74"/>
      <c r="BZ60393" s="74"/>
      <c r="CA60393" s="74"/>
      <c r="CF60393" s="79"/>
      <c r="CL60393" s="79"/>
    </row>
    <row r="60394" spans="30:90">
      <c r="AD60394" s="73"/>
      <c r="AE60394" s="74"/>
      <c r="AF60394" s="74"/>
      <c r="BX60394" s="73"/>
      <c r="BY60394" s="74"/>
      <c r="BZ60394" s="74"/>
      <c r="CA60394" s="74"/>
      <c r="CF60394" s="79"/>
      <c r="CL60394" s="79"/>
    </row>
    <row r="60395" spans="30:90">
      <c r="AD60395" s="73"/>
      <c r="AE60395" s="74"/>
      <c r="AF60395" s="74"/>
      <c r="BX60395" s="73"/>
      <c r="BY60395" s="74"/>
      <c r="BZ60395" s="74"/>
      <c r="CA60395" s="74"/>
      <c r="CF60395" s="79"/>
      <c r="CL60395" s="79"/>
    </row>
    <row r="60396" spans="30:90">
      <c r="AD60396" s="73"/>
      <c r="AE60396" s="74"/>
      <c r="AF60396" s="74"/>
      <c r="BX60396" s="73"/>
      <c r="BY60396" s="74"/>
      <c r="BZ60396" s="74"/>
      <c r="CA60396" s="74"/>
      <c r="CF60396" s="79"/>
      <c r="CL60396" s="79"/>
    </row>
    <row r="60397" spans="30:90">
      <c r="AD60397" s="73"/>
      <c r="AE60397" s="74"/>
      <c r="AF60397" s="74"/>
      <c r="BX60397" s="73"/>
      <c r="BY60397" s="74"/>
      <c r="BZ60397" s="74"/>
      <c r="CA60397" s="74"/>
      <c r="CF60397" s="79"/>
      <c r="CL60397" s="79"/>
    </row>
    <row r="60398" spans="30:90">
      <c r="AD60398" s="73"/>
      <c r="AE60398" s="74"/>
      <c r="AF60398" s="74"/>
      <c r="BX60398" s="73"/>
      <c r="BY60398" s="74"/>
      <c r="BZ60398" s="74"/>
      <c r="CA60398" s="74"/>
      <c r="CF60398" s="79"/>
      <c r="CL60398" s="79"/>
    </row>
    <row r="60399" spans="30:90">
      <c r="AD60399" s="73"/>
      <c r="AE60399" s="74"/>
      <c r="AF60399" s="74"/>
      <c r="BX60399" s="73"/>
      <c r="BY60399" s="74"/>
      <c r="BZ60399" s="74"/>
      <c r="CA60399" s="74"/>
      <c r="CF60399" s="79"/>
      <c r="CL60399" s="79"/>
    </row>
    <row r="60400" spans="30:90">
      <c r="AD60400" s="73"/>
      <c r="AE60400" s="74"/>
      <c r="AF60400" s="74"/>
      <c r="BX60400" s="73"/>
      <c r="BY60400" s="74"/>
      <c r="BZ60400" s="74"/>
      <c r="CA60400" s="74"/>
      <c r="CF60400" s="79"/>
      <c r="CL60400" s="79"/>
    </row>
    <row r="60401" spans="30:90">
      <c r="AD60401" s="73"/>
      <c r="AE60401" s="74"/>
      <c r="AF60401" s="74"/>
      <c r="BX60401" s="73"/>
      <c r="BY60401" s="74"/>
      <c r="BZ60401" s="74"/>
      <c r="CA60401" s="74"/>
      <c r="CF60401" s="79"/>
      <c r="CL60401" s="79"/>
    </row>
    <row r="60402" spans="30:90">
      <c r="AD60402" s="73"/>
      <c r="AE60402" s="74"/>
      <c r="AF60402" s="74"/>
      <c r="BX60402" s="73"/>
      <c r="BY60402" s="74"/>
      <c r="BZ60402" s="74"/>
      <c r="CA60402" s="74"/>
      <c r="CF60402" s="79"/>
      <c r="CL60402" s="79"/>
    </row>
    <row r="60403" spans="30:90">
      <c r="AD60403" s="73"/>
      <c r="AE60403" s="74"/>
      <c r="AF60403" s="74"/>
      <c r="BX60403" s="73"/>
      <c r="BY60403" s="74"/>
      <c r="BZ60403" s="74"/>
      <c r="CA60403" s="74"/>
      <c r="CF60403" s="79"/>
      <c r="CL60403" s="79"/>
    </row>
    <row r="60404" spans="30:90">
      <c r="AD60404" s="73"/>
      <c r="AE60404" s="74"/>
      <c r="AF60404" s="74"/>
      <c r="BX60404" s="73"/>
      <c r="BY60404" s="74"/>
      <c r="BZ60404" s="74"/>
      <c r="CA60404" s="74"/>
      <c r="CF60404" s="79"/>
      <c r="CL60404" s="79"/>
    </row>
    <row r="60405" spans="30:90">
      <c r="AD60405" s="73"/>
      <c r="AE60405" s="74"/>
      <c r="AF60405" s="74"/>
      <c r="BX60405" s="73"/>
      <c r="BY60405" s="74"/>
      <c r="BZ60405" s="74"/>
      <c r="CA60405" s="74"/>
      <c r="CF60405" s="79"/>
      <c r="CL60405" s="79"/>
    </row>
    <row r="60406" spans="30:90">
      <c r="AD60406" s="73"/>
      <c r="AE60406" s="74"/>
      <c r="AF60406" s="74"/>
      <c r="BX60406" s="73"/>
      <c r="BY60406" s="74"/>
      <c r="BZ60406" s="74"/>
      <c r="CA60406" s="74"/>
      <c r="CF60406" s="79"/>
      <c r="CL60406" s="79"/>
    </row>
    <row r="60407" spans="30:90">
      <c r="AD60407" s="73"/>
      <c r="AE60407" s="74"/>
      <c r="AF60407" s="74"/>
      <c r="BX60407" s="73"/>
      <c r="BY60407" s="74"/>
      <c r="BZ60407" s="74"/>
      <c r="CA60407" s="74"/>
      <c r="CF60407" s="79"/>
      <c r="CL60407" s="79"/>
    </row>
    <row r="60408" spans="30:90">
      <c r="AD60408" s="73"/>
      <c r="AE60408" s="74"/>
      <c r="AF60408" s="74"/>
      <c r="BX60408" s="73"/>
      <c r="BY60408" s="74"/>
      <c r="BZ60408" s="74"/>
      <c r="CA60408" s="74"/>
      <c r="CF60408" s="79"/>
      <c r="CL60408" s="79"/>
    </row>
    <row r="60409" spans="30:90">
      <c r="AD60409" s="73"/>
      <c r="AE60409" s="74"/>
      <c r="AF60409" s="74"/>
      <c r="BX60409" s="73"/>
      <c r="BY60409" s="74"/>
      <c r="BZ60409" s="74"/>
      <c r="CA60409" s="74"/>
      <c r="CF60409" s="79"/>
      <c r="CL60409" s="79"/>
    </row>
    <row r="60410" spans="30:90">
      <c r="AD60410" s="73"/>
      <c r="AE60410" s="74"/>
      <c r="AF60410" s="74"/>
      <c r="BX60410" s="73"/>
      <c r="BY60410" s="74"/>
      <c r="BZ60410" s="74"/>
      <c r="CA60410" s="74"/>
      <c r="CF60410" s="79"/>
      <c r="CL60410" s="79"/>
    </row>
    <row r="60411" spans="30:90">
      <c r="AD60411" s="73"/>
      <c r="AE60411" s="74"/>
      <c r="AF60411" s="74"/>
      <c r="BX60411" s="73"/>
      <c r="BY60411" s="74"/>
      <c r="BZ60411" s="74"/>
      <c r="CA60411" s="74"/>
      <c r="CF60411" s="79"/>
      <c r="CL60411" s="79"/>
    </row>
    <row r="60412" spans="30:90">
      <c r="AD60412" s="73"/>
      <c r="AE60412" s="74"/>
      <c r="AF60412" s="74"/>
      <c r="BX60412" s="73"/>
      <c r="BY60412" s="74"/>
      <c r="BZ60412" s="74"/>
      <c r="CA60412" s="74"/>
      <c r="CF60412" s="79"/>
      <c r="CL60412" s="79"/>
    </row>
    <row r="60413" spans="30:90">
      <c r="AD60413" s="73"/>
      <c r="AE60413" s="74"/>
      <c r="AF60413" s="74"/>
      <c r="BX60413" s="73"/>
      <c r="BY60413" s="74"/>
      <c r="BZ60413" s="74"/>
      <c r="CA60413" s="74"/>
      <c r="CF60413" s="79"/>
      <c r="CL60413" s="79"/>
    </row>
    <row r="60414" spans="30:90">
      <c r="AD60414" s="73"/>
      <c r="AE60414" s="74"/>
      <c r="AF60414" s="74"/>
      <c r="BX60414" s="73"/>
      <c r="BY60414" s="74"/>
      <c r="BZ60414" s="74"/>
      <c r="CA60414" s="74"/>
      <c r="CF60414" s="79"/>
      <c r="CL60414" s="79"/>
    </row>
    <row r="60415" spans="30:90">
      <c r="AD60415" s="73"/>
      <c r="AE60415" s="74"/>
      <c r="AF60415" s="74"/>
      <c r="BX60415" s="73"/>
      <c r="BY60415" s="74"/>
      <c r="BZ60415" s="74"/>
      <c r="CA60415" s="74"/>
      <c r="CF60415" s="79"/>
      <c r="CL60415" s="79"/>
    </row>
    <row r="60416" spans="30:90">
      <c r="AD60416" s="73"/>
      <c r="AE60416" s="74"/>
      <c r="AF60416" s="74"/>
      <c r="BX60416" s="73"/>
      <c r="BY60416" s="74"/>
      <c r="BZ60416" s="74"/>
      <c r="CA60416" s="74"/>
      <c r="CF60416" s="79"/>
      <c r="CL60416" s="79"/>
    </row>
    <row r="60417" spans="30:90">
      <c r="AD60417" s="73"/>
      <c r="AE60417" s="74"/>
      <c r="AF60417" s="74"/>
      <c r="BX60417" s="73"/>
      <c r="BY60417" s="74"/>
      <c r="BZ60417" s="74"/>
      <c r="CA60417" s="74"/>
      <c r="CF60417" s="79"/>
      <c r="CL60417" s="79"/>
    </row>
    <row r="60418" spans="30:90">
      <c r="AD60418" s="73"/>
      <c r="AE60418" s="74"/>
      <c r="AF60418" s="74"/>
      <c r="BX60418" s="73"/>
      <c r="BY60418" s="74"/>
      <c r="BZ60418" s="74"/>
      <c r="CA60418" s="74"/>
      <c r="CF60418" s="79"/>
      <c r="CL60418" s="79"/>
    </row>
    <row r="60419" spans="30:90">
      <c r="AD60419" s="73"/>
      <c r="AE60419" s="74"/>
      <c r="AF60419" s="74"/>
      <c r="BX60419" s="73"/>
      <c r="BY60419" s="74"/>
      <c r="BZ60419" s="74"/>
      <c r="CA60419" s="74"/>
      <c r="CF60419" s="79"/>
      <c r="CL60419" s="79"/>
    </row>
    <row r="60420" spans="30:90">
      <c r="AD60420" s="73"/>
      <c r="AE60420" s="74"/>
      <c r="AF60420" s="74"/>
      <c r="BX60420" s="73"/>
      <c r="BY60420" s="74"/>
      <c r="BZ60420" s="74"/>
      <c r="CA60420" s="74"/>
      <c r="CF60420" s="79"/>
      <c r="CL60420" s="79"/>
    </row>
    <row r="60421" spans="30:90">
      <c r="AD60421" s="73"/>
      <c r="AE60421" s="74"/>
      <c r="AF60421" s="74"/>
      <c r="BX60421" s="73"/>
      <c r="BY60421" s="74"/>
      <c r="BZ60421" s="74"/>
      <c r="CA60421" s="74"/>
      <c r="CF60421" s="79"/>
      <c r="CL60421" s="79"/>
    </row>
    <row r="60422" spans="30:90">
      <c r="AD60422" s="73"/>
      <c r="AE60422" s="74"/>
      <c r="AF60422" s="74"/>
      <c r="BX60422" s="73"/>
      <c r="BY60422" s="74"/>
      <c r="BZ60422" s="74"/>
      <c r="CA60422" s="74"/>
      <c r="CF60422" s="79"/>
      <c r="CL60422" s="79"/>
    </row>
    <row r="60423" spans="30:90">
      <c r="AD60423" s="73"/>
      <c r="AE60423" s="74"/>
      <c r="AF60423" s="74"/>
      <c r="BX60423" s="73"/>
      <c r="BY60423" s="74"/>
      <c r="BZ60423" s="74"/>
      <c r="CA60423" s="74"/>
      <c r="CF60423" s="79"/>
      <c r="CL60423" s="79"/>
    </row>
    <row r="60424" spans="30:90">
      <c r="AD60424" s="73"/>
      <c r="AE60424" s="74"/>
      <c r="AF60424" s="74"/>
      <c r="BX60424" s="73"/>
      <c r="BY60424" s="74"/>
      <c r="BZ60424" s="74"/>
      <c r="CA60424" s="74"/>
      <c r="CF60424" s="79"/>
      <c r="CL60424" s="79"/>
    </row>
    <row r="60425" spans="30:90">
      <c r="AD60425" s="73"/>
      <c r="AE60425" s="74"/>
      <c r="AF60425" s="74"/>
      <c r="BX60425" s="73"/>
      <c r="BY60425" s="74"/>
      <c r="BZ60425" s="74"/>
      <c r="CA60425" s="74"/>
      <c r="CF60425" s="79"/>
      <c r="CL60425" s="79"/>
    </row>
    <row r="60426" spans="30:90">
      <c r="AD60426" s="73"/>
      <c r="AE60426" s="74"/>
      <c r="AF60426" s="74"/>
      <c r="BX60426" s="73"/>
      <c r="BY60426" s="74"/>
      <c r="BZ60426" s="74"/>
      <c r="CA60426" s="74"/>
      <c r="CF60426" s="79"/>
      <c r="CL60426" s="79"/>
    </row>
    <row r="60427" spans="30:90">
      <c r="AD60427" s="73"/>
      <c r="AE60427" s="74"/>
      <c r="AF60427" s="74"/>
      <c r="BX60427" s="73"/>
      <c r="BY60427" s="74"/>
      <c r="BZ60427" s="74"/>
      <c r="CA60427" s="74"/>
      <c r="CF60427" s="79"/>
      <c r="CL60427" s="79"/>
    </row>
    <row r="60428" spans="30:90">
      <c r="AD60428" s="73"/>
      <c r="AE60428" s="74"/>
      <c r="AF60428" s="74"/>
      <c r="BX60428" s="73"/>
      <c r="BY60428" s="74"/>
      <c r="BZ60428" s="74"/>
      <c r="CA60428" s="74"/>
      <c r="CF60428" s="79"/>
      <c r="CL60428" s="79"/>
    </row>
    <row r="60429" spans="30:90">
      <c r="AD60429" s="73"/>
      <c r="AE60429" s="74"/>
      <c r="AF60429" s="74"/>
      <c r="BX60429" s="73"/>
      <c r="BY60429" s="74"/>
      <c r="BZ60429" s="74"/>
      <c r="CA60429" s="74"/>
      <c r="CF60429" s="79"/>
      <c r="CL60429" s="79"/>
    </row>
    <row r="60430" spans="30:90">
      <c r="AD60430" s="73"/>
      <c r="AE60430" s="74"/>
      <c r="AF60430" s="74"/>
      <c r="BX60430" s="73"/>
      <c r="BY60430" s="74"/>
      <c r="BZ60430" s="74"/>
      <c r="CA60430" s="74"/>
      <c r="CF60430" s="79"/>
      <c r="CL60430" s="79"/>
    </row>
    <row r="60431" spans="30:90">
      <c r="AD60431" s="73"/>
      <c r="AE60431" s="74"/>
      <c r="AF60431" s="74"/>
      <c r="BX60431" s="73"/>
      <c r="BY60431" s="74"/>
      <c r="BZ60431" s="74"/>
      <c r="CA60431" s="74"/>
      <c r="CF60431" s="79"/>
      <c r="CL60431" s="79"/>
    </row>
    <row r="60432" spans="30:90">
      <c r="AD60432" s="73"/>
      <c r="AE60432" s="74"/>
      <c r="AF60432" s="74"/>
      <c r="BX60432" s="73"/>
      <c r="BY60432" s="74"/>
      <c r="BZ60432" s="74"/>
      <c r="CA60432" s="74"/>
      <c r="CF60432" s="79"/>
      <c r="CL60432" s="79"/>
    </row>
    <row r="60433" spans="30:90">
      <c r="AD60433" s="73"/>
      <c r="AE60433" s="74"/>
      <c r="AF60433" s="74"/>
      <c r="BX60433" s="73"/>
      <c r="BY60433" s="74"/>
      <c r="BZ60433" s="74"/>
      <c r="CA60433" s="74"/>
      <c r="CF60433" s="79"/>
      <c r="CL60433" s="79"/>
    </row>
    <row r="60434" spans="30:90">
      <c r="AD60434" s="73"/>
      <c r="AE60434" s="74"/>
      <c r="AF60434" s="74"/>
      <c r="BX60434" s="73"/>
      <c r="BY60434" s="74"/>
      <c r="BZ60434" s="74"/>
      <c r="CA60434" s="74"/>
      <c r="CF60434" s="79"/>
      <c r="CL60434" s="79"/>
    </row>
    <row r="60435" spans="30:90">
      <c r="AD60435" s="73"/>
      <c r="AE60435" s="74"/>
      <c r="AF60435" s="74"/>
      <c r="BX60435" s="73"/>
      <c r="BY60435" s="74"/>
      <c r="BZ60435" s="74"/>
      <c r="CA60435" s="74"/>
      <c r="CF60435" s="79"/>
      <c r="CL60435" s="79"/>
    </row>
    <row r="60436" spans="30:90">
      <c r="AD60436" s="73"/>
      <c r="AE60436" s="74"/>
      <c r="AF60436" s="74"/>
      <c r="BX60436" s="73"/>
      <c r="BY60436" s="74"/>
      <c r="BZ60436" s="74"/>
      <c r="CA60436" s="74"/>
      <c r="CF60436" s="79"/>
      <c r="CL60436" s="79"/>
    </row>
    <row r="60437" spans="30:90">
      <c r="AD60437" s="73"/>
      <c r="AE60437" s="74"/>
      <c r="AF60437" s="74"/>
      <c r="BX60437" s="73"/>
      <c r="BY60437" s="74"/>
      <c r="BZ60437" s="74"/>
      <c r="CA60437" s="74"/>
      <c r="CF60437" s="79"/>
      <c r="CL60437" s="79"/>
    </row>
    <row r="60438" spans="30:90">
      <c r="AD60438" s="73"/>
      <c r="AE60438" s="74"/>
      <c r="AF60438" s="74"/>
      <c r="BX60438" s="73"/>
      <c r="BY60438" s="74"/>
      <c r="BZ60438" s="74"/>
      <c r="CA60438" s="74"/>
      <c r="CF60438" s="79"/>
      <c r="CL60438" s="79"/>
    </row>
    <row r="60439" spans="30:90">
      <c r="AD60439" s="73"/>
      <c r="AE60439" s="74"/>
      <c r="AF60439" s="74"/>
      <c r="BX60439" s="73"/>
      <c r="BY60439" s="74"/>
      <c r="BZ60439" s="74"/>
      <c r="CA60439" s="74"/>
      <c r="CF60439" s="79"/>
      <c r="CL60439" s="79"/>
    </row>
    <row r="60440" spans="30:90">
      <c r="AD60440" s="73"/>
      <c r="AE60440" s="74"/>
      <c r="AF60440" s="74"/>
      <c r="BX60440" s="73"/>
      <c r="BY60440" s="74"/>
      <c r="BZ60440" s="74"/>
      <c r="CA60440" s="74"/>
      <c r="CF60440" s="79"/>
      <c r="CL60440" s="79"/>
    </row>
    <row r="60441" spans="30:90">
      <c r="AD60441" s="73"/>
      <c r="AE60441" s="74"/>
      <c r="AF60441" s="74"/>
      <c r="BX60441" s="73"/>
      <c r="BY60441" s="74"/>
      <c r="BZ60441" s="74"/>
      <c r="CA60441" s="74"/>
      <c r="CF60441" s="79"/>
      <c r="CL60441" s="79"/>
    </row>
    <row r="60442" spans="30:90">
      <c r="AD60442" s="73"/>
      <c r="AE60442" s="74"/>
      <c r="AF60442" s="74"/>
      <c r="BX60442" s="73"/>
      <c r="BY60442" s="74"/>
      <c r="BZ60442" s="74"/>
      <c r="CA60442" s="74"/>
      <c r="CF60442" s="79"/>
      <c r="CL60442" s="79"/>
    </row>
    <row r="60443" spans="30:90">
      <c r="AD60443" s="73"/>
      <c r="AE60443" s="74"/>
      <c r="AF60443" s="74"/>
      <c r="BX60443" s="73"/>
      <c r="BY60443" s="74"/>
      <c r="BZ60443" s="74"/>
      <c r="CA60443" s="74"/>
      <c r="CF60443" s="79"/>
      <c r="CL60443" s="79"/>
    </row>
    <row r="60444" spans="30:90">
      <c r="AD60444" s="73"/>
      <c r="AE60444" s="74"/>
      <c r="AF60444" s="74"/>
      <c r="BX60444" s="73"/>
      <c r="BY60444" s="74"/>
      <c r="BZ60444" s="74"/>
      <c r="CA60444" s="74"/>
      <c r="CF60444" s="79"/>
      <c r="CL60444" s="79"/>
    </row>
    <row r="60445" spans="30:90">
      <c r="AD60445" s="73"/>
      <c r="AE60445" s="74"/>
      <c r="AF60445" s="74"/>
      <c r="BX60445" s="73"/>
      <c r="BY60445" s="74"/>
      <c r="BZ60445" s="74"/>
      <c r="CA60445" s="74"/>
      <c r="CF60445" s="79"/>
      <c r="CL60445" s="79"/>
    </row>
    <row r="60446" spans="30:90">
      <c r="AD60446" s="73"/>
      <c r="AE60446" s="74"/>
      <c r="AF60446" s="74"/>
      <c r="BX60446" s="73"/>
      <c r="BY60446" s="74"/>
      <c r="BZ60446" s="74"/>
      <c r="CA60446" s="74"/>
      <c r="CF60446" s="79"/>
      <c r="CL60446" s="79"/>
    </row>
    <row r="60447" spans="30:90">
      <c r="AD60447" s="73"/>
      <c r="AE60447" s="74"/>
      <c r="AF60447" s="74"/>
      <c r="BX60447" s="73"/>
      <c r="BY60447" s="74"/>
      <c r="BZ60447" s="74"/>
      <c r="CA60447" s="74"/>
      <c r="CF60447" s="79"/>
      <c r="CL60447" s="79"/>
    </row>
    <row r="60448" spans="30:90">
      <c r="AD60448" s="73"/>
      <c r="AE60448" s="74"/>
      <c r="AF60448" s="74"/>
      <c r="BX60448" s="73"/>
      <c r="BY60448" s="74"/>
      <c r="BZ60448" s="74"/>
      <c r="CA60448" s="74"/>
      <c r="CF60448" s="79"/>
      <c r="CL60448" s="79"/>
    </row>
    <row r="60449" spans="30:90">
      <c r="AD60449" s="73"/>
      <c r="AE60449" s="74"/>
      <c r="AF60449" s="74"/>
      <c r="BX60449" s="73"/>
      <c r="BY60449" s="74"/>
      <c r="BZ60449" s="74"/>
      <c r="CA60449" s="74"/>
      <c r="CF60449" s="79"/>
      <c r="CL60449" s="79"/>
    </row>
    <row r="60450" spans="30:90">
      <c r="AD60450" s="73"/>
      <c r="AE60450" s="74"/>
      <c r="AF60450" s="74"/>
      <c r="BX60450" s="73"/>
      <c r="BY60450" s="74"/>
      <c r="BZ60450" s="74"/>
      <c r="CA60450" s="74"/>
      <c r="CF60450" s="79"/>
      <c r="CL60450" s="79"/>
    </row>
    <row r="60451" spans="30:90">
      <c r="AD60451" s="73"/>
      <c r="AE60451" s="74"/>
      <c r="AF60451" s="74"/>
      <c r="BX60451" s="73"/>
      <c r="BY60451" s="74"/>
      <c r="BZ60451" s="74"/>
      <c r="CA60451" s="74"/>
      <c r="CF60451" s="79"/>
      <c r="CL60451" s="79"/>
    </row>
    <row r="60452" spans="30:90">
      <c r="AD60452" s="73"/>
      <c r="AE60452" s="74"/>
      <c r="AF60452" s="74"/>
      <c r="BX60452" s="73"/>
      <c r="BY60452" s="74"/>
      <c r="BZ60452" s="74"/>
      <c r="CA60452" s="74"/>
      <c r="CF60452" s="79"/>
      <c r="CL60452" s="79"/>
    </row>
    <row r="60453" spans="30:90">
      <c r="AD60453" s="73"/>
      <c r="AE60453" s="74"/>
      <c r="AF60453" s="74"/>
      <c r="BX60453" s="73"/>
      <c r="BY60453" s="74"/>
      <c r="BZ60453" s="74"/>
      <c r="CA60453" s="74"/>
      <c r="CF60453" s="79"/>
      <c r="CL60453" s="79"/>
    </row>
    <row r="60454" spans="30:90">
      <c r="AD60454" s="73"/>
      <c r="AE60454" s="74"/>
      <c r="AF60454" s="74"/>
      <c r="BX60454" s="73"/>
      <c r="BY60454" s="74"/>
      <c r="BZ60454" s="74"/>
      <c r="CA60454" s="74"/>
      <c r="CF60454" s="79"/>
      <c r="CL60454" s="79"/>
    </row>
    <row r="60455" spans="30:90">
      <c r="AD60455" s="73"/>
      <c r="AE60455" s="74"/>
      <c r="AF60455" s="74"/>
      <c r="BX60455" s="73"/>
      <c r="BY60455" s="74"/>
      <c r="BZ60455" s="74"/>
      <c r="CA60455" s="74"/>
      <c r="CF60455" s="79"/>
      <c r="CL60455" s="79"/>
    </row>
    <row r="60456" spans="30:90">
      <c r="AD60456" s="73"/>
      <c r="AE60456" s="74"/>
      <c r="AF60456" s="74"/>
      <c r="BX60456" s="73"/>
      <c r="BY60456" s="74"/>
      <c r="BZ60456" s="74"/>
      <c r="CA60456" s="74"/>
      <c r="CF60456" s="79"/>
      <c r="CL60456" s="79"/>
    </row>
    <row r="60457" spans="30:90">
      <c r="AD60457" s="73"/>
      <c r="AE60457" s="74"/>
      <c r="AF60457" s="74"/>
      <c r="BX60457" s="73"/>
      <c r="BY60457" s="74"/>
      <c r="BZ60457" s="74"/>
      <c r="CA60457" s="74"/>
      <c r="CF60457" s="79"/>
      <c r="CL60457" s="79"/>
    </row>
    <row r="60458" spans="30:90">
      <c r="AD60458" s="73"/>
      <c r="AE60458" s="74"/>
      <c r="AF60458" s="74"/>
      <c r="BX60458" s="73"/>
      <c r="BY60458" s="74"/>
      <c r="BZ60458" s="74"/>
      <c r="CA60458" s="74"/>
      <c r="CF60458" s="79"/>
      <c r="CL60458" s="79"/>
    </row>
    <row r="60459" spans="30:90">
      <c r="AD60459" s="73"/>
      <c r="AE60459" s="74"/>
      <c r="AF60459" s="74"/>
      <c r="BX60459" s="73"/>
      <c r="BY60459" s="74"/>
      <c r="BZ60459" s="74"/>
      <c r="CA60459" s="74"/>
      <c r="CF60459" s="79"/>
      <c r="CL60459" s="79"/>
    </row>
    <row r="60460" spans="30:90">
      <c r="AD60460" s="73"/>
      <c r="AE60460" s="74"/>
      <c r="AF60460" s="74"/>
      <c r="BX60460" s="73"/>
      <c r="BY60460" s="74"/>
      <c r="BZ60460" s="74"/>
      <c r="CA60460" s="74"/>
      <c r="CF60460" s="79"/>
      <c r="CL60460" s="79"/>
    </row>
    <row r="60461" spans="30:90">
      <c r="AD60461" s="73"/>
      <c r="AE60461" s="74"/>
      <c r="AF60461" s="74"/>
      <c r="BX60461" s="73"/>
      <c r="BY60461" s="74"/>
      <c r="BZ60461" s="74"/>
      <c r="CA60461" s="74"/>
      <c r="CF60461" s="79"/>
      <c r="CL60461" s="79"/>
    </row>
    <row r="60462" spans="30:90">
      <c r="AD60462" s="73"/>
      <c r="AE60462" s="74"/>
      <c r="AF60462" s="74"/>
      <c r="BX60462" s="73"/>
      <c r="BY60462" s="74"/>
      <c r="BZ60462" s="74"/>
      <c r="CA60462" s="74"/>
      <c r="CF60462" s="79"/>
      <c r="CL60462" s="79"/>
    </row>
    <row r="60463" spans="30:90">
      <c r="AD60463" s="73"/>
      <c r="AE60463" s="74"/>
      <c r="AF60463" s="74"/>
      <c r="BX60463" s="73"/>
      <c r="BY60463" s="74"/>
      <c r="BZ60463" s="74"/>
      <c r="CA60463" s="74"/>
      <c r="CF60463" s="79"/>
      <c r="CL60463" s="79"/>
    </row>
    <row r="60464" spans="30:90">
      <c r="AD60464" s="73"/>
      <c r="AE60464" s="74"/>
      <c r="AF60464" s="74"/>
      <c r="BX60464" s="73"/>
      <c r="BY60464" s="74"/>
      <c r="BZ60464" s="74"/>
      <c r="CA60464" s="74"/>
      <c r="CF60464" s="79"/>
      <c r="CL60464" s="79"/>
    </row>
    <row r="60465" spans="30:90">
      <c r="AD60465" s="73"/>
      <c r="AE60465" s="74"/>
      <c r="AF60465" s="74"/>
      <c r="BX60465" s="73"/>
      <c r="BY60465" s="74"/>
      <c r="BZ60465" s="74"/>
      <c r="CA60465" s="74"/>
      <c r="CF60465" s="79"/>
      <c r="CL60465" s="79"/>
    </row>
    <row r="60466" spans="30:90">
      <c r="AD60466" s="73"/>
      <c r="AE60466" s="74"/>
      <c r="AF60466" s="74"/>
      <c r="BX60466" s="73"/>
      <c r="BY60466" s="74"/>
      <c r="BZ60466" s="74"/>
      <c r="CA60466" s="74"/>
      <c r="CF60466" s="79"/>
      <c r="CL60466" s="79"/>
    </row>
    <row r="60467" spans="30:90">
      <c r="AD60467" s="73"/>
      <c r="AE60467" s="74"/>
      <c r="AF60467" s="74"/>
      <c r="BX60467" s="73"/>
      <c r="BY60467" s="74"/>
      <c r="BZ60467" s="74"/>
      <c r="CA60467" s="74"/>
      <c r="CF60467" s="79"/>
      <c r="CL60467" s="79"/>
    </row>
    <row r="60468" spans="30:90">
      <c r="AD60468" s="73"/>
      <c r="AE60468" s="74"/>
      <c r="AF60468" s="74"/>
      <c r="BX60468" s="73"/>
      <c r="BY60468" s="74"/>
      <c r="BZ60468" s="74"/>
      <c r="CA60468" s="74"/>
      <c r="CF60468" s="79"/>
      <c r="CL60468" s="79"/>
    </row>
    <row r="60469" spans="30:90">
      <c r="AD60469" s="73"/>
      <c r="AE60469" s="74"/>
      <c r="AF60469" s="74"/>
      <c r="BX60469" s="73"/>
      <c r="BY60469" s="74"/>
      <c r="BZ60469" s="74"/>
      <c r="CA60469" s="74"/>
      <c r="CF60469" s="79"/>
      <c r="CL60469" s="79"/>
    </row>
    <row r="60470" spans="30:90">
      <c r="AD60470" s="73"/>
      <c r="AE60470" s="74"/>
      <c r="AF60470" s="74"/>
      <c r="BX60470" s="73"/>
      <c r="BY60470" s="74"/>
      <c r="BZ60470" s="74"/>
      <c r="CA60470" s="74"/>
      <c r="CF60470" s="79"/>
      <c r="CL60470" s="79"/>
    </row>
    <row r="60471" spans="30:90">
      <c r="AD60471" s="73"/>
      <c r="AE60471" s="74"/>
      <c r="AF60471" s="74"/>
      <c r="BX60471" s="73"/>
      <c r="BY60471" s="74"/>
      <c r="BZ60471" s="74"/>
      <c r="CA60471" s="74"/>
      <c r="CF60471" s="79"/>
      <c r="CL60471" s="79"/>
    </row>
    <row r="60472" spans="30:90">
      <c r="AD60472" s="73"/>
      <c r="AE60472" s="74"/>
      <c r="AF60472" s="74"/>
      <c r="BX60472" s="73"/>
      <c r="BY60472" s="74"/>
      <c r="BZ60472" s="74"/>
      <c r="CA60472" s="74"/>
      <c r="CF60472" s="79"/>
      <c r="CL60472" s="79"/>
    </row>
    <row r="60473" spans="30:90">
      <c r="AD60473" s="73"/>
      <c r="AE60473" s="74"/>
      <c r="AF60473" s="74"/>
      <c r="BX60473" s="73"/>
      <c r="BY60473" s="74"/>
      <c r="BZ60473" s="74"/>
      <c r="CA60473" s="74"/>
      <c r="CF60473" s="79"/>
      <c r="CL60473" s="79"/>
    </row>
    <row r="60474" spans="30:90">
      <c r="AD60474" s="73"/>
      <c r="AE60474" s="74"/>
      <c r="AF60474" s="74"/>
      <c r="BX60474" s="73"/>
      <c r="BY60474" s="74"/>
      <c r="BZ60474" s="74"/>
      <c r="CA60474" s="74"/>
      <c r="CF60474" s="79"/>
      <c r="CL60474" s="79"/>
    </row>
    <row r="60475" spans="30:90">
      <c r="AD60475" s="73"/>
      <c r="AE60475" s="74"/>
      <c r="AF60475" s="74"/>
      <c r="BX60475" s="73"/>
      <c r="BY60475" s="74"/>
      <c r="BZ60475" s="74"/>
      <c r="CA60475" s="74"/>
      <c r="CF60475" s="79"/>
      <c r="CL60475" s="79"/>
    </row>
    <row r="60476" spans="30:90">
      <c r="AD60476" s="73"/>
      <c r="AE60476" s="74"/>
      <c r="AF60476" s="74"/>
      <c r="BX60476" s="73"/>
      <c r="BY60476" s="74"/>
      <c r="BZ60476" s="74"/>
      <c r="CA60476" s="74"/>
      <c r="CF60476" s="79"/>
      <c r="CL60476" s="79"/>
    </row>
    <row r="60477" spans="30:90">
      <c r="AD60477" s="73"/>
      <c r="AE60477" s="74"/>
      <c r="AF60477" s="74"/>
      <c r="BX60477" s="73"/>
      <c r="BY60477" s="74"/>
      <c r="BZ60477" s="74"/>
      <c r="CA60477" s="74"/>
      <c r="CF60477" s="79"/>
      <c r="CL60477" s="79"/>
    </row>
    <row r="60478" spans="30:90">
      <c r="AD60478" s="73"/>
      <c r="AE60478" s="74"/>
      <c r="AF60478" s="74"/>
      <c r="BX60478" s="73"/>
      <c r="BY60478" s="74"/>
      <c r="BZ60478" s="74"/>
      <c r="CA60478" s="74"/>
      <c r="CF60478" s="79"/>
      <c r="CL60478" s="79"/>
    </row>
    <row r="60479" spans="30:90">
      <c r="AD60479" s="73"/>
      <c r="AE60479" s="74"/>
      <c r="AF60479" s="74"/>
      <c r="BX60479" s="73"/>
      <c r="BY60479" s="74"/>
      <c r="BZ60479" s="74"/>
      <c r="CA60479" s="74"/>
      <c r="CF60479" s="79"/>
      <c r="CL60479" s="79"/>
    </row>
    <row r="60480" spans="30:90">
      <c r="AD60480" s="73"/>
      <c r="AE60480" s="74"/>
      <c r="AF60480" s="74"/>
      <c r="BX60480" s="73"/>
      <c r="BY60480" s="74"/>
      <c r="BZ60480" s="74"/>
      <c r="CA60480" s="74"/>
      <c r="CF60480" s="79"/>
      <c r="CL60480" s="79"/>
    </row>
    <row r="60481" spans="30:90">
      <c r="AD60481" s="73"/>
      <c r="AE60481" s="74"/>
      <c r="AF60481" s="74"/>
      <c r="BX60481" s="73"/>
      <c r="BY60481" s="74"/>
      <c r="BZ60481" s="74"/>
      <c r="CA60481" s="74"/>
      <c r="CF60481" s="79"/>
      <c r="CL60481" s="79"/>
    </row>
    <row r="60482" spans="30:90">
      <c r="AD60482" s="73"/>
      <c r="AE60482" s="74"/>
      <c r="AF60482" s="74"/>
      <c r="BX60482" s="73"/>
      <c r="BY60482" s="74"/>
      <c r="BZ60482" s="74"/>
      <c r="CA60482" s="74"/>
      <c r="CF60482" s="79"/>
      <c r="CL60482" s="79"/>
    </row>
    <row r="60483" spans="30:90">
      <c r="AD60483" s="73"/>
      <c r="AE60483" s="74"/>
      <c r="AF60483" s="74"/>
      <c r="BX60483" s="73"/>
      <c r="BY60483" s="74"/>
      <c r="BZ60483" s="74"/>
      <c r="CA60483" s="74"/>
      <c r="CF60483" s="79"/>
      <c r="CL60483" s="79"/>
    </row>
    <row r="60484" spans="30:90">
      <c r="AD60484" s="73"/>
      <c r="AE60484" s="74"/>
      <c r="AF60484" s="74"/>
      <c r="BX60484" s="73"/>
      <c r="BY60484" s="74"/>
      <c r="BZ60484" s="74"/>
      <c r="CA60484" s="74"/>
      <c r="CF60484" s="79"/>
      <c r="CL60484" s="79"/>
    </row>
    <row r="60485" spans="30:90">
      <c r="AD60485" s="73"/>
      <c r="AE60485" s="74"/>
      <c r="AF60485" s="74"/>
      <c r="BX60485" s="73"/>
      <c r="BY60485" s="74"/>
      <c r="BZ60485" s="74"/>
      <c r="CA60485" s="74"/>
      <c r="CF60485" s="79"/>
      <c r="CL60485" s="79"/>
    </row>
    <row r="60486" spans="30:90">
      <c r="AD60486" s="73"/>
      <c r="AE60486" s="74"/>
      <c r="AF60486" s="74"/>
      <c r="BX60486" s="73"/>
      <c r="BY60486" s="74"/>
      <c r="BZ60486" s="74"/>
      <c r="CA60486" s="74"/>
      <c r="CF60486" s="79"/>
      <c r="CL60486" s="79"/>
    </row>
    <row r="60487" spans="30:90">
      <c r="AD60487" s="73"/>
      <c r="AE60487" s="74"/>
      <c r="AF60487" s="74"/>
      <c r="BX60487" s="73"/>
      <c r="BY60487" s="74"/>
      <c r="BZ60487" s="74"/>
      <c r="CA60487" s="74"/>
      <c r="CF60487" s="79"/>
      <c r="CL60487" s="79"/>
    </row>
    <row r="60488" spans="30:90">
      <c r="AD60488" s="73"/>
      <c r="AE60488" s="74"/>
      <c r="AF60488" s="74"/>
      <c r="BX60488" s="73"/>
      <c r="BY60488" s="74"/>
      <c r="BZ60488" s="74"/>
      <c r="CA60488" s="74"/>
      <c r="CF60488" s="79"/>
      <c r="CL60488" s="79"/>
    </row>
    <row r="60489" spans="30:90">
      <c r="AD60489" s="73"/>
      <c r="AE60489" s="74"/>
      <c r="AF60489" s="74"/>
      <c r="BX60489" s="73"/>
      <c r="BY60489" s="74"/>
      <c r="BZ60489" s="74"/>
      <c r="CA60489" s="74"/>
      <c r="CF60489" s="79"/>
      <c r="CL60489" s="79"/>
    </row>
    <row r="60490" spans="30:90">
      <c r="AD60490" s="73"/>
      <c r="AE60490" s="74"/>
      <c r="AF60490" s="74"/>
      <c r="BX60490" s="73"/>
      <c r="BY60490" s="74"/>
      <c r="BZ60490" s="74"/>
      <c r="CA60490" s="74"/>
      <c r="CF60490" s="79"/>
      <c r="CL60490" s="79"/>
    </row>
    <row r="60491" spans="30:90">
      <c r="AD60491" s="73"/>
      <c r="AE60491" s="74"/>
      <c r="AF60491" s="74"/>
      <c r="BX60491" s="73"/>
      <c r="BY60491" s="74"/>
      <c r="BZ60491" s="74"/>
      <c r="CA60491" s="74"/>
      <c r="CF60491" s="79"/>
      <c r="CL60491" s="79"/>
    </row>
    <row r="60492" spans="30:90">
      <c r="AD60492" s="73"/>
      <c r="AE60492" s="74"/>
      <c r="AF60492" s="74"/>
      <c r="BX60492" s="73"/>
      <c r="BY60492" s="74"/>
      <c r="BZ60492" s="74"/>
      <c r="CA60492" s="74"/>
      <c r="CF60492" s="79"/>
      <c r="CL60492" s="79"/>
    </row>
    <row r="60493" spans="30:90">
      <c r="AD60493" s="73"/>
      <c r="AE60493" s="74"/>
      <c r="AF60493" s="74"/>
      <c r="BX60493" s="73"/>
      <c r="BY60493" s="74"/>
      <c r="BZ60493" s="74"/>
      <c r="CA60493" s="74"/>
      <c r="CF60493" s="79"/>
      <c r="CL60493" s="79"/>
    </row>
    <row r="60494" spans="30:90">
      <c r="AD60494" s="73"/>
      <c r="AE60494" s="74"/>
      <c r="AF60494" s="74"/>
      <c r="BX60494" s="73"/>
      <c r="BY60494" s="74"/>
      <c r="BZ60494" s="74"/>
      <c r="CA60494" s="74"/>
      <c r="CF60494" s="79"/>
      <c r="CL60494" s="79"/>
    </row>
    <row r="60495" spans="30:90">
      <c r="AD60495" s="73"/>
      <c r="AE60495" s="74"/>
      <c r="AF60495" s="74"/>
      <c r="BX60495" s="73"/>
      <c r="BY60495" s="74"/>
      <c r="BZ60495" s="74"/>
      <c r="CA60495" s="74"/>
      <c r="CF60495" s="79"/>
      <c r="CL60495" s="79"/>
    </row>
    <row r="60496" spans="30:90">
      <c r="AD60496" s="73"/>
      <c r="AE60496" s="74"/>
      <c r="AF60496" s="74"/>
      <c r="BX60496" s="73"/>
      <c r="BY60496" s="74"/>
      <c r="BZ60496" s="74"/>
      <c r="CA60496" s="74"/>
      <c r="CF60496" s="79"/>
      <c r="CL60496" s="79"/>
    </row>
    <row r="60497" spans="30:90">
      <c r="AD60497" s="73"/>
      <c r="AE60497" s="74"/>
      <c r="AF60497" s="74"/>
      <c r="BX60497" s="73"/>
      <c r="BY60497" s="74"/>
      <c r="BZ60497" s="74"/>
      <c r="CA60497" s="74"/>
      <c r="CF60497" s="79"/>
      <c r="CL60497" s="79"/>
    </row>
    <row r="60498" spans="30:90">
      <c r="AD60498" s="73"/>
      <c r="AE60498" s="74"/>
      <c r="AF60498" s="74"/>
      <c r="BX60498" s="73"/>
      <c r="BY60498" s="74"/>
      <c r="BZ60498" s="74"/>
      <c r="CA60498" s="74"/>
      <c r="CF60498" s="79"/>
      <c r="CL60498" s="79"/>
    </row>
    <row r="60499" spans="30:90">
      <c r="AD60499" s="73"/>
      <c r="AE60499" s="74"/>
      <c r="AF60499" s="74"/>
      <c r="BX60499" s="73"/>
      <c r="BY60499" s="74"/>
      <c r="BZ60499" s="74"/>
      <c r="CA60499" s="74"/>
      <c r="CF60499" s="79"/>
      <c r="CL60499" s="79"/>
    </row>
    <row r="60500" spans="30:90">
      <c r="AD60500" s="73"/>
      <c r="AE60500" s="74"/>
      <c r="AF60500" s="74"/>
      <c r="BX60500" s="73"/>
      <c r="BY60500" s="74"/>
      <c r="BZ60500" s="74"/>
      <c r="CA60500" s="74"/>
      <c r="CF60500" s="79"/>
      <c r="CL60500" s="79"/>
    </row>
    <row r="60501" spans="30:90">
      <c r="AD60501" s="73"/>
      <c r="AE60501" s="74"/>
      <c r="AF60501" s="74"/>
      <c r="BX60501" s="73"/>
      <c r="BY60501" s="74"/>
      <c r="BZ60501" s="74"/>
      <c r="CA60501" s="74"/>
      <c r="CF60501" s="79"/>
      <c r="CL60501" s="79"/>
    </row>
    <row r="60502" spans="30:90">
      <c r="AD60502" s="73"/>
      <c r="AE60502" s="74"/>
      <c r="AF60502" s="74"/>
      <c r="BX60502" s="73"/>
      <c r="BY60502" s="74"/>
      <c r="BZ60502" s="74"/>
      <c r="CA60502" s="74"/>
      <c r="CF60502" s="79"/>
      <c r="CL60502" s="79"/>
    </row>
    <row r="60503" spans="30:90">
      <c r="AD60503" s="73"/>
      <c r="AE60503" s="74"/>
      <c r="AF60503" s="74"/>
      <c r="BX60503" s="73"/>
      <c r="BY60503" s="74"/>
      <c r="BZ60503" s="74"/>
      <c r="CA60503" s="74"/>
      <c r="CF60503" s="79"/>
      <c r="CL60503" s="79"/>
    </row>
    <row r="60504" spans="30:90">
      <c r="AD60504" s="73"/>
      <c r="AE60504" s="74"/>
      <c r="AF60504" s="74"/>
      <c r="BX60504" s="73"/>
      <c r="BY60504" s="74"/>
      <c r="BZ60504" s="74"/>
      <c r="CA60504" s="74"/>
      <c r="CF60504" s="79"/>
      <c r="CL60504" s="79"/>
    </row>
    <row r="60505" spans="30:90">
      <c r="AD60505" s="73"/>
      <c r="AE60505" s="74"/>
      <c r="AF60505" s="74"/>
      <c r="BX60505" s="73"/>
      <c r="BY60505" s="74"/>
      <c r="BZ60505" s="74"/>
      <c r="CA60505" s="74"/>
      <c r="CF60505" s="79"/>
      <c r="CL60505" s="79"/>
    </row>
    <row r="60506" spans="30:90">
      <c r="AD60506" s="73"/>
      <c r="AE60506" s="74"/>
      <c r="AF60506" s="74"/>
      <c r="BX60506" s="73"/>
      <c r="BY60506" s="74"/>
      <c r="BZ60506" s="74"/>
      <c r="CA60506" s="74"/>
      <c r="CF60506" s="79"/>
      <c r="CL60506" s="79"/>
    </row>
    <row r="60507" spans="30:90">
      <c r="AD60507" s="73"/>
      <c r="AE60507" s="74"/>
      <c r="AF60507" s="74"/>
      <c r="BX60507" s="73"/>
      <c r="BY60507" s="74"/>
      <c r="BZ60507" s="74"/>
      <c r="CA60507" s="74"/>
      <c r="CF60507" s="79"/>
      <c r="CL60507" s="79"/>
    </row>
    <row r="60508" spans="30:90">
      <c r="AD60508" s="73"/>
      <c r="AE60508" s="74"/>
      <c r="AF60508" s="74"/>
      <c r="BX60508" s="73"/>
      <c r="BY60508" s="74"/>
      <c r="BZ60508" s="74"/>
      <c r="CA60508" s="74"/>
      <c r="CF60508" s="79"/>
      <c r="CL60508" s="79"/>
    </row>
    <row r="60509" spans="30:90">
      <c r="AD60509" s="73"/>
      <c r="AE60509" s="74"/>
      <c r="AF60509" s="74"/>
      <c r="BX60509" s="73"/>
      <c r="BY60509" s="74"/>
      <c r="BZ60509" s="74"/>
      <c r="CA60509" s="74"/>
      <c r="CF60509" s="79"/>
      <c r="CL60509" s="79"/>
    </row>
    <row r="60510" spans="30:90">
      <c r="AD60510" s="73"/>
      <c r="AE60510" s="74"/>
      <c r="AF60510" s="74"/>
      <c r="BX60510" s="73"/>
      <c r="BY60510" s="74"/>
      <c r="BZ60510" s="74"/>
      <c r="CA60510" s="74"/>
      <c r="CF60510" s="79"/>
      <c r="CL60510" s="79"/>
    </row>
    <row r="60511" spans="30:90">
      <c r="AD60511" s="73"/>
      <c r="AE60511" s="74"/>
      <c r="AF60511" s="74"/>
      <c r="BX60511" s="73"/>
      <c r="BY60511" s="74"/>
      <c r="BZ60511" s="74"/>
      <c r="CA60511" s="74"/>
      <c r="CF60511" s="79"/>
      <c r="CL60511" s="79"/>
    </row>
    <row r="60512" spans="30:90">
      <c r="AD60512" s="73"/>
      <c r="AE60512" s="74"/>
      <c r="AF60512" s="74"/>
      <c r="BX60512" s="73"/>
      <c r="BY60512" s="74"/>
      <c r="BZ60512" s="74"/>
      <c r="CA60512" s="74"/>
      <c r="CF60512" s="79"/>
      <c r="CL60512" s="79"/>
    </row>
    <row r="60513" spans="30:90">
      <c r="AD60513" s="73"/>
      <c r="AE60513" s="74"/>
      <c r="AF60513" s="74"/>
      <c r="BX60513" s="73"/>
      <c r="BY60513" s="74"/>
      <c r="BZ60513" s="74"/>
      <c r="CA60513" s="74"/>
      <c r="CF60513" s="79"/>
      <c r="CL60513" s="79"/>
    </row>
    <row r="60514" spans="30:90">
      <c r="AD60514" s="73"/>
      <c r="AE60514" s="74"/>
      <c r="AF60514" s="74"/>
      <c r="BX60514" s="73"/>
      <c r="BY60514" s="74"/>
      <c r="BZ60514" s="74"/>
      <c r="CA60514" s="74"/>
      <c r="CF60514" s="79"/>
      <c r="CL60514" s="79"/>
    </row>
    <row r="60515" spans="30:90">
      <c r="AD60515" s="73"/>
      <c r="AE60515" s="74"/>
      <c r="AF60515" s="74"/>
      <c r="BX60515" s="73"/>
      <c r="BY60515" s="74"/>
      <c r="BZ60515" s="74"/>
      <c r="CA60515" s="74"/>
      <c r="CF60515" s="79"/>
      <c r="CL60515" s="79"/>
    </row>
    <row r="60516" spans="30:90">
      <c r="AD60516" s="73"/>
      <c r="AE60516" s="74"/>
      <c r="AF60516" s="74"/>
      <c r="BX60516" s="73"/>
      <c r="BY60516" s="74"/>
      <c r="BZ60516" s="74"/>
      <c r="CA60516" s="74"/>
      <c r="CF60516" s="79"/>
      <c r="CL60516" s="79"/>
    </row>
    <row r="60517" spans="30:90">
      <c r="AD60517" s="73"/>
      <c r="AE60517" s="74"/>
      <c r="AF60517" s="74"/>
      <c r="BX60517" s="73"/>
      <c r="BY60517" s="74"/>
      <c r="BZ60517" s="74"/>
      <c r="CA60517" s="74"/>
      <c r="CF60517" s="79"/>
      <c r="CL60517" s="79"/>
    </row>
    <row r="60518" spans="30:90">
      <c r="AD60518" s="73"/>
      <c r="AE60518" s="74"/>
      <c r="AF60518" s="74"/>
      <c r="BX60518" s="73"/>
      <c r="BY60518" s="74"/>
      <c r="BZ60518" s="74"/>
      <c r="CA60518" s="74"/>
      <c r="CF60518" s="79"/>
      <c r="CL60518" s="79"/>
    </row>
    <row r="60519" spans="30:90">
      <c r="AD60519" s="73"/>
      <c r="AE60519" s="74"/>
      <c r="AF60519" s="74"/>
      <c r="BX60519" s="73"/>
      <c r="BY60519" s="74"/>
      <c r="BZ60519" s="74"/>
      <c r="CA60519" s="74"/>
      <c r="CF60519" s="79"/>
      <c r="CL60519" s="79"/>
    </row>
    <row r="60520" spans="30:90">
      <c r="AD60520" s="73"/>
      <c r="AE60520" s="74"/>
      <c r="AF60520" s="74"/>
      <c r="BX60520" s="73"/>
      <c r="BY60520" s="74"/>
      <c r="BZ60520" s="74"/>
      <c r="CA60520" s="74"/>
      <c r="CF60520" s="79"/>
      <c r="CL60520" s="79"/>
    </row>
    <row r="60521" spans="30:90">
      <c r="AD60521" s="73"/>
      <c r="AE60521" s="74"/>
      <c r="AF60521" s="74"/>
      <c r="BX60521" s="73"/>
      <c r="BY60521" s="74"/>
      <c r="BZ60521" s="74"/>
      <c r="CA60521" s="74"/>
      <c r="CF60521" s="79"/>
      <c r="CL60521" s="79"/>
    </row>
    <row r="60522" spans="30:90">
      <c r="AD60522" s="73"/>
      <c r="AE60522" s="74"/>
      <c r="AF60522" s="74"/>
      <c r="BX60522" s="73"/>
      <c r="BY60522" s="74"/>
      <c r="BZ60522" s="74"/>
      <c r="CA60522" s="74"/>
      <c r="CF60522" s="79"/>
      <c r="CL60522" s="79"/>
    </row>
    <row r="60523" spans="30:90">
      <c r="AD60523" s="73"/>
      <c r="AE60523" s="74"/>
      <c r="AF60523" s="74"/>
      <c r="BX60523" s="73"/>
      <c r="BY60523" s="74"/>
      <c r="BZ60523" s="74"/>
      <c r="CA60523" s="74"/>
      <c r="CF60523" s="79"/>
      <c r="CL60523" s="79"/>
    </row>
    <row r="60524" spans="30:90">
      <c r="AD60524" s="73"/>
      <c r="AE60524" s="74"/>
      <c r="AF60524" s="74"/>
      <c r="BX60524" s="73"/>
      <c r="BY60524" s="74"/>
      <c r="BZ60524" s="74"/>
      <c r="CA60524" s="74"/>
      <c r="CF60524" s="79"/>
      <c r="CL60524" s="79"/>
    </row>
    <row r="60525" spans="30:90">
      <c r="AD60525" s="73"/>
      <c r="AE60525" s="74"/>
      <c r="AF60525" s="74"/>
      <c r="BX60525" s="73"/>
      <c r="BY60525" s="74"/>
      <c r="BZ60525" s="74"/>
      <c r="CA60525" s="74"/>
      <c r="CF60525" s="79"/>
      <c r="CL60525" s="79"/>
    </row>
    <row r="60526" spans="30:90">
      <c r="AD60526" s="73"/>
      <c r="AE60526" s="74"/>
      <c r="AF60526" s="74"/>
      <c r="BX60526" s="73"/>
      <c r="BY60526" s="74"/>
      <c r="BZ60526" s="74"/>
      <c r="CA60526" s="74"/>
      <c r="CF60526" s="79"/>
      <c r="CL60526" s="79"/>
    </row>
    <row r="60527" spans="30:90">
      <c r="AD60527" s="73"/>
      <c r="AE60527" s="74"/>
      <c r="AF60527" s="74"/>
      <c r="BX60527" s="73"/>
      <c r="BY60527" s="74"/>
      <c r="BZ60527" s="74"/>
      <c r="CA60527" s="74"/>
      <c r="CF60527" s="79"/>
      <c r="CL60527" s="79"/>
    </row>
    <row r="60528" spans="30:90">
      <c r="AD60528" s="73"/>
      <c r="AE60528" s="74"/>
      <c r="AF60528" s="74"/>
      <c r="BX60528" s="73"/>
      <c r="BY60528" s="74"/>
      <c r="BZ60528" s="74"/>
      <c r="CA60528" s="74"/>
      <c r="CF60528" s="79"/>
      <c r="CL60528" s="79"/>
    </row>
    <row r="60529" spans="30:90">
      <c r="AD60529" s="73"/>
      <c r="AE60529" s="74"/>
      <c r="AF60529" s="74"/>
      <c r="BX60529" s="73"/>
      <c r="BY60529" s="74"/>
      <c r="BZ60529" s="74"/>
      <c r="CA60529" s="74"/>
      <c r="CF60529" s="79"/>
      <c r="CL60529" s="79"/>
    </row>
    <row r="60530" spans="30:90">
      <c r="AD60530" s="73"/>
      <c r="AE60530" s="74"/>
      <c r="AF60530" s="74"/>
      <c r="BX60530" s="73"/>
      <c r="BY60530" s="74"/>
      <c r="BZ60530" s="74"/>
      <c r="CA60530" s="74"/>
      <c r="CF60530" s="79"/>
      <c r="CL60530" s="79"/>
    </row>
    <row r="60531" spans="30:90">
      <c r="AD60531" s="73"/>
      <c r="AE60531" s="74"/>
      <c r="AF60531" s="74"/>
      <c r="BX60531" s="73"/>
      <c r="BY60531" s="74"/>
      <c r="BZ60531" s="74"/>
      <c r="CA60531" s="74"/>
      <c r="CF60531" s="79"/>
      <c r="CL60531" s="79"/>
    </row>
    <row r="60532" spans="30:90">
      <c r="AD60532" s="73"/>
      <c r="AE60532" s="74"/>
      <c r="AF60532" s="74"/>
      <c r="BX60532" s="73"/>
      <c r="BY60532" s="74"/>
      <c r="BZ60532" s="74"/>
      <c r="CA60532" s="74"/>
      <c r="CF60532" s="79"/>
      <c r="CL60532" s="79"/>
    </row>
    <row r="60533" spans="30:90">
      <c r="AD60533" s="73"/>
      <c r="AE60533" s="74"/>
      <c r="AF60533" s="74"/>
      <c r="BX60533" s="73"/>
      <c r="BY60533" s="74"/>
      <c r="BZ60533" s="74"/>
      <c r="CA60533" s="74"/>
      <c r="CF60533" s="79"/>
      <c r="CL60533" s="79"/>
    </row>
    <row r="60534" spans="30:90">
      <c r="AD60534" s="73"/>
      <c r="AE60534" s="74"/>
      <c r="AF60534" s="74"/>
      <c r="BX60534" s="73"/>
      <c r="BY60534" s="74"/>
      <c r="BZ60534" s="74"/>
      <c r="CA60534" s="74"/>
      <c r="CF60534" s="79"/>
      <c r="CL60534" s="79"/>
    </row>
    <row r="60535" spans="30:90">
      <c r="AD60535" s="73"/>
      <c r="AE60535" s="74"/>
      <c r="AF60535" s="74"/>
      <c r="BX60535" s="73"/>
      <c r="BY60535" s="74"/>
      <c r="BZ60535" s="74"/>
      <c r="CA60535" s="74"/>
      <c r="CF60535" s="79"/>
      <c r="CL60535" s="79"/>
    </row>
    <row r="60536" spans="30:90">
      <c r="AD60536" s="73"/>
      <c r="AE60536" s="74"/>
      <c r="AF60536" s="74"/>
      <c r="BX60536" s="73"/>
      <c r="BY60536" s="74"/>
      <c r="BZ60536" s="74"/>
      <c r="CA60536" s="74"/>
      <c r="CF60536" s="79"/>
      <c r="CL60536" s="79"/>
    </row>
    <row r="60537" spans="30:90">
      <c r="AD60537" s="73"/>
      <c r="AE60537" s="74"/>
      <c r="AF60537" s="74"/>
      <c r="BX60537" s="73"/>
      <c r="BY60537" s="74"/>
      <c r="BZ60537" s="74"/>
      <c r="CA60537" s="74"/>
      <c r="CF60537" s="79"/>
      <c r="CL60537" s="79"/>
    </row>
    <row r="60538" spans="30:90">
      <c r="AD60538" s="73"/>
      <c r="AE60538" s="74"/>
      <c r="AF60538" s="74"/>
      <c r="BX60538" s="73"/>
      <c r="BY60538" s="74"/>
      <c r="BZ60538" s="74"/>
      <c r="CA60538" s="74"/>
      <c r="CF60538" s="79"/>
      <c r="CL60538" s="79"/>
    </row>
    <row r="60539" spans="30:90">
      <c r="AD60539" s="73"/>
      <c r="AE60539" s="74"/>
      <c r="AF60539" s="74"/>
      <c r="BX60539" s="73"/>
      <c r="BY60539" s="74"/>
      <c r="BZ60539" s="74"/>
      <c r="CA60539" s="74"/>
      <c r="CF60539" s="79"/>
      <c r="CL60539" s="79"/>
    </row>
    <row r="60540" spans="30:90">
      <c r="AD60540" s="73"/>
      <c r="AE60540" s="74"/>
      <c r="AF60540" s="74"/>
      <c r="BX60540" s="73"/>
      <c r="BY60540" s="74"/>
      <c r="BZ60540" s="74"/>
      <c r="CA60540" s="74"/>
      <c r="CF60540" s="79"/>
      <c r="CL60540" s="79"/>
    </row>
    <row r="60541" spans="30:90">
      <c r="AD60541" s="73"/>
      <c r="AE60541" s="74"/>
      <c r="AF60541" s="74"/>
      <c r="BX60541" s="73"/>
      <c r="BY60541" s="74"/>
      <c r="BZ60541" s="74"/>
      <c r="CA60541" s="74"/>
      <c r="CF60541" s="79"/>
      <c r="CL60541" s="79"/>
    </row>
    <row r="60542" spans="30:90">
      <c r="AD60542" s="73"/>
      <c r="AE60542" s="74"/>
      <c r="AF60542" s="74"/>
      <c r="BX60542" s="73"/>
      <c r="BY60542" s="74"/>
      <c r="BZ60542" s="74"/>
      <c r="CA60542" s="74"/>
      <c r="CF60542" s="79"/>
      <c r="CL60542" s="79"/>
    </row>
    <row r="60543" spans="30:90">
      <c r="AD60543" s="73"/>
      <c r="AE60543" s="74"/>
      <c r="AF60543" s="74"/>
      <c r="BX60543" s="73"/>
      <c r="BY60543" s="74"/>
      <c r="BZ60543" s="74"/>
      <c r="CA60543" s="74"/>
      <c r="CF60543" s="79"/>
      <c r="CL60543" s="79"/>
    </row>
    <row r="60544" spans="30:90">
      <c r="AD60544" s="73"/>
      <c r="AE60544" s="74"/>
      <c r="AF60544" s="74"/>
      <c r="BX60544" s="73"/>
      <c r="BY60544" s="74"/>
      <c r="BZ60544" s="74"/>
      <c r="CA60544" s="74"/>
      <c r="CF60544" s="79"/>
      <c r="CL60544" s="79"/>
    </row>
    <row r="60545" spans="30:90">
      <c r="AD60545" s="73"/>
      <c r="AE60545" s="74"/>
      <c r="AF60545" s="74"/>
      <c r="BX60545" s="73"/>
      <c r="BY60545" s="74"/>
      <c r="BZ60545" s="74"/>
      <c r="CA60545" s="74"/>
      <c r="CF60545" s="79"/>
      <c r="CL60545" s="79"/>
    </row>
    <row r="60546" spans="30:90">
      <c r="AD60546" s="73"/>
      <c r="AE60546" s="74"/>
      <c r="AF60546" s="74"/>
      <c r="BX60546" s="73"/>
      <c r="BY60546" s="74"/>
      <c r="BZ60546" s="74"/>
      <c r="CA60546" s="74"/>
      <c r="CF60546" s="79"/>
      <c r="CL60546" s="79"/>
    </row>
    <row r="60547" spans="30:90">
      <c r="AD60547" s="73"/>
      <c r="AE60547" s="74"/>
      <c r="AF60547" s="74"/>
      <c r="BX60547" s="73"/>
      <c r="BY60547" s="74"/>
      <c r="BZ60547" s="74"/>
      <c r="CA60547" s="74"/>
      <c r="CF60547" s="79"/>
      <c r="CL60547" s="79"/>
    </row>
    <row r="60548" spans="30:90">
      <c r="AD60548" s="73"/>
      <c r="AE60548" s="74"/>
      <c r="AF60548" s="74"/>
      <c r="BX60548" s="73"/>
      <c r="BY60548" s="74"/>
      <c r="BZ60548" s="74"/>
      <c r="CA60548" s="74"/>
      <c r="CF60548" s="79"/>
      <c r="CL60548" s="79"/>
    </row>
    <row r="60549" spans="30:90">
      <c r="AD60549" s="73"/>
      <c r="AE60549" s="74"/>
      <c r="AF60549" s="74"/>
      <c r="BX60549" s="73"/>
      <c r="BY60549" s="74"/>
      <c r="BZ60549" s="74"/>
      <c r="CA60549" s="74"/>
      <c r="CF60549" s="79"/>
      <c r="CL60549" s="79"/>
    </row>
    <row r="60550" spans="30:90">
      <c r="AD60550" s="73"/>
      <c r="AE60550" s="74"/>
      <c r="AF60550" s="74"/>
      <c r="BX60550" s="73"/>
      <c r="BY60550" s="74"/>
      <c r="BZ60550" s="74"/>
      <c r="CA60550" s="74"/>
      <c r="CF60550" s="79"/>
      <c r="CL60550" s="79"/>
    </row>
    <row r="60551" spans="30:90">
      <c r="AD60551" s="73"/>
      <c r="AE60551" s="74"/>
      <c r="AF60551" s="74"/>
      <c r="BX60551" s="73"/>
      <c r="BY60551" s="74"/>
      <c r="BZ60551" s="74"/>
      <c r="CA60551" s="74"/>
      <c r="CF60551" s="79"/>
      <c r="CL60551" s="79"/>
    </row>
    <row r="60552" spans="30:90">
      <c r="AD60552" s="73"/>
      <c r="AE60552" s="74"/>
      <c r="AF60552" s="74"/>
      <c r="BX60552" s="73"/>
      <c r="BY60552" s="74"/>
      <c r="BZ60552" s="74"/>
      <c r="CA60552" s="74"/>
      <c r="CF60552" s="79"/>
      <c r="CL60552" s="79"/>
    </row>
    <row r="60553" spans="30:90">
      <c r="AD60553" s="73"/>
      <c r="AE60553" s="74"/>
      <c r="AF60553" s="74"/>
      <c r="BX60553" s="73"/>
      <c r="BY60553" s="74"/>
      <c r="BZ60553" s="74"/>
      <c r="CA60553" s="74"/>
      <c r="CF60553" s="79"/>
      <c r="CL60553" s="79"/>
    </row>
    <row r="60554" spans="30:90">
      <c r="AD60554" s="73"/>
      <c r="AE60554" s="74"/>
      <c r="AF60554" s="74"/>
      <c r="BX60554" s="73"/>
      <c r="BY60554" s="74"/>
      <c r="BZ60554" s="74"/>
      <c r="CA60554" s="74"/>
      <c r="CF60554" s="79"/>
      <c r="CL60554" s="79"/>
    </row>
    <row r="60555" spans="30:90">
      <c r="AD60555" s="73"/>
      <c r="AE60555" s="74"/>
      <c r="AF60555" s="74"/>
      <c r="BX60555" s="73"/>
      <c r="BY60555" s="74"/>
      <c r="BZ60555" s="74"/>
      <c r="CA60555" s="74"/>
      <c r="CF60555" s="79"/>
      <c r="CL60555" s="79"/>
    </row>
    <row r="60556" spans="30:90">
      <c r="AD60556" s="73"/>
      <c r="AE60556" s="74"/>
      <c r="AF60556" s="74"/>
      <c r="BX60556" s="73"/>
      <c r="BY60556" s="74"/>
      <c r="BZ60556" s="74"/>
      <c r="CA60556" s="74"/>
      <c r="CF60556" s="79"/>
      <c r="CL60556" s="79"/>
    </row>
    <row r="60557" spans="30:90">
      <c r="AD60557" s="73"/>
      <c r="AE60557" s="74"/>
      <c r="AF60557" s="74"/>
      <c r="BX60557" s="73"/>
      <c r="BY60557" s="74"/>
      <c r="BZ60557" s="74"/>
      <c r="CA60557" s="74"/>
      <c r="CF60557" s="79"/>
      <c r="CL60557" s="79"/>
    </row>
    <row r="60558" spans="30:90">
      <c r="AD60558" s="73"/>
      <c r="AE60558" s="74"/>
      <c r="AF60558" s="74"/>
      <c r="BX60558" s="73"/>
      <c r="BY60558" s="74"/>
      <c r="BZ60558" s="74"/>
      <c r="CA60558" s="74"/>
      <c r="CF60558" s="79"/>
      <c r="CL60558" s="79"/>
    </row>
    <row r="60559" spans="30:90">
      <c r="AD60559" s="73"/>
      <c r="AE60559" s="74"/>
      <c r="AF60559" s="74"/>
      <c r="BX60559" s="73"/>
      <c r="BY60559" s="74"/>
      <c r="BZ60559" s="74"/>
      <c r="CA60559" s="74"/>
      <c r="CF60559" s="79"/>
      <c r="CL60559" s="79"/>
    </row>
    <row r="60560" spans="30:90">
      <c r="AD60560" s="73"/>
      <c r="AE60560" s="74"/>
      <c r="AF60560" s="74"/>
      <c r="BX60560" s="73"/>
      <c r="BY60560" s="74"/>
      <c r="BZ60560" s="74"/>
      <c r="CA60560" s="74"/>
      <c r="CF60560" s="79"/>
      <c r="CL60560" s="79"/>
    </row>
    <row r="60561" spans="30:90">
      <c r="AD60561" s="73"/>
      <c r="AE60561" s="74"/>
      <c r="AF60561" s="74"/>
      <c r="BX60561" s="73"/>
      <c r="BY60561" s="74"/>
      <c r="BZ60561" s="74"/>
      <c r="CA60561" s="74"/>
      <c r="CF60561" s="79"/>
      <c r="CL60561" s="79"/>
    </row>
    <row r="60562" spans="30:90">
      <c r="AD60562" s="73"/>
      <c r="AE60562" s="74"/>
      <c r="AF60562" s="74"/>
      <c r="BX60562" s="73"/>
      <c r="BY60562" s="74"/>
      <c r="BZ60562" s="74"/>
      <c r="CA60562" s="74"/>
      <c r="CF60562" s="79"/>
      <c r="CL60562" s="79"/>
    </row>
    <row r="60563" spans="30:90">
      <c r="AD60563" s="73"/>
      <c r="AE60563" s="74"/>
      <c r="AF60563" s="74"/>
      <c r="BX60563" s="73"/>
      <c r="BY60563" s="74"/>
      <c r="BZ60563" s="74"/>
      <c r="CA60563" s="74"/>
      <c r="CF60563" s="79"/>
      <c r="CL60563" s="79"/>
    </row>
    <row r="60564" spans="30:90">
      <c r="AD60564" s="73"/>
      <c r="AE60564" s="74"/>
      <c r="AF60564" s="74"/>
      <c r="BX60564" s="73"/>
      <c r="BY60564" s="74"/>
      <c r="BZ60564" s="74"/>
      <c r="CA60564" s="74"/>
      <c r="CF60564" s="79"/>
      <c r="CL60564" s="79"/>
    </row>
    <row r="60565" spans="30:90">
      <c r="AD60565" s="73"/>
      <c r="AE60565" s="74"/>
      <c r="AF60565" s="74"/>
      <c r="BX60565" s="73"/>
      <c r="BY60565" s="74"/>
      <c r="BZ60565" s="74"/>
      <c r="CA60565" s="74"/>
      <c r="CF60565" s="79"/>
      <c r="CL60565" s="79"/>
    </row>
    <row r="60566" spans="30:90">
      <c r="AD60566" s="73"/>
      <c r="AE60566" s="74"/>
      <c r="AF60566" s="74"/>
      <c r="BX60566" s="73"/>
      <c r="BY60566" s="74"/>
      <c r="BZ60566" s="74"/>
      <c r="CA60566" s="74"/>
      <c r="CF60566" s="79"/>
      <c r="CL60566" s="79"/>
    </row>
    <row r="60567" spans="30:90">
      <c r="AD60567" s="73"/>
      <c r="AE60567" s="74"/>
      <c r="AF60567" s="74"/>
      <c r="BX60567" s="73"/>
      <c r="BY60567" s="74"/>
      <c r="BZ60567" s="74"/>
      <c r="CA60567" s="74"/>
      <c r="CF60567" s="79"/>
      <c r="CL60567" s="79"/>
    </row>
    <row r="60568" spans="30:90">
      <c r="AD60568" s="73"/>
      <c r="AE60568" s="74"/>
      <c r="AF60568" s="74"/>
      <c r="BX60568" s="73"/>
      <c r="BY60568" s="74"/>
      <c r="BZ60568" s="74"/>
      <c r="CA60568" s="74"/>
      <c r="CF60568" s="79"/>
      <c r="CL60568" s="79"/>
    </row>
    <row r="60569" spans="30:90">
      <c r="AD60569" s="73"/>
      <c r="AE60569" s="74"/>
      <c r="AF60569" s="74"/>
      <c r="BX60569" s="73"/>
      <c r="BY60569" s="74"/>
      <c r="BZ60569" s="74"/>
      <c r="CA60569" s="74"/>
      <c r="CF60569" s="79"/>
      <c r="CL60569" s="79"/>
    </row>
    <row r="60570" spans="30:90">
      <c r="AD60570" s="73"/>
      <c r="AE60570" s="74"/>
      <c r="AF60570" s="74"/>
      <c r="BX60570" s="73"/>
      <c r="BY60570" s="74"/>
      <c r="BZ60570" s="74"/>
      <c r="CA60570" s="74"/>
      <c r="CF60570" s="79"/>
      <c r="CL60570" s="79"/>
    </row>
    <row r="60571" spans="30:90">
      <c r="AD60571" s="73"/>
      <c r="AE60571" s="74"/>
      <c r="AF60571" s="74"/>
      <c r="BX60571" s="73"/>
      <c r="BY60571" s="74"/>
      <c r="BZ60571" s="74"/>
      <c r="CA60571" s="74"/>
      <c r="CF60571" s="79"/>
      <c r="CL60571" s="79"/>
    </row>
    <row r="60572" spans="30:90">
      <c r="AD60572" s="73"/>
      <c r="AE60572" s="74"/>
      <c r="AF60572" s="74"/>
      <c r="BX60572" s="73"/>
      <c r="BY60572" s="74"/>
      <c r="BZ60572" s="74"/>
      <c r="CA60572" s="74"/>
      <c r="CF60572" s="79"/>
      <c r="CL60572" s="79"/>
    </row>
    <row r="60573" spans="30:90">
      <c r="AD60573" s="73"/>
      <c r="AE60573" s="74"/>
      <c r="AF60573" s="74"/>
      <c r="BX60573" s="73"/>
      <c r="BY60573" s="74"/>
      <c r="BZ60573" s="74"/>
      <c r="CA60573" s="74"/>
      <c r="CF60573" s="79"/>
      <c r="CL60573" s="79"/>
    </row>
    <row r="60574" spans="30:90">
      <c r="AD60574" s="73"/>
      <c r="AE60574" s="74"/>
      <c r="AF60574" s="74"/>
      <c r="BX60574" s="73"/>
      <c r="BY60574" s="74"/>
      <c r="BZ60574" s="74"/>
      <c r="CA60574" s="74"/>
      <c r="CF60574" s="79"/>
      <c r="CL60574" s="79"/>
    </row>
    <row r="60575" spans="30:90">
      <c r="AD60575" s="73"/>
      <c r="AE60575" s="74"/>
      <c r="AF60575" s="74"/>
      <c r="BX60575" s="73"/>
      <c r="BY60575" s="74"/>
      <c r="BZ60575" s="74"/>
      <c r="CA60575" s="74"/>
      <c r="CF60575" s="79"/>
      <c r="CL60575" s="79"/>
    </row>
    <row r="60576" spans="30:90">
      <c r="AD60576" s="73"/>
      <c r="AE60576" s="74"/>
      <c r="AF60576" s="74"/>
      <c r="BX60576" s="73"/>
      <c r="BY60576" s="74"/>
      <c r="BZ60576" s="74"/>
      <c r="CA60576" s="74"/>
      <c r="CF60576" s="79"/>
      <c r="CL60576" s="79"/>
    </row>
    <row r="60577" spans="30:90">
      <c r="AD60577" s="73"/>
      <c r="AE60577" s="74"/>
      <c r="AF60577" s="74"/>
      <c r="BX60577" s="73"/>
      <c r="BY60577" s="74"/>
      <c r="BZ60577" s="74"/>
      <c r="CA60577" s="74"/>
      <c r="CF60577" s="79"/>
      <c r="CL60577" s="79"/>
    </row>
    <row r="60578" spans="30:90">
      <c r="AD60578" s="73"/>
      <c r="AE60578" s="74"/>
      <c r="AF60578" s="74"/>
      <c r="BX60578" s="73"/>
      <c r="BY60578" s="74"/>
      <c r="BZ60578" s="74"/>
      <c r="CA60578" s="74"/>
      <c r="CF60578" s="79"/>
      <c r="CL60578" s="79"/>
    </row>
    <row r="60579" spans="30:90">
      <c r="AD60579" s="73"/>
      <c r="AE60579" s="74"/>
      <c r="AF60579" s="74"/>
      <c r="BX60579" s="73"/>
      <c r="BY60579" s="74"/>
      <c r="BZ60579" s="74"/>
      <c r="CA60579" s="74"/>
      <c r="CF60579" s="79"/>
      <c r="CL60579" s="79"/>
    </row>
    <row r="60580" spans="30:90">
      <c r="AD60580" s="73"/>
      <c r="AE60580" s="74"/>
      <c r="AF60580" s="74"/>
      <c r="BX60580" s="73"/>
      <c r="BY60580" s="74"/>
      <c r="BZ60580" s="74"/>
      <c r="CA60580" s="74"/>
      <c r="CF60580" s="79"/>
      <c r="CL60580" s="79"/>
    </row>
    <row r="60581" spans="30:90">
      <c r="AD60581" s="73"/>
      <c r="AE60581" s="74"/>
      <c r="AF60581" s="74"/>
      <c r="BX60581" s="73"/>
      <c r="BY60581" s="74"/>
      <c r="BZ60581" s="74"/>
      <c r="CA60581" s="74"/>
      <c r="CF60581" s="79"/>
      <c r="CL60581" s="79"/>
    </row>
    <row r="60582" spans="30:90">
      <c r="AD60582" s="73"/>
      <c r="AE60582" s="74"/>
      <c r="AF60582" s="74"/>
      <c r="BX60582" s="73"/>
      <c r="BY60582" s="74"/>
      <c r="BZ60582" s="74"/>
      <c r="CA60582" s="74"/>
      <c r="CF60582" s="79"/>
      <c r="CL60582" s="79"/>
    </row>
    <row r="60583" spans="30:90">
      <c r="AD60583" s="73"/>
      <c r="AE60583" s="74"/>
      <c r="AF60583" s="74"/>
      <c r="BX60583" s="73"/>
      <c r="BY60583" s="74"/>
      <c r="BZ60583" s="74"/>
      <c r="CA60583" s="74"/>
      <c r="CF60583" s="79"/>
      <c r="CL60583" s="79"/>
    </row>
    <row r="60584" spans="30:90">
      <c r="AD60584" s="73"/>
      <c r="AE60584" s="74"/>
      <c r="AF60584" s="74"/>
      <c r="BX60584" s="73"/>
      <c r="BY60584" s="74"/>
      <c r="BZ60584" s="74"/>
      <c r="CA60584" s="74"/>
      <c r="CF60584" s="79"/>
      <c r="CL60584" s="79"/>
    </row>
    <row r="60585" spans="30:90">
      <c r="AD60585" s="73"/>
      <c r="AE60585" s="74"/>
      <c r="AF60585" s="74"/>
      <c r="BX60585" s="73"/>
      <c r="BY60585" s="74"/>
      <c r="BZ60585" s="74"/>
      <c r="CA60585" s="74"/>
      <c r="CF60585" s="79"/>
      <c r="CL60585" s="79"/>
    </row>
    <row r="60586" spans="30:90">
      <c r="AD60586" s="73"/>
      <c r="AE60586" s="74"/>
      <c r="AF60586" s="74"/>
      <c r="BX60586" s="73"/>
      <c r="BY60586" s="74"/>
      <c r="BZ60586" s="74"/>
      <c r="CA60586" s="74"/>
      <c r="CF60586" s="79"/>
      <c r="CL60586" s="79"/>
    </row>
    <row r="60587" spans="30:90">
      <c r="AD60587" s="73"/>
      <c r="AE60587" s="74"/>
      <c r="AF60587" s="74"/>
      <c r="BX60587" s="73"/>
      <c r="BY60587" s="74"/>
      <c r="BZ60587" s="74"/>
      <c r="CA60587" s="74"/>
      <c r="CF60587" s="79"/>
      <c r="CL60587" s="79"/>
    </row>
    <row r="60588" spans="30:90">
      <c r="AD60588" s="73"/>
      <c r="AE60588" s="74"/>
      <c r="AF60588" s="74"/>
      <c r="BX60588" s="73"/>
      <c r="BY60588" s="74"/>
      <c r="BZ60588" s="74"/>
      <c r="CA60588" s="74"/>
      <c r="CF60588" s="79"/>
      <c r="CL60588" s="79"/>
    </row>
    <row r="60589" spans="30:90">
      <c r="AD60589" s="73"/>
      <c r="AE60589" s="74"/>
      <c r="AF60589" s="74"/>
      <c r="BX60589" s="73"/>
      <c r="BY60589" s="74"/>
      <c r="BZ60589" s="74"/>
      <c r="CA60589" s="74"/>
      <c r="CF60589" s="79"/>
      <c r="CL60589" s="79"/>
    </row>
    <row r="60590" spans="30:90">
      <c r="AD60590" s="73"/>
      <c r="AE60590" s="74"/>
      <c r="AF60590" s="74"/>
      <c r="BX60590" s="73"/>
      <c r="BY60590" s="74"/>
      <c r="BZ60590" s="74"/>
      <c r="CA60590" s="74"/>
      <c r="CF60590" s="79"/>
      <c r="CL60590" s="79"/>
    </row>
    <row r="60591" spans="30:90">
      <c r="AD60591" s="73"/>
      <c r="AE60591" s="74"/>
      <c r="AF60591" s="74"/>
      <c r="BX60591" s="73"/>
      <c r="BY60591" s="74"/>
      <c r="BZ60591" s="74"/>
      <c r="CA60591" s="74"/>
      <c r="CF60591" s="79"/>
      <c r="CL60591" s="79"/>
    </row>
    <row r="60592" spans="30:90">
      <c r="AD60592" s="73"/>
      <c r="AE60592" s="74"/>
      <c r="AF60592" s="74"/>
      <c r="BX60592" s="73"/>
      <c r="BY60592" s="74"/>
      <c r="BZ60592" s="74"/>
      <c r="CA60592" s="74"/>
      <c r="CF60592" s="79"/>
      <c r="CL60592" s="79"/>
    </row>
    <row r="60593" spans="30:90">
      <c r="AD60593" s="73"/>
      <c r="AE60593" s="74"/>
      <c r="AF60593" s="74"/>
      <c r="BX60593" s="73"/>
      <c r="BY60593" s="74"/>
      <c r="BZ60593" s="74"/>
      <c r="CA60593" s="74"/>
      <c r="CF60593" s="79"/>
      <c r="CL60593" s="79"/>
    </row>
    <row r="60594" spans="30:90">
      <c r="AD60594" s="73"/>
      <c r="AE60594" s="74"/>
      <c r="AF60594" s="74"/>
      <c r="BX60594" s="73"/>
      <c r="BY60594" s="74"/>
      <c r="BZ60594" s="74"/>
      <c r="CA60594" s="74"/>
      <c r="CF60594" s="79"/>
      <c r="CL60594" s="79"/>
    </row>
    <row r="60595" spans="30:90">
      <c r="AD60595" s="73"/>
      <c r="AE60595" s="74"/>
      <c r="AF60595" s="74"/>
      <c r="BX60595" s="73"/>
      <c r="BY60595" s="74"/>
      <c r="BZ60595" s="74"/>
      <c r="CA60595" s="74"/>
      <c r="CF60595" s="79"/>
      <c r="CL60595" s="79"/>
    </row>
    <row r="60596" spans="30:90">
      <c r="AD60596" s="73"/>
      <c r="AE60596" s="74"/>
      <c r="AF60596" s="74"/>
      <c r="BX60596" s="73"/>
      <c r="BY60596" s="74"/>
      <c r="BZ60596" s="74"/>
      <c r="CA60596" s="74"/>
      <c r="CF60596" s="79"/>
      <c r="CL60596" s="79"/>
    </row>
    <row r="60597" spans="30:90">
      <c r="AD60597" s="73"/>
      <c r="AE60597" s="74"/>
      <c r="AF60597" s="74"/>
      <c r="BX60597" s="73"/>
      <c r="BY60597" s="74"/>
      <c r="BZ60597" s="74"/>
      <c r="CA60597" s="74"/>
      <c r="CF60597" s="79"/>
      <c r="CL60597" s="79"/>
    </row>
    <row r="60598" spans="30:90">
      <c r="AD60598" s="73"/>
      <c r="AE60598" s="74"/>
      <c r="AF60598" s="74"/>
      <c r="BX60598" s="73"/>
      <c r="BY60598" s="74"/>
      <c r="BZ60598" s="74"/>
      <c r="CA60598" s="74"/>
      <c r="CF60598" s="79"/>
      <c r="CL60598" s="79"/>
    </row>
    <row r="60599" spans="30:90">
      <c r="AD60599" s="73"/>
      <c r="AE60599" s="74"/>
      <c r="AF60599" s="74"/>
      <c r="BX60599" s="73"/>
      <c r="BY60599" s="74"/>
      <c r="BZ60599" s="74"/>
      <c r="CA60599" s="74"/>
      <c r="CF60599" s="79"/>
      <c r="CL60599" s="79"/>
    </row>
    <row r="60600" spans="30:90">
      <c r="AD60600" s="73"/>
      <c r="AE60600" s="74"/>
      <c r="AF60600" s="74"/>
      <c r="BX60600" s="73"/>
      <c r="BY60600" s="74"/>
      <c r="BZ60600" s="74"/>
      <c r="CA60600" s="74"/>
      <c r="CF60600" s="79"/>
      <c r="CL60600" s="79"/>
    </row>
    <row r="60601" spans="30:90">
      <c r="AD60601" s="73"/>
      <c r="AE60601" s="74"/>
      <c r="AF60601" s="74"/>
      <c r="BX60601" s="73"/>
      <c r="BY60601" s="74"/>
      <c r="BZ60601" s="74"/>
      <c r="CA60601" s="74"/>
      <c r="CF60601" s="79"/>
      <c r="CL60601" s="79"/>
    </row>
    <row r="60602" spans="30:90">
      <c r="AD60602" s="73"/>
      <c r="AE60602" s="74"/>
      <c r="AF60602" s="74"/>
      <c r="BX60602" s="73"/>
      <c r="BY60602" s="74"/>
      <c r="BZ60602" s="74"/>
      <c r="CA60602" s="74"/>
      <c r="CF60602" s="79"/>
      <c r="CL60602" s="79"/>
    </row>
    <row r="60603" spans="30:90">
      <c r="AD60603" s="73"/>
      <c r="AE60603" s="74"/>
      <c r="AF60603" s="74"/>
      <c r="BX60603" s="73"/>
      <c r="BY60603" s="74"/>
      <c r="BZ60603" s="74"/>
      <c r="CA60603" s="74"/>
      <c r="CF60603" s="79"/>
      <c r="CL60603" s="79"/>
    </row>
    <row r="60604" spans="30:90">
      <c r="AD60604" s="73"/>
      <c r="AE60604" s="74"/>
      <c r="AF60604" s="74"/>
      <c r="BX60604" s="73"/>
      <c r="BY60604" s="74"/>
      <c r="BZ60604" s="74"/>
      <c r="CA60604" s="74"/>
      <c r="CF60604" s="79"/>
      <c r="CL60604" s="79"/>
    </row>
    <row r="60605" spans="30:90">
      <c r="AD60605" s="73"/>
      <c r="AE60605" s="74"/>
      <c r="AF60605" s="74"/>
      <c r="BX60605" s="73"/>
      <c r="BY60605" s="74"/>
      <c r="BZ60605" s="74"/>
      <c r="CA60605" s="74"/>
      <c r="CF60605" s="79"/>
      <c r="CL60605" s="79"/>
    </row>
    <row r="60606" spans="30:90">
      <c r="AD60606" s="73"/>
      <c r="AE60606" s="74"/>
      <c r="AF60606" s="74"/>
      <c r="BX60606" s="73"/>
      <c r="BY60606" s="74"/>
      <c r="BZ60606" s="74"/>
      <c r="CA60606" s="74"/>
      <c r="CF60606" s="79"/>
      <c r="CL60606" s="79"/>
    </row>
    <row r="60607" spans="30:90">
      <c r="AD60607" s="73"/>
      <c r="AE60607" s="74"/>
      <c r="AF60607" s="74"/>
      <c r="BX60607" s="73"/>
      <c r="BY60607" s="74"/>
      <c r="BZ60607" s="74"/>
      <c r="CA60607" s="74"/>
      <c r="CF60607" s="79"/>
      <c r="CL60607" s="79"/>
    </row>
    <row r="60608" spans="30:90">
      <c r="AD60608" s="73"/>
      <c r="AE60608" s="74"/>
      <c r="AF60608" s="74"/>
      <c r="BX60608" s="73"/>
      <c r="BY60608" s="74"/>
      <c r="BZ60608" s="74"/>
      <c r="CA60608" s="74"/>
      <c r="CF60608" s="79"/>
      <c r="CL60608" s="79"/>
    </row>
    <row r="60609" spans="30:90">
      <c r="AD60609" s="73"/>
      <c r="AE60609" s="74"/>
      <c r="AF60609" s="74"/>
      <c r="BX60609" s="73"/>
      <c r="BY60609" s="74"/>
      <c r="BZ60609" s="74"/>
      <c r="CA60609" s="74"/>
      <c r="CF60609" s="79"/>
      <c r="CL60609" s="79"/>
    </row>
    <row r="60610" spans="30:90">
      <c r="AD60610" s="73"/>
      <c r="AE60610" s="74"/>
      <c r="AF60610" s="74"/>
      <c r="BX60610" s="73"/>
      <c r="BY60610" s="74"/>
      <c r="BZ60610" s="74"/>
      <c r="CA60610" s="74"/>
      <c r="CF60610" s="79"/>
      <c r="CL60610" s="79"/>
    </row>
    <row r="60611" spans="30:90">
      <c r="AD60611" s="73"/>
      <c r="AE60611" s="74"/>
      <c r="AF60611" s="74"/>
      <c r="BX60611" s="73"/>
      <c r="BY60611" s="74"/>
      <c r="BZ60611" s="74"/>
      <c r="CA60611" s="74"/>
      <c r="CF60611" s="79"/>
      <c r="CL60611" s="79"/>
    </row>
    <row r="60612" spans="30:90">
      <c r="AD60612" s="73"/>
      <c r="AE60612" s="74"/>
      <c r="AF60612" s="74"/>
      <c r="BX60612" s="73"/>
      <c r="BY60612" s="74"/>
      <c r="BZ60612" s="74"/>
      <c r="CA60612" s="74"/>
      <c r="CF60612" s="79"/>
      <c r="CL60612" s="79"/>
    </row>
    <row r="60613" spans="30:90">
      <c r="AD60613" s="73"/>
      <c r="AE60613" s="74"/>
      <c r="AF60613" s="74"/>
      <c r="BX60613" s="73"/>
      <c r="BY60613" s="74"/>
      <c r="BZ60613" s="74"/>
      <c r="CA60613" s="74"/>
      <c r="CF60613" s="79"/>
      <c r="CL60613" s="79"/>
    </row>
    <row r="60614" spans="30:90">
      <c r="AD60614" s="73"/>
      <c r="AE60614" s="74"/>
      <c r="AF60614" s="74"/>
      <c r="BX60614" s="73"/>
      <c r="BY60614" s="74"/>
      <c r="BZ60614" s="74"/>
      <c r="CA60614" s="74"/>
      <c r="CF60614" s="79"/>
      <c r="CL60614" s="79"/>
    </row>
    <row r="60615" spans="30:90">
      <c r="AD60615" s="73"/>
      <c r="AE60615" s="74"/>
      <c r="AF60615" s="74"/>
      <c r="BX60615" s="73"/>
      <c r="BY60615" s="74"/>
      <c r="BZ60615" s="74"/>
      <c r="CA60615" s="74"/>
      <c r="CF60615" s="79"/>
      <c r="CL60615" s="79"/>
    </row>
    <row r="60616" spans="30:90">
      <c r="AD60616" s="73"/>
      <c r="AE60616" s="74"/>
      <c r="AF60616" s="74"/>
      <c r="BX60616" s="73"/>
      <c r="BY60616" s="74"/>
      <c r="BZ60616" s="74"/>
      <c r="CA60616" s="74"/>
      <c r="CF60616" s="79"/>
      <c r="CL60616" s="79"/>
    </row>
    <row r="60617" spans="30:90">
      <c r="AD60617" s="73"/>
      <c r="AE60617" s="74"/>
      <c r="AF60617" s="74"/>
      <c r="BX60617" s="73"/>
      <c r="BY60617" s="74"/>
      <c r="BZ60617" s="74"/>
      <c r="CA60617" s="74"/>
      <c r="CF60617" s="79"/>
      <c r="CL60617" s="79"/>
    </row>
    <row r="60618" spans="30:90">
      <c r="AD60618" s="73"/>
      <c r="AE60618" s="74"/>
      <c r="AF60618" s="74"/>
      <c r="BX60618" s="73"/>
      <c r="BY60618" s="74"/>
      <c r="BZ60618" s="74"/>
      <c r="CA60618" s="74"/>
      <c r="CF60618" s="79"/>
      <c r="CL60618" s="79"/>
    </row>
    <row r="60619" spans="30:90">
      <c r="AD60619" s="73"/>
      <c r="AE60619" s="74"/>
      <c r="AF60619" s="74"/>
      <c r="BX60619" s="73"/>
      <c r="BY60619" s="74"/>
      <c r="BZ60619" s="74"/>
      <c r="CA60619" s="74"/>
      <c r="CF60619" s="79"/>
      <c r="CL60619" s="79"/>
    </row>
    <row r="60620" spans="30:90">
      <c r="AD60620" s="73"/>
      <c r="AE60620" s="74"/>
      <c r="AF60620" s="74"/>
      <c r="BX60620" s="73"/>
      <c r="BY60620" s="74"/>
      <c r="BZ60620" s="74"/>
      <c r="CA60620" s="74"/>
      <c r="CF60620" s="79"/>
      <c r="CL60620" s="79"/>
    </row>
    <row r="60621" spans="30:90">
      <c r="AD60621" s="73"/>
      <c r="AE60621" s="74"/>
      <c r="AF60621" s="74"/>
      <c r="BX60621" s="73"/>
      <c r="BY60621" s="74"/>
      <c r="BZ60621" s="74"/>
      <c r="CA60621" s="74"/>
      <c r="CF60621" s="79"/>
      <c r="CL60621" s="79"/>
    </row>
    <row r="60622" spans="30:90">
      <c r="AD60622" s="73"/>
      <c r="AE60622" s="74"/>
      <c r="AF60622" s="74"/>
      <c r="BX60622" s="73"/>
      <c r="BY60622" s="74"/>
      <c r="BZ60622" s="74"/>
      <c r="CA60622" s="74"/>
      <c r="CF60622" s="79"/>
      <c r="CL60622" s="79"/>
    </row>
    <row r="60623" spans="30:90">
      <c r="AD60623" s="73"/>
      <c r="AE60623" s="74"/>
      <c r="AF60623" s="74"/>
      <c r="BX60623" s="73"/>
      <c r="BY60623" s="74"/>
      <c r="BZ60623" s="74"/>
      <c r="CA60623" s="74"/>
      <c r="CF60623" s="79"/>
      <c r="CL60623" s="79"/>
    </row>
    <row r="60624" spans="30:90">
      <c r="AD60624" s="73"/>
      <c r="AE60624" s="74"/>
      <c r="AF60624" s="74"/>
      <c r="BX60624" s="73"/>
      <c r="BY60624" s="74"/>
      <c r="BZ60624" s="74"/>
      <c r="CA60624" s="74"/>
      <c r="CF60624" s="79"/>
      <c r="CL60624" s="79"/>
    </row>
    <row r="60625" spans="30:90">
      <c r="AD60625" s="73"/>
      <c r="AE60625" s="74"/>
      <c r="AF60625" s="74"/>
      <c r="BX60625" s="73"/>
      <c r="BY60625" s="74"/>
      <c r="BZ60625" s="74"/>
      <c r="CA60625" s="74"/>
      <c r="CF60625" s="79"/>
      <c r="CL60625" s="79"/>
    </row>
    <row r="60626" spans="30:90">
      <c r="AD60626" s="73"/>
      <c r="AE60626" s="74"/>
      <c r="AF60626" s="74"/>
      <c r="BX60626" s="73"/>
      <c r="BY60626" s="74"/>
      <c r="BZ60626" s="74"/>
      <c r="CA60626" s="74"/>
      <c r="CF60626" s="79"/>
      <c r="CL60626" s="79"/>
    </row>
    <row r="60627" spans="30:90">
      <c r="AD60627" s="73"/>
      <c r="AE60627" s="74"/>
      <c r="AF60627" s="74"/>
      <c r="BX60627" s="73"/>
      <c r="BY60627" s="74"/>
      <c r="BZ60627" s="74"/>
      <c r="CA60627" s="74"/>
      <c r="CF60627" s="79"/>
      <c r="CL60627" s="79"/>
    </row>
    <row r="60628" spans="30:90">
      <c r="AD60628" s="73"/>
      <c r="AE60628" s="74"/>
      <c r="AF60628" s="74"/>
      <c r="BX60628" s="73"/>
      <c r="BY60628" s="74"/>
      <c r="BZ60628" s="74"/>
      <c r="CA60628" s="74"/>
      <c r="CF60628" s="79"/>
      <c r="CL60628" s="79"/>
    </row>
    <row r="60629" spans="30:90">
      <c r="AD60629" s="73"/>
      <c r="AE60629" s="74"/>
      <c r="AF60629" s="74"/>
      <c r="BX60629" s="73"/>
      <c r="BY60629" s="74"/>
      <c r="BZ60629" s="74"/>
      <c r="CA60629" s="74"/>
      <c r="CF60629" s="79"/>
      <c r="CL60629" s="79"/>
    </row>
    <row r="60630" spans="30:90">
      <c r="AD60630" s="73"/>
      <c r="AE60630" s="74"/>
      <c r="AF60630" s="74"/>
      <c r="BX60630" s="73"/>
      <c r="BY60630" s="74"/>
      <c r="BZ60630" s="74"/>
      <c r="CA60630" s="74"/>
      <c r="CF60630" s="79"/>
      <c r="CL60630" s="79"/>
    </row>
    <row r="60631" spans="30:90">
      <c r="AD60631" s="73"/>
      <c r="AE60631" s="74"/>
      <c r="AF60631" s="74"/>
      <c r="BX60631" s="73"/>
      <c r="BY60631" s="74"/>
      <c r="BZ60631" s="74"/>
      <c r="CA60631" s="74"/>
      <c r="CF60631" s="79"/>
      <c r="CL60631" s="79"/>
    </row>
    <row r="60632" spans="30:90">
      <c r="AD60632" s="73"/>
      <c r="AE60632" s="74"/>
      <c r="AF60632" s="74"/>
      <c r="BX60632" s="73"/>
      <c r="BY60632" s="74"/>
      <c r="BZ60632" s="74"/>
      <c r="CA60632" s="74"/>
      <c r="CF60632" s="79"/>
      <c r="CL60632" s="79"/>
    </row>
    <row r="60633" spans="30:90">
      <c r="AD60633" s="73"/>
      <c r="AE60633" s="74"/>
      <c r="AF60633" s="74"/>
      <c r="BX60633" s="73"/>
      <c r="BY60633" s="74"/>
      <c r="BZ60633" s="74"/>
      <c r="CA60633" s="74"/>
      <c r="CF60633" s="79"/>
      <c r="CL60633" s="79"/>
    </row>
    <row r="60634" spans="30:90">
      <c r="AD60634" s="73"/>
      <c r="AE60634" s="74"/>
      <c r="AF60634" s="74"/>
      <c r="BX60634" s="73"/>
      <c r="BY60634" s="74"/>
      <c r="BZ60634" s="74"/>
      <c r="CA60634" s="74"/>
      <c r="CF60634" s="79"/>
      <c r="CL60634" s="79"/>
    </row>
    <row r="60635" spans="30:90">
      <c r="AD60635" s="73"/>
      <c r="AE60635" s="74"/>
      <c r="AF60635" s="74"/>
      <c r="BX60635" s="73"/>
      <c r="BY60635" s="74"/>
      <c r="BZ60635" s="74"/>
      <c r="CA60635" s="74"/>
      <c r="CF60635" s="79"/>
      <c r="CL60635" s="79"/>
    </row>
    <row r="60636" spans="30:90">
      <c r="AD60636" s="73"/>
      <c r="AE60636" s="74"/>
      <c r="AF60636" s="74"/>
      <c r="BX60636" s="73"/>
      <c r="BY60636" s="74"/>
      <c r="BZ60636" s="74"/>
      <c r="CA60636" s="74"/>
      <c r="CF60636" s="79"/>
      <c r="CL60636" s="79"/>
    </row>
    <row r="60637" spans="30:90">
      <c r="AD60637" s="73"/>
      <c r="AE60637" s="74"/>
      <c r="AF60637" s="74"/>
      <c r="BX60637" s="73"/>
      <c r="BY60637" s="74"/>
      <c r="BZ60637" s="74"/>
      <c r="CA60637" s="74"/>
      <c r="CF60637" s="79"/>
      <c r="CL60637" s="79"/>
    </row>
    <row r="60638" spans="30:90">
      <c r="AD60638" s="73"/>
      <c r="AE60638" s="74"/>
      <c r="AF60638" s="74"/>
      <c r="BX60638" s="73"/>
      <c r="BY60638" s="74"/>
      <c r="BZ60638" s="74"/>
      <c r="CA60638" s="74"/>
      <c r="CF60638" s="79"/>
      <c r="CL60638" s="79"/>
    </row>
    <row r="60639" spans="30:90">
      <c r="AD60639" s="73"/>
      <c r="AE60639" s="74"/>
      <c r="AF60639" s="74"/>
      <c r="BX60639" s="73"/>
      <c r="BY60639" s="74"/>
      <c r="BZ60639" s="74"/>
      <c r="CA60639" s="74"/>
      <c r="CF60639" s="79"/>
      <c r="CL60639" s="79"/>
    </row>
    <row r="60640" spans="30:90">
      <c r="AD60640" s="73"/>
      <c r="AE60640" s="74"/>
      <c r="AF60640" s="74"/>
      <c r="BX60640" s="73"/>
      <c r="BY60640" s="74"/>
      <c r="BZ60640" s="74"/>
      <c r="CA60640" s="74"/>
      <c r="CF60640" s="79"/>
      <c r="CL60640" s="79"/>
    </row>
    <row r="60641" spans="30:90">
      <c r="AD60641" s="73"/>
      <c r="AE60641" s="74"/>
      <c r="AF60641" s="74"/>
      <c r="BX60641" s="73"/>
      <c r="BY60641" s="74"/>
      <c r="BZ60641" s="74"/>
      <c r="CA60641" s="74"/>
      <c r="CF60641" s="79"/>
      <c r="CL60641" s="79"/>
    </row>
    <row r="60642" spans="30:90">
      <c r="AD60642" s="73"/>
      <c r="AE60642" s="74"/>
      <c r="AF60642" s="74"/>
      <c r="BX60642" s="73"/>
      <c r="BY60642" s="74"/>
      <c r="BZ60642" s="74"/>
      <c r="CA60642" s="74"/>
      <c r="CF60642" s="79"/>
      <c r="CL60642" s="79"/>
    </row>
    <row r="60643" spans="30:90">
      <c r="AD60643" s="73"/>
      <c r="AE60643" s="74"/>
      <c r="AF60643" s="74"/>
      <c r="BX60643" s="73"/>
      <c r="BY60643" s="74"/>
      <c r="BZ60643" s="74"/>
      <c r="CA60643" s="74"/>
      <c r="CF60643" s="79"/>
      <c r="CL60643" s="79"/>
    </row>
    <row r="60644" spans="30:90">
      <c r="AD60644" s="73"/>
      <c r="AE60644" s="74"/>
      <c r="AF60644" s="74"/>
      <c r="BX60644" s="73"/>
      <c r="BY60644" s="74"/>
      <c r="BZ60644" s="74"/>
      <c r="CA60644" s="74"/>
      <c r="CF60644" s="79"/>
      <c r="CL60644" s="79"/>
    </row>
    <row r="60645" spans="30:90">
      <c r="AD60645" s="73"/>
      <c r="AE60645" s="74"/>
      <c r="AF60645" s="74"/>
      <c r="BX60645" s="73"/>
      <c r="BY60645" s="74"/>
      <c r="BZ60645" s="74"/>
      <c r="CA60645" s="74"/>
      <c r="CF60645" s="79"/>
      <c r="CL60645" s="79"/>
    </row>
    <row r="60646" spans="30:90">
      <c r="AD60646" s="73"/>
      <c r="AE60646" s="74"/>
      <c r="AF60646" s="74"/>
      <c r="BX60646" s="73"/>
      <c r="BY60646" s="74"/>
      <c r="BZ60646" s="74"/>
      <c r="CA60646" s="74"/>
      <c r="CF60646" s="79"/>
      <c r="CL60646" s="79"/>
    </row>
    <row r="60647" spans="30:90">
      <c r="AD60647" s="73"/>
      <c r="AE60647" s="74"/>
      <c r="AF60647" s="74"/>
      <c r="BX60647" s="73"/>
      <c r="BY60647" s="74"/>
      <c r="BZ60647" s="74"/>
      <c r="CA60647" s="74"/>
      <c r="CF60647" s="79"/>
      <c r="CL60647" s="79"/>
    </row>
    <row r="60648" spans="30:90">
      <c r="AD60648" s="73"/>
      <c r="AE60648" s="74"/>
      <c r="AF60648" s="74"/>
      <c r="BX60648" s="73"/>
      <c r="BY60648" s="74"/>
      <c r="BZ60648" s="74"/>
      <c r="CA60648" s="74"/>
      <c r="CF60648" s="79"/>
      <c r="CL60648" s="79"/>
    </row>
    <row r="60649" spans="30:90">
      <c r="AD60649" s="73"/>
      <c r="AE60649" s="74"/>
      <c r="AF60649" s="74"/>
      <c r="BX60649" s="73"/>
      <c r="BY60649" s="74"/>
      <c r="BZ60649" s="74"/>
      <c r="CA60649" s="74"/>
      <c r="CF60649" s="79"/>
      <c r="CL60649" s="79"/>
    </row>
    <row r="60650" spans="30:90">
      <c r="AD60650" s="73"/>
      <c r="AE60650" s="74"/>
      <c r="AF60650" s="74"/>
      <c r="BX60650" s="73"/>
      <c r="BY60650" s="74"/>
      <c r="BZ60650" s="74"/>
      <c r="CA60650" s="74"/>
      <c r="CF60650" s="79"/>
      <c r="CL60650" s="79"/>
    </row>
    <row r="60651" spans="30:90">
      <c r="AD60651" s="73"/>
      <c r="AE60651" s="74"/>
      <c r="AF60651" s="74"/>
      <c r="BX60651" s="73"/>
      <c r="BY60651" s="74"/>
      <c r="BZ60651" s="74"/>
      <c r="CA60651" s="74"/>
      <c r="CF60651" s="79"/>
      <c r="CL60651" s="79"/>
    </row>
    <row r="60652" spans="30:90">
      <c r="AD60652" s="73"/>
      <c r="AE60652" s="74"/>
      <c r="AF60652" s="74"/>
      <c r="BX60652" s="73"/>
      <c r="BY60652" s="74"/>
      <c r="BZ60652" s="74"/>
      <c r="CA60652" s="74"/>
      <c r="CF60652" s="79"/>
      <c r="CL60652" s="79"/>
    </row>
    <row r="60653" spans="30:90">
      <c r="AD60653" s="73"/>
      <c r="AE60653" s="74"/>
      <c r="AF60653" s="74"/>
      <c r="BX60653" s="73"/>
      <c r="BY60653" s="74"/>
      <c r="BZ60653" s="74"/>
      <c r="CA60653" s="74"/>
      <c r="CF60653" s="79"/>
      <c r="CL60653" s="79"/>
    </row>
    <row r="60654" spans="30:90">
      <c r="AD60654" s="73"/>
      <c r="AE60654" s="74"/>
      <c r="AF60654" s="74"/>
      <c r="BX60654" s="73"/>
      <c r="BY60654" s="74"/>
      <c r="BZ60654" s="74"/>
      <c r="CA60654" s="74"/>
      <c r="CF60654" s="79"/>
      <c r="CL60654" s="79"/>
    </row>
    <row r="60655" spans="30:90">
      <c r="AD60655" s="73"/>
      <c r="AE60655" s="74"/>
      <c r="AF60655" s="74"/>
      <c r="BX60655" s="73"/>
      <c r="BY60655" s="74"/>
      <c r="BZ60655" s="74"/>
      <c r="CA60655" s="74"/>
      <c r="CF60655" s="79"/>
      <c r="CL60655" s="79"/>
    </row>
    <row r="60656" spans="30:90">
      <c r="AD60656" s="73"/>
      <c r="AE60656" s="74"/>
      <c r="AF60656" s="74"/>
      <c r="BX60656" s="73"/>
      <c r="BY60656" s="74"/>
      <c r="BZ60656" s="74"/>
      <c r="CA60656" s="74"/>
      <c r="CF60656" s="79"/>
      <c r="CL60656" s="79"/>
    </row>
    <row r="60657" spans="30:90">
      <c r="AD60657" s="73"/>
      <c r="AE60657" s="74"/>
      <c r="AF60657" s="74"/>
      <c r="BX60657" s="73"/>
      <c r="BY60657" s="74"/>
      <c r="BZ60657" s="74"/>
      <c r="CA60657" s="74"/>
      <c r="CF60657" s="79"/>
      <c r="CL60657" s="79"/>
    </row>
    <row r="60658" spans="30:90">
      <c r="AD60658" s="73"/>
      <c r="AE60658" s="74"/>
      <c r="AF60658" s="74"/>
      <c r="BX60658" s="73"/>
      <c r="BY60658" s="74"/>
      <c r="BZ60658" s="74"/>
      <c r="CA60658" s="74"/>
      <c r="CF60658" s="79"/>
      <c r="CL60658" s="79"/>
    </row>
    <row r="60659" spans="30:90">
      <c r="AD60659" s="73"/>
      <c r="AE60659" s="74"/>
      <c r="AF60659" s="74"/>
      <c r="BX60659" s="73"/>
      <c r="BY60659" s="74"/>
      <c r="BZ60659" s="74"/>
      <c r="CA60659" s="74"/>
      <c r="CF60659" s="79"/>
      <c r="CL60659" s="79"/>
    </row>
    <row r="60660" spans="30:90">
      <c r="AD60660" s="73"/>
      <c r="AE60660" s="74"/>
      <c r="AF60660" s="74"/>
      <c r="BX60660" s="73"/>
      <c r="BY60660" s="74"/>
      <c r="BZ60660" s="74"/>
      <c r="CA60660" s="74"/>
      <c r="CF60660" s="79"/>
      <c r="CL60660" s="79"/>
    </row>
    <row r="60661" spans="30:90">
      <c r="AD60661" s="73"/>
      <c r="AE60661" s="74"/>
      <c r="AF60661" s="74"/>
      <c r="BX60661" s="73"/>
      <c r="BY60661" s="74"/>
      <c r="BZ60661" s="74"/>
      <c r="CA60661" s="74"/>
      <c r="CF60661" s="79"/>
      <c r="CL60661" s="79"/>
    </row>
    <row r="60662" spans="30:90">
      <c r="AD60662" s="73"/>
      <c r="AE60662" s="74"/>
      <c r="AF60662" s="74"/>
      <c r="BX60662" s="73"/>
      <c r="BY60662" s="74"/>
      <c r="BZ60662" s="74"/>
      <c r="CA60662" s="74"/>
      <c r="CF60662" s="79"/>
      <c r="CL60662" s="79"/>
    </row>
    <row r="60663" spans="30:90">
      <c r="AD60663" s="73"/>
      <c r="AE60663" s="74"/>
      <c r="AF60663" s="74"/>
      <c r="BX60663" s="73"/>
      <c r="BY60663" s="74"/>
      <c r="BZ60663" s="74"/>
      <c r="CA60663" s="74"/>
      <c r="CF60663" s="79"/>
      <c r="CL60663" s="79"/>
    </row>
    <row r="60664" spans="30:90">
      <c r="AD60664" s="73"/>
      <c r="AE60664" s="74"/>
      <c r="AF60664" s="74"/>
      <c r="BX60664" s="73"/>
      <c r="BY60664" s="74"/>
      <c r="BZ60664" s="74"/>
      <c r="CA60664" s="74"/>
      <c r="CF60664" s="79"/>
      <c r="CL60664" s="79"/>
    </row>
    <row r="60665" spans="30:90">
      <c r="AD60665" s="73"/>
      <c r="AE60665" s="74"/>
      <c r="AF60665" s="74"/>
      <c r="BX60665" s="73"/>
      <c r="BY60665" s="74"/>
      <c r="BZ60665" s="74"/>
      <c r="CA60665" s="74"/>
      <c r="CF60665" s="79"/>
      <c r="CL60665" s="79"/>
    </row>
    <row r="60666" spans="30:90">
      <c r="AD60666" s="73"/>
      <c r="AE60666" s="74"/>
      <c r="AF60666" s="74"/>
      <c r="BX60666" s="73"/>
      <c r="BY60666" s="74"/>
      <c r="BZ60666" s="74"/>
      <c r="CA60666" s="74"/>
      <c r="CF60666" s="79"/>
      <c r="CL60666" s="79"/>
    </row>
    <row r="60667" spans="30:90">
      <c r="AD60667" s="73"/>
      <c r="AE60667" s="74"/>
      <c r="AF60667" s="74"/>
      <c r="BX60667" s="73"/>
      <c r="BY60667" s="74"/>
      <c r="BZ60667" s="74"/>
      <c r="CA60667" s="74"/>
      <c r="CF60667" s="79"/>
      <c r="CL60667" s="79"/>
    </row>
    <row r="60668" spans="30:90">
      <c r="AD60668" s="73"/>
      <c r="AE60668" s="74"/>
      <c r="AF60668" s="74"/>
      <c r="BX60668" s="73"/>
      <c r="BY60668" s="74"/>
      <c r="BZ60668" s="74"/>
      <c r="CA60668" s="74"/>
      <c r="CF60668" s="79"/>
      <c r="CL60668" s="79"/>
    </row>
    <row r="60669" spans="30:90">
      <c r="AD60669" s="73"/>
      <c r="AE60669" s="74"/>
      <c r="AF60669" s="74"/>
      <c r="BX60669" s="73"/>
      <c r="BY60669" s="74"/>
      <c r="BZ60669" s="74"/>
      <c r="CA60669" s="74"/>
      <c r="CF60669" s="79"/>
      <c r="CL60669" s="79"/>
    </row>
    <row r="60670" spans="30:90">
      <c r="AD60670" s="73"/>
      <c r="AE60670" s="74"/>
      <c r="AF60670" s="74"/>
      <c r="BX60670" s="73"/>
      <c r="BY60670" s="74"/>
      <c r="BZ60670" s="74"/>
      <c r="CA60670" s="74"/>
      <c r="CF60670" s="79"/>
      <c r="CL60670" s="79"/>
    </row>
    <row r="60671" spans="30:90">
      <c r="AD60671" s="73"/>
      <c r="AE60671" s="74"/>
      <c r="AF60671" s="74"/>
      <c r="BX60671" s="73"/>
      <c r="BY60671" s="74"/>
      <c r="BZ60671" s="74"/>
      <c r="CA60671" s="74"/>
      <c r="CF60671" s="79"/>
      <c r="CL60671" s="79"/>
    </row>
    <row r="60672" spans="30:90">
      <c r="AD60672" s="73"/>
      <c r="AE60672" s="74"/>
      <c r="AF60672" s="74"/>
      <c r="BX60672" s="73"/>
      <c r="BY60672" s="74"/>
      <c r="BZ60672" s="74"/>
      <c r="CA60672" s="74"/>
      <c r="CF60672" s="79"/>
      <c r="CL60672" s="79"/>
    </row>
    <row r="60673" spans="30:90">
      <c r="AD60673" s="73"/>
      <c r="AE60673" s="74"/>
      <c r="AF60673" s="74"/>
      <c r="BX60673" s="73"/>
      <c r="BY60673" s="74"/>
      <c r="BZ60673" s="74"/>
      <c r="CA60673" s="74"/>
      <c r="CF60673" s="79"/>
      <c r="CL60673" s="79"/>
    </row>
    <row r="60674" spans="30:90">
      <c r="AD60674" s="73"/>
      <c r="AE60674" s="74"/>
      <c r="AF60674" s="74"/>
      <c r="BX60674" s="73"/>
      <c r="BY60674" s="74"/>
      <c r="BZ60674" s="74"/>
      <c r="CA60674" s="74"/>
      <c r="CF60674" s="79"/>
      <c r="CL60674" s="79"/>
    </row>
    <row r="60675" spans="30:90">
      <c r="AD60675" s="73"/>
      <c r="AE60675" s="74"/>
      <c r="AF60675" s="74"/>
      <c r="BX60675" s="73"/>
      <c r="BY60675" s="74"/>
      <c r="BZ60675" s="74"/>
      <c r="CA60675" s="74"/>
      <c r="CF60675" s="79"/>
      <c r="CL60675" s="79"/>
    </row>
    <row r="60676" spans="30:90">
      <c r="AD60676" s="73"/>
      <c r="AE60676" s="74"/>
      <c r="AF60676" s="74"/>
      <c r="BX60676" s="73"/>
      <c r="BY60676" s="74"/>
      <c r="BZ60676" s="74"/>
      <c r="CA60676" s="74"/>
      <c r="CF60676" s="79"/>
      <c r="CL60676" s="79"/>
    </row>
    <row r="60677" spans="30:90">
      <c r="AD60677" s="73"/>
      <c r="AE60677" s="74"/>
      <c r="AF60677" s="74"/>
      <c r="BX60677" s="73"/>
      <c r="BY60677" s="74"/>
      <c r="BZ60677" s="74"/>
      <c r="CA60677" s="74"/>
      <c r="CF60677" s="79"/>
      <c r="CL60677" s="79"/>
    </row>
    <row r="60678" spans="30:90">
      <c r="AD60678" s="73"/>
      <c r="AE60678" s="74"/>
      <c r="AF60678" s="74"/>
      <c r="BX60678" s="73"/>
      <c r="BY60678" s="74"/>
      <c r="BZ60678" s="74"/>
      <c r="CA60678" s="74"/>
      <c r="CF60678" s="79"/>
      <c r="CL60678" s="79"/>
    </row>
    <row r="60679" spans="30:90">
      <c r="AD60679" s="73"/>
      <c r="AE60679" s="74"/>
      <c r="AF60679" s="74"/>
      <c r="BX60679" s="73"/>
      <c r="BY60679" s="74"/>
      <c r="BZ60679" s="74"/>
      <c r="CA60679" s="74"/>
      <c r="CF60679" s="79"/>
      <c r="CL60679" s="79"/>
    </row>
    <row r="60680" spans="30:90">
      <c r="AD60680" s="73"/>
      <c r="AE60680" s="74"/>
      <c r="AF60680" s="74"/>
      <c r="BX60680" s="73"/>
      <c r="BY60680" s="74"/>
      <c r="BZ60680" s="74"/>
      <c r="CA60680" s="74"/>
      <c r="CF60680" s="79"/>
      <c r="CL60680" s="79"/>
    </row>
    <row r="60681" spans="30:90">
      <c r="AD60681" s="73"/>
      <c r="AE60681" s="74"/>
      <c r="AF60681" s="74"/>
      <c r="BX60681" s="73"/>
      <c r="BY60681" s="74"/>
      <c r="BZ60681" s="74"/>
      <c r="CA60681" s="74"/>
      <c r="CF60681" s="79"/>
      <c r="CL60681" s="79"/>
    </row>
    <row r="60682" spans="30:90">
      <c r="AD60682" s="73"/>
      <c r="AE60682" s="74"/>
      <c r="AF60682" s="74"/>
      <c r="BX60682" s="73"/>
      <c r="BY60682" s="74"/>
      <c r="BZ60682" s="74"/>
      <c r="CA60682" s="74"/>
      <c r="CF60682" s="79"/>
      <c r="CL60682" s="79"/>
    </row>
    <row r="60683" spans="30:90">
      <c r="AD60683" s="73"/>
      <c r="AE60683" s="74"/>
      <c r="AF60683" s="74"/>
      <c r="BX60683" s="73"/>
      <c r="BY60683" s="74"/>
      <c r="BZ60683" s="74"/>
      <c r="CA60683" s="74"/>
      <c r="CF60683" s="79"/>
      <c r="CL60683" s="79"/>
    </row>
    <row r="60684" spans="30:90">
      <c r="AD60684" s="73"/>
      <c r="AE60684" s="74"/>
      <c r="AF60684" s="74"/>
      <c r="BX60684" s="73"/>
      <c r="BY60684" s="74"/>
      <c r="BZ60684" s="74"/>
      <c r="CA60684" s="74"/>
      <c r="CF60684" s="79"/>
      <c r="CL60684" s="79"/>
    </row>
    <row r="60685" spans="30:90">
      <c r="AD60685" s="73"/>
      <c r="AE60685" s="74"/>
      <c r="AF60685" s="74"/>
      <c r="BX60685" s="73"/>
      <c r="BY60685" s="74"/>
      <c r="BZ60685" s="74"/>
      <c r="CA60685" s="74"/>
      <c r="CF60685" s="79"/>
      <c r="CL60685" s="79"/>
    </row>
    <row r="60686" spans="30:90">
      <c r="AD60686" s="73"/>
      <c r="AE60686" s="74"/>
      <c r="AF60686" s="74"/>
      <c r="BX60686" s="73"/>
      <c r="BY60686" s="74"/>
      <c r="BZ60686" s="74"/>
      <c r="CA60686" s="74"/>
      <c r="CF60686" s="79"/>
      <c r="CL60686" s="79"/>
    </row>
    <row r="60687" spans="30:90">
      <c r="AD60687" s="73"/>
      <c r="AE60687" s="74"/>
      <c r="AF60687" s="74"/>
      <c r="BX60687" s="73"/>
      <c r="BY60687" s="74"/>
      <c r="BZ60687" s="74"/>
      <c r="CA60687" s="74"/>
      <c r="CF60687" s="79"/>
      <c r="CL60687" s="79"/>
    </row>
    <row r="60688" spans="30:90">
      <c r="AD60688" s="73"/>
      <c r="AE60688" s="74"/>
      <c r="AF60688" s="74"/>
      <c r="BX60688" s="73"/>
      <c r="BY60688" s="74"/>
      <c r="BZ60688" s="74"/>
      <c r="CA60688" s="74"/>
      <c r="CF60688" s="79"/>
      <c r="CL60688" s="79"/>
    </row>
    <row r="60689" spans="30:90">
      <c r="AD60689" s="73"/>
      <c r="AE60689" s="74"/>
      <c r="AF60689" s="74"/>
      <c r="BX60689" s="73"/>
      <c r="BY60689" s="74"/>
      <c r="BZ60689" s="74"/>
      <c r="CA60689" s="74"/>
      <c r="CF60689" s="79"/>
      <c r="CL60689" s="79"/>
    </row>
    <row r="60690" spans="30:90">
      <c r="AD60690" s="73"/>
      <c r="AE60690" s="74"/>
      <c r="AF60690" s="74"/>
      <c r="BX60690" s="73"/>
      <c r="BY60690" s="74"/>
      <c r="BZ60690" s="74"/>
      <c r="CA60690" s="74"/>
      <c r="CF60690" s="79"/>
      <c r="CL60690" s="79"/>
    </row>
    <row r="60691" spans="30:90">
      <c r="AD60691" s="73"/>
      <c r="AE60691" s="74"/>
      <c r="AF60691" s="74"/>
      <c r="BX60691" s="73"/>
      <c r="BY60691" s="74"/>
      <c r="BZ60691" s="74"/>
      <c r="CA60691" s="74"/>
      <c r="CF60691" s="79"/>
      <c r="CL60691" s="79"/>
    </row>
    <row r="60692" spans="30:90">
      <c r="AD60692" s="73"/>
      <c r="AE60692" s="74"/>
      <c r="AF60692" s="74"/>
      <c r="BX60692" s="73"/>
      <c r="BY60692" s="74"/>
      <c r="BZ60692" s="74"/>
      <c r="CA60692" s="74"/>
      <c r="CF60692" s="79"/>
      <c r="CL60692" s="79"/>
    </row>
    <row r="60693" spans="30:90">
      <c r="AD60693" s="73"/>
      <c r="AE60693" s="74"/>
      <c r="AF60693" s="74"/>
      <c r="BX60693" s="73"/>
      <c r="BY60693" s="74"/>
      <c r="BZ60693" s="74"/>
      <c r="CA60693" s="74"/>
      <c r="CF60693" s="79"/>
      <c r="CL60693" s="79"/>
    </row>
    <row r="60694" spans="30:90">
      <c r="AD60694" s="73"/>
      <c r="AE60694" s="74"/>
      <c r="AF60694" s="74"/>
      <c r="BX60694" s="73"/>
      <c r="BY60694" s="74"/>
      <c r="BZ60694" s="74"/>
      <c r="CA60694" s="74"/>
      <c r="CF60694" s="79"/>
      <c r="CL60694" s="79"/>
    </row>
    <row r="60695" spans="30:90">
      <c r="AD60695" s="73"/>
      <c r="AE60695" s="74"/>
      <c r="AF60695" s="74"/>
      <c r="BX60695" s="73"/>
      <c r="BY60695" s="74"/>
      <c r="BZ60695" s="74"/>
      <c r="CA60695" s="74"/>
      <c r="CF60695" s="79"/>
      <c r="CL60695" s="79"/>
    </row>
    <row r="60696" spans="30:90">
      <c r="AD60696" s="73"/>
      <c r="AE60696" s="74"/>
      <c r="AF60696" s="74"/>
      <c r="BX60696" s="73"/>
      <c r="BY60696" s="74"/>
      <c r="BZ60696" s="74"/>
      <c r="CA60696" s="74"/>
      <c r="CF60696" s="79"/>
      <c r="CL60696" s="79"/>
    </row>
    <row r="60697" spans="30:90">
      <c r="AD60697" s="73"/>
      <c r="AE60697" s="74"/>
      <c r="AF60697" s="74"/>
      <c r="BX60697" s="73"/>
      <c r="BY60697" s="74"/>
      <c r="BZ60697" s="74"/>
      <c r="CA60697" s="74"/>
      <c r="CF60697" s="79"/>
      <c r="CL60697" s="79"/>
    </row>
    <row r="60698" spans="30:90">
      <c r="AD60698" s="73"/>
      <c r="AE60698" s="74"/>
      <c r="AF60698" s="74"/>
      <c r="BX60698" s="73"/>
      <c r="BY60698" s="74"/>
      <c r="BZ60698" s="74"/>
      <c r="CA60698" s="74"/>
      <c r="CF60698" s="79"/>
      <c r="CL60698" s="79"/>
    </row>
    <row r="60699" spans="30:90">
      <c r="AD60699" s="73"/>
      <c r="AE60699" s="74"/>
      <c r="AF60699" s="74"/>
      <c r="BX60699" s="73"/>
      <c r="BY60699" s="74"/>
      <c r="BZ60699" s="74"/>
      <c r="CA60699" s="74"/>
      <c r="CF60699" s="79"/>
      <c r="CL60699" s="79"/>
    </row>
    <row r="60700" spans="30:90">
      <c r="AD60700" s="73"/>
      <c r="AE60700" s="74"/>
      <c r="AF60700" s="74"/>
      <c r="BX60700" s="73"/>
      <c r="BY60700" s="74"/>
      <c r="BZ60700" s="74"/>
      <c r="CA60700" s="74"/>
      <c r="CF60700" s="79"/>
      <c r="CL60700" s="79"/>
    </row>
    <row r="60701" spans="30:90">
      <c r="AD60701" s="73"/>
      <c r="AE60701" s="74"/>
      <c r="AF60701" s="74"/>
      <c r="BX60701" s="73"/>
      <c r="BY60701" s="74"/>
      <c r="BZ60701" s="74"/>
      <c r="CA60701" s="74"/>
      <c r="CF60701" s="79"/>
      <c r="CL60701" s="79"/>
    </row>
    <row r="60702" spans="30:90">
      <c r="AD60702" s="73"/>
      <c r="AE60702" s="74"/>
      <c r="AF60702" s="74"/>
      <c r="BX60702" s="73"/>
      <c r="BY60702" s="74"/>
      <c r="BZ60702" s="74"/>
      <c r="CA60702" s="74"/>
      <c r="CF60702" s="79"/>
      <c r="CL60702" s="79"/>
    </row>
    <row r="60703" spans="30:90">
      <c r="AD60703" s="73"/>
      <c r="AE60703" s="74"/>
      <c r="AF60703" s="74"/>
      <c r="BX60703" s="73"/>
      <c r="BY60703" s="74"/>
      <c r="BZ60703" s="74"/>
      <c r="CA60703" s="74"/>
      <c r="CF60703" s="79"/>
      <c r="CL60703" s="79"/>
    </row>
    <row r="60704" spans="30:90">
      <c r="AD60704" s="73"/>
      <c r="AE60704" s="74"/>
      <c r="AF60704" s="74"/>
      <c r="BX60704" s="73"/>
      <c r="BY60704" s="74"/>
      <c r="BZ60704" s="74"/>
      <c r="CA60704" s="74"/>
      <c r="CF60704" s="79"/>
      <c r="CL60704" s="79"/>
    </row>
    <row r="60705" spans="30:90">
      <c r="AD60705" s="73"/>
      <c r="AE60705" s="74"/>
      <c r="AF60705" s="74"/>
      <c r="BX60705" s="73"/>
      <c r="BY60705" s="74"/>
      <c r="BZ60705" s="74"/>
      <c r="CA60705" s="74"/>
      <c r="CF60705" s="79"/>
      <c r="CL60705" s="79"/>
    </row>
    <row r="60706" spans="30:90">
      <c r="AD60706" s="73"/>
      <c r="AE60706" s="74"/>
      <c r="AF60706" s="74"/>
      <c r="BX60706" s="73"/>
      <c r="BY60706" s="74"/>
      <c r="BZ60706" s="74"/>
      <c r="CA60706" s="74"/>
      <c r="CF60706" s="79"/>
      <c r="CL60706" s="79"/>
    </row>
    <row r="60707" spans="30:90">
      <c r="AD60707" s="73"/>
      <c r="AE60707" s="74"/>
      <c r="AF60707" s="74"/>
      <c r="BX60707" s="73"/>
      <c r="BY60707" s="74"/>
      <c r="BZ60707" s="74"/>
      <c r="CA60707" s="74"/>
      <c r="CF60707" s="79"/>
      <c r="CL60707" s="79"/>
    </row>
    <row r="60708" spans="30:90">
      <c r="AD60708" s="73"/>
      <c r="AE60708" s="74"/>
      <c r="AF60708" s="74"/>
      <c r="BX60708" s="73"/>
      <c r="BY60708" s="74"/>
      <c r="BZ60708" s="74"/>
      <c r="CA60708" s="74"/>
      <c r="CF60708" s="79"/>
      <c r="CL60708" s="79"/>
    </row>
    <row r="60709" spans="30:90">
      <c r="AD60709" s="73"/>
      <c r="AE60709" s="74"/>
      <c r="AF60709" s="74"/>
      <c r="BX60709" s="73"/>
      <c r="BY60709" s="74"/>
      <c r="BZ60709" s="74"/>
      <c r="CA60709" s="74"/>
      <c r="CF60709" s="79"/>
      <c r="CL60709" s="79"/>
    </row>
    <row r="60710" spans="30:90">
      <c r="AD60710" s="73"/>
      <c r="AE60710" s="74"/>
      <c r="AF60710" s="74"/>
      <c r="BX60710" s="73"/>
      <c r="BY60710" s="74"/>
      <c r="BZ60710" s="74"/>
      <c r="CA60710" s="74"/>
      <c r="CF60710" s="79"/>
      <c r="CL60710" s="79"/>
    </row>
    <row r="60711" spans="30:90">
      <c r="AD60711" s="73"/>
      <c r="AE60711" s="74"/>
      <c r="AF60711" s="74"/>
      <c r="BX60711" s="73"/>
      <c r="BY60711" s="74"/>
      <c r="BZ60711" s="74"/>
      <c r="CA60711" s="74"/>
      <c r="CF60711" s="79"/>
      <c r="CL60711" s="79"/>
    </row>
    <row r="60712" spans="30:90">
      <c r="AD60712" s="73"/>
      <c r="AE60712" s="74"/>
      <c r="AF60712" s="74"/>
      <c r="BX60712" s="73"/>
      <c r="BY60712" s="74"/>
      <c r="BZ60712" s="74"/>
      <c r="CA60712" s="74"/>
      <c r="CF60712" s="79"/>
      <c r="CL60712" s="79"/>
    </row>
    <row r="60713" spans="30:90">
      <c r="AD60713" s="73"/>
      <c r="AE60713" s="74"/>
      <c r="AF60713" s="74"/>
      <c r="BX60713" s="73"/>
      <c r="BY60713" s="74"/>
      <c r="BZ60713" s="74"/>
      <c r="CA60713" s="74"/>
      <c r="CF60713" s="79"/>
      <c r="CL60713" s="79"/>
    </row>
    <row r="60714" spans="30:90">
      <c r="AD60714" s="73"/>
      <c r="AE60714" s="74"/>
      <c r="AF60714" s="74"/>
      <c r="BX60714" s="73"/>
      <c r="BY60714" s="74"/>
      <c r="BZ60714" s="74"/>
      <c r="CA60714" s="74"/>
      <c r="CF60714" s="79"/>
      <c r="CL60714" s="79"/>
    </row>
    <row r="60715" spans="30:90">
      <c r="AD60715" s="73"/>
      <c r="AE60715" s="74"/>
      <c r="AF60715" s="74"/>
      <c r="BX60715" s="73"/>
      <c r="BY60715" s="74"/>
      <c r="BZ60715" s="74"/>
      <c r="CA60715" s="74"/>
      <c r="CF60715" s="79"/>
      <c r="CL60715" s="79"/>
    </row>
    <row r="60716" spans="30:90">
      <c r="AD60716" s="73"/>
      <c r="AE60716" s="74"/>
      <c r="AF60716" s="74"/>
      <c r="BX60716" s="73"/>
      <c r="BY60716" s="74"/>
      <c r="BZ60716" s="74"/>
      <c r="CA60716" s="74"/>
      <c r="CF60716" s="79"/>
      <c r="CL60716" s="79"/>
    </row>
    <row r="60717" spans="30:90">
      <c r="AD60717" s="73"/>
      <c r="AE60717" s="74"/>
      <c r="AF60717" s="74"/>
      <c r="BX60717" s="73"/>
      <c r="BY60717" s="74"/>
      <c r="BZ60717" s="74"/>
      <c r="CA60717" s="74"/>
      <c r="CF60717" s="79"/>
      <c r="CL60717" s="79"/>
    </row>
    <row r="60718" spans="30:90">
      <c r="AD60718" s="73"/>
      <c r="AE60718" s="74"/>
      <c r="AF60718" s="74"/>
      <c r="BX60718" s="73"/>
      <c r="BY60718" s="74"/>
      <c r="BZ60718" s="74"/>
      <c r="CA60718" s="74"/>
      <c r="CF60718" s="79"/>
      <c r="CL60718" s="79"/>
    </row>
    <row r="60719" spans="30:90">
      <c r="AD60719" s="73"/>
      <c r="AE60719" s="74"/>
      <c r="AF60719" s="74"/>
      <c r="BX60719" s="73"/>
      <c r="BY60719" s="74"/>
      <c r="BZ60719" s="74"/>
      <c r="CA60719" s="74"/>
      <c r="CF60719" s="79"/>
      <c r="CL60719" s="79"/>
    </row>
    <row r="60720" spans="30:90">
      <c r="AD60720" s="73"/>
      <c r="AE60720" s="74"/>
      <c r="AF60720" s="74"/>
      <c r="BX60720" s="73"/>
      <c r="BY60720" s="74"/>
      <c r="BZ60720" s="74"/>
      <c r="CA60720" s="74"/>
      <c r="CF60720" s="79"/>
      <c r="CL60720" s="79"/>
    </row>
    <row r="60721" spans="30:90">
      <c r="AD60721" s="73"/>
      <c r="AE60721" s="74"/>
      <c r="AF60721" s="74"/>
      <c r="BX60721" s="73"/>
      <c r="BY60721" s="74"/>
      <c r="BZ60721" s="74"/>
      <c r="CA60721" s="74"/>
      <c r="CF60721" s="79"/>
      <c r="CL60721" s="79"/>
    </row>
    <row r="60722" spans="30:90">
      <c r="AD60722" s="73"/>
      <c r="AE60722" s="74"/>
      <c r="AF60722" s="74"/>
      <c r="BX60722" s="73"/>
      <c r="BY60722" s="74"/>
      <c r="BZ60722" s="74"/>
      <c r="CA60722" s="74"/>
      <c r="CF60722" s="79"/>
      <c r="CL60722" s="79"/>
    </row>
    <row r="60723" spans="30:90">
      <c r="AD60723" s="73"/>
      <c r="AE60723" s="74"/>
      <c r="AF60723" s="74"/>
      <c r="BX60723" s="73"/>
      <c r="BY60723" s="74"/>
      <c r="BZ60723" s="74"/>
      <c r="CA60723" s="74"/>
      <c r="CF60723" s="79"/>
      <c r="CL60723" s="79"/>
    </row>
    <row r="60724" spans="30:90">
      <c r="AD60724" s="73"/>
      <c r="AE60724" s="74"/>
      <c r="AF60724" s="74"/>
      <c r="BX60724" s="73"/>
      <c r="BY60724" s="74"/>
      <c r="BZ60724" s="74"/>
      <c r="CA60724" s="74"/>
      <c r="CF60724" s="79"/>
      <c r="CL60724" s="79"/>
    </row>
    <row r="60725" spans="30:90">
      <c r="AD60725" s="73"/>
      <c r="AE60725" s="74"/>
      <c r="AF60725" s="74"/>
      <c r="BX60725" s="73"/>
      <c r="BY60725" s="74"/>
      <c r="BZ60725" s="74"/>
      <c r="CA60725" s="74"/>
      <c r="CF60725" s="79"/>
      <c r="CL60725" s="79"/>
    </row>
    <row r="60726" spans="30:90">
      <c r="AD60726" s="73"/>
      <c r="AE60726" s="74"/>
      <c r="AF60726" s="74"/>
      <c r="BX60726" s="73"/>
      <c r="BY60726" s="74"/>
      <c r="BZ60726" s="74"/>
      <c r="CA60726" s="74"/>
      <c r="CF60726" s="79"/>
      <c r="CL60726" s="79"/>
    </row>
    <row r="60727" spans="30:90">
      <c r="AD60727" s="73"/>
      <c r="AE60727" s="74"/>
      <c r="AF60727" s="74"/>
      <c r="BX60727" s="73"/>
      <c r="BY60727" s="74"/>
      <c r="BZ60727" s="74"/>
      <c r="CA60727" s="74"/>
      <c r="CF60727" s="79"/>
      <c r="CL60727" s="79"/>
    </row>
    <row r="60728" spans="30:90">
      <c r="AD60728" s="73"/>
      <c r="AE60728" s="74"/>
      <c r="AF60728" s="74"/>
      <c r="BX60728" s="73"/>
      <c r="BY60728" s="74"/>
      <c r="BZ60728" s="74"/>
      <c r="CA60728" s="74"/>
      <c r="CF60728" s="79"/>
      <c r="CL60728" s="79"/>
    </row>
    <row r="60729" spans="30:90">
      <c r="AD60729" s="73"/>
      <c r="AE60729" s="74"/>
      <c r="AF60729" s="74"/>
      <c r="BX60729" s="73"/>
      <c r="BY60729" s="74"/>
      <c r="BZ60729" s="74"/>
      <c r="CA60729" s="74"/>
      <c r="CF60729" s="79"/>
      <c r="CL60729" s="79"/>
    </row>
    <row r="60730" spans="30:90">
      <c r="AD60730" s="73"/>
      <c r="AE60730" s="74"/>
      <c r="AF60730" s="74"/>
      <c r="BX60730" s="73"/>
      <c r="BY60730" s="74"/>
      <c r="BZ60730" s="74"/>
      <c r="CA60730" s="74"/>
      <c r="CF60730" s="79"/>
      <c r="CL60730" s="79"/>
    </row>
    <row r="60731" spans="30:90">
      <c r="AD60731" s="73"/>
      <c r="AE60731" s="74"/>
      <c r="AF60731" s="74"/>
      <c r="BX60731" s="73"/>
      <c r="BY60731" s="74"/>
      <c r="BZ60731" s="74"/>
      <c r="CA60731" s="74"/>
      <c r="CF60731" s="79"/>
      <c r="CL60731" s="79"/>
    </row>
    <row r="60732" spans="30:90">
      <c r="AD60732" s="73"/>
      <c r="AE60732" s="74"/>
      <c r="AF60732" s="74"/>
      <c r="BX60732" s="73"/>
      <c r="BY60732" s="74"/>
      <c r="BZ60732" s="74"/>
      <c r="CA60732" s="74"/>
      <c r="CF60732" s="79"/>
      <c r="CL60732" s="79"/>
    </row>
    <row r="60733" spans="30:90">
      <c r="AD60733" s="73"/>
      <c r="AE60733" s="74"/>
      <c r="AF60733" s="74"/>
      <c r="BX60733" s="73"/>
      <c r="BY60733" s="74"/>
      <c r="BZ60733" s="74"/>
      <c r="CA60733" s="74"/>
      <c r="CF60733" s="79"/>
      <c r="CL60733" s="79"/>
    </row>
    <row r="60734" spans="30:90">
      <c r="AD60734" s="73"/>
      <c r="AE60734" s="74"/>
      <c r="AF60734" s="74"/>
      <c r="BX60734" s="73"/>
      <c r="BY60734" s="74"/>
      <c r="BZ60734" s="74"/>
      <c r="CA60734" s="74"/>
      <c r="CF60734" s="79"/>
      <c r="CL60734" s="79"/>
    </row>
    <row r="60735" spans="30:90">
      <c r="AD60735" s="73"/>
      <c r="AE60735" s="74"/>
      <c r="AF60735" s="74"/>
      <c r="BX60735" s="73"/>
      <c r="BY60735" s="74"/>
      <c r="BZ60735" s="74"/>
      <c r="CA60735" s="74"/>
      <c r="CF60735" s="79"/>
      <c r="CL60735" s="79"/>
    </row>
    <row r="60736" spans="30:90">
      <c r="AD60736" s="73"/>
      <c r="AE60736" s="74"/>
      <c r="AF60736" s="74"/>
      <c r="BX60736" s="73"/>
      <c r="BY60736" s="74"/>
      <c r="BZ60736" s="74"/>
      <c r="CA60736" s="74"/>
      <c r="CF60736" s="79"/>
      <c r="CL60736" s="79"/>
    </row>
    <row r="60737" spans="30:90">
      <c r="AD60737" s="73"/>
      <c r="AE60737" s="74"/>
      <c r="AF60737" s="74"/>
      <c r="BX60737" s="73"/>
      <c r="BY60737" s="74"/>
      <c r="BZ60737" s="74"/>
      <c r="CA60737" s="74"/>
      <c r="CF60737" s="79"/>
      <c r="CL60737" s="79"/>
    </row>
    <row r="60738" spans="30:90">
      <c r="AD60738" s="73"/>
      <c r="AE60738" s="74"/>
      <c r="AF60738" s="74"/>
      <c r="BX60738" s="73"/>
      <c r="BY60738" s="74"/>
      <c r="BZ60738" s="74"/>
      <c r="CA60738" s="74"/>
      <c r="CF60738" s="79"/>
      <c r="CL60738" s="79"/>
    </row>
    <row r="60739" spans="30:90">
      <c r="AD60739" s="73"/>
      <c r="AE60739" s="74"/>
      <c r="AF60739" s="74"/>
      <c r="BX60739" s="73"/>
      <c r="BY60739" s="74"/>
      <c r="BZ60739" s="74"/>
      <c r="CA60739" s="74"/>
      <c r="CF60739" s="79"/>
      <c r="CL60739" s="79"/>
    </row>
    <row r="60740" spans="30:90">
      <c r="AD60740" s="73"/>
      <c r="AE60740" s="74"/>
      <c r="AF60740" s="74"/>
      <c r="BX60740" s="73"/>
      <c r="BY60740" s="74"/>
      <c r="BZ60740" s="74"/>
      <c r="CA60740" s="74"/>
      <c r="CF60740" s="79"/>
      <c r="CL60740" s="79"/>
    </row>
    <row r="60741" spans="30:90">
      <c r="AD60741" s="73"/>
      <c r="AE60741" s="74"/>
      <c r="AF60741" s="74"/>
      <c r="BX60741" s="73"/>
      <c r="BY60741" s="74"/>
      <c r="BZ60741" s="74"/>
      <c r="CA60741" s="74"/>
      <c r="CF60741" s="79"/>
      <c r="CL60741" s="79"/>
    </row>
    <row r="60742" spans="30:90">
      <c r="AD60742" s="73"/>
      <c r="AE60742" s="74"/>
      <c r="AF60742" s="74"/>
      <c r="BX60742" s="73"/>
      <c r="BY60742" s="74"/>
      <c r="BZ60742" s="74"/>
      <c r="CA60742" s="74"/>
      <c r="CF60742" s="79"/>
      <c r="CL60742" s="79"/>
    </row>
    <row r="60743" spans="30:90">
      <c r="AD60743" s="73"/>
      <c r="AE60743" s="74"/>
      <c r="AF60743" s="74"/>
      <c r="BX60743" s="73"/>
      <c r="BY60743" s="74"/>
      <c r="BZ60743" s="74"/>
      <c r="CA60743" s="74"/>
      <c r="CF60743" s="79"/>
      <c r="CL60743" s="79"/>
    </row>
    <row r="60744" spans="30:90">
      <c r="AD60744" s="73"/>
      <c r="AE60744" s="74"/>
      <c r="AF60744" s="74"/>
      <c r="BX60744" s="73"/>
      <c r="BY60744" s="74"/>
      <c r="BZ60744" s="74"/>
      <c r="CA60744" s="74"/>
      <c r="CF60744" s="79"/>
      <c r="CL60744" s="79"/>
    </row>
    <row r="60745" spans="30:90">
      <c r="AD60745" s="73"/>
      <c r="AE60745" s="74"/>
      <c r="AF60745" s="74"/>
      <c r="BX60745" s="73"/>
      <c r="BY60745" s="74"/>
      <c r="BZ60745" s="74"/>
      <c r="CA60745" s="74"/>
      <c r="CF60745" s="79"/>
      <c r="CL60745" s="79"/>
    </row>
    <row r="60746" spans="30:90">
      <c r="AD60746" s="73"/>
      <c r="AE60746" s="74"/>
      <c r="AF60746" s="74"/>
      <c r="BX60746" s="73"/>
      <c r="BY60746" s="74"/>
      <c r="BZ60746" s="74"/>
      <c r="CA60746" s="74"/>
      <c r="CF60746" s="79"/>
      <c r="CL60746" s="79"/>
    </row>
    <row r="60747" spans="30:90">
      <c r="AD60747" s="73"/>
      <c r="AE60747" s="74"/>
      <c r="AF60747" s="74"/>
      <c r="BX60747" s="73"/>
      <c r="BY60747" s="74"/>
      <c r="BZ60747" s="74"/>
      <c r="CA60747" s="74"/>
      <c r="CF60747" s="79"/>
      <c r="CL60747" s="79"/>
    </row>
    <row r="60748" spans="30:90">
      <c r="AD60748" s="73"/>
      <c r="AE60748" s="74"/>
      <c r="AF60748" s="74"/>
      <c r="BX60748" s="73"/>
      <c r="BY60748" s="74"/>
      <c r="BZ60748" s="74"/>
      <c r="CA60748" s="74"/>
      <c r="CF60748" s="79"/>
      <c r="CL60748" s="79"/>
    </row>
    <row r="60749" spans="30:90">
      <c r="AD60749" s="73"/>
      <c r="AE60749" s="74"/>
      <c r="AF60749" s="74"/>
      <c r="BX60749" s="73"/>
      <c r="BY60749" s="74"/>
      <c r="BZ60749" s="74"/>
      <c r="CA60749" s="74"/>
      <c r="CF60749" s="79"/>
      <c r="CL60749" s="79"/>
    </row>
    <row r="60750" spans="30:90">
      <c r="AD60750" s="73"/>
      <c r="AE60750" s="74"/>
      <c r="AF60750" s="74"/>
      <c r="BX60750" s="73"/>
      <c r="BY60750" s="74"/>
      <c r="BZ60750" s="74"/>
      <c r="CA60750" s="74"/>
      <c r="CF60750" s="79"/>
      <c r="CL60750" s="79"/>
    </row>
    <row r="60751" spans="30:90">
      <c r="AD60751" s="73"/>
      <c r="AE60751" s="74"/>
      <c r="AF60751" s="74"/>
      <c r="BX60751" s="73"/>
      <c r="BY60751" s="74"/>
      <c r="BZ60751" s="74"/>
      <c r="CA60751" s="74"/>
      <c r="CF60751" s="79"/>
      <c r="CL60751" s="79"/>
    </row>
    <row r="60752" spans="30:90">
      <c r="AD60752" s="73"/>
      <c r="AE60752" s="74"/>
      <c r="AF60752" s="74"/>
      <c r="BX60752" s="73"/>
      <c r="BY60752" s="74"/>
      <c r="BZ60752" s="74"/>
      <c r="CA60752" s="74"/>
      <c r="CF60752" s="79"/>
      <c r="CL60752" s="79"/>
    </row>
    <row r="60753" spans="30:90">
      <c r="AD60753" s="73"/>
      <c r="AE60753" s="74"/>
      <c r="AF60753" s="74"/>
      <c r="BX60753" s="73"/>
      <c r="BY60753" s="74"/>
      <c r="BZ60753" s="74"/>
      <c r="CA60753" s="74"/>
      <c r="CF60753" s="79"/>
      <c r="CL60753" s="79"/>
    </row>
    <row r="60754" spans="30:90">
      <c r="AD60754" s="73"/>
      <c r="AE60754" s="74"/>
      <c r="AF60754" s="74"/>
      <c r="BX60754" s="73"/>
      <c r="BY60754" s="74"/>
      <c r="BZ60754" s="74"/>
      <c r="CA60754" s="74"/>
      <c r="CF60754" s="79"/>
      <c r="CL60754" s="79"/>
    </row>
    <row r="60755" spans="30:90">
      <c r="AD60755" s="73"/>
      <c r="AE60755" s="74"/>
      <c r="AF60755" s="74"/>
      <c r="BX60755" s="73"/>
      <c r="BY60755" s="74"/>
      <c r="BZ60755" s="74"/>
      <c r="CA60755" s="74"/>
      <c r="CF60755" s="79"/>
      <c r="CL60755" s="79"/>
    </row>
    <row r="60756" spans="30:90">
      <c r="AD60756" s="73"/>
      <c r="AE60756" s="74"/>
      <c r="AF60756" s="74"/>
      <c r="BX60756" s="73"/>
      <c r="BY60756" s="74"/>
      <c r="BZ60756" s="74"/>
      <c r="CA60756" s="74"/>
      <c r="CF60756" s="79"/>
      <c r="CL60756" s="79"/>
    </row>
    <row r="60757" spans="30:90">
      <c r="AD60757" s="73"/>
      <c r="AE60757" s="74"/>
      <c r="AF60757" s="74"/>
      <c r="BX60757" s="73"/>
      <c r="BY60757" s="74"/>
      <c r="BZ60757" s="74"/>
      <c r="CA60757" s="74"/>
      <c r="CF60757" s="79"/>
      <c r="CL60757" s="79"/>
    </row>
    <row r="60758" spans="30:90">
      <c r="AD60758" s="73"/>
      <c r="AE60758" s="74"/>
      <c r="AF60758" s="74"/>
      <c r="BX60758" s="73"/>
      <c r="BY60758" s="74"/>
      <c r="BZ60758" s="74"/>
      <c r="CA60758" s="74"/>
      <c r="CF60758" s="79"/>
      <c r="CL60758" s="79"/>
    </row>
    <row r="60759" spans="30:90">
      <c r="AD60759" s="73"/>
      <c r="AE60759" s="74"/>
      <c r="AF60759" s="74"/>
      <c r="BX60759" s="73"/>
      <c r="BY60759" s="74"/>
      <c r="BZ60759" s="74"/>
      <c r="CA60759" s="74"/>
      <c r="CF60759" s="79"/>
      <c r="CL60759" s="79"/>
    </row>
    <row r="60760" spans="30:90">
      <c r="AD60760" s="73"/>
      <c r="AE60760" s="74"/>
      <c r="AF60760" s="74"/>
      <c r="BX60760" s="73"/>
      <c r="BY60760" s="74"/>
      <c r="BZ60760" s="74"/>
      <c r="CA60760" s="74"/>
      <c r="CF60760" s="79"/>
      <c r="CL60760" s="79"/>
    </row>
    <row r="60761" spans="30:90">
      <c r="AD60761" s="73"/>
      <c r="AE60761" s="74"/>
      <c r="AF60761" s="74"/>
      <c r="BX60761" s="73"/>
      <c r="BY60761" s="74"/>
      <c r="BZ60761" s="74"/>
      <c r="CA60761" s="74"/>
      <c r="CF60761" s="79"/>
      <c r="CL60761" s="79"/>
    </row>
    <row r="60762" spans="30:90">
      <c r="AD60762" s="73"/>
      <c r="AE60762" s="74"/>
      <c r="AF60762" s="74"/>
      <c r="BX60762" s="73"/>
      <c r="BY60762" s="74"/>
      <c r="BZ60762" s="74"/>
      <c r="CA60762" s="74"/>
      <c r="CF60762" s="79"/>
      <c r="CL60762" s="79"/>
    </row>
    <row r="60763" spans="30:90">
      <c r="AD60763" s="73"/>
      <c r="AE60763" s="74"/>
      <c r="AF60763" s="74"/>
      <c r="BX60763" s="73"/>
      <c r="BY60763" s="74"/>
      <c r="BZ60763" s="74"/>
      <c r="CA60763" s="74"/>
      <c r="CF60763" s="79"/>
      <c r="CL60763" s="79"/>
    </row>
    <row r="60764" spans="30:90">
      <c r="AD60764" s="73"/>
      <c r="AE60764" s="74"/>
      <c r="AF60764" s="74"/>
      <c r="BX60764" s="73"/>
      <c r="BY60764" s="74"/>
      <c r="BZ60764" s="74"/>
      <c r="CA60764" s="74"/>
      <c r="CF60764" s="79"/>
      <c r="CL60764" s="79"/>
    </row>
    <row r="60765" spans="30:90">
      <c r="AD60765" s="73"/>
      <c r="AE60765" s="74"/>
      <c r="AF60765" s="74"/>
      <c r="BX60765" s="73"/>
      <c r="BY60765" s="74"/>
      <c r="BZ60765" s="74"/>
      <c r="CA60765" s="74"/>
      <c r="CF60765" s="79"/>
      <c r="CL60765" s="79"/>
    </row>
    <row r="60766" spans="30:90">
      <c r="AD60766" s="73"/>
      <c r="AE60766" s="74"/>
      <c r="AF60766" s="74"/>
      <c r="BX60766" s="73"/>
      <c r="BY60766" s="74"/>
      <c r="BZ60766" s="74"/>
      <c r="CA60766" s="74"/>
      <c r="CF60766" s="79"/>
      <c r="CL60766" s="79"/>
    </row>
    <row r="60767" spans="30:90">
      <c r="AD60767" s="73"/>
      <c r="AE60767" s="74"/>
      <c r="AF60767" s="74"/>
      <c r="BX60767" s="73"/>
      <c r="BY60767" s="74"/>
      <c r="BZ60767" s="74"/>
      <c r="CA60767" s="74"/>
      <c r="CF60767" s="79"/>
      <c r="CL60767" s="79"/>
    </row>
    <row r="60768" spans="30:90">
      <c r="AD60768" s="73"/>
      <c r="AE60768" s="74"/>
      <c r="AF60768" s="74"/>
      <c r="BX60768" s="73"/>
      <c r="BY60768" s="74"/>
      <c r="BZ60768" s="74"/>
      <c r="CA60768" s="74"/>
      <c r="CF60768" s="79"/>
      <c r="CL60768" s="79"/>
    </row>
    <row r="60769" spans="30:90">
      <c r="AD60769" s="73"/>
      <c r="AE60769" s="74"/>
      <c r="AF60769" s="74"/>
      <c r="BX60769" s="73"/>
      <c r="BY60769" s="74"/>
      <c r="BZ60769" s="74"/>
      <c r="CA60769" s="74"/>
      <c r="CF60769" s="79"/>
      <c r="CL60769" s="79"/>
    </row>
    <row r="60770" spans="30:90">
      <c r="AD60770" s="73"/>
      <c r="AE60770" s="74"/>
      <c r="AF60770" s="74"/>
      <c r="BX60770" s="73"/>
      <c r="BY60770" s="74"/>
      <c r="BZ60770" s="74"/>
      <c r="CA60770" s="74"/>
      <c r="CF60770" s="79"/>
      <c r="CL60770" s="79"/>
    </row>
    <row r="60771" spans="30:90">
      <c r="AD60771" s="73"/>
      <c r="AE60771" s="74"/>
      <c r="AF60771" s="74"/>
      <c r="BX60771" s="73"/>
      <c r="BY60771" s="74"/>
      <c r="BZ60771" s="74"/>
      <c r="CA60771" s="74"/>
      <c r="CF60771" s="79"/>
      <c r="CL60771" s="79"/>
    </row>
    <row r="60772" spans="30:90">
      <c r="AD60772" s="73"/>
      <c r="AE60772" s="74"/>
      <c r="AF60772" s="74"/>
      <c r="BX60772" s="73"/>
      <c r="BY60772" s="74"/>
      <c r="BZ60772" s="74"/>
      <c r="CA60772" s="74"/>
      <c r="CF60772" s="79"/>
      <c r="CL60772" s="79"/>
    </row>
    <row r="60773" spans="30:90">
      <c r="AD60773" s="73"/>
      <c r="AE60773" s="74"/>
      <c r="AF60773" s="74"/>
      <c r="BX60773" s="73"/>
      <c r="BY60773" s="74"/>
      <c r="BZ60773" s="74"/>
      <c r="CA60773" s="74"/>
      <c r="CF60773" s="79"/>
      <c r="CL60773" s="79"/>
    </row>
    <row r="60774" spans="30:90">
      <c r="AD60774" s="73"/>
      <c r="AE60774" s="74"/>
      <c r="AF60774" s="74"/>
      <c r="BX60774" s="73"/>
      <c r="BY60774" s="74"/>
      <c r="BZ60774" s="74"/>
      <c r="CA60774" s="74"/>
      <c r="CF60774" s="79"/>
      <c r="CL60774" s="79"/>
    </row>
    <row r="60775" spans="30:90">
      <c r="AD60775" s="73"/>
      <c r="AE60775" s="74"/>
      <c r="AF60775" s="74"/>
      <c r="BX60775" s="73"/>
      <c r="BY60775" s="74"/>
      <c r="BZ60775" s="74"/>
      <c r="CA60775" s="74"/>
      <c r="CF60775" s="79"/>
      <c r="CL60775" s="79"/>
    </row>
    <row r="60776" spans="30:90">
      <c r="AD60776" s="73"/>
      <c r="AE60776" s="74"/>
      <c r="AF60776" s="74"/>
      <c r="BX60776" s="73"/>
      <c r="BY60776" s="74"/>
      <c r="BZ60776" s="74"/>
      <c r="CA60776" s="74"/>
      <c r="CF60776" s="79"/>
      <c r="CL60776" s="79"/>
    </row>
    <row r="60777" spans="30:90">
      <c r="AD60777" s="73"/>
      <c r="AE60777" s="74"/>
      <c r="AF60777" s="74"/>
      <c r="BX60777" s="73"/>
      <c r="BY60777" s="74"/>
      <c r="BZ60777" s="74"/>
      <c r="CA60777" s="74"/>
      <c r="CF60777" s="79"/>
      <c r="CL60777" s="79"/>
    </row>
    <row r="60778" spans="30:90">
      <c r="AD60778" s="73"/>
      <c r="AE60778" s="74"/>
      <c r="AF60778" s="74"/>
      <c r="BX60778" s="73"/>
      <c r="BY60778" s="74"/>
      <c r="BZ60778" s="74"/>
      <c r="CA60778" s="74"/>
      <c r="CF60778" s="79"/>
      <c r="CL60778" s="79"/>
    </row>
    <row r="60779" spans="30:90">
      <c r="AD60779" s="73"/>
      <c r="AE60779" s="74"/>
      <c r="AF60779" s="74"/>
      <c r="BX60779" s="73"/>
      <c r="BY60779" s="74"/>
      <c r="BZ60779" s="74"/>
      <c r="CA60779" s="74"/>
      <c r="CF60779" s="79"/>
      <c r="CL60779" s="79"/>
    </row>
    <row r="60780" spans="30:90">
      <c r="AD60780" s="73"/>
      <c r="AE60780" s="74"/>
      <c r="AF60780" s="74"/>
      <c r="BX60780" s="73"/>
      <c r="BY60780" s="74"/>
      <c r="BZ60780" s="74"/>
      <c r="CA60780" s="74"/>
      <c r="CF60780" s="79"/>
      <c r="CL60780" s="79"/>
    </row>
    <row r="60781" spans="30:90">
      <c r="AD60781" s="73"/>
      <c r="AE60781" s="74"/>
      <c r="AF60781" s="74"/>
      <c r="BX60781" s="73"/>
      <c r="BY60781" s="74"/>
      <c r="BZ60781" s="74"/>
      <c r="CA60781" s="74"/>
      <c r="CF60781" s="79"/>
      <c r="CL60781" s="79"/>
    </row>
    <row r="60782" spans="30:90">
      <c r="AD60782" s="73"/>
      <c r="AE60782" s="74"/>
      <c r="AF60782" s="74"/>
      <c r="BX60782" s="73"/>
      <c r="BY60782" s="74"/>
      <c r="BZ60782" s="74"/>
      <c r="CA60782" s="74"/>
      <c r="CF60782" s="79"/>
      <c r="CL60782" s="79"/>
    </row>
    <row r="60783" spans="30:90">
      <c r="AD60783" s="73"/>
      <c r="AE60783" s="74"/>
      <c r="AF60783" s="74"/>
      <c r="BX60783" s="73"/>
      <c r="BY60783" s="74"/>
      <c r="BZ60783" s="74"/>
      <c r="CA60783" s="74"/>
      <c r="CF60783" s="79"/>
      <c r="CL60783" s="79"/>
    </row>
    <row r="60784" spans="30:90">
      <c r="AD60784" s="73"/>
      <c r="AE60784" s="74"/>
      <c r="AF60784" s="74"/>
      <c r="BX60784" s="73"/>
      <c r="BY60784" s="74"/>
      <c r="BZ60784" s="74"/>
      <c r="CA60784" s="74"/>
      <c r="CF60784" s="79"/>
      <c r="CL60784" s="79"/>
    </row>
    <row r="60785" spans="30:90">
      <c r="AD60785" s="73"/>
      <c r="AE60785" s="74"/>
      <c r="AF60785" s="74"/>
      <c r="BX60785" s="73"/>
      <c r="BY60785" s="74"/>
      <c r="BZ60785" s="74"/>
      <c r="CA60785" s="74"/>
      <c r="CF60785" s="79"/>
      <c r="CL60785" s="79"/>
    </row>
    <row r="60786" spans="30:90">
      <c r="AD60786" s="73"/>
      <c r="AE60786" s="74"/>
      <c r="AF60786" s="74"/>
      <c r="BX60786" s="73"/>
      <c r="BY60786" s="74"/>
      <c r="BZ60786" s="74"/>
      <c r="CA60786" s="74"/>
      <c r="CF60786" s="79"/>
      <c r="CL60786" s="79"/>
    </row>
    <row r="60787" spans="30:90">
      <c r="AD60787" s="73"/>
      <c r="AE60787" s="74"/>
      <c r="AF60787" s="74"/>
      <c r="BX60787" s="73"/>
      <c r="BY60787" s="74"/>
      <c r="BZ60787" s="74"/>
      <c r="CA60787" s="74"/>
      <c r="CF60787" s="79"/>
      <c r="CL60787" s="79"/>
    </row>
    <row r="60788" spans="30:90">
      <c r="AD60788" s="73"/>
      <c r="AE60788" s="74"/>
      <c r="AF60788" s="74"/>
      <c r="BX60788" s="73"/>
      <c r="BY60788" s="74"/>
      <c r="BZ60788" s="74"/>
      <c r="CA60788" s="74"/>
      <c r="CF60788" s="79"/>
      <c r="CL60788" s="79"/>
    </row>
    <row r="60789" spans="30:90">
      <c r="AD60789" s="73"/>
      <c r="AE60789" s="74"/>
      <c r="AF60789" s="74"/>
      <c r="BX60789" s="73"/>
      <c r="BY60789" s="74"/>
      <c r="BZ60789" s="74"/>
      <c r="CA60789" s="74"/>
      <c r="CF60789" s="79"/>
      <c r="CL60789" s="79"/>
    </row>
    <row r="60790" spans="30:90">
      <c r="AD60790" s="73"/>
      <c r="AE60790" s="74"/>
      <c r="AF60790" s="74"/>
      <c r="BX60790" s="73"/>
      <c r="BY60790" s="74"/>
      <c r="BZ60790" s="74"/>
      <c r="CA60790" s="74"/>
      <c r="CF60790" s="79"/>
      <c r="CL60790" s="79"/>
    </row>
    <row r="60791" spans="30:90">
      <c r="AD60791" s="73"/>
      <c r="AE60791" s="74"/>
      <c r="AF60791" s="74"/>
      <c r="BX60791" s="73"/>
      <c r="BY60791" s="74"/>
      <c r="BZ60791" s="74"/>
      <c r="CA60791" s="74"/>
      <c r="CF60791" s="79"/>
      <c r="CL60791" s="79"/>
    </row>
    <row r="60792" spans="30:90">
      <c r="AD60792" s="73"/>
      <c r="AE60792" s="74"/>
      <c r="AF60792" s="74"/>
      <c r="BX60792" s="73"/>
      <c r="BY60792" s="74"/>
      <c r="BZ60792" s="74"/>
      <c r="CA60792" s="74"/>
      <c r="CF60792" s="79"/>
      <c r="CL60792" s="79"/>
    </row>
    <row r="60793" spans="30:90">
      <c r="AD60793" s="73"/>
      <c r="AE60793" s="74"/>
      <c r="AF60793" s="74"/>
      <c r="BX60793" s="73"/>
      <c r="BY60793" s="74"/>
      <c r="BZ60793" s="74"/>
      <c r="CA60793" s="74"/>
      <c r="CF60793" s="79"/>
      <c r="CL60793" s="79"/>
    </row>
    <row r="60794" spans="30:90">
      <c r="AD60794" s="73"/>
      <c r="AE60794" s="74"/>
      <c r="AF60794" s="74"/>
      <c r="BX60794" s="73"/>
      <c r="BY60794" s="74"/>
      <c r="BZ60794" s="74"/>
      <c r="CA60794" s="74"/>
      <c r="CF60794" s="79"/>
      <c r="CL60794" s="79"/>
    </row>
    <row r="60795" spans="30:90">
      <c r="AD60795" s="73"/>
      <c r="AE60795" s="74"/>
      <c r="AF60795" s="74"/>
      <c r="BX60795" s="73"/>
      <c r="BY60795" s="74"/>
      <c r="BZ60795" s="74"/>
      <c r="CA60795" s="74"/>
      <c r="CF60795" s="79"/>
      <c r="CL60795" s="79"/>
    </row>
    <row r="60796" spans="30:90">
      <c r="AD60796" s="73"/>
      <c r="AE60796" s="74"/>
      <c r="AF60796" s="74"/>
      <c r="BX60796" s="73"/>
      <c r="BY60796" s="74"/>
      <c r="BZ60796" s="74"/>
      <c r="CA60796" s="74"/>
      <c r="CF60796" s="79"/>
      <c r="CL60796" s="79"/>
    </row>
    <row r="60797" spans="30:90">
      <c r="AD60797" s="73"/>
      <c r="AE60797" s="74"/>
      <c r="AF60797" s="74"/>
      <c r="BX60797" s="73"/>
      <c r="BY60797" s="74"/>
      <c r="BZ60797" s="74"/>
      <c r="CA60797" s="74"/>
      <c r="CF60797" s="79"/>
      <c r="CL60797" s="79"/>
    </row>
    <row r="60798" spans="30:90">
      <c r="AD60798" s="73"/>
      <c r="AE60798" s="74"/>
      <c r="AF60798" s="74"/>
      <c r="BX60798" s="73"/>
      <c r="BY60798" s="74"/>
      <c r="BZ60798" s="74"/>
      <c r="CA60798" s="74"/>
      <c r="CF60798" s="79"/>
      <c r="CL60798" s="79"/>
    </row>
    <row r="60799" spans="30:90">
      <c r="AD60799" s="73"/>
      <c r="AE60799" s="74"/>
      <c r="AF60799" s="74"/>
      <c r="BX60799" s="73"/>
      <c r="BY60799" s="74"/>
      <c r="BZ60799" s="74"/>
      <c r="CA60799" s="74"/>
      <c r="CF60799" s="79"/>
      <c r="CL60799" s="79"/>
    </row>
    <row r="60800" spans="30:90">
      <c r="AD60800" s="73"/>
      <c r="AE60800" s="74"/>
      <c r="AF60800" s="74"/>
      <c r="BX60800" s="73"/>
      <c r="BY60800" s="74"/>
      <c r="BZ60800" s="74"/>
      <c r="CA60800" s="74"/>
      <c r="CF60800" s="79"/>
      <c r="CL60800" s="79"/>
    </row>
    <row r="60801" spans="30:90">
      <c r="AD60801" s="73"/>
      <c r="AE60801" s="74"/>
      <c r="AF60801" s="74"/>
      <c r="BX60801" s="73"/>
      <c r="BY60801" s="74"/>
      <c r="BZ60801" s="74"/>
      <c r="CA60801" s="74"/>
      <c r="CF60801" s="79"/>
      <c r="CL60801" s="79"/>
    </row>
    <row r="60802" spans="30:90">
      <c r="AD60802" s="73"/>
      <c r="AE60802" s="74"/>
      <c r="AF60802" s="74"/>
      <c r="BX60802" s="73"/>
      <c r="BY60802" s="74"/>
      <c r="BZ60802" s="74"/>
      <c r="CA60802" s="74"/>
      <c r="CF60802" s="79"/>
      <c r="CL60802" s="79"/>
    </row>
    <row r="60803" spans="30:90">
      <c r="AD60803" s="73"/>
      <c r="AE60803" s="74"/>
      <c r="AF60803" s="74"/>
      <c r="BX60803" s="73"/>
      <c r="BY60803" s="74"/>
      <c r="BZ60803" s="74"/>
      <c r="CA60803" s="74"/>
      <c r="CF60803" s="79"/>
      <c r="CL60803" s="79"/>
    </row>
    <row r="60804" spans="30:90">
      <c r="AD60804" s="73"/>
      <c r="AE60804" s="74"/>
      <c r="AF60804" s="74"/>
      <c r="BX60804" s="73"/>
      <c r="BY60804" s="74"/>
      <c r="BZ60804" s="74"/>
      <c r="CA60804" s="74"/>
      <c r="CF60804" s="79"/>
      <c r="CL60804" s="79"/>
    </row>
    <row r="60805" spans="30:90">
      <c r="AD60805" s="73"/>
      <c r="AE60805" s="74"/>
      <c r="AF60805" s="74"/>
      <c r="BX60805" s="73"/>
      <c r="BY60805" s="74"/>
      <c r="BZ60805" s="74"/>
      <c r="CA60805" s="74"/>
      <c r="CF60805" s="79"/>
      <c r="CL60805" s="79"/>
    </row>
    <row r="60806" spans="30:90">
      <c r="AD60806" s="73"/>
      <c r="AE60806" s="74"/>
      <c r="AF60806" s="74"/>
      <c r="BX60806" s="73"/>
      <c r="BY60806" s="74"/>
      <c r="BZ60806" s="74"/>
      <c r="CA60806" s="74"/>
      <c r="CF60806" s="79"/>
      <c r="CL60806" s="79"/>
    </row>
    <row r="60807" spans="30:90">
      <c r="AD60807" s="73"/>
      <c r="AE60807" s="74"/>
      <c r="AF60807" s="74"/>
      <c r="BX60807" s="73"/>
      <c r="BY60807" s="74"/>
      <c r="BZ60807" s="74"/>
      <c r="CA60807" s="74"/>
      <c r="CF60807" s="79"/>
      <c r="CL60807" s="79"/>
    </row>
    <row r="60808" spans="30:90">
      <c r="AD60808" s="73"/>
      <c r="AE60808" s="74"/>
      <c r="AF60808" s="74"/>
      <c r="BX60808" s="73"/>
      <c r="BY60808" s="74"/>
      <c r="BZ60808" s="74"/>
      <c r="CA60808" s="74"/>
      <c r="CF60808" s="79"/>
      <c r="CL60808" s="79"/>
    </row>
    <row r="60809" spans="30:90">
      <c r="AD60809" s="73"/>
      <c r="AE60809" s="74"/>
      <c r="AF60809" s="74"/>
      <c r="BX60809" s="73"/>
      <c r="BY60809" s="74"/>
      <c r="BZ60809" s="74"/>
      <c r="CA60809" s="74"/>
      <c r="CF60809" s="79"/>
      <c r="CL60809" s="79"/>
    </row>
    <row r="60810" spans="30:90">
      <c r="AD60810" s="73"/>
      <c r="AE60810" s="74"/>
      <c r="AF60810" s="74"/>
      <c r="BX60810" s="73"/>
      <c r="BY60810" s="74"/>
      <c r="BZ60810" s="74"/>
      <c r="CA60810" s="74"/>
      <c r="CF60810" s="79"/>
      <c r="CL60810" s="79"/>
    </row>
    <row r="60811" spans="30:90">
      <c r="AD60811" s="73"/>
      <c r="AE60811" s="74"/>
      <c r="AF60811" s="74"/>
      <c r="BX60811" s="73"/>
      <c r="BY60811" s="74"/>
      <c r="BZ60811" s="74"/>
      <c r="CA60811" s="74"/>
      <c r="CF60811" s="79"/>
      <c r="CL60811" s="79"/>
    </row>
    <row r="60812" spans="30:90">
      <c r="AD60812" s="73"/>
      <c r="AE60812" s="74"/>
      <c r="AF60812" s="74"/>
      <c r="BX60812" s="73"/>
      <c r="BY60812" s="74"/>
      <c r="BZ60812" s="74"/>
      <c r="CA60812" s="74"/>
      <c r="CF60812" s="79"/>
      <c r="CL60812" s="79"/>
    </row>
    <row r="60813" spans="30:90">
      <c r="AD60813" s="73"/>
      <c r="AE60813" s="74"/>
      <c r="AF60813" s="74"/>
      <c r="BX60813" s="73"/>
      <c r="BY60813" s="74"/>
      <c r="BZ60813" s="74"/>
      <c r="CA60813" s="74"/>
      <c r="CF60813" s="79"/>
      <c r="CL60813" s="79"/>
    </row>
    <row r="60814" spans="30:90">
      <c r="AD60814" s="73"/>
      <c r="AE60814" s="74"/>
      <c r="AF60814" s="74"/>
      <c r="BX60814" s="73"/>
      <c r="BY60814" s="74"/>
      <c r="BZ60814" s="74"/>
      <c r="CA60814" s="74"/>
      <c r="CF60814" s="79"/>
      <c r="CL60814" s="79"/>
    </row>
    <row r="60815" spans="30:90">
      <c r="AD60815" s="73"/>
      <c r="AE60815" s="74"/>
      <c r="AF60815" s="74"/>
      <c r="BX60815" s="73"/>
      <c r="BY60815" s="74"/>
      <c r="BZ60815" s="74"/>
      <c r="CA60815" s="74"/>
      <c r="CF60815" s="79"/>
      <c r="CL60815" s="79"/>
    </row>
    <row r="60816" spans="30:90">
      <c r="AD60816" s="73"/>
      <c r="AE60816" s="74"/>
      <c r="AF60816" s="74"/>
      <c r="BX60816" s="73"/>
      <c r="BY60816" s="74"/>
      <c r="BZ60816" s="74"/>
      <c r="CA60816" s="74"/>
      <c r="CF60816" s="79"/>
      <c r="CL60816" s="79"/>
    </row>
    <row r="60817" spans="30:90">
      <c r="AD60817" s="73"/>
      <c r="AE60817" s="74"/>
      <c r="AF60817" s="74"/>
      <c r="BX60817" s="73"/>
      <c r="BY60817" s="74"/>
      <c r="BZ60817" s="74"/>
      <c r="CA60817" s="74"/>
      <c r="CF60817" s="79"/>
      <c r="CL60817" s="79"/>
    </row>
    <row r="60818" spans="30:90">
      <c r="AD60818" s="73"/>
      <c r="AE60818" s="74"/>
      <c r="AF60818" s="74"/>
      <c r="BX60818" s="73"/>
      <c r="BY60818" s="74"/>
      <c r="BZ60818" s="74"/>
      <c r="CA60818" s="74"/>
      <c r="CF60818" s="79"/>
      <c r="CL60818" s="79"/>
    </row>
    <row r="60819" spans="30:90">
      <c r="AD60819" s="73"/>
      <c r="AE60819" s="74"/>
      <c r="AF60819" s="74"/>
      <c r="BX60819" s="73"/>
      <c r="BY60819" s="74"/>
      <c r="BZ60819" s="74"/>
      <c r="CA60819" s="74"/>
      <c r="CF60819" s="79"/>
      <c r="CL60819" s="79"/>
    </row>
    <row r="60820" spans="30:90">
      <c r="AD60820" s="73"/>
      <c r="AE60820" s="74"/>
      <c r="AF60820" s="74"/>
      <c r="BX60820" s="73"/>
      <c r="BY60820" s="74"/>
      <c r="BZ60820" s="74"/>
      <c r="CA60820" s="74"/>
      <c r="CF60820" s="79"/>
      <c r="CL60820" s="79"/>
    </row>
    <row r="60821" spans="30:90">
      <c r="AD60821" s="73"/>
      <c r="AE60821" s="74"/>
      <c r="AF60821" s="74"/>
      <c r="BX60821" s="73"/>
      <c r="BY60821" s="74"/>
      <c r="BZ60821" s="74"/>
      <c r="CA60821" s="74"/>
      <c r="CF60821" s="79"/>
      <c r="CL60821" s="79"/>
    </row>
    <row r="60822" spans="30:90">
      <c r="AD60822" s="73"/>
      <c r="AE60822" s="74"/>
      <c r="AF60822" s="74"/>
      <c r="BX60822" s="73"/>
      <c r="BY60822" s="74"/>
      <c r="BZ60822" s="74"/>
      <c r="CA60822" s="74"/>
      <c r="CF60822" s="79"/>
      <c r="CL60822" s="79"/>
    </row>
    <row r="60823" spans="30:90">
      <c r="AD60823" s="73"/>
      <c r="AE60823" s="74"/>
      <c r="AF60823" s="74"/>
      <c r="BX60823" s="73"/>
      <c r="BY60823" s="74"/>
      <c r="BZ60823" s="74"/>
      <c r="CA60823" s="74"/>
      <c r="CF60823" s="79"/>
      <c r="CL60823" s="79"/>
    </row>
    <row r="60824" spans="30:90">
      <c r="AD60824" s="73"/>
      <c r="AE60824" s="74"/>
      <c r="AF60824" s="74"/>
      <c r="BX60824" s="73"/>
      <c r="BY60824" s="74"/>
      <c r="BZ60824" s="74"/>
      <c r="CA60824" s="74"/>
      <c r="CF60824" s="79"/>
      <c r="CL60824" s="79"/>
    </row>
    <row r="60825" spans="30:90">
      <c r="AD60825" s="73"/>
      <c r="AE60825" s="74"/>
      <c r="AF60825" s="74"/>
      <c r="BX60825" s="73"/>
      <c r="BY60825" s="74"/>
      <c r="BZ60825" s="74"/>
      <c r="CA60825" s="74"/>
      <c r="CF60825" s="79"/>
      <c r="CL60825" s="79"/>
    </row>
    <row r="60826" spans="30:90">
      <c r="AD60826" s="73"/>
      <c r="AE60826" s="74"/>
      <c r="AF60826" s="74"/>
      <c r="BX60826" s="73"/>
      <c r="BY60826" s="74"/>
      <c r="BZ60826" s="74"/>
      <c r="CA60826" s="74"/>
      <c r="CF60826" s="79"/>
      <c r="CL60826" s="79"/>
    </row>
    <row r="60827" spans="30:90">
      <c r="AD60827" s="73"/>
      <c r="AE60827" s="74"/>
      <c r="AF60827" s="74"/>
      <c r="BX60827" s="73"/>
      <c r="BY60827" s="74"/>
      <c r="BZ60827" s="74"/>
      <c r="CA60827" s="74"/>
      <c r="CF60827" s="79"/>
      <c r="CL60827" s="79"/>
    </row>
    <row r="60828" spans="30:90">
      <c r="AD60828" s="73"/>
      <c r="AE60828" s="74"/>
      <c r="AF60828" s="74"/>
      <c r="BX60828" s="73"/>
      <c r="BY60828" s="74"/>
      <c r="BZ60828" s="74"/>
      <c r="CA60828" s="74"/>
      <c r="CF60828" s="79"/>
      <c r="CL60828" s="79"/>
    </row>
    <row r="60829" spans="30:90">
      <c r="AD60829" s="73"/>
      <c r="AE60829" s="74"/>
      <c r="AF60829" s="74"/>
      <c r="BX60829" s="73"/>
      <c r="BY60829" s="74"/>
      <c r="BZ60829" s="74"/>
      <c r="CA60829" s="74"/>
      <c r="CF60829" s="79"/>
      <c r="CL60829" s="79"/>
    </row>
    <row r="60830" spans="30:90">
      <c r="AD60830" s="73"/>
      <c r="AE60830" s="74"/>
      <c r="AF60830" s="74"/>
      <c r="BX60830" s="73"/>
      <c r="BY60830" s="74"/>
      <c r="BZ60830" s="74"/>
      <c r="CA60830" s="74"/>
      <c r="CF60830" s="79"/>
      <c r="CL60830" s="79"/>
    </row>
    <row r="60831" spans="30:90">
      <c r="AD60831" s="73"/>
      <c r="AE60831" s="74"/>
      <c r="AF60831" s="74"/>
      <c r="BX60831" s="73"/>
      <c r="BY60831" s="74"/>
      <c r="BZ60831" s="74"/>
      <c r="CA60831" s="74"/>
      <c r="CF60831" s="79"/>
      <c r="CL60831" s="79"/>
    </row>
    <row r="60832" spans="30:90">
      <c r="AD60832" s="73"/>
      <c r="AE60832" s="74"/>
      <c r="AF60832" s="74"/>
      <c r="BX60832" s="73"/>
      <c r="BY60832" s="74"/>
      <c r="BZ60832" s="74"/>
      <c r="CA60832" s="74"/>
      <c r="CF60832" s="79"/>
      <c r="CL60832" s="79"/>
    </row>
    <row r="60833" spans="30:90">
      <c r="AD60833" s="73"/>
      <c r="AE60833" s="74"/>
      <c r="AF60833" s="74"/>
      <c r="BX60833" s="73"/>
      <c r="BY60833" s="74"/>
      <c r="BZ60833" s="74"/>
      <c r="CA60833" s="74"/>
      <c r="CF60833" s="79"/>
      <c r="CL60833" s="79"/>
    </row>
    <row r="60834" spans="30:90">
      <c r="AD60834" s="73"/>
      <c r="AE60834" s="74"/>
      <c r="AF60834" s="74"/>
      <c r="BX60834" s="73"/>
      <c r="BY60834" s="74"/>
      <c r="BZ60834" s="74"/>
      <c r="CA60834" s="74"/>
      <c r="CF60834" s="79"/>
      <c r="CL60834" s="79"/>
    </row>
    <row r="60835" spans="30:90">
      <c r="AD60835" s="73"/>
      <c r="AE60835" s="74"/>
      <c r="AF60835" s="74"/>
      <c r="BX60835" s="73"/>
      <c r="BY60835" s="74"/>
      <c r="BZ60835" s="74"/>
      <c r="CA60835" s="74"/>
      <c r="CF60835" s="79"/>
      <c r="CL60835" s="79"/>
    </row>
    <row r="60836" spans="30:90">
      <c r="AD60836" s="73"/>
      <c r="AE60836" s="74"/>
      <c r="AF60836" s="74"/>
      <c r="BX60836" s="73"/>
      <c r="BY60836" s="74"/>
      <c r="BZ60836" s="74"/>
      <c r="CA60836" s="74"/>
      <c r="CF60836" s="79"/>
      <c r="CL60836" s="79"/>
    </row>
    <row r="60837" spans="30:90">
      <c r="AD60837" s="73"/>
      <c r="AE60837" s="74"/>
      <c r="AF60837" s="74"/>
      <c r="BX60837" s="73"/>
      <c r="BY60837" s="74"/>
      <c r="BZ60837" s="74"/>
      <c r="CA60837" s="74"/>
      <c r="CF60837" s="79"/>
      <c r="CL60837" s="79"/>
    </row>
    <row r="60838" spans="30:90">
      <c r="AD60838" s="73"/>
      <c r="AE60838" s="74"/>
      <c r="AF60838" s="74"/>
      <c r="BX60838" s="73"/>
      <c r="BY60838" s="74"/>
      <c r="BZ60838" s="74"/>
      <c r="CA60838" s="74"/>
      <c r="CF60838" s="79"/>
      <c r="CL60838" s="79"/>
    </row>
    <row r="60839" spans="30:90">
      <c r="AD60839" s="73"/>
      <c r="AE60839" s="74"/>
      <c r="AF60839" s="74"/>
      <c r="BX60839" s="73"/>
      <c r="BY60839" s="74"/>
      <c r="BZ60839" s="74"/>
      <c r="CA60839" s="74"/>
      <c r="CF60839" s="79"/>
      <c r="CL60839" s="79"/>
    </row>
    <row r="60840" spans="30:90">
      <c r="AD60840" s="73"/>
      <c r="AE60840" s="74"/>
      <c r="AF60840" s="74"/>
      <c r="BX60840" s="73"/>
      <c r="BY60840" s="74"/>
      <c r="BZ60840" s="74"/>
      <c r="CA60840" s="74"/>
      <c r="CF60840" s="79"/>
      <c r="CL60840" s="79"/>
    </row>
    <row r="60841" spans="30:90">
      <c r="AD60841" s="73"/>
      <c r="AE60841" s="74"/>
      <c r="AF60841" s="74"/>
      <c r="BX60841" s="73"/>
      <c r="BY60841" s="74"/>
      <c r="BZ60841" s="74"/>
      <c r="CA60841" s="74"/>
      <c r="CF60841" s="79"/>
      <c r="CL60841" s="79"/>
    </row>
    <row r="60842" spans="30:90">
      <c r="AD60842" s="73"/>
      <c r="AE60842" s="74"/>
      <c r="AF60842" s="74"/>
      <c r="BX60842" s="73"/>
      <c r="BY60842" s="74"/>
      <c r="BZ60842" s="74"/>
      <c r="CA60842" s="74"/>
      <c r="CF60842" s="79"/>
      <c r="CL60842" s="79"/>
    </row>
    <row r="60843" spans="30:90">
      <c r="AD60843" s="73"/>
      <c r="AE60843" s="74"/>
      <c r="AF60843" s="74"/>
      <c r="BX60843" s="73"/>
      <c r="BY60843" s="74"/>
      <c r="BZ60843" s="74"/>
      <c r="CA60843" s="74"/>
      <c r="CF60843" s="79"/>
      <c r="CL60843" s="79"/>
    </row>
    <row r="60844" spans="30:90">
      <c r="AD60844" s="73"/>
      <c r="AE60844" s="74"/>
      <c r="AF60844" s="74"/>
      <c r="BX60844" s="73"/>
      <c r="BY60844" s="74"/>
      <c r="BZ60844" s="74"/>
      <c r="CA60844" s="74"/>
      <c r="CF60844" s="79"/>
      <c r="CL60844" s="79"/>
    </row>
    <row r="60845" spans="30:90">
      <c r="AD60845" s="73"/>
      <c r="AE60845" s="74"/>
      <c r="AF60845" s="74"/>
      <c r="BX60845" s="73"/>
      <c r="BY60845" s="74"/>
      <c r="BZ60845" s="74"/>
      <c r="CA60845" s="74"/>
      <c r="CF60845" s="79"/>
      <c r="CL60845" s="79"/>
    </row>
    <row r="60846" spans="30:90">
      <c r="AD60846" s="73"/>
      <c r="AE60846" s="74"/>
      <c r="AF60846" s="74"/>
      <c r="BX60846" s="73"/>
      <c r="BY60846" s="74"/>
      <c r="BZ60846" s="74"/>
      <c r="CA60846" s="74"/>
      <c r="CF60846" s="79"/>
      <c r="CL60846" s="79"/>
    </row>
    <row r="60847" spans="30:90">
      <c r="AD60847" s="73"/>
      <c r="AE60847" s="74"/>
      <c r="AF60847" s="74"/>
      <c r="BX60847" s="73"/>
      <c r="BY60847" s="74"/>
      <c r="BZ60847" s="74"/>
      <c r="CA60847" s="74"/>
      <c r="CF60847" s="79"/>
      <c r="CL60847" s="79"/>
    </row>
    <row r="60848" spans="30:90">
      <c r="AD60848" s="73"/>
      <c r="AE60848" s="74"/>
      <c r="AF60848" s="74"/>
      <c r="BX60848" s="73"/>
      <c r="BY60848" s="74"/>
      <c r="BZ60848" s="74"/>
      <c r="CA60848" s="74"/>
      <c r="CF60848" s="79"/>
      <c r="CL60848" s="79"/>
    </row>
    <row r="60849" spans="30:90">
      <c r="AD60849" s="73"/>
      <c r="AE60849" s="74"/>
      <c r="AF60849" s="74"/>
      <c r="BX60849" s="73"/>
      <c r="BY60849" s="74"/>
      <c r="BZ60849" s="74"/>
      <c r="CA60849" s="74"/>
      <c r="CF60849" s="79"/>
      <c r="CL60849" s="79"/>
    </row>
    <row r="60850" spans="30:90">
      <c r="AD60850" s="73"/>
      <c r="AE60850" s="74"/>
      <c r="AF60850" s="74"/>
      <c r="BX60850" s="73"/>
      <c r="BY60850" s="74"/>
      <c r="BZ60850" s="74"/>
      <c r="CA60850" s="74"/>
      <c r="CF60850" s="79"/>
      <c r="CL60850" s="79"/>
    </row>
    <row r="60851" spans="30:90">
      <c r="AD60851" s="73"/>
      <c r="AE60851" s="74"/>
      <c r="AF60851" s="74"/>
      <c r="BX60851" s="73"/>
      <c r="BY60851" s="74"/>
      <c r="BZ60851" s="74"/>
      <c r="CA60851" s="74"/>
      <c r="CF60851" s="79"/>
      <c r="CL60851" s="79"/>
    </row>
    <row r="60852" spans="30:90">
      <c r="AD60852" s="73"/>
      <c r="AE60852" s="74"/>
      <c r="AF60852" s="74"/>
      <c r="BX60852" s="73"/>
      <c r="BY60852" s="74"/>
      <c r="BZ60852" s="74"/>
      <c r="CA60852" s="74"/>
      <c r="CF60852" s="79"/>
      <c r="CL60852" s="79"/>
    </row>
    <row r="60853" spans="30:90">
      <c r="AD60853" s="73"/>
      <c r="AE60853" s="74"/>
      <c r="AF60853" s="74"/>
      <c r="BX60853" s="73"/>
      <c r="BY60853" s="74"/>
      <c r="BZ60853" s="74"/>
      <c r="CA60853" s="74"/>
      <c r="CF60853" s="79"/>
      <c r="CL60853" s="79"/>
    </row>
    <row r="60854" spans="30:90">
      <c r="AD60854" s="73"/>
      <c r="AE60854" s="74"/>
      <c r="AF60854" s="74"/>
      <c r="BX60854" s="73"/>
      <c r="BY60854" s="74"/>
      <c r="BZ60854" s="74"/>
      <c r="CA60854" s="74"/>
      <c r="CF60854" s="79"/>
      <c r="CL60854" s="79"/>
    </row>
    <row r="60855" spans="30:90">
      <c r="AD60855" s="73"/>
      <c r="AE60855" s="74"/>
      <c r="AF60855" s="74"/>
      <c r="BX60855" s="73"/>
      <c r="BY60855" s="74"/>
      <c r="BZ60855" s="74"/>
      <c r="CA60855" s="74"/>
      <c r="CF60855" s="79"/>
      <c r="CL60855" s="79"/>
    </row>
    <row r="60856" spans="30:90">
      <c r="AD60856" s="73"/>
      <c r="AE60856" s="74"/>
      <c r="AF60856" s="74"/>
      <c r="BX60856" s="73"/>
      <c r="BY60856" s="74"/>
      <c r="BZ60856" s="74"/>
      <c r="CA60856" s="74"/>
      <c r="CF60856" s="79"/>
      <c r="CL60856" s="79"/>
    </row>
    <row r="60857" spans="30:90">
      <c r="AD60857" s="73"/>
      <c r="AE60857" s="74"/>
      <c r="AF60857" s="74"/>
      <c r="BX60857" s="73"/>
      <c r="BY60857" s="74"/>
      <c r="BZ60857" s="74"/>
      <c r="CA60857" s="74"/>
      <c r="CF60857" s="79"/>
      <c r="CL60857" s="79"/>
    </row>
    <row r="60858" spans="30:90">
      <c r="AD60858" s="73"/>
      <c r="AE60858" s="74"/>
      <c r="AF60858" s="74"/>
      <c r="BX60858" s="73"/>
      <c r="BY60858" s="74"/>
      <c r="BZ60858" s="74"/>
      <c r="CA60858" s="74"/>
      <c r="CF60858" s="79"/>
      <c r="CL60858" s="79"/>
    </row>
    <row r="60859" spans="30:90">
      <c r="AD60859" s="73"/>
      <c r="AE60859" s="74"/>
      <c r="AF60859" s="74"/>
      <c r="BX60859" s="73"/>
      <c r="BY60859" s="74"/>
      <c r="BZ60859" s="74"/>
      <c r="CA60859" s="74"/>
      <c r="CF60859" s="79"/>
      <c r="CL60859" s="79"/>
    </row>
    <row r="60860" spans="30:90">
      <c r="AD60860" s="73"/>
      <c r="AE60860" s="74"/>
      <c r="AF60860" s="74"/>
      <c r="BX60860" s="73"/>
      <c r="BY60860" s="74"/>
      <c r="BZ60860" s="74"/>
      <c r="CA60860" s="74"/>
      <c r="CF60860" s="79"/>
      <c r="CL60860" s="79"/>
    </row>
    <row r="60861" spans="30:90">
      <c r="AD60861" s="73"/>
      <c r="AE60861" s="74"/>
      <c r="AF60861" s="74"/>
      <c r="BX60861" s="73"/>
      <c r="BY60861" s="74"/>
      <c r="BZ60861" s="74"/>
      <c r="CA60861" s="74"/>
      <c r="CF60861" s="79"/>
      <c r="CL60861" s="79"/>
    </row>
    <row r="60862" spans="30:90">
      <c r="AD60862" s="73"/>
      <c r="AE60862" s="74"/>
      <c r="AF60862" s="74"/>
      <c r="BX60862" s="73"/>
      <c r="BY60862" s="74"/>
      <c r="BZ60862" s="74"/>
      <c r="CA60862" s="74"/>
      <c r="CF60862" s="79"/>
      <c r="CL60862" s="79"/>
    </row>
    <row r="60863" spans="30:90">
      <c r="AD60863" s="73"/>
      <c r="AE60863" s="74"/>
      <c r="AF60863" s="74"/>
      <c r="BX60863" s="73"/>
      <c r="BY60863" s="74"/>
      <c r="BZ60863" s="74"/>
      <c r="CA60863" s="74"/>
      <c r="CF60863" s="79"/>
      <c r="CL60863" s="79"/>
    </row>
    <row r="60864" spans="30:90">
      <c r="AD60864" s="73"/>
      <c r="AE60864" s="74"/>
      <c r="AF60864" s="74"/>
      <c r="BX60864" s="73"/>
      <c r="BY60864" s="74"/>
      <c r="BZ60864" s="74"/>
      <c r="CA60864" s="74"/>
      <c r="CF60864" s="79"/>
      <c r="CL60864" s="79"/>
    </row>
    <row r="60865" spans="30:90">
      <c r="AD60865" s="73"/>
      <c r="AE60865" s="74"/>
      <c r="AF60865" s="74"/>
      <c r="BX60865" s="73"/>
      <c r="BY60865" s="74"/>
      <c r="BZ60865" s="74"/>
      <c r="CA60865" s="74"/>
      <c r="CF60865" s="79"/>
      <c r="CL60865" s="79"/>
    </row>
    <row r="60866" spans="30:90">
      <c r="AD60866" s="73"/>
      <c r="AE60866" s="74"/>
      <c r="AF60866" s="74"/>
      <c r="BX60866" s="73"/>
      <c r="BY60866" s="74"/>
      <c r="BZ60866" s="74"/>
      <c r="CA60866" s="74"/>
      <c r="CF60866" s="79"/>
      <c r="CL60866" s="79"/>
    </row>
    <row r="60867" spans="30:90">
      <c r="AD60867" s="73"/>
      <c r="AE60867" s="74"/>
      <c r="AF60867" s="74"/>
      <c r="BX60867" s="73"/>
      <c r="BY60867" s="74"/>
      <c r="BZ60867" s="74"/>
      <c r="CA60867" s="74"/>
      <c r="CF60867" s="79"/>
      <c r="CL60867" s="79"/>
    </row>
    <row r="60868" spans="30:90">
      <c r="AD60868" s="73"/>
      <c r="AE60868" s="74"/>
      <c r="AF60868" s="74"/>
      <c r="BX60868" s="73"/>
      <c r="BY60868" s="74"/>
      <c r="BZ60868" s="74"/>
      <c r="CA60868" s="74"/>
      <c r="CF60868" s="79"/>
      <c r="CL60868" s="79"/>
    </row>
    <row r="60869" spans="30:90">
      <c r="AD60869" s="73"/>
      <c r="AE60869" s="74"/>
      <c r="AF60869" s="74"/>
      <c r="BX60869" s="73"/>
      <c r="BY60869" s="74"/>
      <c r="BZ60869" s="74"/>
      <c r="CA60869" s="74"/>
      <c r="CF60869" s="79"/>
      <c r="CL60869" s="79"/>
    </row>
    <row r="60870" spans="30:90">
      <c r="AD60870" s="73"/>
      <c r="AE60870" s="74"/>
      <c r="AF60870" s="74"/>
      <c r="BX60870" s="73"/>
      <c r="BY60870" s="74"/>
      <c r="BZ60870" s="74"/>
      <c r="CA60870" s="74"/>
      <c r="CF60870" s="79"/>
      <c r="CL60870" s="79"/>
    </row>
    <row r="60871" spans="30:90">
      <c r="AD60871" s="73"/>
      <c r="AE60871" s="74"/>
      <c r="AF60871" s="74"/>
      <c r="BX60871" s="73"/>
      <c r="BY60871" s="74"/>
      <c r="BZ60871" s="74"/>
      <c r="CA60871" s="74"/>
      <c r="CF60871" s="79"/>
      <c r="CL60871" s="79"/>
    </row>
    <row r="60872" spans="30:90">
      <c r="AD60872" s="73"/>
      <c r="AE60872" s="74"/>
      <c r="AF60872" s="74"/>
      <c r="BX60872" s="73"/>
      <c r="BY60872" s="74"/>
      <c r="BZ60872" s="74"/>
      <c r="CA60872" s="74"/>
      <c r="CF60872" s="79"/>
      <c r="CL60872" s="79"/>
    </row>
    <row r="60873" spans="30:90">
      <c r="AD60873" s="73"/>
      <c r="AE60873" s="74"/>
      <c r="AF60873" s="74"/>
      <c r="BX60873" s="73"/>
      <c r="BY60873" s="74"/>
      <c r="BZ60873" s="74"/>
      <c r="CA60873" s="74"/>
      <c r="CF60873" s="79"/>
      <c r="CL60873" s="79"/>
    </row>
    <row r="60874" spans="30:90">
      <c r="AD60874" s="73"/>
      <c r="AE60874" s="74"/>
      <c r="AF60874" s="74"/>
      <c r="BX60874" s="73"/>
      <c r="BY60874" s="74"/>
      <c r="BZ60874" s="74"/>
      <c r="CA60874" s="74"/>
      <c r="CF60874" s="79"/>
      <c r="CL60874" s="79"/>
    </row>
    <row r="60875" spans="30:90">
      <c r="AD60875" s="73"/>
      <c r="AE60875" s="74"/>
      <c r="AF60875" s="74"/>
      <c r="BX60875" s="73"/>
      <c r="BY60875" s="74"/>
      <c r="BZ60875" s="74"/>
      <c r="CA60875" s="74"/>
      <c r="CF60875" s="79"/>
      <c r="CL60875" s="79"/>
    </row>
    <row r="60876" spans="30:90">
      <c r="AD60876" s="73"/>
      <c r="AE60876" s="74"/>
      <c r="AF60876" s="74"/>
      <c r="BX60876" s="73"/>
      <c r="BY60876" s="74"/>
      <c r="BZ60876" s="74"/>
      <c r="CA60876" s="74"/>
      <c r="CF60876" s="79"/>
      <c r="CL60876" s="79"/>
    </row>
    <row r="60877" spans="30:90">
      <c r="AD60877" s="73"/>
      <c r="AE60877" s="74"/>
      <c r="AF60877" s="74"/>
      <c r="BX60877" s="73"/>
      <c r="BY60877" s="74"/>
      <c r="BZ60877" s="74"/>
      <c r="CA60877" s="74"/>
      <c r="CF60877" s="79"/>
      <c r="CL60877" s="79"/>
    </row>
    <row r="60878" spans="30:90">
      <c r="AD60878" s="73"/>
      <c r="AE60878" s="74"/>
      <c r="AF60878" s="74"/>
      <c r="BX60878" s="73"/>
      <c r="BY60878" s="74"/>
      <c r="BZ60878" s="74"/>
      <c r="CA60878" s="74"/>
      <c r="CF60878" s="79"/>
      <c r="CL60878" s="79"/>
    </row>
    <row r="60879" spans="30:90">
      <c r="AD60879" s="73"/>
      <c r="AE60879" s="74"/>
      <c r="AF60879" s="74"/>
      <c r="BX60879" s="73"/>
      <c r="BY60879" s="74"/>
      <c r="BZ60879" s="74"/>
      <c r="CA60879" s="74"/>
      <c r="CF60879" s="79"/>
      <c r="CL60879" s="79"/>
    </row>
    <row r="60880" spans="30:90">
      <c r="AD60880" s="73"/>
      <c r="AE60880" s="74"/>
      <c r="AF60880" s="74"/>
      <c r="BX60880" s="73"/>
      <c r="BY60880" s="74"/>
      <c r="BZ60880" s="74"/>
      <c r="CA60880" s="74"/>
      <c r="CF60880" s="79"/>
      <c r="CL60880" s="79"/>
    </row>
    <row r="60881" spans="30:90">
      <c r="AD60881" s="73"/>
      <c r="AE60881" s="74"/>
      <c r="AF60881" s="74"/>
      <c r="BX60881" s="73"/>
      <c r="BY60881" s="74"/>
      <c r="BZ60881" s="74"/>
      <c r="CA60881" s="74"/>
      <c r="CF60881" s="79"/>
      <c r="CL60881" s="79"/>
    </row>
    <row r="60882" spans="30:90">
      <c r="AD60882" s="73"/>
      <c r="AE60882" s="74"/>
      <c r="AF60882" s="74"/>
      <c r="BX60882" s="73"/>
      <c r="BY60882" s="74"/>
      <c r="BZ60882" s="74"/>
      <c r="CA60882" s="74"/>
      <c r="CF60882" s="79"/>
      <c r="CL60882" s="79"/>
    </row>
    <row r="60883" spans="30:90">
      <c r="AD60883" s="73"/>
      <c r="AE60883" s="74"/>
      <c r="AF60883" s="74"/>
      <c r="BX60883" s="73"/>
      <c r="BY60883" s="74"/>
      <c r="BZ60883" s="74"/>
      <c r="CA60883" s="74"/>
      <c r="CF60883" s="79"/>
      <c r="CL60883" s="79"/>
    </row>
    <row r="60884" spans="30:90">
      <c r="AD60884" s="73"/>
      <c r="AE60884" s="74"/>
      <c r="AF60884" s="74"/>
      <c r="BX60884" s="73"/>
      <c r="BY60884" s="74"/>
      <c r="BZ60884" s="74"/>
      <c r="CA60884" s="74"/>
      <c r="CF60884" s="79"/>
      <c r="CL60884" s="79"/>
    </row>
    <row r="60885" spans="30:90">
      <c r="AD60885" s="73"/>
      <c r="AE60885" s="74"/>
      <c r="AF60885" s="74"/>
      <c r="BX60885" s="73"/>
      <c r="BY60885" s="74"/>
      <c r="BZ60885" s="74"/>
      <c r="CA60885" s="74"/>
      <c r="CF60885" s="79"/>
      <c r="CL60885" s="79"/>
    </row>
    <row r="60886" spans="30:90">
      <c r="AD60886" s="73"/>
      <c r="AE60886" s="74"/>
      <c r="AF60886" s="74"/>
      <c r="BX60886" s="73"/>
      <c r="BY60886" s="74"/>
      <c r="BZ60886" s="74"/>
      <c r="CA60886" s="74"/>
      <c r="CF60886" s="79"/>
      <c r="CL60886" s="79"/>
    </row>
    <row r="60887" spans="30:90">
      <c r="AD60887" s="73"/>
      <c r="AE60887" s="74"/>
      <c r="AF60887" s="74"/>
      <c r="BX60887" s="73"/>
      <c r="BY60887" s="74"/>
      <c r="BZ60887" s="74"/>
      <c r="CA60887" s="74"/>
      <c r="CF60887" s="79"/>
      <c r="CL60887" s="79"/>
    </row>
    <row r="60888" spans="30:90">
      <c r="AD60888" s="73"/>
      <c r="AE60888" s="74"/>
      <c r="AF60888" s="74"/>
      <c r="BX60888" s="73"/>
      <c r="BY60888" s="74"/>
      <c r="BZ60888" s="74"/>
      <c r="CA60888" s="74"/>
      <c r="CF60888" s="79"/>
      <c r="CL60888" s="79"/>
    </row>
    <row r="60889" spans="30:90">
      <c r="AD60889" s="73"/>
      <c r="AE60889" s="74"/>
      <c r="AF60889" s="74"/>
      <c r="BX60889" s="73"/>
      <c r="BY60889" s="74"/>
      <c r="BZ60889" s="74"/>
      <c r="CA60889" s="74"/>
      <c r="CF60889" s="79"/>
      <c r="CL60889" s="79"/>
    </row>
    <row r="60890" spans="30:90">
      <c r="AD60890" s="73"/>
      <c r="AE60890" s="74"/>
      <c r="AF60890" s="74"/>
      <c r="BX60890" s="73"/>
      <c r="BY60890" s="74"/>
      <c r="BZ60890" s="74"/>
      <c r="CA60890" s="74"/>
      <c r="CF60890" s="79"/>
      <c r="CL60890" s="79"/>
    </row>
    <row r="60891" spans="30:90">
      <c r="AD60891" s="73"/>
      <c r="AE60891" s="74"/>
      <c r="AF60891" s="74"/>
      <c r="BX60891" s="73"/>
      <c r="BY60891" s="74"/>
      <c r="BZ60891" s="74"/>
      <c r="CA60891" s="74"/>
      <c r="CF60891" s="79"/>
      <c r="CL60891" s="79"/>
    </row>
    <row r="60892" spans="30:90">
      <c r="AD60892" s="73"/>
      <c r="AE60892" s="74"/>
      <c r="AF60892" s="74"/>
      <c r="BX60892" s="73"/>
      <c r="BY60892" s="74"/>
      <c r="BZ60892" s="74"/>
      <c r="CA60892" s="74"/>
      <c r="CF60892" s="79"/>
      <c r="CL60892" s="79"/>
    </row>
    <row r="60893" spans="30:90">
      <c r="AD60893" s="73"/>
      <c r="AE60893" s="74"/>
      <c r="AF60893" s="74"/>
      <c r="BX60893" s="73"/>
      <c r="BY60893" s="74"/>
      <c r="BZ60893" s="74"/>
      <c r="CA60893" s="74"/>
      <c r="CF60893" s="79"/>
      <c r="CL60893" s="79"/>
    </row>
    <row r="60894" spans="30:90">
      <c r="AD60894" s="73"/>
      <c r="AE60894" s="74"/>
      <c r="AF60894" s="74"/>
      <c r="BX60894" s="73"/>
      <c r="BY60894" s="74"/>
      <c r="BZ60894" s="74"/>
      <c r="CA60894" s="74"/>
      <c r="CF60894" s="79"/>
      <c r="CL60894" s="79"/>
    </row>
    <row r="60895" spans="30:90">
      <c r="AD60895" s="73"/>
      <c r="AE60895" s="74"/>
      <c r="AF60895" s="74"/>
      <c r="BX60895" s="73"/>
      <c r="BY60895" s="74"/>
      <c r="BZ60895" s="74"/>
      <c r="CA60895" s="74"/>
      <c r="CF60895" s="79"/>
      <c r="CL60895" s="79"/>
    </row>
    <row r="60896" spans="30:90">
      <c r="AD60896" s="73"/>
      <c r="AE60896" s="74"/>
      <c r="AF60896" s="74"/>
      <c r="BX60896" s="73"/>
      <c r="BY60896" s="74"/>
      <c r="BZ60896" s="74"/>
      <c r="CA60896" s="74"/>
      <c r="CF60896" s="79"/>
      <c r="CL60896" s="79"/>
    </row>
    <row r="60897" spans="30:90">
      <c r="AD60897" s="73"/>
      <c r="AE60897" s="74"/>
      <c r="AF60897" s="74"/>
      <c r="BX60897" s="73"/>
      <c r="BY60897" s="74"/>
      <c r="BZ60897" s="74"/>
      <c r="CA60897" s="74"/>
      <c r="CF60897" s="79"/>
      <c r="CL60897" s="79"/>
    </row>
    <row r="60898" spans="30:90">
      <c r="AD60898" s="73"/>
      <c r="AE60898" s="74"/>
      <c r="AF60898" s="74"/>
      <c r="BX60898" s="73"/>
      <c r="BY60898" s="74"/>
      <c r="BZ60898" s="74"/>
      <c r="CA60898" s="74"/>
      <c r="CF60898" s="79"/>
      <c r="CL60898" s="79"/>
    </row>
    <row r="60899" spans="30:90">
      <c r="AD60899" s="73"/>
      <c r="AE60899" s="74"/>
      <c r="AF60899" s="74"/>
      <c r="BX60899" s="73"/>
      <c r="BY60899" s="74"/>
      <c r="BZ60899" s="74"/>
      <c r="CA60899" s="74"/>
      <c r="CF60899" s="79"/>
      <c r="CL60899" s="79"/>
    </row>
    <row r="60900" spans="30:90">
      <c r="AD60900" s="73"/>
      <c r="AE60900" s="74"/>
      <c r="AF60900" s="74"/>
      <c r="BX60900" s="73"/>
      <c r="BY60900" s="74"/>
      <c r="BZ60900" s="74"/>
      <c r="CA60900" s="74"/>
      <c r="CF60900" s="79"/>
      <c r="CL60900" s="79"/>
    </row>
    <row r="60901" spans="30:90">
      <c r="AD60901" s="73"/>
      <c r="AE60901" s="74"/>
      <c r="AF60901" s="74"/>
      <c r="BX60901" s="73"/>
      <c r="BY60901" s="74"/>
      <c r="BZ60901" s="74"/>
      <c r="CA60901" s="74"/>
      <c r="CF60901" s="79"/>
      <c r="CL60901" s="79"/>
    </row>
    <row r="60902" spans="30:90">
      <c r="AD60902" s="73"/>
      <c r="AE60902" s="74"/>
      <c r="AF60902" s="74"/>
      <c r="BX60902" s="73"/>
      <c r="BY60902" s="74"/>
      <c r="BZ60902" s="74"/>
      <c r="CA60902" s="74"/>
      <c r="CF60902" s="79"/>
      <c r="CL60902" s="79"/>
    </row>
    <row r="60903" spans="30:90">
      <c r="AD60903" s="73"/>
      <c r="AE60903" s="74"/>
      <c r="AF60903" s="74"/>
      <c r="BX60903" s="73"/>
      <c r="BY60903" s="74"/>
      <c r="BZ60903" s="74"/>
      <c r="CA60903" s="74"/>
      <c r="CF60903" s="79"/>
      <c r="CL60903" s="79"/>
    </row>
    <row r="60904" spans="30:90">
      <c r="AD60904" s="73"/>
      <c r="AE60904" s="74"/>
      <c r="AF60904" s="74"/>
      <c r="BX60904" s="73"/>
      <c r="BY60904" s="74"/>
      <c r="BZ60904" s="74"/>
      <c r="CA60904" s="74"/>
      <c r="CF60904" s="79"/>
      <c r="CL60904" s="79"/>
    </row>
    <row r="60905" spans="30:90">
      <c r="AD60905" s="73"/>
      <c r="AE60905" s="74"/>
      <c r="AF60905" s="74"/>
      <c r="BX60905" s="73"/>
      <c r="BY60905" s="74"/>
      <c r="BZ60905" s="74"/>
      <c r="CA60905" s="74"/>
      <c r="CF60905" s="79"/>
      <c r="CL60905" s="79"/>
    </row>
    <row r="60906" spans="30:90">
      <c r="AD60906" s="73"/>
      <c r="AE60906" s="74"/>
      <c r="AF60906" s="74"/>
      <c r="BX60906" s="73"/>
      <c r="BY60906" s="74"/>
      <c r="BZ60906" s="74"/>
      <c r="CA60906" s="74"/>
      <c r="CF60906" s="79"/>
      <c r="CL60906" s="79"/>
    </row>
    <row r="60907" spans="30:90">
      <c r="AD60907" s="73"/>
      <c r="AE60907" s="74"/>
      <c r="AF60907" s="74"/>
      <c r="BX60907" s="73"/>
      <c r="BY60907" s="74"/>
      <c r="BZ60907" s="74"/>
      <c r="CA60907" s="74"/>
      <c r="CF60907" s="79"/>
      <c r="CL60907" s="79"/>
    </row>
    <row r="60908" spans="30:90">
      <c r="AD60908" s="73"/>
      <c r="AE60908" s="74"/>
      <c r="AF60908" s="74"/>
      <c r="BX60908" s="73"/>
      <c r="BY60908" s="74"/>
      <c r="BZ60908" s="74"/>
      <c r="CA60908" s="74"/>
      <c r="CF60908" s="79"/>
      <c r="CL60908" s="79"/>
    </row>
    <row r="60909" spans="30:90">
      <c r="AD60909" s="73"/>
      <c r="AE60909" s="74"/>
      <c r="AF60909" s="74"/>
      <c r="BX60909" s="73"/>
      <c r="BY60909" s="74"/>
      <c r="BZ60909" s="74"/>
      <c r="CA60909" s="74"/>
      <c r="CF60909" s="79"/>
      <c r="CL60909" s="79"/>
    </row>
    <row r="60910" spans="30:90">
      <c r="AD60910" s="73"/>
      <c r="AE60910" s="74"/>
      <c r="AF60910" s="74"/>
      <c r="BX60910" s="73"/>
      <c r="BY60910" s="74"/>
      <c r="BZ60910" s="74"/>
      <c r="CA60910" s="74"/>
      <c r="CF60910" s="79"/>
      <c r="CL60910" s="79"/>
    </row>
    <row r="60911" spans="30:90">
      <c r="AD60911" s="73"/>
      <c r="AE60911" s="74"/>
      <c r="AF60911" s="74"/>
      <c r="BX60911" s="73"/>
      <c r="BY60911" s="74"/>
      <c r="BZ60911" s="74"/>
      <c r="CA60911" s="74"/>
      <c r="CF60911" s="79"/>
      <c r="CL60911" s="79"/>
    </row>
    <row r="60912" spans="30:90">
      <c r="AD60912" s="73"/>
      <c r="AE60912" s="74"/>
      <c r="AF60912" s="74"/>
      <c r="BX60912" s="73"/>
      <c r="BY60912" s="74"/>
      <c r="BZ60912" s="74"/>
      <c r="CA60912" s="74"/>
      <c r="CF60912" s="79"/>
      <c r="CL60912" s="79"/>
    </row>
    <row r="60913" spans="30:90">
      <c r="AD60913" s="73"/>
      <c r="AE60913" s="74"/>
      <c r="AF60913" s="74"/>
      <c r="BX60913" s="73"/>
      <c r="BY60913" s="74"/>
      <c r="BZ60913" s="74"/>
      <c r="CA60913" s="74"/>
      <c r="CF60913" s="79"/>
      <c r="CL60913" s="79"/>
    </row>
    <row r="60914" spans="30:90">
      <c r="AD60914" s="73"/>
      <c r="AE60914" s="74"/>
      <c r="AF60914" s="74"/>
      <c r="BX60914" s="73"/>
      <c r="BY60914" s="74"/>
      <c r="BZ60914" s="74"/>
      <c r="CA60914" s="74"/>
      <c r="CF60914" s="79"/>
      <c r="CL60914" s="79"/>
    </row>
    <row r="60915" spans="30:90">
      <c r="AD60915" s="73"/>
      <c r="AE60915" s="74"/>
      <c r="AF60915" s="74"/>
      <c r="BX60915" s="73"/>
      <c r="BY60915" s="74"/>
      <c r="BZ60915" s="74"/>
      <c r="CA60915" s="74"/>
      <c r="CF60915" s="79"/>
      <c r="CL60915" s="79"/>
    </row>
    <row r="60916" spans="30:90">
      <c r="AD60916" s="73"/>
      <c r="AE60916" s="74"/>
      <c r="AF60916" s="74"/>
      <c r="BX60916" s="73"/>
      <c r="BY60916" s="74"/>
      <c r="BZ60916" s="74"/>
      <c r="CA60916" s="74"/>
      <c r="CF60916" s="79"/>
      <c r="CL60916" s="79"/>
    </row>
    <row r="60917" spans="30:90">
      <c r="AD60917" s="73"/>
      <c r="AE60917" s="74"/>
      <c r="AF60917" s="74"/>
      <c r="BX60917" s="73"/>
      <c r="BY60917" s="74"/>
      <c r="BZ60917" s="74"/>
      <c r="CA60917" s="74"/>
      <c r="CF60917" s="79"/>
      <c r="CL60917" s="79"/>
    </row>
    <row r="60918" spans="30:90">
      <c r="AD60918" s="73"/>
      <c r="AE60918" s="74"/>
      <c r="AF60918" s="74"/>
      <c r="BX60918" s="73"/>
      <c r="BY60918" s="74"/>
      <c r="BZ60918" s="74"/>
      <c r="CA60918" s="74"/>
      <c r="CF60918" s="79"/>
      <c r="CL60918" s="79"/>
    </row>
    <row r="60919" spans="30:90">
      <c r="AD60919" s="73"/>
      <c r="AE60919" s="74"/>
      <c r="AF60919" s="74"/>
      <c r="BX60919" s="73"/>
      <c r="BY60919" s="74"/>
      <c r="BZ60919" s="74"/>
      <c r="CA60919" s="74"/>
      <c r="CF60919" s="79"/>
      <c r="CL60919" s="79"/>
    </row>
    <row r="60920" spans="30:90">
      <c r="AD60920" s="73"/>
      <c r="AE60920" s="74"/>
      <c r="AF60920" s="74"/>
      <c r="BX60920" s="73"/>
      <c r="BY60920" s="74"/>
      <c r="BZ60920" s="74"/>
      <c r="CA60920" s="74"/>
      <c r="CF60920" s="79"/>
      <c r="CL60920" s="79"/>
    </row>
    <row r="60921" spans="30:90">
      <c r="AD60921" s="73"/>
      <c r="AE60921" s="74"/>
      <c r="AF60921" s="74"/>
      <c r="BX60921" s="73"/>
      <c r="BY60921" s="74"/>
      <c r="BZ60921" s="74"/>
      <c r="CA60921" s="74"/>
      <c r="CF60921" s="79"/>
      <c r="CL60921" s="79"/>
    </row>
    <row r="60922" spans="30:90">
      <c r="AD60922" s="73"/>
      <c r="AE60922" s="74"/>
      <c r="AF60922" s="74"/>
      <c r="BX60922" s="73"/>
      <c r="BY60922" s="74"/>
      <c r="BZ60922" s="74"/>
      <c r="CA60922" s="74"/>
      <c r="CF60922" s="79"/>
      <c r="CL60922" s="79"/>
    </row>
    <row r="60923" spans="30:90">
      <c r="AD60923" s="73"/>
      <c r="AE60923" s="74"/>
      <c r="AF60923" s="74"/>
      <c r="BX60923" s="73"/>
      <c r="BY60923" s="74"/>
      <c r="BZ60923" s="74"/>
      <c r="CA60923" s="74"/>
      <c r="CF60923" s="79"/>
      <c r="CL60923" s="79"/>
    </row>
    <row r="60924" spans="30:90">
      <c r="AD60924" s="73"/>
      <c r="AE60924" s="74"/>
      <c r="AF60924" s="74"/>
      <c r="BX60924" s="73"/>
      <c r="BY60924" s="74"/>
      <c r="BZ60924" s="74"/>
      <c r="CA60924" s="74"/>
      <c r="CF60924" s="79"/>
      <c r="CL60924" s="79"/>
    </row>
    <row r="60925" spans="30:90">
      <c r="AD60925" s="73"/>
      <c r="AE60925" s="74"/>
      <c r="AF60925" s="74"/>
      <c r="BX60925" s="73"/>
      <c r="BY60925" s="74"/>
      <c r="BZ60925" s="74"/>
      <c r="CA60925" s="74"/>
      <c r="CF60925" s="79"/>
      <c r="CL60925" s="79"/>
    </row>
    <row r="60926" spans="30:90">
      <c r="AD60926" s="73"/>
      <c r="AE60926" s="74"/>
      <c r="AF60926" s="74"/>
      <c r="BX60926" s="73"/>
      <c r="BY60926" s="74"/>
      <c r="BZ60926" s="74"/>
      <c r="CA60926" s="74"/>
      <c r="CF60926" s="79"/>
      <c r="CL60926" s="79"/>
    </row>
    <row r="60927" spans="30:90">
      <c r="AD60927" s="73"/>
      <c r="AE60927" s="74"/>
      <c r="AF60927" s="74"/>
      <c r="BX60927" s="73"/>
      <c r="BY60927" s="74"/>
      <c r="BZ60927" s="74"/>
      <c r="CA60927" s="74"/>
      <c r="CF60927" s="79"/>
      <c r="CL60927" s="79"/>
    </row>
    <row r="60928" spans="30:90">
      <c r="AD60928" s="73"/>
      <c r="AE60928" s="74"/>
      <c r="AF60928" s="74"/>
      <c r="BX60928" s="73"/>
      <c r="BY60928" s="74"/>
      <c r="BZ60928" s="74"/>
      <c r="CA60928" s="74"/>
      <c r="CF60928" s="79"/>
      <c r="CL60928" s="79"/>
    </row>
    <row r="60929" spans="30:90">
      <c r="AD60929" s="73"/>
      <c r="AE60929" s="74"/>
      <c r="AF60929" s="74"/>
      <c r="BX60929" s="73"/>
      <c r="BY60929" s="74"/>
      <c r="BZ60929" s="74"/>
      <c r="CA60929" s="74"/>
      <c r="CF60929" s="79"/>
      <c r="CL60929" s="79"/>
    </row>
    <row r="60930" spans="30:90">
      <c r="AD60930" s="73"/>
      <c r="AE60930" s="74"/>
      <c r="AF60930" s="74"/>
      <c r="BX60930" s="73"/>
      <c r="BY60930" s="74"/>
      <c r="BZ60930" s="74"/>
      <c r="CA60930" s="74"/>
      <c r="CF60930" s="79"/>
      <c r="CL60930" s="79"/>
    </row>
    <row r="60931" spans="30:90">
      <c r="AD60931" s="73"/>
      <c r="AE60931" s="74"/>
      <c r="AF60931" s="74"/>
      <c r="BX60931" s="73"/>
      <c r="BY60931" s="74"/>
      <c r="BZ60931" s="74"/>
      <c r="CA60931" s="74"/>
      <c r="CF60931" s="79"/>
      <c r="CL60931" s="79"/>
    </row>
    <row r="60932" spans="30:90">
      <c r="AD60932" s="73"/>
      <c r="AE60932" s="74"/>
      <c r="AF60932" s="74"/>
      <c r="BX60932" s="73"/>
      <c r="BY60932" s="74"/>
      <c r="BZ60932" s="74"/>
      <c r="CA60932" s="74"/>
      <c r="CF60932" s="79"/>
      <c r="CL60932" s="79"/>
    </row>
    <row r="60933" spans="30:90">
      <c r="AD60933" s="73"/>
      <c r="AE60933" s="74"/>
      <c r="AF60933" s="74"/>
      <c r="BX60933" s="73"/>
      <c r="BY60933" s="74"/>
      <c r="BZ60933" s="74"/>
      <c r="CA60933" s="74"/>
      <c r="CF60933" s="79"/>
      <c r="CL60933" s="79"/>
    </row>
    <row r="60934" spans="30:90">
      <c r="AD60934" s="73"/>
      <c r="AE60934" s="74"/>
      <c r="AF60934" s="74"/>
      <c r="BX60934" s="73"/>
      <c r="BY60934" s="74"/>
      <c r="BZ60934" s="74"/>
      <c r="CA60934" s="74"/>
      <c r="CF60934" s="79"/>
      <c r="CL60934" s="79"/>
    </row>
    <row r="60935" spans="30:90">
      <c r="AD60935" s="73"/>
      <c r="AE60935" s="74"/>
      <c r="AF60935" s="74"/>
      <c r="BX60935" s="73"/>
      <c r="BY60935" s="74"/>
      <c r="BZ60935" s="74"/>
      <c r="CA60935" s="74"/>
      <c r="CF60935" s="79"/>
      <c r="CL60935" s="79"/>
    </row>
    <row r="60936" spans="30:90">
      <c r="AD60936" s="73"/>
      <c r="AE60936" s="74"/>
      <c r="AF60936" s="74"/>
      <c r="BX60936" s="73"/>
      <c r="BY60936" s="74"/>
      <c r="BZ60936" s="74"/>
      <c r="CA60936" s="74"/>
      <c r="CF60936" s="79"/>
      <c r="CL60936" s="79"/>
    </row>
    <row r="60937" spans="30:90">
      <c r="AD60937" s="73"/>
      <c r="AE60937" s="74"/>
      <c r="AF60937" s="74"/>
      <c r="BX60937" s="73"/>
      <c r="BY60937" s="74"/>
      <c r="BZ60937" s="74"/>
      <c r="CA60937" s="74"/>
      <c r="CF60937" s="79"/>
      <c r="CL60937" s="79"/>
    </row>
    <row r="60938" spans="30:90">
      <c r="AD60938" s="73"/>
      <c r="AE60938" s="74"/>
      <c r="AF60938" s="74"/>
      <c r="BX60938" s="73"/>
      <c r="BY60938" s="74"/>
      <c r="BZ60938" s="74"/>
      <c r="CA60938" s="74"/>
      <c r="CF60938" s="79"/>
      <c r="CL60938" s="79"/>
    </row>
    <row r="60939" spans="30:90">
      <c r="AD60939" s="73"/>
      <c r="AE60939" s="74"/>
      <c r="AF60939" s="74"/>
      <c r="BX60939" s="73"/>
      <c r="BY60939" s="74"/>
      <c r="BZ60939" s="74"/>
      <c r="CA60939" s="74"/>
      <c r="CF60939" s="79"/>
      <c r="CL60939" s="79"/>
    </row>
    <row r="60940" spans="30:90">
      <c r="AD60940" s="73"/>
      <c r="AE60940" s="74"/>
      <c r="AF60940" s="74"/>
      <c r="BX60940" s="73"/>
      <c r="BY60940" s="74"/>
      <c r="BZ60940" s="74"/>
      <c r="CA60940" s="74"/>
      <c r="CF60940" s="79"/>
      <c r="CL60940" s="79"/>
    </row>
    <row r="60941" spans="30:90">
      <c r="AD60941" s="73"/>
      <c r="AE60941" s="74"/>
      <c r="AF60941" s="74"/>
      <c r="BX60941" s="73"/>
      <c r="BY60941" s="74"/>
      <c r="BZ60941" s="74"/>
      <c r="CA60941" s="74"/>
      <c r="CF60941" s="79"/>
      <c r="CL60941" s="79"/>
    </row>
    <row r="60942" spans="30:90">
      <c r="AD60942" s="73"/>
      <c r="AE60942" s="74"/>
      <c r="AF60942" s="74"/>
      <c r="BX60942" s="73"/>
      <c r="BY60942" s="74"/>
      <c r="BZ60942" s="74"/>
      <c r="CA60942" s="74"/>
      <c r="CF60942" s="79"/>
      <c r="CL60942" s="79"/>
    </row>
    <row r="60943" spans="30:90">
      <c r="AD60943" s="73"/>
      <c r="AE60943" s="74"/>
      <c r="AF60943" s="74"/>
      <c r="BX60943" s="73"/>
      <c r="BY60943" s="74"/>
      <c r="BZ60943" s="74"/>
      <c r="CA60943" s="74"/>
      <c r="CF60943" s="79"/>
      <c r="CL60943" s="79"/>
    </row>
    <row r="60944" spans="30:90">
      <c r="AD60944" s="73"/>
      <c r="AE60944" s="74"/>
      <c r="AF60944" s="74"/>
      <c r="BX60944" s="73"/>
      <c r="BY60944" s="74"/>
      <c r="BZ60944" s="74"/>
      <c r="CA60944" s="74"/>
      <c r="CF60944" s="79"/>
      <c r="CL60944" s="79"/>
    </row>
    <row r="60945" spans="30:90">
      <c r="AD60945" s="73"/>
      <c r="AE60945" s="74"/>
      <c r="AF60945" s="74"/>
      <c r="BX60945" s="73"/>
      <c r="BY60945" s="74"/>
      <c r="BZ60945" s="74"/>
      <c r="CA60945" s="74"/>
      <c r="CF60945" s="79"/>
      <c r="CL60945" s="79"/>
    </row>
    <row r="60946" spans="30:90">
      <c r="AD60946" s="73"/>
      <c r="AE60946" s="74"/>
      <c r="AF60946" s="74"/>
      <c r="BX60946" s="73"/>
      <c r="BY60946" s="74"/>
      <c r="BZ60946" s="74"/>
      <c r="CA60946" s="74"/>
      <c r="CF60946" s="79"/>
      <c r="CL60946" s="79"/>
    </row>
    <row r="60947" spans="30:90">
      <c r="AD60947" s="73"/>
      <c r="AE60947" s="74"/>
      <c r="AF60947" s="74"/>
      <c r="BX60947" s="73"/>
      <c r="BY60947" s="74"/>
      <c r="BZ60947" s="74"/>
      <c r="CA60947" s="74"/>
      <c r="CF60947" s="79"/>
      <c r="CL60947" s="79"/>
    </row>
    <row r="60948" spans="30:90">
      <c r="AD60948" s="73"/>
      <c r="AE60948" s="74"/>
      <c r="AF60948" s="74"/>
      <c r="BX60948" s="73"/>
      <c r="BY60948" s="74"/>
      <c r="BZ60948" s="74"/>
      <c r="CA60948" s="74"/>
      <c r="CF60948" s="79"/>
      <c r="CL60948" s="79"/>
    </row>
    <row r="60949" spans="30:90">
      <c r="AD60949" s="73"/>
      <c r="AE60949" s="74"/>
      <c r="AF60949" s="74"/>
      <c r="BX60949" s="73"/>
      <c r="BY60949" s="74"/>
      <c r="BZ60949" s="74"/>
      <c r="CA60949" s="74"/>
      <c r="CF60949" s="79"/>
      <c r="CL60949" s="79"/>
    </row>
    <row r="60950" spans="30:90">
      <c r="AD60950" s="73"/>
      <c r="AE60950" s="74"/>
      <c r="AF60950" s="74"/>
      <c r="BX60950" s="73"/>
      <c r="BY60950" s="74"/>
      <c r="BZ60950" s="74"/>
      <c r="CA60950" s="74"/>
      <c r="CF60950" s="79"/>
      <c r="CL60950" s="79"/>
    </row>
    <row r="60951" spans="30:90">
      <c r="AD60951" s="73"/>
      <c r="AE60951" s="74"/>
      <c r="AF60951" s="74"/>
      <c r="BX60951" s="73"/>
      <c r="BY60951" s="74"/>
      <c r="BZ60951" s="74"/>
      <c r="CA60951" s="74"/>
      <c r="CF60951" s="79"/>
      <c r="CL60951" s="79"/>
    </row>
    <row r="60952" spans="30:90">
      <c r="AD60952" s="73"/>
      <c r="AE60952" s="74"/>
      <c r="AF60952" s="74"/>
      <c r="BX60952" s="73"/>
      <c r="BY60952" s="74"/>
      <c r="BZ60952" s="74"/>
      <c r="CA60952" s="74"/>
      <c r="CF60952" s="79"/>
      <c r="CL60952" s="79"/>
    </row>
    <row r="60953" spans="30:90">
      <c r="AD60953" s="73"/>
      <c r="AE60953" s="74"/>
      <c r="AF60953" s="74"/>
      <c r="BX60953" s="73"/>
      <c r="BY60953" s="74"/>
      <c r="BZ60953" s="74"/>
      <c r="CA60953" s="74"/>
      <c r="CF60953" s="79"/>
      <c r="CL60953" s="79"/>
    </row>
    <row r="60954" spans="30:90">
      <c r="AD60954" s="73"/>
      <c r="AE60954" s="74"/>
      <c r="AF60954" s="74"/>
      <c r="BX60954" s="73"/>
      <c r="BY60954" s="74"/>
      <c r="BZ60954" s="74"/>
      <c r="CA60954" s="74"/>
      <c r="CF60954" s="79"/>
      <c r="CL60954" s="79"/>
    </row>
    <row r="60955" spans="30:90">
      <c r="AD60955" s="73"/>
      <c r="AE60955" s="74"/>
      <c r="AF60955" s="74"/>
      <c r="BX60955" s="73"/>
      <c r="BY60955" s="74"/>
      <c r="BZ60955" s="74"/>
      <c r="CA60955" s="74"/>
      <c r="CF60955" s="79"/>
      <c r="CL60955" s="79"/>
    </row>
    <row r="60956" spans="30:90">
      <c r="AD60956" s="73"/>
      <c r="AE60956" s="74"/>
      <c r="AF60956" s="74"/>
      <c r="BX60956" s="73"/>
      <c r="BY60956" s="74"/>
      <c r="BZ60956" s="74"/>
      <c r="CA60956" s="74"/>
      <c r="CF60956" s="79"/>
      <c r="CL60956" s="79"/>
    </row>
    <row r="60957" spans="30:90">
      <c r="AD60957" s="73"/>
      <c r="AE60957" s="74"/>
      <c r="AF60957" s="74"/>
      <c r="BX60957" s="73"/>
      <c r="BY60957" s="74"/>
      <c r="BZ60957" s="74"/>
      <c r="CA60957" s="74"/>
      <c r="CF60957" s="79"/>
      <c r="CL60957" s="79"/>
    </row>
    <row r="60958" spans="30:90">
      <c r="AD60958" s="73"/>
      <c r="AE60958" s="74"/>
      <c r="AF60958" s="74"/>
      <c r="BX60958" s="73"/>
      <c r="BY60958" s="74"/>
      <c r="BZ60958" s="74"/>
      <c r="CA60958" s="74"/>
      <c r="CF60958" s="79"/>
      <c r="CL60958" s="79"/>
    </row>
    <row r="60959" spans="30:90">
      <c r="AD60959" s="73"/>
      <c r="AE60959" s="74"/>
      <c r="AF60959" s="74"/>
      <c r="BX60959" s="73"/>
      <c r="BY60959" s="74"/>
      <c r="BZ60959" s="74"/>
      <c r="CA60959" s="74"/>
      <c r="CF60959" s="79"/>
      <c r="CL60959" s="79"/>
    </row>
    <row r="60960" spans="30:90">
      <c r="AD60960" s="73"/>
      <c r="AE60960" s="74"/>
      <c r="AF60960" s="74"/>
      <c r="BX60960" s="73"/>
      <c r="BY60960" s="74"/>
      <c r="BZ60960" s="74"/>
      <c r="CA60960" s="74"/>
      <c r="CF60960" s="79"/>
      <c r="CL60960" s="79"/>
    </row>
    <row r="60961" spans="30:90">
      <c r="AD60961" s="73"/>
      <c r="AE60961" s="74"/>
      <c r="AF60961" s="74"/>
      <c r="BX60961" s="73"/>
      <c r="BY60961" s="74"/>
      <c r="BZ60961" s="74"/>
      <c r="CA60961" s="74"/>
      <c r="CF60961" s="79"/>
      <c r="CL60961" s="79"/>
    </row>
    <row r="60962" spans="30:90">
      <c r="AD60962" s="73"/>
      <c r="AE60962" s="74"/>
      <c r="AF60962" s="74"/>
      <c r="BX60962" s="73"/>
      <c r="BY60962" s="74"/>
      <c r="BZ60962" s="74"/>
      <c r="CA60962" s="74"/>
      <c r="CF60962" s="79"/>
      <c r="CL60962" s="79"/>
    </row>
    <row r="60963" spans="30:90">
      <c r="AD60963" s="73"/>
      <c r="AE60963" s="74"/>
      <c r="AF60963" s="74"/>
      <c r="BX60963" s="73"/>
      <c r="BY60963" s="74"/>
      <c r="BZ60963" s="74"/>
      <c r="CA60963" s="74"/>
      <c r="CF60963" s="79"/>
      <c r="CL60963" s="79"/>
    </row>
    <row r="60964" spans="30:90">
      <c r="AD60964" s="73"/>
      <c r="AE60964" s="74"/>
      <c r="AF60964" s="74"/>
      <c r="BX60964" s="73"/>
      <c r="BY60964" s="74"/>
      <c r="BZ60964" s="74"/>
      <c r="CA60964" s="74"/>
      <c r="CF60964" s="79"/>
      <c r="CL60964" s="79"/>
    </row>
    <row r="60965" spans="30:90">
      <c r="AD60965" s="73"/>
      <c r="AE60965" s="74"/>
      <c r="AF60965" s="74"/>
      <c r="BX60965" s="73"/>
      <c r="BY60965" s="74"/>
      <c r="BZ60965" s="74"/>
      <c r="CA60965" s="74"/>
      <c r="CF60965" s="79"/>
      <c r="CL60965" s="79"/>
    </row>
    <row r="60966" spans="30:90">
      <c r="AD60966" s="73"/>
      <c r="AE60966" s="74"/>
      <c r="AF60966" s="74"/>
      <c r="BX60966" s="73"/>
      <c r="BY60966" s="74"/>
      <c r="BZ60966" s="74"/>
      <c r="CA60966" s="74"/>
      <c r="CF60966" s="79"/>
      <c r="CL60966" s="79"/>
    </row>
    <row r="60967" spans="30:90">
      <c r="AD60967" s="73"/>
      <c r="AE60967" s="74"/>
      <c r="AF60967" s="74"/>
      <c r="BX60967" s="73"/>
      <c r="BY60967" s="74"/>
      <c r="BZ60967" s="74"/>
      <c r="CA60967" s="74"/>
      <c r="CF60967" s="79"/>
      <c r="CL60967" s="79"/>
    </row>
    <row r="60968" spans="30:90">
      <c r="AD60968" s="73"/>
      <c r="AE60968" s="74"/>
      <c r="AF60968" s="74"/>
      <c r="BX60968" s="73"/>
      <c r="BY60968" s="74"/>
      <c r="BZ60968" s="74"/>
      <c r="CA60968" s="74"/>
      <c r="CF60968" s="79"/>
      <c r="CL60968" s="79"/>
    </row>
    <row r="60969" spans="30:90">
      <c r="AD60969" s="73"/>
      <c r="AE60969" s="74"/>
      <c r="AF60969" s="74"/>
      <c r="BX60969" s="73"/>
      <c r="BY60969" s="74"/>
      <c r="BZ60969" s="74"/>
      <c r="CA60969" s="74"/>
      <c r="CF60969" s="79"/>
      <c r="CL60969" s="79"/>
    </row>
    <row r="60970" spans="30:90">
      <c r="AD60970" s="73"/>
      <c r="AE60970" s="74"/>
      <c r="AF60970" s="74"/>
      <c r="BX60970" s="73"/>
      <c r="BY60970" s="74"/>
      <c r="BZ60970" s="74"/>
      <c r="CA60970" s="74"/>
      <c r="CF60970" s="79"/>
      <c r="CL60970" s="79"/>
    </row>
    <row r="60971" spans="30:90">
      <c r="AD60971" s="73"/>
      <c r="AE60971" s="74"/>
      <c r="AF60971" s="74"/>
      <c r="BX60971" s="73"/>
      <c r="BY60971" s="74"/>
      <c r="BZ60971" s="74"/>
      <c r="CA60971" s="74"/>
      <c r="CF60971" s="79"/>
      <c r="CL60971" s="79"/>
    </row>
    <row r="60972" spans="30:90">
      <c r="AD60972" s="73"/>
      <c r="AE60972" s="74"/>
      <c r="AF60972" s="74"/>
      <c r="BX60972" s="73"/>
      <c r="BY60972" s="74"/>
      <c r="BZ60972" s="74"/>
      <c r="CA60972" s="74"/>
      <c r="CF60972" s="79"/>
      <c r="CL60972" s="79"/>
    </row>
    <row r="60973" spans="30:90">
      <c r="AD60973" s="73"/>
      <c r="AE60973" s="74"/>
      <c r="AF60973" s="74"/>
      <c r="BX60973" s="73"/>
      <c r="BY60973" s="74"/>
      <c r="BZ60973" s="74"/>
      <c r="CA60973" s="74"/>
      <c r="CF60973" s="79"/>
      <c r="CL60973" s="79"/>
    </row>
    <row r="60974" spans="30:90">
      <c r="AD60974" s="73"/>
      <c r="AE60974" s="74"/>
      <c r="AF60974" s="74"/>
      <c r="BX60974" s="73"/>
      <c r="BY60974" s="74"/>
      <c r="BZ60974" s="74"/>
      <c r="CA60974" s="74"/>
      <c r="CF60974" s="79"/>
      <c r="CL60974" s="79"/>
    </row>
    <row r="60975" spans="30:90">
      <c r="AD60975" s="73"/>
      <c r="AE60975" s="74"/>
      <c r="AF60975" s="74"/>
      <c r="BX60975" s="73"/>
      <c r="BY60975" s="74"/>
      <c r="BZ60975" s="74"/>
      <c r="CA60975" s="74"/>
      <c r="CF60975" s="79"/>
      <c r="CL60975" s="79"/>
    </row>
    <row r="60976" spans="30:90">
      <c r="AD60976" s="73"/>
      <c r="AE60976" s="74"/>
      <c r="AF60976" s="74"/>
      <c r="BX60976" s="73"/>
      <c r="BY60976" s="74"/>
      <c r="BZ60976" s="74"/>
      <c r="CA60976" s="74"/>
      <c r="CF60976" s="79"/>
      <c r="CL60976" s="79"/>
    </row>
    <row r="60977" spans="30:90">
      <c r="AD60977" s="73"/>
      <c r="AE60977" s="74"/>
      <c r="AF60977" s="74"/>
      <c r="BX60977" s="73"/>
      <c r="BY60977" s="74"/>
      <c r="BZ60977" s="74"/>
      <c r="CA60977" s="74"/>
      <c r="CF60977" s="79"/>
      <c r="CL60977" s="79"/>
    </row>
    <row r="60978" spans="30:90">
      <c r="AD60978" s="73"/>
      <c r="AE60978" s="74"/>
      <c r="AF60978" s="74"/>
      <c r="BX60978" s="73"/>
      <c r="BY60978" s="74"/>
      <c r="BZ60978" s="74"/>
      <c r="CA60978" s="74"/>
      <c r="CF60978" s="79"/>
      <c r="CL60978" s="79"/>
    </row>
    <row r="60979" spans="30:90">
      <c r="AD60979" s="73"/>
      <c r="AE60979" s="74"/>
      <c r="AF60979" s="74"/>
      <c r="BX60979" s="73"/>
      <c r="BY60979" s="74"/>
      <c r="BZ60979" s="74"/>
      <c r="CA60979" s="74"/>
      <c r="CF60979" s="79"/>
      <c r="CL60979" s="79"/>
    </row>
    <row r="60980" spans="30:90">
      <c r="AD60980" s="73"/>
      <c r="AE60980" s="74"/>
      <c r="AF60980" s="74"/>
      <c r="BX60980" s="73"/>
      <c r="BY60980" s="74"/>
      <c r="BZ60980" s="74"/>
      <c r="CA60980" s="74"/>
      <c r="CF60980" s="79"/>
      <c r="CL60980" s="79"/>
    </row>
    <row r="60981" spans="30:90">
      <c r="AD60981" s="73"/>
      <c r="AE60981" s="74"/>
      <c r="AF60981" s="74"/>
      <c r="BX60981" s="73"/>
      <c r="BY60981" s="74"/>
      <c r="BZ60981" s="74"/>
      <c r="CA60981" s="74"/>
      <c r="CF60981" s="79"/>
      <c r="CL60981" s="79"/>
    </row>
    <row r="60982" spans="30:90">
      <c r="AD60982" s="73"/>
      <c r="AE60982" s="74"/>
      <c r="AF60982" s="74"/>
      <c r="BX60982" s="73"/>
      <c r="BY60982" s="74"/>
      <c r="BZ60982" s="74"/>
      <c r="CA60982" s="74"/>
      <c r="CF60982" s="79"/>
      <c r="CL60982" s="79"/>
    </row>
    <row r="60983" spans="30:90">
      <c r="AD60983" s="73"/>
      <c r="AE60983" s="74"/>
      <c r="AF60983" s="74"/>
      <c r="BX60983" s="73"/>
      <c r="BY60983" s="74"/>
      <c r="BZ60983" s="74"/>
      <c r="CA60983" s="74"/>
      <c r="CF60983" s="79"/>
      <c r="CL60983" s="79"/>
    </row>
    <row r="60984" spans="30:90">
      <c r="AD60984" s="73"/>
      <c r="AE60984" s="74"/>
      <c r="AF60984" s="74"/>
      <c r="BX60984" s="73"/>
      <c r="BY60984" s="74"/>
      <c r="BZ60984" s="74"/>
      <c r="CA60984" s="74"/>
      <c r="CF60984" s="79"/>
      <c r="CL60984" s="79"/>
    </row>
    <row r="60985" spans="30:90">
      <c r="AD60985" s="73"/>
      <c r="AE60985" s="74"/>
      <c r="AF60985" s="74"/>
      <c r="BX60985" s="73"/>
      <c r="BY60985" s="74"/>
      <c r="BZ60985" s="74"/>
      <c r="CA60985" s="74"/>
      <c r="CF60985" s="79"/>
      <c r="CL60985" s="79"/>
    </row>
    <row r="60986" spans="30:90">
      <c r="AD60986" s="73"/>
      <c r="AE60986" s="74"/>
      <c r="AF60986" s="74"/>
      <c r="BX60986" s="73"/>
      <c r="BY60986" s="74"/>
      <c r="BZ60986" s="74"/>
      <c r="CA60986" s="74"/>
      <c r="CF60986" s="79"/>
      <c r="CL60986" s="79"/>
    </row>
    <row r="60987" spans="30:90">
      <c r="AD60987" s="73"/>
      <c r="AE60987" s="74"/>
      <c r="AF60987" s="74"/>
      <c r="BX60987" s="73"/>
      <c r="BY60987" s="74"/>
      <c r="BZ60987" s="74"/>
      <c r="CA60987" s="74"/>
      <c r="CF60987" s="79"/>
      <c r="CL60987" s="79"/>
    </row>
    <row r="60988" spans="30:90">
      <c r="AD60988" s="73"/>
      <c r="AE60988" s="74"/>
      <c r="AF60988" s="74"/>
      <c r="BX60988" s="73"/>
      <c r="BY60988" s="74"/>
      <c r="BZ60988" s="74"/>
      <c r="CA60988" s="74"/>
      <c r="CF60988" s="79"/>
      <c r="CL60988" s="79"/>
    </row>
    <row r="60989" spans="30:90">
      <c r="AD60989" s="73"/>
      <c r="AE60989" s="74"/>
      <c r="AF60989" s="74"/>
      <c r="BX60989" s="73"/>
      <c r="BY60989" s="74"/>
      <c r="BZ60989" s="74"/>
      <c r="CA60989" s="74"/>
      <c r="CF60989" s="79"/>
      <c r="CL60989" s="79"/>
    </row>
    <row r="60990" spans="30:90">
      <c r="AD60990" s="73"/>
      <c r="AE60990" s="74"/>
      <c r="AF60990" s="74"/>
      <c r="BX60990" s="73"/>
      <c r="BY60990" s="74"/>
      <c r="BZ60990" s="74"/>
      <c r="CA60990" s="74"/>
      <c r="CF60990" s="79"/>
      <c r="CL60990" s="79"/>
    </row>
    <row r="60991" spans="30:90">
      <c r="AD60991" s="73"/>
      <c r="AE60991" s="74"/>
      <c r="AF60991" s="74"/>
      <c r="BX60991" s="73"/>
      <c r="BY60991" s="74"/>
      <c r="BZ60991" s="74"/>
      <c r="CA60991" s="74"/>
      <c r="CF60991" s="79"/>
      <c r="CL60991" s="79"/>
    </row>
    <row r="60992" spans="30:90">
      <c r="AD60992" s="73"/>
      <c r="AE60992" s="74"/>
      <c r="AF60992" s="74"/>
      <c r="BX60992" s="73"/>
      <c r="BY60992" s="74"/>
      <c r="BZ60992" s="74"/>
      <c r="CA60992" s="74"/>
      <c r="CF60992" s="79"/>
      <c r="CL60992" s="79"/>
    </row>
    <row r="60993" spans="30:90">
      <c r="AD60993" s="73"/>
      <c r="AE60993" s="74"/>
      <c r="AF60993" s="74"/>
      <c r="BX60993" s="73"/>
      <c r="BY60993" s="74"/>
      <c r="BZ60993" s="74"/>
      <c r="CA60993" s="74"/>
      <c r="CF60993" s="79"/>
      <c r="CL60993" s="79"/>
    </row>
    <row r="60994" spans="30:90">
      <c r="AD60994" s="73"/>
      <c r="AE60994" s="74"/>
      <c r="AF60994" s="74"/>
      <c r="BX60994" s="73"/>
      <c r="BY60994" s="74"/>
      <c r="BZ60994" s="74"/>
      <c r="CA60994" s="74"/>
      <c r="CF60994" s="79"/>
      <c r="CL60994" s="79"/>
    </row>
    <row r="60995" spans="30:90">
      <c r="AD60995" s="73"/>
      <c r="AE60995" s="74"/>
      <c r="AF60995" s="74"/>
      <c r="BX60995" s="73"/>
      <c r="BY60995" s="74"/>
      <c r="BZ60995" s="74"/>
      <c r="CA60995" s="74"/>
      <c r="CF60995" s="79"/>
      <c r="CL60995" s="79"/>
    </row>
    <row r="60996" spans="30:90">
      <c r="AD60996" s="73"/>
      <c r="AE60996" s="74"/>
      <c r="AF60996" s="74"/>
      <c r="BX60996" s="73"/>
      <c r="BY60996" s="74"/>
      <c r="BZ60996" s="74"/>
      <c r="CA60996" s="74"/>
      <c r="CF60996" s="79"/>
      <c r="CL60996" s="79"/>
    </row>
    <row r="60997" spans="30:90">
      <c r="AD60997" s="73"/>
      <c r="AE60997" s="74"/>
      <c r="AF60997" s="74"/>
      <c r="BX60997" s="73"/>
      <c r="BY60997" s="74"/>
      <c r="BZ60997" s="74"/>
      <c r="CA60997" s="74"/>
      <c r="CF60997" s="79"/>
      <c r="CL60997" s="79"/>
    </row>
    <row r="60998" spans="30:90">
      <c r="AD60998" s="73"/>
      <c r="AE60998" s="74"/>
      <c r="AF60998" s="74"/>
      <c r="BX60998" s="73"/>
      <c r="BY60998" s="74"/>
      <c r="BZ60998" s="74"/>
      <c r="CA60998" s="74"/>
      <c r="CF60998" s="79"/>
      <c r="CL60998" s="79"/>
    </row>
    <row r="60999" spans="30:90">
      <c r="AD60999" s="73"/>
      <c r="AE60999" s="74"/>
      <c r="AF60999" s="74"/>
      <c r="BX60999" s="73"/>
      <c r="BY60999" s="74"/>
      <c r="BZ60999" s="74"/>
      <c r="CA60999" s="74"/>
      <c r="CF60999" s="79"/>
      <c r="CL60999" s="79"/>
    </row>
    <row r="61000" spans="30:90">
      <c r="AD61000" s="73"/>
      <c r="AE61000" s="74"/>
      <c r="AF61000" s="74"/>
      <c r="BX61000" s="73"/>
      <c r="BY61000" s="74"/>
      <c r="BZ61000" s="74"/>
      <c r="CA61000" s="74"/>
      <c r="CF61000" s="79"/>
      <c r="CL61000" s="79"/>
    </row>
    <row r="61001" spans="30:90">
      <c r="AD61001" s="73"/>
      <c r="AE61001" s="74"/>
      <c r="AF61001" s="74"/>
      <c r="BX61001" s="73"/>
      <c r="BY61001" s="74"/>
      <c r="BZ61001" s="74"/>
      <c r="CA61001" s="74"/>
      <c r="CF61001" s="79"/>
      <c r="CL61001" s="79"/>
    </row>
    <row r="61002" spans="30:90">
      <c r="AD61002" s="73"/>
      <c r="AE61002" s="74"/>
      <c r="AF61002" s="74"/>
      <c r="BX61002" s="73"/>
      <c r="BY61002" s="74"/>
      <c r="BZ61002" s="74"/>
      <c r="CA61002" s="74"/>
      <c r="CF61002" s="79"/>
      <c r="CL61002" s="79"/>
    </row>
    <row r="61003" spans="30:90">
      <c r="AD61003" s="73"/>
      <c r="AE61003" s="74"/>
      <c r="AF61003" s="74"/>
      <c r="BX61003" s="73"/>
      <c r="BY61003" s="74"/>
      <c r="BZ61003" s="74"/>
      <c r="CA61003" s="74"/>
      <c r="CF61003" s="79"/>
      <c r="CL61003" s="79"/>
    </row>
    <row r="61004" spans="30:90">
      <c r="AD61004" s="73"/>
      <c r="AE61004" s="74"/>
      <c r="AF61004" s="74"/>
      <c r="BX61004" s="73"/>
      <c r="BY61004" s="74"/>
      <c r="BZ61004" s="74"/>
      <c r="CA61004" s="74"/>
      <c r="CF61004" s="79"/>
      <c r="CL61004" s="79"/>
    </row>
    <row r="61005" spans="30:90">
      <c r="AD61005" s="73"/>
      <c r="AE61005" s="74"/>
      <c r="AF61005" s="74"/>
      <c r="BX61005" s="73"/>
      <c r="BY61005" s="74"/>
      <c r="BZ61005" s="74"/>
      <c r="CA61005" s="74"/>
      <c r="CF61005" s="79"/>
      <c r="CL61005" s="79"/>
    </row>
    <row r="61006" spans="30:90">
      <c r="AD61006" s="73"/>
      <c r="AE61006" s="74"/>
      <c r="AF61006" s="74"/>
      <c r="BX61006" s="73"/>
      <c r="BY61006" s="74"/>
      <c r="BZ61006" s="74"/>
      <c r="CA61006" s="74"/>
      <c r="CF61006" s="79"/>
      <c r="CL61006" s="79"/>
    </row>
    <row r="61007" spans="30:90">
      <c r="AD61007" s="73"/>
      <c r="AE61007" s="74"/>
      <c r="AF61007" s="74"/>
      <c r="BX61007" s="73"/>
      <c r="BY61007" s="74"/>
      <c r="BZ61007" s="74"/>
      <c r="CA61007" s="74"/>
      <c r="CF61007" s="79"/>
      <c r="CL61007" s="79"/>
    </row>
    <row r="61008" spans="30:90">
      <c r="AD61008" s="73"/>
      <c r="AE61008" s="74"/>
      <c r="AF61008" s="74"/>
      <c r="BX61008" s="73"/>
      <c r="BY61008" s="74"/>
      <c r="BZ61008" s="74"/>
      <c r="CA61008" s="74"/>
      <c r="CF61008" s="79"/>
      <c r="CL61008" s="79"/>
    </row>
    <row r="61009" spans="30:90">
      <c r="AD61009" s="73"/>
      <c r="AE61009" s="74"/>
      <c r="AF61009" s="74"/>
      <c r="BX61009" s="73"/>
      <c r="BY61009" s="74"/>
      <c r="BZ61009" s="74"/>
      <c r="CA61009" s="74"/>
      <c r="CF61009" s="79"/>
      <c r="CL61009" s="79"/>
    </row>
    <row r="61010" spans="30:90">
      <c r="AD61010" s="73"/>
      <c r="AE61010" s="74"/>
      <c r="AF61010" s="74"/>
      <c r="BX61010" s="73"/>
      <c r="BY61010" s="74"/>
      <c r="BZ61010" s="74"/>
      <c r="CA61010" s="74"/>
      <c r="CF61010" s="79"/>
      <c r="CL61010" s="79"/>
    </row>
    <row r="61011" spans="30:90">
      <c r="AD61011" s="73"/>
      <c r="AE61011" s="74"/>
      <c r="AF61011" s="74"/>
      <c r="BX61011" s="73"/>
      <c r="BY61011" s="74"/>
      <c r="BZ61011" s="74"/>
      <c r="CA61011" s="74"/>
      <c r="CF61011" s="79"/>
      <c r="CL61011" s="79"/>
    </row>
    <row r="61012" spans="30:90">
      <c r="AD61012" s="73"/>
      <c r="AE61012" s="74"/>
      <c r="AF61012" s="74"/>
      <c r="BX61012" s="73"/>
      <c r="BY61012" s="74"/>
      <c r="BZ61012" s="74"/>
      <c r="CA61012" s="74"/>
      <c r="CF61012" s="79"/>
      <c r="CL61012" s="79"/>
    </row>
    <row r="61013" spans="30:90">
      <c r="AD61013" s="73"/>
      <c r="AE61013" s="74"/>
      <c r="AF61013" s="74"/>
      <c r="BX61013" s="73"/>
      <c r="BY61013" s="74"/>
      <c r="BZ61013" s="74"/>
      <c r="CA61013" s="74"/>
      <c r="CF61013" s="79"/>
      <c r="CL61013" s="79"/>
    </row>
    <row r="61014" spans="30:90">
      <c r="AD61014" s="73"/>
      <c r="AE61014" s="74"/>
      <c r="AF61014" s="74"/>
      <c r="BX61014" s="73"/>
      <c r="BY61014" s="74"/>
      <c r="BZ61014" s="74"/>
      <c r="CA61014" s="74"/>
      <c r="CF61014" s="79"/>
      <c r="CL61014" s="79"/>
    </row>
    <row r="61015" spans="30:90">
      <c r="AD61015" s="73"/>
      <c r="AE61015" s="74"/>
      <c r="AF61015" s="74"/>
      <c r="BX61015" s="73"/>
      <c r="BY61015" s="74"/>
      <c r="BZ61015" s="74"/>
      <c r="CA61015" s="74"/>
      <c r="CF61015" s="79"/>
      <c r="CL61015" s="79"/>
    </row>
    <row r="61016" spans="30:90">
      <c r="AD61016" s="73"/>
      <c r="AE61016" s="74"/>
      <c r="AF61016" s="74"/>
      <c r="BX61016" s="73"/>
      <c r="BY61016" s="74"/>
      <c r="BZ61016" s="74"/>
      <c r="CA61016" s="74"/>
      <c r="CF61016" s="79"/>
      <c r="CL61016" s="79"/>
    </row>
    <row r="61017" spans="30:90">
      <c r="AD61017" s="73"/>
      <c r="AE61017" s="74"/>
      <c r="AF61017" s="74"/>
      <c r="BX61017" s="73"/>
      <c r="BY61017" s="74"/>
      <c r="BZ61017" s="74"/>
      <c r="CA61017" s="74"/>
      <c r="CF61017" s="79"/>
      <c r="CL61017" s="79"/>
    </row>
    <row r="61018" spans="30:90">
      <c r="AD61018" s="73"/>
      <c r="AE61018" s="74"/>
      <c r="AF61018" s="74"/>
      <c r="BX61018" s="73"/>
      <c r="BY61018" s="74"/>
      <c r="BZ61018" s="74"/>
      <c r="CA61018" s="74"/>
      <c r="CF61018" s="79"/>
      <c r="CL61018" s="79"/>
    </row>
    <row r="61019" spans="30:90">
      <c r="AD61019" s="73"/>
      <c r="AE61019" s="74"/>
      <c r="AF61019" s="74"/>
      <c r="BX61019" s="73"/>
      <c r="BY61019" s="74"/>
      <c r="BZ61019" s="74"/>
      <c r="CA61019" s="74"/>
      <c r="CF61019" s="79"/>
      <c r="CL61019" s="79"/>
    </row>
    <row r="61020" spans="30:90">
      <c r="AD61020" s="73"/>
      <c r="AE61020" s="74"/>
      <c r="AF61020" s="74"/>
      <c r="BX61020" s="73"/>
      <c r="BY61020" s="74"/>
      <c r="BZ61020" s="74"/>
      <c r="CA61020" s="74"/>
      <c r="CF61020" s="79"/>
      <c r="CL61020" s="79"/>
    </row>
    <row r="61021" spans="30:90">
      <c r="AD61021" s="73"/>
      <c r="AE61021" s="74"/>
      <c r="AF61021" s="74"/>
      <c r="BX61021" s="73"/>
      <c r="BY61021" s="74"/>
      <c r="BZ61021" s="74"/>
      <c r="CA61021" s="74"/>
      <c r="CF61021" s="79"/>
      <c r="CL61021" s="79"/>
    </row>
    <row r="61022" spans="30:90">
      <c r="AD61022" s="73"/>
      <c r="AE61022" s="74"/>
      <c r="AF61022" s="74"/>
      <c r="BX61022" s="73"/>
      <c r="BY61022" s="74"/>
      <c r="BZ61022" s="74"/>
      <c r="CA61022" s="74"/>
      <c r="CF61022" s="79"/>
      <c r="CL61022" s="79"/>
    </row>
    <row r="61023" spans="30:90">
      <c r="AD61023" s="73"/>
      <c r="AE61023" s="74"/>
      <c r="AF61023" s="74"/>
      <c r="BX61023" s="73"/>
      <c r="BY61023" s="74"/>
      <c r="BZ61023" s="74"/>
      <c r="CA61023" s="74"/>
      <c r="CF61023" s="79"/>
      <c r="CL61023" s="79"/>
    </row>
    <row r="61024" spans="30:90">
      <c r="AD61024" s="73"/>
      <c r="AE61024" s="74"/>
      <c r="AF61024" s="74"/>
      <c r="BX61024" s="73"/>
      <c r="BY61024" s="74"/>
      <c r="BZ61024" s="74"/>
      <c r="CA61024" s="74"/>
      <c r="CF61024" s="79"/>
      <c r="CL61024" s="79"/>
    </row>
    <row r="61025" spans="30:90">
      <c r="AD61025" s="73"/>
      <c r="AE61025" s="74"/>
      <c r="AF61025" s="74"/>
      <c r="BX61025" s="73"/>
      <c r="BY61025" s="74"/>
      <c r="BZ61025" s="74"/>
      <c r="CA61025" s="74"/>
      <c r="CF61025" s="79"/>
      <c r="CL61025" s="79"/>
    </row>
    <row r="61026" spans="30:90">
      <c r="AD61026" s="73"/>
      <c r="AE61026" s="74"/>
      <c r="AF61026" s="74"/>
      <c r="BX61026" s="73"/>
      <c r="BY61026" s="74"/>
      <c r="BZ61026" s="74"/>
      <c r="CA61026" s="74"/>
      <c r="CF61026" s="79"/>
      <c r="CL61026" s="79"/>
    </row>
    <row r="61027" spans="30:90">
      <c r="AD61027" s="73"/>
      <c r="AE61027" s="74"/>
      <c r="AF61027" s="74"/>
      <c r="BX61027" s="73"/>
      <c r="BY61027" s="74"/>
      <c r="BZ61027" s="74"/>
      <c r="CA61027" s="74"/>
      <c r="CF61027" s="79"/>
      <c r="CL61027" s="79"/>
    </row>
    <row r="61028" spans="30:90">
      <c r="AD61028" s="73"/>
      <c r="AE61028" s="74"/>
      <c r="AF61028" s="74"/>
      <c r="BX61028" s="73"/>
      <c r="BY61028" s="74"/>
      <c r="BZ61028" s="74"/>
      <c r="CA61028" s="74"/>
      <c r="CF61028" s="79"/>
      <c r="CL61028" s="79"/>
    </row>
    <row r="61029" spans="30:90">
      <c r="AD61029" s="73"/>
      <c r="AE61029" s="74"/>
      <c r="AF61029" s="74"/>
      <c r="BX61029" s="73"/>
      <c r="BY61029" s="74"/>
      <c r="BZ61029" s="74"/>
      <c r="CA61029" s="74"/>
      <c r="CF61029" s="79"/>
      <c r="CL61029" s="79"/>
    </row>
    <row r="61030" spans="30:90">
      <c r="AD61030" s="73"/>
      <c r="AE61030" s="74"/>
      <c r="AF61030" s="74"/>
      <c r="BX61030" s="73"/>
      <c r="BY61030" s="74"/>
      <c r="BZ61030" s="74"/>
      <c r="CA61030" s="74"/>
      <c r="CF61030" s="79"/>
      <c r="CL61030" s="79"/>
    </row>
    <row r="61031" spans="30:90">
      <c r="AD61031" s="73"/>
      <c r="AE61031" s="74"/>
      <c r="AF61031" s="74"/>
      <c r="BX61031" s="73"/>
      <c r="BY61031" s="74"/>
      <c r="BZ61031" s="74"/>
      <c r="CA61031" s="74"/>
      <c r="CF61031" s="79"/>
      <c r="CL61031" s="79"/>
    </row>
    <row r="61032" spans="30:90">
      <c r="AD61032" s="73"/>
      <c r="AE61032" s="74"/>
      <c r="AF61032" s="74"/>
      <c r="BX61032" s="73"/>
      <c r="BY61032" s="74"/>
      <c r="BZ61032" s="74"/>
      <c r="CA61032" s="74"/>
      <c r="CF61032" s="79"/>
      <c r="CL61032" s="79"/>
    </row>
    <row r="61033" spans="30:90">
      <c r="AD61033" s="73"/>
      <c r="AE61033" s="74"/>
      <c r="AF61033" s="74"/>
      <c r="BX61033" s="73"/>
      <c r="BY61033" s="74"/>
      <c r="BZ61033" s="74"/>
      <c r="CA61033" s="74"/>
      <c r="CF61033" s="79"/>
      <c r="CL61033" s="79"/>
    </row>
    <row r="61034" spans="30:90">
      <c r="AD61034" s="73"/>
      <c r="AE61034" s="74"/>
      <c r="AF61034" s="74"/>
      <c r="BX61034" s="73"/>
      <c r="BY61034" s="74"/>
      <c r="BZ61034" s="74"/>
      <c r="CA61034" s="74"/>
      <c r="CF61034" s="79"/>
      <c r="CL61034" s="79"/>
    </row>
    <row r="61035" spans="30:90">
      <c r="AD61035" s="73"/>
      <c r="AE61035" s="74"/>
      <c r="AF61035" s="74"/>
      <c r="BX61035" s="73"/>
      <c r="BY61035" s="74"/>
      <c r="BZ61035" s="74"/>
      <c r="CA61035" s="74"/>
      <c r="CF61035" s="79"/>
      <c r="CL61035" s="79"/>
    </row>
    <row r="61036" spans="30:90">
      <c r="AD61036" s="73"/>
      <c r="AE61036" s="74"/>
      <c r="AF61036" s="74"/>
      <c r="BX61036" s="73"/>
      <c r="BY61036" s="74"/>
      <c r="BZ61036" s="74"/>
      <c r="CA61036" s="74"/>
      <c r="CF61036" s="79"/>
      <c r="CL61036" s="79"/>
    </row>
    <row r="61037" spans="30:90">
      <c r="AD61037" s="73"/>
      <c r="AE61037" s="74"/>
      <c r="AF61037" s="74"/>
      <c r="BX61037" s="73"/>
      <c r="BY61037" s="74"/>
      <c r="BZ61037" s="74"/>
      <c r="CA61037" s="74"/>
      <c r="CF61037" s="79"/>
      <c r="CL61037" s="79"/>
    </row>
    <row r="61038" spans="30:90">
      <c r="AD61038" s="73"/>
      <c r="AE61038" s="74"/>
      <c r="AF61038" s="74"/>
      <c r="BX61038" s="73"/>
      <c r="BY61038" s="74"/>
      <c r="BZ61038" s="74"/>
      <c r="CA61038" s="74"/>
      <c r="CF61038" s="79"/>
      <c r="CL61038" s="79"/>
    </row>
    <row r="61039" spans="30:90">
      <c r="AD61039" s="73"/>
      <c r="AE61039" s="74"/>
      <c r="AF61039" s="74"/>
      <c r="BX61039" s="73"/>
      <c r="BY61039" s="74"/>
      <c r="BZ61039" s="74"/>
      <c r="CA61039" s="74"/>
      <c r="CF61039" s="79"/>
      <c r="CL61039" s="79"/>
    </row>
    <row r="61040" spans="30:90">
      <c r="AD61040" s="73"/>
      <c r="AE61040" s="74"/>
      <c r="AF61040" s="74"/>
      <c r="BX61040" s="73"/>
      <c r="BY61040" s="74"/>
      <c r="BZ61040" s="74"/>
      <c r="CA61040" s="74"/>
      <c r="CF61040" s="79"/>
      <c r="CL61040" s="79"/>
    </row>
    <row r="61041" spans="30:90">
      <c r="AD61041" s="73"/>
      <c r="AE61041" s="74"/>
      <c r="AF61041" s="74"/>
      <c r="BX61041" s="73"/>
      <c r="BY61041" s="74"/>
      <c r="BZ61041" s="74"/>
      <c r="CA61041" s="74"/>
      <c r="CF61041" s="79"/>
      <c r="CL61041" s="79"/>
    </row>
    <row r="61042" spans="30:90">
      <c r="AD61042" s="73"/>
      <c r="AE61042" s="74"/>
      <c r="AF61042" s="74"/>
      <c r="BX61042" s="73"/>
      <c r="BY61042" s="74"/>
      <c r="BZ61042" s="74"/>
      <c r="CA61042" s="74"/>
      <c r="CF61042" s="79"/>
      <c r="CL61042" s="79"/>
    </row>
    <row r="61043" spans="30:90">
      <c r="AD61043" s="73"/>
      <c r="AE61043" s="74"/>
      <c r="AF61043" s="74"/>
      <c r="BX61043" s="73"/>
      <c r="BY61043" s="74"/>
      <c r="BZ61043" s="74"/>
      <c r="CA61043" s="74"/>
      <c r="CF61043" s="79"/>
      <c r="CL61043" s="79"/>
    </row>
    <row r="61044" spans="30:90">
      <c r="AD61044" s="73"/>
      <c r="AE61044" s="74"/>
      <c r="AF61044" s="74"/>
      <c r="BX61044" s="73"/>
      <c r="BY61044" s="74"/>
      <c r="BZ61044" s="74"/>
      <c r="CA61044" s="74"/>
      <c r="CF61044" s="79"/>
      <c r="CL61044" s="79"/>
    </row>
    <row r="61045" spans="30:90">
      <c r="AD61045" s="73"/>
      <c r="AE61045" s="74"/>
      <c r="AF61045" s="74"/>
      <c r="BX61045" s="73"/>
      <c r="BY61045" s="74"/>
      <c r="BZ61045" s="74"/>
      <c r="CA61045" s="74"/>
      <c r="CF61045" s="79"/>
      <c r="CL61045" s="79"/>
    </row>
    <row r="61046" spans="30:90">
      <c r="AD61046" s="73"/>
      <c r="AE61046" s="74"/>
      <c r="AF61046" s="74"/>
      <c r="BX61046" s="73"/>
      <c r="BY61046" s="74"/>
      <c r="BZ61046" s="74"/>
      <c r="CA61046" s="74"/>
      <c r="CF61046" s="79"/>
      <c r="CL61046" s="79"/>
    </row>
    <row r="61047" spans="30:90">
      <c r="AD61047" s="73"/>
      <c r="AE61047" s="74"/>
      <c r="AF61047" s="74"/>
      <c r="BX61047" s="73"/>
      <c r="BY61047" s="74"/>
      <c r="BZ61047" s="74"/>
      <c r="CA61047" s="74"/>
      <c r="CF61047" s="79"/>
      <c r="CL61047" s="79"/>
    </row>
    <row r="61048" spans="30:90">
      <c r="AD61048" s="73"/>
      <c r="AE61048" s="74"/>
      <c r="AF61048" s="74"/>
      <c r="BX61048" s="73"/>
      <c r="BY61048" s="74"/>
      <c r="BZ61048" s="74"/>
      <c r="CA61048" s="74"/>
      <c r="CF61048" s="79"/>
      <c r="CL61048" s="79"/>
    </row>
    <row r="61049" spans="30:90">
      <c r="AD61049" s="73"/>
      <c r="AE61049" s="74"/>
      <c r="AF61049" s="74"/>
      <c r="BX61049" s="73"/>
      <c r="BY61049" s="74"/>
      <c r="BZ61049" s="74"/>
      <c r="CA61049" s="74"/>
      <c r="CF61049" s="79"/>
      <c r="CL61049" s="79"/>
    </row>
    <row r="61050" spans="30:90">
      <c r="AD61050" s="73"/>
      <c r="AE61050" s="74"/>
      <c r="AF61050" s="74"/>
      <c r="BX61050" s="73"/>
      <c r="BY61050" s="74"/>
      <c r="BZ61050" s="74"/>
      <c r="CA61050" s="74"/>
      <c r="CF61050" s="79"/>
      <c r="CL61050" s="79"/>
    </row>
    <row r="61051" spans="30:90">
      <c r="AD61051" s="73"/>
      <c r="AE61051" s="74"/>
      <c r="AF61051" s="74"/>
      <c r="BX61051" s="73"/>
      <c r="BY61051" s="74"/>
      <c r="BZ61051" s="74"/>
      <c r="CA61051" s="74"/>
      <c r="CF61051" s="79"/>
      <c r="CL61051" s="79"/>
    </row>
    <row r="61052" spans="30:90">
      <c r="AD61052" s="73"/>
      <c r="AE61052" s="74"/>
      <c r="AF61052" s="74"/>
      <c r="BX61052" s="73"/>
      <c r="BY61052" s="74"/>
      <c r="BZ61052" s="74"/>
      <c r="CA61052" s="74"/>
      <c r="CF61052" s="79"/>
      <c r="CL61052" s="79"/>
    </row>
    <row r="61053" spans="30:90">
      <c r="AD61053" s="73"/>
      <c r="AE61053" s="74"/>
      <c r="AF61053" s="74"/>
      <c r="BX61053" s="73"/>
      <c r="BY61053" s="74"/>
      <c r="BZ61053" s="74"/>
      <c r="CA61053" s="74"/>
      <c r="CF61053" s="79"/>
      <c r="CL61053" s="79"/>
    </row>
    <row r="61054" spans="30:90">
      <c r="AD61054" s="73"/>
      <c r="AE61054" s="74"/>
      <c r="AF61054" s="74"/>
      <c r="BX61054" s="73"/>
      <c r="BY61054" s="74"/>
      <c r="BZ61054" s="74"/>
      <c r="CA61054" s="74"/>
      <c r="CF61054" s="79"/>
      <c r="CL61054" s="79"/>
    </row>
    <row r="61055" spans="30:90">
      <c r="AD61055" s="73"/>
      <c r="AE61055" s="74"/>
      <c r="AF61055" s="74"/>
      <c r="BX61055" s="73"/>
      <c r="BY61055" s="74"/>
      <c r="BZ61055" s="74"/>
      <c r="CA61055" s="74"/>
      <c r="CF61055" s="79"/>
      <c r="CL61055" s="79"/>
    </row>
    <row r="61056" spans="30:90">
      <c r="AD61056" s="73"/>
      <c r="AE61056" s="74"/>
      <c r="AF61056" s="74"/>
      <c r="BX61056" s="73"/>
      <c r="BY61056" s="74"/>
      <c r="BZ61056" s="74"/>
      <c r="CA61056" s="74"/>
      <c r="CF61056" s="79"/>
      <c r="CL61056" s="79"/>
    </row>
    <row r="61057" spans="30:90">
      <c r="AD61057" s="73"/>
      <c r="AE61057" s="74"/>
      <c r="AF61057" s="74"/>
      <c r="BX61057" s="73"/>
      <c r="BY61057" s="74"/>
      <c r="BZ61057" s="74"/>
      <c r="CA61057" s="74"/>
      <c r="CF61057" s="79"/>
      <c r="CL61057" s="79"/>
    </row>
    <row r="61058" spans="30:90">
      <c r="AD61058" s="73"/>
      <c r="AE61058" s="74"/>
      <c r="AF61058" s="74"/>
      <c r="BX61058" s="73"/>
      <c r="BY61058" s="74"/>
      <c r="BZ61058" s="74"/>
      <c r="CA61058" s="74"/>
      <c r="CF61058" s="79"/>
      <c r="CL61058" s="79"/>
    </row>
    <row r="61059" spans="30:90">
      <c r="AD61059" s="73"/>
      <c r="AE61059" s="74"/>
      <c r="AF61059" s="74"/>
      <c r="BX61059" s="73"/>
      <c r="BY61059" s="74"/>
      <c r="BZ61059" s="74"/>
      <c r="CA61059" s="74"/>
      <c r="CF61059" s="79"/>
      <c r="CL61059" s="79"/>
    </row>
    <row r="61060" spans="30:90">
      <c r="AD61060" s="73"/>
      <c r="AE61060" s="74"/>
      <c r="AF61060" s="74"/>
      <c r="BX61060" s="73"/>
      <c r="BY61060" s="74"/>
      <c r="BZ61060" s="74"/>
      <c r="CA61060" s="74"/>
      <c r="CF61060" s="79"/>
      <c r="CL61060" s="79"/>
    </row>
    <row r="61061" spans="30:90">
      <c r="AD61061" s="73"/>
      <c r="AE61061" s="74"/>
      <c r="AF61061" s="74"/>
      <c r="BX61061" s="73"/>
      <c r="BY61061" s="74"/>
      <c r="BZ61061" s="74"/>
      <c r="CA61061" s="74"/>
      <c r="CF61061" s="79"/>
      <c r="CL61061" s="79"/>
    </row>
    <row r="61062" spans="30:90">
      <c r="AD61062" s="73"/>
      <c r="AE61062" s="74"/>
      <c r="AF61062" s="74"/>
      <c r="BX61062" s="73"/>
      <c r="BY61062" s="74"/>
      <c r="BZ61062" s="74"/>
      <c r="CA61062" s="74"/>
      <c r="CF61062" s="79"/>
      <c r="CL61062" s="79"/>
    </row>
    <row r="61063" spans="30:90">
      <c r="AD61063" s="73"/>
      <c r="AE61063" s="74"/>
      <c r="AF61063" s="74"/>
      <c r="BX61063" s="73"/>
      <c r="BY61063" s="74"/>
      <c r="BZ61063" s="74"/>
      <c r="CA61063" s="74"/>
      <c r="CF61063" s="79"/>
      <c r="CL61063" s="79"/>
    </row>
    <row r="61064" spans="30:90">
      <c r="AD61064" s="73"/>
      <c r="AE61064" s="74"/>
      <c r="AF61064" s="74"/>
      <c r="BX61064" s="73"/>
      <c r="BY61064" s="74"/>
      <c r="BZ61064" s="74"/>
      <c r="CA61064" s="74"/>
      <c r="CF61064" s="79"/>
      <c r="CL61064" s="79"/>
    </row>
    <row r="61065" spans="30:90">
      <c r="AD61065" s="73"/>
      <c r="AE61065" s="74"/>
      <c r="AF61065" s="74"/>
      <c r="BX61065" s="73"/>
      <c r="BY61065" s="74"/>
      <c r="BZ61065" s="74"/>
      <c r="CA61065" s="74"/>
      <c r="CF61065" s="79"/>
      <c r="CL61065" s="79"/>
    </row>
    <row r="61066" spans="30:90">
      <c r="AD61066" s="73"/>
      <c r="AE61066" s="74"/>
      <c r="AF61066" s="74"/>
      <c r="BX61066" s="73"/>
      <c r="BY61066" s="74"/>
      <c r="BZ61066" s="74"/>
      <c r="CA61066" s="74"/>
      <c r="CF61066" s="79"/>
      <c r="CL61066" s="79"/>
    </row>
    <row r="61067" spans="30:90">
      <c r="AD61067" s="73"/>
      <c r="AE61067" s="74"/>
      <c r="AF61067" s="74"/>
      <c r="BX61067" s="73"/>
      <c r="BY61067" s="74"/>
      <c r="BZ61067" s="74"/>
      <c r="CA61067" s="74"/>
      <c r="CF61067" s="79"/>
      <c r="CL61067" s="79"/>
    </row>
    <row r="61068" spans="30:90">
      <c r="AD61068" s="73"/>
      <c r="AE61068" s="74"/>
      <c r="AF61068" s="74"/>
      <c r="BX61068" s="73"/>
      <c r="BY61068" s="74"/>
      <c r="BZ61068" s="74"/>
      <c r="CA61068" s="74"/>
      <c r="CF61068" s="79"/>
      <c r="CL61068" s="79"/>
    </row>
    <row r="61069" spans="30:90">
      <c r="AD61069" s="73"/>
      <c r="AE61069" s="74"/>
      <c r="AF61069" s="74"/>
      <c r="BX61069" s="73"/>
      <c r="BY61069" s="74"/>
      <c r="BZ61069" s="74"/>
      <c r="CA61069" s="74"/>
      <c r="CF61069" s="79"/>
      <c r="CL61069" s="79"/>
    </row>
    <row r="61070" spans="30:90">
      <c r="AD61070" s="73"/>
      <c r="AE61070" s="74"/>
      <c r="AF61070" s="74"/>
      <c r="BX61070" s="73"/>
      <c r="BY61070" s="74"/>
      <c r="BZ61070" s="74"/>
      <c r="CA61070" s="74"/>
      <c r="CF61070" s="79"/>
      <c r="CL61070" s="79"/>
    </row>
    <row r="61071" spans="30:90">
      <c r="AD61071" s="73"/>
      <c r="AE61071" s="74"/>
      <c r="AF61071" s="74"/>
      <c r="BX61071" s="73"/>
      <c r="BY61071" s="74"/>
      <c r="BZ61071" s="74"/>
      <c r="CA61071" s="74"/>
      <c r="CF61071" s="79"/>
      <c r="CL61071" s="79"/>
    </row>
    <row r="61072" spans="30:90">
      <c r="AD61072" s="73"/>
      <c r="AE61072" s="74"/>
      <c r="AF61072" s="74"/>
      <c r="BX61072" s="73"/>
      <c r="BY61072" s="74"/>
      <c r="BZ61072" s="74"/>
      <c r="CA61072" s="74"/>
      <c r="CF61072" s="79"/>
      <c r="CL61072" s="79"/>
    </row>
    <row r="61073" spans="30:90">
      <c r="AD61073" s="73"/>
      <c r="AE61073" s="74"/>
      <c r="AF61073" s="74"/>
      <c r="BX61073" s="73"/>
      <c r="BY61073" s="74"/>
      <c r="BZ61073" s="74"/>
      <c r="CA61073" s="74"/>
      <c r="CF61073" s="79"/>
      <c r="CL61073" s="79"/>
    </row>
    <row r="61074" spans="30:90">
      <c r="AD61074" s="73"/>
      <c r="AE61074" s="74"/>
      <c r="AF61074" s="74"/>
      <c r="BX61074" s="73"/>
      <c r="BY61074" s="74"/>
      <c r="BZ61074" s="74"/>
      <c r="CA61074" s="74"/>
      <c r="CF61074" s="79"/>
      <c r="CL61074" s="79"/>
    </row>
    <row r="61075" spans="30:90">
      <c r="AD61075" s="73"/>
      <c r="AE61075" s="74"/>
      <c r="AF61075" s="74"/>
      <c r="BX61075" s="73"/>
      <c r="BY61075" s="74"/>
      <c r="BZ61075" s="74"/>
      <c r="CA61075" s="74"/>
      <c r="CF61075" s="79"/>
      <c r="CL61075" s="79"/>
    </row>
    <row r="61076" spans="30:90">
      <c r="AD61076" s="73"/>
      <c r="AE61076" s="74"/>
      <c r="AF61076" s="74"/>
      <c r="BX61076" s="73"/>
      <c r="BY61076" s="74"/>
      <c r="BZ61076" s="74"/>
      <c r="CA61076" s="74"/>
      <c r="CF61076" s="79"/>
      <c r="CL61076" s="79"/>
    </row>
    <row r="61077" spans="30:90">
      <c r="AD61077" s="73"/>
      <c r="AE61077" s="74"/>
      <c r="AF61077" s="74"/>
      <c r="BX61077" s="73"/>
      <c r="BY61077" s="74"/>
      <c r="BZ61077" s="74"/>
      <c r="CA61077" s="74"/>
      <c r="CF61077" s="79"/>
      <c r="CL61077" s="79"/>
    </row>
    <row r="61078" spans="30:90">
      <c r="AD61078" s="73"/>
      <c r="AE61078" s="74"/>
      <c r="AF61078" s="74"/>
      <c r="BX61078" s="73"/>
      <c r="BY61078" s="74"/>
      <c r="BZ61078" s="74"/>
      <c r="CA61078" s="74"/>
      <c r="CF61078" s="79"/>
      <c r="CL61078" s="79"/>
    </row>
    <row r="61079" spans="30:90">
      <c r="AD61079" s="73"/>
      <c r="AE61079" s="74"/>
      <c r="AF61079" s="74"/>
      <c r="BX61079" s="73"/>
      <c r="BY61079" s="74"/>
      <c r="BZ61079" s="74"/>
      <c r="CA61079" s="74"/>
      <c r="CF61079" s="79"/>
      <c r="CL61079" s="79"/>
    </row>
    <row r="61080" spans="30:90">
      <c r="AD61080" s="73"/>
      <c r="AE61080" s="74"/>
      <c r="AF61080" s="74"/>
      <c r="BX61080" s="73"/>
      <c r="BY61080" s="74"/>
      <c r="BZ61080" s="74"/>
      <c r="CA61080" s="74"/>
      <c r="CF61080" s="79"/>
      <c r="CL61080" s="79"/>
    </row>
    <row r="61081" spans="30:90">
      <c r="AD61081" s="73"/>
      <c r="AE61081" s="74"/>
      <c r="AF61081" s="74"/>
      <c r="BX61081" s="73"/>
      <c r="BY61081" s="74"/>
      <c r="BZ61081" s="74"/>
      <c r="CA61081" s="74"/>
      <c r="CF61081" s="79"/>
      <c r="CL61081" s="79"/>
    </row>
    <row r="61082" spans="30:90">
      <c r="AD61082" s="73"/>
      <c r="AE61082" s="74"/>
      <c r="AF61082" s="74"/>
      <c r="BX61082" s="73"/>
      <c r="BY61082" s="74"/>
      <c r="BZ61082" s="74"/>
      <c r="CA61082" s="74"/>
      <c r="CF61082" s="79"/>
      <c r="CL61082" s="79"/>
    </row>
    <row r="61083" spans="30:90">
      <c r="AD61083" s="73"/>
      <c r="AE61083" s="74"/>
      <c r="AF61083" s="74"/>
      <c r="BX61083" s="73"/>
      <c r="BY61083" s="74"/>
      <c r="BZ61083" s="74"/>
      <c r="CA61083" s="74"/>
      <c r="CF61083" s="79"/>
      <c r="CL61083" s="79"/>
    </row>
    <row r="61084" spans="30:90">
      <c r="AD61084" s="73"/>
      <c r="AE61084" s="74"/>
      <c r="AF61084" s="74"/>
      <c r="BX61084" s="73"/>
      <c r="BY61084" s="74"/>
      <c r="BZ61084" s="74"/>
      <c r="CA61084" s="74"/>
      <c r="CF61084" s="79"/>
      <c r="CL61084" s="79"/>
    </row>
    <row r="61085" spans="30:90">
      <c r="AD61085" s="73"/>
      <c r="AE61085" s="74"/>
      <c r="AF61085" s="74"/>
      <c r="BX61085" s="73"/>
      <c r="BY61085" s="74"/>
      <c r="BZ61085" s="74"/>
      <c r="CA61085" s="74"/>
      <c r="CF61085" s="79"/>
      <c r="CL61085" s="79"/>
    </row>
    <row r="61086" spans="30:90">
      <c r="AD61086" s="73"/>
      <c r="AE61086" s="74"/>
      <c r="AF61086" s="74"/>
      <c r="BX61086" s="73"/>
      <c r="BY61086" s="74"/>
      <c r="BZ61086" s="74"/>
      <c r="CA61086" s="74"/>
      <c r="CF61086" s="79"/>
      <c r="CL61086" s="79"/>
    </row>
    <row r="61087" spans="30:90">
      <c r="AD61087" s="73"/>
      <c r="AE61087" s="74"/>
      <c r="AF61087" s="74"/>
      <c r="BX61087" s="73"/>
      <c r="BY61087" s="74"/>
      <c r="BZ61087" s="74"/>
      <c r="CA61087" s="74"/>
      <c r="CF61087" s="79"/>
      <c r="CL61087" s="79"/>
    </row>
    <row r="61088" spans="30:90">
      <c r="AD61088" s="73"/>
      <c r="AE61088" s="74"/>
      <c r="AF61088" s="74"/>
      <c r="BX61088" s="73"/>
      <c r="BY61088" s="74"/>
      <c r="BZ61088" s="74"/>
      <c r="CA61088" s="74"/>
      <c r="CF61088" s="79"/>
      <c r="CL61088" s="79"/>
    </row>
    <row r="61089" spans="30:90">
      <c r="AD61089" s="73"/>
      <c r="AE61089" s="74"/>
      <c r="AF61089" s="74"/>
      <c r="BX61089" s="73"/>
      <c r="BY61089" s="74"/>
      <c r="BZ61089" s="74"/>
      <c r="CA61089" s="74"/>
      <c r="CF61089" s="79"/>
      <c r="CL61089" s="79"/>
    </row>
    <row r="61090" spans="30:90">
      <c r="AD61090" s="73"/>
      <c r="AE61090" s="74"/>
      <c r="AF61090" s="74"/>
      <c r="BX61090" s="73"/>
      <c r="BY61090" s="74"/>
      <c r="BZ61090" s="74"/>
      <c r="CA61090" s="74"/>
      <c r="CF61090" s="79"/>
      <c r="CL61090" s="79"/>
    </row>
    <row r="61091" spans="30:90">
      <c r="AD61091" s="73"/>
      <c r="AE61091" s="74"/>
      <c r="AF61091" s="74"/>
      <c r="BX61091" s="73"/>
      <c r="BY61091" s="74"/>
      <c r="BZ61091" s="74"/>
      <c r="CA61091" s="74"/>
      <c r="CF61091" s="79"/>
      <c r="CL61091" s="79"/>
    </row>
    <row r="61092" spans="30:90">
      <c r="AD61092" s="73"/>
      <c r="AE61092" s="74"/>
      <c r="AF61092" s="74"/>
      <c r="BX61092" s="73"/>
      <c r="BY61092" s="74"/>
      <c r="BZ61092" s="74"/>
      <c r="CA61092" s="74"/>
      <c r="CF61092" s="79"/>
      <c r="CL61092" s="79"/>
    </row>
    <row r="61093" spans="30:90">
      <c r="AD61093" s="73"/>
      <c r="AE61093" s="74"/>
      <c r="AF61093" s="74"/>
      <c r="BX61093" s="73"/>
      <c r="BY61093" s="74"/>
      <c r="BZ61093" s="74"/>
      <c r="CA61093" s="74"/>
      <c r="CF61093" s="79"/>
      <c r="CL61093" s="79"/>
    </row>
    <row r="61094" spans="30:90">
      <c r="AD61094" s="73"/>
      <c r="AE61094" s="74"/>
      <c r="AF61094" s="74"/>
      <c r="BX61094" s="73"/>
      <c r="BY61094" s="74"/>
      <c r="BZ61094" s="74"/>
      <c r="CA61094" s="74"/>
      <c r="CF61094" s="79"/>
      <c r="CL61094" s="79"/>
    </row>
    <row r="61095" spans="30:90">
      <c r="AD61095" s="73"/>
      <c r="AE61095" s="74"/>
      <c r="AF61095" s="74"/>
      <c r="BX61095" s="73"/>
      <c r="BY61095" s="74"/>
      <c r="BZ61095" s="74"/>
      <c r="CA61095" s="74"/>
      <c r="CF61095" s="79"/>
      <c r="CL61095" s="79"/>
    </row>
    <row r="61096" spans="30:90">
      <c r="AD61096" s="73"/>
      <c r="AE61096" s="74"/>
      <c r="AF61096" s="74"/>
      <c r="BX61096" s="73"/>
      <c r="BY61096" s="74"/>
      <c r="BZ61096" s="74"/>
      <c r="CA61096" s="74"/>
      <c r="CF61096" s="79"/>
      <c r="CL61096" s="79"/>
    </row>
    <row r="61097" spans="30:90">
      <c r="AD61097" s="73"/>
      <c r="AE61097" s="74"/>
      <c r="AF61097" s="74"/>
      <c r="BX61097" s="73"/>
      <c r="BY61097" s="74"/>
      <c r="BZ61097" s="74"/>
      <c r="CA61097" s="74"/>
      <c r="CF61097" s="79"/>
      <c r="CL61097" s="79"/>
    </row>
    <row r="61098" spans="30:90">
      <c r="AD61098" s="73"/>
      <c r="AE61098" s="74"/>
      <c r="AF61098" s="74"/>
      <c r="BX61098" s="73"/>
      <c r="BY61098" s="74"/>
      <c r="BZ61098" s="74"/>
      <c r="CA61098" s="74"/>
      <c r="CF61098" s="79"/>
      <c r="CL61098" s="79"/>
    </row>
    <row r="61099" spans="30:90">
      <c r="AD61099" s="73"/>
      <c r="AE61099" s="74"/>
      <c r="AF61099" s="74"/>
      <c r="BX61099" s="73"/>
      <c r="BY61099" s="74"/>
      <c r="BZ61099" s="74"/>
      <c r="CA61099" s="74"/>
      <c r="CF61099" s="79"/>
      <c r="CL61099" s="79"/>
    </row>
    <row r="61100" spans="30:90">
      <c r="AD61100" s="73"/>
      <c r="AE61100" s="74"/>
      <c r="AF61100" s="74"/>
      <c r="BX61100" s="73"/>
      <c r="BY61100" s="74"/>
      <c r="BZ61100" s="74"/>
      <c r="CA61100" s="74"/>
      <c r="CF61100" s="79"/>
      <c r="CL61100" s="79"/>
    </row>
    <row r="61101" spans="30:90">
      <c r="AD61101" s="73"/>
      <c r="AE61101" s="74"/>
      <c r="AF61101" s="74"/>
      <c r="BX61101" s="73"/>
      <c r="BY61101" s="74"/>
      <c r="BZ61101" s="74"/>
      <c r="CA61101" s="74"/>
      <c r="CF61101" s="79"/>
      <c r="CL61101" s="79"/>
    </row>
    <row r="61102" spans="30:90">
      <c r="AD61102" s="73"/>
      <c r="AE61102" s="74"/>
      <c r="AF61102" s="74"/>
      <c r="BX61102" s="73"/>
      <c r="BY61102" s="74"/>
      <c r="BZ61102" s="74"/>
      <c r="CA61102" s="74"/>
      <c r="CF61102" s="79"/>
      <c r="CL61102" s="79"/>
    </row>
    <row r="61103" spans="30:90">
      <c r="AD61103" s="73"/>
      <c r="AE61103" s="74"/>
      <c r="AF61103" s="74"/>
      <c r="BX61103" s="73"/>
      <c r="BY61103" s="74"/>
      <c r="BZ61103" s="74"/>
      <c r="CA61103" s="74"/>
      <c r="CF61103" s="79"/>
      <c r="CL61103" s="79"/>
    </row>
    <row r="61104" spans="30:90">
      <c r="AD61104" s="73"/>
      <c r="AE61104" s="74"/>
      <c r="AF61104" s="74"/>
      <c r="BX61104" s="73"/>
      <c r="BY61104" s="74"/>
      <c r="BZ61104" s="74"/>
      <c r="CA61104" s="74"/>
      <c r="CF61104" s="79"/>
      <c r="CL61104" s="79"/>
    </row>
    <row r="61105" spans="30:90">
      <c r="AD61105" s="73"/>
      <c r="AE61105" s="74"/>
      <c r="AF61105" s="74"/>
      <c r="BX61105" s="73"/>
      <c r="BY61105" s="74"/>
      <c r="BZ61105" s="74"/>
      <c r="CA61105" s="74"/>
      <c r="CF61105" s="79"/>
      <c r="CL61105" s="79"/>
    </row>
    <row r="61106" spans="30:90">
      <c r="AD61106" s="73"/>
      <c r="AE61106" s="74"/>
      <c r="AF61106" s="74"/>
      <c r="BX61106" s="73"/>
      <c r="BY61106" s="74"/>
      <c r="BZ61106" s="74"/>
      <c r="CA61106" s="74"/>
      <c r="CF61106" s="79"/>
      <c r="CL61106" s="79"/>
    </row>
    <row r="61107" spans="30:90">
      <c r="AD61107" s="73"/>
      <c r="AE61107" s="74"/>
      <c r="AF61107" s="74"/>
      <c r="BX61107" s="73"/>
      <c r="BY61107" s="74"/>
      <c r="BZ61107" s="74"/>
      <c r="CA61107" s="74"/>
      <c r="CF61107" s="79"/>
      <c r="CL61107" s="79"/>
    </row>
    <row r="61108" spans="30:90">
      <c r="AD61108" s="73"/>
      <c r="AE61108" s="74"/>
      <c r="AF61108" s="74"/>
      <c r="BX61108" s="73"/>
      <c r="BY61108" s="74"/>
      <c r="BZ61108" s="74"/>
      <c r="CA61108" s="74"/>
      <c r="CF61108" s="79"/>
      <c r="CL61108" s="79"/>
    </row>
    <row r="61109" spans="30:90">
      <c r="AD61109" s="73"/>
      <c r="AE61109" s="74"/>
      <c r="AF61109" s="74"/>
      <c r="BX61109" s="73"/>
      <c r="BY61109" s="74"/>
      <c r="BZ61109" s="74"/>
      <c r="CA61109" s="74"/>
      <c r="CF61109" s="79"/>
      <c r="CL61109" s="79"/>
    </row>
    <row r="61110" spans="30:90">
      <c r="AD61110" s="73"/>
      <c r="AE61110" s="74"/>
      <c r="AF61110" s="74"/>
      <c r="BX61110" s="73"/>
      <c r="BY61110" s="74"/>
      <c r="BZ61110" s="74"/>
      <c r="CA61110" s="74"/>
      <c r="CF61110" s="79"/>
      <c r="CL61110" s="79"/>
    </row>
    <row r="61111" spans="30:90">
      <c r="AD61111" s="73"/>
      <c r="AE61111" s="74"/>
      <c r="AF61111" s="74"/>
      <c r="BX61111" s="73"/>
      <c r="BY61111" s="74"/>
      <c r="BZ61111" s="74"/>
      <c r="CA61111" s="74"/>
      <c r="CF61111" s="79"/>
      <c r="CL61111" s="79"/>
    </row>
    <row r="61112" spans="30:90">
      <c r="AD61112" s="73"/>
      <c r="AE61112" s="74"/>
      <c r="AF61112" s="74"/>
      <c r="BX61112" s="73"/>
      <c r="BY61112" s="74"/>
      <c r="BZ61112" s="74"/>
      <c r="CA61112" s="74"/>
      <c r="CF61112" s="79"/>
      <c r="CL61112" s="79"/>
    </row>
    <row r="61113" spans="30:90">
      <c r="AD61113" s="73"/>
      <c r="AE61113" s="74"/>
      <c r="AF61113" s="74"/>
      <c r="BX61113" s="73"/>
      <c r="BY61113" s="74"/>
      <c r="BZ61113" s="74"/>
      <c r="CA61113" s="74"/>
      <c r="CF61113" s="79"/>
      <c r="CL61113" s="79"/>
    </row>
    <row r="61114" spans="30:90">
      <c r="AD61114" s="73"/>
      <c r="AE61114" s="74"/>
      <c r="AF61114" s="74"/>
      <c r="BX61114" s="73"/>
      <c r="BY61114" s="74"/>
      <c r="BZ61114" s="74"/>
      <c r="CA61114" s="74"/>
      <c r="CF61114" s="79"/>
      <c r="CL61114" s="79"/>
    </row>
    <row r="61115" spans="30:90">
      <c r="AD61115" s="73"/>
      <c r="AE61115" s="74"/>
      <c r="AF61115" s="74"/>
      <c r="BX61115" s="73"/>
      <c r="BY61115" s="74"/>
      <c r="BZ61115" s="74"/>
      <c r="CA61115" s="74"/>
      <c r="CF61115" s="79"/>
      <c r="CL61115" s="79"/>
    </row>
    <row r="61116" spans="30:90">
      <c r="AD61116" s="73"/>
      <c r="AE61116" s="74"/>
      <c r="AF61116" s="74"/>
      <c r="BX61116" s="73"/>
      <c r="BY61116" s="74"/>
      <c r="BZ61116" s="74"/>
      <c r="CA61116" s="74"/>
      <c r="CF61116" s="79"/>
      <c r="CL61116" s="79"/>
    </row>
    <row r="61117" spans="30:90">
      <c r="AD61117" s="73"/>
      <c r="AE61117" s="74"/>
      <c r="AF61117" s="74"/>
      <c r="BX61117" s="73"/>
      <c r="BY61117" s="74"/>
      <c r="BZ61117" s="74"/>
      <c r="CA61117" s="74"/>
      <c r="CF61117" s="79"/>
      <c r="CL61117" s="79"/>
    </row>
    <row r="61118" spans="30:90">
      <c r="AD61118" s="73"/>
      <c r="AE61118" s="74"/>
      <c r="AF61118" s="74"/>
      <c r="BX61118" s="73"/>
      <c r="BY61118" s="74"/>
      <c r="BZ61118" s="74"/>
      <c r="CA61118" s="74"/>
      <c r="CF61118" s="79"/>
      <c r="CL61118" s="79"/>
    </row>
    <row r="61119" spans="30:90">
      <c r="AD61119" s="73"/>
      <c r="AE61119" s="74"/>
      <c r="AF61119" s="74"/>
      <c r="BX61119" s="73"/>
      <c r="BY61119" s="74"/>
      <c r="BZ61119" s="74"/>
      <c r="CA61119" s="74"/>
      <c r="CF61119" s="79"/>
      <c r="CL61119" s="79"/>
    </row>
    <row r="61120" spans="30:90">
      <c r="AD61120" s="73"/>
      <c r="AE61120" s="74"/>
      <c r="AF61120" s="74"/>
      <c r="BX61120" s="73"/>
      <c r="BY61120" s="74"/>
      <c r="BZ61120" s="74"/>
      <c r="CA61120" s="74"/>
      <c r="CF61120" s="79"/>
      <c r="CL61120" s="79"/>
    </row>
    <row r="61121" spans="30:90">
      <c r="AD61121" s="73"/>
      <c r="AE61121" s="74"/>
      <c r="AF61121" s="74"/>
      <c r="BX61121" s="73"/>
      <c r="BY61121" s="74"/>
      <c r="BZ61121" s="74"/>
      <c r="CA61121" s="74"/>
      <c r="CF61121" s="79"/>
      <c r="CL61121" s="79"/>
    </row>
    <row r="61122" spans="30:90">
      <c r="AD61122" s="73"/>
      <c r="AE61122" s="74"/>
      <c r="AF61122" s="74"/>
      <c r="BX61122" s="73"/>
      <c r="BY61122" s="74"/>
      <c r="BZ61122" s="74"/>
      <c r="CA61122" s="74"/>
      <c r="CF61122" s="79"/>
      <c r="CL61122" s="79"/>
    </row>
    <row r="61123" spans="30:90">
      <c r="AD61123" s="73"/>
      <c r="AE61123" s="74"/>
      <c r="AF61123" s="74"/>
      <c r="BX61123" s="73"/>
      <c r="BY61123" s="74"/>
      <c r="BZ61123" s="74"/>
      <c r="CA61123" s="74"/>
      <c r="CF61123" s="79"/>
      <c r="CL61123" s="79"/>
    </row>
    <row r="61124" spans="30:90">
      <c r="AD61124" s="73"/>
      <c r="AE61124" s="74"/>
      <c r="AF61124" s="74"/>
      <c r="BX61124" s="73"/>
      <c r="BY61124" s="74"/>
      <c r="BZ61124" s="74"/>
      <c r="CA61124" s="74"/>
      <c r="CF61124" s="79"/>
      <c r="CL61124" s="79"/>
    </row>
    <row r="61125" spans="30:90">
      <c r="AD61125" s="73"/>
      <c r="AE61125" s="74"/>
      <c r="AF61125" s="74"/>
      <c r="BX61125" s="73"/>
      <c r="BY61125" s="74"/>
      <c r="BZ61125" s="74"/>
      <c r="CA61125" s="74"/>
      <c r="CF61125" s="79"/>
      <c r="CL61125" s="79"/>
    </row>
    <row r="61126" spans="30:90">
      <c r="AD61126" s="73"/>
      <c r="AE61126" s="74"/>
      <c r="AF61126" s="74"/>
      <c r="BX61126" s="73"/>
      <c r="BY61126" s="74"/>
      <c r="BZ61126" s="74"/>
      <c r="CA61126" s="74"/>
      <c r="CF61126" s="79"/>
      <c r="CL61126" s="79"/>
    </row>
    <row r="61127" spans="30:90">
      <c r="AD61127" s="73"/>
      <c r="AE61127" s="74"/>
      <c r="AF61127" s="74"/>
      <c r="BX61127" s="73"/>
      <c r="BY61127" s="74"/>
      <c r="BZ61127" s="74"/>
      <c r="CA61127" s="74"/>
      <c r="CF61127" s="79"/>
      <c r="CL61127" s="79"/>
    </row>
    <row r="61128" spans="30:90">
      <c r="AD61128" s="73"/>
      <c r="AE61128" s="74"/>
      <c r="AF61128" s="74"/>
      <c r="BX61128" s="73"/>
      <c r="BY61128" s="74"/>
      <c r="BZ61128" s="74"/>
      <c r="CA61128" s="74"/>
      <c r="CF61128" s="79"/>
      <c r="CL61128" s="79"/>
    </row>
    <row r="61129" spans="30:90">
      <c r="AD61129" s="73"/>
      <c r="AE61129" s="74"/>
      <c r="AF61129" s="74"/>
      <c r="BX61129" s="73"/>
      <c r="BY61129" s="74"/>
      <c r="BZ61129" s="74"/>
      <c r="CA61129" s="74"/>
      <c r="CF61129" s="79"/>
      <c r="CL61129" s="79"/>
    </row>
    <row r="61130" spans="30:90">
      <c r="AD61130" s="73"/>
      <c r="AE61130" s="74"/>
      <c r="AF61130" s="74"/>
      <c r="BX61130" s="73"/>
      <c r="BY61130" s="74"/>
      <c r="BZ61130" s="74"/>
      <c r="CA61130" s="74"/>
      <c r="CF61130" s="79"/>
      <c r="CL61130" s="79"/>
    </row>
    <row r="61131" spans="30:90">
      <c r="AD61131" s="73"/>
      <c r="AE61131" s="74"/>
      <c r="AF61131" s="74"/>
      <c r="BX61131" s="73"/>
      <c r="BY61131" s="74"/>
      <c r="BZ61131" s="74"/>
      <c r="CA61131" s="74"/>
      <c r="CF61131" s="79"/>
      <c r="CL61131" s="79"/>
    </row>
    <row r="61132" spans="30:90">
      <c r="AD61132" s="73"/>
      <c r="AE61132" s="74"/>
      <c r="AF61132" s="74"/>
      <c r="BX61132" s="73"/>
      <c r="BY61132" s="74"/>
      <c r="BZ61132" s="74"/>
      <c r="CA61132" s="74"/>
      <c r="CF61132" s="79"/>
      <c r="CL61132" s="79"/>
    </row>
    <row r="61133" spans="30:90">
      <c r="AD61133" s="73"/>
      <c r="AE61133" s="74"/>
      <c r="AF61133" s="74"/>
      <c r="BX61133" s="73"/>
      <c r="BY61133" s="74"/>
      <c r="BZ61133" s="74"/>
      <c r="CA61133" s="74"/>
      <c r="CF61133" s="79"/>
      <c r="CL61133" s="79"/>
    </row>
    <row r="61134" spans="30:90">
      <c r="AD61134" s="73"/>
      <c r="AE61134" s="74"/>
      <c r="AF61134" s="74"/>
      <c r="BX61134" s="73"/>
      <c r="BY61134" s="74"/>
      <c r="BZ61134" s="74"/>
      <c r="CA61134" s="74"/>
      <c r="CF61134" s="79"/>
      <c r="CL61134" s="79"/>
    </row>
    <row r="61135" spans="30:90">
      <c r="AD61135" s="73"/>
      <c r="AE61135" s="74"/>
      <c r="AF61135" s="74"/>
      <c r="BX61135" s="73"/>
      <c r="BY61135" s="74"/>
      <c r="BZ61135" s="74"/>
      <c r="CA61135" s="74"/>
      <c r="CF61135" s="79"/>
      <c r="CL61135" s="79"/>
    </row>
    <row r="61136" spans="30:90">
      <c r="AD61136" s="73"/>
      <c r="AE61136" s="74"/>
      <c r="AF61136" s="74"/>
      <c r="BX61136" s="73"/>
      <c r="BY61136" s="74"/>
      <c r="BZ61136" s="74"/>
      <c r="CA61136" s="74"/>
      <c r="CF61136" s="79"/>
      <c r="CL61136" s="79"/>
    </row>
    <row r="61137" spans="30:90">
      <c r="AD61137" s="73"/>
      <c r="AE61137" s="74"/>
      <c r="AF61137" s="74"/>
      <c r="BX61137" s="73"/>
      <c r="BY61137" s="74"/>
      <c r="BZ61137" s="74"/>
      <c r="CA61137" s="74"/>
      <c r="CF61137" s="79"/>
      <c r="CL61137" s="79"/>
    </row>
    <row r="61138" spans="30:90">
      <c r="AD61138" s="73"/>
      <c r="AE61138" s="74"/>
      <c r="AF61138" s="74"/>
      <c r="BX61138" s="73"/>
      <c r="BY61138" s="74"/>
      <c r="BZ61138" s="74"/>
      <c r="CA61138" s="74"/>
      <c r="CF61138" s="79"/>
      <c r="CL61138" s="79"/>
    </row>
    <row r="61139" spans="30:90">
      <c r="AD61139" s="73"/>
      <c r="AE61139" s="74"/>
      <c r="AF61139" s="74"/>
      <c r="BX61139" s="73"/>
      <c r="BY61139" s="74"/>
      <c r="BZ61139" s="74"/>
      <c r="CA61139" s="74"/>
      <c r="CF61139" s="79"/>
      <c r="CL61139" s="79"/>
    </row>
    <row r="61140" spans="30:90">
      <c r="AD61140" s="73"/>
      <c r="AE61140" s="74"/>
      <c r="AF61140" s="74"/>
      <c r="BX61140" s="73"/>
      <c r="BY61140" s="74"/>
      <c r="BZ61140" s="74"/>
      <c r="CA61140" s="74"/>
      <c r="CF61140" s="79"/>
      <c r="CL61140" s="79"/>
    </row>
    <row r="61141" spans="30:90">
      <c r="AD61141" s="73"/>
      <c r="AE61141" s="74"/>
      <c r="AF61141" s="74"/>
      <c r="BX61141" s="73"/>
      <c r="BY61141" s="74"/>
      <c r="BZ61141" s="74"/>
      <c r="CA61141" s="74"/>
      <c r="CF61141" s="79"/>
      <c r="CL61141" s="79"/>
    </row>
    <row r="61142" spans="30:90">
      <c r="AD61142" s="73"/>
      <c r="AE61142" s="74"/>
      <c r="AF61142" s="74"/>
      <c r="BX61142" s="73"/>
      <c r="BY61142" s="74"/>
      <c r="BZ61142" s="74"/>
      <c r="CA61142" s="74"/>
      <c r="CF61142" s="79"/>
      <c r="CL61142" s="79"/>
    </row>
    <row r="61143" spans="30:90">
      <c r="AD61143" s="73"/>
      <c r="AE61143" s="74"/>
      <c r="AF61143" s="74"/>
      <c r="BX61143" s="73"/>
      <c r="BY61143" s="74"/>
      <c r="BZ61143" s="74"/>
      <c r="CA61143" s="74"/>
      <c r="CF61143" s="79"/>
      <c r="CL61143" s="79"/>
    </row>
    <row r="61144" spans="30:90">
      <c r="AD61144" s="73"/>
      <c r="AE61144" s="74"/>
      <c r="AF61144" s="74"/>
      <c r="BX61144" s="73"/>
      <c r="BY61144" s="74"/>
      <c r="BZ61144" s="74"/>
      <c r="CA61144" s="74"/>
      <c r="CF61144" s="79"/>
      <c r="CL61144" s="79"/>
    </row>
    <row r="61145" spans="30:90">
      <c r="AD61145" s="73"/>
      <c r="AE61145" s="74"/>
      <c r="AF61145" s="74"/>
      <c r="BX61145" s="73"/>
      <c r="BY61145" s="74"/>
      <c r="BZ61145" s="74"/>
      <c r="CA61145" s="74"/>
      <c r="CF61145" s="79"/>
      <c r="CL61145" s="79"/>
    </row>
    <row r="61146" spans="30:90">
      <c r="AD61146" s="73"/>
      <c r="AE61146" s="74"/>
      <c r="AF61146" s="74"/>
      <c r="BX61146" s="73"/>
      <c r="BY61146" s="74"/>
      <c r="BZ61146" s="74"/>
      <c r="CA61146" s="74"/>
      <c r="CF61146" s="79"/>
      <c r="CL61146" s="79"/>
    </row>
    <row r="61147" spans="30:90">
      <c r="AD61147" s="73"/>
      <c r="AE61147" s="74"/>
      <c r="AF61147" s="74"/>
      <c r="BX61147" s="73"/>
      <c r="BY61147" s="74"/>
      <c r="BZ61147" s="74"/>
      <c r="CA61147" s="74"/>
      <c r="CF61147" s="79"/>
      <c r="CL61147" s="79"/>
    </row>
    <row r="61148" spans="30:90">
      <c r="AD61148" s="73"/>
      <c r="AE61148" s="74"/>
      <c r="AF61148" s="74"/>
      <c r="BX61148" s="73"/>
      <c r="BY61148" s="74"/>
      <c r="BZ61148" s="74"/>
      <c r="CA61148" s="74"/>
      <c r="CF61148" s="79"/>
      <c r="CL61148" s="79"/>
    </row>
    <row r="61149" spans="30:90">
      <c r="AD61149" s="73"/>
      <c r="AE61149" s="74"/>
      <c r="AF61149" s="74"/>
      <c r="BX61149" s="73"/>
      <c r="BY61149" s="74"/>
      <c r="BZ61149" s="74"/>
      <c r="CA61149" s="74"/>
      <c r="CF61149" s="79"/>
      <c r="CL61149" s="79"/>
    </row>
    <row r="61150" spans="30:90">
      <c r="AD61150" s="73"/>
      <c r="AE61150" s="74"/>
      <c r="AF61150" s="74"/>
      <c r="BX61150" s="73"/>
      <c r="BY61150" s="74"/>
      <c r="BZ61150" s="74"/>
      <c r="CA61150" s="74"/>
      <c r="CF61150" s="79"/>
      <c r="CL61150" s="79"/>
    </row>
    <row r="61151" spans="30:90">
      <c r="AD61151" s="73"/>
      <c r="AE61151" s="74"/>
      <c r="AF61151" s="74"/>
      <c r="BX61151" s="73"/>
      <c r="BY61151" s="74"/>
      <c r="BZ61151" s="74"/>
      <c r="CA61151" s="74"/>
      <c r="CF61151" s="79"/>
      <c r="CL61151" s="79"/>
    </row>
    <row r="61152" spans="30:90">
      <c r="AD61152" s="73"/>
      <c r="AE61152" s="74"/>
      <c r="AF61152" s="74"/>
      <c r="BX61152" s="73"/>
      <c r="BY61152" s="74"/>
      <c r="BZ61152" s="74"/>
      <c r="CA61152" s="74"/>
      <c r="CF61152" s="79"/>
      <c r="CL61152" s="79"/>
    </row>
    <row r="61153" spans="30:90">
      <c r="AD61153" s="73"/>
      <c r="AE61153" s="74"/>
      <c r="AF61153" s="74"/>
      <c r="BX61153" s="73"/>
      <c r="BY61153" s="74"/>
      <c r="BZ61153" s="74"/>
      <c r="CA61153" s="74"/>
      <c r="CF61153" s="79"/>
      <c r="CL61153" s="79"/>
    </row>
    <row r="61154" spans="30:90">
      <c r="AD61154" s="73"/>
      <c r="AE61154" s="74"/>
      <c r="AF61154" s="74"/>
      <c r="BX61154" s="73"/>
      <c r="BY61154" s="74"/>
      <c r="BZ61154" s="74"/>
      <c r="CA61154" s="74"/>
      <c r="CF61154" s="79"/>
      <c r="CL61154" s="79"/>
    </row>
    <row r="61155" spans="30:90">
      <c r="AD61155" s="73"/>
      <c r="AE61155" s="74"/>
      <c r="AF61155" s="74"/>
      <c r="BX61155" s="73"/>
      <c r="BY61155" s="74"/>
      <c r="BZ61155" s="74"/>
      <c r="CA61155" s="74"/>
      <c r="CF61155" s="79"/>
      <c r="CL61155" s="79"/>
    </row>
    <row r="61156" spans="30:90">
      <c r="AD61156" s="73"/>
      <c r="AE61156" s="74"/>
      <c r="AF61156" s="74"/>
      <c r="BX61156" s="73"/>
      <c r="BY61156" s="74"/>
      <c r="BZ61156" s="74"/>
      <c r="CA61156" s="74"/>
      <c r="CF61156" s="79"/>
      <c r="CL61156" s="79"/>
    </row>
    <row r="61157" spans="30:90">
      <c r="AD61157" s="73"/>
      <c r="AE61157" s="74"/>
      <c r="AF61157" s="74"/>
      <c r="BX61157" s="73"/>
      <c r="BY61157" s="74"/>
      <c r="BZ61157" s="74"/>
      <c r="CA61157" s="74"/>
      <c r="CF61157" s="79"/>
      <c r="CL61157" s="79"/>
    </row>
    <row r="61158" spans="30:90">
      <c r="AD61158" s="73"/>
      <c r="AE61158" s="74"/>
      <c r="AF61158" s="74"/>
      <c r="BX61158" s="73"/>
      <c r="BY61158" s="74"/>
      <c r="BZ61158" s="74"/>
      <c r="CA61158" s="74"/>
      <c r="CF61158" s="79"/>
      <c r="CL61158" s="79"/>
    </row>
    <row r="61159" spans="30:90">
      <c r="AD61159" s="73"/>
      <c r="AE61159" s="74"/>
      <c r="AF61159" s="74"/>
      <c r="BX61159" s="73"/>
      <c r="BY61159" s="74"/>
      <c r="BZ61159" s="74"/>
      <c r="CA61159" s="74"/>
      <c r="CF61159" s="79"/>
      <c r="CL61159" s="79"/>
    </row>
    <row r="61160" spans="30:90">
      <c r="AD61160" s="73"/>
      <c r="AE61160" s="74"/>
      <c r="AF61160" s="74"/>
      <c r="BX61160" s="73"/>
      <c r="BY61160" s="74"/>
      <c r="BZ61160" s="74"/>
      <c r="CA61160" s="74"/>
      <c r="CF61160" s="79"/>
      <c r="CL61160" s="79"/>
    </row>
    <row r="61161" spans="30:90">
      <c r="AD61161" s="73"/>
      <c r="AE61161" s="74"/>
      <c r="AF61161" s="74"/>
      <c r="BX61161" s="73"/>
      <c r="BY61161" s="74"/>
      <c r="BZ61161" s="74"/>
      <c r="CA61161" s="74"/>
      <c r="CF61161" s="79"/>
      <c r="CL61161" s="79"/>
    </row>
    <row r="61162" spans="30:90">
      <c r="AD61162" s="73"/>
      <c r="AE61162" s="74"/>
      <c r="AF61162" s="74"/>
      <c r="BX61162" s="73"/>
      <c r="BY61162" s="74"/>
      <c r="BZ61162" s="74"/>
      <c r="CA61162" s="74"/>
      <c r="CF61162" s="79"/>
      <c r="CL61162" s="79"/>
    </row>
    <row r="61163" spans="30:90">
      <c r="AD61163" s="73"/>
      <c r="AE61163" s="74"/>
      <c r="AF61163" s="74"/>
      <c r="BX61163" s="73"/>
      <c r="BY61163" s="74"/>
      <c r="BZ61163" s="74"/>
      <c r="CA61163" s="74"/>
      <c r="CF61163" s="79"/>
      <c r="CL61163" s="79"/>
    </row>
    <row r="61164" spans="30:90">
      <c r="AD61164" s="73"/>
      <c r="AE61164" s="74"/>
      <c r="AF61164" s="74"/>
      <c r="BX61164" s="73"/>
      <c r="BY61164" s="74"/>
      <c r="BZ61164" s="74"/>
      <c r="CA61164" s="74"/>
      <c r="CF61164" s="79"/>
      <c r="CL61164" s="79"/>
    </row>
    <row r="61165" spans="30:90">
      <c r="AD61165" s="73"/>
      <c r="AE61165" s="74"/>
      <c r="AF61165" s="74"/>
      <c r="BX61165" s="73"/>
      <c r="BY61165" s="74"/>
      <c r="BZ61165" s="74"/>
      <c r="CA61165" s="74"/>
      <c r="CF61165" s="79"/>
      <c r="CL61165" s="79"/>
    </row>
    <row r="61166" spans="30:90">
      <c r="AD61166" s="73"/>
      <c r="AE61166" s="74"/>
      <c r="AF61166" s="74"/>
      <c r="BX61166" s="73"/>
      <c r="BY61166" s="74"/>
      <c r="BZ61166" s="74"/>
      <c r="CA61166" s="74"/>
      <c r="CF61166" s="79"/>
      <c r="CL61166" s="79"/>
    </row>
    <row r="61167" spans="30:90">
      <c r="AD61167" s="73"/>
      <c r="AE61167" s="74"/>
      <c r="AF61167" s="74"/>
      <c r="BX61167" s="73"/>
      <c r="BY61167" s="74"/>
      <c r="BZ61167" s="74"/>
      <c r="CA61167" s="74"/>
      <c r="CF61167" s="79"/>
      <c r="CL61167" s="79"/>
    </row>
    <row r="61168" spans="30:90">
      <c r="AD61168" s="73"/>
      <c r="AE61168" s="74"/>
      <c r="AF61168" s="74"/>
      <c r="BX61168" s="73"/>
      <c r="BY61168" s="74"/>
      <c r="BZ61168" s="74"/>
      <c r="CA61168" s="74"/>
      <c r="CF61168" s="79"/>
      <c r="CL61168" s="79"/>
    </row>
    <row r="61169" spans="30:90">
      <c r="AD61169" s="73"/>
      <c r="AE61169" s="74"/>
      <c r="AF61169" s="74"/>
      <c r="BX61169" s="73"/>
      <c r="BY61169" s="74"/>
      <c r="BZ61169" s="74"/>
      <c r="CA61169" s="74"/>
      <c r="CF61169" s="79"/>
      <c r="CL61169" s="79"/>
    </row>
    <row r="61170" spans="30:90">
      <c r="AD61170" s="73"/>
      <c r="AE61170" s="74"/>
      <c r="AF61170" s="74"/>
      <c r="BX61170" s="73"/>
      <c r="BY61170" s="74"/>
      <c r="BZ61170" s="74"/>
      <c r="CA61170" s="74"/>
      <c r="CF61170" s="79"/>
      <c r="CL61170" s="79"/>
    </row>
    <row r="61171" spans="30:90">
      <c r="AD61171" s="73"/>
      <c r="AE61171" s="74"/>
      <c r="AF61171" s="74"/>
      <c r="BX61171" s="73"/>
      <c r="BY61171" s="74"/>
      <c r="BZ61171" s="74"/>
      <c r="CA61171" s="74"/>
      <c r="CF61171" s="79"/>
      <c r="CL61171" s="79"/>
    </row>
    <row r="61172" spans="30:90">
      <c r="AD61172" s="73"/>
      <c r="AE61172" s="74"/>
      <c r="AF61172" s="74"/>
      <c r="BX61172" s="73"/>
      <c r="BY61172" s="74"/>
      <c r="BZ61172" s="74"/>
      <c r="CA61172" s="74"/>
      <c r="CF61172" s="79"/>
      <c r="CL61172" s="79"/>
    </row>
    <row r="61173" spans="30:90">
      <c r="AD61173" s="73"/>
      <c r="AE61173" s="74"/>
      <c r="AF61173" s="74"/>
      <c r="BX61173" s="73"/>
      <c r="BY61173" s="74"/>
      <c r="BZ61173" s="74"/>
      <c r="CA61173" s="74"/>
      <c r="CF61173" s="79"/>
      <c r="CL61173" s="79"/>
    </row>
    <row r="61174" spans="30:90">
      <c r="AD61174" s="73"/>
      <c r="AE61174" s="74"/>
      <c r="AF61174" s="74"/>
      <c r="BX61174" s="73"/>
      <c r="BY61174" s="74"/>
      <c r="BZ61174" s="74"/>
      <c r="CA61174" s="74"/>
      <c r="CF61174" s="79"/>
      <c r="CL61174" s="79"/>
    </row>
    <row r="61175" spans="30:90">
      <c r="AD61175" s="73"/>
      <c r="AE61175" s="74"/>
      <c r="AF61175" s="74"/>
      <c r="BX61175" s="73"/>
      <c r="BY61175" s="74"/>
      <c r="BZ61175" s="74"/>
      <c r="CA61175" s="74"/>
      <c r="CF61175" s="79"/>
      <c r="CL61175" s="79"/>
    </row>
    <row r="61176" spans="30:90">
      <c r="AD61176" s="73"/>
      <c r="AE61176" s="74"/>
      <c r="AF61176" s="74"/>
      <c r="BX61176" s="73"/>
      <c r="BY61176" s="74"/>
      <c r="BZ61176" s="74"/>
      <c r="CA61176" s="74"/>
      <c r="CF61176" s="79"/>
      <c r="CL61176" s="79"/>
    </row>
    <row r="61177" spans="30:90">
      <c r="AD61177" s="73"/>
      <c r="AE61177" s="74"/>
      <c r="AF61177" s="74"/>
      <c r="BX61177" s="73"/>
      <c r="BY61177" s="74"/>
      <c r="BZ61177" s="74"/>
      <c r="CA61177" s="74"/>
      <c r="CF61177" s="79"/>
      <c r="CL61177" s="79"/>
    </row>
    <row r="61178" spans="30:90">
      <c r="AD61178" s="73"/>
      <c r="AE61178" s="74"/>
      <c r="AF61178" s="74"/>
      <c r="BX61178" s="73"/>
      <c r="BY61178" s="74"/>
      <c r="BZ61178" s="74"/>
      <c r="CA61178" s="74"/>
      <c r="CF61178" s="79"/>
      <c r="CL61178" s="79"/>
    </row>
    <row r="61179" spans="30:90">
      <c r="AD61179" s="73"/>
      <c r="AE61179" s="74"/>
      <c r="AF61179" s="74"/>
      <c r="BX61179" s="73"/>
      <c r="BY61179" s="74"/>
      <c r="BZ61179" s="74"/>
      <c r="CA61179" s="74"/>
      <c r="CF61179" s="79"/>
      <c r="CL61179" s="79"/>
    </row>
    <row r="61180" spans="30:90">
      <c r="AD61180" s="73"/>
      <c r="AE61180" s="74"/>
      <c r="AF61180" s="74"/>
      <c r="BX61180" s="73"/>
      <c r="BY61180" s="74"/>
      <c r="BZ61180" s="74"/>
      <c r="CA61180" s="74"/>
      <c r="CF61180" s="79"/>
      <c r="CL61180" s="79"/>
    </row>
    <row r="61181" spans="30:90">
      <c r="AD61181" s="73"/>
      <c r="AE61181" s="74"/>
      <c r="AF61181" s="74"/>
      <c r="BX61181" s="73"/>
      <c r="BY61181" s="74"/>
      <c r="BZ61181" s="74"/>
      <c r="CA61181" s="74"/>
      <c r="CF61181" s="79"/>
      <c r="CL61181" s="79"/>
    </row>
    <row r="61182" spans="30:90">
      <c r="AD61182" s="73"/>
      <c r="AE61182" s="74"/>
      <c r="AF61182" s="74"/>
      <c r="BX61182" s="73"/>
      <c r="BY61182" s="74"/>
      <c r="BZ61182" s="74"/>
      <c r="CA61182" s="74"/>
      <c r="CF61182" s="79"/>
      <c r="CL61182" s="79"/>
    </row>
    <row r="61183" spans="30:90">
      <c r="AD61183" s="73"/>
      <c r="AE61183" s="74"/>
      <c r="AF61183" s="74"/>
      <c r="BX61183" s="73"/>
      <c r="BY61183" s="74"/>
      <c r="BZ61183" s="74"/>
      <c r="CA61183" s="74"/>
      <c r="CF61183" s="79"/>
      <c r="CL61183" s="79"/>
    </row>
    <row r="61184" spans="30:90">
      <c r="AD61184" s="73"/>
      <c r="AE61184" s="74"/>
      <c r="AF61184" s="74"/>
      <c r="BX61184" s="73"/>
      <c r="BY61184" s="74"/>
      <c r="BZ61184" s="74"/>
      <c r="CA61184" s="74"/>
      <c r="CF61184" s="79"/>
      <c r="CL61184" s="79"/>
    </row>
    <row r="61185" spans="30:90">
      <c r="AD61185" s="73"/>
      <c r="AE61185" s="74"/>
      <c r="AF61185" s="74"/>
      <c r="BX61185" s="73"/>
      <c r="BY61185" s="74"/>
      <c r="BZ61185" s="74"/>
      <c r="CA61185" s="74"/>
      <c r="CF61185" s="79"/>
      <c r="CL61185" s="79"/>
    </row>
    <row r="61186" spans="30:90">
      <c r="AD61186" s="73"/>
      <c r="AE61186" s="74"/>
      <c r="AF61186" s="74"/>
      <c r="BX61186" s="73"/>
      <c r="BY61186" s="74"/>
      <c r="BZ61186" s="74"/>
      <c r="CA61186" s="74"/>
      <c r="CF61186" s="79"/>
      <c r="CL61186" s="79"/>
    </row>
    <row r="61187" spans="30:90">
      <c r="AD61187" s="73"/>
      <c r="AE61187" s="74"/>
      <c r="AF61187" s="74"/>
      <c r="BX61187" s="73"/>
      <c r="BY61187" s="74"/>
      <c r="BZ61187" s="74"/>
      <c r="CA61187" s="74"/>
      <c r="CF61187" s="79"/>
      <c r="CL61187" s="79"/>
    </row>
    <row r="61188" spans="30:90">
      <c r="AD61188" s="73"/>
      <c r="AE61188" s="74"/>
      <c r="AF61188" s="74"/>
      <c r="BX61188" s="73"/>
      <c r="BY61188" s="74"/>
      <c r="BZ61188" s="74"/>
      <c r="CA61188" s="74"/>
      <c r="CF61188" s="79"/>
      <c r="CL61188" s="79"/>
    </row>
    <row r="61189" spans="30:90">
      <c r="AD61189" s="73"/>
      <c r="AE61189" s="74"/>
      <c r="AF61189" s="74"/>
      <c r="BX61189" s="73"/>
      <c r="BY61189" s="74"/>
      <c r="BZ61189" s="74"/>
      <c r="CA61189" s="74"/>
      <c r="CF61189" s="79"/>
      <c r="CL61189" s="79"/>
    </row>
    <row r="61190" spans="30:90">
      <c r="AD61190" s="73"/>
      <c r="AE61190" s="74"/>
      <c r="AF61190" s="74"/>
      <c r="BX61190" s="73"/>
      <c r="BY61190" s="74"/>
      <c r="BZ61190" s="74"/>
      <c r="CA61190" s="74"/>
      <c r="CF61190" s="79"/>
      <c r="CL61190" s="79"/>
    </row>
    <row r="61191" spans="30:90">
      <c r="AD61191" s="73"/>
      <c r="AE61191" s="74"/>
      <c r="AF61191" s="74"/>
      <c r="BX61191" s="73"/>
      <c r="BY61191" s="74"/>
      <c r="BZ61191" s="74"/>
      <c r="CA61191" s="74"/>
      <c r="CF61191" s="79"/>
      <c r="CL61191" s="79"/>
    </row>
    <row r="61192" spans="30:90">
      <c r="AD61192" s="73"/>
      <c r="AE61192" s="74"/>
      <c r="AF61192" s="74"/>
      <c r="BX61192" s="73"/>
      <c r="BY61192" s="74"/>
      <c r="BZ61192" s="74"/>
      <c r="CA61192" s="74"/>
      <c r="CF61192" s="79"/>
      <c r="CL61192" s="79"/>
    </row>
    <row r="61193" spans="30:90">
      <c r="AD61193" s="73"/>
      <c r="AE61193" s="74"/>
      <c r="AF61193" s="74"/>
      <c r="BX61193" s="73"/>
      <c r="BY61193" s="74"/>
      <c r="BZ61193" s="74"/>
      <c r="CA61193" s="74"/>
      <c r="CF61193" s="79"/>
      <c r="CL61193" s="79"/>
    </row>
    <row r="61194" spans="30:90">
      <c r="AD61194" s="73"/>
      <c r="AE61194" s="74"/>
      <c r="AF61194" s="74"/>
      <c r="BX61194" s="73"/>
      <c r="BY61194" s="74"/>
      <c r="BZ61194" s="74"/>
      <c r="CA61194" s="74"/>
      <c r="CF61194" s="79"/>
      <c r="CL61194" s="79"/>
    </row>
    <row r="61195" spans="30:90">
      <c r="AD61195" s="73"/>
      <c r="AE61195" s="74"/>
      <c r="AF61195" s="74"/>
      <c r="BX61195" s="73"/>
      <c r="BY61195" s="74"/>
      <c r="BZ61195" s="74"/>
      <c r="CA61195" s="74"/>
      <c r="CF61195" s="79"/>
      <c r="CL61195" s="79"/>
    </row>
    <row r="61196" spans="30:90">
      <c r="AD61196" s="73"/>
      <c r="AE61196" s="74"/>
      <c r="AF61196" s="74"/>
      <c r="BX61196" s="73"/>
      <c r="BY61196" s="74"/>
      <c r="BZ61196" s="74"/>
      <c r="CA61196" s="74"/>
      <c r="CF61196" s="79"/>
      <c r="CL61196" s="79"/>
    </row>
    <row r="61197" spans="30:90">
      <c r="AD61197" s="73"/>
      <c r="AE61197" s="74"/>
      <c r="AF61197" s="74"/>
      <c r="BX61197" s="73"/>
      <c r="BY61197" s="74"/>
      <c r="BZ61197" s="74"/>
      <c r="CA61197" s="74"/>
      <c r="CF61197" s="79"/>
      <c r="CL61197" s="79"/>
    </row>
    <row r="61198" spans="30:90">
      <c r="AD61198" s="73"/>
      <c r="AE61198" s="74"/>
      <c r="AF61198" s="74"/>
      <c r="BX61198" s="73"/>
      <c r="BY61198" s="74"/>
      <c r="BZ61198" s="74"/>
      <c r="CA61198" s="74"/>
      <c r="CF61198" s="79"/>
      <c r="CL61198" s="79"/>
    </row>
    <row r="61199" spans="30:90">
      <c r="AD61199" s="73"/>
      <c r="AE61199" s="74"/>
      <c r="AF61199" s="74"/>
      <c r="BX61199" s="73"/>
      <c r="BY61199" s="74"/>
      <c r="BZ61199" s="74"/>
      <c r="CA61199" s="74"/>
      <c r="CF61199" s="79"/>
      <c r="CL61199" s="79"/>
    </row>
    <row r="61200" spans="30:90">
      <c r="AD61200" s="73"/>
      <c r="AE61200" s="74"/>
      <c r="AF61200" s="74"/>
      <c r="BX61200" s="73"/>
      <c r="BY61200" s="74"/>
      <c r="BZ61200" s="74"/>
      <c r="CA61200" s="74"/>
      <c r="CF61200" s="79"/>
      <c r="CL61200" s="79"/>
    </row>
    <row r="61201" spans="30:90">
      <c r="AD61201" s="73"/>
      <c r="AE61201" s="74"/>
      <c r="AF61201" s="74"/>
      <c r="BX61201" s="73"/>
      <c r="BY61201" s="74"/>
      <c r="BZ61201" s="74"/>
      <c r="CA61201" s="74"/>
      <c r="CF61201" s="79"/>
      <c r="CL61201" s="79"/>
    </row>
    <row r="61202" spans="30:90">
      <c r="AD61202" s="73"/>
      <c r="AE61202" s="74"/>
      <c r="AF61202" s="74"/>
      <c r="BX61202" s="73"/>
      <c r="BY61202" s="74"/>
      <c r="BZ61202" s="74"/>
      <c r="CA61202" s="74"/>
      <c r="CF61202" s="79"/>
      <c r="CL61202" s="79"/>
    </row>
    <row r="61203" spans="30:90">
      <c r="AD61203" s="73"/>
      <c r="AE61203" s="74"/>
      <c r="AF61203" s="74"/>
      <c r="BX61203" s="73"/>
      <c r="BY61203" s="74"/>
      <c r="BZ61203" s="74"/>
      <c r="CA61203" s="74"/>
      <c r="CF61203" s="79"/>
      <c r="CL61203" s="79"/>
    </row>
    <row r="61204" spans="30:90">
      <c r="AD61204" s="73"/>
      <c r="AE61204" s="74"/>
      <c r="AF61204" s="74"/>
      <c r="BX61204" s="73"/>
      <c r="BY61204" s="74"/>
      <c r="BZ61204" s="74"/>
      <c r="CA61204" s="74"/>
      <c r="CF61204" s="79"/>
      <c r="CL61204" s="79"/>
    </row>
    <row r="61205" spans="30:90">
      <c r="AD61205" s="73"/>
      <c r="AE61205" s="74"/>
      <c r="AF61205" s="74"/>
      <c r="BX61205" s="73"/>
      <c r="BY61205" s="74"/>
      <c r="BZ61205" s="74"/>
      <c r="CA61205" s="74"/>
      <c r="CF61205" s="79"/>
      <c r="CL61205" s="79"/>
    </row>
    <row r="61206" spans="30:90">
      <c r="AD61206" s="73"/>
      <c r="AE61206" s="74"/>
      <c r="AF61206" s="74"/>
      <c r="BX61206" s="73"/>
      <c r="BY61206" s="74"/>
      <c r="BZ61206" s="74"/>
      <c r="CA61206" s="74"/>
      <c r="CF61206" s="79"/>
      <c r="CL61206" s="79"/>
    </row>
    <row r="61207" spans="30:90">
      <c r="AD61207" s="73"/>
      <c r="AE61207" s="74"/>
      <c r="AF61207" s="74"/>
      <c r="BX61207" s="73"/>
      <c r="BY61207" s="74"/>
      <c r="BZ61207" s="74"/>
      <c r="CA61207" s="74"/>
      <c r="CF61207" s="79"/>
      <c r="CL61207" s="79"/>
    </row>
    <row r="61208" spans="30:90">
      <c r="AD61208" s="73"/>
      <c r="AE61208" s="74"/>
      <c r="AF61208" s="74"/>
      <c r="BX61208" s="73"/>
      <c r="BY61208" s="74"/>
      <c r="BZ61208" s="74"/>
      <c r="CA61208" s="74"/>
      <c r="CF61208" s="79"/>
      <c r="CL61208" s="79"/>
    </row>
    <row r="61209" spans="30:90">
      <c r="AD61209" s="73"/>
      <c r="AE61209" s="74"/>
      <c r="AF61209" s="74"/>
      <c r="BX61209" s="73"/>
      <c r="BY61209" s="74"/>
      <c r="BZ61209" s="74"/>
      <c r="CA61209" s="74"/>
      <c r="CF61209" s="79"/>
      <c r="CL61209" s="79"/>
    </row>
    <row r="61210" spans="30:90">
      <c r="AD61210" s="73"/>
      <c r="AE61210" s="74"/>
      <c r="AF61210" s="74"/>
      <c r="BX61210" s="73"/>
      <c r="BY61210" s="74"/>
      <c r="BZ61210" s="74"/>
      <c r="CA61210" s="74"/>
      <c r="CF61210" s="79"/>
      <c r="CL61210" s="79"/>
    </row>
    <row r="61211" spans="30:90">
      <c r="AD61211" s="73"/>
      <c r="AE61211" s="74"/>
      <c r="AF61211" s="74"/>
      <c r="BX61211" s="73"/>
      <c r="BY61211" s="74"/>
      <c r="BZ61211" s="74"/>
      <c r="CA61211" s="74"/>
      <c r="CF61211" s="79"/>
      <c r="CL61211" s="79"/>
    </row>
    <row r="61212" spans="30:90">
      <c r="AD61212" s="73"/>
      <c r="AE61212" s="74"/>
      <c r="AF61212" s="74"/>
      <c r="BX61212" s="73"/>
      <c r="BY61212" s="74"/>
      <c r="BZ61212" s="74"/>
      <c r="CA61212" s="74"/>
      <c r="CF61212" s="79"/>
      <c r="CL61212" s="79"/>
    </row>
    <row r="61213" spans="30:90">
      <c r="AD61213" s="73"/>
      <c r="AE61213" s="74"/>
      <c r="AF61213" s="74"/>
      <c r="BX61213" s="73"/>
      <c r="BY61213" s="74"/>
      <c r="BZ61213" s="74"/>
      <c r="CA61213" s="74"/>
      <c r="CF61213" s="79"/>
      <c r="CL61213" s="79"/>
    </row>
    <row r="61214" spans="30:90">
      <c r="AD61214" s="73"/>
      <c r="AE61214" s="74"/>
      <c r="AF61214" s="74"/>
      <c r="BX61214" s="73"/>
      <c r="BY61214" s="74"/>
      <c r="BZ61214" s="74"/>
      <c r="CA61214" s="74"/>
      <c r="CF61214" s="79"/>
      <c r="CL61214" s="79"/>
    </row>
    <row r="61215" spans="30:90">
      <c r="AD61215" s="73"/>
      <c r="AE61215" s="74"/>
      <c r="AF61215" s="74"/>
      <c r="BX61215" s="73"/>
      <c r="BY61215" s="74"/>
      <c r="BZ61215" s="74"/>
      <c r="CA61215" s="74"/>
      <c r="CF61215" s="79"/>
      <c r="CL61215" s="79"/>
    </row>
    <row r="61216" spans="30:90">
      <c r="AD61216" s="73"/>
      <c r="AE61216" s="74"/>
      <c r="AF61216" s="74"/>
      <c r="BX61216" s="73"/>
      <c r="BY61216" s="74"/>
      <c r="BZ61216" s="74"/>
      <c r="CA61216" s="74"/>
      <c r="CF61216" s="79"/>
      <c r="CL61216" s="79"/>
    </row>
    <row r="61217" spans="30:90">
      <c r="AD61217" s="73"/>
      <c r="AE61217" s="74"/>
      <c r="AF61217" s="74"/>
      <c r="BX61217" s="73"/>
      <c r="BY61217" s="74"/>
      <c r="BZ61217" s="74"/>
      <c r="CA61217" s="74"/>
      <c r="CF61217" s="79"/>
      <c r="CL61217" s="79"/>
    </row>
    <row r="61218" spans="30:90">
      <c r="AD61218" s="73"/>
      <c r="AE61218" s="74"/>
      <c r="AF61218" s="74"/>
      <c r="BX61218" s="73"/>
      <c r="BY61218" s="74"/>
      <c r="BZ61218" s="74"/>
      <c r="CA61218" s="74"/>
      <c r="CF61218" s="79"/>
      <c r="CL61218" s="79"/>
    </row>
    <row r="61219" spans="30:90">
      <c r="AD61219" s="73"/>
      <c r="AE61219" s="74"/>
      <c r="AF61219" s="74"/>
      <c r="BX61219" s="73"/>
      <c r="BY61219" s="74"/>
      <c r="BZ61219" s="74"/>
      <c r="CA61219" s="74"/>
      <c r="CF61219" s="79"/>
      <c r="CL61219" s="79"/>
    </row>
    <row r="61220" spans="30:90">
      <c r="AD61220" s="73"/>
      <c r="AE61220" s="74"/>
      <c r="AF61220" s="74"/>
      <c r="BX61220" s="73"/>
      <c r="BY61220" s="74"/>
      <c r="BZ61220" s="74"/>
      <c r="CA61220" s="74"/>
      <c r="CF61220" s="79"/>
      <c r="CL61220" s="79"/>
    </row>
    <row r="61221" spans="30:90">
      <c r="AD61221" s="73"/>
      <c r="AE61221" s="74"/>
      <c r="AF61221" s="74"/>
      <c r="BX61221" s="73"/>
      <c r="BY61221" s="74"/>
      <c r="BZ61221" s="74"/>
      <c r="CA61221" s="74"/>
      <c r="CF61221" s="79"/>
      <c r="CL61221" s="79"/>
    </row>
    <row r="61222" spans="30:90">
      <c r="AD61222" s="73"/>
      <c r="AE61222" s="74"/>
      <c r="AF61222" s="74"/>
      <c r="BX61222" s="73"/>
      <c r="BY61222" s="74"/>
      <c r="BZ61222" s="74"/>
      <c r="CA61222" s="74"/>
      <c r="CF61222" s="79"/>
      <c r="CL61222" s="79"/>
    </row>
    <row r="61223" spans="30:90">
      <c r="AD61223" s="73"/>
      <c r="AE61223" s="74"/>
      <c r="AF61223" s="74"/>
      <c r="BX61223" s="73"/>
      <c r="BY61223" s="74"/>
      <c r="BZ61223" s="74"/>
      <c r="CA61223" s="74"/>
      <c r="CF61223" s="79"/>
      <c r="CL61223" s="79"/>
    </row>
    <row r="61224" spans="30:90">
      <c r="AD61224" s="73"/>
      <c r="AE61224" s="74"/>
      <c r="AF61224" s="74"/>
      <c r="BX61224" s="73"/>
      <c r="BY61224" s="74"/>
      <c r="BZ61224" s="74"/>
      <c r="CA61224" s="74"/>
      <c r="CF61224" s="79"/>
      <c r="CL61224" s="79"/>
    </row>
    <row r="61225" spans="30:90">
      <c r="AD61225" s="73"/>
      <c r="AE61225" s="74"/>
      <c r="AF61225" s="74"/>
      <c r="BX61225" s="73"/>
      <c r="BY61225" s="74"/>
      <c r="BZ61225" s="74"/>
      <c r="CA61225" s="74"/>
      <c r="CF61225" s="79"/>
      <c r="CL61225" s="79"/>
    </row>
    <row r="61226" spans="30:90">
      <c r="AD61226" s="73"/>
      <c r="AE61226" s="74"/>
      <c r="AF61226" s="74"/>
      <c r="BX61226" s="73"/>
      <c r="BY61226" s="74"/>
      <c r="BZ61226" s="74"/>
      <c r="CA61226" s="74"/>
      <c r="CF61226" s="79"/>
      <c r="CL61226" s="79"/>
    </row>
    <row r="61227" spans="30:90">
      <c r="AD61227" s="73"/>
      <c r="AE61227" s="74"/>
      <c r="AF61227" s="74"/>
      <c r="BX61227" s="73"/>
      <c r="BY61227" s="74"/>
      <c r="BZ61227" s="74"/>
      <c r="CA61227" s="74"/>
      <c r="CF61227" s="79"/>
      <c r="CL61227" s="79"/>
    </row>
    <row r="61228" spans="30:90">
      <c r="AD61228" s="73"/>
      <c r="AE61228" s="74"/>
      <c r="AF61228" s="74"/>
      <c r="BX61228" s="73"/>
      <c r="BY61228" s="74"/>
      <c r="BZ61228" s="74"/>
      <c r="CA61228" s="74"/>
      <c r="CF61228" s="79"/>
      <c r="CL61228" s="79"/>
    </row>
    <row r="61229" spans="30:90">
      <c r="AD61229" s="73"/>
      <c r="AE61229" s="74"/>
      <c r="AF61229" s="74"/>
      <c r="BX61229" s="73"/>
      <c r="BY61229" s="74"/>
      <c r="BZ61229" s="74"/>
      <c r="CA61229" s="74"/>
      <c r="CF61229" s="79"/>
      <c r="CL61229" s="79"/>
    </row>
    <row r="61230" spans="30:90">
      <c r="AD61230" s="73"/>
      <c r="AE61230" s="74"/>
      <c r="AF61230" s="74"/>
      <c r="BX61230" s="73"/>
      <c r="BY61230" s="74"/>
      <c r="BZ61230" s="74"/>
      <c r="CA61230" s="74"/>
      <c r="CF61230" s="79"/>
      <c r="CL61230" s="79"/>
    </row>
    <row r="61231" spans="30:90">
      <c r="AD61231" s="73"/>
      <c r="AE61231" s="74"/>
      <c r="AF61231" s="74"/>
      <c r="BX61231" s="73"/>
      <c r="BY61231" s="74"/>
      <c r="BZ61231" s="74"/>
      <c r="CA61231" s="74"/>
      <c r="CF61231" s="79"/>
      <c r="CL61231" s="79"/>
    </row>
    <row r="61232" spans="30:90">
      <c r="AD61232" s="73"/>
      <c r="AE61232" s="74"/>
      <c r="AF61232" s="74"/>
      <c r="BX61232" s="73"/>
      <c r="BY61232" s="74"/>
      <c r="BZ61232" s="74"/>
      <c r="CA61232" s="74"/>
      <c r="CF61232" s="79"/>
      <c r="CL61232" s="79"/>
    </row>
    <row r="61233" spans="30:90">
      <c r="AD61233" s="73"/>
      <c r="AE61233" s="74"/>
      <c r="AF61233" s="74"/>
      <c r="BX61233" s="73"/>
      <c r="BY61233" s="74"/>
      <c r="BZ61233" s="74"/>
      <c r="CA61233" s="74"/>
      <c r="CF61233" s="79"/>
      <c r="CL61233" s="79"/>
    </row>
    <row r="61234" spans="30:90">
      <c r="AD61234" s="73"/>
      <c r="AE61234" s="74"/>
      <c r="AF61234" s="74"/>
      <c r="BX61234" s="73"/>
      <c r="BY61234" s="74"/>
      <c r="BZ61234" s="74"/>
      <c r="CA61234" s="74"/>
      <c r="CF61234" s="79"/>
      <c r="CL61234" s="79"/>
    </row>
    <row r="61235" spans="30:90">
      <c r="AD61235" s="73"/>
      <c r="AE61235" s="74"/>
      <c r="AF61235" s="74"/>
      <c r="BX61235" s="73"/>
      <c r="BY61235" s="74"/>
      <c r="BZ61235" s="74"/>
      <c r="CA61235" s="74"/>
      <c r="CF61235" s="79"/>
      <c r="CL61235" s="79"/>
    </row>
    <row r="61236" spans="30:90">
      <c r="AD61236" s="73"/>
      <c r="AE61236" s="74"/>
      <c r="AF61236" s="74"/>
      <c r="BX61236" s="73"/>
      <c r="BY61236" s="74"/>
      <c r="BZ61236" s="74"/>
      <c r="CA61236" s="74"/>
      <c r="CF61236" s="79"/>
      <c r="CL61236" s="79"/>
    </row>
    <row r="61237" spans="30:90">
      <c r="AD61237" s="73"/>
      <c r="AE61237" s="74"/>
      <c r="AF61237" s="74"/>
      <c r="BX61237" s="73"/>
      <c r="BY61237" s="74"/>
      <c r="BZ61237" s="74"/>
      <c r="CA61237" s="74"/>
      <c r="CF61237" s="79"/>
      <c r="CL61237" s="79"/>
    </row>
    <row r="61238" spans="30:90">
      <c r="AD61238" s="73"/>
      <c r="AE61238" s="74"/>
      <c r="AF61238" s="74"/>
      <c r="BX61238" s="73"/>
      <c r="BY61238" s="74"/>
      <c r="BZ61238" s="74"/>
      <c r="CA61238" s="74"/>
      <c r="CF61238" s="79"/>
      <c r="CL61238" s="79"/>
    </row>
    <row r="61239" spans="30:90">
      <c r="AD61239" s="73"/>
      <c r="AE61239" s="74"/>
      <c r="AF61239" s="74"/>
      <c r="BX61239" s="73"/>
      <c r="BY61239" s="74"/>
      <c r="BZ61239" s="74"/>
      <c r="CA61239" s="74"/>
      <c r="CF61239" s="79"/>
      <c r="CL61239" s="79"/>
    </row>
    <row r="61240" spans="30:90">
      <c r="AD61240" s="73"/>
      <c r="AE61240" s="74"/>
      <c r="AF61240" s="74"/>
      <c r="BX61240" s="73"/>
      <c r="BY61240" s="74"/>
      <c r="BZ61240" s="74"/>
      <c r="CA61240" s="74"/>
      <c r="CF61240" s="79"/>
      <c r="CL61240" s="79"/>
    </row>
    <row r="61241" spans="30:90">
      <c r="AD61241" s="73"/>
      <c r="AE61241" s="74"/>
      <c r="AF61241" s="74"/>
      <c r="BX61241" s="73"/>
      <c r="BY61241" s="74"/>
      <c r="BZ61241" s="74"/>
      <c r="CA61241" s="74"/>
      <c r="CF61241" s="79"/>
      <c r="CL61241" s="79"/>
    </row>
    <row r="61242" spans="30:90">
      <c r="AD61242" s="73"/>
      <c r="AE61242" s="74"/>
      <c r="AF61242" s="74"/>
      <c r="BX61242" s="73"/>
      <c r="BY61242" s="74"/>
      <c r="BZ61242" s="74"/>
      <c r="CA61242" s="74"/>
      <c r="CF61242" s="79"/>
      <c r="CL61242" s="79"/>
    </row>
    <row r="61243" spans="30:90">
      <c r="AD61243" s="73"/>
      <c r="AE61243" s="74"/>
      <c r="AF61243" s="74"/>
      <c r="BX61243" s="73"/>
      <c r="BY61243" s="74"/>
      <c r="BZ61243" s="74"/>
      <c r="CA61243" s="74"/>
      <c r="CF61243" s="79"/>
      <c r="CL61243" s="79"/>
    </row>
    <row r="61244" spans="30:90">
      <c r="AD61244" s="73"/>
      <c r="AE61244" s="74"/>
      <c r="AF61244" s="74"/>
      <c r="BX61244" s="73"/>
      <c r="BY61244" s="74"/>
      <c r="BZ61244" s="74"/>
      <c r="CA61244" s="74"/>
      <c r="CF61244" s="79"/>
      <c r="CL61244" s="79"/>
    </row>
    <row r="61245" spans="30:90">
      <c r="AD61245" s="73"/>
      <c r="AE61245" s="74"/>
      <c r="AF61245" s="74"/>
      <c r="BX61245" s="73"/>
      <c r="BY61245" s="74"/>
      <c r="BZ61245" s="74"/>
      <c r="CA61245" s="74"/>
      <c r="CF61245" s="79"/>
      <c r="CL61245" s="79"/>
    </row>
    <row r="61246" spans="30:90">
      <c r="AD61246" s="73"/>
      <c r="AE61246" s="74"/>
      <c r="AF61246" s="74"/>
      <c r="BX61246" s="73"/>
      <c r="BY61246" s="74"/>
      <c r="BZ61246" s="74"/>
      <c r="CA61246" s="74"/>
      <c r="CF61246" s="79"/>
      <c r="CL61246" s="79"/>
    </row>
    <row r="61247" spans="30:90">
      <c r="AD61247" s="73"/>
      <c r="AE61247" s="74"/>
      <c r="AF61247" s="74"/>
      <c r="BX61247" s="73"/>
      <c r="BY61247" s="74"/>
      <c r="BZ61247" s="74"/>
      <c r="CA61247" s="74"/>
      <c r="CF61247" s="79"/>
      <c r="CL61247" s="79"/>
    </row>
    <row r="61248" spans="30:90">
      <c r="AD61248" s="73"/>
      <c r="AE61248" s="74"/>
      <c r="AF61248" s="74"/>
      <c r="BX61248" s="73"/>
      <c r="BY61248" s="74"/>
      <c r="BZ61248" s="74"/>
      <c r="CA61248" s="74"/>
      <c r="CF61248" s="79"/>
      <c r="CL61248" s="79"/>
    </row>
    <row r="61249" spans="30:90">
      <c r="AD61249" s="73"/>
      <c r="AE61249" s="74"/>
      <c r="AF61249" s="74"/>
      <c r="BX61249" s="73"/>
      <c r="BY61249" s="74"/>
      <c r="BZ61249" s="74"/>
      <c r="CA61249" s="74"/>
      <c r="CF61249" s="79"/>
      <c r="CL61249" s="79"/>
    </row>
    <row r="61250" spans="30:90">
      <c r="AD61250" s="73"/>
      <c r="AE61250" s="74"/>
      <c r="AF61250" s="74"/>
      <c r="BX61250" s="73"/>
      <c r="BY61250" s="74"/>
      <c r="BZ61250" s="74"/>
      <c r="CA61250" s="74"/>
      <c r="CF61250" s="79"/>
      <c r="CL61250" s="79"/>
    </row>
    <row r="61251" spans="30:90">
      <c r="AD61251" s="73"/>
      <c r="AE61251" s="74"/>
      <c r="AF61251" s="74"/>
      <c r="BX61251" s="73"/>
      <c r="BY61251" s="74"/>
      <c r="BZ61251" s="74"/>
      <c r="CA61251" s="74"/>
      <c r="CF61251" s="79"/>
      <c r="CL61251" s="79"/>
    </row>
    <row r="61252" spans="30:90">
      <c r="AD61252" s="73"/>
      <c r="AE61252" s="74"/>
      <c r="AF61252" s="74"/>
      <c r="BX61252" s="73"/>
      <c r="BY61252" s="74"/>
      <c r="BZ61252" s="74"/>
      <c r="CA61252" s="74"/>
      <c r="CF61252" s="79"/>
      <c r="CL61252" s="79"/>
    </row>
    <row r="61253" spans="30:90">
      <c r="AD61253" s="73"/>
      <c r="AE61253" s="74"/>
      <c r="AF61253" s="74"/>
      <c r="BX61253" s="73"/>
      <c r="BY61253" s="74"/>
      <c r="BZ61253" s="74"/>
      <c r="CA61253" s="74"/>
      <c r="CF61253" s="79"/>
      <c r="CL61253" s="79"/>
    </row>
    <row r="61254" spans="30:90">
      <c r="AD61254" s="73"/>
      <c r="AE61254" s="74"/>
      <c r="AF61254" s="74"/>
      <c r="BX61254" s="73"/>
      <c r="BY61254" s="74"/>
      <c r="BZ61254" s="74"/>
      <c r="CA61254" s="74"/>
      <c r="CF61254" s="79"/>
      <c r="CL61254" s="79"/>
    </row>
    <row r="61255" spans="30:90">
      <c r="AD61255" s="73"/>
      <c r="AE61255" s="74"/>
      <c r="AF61255" s="74"/>
      <c r="BX61255" s="73"/>
      <c r="BY61255" s="74"/>
      <c r="BZ61255" s="74"/>
      <c r="CA61255" s="74"/>
      <c r="CF61255" s="79"/>
      <c r="CL61255" s="79"/>
    </row>
    <row r="61256" spans="30:90">
      <c r="AD61256" s="73"/>
      <c r="AE61256" s="74"/>
      <c r="AF61256" s="74"/>
      <c r="BX61256" s="73"/>
      <c r="BY61256" s="74"/>
      <c r="BZ61256" s="74"/>
      <c r="CA61256" s="74"/>
      <c r="CF61256" s="79"/>
      <c r="CL61256" s="79"/>
    </row>
    <row r="61257" spans="30:90">
      <c r="AD61257" s="73"/>
      <c r="AE61257" s="74"/>
      <c r="AF61257" s="74"/>
      <c r="BX61257" s="73"/>
      <c r="BY61257" s="74"/>
      <c r="BZ61257" s="74"/>
      <c r="CA61257" s="74"/>
      <c r="CF61257" s="79"/>
      <c r="CL61257" s="79"/>
    </row>
    <row r="61258" spans="30:90">
      <c r="AD61258" s="73"/>
      <c r="AE61258" s="74"/>
      <c r="AF61258" s="74"/>
      <c r="BX61258" s="73"/>
      <c r="BY61258" s="74"/>
      <c r="BZ61258" s="74"/>
      <c r="CA61258" s="74"/>
      <c r="CF61258" s="79"/>
      <c r="CL61258" s="79"/>
    </row>
    <row r="61259" spans="30:90">
      <c r="AD61259" s="73"/>
      <c r="AE61259" s="74"/>
      <c r="AF61259" s="74"/>
      <c r="BX61259" s="73"/>
      <c r="BY61259" s="74"/>
      <c r="BZ61259" s="74"/>
      <c r="CA61259" s="74"/>
      <c r="CF61259" s="79"/>
      <c r="CL61259" s="79"/>
    </row>
    <row r="61260" spans="30:90">
      <c r="AD61260" s="73"/>
      <c r="AE61260" s="74"/>
      <c r="AF61260" s="74"/>
      <c r="BX61260" s="73"/>
      <c r="BY61260" s="74"/>
      <c r="BZ61260" s="74"/>
      <c r="CA61260" s="74"/>
      <c r="CF61260" s="79"/>
      <c r="CL61260" s="79"/>
    </row>
    <row r="61261" spans="30:90">
      <c r="AD61261" s="73"/>
      <c r="AE61261" s="74"/>
      <c r="AF61261" s="74"/>
      <c r="BX61261" s="73"/>
      <c r="BY61261" s="74"/>
      <c r="BZ61261" s="74"/>
      <c r="CA61261" s="74"/>
      <c r="CF61261" s="79"/>
      <c r="CL61261" s="79"/>
    </row>
    <row r="61262" spans="30:90">
      <c r="AD61262" s="73"/>
      <c r="AE61262" s="74"/>
      <c r="AF61262" s="74"/>
      <c r="BX61262" s="73"/>
      <c r="BY61262" s="74"/>
      <c r="BZ61262" s="74"/>
      <c r="CA61262" s="74"/>
      <c r="CF61262" s="79"/>
      <c r="CL61262" s="79"/>
    </row>
    <row r="61263" spans="30:90">
      <c r="AD61263" s="73"/>
      <c r="AE61263" s="74"/>
      <c r="AF61263" s="74"/>
      <c r="BX61263" s="73"/>
      <c r="BY61263" s="74"/>
      <c r="BZ61263" s="74"/>
      <c r="CA61263" s="74"/>
      <c r="CF61263" s="79"/>
      <c r="CL61263" s="79"/>
    </row>
    <row r="61264" spans="30:90">
      <c r="AD61264" s="73"/>
      <c r="AE61264" s="74"/>
      <c r="AF61264" s="74"/>
      <c r="BX61264" s="73"/>
      <c r="BY61264" s="74"/>
      <c r="BZ61264" s="74"/>
      <c r="CA61264" s="74"/>
      <c r="CF61264" s="79"/>
      <c r="CL61264" s="79"/>
    </row>
    <row r="61265" spans="30:90">
      <c r="AD61265" s="73"/>
      <c r="AE61265" s="74"/>
      <c r="AF61265" s="74"/>
      <c r="BX61265" s="73"/>
      <c r="BY61265" s="74"/>
      <c r="BZ61265" s="74"/>
      <c r="CA61265" s="74"/>
      <c r="CF61265" s="79"/>
      <c r="CL61265" s="79"/>
    </row>
    <row r="61266" spans="30:90">
      <c r="AD61266" s="73"/>
      <c r="AE61266" s="74"/>
      <c r="AF61266" s="74"/>
      <c r="BX61266" s="73"/>
      <c r="BY61266" s="74"/>
      <c r="BZ61266" s="74"/>
      <c r="CA61266" s="74"/>
      <c r="CF61266" s="79"/>
      <c r="CL61266" s="79"/>
    </row>
    <row r="61267" spans="30:90">
      <c r="AD61267" s="73"/>
      <c r="AE61267" s="74"/>
      <c r="AF61267" s="74"/>
      <c r="BX61267" s="73"/>
      <c r="BY61267" s="74"/>
      <c r="BZ61267" s="74"/>
      <c r="CA61267" s="74"/>
      <c r="CF61267" s="79"/>
      <c r="CL61267" s="79"/>
    </row>
    <row r="61268" spans="30:90">
      <c r="AD61268" s="73"/>
      <c r="AE61268" s="74"/>
      <c r="AF61268" s="74"/>
      <c r="BX61268" s="73"/>
      <c r="BY61268" s="74"/>
      <c r="BZ61268" s="74"/>
      <c r="CA61268" s="74"/>
      <c r="CF61268" s="79"/>
      <c r="CL61268" s="79"/>
    </row>
    <row r="61269" spans="30:90">
      <c r="AD61269" s="73"/>
      <c r="AE61269" s="74"/>
      <c r="AF61269" s="74"/>
      <c r="BX61269" s="73"/>
      <c r="BY61269" s="74"/>
      <c r="BZ61269" s="74"/>
      <c r="CA61269" s="74"/>
      <c r="CF61269" s="79"/>
      <c r="CL61269" s="79"/>
    </row>
    <row r="61270" spans="30:90">
      <c r="AD61270" s="73"/>
      <c r="AE61270" s="74"/>
      <c r="AF61270" s="74"/>
      <c r="BX61270" s="73"/>
      <c r="BY61270" s="74"/>
      <c r="BZ61270" s="74"/>
      <c r="CA61270" s="74"/>
      <c r="CF61270" s="79"/>
      <c r="CL61270" s="79"/>
    </row>
    <row r="61271" spans="30:90">
      <c r="AD61271" s="73"/>
      <c r="AE61271" s="74"/>
      <c r="AF61271" s="74"/>
      <c r="BX61271" s="73"/>
      <c r="BY61271" s="74"/>
      <c r="BZ61271" s="74"/>
      <c r="CA61271" s="74"/>
      <c r="CF61271" s="79"/>
      <c r="CL61271" s="79"/>
    </row>
    <row r="61272" spans="30:90">
      <c r="AD61272" s="73"/>
      <c r="AE61272" s="74"/>
      <c r="AF61272" s="74"/>
      <c r="BX61272" s="73"/>
      <c r="BY61272" s="74"/>
      <c r="BZ61272" s="74"/>
      <c r="CA61272" s="74"/>
      <c r="CF61272" s="79"/>
      <c r="CL61272" s="79"/>
    </row>
    <row r="61273" spans="30:90">
      <c r="AD61273" s="73"/>
      <c r="AE61273" s="74"/>
      <c r="AF61273" s="74"/>
      <c r="BX61273" s="73"/>
      <c r="BY61273" s="74"/>
      <c r="BZ61273" s="74"/>
      <c r="CA61273" s="74"/>
      <c r="CF61273" s="79"/>
      <c r="CL61273" s="79"/>
    </row>
    <row r="61274" spans="30:90">
      <c r="AD61274" s="73"/>
      <c r="AE61274" s="74"/>
      <c r="AF61274" s="74"/>
      <c r="BX61274" s="73"/>
      <c r="BY61274" s="74"/>
      <c r="BZ61274" s="74"/>
      <c r="CA61274" s="74"/>
      <c r="CF61274" s="79"/>
      <c r="CL61274" s="79"/>
    </row>
    <row r="61275" spans="30:90">
      <c r="AD61275" s="73"/>
      <c r="AE61275" s="74"/>
      <c r="AF61275" s="74"/>
      <c r="BX61275" s="73"/>
      <c r="BY61275" s="74"/>
      <c r="BZ61275" s="74"/>
      <c r="CA61275" s="74"/>
      <c r="CF61275" s="79"/>
      <c r="CL61275" s="79"/>
    </row>
    <row r="61276" spans="30:90">
      <c r="AD61276" s="73"/>
      <c r="AE61276" s="74"/>
      <c r="AF61276" s="74"/>
      <c r="BX61276" s="73"/>
      <c r="BY61276" s="74"/>
      <c r="BZ61276" s="74"/>
      <c r="CA61276" s="74"/>
      <c r="CF61276" s="79"/>
      <c r="CL61276" s="79"/>
    </row>
    <row r="61277" spans="30:90">
      <c r="AD61277" s="73"/>
      <c r="AE61277" s="74"/>
      <c r="AF61277" s="74"/>
      <c r="BX61277" s="73"/>
      <c r="BY61277" s="74"/>
      <c r="BZ61277" s="74"/>
      <c r="CA61277" s="74"/>
      <c r="CF61277" s="79"/>
      <c r="CL61277" s="79"/>
    </row>
    <row r="61278" spans="30:90">
      <c r="AD61278" s="73"/>
      <c r="AE61278" s="74"/>
      <c r="AF61278" s="74"/>
      <c r="BX61278" s="73"/>
      <c r="BY61278" s="74"/>
      <c r="BZ61278" s="74"/>
      <c r="CA61278" s="74"/>
      <c r="CF61278" s="79"/>
      <c r="CL61278" s="79"/>
    </row>
    <row r="61279" spans="30:90">
      <c r="AD61279" s="73"/>
      <c r="AE61279" s="74"/>
      <c r="AF61279" s="74"/>
      <c r="BX61279" s="73"/>
      <c r="BY61279" s="74"/>
      <c r="BZ61279" s="74"/>
      <c r="CA61279" s="74"/>
      <c r="CF61279" s="79"/>
      <c r="CL61279" s="79"/>
    </row>
    <row r="61280" spans="30:90">
      <c r="AD61280" s="73"/>
      <c r="AE61280" s="74"/>
      <c r="AF61280" s="74"/>
      <c r="BX61280" s="73"/>
      <c r="BY61280" s="74"/>
      <c r="BZ61280" s="74"/>
      <c r="CA61280" s="74"/>
      <c r="CF61280" s="79"/>
      <c r="CL61280" s="79"/>
    </row>
    <row r="61281" spans="30:90">
      <c r="AD61281" s="73"/>
      <c r="AE61281" s="74"/>
      <c r="AF61281" s="74"/>
      <c r="BX61281" s="73"/>
      <c r="BY61281" s="74"/>
      <c r="BZ61281" s="74"/>
      <c r="CA61281" s="74"/>
      <c r="CF61281" s="79"/>
      <c r="CL61281" s="79"/>
    </row>
    <row r="61282" spans="30:90">
      <c r="AD61282" s="73"/>
      <c r="AE61282" s="74"/>
      <c r="AF61282" s="74"/>
      <c r="BX61282" s="73"/>
      <c r="BY61282" s="74"/>
      <c r="BZ61282" s="74"/>
      <c r="CA61282" s="74"/>
      <c r="CF61282" s="79"/>
      <c r="CL61282" s="79"/>
    </row>
    <row r="61283" spans="30:90">
      <c r="AD61283" s="73"/>
      <c r="AE61283" s="74"/>
      <c r="AF61283" s="74"/>
      <c r="BX61283" s="73"/>
      <c r="BY61283" s="74"/>
      <c r="BZ61283" s="74"/>
      <c r="CA61283" s="74"/>
      <c r="CF61283" s="79"/>
      <c r="CL61283" s="79"/>
    </row>
    <row r="61284" spans="30:90">
      <c r="AD61284" s="73"/>
      <c r="AE61284" s="74"/>
      <c r="AF61284" s="74"/>
      <c r="BX61284" s="73"/>
      <c r="BY61284" s="74"/>
      <c r="BZ61284" s="74"/>
      <c r="CA61284" s="74"/>
      <c r="CF61284" s="79"/>
      <c r="CL61284" s="79"/>
    </row>
    <row r="61285" spans="30:90">
      <c r="AD61285" s="73"/>
      <c r="AE61285" s="74"/>
      <c r="AF61285" s="74"/>
      <c r="BX61285" s="73"/>
      <c r="BY61285" s="74"/>
      <c r="BZ61285" s="74"/>
      <c r="CA61285" s="74"/>
      <c r="CF61285" s="79"/>
      <c r="CL61285" s="79"/>
    </row>
    <row r="61286" spans="30:90">
      <c r="AD61286" s="73"/>
      <c r="AE61286" s="74"/>
      <c r="AF61286" s="74"/>
      <c r="BX61286" s="73"/>
      <c r="BY61286" s="74"/>
      <c r="BZ61286" s="74"/>
      <c r="CA61286" s="74"/>
      <c r="CF61286" s="79"/>
      <c r="CL61286" s="79"/>
    </row>
    <row r="61287" spans="30:90">
      <c r="AD61287" s="73"/>
      <c r="AE61287" s="74"/>
      <c r="AF61287" s="74"/>
      <c r="BX61287" s="73"/>
      <c r="BY61287" s="74"/>
      <c r="BZ61287" s="74"/>
      <c r="CA61287" s="74"/>
      <c r="CF61287" s="79"/>
      <c r="CL61287" s="79"/>
    </row>
    <row r="61288" spans="30:90">
      <c r="AD61288" s="73"/>
      <c r="AE61288" s="74"/>
      <c r="AF61288" s="74"/>
      <c r="BX61288" s="73"/>
      <c r="BY61288" s="74"/>
      <c r="BZ61288" s="74"/>
      <c r="CA61288" s="74"/>
      <c r="CF61288" s="79"/>
      <c r="CL61288" s="79"/>
    </row>
    <row r="61289" spans="30:90">
      <c r="AD61289" s="73"/>
      <c r="AE61289" s="74"/>
      <c r="AF61289" s="74"/>
      <c r="BX61289" s="73"/>
      <c r="BY61289" s="74"/>
      <c r="BZ61289" s="74"/>
      <c r="CA61289" s="74"/>
      <c r="CF61289" s="79"/>
      <c r="CL61289" s="79"/>
    </row>
    <row r="61290" spans="30:90">
      <c r="AD61290" s="73"/>
      <c r="AE61290" s="74"/>
      <c r="AF61290" s="74"/>
      <c r="BX61290" s="73"/>
      <c r="BY61290" s="74"/>
      <c r="BZ61290" s="74"/>
      <c r="CA61290" s="74"/>
      <c r="CF61290" s="79"/>
      <c r="CL61290" s="79"/>
    </row>
    <row r="61291" spans="30:90">
      <c r="AD61291" s="73"/>
      <c r="AE61291" s="74"/>
      <c r="AF61291" s="74"/>
      <c r="BX61291" s="73"/>
      <c r="BY61291" s="74"/>
      <c r="BZ61291" s="74"/>
      <c r="CA61291" s="74"/>
      <c r="CF61291" s="79"/>
      <c r="CL61291" s="79"/>
    </row>
    <row r="61292" spans="30:90">
      <c r="AD61292" s="73"/>
      <c r="AE61292" s="74"/>
      <c r="AF61292" s="74"/>
      <c r="BX61292" s="73"/>
      <c r="BY61292" s="74"/>
      <c r="BZ61292" s="74"/>
      <c r="CA61292" s="74"/>
      <c r="CF61292" s="79"/>
      <c r="CL61292" s="79"/>
    </row>
    <row r="61293" spans="30:90">
      <c r="AD61293" s="73"/>
      <c r="AE61293" s="74"/>
      <c r="AF61293" s="74"/>
      <c r="BX61293" s="73"/>
      <c r="BY61293" s="74"/>
      <c r="BZ61293" s="74"/>
      <c r="CA61293" s="74"/>
      <c r="CF61293" s="79"/>
      <c r="CL61293" s="79"/>
    </row>
    <row r="61294" spans="30:90">
      <c r="AD61294" s="73"/>
      <c r="AE61294" s="74"/>
      <c r="AF61294" s="74"/>
      <c r="BX61294" s="73"/>
      <c r="BY61294" s="74"/>
      <c r="BZ61294" s="74"/>
      <c r="CA61294" s="74"/>
      <c r="CF61294" s="79"/>
      <c r="CL61294" s="79"/>
    </row>
    <row r="61295" spans="30:90">
      <c r="AD61295" s="73"/>
      <c r="AE61295" s="74"/>
      <c r="AF61295" s="74"/>
      <c r="BX61295" s="73"/>
      <c r="BY61295" s="74"/>
      <c r="BZ61295" s="74"/>
      <c r="CA61295" s="74"/>
      <c r="CF61295" s="79"/>
      <c r="CL61295" s="79"/>
    </row>
    <row r="61296" spans="30:90">
      <c r="AD61296" s="73"/>
      <c r="AE61296" s="74"/>
      <c r="AF61296" s="74"/>
      <c r="BX61296" s="73"/>
      <c r="BY61296" s="74"/>
      <c r="BZ61296" s="74"/>
      <c r="CA61296" s="74"/>
      <c r="CF61296" s="79"/>
      <c r="CL61296" s="79"/>
    </row>
    <row r="61297" spans="30:90">
      <c r="AD61297" s="73"/>
      <c r="AE61297" s="74"/>
      <c r="AF61297" s="74"/>
      <c r="BX61297" s="73"/>
      <c r="BY61297" s="74"/>
      <c r="BZ61297" s="74"/>
      <c r="CA61297" s="74"/>
      <c r="CF61297" s="79"/>
      <c r="CL61297" s="79"/>
    </row>
    <row r="61298" spans="30:90">
      <c r="AD61298" s="73"/>
      <c r="AE61298" s="74"/>
      <c r="AF61298" s="74"/>
      <c r="BX61298" s="73"/>
      <c r="BY61298" s="74"/>
      <c r="BZ61298" s="74"/>
      <c r="CA61298" s="74"/>
      <c r="CF61298" s="79"/>
      <c r="CL61298" s="79"/>
    </row>
    <row r="61299" spans="30:90">
      <c r="AD61299" s="73"/>
      <c r="AE61299" s="74"/>
      <c r="AF61299" s="74"/>
      <c r="BX61299" s="73"/>
      <c r="BY61299" s="74"/>
      <c r="BZ61299" s="74"/>
      <c r="CA61299" s="74"/>
      <c r="CF61299" s="79"/>
      <c r="CL61299" s="79"/>
    </row>
    <row r="61300" spans="30:90">
      <c r="AD61300" s="73"/>
      <c r="AE61300" s="74"/>
      <c r="AF61300" s="74"/>
      <c r="BX61300" s="73"/>
      <c r="BY61300" s="74"/>
      <c r="BZ61300" s="74"/>
      <c r="CA61300" s="74"/>
      <c r="CF61300" s="79"/>
      <c r="CL61300" s="79"/>
    </row>
    <row r="61301" spans="30:90">
      <c r="AD61301" s="73"/>
      <c r="AE61301" s="74"/>
      <c r="AF61301" s="74"/>
      <c r="BX61301" s="73"/>
      <c r="BY61301" s="74"/>
      <c r="BZ61301" s="74"/>
      <c r="CA61301" s="74"/>
      <c r="CF61301" s="79"/>
      <c r="CL61301" s="79"/>
    </row>
    <row r="61302" spans="30:90">
      <c r="AD61302" s="73"/>
      <c r="AE61302" s="74"/>
      <c r="AF61302" s="74"/>
      <c r="BX61302" s="73"/>
      <c r="BY61302" s="74"/>
      <c r="BZ61302" s="74"/>
      <c r="CA61302" s="74"/>
      <c r="CF61302" s="79"/>
      <c r="CL61302" s="79"/>
    </row>
    <row r="61303" spans="30:90">
      <c r="AD61303" s="73"/>
      <c r="AE61303" s="74"/>
      <c r="AF61303" s="74"/>
      <c r="BX61303" s="73"/>
      <c r="BY61303" s="74"/>
      <c r="BZ61303" s="74"/>
      <c r="CA61303" s="74"/>
      <c r="CF61303" s="79"/>
      <c r="CL61303" s="79"/>
    </row>
    <row r="61304" spans="30:90">
      <c r="AD61304" s="73"/>
      <c r="AE61304" s="74"/>
      <c r="AF61304" s="74"/>
      <c r="BX61304" s="73"/>
      <c r="BY61304" s="74"/>
      <c r="BZ61304" s="74"/>
      <c r="CA61304" s="74"/>
      <c r="CF61304" s="79"/>
      <c r="CL61304" s="79"/>
    </row>
    <row r="61305" spans="30:90">
      <c r="AD61305" s="73"/>
      <c r="AE61305" s="74"/>
      <c r="AF61305" s="74"/>
      <c r="BX61305" s="73"/>
      <c r="BY61305" s="74"/>
      <c r="BZ61305" s="74"/>
      <c r="CA61305" s="74"/>
      <c r="CF61305" s="79"/>
      <c r="CL61305" s="79"/>
    </row>
    <row r="61306" spans="30:90">
      <c r="AD61306" s="73"/>
      <c r="AE61306" s="74"/>
      <c r="AF61306" s="74"/>
      <c r="BX61306" s="73"/>
      <c r="BY61306" s="74"/>
      <c r="BZ61306" s="74"/>
      <c r="CA61306" s="74"/>
      <c r="CF61306" s="79"/>
      <c r="CL61306" s="79"/>
    </row>
    <row r="61307" spans="30:90">
      <c r="AD61307" s="73"/>
      <c r="AE61307" s="74"/>
      <c r="AF61307" s="74"/>
      <c r="BX61307" s="73"/>
      <c r="BY61307" s="74"/>
      <c r="BZ61307" s="74"/>
      <c r="CA61307" s="74"/>
      <c r="CF61307" s="79"/>
      <c r="CL61307" s="79"/>
    </row>
    <row r="61308" spans="30:90">
      <c r="AD61308" s="73"/>
      <c r="AE61308" s="74"/>
      <c r="AF61308" s="74"/>
      <c r="BX61308" s="73"/>
      <c r="BY61308" s="74"/>
      <c r="BZ61308" s="74"/>
      <c r="CA61308" s="74"/>
      <c r="CF61308" s="79"/>
      <c r="CL61308" s="79"/>
    </row>
    <row r="61309" spans="30:90">
      <c r="AD61309" s="73"/>
      <c r="AE61309" s="74"/>
      <c r="AF61309" s="74"/>
      <c r="BX61309" s="73"/>
      <c r="BY61309" s="74"/>
      <c r="BZ61309" s="74"/>
      <c r="CA61309" s="74"/>
      <c r="CF61309" s="79"/>
      <c r="CL61309" s="79"/>
    </row>
    <row r="61310" spans="30:90">
      <c r="AD61310" s="73"/>
      <c r="AE61310" s="74"/>
      <c r="AF61310" s="74"/>
      <c r="BX61310" s="73"/>
      <c r="BY61310" s="74"/>
      <c r="BZ61310" s="74"/>
      <c r="CA61310" s="74"/>
      <c r="CF61310" s="79"/>
      <c r="CL61310" s="79"/>
    </row>
    <row r="61311" spans="30:90">
      <c r="AD61311" s="73"/>
      <c r="AE61311" s="74"/>
      <c r="AF61311" s="74"/>
      <c r="BX61311" s="73"/>
      <c r="BY61311" s="74"/>
      <c r="BZ61311" s="74"/>
      <c r="CA61311" s="74"/>
      <c r="CF61311" s="79"/>
      <c r="CL61311" s="79"/>
    </row>
    <row r="61312" spans="30:90">
      <c r="AD61312" s="73"/>
      <c r="AE61312" s="74"/>
      <c r="AF61312" s="74"/>
      <c r="BX61312" s="73"/>
      <c r="BY61312" s="74"/>
      <c r="BZ61312" s="74"/>
      <c r="CA61312" s="74"/>
      <c r="CF61312" s="79"/>
      <c r="CL61312" s="79"/>
    </row>
    <row r="61313" spans="30:90">
      <c r="AD61313" s="73"/>
      <c r="AE61313" s="74"/>
      <c r="AF61313" s="74"/>
      <c r="BX61313" s="73"/>
      <c r="BY61313" s="74"/>
      <c r="BZ61313" s="74"/>
      <c r="CA61313" s="74"/>
      <c r="CF61313" s="79"/>
      <c r="CL61313" s="79"/>
    </row>
    <row r="61314" spans="30:90">
      <c r="AD61314" s="73"/>
      <c r="AE61314" s="74"/>
      <c r="AF61314" s="74"/>
      <c r="BX61314" s="73"/>
      <c r="BY61314" s="74"/>
      <c r="BZ61314" s="74"/>
      <c r="CA61314" s="74"/>
      <c r="CF61314" s="79"/>
      <c r="CL61314" s="79"/>
    </row>
    <row r="61315" spans="30:90">
      <c r="AD61315" s="73"/>
      <c r="AE61315" s="74"/>
      <c r="AF61315" s="74"/>
      <c r="BX61315" s="73"/>
      <c r="BY61315" s="74"/>
      <c r="BZ61315" s="74"/>
      <c r="CA61315" s="74"/>
      <c r="CF61315" s="79"/>
      <c r="CL61315" s="79"/>
    </row>
    <row r="61316" spans="30:90">
      <c r="AD61316" s="73"/>
      <c r="AE61316" s="74"/>
      <c r="AF61316" s="74"/>
      <c r="BX61316" s="73"/>
      <c r="BY61316" s="74"/>
      <c r="BZ61316" s="74"/>
      <c r="CA61316" s="74"/>
      <c r="CF61316" s="79"/>
      <c r="CL61316" s="79"/>
    </row>
    <row r="61317" spans="30:90">
      <c r="AD61317" s="73"/>
      <c r="AE61317" s="74"/>
      <c r="AF61317" s="74"/>
      <c r="BX61317" s="73"/>
      <c r="BY61317" s="74"/>
      <c r="BZ61317" s="74"/>
      <c r="CA61317" s="74"/>
      <c r="CF61317" s="79"/>
      <c r="CL61317" s="79"/>
    </row>
    <row r="61318" spans="30:90">
      <c r="AD61318" s="73"/>
      <c r="AE61318" s="74"/>
      <c r="AF61318" s="74"/>
      <c r="BX61318" s="73"/>
      <c r="BY61318" s="74"/>
      <c r="BZ61318" s="74"/>
      <c r="CA61318" s="74"/>
      <c r="CF61318" s="79"/>
      <c r="CL61318" s="79"/>
    </row>
    <row r="61319" spans="30:90">
      <c r="AD61319" s="73"/>
      <c r="AE61319" s="74"/>
      <c r="AF61319" s="74"/>
      <c r="BX61319" s="73"/>
      <c r="BY61319" s="74"/>
      <c r="BZ61319" s="74"/>
      <c r="CA61319" s="74"/>
      <c r="CF61319" s="79"/>
      <c r="CL61319" s="79"/>
    </row>
    <row r="61320" spans="30:90">
      <c r="AD61320" s="73"/>
      <c r="AE61320" s="74"/>
      <c r="AF61320" s="74"/>
      <c r="BX61320" s="73"/>
      <c r="BY61320" s="74"/>
      <c r="BZ61320" s="74"/>
      <c r="CA61320" s="74"/>
      <c r="CF61320" s="79"/>
      <c r="CL61320" s="79"/>
    </row>
    <row r="61321" spans="30:90">
      <c r="AD61321" s="73"/>
      <c r="AE61321" s="74"/>
      <c r="AF61321" s="74"/>
      <c r="BX61321" s="73"/>
      <c r="BY61321" s="74"/>
      <c r="BZ61321" s="74"/>
      <c r="CA61321" s="74"/>
      <c r="CF61321" s="79"/>
      <c r="CL61321" s="79"/>
    </row>
    <row r="61322" spans="30:90">
      <c r="AD61322" s="73"/>
      <c r="AE61322" s="74"/>
      <c r="AF61322" s="74"/>
      <c r="BX61322" s="73"/>
      <c r="BY61322" s="74"/>
      <c r="BZ61322" s="74"/>
      <c r="CA61322" s="74"/>
      <c r="CF61322" s="79"/>
      <c r="CL61322" s="79"/>
    </row>
    <row r="61323" spans="30:90">
      <c r="AD61323" s="73"/>
      <c r="AE61323" s="74"/>
      <c r="AF61323" s="74"/>
      <c r="BX61323" s="73"/>
      <c r="BY61323" s="74"/>
      <c r="BZ61323" s="74"/>
      <c r="CA61323" s="74"/>
      <c r="CF61323" s="79"/>
      <c r="CL61323" s="79"/>
    </row>
    <row r="61324" spans="30:90">
      <c r="AD61324" s="73"/>
      <c r="AE61324" s="74"/>
      <c r="AF61324" s="74"/>
      <c r="BX61324" s="73"/>
      <c r="BY61324" s="74"/>
      <c r="BZ61324" s="74"/>
      <c r="CA61324" s="74"/>
      <c r="CF61324" s="79"/>
      <c r="CL61324" s="79"/>
    </row>
    <row r="61325" spans="30:90">
      <c r="AD61325" s="73"/>
      <c r="AE61325" s="74"/>
      <c r="AF61325" s="74"/>
      <c r="BX61325" s="73"/>
      <c r="BY61325" s="74"/>
      <c r="BZ61325" s="74"/>
      <c r="CA61325" s="74"/>
      <c r="CF61325" s="79"/>
      <c r="CL61325" s="79"/>
    </row>
    <row r="61326" spans="30:90">
      <c r="AD61326" s="73"/>
      <c r="AE61326" s="74"/>
      <c r="AF61326" s="74"/>
      <c r="BX61326" s="73"/>
      <c r="BY61326" s="74"/>
      <c r="BZ61326" s="74"/>
      <c r="CA61326" s="74"/>
      <c r="CF61326" s="79"/>
      <c r="CL61326" s="79"/>
    </row>
    <row r="61327" spans="30:90">
      <c r="AD61327" s="73"/>
      <c r="AE61327" s="74"/>
      <c r="AF61327" s="74"/>
      <c r="BX61327" s="73"/>
      <c r="BY61327" s="74"/>
      <c r="BZ61327" s="74"/>
      <c r="CA61327" s="74"/>
      <c r="CF61327" s="79"/>
      <c r="CL61327" s="79"/>
    </row>
    <row r="61328" spans="30:90">
      <c r="AD61328" s="73"/>
      <c r="AE61328" s="74"/>
      <c r="AF61328" s="74"/>
      <c r="BX61328" s="73"/>
      <c r="BY61328" s="74"/>
      <c r="BZ61328" s="74"/>
      <c r="CA61328" s="74"/>
      <c r="CF61328" s="79"/>
      <c r="CL61328" s="79"/>
    </row>
    <row r="61329" spans="30:90">
      <c r="AD61329" s="73"/>
      <c r="AE61329" s="74"/>
      <c r="AF61329" s="74"/>
      <c r="BX61329" s="73"/>
      <c r="BY61329" s="74"/>
      <c r="BZ61329" s="74"/>
      <c r="CA61329" s="74"/>
      <c r="CF61329" s="79"/>
      <c r="CL61329" s="79"/>
    </row>
    <row r="61330" spans="30:90">
      <c r="AD61330" s="73"/>
      <c r="AE61330" s="74"/>
      <c r="AF61330" s="74"/>
      <c r="BX61330" s="73"/>
      <c r="BY61330" s="74"/>
      <c r="BZ61330" s="74"/>
      <c r="CA61330" s="74"/>
      <c r="CF61330" s="79"/>
      <c r="CL61330" s="79"/>
    </row>
    <row r="61331" spans="30:90">
      <c r="AD61331" s="73"/>
      <c r="AE61331" s="74"/>
      <c r="AF61331" s="74"/>
      <c r="BX61331" s="73"/>
      <c r="BY61331" s="74"/>
      <c r="BZ61331" s="74"/>
      <c r="CA61331" s="74"/>
      <c r="CF61331" s="79"/>
      <c r="CL61331" s="79"/>
    </row>
    <row r="61332" spans="30:90">
      <c r="AD61332" s="73"/>
      <c r="AE61332" s="74"/>
      <c r="AF61332" s="74"/>
      <c r="BX61332" s="73"/>
      <c r="BY61332" s="74"/>
      <c r="BZ61332" s="74"/>
      <c r="CA61332" s="74"/>
      <c r="CF61332" s="79"/>
      <c r="CL61332" s="79"/>
    </row>
    <row r="61333" spans="30:90">
      <c r="AD61333" s="73"/>
      <c r="AE61333" s="74"/>
      <c r="AF61333" s="74"/>
      <c r="BX61333" s="73"/>
      <c r="BY61333" s="74"/>
      <c r="BZ61333" s="74"/>
      <c r="CA61333" s="74"/>
      <c r="CF61333" s="79"/>
      <c r="CL61333" s="79"/>
    </row>
    <row r="61334" spans="30:90">
      <c r="AD61334" s="73"/>
      <c r="AE61334" s="74"/>
      <c r="AF61334" s="74"/>
      <c r="BX61334" s="73"/>
      <c r="BY61334" s="74"/>
      <c r="BZ61334" s="74"/>
      <c r="CA61334" s="74"/>
      <c r="CF61334" s="79"/>
      <c r="CL61334" s="79"/>
    </row>
    <row r="61335" spans="30:90">
      <c r="AD61335" s="73"/>
      <c r="AE61335" s="74"/>
      <c r="AF61335" s="74"/>
      <c r="BX61335" s="73"/>
      <c r="BY61335" s="74"/>
      <c r="BZ61335" s="74"/>
      <c r="CA61335" s="74"/>
      <c r="CF61335" s="79"/>
      <c r="CL61335" s="79"/>
    </row>
    <row r="61336" spans="30:90">
      <c r="AD61336" s="73"/>
      <c r="AE61336" s="74"/>
      <c r="AF61336" s="74"/>
      <c r="BX61336" s="73"/>
      <c r="BY61336" s="74"/>
      <c r="BZ61336" s="74"/>
      <c r="CA61336" s="74"/>
      <c r="CF61336" s="79"/>
      <c r="CL61336" s="79"/>
    </row>
    <row r="61337" spans="30:90">
      <c r="AD61337" s="73"/>
      <c r="AE61337" s="74"/>
      <c r="AF61337" s="74"/>
      <c r="BX61337" s="73"/>
      <c r="BY61337" s="74"/>
      <c r="BZ61337" s="74"/>
      <c r="CA61337" s="74"/>
      <c r="CF61337" s="79"/>
      <c r="CL61337" s="79"/>
    </row>
    <row r="61338" spans="30:90">
      <c r="AD61338" s="73"/>
      <c r="AE61338" s="74"/>
      <c r="AF61338" s="74"/>
      <c r="BX61338" s="73"/>
      <c r="BY61338" s="74"/>
      <c r="BZ61338" s="74"/>
      <c r="CA61338" s="74"/>
      <c r="CF61338" s="79"/>
      <c r="CL61338" s="79"/>
    </row>
    <row r="61339" spans="30:90">
      <c r="AD61339" s="73"/>
      <c r="AE61339" s="74"/>
      <c r="AF61339" s="74"/>
      <c r="BX61339" s="73"/>
      <c r="BY61339" s="74"/>
      <c r="BZ61339" s="74"/>
      <c r="CA61339" s="74"/>
      <c r="CF61339" s="79"/>
      <c r="CL61339" s="79"/>
    </row>
    <row r="61340" spans="30:90">
      <c r="AD61340" s="73"/>
      <c r="AE61340" s="74"/>
      <c r="AF61340" s="74"/>
      <c r="BX61340" s="73"/>
      <c r="BY61340" s="74"/>
      <c r="BZ61340" s="74"/>
      <c r="CA61340" s="74"/>
      <c r="CF61340" s="79"/>
      <c r="CL61340" s="79"/>
    </row>
    <row r="61341" spans="30:90">
      <c r="AD61341" s="73"/>
      <c r="AE61341" s="74"/>
      <c r="AF61341" s="74"/>
      <c r="BX61341" s="73"/>
      <c r="BY61341" s="74"/>
      <c r="BZ61341" s="74"/>
      <c r="CA61341" s="74"/>
      <c r="CF61341" s="79"/>
      <c r="CL61341" s="79"/>
    </row>
    <row r="61342" spans="30:90">
      <c r="AD61342" s="73"/>
      <c r="AE61342" s="74"/>
      <c r="AF61342" s="74"/>
      <c r="BX61342" s="73"/>
      <c r="BY61342" s="74"/>
      <c r="BZ61342" s="74"/>
      <c r="CA61342" s="74"/>
      <c r="CF61342" s="79"/>
      <c r="CL61342" s="79"/>
    </row>
    <row r="61343" spans="30:90">
      <c r="AD61343" s="73"/>
      <c r="AE61343" s="74"/>
      <c r="AF61343" s="74"/>
      <c r="BX61343" s="73"/>
      <c r="BY61343" s="74"/>
      <c r="BZ61343" s="74"/>
      <c r="CA61343" s="74"/>
      <c r="CF61343" s="79"/>
      <c r="CL61343" s="79"/>
    </row>
    <row r="61344" spans="30:90">
      <c r="AD61344" s="73"/>
      <c r="AE61344" s="74"/>
      <c r="AF61344" s="74"/>
      <c r="BX61344" s="73"/>
      <c r="BY61344" s="74"/>
      <c r="BZ61344" s="74"/>
      <c r="CA61344" s="74"/>
      <c r="CF61344" s="79"/>
      <c r="CL61344" s="79"/>
    </row>
    <row r="61345" spans="30:90">
      <c r="AD61345" s="73"/>
      <c r="AE61345" s="74"/>
      <c r="AF61345" s="74"/>
      <c r="BX61345" s="73"/>
      <c r="BY61345" s="74"/>
      <c r="BZ61345" s="74"/>
      <c r="CA61345" s="74"/>
      <c r="CF61345" s="79"/>
      <c r="CL61345" s="79"/>
    </row>
    <row r="61346" spans="30:90">
      <c r="AD61346" s="73"/>
      <c r="AE61346" s="74"/>
      <c r="AF61346" s="74"/>
      <c r="BX61346" s="73"/>
      <c r="BY61346" s="74"/>
      <c r="BZ61346" s="74"/>
      <c r="CA61346" s="74"/>
      <c r="CF61346" s="79"/>
      <c r="CL61346" s="79"/>
    </row>
    <row r="61347" spans="30:90">
      <c r="AD61347" s="73"/>
      <c r="AE61347" s="74"/>
      <c r="AF61347" s="74"/>
      <c r="BX61347" s="73"/>
      <c r="BY61347" s="74"/>
      <c r="BZ61347" s="74"/>
      <c r="CA61347" s="74"/>
      <c r="CF61347" s="79"/>
      <c r="CL61347" s="79"/>
    </row>
    <row r="61348" spans="30:90">
      <c r="AD61348" s="73"/>
      <c r="AE61348" s="74"/>
      <c r="AF61348" s="74"/>
      <c r="BX61348" s="73"/>
      <c r="BY61348" s="74"/>
      <c r="BZ61348" s="74"/>
      <c r="CA61348" s="74"/>
      <c r="CF61348" s="79"/>
      <c r="CL61348" s="79"/>
    </row>
    <row r="61349" spans="30:90">
      <c r="AD61349" s="73"/>
      <c r="AE61349" s="74"/>
      <c r="AF61349" s="74"/>
      <c r="BX61349" s="73"/>
      <c r="BY61349" s="74"/>
      <c r="BZ61349" s="74"/>
      <c r="CA61349" s="74"/>
      <c r="CF61349" s="79"/>
      <c r="CL61349" s="79"/>
    </row>
    <row r="61350" spans="30:90">
      <c r="AD61350" s="73"/>
      <c r="AE61350" s="74"/>
      <c r="AF61350" s="74"/>
      <c r="BX61350" s="73"/>
      <c r="BY61350" s="74"/>
      <c r="BZ61350" s="74"/>
      <c r="CA61350" s="74"/>
      <c r="CF61350" s="79"/>
      <c r="CL61350" s="79"/>
    </row>
    <row r="61351" spans="30:90">
      <c r="AD61351" s="73"/>
      <c r="AE61351" s="74"/>
      <c r="AF61351" s="74"/>
      <c r="BX61351" s="73"/>
      <c r="BY61351" s="74"/>
      <c r="BZ61351" s="74"/>
      <c r="CA61351" s="74"/>
      <c r="CF61351" s="79"/>
      <c r="CL61351" s="79"/>
    </row>
    <row r="61352" spans="30:90">
      <c r="AD61352" s="73"/>
      <c r="AE61352" s="74"/>
      <c r="AF61352" s="74"/>
      <c r="BX61352" s="73"/>
      <c r="BY61352" s="74"/>
      <c r="BZ61352" s="74"/>
      <c r="CA61352" s="74"/>
      <c r="CF61352" s="79"/>
      <c r="CL61352" s="79"/>
    </row>
    <row r="61353" spans="30:90">
      <c r="AD61353" s="73"/>
      <c r="AE61353" s="74"/>
      <c r="AF61353" s="74"/>
      <c r="BX61353" s="73"/>
      <c r="BY61353" s="74"/>
      <c r="BZ61353" s="74"/>
      <c r="CA61353" s="74"/>
      <c r="CF61353" s="79"/>
      <c r="CL61353" s="79"/>
    </row>
    <row r="61354" spans="30:90">
      <c r="AD61354" s="73"/>
      <c r="AE61354" s="74"/>
      <c r="AF61354" s="74"/>
      <c r="BX61354" s="73"/>
      <c r="BY61354" s="74"/>
      <c r="BZ61354" s="74"/>
      <c r="CA61354" s="74"/>
      <c r="CF61354" s="79"/>
      <c r="CL61354" s="79"/>
    </row>
    <row r="61355" spans="30:90">
      <c r="AD61355" s="73"/>
      <c r="AE61355" s="74"/>
      <c r="AF61355" s="74"/>
      <c r="BX61355" s="73"/>
      <c r="BY61355" s="74"/>
      <c r="BZ61355" s="74"/>
      <c r="CA61355" s="74"/>
      <c r="CF61355" s="79"/>
      <c r="CL61355" s="79"/>
    </row>
    <row r="61356" spans="30:90">
      <c r="AD61356" s="73"/>
      <c r="AE61356" s="74"/>
      <c r="AF61356" s="74"/>
      <c r="BX61356" s="73"/>
      <c r="BY61356" s="74"/>
      <c r="BZ61356" s="74"/>
      <c r="CA61356" s="74"/>
      <c r="CF61356" s="79"/>
      <c r="CL61356" s="79"/>
    </row>
    <row r="61357" spans="30:90">
      <c r="AD61357" s="73"/>
      <c r="AE61357" s="74"/>
      <c r="AF61357" s="74"/>
      <c r="BX61357" s="73"/>
      <c r="BY61357" s="74"/>
      <c r="BZ61357" s="74"/>
      <c r="CA61357" s="74"/>
      <c r="CF61357" s="79"/>
      <c r="CL61357" s="79"/>
    </row>
    <row r="61358" spans="30:90">
      <c r="AD61358" s="73"/>
      <c r="AE61358" s="74"/>
      <c r="AF61358" s="74"/>
      <c r="BX61358" s="73"/>
      <c r="BY61358" s="74"/>
      <c r="BZ61358" s="74"/>
      <c r="CA61358" s="74"/>
      <c r="CF61358" s="79"/>
      <c r="CL61358" s="79"/>
    </row>
    <row r="61359" spans="30:90">
      <c r="AD61359" s="73"/>
      <c r="AE61359" s="74"/>
      <c r="AF61359" s="74"/>
      <c r="BX61359" s="73"/>
      <c r="BY61359" s="74"/>
      <c r="BZ61359" s="74"/>
      <c r="CA61359" s="74"/>
      <c r="CF61359" s="79"/>
      <c r="CL61359" s="79"/>
    </row>
    <row r="61360" spans="30:90">
      <c r="AD61360" s="73"/>
      <c r="AE61360" s="74"/>
      <c r="AF61360" s="74"/>
      <c r="BX61360" s="73"/>
      <c r="BY61360" s="74"/>
      <c r="BZ61360" s="74"/>
      <c r="CA61360" s="74"/>
      <c r="CF61360" s="79"/>
      <c r="CL61360" s="79"/>
    </row>
    <row r="61361" spans="30:90">
      <c r="AD61361" s="73"/>
      <c r="AE61361" s="74"/>
      <c r="AF61361" s="74"/>
      <c r="BX61361" s="73"/>
      <c r="BY61361" s="74"/>
      <c r="BZ61361" s="74"/>
      <c r="CA61361" s="74"/>
      <c r="CF61361" s="79"/>
      <c r="CL61361" s="79"/>
    </row>
    <row r="61362" spans="30:90">
      <c r="AD61362" s="73"/>
      <c r="AE61362" s="74"/>
      <c r="AF61362" s="74"/>
      <c r="BX61362" s="73"/>
      <c r="BY61362" s="74"/>
      <c r="BZ61362" s="74"/>
      <c r="CA61362" s="74"/>
      <c r="CF61362" s="79"/>
      <c r="CL61362" s="79"/>
    </row>
    <row r="61363" spans="30:90">
      <c r="AD61363" s="73"/>
      <c r="AE61363" s="74"/>
      <c r="AF61363" s="74"/>
      <c r="BX61363" s="73"/>
      <c r="BY61363" s="74"/>
      <c r="BZ61363" s="74"/>
      <c r="CA61363" s="74"/>
      <c r="CF61363" s="79"/>
      <c r="CL61363" s="79"/>
    </row>
    <row r="61364" spans="30:90">
      <c r="AD61364" s="73"/>
      <c r="AE61364" s="74"/>
      <c r="AF61364" s="74"/>
      <c r="BX61364" s="73"/>
      <c r="BY61364" s="74"/>
      <c r="BZ61364" s="74"/>
      <c r="CA61364" s="74"/>
      <c r="CF61364" s="79"/>
      <c r="CL61364" s="79"/>
    </row>
    <row r="61365" spans="30:90">
      <c r="AD61365" s="73"/>
      <c r="AE61365" s="74"/>
      <c r="AF61365" s="74"/>
      <c r="BX61365" s="73"/>
      <c r="BY61365" s="74"/>
      <c r="BZ61365" s="74"/>
      <c r="CA61365" s="74"/>
      <c r="CF61365" s="79"/>
      <c r="CL61365" s="79"/>
    </row>
    <row r="61366" spans="30:90">
      <c r="AD61366" s="73"/>
      <c r="AE61366" s="74"/>
      <c r="AF61366" s="74"/>
      <c r="BX61366" s="73"/>
      <c r="BY61366" s="74"/>
      <c r="BZ61366" s="74"/>
      <c r="CA61366" s="74"/>
      <c r="CF61366" s="79"/>
      <c r="CL61366" s="79"/>
    </row>
    <row r="61367" spans="30:90">
      <c r="AD61367" s="73"/>
      <c r="AE61367" s="74"/>
      <c r="AF61367" s="74"/>
      <c r="BX61367" s="73"/>
      <c r="BY61367" s="74"/>
      <c r="BZ61367" s="74"/>
      <c r="CA61367" s="74"/>
      <c r="CF61367" s="79"/>
      <c r="CL61367" s="79"/>
    </row>
    <row r="61368" spans="30:90">
      <c r="AD61368" s="73"/>
      <c r="AE61368" s="74"/>
      <c r="AF61368" s="74"/>
      <c r="BX61368" s="73"/>
      <c r="BY61368" s="74"/>
      <c r="BZ61368" s="74"/>
      <c r="CA61368" s="74"/>
      <c r="CF61368" s="79"/>
      <c r="CL61368" s="79"/>
    </row>
    <row r="61369" spans="30:90">
      <c r="AD61369" s="73"/>
      <c r="AE61369" s="74"/>
      <c r="AF61369" s="74"/>
      <c r="BX61369" s="73"/>
      <c r="BY61369" s="74"/>
      <c r="BZ61369" s="74"/>
      <c r="CA61369" s="74"/>
      <c r="CF61369" s="79"/>
      <c r="CL61369" s="79"/>
    </row>
    <row r="61370" spans="30:90">
      <c r="AD61370" s="73"/>
      <c r="AE61370" s="74"/>
      <c r="AF61370" s="74"/>
      <c r="BX61370" s="73"/>
      <c r="BY61370" s="74"/>
      <c r="BZ61370" s="74"/>
      <c r="CA61370" s="74"/>
      <c r="CF61370" s="79"/>
      <c r="CL61370" s="79"/>
    </row>
    <row r="61371" spans="30:90">
      <c r="AD61371" s="73"/>
      <c r="AE61371" s="74"/>
      <c r="AF61371" s="74"/>
      <c r="BX61371" s="73"/>
      <c r="BY61371" s="74"/>
      <c r="BZ61371" s="74"/>
      <c r="CA61371" s="74"/>
      <c r="CF61371" s="79"/>
      <c r="CL61371" s="79"/>
    </row>
    <row r="61372" spans="30:90">
      <c r="AD61372" s="73"/>
      <c r="AE61372" s="74"/>
      <c r="AF61372" s="74"/>
      <c r="BX61372" s="73"/>
      <c r="BY61372" s="74"/>
      <c r="BZ61372" s="74"/>
      <c r="CA61372" s="74"/>
      <c r="CF61372" s="79"/>
      <c r="CL61372" s="79"/>
    </row>
    <row r="61373" spans="30:90">
      <c r="AD61373" s="73"/>
      <c r="AE61373" s="74"/>
      <c r="AF61373" s="74"/>
      <c r="BX61373" s="73"/>
      <c r="BY61373" s="74"/>
      <c r="BZ61373" s="74"/>
      <c r="CA61373" s="74"/>
      <c r="CF61373" s="79"/>
      <c r="CL61373" s="79"/>
    </row>
    <row r="61374" spans="30:90">
      <c r="AD61374" s="73"/>
      <c r="AE61374" s="74"/>
      <c r="AF61374" s="74"/>
      <c r="BX61374" s="73"/>
      <c r="BY61374" s="74"/>
      <c r="BZ61374" s="74"/>
      <c r="CA61374" s="74"/>
      <c r="CF61374" s="79"/>
      <c r="CL61374" s="79"/>
    </row>
    <row r="61375" spans="30:90">
      <c r="AD61375" s="73"/>
      <c r="AE61375" s="74"/>
      <c r="AF61375" s="74"/>
      <c r="BX61375" s="73"/>
      <c r="BY61375" s="74"/>
      <c r="BZ61375" s="74"/>
      <c r="CA61375" s="74"/>
      <c r="CF61375" s="79"/>
      <c r="CL61375" s="79"/>
    </row>
    <row r="61376" spans="30:90">
      <c r="AD61376" s="73"/>
      <c r="AE61376" s="74"/>
      <c r="AF61376" s="74"/>
      <c r="BX61376" s="73"/>
      <c r="BY61376" s="74"/>
      <c r="BZ61376" s="74"/>
      <c r="CA61376" s="74"/>
      <c r="CF61376" s="79"/>
      <c r="CL61376" s="79"/>
    </row>
    <row r="61377" spans="30:90">
      <c r="AD61377" s="73"/>
      <c r="AE61377" s="74"/>
      <c r="AF61377" s="74"/>
      <c r="BX61377" s="73"/>
      <c r="BY61377" s="74"/>
      <c r="BZ61377" s="74"/>
      <c r="CA61377" s="74"/>
      <c r="CF61377" s="79"/>
      <c r="CL61377" s="79"/>
    </row>
    <row r="61378" spans="30:90">
      <c r="AD61378" s="73"/>
      <c r="AE61378" s="74"/>
      <c r="AF61378" s="74"/>
      <c r="BX61378" s="73"/>
      <c r="BY61378" s="74"/>
      <c r="BZ61378" s="74"/>
      <c r="CA61378" s="74"/>
      <c r="CF61378" s="79"/>
      <c r="CL61378" s="79"/>
    </row>
    <row r="61379" spans="30:90">
      <c r="AD61379" s="73"/>
      <c r="AE61379" s="74"/>
      <c r="AF61379" s="74"/>
      <c r="BX61379" s="73"/>
      <c r="BY61379" s="74"/>
      <c r="BZ61379" s="74"/>
      <c r="CA61379" s="74"/>
      <c r="CF61379" s="79"/>
      <c r="CL61379" s="79"/>
    </row>
    <row r="61380" spans="30:90">
      <c r="AD61380" s="73"/>
      <c r="AE61380" s="74"/>
      <c r="AF61380" s="74"/>
      <c r="BX61380" s="73"/>
      <c r="BY61380" s="74"/>
      <c r="BZ61380" s="74"/>
      <c r="CA61380" s="74"/>
      <c r="CF61380" s="79"/>
      <c r="CL61380" s="79"/>
    </row>
    <row r="61381" spans="30:90">
      <c r="AD61381" s="73"/>
      <c r="AE61381" s="74"/>
      <c r="AF61381" s="74"/>
      <c r="BX61381" s="73"/>
      <c r="BY61381" s="74"/>
      <c r="BZ61381" s="74"/>
      <c r="CA61381" s="74"/>
      <c r="CF61381" s="79"/>
      <c r="CL61381" s="79"/>
    </row>
    <row r="61382" spans="30:90">
      <c r="AD61382" s="73"/>
      <c r="AE61382" s="74"/>
      <c r="AF61382" s="74"/>
      <c r="BX61382" s="73"/>
      <c r="BY61382" s="74"/>
      <c r="BZ61382" s="74"/>
      <c r="CA61382" s="74"/>
      <c r="CF61382" s="79"/>
      <c r="CL61382" s="79"/>
    </row>
    <row r="61383" spans="30:90">
      <c r="AD61383" s="73"/>
      <c r="AE61383" s="74"/>
      <c r="AF61383" s="74"/>
      <c r="BX61383" s="73"/>
      <c r="BY61383" s="74"/>
      <c r="BZ61383" s="74"/>
      <c r="CA61383" s="74"/>
      <c r="CF61383" s="79"/>
      <c r="CL61383" s="79"/>
    </row>
    <row r="61384" spans="30:90">
      <c r="AD61384" s="73"/>
      <c r="AE61384" s="74"/>
      <c r="AF61384" s="74"/>
      <c r="BX61384" s="73"/>
      <c r="BY61384" s="74"/>
      <c r="BZ61384" s="74"/>
      <c r="CA61384" s="74"/>
      <c r="CF61384" s="79"/>
      <c r="CL61384" s="79"/>
    </row>
    <row r="61385" spans="30:90">
      <c r="AD61385" s="73"/>
      <c r="AE61385" s="74"/>
      <c r="AF61385" s="74"/>
      <c r="BX61385" s="73"/>
      <c r="BY61385" s="74"/>
      <c r="BZ61385" s="74"/>
      <c r="CA61385" s="74"/>
      <c r="CF61385" s="79"/>
      <c r="CL61385" s="79"/>
    </row>
    <row r="61386" spans="30:90">
      <c r="AD61386" s="73"/>
      <c r="AE61386" s="74"/>
      <c r="AF61386" s="74"/>
      <c r="BX61386" s="73"/>
      <c r="BY61386" s="74"/>
      <c r="BZ61386" s="74"/>
      <c r="CA61386" s="74"/>
      <c r="CF61386" s="79"/>
      <c r="CL61386" s="79"/>
    </row>
    <row r="61387" spans="30:90">
      <c r="AD61387" s="73"/>
      <c r="AE61387" s="74"/>
      <c r="AF61387" s="74"/>
      <c r="BX61387" s="73"/>
      <c r="BY61387" s="74"/>
      <c r="BZ61387" s="74"/>
      <c r="CA61387" s="74"/>
      <c r="CF61387" s="79"/>
      <c r="CL61387" s="79"/>
    </row>
    <row r="61388" spans="30:90">
      <c r="AD61388" s="73"/>
      <c r="AE61388" s="74"/>
      <c r="AF61388" s="74"/>
      <c r="BX61388" s="73"/>
      <c r="BY61388" s="74"/>
      <c r="BZ61388" s="74"/>
      <c r="CA61388" s="74"/>
      <c r="CF61388" s="79"/>
      <c r="CL61388" s="79"/>
    </row>
    <row r="61389" spans="30:90">
      <c r="AD61389" s="73"/>
      <c r="AE61389" s="74"/>
      <c r="AF61389" s="74"/>
      <c r="BX61389" s="73"/>
      <c r="BY61389" s="74"/>
      <c r="BZ61389" s="74"/>
      <c r="CA61389" s="74"/>
      <c r="CF61389" s="79"/>
      <c r="CL61389" s="79"/>
    </row>
    <row r="61390" spans="30:90">
      <c r="AD61390" s="73"/>
      <c r="AE61390" s="74"/>
      <c r="AF61390" s="74"/>
      <c r="BX61390" s="73"/>
      <c r="BY61390" s="74"/>
      <c r="BZ61390" s="74"/>
      <c r="CA61390" s="74"/>
      <c r="CF61390" s="79"/>
      <c r="CL61390" s="79"/>
    </row>
    <row r="61391" spans="30:90">
      <c r="AD61391" s="73"/>
      <c r="AE61391" s="74"/>
      <c r="AF61391" s="74"/>
      <c r="BX61391" s="73"/>
      <c r="BY61391" s="74"/>
      <c r="BZ61391" s="74"/>
      <c r="CA61391" s="74"/>
      <c r="CF61391" s="79"/>
      <c r="CL61391" s="79"/>
    </row>
    <row r="61392" spans="30:90">
      <c r="AD61392" s="73"/>
      <c r="AE61392" s="74"/>
      <c r="AF61392" s="74"/>
      <c r="BX61392" s="73"/>
      <c r="BY61392" s="74"/>
      <c r="BZ61392" s="74"/>
      <c r="CA61392" s="74"/>
      <c r="CF61392" s="79"/>
      <c r="CL61392" s="79"/>
    </row>
    <row r="61393" spans="30:90">
      <c r="AD61393" s="73"/>
      <c r="AE61393" s="74"/>
      <c r="AF61393" s="74"/>
      <c r="BX61393" s="73"/>
      <c r="BY61393" s="74"/>
      <c r="BZ61393" s="74"/>
      <c r="CA61393" s="74"/>
      <c r="CF61393" s="79"/>
      <c r="CL61393" s="79"/>
    </row>
    <row r="61394" spans="30:90">
      <c r="AD61394" s="73"/>
      <c r="AE61394" s="74"/>
      <c r="AF61394" s="74"/>
      <c r="BX61394" s="73"/>
      <c r="BY61394" s="74"/>
      <c r="BZ61394" s="74"/>
      <c r="CA61394" s="74"/>
      <c r="CF61394" s="79"/>
      <c r="CL61394" s="79"/>
    </row>
    <row r="61395" spans="30:90">
      <c r="AD61395" s="73"/>
      <c r="AE61395" s="74"/>
      <c r="AF61395" s="74"/>
      <c r="BX61395" s="73"/>
      <c r="BY61395" s="74"/>
      <c r="BZ61395" s="74"/>
      <c r="CA61395" s="74"/>
      <c r="CF61395" s="79"/>
      <c r="CL61395" s="79"/>
    </row>
    <row r="61396" spans="30:90">
      <c r="AD61396" s="73"/>
      <c r="AE61396" s="74"/>
      <c r="AF61396" s="74"/>
      <c r="BX61396" s="73"/>
      <c r="BY61396" s="74"/>
      <c r="BZ61396" s="74"/>
      <c r="CA61396" s="74"/>
      <c r="CF61396" s="79"/>
      <c r="CL61396" s="79"/>
    </row>
    <row r="61397" spans="30:90">
      <c r="AD61397" s="73"/>
      <c r="AE61397" s="74"/>
      <c r="AF61397" s="74"/>
      <c r="BX61397" s="73"/>
      <c r="BY61397" s="74"/>
      <c r="BZ61397" s="74"/>
      <c r="CA61397" s="74"/>
      <c r="CF61397" s="79"/>
      <c r="CL61397" s="79"/>
    </row>
    <row r="61398" spans="30:90">
      <c r="AD61398" s="73"/>
      <c r="AE61398" s="74"/>
      <c r="AF61398" s="74"/>
      <c r="BX61398" s="73"/>
      <c r="BY61398" s="74"/>
      <c r="BZ61398" s="74"/>
      <c r="CA61398" s="74"/>
      <c r="CF61398" s="79"/>
      <c r="CL61398" s="79"/>
    </row>
    <row r="61399" spans="30:90">
      <c r="AD61399" s="73"/>
      <c r="AE61399" s="74"/>
      <c r="AF61399" s="74"/>
      <c r="BX61399" s="73"/>
      <c r="BY61399" s="74"/>
      <c r="BZ61399" s="74"/>
      <c r="CA61399" s="74"/>
      <c r="CF61399" s="79"/>
      <c r="CL61399" s="79"/>
    </row>
    <row r="61400" spans="30:90">
      <c r="AD61400" s="73"/>
      <c r="AE61400" s="74"/>
      <c r="AF61400" s="74"/>
      <c r="BX61400" s="73"/>
      <c r="BY61400" s="74"/>
      <c r="BZ61400" s="74"/>
      <c r="CA61400" s="74"/>
      <c r="CF61400" s="79"/>
      <c r="CL61400" s="79"/>
    </row>
    <row r="61401" spans="30:90">
      <c r="AD61401" s="73"/>
      <c r="AE61401" s="74"/>
      <c r="AF61401" s="74"/>
      <c r="BX61401" s="73"/>
      <c r="BY61401" s="74"/>
      <c r="BZ61401" s="74"/>
      <c r="CA61401" s="74"/>
      <c r="CF61401" s="79"/>
      <c r="CL61401" s="79"/>
    </row>
    <row r="61402" spans="30:90">
      <c r="AD61402" s="73"/>
      <c r="AE61402" s="74"/>
      <c r="AF61402" s="74"/>
      <c r="BX61402" s="73"/>
      <c r="BY61402" s="74"/>
      <c r="BZ61402" s="74"/>
      <c r="CA61402" s="74"/>
      <c r="CF61402" s="79"/>
      <c r="CL61402" s="79"/>
    </row>
    <row r="61403" spans="30:90">
      <c r="AD61403" s="73"/>
      <c r="AE61403" s="74"/>
      <c r="AF61403" s="74"/>
      <c r="BX61403" s="73"/>
      <c r="BY61403" s="74"/>
      <c r="BZ61403" s="74"/>
      <c r="CA61403" s="74"/>
      <c r="CF61403" s="79"/>
      <c r="CL61403" s="79"/>
    </row>
    <row r="61404" spans="30:90">
      <c r="AD61404" s="73"/>
      <c r="AE61404" s="74"/>
      <c r="AF61404" s="74"/>
      <c r="BX61404" s="73"/>
      <c r="BY61404" s="74"/>
      <c r="BZ61404" s="74"/>
      <c r="CA61404" s="74"/>
      <c r="CF61404" s="79"/>
      <c r="CL61404" s="79"/>
    </row>
    <row r="61405" spans="30:90">
      <c r="AD61405" s="73"/>
      <c r="AE61405" s="74"/>
      <c r="AF61405" s="74"/>
      <c r="BX61405" s="73"/>
      <c r="BY61405" s="74"/>
      <c r="BZ61405" s="74"/>
      <c r="CA61405" s="74"/>
      <c r="CF61405" s="79"/>
      <c r="CL61405" s="79"/>
    </row>
    <row r="61406" spans="30:90">
      <c r="AD61406" s="73"/>
      <c r="AE61406" s="74"/>
      <c r="AF61406" s="74"/>
      <c r="BX61406" s="73"/>
      <c r="BY61406" s="74"/>
      <c r="BZ61406" s="74"/>
      <c r="CA61406" s="74"/>
      <c r="CF61406" s="79"/>
      <c r="CL61406" s="79"/>
    </row>
    <row r="61407" spans="30:90">
      <c r="AD61407" s="73"/>
      <c r="AE61407" s="74"/>
      <c r="AF61407" s="74"/>
      <c r="BX61407" s="73"/>
      <c r="BY61407" s="74"/>
      <c r="BZ61407" s="74"/>
      <c r="CA61407" s="74"/>
      <c r="CF61407" s="79"/>
      <c r="CL61407" s="79"/>
    </row>
    <row r="61408" spans="30:90">
      <c r="AD61408" s="73"/>
      <c r="AE61408" s="74"/>
      <c r="AF61408" s="74"/>
      <c r="BX61408" s="73"/>
      <c r="BY61408" s="74"/>
      <c r="BZ61408" s="74"/>
      <c r="CA61408" s="74"/>
      <c r="CF61408" s="79"/>
      <c r="CL61408" s="79"/>
    </row>
    <row r="61409" spans="30:90">
      <c r="AD61409" s="73"/>
      <c r="AE61409" s="74"/>
      <c r="AF61409" s="74"/>
      <c r="BX61409" s="73"/>
      <c r="BY61409" s="74"/>
      <c r="BZ61409" s="74"/>
      <c r="CA61409" s="74"/>
      <c r="CF61409" s="79"/>
      <c r="CL61409" s="79"/>
    </row>
    <row r="61410" spans="30:90">
      <c r="AD61410" s="73"/>
      <c r="AE61410" s="74"/>
      <c r="AF61410" s="74"/>
      <c r="BX61410" s="73"/>
      <c r="BY61410" s="74"/>
      <c r="BZ61410" s="74"/>
      <c r="CA61410" s="74"/>
      <c r="CF61410" s="79"/>
      <c r="CL61410" s="79"/>
    </row>
    <row r="61411" spans="30:90">
      <c r="AD61411" s="73"/>
      <c r="AE61411" s="74"/>
      <c r="AF61411" s="74"/>
      <c r="BX61411" s="73"/>
      <c r="BY61411" s="74"/>
      <c r="BZ61411" s="74"/>
      <c r="CA61411" s="74"/>
      <c r="CF61411" s="79"/>
      <c r="CL61411" s="79"/>
    </row>
    <row r="61412" spans="30:90">
      <c r="AD61412" s="73"/>
      <c r="AE61412" s="74"/>
      <c r="AF61412" s="74"/>
      <c r="BX61412" s="73"/>
      <c r="BY61412" s="74"/>
      <c r="BZ61412" s="74"/>
      <c r="CA61412" s="74"/>
      <c r="CF61412" s="79"/>
      <c r="CL61412" s="79"/>
    </row>
    <row r="61413" spans="30:90">
      <c r="AD61413" s="73"/>
      <c r="AE61413" s="74"/>
      <c r="AF61413" s="74"/>
      <c r="BX61413" s="73"/>
      <c r="BY61413" s="74"/>
      <c r="BZ61413" s="74"/>
      <c r="CA61413" s="74"/>
      <c r="CF61413" s="79"/>
      <c r="CL61413" s="79"/>
    </row>
    <row r="61414" spans="30:90">
      <c r="AD61414" s="73"/>
      <c r="AE61414" s="74"/>
      <c r="AF61414" s="74"/>
      <c r="BX61414" s="73"/>
      <c r="BY61414" s="74"/>
      <c r="BZ61414" s="74"/>
      <c r="CA61414" s="74"/>
      <c r="CF61414" s="79"/>
      <c r="CL61414" s="79"/>
    </row>
    <row r="61415" spans="30:90">
      <c r="AD61415" s="73"/>
      <c r="AE61415" s="74"/>
      <c r="AF61415" s="74"/>
      <c r="BX61415" s="73"/>
      <c r="BY61415" s="74"/>
      <c r="BZ61415" s="74"/>
      <c r="CA61415" s="74"/>
      <c r="CF61415" s="79"/>
      <c r="CL61415" s="79"/>
    </row>
    <row r="61416" spans="30:90">
      <c r="AD61416" s="73"/>
      <c r="AE61416" s="74"/>
      <c r="AF61416" s="74"/>
      <c r="BX61416" s="73"/>
      <c r="BY61416" s="74"/>
      <c r="BZ61416" s="74"/>
      <c r="CA61416" s="74"/>
      <c r="CF61416" s="79"/>
      <c r="CL61416" s="79"/>
    </row>
    <row r="61417" spans="30:90">
      <c r="AD61417" s="73"/>
      <c r="AE61417" s="74"/>
      <c r="AF61417" s="74"/>
      <c r="BX61417" s="73"/>
      <c r="BY61417" s="74"/>
      <c r="BZ61417" s="74"/>
      <c r="CA61417" s="74"/>
      <c r="CF61417" s="79"/>
      <c r="CL61417" s="79"/>
    </row>
    <row r="61418" spans="30:90">
      <c r="AD61418" s="73"/>
      <c r="AE61418" s="74"/>
      <c r="AF61418" s="74"/>
      <c r="BX61418" s="73"/>
      <c r="BY61418" s="74"/>
      <c r="BZ61418" s="74"/>
      <c r="CA61418" s="74"/>
      <c r="CF61418" s="79"/>
      <c r="CL61418" s="79"/>
    </row>
    <row r="61419" spans="30:90">
      <c r="AD61419" s="73"/>
      <c r="AE61419" s="74"/>
      <c r="AF61419" s="74"/>
      <c r="BX61419" s="73"/>
      <c r="BY61419" s="74"/>
      <c r="BZ61419" s="74"/>
      <c r="CA61419" s="74"/>
      <c r="CF61419" s="79"/>
      <c r="CL61419" s="79"/>
    </row>
    <row r="61420" spans="30:90">
      <c r="AD61420" s="73"/>
      <c r="AE61420" s="74"/>
      <c r="AF61420" s="74"/>
      <c r="BX61420" s="73"/>
      <c r="BY61420" s="74"/>
      <c r="BZ61420" s="74"/>
      <c r="CA61420" s="74"/>
      <c r="CF61420" s="79"/>
      <c r="CL61420" s="79"/>
    </row>
    <row r="61421" spans="30:90">
      <c r="AD61421" s="73"/>
      <c r="AE61421" s="74"/>
      <c r="AF61421" s="74"/>
      <c r="BX61421" s="73"/>
      <c r="BY61421" s="74"/>
      <c r="BZ61421" s="74"/>
      <c r="CA61421" s="74"/>
      <c r="CF61421" s="79"/>
      <c r="CL61421" s="79"/>
    </row>
    <row r="61422" spans="30:90">
      <c r="AD61422" s="73"/>
      <c r="AE61422" s="74"/>
      <c r="AF61422" s="74"/>
      <c r="BX61422" s="73"/>
      <c r="BY61422" s="74"/>
      <c r="BZ61422" s="74"/>
      <c r="CA61422" s="74"/>
      <c r="CF61422" s="79"/>
      <c r="CL61422" s="79"/>
    </row>
    <row r="61423" spans="30:90">
      <c r="AD61423" s="73"/>
      <c r="AE61423" s="74"/>
      <c r="AF61423" s="74"/>
      <c r="BX61423" s="73"/>
      <c r="BY61423" s="74"/>
      <c r="BZ61423" s="74"/>
      <c r="CA61423" s="74"/>
      <c r="CF61423" s="79"/>
      <c r="CL61423" s="79"/>
    </row>
    <row r="61424" spans="30:90">
      <c r="AD61424" s="73"/>
      <c r="AE61424" s="74"/>
      <c r="AF61424" s="74"/>
      <c r="BX61424" s="73"/>
      <c r="BY61424" s="74"/>
      <c r="BZ61424" s="74"/>
      <c r="CA61424" s="74"/>
      <c r="CF61424" s="79"/>
      <c r="CL61424" s="79"/>
    </row>
    <row r="61425" spans="30:90">
      <c r="AD61425" s="73"/>
      <c r="AE61425" s="74"/>
      <c r="AF61425" s="74"/>
      <c r="BX61425" s="73"/>
      <c r="BY61425" s="74"/>
      <c r="BZ61425" s="74"/>
      <c r="CA61425" s="74"/>
      <c r="CF61425" s="79"/>
      <c r="CL61425" s="79"/>
    </row>
    <row r="61426" spans="30:90">
      <c r="AD61426" s="73"/>
      <c r="AE61426" s="74"/>
      <c r="AF61426" s="74"/>
      <c r="BX61426" s="73"/>
      <c r="BY61426" s="74"/>
      <c r="BZ61426" s="74"/>
      <c r="CA61426" s="74"/>
      <c r="CF61426" s="79"/>
      <c r="CL61426" s="79"/>
    </row>
    <row r="61427" spans="30:90">
      <c r="AD61427" s="73"/>
      <c r="AE61427" s="74"/>
      <c r="AF61427" s="74"/>
      <c r="BX61427" s="73"/>
      <c r="BY61427" s="74"/>
      <c r="BZ61427" s="74"/>
      <c r="CA61427" s="74"/>
      <c r="CF61427" s="79"/>
      <c r="CL61427" s="79"/>
    </row>
    <row r="61428" spans="30:90">
      <c r="AD61428" s="73"/>
      <c r="AE61428" s="74"/>
      <c r="AF61428" s="74"/>
      <c r="BX61428" s="73"/>
      <c r="BY61428" s="74"/>
      <c r="BZ61428" s="74"/>
      <c r="CA61428" s="74"/>
      <c r="CF61428" s="79"/>
      <c r="CL61428" s="79"/>
    </row>
    <row r="61429" spans="30:90">
      <c r="AD61429" s="73"/>
      <c r="AE61429" s="74"/>
      <c r="AF61429" s="74"/>
      <c r="BX61429" s="73"/>
      <c r="BY61429" s="74"/>
      <c r="BZ61429" s="74"/>
      <c r="CA61429" s="74"/>
      <c r="CF61429" s="79"/>
      <c r="CL61429" s="79"/>
    </row>
    <row r="61430" spans="30:90">
      <c r="AD61430" s="73"/>
      <c r="AE61430" s="74"/>
      <c r="AF61430" s="74"/>
      <c r="BX61430" s="73"/>
      <c r="BY61430" s="74"/>
      <c r="BZ61430" s="74"/>
      <c r="CA61430" s="74"/>
      <c r="CF61430" s="79"/>
      <c r="CL61430" s="79"/>
    </row>
    <row r="61431" spans="30:90">
      <c r="AD61431" s="73"/>
      <c r="AE61431" s="74"/>
      <c r="AF61431" s="74"/>
      <c r="BX61431" s="73"/>
      <c r="BY61431" s="74"/>
      <c r="BZ61431" s="74"/>
      <c r="CA61431" s="74"/>
      <c r="CF61431" s="79"/>
      <c r="CL61431" s="79"/>
    </row>
    <row r="61432" spans="30:90">
      <c r="AD61432" s="73"/>
      <c r="AE61432" s="74"/>
      <c r="AF61432" s="74"/>
      <c r="BX61432" s="73"/>
      <c r="BY61432" s="74"/>
      <c r="BZ61432" s="74"/>
      <c r="CA61432" s="74"/>
      <c r="CF61432" s="79"/>
      <c r="CL61432" s="79"/>
    </row>
    <row r="61433" spans="30:90">
      <c r="AD61433" s="73"/>
      <c r="AE61433" s="74"/>
      <c r="AF61433" s="74"/>
      <c r="BX61433" s="73"/>
      <c r="BY61433" s="74"/>
      <c r="BZ61433" s="74"/>
      <c r="CA61433" s="74"/>
      <c r="CF61433" s="79"/>
      <c r="CL61433" s="79"/>
    </row>
    <row r="61434" spans="30:90">
      <c r="AD61434" s="73"/>
      <c r="AE61434" s="74"/>
      <c r="AF61434" s="74"/>
      <c r="BX61434" s="73"/>
      <c r="BY61434" s="74"/>
      <c r="BZ61434" s="74"/>
      <c r="CA61434" s="74"/>
      <c r="CF61434" s="79"/>
      <c r="CL61434" s="79"/>
    </row>
    <row r="61435" spans="30:90">
      <c r="AD61435" s="73"/>
      <c r="AE61435" s="74"/>
      <c r="AF61435" s="74"/>
      <c r="BX61435" s="73"/>
      <c r="BY61435" s="74"/>
      <c r="BZ61435" s="74"/>
      <c r="CA61435" s="74"/>
      <c r="CF61435" s="79"/>
      <c r="CL61435" s="79"/>
    </row>
    <row r="61436" spans="30:90">
      <c r="AD61436" s="73"/>
      <c r="AE61436" s="74"/>
      <c r="AF61436" s="74"/>
      <c r="BX61436" s="73"/>
      <c r="BY61436" s="74"/>
      <c r="BZ61436" s="74"/>
      <c r="CA61436" s="74"/>
      <c r="CF61436" s="79"/>
      <c r="CL61436" s="79"/>
    </row>
    <row r="61437" spans="30:90">
      <c r="AD61437" s="73"/>
      <c r="AE61437" s="74"/>
      <c r="AF61437" s="74"/>
      <c r="BX61437" s="73"/>
      <c r="BY61437" s="74"/>
      <c r="BZ61437" s="74"/>
      <c r="CA61437" s="74"/>
      <c r="CF61437" s="79"/>
      <c r="CL61437" s="79"/>
    </row>
    <row r="61438" spans="30:90">
      <c r="AD61438" s="73"/>
      <c r="AE61438" s="74"/>
      <c r="AF61438" s="74"/>
      <c r="BX61438" s="73"/>
      <c r="BY61438" s="74"/>
      <c r="BZ61438" s="74"/>
      <c r="CA61438" s="74"/>
      <c r="CF61438" s="79"/>
      <c r="CL61438" s="79"/>
    </row>
    <row r="61439" spans="30:90">
      <c r="AD61439" s="73"/>
      <c r="AE61439" s="74"/>
      <c r="AF61439" s="74"/>
      <c r="BX61439" s="73"/>
      <c r="BY61439" s="74"/>
      <c r="BZ61439" s="74"/>
      <c r="CA61439" s="74"/>
      <c r="CF61439" s="79"/>
      <c r="CL61439" s="79"/>
    </row>
    <row r="61440" spans="30:90">
      <c r="AD61440" s="73"/>
      <c r="AE61440" s="74"/>
      <c r="AF61440" s="74"/>
      <c r="BX61440" s="73"/>
      <c r="BY61440" s="74"/>
      <c r="BZ61440" s="74"/>
      <c r="CA61440" s="74"/>
      <c r="CF61440" s="79"/>
      <c r="CL61440" s="79"/>
    </row>
    <row r="61441" spans="30:90">
      <c r="AD61441" s="73"/>
      <c r="AE61441" s="74"/>
      <c r="AF61441" s="74"/>
      <c r="BX61441" s="73"/>
      <c r="BY61441" s="74"/>
      <c r="BZ61441" s="74"/>
      <c r="CA61441" s="74"/>
      <c r="CF61441" s="79"/>
      <c r="CL61441" s="79"/>
    </row>
    <row r="61442" spans="30:90">
      <c r="AD61442" s="73"/>
      <c r="AE61442" s="74"/>
      <c r="AF61442" s="74"/>
      <c r="BX61442" s="73"/>
      <c r="BY61442" s="74"/>
      <c r="BZ61442" s="74"/>
      <c r="CA61442" s="74"/>
      <c r="CF61442" s="79"/>
      <c r="CL61442" s="79"/>
    </row>
    <row r="61443" spans="30:90">
      <c r="AD61443" s="73"/>
      <c r="AE61443" s="74"/>
      <c r="AF61443" s="74"/>
      <c r="BX61443" s="73"/>
      <c r="BY61443" s="74"/>
      <c r="BZ61443" s="74"/>
      <c r="CA61443" s="74"/>
      <c r="CF61443" s="79"/>
      <c r="CL61443" s="79"/>
    </row>
    <row r="61444" spans="30:90">
      <c r="AD61444" s="73"/>
      <c r="AE61444" s="74"/>
      <c r="AF61444" s="74"/>
      <c r="BX61444" s="73"/>
      <c r="BY61444" s="74"/>
      <c r="BZ61444" s="74"/>
      <c r="CA61444" s="74"/>
      <c r="CF61444" s="79"/>
      <c r="CL61444" s="79"/>
    </row>
    <row r="61445" spans="30:90">
      <c r="AD61445" s="73"/>
      <c r="AE61445" s="74"/>
      <c r="AF61445" s="74"/>
      <c r="BX61445" s="73"/>
      <c r="BY61445" s="74"/>
      <c r="BZ61445" s="74"/>
      <c r="CA61445" s="74"/>
      <c r="CF61445" s="79"/>
      <c r="CL61445" s="79"/>
    </row>
    <row r="61446" spans="30:90">
      <c r="AD61446" s="73"/>
      <c r="AE61446" s="74"/>
      <c r="AF61446" s="74"/>
      <c r="BX61446" s="73"/>
      <c r="BY61446" s="74"/>
      <c r="BZ61446" s="74"/>
      <c r="CA61446" s="74"/>
      <c r="CF61446" s="79"/>
      <c r="CL61446" s="79"/>
    </row>
    <row r="61447" spans="30:90">
      <c r="AD61447" s="73"/>
      <c r="AE61447" s="74"/>
      <c r="AF61447" s="74"/>
      <c r="BX61447" s="73"/>
      <c r="BY61447" s="74"/>
      <c r="BZ61447" s="74"/>
      <c r="CA61447" s="74"/>
      <c r="CF61447" s="79"/>
      <c r="CL61447" s="79"/>
    </row>
    <row r="61448" spans="30:90">
      <c r="AD61448" s="73"/>
      <c r="AE61448" s="74"/>
      <c r="AF61448" s="74"/>
      <c r="BX61448" s="73"/>
      <c r="BY61448" s="74"/>
      <c r="BZ61448" s="74"/>
      <c r="CA61448" s="74"/>
      <c r="CF61448" s="79"/>
      <c r="CL61448" s="79"/>
    </row>
    <row r="61449" spans="30:90">
      <c r="AD61449" s="73"/>
      <c r="AE61449" s="74"/>
      <c r="AF61449" s="74"/>
      <c r="BX61449" s="73"/>
      <c r="BY61449" s="74"/>
      <c r="BZ61449" s="74"/>
      <c r="CA61449" s="74"/>
      <c r="CF61449" s="79"/>
      <c r="CL61449" s="79"/>
    </row>
    <row r="61450" spans="30:90">
      <c r="AD61450" s="73"/>
      <c r="AE61450" s="74"/>
      <c r="AF61450" s="74"/>
      <c r="BX61450" s="73"/>
      <c r="BY61450" s="74"/>
      <c r="BZ61450" s="74"/>
      <c r="CA61450" s="74"/>
      <c r="CF61450" s="79"/>
      <c r="CL61450" s="79"/>
    </row>
    <row r="61451" spans="30:90">
      <c r="AD61451" s="73"/>
      <c r="AE61451" s="74"/>
      <c r="AF61451" s="74"/>
      <c r="BX61451" s="73"/>
      <c r="BY61451" s="74"/>
      <c r="BZ61451" s="74"/>
      <c r="CA61451" s="74"/>
      <c r="CF61451" s="79"/>
      <c r="CL61451" s="79"/>
    </row>
    <row r="61452" spans="30:90">
      <c r="AD61452" s="73"/>
      <c r="AE61452" s="74"/>
      <c r="AF61452" s="74"/>
      <c r="BX61452" s="73"/>
      <c r="BY61452" s="74"/>
      <c r="BZ61452" s="74"/>
      <c r="CA61452" s="74"/>
      <c r="CF61452" s="79"/>
      <c r="CL61452" s="79"/>
    </row>
    <row r="61453" spans="30:90">
      <c r="AD61453" s="73"/>
      <c r="AE61453" s="74"/>
      <c r="AF61453" s="74"/>
      <c r="BX61453" s="73"/>
      <c r="BY61453" s="74"/>
      <c r="BZ61453" s="74"/>
      <c r="CA61453" s="74"/>
      <c r="CF61453" s="79"/>
      <c r="CL61453" s="79"/>
    </row>
    <row r="61454" spans="30:90">
      <c r="AD61454" s="73"/>
      <c r="AE61454" s="74"/>
      <c r="AF61454" s="74"/>
      <c r="BX61454" s="73"/>
      <c r="BY61454" s="74"/>
      <c r="BZ61454" s="74"/>
      <c r="CA61454" s="74"/>
      <c r="CF61454" s="79"/>
      <c r="CL61454" s="79"/>
    </row>
    <row r="61455" spans="30:90">
      <c r="AD61455" s="73"/>
      <c r="AE61455" s="74"/>
      <c r="AF61455" s="74"/>
      <c r="BX61455" s="73"/>
      <c r="BY61455" s="74"/>
      <c r="BZ61455" s="74"/>
      <c r="CA61455" s="74"/>
      <c r="CF61455" s="79"/>
      <c r="CL61455" s="79"/>
    </row>
    <row r="61456" spans="30:90">
      <c r="AD61456" s="73"/>
      <c r="AE61456" s="74"/>
      <c r="AF61456" s="74"/>
      <c r="BX61456" s="73"/>
      <c r="BY61456" s="74"/>
      <c r="BZ61456" s="74"/>
      <c r="CA61456" s="74"/>
      <c r="CF61456" s="79"/>
      <c r="CL61456" s="79"/>
    </row>
    <row r="61457" spans="30:90">
      <c r="AD61457" s="73"/>
      <c r="AE61457" s="74"/>
      <c r="AF61457" s="74"/>
      <c r="BX61457" s="73"/>
      <c r="BY61457" s="74"/>
      <c r="BZ61457" s="74"/>
      <c r="CA61457" s="74"/>
      <c r="CF61457" s="79"/>
      <c r="CL61457" s="79"/>
    </row>
    <row r="61458" spans="30:90">
      <c r="AD61458" s="73"/>
      <c r="AE61458" s="74"/>
      <c r="AF61458" s="74"/>
      <c r="BX61458" s="73"/>
      <c r="BY61458" s="74"/>
      <c r="BZ61458" s="74"/>
      <c r="CA61458" s="74"/>
      <c r="CF61458" s="79"/>
      <c r="CL61458" s="79"/>
    </row>
    <row r="61459" spans="30:90">
      <c r="AD61459" s="73"/>
      <c r="AE61459" s="74"/>
      <c r="AF61459" s="74"/>
      <c r="BX61459" s="73"/>
      <c r="BY61459" s="74"/>
      <c r="BZ61459" s="74"/>
      <c r="CA61459" s="74"/>
      <c r="CF61459" s="79"/>
      <c r="CL61459" s="79"/>
    </row>
    <row r="61460" spans="30:90">
      <c r="AD61460" s="73"/>
      <c r="AE61460" s="74"/>
      <c r="AF61460" s="74"/>
      <c r="BX61460" s="73"/>
      <c r="BY61460" s="74"/>
      <c r="BZ61460" s="74"/>
      <c r="CA61460" s="74"/>
      <c r="CF61460" s="79"/>
      <c r="CL61460" s="79"/>
    </row>
    <row r="61461" spans="30:90">
      <c r="AD61461" s="73"/>
      <c r="AE61461" s="74"/>
      <c r="AF61461" s="74"/>
      <c r="BX61461" s="73"/>
      <c r="BY61461" s="74"/>
      <c r="BZ61461" s="74"/>
      <c r="CA61461" s="74"/>
      <c r="CF61461" s="79"/>
      <c r="CL61461" s="79"/>
    </row>
    <row r="61462" spans="30:90">
      <c r="AD61462" s="73"/>
      <c r="AE61462" s="74"/>
      <c r="AF61462" s="74"/>
      <c r="BX61462" s="73"/>
      <c r="BY61462" s="74"/>
      <c r="BZ61462" s="74"/>
      <c r="CA61462" s="74"/>
      <c r="CF61462" s="79"/>
      <c r="CL61462" s="79"/>
    </row>
    <row r="61463" spans="30:90">
      <c r="AD61463" s="73"/>
      <c r="AE61463" s="74"/>
      <c r="AF61463" s="74"/>
      <c r="BX61463" s="73"/>
      <c r="BY61463" s="74"/>
      <c r="BZ61463" s="74"/>
      <c r="CA61463" s="74"/>
      <c r="CF61463" s="79"/>
      <c r="CL61463" s="79"/>
    </row>
    <row r="61464" spans="30:90">
      <c r="AD61464" s="73"/>
      <c r="AE61464" s="74"/>
      <c r="AF61464" s="74"/>
      <c r="BX61464" s="73"/>
      <c r="BY61464" s="74"/>
      <c r="BZ61464" s="74"/>
      <c r="CA61464" s="74"/>
      <c r="CF61464" s="79"/>
      <c r="CL61464" s="79"/>
    </row>
    <row r="61465" spans="30:90">
      <c r="AD61465" s="73"/>
      <c r="AE61465" s="74"/>
      <c r="AF61465" s="74"/>
      <c r="BX61465" s="73"/>
      <c r="BY61465" s="74"/>
      <c r="BZ61465" s="74"/>
      <c r="CA61465" s="74"/>
      <c r="CF61465" s="79"/>
      <c r="CL61465" s="79"/>
    </row>
    <row r="61466" spans="30:90">
      <c r="AD61466" s="73"/>
      <c r="AE61466" s="74"/>
      <c r="AF61466" s="74"/>
      <c r="BX61466" s="73"/>
      <c r="BY61466" s="74"/>
      <c r="BZ61466" s="74"/>
      <c r="CA61466" s="74"/>
      <c r="CF61466" s="79"/>
      <c r="CL61466" s="79"/>
    </row>
    <row r="61467" spans="30:90">
      <c r="AD61467" s="73"/>
      <c r="AE61467" s="74"/>
      <c r="AF61467" s="74"/>
      <c r="BX61467" s="73"/>
      <c r="BY61467" s="74"/>
      <c r="BZ61467" s="74"/>
      <c r="CA61467" s="74"/>
      <c r="CF61467" s="79"/>
      <c r="CL61467" s="79"/>
    </row>
    <row r="61468" spans="30:90">
      <c r="AD61468" s="73"/>
      <c r="AE61468" s="74"/>
      <c r="AF61468" s="74"/>
      <c r="BX61468" s="73"/>
      <c r="BY61468" s="74"/>
      <c r="BZ61468" s="74"/>
      <c r="CA61468" s="74"/>
      <c r="CF61468" s="79"/>
      <c r="CL61468" s="79"/>
    </row>
    <row r="61469" spans="30:90">
      <c r="AD61469" s="73"/>
      <c r="AE61469" s="74"/>
      <c r="AF61469" s="74"/>
      <c r="BX61469" s="73"/>
      <c r="BY61469" s="74"/>
      <c r="BZ61469" s="74"/>
      <c r="CA61469" s="74"/>
      <c r="CF61469" s="79"/>
      <c r="CL61469" s="79"/>
    </row>
    <row r="61470" spans="30:90">
      <c r="AD61470" s="73"/>
      <c r="AE61470" s="74"/>
      <c r="AF61470" s="74"/>
      <c r="BX61470" s="73"/>
      <c r="BY61470" s="74"/>
      <c r="BZ61470" s="74"/>
      <c r="CA61470" s="74"/>
      <c r="CF61470" s="79"/>
      <c r="CL61470" s="79"/>
    </row>
    <row r="61471" spans="30:90">
      <c r="AD61471" s="73"/>
      <c r="AE61471" s="74"/>
      <c r="AF61471" s="74"/>
      <c r="BX61471" s="73"/>
      <c r="BY61471" s="74"/>
      <c r="BZ61471" s="74"/>
      <c r="CA61471" s="74"/>
      <c r="CF61471" s="79"/>
      <c r="CL61471" s="79"/>
    </row>
    <row r="61472" spans="30:90">
      <c r="AD61472" s="73"/>
      <c r="AE61472" s="74"/>
      <c r="AF61472" s="74"/>
      <c r="BX61472" s="73"/>
      <c r="BY61472" s="74"/>
      <c r="BZ61472" s="74"/>
      <c r="CA61472" s="74"/>
      <c r="CF61472" s="79"/>
      <c r="CL61472" s="79"/>
    </row>
    <row r="61473" spans="30:90">
      <c r="AD61473" s="73"/>
      <c r="AE61473" s="74"/>
      <c r="AF61473" s="74"/>
      <c r="BX61473" s="73"/>
      <c r="BY61473" s="74"/>
      <c r="BZ61473" s="74"/>
      <c r="CA61473" s="74"/>
      <c r="CF61473" s="79"/>
      <c r="CL61473" s="79"/>
    </row>
    <row r="61474" spans="30:90">
      <c r="AD61474" s="73"/>
      <c r="AE61474" s="74"/>
      <c r="AF61474" s="74"/>
      <c r="BX61474" s="73"/>
      <c r="BY61474" s="74"/>
      <c r="BZ61474" s="74"/>
      <c r="CA61474" s="74"/>
      <c r="CF61474" s="79"/>
      <c r="CL61474" s="79"/>
    </row>
    <row r="61475" spans="30:90">
      <c r="AD61475" s="73"/>
      <c r="AE61475" s="74"/>
      <c r="AF61475" s="74"/>
      <c r="BX61475" s="73"/>
      <c r="BY61475" s="74"/>
      <c r="BZ61475" s="74"/>
      <c r="CA61475" s="74"/>
      <c r="CF61475" s="79"/>
      <c r="CL61475" s="79"/>
    </row>
    <row r="61476" spans="30:90">
      <c r="AD61476" s="73"/>
      <c r="AE61476" s="74"/>
      <c r="AF61476" s="74"/>
      <c r="BX61476" s="73"/>
      <c r="BY61476" s="74"/>
      <c r="BZ61476" s="74"/>
      <c r="CA61476" s="74"/>
      <c r="CF61476" s="79"/>
      <c r="CL61476" s="79"/>
    </row>
    <row r="61477" spans="30:90">
      <c r="AD61477" s="73"/>
      <c r="AE61477" s="74"/>
      <c r="AF61477" s="74"/>
      <c r="BX61477" s="73"/>
      <c r="BY61477" s="74"/>
      <c r="BZ61477" s="74"/>
      <c r="CA61477" s="74"/>
      <c r="CF61477" s="79"/>
      <c r="CL61477" s="79"/>
    </row>
    <row r="61478" spans="30:90">
      <c r="AD61478" s="73"/>
      <c r="AE61478" s="74"/>
      <c r="AF61478" s="74"/>
      <c r="BX61478" s="73"/>
      <c r="BY61478" s="74"/>
      <c r="BZ61478" s="74"/>
      <c r="CA61478" s="74"/>
      <c r="CF61478" s="79"/>
      <c r="CL61478" s="79"/>
    </row>
    <row r="61479" spans="30:90">
      <c r="AD61479" s="73"/>
      <c r="AE61479" s="74"/>
      <c r="AF61479" s="74"/>
      <c r="BX61479" s="73"/>
      <c r="BY61479" s="74"/>
      <c r="BZ61479" s="74"/>
      <c r="CA61479" s="74"/>
      <c r="CF61479" s="79"/>
      <c r="CL61479" s="79"/>
    </row>
    <row r="61480" spans="30:90">
      <c r="AD61480" s="73"/>
      <c r="AE61480" s="74"/>
      <c r="AF61480" s="74"/>
      <c r="BX61480" s="73"/>
      <c r="BY61480" s="74"/>
      <c r="BZ61480" s="74"/>
      <c r="CA61480" s="74"/>
      <c r="CF61480" s="79"/>
      <c r="CL61480" s="79"/>
    </row>
    <row r="61481" spans="30:90">
      <c r="AD61481" s="73"/>
      <c r="AE61481" s="74"/>
      <c r="AF61481" s="74"/>
      <c r="BX61481" s="73"/>
      <c r="BY61481" s="74"/>
      <c r="BZ61481" s="74"/>
      <c r="CA61481" s="74"/>
      <c r="CF61481" s="79"/>
      <c r="CL61481" s="79"/>
    </row>
    <row r="61482" spans="30:90">
      <c r="AD61482" s="73"/>
      <c r="AE61482" s="74"/>
      <c r="AF61482" s="74"/>
      <c r="BX61482" s="73"/>
      <c r="BY61482" s="74"/>
      <c r="BZ61482" s="74"/>
      <c r="CA61482" s="74"/>
      <c r="CF61482" s="79"/>
      <c r="CL61482" s="79"/>
    </row>
    <row r="61483" spans="30:90">
      <c r="AD61483" s="73"/>
      <c r="AE61483" s="74"/>
      <c r="AF61483" s="74"/>
      <c r="BX61483" s="73"/>
      <c r="BY61483" s="74"/>
      <c r="BZ61483" s="74"/>
      <c r="CA61483" s="74"/>
      <c r="CF61483" s="79"/>
      <c r="CL61483" s="79"/>
    </row>
    <row r="61484" spans="30:90">
      <c r="AD61484" s="73"/>
      <c r="AE61484" s="74"/>
      <c r="AF61484" s="74"/>
      <c r="BX61484" s="73"/>
      <c r="BY61484" s="74"/>
      <c r="BZ61484" s="74"/>
      <c r="CA61484" s="74"/>
      <c r="CF61484" s="79"/>
      <c r="CL61484" s="79"/>
    </row>
    <row r="61485" spans="30:90">
      <c r="AD61485" s="73"/>
      <c r="AE61485" s="74"/>
      <c r="AF61485" s="74"/>
      <c r="BX61485" s="73"/>
      <c r="BY61485" s="74"/>
      <c r="BZ61485" s="74"/>
      <c r="CA61485" s="74"/>
      <c r="CF61485" s="79"/>
      <c r="CL61485" s="79"/>
    </row>
    <row r="61486" spans="30:90">
      <c r="AD61486" s="73"/>
      <c r="AE61486" s="74"/>
      <c r="AF61486" s="74"/>
      <c r="BX61486" s="73"/>
      <c r="BY61486" s="74"/>
      <c r="BZ61486" s="74"/>
      <c r="CA61486" s="74"/>
      <c r="CF61486" s="79"/>
      <c r="CL61486" s="79"/>
    </row>
    <row r="61487" spans="30:90">
      <c r="AD61487" s="73"/>
      <c r="AE61487" s="74"/>
      <c r="AF61487" s="74"/>
      <c r="BX61487" s="73"/>
      <c r="BY61487" s="74"/>
      <c r="BZ61487" s="74"/>
      <c r="CA61487" s="74"/>
      <c r="CF61487" s="79"/>
      <c r="CL61487" s="79"/>
    </row>
    <row r="61488" spans="30:90">
      <c r="AD61488" s="73"/>
      <c r="AE61488" s="74"/>
      <c r="AF61488" s="74"/>
      <c r="BX61488" s="73"/>
      <c r="BY61488" s="74"/>
      <c r="BZ61488" s="74"/>
      <c r="CA61488" s="74"/>
      <c r="CF61488" s="79"/>
      <c r="CL61488" s="79"/>
    </row>
    <row r="61489" spans="30:90">
      <c r="AD61489" s="73"/>
      <c r="AE61489" s="74"/>
      <c r="AF61489" s="74"/>
      <c r="BX61489" s="73"/>
      <c r="BY61489" s="74"/>
      <c r="BZ61489" s="74"/>
      <c r="CA61489" s="74"/>
      <c r="CF61489" s="79"/>
      <c r="CL61489" s="79"/>
    </row>
    <row r="61490" spans="30:90">
      <c r="AD61490" s="73"/>
      <c r="AE61490" s="74"/>
      <c r="AF61490" s="74"/>
      <c r="BX61490" s="73"/>
      <c r="BY61490" s="74"/>
      <c r="BZ61490" s="74"/>
      <c r="CA61490" s="74"/>
      <c r="CF61490" s="79"/>
      <c r="CL61490" s="79"/>
    </row>
    <row r="61491" spans="30:90">
      <c r="AD61491" s="73"/>
      <c r="AE61491" s="74"/>
      <c r="AF61491" s="74"/>
      <c r="BX61491" s="73"/>
      <c r="BY61491" s="74"/>
      <c r="BZ61491" s="74"/>
      <c r="CA61491" s="74"/>
      <c r="CF61491" s="79"/>
      <c r="CL61491" s="79"/>
    </row>
    <row r="61492" spans="30:90">
      <c r="AD61492" s="73"/>
      <c r="AE61492" s="74"/>
      <c r="AF61492" s="74"/>
      <c r="BX61492" s="73"/>
      <c r="BY61492" s="74"/>
      <c r="BZ61492" s="74"/>
      <c r="CA61492" s="74"/>
      <c r="CF61492" s="79"/>
      <c r="CL61492" s="79"/>
    </row>
    <row r="61493" spans="30:90">
      <c r="AD61493" s="73"/>
      <c r="AE61493" s="74"/>
      <c r="AF61493" s="74"/>
      <c r="BX61493" s="73"/>
      <c r="BY61493" s="74"/>
      <c r="BZ61493" s="74"/>
      <c r="CA61493" s="74"/>
      <c r="CF61493" s="79"/>
      <c r="CL61493" s="79"/>
    </row>
    <row r="61494" spans="30:90">
      <c r="AD61494" s="73"/>
      <c r="AE61494" s="74"/>
      <c r="AF61494" s="74"/>
      <c r="BX61494" s="73"/>
      <c r="BY61494" s="74"/>
      <c r="BZ61494" s="74"/>
      <c r="CA61494" s="74"/>
      <c r="CF61494" s="79"/>
      <c r="CL61494" s="79"/>
    </row>
    <row r="61495" spans="30:90">
      <c r="AD61495" s="73"/>
      <c r="AE61495" s="74"/>
      <c r="AF61495" s="74"/>
      <c r="BX61495" s="73"/>
      <c r="BY61495" s="74"/>
      <c r="BZ61495" s="74"/>
      <c r="CA61495" s="74"/>
      <c r="CF61495" s="79"/>
      <c r="CL61495" s="79"/>
    </row>
    <row r="61496" spans="30:90">
      <c r="AD61496" s="73"/>
      <c r="AE61496" s="74"/>
      <c r="AF61496" s="74"/>
      <c r="BX61496" s="73"/>
      <c r="BY61496" s="74"/>
      <c r="BZ61496" s="74"/>
      <c r="CA61496" s="74"/>
      <c r="CF61496" s="79"/>
      <c r="CL61496" s="79"/>
    </row>
    <row r="61497" spans="30:90">
      <c r="AD61497" s="73"/>
      <c r="AE61497" s="74"/>
      <c r="AF61497" s="74"/>
      <c r="BX61497" s="73"/>
      <c r="BY61497" s="74"/>
      <c r="BZ61497" s="74"/>
      <c r="CA61497" s="74"/>
      <c r="CF61497" s="79"/>
      <c r="CL61497" s="79"/>
    </row>
    <row r="61498" spans="30:90">
      <c r="AD61498" s="73"/>
      <c r="AE61498" s="74"/>
      <c r="AF61498" s="74"/>
      <c r="BX61498" s="73"/>
      <c r="BY61498" s="74"/>
      <c r="BZ61498" s="74"/>
      <c r="CA61498" s="74"/>
      <c r="CF61498" s="79"/>
      <c r="CL61498" s="79"/>
    </row>
    <row r="61499" spans="30:90">
      <c r="AD61499" s="73"/>
      <c r="AE61499" s="74"/>
      <c r="AF61499" s="74"/>
      <c r="BX61499" s="73"/>
      <c r="BY61499" s="74"/>
      <c r="BZ61499" s="74"/>
      <c r="CA61499" s="74"/>
      <c r="CF61499" s="79"/>
      <c r="CL61499" s="79"/>
    </row>
    <row r="61500" spans="30:90">
      <c r="AD61500" s="73"/>
      <c r="AE61500" s="74"/>
      <c r="AF61500" s="74"/>
      <c r="BX61500" s="73"/>
      <c r="BY61500" s="74"/>
      <c r="BZ61500" s="74"/>
      <c r="CA61500" s="74"/>
      <c r="CF61500" s="79"/>
      <c r="CL61500" s="79"/>
    </row>
    <row r="61501" spans="30:90">
      <c r="AD61501" s="73"/>
      <c r="AE61501" s="74"/>
      <c r="AF61501" s="74"/>
      <c r="BX61501" s="73"/>
      <c r="BY61501" s="74"/>
      <c r="BZ61501" s="74"/>
      <c r="CA61501" s="74"/>
      <c r="CF61501" s="79"/>
      <c r="CL61501" s="79"/>
    </row>
    <row r="61502" spans="30:90">
      <c r="AD61502" s="73"/>
      <c r="AE61502" s="74"/>
      <c r="AF61502" s="74"/>
      <c r="BX61502" s="73"/>
      <c r="BY61502" s="74"/>
      <c r="BZ61502" s="74"/>
      <c r="CA61502" s="74"/>
      <c r="CF61502" s="79"/>
      <c r="CL61502" s="79"/>
    </row>
    <row r="61503" spans="30:90">
      <c r="AD61503" s="73"/>
      <c r="AE61503" s="74"/>
      <c r="AF61503" s="74"/>
      <c r="BX61503" s="73"/>
      <c r="BY61503" s="74"/>
      <c r="BZ61503" s="74"/>
      <c r="CA61503" s="74"/>
      <c r="CF61503" s="79"/>
      <c r="CL61503" s="79"/>
    </row>
    <row r="61504" spans="30:90">
      <c r="AD61504" s="73"/>
      <c r="AE61504" s="74"/>
      <c r="AF61504" s="74"/>
      <c r="BX61504" s="73"/>
      <c r="BY61504" s="74"/>
      <c r="BZ61504" s="74"/>
      <c r="CA61504" s="74"/>
      <c r="CF61504" s="79"/>
      <c r="CL61504" s="79"/>
    </row>
    <row r="61505" spans="30:90">
      <c r="AD61505" s="73"/>
      <c r="AE61505" s="74"/>
      <c r="AF61505" s="74"/>
      <c r="BX61505" s="73"/>
      <c r="BY61505" s="74"/>
      <c r="BZ61505" s="74"/>
      <c r="CA61505" s="74"/>
      <c r="CF61505" s="79"/>
      <c r="CL61505" s="79"/>
    </row>
    <row r="61506" spans="30:90">
      <c r="AD61506" s="73"/>
      <c r="AE61506" s="74"/>
      <c r="AF61506" s="74"/>
      <c r="BX61506" s="73"/>
      <c r="BY61506" s="74"/>
      <c r="BZ61506" s="74"/>
      <c r="CA61506" s="74"/>
      <c r="CF61506" s="79"/>
      <c r="CL61506" s="79"/>
    </row>
    <row r="61507" spans="30:90">
      <c r="AD61507" s="73"/>
      <c r="AE61507" s="74"/>
      <c r="AF61507" s="74"/>
      <c r="BX61507" s="73"/>
      <c r="BY61507" s="74"/>
      <c r="BZ61507" s="74"/>
      <c r="CA61507" s="74"/>
      <c r="CF61507" s="79"/>
      <c r="CL61507" s="79"/>
    </row>
    <row r="61508" spans="30:90">
      <c r="AD61508" s="73"/>
      <c r="AE61508" s="74"/>
      <c r="AF61508" s="74"/>
      <c r="BX61508" s="73"/>
      <c r="BY61508" s="74"/>
      <c r="BZ61508" s="74"/>
      <c r="CA61508" s="74"/>
      <c r="CF61508" s="79"/>
      <c r="CL61508" s="79"/>
    </row>
    <row r="61509" spans="30:90">
      <c r="AD61509" s="73"/>
      <c r="AE61509" s="74"/>
      <c r="AF61509" s="74"/>
      <c r="BX61509" s="73"/>
      <c r="BY61509" s="74"/>
      <c r="BZ61509" s="74"/>
      <c r="CA61509" s="74"/>
      <c r="CF61509" s="79"/>
      <c r="CL61509" s="79"/>
    </row>
    <row r="61510" spans="30:90">
      <c r="AD61510" s="73"/>
      <c r="AE61510" s="74"/>
      <c r="AF61510" s="74"/>
      <c r="BX61510" s="73"/>
      <c r="BY61510" s="74"/>
      <c r="BZ61510" s="74"/>
      <c r="CA61510" s="74"/>
      <c r="CF61510" s="79"/>
      <c r="CL61510" s="79"/>
    </row>
    <row r="61511" spans="30:90">
      <c r="AD61511" s="73"/>
      <c r="AE61511" s="74"/>
      <c r="AF61511" s="74"/>
      <c r="BX61511" s="73"/>
      <c r="BY61511" s="74"/>
      <c r="BZ61511" s="74"/>
      <c r="CA61511" s="74"/>
      <c r="CF61511" s="79"/>
      <c r="CL61511" s="79"/>
    </row>
    <row r="61512" spans="30:90">
      <c r="AD61512" s="73"/>
      <c r="AE61512" s="74"/>
      <c r="AF61512" s="74"/>
      <c r="BX61512" s="73"/>
      <c r="BY61512" s="74"/>
      <c r="BZ61512" s="74"/>
      <c r="CA61512" s="74"/>
      <c r="CF61512" s="79"/>
      <c r="CL61512" s="79"/>
    </row>
    <row r="61513" spans="30:90">
      <c r="AD61513" s="73"/>
      <c r="AE61513" s="74"/>
      <c r="AF61513" s="74"/>
      <c r="BX61513" s="73"/>
      <c r="BY61513" s="74"/>
      <c r="BZ61513" s="74"/>
      <c r="CA61513" s="74"/>
      <c r="CF61513" s="79"/>
      <c r="CL61513" s="79"/>
    </row>
    <row r="61514" spans="30:90">
      <c r="AD61514" s="73"/>
      <c r="AE61514" s="74"/>
      <c r="AF61514" s="74"/>
      <c r="BX61514" s="73"/>
      <c r="BY61514" s="74"/>
      <c r="BZ61514" s="74"/>
      <c r="CA61514" s="74"/>
      <c r="CF61514" s="79"/>
      <c r="CL61514" s="79"/>
    </row>
    <row r="61515" spans="30:90">
      <c r="AD61515" s="73"/>
      <c r="AE61515" s="74"/>
      <c r="AF61515" s="74"/>
      <c r="BX61515" s="73"/>
      <c r="BY61515" s="74"/>
      <c r="BZ61515" s="74"/>
      <c r="CA61515" s="74"/>
      <c r="CF61515" s="79"/>
      <c r="CL61515" s="79"/>
    </row>
    <row r="61516" spans="30:90">
      <c r="AD61516" s="73"/>
      <c r="AE61516" s="74"/>
      <c r="AF61516" s="74"/>
      <c r="BX61516" s="73"/>
      <c r="BY61516" s="74"/>
      <c r="BZ61516" s="74"/>
      <c r="CA61516" s="74"/>
      <c r="CF61516" s="79"/>
      <c r="CL61516" s="79"/>
    </row>
    <row r="61517" spans="30:90">
      <c r="AD61517" s="73"/>
      <c r="AE61517" s="74"/>
      <c r="AF61517" s="74"/>
      <c r="BX61517" s="73"/>
      <c r="BY61517" s="74"/>
      <c r="BZ61517" s="74"/>
      <c r="CA61517" s="74"/>
      <c r="CF61517" s="79"/>
      <c r="CL61517" s="79"/>
    </row>
    <row r="61518" spans="30:90">
      <c r="AD61518" s="73"/>
      <c r="AE61518" s="74"/>
      <c r="AF61518" s="74"/>
      <c r="BX61518" s="73"/>
      <c r="BY61518" s="74"/>
      <c r="BZ61518" s="74"/>
      <c r="CA61518" s="74"/>
      <c r="CF61518" s="79"/>
      <c r="CL61518" s="79"/>
    </row>
    <row r="61519" spans="30:90">
      <c r="AD61519" s="73"/>
      <c r="AE61519" s="74"/>
      <c r="AF61519" s="74"/>
      <c r="BX61519" s="73"/>
      <c r="BY61519" s="74"/>
      <c r="BZ61519" s="74"/>
      <c r="CA61519" s="74"/>
      <c r="CF61519" s="79"/>
      <c r="CL61519" s="79"/>
    </row>
    <row r="61520" spans="30:90">
      <c r="AD61520" s="73"/>
      <c r="AE61520" s="74"/>
      <c r="AF61520" s="74"/>
      <c r="BX61520" s="73"/>
      <c r="BY61520" s="74"/>
      <c r="BZ61520" s="74"/>
      <c r="CA61520" s="74"/>
      <c r="CF61520" s="79"/>
      <c r="CL61520" s="79"/>
    </row>
    <row r="61521" spans="30:90">
      <c r="AD61521" s="73"/>
      <c r="AE61521" s="74"/>
      <c r="AF61521" s="74"/>
      <c r="BX61521" s="73"/>
      <c r="BY61521" s="74"/>
      <c r="BZ61521" s="74"/>
      <c r="CA61521" s="74"/>
      <c r="CF61521" s="79"/>
      <c r="CL61521" s="79"/>
    </row>
    <row r="61522" spans="30:90">
      <c r="AD61522" s="73"/>
      <c r="AE61522" s="74"/>
      <c r="AF61522" s="74"/>
      <c r="BX61522" s="73"/>
      <c r="BY61522" s="74"/>
      <c r="BZ61522" s="74"/>
      <c r="CA61522" s="74"/>
      <c r="CF61522" s="79"/>
      <c r="CL61522" s="79"/>
    </row>
    <row r="61523" spans="30:90">
      <c r="AD61523" s="73"/>
      <c r="AE61523" s="74"/>
      <c r="AF61523" s="74"/>
      <c r="BX61523" s="73"/>
      <c r="BY61523" s="74"/>
      <c r="BZ61523" s="74"/>
      <c r="CA61523" s="74"/>
      <c r="CF61523" s="79"/>
      <c r="CL61523" s="79"/>
    </row>
    <row r="61524" spans="30:90">
      <c r="AD61524" s="73"/>
      <c r="AE61524" s="74"/>
      <c r="AF61524" s="74"/>
      <c r="BX61524" s="73"/>
      <c r="BY61524" s="74"/>
      <c r="BZ61524" s="74"/>
      <c r="CA61524" s="74"/>
      <c r="CF61524" s="79"/>
      <c r="CL61524" s="79"/>
    </row>
    <row r="61525" spans="30:90">
      <c r="AD61525" s="73"/>
      <c r="AE61525" s="74"/>
      <c r="AF61525" s="74"/>
      <c r="BX61525" s="73"/>
      <c r="BY61525" s="74"/>
      <c r="BZ61525" s="74"/>
      <c r="CA61525" s="74"/>
      <c r="CF61525" s="79"/>
      <c r="CL61525" s="79"/>
    </row>
    <row r="61526" spans="30:90">
      <c r="AD61526" s="73"/>
      <c r="AE61526" s="74"/>
      <c r="AF61526" s="74"/>
      <c r="BX61526" s="73"/>
      <c r="BY61526" s="74"/>
      <c r="BZ61526" s="74"/>
      <c r="CA61526" s="74"/>
      <c r="CF61526" s="79"/>
      <c r="CL61526" s="79"/>
    </row>
    <row r="61527" spans="30:90">
      <c r="AD61527" s="73"/>
      <c r="AE61527" s="74"/>
      <c r="AF61527" s="74"/>
      <c r="BX61527" s="73"/>
      <c r="BY61527" s="74"/>
      <c r="BZ61527" s="74"/>
      <c r="CA61527" s="74"/>
      <c r="CF61527" s="79"/>
      <c r="CL61527" s="79"/>
    </row>
    <row r="61528" spans="30:90">
      <c r="AD61528" s="73"/>
      <c r="AE61528" s="74"/>
      <c r="AF61528" s="74"/>
      <c r="BX61528" s="73"/>
      <c r="BY61528" s="74"/>
      <c r="BZ61528" s="74"/>
      <c r="CA61528" s="74"/>
      <c r="CF61528" s="79"/>
      <c r="CL61528" s="79"/>
    </row>
    <row r="61529" spans="30:90">
      <c r="AD61529" s="73"/>
      <c r="AE61529" s="74"/>
      <c r="AF61529" s="74"/>
      <c r="BX61529" s="73"/>
      <c r="BY61529" s="74"/>
      <c r="BZ61529" s="74"/>
      <c r="CA61529" s="74"/>
      <c r="CF61529" s="79"/>
      <c r="CL61529" s="79"/>
    </row>
    <row r="61530" spans="30:90">
      <c r="AD61530" s="73"/>
      <c r="AE61530" s="74"/>
      <c r="AF61530" s="74"/>
      <c r="BX61530" s="73"/>
      <c r="BY61530" s="74"/>
      <c r="BZ61530" s="74"/>
      <c r="CA61530" s="74"/>
      <c r="CF61530" s="79"/>
      <c r="CL61530" s="79"/>
    </row>
    <row r="61531" spans="30:90">
      <c r="AD61531" s="73"/>
      <c r="AE61531" s="74"/>
      <c r="AF61531" s="74"/>
      <c r="BX61531" s="73"/>
      <c r="BY61531" s="74"/>
      <c r="BZ61531" s="74"/>
      <c r="CA61531" s="74"/>
      <c r="CF61531" s="79"/>
      <c r="CL61531" s="79"/>
    </row>
    <row r="61532" spans="30:90">
      <c r="AD61532" s="73"/>
      <c r="AE61532" s="74"/>
      <c r="AF61532" s="74"/>
      <c r="BX61532" s="73"/>
      <c r="BY61532" s="74"/>
      <c r="BZ61532" s="74"/>
      <c r="CA61532" s="74"/>
      <c r="CF61532" s="79"/>
      <c r="CL61532" s="79"/>
    </row>
    <row r="61533" spans="30:90">
      <c r="AD61533" s="73"/>
      <c r="AE61533" s="74"/>
      <c r="AF61533" s="74"/>
      <c r="BX61533" s="73"/>
      <c r="BY61533" s="74"/>
      <c r="BZ61533" s="74"/>
      <c r="CA61533" s="74"/>
      <c r="CF61533" s="79"/>
      <c r="CL61533" s="79"/>
    </row>
    <row r="61534" spans="30:90">
      <c r="AD61534" s="73"/>
      <c r="AE61534" s="74"/>
      <c r="AF61534" s="74"/>
      <c r="BX61534" s="73"/>
      <c r="BY61534" s="74"/>
      <c r="BZ61534" s="74"/>
      <c r="CA61534" s="74"/>
      <c r="CF61534" s="79"/>
      <c r="CL61534" s="79"/>
    </row>
    <row r="61535" spans="30:90">
      <c r="AD61535" s="73"/>
      <c r="AE61535" s="74"/>
      <c r="AF61535" s="74"/>
      <c r="BX61535" s="73"/>
      <c r="BY61535" s="74"/>
      <c r="BZ61535" s="74"/>
      <c r="CA61535" s="74"/>
      <c r="CF61535" s="79"/>
      <c r="CL61535" s="79"/>
    </row>
    <row r="61536" spans="30:90">
      <c r="AD61536" s="73"/>
      <c r="AE61536" s="74"/>
      <c r="AF61536" s="74"/>
      <c r="BX61536" s="73"/>
      <c r="BY61536" s="74"/>
      <c r="BZ61536" s="74"/>
      <c r="CA61536" s="74"/>
      <c r="CF61536" s="79"/>
      <c r="CL61536" s="79"/>
    </row>
    <row r="61537" spans="30:90">
      <c r="AD61537" s="73"/>
      <c r="AE61537" s="74"/>
      <c r="AF61537" s="74"/>
      <c r="BX61537" s="73"/>
      <c r="BY61537" s="74"/>
      <c r="BZ61537" s="74"/>
      <c r="CA61537" s="74"/>
      <c r="CF61537" s="79"/>
      <c r="CL61537" s="79"/>
    </row>
    <row r="61538" spans="30:90">
      <c r="AD61538" s="73"/>
      <c r="AE61538" s="74"/>
      <c r="AF61538" s="74"/>
      <c r="BX61538" s="73"/>
      <c r="BY61538" s="74"/>
      <c r="BZ61538" s="74"/>
      <c r="CA61538" s="74"/>
      <c r="CF61538" s="79"/>
      <c r="CL61538" s="79"/>
    </row>
    <row r="61539" spans="30:90">
      <c r="AD61539" s="73"/>
      <c r="AE61539" s="74"/>
      <c r="AF61539" s="74"/>
      <c r="BX61539" s="73"/>
      <c r="BY61539" s="74"/>
      <c r="BZ61539" s="74"/>
      <c r="CA61539" s="74"/>
      <c r="CF61539" s="79"/>
      <c r="CL61539" s="79"/>
    </row>
    <row r="61540" spans="30:90">
      <c r="AD61540" s="73"/>
      <c r="AE61540" s="74"/>
      <c r="AF61540" s="74"/>
      <c r="BX61540" s="73"/>
      <c r="BY61540" s="74"/>
      <c r="BZ61540" s="74"/>
      <c r="CA61540" s="74"/>
      <c r="CF61540" s="79"/>
      <c r="CL61540" s="79"/>
    </row>
    <row r="61541" spans="30:90">
      <c r="AD61541" s="73"/>
      <c r="AE61541" s="74"/>
      <c r="AF61541" s="74"/>
      <c r="BX61541" s="73"/>
      <c r="BY61541" s="74"/>
      <c r="BZ61541" s="74"/>
      <c r="CA61541" s="74"/>
      <c r="CF61541" s="79"/>
      <c r="CL61541" s="79"/>
    </row>
    <row r="61542" spans="30:90">
      <c r="AD61542" s="73"/>
      <c r="AE61542" s="74"/>
      <c r="AF61542" s="74"/>
      <c r="BX61542" s="73"/>
      <c r="BY61542" s="74"/>
      <c r="BZ61542" s="74"/>
      <c r="CA61542" s="74"/>
      <c r="CF61542" s="79"/>
      <c r="CL61542" s="79"/>
    </row>
    <row r="61543" spans="30:90">
      <c r="AD61543" s="73"/>
      <c r="AE61543" s="74"/>
      <c r="AF61543" s="74"/>
      <c r="BX61543" s="73"/>
      <c r="BY61543" s="74"/>
      <c r="BZ61543" s="74"/>
      <c r="CA61543" s="74"/>
      <c r="CF61543" s="79"/>
      <c r="CL61543" s="79"/>
    </row>
    <row r="61544" spans="30:90">
      <c r="AD61544" s="73"/>
      <c r="AE61544" s="74"/>
      <c r="AF61544" s="74"/>
      <c r="BX61544" s="73"/>
      <c r="BY61544" s="74"/>
      <c r="BZ61544" s="74"/>
      <c r="CA61544" s="74"/>
      <c r="CF61544" s="79"/>
      <c r="CL61544" s="79"/>
    </row>
    <row r="61545" spans="30:90">
      <c r="AD61545" s="73"/>
      <c r="AE61545" s="74"/>
      <c r="AF61545" s="74"/>
      <c r="BX61545" s="73"/>
      <c r="BY61545" s="74"/>
      <c r="BZ61545" s="74"/>
      <c r="CA61545" s="74"/>
      <c r="CF61545" s="79"/>
      <c r="CL61545" s="79"/>
    </row>
    <row r="61546" spans="30:90">
      <c r="AD61546" s="73"/>
      <c r="AE61546" s="74"/>
      <c r="AF61546" s="74"/>
      <c r="BX61546" s="73"/>
      <c r="BY61546" s="74"/>
      <c r="BZ61546" s="74"/>
      <c r="CA61546" s="74"/>
      <c r="CF61546" s="79"/>
      <c r="CL61546" s="79"/>
    </row>
    <row r="61547" spans="30:90">
      <c r="AD61547" s="73"/>
      <c r="AE61547" s="74"/>
      <c r="AF61547" s="74"/>
      <c r="BX61547" s="73"/>
      <c r="BY61547" s="74"/>
      <c r="BZ61547" s="74"/>
      <c r="CA61547" s="74"/>
      <c r="CF61547" s="79"/>
      <c r="CL61547" s="79"/>
    </row>
    <row r="61548" spans="30:90">
      <c r="AD61548" s="73"/>
      <c r="AE61548" s="74"/>
      <c r="AF61548" s="74"/>
      <c r="BX61548" s="73"/>
      <c r="BY61548" s="74"/>
      <c r="BZ61548" s="74"/>
      <c r="CA61548" s="74"/>
      <c r="CF61548" s="79"/>
      <c r="CL61548" s="79"/>
    </row>
    <row r="61549" spans="30:90">
      <c r="AD61549" s="73"/>
      <c r="AE61549" s="74"/>
      <c r="AF61549" s="74"/>
      <c r="BX61549" s="73"/>
      <c r="BY61549" s="74"/>
      <c r="BZ61549" s="74"/>
      <c r="CA61549" s="74"/>
      <c r="CF61549" s="79"/>
      <c r="CL61549" s="79"/>
    </row>
    <row r="61550" spans="30:90">
      <c r="AD61550" s="73"/>
      <c r="AE61550" s="74"/>
      <c r="AF61550" s="74"/>
      <c r="BX61550" s="73"/>
      <c r="BY61550" s="74"/>
      <c r="BZ61550" s="74"/>
      <c r="CA61550" s="74"/>
      <c r="CF61550" s="79"/>
      <c r="CL61550" s="79"/>
    </row>
    <row r="61551" spans="30:90">
      <c r="AD61551" s="73"/>
      <c r="AE61551" s="74"/>
      <c r="AF61551" s="74"/>
      <c r="BX61551" s="73"/>
      <c r="BY61551" s="74"/>
      <c r="BZ61551" s="74"/>
      <c r="CA61551" s="74"/>
      <c r="CF61551" s="79"/>
      <c r="CL61551" s="79"/>
    </row>
    <row r="61552" spans="30:90">
      <c r="AD61552" s="73"/>
      <c r="AE61552" s="74"/>
      <c r="AF61552" s="74"/>
      <c r="BX61552" s="73"/>
      <c r="BY61552" s="74"/>
      <c r="BZ61552" s="74"/>
      <c r="CA61552" s="74"/>
      <c r="CF61552" s="79"/>
      <c r="CL61552" s="79"/>
    </row>
    <row r="61553" spans="30:90">
      <c r="AD61553" s="73"/>
      <c r="AE61553" s="74"/>
      <c r="AF61553" s="74"/>
      <c r="BX61553" s="73"/>
      <c r="BY61553" s="74"/>
      <c r="BZ61553" s="74"/>
      <c r="CA61553" s="74"/>
      <c r="CF61553" s="79"/>
      <c r="CL61553" s="79"/>
    </row>
    <row r="61554" spans="30:90">
      <c r="AD61554" s="73"/>
      <c r="AE61554" s="74"/>
      <c r="AF61554" s="74"/>
      <c r="BX61554" s="73"/>
      <c r="BY61554" s="74"/>
      <c r="BZ61554" s="74"/>
      <c r="CA61554" s="74"/>
      <c r="CF61554" s="79"/>
      <c r="CL61554" s="79"/>
    </row>
    <row r="61555" spans="30:90">
      <c r="AD61555" s="73"/>
      <c r="AE61555" s="74"/>
      <c r="AF61555" s="74"/>
      <c r="BX61555" s="73"/>
      <c r="BY61555" s="74"/>
      <c r="BZ61555" s="74"/>
      <c r="CA61555" s="74"/>
      <c r="CF61555" s="79"/>
      <c r="CL61555" s="79"/>
    </row>
    <row r="61556" spans="30:90">
      <c r="AD61556" s="73"/>
      <c r="AE61556" s="74"/>
      <c r="AF61556" s="74"/>
      <c r="BX61556" s="73"/>
      <c r="BY61556" s="74"/>
      <c r="BZ61556" s="74"/>
      <c r="CA61556" s="74"/>
      <c r="CF61556" s="79"/>
      <c r="CL61556" s="79"/>
    </row>
    <row r="61557" spans="30:90">
      <c r="AD61557" s="73"/>
      <c r="AE61557" s="74"/>
      <c r="AF61557" s="74"/>
      <c r="BX61557" s="73"/>
      <c r="BY61557" s="74"/>
      <c r="BZ61557" s="74"/>
      <c r="CA61557" s="74"/>
      <c r="CF61557" s="79"/>
      <c r="CL61557" s="79"/>
    </row>
    <row r="61558" spans="30:90">
      <c r="AD61558" s="73"/>
      <c r="AE61558" s="74"/>
      <c r="AF61558" s="74"/>
      <c r="BX61558" s="73"/>
      <c r="BY61558" s="74"/>
      <c r="BZ61558" s="74"/>
      <c r="CA61558" s="74"/>
      <c r="CF61558" s="79"/>
      <c r="CL61558" s="79"/>
    </row>
    <row r="61559" spans="30:90">
      <c r="AD61559" s="73"/>
      <c r="AE61559" s="74"/>
      <c r="AF61559" s="74"/>
      <c r="BX61559" s="73"/>
      <c r="BY61559" s="74"/>
      <c r="BZ61559" s="74"/>
      <c r="CA61559" s="74"/>
      <c r="CF61559" s="79"/>
      <c r="CL61559" s="79"/>
    </row>
    <row r="61560" spans="30:90">
      <c r="AD61560" s="73"/>
      <c r="AE61560" s="74"/>
      <c r="AF61560" s="74"/>
      <c r="BX61560" s="73"/>
      <c r="BY61560" s="74"/>
      <c r="BZ61560" s="74"/>
      <c r="CA61560" s="74"/>
      <c r="CF61560" s="79"/>
      <c r="CL61560" s="79"/>
    </row>
    <row r="61561" spans="30:90">
      <c r="AD61561" s="73"/>
      <c r="AE61561" s="74"/>
      <c r="AF61561" s="74"/>
      <c r="BX61561" s="73"/>
      <c r="BY61561" s="74"/>
      <c r="BZ61561" s="74"/>
      <c r="CA61561" s="74"/>
      <c r="CF61561" s="79"/>
      <c r="CL61561" s="79"/>
    </row>
    <row r="61562" spans="30:90">
      <c r="AD61562" s="73"/>
      <c r="AE61562" s="74"/>
      <c r="AF61562" s="74"/>
      <c r="BX61562" s="73"/>
      <c r="BY61562" s="74"/>
      <c r="BZ61562" s="74"/>
      <c r="CA61562" s="74"/>
      <c r="CF61562" s="79"/>
      <c r="CL61562" s="79"/>
    </row>
    <row r="61563" spans="30:90">
      <c r="AD61563" s="73"/>
      <c r="AE61563" s="74"/>
      <c r="AF61563" s="74"/>
      <c r="BX61563" s="73"/>
      <c r="BY61563" s="74"/>
      <c r="BZ61563" s="74"/>
      <c r="CA61563" s="74"/>
      <c r="CF61563" s="79"/>
      <c r="CL61563" s="79"/>
    </row>
    <row r="61564" spans="30:90">
      <c r="AD61564" s="73"/>
      <c r="AE61564" s="74"/>
      <c r="AF61564" s="74"/>
      <c r="BX61564" s="73"/>
      <c r="BY61564" s="74"/>
      <c r="BZ61564" s="74"/>
      <c r="CA61564" s="74"/>
      <c r="CF61564" s="79"/>
      <c r="CL61564" s="79"/>
    </row>
    <row r="61565" spans="30:90">
      <c r="AD61565" s="73"/>
      <c r="AE61565" s="74"/>
      <c r="AF61565" s="74"/>
      <c r="BX61565" s="73"/>
      <c r="BY61565" s="74"/>
      <c r="BZ61565" s="74"/>
      <c r="CA61565" s="74"/>
      <c r="CF61565" s="79"/>
      <c r="CL61565" s="79"/>
    </row>
    <row r="61566" spans="30:90">
      <c r="AD61566" s="73"/>
      <c r="AE61566" s="74"/>
      <c r="AF61566" s="74"/>
      <c r="BX61566" s="73"/>
      <c r="BY61566" s="74"/>
      <c r="BZ61566" s="74"/>
      <c r="CA61566" s="74"/>
      <c r="CF61566" s="79"/>
      <c r="CL61566" s="79"/>
    </row>
    <row r="61567" spans="30:90">
      <c r="AD61567" s="73"/>
      <c r="AE61567" s="74"/>
      <c r="AF61567" s="74"/>
      <c r="BX61567" s="73"/>
      <c r="BY61567" s="74"/>
      <c r="BZ61567" s="74"/>
      <c r="CA61567" s="74"/>
      <c r="CF61567" s="79"/>
      <c r="CL61567" s="79"/>
    </row>
    <row r="61568" spans="30:90">
      <c r="AD61568" s="73"/>
      <c r="AE61568" s="74"/>
      <c r="AF61568" s="74"/>
      <c r="BX61568" s="73"/>
      <c r="BY61568" s="74"/>
      <c r="BZ61568" s="74"/>
      <c r="CA61568" s="74"/>
      <c r="CF61568" s="79"/>
      <c r="CL61568" s="79"/>
    </row>
    <row r="61569" spans="30:90">
      <c r="AD61569" s="73"/>
      <c r="AE61569" s="74"/>
      <c r="AF61569" s="74"/>
      <c r="BX61569" s="73"/>
      <c r="BY61569" s="74"/>
      <c r="BZ61569" s="74"/>
      <c r="CA61569" s="74"/>
      <c r="CF61569" s="79"/>
      <c r="CL61569" s="79"/>
    </row>
    <row r="61570" spans="30:90">
      <c r="AD61570" s="73"/>
      <c r="AE61570" s="74"/>
      <c r="AF61570" s="74"/>
      <c r="BX61570" s="73"/>
      <c r="BY61570" s="74"/>
      <c r="BZ61570" s="74"/>
      <c r="CA61570" s="74"/>
      <c r="CF61570" s="79"/>
      <c r="CL61570" s="79"/>
    </row>
    <row r="61571" spans="30:90">
      <c r="AD61571" s="73"/>
      <c r="AE61571" s="74"/>
      <c r="AF61571" s="74"/>
      <c r="BX61571" s="73"/>
      <c r="BY61571" s="74"/>
      <c r="BZ61571" s="74"/>
      <c r="CA61571" s="74"/>
      <c r="CF61571" s="79"/>
      <c r="CL61571" s="79"/>
    </row>
    <row r="61572" spans="30:90">
      <c r="AD61572" s="73"/>
      <c r="AE61572" s="74"/>
      <c r="AF61572" s="74"/>
      <c r="BX61572" s="73"/>
      <c r="BY61572" s="74"/>
      <c r="BZ61572" s="74"/>
      <c r="CA61572" s="74"/>
      <c r="CF61572" s="79"/>
      <c r="CL61572" s="79"/>
    </row>
    <row r="61573" spans="30:90">
      <c r="AD61573" s="73"/>
      <c r="AE61573" s="74"/>
      <c r="AF61573" s="74"/>
      <c r="BX61573" s="73"/>
      <c r="BY61573" s="74"/>
      <c r="BZ61573" s="74"/>
      <c r="CA61573" s="74"/>
      <c r="CF61573" s="79"/>
      <c r="CL61573" s="79"/>
    </row>
    <row r="61574" spans="30:90">
      <c r="AD61574" s="73"/>
      <c r="AE61574" s="74"/>
      <c r="AF61574" s="74"/>
      <c r="BX61574" s="73"/>
      <c r="BY61574" s="74"/>
      <c r="BZ61574" s="74"/>
      <c r="CA61574" s="74"/>
      <c r="CF61574" s="79"/>
      <c r="CL61574" s="79"/>
    </row>
    <row r="61575" spans="30:90">
      <c r="AD61575" s="73"/>
      <c r="AE61575" s="74"/>
      <c r="AF61575" s="74"/>
      <c r="BX61575" s="73"/>
      <c r="BY61575" s="74"/>
      <c r="BZ61575" s="74"/>
      <c r="CA61575" s="74"/>
      <c r="CF61575" s="79"/>
      <c r="CL61575" s="79"/>
    </row>
    <row r="61576" spans="30:90">
      <c r="AD61576" s="73"/>
      <c r="AE61576" s="74"/>
      <c r="AF61576" s="74"/>
      <c r="BX61576" s="73"/>
      <c r="BY61576" s="74"/>
      <c r="BZ61576" s="74"/>
      <c r="CA61576" s="74"/>
      <c r="CF61576" s="79"/>
      <c r="CL61576" s="79"/>
    </row>
    <row r="61577" spans="30:90">
      <c r="AD61577" s="73"/>
      <c r="AE61577" s="74"/>
      <c r="AF61577" s="74"/>
      <c r="BX61577" s="73"/>
      <c r="BY61577" s="74"/>
      <c r="BZ61577" s="74"/>
      <c r="CA61577" s="74"/>
      <c r="CF61577" s="79"/>
      <c r="CL61577" s="79"/>
    </row>
    <row r="61578" spans="30:90">
      <c r="AD61578" s="73"/>
      <c r="AE61578" s="74"/>
      <c r="AF61578" s="74"/>
      <c r="BX61578" s="73"/>
      <c r="BY61578" s="74"/>
      <c r="BZ61578" s="74"/>
      <c r="CA61578" s="74"/>
      <c r="CF61578" s="79"/>
      <c r="CL61578" s="79"/>
    </row>
    <row r="61579" spans="30:90">
      <c r="AD61579" s="73"/>
      <c r="AE61579" s="74"/>
      <c r="AF61579" s="74"/>
      <c r="BX61579" s="73"/>
      <c r="BY61579" s="74"/>
      <c r="BZ61579" s="74"/>
      <c r="CA61579" s="74"/>
      <c r="CF61579" s="79"/>
      <c r="CL61579" s="79"/>
    </row>
    <row r="61580" spans="30:90">
      <c r="AD61580" s="73"/>
      <c r="AE61580" s="74"/>
      <c r="AF61580" s="74"/>
      <c r="BX61580" s="73"/>
      <c r="BY61580" s="74"/>
      <c r="BZ61580" s="74"/>
      <c r="CA61580" s="74"/>
      <c r="CF61580" s="79"/>
      <c r="CL61580" s="79"/>
    </row>
    <row r="61581" spans="30:90">
      <c r="AD61581" s="73"/>
      <c r="AE61581" s="74"/>
      <c r="AF61581" s="74"/>
      <c r="BX61581" s="73"/>
      <c r="BY61581" s="74"/>
      <c r="BZ61581" s="74"/>
      <c r="CA61581" s="74"/>
      <c r="CF61581" s="79"/>
      <c r="CL61581" s="79"/>
    </row>
    <row r="61582" spans="30:90">
      <c r="AD61582" s="73"/>
      <c r="AE61582" s="74"/>
      <c r="AF61582" s="74"/>
      <c r="BX61582" s="73"/>
      <c r="BY61582" s="74"/>
      <c r="BZ61582" s="74"/>
      <c r="CA61582" s="74"/>
      <c r="CF61582" s="79"/>
      <c r="CL61582" s="79"/>
    </row>
    <row r="61583" spans="30:90">
      <c r="AD61583" s="73"/>
      <c r="AE61583" s="74"/>
      <c r="AF61583" s="74"/>
      <c r="BX61583" s="73"/>
      <c r="BY61583" s="74"/>
      <c r="BZ61583" s="74"/>
      <c r="CA61583" s="74"/>
      <c r="CF61583" s="79"/>
      <c r="CL61583" s="79"/>
    </row>
    <row r="61584" spans="30:90">
      <c r="AD61584" s="73"/>
      <c r="AE61584" s="74"/>
      <c r="AF61584" s="74"/>
      <c r="BX61584" s="73"/>
      <c r="BY61584" s="74"/>
      <c r="BZ61584" s="74"/>
      <c r="CA61584" s="74"/>
      <c r="CF61584" s="79"/>
      <c r="CL61584" s="79"/>
    </row>
    <row r="61585" spans="30:90">
      <c r="AD61585" s="73"/>
      <c r="AE61585" s="74"/>
      <c r="AF61585" s="74"/>
      <c r="BX61585" s="73"/>
      <c r="BY61585" s="74"/>
      <c r="BZ61585" s="74"/>
      <c r="CA61585" s="74"/>
      <c r="CF61585" s="79"/>
      <c r="CL61585" s="79"/>
    </row>
    <row r="61586" spans="30:90">
      <c r="AD61586" s="73"/>
      <c r="AE61586" s="74"/>
      <c r="AF61586" s="74"/>
      <c r="BX61586" s="73"/>
      <c r="BY61586" s="74"/>
      <c r="BZ61586" s="74"/>
      <c r="CA61586" s="74"/>
      <c r="CF61586" s="79"/>
      <c r="CL61586" s="79"/>
    </row>
    <row r="61587" spans="30:90">
      <c r="AD61587" s="73"/>
      <c r="AE61587" s="74"/>
      <c r="AF61587" s="74"/>
      <c r="BX61587" s="73"/>
      <c r="BY61587" s="74"/>
      <c r="BZ61587" s="74"/>
      <c r="CA61587" s="74"/>
      <c r="CF61587" s="79"/>
      <c r="CL61587" s="79"/>
    </row>
    <row r="61588" spans="30:90">
      <c r="AD61588" s="73"/>
      <c r="AE61588" s="74"/>
      <c r="AF61588" s="74"/>
      <c r="BX61588" s="73"/>
      <c r="BY61588" s="74"/>
      <c r="BZ61588" s="74"/>
      <c r="CA61588" s="74"/>
      <c r="CF61588" s="79"/>
      <c r="CL61588" s="79"/>
    </row>
    <row r="61589" spans="30:90">
      <c r="AD61589" s="73"/>
      <c r="AE61589" s="74"/>
      <c r="AF61589" s="74"/>
      <c r="BX61589" s="73"/>
      <c r="BY61589" s="74"/>
      <c r="BZ61589" s="74"/>
      <c r="CA61589" s="74"/>
      <c r="CF61589" s="79"/>
      <c r="CL61589" s="79"/>
    </row>
    <row r="61590" spans="30:90">
      <c r="AD61590" s="73"/>
      <c r="AE61590" s="74"/>
      <c r="AF61590" s="74"/>
      <c r="BX61590" s="73"/>
      <c r="BY61590" s="74"/>
      <c r="BZ61590" s="74"/>
      <c r="CA61590" s="74"/>
      <c r="CF61590" s="79"/>
      <c r="CL61590" s="79"/>
    </row>
    <row r="61591" spans="30:90">
      <c r="AD61591" s="73"/>
      <c r="AE61591" s="74"/>
      <c r="AF61591" s="74"/>
      <c r="BX61591" s="73"/>
      <c r="BY61591" s="74"/>
      <c r="BZ61591" s="74"/>
      <c r="CA61591" s="74"/>
      <c r="CF61591" s="79"/>
      <c r="CL61591" s="79"/>
    </row>
    <row r="61592" spans="30:90">
      <c r="AD61592" s="73"/>
      <c r="AE61592" s="74"/>
      <c r="AF61592" s="74"/>
      <c r="BX61592" s="73"/>
      <c r="BY61592" s="74"/>
      <c r="BZ61592" s="74"/>
      <c r="CA61592" s="74"/>
      <c r="CF61592" s="79"/>
      <c r="CL61592" s="79"/>
    </row>
    <row r="61593" spans="30:90">
      <c r="AD61593" s="73"/>
      <c r="AE61593" s="74"/>
      <c r="AF61593" s="74"/>
      <c r="BX61593" s="73"/>
      <c r="BY61593" s="74"/>
      <c r="BZ61593" s="74"/>
      <c r="CA61593" s="74"/>
      <c r="CF61593" s="79"/>
      <c r="CL61593" s="79"/>
    </row>
    <row r="61594" spans="30:90">
      <c r="AD61594" s="73"/>
      <c r="AE61594" s="74"/>
      <c r="AF61594" s="74"/>
      <c r="BX61594" s="73"/>
      <c r="BY61594" s="74"/>
      <c r="BZ61594" s="74"/>
      <c r="CA61594" s="74"/>
      <c r="CF61594" s="79"/>
      <c r="CL61594" s="79"/>
    </row>
    <row r="61595" spans="30:90">
      <c r="AD61595" s="73"/>
      <c r="AE61595" s="74"/>
      <c r="AF61595" s="74"/>
      <c r="BX61595" s="73"/>
      <c r="BY61595" s="74"/>
      <c r="BZ61595" s="74"/>
      <c r="CA61595" s="74"/>
      <c r="CF61595" s="79"/>
      <c r="CL61595" s="79"/>
    </row>
    <row r="61596" spans="30:90">
      <c r="AD61596" s="73"/>
      <c r="AE61596" s="74"/>
      <c r="AF61596" s="74"/>
      <c r="BX61596" s="73"/>
      <c r="BY61596" s="74"/>
      <c r="BZ61596" s="74"/>
      <c r="CA61596" s="74"/>
      <c r="CF61596" s="79"/>
      <c r="CL61596" s="79"/>
    </row>
    <row r="61597" spans="30:90">
      <c r="AD61597" s="73"/>
      <c r="AE61597" s="74"/>
      <c r="AF61597" s="74"/>
      <c r="BX61597" s="73"/>
      <c r="BY61597" s="74"/>
      <c r="BZ61597" s="74"/>
      <c r="CA61597" s="74"/>
      <c r="CF61597" s="79"/>
      <c r="CL61597" s="79"/>
    </row>
    <row r="61598" spans="30:90">
      <c r="AD61598" s="73"/>
      <c r="AE61598" s="74"/>
      <c r="AF61598" s="74"/>
      <c r="BX61598" s="73"/>
      <c r="BY61598" s="74"/>
      <c r="BZ61598" s="74"/>
      <c r="CA61598" s="74"/>
      <c r="CF61598" s="79"/>
      <c r="CL61598" s="79"/>
    </row>
    <row r="61599" spans="30:90">
      <c r="AD61599" s="73"/>
      <c r="AE61599" s="74"/>
      <c r="AF61599" s="74"/>
      <c r="BX61599" s="73"/>
      <c r="BY61599" s="74"/>
      <c r="BZ61599" s="74"/>
      <c r="CA61599" s="74"/>
      <c r="CF61599" s="79"/>
      <c r="CL61599" s="79"/>
    </row>
    <row r="61600" spans="30:90">
      <c r="AD61600" s="73"/>
      <c r="AE61600" s="74"/>
      <c r="AF61600" s="74"/>
      <c r="BX61600" s="73"/>
      <c r="BY61600" s="74"/>
      <c r="BZ61600" s="74"/>
      <c r="CA61600" s="74"/>
      <c r="CF61600" s="79"/>
      <c r="CL61600" s="79"/>
    </row>
    <row r="61601" spans="30:90">
      <c r="AD61601" s="73"/>
      <c r="AE61601" s="74"/>
      <c r="AF61601" s="74"/>
      <c r="BX61601" s="73"/>
      <c r="BY61601" s="74"/>
      <c r="BZ61601" s="74"/>
      <c r="CA61601" s="74"/>
      <c r="CF61601" s="79"/>
      <c r="CL61601" s="79"/>
    </row>
    <row r="61602" spans="30:90">
      <c r="AD61602" s="73"/>
      <c r="AE61602" s="74"/>
      <c r="AF61602" s="74"/>
      <c r="BX61602" s="73"/>
      <c r="BY61602" s="74"/>
      <c r="BZ61602" s="74"/>
      <c r="CA61602" s="74"/>
      <c r="CF61602" s="79"/>
      <c r="CL61602" s="79"/>
    </row>
    <row r="61603" spans="30:90">
      <c r="AD61603" s="73"/>
      <c r="AE61603" s="74"/>
      <c r="AF61603" s="74"/>
      <c r="BX61603" s="73"/>
      <c r="BY61603" s="74"/>
      <c r="BZ61603" s="74"/>
      <c r="CA61603" s="74"/>
      <c r="CF61603" s="79"/>
      <c r="CL61603" s="79"/>
    </row>
    <row r="61604" spans="30:90">
      <c r="AD61604" s="73"/>
      <c r="AE61604" s="74"/>
      <c r="AF61604" s="74"/>
      <c r="BX61604" s="73"/>
      <c r="BY61604" s="74"/>
      <c r="BZ61604" s="74"/>
      <c r="CA61604" s="74"/>
      <c r="CF61604" s="79"/>
      <c r="CL61604" s="79"/>
    </row>
    <row r="61605" spans="30:90">
      <c r="AD61605" s="73"/>
      <c r="AE61605" s="74"/>
      <c r="AF61605" s="74"/>
      <c r="BX61605" s="73"/>
      <c r="BY61605" s="74"/>
      <c r="BZ61605" s="74"/>
      <c r="CA61605" s="74"/>
      <c r="CF61605" s="79"/>
      <c r="CL61605" s="79"/>
    </row>
    <row r="61606" spans="30:90">
      <c r="AD61606" s="73"/>
      <c r="AE61606" s="74"/>
      <c r="AF61606" s="74"/>
      <c r="BX61606" s="73"/>
      <c r="BY61606" s="74"/>
      <c r="BZ61606" s="74"/>
      <c r="CA61606" s="74"/>
      <c r="CF61606" s="79"/>
      <c r="CL61606" s="79"/>
    </row>
    <row r="61607" spans="30:90">
      <c r="AD61607" s="73"/>
      <c r="AE61607" s="74"/>
      <c r="AF61607" s="74"/>
      <c r="BX61607" s="73"/>
      <c r="BY61607" s="74"/>
      <c r="BZ61607" s="74"/>
      <c r="CA61607" s="74"/>
      <c r="CF61607" s="79"/>
      <c r="CL61607" s="79"/>
    </row>
    <row r="61608" spans="30:90">
      <c r="AD61608" s="73"/>
      <c r="AE61608" s="74"/>
      <c r="AF61608" s="74"/>
      <c r="BX61608" s="73"/>
      <c r="BY61608" s="74"/>
      <c r="BZ61608" s="74"/>
      <c r="CA61608" s="74"/>
      <c r="CF61608" s="79"/>
      <c r="CL61608" s="79"/>
    </row>
    <row r="61609" spans="30:90">
      <c r="AD61609" s="73"/>
      <c r="AE61609" s="74"/>
      <c r="AF61609" s="74"/>
      <c r="BX61609" s="73"/>
      <c r="BY61609" s="74"/>
      <c r="BZ61609" s="74"/>
      <c r="CA61609" s="74"/>
      <c r="CF61609" s="79"/>
      <c r="CL61609" s="79"/>
    </row>
    <row r="61610" spans="30:90">
      <c r="AD61610" s="73"/>
      <c r="AE61610" s="74"/>
      <c r="AF61610" s="74"/>
      <c r="BX61610" s="73"/>
      <c r="BY61610" s="74"/>
      <c r="BZ61610" s="74"/>
      <c r="CA61610" s="74"/>
      <c r="CF61610" s="79"/>
      <c r="CL61610" s="79"/>
    </row>
    <row r="61611" spans="30:90">
      <c r="AD61611" s="73"/>
      <c r="AE61611" s="74"/>
      <c r="AF61611" s="74"/>
      <c r="BX61611" s="73"/>
      <c r="BY61611" s="74"/>
      <c r="BZ61611" s="74"/>
      <c r="CA61611" s="74"/>
      <c r="CF61611" s="79"/>
      <c r="CL61611" s="79"/>
    </row>
    <row r="61612" spans="30:90">
      <c r="AD61612" s="73"/>
      <c r="AE61612" s="74"/>
      <c r="AF61612" s="74"/>
      <c r="BX61612" s="73"/>
      <c r="BY61612" s="74"/>
      <c r="BZ61612" s="74"/>
      <c r="CA61612" s="74"/>
      <c r="CF61612" s="79"/>
      <c r="CL61612" s="79"/>
    </row>
    <row r="61613" spans="30:90">
      <c r="AD61613" s="73"/>
      <c r="AE61613" s="74"/>
      <c r="AF61613" s="74"/>
      <c r="BX61613" s="73"/>
      <c r="BY61613" s="74"/>
      <c r="BZ61613" s="74"/>
      <c r="CA61613" s="74"/>
      <c r="CF61613" s="79"/>
      <c r="CL61613" s="79"/>
    </row>
    <row r="61614" spans="30:90">
      <c r="AD61614" s="73"/>
      <c r="AE61614" s="74"/>
      <c r="AF61614" s="74"/>
      <c r="BX61614" s="73"/>
      <c r="BY61614" s="74"/>
      <c r="BZ61614" s="74"/>
      <c r="CA61614" s="74"/>
      <c r="CF61614" s="79"/>
      <c r="CL61614" s="79"/>
    </row>
    <row r="61615" spans="30:90">
      <c r="AD61615" s="73"/>
      <c r="AE61615" s="74"/>
      <c r="AF61615" s="74"/>
      <c r="BX61615" s="73"/>
      <c r="BY61615" s="74"/>
      <c r="BZ61615" s="74"/>
      <c r="CA61615" s="74"/>
      <c r="CF61615" s="79"/>
      <c r="CL61615" s="79"/>
    </row>
    <row r="61616" spans="30:90">
      <c r="AD61616" s="73"/>
      <c r="AE61616" s="74"/>
      <c r="AF61616" s="74"/>
      <c r="BX61616" s="73"/>
      <c r="BY61616" s="74"/>
      <c r="BZ61616" s="74"/>
      <c r="CA61616" s="74"/>
      <c r="CF61616" s="79"/>
      <c r="CL61616" s="79"/>
    </row>
    <row r="61617" spans="30:90">
      <c r="AD61617" s="73"/>
      <c r="AE61617" s="74"/>
      <c r="AF61617" s="74"/>
      <c r="BX61617" s="73"/>
      <c r="BY61617" s="74"/>
      <c r="BZ61617" s="74"/>
      <c r="CA61617" s="74"/>
      <c r="CF61617" s="79"/>
      <c r="CL61617" s="79"/>
    </row>
    <row r="61618" spans="30:90">
      <c r="AD61618" s="73"/>
      <c r="AE61618" s="74"/>
      <c r="AF61618" s="74"/>
      <c r="BX61618" s="73"/>
      <c r="BY61618" s="74"/>
      <c r="BZ61618" s="74"/>
      <c r="CA61618" s="74"/>
      <c r="CF61618" s="79"/>
      <c r="CL61618" s="79"/>
    </row>
    <row r="61619" spans="30:90">
      <c r="AD61619" s="73"/>
      <c r="AE61619" s="74"/>
      <c r="AF61619" s="74"/>
      <c r="BX61619" s="73"/>
      <c r="BY61619" s="74"/>
      <c r="BZ61619" s="74"/>
      <c r="CA61619" s="74"/>
      <c r="CF61619" s="79"/>
      <c r="CL61619" s="79"/>
    </row>
    <row r="61620" spans="30:90">
      <c r="AD61620" s="73"/>
      <c r="AE61620" s="74"/>
      <c r="AF61620" s="74"/>
      <c r="BX61620" s="73"/>
      <c r="BY61620" s="74"/>
      <c r="BZ61620" s="74"/>
      <c r="CA61620" s="74"/>
      <c r="CF61620" s="79"/>
      <c r="CL61620" s="79"/>
    </row>
    <row r="61621" spans="30:90">
      <c r="AD61621" s="73"/>
      <c r="AE61621" s="74"/>
      <c r="AF61621" s="74"/>
      <c r="BX61621" s="73"/>
      <c r="BY61621" s="74"/>
      <c r="BZ61621" s="74"/>
      <c r="CA61621" s="74"/>
      <c r="CF61621" s="79"/>
      <c r="CL61621" s="79"/>
    </row>
    <row r="61622" spans="30:90">
      <c r="AD61622" s="73"/>
      <c r="AE61622" s="74"/>
      <c r="AF61622" s="74"/>
      <c r="BX61622" s="73"/>
      <c r="BY61622" s="74"/>
      <c r="BZ61622" s="74"/>
      <c r="CA61622" s="74"/>
      <c r="CF61622" s="79"/>
      <c r="CL61622" s="79"/>
    </row>
    <row r="61623" spans="30:90">
      <c r="AD61623" s="73"/>
      <c r="AE61623" s="74"/>
      <c r="AF61623" s="74"/>
      <c r="BX61623" s="73"/>
      <c r="BY61623" s="74"/>
      <c r="BZ61623" s="74"/>
      <c r="CA61623" s="74"/>
      <c r="CF61623" s="79"/>
      <c r="CL61623" s="79"/>
    </row>
    <row r="61624" spans="30:90">
      <c r="AD61624" s="73"/>
      <c r="AE61624" s="74"/>
      <c r="AF61624" s="74"/>
      <c r="BX61624" s="73"/>
      <c r="BY61624" s="74"/>
      <c r="BZ61624" s="74"/>
      <c r="CA61624" s="74"/>
      <c r="CF61624" s="79"/>
      <c r="CL61624" s="79"/>
    </row>
    <row r="61625" spans="30:90">
      <c r="AD61625" s="73"/>
      <c r="AE61625" s="74"/>
      <c r="AF61625" s="74"/>
      <c r="BX61625" s="73"/>
      <c r="BY61625" s="74"/>
      <c r="BZ61625" s="74"/>
      <c r="CA61625" s="74"/>
      <c r="CF61625" s="79"/>
      <c r="CL61625" s="79"/>
    </row>
    <row r="61626" spans="30:90">
      <c r="AD61626" s="73"/>
      <c r="AE61626" s="74"/>
      <c r="AF61626" s="74"/>
      <c r="BX61626" s="73"/>
      <c r="BY61626" s="74"/>
      <c r="BZ61626" s="74"/>
      <c r="CA61626" s="74"/>
      <c r="CF61626" s="79"/>
      <c r="CL61626" s="79"/>
    </row>
    <row r="61627" spans="30:90">
      <c r="AD61627" s="73"/>
      <c r="AE61627" s="74"/>
      <c r="AF61627" s="74"/>
      <c r="BX61627" s="73"/>
      <c r="BY61627" s="74"/>
      <c r="BZ61627" s="74"/>
      <c r="CA61627" s="74"/>
      <c r="CF61627" s="79"/>
      <c r="CL61627" s="79"/>
    </row>
    <row r="61628" spans="30:90">
      <c r="AD61628" s="73"/>
      <c r="AE61628" s="74"/>
      <c r="AF61628" s="74"/>
      <c r="BX61628" s="73"/>
      <c r="BY61628" s="74"/>
      <c r="BZ61628" s="74"/>
      <c r="CA61628" s="74"/>
      <c r="CF61628" s="79"/>
      <c r="CL61628" s="79"/>
    </row>
    <row r="61629" spans="30:90">
      <c r="AD61629" s="73"/>
      <c r="AE61629" s="74"/>
      <c r="AF61629" s="74"/>
      <c r="BX61629" s="73"/>
      <c r="BY61629" s="74"/>
      <c r="BZ61629" s="74"/>
      <c r="CA61629" s="74"/>
      <c r="CF61629" s="79"/>
      <c r="CL61629" s="79"/>
    </row>
    <row r="61630" spans="30:90">
      <c r="AD61630" s="73"/>
      <c r="AE61630" s="74"/>
      <c r="AF61630" s="74"/>
      <c r="BX61630" s="73"/>
      <c r="BY61630" s="74"/>
      <c r="BZ61630" s="74"/>
      <c r="CA61630" s="74"/>
      <c r="CF61630" s="79"/>
      <c r="CL61630" s="79"/>
    </row>
    <row r="61631" spans="30:90">
      <c r="AD61631" s="73"/>
      <c r="AE61631" s="74"/>
      <c r="AF61631" s="74"/>
      <c r="BX61631" s="73"/>
      <c r="BY61631" s="74"/>
      <c r="BZ61631" s="74"/>
      <c r="CA61631" s="74"/>
      <c r="CF61631" s="79"/>
      <c r="CL61631" s="79"/>
    </row>
    <row r="61632" spans="30:90">
      <c r="AD61632" s="73"/>
      <c r="AE61632" s="74"/>
      <c r="AF61632" s="74"/>
      <c r="BX61632" s="73"/>
      <c r="BY61632" s="74"/>
      <c r="BZ61632" s="74"/>
      <c r="CA61632" s="74"/>
      <c r="CF61632" s="79"/>
      <c r="CL61632" s="79"/>
    </row>
    <row r="61633" spans="30:90">
      <c r="AD61633" s="73"/>
      <c r="AE61633" s="74"/>
      <c r="AF61633" s="74"/>
      <c r="BX61633" s="73"/>
      <c r="BY61633" s="74"/>
      <c r="BZ61633" s="74"/>
      <c r="CA61633" s="74"/>
      <c r="CF61633" s="79"/>
      <c r="CL61633" s="79"/>
    </row>
    <row r="61634" spans="30:90">
      <c r="AD61634" s="73"/>
      <c r="AE61634" s="74"/>
      <c r="AF61634" s="74"/>
      <c r="BX61634" s="73"/>
      <c r="BY61634" s="74"/>
      <c r="BZ61634" s="74"/>
      <c r="CA61634" s="74"/>
      <c r="CF61634" s="79"/>
      <c r="CL61634" s="79"/>
    </row>
    <row r="61635" spans="30:90">
      <c r="AD61635" s="73"/>
      <c r="AE61635" s="74"/>
      <c r="AF61635" s="74"/>
      <c r="BX61635" s="73"/>
      <c r="BY61635" s="74"/>
      <c r="BZ61635" s="74"/>
      <c r="CA61635" s="74"/>
      <c r="CF61635" s="79"/>
      <c r="CL61635" s="79"/>
    </row>
    <row r="61636" spans="30:90">
      <c r="AD61636" s="73"/>
      <c r="AE61636" s="74"/>
      <c r="AF61636" s="74"/>
      <c r="BX61636" s="73"/>
      <c r="BY61636" s="74"/>
      <c r="BZ61636" s="74"/>
      <c r="CA61636" s="74"/>
      <c r="CF61636" s="79"/>
      <c r="CL61636" s="79"/>
    </row>
    <row r="61637" spans="30:90">
      <c r="AD61637" s="73"/>
      <c r="AE61637" s="74"/>
      <c r="AF61637" s="74"/>
      <c r="BX61637" s="73"/>
      <c r="BY61637" s="74"/>
      <c r="BZ61637" s="74"/>
      <c r="CA61637" s="74"/>
      <c r="CF61637" s="79"/>
      <c r="CL61637" s="79"/>
    </row>
    <row r="61638" spans="30:90">
      <c r="AD61638" s="73"/>
      <c r="AE61638" s="74"/>
      <c r="AF61638" s="74"/>
      <c r="BX61638" s="73"/>
      <c r="BY61638" s="74"/>
      <c r="BZ61638" s="74"/>
      <c r="CA61638" s="74"/>
      <c r="CF61638" s="79"/>
      <c r="CL61638" s="79"/>
    </row>
    <row r="61639" spans="30:90">
      <c r="AD61639" s="73"/>
      <c r="AE61639" s="74"/>
      <c r="AF61639" s="74"/>
      <c r="BX61639" s="73"/>
      <c r="BY61639" s="74"/>
      <c r="BZ61639" s="74"/>
      <c r="CA61639" s="74"/>
      <c r="CF61639" s="79"/>
      <c r="CL61639" s="79"/>
    </row>
    <row r="61640" spans="30:90">
      <c r="AD61640" s="73"/>
      <c r="AE61640" s="74"/>
      <c r="AF61640" s="74"/>
      <c r="BX61640" s="73"/>
      <c r="BY61640" s="74"/>
      <c r="BZ61640" s="74"/>
      <c r="CA61640" s="74"/>
      <c r="CF61640" s="79"/>
      <c r="CL61640" s="79"/>
    </row>
    <row r="61641" spans="30:90">
      <c r="AD61641" s="73"/>
      <c r="AE61641" s="74"/>
      <c r="AF61641" s="74"/>
      <c r="BX61641" s="73"/>
      <c r="BY61641" s="74"/>
      <c r="BZ61641" s="74"/>
      <c r="CA61641" s="74"/>
      <c r="CF61641" s="79"/>
      <c r="CL61641" s="79"/>
    </row>
    <row r="61642" spans="30:90">
      <c r="AD61642" s="73"/>
      <c r="AE61642" s="74"/>
      <c r="AF61642" s="74"/>
      <c r="BX61642" s="73"/>
      <c r="BY61642" s="74"/>
      <c r="BZ61642" s="74"/>
      <c r="CA61642" s="74"/>
      <c r="CF61642" s="79"/>
      <c r="CL61642" s="79"/>
    </row>
    <row r="61643" spans="30:90">
      <c r="AD61643" s="73"/>
      <c r="AE61643" s="74"/>
      <c r="AF61643" s="74"/>
      <c r="BX61643" s="73"/>
      <c r="BY61643" s="74"/>
      <c r="BZ61643" s="74"/>
      <c r="CA61643" s="74"/>
      <c r="CF61643" s="79"/>
      <c r="CL61643" s="79"/>
    </row>
    <row r="61644" spans="30:90">
      <c r="AD61644" s="73"/>
      <c r="AE61644" s="74"/>
      <c r="AF61644" s="74"/>
      <c r="BX61644" s="73"/>
      <c r="BY61644" s="74"/>
      <c r="BZ61644" s="74"/>
      <c r="CA61644" s="74"/>
      <c r="CF61644" s="79"/>
      <c r="CL61644" s="79"/>
    </row>
    <row r="61645" spans="30:90">
      <c r="AD61645" s="73"/>
      <c r="AE61645" s="74"/>
      <c r="AF61645" s="74"/>
      <c r="BX61645" s="73"/>
      <c r="BY61645" s="74"/>
      <c r="BZ61645" s="74"/>
      <c r="CA61645" s="74"/>
      <c r="CF61645" s="79"/>
      <c r="CL61645" s="79"/>
    </row>
    <row r="61646" spans="30:90">
      <c r="AD61646" s="73"/>
      <c r="AE61646" s="74"/>
      <c r="AF61646" s="74"/>
      <c r="BX61646" s="73"/>
      <c r="BY61646" s="74"/>
      <c r="BZ61646" s="74"/>
      <c r="CA61646" s="74"/>
      <c r="CF61646" s="79"/>
      <c r="CL61646" s="79"/>
    </row>
    <row r="61647" spans="30:90">
      <c r="AD61647" s="73"/>
      <c r="AE61647" s="74"/>
      <c r="AF61647" s="74"/>
      <c r="BX61647" s="73"/>
      <c r="BY61647" s="74"/>
      <c r="BZ61647" s="74"/>
      <c r="CA61647" s="74"/>
      <c r="CF61647" s="79"/>
      <c r="CL61647" s="79"/>
    </row>
    <row r="61648" spans="30:90">
      <c r="AD61648" s="73"/>
      <c r="AE61648" s="74"/>
      <c r="AF61648" s="74"/>
      <c r="BX61648" s="73"/>
      <c r="BY61648" s="74"/>
      <c r="BZ61648" s="74"/>
      <c r="CA61648" s="74"/>
      <c r="CF61648" s="79"/>
      <c r="CL61648" s="79"/>
    </row>
    <row r="61649" spans="30:90">
      <c r="AD61649" s="73"/>
      <c r="AE61649" s="74"/>
      <c r="AF61649" s="74"/>
      <c r="BX61649" s="73"/>
      <c r="BY61649" s="74"/>
      <c r="BZ61649" s="74"/>
      <c r="CA61649" s="74"/>
      <c r="CF61649" s="79"/>
      <c r="CL61649" s="79"/>
    </row>
    <row r="61650" spans="30:90">
      <c r="AD61650" s="73"/>
      <c r="AE61650" s="74"/>
      <c r="AF61650" s="74"/>
      <c r="BX61650" s="73"/>
      <c r="BY61650" s="74"/>
      <c r="BZ61650" s="74"/>
      <c r="CA61650" s="74"/>
      <c r="CF61650" s="79"/>
      <c r="CL61650" s="79"/>
    </row>
    <row r="61651" spans="30:90">
      <c r="AD61651" s="73"/>
      <c r="AE61651" s="74"/>
      <c r="AF61651" s="74"/>
      <c r="BX61651" s="73"/>
      <c r="BY61651" s="74"/>
      <c r="BZ61651" s="74"/>
      <c r="CA61651" s="74"/>
      <c r="CF61651" s="79"/>
      <c r="CL61651" s="79"/>
    </row>
    <row r="61652" spans="30:90">
      <c r="AD61652" s="73"/>
      <c r="AE61652" s="74"/>
      <c r="AF61652" s="74"/>
      <c r="BX61652" s="73"/>
      <c r="BY61652" s="74"/>
      <c r="BZ61652" s="74"/>
      <c r="CA61652" s="74"/>
      <c r="CF61652" s="79"/>
      <c r="CL61652" s="79"/>
    </row>
    <row r="61653" spans="30:90">
      <c r="AD61653" s="73"/>
      <c r="AE61653" s="74"/>
      <c r="AF61653" s="74"/>
      <c r="BX61653" s="73"/>
      <c r="BY61653" s="74"/>
      <c r="BZ61653" s="74"/>
      <c r="CA61653" s="74"/>
      <c r="CF61653" s="79"/>
      <c r="CL61653" s="79"/>
    </row>
    <row r="61654" spans="30:90">
      <c r="AD61654" s="73"/>
      <c r="AE61654" s="74"/>
      <c r="AF61654" s="74"/>
      <c r="BX61654" s="73"/>
      <c r="BY61654" s="74"/>
      <c r="BZ61654" s="74"/>
      <c r="CA61654" s="74"/>
      <c r="CF61654" s="79"/>
      <c r="CL61654" s="79"/>
    </row>
    <row r="61655" spans="30:90">
      <c r="AD61655" s="73"/>
      <c r="AE61655" s="74"/>
      <c r="AF61655" s="74"/>
      <c r="BX61655" s="73"/>
      <c r="BY61655" s="74"/>
      <c r="BZ61655" s="74"/>
      <c r="CA61655" s="74"/>
      <c r="CF61655" s="79"/>
      <c r="CL61655" s="79"/>
    </row>
    <row r="61656" spans="30:90">
      <c r="AD61656" s="73"/>
      <c r="AE61656" s="74"/>
      <c r="AF61656" s="74"/>
      <c r="BX61656" s="73"/>
      <c r="BY61656" s="74"/>
      <c r="BZ61656" s="74"/>
      <c r="CA61656" s="74"/>
      <c r="CF61656" s="79"/>
      <c r="CL61656" s="79"/>
    </row>
    <row r="61657" spans="30:90">
      <c r="AD61657" s="73"/>
      <c r="AE61657" s="74"/>
      <c r="AF61657" s="74"/>
      <c r="BX61657" s="73"/>
      <c r="BY61657" s="74"/>
      <c r="BZ61657" s="74"/>
      <c r="CA61657" s="74"/>
      <c r="CF61657" s="79"/>
      <c r="CL61657" s="79"/>
    </row>
    <row r="61658" spans="30:90">
      <c r="AD61658" s="73"/>
      <c r="AE61658" s="74"/>
      <c r="AF61658" s="74"/>
      <c r="BX61658" s="73"/>
      <c r="BY61658" s="74"/>
      <c r="BZ61658" s="74"/>
      <c r="CA61658" s="74"/>
      <c r="CF61658" s="79"/>
      <c r="CL61658" s="79"/>
    </row>
    <row r="61659" spans="30:90">
      <c r="AD61659" s="73"/>
      <c r="AE61659" s="74"/>
      <c r="AF61659" s="74"/>
      <c r="BX61659" s="73"/>
      <c r="BY61659" s="74"/>
      <c r="BZ61659" s="74"/>
      <c r="CA61659" s="74"/>
      <c r="CF61659" s="79"/>
      <c r="CL61659" s="79"/>
    </row>
    <row r="61660" spans="30:90">
      <c r="AD61660" s="73"/>
      <c r="AE61660" s="74"/>
      <c r="AF61660" s="74"/>
      <c r="BX61660" s="73"/>
      <c r="BY61660" s="74"/>
      <c r="BZ61660" s="74"/>
      <c r="CA61660" s="74"/>
      <c r="CF61660" s="79"/>
      <c r="CL61660" s="79"/>
    </row>
    <row r="61661" spans="30:90">
      <c r="AD61661" s="73"/>
      <c r="AE61661" s="74"/>
      <c r="AF61661" s="74"/>
      <c r="BX61661" s="73"/>
      <c r="BY61661" s="74"/>
      <c r="BZ61661" s="74"/>
      <c r="CA61661" s="74"/>
      <c r="CF61661" s="79"/>
      <c r="CL61661" s="79"/>
    </row>
    <row r="61662" spans="30:90">
      <c r="AD61662" s="73"/>
      <c r="AE61662" s="74"/>
      <c r="AF61662" s="74"/>
      <c r="BX61662" s="73"/>
      <c r="BY61662" s="74"/>
      <c r="BZ61662" s="74"/>
      <c r="CA61662" s="74"/>
      <c r="CF61662" s="79"/>
      <c r="CL61662" s="79"/>
    </row>
    <row r="61663" spans="30:90">
      <c r="AD61663" s="73"/>
      <c r="AE61663" s="74"/>
      <c r="AF61663" s="74"/>
      <c r="BX61663" s="73"/>
      <c r="BY61663" s="74"/>
      <c r="BZ61663" s="74"/>
      <c r="CA61663" s="74"/>
      <c r="CF61663" s="79"/>
      <c r="CL61663" s="79"/>
    </row>
    <row r="61664" spans="30:90">
      <c r="AD61664" s="73"/>
      <c r="AE61664" s="74"/>
      <c r="AF61664" s="74"/>
      <c r="BX61664" s="73"/>
      <c r="BY61664" s="74"/>
      <c r="BZ61664" s="74"/>
      <c r="CA61664" s="74"/>
      <c r="CF61664" s="79"/>
      <c r="CL61664" s="79"/>
    </row>
    <row r="61665" spans="30:90">
      <c r="AD61665" s="73"/>
      <c r="AE61665" s="74"/>
      <c r="AF61665" s="74"/>
      <c r="BX61665" s="73"/>
      <c r="BY61665" s="74"/>
      <c r="BZ61665" s="74"/>
      <c r="CA61665" s="74"/>
      <c r="CF61665" s="79"/>
      <c r="CL61665" s="79"/>
    </row>
    <row r="61666" spans="30:90">
      <c r="AD61666" s="73"/>
      <c r="AE61666" s="74"/>
      <c r="AF61666" s="74"/>
      <c r="BX61666" s="73"/>
      <c r="BY61666" s="74"/>
      <c r="BZ61666" s="74"/>
      <c r="CA61666" s="74"/>
      <c r="CF61666" s="79"/>
      <c r="CL61666" s="79"/>
    </row>
    <row r="61667" spans="30:90">
      <c r="AD61667" s="73"/>
      <c r="AE61667" s="74"/>
      <c r="AF61667" s="74"/>
      <c r="BX61667" s="73"/>
      <c r="BY61667" s="74"/>
      <c r="BZ61667" s="74"/>
      <c r="CA61667" s="74"/>
      <c r="CF61667" s="79"/>
      <c r="CL61667" s="79"/>
    </row>
    <row r="61668" spans="30:90">
      <c r="AD61668" s="73"/>
      <c r="AE61668" s="74"/>
      <c r="AF61668" s="74"/>
      <c r="BX61668" s="73"/>
      <c r="BY61668" s="74"/>
      <c r="BZ61668" s="74"/>
      <c r="CA61668" s="74"/>
      <c r="CF61668" s="79"/>
      <c r="CL61668" s="79"/>
    </row>
    <row r="61669" spans="30:90">
      <c r="AD61669" s="73"/>
      <c r="AE61669" s="74"/>
      <c r="AF61669" s="74"/>
      <c r="BX61669" s="73"/>
      <c r="BY61669" s="74"/>
      <c r="BZ61669" s="74"/>
      <c r="CA61669" s="74"/>
      <c r="CF61669" s="79"/>
      <c r="CL61669" s="79"/>
    </row>
    <row r="61670" spans="30:90">
      <c r="AD61670" s="73"/>
      <c r="AE61670" s="74"/>
      <c r="AF61670" s="74"/>
      <c r="BX61670" s="73"/>
      <c r="BY61670" s="74"/>
      <c r="BZ61670" s="74"/>
      <c r="CA61670" s="74"/>
      <c r="CF61670" s="79"/>
      <c r="CL61670" s="79"/>
    </row>
    <row r="61671" spans="30:90">
      <c r="AD61671" s="73"/>
      <c r="AE61671" s="74"/>
      <c r="AF61671" s="74"/>
      <c r="BX61671" s="73"/>
      <c r="BY61671" s="74"/>
      <c r="BZ61671" s="74"/>
      <c r="CA61671" s="74"/>
      <c r="CF61671" s="79"/>
      <c r="CL61671" s="79"/>
    </row>
    <row r="61672" spans="30:90">
      <c r="AD61672" s="73"/>
      <c r="AE61672" s="74"/>
      <c r="AF61672" s="74"/>
      <c r="BX61672" s="73"/>
      <c r="BY61672" s="74"/>
      <c r="BZ61672" s="74"/>
      <c r="CA61672" s="74"/>
      <c r="CF61672" s="79"/>
      <c r="CL61672" s="79"/>
    </row>
    <row r="61673" spans="30:90">
      <c r="AD61673" s="73"/>
      <c r="AE61673" s="74"/>
      <c r="AF61673" s="74"/>
      <c r="BX61673" s="73"/>
      <c r="BY61673" s="74"/>
      <c r="BZ61673" s="74"/>
      <c r="CA61673" s="74"/>
      <c r="CF61673" s="79"/>
      <c r="CL61673" s="79"/>
    </row>
    <row r="61674" spans="30:90">
      <c r="AD61674" s="73"/>
      <c r="AE61674" s="74"/>
      <c r="AF61674" s="74"/>
      <c r="BX61674" s="73"/>
      <c r="BY61674" s="74"/>
      <c r="BZ61674" s="74"/>
      <c r="CA61674" s="74"/>
      <c r="CF61674" s="79"/>
      <c r="CL61674" s="79"/>
    </row>
    <row r="61675" spans="30:90">
      <c r="AD61675" s="73"/>
      <c r="AE61675" s="74"/>
      <c r="AF61675" s="74"/>
      <c r="BX61675" s="73"/>
      <c r="BY61675" s="74"/>
      <c r="BZ61675" s="74"/>
      <c r="CA61675" s="74"/>
      <c r="CF61675" s="79"/>
      <c r="CL61675" s="79"/>
    </row>
    <row r="61676" spans="30:90">
      <c r="AD61676" s="73"/>
      <c r="AE61676" s="74"/>
      <c r="AF61676" s="74"/>
      <c r="BX61676" s="73"/>
      <c r="BY61676" s="74"/>
      <c r="BZ61676" s="74"/>
      <c r="CA61676" s="74"/>
      <c r="CF61676" s="79"/>
      <c r="CL61676" s="79"/>
    </row>
    <row r="61677" spans="30:90">
      <c r="AD61677" s="73"/>
      <c r="AE61677" s="74"/>
      <c r="AF61677" s="74"/>
      <c r="BX61677" s="73"/>
      <c r="BY61677" s="74"/>
      <c r="BZ61677" s="74"/>
      <c r="CA61677" s="74"/>
      <c r="CF61677" s="79"/>
      <c r="CL61677" s="79"/>
    </row>
    <row r="61678" spans="30:90">
      <c r="AD61678" s="73"/>
      <c r="AE61678" s="74"/>
      <c r="AF61678" s="74"/>
      <c r="BX61678" s="73"/>
      <c r="BY61678" s="74"/>
      <c r="BZ61678" s="74"/>
      <c r="CA61678" s="74"/>
      <c r="CF61678" s="79"/>
      <c r="CL61678" s="79"/>
    </row>
    <row r="61679" spans="30:90">
      <c r="AD61679" s="73"/>
      <c r="AE61679" s="74"/>
      <c r="AF61679" s="74"/>
      <c r="BX61679" s="73"/>
      <c r="BY61679" s="74"/>
      <c r="BZ61679" s="74"/>
      <c r="CA61679" s="74"/>
      <c r="CF61679" s="79"/>
      <c r="CL61679" s="79"/>
    </row>
    <row r="61680" spans="30:90">
      <c r="AD61680" s="73"/>
      <c r="AE61680" s="74"/>
      <c r="AF61680" s="74"/>
      <c r="BX61680" s="73"/>
      <c r="BY61680" s="74"/>
      <c r="BZ61680" s="74"/>
      <c r="CA61680" s="74"/>
      <c r="CF61680" s="79"/>
      <c r="CL61680" s="79"/>
    </row>
    <row r="61681" spans="30:90">
      <c r="AD61681" s="73"/>
      <c r="AE61681" s="74"/>
      <c r="AF61681" s="74"/>
      <c r="BX61681" s="73"/>
      <c r="BY61681" s="74"/>
      <c r="BZ61681" s="74"/>
      <c r="CA61681" s="74"/>
      <c r="CF61681" s="79"/>
      <c r="CL61681" s="79"/>
    </row>
    <row r="61682" spans="30:90">
      <c r="AD61682" s="73"/>
      <c r="AE61682" s="74"/>
      <c r="AF61682" s="74"/>
      <c r="BX61682" s="73"/>
      <c r="BY61682" s="74"/>
      <c r="BZ61682" s="74"/>
      <c r="CA61682" s="74"/>
      <c r="CF61682" s="79"/>
      <c r="CL61682" s="79"/>
    </row>
    <row r="61683" spans="30:90">
      <c r="AD61683" s="73"/>
      <c r="AE61683" s="74"/>
      <c r="AF61683" s="74"/>
      <c r="BX61683" s="73"/>
      <c r="BY61683" s="74"/>
      <c r="BZ61683" s="74"/>
      <c r="CA61683" s="74"/>
      <c r="CF61683" s="79"/>
      <c r="CL61683" s="79"/>
    </row>
    <row r="61684" spans="30:90">
      <c r="AD61684" s="73"/>
      <c r="AE61684" s="74"/>
      <c r="AF61684" s="74"/>
      <c r="BX61684" s="73"/>
      <c r="BY61684" s="74"/>
      <c r="BZ61684" s="74"/>
      <c r="CA61684" s="74"/>
      <c r="CF61684" s="79"/>
      <c r="CL61684" s="79"/>
    </row>
    <row r="61685" spans="30:90">
      <c r="AD61685" s="73"/>
      <c r="AE61685" s="74"/>
      <c r="AF61685" s="74"/>
      <c r="BX61685" s="73"/>
      <c r="BY61685" s="74"/>
      <c r="BZ61685" s="74"/>
      <c r="CA61685" s="74"/>
      <c r="CF61685" s="79"/>
      <c r="CL61685" s="79"/>
    </row>
    <row r="61686" spans="30:90">
      <c r="AD61686" s="73"/>
      <c r="AE61686" s="74"/>
      <c r="AF61686" s="74"/>
      <c r="BX61686" s="73"/>
      <c r="BY61686" s="74"/>
      <c r="BZ61686" s="74"/>
      <c r="CA61686" s="74"/>
      <c r="CF61686" s="79"/>
      <c r="CL61686" s="79"/>
    </row>
    <row r="61687" spans="30:90">
      <c r="AD61687" s="73"/>
      <c r="AE61687" s="74"/>
      <c r="AF61687" s="74"/>
      <c r="BX61687" s="73"/>
      <c r="BY61687" s="74"/>
      <c r="BZ61687" s="74"/>
      <c r="CA61687" s="74"/>
      <c r="CF61687" s="79"/>
      <c r="CL61687" s="79"/>
    </row>
    <row r="61688" spans="30:90">
      <c r="AD61688" s="73"/>
      <c r="AE61688" s="74"/>
      <c r="AF61688" s="74"/>
      <c r="BX61688" s="73"/>
      <c r="BY61688" s="74"/>
      <c r="BZ61688" s="74"/>
      <c r="CA61688" s="74"/>
      <c r="CF61688" s="79"/>
      <c r="CL61688" s="79"/>
    </row>
    <row r="61689" spans="30:90">
      <c r="AD61689" s="73"/>
      <c r="AE61689" s="74"/>
      <c r="AF61689" s="74"/>
      <c r="BX61689" s="73"/>
      <c r="BY61689" s="74"/>
      <c r="BZ61689" s="74"/>
      <c r="CA61689" s="74"/>
      <c r="CF61689" s="79"/>
      <c r="CL61689" s="79"/>
    </row>
    <row r="61690" spans="30:90">
      <c r="AD61690" s="73"/>
      <c r="AE61690" s="74"/>
      <c r="AF61690" s="74"/>
      <c r="BX61690" s="73"/>
      <c r="BY61690" s="74"/>
      <c r="BZ61690" s="74"/>
      <c r="CA61690" s="74"/>
      <c r="CF61690" s="79"/>
      <c r="CL61690" s="79"/>
    </row>
    <row r="61691" spans="30:90">
      <c r="AD61691" s="73"/>
      <c r="AE61691" s="74"/>
      <c r="AF61691" s="74"/>
      <c r="BX61691" s="73"/>
      <c r="BY61691" s="74"/>
      <c r="BZ61691" s="74"/>
      <c r="CA61691" s="74"/>
      <c r="CF61691" s="79"/>
      <c r="CL61691" s="79"/>
    </row>
    <row r="61692" spans="30:90">
      <c r="AD61692" s="73"/>
      <c r="AE61692" s="74"/>
      <c r="AF61692" s="74"/>
      <c r="BX61692" s="73"/>
      <c r="BY61692" s="74"/>
      <c r="BZ61692" s="74"/>
      <c r="CA61692" s="74"/>
      <c r="CF61692" s="79"/>
      <c r="CL61692" s="79"/>
    </row>
    <row r="61693" spans="30:90">
      <c r="AD61693" s="73"/>
      <c r="AE61693" s="74"/>
      <c r="AF61693" s="74"/>
      <c r="BX61693" s="73"/>
      <c r="BY61693" s="74"/>
      <c r="BZ61693" s="74"/>
      <c r="CA61693" s="74"/>
      <c r="CF61693" s="79"/>
      <c r="CL61693" s="79"/>
    </row>
    <row r="61694" spans="30:90">
      <c r="AD61694" s="73"/>
      <c r="AE61694" s="74"/>
      <c r="AF61694" s="74"/>
      <c r="BX61694" s="73"/>
      <c r="BY61694" s="74"/>
      <c r="BZ61694" s="74"/>
      <c r="CA61694" s="74"/>
      <c r="CF61694" s="79"/>
      <c r="CL61694" s="79"/>
    </row>
    <row r="61695" spans="30:90">
      <c r="AD61695" s="73"/>
      <c r="AE61695" s="74"/>
      <c r="AF61695" s="74"/>
      <c r="BX61695" s="73"/>
      <c r="BY61695" s="74"/>
      <c r="BZ61695" s="74"/>
      <c r="CA61695" s="74"/>
      <c r="CF61695" s="79"/>
      <c r="CL61695" s="79"/>
    </row>
    <row r="61696" spans="30:90">
      <c r="AD61696" s="73"/>
      <c r="AE61696" s="74"/>
      <c r="AF61696" s="74"/>
      <c r="BX61696" s="73"/>
      <c r="BY61696" s="74"/>
      <c r="BZ61696" s="74"/>
      <c r="CA61696" s="74"/>
      <c r="CF61696" s="79"/>
      <c r="CL61696" s="79"/>
    </row>
    <row r="61697" spans="30:90">
      <c r="AD61697" s="73"/>
      <c r="AE61697" s="74"/>
      <c r="AF61697" s="74"/>
      <c r="BX61697" s="73"/>
      <c r="BY61697" s="74"/>
      <c r="BZ61697" s="74"/>
      <c r="CA61697" s="74"/>
      <c r="CF61697" s="79"/>
      <c r="CL61697" s="79"/>
    </row>
    <row r="61698" spans="30:90">
      <c r="AD61698" s="73"/>
      <c r="AE61698" s="74"/>
      <c r="AF61698" s="74"/>
      <c r="BX61698" s="73"/>
      <c r="BY61698" s="74"/>
      <c r="BZ61698" s="74"/>
      <c r="CA61698" s="74"/>
      <c r="CF61698" s="79"/>
      <c r="CL61698" s="79"/>
    </row>
    <row r="61699" spans="30:90">
      <c r="AD61699" s="73"/>
      <c r="AE61699" s="74"/>
      <c r="AF61699" s="74"/>
      <c r="BX61699" s="73"/>
      <c r="BY61699" s="74"/>
      <c r="BZ61699" s="74"/>
      <c r="CA61699" s="74"/>
      <c r="CF61699" s="79"/>
      <c r="CL61699" s="79"/>
    </row>
    <row r="61700" spans="30:90">
      <c r="AD61700" s="73"/>
      <c r="AE61700" s="74"/>
      <c r="AF61700" s="74"/>
      <c r="BX61700" s="73"/>
      <c r="BY61700" s="74"/>
      <c r="BZ61700" s="74"/>
      <c r="CA61700" s="74"/>
      <c r="CF61700" s="79"/>
      <c r="CL61700" s="79"/>
    </row>
    <row r="61701" spans="30:90">
      <c r="AD61701" s="73"/>
      <c r="AE61701" s="74"/>
      <c r="AF61701" s="74"/>
      <c r="BX61701" s="73"/>
      <c r="BY61701" s="74"/>
      <c r="BZ61701" s="74"/>
      <c r="CA61701" s="74"/>
      <c r="CF61701" s="79"/>
      <c r="CL61701" s="79"/>
    </row>
    <row r="61702" spans="30:90">
      <c r="AD61702" s="73"/>
      <c r="AE61702" s="74"/>
      <c r="AF61702" s="74"/>
      <c r="BX61702" s="73"/>
      <c r="BY61702" s="74"/>
      <c r="BZ61702" s="74"/>
      <c r="CA61702" s="74"/>
      <c r="CF61702" s="79"/>
      <c r="CL61702" s="79"/>
    </row>
    <row r="61703" spans="30:90">
      <c r="AD61703" s="73"/>
      <c r="AE61703" s="74"/>
      <c r="AF61703" s="74"/>
      <c r="BX61703" s="73"/>
      <c r="BY61703" s="74"/>
      <c r="BZ61703" s="74"/>
      <c r="CA61703" s="74"/>
      <c r="CF61703" s="79"/>
      <c r="CL61703" s="79"/>
    </row>
    <row r="61704" spans="30:90">
      <c r="AD61704" s="73"/>
      <c r="AE61704" s="74"/>
      <c r="AF61704" s="74"/>
      <c r="BX61704" s="73"/>
      <c r="BY61704" s="74"/>
      <c r="BZ61704" s="74"/>
      <c r="CA61704" s="74"/>
      <c r="CF61704" s="79"/>
      <c r="CL61704" s="79"/>
    </row>
    <row r="61705" spans="30:90">
      <c r="AD61705" s="73"/>
      <c r="AE61705" s="74"/>
      <c r="AF61705" s="74"/>
      <c r="BX61705" s="73"/>
      <c r="BY61705" s="74"/>
      <c r="BZ61705" s="74"/>
      <c r="CA61705" s="74"/>
      <c r="CF61705" s="79"/>
      <c r="CL61705" s="79"/>
    </row>
    <row r="61706" spans="30:90">
      <c r="AD61706" s="73"/>
      <c r="AE61706" s="74"/>
      <c r="AF61706" s="74"/>
      <c r="BX61706" s="73"/>
      <c r="BY61706" s="74"/>
      <c r="BZ61706" s="74"/>
      <c r="CA61706" s="74"/>
      <c r="CF61706" s="79"/>
      <c r="CL61706" s="79"/>
    </row>
    <row r="61707" spans="30:90">
      <c r="AD61707" s="73"/>
      <c r="AE61707" s="74"/>
      <c r="AF61707" s="74"/>
      <c r="BX61707" s="73"/>
      <c r="BY61707" s="74"/>
      <c r="BZ61707" s="74"/>
      <c r="CA61707" s="74"/>
      <c r="CF61707" s="79"/>
      <c r="CL61707" s="79"/>
    </row>
    <row r="61708" spans="30:90">
      <c r="AD61708" s="73"/>
      <c r="AE61708" s="74"/>
      <c r="AF61708" s="74"/>
      <c r="BX61708" s="73"/>
      <c r="BY61708" s="74"/>
      <c r="BZ61708" s="74"/>
      <c r="CA61708" s="74"/>
      <c r="CF61708" s="79"/>
      <c r="CL61708" s="79"/>
    </row>
    <row r="61709" spans="30:90">
      <c r="AD61709" s="73"/>
      <c r="AE61709" s="74"/>
      <c r="AF61709" s="74"/>
      <c r="BX61709" s="73"/>
      <c r="BY61709" s="74"/>
      <c r="BZ61709" s="74"/>
      <c r="CA61709" s="74"/>
      <c r="CF61709" s="79"/>
      <c r="CL61709" s="79"/>
    </row>
    <row r="61710" spans="30:90">
      <c r="AD61710" s="73"/>
      <c r="AE61710" s="74"/>
      <c r="AF61710" s="74"/>
      <c r="BX61710" s="73"/>
      <c r="BY61710" s="74"/>
      <c r="BZ61710" s="74"/>
      <c r="CA61710" s="74"/>
      <c r="CF61710" s="79"/>
      <c r="CL61710" s="79"/>
    </row>
    <row r="61711" spans="30:90">
      <c r="AD61711" s="73"/>
      <c r="AE61711" s="74"/>
      <c r="AF61711" s="74"/>
      <c r="BX61711" s="73"/>
      <c r="BY61711" s="74"/>
      <c r="BZ61711" s="74"/>
      <c r="CA61711" s="74"/>
      <c r="CF61711" s="79"/>
      <c r="CL61711" s="79"/>
    </row>
    <row r="61712" spans="30:90">
      <c r="AD61712" s="73"/>
      <c r="AE61712" s="74"/>
      <c r="AF61712" s="74"/>
      <c r="BX61712" s="73"/>
      <c r="BY61712" s="74"/>
      <c r="BZ61712" s="74"/>
      <c r="CA61712" s="74"/>
      <c r="CF61712" s="79"/>
      <c r="CL61712" s="79"/>
    </row>
    <row r="61713" spans="30:90">
      <c r="AD61713" s="73"/>
      <c r="AE61713" s="74"/>
      <c r="AF61713" s="74"/>
      <c r="BX61713" s="73"/>
      <c r="BY61713" s="74"/>
      <c r="BZ61713" s="74"/>
      <c r="CA61713" s="74"/>
      <c r="CF61713" s="79"/>
      <c r="CL61713" s="79"/>
    </row>
    <row r="61714" spans="30:90">
      <c r="AD61714" s="73"/>
      <c r="AE61714" s="74"/>
      <c r="AF61714" s="74"/>
      <c r="BX61714" s="73"/>
      <c r="BY61714" s="74"/>
      <c r="BZ61714" s="74"/>
      <c r="CA61714" s="74"/>
      <c r="CF61714" s="79"/>
      <c r="CL61714" s="79"/>
    </row>
    <row r="61715" spans="30:90">
      <c r="AD61715" s="73"/>
      <c r="AE61715" s="74"/>
      <c r="AF61715" s="74"/>
      <c r="BX61715" s="73"/>
      <c r="BY61715" s="74"/>
      <c r="BZ61715" s="74"/>
      <c r="CA61715" s="74"/>
      <c r="CF61715" s="79"/>
      <c r="CL61715" s="79"/>
    </row>
    <row r="61716" spans="30:90">
      <c r="AD61716" s="73"/>
      <c r="AE61716" s="74"/>
      <c r="AF61716" s="74"/>
      <c r="BX61716" s="73"/>
      <c r="BY61716" s="74"/>
      <c r="BZ61716" s="74"/>
      <c r="CA61716" s="74"/>
      <c r="CF61716" s="79"/>
      <c r="CL61716" s="79"/>
    </row>
    <row r="61717" spans="30:90">
      <c r="AD61717" s="73"/>
      <c r="AE61717" s="74"/>
      <c r="AF61717" s="74"/>
      <c r="BX61717" s="73"/>
      <c r="BY61717" s="74"/>
      <c r="BZ61717" s="74"/>
      <c r="CA61717" s="74"/>
      <c r="CF61717" s="79"/>
      <c r="CL61717" s="79"/>
    </row>
    <row r="61718" spans="30:90">
      <c r="AD61718" s="73"/>
      <c r="AE61718" s="74"/>
      <c r="AF61718" s="74"/>
      <c r="BX61718" s="73"/>
      <c r="BY61718" s="74"/>
      <c r="BZ61718" s="74"/>
      <c r="CA61718" s="74"/>
      <c r="CF61718" s="79"/>
      <c r="CL61718" s="79"/>
    </row>
    <row r="61719" spans="30:90">
      <c r="AD61719" s="73"/>
      <c r="AE61719" s="74"/>
      <c r="AF61719" s="74"/>
      <c r="BX61719" s="73"/>
      <c r="BY61719" s="74"/>
      <c r="BZ61719" s="74"/>
      <c r="CA61719" s="74"/>
      <c r="CF61719" s="79"/>
      <c r="CL61719" s="79"/>
    </row>
    <row r="61720" spans="30:90">
      <c r="AD61720" s="73"/>
      <c r="AE61720" s="74"/>
      <c r="AF61720" s="74"/>
      <c r="BX61720" s="73"/>
      <c r="BY61720" s="74"/>
      <c r="BZ61720" s="74"/>
      <c r="CA61720" s="74"/>
      <c r="CF61720" s="79"/>
      <c r="CL61720" s="79"/>
    </row>
    <row r="61721" spans="30:90">
      <c r="AD61721" s="73"/>
      <c r="AE61721" s="74"/>
      <c r="AF61721" s="74"/>
      <c r="BX61721" s="73"/>
      <c r="BY61721" s="74"/>
      <c r="BZ61721" s="74"/>
      <c r="CA61721" s="74"/>
      <c r="CF61721" s="79"/>
      <c r="CL61721" s="79"/>
    </row>
    <row r="61722" spans="30:90">
      <c r="AD61722" s="73"/>
      <c r="AE61722" s="74"/>
      <c r="AF61722" s="74"/>
      <c r="BX61722" s="73"/>
      <c r="BY61722" s="74"/>
      <c r="BZ61722" s="74"/>
      <c r="CA61722" s="74"/>
      <c r="CF61722" s="79"/>
      <c r="CL61722" s="79"/>
    </row>
    <row r="61723" spans="30:90">
      <c r="AD61723" s="73"/>
      <c r="AE61723" s="74"/>
      <c r="AF61723" s="74"/>
      <c r="BX61723" s="73"/>
      <c r="BY61723" s="74"/>
      <c r="BZ61723" s="74"/>
      <c r="CA61723" s="74"/>
      <c r="CF61723" s="79"/>
      <c r="CL61723" s="79"/>
    </row>
    <row r="61724" spans="30:90">
      <c r="AD61724" s="73"/>
      <c r="AE61724" s="74"/>
      <c r="AF61724" s="74"/>
      <c r="BX61724" s="73"/>
      <c r="BY61724" s="74"/>
      <c r="BZ61724" s="74"/>
      <c r="CA61724" s="74"/>
      <c r="CF61724" s="79"/>
      <c r="CL61724" s="79"/>
    </row>
    <row r="61725" spans="30:90">
      <c r="AD61725" s="73"/>
      <c r="AE61725" s="74"/>
      <c r="AF61725" s="74"/>
      <c r="BX61725" s="73"/>
      <c r="BY61725" s="74"/>
      <c r="BZ61725" s="74"/>
      <c r="CA61725" s="74"/>
      <c r="CF61725" s="79"/>
      <c r="CL61725" s="79"/>
    </row>
    <row r="61726" spans="30:90">
      <c r="AD61726" s="73"/>
      <c r="AE61726" s="74"/>
      <c r="AF61726" s="74"/>
      <c r="BX61726" s="73"/>
      <c r="BY61726" s="74"/>
      <c r="BZ61726" s="74"/>
      <c r="CA61726" s="74"/>
      <c r="CF61726" s="79"/>
      <c r="CL61726" s="79"/>
    </row>
    <row r="61727" spans="30:90">
      <c r="AD61727" s="73"/>
      <c r="AE61727" s="74"/>
      <c r="AF61727" s="74"/>
      <c r="BX61727" s="73"/>
      <c r="BY61727" s="74"/>
      <c r="BZ61727" s="74"/>
      <c r="CA61727" s="74"/>
      <c r="CF61727" s="79"/>
      <c r="CL61727" s="79"/>
    </row>
    <row r="61728" spans="30:90">
      <c r="AD61728" s="73"/>
      <c r="AE61728" s="74"/>
      <c r="AF61728" s="74"/>
      <c r="BX61728" s="73"/>
      <c r="BY61728" s="74"/>
      <c r="BZ61728" s="74"/>
      <c r="CA61728" s="74"/>
      <c r="CF61728" s="79"/>
      <c r="CL61728" s="79"/>
    </row>
    <row r="61729" spans="30:90">
      <c r="AD61729" s="73"/>
      <c r="AE61729" s="74"/>
      <c r="AF61729" s="74"/>
      <c r="BX61729" s="73"/>
      <c r="BY61729" s="74"/>
      <c r="BZ61729" s="74"/>
      <c r="CA61729" s="74"/>
      <c r="CF61729" s="79"/>
      <c r="CL61729" s="79"/>
    </row>
    <row r="61730" spans="30:90">
      <c r="AD61730" s="73"/>
      <c r="AE61730" s="74"/>
      <c r="AF61730" s="74"/>
      <c r="BX61730" s="73"/>
      <c r="BY61730" s="74"/>
      <c r="BZ61730" s="74"/>
      <c r="CA61730" s="74"/>
      <c r="CF61730" s="79"/>
      <c r="CL61730" s="79"/>
    </row>
    <row r="61731" spans="30:90">
      <c r="AD61731" s="73"/>
      <c r="AE61731" s="74"/>
      <c r="AF61731" s="74"/>
      <c r="BX61731" s="73"/>
      <c r="BY61731" s="74"/>
      <c r="BZ61731" s="74"/>
      <c r="CA61731" s="74"/>
      <c r="CF61731" s="79"/>
      <c r="CL61731" s="79"/>
    </row>
    <row r="61732" spans="30:90">
      <c r="AD61732" s="73"/>
      <c r="AE61732" s="74"/>
      <c r="AF61732" s="74"/>
      <c r="BX61732" s="73"/>
      <c r="BY61732" s="74"/>
      <c r="BZ61732" s="74"/>
      <c r="CA61732" s="74"/>
      <c r="CF61732" s="79"/>
      <c r="CL61732" s="79"/>
    </row>
    <row r="61733" spans="30:90">
      <c r="AD61733" s="73"/>
      <c r="AE61733" s="74"/>
      <c r="AF61733" s="74"/>
      <c r="BX61733" s="73"/>
      <c r="BY61733" s="74"/>
      <c r="BZ61733" s="74"/>
      <c r="CA61733" s="74"/>
      <c r="CF61733" s="79"/>
      <c r="CL61733" s="79"/>
    </row>
    <row r="61734" spans="30:90">
      <c r="AD61734" s="73"/>
      <c r="AE61734" s="74"/>
      <c r="AF61734" s="74"/>
      <c r="BX61734" s="73"/>
      <c r="BY61734" s="74"/>
      <c r="BZ61734" s="74"/>
      <c r="CA61734" s="74"/>
      <c r="CF61734" s="79"/>
      <c r="CL61734" s="79"/>
    </row>
    <row r="61735" spans="30:90">
      <c r="AD61735" s="73"/>
      <c r="AE61735" s="74"/>
      <c r="AF61735" s="74"/>
      <c r="BX61735" s="73"/>
      <c r="BY61735" s="74"/>
      <c r="BZ61735" s="74"/>
      <c r="CA61735" s="74"/>
      <c r="CF61735" s="79"/>
      <c r="CL61735" s="79"/>
    </row>
    <row r="61736" spans="30:90">
      <c r="AD61736" s="73"/>
      <c r="AE61736" s="74"/>
      <c r="AF61736" s="74"/>
      <c r="BX61736" s="73"/>
      <c r="BY61736" s="74"/>
      <c r="BZ61736" s="74"/>
      <c r="CA61736" s="74"/>
      <c r="CF61736" s="79"/>
      <c r="CL61736" s="79"/>
    </row>
    <row r="61737" spans="30:90">
      <c r="AD61737" s="73"/>
      <c r="AE61737" s="74"/>
      <c r="AF61737" s="74"/>
      <c r="BX61737" s="73"/>
      <c r="BY61737" s="74"/>
      <c r="BZ61737" s="74"/>
      <c r="CA61737" s="74"/>
      <c r="CF61737" s="79"/>
      <c r="CL61737" s="79"/>
    </row>
    <row r="61738" spans="30:90">
      <c r="AD61738" s="73"/>
      <c r="AE61738" s="74"/>
      <c r="AF61738" s="74"/>
      <c r="BX61738" s="73"/>
      <c r="BY61738" s="74"/>
      <c r="BZ61738" s="74"/>
      <c r="CA61738" s="74"/>
      <c r="CF61738" s="79"/>
      <c r="CL61738" s="79"/>
    </row>
    <row r="61739" spans="30:90">
      <c r="AD61739" s="73"/>
      <c r="AE61739" s="74"/>
      <c r="AF61739" s="74"/>
      <c r="BX61739" s="73"/>
      <c r="BY61739" s="74"/>
      <c r="BZ61739" s="74"/>
      <c r="CA61739" s="74"/>
      <c r="CF61739" s="79"/>
      <c r="CL61739" s="79"/>
    </row>
    <row r="61740" spans="30:90">
      <c r="AD61740" s="73"/>
      <c r="AE61740" s="74"/>
      <c r="AF61740" s="74"/>
      <c r="BX61740" s="73"/>
      <c r="BY61740" s="74"/>
      <c r="BZ61740" s="74"/>
      <c r="CA61740" s="74"/>
      <c r="CF61740" s="79"/>
      <c r="CL61740" s="79"/>
    </row>
    <row r="61741" spans="30:90">
      <c r="AD61741" s="73"/>
      <c r="AE61741" s="74"/>
      <c r="AF61741" s="74"/>
      <c r="BX61741" s="73"/>
      <c r="BY61741" s="74"/>
      <c r="BZ61741" s="74"/>
      <c r="CA61741" s="74"/>
      <c r="CF61741" s="79"/>
      <c r="CL61741" s="79"/>
    </row>
    <row r="61742" spans="30:90">
      <c r="AD61742" s="73"/>
      <c r="AE61742" s="74"/>
      <c r="AF61742" s="74"/>
      <c r="BX61742" s="73"/>
      <c r="BY61742" s="74"/>
      <c r="BZ61742" s="74"/>
      <c r="CA61742" s="74"/>
      <c r="CF61742" s="79"/>
      <c r="CL61742" s="79"/>
    </row>
    <row r="61743" spans="30:90">
      <c r="AD61743" s="73"/>
      <c r="AE61743" s="74"/>
      <c r="AF61743" s="74"/>
      <c r="BX61743" s="73"/>
      <c r="BY61743" s="74"/>
      <c r="BZ61743" s="74"/>
      <c r="CA61743" s="74"/>
      <c r="CF61743" s="79"/>
      <c r="CL61743" s="79"/>
    </row>
    <row r="61744" spans="30:90">
      <c r="AD61744" s="73"/>
      <c r="AE61744" s="74"/>
      <c r="AF61744" s="74"/>
      <c r="BX61744" s="73"/>
      <c r="BY61744" s="74"/>
      <c r="BZ61744" s="74"/>
      <c r="CA61744" s="74"/>
      <c r="CF61744" s="79"/>
      <c r="CL61744" s="79"/>
    </row>
    <row r="61745" spans="30:90">
      <c r="AD61745" s="73"/>
      <c r="AE61745" s="74"/>
      <c r="AF61745" s="74"/>
      <c r="BX61745" s="73"/>
      <c r="BY61745" s="74"/>
      <c r="BZ61745" s="74"/>
      <c r="CA61745" s="74"/>
      <c r="CF61745" s="79"/>
      <c r="CL61745" s="79"/>
    </row>
    <row r="61746" spans="30:90">
      <c r="AD61746" s="73"/>
      <c r="AE61746" s="74"/>
      <c r="AF61746" s="74"/>
      <c r="BX61746" s="73"/>
      <c r="BY61746" s="74"/>
      <c r="BZ61746" s="74"/>
      <c r="CA61746" s="74"/>
      <c r="CF61746" s="79"/>
      <c r="CL61746" s="79"/>
    </row>
    <row r="61747" spans="30:90">
      <c r="AD61747" s="73"/>
      <c r="AE61747" s="74"/>
      <c r="AF61747" s="74"/>
      <c r="BX61747" s="73"/>
      <c r="BY61747" s="74"/>
      <c r="BZ61747" s="74"/>
      <c r="CA61747" s="74"/>
      <c r="CF61747" s="79"/>
      <c r="CL61747" s="79"/>
    </row>
    <row r="61748" spans="30:90">
      <c r="AD61748" s="73"/>
      <c r="AE61748" s="74"/>
      <c r="AF61748" s="74"/>
      <c r="BX61748" s="73"/>
      <c r="BY61748" s="74"/>
      <c r="BZ61748" s="74"/>
      <c r="CA61748" s="74"/>
      <c r="CF61748" s="79"/>
      <c r="CL61748" s="79"/>
    </row>
    <row r="61749" spans="30:90">
      <c r="AD61749" s="73"/>
      <c r="AE61749" s="74"/>
      <c r="AF61749" s="74"/>
      <c r="BX61749" s="73"/>
      <c r="BY61749" s="74"/>
      <c r="BZ61749" s="74"/>
      <c r="CA61749" s="74"/>
      <c r="CF61749" s="79"/>
      <c r="CL61749" s="79"/>
    </row>
    <row r="61750" spans="30:90">
      <c r="AD61750" s="73"/>
      <c r="AE61750" s="74"/>
      <c r="AF61750" s="74"/>
      <c r="BX61750" s="73"/>
      <c r="BY61750" s="74"/>
      <c r="BZ61750" s="74"/>
      <c r="CA61750" s="74"/>
      <c r="CF61750" s="79"/>
      <c r="CL61750" s="79"/>
    </row>
    <row r="61751" spans="30:90">
      <c r="AD61751" s="73"/>
      <c r="AE61751" s="74"/>
      <c r="AF61751" s="74"/>
      <c r="BX61751" s="73"/>
      <c r="BY61751" s="74"/>
      <c r="BZ61751" s="74"/>
      <c r="CA61751" s="74"/>
      <c r="CF61751" s="79"/>
      <c r="CL61751" s="79"/>
    </row>
    <row r="61752" spans="30:90">
      <c r="AD61752" s="73"/>
      <c r="AE61752" s="74"/>
      <c r="AF61752" s="74"/>
      <c r="BX61752" s="73"/>
      <c r="BY61752" s="74"/>
      <c r="BZ61752" s="74"/>
      <c r="CA61752" s="74"/>
      <c r="CF61752" s="79"/>
      <c r="CL61752" s="79"/>
    </row>
    <row r="61753" spans="30:90">
      <c r="AD61753" s="73"/>
      <c r="AE61753" s="74"/>
      <c r="AF61753" s="74"/>
      <c r="BX61753" s="73"/>
      <c r="BY61753" s="74"/>
      <c r="BZ61753" s="74"/>
      <c r="CA61753" s="74"/>
      <c r="CF61753" s="79"/>
      <c r="CL61753" s="79"/>
    </row>
    <row r="61754" spans="30:90">
      <c r="AD61754" s="73"/>
      <c r="AE61754" s="74"/>
      <c r="AF61754" s="74"/>
      <c r="BX61754" s="73"/>
      <c r="BY61754" s="74"/>
      <c r="BZ61754" s="74"/>
      <c r="CA61754" s="74"/>
      <c r="CF61754" s="79"/>
      <c r="CL61754" s="79"/>
    </row>
    <row r="61755" spans="30:90">
      <c r="AD61755" s="73"/>
      <c r="AE61755" s="74"/>
      <c r="AF61755" s="74"/>
      <c r="BX61755" s="73"/>
      <c r="BY61755" s="74"/>
      <c r="BZ61755" s="74"/>
      <c r="CA61755" s="74"/>
      <c r="CF61755" s="79"/>
      <c r="CL61755" s="79"/>
    </row>
    <row r="61756" spans="30:90">
      <c r="AD61756" s="73"/>
      <c r="AE61756" s="74"/>
      <c r="AF61756" s="74"/>
      <c r="BX61756" s="73"/>
      <c r="BY61756" s="74"/>
      <c r="BZ61756" s="74"/>
      <c r="CA61756" s="74"/>
      <c r="CF61756" s="79"/>
      <c r="CL61756" s="79"/>
    </row>
    <row r="61757" spans="30:90">
      <c r="AD61757" s="73"/>
      <c r="AE61757" s="74"/>
      <c r="AF61757" s="74"/>
      <c r="BX61757" s="73"/>
      <c r="BY61757" s="74"/>
      <c r="BZ61757" s="74"/>
      <c r="CA61757" s="74"/>
      <c r="CF61757" s="79"/>
      <c r="CL61757" s="79"/>
    </row>
    <row r="61758" spans="30:90">
      <c r="AD61758" s="73"/>
      <c r="AE61758" s="74"/>
      <c r="AF61758" s="74"/>
      <c r="BX61758" s="73"/>
      <c r="BY61758" s="74"/>
      <c r="BZ61758" s="74"/>
      <c r="CA61758" s="74"/>
      <c r="CF61758" s="79"/>
      <c r="CL61758" s="79"/>
    </row>
    <row r="61759" spans="30:90">
      <c r="AD61759" s="73"/>
      <c r="AE61759" s="74"/>
      <c r="AF61759" s="74"/>
      <c r="BX61759" s="73"/>
      <c r="BY61759" s="74"/>
      <c r="BZ61759" s="74"/>
      <c r="CA61759" s="74"/>
      <c r="CF61759" s="79"/>
      <c r="CL61759" s="79"/>
    </row>
    <row r="61760" spans="30:90">
      <c r="AD61760" s="73"/>
      <c r="AE61760" s="74"/>
      <c r="AF61760" s="74"/>
      <c r="BX61760" s="73"/>
      <c r="BY61760" s="74"/>
      <c r="BZ61760" s="74"/>
      <c r="CA61760" s="74"/>
      <c r="CF61760" s="79"/>
      <c r="CL61760" s="79"/>
    </row>
    <row r="61761" spans="30:90">
      <c r="AD61761" s="73"/>
      <c r="AE61761" s="74"/>
      <c r="AF61761" s="74"/>
      <c r="BX61761" s="73"/>
      <c r="BY61761" s="74"/>
      <c r="BZ61761" s="74"/>
      <c r="CA61761" s="74"/>
      <c r="CF61761" s="79"/>
      <c r="CL61761" s="79"/>
    </row>
    <row r="61762" spans="30:90">
      <c r="AD61762" s="73"/>
      <c r="AE61762" s="74"/>
      <c r="AF61762" s="74"/>
      <c r="BX61762" s="73"/>
      <c r="BY61762" s="74"/>
      <c r="BZ61762" s="74"/>
      <c r="CA61762" s="74"/>
      <c r="CF61762" s="79"/>
      <c r="CL61762" s="79"/>
    </row>
    <row r="61763" spans="30:90">
      <c r="AD61763" s="73"/>
      <c r="AE61763" s="74"/>
      <c r="AF61763" s="74"/>
      <c r="BX61763" s="73"/>
      <c r="BY61763" s="74"/>
      <c r="BZ61763" s="74"/>
      <c r="CA61763" s="74"/>
      <c r="CF61763" s="79"/>
      <c r="CL61763" s="79"/>
    </row>
    <row r="61764" spans="30:90">
      <c r="AD61764" s="73"/>
      <c r="AE61764" s="74"/>
      <c r="AF61764" s="74"/>
      <c r="BX61764" s="73"/>
      <c r="BY61764" s="74"/>
      <c r="BZ61764" s="74"/>
      <c r="CA61764" s="74"/>
      <c r="CF61764" s="79"/>
      <c r="CL61764" s="79"/>
    </row>
    <row r="61765" spans="30:90">
      <c r="AD61765" s="73"/>
      <c r="AE61765" s="74"/>
      <c r="AF61765" s="74"/>
      <c r="BX61765" s="73"/>
      <c r="BY61765" s="74"/>
      <c r="BZ61765" s="74"/>
      <c r="CA61765" s="74"/>
      <c r="CF61765" s="79"/>
      <c r="CL61765" s="79"/>
    </row>
    <row r="61766" spans="30:90">
      <c r="AD61766" s="73"/>
      <c r="AE61766" s="74"/>
      <c r="AF61766" s="74"/>
      <c r="BX61766" s="73"/>
      <c r="BY61766" s="74"/>
      <c r="BZ61766" s="74"/>
      <c r="CA61766" s="74"/>
      <c r="CF61766" s="79"/>
      <c r="CL61766" s="79"/>
    </row>
    <row r="61767" spans="30:90">
      <c r="AD61767" s="73"/>
      <c r="AE61767" s="74"/>
      <c r="AF61767" s="74"/>
      <c r="BX61767" s="73"/>
      <c r="BY61767" s="74"/>
      <c r="BZ61767" s="74"/>
      <c r="CA61767" s="74"/>
      <c r="CF61767" s="79"/>
      <c r="CL61767" s="79"/>
    </row>
    <row r="61768" spans="30:90">
      <c r="AD61768" s="73"/>
      <c r="AE61768" s="74"/>
      <c r="AF61768" s="74"/>
      <c r="BX61768" s="73"/>
      <c r="BY61768" s="74"/>
      <c r="BZ61768" s="74"/>
      <c r="CA61768" s="74"/>
      <c r="CF61768" s="79"/>
      <c r="CL61768" s="79"/>
    </row>
    <row r="61769" spans="30:90">
      <c r="AD61769" s="73"/>
      <c r="AE61769" s="74"/>
      <c r="AF61769" s="74"/>
      <c r="BX61769" s="73"/>
      <c r="BY61769" s="74"/>
      <c r="BZ61769" s="74"/>
      <c r="CA61769" s="74"/>
      <c r="CF61769" s="79"/>
      <c r="CL61769" s="79"/>
    </row>
    <row r="61770" spans="30:90">
      <c r="AD61770" s="73"/>
      <c r="AE61770" s="74"/>
      <c r="AF61770" s="74"/>
      <c r="BX61770" s="73"/>
      <c r="BY61770" s="74"/>
      <c r="BZ61770" s="74"/>
      <c r="CA61770" s="74"/>
      <c r="CF61770" s="79"/>
      <c r="CL61770" s="79"/>
    </row>
    <row r="61771" spans="30:90">
      <c r="AD61771" s="73"/>
      <c r="AE61771" s="74"/>
      <c r="AF61771" s="74"/>
      <c r="BX61771" s="73"/>
      <c r="BY61771" s="74"/>
      <c r="BZ61771" s="74"/>
      <c r="CA61771" s="74"/>
      <c r="CF61771" s="79"/>
      <c r="CL61771" s="79"/>
    </row>
    <row r="61772" spans="30:90">
      <c r="AD61772" s="73"/>
      <c r="AE61772" s="74"/>
      <c r="AF61772" s="74"/>
      <c r="BX61772" s="73"/>
      <c r="BY61772" s="74"/>
      <c r="BZ61772" s="74"/>
      <c r="CA61772" s="74"/>
      <c r="CF61772" s="79"/>
      <c r="CL61772" s="79"/>
    </row>
    <row r="61773" spans="30:90">
      <c r="AD61773" s="73"/>
      <c r="AE61773" s="74"/>
      <c r="AF61773" s="74"/>
      <c r="BX61773" s="73"/>
      <c r="BY61773" s="74"/>
      <c r="BZ61773" s="74"/>
      <c r="CA61773" s="74"/>
      <c r="CF61773" s="79"/>
      <c r="CL61773" s="79"/>
    </row>
    <row r="61774" spans="30:90">
      <c r="AD61774" s="73"/>
      <c r="AE61774" s="74"/>
      <c r="AF61774" s="74"/>
      <c r="BX61774" s="73"/>
      <c r="BY61774" s="74"/>
      <c r="BZ61774" s="74"/>
      <c r="CA61774" s="74"/>
      <c r="CF61774" s="79"/>
      <c r="CL61774" s="79"/>
    </row>
    <row r="61775" spans="30:90">
      <c r="AD61775" s="73"/>
      <c r="AE61775" s="74"/>
      <c r="AF61775" s="74"/>
      <c r="BX61775" s="73"/>
      <c r="BY61775" s="74"/>
      <c r="BZ61775" s="74"/>
      <c r="CA61775" s="74"/>
      <c r="CF61775" s="79"/>
      <c r="CL61775" s="79"/>
    </row>
    <row r="61776" spans="30:90">
      <c r="AD61776" s="73"/>
      <c r="AE61776" s="74"/>
      <c r="AF61776" s="74"/>
      <c r="BX61776" s="73"/>
      <c r="BY61776" s="74"/>
      <c r="BZ61776" s="74"/>
      <c r="CA61776" s="74"/>
      <c r="CF61776" s="79"/>
      <c r="CL61776" s="79"/>
    </row>
    <row r="61777" spans="30:90">
      <c r="AD61777" s="73"/>
      <c r="AE61777" s="74"/>
      <c r="AF61777" s="74"/>
      <c r="BX61777" s="73"/>
      <c r="BY61777" s="74"/>
      <c r="BZ61777" s="74"/>
      <c r="CA61777" s="74"/>
      <c r="CF61777" s="79"/>
      <c r="CL61777" s="79"/>
    </row>
    <row r="61778" spans="30:90">
      <c r="AD61778" s="73"/>
      <c r="AE61778" s="74"/>
      <c r="AF61778" s="74"/>
      <c r="BX61778" s="73"/>
      <c r="BY61778" s="74"/>
      <c r="BZ61778" s="74"/>
      <c r="CA61778" s="74"/>
      <c r="CF61778" s="79"/>
      <c r="CL61778" s="79"/>
    </row>
    <row r="61779" spans="30:90">
      <c r="AD61779" s="73"/>
      <c r="AE61779" s="74"/>
      <c r="AF61779" s="74"/>
      <c r="BX61779" s="73"/>
      <c r="BY61779" s="74"/>
      <c r="BZ61779" s="74"/>
      <c r="CA61779" s="74"/>
      <c r="CF61779" s="79"/>
      <c r="CL61779" s="79"/>
    </row>
    <row r="61780" spans="30:90">
      <c r="AD61780" s="73"/>
      <c r="AE61780" s="74"/>
      <c r="AF61780" s="74"/>
      <c r="BX61780" s="73"/>
      <c r="BY61780" s="74"/>
      <c r="BZ61780" s="74"/>
      <c r="CA61780" s="74"/>
      <c r="CF61780" s="79"/>
      <c r="CL61780" s="79"/>
    </row>
    <row r="61781" spans="30:90">
      <c r="AD61781" s="73"/>
      <c r="AE61781" s="74"/>
      <c r="AF61781" s="74"/>
      <c r="BX61781" s="73"/>
      <c r="BY61781" s="74"/>
      <c r="BZ61781" s="74"/>
      <c r="CA61781" s="74"/>
      <c r="CF61781" s="79"/>
      <c r="CL61781" s="79"/>
    </row>
    <row r="61782" spans="30:90">
      <c r="AD61782" s="73"/>
      <c r="AE61782" s="74"/>
      <c r="AF61782" s="74"/>
      <c r="BX61782" s="73"/>
      <c r="BY61782" s="74"/>
      <c r="BZ61782" s="74"/>
      <c r="CA61782" s="74"/>
      <c r="CF61782" s="79"/>
      <c r="CL61782" s="79"/>
    </row>
    <row r="61783" spans="30:90">
      <c r="AD61783" s="73"/>
      <c r="AE61783" s="74"/>
      <c r="AF61783" s="74"/>
      <c r="BX61783" s="73"/>
      <c r="BY61783" s="74"/>
      <c r="BZ61783" s="74"/>
      <c r="CA61783" s="74"/>
      <c r="CF61783" s="79"/>
      <c r="CL61783" s="79"/>
    </row>
    <row r="61784" spans="30:90">
      <c r="AD61784" s="73"/>
      <c r="AE61784" s="74"/>
      <c r="AF61784" s="74"/>
      <c r="BX61784" s="73"/>
      <c r="BY61784" s="74"/>
      <c r="BZ61784" s="74"/>
      <c r="CA61784" s="74"/>
      <c r="CF61784" s="79"/>
      <c r="CL61784" s="79"/>
    </row>
    <row r="61785" spans="30:90">
      <c r="AD61785" s="73"/>
      <c r="AE61785" s="74"/>
      <c r="AF61785" s="74"/>
      <c r="BX61785" s="73"/>
      <c r="BY61785" s="74"/>
      <c r="BZ61785" s="74"/>
      <c r="CA61785" s="74"/>
      <c r="CF61785" s="79"/>
      <c r="CL61785" s="79"/>
    </row>
    <row r="61786" spans="30:90">
      <c r="AD61786" s="73"/>
      <c r="AE61786" s="74"/>
      <c r="AF61786" s="74"/>
      <c r="BX61786" s="73"/>
      <c r="BY61786" s="74"/>
      <c r="BZ61786" s="74"/>
      <c r="CA61786" s="74"/>
      <c r="CF61786" s="79"/>
      <c r="CL61786" s="79"/>
    </row>
    <row r="61787" spans="30:90">
      <c r="AD61787" s="73"/>
      <c r="AE61787" s="74"/>
      <c r="AF61787" s="74"/>
      <c r="BX61787" s="73"/>
      <c r="BY61787" s="74"/>
      <c r="BZ61787" s="74"/>
      <c r="CA61787" s="74"/>
      <c r="CF61787" s="79"/>
      <c r="CL61787" s="79"/>
    </row>
    <row r="61788" spans="30:90">
      <c r="AD61788" s="73"/>
      <c r="AE61788" s="74"/>
      <c r="AF61788" s="74"/>
      <c r="BX61788" s="73"/>
      <c r="BY61788" s="74"/>
      <c r="BZ61788" s="74"/>
      <c r="CA61788" s="74"/>
      <c r="CF61788" s="79"/>
      <c r="CL61788" s="79"/>
    </row>
    <row r="61789" spans="30:90">
      <c r="AD61789" s="73"/>
      <c r="AE61789" s="74"/>
      <c r="AF61789" s="74"/>
      <c r="BX61789" s="73"/>
      <c r="BY61789" s="74"/>
      <c r="BZ61789" s="74"/>
      <c r="CA61789" s="74"/>
      <c r="CF61789" s="79"/>
      <c r="CL61789" s="79"/>
    </row>
    <row r="61790" spans="30:90">
      <c r="AD61790" s="73"/>
      <c r="AE61790" s="74"/>
      <c r="AF61790" s="74"/>
      <c r="BX61790" s="73"/>
      <c r="BY61790" s="74"/>
      <c r="BZ61790" s="74"/>
      <c r="CA61790" s="74"/>
      <c r="CF61790" s="79"/>
      <c r="CL61790" s="79"/>
    </row>
    <row r="61791" spans="30:90">
      <c r="AD61791" s="73"/>
      <c r="AE61791" s="74"/>
      <c r="AF61791" s="74"/>
      <c r="BX61791" s="73"/>
      <c r="BY61791" s="74"/>
      <c r="BZ61791" s="74"/>
      <c r="CA61791" s="74"/>
      <c r="CF61791" s="79"/>
      <c r="CL61791" s="79"/>
    </row>
    <row r="61792" spans="30:90">
      <c r="AD61792" s="73"/>
      <c r="AE61792" s="74"/>
      <c r="AF61792" s="74"/>
      <c r="BX61792" s="73"/>
      <c r="BY61792" s="74"/>
      <c r="BZ61792" s="74"/>
      <c r="CA61792" s="74"/>
      <c r="CF61792" s="79"/>
      <c r="CL61792" s="79"/>
    </row>
    <row r="61793" spans="30:90">
      <c r="AD61793" s="73"/>
      <c r="AE61793" s="74"/>
      <c r="AF61793" s="74"/>
      <c r="BX61793" s="73"/>
      <c r="BY61793" s="74"/>
      <c r="BZ61793" s="74"/>
      <c r="CA61793" s="74"/>
      <c r="CF61793" s="79"/>
      <c r="CL61793" s="79"/>
    </row>
    <row r="61794" spans="30:90">
      <c r="AD61794" s="73"/>
      <c r="AE61794" s="74"/>
      <c r="AF61794" s="74"/>
      <c r="BX61794" s="73"/>
      <c r="BY61794" s="74"/>
      <c r="BZ61794" s="74"/>
      <c r="CA61794" s="74"/>
      <c r="CF61794" s="79"/>
      <c r="CL61794" s="79"/>
    </row>
    <row r="61795" spans="30:90">
      <c r="AD61795" s="73"/>
      <c r="AE61795" s="74"/>
      <c r="AF61795" s="74"/>
      <c r="BX61795" s="73"/>
      <c r="BY61795" s="74"/>
      <c r="BZ61795" s="74"/>
      <c r="CA61795" s="74"/>
      <c r="CF61795" s="79"/>
      <c r="CL61795" s="79"/>
    </row>
    <row r="61796" spans="30:90">
      <c r="AD61796" s="73"/>
      <c r="AE61796" s="74"/>
      <c r="AF61796" s="74"/>
      <c r="BX61796" s="73"/>
      <c r="BY61796" s="74"/>
      <c r="BZ61796" s="74"/>
      <c r="CA61796" s="74"/>
      <c r="CF61796" s="79"/>
      <c r="CL61796" s="79"/>
    </row>
    <row r="61797" spans="30:90">
      <c r="AD61797" s="73"/>
      <c r="AE61797" s="74"/>
      <c r="AF61797" s="74"/>
      <c r="BX61797" s="73"/>
      <c r="BY61797" s="74"/>
      <c r="BZ61797" s="74"/>
      <c r="CA61797" s="74"/>
      <c r="CF61797" s="79"/>
      <c r="CL61797" s="79"/>
    </row>
    <row r="61798" spans="30:90">
      <c r="AD61798" s="73"/>
      <c r="AE61798" s="74"/>
      <c r="AF61798" s="74"/>
      <c r="BX61798" s="73"/>
      <c r="BY61798" s="74"/>
      <c r="BZ61798" s="74"/>
      <c r="CA61798" s="74"/>
      <c r="CF61798" s="79"/>
      <c r="CL61798" s="79"/>
    </row>
    <row r="61799" spans="30:90">
      <c r="AD61799" s="73"/>
      <c r="AE61799" s="74"/>
      <c r="AF61799" s="74"/>
      <c r="BX61799" s="73"/>
      <c r="BY61799" s="74"/>
      <c r="BZ61799" s="74"/>
      <c r="CA61799" s="74"/>
      <c r="CF61799" s="79"/>
      <c r="CL61799" s="79"/>
    </row>
    <row r="61800" spans="30:90">
      <c r="AD61800" s="73"/>
      <c r="AE61800" s="74"/>
      <c r="AF61800" s="74"/>
      <c r="BX61800" s="73"/>
      <c r="BY61800" s="74"/>
      <c r="BZ61800" s="74"/>
      <c r="CA61800" s="74"/>
      <c r="CF61800" s="79"/>
      <c r="CL61800" s="79"/>
    </row>
    <row r="61801" spans="30:90">
      <c r="AD61801" s="73"/>
      <c r="AE61801" s="74"/>
      <c r="AF61801" s="74"/>
      <c r="BX61801" s="73"/>
      <c r="BY61801" s="74"/>
      <c r="BZ61801" s="74"/>
      <c r="CA61801" s="74"/>
      <c r="CF61801" s="79"/>
      <c r="CL61801" s="79"/>
    </row>
    <row r="61802" spans="30:90">
      <c r="AD61802" s="73"/>
      <c r="AE61802" s="74"/>
      <c r="AF61802" s="74"/>
      <c r="BX61802" s="73"/>
      <c r="BY61802" s="74"/>
      <c r="BZ61802" s="74"/>
      <c r="CA61802" s="74"/>
      <c r="CF61802" s="79"/>
      <c r="CL61802" s="79"/>
    </row>
    <row r="61803" spans="30:90">
      <c r="AD61803" s="73"/>
      <c r="AE61803" s="74"/>
      <c r="AF61803" s="74"/>
      <c r="BX61803" s="73"/>
      <c r="BY61803" s="74"/>
      <c r="BZ61803" s="74"/>
      <c r="CA61803" s="74"/>
      <c r="CF61803" s="79"/>
      <c r="CL61803" s="79"/>
    </row>
    <row r="61804" spans="30:90">
      <c r="AD61804" s="73"/>
      <c r="AE61804" s="74"/>
      <c r="AF61804" s="74"/>
      <c r="BX61804" s="73"/>
      <c r="BY61804" s="74"/>
      <c r="BZ61804" s="74"/>
      <c r="CA61804" s="74"/>
      <c r="CF61804" s="79"/>
      <c r="CL61804" s="79"/>
    </row>
    <row r="61805" spans="30:90">
      <c r="AD61805" s="73"/>
      <c r="AE61805" s="74"/>
      <c r="AF61805" s="74"/>
      <c r="BX61805" s="73"/>
      <c r="BY61805" s="74"/>
      <c r="BZ61805" s="74"/>
      <c r="CA61805" s="74"/>
      <c r="CF61805" s="79"/>
      <c r="CL61805" s="79"/>
    </row>
    <row r="61806" spans="30:90">
      <c r="AD61806" s="73"/>
      <c r="AE61806" s="74"/>
      <c r="AF61806" s="74"/>
      <c r="BX61806" s="73"/>
      <c r="BY61806" s="74"/>
      <c r="BZ61806" s="74"/>
      <c r="CA61806" s="74"/>
      <c r="CF61806" s="79"/>
      <c r="CL61806" s="79"/>
    </row>
    <row r="61807" spans="30:90">
      <c r="AD61807" s="73"/>
      <c r="AE61807" s="74"/>
      <c r="AF61807" s="74"/>
      <c r="BX61807" s="73"/>
      <c r="BY61807" s="74"/>
      <c r="BZ61807" s="74"/>
      <c r="CA61807" s="74"/>
      <c r="CF61807" s="79"/>
      <c r="CL61807" s="79"/>
    </row>
    <row r="61808" spans="30:90">
      <c r="AD61808" s="73"/>
      <c r="AE61808" s="74"/>
      <c r="AF61808" s="74"/>
      <c r="BX61808" s="73"/>
      <c r="BY61808" s="74"/>
      <c r="BZ61808" s="74"/>
      <c r="CA61808" s="74"/>
      <c r="CF61808" s="79"/>
      <c r="CL61808" s="79"/>
    </row>
    <row r="61809" spans="30:90">
      <c r="AD61809" s="73"/>
      <c r="AE61809" s="74"/>
      <c r="AF61809" s="74"/>
      <c r="BX61809" s="73"/>
      <c r="BY61809" s="74"/>
      <c r="BZ61809" s="74"/>
      <c r="CA61809" s="74"/>
      <c r="CF61809" s="79"/>
      <c r="CL61809" s="79"/>
    </row>
    <row r="61810" spans="30:90">
      <c r="AD61810" s="73"/>
      <c r="AE61810" s="74"/>
      <c r="AF61810" s="74"/>
      <c r="BX61810" s="73"/>
      <c r="BY61810" s="74"/>
      <c r="BZ61810" s="74"/>
      <c r="CA61810" s="74"/>
      <c r="CF61810" s="79"/>
      <c r="CL61810" s="79"/>
    </row>
    <row r="61811" spans="30:90">
      <c r="AD61811" s="73"/>
      <c r="AE61811" s="74"/>
      <c r="AF61811" s="74"/>
      <c r="BX61811" s="73"/>
      <c r="BY61811" s="74"/>
      <c r="BZ61811" s="74"/>
      <c r="CA61811" s="74"/>
      <c r="CF61811" s="79"/>
      <c r="CL61811" s="79"/>
    </row>
    <row r="61812" spans="30:90">
      <c r="AD61812" s="73"/>
      <c r="AE61812" s="74"/>
      <c r="AF61812" s="74"/>
      <c r="BX61812" s="73"/>
      <c r="BY61812" s="74"/>
      <c r="BZ61812" s="74"/>
      <c r="CA61812" s="74"/>
      <c r="CF61812" s="79"/>
      <c r="CL61812" s="79"/>
    </row>
    <row r="61813" spans="30:90">
      <c r="AD61813" s="73"/>
      <c r="AE61813" s="74"/>
      <c r="AF61813" s="74"/>
      <c r="BX61813" s="73"/>
      <c r="BY61813" s="74"/>
      <c r="BZ61813" s="74"/>
      <c r="CA61813" s="74"/>
      <c r="CF61813" s="79"/>
      <c r="CL61813" s="79"/>
    </row>
    <row r="61814" spans="30:90">
      <c r="AD61814" s="73"/>
      <c r="AE61814" s="74"/>
      <c r="AF61814" s="74"/>
      <c r="BX61814" s="73"/>
      <c r="BY61814" s="74"/>
      <c r="BZ61814" s="74"/>
      <c r="CA61814" s="74"/>
      <c r="CF61814" s="79"/>
      <c r="CL61814" s="79"/>
    </row>
    <row r="61815" spans="30:90">
      <c r="AD61815" s="73"/>
      <c r="AE61815" s="74"/>
      <c r="AF61815" s="74"/>
      <c r="BX61815" s="73"/>
      <c r="BY61815" s="74"/>
      <c r="BZ61815" s="74"/>
      <c r="CA61815" s="74"/>
      <c r="CF61815" s="79"/>
      <c r="CL61815" s="79"/>
    </row>
    <row r="61816" spans="30:90">
      <c r="AD61816" s="73"/>
      <c r="AE61816" s="74"/>
      <c r="AF61816" s="74"/>
      <c r="BX61816" s="73"/>
      <c r="BY61816" s="74"/>
      <c r="BZ61816" s="74"/>
      <c r="CA61816" s="74"/>
      <c r="CF61816" s="79"/>
      <c r="CL61816" s="79"/>
    </row>
    <row r="61817" spans="30:90">
      <c r="AD61817" s="73"/>
      <c r="AE61817" s="74"/>
      <c r="AF61817" s="74"/>
      <c r="BX61817" s="73"/>
      <c r="BY61817" s="74"/>
      <c r="BZ61817" s="74"/>
      <c r="CA61817" s="74"/>
      <c r="CF61817" s="79"/>
      <c r="CL61817" s="79"/>
    </row>
    <row r="61818" spans="30:90">
      <c r="AD61818" s="73"/>
      <c r="AE61818" s="74"/>
      <c r="AF61818" s="74"/>
      <c r="BX61818" s="73"/>
      <c r="BY61818" s="74"/>
      <c r="BZ61818" s="74"/>
      <c r="CA61818" s="74"/>
      <c r="CF61818" s="79"/>
      <c r="CL61818" s="79"/>
    </row>
    <row r="61819" spans="30:90">
      <c r="AD61819" s="73"/>
      <c r="AE61819" s="74"/>
      <c r="AF61819" s="74"/>
      <c r="BX61819" s="73"/>
      <c r="BY61819" s="74"/>
      <c r="BZ61819" s="74"/>
      <c r="CA61819" s="74"/>
      <c r="CF61819" s="79"/>
      <c r="CL61819" s="79"/>
    </row>
    <row r="61820" spans="30:90">
      <c r="AD61820" s="73"/>
      <c r="AE61820" s="74"/>
      <c r="AF61820" s="74"/>
      <c r="BX61820" s="73"/>
      <c r="BY61820" s="74"/>
      <c r="BZ61820" s="74"/>
      <c r="CA61820" s="74"/>
      <c r="CF61820" s="79"/>
      <c r="CL61820" s="79"/>
    </row>
    <row r="61821" spans="30:90">
      <c r="AD61821" s="73"/>
      <c r="AE61821" s="74"/>
      <c r="AF61821" s="74"/>
      <c r="BX61821" s="73"/>
      <c r="BY61821" s="74"/>
      <c r="BZ61821" s="74"/>
      <c r="CA61821" s="74"/>
      <c r="CF61821" s="79"/>
      <c r="CL61821" s="79"/>
    </row>
    <row r="61822" spans="30:90">
      <c r="AD61822" s="73"/>
      <c r="AE61822" s="74"/>
      <c r="AF61822" s="74"/>
      <c r="BX61822" s="73"/>
      <c r="BY61822" s="74"/>
      <c r="BZ61822" s="74"/>
      <c r="CA61822" s="74"/>
      <c r="CF61822" s="79"/>
      <c r="CL61822" s="79"/>
    </row>
    <row r="61823" spans="30:90">
      <c r="AD61823" s="73"/>
      <c r="AE61823" s="74"/>
      <c r="AF61823" s="74"/>
      <c r="BX61823" s="73"/>
      <c r="BY61823" s="74"/>
      <c r="BZ61823" s="74"/>
      <c r="CA61823" s="74"/>
      <c r="CF61823" s="79"/>
      <c r="CL61823" s="79"/>
    </row>
    <row r="61824" spans="30:90">
      <c r="AD61824" s="73"/>
      <c r="AE61824" s="74"/>
      <c r="AF61824" s="74"/>
      <c r="BX61824" s="73"/>
      <c r="BY61824" s="74"/>
      <c r="BZ61824" s="74"/>
      <c r="CA61824" s="74"/>
      <c r="CF61824" s="79"/>
      <c r="CL61824" s="79"/>
    </row>
    <row r="61825" spans="30:90">
      <c r="AD61825" s="73"/>
      <c r="AE61825" s="74"/>
      <c r="AF61825" s="74"/>
      <c r="BX61825" s="73"/>
      <c r="BY61825" s="74"/>
      <c r="BZ61825" s="74"/>
      <c r="CA61825" s="74"/>
      <c r="CF61825" s="79"/>
      <c r="CL61825" s="79"/>
    </row>
    <row r="61826" spans="30:90">
      <c r="AD61826" s="73"/>
      <c r="AE61826" s="74"/>
      <c r="AF61826" s="74"/>
      <c r="BX61826" s="73"/>
      <c r="BY61826" s="74"/>
      <c r="BZ61826" s="74"/>
      <c r="CA61826" s="74"/>
      <c r="CF61826" s="79"/>
      <c r="CL61826" s="79"/>
    </row>
    <row r="61827" spans="30:90">
      <c r="AD61827" s="73"/>
      <c r="AE61827" s="74"/>
      <c r="AF61827" s="74"/>
      <c r="BX61827" s="73"/>
      <c r="BY61827" s="74"/>
      <c r="BZ61827" s="74"/>
      <c r="CA61827" s="74"/>
      <c r="CF61827" s="79"/>
      <c r="CL61827" s="79"/>
    </row>
    <row r="61828" spans="30:90">
      <c r="AD61828" s="73"/>
      <c r="AE61828" s="74"/>
      <c r="AF61828" s="74"/>
      <c r="BX61828" s="73"/>
      <c r="BY61828" s="74"/>
      <c r="BZ61828" s="74"/>
      <c r="CA61828" s="74"/>
      <c r="CF61828" s="79"/>
      <c r="CL61828" s="79"/>
    </row>
    <row r="61829" spans="30:90">
      <c r="AD61829" s="73"/>
      <c r="AE61829" s="74"/>
      <c r="AF61829" s="74"/>
      <c r="BX61829" s="73"/>
      <c r="BY61829" s="74"/>
      <c r="BZ61829" s="74"/>
      <c r="CA61829" s="74"/>
      <c r="CF61829" s="79"/>
      <c r="CL61829" s="79"/>
    </row>
    <row r="61830" spans="30:90">
      <c r="AD61830" s="73"/>
      <c r="AE61830" s="74"/>
      <c r="AF61830" s="74"/>
      <c r="BX61830" s="73"/>
      <c r="BY61830" s="74"/>
      <c r="BZ61830" s="74"/>
      <c r="CA61830" s="74"/>
      <c r="CF61830" s="79"/>
      <c r="CL61830" s="79"/>
    </row>
    <row r="61831" spans="30:90">
      <c r="AD61831" s="73"/>
      <c r="AE61831" s="74"/>
      <c r="AF61831" s="74"/>
      <c r="BX61831" s="73"/>
      <c r="BY61831" s="74"/>
      <c r="BZ61831" s="74"/>
      <c r="CA61831" s="74"/>
      <c r="CF61831" s="79"/>
      <c r="CL61831" s="79"/>
    </row>
    <row r="61832" spans="30:90">
      <c r="AD61832" s="73"/>
      <c r="AE61832" s="74"/>
      <c r="AF61832" s="74"/>
      <c r="BX61832" s="73"/>
      <c r="BY61832" s="74"/>
      <c r="BZ61832" s="74"/>
      <c r="CA61832" s="74"/>
      <c r="CF61832" s="79"/>
      <c r="CL61832" s="79"/>
    </row>
    <row r="61833" spans="30:90">
      <c r="AD61833" s="73"/>
      <c r="AE61833" s="74"/>
      <c r="AF61833" s="74"/>
      <c r="BX61833" s="73"/>
      <c r="BY61833" s="74"/>
      <c r="BZ61833" s="74"/>
      <c r="CA61833" s="74"/>
      <c r="CF61833" s="79"/>
      <c r="CL61833" s="79"/>
    </row>
    <row r="61834" spans="30:90">
      <c r="AD61834" s="73"/>
      <c r="AE61834" s="74"/>
      <c r="AF61834" s="74"/>
      <c r="BX61834" s="73"/>
      <c r="BY61834" s="74"/>
      <c r="BZ61834" s="74"/>
      <c r="CA61834" s="74"/>
      <c r="CF61834" s="79"/>
      <c r="CL61834" s="79"/>
    </row>
    <row r="61835" spans="30:90">
      <c r="AD61835" s="73"/>
      <c r="AE61835" s="74"/>
      <c r="AF61835" s="74"/>
      <c r="BX61835" s="73"/>
      <c r="BY61835" s="74"/>
      <c r="BZ61835" s="74"/>
      <c r="CA61835" s="74"/>
      <c r="CF61835" s="79"/>
      <c r="CL61835" s="79"/>
    </row>
    <row r="61836" spans="30:90">
      <c r="AD61836" s="73"/>
      <c r="AE61836" s="74"/>
      <c r="AF61836" s="74"/>
      <c r="BX61836" s="73"/>
      <c r="BY61836" s="74"/>
      <c r="BZ61836" s="74"/>
      <c r="CA61836" s="74"/>
      <c r="CF61836" s="79"/>
      <c r="CL61836" s="79"/>
    </row>
    <row r="61837" spans="30:90">
      <c r="AD61837" s="73"/>
      <c r="AE61837" s="74"/>
      <c r="AF61837" s="74"/>
      <c r="BX61837" s="73"/>
      <c r="BY61837" s="74"/>
      <c r="BZ61837" s="74"/>
      <c r="CA61837" s="74"/>
      <c r="CF61837" s="79"/>
      <c r="CL61837" s="79"/>
    </row>
    <row r="61838" spans="30:90">
      <c r="AD61838" s="73"/>
      <c r="AE61838" s="74"/>
      <c r="AF61838" s="74"/>
      <c r="BX61838" s="73"/>
      <c r="BY61838" s="74"/>
      <c r="BZ61838" s="74"/>
      <c r="CA61838" s="74"/>
      <c r="CF61838" s="79"/>
      <c r="CL61838" s="79"/>
    </row>
    <row r="61839" spans="30:90">
      <c r="AD61839" s="73"/>
      <c r="AE61839" s="74"/>
      <c r="AF61839" s="74"/>
      <c r="BX61839" s="73"/>
      <c r="BY61839" s="74"/>
      <c r="BZ61839" s="74"/>
      <c r="CA61839" s="74"/>
      <c r="CF61839" s="79"/>
      <c r="CL61839" s="79"/>
    </row>
    <row r="61840" spans="30:90">
      <c r="AD61840" s="73"/>
      <c r="AE61840" s="74"/>
      <c r="AF61840" s="74"/>
      <c r="BX61840" s="73"/>
      <c r="BY61840" s="74"/>
      <c r="BZ61840" s="74"/>
      <c r="CA61840" s="74"/>
      <c r="CF61840" s="79"/>
      <c r="CL61840" s="79"/>
    </row>
    <row r="61841" spans="30:90">
      <c r="AD61841" s="73"/>
      <c r="AE61841" s="74"/>
      <c r="AF61841" s="74"/>
      <c r="BX61841" s="73"/>
      <c r="BY61841" s="74"/>
      <c r="BZ61841" s="74"/>
      <c r="CA61841" s="74"/>
      <c r="CF61841" s="79"/>
      <c r="CL61841" s="79"/>
    </row>
    <row r="61842" spans="30:90">
      <c r="AD61842" s="73"/>
      <c r="AE61842" s="74"/>
      <c r="AF61842" s="74"/>
      <c r="BX61842" s="73"/>
      <c r="BY61842" s="74"/>
      <c r="BZ61842" s="74"/>
      <c r="CA61842" s="74"/>
      <c r="CF61842" s="79"/>
      <c r="CL61842" s="79"/>
    </row>
    <row r="61843" spans="30:90">
      <c r="AD61843" s="73"/>
      <c r="AE61843" s="74"/>
      <c r="AF61843" s="74"/>
      <c r="BX61843" s="73"/>
      <c r="BY61843" s="74"/>
      <c r="BZ61843" s="74"/>
      <c r="CA61843" s="74"/>
      <c r="CF61843" s="79"/>
      <c r="CL61843" s="79"/>
    </row>
    <row r="61844" spans="30:90">
      <c r="AD61844" s="73"/>
      <c r="AE61844" s="74"/>
      <c r="AF61844" s="74"/>
      <c r="BX61844" s="73"/>
      <c r="BY61844" s="74"/>
      <c r="BZ61844" s="74"/>
      <c r="CA61844" s="74"/>
      <c r="CF61844" s="79"/>
      <c r="CL61844" s="79"/>
    </row>
    <row r="61845" spans="30:90">
      <c r="AD61845" s="73"/>
      <c r="AE61845" s="74"/>
      <c r="AF61845" s="74"/>
      <c r="BX61845" s="73"/>
      <c r="BY61845" s="74"/>
      <c r="BZ61845" s="74"/>
      <c r="CA61845" s="74"/>
      <c r="CF61845" s="79"/>
      <c r="CL61845" s="79"/>
    </row>
    <row r="61846" spans="30:90">
      <c r="AD61846" s="73"/>
      <c r="AE61846" s="74"/>
      <c r="AF61846" s="74"/>
      <c r="BX61846" s="73"/>
      <c r="BY61846" s="74"/>
      <c r="BZ61846" s="74"/>
      <c r="CA61846" s="74"/>
      <c r="CF61846" s="79"/>
      <c r="CL61846" s="79"/>
    </row>
    <row r="61847" spans="30:90">
      <c r="AD61847" s="73"/>
      <c r="AE61847" s="74"/>
      <c r="AF61847" s="74"/>
      <c r="BX61847" s="73"/>
      <c r="BY61847" s="74"/>
      <c r="BZ61847" s="74"/>
      <c r="CA61847" s="74"/>
      <c r="CF61847" s="79"/>
      <c r="CL61847" s="79"/>
    </row>
    <row r="61848" spans="30:90">
      <c r="AD61848" s="73"/>
      <c r="AE61848" s="74"/>
      <c r="AF61848" s="74"/>
      <c r="BX61848" s="73"/>
      <c r="BY61848" s="74"/>
      <c r="BZ61848" s="74"/>
      <c r="CA61848" s="74"/>
      <c r="CF61848" s="79"/>
      <c r="CL61848" s="79"/>
    </row>
    <row r="61849" spans="30:90">
      <c r="AD61849" s="73"/>
      <c r="AE61849" s="74"/>
      <c r="AF61849" s="74"/>
      <c r="BX61849" s="73"/>
      <c r="BY61849" s="74"/>
      <c r="BZ61849" s="74"/>
      <c r="CA61849" s="74"/>
      <c r="CF61849" s="79"/>
      <c r="CL61849" s="79"/>
    </row>
    <row r="61850" spans="30:90">
      <c r="AD61850" s="73"/>
      <c r="AE61850" s="74"/>
      <c r="AF61850" s="74"/>
      <c r="BX61850" s="73"/>
      <c r="BY61850" s="74"/>
      <c r="BZ61850" s="74"/>
      <c r="CA61850" s="74"/>
      <c r="CF61850" s="79"/>
      <c r="CL61850" s="79"/>
    </row>
    <row r="61851" spans="30:90">
      <c r="AD61851" s="73"/>
      <c r="AE61851" s="74"/>
      <c r="AF61851" s="74"/>
      <c r="BX61851" s="73"/>
      <c r="BY61851" s="74"/>
      <c r="BZ61851" s="74"/>
      <c r="CA61851" s="74"/>
      <c r="CF61851" s="79"/>
      <c r="CL61851" s="79"/>
    </row>
    <row r="61852" spans="30:90">
      <c r="AD61852" s="73"/>
      <c r="AE61852" s="74"/>
      <c r="AF61852" s="74"/>
      <c r="BX61852" s="73"/>
      <c r="BY61852" s="74"/>
      <c r="BZ61852" s="74"/>
      <c r="CA61852" s="74"/>
      <c r="CF61852" s="79"/>
      <c r="CL61852" s="79"/>
    </row>
    <row r="61853" spans="30:90">
      <c r="AD61853" s="73"/>
      <c r="AE61853" s="74"/>
      <c r="AF61853" s="74"/>
      <c r="BX61853" s="73"/>
      <c r="BY61853" s="74"/>
      <c r="BZ61853" s="74"/>
      <c r="CA61853" s="74"/>
      <c r="CF61853" s="79"/>
      <c r="CL61853" s="79"/>
    </row>
    <row r="61854" spans="30:90">
      <c r="AD61854" s="73"/>
      <c r="AE61854" s="74"/>
      <c r="AF61854" s="74"/>
      <c r="BX61854" s="73"/>
      <c r="BY61854" s="74"/>
      <c r="BZ61854" s="74"/>
      <c r="CA61854" s="74"/>
      <c r="CF61854" s="79"/>
      <c r="CL61854" s="79"/>
    </row>
    <row r="61855" spans="30:90">
      <c r="AD61855" s="73"/>
      <c r="AE61855" s="74"/>
      <c r="AF61855" s="74"/>
      <c r="BX61855" s="73"/>
      <c r="BY61855" s="74"/>
      <c r="BZ61855" s="74"/>
      <c r="CA61855" s="74"/>
      <c r="CF61855" s="79"/>
      <c r="CL61855" s="79"/>
    </row>
    <row r="61856" spans="30:90">
      <c r="AD61856" s="73"/>
      <c r="AE61856" s="74"/>
      <c r="AF61856" s="74"/>
      <c r="BX61856" s="73"/>
      <c r="BY61856" s="74"/>
      <c r="BZ61856" s="74"/>
      <c r="CA61856" s="74"/>
      <c r="CF61856" s="79"/>
      <c r="CL61856" s="79"/>
    </row>
    <row r="61857" spans="30:90">
      <c r="AD61857" s="73"/>
      <c r="AE61857" s="74"/>
      <c r="AF61857" s="74"/>
      <c r="BX61857" s="73"/>
      <c r="BY61857" s="74"/>
      <c r="BZ61857" s="74"/>
      <c r="CA61857" s="74"/>
      <c r="CF61857" s="79"/>
      <c r="CL61857" s="79"/>
    </row>
    <row r="61858" spans="30:90">
      <c r="AD61858" s="73"/>
      <c r="AE61858" s="74"/>
      <c r="AF61858" s="74"/>
      <c r="BX61858" s="73"/>
      <c r="BY61858" s="74"/>
      <c r="BZ61858" s="74"/>
      <c r="CA61858" s="74"/>
      <c r="CF61858" s="79"/>
      <c r="CL61858" s="79"/>
    </row>
    <row r="61859" spans="30:90">
      <c r="AD61859" s="73"/>
      <c r="AE61859" s="74"/>
      <c r="AF61859" s="74"/>
      <c r="BX61859" s="73"/>
      <c r="BY61859" s="74"/>
      <c r="BZ61859" s="74"/>
      <c r="CA61859" s="74"/>
      <c r="CF61859" s="79"/>
      <c r="CL61859" s="79"/>
    </row>
    <row r="61860" spans="30:90">
      <c r="AD61860" s="73"/>
      <c r="AE61860" s="74"/>
      <c r="AF61860" s="74"/>
      <c r="BX61860" s="73"/>
      <c r="BY61860" s="74"/>
      <c r="BZ61860" s="74"/>
      <c r="CA61860" s="74"/>
      <c r="CF61860" s="79"/>
      <c r="CL61860" s="79"/>
    </row>
    <row r="61861" spans="30:90">
      <c r="AD61861" s="73"/>
      <c r="AE61861" s="74"/>
      <c r="AF61861" s="74"/>
      <c r="BX61861" s="73"/>
      <c r="BY61861" s="74"/>
      <c r="BZ61861" s="74"/>
      <c r="CA61861" s="74"/>
      <c r="CF61861" s="79"/>
      <c r="CL61861" s="79"/>
    </row>
    <row r="61862" spans="30:90">
      <c r="AD61862" s="73"/>
      <c r="AE61862" s="74"/>
      <c r="AF61862" s="74"/>
      <c r="BX61862" s="73"/>
      <c r="BY61862" s="74"/>
      <c r="BZ61862" s="74"/>
      <c r="CA61862" s="74"/>
      <c r="CF61862" s="79"/>
      <c r="CL61862" s="79"/>
    </row>
    <row r="61863" spans="30:90">
      <c r="AD61863" s="73"/>
      <c r="AE61863" s="74"/>
      <c r="AF61863" s="74"/>
      <c r="BX61863" s="73"/>
      <c r="BY61863" s="74"/>
      <c r="BZ61863" s="74"/>
      <c r="CA61863" s="74"/>
      <c r="CF61863" s="79"/>
      <c r="CL61863" s="79"/>
    </row>
    <row r="61864" spans="30:90">
      <c r="AD61864" s="73"/>
      <c r="AE61864" s="74"/>
      <c r="AF61864" s="74"/>
      <c r="BX61864" s="73"/>
      <c r="BY61864" s="74"/>
      <c r="BZ61864" s="74"/>
      <c r="CA61864" s="74"/>
      <c r="CF61864" s="79"/>
      <c r="CL61864" s="79"/>
    </row>
    <row r="61865" spans="30:90">
      <c r="AD61865" s="73"/>
      <c r="AE61865" s="74"/>
      <c r="AF61865" s="74"/>
      <c r="BX61865" s="73"/>
      <c r="BY61865" s="74"/>
      <c r="BZ61865" s="74"/>
      <c r="CA61865" s="74"/>
      <c r="CF61865" s="79"/>
      <c r="CL61865" s="79"/>
    </row>
    <row r="61866" spans="30:90">
      <c r="AD61866" s="73"/>
      <c r="AE61866" s="74"/>
      <c r="AF61866" s="74"/>
      <c r="BX61866" s="73"/>
      <c r="BY61866" s="74"/>
      <c r="BZ61866" s="74"/>
      <c r="CA61866" s="74"/>
      <c r="CF61866" s="79"/>
      <c r="CL61866" s="79"/>
    </row>
    <row r="61867" spans="30:90">
      <c r="AD61867" s="73"/>
      <c r="AE61867" s="74"/>
      <c r="AF61867" s="74"/>
      <c r="BX61867" s="73"/>
      <c r="BY61867" s="74"/>
      <c r="BZ61867" s="74"/>
      <c r="CA61867" s="74"/>
      <c r="CF61867" s="79"/>
      <c r="CL61867" s="79"/>
    </row>
    <row r="61868" spans="30:90">
      <c r="AD61868" s="73"/>
      <c r="AE61868" s="74"/>
      <c r="AF61868" s="74"/>
      <c r="BX61868" s="73"/>
      <c r="BY61868" s="74"/>
      <c r="BZ61868" s="74"/>
      <c r="CA61868" s="74"/>
      <c r="CF61868" s="79"/>
      <c r="CL61868" s="79"/>
    </row>
    <row r="61869" spans="30:90">
      <c r="AD61869" s="73"/>
      <c r="AE61869" s="74"/>
      <c r="AF61869" s="74"/>
      <c r="BX61869" s="73"/>
      <c r="BY61869" s="74"/>
      <c r="BZ61869" s="74"/>
      <c r="CA61869" s="74"/>
      <c r="CF61869" s="79"/>
      <c r="CL61869" s="79"/>
    </row>
    <row r="61870" spans="30:90">
      <c r="AD61870" s="73"/>
      <c r="AE61870" s="74"/>
      <c r="AF61870" s="74"/>
      <c r="BX61870" s="73"/>
      <c r="BY61870" s="74"/>
      <c r="BZ61870" s="74"/>
      <c r="CA61870" s="74"/>
      <c r="CF61870" s="79"/>
      <c r="CL61870" s="79"/>
    </row>
    <row r="61871" spans="30:90">
      <c r="AD61871" s="73"/>
      <c r="AE61871" s="74"/>
      <c r="AF61871" s="74"/>
      <c r="BX61871" s="73"/>
      <c r="BY61871" s="74"/>
      <c r="BZ61871" s="74"/>
      <c r="CA61871" s="74"/>
      <c r="CF61871" s="79"/>
      <c r="CL61871" s="79"/>
    </row>
    <row r="61872" spans="30:90">
      <c r="AD61872" s="73"/>
      <c r="AE61872" s="74"/>
      <c r="AF61872" s="74"/>
      <c r="BX61872" s="73"/>
      <c r="BY61872" s="74"/>
      <c r="BZ61872" s="74"/>
      <c r="CA61872" s="74"/>
      <c r="CF61872" s="79"/>
      <c r="CL61872" s="79"/>
    </row>
    <row r="61873" spans="30:90">
      <c r="AD61873" s="73"/>
      <c r="AE61873" s="74"/>
      <c r="AF61873" s="74"/>
      <c r="BX61873" s="73"/>
      <c r="BY61873" s="74"/>
      <c r="BZ61873" s="74"/>
      <c r="CA61873" s="74"/>
      <c r="CF61873" s="79"/>
      <c r="CL61873" s="79"/>
    </row>
    <row r="61874" spans="30:90">
      <c r="AD61874" s="73"/>
      <c r="AE61874" s="74"/>
      <c r="AF61874" s="74"/>
      <c r="BX61874" s="73"/>
      <c r="BY61874" s="74"/>
      <c r="BZ61874" s="74"/>
      <c r="CA61874" s="74"/>
      <c r="CF61874" s="79"/>
      <c r="CL61874" s="79"/>
    </row>
    <row r="61875" spans="30:90">
      <c r="AD61875" s="73"/>
      <c r="AE61875" s="74"/>
      <c r="AF61875" s="74"/>
      <c r="BX61875" s="73"/>
      <c r="BY61875" s="74"/>
      <c r="BZ61875" s="74"/>
      <c r="CA61875" s="74"/>
      <c r="CF61875" s="79"/>
      <c r="CL61875" s="79"/>
    </row>
    <row r="61876" spans="30:90">
      <c r="AD61876" s="73"/>
      <c r="AE61876" s="74"/>
      <c r="AF61876" s="74"/>
      <c r="BX61876" s="73"/>
      <c r="BY61876" s="74"/>
      <c r="BZ61876" s="74"/>
      <c r="CA61876" s="74"/>
      <c r="CF61876" s="79"/>
      <c r="CL61876" s="79"/>
    </row>
    <row r="61877" spans="30:90">
      <c r="AD61877" s="73"/>
      <c r="AE61877" s="74"/>
      <c r="AF61877" s="74"/>
      <c r="BX61877" s="73"/>
      <c r="BY61877" s="74"/>
      <c r="BZ61877" s="74"/>
      <c r="CA61877" s="74"/>
      <c r="CF61877" s="79"/>
      <c r="CL61877" s="79"/>
    </row>
    <row r="61878" spans="30:90">
      <c r="AD61878" s="73"/>
      <c r="AE61878" s="74"/>
      <c r="AF61878" s="74"/>
      <c r="BX61878" s="73"/>
      <c r="BY61878" s="74"/>
      <c r="BZ61878" s="74"/>
      <c r="CA61878" s="74"/>
      <c r="CF61878" s="79"/>
      <c r="CL61878" s="79"/>
    </row>
    <row r="61879" spans="30:90">
      <c r="AD61879" s="73"/>
      <c r="AE61879" s="74"/>
      <c r="AF61879" s="74"/>
      <c r="BX61879" s="73"/>
      <c r="BY61879" s="74"/>
      <c r="BZ61879" s="74"/>
      <c r="CA61879" s="74"/>
      <c r="CF61879" s="79"/>
      <c r="CL61879" s="79"/>
    </row>
    <row r="61880" spans="30:90">
      <c r="AD61880" s="73"/>
      <c r="AE61880" s="74"/>
      <c r="AF61880" s="74"/>
      <c r="BX61880" s="73"/>
      <c r="BY61880" s="74"/>
      <c r="BZ61880" s="74"/>
      <c r="CA61880" s="74"/>
      <c r="CF61880" s="79"/>
      <c r="CL61880" s="79"/>
    </row>
    <row r="61881" spans="30:90">
      <c r="AD61881" s="73"/>
      <c r="AE61881" s="74"/>
      <c r="AF61881" s="74"/>
      <c r="BX61881" s="73"/>
      <c r="BY61881" s="74"/>
      <c r="BZ61881" s="74"/>
      <c r="CA61881" s="74"/>
      <c r="CF61881" s="79"/>
      <c r="CL61881" s="79"/>
    </row>
    <row r="61882" spans="30:90">
      <c r="AD61882" s="73"/>
      <c r="AE61882" s="74"/>
      <c r="AF61882" s="74"/>
      <c r="BX61882" s="73"/>
      <c r="BY61882" s="74"/>
      <c r="BZ61882" s="74"/>
      <c r="CA61882" s="74"/>
      <c r="CF61882" s="79"/>
      <c r="CL61882" s="79"/>
    </row>
    <row r="61883" spans="30:90">
      <c r="AD61883" s="73"/>
      <c r="AE61883" s="74"/>
      <c r="AF61883" s="74"/>
      <c r="BX61883" s="73"/>
      <c r="BY61883" s="74"/>
      <c r="BZ61883" s="74"/>
      <c r="CA61883" s="74"/>
      <c r="CF61883" s="79"/>
      <c r="CL61883" s="79"/>
    </row>
    <row r="61884" spans="30:90">
      <c r="AD61884" s="73"/>
      <c r="AE61884" s="74"/>
      <c r="AF61884" s="74"/>
      <c r="BX61884" s="73"/>
      <c r="BY61884" s="74"/>
      <c r="BZ61884" s="74"/>
      <c r="CA61884" s="74"/>
      <c r="CF61884" s="79"/>
      <c r="CL61884" s="79"/>
    </row>
    <row r="61885" spans="30:90">
      <c r="AD61885" s="73"/>
      <c r="AE61885" s="74"/>
      <c r="AF61885" s="74"/>
      <c r="BX61885" s="73"/>
      <c r="BY61885" s="74"/>
      <c r="BZ61885" s="74"/>
      <c r="CA61885" s="74"/>
      <c r="CF61885" s="79"/>
      <c r="CL61885" s="79"/>
    </row>
    <row r="61886" spans="30:90">
      <c r="AD61886" s="73"/>
      <c r="AE61886" s="74"/>
      <c r="AF61886" s="74"/>
      <c r="BX61886" s="73"/>
      <c r="BY61886" s="74"/>
      <c r="BZ61886" s="74"/>
      <c r="CA61886" s="74"/>
      <c r="CF61886" s="79"/>
      <c r="CL61886" s="79"/>
    </row>
    <row r="61887" spans="30:90">
      <c r="AD61887" s="73"/>
      <c r="AE61887" s="74"/>
      <c r="AF61887" s="74"/>
      <c r="BX61887" s="73"/>
      <c r="BY61887" s="74"/>
      <c r="BZ61887" s="74"/>
      <c r="CA61887" s="74"/>
      <c r="CF61887" s="79"/>
      <c r="CL61887" s="79"/>
    </row>
    <row r="61888" spans="30:90">
      <c r="AD61888" s="73"/>
      <c r="AE61888" s="74"/>
      <c r="AF61888" s="74"/>
      <c r="BX61888" s="73"/>
      <c r="BY61888" s="74"/>
      <c r="BZ61888" s="74"/>
      <c r="CA61888" s="74"/>
      <c r="CF61888" s="79"/>
      <c r="CL61888" s="79"/>
    </row>
    <row r="61889" spans="30:90">
      <c r="AD61889" s="73"/>
      <c r="AE61889" s="74"/>
      <c r="AF61889" s="74"/>
      <c r="BX61889" s="73"/>
      <c r="BY61889" s="74"/>
      <c r="BZ61889" s="74"/>
      <c r="CA61889" s="74"/>
      <c r="CF61889" s="79"/>
      <c r="CL61889" s="79"/>
    </row>
    <row r="61890" spans="30:90">
      <c r="AD61890" s="73"/>
      <c r="AE61890" s="74"/>
      <c r="AF61890" s="74"/>
      <c r="BX61890" s="73"/>
      <c r="BY61890" s="74"/>
      <c r="BZ61890" s="74"/>
      <c r="CA61890" s="74"/>
      <c r="CF61890" s="79"/>
      <c r="CL61890" s="79"/>
    </row>
    <row r="61891" spans="30:90">
      <c r="AD61891" s="73"/>
      <c r="AE61891" s="74"/>
      <c r="AF61891" s="74"/>
      <c r="BX61891" s="73"/>
      <c r="BY61891" s="74"/>
      <c r="BZ61891" s="74"/>
      <c r="CA61891" s="74"/>
      <c r="CF61891" s="79"/>
      <c r="CL61891" s="79"/>
    </row>
    <row r="61892" spans="30:90">
      <c r="AD61892" s="73"/>
      <c r="AE61892" s="74"/>
      <c r="AF61892" s="74"/>
      <c r="BX61892" s="73"/>
      <c r="BY61892" s="74"/>
      <c r="BZ61892" s="74"/>
      <c r="CA61892" s="74"/>
      <c r="CF61892" s="79"/>
      <c r="CL61892" s="79"/>
    </row>
    <row r="61893" spans="30:90">
      <c r="AD61893" s="73"/>
      <c r="AE61893" s="74"/>
      <c r="AF61893" s="74"/>
      <c r="BX61893" s="73"/>
      <c r="BY61893" s="74"/>
      <c r="BZ61893" s="74"/>
      <c r="CA61893" s="74"/>
      <c r="CF61893" s="79"/>
      <c r="CL61893" s="79"/>
    </row>
    <row r="61894" spans="30:90">
      <c r="AD61894" s="73"/>
      <c r="AE61894" s="74"/>
      <c r="AF61894" s="74"/>
      <c r="BX61894" s="73"/>
      <c r="BY61894" s="74"/>
      <c r="BZ61894" s="74"/>
      <c r="CA61894" s="74"/>
      <c r="CF61894" s="79"/>
      <c r="CL61894" s="79"/>
    </row>
    <row r="61895" spans="30:90">
      <c r="AD61895" s="73"/>
      <c r="AE61895" s="74"/>
      <c r="AF61895" s="74"/>
      <c r="BX61895" s="73"/>
      <c r="BY61895" s="74"/>
      <c r="BZ61895" s="74"/>
      <c r="CA61895" s="74"/>
      <c r="CF61895" s="79"/>
      <c r="CL61895" s="79"/>
    </row>
    <row r="61896" spans="30:90">
      <c r="AD61896" s="73"/>
      <c r="AE61896" s="74"/>
      <c r="AF61896" s="74"/>
      <c r="BX61896" s="73"/>
      <c r="BY61896" s="74"/>
      <c r="BZ61896" s="74"/>
      <c r="CA61896" s="74"/>
      <c r="CF61896" s="79"/>
      <c r="CL61896" s="79"/>
    </row>
    <row r="61897" spans="30:90">
      <c r="AD61897" s="73"/>
      <c r="AE61897" s="74"/>
      <c r="AF61897" s="74"/>
      <c r="BX61897" s="73"/>
      <c r="BY61897" s="74"/>
      <c r="BZ61897" s="74"/>
      <c r="CA61897" s="74"/>
      <c r="CF61897" s="79"/>
      <c r="CL61897" s="79"/>
    </row>
    <row r="61898" spans="30:90">
      <c r="AD61898" s="73"/>
      <c r="AE61898" s="74"/>
      <c r="AF61898" s="74"/>
      <c r="BX61898" s="73"/>
      <c r="BY61898" s="74"/>
      <c r="BZ61898" s="74"/>
      <c r="CA61898" s="74"/>
      <c r="CF61898" s="79"/>
      <c r="CL61898" s="79"/>
    </row>
    <row r="61899" spans="30:90">
      <c r="AD61899" s="73"/>
      <c r="AE61899" s="74"/>
      <c r="AF61899" s="74"/>
      <c r="BX61899" s="73"/>
      <c r="BY61899" s="74"/>
      <c r="BZ61899" s="74"/>
      <c r="CA61899" s="74"/>
      <c r="CF61899" s="79"/>
      <c r="CL61899" s="79"/>
    </row>
    <row r="61900" spans="30:90">
      <c r="AD61900" s="73"/>
      <c r="AE61900" s="74"/>
      <c r="AF61900" s="74"/>
      <c r="BX61900" s="73"/>
      <c r="BY61900" s="74"/>
      <c r="BZ61900" s="74"/>
      <c r="CA61900" s="74"/>
      <c r="CF61900" s="79"/>
      <c r="CL61900" s="79"/>
    </row>
    <row r="61901" spans="30:90">
      <c r="AD61901" s="73"/>
      <c r="AE61901" s="74"/>
      <c r="AF61901" s="74"/>
      <c r="BX61901" s="73"/>
      <c r="BY61901" s="74"/>
      <c r="BZ61901" s="74"/>
      <c r="CA61901" s="74"/>
      <c r="CF61901" s="79"/>
      <c r="CL61901" s="79"/>
    </row>
    <row r="61902" spans="30:90">
      <c r="AD61902" s="73"/>
      <c r="AE61902" s="74"/>
      <c r="AF61902" s="74"/>
      <c r="BX61902" s="73"/>
      <c r="BY61902" s="74"/>
      <c r="BZ61902" s="74"/>
      <c r="CA61902" s="74"/>
      <c r="CF61902" s="79"/>
      <c r="CL61902" s="79"/>
    </row>
    <row r="61903" spans="30:90">
      <c r="AD61903" s="73"/>
      <c r="AE61903" s="74"/>
      <c r="AF61903" s="74"/>
      <c r="BX61903" s="73"/>
      <c r="BY61903" s="74"/>
      <c r="BZ61903" s="74"/>
      <c r="CA61903" s="74"/>
      <c r="CF61903" s="79"/>
      <c r="CL61903" s="79"/>
    </row>
    <row r="61904" spans="30:90">
      <c r="AD61904" s="73"/>
      <c r="AE61904" s="74"/>
      <c r="AF61904" s="74"/>
      <c r="BX61904" s="73"/>
      <c r="BY61904" s="74"/>
      <c r="BZ61904" s="74"/>
      <c r="CA61904" s="74"/>
      <c r="CF61904" s="79"/>
      <c r="CL61904" s="79"/>
    </row>
    <row r="61905" spans="30:90">
      <c r="AD61905" s="73"/>
      <c r="AE61905" s="74"/>
      <c r="AF61905" s="74"/>
      <c r="BX61905" s="73"/>
      <c r="BY61905" s="74"/>
      <c r="BZ61905" s="74"/>
      <c r="CA61905" s="74"/>
      <c r="CF61905" s="79"/>
      <c r="CL61905" s="79"/>
    </row>
    <row r="61906" spans="30:90">
      <c r="AD61906" s="73"/>
      <c r="AE61906" s="74"/>
      <c r="AF61906" s="74"/>
      <c r="BX61906" s="73"/>
      <c r="BY61906" s="74"/>
      <c r="BZ61906" s="74"/>
      <c r="CA61906" s="74"/>
      <c r="CF61906" s="79"/>
      <c r="CL61906" s="79"/>
    </row>
    <row r="61907" spans="30:90">
      <c r="AD61907" s="73"/>
      <c r="AE61907" s="74"/>
      <c r="AF61907" s="74"/>
      <c r="BX61907" s="73"/>
      <c r="BY61907" s="74"/>
      <c r="BZ61907" s="74"/>
      <c r="CA61907" s="74"/>
      <c r="CF61907" s="79"/>
      <c r="CL61907" s="79"/>
    </row>
    <row r="61908" spans="30:90">
      <c r="AD61908" s="73"/>
      <c r="AE61908" s="74"/>
      <c r="AF61908" s="74"/>
      <c r="BX61908" s="73"/>
      <c r="BY61908" s="74"/>
      <c r="BZ61908" s="74"/>
      <c r="CA61908" s="74"/>
      <c r="CF61908" s="79"/>
      <c r="CL61908" s="79"/>
    </row>
    <row r="61909" spans="30:90">
      <c r="AD61909" s="73"/>
      <c r="AE61909" s="74"/>
      <c r="AF61909" s="74"/>
      <c r="BX61909" s="73"/>
      <c r="BY61909" s="74"/>
      <c r="BZ61909" s="74"/>
      <c r="CA61909" s="74"/>
      <c r="CF61909" s="79"/>
      <c r="CL61909" s="79"/>
    </row>
    <row r="61910" spans="30:90">
      <c r="AD61910" s="73"/>
      <c r="AE61910" s="74"/>
      <c r="AF61910" s="74"/>
      <c r="BX61910" s="73"/>
      <c r="BY61910" s="74"/>
      <c r="BZ61910" s="74"/>
      <c r="CA61910" s="74"/>
      <c r="CF61910" s="79"/>
      <c r="CL61910" s="79"/>
    </row>
    <row r="61911" spans="30:90">
      <c r="AD61911" s="73"/>
      <c r="AE61911" s="74"/>
      <c r="AF61911" s="74"/>
      <c r="BX61911" s="73"/>
      <c r="BY61911" s="74"/>
      <c r="BZ61911" s="74"/>
      <c r="CA61911" s="74"/>
      <c r="CF61911" s="79"/>
      <c r="CL61911" s="79"/>
    </row>
    <row r="61912" spans="30:90">
      <c r="AD61912" s="73"/>
      <c r="AE61912" s="74"/>
      <c r="AF61912" s="74"/>
      <c r="BX61912" s="73"/>
      <c r="BY61912" s="74"/>
      <c r="BZ61912" s="74"/>
      <c r="CA61912" s="74"/>
      <c r="CF61912" s="79"/>
      <c r="CL61912" s="79"/>
    </row>
    <row r="61913" spans="30:90">
      <c r="AD61913" s="73"/>
      <c r="AE61913" s="74"/>
      <c r="AF61913" s="74"/>
      <c r="BX61913" s="73"/>
      <c r="BY61913" s="74"/>
      <c r="BZ61913" s="74"/>
      <c r="CA61913" s="74"/>
      <c r="CF61913" s="79"/>
      <c r="CL61913" s="79"/>
    </row>
    <row r="61914" spans="30:90">
      <c r="AD61914" s="73"/>
      <c r="AE61914" s="74"/>
      <c r="AF61914" s="74"/>
      <c r="BX61914" s="73"/>
      <c r="BY61914" s="74"/>
      <c r="BZ61914" s="74"/>
      <c r="CA61914" s="74"/>
      <c r="CF61914" s="79"/>
      <c r="CL61914" s="79"/>
    </row>
    <row r="61915" spans="30:90">
      <c r="AD61915" s="73"/>
      <c r="AE61915" s="74"/>
      <c r="AF61915" s="74"/>
      <c r="BX61915" s="73"/>
      <c r="BY61915" s="74"/>
      <c r="BZ61915" s="74"/>
      <c r="CA61915" s="74"/>
      <c r="CF61915" s="79"/>
      <c r="CL61915" s="79"/>
    </row>
    <row r="61916" spans="30:90">
      <c r="AD61916" s="73"/>
      <c r="AE61916" s="74"/>
      <c r="AF61916" s="74"/>
      <c r="BX61916" s="73"/>
      <c r="BY61916" s="74"/>
      <c r="BZ61916" s="74"/>
      <c r="CA61916" s="74"/>
      <c r="CF61916" s="79"/>
      <c r="CL61916" s="79"/>
    </row>
    <row r="61917" spans="30:90">
      <c r="AD61917" s="73"/>
      <c r="AE61917" s="74"/>
      <c r="AF61917" s="74"/>
      <c r="BX61917" s="73"/>
      <c r="BY61917" s="74"/>
      <c r="BZ61917" s="74"/>
      <c r="CA61917" s="74"/>
      <c r="CF61917" s="79"/>
      <c r="CL61917" s="79"/>
    </row>
    <row r="61918" spans="30:90">
      <c r="AD61918" s="73"/>
      <c r="AE61918" s="74"/>
      <c r="AF61918" s="74"/>
      <c r="BX61918" s="73"/>
      <c r="BY61918" s="74"/>
      <c r="BZ61918" s="74"/>
      <c r="CA61918" s="74"/>
      <c r="CF61918" s="79"/>
      <c r="CL61918" s="79"/>
    </row>
    <row r="61919" spans="30:90">
      <c r="AD61919" s="73"/>
      <c r="AE61919" s="74"/>
      <c r="AF61919" s="74"/>
      <c r="BX61919" s="73"/>
      <c r="BY61919" s="74"/>
      <c r="BZ61919" s="74"/>
      <c r="CA61919" s="74"/>
      <c r="CF61919" s="79"/>
      <c r="CL61919" s="79"/>
    </row>
    <row r="61920" spans="30:90">
      <c r="AD61920" s="73"/>
      <c r="AE61920" s="74"/>
      <c r="AF61920" s="74"/>
      <c r="BX61920" s="73"/>
      <c r="BY61920" s="74"/>
      <c r="BZ61920" s="74"/>
      <c r="CA61920" s="74"/>
      <c r="CF61920" s="79"/>
      <c r="CL61920" s="79"/>
    </row>
    <row r="61921" spans="30:90">
      <c r="AD61921" s="73"/>
      <c r="AE61921" s="74"/>
      <c r="AF61921" s="74"/>
      <c r="BX61921" s="73"/>
      <c r="BY61921" s="74"/>
      <c r="BZ61921" s="74"/>
      <c r="CA61921" s="74"/>
      <c r="CF61921" s="79"/>
      <c r="CL61921" s="79"/>
    </row>
    <row r="61922" spans="30:90">
      <c r="AD61922" s="73"/>
      <c r="AE61922" s="74"/>
      <c r="AF61922" s="74"/>
      <c r="BX61922" s="73"/>
      <c r="BY61922" s="74"/>
      <c r="BZ61922" s="74"/>
      <c r="CA61922" s="74"/>
      <c r="CF61922" s="79"/>
      <c r="CL61922" s="79"/>
    </row>
    <row r="61923" spans="30:90">
      <c r="AD61923" s="73"/>
      <c r="AE61923" s="74"/>
      <c r="AF61923" s="74"/>
      <c r="BX61923" s="73"/>
      <c r="BY61923" s="74"/>
      <c r="BZ61923" s="74"/>
      <c r="CA61923" s="74"/>
      <c r="CF61923" s="79"/>
      <c r="CL61923" s="79"/>
    </row>
    <row r="61924" spans="30:90">
      <c r="AD61924" s="73"/>
      <c r="AE61924" s="74"/>
      <c r="AF61924" s="74"/>
      <c r="BX61924" s="73"/>
      <c r="BY61924" s="74"/>
      <c r="BZ61924" s="74"/>
      <c r="CA61924" s="74"/>
      <c r="CF61924" s="79"/>
      <c r="CL61924" s="79"/>
    </row>
    <row r="61925" spans="30:90">
      <c r="AD61925" s="73"/>
      <c r="AE61925" s="74"/>
      <c r="AF61925" s="74"/>
      <c r="BX61925" s="73"/>
      <c r="BY61925" s="74"/>
      <c r="BZ61925" s="74"/>
      <c r="CA61925" s="74"/>
      <c r="CF61925" s="79"/>
      <c r="CL61925" s="79"/>
    </row>
    <row r="61926" spans="30:90">
      <c r="AD61926" s="73"/>
      <c r="AE61926" s="74"/>
      <c r="AF61926" s="74"/>
      <c r="BX61926" s="73"/>
      <c r="BY61926" s="74"/>
      <c r="BZ61926" s="74"/>
      <c r="CA61926" s="74"/>
      <c r="CF61926" s="79"/>
      <c r="CL61926" s="79"/>
    </row>
    <row r="61927" spans="30:90">
      <c r="AD61927" s="73"/>
      <c r="AE61927" s="74"/>
      <c r="AF61927" s="74"/>
      <c r="BX61927" s="73"/>
      <c r="BY61927" s="74"/>
      <c r="BZ61927" s="74"/>
      <c r="CA61927" s="74"/>
      <c r="CF61927" s="79"/>
      <c r="CL61927" s="79"/>
    </row>
    <row r="61928" spans="30:90">
      <c r="AD61928" s="73"/>
      <c r="AE61928" s="74"/>
      <c r="AF61928" s="74"/>
      <c r="BX61928" s="73"/>
      <c r="BY61928" s="74"/>
      <c r="BZ61928" s="74"/>
      <c r="CA61928" s="74"/>
      <c r="CF61928" s="79"/>
      <c r="CL61928" s="79"/>
    </row>
    <row r="61929" spans="30:90">
      <c r="AD61929" s="73"/>
      <c r="AE61929" s="74"/>
      <c r="AF61929" s="74"/>
      <c r="BX61929" s="73"/>
      <c r="BY61929" s="74"/>
      <c r="BZ61929" s="74"/>
      <c r="CA61929" s="74"/>
      <c r="CF61929" s="79"/>
      <c r="CL61929" s="79"/>
    </row>
    <row r="61930" spans="30:90">
      <c r="AD61930" s="73"/>
      <c r="AE61930" s="74"/>
      <c r="AF61930" s="74"/>
      <c r="BX61930" s="73"/>
      <c r="BY61930" s="74"/>
      <c r="BZ61930" s="74"/>
      <c r="CA61930" s="74"/>
      <c r="CF61930" s="79"/>
      <c r="CL61930" s="79"/>
    </row>
    <row r="61931" spans="30:90">
      <c r="AD61931" s="73"/>
      <c r="AE61931" s="74"/>
      <c r="AF61931" s="74"/>
      <c r="BX61931" s="73"/>
      <c r="BY61931" s="74"/>
      <c r="BZ61931" s="74"/>
      <c r="CA61931" s="74"/>
      <c r="CF61931" s="79"/>
      <c r="CL61931" s="79"/>
    </row>
    <row r="61932" spans="30:90">
      <c r="AD61932" s="73"/>
      <c r="AE61932" s="74"/>
      <c r="AF61932" s="74"/>
      <c r="BX61932" s="73"/>
      <c r="BY61932" s="74"/>
      <c r="BZ61932" s="74"/>
      <c r="CA61932" s="74"/>
      <c r="CF61932" s="79"/>
      <c r="CL61932" s="79"/>
    </row>
    <row r="61933" spans="30:90">
      <c r="AD61933" s="73"/>
      <c r="AE61933" s="74"/>
      <c r="AF61933" s="74"/>
      <c r="BX61933" s="73"/>
      <c r="BY61933" s="74"/>
      <c r="BZ61933" s="74"/>
      <c r="CA61933" s="74"/>
      <c r="CF61933" s="79"/>
      <c r="CL61933" s="79"/>
    </row>
    <row r="61934" spans="30:90">
      <c r="AD61934" s="73"/>
      <c r="AE61934" s="74"/>
      <c r="AF61934" s="74"/>
      <c r="BX61934" s="73"/>
      <c r="BY61934" s="74"/>
      <c r="BZ61934" s="74"/>
      <c r="CA61934" s="74"/>
      <c r="CF61934" s="79"/>
      <c r="CL61934" s="79"/>
    </row>
    <row r="61935" spans="30:90">
      <c r="AD61935" s="73"/>
      <c r="AE61935" s="74"/>
      <c r="AF61935" s="74"/>
      <c r="BX61935" s="73"/>
      <c r="BY61935" s="74"/>
      <c r="BZ61935" s="74"/>
      <c r="CA61935" s="74"/>
      <c r="CF61935" s="79"/>
      <c r="CL61935" s="79"/>
    </row>
    <row r="61936" spans="30:90">
      <c r="AD61936" s="73"/>
      <c r="AE61936" s="74"/>
      <c r="AF61936" s="74"/>
      <c r="BX61936" s="73"/>
      <c r="BY61936" s="74"/>
      <c r="BZ61936" s="74"/>
      <c r="CA61936" s="74"/>
      <c r="CF61936" s="79"/>
      <c r="CL61936" s="79"/>
    </row>
    <row r="61937" spans="30:90">
      <c r="AD61937" s="73"/>
      <c r="AE61937" s="74"/>
      <c r="AF61937" s="74"/>
      <c r="BX61937" s="73"/>
      <c r="BY61937" s="74"/>
      <c r="BZ61937" s="74"/>
      <c r="CA61937" s="74"/>
      <c r="CF61937" s="79"/>
      <c r="CL61937" s="79"/>
    </row>
    <row r="61938" spans="30:90">
      <c r="AD61938" s="73"/>
      <c r="AE61938" s="74"/>
      <c r="AF61938" s="74"/>
      <c r="BX61938" s="73"/>
      <c r="BY61938" s="74"/>
      <c r="BZ61938" s="74"/>
      <c r="CA61938" s="74"/>
      <c r="CF61938" s="79"/>
      <c r="CL61938" s="79"/>
    </row>
    <row r="61939" spans="30:90">
      <c r="AD61939" s="73"/>
      <c r="AE61939" s="74"/>
      <c r="AF61939" s="74"/>
      <c r="BX61939" s="73"/>
      <c r="BY61939" s="74"/>
      <c r="BZ61939" s="74"/>
      <c r="CA61939" s="74"/>
      <c r="CF61939" s="79"/>
      <c r="CL61939" s="79"/>
    </row>
    <row r="61940" spans="30:90">
      <c r="AD61940" s="73"/>
      <c r="AE61940" s="74"/>
      <c r="AF61940" s="74"/>
      <c r="BX61940" s="73"/>
      <c r="BY61940" s="74"/>
      <c r="BZ61940" s="74"/>
      <c r="CA61940" s="74"/>
      <c r="CF61940" s="79"/>
      <c r="CL61940" s="79"/>
    </row>
    <row r="61941" spans="30:90">
      <c r="AD61941" s="73"/>
      <c r="AE61941" s="74"/>
      <c r="AF61941" s="74"/>
      <c r="BX61941" s="73"/>
      <c r="BY61941" s="74"/>
      <c r="BZ61941" s="74"/>
      <c r="CA61941" s="74"/>
      <c r="CF61941" s="79"/>
      <c r="CL61941" s="79"/>
    </row>
    <row r="61942" spans="30:90">
      <c r="AD61942" s="73"/>
      <c r="AE61942" s="74"/>
      <c r="AF61942" s="74"/>
      <c r="BX61942" s="73"/>
      <c r="BY61942" s="74"/>
      <c r="BZ61942" s="74"/>
      <c r="CA61942" s="74"/>
      <c r="CF61942" s="79"/>
      <c r="CL61942" s="79"/>
    </row>
    <row r="61943" spans="30:90">
      <c r="AD61943" s="73"/>
      <c r="AE61943" s="74"/>
      <c r="AF61943" s="74"/>
      <c r="BX61943" s="73"/>
      <c r="BY61943" s="74"/>
      <c r="BZ61943" s="74"/>
      <c r="CA61943" s="74"/>
      <c r="CF61943" s="79"/>
      <c r="CL61943" s="79"/>
    </row>
    <row r="61944" spans="30:90">
      <c r="AD61944" s="73"/>
      <c r="AE61944" s="74"/>
      <c r="AF61944" s="74"/>
      <c r="BX61944" s="73"/>
      <c r="BY61944" s="74"/>
      <c r="BZ61944" s="74"/>
      <c r="CA61944" s="74"/>
      <c r="CF61944" s="79"/>
      <c r="CL61944" s="79"/>
    </row>
    <row r="61945" spans="30:90">
      <c r="AD61945" s="73"/>
      <c r="AE61945" s="74"/>
      <c r="AF61945" s="74"/>
      <c r="BX61945" s="73"/>
      <c r="BY61945" s="74"/>
      <c r="BZ61945" s="74"/>
      <c r="CA61945" s="74"/>
      <c r="CF61945" s="79"/>
      <c r="CL61945" s="79"/>
    </row>
    <row r="61946" spans="30:90">
      <c r="AD61946" s="73"/>
      <c r="AE61946" s="74"/>
      <c r="AF61946" s="74"/>
      <c r="BX61946" s="73"/>
      <c r="BY61946" s="74"/>
      <c r="BZ61946" s="74"/>
      <c r="CA61946" s="74"/>
      <c r="CF61946" s="79"/>
      <c r="CL61946" s="79"/>
    </row>
    <row r="61947" spans="30:90">
      <c r="AD61947" s="73"/>
      <c r="AE61947" s="74"/>
      <c r="AF61947" s="74"/>
      <c r="BX61947" s="73"/>
      <c r="BY61947" s="74"/>
      <c r="BZ61947" s="74"/>
      <c r="CA61947" s="74"/>
      <c r="CF61947" s="79"/>
      <c r="CL61947" s="79"/>
    </row>
    <row r="61948" spans="30:90">
      <c r="AD61948" s="73"/>
      <c r="AE61948" s="74"/>
      <c r="AF61948" s="74"/>
      <c r="BX61948" s="73"/>
      <c r="BY61948" s="74"/>
      <c r="BZ61948" s="74"/>
      <c r="CA61948" s="74"/>
      <c r="CF61948" s="79"/>
      <c r="CL61948" s="79"/>
    </row>
    <row r="61949" spans="30:90">
      <c r="AD61949" s="73"/>
      <c r="AE61949" s="74"/>
      <c r="AF61949" s="74"/>
      <c r="BX61949" s="73"/>
      <c r="BY61949" s="74"/>
      <c r="BZ61949" s="74"/>
      <c r="CA61949" s="74"/>
      <c r="CF61949" s="79"/>
      <c r="CL61949" s="79"/>
    </row>
    <row r="61950" spans="30:90">
      <c r="AD61950" s="73"/>
      <c r="AE61950" s="74"/>
      <c r="AF61950" s="74"/>
      <c r="BX61950" s="73"/>
      <c r="BY61950" s="74"/>
      <c r="BZ61950" s="74"/>
      <c r="CA61950" s="74"/>
      <c r="CF61950" s="79"/>
      <c r="CL61950" s="79"/>
    </row>
    <row r="61951" spans="30:90">
      <c r="AD61951" s="73"/>
      <c r="AE61951" s="74"/>
      <c r="AF61951" s="74"/>
      <c r="BX61951" s="73"/>
      <c r="BY61951" s="74"/>
      <c r="BZ61951" s="74"/>
      <c r="CA61951" s="74"/>
      <c r="CF61951" s="79"/>
      <c r="CL61951" s="79"/>
    </row>
    <row r="61952" spans="30:90">
      <c r="AD61952" s="73"/>
      <c r="AE61952" s="74"/>
      <c r="AF61952" s="74"/>
      <c r="BX61952" s="73"/>
      <c r="BY61952" s="74"/>
      <c r="BZ61952" s="74"/>
      <c r="CA61952" s="74"/>
      <c r="CF61952" s="79"/>
      <c r="CL61952" s="79"/>
    </row>
    <row r="61953" spans="30:90">
      <c r="AD61953" s="73"/>
      <c r="AE61953" s="74"/>
      <c r="AF61953" s="74"/>
      <c r="BX61953" s="73"/>
      <c r="BY61953" s="74"/>
      <c r="BZ61953" s="74"/>
      <c r="CA61953" s="74"/>
      <c r="CF61953" s="79"/>
      <c r="CL61953" s="79"/>
    </row>
    <row r="61954" spans="30:90">
      <c r="AD61954" s="73"/>
      <c r="AE61954" s="74"/>
      <c r="AF61954" s="74"/>
      <c r="BX61954" s="73"/>
      <c r="BY61954" s="74"/>
      <c r="BZ61954" s="74"/>
      <c r="CA61954" s="74"/>
      <c r="CF61954" s="79"/>
      <c r="CL61954" s="79"/>
    </row>
    <row r="61955" spans="30:90">
      <c r="AD61955" s="73"/>
      <c r="AE61955" s="74"/>
      <c r="AF61955" s="74"/>
      <c r="BX61955" s="73"/>
      <c r="BY61955" s="74"/>
      <c r="BZ61955" s="74"/>
      <c r="CA61955" s="74"/>
      <c r="CF61955" s="79"/>
      <c r="CL61955" s="79"/>
    </row>
    <row r="61956" spans="30:90">
      <c r="AD61956" s="73"/>
      <c r="AE61956" s="74"/>
      <c r="AF61956" s="74"/>
      <c r="BX61956" s="73"/>
      <c r="BY61956" s="74"/>
      <c r="BZ61956" s="74"/>
      <c r="CA61956" s="74"/>
      <c r="CF61956" s="79"/>
      <c r="CL61956" s="79"/>
    </row>
    <row r="61957" spans="30:90">
      <c r="AD61957" s="73"/>
      <c r="AE61957" s="74"/>
      <c r="AF61957" s="74"/>
      <c r="BX61957" s="73"/>
      <c r="BY61957" s="74"/>
      <c r="BZ61957" s="74"/>
      <c r="CA61957" s="74"/>
      <c r="CF61957" s="79"/>
      <c r="CL61957" s="79"/>
    </row>
    <row r="61958" spans="30:90">
      <c r="AD61958" s="73"/>
      <c r="AE61958" s="74"/>
      <c r="AF61958" s="74"/>
      <c r="BX61958" s="73"/>
      <c r="BY61958" s="74"/>
      <c r="BZ61958" s="74"/>
      <c r="CA61958" s="74"/>
      <c r="CF61958" s="79"/>
      <c r="CL61958" s="79"/>
    </row>
    <row r="61959" spans="30:90">
      <c r="AD61959" s="73"/>
      <c r="AE61959" s="74"/>
      <c r="AF61959" s="74"/>
      <c r="BX61959" s="73"/>
      <c r="BY61959" s="74"/>
      <c r="BZ61959" s="74"/>
      <c r="CA61959" s="74"/>
      <c r="CF61959" s="79"/>
      <c r="CL61959" s="79"/>
    </row>
    <row r="61960" spans="30:90">
      <c r="AD61960" s="73"/>
      <c r="AE61960" s="74"/>
      <c r="AF61960" s="74"/>
      <c r="BX61960" s="73"/>
      <c r="BY61960" s="74"/>
      <c r="BZ61960" s="74"/>
      <c r="CA61960" s="74"/>
      <c r="CF61960" s="79"/>
      <c r="CL61960" s="79"/>
    </row>
    <row r="61961" spans="30:90">
      <c r="AD61961" s="73"/>
      <c r="AE61961" s="74"/>
      <c r="AF61961" s="74"/>
      <c r="BX61961" s="73"/>
      <c r="BY61961" s="74"/>
      <c r="BZ61961" s="74"/>
      <c r="CA61961" s="74"/>
      <c r="CF61961" s="79"/>
      <c r="CL61961" s="79"/>
    </row>
    <row r="61962" spans="30:90">
      <c r="AD61962" s="73"/>
      <c r="AE61962" s="74"/>
      <c r="AF61962" s="74"/>
      <c r="BX61962" s="73"/>
      <c r="BY61962" s="74"/>
      <c r="BZ61962" s="74"/>
      <c r="CA61962" s="74"/>
      <c r="CF61962" s="79"/>
      <c r="CL61962" s="79"/>
    </row>
    <row r="61963" spans="30:90">
      <c r="AD61963" s="73"/>
      <c r="AE61963" s="74"/>
      <c r="AF61963" s="74"/>
      <c r="BX61963" s="73"/>
      <c r="BY61963" s="74"/>
      <c r="BZ61963" s="74"/>
      <c r="CA61963" s="74"/>
      <c r="CF61963" s="79"/>
      <c r="CL61963" s="79"/>
    </row>
    <row r="61964" spans="30:90">
      <c r="AD61964" s="73"/>
      <c r="AE61964" s="74"/>
      <c r="AF61964" s="74"/>
      <c r="BX61964" s="73"/>
      <c r="BY61964" s="74"/>
      <c r="BZ61964" s="74"/>
      <c r="CA61964" s="74"/>
      <c r="CF61964" s="79"/>
      <c r="CL61964" s="79"/>
    </row>
    <row r="61965" spans="30:90">
      <c r="AD61965" s="73"/>
      <c r="AE61965" s="74"/>
      <c r="AF61965" s="74"/>
      <c r="BX61965" s="73"/>
      <c r="BY61965" s="74"/>
      <c r="BZ61965" s="74"/>
      <c r="CA61965" s="74"/>
      <c r="CF61965" s="79"/>
      <c r="CL61965" s="79"/>
    </row>
    <row r="61966" spans="30:90">
      <c r="AD61966" s="73"/>
      <c r="AE61966" s="74"/>
      <c r="AF61966" s="74"/>
      <c r="BX61966" s="73"/>
      <c r="BY61966" s="74"/>
      <c r="BZ61966" s="74"/>
      <c r="CA61966" s="74"/>
      <c r="CF61966" s="79"/>
      <c r="CL61966" s="79"/>
    </row>
    <row r="61967" spans="30:90">
      <c r="AD61967" s="73"/>
      <c r="AE61967" s="74"/>
      <c r="AF61967" s="74"/>
      <c r="BX61967" s="73"/>
      <c r="BY61967" s="74"/>
      <c r="BZ61967" s="74"/>
      <c r="CA61967" s="74"/>
      <c r="CF61967" s="79"/>
      <c r="CL61967" s="79"/>
    </row>
    <row r="61968" spans="30:90">
      <c r="AD61968" s="73"/>
      <c r="AE61968" s="74"/>
      <c r="AF61968" s="74"/>
      <c r="BX61968" s="73"/>
      <c r="BY61968" s="74"/>
      <c r="BZ61968" s="74"/>
      <c r="CA61968" s="74"/>
      <c r="CF61968" s="79"/>
      <c r="CL61968" s="79"/>
    </row>
    <row r="61969" spans="30:90">
      <c r="AD61969" s="73"/>
      <c r="AE61969" s="74"/>
      <c r="AF61969" s="74"/>
      <c r="BX61969" s="73"/>
      <c r="BY61969" s="74"/>
      <c r="BZ61969" s="74"/>
      <c r="CA61969" s="74"/>
      <c r="CF61969" s="79"/>
      <c r="CL61969" s="79"/>
    </row>
    <row r="61970" spans="30:90">
      <c r="AD61970" s="73"/>
      <c r="AE61970" s="74"/>
      <c r="AF61970" s="74"/>
      <c r="BX61970" s="73"/>
      <c r="BY61970" s="74"/>
      <c r="BZ61970" s="74"/>
      <c r="CA61970" s="74"/>
      <c r="CF61970" s="79"/>
      <c r="CL61970" s="79"/>
    </row>
    <row r="61971" spans="30:90">
      <c r="AD61971" s="73"/>
      <c r="AE61971" s="74"/>
      <c r="AF61971" s="74"/>
      <c r="BX61971" s="73"/>
      <c r="BY61971" s="74"/>
      <c r="BZ61971" s="74"/>
      <c r="CA61971" s="74"/>
      <c r="CF61971" s="79"/>
      <c r="CL61971" s="79"/>
    </row>
    <row r="61972" spans="30:90">
      <c r="AD61972" s="73"/>
      <c r="AE61972" s="74"/>
      <c r="AF61972" s="74"/>
      <c r="BX61972" s="73"/>
      <c r="BY61972" s="74"/>
      <c r="BZ61972" s="74"/>
      <c r="CA61972" s="74"/>
      <c r="CF61972" s="79"/>
      <c r="CL61972" s="79"/>
    </row>
    <row r="61973" spans="30:90">
      <c r="AD61973" s="73"/>
      <c r="AE61973" s="74"/>
      <c r="AF61973" s="74"/>
      <c r="BX61973" s="73"/>
      <c r="BY61973" s="74"/>
      <c r="BZ61973" s="74"/>
      <c r="CA61973" s="74"/>
      <c r="CF61973" s="79"/>
      <c r="CL61973" s="79"/>
    </row>
    <row r="61974" spans="30:90">
      <c r="AD61974" s="73"/>
      <c r="AE61974" s="74"/>
      <c r="AF61974" s="74"/>
      <c r="BX61974" s="73"/>
      <c r="BY61974" s="74"/>
      <c r="BZ61974" s="74"/>
      <c r="CA61974" s="74"/>
      <c r="CF61974" s="79"/>
      <c r="CL61974" s="79"/>
    </row>
    <row r="61975" spans="30:90">
      <c r="AD61975" s="73"/>
      <c r="AE61975" s="74"/>
      <c r="AF61975" s="74"/>
      <c r="BX61975" s="73"/>
      <c r="BY61975" s="74"/>
      <c r="BZ61975" s="74"/>
      <c r="CA61975" s="74"/>
      <c r="CF61975" s="79"/>
      <c r="CL61975" s="79"/>
    </row>
    <row r="61976" spans="30:90">
      <c r="AD61976" s="73"/>
      <c r="AE61976" s="74"/>
      <c r="AF61976" s="74"/>
      <c r="BX61976" s="73"/>
      <c r="BY61976" s="74"/>
      <c r="BZ61976" s="74"/>
      <c r="CA61976" s="74"/>
      <c r="CF61976" s="79"/>
      <c r="CL61976" s="79"/>
    </row>
    <row r="61977" spans="30:90">
      <c r="AD61977" s="73"/>
      <c r="AE61977" s="74"/>
      <c r="AF61977" s="74"/>
      <c r="BX61977" s="73"/>
      <c r="BY61977" s="74"/>
      <c r="BZ61977" s="74"/>
      <c r="CA61977" s="74"/>
      <c r="CF61977" s="79"/>
      <c r="CL61977" s="79"/>
    </row>
    <row r="61978" spans="30:90">
      <c r="AD61978" s="73"/>
      <c r="AE61978" s="74"/>
      <c r="AF61978" s="74"/>
      <c r="BX61978" s="73"/>
      <c r="BY61978" s="74"/>
      <c r="BZ61978" s="74"/>
      <c r="CA61978" s="74"/>
      <c r="CF61978" s="79"/>
      <c r="CL61978" s="79"/>
    </row>
    <row r="61979" spans="30:90">
      <c r="AD61979" s="73"/>
      <c r="AE61979" s="74"/>
      <c r="AF61979" s="74"/>
      <c r="BX61979" s="73"/>
      <c r="BY61979" s="74"/>
      <c r="BZ61979" s="74"/>
      <c r="CA61979" s="74"/>
      <c r="CF61979" s="79"/>
      <c r="CL61979" s="79"/>
    </row>
    <row r="61980" spans="30:90">
      <c r="AD61980" s="73"/>
      <c r="AE61980" s="74"/>
      <c r="AF61980" s="74"/>
      <c r="BX61980" s="73"/>
      <c r="BY61980" s="74"/>
      <c r="BZ61980" s="74"/>
      <c r="CA61980" s="74"/>
      <c r="CF61980" s="79"/>
      <c r="CL61980" s="79"/>
    </row>
    <row r="61981" spans="30:90">
      <c r="AD61981" s="73"/>
      <c r="AE61981" s="74"/>
      <c r="AF61981" s="74"/>
      <c r="BX61981" s="73"/>
      <c r="BY61981" s="74"/>
      <c r="BZ61981" s="74"/>
      <c r="CA61981" s="74"/>
      <c r="CF61981" s="79"/>
      <c r="CL61981" s="79"/>
    </row>
    <row r="61982" spans="30:90">
      <c r="AD61982" s="73"/>
      <c r="AE61982" s="74"/>
      <c r="AF61982" s="74"/>
      <c r="BX61982" s="73"/>
      <c r="BY61982" s="74"/>
      <c r="BZ61982" s="74"/>
      <c r="CA61982" s="74"/>
      <c r="CF61982" s="79"/>
      <c r="CL61982" s="79"/>
    </row>
    <row r="61983" spans="30:90">
      <c r="AD61983" s="73"/>
      <c r="AE61983" s="74"/>
      <c r="AF61983" s="74"/>
      <c r="BX61983" s="73"/>
      <c r="BY61983" s="74"/>
      <c r="BZ61983" s="74"/>
      <c r="CA61983" s="74"/>
      <c r="CF61983" s="79"/>
      <c r="CL61983" s="79"/>
    </row>
    <row r="61984" spans="30:90">
      <c r="AD61984" s="73"/>
      <c r="AE61984" s="74"/>
      <c r="AF61984" s="74"/>
      <c r="BX61984" s="73"/>
      <c r="BY61984" s="74"/>
      <c r="BZ61984" s="74"/>
      <c r="CA61984" s="74"/>
      <c r="CF61984" s="79"/>
      <c r="CL61984" s="79"/>
    </row>
    <row r="61985" spans="30:90">
      <c r="AD61985" s="73"/>
      <c r="AE61985" s="74"/>
      <c r="AF61985" s="74"/>
      <c r="BX61985" s="73"/>
      <c r="BY61985" s="74"/>
      <c r="BZ61985" s="74"/>
      <c r="CA61985" s="74"/>
      <c r="CF61985" s="79"/>
      <c r="CL61985" s="79"/>
    </row>
    <row r="61986" spans="30:90">
      <c r="AD61986" s="73"/>
      <c r="AE61986" s="74"/>
      <c r="AF61986" s="74"/>
      <c r="BX61986" s="73"/>
      <c r="BY61986" s="74"/>
      <c r="BZ61986" s="74"/>
      <c r="CA61986" s="74"/>
      <c r="CF61986" s="79"/>
      <c r="CL61986" s="79"/>
    </row>
    <row r="61987" spans="30:90">
      <c r="AD61987" s="73"/>
      <c r="AE61987" s="74"/>
      <c r="AF61987" s="74"/>
      <c r="BX61987" s="73"/>
      <c r="BY61987" s="74"/>
      <c r="BZ61987" s="74"/>
      <c r="CA61987" s="74"/>
      <c r="CF61987" s="79"/>
      <c r="CL61987" s="79"/>
    </row>
    <row r="61988" spans="30:90">
      <c r="AD61988" s="73"/>
      <c r="AE61988" s="74"/>
      <c r="AF61988" s="74"/>
      <c r="BX61988" s="73"/>
      <c r="BY61988" s="74"/>
      <c r="BZ61988" s="74"/>
      <c r="CA61988" s="74"/>
      <c r="CF61988" s="79"/>
      <c r="CL61988" s="79"/>
    </row>
    <row r="61989" spans="30:90">
      <c r="AD61989" s="73"/>
      <c r="AE61989" s="74"/>
      <c r="AF61989" s="74"/>
      <c r="BX61989" s="73"/>
      <c r="BY61989" s="74"/>
      <c r="BZ61989" s="74"/>
      <c r="CA61989" s="74"/>
      <c r="CF61989" s="79"/>
      <c r="CL61989" s="79"/>
    </row>
    <row r="61990" spans="30:90">
      <c r="AD61990" s="73"/>
      <c r="AE61990" s="74"/>
      <c r="AF61990" s="74"/>
      <c r="BX61990" s="73"/>
      <c r="BY61990" s="74"/>
      <c r="BZ61990" s="74"/>
      <c r="CA61990" s="74"/>
      <c r="CF61990" s="79"/>
      <c r="CL61990" s="79"/>
    </row>
    <row r="61991" spans="30:90">
      <c r="AD61991" s="73"/>
      <c r="AE61991" s="74"/>
      <c r="AF61991" s="74"/>
      <c r="BX61991" s="73"/>
      <c r="BY61991" s="74"/>
      <c r="BZ61991" s="74"/>
      <c r="CA61991" s="74"/>
      <c r="CF61991" s="79"/>
      <c r="CL61991" s="79"/>
    </row>
    <row r="61992" spans="30:90">
      <c r="AD61992" s="73"/>
      <c r="AE61992" s="74"/>
      <c r="AF61992" s="74"/>
      <c r="BX61992" s="73"/>
      <c r="BY61992" s="74"/>
      <c r="BZ61992" s="74"/>
      <c r="CA61992" s="74"/>
      <c r="CF61992" s="79"/>
      <c r="CL61992" s="79"/>
    </row>
    <row r="61993" spans="30:90">
      <c r="AD61993" s="73"/>
      <c r="AE61993" s="74"/>
      <c r="AF61993" s="74"/>
      <c r="BX61993" s="73"/>
      <c r="BY61993" s="74"/>
      <c r="BZ61993" s="74"/>
      <c r="CA61993" s="74"/>
      <c r="CF61993" s="79"/>
      <c r="CL61993" s="79"/>
    </row>
    <row r="61994" spans="30:90">
      <c r="AD61994" s="73"/>
      <c r="AE61994" s="74"/>
      <c r="AF61994" s="74"/>
      <c r="BX61994" s="73"/>
      <c r="BY61994" s="74"/>
      <c r="BZ61994" s="74"/>
      <c r="CA61994" s="74"/>
      <c r="CF61994" s="79"/>
      <c r="CL61994" s="79"/>
    </row>
    <row r="61995" spans="30:90">
      <c r="AD61995" s="73"/>
      <c r="AE61995" s="74"/>
      <c r="AF61995" s="74"/>
      <c r="BX61995" s="73"/>
      <c r="BY61995" s="74"/>
      <c r="BZ61995" s="74"/>
      <c r="CA61995" s="74"/>
      <c r="CF61995" s="79"/>
      <c r="CL61995" s="79"/>
    </row>
    <row r="61996" spans="30:90">
      <c r="AD61996" s="73"/>
      <c r="AE61996" s="74"/>
      <c r="AF61996" s="74"/>
      <c r="BX61996" s="73"/>
      <c r="BY61996" s="74"/>
      <c r="BZ61996" s="74"/>
      <c r="CA61996" s="74"/>
      <c r="CF61996" s="79"/>
      <c r="CL61996" s="79"/>
    </row>
    <row r="61997" spans="30:90">
      <c r="AD61997" s="73"/>
      <c r="AE61997" s="74"/>
      <c r="AF61997" s="74"/>
      <c r="BX61997" s="73"/>
      <c r="BY61997" s="74"/>
      <c r="BZ61997" s="74"/>
      <c r="CA61997" s="74"/>
      <c r="CF61997" s="79"/>
      <c r="CL61997" s="79"/>
    </row>
    <row r="61998" spans="30:90">
      <c r="AD61998" s="73"/>
      <c r="AE61998" s="74"/>
      <c r="AF61998" s="74"/>
      <c r="BX61998" s="73"/>
      <c r="BY61998" s="74"/>
      <c r="BZ61998" s="74"/>
      <c r="CA61998" s="74"/>
      <c r="CF61998" s="79"/>
      <c r="CL61998" s="79"/>
    </row>
    <row r="61999" spans="30:90">
      <c r="AD61999" s="73"/>
      <c r="AE61999" s="74"/>
      <c r="AF61999" s="74"/>
      <c r="BX61999" s="73"/>
      <c r="BY61999" s="74"/>
      <c r="BZ61999" s="74"/>
      <c r="CA61999" s="74"/>
      <c r="CF61999" s="79"/>
      <c r="CL61999" s="79"/>
    </row>
    <row r="62000" spans="30:90">
      <c r="AD62000" s="73"/>
      <c r="AE62000" s="74"/>
      <c r="AF62000" s="74"/>
      <c r="BX62000" s="73"/>
      <c r="BY62000" s="74"/>
      <c r="BZ62000" s="74"/>
      <c r="CA62000" s="74"/>
      <c r="CF62000" s="79"/>
      <c r="CL62000" s="79"/>
    </row>
    <row r="62001" spans="30:90">
      <c r="AD62001" s="73"/>
      <c r="AE62001" s="74"/>
      <c r="AF62001" s="74"/>
      <c r="BX62001" s="73"/>
      <c r="BY62001" s="74"/>
      <c r="BZ62001" s="74"/>
      <c r="CA62001" s="74"/>
      <c r="CF62001" s="79"/>
      <c r="CL62001" s="79"/>
    </row>
    <row r="62002" spans="30:90">
      <c r="AD62002" s="73"/>
      <c r="AE62002" s="74"/>
      <c r="AF62002" s="74"/>
      <c r="BX62002" s="73"/>
      <c r="BY62002" s="74"/>
      <c r="BZ62002" s="74"/>
      <c r="CA62002" s="74"/>
      <c r="CF62002" s="79"/>
      <c r="CL62002" s="79"/>
    </row>
    <row r="62003" spans="30:90">
      <c r="AD62003" s="73"/>
      <c r="AE62003" s="74"/>
      <c r="AF62003" s="74"/>
      <c r="BX62003" s="73"/>
      <c r="BY62003" s="74"/>
      <c r="BZ62003" s="74"/>
      <c r="CA62003" s="74"/>
      <c r="CF62003" s="79"/>
      <c r="CL62003" s="79"/>
    </row>
    <row r="62004" spans="30:90">
      <c r="AD62004" s="73"/>
      <c r="AE62004" s="74"/>
      <c r="AF62004" s="74"/>
      <c r="BX62004" s="73"/>
      <c r="BY62004" s="74"/>
      <c r="BZ62004" s="74"/>
      <c r="CA62004" s="74"/>
      <c r="CF62004" s="79"/>
      <c r="CL62004" s="79"/>
    </row>
    <row r="62005" spans="30:90">
      <c r="AD62005" s="73"/>
      <c r="AE62005" s="74"/>
      <c r="AF62005" s="74"/>
      <c r="BX62005" s="73"/>
      <c r="BY62005" s="74"/>
      <c r="BZ62005" s="74"/>
      <c r="CA62005" s="74"/>
      <c r="CF62005" s="79"/>
      <c r="CL62005" s="79"/>
    </row>
    <row r="62006" spans="30:90">
      <c r="AD62006" s="73"/>
      <c r="AE62006" s="74"/>
      <c r="AF62006" s="74"/>
      <c r="BX62006" s="73"/>
      <c r="BY62006" s="74"/>
      <c r="BZ62006" s="74"/>
      <c r="CA62006" s="74"/>
      <c r="CF62006" s="79"/>
      <c r="CL62006" s="79"/>
    </row>
    <row r="62007" spans="30:90">
      <c r="AD62007" s="73"/>
      <c r="AE62007" s="74"/>
      <c r="AF62007" s="74"/>
      <c r="BX62007" s="73"/>
      <c r="BY62007" s="74"/>
      <c r="BZ62007" s="74"/>
      <c r="CA62007" s="74"/>
      <c r="CF62007" s="79"/>
      <c r="CL62007" s="79"/>
    </row>
    <row r="62008" spans="30:90">
      <c r="AD62008" s="73"/>
      <c r="AE62008" s="74"/>
      <c r="AF62008" s="74"/>
      <c r="BX62008" s="73"/>
      <c r="BY62008" s="74"/>
      <c r="BZ62008" s="74"/>
      <c r="CA62008" s="74"/>
      <c r="CF62008" s="79"/>
      <c r="CL62008" s="79"/>
    </row>
    <row r="62009" spans="30:90">
      <c r="AD62009" s="73"/>
      <c r="AE62009" s="74"/>
      <c r="AF62009" s="74"/>
      <c r="BX62009" s="73"/>
      <c r="BY62009" s="74"/>
      <c r="BZ62009" s="74"/>
      <c r="CA62009" s="74"/>
      <c r="CF62009" s="79"/>
      <c r="CL62009" s="79"/>
    </row>
    <row r="62010" spans="30:90">
      <c r="AD62010" s="73"/>
      <c r="AE62010" s="74"/>
      <c r="AF62010" s="74"/>
      <c r="BX62010" s="73"/>
      <c r="BY62010" s="74"/>
      <c r="BZ62010" s="74"/>
      <c r="CA62010" s="74"/>
      <c r="CF62010" s="79"/>
      <c r="CL62010" s="79"/>
    </row>
    <row r="62011" spans="30:90">
      <c r="AD62011" s="73"/>
      <c r="AE62011" s="74"/>
      <c r="AF62011" s="74"/>
      <c r="BX62011" s="73"/>
      <c r="BY62011" s="74"/>
      <c r="BZ62011" s="74"/>
      <c r="CA62011" s="74"/>
      <c r="CF62011" s="79"/>
      <c r="CL62011" s="79"/>
    </row>
    <row r="62012" spans="30:90">
      <c r="AD62012" s="73"/>
      <c r="AE62012" s="74"/>
      <c r="AF62012" s="74"/>
      <c r="BX62012" s="73"/>
      <c r="BY62012" s="74"/>
      <c r="BZ62012" s="74"/>
      <c r="CA62012" s="74"/>
      <c r="CF62012" s="79"/>
      <c r="CL62012" s="79"/>
    </row>
    <row r="62013" spans="30:90">
      <c r="AD62013" s="73"/>
      <c r="AE62013" s="74"/>
      <c r="AF62013" s="74"/>
      <c r="BX62013" s="73"/>
      <c r="BY62013" s="74"/>
      <c r="BZ62013" s="74"/>
      <c r="CA62013" s="74"/>
      <c r="CF62013" s="79"/>
      <c r="CL62013" s="79"/>
    </row>
    <row r="62014" spans="30:90">
      <c r="AD62014" s="73"/>
      <c r="AE62014" s="74"/>
      <c r="AF62014" s="74"/>
      <c r="BX62014" s="73"/>
      <c r="BY62014" s="74"/>
      <c r="BZ62014" s="74"/>
      <c r="CA62014" s="74"/>
      <c r="CF62014" s="79"/>
      <c r="CL62014" s="79"/>
    </row>
    <row r="62015" spans="30:90">
      <c r="AD62015" s="73"/>
      <c r="AE62015" s="74"/>
      <c r="AF62015" s="74"/>
      <c r="BX62015" s="73"/>
      <c r="BY62015" s="74"/>
      <c r="BZ62015" s="74"/>
      <c r="CA62015" s="74"/>
      <c r="CF62015" s="79"/>
      <c r="CL62015" s="79"/>
    </row>
    <row r="62016" spans="30:90">
      <c r="AD62016" s="73"/>
      <c r="AE62016" s="74"/>
      <c r="AF62016" s="74"/>
      <c r="BX62016" s="73"/>
      <c r="BY62016" s="74"/>
      <c r="BZ62016" s="74"/>
      <c r="CA62016" s="74"/>
      <c r="CF62016" s="79"/>
      <c r="CL62016" s="79"/>
    </row>
    <row r="62017" spans="30:90">
      <c r="AD62017" s="73"/>
      <c r="AE62017" s="74"/>
      <c r="AF62017" s="74"/>
      <c r="BX62017" s="73"/>
      <c r="BY62017" s="74"/>
      <c r="BZ62017" s="74"/>
      <c r="CA62017" s="74"/>
      <c r="CF62017" s="79"/>
      <c r="CL62017" s="79"/>
    </row>
    <row r="62018" spans="30:90">
      <c r="AD62018" s="73"/>
      <c r="AE62018" s="74"/>
      <c r="AF62018" s="74"/>
      <c r="BX62018" s="73"/>
      <c r="BY62018" s="74"/>
      <c r="BZ62018" s="74"/>
      <c r="CA62018" s="74"/>
      <c r="CF62018" s="79"/>
      <c r="CL62018" s="79"/>
    </row>
    <row r="62019" spans="30:90">
      <c r="AD62019" s="73"/>
      <c r="AE62019" s="74"/>
      <c r="AF62019" s="74"/>
      <c r="BX62019" s="73"/>
      <c r="BY62019" s="74"/>
      <c r="BZ62019" s="74"/>
      <c r="CA62019" s="74"/>
      <c r="CF62019" s="79"/>
      <c r="CL62019" s="79"/>
    </row>
    <row r="62020" spans="30:90">
      <c r="AD62020" s="73"/>
      <c r="AE62020" s="74"/>
      <c r="AF62020" s="74"/>
      <c r="BX62020" s="73"/>
      <c r="BY62020" s="74"/>
      <c r="BZ62020" s="74"/>
      <c r="CA62020" s="74"/>
      <c r="CF62020" s="79"/>
      <c r="CL62020" s="79"/>
    </row>
    <row r="62021" spans="30:90">
      <c r="AD62021" s="73"/>
      <c r="AE62021" s="74"/>
      <c r="AF62021" s="74"/>
      <c r="BX62021" s="73"/>
      <c r="BY62021" s="74"/>
      <c r="BZ62021" s="74"/>
      <c r="CA62021" s="74"/>
      <c r="CF62021" s="79"/>
      <c r="CL62021" s="79"/>
    </row>
    <row r="62022" spans="30:90">
      <c r="AD62022" s="73"/>
      <c r="AE62022" s="74"/>
      <c r="AF62022" s="74"/>
      <c r="BX62022" s="73"/>
      <c r="BY62022" s="74"/>
      <c r="BZ62022" s="74"/>
      <c r="CA62022" s="74"/>
      <c r="CF62022" s="79"/>
      <c r="CL62022" s="79"/>
    </row>
    <row r="62023" spans="30:90">
      <c r="AD62023" s="73"/>
      <c r="AE62023" s="74"/>
      <c r="AF62023" s="74"/>
      <c r="BX62023" s="73"/>
      <c r="BY62023" s="74"/>
      <c r="BZ62023" s="74"/>
      <c r="CA62023" s="74"/>
      <c r="CF62023" s="79"/>
      <c r="CL62023" s="79"/>
    </row>
    <row r="62024" spans="30:90">
      <c r="AD62024" s="73"/>
      <c r="AE62024" s="74"/>
      <c r="AF62024" s="74"/>
      <c r="BX62024" s="73"/>
      <c r="BY62024" s="74"/>
      <c r="BZ62024" s="74"/>
      <c r="CA62024" s="74"/>
      <c r="CF62024" s="79"/>
      <c r="CL62024" s="79"/>
    </row>
    <row r="62025" spans="30:90">
      <c r="AD62025" s="73"/>
      <c r="AE62025" s="74"/>
      <c r="AF62025" s="74"/>
      <c r="BX62025" s="73"/>
      <c r="BY62025" s="74"/>
      <c r="BZ62025" s="74"/>
      <c r="CA62025" s="74"/>
      <c r="CF62025" s="79"/>
      <c r="CL62025" s="79"/>
    </row>
    <row r="62026" spans="30:90">
      <c r="AD62026" s="73"/>
      <c r="AE62026" s="74"/>
      <c r="AF62026" s="74"/>
      <c r="BX62026" s="73"/>
      <c r="BY62026" s="74"/>
      <c r="BZ62026" s="74"/>
      <c r="CA62026" s="74"/>
      <c r="CF62026" s="79"/>
      <c r="CL62026" s="79"/>
    </row>
    <row r="62027" spans="30:90">
      <c r="AD62027" s="73"/>
      <c r="AE62027" s="74"/>
      <c r="AF62027" s="74"/>
      <c r="BX62027" s="73"/>
      <c r="BY62027" s="74"/>
      <c r="BZ62027" s="74"/>
      <c r="CA62027" s="74"/>
      <c r="CF62027" s="79"/>
      <c r="CL62027" s="79"/>
    </row>
    <row r="62028" spans="30:90">
      <c r="AD62028" s="73"/>
      <c r="AE62028" s="74"/>
      <c r="AF62028" s="74"/>
      <c r="BX62028" s="73"/>
      <c r="BY62028" s="74"/>
      <c r="BZ62028" s="74"/>
      <c r="CA62028" s="74"/>
      <c r="CF62028" s="79"/>
      <c r="CL62028" s="79"/>
    </row>
    <row r="62029" spans="30:90">
      <c r="AD62029" s="73"/>
      <c r="AE62029" s="74"/>
      <c r="AF62029" s="74"/>
      <c r="BX62029" s="73"/>
      <c r="BY62029" s="74"/>
      <c r="BZ62029" s="74"/>
      <c r="CA62029" s="74"/>
      <c r="CF62029" s="79"/>
      <c r="CL62029" s="79"/>
    </row>
    <row r="62030" spans="30:90">
      <c r="AD62030" s="73"/>
      <c r="AE62030" s="74"/>
      <c r="AF62030" s="74"/>
      <c r="BX62030" s="73"/>
      <c r="BY62030" s="74"/>
      <c r="BZ62030" s="74"/>
      <c r="CA62030" s="74"/>
      <c r="CF62030" s="79"/>
      <c r="CL62030" s="79"/>
    </row>
    <row r="62031" spans="30:90">
      <c r="AD62031" s="73"/>
      <c r="AE62031" s="74"/>
      <c r="AF62031" s="74"/>
      <c r="BX62031" s="73"/>
      <c r="BY62031" s="74"/>
      <c r="BZ62031" s="74"/>
      <c r="CA62031" s="74"/>
      <c r="CF62031" s="79"/>
      <c r="CL62031" s="79"/>
    </row>
    <row r="62032" spans="30:90">
      <c r="AD62032" s="73"/>
      <c r="AE62032" s="74"/>
      <c r="AF62032" s="74"/>
      <c r="BX62032" s="73"/>
      <c r="BY62032" s="74"/>
      <c r="BZ62032" s="74"/>
      <c r="CA62032" s="74"/>
      <c r="CF62032" s="79"/>
      <c r="CL62032" s="79"/>
    </row>
    <row r="62033" spans="30:90">
      <c r="AD62033" s="73"/>
      <c r="AE62033" s="74"/>
      <c r="AF62033" s="74"/>
      <c r="BX62033" s="73"/>
      <c r="BY62033" s="74"/>
      <c r="BZ62033" s="74"/>
      <c r="CA62033" s="74"/>
      <c r="CF62033" s="79"/>
      <c r="CL62033" s="79"/>
    </row>
    <row r="62034" spans="30:90">
      <c r="AD62034" s="73"/>
      <c r="AE62034" s="74"/>
      <c r="AF62034" s="74"/>
      <c r="BX62034" s="73"/>
      <c r="BY62034" s="74"/>
      <c r="BZ62034" s="74"/>
      <c r="CA62034" s="74"/>
      <c r="CF62034" s="79"/>
      <c r="CL62034" s="79"/>
    </row>
    <row r="62035" spans="30:90">
      <c r="AD62035" s="73"/>
      <c r="AE62035" s="74"/>
      <c r="AF62035" s="74"/>
      <c r="BX62035" s="73"/>
      <c r="BY62035" s="74"/>
      <c r="BZ62035" s="74"/>
      <c r="CA62035" s="74"/>
      <c r="CF62035" s="79"/>
      <c r="CL62035" s="79"/>
    </row>
    <row r="62036" spans="30:90">
      <c r="AD62036" s="73"/>
      <c r="AE62036" s="74"/>
      <c r="AF62036" s="74"/>
      <c r="BX62036" s="73"/>
      <c r="BY62036" s="74"/>
      <c r="BZ62036" s="74"/>
      <c r="CA62036" s="74"/>
      <c r="CF62036" s="79"/>
      <c r="CL62036" s="79"/>
    </row>
    <row r="62037" spans="30:90">
      <c r="AD62037" s="73"/>
      <c r="AE62037" s="74"/>
      <c r="AF62037" s="74"/>
      <c r="BX62037" s="73"/>
      <c r="BY62037" s="74"/>
      <c r="BZ62037" s="74"/>
      <c r="CA62037" s="74"/>
      <c r="CF62037" s="79"/>
      <c r="CL62037" s="79"/>
    </row>
    <row r="62038" spans="30:90">
      <c r="AD62038" s="73"/>
      <c r="AE62038" s="74"/>
      <c r="AF62038" s="74"/>
      <c r="BX62038" s="73"/>
      <c r="BY62038" s="74"/>
      <c r="BZ62038" s="74"/>
      <c r="CA62038" s="74"/>
      <c r="CF62038" s="79"/>
      <c r="CL62038" s="79"/>
    </row>
    <row r="62039" spans="30:90">
      <c r="AD62039" s="73"/>
      <c r="AE62039" s="74"/>
      <c r="AF62039" s="74"/>
      <c r="BX62039" s="73"/>
      <c r="BY62039" s="74"/>
      <c r="BZ62039" s="74"/>
      <c r="CA62039" s="74"/>
      <c r="CF62039" s="79"/>
      <c r="CL62039" s="79"/>
    </row>
    <row r="62040" spans="30:90">
      <c r="AD62040" s="73"/>
      <c r="AE62040" s="74"/>
      <c r="AF62040" s="74"/>
      <c r="BX62040" s="73"/>
      <c r="BY62040" s="74"/>
      <c r="BZ62040" s="74"/>
      <c r="CA62040" s="74"/>
      <c r="CF62040" s="79"/>
      <c r="CL62040" s="79"/>
    </row>
    <row r="62041" spans="30:90">
      <c r="AD62041" s="73"/>
      <c r="AE62041" s="74"/>
      <c r="AF62041" s="74"/>
      <c r="BX62041" s="73"/>
      <c r="BY62041" s="74"/>
      <c r="BZ62041" s="74"/>
      <c r="CA62041" s="74"/>
      <c r="CF62041" s="79"/>
      <c r="CL62041" s="79"/>
    </row>
    <row r="62042" spans="30:90">
      <c r="AD62042" s="73"/>
      <c r="AE62042" s="74"/>
      <c r="AF62042" s="74"/>
      <c r="BX62042" s="73"/>
      <c r="BY62042" s="74"/>
      <c r="BZ62042" s="74"/>
      <c r="CA62042" s="74"/>
      <c r="CF62042" s="79"/>
      <c r="CL62042" s="79"/>
    </row>
    <row r="62043" spans="30:90">
      <c r="AD62043" s="73"/>
      <c r="AE62043" s="74"/>
      <c r="AF62043" s="74"/>
      <c r="BX62043" s="73"/>
      <c r="BY62043" s="74"/>
      <c r="BZ62043" s="74"/>
      <c r="CA62043" s="74"/>
      <c r="CF62043" s="79"/>
      <c r="CL62043" s="79"/>
    </row>
    <row r="62044" spans="30:90">
      <c r="AD62044" s="73"/>
      <c r="AE62044" s="74"/>
      <c r="AF62044" s="74"/>
      <c r="BX62044" s="73"/>
      <c r="BY62044" s="74"/>
      <c r="BZ62044" s="74"/>
      <c r="CA62044" s="74"/>
      <c r="CF62044" s="79"/>
      <c r="CL62044" s="79"/>
    </row>
    <row r="62045" spans="30:90">
      <c r="AD62045" s="73"/>
      <c r="AE62045" s="74"/>
      <c r="AF62045" s="74"/>
      <c r="BX62045" s="73"/>
      <c r="BY62045" s="74"/>
      <c r="BZ62045" s="74"/>
      <c r="CA62045" s="74"/>
      <c r="CF62045" s="79"/>
      <c r="CL62045" s="79"/>
    </row>
    <row r="62046" spans="30:90">
      <c r="AD62046" s="73"/>
      <c r="AE62046" s="74"/>
      <c r="AF62046" s="74"/>
      <c r="BX62046" s="73"/>
      <c r="BY62046" s="74"/>
      <c r="BZ62046" s="74"/>
      <c r="CA62046" s="74"/>
      <c r="CF62046" s="79"/>
      <c r="CL62046" s="79"/>
    </row>
    <row r="62047" spans="30:90">
      <c r="AD62047" s="73"/>
      <c r="AE62047" s="74"/>
      <c r="AF62047" s="74"/>
      <c r="BX62047" s="73"/>
      <c r="BY62047" s="74"/>
      <c r="BZ62047" s="74"/>
      <c r="CA62047" s="74"/>
      <c r="CF62047" s="79"/>
      <c r="CL62047" s="79"/>
    </row>
    <row r="62048" spans="30:90">
      <c r="AD62048" s="73"/>
      <c r="AE62048" s="74"/>
      <c r="AF62048" s="74"/>
      <c r="BX62048" s="73"/>
      <c r="BY62048" s="74"/>
      <c r="BZ62048" s="74"/>
      <c r="CA62048" s="74"/>
      <c r="CF62048" s="79"/>
      <c r="CL62048" s="79"/>
    </row>
    <row r="62049" spans="30:90">
      <c r="AD62049" s="73"/>
      <c r="AE62049" s="74"/>
      <c r="AF62049" s="74"/>
      <c r="BX62049" s="73"/>
      <c r="BY62049" s="74"/>
      <c r="BZ62049" s="74"/>
      <c r="CA62049" s="74"/>
      <c r="CF62049" s="79"/>
      <c r="CL62049" s="79"/>
    </row>
    <row r="62050" spans="30:90">
      <c r="AD62050" s="73"/>
      <c r="AE62050" s="74"/>
      <c r="AF62050" s="74"/>
      <c r="BX62050" s="73"/>
      <c r="BY62050" s="74"/>
      <c r="BZ62050" s="74"/>
      <c r="CA62050" s="74"/>
      <c r="CF62050" s="79"/>
      <c r="CL62050" s="79"/>
    </row>
    <row r="62051" spans="30:90">
      <c r="AD62051" s="73"/>
      <c r="AE62051" s="74"/>
      <c r="AF62051" s="74"/>
      <c r="BX62051" s="73"/>
      <c r="BY62051" s="74"/>
      <c r="BZ62051" s="74"/>
      <c r="CA62051" s="74"/>
      <c r="CF62051" s="79"/>
      <c r="CL62051" s="79"/>
    </row>
    <row r="62052" spans="30:90">
      <c r="AD62052" s="73"/>
      <c r="AE62052" s="74"/>
      <c r="AF62052" s="74"/>
      <c r="BX62052" s="73"/>
      <c r="BY62052" s="74"/>
      <c r="BZ62052" s="74"/>
      <c r="CA62052" s="74"/>
      <c r="CF62052" s="79"/>
      <c r="CL62052" s="79"/>
    </row>
    <row r="62053" spans="30:90">
      <c r="AD62053" s="73"/>
      <c r="AE62053" s="74"/>
      <c r="AF62053" s="74"/>
      <c r="BX62053" s="73"/>
      <c r="BY62053" s="74"/>
      <c r="BZ62053" s="74"/>
      <c r="CA62053" s="74"/>
      <c r="CF62053" s="79"/>
      <c r="CL62053" s="79"/>
    </row>
    <row r="62054" spans="30:90">
      <c r="AD62054" s="73"/>
      <c r="AE62054" s="74"/>
      <c r="AF62054" s="74"/>
      <c r="BX62054" s="73"/>
      <c r="BY62054" s="74"/>
      <c r="BZ62054" s="74"/>
      <c r="CA62054" s="74"/>
      <c r="CF62054" s="79"/>
      <c r="CL62054" s="79"/>
    </row>
    <row r="62055" spans="30:90">
      <c r="AD62055" s="73"/>
      <c r="AE62055" s="74"/>
      <c r="AF62055" s="74"/>
      <c r="BX62055" s="73"/>
      <c r="BY62055" s="74"/>
      <c r="BZ62055" s="74"/>
      <c r="CA62055" s="74"/>
      <c r="CF62055" s="79"/>
      <c r="CL62055" s="79"/>
    </row>
    <row r="62056" spans="30:90">
      <c r="AD62056" s="73"/>
      <c r="AE62056" s="74"/>
      <c r="AF62056" s="74"/>
      <c r="BX62056" s="73"/>
      <c r="BY62056" s="74"/>
      <c r="BZ62056" s="74"/>
      <c r="CA62056" s="74"/>
      <c r="CF62056" s="79"/>
      <c r="CL62056" s="79"/>
    </row>
    <row r="62057" spans="30:90">
      <c r="AD62057" s="73"/>
      <c r="AE62057" s="74"/>
      <c r="AF62057" s="74"/>
      <c r="BX62057" s="73"/>
      <c r="BY62057" s="74"/>
      <c r="BZ62057" s="74"/>
      <c r="CA62057" s="74"/>
      <c r="CF62057" s="79"/>
      <c r="CL62057" s="79"/>
    </row>
    <row r="62058" spans="30:90">
      <c r="AD62058" s="73"/>
      <c r="AE62058" s="74"/>
      <c r="AF62058" s="74"/>
      <c r="BX62058" s="73"/>
      <c r="BY62058" s="74"/>
      <c r="BZ62058" s="74"/>
      <c r="CA62058" s="74"/>
      <c r="CF62058" s="79"/>
      <c r="CL62058" s="79"/>
    </row>
    <row r="62059" spans="30:90">
      <c r="AD62059" s="73"/>
      <c r="AE62059" s="74"/>
      <c r="AF62059" s="74"/>
      <c r="BX62059" s="73"/>
      <c r="BY62059" s="74"/>
      <c r="BZ62059" s="74"/>
      <c r="CA62059" s="74"/>
      <c r="CF62059" s="79"/>
      <c r="CL62059" s="79"/>
    </row>
    <row r="62060" spans="30:90">
      <c r="AD62060" s="73"/>
      <c r="AE62060" s="74"/>
      <c r="AF62060" s="74"/>
      <c r="BX62060" s="73"/>
      <c r="BY62060" s="74"/>
      <c r="BZ62060" s="74"/>
      <c r="CA62060" s="74"/>
      <c r="CF62060" s="79"/>
      <c r="CL62060" s="79"/>
    </row>
    <row r="62061" spans="30:90">
      <c r="AD62061" s="73"/>
      <c r="AE62061" s="74"/>
      <c r="AF62061" s="74"/>
      <c r="BX62061" s="73"/>
      <c r="BY62061" s="74"/>
      <c r="BZ62061" s="74"/>
      <c r="CA62061" s="74"/>
      <c r="CF62061" s="79"/>
      <c r="CL62061" s="79"/>
    </row>
    <row r="62062" spans="30:90">
      <c r="AD62062" s="73"/>
      <c r="AE62062" s="74"/>
      <c r="AF62062" s="74"/>
      <c r="BX62062" s="73"/>
      <c r="BY62062" s="74"/>
      <c r="BZ62062" s="74"/>
      <c r="CA62062" s="74"/>
      <c r="CF62062" s="79"/>
      <c r="CL62062" s="79"/>
    </row>
    <row r="62063" spans="30:90">
      <c r="AD62063" s="73"/>
      <c r="AE62063" s="74"/>
      <c r="AF62063" s="74"/>
      <c r="BX62063" s="73"/>
      <c r="BY62063" s="74"/>
      <c r="BZ62063" s="74"/>
      <c r="CA62063" s="74"/>
      <c r="CF62063" s="79"/>
      <c r="CL62063" s="79"/>
    </row>
    <row r="62064" spans="30:90">
      <c r="AD62064" s="73"/>
      <c r="AE62064" s="74"/>
      <c r="AF62064" s="74"/>
      <c r="BX62064" s="73"/>
      <c r="BY62064" s="74"/>
      <c r="BZ62064" s="74"/>
      <c r="CA62064" s="74"/>
      <c r="CF62064" s="79"/>
      <c r="CL62064" s="79"/>
    </row>
    <row r="62065" spans="30:90">
      <c r="AD62065" s="73"/>
      <c r="AE62065" s="74"/>
      <c r="AF62065" s="74"/>
      <c r="BX62065" s="73"/>
      <c r="BY62065" s="74"/>
      <c r="BZ62065" s="74"/>
      <c r="CA62065" s="74"/>
      <c r="CF62065" s="79"/>
      <c r="CL62065" s="79"/>
    </row>
    <row r="62066" spans="30:90">
      <c r="AD62066" s="73"/>
      <c r="AE62066" s="74"/>
      <c r="AF62066" s="74"/>
      <c r="BX62066" s="73"/>
      <c r="BY62066" s="74"/>
      <c r="BZ62066" s="74"/>
      <c r="CA62066" s="74"/>
      <c r="CF62066" s="79"/>
      <c r="CL62066" s="79"/>
    </row>
    <row r="62067" spans="30:90">
      <c r="AD62067" s="73"/>
      <c r="AE62067" s="74"/>
      <c r="AF62067" s="74"/>
      <c r="BX62067" s="73"/>
      <c r="BY62067" s="74"/>
      <c r="BZ62067" s="74"/>
      <c r="CA62067" s="74"/>
      <c r="CF62067" s="79"/>
      <c r="CL62067" s="79"/>
    </row>
    <row r="62068" spans="30:90">
      <c r="AD62068" s="73"/>
      <c r="AE62068" s="74"/>
      <c r="AF62068" s="74"/>
      <c r="BX62068" s="73"/>
      <c r="BY62068" s="74"/>
      <c r="BZ62068" s="74"/>
      <c r="CA62068" s="74"/>
      <c r="CF62068" s="79"/>
      <c r="CL62068" s="79"/>
    </row>
    <row r="62069" spans="30:90">
      <c r="AD62069" s="73"/>
      <c r="AE62069" s="74"/>
      <c r="AF62069" s="74"/>
      <c r="BX62069" s="73"/>
      <c r="BY62069" s="74"/>
      <c r="BZ62069" s="74"/>
      <c r="CA62069" s="74"/>
      <c r="CF62069" s="79"/>
      <c r="CL62069" s="79"/>
    </row>
    <row r="62070" spans="30:90">
      <c r="AD62070" s="73"/>
      <c r="AE62070" s="74"/>
      <c r="AF62070" s="74"/>
      <c r="BX62070" s="73"/>
      <c r="BY62070" s="74"/>
      <c r="BZ62070" s="74"/>
      <c r="CA62070" s="74"/>
      <c r="CF62070" s="79"/>
      <c r="CL62070" s="79"/>
    </row>
    <row r="62071" spans="30:90">
      <c r="AD62071" s="73"/>
      <c r="AE62071" s="74"/>
      <c r="AF62071" s="74"/>
      <c r="BX62071" s="73"/>
      <c r="BY62071" s="74"/>
      <c r="BZ62071" s="74"/>
      <c r="CA62071" s="74"/>
      <c r="CF62071" s="79"/>
      <c r="CL62071" s="79"/>
    </row>
    <row r="62072" spans="30:90">
      <c r="AD62072" s="73"/>
      <c r="AE62072" s="74"/>
      <c r="AF62072" s="74"/>
      <c r="BX62072" s="73"/>
      <c r="BY62072" s="74"/>
      <c r="BZ62072" s="74"/>
      <c r="CA62072" s="74"/>
      <c r="CF62072" s="79"/>
      <c r="CL62072" s="79"/>
    </row>
    <row r="62073" spans="30:90">
      <c r="AD62073" s="73"/>
      <c r="AE62073" s="74"/>
      <c r="AF62073" s="74"/>
      <c r="BX62073" s="73"/>
      <c r="BY62073" s="74"/>
      <c r="BZ62073" s="74"/>
      <c r="CA62073" s="74"/>
      <c r="CF62073" s="79"/>
      <c r="CL62073" s="79"/>
    </row>
    <row r="62074" spans="30:90">
      <c r="AD62074" s="73"/>
      <c r="AE62074" s="74"/>
      <c r="AF62074" s="74"/>
      <c r="BX62074" s="73"/>
      <c r="BY62074" s="74"/>
      <c r="BZ62074" s="74"/>
      <c r="CA62074" s="74"/>
      <c r="CF62074" s="79"/>
      <c r="CL62074" s="79"/>
    </row>
    <row r="62075" spans="30:90">
      <c r="AD62075" s="73"/>
      <c r="AE62075" s="74"/>
      <c r="AF62075" s="74"/>
      <c r="BX62075" s="73"/>
      <c r="BY62075" s="74"/>
      <c r="BZ62075" s="74"/>
      <c r="CA62075" s="74"/>
      <c r="CF62075" s="79"/>
      <c r="CL62075" s="79"/>
    </row>
    <row r="62076" spans="30:90">
      <c r="AD62076" s="73"/>
      <c r="AE62076" s="74"/>
      <c r="AF62076" s="74"/>
      <c r="BX62076" s="73"/>
      <c r="BY62076" s="74"/>
      <c r="BZ62076" s="74"/>
      <c r="CA62076" s="74"/>
      <c r="CF62076" s="79"/>
      <c r="CL62076" s="79"/>
    </row>
    <row r="62077" spans="30:90">
      <c r="AD62077" s="73"/>
      <c r="AE62077" s="74"/>
      <c r="AF62077" s="74"/>
      <c r="BX62077" s="73"/>
      <c r="BY62077" s="74"/>
      <c r="BZ62077" s="74"/>
      <c r="CA62077" s="74"/>
      <c r="CF62077" s="79"/>
      <c r="CL62077" s="79"/>
    </row>
    <row r="62078" spans="30:90">
      <c r="AD62078" s="73"/>
      <c r="AE62078" s="74"/>
      <c r="AF62078" s="74"/>
      <c r="BX62078" s="73"/>
      <c r="BY62078" s="74"/>
      <c r="BZ62078" s="74"/>
      <c r="CA62078" s="74"/>
      <c r="CF62078" s="79"/>
      <c r="CL62078" s="79"/>
    </row>
    <row r="62079" spans="30:90">
      <c r="AD62079" s="73"/>
      <c r="AE62079" s="74"/>
      <c r="AF62079" s="74"/>
      <c r="BX62079" s="73"/>
      <c r="BY62079" s="74"/>
      <c r="BZ62079" s="74"/>
      <c r="CA62079" s="74"/>
      <c r="CF62079" s="79"/>
      <c r="CL62079" s="79"/>
    </row>
    <row r="62080" spans="30:90">
      <c r="AD62080" s="73"/>
      <c r="AE62080" s="74"/>
      <c r="AF62080" s="74"/>
      <c r="BX62080" s="73"/>
      <c r="BY62080" s="74"/>
      <c r="BZ62080" s="74"/>
      <c r="CA62080" s="74"/>
      <c r="CF62080" s="79"/>
      <c r="CL62080" s="79"/>
    </row>
    <row r="62081" spans="30:90">
      <c r="AD62081" s="73"/>
      <c r="AE62081" s="74"/>
      <c r="AF62081" s="74"/>
      <c r="BX62081" s="73"/>
      <c r="BY62081" s="74"/>
      <c r="BZ62081" s="74"/>
      <c r="CA62081" s="74"/>
      <c r="CF62081" s="79"/>
      <c r="CL62081" s="79"/>
    </row>
    <row r="62082" spans="30:90">
      <c r="AD62082" s="73"/>
      <c r="AE62082" s="74"/>
      <c r="AF62082" s="74"/>
      <c r="BX62082" s="73"/>
      <c r="BY62082" s="74"/>
      <c r="BZ62082" s="74"/>
      <c r="CA62082" s="74"/>
      <c r="CF62082" s="79"/>
      <c r="CL62082" s="79"/>
    </row>
    <row r="62083" spans="30:90">
      <c r="AD62083" s="73"/>
      <c r="AE62083" s="74"/>
      <c r="AF62083" s="74"/>
      <c r="BX62083" s="73"/>
      <c r="BY62083" s="74"/>
      <c r="BZ62083" s="74"/>
      <c r="CA62083" s="74"/>
      <c r="CF62083" s="79"/>
      <c r="CL62083" s="79"/>
    </row>
    <row r="62084" spans="30:90">
      <c r="AD62084" s="73"/>
      <c r="AE62084" s="74"/>
      <c r="AF62084" s="74"/>
      <c r="BX62084" s="73"/>
      <c r="BY62084" s="74"/>
      <c r="BZ62084" s="74"/>
      <c r="CA62084" s="74"/>
      <c r="CF62084" s="79"/>
      <c r="CL62084" s="79"/>
    </row>
    <row r="62085" spans="30:90">
      <c r="AD62085" s="73"/>
      <c r="AE62085" s="74"/>
      <c r="AF62085" s="74"/>
      <c r="BX62085" s="73"/>
      <c r="BY62085" s="74"/>
      <c r="BZ62085" s="74"/>
      <c r="CA62085" s="74"/>
      <c r="CF62085" s="79"/>
      <c r="CL62085" s="79"/>
    </row>
    <row r="62086" spans="30:90">
      <c r="AD62086" s="73"/>
      <c r="AE62086" s="74"/>
      <c r="AF62086" s="74"/>
      <c r="BX62086" s="73"/>
      <c r="BY62086" s="74"/>
      <c r="BZ62086" s="74"/>
      <c r="CA62086" s="74"/>
      <c r="CF62086" s="79"/>
      <c r="CL62086" s="79"/>
    </row>
    <row r="62087" spans="30:90">
      <c r="AD62087" s="73"/>
      <c r="AE62087" s="74"/>
      <c r="AF62087" s="74"/>
      <c r="BX62087" s="73"/>
      <c r="BY62087" s="74"/>
      <c r="BZ62087" s="74"/>
      <c r="CA62087" s="74"/>
      <c r="CF62087" s="79"/>
      <c r="CL62087" s="79"/>
    </row>
    <row r="62088" spans="30:90">
      <c r="AD62088" s="73"/>
      <c r="AE62088" s="74"/>
      <c r="AF62088" s="74"/>
      <c r="BX62088" s="73"/>
      <c r="BY62088" s="74"/>
      <c r="BZ62088" s="74"/>
      <c r="CA62088" s="74"/>
      <c r="CF62088" s="79"/>
      <c r="CL62088" s="79"/>
    </row>
    <row r="62089" spans="30:90">
      <c r="AD62089" s="73"/>
      <c r="AE62089" s="74"/>
      <c r="AF62089" s="74"/>
      <c r="BX62089" s="73"/>
      <c r="BY62089" s="74"/>
      <c r="BZ62089" s="74"/>
      <c r="CA62089" s="74"/>
      <c r="CF62089" s="79"/>
      <c r="CL62089" s="79"/>
    </row>
    <row r="62090" spans="30:90">
      <c r="AD62090" s="73"/>
      <c r="AE62090" s="74"/>
      <c r="AF62090" s="74"/>
      <c r="BX62090" s="73"/>
      <c r="BY62090" s="74"/>
      <c r="BZ62090" s="74"/>
      <c r="CA62090" s="74"/>
      <c r="CF62090" s="79"/>
      <c r="CL62090" s="79"/>
    </row>
    <row r="62091" spans="30:90">
      <c r="AD62091" s="73"/>
      <c r="AE62091" s="74"/>
      <c r="AF62091" s="74"/>
      <c r="BX62091" s="73"/>
      <c r="BY62091" s="74"/>
      <c r="BZ62091" s="74"/>
      <c r="CA62091" s="74"/>
      <c r="CF62091" s="79"/>
      <c r="CL62091" s="79"/>
    </row>
    <row r="62092" spans="30:90">
      <c r="AD62092" s="73"/>
      <c r="AE62092" s="74"/>
      <c r="AF62092" s="74"/>
      <c r="BX62092" s="73"/>
      <c r="BY62092" s="74"/>
      <c r="BZ62092" s="74"/>
      <c r="CA62092" s="74"/>
      <c r="CF62092" s="79"/>
      <c r="CL62092" s="79"/>
    </row>
    <row r="62093" spans="30:90">
      <c r="AD62093" s="73"/>
      <c r="AE62093" s="74"/>
      <c r="AF62093" s="74"/>
      <c r="BX62093" s="73"/>
      <c r="BY62093" s="74"/>
      <c r="BZ62093" s="74"/>
      <c r="CA62093" s="74"/>
      <c r="CF62093" s="79"/>
      <c r="CL62093" s="79"/>
    </row>
    <row r="62094" spans="30:90">
      <c r="AD62094" s="73"/>
      <c r="AE62094" s="74"/>
      <c r="AF62094" s="74"/>
      <c r="BX62094" s="73"/>
      <c r="BY62094" s="74"/>
      <c r="BZ62094" s="74"/>
      <c r="CA62094" s="74"/>
      <c r="CF62094" s="79"/>
      <c r="CL62094" s="79"/>
    </row>
    <row r="62095" spans="30:90">
      <c r="AD62095" s="73"/>
      <c r="AE62095" s="74"/>
      <c r="AF62095" s="74"/>
      <c r="BX62095" s="73"/>
      <c r="BY62095" s="74"/>
      <c r="BZ62095" s="74"/>
      <c r="CA62095" s="74"/>
      <c r="CF62095" s="79"/>
      <c r="CL62095" s="79"/>
    </row>
    <row r="62096" spans="30:90">
      <c r="AD62096" s="73"/>
      <c r="AE62096" s="74"/>
      <c r="AF62096" s="74"/>
      <c r="BX62096" s="73"/>
      <c r="BY62096" s="74"/>
      <c r="BZ62096" s="74"/>
      <c r="CA62096" s="74"/>
      <c r="CF62096" s="79"/>
      <c r="CL62096" s="79"/>
    </row>
    <row r="62097" spans="30:90">
      <c r="AD62097" s="73"/>
      <c r="AE62097" s="74"/>
      <c r="AF62097" s="74"/>
      <c r="BX62097" s="73"/>
      <c r="BY62097" s="74"/>
      <c r="BZ62097" s="74"/>
      <c r="CA62097" s="74"/>
      <c r="CF62097" s="79"/>
      <c r="CL62097" s="79"/>
    </row>
    <row r="62098" spans="30:90">
      <c r="AD62098" s="73"/>
      <c r="AE62098" s="74"/>
      <c r="AF62098" s="74"/>
      <c r="BX62098" s="73"/>
      <c r="BY62098" s="74"/>
      <c r="BZ62098" s="74"/>
      <c r="CA62098" s="74"/>
      <c r="CF62098" s="79"/>
      <c r="CL62098" s="79"/>
    </row>
    <row r="62099" spans="30:90">
      <c r="AD62099" s="73"/>
      <c r="AE62099" s="74"/>
      <c r="AF62099" s="74"/>
      <c r="BX62099" s="73"/>
      <c r="BY62099" s="74"/>
      <c r="BZ62099" s="74"/>
      <c r="CA62099" s="74"/>
      <c r="CF62099" s="79"/>
      <c r="CL62099" s="79"/>
    </row>
    <row r="62100" spans="30:90">
      <c r="AD62100" s="73"/>
      <c r="AE62100" s="74"/>
      <c r="AF62100" s="74"/>
      <c r="BX62100" s="73"/>
      <c r="BY62100" s="74"/>
      <c r="BZ62100" s="74"/>
      <c r="CA62100" s="74"/>
      <c r="CF62100" s="79"/>
      <c r="CL62100" s="79"/>
    </row>
    <row r="62101" spans="30:90">
      <c r="AD62101" s="73"/>
      <c r="AE62101" s="74"/>
      <c r="AF62101" s="74"/>
      <c r="BX62101" s="73"/>
      <c r="BY62101" s="74"/>
      <c r="BZ62101" s="74"/>
      <c r="CA62101" s="74"/>
      <c r="CF62101" s="79"/>
      <c r="CL62101" s="79"/>
    </row>
    <row r="62102" spans="30:90">
      <c r="AD62102" s="73"/>
      <c r="AE62102" s="74"/>
      <c r="AF62102" s="74"/>
      <c r="BX62102" s="73"/>
      <c r="BY62102" s="74"/>
      <c r="BZ62102" s="74"/>
      <c r="CA62102" s="74"/>
      <c r="CF62102" s="79"/>
      <c r="CL62102" s="79"/>
    </row>
    <row r="62103" spans="30:90">
      <c r="AD62103" s="73"/>
      <c r="AE62103" s="74"/>
      <c r="AF62103" s="74"/>
      <c r="BX62103" s="73"/>
      <c r="BY62103" s="74"/>
      <c r="BZ62103" s="74"/>
      <c r="CA62103" s="74"/>
      <c r="CF62103" s="79"/>
      <c r="CL62103" s="79"/>
    </row>
    <row r="62104" spans="30:90">
      <c r="AD62104" s="73"/>
      <c r="AE62104" s="74"/>
      <c r="AF62104" s="74"/>
      <c r="BX62104" s="73"/>
      <c r="BY62104" s="74"/>
      <c r="BZ62104" s="74"/>
      <c r="CA62104" s="74"/>
      <c r="CF62104" s="79"/>
      <c r="CL62104" s="79"/>
    </row>
    <row r="62105" spans="30:90">
      <c r="AD62105" s="73"/>
      <c r="AE62105" s="74"/>
      <c r="AF62105" s="74"/>
      <c r="BX62105" s="73"/>
      <c r="BY62105" s="74"/>
      <c r="BZ62105" s="74"/>
      <c r="CA62105" s="74"/>
      <c r="CF62105" s="79"/>
      <c r="CL62105" s="79"/>
    </row>
    <row r="62106" spans="30:90">
      <c r="AD62106" s="73"/>
      <c r="AE62106" s="74"/>
      <c r="AF62106" s="74"/>
      <c r="BX62106" s="73"/>
      <c r="BY62106" s="74"/>
      <c r="BZ62106" s="74"/>
      <c r="CA62106" s="74"/>
      <c r="CF62106" s="79"/>
      <c r="CL62106" s="79"/>
    </row>
    <row r="62107" spans="30:90">
      <c r="AD62107" s="73"/>
      <c r="AE62107" s="74"/>
      <c r="AF62107" s="74"/>
      <c r="BX62107" s="73"/>
      <c r="BY62107" s="74"/>
      <c r="BZ62107" s="74"/>
      <c r="CA62107" s="74"/>
      <c r="CF62107" s="79"/>
      <c r="CL62107" s="79"/>
    </row>
    <row r="62108" spans="30:90">
      <c r="AD62108" s="73"/>
      <c r="AE62108" s="74"/>
      <c r="AF62108" s="74"/>
      <c r="BX62108" s="73"/>
      <c r="BY62108" s="74"/>
      <c r="BZ62108" s="74"/>
      <c r="CA62108" s="74"/>
      <c r="CF62108" s="79"/>
      <c r="CL62108" s="79"/>
    </row>
    <row r="62109" spans="30:90">
      <c r="AD62109" s="73"/>
      <c r="AE62109" s="74"/>
      <c r="AF62109" s="74"/>
      <c r="BX62109" s="73"/>
      <c r="BY62109" s="74"/>
      <c r="BZ62109" s="74"/>
      <c r="CA62109" s="74"/>
      <c r="CF62109" s="79"/>
      <c r="CL62109" s="79"/>
    </row>
    <row r="62110" spans="30:90">
      <c r="AD62110" s="73"/>
      <c r="AE62110" s="74"/>
      <c r="AF62110" s="74"/>
      <c r="BX62110" s="73"/>
      <c r="BY62110" s="74"/>
      <c r="BZ62110" s="74"/>
      <c r="CA62110" s="74"/>
      <c r="CF62110" s="79"/>
      <c r="CL62110" s="79"/>
    </row>
    <row r="62111" spans="30:90">
      <c r="AD62111" s="73"/>
      <c r="AE62111" s="74"/>
      <c r="AF62111" s="74"/>
      <c r="BX62111" s="73"/>
      <c r="BY62111" s="74"/>
      <c r="BZ62111" s="74"/>
      <c r="CA62111" s="74"/>
      <c r="CF62111" s="79"/>
      <c r="CL62111" s="79"/>
    </row>
    <row r="62112" spans="30:90">
      <c r="AD62112" s="73"/>
      <c r="AE62112" s="74"/>
      <c r="AF62112" s="74"/>
      <c r="BX62112" s="73"/>
      <c r="BY62112" s="74"/>
      <c r="BZ62112" s="74"/>
      <c r="CA62112" s="74"/>
      <c r="CF62112" s="79"/>
      <c r="CL62112" s="79"/>
    </row>
    <row r="62113" spans="30:90">
      <c r="AD62113" s="73"/>
      <c r="AE62113" s="74"/>
      <c r="AF62113" s="74"/>
      <c r="BX62113" s="73"/>
      <c r="BY62113" s="74"/>
      <c r="BZ62113" s="74"/>
      <c r="CA62113" s="74"/>
      <c r="CF62113" s="79"/>
      <c r="CL62113" s="79"/>
    </row>
    <row r="62114" spans="30:90">
      <c r="AD62114" s="73"/>
      <c r="AE62114" s="74"/>
      <c r="AF62114" s="74"/>
      <c r="BX62114" s="73"/>
      <c r="BY62114" s="74"/>
      <c r="BZ62114" s="74"/>
      <c r="CA62114" s="74"/>
      <c r="CF62114" s="79"/>
      <c r="CL62114" s="79"/>
    </row>
    <row r="62115" spans="30:90">
      <c r="AD62115" s="73"/>
      <c r="AE62115" s="74"/>
      <c r="AF62115" s="74"/>
      <c r="BX62115" s="73"/>
      <c r="BY62115" s="74"/>
      <c r="BZ62115" s="74"/>
      <c r="CA62115" s="74"/>
      <c r="CF62115" s="79"/>
      <c r="CL62115" s="79"/>
    </row>
    <row r="62116" spans="30:90">
      <c r="AD62116" s="73"/>
      <c r="AE62116" s="74"/>
      <c r="AF62116" s="74"/>
      <c r="BX62116" s="73"/>
      <c r="BY62116" s="74"/>
      <c r="BZ62116" s="74"/>
      <c r="CA62116" s="74"/>
      <c r="CF62116" s="79"/>
      <c r="CL62116" s="79"/>
    </row>
    <row r="62117" spans="30:90">
      <c r="AD62117" s="73"/>
      <c r="AE62117" s="74"/>
      <c r="AF62117" s="74"/>
      <c r="BX62117" s="73"/>
      <c r="BY62117" s="74"/>
      <c r="BZ62117" s="74"/>
      <c r="CA62117" s="74"/>
      <c r="CF62117" s="79"/>
      <c r="CL62117" s="79"/>
    </row>
    <row r="62118" spans="30:90">
      <c r="AD62118" s="73"/>
      <c r="AE62118" s="74"/>
      <c r="AF62118" s="74"/>
      <c r="BX62118" s="73"/>
      <c r="BY62118" s="74"/>
      <c r="BZ62118" s="74"/>
      <c r="CA62118" s="74"/>
      <c r="CF62118" s="79"/>
      <c r="CL62118" s="79"/>
    </row>
    <row r="62119" spans="30:90">
      <c r="AD62119" s="73"/>
      <c r="AE62119" s="74"/>
      <c r="AF62119" s="74"/>
      <c r="BX62119" s="73"/>
      <c r="BY62119" s="74"/>
      <c r="BZ62119" s="74"/>
      <c r="CA62119" s="74"/>
      <c r="CF62119" s="79"/>
      <c r="CL62119" s="79"/>
    </row>
    <row r="62120" spans="30:90">
      <c r="AD62120" s="73"/>
      <c r="AE62120" s="74"/>
      <c r="AF62120" s="74"/>
      <c r="BX62120" s="73"/>
      <c r="BY62120" s="74"/>
      <c r="BZ62120" s="74"/>
      <c r="CA62120" s="74"/>
      <c r="CF62120" s="79"/>
      <c r="CL62120" s="79"/>
    </row>
    <row r="62121" spans="30:90">
      <c r="AD62121" s="73"/>
      <c r="AE62121" s="74"/>
      <c r="AF62121" s="74"/>
      <c r="BX62121" s="73"/>
      <c r="BY62121" s="74"/>
      <c r="BZ62121" s="74"/>
      <c r="CA62121" s="74"/>
      <c r="CF62121" s="79"/>
      <c r="CL62121" s="79"/>
    </row>
    <row r="62122" spans="30:90">
      <c r="AD62122" s="73"/>
      <c r="AE62122" s="74"/>
      <c r="AF62122" s="74"/>
      <c r="BX62122" s="73"/>
      <c r="BY62122" s="74"/>
      <c r="BZ62122" s="74"/>
      <c r="CA62122" s="74"/>
      <c r="CF62122" s="79"/>
      <c r="CL62122" s="79"/>
    </row>
    <row r="62123" spans="30:90">
      <c r="AD62123" s="73"/>
      <c r="AE62123" s="74"/>
      <c r="AF62123" s="74"/>
      <c r="BX62123" s="73"/>
      <c r="BY62123" s="74"/>
      <c r="BZ62123" s="74"/>
      <c r="CA62123" s="74"/>
      <c r="CF62123" s="79"/>
      <c r="CL62123" s="79"/>
    </row>
    <row r="62124" spans="30:90">
      <c r="AD62124" s="73"/>
      <c r="AE62124" s="74"/>
      <c r="AF62124" s="74"/>
      <c r="BX62124" s="73"/>
      <c r="BY62124" s="74"/>
      <c r="BZ62124" s="74"/>
      <c r="CA62124" s="74"/>
      <c r="CF62124" s="79"/>
      <c r="CL62124" s="79"/>
    </row>
    <row r="62125" spans="30:90">
      <c r="AD62125" s="73"/>
      <c r="AE62125" s="74"/>
      <c r="AF62125" s="74"/>
      <c r="BX62125" s="73"/>
      <c r="BY62125" s="74"/>
      <c r="BZ62125" s="74"/>
      <c r="CA62125" s="74"/>
      <c r="CF62125" s="79"/>
      <c r="CL62125" s="79"/>
    </row>
    <row r="62126" spans="30:90">
      <c r="AD62126" s="73"/>
      <c r="AE62126" s="74"/>
      <c r="AF62126" s="74"/>
      <c r="BX62126" s="73"/>
      <c r="BY62126" s="74"/>
      <c r="BZ62126" s="74"/>
      <c r="CA62126" s="74"/>
      <c r="CF62126" s="79"/>
      <c r="CL62126" s="79"/>
    </row>
    <row r="62127" spans="30:90">
      <c r="AD62127" s="73"/>
      <c r="AE62127" s="74"/>
      <c r="AF62127" s="74"/>
      <c r="BX62127" s="73"/>
      <c r="BY62127" s="74"/>
      <c r="BZ62127" s="74"/>
      <c r="CA62127" s="74"/>
      <c r="CF62127" s="79"/>
      <c r="CL62127" s="79"/>
    </row>
    <row r="62128" spans="30:90">
      <c r="AD62128" s="73"/>
      <c r="AE62128" s="74"/>
      <c r="AF62128" s="74"/>
      <c r="BX62128" s="73"/>
      <c r="BY62128" s="74"/>
      <c r="BZ62128" s="74"/>
      <c r="CA62128" s="74"/>
      <c r="CF62128" s="79"/>
      <c r="CL62128" s="79"/>
    </row>
    <row r="62129" spans="30:90">
      <c r="AD62129" s="73"/>
      <c r="AE62129" s="74"/>
      <c r="AF62129" s="74"/>
      <c r="BX62129" s="73"/>
      <c r="BY62129" s="74"/>
      <c r="BZ62129" s="74"/>
      <c r="CA62129" s="74"/>
      <c r="CF62129" s="79"/>
      <c r="CL62129" s="79"/>
    </row>
    <row r="62130" spans="30:90">
      <c r="AD62130" s="73"/>
      <c r="AE62130" s="74"/>
      <c r="AF62130" s="74"/>
      <c r="BX62130" s="73"/>
      <c r="BY62130" s="74"/>
      <c r="BZ62130" s="74"/>
      <c r="CA62130" s="74"/>
      <c r="CF62130" s="79"/>
      <c r="CL62130" s="79"/>
    </row>
    <row r="62131" spans="30:90">
      <c r="AD62131" s="73"/>
      <c r="AE62131" s="74"/>
      <c r="AF62131" s="74"/>
      <c r="BX62131" s="73"/>
      <c r="BY62131" s="74"/>
      <c r="BZ62131" s="74"/>
      <c r="CA62131" s="74"/>
      <c r="CF62131" s="79"/>
      <c r="CL62131" s="79"/>
    </row>
    <row r="62132" spans="30:90">
      <c r="AD62132" s="73"/>
      <c r="AE62132" s="74"/>
      <c r="AF62132" s="74"/>
      <c r="BX62132" s="73"/>
      <c r="BY62132" s="74"/>
      <c r="BZ62132" s="74"/>
      <c r="CA62132" s="74"/>
      <c r="CF62132" s="79"/>
      <c r="CL62132" s="79"/>
    </row>
    <row r="62133" spans="30:90">
      <c r="AD62133" s="73"/>
      <c r="AE62133" s="74"/>
      <c r="AF62133" s="74"/>
      <c r="BX62133" s="73"/>
      <c r="BY62133" s="74"/>
      <c r="BZ62133" s="74"/>
      <c r="CA62133" s="74"/>
      <c r="CF62133" s="79"/>
      <c r="CL62133" s="79"/>
    </row>
    <row r="62134" spans="30:90">
      <c r="AD62134" s="73"/>
      <c r="AE62134" s="74"/>
      <c r="AF62134" s="74"/>
      <c r="BX62134" s="73"/>
      <c r="BY62134" s="74"/>
      <c r="BZ62134" s="74"/>
      <c r="CA62134" s="74"/>
      <c r="CF62134" s="79"/>
      <c r="CL62134" s="79"/>
    </row>
    <row r="62135" spans="30:90">
      <c r="AD62135" s="73"/>
      <c r="AE62135" s="74"/>
      <c r="AF62135" s="74"/>
      <c r="BX62135" s="73"/>
      <c r="BY62135" s="74"/>
      <c r="BZ62135" s="74"/>
      <c r="CA62135" s="74"/>
      <c r="CF62135" s="79"/>
      <c r="CL62135" s="79"/>
    </row>
    <row r="62136" spans="30:90">
      <c r="AD62136" s="73"/>
      <c r="AE62136" s="74"/>
      <c r="AF62136" s="74"/>
      <c r="BX62136" s="73"/>
      <c r="BY62136" s="74"/>
      <c r="BZ62136" s="74"/>
      <c r="CA62136" s="74"/>
      <c r="CF62136" s="79"/>
      <c r="CL62136" s="79"/>
    </row>
    <row r="62137" spans="30:90">
      <c r="AD62137" s="73"/>
      <c r="AE62137" s="74"/>
      <c r="AF62137" s="74"/>
      <c r="BX62137" s="73"/>
      <c r="BY62137" s="74"/>
      <c r="BZ62137" s="74"/>
      <c r="CA62137" s="74"/>
      <c r="CF62137" s="79"/>
      <c r="CL62137" s="79"/>
    </row>
    <row r="62138" spans="30:90">
      <c r="AD62138" s="73"/>
      <c r="AE62138" s="74"/>
      <c r="AF62138" s="74"/>
      <c r="BX62138" s="73"/>
      <c r="BY62138" s="74"/>
      <c r="BZ62138" s="74"/>
      <c r="CA62138" s="74"/>
      <c r="CF62138" s="79"/>
      <c r="CL62138" s="79"/>
    </row>
    <row r="62139" spans="30:90">
      <c r="AD62139" s="73"/>
      <c r="AE62139" s="74"/>
      <c r="AF62139" s="74"/>
      <c r="BX62139" s="73"/>
      <c r="BY62139" s="74"/>
      <c r="BZ62139" s="74"/>
      <c r="CA62139" s="74"/>
      <c r="CF62139" s="79"/>
      <c r="CL62139" s="79"/>
    </row>
    <row r="62140" spans="30:90">
      <c r="AD62140" s="73"/>
      <c r="AE62140" s="74"/>
      <c r="AF62140" s="74"/>
      <c r="BX62140" s="73"/>
      <c r="BY62140" s="74"/>
      <c r="BZ62140" s="74"/>
      <c r="CA62140" s="74"/>
      <c r="CF62140" s="79"/>
      <c r="CL62140" s="79"/>
    </row>
    <row r="62141" spans="30:90">
      <c r="AD62141" s="73"/>
      <c r="AE62141" s="74"/>
      <c r="AF62141" s="74"/>
      <c r="BX62141" s="73"/>
      <c r="BY62141" s="74"/>
      <c r="BZ62141" s="74"/>
      <c r="CA62141" s="74"/>
      <c r="CF62141" s="79"/>
      <c r="CL62141" s="79"/>
    </row>
    <row r="62142" spans="30:90">
      <c r="AD62142" s="73"/>
      <c r="AE62142" s="74"/>
      <c r="AF62142" s="74"/>
      <c r="BX62142" s="73"/>
      <c r="BY62142" s="74"/>
      <c r="BZ62142" s="74"/>
      <c r="CA62142" s="74"/>
      <c r="CF62142" s="79"/>
      <c r="CL62142" s="79"/>
    </row>
    <row r="62143" spans="30:90">
      <c r="AD62143" s="73"/>
      <c r="AE62143" s="74"/>
      <c r="AF62143" s="74"/>
      <c r="BX62143" s="73"/>
      <c r="BY62143" s="74"/>
      <c r="BZ62143" s="74"/>
      <c r="CA62143" s="74"/>
      <c r="CF62143" s="79"/>
      <c r="CL62143" s="79"/>
    </row>
    <row r="62144" spans="30:90">
      <c r="AD62144" s="73"/>
      <c r="AE62144" s="74"/>
      <c r="AF62144" s="74"/>
      <c r="BX62144" s="73"/>
      <c r="BY62144" s="74"/>
      <c r="BZ62144" s="74"/>
      <c r="CA62144" s="74"/>
      <c r="CF62144" s="79"/>
      <c r="CL62144" s="79"/>
    </row>
    <row r="62145" spans="30:90">
      <c r="AD62145" s="73"/>
      <c r="AE62145" s="74"/>
      <c r="AF62145" s="74"/>
      <c r="BX62145" s="73"/>
      <c r="BY62145" s="74"/>
      <c r="BZ62145" s="74"/>
      <c r="CA62145" s="74"/>
      <c r="CF62145" s="79"/>
      <c r="CL62145" s="79"/>
    </row>
    <row r="62146" spans="30:90">
      <c r="AD62146" s="73"/>
      <c r="AE62146" s="74"/>
      <c r="AF62146" s="74"/>
      <c r="BX62146" s="73"/>
      <c r="BY62146" s="74"/>
      <c r="BZ62146" s="74"/>
      <c r="CA62146" s="74"/>
      <c r="CF62146" s="79"/>
      <c r="CL62146" s="79"/>
    </row>
    <row r="62147" spans="30:90">
      <c r="AD62147" s="73"/>
      <c r="AE62147" s="74"/>
      <c r="AF62147" s="74"/>
      <c r="BX62147" s="73"/>
      <c r="BY62147" s="74"/>
      <c r="BZ62147" s="74"/>
      <c r="CA62147" s="74"/>
      <c r="CF62147" s="79"/>
      <c r="CL62147" s="79"/>
    </row>
    <row r="62148" spans="30:90">
      <c r="AD62148" s="73"/>
      <c r="AE62148" s="74"/>
      <c r="AF62148" s="74"/>
      <c r="BX62148" s="73"/>
      <c r="BY62148" s="74"/>
      <c r="BZ62148" s="74"/>
      <c r="CA62148" s="74"/>
      <c r="CF62148" s="79"/>
      <c r="CL62148" s="79"/>
    </row>
    <row r="62149" spans="30:90">
      <c r="AD62149" s="73"/>
      <c r="AE62149" s="74"/>
      <c r="AF62149" s="74"/>
      <c r="BX62149" s="73"/>
      <c r="BY62149" s="74"/>
      <c r="BZ62149" s="74"/>
      <c r="CA62149" s="74"/>
      <c r="CF62149" s="79"/>
      <c r="CL62149" s="79"/>
    </row>
    <row r="62150" spans="30:90">
      <c r="AD62150" s="73"/>
      <c r="AE62150" s="74"/>
      <c r="AF62150" s="74"/>
      <c r="BX62150" s="73"/>
      <c r="BY62150" s="74"/>
      <c r="BZ62150" s="74"/>
      <c r="CA62150" s="74"/>
      <c r="CF62150" s="79"/>
      <c r="CL62150" s="79"/>
    </row>
    <row r="62151" spans="30:90">
      <c r="AD62151" s="73"/>
      <c r="AE62151" s="74"/>
      <c r="AF62151" s="74"/>
      <c r="BX62151" s="73"/>
      <c r="BY62151" s="74"/>
      <c r="BZ62151" s="74"/>
      <c r="CA62151" s="74"/>
      <c r="CF62151" s="79"/>
      <c r="CL62151" s="79"/>
    </row>
    <row r="62152" spans="30:90">
      <c r="AD62152" s="73"/>
      <c r="AE62152" s="74"/>
      <c r="AF62152" s="74"/>
      <c r="BX62152" s="73"/>
      <c r="BY62152" s="74"/>
      <c r="BZ62152" s="74"/>
      <c r="CA62152" s="74"/>
      <c r="CF62152" s="79"/>
      <c r="CL62152" s="79"/>
    </row>
    <row r="62153" spans="30:90">
      <c r="AD62153" s="73"/>
      <c r="AE62153" s="74"/>
      <c r="AF62153" s="74"/>
      <c r="BX62153" s="73"/>
      <c r="BY62153" s="74"/>
      <c r="BZ62153" s="74"/>
      <c r="CA62153" s="74"/>
      <c r="CF62153" s="79"/>
      <c r="CL62153" s="79"/>
    </row>
    <row r="62154" spans="30:90">
      <c r="AD62154" s="73"/>
      <c r="AE62154" s="74"/>
      <c r="AF62154" s="74"/>
      <c r="BX62154" s="73"/>
      <c r="BY62154" s="74"/>
      <c r="BZ62154" s="74"/>
      <c r="CA62154" s="74"/>
      <c r="CF62154" s="79"/>
      <c r="CL62154" s="79"/>
    </row>
    <row r="62155" spans="30:90">
      <c r="AD62155" s="73"/>
      <c r="AE62155" s="74"/>
      <c r="AF62155" s="74"/>
      <c r="BX62155" s="73"/>
      <c r="BY62155" s="74"/>
      <c r="BZ62155" s="74"/>
      <c r="CA62155" s="74"/>
      <c r="CF62155" s="79"/>
      <c r="CL62155" s="79"/>
    </row>
    <row r="62156" spans="30:90">
      <c r="AD62156" s="73"/>
      <c r="AE62156" s="74"/>
      <c r="AF62156" s="74"/>
      <c r="BX62156" s="73"/>
      <c r="BY62156" s="74"/>
      <c r="BZ62156" s="74"/>
      <c r="CA62156" s="74"/>
      <c r="CF62156" s="79"/>
      <c r="CL62156" s="79"/>
    </row>
    <row r="62157" spans="30:90">
      <c r="AD62157" s="73"/>
      <c r="AE62157" s="74"/>
      <c r="AF62157" s="74"/>
      <c r="BX62157" s="73"/>
      <c r="BY62157" s="74"/>
      <c r="BZ62157" s="74"/>
      <c r="CA62157" s="74"/>
      <c r="CF62157" s="79"/>
      <c r="CL62157" s="79"/>
    </row>
    <row r="62158" spans="30:90">
      <c r="AD62158" s="73"/>
      <c r="AE62158" s="74"/>
      <c r="AF62158" s="74"/>
      <c r="BX62158" s="73"/>
      <c r="BY62158" s="74"/>
      <c r="BZ62158" s="74"/>
      <c r="CA62158" s="74"/>
      <c r="CF62158" s="79"/>
      <c r="CL62158" s="79"/>
    </row>
    <row r="62159" spans="30:90">
      <c r="AD62159" s="73"/>
      <c r="AE62159" s="74"/>
      <c r="AF62159" s="74"/>
      <c r="BX62159" s="73"/>
      <c r="BY62159" s="74"/>
      <c r="BZ62159" s="74"/>
      <c r="CA62159" s="74"/>
      <c r="CF62159" s="79"/>
      <c r="CL62159" s="79"/>
    </row>
    <row r="62160" spans="30:90">
      <c r="AD62160" s="73"/>
      <c r="AE62160" s="74"/>
      <c r="AF62160" s="74"/>
      <c r="BX62160" s="73"/>
      <c r="BY62160" s="74"/>
      <c r="BZ62160" s="74"/>
      <c r="CA62160" s="74"/>
      <c r="CF62160" s="79"/>
      <c r="CL62160" s="79"/>
    </row>
    <row r="62161" spans="30:90">
      <c r="AD62161" s="73"/>
      <c r="AE62161" s="74"/>
      <c r="AF62161" s="74"/>
      <c r="BX62161" s="73"/>
      <c r="BY62161" s="74"/>
      <c r="BZ62161" s="74"/>
      <c r="CA62161" s="74"/>
      <c r="CF62161" s="79"/>
      <c r="CL62161" s="79"/>
    </row>
    <row r="62162" spans="30:90">
      <c r="AD62162" s="73"/>
      <c r="AE62162" s="74"/>
      <c r="AF62162" s="74"/>
      <c r="BX62162" s="73"/>
      <c r="BY62162" s="74"/>
      <c r="BZ62162" s="74"/>
      <c r="CA62162" s="74"/>
      <c r="CF62162" s="79"/>
      <c r="CL62162" s="79"/>
    </row>
    <row r="62163" spans="30:90">
      <c r="AD62163" s="73"/>
      <c r="AE62163" s="74"/>
      <c r="AF62163" s="74"/>
      <c r="BX62163" s="73"/>
      <c r="BY62163" s="74"/>
      <c r="BZ62163" s="74"/>
      <c r="CA62163" s="74"/>
      <c r="CF62163" s="79"/>
      <c r="CL62163" s="79"/>
    </row>
    <row r="62164" spans="30:90">
      <c r="AD62164" s="73"/>
      <c r="AE62164" s="74"/>
      <c r="AF62164" s="74"/>
      <c r="BX62164" s="73"/>
      <c r="BY62164" s="74"/>
      <c r="BZ62164" s="74"/>
      <c r="CA62164" s="74"/>
      <c r="CF62164" s="79"/>
      <c r="CL62164" s="79"/>
    </row>
    <row r="62165" spans="30:90">
      <c r="AD62165" s="73"/>
      <c r="AE62165" s="74"/>
      <c r="AF62165" s="74"/>
      <c r="BX62165" s="73"/>
      <c r="BY62165" s="74"/>
      <c r="BZ62165" s="74"/>
      <c r="CA62165" s="74"/>
      <c r="CF62165" s="79"/>
      <c r="CL62165" s="79"/>
    </row>
    <row r="62166" spans="30:90">
      <c r="AD62166" s="73"/>
      <c r="AE62166" s="74"/>
      <c r="AF62166" s="74"/>
      <c r="BX62166" s="73"/>
      <c r="BY62166" s="74"/>
      <c r="BZ62166" s="74"/>
      <c r="CA62166" s="74"/>
      <c r="CF62166" s="79"/>
      <c r="CL62166" s="79"/>
    </row>
    <row r="62167" spans="30:90">
      <c r="AD62167" s="73"/>
      <c r="AE62167" s="74"/>
      <c r="AF62167" s="74"/>
      <c r="BX62167" s="73"/>
      <c r="BY62167" s="74"/>
      <c r="BZ62167" s="74"/>
      <c r="CA62167" s="74"/>
      <c r="CF62167" s="79"/>
      <c r="CL62167" s="79"/>
    </row>
    <row r="62168" spans="30:90">
      <c r="AD62168" s="73"/>
      <c r="AE62168" s="74"/>
      <c r="AF62168" s="74"/>
      <c r="BX62168" s="73"/>
      <c r="BY62168" s="74"/>
      <c r="BZ62168" s="74"/>
      <c r="CA62168" s="74"/>
      <c r="CF62168" s="79"/>
      <c r="CL62168" s="79"/>
    </row>
    <row r="62169" spans="30:90">
      <c r="AD62169" s="73"/>
      <c r="AE62169" s="74"/>
      <c r="AF62169" s="74"/>
      <c r="BX62169" s="73"/>
      <c r="BY62169" s="74"/>
      <c r="BZ62169" s="74"/>
      <c r="CA62169" s="74"/>
      <c r="CF62169" s="79"/>
      <c r="CL62169" s="79"/>
    </row>
    <row r="62170" spans="30:90">
      <c r="AD62170" s="73"/>
      <c r="AE62170" s="74"/>
      <c r="AF62170" s="74"/>
      <c r="BX62170" s="73"/>
      <c r="BY62170" s="74"/>
      <c r="BZ62170" s="74"/>
      <c r="CA62170" s="74"/>
      <c r="CF62170" s="79"/>
      <c r="CL62170" s="79"/>
    </row>
    <row r="62171" spans="30:90">
      <c r="AD62171" s="73"/>
      <c r="AE62171" s="74"/>
      <c r="AF62171" s="74"/>
      <c r="BX62171" s="73"/>
      <c r="BY62171" s="74"/>
      <c r="BZ62171" s="74"/>
      <c r="CA62171" s="74"/>
      <c r="CF62171" s="79"/>
      <c r="CL62171" s="79"/>
    </row>
    <row r="62172" spans="30:90">
      <c r="AD62172" s="73"/>
      <c r="AE62172" s="74"/>
      <c r="AF62172" s="74"/>
      <c r="BX62172" s="73"/>
      <c r="BY62172" s="74"/>
      <c r="BZ62172" s="74"/>
      <c r="CA62172" s="74"/>
      <c r="CF62172" s="79"/>
      <c r="CL62172" s="79"/>
    </row>
    <row r="62173" spans="30:90">
      <c r="AD62173" s="73"/>
      <c r="AE62173" s="74"/>
      <c r="AF62173" s="74"/>
      <c r="BX62173" s="73"/>
      <c r="BY62173" s="74"/>
      <c r="BZ62173" s="74"/>
      <c r="CA62173" s="74"/>
      <c r="CF62173" s="79"/>
      <c r="CL62173" s="79"/>
    </row>
    <row r="62174" spans="30:90">
      <c r="AD62174" s="73"/>
      <c r="AE62174" s="74"/>
      <c r="AF62174" s="74"/>
      <c r="BX62174" s="73"/>
      <c r="BY62174" s="74"/>
      <c r="BZ62174" s="74"/>
      <c r="CA62174" s="74"/>
      <c r="CF62174" s="79"/>
      <c r="CL62174" s="79"/>
    </row>
    <row r="62175" spans="30:90">
      <c r="AD62175" s="73"/>
      <c r="AE62175" s="74"/>
      <c r="AF62175" s="74"/>
      <c r="BX62175" s="73"/>
      <c r="BY62175" s="74"/>
      <c r="BZ62175" s="74"/>
      <c r="CA62175" s="74"/>
      <c r="CF62175" s="79"/>
      <c r="CL62175" s="79"/>
    </row>
    <row r="62176" spans="30:90">
      <c r="AD62176" s="73"/>
      <c r="AE62176" s="74"/>
      <c r="AF62176" s="74"/>
      <c r="BX62176" s="73"/>
      <c r="BY62176" s="74"/>
      <c r="BZ62176" s="74"/>
      <c r="CA62176" s="74"/>
      <c r="CF62176" s="79"/>
      <c r="CL62176" s="79"/>
    </row>
    <row r="62177" spans="30:90">
      <c r="AD62177" s="73"/>
      <c r="AE62177" s="74"/>
      <c r="AF62177" s="74"/>
      <c r="BX62177" s="73"/>
      <c r="BY62177" s="74"/>
      <c r="BZ62177" s="74"/>
      <c r="CA62177" s="74"/>
      <c r="CF62177" s="79"/>
      <c r="CL62177" s="79"/>
    </row>
    <row r="62178" spans="30:90">
      <c r="AD62178" s="73"/>
      <c r="AE62178" s="74"/>
      <c r="AF62178" s="74"/>
      <c r="BX62178" s="73"/>
      <c r="BY62178" s="74"/>
      <c r="BZ62178" s="74"/>
      <c r="CA62178" s="74"/>
      <c r="CF62178" s="79"/>
      <c r="CL62178" s="79"/>
    </row>
    <row r="62179" spans="30:90">
      <c r="AD62179" s="73"/>
      <c r="AE62179" s="74"/>
      <c r="AF62179" s="74"/>
      <c r="BX62179" s="73"/>
      <c r="BY62179" s="74"/>
      <c r="BZ62179" s="74"/>
      <c r="CA62179" s="74"/>
      <c r="CF62179" s="79"/>
      <c r="CL62179" s="79"/>
    </row>
    <row r="62180" spans="30:90">
      <c r="AD62180" s="73"/>
      <c r="AE62180" s="74"/>
      <c r="AF62180" s="74"/>
      <c r="BX62180" s="73"/>
      <c r="BY62180" s="74"/>
      <c r="BZ62180" s="74"/>
      <c r="CA62180" s="74"/>
      <c r="CF62180" s="79"/>
      <c r="CL62180" s="79"/>
    </row>
    <row r="62181" spans="30:90">
      <c r="AD62181" s="73"/>
      <c r="AE62181" s="74"/>
      <c r="AF62181" s="74"/>
      <c r="BX62181" s="73"/>
      <c r="BY62181" s="74"/>
      <c r="BZ62181" s="74"/>
      <c r="CA62181" s="74"/>
      <c r="CF62181" s="79"/>
      <c r="CL62181" s="79"/>
    </row>
    <row r="62182" spans="30:90">
      <c r="AD62182" s="73"/>
      <c r="AE62182" s="74"/>
      <c r="AF62182" s="74"/>
      <c r="BX62182" s="73"/>
      <c r="BY62182" s="74"/>
      <c r="BZ62182" s="74"/>
      <c r="CA62182" s="74"/>
      <c r="CF62182" s="79"/>
      <c r="CL62182" s="79"/>
    </row>
    <row r="62183" spans="30:90">
      <c r="AD62183" s="73"/>
      <c r="AE62183" s="74"/>
      <c r="AF62183" s="74"/>
      <c r="BX62183" s="73"/>
      <c r="BY62183" s="74"/>
      <c r="BZ62183" s="74"/>
      <c r="CA62183" s="74"/>
      <c r="CF62183" s="79"/>
      <c r="CL62183" s="79"/>
    </row>
    <row r="62184" spans="30:90">
      <c r="AD62184" s="73"/>
      <c r="AE62184" s="74"/>
      <c r="AF62184" s="74"/>
      <c r="BX62184" s="73"/>
      <c r="BY62184" s="74"/>
      <c r="BZ62184" s="74"/>
      <c r="CA62184" s="74"/>
      <c r="CF62184" s="79"/>
      <c r="CL62184" s="79"/>
    </row>
    <row r="62185" spans="30:90">
      <c r="AD62185" s="73"/>
      <c r="AE62185" s="74"/>
      <c r="AF62185" s="74"/>
      <c r="BX62185" s="73"/>
      <c r="BY62185" s="74"/>
      <c r="BZ62185" s="74"/>
      <c r="CA62185" s="74"/>
      <c r="CF62185" s="79"/>
      <c r="CL62185" s="79"/>
    </row>
    <row r="62186" spans="30:90">
      <c r="AD62186" s="73"/>
      <c r="AE62186" s="74"/>
      <c r="AF62186" s="74"/>
      <c r="BX62186" s="73"/>
      <c r="BY62186" s="74"/>
      <c r="BZ62186" s="74"/>
      <c r="CA62186" s="74"/>
      <c r="CF62186" s="79"/>
      <c r="CL62186" s="79"/>
    </row>
    <row r="62187" spans="30:90">
      <c r="AD62187" s="73"/>
      <c r="AE62187" s="74"/>
      <c r="AF62187" s="74"/>
      <c r="BX62187" s="73"/>
      <c r="BY62187" s="74"/>
      <c r="BZ62187" s="74"/>
      <c r="CA62187" s="74"/>
      <c r="CF62187" s="79"/>
      <c r="CL62187" s="79"/>
    </row>
    <row r="62188" spans="30:90">
      <c r="AD62188" s="73"/>
      <c r="AE62188" s="74"/>
      <c r="AF62188" s="74"/>
      <c r="BX62188" s="73"/>
      <c r="BY62188" s="74"/>
      <c r="BZ62188" s="74"/>
      <c r="CA62188" s="74"/>
      <c r="CF62188" s="79"/>
      <c r="CL62188" s="79"/>
    </row>
    <row r="62189" spans="30:90">
      <c r="AD62189" s="73"/>
      <c r="AE62189" s="74"/>
      <c r="AF62189" s="74"/>
      <c r="BX62189" s="73"/>
      <c r="BY62189" s="74"/>
      <c r="BZ62189" s="74"/>
      <c r="CA62189" s="74"/>
      <c r="CF62189" s="79"/>
      <c r="CL62189" s="79"/>
    </row>
    <row r="62190" spans="30:90">
      <c r="AD62190" s="73"/>
      <c r="AE62190" s="74"/>
      <c r="AF62190" s="74"/>
      <c r="BX62190" s="73"/>
      <c r="BY62190" s="74"/>
      <c r="BZ62190" s="74"/>
      <c r="CA62190" s="74"/>
      <c r="CF62190" s="79"/>
      <c r="CL62190" s="79"/>
    </row>
    <row r="62191" spans="30:90">
      <c r="AD62191" s="73"/>
      <c r="AE62191" s="74"/>
      <c r="AF62191" s="74"/>
      <c r="BX62191" s="73"/>
      <c r="BY62191" s="74"/>
      <c r="BZ62191" s="74"/>
      <c r="CA62191" s="74"/>
      <c r="CF62191" s="79"/>
      <c r="CL62191" s="79"/>
    </row>
    <row r="62192" spans="30:90">
      <c r="AD62192" s="73"/>
      <c r="AE62192" s="74"/>
      <c r="AF62192" s="74"/>
      <c r="BX62192" s="73"/>
      <c r="BY62192" s="74"/>
      <c r="BZ62192" s="74"/>
      <c r="CA62192" s="74"/>
      <c r="CF62192" s="79"/>
      <c r="CL62192" s="79"/>
    </row>
    <row r="62193" spans="30:90">
      <c r="AD62193" s="73"/>
      <c r="AE62193" s="74"/>
      <c r="AF62193" s="74"/>
      <c r="BX62193" s="73"/>
      <c r="BY62193" s="74"/>
      <c r="BZ62193" s="74"/>
      <c r="CA62193" s="74"/>
      <c r="CF62193" s="79"/>
      <c r="CL62193" s="79"/>
    </row>
    <row r="62194" spans="30:90">
      <c r="AD62194" s="73"/>
      <c r="AE62194" s="74"/>
      <c r="AF62194" s="74"/>
      <c r="BX62194" s="73"/>
      <c r="BY62194" s="74"/>
      <c r="BZ62194" s="74"/>
      <c r="CA62194" s="74"/>
      <c r="CF62194" s="79"/>
      <c r="CL62194" s="79"/>
    </row>
    <row r="62195" spans="30:90">
      <c r="AD62195" s="73"/>
      <c r="AE62195" s="74"/>
      <c r="AF62195" s="74"/>
      <c r="BX62195" s="73"/>
      <c r="BY62195" s="74"/>
      <c r="BZ62195" s="74"/>
      <c r="CA62195" s="74"/>
      <c r="CF62195" s="79"/>
      <c r="CL62195" s="79"/>
    </row>
    <row r="62196" spans="30:90">
      <c r="AD62196" s="73"/>
      <c r="AE62196" s="74"/>
      <c r="AF62196" s="74"/>
      <c r="BX62196" s="73"/>
      <c r="BY62196" s="74"/>
      <c r="BZ62196" s="74"/>
      <c r="CA62196" s="74"/>
      <c r="CF62196" s="79"/>
      <c r="CL62196" s="79"/>
    </row>
    <row r="62197" spans="30:90">
      <c r="AD62197" s="73"/>
      <c r="AE62197" s="74"/>
      <c r="AF62197" s="74"/>
      <c r="BX62197" s="73"/>
      <c r="BY62197" s="74"/>
      <c r="BZ62197" s="74"/>
      <c r="CA62197" s="74"/>
      <c r="CF62197" s="79"/>
      <c r="CL62197" s="79"/>
    </row>
    <row r="62198" spans="30:90">
      <c r="AD62198" s="73"/>
      <c r="AE62198" s="74"/>
      <c r="AF62198" s="74"/>
      <c r="BX62198" s="73"/>
      <c r="BY62198" s="74"/>
      <c r="BZ62198" s="74"/>
      <c r="CA62198" s="74"/>
      <c r="CF62198" s="79"/>
      <c r="CL62198" s="79"/>
    </row>
    <row r="62199" spans="30:90">
      <c r="AD62199" s="73"/>
      <c r="AE62199" s="74"/>
      <c r="AF62199" s="74"/>
      <c r="BX62199" s="73"/>
      <c r="BY62199" s="74"/>
      <c r="BZ62199" s="74"/>
      <c r="CA62199" s="74"/>
      <c r="CF62199" s="79"/>
      <c r="CL62199" s="79"/>
    </row>
    <row r="62200" spans="30:90">
      <c r="AD62200" s="73"/>
      <c r="AE62200" s="74"/>
      <c r="AF62200" s="74"/>
      <c r="BX62200" s="73"/>
      <c r="BY62200" s="74"/>
      <c r="BZ62200" s="74"/>
      <c r="CA62200" s="74"/>
      <c r="CF62200" s="79"/>
      <c r="CL62200" s="79"/>
    </row>
    <row r="62201" spans="30:90">
      <c r="AD62201" s="73"/>
      <c r="AE62201" s="74"/>
      <c r="AF62201" s="74"/>
      <c r="BX62201" s="73"/>
      <c r="BY62201" s="74"/>
      <c r="BZ62201" s="74"/>
      <c r="CA62201" s="74"/>
      <c r="CF62201" s="79"/>
      <c r="CL62201" s="79"/>
    </row>
    <row r="62202" spans="30:90">
      <c r="AD62202" s="73"/>
      <c r="AE62202" s="74"/>
      <c r="AF62202" s="74"/>
      <c r="BX62202" s="73"/>
      <c r="BY62202" s="74"/>
      <c r="BZ62202" s="74"/>
      <c r="CA62202" s="74"/>
      <c r="CF62202" s="79"/>
      <c r="CL62202" s="79"/>
    </row>
    <row r="62203" spans="30:90">
      <c r="AD62203" s="73"/>
      <c r="AE62203" s="74"/>
      <c r="AF62203" s="74"/>
      <c r="BX62203" s="73"/>
      <c r="BY62203" s="74"/>
      <c r="BZ62203" s="74"/>
      <c r="CA62203" s="74"/>
      <c r="CF62203" s="79"/>
      <c r="CL62203" s="79"/>
    </row>
    <row r="62204" spans="30:90">
      <c r="AD62204" s="73"/>
      <c r="AE62204" s="74"/>
      <c r="AF62204" s="74"/>
      <c r="BX62204" s="73"/>
      <c r="BY62204" s="74"/>
      <c r="BZ62204" s="74"/>
      <c r="CA62204" s="74"/>
      <c r="CF62204" s="79"/>
      <c r="CL62204" s="79"/>
    </row>
    <row r="62205" spans="30:90">
      <c r="AD62205" s="73"/>
      <c r="AE62205" s="74"/>
      <c r="AF62205" s="74"/>
      <c r="BX62205" s="73"/>
      <c r="BY62205" s="74"/>
      <c r="BZ62205" s="74"/>
      <c r="CA62205" s="74"/>
      <c r="CF62205" s="79"/>
      <c r="CL62205" s="79"/>
    </row>
    <row r="62206" spans="30:90">
      <c r="AD62206" s="73"/>
      <c r="AE62206" s="74"/>
      <c r="AF62206" s="74"/>
      <c r="BX62206" s="73"/>
      <c r="BY62206" s="74"/>
      <c r="BZ62206" s="74"/>
      <c r="CA62206" s="74"/>
      <c r="CF62206" s="79"/>
      <c r="CL62206" s="79"/>
    </row>
    <row r="62207" spans="30:90">
      <c r="AD62207" s="73"/>
      <c r="AE62207" s="74"/>
      <c r="AF62207" s="74"/>
      <c r="BX62207" s="73"/>
      <c r="BY62207" s="74"/>
      <c r="BZ62207" s="74"/>
      <c r="CA62207" s="74"/>
      <c r="CF62207" s="79"/>
      <c r="CL62207" s="79"/>
    </row>
    <row r="62208" spans="30:90">
      <c r="AD62208" s="73"/>
      <c r="AE62208" s="74"/>
      <c r="AF62208" s="74"/>
      <c r="BX62208" s="73"/>
      <c r="BY62208" s="74"/>
      <c r="BZ62208" s="74"/>
      <c r="CA62208" s="74"/>
      <c r="CF62208" s="79"/>
      <c r="CL62208" s="79"/>
    </row>
    <row r="62209" spans="30:90">
      <c r="AD62209" s="73"/>
      <c r="AE62209" s="74"/>
      <c r="AF62209" s="74"/>
      <c r="BX62209" s="73"/>
      <c r="BY62209" s="74"/>
      <c r="BZ62209" s="74"/>
      <c r="CA62209" s="74"/>
      <c r="CF62209" s="79"/>
      <c r="CL62209" s="79"/>
    </row>
    <row r="62210" spans="30:90">
      <c r="AD62210" s="73"/>
      <c r="AE62210" s="74"/>
      <c r="AF62210" s="74"/>
      <c r="BX62210" s="73"/>
      <c r="BY62210" s="74"/>
      <c r="BZ62210" s="74"/>
      <c r="CA62210" s="74"/>
      <c r="CF62210" s="79"/>
      <c r="CL62210" s="79"/>
    </row>
    <row r="62211" spans="30:90">
      <c r="AD62211" s="73"/>
      <c r="AE62211" s="74"/>
      <c r="AF62211" s="74"/>
      <c r="BX62211" s="73"/>
      <c r="BY62211" s="74"/>
      <c r="BZ62211" s="74"/>
      <c r="CA62211" s="74"/>
      <c r="CF62211" s="79"/>
      <c r="CL62211" s="79"/>
    </row>
    <row r="62212" spans="30:90">
      <c r="AD62212" s="73"/>
      <c r="AE62212" s="74"/>
      <c r="AF62212" s="74"/>
      <c r="BX62212" s="73"/>
      <c r="BY62212" s="74"/>
      <c r="BZ62212" s="74"/>
      <c r="CA62212" s="74"/>
      <c r="CF62212" s="79"/>
      <c r="CL62212" s="79"/>
    </row>
    <row r="62213" spans="30:90">
      <c r="AD62213" s="73"/>
      <c r="AE62213" s="74"/>
      <c r="AF62213" s="74"/>
      <c r="BX62213" s="73"/>
      <c r="BY62213" s="74"/>
      <c r="BZ62213" s="74"/>
      <c r="CA62213" s="74"/>
      <c r="CF62213" s="79"/>
      <c r="CL62213" s="79"/>
    </row>
    <row r="62214" spans="30:90">
      <c r="AD62214" s="73"/>
      <c r="AE62214" s="74"/>
      <c r="AF62214" s="74"/>
      <c r="BX62214" s="73"/>
      <c r="BY62214" s="74"/>
      <c r="BZ62214" s="74"/>
      <c r="CA62214" s="74"/>
      <c r="CF62214" s="79"/>
      <c r="CL62214" s="79"/>
    </row>
    <row r="62215" spans="30:90">
      <c r="AD62215" s="73"/>
      <c r="AE62215" s="74"/>
      <c r="AF62215" s="74"/>
      <c r="BX62215" s="73"/>
      <c r="BY62215" s="74"/>
      <c r="BZ62215" s="74"/>
      <c r="CA62215" s="74"/>
      <c r="CF62215" s="79"/>
      <c r="CL62215" s="79"/>
    </row>
    <row r="62216" spans="30:90">
      <c r="AD62216" s="73"/>
      <c r="AE62216" s="74"/>
      <c r="AF62216" s="74"/>
      <c r="BX62216" s="73"/>
      <c r="BY62216" s="74"/>
      <c r="BZ62216" s="74"/>
      <c r="CA62216" s="74"/>
      <c r="CF62216" s="79"/>
      <c r="CL62216" s="79"/>
    </row>
    <row r="62217" spans="30:90">
      <c r="AD62217" s="73"/>
      <c r="AE62217" s="74"/>
      <c r="AF62217" s="74"/>
      <c r="BX62217" s="73"/>
      <c r="BY62217" s="74"/>
      <c r="BZ62217" s="74"/>
      <c r="CA62217" s="74"/>
      <c r="CF62217" s="79"/>
      <c r="CL62217" s="79"/>
    </row>
    <row r="62218" spans="30:90">
      <c r="AD62218" s="73"/>
      <c r="AE62218" s="74"/>
      <c r="AF62218" s="74"/>
      <c r="BX62218" s="73"/>
      <c r="BY62218" s="74"/>
      <c r="BZ62218" s="74"/>
      <c r="CA62218" s="74"/>
      <c r="CF62218" s="79"/>
      <c r="CL62218" s="79"/>
    </row>
    <row r="62219" spans="30:90">
      <c r="AD62219" s="73"/>
      <c r="AE62219" s="74"/>
      <c r="AF62219" s="74"/>
      <c r="BX62219" s="73"/>
      <c r="BY62219" s="74"/>
      <c r="BZ62219" s="74"/>
      <c r="CA62219" s="74"/>
      <c r="CF62219" s="79"/>
      <c r="CL62219" s="79"/>
    </row>
    <row r="62220" spans="30:90">
      <c r="AD62220" s="73"/>
      <c r="AE62220" s="74"/>
      <c r="AF62220" s="74"/>
      <c r="BX62220" s="73"/>
      <c r="BY62220" s="74"/>
      <c r="BZ62220" s="74"/>
      <c r="CA62220" s="74"/>
      <c r="CF62220" s="79"/>
      <c r="CL62220" s="79"/>
    </row>
    <row r="62221" spans="30:90">
      <c r="AD62221" s="73"/>
      <c r="AE62221" s="74"/>
      <c r="AF62221" s="74"/>
      <c r="BX62221" s="73"/>
      <c r="BY62221" s="74"/>
      <c r="BZ62221" s="74"/>
      <c r="CA62221" s="74"/>
      <c r="CF62221" s="79"/>
      <c r="CL62221" s="79"/>
    </row>
    <row r="62222" spans="30:90">
      <c r="AD62222" s="73"/>
      <c r="AE62222" s="74"/>
      <c r="AF62222" s="74"/>
      <c r="BX62222" s="73"/>
      <c r="BY62222" s="74"/>
      <c r="BZ62222" s="74"/>
      <c r="CA62222" s="74"/>
      <c r="CF62222" s="79"/>
      <c r="CL62222" s="79"/>
    </row>
    <row r="62223" spans="30:90">
      <c r="AD62223" s="73"/>
      <c r="AE62223" s="74"/>
      <c r="AF62223" s="74"/>
      <c r="BX62223" s="73"/>
      <c r="BY62223" s="74"/>
      <c r="BZ62223" s="74"/>
      <c r="CA62223" s="74"/>
      <c r="CF62223" s="79"/>
      <c r="CL62223" s="79"/>
    </row>
    <row r="62224" spans="30:90">
      <c r="AD62224" s="73"/>
      <c r="AE62224" s="74"/>
      <c r="AF62224" s="74"/>
      <c r="BX62224" s="73"/>
      <c r="BY62224" s="74"/>
      <c r="BZ62224" s="74"/>
      <c r="CA62224" s="74"/>
      <c r="CF62224" s="79"/>
      <c r="CL62224" s="79"/>
    </row>
    <row r="62225" spans="30:90">
      <c r="AD62225" s="73"/>
      <c r="AE62225" s="74"/>
      <c r="AF62225" s="74"/>
      <c r="BX62225" s="73"/>
      <c r="BY62225" s="74"/>
      <c r="BZ62225" s="74"/>
      <c r="CA62225" s="74"/>
      <c r="CF62225" s="79"/>
      <c r="CL62225" s="79"/>
    </row>
    <row r="62226" spans="30:90">
      <c r="AD62226" s="73"/>
      <c r="AE62226" s="74"/>
      <c r="AF62226" s="74"/>
      <c r="BX62226" s="73"/>
      <c r="BY62226" s="74"/>
      <c r="BZ62226" s="74"/>
      <c r="CA62226" s="74"/>
      <c r="CF62226" s="79"/>
      <c r="CL62226" s="79"/>
    </row>
    <row r="62227" spans="30:90">
      <c r="AD62227" s="73"/>
      <c r="AE62227" s="74"/>
      <c r="AF62227" s="74"/>
      <c r="BX62227" s="73"/>
      <c r="BY62227" s="74"/>
      <c r="BZ62227" s="74"/>
      <c r="CA62227" s="74"/>
      <c r="CF62227" s="79"/>
      <c r="CL62227" s="79"/>
    </row>
    <row r="62228" spans="30:90">
      <c r="AD62228" s="73"/>
      <c r="AE62228" s="74"/>
      <c r="AF62228" s="74"/>
      <c r="BX62228" s="73"/>
      <c r="BY62228" s="74"/>
      <c r="BZ62228" s="74"/>
      <c r="CA62228" s="74"/>
      <c r="CF62228" s="79"/>
      <c r="CL62228" s="79"/>
    </row>
    <row r="62229" spans="30:90">
      <c r="AD62229" s="73"/>
      <c r="AE62229" s="74"/>
      <c r="AF62229" s="74"/>
      <c r="BX62229" s="73"/>
      <c r="BY62229" s="74"/>
      <c r="BZ62229" s="74"/>
      <c r="CA62229" s="74"/>
      <c r="CF62229" s="79"/>
      <c r="CL62229" s="79"/>
    </row>
    <row r="62230" spans="30:90">
      <c r="AD62230" s="73"/>
      <c r="AE62230" s="74"/>
      <c r="AF62230" s="74"/>
      <c r="BX62230" s="73"/>
      <c r="BY62230" s="74"/>
      <c r="BZ62230" s="74"/>
      <c r="CA62230" s="74"/>
      <c r="CF62230" s="79"/>
      <c r="CL62230" s="79"/>
    </row>
    <row r="62231" spans="30:90">
      <c r="AD62231" s="73"/>
      <c r="AE62231" s="74"/>
      <c r="AF62231" s="74"/>
      <c r="BX62231" s="73"/>
      <c r="BY62231" s="74"/>
      <c r="BZ62231" s="74"/>
      <c r="CA62231" s="74"/>
      <c r="CF62231" s="79"/>
      <c r="CL62231" s="79"/>
    </row>
    <row r="62232" spans="30:90">
      <c r="AD62232" s="73"/>
      <c r="AE62232" s="74"/>
      <c r="AF62232" s="74"/>
      <c r="BX62232" s="73"/>
      <c r="BY62232" s="74"/>
      <c r="BZ62232" s="74"/>
      <c r="CA62232" s="74"/>
      <c r="CF62232" s="79"/>
      <c r="CL62232" s="79"/>
    </row>
    <row r="62233" spans="30:90">
      <c r="AD62233" s="73"/>
      <c r="AE62233" s="74"/>
      <c r="AF62233" s="74"/>
      <c r="BX62233" s="73"/>
      <c r="BY62233" s="74"/>
      <c r="BZ62233" s="74"/>
      <c r="CA62233" s="74"/>
      <c r="CF62233" s="79"/>
      <c r="CL62233" s="79"/>
    </row>
    <row r="62234" spans="30:90">
      <c r="AD62234" s="73"/>
      <c r="AE62234" s="74"/>
      <c r="AF62234" s="74"/>
      <c r="BX62234" s="73"/>
      <c r="BY62234" s="74"/>
      <c r="BZ62234" s="74"/>
      <c r="CA62234" s="74"/>
      <c r="CF62234" s="79"/>
      <c r="CL62234" s="79"/>
    </row>
    <row r="62235" spans="30:90">
      <c r="AD62235" s="73"/>
      <c r="AE62235" s="74"/>
      <c r="AF62235" s="74"/>
      <c r="BX62235" s="73"/>
      <c r="BY62235" s="74"/>
      <c r="BZ62235" s="74"/>
      <c r="CA62235" s="74"/>
      <c r="CF62235" s="79"/>
      <c r="CL62235" s="79"/>
    </row>
    <row r="62236" spans="30:90">
      <c r="AD62236" s="73"/>
      <c r="AE62236" s="74"/>
      <c r="AF62236" s="74"/>
      <c r="BX62236" s="73"/>
      <c r="BY62236" s="74"/>
      <c r="BZ62236" s="74"/>
      <c r="CA62236" s="74"/>
      <c r="CF62236" s="79"/>
      <c r="CL62236" s="79"/>
    </row>
    <row r="62237" spans="30:90">
      <c r="AD62237" s="73"/>
      <c r="AE62237" s="74"/>
      <c r="AF62237" s="74"/>
      <c r="BX62237" s="73"/>
      <c r="BY62237" s="74"/>
      <c r="BZ62237" s="74"/>
      <c r="CA62237" s="74"/>
      <c r="CF62237" s="79"/>
      <c r="CL62237" s="79"/>
    </row>
    <row r="62238" spans="30:90">
      <c r="AD62238" s="73"/>
      <c r="AE62238" s="74"/>
      <c r="AF62238" s="74"/>
      <c r="BX62238" s="73"/>
      <c r="BY62238" s="74"/>
      <c r="BZ62238" s="74"/>
      <c r="CA62238" s="74"/>
      <c r="CF62238" s="79"/>
      <c r="CL62238" s="79"/>
    </row>
    <row r="62239" spans="30:90">
      <c r="AD62239" s="73"/>
      <c r="AE62239" s="74"/>
      <c r="AF62239" s="74"/>
      <c r="BX62239" s="73"/>
      <c r="BY62239" s="74"/>
      <c r="BZ62239" s="74"/>
      <c r="CA62239" s="74"/>
      <c r="CF62239" s="79"/>
      <c r="CL62239" s="79"/>
    </row>
    <row r="62240" spans="30:90">
      <c r="AD62240" s="73"/>
      <c r="AE62240" s="74"/>
      <c r="AF62240" s="74"/>
      <c r="BX62240" s="73"/>
      <c r="BY62240" s="74"/>
      <c r="BZ62240" s="74"/>
      <c r="CA62240" s="74"/>
      <c r="CF62240" s="79"/>
      <c r="CL62240" s="79"/>
    </row>
    <row r="62241" spans="30:90">
      <c r="AD62241" s="73"/>
      <c r="AE62241" s="74"/>
      <c r="AF62241" s="74"/>
      <c r="BX62241" s="73"/>
      <c r="BY62241" s="74"/>
      <c r="BZ62241" s="74"/>
      <c r="CA62241" s="74"/>
      <c r="CF62241" s="79"/>
      <c r="CL62241" s="79"/>
    </row>
    <row r="62242" spans="30:90">
      <c r="AD62242" s="73"/>
      <c r="AE62242" s="74"/>
      <c r="AF62242" s="74"/>
      <c r="BX62242" s="73"/>
      <c r="BY62242" s="74"/>
      <c r="BZ62242" s="74"/>
      <c r="CA62242" s="74"/>
      <c r="CF62242" s="79"/>
      <c r="CL62242" s="79"/>
    </row>
    <row r="62243" spans="30:90">
      <c r="AD62243" s="73"/>
      <c r="AE62243" s="74"/>
      <c r="AF62243" s="74"/>
      <c r="BX62243" s="73"/>
      <c r="BY62243" s="74"/>
      <c r="BZ62243" s="74"/>
      <c r="CA62243" s="74"/>
      <c r="CF62243" s="79"/>
      <c r="CL62243" s="79"/>
    </row>
    <row r="62244" spans="30:90">
      <c r="AD62244" s="73"/>
      <c r="AE62244" s="74"/>
      <c r="AF62244" s="74"/>
      <c r="BX62244" s="73"/>
      <c r="BY62244" s="74"/>
      <c r="BZ62244" s="74"/>
      <c r="CA62244" s="74"/>
      <c r="CF62244" s="79"/>
      <c r="CL62244" s="79"/>
    </row>
    <row r="62245" spans="30:90">
      <c r="AD62245" s="73"/>
      <c r="AE62245" s="74"/>
      <c r="AF62245" s="74"/>
      <c r="BX62245" s="73"/>
      <c r="BY62245" s="74"/>
      <c r="BZ62245" s="74"/>
      <c r="CA62245" s="74"/>
      <c r="CF62245" s="79"/>
      <c r="CL62245" s="79"/>
    </row>
    <row r="62246" spans="30:90">
      <c r="AD62246" s="73"/>
      <c r="AE62246" s="74"/>
      <c r="AF62246" s="74"/>
      <c r="BX62246" s="73"/>
      <c r="BY62246" s="74"/>
      <c r="BZ62246" s="74"/>
      <c r="CA62246" s="74"/>
      <c r="CF62246" s="79"/>
      <c r="CL62246" s="79"/>
    </row>
    <row r="62247" spans="30:90">
      <c r="AD62247" s="73"/>
      <c r="AE62247" s="74"/>
      <c r="AF62247" s="74"/>
      <c r="BX62247" s="73"/>
      <c r="BY62247" s="74"/>
      <c r="BZ62247" s="74"/>
      <c r="CA62247" s="74"/>
      <c r="CF62247" s="79"/>
      <c r="CL62247" s="79"/>
    </row>
    <row r="62248" spans="30:90">
      <c r="AD62248" s="73"/>
      <c r="AE62248" s="74"/>
      <c r="AF62248" s="74"/>
      <c r="BX62248" s="73"/>
      <c r="BY62248" s="74"/>
      <c r="BZ62248" s="74"/>
      <c r="CA62248" s="74"/>
      <c r="CF62248" s="79"/>
      <c r="CL62248" s="79"/>
    </row>
    <row r="62249" spans="30:90">
      <c r="AD62249" s="73"/>
      <c r="AE62249" s="74"/>
      <c r="AF62249" s="74"/>
      <c r="BX62249" s="73"/>
      <c r="BY62249" s="74"/>
      <c r="BZ62249" s="74"/>
      <c r="CA62249" s="74"/>
      <c r="CF62249" s="79"/>
      <c r="CL62249" s="79"/>
    </row>
    <row r="62250" spans="30:90">
      <c r="AD62250" s="73"/>
      <c r="AE62250" s="74"/>
      <c r="AF62250" s="74"/>
      <c r="BX62250" s="73"/>
      <c r="BY62250" s="74"/>
      <c r="BZ62250" s="74"/>
      <c r="CA62250" s="74"/>
      <c r="CF62250" s="79"/>
      <c r="CL62250" s="79"/>
    </row>
    <row r="62251" spans="30:90">
      <c r="AD62251" s="73"/>
      <c r="AE62251" s="74"/>
      <c r="AF62251" s="74"/>
      <c r="BX62251" s="73"/>
      <c r="BY62251" s="74"/>
      <c r="BZ62251" s="74"/>
      <c r="CA62251" s="74"/>
      <c r="CF62251" s="79"/>
      <c r="CL62251" s="79"/>
    </row>
    <row r="62252" spans="30:90">
      <c r="AD62252" s="73"/>
      <c r="AE62252" s="74"/>
      <c r="AF62252" s="74"/>
      <c r="BX62252" s="73"/>
      <c r="BY62252" s="74"/>
      <c r="BZ62252" s="74"/>
      <c r="CA62252" s="74"/>
      <c r="CF62252" s="79"/>
      <c r="CL62252" s="79"/>
    </row>
    <row r="62253" spans="30:90">
      <c r="AD62253" s="73"/>
      <c r="AE62253" s="74"/>
      <c r="AF62253" s="74"/>
      <c r="BX62253" s="73"/>
      <c r="BY62253" s="74"/>
      <c r="BZ62253" s="74"/>
      <c r="CA62253" s="74"/>
      <c r="CF62253" s="79"/>
      <c r="CL62253" s="79"/>
    </row>
    <row r="62254" spans="30:90">
      <c r="AD62254" s="73"/>
      <c r="AE62254" s="74"/>
      <c r="AF62254" s="74"/>
      <c r="BX62254" s="73"/>
      <c r="BY62254" s="74"/>
      <c r="BZ62254" s="74"/>
      <c r="CA62254" s="74"/>
      <c r="CF62254" s="79"/>
      <c r="CL62254" s="79"/>
    </row>
    <row r="62255" spans="30:90">
      <c r="AD62255" s="73"/>
      <c r="AE62255" s="74"/>
      <c r="AF62255" s="74"/>
      <c r="BX62255" s="73"/>
      <c r="BY62255" s="74"/>
      <c r="BZ62255" s="74"/>
      <c r="CA62255" s="74"/>
      <c r="CF62255" s="79"/>
      <c r="CL62255" s="79"/>
    </row>
    <row r="62256" spans="30:90">
      <c r="AD62256" s="73"/>
      <c r="AE62256" s="74"/>
      <c r="AF62256" s="74"/>
      <c r="BX62256" s="73"/>
      <c r="BY62256" s="74"/>
      <c r="BZ62256" s="74"/>
      <c r="CA62256" s="74"/>
      <c r="CF62256" s="79"/>
      <c r="CL62256" s="79"/>
    </row>
    <row r="62257" spans="30:90">
      <c r="AD62257" s="73"/>
      <c r="AE62257" s="74"/>
      <c r="AF62257" s="74"/>
      <c r="BX62257" s="73"/>
      <c r="BY62257" s="74"/>
      <c r="BZ62257" s="74"/>
      <c r="CA62257" s="74"/>
      <c r="CF62257" s="79"/>
      <c r="CL62257" s="79"/>
    </row>
    <row r="62258" spans="30:90">
      <c r="AD62258" s="73"/>
      <c r="AE62258" s="74"/>
      <c r="AF62258" s="74"/>
      <c r="BX62258" s="73"/>
      <c r="BY62258" s="74"/>
      <c r="BZ62258" s="74"/>
      <c r="CA62258" s="74"/>
      <c r="CF62258" s="79"/>
      <c r="CL62258" s="79"/>
    </row>
    <row r="62259" spans="30:90">
      <c r="AD62259" s="73"/>
      <c r="AE62259" s="74"/>
      <c r="AF62259" s="74"/>
      <c r="BX62259" s="73"/>
      <c r="BY62259" s="74"/>
      <c r="BZ62259" s="74"/>
      <c r="CA62259" s="74"/>
      <c r="CF62259" s="79"/>
      <c r="CL62259" s="79"/>
    </row>
    <row r="62260" spans="30:90">
      <c r="AD62260" s="73"/>
      <c r="AE62260" s="74"/>
      <c r="AF62260" s="74"/>
      <c r="BX62260" s="73"/>
      <c r="BY62260" s="74"/>
      <c r="BZ62260" s="74"/>
      <c r="CA62260" s="74"/>
      <c r="CF62260" s="79"/>
      <c r="CL62260" s="79"/>
    </row>
    <row r="62261" spans="30:90">
      <c r="AD62261" s="73"/>
      <c r="AE62261" s="74"/>
      <c r="AF62261" s="74"/>
      <c r="BX62261" s="73"/>
      <c r="BY62261" s="74"/>
      <c r="BZ62261" s="74"/>
      <c r="CA62261" s="74"/>
      <c r="CF62261" s="79"/>
      <c r="CL62261" s="79"/>
    </row>
    <row r="62262" spans="30:90">
      <c r="AD62262" s="73"/>
      <c r="AE62262" s="74"/>
      <c r="AF62262" s="74"/>
      <c r="BX62262" s="73"/>
      <c r="BY62262" s="74"/>
      <c r="BZ62262" s="74"/>
      <c r="CA62262" s="74"/>
      <c r="CF62262" s="79"/>
      <c r="CL62262" s="79"/>
    </row>
    <row r="62263" spans="30:90">
      <c r="AD62263" s="73"/>
      <c r="AE62263" s="74"/>
      <c r="AF62263" s="74"/>
      <c r="BX62263" s="73"/>
      <c r="BY62263" s="74"/>
      <c r="BZ62263" s="74"/>
      <c r="CA62263" s="74"/>
      <c r="CF62263" s="79"/>
      <c r="CL62263" s="79"/>
    </row>
    <row r="62264" spans="30:90">
      <c r="AD62264" s="73"/>
      <c r="AE62264" s="74"/>
      <c r="AF62264" s="74"/>
      <c r="BX62264" s="73"/>
      <c r="BY62264" s="74"/>
      <c r="BZ62264" s="74"/>
      <c r="CA62264" s="74"/>
      <c r="CF62264" s="79"/>
      <c r="CL62264" s="79"/>
    </row>
    <row r="62265" spans="30:90">
      <c r="AD62265" s="73"/>
      <c r="AE62265" s="74"/>
      <c r="AF62265" s="74"/>
      <c r="BX62265" s="73"/>
      <c r="BY62265" s="74"/>
      <c r="BZ62265" s="74"/>
      <c r="CA62265" s="74"/>
      <c r="CF62265" s="79"/>
      <c r="CL62265" s="79"/>
    </row>
    <row r="62266" spans="30:90">
      <c r="AD62266" s="73"/>
      <c r="AE62266" s="74"/>
      <c r="AF62266" s="74"/>
      <c r="BX62266" s="73"/>
      <c r="BY62266" s="74"/>
      <c r="BZ62266" s="74"/>
      <c r="CA62266" s="74"/>
      <c r="CF62266" s="79"/>
      <c r="CL62266" s="79"/>
    </row>
    <row r="62267" spans="30:90">
      <c r="AD62267" s="73"/>
      <c r="AE62267" s="74"/>
      <c r="AF62267" s="74"/>
      <c r="BX62267" s="73"/>
      <c r="BY62267" s="74"/>
      <c r="BZ62267" s="74"/>
      <c r="CA62267" s="74"/>
      <c r="CF62267" s="79"/>
      <c r="CL62267" s="79"/>
    </row>
    <row r="62268" spans="30:90">
      <c r="AD62268" s="73"/>
      <c r="AE62268" s="74"/>
      <c r="AF62268" s="74"/>
      <c r="BX62268" s="73"/>
      <c r="BY62268" s="74"/>
      <c r="BZ62268" s="74"/>
      <c r="CA62268" s="74"/>
      <c r="CF62268" s="79"/>
      <c r="CL62268" s="79"/>
    </row>
    <row r="62269" spans="30:90">
      <c r="AD62269" s="73"/>
      <c r="AE62269" s="74"/>
      <c r="AF62269" s="74"/>
      <c r="BX62269" s="73"/>
      <c r="BY62269" s="74"/>
      <c r="BZ62269" s="74"/>
      <c r="CA62269" s="74"/>
      <c r="CF62269" s="79"/>
      <c r="CL62269" s="79"/>
    </row>
    <row r="62270" spans="30:90">
      <c r="AD62270" s="73"/>
      <c r="AE62270" s="74"/>
      <c r="AF62270" s="74"/>
      <c r="BX62270" s="73"/>
      <c r="BY62270" s="74"/>
      <c r="BZ62270" s="74"/>
      <c r="CA62270" s="74"/>
      <c r="CF62270" s="79"/>
      <c r="CL62270" s="79"/>
    </row>
    <row r="62271" spans="30:90">
      <c r="AD62271" s="73"/>
      <c r="AE62271" s="74"/>
      <c r="AF62271" s="74"/>
      <c r="BX62271" s="73"/>
      <c r="BY62271" s="74"/>
      <c r="BZ62271" s="74"/>
      <c r="CA62271" s="74"/>
      <c r="CF62271" s="79"/>
      <c r="CL62271" s="79"/>
    </row>
    <row r="62272" spans="30:90">
      <c r="AD62272" s="73"/>
      <c r="AE62272" s="74"/>
      <c r="AF62272" s="74"/>
      <c r="BX62272" s="73"/>
      <c r="BY62272" s="74"/>
      <c r="BZ62272" s="74"/>
      <c r="CA62272" s="74"/>
      <c r="CF62272" s="79"/>
      <c r="CL62272" s="79"/>
    </row>
    <row r="62273" spans="30:90">
      <c r="AD62273" s="73"/>
      <c r="AE62273" s="74"/>
      <c r="AF62273" s="74"/>
      <c r="BX62273" s="73"/>
      <c r="BY62273" s="74"/>
      <c r="BZ62273" s="74"/>
      <c r="CA62273" s="74"/>
      <c r="CF62273" s="79"/>
      <c r="CL62273" s="79"/>
    </row>
    <row r="62274" spans="30:90">
      <c r="AD62274" s="73"/>
      <c r="AE62274" s="74"/>
      <c r="AF62274" s="74"/>
      <c r="BX62274" s="73"/>
      <c r="BY62274" s="74"/>
      <c r="BZ62274" s="74"/>
      <c r="CA62274" s="74"/>
      <c r="CF62274" s="79"/>
      <c r="CL62274" s="79"/>
    </row>
    <row r="62275" spans="30:90">
      <c r="AD62275" s="73"/>
      <c r="AE62275" s="74"/>
      <c r="AF62275" s="74"/>
      <c r="BX62275" s="73"/>
      <c r="BY62275" s="74"/>
      <c r="BZ62275" s="74"/>
      <c r="CA62275" s="74"/>
      <c r="CF62275" s="79"/>
      <c r="CL62275" s="79"/>
    </row>
    <row r="62276" spans="30:90">
      <c r="AD62276" s="73"/>
      <c r="AE62276" s="74"/>
      <c r="AF62276" s="74"/>
      <c r="BX62276" s="73"/>
      <c r="BY62276" s="74"/>
      <c r="BZ62276" s="74"/>
      <c r="CA62276" s="74"/>
      <c r="CF62276" s="79"/>
      <c r="CL62276" s="79"/>
    </row>
    <row r="62277" spans="30:90">
      <c r="AD62277" s="73"/>
      <c r="AE62277" s="74"/>
      <c r="AF62277" s="74"/>
      <c r="BX62277" s="73"/>
      <c r="BY62277" s="74"/>
      <c r="BZ62277" s="74"/>
      <c r="CA62277" s="74"/>
      <c r="CF62277" s="79"/>
      <c r="CL62277" s="79"/>
    </row>
    <row r="62278" spans="30:90">
      <c r="AD62278" s="73"/>
      <c r="AE62278" s="74"/>
      <c r="AF62278" s="74"/>
      <c r="BX62278" s="73"/>
      <c r="BY62278" s="74"/>
      <c r="BZ62278" s="74"/>
      <c r="CA62278" s="74"/>
      <c r="CF62278" s="79"/>
      <c r="CL62278" s="79"/>
    </row>
    <row r="62279" spans="30:90">
      <c r="AD62279" s="73"/>
      <c r="AE62279" s="74"/>
      <c r="AF62279" s="74"/>
      <c r="BX62279" s="73"/>
      <c r="BY62279" s="74"/>
      <c r="BZ62279" s="74"/>
      <c r="CA62279" s="74"/>
      <c r="CF62279" s="79"/>
      <c r="CL62279" s="79"/>
    </row>
    <row r="62280" spans="30:90">
      <c r="AD62280" s="73"/>
      <c r="AE62280" s="74"/>
      <c r="AF62280" s="74"/>
      <c r="BX62280" s="73"/>
      <c r="BY62280" s="74"/>
      <c r="BZ62280" s="74"/>
      <c r="CA62280" s="74"/>
      <c r="CF62280" s="79"/>
      <c r="CL62280" s="79"/>
    </row>
    <row r="62281" spans="30:90">
      <c r="AD62281" s="73"/>
      <c r="AE62281" s="74"/>
      <c r="AF62281" s="74"/>
      <c r="BX62281" s="73"/>
      <c r="BY62281" s="74"/>
      <c r="BZ62281" s="74"/>
      <c r="CA62281" s="74"/>
      <c r="CF62281" s="79"/>
      <c r="CL62281" s="79"/>
    </row>
    <row r="62282" spans="30:90">
      <c r="AD62282" s="73"/>
      <c r="AE62282" s="74"/>
      <c r="AF62282" s="74"/>
      <c r="BX62282" s="73"/>
      <c r="BY62282" s="74"/>
      <c r="BZ62282" s="74"/>
      <c r="CA62282" s="74"/>
      <c r="CF62282" s="79"/>
      <c r="CL62282" s="79"/>
    </row>
    <row r="62283" spans="30:90">
      <c r="AD62283" s="73"/>
      <c r="AE62283" s="74"/>
      <c r="AF62283" s="74"/>
      <c r="BX62283" s="73"/>
      <c r="BY62283" s="74"/>
      <c r="BZ62283" s="74"/>
      <c r="CA62283" s="74"/>
      <c r="CF62283" s="79"/>
      <c r="CL62283" s="79"/>
    </row>
    <row r="62284" spans="30:90">
      <c r="AD62284" s="73"/>
      <c r="AE62284" s="74"/>
      <c r="AF62284" s="74"/>
      <c r="BX62284" s="73"/>
      <c r="BY62284" s="74"/>
      <c r="BZ62284" s="74"/>
      <c r="CA62284" s="74"/>
      <c r="CF62284" s="79"/>
      <c r="CL62284" s="79"/>
    </row>
    <row r="62285" spans="30:90">
      <c r="AD62285" s="73"/>
      <c r="AE62285" s="74"/>
      <c r="AF62285" s="74"/>
      <c r="BX62285" s="73"/>
      <c r="BY62285" s="74"/>
      <c r="BZ62285" s="74"/>
      <c r="CA62285" s="74"/>
      <c r="CF62285" s="79"/>
      <c r="CL62285" s="79"/>
    </row>
    <row r="62286" spans="30:90">
      <c r="AD62286" s="73"/>
      <c r="AE62286" s="74"/>
      <c r="AF62286" s="74"/>
      <c r="BX62286" s="73"/>
      <c r="BY62286" s="74"/>
      <c r="BZ62286" s="74"/>
      <c r="CA62286" s="74"/>
      <c r="CF62286" s="79"/>
      <c r="CL62286" s="79"/>
    </row>
    <row r="62287" spans="30:90">
      <c r="AD62287" s="73"/>
      <c r="AE62287" s="74"/>
      <c r="AF62287" s="74"/>
      <c r="BX62287" s="73"/>
      <c r="BY62287" s="74"/>
      <c r="BZ62287" s="74"/>
      <c r="CA62287" s="74"/>
      <c r="CF62287" s="79"/>
      <c r="CL62287" s="79"/>
    </row>
    <row r="62288" spans="30:90">
      <c r="AD62288" s="73"/>
      <c r="AE62288" s="74"/>
      <c r="AF62288" s="74"/>
      <c r="BX62288" s="73"/>
      <c r="BY62288" s="74"/>
      <c r="BZ62288" s="74"/>
      <c r="CA62288" s="74"/>
      <c r="CF62288" s="79"/>
      <c r="CL62288" s="79"/>
    </row>
    <row r="62289" spans="30:90">
      <c r="AD62289" s="73"/>
      <c r="AE62289" s="74"/>
      <c r="AF62289" s="74"/>
      <c r="BX62289" s="73"/>
      <c r="BY62289" s="74"/>
      <c r="BZ62289" s="74"/>
      <c r="CA62289" s="74"/>
      <c r="CF62289" s="79"/>
      <c r="CL62289" s="79"/>
    </row>
    <row r="62290" spans="30:90">
      <c r="AD62290" s="73"/>
      <c r="AE62290" s="74"/>
      <c r="AF62290" s="74"/>
      <c r="BX62290" s="73"/>
      <c r="BY62290" s="74"/>
      <c r="BZ62290" s="74"/>
      <c r="CA62290" s="74"/>
      <c r="CF62290" s="79"/>
      <c r="CL62290" s="79"/>
    </row>
    <row r="62291" spans="30:90">
      <c r="AD62291" s="73"/>
      <c r="AE62291" s="74"/>
      <c r="AF62291" s="74"/>
      <c r="BX62291" s="73"/>
      <c r="BY62291" s="74"/>
      <c r="BZ62291" s="74"/>
      <c r="CA62291" s="74"/>
      <c r="CF62291" s="79"/>
      <c r="CL62291" s="79"/>
    </row>
    <row r="62292" spans="30:90">
      <c r="AD62292" s="73"/>
      <c r="AE62292" s="74"/>
      <c r="AF62292" s="74"/>
      <c r="BX62292" s="73"/>
      <c r="BY62292" s="74"/>
      <c r="BZ62292" s="74"/>
      <c r="CA62292" s="74"/>
      <c r="CF62292" s="79"/>
      <c r="CL62292" s="79"/>
    </row>
    <row r="62293" spans="30:90">
      <c r="AD62293" s="73"/>
      <c r="AE62293" s="74"/>
      <c r="AF62293" s="74"/>
      <c r="BX62293" s="73"/>
      <c r="BY62293" s="74"/>
      <c r="BZ62293" s="74"/>
      <c r="CA62293" s="74"/>
      <c r="CF62293" s="79"/>
      <c r="CL62293" s="79"/>
    </row>
    <row r="62294" spans="30:90">
      <c r="AD62294" s="73"/>
      <c r="AE62294" s="74"/>
      <c r="AF62294" s="74"/>
      <c r="BX62294" s="73"/>
      <c r="BY62294" s="74"/>
      <c r="BZ62294" s="74"/>
      <c r="CA62294" s="74"/>
      <c r="CF62294" s="79"/>
      <c r="CL62294" s="79"/>
    </row>
    <row r="62295" spans="30:90">
      <c r="AD62295" s="73"/>
      <c r="AE62295" s="74"/>
      <c r="AF62295" s="74"/>
      <c r="BX62295" s="73"/>
      <c r="BY62295" s="74"/>
      <c r="BZ62295" s="74"/>
      <c r="CA62295" s="74"/>
      <c r="CF62295" s="79"/>
      <c r="CL62295" s="79"/>
    </row>
    <row r="62296" spans="30:90">
      <c r="AD62296" s="73"/>
      <c r="AE62296" s="74"/>
      <c r="AF62296" s="74"/>
      <c r="BX62296" s="73"/>
      <c r="BY62296" s="74"/>
      <c r="BZ62296" s="74"/>
      <c r="CA62296" s="74"/>
      <c r="CF62296" s="79"/>
      <c r="CL62296" s="79"/>
    </row>
    <row r="62297" spans="30:90">
      <c r="AD62297" s="73"/>
      <c r="AE62297" s="74"/>
      <c r="AF62297" s="74"/>
      <c r="BX62297" s="73"/>
      <c r="BY62297" s="74"/>
      <c r="BZ62297" s="74"/>
      <c r="CA62297" s="74"/>
      <c r="CF62297" s="79"/>
      <c r="CL62297" s="79"/>
    </row>
    <row r="62298" spans="30:90">
      <c r="AD62298" s="73"/>
      <c r="AE62298" s="74"/>
      <c r="AF62298" s="74"/>
      <c r="BX62298" s="73"/>
      <c r="BY62298" s="74"/>
      <c r="BZ62298" s="74"/>
      <c r="CA62298" s="74"/>
      <c r="CF62298" s="79"/>
      <c r="CL62298" s="79"/>
    </row>
    <row r="62299" spans="30:90">
      <c r="AD62299" s="73"/>
      <c r="AE62299" s="74"/>
      <c r="AF62299" s="74"/>
      <c r="BX62299" s="73"/>
      <c r="BY62299" s="74"/>
      <c r="BZ62299" s="74"/>
      <c r="CA62299" s="74"/>
      <c r="CF62299" s="79"/>
      <c r="CL62299" s="79"/>
    </row>
    <row r="62300" spans="30:90">
      <c r="AD62300" s="73"/>
      <c r="AE62300" s="74"/>
      <c r="AF62300" s="74"/>
      <c r="BX62300" s="73"/>
      <c r="BY62300" s="74"/>
      <c r="BZ62300" s="74"/>
      <c r="CA62300" s="74"/>
      <c r="CF62300" s="79"/>
      <c r="CL62300" s="79"/>
    </row>
    <row r="62301" spans="30:90">
      <c r="AD62301" s="73"/>
      <c r="AE62301" s="74"/>
      <c r="AF62301" s="74"/>
      <c r="BX62301" s="73"/>
      <c r="BY62301" s="74"/>
      <c r="BZ62301" s="74"/>
      <c r="CA62301" s="74"/>
      <c r="CF62301" s="79"/>
      <c r="CL62301" s="79"/>
    </row>
    <row r="62302" spans="30:90">
      <c r="AD62302" s="73"/>
      <c r="AE62302" s="74"/>
      <c r="AF62302" s="74"/>
      <c r="BX62302" s="73"/>
      <c r="BY62302" s="74"/>
      <c r="BZ62302" s="74"/>
      <c r="CA62302" s="74"/>
      <c r="CF62302" s="79"/>
      <c r="CL62302" s="79"/>
    </row>
    <row r="62303" spans="30:90">
      <c r="AD62303" s="73"/>
      <c r="AE62303" s="74"/>
      <c r="AF62303" s="74"/>
      <c r="BX62303" s="73"/>
      <c r="BY62303" s="74"/>
      <c r="BZ62303" s="74"/>
      <c r="CA62303" s="74"/>
      <c r="CF62303" s="79"/>
      <c r="CL62303" s="79"/>
    </row>
    <row r="62304" spans="30:90">
      <c r="AD62304" s="73"/>
      <c r="AE62304" s="74"/>
      <c r="AF62304" s="74"/>
      <c r="BX62304" s="73"/>
      <c r="BY62304" s="74"/>
      <c r="BZ62304" s="74"/>
      <c r="CA62304" s="74"/>
      <c r="CF62304" s="79"/>
      <c r="CL62304" s="79"/>
    </row>
    <row r="62305" spans="30:90">
      <c r="AD62305" s="73"/>
      <c r="AE62305" s="74"/>
      <c r="AF62305" s="74"/>
      <c r="BX62305" s="73"/>
      <c r="BY62305" s="74"/>
      <c r="BZ62305" s="74"/>
      <c r="CA62305" s="74"/>
      <c r="CF62305" s="79"/>
      <c r="CL62305" s="79"/>
    </row>
    <row r="62306" spans="30:90">
      <c r="AD62306" s="73"/>
      <c r="AE62306" s="74"/>
      <c r="AF62306" s="74"/>
      <c r="BX62306" s="73"/>
      <c r="BY62306" s="74"/>
      <c r="BZ62306" s="74"/>
      <c r="CA62306" s="74"/>
      <c r="CF62306" s="79"/>
      <c r="CL62306" s="79"/>
    </row>
    <row r="62307" spans="30:90">
      <c r="AD62307" s="73"/>
      <c r="AE62307" s="74"/>
      <c r="AF62307" s="74"/>
      <c r="BX62307" s="73"/>
      <c r="BY62307" s="74"/>
      <c r="BZ62307" s="74"/>
      <c r="CA62307" s="74"/>
      <c r="CF62307" s="79"/>
      <c r="CL62307" s="79"/>
    </row>
    <row r="62308" spans="30:90">
      <c r="AD62308" s="73"/>
      <c r="AE62308" s="74"/>
      <c r="AF62308" s="74"/>
      <c r="BX62308" s="73"/>
      <c r="BY62308" s="74"/>
      <c r="BZ62308" s="74"/>
      <c r="CA62308" s="74"/>
      <c r="CF62308" s="79"/>
      <c r="CL62308" s="79"/>
    </row>
    <row r="62309" spans="30:90">
      <c r="AD62309" s="73"/>
      <c r="AE62309" s="74"/>
      <c r="AF62309" s="74"/>
      <c r="BX62309" s="73"/>
      <c r="BY62309" s="74"/>
      <c r="BZ62309" s="74"/>
      <c r="CA62309" s="74"/>
      <c r="CF62309" s="79"/>
      <c r="CL62309" s="79"/>
    </row>
    <row r="62310" spans="30:90">
      <c r="AD62310" s="73"/>
      <c r="AE62310" s="74"/>
      <c r="AF62310" s="74"/>
      <c r="BX62310" s="73"/>
      <c r="BY62310" s="74"/>
      <c r="BZ62310" s="74"/>
      <c r="CA62310" s="74"/>
      <c r="CF62310" s="79"/>
      <c r="CL62310" s="79"/>
    </row>
    <row r="62311" spans="30:90">
      <c r="AD62311" s="73"/>
      <c r="AE62311" s="74"/>
      <c r="AF62311" s="74"/>
      <c r="BX62311" s="73"/>
      <c r="BY62311" s="74"/>
      <c r="BZ62311" s="74"/>
      <c r="CA62311" s="74"/>
      <c r="CF62311" s="79"/>
      <c r="CL62311" s="79"/>
    </row>
    <row r="62312" spans="30:90">
      <c r="AD62312" s="73"/>
      <c r="AE62312" s="74"/>
      <c r="AF62312" s="74"/>
      <c r="BX62312" s="73"/>
      <c r="BY62312" s="74"/>
      <c r="BZ62312" s="74"/>
      <c r="CA62312" s="74"/>
      <c r="CF62312" s="79"/>
      <c r="CL62312" s="79"/>
    </row>
    <row r="62313" spans="30:90">
      <c r="AD62313" s="73"/>
      <c r="AE62313" s="74"/>
      <c r="AF62313" s="74"/>
      <c r="BX62313" s="73"/>
      <c r="BY62313" s="74"/>
      <c r="BZ62313" s="74"/>
      <c r="CA62313" s="74"/>
      <c r="CF62313" s="79"/>
      <c r="CL62313" s="79"/>
    </row>
    <row r="62314" spans="30:90">
      <c r="AD62314" s="73"/>
      <c r="AE62314" s="74"/>
      <c r="AF62314" s="74"/>
      <c r="BX62314" s="73"/>
      <c r="BY62314" s="74"/>
      <c r="BZ62314" s="74"/>
      <c r="CA62314" s="74"/>
      <c r="CF62314" s="79"/>
      <c r="CL62314" s="79"/>
    </row>
    <row r="62315" spans="30:90">
      <c r="AD62315" s="73"/>
      <c r="AE62315" s="74"/>
      <c r="AF62315" s="74"/>
      <c r="BX62315" s="73"/>
      <c r="BY62315" s="74"/>
      <c r="BZ62315" s="74"/>
      <c r="CA62315" s="74"/>
      <c r="CF62315" s="79"/>
      <c r="CL62315" s="79"/>
    </row>
    <row r="62316" spans="30:90">
      <c r="AD62316" s="73"/>
      <c r="AE62316" s="74"/>
      <c r="AF62316" s="74"/>
      <c r="BX62316" s="73"/>
      <c r="BY62316" s="74"/>
      <c r="BZ62316" s="74"/>
      <c r="CA62316" s="74"/>
      <c r="CF62316" s="79"/>
      <c r="CL62316" s="79"/>
    </row>
    <row r="62317" spans="30:90">
      <c r="AD62317" s="73"/>
      <c r="AE62317" s="74"/>
      <c r="AF62317" s="74"/>
      <c r="BX62317" s="73"/>
      <c r="BY62317" s="74"/>
      <c r="BZ62317" s="74"/>
      <c r="CA62317" s="74"/>
      <c r="CF62317" s="79"/>
      <c r="CL62317" s="79"/>
    </row>
    <row r="62318" spans="30:90">
      <c r="AD62318" s="73"/>
      <c r="AE62318" s="74"/>
      <c r="AF62318" s="74"/>
      <c r="BX62318" s="73"/>
      <c r="BY62318" s="74"/>
      <c r="BZ62318" s="74"/>
      <c r="CA62318" s="74"/>
      <c r="CF62318" s="79"/>
      <c r="CL62318" s="79"/>
    </row>
    <row r="62319" spans="30:90">
      <c r="AD62319" s="73"/>
      <c r="AE62319" s="74"/>
      <c r="AF62319" s="74"/>
      <c r="BX62319" s="73"/>
      <c r="BY62319" s="74"/>
      <c r="BZ62319" s="74"/>
      <c r="CA62319" s="74"/>
      <c r="CF62319" s="79"/>
      <c r="CL62319" s="79"/>
    </row>
    <row r="62320" spans="30:90">
      <c r="AD62320" s="73"/>
      <c r="AE62320" s="74"/>
      <c r="AF62320" s="74"/>
      <c r="BX62320" s="73"/>
      <c r="BY62320" s="74"/>
      <c r="BZ62320" s="74"/>
      <c r="CA62320" s="74"/>
      <c r="CF62320" s="79"/>
      <c r="CL62320" s="79"/>
    </row>
    <row r="62321" spans="30:90">
      <c r="AD62321" s="73"/>
      <c r="AE62321" s="74"/>
      <c r="AF62321" s="74"/>
      <c r="BX62321" s="73"/>
      <c r="BY62321" s="74"/>
      <c r="BZ62321" s="74"/>
      <c r="CA62321" s="74"/>
      <c r="CF62321" s="79"/>
      <c r="CL62321" s="79"/>
    </row>
    <row r="62322" spans="30:90">
      <c r="AD62322" s="73"/>
      <c r="AE62322" s="74"/>
      <c r="AF62322" s="74"/>
      <c r="BX62322" s="73"/>
      <c r="BY62322" s="74"/>
      <c r="BZ62322" s="74"/>
      <c r="CA62322" s="74"/>
      <c r="CF62322" s="79"/>
      <c r="CL62322" s="79"/>
    </row>
    <row r="62323" spans="30:90">
      <c r="AD62323" s="73"/>
      <c r="AE62323" s="74"/>
      <c r="AF62323" s="74"/>
      <c r="BX62323" s="73"/>
      <c r="BY62323" s="74"/>
      <c r="BZ62323" s="74"/>
      <c r="CA62323" s="74"/>
      <c r="CF62323" s="79"/>
      <c r="CL62323" s="79"/>
    </row>
    <row r="62324" spans="30:90">
      <c r="AD62324" s="73"/>
      <c r="AE62324" s="74"/>
      <c r="AF62324" s="74"/>
      <c r="BX62324" s="73"/>
      <c r="BY62324" s="74"/>
      <c r="BZ62324" s="74"/>
      <c r="CA62324" s="74"/>
      <c r="CF62324" s="79"/>
      <c r="CL62324" s="79"/>
    </row>
    <row r="62325" spans="30:90">
      <c r="AD62325" s="73"/>
      <c r="AE62325" s="74"/>
      <c r="AF62325" s="74"/>
      <c r="BX62325" s="73"/>
      <c r="BY62325" s="74"/>
      <c r="BZ62325" s="74"/>
      <c r="CA62325" s="74"/>
      <c r="CF62325" s="79"/>
      <c r="CL62325" s="79"/>
    </row>
    <row r="62326" spans="30:90">
      <c r="AD62326" s="73"/>
      <c r="AE62326" s="74"/>
      <c r="AF62326" s="74"/>
      <c r="BX62326" s="73"/>
      <c r="BY62326" s="74"/>
      <c r="BZ62326" s="74"/>
      <c r="CA62326" s="74"/>
      <c r="CF62326" s="79"/>
      <c r="CL62326" s="79"/>
    </row>
    <row r="62327" spans="30:90">
      <c r="AD62327" s="73"/>
      <c r="AE62327" s="74"/>
      <c r="AF62327" s="74"/>
      <c r="BX62327" s="73"/>
      <c r="BY62327" s="74"/>
      <c r="BZ62327" s="74"/>
      <c r="CA62327" s="74"/>
      <c r="CF62327" s="79"/>
      <c r="CL62327" s="79"/>
    </row>
    <row r="62328" spans="30:90">
      <c r="AD62328" s="73"/>
      <c r="AE62328" s="74"/>
      <c r="AF62328" s="74"/>
      <c r="BX62328" s="73"/>
      <c r="BY62328" s="74"/>
      <c r="BZ62328" s="74"/>
      <c r="CA62328" s="74"/>
      <c r="CF62328" s="79"/>
      <c r="CL62328" s="79"/>
    </row>
    <row r="62329" spans="30:90">
      <c r="AD62329" s="73"/>
      <c r="AE62329" s="74"/>
      <c r="AF62329" s="74"/>
      <c r="BX62329" s="73"/>
      <c r="BY62329" s="74"/>
      <c r="BZ62329" s="74"/>
      <c r="CA62329" s="74"/>
      <c r="CF62329" s="79"/>
      <c r="CL62329" s="79"/>
    </row>
    <row r="62330" spans="30:90">
      <c r="AD62330" s="73"/>
      <c r="AE62330" s="74"/>
      <c r="AF62330" s="74"/>
      <c r="BX62330" s="73"/>
      <c r="BY62330" s="74"/>
      <c r="BZ62330" s="74"/>
      <c r="CA62330" s="74"/>
      <c r="CF62330" s="79"/>
      <c r="CL62330" s="79"/>
    </row>
    <row r="62331" spans="30:90">
      <c r="AD62331" s="73"/>
      <c r="AE62331" s="74"/>
      <c r="AF62331" s="74"/>
      <c r="BX62331" s="73"/>
      <c r="BY62331" s="74"/>
      <c r="BZ62331" s="74"/>
      <c r="CA62331" s="74"/>
      <c r="CF62331" s="79"/>
      <c r="CL62331" s="79"/>
    </row>
    <row r="62332" spans="30:90">
      <c r="AD62332" s="73"/>
      <c r="AE62332" s="74"/>
      <c r="AF62332" s="74"/>
      <c r="BX62332" s="73"/>
      <c r="BY62332" s="74"/>
      <c r="BZ62332" s="74"/>
      <c r="CA62332" s="74"/>
      <c r="CF62332" s="79"/>
      <c r="CL62332" s="79"/>
    </row>
    <row r="62333" spans="30:90">
      <c r="AD62333" s="73"/>
      <c r="AE62333" s="74"/>
      <c r="AF62333" s="74"/>
      <c r="BX62333" s="73"/>
      <c r="BY62333" s="74"/>
      <c r="BZ62333" s="74"/>
      <c r="CA62333" s="74"/>
      <c r="CF62333" s="79"/>
      <c r="CL62333" s="79"/>
    </row>
    <row r="62334" spans="30:90">
      <c r="AD62334" s="73"/>
      <c r="AE62334" s="74"/>
      <c r="AF62334" s="74"/>
      <c r="BX62334" s="73"/>
      <c r="BY62334" s="74"/>
      <c r="BZ62334" s="74"/>
      <c r="CA62334" s="74"/>
      <c r="CF62334" s="79"/>
      <c r="CL62334" s="79"/>
    </row>
    <row r="62335" spans="30:90">
      <c r="AD62335" s="73"/>
      <c r="AE62335" s="74"/>
      <c r="AF62335" s="74"/>
      <c r="BX62335" s="73"/>
      <c r="BY62335" s="74"/>
      <c r="BZ62335" s="74"/>
      <c r="CA62335" s="74"/>
      <c r="CF62335" s="79"/>
      <c r="CL62335" s="79"/>
    </row>
    <row r="62336" spans="30:90">
      <c r="AD62336" s="73"/>
      <c r="AE62336" s="74"/>
      <c r="AF62336" s="74"/>
      <c r="BX62336" s="73"/>
      <c r="BY62336" s="74"/>
      <c r="BZ62336" s="74"/>
      <c r="CA62336" s="74"/>
      <c r="CF62336" s="79"/>
      <c r="CL62336" s="79"/>
    </row>
    <row r="62337" spans="30:90">
      <c r="AD62337" s="73"/>
      <c r="AE62337" s="74"/>
      <c r="AF62337" s="74"/>
      <c r="BX62337" s="73"/>
      <c r="BY62337" s="74"/>
      <c r="BZ62337" s="74"/>
      <c r="CA62337" s="74"/>
      <c r="CF62337" s="79"/>
      <c r="CL62337" s="79"/>
    </row>
    <row r="62338" spans="30:90">
      <c r="AD62338" s="73"/>
      <c r="AE62338" s="74"/>
      <c r="AF62338" s="74"/>
      <c r="BX62338" s="73"/>
      <c r="BY62338" s="74"/>
      <c r="BZ62338" s="74"/>
      <c r="CA62338" s="74"/>
      <c r="CF62338" s="79"/>
      <c r="CL62338" s="79"/>
    </row>
    <row r="62339" spans="30:90">
      <c r="AD62339" s="73"/>
      <c r="AE62339" s="74"/>
      <c r="AF62339" s="74"/>
      <c r="BX62339" s="73"/>
      <c r="BY62339" s="74"/>
      <c r="BZ62339" s="74"/>
      <c r="CA62339" s="74"/>
      <c r="CF62339" s="79"/>
      <c r="CL62339" s="79"/>
    </row>
    <row r="62340" spans="30:90">
      <c r="AD62340" s="73"/>
      <c r="AE62340" s="74"/>
      <c r="AF62340" s="74"/>
      <c r="BX62340" s="73"/>
      <c r="BY62340" s="74"/>
      <c r="BZ62340" s="74"/>
      <c r="CA62340" s="74"/>
      <c r="CF62340" s="79"/>
      <c r="CL62340" s="79"/>
    </row>
    <row r="62341" spans="30:90">
      <c r="AD62341" s="73"/>
      <c r="AE62341" s="74"/>
      <c r="AF62341" s="74"/>
      <c r="BX62341" s="73"/>
      <c r="BY62341" s="74"/>
      <c r="BZ62341" s="74"/>
      <c r="CA62341" s="74"/>
      <c r="CF62341" s="79"/>
      <c r="CL62341" s="79"/>
    </row>
    <row r="62342" spans="30:90">
      <c r="AD62342" s="73"/>
      <c r="AE62342" s="74"/>
      <c r="AF62342" s="74"/>
      <c r="BX62342" s="73"/>
      <c r="BY62342" s="74"/>
      <c r="BZ62342" s="74"/>
      <c r="CA62342" s="74"/>
      <c r="CF62342" s="79"/>
      <c r="CL62342" s="79"/>
    </row>
    <row r="62343" spans="30:90">
      <c r="AD62343" s="73"/>
      <c r="AE62343" s="74"/>
      <c r="AF62343" s="74"/>
      <c r="BX62343" s="73"/>
      <c r="BY62343" s="74"/>
      <c r="BZ62343" s="74"/>
      <c r="CA62343" s="74"/>
      <c r="CF62343" s="79"/>
      <c r="CL62343" s="79"/>
    </row>
    <row r="62344" spans="30:90">
      <c r="AD62344" s="73"/>
      <c r="AE62344" s="74"/>
      <c r="AF62344" s="74"/>
      <c r="BX62344" s="73"/>
      <c r="BY62344" s="74"/>
      <c r="BZ62344" s="74"/>
      <c r="CA62344" s="74"/>
      <c r="CF62344" s="79"/>
      <c r="CL62344" s="79"/>
    </row>
    <row r="62345" spans="30:90">
      <c r="AD62345" s="73"/>
      <c r="AE62345" s="74"/>
      <c r="AF62345" s="74"/>
      <c r="BX62345" s="73"/>
      <c r="BY62345" s="74"/>
      <c r="BZ62345" s="74"/>
      <c r="CA62345" s="74"/>
      <c r="CF62345" s="79"/>
      <c r="CL62345" s="79"/>
    </row>
    <row r="62346" spans="30:90">
      <c r="AD62346" s="73"/>
      <c r="AE62346" s="74"/>
      <c r="AF62346" s="74"/>
      <c r="BX62346" s="73"/>
      <c r="BY62346" s="74"/>
      <c r="BZ62346" s="74"/>
      <c r="CA62346" s="74"/>
      <c r="CF62346" s="79"/>
      <c r="CL62346" s="79"/>
    </row>
    <row r="62347" spans="30:90">
      <c r="AD62347" s="73"/>
      <c r="AE62347" s="74"/>
      <c r="AF62347" s="74"/>
      <c r="BX62347" s="73"/>
      <c r="BY62347" s="74"/>
      <c r="BZ62347" s="74"/>
      <c r="CA62347" s="74"/>
      <c r="CF62347" s="79"/>
      <c r="CL62347" s="79"/>
    </row>
    <row r="62348" spans="30:90">
      <c r="AD62348" s="73"/>
      <c r="AE62348" s="74"/>
      <c r="AF62348" s="74"/>
      <c r="BX62348" s="73"/>
      <c r="BY62348" s="74"/>
      <c r="BZ62348" s="74"/>
      <c r="CA62348" s="74"/>
      <c r="CF62348" s="79"/>
      <c r="CL62348" s="79"/>
    </row>
    <row r="62349" spans="30:90">
      <c r="AD62349" s="73"/>
      <c r="AE62349" s="74"/>
      <c r="AF62349" s="74"/>
      <c r="BX62349" s="73"/>
      <c r="BY62349" s="74"/>
      <c r="BZ62349" s="74"/>
      <c r="CA62349" s="74"/>
      <c r="CF62349" s="79"/>
      <c r="CL62349" s="79"/>
    </row>
    <row r="62350" spans="30:90">
      <c r="AD62350" s="73"/>
      <c r="AE62350" s="74"/>
      <c r="AF62350" s="74"/>
      <c r="BX62350" s="73"/>
      <c r="BY62350" s="74"/>
      <c r="BZ62350" s="74"/>
      <c r="CA62350" s="74"/>
      <c r="CF62350" s="79"/>
      <c r="CL62350" s="79"/>
    </row>
    <row r="62351" spans="30:90">
      <c r="AD62351" s="73"/>
      <c r="AE62351" s="74"/>
      <c r="AF62351" s="74"/>
      <c r="BX62351" s="73"/>
      <c r="BY62351" s="74"/>
      <c r="BZ62351" s="74"/>
      <c r="CA62351" s="74"/>
      <c r="CF62351" s="79"/>
      <c r="CL62351" s="79"/>
    </row>
    <row r="62352" spans="30:90">
      <c r="AD62352" s="73"/>
      <c r="AE62352" s="74"/>
      <c r="AF62352" s="74"/>
      <c r="BX62352" s="73"/>
      <c r="BY62352" s="74"/>
      <c r="BZ62352" s="74"/>
      <c r="CA62352" s="74"/>
      <c r="CF62352" s="79"/>
      <c r="CL62352" s="79"/>
    </row>
    <row r="62353" spans="30:90">
      <c r="AD62353" s="73"/>
      <c r="AE62353" s="74"/>
      <c r="AF62353" s="74"/>
      <c r="BX62353" s="73"/>
      <c r="BY62353" s="74"/>
      <c r="BZ62353" s="74"/>
      <c r="CA62353" s="74"/>
      <c r="CF62353" s="79"/>
      <c r="CL62353" s="79"/>
    </row>
    <row r="62354" spans="30:90">
      <c r="AD62354" s="73"/>
      <c r="AE62354" s="74"/>
      <c r="AF62354" s="74"/>
      <c r="BX62354" s="73"/>
      <c r="BY62354" s="74"/>
      <c r="BZ62354" s="74"/>
      <c r="CA62354" s="74"/>
      <c r="CF62354" s="79"/>
      <c r="CL62354" s="79"/>
    </row>
    <row r="62355" spans="30:90">
      <c r="AD62355" s="73"/>
      <c r="AE62355" s="74"/>
      <c r="AF62355" s="74"/>
      <c r="BX62355" s="73"/>
      <c r="BY62355" s="74"/>
      <c r="BZ62355" s="74"/>
      <c r="CA62355" s="74"/>
      <c r="CF62355" s="79"/>
      <c r="CL62355" s="79"/>
    </row>
    <row r="62356" spans="30:90">
      <c r="AD62356" s="73"/>
      <c r="AE62356" s="74"/>
      <c r="AF62356" s="74"/>
      <c r="BX62356" s="73"/>
      <c r="BY62356" s="74"/>
      <c r="BZ62356" s="74"/>
      <c r="CA62356" s="74"/>
      <c r="CF62356" s="79"/>
      <c r="CL62356" s="79"/>
    </row>
    <row r="62357" spans="30:90">
      <c r="AD62357" s="73"/>
      <c r="AE62357" s="74"/>
      <c r="AF62357" s="74"/>
      <c r="BX62357" s="73"/>
      <c r="BY62357" s="74"/>
      <c r="BZ62357" s="74"/>
      <c r="CA62357" s="74"/>
      <c r="CF62357" s="79"/>
      <c r="CL62357" s="79"/>
    </row>
    <row r="62358" spans="30:90">
      <c r="AD62358" s="73"/>
      <c r="AE62358" s="74"/>
      <c r="AF62358" s="74"/>
      <c r="BX62358" s="73"/>
      <c r="BY62358" s="74"/>
      <c r="BZ62358" s="74"/>
      <c r="CA62358" s="74"/>
      <c r="CF62358" s="79"/>
      <c r="CL62358" s="79"/>
    </row>
    <row r="62359" spans="30:90">
      <c r="AD62359" s="73"/>
      <c r="AE62359" s="74"/>
      <c r="AF62359" s="74"/>
      <c r="BX62359" s="73"/>
      <c r="BY62359" s="74"/>
      <c r="BZ62359" s="74"/>
      <c r="CA62359" s="74"/>
      <c r="CF62359" s="79"/>
      <c r="CL62359" s="79"/>
    </row>
    <row r="62360" spans="30:90">
      <c r="AD62360" s="73"/>
      <c r="AE62360" s="74"/>
      <c r="AF62360" s="74"/>
      <c r="BX62360" s="73"/>
      <c r="BY62360" s="74"/>
      <c r="BZ62360" s="74"/>
      <c r="CA62360" s="74"/>
      <c r="CF62360" s="79"/>
      <c r="CL62360" s="79"/>
    </row>
    <row r="62361" spans="30:90">
      <c r="AD62361" s="73"/>
      <c r="AE62361" s="74"/>
      <c r="AF62361" s="74"/>
      <c r="BX62361" s="73"/>
      <c r="BY62361" s="74"/>
      <c r="BZ62361" s="74"/>
      <c r="CA62361" s="74"/>
      <c r="CF62361" s="79"/>
      <c r="CL62361" s="79"/>
    </row>
    <row r="62362" spans="30:90">
      <c r="AD62362" s="73"/>
      <c r="AE62362" s="74"/>
      <c r="AF62362" s="74"/>
      <c r="BX62362" s="73"/>
      <c r="BY62362" s="74"/>
      <c r="BZ62362" s="74"/>
      <c r="CA62362" s="74"/>
      <c r="CF62362" s="79"/>
      <c r="CL62362" s="79"/>
    </row>
    <row r="62363" spans="30:90">
      <c r="AD62363" s="73"/>
      <c r="AE62363" s="74"/>
      <c r="AF62363" s="74"/>
      <c r="BX62363" s="73"/>
      <c r="BY62363" s="74"/>
      <c r="BZ62363" s="74"/>
      <c r="CA62363" s="74"/>
      <c r="CF62363" s="79"/>
      <c r="CL62363" s="79"/>
    </row>
    <row r="62364" spans="30:90">
      <c r="AD62364" s="73"/>
      <c r="AE62364" s="74"/>
      <c r="AF62364" s="74"/>
      <c r="BX62364" s="73"/>
      <c r="BY62364" s="74"/>
      <c r="BZ62364" s="74"/>
      <c r="CA62364" s="74"/>
      <c r="CF62364" s="79"/>
      <c r="CL62364" s="79"/>
    </row>
    <row r="62365" spans="30:90">
      <c r="AD62365" s="73"/>
      <c r="AE62365" s="74"/>
      <c r="AF62365" s="74"/>
      <c r="BX62365" s="73"/>
      <c r="BY62365" s="74"/>
      <c r="BZ62365" s="74"/>
      <c r="CA62365" s="74"/>
      <c r="CF62365" s="79"/>
      <c r="CL62365" s="79"/>
    </row>
    <row r="62366" spans="30:90">
      <c r="AD62366" s="73"/>
      <c r="AE62366" s="74"/>
      <c r="AF62366" s="74"/>
      <c r="BX62366" s="73"/>
      <c r="BY62366" s="74"/>
      <c r="BZ62366" s="74"/>
      <c r="CA62366" s="74"/>
      <c r="CF62366" s="79"/>
      <c r="CL62366" s="79"/>
    </row>
    <row r="62367" spans="30:90">
      <c r="AD62367" s="73"/>
      <c r="AE62367" s="74"/>
      <c r="AF62367" s="74"/>
      <c r="BX62367" s="73"/>
      <c r="BY62367" s="74"/>
      <c r="BZ62367" s="74"/>
      <c r="CA62367" s="74"/>
      <c r="CF62367" s="79"/>
      <c r="CL62367" s="79"/>
    </row>
    <row r="62368" spans="30:90">
      <c r="AD62368" s="73"/>
      <c r="AE62368" s="74"/>
      <c r="AF62368" s="74"/>
      <c r="BX62368" s="73"/>
      <c r="BY62368" s="74"/>
      <c r="BZ62368" s="74"/>
      <c r="CA62368" s="74"/>
      <c r="CF62368" s="79"/>
      <c r="CL62368" s="79"/>
    </row>
    <row r="62369" spans="30:90">
      <c r="AD62369" s="73"/>
      <c r="AE62369" s="74"/>
      <c r="AF62369" s="74"/>
      <c r="BX62369" s="73"/>
      <c r="BY62369" s="74"/>
      <c r="BZ62369" s="74"/>
      <c r="CA62369" s="74"/>
      <c r="CF62369" s="79"/>
      <c r="CL62369" s="79"/>
    </row>
    <row r="62370" spans="30:90">
      <c r="AD62370" s="73"/>
      <c r="AE62370" s="74"/>
      <c r="AF62370" s="74"/>
      <c r="BX62370" s="73"/>
      <c r="BY62370" s="74"/>
      <c r="BZ62370" s="74"/>
      <c r="CA62370" s="74"/>
      <c r="CF62370" s="79"/>
      <c r="CL62370" s="79"/>
    </row>
    <row r="62371" spans="30:90">
      <c r="AD62371" s="73"/>
      <c r="AE62371" s="74"/>
      <c r="AF62371" s="74"/>
      <c r="BX62371" s="73"/>
      <c r="BY62371" s="74"/>
      <c r="BZ62371" s="74"/>
      <c r="CA62371" s="74"/>
      <c r="CF62371" s="79"/>
      <c r="CL62371" s="79"/>
    </row>
    <row r="62372" spans="30:90">
      <c r="AD62372" s="73"/>
      <c r="AE62372" s="74"/>
      <c r="AF62372" s="74"/>
      <c r="BX62372" s="73"/>
      <c r="BY62372" s="74"/>
      <c r="BZ62372" s="74"/>
      <c r="CA62372" s="74"/>
      <c r="CF62372" s="79"/>
      <c r="CL62372" s="79"/>
    </row>
    <row r="62373" spans="30:90">
      <c r="AD62373" s="73"/>
      <c r="AE62373" s="74"/>
      <c r="AF62373" s="74"/>
      <c r="BX62373" s="73"/>
      <c r="BY62373" s="74"/>
      <c r="BZ62373" s="74"/>
      <c r="CA62373" s="74"/>
      <c r="CF62373" s="79"/>
      <c r="CL62373" s="79"/>
    </row>
    <row r="62374" spans="30:90">
      <c r="AD62374" s="73"/>
      <c r="AE62374" s="74"/>
      <c r="AF62374" s="74"/>
      <c r="BX62374" s="73"/>
      <c r="BY62374" s="74"/>
      <c r="BZ62374" s="74"/>
      <c r="CA62374" s="74"/>
      <c r="CF62374" s="79"/>
      <c r="CL62374" s="79"/>
    </row>
    <row r="62375" spans="30:90">
      <c r="AD62375" s="73"/>
      <c r="AE62375" s="74"/>
      <c r="AF62375" s="74"/>
      <c r="BX62375" s="73"/>
      <c r="BY62375" s="74"/>
      <c r="BZ62375" s="74"/>
      <c r="CA62375" s="74"/>
      <c r="CF62375" s="79"/>
      <c r="CL62375" s="79"/>
    </row>
    <row r="62376" spans="30:90">
      <c r="AD62376" s="73"/>
      <c r="AE62376" s="74"/>
      <c r="AF62376" s="74"/>
      <c r="BX62376" s="73"/>
      <c r="BY62376" s="74"/>
      <c r="BZ62376" s="74"/>
      <c r="CA62376" s="74"/>
      <c r="CF62376" s="79"/>
      <c r="CL62376" s="79"/>
    </row>
    <row r="62377" spans="30:90">
      <c r="AD62377" s="73"/>
      <c r="AE62377" s="74"/>
      <c r="AF62377" s="74"/>
      <c r="BX62377" s="73"/>
      <c r="BY62377" s="74"/>
      <c r="BZ62377" s="74"/>
      <c r="CA62377" s="74"/>
      <c r="CF62377" s="79"/>
      <c r="CL62377" s="79"/>
    </row>
    <row r="62378" spans="30:90">
      <c r="AD62378" s="73"/>
      <c r="AE62378" s="74"/>
      <c r="AF62378" s="74"/>
      <c r="BX62378" s="73"/>
      <c r="BY62378" s="74"/>
      <c r="BZ62378" s="74"/>
      <c r="CA62378" s="74"/>
      <c r="CF62378" s="79"/>
      <c r="CL62378" s="79"/>
    </row>
    <row r="62379" spans="30:90">
      <c r="AD62379" s="73"/>
      <c r="AE62379" s="74"/>
      <c r="AF62379" s="74"/>
      <c r="BX62379" s="73"/>
      <c r="BY62379" s="74"/>
      <c r="BZ62379" s="74"/>
      <c r="CA62379" s="74"/>
      <c r="CF62379" s="79"/>
      <c r="CL62379" s="79"/>
    </row>
    <row r="62380" spans="30:90">
      <c r="AD62380" s="73"/>
      <c r="AE62380" s="74"/>
      <c r="AF62380" s="74"/>
      <c r="BX62380" s="73"/>
      <c r="BY62380" s="74"/>
      <c r="BZ62380" s="74"/>
      <c r="CA62380" s="74"/>
      <c r="CF62380" s="79"/>
      <c r="CL62380" s="79"/>
    </row>
    <row r="62381" spans="30:90">
      <c r="AD62381" s="73"/>
      <c r="AE62381" s="74"/>
      <c r="AF62381" s="74"/>
      <c r="BX62381" s="73"/>
      <c r="BY62381" s="74"/>
      <c r="BZ62381" s="74"/>
      <c r="CA62381" s="74"/>
      <c r="CF62381" s="79"/>
      <c r="CL62381" s="79"/>
    </row>
    <row r="62382" spans="30:90">
      <c r="AD62382" s="73"/>
      <c r="AE62382" s="74"/>
      <c r="AF62382" s="74"/>
      <c r="BX62382" s="73"/>
      <c r="BY62382" s="74"/>
      <c r="BZ62382" s="74"/>
      <c r="CA62382" s="74"/>
      <c r="CF62382" s="79"/>
      <c r="CL62382" s="79"/>
    </row>
    <row r="62383" spans="30:90">
      <c r="AD62383" s="73"/>
      <c r="AE62383" s="74"/>
      <c r="AF62383" s="74"/>
      <c r="BX62383" s="73"/>
      <c r="BY62383" s="74"/>
      <c r="BZ62383" s="74"/>
      <c r="CA62383" s="74"/>
      <c r="CF62383" s="79"/>
      <c r="CL62383" s="79"/>
    </row>
    <row r="62384" spans="30:90">
      <c r="AD62384" s="73"/>
      <c r="AE62384" s="74"/>
      <c r="AF62384" s="74"/>
      <c r="BX62384" s="73"/>
      <c r="BY62384" s="74"/>
      <c r="BZ62384" s="74"/>
      <c r="CA62384" s="74"/>
      <c r="CF62384" s="79"/>
      <c r="CL62384" s="79"/>
    </row>
    <row r="62385" spans="30:90">
      <c r="AD62385" s="73"/>
      <c r="AE62385" s="74"/>
      <c r="AF62385" s="74"/>
      <c r="BX62385" s="73"/>
      <c r="BY62385" s="74"/>
      <c r="BZ62385" s="74"/>
      <c r="CA62385" s="74"/>
      <c r="CF62385" s="79"/>
      <c r="CL62385" s="79"/>
    </row>
    <row r="62386" spans="30:90">
      <c r="AD62386" s="73"/>
      <c r="AE62386" s="74"/>
      <c r="AF62386" s="74"/>
      <c r="BX62386" s="73"/>
      <c r="BY62386" s="74"/>
      <c r="BZ62386" s="74"/>
      <c r="CA62386" s="74"/>
      <c r="CF62386" s="79"/>
      <c r="CL62386" s="79"/>
    </row>
    <row r="62387" spans="30:90">
      <c r="AD62387" s="73"/>
      <c r="AE62387" s="74"/>
      <c r="AF62387" s="74"/>
      <c r="BX62387" s="73"/>
      <c r="BY62387" s="74"/>
      <c r="BZ62387" s="74"/>
      <c r="CA62387" s="74"/>
      <c r="CF62387" s="79"/>
      <c r="CL62387" s="79"/>
    </row>
    <row r="62388" spans="30:90">
      <c r="AD62388" s="73"/>
      <c r="AE62388" s="74"/>
      <c r="AF62388" s="74"/>
      <c r="BX62388" s="73"/>
      <c r="BY62388" s="74"/>
      <c r="BZ62388" s="74"/>
      <c r="CA62388" s="74"/>
      <c r="CF62388" s="79"/>
      <c r="CL62388" s="79"/>
    </row>
    <row r="62389" spans="30:90">
      <c r="AD62389" s="73"/>
      <c r="AE62389" s="74"/>
      <c r="AF62389" s="74"/>
      <c r="BX62389" s="73"/>
      <c r="BY62389" s="74"/>
      <c r="BZ62389" s="74"/>
      <c r="CA62389" s="74"/>
      <c r="CF62389" s="79"/>
      <c r="CL62389" s="79"/>
    </row>
    <row r="62390" spans="30:90">
      <c r="AD62390" s="73"/>
      <c r="AE62390" s="74"/>
      <c r="AF62390" s="74"/>
      <c r="BX62390" s="73"/>
      <c r="BY62390" s="74"/>
      <c r="BZ62390" s="74"/>
      <c r="CA62390" s="74"/>
      <c r="CF62390" s="79"/>
      <c r="CL62390" s="79"/>
    </row>
    <row r="62391" spans="30:90">
      <c r="AD62391" s="73"/>
      <c r="AE62391" s="74"/>
      <c r="AF62391" s="74"/>
      <c r="BX62391" s="73"/>
      <c r="BY62391" s="74"/>
      <c r="BZ62391" s="74"/>
      <c r="CA62391" s="74"/>
      <c r="CF62391" s="79"/>
      <c r="CL62391" s="79"/>
    </row>
    <row r="62392" spans="30:90">
      <c r="AD62392" s="73"/>
      <c r="AE62392" s="74"/>
      <c r="AF62392" s="74"/>
      <c r="BX62392" s="73"/>
      <c r="BY62392" s="74"/>
      <c r="BZ62392" s="74"/>
      <c r="CA62392" s="74"/>
      <c r="CF62392" s="79"/>
      <c r="CL62392" s="79"/>
    </row>
    <row r="62393" spans="30:90">
      <c r="AD62393" s="73"/>
      <c r="AE62393" s="74"/>
      <c r="AF62393" s="74"/>
      <c r="BX62393" s="73"/>
      <c r="BY62393" s="74"/>
      <c r="BZ62393" s="74"/>
      <c r="CA62393" s="74"/>
      <c r="CF62393" s="79"/>
      <c r="CL62393" s="79"/>
    </row>
    <row r="62394" spans="30:90">
      <c r="AD62394" s="73"/>
      <c r="AE62394" s="74"/>
      <c r="AF62394" s="74"/>
      <c r="BX62394" s="73"/>
      <c r="BY62394" s="74"/>
      <c r="BZ62394" s="74"/>
      <c r="CA62394" s="74"/>
      <c r="CF62394" s="79"/>
      <c r="CL62394" s="79"/>
    </row>
    <row r="62395" spans="30:90">
      <c r="AD62395" s="73"/>
      <c r="AE62395" s="74"/>
      <c r="AF62395" s="74"/>
      <c r="BX62395" s="73"/>
      <c r="BY62395" s="74"/>
      <c r="BZ62395" s="74"/>
      <c r="CA62395" s="74"/>
      <c r="CF62395" s="79"/>
      <c r="CL62395" s="79"/>
    </row>
    <row r="62396" spans="30:90">
      <c r="AD62396" s="73"/>
      <c r="AE62396" s="74"/>
      <c r="AF62396" s="74"/>
      <c r="BX62396" s="73"/>
      <c r="BY62396" s="74"/>
      <c r="BZ62396" s="74"/>
      <c r="CA62396" s="74"/>
      <c r="CF62396" s="79"/>
      <c r="CL62396" s="79"/>
    </row>
    <row r="62397" spans="30:90">
      <c r="AD62397" s="73"/>
      <c r="AE62397" s="74"/>
      <c r="AF62397" s="74"/>
      <c r="BX62397" s="73"/>
      <c r="BY62397" s="74"/>
      <c r="BZ62397" s="74"/>
      <c r="CA62397" s="74"/>
      <c r="CF62397" s="79"/>
      <c r="CL62397" s="79"/>
    </row>
    <row r="62398" spans="30:90">
      <c r="AD62398" s="73"/>
      <c r="AE62398" s="74"/>
      <c r="AF62398" s="74"/>
      <c r="BX62398" s="73"/>
      <c r="BY62398" s="74"/>
      <c r="BZ62398" s="74"/>
      <c r="CA62398" s="74"/>
      <c r="CF62398" s="79"/>
      <c r="CL62398" s="79"/>
    </row>
    <row r="62399" spans="30:90">
      <c r="AD62399" s="73"/>
      <c r="AE62399" s="74"/>
      <c r="AF62399" s="74"/>
      <c r="BX62399" s="73"/>
      <c r="BY62399" s="74"/>
      <c r="BZ62399" s="74"/>
      <c r="CA62399" s="74"/>
      <c r="CF62399" s="79"/>
      <c r="CL62399" s="79"/>
    </row>
    <row r="62400" spans="30:90">
      <c r="AD62400" s="73"/>
      <c r="AE62400" s="74"/>
      <c r="AF62400" s="74"/>
      <c r="BX62400" s="73"/>
      <c r="BY62400" s="74"/>
      <c r="BZ62400" s="74"/>
      <c r="CA62400" s="74"/>
      <c r="CF62400" s="79"/>
      <c r="CL62400" s="79"/>
    </row>
    <row r="62401" spans="30:90">
      <c r="AD62401" s="73"/>
      <c r="AE62401" s="74"/>
      <c r="AF62401" s="74"/>
      <c r="BX62401" s="73"/>
      <c r="BY62401" s="74"/>
      <c r="BZ62401" s="74"/>
      <c r="CA62401" s="74"/>
      <c r="CF62401" s="79"/>
      <c r="CL62401" s="79"/>
    </row>
    <row r="62402" spans="30:90">
      <c r="AD62402" s="73"/>
      <c r="AE62402" s="74"/>
      <c r="AF62402" s="74"/>
      <c r="BX62402" s="73"/>
      <c r="BY62402" s="74"/>
      <c r="BZ62402" s="74"/>
      <c r="CA62402" s="74"/>
      <c r="CF62402" s="79"/>
      <c r="CL62402" s="79"/>
    </row>
    <row r="62403" spans="30:90">
      <c r="AD62403" s="73"/>
      <c r="AE62403" s="74"/>
      <c r="AF62403" s="74"/>
      <c r="BX62403" s="73"/>
      <c r="BY62403" s="74"/>
      <c r="BZ62403" s="74"/>
      <c r="CA62403" s="74"/>
      <c r="CF62403" s="79"/>
      <c r="CL62403" s="79"/>
    </row>
    <row r="62404" spans="30:90">
      <c r="AD62404" s="73"/>
      <c r="AE62404" s="74"/>
      <c r="AF62404" s="74"/>
      <c r="BX62404" s="73"/>
      <c r="BY62404" s="74"/>
      <c r="BZ62404" s="74"/>
      <c r="CA62404" s="74"/>
      <c r="CF62404" s="79"/>
      <c r="CL62404" s="79"/>
    </row>
    <row r="62405" spans="30:90">
      <c r="AD62405" s="73"/>
      <c r="AE62405" s="74"/>
      <c r="AF62405" s="74"/>
      <c r="BX62405" s="73"/>
      <c r="BY62405" s="74"/>
      <c r="BZ62405" s="74"/>
      <c r="CA62405" s="74"/>
      <c r="CF62405" s="79"/>
      <c r="CL62405" s="79"/>
    </row>
    <row r="62406" spans="30:90">
      <c r="AD62406" s="73"/>
      <c r="AE62406" s="74"/>
      <c r="AF62406" s="74"/>
      <c r="BX62406" s="73"/>
      <c r="BY62406" s="74"/>
      <c r="BZ62406" s="74"/>
      <c r="CA62406" s="74"/>
      <c r="CF62406" s="79"/>
      <c r="CL62406" s="79"/>
    </row>
    <row r="62407" spans="30:90">
      <c r="AD62407" s="73"/>
      <c r="AE62407" s="74"/>
      <c r="AF62407" s="74"/>
      <c r="BX62407" s="73"/>
      <c r="BY62407" s="74"/>
      <c r="BZ62407" s="74"/>
      <c r="CA62407" s="74"/>
      <c r="CF62407" s="79"/>
      <c r="CL62407" s="79"/>
    </row>
    <row r="62408" spans="30:90">
      <c r="AD62408" s="73"/>
      <c r="AE62408" s="74"/>
      <c r="AF62408" s="74"/>
      <c r="BX62408" s="73"/>
      <c r="BY62408" s="74"/>
      <c r="BZ62408" s="74"/>
      <c r="CA62408" s="74"/>
      <c r="CF62408" s="79"/>
      <c r="CL62408" s="79"/>
    </row>
    <row r="62409" spans="30:90">
      <c r="AD62409" s="73"/>
      <c r="AE62409" s="74"/>
      <c r="AF62409" s="74"/>
      <c r="BX62409" s="73"/>
      <c r="BY62409" s="74"/>
      <c r="BZ62409" s="74"/>
      <c r="CA62409" s="74"/>
      <c r="CF62409" s="79"/>
      <c r="CL62409" s="79"/>
    </row>
    <row r="62410" spans="30:90">
      <c r="AD62410" s="73"/>
      <c r="AE62410" s="74"/>
      <c r="AF62410" s="74"/>
      <c r="BX62410" s="73"/>
      <c r="BY62410" s="74"/>
      <c r="BZ62410" s="74"/>
      <c r="CA62410" s="74"/>
      <c r="CF62410" s="79"/>
      <c r="CL62410" s="79"/>
    </row>
    <row r="62411" spans="30:90">
      <c r="AD62411" s="73"/>
      <c r="AE62411" s="74"/>
      <c r="AF62411" s="74"/>
      <c r="BX62411" s="73"/>
      <c r="BY62411" s="74"/>
      <c r="BZ62411" s="74"/>
      <c r="CA62411" s="74"/>
      <c r="CF62411" s="79"/>
      <c r="CL62411" s="79"/>
    </row>
    <row r="62412" spans="30:90">
      <c r="AD62412" s="73"/>
      <c r="AE62412" s="74"/>
      <c r="AF62412" s="74"/>
      <c r="BX62412" s="73"/>
      <c r="BY62412" s="74"/>
      <c r="BZ62412" s="74"/>
      <c r="CA62412" s="74"/>
      <c r="CF62412" s="79"/>
      <c r="CL62412" s="79"/>
    </row>
    <row r="62413" spans="30:90">
      <c r="AD62413" s="73"/>
      <c r="AE62413" s="74"/>
      <c r="AF62413" s="74"/>
      <c r="BX62413" s="73"/>
      <c r="BY62413" s="74"/>
      <c r="BZ62413" s="74"/>
      <c r="CA62413" s="74"/>
      <c r="CF62413" s="79"/>
      <c r="CL62413" s="79"/>
    </row>
    <row r="62414" spans="30:90">
      <c r="AD62414" s="73"/>
      <c r="AE62414" s="74"/>
      <c r="AF62414" s="74"/>
      <c r="BX62414" s="73"/>
      <c r="BY62414" s="74"/>
      <c r="BZ62414" s="74"/>
      <c r="CA62414" s="74"/>
      <c r="CF62414" s="79"/>
      <c r="CL62414" s="79"/>
    </row>
    <row r="62415" spans="30:90">
      <c r="AD62415" s="73"/>
      <c r="AE62415" s="74"/>
      <c r="AF62415" s="74"/>
      <c r="BX62415" s="73"/>
      <c r="BY62415" s="74"/>
      <c r="BZ62415" s="74"/>
      <c r="CA62415" s="74"/>
      <c r="CF62415" s="79"/>
      <c r="CL62415" s="79"/>
    </row>
    <row r="62416" spans="30:90">
      <c r="AD62416" s="73"/>
      <c r="AE62416" s="74"/>
      <c r="AF62416" s="74"/>
      <c r="BX62416" s="73"/>
      <c r="BY62416" s="74"/>
      <c r="BZ62416" s="74"/>
      <c r="CA62416" s="74"/>
      <c r="CF62416" s="79"/>
      <c r="CL62416" s="79"/>
    </row>
    <row r="62417" spans="30:90">
      <c r="AD62417" s="73"/>
      <c r="AE62417" s="74"/>
      <c r="AF62417" s="74"/>
      <c r="BX62417" s="73"/>
      <c r="BY62417" s="74"/>
      <c r="BZ62417" s="74"/>
      <c r="CA62417" s="74"/>
      <c r="CF62417" s="79"/>
      <c r="CL62417" s="79"/>
    </row>
    <row r="62418" spans="30:90">
      <c r="AD62418" s="73"/>
      <c r="AE62418" s="74"/>
      <c r="AF62418" s="74"/>
      <c r="BX62418" s="73"/>
      <c r="BY62418" s="74"/>
      <c r="BZ62418" s="74"/>
      <c r="CA62418" s="74"/>
      <c r="CF62418" s="79"/>
      <c r="CL62418" s="79"/>
    </row>
    <row r="62419" spans="30:90">
      <c r="AD62419" s="73"/>
      <c r="AE62419" s="74"/>
      <c r="AF62419" s="74"/>
      <c r="BX62419" s="73"/>
      <c r="BY62419" s="74"/>
      <c r="BZ62419" s="74"/>
      <c r="CA62419" s="74"/>
      <c r="CF62419" s="79"/>
      <c r="CL62419" s="79"/>
    </row>
    <row r="62420" spans="30:90">
      <c r="AD62420" s="73"/>
      <c r="AE62420" s="74"/>
      <c r="AF62420" s="74"/>
      <c r="BX62420" s="73"/>
      <c r="BY62420" s="74"/>
      <c r="BZ62420" s="74"/>
      <c r="CA62420" s="74"/>
      <c r="CF62420" s="79"/>
      <c r="CL62420" s="79"/>
    </row>
    <row r="62421" spans="30:90">
      <c r="AD62421" s="73"/>
      <c r="AE62421" s="74"/>
      <c r="AF62421" s="74"/>
      <c r="BX62421" s="73"/>
      <c r="BY62421" s="74"/>
      <c r="BZ62421" s="74"/>
      <c r="CA62421" s="74"/>
      <c r="CF62421" s="79"/>
      <c r="CL62421" s="79"/>
    </row>
    <row r="62422" spans="30:90">
      <c r="AD62422" s="73"/>
      <c r="AE62422" s="74"/>
      <c r="AF62422" s="74"/>
      <c r="BX62422" s="73"/>
      <c r="BY62422" s="74"/>
      <c r="BZ62422" s="74"/>
      <c r="CA62422" s="74"/>
      <c r="CF62422" s="79"/>
      <c r="CL62422" s="79"/>
    </row>
    <row r="62423" spans="30:90">
      <c r="AD62423" s="73"/>
      <c r="AE62423" s="74"/>
      <c r="AF62423" s="74"/>
      <c r="BX62423" s="73"/>
      <c r="BY62423" s="74"/>
      <c r="BZ62423" s="74"/>
      <c r="CA62423" s="74"/>
      <c r="CF62423" s="79"/>
      <c r="CL62423" s="79"/>
    </row>
    <row r="62424" spans="30:90">
      <c r="AD62424" s="73"/>
      <c r="AE62424" s="74"/>
      <c r="AF62424" s="74"/>
      <c r="BX62424" s="73"/>
      <c r="BY62424" s="74"/>
      <c r="BZ62424" s="74"/>
      <c r="CA62424" s="74"/>
      <c r="CF62424" s="79"/>
      <c r="CL62424" s="79"/>
    </row>
    <row r="62425" spans="30:90">
      <c r="AD62425" s="73"/>
      <c r="AE62425" s="74"/>
      <c r="AF62425" s="74"/>
      <c r="BX62425" s="73"/>
      <c r="BY62425" s="74"/>
      <c r="BZ62425" s="74"/>
      <c r="CA62425" s="74"/>
      <c r="CF62425" s="79"/>
      <c r="CL62425" s="79"/>
    </row>
    <row r="62426" spans="30:90">
      <c r="AD62426" s="73"/>
      <c r="AE62426" s="74"/>
      <c r="AF62426" s="74"/>
      <c r="BX62426" s="73"/>
      <c r="BY62426" s="74"/>
      <c r="BZ62426" s="74"/>
      <c r="CA62426" s="74"/>
      <c r="CF62426" s="79"/>
      <c r="CL62426" s="79"/>
    </row>
    <row r="62427" spans="30:90">
      <c r="AD62427" s="73"/>
      <c r="AE62427" s="74"/>
      <c r="AF62427" s="74"/>
      <c r="BX62427" s="73"/>
      <c r="BY62427" s="74"/>
      <c r="BZ62427" s="74"/>
      <c r="CA62427" s="74"/>
      <c r="CF62427" s="79"/>
      <c r="CL62427" s="79"/>
    </row>
    <row r="62428" spans="30:90">
      <c r="AD62428" s="73"/>
      <c r="AE62428" s="74"/>
      <c r="AF62428" s="74"/>
      <c r="BX62428" s="73"/>
      <c r="BY62428" s="74"/>
      <c r="BZ62428" s="74"/>
      <c r="CA62428" s="74"/>
      <c r="CF62428" s="79"/>
      <c r="CL62428" s="79"/>
    </row>
    <row r="62429" spans="30:90">
      <c r="AD62429" s="73"/>
      <c r="AE62429" s="74"/>
      <c r="AF62429" s="74"/>
      <c r="BX62429" s="73"/>
      <c r="BY62429" s="74"/>
      <c r="BZ62429" s="74"/>
      <c r="CA62429" s="74"/>
      <c r="CF62429" s="79"/>
      <c r="CL62429" s="79"/>
    </row>
    <row r="62430" spans="30:90">
      <c r="AD62430" s="73"/>
      <c r="AE62430" s="74"/>
      <c r="AF62430" s="74"/>
      <c r="BX62430" s="73"/>
      <c r="BY62430" s="74"/>
      <c r="BZ62430" s="74"/>
      <c r="CA62430" s="74"/>
      <c r="CF62430" s="79"/>
      <c r="CL62430" s="79"/>
    </row>
    <row r="62431" spans="30:90">
      <c r="AD62431" s="73"/>
      <c r="AE62431" s="74"/>
      <c r="AF62431" s="74"/>
      <c r="BX62431" s="73"/>
      <c r="BY62431" s="74"/>
      <c r="BZ62431" s="74"/>
      <c r="CA62431" s="74"/>
      <c r="CF62431" s="79"/>
      <c r="CL62431" s="79"/>
    </row>
    <row r="62432" spans="30:90">
      <c r="AD62432" s="73"/>
      <c r="AE62432" s="74"/>
      <c r="AF62432" s="74"/>
      <c r="BX62432" s="73"/>
      <c r="BY62432" s="74"/>
      <c r="BZ62432" s="74"/>
      <c r="CA62432" s="74"/>
      <c r="CF62432" s="79"/>
      <c r="CL62432" s="79"/>
    </row>
    <row r="62433" spans="30:90">
      <c r="AD62433" s="73"/>
      <c r="AE62433" s="74"/>
      <c r="AF62433" s="74"/>
      <c r="BX62433" s="73"/>
      <c r="BY62433" s="74"/>
      <c r="BZ62433" s="74"/>
      <c r="CA62433" s="74"/>
      <c r="CF62433" s="79"/>
      <c r="CL62433" s="79"/>
    </row>
    <row r="62434" spans="30:90">
      <c r="AD62434" s="73"/>
      <c r="AE62434" s="74"/>
      <c r="AF62434" s="74"/>
      <c r="BX62434" s="73"/>
      <c r="BY62434" s="74"/>
      <c r="BZ62434" s="74"/>
      <c r="CA62434" s="74"/>
      <c r="CF62434" s="79"/>
      <c r="CL62434" s="79"/>
    </row>
    <row r="62435" spans="30:90">
      <c r="AD62435" s="73"/>
      <c r="AE62435" s="74"/>
      <c r="AF62435" s="74"/>
      <c r="BX62435" s="73"/>
      <c r="BY62435" s="74"/>
      <c r="BZ62435" s="74"/>
      <c r="CA62435" s="74"/>
      <c r="CF62435" s="79"/>
      <c r="CL62435" s="79"/>
    </row>
    <row r="62436" spans="30:90">
      <c r="AD62436" s="73"/>
      <c r="AE62436" s="74"/>
      <c r="AF62436" s="74"/>
      <c r="BX62436" s="73"/>
      <c r="BY62436" s="74"/>
      <c r="BZ62436" s="74"/>
      <c r="CA62436" s="74"/>
      <c r="CF62436" s="79"/>
      <c r="CL62436" s="79"/>
    </row>
    <row r="62437" spans="30:90">
      <c r="AD62437" s="73"/>
      <c r="AE62437" s="74"/>
      <c r="AF62437" s="74"/>
      <c r="BX62437" s="73"/>
      <c r="BY62437" s="74"/>
      <c r="BZ62437" s="74"/>
      <c r="CA62437" s="74"/>
      <c r="CF62437" s="79"/>
      <c r="CL62437" s="79"/>
    </row>
    <row r="62438" spans="30:90">
      <c r="AD62438" s="73"/>
      <c r="AE62438" s="74"/>
      <c r="AF62438" s="74"/>
      <c r="BX62438" s="73"/>
      <c r="BY62438" s="74"/>
      <c r="BZ62438" s="74"/>
      <c r="CA62438" s="74"/>
      <c r="CF62438" s="79"/>
      <c r="CL62438" s="79"/>
    </row>
    <row r="62439" spans="30:90">
      <c r="AD62439" s="73"/>
      <c r="AE62439" s="74"/>
      <c r="AF62439" s="74"/>
      <c r="BX62439" s="73"/>
      <c r="BY62439" s="74"/>
      <c r="BZ62439" s="74"/>
      <c r="CA62439" s="74"/>
      <c r="CF62439" s="79"/>
      <c r="CL62439" s="79"/>
    </row>
    <row r="62440" spans="30:90">
      <c r="AD62440" s="73"/>
      <c r="AE62440" s="74"/>
      <c r="AF62440" s="74"/>
      <c r="BX62440" s="73"/>
      <c r="BY62440" s="74"/>
      <c r="BZ62440" s="74"/>
      <c r="CA62440" s="74"/>
      <c r="CF62440" s="79"/>
      <c r="CL62440" s="79"/>
    </row>
    <row r="62441" spans="30:90">
      <c r="AD62441" s="73"/>
      <c r="AE62441" s="74"/>
      <c r="AF62441" s="74"/>
      <c r="BX62441" s="73"/>
      <c r="BY62441" s="74"/>
      <c r="BZ62441" s="74"/>
      <c r="CA62441" s="74"/>
      <c r="CF62441" s="79"/>
      <c r="CL62441" s="79"/>
    </row>
    <row r="62442" spans="30:90">
      <c r="AD62442" s="73"/>
      <c r="AE62442" s="74"/>
      <c r="AF62442" s="74"/>
      <c r="BX62442" s="73"/>
      <c r="BY62442" s="74"/>
      <c r="BZ62442" s="74"/>
      <c r="CA62442" s="74"/>
      <c r="CF62442" s="79"/>
      <c r="CL62442" s="79"/>
    </row>
    <row r="62443" spans="30:90">
      <c r="AD62443" s="73"/>
      <c r="AE62443" s="74"/>
      <c r="AF62443" s="74"/>
      <c r="BX62443" s="73"/>
      <c r="BY62443" s="74"/>
      <c r="BZ62443" s="74"/>
      <c r="CA62443" s="74"/>
      <c r="CF62443" s="79"/>
      <c r="CL62443" s="79"/>
    </row>
    <row r="62444" spans="30:90">
      <c r="AD62444" s="73"/>
      <c r="AE62444" s="74"/>
      <c r="AF62444" s="74"/>
      <c r="BX62444" s="73"/>
      <c r="BY62444" s="74"/>
      <c r="BZ62444" s="74"/>
      <c r="CA62444" s="74"/>
      <c r="CF62444" s="79"/>
      <c r="CL62444" s="79"/>
    </row>
    <row r="62445" spans="30:90">
      <c r="AD62445" s="73"/>
      <c r="AE62445" s="74"/>
      <c r="AF62445" s="74"/>
      <c r="BX62445" s="73"/>
      <c r="BY62445" s="74"/>
      <c r="BZ62445" s="74"/>
      <c r="CA62445" s="74"/>
      <c r="CF62445" s="79"/>
      <c r="CL62445" s="79"/>
    </row>
    <row r="62446" spans="30:90">
      <c r="AD62446" s="73"/>
      <c r="AE62446" s="74"/>
      <c r="AF62446" s="74"/>
      <c r="BX62446" s="73"/>
      <c r="BY62446" s="74"/>
      <c r="BZ62446" s="74"/>
      <c r="CA62446" s="74"/>
      <c r="CF62446" s="79"/>
      <c r="CL62446" s="79"/>
    </row>
    <row r="62447" spans="30:90">
      <c r="AD62447" s="73"/>
      <c r="AE62447" s="74"/>
      <c r="AF62447" s="74"/>
      <c r="BX62447" s="73"/>
      <c r="BY62447" s="74"/>
      <c r="BZ62447" s="74"/>
      <c r="CA62447" s="74"/>
      <c r="CF62447" s="79"/>
      <c r="CL62447" s="79"/>
    </row>
    <row r="62448" spans="30:90">
      <c r="AD62448" s="73"/>
      <c r="AE62448" s="74"/>
      <c r="AF62448" s="74"/>
      <c r="BX62448" s="73"/>
      <c r="BY62448" s="74"/>
      <c r="BZ62448" s="74"/>
      <c r="CA62448" s="74"/>
      <c r="CF62448" s="79"/>
      <c r="CL62448" s="79"/>
    </row>
    <row r="62449" spans="30:90">
      <c r="AD62449" s="73"/>
      <c r="AE62449" s="74"/>
      <c r="AF62449" s="74"/>
      <c r="BX62449" s="73"/>
      <c r="BY62449" s="74"/>
      <c r="BZ62449" s="74"/>
      <c r="CA62449" s="74"/>
      <c r="CF62449" s="79"/>
      <c r="CL62449" s="79"/>
    </row>
    <row r="62450" spans="30:90">
      <c r="AD62450" s="73"/>
      <c r="AE62450" s="74"/>
      <c r="AF62450" s="74"/>
      <c r="BX62450" s="73"/>
      <c r="BY62450" s="74"/>
      <c r="BZ62450" s="74"/>
      <c r="CA62450" s="74"/>
      <c r="CF62450" s="79"/>
      <c r="CL62450" s="79"/>
    </row>
    <row r="62451" spans="30:90">
      <c r="AD62451" s="73"/>
      <c r="AE62451" s="74"/>
      <c r="AF62451" s="74"/>
      <c r="BX62451" s="73"/>
      <c r="BY62451" s="74"/>
      <c r="BZ62451" s="74"/>
      <c r="CA62451" s="74"/>
      <c r="CF62451" s="79"/>
      <c r="CL62451" s="79"/>
    </row>
    <row r="62452" spans="30:90">
      <c r="AD62452" s="73"/>
      <c r="AE62452" s="74"/>
      <c r="AF62452" s="74"/>
      <c r="BX62452" s="73"/>
      <c r="BY62452" s="74"/>
      <c r="BZ62452" s="74"/>
      <c r="CA62452" s="74"/>
      <c r="CF62452" s="79"/>
      <c r="CL62452" s="79"/>
    </row>
    <row r="62453" spans="30:90">
      <c r="AD62453" s="73"/>
      <c r="AE62453" s="74"/>
      <c r="AF62453" s="74"/>
      <c r="BX62453" s="73"/>
      <c r="BY62453" s="74"/>
      <c r="BZ62453" s="74"/>
      <c r="CA62453" s="74"/>
      <c r="CF62453" s="79"/>
      <c r="CL62453" s="79"/>
    </row>
    <row r="62454" spans="30:90">
      <c r="AD62454" s="73"/>
      <c r="AE62454" s="74"/>
      <c r="AF62454" s="74"/>
      <c r="BX62454" s="73"/>
      <c r="BY62454" s="74"/>
      <c r="BZ62454" s="74"/>
      <c r="CA62454" s="74"/>
      <c r="CF62454" s="79"/>
      <c r="CL62454" s="79"/>
    </row>
    <row r="62455" spans="30:90">
      <c r="AD62455" s="73"/>
      <c r="AE62455" s="74"/>
      <c r="AF62455" s="74"/>
      <c r="BX62455" s="73"/>
      <c r="BY62455" s="74"/>
      <c r="BZ62455" s="74"/>
      <c r="CA62455" s="74"/>
      <c r="CF62455" s="79"/>
      <c r="CL62455" s="79"/>
    </row>
    <row r="62456" spans="30:90">
      <c r="AD62456" s="73"/>
      <c r="AE62456" s="74"/>
      <c r="AF62456" s="74"/>
      <c r="BX62456" s="73"/>
      <c r="BY62456" s="74"/>
      <c r="BZ62456" s="74"/>
      <c r="CA62456" s="74"/>
      <c r="CF62456" s="79"/>
      <c r="CL62456" s="79"/>
    </row>
    <row r="62457" spans="30:90">
      <c r="AD62457" s="73"/>
      <c r="AE62457" s="74"/>
      <c r="AF62457" s="74"/>
      <c r="BX62457" s="73"/>
      <c r="BY62457" s="74"/>
      <c r="BZ62457" s="74"/>
      <c r="CA62457" s="74"/>
      <c r="CF62457" s="79"/>
      <c r="CL62457" s="79"/>
    </row>
    <row r="62458" spans="30:90">
      <c r="AD62458" s="73"/>
      <c r="AE62458" s="74"/>
      <c r="AF62458" s="74"/>
      <c r="BX62458" s="73"/>
      <c r="BY62458" s="74"/>
      <c r="BZ62458" s="74"/>
      <c r="CA62458" s="74"/>
      <c r="CF62458" s="79"/>
      <c r="CL62458" s="79"/>
    </row>
    <row r="62459" spans="30:90">
      <c r="AD62459" s="73"/>
      <c r="AE62459" s="74"/>
      <c r="AF62459" s="74"/>
      <c r="BX62459" s="73"/>
      <c r="BY62459" s="74"/>
      <c r="BZ62459" s="74"/>
      <c r="CA62459" s="74"/>
      <c r="CF62459" s="79"/>
      <c r="CL62459" s="79"/>
    </row>
    <row r="62460" spans="30:90">
      <c r="AD62460" s="73"/>
      <c r="AE62460" s="74"/>
      <c r="AF62460" s="74"/>
      <c r="BX62460" s="73"/>
      <c r="BY62460" s="74"/>
      <c r="BZ62460" s="74"/>
      <c r="CA62460" s="74"/>
      <c r="CF62460" s="79"/>
      <c r="CL62460" s="79"/>
    </row>
    <row r="62461" spans="30:90">
      <c r="AD62461" s="73"/>
      <c r="AE62461" s="74"/>
      <c r="AF62461" s="74"/>
      <c r="BX62461" s="73"/>
      <c r="BY62461" s="74"/>
      <c r="BZ62461" s="74"/>
      <c r="CA62461" s="74"/>
      <c r="CF62461" s="79"/>
      <c r="CL62461" s="79"/>
    </row>
    <row r="62462" spans="30:90">
      <c r="AD62462" s="73"/>
      <c r="AE62462" s="74"/>
      <c r="AF62462" s="74"/>
      <c r="BX62462" s="73"/>
      <c r="BY62462" s="74"/>
      <c r="BZ62462" s="74"/>
      <c r="CA62462" s="74"/>
      <c r="CF62462" s="79"/>
      <c r="CL62462" s="79"/>
    </row>
    <row r="62463" spans="30:90">
      <c r="AD62463" s="73"/>
      <c r="AE62463" s="74"/>
      <c r="AF62463" s="74"/>
      <c r="BX62463" s="73"/>
      <c r="BY62463" s="74"/>
      <c r="BZ62463" s="74"/>
      <c r="CA62463" s="74"/>
      <c r="CF62463" s="79"/>
      <c r="CL62463" s="79"/>
    </row>
    <row r="62464" spans="30:90">
      <c r="AD62464" s="73"/>
      <c r="AE62464" s="74"/>
      <c r="AF62464" s="74"/>
      <c r="BX62464" s="73"/>
      <c r="BY62464" s="74"/>
      <c r="BZ62464" s="74"/>
      <c r="CA62464" s="74"/>
      <c r="CF62464" s="79"/>
      <c r="CL62464" s="79"/>
    </row>
    <row r="62465" spans="30:90">
      <c r="AD62465" s="73"/>
      <c r="AE62465" s="74"/>
      <c r="AF62465" s="74"/>
      <c r="BX62465" s="73"/>
      <c r="BY62465" s="74"/>
      <c r="BZ62465" s="74"/>
      <c r="CA62465" s="74"/>
      <c r="CF62465" s="79"/>
      <c r="CL62465" s="79"/>
    </row>
    <row r="62466" spans="30:90">
      <c r="AD62466" s="73"/>
      <c r="AE62466" s="74"/>
      <c r="AF62466" s="74"/>
      <c r="BX62466" s="73"/>
      <c r="BY62466" s="74"/>
      <c r="BZ62466" s="74"/>
      <c r="CA62466" s="74"/>
      <c r="CF62466" s="79"/>
      <c r="CL62466" s="79"/>
    </row>
    <row r="62467" spans="30:90">
      <c r="AD62467" s="73"/>
      <c r="AE62467" s="74"/>
      <c r="AF62467" s="74"/>
      <c r="BX62467" s="73"/>
      <c r="BY62467" s="74"/>
      <c r="BZ62467" s="74"/>
      <c r="CA62467" s="74"/>
      <c r="CF62467" s="79"/>
      <c r="CL62467" s="79"/>
    </row>
    <row r="62468" spans="30:90">
      <c r="AD62468" s="73"/>
      <c r="AE62468" s="74"/>
      <c r="AF62468" s="74"/>
      <c r="BX62468" s="73"/>
      <c r="BY62468" s="74"/>
      <c r="BZ62468" s="74"/>
      <c r="CA62468" s="74"/>
      <c r="CF62468" s="79"/>
      <c r="CL62468" s="79"/>
    </row>
    <row r="62469" spans="30:90">
      <c r="AD62469" s="73"/>
      <c r="AE62469" s="74"/>
      <c r="AF62469" s="74"/>
      <c r="BX62469" s="73"/>
      <c r="BY62469" s="74"/>
      <c r="BZ62469" s="74"/>
      <c r="CA62469" s="74"/>
      <c r="CF62469" s="79"/>
      <c r="CL62469" s="79"/>
    </row>
    <row r="62470" spans="30:90">
      <c r="AD62470" s="73"/>
      <c r="AE62470" s="74"/>
      <c r="AF62470" s="74"/>
      <c r="BX62470" s="73"/>
      <c r="BY62470" s="74"/>
      <c r="BZ62470" s="74"/>
      <c r="CA62470" s="74"/>
      <c r="CF62470" s="79"/>
      <c r="CL62470" s="79"/>
    </row>
    <row r="62471" spans="30:90">
      <c r="AD62471" s="73"/>
      <c r="AE62471" s="74"/>
      <c r="AF62471" s="74"/>
      <c r="BX62471" s="73"/>
      <c r="BY62471" s="74"/>
      <c r="BZ62471" s="74"/>
      <c r="CA62471" s="74"/>
      <c r="CF62471" s="79"/>
      <c r="CL62471" s="79"/>
    </row>
    <row r="62472" spans="30:90">
      <c r="AD62472" s="73"/>
      <c r="AE62472" s="74"/>
      <c r="AF62472" s="74"/>
      <c r="BX62472" s="73"/>
      <c r="BY62472" s="74"/>
      <c r="BZ62472" s="74"/>
      <c r="CA62472" s="74"/>
      <c r="CF62472" s="79"/>
      <c r="CL62472" s="79"/>
    </row>
    <row r="62473" spans="30:90">
      <c r="AD62473" s="73"/>
      <c r="AE62473" s="74"/>
      <c r="AF62473" s="74"/>
      <c r="BX62473" s="73"/>
      <c r="BY62473" s="74"/>
      <c r="BZ62473" s="74"/>
      <c r="CA62473" s="74"/>
      <c r="CF62473" s="79"/>
      <c r="CL62473" s="79"/>
    </row>
    <row r="62474" spans="30:90">
      <c r="AD62474" s="73"/>
      <c r="AE62474" s="74"/>
      <c r="AF62474" s="74"/>
      <c r="BX62474" s="73"/>
      <c r="BY62474" s="74"/>
      <c r="BZ62474" s="74"/>
      <c r="CA62474" s="74"/>
      <c r="CF62474" s="79"/>
      <c r="CL62474" s="79"/>
    </row>
    <row r="62475" spans="30:90">
      <c r="AD62475" s="73"/>
      <c r="AE62475" s="74"/>
      <c r="AF62475" s="74"/>
      <c r="BX62475" s="73"/>
      <c r="BY62475" s="74"/>
      <c r="BZ62475" s="74"/>
      <c r="CA62475" s="74"/>
      <c r="CF62475" s="79"/>
      <c r="CL62475" s="79"/>
    </row>
    <row r="62476" spans="30:90">
      <c r="AD62476" s="73"/>
      <c r="AE62476" s="74"/>
      <c r="AF62476" s="74"/>
      <c r="BX62476" s="73"/>
      <c r="BY62476" s="74"/>
      <c r="BZ62476" s="74"/>
      <c r="CA62476" s="74"/>
      <c r="CF62476" s="79"/>
      <c r="CL62476" s="79"/>
    </row>
    <row r="62477" spans="30:90">
      <c r="AD62477" s="73"/>
      <c r="AE62477" s="74"/>
      <c r="AF62477" s="74"/>
      <c r="BX62477" s="73"/>
      <c r="BY62477" s="74"/>
      <c r="BZ62477" s="74"/>
      <c r="CA62477" s="74"/>
      <c r="CF62477" s="79"/>
      <c r="CL62477" s="79"/>
    </row>
    <row r="62478" spans="30:90">
      <c r="AD62478" s="73"/>
      <c r="AE62478" s="74"/>
      <c r="AF62478" s="74"/>
      <c r="BX62478" s="73"/>
      <c r="BY62478" s="74"/>
      <c r="BZ62478" s="74"/>
      <c r="CA62478" s="74"/>
      <c r="CF62478" s="79"/>
      <c r="CL62478" s="79"/>
    </row>
    <row r="62479" spans="30:90">
      <c r="AD62479" s="73"/>
      <c r="AE62479" s="74"/>
      <c r="AF62479" s="74"/>
      <c r="BX62479" s="73"/>
      <c r="BY62479" s="74"/>
      <c r="BZ62479" s="74"/>
      <c r="CA62479" s="74"/>
      <c r="CF62479" s="79"/>
      <c r="CL62479" s="79"/>
    </row>
    <row r="62480" spans="30:90">
      <c r="AD62480" s="73"/>
      <c r="AE62480" s="74"/>
      <c r="AF62480" s="74"/>
      <c r="BX62480" s="73"/>
      <c r="BY62480" s="74"/>
      <c r="BZ62480" s="74"/>
      <c r="CA62480" s="74"/>
      <c r="CF62480" s="79"/>
      <c r="CL62480" s="79"/>
    </row>
    <row r="62481" spans="30:90">
      <c r="AD62481" s="73"/>
      <c r="AE62481" s="74"/>
      <c r="AF62481" s="74"/>
      <c r="BX62481" s="73"/>
      <c r="BY62481" s="74"/>
      <c r="BZ62481" s="74"/>
      <c r="CA62481" s="74"/>
      <c r="CF62481" s="79"/>
      <c r="CL62481" s="79"/>
    </row>
    <row r="62482" spans="30:90">
      <c r="AD62482" s="73"/>
      <c r="AE62482" s="74"/>
      <c r="AF62482" s="74"/>
      <c r="BX62482" s="73"/>
      <c r="BY62482" s="74"/>
      <c r="BZ62482" s="74"/>
      <c r="CA62482" s="74"/>
      <c r="CF62482" s="79"/>
      <c r="CL62482" s="79"/>
    </row>
    <row r="62483" spans="30:90">
      <c r="AD62483" s="73"/>
      <c r="AE62483" s="74"/>
      <c r="AF62483" s="74"/>
      <c r="BX62483" s="73"/>
      <c r="BY62483" s="74"/>
      <c r="BZ62483" s="74"/>
      <c r="CA62483" s="74"/>
      <c r="CF62483" s="79"/>
      <c r="CL62483" s="79"/>
    </row>
    <row r="62484" spans="30:90">
      <c r="AD62484" s="73"/>
      <c r="AE62484" s="74"/>
      <c r="AF62484" s="74"/>
      <c r="BX62484" s="73"/>
      <c r="BY62484" s="74"/>
      <c r="BZ62484" s="74"/>
      <c r="CA62484" s="74"/>
      <c r="CF62484" s="79"/>
      <c r="CL62484" s="79"/>
    </row>
    <row r="62485" spans="30:90">
      <c r="AD62485" s="73"/>
      <c r="AE62485" s="74"/>
      <c r="AF62485" s="74"/>
      <c r="BX62485" s="73"/>
      <c r="BY62485" s="74"/>
      <c r="BZ62485" s="74"/>
      <c r="CA62485" s="74"/>
      <c r="CF62485" s="79"/>
      <c r="CL62485" s="79"/>
    </row>
    <row r="62486" spans="30:90">
      <c r="AD62486" s="73"/>
      <c r="AE62486" s="74"/>
      <c r="AF62486" s="74"/>
      <c r="BX62486" s="73"/>
      <c r="BY62486" s="74"/>
      <c r="BZ62486" s="74"/>
      <c r="CA62486" s="74"/>
      <c r="CF62486" s="79"/>
      <c r="CL62486" s="79"/>
    </row>
    <row r="62487" spans="30:90">
      <c r="AD62487" s="73"/>
      <c r="AE62487" s="74"/>
      <c r="AF62487" s="74"/>
      <c r="BX62487" s="73"/>
      <c r="BY62487" s="74"/>
      <c r="BZ62487" s="74"/>
      <c r="CA62487" s="74"/>
      <c r="CF62487" s="79"/>
      <c r="CL62487" s="79"/>
    </row>
    <row r="62488" spans="30:90">
      <c r="AD62488" s="73"/>
      <c r="AE62488" s="74"/>
      <c r="AF62488" s="74"/>
      <c r="BX62488" s="73"/>
      <c r="BY62488" s="74"/>
      <c r="BZ62488" s="74"/>
      <c r="CA62488" s="74"/>
      <c r="CF62488" s="79"/>
      <c r="CL62488" s="79"/>
    </row>
    <row r="62489" spans="30:90">
      <c r="AD62489" s="73"/>
      <c r="AE62489" s="74"/>
      <c r="AF62489" s="74"/>
      <c r="BX62489" s="73"/>
      <c r="BY62489" s="74"/>
      <c r="BZ62489" s="74"/>
      <c r="CA62489" s="74"/>
      <c r="CF62489" s="79"/>
      <c r="CL62489" s="79"/>
    </row>
    <row r="62490" spans="30:90">
      <c r="AD62490" s="73"/>
      <c r="AE62490" s="74"/>
      <c r="AF62490" s="74"/>
      <c r="BX62490" s="73"/>
      <c r="BY62490" s="74"/>
      <c r="BZ62490" s="74"/>
      <c r="CA62490" s="74"/>
      <c r="CF62490" s="79"/>
      <c r="CL62490" s="79"/>
    </row>
    <row r="62491" spans="30:90">
      <c r="AD62491" s="73"/>
      <c r="AE62491" s="74"/>
      <c r="AF62491" s="74"/>
      <c r="BX62491" s="73"/>
      <c r="BY62491" s="74"/>
      <c r="BZ62491" s="74"/>
      <c r="CA62491" s="74"/>
      <c r="CF62491" s="79"/>
      <c r="CL62491" s="79"/>
    </row>
    <row r="62492" spans="30:90">
      <c r="AD62492" s="73"/>
      <c r="AE62492" s="74"/>
      <c r="AF62492" s="74"/>
      <c r="BX62492" s="73"/>
      <c r="BY62492" s="74"/>
      <c r="BZ62492" s="74"/>
      <c r="CA62492" s="74"/>
      <c r="CF62492" s="79"/>
      <c r="CL62492" s="79"/>
    </row>
    <row r="62493" spans="30:90">
      <c r="AD62493" s="73"/>
      <c r="AE62493" s="74"/>
      <c r="AF62493" s="74"/>
      <c r="BX62493" s="73"/>
      <c r="BY62493" s="74"/>
      <c r="BZ62493" s="74"/>
      <c r="CA62493" s="74"/>
      <c r="CF62493" s="79"/>
      <c r="CL62493" s="79"/>
    </row>
    <row r="62494" spans="30:90">
      <c r="AD62494" s="73"/>
      <c r="AE62494" s="74"/>
      <c r="AF62494" s="74"/>
      <c r="BX62494" s="73"/>
      <c r="BY62494" s="74"/>
      <c r="BZ62494" s="74"/>
      <c r="CA62494" s="74"/>
      <c r="CF62494" s="79"/>
      <c r="CL62494" s="79"/>
    </row>
    <row r="62495" spans="30:90">
      <c r="AD62495" s="73"/>
      <c r="AE62495" s="74"/>
      <c r="AF62495" s="74"/>
      <c r="BX62495" s="73"/>
      <c r="BY62495" s="74"/>
      <c r="BZ62495" s="74"/>
      <c r="CA62495" s="74"/>
      <c r="CF62495" s="79"/>
      <c r="CL62495" s="79"/>
    </row>
    <row r="62496" spans="30:90">
      <c r="AD62496" s="73"/>
      <c r="AE62496" s="74"/>
      <c r="AF62496" s="74"/>
      <c r="BX62496" s="73"/>
      <c r="BY62496" s="74"/>
      <c r="BZ62496" s="74"/>
      <c r="CA62496" s="74"/>
      <c r="CF62496" s="79"/>
      <c r="CL62496" s="79"/>
    </row>
    <row r="62497" spans="30:90">
      <c r="AD62497" s="73"/>
      <c r="AE62497" s="74"/>
      <c r="AF62497" s="74"/>
      <c r="BX62497" s="73"/>
      <c r="BY62497" s="74"/>
      <c r="BZ62497" s="74"/>
      <c r="CA62497" s="74"/>
      <c r="CF62497" s="79"/>
      <c r="CL62497" s="79"/>
    </row>
    <row r="62498" spans="30:90">
      <c r="AD62498" s="73"/>
      <c r="AE62498" s="74"/>
      <c r="AF62498" s="74"/>
      <c r="BX62498" s="73"/>
      <c r="BY62498" s="74"/>
      <c r="BZ62498" s="74"/>
      <c r="CA62498" s="74"/>
      <c r="CF62498" s="79"/>
      <c r="CL62498" s="79"/>
    </row>
    <row r="62499" spans="30:90">
      <c r="AD62499" s="73"/>
      <c r="AE62499" s="74"/>
      <c r="AF62499" s="74"/>
      <c r="BX62499" s="73"/>
      <c r="BY62499" s="74"/>
      <c r="BZ62499" s="74"/>
      <c r="CA62499" s="74"/>
      <c r="CF62499" s="79"/>
      <c r="CL62499" s="79"/>
    </row>
    <row r="62500" spans="30:90">
      <c r="AD62500" s="73"/>
      <c r="AE62500" s="74"/>
      <c r="AF62500" s="74"/>
      <c r="BX62500" s="73"/>
      <c r="BY62500" s="74"/>
      <c r="BZ62500" s="74"/>
      <c r="CA62500" s="74"/>
      <c r="CF62500" s="79"/>
      <c r="CL62500" s="79"/>
    </row>
    <row r="62501" spans="30:90">
      <c r="AD62501" s="73"/>
      <c r="AE62501" s="74"/>
      <c r="AF62501" s="74"/>
      <c r="BX62501" s="73"/>
      <c r="BY62501" s="74"/>
      <c r="BZ62501" s="74"/>
      <c r="CA62501" s="74"/>
      <c r="CF62501" s="79"/>
      <c r="CL62501" s="79"/>
    </row>
    <row r="62502" spans="30:90">
      <c r="AD62502" s="73"/>
      <c r="AE62502" s="74"/>
      <c r="AF62502" s="74"/>
      <c r="BX62502" s="73"/>
      <c r="BY62502" s="74"/>
      <c r="BZ62502" s="74"/>
      <c r="CA62502" s="74"/>
      <c r="CF62502" s="79"/>
      <c r="CL62502" s="79"/>
    </row>
    <row r="62503" spans="30:90">
      <c r="AD62503" s="73"/>
      <c r="AE62503" s="74"/>
      <c r="AF62503" s="74"/>
      <c r="BX62503" s="73"/>
      <c r="BY62503" s="74"/>
      <c r="BZ62503" s="74"/>
      <c r="CA62503" s="74"/>
      <c r="CF62503" s="79"/>
      <c r="CL62503" s="79"/>
    </row>
    <row r="62504" spans="30:90">
      <c r="AD62504" s="73"/>
      <c r="AE62504" s="74"/>
      <c r="AF62504" s="74"/>
      <c r="BX62504" s="73"/>
      <c r="BY62504" s="74"/>
      <c r="BZ62504" s="74"/>
      <c r="CA62504" s="74"/>
      <c r="CF62504" s="79"/>
      <c r="CL62504" s="79"/>
    </row>
    <row r="62505" spans="30:90">
      <c r="AD62505" s="73"/>
      <c r="AE62505" s="74"/>
      <c r="AF62505" s="74"/>
      <c r="BX62505" s="73"/>
      <c r="BY62505" s="74"/>
      <c r="BZ62505" s="74"/>
      <c r="CA62505" s="74"/>
      <c r="CF62505" s="79"/>
      <c r="CL62505" s="79"/>
    </row>
    <row r="62506" spans="30:90">
      <c r="AD62506" s="73"/>
      <c r="AE62506" s="74"/>
      <c r="AF62506" s="74"/>
      <c r="BX62506" s="73"/>
      <c r="BY62506" s="74"/>
      <c r="BZ62506" s="74"/>
      <c r="CA62506" s="74"/>
      <c r="CF62506" s="79"/>
      <c r="CL62506" s="79"/>
    </row>
    <row r="62507" spans="30:90">
      <c r="AD62507" s="73"/>
      <c r="AE62507" s="74"/>
      <c r="AF62507" s="74"/>
      <c r="BX62507" s="73"/>
      <c r="BY62507" s="74"/>
      <c r="BZ62507" s="74"/>
      <c r="CA62507" s="74"/>
      <c r="CF62507" s="79"/>
      <c r="CL62507" s="79"/>
    </row>
    <row r="62508" spans="30:90">
      <c r="AD62508" s="73"/>
      <c r="AE62508" s="74"/>
      <c r="AF62508" s="74"/>
      <c r="BX62508" s="73"/>
      <c r="BY62508" s="74"/>
      <c r="BZ62508" s="74"/>
      <c r="CA62508" s="74"/>
      <c r="CF62508" s="79"/>
      <c r="CL62508" s="79"/>
    </row>
    <row r="62509" spans="30:90">
      <c r="AD62509" s="73"/>
      <c r="AE62509" s="74"/>
      <c r="AF62509" s="74"/>
      <c r="BX62509" s="73"/>
      <c r="BY62509" s="74"/>
      <c r="BZ62509" s="74"/>
      <c r="CA62509" s="74"/>
      <c r="CF62509" s="79"/>
      <c r="CL62509" s="79"/>
    </row>
    <row r="62510" spans="30:90">
      <c r="AD62510" s="73"/>
      <c r="AE62510" s="74"/>
      <c r="AF62510" s="74"/>
      <c r="BX62510" s="73"/>
      <c r="BY62510" s="74"/>
      <c r="BZ62510" s="74"/>
      <c r="CA62510" s="74"/>
      <c r="CF62510" s="79"/>
      <c r="CL62510" s="79"/>
    </row>
    <row r="62511" spans="30:90">
      <c r="AD62511" s="73"/>
      <c r="AE62511" s="74"/>
      <c r="AF62511" s="74"/>
      <c r="BX62511" s="73"/>
      <c r="BY62511" s="74"/>
      <c r="BZ62511" s="74"/>
      <c r="CA62511" s="74"/>
      <c r="CF62511" s="79"/>
      <c r="CL62511" s="79"/>
    </row>
    <row r="62512" spans="30:90">
      <c r="AD62512" s="73"/>
      <c r="AE62512" s="74"/>
      <c r="AF62512" s="74"/>
      <c r="BX62512" s="73"/>
      <c r="BY62512" s="74"/>
      <c r="BZ62512" s="74"/>
      <c r="CA62512" s="74"/>
      <c r="CF62512" s="79"/>
      <c r="CL62512" s="79"/>
    </row>
    <row r="62513" spans="30:90">
      <c r="AD62513" s="73"/>
      <c r="AE62513" s="74"/>
      <c r="AF62513" s="74"/>
      <c r="BX62513" s="73"/>
      <c r="BY62513" s="74"/>
      <c r="BZ62513" s="74"/>
      <c r="CA62513" s="74"/>
      <c r="CF62513" s="79"/>
      <c r="CL62513" s="79"/>
    </row>
    <row r="62514" spans="30:90">
      <c r="AD62514" s="73"/>
      <c r="AE62514" s="74"/>
      <c r="AF62514" s="74"/>
      <c r="BX62514" s="73"/>
      <c r="BY62514" s="74"/>
      <c r="BZ62514" s="74"/>
      <c r="CA62514" s="74"/>
      <c r="CF62514" s="79"/>
      <c r="CL62514" s="79"/>
    </row>
    <row r="62515" spans="30:90">
      <c r="AD62515" s="73"/>
      <c r="AE62515" s="74"/>
      <c r="AF62515" s="74"/>
      <c r="BX62515" s="73"/>
      <c r="BY62515" s="74"/>
      <c r="BZ62515" s="74"/>
      <c r="CA62515" s="74"/>
      <c r="CF62515" s="79"/>
      <c r="CL62515" s="79"/>
    </row>
    <row r="62516" spans="30:90">
      <c r="AD62516" s="73"/>
      <c r="AE62516" s="74"/>
      <c r="AF62516" s="74"/>
      <c r="BX62516" s="73"/>
      <c r="BY62516" s="74"/>
      <c r="BZ62516" s="74"/>
      <c r="CA62516" s="74"/>
      <c r="CF62516" s="79"/>
      <c r="CL62516" s="79"/>
    </row>
    <row r="62517" spans="30:90">
      <c r="AD62517" s="73"/>
      <c r="AE62517" s="74"/>
      <c r="AF62517" s="74"/>
      <c r="BX62517" s="73"/>
      <c r="BY62517" s="74"/>
      <c r="BZ62517" s="74"/>
      <c r="CA62517" s="74"/>
      <c r="CF62517" s="79"/>
      <c r="CL62517" s="79"/>
    </row>
    <row r="62518" spans="30:90">
      <c r="AD62518" s="73"/>
      <c r="AE62518" s="74"/>
      <c r="AF62518" s="74"/>
      <c r="BX62518" s="73"/>
      <c r="BY62518" s="74"/>
      <c r="BZ62518" s="74"/>
      <c r="CA62518" s="74"/>
      <c r="CF62518" s="79"/>
      <c r="CL62518" s="79"/>
    </row>
    <row r="62519" spans="30:90">
      <c r="AD62519" s="73"/>
      <c r="AE62519" s="74"/>
      <c r="AF62519" s="74"/>
      <c r="BX62519" s="73"/>
      <c r="BY62519" s="74"/>
      <c r="BZ62519" s="74"/>
      <c r="CA62519" s="74"/>
      <c r="CF62519" s="79"/>
      <c r="CL62519" s="79"/>
    </row>
    <row r="62520" spans="30:90">
      <c r="AD62520" s="73"/>
      <c r="AE62520" s="74"/>
      <c r="AF62520" s="74"/>
      <c r="BX62520" s="73"/>
      <c r="BY62520" s="74"/>
      <c r="BZ62520" s="74"/>
      <c r="CA62520" s="74"/>
      <c r="CF62520" s="79"/>
      <c r="CL62520" s="79"/>
    </row>
    <row r="62521" spans="30:90">
      <c r="AD62521" s="73"/>
      <c r="AE62521" s="74"/>
      <c r="AF62521" s="74"/>
      <c r="BX62521" s="73"/>
      <c r="BY62521" s="74"/>
      <c r="BZ62521" s="74"/>
      <c r="CA62521" s="74"/>
      <c r="CF62521" s="79"/>
      <c r="CL62521" s="79"/>
    </row>
    <row r="62522" spans="30:90">
      <c r="AD62522" s="73"/>
      <c r="AE62522" s="74"/>
      <c r="AF62522" s="74"/>
      <c r="BX62522" s="73"/>
      <c r="BY62522" s="74"/>
      <c r="BZ62522" s="74"/>
      <c r="CA62522" s="74"/>
      <c r="CF62522" s="79"/>
      <c r="CL62522" s="79"/>
    </row>
    <row r="62523" spans="30:90">
      <c r="AD62523" s="73"/>
      <c r="AE62523" s="74"/>
      <c r="AF62523" s="74"/>
      <c r="BX62523" s="73"/>
      <c r="BY62523" s="74"/>
      <c r="BZ62523" s="74"/>
      <c r="CA62523" s="74"/>
      <c r="CF62523" s="79"/>
      <c r="CL62523" s="79"/>
    </row>
    <row r="62524" spans="30:90">
      <c r="AD62524" s="73"/>
      <c r="AE62524" s="74"/>
      <c r="AF62524" s="74"/>
      <c r="BX62524" s="73"/>
      <c r="BY62524" s="74"/>
      <c r="BZ62524" s="74"/>
      <c r="CA62524" s="74"/>
      <c r="CF62524" s="79"/>
      <c r="CL62524" s="79"/>
    </row>
    <row r="62525" spans="30:90">
      <c r="AD62525" s="73"/>
      <c r="AE62525" s="74"/>
      <c r="AF62525" s="74"/>
      <c r="BX62525" s="73"/>
      <c r="BY62525" s="74"/>
      <c r="BZ62525" s="74"/>
      <c r="CA62525" s="74"/>
      <c r="CF62525" s="79"/>
      <c r="CL62525" s="79"/>
    </row>
    <row r="62526" spans="30:90">
      <c r="AD62526" s="73"/>
      <c r="AE62526" s="74"/>
      <c r="AF62526" s="74"/>
      <c r="BX62526" s="73"/>
      <c r="BY62526" s="74"/>
      <c r="BZ62526" s="74"/>
      <c r="CA62526" s="74"/>
      <c r="CF62526" s="79"/>
      <c r="CL62526" s="79"/>
    </row>
    <row r="62527" spans="30:90">
      <c r="AD62527" s="73"/>
      <c r="AE62527" s="74"/>
      <c r="AF62527" s="74"/>
      <c r="BX62527" s="73"/>
      <c r="BY62527" s="74"/>
      <c r="BZ62527" s="74"/>
      <c r="CA62527" s="74"/>
      <c r="CF62527" s="79"/>
      <c r="CL62527" s="79"/>
    </row>
    <row r="62528" spans="30:90">
      <c r="AD62528" s="73"/>
      <c r="AE62528" s="74"/>
      <c r="AF62528" s="74"/>
      <c r="BX62528" s="73"/>
      <c r="BY62528" s="74"/>
      <c r="BZ62528" s="74"/>
      <c r="CA62528" s="74"/>
      <c r="CF62528" s="79"/>
      <c r="CL62528" s="79"/>
    </row>
    <row r="62529" spans="30:90">
      <c r="AD62529" s="73"/>
      <c r="AE62529" s="74"/>
      <c r="AF62529" s="74"/>
      <c r="BX62529" s="73"/>
      <c r="BY62529" s="74"/>
      <c r="BZ62529" s="74"/>
      <c r="CA62529" s="74"/>
      <c r="CF62529" s="79"/>
      <c r="CL62529" s="79"/>
    </row>
    <row r="62530" spans="30:90">
      <c r="AD62530" s="73"/>
      <c r="AE62530" s="74"/>
      <c r="AF62530" s="74"/>
      <c r="BX62530" s="73"/>
      <c r="BY62530" s="74"/>
      <c r="BZ62530" s="74"/>
      <c r="CA62530" s="74"/>
      <c r="CF62530" s="79"/>
      <c r="CL62530" s="79"/>
    </row>
    <row r="62531" spans="30:90">
      <c r="AD62531" s="73"/>
      <c r="AE62531" s="74"/>
      <c r="AF62531" s="74"/>
      <c r="BX62531" s="73"/>
      <c r="BY62531" s="74"/>
      <c r="BZ62531" s="74"/>
      <c r="CA62531" s="74"/>
      <c r="CF62531" s="79"/>
      <c r="CL62531" s="79"/>
    </row>
    <row r="62532" spans="30:90">
      <c r="AD62532" s="73"/>
      <c r="AE62532" s="74"/>
      <c r="AF62532" s="74"/>
      <c r="BX62532" s="73"/>
      <c r="BY62532" s="74"/>
      <c r="BZ62532" s="74"/>
      <c r="CA62532" s="74"/>
      <c r="CF62532" s="79"/>
      <c r="CL62532" s="79"/>
    </row>
    <row r="62533" spans="30:90">
      <c r="AD62533" s="73"/>
      <c r="AE62533" s="74"/>
      <c r="AF62533" s="74"/>
      <c r="BX62533" s="73"/>
      <c r="BY62533" s="74"/>
      <c r="BZ62533" s="74"/>
      <c r="CA62533" s="74"/>
      <c r="CF62533" s="79"/>
      <c r="CL62533" s="79"/>
    </row>
    <row r="62534" spans="30:90">
      <c r="AD62534" s="73"/>
      <c r="AE62534" s="74"/>
      <c r="AF62534" s="74"/>
      <c r="BX62534" s="73"/>
      <c r="BY62534" s="74"/>
      <c r="BZ62534" s="74"/>
      <c r="CA62534" s="74"/>
      <c r="CF62534" s="79"/>
      <c r="CL62534" s="79"/>
    </row>
    <row r="62535" spans="30:90">
      <c r="AD62535" s="73"/>
      <c r="AE62535" s="74"/>
      <c r="AF62535" s="74"/>
      <c r="BX62535" s="73"/>
      <c r="BY62535" s="74"/>
      <c r="BZ62535" s="74"/>
      <c r="CA62535" s="74"/>
      <c r="CF62535" s="79"/>
      <c r="CL62535" s="79"/>
    </row>
    <row r="62536" spans="30:90">
      <c r="AD62536" s="73"/>
      <c r="AE62536" s="74"/>
      <c r="AF62536" s="74"/>
      <c r="BX62536" s="73"/>
      <c r="BY62536" s="74"/>
      <c r="BZ62536" s="74"/>
      <c r="CA62536" s="74"/>
      <c r="CF62536" s="79"/>
      <c r="CL62536" s="79"/>
    </row>
    <row r="62537" spans="30:90">
      <c r="AD62537" s="73"/>
      <c r="AE62537" s="74"/>
      <c r="AF62537" s="74"/>
      <c r="BX62537" s="73"/>
      <c r="BY62537" s="74"/>
      <c r="BZ62537" s="74"/>
      <c r="CA62537" s="74"/>
      <c r="CF62537" s="79"/>
      <c r="CL62537" s="79"/>
    </row>
    <row r="62538" spans="30:90">
      <c r="AD62538" s="73"/>
      <c r="AE62538" s="74"/>
      <c r="AF62538" s="74"/>
      <c r="BX62538" s="73"/>
      <c r="BY62538" s="74"/>
      <c r="BZ62538" s="74"/>
      <c r="CA62538" s="74"/>
      <c r="CF62538" s="79"/>
      <c r="CL62538" s="79"/>
    </row>
    <row r="62539" spans="30:90">
      <c r="AD62539" s="73"/>
      <c r="AE62539" s="74"/>
      <c r="AF62539" s="74"/>
      <c r="BX62539" s="73"/>
      <c r="BY62539" s="74"/>
      <c r="BZ62539" s="74"/>
      <c r="CA62539" s="74"/>
      <c r="CF62539" s="79"/>
      <c r="CL62539" s="79"/>
    </row>
    <row r="62540" spans="30:90">
      <c r="AD62540" s="73"/>
      <c r="AE62540" s="74"/>
      <c r="AF62540" s="74"/>
      <c r="BX62540" s="73"/>
      <c r="BY62540" s="74"/>
      <c r="BZ62540" s="74"/>
      <c r="CA62540" s="74"/>
      <c r="CF62540" s="79"/>
      <c r="CL62540" s="79"/>
    </row>
    <row r="62541" spans="30:90">
      <c r="AD62541" s="73"/>
      <c r="AE62541" s="74"/>
      <c r="AF62541" s="74"/>
      <c r="BX62541" s="73"/>
      <c r="BY62541" s="74"/>
      <c r="BZ62541" s="74"/>
      <c r="CA62541" s="74"/>
      <c r="CF62541" s="79"/>
      <c r="CL62541" s="79"/>
    </row>
    <row r="62542" spans="30:90">
      <c r="AD62542" s="73"/>
      <c r="AE62542" s="74"/>
      <c r="AF62542" s="74"/>
      <c r="BX62542" s="73"/>
      <c r="BY62542" s="74"/>
      <c r="BZ62542" s="74"/>
      <c r="CA62542" s="74"/>
      <c r="CF62542" s="79"/>
      <c r="CL62542" s="79"/>
    </row>
    <row r="62543" spans="30:90">
      <c r="AD62543" s="73"/>
      <c r="AE62543" s="74"/>
      <c r="AF62543" s="74"/>
      <c r="BX62543" s="73"/>
      <c r="BY62543" s="74"/>
      <c r="BZ62543" s="74"/>
      <c r="CA62543" s="74"/>
      <c r="CF62543" s="79"/>
      <c r="CL62543" s="79"/>
    </row>
    <row r="62544" spans="30:90">
      <c r="AD62544" s="73"/>
      <c r="AE62544" s="74"/>
      <c r="AF62544" s="74"/>
      <c r="BX62544" s="73"/>
      <c r="BY62544" s="74"/>
      <c r="BZ62544" s="74"/>
      <c r="CA62544" s="74"/>
      <c r="CF62544" s="79"/>
      <c r="CL62544" s="79"/>
    </row>
    <row r="62545" spans="30:90">
      <c r="AD62545" s="73"/>
      <c r="AE62545" s="74"/>
      <c r="AF62545" s="74"/>
      <c r="BX62545" s="73"/>
      <c r="BY62545" s="74"/>
      <c r="BZ62545" s="74"/>
      <c r="CA62545" s="74"/>
      <c r="CF62545" s="79"/>
      <c r="CL62545" s="79"/>
    </row>
    <row r="62546" spans="30:90">
      <c r="AD62546" s="73"/>
      <c r="AE62546" s="74"/>
      <c r="AF62546" s="74"/>
      <c r="BX62546" s="73"/>
      <c r="BY62546" s="74"/>
      <c r="BZ62546" s="74"/>
      <c r="CA62546" s="74"/>
      <c r="CF62546" s="79"/>
      <c r="CL62546" s="79"/>
    </row>
    <row r="62547" spans="30:90">
      <c r="AD62547" s="73"/>
      <c r="AE62547" s="74"/>
      <c r="AF62547" s="74"/>
      <c r="BX62547" s="73"/>
      <c r="BY62547" s="74"/>
      <c r="BZ62547" s="74"/>
      <c r="CA62547" s="74"/>
      <c r="CF62547" s="79"/>
      <c r="CL62547" s="79"/>
    </row>
    <row r="62548" spans="30:90">
      <c r="AD62548" s="73"/>
      <c r="AE62548" s="74"/>
      <c r="AF62548" s="74"/>
      <c r="BX62548" s="73"/>
      <c r="BY62548" s="74"/>
      <c r="BZ62548" s="74"/>
      <c r="CA62548" s="74"/>
      <c r="CF62548" s="79"/>
      <c r="CL62548" s="79"/>
    </row>
    <row r="62549" spans="30:90">
      <c r="AD62549" s="73"/>
      <c r="AE62549" s="74"/>
      <c r="AF62549" s="74"/>
      <c r="BX62549" s="73"/>
      <c r="BY62549" s="74"/>
      <c r="BZ62549" s="74"/>
      <c r="CA62549" s="74"/>
      <c r="CF62549" s="79"/>
      <c r="CL62549" s="79"/>
    </row>
    <row r="62550" spans="30:90">
      <c r="AD62550" s="73"/>
      <c r="AE62550" s="74"/>
      <c r="AF62550" s="74"/>
      <c r="BX62550" s="73"/>
      <c r="BY62550" s="74"/>
      <c r="BZ62550" s="74"/>
      <c r="CA62550" s="74"/>
      <c r="CF62550" s="79"/>
      <c r="CL62550" s="79"/>
    </row>
    <row r="62551" spans="30:90">
      <c r="AD62551" s="73"/>
      <c r="AE62551" s="74"/>
      <c r="AF62551" s="74"/>
      <c r="BX62551" s="73"/>
      <c r="BY62551" s="74"/>
      <c r="BZ62551" s="74"/>
      <c r="CA62551" s="74"/>
      <c r="CF62551" s="79"/>
      <c r="CL62551" s="79"/>
    </row>
    <row r="62552" spans="30:90">
      <c r="AD62552" s="73"/>
      <c r="AE62552" s="74"/>
      <c r="AF62552" s="74"/>
      <c r="BX62552" s="73"/>
      <c r="BY62552" s="74"/>
      <c r="BZ62552" s="74"/>
      <c r="CA62552" s="74"/>
      <c r="CF62552" s="79"/>
      <c r="CL62552" s="79"/>
    </row>
    <row r="62553" spans="30:90">
      <c r="AD62553" s="73"/>
      <c r="AE62553" s="74"/>
      <c r="AF62553" s="74"/>
      <c r="BX62553" s="73"/>
      <c r="BY62553" s="74"/>
      <c r="BZ62553" s="74"/>
      <c r="CA62553" s="74"/>
      <c r="CF62553" s="79"/>
      <c r="CL62553" s="79"/>
    </row>
    <row r="62554" spans="30:90">
      <c r="AD62554" s="73"/>
      <c r="AE62554" s="74"/>
      <c r="AF62554" s="74"/>
      <c r="BX62554" s="73"/>
      <c r="BY62554" s="74"/>
      <c r="BZ62554" s="74"/>
      <c r="CA62554" s="74"/>
      <c r="CF62554" s="79"/>
      <c r="CL62554" s="79"/>
    </row>
    <row r="62555" spans="30:90">
      <c r="AD62555" s="73"/>
      <c r="AE62555" s="74"/>
      <c r="AF62555" s="74"/>
      <c r="BX62555" s="73"/>
      <c r="BY62555" s="74"/>
      <c r="BZ62555" s="74"/>
      <c r="CA62555" s="74"/>
      <c r="CF62555" s="79"/>
      <c r="CL62555" s="79"/>
    </row>
    <row r="62556" spans="30:90">
      <c r="AD62556" s="73"/>
      <c r="AE62556" s="74"/>
      <c r="AF62556" s="74"/>
      <c r="BX62556" s="73"/>
      <c r="BY62556" s="74"/>
      <c r="BZ62556" s="74"/>
      <c r="CA62556" s="74"/>
      <c r="CF62556" s="79"/>
      <c r="CL62556" s="79"/>
    </row>
    <row r="62557" spans="30:90">
      <c r="AD62557" s="73"/>
      <c r="AE62557" s="74"/>
      <c r="AF62557" s="74"/>
      <c r="BX62557" s="73"/>
      <c r="BY62557" s="74"/>
      <c r="BZ62557" s="74"/>
      <c r="CA62557" s="74"/>
      <c r="CF62557" s="79"/>
      <c r="CL62557" s="79"/>
    </row>
    <row r="62558" spans="30:90">
      <c r="AD62558" s="73"/>
      <c r="AE62558" s="74"/>
      <c r="AF62558" s="74"/>
      <c r="BX62558" s="73"/>
      <c r="BY62558" s="74"/>
      <c r="BZ62558" s="74"/>
      <c r="CA62558" s="74"/>
      <c r="CF62558" s="79"/>
      <c r="CL62558" s="79"/>
    </row>
    <row r="62559" spans="30:90">
      <c r="AD62559" s="73"/>
      <c r="AE62559" s="74"/>
      <c r="AF62559" s="74"/>
      <c r="BX62559" s="73"/>
      <c r="BY62559" s="74"/>
      <c r="BZ62559" s="74"/>
      <c r="CA62559" s="74"/>
      <c r="CF62559" s="79"/>
      <c r="CL62559" s="79"/>
    </row>
    <row r="62560" spans="30:90">
      <c r="AD62560" s="73"/>
      <c r="AE62560" s="74"/>
      <c r="AF62560" s="74"/>
      <c r="BX62560" s="73"/>
      <c r="BY62560" s="74"/>
      <c r="BZ62560" s="74"/>
      <c r="CA62560" s="74"/>
      <c r="CF62560" s="79"/>
      <c r="CL62560" s="79"/>
    </row>
    <row r="62561" spans="30:90">
      <c r="AD62561" s="73"/>
      <c r="AE62561" s="74"/>
      <c r="AF62561" s="74"/>
      <c r="BX62561" s="73"/>
      <c r="BY62561" s="74"/>
      <c r="BZ62561" s="74"/>
      <c r="CA62561" s="74"/>
      <c r="CF62561" s="79"/>
      <c r="CL62561" s="79"/>
    </row>
    <row r="62562" spans="30:90">
      <c r="AD62562" s="73"/>
      <c r="AE62562" s="74"/>
      <c r="AF62562" s="74"/>
      <c r="BX62562" s="73"/>
      <c r="BY62562" s="74"/>
      <c r="BZ62562" s="74"/>
      <c r="CA62562" s="74"/>
      <c r="CF62562" s="79"/>
      <c r="CL62562" s="79"/>
    </row>
    <row r="62563" spans="30:90">
      <c r="AD62563" s="73"/>
      <c r="AE62563" s="74"/>
      <c r="AF62563" s="74"/>
      <c r="BX62563" s="73"/>
      <c r="BY62563" s="74"/>
      <c r="BZ62563" s="74"/>
      <c r="CA62563" s="74"/>
      <c r="CF62563" s="79"/>
      <c r="CL62563" s="79"/>
    </row>
    <row r="62564" spans="30:90">
      <c r="AD62564" s="73"/>
      <c r="AE62564" s="74"/>
      <c r="AF62564" s="74"/>
      <c r="BX62564" s="73"/>
      <c r="BY62564" s="74"/>
      <c r="BZ62564" s="74"/>
      <c r="CA62564" s="74"/>
      <c r="CF62564" s="79"/>
      <c r="CL62564" s="79"/>
    </row>
    <row r="62565" spans="30:90">
      <c r="AD62565" s="73"/>
      <c r="AE62565" s="74"/>
      <c r="AF62565" s="74"/>
      <c r="BX62565" s="73"/>
      <c r="BY62565" s="74"/>
      <c r="BZ62565" s="74"/>
      <c r="CA62565" s="74"/>
      <c r="CF62565" s="79"/>
      <c r="CL62565" s="79"/>
    </row>
    <row r="62566" spans="30:90">
      <c r="AD62566" s="73"/>
      <c r="AE62566" s="74"/>
      <c r="AF62566" s="74"/>
      <c r="BX62566" s="73"/>
      <c r="BY62566" s="74"/>
      <c r="BZ62566" s="74"/>
      <c r="CA62566" s="74"/>
      <c r="CF62566" s="79"/>
      <c r="CL62566" s="79"/>
    </row>
    <row r="62567" spans="30:90">
      <c r="AD62567" s="73"/>
      <c r="AE62567" s="74"/>
      <c r="AF62567" s="74"/>
      <c r="BX62567" s="73"/>
      <c r="BY62567" s="74"/>
      <c r="BZ62567" s="74"/>
      <c r="CA62567" s="74"/>
      <c r="CF62567" s="79"/>
      <c r="CL62567" s="79"/>
    </row>
    <row r="62568" spans="30:90">
      <c r="AD62568" s="73"/>
      <c r="AE62568" s="74"/>
      <c r="AF62568" s="74"/>
      <c r="BX62568" s="73"/>
      <c r="BY62568" s="74"/>
      <c r="BZ62568" s="74"/>
      <c r="CA62568" s="74"/>
      <c r="CF62568" s="79"/>
      <c r="CL62568" s="79"/>
    </row>
    <row r="62569" spans="30:90">
      <c r="AD62569" s="73"/>
      <c r="AE62569" s="74"/>
      <c r="AF62569" s="74"/>
      <c r="BX62569" s="73"/>
      <c r="BY62569" s="74"/>
      <c r="BZ62569" s="74"/>
      <c r="CA62569" s="74"/>
      <c r="CF62569" s="79"/>
      <c r="CL62569" s="79"/>
    </row>
    <row r="62570" spans="30:90">
      <c r="AD62570" s="73"/>
      <c r="AE62570" s="74"/>
      <c r="AF62570" s="74"/>
      <c r="BX62570" s="73"/>
      <c r="BY62570" s="74"/>
      <c r="BZ62570" s="74"/>
      <c r="CA62570" s="74"/>
      <c r="CF62570" s="79"/>
      <c r="CL62570" s="79"/>
    </row>
    <row r="62571" spans="30:90">
      <c r="AD62571" s="73"/>
      <c r="AE62571" s="74"/>
      <c r="AF62571" s="74"/>
      <c r="BX62571" s="73"/>
      <c r="BY62571" s="74"/>
      <c r="BZ62571" s="74"/>
      <c r="CA62571" s="74"/>
      <c r="CF62571" s="79"/>
      <c r="CL62571" s="79"/>
    </row>
    <row r="62572" spans="30:90">
      <c r="AD62572" s="73"/>
      <c r="AE62572" s="74"/>
      <c r="AF62572" s="74"/>
      <c r="BX62572" s="73"/>
      <c r="BY62572" s="74"/>
      <c r="BZ62572" s="74"/>
      <c r="CA62572" s="74"/>
      <c r="CF62572" s="79"/>
      <c r="CL62572" s="79"/>
    </row>
    <row r="62573" spans="30:90">
      <c r="AD62573" s="73"/>
      <c r="AE62573" s="74"/>
      <c r="AF62573" s="74"/>
      <c r="BX62573" s="73"/>
      <c r="BY62573" s="74"/>
      <c r="BZ62573" s="74"/>
      <c r="CA62573" s="74"/>
      <c r="CF62573" s="79"/>
      <c r="CL62573" s="79"/>
    </row>
    <row r="62574" spans="30:90">
      <c r="AD62574" s="73"/>
      <c r="AE62574" s="74"/>
      <c r="AF62574" s="74"/>
      <c r="BX62574" s="73"/>
      <c r="BY62574" s="74"/>
      <c r="BZ62574" s="74"/>
      <c r="CA62574" s="74"/>
      <c r="CF62574" s="79"/>
      <c r="CL62574" s="79"/>
    </row>
    <row r="62575" spans="30:90">
      <c r="AD62575" s="73"/>
      <c r="AE62575" s="74"/>
      <c r="AF62575" s="74"/>
      <c r="BX62575" s="73"/>
      <c r="BY62575" s="74"/>
      <c r="BZ62575" s="74"/>
      <c r="CA62575" s="74"/>
      <c r="CF62575" s="79"/>
      <c r="CL62575" s="79"/>
    </row>
    <row r="62576" spans="30:90">
      <c r="AD62576" s="73"/>
      <c r="AE62576" s="74"/>
      <c r="AF62576" s="74"/>
      <c r="BX62576" s="73"/>
      <c r="BY62576" s="74"/>
      <c r="BZ62576" s="74"/>
      <c r="CA62576" s="74"/>
      <c r="CF62576" s="79"/>
      <c r="CL62576" s="79"/>
    </row>
    <row r="62577" spans="30:90">
      <c r="AD62577" s="73"/>
      <c r="AE62577" s="74"/>
      <c r="AF62577" s="74"/>
      <c r="BX62577" s="73"/>
      <c r="BY62577" s="74"/>
      <c r="BZ62577" s="74"/>
      <c r="CA62577" s="74"/>
      <c r="CF62577" s="79"/>
      <c r="CL62577" s="79"/>
    </row>
    <row r="62578" spans="30:90">
      <c r="AD62578" s="73"/>
      <c r="AE62578" s="74"/>
      <c r="AF62578" s="74"/>
      <c r="BX62578" s="73"/>
      <c r="BY62578" s="74"/>
      <c r="BZ62578" s="74"/>
      <c r="CA62578" s="74"/>
      <c r="CF62578" s="79"/>
      <c r="CL62578" s="79"/>
    </row>
    <row r="62579" spans="30:90">
      <c r="AD62579" s="73"/>
      <c r="AE62579" s="74"/>
      <c r="AF62579" s="74"/>
      <c r="BX62579" s="73"/>
      <c r="BY62579" s="74"/>
      <c r="BZ62579" s="74"/>
      <c r="CA62579" s="74"/>
      <c r="CF62579" s="79"/>
      <c r="CL62579" s="79"/>
    </row>
    <row r="62580" spans="30:90">
      <c r="AD62580" s="73"/>
      <c r="AE62580" s="74"/>
      <c r="AF62580" s="74"/>
      <c r="BX62580" s="73"/>
      <c r="BY62580" s="74"/>
      <c r="BZ62580" s="74"/>
      <c r="CA62580" s="74"/>
      <c r="CF62580" s="79"/>
      <c r="CL62580" s="79"/>
    </row>
    <row r="62581" spans="30:90">
      <c r="AD62581" s="73"/>
      <c r="AE62581" s="74"/>
      <c r="AF62581" s="74"/>
      <c r="BX62581" s="73"/>
      <c r="BY62581" s="74"/>
      <c r="BZ62581" s="74"/>
      <c r="CA62581" s="74"/>
      <c r="CF62581" s="79"/>
      <c r="CL62581" s="79"/>
    </row>
    <row r="62582" spans="30:90">
      <c r="AD62582" s="73"/>
      <c r="AE62582" s="74"/>
      <c r="AF62582" s="74"/>
      <c r="BX62582" s="73"/>
      <c r="BY62582" s="74"/>
      <c r="BZ62582" s="74"/>
      <c r="CA62582" s="74"/>
      <c r="CF62582" s="79"/>
      <c r="CL62582" s="79"/>
    </row>
    <row r="62583" spans="30:90">
      <c r="AD62583" s="73"/>
      <c r="AE62583" s="74"/>
      <c r="AF62583" s="74"/>
      <c r="BX62583" s="73"/>
      <c r="BY62583" s="74"/>
      <c r="BZ62583" s="74"/>
      <c r="CA62583" s="74"/>
      <c r="CF62583" s="79"/>
      <c r="CL62583" s="79"/>
    </row>
    <row r="62584" spans="30:90">
      <c r="AD62584" s="73"/>
      <c r="AE62584" s="74"/>
      <c r="AF62584" s="74"/>
      <c r="BX62584" s="73"/>
      <c r="BY62584" s="74"/>
      <c r="BZ62584" s="74"/>
      <c r="CA62584" s="74"/>
      <c r="CF62584" s="79"/>
      <c r="CL62584" s="79"/>
    </row>
    <row r="62585" spans="30:90">
      <c r="AD62585" s="73"/>
      <c r="AE62585" s="74"/>
      <c r="AF62585" s="74"/>
      <c r="BX62585" s="73"/>
      <c r="BY62585" s="74"/>
      <c r="BZ62585" s="74"/>
      <c r="CA62585" s="74"/>
      <c r="CF62585" s="79"/>
      <c r="CL62585" s="79"/>
    </row>
    <row r="62586" spans="30:90">
      <c r="AD62586" s="73"/>
      <c r="AE62586" s="74"/>
      <c r="AF62586" s="74"/>
      <c r="BX62586" s="73"/>
      <c r="BY62586" s="74"/>
      <c r="BZ62586" s="74"/>
      <c r="CA62586" s="74"/>
      <c r="CF62586" s="79"/>
      <c r="CL62586" s="79"/>
    </row>
    <row r="62587" spans="30:90">
      <c r="AD62587" s="73"/>
      <c r="AE62587" s="74"/>
      <c r="AF62587" s="74"/>
      <c r="BX62587" s="73"/>
      <c r="BY62587" s="74"/>
      <c r="BZ62587" s="74"/>
      <c r="CA62587" s="74"/>
      <c r="CF62587" s="79"/>
      <c r="CL62587" s="79"/>
    </row>
    <row r="62588" spans="30:90">
      <c r="AD62588" s="73"/>
      <c r="AE62588" s="74"/>
      <c r="AF62588" s="74"/>
      <c r="BX62588" s="73"/>
      <c r="BY62588" s="74"/>
      <c r="BZ62588" s="74"/>
      <c r="CA62588" s="74"/>
      <c r="CF62588" s="79"/>
      <c r="CL62588" s="79"/>
    </row>
    <row r="62589" spans="30:90">
      <c r="AD62589" s="73"/>
      <c r="AE62589" s="74"/>
      <c r="AF62589" s="74"/>
      <c r="BX62589" s="73"/>
      <c r="BY62589" s="74"/>
      <c r="BZ62589" s="74"/>
      <c r="CA62589" s="74"/>
      <c r="CF62589" s="79"/>
      <c r="CL62589" s="79"/>
    </row>
    <row r="62590" spans="30:90">
      <c r="AD62590" s="73"/>
      <c r="AE62590" s="74"/>
      <c r="AF62590" s="74"/>
      <c r="BX62590" s="73"/>
      <c r="BY62590" s="74"/>
      <c r="BZ62590" s="74"/>
      <c r="CA62590" s="74"/>
      <c r="CF62590" s="79"/>
      <c r="CL62590" s="79"/>
    </row>
    <row r="62591" spans="30:90">
      <c r="AD62591" s="73"/>
      <c r="AE62591" s="74"/>
      <c r="AF62591" s="74"/>
      <c r="BX62591" s="73"/>
      <c r="BY62591" s="74"/>
      <c r="BZ62591" s="74"/>
      <c r="CA62591" s="74"/>
      <c r="CF62591" s="79"/>
      <c r="CL62591" s="79"/>
    </row>
    <row r="62592" spans="30:90">
      <c r="AD62592" s="73"/>
      <c r="AE62592" s="74"/>
      <c r="AF62592" s="74"/>
      <c r="BX62592" s="73"/>
      <c r="BY62592" s="74"/>
      <c r="BZ62592" s="74"/>
      <c r="CA62592" s="74"/>
      <c r="CF62592" s="79"/>
      <c r="CL62592" s="79"/>
    </row>
    <row r="62593" spans="30:90">
      <c r="AD62593" s="73"/>
      <c r="AE62593" s="74"/>
      <c r="AF62593" s="74"/>
      <c r="BX62593" s="73"/>
      <c r="BY62593" s="74"/>
      <c r="BZ62593" s="74"/>
      <c r="CA62593" s="74"/>
      <c r="CF62593" s="79"/>
      <c r="CL62593" s="79"/>
    </row>
    <row r="62594" spans="30:90">
      <c r="AD62594" s="73"/>
      <c r="AE62594" s="74"/>
      <c r="AF62594" s="74"/>
      <c r="BX62594" s="73"/>
      <c r="BY62594" s="74"/>
      <c r="BZ62594" s="74"/>
      <c r="CA62594" s="74"/>
      <c r="CF62594" s="79"/>
      <c r="CL62594" s="79"/>
    </row>
    <row r="62595" spans="30:90">
      <c r="AD62595" s="73"/>
      <c r="AE62595" s="74"/>
      <c r="AF62595" s="74"/>
      <c r="BX62595" s="73"/>
      <c r="BY62595" s="74"/>
      <c r="BZ62595" s="74"/>
      <c r="CA62595" s="74"/>
      <c r="CF62595" s="79"/>
      <c r="CL62595" s="79"/>
    </row>
    <row r="62596" spans="30:90">
      <c r="AD62596" s="73"/>
      <c r="AE62596" s="74"/>
      <c r="AF62596" s="74"/>
      <c r="BX62596" s="73"/>
      <c r="BY62596" s="74"/>
      <c r="BZ62596" s="74"/>
      <c r="CA62596" s="74"/>
      <c r="CF62596" s="79"/>
      <c r="CL62596" s="79"/>
    </row>
    <row r="62597" spans="30:90">
      <c r="AD62597" s="73"/>
      <c r="AE62597" s="74"/>
      <c r="AF62597" s="74"/>
      <c r="BX62597" s="73"/>
      <c r="BY62597" s="74"/>
      <c r="BZ62597" s="74"/>
      <c r="CA62597" s="74"/>
      <c r="CF62597" s="79"/>
      <c r="CL62597" s="79"/>
    </row>
    <row r="62598" spans="30:90">
      <c r="AD62598" s="73"/>
      <c r="AE62598" s="74"/>
      <c r="AF62598" s="74"/>
      <c r="BX62598" s="73"/>
      <c r="BY62598" s="74"/>
      <c r="BZ62598" s="74"/>
      <c r="CA62598" s="74"/>
      <c r="CF62598" s="79"/>
      <c r="CL62598" s="79"/>
    </row>
    <row r="62599" spans="30:90">
      <c r="AD62599" s="73"/>
      <c r="AE62599" s="74"/>
      <c r="AF62599" s="74"/>
      <c r="BX62599" s="73"/>
      <c r="BY62599" s="74"/>
      <c r="BZ62599" s="74"/>
      <c r="CA62599" s="74"/>
      <c r="CF62599" s="79"/>
      <c r="CL62599" s="79"/>
    </row>
    <row r="62600" spans="30:90">
      <c r="AD62600" s="73"/>
      <c r="AE62600" s="74"/>
      <c r="AF62600" s="74"/>
      <c r="BX62600" s="73"/>
      <c r="BY62600" s="74"/>
      <c r="BZ62600" s="74"/>
      <c r="CA62600" s="74"/>
      <c r="CF62600" s="79"/>
      <c r="CL62600" s="79"/>
    </row>
    <row r="62601" spans="30:90">
      <c r="AD62601" s="73"/>
      <c r="AE62601" s="74"/>
      <c r="AF62601" s="74"/>
      <c r="BX62601" s="73"/>
      <c r="BY62601" s="74"/>
      <c r="BZ62601" s="74"/>
      <c r="CA62601" s="74"/>
      <c r="CF62601" s="79"/>
      <c r="CL62601" s="79"/>
    </row>
    <row r="62602" spans="30:90">
      <c r="AD62602" s="73"/>
      <c r="AE62602" s="74"/>
      <c r="AF62602" s="74"/>
      <c r="BX62602" s="73"/>
      <c r="BY62602" s="74"/>
      <c r="BZ62602" s="74"/>
      <c r="CA62602" s="74"/>
      <c r="CF62602" s="79"/>
      <c r="CL62602" s="79"/>
    </row>
    <row r="62603" spans="30:90">
      <c r="AD62603" s="73"/>
      <c r="AE62603" s="74"/>
      <c r="AF62603" s="74"/>
      <c r="BX62603" s="73"/>
      <c r="BY62603" s="74"/>
      <c r="BZ62603" s="74"/>
      <c r="CA62603" s="74"/>
      <c r="CF62603" s="79"/>
      <c r="CL62603" s="79"/>
    </row>
    <row r="62604" spans="30:90">
      <c r="AD62604" s="73"/>
      <c r="AE62604" s="74"/>
      <c r="AF62604" s="74"/>
      <c r="BX62604" s="73"/>
      <c r="BY62604" s="74"/>
      <c r="BZ62604" s="74"/>
      <c r="CA62604" s="74"/>
      <c r="CF62604" s="79"/>
      <c r="CL62604" s="79"/>
    </row>
    <row r="62605" spans="30:90">
      <c r="AD62605" s="73"/>
      <c r="AE62605" s="74"/>
      <c r="AF62605" s="74"/>
      <c r="BX62605" s="73"/>
      <c r="BY62605" s="74"/>
      <c r="BZ62605" s="74"/>
      <c r="CA62605" s="74"/>
      <c r="CF62605" s="79"/>
      <c r="CL62605" s="79"/>
    </row>
    <row r="62606" spans="30:90">
      <c r="AD62606" s="73"/>
      <c r="AE62606" s="74"/>
      <c r="AF62606" s="74"/>
      <c r="BX62606" s="73"/>
      <c r="BY62606" s="74"/>
      <c r="BZ62606" s="74"/>
      <c r="CA62606" s="74"/>
      <c r="CF62606" s="79"/>
      <c r="CL62606" s="79"/>
    </row>
    <row r="62607" spans="30:90">
      <c r="AD62607" s="73"/>
      <c r="AE62607" s="74"/>
      <c r="AF62607" s="74"/>
      <c r="BX62607" s="73"/>
      <c r="BY62607" s="74"/>
      <c r="BZ62607" s="74"/>
      <c r="CA62607" s="74"/>
      <c r="CF62607" s="79"/>
      <c r="CL62607" s="79"/>
    </row>
    <row r="62608" spans="30:90">
      <c r="AD62608" s="73"/>
      <c r="AE62608" s="74"/>
      <c r="AF62608" s="74"/>
      <c r="BX62608" s="73"/>
      <c r="BY62608" s="74"/>
      <c r="BZ62608" s="74"/>
      <c r="CA62608" s="74"/>
      <c r="CF62608" s="79"/>
      <c r="CL62608" s="79"/>
    </row>
    <row r="62609" spans="30:90">
      <c r="AD62609" s="73"/>
      <c r="AE62609" s="74"/>
      <c r="AF62609" s="74"/>
      <c r="BX62609" s="73"/>
      <c r="BY62609" s="74"/>
      <c r="BZ62609" s="74"/>
      <c r="CA62609" s="74"/>
      <c r="CF62609" s="79"/>
      <c r="CL62609" s="79"/>
    </row>
    <row r="62610" spans="30:90">
      <c r="AD62610" s="73"/>
      <c r="AE62610" s="74"/>
      <c r="AF62610" s="74"/>
      <c r="BX62610" s="73"/>
      <c r="BY62610" s="74"/>
      <c r="BZ62610" s="74"/>
      <c r="CA62610" s="74"/>
      <c r="CF62610" s="79"/>
      <c r="CL62610" s="79"/>
    </row>
    <row r="62611" spans="30:90">
      <c r="AD62611" s="73"/>
      <c r="AE62611" s="74"/>
      <c r="AF62611" s="74"/>
      <c r="BX62611" s="73"/>
      <c r="BY62611" s="74"/>
      <c r="BZ62611" s="74"/>
      <c r="CA62611" s="74"/>
      <c r="CF62611" s="79"/>
      <c r="CL62611" s="79"/>
    </row>
    <row r="62612" spans="30:90">
      <c r="AD62612" s="73"/>
      <c r="AE62612" s="74"/>
      <c r="AF62612" s="74"/>
      <c r="BX62612" s="73"/>
      <c r="BY62612" s="74"/>
      <c r="BZ62612" s="74"/>
      <c r="CA62612" s="74"/>
      <c r="CF62612" s="79"/>
      <c r="CL62612" s="79"/>
    </row>
    <row r="62613" spans="30:90">
      <c r="AD62613" s="73"/>
      <c r="AE62613" s="74"/>
      <c r="AF62613" s="74"/>
      <c r="BX62613" s="73"/>
      <c r="BY62613" s="74"/>
      <c r="BZ62613" s="74"/>
      <c r="CA62613" s="74"/>
      <c r="CF62613" s="79"/>
      <c r="CL62613" s="79"/>
    </row>
    <row r="62614" spans="30:90">
      <c r="AD62614" s="73"/>
      <c r="AE62614" s="74"/>
      <c r="AF62614" s="74"/>
      <c r="BX62614" s="73"/>
      <c r="BY62614" s="74"/>
      <c r="BZ62614" s="74"/>
      <c r="CA62614" s="74"/>
      <c r="CF62614" s="79"/>
      <c r="CL62614" s="79"/>
    </row>
    <row r="62615" spans="30:90">
      <c r="AD62615" s="73"/>
      <c r="AE62615" s="74"/>
      <c r="AF62615" s="74"/>
      <c r="BX62615" s="73"/>
      <c r="BY62615" s="74"/>
      <c r="BZ62615" s="74"/>
      <c r="CA62615" s="74"/>
      <c r="CF62615" s="79"/>
      <c r="CL62615" s="79"/>
    </row>
    <row r="62616" spans="30:90">
      <c r="AD62616" s="73"/>
      <c r="AE62616" s="74"/>
      <c r="AF62616" s="74"/>
      <c r="BX62616" s="73"/>
      <c r="BY62616" s="74"/>
      <c r="BZ62616" s="74"/>
      <c r="CA62616" s="74"/>
      <c r="CF62616" s="79"/>
      <c r="CL62616" s="79"/>
    </row>
    <row r="62617" spans="30:90">
      <c r="AD62617" s="73"/>
      <c r="AE62617" s="74"/>
      <c r="AF62617" s="74"/>
      <c r="BX62617" s="73"/>
      <c r="BY62617" s="74"/>
      <c r="BZ62617" s="74"/>
      <c r="CA62617" s="74"/>
      <c r="CF62617" s="79"/>
      <c r="CL62617" s="79"/>
    </row>
    <row r="62618" spans="30:90">
      <c r="AD62618" s="73"/>
      <c r="AE62618" s="74"/>
      <c r="AF62618" s="74"/>
      <c r="BX62618" s="73"/>
      <c r="BY62618" s="74"/>
      <c r="BZ62618" s="74"/>
      <c r="CA62618" s="74"/>
      <c r="CF62618" s="79"/>
      <c r="CL62618" s="79"/>
    </row>
    <row r="62619" spans="30:90">
      <c r="AD62619" s="73"/>
      <c r="AE62619" s="74"/>
      <c r="AF62619" s="74"/>
      <c r="BX62619" s="73"/>
      <c r="BY62619" s="74"/>
      <c r="BZ62619" s="74"/>
      <c r="CA62619" s="74"/>
      <c r="CF62619" s="79"/>
      <c r="CL62619" s="79"/>
    </row>
    <row r="62620" spans="30:90">
      <c r="AD62620" s="73"/>
      <c r="AE62620" s="74"/>
      <c r="AF62620" s="74"/>
      <c r="BX62620" s="73"/>
      <c r="BY62620" s="74"/>
      <c r="BZ62620" s="74"/>
      <c r="CA62620" s="74"/>
      <c r="CF62620" s="79"/>
      <c r="CL62620" s="79"/>
    </row>
    <row r="62621" spans="30:90">
      <c r="AD62621" s="73"/>
      <c r="AE62621" s="74"/>
      <c r="AF62621" s="74"/>
      <c r="BX62621" s="73"/>
      <c r="BY62621" s="74"/>
      <c r="BZ62621" s="74"/>
      <c r="CA62621" s="74"/>
      <c r="CF62621" s="79"/>
      <c r="CL62621" s="79"/>
    </row>
    <row r="62622" spans="30:90">
      <c r="AD62622" s="73"/>
      <c r="AE62622" s="74"/>
      <c r="AF62622" s="74"/>
      <c r="BX62622" s="73"/>
      <c r="BY62622" s="74"/>
      <c r="BZ62622" s="74"/>
      <c r="CA62622" s="74"/>
      <c r="CF62622" s="79"/>
      <c r="CL62622" s="79"/>
    </row>
    <row r="62623" spans="30:90">
      <c r="AD62623" s="73"/>
      <c r="AE62623" s="74"/>
      <c r="AF62623" s="74"/>
      <c r="BX62623" s="73"/>
      <c r="BY62623" s="74"/>
      <c r="BZ62623" s="74"/>
      <c r="CA62623" s="74"/>
      <c r="CF62623" s="79"/>
      <c r="CL62623" s="79"/>
    </row>
    <row r="62624" spans="30:90">
      <c r="AD62624" s="73"/>
      <c r="AE62624" s="74"/>
      <c r="AF62624" s="74"/>
      <c r="BX62624" s="73"/>
      <c r="BY62624" s="74"/>
      <c r="BZ62624" s="74"/>
      <c r="CA62624" s="74"/>
      <c r="CF62624" s="79"/>
      <c r="CL62624" s="79"/>
    </row>
    <row r="62625" spans="30:90">
      <c r="AD62625" s="73"/>
      <c r="AE62625" s="74"/>
      <c r="AF62625" s="74"/>
      <c r="BX62625" s="73"/>
      <c r="BY62625" s="74"/>
      <c r="BZ62625" s="74"/>
      <c r="CA62625" s="74"/>
      <c r="CF62625" s="79"/>
      <c r="CL62625" s="79"/>
    </row>
    <row r="62626" spans="30:90">
      <c r="AD62626" s="73"/>
      <c r="AE62626" s="74"/>
      <c r="AF62626" s="74"/>
      <c r="BX62626" s="73"/>
      <c r="BY62626" s="74"/>
      <c r="BZ62626" s="74"/>
      <c r="CA62626" s="74"/>
      <c r="CF62626" s="79"/>
      <c r="CL62626" s="79"/>
    </row>
    <row r="62627" spans="30:90">
      <c r="AD62627" s="73"/>
      <c r="AE62627" s="74"/>
      <c r="AF62627" s="74"/>
      <c r="BX62627" s="73"/>
      <c r="BY62627" s="74"/>
      <c r="BZ62627" s="74"/>
      <c r="CA62627" s="74"/>
      <c r="CF62627" s="79"/>
      <c r="CL62627" s="79"/>
    </row>
    <row r="62628" spans="30:90">
      <c r="AD62628" s="73"/>
      <c r="AE62628" s="74"/>
      <c r="AF62628" s="74"/>
      <c r="BX62628" s="73"/>
      <c r="BY62628" s="74"/>
      <c r="BZ62628" s="74"/>
      <c r="CA62628" s="74"/>
      <c r="CF62628" s="79"/>
      <c r="CL62628" s="79"/>
    </row>
    <row r="62629" spans="30:90">
      <c r="AD62629" s="73"/>
      <c r="AE62629" s="74"/>
      <c r="AF62629" s="74"/>
      <c r="BX62629" s="73"/>
      <c r="BY62629" s="74"/>
      <c r="BZ62629" s="74"/>
      <c r="CA62629" s="74"/>
      <c r="CF62629" s="79"/>
      <c r="CL62629" s="79"/>
    </row>
    <row r="62630" spans="30:90">
      <c r="AD62630" s="73"/>
      <c r="AE62630" s="74"/>
      <c r="AF62630" s="74"/>
      <c r="BX62630" s="73"/>
      <c r="BY62630" s="74"/>
      <c r="BZ62630" s="74"/>
      <c r="CA62630" s="74"/>
      <c r="CF62630" s="79"/>
      <c r="CL62630" s="79"/>
    </row>
    <row r="62631" spans="30:90">
      <c r="AD62631" s="73"/>
      <c r="AE62631" s="74"/>
      <c r="AF62631" s="74"/>
      <c r="BX62631" s="73"/>
      <c r="BY62631" s="74"/>
      <c r="BZ62631" s="74"/>
      <c r="CA62631" s="74"/>
      <c r="CF62631" s="79"/>
      <c r="CL62631" s="79"/>
    </row>
    <row r="62632" spans="30:90">
      <c r="AD62632" s="73"/>
      <c r="AE62632" s="74"/>
      <c r="AF62632" s="74"/>
      <c r="BX62632" s="73"/>
      <c r="BY62632" s="74"/>
      <c r="BZ62632" s="74"/>
      <c r="CA62632" s="74"/>
      <c r="CF62632" s="79"/>
      <c r="CL62632" s="79"/>
    </row>
    <row r="62633" spans="30:90">
      <c r="AD62633" s="73"/>
      <c r="AE62633" s="74"/>
      <c r="AF62633" s="74"/>
      <c r="BX62633" s="73"/>
      <c r="BY62633" s="74"/>
      <c r="BZ62633" s="74"/>
      <c r="CA62633" s="74"/>
      <c r="CF62633" s="79"/>
      <c r="CL62633" s="79"/>
    </row>
    <row r="62634" spans="30:90">
      <c r="AD62634" s="73"/>
      <c r="AE62634" s="74"/>
      <c r="AF62634" s="74"/>
      <c r="BX62634" s="73"/>
      <c r="BY62634" s="74"/>
      <c r="BZ62634" s="74"/>
      <c r="CA62634" s="74"/>
      <c r="CF62634" s="79"/>
      <c r="CL62634" s="79"/>
    </row>
    <row r="62635" spans="30:90">
      <c r="AD62635" s="73"/>
      <c r="AE62635" s="74"/>
      <c r="AF62635" s="74"/>
      <c r="BX62635" s="73"/>
      <c r="BY62635" s="74"/>
      <c r="BZ62635" s="74"/>
      <c r="CA62635" s="74"/>
      <c r="CF62635" s="79"/>
      <c r="CL62635" s="79"/>
    </row>
    <row r="62636" spans="30:90">
      <c r="AD62636" s="73"/>
      <c r="AE62636" s="74"/>
      <c r="AF62636" s="74"/>
      <c r="BX62636" s="73"/>
      <c r="BY62636" s="74"/>
      <c r="BZ62636" s="74"/>
      <c r="CA62636" s="74"/>
      <c r="CF62636" s="79"/>
      <c r="CL62636" s="79"/>
    </row>
    <row r="62637" spans="30:90">
      <c r="AD62637" s="73"/>
      <c r="AE62637" s="74"/>
      <c r="AF62637" s="74"/>
      <c r="BX62637" s="73"/>
      <c r="BY62637" s="74"/>
      <c r="BZ62637" s="74"/>
      <c r="CA62637" s="74"/>
      <c r="CF62637" s="79"/>
      <c r="CL62637" s="79"/>
    </row>
    <row r="62638" spans="30:90">
      <c r="AD62638" s="73"/>
      <c r="AE62638" s="74"/>
      <c r="AF62638" s="74"/>
      <c r="BX62638" s="73"/>
      <c r="BY62638" s="74"/>
      <c r="BZ62638" s="74"/>
      <c r="CA62638" s="74"/>
      <c r="CF62638" s="79"/>
      <c r="CL62638" s="79"/>
    </row>
    <row r="62639" spans="30:90">
      <c r="AD62639" s="73"/>
      <c r="AE62639" s="74"/>
      <c r="AF62639" s="74"/>
      <c r="BX62639" s="73"/>
      <c r="BY62639" s="74"/>
      <c r="BZ62639" s="74"/>
      <c r="CA62639" s="74"/>
      <c r="CF62639" s="79"/>
      <c r="CL62639" s="79"/>
    </row>
    <row r="62640" spans="30:90">
      <c r="AD62640" s="73"/>
      <c r="AE62640" s="74"/>
      <c r="AF62640" s="74"/>
      <c r="BX62640" s="73"/>
      <c r="BY62640" s="74"/>
      <c r="BZ62640" s="74"/>
      <c r="CA62640" s="74"/>
      <c r="CF62640" s="79"/>
      <c r="CL62640" s="79"/>
    </row>
    <row r="62641" spans="30:90">
      <c r="AD62641" s="73"/>
      <c r="AE62641" s="74"/>
      <c r="AF62641" s="74"/>
      <c r="BX62641" s="73"/>
      <c r="BY62641" s="74"/>
      <c r="BZ62641" s="74"/>
      <c r="CA62641" s="74"/>
      <c r="CF62641" s="79"/>
      <c r="CL62641" s="79"/>
    </row>
    <row r="62642" spans="30:90">
      <c r="AD62642" s="73"/>
      <c r="AE62642" s="74"/>
      <c r="AF62642" s="74"/>
      <c r="BX62642" s="73"/>
      <c r="BY62642" s="74"/>
      <c r="BZ62642" s="74"/>
      <c r="CA62642" s="74"/>
      <c r="CF62642" s="79"/>
      <c r="CL62642" s="79"/>
    </row>
    <row r="62643" spans="30:90">
      <c r="AD62643" s="73"/>
      <c r="AE62643" s="74"/>
      <c r="AF62643" s="74"/>
      <c r="BX62643" s="73"/>
      <c r="BY62643" s="74"/>
      <c r="BZ62643" s="74"/>
      <c r="CA62643" s="74"/>
      <c r="CF62643" s="79"/>
      <c r="CL62643" s="79"/>
    </row>
    <row r="62644" spans="30:90">
      <c r="AD62644" s="73"/>
      <c r="AE62644" s="74"/>
      <c r="AF62644" s="74"/>
      <c r="BX62644" s="73"/>
      <c r="BY62644" s="74"/>
      <c r="BZ62644" s="74"/>
      <c r="CA62644" s="74"/>
      <c r="CF62644" s="79"/>
      <c r="CL62644" s="79"/>
    </row>
    <row r="62645" spans="30:90">
      <c r="AD62645" s="73"/>
      <c r="AE62645" s="74"/>
      <c r="AF62645" s="74"/>
      <c r="BX62645" s="73"/>
      <c r="BY62645" s="74"/>
      <c r="BZ62645" s="74"/>
      <c r="CA62645" s="74"/>
      <c r="CF62645" s="79"/>
      <c r="CL62645" s="79"/>
    </row>
    <row r="62646" spans="30:90">
      <c r="AD62646" s="73"/>
      <c r="AE62646" s="74"/>
      <c r="AF62646" s="74"/>
      <c r="BX62646" s="73"/>
      <c r="BY62646" s="74"/>
      <c r="BZ62646" s="74"/>
      <c r="CA62646" s="74"/>
      <c r="CF62646" s="79"/>
      <c r="CL62646" s="79"/>
    </row>
    <row r="62647" spans="30:90">
      <c r="AD62647" s="73"/>
      <c r="AE62647" s="74"/>
      <c r="AF62647" s="74"/>
      <c r="BX62647" s="73"/>
      <c r="BY62647" s="74"/>
      <c r="BZ62647" s="74"/>
      <c r="CA62647" s="74"/>
      <c r="CF62647" s="79"/>
      <c r="CL62647" s="79"/>
    </row>
    <row r="62648" spans="30:90">
      <c r="AD62648" s="73"/>
      <c r="AE62648" s="74"/>
      <c r="AF62648" s="74"/>
      <c r="BX62648" s="73"/>
      <c r="BY62648" s="74"/>
      <c r="BZ62648" s="74"/>
      <c r="CA62648" s="74"/>
      <c r="CF62648" s="79"/>
      <c r="CL62648" s="79"/>
    </row>
    <row r="62649" spans="30:90">
      <c r="AD62649" s="73"/>
      <c r="AE62649" s="74"/>
      <c r="AF62649" s="74"/>
      <c r="BX62649" s="73"/>
      <c r="BY62649" s="74"/>
      <c r="BZ62649" s="74"/>
      <c r="CA62649" s="74"/>
      <c r="CF62649" s="79"/>
      <c r="CL62649" s="79"/>
    </row>
    <row r="62650" spans="30:90">
      <c r="AD62650" s="73"/>
      <c r="AE62650" s="74"/>
      <c r="AF62650" s="74"/>
      <c r="BX62650" s="73"/>
      <c r="BY62650" s="74"/>
      <c r="BZ62650" s="74"/>
      <c r="CA62650" s="74"/>
      <c r="CF62650" s="79"/>
      <c r="CL62650" s="79"/>
    </row>
    <row r="62651" spans="30:90">
      <c r="AD62651" s="73"/>
      <c r="AE62651" s="74"/>
      <c r="AF62651" s="74"/>
      <c r="BX62651" s="73"/>
      <c r="BY62651" s="74"/>
      <c r="BZ62651" s="74"/>
      <c r="CA62651" s="74"/>
      <c r="CF62651" s="79"/>
      <c r="CL62651" s="79"/>
    </row>
    <row r="62652" spans="30:90">
      <c r="AD62652" s="73"/>
      <c r="AE62652" s="74"/>
      <c r="AF62652" s="74"/>
      <c r="BX62652" s="73"/>
      <c r="BY62652" s="74"/>
      <c r="BZ62652" s="74"/>
      <c r="CA62652" s="74"/>
      <c r="CF62652" s="79"/>
      <c r="CL62652" s="79"/>
    </row>
    <row r="62653" spans="30:90">
      <c r="AD62653" s="73"/>
      <c r="AE62653" s="74"/>
      <c r="AF62653" s="74"/>
      <c r="BX62653" s="73"/>
      <c r="BY62653" s="74"/>
      <c r="BZ62653" s="74"/>
      <c r="CA62653" s="74"/>
      <c r="CF62653" s="79"/>
      <c r="CL62653" s="79"/>
    </row>
    <row r="62654" spans="30:90">
      <c r="AD62654" s="73"/>
      <c r="AE62654" s="74"/>
      <c r="AF62654" s="74"/>
      <c r="BX62654" s="73"/>
      <c r="BY62654" s="74"/>
      <c r="BZ62654" s="74"/>
      <c r="CA62654" s="74"/>
      <c r="CF62654" s="79"/>
      <c r="CL62654" s="79"/>
    </row>
    <row r="62655" spans="30:90">
      <c r="AD62655" s="73"/>
      <c r="AE62655" s="74"/>
      <c r="AF62655" s="74"/>
      <c r="BX62655" s="73"/>
      <c r="BY62655" s="74"/>
      <c r="BZ62655" s="74"/>
      <c r="CA62655" s="74"/>
      <c r="CF62655" s="79"/>
      <c r="CL62655" s="79"/>
    </row>
    <row r="62656" spans="30:90">
      <c r="AD62656" s="73"/>
      <c r="AE62656" s="74"/>
      <c r="AF62656" s="74"/>
      <c r="BX62656" s="73"/>
      <c r="BY62656" s="74"/>
      <c r="BZ62656" s="74"/>
      <c r="CA62656" s="74"/>
      <c r="CF62656" s="79"/>
      <c r="CL62656" s="79"/>
    </row>
    <row r="62657" spans="30:90">
      <c r="AD62657" s="73"/>
      <c r="AE62657" s="74"/>
      <c r="AF62657" s="74"/>
      <c r="BX62657" s="73"/>
      <c r="BY62657" s="74"/>
      <c r="BZ62657" s="74"/>
      <c r="CA62657" s="74"/>
      <c r="CF62657" s="79"/>
      <c r="CL62657" s="79"/>
    </row>
    <row r="62658" spans="30:90">
      <c r="AD62658" s="73"/>
      <c r="AE62658" s="74"/>
      <c r="AF62658" s="74"/>
      <c r="BX62658" s="73"/>
      <c r="BY62658" s="74"/>
      <c r="BZ62658" s="74"/>
      <c r="CA62658" s="74"/>
      <c r="CF62658" s="79"/>
      <c r="CL62658" s="79"/>
    </row>
    <row r="62659" spans="30:90">
      <c r="AD62659" s="73"/>
      <c r="AE62659" s="74"/>
      <c r="AF62659" s="74"/>
      <c r="BX62659" s="73"/>
      <c r="BY62659" s="74"/>
      <c r="BZ62659" s="74"/>
      <c r="CA62659" s="74"/>
      <c r="CF62659" s="79"/>
      <c r="CL62659" s="79"/>
    </row>
    <row r="62660" spans="30:90">
      <c r="AD62660" s="73"/>
      <c r="AE62660" s="74"/>
      <c r="AF62660" s="74"/>
      <c r="BX62660" s="73"/>
      <c r="BY62660" s="74"/>
      <c r="BZ62660" s="74"/>
      <c r="CA62660" s="74"/>
      <c r="CF62660" s="79"/>
      <c r="CL62660" s="79"/>
    </row>
    <row r="62661" spans="30:90">
      <c r="AD62661" s="73"/>
      <c r="AE62661" s="74"/>
      <c r="AF62661" s="74"/>
      <c r="BX62661" s="73"/>
      <c r="BY62661" s="74"/>
      <c r="BZ62661" s="74"/>
      <c r="CA62661" s="74"/>
      <c r="CF62661" s="79"/>
      <c r="CL62661" s="79"/>
    </row>
    <row r="62662" spans="30:90">
      <c r="AD62662" s="73"/>
      <c r="AE62662" s="74"/>
      <c r="AF62662" s="74"/>
      <c r="BX62662" s="73"/>
      <c r="BY62662" s="74"/>
      <c r="BZ62662" s="74"/>
      <c r="CA62662" s="74"/>
      <c r="CF62662" s="79"/>
      <c r="CL62662" s="79"/>
    </row>
    <row r="62663" spans="30:90">
      <c r="AD62663" s="73"/>
      <c r="AE62663" s="74"/>
      <c r="AF62663" s="74"/>
      <c r="BX62663" s="73"/>
      <c r="BY62663" s="74"/>
      <c r="BZ62663" s="74"/>
      <c r="CA62663" s="74"/>
      <c r="CF62663" s="79"/>
      <c r="CL62663" s="79"/>
    </row>
    <row r="62664" spans="30:90">
      <c r="AD62664" s="73"/>
      <c r="AE62664" s="74"/>
      <c r="AF62664" s="74"/>
      <c r="BX62664" s="73"/>
      <c r="BY62664" s="74"/>
      <c r="BZ62664" s="74"/>
      <c r="CA62664" s="74"/>
      <c r="CF62664" s="79"/>
      <c r="CL62664" s="79"/>
    </row>
    <row r="62665" spans="30:90">
      <c r="AD62665" s="73"/>
      <c r="AE62665" s="74"/>
      <c r="AF62665" s="74"/>
      <c r="BX62665" s="73"/>
      <c r="BY62665" s="74"/>
      <c r="BZ62665" s="74"/>
      <c r="CA62665" s="74"/>
      <c r="CF62665" s="79"/>
      <c r="CL62665" s="79"/>
    </row>
    <row r="62666" spans="30:90">
      <c r="AD62666" s="73"/>
      <c r="AE62666" s="74"/>
      <c r="AF62666" s="74"/>
      <c r="BX62666" s="73"/>
      <c r="BY62666" s="74"/>
      <c r="BZ62666" s="74"/>
      <c r="CA62666" s="74"/>
      <c r="CF62666" s="79"/>
      <c r="CL62666" s="79"/>
    </row>
    <row r="62667" spans="30:90">
      <c r="AD62667" s="73"/>
      <c r="AE62667" s="74"/>
      <c r="AF62667" s="74"/>
      <c r="BX62667" s="73"/>
      <c r="BY62667" s="74"/>
      <c r="BZ62667" s="74"/>
      <c r="CA62667" s="74"/>
      <c r="CF62667" s="79"/>
      <c r="CL62667" s="79"/>
    </row>
    <row r="62668" spans="30:90">
      <c r="AD62668" s="73"/>
      <c r="AE62668" s="74"/>
      <c r="AF62668" s="74"/>
      <c r="BX62668" s="73"/>
      <c r="BY62668" s="74"/>
      <c r="BZ62668" s="74"/>
      <c r="CA62668" s="74"/>
      <c r="CF62668" s="79"/>
      <c r="CL62668" s="79"/>
    </row>
    <row r="62669" spans="30:90">
      <c r="AD62669" s="73"/>
      <c r="AE62669" s="74"/>
      <c r="AF62669" s="74"/>
      <c r="BX62669" s="73"/>
      <c r="BY62669" s="74"/>
      <c r="BZ62669" s="74"/>
      <c r="CA62669" s="74"/>
      <c r="CF62669" s="79"/>
      <c r="CL62669" s="79"/>
    </row>
    <row r="62670" spans="30:90">
      <c r="AD62670" s="73"/>
      <c r="AE62670" s="74"/>
      <c r="AF62670" s="74"/>
      <c r="BX62670" s="73"/>
      <c r="BY62670" s="74"/>
      <c r="BZ62670" s="74"/>
      <c r="CA62670" s="74"/>
      <c r="CF62670" s="79"/>
      <c r="CL62670" s="79"/>
    </row>
    <row r="62671" spans="30:90">
      <c r="AD62671" s="73"/>
      <c r="AE62671" s="74"/>
      <c r="AF62671" s="74"/>
      <c r="BX62671" s="73"/>
      <c r="BY62671" s="74"/>
      <c r="BZ62671" s="74"/>
      <c r="CA62671" s="74"/>
      <c r="CF62671" s="79"/>
      <c r="CL62671" s="79"/>
    </row>
    <row r="62672" spans="30:90">
      <c r="AD62672" s="73"/>
      <c r="AE62672" s="74"/>
      <c r="AF62672" s="74"/>
      <c r="BX62672" s="73"/>
      <c r="BY62672" s="74"/>
      <c r="BZ62672" s="74"/>
      <c r="CA62672" s="74"/>
      <c r="CF62672" s="79"/>
      <c r="CL62672" s="79"/>
    </row>
    <row r="62673" spans="30:90">
      <c r="AD62673" s="73"/>
      <c r="AE62673" s="74"/>
      <c r="AF62673" s="74"/>
      <c r="BX62673" s="73"/>
      <c r="BY62673" s="74"/>
      <c r="BZ62673" s="74"/>
      <c r="CA62673" s="74"/>
      <c r="CF62673" s="79"/>
      <c r="CL62673" s="79"/>
    </row>
    <row r="62674" spans="30:90">
      <c r="AD62674" s="73"/>
      <c r="AE62674" s="74"/>
      <c r="AF62674" s="74"/>
      <c r="BX62674" s="73"/>
      <c r="BY62674" s="74"/>
      <c r="BZ62674" s="74"/>
      <c r="CA62674" s="74"/>
      <c r="CF62674" s="79"/>
      <c r="CL62674" s="79"/>
    </row>
    <row r="62675" spans="30:90">
      <c r="AD62675" s="73"/>
      <c r="AE62675" s="74"/>
      <c r="AF62675" s="74"/>
      <c r="BX62675" s="73"/>
      <c r="BY62675" s="74"/>
      <c r="BZ62675" s="74"/>
      <c r="CA62675" s="74"/>
      <c r="CF62675" s="79"/>
      <c r="CL62675" s="79"/>
    </row>
    <row r="62676" spans="30:90">
      <c r="AD62676" s="73"/>
      <c r="AE62676" s="74"/>
      <c r="AF62676" s="74"/>
      <c r="BX62676" s="73"/>
      <c r="BY62676" s="74"/>
      <c r="BZ62676" s="74"/>
      <c r="CA62676" s="74"/>
      <c r="CF62676" s="79"/>
      <c r="CL62676" s="79"/>
    </row>
    <row r="62677" spans="30:90">
      <c r="AD62677" s="73"/>
      <c r="AE62677" s="74"/>
      <c r="AF62677" s="74"/>
      <c r="BX62677" s="73"/>
      <c r="BY62677" s="74"/>
      <c r="BZ62677" s="74"/>
      <c r="CA62677" s="74"/>
      <c r="CF62677" s="79"/>
      <c r="CL62677" s="79"/>
    </row>
    <row r="62678" spans="30:90">
      <c r="AD62678" s="73"/>
      <c r="AE62678" s="74"/>
      <c r="AF62678" s="74"/>
      <c r="BX62678" s="73"/>
      <c r="BY62678" s="74"/>
      <c r="BZ62678" s="74"/>
      <c r="CA62678" s="74"/>
      <c r="CF62678" s="79"/>
      <c r="CL62678" s="79"/>
    </row>
    <row r="62679" spans="30:90">
      <c r="AD62679" s="73"/>
      <c r="AE62679" s="74"/>
      <c r="AF62679" s="74"/>
      <c r="BX62679" s="73"/>
      <c r="BY62679" s="74"/>
      <c r="BZ62679" s="74"/>
      <c r="CA62679" s="74"/>
      <c r="CF62679" s="79"/>
      <c r="CL62679" s="79"/>
    </row>
    <row r="62680" spans="30:90">
      <c r="AD62680" s="73"/>
      <c r="AE62680" s="74"/>
      <c r="AF62680" s="74"/>
      <c r="BX62680" s="73"/>
      <c r="BY62680" s="74"/>
      <c r="BZ62680" s="74"/>
      <c r="CA62680" s="74"/>
      <c r="CF62680" s="79"/>
      <c r="CL62680" s="79"/>
    </row>
    <row r="62681" spans="30:90">
      <c r="AD62681" s="73"/>
      <c r="AE62681" s="74"/>
      <c r="AF62681" s="74"/>
      <c r="BX62681" s="73"/>
      <c r="BY62681" s="74"/>
      <c r="BZ62681" s="74"/>
      <c r="CA62681" s="74"/>
      <c r="CF62681" s="79"/>
      <c r="CL62681" s="79"/>
    </row>
    <row r="62682" spans="30:90">
      <c r="AD62682" s="73"/>
      <c r="AE62682" s="74"/>
      <c r="AF62682" s="74"/>
      <c r="BX62682" s="73"/>
      <c r="BY62682" s="74"/>
      <c r="BZ62682" s="74"/>
      <c r="CA62682" s="74"/>
      <c r="CF62682" s="79"/>
      <c r="CL62682" s="79"/>
    </row>
    <row r="62683" spans="30:90">
      <c r="AD62683" s="73"/>
      <c r="AE62683" s="74"/>
      <c r="AF62683" s="74"/>
      <c r="BX62683" s="73"/>
      <c r="BY62683" s="74"/>
      <c r="BZ62683" s="74"/>
      <c r="CA62683" s="74"/>
      <c r="CF62683" s="79"/>
      <c r="CL62683" s="79"/>
    </row>
    <row r="62684" spans="30:90">
      <c r="AD62684" s="73"/>
      <c r="AE62684" s="74"/>
      <c r="AF62684" s="74"/>
      <c r="BX62684" s="73"/>
      <c r="BY62684" s="74"/>
      <c r="BZ62684" s="74"/>
      <c r="CA62684" s="74"/>
      <c r="CF62684" s="79"/>
      <c r="CL62684" s="79"/>
    </row>
    <row r="62685" spans="30:90">
      <c r="AD62685" s="73"/>
      <c r="AE62685" s="74"/>
      <c r="AF62685" s="74"/>
      <c r="BX62685" s="73"/>
      <c r="BY62685" s="74"/>
      <c r="BZ62685" s="74"/>
      <c r="CA62685" s="74"/>
      <c r="CF62685" s="79"/>
      <c r="CL62685" s="79"/>
    </row>
    <row r="62686" spans="30:90">
      <c r="AD62686" s="73"/>
      <c r="AE62686" s="74"/>
      <c r="AF62686" s="74"/>
      <c r="BX62686" s="73"/>
      <c r="BY62686" s="74"/>
      <c r="BZ62686" s="74"/>
      <c r="CA62686" s="74"/>
      <c r="CF62686" s="79"/>
      <c r="CL62686" s="79"/>
    </row>
    <row r="62687" spans="30:90">
      <c r="AD62687" s="73"/>
      <c r="AE62687" s="74"/>
      <c r="AF62687" s="74"/>
      <c r="BX62687" s="73"/>
      <c r="BY62687" s="74"/>
      <c r="BZ62687" s="74"/>
      <c r="CA62687" s="74"/>
      <c r="CF62687" s="79"/>
      <c r="CL62687" s="79"/>
    </row>
    <row r="62688" spans="30:90">
      <c r="AD62688" s="73"/>
      <c r="AE62688" s="74"/>
      <c r="AF62688" s="74"/>
      <c r="BX62688" s="73"/>
      <c r="BY62688" s="74"/>
      <c r="BZ62688" s="74"/>
      <c r="CA62688" s="74"/>
      <c r="CF62688" s="79"/>
      <c r="CL62688" s="79"/>
    </row>
    <row r="62689" spans="30:90">
      <c r="AD62689" s="73"/>
      <c r="AE62689" s="74"/>
      <c r="AF62689" s="74"/>
      <c r="BX62689" s="73"/>
      <c r="BY62689" s="74"/>
      <c r="BZ62689" s="74"/>
      <c r="CA62689" s="74"/>
      <c r="CF62689" s="79"/>
      <c r="CL62689" s="79"/>
    </row>
    <row r="62690" spans="30:90">
      <c r="AD62690" s="73"/>
      <c r="AE62690" s="74"/>
      <c r="AF62690" s="74"/>
      <c r="BX62690" s="73"/>
      <c r="BY62690" s="74"/>
      <c r="BZ62690" s="74"/>
      <c r="CA62690" s="74"/>
      <c r="CF62690" s="79"/>
      <c r="CL62690" s="79"/>
    </row>
    <row r="62691" spans="30:90">
      <c r="AD62691" s="73"/>
      <c r="AE62691" s="74"/>
      <c r="AF62691" s="74"/>
      <c r="BX62691" s="73"/>
      <c r="BY62691" s="74"/>
      <c r="BZ62691" s="74"/>
      <c r="CA62691" s="74"/>
      <c r="CF62691" s="79"/>
      <c r="CL62691" s="79"/>
    </row>
    <row r="62692" spans="30:90">
      <c r="AD62692" s="73"/>
      <c r="AE62692" s="74"/>
      <c r="AF62692" s="74"/>
      <c r="BX62692" s="73"/>
      <c r="BY62692" s="74"/>
      <c r="BZ62692" s="74"/>
      <c r="CA62692" s="74"/>
      <c r="CF62692" s="79"/>
      <c r="CL62692" s="79"/>
    </row>
    <row r="62693" spans="30:90">
      <c r="AD62693" s="73"/>
      <c r="AE62693" s="74"/>
      <c r="AF62693" s="74"/>
      <c r="BX62693" s="73"/>
      <c r="BY62693" s="74"/>
      <c r="BZ62693" s="74"/>
      <c r="CA62693" s="74"/>
      <c r="CF62693" s="79"/>
      <c r="CL62693" s="79"/>
    </row>
    <row r="62694" spans="30:90">
      <c r="AD62694" s="73"/>
      <c r="AE62694" s="74"/>
      <c r="AF62694" s="74"/>
      <c r="BX62694" s="73"/>
      <c r="BY62694" s="74"/>
      <c r="BZ62694" s="74"/>
      <c r="CA62694" s="74"/>
      <c r="CF62694" s="79"/>
      <c r="CL62694" s="79"/>
    </row>
    <row r="62695" spans="30:90">
      <c r="AD62695" s="73"/>
      <c r="AE62695" s="74"/>
      <c r="AF62695" s="74"/>
      <c r="BX62695" s="73"/>
      <c r="BY62695" s="74"/>
      <c r="BZ62695" s="74"/>
      <c r="CA62695" s="74"/>
      <c r="CF62695" s="79"/>
      <c r="CL62695" s="79"/>
    </row>
    <row r="62696" spans="30:90">
      <c r="AD62696" s="73"/>
      <c r="AE62696" s="74"/>
      <c r="AF62696" s="74"/>
      <c r="BX62696" s="73"/>
      <c r="BY62696" s="74"/>
      <c r="BZ62696" s="74"/>
      <c r="CA62696" s="74"/>
      <c r="CF62696" s="79"/>
      <c r="CL62696" s="79"/>
    </row>
    <row r="62697" spans="30:90">
      <c r="AD62697" s="73"/>
      <c r="AE62697" s="74"/>
      <c r="AF62697" s="74"/>
      <c r="BX62697" s="73"/>
      <c r="BY62697" s="74"/>
      <c r="BZ62697" s="74"/>
      <c r="CA62697" s="74"/>
      <c r="CF62697" s="79"/>
      <c r="CL62697" s="79"/>
    </row>
    <row r="62698" spans="30:90">
      <c r="AD62698" s="73"/>
      <c r="AE62698" s="74"/>
      <c r="AF62698" s="74"/>
      <c r="BX62698" s="73"/>
      <c r="BY62698" s="74"/>
      <c r="BZ62698" s="74"/>
      <c r="CA62698" s="74"/>
      <c r="CF62698" s="79"/>
      <c r="CL62698" s="79"/>
    </row>
    <row r="62699" spans="30:90">
      <c r="AD62699" s="73"/>
      <c r="AE62699" s="74"/>
      <c r="AF62699" s="74"/>
      <c r="BX62699" s="73"/>
      <c r="BY62699" s="74"/>
      <c r="BZ62699" s="74"/>
      <c r="CA62699" s="74"/>
      <c r="CF62699" s="79"/>
      <c r="CL62699" s="79"/>
    </row>
    <row r="62700" spans="30:90">
      <c r="AD62700" s="73"/>
      <c r="AE62700" s="74"/>
      <c r="AF62700" s="74"/>
      <c r="BX62700" s="73"/>
      <c r="BY62700" s="74"/>
      <c r="BZ62700" s="74"/>
      <c r="CA62700" s="74"/>
      <c r="CF62700" s="79"/>
      <c r="CL62700" s="79"/>
    </row>
    <row r="62701" spans="30:90">
      <c r="AD62701" s="73"/>
      <c r="AE62701" s="74"/>
      <c r="AF62701" s="74"/>
      <c r="BX62701" s="73"/>
      <c r="BY62701" s="74"/>
      <c r="BZ62701" s="74"/>
      <c r="CA62701" s="74"/>
      <c r="CF62701" s="79"/>
      <c r="CL62701" s="79"/>
    </row>
    <row r="62702" spans="30:90">
      <c r="AD62702" s="73"/>
      <c r="AE62702" s="74"/>
      <c r="AF62702" s="74"/>
      <c r="BX62702" s="73"/>
      <c r="BY62702" s="74"/>
      <c r="BZ62702" s="74"/>
      <c r="CA62702" s="74"/>
      <c r="CF62702" s="79"/>
      <c r="CL62702" s="79"/>
    </row>
    <row r="62703" spans="30:90">
      <c r="AD62703" s="73"/>
      <c r="AE62703" s="74"/>
      <c r="AF62703" s="74"/>
      <c r="BX62703" s="73"/>
      <c r="BY62703" s="74"/>
      <c r="BZ62703" s="74"/>
      <c r="CA62703" s="74"/>
      <c r="CF62703" s="79"/>
      <c r="CL62703" s="79"/>
    </row>
    <row r="62704" spans="30:90">
      <c r="AD62704" s="73"/>
      <c r="AE62704" s="74"/>
      <c r="AF62704" s="74"/>
      <c r="BX62704" s="73"/>
      <c r="BY62704" s="74"/>
      <c r="BZ62704" s="74"/>
      <c r="CA62704" s="74"/>
      <c r="CF62704" s="79"/>
      <c r="CL62704" s="79"/>
    </row>
    <row r="62705" spans="30:90">
      <c r="AD62705" s="73"/>
      <c r="AE62705" s="74"/>
      <c r="AF62705" s="74"/>
      <c r="BX62705" s="73"/>
      <c r="BY62705" s="74"/>
      <c r="BZ62705" s="74"/>
      <c r="CA62705" s="74"/>
      <c r="CF62705" s="79"/>
      <c r="CL62705" s="79"/>
    </row>
    <row r="62706" spans="30:90">
      <c r="AD62706" s="73"/>
      <c r="AE62706" s="74"/>
      <c r="AF62706" s="74"/>
      <c r="BX62706" s="73"/>
      <c r="BY62706" s="74"/>
      <c r="BZ62706" s="74"/>
      <c r="CA62706" s="74"/>
      <c r="CF62706" s="79"/>
      <c r="CL62706" s="79"/>
    </row>
    <row r="62707" spans="30:90">
      <c r="AD62707" s="73"/>
      <c r="AE62707" s="74"/>
      <c r="AF62707" s="74"/>
      <c r="BX62707" s="73"/>
      <c r="BY62707" s="74"/>
      <c r="BZ62707" s="74"/>
      <c r="CA62707" s="74"/>
      <c r="CF62707" s="79"/>
      <c r="CL62707" s="79"/>
    </row>
    <row r="62708" spans="30:90">
      <c r="AD62708" s="73"/>
      <c r="AE62708" s="74"/>
      <c r="AF62708" s="74"/>
      <c r="BX62708" s="73"/>
      <c r="BY62708" s="74"/>
      <c r="BZ62708" s="74"/>
      <c r="CA62708" s="74"/>
      <c r="CF62708" s="79"/>
      <c r="CL62708" s="79"/>
    </row>
    <row r="62709" spans="30:90">
      <c r="AD62709" s="73"/>
      <c r="AE62709" s="74"/>
      <c r="AF62709" s="74"/>
      <c r="BX62709" s="73"/>
      <c r="BY62709" s="74"/>
      <c r="BZ62709" s="74"/>
      <c r="CA62709" s="74"/>
      <c r="CF62709" s="79"/>
      <c r="CL62709" s="79"/>
    </row>
    <row r="62710" spans="30:90">
      <c r="AD62710" s="73"/>
      <c r="AE62710" s="74"/>
      <c r="AF62710" s="74"/>
      <c r="BX62710" s="73"/>
      <c r="BY62710" s="74"/>
      <c r="BZ62710" s="74"/>
      <c r="CA62710" s="74"/>
      <c r="CF62710" s="79"/>
      <c r="CL62710" s="79"/>
    </row>
    <row r="62711" spans="30:90">
      <c r="AD62711" s="73"/>
      <c r="AE62711" s="74"/>
      <c r="AF62711" s="74"/>
      <c r="BX62711" s="73"/>
      <c r="BY62711" s="74"/>
      <c r="BZ62711" s="74"/>
      <c r="CA62711" s="74"/>
      <c r="CF62711" s="79"/>
      <c r="CL62711" s="79"/>
    </row>
    <row r="62712" spans="30:90">
      <c r="AD62712" s="73"/>
      <c r="AE62712" s="74"/>
      <c r="AF62712" s="74"/>
      <c r="BX62712" s="73"/>
      <c r="BY62712" s="74"/>
      <c r="BZ62712" s="74"/>
      <c r="CA62712" s="74"/>
      <c r="CF62712" s="79"/>
      <c r="CL62712" s="79"/>
    </row>
    <row r="62713" spans="30:90">
      <c r="AD62713" s="73"/>
      <c r="AE62713" s="74"/>
      <c r="AF62713" s="74"/>
      <c r="BX62713" s="73"/>
      <c r="BY62713" s="74"/>
      <c r="BZ62713" s="74"/>
      <c r="CA62713" s="74"/>
      <c r="CF62713" s="79"/>
      <c r="CL62713" s="79"/>
    </row>
    <row r="62714" spans="30:90">
      <c r="AD62714" s="73"/>
      <c r="AE62714" s="74"/>
      <c r="AF62714" s="74"/>
      <c r="BX62714" s="73"/>
      <c r="BY62714" s="74"/>
      <c r="BZ62714" s="74"/>
      <c r="CA62714" s="74"/>
      <c r="CF62714" s="79"/>
      <c r="CL62714" s="79"/>
    </row>
    <row r="62715" spans="30:90">
      <c r="AD62715" s="73"/>
      <c r="AE62715" s="74"/>
      <c r="AF62715" s="74"/>
      <c r="BX62715" s="73"/>
      <c r="BY62715" s="74"/>
      <c r="BZ62715" s="74"/>
      <c r="CA62715" s="74"/>
      <c r="CF62715" s="79"/>
      <c r="CL62715" s="79"/>
    </row>
    <row r="62716" spans="30:90">
      <c r="AD62716" s="73"/>
      <c r="AE62716" s="74"/>
      <c r="AF62716" s="74"/>
      <c r="BX62716" s="73"/>
      <c r="BY62716" s="74"/>
      <c r="BZ62716" s="74"/>
      <c r="CA62716" s="74"/>
      <c r="CF62716" s="79"/>
      <c r="CL62716" s="79"/>
    </row>
    <row r="62717" spans="30:90">
      <c r="AD62717" s="73"/>
      <c r="AE62717" s="74"/>
      <c r="AF62717" s="74"/>
      <c r="BX62717" s="73"/>
      <c r="BY62717" s="74"/>
      <c r="BZ62717" s="74"/>
      <c r="CA62717" s="74"/>
      <c r="CF62717" s="79"/>
      <c r="CL62717" s="79"/>
    </row>
    <row r="62718" spans="30:90">
      <c r="AD62718" s="73"/>
      <c r="AE62718" s="74"/>
      <c r="AF62718" s="74"/>
      <c r="BX62718" s="73"/>
      <c r="BY62718" s="74"/>
      <c r="BZ62718" s="74"/>
      <c r="CA62718" s="74"/>
      <c r="CF62718" s="79"/>
      <c r="CL62718" s="79"/>
    </row>
    <row r="62719" spans="30:90">
      <c r="AD62719" s="73"/>
      <c r="AE62719" s="74"/>
      <c r="AF62719" s="74"/>
      <c r="BX62719" s="73"/>
      <c r="BY62719" s="74"/>
      <c r="BZ62719" s="74"/>
      <c r="CA62719" s="74"/>
      <c r="CF62719" s="79"/>
      <c r="CL62719" s="79"/>
    </row>
    <row r="62720" spans="30:90">
      <c r="AD62720" s="73"/>
      <c r="AE62720" s="74"/>
      <c r="AF62720" s="74"/>
      <c r="BX62720" s="73"/>
      <c r="BY62720" s="74"/>
      <c r="BZ62720" s="74"/>
      <c r="CA62720" s="74"/>
      <c r="CF62720" s="79"/>
      <c r="CL62720" s="79"/>
    </row>
    <row r="62721" spans="30:90">
      <c r="AD62721" s="73"/>
      <c r="AE62721" s="74"/>
      <c r="AF62721" s="74"/>
      <c r="BX62721" s="73"/>
      <c r="BY62721" s="74"/>
      <c r="BZ62721" s="74"/>
      <c r="CA62721" s="74"/>
      <c r="CF62721" s="79"/>
      <c r="CL62721" s="79"/>
    </row>
    <row r="62722" spans="30:90">
      <c r="AD62722" s="73"/>
      <c r="AE62722" s="74"/>
      <c r="AF62722" s="74"/>
      <c r="BX62722" s="73"/>
      <c r="BY62722" s="74"/>
      <c r="BZ62722" s="74"/>
      <c r="CA62722" s="74"/>
      <c r="CF62722" s="79"/>
      <c r="CL62722" s="79"/>
    </row>
    <row r="62723" spans="30:90">
      <c r="AD62723" s="73"/>
      <c r="AE62723" s="74"/>
      <c r="AF62723" s="74"/>
      <c r="BX62723" s="73"/>
      <c r="BY62723" s="74"/>
      <c r="BZ62723" s="74"/>
      <c r="CA62723" s="74"/>
      <c r="CF62723" s="79"/>
      <c r="CL62723" s="79"/>
    </row>
    <row r="62724" spans="30:90">
      <c r="AD62724" s="73"/>
      <c r="AE62724" s="74"/>
      <c r="AF62724" s="74"/>
      <c r="BX62724" s="73"/>
      <c r="BY62724" s="74"/>
      <c r="BZ62724" s="74"/>
      <c r="CA62724" s="74"/>
      <c r="CF62724" s="79"/>
      <c r="CL62724" s="79"/>
    </row>
    <row r="62725" spans="30:90">
      <c r="AD62725" s="73"/>
      <c r="AE62725" s="74"/>
      <c r="AF62725" s="74"/>
      <c r="BX62725" s="73"/>
      <c r="BY62725" s="74"/>
      <c r="BZ62725" s="74"/>
      <c r="CA62725" s="74"/>
      <c r="CF62725" s="79"/>
      <c r="CL62725" s="79"/>
    </row>
    <row r="62726" spans="30:90">
      <c r="AD62726" s="73"/>
      <c r="AE62726" s="74"/>
      <c r="AF62726" s="74"/>
      <c r="BX62726" s="73"/>
      <c r="BY62726" s="74"/>
      <c r="BZ62726" s="74"/>
      <c r="CA62726" s="74"/>
      <c r="CF62726" s="79"/>
      <c r="CL62726" s="79"/>
    </row>
    <row r="62727" spans="30:90">
      <c r="AD62727" s="73"/>
      <c r="AE62727" s="74"/>
      <c r="AF62727" s="74"/>
      <c r="BX62727" s="73"/>
      <c r="BY62727" s="74"/>
      <c r="BZ62727" s="74"/>
      <c r="CA62727" s="74"/>
      <c r="CF62727" s="79"/>
      <c r="CL62727" s="79"/>
    </row>
    <row r="62728" spans="30:90">
      <c r="AD62728" s="73"/>
      <c r="AE62728" s="74"/>
      <c r="AF62728" s="74"/>
      <c r="BX62728" s="73"/>
      <c r="BY62728" s="74"/>
      <c r="BZ62728" s="74"/>
      <c r="CA62728" s="74"/>
      <c r="CF62728" s="79"/>
      <c r="CL62728" s="79"/>
    </row>
    <row r="62729" spans="30:90">
      <c r="AD62729" s="73"/>
      <c r="AE62729" s="74"/>
      <c r="AF62729" s="74"/>
      <c r="BX62729" s="73"/>
      <c r="BY62729" s="74"/>
      <c r="BZ62729" s="74"/>
      <c r="CA62729" s="74"/>
      <c r="CF62729" s="79"/>
      <c r="CL62729" s="79"/>
    </row>
    <row r="62730" spans="30:90">
      <c r="AD62730" s="73"/>
      <c r="AE62730" s="74"/>
      <c r="AF62730" s="74"/>
      <c r="BX62730" s="73"/>
      <c r="BY62730" s="74"/>
      <c r="BZ62730" s="74"/>
      <c r="CA62730" s="74"/>
      <c r="CF62730" s="79"/>
      <c r="CL62730" s="79"/>
    </row>
    <row r="62731" spans="30:90">
      <c r="AD62731" s="73"/>
      <c r="AE62731" s="74"/>
      <c r="AF62731" s="74"/>
      <c r="BX62731" s="73"/>
      <c r="BY62731" s="74"/>
      <c r="BZ62731" s="74"/>
      <c r="CA62731" s="74"/>
      <c r="CF62731" s="79"/>
      <c r="CL62731" s="79"/>
    </row>
    <row r="62732" spans="30:90">
      <c r="AD62732" s="73"/>
      <c r="AE62732" s="74"/>
      <c r="AF62732" s="74"/>
      <c r="BX62732" s="73"/>
      <c r="BY62732" s="74"/>
      <c r="BZ62732" s="74"/>
      <c r="CA62732" s="74"/>
      <c r="CF62732" s="79"/>
      <c r="CL62732" s="79"/>
    </row>
    <row r="62733" spans="30:90">
      <c r="AD62733" s="73"/>
      <c r="AE62733" s="74"/>
      <c r="AF62733" s="74"/>
      <c r="BX62733" s="73"/>
      <c r="BY62733" s="74"/>
      <c r="BZ62733" s="74"/>
      <c r="CA62733" s="74"/>
      <c r="CF62733" s="79"/>
      <c r="CL62733" s="79"/>
    </row>
    <row r="62734" spans="30:90">
      <c r="AD62734" s="73"/>
      <c r="AE62734" s="74"/>
      <c r="AF62734" s="74"/>
      <c r="BX62734" s="73"/>
      <c r="BY62734" s="74"/>
      <c r="BZ62734" s="74"/>
      <c r="CA62734" s="74"/>
      <c r="CF62734" s="79"/>
      <c r="CL62734" s="79"/>
    </row>
    <row r="62735" spans="30:90">
      <c r="AD62735" s="73"/>
      <c r="AE62735" s="74"/>
      <c r="AF62735" s="74"/>
      <c r="BX62735" s="73"/>
      <c r="BY62735" s="74"/>
      <c r="BZ62735" s="74"/>
      <c r="CA62735" s="74"/>
      <c r="CF62735" s="79"/>
      <c r="CL62735" s="79"/>
    </row>
    <row r="62736" spans="30:90">
      <c r="AD62736" s="73"/>
      <c r="AE62736" s="74"/>
      <c r="AF62736" s="74"/>
      <c r="BX62736" s="73"/>
      <c r="BY62736" s="74"/>
      <c r="BZ62736" s="74"/>
      <c r="CA62736" s="74"/>
      <c r="CF62736" s="79"/>
      <c r="CL62736" s="79"/>
    </row>
    <row r="62737" spans="30:90">
      <c r="AD62737" s="73"/>
      <c r="AE62737" s="74"/>
      <c r="AF62737" s="74"/>
      <c r="BX62737" s="73"/>
      <c r="BY62737" s="74"/>
      <c r="BZ62737" s="74"/>
      <c r="CA62737" s="74"/>
      <c r="CF62737" s="79"/>
      <c r="CL62737" s="79"/>
    </row>
    <row r="62738" spans="30:90">
      <c r="AD62738" s="73"/>
      <c r="AE62738" s="74"/>
      <c r="AF62738" s="74"/>
      <c r="BX62738" s="73"/>
      <c r="BY62738" s="74"/>
      <c r="BZ62738" s="74"/>
      <c r="CA62738" s="74"/>
      <c r="CF62738" s="79"/>
      <c r="CL62738" s="79"/>
    </row>
    <row r="62739" spans="30:90">
      <c r="AD62739" s="73"/>
      <c r="AE62739" s="74"/>
      <c r="AF62739" s="74"/>
      <c r="BX62739" s="73"/>
      <c r="BY62739" s="74"/>
      <c r="BZ62739" s="74"/>
      <c r="CA62739" s="74"/>
      <c r="CF62739" s="79"/>
      <c r="CL62739" s="79"/>
    </row>
    <row r="62740" spans="30:90">
      <c r="AD62740" s="73"/>
      <c r="AE62740" s="74"/>
      <c r="AF62740" s="74"/>
      <c r="BX62740" s="73"/>
      <c r="BY62740" s="74"/>
      <c r="BZ62740" s="74"/>
      <c r="CA62740" s="74"/>
      <c r="CF62740" s="79"/>
      <c r="CL62740" s="79"/>
    </row>
    <row r="62741" spans="30:90">
      <c r="AD62741" s="73"/>
      <c r="AE62741" s="74"/>
      <c r="AF62741" s="74"/>
      <c r="BX62741" s="73"/>
      <c r="BY62741" s="74"/>
      <c r="BZ62741" s="74"/>
      <c r="CA62741" s="74"/>
      <c r="CF62741" s="79"/>
      <c r="CL62741" s="79"/>
    </row>
    <row r="62742" spans="30:90">
      <c r="AD62742" s="73"/>
      <c r="AE62742" s="74"/>
      <c r="AF62742" s="74"/>
      <c r="BX62742" s="73"/>
      <c r="BY62742" s="74"/>
      <c r="BZ62742" s="74"/>
      <c r="CA62742" s="74"/>
      <c r="CF62742" s="79"/>
      <c r="CL62742" s="79"/>
    </row>
    <row r="62743" spans="30:90">
      <c r="AD62743" s="73"/>
      <c r="AE62743" s="74"/>
      <c r="AF62743" s="74"/>
      <c r="BX62743" s="73"/>
      <c r="BY62743" s="74"/>
      <c r="BZ62743" s="74"/>
      <c r="CA62743" s="74"/>
      <c r="CF62743" s="79"/>
      <c r="CL62743" s="79"/>
    </row>
    <row r="62744" spans="30:90">
      <c r="AD62744" s="73"/>
      <c r="AE62744" s="74"/>
      <c r="AF62744" s="74"/>
      <c r="BX62744" s="73"/>
      <c r="BY62744" s="74"/>
      <c r="BZ62744" s="74"/>
      <c r="CA62744" s="74"/>
      <c r="CF62744" s="79"/>
      <c r="CL62744" s="79"/>
    </row>
    <row r="62745" spans="30:90">
      <c r="AD62745" s="73"/>
      <c r="AE62745" s="74"/>
      <c r="AF62745" s="74"/>
      <c r="BX62745" s="73"/>
      <c r="BY62745" s="74"/>
      <c r="BZ62745" s="74"/>
      <c r="CA62745" s="74"/>
      <c r="CF62745" s="79"/>
      <c r="CL62745" s="79"/>
    </row>
    <row r="62746" spans="30:90">
      <c r="AD62746" s="73"/>
      <c r="AE62746" s="74"/>
      <c r="AF62746" s="74"/>
      <c r="BX62746" s="73"/>
      <c r="BY62746" s="74"/>
      <c r="BZ62746" s="74"/>
      <c r="CA62746" s="74"/>
      <c r="CF62746" s="79"/>
      <c r="CL62746" s="79"/>
    </row>
    <row r="62747" spans="30:90">
      <c r="AD62747" s="73"/>
      <c r="AE62747" s="74"/>
      <c r="AF62747" s="74"/>
      <c r="BX62747" s="73"/>
      <c r="BY62747" s="74"/>
      <c r="BZ62747" s="74"/>
      <c r="CA62747" s="74"/>
      <c r="CF62747" s="79"/>
      <c r="CL62747" s="79"/>
    </row>
    <row r="62748" spans="30:90">
      <c r="AD62748" s="73"/>
      <c r="AE62748" s="74"/>
      <c r="AF62748" s="74"/>
      <c r="BX62748" s="73"/>
      <c r="BY62748" s="74"/>
      <c r="BZ62748" s="74"/>
      <c r="CA62748" s="74"/>
      <c r="CF62748" s="79"/>
      <c r="CL62748" s="79"/>
    </row>
    <row r="62749" spans="30:90">
      <c r="AD62749" s="73"/>
      <c r="AE62749" s="74"/>
      <c r="AF62749" s="74"/>
      <c r="BX62749" s="73"/>
      <c r="BY62749" s="74"/>
      <c r="BZ62749" s="74"/>
      <c r="CA62749" s="74"/>
      <c r="CF62749" s="79"/>
      <c r="CL62749" s="79"/>
    </row>
    <row r="62750" spans="30:90">
      <c r="AD62750" s="73"/>
      <c r="AE62750" s="74"/>
      <c r="AF62750" s="74"/>
      <c r="BX62750" s="73"/>
      <c r="BY62750" s="74"/>
      <c r="BZ62750" s="74"/>
      <c r="CA62750" s="74"/>
      <c r="CF62750" s="79"/>
      <c r="CL62750" s="79"/>
    </row>
    <row r="62751" spans="30:90">
      <c r="AD62751" s="73"/>
      <c r="AE62751" s="74"/>
      <c r="AF62751" s="74"/>
      <c r="BX62751" s="73"/>
      <c r="BY62751" s="74"/>
      <c r="BZ62751" s="74"/>
      <c r="CA62751" s="74"/>
      <c r="CF62751" s="79"/>
      <c r="CL62751" s="79"/>
    </row>
    <row r="62752" spans="30:90">
      <c r="AD62752" s="73"/>
      <c r="AE62752" s="74"/>
      <c r="AF62752" s="74"/>
      <c r="BX62752" s="73"/>
      <c r="BY62752" s="74"/>
      <c r="BZ62752" s="74"/>
      <c r="CA62752" s="74"/>
      <c r="CF62752" s="79"/>
      <c r="CL62752" s="79"/>
    </row>
    <row r="62753" spans="30:90">
      <c r="AD62753" s="73"/>
      <c r="AE62753" s="74"/>
      <c r="AF62753" s="74"/>
      <c r="BX62753" s="73"/>
      <c r="BY62753" s="74"/>
      <c r="BZ62753" s="74"/>
      <c r="CA62753" s="74"/>
      <c r="CF62753" s="79"/>
      <c r="CL62753" s="79"/>
    </row>
    <row r="62754" spans="30:90">
      <c r="AD62754" s="73"/>
      <c r="AE62754" s="74"/>
      <c r="AF62754" s="74"/>
      <c r="BX62754" s="73"/>
      <c r="BY62754" s="74"/>
      <c r="BZ62754" s="74"/>
      <c r="CA62754" s="74"/>
      <c r="CF62754" s="79"/>
      <c r="CL62754" s="79"/>
    </row>
    <row r="62755" spans="30:90">
      <c r="AD62755" s="73"/>
      <c r="AE62755" s="74"/>
      <c r="AF62755" s="74"/>
      <c r="BX62755" s="73"/>
      <c r="BY62755" s="74"/>
      <c r="BZ62755" s="74"/>
      <c r="CA62755" s="74"/>
      <c r="CF62755" s="79"/>
      <c r="CL62755" s="79"/>
    </row>
    <row r="62756" spans="30:90">
      <c r="AD62756" s="73"/>
      <c r="AE62756" s="74"/>
      <c r="AF62756" s="74"/>
      <c r="BX62756" s="73"/>
      <c r="BY62756" s="74"/>
      <c r="BZ62756" s="74"/>
      <c r="CA62756" s="74"/>
      <c r="CF62756" s="79"/>
      <c r="CL62756" s="79"/>
    </row>
    <row r="62757" spans="30:90">
      <c r="AD62757" s="73"/>
      <c r="AE62757" s="74"/>
      <c r="AF62757" s="74"/>
      <c r="BX62757" s="73"/>
      <c r="BY62757" s="74"/>
      <c r="BZ62757" s="74"/>
      <c r="CA62757" s="74"/>
      <c r="CF62757" s="79"/>
      <c r="CL62757" s="79"/>
    </row>
    <row r="62758" spans="30:90">
      <c r="AD62758" s="73"/>
      <c r="AE62758" s="74"/>
      <c r="AF62758" s="74"/>
      <c r="BX62758" s="73"/>
      <c r="BY62758" s="74"/>
      <c r="BZ62758" s="74"/>
      <c r="CA62758" s="74"/>
      <c r="CF62758" s="79"/>
      <c r="CL62758" s="79"/>
    </row>
    <row r="62759" spans="30:90">
      <c r="AD62759" s="73"/>
      <c r="AE62759" s="74"/>
      <c r="AF62759" s="74"/>
      <c r="BX62759" s="73"/>
      <c r="BY62759" s="74"/>
      <c r="BZ62759" s="74"/>
      <c r="CA62759" s="74"/>
      <c r="CF62759" s="79"/>
      <c r="CL62759" s="79"/>
    </row>
    <row r="62760" spans="30:90">
      <c r="AD62760" s="73"/>
      <c r="AE62760" s="74"/>
      <c r="AF62760" s="74"/>
      <c r="BX62760" s="73"/>
      <c r="BY62760" s="74"/>
      <c r="BZ62760" s="74"/>
      <c r="CA62760" s="74"/>
      <c r="CF62760" s="79"/>
      <c r="CL62760" s="79"/>
    </row>
    <row r="62761" spans="30:90">
      <c r="AD62761" s="73"/>
      <c r="AE62761" s="74"/>
      <c r="AF62761" s="74"/>
      <c r="BX62761" s="73"/>
      <c r="BY62761" s="74"/>
      <c r="BZ62761" s="74"/>
      <c r="CA62761" s="74"/>
      <c r="CF62761" s="79"/>
      <c r="CL62761" s="79"/>
    </row>
    <row r="62762" spans="30:90">
      <c r="AD62762" s="73"/>
      <c r="AE62762" s="74"/>
      <c r="AF62762" s="74"/>
      <c r="BX62762" s="73"/>
      <c r="BY62762" s="74"/>
      <c r="BZ62762" s="74"/>
      <c r="CA62762" s="74"/>
      <c r="CF62762" s="79"/>
      <c r="CL62762" s="79"/>
    </row>
    <row r="62763" spans="30:90">
      <c r="AD62763" s="73"/>
      <c r="AE62763" s="74"/>
      <c r="AF62763" s="74"/>
      <c r="BX62763" s="73"/>
      <c r="BY62763" s="74"/>
      <c r="BZ62763" s="74"/>
      <c r="CA62763" s="74"/>
      <c r="CF62763" s="79"/>
      <c r="CL62763" s="79"/>
    </row>
    <row r="62764" spans="30:90">
      <c r="AD62764" s="73"/>
      <c r="AE62764" s="74"/>
      <c r="AF62764" s="74"/>
      <c r="BX62764" s="73"/>
      <c r="BY62764" s="74"/>
      <c r="BZ62764" s="74"/>
      <c r="CA62764" s="74"/>
      <c r="CF62764" s="79"/>
      <c r="CL62764" s="79"/>
    </row>
    <row r="62765" spans="30:90">
      <c r="AD62765" s="73"/>
      <c r="AE62765" s="74"/>
      <c r="AF62765" s="74"/>
      <c r="BX62765" s="73"/>
      <c r="BY62765" s="74"/>
      <c r="BZ62765" s="74"/>
      <c r="CA62765" s="74"/>
      <c r="CF62765" s="79"/>
      <c r="CL62765" s="79"/>
    </row>
    <row r="62766" spans="30:90">
      <c r="AD62766" s="73"/>
      <c r="AE62766" s="74"/>
      <c r="AF62766" s="74"/>
      <c r="BX62766" s="73"/>
      <c r="BY62766" s="74"/>
      <c r="BZ62766" s="74"/>
      <c r="CA62766" s="74"/>
      <c r="CF62766" s="79"/>
      <c r="CL62766" s="79"/>
    </row>
    <row r="62767" spans="30:90">
      <c r="AD62767" s="73"/>
      <c r="AE62767" s="74"/>
      <c r="AF62767" s="74"/>
      <c r="BX62767" s="73"/>
      <c r="BY62767" s="74"/>
      <c r="BZ62767" s="74"/>
      <c r="CA62767" s="74"/>
      <c r="CF62767" s="79"/>
      <c r="CL62767" s="79"/>
    </row>
    <row r="62768" spans="30:90">
      <c r="AD62768" s="73"/>
      <c r="AE62768" s="74"/>
      <c r="AF62768" s="74"/>
      <c r="BX62768" s="73"/>
      <c r="BY62768" s="74"/>
      <c r="BZ62768" s="74"/>
      <c r="CA62768" s="74"/>
      <c r="CF62768" s="79"/>
      <c r="CL62768" s="79"/>
    </row>
    <row r="62769" spans="30:90">
      <c r="AD62769" s="73"/>
      <c r="AE62769" s="74"/>
      <c r="AF62769" s="74"/>
      <c r="BX62769" s="73"/>
      <c r="BY62769" s="74"/>
      <c r="BZ62769" s="74"/>
      <c r="CA62769" s="74"/>
      <c r="CF62769" s="79"/>
      <c r="CL62769" s="79"/>
    </row>
    <row r="62770" spans="30:90">
      <c r="AD62770" s="73"/>
      <c r="AE62770" s="74"/>
      <c r="AF62770" s="74"/>
      <c r="BX62770" s="73"/>
      <c r="BY62770" s="74"/>
      <c r="BZ62770" s="74"/>
      <c r="CA62770" s="74"/>
      <c r="CF62770" s="79"/>
      <c r="CL62770" s="79"/>
    </row>
    <row r="62771" spans="30:90">
      <c r="AD62771" s="73"/>
      <c r="AE62771" s="74"/>
      <c r="AF62771" s="74"/>
      <c r="BX62771" s="73"/>
      <c r="BY62771" s="74"/>
      <c r="BZ62771" s="74"/>
      <c r="CA62771" s="74"/>
      <c r="CF62771" s="79"/>
      <c r="CL62771" s="79"/>
    </row>
    <row r="62772" spans="30:90">
      <c r="AD62772" s="73"/>
      <c r="AE62772" s="74"/>
      <c r="AF62772" s="74"/>
      <c r="BX62772" s="73"/>
      <c r="BY62772" s="74"/>
      <c r="BZ62772" s="74"/>
      <c r="CA62772" s="74"/>
      <c r="CF62772" s="79"/>
      <c r="CL62772" s="79"/>
    </row>
    <row r="62773" spans="30:90">
      <c r="AD62773" s="73"/>
      <c r="AE62773" s="74"/>
      <c r="AF62773" s="74"/>
      <c r="BX62773" s="73"/>
      <c r="BY62773" s="74"/>
      <c r="BZ62773" s="74"/>
      <c r="CA62773" s="74"/>
      <c r="CF62773" s="79"/>
      <c r="CL62773" s="79"/>
    </row>
    <row r="62774" spans="30:90">
      <c r="AD62774" s="73"/>
      <c r="AE62774" s="74"/>
      <c r="AF62774" s="74"/>
      <c r="BX62774" s="73"/>
      <c r="BY62774" s="74"/>
      <c r="BZ62774" s="74"/>
      <c r="CA62774" s="74"/>
      <c r="CF62774" s="79"/>
      <c r="CL62774" s="79"/>
    </row>
    <row r="62775" spans="30:90">
      <c r="AD62775" s="73"/>
      <c r="AE62775" s="74"/>
      <c r="AF62775" s="74"/>
      <c r="BX62775" s="73"/>
      <c r="BY62775" s="74"/>
      <c r="BZ62775" s="74"/>
      <c r="CA62775" s="74"/>
      <c r="CF62775" s="79"/>
      <c r="CL62775" s="79"/>
    </row>
    <row r="62776" spans="30:90">
      <c r="AD62776" s="73"/>
      <c r="AE62776" s="74"/>
      <c r="AF62776" s="74"/>
      <c r="BX62776" s="73"/>
      <c r="BY62776" s="74"/>
      <c r="BZ62776" s="74"/>
      <c r="CA62776" s="74"/>
      <c r="CF62776" s="79"/>
      <c r="CL62776" s="79"/>
    </row>
    <row r="62777" spans="30:90">
      <c r="AD62777" s="73"/>
      <c r="AE62777" s="74"/>
      <c r="AF62777" s="74"/>
      <c r="BX62777" s="73"/>
      <c r="BY62777" s="74"/>
      <c r="BZ62777" s="74"/>
      <c r="CA62777" s="74"/>
      <c r="CF62777" s="79"/>
      <c r="CL62777" s="79"/>
    </row>
    <row r="62778" spans="30:90">
      <c r="AD62778" s="73"/>
      <c r="AE62778" s="74"/>
      <c r="AF62778" s="74"/>
      <c r="BX62778" s="73"/>
      <c r="BY62778" s="74"/>
      <c r="BZ62778" s="74"/>
      <c r="CA62778" s="74"/>
      <c r="CF62778" s="79"/>
      <c r="CL62778" s="79"/>
    </row>
    <row r="62779" spans="30:90">
      <c r="AD62779" s="73"/>
      <c r="AE62779" s="74"/>
      <c r="AF62779" s="74"/>
      <c r="BX62779" s="73"/>
      <c r="BY62779" s="74"/>
      <c r="BZ62779" s="74"/>
      <c r="CA62779" s="74"/>
      <c r="CF62779" s="79"/>
      <c r="CL62779" s="79"/>
    </row>
    <row r="62780" spans="30:90">
      <c r="AD62780" s="73"/>
      <c r="AE62780" s="74"/>
      <c r="AF62780" s="74"/>
      <c r="BX62780" s="73"/>
      <c r="BY62780" s="74"/>
      <c r="BZ62780" s="74"/>
      <c r="CA62780" s="74"/>
      <c r="CF62780" s="79"/>
      <c r="CL62780" s="79"/>
    </row>
    <row r="62781" spans="30:90">
      <c r="AD62781" s="73"/>
      <c r="AE62781" s="74"/>
      <c r="AF62781" s="74"/>
      <c r="BX62781" s="73"/>
      <c r="BY62781" s="74"/>
      <c r="BZ62781" s="74"/>
      <c r="CA62781" s="74"/>
      <c r="CF62781" s="79"/>
      <c r="CL62781" s="79"/>
    </row>
    <row r="62782" spans="30:90">
      <c r="AD62782" s="73"/>
      <c r="AE62782" s="74"/>
      <c r="AF62782" s="74"/>
      <c r="BX62782" s="73"/>
      <c r="BY62782" s="74"/>
      <c r="BZ62782" s="74"/>
      <c r="CA62782" s="74"/>
      <c r="CF62782" s="79"/>
      <c r="CL62782" s="79"/>
    </row>
    <row r="62783" spans="30:90">
      <c r="AD62783" s="73"/>
      <c r="AE62783" s="74"/>
      <c r="AF62783" s="74"/>
      <c r="BX62783" s="73"/>
      <c r="BY62783" s="74"/>
      <c r="BZ62783" s="74"/>
      <c r="CA62783" s="74"/>
      <c r="CF62783" s="79"/>
      <c r="CL62783" s="79"/>
    </row>
    <row r="62784" spans="30:90">
      <c r="AD62784" s="73"/>
      <c r="AE62784" s="74"/>
      <c r="AF62784" s="74"/>
      <c r="BX62784" s="73"/>
      <c r="BY62784" s="74"/>
      <c r="BZ62784" s="74"/>
      <c r="CA62784" s="74"/>
      <c r="CF62784" s="79"/>
      <c r="CL62784" s="79"/>
    </row>
    <row r="62785" spans="30:90">
      <c r="AD62785" s="73"/>
      <c r="AE62785" s="74"/>
      <c r="AF62785" s="74"/>
      <c r="BX62785" s="73"/>
      <c r="BY62785" s="74"/>
      <c r="BZ62785" s="74"/>
      <c r="CA62785" s="74"/>
      <c r="CF62785" s="79"/>
      <c r="CL62785" s="79"/>
    </row>
    <row r="62786" spans="30:90">
      <c r="AD62786" s="73"/>
      <c r="AE62786" s="74"/>
      <c r="AF62786" s="74"/>
      <c r="BX62786" s="73"/>
      <c r="BY62786" s="74"/>
      <c r="BZ62786" s="74"/>
      <c r="CA62786" s="74"/>
      <c r="CF62786" s="79"/>
      <c r="CL62786" s="79"/>
    </row>
    <row r="62787" spans="30:90">
      <c r="AD62787" s="73"/>
      <c r="AE62787" s="74"/>
      <c r="AF62787" s="74"/>
      <c r="BX62787" s="73"/>
      <c r="BY62787" s="74"/>
      <c r="BZ62787" s="74"/>
      <c r="CA62787" s="74"/>
      <c r="CF62787" s="79"/>
      <c r="CL62787" s="79"/>
    </row>
    <row r="62788" spans="30:90">
      <c r="AD62788" s="73"/>
      <c r="AE62788" s="74"/>
      <c r="AF62788" s="74"/>
      <c r="BX62788" s="73"/>
      <c r="BY62788" s="74"/>
      <c r="BZ62788" s="74"/>
      <c r="CA62788" s="74"/>
      <c r="CF62788" s="79"/>
      <c r="CL62788" s="79"/>
    </row>
    <row r="62789" spans="30:90">
      <c r="AD62789" s="73"/>
      <c r="AE62789" s="74"/>
      <c r="AF62789" s="74"/>
      <c r="BX62789" s="73"/>
      <c r="BY62789" s="74"/>
      <c r="BZ62789" s="74"/>
      <c r="CA62789" s="74"/>
      <c r="CF62789" s="79"/>
      <c r="CL62789" s="79"/>
    </row>
    <row r="62790" spans="30:90">
      <c r="AD62790" s="73"/>
      <c r="AE62790" s="74"/>
      <c r="AF62790" s="74"/>
      <c r="BX62790" s="73"/>
      <c r="BY62790" s="74"/>
      <c r="BZ62790" s="74"/>
      <c r="CA62790" s="74"/>
      <c r="CF62790" s="79"/>
      <c r="CL62790" s="79"/>
    </row>
    <row r="62791" spans="30:90">
      <c r="AD62791" s="73"/>
      <c r="AE62791" s="74"/>
      <c r="AF62791" s="74"/>
      <c r="BX62791" s="73"/>
      <c r="BY62791" s="74"/>
      <c r="BZ62791" s="74"/>
      <c r="CA62791" s="74"/>
      <c r="CF62791" s="79"/>
      <c r="CL62791" s="79"/>
    </row>
    <row r="62792" spans="30:90">
      <c r="AD62792" s="73"/>
      <c r="AE62792" s="74"/>
      <c r="AF62792" s="74"/>
      <c r="BX62792" s="73"/>
      <c r="BY62792" s="74"/>
      <c r="BZ62792" s="74"/>
      <c r="CA62792" s="74"/>
      <c r="CF62792" s="79"/>
      <c r="CL62792" s="79"/>
    </row>
    <row r="62793" spans="30:90">
      <c r="AD62793" s="73"/>
      <c r="AE62793" s="74"/>
      <c r="AF62793" s="74"/>
      <c r="BX62793" s="73"/>
      <c r="BY62793" s="74"/>
      <c r="BZ62793" s="74"/>
      <c r="CA62793" s="74"/>
      <c r="CF62793" s="79"/>
      <c r="CL62793" s="79"/>
    </row>
    <row r="62794" spans="30:90">
      <c r="AD62794" s="73"/>
      <c r="AE62794" s="74"/>
      <c r="AF62794" s="74"/>
      <c r="BX62794" s="73"/>
      <c r="BY62794" s="74"/>
      <c r="BZ62794" s="74"/>
      <c r="CA62794" s="74"/>
      <c r="CF62794" s="79"/>
      <c r="CL62794" s="79"/>
    </row>
    <row r="62795" spans="30:90">
      <c r="AD62795" s="73"/>
      <c r="AE62795" s="74"/>
      <c r="AF62795" s="74"/>
      <c r="BX62795" s="73"/>
      <c r="BY62795" s="74"/>
      <c r="BZ62795" s="74"/>
      <c r="CA62795" s="74"/>
      <c r="CF62795" s="79"/>
      <c r="CL62795" s="79"/>
    </row>
    <row r="62796" spans="30:90">
      <c r="AD62796" s="73"/>
      <c r="AE62796" s="74"/>
      <c r="AF62796" s="74"/>
      <c r="BX62796" s="73"/>
      <c r="BY62796" s="74"/>
      <c r="BZ62796" s="74"/>
      <c r="CA62796" s="74"/>
      <c r="CF62796" s="79"/>
      <c r="CL62796" s="79"/>
    </row>
    <row r="62797" spans="30:90">
      <c r="AD62797" s="73"/>
      <c r="AE62797" s="74"/>
      <c r="AF62797" s="74"/>
      <c r="BX62797" s="73"/>
      <c r="BY62797" s="74"/>
      <c r="BZ62797" s="74"/>
      <c r="CA62797" s="74"/>
      <c r="CF62797" s="79"/>
      <c r="CL62797" s="79"/>
    </row>
    <row r="62798" spans="30:90">
      <c r="AD62798" s="73"/>
      <c r="AE62798" s="74"/>
      <c r="AF62798" s="74"/>
      <c r="BX62798" s="73"/>
      <c r="BY62798" s="74"/>
      <c r="BZ62798" s="74"/>
      <c r="CA62798" s="74"/>
      <c r="CF62798" s="79"/>
      <c r="CL62798" s="79"/>
    </row>
    <row r="62799" spans="30:90">
      <c r="AD62799" s="73"/>
      <c r="AE62799" s="74"/>
      <c r="AF62799" s="74"/>
      <c r="BX62799" s="73"/>
      <c r="BY62799" s="74"/>
      <c r="BZ62799" s="74"/>
      <c r="CA62799" s="74"/>
      <c r="CF62799" s="79"/>
      <c r="CL62799" s="79"/>
    </row>
    <row r="62800" spans="30:90">
      <c r="AD62800" s="73"/>
      <c r="AE62800" s="74"/>
      <c r="AF62800" s="74"/>
      <c r="BX62800" s="73"/>
      <c r="BY62800" s="74"/>
      <c r="BZ62800" s="74"/>
      <c r="CA62800" s="74"/>
      <c r="CF62800" s="79"/>
      <c r="CL62800" s="79"/>
    </row>
    <row r="62801" spans="30:90">
      <c r="AD62801" s="73"/>
      <c r="AE62801" s="74"/>
      <c r="AF62801" s="74"/>
      <c r="BX62801" s="73"/>
      <c r="BY62801" s="74"/>
      <c r="BZ62801" s="74"/>
      <c r="CA62801" s="74"/>
      <c r="CF62801" s="79"/>
      <c r="CL62801" s="79"/>
    </row>
    <row r="62802" spans="30:90">
      <c r="AD62802" s="73"/>
      <c r="AE62802" s="74"/>
      <c r="AF62802" s="74"/>
      <c r="BX62802" s="73"/>
      <c r="BY62802" s="74"/>
      <c r="BZ62802" s="74"/>
      <c r="CA62802" s="74"/>
      <c r="CF62802" s="79"/>
      <c r="CL62802" s="79"/>
    </row>
    <row r="62803" spans="30:90">
      <c r="AD62803" s="73"/>
      <c r="AE62803" s="74"/>
      <c r="AF62803" s="74"/>
      <c r="BX62803" s="73"/>
      <c r="BY62803" s="74"/>
      <c r="BZ62803" s="74"/>
      <c r="CA62803" s="74"/>
      <c r="CF62803" s="79"/>
      <c r="CL62803" s="79"/>
    </row>
    <row r="62804" spans="30:90">
      <c r="AD62804" s="73"/>
      <c r="AE62804" s="74"/>
      <c r="AF62804" s="74"/>
      <c r="BX62804" s="73"/>
      <c r="BY62804" s="74"/>
      <c r="BZ62804" s="74"/>
      <c r="CA62804" s="74"/>
      <c r="CF62804" s="79"/>
      <c r="CL62804" s="79"/>
    </row>
    <row r="62805" spans="30:90">
      <c r="AD62805" s="73"/>
      <c r="AE62805" s="74"/>
      <c r="AF62805" s="74"/>
      <c r="BX62805" s="73"/>
      <c r="BY62805" s="74"/>
      <c r="BZ62805" s="74"/>
      <c r="CA62805" s="74"/>
      <c r="CF62805" s="79"/>
      <c r="CL62805" s="79"/>
    </row>
    <row r="62806" spans="30:90">
      <c r="AD62806" s="73"/>
      <c r="AE62806" s="74"/>
      <c r="AF62806" s="74"/>
      <c r="BX62806" s="73"/>
      <c r="BY62806" s="74"/>
      <c r="BZ62806" s="74"/>
      <c r="CA62806" s="74"/>
      <c r="CF62806" s="79"/>
      <c r="CL62806" s="79"/>
    </row>
    <row r="62807" spans="30:90">
      <c r="AD62807" s="73"/>
      <c r="AE62807" s="74"/>
      <c r="AF62807" s="74"/>
      <c r="BX62807" s="73"/>
      <c r="BY62807" s="74"/>
      <c r="BZ62807" s="74"/>
      <c r="CA62807" s="74"/>
      <c r="CF62807" s="79"/>
      <c r="CL62807" s="79"/>
    </row>
    <row r="62808" spans="30:90">
      <c r="AD62808" s="73"/>
      <c r="AE62808" s="74"/>
      <c r="AF62808" s="74"/>
      <c r="BX62808" s="73"/>
      <c r="BY62808" s="74"/>
      <c r="BZ62808" s="74"/>
      <c r="CA62808" s="74"/>
      <c r="CF62808" s="79"/>
      <c r="CL62808" s="79"/>
    </row>
    <row r="62809" spans="30:90">
      <c r="AD62809" s="73"/>
      <c r="AE62809" s="74"/>
      <c r="AF62809" s="74"/>
      <c r="BX62809" s="73"/>
      <c r="BY62809" s="74"/>
      <c r="BZ62809" s="74"/>
      <c r="CA62809" s="74"/>
      <c r="CF62809" s="79"/>
      <c r="CL62809" s="79"/>
    </row>
    <row r="62810" spans="30:90">
      <c r="AD62810" s="73"/>
      <c r="AE62810" s="74"/>
      <c r="AF62810" s="74"/>
      <c r="BX62810" s="73"/>
      <c r="BY62810" s="74"/>
      <c r="BZ62810" s="74"/>
      <c r="CA62810" s="74"/>
      <c r="CF62810" s="79"/>
      <c r="CL62810" s="79"/>
    </row>
    <row r="62811" spans="30:90">
      <c r="AD62811" s="73"/>
      <c r="AE62811" s="74"/>
      <c r="AF62811" s="74"/>
      <c r="BX62811" s="73"/>
      <c r="BY62811" s="74"/>
      <c r="BZ62811" s="74"/>
      <c r="CA62811" s="74"/>
      <c r="CF62811" s="79"/>
      <c r="CL62811" s="79"/>
    </row>
    <row r="62812" spans="30:90">
      <c r="AD62812" s="73"/>
      <c r="AE62812" s="74"/>
      <c r="AF62812" s="74"/>
      <c r="BX62812" s="73"/>
      <c r="BY62812" s="74"/>
      <c r="BZ62812" s="74"/>
      <c r="CA62812" s="74"/>
      <c r="CF62812" s="79"/>
      <c r="CL62812" s="79"/>
    </row>
    <row r="62813" spans="30:90">
      <c r="AD62813" s="73"/>
      <c r="AE62813" s="74"/>
      <c r="AF62813" s="74"/>
      <c r="BX62813" s="73"/>
      <c r="BY62813" s="74"/>
      <c r="BZ62813" s="74"/>
      <c r="CA62813" s="74"/>
      <c r="CF62813" s="79"/>
      <c r="CL62813" s="79"/>
    </row>
    <row r="62814" spans="30:90">
      <c r="AD62814" s="73"/>
      <c r="AE62814" s="74"/>
      <c r="AF62814" s="74"/>
      <c r="BX62814" s="73"/>
      <c r="BY62814" s="74"/>
      <c r="BZ62814" s="74"/>
      <c r="CA62814" s="74"/>
      <c r="CF62814" s="79"/>
      <c r="CL62814" s="79"/>
    </row>
    <row r="62815" spans="30:90">
      <c r="AD62815" s="73"/>
      <c r="AE62815" s="74"/>
      <c r="AF62815" s="74"/>
      <c r="BX62815" s="73"/>
      <c r="BY62815" s="74"/>
      <c r="BZ62815" s="74"/>
      <c r="CA62815" s="74"/>
      <c r="CF62815" s="79"/>
      <c r="CL62815" s="79"/>
    </row>
    <row r="62816" spans="30:90">
      <c r="AD62816" s="73"/>
      <c r="AE62816" s="74"/>
      <c r="AF62816" s="74"/>
      <c r="BX62816" s="73"/>
      <c r="BY62816" s="74"/>
      <c r="BZ62816" s="74"/>
      <c r="CA62816" s="74"/>
      <c r="CF62816" s="79"/>
      <c r="CL62816" s="79"/>
    </row>
    <row r="62817" spans="30:90">
      <c r="AD62817" s="73"/>
      <c r="AE62817" s="74"/>
      <c r="AF62817" s="74"/>
      <c r="BX62817" s="73"/>
      <c r="BY62817" s="74"/>
      <c r="BZ62817" s="74"/>
      <c r="CA62817" s="74"/>
      <c r="CF62817" s="79"/>
      <c r="CL62817" s="79"/>
    </row>
    <row r="62818" spans="30:90">
      <c r="AD62818" s="73"/>
      <c r="AE62818" s="74"/>
      <c r="AF62818" s="74"/>
      <c r="BX62818" s="73"/>
      <c r="BY62818" s="74"/>
      <c r="BZ62818" s="74"/>
      <c r="CA62818" s="74"/>
      <c r="CF62818" s="79"/>
      <c r="CL62818" s="79"/>
    </row>
    <row r="62819" spans="30:90">
      <c r="AD62819" s="73"/>
      <c r="AE62819" s="74"/>
      <c r="AF62819" s="74"/>
      <c r="BX62819" s="73"/>
      <c r="BY62819" s="74"/>
      <c r="BZ62819" s="74"/>
      <c r="CA62819" s="74"/>
      <c r="CF62819" s="79"/>
      <c r="CL62819" s="79"/>
    </row>
    <row r="62820" spans="30:90">
      <c r="AD62820" s="73"/>
      <c r="AE62820" s="74"/>
      <c r="AF62820" s="74"/>
      <c r="BX62820" s="73"/>
      <c r="BY62820" s="74"/>
      <c r="BZ62820" s="74"/>
      <c r="CA62820" s="74"/>
      <c r="CF62820" s="79"/>
      <c r="CL62820" s="79"/>
    </row>
    <row r="62821" spans="30:90">
      <c r="AD62821" s="73"/>
      <c r="AE62821" s="74"/>
      <c r="AF62821" s="74"/>
      <c r="BX62821" s="73"/>
      <c r="BY62821" s="74"/>
      <c r="BZ62821" s="74"/>
      <c r="CA62821" s="74"/>
      <c r="CF62821" s="79"/>
      <c r="CL62821" s="79"/>
    </row>
    <row r="62822" spans="30:90">
      <c r="AD62822" s="73"/>
      <c r="AE62822" s="74"/>
      <c r="AF62822" s="74"/>
      <c r="BX62822" s="73"/>
      <c r="BY62822" s="74"/>
      <c r="BZ62822" s="74"/>
      <c r="CA62822" s="74"/>
      <c r="CF62822" s="79"/>
      <c r="CL62822" s="79"/>
    </row>
    <row r="62823" spans="30:90">
      <c r="AD62823" s="73"/>
      <c r="AE62823" s="74"/>
      <c r="AF62823" s="74"/>
      <c r="BX62823" s="73"/>
      <c r="BY62823" s="74"/>
      <c r="BZ62823" s="74"/>
      <c r="CA62823" s="74"/>
      <c r="CF62823" s="79"/>
      <c r="CL62823" s="79"/>
    </row>
    <row r="62824" spans="30:90">
      <c r="AD62824" s="73"/>
      <c r="AE62824" s="74"/>
      <c r="AF62824" s="74"/>
      <c r="BX62824" s="73"/>
      <c r="BY62824" s="74"/>
      <c r="BZ62824" s="74"/>
      <c r="CA62824" s="74"/>
      <c r="CF62824" s="79"/>
      <c r="CL62824" s="79"/>
    </row>
    <row r="62825" spans="30:90">
      <c r="AD62825" s="73"/>
      <c r="AE62825" s="74"/>
      <c r="AF62825" s="74"/>
      <c r="BX62825" s="73"/>
      <c r="BY62825" s="74"/>
      <c r="BZ62825" s="74"/>
      <c r="CA62825" s="74"/>
      <c r="CF62825" s="79"/>
      <c r="CL62825" s="79"/>
    </row>
    <row r="62826" spans="30:90">
      <c r="AD62826" s="73"/>
      <c r="AE62826" s="74"/>
      <c r="AF62826" s="74"/>
      <c r="BX62826" s="73"/>
      <c r="BY62826" s="74"/>
      <c r="BZ62826" s="74"/>
      <c r="CA62826" s="74"/>
      <c r="CF62826" s="79"/>
      <c r="CL62826" s="79"/>
    </row>
    <row r="62827" spans="30:90">
      <c r="AD62827" s="73"/>
      <c r="AE62827" s="74"/>
      <c r="AF62827" s="74"/>
      <c r="BX62827" s="73"/>
      <c r="BY62827" s="74"/>
      <c r="BZ62827" s="74"/>
      <c r="CA62827" s="74"/>
      <c r="CF62827" s="79"/>
      <c r="CL62827" s="79"/>
    </row>
    <row r="62828" spans="30:90">
      <c r="AD62828" s="73"/>
      <c r="AE62828" s="74"/>
      <c r="AF62828" s="74"/>
      <c r="BX62828" s="73"/>
      <c r="BY62828" s="74"/>
      <c r="BZ62828" s="74"/>
      <c r="CA62828" s="74"/>
      <c r="CF62828" s="79"/>
      <c r="CL62828" s="79"/>
    </row>
    <row r="62829" spans="30:90">
      <c r="AD62829" s="73"/>
      <c r="AE62829" s="74"/>
      <c r="AF62829" s="74"/>
      <c r="BX62829" s="73"/>
      <c r="BY62829" s="74"/>
      <c r="BZ62829" s="74"/>
      <c r="CA62829" s="74"/>
      <c r="CF62829" s="79"/>
      <c r="CL62829" s="79"/>
    </row>
    <row r="62830" spans="30:90">
      <c r="AD62830" s="73"/>
      <c r="AE62830" s="74"/>
      <c r="AF62830" s="74"/>
      <c r="BX62830" s="73"/>
      <c r="BY62830" s="74"/>
      <c r="BZ62830" s="74"/>
      <c r="CA62830" s="74"/>
      <c r="CF62830" s="79"/>
      <c r="CL62830" s="79"/>
    </row>
    <row r="62831" spans="30:90">
      <c r="AD62831" s="73"/>
      <c r="AE62831" s="74"/>
      <c r="AF62831" s="74"/>
      <c r="BX62831" s="73"/>
      <c r="BY62831" s="74"/>
      <c r="BZ62831" s="74"/>
      <c r="CA62831" s="74"/>
      <c r="CF62831" s="79"/>
      <c r="CL62831" s="79"/>
    </row>
    <row r="62832" spans="30:90">
      <c r="AD62832" s="73"/>
      <c r="AE62832" s="74"/>
      <c r="AF62832" s="74"/>
      <c r="BX62832" s="73"/>
      <c r="BY62832" s="74"/>
      <c r="BZ62832" s="74"/>
      <c r="CA62832" s="74"/>
      <c r="CF62832" s="79"/>
      <c r="CL62832" s="79"/>
    </row>
    <row r="62833" spans="30:90">
      <c r="AD62833" s="73"/>
      <c r="AE62833" s="74"/>
      <c r="AF62833" s="74"/>
      <c r="BX62833" s="73"/>
      <c r="BY62833" s="74"/>
      <c r="BZ62833" s="74"/>
      <c r="CA62833" s="74"/>
      <c r="CF62833" s="79"/>
      <c r="CL62833" s="79"/>
    </row>
    <row r="62834" spans="30:90">
      <c r="AD62834" s="73"/>
      <c r="AE62834" s="74"/>
      <c r="AF62834" s="74"/>
      <c r="BX62834" s="73"/>
      <c r="BY62834" s="74"/>
      <c r="BZ62834" s="74"/>
      <c r="CA62834" s="74"/>
      <c r="CF62834" s="79"/>
      <c r="CL62834" s="79"/>
    </row>
    <row r="62835" spans="30:90">
      <c r="AD62835" s="73"/>
      <c r="AE62835" s="74"/>
      <c r="AF62835" s="74"/>
      <c r="BX62835" s="73"/>
      <c r="BY62835" s="74"/>
      <c r="BZ62835" s="74"/>
      <c r="CA62835" s="74"/>
      <c r="CF62835" s="79"/>
      <c r="CL62835" s="79"/>
    </row>
    <row r="62836" spans="30:90">
      <c r="AD62836" s="73"/>
      <c r="AE62836" s="74"/>
      <c r="AF62836" s="74"/>
      <c r="BX62836" s="73"/>
      <c r="BY62836" s="74"/>
      <c r="BZ62836" s="74"/>
      <c r="CA62836" s="74"/>
      <c r="CF62836" s="79"/>
      <c r="CL62836" s="79"/>
    </row>
    <row r="62837" spans="30:90">
      <c r="AD62837" s="73"/>
      <c r="AE62837" s="74"/>
      <c r="AF62837" s="74"/>
      <c r="BX62837" s="73"/>
      <c r="BY62837" s="74"/>
      <c r="BZ62837" s="74"/>
      <c r="CA62837" s="74"/>
      <c r="CF62837" s="79"/>
      <c r="CL62837" s="79"/>
    </row>
    <row r="62838" spans="30:90">
      <c r="AD62838" s="73"/>
      <c r="AE62838" s="74"/>
      <c r="AF62838" s="74"/>
      <c r="BX62838" s="73"/>
      <c r="BY62838" s="74"/>
      <c r="BZ62838" s="74"/>
      <c r="CA62838" s="74"/>
      <c r="CF62838" s="79"/>
      <c r="CL62838" s="79"/>
    </row>
    <row r="62839" spans="30:90">
      <c r="AD62839" s="73"/>
      <c r="AE62839" s="74"/>
      <c r="AF62839" s="74"/>
      <c r="BX62839" s="73"/>
      <c r="BY62839" s="74"/>
      <c r="BZ62839" s="74"/>
      <c r="CA62839" s="74"/>
      <c r="CF62839" s="79"/>
      <c r="CL62839" s="79"/>
    </row>
    <row r="62840" spans="30:90">
      <c r="AD62840" s="73"/>
      <c r="AE62840" s="74"/>
      <c r="AF62840" s="74"/>
      <c r="BX62840" s="73"/>
      <c r="BY62840" s="74"/>
      <c r="BZ62840" s="74"/>
      <c r="CA62840" s="74"/>
      <c r="CF62840" s="79"/>
      <c r="CL62840" s="79"/>
    </row>
    <row r="62841" spans="30:90">
      <c r="AD62841" s="73"/>
      <c r="AE62841" s="74"/>
      <c r="AF62841" s="74"/>
      <c r="BX62841" s="73"/>
      <c r="BY62841" s="74"/>
      <c r="BZ62841" s="74"/>
      <c r="CA62841" s="74"/>
      <c r="CF62841" s="79"/>
      <c r="CL62841" s="79"/>
    </row>
    <row r="62842" spans="30:90">
      <c r="AD62842" s="73"/>
      <c r="AE62842" s="74"/>
      <c r="AF62842" s="74"/>
      <c r="BX62842" s="73"/>
      <c r="BY62842" s="74"/>
      <c r="BZ62842" s="74"/>
      <c r="CA62842" s="74"/>
      <c r="CF62842" s="79"/>
      <c r="CL62842" s="79"/>
    </row>
    <row r="62843" spans="30:90">
      <c r="AD62843" s="73"/>
      <c r="AE62843" s="74"/>
      <c r="AF62843" s="74"/>
      <c r="BX62843" s="73"/>
      <c r="BY62843" s="74"/>
      <c r="BZ62843" s="74"/>
      <c r="CA62843" s="74"/>
      <c r="CF62843" s="79"/>
      <c r="CL62843" s="79"/>
    </row>
    <row r="62844" spans="30:90">
      <c r="AD62844" s="73"/>
      <c r="AE62844" s="74"/>
      <c r="AF62844" s="74"/>
      <c r="BX62844" s="73"/>
      <c r="BY62844" s="74"/>
      <c r="BZ62844" s="74"/>
      <c r="CA62844" s="74"/>
      <c r="CF62844" s="79"/>
      <c r="CL62844" s="79"/>
    </row>
    <row r="62845" spans="30:90">
      <c r="AD62845" s="73"/>
      <c r="AE62845" s="74"/>
      <c r="AF62845" s="74"/>
      <c r="BX62845" s="73"/>
      <c r="BY62845" s="74"/>
      <c r="BZ62845" s="74"/>
      <c r="CA62845" s="74"/>
      <c r="CF62845" s="79"/>
      <c r="CL62845" s="79"/>
    </row>
    <row r="62846" spans="30:90">
      <c r="AD62846" s="73"/>
      <c r="AE62846" s="74"/>
      <c r="AF62846" s="74"/>
      <c r="BX62846" s="73"/>
      <c r="BY62846" s="74"/>
      <c r="BZ62846" s="74"/>
      <c r="CA62846" s="74"/>
      <c r="CF62846" s="79"/>
      <c r="CL62846" s="79"/>
    </row>
    <row r="62847" spans="30:90">
      <c r="AD62847" s="73"/>
      <c r="AE62847" s="74"/>
      <c r="AF62847" s="74"/>
      <c r="BX62847" s="73"/>
      <c r="BY62847" s="74"/>
      <c r="BZ62847" s="74"/>
      <c r="CA62847" s="74"/>
      <c r="CF62847" s="79"/>
      <c r="CL62847" s="79"/>
    </row>
    <row r="62848" spans="30:90">
      <c r="AD62848" s="73"/>
      <c r="AE62848" s="74"/>
      <c r="AF62848" s="74"/>
      <c r="BX62848" s="73"/>
      <c r="BY62848" s="74"/>
      <c r="BZ62848" s="74"/>
      <c r="CA62848" s="74"/>
      <c r="CF62848" s="79"/>
      <c r="CL62848" s="79"/>
    </row>
    <row r="62849" spans="30:90">
      <c r="AD62849" s="73"/>
      <c r="AE62849" s="74"/>
      <c r="AF62849" s="74"/>
      <c r="BX62849" s="73"/>
      <c r="BY62849" s="74"/>
      <c r="BZ62849" s="74"/>
      <c r="CA62849" s="74"/>
      <c r="CF62849" s="79"/>
      <c r="CL62849" s="79"/>
    </row>
    <row r="62850" spans="30:90">
      <c r="AD62850" s="73"/>
      <c r="AE62850" s="74"/>
      <c r="AF62850" s="74"/>
      <c r="BX62850" s="73"/>
      <c r="BY62850" s="74"/>
      <c r="BZ62850" s="74"/>
      <c r="CA62850" s="74"/>
      <c r="CF62850" s="79"/>
      <c r="CL62850" s="79"/>
    </row>
    <row r="62851" spans="30:90">
      <c r="AD62851" s="73"/>
      <c r="AE62851" s="74"/>
      <c r="AF62851" s="74"/>
      <c r="BX62851" s="73"/>
      <c r="BY62851" s="74"/>
      <c r="BZ62851" s="74"/>
      <c r="CA62851" s="74"/>
      <c r="CF62851" s="79"/>
      <c r="CL62851" s="79"/>
    </row>
    <row r="62852" spans="30:90">
      <c r="AD62852" s="73"/>
      <c r="AE62852" s="74"/>
      <c r="AF62852" s="74"/>
      <c r="BX62852" s="73"/>
      <c r="BY62852" s="74"/>
      <c r="BZ62852" s="74"/>
      <c r="CA62852" s="74"/>
      <c r="CF62852" s="79"/>
      <c r="CL62852" s="79"/>
    </row>
    <row r="62853" spans="30:90">
      <c r="AD62853" s="73"/>
      <c r="AE62853" s="74"/>
      <c r="AF62853" s="74"/>
      <c r="BX62853" s="73"/>
      <c r="BY62853" s="74"/>
      <c r="BZ62853" s="74"/>
      <c r="CA62853" s="74"/>
      <c r="CF62853" s="79"/>
      <c r="CL62853" s="79"/>
    </row>
    <row r="62854" spans="30:90">
      <c r="AD62854" s="73"/>
      <c r="AE62854" s="74"/>
      <c r="AF62854" s="74"/>
      <c r="BX62854" s="73"/>
      <c r="BY62854" s="74"/>
      <c r="BZ62854" s="74"/>
      <c r="CA62854" s="74"/>
      <c r="CF62854" s="79"/>
      <c r="CL62854" s="79"/>
    </row>
    <row r="62855" spans="30:90">
      <c r="AD62855" s="73"/>
      <c r="AE62855" s="74"/>
      <c r="AF62855" s="74"/>
      <c r="BX62855" s="73"/>
      <c r="BY62855" s="74"/>
      <c r="BZ62855" s="74"/>
      <c r="CA62855" s="74"/>
      <c r="CF62855" s="79"/>
      <c r="CL62855" s="79"/>
    </row>
    <row r="62856" spans="30:90">
      <c r="AD62856" s="73"/>
      <c r="AE62856" s="74"/>
      <c r="AF62856" s="74"/>
      <c r="BX62856" s="73"/>
      <c r="BY62856" s="74"/>
      <c r="BZ62856" s="74"/>
      <c r="CA62856" s="74"/>
      <c r="CF62856" s="79"/>
      <c r="CL62856" s="79"/>
    </row>
    <row r="62857" spans="30:90">
      <c r="AD62857" s="73"/>
      <c r="AE62857" s="74"/>
      <c r="AF62857" s="74"/>
      <c r="BX62857" s="73"/>
      <c r="BY62857" s="74"/>
      <c r="BZ62857" s="74"/>
      <c r="CA62857" s="74"/>
      <c r="CF62857" s="79"/>
      <c r="CL62857" s="79"/>
    </row>
    <row r="62858" spans="30:90">
      <c r="AD62858" s="73"/>
      <c r="AE62858" s="74"/>
      <c r="AF62858" s="74"/>
      <c r="BX62858" s="73"/>
      <c r="BY62858" s="74"/>
      <c r="BZ62858" s="74"/>
      <c r="CA62858" s="74"/>
      <c r="CF62858" s="79"/>
      <c r="CL62858" s="79"/>
    </row>
    <row r="62859" spans="30:90">
      <c r="AD62859" s="73"/>
      <c r="AE62859" s="74"/>
      <c r="AF62859" s="74"/>
      <c r="BX62859" s="73"/>
      <c r="BY62859" s="74"/>
      <c r="BZ62859" s="74"/>
      <c r="CA62859" s="74"/>
      <c r="CF62859" s="79"/>
      <c r="CL62859" s="79"/>
    </row>
    <row r="62860" spans="30:90">
      <c r="AD62860" s="73"/>
      <c r="AE62860" s="74"/>
      <c r="AF62860" s="74"/>
      <c r="BX62860" s="73"/>
      <c r="BY62860" s="74"/>
      <c r="BZ62860" s="74"/>
      <c r="CA62860" s="74"/>
      <c r="CF62860" s="79"/>
      <c r="CL62860" s="79"/>
    </row>
    <row r="62861" spans="30:90">
      <c r="AD62861" s="73"/>
      <c r="AE62861" s="74"/>
      <c r="AF62861" s="74"/>
      <c r="BX62861" s="73"/>
      <c r="BY62861" s="74"/>
      <c r="BZ62861" s="74"/>
      <c r="CA62861" s="74"/>
      <c r="CF62861" s="79"/>
      <c r="CL62861" s="79"/>
    </row>
    <row r="62862" spans="30:90">
      <c r="AD62862" s="73"/>
      <c r="AE62862" s="74"/>
      <c r="AF62862" s="74"/>
      <c r="BX62862" s="73"/>
      <c r="BY62862" s="74"/>
      <c r="BZ62862" s="74"/>
      <c r="CA62862" s="74"/>
      <c r="CF62862" s="79"/>
      <c r="CL62862" s="79"/>
    </row>
    <row r="62863" spans="30:90">
      <c r="AD62863" s="73"/>
      <c r="AE62863" s="74"/>
      <c r="AF62863" s="74"/>
      <c r="BX62863" s="73"/>
      <c r="BY62863" s="74"/>
      <c r="BZ62863" s="74"/>
      <c r="CA62863" s="74"/>
      <c r="CF62863" s="79"/>
      <c r="CL62863" s="79"/>
    </row>
    <row r="62864" spans="30:90">
      <c r="AD62864" s="73"/>
      <c r="AE62864" s="74"/>
      <c r="AF62864" s="74"/>
      <c r="BX62864" s="73"/>
      <c r="BY62864" s="74"/>
      <c r="BZ62864" s="74"/>
      <c r="CA62864" s="74"/>
      <c r="CF62864" s="79"/>
      <c r="CL62864" s="79"/>
    </row>
    <row r="62865" spans="30:90">
      <c r="AD62865" s="73"/>
      <c r="AE62865" s="74"/>
      <c r="AF62865" s="74"/>
      <c r="BX62865" s="73"/>
      <c r="BY62865" s="74"/>
      <c r="BZ62865" s="74"/>
      <c r="CA62865" s="74"/>
      <c r="CF62865" s="79"/>
      <c r="CL62865" s="79"/>
    </row>
    <row r="62866" spans="30:90">
      <c r="AD62866" s="73"/>
      <c r="AE62866" s="74"/>
      <c r="AF62866" s="74"/>
      <c r="BX62866" s="73"/>
      <c r="BY62866" s="74"/>
      <c r="BZ62866" s="74"/>
      <c r="CA62866" s="74"/>
      <c r="CF62866" s="79"/>
      <c r="CL62866" s="79"/>
    </row>
    <row r="62867" spans="30:90">
      <c r="AD62867" s="73"/>
      <c r="AE62867" s="74"/>
      <c r="AF62867" s="74"/>
      <c r="BX62867" s="73"/>
      <c r="BY62867" s="74"/>
      <c r="BZ62867" s="74"/>
      <c r="CA62867" s="74"/>
      <c r="CF62867" s="79"/>
      <c r="CL62867" s="79"/>
    </row>
    <row r="62868" spans="30:90">
      <c r="AD62868" s="73"/>
      <c r="AE62868" s="74"/>
      <c r="AF62868" s="74"/>
      <c r="BX62868" s="73"/>
      <c r="BY62868" s="74"/>
      <c r="BZ62868" s="74"/>
      <c r="CA62868" s="74"/>
      <c r="CF62868" s="79"/>
      <c r="CL62868" s="79"/>
    </row>
    <row r="62869" spans="30:90">
      <c r="AD62869" s="73"/>
      <c r="AE62869" s="74"/>
      <c r="AF62869" s="74"/>
      <c r="BX62869" s="73"/>
      <c r="BY62869" s="74"/>
      <c r="BZ62869" s="74"/>
      <c r="CA62869" s="74"/>
      <c r="CF62869" s="79"/>
      <c r="CL62869" s="79"/>
    </row>
    <row r="62870" spans="30:90">
      <c r="AD62870" s="73"/>
      <c r="AE62870" s="74"/>
      <c r="AF62870" s="74"/>
      <c r="BX62870" s="73"/>
      <c r="BY62870" s="74"/>
      <c r="BZ62870" s="74"/>
      <c r="CA62870" s="74"/>
      <c r="CF62870" s="79"/>
      <c r="CL62870" s="79"/>
    </row>
    <row r="62871" spans="30:90">
      <c r="AD62871" s="73"/>
      <c r="AE62871" s="74"/>
      <c r="AF62871" s="74"/>
      <c r="BX62871" s="73"/>
      <c r="BY62871" s="74"/>
      <c r="BZ62871" s="74"/>
      <c r="CA62871" s="74"/>
      <c r="CF62871" s="79"/>
      <c r="CL62871" s="79"/>
    </row>
    <row r="62872" spans="30:90">
      <c r="AD62872" s="73"/>
      <c r="AE62872" s="74"/>
      <c r="AF62872" s="74"/>
      <c r="BX62872" s="73"/>
      <c r="BY62872" s="74"/>
      <c r="BZ62872" s="74"/>
      <c r="CA62872" s="74"/>
      <c r="CF62872" s="79"/>
      <c r="CL62872" s="79"/>
    </row>
    <row r="62873" spans="30:90">
      <c r="AD62873" s="73"/>
      <c r="AE62873" s="74"/>
      <c r="AF62873" s="74"/>
      <c r="BX62873" s="73"/>
      <c r="BY62873" s="74"/>
      <c r="BZ62873" s="74"/>
      <c r="CA62873" s="74"/>
      <c r="CF62873" s="79"/>
      <c r="CL62873" s="79"/>
    </row>
    <row r="62874" spans="30:90">
      <c r="AD62874" s="73"/>
      <c r="AE62874" s="74"/>
      <c r="AF62874" s="74"/>
      <c r="BX62874" s="73"/>
      <c r="BY62874" s="74"/>
      <c r="BZ62874" s="74"/>
      <c r="CA62874" s="74"/>
      <c r="CF62874" s="79"/>
      <c r="CL62874" s="79"/>
    </row>
    <row r="62875" spans="30:90">
      <c r="AD62875" s="73"/>
      <c r="AE62875" s="74"/>
      <c r="AF62875" s="74"/>
      <c r="BX62875" s="73"/>
      <c r="BY62875" s="74"/>
      <c r="BZ62875" s="74"/>
      <c r="CA62875" s="74"/>
      <c r="CF62875" s="79"/>
      <c r="CL62875" s="79"/>
    </row>
    <row r="62876" spans="30:90">
      <c r="AD62876" s="73"/>
      <c r="AE62876" s="74"/>
      <c r="AF62876" s="74"/>
      <c r="BX62876" s="73"/>
      <c r="BY62876" s="74"/>
      <c r="BZ62876" s="74"/>
      <c r="CA62876" s="74"/>
      <c r="CF62876" s="79"/>
      <c r="CL62876" s="79"/>
    </row>
    <row r="62877" spans="30:90">
      <c r="AD62877" s="73"/>
      <c r="AE62877" s="74"/>
      <c r="AF62877" s="74"/>
      <c r="BX62877" s="73"/>
      <c r="BY62877" s="74"/>
      <c r="BZ62877" s="74"/>
      <c r="CA62877" s="74"/>
      <c r="CF62877" s="79"/>
      <c r="CL62877" s="79"/>
    </row>
    <row r="62878" spans="30:90">
      <c r="AD62878" s="73"/>
      <c r="AE62878" s="74"/>
      <c r="AF62878" s="74"/>
      <c r="BX62878" s="73"/>
      <c r="BY62878" s="74"/>
      <c r="BZ62878" s="74"/>
      <c r="CA62878" s="74"/>
      <c r="CF62878" s="79"/>
      <c r="CL62878" s="79"/>
    </row>
    <row r="62879" spans="30:90">
      <c r="AD62879" s="73"/>
      <c r="AE62879" s="74"/>
      <c r="AF62879" s="74"/>
      <c r="BX62879" s="73"/>
      <c r="BY62879" s="74"/>
      <c r="BZ62879" s="74"/>
      <c r="CA62879" s="74"/>
      <c r="CF62879" s="79"/>
      <c r="CL62879" s="79"/>
    </row>
    <row r="62880" spans="30:90">
      <c r="AD62880" s="73"/>
      <c r="AE62880" s="74"/>
      <c r="AF62880" s="74"/>
      <c r="BX62880" s="73"/>
      <c r="BY62880" s="74"/>
      <c r="BZ62880" s="74"/>
      <c r="CA62880" s="74"/>
      <c r="CF62880" s="79"/>
      <c r="CL62880" s="79"/>
    </row>
    <row r="62881" spans="30:90">
      <c r="AD62881" s="73"/>
      <c r="AE62881" s="74"/>
      <c r="AF62881" s="74"/>
      <c r="BX62881" s="73"/>
      <c r="BY62881" s="74"/>
      <c r="BZ62881" s="74"/>
      <c r="CA62881" s="74"/>
      <c r="CF62881" s="79"/>
      <c r="CL62881" s="79"/>
    </row>
    <row r="62882" spans="30:90">
      <c r="AD62882" s="73"/>
      <c r="AE62882" s="74"/>
      <c r="AF62882" s="74"/>
      <c r="BX62882" s="73"/>
      <c r="BY62882" s="74"/>
      <c r="BZ62882" s="74"/>
      <c r="CA62882" s="74"/>
      <c r="CF62882" s="79"/>
      <c r="CL62882" s="79"/>
    </row>
    <row r="62883" spans="30:90">
      <c r="AD62883" s="73"/>
      <c r="AE62883" s="74"/>
      <c r="AF62883" s="74"/>
      <c r="BX62883" s="73"/>
      <c r="BY62883" s="74"/>
      <c r="BZ62883" s="74"/>
      <c r="CA62883" s="74"/>
      <c r="CF62883" s="79"/>
      <c r="CL62883" s="79"/>
    </row>
    <row r="62884" spans="30:90">
      <c r="AD62884" s="73"/>
      <c r="AE62884" s="74"/>
      <c r="AF62884" s="74"/>
      <c r="BX62884" s="73"/>
      <c r="BY62884" s="74"/>
      <c r="BZ62884" s="74"/>
      <c r="CA62884" s="74"/>
      <c r="CF62884" s="79"/>
      <c r="CL62884" s="79"/>
    </row>
    <row r="62885" spans="30:90">
      <c r="AD62885" s="73"/>
      <c r="AE62885" s="74"/>
      <c r="AF62885" s="74"/>
      <c r="BX62885" s="73"/>
      <c r="BY62885" s="74"/>
      <c r="BZ62885" s="74"/>
      <c r="CA62885" s="74"/>
      <c r="CF62885" s="79"/>
      <c r="CL62885" s="79"/>
    </row>
    <row r="62886" spans="30:90">
      <c r="AD62886" s="73"/>
      <c r="AE62886" s="74"/>
      <c r="AF62886" s="74"/>
      <c r="BX62886" s="73"/>
      <c r="BY62886" s="74"/>
      <c r="BZ62886" s="74"/>
      <c r="CA62886" s="74"/>
      <c r="CF62886" s="79"/>
      <c r="CL62886" s="79"/>
    </row>
    <row r="62887" spans="30:90">
      <c r="AD62887" s="73"/>
      <c r="AE62887" s="74"/>
      <c r="AF62887" s="74"/>
      <c r="BX62887" s="73"/>
      <c r="BY62887" s="74"/>
      <c r="BZ62887" s="74"/>
      <c r="CA62887" s="74"/>
      <c r="CF62887" s="79"/>
      <c r="CL62887" s="79"/>
    </row>
    <row r="62888" spans="30:90">
      <c r="AD62888" s="73"/>
      <c r="AE62888" s="74"/>
      <c r="AF62888" s="74"/>
      <c r="BX62888" s="73"/>
      <c r="BY62888" s="74"/>
      <c r="BZ62888" s="74"/>
      <c r="CA62888" s="74"/>
      <c r="CF62888" s="79"/>
      <c r="CL62888" s="79"/>
    </row>
    <row r="62889" spans="30:90">
      <c r="AD62889" s="73"/>
      <c r="AE62889" s="74"/>
      <c r="AF62889" s="74"/>
      <c r="BX62889" s="73"/>
      <c r="BY62889" s="74"/>
      <c r="BZ62889" s="74"/>
      <c r="CA62889" s="74"/>
      <c r="CF62889" s="79"/>
      <c r="CL62889" s="79"/>
    </row>
    <row r="62890" spans="30:90">
      <c r="AD62890" s="73"/>
      <c r="AE62890" s="74"/>
      <c r="AF62890" s="74"/>
      <c r="BX62890" s="73"/>
      <c r="BY62890" s="74"/>
      <c r="BZ62890" s="74"/>
      <c r="CA62890" s="74"/>
      <c r="CF62890" s="79"/>
      <c r="CL62890" s="79"/>
    </row>
    <row r="62891" spans="30:90">
      <c r="AD62891" s="73"/>
      <c r="AE62891" s="74"/>
      <c r="AF62891" s="74"/>
      <c r="BX62891" s="73"/>
      <c r="BY62891" s="74"/>
      <c r="BZ62891" s="74"/>
      <c r="CA62891" s="74"/>
      <c r="CF62891" s="79"/>
      <c r="CL62891" s="79"/>
    </row>
    <row r="62892" spans="30:90">
      <c r="AD62892" s="73"/>
      <c r="AE62892" s="74"/>
      <c r="AF62892" s="74"/>
      <c r="BX62892" s="73"/>
      <c r="BY62892" s="74"/>
      <c r="BZ62892" s="74"/>
      <c r="CA62892" s="74"/>
      <c r="CF62892" s="79"/>
      <c r="CL62892" s="79"/>
    </row>
    <row r="62893" spans="30:90">
      <c r="AD62893" s="73"/>
      <c r="AE62893" s="74"/>
      <c r="AF62893" s="74"/>
      <c r="BX62893" s="73"/>
      <c r="BY62893" s="74"/>
      <c r="BZ62893" s="74"/>
      <c r="CA62893" s="74"/>
      <c r="CF62893" s="79"/>
      <c r="CL62893" s="79"/>
    </row>
    <row r="62894" spans="30:90">
      <c r="AD62894" s="73"/>
      <c r="AE62894" s="74"/>
      <c r="AF62894" s="74"/>
      <c r="BX62894" s="73"/>
      <c r="BY62894" s="74"/>
      <c r="BZ62894" s="74"/>
      <c r="CA62894" s="74"/>
      <c r="CF62894" s="79"/>
      <c r="CL62894" s="79"/>
    </row>
    <row r="62895" spans="30:90">
      <c r="AD62895" s="73"/>
      <c r="AE62895" s="74"/>
      <c r="AF62895" s="74"/>
      <c r="BX62895" s="73"/>
      <c r="BY62895" s="74"/>
      <c r="BZ62895" s="74"/>
      <c r="CA62895" s="74"/>
      <c r="CF62895" s="79"/>
      <c r="CL62895" s="79"/>
    </row>
    <row r="62896" spans="30:90">
      <c r="AD62896" s="73"/>
      <c r="AE62896" s="74"/>
      <c r="AF62896" s="74"/>
      <c r="BX62896" s="73"/>
      <c r="BY62896" s="74"/>
      <c r="BZ62896" s="74"/>
      <c r="CA62896" s="74"/>
      <c r="CF62896" s="79"/>
      <c r="CL62896" s="79"/>
    </row>
    <row r="62897" spans="30:90">
      <c r="AD62897" s="73"/>
      <c r="AE62897" s="74"/>
      <c r="AF62897" s="74"/>
      <c r="BX62897" s="73"/>
      <c r="BY62897" s="74"/>
      <c r="BZ62897" s="74"/>
      <c r="CA62897" s="74"/>
      <c r="CF62897" s="79"/>
      <c r="CL62897" s="79"/>
    </row>
    <row r="62898" spans="30:90">
      <c r="AD62898" s="73"/>
      <c r="AE62898" s="74"/>
      <c r="AF62898" s="74"/>
      <c r="BX62898" s="73"/>
      <c r="BY62898" s="74"/>
      <c r="BZ62898" s="74"/>
      <c r="CA62898" s="74"/>
      <c r="CF62898" s="79"/>
      <c r="CL62898" s="79"/>
    </row>
    <row r="62899" spans="30:90">
      <c r="AD62899" s="73"/>
      <c r="AE62899" s="74"/>
      <c r="AF62899" s="74"/>
      <c r="BX62899" s="73"/>
      <c r="BY62899" s="74"/>
      <c r="BZ62899" s="74"/>
      <c r="CA62899" s="74"/>
      <c r="CF62899" s="79"/>
      <c r="CL62899" s="79"/>
    </row>
    <row r="62900" spans="30:90">
      <c r="AD62900" s="73"/>
      <c r="AE62900" s="74"/>
      <c r="AF62900" s="74"/>
      <c r="BX62900" s="73"/>
      <c r="BY62900" s="74"/>
      <c r="BZ62900" s="74"/>
      <c r="CA62900" s="74"/>
      <c r="CF62900" s="79"/>
      <c r="CL62900" s="79"/>
    </row>
    <row r="62901" spans="30:90">
      <c r="AD62901" s="73"/>
      <c r="AE62901" s="74"/>
      <c r="AF62901" s="74"/>
      <c r="BX62901" s="73"/>
      <c r="BY62901" s="74"/>
      <c r="BZ62901" s="74"/>
      <c r="CA62901" s="74"/>
      <c r="CF62901" s="79"/>
      <c r="CL62901" s="79"/>
    </row>
    <row r="62902" spans="30:90">
      <c r="AD62902" s="73"/>
      <c r="AE62902" s="74"/>
      <c r="AF62902" s="74"/>
      <c r="BX62902" s="73"/>
      <c r="BY62902" s="74"/>
      <c r="BZ62902" s="74"/>
      <c r="CA62902" s="74"/>
      <c r="CF62902" s="79"/>
      <c r="CL62902" s="79"/>
    </row>
    <row r="62903" spans="30:90">
      <c r="AD62903" s="73"/>
      <c r="AE62903" s="74"/>
      <c r="AF62903" s="74"/>
      <c r="BX62903" s="73"/>
      <c r="BY62903" s="74"/>
      <c r="BZ62903" s="74"/>
      <c r="CA62903" s="74"/>
      <c r="CF62903" s="79"/>
      <c r="CL62903" s="79"/>
    </row>
    <row r="62904" spans="30:90">
      <c r="AD62904" s="73"/>
      <c r="AE62904" s="74"/>
      <c r="AF62904" s="74"/>
      <c r="BX62904" s="73"/>
      <c r="BY62904" s="74"/>
      <c r="BZ62904" s="74"/>
      <c r="CA62904" s="74"/>
      <c r="CF62904" s="79"/>
      <c r="CL62904" s="79"/>
    </row>
    <row r="62905" spans="30:90">
      <c r="AD62905" s="73"/>
      <c r="AE62905" s="74"/>
      <c r="AF62905" s="74"/>
      <c r="BX62905" s="73"/>
      <c r="BY62905" s="74"/>
      <c r="BZ62905" s="74"/>
      <c r="CA62905" s="74"/>
      <c r="CF62905" s="79"/>
      <c r="CL62905" s="79"/>
    </row>
    <row r="62906" spans="30:90">
      <c r="AD62906" s="73"/>
      <c r="AE62906" s="74"/>
      <c r="AF62906" s="74"/>
      <c r="BX62906" s="73"/>
      <c r="BY62906" s="74"/>
      <c r="BZ62906" s="74"/>
      <c r="CA62906" s="74"/>
      <c r="CF62906" s="79"/>
      <c r="CL62906" s="79"/>
    </row>
    <row r="62907" spans="30:90">
      <c r="AD62907" s="73"/>
      <c r="AE62907" s="74"/>
      <c r="AF62907" s="74"/>
      <c r="BX62907" s="73"/>
      <c r="BY62907" s="74"/>
      <c r="BZ62907" s="74"/>
      <c r="CA62907" s="74"/>
      <c r="CF62907" s="79"/>
      <c r="CL62907" s="79"/>
    </row>
    <row r="62908" spans="30:90">
      <c r="AD62908" s="73"/>
      <c r="AE62908" s="74"/>
      <c r="AF62908" s="74"/>
      <c r="BX62908" s="73"/>
      <c r="BY62908" s="74"/>
      <c r="BZ62908" s="74"/>
      <c r="CA62908" s="74"/>
      <c r="CF62908" s="79"/>
      <c r="CL62908" s="79"/>
    </row>
    <row r="62909" spans="30:90">
      <c r="AD62909" s="73"/>
      <c r="AE62909" s="74"/>
      <c r="AF62909" s="74"/>
      <c r="BX62909" s="73"/>
      <c r="BY62909" s="74"/>
      <c r="BZ62909" s="74"/>
      <c r="CA62909" s="74"/>
      <c r="CF62909" s="79"/>
      <c r="CL62909" s="79"/>
    </row>
    <row r="62910" spans="30:90">
      <c r="AD62910" s="73"/>
      <c r="AE62910" s="74"/>
      <c r="AF62910" s="74"/>
      <c r="BX62910" s="73"/>
      <c r="BY62910" s="74"/>
      <c r="BZ62910" s="74"/>
      <c r="CA62910" s="74"/>
      <c r="CF62910" s="79"/>
      <c r="CL62910" s="79"/>
    </row>
    <row r="62911" spans="30:90">
      <c r="AD62911" s="73"/>
      <c r="AE62911" s="74"/>
      <c r="AF62911" s="74"/>
      <c r="BX62911" s="73"/>
      <c r="BY62911" s="74"/>
      <c r="BZ62911" s="74"/>
      <c r="CA62911" s="74"/>
      <c r="CF62911" s="79"/>
      <c r="CL62911" s="79"/>
    </row>
    <row r="62912" spans="30:90">
      <c r="AD62912" s="73"/>
      <c r="AE62912" s="74"/>
      <c r="AF62912" s="74"/>
      <c r="BX62912" s="73"/>
      <c r="BY62912" s="74"/>
      <c r="BZ62912" s="74"/>
      <c r="CA62912" s="74"/>
      <c r="CF62912" s="79"/>
      <c r="CL62912" s="79"/>
    </row>
    <row r="62913" spans="30:90">
      <c r="AD62913" s="73"/>
      <c r="AE62913" s="74"/>
      <c r="AF62913" s="74"/>
      <c r="BX62913" s="73"/>
      <c r="BY62913" s="74"/>
      <c r="BZ62913" s="74"/>
      <c r="CA62913" s="74"/>
      <c r="CF62913" s="79"/>
      <c r="CL62913" s="79"/>
    </row>
    <row r="62914" spans="30:90">
      <c r="AD62914" s="73"/>
      <c r="AE62914" s="74"/>
      <c r="AF62914" s="74"/>
      <c r="BX62914" s="73"/>
      <c r="BY62914" s="74"/>
      <c r="BZ62914" s="74"/>
      <c r="CA62914" s="74"/>
      <c r="CF62914" s="79"/>
      <c r="CL62914" s="79"/>
    </row>
    <row r="62915" spans="30:90">
      <c r="AD62915" s="73"/>
      <c r="AE62915" s="74"/>
      <c r="AF62915" s="74"/>
      <c r="BX62915" s="73"/>
      <c r="BY62915" s="74"/>
      <c r="BZ62915" s="74"/>
      <c r="CA62915" s="74"/>
      <c r="CF62915" s="79"/>
      <c r="CL62915" s="79"/>
    </row>
    <row r="62916" spans="30:90">
      <c r="AD62916" s="73"/>
      <c r="AE62916" s="74"/>
      <c r="AF62916" s="74"/>
      <c r="BX62916" s="73"/>
      <c r="BY62916" s="74"/>
      <c r="BZ62916" s="74"/>
      <c r="CA62916" s="74"/>
      <c r="CF62916" s="79"/>
      <c r="CL62916" s="79"/>
    </row>
    <row r="62917" spans="30:90">
      <c r="AD62917" s="73"/>
      <c r="AE62917" s="74"/>
      <c r="AF62917" s="74"/>
      <c r="BX62917" s="73"/>
      <c r="BY62917" s="74"/>
      <c r="BZ62917" s="74"/>
      <c r="CA62917" s="74"/>
      <c r="CF62917" s="79"/>
      <c r="CL62917" s="79"/>
    </row>
    <row r="62918" spans="30:90">
      <c r="AD62918" s="73"/>
      <c r="AE62918" s="74"/>
      <c r="AF62918" s="74"/>
      <c r="BX62918" s="73"/>
      <c r="BY62918" s="74"/>
      <c r="BZ62918" s="74"/>
      <c r="CA62918" s="74"/>
      <c r="CF62918" s="79"/>
      <c r="CL62918" s="79"/>
    </row>
    <row r="62919" spans="30:90">
      <c r="AD62919" s="73"/>
      <c r="AE62919" s="74"/>
      <c r="AF62919" s="74"/>
      <c r="BX62919" s="73"/>
      <c r="BY62919" s="74"/>
      <c r="BZ62919" s="74"/>
      <c r="CA62919" s="74"/>
      <c r="CF62919" s="79"/>
      <c r="CL62919" s="79"/>
    </row>
    <row r="62920" spans="30:90">
      <c r="AD62920" s="73"/>
      <c r="AE62920" s="74"/>
      <c r="AF62920" s="74"/>
      <c r="BX62920" s="73"/>
      <c r="BY62920" s="74"/>
      <c r="BZ62920" s="74"/>
      <c r="CA62920" s="74"/>
      <c r="CF62920" s="79"/>
      <c r="CL62920" s="79"/>
    </row>
    <row r="62921" spans="30:90">
      <c r="AD62921" s="73"/>
      <c r="AE62921" s="74"/>
      <c r="AF62921" s="74"/>
      <c r="BX62921" s="73"/>
      <c r="BY62921" s="74"/>
      <c r="BZ62921" s="74"/>
      <c r="CA62921" s="74"/>
      <c r="CF62921" s="79"/>
      <c r="CL62921" s="79"/>
    </row>
    <row r="62922" spans="30:90">
      <c r="AD62922" s="73"/>
      <c r="AE62922" s="74"/>
      <c r="AF62922" s="74"/>
      <c r="BX62922" s="73"/>
      <c r="BY62922" s="74"/>
      <c r="BZ62922" s="74"/>
      <c r="CA62922" s="74"/>
      <c r="CF62922" s="79"/>
      <c r="CL62922" s="79"/>
    </row>
    <row r="62923" spans="30:90">
      <c r="AD62923" s="73"/>
      <c r="AE62923" s="74"/>
      <c r="AF62923" s="74"/>
      <c r="BX62923" s="73"/>
      <c r="BY62923" s="74"/>
      <c r="BZ62923" s="74"/>
      <c r="CA62923" s="74"/>
      <c r="CF62923" s="79"/>
      <c r="CL62923" s="79"/>
    </row>
    <row r="62924" spans="30:90">
      <c r="AD62924" s="73"/>
      <c r="AE62924" s="74"/>
      <c r="AF62924" s="74"/>
      <c r="BX62924" s="73"/>
      <c r="BY62924" s="74"/>
      <c r="BZ62924" s="74"/>
      <c r="CA62924" s="74"/>
      <c r="CF62924" s="79"/>
      <c r="CL62924" s="79"/>
    </row>
    <row r="62925" spans="30:90">
      <c r="AD62925" s="73"/>
      <c r="AE62925" s="74"/>
      <c r="AF62925" s="74"/>
      <c r="BX62925" s="73"/>
      <c r="BY62925" s="74"/>
      <c r="BZ62925" s="74"/>
      <c r="CA62925" s="74"/>
      <c r="CF62925" s="79"/>
      <c r="CL62925" s="79"/>
    </row>
    <row r="62926" spans="30:90">
      <c r="AD62926" s="73"/>
      <c r="AE62926" s="74"/>
      <c r="AF62926" s="74"/>
      <c r="BX62926" s="73"/>
      <c r="BY62926" s="74"/>
      <c r="BZ62926" s="74"/>
      <c r="CA62926" s="74"/>
      <c r="CF62926" s="79"/>
      <c r="CL62926" s="79"/>
    </row>
    <row r="62927" spans="30:90">
      <c r="AD62927" s="73"/>
      <c r="AE62927" s="74"/>
      <c r="AF62927" s="74"/>
      <c r="BX62927" s="73"/>
      <c r="BY62927" s="74"/>
      <c r="BZ62927" s="74"/>
      <c r="CA62927" s="74"/>
      <c r="CF62927" s="79"/>
      <c r="CL62927" s="79"/>
    </row>
    <row r="62928" spans="30:90">
      <c r="AD62928" s="73"/>
      <c r="AE62928" s="74"/>
      <c r="AF62928" s="74"/>
      <c r="BX62928" s="73"/>
      <c r="BY62928" s="74"/>
      <c r="BZ62928" s="74"/>
      <c r="CA62928" s="74"/>
      <c r="CF62928" s="79"/>
      <c r="CL62928" s="79"/>
    </row>
    <row r="62929" spans="30:90">
      <c r="AD62929" s="73"/>
      <c r="AE62929" s="74"/>
      <c r="AF62929" s="74"/>
      <c r="BX62929" s="73"/>
      <c r="BY62929" s="74"/>
      <c r="BZ62929" s="74"/>
      <c r="CA62929" s="74"/>
      <c r="CF62929" s="79"/>
      <c r="CL62929" s="79"/>
    </row>
    <row r="62930" spans="30:90">
      <c r="AD62930" s="73"/>
      <c r="AE62930" s="74"/>
      <c r="AF62930" s="74"/>
      <c r="BX62930" s="73"/>
      <c r="BY62930" s="74"/>
      <c r="BZ62930" s="74"/>
      <c r="CA62930" s="74"/>
      <c r="CF62930" s="79"/>
      <c r="CL62930" s="79"/>
    </row>
    <row r="62931" spans="30:90">
      <c r="AD62931" s="73"/>
      <c r="AE62931" s="74"/>
      <c r="AF62931" s="74"/>
      <c r="BX62931" s="73"/>
      <c r="BY62931" s="74"/>
      <c r="BZ62931" s="74"/>
      <c r="CA62931" s="74"/>
      <c r="CF62931" s="79"/>
      <c r="CL62931" s="79"/>
    </row>
    <row r="62932" spans="30:90">
      <c r="AD62932" s="73"/>
      <c r="AE62932" s="74"/>
      <c r="AF62932" s="74"/>
      <c r="BX62932" s="73"/>
      <c r="BY62932" s="74"/>
      <c r="BZ62932" s="74"/>
      <c r="CA62932" s="74"/>
      <c r="CF62932" s="79"/>
      <c r="CL62932" s="79"/>
    </row>
    <row r="62933" spans="30:90">
      <c r="AD62933" s="73"/>
      <c r="AE62933" s="74"/>
      <c r="AF62933" s="74"/>
      <c r="BX62933" s="73"/>
      <c r="BY62933" s="74"/>
      <c r="BZ62933" s="74"/>
      <c r="CA62933" s="74"/>
      <c r="CF62933" s="79"/>
      <c r="CL62933" s="79"/>
    </row>
    <row r="62934" spans="30:90">
      <c r="AD62934" s="73"/>
      <c r="AE62934" s="74"/>
      <c r="AF62934" s="74"/>
      <c r="BX62934" s="73"/>
      <c r="BY62934" s="74"/>
      <c r="BZ62934" s="74"/>
      <c r="CA62934" s="74"/>
      <c r="CF62934" s="79"/>
      <c r="CL62934" s="79"/>
    </row>
    <row r="62935" spans="30:90">
      <c r="AD62935" s="73"/>
      <c r="AE62935" s="74"/>
      <c r="AF62935" s="74"/>
      <c r="BX62935" s="73"/>
      <c r="BY62935" s="74"/>
      <c r="BZ62935" s="74"/>
      <c r="CA62935" s="74"/>
      <c r="CF62935" s="79"/>
      <c r="CL62935" s="79"/>
    </row>
    <row r="62936" spans="30:90">
      <c r="AD62936" s="73"/>
      <c r="AE62936" s="74"/>
      <c r="AF62936" s="74"/>
      <c r="BX62936" s="73"/>
      <c r="BY62936" s="74"/>
      <c r="BZ62936" s="74"/>
      <c r="CA62936" s="74"/>
      <c r="CF62936" s="79"/>
      <c r="CL62936" s="79"/>
    </row>
    <row r="62937" spans="30:90">
      <c r="AD62937" s="73"/>
      <c r="AE62937" s="74"/>
      <c r="AF62937" s="74"/>
      <c r="BX62937" s="73"/>
      <c r="BY62937" s="74"/>
      <c r="BZ62937" s="74"/>
      <c r="CA62937" s="74"/>
      <c r="CF62937" s="79"/>
      <c r="CL62937" s="79"/>
    </row>
    <row r="62938" spans="30:90">
      <c r="AD62938" s="73"/>
      <c r="AE62938" s="74"/>
      <c r="AF62938" s="74"/>
      <c r="BX62938" s="73"/>
      <c r="BY62938" s="74"/>
      <c r="BZ62938" s="74"/>
      <c r="CA62938" s="74"/>
      <c r="CF62938" s="79"/>
      <c r="CL62938" s="79"/>
    </row>
    <row r="62939" spans="30:90">
      <c r="AD62939" s="73"/>
      <c r="AE62939" s="74"/>
      <c r="AF62939" s="74"/>
      <c r="BX62939" s="73"/>
      <c r="BY62939" s="74"/>
      <c r="BZ62939" s="74"/>
      <c r="CA62939" s="74"/>
      <c r="CF62939" s="79"/>
      <c r="CL62939" s="79"/>
    </row>
    <row r="62940" spans="30:90">
      <c r="AD62940" s="73"/>
      <c r="AE62940" s="74"/>
      <c r="AF62940" s="74"/>
      <c r="BX62940" s="73"/>
      <c r="BY62940" s="74"/>
      <c r="BZ62940" s="74"/>
      <c r="CA62940" s="74"/>
      <c r="CF62940" s="79"/>
      <c r="CL62940" s="79"/>
    </row>
    <row r="62941" spans="30:90">
      <c r="AD62941" s="73"/>
      <c r="AE62941" s="74"/>
      <c r="AF62941" s="74"/>
      <c r="BX62941" s="73"/>
      <c r="BY62941" s="74"/>
      <c r="BZ62941" s="74"/>
      <c r="CA62941" s="74"/>
      <c r="CF62941" s="79"/>
      <c r="CL62941" s="79"/>
    </row>
    <row r="62942" spans="30:90">
      <c r="AD62942" s="73"/>
      <c r="AE62942" s="74"/>
      <c r="AF62942" s="74"/>
      <c r="BX62942" s="73"/>
      <c r="BY62942" s="74"/>
      <c r="BZ62942" s="74"/>
      <c r="CA62942" s="74"/>
      <c r="CF62942" s="79"/>
      <c r="CL62942" s="79"/>
    </row>
    <row r="62943" spans="30:90">
      <c r="AD62943" s="73"/>
      <c r="AE62943" s="74"/>
      <c r="AF62943" s="74"/>
      <c r="BX62943" s="73"/>
      <c r="BY62943" s="74"/>
      <c r="BZ62943" s="74"/>
      <c r="CA62943" s="74"/>
      <c r="CF62943" s="79"/>
      <c r="CL62943" s="79"/>
    </row>
    <row r="62944" spans="30:90">
      <c r="AD62944" s="73"/>
      <c r="AE62944" s="74"/>
      <c r="AF62944" s="74"/>
      <c r="BX62944" s="73"/>
      <c r="BY62944" s="74"/>
      <c r="BZ62944" s="74"/>
      <c r="CA62944" s="74"/>
      <c r="CF62944" s="79"/>
      <c r="CL62944" s="79"/>
    </row>
    <row r="62945" spans="30:90">
      <c r="AD62945" s="73"/>
      <c r="AE62945" s="74"/>
      <c r="AF62945" s="74"/>
      <c r="BX62945" s="73"/>
      <c r="BY62945" s="74"/>
      <c r="BZ62945" s="74"/>
      <c r="CA62945" s="74"/>
      <c r="CF62945" s="79"/>
      <c r="CL62945" s="79"/>
    </row>
    <row r="62946" spans="30:90">
      <c r="AD62946" s="73"/>
      <c r="AE62946" s="74"/>
      <c r="AF62946" s="74"/>
      <c r="BX62946" s="73"/>
      <c r="BY62946" s="74"/>
      <c r="BZ62946" s="74"/>
      <c r="CA62946" s="74"/>
      <c r="CF62946" s="79"/>
      <c r="CL62946" s="79"/>
    </row>
    <row r="62947" spans="30:90">
      <c r="AD62947" s="73"/>
      <c r="AE62947" s="74"/>
      <c r="AF62947" s="74"/>
      <c r="BX62947" s="73"/>
      <c r="BY62947" s="74"/>
      <c r="BZ62947" s="74"/>
      <c r="CA62947" s="74"/>
      <c r="CF62947" s="79"/>
      <c r="CL62947" s="79"/>
    </row>
    <row r="62948" spans="30:90">
      <c r="AD62948" s="73"/>
      <c r="AE62948" s="74"/>
      <c r="AF62948" s="74"/>
      <c r="BX62948" s="73"/>
      <c r="BY62948" s="74"/>
      <c r="BZ62948" s="74"/>
      <c r="CA62948" s="74"/>
      <c r="CF62948" s="79"/>
      <c r="CL62948" s="79"/>
    </row>
    <row r="62949" spans="30:90">
      <c r="AD62949" s="73"/>
      <c r="AE62949" s="74"/>
      <c r="AF62949" s="74"/>
      <c r="BX62949" s="73"/>
      <c r="BY62949" s="74"/>
      <c r="BZ62949" s="74"/>
      <c r="CA62949" s="74"/>
      <c r="CF62949" s="79"/>
      <c r="CL62949" s="79"/>
    </row>
    <row r="62950" spans="30:90">
      <c r="AD62950" s="73"/>
      <c r="AE62950" s="74"/>
      <c r="AF62950" s="74"/>
      <c r="BX62950" s="73"/>
      <c r="BY62950" s="74"/>
      <c r="BZ62950" s="74"/>
      <c r="CA62950" s="74"/>
      <c r="CF62950" s="79"/>
      <c r="CL62950" s="79"/>
    </row>
    <row r="62951" spans="30:90">
      <c r="AD62951" s="73"/>
      <c r="AE62951" s="74"/>
      <c r="AF62951" s="74"/>
      <c r="BX62951" s="73"/>
      <c r="BY62951" s="74"/>
      <c r="BZ62951" s="74"/>
      <c r="CA62951" s="74"/>
      <c r="CF62951" s="79"/>
      <c r="CL62951" s="79"/>
    </row>
    <row r="62952" spans="30:90">
      <c r="AD62952" s="73"/>
      <c r="AE62952" s="74"/>
      <c r="AF62952" s="74"/>
      <c r="BX62952" s="73"/>
      <c r="BY62952" s="74"/>
      <c r="BZ62952" s="74"/>
      <c r="CA62952" s="74"/>
      <c r="CF62952" s="79"/>
      <c r="CL62952" s="79"/>
    </row>
    <row r="62953" spans="30:90">
      <c r="AD62953" s="73"/>
      <c r="AE62953" s="74"/>
      <c r="AF62953" s="74"/>
      <c r="BX62953" s="73"/>
      <c r="BY62953" s="74"/>
      <c r="BZ62953" s="74"/>
      <c r="CA62953" s="74"/>
      <c r="CF62953" s="79"/>
      <c r="CL62953" s="79"/>
    </row>
    <row r="62954" spans="30:90">
      <c r="AD62954" s="73"/>
      <c r="AE62954" s="74"/>
      <c r="AF62954" s="74"/>
      <c r="BX62954" s="73"/>
      <c r="BY62954" s="74"/>
      <c r="BZ62954" s="74"/>
      <c r="CA62954" s="74"/>
      <c r="CF62954" s="79"/>
      <c r="CL62954" s="79"/>
    </row>
    <row r="62955" spans="30:90">
      <c r="AD62955" s="73"/>
      <c r="AE62955" s="74"/>
      <c r="AF62955" s="74"/>
      <c r="BX62955" s="73"/>
      <c r="BY62955" s="74"/>
      <c r="BZ62955" s="74"/>
      <c r="CA62955" s="74"/>
      <c r="CF62955" s="79"/>
      <c r="CL62955" s="79"/>
    </row>
    <row r="62956" spans="30:90">
      <c r="AD62956" s="73"/>
      <c r="AE62956" s="74"/>
      <c r="AF62956" s="74"/>
      <c r="BX62956" s="73"/>
      <c r="BY62956" s="74"/>
      <c r="BZ62956" s="74"/>
      <c r="CA62956" s="74"/>
      <c r="CF62956" s="79"/>
      <c r="CL62956" s="79"/>
    </row>
    <row r="62957" spans="30:90">
      <c r="AD62957" s="73"/>
      <c r="AE62957" s="74"/>
      <c r="AF62957" s="74"/>
      <c r="BX62957" s="73"/>
      <c r="BY62957" s="74"/>
      <c r="BZ62957" s="74"/>
      <c r="CA62957" s="74"/>
      <c r="CF62957" s="79"/>
      <c r="CL62957" s="79"/>
    </row>
    <row r="62958" spans="30:90">
      <c r="AD62958" s="73"/>
      <c r="AE62958" s="74"/>
      <c r="AF62958" s="74"/>
      <c r="BX62958" s="73"/>
      <c r="BY62958" s="74"/>
      <c r="BZ62958" s="74"/>
      <c r="CA62958" s="74"/>
      <c r="CF62958" s="79"/>
      <c r="CL62958" s="79"/>
    </row>
    <row r="62959" spans="30:90">
      <c r="AD62959" s="73"/>
      <c r="AE62959" s="74"/>
      <c r="AF62959" s="74"/>
      <c r="BX62959" s="73"/>
      <c r="BY62959" s="74"/>
      <c r="BZ62959" s="74"/>
      <c r="CA62959" s="74"/>
      <c r="CF62959" s="79"/>
      <c r="CL62959" s="79"/>
    </row>
    <row r="62960" spans="30:90">
      <c r="AD62960" s="73"/>
      <c r="AE62960" s="74"/>
      <c r="AF62960" s="74"/>
      <c r="BX62960" s="73"/>
      <c r="BY62960" s="74"/>
      <c r="BZ62960" s="74"/>
      <c r="CA62960" s="74"/>
      <c r="CF62960" s="79"/>
      <c r="CL62960" s="79"/>
    </row>
    <row r="62961" spans="30:90">
      <c r="AD62961" s="73"/>
      <c r="AE62961" s="74"/>
      <c r="AF62961" s="74"/>
      <c r="BX62961" s="73"/>
      <c r="BY62961" s="74"/>
      <c r="BZ62961" s="74"/>
      <c r="CA62961" s="74"/>
      <c r="CF62961" s="79"/>
      <c r="CL62961" s="79"/>
    </row>
    <row r="62962" spans="30:90">
      <c r="AD62962" s="73"/>
      <c r="AE62962" s="74"/>
      <c r="AF62962" s="74"/>
      <c r="BX62962" s="73"/>
      <c r="BY62962" s="74"/>
      <c r="BZ62962" s="74"/>
      <c r="CA62962" s="74"/>
      <c r="CF62962" s="79"/>
      <c r="CL62962" s="79"/>
    </row>
    <row r="62963" spans="30:90">
      <c r="AD62963" s="73"/>
      <c r="AE62963" s="74"/>
      <c r="AF62963" s="74"/>
      <c r="BX62963" s="73"/>
      <c r="BY62963" s="74"/>
      <c r="BZ62963" s="74"/>
      <c r="CA62963" s="74"/>
      <c r="CF62963" s="79"/>
      <c r="CL62963" s="79"/>
    </row>
    <row r="62964" spans="30:90">
      <c r="AD62964" s="73"/>
      <c r="AE62964" s="74"/>
      <c r="AF62964" s="74"/>
      <c r="BX62964" s="73"/>
      <c r="BY62964" s="74"/>
      <c r="BZ62964" s="74"/>
      <c r="CA62964" s="74"/>
      <c r="CF62964" s="79"/>
      <c r="CL62964" s="79"/>
    </row>
    <row r="62965" spans="30:90">
      <c r="AD62965" s="73"/>
      <c r="AE62965" s="74"/>
      <c r="AF62965" s="74"/>
      <c r="BX62965" s="73"/>
      <c r="BY62965" s="74"/>
      <c r="BZ62965" s="74"/>
      <c r="CA62965" s="74"/>
      <c r="CF62965" s="79"/>
      <c r="CL62965" s="79"/>
    </row>
    <row r="62966" spans="30:90">
      <c r="AD62966" s="73"/>
      <c r="AE62966" s="74"/>
      <c r="AF62966" s="74"/>
      <c r="BX62966" s="73"/>
      <c r="BY62966" s="74"/>
      <c r="BZ62966" s="74"/>
      <c r="CA62966" s="74"/>
      <c r="CF62966" s="79"/>
      <c r="CL62966" s="79"/>
    </row>
    <row r="62967" spans="30:90">
      <c r="AD62967" s="73"/>
      <c r="AE62967" s="74"/>
      <c r="AF62967" s="74"/>
      <c r="BX62967" s="73"/>
      <c r="BY62967" s="74"/>
      <c r="BZ62967" s="74"/>
      <c r="CA62967" s="74"/>
      <c r="CF62967" s="79"/>
      <c r="CL62967" s="79"/>
    </row>
    <row r="62968" spans="30:90">
      <c r="AD62968" s="73"/>
      <c r="AE62968" s="74"/>
      <c r="AF62968" s="74"/>
      <c r="BX62968" s="73"/>
      <c r="BY62968" s="74"/>
      <c r="BZ62968" s="74"/>
      <c r="CA62968" s="74"/>
      <c r="CF62968" s="79"/>
      <c r="CL62968" s="79"/>
    </row>
    <row r="62969" spans="30:90">
      <c r="AD62969" s="73"/>
      <c r="AE62969" s="74"/>
      <c r="AF62969" s="74"/>
      <c r="BX62969" s="73"/>
      <c r="BY62969" s="74"/>
      <c r="BZ62969" s="74"/>
      <c r="CA62969" s="74"/>
      <c r="CF62969" s="79"/>
      <c r="CL62969" s="79"/>
    </row>
    <row r="62970" spans="30:90">
      <c r="AD62970" s="73"/>
      <c r="AE62970" s="74"/>
      <c r="AF62970" s="74"/>
      <c r="BX62970" s="73"/>
      <c r="BY62970" s="74"/>
      <c r="BZ62970" s="74"/>
      <c r="CA62970" s="74"/>
      <c r="CF62970" s="79"/>
      <c r="CL62970" s="79"/>
    </row>
    <row r="62971" spans="30:90">
      <c r="AD62971" s="73"/>
      <c r="AE62971" s="74"/>
      <c r="AF62971" s="74"/>
      <c r="BX62971" s="73"/>
      <c r="BY62971" s="74"/>
      <c r="BZ62971" s="74"/>
      <c r="CA62971" s="74"/>
      <c r="CF62971" s="79"/>
      <c r="CL62971" s="79"/>
    </row>
    <row r="62972" spans="30:90">
      <c r="AD62972" s="73"/>
      <c r="AE62972" s="74"/>
      <c r="AF62972" s="74"/>
      <c r="BX62972" s="73"/>
      <c r="BY62972" s="74"/>
      <c r="BZ62972" s="74"/>
      <c r="CA62972" s="74"/>
      <c r="CF62972" s="79"/>
      <c r="CL62972" s="79"/>
    </row>
    <row r="62973" spans="30:90">
      <c r="AD62973" s="73"/>
      <c r="AE62973" s="74"/>
      <c r="AF62973" s="74"/>
      <c r="BX62973" s="73"/>
      <c r="BY62973" s="74"/>
      <c r="BZ62973" s="74"/>
      <c r="CA62973" s="74"/>
      <c r="CF62973" s="79"/>
      <c r="CL62973" s="79"/>
    </row>
    <row r="62974" spans="30:90">
      <c r="AD62974" s="73"/>
      <c r="AE62974" s="74"/>
      <c r="AF62974" s="74"/>
      <c r="BX62974" s="73"/>
      <c r="BY62974" s="74"/>
      <c r="BZ62974" s="74"/>
      <c r="CA62974" s="74"/>
      <c r="CF62974" s="79"/>
      <c r="CL62974" s="79"/>
    </row>
    <row r="62975" spans="30:90">
      <c r="AD62975" s="73"/>
      <c r="AE62975" s="74"/>
      <c r="AF62975" s="74"/>
      <c r="BX62975" s="73"/>
      <c r="BY62975" s="74"/>
      <c r="BZ62975" s="74"/>
      <c r="CA62975" s="74"/>
      <c r="CF62975" s="79"/>
      <c r="CL62975" s="79"/>
    </row>
    <row r="62976" spans="30:90">
      <c r="AD62976" s="73"/>
      <c r="AE62976" s="74"/>
      <c r="AF62976" s="74"/>
      <c r="BX62976" s="73"/>
      <c r="BY62976" s="74"/>
      <c r="BZ62976" s="74"/>
      <c r="CA62976" s="74"/>
      <c r="CF62976" s="79"/>
      <c r="CL62976" s="79"/>
    </row>
    <row r="62977" spans="30:90">
      <c r="AD62977" s="73"/>
      <c r="AE62977" s="74"/>
      <c r="AF62977" s="74"/>
      <c r="BX62977" s="73"/>
      <c r="BY62977" s="74"/>
      <c r="BZ62977" s="74"/>
      <c r="CA62977" s="74"/>
      <c r="CF62977" s="79"/>
      <c r="CL62977" s="79"/>
    </row>
    <row r="62978" spans="30:90">
      <c r="AD62978" s="73"/>
      <c r="AE62978" s="74"/>
      <c r="AF62978" s="74"/>
      <c r="BX62978" s="73"/>
      <c r="BY62978" s="74"/>
      <c r="BZ62978" s="74"/>
      <c r="CA62978" s="74"/>
      <c r="CF62978" s="79"/>
      <c r="CL62978" s="79"/>
    </row>
    <row r="62979" spans="30:90">
      <c r="AD62979" s="73"/>
      <c r="AE62979" s="74"/>
      <c r="AF62979" s="74"/>
      <c r="BX62979" s="73"/>
      <c r="BY62979" s="74"/>
      <c r="BZ62979" s="74"/>
      <c r="CA62979" s="74"/>
      <c r="CF62979" s="79"/>
      <c r="CL62979" s="79"/>
    </row>
    <row r="62980" spans="30:90">
      <c r="AD62980" s="73"/>
      <c r="AE62980" s="74"/>
      <c r="AF62980" s="74"/>
      <c r="BX62980" s="73"/>
      <c r="BY62980" s="74"/>
      <c r="BZ62980" s="74"/>
      <c r="CA62980" s="74"/>
      <c r="CF62980" s="79"/>
      <c r="CL62980" s="79"/>
    </row>
    <row r="62981" spans="30:90">
      <c r="AD62981" s="73"/>
      <c r="AE62981" s="74"/>
      <c r="AF62981" s="74"/>
      <c r="BX62981" s="73"/>
      <c r="BY62981" s="74"/>
      <c r="BZ62981" s="74"/>
      <c r="CA62981" s="74"/>
      <c r="CF62981" s="79"/>
      <c r="CL62981" s="79"/>
    </row>
    <row r="62982" spans="30:90">
      <c r="AD62982" s="73"/>
      <c r="AE62982" s="74"/>
      <c r="AF62982" s="74"/>
      <c r="BX62982" s="73"/>
      <c r="BY62982" s="74"/>
      <c r="BZ62982" s="74"/>
      <c r="CA62982" s="74"/>
      <c r="CF62982" s="79"/>
      <c r="CL62982" s="79"/>
    </row>
    <row r="62983" spans="30:90">
      <c r="AD62983" s="73"/>
      <c r="AE62983" s="74"/>
      <c r="AF62983" s="74"/>
      <c r="BX62983" s="73"/>
      <c r="BY62983" s="74"/>
      <c r="BZ62983" s="74"/>
      <c r="CA62983" s="74"/>
      <c r="CF62983" s="79"/>
      <c r="CL62983" s="79"/>
    </row>
    <row r="62984" spans="30:90">
      <c r="AD62984" s="73"/>
      <c r="AE62984" s="74"/>
      <c r="AF62984" s="74"/>
      <c r="BX62984" s="73"/>
      <c r="BY62984" s="74"/>
      <c r="BZ62984" s="74"/>
      <c r="CA62984" s="74"/>
      <c r="CF62984" s="79"/>
      <c r="CL62984" s="79"/>
    </row>
    <row r="62985" spans="30:90">
      <c r="AD62985" s="73"/>
      <c r="AE62985" s="74"/>
      <c r="AF62985" s="74"/>
      <c r="BX62985" s="73"/>
      <c r="BY62985" s="74"/>
      <c r="BZ62985" s="74"/>
      <c r="CA62985" s="74"/>
      <c r="CF62985" s="79"/>
      <c r="CL62985" s="79"/>
    </row>
    <row r="62986" spans="30:90">
      <c r="AD62986" s="73"/>
      <c r="AE62986" s="74"/>
      <c r="AF62986" s="74"/>
      <c r="BX62986" s="73"/>
      <c r="BY62986" s="74"/>
      <c r="BZ62986" s="74"/>
      <c r="CA62986" s="74"/>
      <c r="CF62986" s="79"/>
      <c r="CL62986" s="79"/>
    </row>
    <row r="62987" spans="30:90">
      <c r="AD62987" s="73"/>
      <c r="AE62987" s="74"/>
      <c r="AF62987" s="74"/>
      <c r="BX62987" s="73"/>
      <c r="BY62987" s="74"/>
      <c r="BZ62987" s="74"/>
      <c r="CA62987" s="74"/>
      <c r="CF62987" s="79"/>
      <c r="CL62987" s="79"/>
    </row>
    <row r="62988" spans="30:90">
      <c r="AD62988" s="73"/>
      <c r="AE62988" s="74"/>
      <c r="AF62988" s="74"/>
      <c r="BX62988" s="73"/>
      <c r="BY62988" s="74"/>
      <c r="BZ62988" s="74"/>
      <c r="CA62988" s="74"/>
      <c r="CF62988" s="79"/>
      <c r="CL62988" s="79"/>
    </row>
    <row r="62989" spans="30:90">
      <c r="AD62989" s="73"/>
      <c r="AE62989" s="74"/>
      <c r="AF62989" s="74"/>
      <c r="BX62989" s="73"/>
      <c r="BY62989" s="74"/>
      <c r="BZ62989" s="74"/>
      <c r="CA62989" s="74"/>
      <c r="CF62989" s="79"/>
      <c r="CL62989" s="79"/>
    </row>
    <row r="62990" spans="30:90">
      <c r="AD62990" s="73"/>
      <c r="AE62990" s="74"/>
      <c r="AF62990" s="74"/>
      <c r="BX62990" s="73"/>
      <c r="BY62990" s="74"/>
      <c r="BZ62990" s="74"/>
      <c r="CA62990" s="74"/>
      <c r="CF62990" s="79"/>
      <c r="CL62990" s="79"/>
    </row>
    <row r="62991" spans="30:90">
      <c r="AD62991" s="73"/>
      <c r="AE62991" s="74"/>
      <c r="AF62991" s="74"/>
      <c r="BX62991" s="73"/>
      <c r="BY62991" s="74"/>
      <c r="BZ62991" s="74"/>
      <c r="CA62991" s="74"/>
      <c r="CF62991" s="79"/>
      <c r="CL62991" s="79"/>
    </row>
    <row r="62992" spans="30:90">
      <c r="AD62992" s="73"/>
      <c r="AE62992" s="74"/>
      <c r="AF62992" s="74"/>
      <c r="BX62992" s="73"/>
      <c r="BY62992" s="74"/>
      <c r="BZ62992" s="74"/>
      <c r="CA62992" s="74"/>
      <c r="CF62992" s="79"/>
      <c r="CL62992" s="79"/>
    </row>
    <row r="62993" spans="30:90">
      <c r="AD62993" s="73"/>
      <c r="AE62993" s="74"/>
      <c r="AF62993" s="74"/>
      <c r="BX62993" s="73"/>
      <c r="BY62993" s="74"/>
      <c r="BZ62993" s="74"/>
      <c r="CA62993" s="74"/>
      <c r="CF62993" s="79"/>
      <c r="CL62993" s="79"/>
    </row>
    <row r="62994" spans="30:90">
      <c r="AD62994" s="73"/>
      <c r="AE62994" s="74"/>
      <c r="AF62994" s="74"/>
      <c r="BX62994" s="73"/>
      <c r="BY62994" s="74"/>
      <c r="BZ62994" s="74"/>
      <c r="CA62994" s="74"/>
      <c r="CF62994" s="79"/>
      <c r="CL62994" s="79"/>
    </row>
    <row r="62995" spans="30:90">
      <c r="AD62995" s="73"/>
      <c r="AE62995" s="74"/>
      <c r="AF62995" s="74"/>
      <c r="BX62995" s="73"/>
      <c r="BY62995" s="74"/>
      <c r="BZ62995" s="74"/>
      <c r="CA62995" s="74"/>
      <c r="CF62995" s="79"/>
      <c r="CL62995" s="79"/>
    </row>
    <row r="62996" spans="30:90">
      <c r="AD62996" s="73"/>
      <c r="AE62996" s="74"/>
      <c r="AF62996" s="74"/>
      <c r="BX62996" s="73"/>
      <c r="BY62996" s="74"/>
      <c r="BZ62996" s="74"/>
      <c r="CA62996" s="74"/>
      <c r="CF62996" s="79"/>
      <c r="CL62996" s="79"/>
    </row>
    <row r="62997" spans="30:90">
      <c r="AD62997" s="73"/>
      <c r="AE62997" s="74"/>
      <c r="AF62997" s="74"/>
      <c r="BX62997" s="73"/>
      <c r="BY62997" s="74"/>
      <c r="BZ62997" s="74"/>
      <c r="CA62997" s="74"/>
      <c r="CF62997" s="79"/>
      <c r="CL62997" s="79"/>
    </row>
    <row r="62998" spans="30:90">
      <c r="AD62998" s="73"/>
      <c r="AE62998" s="74"/>
      <c r="AF62998" s="74"/>
      <c r="BX62998" s="73"/>
      <c r="BY62998" s="74"/>
      <c r="BZ62998" s="74"/>
      <c r="CA62998" s="74"/>
      <c r="CF62998" s="79"/>
      <c r="CL62998" s="79"/>
    </row>
    <row r="62999" spans="30:90">
      <c r="AD62999" s="73"/>
      <c r="AE62999" s="74"/>
      <c r="AF62999" s="74"/>
      <c r="BX62999" s="73"/>
      <c r="BY62999" s="74"/>
      <c r="BZ62999" s="74"/>
      <c r="CA62999" s="74"/>
      <c r="CF62999" s="79"/>
      <c r="CL62999" s="79"/>
    </row>
    <row r="63000" spans="30:90">
      <c r="AD63000" s="73"/>
      <c r="AE63000" s="74"/>
      <c r="AF63000" s="74"/>
      <c r="BX63000" s="73"/>
      <c r="BY63000" s="74"/>
      <c r="BZ63000" s="74"/>
      <c r="CA63000" s="74"/>
      <c r="CF63000" s="79"/>
      <c r="CL63000" s="79"/>
    </row>
    <row r="63001" spans="30:90">
      <c r="AD63001" s="73"/>
      <c r="AE63001" s="74"/>
      <c r="AF63001" s="74"/>
      <c r="BX63001" s="73"/>
      <c r="BY63001" s="74"/>
      <c r="BZ63001" s="74"/>
      <c r="CA63001" s="74"/>
      <c r="CF63001" s="79"/>
      <c r="CL63001" s="79"/>
    </row>
    <row r="63002" spans="30:90">
      <c r="AD63002" s="73"/>
      <c r="AE63002" s="74"/>
      <c r="AF63002" s="74"/>
      <c r="BX63002" s="73"/>
      <c r="BY63002" s="74"/>
      <c r="BZ63002" s="74"/>
      <c r="CA63002" s="74"/>
      <c r="CF63002" s="79"/>
      <c r="CL63002" s="79"/>
    </row>
    <row r="63003" spans="30:90">
      <c r="AD63003" s="73"/>
      <c r="AE63003" s="74"/>
      <c r="AF63003" s="74"/>
      <c r="BX63003" s="73"/>
      <c r="BY63003" s="74"/>
      <c r="BZ63003" s="74"/>
      <c r="CA63003" s="74"/>
      <c r="CF63003" s="79"/>
      <c r="CL63003" s="79"/>
    </row>
    <row r="63004" spans="30:90">
      <c r="AD63004" s="73"/>
      <c r="AE63004" s="74"/>
      <c r="AF63004" s="74"/>
      <c r="BX63004" s="73"/>
      <c r="BY63004" s="74"/>
      <c r="BZ63004" s="74"/>
      <c r="CA63004" s="74"/>
      <c r="CF63004" s="79"/>
      <c r="CL63004" s="79"/>
    </row>
    <row r="63005" spans="30:90">
      <c r="AD63005" s="73"/>
      <c r="AE63005" s="74"/>
      <c r="AF63005" s="74"/>
      <c r="BX63005" s="73"/>
      <c r="BY63005" s="74"/>
      <c r="BZ63005" s="74"/>
      <c r="CA63005" s="74"/>
      <c r="CF63005" s="79"/>
      <c r="CL63005" s="79"/>
    </row>
    <row r="63006" spans="30:90">
      <c r="AD63006" s="73"/>
      <c r="AE63006" s="74"/>
      <c r="AF63006" s="74"/>
      <c r="BX63006" s="73"/>
      <c r="BY63006" s="74"/>
      <c r="BZ63006" s="74"/>
      <c r="CA63006" s="74"/>
      <c r="CF63006" s="79"/>
      <c r="CL63006" s="79"/>
    </row>
    <row r="63007" spans="30:90">
      <c r="AD63007" s="73"/>
      <c r="AE63007" s="74"/>
      <c r="AF63007" s="74"/>
      <c r="BX63007" s="73"/>
      <c r="BY63007" s="74"/>
      <c r="BZ63007" s="74"/>
      <c r="CA63007" s="74"/>
      <c r="CF63007" s="79"/>
      <c r="CL63007" s="79"/>
    </row>
    <row r="63008" spans="30:90">
      <c r="AD63008" s="73"/>
      <c r="AE63008" s="74"/>
      <c r="AF63008" s="74"/>
      <c r="BX63008" s="73"/>
      <c r="BY63008" s="74"/>
      <c r="BZ63008" s="74"/>
      <c r="CA63008" s="74"/>
      <c r="CF63008" s="79"/>
      <c r="CL63008" s="79"/>
    </row>
    <row r="63009" spans="30:90">
      <c r="AD63009" s="73"/>
      <c r="AE63009" s="74"/>
      <c r="AF63009" s="74"/>
      <c r="BX63009" s="73"/>
      <c r="BY63009" s="74"/>
      <c r="BZ63009" s="74"/>
      <c r="CA63009" s="74"/>
      <c r="CF63009" s="79"/>
      <c r="CL63009" s="79"/>
    </row>
    <row r="63010" spans="30:90">
      <c r="AD63010" s="73"/>
      <c r="AE63010" s="74"/>
      <c r="AF63010" s="74"/>
      <c r="BX63010" s="73"/>
      <c r="BY63010" s="74"/>
      <c r="BZ63010" s="74"/>
      <c r="CA63010" s="74"/>
      <c r="CF63010" s="79"/>
      <c r="CL63010" s="79"/>
    </row>
    <row r="63011" spans="30:90">
      <c r="AD63011" s="73"/>
      <c r="AE63011" s="74"/>
      <c r="AF63011" s="74"/>
      <c r="BX63011" s="73"/>
      <c r="BY63011" s="74"/>
      <c r="BZ63011" s="74"/>
      <c r="CA63011" s="74"/>
      <c r="CF63011" s="79"/>
      <c r="CL63011" s="79"/>
    </row>
    <row r="63012" spans="30:90">
      <c r="AD63012" s="73"/>
      <c r="AE63012" s="74"/>
      <c r="AF63012" s="74"/>
      <c r="BX63012" s="73"/>
      <c r="BY63012" s="74"/>
      <c r="BZ63012" s="74"/>
      <c r="CA63012" s="74"/>
      <c r="CF63012" s="79"/>
      <c r="CL63012" s="79"/>
    </row>
    <row r="63013" spans="30:90">
      <c r="AD63013" s="73"/>
      <c r="AE63013" s="74"/>
      <c r="AF63013" s="74"/>
      <c r="BX63013" s="73"/>
      <c r="BY63013" s="74"/>
      <c r="BZ63013" s="74"/>
      <c r="CA63013" s="74"/>
      <c r="CF63013" s="79"/>
      <c r="CL63013" s="79"/>
    </row>
    <row r="63014" spans="30:90">
      <c r="AD63014" s="73"/>
      <c r="AE63014" s="74"/>
      <c r="AF63014" s="74"/>
      <c r="BX63014" s="73"/>
      <c r="BY63014" s="74"/>
      <c r="BZ63014" s="74"/>
      <c r="CA63014" s="74"/>
      <c r="CF63014" s="79"/>
      <c r="CL63014" s="79"/>
    </row>
    <row r="63015" spans="30:90">
      <c r="AD63015" s="73"/>
      <c r="AE63015" s="74"/>
      <c r="AF63015" s="74"/>
      <c r="BX63015" s="73"/>
      <c r="BY63015" s="74"/>
      <c r="BZ63015" s="74"/>
      <c r="CA63015" s="74"/>
      <c r="CF63015" s="79"/>
      <c r="CL63015" s="79"/>
    </row>
    <row r="63016" spans="30:90">
      <c r="AD63016" s="73"/>
      <c r="AE63016" s="74"/>
      <c r="AF63016" s="74"/>
      <c r="BX63016" s="73"/>
      <c r="BY63016" s="74"/>
      <c r="BZ63016" s="74"/>
      <c r="CA63016" s="74"/>
      <c r="CF63016" s="79"/>
      <c r="CL63016" s="79"/>
    </row>
    <row r="63017" spans="30:90">
      <c r="AD63017" s="73"/>
      <c r="AE63017" s="74"/>
      <c r="AF63017" s="74"/>
      <c r="BX63017" s="73"/>
      <c r="BY63017" s="74"/>
      <c r="BZ63017" s="74"/>
      <c r="CA63017" s="74"/>
      <c r="CF63017" s="79"/>
      <c r="CL63017" s="79"/>
    </row>
    <row r="63018" spans="30:90">
      <c r="AD63018" s="73"/>
      <c r="AE63018" s="74"/>
      <c r="AF63018" s="74"/>
      <c r="BX63018" s="73"/>
      <c r="BY63018" s="74"/>
      <c r="BZ63018" s="74"/>
      <c r="CA63018" s="74"/>
      <c r="CF63018" s="79"/>
      <c r="CL63018" s="79"/>
    </row>
    <row r="63019" spans="30:90">
      <c r="AD63019" s="73"/>
      <c r="AE63019" s="74"/>
      <c r="AF63019" s="74"/>
      <c r="BX63019" s="73"/>
      <c r="BY63019" s="74"/>
      <c r="BZ63019" s="74"/>
      <c r="CA63019" s="74"/>
      <c r="CF63019" s="79"/>
      <c r="CL63019" s="79"/>
    </row>
    <row r="63020" spans="30:90">
      <c r="AD63020" s="73"/>
      <c r="AE63020" s="74"/>
      <c r="AF63020" s="74"/>
      <c r="BX63020" s="73"/>
      <c r="BY63020" s="74"/>
      <c r="BZ63020" s="74"/>
      <c r="CA63020" s="74"/>
      <c r="CF63020" s="79"/>
      <c r="CL63020" s="79"/>
    </row>
    <row r="63021" spans="30:90">
      <c r="AD63021" s="73"/>
      <c r="AE63021" s="74"/>
      <c r="AF63021" s="74"/>
      <c r="BX63021" s="73"/>
      <c r="BY63021" s="74"/>
      <c r="BZ63021" s="74"/>
      <c r="CA63021" s="74"/>
      <c r="CF63021" s="79"/>
      <c r="CL63021" s="79"/>
    </row>
    <row r="63022" spans="30:90">
      <c r="AD63022" s="73"/>
      <c r="AE63022" s="74"/>
      <c r="AF63022" s="74"/>
      <c r="BX63022" s="73"/>
      <c r="BY63022" s="74"/>
      <c r="BZ63022" s="74"/>
      <c r="CA63022" s="74"/>
      <c r="CF63022" s="79"/>
      <c r="CL63022" s="79"/>
    </row>
    <row r="63023" spans="30:90">
      <c r="AD63023" s="73"/>
      <c r="AE63023" s="74"/>
      <c r="AF63023" s="74"/>
      <c r="BX63023" s="73"/>
      <c r="BY63023" s="74"/>
      <c r="BZ63023" s="74"/>
      <c r="CA63023" s="74"/>
      <c r="CF63023" s="79"/>
      <c r="CL63023" s="79"/>
    </row>
    <row r="63024" spans="30:90">
      <c r="AD63024" s="73"/>
      <c r="AE63024" s="74"/>
      <c r="AF63024" s="74"/>
      <c r="BX63024" s="73"/>
      <c r="BY63024" s="74"/>
      <c r="BZ63024" s="74"/>
      <c r="CA63024" s="74"/>
      <c r="CF63024" s="79"/>
      <c r="CL63024" s="79"/>
    </row>
    <row r="63025" spans="30:90">
      <c r="AD63025" s="73"/>
      <c r="AE63025" s="74"/>
      <c r="AF63025" s="74"/>
      <c r="BX63025" s="73"/>
      <c r="BY63025" s="74"/>
      <c r="BZ63025" s="74"/>
      <c r="CA63025" s="74"/>
      <c r="CF63025" s="79"/>
      <c r="CL63025" s="79"/>
    </row>
    <row r="63026" spans="30:90">
      <c r="AD63026" s="73"/>
      <c r="AE63026" s="74"/>
      <c r="AF63026" s="74"/>
      <c r="BX63026" s="73"/>
      <c r="BY63026" s="74"/>
      <c r="BZ63026" s="74"/>
      <c r="CA63026" s="74"/>
      <c r="CF63026" s="79"/>
      <c r="CL63026" s="79"/>
    </row>
    <row r="63027" spans="30:90">
      <c r="AD63027" s="73"/>
      <c r="AE63027" s="74"/>
      <c r="AF63027" s="74"/>
      <c r="BX63027" s="73"/>
      <c r="BY63027" s="74"/>
      <c r="BZ63027" s="74"/>
      <c r="CA63027" s="74"/>
      <c r="CF63027" s="79"/>
      <c r="CL63027" s="79"/>
    </row>
    <row r="63028" spans="30:90">
      <c r="AD63028" s="73"/>
      <c r="AE63028" s="74"/>
      <c r="AF63028" s="74"/>
      <c r="BX63028" s="73"/>
      <c r="BY63028" s="74"/>
      <c r="BZ63028" s="74"/>
      <c r="CA63028" s="74"/>
      <c r="CF63028" s="79"/>
      <c r="CL63028" s="79"/>
    </row>
    <row r="63029" spans="30:90">
      <c r="AD63029" s="73"/>
      <c r="AE63029" s="74"/>
      <c r="AF63029" s="74"/>
      <c r="BX63029" s="73"/>
      <c r="BY63029" s="74"/>
      <c r="BZ63029" s="74"/>
      <c r="CA63029" s="74"/>
      <c r="CF63029" s="79"/>
      <c r="CL63029" s="79"/>
    </row>
    <row r="63030" spans="30:90">
      <c r="AD63030" s="73"/>
      <c r="AE63030" s="74"/>
      <c r="AF63030" s="74"/>
      <c r="BX63030" s="73"/>
      <c r="BY63030" s="74"/>
      <c r="BZ63030" s="74"/>
      <c r="CA63030" s="74"/>
      <c r="CF63030" s="79"/>
      <c r="CL63030" s="79"/>
    </row>
    <row r="63031" spans="30:90">
      <c r="AD63031" s="73"/>
      <c r="AE63031" s="74"/>
      <c r="AF63031" s="74"/>
      <c r="BX63031" s="73"/>
      <c r="BY63031" s="74"/>
      <c r="BZ63031" s="74"/>
      <c r="CA63031" s="74"/>
      <c r="CF63031" s="79"/>
      <c r="CL63031" s="79"/>
    </row>
    <row r="63032" spans="30:90">
      <c r="AD63032" s="73"/>
      <c r="AE63032" s="74"/>
      <c r="AF63032" s="74"/>
      <c r="BX63032" s="73"/>
      <c r="BY63032" s="74"/>
      <c r="BZ63032" s="74"/>
      <c r="CA63032" s="74"/>
      <c r="CF63032" s="79"/>
      <c r="CL63032" s="79"/>
    </row>
    <row r="63033" spans="30:90">
      <c r="AD63033" s="73"/>
      <c r="AE63033" s="74"/>
      <c r="AF63033" s="74"/>
      <c r="BX63033" s="73"/>
      <c r="BY63033" s="74"/>
      <c r="BZ63033" s="74"/>
      <c r="CA63033" s="74"/>
      <c r="CF63033" s="79"/>
      <c r="CL63033" s="79"/>
    </row>
    <row r="63034" spans="30:90">
      <c r="AD63034" s="73"/>
      <c r="AE63034" s="74"/>
      <c r="AF63034" s="74"/>
      <c r="BX63034" s="73"/>
      <c r="BY63034" s="74"/>
      <c r="BZ63034" s="74"/>
      <c r="CA63034" s="74"/>
      <c r="CF63034" s="79"/>
      <c r="CL63034" s="79"/>
    </row>
    <row r="63035" spans="30:90">
      <c r="AD63035" s="73"/>
      <c r="AE63035" s="74"/>
      <c r="AF63035" s="74"/>
      <c r="BX63035" s="73"/>
      <c r="BY63035" s="74"/>
      <c r="BZ63035" s="74"/>
      <c r="CA63035" s="74"/>
      <c r="CF63035" s="79"/>
      <c r="CL63035" s="79"/>
    </row>
    <row r="63036" spans="30:90">
      <c r="AD63036" s="73"/>
      <c r="AE63036" s="74"/>
      <c r="AF63036" s="74"/>
      <c r="BX63036" s="73"/>
      <c r="BY63036" s="74"/>
      <c r="BZ63036" s="74"/>
      <c r="CA63036" s="74"/>
      <c r="CF63036" s="79"/>
      <c r="CL63036" s="79"/>
    </row>
    <row r="63037" spans="30:90">
      <c r="AD63037" s="73"/>
      <c r="AE63037" s="74"/>
      <c r="AF63037" s="74"/>
      <c r="BX63037" s="73"/>
      <c r="BY63037" s="74"/>
      <c r="BZ63037" s="74"/>
      <c r="CA63037" s="74"/>
      <c r="CF63037" s="79"/>
      <c r="CL63037" s="79"/>
    </row>
    <row r="63038" spans="30:90">
      <c r="AD63038" s="73"/>
      <c r="AE63038" s="74"/>
      <c r="AF63038" s="74"/>
      <c r="BX63038" s="73"/>
      <c r="BY63038" s="74"/>
      <c r="BZ63038" s="74"/>
      <c r="CA63038" s="74"/>
      <c r="CF63038" s="79"/>
      <c r="CL63038" s="79"/>
    </row>
    <row r="63039" spans="30:90">
      <c r="AD63039" s="73"/>
      <c r="AE63039" s="74"/>
      <c r="AF63039" s="74"/>
      <c r="BX63039" s="73"/>
      <c r="BY63039" s="74"/>
      <c r="BZ63039" s="74"/>
      <c r="CA63039" s="74"/>
      <c r="CF63039" s="79"/>
      <c r="CL63039" s="79"/>
    </row>
    <row r="63040" spans="30:90">
      <c r="AD63040" s="73"/>
      <c r="AE63040" s="74"/>
      <c r="AF63040" s="74"/>
      <c r="BX63040" s="73"/>
      <c r="BY63040" s="74"/>
      <c r="BZ63040" s="74"/>
      <c r="CA63040" s="74"/>
      <c r="CF63040" s="79"/>
      <c r="CL63040" s="79"/>
    </row>
    <row r="63041" spans="30:90">
      <c r="AD63041" s="73"/>
      <c r="AE63041" s="74"/>
      <c r="AF63041" s="74"/>
      <c r="BX63041" s="73"/>
      <c r="BY63041" s="74"/>
      <c r="BZ63041" s="74"/>
      <c r="CA63041" s="74"/>
      <c r="CF63041" s="79"/>
      <c r="CL63041" s="79"/>
    </row>
    <row r="63042" spans="30:90">
      <c r="AD63042" s="73"/>
      <c r="AE63042" s="74"/>
      <c r="AF63042" s="74"/>
      <c r="BX63042" s="73"/>
      <c r="BY63042" s="74"/>
      <c r="BZ63042" s="74"/>
      <c r="CA63042" s="74"/>
      <c r="CF63042" s="79"/>
      <c r="CL63042" s="79"/>
    </row>
    <row r="63043" spans="30:90">
      <c r="AD63043" s="73"/>
      <c r="AE63043" s="74"/>
      <c r="AF63043" s="74"/>
      <c r="BX63043" s="73"/>
      <c r="BY63043" s="74"/>
      <c r="BZ63043" s="74"/>
      <c r="CA63043" s="74"/>
      <c r="CF63043" s="79"/>
      <c r="CL63043" s="79"/>
    </row>
    <row r="63044" spans="30:90">
      <c r="AD63044" s="73"/>
      <c r="AE63044" s="74"/>
      <c r="AF63044" s="74"/>
      <c r="BX63044" s="73"/>
      <c r="BY63044" s="74"/>
      <c r="BZ63044" s="74"/>
      <c r="CA63044" s="74"/>
      <c r="CF63044" s="79"/>
      <c r="CL63044" s="79"/>
    </row>
    <row r="63045" spans="30:90">
      <c r="AD63045" s="73"/>
      <c r="AE63045" s="74"/>
      <c r="AF63045" s="74"/>
      <c r="BX63045" s="73"/>
      <c r="BY63045" s="74"/>
      <c r="BZ63045" s="74"/>
      <c r="CA63045" s="74"/>
      <c r="CF63045" s="79"/>
      <c r="CL63045" s="79"/>
    </row>
    <row r="63046" spans="30:90">
      <c r="AD63046" s="73"/>
      <c r="AE63046" s="74"/>
      <c r="AF63046" s="74"/>
      <c r="BX63046" s="73"/>
      <c r="BY63046" s="74"/>
      <c r="BZ63046" s="74"/>
      <c r="CA63046" s="74"/>
      <c r="CF63046" s="79"/>
      <c r="CL63046" s="79"/>
    </row>
    <row r="63047" spans="30:90">
      <c r="AD63047" s="73"/>
      <c r="AE63047" s="74"/>
      <c r="AF63047" s="74"/>
      <c r="BX63047" s="73"/>
      <c r="BY63047" s="74"/>
      <c r="BZ63047" s="74"/>
      <c r="CA63047" s="74"/>
      <c r="CF63047" s="79"/>
      <c r="CL63047" s="79"/>
    </row>
    <row r="63048" spans="30:90">
      <c r="AD63048" s="73"/>
      <c r="AE63048" s="74"/>
      <c r="AF63048" s="74"/>
      <c r="BX63048" s="73"/>
      <c r="BY63048" s="74"/>
      <c r="BZ63048" s="74"/>
      <c r="CA63048" s="74"/>
      <c r="CF63048" s="79"/>
      <c r="CL63048" s="79"/>
    </row>
    <row r="63049" spans="30:90">
      <c r="AD63049" s="73"/>
      <c r="AE63049" s="74"/>
      <c r="AF63049" s="74"/>
      <c r="BX63049" s="73"/>
      <c r="BY63049" s="74"/>
      <c r="BZ63049" s="74"/>
      <c r="CA63049" s="74"/>
      <c r="CF63049" s="79"/>
      <c r="CL63049" s="79"/>
    </row>
    <row r="63050" spans="30:90">
      <c r="AD63050" s="73"/>
      <c r="AE63050" s="74"/>
      <c r="AF63050" s="74"/>
      <c r="BX63050" s="73"/>
      <c r="BY63050" s="74"/>
      <c r="BZ63050" s="74"/>
      <c r="CA63050" s="74"/>
      <c r="CF63050" s="79"/>
      <c r="CL63050" s="79"/>
    </row>
    <row r="63051" spans="30:90">
      <c r="AD63051" s="73"/>
      <c r="AE63051" s="74"/>
      <c r="AF63051" s="74"/>
      <c r="BX63051" s="73"/>
      <c r="BY63051" s="74"/>
      <c r="BZ63051" s="74"/>
      <c r="CA63051" s="74"/>
      <c r="CF63051" s="79"/>
      <c r="CL63051" s="79"/>
    </row>
    <row r="63052" spans="30:90">
      <c r="AD63052" s="73"/>
      <c r="AE63052" s="74"/>
      <c r="AF63052" s="74"/>
      <c r="BX63052" s="73"/>
      <c r="BY63052" s="74"/>
      <c r="BZ63052" s="74"/>
      <c r="CA63052" s="74"/>
      <c r="CF63052" s="79"/>
      <c r="CL63052" s="79"/>
    </row>
    <row r="63053" spans="30:90">
      <c r="AD63053" s="73"/>
      <c r="AE63053" s="74"/>
      <c r="AF63053" s="74"/>
      <c r="BX63053" s="73"/>
      <c r="BY63053" s="74"/>
      <c r="BZ63053" s="74"/>
      <c r="CA63053" s="74"/>
      <c r="CF63053" s="79"/>
      <c r="CL63053" s="79"/>
    </row>
    <row r="63054" spans="30:90">
      <c r="AD63054" s="73"/>
      <c r="AE63054" s="74"/>
      <c r="AF63054" s="74"/>
      <c r="BX63054" s="73"/>
      <c r="BY63054" s="74"/>
      <c r="BZ63054" s="74"/>
      <c r="CA63054" s="74"/>
      <c r="CF63054" s="79"/>
      <c r="CL63054" s="79"/>
    </row>
    <row r="63055" spans="30:90">
      <c r="AD63055" s="73"/>
      <c r="AE63055" s="74"/>
      <c r="AF63055" s="74"/>
      <c r="BX63055" s="73"/>
      <c r="BY63055" s="74"/>
      <c r="BZ63055" s="74"/>
      <c r="CA63055" s="74"/>
      <c r="CF63055" s="79"/>
      <c r="CL63055" s="79"/>
    </row>
    <row r="63056" spans="30:90">
      <c r="AD63056" s="73"/>
      <c r="AE63056" s="74"/>
      <c r="AF63056" s="74"/>
      <c r="BX63056" s="73"/>
      <c r="BY63056" s="74"/>
      <c r="BZ63056" s="74"/>
      <c r="CA63056" s="74"/>
      <c r="CF63056" s="79"/>
      <c r="CL63056" s="79"/>
    </row>
    <row r="63057" spans="30:90">
      <c r="AD63057" s="73"/>
      <c r="AE63057" s="74"/>
      <c r="AF63057" s="74"/>
      <c r="BX63057" s="73"/>
      <c r="BY63057" s="74"/>
      <c r="BZ63057" s="74"/>
      <c r="CA63057" s="74"/>
      <c r="CF63057" s="79"/>
      <c r="CL63057" s="79"/>
    </row>
    <row r="63058" spans="30:90">
      <c r="AD63058" s="73"/>
      <c r="AE63058" s="74"/>
      <c r="AF63058" s="74"/>
      <c r="BX63058" s="73"/>
      <c r="BY63058" s="74"/>
      <c r="BZ63058" s="74"/>
      <c r="CA63058" s="74"/>
      <c r="CF63058" s="79"/>
      <c r="CL63058" s="79"/>
    </row>
    <row r="63059" spans="30:90">
      <c r="AD63059" s="73"/>
      <c r="AE63059" s="74"/>
      <c r="AF63059" s="74"/>
      <c r="BX63059" s="73"/>
      <c r="BY63059" s="74"/>
      <c r="BZ63059" s="74"/>
      <c r="CA63059" s="74"/>
      <c r="CF63059" s="79"/>
      <c r="CL63059" s="79"/>
    </row>
    <row r="63060" spans="30:90">
      <c r="AD63060" s="73"/>
      <c r="AE63060" s="74"/>
      <c r="AF63060" s="74"/>
      <c r="BX63060" s="73"/>
      <c r="BY63060" s="74"/>
      <c r="BZ63060" s="74"/>
      <c r="CA63060" s="74"/>
      <c r="CF63060" s="79"/>
      <c r="CL63060" s="79"/>
    </row>
    <row r="63061" spans="30:90">
      <c r="AD63061" s="73"/>
      <c r="AE63061" s="74"/>
      <c r="AF63061" s="74"/>
      <c r="BX63061" s="73"/>
      <c r="BY63061" s="74"/>
      <c r="BZ63061" s="74"/>
      <c r="CA63061" s="74"/>
      <c r="CF63061" s="79"/>
      <c r="CL63061" s="79"/>
    </row>
    <row r="63062" spans="30:90">
      <c r="AD63062" s="73"/>
      <c r="AE63062" s="74"/>
      <c r="AF63062" s="74"/>
      <c r="BX63062" s="73"/>
      <c r="BY63062" s="74"/>
      <c r="BZ63062" s="74"/>
      <c r="CA63062" s="74"/>
      <c r="CF63062" s="79"/>
      <c r="CL63062" s="79"/>
    </row>
    <row r="63063" spans="30:90">
      <c r="AD63063" s="73"/>
      <c r="AE63063" s="74"/>
      <c r="AF63063" s="74"/>
      <c r="BX63063" s="73"/>
      <c r="BY63063" s="74"/>
      <c r="BZ63063" s="74"/>
      <c r="CA63063" s="74"/>
      <c r="CF63063" s="79"/>
      <c r="CL63063" s="79"/>
    </row>
    <row r="63064" spans="30:90">
      <c r="AD63064" s="73"/>
      <c r="AE63064" s="74"/>
      <c r="AF63064" s="74"/>
      <c r="BX63064" s="73"/>
      <c r="BY63064" s="74"/>
      <c r="BZ63064" s="74"/>
      <c r="CA63064" s="74"/>
      <c r="CF63064" s="79"/>
      <c r="CL63064" s="79"/>
    </row>
    <row r="63065" spans="30:90">
      <c r="AD63065" s="73"/>
      <c r="AE63065" s="74"/>
      <c r="AF63065" s="74"/>
      <c r="BX63065" s="73"/>
      <c r="BY63065" s="74"/>
      <c r="BZ63065" s="74"/>
      <c r="CA63065" s="74"/>
      <c r="CF63065" s="79"/>
      <c r="CL63065" s="79"/>
    </row>
    <row r="63066" spans="30:90">
      <c r="AD63066" s="73"/>
      <c r="AE63066" s="74"/>
      <c r="AF63066" s="74"/>
      <c r="BX63066" s="73"/>
      <c r="BY63066" s="74"/>
      <c r="BZ63066" s="74"/>
      <c r="CA63066" s="74"/>
      <c r="CF63066" s="79"/>
      <c r="CL63066" s="79"/>
    </row>
    <row r="63067" spans="30:90">
      <c r="AD63067" s="73"/>
      <c r="AE63067" s="74"/>
      <c r="AF63067" s="74"/>
      <c r="BX63067" s="73"/>
      <c r="BY63067" s="74"/>
      <c r="BZ63067" s="74"/>
      <c r="CA63067" s="74"/>
      <c r="CF63067" s="79"/>
      <c r="CL63067" s="79"/>
    </row>
    <row r="63068" spans="30:90">
      <c r="AD63068" s="73"/>
      <c r="AE63068" s="74"/>
      <c r="AF63068" s="74"/>
      <c r="BX63068" s="73"/>
      <c r="BY63068" s="74"/>
      <c r="BZ63068" s="74"/>
      <c r="CA63068" s="74"/>
      <c r="CF63068" s="79"/>
      <c r="CL63068" s="79"/>
    </row>
    <row r="63069" spans="30:90">
      <c r="AD63069" s="73"/>
      <c r="AE63069" s="74"/>
      <c r="AF63069" s="74"/>
      <c r="BX63069" s="73"/>
      <c r="BY63069" s="74"/>
      <c r="BZ63069" s="74"/>
      <c r="CA63069" s="74"/>
      <c r="CF63069" s="79"/>
      <c r="CL63069" s="79"/>
    </row>
    <row r="63070" spans="30:90">
      <c r="AD63070" s="73"/>
      <c r="AE63070" s="74"/>
      <c r="AF63070" s="74"/>
      <c r="BX63070" s="73"/>
      <c r="BY63070" s="74"/>
      <c r="BZ63070" s="74"/>
      <c r="CA63070" s="74"/>
      <c r="CF63070" s="79"/>
      <c r="CL63070" s="79"/>
    </row>
    <row r="63071" spans="30:90">
      <c r="AD63071" s="73"/>
      <c r="AE63071" s="74"/>
      <c r="AF63071" s="74"/>
      <c r="BX63071" s="73"/>
      <c r="BY63071" s="74"/>
      <c r="BZ63071" s="74"/>
      <c r="CA63071" s="74"/>
      <c r="CF63071" s="79"/>
      <c r="CL63071" s="79"/>
    </row>
    <row r="63072" spans="30:90">
      <c r="AD63072" s="73"/>
      <c r="AE63072" s="74"/>
      <c r="AF63072" s="74"/>
      <c r="BX63072" s="73"/>
      <c r="BY63072" s="74"/>
      <c r="BZ63072" s="74"/>
      <c r="CA63072" s="74"/>
      <c r="CF63072" s="79"/>
      <c r="CL63072" s="79"/>
    </row>
    <row r="63073" spans="30:90">
      <c r="AD63073" s="73"/>
      <c r="AE63073" s="74"/>
      <c r="AF63073" s="74"/>
      <c r="BX63073" s="73"/>
      <c r="BY63073" s="74"/>
      <c r="BZ63073" s="74"/>
      <c r="CA63073" s="74"/>
      <c r="CF63073" s="79"/>
      <c r="CL63073" s="79"/>
    </row>
    <row r="63074" spans="30:90">
      <c r="AD63074" s="73"/>
      <c r="AE63074" s="74"/>
      <c r="AF63074" s="74"/>
      <c r="BX63074" s="73"/>
      <c r="BY63074" s="74"/>
      <c r="BZ63074" s="74"/>
      <c r="CA63074" s="74"/>
      <c r="CF63074" s="79"/>
      <c r="CL63074" s="79"/>
    </row>
    <row r="63075" spans="30:90">
      <c r="AD63075" s="73"/>
      <c r="AE63075" s="74"/>
      <c r="AF63075" s="74"/>
      <c r="BX63075" s="73"/>
      <c r="BY63075" s="74"/>
      <c r="BZ63075" s="74"/>
      <c r="CA63075" s="74"/>
      <c r="CF63075" s="79"/>
      <c r="CL63075" s="79"/>
    </row>
    <row r="63076" spans="30:90">
      <c r="AD63076" s="73"/>
      <c r="AE63076" s="74"/>
      <c r="AF63076" s="74"/>
      <c r="BX63076" s="73"/>
      <c r="BY63076" s="74"/>
      <c r="BZ63076" s="74"/>
      <c r="CA63076" s="74"/>
      <c r="CF63076" s="79"/>
      <c r="CL63076" s="79"/>
    </row>
    <row r="63077" spans="30:90">
      <c r="AD63077" s="73"/>
      <c r="AE63077" s="74"/>
      <c r="AF63077" s="74"/>
      <c r="BX63077" s="73"/>
      <c r="BY63077" s="74"/>
      <c r="BZ63077" s="74"/>
      <c r="CA63077" s="74"/>
      <c r="CF63077" s="79"/>
      <c r="CL63077" s="79"/>
    </row>
    <row r="63078" spans="30:90">
      <c r="AD63078" s="73"/>
      <c r="AE63078" s="74"/>
      <c r="AF63078" s="74"/>
      <c r="BX63078" s="73"/>
      <c r="BY63078" s="74"/>
      <c r="BZ63078" s="74"/>
      <c r="CA63078" s="74"/>
      <c r="CF63078" s="79"/>
      <c r="CL63078" s="79"/>
    </row>
    <row r="63079" spans="30:90">
      <c r="AD63079" s="73"/>
      <c r="AE63079" s="74"/>
      <c r="AF63079" s="74"/>
      <c r="BX63079" s="73"/>
      <c r="BY63079" s="74"/>
      <c r="BZ63079" s="74"/>
      <c r="CA63079" s="74"/>
      <c r="CF63079" s="79"/>
      <c r="CL63079" s="79"/>
    </row>
    <row r="63080" spans="30:90">
      <c r="AD63080" s="73"/>
      <c r="AE63080" s="74"/>
      <c r="AF63080" s="74"/>
      <c r="BX63080" s="73"/>
      <c r="BY63080" s="74"/>
      <c r="BZ63080" s="74"/>
      <c r="CA63080" s="74"/>
      <c r="CF63080" s="79"/>
      <c r="CL63080" s="79"/>
    </row>
    <row r="63081" spans="30:90">
      <c r="AD63081" s="73"/>
      <c r="AE63081" s="74"/>
      <c r="AF63081" s="74"/>
      <c r="BX63081" s="73"/>
      <c r="BY63081" s="74"/>
      <c r="BZ63081" s="74"/>
      <c r="CA63081" s="74"/>
      <c r="CF63081" s="79"/>
      <c r="CL63081" s="79"/>
    </row>
    <row r="63082" spans="30:90">
      <c r="AD63082" s="73"/>
      <c r="AE63082" s="74"/>
      <c r="AF63082" s="74"/>
      <c r="BX63082" s="73"/>
      <c r="BY63082" s="74"/>
      <c r="BZ63082" s="74"/>
      <c r="CA63082" s="74"/>
      <c r="CF63082" s="79"/>
      <c r="CL63082" s="79"/>
    </row>
    <row r="63083" spans="30:90">
      <c r="AD63083" s="73"/>
      <c r="AE63083" s="74"/>
      <c r="AF63083" s="74"/>
      <c r="BX63083" s="73"/>
      <c r="BY63083" s="74"/>
      <c r="BZ63083" s="74"/>
      <c r="CA63083" s="74"/>
      <c r="CF63083" s="79"/>
      <c r="CL63083" s="79"/>
    </row>
    <row r="63084" spans="30:90">
      <c r="AD63084" s="73"/>
      <c r="AE63084" s="74"/>
      <c r="AF63084" s="74"/>
      <c r="BX63084" s="73"/>
      <c r="BY63084" s="74"/>
      <c r="BZ63084" s="74"/>
      <c r="CA63084" s="74"/>
      <c r="CF63084" s="79"/>
      <c r="CL63084" s="79"/>
    </row>
    <row r="63085" spans="30:90">
      <c r="AD63085" s="73"/>
      <c r="AE63085" s="74"/>
      <c r="AF63085" s="74"/>
      <c r="BX63085" s="73"/>
      <c r="BY63085" s="74"/>
      <c r="BZ63085" s="74"/>
      <c r="CA63085" s="74"/>
      <c r="CF63085" s="79"/>
      <c r="CL63085" s="79"/>
    </row>
    <row r="63086" spans="30:90">
      <c r="AD63086" s="73"/>
      <c r="AE63086" s="74"/>
      <c r="AF63086" s="74"/>
      <c r="BX63086" s="73"/>
      <c r="BY63086" s="74"/>
      <c r="BZ63086" s="74"/>
      <c r="CA63086" s="74"/>
      <c r="CF63086" s="79"/>
      <c r="CL63086" s="79"/>
    </row>
    <row r="63087" spans="30:90">
      <c r="AD63087" s="73"/>
      <c r="AE63087" s="74"/>
      <c r="AF63087" s="74"/>
      <c r="BX63087" s="73"/>
      <c r="BY63087" s="74"/>
      <c r="BZ63087" s="74"/>
      <c r="CA63087" s="74"/>
      <c r="CF63087" s="79"/>
      <c r="CL63087" s="79"/>
    </row>
    <row r="63088" spans="30:90">
      <c r="AD63088" s="73"/>
      <c r="AE63088" s="74"/>
      <c r="AF63088" s="74"/>
      <c r="BX63088" s="73"/>
      <c r="BY63088" s="74"/>
      <c r="BZ63088" s="74"/>
      <c r="CA63088" s="74"/>
      <c r="CF63088" s="79"/>
      <c r="CL63088" s="79"/>
    </row>
    <row r="63089" spans="30:90">
      <c r="AD63089" s="73"/>
      <c r="AE63089" s="74"/>
      <c r="AF63089" s="74"/>
      <c r="BX63089" s="73"/>
      <c r="BY63089" s="74"/>
      <c r="BZ63089" s="74"/>
      <c r="CA63089" s="74"/>
      <c r="CF63089" s="79"/>
      <c r="CL63089" s="79"/>
    </row>
    <row r="63090" spans="30:90">
      <c r="AD63090" s="73"/>
      <c r="AE63090" s="74"/>
      <c r="AF63090" s="74"/>
      <c r="BX63090" s="73"/>
      <c r="BY63090" s="74"/>
      <c r="BZ63090" s="74"/>
      <c r="CA63090" s="74"/>
      <c r="CF63090" s="79"/>
      <c r="CL63090" s="79"/>
    </row>
    <row r="63091" spans="30:90">
      <c r="AD63091" s="73"/>
      <c r="AE63091" s="74"/>
      <c r="AF63091" s="74"/>
      <c r="BX63091" s="73"/>
      <c r="BY63091" s="74"/>
      <c r="BZ63091" s="74"/>
      <c r="CA63091" s="74"/>
      <c r="CF63091" s="79"/>
      <c r="CL63091" s="79"/>
    </row>
    <row r="63092" spans="30:90">
      <c r="AD63092" s="73"/>
      <c r="AE63092" s="74"/>
      <c r="AF63092" s="74"/>
      <c r="BX63092" s="73"/>
      <c r="BY63092" s="74"/>
      <c r="BZ63092" s="74"/>
      <c r="CA63092" s="74"/>
      <c r="CF63092" s="79"/>
      <c r="CL63092" s="79"/>
    </row>
    <row r="63093" spans="30:90">
      <c r="AD63093" s="73"/>
      <c r="AE63093" s="74"/>
      <c r="AF63093" s="74"/>
      <c r="BX63093" s="73"/>
      <c r="BY63093" s="74"/>
      <c r="BZ63093" s="74"/>
      <c r="CA63093" s="74"/>
      <c r="CF63093" s="79"/>
      <c r="CL63093" s="79"/>
    </row>
    <row r="63094" spans="30:90">
      <c r="AD63094" s="73"/>
      <c r="AE63094" s="74"/>
      <c r="AF63094" s="74"/>
      <c r="BX63094" s="73"/>
      <c r="BY63094" s="74"/>
      <c r="BZ63094" s="74"/>
      <c r="CA63094" s="74"/>
      <c r="CF63094" s="79"/>
      <c r="CL63094" s="79"/>
    </row>
    <row r="63095" spans="30:90">
      <c r="AD63095" s="73"/>
      <c r="AE63095" s="74"/>
      <c r="AF63095" s="74"/>
      <c r="BX63095" s="73"/>
      <c r="BY63095" s="74"/>
      <c r="BZ63095" s="74"/>
      <c r="CA63095" s="74"/>
      <c r="CF63095" s="79"/>
      <c r="CL63095" s="79"/>
    </row>
    <row r="63096" spans="30:90">
      <c r="AD63096" s="73"/>
      <c r="AE63096" s="74"/>
      <c r="AF63096" s="74"/>
      <c r="BX63096" s="73"/>
      <c r="BY63096" s="74"/>
      <c r="BZ63096" s="74"/>
      <c r="CA63096" s="74"/>
      <c r="CF63096" s="79"/>
      <c r="CL63096" s="79"/>
    </row>
    <row r="63097" spans="30:90">
      <c r="AD63097" s="73"/>
      <c r="AE63097" s="74"/>
      <c r="AF63097" s="74"/>
      <c r="BX63097" s="73"/>
      <c r="BY63097" s="74"/>
      <c r="BZ63097" s="74"/>
      <c r="CA63097" s="74"/>
      <c r="CF63097" s="79"/>
      <c r="CL63097" s="79"/>
    </row>
    <row r="63098" spans="30:90">
      <c r="AD63098" s="73"/>
      <c r="AE63098" s="74"/>
      <c r="AF63098" s="74"/>
      <c r="BX63098" s="73"/>
      <c r="BY63098" s="74"/>
      <c r="BZ63098" s="74"/>
      <c r="CA63098" s="74"/>
      <c r="CF63098" s="79"/>
      <c r="CL63098" s="79"/>
    </row>
    <row r="63099" spans="30:90">
      <c r="AD63099" s="73"/>
      <c r="AE63099" s="74"/>
      <c r="AF63099" s="74"/>
      <c r="BX63099" s="73"/>
      <c r="BY63099" s="74"/>
      <c r="BZ63099" s="74"/>
      <c r="CA63099" s="74"/>
      <c r="CF63099" s="79"/>
      <c r="CL63099" s="79"/>
    </row>
    <row r="63100" spans="30:90">
      <c r="AD63100" s="73"/>
      <c r="AE63100" s="74"/>
      <c r="AF63100" s="74"/>
      <c r="BX63100" s="73"/>
      <c r="BY63100" s="74"/>
      <c r="BZ63100" s="74"/>
      <c r="CA63100" s="74"/>
      <c r="CF63100" s="79"/>
      <c r="CL63100" s="79"/>
    </row>
    <row r="63101" spans="30:90">
      <c r="AD63101" s="73"/>
      <c r="AE63101" s="74"/>
      <c r="AF63101" s="74"/>
      <c r="BX63101" s="73"/>
      <c r="BY63101" s="74"/>
      <c r="BZ63101" s="74"/>
      <c r="CA63101" s="74"/>
      <c r="CF63101" s="79"/>
      <c r="CL63101" s="79"/>
    </row>
    <row r="63102" spans="30:90">
      <c r="AD63102" s="73"/>
      <c r="AE63102" s="74"/>
      <c r="AF63102" s="74"/>
      <c r="BX63102" s="73"/>
      <c r="BY63102" s="74"/>
      <c r="BZ63102" s="74"/>
      <c r="CA63102" s="74"/>
      <c r="CF63102" s="79"/>
      <c r="CL63102" s="79"/>
    </row>
    <row r="63103" spans="30:90">
      <c r="AD63103" s="73"/>
      <c r="AE63103" s="74"/>
      <c r="AF63103" s="74"/>
      <c r="BX63103" s="73"/>
      <c r="BY63103" s="74"/>
      <c r="BZ63103" s="74"/>
      <c r="CA63103" s="74"/>
      <c r="CF63103" s="79"/>
      <c r="CL63103" s="79"/>
    </row>
    <row r="63104" spans="30:90">
      <c r="AD63104" s="73"/>
      <c r="AE63104" s="74"/>
      <c r="AF63104" s="74"/>
      <c r="BX63104" s="73"/>
      <c r="BY63104" s="74"/>
      <c r="BZ63104" s="74"/>
      <c r="CA63104" s="74"/>
      <c r="CF63104" s="79"/>
      <c r="CL63104" s="79"/>
    </row>
    <row r="63105" spans="30:90">
      <c r="AD63105" s="73"/>
      <c r="AE63105" s="74"/>
      <c r="AF63105" s="74"/>
      <c r="BX63105" s="73"/>
      <c r="BY63105" s="74"/>
      <c r="BZ63105" s="74"/>
      <c r="CA63105" s="74"/>
      <c r="CF63105" s="79"/>
      <c r="CL63105" s="79"/>
    </row>
    <row r="63106" spans="30:90">
      <c r="AD63106" s="73"/>
      <c r="AE63106" s="74"/>
      <c r="AF63106" s="74"/>
      <c r="BX63106" s="73"/>
      <c r="BY63106" s="74"/>
      <c r="BZ63106" s="74"/>
      <c r="CA63106" s="74"/>
      <c r="CF63106" s="79"/>
      <c r="CL63106" s="79"/>
    </row>
    <row r="63107" spans="30:90">
      <c r="AD63107" s="73"/>
      <c r="AE63107" s="74"/>
      <c r="AF63107" s="74"/>
      <c r="BX63107" s="73"/>
      <c r="BY63107" s="74"/>
      <c r="BZ63107" s="74"/>
      <c r="CA63107" s="74"/>
      <c r="CF63107" s="79"/>
      <c r="CL63107" s="79"/>
    </row>
    <row r="63108" spans="30:90">
      <c r="AD63108" s="73"/>
      <c r="AE63108" s="74"/>
      <c r="AF63108" s="74"/>
      <c r="BX63108" s="73"/>
      <c r="BY63108" s="74"/>
      <c r="BZ63108" s="74"/>
      <c r="CA63108" s="74"/>
      <c r="CF63108" s="79"/>
      <c r="CL63108" s="79"/>
    </row>
    <row r="63109" spans="30:90">
      <c r="AD63109" s="73"/>
      <c r="AE63109" s="74"/>
      <c r="AF63109" s="74"/>
      <c r="BX63109" s="73"/>
      <c r="BY63109" s="74"/>
      <c r="BZ63109" s="74"/>
      <c r="CA63109" s="74"/>
      <c r="CF63109" s="79"/>
      <c r="CL63109" s="79"/>
    </row>
    <row r="63110" spans="30:90">
      <c r="AD63110" s="73"/>
      <c r="AE63110" s="74"/>
      <c r="AF63110" s="74"/>
      <c r="BX63110" s="73"/>
      <c r="BY63110" s="74"/>
      <c r="BZ63110" s="74"/>
      <c r="CA63110" s="74"/>
      <c r="CF63110" s="79"/>
      <c r="CL63110" s="79"/>
    </row>
    <row r="63111" spans="30:90">
      <c r="AD63111" s="73"/>
      <c r="AE63111" s="74"/>
      <c r="AF63111" s="74"/>
      <c r="BX63111" s="73"/>
      <c r="BY63111" s="74"/>
      <c r="BZ63111" s="74"/>
      <c r="CA63111" s="74"/>
      <c r="CF63111" s="79"/>
      <c r="CL63111" s="79"/>
    </row>
    <row r="63112" spans="30:90">
      <c r="AD63112" s="73"/>
      <c r="AE63112" s="74"/>
      <c r="AF63112" s="74"/>
      <c r="BX63112" s="73"/>
      <c r="BY63112" s="74"/>
      <c r="BZ63112" s="74"/>
      <c r="CA63112" s="74"/>
      <c r="CF63112" s="79"/>
      <c r="CL63112" s="79"/>
    </row>
    <row r="63113" spans="30:90">
      <c r="AD63113" s="73"/>
      <c r="AE63113" s="74"/>
      <c r="AF63113" s="74"/>
      <c r="BX63113" s="73"/>
      <c r="BY63113" s="74"/>
      <c r="BZ63113" s="74"/>
      <c r="CA63113" s="74"/>
      <c r="CF63113" s="79"/>
      <c r="CL63113" s="79"/>
    </row>
    <row r="63114" spans="30:90">
      <c r="AD63114" s="73"/>
      <c r="AE63114" s="74"/>
      <c r="AF63114" s="74"/>
      <c r="BX63114" s="73"/>
      <c r="BY63114" s="74"/>
      <c r="BZ63114" s="74"/>
      <c r="CA63114" s="74"/>
      <c r="CF63114" s="79"/>
      <c r="CL63114" s="79"/>
    </row>
    <row r="63115" spans="30:90">
      <c r="AD63115" s="73"/>
      <c r="AE63115" s="74"/>
      <c r="AF63115" s="74"/>
      <c r="BX63115" s="73"/>
      <c r="BY63115" s="74"/>
      <c r="BZ63115" s="74"/>
      <c r="CA63115" s="74"/>
      <c r="CF63115" s="79"/>
      <c r="CL63115" s="79"/>
    </row>
    <row r="63116" spans="30:90">
      <c r="AD63116" s="73"/>
      <c r="AE63116" s="74"/>
      <c r="AF63116" s="74"/>
      <c r="BX63116" s="73"/>
      <c r="BY63116" s="74"/>
      <c r="BZ63116" s="74"/>
      <c r="CA63116" s="74"/>
      <c r="CF63116" s="79"/>
      <c r="CL63116" s="79"/>
    </row>
    <row r="63117" spans="30:90">
      <c r="AD63117" s="73"/>
      <c r="AE63117" s="74"/>
      <c r="AF63117" s="74"/>
      <c r="BX63117" s="73"/>
      <c r="BY63117" s="74"/>
      <c r="BZ63117" s="74"/>
      <c r="CA63117" s="74"/>
      <c r="CF63117" s="79"/>
      <c r="CL63117" s="79"/>
    </row>
    <row r="63118" spans="30:90">
      <c r="AD63118" s="73"/>
      <c r="AE63118" s="74"/>
      <c r="AF63118" s="74"/>
      <c r="BX63118" s="73"/>
      <c r="BY63118" s="74"/>
      <c r="BZ63118" s="74"/>
      <c r="CA63118" s="74"/>
      <c r="CF63118" s="79"/>
      <c r="CL63118" s="79"/>
    </row>
    <row r="63119" spans="30:90">
      <c r="AD63119" s="73"/>
      <c r="AE63119" s="74"/>
      <c r="AF63119" s="74"/>
      <c r="BX63119" s="73"/>
      <c r="BY63119" s="74"/>
      <c r="BZ63119" s="74"/>
      <c r="CA63119" s="74"/>
      <c r="CF63119" s="79"/>
      <c r="CL63119" s="79"/>
    </row>
    <row r="63120" spans="30:90">
      <c r="AD63120" s="73"/>
      <c r="AE63120" s="74"/>
      <c r="AF63120" s="74"/>
      <c r="BX63120" s="73"/>
      <c r="BY63120" s="74"/>
      <c r="BZ63120" s="74"/>
      <c r="CA63120" s="74"/>
      <c r="CF63120" s="79"/>
      <c r="CL63120" s="79"/>
    </row>
    <row r="63121" spans="30:90">
      <c r="AD63121" s="73"/>
      <c r="AE63121" s="74"/>
      <c r="AF63121" s="74"/>
      <c r="BX63121" s="73"/>
      <c r="BY63121" s="74"/>
      <c r="BZ63121" s="74"/>
      <c r="CA63121" s="74"/>
      <c r="CF63121" s="79"/>
      <c r="CL63121" s="79"/>
    </row>
    <row r="63122" spans="30:90">
      <c r="AD63122" s="73"/>
      <c r="AE63122" s="74"/>
      <c r="AF63122" s="74"/>
      <c r="BX63122" s="73"/>
      <c r="BY63122" s="74"/>
      <c r="BZ63122" s="74"/>
      <c r="CA63122" s="74"/>
      <c r="CF63122" s="79"/>
      <c r="CL63122" s="79"/>
    </row>
    <row r="63123" spans="30:90">
      <c r="AD63123" s="73"/>
      <c r="AE63123" s="74"/>
      <c r="AF63123" s="74"/>
      <c r="BX63123" s="73"/>
      <c r="BY63123" s="74"/>
      <c r="BZ63123" s="74"/>
      <c r="CA63123" s="74"/>
      <c r="CF63123" s="79"/>
      <c r="CL63123" s="79"/>
    </row>
    <row r="63124" spans="30:90">
      <c r="AD63124" s="73"/>
      <c r="AE63124" s="74"/>
      <c r="AF63124" s="74"/>
      <c r="BX63124" s="73"/>
      <c r="BY63124" s="74"/>
      <c r="BZ63124" s="74"/>
      <c r="CA63124" s="74"/>
      <c r="CF63124" s="79"/>
      <c r="CL63124" s="79"/>
    </row>
    <row r="63125" spans="30:90">
      <c r="AD63125" s="73"/>
      <c r="AE63125" s="74"/>
      <c r="AF63125" s="74"/>
      <c r="BX63125" s="73"/>
      <c r="BY63125" s="74"/>
      <c r="BZ63125" s="74"/>
      <c r="CA63125" s="74"/>
      <c r="CF63125" s="79"/>
      <c r="CL63125" s="79"/>
    </row>
    <row r="63126" spans="30:90">
      <c r="AD63126" s="73"/>
      <c r="AE63126" s="74"/>
      <c r="AF63126" s="74"/>
      <c r="BX63126" s="73"/>
      <c r="BY63126" s="74"/>
      <c r="BZ63126" s="74"/>
      <c r="CA63126" s="74"/>
      <c r="CF63126" s="79"/>
      <c r="CL63126" s="79"/>
    </row>
    <row r="63127" spans="30:90">
      <c r="AD63127" s="73"/>
      <c r="AE63127" s="74"/>
      <c r="AF63127" s="74"/>
      <c r="BX63127" s="73"/>
      <c r="BY63127" s="74"/>
      <c r="BZ63127" s="74"/>
      <c r="CA63127" s="74"/>
      <c r="CF63127" s="79"/>
      <c r="CL63127" s="79"/>
    </row>
    <row r="63128" spans="30:90">
      <c r="AD63128" s="73"/>
      <c r="AE63128" s="74"/>
      <c r="AF63128" s="74"/>
      <c r="BX63128" s="73"/>
      <c r="BY63128" s="74"/>
      <c r="BZ63128" s="74"/>
      <c r="CA63128" s="74"/>
      <c r="CF63128" s="79"/>
      <c r="CL63128" s="79"/>
    </row>
    <row r="63129" spans="30:90">
      <c r="AD63129" s="73"/>
      <c r="AE63129" s="74"/>
      <c r="AF63129" s="74"/>
      <c r="BX63129" s="73"/>
      <c r="BY63129" s="74"/>
      <c r="BZ63129" s="74"/>
      <c r="CA63129" s="74"/>
      <c r="CF63129" s="79"/>
      <c r="CL63129" s="79"/>
    </row>
    <row r="63130" spans="30:90">
      <c r="AD63130" s="73"/>
      <c r="AE63130" s="74"/>
      <c r="AF63130" s="74"/>
      <c r="BX63130" s="73"/>
      <c r="BY63130" s="74"/>
      <c r="BZ63130" s="74"/>
      <c r="CA63130" s="74"/>
      <c r="CF63130" s="79"/>
      <c r="CL63130" s="79"/>
    </row>
    <row r="63131" spans="30:90">
      <c r="AD63131" s="73"/>
      <c r="AE63131" s="74"/>
      <c r="AF63131" s="74"/>
      <c r="BX63131" s="73"/>
      <c r="BY63131" s="74"/>
      <c r="BZ63131" s="74"/>
      <c r="CA63131" s="74"/>
      <c r="CF63131" s="79"/>
      <c r="CL63131" s="79"/>
    </row>
    <row r="63132" spans="30:90">
      <c r="AD63132" s="73"/>
      <c r="AE63132" s="74"/>
      <c r="AF63132" s="74"/>
      <c r="BX63132" s="73"/>
      <c r="BY63132" s="74"/>
      <c r="BZ63132" s="74"/>
      <c r="CA63132" s="74"/>
      <c r="CF63132" s="79"/>
      <c r="CL63132" s="79"/>
    </row>
    <row r="63133" spans="30:90">
      <c r="AD63133" s="73"/>
      <c r="AE63133" s="74"/>
      <c r="AF63133" s="74"/>
      <c r="BX63133" s="73"/>
      <c r="BY63133" s="74"/>
      <c r="BZ63133" s="74"/>
      <c r="CA63133" s="74"/>
      <c r="CF63133" s="79"/>
      <c r="CL63133" s="79"/>
    </row>
    <row r="63134" spans="30:90">
      <c r="AD63134" s="73"/>
      <c r="AE63134" s="74"/>
      <c r="AF63134" s="74"/>
      <c r="BX63134" s="73"/>
      <c r="BY63134" s="74"/>
      <c r="BZ63134" s="74"/>
      <c r="CA63134" s="74"/>
      <c r="CF63134" s="79"/>
      <c r="CL63134" s="79"/>
    </row>
    <row r="63135" spans="30:90">
      <c r="AD63135" s="73"/>
      <c r="AE63135" s="74"/>
      <c r="AF63135" s="74"/>
      <c r="BX63135" s="73"/>
      <c r="BY63135" s="74"/>
      <c r="BZ63135" s="74"/>
      <c r="CA63135" s="74"/>
      <c r="CF63135" s="79"/>
      <c r="CL63135" s="79"/>
    </row>
    <row r="63136" spans="30:90">
      <c r="AD63136" s="73"/>
      <c r="AE63136" s="74"/>
      <c r="AF63136" s="74"/>
      <c r="BX63136" s="73"/>
      <c r="BY63136" s="74"/>
      <c r="BZ63136" s="74"/>
      <c r="CA63136" s="74"/>
      <c r="CF63136" s="79"/>
      <c r="CL63136" s="79"/>
    </row>
    <row r="63137" spans="30:90">
      <c r="AD63137" s="73"/>
      <c r="AE63137" s="74"/>
      <c r="AF63137" s="74"/>
      <c r="BX63137" s="73"/>
      <c r="BY63137" s="74"/>
      <c r="BZ63137" s="74"/>
      <c r="CA63137" s="74"/>
      <c r="CF63137" s="79"/>
      <c r="CL63137" s="79"/>
    </row>
    <row r="63138" spans="30:90">
      <c r="AD63138" s="73"/>
      <c r="AE63138" s="74"/>
      <c r="AF63138" s="74"/>
      <c r="BX63138" s="73"/>
      <c r="BY63138" s="74"/>
      <c r="BZ63138" s="74"/>
      <c r="CA63138" s="74"/>
      <c r="CF63138" s="79"/>
      <c r="CL63138" s="79"/>
    </row>
    <row r="63139" spans="30:90">
      <c r="AD63139" s="73"/>
      <c r="AE63139" s="74"/>
      <c r="AF63139" s="74"/>
      <c r="BX63139" s="73"/>
      <c r="BY63139" s="74"/>
      <c r="BZ63139" s="74"/>
      <c r="CA63139" s="74"/>
      <c r="CF63139" s="79"/>
      <c r="CL63139" s="79"/>
    </row>
    <row r="63140" spans="30:90">
      <c r="AD63140" s="73"/>
      <c r="AE63140" s="74"/>
      <c r="AF63140" s="74"/>
      <c r="BX63140" s="73"/>
      <c r="BY63140" s="74"/>
      <c r="BZ63140" s="74"/>
      <c r="CA63140" s="74"/>
      <c r="CF63140" s="79"/>
      <c r="CL63140" s="79"/>
    </row>
    <row r="63141" spans="30:90">
      <c r="AD63141" s="73"/>
      <c r="AE63141" s="74"/>
      <c r="AF63141" s="74"/>
      <c r="BX63141" s="73"/>
      <c r="BY63141" s="74"/>
      <c r="BZ63141" s="74"/>
      <c r="CA63141" s="74"/>
      <c r="CF63141" s="79"/>
      <c r="CL63141" s="79"/>
    </row>
    <row r="63142" spans="30:90">
      <c r="AD63142" s="73"/>
      <c r="AE63142" s="74"/>
      <c r="AF63142" s="74"/>
      <c r="BX63142" s="73"/>
      <c r="BY63142" s="74"/>
      <c r="BZ63142" s="74"/>
      <c r="CA63142" s="74"/>
      <c r="CF63142" s="79"/>
      <c r="CL63142" s="79"/>
    </row>
    <row r="63143" spans="30:90">
      <c r="AD63143" s="73"/>
      <c r="AE63143" s="74"/>
      <c r="AF63143" s="74"/>
      <c r="BX63143" s="73"/>
      <c r="BY63143" s="74"/>
      <c r="BZ63143" s="74"/>
      <c r="CA63143" s="74"/>
      <c r="CF63143" s="79"/>
      <c r="CL63143" s="79"/>
    </row>
    <row r="63144" spans="30:90">
      <c r="AD63144" s="73"/>
      <c r="AE63144" s="74"/>
      <c r="AF63144" s="74"/>
      <c r="BX63144" s="73"/>
      <c r="BY63144" s="74"/>
      <c r="BZ63144" s="74"/>
      <c r="CA63144" s="74"/>
      <c r="CF63144" s="79"/>
      <c r="CL63144" s="79"/>
    </row>
    <row r="63145" spans="30:90">
      <c r="AD63145" s="73"/>
      <c r="AE63145" s="74"/>
      <c r="AF63145" s="74"/>
      <c r="BX63145" s="73"/>
      <c r="BY63145" s="74"/>
      <c r="BZ63145" s="74"/>
      <c r="CA63145" s="74"/>
      <c r="CF63145" s="79"/>
      <c r="CL63145" s="79"/>
    </row>
    <row r="63146" spans="30:90">
      <c r="AD63146" s="73"/>
      <c r="AE63146" s="74"/>
      <c r="AF63146" s="74"/>
      <c r="BX63146" s="73"/>
      <c r="BY63146" s="74"/>
      <c r="BZ63146" s="74"/>
      <c r="CA63146" s="74"/>
      <c r="CF63146" s="79"/>
      <c r="CL63146" s="79"/>
    </row>
    <row r="63147" spans="30:90">
      <c r="AD63147" s="73"/>
      <c r="AE63147" s="74"/>
      <c r="AF63147" s="74"/>
      <c r="BX63147" s="73"/>
      <c r="BY63147" s="74"/>
      <c r="BZ63147" s="74"/>
      <c r="CA63147" s="74"/>
      <c r="CF63147" s="79"/>
      <c r="CL63147" s="79"/>
    </row>
    <row r="63148" spans="30:90">
      <c r="AD63148" s="73"/>
      <c r="AE63148" s="74"/>
      <c r="AF63148" s="74"/>
      <c r="BX63148" s="73"/>
      <c r="BY63148" s="74"/>
      <c r="BZ63148" s="74"/>
      <c r="CA63148" s="74"/>
      <c r="CF63148" s="79"/>
      <c r="CL63148" s="79"/>
    </row>
    <row r="63149" spans="30:90">
      <c r="AD63149" s="73"/>
      <c r="AE63149" s="74"/>
      <c r="AF63149" s="74"/>
      <c r="BX63149" s="73"/>
      <c r="BY63149" s="74"/>
      <c r="BZ63149" s="74"/>
      <c r="CA63149" s="74"/>
      <c r="CF63149" s="79"/>
      <c r="CL63149" s="79"/>
    </row>
    <row r="63150" spans="30:90">
      <c r="AD63150" s="73"/>
      <c r="AE63150" s="74"/>
      <c r="AF63150" s="74"/>
      <c r="BX63150" s="73"/>
      <c r="BY63150" s="74"/>
      <c r="BZ63150" s="74"/>
      <c r="CA63150" s="74"/>
      <c r="CF63150" s="79"/>
      <c r="CL63150" s="79"/>
    </row>
    <row r="63151" spans="30:90">
      <c r="AD63151" s="73"/>
      <c r="AE63151" s="74"/>
      <c r="AF63151" s="74"/>
      <c r="BX63151" s="73"/>
      <c r="BY63151" s="74"/>
      <c r="BZ63151" s="74"/>
      <c r="CA63151" s="74"/>
      <c r="CF63151" s="79"/>
      <c r="CL63151" s="79"/>
    </row>
    <row r="63152" spans="30:90">
      <c r="AD63152" s="73"/>
      <c r="AE63152" s="74"/>
      <c r="AF63152" s="74"/>
      <c r="BX63152" s="73"/>
      <c r="BY63152" s="74"/>
      <c r="BZ63152" s="74"/>
      <c r="CA63152" s="74"/>
      <c r="CF63152" s="79"/>
      <c r="CL63152" s="79"/>
    </row>
    <row r="63153" spans="30:90">
      <c r="AD63153" s="73"/>
      <c r="AE63153" s="74"/>
      <c r="AF63153" s="74"/>
      <c r="BX63153" s="73"/>
      <c r="BY63153" s="74"/>
      <c r="BZ63153" s="74"/>
      <c r="CA63153" s="74"/>
      <c r="CF63153" s="79"/>
      <c r="CL63153" s="79"/>
    </row>
    <row r="63154" spans="30:90">
      <c r="AD63154" s="73"/>
      <c r="AE63154" s="74"/>
      <c r="AF63154" s="74"/>
      <c r="BX63154" s="73"/>
      <c r="BY63154" s="74"/>
      <c r="BZ63154" s="74"/>
      <c r="CA63154" s="74"/>
      <c r="CF63154" s="79"/>
      <c r="CL63154" s="79"/>
    </row>
    <row r="63155" spans="30:90">
      <c r="AD63155" s="73"/>
      <c r="AE63155" s="74"/>
      <c r="AF63155" s="74"/>
      <c r="BX63155" s="73"/>
      <c r="BY63155" s="74"/>
      <c r="BZ63155" s="74"/>
      <c r="CA63155" s="74"/>
      <c r="CF63155" s="79"/>
      <c r="CL63155" s="79"/>
    </row>
    <row r="63156" spans="30:90">
      <c r="AD63156" s="73"/>
      <c r="AE63156" s="74"/>
      <c r="AF63156" s="74"/>
      <c r="BX63156" s="73"/>
      <c r="BY63156" s="74"/>
      <c r="BZ63156" s="74"/>
      <c r="CA63156" s="74"/>
      <c r="CF63156" s="79"/>
      <c r="CL63156" s="79"/>
    </row>
    <row r="63157" spans="30:90">
      <c r="AD63157" s="73"/>
      <c r="AE63157" s="74"/>
      <c r="AF63157" s="74"/>
      <c r="BX63157" s="73"/>
      <c r="BY63157" s="74"/>
      <c r="BZ63157" s="74"/>
      <c r="CA63157" s="74"/>
      <c r="CF63157" s="79"/>
      <c r="CL63157" s="79"/>
    </row>
    <row r="63158" spans="30:90">
      <c r="AD63158" s="73"/>
      <c r="AE63158" s="74"/>
      <c r="AF63158" s="74"/>
      <c r="BX63158" s="73"/>
      <c r="BY63158" s="74"/>
      <c r="BZ63158" s="74"/>
      <c r="CA63158" s="74"/>
      <c r="CF63158" s="79"/>
      <c r="CL63158" s="79"/>
    </row>
    <row r="63159" spans="30:90">
      <c r="AD63159" s="73"/>
      <c r="AE63159" s="74"/>
      <c r="AF63159" s="74"/>
      <c r="BX63159" s="73"/>
      <c r="BY63159" s="74"/>
      <c r="BZ63159" s="74"/>
      <c r="CA63159" s="74"/>
      <c r="CF63159" s="79"/>
      <c r="CL63159" s="79"/>
    </row>
    <row r="63160" spans="30:90">
      <c r="AD63160" s="73"/>
      <c r="AE63160" s="74"/>
      <c r="AF63160" s="74"/>
      <c r="BX63160" s="73"/>
      <c r="BY63160" s="74"/>
      <c r="BZ63160" s="74"/>
      <c r="CA63160" s="74"/>
      <c r="CF63160" s="79"/>
      <c r="CL63160" s="79"/>
    </row>
    <row r="63161" spans="30:90">
      <c r="AD63161" s="73"/>
      <c r="AE63161" s="74"/>
      <c r="AF63161" s="74"/>
      <c r="BX63161" s="73"/>
      <c r="BY63161" s="74"/>
      <c r="BZ63161" s="74"/>
      <c r="CA63161" s="74"/>
      <c r="CF63161" s="79"/>
      <c r="CL63161" s="79"/>
    </row>
    <row r="63162" spans="30:90">
      <c r="AD63162" s="73"/>
      <c r="AE63162" s="74"/>
      <c r="AF63162" s="74"/>
      <c r="BX63162" s="73"/>
      <c r="BY63162" s="74"/>
      <c r="BZ63162" s="74"/>
      <c r="CA63162" s="74"/>
      <c r="CF63162" s="79"/>
      <c r="CL63162" s="79"/>
    </row>
    <row r="63163" spans="30:90">
      <c r="AD63163" s="73"/>
      <c r="AE63163" s="74"/>
      <c r="AF63163" s="74"/>
      <c r="BX63163" s="73"/>
      <c r="BY63163" s="74"/>
      <c r="BZ63163" s="74"/>
      <c r="CA63163" s="74"/>
      <c r="CF63163" s="79"/>
      <c r="CL63163" s="79"/>
    </row>
    <row r="63164" spans="30:90">
      <c r="AD63164" s="73"/>
      <c r="AE63164" s="74"/>
      <c r="AF63164" s="74"/>
      <c r="BX63164" s="73"/>
      <c r="BY63164" s="74"/>
      <c r="BZ63164" s="74"/>
      <c r="CA63164" s="74"/>
      <c r="CF63164" s="79"/>
      <c r="CL63164" s="79"/>
    </row>
    <row r="63165" spans="30:90">
      <c r="AD63165" s="73"/>
      <c r="AE63165" s="74"/>
      <c r="AF63165" s="74"/>
      <c r="BX63165" s="73"/>
      <c r="BY63165" s="74"/>
      <c r="BZ63165" s="74"/>
      <c r="CA63165" s="74"/>
      <c r="CF63165" s="79"/>
      <c r="CL63165" s="79"/>
    </row>
    <row r="63166" spans="30:90">
      <c r="AD63166" s="73"/>
      <c r="AE63166" s="74"/>
      <c r="AF63166" s="74"/>
      <c r="BX63166" s="73"/>
      <c r="BY63166" s="74"/>
      <c r="BZ63166" s="74"/>
      <c r="CA63166" s="74"/>
      <c r="CF63166" s="79"/>
      <c r="CL63166" s="79"/>
    </row>
    <row r="63167" spans="30:90">
      <c r="AD63167" s="73"/>
      <c r="AE63167" s="74"/>
      <c r="AF63167" s="74"/>
      <c r="BX63167" s="73"/>
      <c r="BY63167" s="74"/>
      <c r="BZ63167" s="74"/>
      <c r="CA63167" s="74"/>
      <c r="CF63167" s="79"/>
      <c r="CL63167" s="79"/>
    </row>
    <row r="63168" spans="30:90">
      <c r="AD63168" s="73"/>
      <c r="AE63168" s="74"/>
      <c r="AF63168" s="74"/>
      <c r="BX63168" s="73"/>
      <c r="BY63168" s="74"/>
      <c r="BZ63168" s="74"/>
      <c r="CA63168" s="74"/>
      <c r="CF63168" s="79"/>
      <c r="CL63168" s="79"/>
    </row>
    <row r="63169" spans="30:90">
      <c r="AD63169" s="73"/>
      <c r="AE63169" s="74"/>
      <c r="AF63169" s="74"/>
      <c r="BX63169" s="73"/>
      <c r="BY63169" s="74"/>
      <c r="BZ63169" s="74"/>
      <c r="CA63169" s="74"/>
      <c r="CF63169" s="79"/>
      <c r="CL63169" s="79"/>
    </row>
    <row r="63170" spans="30:90">
      <c r="AD63170" s="73"/>
      <c r="AE63170" s="74"/>
      <c r="AF63170" s="74"/>
      <c r="BX63170" s="73"/>
      <c r="BY63170" s="74"/>
      <c r="BZ63170" s="74"/>
      <c r="CA63170" s="74"/>
      <c r="CF63170" s="79"/>
      <c r="CL63170" s="79"/>
    </row>
    <row r="63171" spans="30:90">
      <c r="AD63171" s="73"/>
      <c r="AE63171" s="74"/>
      <c r="AF63171" s="74"/>
      <c r="BX63171" s="73"/>
      <c r="BY63171" s="74"/>
      <c r="BZ63171" s="74"/>
      <c r="CA63171" s="74"/>
      <c r="CF63171" s="79"/>
      <c r="CL63171" s="79"/>
    </row>
    <row r="63172" spans="30:90">
      <c r="AD63172" s="73"/>
      <c r="AE63172" s="74"/>
      <c r="AF63172" s="74"/>
      <c r="BX63172" s="73"/>
      <c r="BY63172" s="74"/>
      <c r="BZ63172" s="74"/>
      <c r="CA63172" s="74"/>
      <c r="CF63172" s="79"/>
      <c r="CL63172" s="79"/>
    </row>
    <row r="63173" spans="30:90">
      <c r="AD63173" s="73"/>
      <c r="AE63173" s="74"/>
      <c r="AF63173" s="74"/>
      <c r="BX63173" s="73"/>
      <c r="BY63173" s="74"/>
      <c r="BZ63173" s="74"/>
      <c r="CA63173" s="74"/>
      <c r="CF63173" s="79"/>
      <c r="CL63173" s="79"/>
    </row>
    <row r="63174" spans="30:90">
      <c r="AD63174" s="73"/>
      <c r="AE63174" s="74"/>
      <c r="AF63174" s="74"/>
      <c r="BX63174" s="73"/>
      <c r="BY63174" s="74"/>
      <c r="BZ63174" s="74"/>
      <c r="CA63174" s="74"/>
      <c r="CF63174" s="79"/>
      <c r="CL63174" s="79"/>
    </row>
    <row r="63175" spans="30:90">
      <c r="AD63175" s="73"/>
      <c r="AE63175" s="74"/>
      <c r="AF63175" s="74"/>
      <c r="BX63175" s="73"/>
      <c r="BY63175" s="74"/>
      <c r="BZ63175" s="74"/>
      <c r="CA63175" s="74"/>
      <c r="CF63175" s="79"/>
      <c r="CL63175" s="79"/>
    </row>
    <row r="63176" spans="30:90">
      <c r="AD63176" s="73"/>
      <c r="AE63176" s="74"/>
      <c r="AF63176" s="74"/>
      <c r="BX63176" s="73"/>
      <c r="BY63176" s="74"/>
      <c r="BZ63176" s="74"/>
      <c r="CA63176" s="74"/>
      <c r="CF63176" s="79"/>
      <c r="CL63176" s="79"/>
    </row>
    <row r="63177" spans="30:90">
      <c r="AD63177" s="73"/>
      <c r="AE63177" s="74"/>
      <c r="AF63177" s="74"/>
      <c r="BX63177" s="73"/>
      <c r="BY63177" s="74"/>
      <c r="BZ63177" s="74"/>
      <c r="CA63177" s="74"/>
      <c r="CF63177" s="79"/>
      <c r="CL63177" s="79"/>
    </row>
    <row r="63178" spans="30:90">
      <c r="AD63178" s="73"/>
      <c r="AE63178" s="74"/>
      <c r="AF63178" s="74"/>
      <c r="BX63178" s="73"/>
      <c r="BY63178" s="74"/>
      <c r="BZ63178" s="74"/>
      <c r="CA63178" s="74"/>
      <c r="CF63178" s="79"/>
      <c r="CL63178" s="79"/>
    </row>
    <row r="63179" spans="30:90">
      <c r="AD63179" s="73"/>
      <c r="AE63179" s="74"/>
      <c r="AF63179" s="74"/>
      <c r="BX63179" s="73"/>
      <c r="BY63179" s="74"/>
      <c r="BZ63179" s="74"/>
      <c r="CA63179" s="74"/>
      <c r="CF63179" s="79"/>
      <c r="CL63179" s="79"/>
    </row>
    <row r="63180" spans="30:90">
      <c r="AD63180" s="73"/>
      <c r="AE63180" s="74"/>
      <c r="AF63180" s="74"/>
      <c r="BX63180" s="73"/>
      <c r="BY63180" s="74"/>
      <c r="BZ63180" s="74"/>
      <c r="CA63180" s="74"/>
      <c r="CF63180" s="79"/>
      <c r="CL63180" s="79"/>
    </row>
    <row r="63181" spans="30:90">
      <c r="AD63181" s="73"/>
      <c r="AE63181" s="74"/>
      <c r="AF63181" s="74"/>
      <c r="BX63181" s="73"/>
      <c r="BY63181" s="74"/>
      <c r="BZ63181" s="74"/>
      <c r="CA63181" s="74"/>
      <c r="CF63181" s="79"/>
      <c r="CL63181" s="79"/>
    </row>
    <row r="63182" spans="30:90">
      <c r="AD63182" s="73"/>
      <c r="AE63182" s="74"/>
      <c r="AF63182" s="74"/>
      <c r="BX63182" s="73"/>
      <c r="BY63182" s="74"/>
      <c r="BZ63182" s="74"/>
      <c r="CA63182" s="74"/>
      <c r="CF63182" s="79"/>
      <c r="CL63182" s="79"/>
    </row>
    <row r="63183" spans="30:90">
      <c r="AD63183" s="73"/>
      <c r="AE63183" s="74"/>
      <c r="AF63183" s="74"/>
      <c r="BX63183" s="73"/>
      <c r="BY63183" s="74"/>
      <c r="BZ63183" s="74"/>
      <c r="CA63183" s="74"/>
      <c r="CF63183" s="79"/>
      <c r="CL63183" s="79"/>
    </row>
    <row r="63184" spans="30:90">
      <c r="AD63184" s="73"/>
      <c r="AE63184" s="74"/>
      <c r="AF63184" s="74"/>
      <c r="BX63184" s="73"/>
      <c r="BY63184" s="74"/>
      <c r="BZ63184" s="74"/>
      <c r="CA63184" s="74"/>
      <c r="CF63184" s="79"/>
      <c r="CL63184" s="79"/>
    </row>
    <row r="63185" spans="30:90">
      <c r="AD63185" s="73"/>
      <c r="AE63185" s="74"/>
      <c r="AF63185" s="74"/>
      <c r="BX63185" s="73"/>
      <c r="BY63185" s="74"/>
      <c r="BZ63185" s="74"/>
      <c r="CA63185" s="74"/>
      <c r="CF63185" s="79"/>
      <c r="CL63185" s="79"/>
    </row>
    <row r="63186" spans="30:90">
      <c r="AD63186" s="73"/>
      <c r="AE63186" s="74"/>
      <c r="AF63186" s="74"/>
      <c r="BX63186" s="73"/>
      <c r="BY63186" s="74"/>
      <c r="BZ63186" s="74"/>
      <c r="CA63186" s="74"/>
      <c r="CF63186" s="79"/>
      <c r="CL63186" s="79"/>
    </row>
    <row r="63187" spans="30:90">
      <c r="AD63187" s="73"/>
      <c r="AE63187" s="74"/>
      <c r="AF63187" s="74"/>
      <c r="BX63187" s="73"/>
      <c r="BY63187" s="74"/>
      <c r="BZ63187" s="74"/>
      <c r="CA63187" s="74"/>
      <c r="CF63187" s="79"/>
      <c r="CL63187" s="79"/>
    </row>
    <row r="63188" spans="30:90">
      <c r="AD63188" s="73"/>
      <c r="AE63188" s="74"/>
      <c r="AF63188" s="74"/>
      <c r="BX63188" s="73"/>
      <c r="BY63188" s="74"/>
      <c r="BZ63188" s="74"/>
      <c r="CA63188" s="74"/>
      <c r="CF63188" s="79"/>
      <c r="CL63188" s="79"/>
    </row>
    <row r="63189" spans="30:90">
      <c r="AD63189" s="73"/>
      <c r="AE63189" s="74"/>
      <c r="AF63189" s="74"/>
      <c r="BX63189" s="73"/>
      <c r="BY63189" s="74"/>
      <c r="BZ63189" s="74"/>
      <c r="CA63189" s="74"/>
      <c r="CF63189" s="79"/>
      <c r="CL63189" s="79"/>
    </row>
    <row r="63190" spans="30:90">
      <c r="AD63190" s="73"/>
      <c r="AE63190" s="74"/>
      <c r="AF63190" s="74"/>
      <c r="BX63190" s="73"/>
      <c r="BY63190" s="74"/>
      <c r="BZ63190" s="74"/>
      <c r="CA63190" s="74"/>
      <c r="CF63190" s="79"/>
      <c r="CL63190" s="79"/>
    </row>
    <row r="63191" spans="30:90">
      <c r="AD63191" s="73"/>
      <c r="AE63191" s="74"/>
      <c r="AF63191" s="74"/>
      <c r="BX63191" s="73"/>
      <c r="BY63191" s="74"/>
      <c r="BZ63191" s="74"/>
      <c r="CA63191" s="74"/>
      <c r="CF63191" s="79"/>
      <c r="CL63191" s="79"/>
    </row>
    <row r="63192" spans="30:90">
      <c r="AD63192" s="73"/>
      <c r="AE63192" s="74"/>
      <c r="AF63192" s="74"/>
      <c r="BX63192" s="73"/>
      <c r="BY63192" s="74"/>
      <c r="BZ63192" s="74"/>
      <c r="CA63192" s="74"/>
      <c r="CF63192" s="79"/>
      <c r="CL63192" s="79"/>
    </row>
    <row r="63193" spans="30:90">
      <c r="AD63193" s="73"/>
      <c r="AE63193" s="74"/>
      <c r="AF63193" s="74"/>
      <c r="BX63193" s="73"/>
      <c r="BY63193" s="74"/>
      <c r="BZ63193" s="74"/>
      <c r="CA63193" s="74"/>
      <c r="CF63193" s="79"/>
      <c r="CL63193" s="79"/>
    </row>
    <row r="63194" spans="30:90">
      <c r="AD63194" s="73"/>
      <c r="AE63194" s="74"/>
      <c r="AF63194" s="74"/>
      <c r="BX63194" s="73"/>
      <c r="BY63194" s="74"/>
      <c r="BZ63194" s="74"/>
      <c r="CA63194" s="74"/>
      <c r="CF63194" s="79"/>
      <c r="CL63194" s="79"/>
    </row>
    <row r="63195" spans="30:90">
      <c r="AD63195" s="73"/>
      <c r="AE63195" s="74"/>
      <c r="AF63195" s="74"/>
      <c r="BX63195" s="73"/>
      <c r="BY63195" s="74"/>
      <c r="BZ63195" s="74"/>
      <c r="CA63195" s="74"/>
      <c r="CF63195" s="79"/>
      <c r="CL63195" s="79"/>
    </row>
    <row r="63196" spans="30:90">
      <c r="AD63196" s="73"/>
      <c r="AE63196" s="74"/>
      <c r="AF63196" s="74"/>
      <c r="BX63196" s="73"/>
      <c r="BY63196" s="74"/>
      <c r="BZ63196" s="74"/>
      <c r="CA63196" s="74"/>
      <c r="CF63196" s="79"/>
      <c r="CL63196" s="79"/>
    </row>
    <row r="63197" spans="30:90">
      <c r="AD63197" s="73"/>
      <c r="AE63197" s="74"/>
      <c r="AF63197" s="74"/>
      <c r="BX63197" s="73"/>
      <c r="BY63197" s="74"/>
      <c r="BZ63197" s="74"/>
      <c r="CA63197" s="74"/>
      <c r="CF63197" s="79"/>
      <c r="CL63197" s="79"/>
    </row>
    <row r="63198" spans="30:90">
      <c r="AD63198" s="73"/>
      <c r="AE63198" s="74"/>
      <c r="AF63198" s="74"/>
      <c r="BX63198" s="73"/>
      <c r="BY63198" s="74"/>
      <c r="BZ63198" s="74"/>
      <c r="CA63198" s="74"/>
      <c r="CF63198" s="79"/>
      <c r="CL63198" s="79"/>
    </row>
    <row r="63199" spans="30:90">
      <c r="AD63199" s="73"/>
      <c r="AE63199" s="74"/>
      <c r="AF63199" s="74"/>
      <c r="BX63199" s="73"/>
      <c r="BY63199" s="74"/>
      <c r="BZ63199" s="74"/>
      <c r="CA63199" s="74"/>
      <c r="CF63199" s="79"/>
      <c r="CL63199" s="79"/>
    </row>
    <row r="63200" spans="30:90">
      <c r="AD63200" s="73"/>
      <c r="AE63200" s="74"/>
      <c r="AF63200" s="74"/>
      <c r="BX63200" s="73"/>
      <c r="BY63200" s="74"/>
      <c r="BZ63200" s="74"/>
      <c r="CA63200" s="74"/>
      <c r="CF63200" s="79"/>
      <c r="CL63200" s="79"/>
    </row>
    <row r="63201" spans="30:90">
      <c r="AD63201" s="73"/>
      <c r="AE63201" s="74"/>
      <c r="AF63201" s="74"/>
      <c r="BX63201" s="73"/>
      <c r="BY63201" s="74"/>
      <c r="BZ63201" s="74"/>
      <c r="CA63201" s="74"/>
      <c r="CF63201" s="79"/>
      <c r="CL63201" s="79"/>
    </row>
    <row r="63202" spans="30:90">
      <c r="AD63202" s="73"/>
      <c r="AE63202" s="74"/>
      <c r="AF63202" s="74"/>
      <c r="BX63202" s="73"/>
      <c r="BY63202" s="74"/>
      <c r="BZ63202" s="74"/>
      <c r="CA63202" s="74"/>
      <c r="CF63202" s="79"/>
      <c r="CL63202" s="79"/>
    </row>
    <row r="63203" spans="30:90">
      <c r="AD63203" s="73"/>
      <c r="AE63203" s="74"/>
      <c r="AF63203" s="74"/>
      <c r="BX63203" s="73"/>
      <c r="BY63203" s="74"/>
      <c r="BZ63203" s="74"/>
      <c r="CA63203" s="74"/>
      <c r="CF63203" s="79"/>
      <c r="CL63203" s="79"/>
    </row>
    <row r="63204" spans="30:90">
      <c r="AD63204" s="73"/>
      <c r="AE63204" s="74"/>
      <c r="AF63204" s="74"/>
      <c r="BX63204" s="73"/>
      <c r="BY63204" s="74"/>
      <c r="BZ63204" s="74"/>
      <c r="CA63204" s="74"/>
      <c r="CF63204" s="79"/>
      <c r="CL63204" s="79"/>
    </row>
    <row r="63205" spans="30:90">
      <c r="AD63205" s="73"/>
      <c r="AE63205" s="74"/>
      <c r="AF63205" s="74"/>
      <c r="BX63205" s="73"/>
      <c r="BY63205" s="74"/>
      <c r="BZ63205" s="74"/>
      <c r="CA63205" s="74"/>
      <c r="CF63205" s="79"/>
      <c r="CL63205" s="79"/>
    </row>
    <row r="63206" spans="30:90">
      <c r="AD63206" s="73"/>
      <c r="AE63206" s="74"/>
      <c r="AF63206" s="74"/>
      <c r="BX63206" s="73"/>
      <c r="BY63206" s="74"/>
      <c r="BZ63206" s="74"/>
      <c r="CA63206" s="74"/>
      <c r="CF63206" s="79"/>
      <c r="CL63206" s="79"/>
    </row>
    <row r="63207" spans="30:90">
      <c r="AD63207" s="73"/>
      <c r="AE63207" s="74"/>
      <c r="AF63207" s="74"/>
      <c r="BX63207" s="73"/>
      <c r="BY63207" s="74"/>
      <c r="BZ63207" s="74"/>
      <c r="CA63207" s="74"/>
      <c r="CF63207" s="79"/>
      <c r="CL63207" s="79"/>
    </row>
    <row r="63208" spans="30:90">
      <c r="AD63208" s="73"/>
      <c r="AE63208" s="74"/>
      <c r="AF63208" s="74"/>
      <c r="BX63208" s="73"/>
      <c r="BY63208" s="74"/>
      <c r="BZ63208" s="74"/>
      <c r="CA63208" s="74"/>
      <c r="CF63208" s="79"/>
      <c r="CL63208" s="79"/>
    </row>
    <row r="63209" spans="30:90">
      <c r="AD63209" s="73"/>
      <c r="AE63209" s="74"/>
      <c r="AF63209" s="74"/>
      <c r="BX63209" s="73"/>
      <c r="BY63209" s="74"/>
      <c r="BZ63209" s="74"/>
      <c r="CA63209" s="74"/>
      <c r="CF63209" s="79"/>
      <c r="CL63209" s="79"/>
    </row>
    <row r="63210" spans="30:90">
      <c r="AD63210" s="73"/>
      <c r="AE63210" s="74"/>
      <c r="AF63210" s="74"/>
      <c r="BX63210" s="73"/>
      <c r="BY63210" s="74"/>
      <c r="BZ63210" s="74"/>
      <c r="CA63210" s="74"/>
      <c r="CF63210" s="79"/>
      <c r="CL63210" s="79"/>
    </row>
    <row r="63211" spans="30:90">
      <c r="AD63211" s="73"/>
      <c r="AE63211" s="74"/>
      <c r="AF63211" s="74"/>
      <c r="BX63211" s="73"/>
      <c r="BY63211" s="74"/>
      <c r="BZ63211" s="74"/>
      <c r="CA63211" s="74"/>
      <c r="CF63211" s="79"/>
      <c r="CL63211" s="79"/>
    </row>
    <row r="63212" spans="30:90">
      <c r="AD63212" s="73"/>
      <c r="AE63212" s="74"/>
      <c r="AF63212" s="74"/>
      <c r="BX63212" s="73"/>
      <c r="BY63212" s="74"/>
      <c r="BZ63212" s="74"/>
      <c r="CA63212" s="74"/>
      <c r="CF63212" s="79"/>
      <c r="CL63212" s="79"/>
    </row>
    <row r="63213" spans="30:90">
      <c r="AD63213" s="73"/>
      <c r="AE63213" s="74"/>
      <c r="AF63213" s="74"/>
      <c r="BX63213" s="73"/>
      <c r="BY63213" s="74"/>
      <c r="BZ63213" s="74"/>
      <c r="CA63213" s="74"/>
      <c r="CF63213" s="79"/>
      <c r="CL63213" s="79"/>
    </row>
    <row r="63214" spans="30:90">
      <c r="AD63214" s="73"/>
      <c r="AE63214" s="74"/>
      <c r="AF63214" s="74"/>
      <c r="BX63214" s="73"/>
      <c r="BY63214" s="74"/>
      <c r="BZ63214" s="74"/>
      <c r="CA63214" s="74"/>
      <c r="CF63214" s="79"/>
      <c r="CL63214" s="79"/>
    </row>
    <row r="63215" spans="30:90">
      <c r="AD63215" s="73"/>
      <c r="AE63215" s="74"/>
      <c r="AF63215" s="74"/>
      <c r="BX63215" s="73"/>
      <c r="BY63215" s="74"/>
      <c r="BZ63215" s="74"/>
      <c r="CA63215" s="74"/>
      <c r="CF63215" s="79"/>
      <c r="CL63215" s="79"/>
    </row>
    <row r="63216" spans="30:90">
      <c r="AD63216" s="73"/>
      <c r="AE63216" s="74"/>
      <c r="AF63216" s="74"/>
      <c r="BX63216" s="73"/>
      <c r="BY63216" s="74"/>
      <c r="BZ63216" s="74"/>
      <c r="CA63216" s="74"/>
      <c r="CF63216" s="79"/>
      <c r="CL63216" s="79"/>
    </row>
    <row r="63217" spans="30:90">
      <c r="AD63217" s="73"/>
      <c r="AE63217" s="74"/>
      <c r="AF63217" s="74"/>
      <c r="BX63217" s="73"/>
      <c r="BY63217" s="74"/>
      <c r="BZ63217" s="74"/>
      <c r="CA63217" s="74"/>
      <c r="CF63217" s="79"/>
      <c r="CL63217" s="79"/>
    </row>
    <row r="63218" spans="30:90">
      <c r="AD63218" s="73"/>
      <c r="AE63218" s="74"/>
      <c r="AF63218" s="74"/>
      <c r="BX63218" s="73"/>
      <c r="BY63218" s="74"/>
      <c r="BZ63218" s="74"/>
      <c r="CA63218" s="74"/>
      <c r="CF63218" s="79"/>
      <c r="CL63218" s="79"/>
    </row>
    <row r="63219" spans="30:90">
      <c r="AD63219" s="73"/>
      <c r="AE63219" s="74"/>
      <c r="AF63219" s="74"/>
      <c r="BX63219" s="73"/>
      <c r="BY63219" s="74"/>
      <c r="BZ63219" s="74"/>
      <c r="CA63219" s="74"/>
      <c r="CF63219" s="79"/>
      <c r="CL63219" s="79"/>
    </row>
    <row r="63220" spans="30:90">
      <c r="AD63220" s="73"/>
      <c r="AE63220" s="74"/>
      <c r="AF63220" s="74"/>
      <c r="BX63220" s="73"/>
      <c r="BY63220" s="74"/>
      <c r="BZ63220" s="74"/>
      <c r="CA63220" s="74"/>
      <c r="CF63220" s="79"/>
      <c r="CL63220" s="79"/>
    </row>
    <row r="63221" spans="30:90">
      <c r="AD63221" s="73"/>
      <c r="AE63221" s="74"/>
      <c r="AF63221" s="74"/>
      <c r="BX63221" s="73"/>
      <c r="BY63221" s="74"/>
      <c r="BZ63221" s="74"/>
      <c r="CA63221" s="74"/>
      <c r="CF63221" s="79"/>
      <c r="CL63221" s="79"/>
    </row>
    <row r="63222" spans="30:90">
      <c r="AD63222" s="73"/>
      <c r="AE63222" s="74"/>
      <c r="AF63222" s="74"/>
      <c r="BX63222" s="73"/>
      <c r="BY63222" s="74"/>
      <c r="BZ63222" s="74"/>
      <c r="CA63222" s="74"/>
      <c r="CF63222" s="79"/>
      <c r="CL63222" s="79"/>
    </row>
    <row r="63223" spans="30:90">
      <c r="AD63223" s="73"/>
      <c r="AE63223" s="74"/>
      <c r="AF63223" s="74"/>
      <c r="BX63223" s="73"/>
      <c r="BY63223" s="74"/>
      <c r="BZ63223" s="74"/>
      <c r="CA63223" s="74"/>
      <c r="CF63223" s="79"/>
      <c r="CL63223" s="79"/>
    </row>
    <row r="63224" spans="30:90">
      <c r="AD63224" s="73"/>
      <c r="AE63224" s="74"/>
      <c r="AF63224" s="74"/>
      <c r="BX63224" s="73"/>
      <c r="BY63224" s="74"/>
      <c r="BZ63224" s="74"/>
      <c r="CA63224" s="74"/>
      <c r="CF63224" s="79"/>
      <c r="CL63224" s="79"/>
    </row>
    <row r="63225" spans="30:90">
      <c r="AD63225" s="73"/>
      <c r="AE63225" s="74"/>
      <c r="AF63225" s="74"/>
      <c r="BX63225" s="73"/>
      <c r="BY63225" s="74"/>
      <c r="BZ63225" s="74"/>
      <c r="CA63225" s="74"/>
      <c r="CF63225" s="79"/>
      <c r="CL63225" s="79"/>
    </row>
    <row r="63226" spans="30:90">
      <c r="AD63226" s="73"/>
      <c r="AE63226" s="74"/>
      <c r="AF63226" s="74"/>
      <c r="BX63226" s="73"/>
      <c r="BY63226" s="74"/>
      <c r="BZ63226" s="74"/>
      <c r="CA63226" s="74"/>
      <c r="CF63226" s="79"/>
      <c r="CL63226" s="79"/>
    </row>
    <row r="63227" spans="30:90">
      <c r="AD63227" s="73"/>
      <c r="AE63227" s="74"/>
      <c r="AF63227" s="74"/>
      <c r="BX63227" s="73"/>
      <c r="BY63227" s="74"/>
      <c r="BZ63227" s="74"/>
      <c r="CA63227" s="74"/>
      <c r="CF63227" s="79"/>
      <c r="CL63227" s="79"/>
    </row>
    <row r="63228" spans="30:90">
      <c r="AD63228" s="73"/>
      <c r="AE63228" s="74"/>
      <c r="AF63228" s="74"/>
      <c r="BX63228" s="73"/>
      <c r="BY63228" s="74"/>
      <c r="BZ63228" s="74"/>
      <c r="CA63228" s="74"/>
      <c r="CF63228" s="79"/>
      <c r="CL63228" s="79"/>
    </row>
    <row r="63229" spans="30:90">
      <c r="AD63229" s="73"/>
      <c r="AE63229" s="74"/>
      <c r="AF63229" s="74"/>
      <c r="BX63229" s="73"/>
      <c r="BY63229" s="74"/>
      <c r="BZ63229" s="74"/>
      <c r="CA63229" s="74"/>
      <c r="CF63229" s="79"/>
      <c r="CL63229" s="79"/>
    </row>
    <row r="63230" spans="30:90">
      <c r="AD63230" s="73"/>
      <c r="AE63230" s="74"/>
      <c r="AF63230" s="74"/>
      <c r="BX63230" s="73"/>
      <c r="BY63230" s="74"/>
      <c r="BZ63230" s="74"/>
      <c r="CA63230" s="74"/>
      <c r="CF63230" s="79"/>
      <c r="CL63230" s="79"/>
    </row>
    <row r="63231" spans="30:90">
      <c r="AD63231" s="73"/>
      <c r="AE63231" s="74"/>
      <c r="AF63231" s="74"/>
      <c r="BX63231" s="73"/>
      <c r="BY63231" s="74"/>
      <c r="BZ63231" s="74"/>
      <c r="CA63231" s="74"/>
      <c r="CF63231" s="79"/>
      <c r="CL63231" s="79"/>
    </row>
    <row r="63232" spans="30:90">
      <c r="AD63232" s="73"/>
      <c r="AE63232" s="74"/>
      <c r="AF63232" s="74"/>
      <c r="BX63232" s="73"/>
      <c r="BY63232" s="74"/>
      <c r="BZ63232" s="74"/>
      <c r="CA63232" s="74"/>
      <c r="CF63232" s="79"/>
      <c r="CL63232" s="79"/>
    </row>
    <row r="63233" spans="30:90">
      <c r="AD63233" s="73"/>
      <c r="AE63233" s="74"/>
      <c r="AF63233" s="74"/>
      <c r="BX63233" s="73"/>
      <c r="BY63233" s="74"/>
      <c r="BZ63233" s="74"/>
      <c r="CA63233" s="74"/>
      <c r="CF63233" s="79"/>
      <c r="CL63233" s="79"/>
    </row>
    <row r="63234" spans="30:90">
      <c r="AD63234" s="73"/>
      <c r="AE63234" s="74"/>
      <c r="AF63234" s="74"/>
      <c r="BX63234" s="73"/>
      <c r="BY63234" s="74"/>
      <c r="BZ63234" s="74"/>
      <c r="CA63234" s="74"/>
      <c r="CF63234" s="79"/>
      <c r="CL63234" s="79"/>
    </row>
    <row r="63235" spans="30:90">
      <c r="AD63235" s="73"/>
      <c r="AE63235" s="74"/>
      <c r="AF63235" s="74"/>
      <c r="BX63235" s="73"/>
      <c r="BY63235" s="74"/>
      <c r="BZ63235" s="74"/>
      <c r="CA63235" s="74"/>
      <c r="CF63235" s="79"/>
      <c r="CL63235" s="79"/>
    </row>
    <row r="63236" spans="30:90">
      <c r="AD63236" s="73"/>
      <c r="AE63236" s="74"/>
      <c r="AF63236" s="74"/>
      <c r="BX63236" s="73"/>
      <c r="BY63236" s="74"/>
      <c r="BZ63236" s="74"/>
      <c r="CA63236" s="74"/>
      <c r="CF63236" s="79"/>
      <c r="CL63236" s="79"/>
    </row>
    <row r="63237" spans="30:90">
      <c r="AD63237" s="73"/>
      <c r="AE63237" s="74"/>
      <c r="AF63237" s="74"/>
      <c r="BX63237" s="73"/>
      <c r="BY63237" s="74"/>
      <c r="BZ63237" s="74"/>
      <c r="CA63237" s="74"/>
      <c r="CF63237" s="79"/>
      <c r="CL63237" s="79"/>
    </row>
    <row r="63238" spans="30:90">
      <c r="AD63238" s="73"/>
      <c r="AE63238" s="74"/>
      <c r="AF63238" s="74"/>
      <c r="BX63238" s="73"/>
      <c r="BY63238" s="74"/>
      <c r="BZ63238" s="74"/>
      <c r="CA63238" s="74"/>
      <c r="CF63238" s="79"/>
      <c r="CL63238" s="79"/>
    </row>
    <row r="63239" spans="30:90">
      <c r="AD63239" s="73"/>
      <c r="AE63239" s="74"/>
      <c r="AF63239" s="74"/>
      <c r="BX63239" s="73"/>
      <c r="BY63239" s="74"/>
      <c r="BZ63239" s="74"/>
      <c r="CA63239" s="74"/>
      <c r="CF63239" s="79"/>
      <c r="CL63239" s="79"/>
    </row>
    <row r="63240" spans="30:90">
      <c r="AD63240" s="73"/>
      <c r="AE63240" s="74"/>
      <c r="AF63240" s="74"/>
      <c r="BX63240" s="73"/>
      <c r="BY63240" s="74"/>
      <c r="BZ63240" s="74"/>
      <c r="CA63240" s="74"/>
      <c r="CF63240" s="79"/>
      <c r="CL63240" s="79"/>
    </row>
    <row r="63241" spans="30:90">
      <c r="AD63241" s="73"/>
      <c r="AE63241" s="74"/>
      <c r="AF63241" s="74"/>
      <c r="BX63241" s="73"/>
      <c r="BY63241" s="74"/>
      <c r="BZ63241" s="74"/>
      <c r="CA63241" s="74"/>
      <c r="CF63241" s="79"/>
      <c r="CL63241" s="79"/>
    </row>
    <row r="63242" spans="30:90">
      <c r="AD63242" s="73"/>
      <c r="AE63242" s="74"/>
      <c r="AF63242" s="74"/>
      <c r="BX63242" s="73"/>
      <c r="BY63242" s="74"/>
      <c r="BZ63242" s="74"/>
      <c r="CA63242" s="74"/>
      <c r="CF63242" s="79"/>
      <c r="CL63242" s="79"/>
    </row>
    <row r="63243" spans="30:90">
      <c r="AD63243" s="73"/>
      <c r="AE63243" s="74"/>
      <c r="AF63243" s="74"/>
      <c r="BX63243" s="73"/>
      <c r="BY63243" s="74"/>
      <c r="BZ63243" s="74"/>
      <c r="CA63243" s="74"/>
      <c r="CF63243" s="79"/>
      <c r="CL63243" s="79"/>
    </row>
    <row r="63244" spans="30:90">
      <c r="AD63244" s="73"/>
      <c r="AE63244" s="74"/>
      <c r="AF63244" s="74"/>
      <c r="BX63244" s="73"/>
      <c r="BY63244" s="74"/>
      <c r="BZ63244" s="74"/>
      <c r="CA63244" s="74"/>
      <c r="CF63244" s="79"/>
      <c r="CL63244" s="79"/>
    </row>
    <row r="63245" spans="30:90">
      <c r="AD63245" s="73"/>
      <c r="AE63245" s="74"/>
      <c r="AF63245" s="74"/>
      <c r="BX63245" s="73"/>
      <c r="BY63245" s="74"/>
      <c r="BZ63245" s="74"/>
      <c r="CA63245" s="74"/>
      <c r="CF63245" s="79"/>
      <c r="CL63245" s="79"/>
    </row>
    <row r="63246" spans="30:90">
      <c r="AD63246" s="73"/>
      <c r="AE63246" s="74"/>
      <c r="AF63246" s="74"/>
      <c r="BX63246" s="73"/>
      <c r="BY63246" s="74"/>
      <c r="BZ63246" s="74"/>
      <c r="CA63246" s="74"/>
      <c r="CF63246" s="79"/>
      <c r="CL63246" s="79"/>
    </row>
    <row r="63247" spans="30:90">
      <c r="AD63247" s="73"/>
      <c r="AE63247" s="74"/>
      <c r="AF63247" s="74"/>
      <c r="BX63247" s="73"/>
      <c r="BY63247" s="74"/>
      <c r="BZ63247" s="74"/>
      <c r="CA63247" s="74"/>
      <c r="CF63247" s="79"/>
      <c r="CL63247" s="79"/>
    </row>
    <row r="63248" spans="30:90">
      <c r="AD63248" s="73"/>
      <c r="AE63248" s="74"/>
      <c r="AF63248" s="74"/>
      <c r="BX63248" s="73"/>
      <c r="BY63248" s="74"/>
      <c r="BZ63248" s="74"/>
      <c r="CA63248" s="74"/>
      <c r="CF63248" s="79"/>
      <c r="CL63248" s="79"/>
    </row>
    <row r="63249" spans="30:90">
      <c r="AD63249" s="73"/>
      <c r="AE63249" s="74"/>
      <c r="AF63249" s="74"/>
      <c r="BX63249" s="73"/>
      <c r="BY63249" s="74"/>
      <c r="BZ63249" s="74"/>
      <c r="CA63249" s="74"/>
      <c r="CF63249" s="79"/>
      <c r="CL63249" s="79"/>
    </row>
    <row r="63250" spans="30:90">
      <c r="AD63250" s="73"/>
      <c r="AE63250" s="74"/>
      <c r="AF63250" s="74"/>
      <c r="BX63250" s="73"/>
      <c r="BY63250" s="74"/>
      <c r="BZ63250" s="74"/>
      <c r="CA63250" s="74"/>
      <c r="CF63250" s="79"/>
      <c r="CL63250" s="79"/>
    </row>
    <row r="63251" spans="30:90">
      <c r="AD63251" s="73"/>
      <c r="AE63251" s="74"/>
      <c r="AF63251" s="74"/>
      <c r="BX63251" s="73"/>
      <c r="BY63251" s="74"/>
      <c r="BZ63251" s="74"/>
      <c r="CA63251" s="74"/>
      <c r="CF63251" s="79"/>
      <c r="CL63251" s="79"/>
    </row>
    <row r="63252" spans="30:90">
      <c r="AD63252" s="73"/>
      <c r="AE63252" s="74"/>
      <c r="AF63252" s="74"/>
      <c r="BX63252" s="73"/>
      <c r="BY63252" s="74"/>
      <c r="BZ63252" s="74"/>
      <c r="CA63252" s="74"/>
      <c r="CF63252" s="79"/>
      <c r="CL63252" s="79"/>
    </row>
    <row r="63253" spans="30:90">
      <c r="AD63253" s="73"/>
      <c r="AE63253" s="74"/>
      <c r="AF63253" s="74"/>
      <c r="BX63253" s="73"/>
      <c r="BY63253" s="74"/>
      <c r="BZ63253" s="74"/>
      <c r="CA63253" s="74"/>
      <c r="CF63253" s="79"/>
      <c r="CL63253" s="79"/>
    </row>
    <row r="63254" spans="30:90">
      <c r="AD63254" s="73"/>
      <c r="AE63254" s="74"/>
      <c r="AF63254" s="74"/>
      <c r="BX63254" s="73"/>
      <c r="BY63254" s="74"/>
      <c r="BZ63254" s="74"/>
      <c r="CA63254" s="74"/>
      <c r="CF63254" s="79"/>
      <c r="CL63254" s="79"/>
    </row>
    <row r="63255" spans="30:90">
      <c r="AD63255" s="73"/>
      <c r="AE63255" s="74"/>
      <c r="AF63255" s="74"/>
      <c r="BX63255" s="73"/>
      <c r="BY63255" s="74"/>
      <c r="BZ63255" s="74"/>
      <c r="CA63255" s="74"/>
      <c r="CF63255" s="79"/>
      <c r="CL63255" s="79"/>
    </row>
    <row r="63256" spans="30:90">
      <c r="AD63256" s="73"/>
      <c r="AE63256" s="74"/>
      <c r="AF63256" s="74"/>
      <c r="BX63256" s="73"/>
      <c r="BY63256" s="74"/>
      <c r="BZ63256" s="74"/>
      <c r="CA63256" s="74"/>
      <c r="CF63256" s="79"/>
      <c r="CL63256" s="79"/>
    </row>
    <row r="63257" spans="30:90">
      <c r="AD63257" s="73"/>
      <c r="AE63257" s="74"/>
      <c r="AF63257" s="74"/>
      <c r="BX63257" s="73"/>
      <c r="BY63257" s="74"/>
      <c r="BZ63257" s="74"/>
      <c r="CA63257" s="74"/>
      <c r="CF63257" s="79"/>
      <c r="CL63257" s="79"/>
    </row>
    <row r="63258" spans="30:90">
      <c r="AD63258" s="73"/>
      <c r="AE63258" s="74"/>
      <c r="AF63258" s="74"/>
      <c r="BX63258" s="73"/>
      <c r="BY63258" s="74"/>
      <c r="BZ63258" s="74"/>
      <c r="CA63258" s="74"/>
      <c r="CF63258" s="79"/>
      <c r="CL63258" s="79"/>
    </row>
    <row r="63259" spans="30:90">
      <c r="AD63259" s="73"/>
      <c r="AE63259" s="74"/>
      <c r="AF63259" s="74"/>
      <c r="BX63259" s="73"/>
      <c r="BY63259" s="74"/>
      <c r="BZ63259" s="74"/>
      <c r="CA63259" s="74"/>
      <c r="CF63259" s="79"/>
      <c r="CL63259" s="79"/>
    </row>
    <row r="63260" spans="30:90">
      <c r="AD63260" s="73"/>
      <c r="AE63260" s="74"/>
      <c r="AF63260" s="74"/>
      <c r="BX63260" s="73"/>
      <c r="BY63260" s="74"/>
      <c r="BZ63260" s="74"/>
      <c r="CA63260" s="74"/>
      <c r="CF63260" s="79"/>
      <c r="CL63260" s="79"/>
    </row>
    <row r="63261" spans="30:90">
      <c r="AD63261" s="73"/>
      <c r="AE63261" s="74"/>
      <c r="AF63261" s="74"/>
      <c r="BX63261" s="73"/>
      <c r="BY63261" s="74"/>
      <c r="BZ63261" s="74"/>
      <c r="CA63261" s="74"/>
      <c r="CF63261" s="79"/>
      <c r="CL63261" s="79"/>
    </row>
    <row r="63262" spans="30:90">
      <c r="AD63262" s="73"/>
      <c r="AE63262" s="74"/>
      <c r="AF63262" s="74"/>
      <c r="BX63262" s="73"/>
      <c r="BY63262" s="74"/>
      <c r="BZ63262" s="74"/>
      <c r="CA63262" s="74"/>
      <c r="CF63262" s="79"/>
      <c r="CL63262" s="79"/>
    </row>
    <row r="63263" spans="30:90">
      <c r="AD63263" s="73"/>
      <c r="AE63263" s="74"/>
      <c r="AF63263" s="74"/>
      <c r="BX63263" s="73"/>
      <c r="BY63263" s="74"/>
      <c r="BZ63263" s="74"/>
      <c r="CA63263" s="74"/>
      <c r="CF63263" s="79"/>
      <c r="CL63263" s="79"/>
    </row>
    <row r="63264" spans="30:90">
      <c r="AD63264" s="73"/>
      <c r="AE63264" s="74"/>
      <c r="AF63264" s="74"/>
      <c r="BX63264" s="73"/>
      <c r="BY63264" s="74"/>
      <c r="BZ63264" s="74"/>
      <c r="CA63264" s="74"/>
      <c r="CF63264" s="79"/>
      <c r="CL63264" s="79"/>
    </row>
    <row r="63265" spans="30:90">
      <c r="AD63265" s="73"/>
      <c r="AE63265" s="74"/>
      <c r="AF63265" s="74"/>
      <c r="BX63265" s="73"/>
      <c r="BY63265" s="74"/>
      <c r="BZ63265" s="74"/>
      <c r="CA63265" s="74"/>
      <c r="CF63265" s="79"/>
      <c r="CL63265" s="79"/>
    </row>
    <row r="63266" spans="30:90">
      <c r="AD63266" s="73"/>
      <c r="AE63266" s="74"/>
      <c r="AF63266" s="74"/>
      <c r="BX63266" s="73"/>
      <c r="BY63266" s="74"/>
      <c r="BZ63266" s="74"/>
      <c r="CA63266" s="74"/>
      <c r="CF63266" s="79"/>
      <c r="CL63266" s="79"/>
    </row>
    <row r="63267" spans="30:90">
      <c r="AD63267" s="73"/>
      <c r="AE63267" s="74"/>
      <c r="AF63267" s="74"/>
      <c r="BX63267" s="73"/>
      <c r="BY63267" s="74"/>
      <c r="BZ63267" s="74"/>
      <c r="CA63267" s="74"/>
      <c r="CF63267" s="79"/>
      <c r="CL63267" s="79"/>
    </row>
    <row r="63268" spans="30:90">
      <c r="AD63268" s="73"/>
      <c r="AE63268" s="74"/>
      <c r="AF63268" s="74"/>
      <c r="BX63268" s="73"/>
      <c r="BY63268" s="74"/>
      <c r="BZ63268" s="74"/>
      <c r="CA63268" s="74"/>
      <c r="CF63268" s="79"/>
      <c r="CL63268" s="79"/>
    </row>
    <row r="63269" spans="30:90">
      <c r="AD63269" s="73"/>
      <c r="AE63269" s="74"/>
      <c r="AF63269" s="74"/>
      <c r="BX63269" s="73"/>
      <c r="BY63269" s="74"/>
      <c r="BZ63269" s="74"/>
      <c r="CA63269" s="74"/>
      <c r="CF63269" s="79"/>
      <c r="CL63269" s="79"/>
    </row>
    <row r="63270" spans="30:90">
      <c r="AD63270" s="73"/>
      <c r="AE63270" s="74"/>
      <c r="AF63270" s="74"/>
      <c r="BX63270" s="73"/>
      <c r="BY63270" s="74"/>
      <c r="BZ63270" s="74"/>
      <c r="CA63270" s="74"/>
      <c r="CF63270" s="79"/>
      <c r="CL63270" s="79"/>
    </row>
    <row r="63271" spans="30:90">
      <c r="AD63271" s="73"/>
      <c r="AE63271" s="74"/>
      <c r="AF63271" s="74"/>
      <c r="BX63271" s="73"/>
      <c r="BY63271" s="74"/>
      <c r="BZ63271" s="74"/>
      <c r="CA63271" s="74"/>
      <c r="CF63271" s="79"/>
      <c r="CL63271" s="79"/>
    </row>
    <row r="63272" spans="30:90">
      <c r="AD63272" s="73"/>
      <c r="AE63272" s="74"/>
      <c r="AF63272" s="74"/>
      <c r="BX63272" s="73"/>
      <c r="BY63272" s="74"/>
      <c r="BZ63272" s="74"/>
      <c r="CA63272" s="74"/>
      <c r="CF63272" s="79"/>
      <c r="CL63272" s="79"/>
    </row>
    <row r="63273" spans="30:90">
      <c r="AD63273" s="73"/>
      <c r="AE63273" s="74"/>
      <c r="AF63273" s="74"/>
      <c r="BX63273" s="73"/>
      <c r="BY63273" s="74"/>
      <c r="BZ63273" s="74"/>
      <c r="CA63273" s="74"/>
      <c r="CF63273" s="79"/>
      <c r="CL63273" s="79"/>
    </row>
    <row r="63274" spans="30:90">
      <c r="AD63274" s="73"/>
      <c r="AE63274" s="74"/>
      <c r="AF63274" s="74"/>
      <c r="BX63274" s="73"/>
      <c r="BY63274" s="74"/>
      <c r="BZ63274" s="74"/>
      <c r="CA63274" s="74"/>
      <c r="CF63274" s="79"/>
      <c r="CL63274" s="79"/>
    </row>
    <row r="63275" spans="30:90">
      <c r="AD63275" s="73"/>
      <c r="AE63275" s="74"/>
      <c r="AF63275" s="74"/>
      <c r="BX63275" s="73"/>
      <c r="BY63275" s="74"/>
      <c r="BZ63275" s="74"/>
      <c r="CA63275" s="74"/>
      <c r="CF63275" s="79"/>
      <c r="CL63275" s="79"/>
    </row>
    <row r="63276" spans="30:90">
      <c r="AD63276" s="73"/>
      <c r="AE63276" s="74"/>
      <c r="AF63276" s="74"/>
      <c r="BX63276" s="73"/>
      <c r="BY63276" s="74"/>
      <c r="BZ63276" s="74"/>
      <c r="CA63276" s="74"/>
      <c r="CF63276" s="79"/>
      <c r="CL63276" s="79"/>
    </row>
    <row r="63277" spans="30:90">
      <c r="AD63277" s="73"/>
      <c r="AE63277" s="74"/>
      <c r="AF63277" s="74"/>
      <c r="BX63277" s="73"/>
      <c r="BY63277" s="74"/>
      <c r="BZ63277" s="74"/>
      <c r="CA63277" s="74"/>
      <c r="CF63277" s="79"/>
      <c r="CL63277" s="79"/>
    </row>
    <row r="63278" spans="30:90">
      <c r="AD63278" s="73"/>
      <c r="AE63278" s="74"/>
      <c r="AF63278" s="74"/>
      <c r="BX63278" s="73"/>
      <c r="BY63278" s="74"/>
      <c r="BZ63278" s="74"/>
      <c r="CA63278" s="74"/>
      <c r="CF63278" s="79"/>
      <c r="CL63278" s="79"/>
    </row>
    <row r="63279" spans="30:90">
      <c r="AD63279" s="73"/>
      <c r="AE63279" s="74"/>
      <c r="AF63279" s="74"/>
      <c r="BX63279" s="73"/>
      <c r="BY63279" s="74"/>
      <c r="BZ63279" s="74"/>
      <c r="CA63279" s="74"/>
      <c r="CF63279" s="79"/>
      <c r="CL63279" s="79"/>
    </row>
    <row r="63280" spans="30:90">
      <c r="AD63280" s="73"/>
      <c r="AE63280" s="74"/>
      <c r="AF63280" s="74"/>
      <c r="BX63280" s="73"/>
      <c r="BY63280" s="74"/>
      <c r="BZ63280" s="74"/>
      <c r="CA63280" s="74"/>
      <c r="CF63280" s="79"/>
      <c r="CL63280" s="79"/>
    </row>
    <row r="63281" spans="30:90">
      <c r="AD63281" s="73"/>
      <c r="AE63281" s="74"/>
      <c r="AF63281" s="74"/>
      <c r="BX63281" s="73"/>
      <c r="BY63281" s="74"/>
      <c r="BZ63281" s="74"/>
      <c r="CA63281" s="74"/>
      <c r="CF63281" s="79"/>
      <c r="CL63281" s="79"/>
    </row>
    <row r="63282" spans="30:90">
      <c r="AD63282" s="73"/>
      <c r="AE63282" s="74"/>
      <c r="AF63282" s="74"/>
      <c r="BX63282" s="73"/>
      <c r="BY63282" s="74"/>
      <c r="BZ63282" s="74"/>
      <c r="CA63282" s="74"/>
      <c r="CF63282" s="79"/>
      <c r="CL63282" s="79"/>
    </row>
    <row r="63283" spans="30:90">
      <c r="AD63283" s="73"/>
      <c r="AE63283" s="74"/>
      <c r="AF63283" s="74"/>
      <c r="BX63283" s="73"/>
      <c r="BY63283" s="74"/>
      <c r="BZ63283" s="74"/>
      <c r="CA63283" s="74"/>
      <c r="CF63283" s="79"/>
      <c r="CL63283" s="79"/>
    </row>
    <row r="63284" spans="30:90">
      <c r="AD63284" s="73"/>
      <c r="AE63284" s="74"/>
      <c r="AF63284" s="74"/>
      <c r="BX63284" s="73"/>
      <c r="BY63284" s="74"/>
      <c r="BZ63284" s="74"/>
      <c r="CA63284" s="74"/>
      <c r="CF63284" s="79"/>
      <c r="CL63284" s="79"/>
    </row>
    <row r="63285" spans="30:90">
      <c r="AD63285" s="73"/>
      <c r="AE63285" s="74"/>
      <c r="AF63285" s="74"/>
      <c r="BX63285" s="73"/>
      <c r="BY63285" s="74"/>
      <c r="BZ63285" s="74"/>
      <c r="CA63285" s="74"/>
      <c r="CF63285" s="79"/>
      <c r="CL63285" s="79"/>
    </row>
    <row r="63286" spans="30:90">
      <c r="AD63286" s="73"/>
      <c r="AE63286" s="74"/>
      <c r="AF63286" s="74"/>
      <c r="BX63286" s="73"/>
      <c r="BY63286" s="74"/>
      <c r="BZ63286" s="74"/>
      <c r="CA63286" s="74"/>
      <c r="CF63286" s="79"/>
      <c r="CL63286" s="79"/>
    </row>
    <row r="63287" spans="30:90">
      <c r="AD63287" s="73"/>
      <c r="AE63287" s="74"/>
      <c r="AF63287" s="74"/>
      <c r="BX63287" s="73"/>
      <c r="BY63287" s="74"/>
      <c r="BZ63287" s="74"/>
      <c r="CA63287" s="74"/>
      <c r="CF63287" s="79"/>
      <c r="CL63287" s="79"/>
    </row>
    <row r="63288" spans="30:90">
      <c r="AD63288" s="73"/>
      <c r="AE63288" s="74"/>
      <c r="AF63288" s="74"/>
      <c r="BX63288" s="73"/>
      <c r="BY63288" s="74"/>
      <c r="BZ63288" s="74"/>
      <c r="CA63288" s="74"/>
      <c r="CF63288" s="79"/>
      <c r="CL63288" s="79"/>
    </row>
    <row r="63289" spans="30:90">
      <c r="AD63289" s="73"/>
      <c r="AE63289" s="74"/>
      <c r="AF63289" s="74"/>
      <c r="BX63289" s="73"/>
      <c r="BY63289" s="74"/>
      <c r="BZ63289" s="74"/>
      <c r="CA63289" s="74"/>
      <c r="CF63289" s="79"/>
      <c r="CL63289" s="79"/>
    </row>
    <row r="63290" spans="30:90">
      <c r="AD63290" s="73"/>
      <c r="AE63290" s="74"/>
      <c r="AF63290" s="74"/>
      <c r="BX63290" s="73"/>
      <c r="BY63290" s="74"/>
      <c r="BZ63290" s="74"/>
      <c r="CA63290" s="74"/>
      <c r="CF63290" s="79"/>
      <c r="CL63290" s="79"/>
    </row>
    <row r="63291" spans="30:90">
      <c r="AD63291" s="73"/>
      <c r="AE63291" s="74"/>
      <c r="AF63291" s="74"/>
      <c r="BX63291" s="73"/>
      <c r="BY63291" s="74"/>
      <c r="BZ63291" s="74"/>
      <c r="CA63291" s="74"/>
      <c r="CF63291" s="79"/>
      <c r="CL63291" s="79"/>
    </row>
    <row r="63292" spans="30:90">
      <c r="AD63292" s="73"/>
      <c r="AE63292" s="74"/>
      <c r="AF63292" s="74"/>
      <c r="BX63292" s="73"/>
      <c r="BY63292" s="74"/>
      <c r="BZ63292" s="74"/>
      <c r="CA63292" s="74"/>
      <c r="CF63292" s="79"/>
      <c r="CL63292" s="79"/>
    </row>
    <row r="63293" spans="30:90">
      <c r="AD63293" s="73"/>
      <c r="AE63293" s="74"/>
      <c r="AF63293" s="74"/>
      <c r="BX63293" s="73"/>
      <c r="BY63293" s="74"/>
      <c r="BZ63293" s="74"/>
      <c r="CA63293" s="74"/>
      <c r="CF63293" s="79"/>
      <c r="CL63293" s="79"/>
    </row>
    <row r="63294" spans="30:90">
      <c r="AD63294" s="73"/>
      <c r="AE63294" s="74"/>
      <c r="AF63294" s="74"/>
      <c r="BX63294" s="73"/>
      <c r="BY63294" s="74"/>
      <c r="BZ63294" s="74"/>
      <c r="CA63294" s="74"/>
      <c r="CF63294" s="79"/>
      <c r="CL63294" s="79"/>
    </row>
    <row r="63295" spans="30:90">
      <c r="AD63295" s="73"/>
      <c r="AE63295" s="74"/>
      <c r="AF63295" s="74"/>
      <c r="BX63295" s="73"/>
      <c r="BY63295" s="74"/>
      <c r="BZ63295" s="74"/>
      <c r="CA63295" s="74"/>
      <c r="CF63295" s="79"/>
      <c r="CL63295" s="79"/>
    </row>
    <row r="63296" spans="30:90">
      <c r="AD63296" s="73"/>
      <c r="AE63296" s="74"/>
      <c r="AF63296" s="74"/>
      <c r="BX63296" s="73"/>
      <c r="BY63296" s="74"/>
      <c r="BZ63296" s="74"/>
      <c r="CA63296" s="74"/>
      <c r="CF63296" s="79"/>
      <c r="CL63296" s="79"/>
    </row>
    <row r="63297" spans="30:90">
      <c r="AD63297" s="73"/>
      <c r="AE63297" s="74"/>
      <c r="AF63297" s="74"/>
      <c r="BX63297" s="73"/>
      <c r="BY63297" s="74"/>
      <c r="BZ63297" s="74"/>
      <c r="CA63297" s="74"/>
      <c r="CF63297" s="79"/>
      <c r="CL63297" s="79"/>
    </row>
    <row r="63298" spans="30:90">
      <c r="AD63298" s="73"/>
      <c r="AE63298" s="74"/>
      <c r="AF63298" s="74"/>
      <c r="BX63298" s="73"/>
      <c r="BY63298" s="74"/>
      <c r="BZ63298" s="74"/>
      <c r="CA63298" s="74"/>
      <c r="CF63298" s="79"/>
      <c r="CL63298" s="79"/>
    </row>
    <row r="63299" spans="30:90">
      <c r="AD63299" s="73"/>
      <c r="AE63299" s="74"/>
      <c r="AF63299" s="74"/>
      <c r="BX63299" s="73"/>
      <c r="BY63299" s="74"/>
      <c r="BZ63299" s="74"/>
      <c r="CA63299" s="74"/>
      <c r="CF63299" s="79"/>
      <c r="CL63299" s="79"/>
    </row>
    <row r="63300" spans="30:90">
      <c r="AD63300" s="73"/>
      <c r="AE63300" s="74"/>
      <c r="AF63300" s="74"/>
      <c r="BX63300" s="73"/>
      <c r="BY63300" s="74"/>
      <c r="BZ63300" s="74"/>
      <c r="CA63300" s="74"/>
      <c r="CF63300" s="79"/>
      <c r="CL63300" s="79"/>
    </row>
    <row r="63301" spans="30:90">
      <c r="AD63301" s="73"/>
      <c r="AE63301" s="74"/>
      <c r="AF63301" s="74"/>
      <c r="BX63301" s="73"/>
      <c r="BY63301" s="74"/>
      <c r="BZ63301" s="74"/>
      <c r="CA63301" s="74"/>
      <c r="CF63301" s="79"/>
      <c r="CL63301" s="79"/>
    </row>
    <row r="63302" spans="30:90">
      <c r="AD63302" s="73"/>
      <c r="AE63302" s="74"/>
      <c r="AF63302" s="74"/>
      <c r="BX63302" s="73"/>
      <c r="BY63302" s="74"/>
      <c r="BZ63302" s="74"/>
      <c r="CA63302" s="74"/>
      <c r="CF63302" s="79"/>
      <c r="CL63302" s="79"/>
    </row>
    <row r="63303" spans="30:90">
      <c r="AD63303" s="73"/>
      <c r="AE63303" s="74"/>
      <c r="AF63303" s="74"/>
      <c r="BX63303" s="73"/>
      <c r="BY63303" s="74"/>
      <c r="BZ63303" s="74"/>
      <c r="CA63303" s="74"/>
      <c r="CF63303" s="79"/>
      <c r="CL63303" s="79"/>
    </row>
    <row r="63304" spans="30:90">
      <c r="AD63304" s="73"/>
      <c r="AE63304" s="74"/>
      <c r="AF63304" s="74"/>
      <c r="BX63304" s="73"/>
      <c r="BY63304" s="74"/>
      <c r="BZ63304" s="74"/>
      <c r="CA63304" s="74"/>
      <c r="CF63304" s="79"/>
      <c r="CL63304" s="79"/>
    </row>
    <row r="63305" spans="30:90">
      <c r="AD63305" s="73"/>
      <c r="AE63305" s="74"/>
      <c r="AF63305" s="74"/>
      <c r="BX63305" s="73"/>
      <c r="BY63305" s="74"/>
      <c r="BZ63305" s="74"/>
      <c r="CA63305" s="74"/>
      <c r="CF63305" s="79"/>
      <c r="CL63305" s="79"/>
    </row>
    <row r="63306" spans="30:90">
      <c r="AD63306" s="73"/>
      <c r="AE63306" s="74"/>
      <c r="AF63306" s="74"/>
      <c r="BX63306" s="73"/>
      <c r="BY63306" s="74"/>
      <c r="BZ63306" s="74"/>
      <c r="CA63306" s="74"/>
      <c r="CF63306" s="79"/>
      <c r="CL63306" s="79"/>
    </row>
    <row r="63307" spans="30:90">
      <c r="AD63307" s="73"/>
      <c r="AE63307" s="74"/>
      <c r="AF63307" s="74"/>
      <c r="BX63307" s="73"/>
      <c r="BY63307" s="74"/>
      <c r="BZ63307" s="74"/>
      <c r="CA63307" s="74"/>
      <c r="CF63307" s="79"/>
      <c r="CL63307" s="79"/>
    </row>
    <row r="63308" spans="30:90">
      <c r="AD63308" s="73"/>
      <c r="AE63308" s="74"/>
      <c r="AF63308" s="74"/>
      <c r="BX63308" s="73"/>
      <c r="BY63308" s="74"/>
      <c r="BZ63308" s="74"/>
      <c r="CA63308" s="74"/>
      <c r="CF63308" s="79"/>
      <c r="CL63308" s="79"/>
    </row>
    <row r="63309" spans="30:90">
      <c r="AD63309" s="73"/>
      <c r="AE63309" s="74"/>
      <c r="AF63309" s="74"/>
      <c r="BX63309" s="73"/>
      <c r="BY63309" s="74"/>
      <c r="BZ63309" s="74"/>
      <c r="CA63309" s="74"/>
      <c r="CF63309" s="79"/>
      <c r="CL63309" s="79"/>
    </row>
    <row r="63310" spans="30:90">
      <c r="AD63310" s="73"/>
      <c r="AE63310" s="74"/>
      <c r="AF63310" s="74"/>
      <c r="BX63310" s="73"/>
      <c r="BY63310" s="74"/>
      <c r="BZ63310" s="74"/>
      <c r="CA63310" s="74"/>
      <c r="CF63310" s="79"/>
      <c r="CL63310" s="79"/>
    </row>
    <row r="63311" spans="30:90">
      <c r="AD63311" s="73"/>
      <c r="AE63311" s="74"/>
      <c r="AF63311" s="74"/>
      <c r="BX63311" s="73"/>
      <c r="BY63311" s="74"/>
      <c r="BZ63311" s="74"/>
      <c r="CA63311" s="74"/>
      <c r="CF63311" s="79"/>
      <c r="CL63311" s="79"/>
    </row>
    <row r="63312" spans="30:90">
      <c r="AD63312" s="73"/>
      <c r="AE63312" s="74"/>
      <c r="AF63312" s="74"/>
      <c r="BX63312" s="73"/>
      <c r="BY63312" s="74"/>
      <c r="BZ63312" s="74"/>
      <c r="CA63312" s="74"/>
      <c r="CF63312" s="79"/>
      <c r="CL63312" s="79"/>
    </row>
    <row r="63313" spans="30:90">
      <c r="AD63313" s="73"/>
      <c r="AE63313" s="74"/>
      <c r="AF63313" s="74"/>
      <c r="BX63313" s="73"/>
      <c r="BY63313" s="74"/>
      <c r="BZ63313" s="74"/>
      <c r="CA63313" s="74"/>
      <c r="CF63313" s="79"/>
      <c r="CL63313" s="79"/>
    </row>
    <row r="63314" spans="30:90">
      <c r="AD63314" s="73"/>
      <c r="AE63314" s="74"/>
      <c r="AF63314" s="74"/>
      <c r="BX63314" s="73"/>
      <c r="BY63314" s="74"/>
      <c r="BZ63314" s="74"/>
      <c r="CA63314" s="74"/>
      <c r="CF63314" s="79"/>
      <c r="CL63314" s="79"/>
    </row>
    <row r="63315" spans="30:90">
      <c r="AD63315" s="73"/>
      <c r="AE63315" s="74"/>
      <c r="AF63315" s="74"/>
      <c r="BX63315" s="73"/>
      <c r="BY63315" s="74"/>
      <c r="BZ63315" s="74"/>
      <c r="CA63315" s="74"/>
      <c r="CF63315" s="79"/>
      <c r="CL63315" s="79"/>
    </row>
    <row r="63316" spans="30:90">
      <c r="AD63316" s="73"/>
      <c r="AE63316" s="74"/>
      <c r="AF63316" s="74"/>
      <c r="BX63316" s="73"/>
      <c r="BY63316" s="74"/>
      <c r="BZ63316" s="74"/>
      <c r="CA63316" s="74"/>
      <c r="CF63316" s="79"/>
      <c r="CL63316" s="79"/>
    </row>
    <row r="63317" spans="30:90">
      <c r="AD63317" s="73"/>
      <c r="AE63317" s="74"/>
      <c r="AF63317" s="74"/>
      <c r="BX63317" s="73"/>
      <c r="BY63317" s="74"/>
      <c r="BZ63317" s="74"/>
      <c r="CA63317" s="74"/>
      <c r="CF63317" s="79"/>
      <c r="CL63317" s="79"/>
    </row>
    <row r="63318" spans="30:90">
      <c r="AD63318" s="73"/>
      <c r="AE63318" s="74"/>
      <c r="AF63318" s="74"/>
      <c r="BX63318" s="73"/>
      <c r="BY63318" s="74"/>
      <c r="BZ63318" s="74"/>
      <c r="CA63318" s="74"/>
      <c r="CF63318" s="79"/>
      <c r="CL63318" s="79"/>
    </row>
    <row r="63319" spans="30:90">
      <c r="AD63319" s="73"/>
      <c r="AE63319" s="74"/>
      <c r="AF63319" s="74"/>
      <c r="BX63319" s="73"/>
      <c r="BY63319" s="74"/>
      <c r="BZ63319" s="74"/>
      <c r="CA63319" s="74"/>
      <c r="CF63319" s="79"/>
      <c r="CL63319" s="79"/>
    </row>
    <row r="63320" spans="30:90">
      <c r="AD63320" s="73"/>
      <c r="AE63320" s="74"/>
      <c r="AF63320" s="74"/>
      <c r="BX63320" s="73"/>
      <c r="BY63320" s="74"/>
      <c r="BZ63320" s="74"/>
      <c r="CA63320" s="74"/>
      <c r="CF63320" s="79"/>
      <c r="CL63320" s="79"/>
    </row>
    <row r="63321" spans="30:90">
      <c r="AD63321" s="73"/>
      <c r="AE63321" s="74"/>
      <c r="AF63321" s="74"/>
      <c r="BX63321" s="73"/>
      <c r="BY63321" s="74"/>
      <c r="BZ63321" s="74"/>
      <c r="CA63321" s="74"/>
      <c r="CF63321" s="79"/>
      <c r="CL63321" s="79"/>
    </row>
    <row r="63322" spans="30:90">
      <c r="AD63322" s="73"/>
      <c r="AE63322" s="74"/>
      <c r="AF63322" s="74"/>
      <c r="BX63322" s="73"/>
      <c r="BY63322" s="74"/>
      <c r="BZ63322" s="74"/>
      <c r="CA63322" s="74"/>
      <c r="CF63322" s="79"/>
      <c r="CL63322" s="79"/>
    </row>
    <row r="63323" spans="30:90">
      <c r="AD63323" s="73"/>
      <c r="AE63323" s="74"/>
      <c r="AF63323" s="74"/>
      <c r="BX63323" s="73"/>
      <c r="BY63323" s="74"/>
      <c r="BZ63323" s="74"/>
      <c r="CA63323" s="74"/>
      <c r="CF63323" s="79"/>
      <c r="CL63323" s="79"/>
    </row>
    <row r="63324" spans="30:90">
      <c r="AD63324" s="73"/>
      <c r="AE63324" s="74"/>
      <c r="AF63324" s="74"/>
      <c r="BX63324" s="73"/>
      <c r="BY63324" s="74"/>
      <c r="BZ63324" s="74"/>
      <c r="CA63324" s="74"/>
      <c r="CF63324" s="79"/>
      <c r="CL63324" s="79"/>
    </row>
    <row r="63325" spans="30:90">
      <c r="AD63325" s="73"/>
      <c r="AE63325" s="74"/>
      <c r="AF63325" s="74"/>
      <c r="BX63325" s="73"/>
      <c r="BY63325" s="74"/>
      <c r="BZ63325" s="74"/>
      <c r="CA63325" s="74"/>
      <c r="CF63325" s="79"/>
      <c r="CL63325" s="79"/>
    </row>
    <row r="63326" spans="30:90">
      <c r="AD63326" s="73"/>
      <c r="AE63326" s="74"/>
      <c r="AF63326" s="74"/>
      <c r="BX63326" s="73"/>
      <c r="BY63326" s="74"/>
      <c r="BZ63326" s="74"/>
      <c r="CA63326" s="74"/>
      <c r="CF63326" s="79"/>
      <c r="CL63326" s="79"/>
    </row>
    <row r="63327" spans="30:90">
      <c r="AD63327" s="73"/>
      <c r="AE63327" s="74"/>
      <c r="AF63327" s="74"/>
      <c r="BX63327" s="73"/>
      <c r="BY63327" s="74"/>
      <c r="BZ63327" s="74"/>
      <c r="CA63327" s="74"/>
      <c r="CF63327" s="79"/>
      <c r="CL63327" s="79"/>
    </row>
    <row r="63328" spans="30:90">
      <c r="AD63328" s="73"/>
      <c r="AE63328" s="74"/>
      <c r="AF63328" s="74"/>
      <c r="BX63328" s="73"/>
      <c r="BY63328" s="74"/>
      <c r="BZ63328" s="74"/>
      <c r="CA63328" s="74"/>
      <c r="CF63328" s="79"/>
      <c r="CL63328" s="79"/>
    </row>
    <row r="63329" spans="30:90">
      <c r="AD63329" s="73"/>
      <c r="AE63329" s="74"/>
      <c r="AF63329" s="74"/>
      <c r="BX63329" s="73"/>
      <c r="BY63329" s="74"/>
      <c r="BZ63329" s="74"/>
      <c r="CA63329" s="74"/>
      <c r="CF63329" s="79"/>
      <c r="CL63329" s="79"/>
    </row>
    <row r="63330" spans="30:90">
      <c r="AD63330" s="73"/>
      <c r="AE63330" s="74"/>
      <c r="AF63330" s="74"/>
      <c r="BX63330" s="73"/>
      <c r="BY63330" s="74"/>
      <c r="BZ63330" s="74"/>
      <c r="CA63330" s="74"/>
      <c r="CF63330" s="79"/>
      <c r="CL63330" s="79"/>
    </row>
    <row r="63331" spans="30:90">
      <c r="AD63331" s="73"/>
      <c r="AE63331" s="74"/>
      <c r="AF63331" s="74"/>
      <c r="BX63331" s="73"/>
      <c r="BY63331" s="74"/>
      <c r="BZ63331" s="74"/>
      <c r="CA63331" s="74"/>
      <c r="CF63331" s="79"/>
      <c r="CL63331" s="79"/>
    </row>
    <row r="63332" spans="30:90">
      <c r="AD63332" s="73"/>
      <c r="AE63332" s="74"/>
      <c r="AF63332" s="74"/>
      <c r="BX63332" s="73"/>
      <c r="BY63332" s="74"/>
      <c r="BZ63332" s="74"/>
      <c r="CA63332" s="74"/>
      <c r="CF63332" s="79"/>
      <c r="CL63332" s="79"/>
    </row>
    <row r="63333" spans="30:90">
      <c r="AD63333" s="73"/>
      <c r="AE63333" s="74"/>
      <c r="AF63333" s="74"/>
      <c r="BX63333" s="73"/>
      <c r="BY63333" s="74"/>
      <c r="BZ63333" s="74"/>
      <c r="CA63333" s="74"/>
      <c r="CF63333" s="79"/>
      <c r="CL63333" s="79"/>
    </row>
    <row r="63334" spans="30:90">
      <c r="AD63334" s="73"/>
      <c r="AE63334" s="74"/>
      <c r="AF63334" s="74"/>
      <c r="BX63334" s="73"/>
      <c r="BY63334" s="74"/>
      <c r="BZ63334" s="74"/>
      <c r="CA63334" s="74"/>
      <c r="CF63334" s="79"/>
      <c r="CL63334" s="79"/>
    </row>
    <row r="63335" spans="30:90">
      <c r="AD63335" s="73"/>
      <c r="AE63335" s="74"/>
      <c r="AF63335" s="74"/>
      <c r="BX63335" s="73"/>
      <c r="BY63335" s="74"/>
      <c r="BZ63335" s="74"/>
      <c r="CA63335" s="74"/>
      <c r="CF63335" s="79"/>
      <c r="CL63335" s="79"/>
    </row>
    <row r="63336" spans="30:90">
      <c r="AD63336" s="73"/>
      <c r="AE63336" s="74"/>
      <c r="AF63336" s="74"/>
      <c r="BX63336" s="73"/>
      <c r="BY63336" s="74"/>
      <c r="BZ63336" s="74"/>
      <c r="CA63336" s="74"/>
      <c r="CF63336" s="79"/>
      <c r="CL63336" s="79"/>
    </row>
    <row r="63337" spans="30:90">
      <c r="AD63337" s="73"/>
      <c r="AE63337" s="74"/>
      <c r="AF63337" s="74"/>
      <c r="BX63337" s="73"/>
      <c r="BY63337" s="74"/>
      <c r="BZ63337" s="74"/>
      <c r="CA63337" s="74"/>
      <c r="CF63337" s="79"/>
      <c r="CL63337" s="79"/>
    </row>
    <row r="63338" spans="30:90">
      <c r="AD63338" s="73"/>
      <c r="AE63338" s="74"/>
      <c r="AF63338" s="74"/>
      <c r="BX63338" s="73"/>
      <c r="BY63338" s="74"/>
      <c r="BZ63338" s="74"/>
      <c r="CA63338" s="74"/>
      <c r="CF63338" s="79"/>
      <c r="CL63338" s="79"/>
    </row>
    <row r="63339" spans="30:90">
      <c r="AD63339" s="73"/>
      <c r="AE63339" s="74"/>
      <c r="AF63339" s="74"/>
      <c r="BX63339" s="73"/>
      <c r="BY63339" s="74"/>
      <c r="BZ63339" s="74"/>
      <c r="CA63339" s="74"/>
      <c r="CF63339" s="79"/>
      <c r="CL63339" s="79"/>
    </row>
    <row r="63340" spans="30:90">
      <c r="AD63340" s="73"/>
      <c r="AE63340" s="74"/>
      <c r="AF63340" s="74"/>
      <c r="BX63340" s="73"/>
      <c r="BY63340" s="74"/>
      <c r="BZ63340" s="74"/>
      <c r="CA63340" s="74"/>
      <c r="CF63340" s="79"/>
      <c r="CL63340" s="79"/>
    </row>
    <row r="63341" spans="30:90">
      <c r="AD63341" s="73"/>
      <c r="AE63341" s="74"/>
      <c r="AF63341" s="74"/>
      <c r="BX63341" s="73"/>
      <c r="BY63341" s="74"/>
      <c r="BZ63341" s="74"/>
      <c r="CA63341" s="74"/>
      <c r="CF63341" s="79"/>
      <c r="CL63341" s="79"/>
    </row>
    <row r="63342" spans="30:90">
      <c r="AD63342" s="73"/>
      <c r="AE63342" s="74"/>
      <c r="AF63342" s="74"/>
      <c r="BX63342" s="73"/>
      <c r="BY63342" s="74"/>
      <c r="BZ63342" s="74"/>
      <c r="CA63342" s="74"/>
      <c r="CF63342" s="79"/>
      <c r="CL63342" s="79"/>
    </row>
    <row r="63343" spans="30:90">
      <c r="AD63343" s="73"/>
      <c r="AE63343" s="74"/>
      <c r="AF63343" s="74"/>
      <c r="BX63343" s="73"/>
      <c r="BY63343" s="74"/>
      <c r="BZ63343" s="74"/>
      <c r="CA63343" s="74"/>
      <c r="CF63343" s="79"/>
      <c r="CL63343" s="79"/>
    </row>
    <row r="63344" spans="30:90">
      <c r="AD63344" s="73"/>
      <c r="AE63344" s="74"/>
      <c r="AF63344" s="74"/>
      <c r="BX63344" s="73"/>
      <c r="BY63344" s="74"/>
      <c r="BZ63344" s="74"/>
      <c r="CA63344" s="74"/>
      <c r="CF63344" s="79"/>
      <c r="CL63344" s="79"/>
    </row>
    <row r="63345" spans="30:90">
      <c r="AD63345" s="73"/>
      <c r="AE63345" s="74"/>
      <c r="AF63345" s="74"/>
      <c r="BX63345" s="73"/>
      <c r="BY63345" s="74"/>
      <c r="BZ63345" s="74"/>
      <c r="CA63345" s="74"/>
      <c r="CF63345" s="79"/>
      <c r="CL63345" s="79"/>
    </row>
    <row r="63346" spans="30:90">
      <c r="AD63346" s="73"/>
      <c r="AE63346" s="74"/>
      <c r="AF63346" s="74"/>
      <c r="BX63346" s="73"/>
      <c r="BY63346" s="74"/>
      <c r="BZ63346" s="74"/>
      <c r="CA63346" s="74"/>
      <c r="CF63346" s="79"/>
      <c r="CL63346" s="79"/>
    </row>
    <row r="63347" spans="30:90">
      <c r="AD63347" s="73"/>
      <c r="AE63347" s="74"/>
      <c r="AF63347" s="74"/>
      <c r="BX63347" s="73"/>
      <c r="BY63347" s="74"/>
      <c r="BZ63347" s="74"/>
      <c r="CA63347" s="74"/>
      <c r="CF63347" s="79"/>
      <c r="CL63347" s="79"/>
    </row>
    <row r="63348" spans="30:90">
      <c r="AD63348" s="73"/>
      <c r="AE63348" s="74"/>
      <c r="AF63348" s="74"/>
      <c r="BX63348" s="73"/>
      <c r="BY63348" s="74"/>
      <c r="BZ63348" s="74"/>
      <c r="CA63348" s="74"/>
      <c r="CF63348" s="79"/>
      <c r="CL63348" s="79"/>
    </row>
    <row r="63349" spans="30:90">
      <c r="AD63349" s="73"/>
      <c r="AE63349" s="74"/>
      <c r="AF63349" s="74"/>
      <c r="BX63349" s="73"/>
      <c r="BY63349" s="74"/>
      <c r="BZ63349" s="74"/>
      <c r="CA63349" s="74"/>
      <c r="CF63349" s="79"/>
      <c r="CL63349" s="79"/>
    </row>
    <row r="63350" spans="30:90">
      <c r="AD63350" s="73"/>
      <c r="AE63350" s="74"/>
      <c r="AF63350" s="74"/>
      <c r="BX63350" s="73"/>
      <c r="BY63350" s="74"/>
      <c r="BZ63350" s="74"/>
      <c r="CA63350" s="74"/>
      <c r="CF63350" s="79"/>
      <c r="CL63350" s="79"/>
    </row>
    <row r="63351" spans="30:90">
      <c r="AD63351" s="73"/>
      <c r="AE63351" s="74"/>
      <c r="AF63351" s="74"/>
      <c r="BX63351" s="73"/>
      <c r="BY63351" s="74"/>
      <c r="BZ63351" s="74"/>
      <c r="CA63351" s="74"/>
      <c r="CF63351" s="79"/>
      <c r="CL63351" s="79"/>
    </row>
    <row r="63352" spans="30:90">
      <c r="AD63352" s="73"/>
      <c r="AE63352" s="74"/>
      <c r="AF63352" s="74"/>
      <c r="BX63352" s="73"/>
      <c r="BY63352" s="74"/>
      <c r="BZ63352" s="74"/>
      <c r="CA63352" s="74"/>
      <c r="CF63352" s="79"/>
      <c r="CL63352" s="79"/>
    </row>
    <row r="63353" spans="30:90">
      <c r="AD63353" s="73"/>
      <c r="AE63353" s="74"/>
      <c r="AF63353" s="74"/>
      <c r="BX63353" s="73"/>
      <c r="BY63353" s="74"/>
      <c r="BZ63353" s="74"/>
      <c r="CA63353" s="74"/>
      <c r="CF63353" s="79"/>
      <c r="CL63353" s="79"/>
    </row>
    <row r="63354" spans="30:90">
      <c r="AD63354" s="73"/>
      <c r="AE63354" s="74"/>
      <c r="AF63354" s="74"/>
      <c r="BX63354" s="73"/>
      <c r="BY63354" s="74"/>
      <c r="BZ63354" s="74"/>
      <c r="CA63354" s="74"/>
      <c r="CF63354" s="79"/>
      <c r="CL63354" s="79"/>
    </row>
    <row r="63355" spans="30:90">
      <c r="AD63355" s="73"/>
      <c r="AE63355" s="74"/>
      <c r="AF63355" s="74"/>
      <c r="BX63355" s="73"/>
      <c r="BY63355" s="74"/>
      <c r="BZ63355" s="74"/>
      <c r="CA63355" s="74"/>
      <c r="CF63355" s="79"/>
      <c r="CL63355" s="79"/>
    </row>
    <row r="63356" spans="30:90">
      <c r="AD63356" s="73"/>
      <c r="AE63356" s="74"/>
      <c r="AF63356" s="74"/>
      <c r="BX63356" s="73"/>
      <c r="BY63356" s="74"/>
      <c r="BZ63356" s="74"/>
      <c r="CA63356" s="74"/>
      <c r="CF63356" s="79"/>
      <c r="CL63356" s="79"/>
    </row>
    <row r="63357" spans="30:90">
      <c r="AD63357" s="73"/>
      <c r="AE63357" s="74"/>
      <c r="AF63357" s="74"/>
      <c r="BX63357" s="73"/>
      <c r="BY63357" s="74"/>
      <c r="BZ63357" s="74"/>
      <c r="CA63357" s="74"/>
      <c r="CF63357" s="79"/>
      <c r="CL63357" s="79"/>
    </row>
    <row r="63358" spans="30:90">
      <c r="AD63358" s="73"/>
      <c r="AE63358" s="74"/>
      <c r="AF63358" s="74"/>
      <c r="BX63358" s="73"/>
      <c r="BY63358" s="74"/>
      <c r="BZ63358" s="74"/>
      <c r="CA63358" s="74"/>
      <c r="CF63358" s="79"/>
      <c r="CL63358" s="79"/>
    </row>
    <row r="63359" spans="30:90">
      <c r="AD63359" s="73"/>
      <c r="AE63359" s="74"/>
      <c r="AF63359" s="74"/>
      <c r="BX63359" s="73"/>
      <c r="BY63359" s="74"/>
      <c r="BZ63359" s="74"/>
      <c r="CA63359" s="74"/>
      <c r="CF63359" s="79"/>
      <c r="CL63359" s="79"/>
    </row>
    <row r="63360" spans="30:90">
      <c r="AD63360" s="73"/>
      <c r="AE63360" s="74"/>
      <c r="AF63360" s="74"/>
      <c r="BX63360" s="73"/>
      <c r="BY63360" s="74"/>
      <c r="BZ63360" s="74"/>
      <c r="CA63360" s="74"/>
      <c r="CF63360" s="79"/>
      <c r="CL63360" s="79"/>
    </row>
    <row r="63361" spans="30:90">
      <c r="AD63361" s="73"/>
      <c r="AE63361" s="74"/>
      <c r="AF63361" s="74"/>
      <c r="BX63361" s="73"/>
      <c r="BY63361" s="74"/>
      <c r="BZ63361" s="74"/>
      <c r="CA63361" s="74"/>
      <c r="CF63361" s="79"/>
      <c r="CL63361" s="79"/>
    </row>
    <row r="63362" spans="30:90">
      <c r="AD63362" s="73"/>
      <c r="AE63362" s="74"/>
      <c r="AF63362" s="74"/>
      <c r="BX63362" s="73"/>
      <c r="BY63362" s="74"/>
      <c r="BZ63362" s="74"/>
      <c r="CA63362" s="74"/>
      <c r="CF63362" s="79"/>
      <c r="CL63362" s="79"/>
    </row>
    <row r="63363" spans="30:90">
      <c r="AD63363" s="73"/>
      <c r="AE63363" s="74"/>
      <c r="AF63363" s="74"/>
      <c r="BX63363" s="73"/>
      <c r="BY63363" s="74"/>
      <c r="BZ63363" s="74"/>
      <c r="CA63363" s="74"/>
      <c r="CF63363" s="79"/>
      <c r="CL63363" s="79"/>
    </row>
    <row r="63364" spans="30:90">
      <c r="AD63364" s="73"/>
      <c r="AE63364" s="74"/>
      <c r="AF63364" s="74"/>
      <c r="BX63364" s="73"/>
      <c r="BY63364" s="74"/>
      <c r="BZ63364" s="74"/>
      <c r="CA63364" s="74"/>
      <c r="CF63364" s="79"/>
      <c r="CL63364" s="79"/>
    </row>
    <row r="63365" spans="30:90">
      <c r="AD63365" s="73"/>
      <c r="AE63365" s="74"/>
      <c r="AF63365" s="74"/>
      <c r="BX63365" s="73"/>
      <c r="BY63365" s="74"/>
      <c r="BZ63365" s="74"/>
      <c r="CA63365" s="74"/>
      <c r="CF63365" s="79"/>
      <c r="CL63365" s="79"/>
    </row>
    <row r="63366" spans="30:90">
      <c r="AD63366" s="73"/>
      <c r="AE63366" s="74"/>
      <c r="AF63366" s="74"/>
      <c r="BX63366" s="73"/>
      <c r="BY63366" s="74"/>
      <c r="BZ63366" s="74"/>
      <c r="CA63366" s="74"/>
      <c r="CF63366" s="79"/>
      <c r="CL63366" s="79"/>
    </row>
    <row r="63367" spans="30:90">
      <c r="AD63367" s="73"/>
      <c r="AE63367" s="74"/>
      <c r="AF63367" s="74"/>
      <c r="BX63367" s="73"/>
      <c r="BY63367" s="74"/>
      <c r="BZ63367" s="74"/>
      <c r="CA63367" s="74"/>
      <c r="CF63367" s="79"/>
      <c r="CL63367" s="79"/>
    </row>
    <row r="63368" spans="30:90">
      <c r="AD63368" s="73"/>
      <c r="AE63368" s="74"/>
      <c r="AF63368" s="74"/>
      <c r="BX63368" s="73"/>
      <c r="BY63368" s="74"/>
      <c r="BZ63368" s="74"/>
      <c r="CA63368" s="74"/>
      <c r="CF63368" s="79"/>
      <c r="CL63368" s="79"/>
    </row>
    <row r="63369" spans="30:90">
      <c r="AD63369" s="73"/>
      <c r="AE63369" s="74"/>
      <c r="AF63369" s="74"/>
      <c r="BX63369" s="73"/>
      <c r="BY63369" s="74"/>
      <c r="BZ63369" s="74"/>
      <c r="CA63369" s="74"/>
      <c r="CF63369" s="79"/>
      <c r="CL63369" s="79"/>
    </row>
    <row r="63370" spans="30:90">
      <c r="AD63370" s="73"/>
      <c r="AE63370" s="74"/>
      <c r="AF63370" s="74"/>
      <c r="BX63370" s="73"/>
      <c r="BY63370" s="74"/>
      <c r="BZ63370" s="74"/>
      <c r="CA63370" s="74"/>
      <c r="CF63370" s="79"/>
      <c r="CL63370" s="79"/>
    </row>
    <row r="63371" spans="30:90">
      <c r="AD63371" s="73"/>
      <c r="AE63371" s="74"/>
      <c r="AF63371" s="74"/>
      <c r="BX63371" s="73"/>
      <c r="BY63371" s="74"/>
      <c r="BZ63371" s="74"/>
      <c r="CA63371" s="74"/>
      <c r="CF63371" s="79"/>
      <c r="CL63371" s="79"/>
    </row>
    <row r="63372" spans="30:90">
      <c r="AD63372" s="73"/>
      <c r="AE63372" s="74"/>
      <c r="AF63372" s="74"/>
      <c r="BX63372" s="73"/>
      <c r="BY63372" s="74"/>
      <c r="BZ63372" s="74"/>
      <c r="CA63372" s="74"/>
      <c r="CF63372" s="79"/>
      <c r="CL63372" s="79"/>
    </row>
    <row r="63373" spans="30:90">
      <c r="AD63373" s="73"/>
      <c r="AE63373" s="74"/>
      <c r="AF63373" s="74"/>
      <c r="BX63373" s="73"/>
      <c r="BY63373" s="74"/>
      <c r="BZ63373" s="74"/>
      <c r="CA63373" s="74"/>
      <c r="CF63373" s="79"/>
      <c r="CL63373" s="79"/>
    </row>
    <row r="63374" spans="30:90">
      <c r="AD63374" s="73"/>
      <c r="AE63374" s="74"/>
      <c r="AF63374" s="74"/>
      <c r="BX63374" s="73"/>
      <c r="BY63374" s="74"/>
      <c r="BZ63374" s="74"/>
      <c r="CA63374" s="74"/>
      <c r="CF63374" s="79"/>
      <c r="CL63374" s="79"/>
    </row>
    <row r="63375" spans="30:90">
      <c r="AD63375" s="73"/>
      <c r="AE63375" s="74"/>
      <c r="AF63375" s="74"/>
      <c r="BX63375" s="73"/>
      <c r="BY63375" s="74"/>
      <c r="BZ63375" s="74"/>
      <c r="CA63375" s="74"/>
      <c r="CF63375" s="79"/>
      <c r="CL63375" s="79"/>
    </row>
    <row r="63376" spans="30:90">
      <c r="AD63376" s="73"/>
      <c r="AE63376" s="74"/>
      <c r="AF63376" s="74"/>
      <c r="BX63376" s="73"/>
      <c r="BY63376" s="74"/>
      <c r="BZ63376" s="74"/>
      <c r="CA63376" s="74"/>
      <c r="CF63376" s="79"/>
      <c r="CL63376" s="79"/>
    </row>
    <row r="63377" spans="30:90">
      <c r="AD63377" s="73"/>
      <c r="AE63377" s="74"/>
      <c r="AF63377" s="74"/>
      <c r="BX63377" s="73"/>
      <c r="BY63377" s="74"/>
      <c r="BZ63377" s="74"/>
      <c r="CA63377" s="74"/>
      <c r="CF63377" s="79"/>
      <c r="CL63377" s="79"/>
    </row>
    <row r="63378" spans="30:90">
      <c r="AD63378" s="73"/>
      <c r="AE63378" s="74"/>
      <c r="AF63378" s="74"/>
      <c r="BX63378" s="73"/>
      <c r="BY63378" s="74"/>
      <c r="BZ63378" s="74"/>
      <c r="CA63378" s="74"/>
      <c r="CF63378" s="79"/>
      <c r="CL63378" s="79"/>
    </row>
    <row r="63379" spans="30:90">
      <c r="AD63379" s="73"/>
      <c r="AE63379" s="74"/>
      <c r="AF63379" s="74"/>
      <c r="BX63379" s="73"/>
      <c r="BY63379" s="74"/>
      <c r="BZ63379" s="74"/>
      <c r="CA63379" s="74"/>
      <c r="CF63379" s="79"/>
      <c r="CL63379" s="79"/>
    </row>
    <row r="63380" spans="30:90">
      <c r="AD63380" s="73"/>
      <c r="AE63380" s="74"/>
      <c r="AF63380" s="74"/>
      <c r="BX63380" s="73"/>
      <c r="BY63380" s="74"/>
      <c r="BZ63380" s="74"/>
      <c r="CA63380" s="74"/>
      <c r="CF63380" s="79"/>
      <c r="CL63380" s="79"/>
    </row>
    <row r="63381" spans="30:90">
      <c r="AD63381" s="73"/>
      <c r="AE63381" s="74"/>
      <c r="AF63381" s="74"/>
      <c r="BX63381" s="73"/>
      <c r="BY63381" s="74"/>
      <c r="BZ63381" s="74"/>
      <c r="CA63381" s="74"/>
      <c r="CF63381" s="79"/>
      <c r="CL63381" s="79"/>
    </row>
    <row r="63382" spans="30:90">
      <c r="AD63382" s="73"/>
      <c r="AE63382" s="74"/>
      <c r="AF63382" s="74"/>
      <c r="BX63382" s="73"/>
      <c r="BY63382" s="74"/>
      <c r="BZ63382" s="74"/>
      <c r="CA63382" s="74"/>
      <c r="CF63382" s="79"/>
      <c r="CL63382" s="79"/>
    </row>
    <row r="63383" spans="30:90">
      <c r="AD63383" s="73"/>
      <c r="AE63383" s="74"/>
      <c r="AF63383" s="74"/>
      <c r="BX63383" s="73"/>
      <c r="BY63383" s="74"/>
      <c r="BZ63383" s="74"/>
      <c r="CA63383" s="74"/>
      <c r="CF63383" s="79"/>
      <c r="CL63383" s="79"/>
    </row>
    <row r="63384" spans="30:90">
      <c r="AD63384" s="73"/>
      <c r="AE63384" s="74"/>
      <c r="AF63384" s="74"/>
      <c r="BX63384" s="73"/>
      <c r="BY63384" s="74"/>
      <c r="BZ63384" s="74"/>
      <c r="CA63384" s="74"/>
      <c r="CF63384" s="79"/>
      <c r="CL63384" s="79"/>
    </row>
    <row r="63385" spans="30:90">
      <c r="AD63385" s="73"/>
      <c r="AE63385" s="74"/>
      <c r="AF63385" s="74"/>
      <c r="BX63385" s="73"/>
      <c r="BY63385" s="74"/>
      <c r="BZ63385" s="74"/>
      <c r="CA63385" s="74"/>
      <c r="CF63385" s="79"/>
      <c r="CL63385" s="79"/>
    </row>
    <row r="63386" spans="30:90">
      <c r="AD63386" s="73"/>
      <c r="AE63386" s="74"/>
      <c r="AF63386" s="74"/>
      <c r="BX63386" s="73"/>
      <c r="BY63386" s="74"/>
      <c r="BZ63386" s="74"/>
      <c r="CA63386" s="74"/>
      <c r="CF63386" s="79"/>
      <c r="CL63386" s="79"/>
    </row>
    <row r="63387" spans="30:90">
      <c r="AD63387" s="73"/>
      <c r="AE63387" s="74"/>
      <c r="AF63387" s="74"/>
      <c r="BX63387" s="73"/>
      <c r="BY63387" s="74"/>
      <c r="BZ63387" s="74"/>
      <c r="CA63387" s="74"/>
      <c r="CF63387" s="79"/>
      <c r="CL63387" s="79"/>
    </row>
    <row r="63388" spans="30:90">
      <c r="AD63388" s="73"/>
      <c r="AE63388" s="74"/>
      <c r="AF63388" s="74"/>
      <c r="BX63388" s="73"/>
      <c r="BY63388" s="74"/>
      <c r="BZ63388" s="74"/>
      <c r="CA63388" s="74"/>
      <c r="CF63388" s="79"/>
      <c r="CL63388" s="79"/>
    </row>
    <row r="63389" spans="30:90">
      <c r="AD63389" s="73"/>
      <c r="AE63389" s="74"/>
      <c r="AF63389" s="74"/>
      <c r="BX63389" s="73"/>
      <c r="BY63389" s="74"/>
      <c r="BZ63389" s="74"/>
      <c r="CA63389" s="74"/>
      <c r="CF63389" s="79"/>
      <c r="CL63389" s="79"/>
    </row>
    <row r="63390" spans="30:90">
      <c r="AD63390" s="73"/>
      <c r="AE63390" s="74"/>
      <c r="AF63390" s="74"/>
      <c r="BX63390" s="73"/>
      <c r="BY63390" s="74"/>
      <c r="BZ63390" s="74"/>
      <c r="CA63390" s="74"/>
      <c r="CF63390" s="79"/>
      <c r="CL63390" s="79"/>
    </row>
    <row r="63391" spans="30:90">
      <c r="AD63391" s="73"/>
      <c r="AE63391" s="74"/>
      <c r="AF63391" s="74"/>
      <c r="BX63391" s="73"/>
      <c r="BY63391" s="74"/>
      <c r="BZ63391" s="74"/>
      <c r="CA63391" s="74"/>
      <c r="CF63391" s="79"/>
      <c r="CL63391" s="79"/>
    </row>
    <row r="63392" spans="30:90">
      <c r="AD63392" s="73"/>
      <c r="AE63392" s="74"/>
      <c r="AF63392" s="74"/>
      <c r="BX63392" s="73"/>
      <c r="BY63392" s="74"/>
      <c r="BZ63392" s="74"/>
      <c r="CA63392" s="74"/>
      <c r="CF63392" s="79"/>
      <c r="CL63392" s="79"/>
    </row>
    <row r="63393" spans="30:90">
      <c r="AD63393" s="73"/>
      <c r="AE63393" s="74"/>
      <c r="AF63393" s="74"/>
      <c r="BX63393" s="73"/>
      <c r="BY63393" s="74"/>
      <c r="BZ63393" s="74"/>
      <c r="CA63393" s="74"/>
      <c r="CF63393" s="79"/>
      <c r="CL63393" s="79"/>
    </row>
    <row r="63394" spans="30:90">
      <c r="AD63394" s="73"/>
      <c r="AE63394" s="74"/>
      <c r="AF63394" s="74"/>
      <c r="BX63394" s="73"/>
      <c r="BY63394" s="74"/>
      <c r="BZ63394" s="74"/>
      <c r="CA63394" s="74"/>
      <c r="CF63394" s="79"/>
      <c r="CL63394" s="79"/>
    </row>
    <row r="63395" spans="30:90">
      <c r="AD63395" s="73"/>
      <c r="AE63395" s="74"/>
      <c r="AF63395" s="74"/>
      <c r="BX63395" s="73"/>
      <c r="BY63395" s="74"/>
      <c r="BZ63395" s="74"/>
      <c r="CA63395" s="74"/>
      <c r="CF63395" s="79"/>
      <c r="CL63395" s="79"/>
    </row>
    <row r="63396" spans="30:90">
      <c r="AD63396" s="73"/>
      <c r="AE63396" s="74"/>
      <c r="AF63396" s="74"/>
      <c r="BX63396" s="73"/>
      <c r="BY63396" s="74"/>
      <c r="BZ63396" s="74"/>
      <c r="CA63396" s="74"/>
      <c r="CF63396" s="79"/>
      <c r="CL63396" s="79"/>
    </row>
    <row r="63397" spans="30:90">
      <c r="AD63397" s="73"/>
      <c r="AE63397" s="74"/>
      <c r="AF63397" s="74"/>
      <c r="BX63397" s="73"/>
      <c r="BY63397" s="74"/>
      <c r="BZ63397" s="74"/>
      <c r="CA63397" s="74"/>
      <c r="CF63397" s="79"/>
      <c r="CL63397" s="79"/>
    </row>
    <row r="63398" spans="30:90">
      <c r="AD63398" s="73"/>
      <c r="AE63398" s="74"/>
      <c r="AF63398" s="74"/>
      <c r="BX63398" s="73"/>
      <c r="BY63398" s="74"/>
      <c r="BZ63398" s="74"/>
      <c r="CA63398" s="74"/>
      <c r="CF63398" s="79"/>
      <c r="CL63398" s="79"/>
    </row>
    <row r="63399" spans="30:90">
      <c r="AD63399" s="73"/>
      <c r="AE63399" s="74"/>
      <c r="AF63399" s="74"/>
      <c r="BX63399" s="73"/>
      <c r="BY63399" s="74"/>
      <c r="BZ63399" s="74"/>
      <c r="CA63399" s="74"/>
      <c r="CF63399" s="79"/>
      <c r="CL63399" s="79"/>
    </row>
    <row r="63400" spans="30:90">
      <c r="AD63400" s="73"/>
      <c r="AE63400" s="74"/>
      <c r="AF63400" s="74"/>
      <c r="BX63400" s="73"/>
      <c r="BY63400" s="74"/>
      <c r="BZ63400" s="74"/>
      <c r="CA63400" s="74"/>
      <c r="CF63400" s="79"/>
      <c r="CL63400" s="79"/>
    </row>
    <row r="63401" spans="30:90">
      <c r="AD63401" s="73"/>
      <c r="AE63401" s="74"/>
      <c r="AF63401" s="74"/>
      <c r="BX63401" s="73"/>
      <c r="BY63401" s="74"/>
      <c r="BZ63401" s="74"/>
      <c r="CA63401" s="74"/>
      <c r="CF63401" s="79"/>
      <c r="CL63401" s="79"/>
    </row>
    <row r="63402" spans="30:90">
      <c r="AD63402" s="73"/>
      <c r="AE63402" s="74"/>
      <c r="AF63402" s="74"/>
      <c r="BX63402" s="73"/>
      <c r="BY63402" s="74"/>
      <c r="BZ63402" s="74"/>
      <c r="CA63402" s="74"/>
      <c r="CF63402" s="79"/>
      <c r="CL63402" s="79"/>
    </row>
    <row r="63403" spans="30:90">
      <c r="AD63403" s="73"/>
      <c r="AE63403" s="74"/>
      <c r="AF63403" s="74"/>
      <c r="BX63403" s="73"/>
      <c r="BY63403" s="74"/>
      <c r="BZ63403" s="74"/>
      <c r="CA63403" s="74"/>
      <c r="CF63403" s="79"/>
      <c r="CL63403" s="79"/>
    </row>
    <row r="63404" spans="30:90">
      <c r="AD63404" s="73"/>
      <c r="AE63404" s="74"/>
      <c r="AF63404" s="74"/>
      <c r="BX63404" s="73"/>
      <c r="BY63404" s="74"/>
      <c r="BZ63404" s="74"/>
      <c r="CA63404" s="74"/>
      <c r="CF63404" s="79"/>
      <c r="CL63404" s="79"/>
    </row>
    <row r="63405" spans="30:90">
      <c r="AD63405" s="73"/>
      <c r="AE63405" s="74"/>
      <c r="AF63405" s="74"/>
      <c r="BX63405" s="73"/>
      <c r="BY63405" s="74"/>
      <c r="BZ63405" s="74"/>
      <c r="CA63405" s="74"/>
      <c r="CF63405" s="79"/>
      <c r="CL63405" s="79"/>
    </row>
    <row r="63406" spans="30:90">
      <c r="AD63406" s="73"/>
      <c r="AE63406" s="74"/>
      <c r="AF63406" s="74"/>
      <c r="BX63406" s="73"/>
      <c r="BY63406" s="74"/>
      <c r="BZ63406" s="74"/>
      <c r="CA63406" s="74"/>
      <c r="CF63406" s="79"/>
      <c r="CL63406" s="79"/>
    </row>
    <row r="63407" spans="30:90">
      <c r="AD63407" s="73"/>
      <c r="AE63407" s="74"/>
      <c r="AF63407" s="74"/>
      <c r="BX63407" s="73"/>
      <c r="BY63407" s="74"/>
      <c r="BZ63407" s="74"/>
      <c r="CA63407" s="74"/>
      <c r="CF63407" s="79"/>
      <c r="CL63407" s="79"/>
    </row>
    <row r="63408" spans="30:90">
      <c r="AD63408" s="73"/>
      <c r="AE63408" s="74"/>
      <c r="AF63408" s="74"/>
      <c r="BX63408" s="73"/>
      <c r="BY63408" s="74"/>
      <c r="BZ63408" s="74"/>
      <c r="CA63408" s="74"/>
      <c r="CF63408" s="79"/>
      <c r="CL63408" s="79"/>
    </row>
    <row r="63409" spans="30:90">
      <c r="AD63409" s="73"/>
      <c r="AE63409" s="74"/>
      <c r="AF63409" s="74"/>
      <c r="BX63409" s="73"/>
      <c r="BY63409" s="74"/>
      <c r="BZ63409" s="74"/>
      <c r="CA63409" s="74"/>
      <c r="CF63409" s="79"/>
      <c r="CL63409" s="79"/>
    </row>
    <row r="63410" spans="30:90">
      <c r="AD63410" s="73"/>
      <c r="AE63410" s="74"/>
      <c r="AF63410" s="74"/>
      <c r="BX63410" s="73"/>
      <c r="BY63410" s="74"/>
      <c r="BZ63410" s="74"/>
      <c r="CA63410" s="74"/>
      <c r="CF63410" s="79"/>
      <c r="CL63410" s="79"/>
    </row>
    <row r="63411" spans="30:90">
      <c r="AD63411" s="73"/>
      <c r="AE63411" s="74"/>
      <c r="AF63411" s="74"/>
      <c r="BX63411" s="73"/>
      <c r="BY63411" s="74"/>
      <c r="BZ63411" s="74"/>
      <c r="CA63411" s="74"/>
      <c r="CF63411" s="79"/>
      <c r="CL63411" s="79"/>
    </row>
    <row r="63412" spans="30:90">
      <c r="AD63412" s="73"/>
      <c r="AE63412" s="74"/>
      <c r="AF63412" s="74"/>
      <c r="BX63412" s="73"/>
      <c r="BY63412" s="74"/>
      <c r="BZ63412" s="74"/>
      <c r="CA63412" s="74"/>
      <c r="CF63412" s="79"/>
      <c r="CL63412" s="79"/>
    </row>
    <row r="63413" spans="30:90">
      <c r="AD63413" s="73"/>
      <c r="AE63413" s="74"/>
      <c r="AF63413" s="74"/>
      <c r="BX63413" s="73"/>
      <c r="BY63413" s="74"/>
      <c r="BZ63413" s="74"/>
      <c r="CA63413" s="74"/>
      <c r="CF63413" s="79"/>
      <c r="CL63413" s="79"/>
    </row>
    <row r="63414" spans="30:90">
      <c r="AD63414" s="73"/>
      <c r="AE63414" s="74"/>
      <c r="AF63414" s="74"/>
      <c r="BX63414" s="73"/>
      <c r="BY63414" s="74"/>
      <c r="BZ63414" s="74"/>
      <c r="CA63414" s="74"/>
      <c r="CF63414" s="79"/>
      <c r="CL63414" s="79"/>
    </row>
    <row r="63415" spans="30:90">
      <c r="AD63415" s="73"/>
      <c r="AE63415" s="74"/>
      <c r="AF63415" s="74"/>
      <c r="BX63415" s="73"/>
      <c r="BY63415" s="74"/>
      <c r="BZ63415" s="74"/>
      <c r="CA63415" s="74"/>
      <c r="CF63415" s="79"/>
      <c r="CL63415" s="79"/>
    </row>
    <row r="63416" spans="30:90">
      <c r="AD63416" s="73"/>
      <c r="AE63416" s="74"/>
      <c r="AF63416" s="74"/>
      <c r="BX63416" s="73"/>
      <c r="BY63416" s="74"/>
      <c r="BZ63416" s="74"/>
      <c r="CA63416" s="74"/>
      <c r="CF63416" s="79"/>
      <c r="CL63416" s="79"/>
    </row>
    <row r="63417" spans="30:90">
      <c r="AD63417" s="73"/>
      <c r="AE63417" s="74"/>
      <c r="AF63417" s="74"/>
      <c r="BX63417" s="73"/>
      <c r="BY63417" s="74"/>
      <c r="BZ63417" s="74"/>
      <c r="CA63417" s="74"/>
      <c r="CF63417" s="79"/>
      <c r="CL63417" s="79"/>
    </row>
    <row r="63418" spans="30:90">
      <c r="AD63418" s="73"/>
      <c r="AE63418" s="74"/>
      <c r="AF63418" s="74"/>
      <c r="BX63418" s="73"/>
      <c r="BY63418" s="74"/>
      <c r="BZ63418" s="74"/>
      <c r="CA63418" s="74"/>
      <c r="CF63418" s="79"/>
      <c r="CL63418" s="79"/>
    </row>
    <row r="63419" spans="30:90">
      <c r="AD63419" s="73"/>
      <c r="AE63419" s="74"/>
      <c r="AF63419" s="74"/>
      <c r="BX63419" s="73"/>
      <c r="BY63419" s="74"/>
      <c r="BZ63419" s="74"/>
      <c r="CA63419" s="74"/>
      <c r="CF63419" s="79"/>
      <c r="CL63419" s="79"/>
    </row>
    <row r="63420" spans="30:90">
      <c r="AD63420" s="73"/>
      <c r="AE63420" s="74"/>
      <c r="AF63420" s="74"/>
      <c r="BX63420" s="73"/>
      <c r="BY63420" s="74"/>
      <c r="BZ63420" s="74"/>
      <c r="CA63420" s="74"/>
      <c r="CF63420" s="79"/>
      <c r="CL63420" s="79"/>
    </row>
    <row r="63421" spans="30:90">
      <c r="AD63421" s="73"/>
      <c r="AE63421" s="74"/>
      <c r="AF63421" s="74"/>
      <c r="BX63421" s="73"/>
      <c r="BY63421" s="74"/>
      <c r="BZ63421" s="74"/>
      <c r="CA63421" s="74"/>
      <c r="CF63421" s="79"/>
      <c r="CL63421" s="79"/>
    </row>
    <row r="63422" spans="30:90">
      <c r="AD63422" s="73"/>
      <c r="AE63422" s="74"/>
      <c r="AF63422" s="74"/>
      <c r="BX63422" s="73"/>
      <c r="BY63422" s="74"/>
      <c r="BZ63422" s="74"/>
      <c r="CA63422" s="74"/>
      <c r="CF63422" s="79"/>
      <c r="CL63422" s="79"/>
    </row>
    <row r="63423" spans="30:90">
      <c r="AD63423" s="73"/>
      <c r="AE63423" s="74"/>
      <c r="AF63423" s="74"/>
      <c r="BX63423" s="73"/>
      <c r="BY63423" s="74"/>
      <c r="BZ63423" s="74"/>
      <c r="CA63423" s="74"/>
      <c r="CF63423" s="79"/>
      <c r="CL63423" s="79"/>
    </row>
    <row r="63424" spans="30:90">
      <c r="AD63424" s="73"/>
      <c r="AE63424" s="74"/>
      <c r="AF63424" s="74"/>
      <c r="BX63424" s="73"/>
      <c r="BY63424" s="74"/>
      <c r="BZ63424" s="74"/>
      <c r="CA63424" s="74"/>
      <c r="CF63424" s="79"/>
      <c r="CL63424" s="79"/>
    </row>
    <row r="63425" spans="30:90">
      <c r="AD63425" s="73"/>
      <c r="AE63425" s="74"/>
      <c r="AF63425" s="74"/>
      <c r="BX63425" s="73"/>
      <c r="BY63425" s="74"/>
      <c r="BZ63425" s="74"/>
      <c r="CA63425" s="74"/>
      <c r="CF63425" s="79"/>
      <c r="CL63425" s="79"/>
    </row>
    <row r="63426" spans="30:90">
      <c r="AD63426" s="73"/>
      <c r="AE63426" s="74"/>
      <c r="AF63426" s="74"/>
      <c r="BX63426" s="73"/>
      <c r="BY63426" s="74"/>
      <c r="BZ63426" s="74"/>
      <c r="CA63426" s="74"/>
      <c r="CF63426" s="79"/>
      <c r="CL63426" s="79"/>
    </row>
    <row r="63427" spans="30:90">
      <c r="AD63427" s="73"/>
      <c r="AE63427" s="74"/>
      <c r="AF63427" s="74"/>
      <c r="BX63427" s="73"/>
      <c r="BY63427" s="74"/>
      <c r="BZ63427" s="74"/>
      <c r="CA63427" s="74"/>
      <c r="CF63427" s="79"/>
      <c r="CL63427" s="79"/>
    </row>
    <row r="63428" spans="30:90">
      <c r="AD63428" s="73"/>
      <c r="AE63428" s="74"/>
      <c r="AF63428" s="74"/>
      <c r="BX63428" s="73"/>
      <c r="BY63428" s="74"/>
      <c r="BZ63428" s="74"/>
      <c r="CA63428" s="74"/>
      <c r="CF63428" s="79"/>
      <c r="CL63428" s="79"/>
    </row>
    <row r="63429" spans="30:90">
      <c r="AD63429" s="73"/>
      <c r="AE63429" s="74"/>
      <c r="AF63429" s="74"/>
      <c r="BX63429" s="73"/>
      <c r="BY63429" s="74"/>
      <c r="BZ63429" s="74"/>
      <c r="CA63429" s="74"/>
      <c r="CF63429" s="79"/>
      <c r="CL63429" s="79"/>
    </row>
    <row r="63430" spans="30:90">
      <c r="AD63430" s="73"/>
      <c r="AE63430" s="74"/>
      <c r="AF63430" s="74"/>
      <c r="BX63430" s="73"/>
      <c r="BY63430" s="74"/>
      <c r="BZ63430" s="74"/>
      <c r="CA63430" s="74"/>
      <c r="CF63430" s="79"/>
      <c r="CL63430" s="79"/>
    </row>
    <row r="63431" spans="30:90">
      <c r="AD63431" s="73"/>
      <c r="AE63431" s="74"/>
      <c r="AF63431" s="74"/>
      <c r="BX63431" s="73"/>
      <c r="BY63431" s="74"/>
      <c r="BZ63431" s="74"/>
      <c r="CA63431" s="74"/>
      <c r="CF63431" s="79"/>
      <c r="CL63431" s="79"/>
    </row>
    <row r="63432" spans="30:90">
      <c r="AD63432" s="73"/>
      <c r="AE63432" s="74"/>
      <c r="AF63432" s="74"/>
      <c r="BX63432" s="73"/>
      <c r="BY63432" s="74"/>
      <c r="BZ63432" s="74"/>
      <c r="CA63432" s="74"/>
      <c r="CF63432" s="79"/>
      <c r="CL63432" s="79"/>
    </row>
    <row r="63433" spans="30:90">
      <c r="AD63433" s="73"/>
      <c r="AE63433" s="74"/>
      <c r="AF63433" s="74"/>
      <c r="BX63433" s="73"/>
      <c r="BY63433" s="74"/>
      <c r="BZ63433" s="74"/>
      <c r="CA63433" s="74"/>
      <c r="CF63433" s="79"/>
      <c r="CL63433" s="79"/>
    </row>
    <row r="63434" spans="30:90">
      <c r="AD63434" s="73"/>
      <c r="AE63434" s="74"/>
      <c r="AF63434" s="74"/>
      <c r="BX63434" s="73"/>
      <c r="BY63434" s="74"/>
      <c r="BZ63434" s="74"/>
      <c r="CA63434" s="74"/>
      <c r="CF63434" s="79"/>
      <c r="CL63434" s="79"/>
    </row>
    <row r="63435" spans="30:90">
      <c r="AD63435" s="73"/>
      <c r="AE63435" s="74"/>
      <c r="AF63435" s="74"/>
      <c r="BX63435" s="73"/>
      <c r="BY63435" s="74"/>
      <c r="BZ63435" s="74"/>
      <c r="CA63435" s="74"/>
      <c r="CF63435" s="79"/>
      <c r="CL63435" s="79"/>
    </row>
    <row r="63436" spans="30:90">
      <c r="AD63436" s="73"/>
      <c r="AE63436" s="74"/>
      <c r="AF63436" s="74"/>
      <c r="BX63436" s="73"/>
      <c r="BY63436" s="74"/>
      <c r="BZ63436" s="74"/>
      <c r="CA63436" s="74"/>
      <c r="CF63436" s="79"/>
      <c r="CL63436" s="79"/>
    </row>
    <row r="63437" spans="30:90">
      <c r="AD63437" s="73"/>
      <c r="AE63437" s="74"/>
      <c r="AF63437" s="74"/>
      <c r="BX63437" s="73"/>
      <c r="BY63437" s="74"/>
      <c r="BZ63437" s="74"/>
      <c r="CA63437" s="74"/>
      <c r="CF63437" s="79"/>
      <c r="CL63437" s="79"/>
    </row>
    <row r="63438" spans="30:90">
      <c r="AD63438" s="73"/>
      <c r="AE63438" s="74"/>
      <c r="AF63438" s="74"/>
      <c r="BX63438" s="73"/>
      <c r="BY63438" s="74"/>
      <c r="BZ63438" s="74"/>
      <c r="CA63438" s="74"/>
      <c r="CF63438" s="79"/>
      <c r="CL63438" s="79"/>
    </row>
    <row r="63439" spans="30:90">
      <c r="AD63439" s="73"/>
      <c r="AE63439" s="74"/>
      <c r="AF63439" s="74"/>
      <c r="BX63439" s="73"/>
      <c r="BY63439" s="74"/>
      <c r="BZ63439" s="74"/>
      <c r="CA63439" s="74"/>
      <c r="CF63439" s="79"/>
      <c r="CL63439" s="79"/>
    </row>
    <row r="63440" spans="30:90">
      <c r="AD63440" s="73"/>
      <c r="AE63440" s="74"/>
      <c r="AF63440" s="74"/>
      <c r="BX63440" s="73"/>
      <c r="BY63440" s="74"/>
      <c r="BZ63440" s="74"/>
      <c r="CA63440" s="74"/>
      <c r="CF63440" s="79"/>
      <c r="CL63440" s="79"/>
    </row>
    <row r="63441" spans="30:90">
      <c r="AD63441" s="73"/>
      <c r="AE63441" s="74"/>
      <c r="AF63441" s="74"/>
      <c r="BX63441" s="73"/>
      <c r="BY63441" s="74"/>
      <c r="BZ63441" s="74"/>
      <c r="CA63441" s="74"/>
      <c r="CF63441" s="79"/>
      <c r="CL63441" s="79"/>
    </row>
    <row r="63442" spans="30:90">
      <c r="AD63442" s="73"/>
      <c r="AE63442" s="74"/>
      <c r="AF63442" s="74"/>
      <c r="BX63442" s="73"/>
      <c r="BY63442" s="74"/>
      <c r="BZ63442" s="74"/>
      <c r="CA63442" s="74"/>
      <c r="CF63442" s="79"/>
      <c r="CL63442" s="79"/>
    </row>
    <row r="63443" spans="30:90">
      <c r="AD63443" s="73"/>
      <c r="AE63443" s="74"/>
      <c r="AF63443" s="74"/>
      <c r="BX63443" s="73"/>
      <c r="BY63443" s="74"/>
      <c r="BZ63443" s="74"/>
      <c r="CA63443" s="74"/>
      <c r="CF63443" s="79"/>
      <c r="CL63443" s="79"/>
    </row>
    <row r="63444" spans="30:90">
      <c r="AD63444" s="73"/>
      <c r="AE63444" s="74"/>
      <c r="AF63444" s="74"/>
      <c r="BX63444" s="73"/>
      <c r="BY63444" s="74"/>
      <c r="BZ63444" s="74"/>
      <c r="CA63444" s="74"/>
      <c r="CF63444" s="79"/>
      <c r="CL63444" s="79"/>
    </row>
    <row r="63445" spans="30:90">
      <c r="AD63445" s="73"/>
      <c r="AE63445" s="74"/>
      <c r="AF63445" s="74"/>
      <c r="BX63445" s="73"/>
      <c r="BY63445" s="74"/>
      <c r="BZ63445" s="74"/>
      <c r="CA63445" s="74"/>
      <c r="CF63445" s="79"/>
      <c r="CL63445" s="79"/>
    </row>
    <row r="63446" spans="30:90">
      <c r="AD63446" s="73"/>
      <c r="AE63446" s="74"/>
      <c r="AF63446" s="74"/>
      <c r="BX63446" s="73"/>
      <c r="BY63446" s="74"/>
      <c r="BZ63446" s="74"/>
      <c r="CA63446" s="74"/>
      <c r="CF63446" s="79"/>
      <c r="CL63446" s="79"/>
    </row>
    <row r="63447" spans="30:90">
      <c r="AD63447" s="73"/>
      <c r="AE63447" s="74"/>
      <c r="AF63447" s="74"/>
      <c r="BX63447" s="73"/>
      <c r="BY63447" s="74"/>
      <c r="BZ63447" s="74"/>
      <c r="CA63447" s="74"/>
      <c r="CF63447" s="79"/>
      <c r="CL63447" s="79"/>
    </row>
    <row r="63448" spans="30:90">
      <c r="AD63448" s="73"/>
      <c r="AE63448" s="74"/>
      <c r="AF63448" s="74"/>
      <c r="BX63448" s="73"/>
      <c r="BY63448" s="74"/>
      <c r="BZ63448" s="74"/>
      <c r="CA63448" s="74"/>
      <c r="CF63448" s="79"/>
      <c r="CL63448" s="79"/>
    </row>
    <row r="63449" spans="30:90">
      <c r="AD63449" s="73"/>
      <c r="AE63449" s="74"/>
      <c r="AF63449" s="74"/>
      <c r="BX63449" s="73"/>
      <c r="BY63449" s="74"/>
      <c r="BZ63449" s="74"/>
      <c r="CA63449" s="74"/>
      <c r="CF63449" s="79"/>
      <c r="CL63449" s="79"/>
    </row>
    <row r="63450" spans="30:90">
      <c r="AD63450" s="73"/>
      <c r="AE63450" s="74"/>
      <c r="AF63450" s="74"/>
      <c r="BX63450" s="73"/>
      <c r="BY63450" s="74"/>
      <c r="BZ63450" s="74"/>
      <c r="CA63450" s="74"/>
      <c r="CF63450" s="79"/>
      <c r="CL63450" s="79"/>
    </row>
    <row r="63451" spans="30:90">
      <c r="AD63451" s="73"/>
      <c r="AE63451" s="74"/>
      <c r="AF63451" s="74"/>
      <c r="BX63451" s="73"/>
      <c r="BY63451" s="74"/>
      <c r="BZ63451" s="74"/>
      <c r="CA63451" s="74"/>
      <c r="CF63451" s="79"/>
      <c r="CL63451" s="79"/>
    </row>
    <row r="63452" spans="30:90">
      <c r="AD63452" s="73"/>
      <c r="AE63452" s="74"/>
      <c r="AF63452" s="74"/>
      <c r="BX63452" s="73"/>
      <c r="BY63452" s="74"/>
      <c r="BZ63452" s="74"/>
      <c r="CA63452" s="74"/>
      <c r="CF63452" s="79"/>
      <c r="CL63452" s="79"/>
    </row>
    <row r="63453" spans="30:90">
      <c r="AD63453" s="73"/>
      <c r="AE63453" s="74"/>
      <c r="AF63453" s="74"/>
      <c r="BX63453" s="73"/>
      <c r="BY63453" s="74"/>
      <c r="BZ63453" s="74"/>
      <c r="CA63453" s="74"/>
      <c r="CF63453" s="79"/>
      <c r="CL63453" s="79"/>
    </row>
    <row r="63454" spans="30:90">
      <c r="AD63454" s="73"/>
      <c r="AE63454" s="74"/>
      <c r="AF63454" s="74"/>
      <c r="BX63454" s="73"/>
      <c r="BY63454" s="74"/>
      <c r="BZ63454" s="74"/>
      <c r="CA63454" s="74"/>
      <c r="CF63454" s="79"/>
      <c r="CL63454" s="79"/>
    </row>
    <row r="63455" spans="30:90">
      <c r="AD63455" s="73"/>
      <c r="AE63455" s="74"/>
      <c r="AF63455" s="74"/>
      <c r="BX63455" s="73"/>
      <c r="BY63455" s="74"/>
      <c r="BZ63455" s="74"/>
      <c r="CA63455" s="74"/>
      <c r="CF63455" s="79"/>
      <c r="CL63455" s="79"/>
    </row>
    <row r="63456" spans="30:90">
      <c r="AD63456" s="73"/>
      <c r="AE63456" s="74"/>
      <c r="AF63456" s="74"/>
      <c r="BX63456" s="73"/>
      <c r="BY63456" s="74"/>
      <c r="BZ63456" s="74"/>
      <c r="CA63456" s="74"/>
      <c r="CF63456" s="79"/>
      <c r="CL63456" s="79"/>
    </row>
    <row r="63457" spans="30:90">
      <c r="AD63457" s="73"/>
      <c r="AE63457" s="74"/>
      <c r="AF63457" s="74"/>
      <c r="BX63457" s="73"/>
      <c r="BY63457" s="74"/>
      <c r="BZ63457" s="74"/>
      <c r="CA63457" s="74"/>
      <c r="CF63457" s="79"/>
      <c r="CL63457" s="79"/>
    </row>
    <row r="63458" spans="30:90">
      <c r="AD63458" s="73"/>
      <c r="AE63458" s="74"/>
      <c r="AF63458" s="74"/>
      <c r="BX63458" s="73"/>
      <c r="BY63458" s="74"/>
      <c r="BZ63458" s="74"/>
      <c r="CA63458" s="74"/>
      <c r="CF63458" s="79"/>
      <c r="CL63458" s="79"/>
    </row>
    <row r="63459" spans="30:90">
      <c r="AD63459" s="73"/>
      <c r="AE63459" s="74"/>
      <c r="AF63459" s="74"/>
      <c r="BX63459" s="73"/>
      <c r="BY63459" s="74"/>
      <c r="BZ63459" s="74"/>
      <c r="CA63459" s="74"/>
      <c r="CF63459" s="79"/>
      <c r="CL63459" s="79"/>
    </row>
    <row r="63460" spans="30:90">
      <c r="AD63460" s="73"/>
      <c r="AE63460" s="74"/>
      <c r="AF63460" s="74"/>
      <c r="BX63460" s="73"/>
      <c r="BY63460" s="74"/>
      <c r="BZ63460" s="74"/>
      <c r="CA63460" s="74"/>
      <c r="CF63460" s="79"/>
      <c r="CL63460" s="79"/>
    </row>
    <row r="63461" spans="30:90">
      <c r="AD63461" s="73"/>
      <c r="AE63461" s="74"/>
      <c r="AF63461" s="74"/>
      <c r="BX63461" s="73"/>
      <c r="BY63461" s="74"/>
      <c r="BZ63461" s="74"/>
      <c r="CA63461" s="74"/>
      <c r="CF63461" s="79"/>
      <c r="CL63461" s="79"/>
    </row>
    <row r="63462" spans="30:90">
      <c r="AD63462" s="73"/>
      <c r="AE63462" s="74"/>
      <c r="AF63462" s="74"/>
      <c r="BX63462" s="73"/>
      <c r="BY63462" s="74"/>
      <c r="BZ63462" s="74"/>
      <c r="CA63462" s="74"/>
      <c r="CF63462" s="79"/>
      <c r="CL63462" s="79"/>
    </row>
    <row r="63463" spans="30:90">
      <c r="AD63463" s="73"/>
      <c r="AE63463" s="74"/>
      <c r="AF63463" s="74"/>
      <c r="BX63463" s="73"/>
      <c r="BY63463" s="74"/>
      <c r="BZ63463" s="74"/>
      <c r="CA63463" s="74"/>
      <c r="CF63463" s="79"/>
      <c r="CL63463" s="79"/>
    </row>
    <row r="63464" spans="30:90">
      <c r="AD63464" s="73"/>
      <c r="AE63464" s="74"/>
      <c r="AF63464" s="74"/>
      <c r="BX63464" s="73"/>
      <c r="BY63464" s="74"/>
      <c r="BZ63464" s="74"/>
      <c r="CA63464" s="74"/>
      <c r="CF63464" s="79"/>
      <c r="CL63464" s="79"/>
    </row>
    <row r="63465" spans="30:90">
      <c r="AD63465" s="73"/>
      <c r="AE63465" s="74"/>
      <c r="AF63465" s="74"/>
      <c r="BX63465" s="73"/>
      <c r="BY63465" s="74"/>
      <c r="BZ63465" s="74"/>
      <c r="CA63465" s="74"/>
      <c r="CF63465" s="79"/>
      <c r="CL63465" s="79"/>
    </row>
    <row r="63466" spans="30:90">
      <c r="AD63466" s="73"/>
      <c r="AE63466" s="74"/>
      <c r="AF63466" s="74"/>
      <c r="BX63466" s="73"/>
      <c r="BY63466" s="74"/>
      <c r="BZ63466" s="74"/>
      <c r="CA63466" s="74"/>
      <c r="CF63466" s="79"/>
      <c r="CL63466" s="79"/>
    </row>
    <row r="63467" spans="30:90">
      <c r="AD63467" s="73"/>
      <c r="AE63467" s="74"/>
      <c r="AF63467" s="74"/>
      <c r="BX63467" s="73"/>
      <c r="BY63467" s="74"/>
      <c r="BZ63467" s="74"/>
      <c r="CA63467" s="74"/>
      <c r="CF63467" s="79"/>
      <c r="CL63467" s="79"/>
    </row>
    <row r="63468" spans="30:90">
      <c r="AD63468" s="73"/>
      <c r="AE63468" s="74"/>
      <c r="AF63468" s="74"/>
      <c r="BX63468" s="73"/>
      <c r="BY63468" s="74"/>
      <c r="BZ63468" s="74"/>
      <c r="CA63468" s="74"/>
      <c r="CF63468" s="79"/>
      <c r="CL63468" s="79"/>
    </row>
    <row r="63469" spans="30:90">
      <c r="AD63469" s="73"/>
      <c r="AE63469" s="74"/>
      <c r="AF63469" s="74"/>
      <c r="BX63469" s="73"/>
      <c r="BY63469" s="74"/>
      <c r="BZ63469" s="74"/>
      <c r="CA63469" s="74"/>
      <c r="CF63469" s="79"/>
      <c r="CL63469" s="79"/>
    </row>
    <row r="63470" spans="30:90">
      <c r="AD63470" s="73"/>
      <c r="AE63470" s="74"/>
      <c r="AF63470" s="74"/>
      <c r="BX63470" s="73"/>
      <c r="BY63470" s="74"/>
      <c r="BZ63470" s="74"/>
      <c r="CA63470" s="74"/>
      <c r="CF63470" s="79"/>
      <c r="CL63470" s="79"/>
    </row>
    <row r="63471" spans="30:90">
      <c r="AD63471" s="73"/>
      <c r="AE63471" s="74"/>
      <c r="AF63471" s="74"/>
      <c r="BX63471" s="73"/>
      <c r="BY63471" s="74"/>
      <c r="BZ63471" s="74"/>
      <c r="CA63471" s="74"/>
      <c r="CF63471" s="79"/>
      <c r="CL63471" s="79"/>
    </row>
    <row r="63472" spans="30:90">
      <c r="AD63472" s="73"/>
      <c r="AE63472" s="74"/>
      <c r="AF63472" s="74"/>
      <c r="BX63472" s="73"/>
      <c r="BY63472" s="74"/>
      <c r="BZ63472" s="74"/>
      <c r="CA63472" s="74"/>
      <c r="CF63472" s="79"/>
      <c r="CL63472" s="79"/>
    </row>
    <row r="63473" spans="30:90">
      <c r="AD63473" s="73"/>
      <c r="AE63473" s="74"/>
      <c r="AF63473" s="74"/>
      <c r="BX63473" s="73"/>
      <c r="BY63473" s="74"/>
      <c r="BZ63473" s="74"/>
      <c r="CA63473" s="74"/>
      <c r="CF63473" s="79"/>
      <c r="CL63473" s="79"/>
    </row>
    <row r="63474" spans="30:90">
      <c r="AD63474" s="73"/>
      <c r="AE63474" s="74"/>
      <c r="AF63474" s="74"/>
      <c r="BX63474" s="73"/>
      <c r="BY63474" s="74"/>
      <c r="BZ63474" s="74"/>
      <c r="CA63474" s="74"/>
      <c r="CF63474" s="79"/>
      <c r="CL63474" s="79"/>
    </row>
    <row r="63475" spans="30:90">
      <c r="AD63475" s="73"/>
      <c r="AE63475" s="74"/>
      <c r="AF63475" s="74"/>
      <c r="BX63475" s="73"/>
      <c r="BY63475" s="74"/>
      <c r="BZ63475" s="74"/>
      <c r="CA63475" s="74"/>
      <c r="CF63475" s="79"/>
      <c r="CL63475" s="79"/>
    </row>
    <row r="63476" spans="30:90">
      <c r="AD63476" s="73"/>
      <c r="AE63476" s="74"/>
      <c r="AF63476" s="74"/>
      <c r="BX63476" s="73"/>
      <c r="BY63476" s="74"/>
      <c r="BZ63476" s="74"/>
      <c r="CA63476" s="74"/>
      <c r="CF63476" s="79"/>
      <c r="CL63476" s="79"/>
    </row>
    <row r="63477" spans="30:90">
      <c r="AD63477" s="73"/>
      <c r="AE63477" s="74"/>
      <c r="AF63477" s="74"/>
      <c r="BX63477" s="73"/>
      <c r="BY63477" s="74"/>
      <c r="BZ63477" s="74"/>
      <c r="CA63477" s="74"/>
      <c r="CF63477" s="79"/>
      <c r="CL63477" s="79"/>
    </row>
    <row r="63478" spans="30:90">
      <c r="AD63478" s="73"/>
      <c r="AE63478" s="74"/>
      <c r="AF63478" s="74"/>
      <c r="BX63478" s="73"/>
      <c r="BY63478" s="74"/>
      <c r="BZ63478" s="74"/>
      <c r="CA63478" s="74"/>
      <c r="CF63478" s="79"/>
      <c r="CL63478" s="79"/>
    </row>
    <row r="63479" spans="30:90">
      <c r="AD63479" s="73"/>
      <c r="AE63479" s="74"/>
      <c r="AF63479" s="74"/>
      <c r="BX63479" s="73"/>
      <c r="BY63479" s="74"/>
      <c r="BZ63479" s="74"/>
      <c r="CA63479" s="74"/>
      <c r="CF63479" s="79"/>
      <c r="CL63479" s="79"/>
    </row>
    <row r="63480" spans="30:90">
      <c r="AD63480" s="73"/>
      <c r="AE63480" s="74"/>
      <c r="AF63480" s="74"/>
      <c r="BX63480" s="73"/>
      <c r="BY63480" s="74"/>
      <c r="BZ63480" s="74"/>
      <c r="CA63480" s="74"/>
      <c r="CF63480" s="79"/>
      <c r="CL63480" s="79"/>
    </row>
    <row r="63481" spans="30:90">
      <c r="AD63481" s="73"/>
      <c r="AE63481" s="74"/>
      <c r="AF63481" s="74"/>
      <c r="BX63481" s="73"/>
      <c r="BY63481" s="74"/>
      <c r="BZ63481" s="74"/>
      <c r="CA63481" s="74"/>
      <c r="CF63481" s="79"/>
      <c r="CL63481" s="79"/>
    </row>
    <row r="63482" spans="30:90">
      <c r="AD63482" s="73"/>
      <c r="AE63482" s="74"/>
      <c r="AF63482" s="74"/>
      <c r="BX63482" s="73"/>
      <c r="BY63482" s="74"/>
      <c r="BZ63482" s="74"/>
      <c r="CA63482" s="74"/>
      <c r="CF63482" s="79"/>
      <c r="CL63482" s="79"/>
    </row>
    <row r="63483" spans="30:90">
      <c r="AD63483" s="73"/>
      <c r="AE63483" s="74"/>
      <c r="AF63483" s="74"/>
      <c r="BX63483" s="73"/>
      <c r="BY63483" s="74"/>
      <c r="BZ63483" s="74"/>
      <c r="CA63483" s="74"/>
      <c r="CF63483" s="79"/>
      <c r="CL63483" s="79"/>
    </row>
    <row r="63484" spans="30:90">
      <c r="AD63484" s="73"/>
      <c r="AE63484" s="74"/>
      <c r="AF63484" s="74"/>
      <c r="BX63484" s="73"/>
      <c r="BY63484" s="74"/>
      <c r="BZ63484" s="74"/>
      <c r="CA63484" s="74"/>
      <c r="CF63484" s="79"/>
      <c r="CL63484" s="79"/>
    </row>
    <row r="63485" spans="30:90">
      <c r="AD63485" s="73"/>
      <c r="AE63485" s="74"/>
      <c r="AF63485" s="74"/>
      <c r="BX63485" s="73"/>
      <c r="BY63485" s="74"/>
      <c r="BZ63485" s="74"/>
      <c r="CA63485" s="74"/>
      <c r="CF63485" s="79"/>
      <c r="CL63485" s="79"/>
    </row>
    <row r="63486" spans="30:90">
      <c r="AD63486" s="73"/>
      <c r="AE63486" s="74"/>
      <c r="AF63486" s="74"/>
      <c r="BX63486" s="73"/>
      <c r="BY63486" s="74"/>
      <c r="BZ63486" s="74"/>
      <c r="CA63486" s="74"/>
      <c r="CF63486" s="79"/>
      <c r="CL63486" s="79"/>
    </row>
    <row r="63487" spans="30:90">
      <c r="AD63487" s="73"/>
      <c r="AE63487" s="74"/>
      <c r="AF63487" s="74"/>
      <c r="BX63487" s="73"/>
      <c r="BY63487" s="74"/>
      <c r="BZ63487" s="74"/>
      <c r="CA63487" s="74"/>
      <c r="CF63487" s="79"/>
      <c r="CL63487" s="79"/>
    </row>
    <row r="63488" spans="30:90">
      <c r="AD63488" s="73"/>
      <c r="AE63488" s="74"/>
      <c r="AF63488" s="74"/>
      <c r="BX63488" s="73"/>
      <c r="BY63488" s="74"/>
      <c r="BZ63488" s="74"/>
      <c r="CA63488" s="74"/>
      <c r="CF63488" s="79"/>
      <c r="CL63488" s="79"/>
    </row>
    <row r="63489" spans="30:90">
      <c r="AD63489" s="73"/>
      <c r="AE63489" s="74"/>
      <c r="AF63489" s="74"/>
      <c r="BX63489" s="73"/>
      <c r="BY63489" s="74"/>
      <c r="BZ63489" s="74"/>
      <c r="CA63489" s="74"/>
      <c r="CF63489" s="79"/>
      <c r="CL63489" s="79"/>
    </row>
    <row r="63490" spans="30:90">
      <c r="AD63490" s="73"/>
      <c r="AE63490" s="74"/>
      <c r="AF63490" s="74"/>
      <c r="BX63490" s="73"/>
      <c r="BY63490" s="74"/>
      <c r="BZ63490" s="74"/>
      <c r="CA63490" s="74"/>
      <c r="CF63490" s="79"/>
      <c r="CL63490" s="79"/>
    </row>
    <row r="63491" spans="30:90">
      <c r="AD63491" s="73"/>
      <c r="AE63491" s="74"/>
      <c r="AF63491" s="74"/>
      <c r="BX63491" s="73"/>
      <c r="BY63491" s="74"/>
      <c r="BZ63491" s="74"/>
      <c r="CA63491" s="74"/>
      <c r="CF63491" s="79"/>
      <c r="CL63491" s="79"/>
    </row>
    <row r="63492" spans="30:90">
      <c r="AD63492" s="73"/>
      <c r="AE63492" s="74"/>
      <c r="AF63492" s="74"/>
      <c r="BX63492" s="73"/>
      <c r="BY63492" s="74"/>
      <c r="BZ63492" s="74"/>
      <c r="CA63492" s="74"/>
      <c r="CF63492" s="79"/>
      <c r="CL63492" s="79"/>
    </row>
    <row r="63493" spans="30:90">
      <c r="AD63493" s="73"/>
      <c r="AE63493" s="74"/>
      <c r="AF63493" s="74"/>
      <c r="BX63493" s="73"/>
      <c r="BY63493" s="74"/>
      <c r="BZ63493" s="74"/>
      <c r="CA63493" s="74"/>
      <c r="CF63493" s="79"/>
      <c r="CL63493" s="79"/>
    </row>
    <row r="63494" spans="30:90">
      <c r="AD63494" s="73"/>
      <c r="AE63494" s="74"/>
      <c r="AF63494" s="74"/>
      <c r="BX63494" s="73"/>
      <c r="BY63494" s="74"/>
      <c r="BZ63494" s="74"/>
      <c r="CA63494" s="74"/>
      <c r="CF63494" s="79"/>
      <c r="CL63494" s="79"/>
    </row>
    <row r="63495" spans="30:90">
      <c r="AD63495" s="73"/>
      <c r="AE63495" s="74"/>
      <c r="AF63495" s="74"/>
      <c r="BX63495" s="73"/>
      <c r="BY63495" s="74"/>
      <c r="BZ63495" s="74"/>
      <c r="CA63495" s="74"/>
      <c r="CF63495" s="79"/>
      <c r="CL63495" s="79"/>
    </row>
    <row r="63496" spans="30:90">
      <c r="AD63496" s="73"/>
      <c r="AE63496" s="74"/>
      <c r="AF63496" s="74"/>
      <c r="BX63496" s="73"/>
      <c r="BY63496" s="74"/>
      <c r="BZ63496" s="74"/>
      <c r="CA63496" s="74"/>
      <c r="CF63496" s="79"/>
      <c r="CL63496" s="79"/>
    </row>
    <row r="63497" spans="30:90">
      <c r="AD63497" s="73"/>
      <c r="AE63497" s="74"/>
      <c r="AF63497" s="74"/>
      <c r="BX63497" s="73"/>
      <c r="BY63497" s="74"/>
      <c r="BZ63497" s="74"/>
      <c r="CA63497" s="74"/>
      <c r="CF63497" s="79"/>
      <c r="CL63497" s="79"/>
    </row>
    <row r="63498" spans="30:90">
      <c r="AD63498" s="73"/>
      <c r="AE63498" s="74"/>
      <c r="AF63498" s="74"/>
      <c r="BX63498" s="73"/>
      <c r="BY63498" s="74"/>
      <c r="BZ63498" s="74"/>
      <c r="CA63498" s="74"/>
      <c r="CF63498" s="79"/>
      <c r="CL63498" s="79"/>
    </row>
    <row r="63499" spans="30:90">
      <c r="AD63499" s="73"/>
      <c r="AE63499" s="74"/>
      <c r="AF63499" s="74"/>
      <c r="BX63499" s="73"/>
      <c r="BY63499" s="74"/>
      <c r="BZ63499" s="74"/>
      <c r="CA63499" s="74"/>
      <c r="CF63499" s="79"/>
      <c r="CL63499" s="79"/>
    </row>
    <row r="63500" spans="30:90">
      <c r="AD63500" s="73"/>
      <c r="AE63500" s="74"/>
      <c r="AF63500" s="74"/>
      <c r="BX63500" s="73"/>
      <c r="BY63500" s="74"/>
      <c r="BZ63500" s="74"/>
      <c r="CA63500" s="74"/>
      <c r="CF63500" s="79"/>
      <c r="CL63500" s="79"/>
    </row>
    <row r="63501" spans="30:90">
      <c r="AD63501" s="73"/>
      <c r="AE63501" s="74"/>
      <c r="AF63501" s="74"/>
      <c r="BX63501" s="73"/>
      <c r="BY63501" s="74"/>
      <c r="BZ63501" s="74"/>
      <c r="CA63501" s="74"/>
      <c r="CF63501" s="79"/>
      <c r="CL63501" s="79"/>
    </row>
    <row r="63502" spans="30:90">
      <c r="AD63502" s="73"/>
      <c r="AE63502" s="74"/>
      <c r="AF63502" s="74"/>
      <c r="BX63502" s="73"/>
      <c r="BY63502" s="74"/>
      <c r="BZ63502" s="74"/>
      <c r="CA63502" s="74"/>
      <c r="CF63502" s="79"/>
      <c r="CL63502" s="79"/>
    </row>
    <row r="63503" spans="30:90">
      <c r="AD63503" s="73"/>
      <c r="AE63503" s="74"/>
      <c r="AF63503" s="74"/>
      <c r="BX63503" s="73"/>
      <c r="BY63503" s="74"/>
      <c r="BZ63503" s="74"/>
      <c r="CA63503" s="74"/>
      <c r="CF63503" s="79"/>
      <c r="CL63503" s="79"/>
    </row>
    <row r="63504" spans="30:90">
      <c r="AD63504" s="73"/>
      <c r="AE63504" s="74"/>
      <c r="AF63504" s="74"/>
      <c r="BX63504" s="73"/>
      <c r="BY63504" s="74"/>
      <c r="BZ63504" s="74"/>
      <c r="CA63504" s="74"/>
      <c r="CF63504" s="79"/>
      <c r="CL63504" s="79"/>
    </row>
    <row r="63505" spans="30:90">
      <c r="AD63505" s="73"/>
      <c r="AE63505" s="74"/>
      <c r="AF63505" s="74"/>
      <c r="BX63505" s="73"/>
      <c r="BY63505" s="74"/>
      <c r="BZ63505" s="74"/>
      <c r="CA63505" s="74"/>
      <c r="CF63505" s="79"/>
      <c r="CL63505" s="79"/>
    </row>
    <row r="63506" spans="30:90">
      <c r="AD63506" s="73"/>
      <c r="AE63506" s="74"/>
      <c r="AF63506" s="74"/>
      <c r="BX63506" s="73"/>
      <c r="BY63506" s="74"/>
      <c r="BZ63506" s="74"/>
      <c r="CA63506" s="74"/>
      <c r="CF63506" s="79"/>
      <c r="CL63506" s="79"/>
    </row>
    <row r="63507" spans="30:90">
      <c r="AD63507" s="73"/>
      <c r="AE63507" s="74"/>
      <c r="AF63507" s="74"/>
      <c r="BX63507" s="73"/>
      <c r="BY63507" s="74"/>
      <c r="BZ63507" s="74"/>
      <c r="CA63507" s="74"/>
      <c r="CF63507" s="79"/>
      <c r="CL63507" s="79"/>
    </row>
    <row r="63508" spans="30:90">
      <c r="AD63508" s="73"/>
      <c r="AE63508" s="74"/>
      <c r="AF63508" s="74"/>
      <c r="BX63508" s="73"/>
      <c r="BY63508" s="74"/>
      <c r="BZ63508" s="74"/>
      <c r="CA63508" s="74"/>
      <c r="CF63508" s="79"/>
      <c r="CL63508" s="79"/>
    </row>
    <row r="63509" spans="30:90">
      <c r="AD63509" s="73"/>
      <c r="AE63509" s="74"/>
      <c r="AF63509" s="74"/>
      <c r="BX63509" s="73"/>
      <c r="BY63509" s="74"/>
      <c r="BZ63509" s="74"/>
      <c r="CA63509" s="74"/>
      <c r="CF63509" s="79"/>
      <c r="CL63509" s="79"/>
    </row>
    <row r="63510" spans="30:90">
      <c r="AD63510" s="73"/>
      <c r="AE63510" s="74"/>
      <c r="AF63510" s="74"/>
      <c r="BX63510" s="73"/>
      <c r="BY63510" s="74"/>
      <c r="BZ63510" s="74"/>
      <c r="CA63510" s="74"/>
      <c r="CF63510" s="79"/>
      <c r="CL63510" s="79"/>
    </row>
    <row r="63511" spans="30:90">
      <c r="AD63511" s="73"/>
      <c r="AE63511" s="74"/>
      <c r="AF63511" s="74"/>
      <c r="BX63511" s="73"/>
      <c r="BY63511" s="74"/>
      <c r="BZ63511" s="74"/>
      <c r="CA63511" s="74"/>
      <c r="CF63511" s="79"/>
      <c r="CL63511" s="79"/>
    </row>
    <row r="63512" spans="30:90">
      <c r="AD63512" s="73"/>
      <c r="AE63512" s="74"/>
      <c r="AF63512" s="74"/>
      <c r="BX63512" s="73"/>
      <c r="BY63512" s="74"/>
      <c r="BZ63512" s="74"/>
      <c r="CA63512" s="74"/>
      <c r="CF63512" s="79"/>
      <c r="CL63512" s="79"/>
    </row>
    <row r="63513" spans="30:90">
      <c r="AD63513" s="73"/>
      <c r="AE63513" s="74"/>
      <c r="AF63513" s="74"/>
      <c r="BX63513" s="73"/>
      <c r="BY63513" s="74"/>
      <c r="BZ63513" s="74"/>
      <c r="CA63513" s="74"/>
      <c r="CF63513" s="79"/>
      <c r="CL63513" s="79"/>
    </row>
    <row r="63514" spans="30:90">
      <c r="AD63514" s="73"/>
      <c r="AE63514" s="74"/>
      <c r="AF63514" s="74"/>
      <c r="BX63514" s="73"/>
      <c r="BY63514" s="74"/>
      <c r="BZ63514" s="74"/>
      <c r="CA63514" s="74"/>
      <c r="CF63514" s="79"/>
      <c r="CL63514" s="79"/>
    </row>
    <row r="63515" spans="30:90">
      <c r="AD63515" s="73"/>
      <c r="AE63515" s="74"/>
      <c r="AF63515" s="74"/>
      <c r="BX63515" s="73"/>
      <c r="BY63515" s="74"/>
      <c r="BZ63515" s="74"/>
      <c r="CA63515" s="74"/>
      <c r="CF63515" s="79"/>
      <c r="CL63515" s="79"/>
    </row>
    <row r="63516" spans="30:90">
      <c r="AD63516" s="73"/>
      <c r="AE63516" s="74"/>
      <c r="AF63516" s="74"/>
      <c r="BX63516" s="73"/>
      <c r="BY63516" s="74"/>
      <c r="BZ63516" s="74"/>
      <c r="CA63516" s="74"/>
      <c r="CF63516" s="79"/>
      <c r="CL63516" s="79"/>
    </row>
    <row r="63517" spans="30:90">
      <c r="AD63517" s="73"/>
      <c r="AE63517" s="74"/>
      <c r="AF63517" s="74"/>
      <c r="BX63517" s="73"/>
      <c r="BY63517" s="74"/>
      <c r="BZ63517" s="74"/>
      <c r="CA63517" s="74"/>
      <c r="CF63517" s="79"/>
      <c r="CL63517" s="79"/>
    </row>
    <row r="63518" spans="30:90">
      <c r="AD63518" s="73"/>
      <c r="AE63518" s="74"/>
      <c r="AF63518" s="74"/>
      <c r="BX63518" s="73"/>
      <c r="BY63518" s="74"/>
      <c r="BZ63518" s="74"/>
      <c r="CA63518" s="74"/>
      <c r="CF63518" s="79"/>
      <c r="CL63518" s="79"/>
    </row>
    <row r="63519" spans="30:90">
      <c r="AD63519" s="73"/>
      <c r="AE63519" s="74"/>
      <c r="AF63519" s="74"/>
      <c r="BX63519" s="73"/>
      <c r="BY63519" s="74"/>
      <c r="BZ63519" s="74"/>
      <c r="CA63519" s="74"/>
      <c r="CF63519" s="79"/>
      <c r="CL63519" s="79"/>
    </row>
    <row r="63520" spans="30:90">
      <c r="AD63520" s="73"/>
      <c r="AE63520" s="74"/>
      <c r="AF63520" s="74"/>
      <c r="BX63520" s="73"/>
      <c r="BY63520" s="74"/>
      <c r="BZ63520" s="74"/>
      <c r="CA63520" s="74"/>
      <c r="CF63520" s="79"/>
      <c r="CL63520" s="79"/>
    </row>
    <row r="63521" spans="30:90">
      <c r="AD63521" s="73"/>
      <c r="AE63521" s="74"/>
      <c r="AF63521" s="74"/>
      <c r="BX63521" s="73"/>
      <c r="BY63521" s="74"/>
      <c r="BZ63521" s="74"/>
      <c r="CA63521" s="74"/>
      <c r="CF63521" s="79"/>
      <c r="CL63521" s="79"/>
    </row>
    <row r="63522" spans="30:90">
      <c r="AD63522" s="73"/>
      <c r="AE63522" s="74"/>
      <c r="AF63522" s="74"/>
      <c r="BX63522" s="73"/>
      <c r="BY63522" s="74"/>
      <c r="BZ63522" s="74"/>
      <c r="CA63522" s="74"/>
      <c r="CF63522" s="79"/>
      <c r="CL63522" s="79"/>
    </row>
    <row r="63523" spans="30:90">
      <c r="AD63523" s="73"/>
      <c r="AE63523" s="74"/>
      <c r="AF63523" s="74"/>
      <c r="BX63523" s="73"/>
      <c r="BY63523" s="74"/>
      <c r="BZ63523" s="74"/>
      <c r="CA63523" s="74"/>
      <c r="CF63523" s="79"/>
      <c r="CL63523" s="79"/>
    </row>
    <row r="63524" spans="30:90">
      <c r="AD63524" s="73"/>
      <c r="AE63524" s="74"/>
      <c r="AF63524" s="74"/>
      <c r="BX63524" s="73"/>
      <c r="BY63524" s="74"/>
      <c r="BZ63524" s="74"/>
      <c r="CA63524" s="74"/>
      <c r="CF63524" s="79"/>
      <c r="CL63524" s="79"/>
    </row>
    <row r="63525" spans="30:90">
      <c r="AD63525" s="73"/>
      <c r="AE63525" s="74"/>
      <c r="AF63525" s="74"/>
      <c r="BX63525" s="73"/>
      <c r="BY63525" s="74"/>
      <c r="BZ63525" s="74"/>
      <c r="CA63525" s="74"/>
      <c r="CF63525" s="79"/>
      <c r="CL63525" s="79"/>
    </row>
    <row r="63526" spans="30:90">
      <c r="AD63526" s="73"/>
      <c r="AE63526" s="74"/>
      <c r="AF63526" s="74"/>
      <c r="BX63526" s="73"/>
      <c r="BY63526" s="74"/>
      <c r="BZ63526" s="74"/>
      <c r="CA63526" s="74"/>
      <c r="CF63526" s="79"/>
      <c r="CL63526" s="79"/>
    </row>
    <row r="63527" spans="30:90">
      <c r="AD63527" s="73"/>
      <c r="AE63527" s="74"/>
      <c r="AF63527" s="74"/>
      <c r="BX63527" s="73"/>
      <c r="BY63527" s="74"/>
      <c r="BZ63527" s="74"/>
      <c r="CA63527" s="74"/>
      <c r="CF63527" s="79"/>
      <c r="CL63527" s="79"/>
    </row>
    <row r="63528" spans="30:90">
      <c r="AD63528" s="73"/>
      <c r="AE63528" s="74"/>
      <c r="AF63528" s="74"/>
      <c r="BX63528" s="73"/>
      <c r="BY63528" s="74"/>
      <c r="BZ63528" s="74"/>
      <c r="CA63528" s="74"/>
      <c r="CF63528" s="79"/>
      <c r="CL63528" s="79"/>
    </row>
    <row r="63529" spans="30:90">
      <c r="AD63529" s="73"/>
      <c r="AE63529" s="74"/>
      <c r="AF63529" s="74"/>
      <c r="BX63529" s="73"/>
      <c r="BY63529" s="74"/>
      <c r="BZ63529" s="74"/>
      <c r="CA63529" s="74"/>
      <c r="CF63529" s="79"/>
      <c r="CL63529" s="79"/>
    </row>
    <row r="63530" spans="30:90">
      <c r="AD63530" s="73"/>
      <c r="AE63530" s="74"/>
      <c r="AF63530" s="74"/>
      <c r="BX63530" s="73"/>
      <c r="BY63530" s="74"/>
      <c r="BZ63530" s="74"/>
      <c r="CA63530" s="74"/>
      <c r="CF63530" s="79"/>
      <c r="CL63530" s="79"/>
    </row>
    <row r="63531" spans="30:90">
      <c r="AD63531" s="73"/>
      <c r="AE63531" s="74"/>
      <c r="AF63531" s="74"/>
      <c r="BX63531" s="73"/>
      <c r="BY63531" s="74"/>
      <c r="BZ63531" s="74"/>
      <c r="CA63531" s="74"/>
      <c r="CF63531" s="79"/>
      <c r="CL63531" s="79"/>
    </row>
    <row r="63532" spans="30:90">
      <c r="AD63532" s="73"/>
      <c r="AE63532" s="74"/>
      <c r="AF63532" s="74"/>
      <c r="BX63532" s="73"/>
      <c r="BY63532" s="74"/>
      <c r="BZ63532" s="74"/>
      <c r="CA63532" s="74"/>
      <c r="CF63532" s="79"/>
      <c r="CL63532" s="79"/>
    </row>
    <row r="63533" spans="30:90">
      <c r="AD63533" s="73"/>
      <c r="AE63533" s="74"/>
      <c r="AF63533" s="74"/>
      <c r="BX63533" s="73"/>
      <c r="BY63533" s="74"/>
      <c r="BZ63533" s="74"/>
      <c r="CA63533" s="74"/>
      <c r="CF63533" s="79"/>
      <c r="CL63533" s="79"/>
    </row>
    <row r="63534" spans="30:90">
      <c r="AD63534" s="73"/>
      <c r="AE63534" s="74"/>
      <c r="AF63534" s="74"/>
      <c r="BX63534" s="73"/>
      <c r="BY63534" s="74"/>
      <c r="BZ63534" s="74"/>
      <c r="CA63534" s="74"/>
      <c r="CF63534" s="79"/>
      <c r="CL63534" s="79"/>
    </row>
    <row r="63535" spans="30:90">
      <c r="AD63535" s="73"/>
      <c r="AE63535" s="74"/>
      <c r="AF63535" s="74"/>
      <c r="BX63535" s="73"/>
      <c r="BY63535" s="74"/>
      <c r="BZ63535" s="74"/>
      <c r="CA63535" s="74"/>
      <c r="CF63535" s="79"/>
      <c r="CL63535" s="79"/>
    </row>
    <row r="63536" spans="30:90">
      <c r="AD63536" s="73"/>
      <c r="AE63536" s="74"/>
      <c r="AF63536" s="74"/>
      <c r="BX63536" s="73"/>
      <c r="BY63536" s="74"/>
      <c r="BZ63536" s="74"/>
      <c r="CA63536" s="74"/>
      <c r="CF63536" s="79"/>
      <c r="CL63536" s="79"/>
    </row>
    <row r="63537" spans="30:90">
      <c r="AD63537" s="73"/>
      <c r="AE63537" s="74"/>
      <c r="AF63537" s="74"/>
      <c r="BX63537" s="73"/>
      <c r="BY63537" s="74"/>
      <c r="BZ63537" s="74"/>
      <c r="CA63537" s="74"/>
      <c r="CF63537" s="79"/>
      <c r="CL63537" s="79"/>
    </row>
    <row r="63538" spans="30:90">
      <c r="AD63538" s="73"/>
      <c r="AE63538" s="74"/>
      <c r="AF63538" s="74"/>
      <c r="BX63538" s="73"/>
      <c r="BY63538" s="74"/>
      <c r="BZ63538" s="74"/>
      <c r="CA63538" s="74"/>
      <c r="CF63538" s="79"/>
      <c r="CL63538" s="79"/>
    </row>
    <row r="63539" spans="30:90">
      <c r="AD63539" s="73"/>
      <c r="AE63539" s="74"/>
      <c r="AF63539" s="74"/>
      <c r="BX63539" s="73"/>
      <c r="BY63539" s="74"/>
      <c r="BZ63539" s="74"/>
      <c r="CA63539" s="74"/>
      <c r="CF63539" s="79"/>
      <c r="CL63539" s="79"/>
    </row>
    <row r="63540" spans="30:90">
      <c r="AD63540" s="73"/>
      <c r="AE63540" s="74"/>
      <c r="AF63540" s="74"/>
      <c r="BX63540" s="73"/>
      <c r="BY63540" s="74"/>
      <c r="BZ63540" s="74"/>
      <c r="CA63540" s="74"/>
      <c r="CF63540" s="79"/>
      <c r="CL63540" s="79"/>
    </row>
    <row r="63541" spans="30:90">
      <c r="AD63541" s="73"/>
      <c r="AE63541" s="74"/>
      <c r="AF63541" s="74"/>
      <c r="BX63541" s="73"/>
      <c r="BY63541" s="74"/>
      <c r="BZ63541" s="74"/>
      <c r="CA63541" s="74"/>
      <c r="CF63541" s="79"/>
      <c r="CL63541" s="79"/>
    </row>
    <row r="63542" spans="30:90">
      <c r="AD63542" s="73"/>
      <c r="AE63542" s="74"/>
      <c r="AF63542" s="74"/>
      <c r="BX63542" s="73"/>
      <c r="BY63542" s="74"/>
      <c r="BZ63542" s="74"/>
      <c r="CA63542" s="74"/>
      <c r="CF63542" s="79"/>
      <c r="CL63542" s="79"/>
    </row>
    <row r="63543" spans="30:90">
      <c r="AD63543" s="73"/>
      <c r="AE63543" s="74"/>
      <c r="AF63543" s="74"/>
      <c r="BX63543" s="73"/>
      <c r="BY63543" s="74"/>
      <c r="BZ63543" s="74"/>
      <c r="CA63543" s="74"/>
      <c r="CF63543" s="79"/>
      <c r="CL63543" s="79"/>
    </row>
    <row r="63544" spans="30:90">
      <c r="AD63544" s="73"/>
      <c r="AE63544" s="74"/>
      <c r="AF63544" s="74"/>
      <c r="BX63544" s="73"/>
      <c r="BY63544" s="74"/>
      <c r="BZ63544" s="74"/>
      <c r="CA63544" s="74"/>
      <c r="CF63544" s="79"/>
      <c r="CL63544" s="79"/>
    </row>
    <row r="63545" spans="30:90">
      <c r="AD63545" s="73"/>
      <c r="AE63545" s="74"/>
      <c r="AF63545" s="74"/>
      <c r="BX63545" s="73"/>
      <c r="BY63545" s="74"/>
      <c r="BZ63545" s="74"/>
      <c r="CA63545" s="74"/>
      <c r="CF63545" s="79"/>
      <c r="CL63545" s="79"/>
    </row>
    <row r="63546" spans="30:90">
      <c r="AD63546" s="73"/>
      <c r="AE63546" s="74"/>
      <c r="AF63546" s="74"/>
      <c r="BX63546" s="73"/>
      <c r="BY63546" s="74"/>
      <c r="BZ63546" s="74"/>
      <c r="CA63546" s="74"/>
      <c r="CF63546" s="79"/>
      <c r="CL63546" s="79"/>
    </row>
    <row r="63547" spans="30:90">
      <c r="AD63547" s="73"/>
      <c r="AE63547" s="74"/>
      <c r="AF63547" s="74"/>
      <c r="BX63547" s="73"/>
      <c r="BY63547" s="74"/>
      <c r="BZ63547" s="74"/>
      <c r="CA63547" s="74"/>
      <c r="CF63547" s="79"/>
      <c r="CL63547" s="79"/>
    </row>
    <row r="63548" spans="30:90">
      <c r="AD63548" s="73"/>
      <c r="AE63548" s="74"/>
      <c r="AF63548" s="74"/>
      <c r="BX63548" s="73"/>
      <c r="BY63548" s="74"/>
      <c r="BZ63548" s="74"/>
      <c r="CA63548" s="74"/>
      <c r="CF63548" s="79"/>
      <c r="CL63548" s="79"/>
    </row>
    <row r="63549" spans="30:90">
      <c r="AD63549" s="73"/>
      <c r="AE63549" s="74"/>
      <c r="AF63549" s="74"/>
      <c r="BX63549" s="73"/>
      <c r="BY63549" s="74"/>
      <c r="BZ63549" s="74"/>
      <c r="CA63549" s="74"/>
      <c r="CF63549" s="79"/>
      <c r="CL63549" s="79"/>
    </row>
    <row r="63550" spans="30:90">
      <c r="AD63550" s="73"/>
      <c r="AE63550" s="74"/>
      <c r="AF63550" s="74"/>
      <c r="BX63550" s="73"/>
      <c r="BY63550" s="74"/>
      <c r="BZ63550" s="74"/>
      <c r="CA63550" s="74"/>
      <c r="CF63550" s="79"/>
      <c r="CL63550" s="79"/>
    </row>
    <row r="63551" spans="30:90">
      <c r="AD63551" s="73"/>
      <c r="AE63551" s="74"/>
      <c r="AF63551" s="74"/>
      <c r="BX63551" s="73"/>
      <c r="BY63551" s="74"/>
      <c r="BZ63551" s="74"/>
      <c r="CA63551" s="74"/>
      <c r="CF63551" s="79"/>
      <c r="CL63551" s="79"/>
    </row>
    <row r="63552" spans="30:90">
      <c r="AD63552" s="73"/>
      <c r="AE63552" s="74"/>
      <c r="AF63552" s="74"/>
      <c r="BX63552" s="73"/>
      <c r="BY63552" s="74"/>
      <c r="BZ63552" s="74"/>
      <c r="CA63552" s="74"/>
      <c r="CF63552" s="79"/>
      <c r="CL63552" s="79"/>
    </row>
    <row r="63553" spans="30:90">
      <c r="AD63553" s="73"/>
      <c r="AE63553" s="74"/>
      <c r="AF63553" s="74"/>
      <c r="BX63553" s="73"/>
      <c r="BY63553" s="74"/>
      <c r="BZ63553" s="74"/>
      <c r="CA63553" s="74"/>
      <c r="CF63553" s="79"/>
      <c r="CL63553" s="79"/>
    </row>
    <row r="63554" spans="30:90">
      <c r="AD63554" s="73"/>
      <c r="AE63554" s="74"/>
      <c r="AF63554" s="74"/>
      <c r="BX63554" s="73"/>
      <c r="BY63554" s="74"/>
      <c r="BZ63554" s="74"/>
      <c r="CA63554" s="74"/>
      <c r="CF63554" s="79"/>
      <c r="CL63554" s="79"/>
    </row>
    <row r="63555" spans="30:90">
      <c r="AD63555" s="73"/>
      <c r="AE63555" s="74"/>
      <c r="AF63555" s="74"/>
      <c r="BX63555" s="73"/>
      <c r="BY63555" s="74"/>
      <c r="BZ63555" s="74"/>
      <c r="CA63555" s="74"/>
      <c r="CF63555" s="79"/>
      <c r="CL63555" s="79"/>
    </row>
    <row r="63556" spans="30:90">
      <c r="AD63556" s="73"/>
      <c r="AE63556" s="74"/>
      <c r="AF63556" s="74"/>
      <c r="BX63556" s="73"/>
      <c r="BY63556" s="74"/>
      <c r="BZ63556" s="74"/>
      <c r="CA63556" s="74"/>
      <c r="CF63556" s="79"/>
      <c r="CL63556" s="79"/>
    </row>
    <row r="63557" spans="30:90">
      <c r="AD63557" s="73"/>
      <c r="AE63557" s="74"/>
      <c r="AF63557" s="74"/>
      <c r="BX63557" s="73"/>
      <c r="BY63557" s="74"/>
      <c r="BZ63557" s="74"/>
      <c r="CA63557" s="74"/>
      <c r="CF63557" s="79"/>
      <c r="CL63557" s="79"/>
    </row>
    <row r="63558" spans="30:90">
      <c r="AD63558" s="73"/>
      <c r="AE63558" s="74"/>
      <c r="AF63558" s="74"/>
      <c r="BX63558" s="73"/>
      <c r="BY63558" s="74"/>
      <c r="BZ63558" s="74"/>
      <c r="CA63558" s="74"/>
      <c r="CF63558" s="79"/>
      <c r="CL63558" s="79"/>
    </row>
    <row r="63559" spans="30:90">
      <c r="AD63559" s="73"/>
      <c r="AE63559" s="74"/>
      <c r="AF63559" s="74"/>
      <c r="BX63559" s="73"/>
      <c r="BY63559" s="74"/>
      <c r="BZ63559" s="74"/>
      <c r="CA63559" s="74"/>
      <c r="CF63559" s="79"/>
      <c r="CL63559" s="79"/>
    </row>
    <row r="63560" spans="30:90">
      <c r="AD63560" s="73"/>
      <c r="AE63560" s="74"/>
      <c r="AF63560" s="74"/>
      <c r="BX63560" s="73"/>
      <c r="BY63560" s="74"/>
      <c r="BZ63560" s="74"/>
      <c r="CA63560" s="74"/>
      <c r="CF63560" s="79"/>
      <c r="CL63560" s="79"/>
    </row>
    <row r="63561" spans="30:90">
      <c r="AD63561" s="73"/>
      <c r="AE63561" s="74"/>
      <c r="AF63561" s="74"/>
      <c r="BX63561" s="73"/>
      <c r="BY63561" s="74"/>
      <c r="BZ63561" s="74"/>
      <c r="CA63561" s="74"/>
      <c r="CF63561" s="79"/>
      <c r="CL63561" s="79"/>
    </row>
    <row r="63562" spans="30:90">
      <c r="AD63562" s="73"/>
      <c r="AE63562" s="74"/>
      <c r="AF63562" s="74"/>
      <c r="BX63562" s="73"/>
      <c r="BY63562" s="74"/>
      <c r="BZ63562" s="74"/>
      <c r="CA63562" s="74"/>
      <c r="CF63562" s="79"/>
      <c r="CL63562" s="79"/>
    </row>
    <row r="63563" spans="30:90">
      <c r="AD63563" s="73"/>
      <c r="AE63563" s="74"/>
      <c r="AF63563" s="74"/>
      <c r="BX63563" s="73"/>
      <c r="BY63563" s="74"/>
      <c r="BZ63563" s="74"/>
      <c r="CA63563" s="74"/>
      <c r="CF63563" s="79"/>
      <c r="CL63563" s="79"/>
    </row>
    <row r="63564" spans="30:90">
      <c r="AD63564" s="73"/>
      <c r="AE63564" s="74"/>
      <c r="AF63564" s="74"/>
      <c r="BX63564" s="73"/>
      <c r="BY63564" s="74"/>
      <c r="BZ63564" s="74"/>
      <c r="CA63564" s="74"/>
      <c r="CF63564" s="79"/>
      <c r="CL63564" s="79"/>
    </row>
    <row r="63565" spans="30:90">
      <c r="AD63565" s="73"/>
      <c r="AE63565" s="74"/>
      <c r="AF63565" s="74"/>
      <c r="BX63565" s="73"/>
      <c r="BY63565" s="74"/>
      <c r="BZ63565" s="74"/>
      <c r="CA63565" s="74"/>
      <c r="CF63565" s="79"/>
      <c r="CL63565" s="79"/>
    </row>
    <row r="63566" spans="30:90">
      <c r="AD63566" s="73"/>
      <c r="AE63566" s="74"/>
      <c r="AF63566" s="74"/>
      <c r="BX63566" s="73"/>
      <c r="BY63566" s="74"/>
      <c r="BZ63566" s="74"/>
      <c r="CA63566" s="74"/>
      <c r="CF63566" s="79"/>
      <c r="CL63566" s="79"/>
    </row>
    <row r="63567" spans="30:90">
      <c r="AD63567" s="73"/>
      <c r="AE63567" s="74"/>
      <c r="AF63567" s="74"/>
      <c r="BX63567" s="73"/>
      <c r="BY63567" s="74"/>
      <c r="BZ63567" s="74"/>
      <c r="CA63567" s="74"/>
      <c r="CF63567" s="79"/>
      <c r="CL63567" s="79"/>
    </row>
    <row r="63568" spans="30:90">
      <c r="AD63568" s="73"/>
      <c r="AE63568" s="74"/>
      <c r="AF63568" s="74"/>
      <c r="BX63568" s="73"/>
      <c r="BY63568" s="74"/>
      <c r="BZ63568" s="74"/>
      <c r="CA63568" s="74"/>
      <c r="CF63568" s="79"/>
      <c r="CL63568" s="79"/>
    </row>
    <row r="63569" spans="30:90">
      <c r="AD63569" s="73"/>
      <c r="AE63569" s="74"/>
      <c r="AF63569" s="74"/>
      <c r="BX63569" s="73"/>
      <c r="BY63569" s="74"/>
      <c r="BZ63569" s="74"/>
      <c r="CA63569" s="74"/>
      <c r="CF63569" s="79"/>
      <c r="CL63569" s="79"/>
    </row>
    <row r="63570" spans="30:90">
      <c r="AD63570" s="73"/>
      <c r="AE63570" s="74"/>
      <c r="AF63570" s="74"/>
      <c r="BX63570" s="73"/>
      <c r="BY63570" s="74"/>
      <c r="BZ63570" s="74"/>
      <c r="CA63570" s="74"/>
      <c r="CF63570" s="79"/>
      <c r="CL63570" s="79"/>
    </row>
    <row r="63571" spans="30:90">
      <c r="AD63571" s="73"/>
      <c r="AE63571" s="74"/>
      <c r="AF63571" s="74"/>
      <c r="BX63571" s="73"/>
      <c r="BY63571" s="74"/>
      <c r="BZ63571" s="74"/>
      <c r="CA63571" s="74"/>
      <c r="CF63571" s="79"/>
      <c r="CL63571" s="79"/>
    </row>
    <row r="63572" spans="30:90">
      <c r="AD63572" s="73"/>
      <c r="AE63572" s="74"/>
      <c r="AF63572" s="74"/>
      <c r="BX63572" s="73"/>
      <c r="BY63572" s="74"/>
      <c r="BZ63572" s="74"/>
      <c r="CA63572" s="74"/>
      <c r="CF63572" s="79"/>
      <c r="CL63572" s="79"/>
    </row>
    <row r="63573" spans="30:90">
      <c r="AD63573" s="73"/>
      <c r="AE63573" s="74"/>
      <c r="AF63573" s="74"/>
      <c r="BX63573" s="73"/>
      <c r="BY63573" s="74"/>
      <c r="BZ63573" s="74"/>
      <c r="CA63573" s="74"/>
      <c r="CF63573" s="79"/>
      <c r="CL63573" s="79"/>
    </row>
    <row r="63574" spans="30:90">
      <c r="AD63574" s="73"/>
      <c r="AE63574" s="74"/>
      <c r="AF63574" s="74"/>
      <c r="BX63574" s="73"/>
      <c r="BY63574" s="74"/>
      <c r="BZ63574" s="74"/>
      <c r="CA63574" s="74"/>
      <c r="CF63574" s="79"/>
      <c r="CL63574" s="79"/>
    </row>
    <row r="63575" spans="30:90">
      <c r="AD63575" s="73"/>
      <c r="AE63575" s="74"/>
      <c r="AF63575" s="74"/>
      <c r="BX63575" s="73"/>
      <c r="BY63575" s="74"/>
      <c r="BZ63575" s="74"/>
      <c r="CA63575" s="74"/>
      <c r="CF63575" s="79"/>
      <c r="CL63575" s="79"/>
    </row>
    <row r="63576" spans="30:90">
      <c r="AD63576" s="73"/>
      <c r="AE63576" s="74"/>
      <c r="AF63576" s="74"/>
      <c r="BX63576" s="73"/>
      <c r="BY63576" s="74"/>
      <c r="BZ63576" s="74"/>
      <c r="CA63576" s="74"/>
      <c r="CF63576" s="79"/>
      <c r="CL63576" s="79"/>
    </row>
    <row r="63577" spans="30:90">
      <c r="AD63577" s="73"/>
      <c r="AE63577" s="74"/>
      <c r="AF63577" s="74"/>
      <c r="BX63577" s="73"/>
      <c r="BY63577" s="74"/>
      <c r="BZ63577" s="74"/>
      <c r="CA63577" s="74"/>
      <c r="CF63577" s="79"/>
      <c r="CL63577" s="79"/>
    </row>
    <row r="63578" spans="30:90">
      <c r="AD63578" s="73"/>
      <c r="AE63578" s="74"/>
      <c r="AF63578" s="74"/>
      <c r="BX63578" s="73"/>
      <c r="BY63578" s="74"/>
      <c r="BZ63578" s="74"/>
      <c r="CA63578" s="74"/>
      <c r="CF63578" s="79"/>
      <c r="CL63578" s="79"/>
    </row>
    <row r="63579" spans="30:90">
      <c r="AD63579" s="73"/>
      <c r="AE63579" s="74"/>
      <c r="AF63579" s="74"/>
      <c r="BX63579" s="73"/>
      <c r="BY63579" s="74"/>
      <c r="BZ63579" s="74"/>
      <c r="CA63579" s="74"/>
      <c r="CF63579" s="79"/>
      <c r="CL63579" s="79"/>
    </row>
    <row r="63580" spans="30:90">
      <c r="AD63580" s="73"/>
      <c r="AE63580" s="74"/>
      <c r="AF63580" s="74"/>
      <c r="BX63580" s="73"/>
      <c r="BY63580" s="74"/>
      <c r="BZ63580" s="74"/>
      <c r="CA63580" s="74"/>
      <c r="CF63580" s="79"/>
      <c r="CL63580" s="79"/>
    </row>
    <row r="63581" spans="30:90">
      <c r="AD63581" s="73"/>
      <c r="AE63581" s="74"/>
      <c r="AF63581" s="74"/>
      <c r="BX63581" s="73"/>
      <c r="BY63581" s="74"/>
      <c r="BZ63581" s="74"/>
      <c r="CA63581" s="74"/>
      <c r="CF63581" s="79"/>
      <c r="CL63581" s="79"/>
    </row>
    <row r="63582" spans="30:90">
      <c r="AD63582" s="73"/>
      <c r="AE63582" s="74"/>
      <c r="AF63582" s="74"/>
      <c r="BX63582" s="73"/>
      <c r="BY63582" s="74"/>
      <c r="BZ63582" s="74"/>
      <c r="CA63582" s="74"/>
      <c r="CF63582" s="79"/>
      <c r="CL63582" s="79"/>
    </row>
    <row r="63583" spans="30:90">
      <c r="AD63583" s="73"/>
      <c r="AE63583" s="74"/>
      <c r="AF63583" s="74"/>
      <c r="BX63583" s="73"/>
      <c r="BY63583" s="74"/>
      <c r="BZ63583" s="74"/>
      <c r="CA63583" s="74"/>
      <c r="CF63583" s="79"/>
      <c r="CL63583" s="79"/>
    </row>
    <row r="63584" spans="30:90">
      <c r="AD63584" s="73"/>
      <c r="AE63584" s="74"/>
      <c r="AF63584" s="74"/>
      <c r="BX63584" s="73"/>
      <c r="BY63584" s="74"/>
      <c r="BZ63584" s="74"/>
      <c r="CA63584" s="74"/>
      <c r="CF63584" s="79"/>
      <c r="CL63584" s="79"/>
    </row>
    <row r="63585" spans="30:90">
      <c r="AD63585" s="73"/>
      <c r="AE63585" s="74"/>
      <c r="AF63585" s="74"/>
      <c r="BX63585" s="73"/>
      <c r="BY63585" s="74"/>
      <c r="BZ63585" s="74"/>
      <c r="CA63585" s="74"/>
      <c r="CF63585" s="79"/>
      <c r="CL63585" s="79"/>
    </row>
    <row r="63586" spans="30:90">
      <c r="AD63586" s="73"/>
      <c r="AE63586" s="74"/>
      <c r="AF63586" s="74"/>
      <c r="BX63586" s="73"/>
      <c r="BY63586" s="74"/>
      <c r="BZ63586" s="74"/>
      <c r="CA63586" s="74"/>
      <c r="CF63586" s="79"/>
      <c r="CL63586" s="79"/>
    </row>
    <row r="63587" spans="30:90">
      <c r="AD63587" s="73"/>
      <c r="AE63587" s="74"/>
      <c r="AF63587" s="74"/>
      <c r="BX63587" s="73"/>
      <c r="BY63587" s="74"/>
      <c r="BZ63587" s="74"/>
      <c r="CA63587" s="74"/>
      <c r="CF63587" s="79"/>
      <c r="CL63587" s="79"/>
    </row>
    <row r="63588" spans="30:90">
      <c r="AD63588" s="73"/>
      <c r="AE63588" s="74"/>
      <c r="AF63588" s="74"/>
      <c r="BX63588" s="73"/>
      <c r="BY63588" s="74"/>
      <c r="BZ63588" s="74"/>
      <c r="CA63588" s="74"/>
      <c r="CF63588" s="79"/>
      <c r="CL63588" s="79"/>
    </row>
    <row r="63589" spans="30:90">
      <c r="AD63589" s="73"/>
      <c r="AE63589" s="74"/>
      <c r="AF63589" s="74"/>
      <c r="BX63589" s="73"/>
      <c r="BY63589" s="74"/>
      <c r="BZ63589" s="74"/>
      <c r="CA63589" s="74"/>
      <c r="CF63589" s="79"/>
      <c r="CL63589" s="79"/>
    </row>
    <row r="63590" spans="30:90">
      <c r="AD63590" s="73"/>
      <c r="AE63590" s="74"/>
      <c r="AF63590" s="74"/>
      <c r="BX63590" s="73"/>
      <c r="BY63590" s="74"/>
      <c r="BZ63590" s="74"/>
      <c r="CA63590" s="74"/>
      <c r="CF63590" s="79"/>
      <c r="CL63590" s="79"/>
    </row>
    <row r="63591" spans="30:90">
      <c r="AD63591" s="73"/>
      <c r="AE63591" s="74"/>
      <c r="AF63591" s="74"/>
      <c r="BX63591" s="73"/>
      <c r="BY63591" s="74"/>
      <c r="BZ63591" s="74"/>
      <c r="CA63591" s="74"/>
      <c r="CF63591" s="79"/>
      <c r="CL63591" s="79"/>
    </row>
    <row r="63592" spans="30:90">
      <c r="AD63592" s="73"/>
      <c r="AE63592" s="74"/>
      <c r="AF63592" s="74"/>
      <c r="BX63592" s="73"/>
      <c r="BY63592" s="74"/>
      <c r="BZ63592" s="74"/>
      <c r="CA63592" s="74"/>
      <c r="CF63592" s="79"/>
      <c r="CL63592" s="79"/>
    </row>
    <row r="63593" spans="30:90">
      <c r="AD63593" s="73"/>
      <c r="AE63593" s="74"/>
      <c r="AF63593" s="74"/>
      <c r="BX63593" s="73"/>
      <c r="BY63593" s="74"/>
      <c r="BZ63593" s="74"/>
      <c r="CA63593" s="74"/>
      <c r="CF63593" s="79"/>
      <c r="CL63593" s="79"/>
    </row>
    <row r="63594" spans="30:90">
      <c r="AD63594" s="73"/>
      <c r="AE63594" s="74"/>
      <c r="AF63594" s="74"/>
      <c r="BX63594" s="73"/>
      <c r="BY63594" s="74"/>
      <c r="BZ63594" s="74"/>
      <c r="CA63594" s="74"/>
      <c r="CF63594" s="79"/>
      <c r="CL63594" s="79"/>
    </row>
    <row r="63595" spans="30:90">
      <c r="AD63595" s="73"/>
      <c r="AE63595" s="74"/>
      <c r="AF63595" s="74"/>
      <c r="BX63595" s="73"/>
      <c r="BY63595" s="74"/>
      <c r="BZ63595" s="74"/>
      <c r="CA63595" s="74"/>
      <c r="CF63595" s="79"/>
      <c r="CL63595" s="79"/>
    </row>
    <row r="63596" spans="30:90">
      <c r="AD63596" s="73"/>
      <c r="AE63596" s="74"/>
      <c r="AF63596" s="74"/>
      <c r="BX63596" s="73"/>
      <c r="BY63596" s="74"/>
      <c r="BZ63596" s="74"/>
      <c r="CA63596" s="74"/>
      <c r="CF63596" s="79"/>
      <c r="CL63596" s="79"/>
    </row>
    <row r="63597" spans="30:90">
      <c r="AD63597" s="73"/>
      <c r="AE63597" s="74"/>
      <c r="AF63597" s="74"/>
      <c r="BX63597" s="73"/>
      <c r="BY63597" s="74"/>
      <c r="BZ63597" s="74"/>
      <c r="CA63597" s="74"/>
      <c r="CF63597" s="79"/>
      <c r="CL63597" s="79"/>
    </row>
    <row r="63598" spans="30:90">
      <c r="AD63598" s="73"/>
      <c r="AE63598" s="74"/>
      <c r="AF63598" s="74"/>
      <c r="BX63598" s="73"/>
      <c r="BY63598" s="74"/>
      <c r="BZ63598" s="74"/>
      <c r="CA63598" s="74"/>
      <c r="CF63598" s="79"/>
      <c r="CL63598" s="79"/>
    </row>
    <row r="63599" spans="30:90">
      <c r="AD63599" s="73"/>
      <c r="AE63599" s="74"/>
      <c r="AF63599" s="74"/>
      <c r="BX63599" s="73"/>
      <c r="BY63599" s="74"/>
      <c r="BZ63599" s="74"/>
      <c r="CA63599" s="74"/>
      <c r="CF63599" s="79"/>
      <c r="CL63599" s="79"/>
    </row>
    <row r="63600" spans="30:90">
      <c r="AD63600" s="73"/>
      <c r="AE63600" s="74"/>
      <c r="AF63600" s="74"/>
      <c r="BX63600" s="73"/>
      <c r="BY63600" s="74"/>
      <c r="BZ63600" s="74"/>
      <c r="CA63600" s="74"/>
      <c r="CF63600" s="79"/>
      <c r="CL63600" s="79"/>
    </row>
    <row r="63601" spans="30:90">
      <c r="AD63601" s="73"/>
      <c r="AE63601" s="74"/>
      <c r="AF63601" s="74"/>
      <c r="BX63601" s="73"/>
      <c r="BY63601" s="74"/>
      <c r="BZ63601" s="74"/>
      <c r="CA63601" s="74"/>
      <c r="CF63601" s="79"/>
      <c r="CL63601" s="79"/>
    </row>
    <row r="63602" spans="30:90">
      <c r="AD63602" s="73"/>
      <c r="AE63602" s="74"/>
      <c r="AF63602" s="74"/>
      <c r="BX63602" s="73"/>
      <c r="BY63602" s="74"/>
      <c r="BZ63602" s="74"/>
      <c r="CA63602" s="74"/>
      <c r="CF63602" s="79"/>
      <c r="CL63602" s="79"/>
    </row>
    <row r="63603" spans="30:90">
      <c r="AD63603" s="73"/>
      <c r="AE63603" s="74"/>
      <c r="AF63603" s="74"/>
      <c r="BX63603" s="73"/>
      <c r="BY63603" s="74"/>
      <c r="BZ63603" s="74"/>
      <c r="CA63603" s="74"/>
      <c r="CF63603" s="79"/>
      <c r="CL63603" s="79"/>
    </row>
    <row r="63604" spans="30:90">
      <c r="AD63604" s="73"/>
      <c r="AE63604" s="74"/>
      <c r="AF63604" s="74"/>
      <c r="BX63604" s="73"/>
      <c r="BY63604" s="74"/>
      <c r="BZ63604" s="74"/>
      <c r="CA63604" s="74"/>
      <c r="CF63604" s="79"/>
      <c r="CL63604" s="79"/>
    </row>
    <row r="63605" spans="30:90">
      <c r="AD63605" s="73"/>
      <c r="AE63605" s="74"/>
      <c r="AF63605" s="74"/>
      <c r="BX63605" s="73"/>
      <c r="BY63605" s="74"/>
      <c r="BZ63605" s="74"/>
      <c r="CA63605" s="74"/>
      <c r="CF63605" s="79"/>
      <c r="CL63605" s="79"/>
    </row>
    <row r="63606" spans="30:90">
      <c r="AD63606" s="73"/>
      <c r="AE63606" s="74"/>
      <c r="AF63606" s="74"/>
      <c r="BX63606" s="73"/>
      <c r="BY63606" s="74"/>
      <c r="BZ63606" s="74"/>
      <c r="CA63606" s="74"/>
      <c r="CF63606" s="79"/>
      <c r="CL63606" s="79"/>
    </row>
    <row r="63607" spans="30:90">
      <c r="AD63607" s="73"/>
      <c r="AE63607" s="74"/>
      <c r="AF63607" s="74"/>
      <c r="BX63607" s="73"/>
      <c r="BY63607" s="74"/>
      <c r="BZ63607" s="74"/>
      <c r="CA63607" s="74"/>
      <c r="CF63607" s="79"/>
      <c r="CL63607" s="79"/>
    </row>
    <row r="63608" spans="30:90">
      <c r="AD63608" s="73"/>
      <c r="AE63608" s="74"/>
      <c r="AF63608" s="74"/>
      <c r="BX63608" s="73"/>
      <c r="BY63608" s="74"/>
      <c r="BZ63608" s="74"/>
      <c r="CA63608" s="74"/>
      <c r="CF63608" s="79"/>
      <c r="CL63608" s="79"/>
    </row>
    <row r="63609" spans="30:90">
      <c r="AD63609" s="73"/>
      <c r="AE63609" s="74"/>
      <c r="AF63609" s="74"/>
      <c r="BX63609" s="73"/>
      <c r="BY63609" s="74"/>
      <c r="BZ63609" s="74"/>
      <c r="CA63609" s="74"/>
      <c r="CF63609" s="79"/>
      <c r="CL63609" s="79"/>
    </row>
    <row r="63610" spans="30:90">
      <c r="AD63610" s="73"/>
      <c r="AE63610" s="74"/>
      <c r="AF63610" s="74"/>
      <c r="BX63610" s="73"/>
      <c r="BY63610" s="74"/>
      <c r="BZ63610" s="74"/>
      <c r="CA63610" s="74"/>
      <c r="CF63610" s="79"/>
      <c r="CL63610" s="79"/>
    </row>
    <row r="63611" spans="30:90">
      <c r="AD63611" s="73"/>
      <c r="AE63611" s="74"/>
      <c r="AF63611" s="74"/>
      <c r="BX63611" s="73"/>
      <c r="BY63611" s="74"/>
      <c r="BZ63611" s="74"/>
      <c r="CA63611" s="74"/>
      <c r="CF63611" s="79"/>
      <c r="CL63611" s="79"/>
    </row>
    <row r="63612" spans="30:90">
      <c r="AD63612" s="73"/>
      <c r="AE63612" s="74"/>
      <c r="AF63612" s="74"/>
      <c r="BX63612" s="73"/>
      <c r="BY63612" s="74"/>
      <c r="BZ63612" s="74"/>
      <c r="CA63612" s="74"/>
      <c r="CF63612" s="79"/>
      <c r="CL63612" s="79"/>
    </row>
    <row r="63613" spans="30:90">
      <c r="AD63613" s="73"/>
      <c r="AE63613" s="74"/>
      <c r="AF63613" s="74"/>
      <c r="BX63613" s="73"/>
      <c r="BY63613" s="74"/>
      <c r="BZ63613" s="74"/>
      <c r="CA63613" s="74"/>
      <c r="CF63613" s="79"/>
      <c r="CL63613" s="79"/>
    </row>
    <row r="63614" spans="30:90">
      <c r="AD63614" s="73"/>
      <c r="AE63614" s="74"/>
      <c r="AF63614" s="74"/>
      <c r="BX63614" s="73"/>
      <c r="BY63614" s="74"/>
      <c r="BZ63614" s="74"/>
      <c r="CA63614" s="74"/>
      <c r="CF63614" s="79"/>
      <c r="CL63614" s="79"/>
    </row>
    <row r="63615" spans="30:90">
      <c r="AD63615" s="73"/>
      <c r="AE63615" s="74"/>
      <c r="AF63615" s="74"/>
      <c r="BX63615" s="73"/>
      <c r="BY63615" s="74"/>
      <c r="BZ63615" s="74"/>
      <c r="CA63615" s="74"/>
      <c r="CF63615" s="79"/>
      <c r="CL63615" s="79"/>
    </row>
    <row r="63616" spans="30:90">
      <c r="AD63616" s="73"/>
      <c r="AE63616" s="74"/>
      <c r="AF63616" s="74"/>
      <c r="BX63616" s="73"/>
      <c r="BY63616" s="74"/>
      <c r="BZ63616" s="74"/>
      <c r="CA63616" s="74"/>
      <c r="CF63616" s="79"/>
      <c r="CL63616" s="79"/>
    </row>
    <row r="63617" spans="30:90">
      <c r="AD63617" s="73"/>
      <c r="AE63617" s="74"/>
      <c r="AF63617" s="74"/>
      <c r="BX63617" s="73"/>
      <c r="BY63617" s="74"/>
      <c r="BZ63617" s="74"/>
      <c r="CA63617" s="74"/>
      <c r="CF63617" s="79"/>
      <c r="CL63617" s="79"/>
    </row>
    <row r="63618" spans="30:90">
      <c r="AD63618" s="73"/>
      <c r="AE63618" s="74"/>
      <c r="AF63618" s="74"/>
      <c r="BX63618" s="73"/>
      <c r="BY63618" s="74"/>
      <c r="BZ63618" s="74"/>
      <c r="CA63618" s="74"/>
      <c r="CF63618" s="79"/>
      <c r="CL63618" s="79"/>
    </row>
    <row r="63619" spans="30:90">
      <c r="AD63619" s="73"/>
      <c r="AE63619" s="74"/>
      <c r="AF63619" s="74"/>
      <c r="BX63619" s="73"/>
      <c r="BY63619" s="74"/>
      <c r="BZ63619" s="74"/>
      <c r="CA63619" s="74"/>
      <c r="CF63619" s="79"/>
      <c r="CL63619" s="79"/>
    </row>
    <row r="63620" spans="30:90">
      <c r="AD63620" s="73"/>
      <c r="AE63620" s="74"/>
      <c r="AF63620" s="74"/>
      <c r="BX63620" s="73"/>
      <c r="BY63620" s="74"/>
      <c r="BZ63620" s="74"/>
      <c r="CA63620" s="74"/>
      <c r="CF63620" s="79"/>
      <c r="CL63620" s="79"/>
    </row>
    <row r="63621" spans="30:90">
      <c r="AD63621" s="73"/>
      <c r="AE63621" s="74"/>
      <c r="AF63621" s="74"/>
      <c r="BX63621" s="73"/>
      <c r="BY63621" s="74"/>
      <c r="BZ63621" s="74"/>
      <c r="CA63621" s="74"/>
      <c r="CF63621" s="79"/>
      <c r="CL63621" s="79"/>
    </row>
    <row r="63622" spans="30:90">
      <c r="AD63622" s="73"/>
      <c r="AE63622" s="74"/>
      <c r="AF63622" s="74"/>
      <c r="BX63622" s="73"/>
      <c r="BY63622" s="74"/>
      <c r="BZ63622" s="74"/>
      <c r="CA63622" s="74"/>
      <c r="CF63622" s="79"/>
      <c r="CL63622" s="79"/>
    </row>
    <row r="63623" spans="30:90">
      <c r="AD63623" s="73"/>
      <c r="AE63623" s="74"/>
      <c r="AF63623" s="74"/>
      <c r="BX63623" s="73"/>
      <c r="BY63623" s="74"/>
      <c r="BZ63623" s="74"/>
      <c r="CA63623" s="74"/>
      <c r="CF63623" s="79"/>
      <c r="CL63623" s="79"/>
    </row>
    <row r="63624" spans="30:90">
      <c r="AD63624" s="73"/>
      <c r="AE63624" s="74"/>
      <c r="AF63624" s="74"/>
      <c r="BX63624" s="73"/>
      <c r="BY63624" s="74"/>
      <c r="BZ63624" s="74"/>
      <c r="CA63624" s="74"/>
      <c r="CF63624" s="79"/>
      <c r="CL63624" s="79"/>
    </row>
    <row r="63625" spans="30:90">
      <c r="AD63625" s="73"/>
      <c r="AE63625" s="74"/>
      <c r="AF63625" s="74"/>
      <c r="BX63625" s="73"/>
      <c r="BY63625" s="74"/>
      <c r="BZ63625" s="74"/>
      <c r="CA63625" s="74"/>
      <c r="CF63625" s="79"/>
      <c r="CL63625" s="79"/>
    </row>
    <row r="63626" spans="30:90">
      <c r="AD63626" s="73"/>
      <c r="AE63626" s="74"/>
      <c r="AF63626" s="74"/>
      <c r="BX63626" s="73"/>
      <c r="BY63626" s="74"/>
      <c r="BZ63626" s="74"/>
      <c r="CA63626" s="74"/>
      <c r="CF63626" s="79"/>
      <c r="CL63626" s="79"/>
    </row>
    <row r="63627" spans="30:90">
      <c r="AD63627" s="73"/>
      <c r="AE63627" s="74"/>
      <c r="AF63627" s="74"/>
      <c r="BX63627" s="73"/>
      <c r="BY63627" s="74"/>
      <c r="BZ63627" s="74"/>
      <c r="CA63627" s="74"/>
      <c r="CF63627" s="79"/>
      <c r="CL63627" s="79"/>
    </row>
    <row r="63628" spans="30:90">
      <c r="AD63628" s="73"/>
      <c r="AE63628" s="74"/>
      <c r="AF63628" s="74"/>
      <c r="BX63628" s="73"/>
      <c r="BY63628" s="74"/>
      <c r="BZ63628" s="74"/>
      <c r="CA63628" s="74"/>
      <c r="CF63628" s="79"/>
      <c r="CL63628" s="79"/>
    </row>
    <row r="63629" spans="30:90">
      <c r="AD63629" s="73"/>
      <c r="AE63629" s="74"/>
      <c r="AF63629" s="74"/>
      <c r="BX63629" s="73"/>
      <c r="BY63629" s="74"/>
      <c r="BZ63629" s="74"/>
      <c r="CA63629" s="74"/>
      <c r="CF63629" s="79"/>
      <c r="CL63629" s="79"/>
    </row>
    <row r="63630" spans="30:90">
      <c r="AD63630" s="73"/>
      <c r="AE63630" s="74"/>
      <c r="AF63630" s="74"/>
      <c r="BX63630" s="73"/>
      <c r="BY63630" s="74"/>
      <c r="BZ63630" s="74"/>
      <c r="CA63630" s="74"/>
      <c r="CF63630" s="79"/>
      <c r="CL63630" s="79"/>
    </row>
    <row r="63631" spans="30:90">
      <c r="AD63631" s="73"/>
      <c r="AE63631" s="74"/>
      <c r="AF63631" s="74"/>
      <c r="BX63631" s="73"/>
      <c r="BY63631" s="74"/>
      <c r="BZ63631" s="74"/>
      <c r="CA63631" s="74"/>
      <c r="CF63631" s="79"/>
      <c r="CL63631" s="79"/>
    </row>
    <row r="63632" spans="30:90">
      <c r="AD63632" s="73"/>
      <c r="AE63632" s="74"/>
      <c r="AF63632" s="74"/>
      <c r="BX63632" s="73"/>
      <c r="BY63632" s="74"/>
      <c r="BZ63632" s="74"/>
      <c r="CA63632" s="74"/>
      <c r="CF63632" s="79"/>
      <c r="CL63632" s="79"/>
    </row>
    <row r="63633" spans="30:90">
      <c r="AD63633" s="73"/>
      <c r="AE63633" s="74"/>
      <c r="AF63633" s="74"/>
      <c r="BX63633" s="73"/>
      <c r="BY63633" s="74"/>
      <c r="BZ63633" s="74"/>
      <c r="CA63633" s="74"/>
      <c r="CF63633" s="79"/>
      <c r="CL63633" s="79"/>
    </row>
    <row r="63634" spans="30:90">
      <c r="AD63634" s="73"/>
      <c r="AE63634" s="74"/>
      <c r="AF63634" s="74"/>
      <c r="BX63634" s="73"/>
      <c r="BY63634" s="74"/>
      <c r="BZ63634" s="74"/>
      <c r="CA63634" s="74"/>
      <c r="CF63634" s="79"/>
      <c r="CL63634" s="79"/>
    </row>
    <row r="63635" spans="30:90">
      <c r="AD63635" s="73"/>
      <c r="AE63635" s="74"/>
      <c r="AF63635" s="74"/>
      <c r="BX63635" s="73"/>
      <c r="BY63635" s="74"/>
      <c r="BZ63635" s="74"/>
      <c r="CA63635" s="74"/>
      <c r="CF63635" s="79"/>
      <c r="CL63635" s="79"/>
    </row>
    <row r="63636" spans="30:90">
      <c r="AD63636" s="73"/>
      <c r="AE63636" s="74"/>
      <c r="AF63636" s="74"/>
      <c r="BX63636" s="73"/>
      <c r="BY63636" s="74"/>
      <c r="BZ63636" s="74"/>
      <c r="CA63636" s="74"/>
      <c r="CF63636" s="79"/>
      <c r="CL63636" s="79"/>
    </row>
    <row r="63637" spans="30:90">
      <c r="AD63637" s="73"/>
      <c r="AE63637" s="74"/>
      <c r="AF63637" s="74"/>
      <c r="BX63637" s="73"/>
      <c r="BY63637" s="74"/>
      <c r="BZ63637" s="74"/>
      <c r="CA63637" s="74"/>
      <c r="CF63637" s="79"/>
      <c r="CL63637" s="79"/>
    </row>
    <row r="63638" spans="30:90">
      <c r="AD63638" s="73"/>
      <c r="AE63638" s="74"/>
      <c r="AF63638" s="74"/>
      <c r="BX63638" s="73"/>
      <c r="BY63638" s="74"/>
      <c r="BZ63638" s="74"/>
      <c r="CA63638" s="74"/>
      <c r="CF63638" s="79"/>
      <c r="CL63638" s="79"/>
    </row>
    <row r="63639" spans="30:90">
      <c r="AD63639" s="73"/>
      <c r="AE63639" s="74"/>
      <c r="AF63639" s="74"/>
      <c r="BX63639" s="73"/>
      <c r="BY63639" s="74"/>
      <c r="BZ63639" s="74"/>
      <c r="CA63639" s="74"/>
      <c r="CF63639" s="79"/>
      <c r="CL63639" s="79"/>
    </row>
    <row r="63640" spans="30:90">
      <c r="AD63640" s="73"/>
      <c r="AE63640" s="74"/>
      <c r="AF63640" s="74"/>
      <c r="BX63640" s="73"/>
      <c r="BY63640" s="74"/>
      <c r="BZ63640" s="74"/>
      <c r="CA63640" s="74"/>
      <c r="CF63640" s="79"/>
      <c r="CL63640" s="79"/>
    </row>
    <row r="63641" spans="30:90">
      <c r="AD63641" s="73"/>
      <c r="AE63641" s="74"/>
      <c r="AF63641" s="74"/>
      <c r="BX63641" s="73"/>
      <c r="BY63641" s="74"/>
      <c r="BZ63641" s="74"/>
      <c r="CA63641" s="74"/>
      <c r="CF63641" s="79"/>
      <c r="CL63641" s="79"/>
    </row>
    <row r="63642" spans="30:90">
      <c r="AD63642" s="73"/>
      <c r="AE63642" s="74"/>
      <c r="AF63642" s="74"/>
      <c r="BX63642" s="73"/>
      <c r="BY63642" s="74"/>
      <c r="BZ63642" s="74"/>
      <c r="CA63642" s="74"/>
      <c r="CF63642" s="79"/>
      <c r="CL63642" s="79"/>
    </row>
    <row r="63643" spans="30:90">
      <c r="AD63643" s="73"/>
      <c r="AE63643" s="74"/>
      <c r="AF63643" s="74"/>
      <c r="BX63643" s="73"/>
      <c r="BY63643" s="74"/>
      <c r="BZ63643" s="74"/>
      <c r="CA63643" s="74"/>
      <c r="CF63643" s="79"/>
      <c r="CL63643" s="79"/>
    </row>
    <row r="63644" spans="30:90">
      <c r="AD63644" s="73"/>
      <c r="AE63644" s="74"/>
      <c r="AF63644" s="74"/>
      <c r="BX63644" s="73"/>
      <c r="BY63644" s="74"/>
      <c r="BZ63644" s="74"/>
      <c r="CA63644" s="74"/>
      <c r="CF63644" s="79"/>
      <c r="CL63644" s="79"/>
    </row>
    <row r="63645" spans="30:90">
      <c r="AD63645" s="73"/>
      <c r="AE63645" s="74"/>
      <c r="AF63645" s="74"/>
      <c r="BX63645" s="73"/>
      <c r="BY63645" s="74"/>
      <c r="BZ63645" s="74"/>
      <c r="CA63645" s="74"/>
      <c r="CF63645" s="79"/>
      <c r="CL63645" s="79"/>
    </row>
    <row r="63646" spans="30:90">
      <c r="AD63646" s="73"/>
      <c r="AE63646" s="74"/>
      <c r="AF63646" s="74"/>
      <c r="BX63646" s="73"/>
      <c r="BY63646" s="74"/>
      <c r="BZ63646" s="74"/>
      <c r="CA63646" s="74"/>
      <c r="CF63646" s="79"/>
      <c r="CL63646" s="79"/>
    </row>
    <row r="63647" spans="30:90">
      <c r="AD63647" s="73"/>
      <c r="AE63647" s="74"/>
      <c r="AF63647" s="74"/>
      <c r="BX63647" s="73"/>
      <c r="BY63647" s="74"/>
      <c r="BZ63647" s="74"/>
      <c r="CA63647" s="74"/>
      <c r="CF63647" s="79"/>
      <c r="CL63647" s="79"/>
    </row>
    <row r="63648" spans="30:90">
      <c r="AD63648" s="73"/>
      <c r="AE63648" s="74"/>
      <c r="AF63648" s="74"/>
      <c r="BX63648" s="73"/>
      <c r="BY63648" s="74"/>
      <c r="BZ63648" s="74"/>
      <c r="CA63648" s="74"/>
      <c r="CF63648" s="79"/>
      <c r="CL63648" s="79"/>
    </row>
    <row r="63649" spans="30:90">
      <c r="AD63649" s="73"/>
      <c r="AE63649" s="74"/>
      <c r="AF63649" s="74"/>
      <c r="BX63649" s="73"/>
      <c r="BY63649" s="74"/>
      <c r="BZ63649" s="74"/>
      <c r="CA63649" s="74"/>
      <c r="CF63649" s="79"/>
      <c r="CL63649" s="79"/>
    </row>
    <row r="63650" spans="30:90">
      <c r="AD63650" s="73"/>
      <c r="AE63650" s="74"/>
      <c r="AF63650" s="74"/>
      <c r="BX63650" s="73"/>
      <c r="BY63650" s="74"/>
      <c r="BZ63650" s="74"/>
      <c r="CA63650" s="74"/>
      <c r="CF63650" s="79"/>
      <c r="CL63650" s="79"/>
    </row>
    <row r="63651" spans="30:90">
      <c r="AD63651" s="73"/>
      <c r="AE63651" s="74"/>
      <c r="AF63651" s="74"/>
      <c r="BX63651" s="73"/>
      <c r="BY63651" s="74"/>
      <c r="BZ63651" s="74"/>
      <c r="CA63651" s="74"/>
      <c r="CF63651" s="79"/>
      <c r="CL63651" s="79"/>
    </row>
    <row r="63652" spans="30:90">
      <c r="AD63652" s="73"/>
      <c r="AE63652" s="74"/>
      <c r="AF63652" s="74"/>
      <c r="BX63652" s="73"/>
      <c r="BY63652" s="74"/>
      <c r="BZ63652" s="74"/>
      <c r="CA63652" s="74"/>
      <c r="CF63652" s="79"/>
      <c r="CL63652" s="79"/>
    </row>
    <row r="63653" spans="30:90">
      <c r="AD63653" s="73"/>
      <c r="AE63653" s="74"/>
      <c r="AF63653" s="74"/>
      <c r="BX63653" s="73"/>
      <c r="BY63653" s="74"/>
      <c r="BZ63653" s="74"/>
      <c r="CA63653" s="74"/>
      <c r="CF63653" s="79"/>
      <c r="CL63653" s="79"/>
    </row>
    <row r="63654" spans="30:90">
      <c r="AD63654" s="73"/>
      <c r="AE63654" s="74"/>
      <c r="AF63654" s="74"/>
      <c r="BX63654" s="73"/>
      <c r="BY63654" s="74"/>
      <c r="BZ63654" s="74"/>
      <c r="CA63654" s="74"/>
      <c r="CF63654" s="79"/>
      <c r="CL63654" s="79"/>
    </row>
    <row r="63655" spans="30:90">
      <c r="AD63655" s="73"/>
      <c r="AE63655" s="74"/>
      <c r="AF63655" s="74"/>
      <c r="BX63655" s="73"/>
      <c r="BY63655" s="74"/>
      <c r="BZ63655" s="74"/>
      <c r="CA63655" s="74"/>
      <c r="CF63655" s="79"/>
      <c r="CL63655" s="79"/>
    </row>
    <row r="63656" spans="30:90">
      <c r="AD63656" s="73"/>
      <c r="AE63656" s="74"/>
      <c r="AF63656" s="74"/>
      <c r="BX63656" s="73"/>
      <c r="BY63656" s="74"/>
      <c r="BZ63656" s="74"/>
      <c r="CA63656" s="74"/>
      <c r="CF63656" s="79"/>
      <c r="CL63656" s="79"/>
    </row>
    <row r="63657" spans="30:90">
      <c r="AD63657" s="73"/>
      <c r="AE63657" s="74"/>
      <c r="AF63657" s="74"/>
      <c r="BX63657" s="73"/>
      <c r="BY63657" s="74"/>
      <c r="BZ63657" s="74"/>
      <c r="CA63657" s="74"/>
      <c r="CF63657" s="79"/>
      <c r="CL63657" s="79"/>
    </row>
    <row r="63658" spans="30:90">
      <c r="AD63658" s="73"/>
      <c r="AE63658" s="74"/>
      <c r="AF63658" s="74"/>
      <c r="BX63658" s="73"/>
      <c r="BY63658" s="74"/>
      <c r="BZ63658" s="74"/>
      <c r="CA63658" s="74"/>
      <c r="CF63658" s="79"/>
      <c r="CL63658" s="79"/>
    </row>
    <row r="63659" spans="30:90">
      <c r="AD63659" s="73"/>
      <c r="AE63659" s="74"/>
      <c r="AF63659" s="74"/>
      <c r="BX63659" s="73"/>
      <c r="BY63659" s="74"/>
      <c r="BZ63659" s="74"/>
      <c r="CA63659" s="74"/>
      <c r="CF63659" s="79"/>
      <c r="CL63659" s="79"/>
    </row>
    <row r="63660" spans="30:90">
      <c r="AD63660" s="73"/>
      <c r="AE63660" s="74"/>
      <c r="AF63660" s="74"/>
      <c r="BX63660" s="73"/>
      <c r="BY63660" s="74"/>
      <c r="BZ63660" s="74"/>
      <c r="CA63660" s="74"/>
      <c r="CF63660" s="79"/>
      <c r="CL63660" s="79"/>
    </row>
    <row r="63661" spans="30:90">
      <c r="AD63661" s="73"/>
      <c r="AE63661" s="74"/>
      <c r="AF63661" s="74"/>
      <c r="BX63661" s="73"/>
      <c r="BY63661" s="74"/>
      <c r="BZ63661" s="74"/>
      <c r="CA63661" s="74"/>
      <c r="CF63661" s="79"/>
      <c r="CL63661" s="79"/>
    </row>
    <row r="63662" spans="30:90">
      <c r="AD63662" s="73"/>
      <c r="AE63662" s="74"/>
      <c r="AF63662" s="74"/>
      <c r="BX63662" s="73"/>
      <c r="BY63662" s="74"/>
      <c r="BZ63662" s="74"/>
      <c r="CA63662" s="74"/>
      <c r="CF63662" s="79"/>
      <c r="CL63662" s="79"/>
    </row>
    <row r="63663" spans="30:90">
      <c r="AD63663" s="73"/>
      <c r="AE63663" s="74"/>
      <c r="AF63663" s="74"/>
      <c r="BX63663" s="73"/>
      <c r="BY63663" s="74"/>
      <c r="BZ63663" s="74"/>
      <c r="CA63663" s="74"/>
      <c r="CF63663" s="79"/>
      <c r="CL63663" s="79"/>
    </row>
    <row r="63664" spans="30:90">
      <c r="AD63664" s="73"/>
      <c r="AE63664" s="74"/>
      <c r="AF63664" s="74"/>
      <c r="BX63664" s="73"/>
      <c r="BY63664" s="74"/>
      <c r="BZ63664" s="74"/>
      <c r="CA63664" s="74"/>
      <c r="CF63664" s="79"/>
      <c r="CL63664" s="79"/>
    </row>
    <row r="63665" spans="30:90">
      <c r="AD63665" s="73"/>
      <c r="AE63665" s="74"/>
      <c r="AF63665" s="74"/>
      <c r="BX63665" s="73"/>
      <c r="BY63665" s="74"/>
      <c r="BZ63665" s="74"/>
      <c r="CA63665" s="74"/>
      <c r="CF63665" s="79"/>
      <c r="CL63665" s="79"/>
    </row>
    <row r="63666" spans="30:90">
      <c r="AD63666" s="73"/>
      <c r="AE63666" s="74"/>
      <c r="AF63666" s="74"/>
      <c r="BX63666" s="73"/>
      <c r="BY63666" s="74"/>
      <c r="BZ63666" s="74"/>
      <c r="CA63666" s="74"/>
      <c r="CF63666" s="79"/>
      <c r="CL63666" s="79"/>
    </row>
    <row r="63667" spans="30:90">
      <c r="AD63667" s="73"/>
      <c r="AE63667" s="74"/>
      <c r="AF63667" s="74"/>
      <c r="BX63667" s="73"/>
      <c r="BY63667" s="74"/>
      <c r="BZ63667" s="74"/>
      <c r="CA63667" s="74"/>
      <c r="CF63667" s="79"/>
      <c r="CL63667" s="79"/>
    </row>
    <row r="63668" spans="30:90">
      <c r="AD63668" s="73"/>
      <c r="AE63668" s="74"/>
      <c r="AF63668" s="74"/>
      <c r="BX63668" s="73"/>
      <c r="BY63668" s="74"/>
      <c r="BZ63668" s="74"/>
      <c r="CA63668" s="74"/>
      <c r="CF63668" s="79"/>
      <c r="CL63668" s="79"/>
    </row>
    <row r="63669" spans="30:90">
      <c r="AD63669" s="73"/>
      <c r="AE63669" s="74"/>
      <c r="AF63669" s="74"/>
      <c r="BX63669" s="73"/>
      <c r="BY63669" s="74"/>
      <c r="BZ63669" s="74"/>
      <c r="CA63669" s="74"/>
      <c r="CF63669" s="79"/>
      <c r="CL63669" s="79"/>
    </row>
    <row r="63670" spans="30:90">
      <c r="AD63670" s="73"/>
      <c r="AE63670" s="74"/>
      <c r="AF63670" s="74"/>
      <c r="BX63670" s="73"/>
      <c r="BY63670" s="74"/>
      <c r="BZ63670" s="74"/>
      <c r="CA63670" s="74"/>
      <c r="CF63670" s="79"/>
      <c r="CL63670" s="79"/>
    </row>
    <row r="63671" spans="30:90">
      <c r="AD63671" s="73"/>
      <c r="AE63671" s="74"/>
      <c r="AF63671" s="74"/>
      <c r="BX63671" s="73"/>
      <c r="BY63671" s="74"/>
      <c r="BZ63671" s="74"/>
      <c r="CA63671" s="74"/>
      <c r="CF63671" s="79"/>
      <c r="CL63671" s="79"/>
    </row>
    <row r="63672" spans="30:90">
      <c r="AD63672" s="73"/>
      <c r="AE63672" s="74"/>
      <c r="AF63672" s="74"/>
      <c r="BX63672" s="73"/>
      <c r="BY63672" s="74"/>
      <c r="BZ63672" s="74"/>
      <c r="CA63672" s="74"/>
      <c r="CF63672" s="79"/>
      <c r="CL63672" s="79"/>
    </row>
    <row r="63673" spans="30:90">
      <c r="AD63673" s="73"/>
      <c r="AE63673" s="74"/>
      <c r="AF63673" s="74"/>
      <c r="BX63673" s="73"/>
      <c r="BY63673" s="74"/>
      <c r="BZ63673" s="74"/>
      <c r="CA63673" s="74"/>
      <c r="CF63673" s="79"/>
      <c r="CL63673" s="79"/>
    </row>
    <row r="63674" spans="30:90">
      <c r="AD63674" s="73"/>
      <c r="AE63674" s="74"/>
      <c r="AF63674" s="74"/>
      <c r="BX63674" s="73"/>
      <c r="BY63674" s="74"/>
      <c r="BZ63674" s="74"/>
      <c r="CA63674" s="74"/>
      <c r="CF63674" s="79"/>
      <c r="CL63674" s="79"/>
    </row>
    <row r="63675" spans="30:90">
      <c r="AD63675" s="73"/>
      <c r="AE63675" s="74"/>
      <c r="AF63675" s="74"/>
      <c r="BX63675" s="73"/>
      <c r="BY63675" s="74"/>
      <c r="BZ63675" s="74"/>
      <c r="CA63675" s="74"/>
      <c r="CF63675" s="79"/>
      <c r="CL63675" s="79"/>
    </row>
    <row r="63676" spans="30:90">
      <c r="AD63676" s="73"/>
      <c r="AE63676" s="74"/>
      <c r="AF63676" s="74"/>
      <c r="BX63676" s="73"/>
      <c r="BY63676" s="74"/>
      <c r="BZ63676" s="74"/>
      <c r="CA63676" s="74"/>
      <c r="CF63676" s="79"/>
      <c r="CL63676" s="79"/>
    </row>
    <row r="63677" spans="30:90">
      <c r="AD63677" s="73"/>
      <c r="AE63677" s="74"/>
      <c r="AF63677" s="74"/>
      <c r="BX63677" s="73"/>
      <c r="BY63677" s="74"/>
      <c r="BZ63677" s="74"/>
      <c r="CA63677" s="74"/>
      <c r="CF63677" s="79"/>
      <c r="CL63677" s="79"/>
    </row>
    <row r="63678" spans="30:90">
      <c r="AD63678" s="73"/>
      <c r="AE63678" s="74"/>
      <c r="AF63678" s="74"/>
      <c r="BX63678" s="73"/>
      <c r="BY63678" s="74"/>
      <c r="BZ63678" s="74"/>
      <c r="CA63678" s="74"/>
      <c r="CF63678" s="79"/>
      <c r="CL63678" s="79"/>
    </row>
    <row r="63679" spans="30:90">
      <c r="AD63679" s="73"/>
      <c r="AE63679" s="74"/>
      <c r="AF63679" s="74"/>
      <c r="BX63679" s="73"/>
      <c r="BY63679" s="74"/>
      <c r="BZ63679" s="74"/>
      <c r="CA63679" s="74"/>
      <c r="CF63679" s="79"/>
      <c r="CL63679" s="79"/>
    </row>
    <row r="63680" spans="30:90">
      <c r="AD63680" s="73"/>
      <c r="AE63680" s="74"/>
      <c r="AF63680" s="74"/>
      <c r="BX63680" s="73"/>
      <c r="BY63680" s="74"/>
      <c r="BZ63680" s="74"/>
      <c r="CA63680" s="74"/>
      <c r="CF63680" s="79"/>
      <c r="CL63680" s="79"/>
    </row>
    <row r="63681" spans="30:90">
      <c r="AD63681" s="73"/>
      <c r="AE63681" s="74"/>
      <c r="AF63681" s="74"/>
      <c r="BX63681" s="73"/>
      <c r="BY63681" s="74"/>
      <c r="BZ63681" s="74"/>
      <c r="CA63681" s="74"/>
      <c r="CF63681" s="79"/>
      <c r="CL63681" s="79"/>
    </row>
    <row r="63682" spans="30:90">
      <c r="AD63682" s="73"/>
      <c r="AE63682" s="74"/>
      <c r="AF63682" s="74"/>
      <c r="BX63682" s="73"/>
      <c r="BY63682" s="74"/>
      <c r="BZ63682" s="74"/>
      <c r="CA63682" s="74"/>
      <c r="CF63682" s="79"/>
      <c r="CL63682" s="79"/>
    </row>
    <row r="63683" spans="30:90">
      <c r="AD63683" s="73"/>
      <c r="AE63683" s="74"/>
      <c r="AF63683" s="74"/>
      <c r="BX63683" s="73"/>
      <c r="BY63683" s="74"/>
      <c r="BZ63683" s="74"/>
      <c r="CA63683" s="74"/>
      <c r="CF63683" s="79"/>
      <c r="CL63683" s="79"/>
    </row>
    <row r="63684" spans="30:90">
      <c r="AD63684" s="73"/>
      <c r="AE63684" s="74"/>
      <c r="AF63684" s="74"/>
      <c r="BX63684" s="73"/>
      <c r="BY63684" s="74"/>
      <c r="BZ63684" s="74"/>
      <c r="CA63684" s="74"/>
      <c r="CF63684" s="79"/>
      <c r="CL63684" s="79"/>
    </row>
    <row r="63685" spans="30:90">
      <c r="AD63685" s="73"/>
      <c r="AE63685" s="74"/>
      <c r="AF63685" s="74"/>
      <c r="BX63685" s="73"/>
      <c r="BY63685" s="74"/>
      <c r="BZ63685" s="74"/>
      <c r="CA63685" s="74"/>
      <c r="CF63685" s="79"/>
      <c r="CL63685" s="79"/>
    </row>
    <row r="63686" spans="30:90">
      <c r="AD63686" s="73"/>
      <c r="AE63686" s="74"/>
      <c r="AF63686" s="74"/>
      <c r="BX63686" s="73"/>
      <c r="BY63686" s="74"/>
      <c r="BZ63686" s="74"/>
      <c r="CA63686" s="74"/>
      <c r="CF63686" s="79"/>
      <c r="CL63686" s="79"/>
    </row>
    <row r="63687" spans="30:90">
      <c r="AD63687" s="73"/>
      <c r="AE63687" s="74"/>
      <c r="AF63687" s="74"/>
      <c r="BX63687" s="73"/>
      <c r="BY63687" s="74"/>
      <c r="BZ63687" s="74"/>
      <c r="CA63687" s="74"/>
      <c r="CF63687" s="79"/>
      <c r="CL63687" s="79"/>
    </row>
    <row r="63688" spans="30:90">
      <c r="AD63688" s="73"/>
      <c r="AE63688" s="74"/>
      <c r="AF63688" s="74"/>
      <c r="BX63688" s="73"/>
      <c r="BY63688" s="74"/>
      <c r="BZ63688" s="74"/>
      <c r="CA63688" s="74"/>
      <c r="CF63688" s="79"/>
      <c r="CL63688" s="79"/>
    </row>
    <row r="63689" spans="30:90">
      <c r="AD63689" s="73"/>
      <c r="AE63689" s="74"/>
      <c r="AF63689" s="74"/>
      <c r="BX63689" s="73"/>
      <c r="BY63689" s="74"/>
      <c r="BZ63689" s="74"/>
      <c r="CA63689" s="74"/>
      <c r="CF63689" s="79"/>
      <c r="CL63689" s="79"/>
    </row>
    <row r="63690" spans="30:90">
      <c r="AD63690" s="73"/>
      <c r="AE63690" s="74"/>
      <c r="AF63690" s="74"/>
      <c r="BX63690" s="73"/>
      <c r="BY63690" s="74"/>
      <c r="BZ63690" s="74"/>
      <c r="CA63690" s="74"/>
      <c r="CF63690" s="79"/>
      <c r="CL63690" s="79"/>
    </row>
    <row r="63691" spans="30:90">
      <c r="AD63691" s="73"/>
      <c r="AE63691" s="74"/>
      <c r="AF63691" s="74"/>
      <c r="BX63691" s="73"/>
      <c r="BY63691" s="74"/>
      <c r="BZ63691" s="74"/>
      <c r="CA63691" s="74"/>
      <c r="CF63691" s="79"/>
      <c r="CL63691" s="79"/>
    </row>
    <row r="63692" spans="30:90">
      <c r="AD63692" s="73"/>
      <c r="AE63692" s="74"/>
      <c r="AF63692" s="74"/>
      <c r="BX63692" s="73"/>
      <c r="BY63692" s="74"/>
      <c r="BZ63692" s="74"/>
      <c r="CA63692" s="74"/>
      <c r="CF63692" s="79"/>
      <c r="CL63692" s="79"/>
    </row>
    <row r="63693" spans="30:90">
      <c r="AD63693" s="73"/>
      <c r="AE63693" s="74"/>
      <c r="AF63693" s="74"/>
      <c r="BX63693" s="73"/>
      <c r="BY63693" s="74"/>
      <c r="BZ63693" s="74"/>
      <c r="CA63693" s="74"/>
      <c r="CF63693" s="79"/>
      <c r="CL63693" s="79"/>
    </row>
    <row r="63694" spans="30:90">
      <c r="AD63694" s="73"/>
      <c r="AE63694" s="74"/>
      <c r="AF63694" s="74"/>
      <c r="BX63694" s="73"/>
      <c r="BY63694" s="74"/>
      <c r="BZ63694" s="74"/>
      <c r="CA63694" s="74"/>
      <c r="CF63694" s="79"/>
      <c r="CL63694" s="79"/>
    </row>
    <row r="63695" spans="30:90">
      <c r="AD63695" s="73"/>
      <c r="AE63695" s="74"/>
      <c r="AF63695" s="74"/>
      <c r="BX63695" s="73"/>
      <c r="BY63695" s="74"/>
      <c r="BZ63695" s="74"/>
      <c r="CA63695" s="74"/>
      <c r="CF63695" s="79"/>
      <c r="CL63695" s="79"/>
    </row>
    <row r="63696" spans="30:90">
      <c r="AD63696" s="73"/>
      <c r="AE63696" s="74"/>
      <c r="AF63696" s="74"/>
      <c r="BX63696" s="73"/>
      <c r="BY63696" s="74"/>
      <c r="BZ63696" s="74"/>
      <c r="CA63696" s="74"/>
      <c r="CF63696" s="79"/>
      <c r="CL63696" s="79"/>
    </row>
    <row r="63697" spans="30:90">
      <c r="AD63697" s="73"/>
      <c r="AE63697" s="74"/>
      <c r="AF63697" s="74"/>
      <c r="BX63697" s="73"/>
      <c r="BY63697" s="74"/>
      <c r="BZ63697" s="74"/>
      <c r="CA63697" s="74"/>
      <c r="CF63697" s="79"/>
      <c r="CL63697" s="79"/>
    </row>
    <row r="63698" spans="30:90">
      <c r="AD63698" s="73"/>
      <c r="AE63698" s="74"/>
      <c r="AF63698" s="74"/>
      <c r="BX63698" s="73"/>
      <c r="BY63698" s="74"/>
      <c r="BZ63698" s="74"/>
      <c r="CA63698" s="74"/>
      <c r="CF63698" s="79"/>
      <c r="CL63698" s="79"/>
    </row>
    <row r="63699" spans="30:90">
      <c r="AD63699" s="73"/>
      <c r="AE63699" s="74"/>
      <c r="AF63699" s="74"/>
      <c r="BX63699" s="73"/>
      <c r="BY63699" s="74"/>
      <c r="BZ63699" s="74"/>
      <c r="CA63699" s="74"/>
      <c r="CF63699" s="79"/>
      <c r="CL63699" s="79"/>
    </row>
    <row r="63700" spans="30:90">
      <c r="AD63700" s="73"/>
      <c r="AE63700" s="74"/>
      <c r="AF63700" s="74"/>
      <c r="BX63700" s="73"/>
      <c r="BY63700" s="74"/>
      <c r="BZ63700" s="74"/>
      <c r="CA63700" s="74"/>
      <c r="CF63700" s="79"/>
      <c r="CL63700" s="79"/>
    </row>
    <row r="63701" spans="30:90">
      <c r="AD63701" s="73"/>
      <c r="AE63701" s="74"/>
      <c r="AF63701" s="74"/>
      <c r="BX63701" s="73"/>
      <c r="BY63701" s="74"/>
      <c r="BZ63701" s="74"/>
      <c r="CA63701" s="74"/>
      <c r="CF63701" s="79"/>
      <c r="CL63701" s="79"/>
    </row>
    <row r="63702" spans="30:90">
      <c r="AD63702" s="73"/>
      <c r="AE63702" s="74"/>
      <c r="AF63702" s="74"/>
      <c r="BX63702" s="73"/>
      <c r="BY63702" s="74"/>
      <c r="BZ63702" s="74"/>
      <c r="CA63702" s="74"/>
      <c r="CF63702" s="79"/>
      <c r="CL63702" s="79"/>
    </row>
    <row r="63703" spans="30:90">
      <c r="AD63703" s="73"/>
      <c r="AE63703" s="74"/>
      <c r="AF63703" s="74"/>
      <c r="BX63703" s="73"/>
      <c r="BY63703" s="74"/>
      <c r="BZ63703" s="74"/>
      <c r="CA63703" s="74"/>
      <c r="CF63703" s="79"/>
      <c r="CL63703" s="79"/>
    </row>
    <row r="63704" spans="30:90">
      <c r="AD63704" s="73"/>
      <c r="AE63704" s="74"/>
      <c r="AF63704" s="74"/>
      <c r="BX63704" s="73"/>
      <c r="BY63704" s="74"/>
      <c r="BZ63704" s="74"/>
      <c r="CA63704" s="74"/>
      <c r="CF63704" s="79"/>
      <c r="CL63704" s="79"/>
    </row>
    <row r="63705" spans="30:90">
      <c r="AD63705" s="73"/>
      <c r="AE63705" s="74"/>
      <c r="AF63705" s="74"/>
      <c r="BX63705" s="73"/>
      <c r="BY63705" s="74"/>
      <c r="BZ63705" s="74"/>
      <c r="CA63705" s="74"/>
      <c r="CF63705" s="79"/>
      <c r="CL63705" s="79"/>
    </row>
    <row r="63706" spans="30:90">
      <c r="AD63706" s="73"/>
      <c r="AE63706" s="74"/>
      <c r="AF63706" s="74"/>
      <c r="BX63706" s="73"/>
      <c r="BY63706" s="74"/>
      <c r="BZ63706" s="74"/>
      <c r="CA63706" s="74"/>
      <c r="CF63706" s="79"/>
      <c r="CL63706" s="79"/>
    </row>
    <row r="63707" spans="30:90">
      <c r="AD63707" s="73"/>
      <c r="AE63707" s="74"/>
      <c r="AF63707" s="74"/>
      <c r="BX63707" s="73"/>
      <c r="BY63707" s="74"/>
      <c r="BZ63707" s="74"/>
      <c r="CA63707" s="74"/>
      <c r="CF63707" s="79"/>
      <c r="CL63707" s="79"/>
    </row>
    <row r="63708" spans="30:90">
      <c r="AD63708" s="73"/>
      <c r="AE63708" s="74"/>
      <c r="AF63708" s="74"/>
      <c r="BX63708" s="73"/>
      <c r="BY63708" s="74"/>
      <c r="BZ63708" s="74"/>
      <c r="CA63708" s="74"/>
      <c r="CF63708" s="79"/>
      <c r="CL63708" s="79"/>
    </row>
    <row r="63709" spans="30:90">
      <c r="AD63709" s="73"/>
      <c r="AE63709" s="74"/>
      <c r="AF63709" s="74"/>
      <c r="BX63709" s="73"/>
      <c r="BY63709" s="74"/>
      <c r="BZ63709" s="74"/>
      <c r="CA63709" s="74"/>
      <c r="CF63709" s="79"/>
      <c r="CL63709" s="79"/>
    </row>
    <row r="63710" spans="30:90">
      <c r="AD63710" s="73"/>
      <c r="AE63710" s="74"/>
      <c r="AF63710" s="74"/>
      <c r="BX63710" s="73"/>
      <c r="BY63710" s="74"/>
      <c r="BZ63710" s="74"/>
      <c r="CA63710" s="74"/>
      <c r="CF63710" s="79"/>
      <c r="CL63710" s="79"/>
    </row>
    <row r="63711" spans="30:90">
      <c r="AD63711" s="73"/>
      <c r="AE63711" s="74"/>
      <c r="AF63711" s="74"/>
      <c r="BX63711" s="73"/>
      <c r="BY63711" s="74"/>
      <c r="BZ63711" s="74"/>
      <c r="CA63711" s="74"/>
      <c r="CF63711" s="79"/>
      <c r="CL63711" s="79"/>
    </row>
    <row r="63712" spans="30:90">
      <c r="AD63712" s="73"/>
      <c r="AE63712" s="74"/>
      <c r="AF63712" s="74"/>
      <c r="BX63712" s="73"/>
      <c r="BY63712" s="74"/>
      <c r="BZ63712" s="74"/>
      <c r="CA63712" s="74"/>
      <c r="CF63712" s="79"/>
      <c r="CL63712" s="79"/>
    </row>
    <row r="63713" spans="30:90">
      <c r="AD63713" s="73"/>
      <c r="AE63713" s="74"/>
      <c r="AF63713" s="74"/>
      <c r="BX63713" s="73"/>
      <c r="BY63713" s="74"/>
      <c r="BZ63713" s="74"/>
      <c r="CA63713" s="74"/>
      <c r="CF63713" s="79"/>
      <c r="CL63713" s="79"/>
    </row>
    <row r="63714" spans="30:90">
      <c r="AD63714" s="73"/>
      <c r="AE63714" s="74"/>
      <c r="AF63714" s="74"/>
      <c r="BX63714" s="73"/>
      <c r="BY63714" s="74"/>
      <c r="BZ63714" s="74"/>
      <c r="CA63714" s="74"/>
      <c r="CF63714" s="79"/>
      <c r="CL63714" s="79"/>
    </row>
    <row r="63715" spans="30:90">
      <c r="AD63715" s="73"/>
      <c r="AE63715" s="74"/>
      <c r="AF63715" s="74"/>
      <c r="BX63715" s="73"/>
      <c r="BY63715" s="74"/>
      <c r="BZ63715" s="74"/>
      <c r="CA63715" s="74"/>
      <c r="CF63715" s="79"/>
      <c r="CL63715" s="79"/>
    </row>
    <row r="63716" spans="30:90">
      <c r="AD63716" s="73"/>
      <c r="AE63716" s="74"/>
      <c r="AF63716" s="74"/>
      <c r="BX63716" s="73"/>
      <c r="BY63716" s="74"/>
      <c r="BZ63716" s="74"/>
      <c r="CA63716" s="74"/>
      <c r="CF63716" s="79"/>
      <c r="CL63716" s="79"/>
    </row>
    <row r="63717" spans="30:90">
      <c r="AD63717" s="73"/>
      <c r="AE63717" s="74"/>
      <c r="AF63717" s="74"/>
      <c r="BX63717" s="73"/>
      <c r="BY63717" s="74"/>
      <c r="BZ63717" s="74"/>
      <c r="CA63717" s="74"/>
      <c r="CF63717" s="79"/>
      <c r="CL63717" s="79"/>
    </row>
    <row r="63718" spans="30:90">
      <c r="AD63718" s="73"/>
      <c r="AE63718" s="74"/>
      <c r="AF63718" s="74"/>
      <c r="BX63718" s="73"/>
      <c r="BY63718" s="74"/>
      <c r="BZ63718" s="74"/>
      <c r="CA63718" s="74"/>
      <c r="CF63718" s="79"/>
      <c r="CL63718" s="79"/>
    </row>
    <row r="63719" spans="30:90">
      <c r="AD63719" s="73"/>
      <c r="AE63719" s="74"/>
      <c r="AF63719" s="74"/>
      <c r="BX63719" s="73"/>
      <c r="BY63719" s="74"/>
      <c r="BZ63719" s="74"/>
      <c r="CA63719" s="74"/>
      <c r="CF63719" s="79"/>
      <c r="CL63719" s="79"/>
    </row>
    <row r="63720" spans="30:90">
      <c r="AD63720" s="73"/>
      <c r="AE63720" s="74"/>
      <c r="AF63720" s="74"/>
      <c r="BX63720" s="73"/>
      <c r="BY63720" s="74"/>
      <c r="BZ63720" s="74"/>
      <c r="CA63720" s="74"/>
      <c r="CF63720" s="79"/>
      <c r="CL63720" s="79"/>
    </row>
    <row r="63721" spans="30:90">
      <c r="AD63721" s="73"/>
      <c r="AE63721" s="74"/>
      <c r="AF63721" s="74"/>
      <c r="BX63721" s="73"/>
      <c r="BY63721" s="74"/>
      <c r="BZ63721" s="74"/>
      <c r="CA63721" s="74"/>
      <c r="CF63721" s="79"/>
      <c r="CL63721" s="79"/>
    </row>
    <row r="63722" spans="30:90">
      <c r="AD63722" s="73"/>
      <c r="AE63722" s="74"/>
      <c r="AF63722" s="74"/>
      <c r="BX63722" s="73"/>
      <c r="BY63722" s="74"/>
      <c r="BZ63722" s="74"/>
      <c r="CA63722" s="74"/>
      <c r="CF63722" s="79"/>
      <c r="CL63722" s="79"/>
    </row>
    <row r="63723" spans="30:90">
      <c r="AD63723" s="73"/>
      <c r="AE63723" s="74"/>
      <c r="AF63723" s="74"/>
      <c r="BX63723" s="73"/>
      <c r="BY63723" s="74"/>
      <c r="BZ63723" s="74"/>
      <c r="CA63723" s="74"/>
      <c r="CF63723" s="79"/>
      <c r="CL63723" s="79"/>
    </row>
    <row r="63724" spans="30:90">
      <c r="AD63724" s="73"/>
      <c r="AE63724" s="74"/>
      <c r="AF63724" s="74"/>
      <c r="BX63724" s="73"/>
      <c r="BY63724" s="74"/>
      <c r="BZ63724" s="74"/>
      <c r="CA63724" s="74"/>
      <c r="CF63724" s="79"/>
      <c r="CL63724" s="79"/>
    </row>
    <row r="63725" spans="30:90">
      <c r="AD63725" s="73"/>
      <c r="AE63725" s="74"/>
      <c r="AF63725" s="74"/>
      <c r="BX63725" s="73"/>
      <c r="BY63725" s="74"/>
      <c r="BZ63725" s="74"/>
      <c r="CA63725" s="74"/>
      <c r="CF63725" s="79"/>
      <c r="CL63725" s="79"/>
    </row>
    <row r="63726" spans="30:90">
      <c r="AD63726" s="73"/>
      <c r="AE63726" s="74"/>
      <c r="AF63726" s="74"/>
      <c r="BX63726" s="73"/>
      <c r="BY63726" s="74"/>
      <c r="BZ63726" s="74"/>
      <c r="CA63726" s="74"/>
      <c r="CF63726" s="79"/>
      <c r="CL63726" s="79"/>
    </row>
    <row r="63727" spans="30:90">
      <c r="AD63727" s="73"/>
      <c r="AE63727" s="74"/>
      <c r="AF63727" s="74"/>
      <c r="BX63727" s="73"/>
      <c r="BY63727" s="74"/>
      <c r="BZ63727" s="74"/>
      <c r="CA63727" s="74"/>
      <c r="CF63727" s="79"/>
      <c r="CL63727" s="79"/>
    </row>
    <row r="63728" spans="30:90">
      <c r="AD63728" s="73"/>
      <c r="AE63728" s="74"/>
      <c r="AF63728" s="74"/>
      <c r="BX63728" s="73"/>
      <c r="BY63728" s="74"/>
      <c r="BZ63728" s="74"/>
      <c r="CA63728" s="74"/>
      <c r="CF63728" s="79"/>
      <c r="CL63728" s="79"/>
    </row>
    <row r="63729" spans="30:90">
      <c r="AD63729" s="73"/>
      <c r="AE63729" s="74"/>
      <c r="AF63729" s="74"/>
      <c r="BX63729" s="73"/>
      <c r="BY63729" s="74"/>
      <c r="BZ63729" s="74"/>
      <c r="CA63729" s="74"/>
      <c r="CF63729" s="79"/>
      <c r="CL63729" s="79"/>
    </row>
    <row r="63730" spans="30:90">
      <c r="AD63730" s="73"/>
      <c r="AE63730" s="74"/>
      <c r="AF63730" s="74"/>
      <c r="BX63730" s="73"/>
      <c r="BY63730" s="74"/>
      <c r="BZ63730" s="74"/>
      <c r="CA63730" s="74"/>
      <c r="CF63730" s="79"/>
      <c r="CL63730" s="79"/>
    </row>
    <row r="63731" spans="30:90">
      <c r="AD63731" s="73"/>
      <c r="AE63731" s="74"/>
      <c r="AF63731" s="74"/>
      <c r="BX63731" s="73"/>
      <c r="BY63731" s="74"/>
      <c r="BZ63731" s="74"/>
      <c r="CA63731" s="74"/>
      <c r="CF63731" s="79"/>
      <c r="CL63731" s="79"/>
    </row>
    <row r="63732" spans="30:90">
      <c r="AD63732" s="73"/>
      <c r="AE63732" s="74"/>
      <c r="AF63732" s="74"/>
      <c r="BX63732" s="73"/>
      <c r="BY63732" s="74"/>
      <c r="BZ63732" s="74"/>
      <c r="CA63732" s="74"/>
      <c r="CF63732" s="79"/>
      <c r="CL63732" s="79"/>
    </row>
    <row r="63733" spans="30:90">
      <c r="AD63733" s="73"/>
      <c r="AE63733" s="74"/>
      <c r="AF63733" s="74"/>
      <c r="BX63733" s="73"/>
      <c r="BY63733" s="74"/>
      <c r="BZ63733" s="74"/>
      <c r="CA63733" s="74"/>
      <c r="CF63733" s="79"/>
      <c r="CL63733" s="79"/>
    </row>
    <row r="63734" spans="30:90">
      <c r="AD63734" s="73"/>
      <c r="AE63734" s="74"/>
      <c r="AF63734" s="74"/>
      <c r="BX63734" s="73"/>
      <c r="BY63734" s="74"/>
      <c r="BZ63734" s="74"/>
      <c r="CA63734" s="74"/>
      <c r="CF63734" s="79"/>
      <c r="CL63734" s="79"/>
    </row>
    <row r="63735" spans="30:90">
      <c r="AD63735" s="73"/>
      <c r="AE63735" s="74"/>
      <c r="AF63735" s="74"/>
      <c r="BX63735" s="73"/>
      <c r="BY63735" s="74"/>
      <c r="BZ63735" s="74"/>
      <c r="CA63735" s="74"/>
      <c r="CF63735" s="79"/>
      <c r="CL63735" s="79"/>
    </row>
    <row r="63736" spans="30:90">
      <c r="AD63736" s="73"/>
      <c r="AE63736" s="74"/>
      <c r="AF63736" s="74"/>
      <c r="BX63736" s="73"/>
      <c r="BY63736" s="74"/>
      <c r="BZ63736" s="74"/>
      <c r="CA63736" s="74"/>
      <c r="CF63736" s="79"/>
      <c r="CL63736" s="79"/>
    </row>
    <row r="63737" spans="30:90">
      <c r="AD63737" s="73"/>
      <c r="AE63737" s="74"/>
      <c r="AF63737" s="74"/>
      <c r="BX63737" s="73"/>
      <c r="BY63737" s="74"/>
      <c r="BZ63737" s="74"/>
      <c r="CA63737" s="74"/>
      <c r="CF63737" s="79"/>
      <c r="CL63737" s="79"/>
    </row>
    <row r="63738" spans="30:90">
      <c r="AD63738" s="73"/>
      <c r="AE63738" s="74"/>
      <c r="AF63738" s="74"/>
      <c r="BX63738" s="73"/>
      <c r="BY63738" s="74"/>
      <c r="BZ63738" s="74"/>
      <c r="CA63738" s="74"/>
      <c r="CF63738" s="79"/>
      <c r="CL63738" s="79"/>
    </row>
    <row r="63739" spans="30:90">
      <c r="AD63739" s="73"/>
      <c r="AE63739" s="74"/>
      <c r="AF63739" s="74"/>
      <c r="BX63739" s="73"/>
      <c r="BY63739" s="74"/>
      <c r="BZ63739" s="74"/>
      <c r="CA63739" s="74"/>
      <c r="CF63739" s="79"/>
      <c r="CL63739" s="79"/>
    </row>
    <row r="63740" spans="30:90">
      <c r="AD63740" s="73"/>
      <c r="AE63740" s="74"/>
      <c r="AF63740" s="74"/>
      <c r="BX63740" s="73"/>
      <c r="BY63740" s="74"/>
      <c r="BZ63740" s="74"/>
      <c r="CA63740" s="74"/>
      <c r="CF63740" s="79"/>
      <c r="CL63740" s="79"/>
    </row>
    <row r="63741" spans="30:90">
      <c r="AD63741" s="73"/>
      <c r="AE63741" s="74"/>
      <c r="AF63741" s="74"/>
      <c r="BX63741" s="73"/>
      <c r="BY63741" s="74"/>
      <c r="BZ63741" s="74"/>
      <c r="CA63741" s="74"/>
      <c r="CF63741" s="79"/>
      <c r="CL63741" s="79"/>
    </row>
    <row r="63742" spans="30:90">
      <c r="AD63742" s="73"/>
      <c r="AE63742" s="74"/>
      <c r="AF63742" s="74"/>
      <c r="BX63742" s="73"/>
      <c r="BY63742" s="74"/>
      <c r="BZ63742" s="74"/>
      <c r="CA63742" s="74"/>
      <c r="CF63742" s="79"/>
      <c r="CL63742" s="79"/>
    </row>
    <row r="63743" spans="30:90">
      <c r="AD63743" s="73"/>
      <c r="AE63743" s="74"/>
      <c r="AF63743" s="74"/>
      <c r="BX63743" s="73"/>
      <c r="BY63743" s="74"/>
      <c r="BZ63743" s="74"/>
      <c r="CA63743" s="74"/>
      <c r="CF63743" s="79"/>
      <c r="CL63743" s="79"/>
    </row>
    <row r="63744" spans="30:90">
      <c r="AD63744" s="73"/>
      <c r="AE63744" s="74"/>
      <c r="AF63744" s="74"/>
      <c r="BX63744" s="73"/>
      <c r="BY63744" s="74"/>
      <c r="BZ63744" s="74"/>
      <c r="CA63744" s="74"/>
      <c r="CF63744" s="79"/>
      <c r="CL63744" s="79"/>
    </row>
    <row r="63745" spans="30:90">
      <c r="AD63745" s="73"/>
      <c r="AE63745" s="74"/>
      <c r="AF63745" s="74"/>
      <c r="BX63745" s="73"/>
      <c r="BY63745" s="74"/>
      <c r="BZ63745" s="74"/>
      <c r="CA63745" s="74"/>
      <c r="CF63745" s="79"/>
      <c r="CL63745" s="79"/>
    </row>
    <row r="63746" spans="30:90">
      <c r="AD63746" s="73"/>
      <c r="AE63746" s="74"/>
      <c r="AF63746" s="74"/>
      <c r="BX63746" s="73"/>
      <c r="BY63746" s="74"/>
      <c r="BZ63746" s="74"/>
      <c r="CA63746" s="74"/>
      <c r="CF63746" s="79"/>
      <c r="CL63746" s="79"/>
    </row>
    <row r="63747" spans="30:90">
      <c r="AD63747" s="73"/>
      <c r="AE63747" s="74"/>
      <c r="AF63747" s="74"/>
      <c r="BX63747" s="73"/>
      <c r="BY63747" s="74"/>
      <c r="BZ63747" s="74"/>
      <c r="CA63747" s="74"/>
      <c r="CF63747" s="79"/>
      <c r="CL63747" s="79"/>
    </row>
    <row r="63748" spans="30:90">
      <c r="AD63748" s="73"/>
      <c r="AE63748" s="74"/>
      <c r="AF63748" s="74"/>
      <c r="BX63748" s="73"/>
      <c r="BY63748" s="74"/>
      <c r="BZ63748" s="74"/>
      <c r="CA63748" s="74"/>
      <c r="CF63748" s="79"/>
      <c r="CL63748" s="79"/>
    </row>
    <row r="63749" spans="30:90">
      <c r="AD63749" s="73"/>
      <c r="AE63749" s="74"/>
      <c r="AF63749" s="74"/>
      <c r="BX63749" s="73"/>
      <c r="BY63749" s="74"/>
      <c r="BZ63749" s="74"/>
      <c r="CA63749" s="74"/>
      <c r="CF63749" s="79"/>
      <c r="CL63749" s="79"/>
    </row>
    <row r="63750" spans="30:90">
      <c r="AD63750" s="73"/>
      <c r="AE63750" s="74"/>
      <c r="AF63750" s="74"/>
      <c r="BX63750" s="73"/>
      <c r="BY63750" s="74"/>
      <c r="BZ63750" s="74"/>
      <c r="CA63750" s="74"/>
      <c r="CF63750" s="79"/>
      <c r="CL63750" s="79"/>
    </row>
    <row r="63751" spans="30:90">
      <c r="AD63751" s="73"/>
      <c r="AE63751" s="74"/>
      <c r="AF63751" s="74"/>
      <c r="BX63751" s="73"/>
      <c r="BY63751" s="74"/>
      <c r="BZ63751" s="74"/>
      <c r="CA63751" s="74"/>
      <c r="CF63751" s="79"/>
      <c r="CL63751" s="79"/>
    </row>
    <row r="63752" spans="30:90">
      <c r="AD63752" s="73"/>
      <c r="AE63752" s="74"/>
      <c r="AF63752" s="74"/>
      <c r="BX63752" s="73"/>
      <c r="BY63752" s="74"/>
      <c r="BZ63752" s="74"/>
      <c r="CA63752" s="74"/>
      <c r="CF63752" s="79"/>
      <c r="CL63752" s="79"/>
    </row>
    <row r="63753" spans="30:90">
      <c r="AD63753" s="73"/>
      <c r="AE63753" s="74"/>
      <c r="AF63753" s="74"/>
      <c r="BX63753" s="73"/>
      <c r="BY63753" s="74"/>
      <c r="BZ63753" s="74"/>
      <c r="CA63753" s="74"/>
      <c r="CF63753" s="79"/>
      <c r="CL63753" s="79"/>
    </row>
    <row r="63754" spans="30:90">
      <c r="AD63754" s="73"/>
      <c r="AE63754" s="74"/>
      <c r="AF63754" s="74"/>
      <c r="BX63754" s="73"/>
      <c r="BY63754" s="74"/>
      <c r="BZ63754" s="74"/>
      <c r="CA63754" s="74"/>
      <c r="CF63754" s="79"/>
      <c r="CL63754" s="79"/>
    </row>
    <row r="63755" spans="30:90">
      <c r="AD63755" s="73"/>
      <c r="AE63755" s="74"/>
      <c r="AF63755" s="74"/>
      <c r="BX63755" s="73"/>
      <c r="BY63755" s="74"/>
      <c r="BZ63755" s="74"/>
      <c r="CA63755" s="74"/>
      <c r="CF63755" s="79"/>
      <c r="CL63755" s="79"/>
    </row>
    <row r="63756" spans="30:90">
      <c r="AD63756" s="73"/>
      <c r="AE63756" s="74"/>
      <c r="AF63756" s="74"/>
      <c r="BX63756" s="73"/>
      <c r="BY63756" s="74"/>
      <c r="BZ63756" s="74"/>
      <c r="CA63756" s="74"/>
      <c r="CF63756" s="79"/>
      <c r="CL63756" s="79"/>
    </row>
    <row r="63757" spans="30:90">
      <c r="AD63757" s="73"/>
      <c r="AE63757" s="74"/>
      <c r="AF63757" s="74"/>
      <c r="BX63757" s="73"/>
      <c r="BY63757" s="74"/>
      <c r="BZ63757" s="74"/>
      <c r="CA63757" s="74"/>
      <c r="CF63757" s="79"/>
      <c r="CL63757" s="79"/>
    </row>
    <row r="63758" spans="30:90">
      <c r="AD63758" s="73"/>
      <c r="AE63758" s="74"/>
      <c r="AF63758" s="74"/>
      <c r="BX63758" s="73"/>
      <c r="BY63758" s="74"/>
      <c r="BZ63758" s="74"/>
      <c r="CA63758" s="74"/>
      <c r="CF63758" s="79"/>
      <c r="CL63758" s="79"/>
    </row>
    <row r="63759" spans="30:90">
      <c r="AD63759" s="73"/>
      <c r="AE63759" s="74"/>
      <c r="AF63759" s="74"/>
      <c r="BX63759" s="73"/>
      <c r="BY63759" s="74"/>
      <c r="BZ63759" s="74"/>
      <c r="CA63759" s="74"/>
      <c r="CF63759" s="79"/>
      <c r="CL63759" s="79"/>
    </row>
    <row r="63760" spans="30:90">
      <c r="AD63760" s="73"/>
      <c r="AE63760" s="74"/>
      <c r="AF63760" s="74"/>
      <c r="BX63760" s="73"/>
      <c r="BY63760" s="74"/>
      <c r="BZ63760" s="74"/>
      <c r="CA63760" s="74"/>
      <c r="CF63760" s="79"/>
      <c r="CL63760" s="79"/>
    </row>
    <row r="63761" spans="30:90">
      <c r="AD63761" s="73"/>
      <c r="AE63761" s="74"/>
      <c r="AF63761" s="74"/>
      <c r="BX63761" s="73"/>
      <c r="BY63761" s="74"/>
      <c r="BZ63761" s="74"/>
      <c r="CA63761" s="74"/>
      <c r="CF63761" s="79"/>
      <c r="CL63761" s="79"/>
    </row>
    <row r="63762" spans="30:90">
      <c r="AD63762" s="73"/>
      <c r="AE63762" s="74"/>
      <c r="AF63762" s="74"/>
      <c r="BX63762" s="73"/>
      <c r="BY63762" s="74"/>
      <c r="BZ63762" s="74"/>
      <c r="CA63762" s="74"/>
      <c r="CF63762" s="79"/>
      <c r="CL63762" s="79"/>
    </row>
    <row r="63763" spans="30:90">
      <c r="AD63763" s="73"/>
      <c r="AE63763" s="74"/>
      <c r="AF63763" s="74"/>
      <c r="BX63763" s="73"/>
      <c r="BY63763" s="74"/>
      <c r="BZ63763" s="74"/>
      <c r="CA63763" s="74"/>
      <c r="CF63763" s="79"/>
      <c r="CL63763" s="79"/>
    </row>
    <row r="63764" spans="30:90">
      <c r="AD63764" s="73"/>
      <c r="AE63764" s="74"/>
      <c r="AF63764" s="74"/>
      <c r="BX63764" s="73"/>
      <c r="BY63764" s="74"/>
      <c r="BZ63764" s="74"/>
      <c r="CA63764" s="74"/>
      <c r="CF63764" s="79"/>
      <c r="CL63764" s="79"/>
    </row>
    <row r="63765" spans="30:90">
      <c r="AD63765" s="73"/>
      <c r="AE63765" s="74"/>
      <c r="AF63765" s="74"/>
      <c r="BX63765" s="73"/>
      <c r="BY63765" s="74"/>
      <c r="BZ63765" s="74"/>
      <c r="CA63765" s="74"/>
      <c r="CF63765" s="79"/>
      <c r="CL63765" s="79"/>
    </row>
    <row r="63766" spans="30:90">
      <c r="AD63766" s="73"/>
      <c r="AE63766" s="74"/>
      <c r="AF63766" s="74"/>
      <c r="BX63766" s="73"/>
      <c r="BY63766" s="74"/>
      <c r="BZ63766" s="74"/>
      <c r="CA63766" s="74"/>
      <c r="CF63766" s="79"/>
      <c r="CL63766" s="79"/>
    </row>
    <row r="63767" spans="30:90">
      <c r="AD63767" s="73"/>
      <c r="AE63767" s="74"/>
      <c r="AF63767" s="74"/>
      <c r="BX63767" s="73"/>
      <c r="BY63767" s="74"/>
      <c r="BZ63767" s="74"/>
      <c r="CA63767" s="74"/>
      <c r="CF63767" s="79"/>
      <c r="CL63767" s="79"/>
    </row>
    <row r="63768" spans="30:90">
      <c r="AD63768" s="73"/>
      <c r="AE63768" s="74"/>
      <c r="AF63768" s="74"/>
      <c r="BX63768" s="73"/>
      <c r="BY63768" s="74"/>
      <c r="BZ63768" s="74"/>
      <c r="CA63768" s="74"/>
      <c r="CF63768" s="79"/>
      <c r="CL63768" s="79"/>
    </row>
    <row r="63769" spans="30:90">
      <c r="AD63769" s="73"/>
      <c r="AE63769" s="74"/>
      <c r="AF63769" s="74"/>
      <c r="BX63769" s="73"/>
      <c r="BY63769" s="74"/>
      <c r="BZ63769" s="74"/>
      <c r="CA63769" s="74"/>
      <c r="CF63769" s="79"/>
      <c r="CL63769" s="79"/>
    </row>
    <row r="63770" spans="30:90">
      <c r="AD63770" s="73"/>
      <c r="AE63770" s="74"/>
      <c r="AF63770" s="74"/>
      <c r="BX63770" s="73"/>
      <c r="BY63770" s="74"/>
      <c r="BZ63770" s="74"/>
      <c r="CA63770" s="74"/>
      <c r="CF63770" s="79"/>
      <c r="CL63770" s="79"/>
    </row>
    <row r="63771" spans="30:90">
      <c r="AD63771" s="73"/>
      <c r="AE63771" s="74"/>
      <c r="AF63771" s="74"/>
      <c r="BX63771" s="73"/>
      <c r="BY63771" s="74"/>
      <c r="BZ63771" s="74"/>
      <c r="CA63771" s="74"/>
      <c r="CF63771" s="79"/>
      <c r="CL63771" s="79"/>
    </row>
    <row r="63772" spans="30:90">
      <c r="AD63772" s="73"/>
      <c r="AE63772" s="74"/>
      <c r="AF63772" s="74"/>
      <c r="BX63772" s="73"/>
      <c r="BY63772" s="74"/>
      <c r="BZ63772" s="74"/>
      <c r="CA63772" s="74"/>
      <c r="CF63772" s="79"/>
      <c r="CL63772" s="79"/>
    </row>
    <row r="63773" spans="30:90">
      <c r="AD63773" s="73"/>
      <c r="AE63773" s="74"/>
      <c r="AF63773" s="74"/>
      <c r="BX63773" s="73"/>
      <c r="BY63773" s="74"/>
      <c r="BZ63773" s="74"/>
      <c r="CA63773" s="74"/>
      <c r="CF63773" s="79"/>
      <c r="CL63773" s="79"/>
    </row>
    <row r="63774" spans="30:90">
      <c r="AD63774" s="73"/>
      <c r="AE63774" s="74"/>
      <c r="AF63774" s="74"/>
      <c r="BX63774" s="73"/>
      <c r="BY63774" s="74"/>
      <c r="BZ63774" s="74"/>
      <c r="CA63774" s="74"/>
      <c r="CF63774" s="79"/>
      <c r="CL63774" s="79"/>
    </row>
    <row r="63775" spans="30:90">
      <c r="AD63775" s="73"/>
      <c r="AE63775" s="74"/>
      <c r="AF63775" s="74"/>
      <c r="BX63775" s="73"/>
      <c r="BY63775" s="74"/>
      <c r="BZ63775" s="74"/>
      <c r="CA63775" s="74"/>
      <c r="CF63775" s="79"/>
      <c r="CL63775" s="79"/>
    </row>
    <row r="63776" spans="30:90">
      <c r="AD63776" s="73"/>
      <c r="AE63776" s="74"/>
      <c r="AF63776" s="74"/>
      <c r="BX63776" s="73"/>
      <c r="BY63776" s="74"/>
      <c r="BZ63776" s="74"/>
      <c r="CA63776" s="74"/>
      <c r="CF63776" s="79"/>
      <c r="CL63776" s="79"/>
    </row>
    <row r="63777" spans="30:90">
      <c r="AD63777" s="73"/>
      <c r="AE63777" s="74"/>
      <c r="AF63777" s="74"/>
      <c r="BX63777" s="73"/>
      <c r="BY63777" s="74"/>
      <c r="BZ63777" s="74"/>
      <c r="CA63777" s="74"/>
      <c r="CF63777" s="79"/>
      <c r="CL63777" s="79"/>
    </row>
    <row r="63778" spans="30:90">
      <c r="AD63778" s="73"/>
      <c r="AE63778" s="74"/>
      <c r="AF63778" s="74"/>
      <c r="BX63778" s="73"/>
      <c r="BY63778" s="74"/>
      <c r="BZ63778" s="74"/>
      <c r="CA63778" s="74"/>
      <c r="CF63778" s="79"/>
      <c r="CL63778" s="79"/>
    </row>
    <row r="63779" spans="30:90">
      <c r="AD63779" s="73"/>
      <c r="AE63779" s="74"/>
      <c r="AF63779" s="74"/>
      <c r="BX63779" s="73"/>
      <c r="BY63779" s="74"/>
      <c r="BZ63779" s="74"/>
      <c r="CA63779" s="74"/>
      <c r="CF63779" s="79"/>
      <c r="CL63779" s="79"/>
    </row>
    <row r="63780" spans="30:90">
      <c r="AD63780" s="73"/>
      <c r="AE63780" s="74"/>
      <c r="AF63780" s="74"/>
      <c r="BX63780" s="73"/>
      <c r="BY63780" s="74"/>
      <c r="BZ63780" s="74"/>
      <c r="CA63780" s="74"/>
      <c r="CF63780" s="79"/>
      <c r="CL63780" s="79"/>
    </row>
    <row r="63781" spans="30:90">
      <c r="AD63781" s="73"/>
      <c r="AE63781" s="74"/>
      <c r="AF63781" s="74"/>
      <c r="BX63781" s="73"/>
      <c r="BY63781" s="74"/>
      <c r="BZ63781" s="74"/>
      <c r="CA63781" s="74"/>
      <c r="CF63781" s="79"/>
      <c r="CL63781" s="79"/>
    </row>
    <row r="63782" spans="30:90">
      <c r="AD63782" s="73"/>
      <c r="AE63782" s="74"/>
      <c r="AF63782" s="74"/>
      <c r="BX63782" s="73"/>
      <c r="BY63782" s="74"/>
      <c r="BZ63782" s="74"/>
      <c r="CA63782" s="74"/>
      <c r="CF63782" s="79"/>
      <c r="CL63782" s="79"/>
    </row>
    <row r="63783" spans="30:90">
      <c r="AD63783" s="73"/>
      <c r="AE63783" s="74"/>
      <c r="AF63783" s="74"/>
      <c r="BX63783" s="73"/>
      <c r="BY63783" s="74"/>
      <c r="BZ63783" s="74"/>
      <c r="CA63783" s="74"/>
      <c r="CF63783" s="79"/>
      <c r="CL63783" s="79"/>
    </row>
    <row r="63784" spans="30:90">
      <c r="AD63784" s="73"/>
      <c r="AE63784" s="74"/>
      <c r="AF63784" s="74"/>
      <c r="BX63784" s="73"/>
      <c r="BY63784" s="74"/>
      <c r="BZ63784" s="74"/>
      <c r="CA63784" s="74"/>
      <c r="CF63784" s="79"/>
      <c r="CL63784" s="79"/>
    </row>
    <row r="63785" spans="30:90">
      <c r="AD63785" s="73"/>
      <c r="AE63785" s="74"/>
      <c r="AF63785" s="74"/>
      <c r="BX63785" s="73"/>
      <c r="BY63785" s="74"/>
      <c r="BZ63785" s="74"/>
      <c r="CA63785" s="74"/>
      <c r="CF63785" s="79"/>
      <c r="CL63785" s="79"/>
    </row>
    <row r="63786" spans="30:90">
      <c r="AD63786" s="73"/>
      <c r="AE63786" s="74"/>
      <c r="AF63786" s="74"/>
      <c r="BX63786" s="73"/>
      <c r="BY63786" s="74"/>
      <c r="BZ63786" s="74"/>
      <c r="CA63786" s="74"/>
      <c r="CF63786" s="79"/>
      <c r="CL63786" s="79"/>
    </row>
    <row r="63787" spans="30:90">
      <c r="AD63787" s="73"/>
      <c r="AE63787" s="74"/>
      <c r="AF63787" s="74"/>
      <c r="BX63787" s="73"/>
      <c r="BY63787" s="74"/>
      <c r="BZ63787" s="74"/>
      <c r="CA63787" s="74"/>
      <c r="CF63787" s="79"/>
      <c r="CL63787" s="79"/>
    </row>
    <row r="63788" spans="30:90">
      <c r="AD63788" s="73"/>
      <c r="AE63788" s="74"/>
      <c r="AF63788" s="74"/>
      <c r="BX63788" s="73"/>
      <c r="BY63788" s="74"/>
      <c r="BZ63788" s="74"/>
      <c r="CA63788" s="74"/>
      <c r="CF63788" s="79"/>
      <c r="CL63788" s="79"/>
    </row>
    <row r="63789" spans="30:90">
      <c r="AD63789" s="73"/>
      <c r="AE63789" s="74"/>
      <c r="AF63789" s="74"/>
      <c r="BX63789" s="73"/>
      <c r="BY63789" s="74"/>
      <c r="BZ63789" s="74"/>
      <c r="CA63789" s="74"/>
      <c r="CF63789" s="79"/>
      <c r="CL63789" s="79"/>
    </row>
    <row r="63790" spans="30:90">
      <c r="AD63790" s="73"/>
      <c r="AE63790" s="74"/>
      <c r="AF63790" s="74"/>
      <c r="BX63790" s="73"/>
      <c r="BY63790" s="74"/>
      <c r="BZ63790" s="74"/>
      <c r="CA63790" s="74"/>
      <c r="CF63790" s="79"/>
      <c r="CL63790" s="79"/>
    </row>
    <row r="63791" spans="30:90">
      <c r="AD63791" s="73"/>
      <c r="AE63791" s="74"/>
      <c r="AF63791" s="74"/>
      <c r="BX63791" s="73"/>
      <c r="BY63791" s="74"/>
      <c r="BZ63791" s="74"/>
      <c r="CA63791" s="74"/>
      <c r="CF63791" s="79"/>
      <c r="CL63791" s="79"/>
    </row>
    <row r="63792" spans="30:90">
      <c r="AD63792" s="73"/>
      <c r="AE63792" s="74"/>
      <c r="AF63792" s="74"/>
      <c r="BX63792" s="73"/>
      <c r="BY63792" s="74"/>
      <c r="BZ63792" s="74"/>
      <c r="CA63792" s="74"/>
      <c r="CF63792" s="79"/>
      <c r="CL63792" s="79"/>
    </row>
    <row r="63793" spans="30:90">
      <c r="AD63793" s="73"/>
      <c r="AE63793" s="74"/>
      <c r="AF63793" s="74"/>
      <c r="BX63793" s="73"/>
      <c r="BY63793" s="74"/>
      <c r="BZ63793" s="74"/>
      <c r="CA63793" s="74"/>
      <c r="CF63793" s="79"/>
      <c r="CL63793" s="79"/>
    </row>
    <row r="63794" spans="30:90">
      <c r="AD63794" s="73"/>
      <c r="AE63794" s="74"/>
      <c r="AF63794" s="74"/>
      <c r="BX63794" s="73"/>
      <c r="BY63794" s="74"/>
      <c r="BZ63794" s="74"/>
      <c r="CA63794" s="74"/>
      <c r="CF63794" s="79"/>
      <c r="CL63794" s="79"/>
    </row>
    <row r="63795" spans="30:90">
      <c r="AD63795" s="73"/>
      <c r="AE63795" s="74"/>
      <c r="AF63795" s="74"/>
      <c r="BX63795" s="73"/>
      <c r="BY63795" s="74"/>
      <c r="BZ63795" s="74"/>
      <c r="CA63795" s="74"/>
      <c r="CF63795" s="79"/>
      <c r="CL63795" s="79"/>
    </row>
    <row r="63796" spans="30:90">
      <c r="AD63796" s="73"/>
      <c r="AE63796" s="74"/>
      <c r="AF63796" s="74"/>
      <c r="BX63796" s="73"/>
      <c r="BY63796" s="74"/>
      <c r="BZ63796" s="74"/>
      <c r="CA63796" s="74"/>
      <c r="CF63796" s="79"/>
      <c r="CL63796" s="79"/>
    </row>
    <row r="63797" spans="30:90">
      <c r="AD63797" s="73"/>
      <c r="AE63797" s="74"/>
      <c r="AF63797" s="74"/>
      <c r="BX63797" s="73"/>
      <c r="BY63797" s="74"/>
      <c r="BZ63797" s="74"/>
      <c r="CA63797" s="74"/>
      <c r="CF63797" s="79"/>
      <c r="CL63797" s="79"/>
    </row>
    <row r="63798" spans="30:90">
      <c r="AD63798" s="73"/>
      <c r="AE63798" s="74"/>
      <c r="AF63798" s="74"/>
      <c r="BX63798" s="73"/>
      <c r="BY63798" s="74"/>
      <c r="BZ63798" s="74"/>
      <c r="CA63798" s="74"/>
      <c r="CF63798" s="79"/>
      <c r="CL63798" s="79"/>
    </row>
    <row r="63799" spans="30:90">
      <c r="AD63799" s="73"/>
      <c r="AE63799" s="74"/>
      <c r="AF63799" s="74"/>
      <c r="BX63799" s="73"/>
      <c r="BY63799" s="74"/>
      <c r="BZ63799" s="74"/>
      <c r="CA63799" s="74"/>
      <c r="CF63799" s="79"/>
      <c r="CL63799" s="79"/>
    </row>
    <row r="63800" spans="30:90">
      <c r="AD63800" s="73"/>
      <c r="AE63800" s="74"/>
      <c r="AF63800" s="74"/>
      <c r="BX63800" s="73"/>
      <c r="BY63800" s="74"/>
      <c r="BZ63800" s="74"/>
      <c r="CA63800" s="74"/>
      <c r="CF63800" s="79"/>
      <c r="CL63800" s="79"/>
    </row>
    <row r="63801" spans="30:90">
      <c r="AD63801" s="73"/>
      <c r="AE63801" s="74"/>
      <c r="AF63801" s="74"/>
      <c r="BX63801" s="73"/>
      <c r="BY63801" s="74"/>
      <c r="BZ63801" s="74"/>
      <c r="CA63801" s="74"/>
      <c r="CF63801" s="79"/>
      <c r="CL63801" s="79"/>
    </row>
    <row r="63802" spans="30:90">
      <c r="AD63802" s="73"/>
      <c r="AE63802" s="74"/>
      <c r="AF63802" s="74"/>
      <c r="BX63802" s="73"/>
      <c r="BY63802" s="74"/>
      <c r="BZ63802" s="74"/>
      <c r="CA63802" s="74"/>
      <c r="CF63802" s="79"/>
      <c r="CL63802" s="79"/>
    </row>
    <row r="63803" spans="30:90">
      <c r="AD63803" s="73"/>
      <c r="AE63803" s="74"/>
      <c r="AF63803" s="74"/>
      <c r="BX63803" s="73"/>
      <c r="BY63803" s="74"/>
      <c r="BZ63803" s="74"/>
      <c r="CA63803" s="74"/>
      <c r="CF63803" s="79"/>
      <c r="CL63803" s="79"/>
    </row>
    <row r="63804" spans="30:90">
      <c r="AD63804" s="73"/>
      <c r="AE63804" s="74"/>
      <c r="AF63804" s="74"/>
      <c r="BX63804" s="73"/>
      <c r="BY63804" s="74"/>
      <c r="BZ63804" s="74"/>
      <c r="CA63804" s="74"/>
      <c r="CF63804" s="79"/>
      <c r="CL63804" s="79"/>
    </row>
    <row r="63805" spans="30:90">
      <c r="AD63805" s="73"/>
      <c r="AE63805" s="74"/>
      <c r="AF63805" s="74"/>
      <c r="BX63805" s="73"/>
      <c r="BY63805" s="74"/>
      <c r="BZ63805" s="74"/>
      <c r="CA63805" s="74"/>
      <c r="CF63805" s="79"/>
      <c r="CL63805" s="79"/>
    </row>
    <row r="63806" spans="30:90">
      <c r="AD63806" s="73"/>
      <c r="AE63806" s="74"/>
      <c r="AF63806" s="74"/>
      <c r="BX63806" s="73"/>
      <c r="BY63806" s="74"/>
      <c r="BZ63806" s="74"/>
      <c r="CA63806" s="74"/>
      <c r="CF63806" s="79"/>
      <c r="CL63806" s="79"/>
    </row>
    <row r="63807" spans="30:90">
      <c r="AD63807" s="73"/>
      <c r="AE63807" s="74"/>
      <c r="AF63807" s="74"/>
      <c r="BX63807" s="73"/>
      <c r="BY63807" s="74"/>
      <c r="BZ63807" s="74"/>
      <c r="CA63807" s="74"/>
      <c r="CF63807" s="79"/>
      <c r="CL63807" s="79"/>
    </row>
    <row r="63808" spans="30:90">
      <c r="AD63808" s="73"/>
      <c r="AE63808" s="74"/>
      <c r="AF63808" s="74"/>
      <c r="BX63808" s="73"/>
      <c r="BY63808" s="74"/>
      <c r="BZ63808" s="74"/>
      <c r="CA63808" s="74"/>
      <c r="CF63808" s="79"/>
      <c r="CL63808" s="79"/>
    </row>
    <row r="63809" spans="30:90">
      <c r="AD63809" s="73"/>
      <c r="AE63809" s="74"/>
      <c r="AF63809" s="74"/>
      <c r="BX63809" s="73"/>
      <c r="BY63809" s="74"/>
      <c r="BZ63809" s="74"/>
      <c r="CA63809" s="74"/>
      <c r="CF63809" s="79"/>
      <c r="CL63809" s="79"/>
    </row>
    <row r="63810" spans="30:90">
      <c r="AD63810" s="73"/>
      <c r="AE63810" s="74"/>
      <c r="AF63810" s="74"/>
      <c r="BX63810" s="73"/>
      <c r="BY63810" s="74"/>
      <c r="BZ63810" s="74"/>
      <c r="CA63810" s="74"/>
      <c r="CF63810" s="79"/>
      <c r="CL63810" s="79"/>
    </row>
    <row r="63811" spans="30:90">
      <c r="AD63811" s="73"/>
      <c r="AE63811" s="74"/>
      <c r="AF63811" s="74"/>
      <c r="BX63811" s="73"/>
      <c r="BY63811" s="74"/>
      <c r="BZ63811" s="74"/>
      <c r="CA63811" s="74"/>
      <c r="CF63811" s="79"/>
      <c r="CL63811" s="79"/>
    </row>
    <row r="63812" spans="30:90">
      <c r="AD63812" s="73"/>
      <c r="AE63812" s="74"/>
      <c r="AF63812" s="74"/>
      <c r="BX63812" s="73"/>
      <c r="BY63812" s="74"/>
      <c r="BZ63812" s="74"/>
      <c r="CA63812" s="74"/>
      <c r="CF63812" s="79"/>
      <c r="CL63812" s="79"/>
    </row>
    <row r="63813" spans="30:90">
      <c r="AD63813" s="73"/>
      <c r="AE63813" s="74"/>
      <c r="AF63813" s="74"/>
      <c r="BX63813" s="73"/>
      <c r="BY63813" s="74"/>
      <c r="BZ63813" s="74"/>
      <c r="CA63813" s="74"/>
      <c r="CF63813" s="79"/>
      <c r="CL63813" s="79"/>
    </row>
    <row r="63814" spans="30:90">
      <c r="AD63814" s="73"/>
      <c r="AE63814" s="74"/>
      <c r="AF63814" s="74"/>
      <c r="BX63814" s="73"/>
      <c r="BY63814" s="74"/>
      <c r="BZ63814" s="74"/>
      <c r="CA63814" s="74"/>
      <c r="CF63814" s="79"/>
      <c r="CL63814" s="79"/>
    </row>
    <row r="63815" spans="30:90">
      <c r="AD63815" s="73"/>
      <c r="AE63815" s="74"/>
      <c r="AF63815" s="74"/>
      <c r="BX63815" s="73"/>
      <c r="BY63815" s="74"/>
      <c r="BZ63815" s="74"/>
      <c r="CA63815" s="74"/>
      <c r="CF63815" s="79"/>
      <c r="CL63815" s="79"/>
    </row>
    <row r="63816" spans="30:90">
      <c r="AD63816" s="73"/>
      <c r="AE63816" s="74"/>
      <c r="AF63816" s="74"/>
      <c r="BX63816" s="73"/>
      <c r="BY63816" s="74"/>
      <c r="BZ63816" s="74"/>
      <c r="CA63816" s="74"/>
      <c r="CF63816" s="79"/>
      <c r="CL63816" s="79"/>
    </row>
    <row r="63817" spans="30:90">
      <c r="AD63817" s="73"/>
      <c r="AE63817" s="74"/>
      <c r="AF63817" s="74"/>
      <c r="BX63817" s="73"/>
      <c r="BY63817" s="74"/>
      <c r="BZ63817" s="74"/>
      <c r="CA63817" s="74"/>
      <c r="CF63817" s="79"/>
      <c r="CL63817" s="79"/>
    </row>
    <row r="63818" spans="30:90">
      <c r="AD63818" s="73"/>
      <c r="AE63818" s="74"/>
      <c r="AF63818" s="74"/>
      <c r="BX63818" s="73"/>
      <c r="BY63818" s="74"/>
      <c r="BZ63818" s="74"/>
      <c r="CA63818" s="74"/>
      <c r="CF63818" s="79"/>
      <c r="CL63818" s="79"/>
    </row>
    <row r="63819" spans="30:90">
      <c r="AD63819" s="73"/>
      <c r="AE63819" s="74"/>
      <c r="AF63819" s="74"/>
      <c r="BX63819" s="73"/>
      <c r="BY63819" s="74"/>
      <c r="BZ63819" s="74"/>
      <c r="CA63819" s="74"/>
      <c r="CF63819" s="79"/>
      <c r="CL63819" s="79"/>
    </row>
    <row r="63820" spans="30:90">
      <c r="AD63820" s="73"/>
      <c r="AE63820" s="74"/>
      <c r="AF63820" s="74"/>
      <c r="BX63820" s="73"/>
      <c r="BY63820" s="74"/>
      <c r="BZ63820" s="74"/>
      <c r="CA63820" s="74"/>
      <c r="CF63820" s="79"/>
      <c r="CL63820" s="79"/>
    </row>
    <row r="63821" spans="30:90">
      <c r="AD63821" s="73"/>
      <c r="AE63821" s="74"/>
      <c r="AF63821" s="74"/>
      <c r="BX63821" s="73"/>
      <c r="BY63821" s="74"/>
      <c r="BZ63821" s="74"/>
      <c r="CA63821" s="74"/>
      <c r="CF63821" s="79"/>
      <c r="CL63821" s="79"/>
    </row>
    <row r="63822" spans="30:90">
      <c r="AD63822" s="73"/>
      <c r="AE63822" s="74"/>
      <c r="AF63822" s="74"/>
      <c r="BX63822" s="73"/>
      <c r="BY63822" s="74"/>
      <c r="BZ63822" s="74"/>
      <c r="CA63822" s="74"/>
      <c r="CF63822" s="79"/>
      <c r="CL63822" s="79"/>
    </row>
    <row r="63823" spans="30:90">
      <c r="AD63823" s="73"/>
      <c r="AE63823" s="74"/>
      <c r="AF63823" s="74"/>
      <c r="BX63823" s="73"/>
      <c r="BY63823" s="74"/>
      <c r="BZ63823" s="74"/>
      <c r="CA63823" s="74"/>
      <c r="CF63823" s="79"/>
      <c r="CL63823" s="79"/>
    </row>
    <row r="63824" spans="30:90">
      <c r="AD63824" s="73"/>
      <c r="AE63824" s="74"/>
      <c r="AF63824" s="74"/>
      <c r="BX63824" s="73"/>
      <c r="BY63824" s="74"/>
      <c r="BZ63824" s="74"/>
      <c r="CA63824" s="74"/>
      <c r="CF63824" s="79"/>
      <c r="CL63824" s="79"/>
    </row>
    <row r="63825" spans="30:90">
      <c r="AD63825" s="73"/>
      <c r="AE63825" s="74"/>
      <c r="AF63825" s="74"/>
      <c r="BX63825" s="73"/>
      <c r="BY63825" s="74"/>
      <c r="BZ63825" s="74"/>
      <c r="CA63825" s="74"/>
      <c r="CF63825" s="79"/>
      <c r="CL63825" s="79"/>
    </row>
    <row r="63826" spans="30:90">
      <c r="AD63826" s="73"/>
      <c r="AE63826" s="74"/>
      <c r="AF63826" s="74"/>
      <c r="BX63826" s="73"/>
      <c r="BY63826" s="74"/>
      <c r="BZ63826" s="74"/>
      <c r="CA63826" s="74"/>
      <c r="CF63826" s="79"/>
      <c r="CL63826" s="79"/>
    </row>
    <row r="63827" spans="30:90">
      <c r="AD63827" s="73"/>
      <c r="AE63827" s="74"/>
      <c r="AF63827" s="74"/>
      <c r="BX63827" s="73"/>
      <c r="BY63827" s="74"/>
      <c r="BZ63827" s="74"/>
      <c r="CA63827" s="74"/>
      <c r="CF63827" s="79"/>
      <c r="CL63827" s="79"/>
    </row>
    <row r="63828" spans="30:90">
      <c r="AD63828" s="73"/>
      <c r="AE63828" s="74"/>
      <c r="AF63828" s="74"/>
      <c r="BX63828" s="73"/>
      <c r="BY63828" s="74"/>
      <c r="BZ63828" s="74"/>
      <c r="CA63828" s="74"/>
      <c r="CF63828" s="79"/>
      <c r="CL63828" s="79"/>
    </row>
    <row r="63829" spans="30:90">
      <c r="AD63829" s="73"/>
      <c r="AE63829" s="74"/>
      <c r="AF63829" s="74"/>
      <c r="BX63829" s="73"/>
      <c r="BY63829" s="74"/>
      <c r="BZ63829" s="74"/>
      <c r="CA63829" s="74"/>
      <c r="CF63829" s="79"/>
      <c r="CL63829" s="79"/>
    </row>
    <row r="63830" spans="30:90">
      <c r="AD63830" s="73"/>
      <c r="AE63830" s="74"/>
      <c r="AF63830" s="74"/>
      <c r="BX63830" s="73"/>
      <c r="BY63830" s="74"/>
      <c r="BZ63830" s="74"/>
      <c r="CA63830" s="74"/>
      <c r="CF63830" s="79"/>
      <c r="CL63830" s="79"/>
    </row>
    <row r="63831" spans="30:90">
      <c r="AD63831" s="73"/>
      <c r="AE63831" s="74"/>
      <c r="AF63831" s="74"/>
      <c r="BX63831" s="73"/>
      <c r="BY63831" s="74"/>
      <c r="BZ63831" s="74"/>
      <c r="CA63831" s="74"/>
      <c r="CF63831" s="79"/>
      <c r="CL63831" s="79"/>
    </row>
    <row r="63832" spans="30:90">
      <c r="AD63832" s="73"/>
      <c r="AE63832" s="74"/>
      <c r="AF63832" s="74"/>
      <c r="BX63832" s="73"/>
      <c r="BY63832" s="74"/>
      <c r="BZ63832" s="74"/>
      <c r="CA63832" s="74"/>
      <c r="CF63832" s="79"/>
      <c r="CL63832" s="79"/>
    </row>
    <row r="63833" spans="30:90">
      <c r="AD63833" s="73"/>
      <c r="AE63833" s="74"/>
      <c r="AF63833" s="74"/>
      <c r="BX63833" s="73"/>
      <c r="BY63833" s="74"/>
      <c r="BZ63833" s="74"/>
      <c r="CA63833" s="74"/>
      <c r="CF63833" s="79"/>
      <c r="CL63833" s="79"/>
    </row>
    <row r="63834" spans="30:90">
      <c r="AD63834" s="73"/>
      <c r="AE63834" s="74"/>
      <c r="AF63834" s="74"/>
      <c r="BX63834" s="73"/>
      <c r="BY63834" s="74"/>
      <c r="BZ63834" s="74"/>
      <c r="CA63834" s="74"/>
      <c r="CF63834" s="79"/>
      <c r="CL63834" s="79"/>
    </row>
    <row r="63835" spans="30:90">
      <c r="AD63835" s="73"/>
      <c r="AE63835" s="74"/>
      <c r="AF63835" s="74"/>
      <c r="BX63835" s="73"/>
      <c r="BY63835" s="74"/>
      <c r="BZ63835" s="74"/>
      <c r="CA63835" s="74"/>
      <c r="CF63835" s="79"/>
      <c r="CL63835" s="79"/>
    </row>
    <row r="63836" spans="30:90">
      <c r="AD63836" s="73"/>
      <c r="AE63836" s="74"/>
      <c r="AF63836" s="74"/>
      <c r="BX63836" s="73"/>
      <c r="BY63836" s="74"/>
      <c r="BZ63836" s="74"/>
      <c r="CA63836" s="74"/>
      <c r="CF63836" s="79"/>
      <c r="CL63836" s="79"/>
    </row>
    <row r="63837" spans="30:90">
      <c r="AD63837" s="73"/>
      <c r="AE63837" s="74"/>
      <c r="AF63837" s="74"/>
      <c r="BX63837" s="73"/>
      <c r="BY63837" s="74"/>
      <c r="BZ63837" s="74"/>
      <c r="CA63837" s="74"/>
      <c r="CF63837" s="79"/>
      <c r="CL63837" s="79"/>
    </row>
    <row r="63838" spans="30:90">
      <c r="AD63838" s="73"/>
      <c r="AE63838" s="74"/>
      <c r="AF63838" s="74"/>
      <c r="BX63838" s="73"/>
      <c r="BY63838" s="74"/>
      <c r="BZ63838" s="74"/>
      <c r="CA63838" s="74"/>
      <c r="CF63838" s="79"/>
      <c r="CL63838" s="79"/>
    </row>
    <row r="63839" spans="30:90">
      <c r="AD63839" s="73"/>
      <c r="AE63839" s="74"/>
      <c r="AF63839" s="74"/>
      <c r="BX63839" s="73"/>
      <c r="BY63839" s="74"/>
      <c r="BZ63839" s="74"/>
      <c r="CA63839" s="74"/>
      <c r="CF63839" s="79"/>
      <c r="CL63839" s="79"/>
    </row>
    <row r="63840" spans="30:90">
      <c r="AD63840" s="73"/>
      <c r="AE63840" s="74"/>
      <c r="AF63840" s="74"/>
      <c r="BX63840" s="73"/>
      <c r="BY63840" s="74"/>
      <c r="BZ63840" s="74"/>
      <c r="CA63840" s="74"/>
      <c r="CF63840" s="79"/>
      <c r="CL63840" s="79"/>
    </row>
    <row r="63841" spans="30:90">
      <c r="AD63841" s="73"/>
      <c r="AE63841" s="74"/>
      <c r="AF63841" s="74"/>
      <c r="BX63841" s="73"/>
      <c r="BY63841" s="74"/>
      <c r="BZ63841" s="74"/>
      <c r="CA63841" s="74"/>
      <c r="CF63841" s="79"/>
      <c r="CL63841" s="79"/>
    </row>
    <row r="63842" spans="30:90">
      <c r="AD63842" s="73"/>
      <c r="AE63842" s="74"/>
      <c r="AF63842" s="74"/>
      <c r="BX63842" s="73"/>
      <c r="BY63842" s="74"/>
      <c r="BZ63842" s="74"/>
      <c r="CA63842" s="74"/>
      <c r="CF63842" s="79"/>
      <c r="CL63842" s="79"/>
    </row>
    <row r="63843" spans="30:90">
      <c r="AD63843" s="73"/>
      <c r="AE63843" s="74"/>
      <c r="AF63843" s="74"/>
      <c r="BX63843" s="73"/>
      <c r="BY63843" s="74"/>
      <c r="BZ63843" s="74"/>
      <c r="CA63843" s="74"/>
      <c r="CF63843" s="79"/>
      <c r="CL63843" s="79"/>
    </row>
    <row r="63844" spans="30:90">
      <c r="AD63844" s="73"/>
      <c r="AE63844" s="74"/>
      <c r="AF63844" s="74"/>
      <c r="BX63844" s="73"/>
      <c r="BY63844" s="74"/>
      <c r="BZ63844" s="74"/>
      <c r="CA63844" s="74"/>
      <c r="CF63844" s="79"/>
      <c r="CL63844" s="79"/>
    </row>
    <row r="63845" spans="30:90">
      <c r="AD63845" s="73"/>
      <c r="AE63845" s="74"/>
      <c r="AF63845" s="74"/>
      <c r="BX63845" s="73"/>
      <c r="BY63845" s="74"/>
      <c r="BZ63845" s="74"/>
      <c r="CA63845" s="74"/>
      <c r="CF63845" s="79"/>
      <c r="CL63845" s="79"/>
    </row>
    <row r="63846" spans="30:90">
      <c r="AD63846" s="73"/>
      <c r="AE63846" s="74"/>
      <c r="AF63846" s="74"/>
      <c r="BX63846" s="73"/>
      <c r="BY63846" s="74"/>
      <c r="BZ63846" s="74"/>
      <c r="CA63846" s="74"/>
      <c r="CF63846" s="79"/>
      <c r="CL63846" s="79"/>
    </row>
    <row r="63847" spans="30:90">
      <c r="AD63847" s="73"/>
      <c r="AE63847" s="74"/>
      <c r="AF63847" s="74"/>
      <c r="BX63847" s="73"/>
      <c r="BY63847" s="74"/>
      <c r="BZ63847" s="74"/>
      <c r="CA63847" s="74"/>
      <c r="CF63847" s="79"/>
      <c r="CL63847" s="79"/>
    </row>
    <row r="63848" spans="30:90">
      <c r="AD63848" s="73"/>
      <c r="AE63848" s="74"/>
      <c r="AF63848" s="74"/>
      <c r="BX63848" s="73"/>
      <c r="BY63848" s="74"/>
      <c r="BZ63848" s="74"/>
      <c r="CA63848" s="74"/>
      <c r="CF63848" s="79"/>
      <c r="CL63848" s="79"/>
    </row>
    <row r="63849" spans="30:90">
      <c r="AD63849" s="73"/>
      <c r="AE63849" s="74"/>
      <c r="AF63849" s="74"/>
      <c r="BX63849" s="73"/>
      <c r="BY63849" s="74"/>
      <c r="BZ63849" s="74"/>
      <c r="CA63849" s="74"/>
      <c r="CF63849" s="79"/>
      <c r="CL63849" s="79"/>
    </row>
    <row r="63850" spans="30:90">
      <c r="AD63850" s="73"/>
      <c r="AE63850" s="74"/>
      <c r="AF63850" s="74"/>
      <c r="BX63850" s="73"/>
      <c r="BY63850" s="74"/>
      <c r="BZ63850" s="74"/>
      <c r="CA63850" s="74"/>
      <c r="CF63850" s="79"/>
      <c r="CL63850" s="79"/>
    </row>
    <row r="63851" spans="30:90">
      <c r="AD63851" s="73"/>
      <c r="AE63851" s="74"/>
      <c r="AF63851" s="74"/>
      <c r="BX63851" s="73"/>
      <c r="BY63851" s="74"/>
      <c r="BZ63851" s="74"/>
      <c r="CA63851" s="74"/>
      <c r="CF63851" s="79"/>
      <c r="CL63851" s="79"/>
    </row>
    <row r="63852" spans="30:90">
      <c r="AD63852" s="73"/>
      <c r="AE63852" s="74"/>
      <c r="AF63852" s="74"/>
      <c r="BX63852" s="73"/>
      <c r="BY63852" s="74"/>
      <c r="BZ63852" s="74"/>
      <c r="CA63852" s="74"/>
      <c r="CF63852" s="79"/>
      <c r="CL63852" s="79"/>
    </row>
    <row r="63853" spans="30:90">
      <c r="AD63853" s="73"/>
      <c r="AE63853" s="74"/>
      <c r="AF63853" s="74"/>
      <c r="BX63853" s="73"/>
      <c r="BY63853" s="74"/>
      <c r="BZ63853" s="74"/>
      <c r="CA63853" s="74"/>
      <c r="CF63853" s="79"/>
      <c r="CL63853" s="79"/>
    </row>
    <row r="63854" spans="30:90">
      <c r="AD63854" s="73"/>
      <c r="AE63854" s="74"/>
      <c r="AF63854" s="74"/>
      <c r="BX63854" s="73"/>
      <c r="BY63854" s="74"/>
      <c r="BZ63854" s="74"/>
      <c r="CA63854" s="74"/>
      <c r="CF63854" s="79"/>
      <c r="CL63854" s="79"/>
    </row>
    <row r="63855" spans="30:90">
      <c r="AD63855" s="73"/>
      <c r="AE63855" s="74"/>
      <c r="AF63855" s="74"/>
      <c r="BX63855" s="73"/>
      <c r="BY63855" s="74"/>
      <c r="BZ63855" s="74"/>
      <c r="CA63855" s="74"/>
      <c r="CF63855" s="79"/>
      <c r="CL63855" s="79"/>
    </row>
    <row r="63856" spans="30:90">
      <c r="AD63856" s="73"/>
      <c r="AE63856" s="74"/>
      <c r="AF63856" s="74"/>
      <c r="BX63856" s="73"/>
      <c r="BY63856" s="74"/>
      <c r="BZ63856" s="74"/>
      <c r="CA63856" s="74"/>
      <c r="CF63856" s="79"/>
      <c r="CL63856" s="79"/>
    </row>
    <row r="63857" spans="30:90">
      <c r="AD63857" s="73"/>
      <c r="AE63857" s="74"/>
      <c r="AF63857" s="74"/>
      <c r="BX63857" s="73"/>
      <c r="BY63857" s="74"/>
      <c r="BZ63857" s="74"/>
      <c r="CA63857" s="74"/>
      <c r="CF63857" s="79"/>
      <c r="CL63857" s="79"/>
    </row>
    <row r="63858" spans="30:90">
      <c r="AD63858" s="73"/>
      <c r="AE63858" s="74"/>
      <c r="AF63858" s="74"/>
      <c r="BX63858" s="73"/>
      <c r="BY63858" s="74"/>
      <c r="BZ63858" s="74"/>
      <c r="CA63858" s="74"/>
      <c r="CF63858" s="79"/>
      <c r="CL63858" s="79"/>
    </row>
    <row r="63859" spans="30:90">
      <c r="AD63859" s="73"/>
      <c r="AE63859" s="74"/>
      <c r="AF63859" s="74"/>
      <c r="BX63859" s="73"/>
      <c r="BY63859" s="74"/>
      <c r="BZ63859" s="74"/>
      <c r="CA63859" s="74"/>
      <c r="CF63859" s="79"/>
      <c r="CL63859" s="79"/>
    </row>
    <row r="63860" spans="30:90">
      <c r="AD63860" s="73"/>
      <c r="AE63860" s="74"/>
      <c r="AF63860" s="74"/>
      <c r="BX63860" s="73"/>
      <c r="BY63860" s="74"/>
      <c r="BZ63860" s="74"/>
      <c r="CA63860" s="74"/>
      <c r="CF63860" s="79"/>
      <c r="CL63860" s="79"/>
    </row>
    <row r="63861" spans="30:90">
      <c r="AD63861" s="73"/>
      <c r="AE63861" s="74"/>
      <c r="AF63861" s="74"/>
      <c r="BX63861" s="73"/>
      <c r="BY63861" s="74"/>
      <c r="BZ63861" s="74"/>
      <c r="CA63861" s="74"/>
      <c r="CF63861" s="79"/>
      <c r="CL63861" s="79"/>
    </row>
    <row r="63862" spans="30:90">
      <c r="AD63862" s="73"/>
      <c r="AE63862" s="74"/>
      <c r="AF63862" s="74"/>
      <c r="BX63862" s="73"/>
      <c r="BY63862" s="74"/>
      <c r="BZ63862" s="74"/>
      <c r="CA63862" s="74"/>
      <c r="CF63862" s="79"/>
      <c r="CL63862" s="79"/>
    </row>
    <row r="63863" spans="30:90">
      <c r="AD63863" s="73"/>
      <c r="AE63863" s="74"/>
      <c r="AF63863" s="74"/>
      <c r="BX63863" s="73"/>
      <c r="BY63863" s="74"/>
      <c r="BZ63863" s="74"/>
      <c r="CA63863" s="74"/>
      <c r="CF63863" s="79"/>
      <c r="CL63863" s="79"/>
    </row>
    <row r="63864" spans="30:90">
      <c r="AD63864" s="73"/>
      <c r="AE63864" s="74"/>
      <c r="AF63864" s="74"/>
      <c r="BX63864" s="73"/>
      <c r="BY63864" s="74"/>
      <c r="BZ63864" s="74"/>
      <c r="CA63864" s="74"/>
      <c r="CF63864" s="79"/>
      <c r="CL63864" s="79"/>
    </row>
    <row r="63865" spans="30:90">
      <c r="AD63865" s="73"/>
      <c r="AE63865" s="74"/>
      <c r="AF63865" s="74"/>
      <c r="BX63865" s="73"/>
      <c r="BY63865" s="74"/>
      <c r="BZ63865" s="74"/>
      <c r="CA63865" s="74"/>
      <c r="CF63865" s="79"/>
      <c r="CL63865" s="79"/>
    </row>
    <row r="63866" spans="30:90">
      <c r="AD63866" s="73"/>
      <c r="AE63866" s="74"/>
      <c r="AF63866" s="74"/>
      <c r="BX63866" s="73"/>
      <c r="BY63866" s="74"/>
      <c r="BZ63866" s="74"/>
      <c r="CA63866" s="74"/>
      <c r="CF63866" s="79"/>
      <c r="CL63866" s="79"/>
    </row>
    <row r="63867" spans="30:90">
      <c r="AD63867" s="73"/>
      <c r="AE63867" s="74"/>
      <c r="AF63867" s="74"/>
      <c r="BX63867" s="73"/>
      <c r="BY63867" s="74"/>
      <c r="BZ63867" s="74"/>
      <c r="CA63867" s="74"/>
      <c r="CF63867" s="79"/>
      <c r="CL63867" s="79"/>
    </row>
    <row r="63868" spans="30:90">
      <c r="AD63868" s="73"/>
      <c r="AE63868" s="74"/>
      <c r="AF63868" s="74"/>
      <c r="BX63868" s="73"/>
      <c r="BY63868" s="74"/>
      <c r="BZ63868" s="74"/>
      <c r="CA63868" s="74"/>
      <c r="CF63868" s="79"/>
      <c r="CL63868" s="79"/>
    </row>
    <row r="63869" spans="30:90">
      <c r="AD63869" s="73"/>
      <c r="AE63869" s="74"/>
      <c r="AF63869" s="74"/>
      <c r="BX63869" s="73"/>
      <c r="BY63869" s="74"/>
      <c r="BZ63869" s="74"/>
      <c r="CA63869" s="74"/>
      <c r="CF63869" s="79"/>
      <c r="CL63869" s="79"/>
    </row>
    <row r="63870" spans="30:90">
      <c r="AD63870" s="73"/>
      <c r="AE63870" s="74"/>
      <c r="AF63870" s="74"/>
      <c r="BX63870" s="73"/>
      <c r="BY63870" s="74"/>
      <c r="BZ63870" s="74"/>
      <c r="CA63870" s="74"/>
      <c r="CF63870" s="79"/>
      <c r="CL63870" s="79"/>
    </row>
    <row r="63871" spans="30:90">
      <c r="AD63871" s="73"/>
      <c r="AE63871" s="74"/>
      <c r="AF63871" s="74"/>
      <c r="BX63871" s="73"/>
      <c r="BY63871" s="74"/>
      <c r="BZ63871" s="74"/>
      <c r="CA63871" s="74"/>
      <c r="CF63871" s="79"/>
      <c r="CL63871" s="79"/>
    </row>
    <row r="63872" spans="30:90">
      <c r="AD63872" s="73"/>
      <c r="AE63872" s="74"/>
      <c r="AF63872" s="74"/>
      <c r="BX63872" s="73"/>
      <c r="BY63872" s="74"/>
      <c r="BZ63872" s="74"/>
      <c r="CA63872" s="74"/>
      <c r="CF63872" s="79"/>
      <c r="CL63872" s="79"/>
    </row>
    <row r="63873" spans="30:90">
      <c r="AD63873" s="73"/>
      <c r="AE63873" s="74"/>
      <c r="AF63873" s="74"/>
      <c r="BX63873" s="73"/>
      <c r="BY63873" s="74"/>
      <c r="BZ63873" s="74"/>
      <c r="CA63873" s="74"/>
      <c r="CF63873" s="79"/>
      <c r="CL63873" s="79"/>
    </row>
    <row r="63874" spans="30:90">
      <c r="AD63874" s="73"/>
      <c r="AE63874" s="74"/>
      <c r="AF63874" s="74"/>
      <c r="BX63874" s="73"/>
      <c r="BY63874" s="74"/>
      <c r="BZ63874" s="74"/>
      <c r="CA63874" s="74"/>
      <c r="CF63874" s="79"/>
      <c r="CL63874" s="79"/>
    </row>
    <row r="63875" spans="30:90">
      <c r="AD63875" s="73"/>
      <c r="AE63875" s="74"/>
      <c r="AF63875" s="74"/>
      <c r="BX63875" s="73"/>
      <c r="BY63875" s="74"/>
      <c r="BZ63875" s="74"/>
      <c r="CA63875" s="74"/>
      <c r="CF63875" s="79"/>
      <c r="CL63875" s="79"/>
    </row>
    <row r="63876" spans="30:90">
      <c r="AD63876" s="73"/>
      <c r="AE63876" s="74"/>
      <c r="AF63876" s="74"/>
      <c r="BX63876" s="73"/>
      <c r="BY63876" s="74"/>
      <c r="BZ63876" s="74"/>
      <c r="CA63876" s="74"/>
      <c r="CF63876" s="79"/>
      <c r="CL63876" s="79"/>
    </row>
    <row r="63877" spans="30:90">
      <c r="AD63877" s="73"/>
      <c r="AE63877" s="74"/>
      <c r="AF63877" s="74"/>
      <c r="BX63877" s="73"/>
      <c r="BY63877" s="74"/>
      <c r="BZ63877" s="74"/>
      <c r="CA63877" s="74"/>
      <c r="CF63877" s="79"/>
      <c r="CL63877" s="79"/>
    </row>
    <row r="63878" spans="30:90">
      <c r="AD63878" s="73"/>
      <c r="AE63878" s="74"/>
      <c r="AF63878" s="74"/>
      <c r="BX63878" s="73"/>
      <c r="BY63878" s="74"/>
      <c r="BZ63878" s="74"/>
      <c r="CA63878" s="74"/>
      <c r="CF63878" s="79"/>
      <c r="CL63878" s="79"/>
    </row>
    <row r="63879" spans="30:90">
      <c r="AD63879" s="73"/>
      <c r="AE63879" s="74"/>
      <c r="AF63879" s="74"/>
      <c r="BX63879" s="73"/>
      <c r="BY63879" s="74"/>
      <c r="BZ63879" s="74"/>
      <c r="CA63879" s="74"/>
      <c r="CF63879" s="79"/>
      <c r="CL63879" s="79"/>
    </row>
    <row r="63880" spans="30:90">
      <c r="AD63880" s="73"/>
      <c r="AE63880" s="74"/>
      <c r="AF63880" s="74"/>
      <c r="BX63880" s="73"/>
      <c r="BY63880" s="74"/>
      <c r="BZ63880" s="74"/>
      <c r="CA63880" s="74"/>
      <c r="CF63880" s="79"/>
      <c r="CL63880" s="79"/>
    </row>
    <row r="63881" spans="30:90">
      <c r="AD63881" s="73"/>
      <c r="AE63881" s="74"/>
      <c r="AF63881" s="74"/>
      <c r="BX63881" s="73"/>
      <c r="BY63881" s="74"/>
      <c r="BZ63881" s="74"/>
      <c r="CA63881" s="74"/>
      <c r="CF63881" s="79"/>
      <c r="CL63881" s="79"/>
    </row>
    <row r="63882" spans="30:90">
      <c r="AD63882" s="73"/>
      <c r="AE63882" s="74"/>
      <c r="AF63882" s="74"/>
      <c r="BX63882" s="73"/>
      <c r="BY63882" s="74"/>
      <c r="BZ63882" s="74"/>
      <c r="CA63882" s="74"/>
      <c r="CF63882" s="79"/>
      <c r="CL63882" s="79"/>
    </row>
    <row r="63883" spans="30:90">
      <c r="AD63883" s="73"/>
      <c r="AE63883" s="74"/>
      <c r="AF63883" s="74"/>
      <c r="BX63883" s="73"/>
      <c r="BY63883" s="74"/>
      <c r="BZ63883" s="74"/>
      <c r="CA63883" s="74"/>
      <c r="CF63883" s="79"/>
      <c r="CL63883" s="79"/>
    </row>
    <row r="63884" spans="30:90">
      <c r="AD63884" s="73"/>
      <c r="AE63884" s="74"/>
      <c r="AF63884" s="74"/>
      <c r="BX63884" s="73"/>
      <c r="BY63884" s="74"/>
      <c r="BZ63884" s="74"/>
      <c r="CA63884" s="74"/>
      <c r="CF63884" s="79"/>
      <c r="CL63884" s="79"/>
    </row>
    <row r="63885" spans="30:90">
      <c r="AD63885" s="73"/>
      <c r="AE63885" s="74"/>
      <c r="AF63885" s="74"/>
      <c r="BX63885" s="73"/>
      <c r="BY63885" s="74"/>
      <c r="BZ63885" s="74"/>
      <c r="CA63885" s="74"/>
      <c r="CF63885" s="79"/>
      <c r="CL63885" s="79"/>
    </row>
    <row r="63886" spans="30:90">
      <c r="AD63886" s="73"/>
      <c r="AE63886" s="74"/>
      <c r="AF63886" s="74"/>
      <c r="BX63886" s="73"/>
      <c r="BY63886" s="74"/>
      <c r="BZ63886" s="74"/>
      <c r="CA63886" s="74"/>
      <c r="CF63886" s="79"/>
      <c r="CL63886" s="79"/>
    </row>
    <row r="63887" spans="30:90">
      <c r="AD63887" s="73"/>
      <c r="AE63887" s="74"/>
      <c r="AF63887" s="74"/>
      <c r="BX63887" s="73"/>
      <c r="BY63887" s="74"/>
      <c r="BZ63887" s="74"/>
      <c r="CA63887" s="74"/>
      <c r="CF63887" s="79"/>
      <c r="CL63887" s="79"/>
    </row>
    <row r="63888" spans="30:90">
      <c r="AD63888" s="73"/>
      <c r="AE63888" s="74"/>
      <c r="AF63888" s="74"/>
      <c r="BX63888" s="73"/>
      <c r="BY63888" s="74"/>
      <c r="BZ63888" s="74"/>
      <c r="CA63888" s="74"/>
      <c r="CF63888" s="79"/>
      <c r="CL63888" s="79"/>
    </row>
    <row r="63889" spans="30:90">
      <c r="AD63889" s="73"/>
      <c r="AE63889" s="74"/>
      <c r="AF63889" s="74"/>
      <c r="BX63889" s="73"/>
      <c r="BY63889" s="74"/>
      <c r="BZ63889" s="74"/>
      <c r="CA63889" s="74"/>
      <c r="CF63889" s="79"/>
      <c r="CL63889" s="79"/>
    </row>
    <row r="63890" spans="30:90">
      <c r="AD63890" s="73"/>
      <c r="AE63890" s="74"/>
      <c r="AF63890" s="74"/>
      <c r="BX63890" s="73"/>
      <c r="BY63890" s="74"/>
      <c r="BZ63890" s="74"/>
      <c r="CA63890" s="74"/>
      <c r="CF63890" s="79"/>
      <c r="CL63890" s="79"/>
    </row>
    <row r="63891" spans="30:90">
      <c r="AD63891" s="73"/>
      <c r="AE63891" s="74"/>
      <c r="AF63891" s="74"/>
      <c r="BX63891" s="73"/>
      <c r="BY63891" s="74"/>
      <c r="BZ63891" s="74"/>
      <c r="CA63891" s="74"/>
      <c r="CF63891" s="79"/>
      <c r="CL63891" s="79"/>
    </row>
    <row r="63892" spans="30:90">
      <c r="AD63892" s="73"/>
      <c r="AE63892" s="74"/>
      <c r="AF63892" s="74"/>
      <c r="BX63892" s="73"/>
      <c r="BY63892" s="74"/>
      <c r="BZ63892" s="74"/>
      <c r="CA63892" s="74"/>
      <c r="CF63892" s="79"/>
      <c r="CL63892" s="79"/>
    </row>
    <row r="63893" spans="30:90">
      <c r="AD63893" s="73"/>
      <c r="AE63893" s="74"/>
      <c r="AF63893" s="74"/>
      <c r="BX63893" s="73"/>
      <c r="BY63893" s="74"/>
      <c r="BZ63893" s="74"/>
      <c r="CA63893" s="74"/>
      <c r="CF63893" s="79"/>
      <c r="CL63893" s="79"/>
    </row>
    <row r="63894" spans="30:90">
      <c r="AD63894" s="73"/>
      <c r="AE63894" s="74"/>
      <c r="AF63894" s="74"/>
      <c r="BX63894" s="73"/>
      <c r="BY63894" s="74"/>
      <c r="BZ63894" s="74"/>
      <c r="CA63894" s="74"/>
      <c r="CF63894" s="79"/>
      <c r="CL63894" s="79"/>
    </row>
    <row r="63895" spans="30:90">
      <c r="AD63895" s="73"/>
      <c r="AE63895" s="74"/>
      <c r="AF63895" s="74"/>
      <c r="BX63895" s="73"/>
      <c r="BY63895" s="74"/>
      <c r="BZ63895" s="74"/>
      <c r="CA63895" s="74"/>
      <c r="CF63895" s="79"/>
      <c r="CL63895" s="79"/>
    </row>
    <row r="63896" spans="30:90">
      <c r="AD63896" s="73"/>
      <c r="AE63896" s="74"/>
      <c r="AF63896" s="74"/>
      <c r="BX63896" s="73"/>
      <c r="BY63896" s="74"/>
      <c r="BZ63896" s="74"/>
      <c r="CA63896" s="74"/>
      <c r="CF63896" s="79"/>
      <c r="CL63896" s="79"/>
    </row>
    <row r="63897" spans="30:90">
      <c r="AD63897" s="73"/>
      <c r="AE63897" s="74"/>
      <c r="AF63897" s="74"/>
      <c r="BX63897" s="73"/>
      <c r="BY63897" s="74"/>
      <c r="BZ63897" s="74"/>
      <c r="CA63897" s="74"/>
      <c r="CF63897" s="79"/>
      <c r="CL63897" s="79"/>
    </row>
    <row r="63898" spans="30:90">
      <c r="AD63898" s="73"/>
      <c r="AE63898" s="74"/>
      <c r="AF63898" s="74"/>
      <c r="BX63898" s="73"/>
      <c r="BY63898" s="74"/>
      <c r="BZ63898" s="74"/>
      <c r="CA63898" s="74"/>
      <c r="CF63898" s="79"/>
      <c r="CL63898" s="79"/>
    </row>
    <row r="63899" spans="30:90">
      <c r="AD63899" s="73"/>
      <c r="AE63899" s="74"/>
      <c r="AF63899" s="74"/>
      <c r="BX63899" s="73"/>
      <c r="BY63899" s="74"/>
      <c r="BZ63899" s="74"/>
      <c r="CA63899" s="74"/>
      <c r="CF63899" s="79"/>
      <c r="CL63899" s="79"/>
    </row>
    <row r="63900" spans="30:90">
      <c r="AD63900" s="73"/>
      <c r="AE63900" s="74"/>
      <c r="AF63900" s="74"/>
      <c r="BX63900" s="73"/>
      <c r="BY63900" s="74"/>
      <c r="BZ63900" s="74"/>
      <c r="CA63900" s="74"/>
      <c r="CF63900" s="79"/>
      <c r="CL63900" s="79"/>
    </row>
    <row r="63901" spans="30:90">
      <c r="AD63901" s="73"/>
      <c r="AE63901" s="74"/>
      <c r="AF63901" s="74"/>
      <c r="BX63901" s="73"/>
      <c r="BY63901" s="74"/>
      <c r="BZ63901" s="74"/>
      <c r="CA63901" s="74"/>
      <c r="CF63901" s="79"/>
      <c r="CL63901" s="79"/>
    </row>
    <row r="63902" spans="30:90">
      <c r="AD63902" s="73"/>
      <c r="AE63902" s="74"/>
      <c r="AF63902" s="74"/>
      <c r="BX63902" s="73"/>
      <c r="BY63902" s="74"/>
      <c r="BZ63902" s="74"/>
      <c r="CA63902" s="74"/>
      <c r="CF63902" s="79"/>
      <c r="CL63902" s="79"/>
    </row>
    <row r="63903" spans="30:90">
      <c r="AD63903" s="73"/>
      <c r="AE63903" s="74"/>
      <c r="AF63903" s="74"/>
      <c r="BX63903" s="73"/>
      <c r="BY63903" s="74"/>
      <c r="BZ63903" s="74"/>
      <c r="CA63903" s="74"/>
      <c r="CF63903" s="79"/>
      <c r="CL63903" s="79"/>
    </row>
    <row r="63904" spans="30:90">
      <c r="AD63904" s="73"/>
      <c r="AE63904" s="74"/>
      <c r="AF63904" s="74"/>
      <c r="BX63904" s="73"/>
      <c r="BY63904" s="74"/>
      <c r="BZ63904" s="74"/>
      <c r="CA63904" s="74"/>
      <c r="CF63904" s="79"/>
      <c r="CL63904" s="79"/>
    </row>
    <row r="63905" spans="30:90">
      <c r="AD63905" s="73"/>
      <c r="AE63905" s="74"/>
      <c r="AF63905" s="74"/>
      <c r="BX63905" s="73"/>
      <c r="BY63905" s="74"/>
      <c r="BZ63905" s="74"/>
      <c r="CA63905" s="74"/>
      <c r="CF63905" s="79"/>
      <c r="CL63905" s="79"/>
    </row>
    <row r="63906" spans="30:90">
      <c r="AD63906" s="73"/>
      <c r="AE63906" s="74"/>
      <c r="AF63906" s="74"/>
      <c r="BX63906" s="73"/>
      <c r="BY63906" s="74"/>
      <c r="BZ63906" s="74"/>
      <c r="CA63906" s="74"/>
      <c r="CF63906" s="79"/>
      <c r="CL63906" s="79"/>
    </row>
    <row r="63907" spans="30:90">
      <c r="AD63907" s="73"/>
      <c r="AE63907" s="74"/>
      <c r="AF63907" s="74"/>
      <c r="BX63907" s="73"/>
      <c r="BY63907" s="74"/>
      <c r="BZ63907" s="74"/>
      <c r="CA63907" s="74"/>
      <c r="CF63907" s="79"/>
      <c r="CL63907" s="79"/>
    </row>
    <row r="63908" spans="30:90">
      <c r="AD63908" s="73"/>
      <c r="AE63908" s="74"/>
      <c r="AF63908" s="74"/>
      <c r="BX63908" s="73"/>
      <c r="BY63908" s="74"/>
      <c r="BZ63908" s="74"/>
      <c r="CA63908" s="74"/>
      <c r="CF63908" s="79"/>
      <c r="CL63908" s="79"/>
    </row>
    <row r="63909" spans="30:90">
      <c r="AD63909" s="73"/>
      <c r="AE63909" s="74"/>
      <c r="AF63909" s="74"/>
      <c r="BX63909" s="73"/>
      <c r="BY63909" s="74"/>
      <c r="BZ63909" s="74"/>
      <c r="CA63909" s="74"/>
      <c r="CF63909" s="79"/>
      <c r="CL63909" s="79"/>
    </row>
    <row r="63910" spans="30:90">
      <c r="AD63910" s="73"/>
      <c r="AE63910" s="74"/>
      <c r="AF63910" s="74"/>
      <c r="BX63910" s="73"/>
      <c r="BY63910" s="74"/>
      <c r="BZ63910" s="74"/>
      <c r="CA63910" s="74"/>
      <c r="CF63910" s="79"/>
      <c r="CL63910" s="79"/>
    </row>
    <row r="63911" spans="30:90">
      <c r="AD63911" s="73"/>
      <c r="AE63911" s="74"/>
      <c r="AF63911" s="74"/>
      <c r="BX63911" s="73"/>
      <c r="BY63911" s="74"/>
      <c r="BZ63911" s="74"/>
      <c r="CA63911" s="74"/>
      <c r="CF63911" s="79"/>
      <c r="CL63911" s="79"/>
    </row>
    <row r="63912" spans="30:90">
      <c r="AD63912" s="73"/>
      <c r="AE63912" s="74"/>
      <c r="AF63912" s="74"/>
      <c r="BX63912" s="73"/>
      <c r="BY63912" s="74"/>
      <c r="BZ63912" s="74"/>
      <c r="CA63912" s="74"/>
      <c r="CF63912" s="79"/>
      <c r="CL63912" s="79"/>
    </row>
    <row r="63913" spans="30:90">
      <c r="AD63913" s="73"/>
      <c r="AE63913" s="74"/>
      <c r="AF63913" s="74"/>
      <c r="BX63913" s="73"/>
      <c r="BY63913" s="74"/>
      <c r="BZ63913" s="74"/>
      <c r="CA63913" s="74"/>
      <c r="CF63913" s="79"/>
      <c r="CL63913" s="79"/>
    </row>
    <row r="63914" spans="30:90">
      <c r="AD63914" s="73"/>
      <c r="AE63914" s="74"/>
      <c r="AF63914" s="74"/>
      <c r="BX63914" s="73"/>
      <c r="BY63914" s="74"/>
      <c r="BZ63914" s="74"/>
      <c r="CA63914" s="74"/>
      <c r="CF63914" s="79"/>
      <c r="CL63914" s="79"/>
    </row>
    <row r="63915" spans="30:90">
      <c r="AD63915" s="73"/>
      <c r="AE63915" s="74"/>
      <c r="AF63915" s="74"/>
      <c r="BX63915" s="73"/>
      <c r="BY63915" s="74"/>
      <c r="BZ63915" s="74"/>
      <c r="CA63915" s="74"/>
      <c r="CF63915" s="79"/>
      <c r="CL63915" s="79"/>
    </row>
    <row r="63916" spans="30:90">
      <c r="AD63916" s="73"/>
      <c r="AE63916" s="74"/>
      <c r="AF63916" s="74"/>
      <c r="BX63916" s="73"/>
      <c r="BY63916" s="74"/>
      <c r="BZ63916" s="74"/>
      <c r="CA63916" s="74"/>
      <c r="CF63916" s="79"/>
      <c r="CL63916" s="79"/>
    </row>
    <row r="63917" spans="30:90">
      <c r="AD63917" s="73"/>
      <c r="AE63917" s="74"/>
      <c r="AF63917" s="74"/>
      <c r="BX63917" s="73"/>
      <c r="BY63917" s="74"/>
      <c r="BZ63917" s="74"/>
      <c r="CA63917" s="74"/>
      <c r="CF63917" s="79"/>
      <c r="CL63917" s="79"/>
    </row>
    <row r="63918" spans="30:90">
      <c r="AD63918" s="73"/>
      <c r="AE63918" s="74"/>
      <c r="AF63918" s="74"/>
      <c r="BX63918" s="73"/>
      <c r="BY63918" s="74"/>
      <c r="BZ63918" s="74"/>
      <c r="CA63918" s="74"/>
      <c r="CF63918" s="79"/>
      <c r="CL63918" s="79"/>
    </row>
    <row r="63919" spans="30:90">
      <c r="AD63919" s="73"/>
      <c r="AE63919" s="74"/>
      <c r="AF63919" s="74"/>
      <c r="BX63919" s="73"/>
      <c r="BY63919" s="74"/>
      <c r="BZ63919" s="74"/>
      <c r="CA63919" s="74"/>
      <c r="CF63919" s="79"/>
      <c r="CL63919" s="79"/>
    </row>
    <row r="63920" spans="30:90">
      <c r="AD63920" s="73"/>
      <c r="AE63920" s="74"/>
      <c r="AF63920" s="74"/>
      <c r="BX63920" s="73"/>
      <c r="BY63920" s="74"/>
      <c r="BZ63920" s="74"/>
      <c r="CA63920" s="74"/>
      <c r="CF63920" s="79"/>
      <c r="CL63920" s="79"/>
    </row>
    <row r="63921" spans="30:90">
      <c r="AD63921" s="73"/>
      <c r="AE63921" s="74"/>
      <c r="AF63921" s="74"/>
      <c r="BX63921" s="73"/>
      <c r="BY63921" s="74"/>
      <c r="BZ63921" s="74"/>
      <c r="CA63921" s="74"/>
      <c r="CF63921" s="79"/>
      <c r="CL63921" s="79"/>
    </row>
    <row r="63922" spans="30:90">
      <c r="AD63922" s="73"/>
      <c r="AE63922" s="74"/>
      <c r="AF63922" s="74"/>
      <c r="BX63922" s="73"/>
      <c r="BY63922" s="74"/>
      <c r="BZ63922" s="74"/>
      <c r="CA63922" s="74"/>
      <c r="CF63922" s="79"/>
      <c r="CL63922" s="79"/>
    </row>
    <row r="63923" spans="30:90">
      <c r="AD63923" s="73"/>
      <c r="AE63923" s="74"/>
      <c r="AF63923" s="74"/>
      <c r="BX63923" s="73"/>
      <c r="BY63923" s="74"/>
      <c r="BZ63923" s="74"/>
      <c r="CA63923" s="74"/>
      <c r="CF63923" s="79"/>
      <c r="CL63923" s="79"/>
    </row>
    <row r="63924" spans="30:90">
      <c r="AD63924" s="73"/>
      <c r="AE63924" s="74"/>
      <c r="AF63924" s="74"/>
      <c r="BX63924" s="73"/>
      <c r="BY63924" s="74"/>
      <c r="BZ63924" s="74"/>
      <c r="CA63924" s="74"/>
      <c r="CF63924" s="79"/>
      <c r="CL63924" s="79"/>
    </row>
    <row r="63925" spans="30:90">
      <c r="AD63925" s="73"/>
      <c r="AE63925" s="74"/>
      <c r="AF63925" s="74"/>
      <c r="BX63925" s="73"/>
      <c r="BY63925" s="74"/>
      <c r="BZ63925" s="74"/>
      <c r="CA63925" s="74"/>
      <c r="CF63925" s="79"/>
      <c r="CL63925" s="79"/>
    </row>
    <row r="63926" spans="30:90">
      <c r="AD63926" s="73"/>
      <c r="AE63926" s="74"/>
      <c r="AF63926" s="74"/>
      <c r="BX63926" s="73"/>
      <c r="BY63926" s="74"/>
      <c r="BZ63926" s="74"/>
      <c r="CA63926" s="74"/>
      <c r="CF63926" s="79"/>
      <c r="CL63926" s="79"/>
    </row>
    <row r="63927" spans="30:90">
      <c r="AD63927" s="73"/>
      <c r="AE63927" s="74"/>
      <c r="AF63927" s="74"/>
      <c r="BX63927" s="73"/>
      <c r="BY63927" s="74"/>
      <c r="BZ63927" s="74"/>
      <c r="CA63927" s="74"/>
      <c r="CF63927" s="79"/>
      <c r="CL63927" s="79"/>
    </row>
    <row r="63928" spans="30:90">
      <c r="AD63928" s="73"/>
      <c r="AE63928" s="74"/>
      <c r="AF63928" s="74"/>
      <c r="BX63928" s="73"/>
      <c r="BY63928" s="74"/>
      <c r="BZ63928" s="74"/>
      <c r="CA63928" s="74"/>
      <c r="CF63928" s="79"/>
      <c r="CL63928" s="79"/>
    </row>
    <row r="63929" spans="30:90">
      <c r="AD63929" s="73"/>
      <c r="AE63929" s="74"/>
      <c r="AF63929" s="74"/>
      <c r="BX63929" s="73"/>
      <c r="BY63929" s="74"/>
      <c r="BZ63929" s="74"/>
      <c r="CA63929" s="74"/>
      <c r="CF63929" s="79"/>
      <c r="CL63929" s="79"/>
    </row>
    <row r="63930" spans="30:90">
      <c r="AD63930" s="73"/>
      <c r="AE63930" s="74"/>
      <c r="AF63930" s="74"/>
      <c r="BX63930" s="73"/>
      <c r="BY63930" s="74"/>
      <c r="BZ63930" s="74"/>
      <c r="CA63930" s="74"/>
      <c r="CF63930" s="79"/>
      <c r="CL63930" s="79"/>
    </row>
    <row r="63931" spans="30:90">
      <c r="AD63931" s="73"/>
      <c r="AE63931" s="74"/>
      <c r="AF63931" s="74"/>
      <c r="BX63931" s="73"/>
      <c r="BY63931" s="74"/>
      <c r="BZ63931" s="74"/>
      <c r="CA63931" s="74"/>
      <c r="CF63931" s="79"/>
      <c r="CL63931" s="79"/>
    </row>
    <row r="63932" spans="30:90">
      <c r="AD63932" s="73"/>
      <c r="AE63932" s="74"/>
      <c r="AF63932" s="74"/>
      <c r="BX63932" s="73"/>
      <c r="BY63932" s="74"/>
      <c r="BZ63932" s="74"/>
      <c r="CA63932" s="74"/>
      <c r="CF63932" s="79"/>
      <c r="CL63932" s="79"/>
    </row>
    <row r="63933" spans="30:90">
      <c r="AD63933" s="73"/>
      <c r="AE63933" s="74"/>
      <c r="AF63933" s="74"/>
      <c r="BX63933" s="73"/>
      <c r="BY63933" s="74"/>
      <c r="BZ63933" s="74"/>
      <c r="CA63933" s="74"/>
      <c r="CF63933" s="79"/>
      <c r="CL63933" s="79"/>
    </row>
    <row r="63934" spans="30:90">
      <c r="AD63934" s="73"/>
      <c r="AE63934" s="74"/>
      <c r="AF63934" s="74"/>
      <c r="BX63934" s="73"/>
      <c r="BY63934" s="74"/>
      <c r="BZ63934" s="74"/>
      <c r="CA63934" s="74"/>
      <c r="CF63934" s="79"/>
      <c r="CL63934" s="79"/>
    </row>
    <row r="63935" spans="30:90">
      <c r="AD63935" s="73"/>
      <c r="AE63935" s="74"/>
      <c r="AF63935" s="74"/>
      <c r="BX63935" s="73"/>
      <c r="BY63935" s="74"/>
      <c r="BZ63935" s="74"/>
      <c r="CA63935" s="74"/>
      <c r="CF63935" s="79"/>
      <c r="CL63935" s="79"/>
    </row>
    <row r="63936" spans="30:90">
      <c r="AD63936" s="73"/>
      <c r="AE63936" s="74"/>
      <c r="AF63936" s="74"/>
      <c r="BX63936" s="73"/>
      <c r="BY63936" s="74"/>
      <c r="BZ63936" s="74"/>
      <c r="CA63936" s="74"/>
      <c r="CF63936" s="79"/>
      <c r="CL63936" s="79"/>
    </row>
    <row r="63937" spans="30:90">
      <c r="AD63937" s="73"/>
      <c r="AE63937" s="74"/>
      <c r="AF63937" s="74"/>
      <c r="BX63937" s="73"/>
      <c r="BY63937" s="74"/>
      <c r="BZ63937" s="74"/>
      <c r="CA63937" s="74"/>
      <c r="CF63937" s="79"/>
      <c r="CL63937" s="79"/>
    </row>
    <row r="63938" spans="30:90">
      <c r="AD63938" s="73"/>
      <c r="AE63938" s="74"/>
      <c r="AF63938" s="74"/>
      <c r="BX63938" s="73"/>
      <c r="BY63938" s="74"/>
      <c r="BZ63938" s="74"/>
      <c r="CA63938" s="74"/>
      <c r="CF63938" s="79"/>
      <c r="CL63938" s="79"/>
    </row>
    <row r="63939" spans="30:90">
      <c r="AD63939" s="73"/>
      <c r="AE63939" s="74"/>
      <c r="AF63939" s="74"/>
      <c r="BX63939" s="73"/>
      <c r="BY63939" s="74"/>
      <c r="BZ63939" s="74"/>
      <c r="CA63939" s="74"/>
      <c r="CF63939" s="79"/>
      <c r="CL63939" s="79"/>
    </row>
    <row r="63940" spans="30:90">
      <c r="AD63940" s="73"/>
      <c r="AE63940" s="74"/>
      <c r="AF63940" s="74"/>
      <c r="BX63940" s="73"/>
      <c r="BY63940" s="74"/>
      <c r="BZ63940" s="74"/>
      <c r="CA63940" s="74"/>
      <c r="CF63940" s="79"/>
      <c r="CL63940" s="79"/>
    </row>
    <row r="63941" spans="30:90">
      <c r="AD63941" s="73"/>
      <c r="AE63941" s="74"/>
      <c r="AF63941" s="74"/>
      <c r="BX63941" s="73"/>
      <c r="BY63941" s="74"/>
      <c r="BZ63941" s="74"/>
      <c r="CA63941" s="74"/>
      <c r="CF63941" s="79"/>
      <c r="CL63941" s="79"/>
    </row>
    <row r="63942" spans="30:90">
      <c r="AD63942" s="73"/>
      <c r="AE63942" s="74"/>
      <c r="AF63942" s="74"/>
      <c r="BX63942" s="73"/>
      <c r="BY63942" s="74"/>
      <c r="BZ63942" s="74"/>
      <c r="CA63942" s="74"/>
      <c r="CF63942" s="79"/>
      <c r="CL63942" s="79"/>
    </row>
    <row r="63943" spans="30:90">
      <c r="AD63943" s="73"/>
      <c r="AE63943" s="74"/>
      <c r="AF63943" s="74"/>
      <c r="BX63943" s="73"/>
      <c r="BY63943" s="74"/>
      <c r="BZ63943" s="74"/>
      <c r="CA63943" s="74"/>
      <c r="CF63943" s="79"/>
      <c r="CL63943" s="79"/>
    </row>
    <row r="63944" spans="30:90">
      <c r="AD63944" s="73"/>
      <c r="AE63944" s="74"/>
      <c r="AF63944" s="74"/>
      <c r="BX63944" s="73"/>
      <c r="BY63944" s="74"/>
      <c r="BZ63944" s="74"/>
      <c r="CA63944" s="74"/>
      <c r="CF63944" s="79"/>
      <c r="CL63944" s="79"/>
    </row>
    <row r="63945" spans="30:90">
      <c r="AD63945" s="73"/>
      <c r="AE63945" s="74"/>
      <c r="AF63945" s="74"/>
      <c r="BX63945" s="73"/>
      <c r="BY63945" s="74"/>
      <c r="BZ63945" s="74"/>
      <c r="CA63945" s="74"/>
      <c r="CF63945" s="79"/>
      <c r="CL63945" s="79"/>
    </row>
    <row r="63946" spans="30:90">
      <c r="AD63946" s="73"/>
      <c r="AE63946" s="74"/>
      <c r="AF63946" s="74"/>
      <c r="BX63946" s="73"/>
      <c r="BY63946" s="74"/>
      <c r="BZ63946" s="74"/>
      <c r="CA63946" s="74"/>
      <c r="CF63946" s="79"/>
      <c r="CL63946" s="79"/>
    </row>
    <row r="63947" spans="30:90">
      <c r="AD63947" s="73"/>
      <c r="AE63947" s="74"/>
      <c r="AF63947" s="74"/>
      <c r="BX63947" s="73"/>
      <c r="BY63947" s="74"/>
      <c r="BZ63947" s="74"/>
      <c r="CA63947" s="74"/>
      <c r="CF63947" s="79"/>
      <c r="CL63947" s="79"/>
    </row>
    <row r="63948" spans="30:90">
      <c r="AD63948" s="73"/>
      <c r="AE63948" s="74"/>
      <c r="AF63948" s="74"/>
      <c r="BX63948" s="73"/>
      <c r="BY63948" s="74"/>
      <c r="BZ63948" s="74"/>
      <c r="CA63948" s="74"/>
      <c r="CF63948" s="79"/>
      <c r="CL63948" s="79"/>
    </row>
    <row r="63949" spans="30:90">
      <c r="AD63949" s="73"/>
      <c r="AE63949" s="74"/>
      <c r="AF63949" s="74"/>
      <c r="BX63949" s="73"/>
      <c r="BY63949" s="74"/>
      <c r="BZ63949" s="74"/>
      <c r="CA63949" s="74"/>
      <c r="CF63949" s="79"/>
      <c r="CL63949" s="79"/>
    </row>
    <row r="63950" spans="30:90">
      <c r="AD63950" s="73"/>
      <c r="AE63950" s="74"/>
      <c r="AF63950" s="74"/>
      <c r="BX63950" s="73"/>
      <c r="BY63950" s="74"/>
      <c r="BZ63950" s="74"/>
      <c r="CA63950" s="74"/>
      <c r="CF63950" s="79"/>
      <c r="CL63950" s="79"/>
    </row>
    <row r="63951" spans="30:90">
      <c r="AD63951" s="73"/>
      <c r="AE63951" s="74"/>
      <c r="AF63951" s="74"/>
      <c r="BX63951" s="73"/>
      <c r="BY63951" s="74"/>
      <c r="BZ63951" s="74"/>
      <c r="CA63951" s="74"/>
      <c r="CF63951" s="79"/>
      <c r="CL63951" s="79"/>
    </row>
    <row r="63952" spans="30:90">
      <c r="AD63952" s="73"/>
      <c r="AE63952" s="74"/>
      <c r="AF63952" s="74"/>
      <c r="BX63952" s="73"/>
      <c r="BY63952" s="74"/>
      <c r="BZ63952" s="74"/>
      <c r="CA63952" s="74"/>
      <c r="CF63952" s="79"/>
      <c r="CL63952" s="79"/>
    </row>
    <row r="63953" spans="30:90">
      <c r="AD63953" s="73"/>
      <c r="AE63953" s="74"/>
      <c r="AF63953" s="74"/>
      <c r="BX63953" s="73"/>
      <c r="BY63953" s="74"/>
      <c r="BZ63953" s="74"/>
      <c r="CA63953" s="74"/>
      <c r="CF63953" s="79"/>
      <c r="CL63953" s="79"/>
    </row>
    <row r="63954" spans="30:90">
      <c r="AD63954" s="73"/>
      <c r="AE63954" s="74"/>
      <c r="AF63954" s="74"/>
      <c r="BX63954" s="73"/>
      <c r="BY63954" s="74"/>
      <c r="BZ63954" s="74"/>
      <c r="CA63954" s="74"/>
      <c r="CF63954" s="79"/>
      <c r="CL63954" s="79"/>
    </row>
    <row r="63955" spans="30:90">
      <c r="AD63955" s="73"/>
      <c r="AE63955" s="74"/>
      <c r="AF63955" s="74"/>
      <c r="BX63955" s="73"/>
      <c r="BY63955" s="74"/>
      <c r="BZ63955" s="74"/>
      <c r="CA63955" s="74"/>
      <c r="CF63955" s="79"/>
      <c r="CL63955" s="79"/>
    </row>
    <row r="63956" spans="30:90">
      <c r="AD63956" s="73"/>
      <c r="AE63956" s="74"/>
      <c r="AF63956" s="74"/>
      <c r="BX63956" s="73"/>
      <c r="BY63956" s="74"/>
      <c r="BZ63956" s="74"/>
      <c r="CA63956" s="74"/>
      <c r="CF63956" s="79"/>
      <c r="CL63956" s="79"/>
    </row>
    <row r="63957" spans="30:90">
      <c r="AD63957" s="73"/>
      <c r="AE63957" s="74"/>
      <c r="AF63957" s="74"/>
      <c r="BX63957" s="73"/>
      <c r="BY63957" s="74"/>
      <c r="BZ63957" s="74"/>
      <c r="CA63957" s="74"/>
      <c r="CF63957" s="79"/>
      <c r="CL63957" s="79"/>
    </row>
    <row r="63958" spans="30:90">
      <c r="AD63958" s="73"/>
      <c r="AE63958" s="74"/>
      <c r="AF63958" s="74"/>
      <c r="BX63958" s="73"/>
      <c r="BY63958" s="74"/>
      <c r="BZ63958" s="74"/>
      <c r="CA63958" s="74"/>
      <c r="CF63958" s="79"/>
      <c r="CL63958" s="79"/>
    </row>
    <row r="63959" spans="30:90">
      <c r="AD63959" s="73"/>
      <c r="AE63959" s="74"/>
      <c r="AF63959" s="74"/>
      <c r="BX63959" s="73"/>
      <c r="BY63959" s="74"/>
      <c r="BZ63959" s="74"/>
      <c r="CA63959" s="74"/>
      <c r="CF63959" s="79"/>
      <c r="CL63959" s="79"/>
    </row>
    <row r="63960" spans="30:90">
      <c r="AD63960" s="73"/>
      <c r="AE63960" s="74"/>
      <c r="AF63960" s="74"/>
      <c r="BX63960" s="73"/>
      <c r="BY63960" s="74"/>
      <c r="BZ63960" s="74"/>
      <c r="CA63960" s="74"/>
      <c r="CF63960" s="79"/>
      <c r="CL63960" s="79"/>
    </row>
    <row r="63961" spans="30:90">
      <c r="AD63961" s="73"/>
      <c r="AE63961" s="74"/>
      <c r="AF63961" s="74"/>
      <c r="BX63961" s="73"/>
      <c r="BY63961" s="74"/>
      <c r="BZ63961" s="74"/>
      <c r="CA63961" s="74"/>
      <c r="CF63961" s="79"/>
      <c r="CL63961" s="79"/>
    </row>
    <row r="63962" spans="30:90">
      <c r="AD63962" s="73"/>
      <c r="AE63962" s="74"/>
      <c r="AF63962" s="74"/>
      <c r="BX63962" s="73"/>
      <c r="BY63962" s="74"/>
      <c r="BZ63962" s="74"/>
      <c r="CA63962" s="74"/>
      <c r="CF63962" s="79"/>
      <c r="CL63962" s="79"/>
    </row>
    <row r="63963" spans="30:90">
      <c r="AD63963" s="73"/>
      <c r="AE63963" s="74"/>
      <c r="AF63963" s="74"/>
      <c r="BX63963" s="73"/>
      <c r="BY63963" s="74"/>
      <c r="BZ63963" s="74"/>
      <c r="CA63963" s="74"/>
      <c r="CF63963" s="79"/>
      <c r="CL63963" s="79"/>
    </row>
    <row r="63964" spans="30:90">
      <c r="AD63964" s="73"/>
      <c r="AE63964" s="74"/>
      <c r="AF63964" s="74"/>
      <c r="BX63964" s="73"/>
      <c r="BY63964" s="74"/>
      <c r="BZ63964" s="74"/>
      <c r="CA63964" s="74"/>
      <c r="CF63964" s="79"/>
      <c r="CL63964" s="79"/>
    </row>
    <row r="63965" spans="30:90">
      <c r="AD63965" s="73"/>
      <c r="AE63965" s="74"/>
      <c r="AF63965" s="74"/>
      <c r="BX63965" s="73"/>
      <c r="BY63965" s="74"/>
      <c r="BZ63965" s="74"/>
      <c r="CA63965" s="74"/>
      <c r="CF63965" s="79"/>
      <c r="CL63965" s="79"/>
    </row>
    <row r="63966" spans="30:90">
      <c r="AD63966" s="73"/>
      <c r="AE63966" s="74"/>
      <c r="AF63966" s="74"/>
      <c r="BX63966" s="73"/>
      <c r="BY63966" s="74"/>
      <c r="BZ63966" s="74"/>
      <c r="CA63966" s="74"/>
      <c r="CF63966" s="79"/>
      <c r="CL63966" s="79"/>
    </row>
    <row r="63967" spans="30:90">
      <c r="AD63967" s="73"/>
      <c r="AE63967" s="74"/>
      <c r="AF63967" s="74"/>
      <c r="BX63967" s="73"/>
      <c r="BY63967" s="74"/>
      <c r="BZ63967" s="74"/>
      <c r="CA63967" s="74"/>
      <c r="CF63967" s="79"/>
      <c r="CL63967" s="79"/>
    </row>
    <row r="63968" spans="30:90">
      <c r="AD63968" s="73"/>
      <c r="AE63968" s="74"/>
      <c r="AF63968" s="74"/>
      <c r="BX63968" s="73"/>
      <c r="BY63968" s="74"/>
      <c r="BZ63968" s="74"/>
      <c r="CA63968" s="74"/>
      <c r="CF63968" s="79"/>
      <c r="CL63968" s="79"/>
    </row>
    <row r="63969" spans="30:90">
      <c r="AD63969" s="73"/>
      <c r="AE63969" s="74"/>
      <c r="AF63969" s="74"/>
      <c r="BX63969" s="73"/>
      <c r="BY63969" s="74"/>
      <c r="BZ63969" s="74"/>
      <c r="CA63969" s="74"/>
      <c r="CF63969" s="79"/>
      <c r="CL63969" s="79"/>
    </row>
    <row r="63970" spans="30:90">
      <c r="AD63970" s="73"/>
      <c r="AE63970" s="74"/>
      <c r="AF63970" s="74"/>
      <c r="BX63970" s="73"/>
      <c r="BY63970" s="74"/>
      <c r="BZ63970" s="74"/>
      <c r="CA63970" s="74"/>
      <c r="CF63970" s="79"/>
      <c r="CL63970" s="79"/>
    </row>
    <row r="63971" spans="30:90">
      <c r="AD63971" s="73"/>
      <c r="AE63971" s="74"/>
      <c r="AF63971" s="74"/>
      <c r="BX63971" s="73"/>
      <c r="BY63971" s="74"/>
      <c r="BZ63971" s="74"/>
      <c r="CA63971" s="74"/>
      <c r="CF63971" s="79"/>
      <c r="CL63971" s="79"/>
    </row>
    <row r="63972" spans="30:90">
      <c r="AD63972" s="73"/>
      <c r="AE63972" s="74"/>
      <c r="AF63972" s="74"/>
      <c r="BX63972" s="73"/>
      <c r="BY63972" s="74"/>
      <c r="BZ63972" s="74"/>
      <c r="CA63972" s="74"/>
      <c r="CF63972" s="79"/>
      <c r="CL63972" s="79"/>
    </row>
    <row r="63973" spans="30:90">
      <c r="AD63973" s="73"/>
      <c r="AE63973" s="74"/>
      <c r="AF63973" s="74"/>
      <c r="BX63973" s="73"/>
      <c r="BY63973" s="74"/>
      <c r="BZ63973" s="74"/>
      <c r="CA63973" s="74"/>
      <c r="CF63973" s="79"/>
      <c r="CL63973" s="79"/>
    </row>
    <row r="63974" spans="30:90">
      <c r="AD63974" s="73"/>
      <c r="AE63974" s="74"/>
      <c r="AF63974" s="74"/>
      <c r="BX63974" s="73"/>
      <c r="BY63974" s="74"/>
      <c r="BZ63974" s="74"/>
      <c r="CA63974" s="74"/>
      <c r="CF63974" s="79"/>
      <c r="CL63974" s="79"/>
    </row>
    <row r="63975" spans="30:90">
      <c r="AD63975" s="73"/>
      <c r="AE63975" s="74"/>
      <c r="AF63975" s="74"/>
      <c r="BX63975" s="73"/>
      <c r="BY63975" s="74"/>
      <c r="BZ63975" s="74"/>
      <c r="CA63975" s="74"/>
      <c r="CF63975" s="79"/>
      <c r="CL63975" s="79"/>
    </row>
    <row r="63976" spans="30:90">
      <c r="AD63976" s="73"/>
      <c r="AE63976" s="74"/>
      <c r="AF63976" s="74"/>
      <c r="BX63976" s="73"/>
      <c r="BY63976" s="74"/>
      <c r="BZ63976" s="74"/>
      <c r="CA63976" s="74"/>
      <c r="CF63976" s="79"/>
      <c r="CL63976" s="79"/>
    </row>
    <row r="63977" spans="30:90">
      <c r="AD63977" s="73"/>
      <c r="AE63977" s="74"/>
      <c r="AF63977" s="74"/>
      <c r="BX63977" s="73"/>
      <c r="BY63977" s="74"/>
      <c r="BZ63977" s="74"/>
      <c r="CA63977" s="74"/>
      <c r="CF63977" s="79"/>
      <c r="CL63977" s="79"/>
    </row>
    <row r="63978" spans="30:90">
      <c r="AD63978" s="73"/>
      <c r="AE63978" s="74"/>
      <c r="AF63978" s="74"/>
      <c r="BX63978" s="73"/>
      <c r="BY63978" s="74"/>
      <c r="BZ63978" s="74"/>
      <c r="CA63978" s="74"/>
      <c r="CF63978" s="79"/>
      <c r="CL63978" s="79"/>
    </row>
    <row r="63979" spans="30:90">
      <c r="AD63979" s="73"/>
      <c r="AE63979" s="74"/>
      <c r="AF63979" s="74"/>
      <c r="BX63979" s="73"/>
      <c r="BY63979" s="74"/>
      <c r="BZ63979" s="74"/>
      <c r="CA63979" s="74"/>
      <c r="CF63979" s="79"/>
      <c r="CL63979" s="79"/>
    </row>
    <row r="63980" spans="30:90">
      <c r="AD63980" s="73"/>
      <c r="AE63980" s="74"/>
      <c r="AF63980" s="74"/>
      <c r="BX63980" s="73"/>
      <c r="BY63980" s="74"/>
      <c r="BZ63980" s="74"/>
      <c r="CA63980" s="74"/>
      <c r="CF63980" s="79"/>
      <c r="CL63980" s="79"/>
    </row>
    <row r="63981" spans="30:90">
      <c r="AD63981" s="73"/>
      <c r="AE63981" s="74"/>
      <c r="AF63981" s="74"/>
      <c r="BX63981" s="73"/>
      <c r="BY63981" s="74"/>
      <c r="BZ63981" s="74"/>
      <c r="CA63981" s="74"/>
      <c r="CF63981" s="79"/>
      <c r="CL63981" s="79"/>
    </row>
    <row r="63982" spans="30:90">
      <c r="AD63982" s="73"/>
      <c r="AE63982" s="74"/>
      <c r="AF63982" s="74"/>
      <c r="BX63982" s="73"/>
      <c r="BY63982" s="74"/>
      <c r="BZ63982" s="74"/>
      <c r="CA63982" s="74"/>
      <c r="CF63982" s="79"/>
      <c r="CL63982" s="79"/>
    </row>
    <row r="63983" spans="30:90">
      <c r="AD63983" s="73"/>
      <c r="AE63983" s="74"/>
      <c r="AF63983" s="74"/>
      <c r="BX63983" s="73"/>
      <c r="BY63983" s="74"/>
      <c r="BZ63983" s="74"/>
      <c r="CA63983" s="74"/>
      <c r="CF63983" s="79"/>
      <c r="CL63983" s="79"/>
    </row>
    <row r="63984" spans="30:90">
      <c r="AD63984" s="73"/>
      <c r="AE63984" s="74"/>
      <c r="AF63984" s="74"/>
      <c r="BX63984" s="73"/>
      <c r="BY63984" s="74"/>
      <c r="BZ63984" s="74"/>
      <c r="CA63984" s="74"/>
      <c r="CF63984" s="79"/>
      <c r="CL63984" s="79"/>
    </row>
    <row r="63985" spans="30:90">
      <c r="AD63985" s="73"/>
      <c r="AE63985" s="74"/>
      <c r="AF63985" s="74"/>
      <c r="BX63985" s="73"/>
      <c r="BY63985" s="74"/>
      <c r="BZ63985" s="74"/>
      <c r="CA63985" s="74"/>
      <c r="CF63985" s="79"/>
      <c r="CL63985" s="79"/>
    </row>
    <row r="63986" spans="30:90">
      <c r="AD63986" s="73"/>
      <c r="AE63986" s="74"/>
      <c r="AF63986" s="74"/>
      <c r="BX63986" s="73"/>
      <c r="BY63986" s="74"/>
      <c r="BZ63986" s="74"/>
      <c r="CA63986" s="74"/>
      <c r="CF63986" s="79"/>
      <c r="CL63986" s="79"/>
    </row>
    <row r="63987" spans="30:90">
      <c r="AD63987" s="73"/>
      <c r="AE63987" s="74"/>
      <c r="AF63987" s="74"/>
      <c r="BX63987" s="73"/>
      <c r="BY63987" s="74"/>
      <c r="BZ63987" s="74"/>
      <c r="CA63987" s="74"/>
      <c r="CF63987" s="79"/>
      <c r="CL63987" s="79"/>
    </row>
    <row r="63988" spans="30:90">
      <c r="AD63988" s="73"/>
      <c r="AE63988" s="74"/>
      <c r="AF63988" s="74"/>
      <c r="BX63988" s="73"/>
      <c r="BY63988" s="74"/>
      <c r="BZ63988" s="74"/>
      <c r="CA63988" s="74"/>
      <c r="CF63988" s="79"/>
      <c r="CL63988" s="79"/>
    </row>
    <row r="63989" spans="30:90">
      <c r="AD63989" s="73"/>
      <c r="AE63989" s="74"/>
      <c r="AF63989" s="74"/>
      <c r="BX63989" s="73"/>
      <c r="BY63989" s="74"/>
      <c r="BZ63989" s="74"/>
      <c r="CA63989" s="74"/>
      <c r="CF63989" s="79"/>
      <c r="CL63989" s="79"/>
    </row>
    <row r="63990" spans="30:90">
      <c r="AD63990" s="73"/>
      <c r="AE63990" s="74"/>
      <c r="AF63990" s="74"/>
      <c r="BX63990" s="73"/>
      <c r="BY63990" s="74"/>
      <c r="BZ63990" s="74"/>
      <c r="CA63990" s="74"/>
      <c r="CF63990" s="79"/>
      <c r="CL63990" s="79"/>
    </row>
    <row r="63991" spans="30:90">
      <c r="AD63991" s="73"/>
      <c r="AE63991" s="74"/>
      <c r="AF63991" s="74"/>
      <c r="BX63991" s="73"/>
      <c r="BY63991" s="74"/>
      <c r="BZ63991" s="74"/>
      <c r="CA63991" s="74"/>
      <c r="CF63991" s="79"/>
      <c r="CL63991" s="79"/>
    </row>
    <row r="63992" spans="30:90">
      <c r="AD63992" s="73"/>
      <c r="AE63992" s="74"/>
      <c r="AF63992" s="74"/>
      <c r="BX63992" s="73"/>
      <c r="BY63992" s="74"/>
      <c r="BZ63992" s="74"/>
      <c r="CA63992" s="74"/>
      <c r="CF63992" s="79"/>
      <c r="CL63992" s="79"/>
    </row>
    <row r="63993" spans="30:90">
      <c r="AD63993" s="73"/>
      <c r="AE63993" s="74"/>
      <c r="AF63993" s="74"/>
      <c r="BX63993" s="73"/>
      <c r="BY63993" s="74"/>
      <c r="BZ63993" s="74"/>
      <c r="CA63993" s="74"/>
      <c r="CF63993" s="79"/>
      <c r="CL63993" s="79"/>
    </row>
    <row r="63994" spans="30:90">
      <c r="AD63994" s="73"/>
      <c r="AE63994" s="74"/>
      <c r="AF63994" s="74"/>
      <c r="BX63994" s="73"/>
      <c r="BY63994" s="74"/>
      <c r="BZ63994" s="74"/>
      <c r="CA63994" s="74"/>
      <c r="CF63994" s="79"/>
      <c r="CL63994" s="79"/>
    </row>
    <row r="63995" spans="30:90">
      <c r="AD63995" s="73"/>
      <c r="AE63995" s="74"/>
      <c r="AF63995" s="74"/>
      <c r="BX63995" s="73"/>
      <c r="BY63995" s="74"/>
      <c r="BZ63995" s="74"/>
      <c r="CA63995" s="74"/>
      <c r="CF63995" s="79"/>
      <c r="CL63995" s="79"/>
    </row>
    <row r="63996" spans="30:90">
      <c r="AD63996" s="73"/>
      <c r="AE63996" s="74"/>
      <c r="AF63996" s="74"/>
      <c r="BX63996" s="73"/>
      <c r="BY63996" s="74"/>
      <c r="BZ63996" s="74"/>
      <c r="CA63996" s="74"/>
      <c r="CF63996" s="79"/>
      <c r="CL63996" s="79"/>
    </row>
    <row r="63997" spans="30:90">
      <c r="AD63997" s="73"/>
      <c r="AE63997" s="74"/>
      <c r="AF63997" s="74"/>
      <c r="BX63997" s="73"/>
      <c r="BY63997" s="74"/>
      <c r="BZ63997" s="74"/>
      <c r="CA63997" s="74"/>
      <c r="CF63997" s="79"/>
      <c r="CL63997" s="79"/>
    </row>
    <row r="63998" spans="30:90">
      <c r="AD63998" s="73"/>
      <c r="AE63998" s="74"/>
      <c r="AF63998" s="74"/>
      <c r="BX63998" s="73"/>
      <c r="BY63998" s="74"/>
      <c r="BZ63998" s="74"/>
      <c r="CA63998" s="74"/>
      <c r="CF63998" s="79"/>
      <c r="CL63998" s="79"/>
    </row>
    <row r="63999" spans="30:90">
      <c r="AD63999" s="73"/>
      <c r="AE63999" s="74"/>
      <c r="AF63999" s="74"/>
      <c r="BX63999" s="73"/>
      <c r="BY63999" s="74"/>
      <c r="BZ63999" s="74"/>
      <c r="CA63999" s="74"/>
      <c r="CF63999" s="79"/>
      <c r="CL63999" s="79"/>
    </row>
    <row r="64000" spans="30:90">
      <c r="AD64000" s="73"/>
      <c r="AE64000" s="74"/>
      <c r="AF64000" s="74"/>
      <c r="BX64000" s="73"/>
      <c r="BY64000" s="74"/>
      <c r="BZ64000" s="74"/>
      <c r="CA64000" s="74"/>
      <c r="CF64000" s="79"/>
      <c r="CL64000" s="79"/>
    </row>
    <row r="64001" spans="30:90">
      <c r="AD64001" s="73"/>
      <c r="AE64001" s="74"/>
      <c r="AF64001" s="74"/>
      <c r="BX64001" s="73"/>
      <c r="BY64001" s="74"/>
      <c r="BZ64001" s="74"/>
      <c r="CA64001" s="74"/>
      <c r="CF64001" s="79"/>
      <c r="CL64001" s="79"/>
    </row>
    <row r="64002" spans="30:90">
      <c r="AD64002" s="73"/>
      <c r="AE64002" s="74"/>
      <c r="AF64002" s="74"/>
      <c r="BX64002" s="73"/>
      <c r="BY64002" s="74"/>
      <c r="BZ64002" s="74"/>
      <c r="CA64002" s="74"/>
      <c r="CF64002" s="79"/>
      <c r="CL64002" s="79"/>
    </row>
    <row r="64003" spans="30:90">
      <c r="AD64003" s="73"/>
      <c r="AE64003" s="74"/>
      <c r="AF64003" s="74"/>
      <c r="BX64003" s="73"/>
      <c r="BY64003" s="74"/>
      <c r="BZ64003" s="74"/>
      <c r="CA64003" s="74"/>
      <c r="CF64003" s="79"/>
      <c r="CL64003" s="79"/>
    </row>
    <row r="64004" spans="30:90">
      <c r="AD64004" s="73"/>
      <c r="AE64004" s="74"/>
      <c r="AF64004" s="74"/>
      <c r="BX64004" s="73"/>
      <c r="BY64004" s="74"/>
      <c r="BZ64004" s="74"/>
      <c r="CA64004" s="74"/>
      <c r="CF64004" s="79"/>
      <c r="CL64004" s="79"/>
    </row>
    <row r="64005" spans="30:90">
      <c r="AD64005" s="73"/>
      <c r="AE64005" s="74"/>
      <c r="AF64005" s="74"/>
      <c r="BX64005" s="73"/>
      <c r="BY64005" s="74"/>
      <c r="BZ64005" s="74"/>
      <c r="CA64005" s="74"/>
      <c r="CF64005" s="79"/>
      <c r="CL64005" s="79"/>
    </row>
    <row r="64006" spans="30:90">
      <c r="AD64006" s="73"/>
      <c r="AE64006" s="74"/>
      <c r="AF64006" s="74"/>
      <c r="BX64006" s="73"/>
      <c r="BY64006" s="74"/>
      <c r="BZ64006" s="74"/>
      <c r="CA64006" s="74"/>
      <c r="CF64006" s="79"/>
      <c r="CL64006" s="79"/>
    </row>
    <row r="64007" spans="30:90">
      <c r="AD64007" s="73"/>
      <c r="AE64007" s="74"/>
      <c r="AF64007" s="74"/>
      <c r="BX64007" s="73"/>
      <c r="BY64007" s="74"/>
      <c r="BZ64007" s="74"/>
      <c r="CA64007" s="74"/>
      <c r="CF64007" s="79"/>
      <c r="CL64007" s="79"/>
    </row>
    <row r="64008" spans="30:90">
      <c r="AD64008" s="73"/>
      <c r="AE64008" s="74"/>
      <c r="AF64008" s="74"/>
      <c r="BX64008" s="73"/>
      <c r="BY64008" s="74"/>
      <c r="BZ64008" s="74"/>
      <c r="CA64008" s="74"/>
      <c r="CF64008" s="79"/>
      <c r="CL64008" s="79"/>
    </row>
    <row r="64009" spans="30:90">
      <c r="AD64009" s="73"/>
      <c r="AE64009" s="74"/>
      <c r="AF64009" s="74"/>
      <c r="BX64009" s="73"/>
      <c r="BY64009" s="74"/>
      <c r="BZ64009" s="74"/>
      <c r="CA64009" s="74"/>
      <c r="CF64009" s="79"/>
      <c r="CL64009" s="79"/>
    </row>
    <row r="64010" spans="30:90">
      <c r="AD64010" s="73"/>
      <c r="AE64010" s="74"/>
      <c r="AF64010" s="74"/>
      <c r="BX64010" s="73"/>
      <c r="BY64010" s="74"/>
      <c r="BZ64010" s="74"/>
      <c r="CA64010" s="74"/>
      <c r="CF64010" s="79"/>
      <c r="CL64010" s="79"/>
    </row>
    <row r="64011" spans="30:90">
      <c r="AD64011" s="73"/>
      <c r="AE64011" s="74"/>
      <c r="AF64011" s="74"/>
      <c r="BX64011" s="73"/>
      <c r="BY64011" s="74"/>
      <c r="BZ64011" s="74"/>
      <c r="CA64011" s="74"/>
      <c r="CF64011" s="79"/>
      <c r="CL64011" s="79"/>
    </row>
    <row r="64012" spans="30:90">
      <c r="AD64012" s="73"/>
      <c r="AE64012" s="74"/>
      <c r="AF64012" s="74"/>
      <c r="BX64012" s="73"/>
      <c r="BY64012" s="74"/>
      <c r="BZ64012" s="74"/>
      <c r="CA64012" s="74"/>
      <c r="CF64012" s="79"/>
      <c r="CL64012" s="79"/>
    </row>
    <row r="64013" spans="30:90">
      <c r="AD64013" s="73"/>
      <c r="AE64013" s="74"/>
      <c r="AF64013" s="74"/>
      <c r="BX64013" s="73"/>
      <c r="BY64013" s="74"/>
      <c r="BZ64013" s="74"/>
      <c r="CA64013" s="74"/>
      <c r="CF64013" s="79"/>
      <c r="CL64013" s="79"/>
    </row>
    <row r="64014" spans="30:90">
      <c r="AD64014" s="73"/>
      <c r="AE64014" s="74"/>
      <c r="AF64014" s="74"/>
      <c r="BX64014" s="73"/>
      <c r="BY64014" s="74"/>
      <c r="BZ64014" s="74"/>
      <c r="CA64014" s="74"/>
      <c r="CF64014" s="79"/>
      <c r="CL64014" s="79"/>
    </row>
    <row r="64015" spans="30:90">
      <c r="AD64015" s="73"/>
      <c r="AE64015" s="74"/>
      <c r="AF64015" s="74"/>
      <c r="BX64015" s="73"/>
      <c r="BY64015" s="74"/>
      <c r="BZ64015" s="74"/>
      <c r="CA64015" s="74"/>
      <c r="CF64015" s="79"/>
      <c r="CL64015" s="79"/>
    </row>
    <row r="64016" spans="30:90">
      <c r="AD64016" s="73"/>
      <c r="AE64016" s="74"/>
      <c r="AF64016" s="74"/>
      <c r="BX64016" s="73"/>
      <c r="BY64016" s="74"/>
      <c r="BZ64016" s="74"/>
      <c r="CA64016" s="74"/>
      <c r="CF64016" s="79"/>
      <c r="CL64016" s="79"/>
    </row>
    <row r="64017" spans="30:90">
      <c r="AD64017" s="73"/>
      <c r="AE64017" s="74"/>
      <c r="AF64017" s="74"/>
      <c r="BX64017" s="73"/>
      <c r="BY64017" s="74"/>
      <c r="BZ64017" s="74"/>
      <c r="CA64017" s="74"/>
      <c r="CF64017" s="79"/>
      <c r="CL64017" s="79"/>
    </row>
    <row r="64018" spans="30:90">
      <c r="AD64018" s="73"/>
      <c r="AE64018" s="74"/>
      <c r="AF64018" s="74"/>
      <c r="BX64018" s="73"/>
      <c r="BY64018" s="74"/>
      <c r="BZ64018" s="74"/>
      <c r="CA64018" s="74"/>
      <c r="CF64018" s="79"/>
      <c r="CL64018" s="79"/>
    </row>
    <row r="64019" spans="30:90">
      <c r="AD64019" s="73"/>
      <c r="AE64019" s="74"/>
      <c r="AF64019" s="74"/>
      <c r="BX64019" s="73"/>
      <c r="BY64019" s="74"/>
      <c r="BZ64019" s="74"/>
      <c r="CA64019" s="74"/>
      <c r="CF64019" s="79"/>
      <c r="CL64019" s="79"/>
    </row>
    <row r="64020" spans="30:90">
      <c r="AD64020" s="73"/>
      <c r="AE64020" s="74"/>
      <c r="AF64020" s="74"/>
      <c r="BX64020" s="73"/>
      <c r="BY64020" s="74"/>
      <c r="BZ64020" s="74"/>
      <c r="CA64020" s="74"/>
      <c r="CF64020" s="79"/>
      <c r="CL64020" s="79"/>
    </row>
    <row r="64021" spans="30:90">
      <c r="AD64021" s="73"/>
      <c r="AE64021" s="74"/>
      <c r="AF64021" s="74"/>
      <c r="BX64021" s="73"/>
      <c r="BY64021" s="74"/>
      <c r="BZ64021" s="74"/>
      <c r="CA64021" s="74"/>
      <c r="CF64021" s="79"/>
      <c r="CL64021" s="79"/>
    </row>
    <row r="64022" spans="30:90">
      <c r="AD64022" s="73"/>
      <c r="AE64022" s="74"/>
      <c r="AF64022" s="74"/>
      <c r="BX64022" s="73"/>
      <c r="BY64022" s="74"/>
      <c r="BZ64022" s="74"/>
      <c r="CA64022" s="74"/>
      <c r="CF64022" s="79"/>
      <c r="CL64022" s="79"/>
    </row>
    <row r="64023" spans="30:90">
      <c r="AD64023" s="73"/>
      <c r="AE64023" s="74"/>
      <c r="AF64023" s="74"/>
      <c r="BX64023" s="73"/>
      <c r="BY64023" s="74"/>
      <c r="BZ64023" s="74"/>
      <c r="CA64023" s="74"/>
      <c r="CF64023" s="79"/>
      <c r="CL64023" s="79"/>
    </row>
    <row r="64024" spans="30:90">
      <c r="AD64024" s="73"/>
      <c r="AE64024" s="74"/>
      <c r="AF64024" s="74"/>
      <c r="BX64024" s="73"/>
      <c r="BY64024" s="74"/>
      <c r="BZ64024" s="74"/>
      <c r="CA64024" s="74"/>
      <c r="CF64024" s="79"/>
      <c r="CL64024" s="79"/>
    </row>
    <row r="64025" spans="30:90">
      <c r="AD64025" s="73"/>
      <c r="AE64025" s="74"/>
      <c r="AF64025" s="74"/>
      <c r="BX64025" s="73"/>
      <c r="BY64025" s="74"/>
      <c r="BZ64025" s="74"/>
      <c r="CA64025" s="74"/>
      <c r="CF64025" s="79"/>
      <c r="CL64025" s="79"/>
    </row>
    <row r="64026" spans="30:90">
      <c r="AD64026" s="73"/>
      <c r="AE64026" s="74"/>
      <c r="AF64026" s="74"/>
      <c r="BX64026" s="73"/>
      <c r="BY64026" s="74"/>
      <c r="BZ64026" s="74"/>
      <c r="CA64026" s="74"/>
      <c r="CF64026" s="79"/>
      <c r="CL64026" s="79"/>
    </row>
    <row r="64027" spans="30:90">
      <c r="AD64027" s="73"/>
      <c r="AE64027" s="74"/>
      <c r="AF64027" s="74"/>
      <c r="BX64027" s="73"/>
      <c r="BY64027" s="74"/>
      <c r="BZ64027" s="74"/>
      <c r="CA64027" s="74"/>
      <c r="CF64027" s="79"/>
      <c r="CL64027" s="79"/>
    </row>
    <row r="64028" spans="30:90">
      <c r="AD64028" s="73"/>
      <c r="AE64028" s="74"/>
      <c r="AF64028" s="74"/>
      <c r="BX64028" s="73"/>
      <c r="BY64028" s="74"/>
      <c r="BZ64028" s="74"/>
      <c r="CA64028" s="74"/>
      <c r="CF64028" s="79"/>
      <c r="CL64028" s="79"/>
    </row>
    <row r="64029" spans="30:90">
      <c r="AD64029" s="73"/>
      <c r="AE64029" s="74"/>
      <c r="AF64029" s="74"/>
      <c r="BX64029" s="73"/>
      <c r="BY64029" s="74"/>
      <c r="BZ64029" s="74"/>
      <c r="CA64029" s="74"/>
      <c r="CF64029" s="79"/>
      <c r="CL64029" s="79"/>
    </row>
    <row r="64030" spans="30:90">
      <c r="AD64030" s="73"/>
      <c r="AE64030" s="74"/>
      <c r="AF64030" s="74"/>
      <c r="BX64030" s="73"/>
      <c r="BY64030" s="74"/>
      <c r="BZ64030" s="74"/>
      <c r="CA64030" s="74"/>
      <c r="CF64030" s="79"/>
      <c r="CL64030" s="79"/>
    </row>
    <row r="64031" spans="30:90">
      <c r="AD64031" s="73"/>
      <c r="AE64031" s="74"/>
      <c r="AF64031" s="74"/>
      <c r="BX64031" s="73"/>
      <c r="BY64031" s="74"/>
      <c r="BZ64031" s="74"/>
      <c r="CA64031" s="74"/>
      <c r="CF64031" s="79"/>
      <c r="CL64031" s="79"/>
    </row>
    <row r="64032" spans="30:90">
      <c r="AD64032" s="73"/>
      <c r="AE64032" s="74"/>
      <c r="AF64032" s="74"/>
      <c r="BX64032" s="73"/>
      <c r="BY64032" s="74"/>
      <c r="BZ64032" s="74"/>
      <c r="CA64032" s="74"/>
      <c r="CF64032" s="79"/>
      <c r="CL64032" s="79"/>
    </row>
    <row r="64033" spans="30:90">
      <c r="AD64033" s="73"/>
      <c r="AE64033" s="74"/>
      <c r="AF64033" s="74"/>
      <c r="BX64033" s="73"/>
      <c r="BY64033" s="74"/>
      <c r="BZ64033" s="74"/>
      <c r="CA64033" s="74"/>
      <c r="CF64033" s="79"/>
      <c r="CL64033" s="79"/>
    </row>
    <row r="64034" spans="30:90">
      <c r="AD64034" s="73"/>
      <c r="AE64034" s="74"/>
      <c r="AF64034" s="74"/>
      <c r="BX64034" s="73"/>
      <c r="BY64034" s="74"/>
      <c r="BZ64034" s="74"/>
      <c r="CA64034" s="74"/>
      <c r="CF64034" s="79"/>
      <c r="CL64034" s="79"/>
    </row>
    <row r="64035" spans="30:90">
      <c r="AD64035" s="73"/>
      <c r="AE64035" s="74"/>
      <c r="AF64035" s="74"/>
      <c r="BX64035" s="73"/>
      <c r="BY64035" s="74"/>
      <c r="BZ64035" s="74"/>
      <c r="CA64035" s="74"/>
      <c r="CF64035" s="79"/>
      <c r="CL64035" s="79"/>
    </row>
    <row r="64036" spans="30:90">
      <c r="AD64036" s="73"/>
      <c r="AE64036" s="74"/>
      <c r="AF64036" s="74"/>
      <c r="BX64036" s="73"/>
      <c r="BY64036" s="74"/>
      <c r="BZ64036" s="74"/>
      <c r="CA64036" s="74"/>
      <c r="CF64036" s="79"/>
      <c r="CL64036" s="79"/>
    </row>
    <row r="64037" spans="30:90">
      <c r="AD64037" s="73"/>
      <c r="AE64037" s="74"/>
      <c r="AF64037" s="74"/>
      <c r="BX64037" s="73"/>
      <c r="BY64037" s="74"/>
      <c r="BZ64037" s="74"/>
      <c r="CA64037" s="74"/>
      <c r="CF64037" s="79"/>
      <c r="CL64037" s="79"/>
    </row>
    <row r="64038" spans="30:90">
      <c r="AD64038" s="73"/>
      <c r="AE64038" s="74"/>
      <c r="AF64038" s="74"/>
      <c r="BX64038" s="73"/>
      <c r="BY64038" s="74"/>
      <c r="BZ64038" s="74"/>
      <c r="CA64038" s="74"/>
      <c r="CF64038" s="79"/>
      <c r="CL64038" s="79"/>
    </row>
    <row r="64039" spans="30:90">
      <c r="AD64039" s="73"/>
      <c r="AE64039" s="74"/>
      <c r="AF64039" s="74"/>
      <c r="BX64039" s="73"/>
      <c r="BY64039" s="74"/>
      <c r="BZ64039" s="74"/>
      <c r="CA64039" s="74"/>
      <c r="CF64039" s="79"/>
      <c r="CL64039" s="79"/>
    </row>
    <row r="64040" spans="30:90">
      <c r="AD64040" s="73"/>
      <c r="AE64040" s="74"/>
      <c r="AF64040" s="74"/>
      <c r="BX64040" s="73"/>
      <c r="BY64040" s="74"/>
      <c r="BZ64040" s="74"/>
      <c r="CA64040" s="74"/>
      <c r="CF64040" s="79"/>
      <c r="CL64040" s="79"/>
    </row>
    <row r="64041" spans="30:90">
      <c r="AD64041" s="73"/>
      <c r="AE64041" s="74"/>
      <c r="AF64041" s="74"/>
      <c r="BX64041" s="73"/>
      <c r="BY64041" s="74"/>
      <c r="BZ64041" s="74"/>
      <c r="CA64041" s="74"/>
      <c r="CF64041" s="79"/>
      <c r="CL64041" s="79"/>
    </row>
    <row r="64042" spans="30:90">
      <c r="AD64042" s="73"/>
      <c r="AE64042" s="74"/>
      <c r="AF64042" s="74"/>
      <c r="BX64042" s="73"/>
      <c r="BY64042" s="74"/>
      <c r="BZ64042" s="74"/>
      <c r="CA64042" s="74"/>
      <c r="CF64042" s="79"/>
      <c r="CL64042" s="79"/>
    </row>
    <row r="64043" spans="30:90">
      <c r="AD64043" s="73"/>
      <c r="AE64043" s="74"/>
      <c r="AF64043" s="74"/>
      <c r="BX64043" s="73"/>
      <c r="BY64043" s="74"/>
      <c r="BZ64043" s="74"/>
      <c r="CA64043" s="74"/>
      <c r="CF64043" s="79"/>
      <c r="CL64043" s="79"/>
    </row>
    <row r="64044" spans="30:90">
      <c r="AD64044" s="73"/>
      <c r="AE64044" s="74"/>
      <c r="AF64044" s="74"/>
      <c r="BX64044" s="73"/>
      <c r="BY64044" s="74"/>
      <c r="BZ64044" s="74"/>
      <c r="CA64044" s="74"/>
      <c r="CF64044" s="79"/>
      <c r="CL64044" s="79"/>
    </row>
    <row r="64045" spans="30:90">
      <c r="AD64045" s="73"/>
      <c r="AE64045" s="74"/>
      <c r="AF64045" s="74"/>
      <c r="BX64045" s="73"/>
      <c r="BY64045" s="74"/>
      <c r="BZ64045" s="74"/>
      <c r="CA64045" s="74"/>
      <c r="CF64045" s="79"/>
      <c r="CL64045" s="79"/>
    </row>
    <row r="64046" spans="30:90">
      <c r="AD64046" s="73"/>
      <c r="AE64046" s="74"/>
      <c r="AF64046" s="74"/>
      <c r="BX64046" s="73"/>
      <c r="BY64046" s="74"/>
      <c r="BZ64046" s="74"/>
      <c r="CA64046" s="74"/>
      <c r="CF64046" s="79"/>
      <c r="CL64046" s="79"/>
    </row>
    <row r="64047" spans="30:90">
      <c r="AD64047" s="73"/>
      <c r="AE64047" s="74"/>
      <c r="AF64047" s="74"/>
      <c r="BX64047" s="73"/>
      <c r="BY64047" s="74"/>
      <c r="BZ64047" s="74"/>
      <c r="CA64047" s="74"/>
      <c r="CF64047" s="79"/>
      <c r="CL64047" s="79"/>
    </row>
    <row r="64048" spans="30:90">
      <c r="AD64048" s="73"/>
      <c r="AE64048" s="74"/>
      <c r="AF64048" s="74"/>
      <c r="BX64048" s="73"/>
      <c r="BY64048" s="74"/>
      <c r="BZ64048" s="74"/>
      <c r="CA64048" s="74"/>
      <c r="CF64048" s="79"/>
      <c r="CL64048" s="79"/>
    </row>
    <row r="64049" spans="30:90">
      <c r="AD64049" s="73"/>
      <c r="AE64049" s="74"/>
      <c r="AF64049" s="74"/>
      <c r="BX64049" s="73"/>
      <c r="BY64049" s="74"/>
      <c r="BZ64049" s="74"/>
      <c r="CA64049" s="74"/>
      <c r="CF64049" s="79"/>
      <c r="CL64049" s="79"/>
    </row>
    <row r="64050" spans="30:90">
      <c r="AD64050" s="73"/>
      <c r="AE64050" s="74"/>
      <c r="AF64050" s="74"/>
      <c r="BX64050" s="73"/>
      <c r="BY64050" s="74"/>
      <c r="BZ64050" s="74"/>
      <c r="CA64050" s="74"/>
      <c r="CF64050" s="79"/>
      <c r="CL64050" s="79"/>
    </row>
    <row r="64051" spans="30:90">
      <c r="AD64051" s="73"/>
      <c r="AE64051" s="74"/>
      <c r="AF64051" s="74"/>
      <c r="BX64051" s="73"/>
      <c r="BY64051" s="74"/>
      <c r="BZ64051" s="74"/>
      <c r="CA64051" s="74"/>
      <c r="CF64051" s="79"/>
      <c r="CL64051" s="79"/>
    </row>
    <row r="64052" spans="30:90">
      <c r="AD64052" s="73"/>
      <c r="AE64052" s="74"/>
      <c r="AF64052" s="74"/>
      <c r="BX64052" s="73"/>
      <c r="BY64052" s="74"/>
      <c r="BZ64052" s="74"/>
      <c r="CA64052" s="74"/>
      <c r="CF64052" s="79"/>
      <c r="CL64052" s="79"/>
    </row>
    <row r="64053" spans="30:90">
      <c r="AD64053" s="73"/>
      <c r="AE64053" s="74"/>
      <c r="AF64053" s="74"/>
      <c r="BX64053" s="73"/>
      <c r="BY64053" s="74"/>
      <c r="BZ64053" s="74"/>
      <c r="CA64053" s="74"/>
      <c r="CF64053" s="79"/>
      <c r="CL64053" s="79"/>
    </row>
    <row r="64054" spans="30:90">
      <c r="AD64054" s="73"/>
      <c r="AE64054" s="74"/>
      <c r="AF64054" s="74"/>
      <c r="BX64054" s="73"/>
      <c r="BY64054" s="74"/>
      <c r="BZ64054" s="74"/>
      <c r="CA64054" s="74"/>
      <c r="CF64054" s="79"/>
      <c r="CL64054" s="79"/>
    </row>
    <row r="64055" spans="30:90">
      <c r="AD64055" s="73"/>
      <c r="AE64055" s="74"/>
      <c r="AF64055" s="74"/>
      <c r="BX64055" s="73"/>
      <c r="BY64055" s="74"/>
      <c r="BZ64055" s="74"/>
      <c r="CA64055" s="74"/>
      <c r="CF64055" s="79"/>
      <c r="CL64055" s="79"/>
    </row>
    <row r="64056" spans="30:90">
      <c r="AD64056" s="73"/>
      <c r="AE64056" s="74"/>
      <c r="AF64056" s="74"/>
      <c r="BX64056" s="73"/>
      <c r="BY64056" s="74"/>
      <c r="BZ64056" s="74"/>
      <c r="CA64056" s="74"/>
      <c r="CF64056" s="79"/>
      <c r="CL64056" s="79"/>
    </row>
    <row r="64057" spans="30:90">
      <c r="AD64057" s="73"/>
      <c r="AE64057" s="74"/>
      <c r="AF64057" s="74"/>
      <c r="BX64057" s="73"/>
      <c r="BY64057" s="74"/>
      <c r="BZ64057" s="74"/>
      <c r="CA64057" s="74"/>
      <c r="CF64057" s="79"/>
      <c r="CL64057" s="79"/>
    </row>
    <row r="64058" spans="30:90">
      <c r="AD64058" s="73"/>
      <c r="AE64058" s="74"/>
      <c r="AF64058" s="74"/>
      <c r="BX64058" s="73"/>
      <c r="BY64058" s="74"/>
      <c r="BZ64058" s="74"/>
      <c r="CA64058" s="74"/>
      <c r="CF64058" s="79"/>
      <c r="CL64058" s="79"/>
    </row>
    <row r="64059" spans="30:90">
      <c r="AD64059" s="73"/>
      <c r="AE64059" s="74"/>
      <c r="AF64059" s="74"/>
      <c r="BX64059" s="73"/>
      <c r="BY64059" s="74"/>
      <c r="BZ64059" s="74"/>
      <c r="CA64059" s="74"/>
      <c r="CF64059" s="79"/>
      <c r="CL64059" s="79"/>
    </row>
    <row r="64060" spans="30:90">
      <c r="AD64060" s="73"/>
      <c r="AE64060" s="74"/>
      <c r="AF64060" s="74"/>
      <c r="BX64060" s="73"/>
      <c r="BY64060" s="74"/>
      <c r="BZ64060" s="74"/>
      <c r="CA64060" s="74"/>
      <c r="CF64060" s="79"/>
      <c r="CL64060" s="79"/>
    </row>
    <row r="64061" spans="30:90">
      <c r="AD64061" s="73"/>
      <c r="AE64061" s="74"/>
      <c r="AF64061" s="74"/>
      <c r="BX64061" s="73"/>
      <c r="BY64061" s="74"/>
      <c r="BZ64061" s="74"/>
      <c r="CA64061" s="74"/>
      <c r="CF64061" s="79"/>
      <c r="CL64061" s="79"/>
    </row>
    <row r="64062" spans="30:90">
      <c r="AD64062" s="73"/>
      <c r="AE64062" s="74"/>
      <c r="AF64062" s="74"/>
      <c r="BX64062" s="73"/>
      <c r="BY64062" s="74"/>
      <c r="BZ64062" s="74"/>
      <c r="CA64062" s="74"/>
      <c r="CF64062" s="79"/>
      <c r="CL64062" s="79"/>
    </row>
    <row r="64063" spans="30:90">
      <c r="AD64063" s="73"/>
      <c r="AE64063" s="74"/>
      <c r="AF64063" s="74"/>
      <c r="BX64063" s="73"/>
      <c r="BY64063" s="74"/>
      <c r="BZ64063" s="74"/>
      <c r="CA64063" s="74"/>
      <c r="CF64063" s="79"/>
      <c r="CL64063" s="79"/>
    </row>
    <row r="64064" spans="30:90">
      <c r="AD64064" s="73"/>
      <c r="AE64064" s="74"/>
      <c r="AF64064" s="74"/>
      <c r="BX64064" s="73"/>
      <c r="BY64064" s="74"/>
      <c r="BZ64064" s="74"/>
      <c r="CA64064" s="74"/>
      <c r="CF64064" s="79"/>
      <c r="CL64064" s="79"/>
    </row>
    <row r="64065" spans="30:90">
      <c r="AD64065" s="73"/>
      <c r="AE64065" s="74"/>
      <c r="AF64065" s="74"/>
      <c r="BX64065" s="73"/>
      <c r="BY64065" s="74"/>
      <c r="BZ64065" s="74"/>
      <c r="CA64065" s="74"/>
      <c r="CF64065" s="79"/>
      <c r="CL64065" s="79"/>
    </row>
    <row r="64066" spans="30:90">
      <c r="AD64066" s="73"/>
      <c r="AE64066" s="74"/>
      <c r="AF64066" s="74"/>
      <c r="BX64066" s="73"/>
      <c r="BY64066" s="74"/>
      <c r="BZ64066" s="74"/>
      <c r="CA64066" s="74"/>
      <c r="CF64066" s="79"/>
      <c r="CL64066" s="79"/>
    </row>
    <row r="64067" spans="30:90">
      <c r="AD64067" s="73"/>
      <c r="AE64067" s="74"/>
      <c r="AF64067" s="74"/>
      <c r="BX64067" s="73"/>
      <c r="BY64067" s="74"/>
      <c r="BZ64067" s="74"/>
      <c r="CA64067" s="74"/>
      <c r="CF64067" s="79"/>
      <c r="CL64067" s="79"/>
    </row>
    <row r="64068" spans="30:90">
      <c r="AD64068" s="73"/>
      <c r="AE64068" s="74"/>
      <c r="AF64068" s="74"/>
      <c r="BX64068" s="73"/>
      <c r="BY64068" s="74"/>
      <c r="BZ64068" s="74"/>
      <c r="CA64068" s="74"/>
      <c r="CF64068" s="79"/>
      <c r="CL64068" s="79"/>
    </row>
    <row r="64069" spans="30:90">
      <c r="AD64069" s="73"/>
      <c r="AE64069" s="74"/>
      <c r="AF64069" s="74"/>
      <c r="BX64069" s="73"/>
      <c r="BY64069" s="74"/>
      <c r="BZ64069" s="74"/>
      <c r="CA64069" s="74"/>
      <c r="CF64069" s="79"/>
      <c r="CL64069" s="79"/>
    </row>
    <row r="64070" spans="30:90">
      <c r="AD64070" s="73"/>
      <c r="AE64070" s="74"/>
      <c r="AF64070" s="74"/>
      <c r="BX64070" s="73"/>
      <c r="BY64070" s="74"/>
      <c r="BZ64070" s="74"/>
      <c r="CA64070" s="74"/>
      <c r="CF64070" s="79"/>
      <c r="CL64070" s="79"/>
    </row>
    <row r="64071" spans="30:90">
      <c r="AD64071" s="73"/>
      <c r="AE64071" s="74"/>
      <c r="AF64071" s="74"/>
      <c r="BX64071" s="73"/>
      <c r="BY64071" s="74"/>
      <c r="BZ64071" s="74"/>
      <c r="CA64071" s="74"/>
      <c r="CF64071" s="79"/>
      <c r="CL64071" s="79"/>
    </row>
    <row r="64072" spans="30:90">
      <c r="AD64072" s="73"/>
      <c r="AE64072" s="74"/>
      <c r="AF64072" s="74"/>
      <c r="BX64072" s="73"/>
      <c r="BY64072" s="74"/>
      <c r="BZ64072" s="74"/>
      <c r="CA64072" s="74"/>
      <c r="CF64072" s="79"/>
      <c r="CL64072" s="79"/>
    </row>
    <row r="64073" spans="30:90">
      <c r="AD64073" s="73"/>
      <c r="AE64073" s="74"/>
      <c r="AF64073" s="74"/>
      <c r="BX64073" s="73"/>
      <c r="BY64073" s="74"/>
      <c r="BZ64073" s="74"/>
      <c r="CA64073" s="74"/>
      <c r="CF64073" s="79"/>
      <c r="CL64073" s="79"/>
    </row>
    <row r="64074" spans="30:90">
      <c r="AD64074" s="73"/>
      <c r="AE64074" s="74"/>
      <c r="AF64074" s="74"/>
      <c r="BX64074" s="73"/>
      <c r="BY64074" s="74"/>
      <c r="BZ64074" s="74"/>
      <c r="CA64074" s="74"/>
      <c r="CF64074" s="79"/>
      <c r="CL64074" s="79"/>
    </row>
    <row r="64075" spans="30:90">
      <c r="AD64075" s="73"/>
      <c r="AE64075" s="74"/>
      <c r="AF64075" s="74"/>
      <c r="BX64075" s="73"/>
      <c r="BY64075" s="74"/>
      <c r="BZ64075" s="74"/>
      <c r="CA64075" s="74"/>
      <c r="CF64075" s="79"/>
      <c r="CL64075" s="79"/>
    </row>
    <row r="64076" spans="30:90">
      <c r="AD64076" s="73"/>
      <c r="AE64076" s="74"/>
      <c r="AF64076" s="74"/>
      <c r="BX64076" s="73"/>
      <c r="BY64076" s="74"/>
      <c r="BZ64076" s="74"/>
      <c r="CA64076" s="74"/>
      <c r="CF64076" s="79"/>
      <c r="CL64076" s="79"/>
    </row>
    <row r="64077" spans="30:90">
      <c r="AD64077" s="73"/>
      <c r="AE64077" s="74"/>
      <c r="AF64077" s="74"/>
      <c r="BX64077" s="73"/>
      <c r="BY64077" s="74"/>
      <c r="BZ64077" s="74"/>
      <c r="CA64077" s="74"/>
      <c r="CF64077" s="79"/>
      <c r="CL64077" s="79"/>
    </row>
    <row r="64078" spans="30:90">
      <c r="AD64078" s="73"/>
      <c r="AE64078" s="74"/>
      <c r="AF64078" s="74"/>
      <c r="BX64078" s="73"/>
      <c r="BY64078" s="74"/>
      <c r="BZ64078" s="74"/>
      <c r="CA64078" s="74"/>
      <c r="CF64078" s="79"/>
      <c r="CL64078" s="79"/>
    </row>
    <row r="64079" spans="30:90">
      <c r="AD64079" s="73"/>
      <c r="AE64079" s="74"/>
      <c r="AF64079" s="74"/>
      <c r="BX64079" s="73"/>
      <c r="BY64079" s="74"/>
      <c r="BZ64079" s="74"/>
      <c r="CA64079" s="74"/>
      <c r="CF64079" s="79"/>
      <c r="CL64079" s="79"/>
    </row>
    <row r="64080" spans="30:90">
      <c r="AD64080" s="73"/>
      <c r="AE64080" s="74"/>
      <c r="AF64080" s="74"/>
      <c r="BX64080" s="73"/>
      <c r="BY64080" s="74"/>
      <c r="BZ64080" s="74"/>
      <c r="CA64080" s="74"/>
      <c r="CF64080" s="79"/>
      <c r="CL64080" s="79"/>
    </row>
    <row r="64081" spans="30:90">
      <c r="AD64081" s="73"/>
      <c r="AE64081" s="74"/>
      <c r="AF64081" s="74"/>
      <c r="BX64081" s="73"/>
      <c r="BY64081" s="74"/>
      <c r="BZ64081" s="74"/>
      <c r="CA64081" s="74"/>
      <c r="CF64081" s="79"/>
      <c r="CL64081" s="79"/>
    </row>
    <row r="64082" spans="30:90">
      <c r="AD64082" s="73"/>
      <c r="AE64082" s="74"/>
      <c r="AF64082" s="74"/>
      <c r="BX64082" s="73"/>
      <c r="BY64082" s="74"/>
      <c r="BZ64082" s="74"/>
      <c r="CA64082" s="74"/>
      <c r="CF64082" s="79"/>
      <c r="CL64082" s="79"/>
    </row>
    <row r="64083" spans="30:90">
      <c r="AD64083" s="73"/>
      <c r="AE64083" s="74"/>
      <c r="AF64083" s="74"/>
      <c r="BX64083" s="73"/>
      <c r="BY64083" s="74"/>
      <c r="BZ64083" s="74"/>
      <c r="CA64083" s="74"/>
      <c r="CF64083" s="79"/>
      <c r="CL64083" s="79"/>
    </row>
    <row r="64084" spans="30:90">
      <c r="AD64084" s="73"/>
      <c r="AE64084" s="74"/>
      <c r="AF64084" s="74"/>
      <c r="BX64084" s="73"/>
      <c r="BY64084" s="74"/>
      <c r="BZ64084" s="74"/>
      <c r="CA64084" s="74"/>
      <c r="CF64084" s="79"/>
      <c r="CL64084" s="79"/>
    </row>
    <row r="64085" spans="30:90">
      <c r="AD64085" s="73"/>
      <c r="AE64085" s="74"/>
      <c r="AF64085" s="74"/>
      <c r="BX64085" s="73"/>
      <c r="BY64085" s="74"/>
      <c r="BZ64085" s="74"/>
      <c r="CA64085" s="74"/>
      <c r="CF64085" s="79"/>
      <c r="CL64085" s="79"/>
    </row>
    <row r="64086" spans="30:90">
      <c r="AD64086" s="73"/>
      <c r="AE64086" s="74"/>
      <c r="AF64086" s="74"/>
      <c r="BX64086" s="73"/>
      <c r="BY64086" s="74"/>
      <c r="BZ64086" s="74"/>
      <c r="CA64086" s="74"/>
      <c r="CF64086" s="79"/>
      <c r="CL64086" s="79"/>
    </row>
    <row r="64087" spans="30:90">
      <c r="AD64087" s="73"/>
      <c r="AE64087" s="74"/>
      <c r="AF64087" s="74"/>
      <c r="BX64087" s="73"/>
      <c r="BY64087" s="74"/>
      <c r="BZ64087" s="74"/>
      <c r="CA64087" s="74"/>
      <c r="CF64087" s="79"/>
      <c r="CL64087" s="79"/>
    </row>
    <row r="64088" spans="30:90">
      <c r="AD64088" s="73"/>
      <c r="AE64088" s="74"/>
      <c r="AF64088" s="74"/>
      <c r="BX64088" s="73"/>
      <c r="BY64088" s="74"/>
      <c r="BZ64088" s="74"/>
      <c r="CA64088" s="74"/>
      <c r="CF64088" s="79"/>
      <c r="CL64088" s="79"/>
    </row>
    <row r="64089" spans="30:90">
      <c r="AD64089" s="73"/>
      <c r="AE64089" s="74"/>
      <c r="AF64089" s="74"/>
      <c r="BX64089" s="73"/>
      <c r="BY64089" s="74"/>
      <c r="BZ64089" s="74"/>
      <c r="CA64089" s="74"/>
      <c r="CF64089" s="79"/>
      <c r="CL64089" s="79"/>
    </row>
    <row r="64090" spans="30:90">
      <c r="AD64090" s="73"/>
      <c r="AE64090" s="74"/>
      <c r="AF64090" s="74"/>
      <c r="BX64090" s="73"/>
      <c r="BY64090" s="74"/>
      <c r="BZ64090" s="74"/>
      <c r="CA64090" s="74"/>
      <c r="CF64090" s="79"/>
      <c r="CL64090" s="79"/>
    </row>
    <row r="64091" spans="30:90">
      <c r="AD64091" s="73"/>
      <c r="AE64091" s="74"/>
      <c r="AF64091" s="74"/>
      <c r="BX64091" s="73"/>
      <c r="BY64091" s="74"/>
      <c r="BZ64091" s="74"/>
      <c r="CA64091" s="74"/>
      <c r="CF64091" s="79"/>
      <c r="CL64091" s="79"/>
    </row>
    <row r="64092" spans="30:90">
      <c r="AD64092" s="73"/>
      <c r="AE64092" s="74"/>
      <c r="AF64092" s="74"/>
      <c r="BX64092" s="73"/>
      <c r="BY64092" s="74"/>
      <c r="BZ64092" s="74"/>
      <c r="CA64092" s="74"/>
      <c r="CF64092" s="79"/>
      <c r="CL64092" s="79"/>
    </row>
    <row r="64093" spans="30:90">
      <c r="AD64093" s="73"/>
      <c r="AE64093" s="74"/>
      <c r="AF64093" s="74"/>
      <c r="BX64093" s="73"/>
      <c r="BY64093" s="74"/>
      <c r="BZ64093" s="74"/>
      <c r="CA64093" s="74"/>
      <c r="CF64093" s="79"/>
      <c r="CL64093" s="79"/>
    </row>
    <row r="64094" spans="30:90">
      <c r="AD64094" s="73"/>
      <c r="AE64094" s="74"/>
      <c r="AF64094" s="74"/>
      <c r="BX64094" s="73"/>
      <c r="BY64094" s="74"/>
      <c r="BZ64094" s="74"/>
      <c r="CA64094" s="74"/>
      <c r="CF64094" s="79"/>
      <c r="CL64094" s="79"/>
    </row>
    <row r="64095" spans="30:90">
      <c r="AD64095" s="73"/>
      <c r="AE64095" s="74"/>
      <c r="AF64095" s="74"/>
      <c r="BX64095" s="73"/>
      <c r="BY64095" s="74"/>
      <c r="BZ64095" s="74"/>
      <c r="CA64095" s="74"/>
      <c r="CF64095" s="79"/>
      <c r="CL64095" s="79"/>
    </row>
    <row r="64096" spans="30:90">
      <c r="AD64096" s="73"/>
      <c r="AE64096" s="74"/>
      <c r="AF64096" s="74"/>
      <c r="BX64096" s="73"/>
      <c r="BY64096" s="74"/>
      <c r="BZ64096" s="74"/>
      <c r="CA64096" s="74"/>
      <c r="CF64096" s="79"/>
      <c r="CL64096" s="79"/>
    </row>
    <row r="64097" spans="30:90">
      <c r="AD64097" s="73"/>
      <c r="AE64097" s="74"/>
      <c r="AF64097" s="74"/>
      <c r="BX64097" s="73"/>
      <c r="BY64097" s="74"/>
      <c r="BZ64097" s="74"/>
      <c r="CA64097" s="74"/>
      <c r="CF64097" s="79"/>
      <c r="CL64097" s="79"/>
    </row>
    <row r="64098" spans="30:90">
      <c r="AD64098" s="73"/>
      <c r="AE64098" s="74"/>
      <c r="AF64098" s="74"/>
      <c r="BX64098" s="73"/>
      <c r="BY64098" s="74"/>
      <c r="BZ64098" s="74"/>
      <c r="CA64098" s="74"/>
      <c r="CF64098" s="79"/>
      <c r="CL64098" s="79"/>
    </row>
    <row r="64099" spans="30:90">
      <c r="AD64099" s="73"/>
      <c r="AE64099" s="74"/>
      <c r="AF64099" s="74"/>
      <c r="BX64099" s="73"/>
      <c r="BY64099" s="74"/>
      <c r="BZ64099" s="74"/>
      <c r="CA64099" s="74"/>
      <c r="CF64099" s="79"/>
      <c r="CL64099" s="79"/>
    </row>
    <row r="64100" spans="30:90">
      <c r="AD64100" s="73"/>
      <c r="AE64100" s="74"/>
      <c r="AF64100" s="74"/>
      <c r="BX64100" s="73"/>
      <c r="BY64100" s="74"/>
      <c r="BZ64100" s="74"/>
      <c r="CA64100" s="74"/>
      <c r="CF64100" s="79"/>
      <c r="CL64100" s="79"/>
    </row>
    <row r="64101" spans="30:90">
      <c r="AD64101" s="73"/>
      <c r="AE64101" s="74"/>
      <c r="AF64101" s="74"/>
      <c r="BX64101" s="73"/>
      <c r="BY64101" s="74"/>
      <c r="BZ64101" s="74"/>
      <c r="CA64101" s="74"/>
      <c r="CF64101" s="79"/>
      <c r="CL64101" s="79"/>
    </row>
    <row r="64102" spans="30:90">
      <c r="AD64102" s="73"/>
      <c r="AE64102" s="74"/>
      <c r="AF64102" s="74"/>
      <c r="BX64102" s="73"/>
      <c r="BY64102" s="74"/>
      <c r="BZ64102" s="74"/>
      <c r="CA64102" s="74"/>
      <c r="CF64102" s="79"/>
      <c r="CL64102" s="79"/>
    </row>
    <row r="64103" spans="30:90">
      <c r="AD64103" s="73"/>
      <c r="AE64103" s="74"/>
      <c r="AF64103" s="74"/>
      <c r="BX64103" s="73"/>
      <c r="BY64103" s="74"/>
      <c r="BZ64103" s="74"/>
      <c r="CA64103" s="74"/>
      <c r="CF64103" s="79"/>
      <c r="CL64103" s="79"/>
    </row>
    <row r="64104" spans="30:90">
      <c r="AD64104" s="73"/>
      <c r="AE64104" s="74"/>
      <c r="AF64104" s="74"/>
      <c r="BX64104" s="73"/>
      <c r="BY64104" s="74"/>
      <c r="BZ64104" s="74"/>
      <c r="CA64104" s="74"/>
      <c r="CF64104" s="79"/>
      <c r="CL64104" s="79"/>
    </row>
    <row r="64105" spans="30:90">
      <c r="AD64105" s="73"/>
      <c r="AE64105" s="74"/>
      <c r="AF64105" s="74"/>
      <c r="BX64105" s="73"/>
      <c r="BY64105" s="74"/>
      <c r="BZ64105" s="74"/>
      <c r="CA64105" s="74"/>
      <c r="CF64105" s="79"/>
      <c r="CL64105" s="79"/>
    </row>
    <row r="64106" spans="30:90">
      <c r="AD64106" s="73"/>
      <c r="AE64106" s="74"/>
      <c r="AF64106" s="74"/>
      <c r="BX64106" s="73"/>
      <c r="BY64106" s="74"/>
      <c r="BZ64106" s="74"/>
      <c r="CA64106" s="74"/>
      <c r="CF64106" s="79"/>
      <c r="CL64106" s="79"/>
    </row>
    <row r="64107" spans="30:90">
      <c r="AD64107" s="73"/>
      <c r="AE64107" s="74"/>
      <c r="AF64107" s="74"/>
      <c r="BX64107" s="73"/>
      <c r="BY64107" s="74"/>
      <c r="BZ64107" s="74"/>
      <c r="CA64107" s="74"/>
      <c r="CF64107" s="79"/>
      <c r="CL64107" s="79"/>
    </row>
    <row r="64108" spans="30:90">
      <c r="AD64108" s="73"/>
      <c r="AE64108" s="74"/>
      <c r="AF64108" s="74"/>
      <c r="BX64108" s="73"/>
      <c r="BY64108" s="74"/>
      <c r="BZ64108" s="74"/>
      <c r="CA64108" s="74"/>
      <c r="CF64108" s="79"/>
      <c r="CL64108" s="79"/>
    </row>
    <row r="64109" spans="30:90">
      <c r="AD64109" s="73"/>
      <c r="AE64109" s="74"/>
      <c r="AF64109" s="74"/>
      <c r="BX64109" s="73"/>
      <c r="BY64109" s="74"/>
      <c r="BZ64109" s="74"/>
      <c r="CA64109" s="74"/>
      <c r="CF64109" s="79"/>
      <c r="CL64109" s="79"/>
    </row>
    <row r="64110" spans="30:90">
      <c r="AD64110" s="73"/>
      <c r="AE64110" s="74"/>
      <c r="AF64110" s="74"/>
      <c r="BX64110" s="73"/>
      <c r="BY64110" s="74"/>
      <c r="BZ64110" s="74"/>
      <c r="CA64110" s="74"/>
      <c r="CF64110" s="79"/>
      <c r="CL64110" s="79"/>
    </row>
    <row r="64111" spans="30:90">
      <c r="AD64111" s="73"/>
      <c r="AE64111" s="74"/>
      <c r="AF64111" s="74"/>
      <c r="BX64111" s="73"/>
      <c r="BY64111" s="74"/>
      <c r="BZ64111" s="74"/>
      <c r="CA64111" s="74"/>
      <c r="CF64111" s="79"/>
      <c r="CL64111" s="79"/>
    </row>
    <row r="64112" spans="30:90">
      <c r="AD64112" s="73"/>
      <c r="AE64112" s="74"/>
      <c r="AF64112" s="74"/>
      <c r="BX64112" s="73"/>
      <c r="BY64112" s="74"/>
      <c r="BZ64112" s="74"/>
      <c r="CA64112" s="74"/>
      <c r="CF64112" s="79"/>
      <c r="CL64112" s="79"/>
    </row>
    <row r="64113" spans="30:90">
      <c r="AD64113" s="73"/>
      <c r="AE64113" s="74"/>
      <c r="AF64113" s="74"/>
      <c r="BX64113" s="73"/>
      <c r="BY64113" s="74"/>
      <c r="BZ64113" s="74"/>
      <c r="CA64113" s="74"/>
      <c r="CF64113" s="79"/>
      <c r="CL64113" s="79"/>
    </row>
    <row r="64114" spans="30:90">
      <c r="AD64114" s="73"/>
      <c r="AE64114" s="74"/>
      <c r="AF64114" s="74"/>
      <c r="BX64114" s="73"/>
      <c r="BY64114" s="74"/>
      <c r="BZ64114" s="74"/>
      <c r="CA64114" s="74"/>
      <c r="CF64114" s="79"/>
      <c r="CL64114" s="79"/>
    </row>
    <row r="64115" spans="30:90">
      <c r="AD64115" s="73"/>
      <c r="AE64115" s="74"/>
      <c r="AF64115" s="74"/>
      <c r="BX64115" s="73"/>
      <c r="BY64115" s="74"/>
      <c r="BZ64115" s="74"/>
      <c r="CA64115" s="74"/>
      <c r="CF64115" s="79"/>
      <c r="CL64115" s="79"/>
    </row>
    <row r="64116" spans="30:90">
      <c r="AD64116" s="73"/>
      <c r="AE64116" s="74"/>
      <c r="AF64116" s="74"/>
      <c r="BX64116" s="73"/>
      <c r="BY64116" s="74"/>
      <c r="BZ64116" s="74"/>
      <c r="CA64116" s="74"/>
      <c r="CF64116" s="79"/>
      <c r="CL64116" s="79"/>
    </row>
    <row r="64117" spans="30:90">
      <c r="AD64117" s="73"/>
      <c r="AE64117" s="74"/>
      <c r="AF64117" s="74"/>
      <c r="BX64117" s="73"/>
      <c r="BY64117" s="74"/>
      <c r="BZ64117" s="74"/>
      <c r="CA64117" s="74"/>
      <c r="CF64117" s="79"/>
      <c r="CL64117" s="79"/>
    </row>
    <row r="64118" spans="30:90">
      <c r="AD64118" s="73"/>
      <c r="AE64118" s="74"/>
      <c r="AF64118" s="74"/>
      <c r="BX64118" s="73"/>
      <c r="BY64118" s="74"/>
      <c r="BZ64118" s="74"/>
      <c r="CA64118" s="74"/>
      <c r="CF64118" s="79"/>
      <c r="CL64118" s="79"/>
    </row>
    <row r="64119" spans="30:90">
      <c r="AD64119" s="73"/>
      <c r="AE64119" s="74"/>
      <c r="AF64119" s="74"/>
      <c r="BX64119" s="73"/>
      <c r="BY64119" s="74"/>
      <c r="BZ64119" s="74"/>
      <c r="CA64119" s="74"/>
      <c r="CF64119" s="79"/>
      <c r="CL64119" s="79"/>
    </row>
    <row r="64120" spans="30:90">
      <c r="AD64120" s="73"/>
      <c r="AE64120" s="74"/>
      <c r="AF64120" s="74"/>
      <c r="BX64120" s="73"/>
      <c r="BY64120" s="74"/>
      <c r="BZ64120" s="74"/>
      <c r="CA64120" s="74"/>
      <c r="CF64120" s="79"/>
      <c r="CL64120" s="79"/>
    </row>
    <row r="64121" spans="30:90">
      <c r="AD64121" s="73"/>
      <c r="AE64121" s="74"/>
      <c r="AF64121" s="74"/>
      <c r="BX64121" s="73"/>
      <c r="BY64121" s="74"/>
      <c r="BZ64121" s="74"/>
      <c r="CA64121" s="74"/>
      <c r="CF64121" s="79"/>
      <c r="CL64121" s="79"/>
    </row>
    <row r="64122" spans="30:90">
      <c r="AD64122" s="73"/>
      <c r="AE64122" s="74"/>
      <c r="AF64122" s="74"/>
      <c r="BX64122" s="73"/>
      <c r="BY64122" s="74"/>
      <c r="BZ64122" s="74"/>
      <c r="CA64122" s="74"/>
      <c r="CF64122" s="79"/>
      <c r="CL64122" s="79"/>
    </row>
    <row r="64123" spans="30:90">
      <c r="AD64123" s="73"/>
      <c r="AE64123" s="74"/>
      <c r="AF64123" s="74"/>
      <c r="BX64123" s="73"/>
      <c r="BY64123" s="74"/>
      <c r="BZ64123" s="74"/>
      <c r="CA64123" s="74"/>
      <c r="CF64123" s="79"/>
      <c r="CL64123" s="79"/>
    </row>
    <row r="64124" spans="30:90">
      <c r="AD64124" s="73"/>
      <c r="AE64124" s="74"/>
      <c r="AF64124" s="74"/>
      <c r="BX64124" s="73"/>
      <c r="BY64124" s="74"/>
      <c r="BZ64124" s="74"/>
      <c r="CA64124" s="74"/>
      <c r="CF64124" s="79"/>
      <c r="CL64124" s="79"/>
    </row>
    <row r="64125" spans="30:90">
      <c r="AD64125" s="73"/>
      <c r="AE64125" s="74"/>
      <c r="AF64125" s="74"/>
      <c r="BX64125" s="73"/>
      <c r="BY64125" s="74"/>
      <c r="BZ64125" s="74"/>
      <c r="CA64125" s="74"/>
      <c r="CF64125" s="79"/>
      <c r="CL64125" s="79"/>
    </row>
    <row r="64126" spans="30:90">
      <c r="AD64126" s="73"/>
      <c r="AE64126" s="74"/>
      <c r="AF64126" s="74"/>
      <c r="BX64126" s="73"/>
      <c r="BY64126" s="74"/>
      <c r="BZ64126" s="74"/>
      <c r="CA64126" s="74"/>
      <c r="CF64126" s="79"/>
      <c r="CL64126" s="79"/>
    </row>
    <row r="64127" spans="30:90">
      <c r="AD64127" s="73"/>
      <c r="AE64127" s="74"/>
      <c r="AF64127" s="74"/>
      <c r="BX64127" s="73"/>
      <c r="BY64127" s="74"/>
      <c r="BZ64127" s="74"/>
      <c r="CA64127" s="74"/>
      <c r="CF64127" s="79"/>
      <c r="CL64127" s="79"/>
    </row>
    <row r="64128" spans="30:90">
      <c r="AD64128" s="73"/>
      <c r="AE64128" s="74"/>
      <c r="AF64128" s="74"/>
      <c r="BX64128" s="73"/>
      <c r="BY64128" s="74"/>
      <c r="BZ64128" s="74"/>
      <c r="CA64128" s="74"/>
      <c r="CF64128" s="79"/>
      <c r="CL64128" s="79"/>
    </row>
    <row r="64129" spans="30:90">
      <c r="AD64129" s="73"/>
      <c r="AE64129" s="74"/>
      <c r="AF64129" s="74"/>
      <c r="BX64129" s="73"/>
      <c r="BY64129" s="74"/>
      <c r="BZ64129" s="74"/>
      <c r="CA64129" s="74"/>
      <c r="CF64129" s="79"/>
      <c r="CL64129" s="79"/>
    </row>
    <row r="64130" spans="30:90">
      <c r="AD64130" s="73"/>
      <c r="AE64130" s="74"/>
      <c r="AF64130" s="74"/>
      <c r="BX64130" s="73"/>
      <c r="BY64130" s="74"/>
      <c r="BZ64130" s="74"/>
      <c r="CA64130" s="74"/>
      <c r="CF64130" s="79"/>
      <c r="CL64130" s="79"/>
    </row>
    <row r="64131" spans="30:90">
      <c r="AD64131" s="73"/>
      <c r="AE64131" s="74"/>
      <c r="AF64131" s="74"/>
      <c r="BX64131" s="73"/>
      <c r="BY64131" s="74"/>
      <c r="BZ64131" s="74"/>
      <c r="CA64131" s="74"/>
      <c r="CF64131" s="79"/>
      <c r="CL64131" s="79"/>
    </row>
    <row r="64132" spans="30:90">
      <c r="AD64132" s="73"/>
      <c r="AE64132" s="74"/>
      <c r="AF64132" s="74"/>
      <c r="BX64132" s="73"/>
      <c r="BY64132" s="74"/>
      <c r="BZ64132" s="74"/>
      <c r="CA64132" s="74"/>
      <c r="CF64132" s="79"/>
      <c r="CL64132" s="79"/>
    </row>
    <row r="64133" spans="30:90">
      <c r="AD64133" s="73"/>
      <c r="AE64133" s="74"/>
      <c r="AF64133" s="74"/>
      <c r="BX64133" s="73"/>
      <c r="BY64133" s="74"/>
      <c r="BZ64133" s="74"/>
      <c r="CA64133" s="74"/>
      <c r="CF64133" s="79"/>
      <c r="CL64133" s="79"/>
    </row>
    <row r="64134" spans="30:90">
      <c r="AD64134" s="73"/>
      <c r="AE64134" s="74"/>
      <c r="AF64134" s="74"/>
      <c r="BX64134" s="73"/>
      <c r="BY64134" s="74"/>
      <c r="BZ64134" s="74"/>
      <c r="CA64134" s="74"/>
      <c r="CF64134" s="79"/>
      <c r="CL64134" s="79"/>
    </row>
    <row r="64135" spans="30:90">
      <c r="AD64135" s="73"/>
      <c r="AE64135" s="74"/>
      <c r="AF64135" s="74"/>
      <c r="BX64135" s="73"/>
      <c r="BY64135" s="74"/>
      <c r="BZ64135" s="74"/>
      <c r="CA64135" s="74"/>
      <c r="CF64135" s="79"/>
      <c r="CL64135" s="79"/>
    </row>
    <row r="64136" spans="30:90">
      <c r="AD64136" s="73"/>
      <c r="AE64136" s="74"/>
      <c r="AF64136" s="74"/>
      <c r="BX64136" s="73"/>
      <c r="BY64136" s="74"/>
      <c r="BZ64136" s="74"/>
      <c r="CA64136" s="74"/>
      <c r="CF64136" s="79"/>
      <c r="CL64136" s="79"/>
    </row>
    <row r="64137" spans="30:90">
      <c r="AD64137" s="73"/>
      <c r="AE64137" s="74"/>
      <c r="AF64137" s="74"/>
      <c r="BX64137" s="73"/>
      <c r="BY64137" s="74"/>
      <c r="BZ64137" s="74"/>
      <c r="CA64137" s="74"/>
      <c r="CF64137" s="79"/>
      <c r="CL64137" s="79"/>
    </row>
    <row r="64138" spans="30:90">
      <c r="AD64138" s="73"/>
      <c r="AE64138" s="74"/>
      <c r="AF64138" s="74"/>
      <c r="BX64138" s="73"/>
      <c r="BY64138" s="74"/>
      <c r="BZ64138" s="74"/>
      <c r="CA64138" s="74"/>
      <c r="CF64138" s="79"/>
      <c r="CL64138" s="79"/>
    </row>
    <row r="64139" spans="30:90">
      <c r="AD64139" s="73"/>
      <c r="AE64139" s="74"/>
      <c r="AF64139" s="74"/>
      <c r="BX64139" s="73"/>
      <c r="BY64139" s="74"/>
      <c r="BZ64139" s="74"/>
      <c r="CA64139" s="74"/>
      <c r="CF64139" s="79"/>
      <c r="CL64139" s="79"/>
    </row>
    <row r="64140" spans="30:90">
      <c r="AD64140" s="73"/>
      <c r="AE64140" s="74"/>
      <c r="AF64140" s="74"/>
      <c r="BX64140" s="73"/>
      <c r="BY64140" s="74"/>
      <c r="BZ64140" s="74"/>
      <c r="CA64140" s="74"/>
      <c r="CF64140" s="79"/>
      <c r="CL64140" s="79"/>
    </row>
    <row r="64141" spans="30:90">
      <c r="AD64141" s="73"/>
      <c r="AE64141" s="74"/>
      <c r="AF64141" s="74"/>
      <c r="BX64141" s="73"/>
      <c r="BY64141" s="74"/>
      <c r="BZ64141" s="74"/>
      <c r="CA64141" s="74"/>
      <c r="CF64141" s="79"/>
      <c r="CL64141" s="79"/>
    </row>
    <row r="64142" spans="30:90">
      <c r="AD64142" s="73"/>
      <c r="AE64142" s="74"/>
      <c r="AF64142" s="74"/>
      <c r="BX64142" s="73"/>
      <c r="BY64142" s="74"/>
      <c r="BZ64142" s="74"/>
      <c r="CA64142" s="74"/>
      <c r="CF64142" s="79"/>
      <c r="CL64142" s="79"/>
    </row>
    <row r="64143" spans="30:90">
      <c r="AD64143" s="73"/>
      <c r="AE64143" s="74"/>
      <c r="AF64143" s="74"/>
      <c r="BX64143" s="73"/>
      <c r="BY64143" s="74"/>
      <c r="BZ64143" s="74"/>
      <c r="CA64143" s="74"/>
      <c r="CF64143" s="79"/>
      <c r="CL64143" s="79"/>
    </row>
    <row r="64144" spans="30:90">
      <c r="AD64144" s="73"/>
      <c r="AE64144" s="74"/>
      <c r="AF64144" s="74"/>
      <c r="BX64144" s="73"/>
      <c r="BY64144" s="74"/>
      <c r="BZ64144" s="74"/>
      <c r="CA64144" s="74"/>
      <c r="CF64144" s="79"/>
      <c r="CL64144" s="79"/>
    </row>
    <row r="64145" spans="30:90">
      <c r="AD64145" s="73"/>
      <c r="AE64145" s="74"/>
      <c r="AF64145" s="74"/>
      <c r="BX64145" s="73"/>
      <c r="BY64145" s="74"/>
      <c r="BZ64145" s="74"/>
      <c r="CA64145" s="74"/>
      <c r="CF64145" s="79"/>
      <c r="CL64145" s="79"/>
    </row>
    <row r="64146" spans="30:90">
      <c r="AD64146" s="73"/>
      <c r="AE64146" s="74"/>
      <c r="AF64146" s="74"/>
      <c r="BX64146" s="73"/>
      <c r="BY64146" s="74"/>
      <c r="BZ64146" s="74"/>
      <c r="CA64146" s="74"/>
      <c r="CF64146" s="79"/>
      <c r="CL64146" s="79"/>
    </row>
    <row r="64147" spans="30:90">
      <c r="AD64147" s="73"/>
      <c r="AE64147" s="74"/>
      <c r="AF64147" s="74"/>
      <c r="BX64147" s="73"/>
      <c r="BY64147" s="74"/>
      <c r="BZ64147" s="74"/>
      <c r="CA64147" s="74"/>
      <c r="CF64147" s="79"/>
      <c r="CL64147" s="79"/>
    </row>
    <row r="64148" spans="30:90">
      <c r="AD64148" s="73"/>
      <c r="AE64148" s="74"/>
      <c r="AF64148" s="74"/>
      <c r="BX64148" s="73"/>
      <c r="BY64148" s="74"/>
      <c r="BZ64148" s="74"/>
      <c r="CA64148" s="74"/>
      <c r="CF64148" s="79"/>
      <c r="CL64148" s="79"/>
    </row>
    <row r="64149" spans="30:90">
      <c r="AD64149" s="73"/>
      <c r="AE64149" s="74"/>
      <c r="AF64149" s="74"/>
      <c r="BX64149" s="73"/>
      <c r="BY64149" s="74"/>
      <c r="BZ64149" s="74"/>
      <c r="CA64149" s="74"/>
      <c r="CF64149" s="79"/>
      <c r="CL64149" s="79"/>
    </row>
    <row r="64150" spans="30:90">
      <c r="AD64150" s="73"/>
      <c r="AE64150" s="74"/>
      <c r="AF64150" s="74"/>
      <c r="BX64150" s="73"/>
      <c r="BY64150" s="74"/>
      <c r="BZ64150" s="74"/>
      <c r="CA64150" s="74"/>
      <c r="CF64150" s="79"/>
      <c r="CL64150" s="79"/>
    </row>
    <row r="64151" spans="30:90">
      <c r="AD64151" s="73"/>
      <c r="AE64151" s="74"/>
      <c r="AF64151" s="74"/>
      <c r="BX64151" s="73"/>
      <c r="BY64151" s="74"/>
      <c r="BZ64151" s="74"/>
      <c r="CA64151" s="74"/>
      <c r="CF64151" s="79"/>
      <c r="CL64151" s="79"/>
    </row>
    <row r="64152" spans="30:90">
      <c r="AD64152" s="73"/>
      <c r="AE64152" s="74"/>
      <c r="AF64152" s="74"/>
      <c r="BX64152" s="73"/>
      <c r="BY64152" s="74"/>
      <c r="BZ64152" s="74"/>
      <c r="CA64152" s="74"/>
      <c r="CF64152" s="79"/>
      <c r="CL64152" s="79"/>
    </row>
    <row r="64153" spans="30:90">
      <c r="AD64153" s="73"/>
      <c r="AE64153" s="74"/>
      <c r="AF64153" s="74"/>
      <c r="BX64153" s="73"/>
      <c r="BY64153" s="74"/>
      <c r="BZ64153" s="74"/>
      <c r="CA64153" s="74"/>
      <c r="CF64153" s="79"/>
      <c r="CL64153" s="79"/>
    </row>
    <row r="64154" spans="30:90">
      <c r="AD64154" s="73"/>
      <c r="AE64154" s="74"/>
      <c r="AF64154" s="74"/>
      <c r="BX64154" s="73"/>
      <c r="BY64154" s="74"/>
      <c r="BZ64154" s="74"/>
      <c r="CA64154" s="74"/>
      <c r="CF64154" s="79"/>
      <c r="CL64154" s="79"/>
    </row>
    <row r="64155" spans="30:90">
      <c r="AD64155" s="73"/>
      <c r="AE64155" s="74"/>
      <c r="AF64155" s="74"/>
      <c r="BX64155" s="73"/>
      <c r="BY64155" s="74"/>
      <c r="BZ64155" s="74"/>
      <c r="CA64155" s="74"/>
      <c r="CF64155" s="79"/>
      <c r="CL64155" s="79"/>
    </row>
    <row r="64156" spans="30:90">
      <c r="AD64156" s="73"/>
      <c r="AE64156" s="74"/>
      <c r="AF64156" s="74"/>
      <c r="BX64156" s="73"/>
      <c r="BY64156" s="74"/>
      <c r="BZ64156" s="74"/>
      <c r="CA64156" s="74"/>
      <c r="CF64156" s="79"/>
      <c r="CL64156" s="79"/>
    </row>
    <row r="64157" spans="30:90">
      <c r="AD64157" s="73"/>
      <c r="AE64157" s="74"/>
      <c r="AF64157" s="74"/>
      <c r="BX64157" s="73"/>
      <c r="BY64157" s="74"/>
      <c r="BZ64157" s="74"/>
      <c r="CA64157" s="74"/>
      <c r="CF64157" s="79"/>
      <c r="CL64157" s="79"/>
    </row>
    <row r="64158" spans="30:90">
      <c r="AD64158" s="73"/>
      <c r="AE64158" s="74"/>
      <c r="AF64158" s="74"/>
      <c r="BX64158" s="73"/>
      <c r="BY64158" s="74"/>
      <c r="BZ64158" s="74"/>
      <c r="CA64158" s="74"/>
      <c r="CF64158" s="79"/>
      <c r="CL64158" s="79"/>
    </row>
    <row r="64159" spans="30:90">
      <c r="AD64159" s="73"/>
      <c r="AE64159" s="74"/>
      <c r="AF64159" s="74"/>
      <c r="BX64159" s="73"/>
      <c r="BY64159" s="74"/>
      <c r="BZ64159" s="74"/>
      <c r="CA64159" s="74"/>
      <c r="CF64159" s="79"/>
      <c r="CL64159" s="79"/>
    </row>
    <row r="64160" spans="30:90">
      <c r="AD64160" s="73"/>
      <c r="AE64160" s="74"/>
      <c r="AF64160" s="74"/>
      <c r="BX64160" s="73"/>
      <c r="BY64160" s="74"/>
      <c r="BZ64160" s="74"/>
      <c r="CA64160" s="74"/>
      <c r="CF64160" s="79"/>
      <c r="CL64160" s="79"/>
    </row>
    <row r="64161" spans="30:90">
      <c r="AD64161" s="73"/>
      <c r="AE64161" s="74"/>
      <c r="AF64161" s="74"/>
      <c r="BX64161" s="73"/>
      <c r="BY64161" s="74"/>
      <c r="BZ64161" s="74"/>
      <c r="CA64161" s="74"/>
      <c r="CF64161" s="79"/>
      <c r="CL64161" s="79"/>
    </row>
    <row r="64162" spans="30:90">
      <c r="AD64162" s="73"/>
      <c r="AE64162" s="74"/>
      <c r="AF64162" s="74"/>
      <c r="BX64162" s="73"/>
      <c r="BY64162" s="74"/>
      <c r="BZ64162" s="74"/>
      <c r="CA64162" s="74"/>
      <c r="CF64162" s="79"/>
      <c r="CL64162" s="79"/>
    </row>
    <row r="64163" spans="30:90">
      <c r="AD64163" s="73"/>
      <c r="AE64163" s="74"/>
      <c r="AF64163" s="74"/>
      <c r="BX64163" s="73"/>
      <c r="BY64163" s="74"/>
      <c r="BZ64163" s="74"/>
      <c r="CA64163" s="74"/>
      <c r="CF64163" s="79"/>
      <c r="CL64163" s="79"/>
    </row>
    <row r="64164" spans="30:90">
      <c r="AD64164" s="73"/>
      <c r="AE64164" s="74"/>
      <c r="AF64164" s="74"/>
      <c r="BX64164" s="73"/>
      <c r="BY64164" s="74"/>
      <c r="BZ64164" s="74"/>
      <c r="CA64164" s="74"/>
      <c r="CF64164" s="79"/>
      <c r="CL64164" s="79"/>
    </row>
    <row r="64165" spans="30:90">
      <c r="AD64165" s="73"/>
      <c r="AE64165" s="74"/>
      <c r="AF64165" s="74"/>
      <c r="BX64165" s="73"/>
      <c r="BY64165" s="74"/>
      <c r="BZ64165" s="74"/>
      <c r="CA64165" s="74"/>
      <c r="CF64165" s="79"/>
      <c r="CL64165" s="79"/>
    </row>
    <row r="64166" spans="30:90">
      <c r="AD64166" s="73"/>
      <c r="AE64166" s="74"/>
      <c r="AF64166" s="74"/>
      <c r="BX64166" s="73"/>
      <c r="BY64166" s="74"/>
      <c r="BZ64166" s="74"/>
      <c r="CA64166" s="74"/>
      <c r="CF64166" s="79"/>
      <c r="CL64166" s="79"/>
    </row>
    <row r="64167" spans="30:90">
      <c r="AD64167" s="73"/>
      <c r="AE64167" s="74"/>
      <c r="AF64167" s="74"/>
      <c r="BX64167" s="73"/>
      <c r="BY64167" s="74"/>
      <c r="BZ64167" s="74"/>
      <c r="CA64167" s="74"/>
      <c r="CF64167" s="79"/>
      <c r="CL64167" s="79"/>
    </row>
    <row r="64168" spans="30:90">
      <c r="AD64168" s="73"/>
      <c r="AE64168" s="74"/>
      <c r="AF64168" s="74"/>
      <c r="BX64168" s="73"/>
      <c r="BY64168" s="74"/>
      <c r="BZ64168" s="74"/>
      <c r="CA64168" s="74"/>
      <c r="CF64168" s="79"/>
      <c r="CL64168" s="79"/>
    </row>
    <row r="64169" spans="30:90">
      <c r="AD64169" s="73"/>
      <c r="AE64169" s="74"/>
      <c r="AF64169" s="74"/>
      <c r="BX64169" s="73"/>
      <c r="BY64169" s="74"/>
      <c r="BZ64169" s="74"/>
      <c r="CA64169" s="74"/>
      <c r="CF64169" s="79"/>
      <c r="CL64169" s="79"/>
    </row>
    <row r="64170" spans="30:90">
      <c r="AD64170" s="73"/>
      <c r="AE64170" s="74"/>
      <c r="AF64170" s="74"/>
      <c r="BX64170" s="73"/>
      <c r="BY64170" s="74"/>
      <c r="BZ64170" s="74"/>
      <c r="CA64170" s="74"/>
      <c r="CF64170" s="79"/>
      <c r="CL64170" s="79"/>
    </row>
    <row r="64171" spans="30:90">
      <c r="AD64171" s="73"/>
      <c r="AE64171" s="74"/>
      <c r="AF64171" s="74"/>
      <c r="BX64171" s="73"/>
      <c r="BY64171" s="74"/>
      <c r="BZ64171" s="74"/>
      <c r="CA64171" s="74"/>
      <c r="CF64171" s="79"/>
      <c r="CL64171" s="79"/>
    </row>
    <row r="64172" spans="30:90">
      <c r="AD64172" s="73"/>
      <c r="AE64172" s="74"/>
      <c r="AF64172" s="74"/>
      <c r="BX64172" s="73"/>
      <c r="BY64172" s="74"/>
      <c r="BZ64172" s="74"/>
      <c r="CA64172" s="74"/>
      <c r="CF64172" s="79"/>
      <c r="CL64172" s="79"/>
    </row>
    <row r="64173" spans="30:90">
      <c r="AD64173" s="73"/>
      <c r="AE64173" s="74"/>
      <c r="AF64173" s="74"/>
      <c r="BX64173" s="73"/>
      <c r="BY64173" s="74"/>
      <c r="BZ64173" s="74"/>
      <c r="CA64173" s="74"/>
      <c r="CF64173" s="79"/>
      <c r="CL64173" s="79"/>
    </row>
    <row r="64174" spans="30:90">
      <c r="AD64174" s="73"/>
      <c r="AE64174" s="74"/>
      <c r="AF64174" s="74"/>
      <c r="BX64174" s="73"/>
      <c r="BY64174" s="74"/>
      <c r="BZ64174" s="74"/>
      <c r="CA64174" s="74"/>
      <c r="CF64174" s="79"/>
      <c r="CL64174" s="79"/>
    </row>
    <row r="64175" spans="30:90">
      <c r="AD64175" s="73"/>
      <c r="AE64175" s="74"/>
      <c r="AF64175" s="74"/>
      <c r="BX64175" s="73"/>
      <c r="BY64175" s="74"/>
      <c r="BZ64175" s="74"/>
      <c r="CA64175" s="74"/>
      <c r="CF64175" s="79"/>
      <c r="CL64175" s="79"/>
    </row>
    <row r="64176" spans="30:90">
      <c r="AD64176" s="73"/>
      <c r="AE64176" s="74"/>
      <c r="AF64176" s="74"/>
      <c r="BX64176" s="73"/>
      <c r="BY64176" s="74"/>
      <c r="BZ64176" s="74"/>
      <c r="CA64176" s="74"/>
      <c r="CF64176" s="79"/>
      <c r="CL64176" s="79"/>
    </row>
    <row r="64177" spans="30:90">
      <c r="AD64177" s="73"/>
      <c r="AE64177" s="74"/>
      <c r="AF64177" s="74"/>
      <c r="BX64177" s="73"/>
      <c r="BY64177" s="74"/>
      <c r="BZ64177" s="74"/>
      <c r="CA64177" s="74"/>
      <c r="CF64177" s="79"/>
      <c r="CL64177" s="79"/>
    </row>
    <row r="64178" spans="30:90">
      <c r="AD64178" s="73"/>
      <c r="AE64178" s="74"/>
      <c r="AF64178" s="74"/>
      <c r="BX64178" s="73"/>
      <c r="BY64178" s="74"/>
      <c r="BZ64178" s="74"/>
      <c r="CA64178" s="74"/>
      <c r="CF64178" s="79"/>
      <c r="CL64178" s="79"/>
    </row>
    <row r="64179" spans="30:90">
      <c r="AD64179" s="73"/>
      <c r="AE64179" s="74"/>
      <c r="AF64179" s="74"/>
      <c r="BX64179" s="73"/>
      <c r="BY64179" s="74"/>
      <c r="BZ64179" s="74"/>
      <c r="CA64179" s="74"/>
      <c r="CF64179" s="79"/>
      <c r="CL64179" s="79"/>
    </row>
    <row r="64180" spans="30:90">
      <c r="AD64180" s="73"/>
      <c r="AE64180" s="74"/>
      <c r="AF64180" s="74"/>
      <c r="BX64180" s="73"/>
      <c r="BY64180" s="74"/>
      <c r="BZ64180" s="74"/>
      <c r="CA64180" s="74"/>
      <c r="CF64180" s="79"/>
      <c r="CL64180" s="79"/>
    </row>
    <row r="64181" spans="30:90">
      <c r="AD64181" s="73"/>
      <c r="AE64181" s="74"/>
      <c r="AF64181" s="74"/>
      <c r="BX64181" s="73"/>
      <c r="BY64181" s="74"/>
      <c r="BZ64181" s="74"/>
      <c r="CA64181" s="74"/>
      <c r="CF64181" s="79"/>
      <c r="CL64181" s="79"/>
    </row>
    <row r="64182" spans="30:90">
      <c r="AD64182" s="73"/>
      <c r="AE64182" s="74"/>
      <c r="AF64182" s="74"/>
      <c r="BX64182" s="73"/>
      <c r="BY64182" s="74"/>
      <c r="BZ64182" s="74"/>
      <c r="CA64182" s="74"/>
      <c r="CF64182" s="79"/>
      <c r="CL64182" s="79"/>
    </row>
    <row r="64183" spans="30:90">
      <c r="AD64183" s="73"/>
      <c r="AE64183" s="74"/>
      <c r="AF64183" s="74"/>
      <c r="BX64183" s="73"/>
      <c r="BY64183" s="74"/>
      <c r="BZ64183" s="74"/>
      <c r="CA64183" s="74"/>
      <c r="CF64183" s="79"/>
      <c r="CL64183" s="79"/>
    </row>
    <row r="64184" spans="30:90">
      <c r="AD64184" s="73"/>
      <c r="AE64184" s="74"/>
      <c r="AF64184" s="74"/>
      <c r="BX64184" s="73"/>
      <c r="BY64184" s="74"/>
      <c r="BZ64184" s="74"/>
      <c r="CA64184" s="74"/>
      <c r="CF64184" s="79"/>
      <c r="CL64184" s="79"/>
    </row>
    <row r="64185" spans="30:90">
      <c r="AD64185" s="73"/>
      <c r="AE64185" s="74"/>
      <c r="AF64185" s="74"/>
      <c r="BX64185" s="73"/>
      <c r="BY64185" s="74"/>
      <c r="BZ64185" s="74"/>
      <c r="CA64185" s="74"/>
      <c r="CF64185" s="79"/>
      <c r="CL64185" s="79"/>
    </row>
    <row r="64186" spans="30:90">
      <c r="AD64186" s="73"/>
      <c r="AE64186" s="74"/>
      <c r="AF64186" s="74"/>
      <c r="BX64186" s="73"/>
      <c r="BY64186" s="74"/>
      <c r="BZ64186" s="74"/>
      <c r="CA64186" s="74"/>
      <c r="CF64186" s="79"/>
      <c r="CL64186" s="79"/>
    </row>
    <row r="64187" spans="30:90">
      <c r="AD64187" s="73"/>
      <c r="AE64187" s="74"/>
      <c r="AF64187" s="74"/>
      <c r="BX64187" s="73"/>
      <c r="BY64187" s="74"/>
      <c r="BZ64187" s="74"/>
      <c r="CA64187" s="74"/>
      <c r="CF64187" s="79"/>
      <c r="CL64187" s="79"/>
    </row>
    <row r="64188" spans="30:90">
      <c r="AD64188" s="73"/>
      <c r="AE64188" s="74"/>
      <c r="AF64188" s="74"/>
      <c r="BX64188" s="73"/>
      <c r="BY64188" s="74"/>
      <c r="BZ64188" s="74"/>
      <c r="CA64188" s="74"/>
      <c r="CF64188" s="79"/>
      <c r="CL64188" s="79"/>
    </row>
    <row r="64189" spans="30:90">
      <c r="AD64189" s="73"/>
      <c r="AE64189" s="74"/>
      <c r="AF64189" s="74"/>
      <c r="BX64189" s="73"/>
      <c r="BY64189" s="74"/>
      <c r="BZ64189" s="74"/>
      <c r="CA64189" s="74"/>
      <c r="CF64189" s="79"/>
      <c r="CL64189" s="79"/>
    </row>
    <row r="64190" spans="30:90">
      <c r="AD64190" s="73"/>
      <c r="AE64190" s="74"/>
      <c r="AF64190" s="74"/>
      <c r="BX64190" s="73"/>
      <c r="BY64190" s="74"/>
      <c r="BZ64190" s="74"/>
      <c r="CA64190" s="74"/>
      <c r="CF64190" s="79"/>
      <c r="CL64190" s="79"/>
    </row>
    <row r="64191" spans="30:90">
      <c r="AD64191" s="73"/>
      <c r="AE64191" s="74"/>
      <c r="AF64191" s="74"/>
      <c r="BX64191" s="73"/>
      <c r="BY64191" s="74"/>
      <c r="BZ64191" s="74"/>
      <c r="CA64191" s="74"/>
      <c r="CF64191" s="79"/>
      <c r="CL64191" s="79"/>
    </row>
    <row r="64192" spans="30:90">
      <c r="AD64192" s="73"/>
      <c r="AE64192" s="74"/>
      <c r="AF64192" s="74"/>
      <c r="BX64192" s="73"/>
      <c r="BY64192" s="74"/>
      <c r="BZ64192" s="74"/>
      <c r="CA64192" s="74"/>
      <c r="CF64192" s="79"/>
      <c r="CL64192" s="79"/>
    </row>
    <row r="64193" spans="30:90">
      <c r="AD64193" s="73"/>
      <c r="AE64193" s="74"/>
      <c r="AF64193" s="74"/>
      <c r="BX64193" s="73"/>
      <c r="BY64193" s="74"/>
      <c r="BZ64193" s="74"/>
      <c r="CA64193" s="74"/>
      <c r="CF64193" s="79"/>
      <c r="CL64193" s="79"/>
    </row>
    <row r="64194" spans="30:90">
      <c r="AD64194" s="73"/>
      <c r="AE64194" s="74"/>
      <c r="AF64194" s="74"/>
      <c r="BX64194" s="73"/>
      <c r="BY64194" s="74"/>
      <c r="BZ64194" s="74"/>
      <c r="CA64194" s="74"/>
      <c r="CF64194" s="79"/>
      <c r="CL64194" s="79"/>
    </row>
    <row r="64195" spans="30:90">
      <c r="AD64195" s="73"/>
      <c r="AE64195" s="74"/>
      <c r="AF64195" s="74"/>
      <c r="BX64195" s="73"/>
      <c r="BY64195" s="74"/>
      <c r="BZ64195" s="74"/>
      <c r="CA64195" s="74"/>
      <c r="CF64195" s="79"/>
      <c r="CL64195" s="79"/>
    </row>
    <row r="64196" spans="30:90">
      <c r="AD64196" s="73"/>
      <c r="AE64196" s="74"/>
      <c r="AF64196" s="74"/>
      <c r="BX64196" s="73"/>
      <c r="BY64196" s="74"/>
      <c r="BZ64196" s="74"/>
      <c r="CA64196" s="74"/>
      <c r="CF64196" s="79"/>
      <c r="CL64196" s="79"/>
    </row>
    <row r="64197" spans="30:90">
      <c r="AD64197" s="73"/>
      <c r="AE64197" s="74"/>
      <c r="AF64197" s="74"/>
      <c r="BX64197" s="73"/>
      <c r="BY64197" s="74"/>
      <c r="BZ64197" s="74"/>
      <c r="CA64197" s="74"/>
      <c r="CF64197" s="79"/>
      <c r="CL64197" s="79"/>
    </row>
    <row r="64198" spans="30:90">
      <c r="AD64198" s="73"/>
      <c r="AE64198" s="74"/>
      <c r="AF64198" s="74"/>
      <c r="BX64198" s="73"/>
      <c r="BY64198" s="74"/>
      <c r="BZ64198" s="74"/>
      <c r="CA64198" s="74"/>
      <c r="CF64198" s="79"/>
      <c r="CL64198" s="79"/>
    </row>
    <row r="64199" spans="30:90">
      <c r="AD64199" s="73"/>
      <c r="AE64199" s="74"/>
      <c r="AF64199" s="74"/>
      <c r="BX64199" s="73"/>
      <c r="BY64199" s="74"/>
      <c r="BZ64199" s="74"/>
      <c r="CA64199" s="74"/>
      <c r="CF64199" s="79"/>
      <c r="CL64199" s="79"/>
    </row>
    <row r="64200" spans="30:90">
      <c r="AD64200" s="73"/>
      <c r="AE64200" s="74"/>
      <c r="AF64200" s="74"/>
      <c r="BX64200" s="73"/>
      <c r="BY64200" s="74"/>
      <c r="BZ64200" s="74"/>
      <c r="CA64200" s="74"/>
      <c r="CF64200" s="79"/>
      <c r="CL64200" s="79"/>
    </row>
    <row r="64201" spans="30:90">
      <c r="AD64201" s="73"/>
      <c r="AE64201" s="74"/>
      <c r="AF64201" s="74"/>
      <c r="BX64201" s="73"/>
      <c r="BY64201" s="74"/>
      <c r="BZ64201" s="74"/>
      <c r="CA64201" s="74"/>
      <c r="CF64201" s="79"/>
      <c r="CL64201" s="79"/>
    </row>
    <row r="64202" spans="30:90">
      <c r="AD64202" s="73"/>
      <c r="AE64202" s="74"/>
      <c r="AF64202" s="74"/>
      <c r="BX64202" s="73"/>
      <c r="BY64202" s="74"/>
      <c r="BZ64202" s="74"/>
      <c r="CA64202" s="74"/>
      <c r="CF64202" s="79"/>
      <c r="CL64202" s="79"/>
    </row>
    <row r="64203" spans="30:90">
      <c r="AD64203" s="73"/>
      <c r="AE64203" s="74"/>
      <c r="AF64203" s="74"/>
      <c r="BX64203" s="73"/>
      <c r="BY64203" s="74"/>
      <c r="BZ64203" s="74"/>
      <c r="CA64203" s="74"/>
      <c r="CF64203" s="79"/>
      <c r="CL64203" s="79"/>
    </row>
    <row r="64204" spans="30:90">
      <c r="AD64204" s="73"/>
      <c r="AE64204" s="74"/>
      <c r="AF64204" s="74"/>
      <c r="BX64204" s="73"/>
      <c r="BY64204" s="74"/>
      <c r="BZ64204" s="74"/>
      <c r="CA64204" s="74"/>
      <c r="CF64204" s="79"/>
      <c r="CL64204" s="79"/>
    </row>
    <row r="64205" spans="30:90">
      <c r="AD64205" s="73"/>
      <c r="AE64205" s="74"/>
      <c r="AF64205" s="74"/>
      <c r="BX64205" s="73"/>
      <c r="BY64205" s="74"/>
      <c r="BZ64205" s="74"/>
      <c r="CA64205" s="74"/>
      <c r="CF64205" s="79"/>
      <c r="CL64205" s="79"/>
    </row>
    <row r="64206" spans="30:90">
      <c r="AD64206" s="73"/>
      <c r="AE64206" s="74"/>
      <c r="AF64206" s="74"/>
      <c r="BX64206" s="73"/>
      <c r="BY64206" s="74"/>
      <c r="BZ64206" s="74"/>
      <c r="CA64206" s="74"/>
      <c r="CF64206" s="79"/>
      <c r="CL64206" s="79"/>
    </row>
    <row r="64207" spans="30:90">
      <c r="AD64207" s="73"/>
      <c r="AE64207" s="74"/>
      <c r="AF64207" s="74"/>
      <c r="BX64207" s="73"/>
      <c r="BY64207" s="74"/>
      <c r="BZ64207" s="74"/>
      <c r="CA64207" s="74"/>
      <c r="CF64207" s="79"/>
      <c r="CL64207" s="79"/>
    </row>
    <row r="64208" spans="30:90">
      <c r="AD64208" s="73"/>
      <c r="AE64208" s="74"/>
      <c r="AF64208" s="74"/>
      <c r="BX64208" s="73"/>
      <c r="BY64208" s="74"/>
      <c r="BZ64208" s="74"/>
      <c r="CA64208" s="74"/>
      <c r="CF64208" s="79"/>
      <c r="CL64208" s="79"/>
    </row>
    <row r="64209" spans="30:90">
      <c r="AD64209" s="73"/>
      <c r="AE64209" s="74"/>
      <c r="AF64209" s="74"/>
      <c r="BX64209" s="73"/>
      <c r="BY64209" s="74"/>
      <c r="BZ64209" s="74"/>
      <c r="CA64209" s="74"/>
      <c r="CF64209" s="79"/>
      <c r="CL64209" s="79"/>
    </row>
    <row r="64210" spans="30:90">
      <c r="AD64210" s="73"/>
      <c r="AE64210" s="74"/>
      <c r="AF64210" s="74"/>
      <c r="BX64210" s="73"/>
      <c r="BY64210" s="74"/>
      <c r="BZ64210" s="74"/>
      <c r="CA64210" s="74"/>
      <c r="CF64210" s="79"/>
      <c r="CL64210" s="79"/>
    </row>
    <row r="64211" spans="30:90">
      <c r="AD64211" s="73"/>
      <c r="AE64211" s="74"/>
      <c r="AF64211" s="74"/>
      <c r="BX64211" s="73"/>
      <c r="BY64211" s="74"/>
      <c r="BZ64211" s="74"/>
      <c r="CA64211" s="74"/>
      <c r="CF64211" s="79"/>
      <c r="CL64211" s="79"/>
    </row>
    <row r="64212" spans="30:90">
      <c r="AD64212" s="73"/>
      <c r="AE64212" s="74"/>
      <c r="AF64212" s="74"/>
      <c r="BX64212" s="73"/>
      <c r="BY64212" s="74"/>
      <c r="BZ64212" s="74"/>
      <c r="CA64212" s="74"/>
      <c r="CF64212" s="79"/>
      <c r="CL64212" s="79"/>
    </row>
    <row r="64213" spans="30:90">
      <c r="AD64213" s="73"/>
      <c r="AE64213" s="74"/>
      <c r="AF64213" s="74"/>
      <c r="BX64213" s="73"/>
      <c r="BY64213" s="74"/>
      <c r="BZ64213" s="74"/>
      <c r="CA64213" s="74"/>
      <c r="CF64213" s="79"/>
      <c r="CL64213" s="79"/>
    </row>
    <row r="64214" spans="30:90">
      <c r="AD64214" s="73"/>
      <c r="AE64214" s="74"/>
      <c r="AF64214" s="74"/>
      <c r="BX64214" s="73"/>
      <c r="BY64214" s="74"/>
      <c r="BZ64214" s="74"/>
      <c r="CA64214" s="74"/>
      <c r="CF64214" s="79"/>
      <c r="CL64214" s="79"/>
    </row>
    <row r="64215" spans="30:90">
      <c r="AD64215" s="73"/>
      <c r="AE64215" s="74"/>
      <c r="AF64215" s="74"/>
      <c r="BX64215" s="73"/>
      <c r="BY64215" s="74"/>
      <c r="BZ64215" s="74"/>
      <c r="CA64215" s="74"/>
      <c r="CF64215" s="79"/>
      <c r="CL64215" s="79"/>
    </row>
    <row r="64216" spans="30:90">
      <c r="AD64216" s="73"/>
      <c r="AE64216" s="74"/>
      <c r="AF64216" s="74"/>
      <c r="BX64216" s="73"/>
      <c r="BY64216" s="74"/>
      <c r="BZ64216" s="74"/>
      <c r="CA64216" s="74"/>
      <c r="CF64216" s="79"/>
      <c r="CL64216" s="79"/>
    </row>
    <row r="64217" spans="30:90">
      <c r="AD64217" s="73"/>
      <c r="AE64217" s="74"/>
      <c r="AF64217" s="74"/>
      <c r="BX64217" s="73"/>
      <c r="BY64217" s="74"/>
      <c r="BZ64217" s="74"/>
      <c r="CA64217" s="74"/>
      <c r="CF64217" s="79"/>
      <c r="CL64217" s="79"/>
    </row>
    <row r="64218" spans="30:90">
      <c r="AD64218" s="73"/>
      <c r="AE64218" s="74"/>
      <c r="AF64218" s="74"/>
      <c r="BX64218" s="73"/>
      <c r="BY64218" s="74"/>
      <c r="BZ64218" s="74"/>
      <c r="CA64218" s="74"/>
      <c r="CF64218" s="79"/>
      <c r="CL64218" s="79"/>
    </row>
    <row r="64219" spans="30:90">
      <c r="AD64219" s="73"/>
      <c r="AE64219" s="74"/>
      <c r="AF64219" s="74"/>
      <c r="BX64219" s="73"/>
      <c r="BY64219" s="74"/>
      <c r="BZ64219" s="74"/>
      <c r="CA64219" s="74"/>
      <c r="CF64219" s="79"/>
      <c r="CL64219" s="79"/>
    </row>
    <row r="64220" spans="30:90">
      <c r="AD64220" s="73"/>
      <c r="AE64220" s="74"/>
      <c r="AF64220" s="74"/>
      <c r="BX64220" s="73"/>
      <c r="BY64220" s="74"/>
      <c r="BZ64220" s="74"/>
      <c r="CA64220" s="74"/>
      <c r="CF64220" s="79"/>
      <c r="CL64220" s="79"/>
    </row>
    <row r="64221" spans="30:90">
      <c r="AD64221" s="73"/>
      <c r="AE64221" s="74"/>
      <c r="AF64221" s="74"/>
      <c r="BX64221" s="73"/>
      <c r="BY64221" s="74"/>
      <c r="BZ64221" s="74"/>
      <c r="CA64221" s="74"/>
      <c r="CF64221" s="79"/>
      <c r="CL64221" s="79"/>
    </row>
    <row r="64222" spans="30:90">
      <c r="AD64222" s="73"/>
      <c r="AE64222" s="74"/>
      <c r="AF64222" s="74"/>
      <c r="BX64222" s="73"/>
      <c r="BY64222" s="74"/>
      <c r="BZ64222" s="74"/>
      <c r="CA64222" s="74"/>
      <c r="CF64222" s="79"/>
      <c r="CL64222" s="79"/>
    </row>
    <row r="64223" spans="30:90">
      <c r="AD64223" s="73"/>
      <c r="AE64223" s="74"/>
      <c r="AF64223" s="74"/>
      <c r="BX64223" s="73"/>
      <c r="BY64223" s="74"/>
      <c r="BZ64223" s="74"/>
      <c r="CA64223" s="74"/>
      <c r="CF64223" s="79"/>
      <c r="CL64223" s="79"/>
    </row>
    <row r="64224" spans="30:90">
      <c r="AD64224" s="73"/>
      <c r="AE64224" s="74"/>
      <c r="AF64224" s="74"/>
      <c r="BX64224" s="73"/>
      <c r="BY64224" s="74"/>
      <c r="BZ64224" s="74"/>
      <c r="CA64224" s="74"/>
      <c r="CF64224" s="79"/>
      <c r="CL64224" s="79"/>
    </row>
    <row r="64225" spans="30:90">
      <c r="AD64225" s="73"/>
      <c r="AE64225" s="74"/>
      <c r="AF64225" s="74"/>
      <c r="BX64225" s="73"/>
      <c r="BY64225" s="74"/>
      <c r="BZ64225" s="74"/>
      <c r="CA64225" s="74"/>
      <c r="CF64225" s="79"/>
      <c r="CL64225" s="79"/>
    </row>
    <row r="64226" spans="30:90">
      <c r="AD64226" s="73"/>
      <c r="AE64226" s="74"/>
      <c r="AF64226" s="74"/>
      <c r="BX64226" s="73"/>
      <c r="BY64226" s="74"/>
      <c r="BZ64226" s="74"/>
      <c r="CA64226" s="74"/>
      <c r="CF64226" s="79"/>
      <c r="CL64226" s="79"/>
    </row>
    <row r="64227" spans="30:90">
      <c r="AD64227" s="73"/>
      <c r="AE64227" s="74"/>
      <c r="AF64227" s="74"/>
      <c r="BX64227" s="73"/>
      <c r="BY64227" s="74"/>
      <c r="BZ64227" s="74"/>
      <c r="CA64227" s="74"/>
      <c r="CF64227" s="79"/>
      <c r="CL64227" s="79"/>
    </row>
    <row r="64228" spans="30:90">
      <c r="AD64228" s="73"/>
      <c r="AE64228" s="74"/>
      <c r="AF64228" s="74"/>
      <c r="BX64228" s="73"/>
      <c r="BY64228" s="74"/>
      <c r="BZ64228" s="74"/>
      <c r="CA64228" s="74"/>
      <c r="CF64228" s="79"/>
      <c r="CL64228" s="79"/>
    </row>
    <row r="64229" spans="30:90">
      <c r="AD64229" s="73"/>
      <c r="AE64229" s="74"/>
      <c r="AF64229" s="74"/>
      <c r="BX64229" s="73"/>
      <c r="BY64229" s="74"/>
      <c r="BZ64229" s="74"/>
      <c r="CA64229" s="74"/>
      <c r="CF64229" s="79"/>
      <c r="CL64229" s="79"/>
    </row>
    <row r="64230" spans="30:90">
      <c r="AD64230" s="73"/>
      <c r="AE64230" s="74"/>
      <c r="AF64230" s="74"/>
      <c r="BX64230" s="73"/>
      <c r="BY64230" s="74"/>
      <c r="BZ64230" s="74"/>
      <c r="CA64230" s="74"/>
      <c r="CF64230" s="79"/>
      <c r="CL64230" s="79"/>
    </row>
    <row r="64231" spans="30:90">
      <c r="AD64231" s="73"/>
      <c r="AE64231" s="74"/>
      <c r="AF64231" s="74"/>
      <c r="BX64231" s="73"/>
      <c r="BY64231" s="74"/>
      <c r="BZ64231" s="74"/>
      <c r="CA64231" s="74"/>
      <c r="CF64231" s="79"/>
      <c r="CL64231" s="79"/>
    </row>
    <row r="64232" spans="30:90">
      <c r="AD64232" s="73"/>
      <c r="AE64232" s="74"/>
      <c r="AF64232" s="74"/>
      <c r="BX64232" s="73"/>
      <c r="BY64232" s="74"/>
      <c r="BZ64232" s="74"/>
      <c r="CA64232" s="74"/>
      <c r="CF64232" s="79"/>
      <c r="CL64232" s="79"/>
    </row>
    <row r="64233" spans="30:90">
      <c r="AD64233" s="73"/>
      <c r="AE64233" s="74"/>
      <c r="AF64233" s="74"/>
      <c r="BX64233" s="73"/>
      <c r="BY64233" s="74"/>
      <c r="BZ64233" s="74"/>
      <c r="CA64233" s="74"/>
      <c r="CF64233" s="79"/>
      <c r="CL64233" s="79"/>
    </row>
    <row r="64234" spans="30:90">
      <c r="AD64234" s="73"/>
      <c r="AE64234" s="74"/>
      <c r="AF64234" s="74"/>
      <c r="BX64234" s="73"/>
      <c r="BY64234" s="74"/>
      <c r="BZ64234" s="74"/>
      <c r="CA64234" s="74"/>
      <c r="CF64234" s="79"/>
      <c r="CL64234" s="79"/>
    </row>
    <row r="64235" spans="30:90">
      <c r="AD64235" s="73"/>
      <c r="AE64235" s="74"/>
      <c r="AF64235" s="74"/>
      <c r="BX64235" s="73"/>
      <c r="BY64235" s="74"/>
      <c r="BZ64235" s="74"/>
      <c r="CA64235" s="74"/>
      <c r="CF64235" s="79"/>
      <c r="CL64235" s="79"/>
    </row>
    <row r="64236" spans="30:90">
      <c r="AD64236" s="73"/>
      <c r="AE64236" s="74"/>
      <c r="AF64236" s="74"/>
      <c r="BX64236" s="73"/>
      <c r="BY64236" s="74"/>
      <c r="BZ64236" s="74"/>
      <c r="CA64236" s="74"/>
      <c r="CF64236" s="79"/>
      <c r="CL64236" s="79"/>
    </row>
    <row r="64237" spans="30:90">
      <c r="AD64237" s="73"/>
      <c r="AE64237" s="74"/>
      <c r="AF64237" s="74"/>
      <c r="BX64237" s="73"/>
      <c r="BY64237" s="74"/>
      <c r="BZ64237" s="74"/>
      <c r="CA64237" s="74"/>
      <c r="CF64237" s="79"/>
      <c r="CL64237" s="79"/>
    </row>
    <row r="64238" spans="30:90">
      <c r="AD64238" s="73"/>
      <c r="AE64238" s="74"/>
      <c r="AF64238" s="74"/>
      <c r="BX64238" s="73"/>
      <c r="BY64238" s="74"/>
      <c r="BZ64238" s="74"/>
      <c r="CA64238" s="74"/>
      <c r="CF64238" s="79"/>
      <c r="CL64238" s="79"/>
    </row>
    <row r="64239" spans="30:90">
      <c r="AD64239" s="73"/>
      <c r="AE64239" s="74"/>
      <c r="AF64239" s="74"/>
      <c r="BX64239" s="73"/>
      <c r="BY64239" s="74"/>
      <c r="BZ64239" s="74"/>
      <c r="CA64239" s="74"/>
      <c r="CF64239" s="79"/>
      <c r="CL64239" s="79"/>
    </row>
    <row r="64240" spans="30:90">
      <c r="AD64240" s="73"/>
      <c r="AE64240" s="74"/>
      <c r="AF64240" s="74"/>
      <c r="BX64240" s="73"/>
      <c r="BY64240" s="74"/>
      <c r="BZ64240" s="74"/>
      <c r="CA64240" s="74"/>
      <c r="CF64240" s="79"/>
      <c r="CL64240" s="79"/>
    </row>
    <row r="64241" spans="30:90">
      <c r="AD64241" s="73"/>
      <c r="AE64241" s="74"/>
      <c r="AF64241" s="74"/>
      <c r="BX64241" s="73"/>
      <c r="BY64241" s="74"/>
      <c r="BZ64241" s="74"/>
      <c r="CA64241" s="74"/>
      <c r="CF64241" s="79"/>
      <c r="CL64241" s="79"/>
    </row>
    <row r="64242" spans="30:90">
      <c r="AD64242" s="73"/>
      <c r="AE64242" s="74"/>
      <c r="AF64242" s="74"/>
      <c r="BX64242" s="73"/>
      <c r="BY64242" s="74"/>
      <c r="BZ64242" s="74"/>
      <c r="CA64242" s="74"/>
      <c r="CF64242" s="79"/>
      <c r="CL64242" s="79"/>
    </row>
    <row r="64243" spans="30:90">
      <c r="AD64243" s="73"/>
      <c r="AE64243" s="74"/>
      <c r="AF64243" s="74"/>
      <c r="BX64243" s="73"/>
      <c r="BY64243" s="74"/>
      <c r="BZ64243" s="74"/>
      <c r="CA64243" s="74"/>
      <c r="CF64243" s="79"/>
      <c r="CL64243" s="79"/>
    </row>
    <row r="64244" spans="30:90">
      <c r="AD64244" s="73"/>
      <c r="AE64244" s="74"/>
      <c r="AF64244" s="74"/>
      <c r="BX64244" s="73"/>
      <c r="BY64244" s="74"/>
      <c r="BZ64244" s="74"/>
      <c r="CA64244" s="74"/>
      <c r="CF64244" s="79"/>
      <c r="CL64244" s="79"/>
    </row>
    <row r="64245" spans="30:90">
      <c r="AD64245" s="73"/>
      <c r="AE64245" s="74"/>
      <c r="AF64245" s="74"/>
      <c r="BX64245" s="73"/>
      <c r="BY64245" s="74"/>
      <c r="BZ64245" s="74"/>
      <c r="CA64245" s="74"/>
      <c r="CF64245" s="79"/>
      <c r="CL64245" s="79"/>
    </row>
    <row r="64246" spans="30:90">
      <c r="AD64246" s="73"/>
      <c r="AE64246" s="74"/>
      <c r="AF64246" s="74"/>
      <c r="BX64246" s="73"/>
      <c r="BY64246" s="74"/>
      <c r="BZ64246" s="74"/>
      <c r="CA64246" s="74"/>
      <c r="CF64246" s="79"/>
      <c r="CL64246" s="79"/>
    </row>
    <row r="64247" spans="30:90">
      <c r="AD64247" s="73"/>
      <c r="AE64247" s="74"/>
      <c r="AF64247" s="74"/>
      <c r="BX64247" s="73"/>
      <c r="BY64247" s="74"/>
      <c r="BZ64247" s="74"/>
      <c r="CA64247" s="74"/>
      <c r="CF64247" s="79"/>
      <c r="CL64247" s="79"/>
    </row>
    <row r="64248" spans="30:90">
      <c r="AD64248" s="73"/>
      <c r="AE64248" s="74"/>
      <c r="AF64248" s="74"/>
      <c r="BX64248" s="73"/>
      <c r="BY64248" s="74"/>
      <c r="BZ64248" s="74"/>
      <c r="CA64248" s="74"/>
      <c r="CF64248" s="79"/>
      <c r="CL64248" s="79"/>
    </row>
    <row r="64249" spans="30:90">
      <c r="AD64249" s="73"/>
      <c r="AE64249" s="74"/>
      <c r="AF64249" s="74"/>
      <c r="BX64249" s="73"/>
      <c r="BY64249" s="74"/>
      <c r="BZ64249" s="74"/>
      <c r="CA64249" s="74"/>
      <c r="CF64249" s="79"/>
      <c r="CL64249" s="79"/>
    </row>
    <row r="64250" spans="30:90">
      <c r="AD64250" s="73"/>
      <c r="AE64250" s="74"/>
      <c r="AF64250" s="74"/>
      <c r="BX64250" s="73"/>
      <c r="BY64250" s="74"/>
      <c r="BZ64250" s="74"/>
      <c r="CA64250" s="74"/>
      <c r="CF64250" s="79"/>
      <c r="CL64250" s="79"/>
    </row>
    <row r="64251" spans="30:90">
      <c r="AD64251" s="73"/>
      <c r="AE64251" s="74"/>
      <c r="AF64251" s="74"/>
      <c r="BX64251" s="73"/>
      <c r="BY64251" s="74"/>
      <c r="BZ64251" s="74"/>
      <c r="CA64251" s="74"/>
      <c r="CF64251" s="79"/>
      <c r="CL64251" s="79"/>
    </row>
    <row r="64252" spans="30:90">
      <c r="AD64252" s="73"/>
      <c r="AE64252" s="74"/>
      <c r="AF64252" s="74"/>
      <c r="BX64252" s="73"/>
      <c r="BY64252" s="74"/>
      <c r="BZ64252" s="74"/>
      <c r="CA64252" s="74"/>
      <c r="CF64252" s="79"/>
      <c r="CL64252" s="79"/>
    </row>
    <row r="64253" spans="30:90">
      <c r="AD64253" s="73"/>
      <c r="AE64253" s="74"/>
      <c r="AF64253" s="74"/>
      <c r="BX64253" s="73"/>
      <c r="BY64253" s="74"/>
      <c r="BZ64253" s="74"/>
      <c r="CA64253" s="74"/>
      <c r="CF64253" s="79"/>
      <c r="CL64253" s="79"/>
    </row>
    <row r="64254" spans="30:90">
      <c r="AD64254" s="73"/>
      <c r="AE64254" s="74"/>
      <c r="AF64254" s="74"/>
      <c r="BX64254" s="73"/>
      <c r="BY64254" s="74"/>
      <c r="BZ64254" s="74"/>
      <c r="CA64254" s="74"/>
      <c r="CF64254" s="79"/>
      <c r="CL64254" s="79"/>
    </row>
    <row r="64255" spans="30:90">
      <c r="AD64255" s="73"/>
      <c r="AE64255" s="74"/>
      <c r="AF64255" s="74"/>
      <c r="BX64255" s="73"/>
      <c r="BY64255" s="74"/>
      <c r="BZ64255" s="74"/>
      <c r="CA64255" s="74"/>
      <c r="CF64255" s="79"/>
      <c r="CL64255" s="79"/>
    </row>
    <row r="64256" spans="30:90">
      <c r="AD64256" s="73"/>
      <c r="AE64256" s="74"/>
      <c r="AF64256" s="74"/>
      <c r="BX64256" s="73"/>
      <c r="BY64256" s="74"/>
      <c r="BZ64256" s="74"/>
      <c r="CA64256" s="74"/>
      <c r="CF64256" s="79"/>
      <c r="CL64256" s="79"/>
    </row>
    <row r="64257" spans="30:90">
      <c r="AD64257" s="73"/>
      <c r="AE64257" s="74"/>
      <c r="AF64257" s="74"/>
      <c r="BX64257" s="73"/>
      <c r="BY64257" s="74"/>
      <c r="BZ64257" s="74"/>
      <c r="CA64257" s="74"/>
      <c r="CF64257" s="79"/>
      <c r="CL64257" s="79"/>
    </row>
    <row r="64258" spans="30:90">
      <c r="AD64258" s="73"/>
      <c r="AE64258" s="74"/>
      <c r="AF64258" s="74"/>
      <c r="BX64258" s="73"/>
      <c r="BY64258" s="74"/>
      <c r="BZ64258" s="74"/>
      <c r="CA64258" s="74"/>
      <c r="CF64258" s="79"/>
      <c r="CL64258" s="79"/>
    </row>
    <row r="64259" spans="30:90">
      <c r="AD64259" s="73"/>
      <c r="AE64259" s="74"/>
      <c r="AF64259" s="74"/>
      <c r="BX64259" s="73"/>
      <c r="BY64259" s="74"/>
      <c r="BZ64259" s="74"/>
      <c r="CA64259" s="74"/>
      <c r="CF64259" s="79"/>
      <c r="CL64259" s="79"/>
    </row>
    <row r="64260" spans="30:90">
      <c r="AD64260" s="73"/>
      <c r="AE64260" s="74"/>
      <c r="AF64260" s="74"/>
      <c r="BX64260" s="73"/>
      <c r="BY64260" s="74"/>
      <c r="BZ64260" s="74"/>
      <c r="CA64260" s="74"/>
      <c r="CF64260" s="79"/>
      <c r="CL64260" s="79"/>
    </row>
    <row r="64261" spans="30:90">
      <c r="AD64261" s="73"/>
      <c r="AE64261" s="74"/>
      <c r="AF64261" s="74"/>
      <c r="BX64261" s="73"/>
      <c r="BY64261" s="74"/>
      <c r="BZ64261" s="74"/>
      <c r="CA64261" s="74"/>
      <c r="CF64261" s="79"/>
      <c r="CL64261" s="79"/>
    </row>
    <row r="64262" spans="30:90">
      <c r="AD64262" s="73"/>
      <c r="AE64262" s="74"/>
      <c r="AF64262" s="74"/>
      <c r="BX64262" s="73"/>
      <c r="BY64262" s="74"/>
      <c r="BZ64262" s="74"/>
      <c r="CA64262" s="74"/>
      <c r="CF64262" s="79"/>
      <c r="CL64262" s="79"/>
    </row>
    <row r="64263" spans="30:90">
      <c r="AD64263" s="73"/>
      <c r="AE64263" s="74"/>
      <c r="AF64263" s="74"/>
      <c r="BX64263" s="73"/>
      <c r="BY64263" s="74"/>
      <c r="BZ64263" s="74"/>
      <c r="CA64263" s="74"/>
      <c r="CF64263" s="79"/>
      <c r="CL64263" s="79"/>
    </row>
    <row r="64264" spans="30:90">
      <c r="AD64264" s="73"/>
      <c r="AE64264" s="74"/>
      <c r="AF64264" s="74"/>
      <c r="BX64264" s="73"/>
      <c r="BY64264" s="74"/>
      <c r="BZ64264" s="74"/>
      <c r="CA64264" s="74"/>
      <c r="CF64264" s="79"/>
      <c r="CL64264" s="79"/>
    </row>
    <row r="64265" spans="30:90">
      <c r="AD64265" s="73"/>
      <c r="AE64265" s="74"/>
      <c r="AF64265" s="74"/>
      <c r="BX64265" s="73"/>
      <c r="BY64265" s="74"/>
      <c r="BZ64265" s="74"/>
      <c r="CA64265" s="74"/>
      <c r="CF64265" s="79"/>
      <c r="CL64265" s="79"/>
    </row>
    <row r="64266" spans="30:90">
      <c r="AD64266" s="73"/>
      <c r="AE64266" s="74"/>
      <c r="AF64266" s="74"/>
      <c r="BX64266" s="73"/>
      <c r="BY64266" s="74"/>
      <c r="BZ64266" s="74"/>
      <c r="CA64266" s="74"/>
      <c r="CF64266" s="79"/>
      <c r="CL64266" s="79"/>
    </row>
    <row r="64267" spans="30:90">
      <c r="AD64267" s="73"/>
      <c r="AE64267" s="74"/>
      <c r="AF64267" s="74"/>
      <c r="BX64267" s="73"/>
      <c r="BY64267" s="74"/>
      <c r="BZ64267" s="74"/>
      <c r="CA64267" s="74"/>
      <c r="CF64267" s="79"/>
      <c r="CL64267" s="79"/>
    </row>
    <row r="64268" spans="30:90">
      <c r="AD64268" s="73"/>
      <c r="AE64268" s="74"/>
      <c r="AF64268" s="74"/>
      <c r="BX64268" s="73"/>
      <c r="BY64268" s="74"/>
      <c r="BZ64268" s="74"/>
      <c r="CA64268" s="74"/>
      <c r="CF64268" s="79"/>
      <c r="CL64268" s="79"/>
    </row>
    <row r="64269" spans="30:90">
      <c r="AD64269" s="73"/>
      <c r="AE64269" s="74"/>
      <c r="AF64269" s="74"/>
      <c r="BX64269" s="73"/>
      <c r="BY64269" s="74"/>
      <c r="BZ64269" s="74"/>
      <c r="CA64269" s="74"/>
      <c r="CF64269" s="79"/>
      <c r="CL64269" s="79"/>
    </row>
    <row r="64270" spans="30:90">
      <c r="AD64270" s="73"/>
      <c r="AE64270" s="74"/>
      <c r="AF64270" s="74"/>
      <c r="BX64270" s="73"/>
      <c r="BY64270" s="74"/>
      <c r="BZ64270" s="74"/>
      <c r="CA64270" s="74"/>
      <c r="CF64270" s="79"/>
      <c r="CL64270" s="79"/>
    </row>
    <row r="64271" spans="30:90">
      <c r="AD64271" s="73"/>
      <c r="AE64271" s="74"/>
      <c r="AF64271" s="74"/>
      <c r="BX64271" s="73"/>
      <c r="BY64271" s="74"/>
      <c r="BZ64271" s="74"/>
      <c r="CA64271" s="74"/>
      <c r="CF64271" s="79"/>
      <c r="CL64271" s="79"/>
    </row>
    <row r="64272" spans="30:90">
      <c r="AD64272" s="73"/>
      <c r="AE64272" s="74"/>
      <c r="AF64272" s="74"/>
      <c r="BX64272" s="73"/>
      <c r="BY64272" s="74"/>
      <c r="BZ64272" s="74"/>
      <c r="CA64272" s="74"/>
      <c r="CF64272" s="79"/>
      <c r="CL64272" s="79"/>
    </row>
    <row r="64273" spans="30:90">
      <c r="AD64273" s="73"/>
      <c r="AE64273" s="74"/>
      <c r="AF64273" s="74"/>
      <c r="BX64273" s="73"/>
      <c r="BY64273" s="74"/>
      <c r="BZ64273" s="74"/>
      <c r="CA64273" s="74"/>
      <c r="CF64273" s="79"/>
      <c r="CL64273" s="79"/>
    </row>
    <row r="64274" spans="30:90">
      <c r="AD64274" s="73"/>
      <c r="AE64274" s="74"/>
      <c r="AF64274" s="74"/>
      <c r="BX64274" s="73"/>
      <c r="BY64274" s="74"/>
      <c r="BZ64274" s="74"/>
      <c r="CA64274" s="74"/>
      <c r="CF64274" s="79"/>
      <c r="CL64274" s="79"/>
    </row>
    <row r="64275" spans="30:90">
      <c r="AD64275" s="73"/>
      <c r="AE64275" s="74"/>
      <c r="AF64275" s="74"/>
      <c r="BX64275" s="73"/>
      <c r="BY64275" s="74"/>
      <c r="BZ64275" s="74"/>
      <c r="CA64275" s="74"/>
      <c r="CF64275" s="79"/>
      <c r="CL64275" s="79"/>
    </row>
    <row r="64276" spans="30:90">
      <c r="AD64276" s="73"/>
      <c r="AE64276" s="74"/>
      <c r="AF64276" s="74"/>
      <c r="BX64276" s="73"/>
      <c r="BY64276" s="74"/>
      <c r="BZ64276" s="74"/>
      <c r="CA64276" s="74"/>
      <c r="CF64276" s="79"/>
      <c r="CL64276" s="79"/>
    </row>
    <row r="64277" spans="30:90">
      <c r="AD64277" s="73"/>
      <c r="AE64277" s="74"/>
      <c r="AF64277" s="74"/>
      <c r="BX64277" s="73"/>
      <c r="BY64277" s="74"/>
      <c r="BZ64277" s="74"/>
      <c r="CA64277" s="74"/>
      <c r="CF64277" s="79"/>
      <c r="CL64277" s="79"/>
    </row>
    <row r="64278" spans="30:90">
      <c r="AD64278" s="73"/>
      <c r="AE64278" s="74"/>
      <c r="AF64278" s="74"/>
      <c r="BX64278" s="73"/>
      <c r="BY64278" s="74"/>
      <c r="BZ64278" s="74"/>
      <c r="CA64278" s="74"/>
      <c r="CF64278" s="79"/>
      <c r="CL64278" s="79"/>
    </row>
    <row r="64279" spans="30:90">
      <c r="AD64279" s="73"/>
      <c r="AE64279" s="74"/>
      <c r="AF64279" s="74"/>
      <c r="BX64279" s="73"/>
      <c r="BY64279" s="74"/>
      <c r="BZ64279" s="74"/>
      <c r="CA64279" s="74"/>
      <c r="CF64279" s="79"/>
      <c r="CL64279" s="79"/>
    </row>
    <row r="64280" spans="30:90">
      <c r="AD64280" s="73"/>
      <c r="AE64280" s="74"/>
      <c r="AF64280" s="74"/>
      <c r="BX64280" s="73"/>
      <c r="BY64280" s="74"/>
      <c r="BZ64280" s="74"/>
      <c r="CA64280" s="74"/>
      <c r="CF64280" s="79"/>
      <c r="CL64280" s="79"/>
    </row>
    <row r="64281" spans="30:90">
      <c r="AD64281" s="73"/>
      <c r="AE64281" s="74"/>
      <c r="AF64281" s="74"/>
      <c r="BX64281" s="73"/>
      <c r="BY64281" s="74"/>
      <c r="BZ64281" s="74"/>
      <c r="CA64281" s="74"/>
      <c r="CF64281" s="79"/>
      <c r="CL64281" s="79"/>
    </row>
    <row r="64282" spans="30:90">
      <c r="AD64282" s="73"/>
      <c r="AE64282" s="74"/>
      <c r="AF64282" s="74"/>
      <c r="BX64282" s="73"/>
      <c r="BY64282" s="74"/>
      <c r="BZ64282" s="74"/>
      <c r="CA64282" s="74"/>
      <c r="CF64282" s="79"/>
      <c r="CL64282" s="79"/>
    </row>
    <row r="64283" spans="30:90">
      <c r="AD64283" s="73"/>
      <c r="AE64283" s="74"/>
      <c r="AF64283" s="74"/>
      <c r="BX64283" s="73"/>
      <c r="BY64283" s="74"/>
      <c r="BZ64283" s="74"/>
      <c r="CA64283" s="74"/>
      <c r="CF64283" s="79"/>
      <c r="CL64283" s="79"/>
    </row>
    <row r="64284" spans="30:90">
      <c r="AD64284" s="73"/>
      <c r="AE64284" s="74"/>
      <c r="AF64284" s="74"/>
      <c r="BX64284" s="73"/>
      <c r="BY64284" s="74"/>
      <c r="BZ64284" s="74"/>
      <c r="CA64284" s="74"/>
      <c r="CF64284" s="79"/>
      <c r="CL64284" s="79"/>
    </row>
    <row r="64285" spans="30:90">
      <c r="AD64285" s="73"/>
      <c r="AE64285" s="74"/>
      <c r="AF64285" s="74"/>
      <c r="BX64285" s="73"/>
      <c r="BY64285" s="74"/>
      <c r="BZ64285" s="74"/>
      <c r="CA64285" s="74"/>
      <c r="CF64285" s="79"/>
      <c r="CL64285" s="79"/>
    </row>
    <row r="64286" spans="30:90">
      <c r="AD64286" s="73"/>
      <c r="AE64286" s="74"/>
      <c r="AF64286" s="74"/>
      <c r="BX64286" s="73"/>
      <c r="BY64286" s="74"/>
      <c r="BZ64286" s="74"/>
      <c r="CA64286" s="74"/>
      <c r="CF64286" s="79"/>
      <c r="CL64286" s="79"/>
    </row>
    <row r="64287" spans="30:90">
      <c r="AD64287" s="73"/>
      <c r="AE64287" s="74"/>
      <c r="AF64287" s="74"/>
      <c r="BX64287" s="73"/>
      <c r="BY64287" s="74"/>
      <c r="BZ64287" s="74"/>
      <c r="CA64287" s="74"/>
      <c r="CF64287" s="79"/>
      <c r="CL64287" s="79"/>
    </row>
    <row r="64288" spans="30:90">
      <c r="AD64288" s="73"/>
      <c r="AE64288" s="74"/>
      <c r="AF64288" s="74"/>
      <c r="BX64288" s="73"/>
      <c r="BY64288" s="74"/>
      <c r="BZ64288" s="74"/>
      <c r="CA64288" s="74"/>
      <c r="CF64288" s="79"/>
      <c r="CL64288" s="79"/>
    </row>
    <row r="64289" spans="30:90">
      <c r="AD64289" s="73"/>
      <c r="AE64289" s="74"/>
      <c r="AF64289" s="74"/>
      <c r="BX64289" s="73"/>
      <c r="BY64289" s="74"/>
      <c r="BZ64289" s="74"/>
      <c r="CA64289" s="74"/>
      <c r="CF64289" s="79"/>
      <c r="CL64289" s="79"/>
    </row>
    <row r="64290" spans="30:90">
      <c r="AD64290" s="73"/>
      <c r="AE64290" s="74"/>
      <c r="AF64290" s="74"/>
      <c r="BX64290" s="73"/>
      <c r="BY64290" s="74"/>
      <c r="BZ64290" s="74"/>
      <c r="CA64290" s="74"/>
      <c r="CF64290" s="79"/>
      <c r="CL64290" s="79"/>
    </row>
    <row r="64291" spans="30:90">
      <c r="AD64291" s="73"/>
      <c r="AE64291" s="74"/>
      <c r="AF64291" s="74"/>
      <c r="BX64291" s="73"/>
      <c r="BY64291" s="74"/>
      <c r="BZ64291" s="74"/>
      <c r="CA64291" s="74"/>
      <c r="CF64291" s="79"/>
      <c r="CL64291" s="79"/>
    </row>
    <row r="64292" spans="30:90">
      <c r="AD64292" s="73"/>
      <c r="AE64292" s="74"/>
      <c r="AF64292" s="74"/>
      <c r="BX64292" s="73"/>
      <c r="BY64292" s="74"/>
      <c r="BZ64292" s="74"/>
      <c r="CA64292" s="74"/>
      <c r="CF64292" s="79"/>
      <c r="CL64292" s="79"/>
    </row>
    <row r="64293" spans="30:90">
      <c r="AD64293" s="73"/>
      <c r="AE64293" s="74"/>
      <c r="AF64293" s="74"/>
      <c r="BX64293" s="73"/>
      <c r="BY64293" s="74"/>
      <c r="BZ64293" s="74"/>
      <c r="CA64293" s="74"/>
      <c r="CF64293" s="79"/>
      <c r="CL64293" s="79"/>
    </row>
    <row r="64294" spans="30:90">
      <c r="AD64294" s="73"/>
      <c r="AE64294" s="74"/>
      <c r="AF64294" s="74"/>
      <c r="BX64294" s="73"/>
      <c r="BY64294" s="74"/>
      <c r="BZ64294" s="74"/>
      <c r="CA64294" s="74"/>
      <c r="CF64294" s="79"/>
      <c r="CL64294" s="79"/>
    </row>
    <row r="64295" spans="30:90">
      <c r="AD64295" s="73"/>
      <c r="AE64295" s="74"/>
      <c r="AF64295" s="74"/>
      <c r="BX64295" s="73"/>
      <c r="BY64295" s="74"/>
      <c r="BZ64295" s="74"/>
      <c r="CA64295" s="74"/>
      <c r="CF64295" s="79"/>
      <c r="CL64295" s="79"/>
    </row>
    <row r="64296" spans="30:90">
      <c r="AD64296" s="73"/>
      <c r="AE64296" s="74"/>
      <c r="AF64296" s="74"/>
      <c r="BX64296" s="73"/>
      <c r="BY64296" s="74"/>
      <c r="BZ64296" s="74"/>
      <c r="CA64296" s="74"/>
      <c r="CF64296" s="79"/>
      <c r="CL64296" s="79"/>
    </row>
    <row r="64297" spans="30:90">
      <c r="AD64297" s="73"/>
      <c r="AE64297" s="74"/>
      <c r="AF64297" s="74"/>
      <c r="BX64297" s="73"/>
      <c r="BY64297" s="74"/>
      <c r="BZ64297" s="74"/>
      <c r="CA64297" s="74"/>
      <c r="CF64297" s="79"/>
      <c r="CL64297" s="79"/>
    </row>
    <row r="64298" spans="30:90">
      <c r="AD64298" s="73"/>
      <c r="AE64298" s="74"/>
      <c r="AF64298" s="74"/>
      <c r="BX64298" s="73"/>
      <c r="BY64298" s="74"/>
      <c r="BZ64298" s="74"/>
      <c r="CA64298" s="74"/>
      <c r="CF64298" s="79"/>
      <c r="CL64298" s="79"/>
    </row>
    <row r="64299" spans="30:90">
      <c r="AD64299" s="73"/>
      <c r="AE64299" s="74"/>
      <c r="AF64299" s="74"/>
      <c r="BX64299" s="73"/>
      <c r="BY64299" s="74"/>
      <c r="BZ64299" s="74"/>
      <c r="CA64299" s="74"/>
      <c r="CF64299" s="79"/>
      <c r="CL64299" s="79"/>
    </row>
    <row r="64300" spans="30:90">
      <c r="AD64300" s="73"/>
      <c r="AE64300" s="74"/>
      <c r="AF64300" s="74"/>
      <c r="BX64300" s="73"/>
      <c r="BY64300" s="74"/>
      <c r="BZ64300" s="74"/>
      <c r="CA64300" s="74"/>
      <c r="CF64300" s="79"/>
      <c r="CL64300" s="79"/>
    </row>
    <row r="64301" spans="30:90">
      <c r="AD64301" s="73"/>
      <c r="AE64301" s="74"/>
      <c r="AF64301" s="74"/>
      <c r="BX64301" s="73"/>
      <c r="BY64301" s="74"/>
      <c r="BZ64301" s="74"/>
      <c r="CA64301" s="74"/>
      <c r="CF64301" s="79"/>
      <c r="CL64301" s="79"/>
    </row>
    <row r="64302" spans="30:90">
      <c r="AD64302" s="73"/>
      <c r="AE64302" s="74"/>
      <c r="AF64302" s="74"/>
      <c r="BX64302" s="73"/>
      <c r="BY64302" s="74"/>
      <c r="BZ64302" s="74"/>
      <c r="CA64302" s="74"/>
      <c r="CF64302" s="79"/>
      <c r="CL64302" s="79"/>
    </row>
    <row r="64303" spans="30:90">
      <c r="AD64303" s="73"/>
      <c r="AE64303" s="74"/>
      <c r="AF64303" s="74"/>
      <c r="BX64303" s="73"/>
      <c r="BY64303" s="74"/>
      <c r="BZ64303" s="74"/>
      <c r="CA64303" s="74"/>
      <c r="CF64303" s="79"/>
      <c r="CL64303" s="79"/>
    </row>
    <row r="64304" spans="30:90">
      <c r="AD64304" s="73"/>
      <c r="AE64304" s="74"/>
      <c r="AF64304" s="74"/>
      <c r="BX64304" s="73"/>
      <c r="BY64304" s="74"/>
      <c r="BZ64304" s="74"/>
      <c r="CA64304" s="74"/>
      <c r="CF64304" s="79"/>
      <c r="CL64304" s="79"/>
    </row>
    <row r="64305" spans="30:90">
      <c r="AD64305" s="73"/>
      <c r="AE64305" s="74"/>
      <c r="AF64305" s="74"/>
      <c r="BX64305" s="73"/>
      <c r="BY64305" s="74"/>
      <c r="BZ64305" s="74"/>
      <c r="CA64305" s="74"/>
      <c r="CF64305" s="79"/>
      <c r="CL64305" s="79"/>
    </row>
    <row r="64306" spans="30:90">
      <c r="AD64306" s="73"/>
      <c r="AE64306" s="74"/>
      <c r="AF64306" s="74"/>
      <c r="BX64306" s="73"/>
      <c r="BY64306" s="74"/>
      <c r="BZ64306" s="74"/>
      <c r="CA64306" s="74"/>
      <c r="CF64306" s="79"/>
      <c r="CL64306" s="79"/>
    </row>
    <row r="64307" spans="30:90">
      <c r="AD64307" s="73"/>
      <c r="AE64307" s="74"/>
      <c r="AF64307" s="74"/>
      <c r="BX64307" s="73"/>
      <c r="BY64307" s="74"/>
      <c r="BZ64307" s="74"/>
      <c r="CA64307" s="74"/>
      <c r="CF64307" s="79"/>
      <c r="CL64307" s="79"/>
    </row>
    <row r="64308" spans="30:90">
      <c r="AD64308" s="73"/>
      <c r="AE64308" s="74"/>
      <c r="AF64308" s="74"/>
      <c r="BX64308" s="73"/>
      <c r="BY64308" s="74"/>
      <c r="BZ64308" s="74"/>
      <c r="CA64308" s="74"/>
      <c r="CF64308" s="79"/>
      <c r="CL64308" s="79"/>
    </row>
    <row r="64309" spans="30:90">
      <c r="AD64309" s="73"/>
      <c r="AE64309" s="74"/>
      <c r="AF64309" s="74"/>
      <c r="BX64309" s="73"/>
      <c r="BY64309" s="74"/>
      <c r="BZ64309" s="74"/>
      <c r="CA64309" s="74"/>
      <c r="CF64309" s="79"/>
      <c r="CL64309" s="79"/>
    </row>
    <row r="64310" spans="30:90">
      <c r="AD64310" s="73"/>
      <c r="AE64310" s="74"/>
      <c r="AF64310" s="74"/>
      <c r="BX64310" s="73"/>
      <c r="BY64310" s="74"/>
      <c r="BZ64310" s="74"/>
      <c r="CA64310" s="74"/>
      <c r="CF64310" s="79"/>
      <c r="CL64310" s="79"/>
    </row>
    <row r="64311" spans="30:90">
      <c r="AD64311" s="73"/>
      <c r="AE64311" s="74"/>
      <c r="AF64311" s="74"/>
      <c r="BX64311" s="73"/>
      <c r="BY64311" s="74"/>
      <c r="BZ64311" s="74"/>
      <c r="CA64311" s="74"/>
      <c r="CF64311" s="79"/>
      <c r="CL64311" s="79"/>
    </row>
    <row r="64312" spans="30:90">
      <c r="AD64312" s="73"/>
      <c r="AE64312" s="74"/>
      <c r="AF64312" s="74"/>
      <c r="BX64312" s="73"/>
      <c r="BY64312" s="74"/>
      <c r="BZ64312" s="74"/>
      <c r="CA64312" s="74"/>
      <c r="CF64312" s="79"/>
      <c r="CL64312" s="79"/>
    </row>
    <row r="64313" spans="30:90">
      <c r="AD64313" s="73"/>
      <c r="AE64313" s="74"/>
      <c r="AF64313" s="74"/>
      <c r="BX64313" s="73"/>
      <c r="BY64313" s="74"/>
      <c r="BZ64313" s="74"/>
      <c r="CA64313" s="74"/>
      <c r="CF64313" s="79"/>
      <c r="CL64313" s="79"/>
    </row>
    <row r="64314" spans="30:90">
      <c r="AD64314" s="73"/>
      <c r="AE64314" s="74"/>
      <c r="AF64314" s="74"/>
      <c r="BX64314" s="73"/>
      <c r="BY64314" s="74"/>
      <c r="BZ64314" s="74"/>
      <c r="CA64314" s="74"/>
      <c r="CF64314" s="79"/>
      <c r="CL64314" s="79"/>
    </row>
    <row r="64315" spans="30:90">
      <c r="AD64315" s="73"/>
      <c r="AE64315" s="74"/>
      <c r="AF64315" s="74"/>
      <c r="BX64315" s="73"/>
      <c r="BY64315" s="74"/>
      <c r="BZ64315" s="74"/>
      <c r="CA64315" s="74"/>
      <c r="CF64315" s="79"/>
      <c r="CL64315" s="79"/>
    </row>
    <row r="64316" spans="30:90">
      <c r="AD64316" s="73"/>
      <c r="AE64316" s="74"/>
      <c r="AF64316" s="74"/>
      <c r="BX64316" s="73"/>
      <c r="BY64316" s="74"/>
      <c r="BZ64316" s="74"/>
      <c r="CA64316" s="74"/>
      <c r="CF64316" s="79"/>
      <c r="CL64316" s="79"/>
    </row>
    <row r="64317" spans="30:90">
      <c r="AD64317" s="73"/>
      <c r="AE64317" s="74"/>
      <c r="AF64317" s="74"/>
      <c r="BX64317" s="73"/>
      <c r="BY64317" s="74"/>
      <c r="BZ64317" s="74"/>
      <c r="CA64317" s="74"/>
      <c r="CF64317" s="79"/>
      <c r="CL64317" s="79"/>
    </row>
    <row r="64318" spans="30:90">
      <c r="AD64318" s="73"/>
      <c r="AE64318" s="74"/>
      <c r="AF64318" s="74"/>
      <c r="BX64318" s="73"/>
      <c r="BY64318" s="74"/>
      <c r="BZ64318" s="74"/>
      <c r="CA64318" s="74"/>
      <c r="CF64318" s="79"/>
      <c r="CL64318" s="79"/>
    </row>
    <row r="64319" spans="30:90">
      <c r="AD64319" s="73"/>
      <c r="AE64319" s="74"/>
      <c r="AF64319" s="74"/>
      <c r="BX64319" s="73"/>
      <c r="BY64319" s="74"/>
      <c r="BZ64319" s="74"/>
      <c r="CA64319" s="74"/>
      <c r="CF64319" s="79"/>
      <c r="CL64319" s="79"/>
    </row>
    <row r="64320" spans="30:90">
      <c r="AD64320" s="73"/>
      <c r="AE64320" s="74"/>
      <c r="AF64320" s="74"/>
      <c r="BX64320" s="73"/>
      <c r="BY64320" s="74"/>
      <c r="BZ64320" s="74"/>
      <c r="CA64320" s="74"/>
      <c r="CF64320" s="79"/>
      <c r="CL64320" s="79"/>
    </row>
    <row r="64321" spans="30:90">
      <c r="AD64321" s="73"/>
      <c r="AE64321" s="74"/>
      <c r="AF64321" s="74"/>
      <c r="BX64321" s="73"/>
      <c r="BY64321" s="74"/>
      <c r="BZ64321" s="74"/>
      <c r="CA64321" s="74"/>
      <c r="CF64321" s="79"/>
      <c r="CL64321" s="79"/>
    </row>
    <row r="64322" spans="30:90">
      <c r="AD64322" s="73"/>
      <c r="AE64322" s="74"/>
      <c r="AF64322" s="74"/>
      <c r="BX64322" s="73"/>
      <c r="BY64322" s="74"/>
      <c r="BZ64322" s="74"/>
      <c r="CA64322" s="74"/>
      <c r="CF64322" s="79"/>
      <c r="CL64322" s="79"/>
    </row>
    <row r="64323" spans="30:90">
      <c r="AD64323" s="73"/>
      <c r="AE64323" s="74"/>
      <c r="AF64323" s="74"/>
      <c r="BX64323" s="73"/>
      <c r="BY64323" s="74"/>
      <c r="BZ64323" s="74"/>
      <c r="CA64323" s="74"/>
      <c r="CF64323" s="79"/>
      <c r="CL64323" s="79"/>
    </row>
    <row r="64324" spans="30:90">
      <c r="AD64324" s="73"/>
      <c r="AE64324" s="74"/>
      <c r="AF64324" s="74"/>
      <c r="BX64324" s="73"/>
      <c r="BY64324" s="74"/>
      <c r="BZ64324" s="74"/>
      <c r="CA64324" s="74"/>
      <c r="CF64324" s="79"/>
      <c r="CL64324" s="79"/>
    </row>
    <row r="64325" spans="30:90">
      <c r="AD64325" s="73"/>
      <c r="AE64325" s="74"/>
      <c r="AF64325" s="74"/>
      <c r="BX64325" s="73"/>
      <c r="BY64325" s="74"/>
      <c r="BZ64325" s="74"/>
      <c r="CA64325" s="74"/>
      <c r="CF64325" s="79"/>
      <c r="CL64325" s="79"/>
    </row>
    <row r="64326" spans="30:90">
      <c r="AD64326" s="73"/>
      <c r="AE64326" s="74"/>
      <c r="AF64326" s="74"/>
      <c r="BX64326" s="73"/>
      <c r="BY64326" s="74"/>
      <c r="BZ64326" s="74"/>
      <c r="CA64326" s="74"/>
      <c r="CF64326" s="79"/>
      <c r="CL64326" s="79"/>
    </row>
    <row r="64327" spans="30:90">
      <c r="AD64327" s="73"/>
      <c r="AE64327" s="74"/>
      <c r="AF64327" s="74"/>
      <c r="BX64327" s="73"/>
      <c r="BY64327" s="74"/>
      <c r="BZ64327" s="74"/>
      <c r="CA64327" s="74"/>
      <c r="CF64327" s="79"/>
      <c r="CL64327" s="79"/>
    </row>
    <row r="64328" spans="30:90">
      <c r="AD64328" s="73"/>
      <c r="AE64328" s="74"/>
      <c r="AF64328" s="74"/>
      <c r="BX64328" s="73"/>
      <c r="BY64328" s="74"/>
      <c r="BZ64328" s="74"/>
      <c r="CA64328" s="74"/>
      <c r="CF64328" s="79"/>
      <c r="CL64328" s="79"/>
    </row>
    <row r="64329" spans="30:90">
      <c r="AD64329" s="73"/>
      <c r="AE64329" s="74"/>
      <c r="AF64329" s="74"/>
      <c r="BX64329" s="73"/>
      <c r="BY64329" s="74"/>
      <c r="BZ64329" s="74"/>
      <c r="CA64329" s="74"/>
      <c r="CF64329" s="79"/>
      <c r="CL64329" s="79"/>
    </row>
    <row r="64330" spans="30:90">
      <c r="AD64330" s="73"/>
      <c r="AE64330" s="74"/>
      <c r="AF64330" s="74"/>
      <c r="BX64330" s="73"/>
      <c r="BY64330" s="74"/>
      <c r="BZ64330" s="74"/>
      <c r="CA64330" s="74"/>
      <c r="CF64330" s="79"/>
      <c r="CL64330" s="79"/>
    </row>
    <row r="64331" spans="30:90">
      <c r="AD64331" s="73"/>
      <c r="AE64331" s="74"/>
      <c r="AF64331" s="74"/>
      <c r="BX64331" s="73"/>
      <c r="BY64331" s="74"/>
      <c r="BZ64331" s="74"/>
      <c r="CA64331" s="74"/>
      <c r="CF64331" s="79"/>
      <c r="CL64331" s="79"/>
    </row>
    <row r="64332" spans="30:90">
      <c r="AD64332" s="73"/>
      <c r="AE64332" s="74"/>
      <c r="AF64332" s="74"/>
      <c r="BX64332" s="73"/>
      <c r="BY64332" s="74"/>
      <c r="BZ64332" s="74"/>
      <c r="CA64332" s="74"/>
      <c r="CF64332" s="79"/>
      <c r="CL64332" s="79"/>
    </row>
    <row r="64333" spans="30:90">
      <c r="AD64333" s="73"/>
      <c r="AE64333" s="74"/>
      <c r="AF64333" s="74"/>
      <c r="BX64333" s="73"/>
      <c r="BY64333" s="74"/>
      <c r="BZ64333" s="74"/>
      <c r="CA64333" s="74"/>
      <c r="CF64333" s="79"/>
      <c r="CL64333" s="79"/>
    </row>
    <row r="64334" spans="30:90">
      <c r="AD64334" s="73"/>
      <c r="AE64334" s="74"/>
      <c r="AF64334" s="74"/>
      <c r="BX64334" s="73"/>
      <c r="BY64334" s="74"/>
      <c r="BZ64334" s="74"/>
      <c r="CA64334" s="74"/>
      <c r="CF64334" s="79"/>
      <c r="CL64334" s="79"/>
    </row>
    <row r="64335" spans="30:90">
      <c r="AD64335" s="73"/>
      <c r="AE64335" s="74"/>
      <c r="AF64335" s="74"/>
      <c r="BX64335" s="73"/>
      <c r="BY64335" s="74"/>
      <c r="BZ64335" s="74"/>
      <c r="CA64335" s="74"/>
      <c r="CF64335" s="79"/>
      <c r="CL64335" s="79"/>
    </row>
    <row r="64336" spans="30:90">
      <c r="AD64336" s="73"/>
      <c r="AE64336" s="74"/>
      <c r="AF64336" s="74"/>
      <c r="BX64336" s="73"/>
      <c r="BY64336" s="74"/>
      <c r="BZ64336" s="74"/>
      <c r="CA64336" s="74"/>
      <c r="CF64336" s="79"/>
      <c r="CL64336" s="79"/>
    </row>
    <row r="64337" spans="30:90">
      <c r="AD64337" s="73"/>
      <c r="AE64337" s="74"/>
      <c r="AF64337" s="74"/>
      <c r="BX64337" s="73"/>
      <c r="BY64337" s="74"/>
      <c r="BZ64337" s="74"/>
      <c r="CA64337" s="74"/>
      <c r="CF64337" s="79"/>
      <c r="CL64337" s="79"/>
    </row>
    <row r="64338" spans="30:90">
      <c r="AD64338" s="73"/>
      <c r="AE64338" s="74"/>
      <c r="AF64338" s="74"/>
      <c r="BX64338" s="73"/>
      <c r="BY64338" s="74"/>
      <c r="BZ64338" s="74"/>
      <c r="CA64338" s="74"/>
      <c r="CF64338" s="79"/>
      <c r="CL64338" s="79"/>
    </row>
    <row r="64339" spans="30:90">
      <c r="AD64339" s="73"/>
      <c r="AE64339" s="74"/>
      <c r="AF64339" s="74"/>
      <c r="BX64339" s="73"/>
      <c r="BY64339" s="74"/>
      <c r="BZ64339" s="74"/>
      <c r="CA64339" s="74"/>
      <c r="CF64339" s="79"/>
      <c r="CL64339" s="79"/>
    </row>
    <row r="64340" spans="30:90">
      <c r="AD64340" s="73"/>
      <c r="AE64340" s="74"/>
      <c r="AF64340" s="74"/>
      <c r="BX64340" s="73"/>
      <c r="BY64340" s="74"/>
      <c r="BZ64340" s="74"/>
      <c r="CA64340" s="74"/>
      <c r="CF64340" s="79"/>
      <c r="CL64340" s="79"/>
    </row>
    <row r="64341" spans="30:90">
      <c r="AD64341" s="73"/>
      <c r="AE64341" s="74"/>
      <c r="AF64341" s="74"/>
      <c r="BX64341" s="73"/>
      <c r="BY64341" s="74"/>
      <c r="BZ64341" s="74"/>
      <c r="CA64341" s="74"/>
      <c r="CF64341" s="79"/>
      <c r="CL64341" s="79"/>
    </row>
    <row r="64342" spans="30:90">
      <c r="AD64342" s="73"/>
      <c r="AE64342" s="74"/>
      <c r="AF64342" s="74"/>
      <c r="BX64342" s="73"/>
      <c r="BY64342" s="74"/>
      <c r="BZ64342" s="74"/>
      <c r="CA64342" s="74"/>
      <c r="CF64342" s="79"/>
      <c r="CL64342" s="79"/>
    </row>
    <row r="64343" spans="30:90">
      <c r="AD64343" s="73"/>
      <c r="AE64343" s="74"/>
      <c r="AF64343" s="74"/>
      <c r="BX64343" s="73"/>
      <c r="BY64343" s="74"/>
      <c r="BZ64343" s="74"/>
      <c r="CA64343" s="74"/>
      <c r="CF64343" s="79"/>
      <c r="CL64343" s="79"/>
    </row>
    <row r="64344" spans="30:90">
      <c r="AD64344" s="73"/>
      <c r="AE64344" s="74"/>
      <c r="AF64344" s="74"/>
      <c r="BX64344" s="73"/>
      <c r="BY64344" s="74"/>
      <c r="BZ64344" s="74"/>
      <c r="CA64344" s="74"/>
      <c r="CF64344" s="79"/>
      <c r="CL64344" s="79"/>
    </row>
    <row r="64345" spans="30:90">
      <c r="AD64345" s="73"/>
      <c r="AE64345" s="74"/>
      <c r="AF64345" s="74"/>
      <c r="BX64345" s="73"/>
      <c r="BY64345" s="74"/>
      <c r="BZ64345" s="74"/>
      <c r="CA64345" s="74"/>
      <c r="CF64345" s="79"/>
      <c r="CL64345" s="79"/>
    </row>
    <row r="64346" spans="30:90">
      <c r="AD64346" s="73"/>
      <c r="AE64346" s="74"/>
      <c r="AF64346" s="74"/>
      <c r="BX64346" s="73"/>
      <c r="BY64346" s="74"/>
      <c r="BZ64346" s="74"/>
      <c r="CA64346" s="74"/>
      <c r="CF64346" s="79"/>
      <c r="CL64346" s="79"/>
    </row>
    <row r="64347" spans="30:90">
      <c r="AD64347" s="73"/>
      <c r="AE64347" s="74"/>
      <c r="AF64347" s="74"/>
      <c r="BX64347" s="73"/>
      <c r="BY64347" s="74"/>
      <c r="BZ64347" s="74"/>
      <c r="CA64347" s="74"/>
      <c r="CF64347" s="79"/>
      <c r="CL64347" s="79"/>
    </row>
    <row r="64348" spans="30:90">
      <c r="AD64348" s="73"/>
      <c r="AE64348" s="74"/>
      <c r="AF64348" s="74"/>
      <c r="BX64348" s="73"/>
      <c r="BY64348" s="74"/>
      <c r="BZ64348" s="74"/>
      <c r="CA64348" s="74"/>
      <c r="CF64348" s="79"/>
      <c r="CL64348" s="79"/>
    </row>
    <row r="64349" spans="30:90">
      <c r="AD64349" s="73"/>
      <c r="AE64349" s="74"/>
      <c r="AF64349" s="74"/>
      <c r="BX64349" s="73"/>
      <c r="BY64349" s="74"/>
      <c r="BZ64349" s="74"/>
      <c r="CA64349" s="74"/>
      <c r="CF64349" s="79"/>
      <c r="CL64349" s="79"/>
    </row>
    <row r="64350" spans="30:90">
      <c r="AD64350" s="73"/>
      <c r="AE64350" s="74"/>
      <c r="AF64350" s="74"/>
      <c r="BX64350" s="73"/>
      <c r="BY64350" s="74"/>
      <c r="BZ64350" s="74"/>
      <c r="CA64350" s="74"/>
      <c r="CF64350" s="79"/>
      <c r="CL64350" s="79"/>
    </row>
    <row r="64351" spans="30:90">
      <c r="AD64351" s="73"/>
      <c r="AE64351" s="74"/>
      <c r="AF64351" s="74"/>
      <c r="BX64351" s="73"/>
      <c r="BY64351" s="74"/>
      <c r="BZ64351" s="74"/>
      <c r="CA64351" s="74"/>
      <c r="CF64351" s="79"/>
      <c r="CL64351" s="79"/>
    </row>
    <row r="64352" spans="30:90">
      <c r="AD64352" s="73"/>
      <c r="AE64352" s="74"/>
      <c r="AF64352" s="74"/>
      <c r="BX64352" s="73"/>
      <c r="BY64352" s="74"/>
      <c r="BZ64352" s="74"/>
      <c r="CA64352" s="74"/>
      <c r="CF64352" s="79"/>
      <c r="CL64352" s="79"/>
    </row>
    <row r="64353" spans="30:90">
      <c r="AD64353" s="73"/>
      <c r="AE64353" s="74"/>
      <c r="AF64353" s="74"/>
      <c r="BX64353" s="73"/>
      <c r="BY64353" s="74"/>
      <c r="BZ64353" s="74"/>
      <c r="CA64353" s="74"/>
      <c r="CF64353" s="79"/>
      <c r="CL64353" s="79"/>
    </row>
    <row r="64354" spans="30:90">
      <c r="AD64354" s="73"/>
      <c r="AE64354" s="74"/>
      <c r="AF64354" s="74"/>
      <c r="BX64354" s="73"/>
      <c r="BY64354" s="74"/>
      <c r="BZ64354" s="74"/>
      <c r="CA64354" s="74"/>
      <c r="CF64354" s="79"/>
      <c r="CL64354" s="79"/>
    </row>
    <row r="64355" spans="30:90">
      <c r="AD64355" s="73"/>
      <c r="AE64355" s="74"/>
      <c r="AF64355" s="74"/>
      <c r="BX64355" s="73"/>
      <c r="BY64355" s="74"/>
      <c r="BZ64355" s="74"/>
      <c r="CA64355" s="74"/>
      <c r="CF64355" s="79"/>
      <c r="CL64355" s="79"/>
    </row>
    <row r="64356" spans="30:90">
      <c r="AD64356" s="73"/>
      <c r="AE64356" s="74"/>
      <c r="AF64356" s="74"/>
      <c r="BX64356" s="73"/>
      <c r="BY64356" s="74"/>
      <c r="BZ64356" s="74"/>
      <c r="CA64356" s="74"/>
      <c r="CF64356" s="79"/>
      <c r="CL64356" s="79"/>
    </row>
    <row r="64357" spans="30:90">
      <c r="AD64357" s="73"/>
      <c r="AE64357" s="74"/>
      <c r="AF64357" s="74"/>
      <c r="BX64357" s="73"/>
      <c r="BY64357" s="74"/>
      <c r="BZ64357" s="74"/>
      <c r="CA64357" s="74"/>
      <c r="CF64357" s="79"/>
      <c r="CL64357" s="79"/>
    </row>
    <row r="64358" spans="30:90">
      <c r="AD64358" s="73"/>
      <c r="AE64358" s="74"/>
      <c r="AF64358" s="74"/>
      <c r="BX64358" s="73"/>
      <c r="BY64358" s="74"/>
      <c r="BZ64358" s="74"/>
      <c r="CA64358" s="74"/>
      <c r="CF64358" s="79"/>
      <c r="CL64358" s="79"/>
    </row>
    <row r="64359" spans="30:90">
      <c r="AD64359" s="73"/>
      <c r="AE64359" s="74"/>
      <c r="AF64359" s="74"/>
      <c r="BX64359" s="73"/>
      <c r="BY64359" s="74"/>
      <c r="BZ64359" s="74"/>
      <c r="CA64359" s="74"/>
      <c r="CF64359" s="79"/>
      <c r="CL64359" s="79"/>
    </row>
    <row r="64360" spans="30:90">
      <c r="AD64360" s="73"/>
      <c r="AE64360" s="74"/>
      <c r="AF64360" s="74"/>
      <c r="BX64360" s="73"/>
      <c r="BY64360" s="74"/>
      <c r="BZ64360" s="74"/>
      <c r="CA64360" s="74"/>
      <c r="CF64360" s="79"/>
      <c r="CL64360" s="79"/>
    </row>
    <row r="64361" spans="30:90">
      <c r="AD64361" s="73"/>
      <c r="AE64361" s="74"/>
      <c r="AF64361" s="74"/>
      <c r="BX64361" s="73"/>
      <c r="BY64361" s="74"/>
      <c r="BZ64361" s="74"/>
      <c r="CA64361" s="74"/>
      <c r="CF64361" s="79"/>
      <c r="CL64361" s="79"/>
    </row>
    <row r="64362" spans="30:90">
      <c r="AD64362" s="73"/>
      <c r="AE64362" s="74"/>
      <c r="AF64362" s="74"/>
      <c r="BX64362" s="73"/>
      <c r="BY64362" s="74"/>
      <c r="BZ64362" s="74"/>
      <c r="CA64362" s="74"/>
      <c r="CF64362" s="79"/>
      <c r="CL64362" s="79"/>
    </row>
    <row r="64363" spans="30:90">
      <c r="AD64363" s="73"/>
      <c r="AE64363" s="74"/>
      <c r="AF64363" s="74"/>
      <c r="BX64363" s="73"/>
      <c r="BY64363" s="74"/>
      <c r="BZ64363" s="74"/>
      <c r="CA64363" s="74"/>
      <c r="CF64363" s="79"/>
      <c r="CL64363" s="79"/>
    </row>
    <row r="64364" spans="30:90">
      <c r="AD64364" s="73"/>
      <c r="AE64364" s="74"/>
      <c r="AF64364" s="74"/>
      <c r="BX64364" s="73"/>
      <c r="BY64364" s="74"/>
      <c r="BZ64364" s="74"/>
      <c r="CA64364" s="74"/>
      <c r="CF64364" s="79"/>
      <c r="CL64364" s="79"/>
    </row>
    <row r="64365" spans="30:90">
      <c r="AD64365" s="73"/>
      <c r="AE64365" s="74"/>
      <c r="AF64365" s="74"/>
      <c r="BX64365" s="73"/>
      <c r="BY64365" s="74"/>
      <c r="BZ64365" s="74"/>
      <c r="CA64365" s="74"/>
      <c r="CF64365" s="79"/>
      <c r="CL64365" s="79"/>
    </row>
    <row r="64366" spans="30:90">
      <c r="AD64366" s="73"/>
      <c r="AE64366" s="74"/>
      <c r="AF64366" s="74"/>
      <c r="BX64366" s="73"/>
      <c r="BY64366" s="74"/>
      <c r="BZ64366" s="74"/>
      <c r="CA64366" s="74"/>
      <c r="CF64366" s="79"/>
      <c r="CL64366" s="79"/>
    </row>
    <row r="64367" spans="30:90">
      <c r="AD64367" s="73"/>
      <c r="AE64367" s="74"/>
      <c r="AF64367" s="74"/>
      <c r="BX64367" s="73"/>
      <c r="BY64367" s="74"/>
      <c r="BZ64367" s="74"/>
      <c r="CA64367" s="74"/>
      <c r="CF64367" s="79"/>
      <c r="CL64367" s="79"/>
    </row>
    <row r="64368" spans="30:90">
      <c r="AD64368" s="73"/>
      <c r="AE64368" s="74"/>
      <c r="AF64368" s="74"/>
      <c r="BX64368" s="73"/>
      <c r="BY64368" s="74"/>
      <c r="BZ64368" s="74"/>
      <c r="CA64368" s="74"/>
      <c r="CF64368" s="79"/>
      <c r="CL64368" s="79"/>
    </row>
    <row r="64369" spans="30:90">
      <c r="AD64369" s="73"/>
      <c r="AE64369" s="74"/>
      <c r="AF64369" s="74"/>
      <c r="BX64369" s="73"/>
      <c r="BY64369" s="74"/>
      <c r="BZ64369" s="74"/>
      <c r="CA64369" s="74"/>
      <c r="CF64369" s="79"/>
      <c r="CL64369" s="79"/>
    </row>
    <row r="64370" spans="30:90">
      <c r="AD64370" s="73"/>
      <c r="AE64370" s="74"/>
      <c r="AF64370" s="74"/>
      <c r="BX64370" s="73"/>
      <c r="BY64370" s="74"/>
      <c r="BZ64370" s="74"/>
      <c r="CA64370" s="74"/>
      <c r="CF64370" s="79"/>
      <c r="CL64370" s="79"/>
    </row>
    <row r="64371" spans="30:90">
      <c r="AD64371" s="73"/>
      <c r="AE64371" s="74"/>
      <c r="AF64371" s="74"/>
      <c r="BX64371" s="73"/>
      <c r="BY64371" s="74"/>
      <c r="BZ64371" s="74"/>
      <c r="CA64371" s="74"/>
      <c r="CF64371" s="79"/>
      <c r="CL64371" s="79"/>
    </row>
    <row r="64372" spans="30:90">
      <c r="AD64372" s="73"/>
      <c r="AE64372" s="74"/>
      <c r="AF64372" s="74"/>
      <c r="BX64372" s="73"/>
      <c r="BY64372" s="74"/>
      <c r="BZ64372" s="74"/>
      <c r="CA64372" s="74"/>
      <c r="CF64372" s="79"/>
      <c r="CL64372" s="79"/>
    </row>
    <row r="64373" spans="30:90">
      <c r="AD64373" s="73"/>
      <c r="AE64373" s="74"/>
      <c r="AF64373" s="74"/>
      <c r="BX64373" s="73"/>
      <c r="BY64373" s="74"/>
      <c r="BZ64373" s="74"/>
      <c r="CA64373" s="74"/>
      <c r="CF64373" s="79"/>
      <c r="CL64373" s="79"/>
    </row>
    <row r="64374" spans="30:90">
      <c r="AD64374" s="73"/>
      <c r="AE64374" s="74"/>
      <c r="AF64374" s="74"/>
      <c r="BX64374" s="73"/>
      <c r="BY64374" s="74"/>
      <c r="BZ64374" s="74"/>
      <c r="CA64374" s="74"/>
      <c r="CF64374" s="79"/>
      <c r="CL64374" s="79"/>
    </row>
    <row r="64375" spans="30:90">
      <c r="AD64375" s="73"/>
      <c r="AE64375" s="74"/>
      <c r="AF64375" s="74"/>
      <c r="BX64375" s="73"/>
      <c r="BY64375" s="74"/>
      <c r="BZ64375" s="74"/>
      <c r="CA64375" s="74"/>
      <c r="CF64375" s="79"/>
      <c r="CL64375" s="79"/>
    </row>
    <row r="64376" spans="30:90">
      <c r="AD64376" s="73"/>
      <c r="AE64376" s="74"/>
      <c r="AF64376" s="74"/>
      <c r="BX64376" s="73"/>
      <c r="BY64376" s="74"/>
      <c r="BZ64376" s="74"/>
      <c r="CA64376" s="74"/>
      <c r="CF64376" s="79"/>
      <c r="CL64376" s="79"/>
    </row>
    <row r="64377" spans="30:90">
      <c r="AD64377" s="73"/>
      <c r="AE64377" s="74"/>
      <c r="AF64377" s="74"/>
      <c r="BX64377" s="73"/>
      <c r="BY64377" s="74"/>
      <c r="BZ64377" s="74"/>
      <c r="CA64377" s="74"/>
      <c r="CF64377" s="79"/>
      <c r="CL64377" s="79"/>
    </row>
    <row r="64378" spans="30:90">
      <c r="AD64378" s="73"/>
      <c r="AE64378" s="74"/>
      <c r="AF64378" s="74"/>
      <c r="BX64378" s="73"/>
      <c r="BY64378" s="74"/>
      <c r="BZ64378" s="74"/>
      <c r="CA64378" s="74"/>
      <c r="CF64378" s="79"/>
      <c r="CL64378" s="79"/>
    </row>
    <row r="64379" spans="30:90">
      <c r="AD64379" s="73"/>
      <c r="AE64379" s="74"/>
      <c r="AF64379" s="74"/>
      <c r="BX64379" s="73"/>
      <c r="BY64379" s="74"/>
      <c r="BZ64379" s="74"/>
      <c r="CA64379" s="74"/>
      <c r="CF64379" s="79"/>
      <c r="CL64379" s="79"/>
    </row>
    <row r="64380" spans="30:90">
      <c r="AD64380" s="73"/>
      <c r="AE64380" s="74"/>
      <c r="AF64380" s="74"/>
      <c r="BX64380" s="73"/>
      <c r="BY64380" s="74"/>
      <c r="BZ64380" s="74"/>
      <c r="CA64380" s="74"/>
      <c r="CF64380" s="79"/>
      <c r="CL64380" s="79"/>
    </row>
    <row r="64381" spans="30:90">
      <c r="AD64381" s="73"/>
      <c r="AE64381" s="74"/>
      <c r="AF64381" s="74"/>
      <c r="BX64381" s="73"/>
      <c r="BY64381" s="74"/>
      <c r="BZ64381" s="74"/>
      <c r="CA64381" s="74"/>
      <c r="CF64381" s="79"/>
      <c r="CL64381" s="79"/>
    </row>
    <row r="64382" spans="30:90">
      <c r="AD64382" s="73"/>
      <c r="AE64382" s="74"/>
      <c r="AF64382" s="74"/>
      <c r="BX64382" s="73"/>
      <c r="BY64382" s="74"/>
      <c r="BZ64382" s="74"/>
      <c r="CA64382" s="74"/>
      <c r="CF64382" s="79"/>
      <c r="CL64382" s="79"/>
    </row>
    <row r="64383" spans="30:90">
      <c r="AD64383" s="73"/>
      <c r="AE64383" s="74"/>
      <c r="AF64383" s="74"/>
      <c r="BX64383" s="73"/>
      <c r="BY64383" s="74"/>
      <c r="BZ64383" s="74"/>
      <c r="CA64383" s="74"/>
      <c r="CF64383" s="79"/>
      <c r="CL64383" s="79"/>
    </row>
    <row r="64384" spans="30:90">
      <c r="AD64384" s="73"/>
      <c r="AE64384" s="74"/>
      <c r="AF64384" s="74"/>
      <c r="BX64384" s="73"/>
      <c r="BY64384" s="74"/>
      <c r="BZ64384" s="74"/>
      <c r="CA64384" s="74"/>
      <c r="CF64384" s="79"/>
      <c r="CL64384" s="79"/>
    </row>
    <row r="64385" spans="30:90">
      <c r="AD64385" s="73"/>
      <c r="AE64385" s="74"/>
      <c r="AF64385" s="74"/>
      <c r="BX64385" s="73"/>
      <c r="BY64385" s="74"/>
      <c r="BZ64385" s="74"/>
      <c r="CA64385" s="74"/>
      <c r="CF64385" s="79"/>
      <c r="CL64385" s="79"/>
    </row>
    <row r="64386" spans="30:90">
      <c r="AD64386" s="73"/>
      <c r="AE64386" s="74"/>
      <c r="AF64386" s="74"/>
      <c r="BX64386" s="73"/>
      <c r="BY64386" s="74"/>
      <c r="BZ64386" s="74"/>
      <c r="CA64386" s="74"/>
      <c r="CF64386" s="79"/>
      <c r="CL64386" s="79"/>
    </row>
    <row r="64387" spans="30:90">
      <c r="AD64387" s="73"/>
      <c r="AE64387" s="74"/>
      <c r="AF64387" s="74"/>
      <c r="BX64387" s="73"/>
      <c r="BY64387" s="74"/>
      <c r="BZ64387" s="74"/>
      <c r="CA64387" s="74"/>
      <c r="CF64387" s="79"/>
      <c r="CL64387" s="79"/>
    </row>
    <row r="64388" spans="30:90">
      <c r="AD64388" s="73"/>
      <c r="AE64388" s="74"/>
      <c r="AF64388" s="74"/>
      <c r="BX64388" s="73"/>
      <c r="BY64388" s="74"/>
      <c r="BZ64388" s="74"/>
      <c r="CA64388" s="74"/>
      <c r="CF64388" s="79"/>
      <c r="CL64388" s="79"/>
    </row>
    <row r="64389" spans="30:90">
      <c r="AD64389" s="73"/>
      <c r="AE64389" s="74"/>
      <c r="AF64389" s="74"/>
      <c r="BX64389" s="73"/>
      <c r="BY64389" s="74"/>
      <c r="BZ64389" s="74"/>
      <c r="CA64389" s="74"/>
      <c r="CF64389" s="79"/>
      <c r="CL64389" s="79"/>
    </row>
    <row r="64390" spans="30:90">
      <c r="AD64390" s="73"/>
      <c r="AE64390" s="74"/>
      <c r="AF64390" s="74"/>
      <c r="BX64390" s="73"/>
      <c r="BY64390" s="74"/>
      <c r="BZ64390" s="74"/>
      <c r="CA64390" s="74"/>
      <c r="CF64390" s="79"/>
      <c r="CL64390" s="79"/>
    </row>
    <row r="64391" spans="30:90">
      <c r="AD64391" s="73"/>
      <c r="AE64391" s="74"/>
      <c r="AF64391" s="74"/>
      <c r="BX64391" s="73"/>
      <c r="BY64391" s="74"/>
      <c r="BZ64391" s="74"/>
      <c r="CA64391" s="74"/>
      <c r="CF64391" s="79"/>
      <c r="CL64391" s="79"/>
    </row>
    <row r="64392" spans="30:90">
      <c r="AD64392" s="73"/>
      <c r="AE64392" s="74"/>
      <c r="AF64392" s="74"/>
      <c r="BX64392" s="73"/>
      <c r="BY64392" s="74"/>
      <c r="BZ64392" s="74"/>
      <c r="CA64392" s="74"/>
      <c r="CF64392" s="79"/>
      <c r="CL64392" s="79"/>
    </row>
    <row r="64393" spans="30:90">
      <c r="AD64393" s="73"/>
      <c r="AE64393" s="74"/>
      <c r="AF64393" s="74"/>
      <c r="BX64393" s="73"/>
      <c r="BY64393" s="74"/>
      <c r="BZ64393" s="74"/>
      <c r="CA64393" s="74"/>
      <c r="CF64393" s="79"/>
      <c r="CL64393" s="79"/>
    </row>
    <row r="64394" spans="30:90">
      <c r="AD64394" s="73"/>
      <c r="AE64394" s="74"/>
      <c r="AF64394" s="74"/>
      <c r="BX64394" s="73"/>
      <c r="BY64394" s="74"/>
      <c r="BZ64394" s="74"/>
      <c r="CA64394" s="74"/>
      <c r="CF64394" s="79"/>
      <c r="CL64394" s="79"/>
    </row>
    <row r="64395" spans="30:90">
      <c r="AD64395" s="73"/>
      <c r="AE64395" s="74"/>
      <c r="AF64395" s="74"/>
      <c r="BX64395" s="73"/>
      <c r="BY64395" s="74"/>
      <c r="BZ64395" s="74"/>
      <c r="CA64395" s="74"/>
      <c r="CF64395" s="79"/>
      <c r="CL64395" s="79"/>
    </row>
    <row r="64396" spans="30:90">
      <c r="AD64396" s="73"/>
      <c r="AE64396" s="74"/>
      <c r="AF64396" s="74"/>
      <c r="BX64396" s="73"/>
      <c r="BY64396" s="74"/>
      <c r="BZ64396" s="74"/>
      <c r="CA64396" s="74"/>
      <c r="CF64396" s="79"/>
      <c r="CL64396" s="79"/>
    </row>
    <row r="64397" spans="30:90">
      <c r="AD64397" s="73"/>
      <c r="AE64397" s="74"/>
      <c r="AF64397" s="74"/>
      <c r="BX64397" s="73"/>
      <c r="BY64397" s="74"/>
      <c r="BZ64397" s="74"/>
      <c r="CA64397" s="74"/>
      <c r="CF64397" s="79"/>
      <c r="CL64397" s="79"/>
    </row>
    <row r="64398" spans="30:90">
      <c r="AD64398" s="73"/>
      <c r="AE64398" s="74"/>
      <c r="AF64398" s="74"/>
      <c r="BX64398" s="73"/>
      <c r="BY64398" s="74"/>
      <c r="BZ64398" s="74"/>
      <c r="CA64398" s="74"/>
      <c r="CF64398" s="79"/>
      <c r="CL64398" s="79"/>
    </row>
    <row r="64399" spans="30:90">
      <c r="AD64399" s="73"/>
      <c r="AE64399" s="74"/>
      <c r="AF64399" s="74"/>
      <c r="BX64399" s="73"/>
      <c r="BY64399" s="74"/>
      <c r="BZ64399" s="74"/>
      <c r="CA64399" s="74"/>
      <c r="CF64399" s="79"/>
      <c r="CL64399" s="79"/>
    </row>
    <row r="64400" spans="30:90">
      <c r="AD64400" s="73"/>
      <c r="AE64400" s="74"/>
      <c r="AF64400" s="74"/>
      <c r="BX64400" s="73"/>
      <c r="BY64400" s="74"/>
      <c r="BZ64400" s="74"/>
      <c r="CA64400" s="74"/>
      <c r="CF64400" s="79"/>
      <c r="CL64400" s="79"/>
    </row>
    <row r="64401" spans="30:90">
      <c r="AD64401" s="73"/>
      <c r="AE64401" s="74"/>
      <c r="AF64401" s="74"/>
      <c r="BX64401" s="73"/>
      <c r="BY64401" s="74"/>
      <c r="BZ64401" s="74"/>
      <c r="CA64401" s="74"/>
      <c r="CF64401" s="79"/>
      <c r="CL64401" s="79"/>
    </row>
    <row r="64402" spans="30:90">
      <c r="AD64402" s="73"/>
      <c r="AE64402" s="74"/>
      <c r="AF64402" s="74"/>
      <c r="BX64402" s="73"/>
      <c r="BY64402" s="74"/>
      <c r="BZ64402" s="74"/>
      <c r="CA64402" s="74"/>
      <c r="CF64402" s="79"/>
      <c r="CL64402" s="79"/>
    </row>
    <row r="64403" spans="30:90">
      <c r="AD64403" s="73"/>
      <c r="AE64403" s="74"/>
      <c r="AF64403" s="74"/>
      <c r="BX64403" s="73"/>
      <c r="BY64403" s="74"/>
      <c r="BZ64403" s="74"/>
      <c r="CA64403" s="74"/>
      <c r="CF64403" s="79"/>
      <c r="CL64403" s="79"/>
    </row>
    <row r="64404" spans="30:90">
      <c r="AD64404" s="73"/>
      <c r="AE64404" s="74"/>
      <c r="AF64404" s="74"/>
      <c r="BX64404" s="73"/>
      <c r="BY64404" s="74"/>
      <c r="BZ64404" s="74"/>
      <c r="CA64404" s="74"/>
      <c r="CF64404" s="79"/>
      <c r="CL64404" s="79"/>
    </row>
    <row r="64405" spans="30:90">
      <c r="AD64405" s="73"/>
      <c r="AE64405" s="74"/>
      <c r="AF64405" s="74"/>
      <c r="BX64405" s="73"/>
      <c r="BY64405" s="74"/>
      <c r="BZ64405" s="74"/>
      <c r="CA64405" s="74"/>
      <c r="CF64405" s="79"/>
      <c r="CL64405" s="79"/>
    </row>
    <row r="64406" spans="30:90">
      <c r="AD64406" s="73"/>
      <c r="AE64406" s="74"/>
      <c r="AF64406" s="74"/>
      <c r="BX64406" s="73"/>
      <c r="BY64406" s="74"/>
      <c r="BZ64406" s="74"/>
      <c r="CA64406" s="74"/>
      <c r="CF64406" s="79"/>
      <c r="CL64406" s="79"/>
    </row>
    <row r="64407" spans="30:90">
      <c r="AD64407" s="73"/>
      <c r="AE64407" s="74"/>
      <c r="AF64407" s="74"/>
      <c r="BX64407" s="73"/>
      <c r="BY64407" s="74"/>
      <c r="BZ64407" s="74"/>
      <c r="CA64407" s="74"/>
      <c r="CF64407" s="79"/>
      <c r="CL64407" s="79"/>
    </row>
    <row r="64408" spans="30:90">
      <c r="AD64408" s="73"/>
      <c r="AE64408" s="74"/>
      <c r="AF64408" s="74"/>
      <c r="BX64408" s="73"/>
      <c r="BY64408" s="74"/>
      <c r="BZ64408" s="74"/>
      <c r="CA64408" s="74"/>
      <c r="CF64408" s="79"/>
      <c r="CL64408" s="79"/>
    </row>
    <row r="64409" spans="30:90">
      <c r="AD64409" s="73"/>
      <c r="AE64409" s="74"/>
      <c r="AF64409" s="74"/>
      <c r="BX64409" s="73"/>
      <c r="BY64409" s="74"/>
      <c r="BZ64409" s="74"/>
      <c r="CA64409" s="74"/>
      <c r="CF64409" s="79"/>
      <c r="CL64409" s="79"/>
    </row>
    <row r="64410" spans="30:90">
      <c r="AD64410" s="73"/>
      <c r="AE64410" s="74"/>
      <c r="AF64410" s="74"/>
      <c r="BX64410" s="73"/>
      <c r="BY64410" s="74"/>
      <c r="BZ64410" s="74"/>
      <c r="CA64410" s="74"/>
      <c r="CF64410" s="79"/>
      <c r="CL64410" s="79"/>
    </row>
    <row r="64411" spans="30:90">
      <c r="AD64411" s="73"/>
      <c r="AE64411" s="74"/>
      <c r="AF64411" s="74"/>
      <c r="BX64411" s="73"/>
      <c r="BY64411" s="74"/>
      <c r="BZ64411" s="74"/>
      <c r="CA64411" s="74"/>
      <c r="CF64411" s="79"/>
      <c r="CL64411" s="79"/>
    </row>
    <row r="64412" spans="30:90">
      <c r="AD64412" s="73"/>
      <c r="AE64412" s="74"/>
      <c r="AF64412" s="74"/>
      <c r="BX64412" s="73"/>
      <c r="BY64412" s="74"/>
      <c r="BZ64412" s="74"/>
      <c r="CA64412" s="74"/>
      <c r="CF64412" s="79"/>
      <c r="CL64412" s="79"/>
    </row>
    <row r="64413" spans="30:90">
      <c r="AD64413" s="73"/>
      <c r="AE64413" s="74"/>
      <c r="AF64413" s="74"/>
      <c r="BX64413" s="73"/>
      <c r="BY64413" s="74"/>
      <c r="BZ64413" s="74"/>
      <c r="CA64413" s="74"/>
      <c r="CF64413" s="79"/>
      <c r="CL64413" s="79"/>
    </row>
    <row r="64414" spans="30:90">
      <c r="AD64414" s="73"/>
      <c r="AE64414" s="74"/>
      <c r="AF64414" s="74"/>
      <c r="BX64414" s="73"/>
      <c r="BY64414" s="74"/>
      <c r="BZ64414" s="74"/>
      <c r="CA64414" s="74"/>
      <c r="CF64414" s="79"/>
      <c r="CL64414" s="79"/>
    </row>
    <row r="64415" spans="30:90">
      <c r="AD64415" s="73"/>
      <c r="AE64415" s="74"/>
      <c r="AF64415" s="74"/>
      <c r="BX64415" s="73"/>
      <c r="BY64415" s="74"/>
      <c r="BZ64415" s="74"/>
      <c r="CA64415" s="74"/>
      <c r="CF64415" s="79"/>
      <c r="CL64415" s="79"/>
    </row>
    <row r="64416" spans="30:90">
      <c r="AD64416" s="73"/>
      <c r="AE64416" s="74"/>
      <c r="AF64416" s="74"/>
      <c r="BX64416" s="73"/>
      <c r="BY64416" s="74"/>
      <c r="BZ64416" s="74"/>
      <c r="CA64416" s="74"/>
      <c r="CF64416" s="79"/>
      <c r="CL64416" s="79"/>
    </row>
    <row r="64417" spans="30:90">
      <c r="AD64417" s="73"/>
      <c r="AE64417" s="74"/>
      <c r="AF64417" s="74"/>
      <c r="BX64417" s="73"/>
      <c r="BY64417" s="74"/>
      <c r="BZ64417" s="74"/>
      <c r="CA64417" s="74"/>
      <c r="CF64417" s="79"/>
      <c r="CL64417" s="79"/>
    </row>
    <row r="64418" spans="30:90">
      <c r="AD64418" s="73"/>
      <c r="AE64418" s="74"/>
      <c r="AF64418" s="74"/>
      <c r="BX64418" s="73"/>
      <c r="BY64418" s="74"/>
      <c r="BZ64418" s="74"/>
      <c r="CA64418" s="74"/>
      <c r="CF64418" s="79"/>
      <c r="CL64418" s="79"/>
    </row>
    <row r="64419" spans="30:90">
      <c r="AD64419" s="73"/>
      <c r="AE64419" s="74"/>
      <c r="AF64419" s="74"/>
      <c r="BX64419" s="73"/>
      <c r="BY64419" s="74"/>
      <c r="BZ64419" s="74"/>
      <c r="CA64419" s="74"/>
      <c r="CF64419" s="79"/>
      <c r="CL64419" s="79"/>
    </row>
    <row r="64420" spans="30:90">
      <c r="AD64420" s="73"/>
      <c r="AE64420" s="74"/>
      <c r="AF64420" s="74"/>
      <c r="BX64420" s="73"/>
      <c r="BY64420" s="74"/>
      <c r="BZ64420" s="74"/>
      <c r="CA64420" s="74"/>
      <c r="CF64420" s="79"/>
      <c r="CL64420" s="79"/>
    </row>
    <row r="64421" spans="30:90">
      <c r="AD64421" s="73"/>
      <c r="AE64421" s="74"/>
      <c r="AF64421" s="74"/>
      <c r="BX64421" s="73"/>
      <c r="BY64421" s="74"/>
      <c r="BZ64421" s="74"/>
      <c r="CA64421" s="74"/>
      <c r="CF64421" s="79"/>
      <c r="CL64421" s="79"/>
    </row>
    <row r="64422" spans="30:90">
      <c r="AD64422" s="73"/>
      <c r="AE64422" s="74"/>
      <c r="AF64422" s="74"/>
      <c r="BX64422" s="73"/>
      <c r="BY64422" s="74"/>
      <c r="BZ64422" s="74"/>
      <c r="CA64422" s="74"/>
      <c r="CF64422" s="79"/>
      <c r="CL64422" s="79"/>
    </row>
    <row r="64423" spans="30:90">
      <c r="AD64423" s="73"/>
      <c r="AE64423" s="74"/>
      <c r="AF64423" s="74"/>
      <c r="BX64423" s="73"/>
      <c r="BY64423" s="74"/>
      <c r="BZ64423" s="74"/>
      <c r="CA64423" s="74"/>
      <c r="CF64423" s="79"/>
      <c r="CL64423" s="79"/>
    </row>
    <row r="64424" spans="30:90">
      <c r="AD64424" s="73"/>
      <c r="AE64424" s="74"/>
      <c r="AF64424" s="74"/>
      <c r="BX64424" s="73"/>
      <c r="BY64424" s="74"/>
      <c r="BZ64424" s="74"/>
      <c r="CA64424" s="74"/>
      <c r="CF64424" s="79"/>
      <c r="CL64424" s="79"/>
    </row>
    <row r="64425" spans="30:90">
      <c r="AD64425" s="73"/>
      <c r="AE64425" s="74"/>
      <c r="AF64425" s="74"/>
      <c r="BX64425" s="73"/>
      <c r="BY64425" s="74"/>
      <c r="BZ64425" s="74"/>
      <c r="CA64425" s="74"/>
      <c r="CF64425" s="79"/>
      <c r="CL64425" s="79"/>
    </row>
    <row r="64426" spans="30:90">
      <c r="AD64426" s="73"/>
      <c r="AE64426" s="74"/>
      <c r="AF64426" s="74"/>
      <c r="BX64426" s="73"/>
      <c r="BY64426" s="74"/>
      <c r="BZ64426" s="74"/>
      <c r="CA64426" s="74"/>
      <c r="CF64426" s="79"/>
      <c r="CL64426" s="79"/>
    </row>
    <row r="64427" spans="30:90">
      <c r="AD64427" s="73"/>
      <c r="AE64427" s="74"/>
      <c r="AF64427" s="74"/>
      <c r="BX64427" s="73"/>
      <c r="BY64427" s="74"/>
      <c r="BZ64427" s="74"/>
      <c r="CA64427" s="74"/>
      <c r="CF64427" s="79"/>
      <c r="CL64427" s="79"/>
    </row>
    <row r="64428" spans="30:90">
      <c r="AD64428" s="73"/>
      <c r="AE64428" s="74"/>
      <c r="AF64428" s="74"/>
      <c r="BX64428" s="73"/>
      <c r="BY64428" s="74"/>
      <c r="BZ64428" s="74"/>
      <c r="CA64428" s="74"/>
      <c r="CF64428" s="79"/>
      <c r="CL64428" s="79"/>
    </row>
    <row r="64429" spans="30:90">
      <c r="AD64429" s="73"/>
      <c r="AE64429" s="74"/>
      <c r="AF64429" s="74"/>
      <c r="BX64429" s="73"/>
      <c r="BY64429" s="74"/>
      <c r="BZ64429" s="74"/>
      <c r="CA64429" s="74"/>
      <c r="CF64429" s="79"/>
      <c r="CL64429" s="79"/>
    </row>
    <row r="64430" spans="30:90">
      <c r="AD64430" s="73"/>
      <c r="AE64430" s="74"/>
      <c r="AF64430" s="74"/>
      <c r="BX64430" s="73"/>
      <c r="BY64430" s="74"/>
      <c r="BZ64430" s="74"/>
      <c r="CA64430" s="74"/>
      <c r="CF64430" s="79"/>
      <c r="CL64430" s="79"/>
    </row>
    <row r="64431" spans="30:90">
      <c r="AD64431" s="73"/>
      <c r="AE64431" s="74"/>
      <c r="AF64431" s="74"/>
      <c r="BX64431" s="73"/>
      <c r="BY64431" s="74"/>
      <c r="BZ64431" s="74"/>
      <c r="CA64431" s="74"/>
      <c r="CF64431" s="79"/>
      <c r="CL64431" s="79"/>
    </row>
    <row r="64432" spans="30:90">
      <c r="AD64432" s="73"/>
      <c r="AE64432" s="74"/>
      <c r="AF64432" s="74"/>
      <c r="BX64432" s="73"/>
      <c r="BY64432" s="74"/>
      <c r="BZ64432" s="74"/>
      <c r="CA64432" s="74"/>
      <c r="CF64432" s="79"/>
      <c r="CL64432" s="79"/>
    </row>
    <row r="64433" spans="30:90">
      <c r="AD64433" s="73"/>
      <c r="AE64433" s="74"/>
      <c r="AF64433" s="74"/>
      <c r="BX64433" s="73"/>
      <c r="BY64433" s="74"/>
      <c r="BZ64433" s="74"/>
      <c r="CA64433" s="74"/>
      <c r="CF64433" s="79"/>
      <c r="CL64433" s="79"/>
    </row>
    <row r="64434" spans="30:90">
      <c r="AD64434" s="73"/>
      <c r="AE64434" s="74"/>
      <c r="AF64434" s="74"/>
      <c r="BX64434" s="73"/>
      <c r="BY64434" s="74"/>
      <c r="BZ64434" s="74"/>
      <c r="CA64434" s="74"/>
      <c r="CF64434" s="79"/>
      <c r="CL64434" s="79"/>
    </row>
    <row r="64435" spans="30:90">
      <c r="AD64435" s="73"/>
      <c r="AE64435" s="74"/>
      <c r="AF64435" s="74"/>
      <c r="BX64435" s="73"/>
      <c r="BY64435" s="74"/>
      <c r="BZ64435" s="74"/>
      <c r="CA64435" s="74"/>
      <c r="CF64435" s="79"/>
      <c r="CL64435" s="79"/>
    </row>
    <row r="64436" spans="30:90">
      <c r="AD64436" s="73"/>
      <c r="AE64436" s="74"/>
      <c r="AF64436" s="74"/>
      <c r="BX64436" s="73"/>
      <c r="BY64436" s="74"/>
      <c r="BZ64436" s="74"/>
      <c r="CA64436" s="74"/>
      <c r="CF64436" s="79"/>
      <c r="CL64436" s="79"/>
    </row>
    <row r="64437" spans="30:90">
      <c r="AD64437" s="73"/>
      <c r="AE64437" s="74"/>
      <c r="AF64437" s="74"/>
      <c r="BX64437" s="73"/>
      <c r="BY64437" s="74"/>
      <c r="BZ64437" s="74"/>
      <c r="CA64437" s="74"/>
      <c r="CF64437" s="79"/>
      <c r="CL64437" s="79"/>
    </row>
    <row r="64438" spans="30:90">
      <c r="AD64438" s="73"/>
      <c r="AE64438" s="74"/>
      <c r="AF64438" s="74"/>
      <c r="BX64438" s="73"/>
      <c r="BY64438" s="74"/>
      <c r="BZ64438" s="74"/>
      <c r="CA64438" s="74"/>
      <c r="CF64438" s="79"/>
      <c r="CL64438" s="79"/>
    </row>
    <row r="64439" spans="30:90">
      <c r="AD64439" s="73"/>
      <c r="AE64439" s="74"/>
      <c r="AF64439" s="74"/>
      <c r="BX64439" s="73"/>
      <c r="BY64439" s="74"/>
      <c r="BZ64439" s="74"/>
      <c r="CA64439" s="74"/>
      <c r="CF64439" s="79"/>
      <c r="CL64439" s="79"/>
    </row>
    <row r="64440" spans="30:90">
      <c r="AD64440" s="73"/>
      <c r="AE64440" s="74"/>
      <c r="AF64440" s="74"/>
      <c r="BX64440" s="73"/>
      <c r="BY64440" s="74"/>
      <c r="BZ64440" s="74"/>
      <c r="CA64440" s="74"/>
      <c r="CF64440" s="79"/>
      <c r="CL64440" s="79"/>
    </row>
    <row r="64441" spans="30:90">
      <c r="AD64441" s="73"/>
      <c r="AE64441" s="74"/>
      <c r="AF64441" s="74"/>
      <c r="BX64441" s="73"/>
      <c r="BY64441" s="74"/>
      <c r="BZ64441" s="74"/>
      <c r="CA64441" s="74"/>
      <c r="CF64441" s="79"/>
      <c r="CL64441" s="79"/>
    </row>
    <row r="64442" spans="30:90">
      <c r="AD64442" s="73"/>
      <c r="AE64442" s="74"/>
      <c r="AF64442" s="74"/>
      <c r="BX64442" s="73"/>
      <c r="BY64442" s="74"/>
      <c r="BZ64442" s="74"/>
      <c r="CA64442" s="74"/>
      <c r="CF64442" s="79"/>
      <c r="CL64442" s="79"/>
    </row>
    <row r="64443" spans="30:90">
      <c r="AD64443" s="73"/>
      <c r="AE64443" s="74"/>
      <c r="AF64443" s="74"/>
      <c r="BX64443" s="73"/>
      <c r="BY64443" s="74"/>
      <c r="BZ64443" s="74"/>
      <c r="CA64443" s="74"/>
      <c r="CF64443" s="79"/>
      <c r="CL64443" s="79"/>
    </row>
    <row r="64444" spans="30:90">
      <c r="AD64444" s="73"/>
      <c r="AE64444" s="74"/>
      <c r="AF64444" s="74"/>
      <c r="BX64444" s="73"/>
      <c r="BY64444" s="74"/>
      <c r="BZ64444" s="74"/>
      <c r="CA64444" s="74"/>
      <c r="CF64444" s="79"/>
      <c r="CL64444" s="79"/>
    </row>
    <row r="64445" spans="30:90">
      <c r="AD64445" s="73"/>
      <c r="AE64445" s="74"/>
      <c r="AF64445" s="74"/>
      <c r="BX64445" s="73"/>
      <c r="BY64445" s="74"/>
      <c r="BZ64445" s="74"/>
      <c r="CA64445" s="74"/>
      <c r="CF64445" s="79"/>
      <c r="CL64445" s="79"/>
    </row>
    <row r="64446" spans="30:90">
      <c r="AD64446" s="73"/>
      <c r="AE64446" s="74"/>
      <c r="AF64446" s="74"/>
      <c r="BX64446" s="73"/>
      <c r="BY64446" s="74"/>
      <c r="BZ64446" s="74"/>
      <c r="CA64446" s="74"/>
      <c r="CF64446" s="79"/>
      <c r="CL64446" s="79"/>
    </row>
    <row r="64447" spans="30:90">
      <c r="AD64447" s="73"/>
      <c r="AE64447" s="74"/>
      <c r="AF64447" s="74"/>
      <c r="BX64447" s="73"/>
      <c r="BY64447" s="74"/>
      <c r="BZ64447" s="74"/>
      <c r="CA64447" s="74"/>
      <c r="CF64447" s="79"/>
      <c r="CL64447" s="79"/>
    </row>
    <row r="64448" spans="30:90">
      <c r="AD64448" s="73"/>
      <c r="AE64448" s="74"/>
      <c r="AF64448" s="74"/>
      <c r="BX64448" s="73"/>
      <c r="BY64448" s="74"/>
      <c r="BZ64448" s="74"/>
      <c r="CA64448" s="74"/>
      <c r="CF64448" s="79"/>
      <c r="CL64448" s="79"/>
    </row>
    <row r="64449" spans="30:90">
      <c r="AD64449" s="73"/>
      <c r="AE64449" s="74"/>
      <c r="AF64449" s="74"/>
      <c r="BX64449" s="73"/>
      <c r="BY64449" s="74"/>
      <c r="BZ64449" s="74"/>
      <c r="CA64449" s="74"/>
      <c r="CF64449" s="79"/>
      <c r="CL64449" s="79"/>
    </row>
    <row r="64450" spans="30:90">
      <c r="AD64450" s="73"/>
      <c r="AE64450" s="74"/>
      <c r="AF64450" s="74"/>
      <c r="BX64450" s="73"/>
      <c r="BY64450" s="74"/>
      <c r="BZ64450" s="74"/>
      <c r="CA64450" s="74"/>
      <c r="CF64450" s="79"/>
      <c r="CL64450" s="79"/>
    </row>
    <row r="64451" spans="30:90">
      <c r="AD64451" s="73"/>
      <c r="AE64451" s="74"/>
      <c r="AF64451" s="74"/>
      <c r="BX64451" s="73"/>
      <c r="BY64451" s="74"/>
      <c r="BZ64451" s="74"/>
      <c r="CA64451" s="74"/>
      <c r="CF64451" s="79"/>
      <c r="CL64451" s="79"/>
    </row>
    <row r="64452" spans="30:90">
      <c r="AD64452" s="73"/>
      <c r="AE64452" s="74"/>
      <c r="AF64452" s="74"/>
      <c r="BX64452" s="73"/>
      <c r="BY64452" s="74"/>
      <c r="BZ64452" s="74"/>
      <c r="CA64452" s="74"/>
      <c r="CF64452" s="79"/>
      <c r="CL64452" s="79"/>
    </row>
    <row r="64453" spans="30:90">
      <c r="AD64453" s="73"/>
      <c r="AE64453" s="74"/>
      <c r="AF64453" s="74"/>
      <c r="BX64453" s="73"/>
      <c r="BY64453" s="74"/>
      <c r="BZ64453" s="74"/>
      <c r="CA64453" s="74"/>
      <c r="CF64453" s="79"/>
      <c r="CL64453" s="79"/>
    </row>
    <row r="64454" spans="30:90">
      <c r="AD64454" s="73"/>
      <c r="AE64454" s="74"/>
      <c r="AF64454" s="74"/>
      <c r="BX64454" s="73"/>
      <c r="BY64454" s="74"/>
      <c r="BZ64454" s="74"/>
      <c r="CA64454" s="74"/>
      <c r="CF64454" s="79"/>
      <c r="CL64454" s="79"/>
    </row>
    <row r="64455" spans="30:90">
      <c r="AD64455" s="73"/>
      <c r="AE64455" s="74"/>
      <c r="AF64455" s="74"/>
      <c r="BX64455" s="73"/>
      <c r="BY64455" s="74"/>
      <c r="BZ64455" s="74"/>
      <c r="CA64455" s="74"/>
      <c r="CF64455" s="79"/>
      <c r="CL64455" s="79"/>
    </row>
    <row r="64456" spans="30:90">
      <c r="AD64456" s="73"/>
      <c r="AE64456" s="74"/>
      <c r="AF64456" s="74"/>
      <c r="BX64456" s="73"/>
      <c r="BY64456" s="74"/>
      <c r="BZ64456" s="74"/>
      <c r="CA64456" s="74"/>
      <c r="CF64456" s="79"/>
      <c r="CL64456" s="79"/>
    </row>
    <row r="64457" spans="30:90">
      <c r="AD64457" s="73"/>
      <c r="AE64457" s="74"/>
      <c r="AF64457" s="74"/>
      <c r="BX64457" s="73"/>
      <c r="BY64457" s="74"/>
      <c r="BZ64457" s="74"/>
      <c r="CA64457" s="74"/>
      <c r="CF64457" s="79"/>
      <c r="CL64457" s="79"/>
    </row>
    <row r="64458" spans="30:90">
      <c r="AD64458" s="73"/>
      <c r="AE64458" s="74"/>
      <c r="AF64458" s="74"/>
      <c r="BX64458" s="73"/>
      <c r="BY64458" s="74"/>
      <c r="BZ64458" s="74"/>
      <c r="CA64458" s="74"/>
      <c r="CF64458" s="79"/>
      <c r="CL64458" s="79"/>
    </row>
    <row r="64459" spans="30:90">
      <c r="AD64459" s="73"/>
      <c r="AE64459" s="74"/>
      <c r="AF64459" s="74"/>
      <c r="BX64459" s="73"/>
      <c r="BY64459" s="74"/>
      <c r="BZ64459" s="74"/>
      <c r="CA64459" s="74"/>
      <c r="CF64459" s="79"/>
      <c r="CL64459" s="79"/>
    </row>
    <row r="64460" spans="30:90">
      <c r="AD64460" s="73"/>
      <c r="AE64460" s="74"/>
      <c r="AF64460" s="74"/>
      <c r="BX64460" s="73"/>
      <c r="BY64460" s="74"/>
      <c r="BZ64460" s="74"/>
      <c r="CA64460" s="74"/>
      <c r="CF64460" s="79"/>
      <c r="CL64460" s="79"/>
    </row>
    <row r="64461" spans="30:90">
      <c r="AD64461" s="73"/>
      <c r="AE64461" s="74"/>
      <c r="AF64461" s="74"/>
      <c r="BX64461" s="73"/>
      <c r="BY64461" s="74"/>
      <c r="BZ64461" s="74"/>
      <c r="CA64461" s="74"/>
      <c r="CF64461" s="79"/>
      <c r="CL64461" s="79"/>
    </row>
    <row r="64462" spans="30:90">
      <c r="AD64462" s="73"/>
      <c r="AE64462" s="74"/>
      <c r="AF64462" s="74"/>
      <c r="BX64462" s="73"/>
      <c r="BY64462" s="74"/>
      <c r="BZ64462" s="74"/>
      <c r="CA64462" s="74"/>
      <c r="CF64462" s="79"/>
      <c r="CL64462" s="79"/>
    </row>
    <row r="64463" spans="30:90">
      <c r="AD64463" s="73"/>
      <c r="AE64463" s="74"/>
      <c r="AF64463" s="74"/>
      <c r="BX64463" s="73"/>
      <c r="BY64463" s="74"/>
      <c r="BZ64463" s="74"/>
      <c r="CA64463" s="74"/>
      <c r="CF64463" s="79"/>
      <c r="CL64463" s="79"/>
    </row>
    <row r="64464" spans="30:90">
      <c r="AD64464" s="73"/>
      <c r="AE64464" s="74"/>
      <c r="AF64464" s="74"/>
      <c r="BX64464" s="73"/>
      <c r="BY64464" s="74"/>
      <c r="BZ64464" s="74"/>
      <c r="CA64464" s="74"/>
      <c r="CF64464" s="79"/>
      <c r="CL64464" s="79"/>
    </row>
    <row r="64465" spans="30:90">
      <c r="AD64465" s="73"/>
      <c r="AE64465" s="74"/>
      <c r="AF64465" s="74"/>
      <c r="BX64465" s="73"/>
      <c r="BY64465" s="74"/>
      <c r="BZ64465" s="74"/>
      <c r="CA64465" s="74"/>
      <c r="CF64465" s="79"/>
      <c r="CL64465" s="79"/>
    </row>
    <row r="64466" spans="30:90">
      <c r="AD64466" s="73"/>
      <c r="AE64466" s="74"/>
      <c r="AF64466" s="74"/>
      <c r="BX64466" s="73"/>
      <c r="BY64466" s="74"/>
      <c r="BZ64466" s="74"/>
      <c r="CA64466" s="74"/>
      <c r="CF64466" s="79"/>
      <c r="CL64466" s="79"/>
    </row>
    <row r="64467" spans="30:90">
      <c r="AD64467" s="73"/>
      <c r="AE64467" s="74"/>
      <c r="AF64467" s="74"/>
      <c r="BX64467" s="73"/>
      <c r="BY64467" s="74"/>
      <c r="BZ64467" s="74"/>
      <c r="CA64467" s="74"/>
      <c r="CF64467" s="79"/>
      <c r="CL64467" s="79"/>
    </row>
    <row r="64468" spans="30:90">
      <c r="AD64468" s="73"/>
      <c r="AE64468" s="74"/>
      <c r="AF64468" s="74"/>
      <c r="BX64468" s="73"/>
      <c r="BY64468" s="74"/>
      <c r="BZ64468" s="74"/>
      <c r="CA64468" s="74"/>
      <c r="CF64468" s="79"/>
      <c r="CL64468" s="79"/>
    </row>
    <row r="64469" spans="30:90">
      <c r="AD64469" s="73"/>
      <c r="AE64469" s="74"/>
      <c r="AF64469" s="74"/>
      <c r="BX64469" s="73"/>
      <c r="BY64469" s="74"/>
      <c r="BZ64469" s="74"/>
      <c r="CA64469" s="74"/>
      <c r="CF64469" s="79"/>
      <c r="CL64469" s="79"/>
    </row>
    <row r="64470" spans="30:90">
      <c r="AD64470" s="73"/>
      <c r="AE64470" s="74"/>
      <c r="AF64470" s="74"/>
      <c r="BX64470" s="73"/>
      <c r="BY64470" s="74"/>
      <c r="BZ64470" s="74"/>
      <c r="CA64470" s="74"/>
      <c r="CF64470" s="79"/>
      <c r="CL64470" s="79"/>
    </row>
    <row r="64471" spans="30:90">
      <c r="AD64471" s="73"/>
      <c r="AE64471" s="74"/>
      <c r="AF64471" s="74"/>
      <c r="BX64471" s="73"/>
      <c r="BY64471" s="74"/>
      <c r="BZ64471" s="74"/>
      <c r="CA64471" s="74"/>
      <c r="CF64471" s="79"/>
      <c r="CL64471" s="79"/>
    </row>
    <row r="64472" spans="30:90">
      <c r="AD64472" s="73"/>
      <c r="AE64472" s="74"/>
      <c r="AF64472" s="74"/>
      <c r="BX64472" s="73"/>
      <c r="BY64472" s="74"/>
      <c r="BZ64472" s="74"/>
      <c r="CA64472" s="74"/>
      <c r="CF64472" s="79"/>
      <c r="CL64472" s="79"/>
    </row>
    <row r="64473" spans="30:90">
      <c r="AD64473" s="73"/>
      <c r="AE64473" s="74"/>
      <c r="AF64473" s="74"/>
      <c r="BX64473" s="73"/>
      <c r="BY64473" s="74"/>
      <c r="BZ64473" s="74"/>
      <c r="CA64473" s="74"/>
      <c r="CF64473" s="79"/>
      <c r="CL64473" s="79"/>
    </row>
    <row r="64474" spans="30:90">
      <c r="AD64474" s="73"/>
      <c r="AE64474" s="74"/>
      <c r="AF64474" s="74"/>
      <c r="BX64474" s="73"/>
      <c r="BY64474" s="74"/>
      <c r="BZ64474" s="74"/>
      <c r="CA64474" s="74"/>
      <c r="CF64474" s="79"/>
      <c r="CL64474" s="79"/>
    </row>
    <row r="64475" spans="30:90">
      <c r="AD64475" s="73"/>
      <c r="AE64475" s="74"/>
      <c r="AF64475" s="74"/>
      <c r="BX64475" s="73"/>
      <c r="BY64475" s="74"/>
      <c r="BZ64475" s="74"/>
      <c r="CA64475" s="74"/>
      <c r="CF64475" s="79"/>
      <c r="CL64475" s="79"/>
    </row>
    <row r="64476" spans="30:90">
      <c r="AD64476" s="73"/>
      <c r="AE64476" s="74"/>
      <c r="AF64476" s="74"/>
      <c r="BX64476" s="73"/>
      <c r="BY64476" s="74"/>
      <c r="BZ64476" s="74"/>
      <c r="CA64476" s="74"/>
      <c r="CF64476" s="79"/>
      <c r="CL64476" s="79"/>
    </row>
    <row r="64477" spans="30:90">
      <c r="AD64477" s="73"/>
      <c r="AE64477" s="74"/>
      <c r="AF64477" s="74"/>
      <c r="BX64477" s="73"/>
      <c r="BY64477" s="74"/>
      <c r="BZ64477" s="74"/>
      <c r="CA64477" s="74"/>
      <c r="CF64477" s="79"/>
      <c r="CL64477" s="79"/>
    </row>
    <row r="64478" spans="30:90">
      <c r="AD64478" s="73"/>
      <c r="AE64478" s="74"/>
      <c r="AF64478" s="74"/>
      <c r="BX64478" s="73"/>
      <c r="BY64478" s="74"/>
      <c r="BZ64478" s="74"/>
      <c r="CA64478" s="74"/>
      <c r="CF64478" s="79"/>
      <c r="CL64478" s="79"/>
    </row>
    <row r="64479" spans="30:90">
      <c r="AD64479" s="73"/>
      <c r="AE64479" s="74"/>
      <c r="AF64479" s="74"/>
      <c r="BX64479" s="73"/>
      <c r="BY64479" s="74"/>
      <c r="BZ64479" s="74"/>
      <c r="CA64479" s="74"/>
      <c r="CF64479" s="79"/>
      <c r="CL64479" s="79"/>
    </row>
    <row r="64480" spans="30:90">
      <c r="AD64480" s="73"/>
      <c r="AE64480" s="74"/>
      <c r="AF64480" s="74"/>
      <c r="BX64480" s="73"/>
      <c r="BY64480" s="74"/>
      <c r="BZ64480" s="74"/>
      <c r="CA64480" s="74"/>
      <c r="CF64480" s="79"/>
      <c r="CL64480" s="79"/>
    </row>
    <row r="64481" spans="30:90">
      <c r="AD64481" s="73"/>
      <c r="AE64481" s="74"/>
      <c r="AF64481" s="74"/>
      <c r="BX64481" s="73"/>
      <c r="BY64481" s="74"/>
      <c r="BZ64481" s="74"/>
      <c r="CA64481" s="74"/>
      <c r="CF64481" s="79"/>
      <c r="CL64481" s="79"/>
    </row>
    <row r="64482" spans="30:90">
      <c r="AD64482" s="73"/>
      <c r="AE64482" s="74"/>
      <c r="AF64482" s="74"/>
      <c r="BX64482" s="73"/>
      <c r="BY64482" s="74"/>
      <c r="BZ64482" s="74"/>
      <c r="CA64482" s="74"/>
      <c r="CF64482" s="79"/>
      <c r="CL64482" s="79"/>
    </row>
    <row r="64483" spans="30:90">
      <c r="AD64483" s="73"/>
      <c r="AE64483" s="74"/>
      <c r="AF64483" s="74"/>
      <c r="BX64483" s="73"/>
      <c r="BY64483" s="74"/>
      <c r="BZ64483" s="74"/>
      <c r="CA64483" s="74"/>
      <c r="CF64483" s="79"/>
      <c r="CL64483" s="79"/>
    </row>
    <row r="64484" spans="30:90">
      <c r="AD64484" s="73"/>
      <c r="AE64484" s="74"/>
      <c r="AF64484" s="74"/>
      <c r="BX64484" s="73"/>
      <c r="BY64484" s="74"/>
      <c r="BZ64484" s="74"/>
      <c r="CA64484" s="74"/>
      <c r="CF64484" s="79"/>
      <c r="CL64484" s="79"/>
    </row>
    <row r="64485" spans="30:90">
      <c r="AD64485" s="73"/>
      <c r="AE64485" s="74"/>
      <c r="AF64485" s="74"/>
      <c r="BX64485" s="73"/>
      <c r="BY64485" s="74"/>
      <c r="BZ64485" s="74"/>
      <c r="CA64485" s="74"/>
      <c r="CF64485" s="79"/>
      <c r="CL64485" s="79"/>
    </row>
    <row r="64486" spans="30:90">
      <c r="AD64486" s="73"/>
      <c r="AE64486" s="74"/>
      <c r="AF64486" s="74"/>
      <c r="BX64486" s="73"/>
      <c r="BY64486" s="74"/>
      <c r="BZ64486" s="74"/>
      <c r="CA64486" s="74"/>
      <c r="CF64486" s="79"/>
      <c r="CL64486" s="79"/>
    </row>
    <row r="64487" spans="30:90">
      <c r="AD64487" s="73"/>
      <c r="AE64487" s="74"/>
      <c r="AF64487" s="74"/>
      <c r="BX64487" s="73"/>
      <c r="BY64487" s="74"/>
      <c r="BZ64487" s="74"/>
      <c r="CA64487" s="74"/>
      <c r="CF64487" s="79"/>
      <c r="CL64487" s="79"/>
    </row>
    <row r="64488" spans="30:90">
      <c r="AD64488" s="73"/>
      <c r="AE64488" s="74"/>
      <c r="AF64488" s="74"/>
      <c r="BX64488" s="73"/>
      <c r="BY64488" s="74"/>
      <c r="BZ64488" s="74"/>
      <c r="CA64488" s="74"/>
      <c r="CF64488" s="79"/>
      <c r="CL64488" s="79"/>
    </row>
    <row r="64489" spans="30:90">
      <c r="AD64489" s="73"/>
      <c r="AE64489" s="74"/>
      <c r="AF64489" s="74"/>
      <c r="BX64489" s="73"/>
      <c r="BY64489" s="74"/>
      <c r="BZ64489" s="74"/>
      <c r="CA64489" s="74"/>
      <c r="CF64489" s="79"/>
      <c r="CL64489" s="79"/>
    </row>
    <row r="64490" spans="30:90">
      <c r="AD64490" s="73"/>
      <c r="AE64490" s="74"/>
      <c r="AF64490" s="74"/>
      <c r="BX64490" s="73"/>
      <c r="BY64490" s="74"/>
      <c r="BZ64490" s="74"/>
      <c r="CA64490" s="74"/>
      <c r="CF64490" s="79"/>
      <c r="CL64490" s="79"/>
    </row>
    <row r="64491" spans="30:90">
      <c r="AD64491" s="73"/>
      <c r="AE64491" s="74"/>
      <c r="AF64491" s="74"/>
      <c r="BX64491" s="73"/>
      <c r="BY64491" s="74"/>
      <c r="BZ64491" s="74"/>
      <c r="CA64491" s="74"/>
      <c r="CF64491" s="79"/>
      <c r="CL64491" s="79"/>
    </row>
    <row r="64492" spans="30:90">
      <c r="AD64492" s="73"/>
      <c r="AE64492" s="74"/>
      <c r="AF64492" s="74"/>
      <c r="BX64492" s="73"/>
      <c r="BY64492" s="74"/>
      <c r="BZ64492" s="74"/>
      <c r="CA64492" s="74"/>
      <c r="CF64492" s="79"/>
      <c r="CL64492" s="79"/>
    </row>
    <row r="64493" spans="30:90">
      <c r="AD64493" s="73"/>
      <c r="AE64493" s="74"/>
      <c r="AF64493" s="74"/>
      <c r="BX64493" s="73"/>
      <c r="BY64493" s="74"/>
      <c r="BZ64493" s="74"/>
      <c r="CA64493" s="74"/>
      <c r="CF64493" s="79"/>
      <c r="CL64493" s="79"/>
    </row>
    <row r="64494" spans="30:90">
      <c r="AD64494" s="73"/>
      <c r="AE64494" s="74"/>
      <c r="AF64494" s="74"/>
      <c r="BX64494" s="73"/>
      <c r="BY64494" s="74"/>
      <c r="BZ64494" s="74"/>
      <c r="CA64494" s="74"/>
      <c r="CF64494" s="79"/>
      <c r="CL64494" s="79"/>
    </row>
    <row r="64495" spans="30:90">
      <c r="AD64495" s="73"/>
      <c r="AE64495" s="74"/>
      <c r="AF64495" s="74"/>
      <c r="BX64495" s="73"/>
      <c r="BY64495" s="74"/>
      <c r="BZ64495" s="74"/>
      <c r="CA64495" s="74"/>
      <c r="CF64495" s="79"/>
      <c r="CL64495" s="79"/>
    </row>
    <row r="64496" spans="30:90">
      <c r="AD64496" s="73"/>
      <c r="AE64496" s="74"/>
      <c r="AF64496" s="74"/>
      <c r="BX64496" s="73"/>
      <c r="BY64496" s="74"/>
      <c r="BZ64496" s="74"/>
      <c r="CA64496" s="74"/>
      <c r="CF64496" s="79"/>
      <c r="CL64496" s="79"/>
    </row>
    <row r="64497" spans="30:90">
      <c r="AD64497" s="73"/>
      <c r="AE64497" s="74"/>
      <c r="AF64497" s="74"/>
      <c r="BX64497" s="73"/>
      <c r="BY64497" s="74"/>
      <c r="BZ64497" s="74"/>
      <c r="CA64497" s="74"/>
      <c r="CF64497" s="79"/>
      <c r="CL64497" s="79"/>
    </row>
    <row r="64498" spans="30:90">
      <c r="AD64498" s="73"/>
      <c r="AE64498" s="74"/>
      <c r="AF64498" s="74"/>
      <c r="BX64498" s="73"/>
      <c r="BY64498" s="74"/>
      <c r="BZ64498" s="74"/>
      <c r="CA64498" s="74"/>
      <c r="CF64498" s="79"/>
      <c r="CL64498" s="79"/>
    </row>
    <row r="64499" spans="30:90">
      <c r="AD64499" s="73"/>
      <c r="AE64499" s="74"/>
      <c r="AF64499" s="74"/>
      <c r="BX64499" s="73"/>
      <c r="BY64499" s="74"/>
      <c r="BZ64499" s="74"/>
      <c r="CA64499" s="74"/>
      <c r="CF64499" s="79"/>
      <c r="CL64499" s="79"/>
    </row>
    <row r="64500" spans="30:90">
      <c r="AD64500" s="73"/>
      <c r="AE64500" s="74"/>
      <c r="AF64500" s="74"/>
      <c r="BX64500" s="73"/>
      <c r="BY64500" s="74"/>
      <c r="BZ64500" s="74"/>
      <c r="CA64500" s="74"/>
      <c r="CF64500" s="79"/>
      <c r="CL64500" s="79"/>
    </row>
    <row r="64501" spans="30:90">
      <c r="AD64501" s="73"/>
      <c r="AE64501" s="74"/>
      <c r="AF64501" s="74"/>
      <c r="BX64501" s="73"/>
      <c r="BY64501" s="74"/>
      <c r="BZ64501" s="74"/>
      <c r="CA64501" s="74"/>
      <c r="CF64501" s="79"/>
      <c r="CL64501" s="79"/>
    </row>
    <row r="64502" spans="30:90">
      <c r="AD64502" s="73"/>
      <c r="AE64502" s="74"/>
      <c r="AF64502" s="74"/>
      <c r="BX64502" s="73"/>
      <c r="BY64502" s="74"/>
      <c r="BZ64502" s="74"/>
      <c r="CA64502" s="74"/>
      <c r="CF64502" s="79"/>
      <c r="CL64502" s="79"/>
    </row>
    <row r="64503" spans="30:90">
      <c r="AD64503" s="73"/>
      <c r="AE64503" s="74"/>
      <c r="AF64503" s="74"/>
      <c r="BX64503" s="73"/>
      <c r="BY64503" s="74"/>
      <c r="BZ64503" s="74"/>
      <c r="CA64503" s="74"/>
      <c r="CF64503" s="79"/>
      <c r="CL64503" s="79"/>
    </row>
    <row r="64504" spans="30:90">
      <c r="AD64504" s="73"/>
      <c r="AE64504" s="74"/>
      <c r="AF64504" s="74"/>
      <c r="BX64504" s="73"/>
      <c r="BY64504" s="74"/>
      <c r="BZ64504" s="74"/>
      <c r="CA64504" s="74"/>
      <c r="CF64504" s="79"/>
      <c r="CL64504" s="79"/>
    </row>
    <row r="64505" spans="30:90">
      <c r="AD64505" s="73"/>
      <c r="AE64505" s="74"/>
      <c r="AF64505" s="74"/>
      <c r="BX64505" s="73"/>
      <c r="BY64505" s="74"/>
      <c r="BZ64505" s="74"/>
      <c r="CA64505" s="74"/>
      <c r="CF64505" s="79"/>
      <c r="CL64505" s="79"/>
    </row>
    <row r="64506" spans="30:90">
      <c r="AD64506" s="73"/>
      <c r="AE64506" s="74"/>
      <c r="AF64506" s="74"/>
      <c r="BX64506" s="73"/>
      <c r="BY64506" s="74"/>
      <c r="BZ64506" s="74"/>
      <c r="CA64506" s="74"/>
      <c r="CF64506" s="79"/>
      <c r="CL64506" s="79"/>
    </row>
    <row r="64507" spans="30:90">
      <c r="AD64507" s="73"/>
      <c r="AE64507" s="74"/>
      <c r="AF64507" s="74"/>
      <c r="BX64507" s="73"/>
      <c r="BY64507" s="74"/>
      <c r="BZ64507" s="74"/>
      <c r="CA64507" s="74"/>
      <c r="CF64507" s="79"/>
      <c r="CL64507" s="79"/>
    </row>
    <row r="64508" spans="30:90">
      <c r="AD64508" s="73"/>
      <c r="AE64508" s="74"/>
      <c r="AF64508" s="74"/>
      <c r="BX64508" s="73"/>
      <c r="BY64508" s="74"/>
      <c r="BZ64508" s="74"/>
      <c r="CA64508" s="74"/>
      <c r="CF64508" s="79"/>
      <c r="CL64508" s="79"/>
    </row>
    <row r="64509" spans="30:90">
      <c r="AD64509" s="73"/>
      <c r="AE64509" s="74"/>
      <c r="AF64509" s="74"/>
      <c r="BX64509" s="73"/>
      <c r="BY64509" s="74"/>
      <c r="BZ64509" s="74"/>
      <c r="CA64509" s="74"/>
      <c r="CF64509" s="79"/>
      <c r="CL64509" s="79"/>
    </row>
    <row r="64510" spans="30:90">
      <c r="AD64510" s="73"/>
      <c r="AE64510" s="74"/>
      <c r="AF64510" s="74"/>
      <c r="BX64510" s="73"/>
      <c r="BY64510" s="74"/>
      <c r="BZ64510" s="74"/>
      <c r="CA64510" s="74"/>
      <c r="CF64510" s="79"/>
      <c r="CL64510" s="79"/>
    </row>
    <row r="64511" spans="30:90">
      <c r="AD64511" s="73"/>
      <c r="AE64511" s="74"/>
      <c r="AF64511" s="74"/>
      <c r="BX64511" s="73"/>
      <c r="BY64511" s="74"/>
      <c r="BZ64511" s="74"/>
      <c r="CA64511" s="74"/>
      <c r="CF64511" s="79"/>
      <c r="CL64511" s="79"/>
    </row>
    <row r="64512" spans="30:90">
      <c r="AD64512" s="73"/>
      <c r="AE64512" s="74"/>
      <c r="AF64512" s="74"/>
      <c r="BX64512" s="73"/>
      <c r="BY64512" s="74"/>
      <c r="BZ64512" s="74"/>
      <c r="CA64512" s="74"/>
      <c r="CF64512" s="79"/>
      <c r="CL64512" s="79"/>
    </row>
    <row r="64513" spans="30:90">
      <c r="AD64513" s="73"/>
      <c r="AE64513" s="74"/>
      <c r="AF64513" s="74"/>
      <c r="BX64513" s="73"/>
      <c r="BY64513" s="74"/>
      <c r="BZ64513" s="74"/>
      <c r="CA64513" s="74"/>
      <c r="CF64513" s="79"/>
      <c r="CL64513" s="79"/>
    </row>
    <row r="64514" spans="30:90">
      <c r="AD64514" s="73"/>
      <c r="AE64514" s="74"/>
      <c r="AF64514" s="74"/>
      <c r="BX64514" s="73"/>
      <c r="BY64514" s="74"/>
      <c r="BZ64514" s="74"/>
      <c r="CA64514" s="74"/>
      <c r="CF64514" s="79"/>
      <c r="CL64514" s="79"/>
    </row>
    <row r="64515" spans="30:90">
      <c r="AD64515" s="73"/>
      <c r="AE64515" s="74"/>
      <c r="AF64515" s="74"/>
      <c r="BX64515" s="73"/>
      <c r="BY64515" s="74"/>
      <c r="BZ64515" s="74"/>
      <c r="CA64515" s="74"/>
      <c r="CF64515" s="79"/>
      <c r="CL64515" s="79"/>
    </row>
    <row r="64516" spans="30:90">
      <c r="AD64516" s="73"/>
      <c r="AE64516" s="74"/>
      <c r="AF64516" s="74"/>
      <c r="BX64516" s="73"/>
      <c r="BY64516" s="74"/>
      <c r="BZ64516" s="74"/>
      <c r="CA64516" s="74"/>
      <c r="CF64516" s="79"/>
      <c r="CL64516" s="79"/>
    </row>
    <row r="64517" spans="30:90">
      <c r="AD64517" s="73"/>
      <c r="AE64517" s="74"/>
      <c r="AF64517" s="74"/>
      <c r="BX64517" s="73"/>
      <c r="BY64517" s="74"/>
      <c r="BZ64517" s="74"/>
      <c r="CA64517" s="74"/>
      <c r="CF64517" s="79"/>
      <c r="CL64517" s="79"/>
    </row>
    <row r="64518" spans="30:90">
      <c r="AD64518" s="73"/>
      <c r="AE64518" s="74"/>
      <c r="AF64518" s="74"/>
      <c r="BX64518" s="73"/>
      <c r="BY64518" s="74"/>
      <c r="BZ64518" s="74"/>
      <c r="CA64518" s="74"/>
      <c r="CF64518" s="79"/>
      <c r="CL64518" s="79"/>
    </row>
    <row r="64519" spans="30:90">
      <c r="AD64519" s="73"/>
      <c r="AE64519" s="74"/>
      <c r="AF64519" s="74"/>
      <c r="BX64519" s="73"/>
      <c r="BY64519" s="74"/>
      <c r="BZ64519" s="74"/>
      <c r="CA64519" s="74"/>
      <c r="CF64519" s="79"/>
      <c r="CL64519" s="79"/>
    </row>
    <row r="64520" spans="30:90">
      <c r="AD64520" s="73"/>
      <c r="AE64520" s="74"/>
      <c r="AF64520" s="74"/>
      <c r="BX64520" s="73"/>
      <c r="BY64520" s="74"/>
      <c r="BZ64520" s="74"/>
      <c r="CA64520" s="74"/>
      <c r="CF64520" s="79"/>
      <c r="CL64520" s="79"/>
    </row>
    <row r="64521" spans="30:90">
      <c r="AD64521" s="73"/>
      <c r="AE64521" s="74"/>
      <c r="AF64521" s="74"/>
      <c r="BX64521" s="73"/>
      <c r="BY64521" s="74"/>
      <c r="BZ64521" s="74"/>
      <c r="CA64521" s="74"/>
      <c r="CF64521" s="79"/>
      <c r="CL64521" s="79"/>
    </row>
    <row r="64522" spans="30:90">
      <c r="AD64522" s="73"/>
      <c r="AE64522" s="74"/>
      <c r="AF64522" s="74"/>
      <c r="BX64522" s="73"/>
      <c r="BY64522" s="74"/>
      <c r="BZ64522" s="74"/>
      <c r="CA64522" s="74"/>
      <c r="CF64522" s="79"/>
      <c r="CL64522" s="79"/>
    </row>
    <row r="64523" spans="30:90">
      <c r="AD64523" s="73"/>
      <c r="AE64523" s="74"/>
      <c r="AF64523" s="74"/>
      <c r="BX64523" s="73"/>
      <c r="BY64523" s="74"/>
      <c r="BZ64523" s="74"/>
      <c r="CA64523" s="74"/>
      <c r="CF64523" s="79"/>
      <c r="CL64523" s="79"/>
    </row>
    <row r="64524" spans="30:90">
      <c r="AD64524" s="73"/>
      <c r="AE64524" s="74"/>
      <c r="AF64524" s="74"/>
      <c r="BX64524" s="73"/>
      <c r="BY64524" s="74"/>
      <c r="BZ64524" s="74"/>
      <c r="CA64524" s="74"/>
      <c r="CF64524" s="79"/>
      <c r="CL64524" s="79"/>
    </row>
    <row r="64525" spans="30:90">
      <c r="AD64525" s="73"/>
      <c r="AE64525" s="74"/>
      <c r="AF64525" s="74"/>
      <c r="BX64525" s="73"/>
      <c r="BY64525" s="74"/>
      <c r="BZ64525" s="74"/>
      <c r="CA64525" s="74"/>
      <c r="CF64525" s="79"/>
      <c r="CL64525" s="79"/>
    </row>
    <row r="64526" spans="30:90">
      <c r="AD64526" s="73"/>
      <c r="AE64526" s="74"/>
      <c r="AF64526" s="74"/>
      <c r="BX64526" s="73"/>
      <c r="BY64526" s="74"/>
      <c r="BZ64526" s="74"/>
      <c r="CA64526" s="74"/>
      <c r="CF64526" s="79"/>
      <c r="CL64526" s="79"/>
    </row>
    <row r="64527" spans="30:90">
      <c r="AD64527" s="73"/>
      <c r="AE64527" s="74"/>
      <c r="AF64527" s="74"/>
      <c r="BX64527" s="73"/>
      <c r="BY64527" s="74"/>
      <c r="BZ64527" s="74"/>
      <c r="CA64527" s="74"/>
      <c r="CF64527" s="79"/>
      <c r="CL64527" s="79"/>
    </row>
    <row r="64528" spans="30:90">
      <c r="AD64528" s="73"/>
      <c r="AE64528" s="74"/>
      <c r="AF64528" s="74"/>
      <c r="BX64528" s="73"/>
      <c r="BY64528" s="74"/>
      <c r="BZ64528" s="74"/>
      <c r="CA64528" s="74"/>
      <c r="CF64528" s="79"/>
      <c r="CL64528" s="79"/>
    </row>
    <row r="64529" spans="30:90">
      <c r="AD64529" s="73"/>
      <c r="AE64529" s="74"/>
      <c r="AF64529" s="74"/>
      <c r="BX64529" s="73"/>
      <c r="BY64529" s="74"/>
      <c r="BZ64529" s="74"/>
      <c r="CA64529" s="74"/>
      <c r="CF64529" s="79"/>
      <c r="CL64529" s="79"/>
    </row>
    <row r="64530" spans="30:90">
      <c r="AD64530" s="73"/>
      <c r="AE64530" s="74"/>
      <c r="AF64530" s="74"/>
      <c r="BX64530" s="73"/>
      <c r="BY64530" s="74"/>
      <c r="BZ64530" s="74"/>
      <c r="CA64530" s="74"/>
      <c r="CF64530" s="79"/>
      <c r="CL64530" s="79"/>
    </row>
    <row r="64531" spans="30:90">
      <c r="AD64531" s="73"/>
      <c r="AE64531" s="74"/>
      <c r="AF64531" s="74"/>
      <c r="BX64531" s="73"/>
      <c r="BY64531" s="74"/>
      <c r="BZ64531" s="74"/>
      <c r="CA64531" s="74"/>
      <c r="CF64531" s="79"/>
      <c r="CL64531" s="79"/>
    </row>
    <row r="64532" spans="30:90">
      <c r="AD64532" s="73"/>
      <c r="AE64532" s="74"/>
      <c r="AF64532" s="74"/>
      <c r="BX64532" s="73"/>
      <c r="BY64532" s="74"/>
      <c r="BZ64532" s="74"/>
      <c r="CA64532" s="74"/>
      <c r="CF64532" s="79"/>
      <c r="CL64532" s="79"/>
    </row>
    <row r="64533" spans="30:90">
      <c r="AD64533" s="73"/>
      <c r="AE64533" s="74"/>
      <c r="AF64533" s="74"/>
      <c r="BX64533" s="73"/>
      <c r="BY64533" s="74"/>
      <c r="BZ64533" s="74"/>
      <c r="CA64533" s="74"/>
      <c r="CF64533" s="79"/>
      <c r="CL64533" s="79"/>
    </row>
    <row r="64534" spans="30:90">
      <c r="AD64534" s="73"/>
      <c r="AE64534" s="74"/>
      <c r="AF64534" s="74"/>
      <c r="BX64534" s="73"/>
      <c r="BY64534" s="74"/>
      <c r="BZ64534" s="74"/>
      <c r="CA64534" s="74"/>
      <c r="CF64534" s="79"/>
      <c r="CL64534" s="79"/>
    </row>
    <row r="64535" spans="30:90">
      <c r="AD64535" s="73"/>
      <c r="AE64535" s="74"/>
      <c r="AF64535" s="74"/>
      <c r="BX64535" s="73"/>
      <c r="BY64535" s="74"/>
      <c r="BZ64535" s="74"/>
      <c r="CA64535" s="74"/>
      <c r="CF64535" s="79"/>
      <c r="CL64535" s="79"/>
    </row>
    <row r="64536" spans="30:90">
      <c r="AD64536" s="73"/>
      <c r="AE64536" s="74"/>
      <c r="AF64536" s="74"/>
      <c r="BX64536" s="73"/>
      <c r="BY64536" s="74"/>
      <c r="BZ64536" s="74"/>
      <c r="CA64536" s="74"/>
      <c r="CF64536" s="79"/>
      <c r="CL64536" s="79"/>
    </row>
    <row r="64537" spans="30:90">
      <c r="AD64537" s="73"/>
      <c r="AE64537" s="74"/>
      <c r="AF64537" s="74"/>
      <c r="BX64537" s="73"/>
      <c r="BY64537" s="74"/>
      <c r="BZ64537" s="74"/>
      <c r="CA64537" s="74"/>
      <c r="CF64537" s="79"/>
      <c r="CL64537" s="79"/>
    </row>
    <row r="64538" spans="30:90">
      <c r="AD64538" s="73"/>
      <c r="AE64538" s="74"/>
      <c r="AF64538" s="74"/>
      <c r="BX64538" s="73"/>
      <c r="BY64538" s="74"/>
      <c r="BZ64538" s="74"/>
      <c r="CA64538" s="74"/>
      <c r="CF64538" s="79"/>
      <c r="CL64538" s="79"/>
    </row>
    <row r="64539" spans="30:90">
      <c r="AD64539" s="73"/>
      <c r="AE64539" s="74"/>
      <c r="AF64539" s="74"/>
      <c r="BX64539" s="73"/>
      <c r="BY64539" s="74"/>
      <c r="BZ64539" s="74"/>
      <c r="CA64539" s="74"/>
      <c r="CF64539" s="79"/>
      <c r="CL64539" s="79"/>
    </row>
    <row r="64540" spans="30:90">
      <c r="AD64540" s="73"/>
      <c r="AE64540" s="74"/>
      <c r="AF64540" s="74"/>
      <c r="BX64540" s="73"/>
      <c r="BY64540" s="74"/>
      <c r="BZ64540" s="74"/>
      <c r="CA64540" s="74"/>
      <c r="CF64540" s="79"/>
      <c r="CL64540" s="79"/>
    </row>
    <row r="64541" spans="30:90">
      <c r="AD64541" s="73"/>
      <c r="AE64541" s="74"/>
      <c r="AF64541" s="74"/>
      <c r="BX64541" s="73"/>
      <c r="BY64541" s="74"/>
      <c r="BZ64541" s="74"/>
      <c r="CA64541" s="74"/>
      <c r="CF64541" s="79"/>
      <c r="CL64541" s="79"/>
    </row>
    <row r="64542" spans="30:90">
      <c r="AD64542" s="73"/>
      <c r="AE64542" s="74"/>
      <c r="AF64542" s="74"/>
      <c r="BX64542" s="73"/>
      <c r="BY64542" s="74"/>
      <c r="BZ64542" s="74"/>
      <c r="CA64542" s="74"/>
      <c r="CF64542" s="79"/>
      <c r="CL64542" s="79"/>
    </row>
    <row r="64543" spans="30:90">
      <c r="AD64543" s="73"/>
      <c r="AE64543" s="74"/>
      <c r="AF64543" s="74"/>
      <c r="BX64543" s="73"/>
      <c r="BY64543" s="74"/>
      <c r="BZ64543" s="74"/>
      <c r="CA64543" s="74"/>
      <c r="CF64543" s="79"/>
      <c r="CL64543" s="79"/>
    </row>
    <row r="64544" spans="30:90">
      <c r="AD64544" s="73"/>
      <c r="AE64544" s="74"/>
      <c r="AF64544" s="74"/>
      <c r="BX64544" s="73"/>
      <c r="BY64544" s="74"/>
      <c r="BZ64544" s="74"/>
      <c r="CA64544" s="74"/>
      <c r="CF64544" s="79"/>
      <c r="CL64544" s="79"/>
    </row>
    <row r="64545" spans="30:90">
      <c r="AD64545" s="73"/>
      <c r="AE64545" s="74"/>
      <c r="AF64545" s="74"/>
      <c r="BX64545" s="73"/>
      <c r="BY64545" s="74"/>
      <c r="BZ64545" s="74"/>
      <c r="CA64545" s="74"/>
      <c r="CF64545" s="79"/>
      <c r="CL64545" s="79"/>
    </row>
    <row r="64546" spans="30:90">
      <c r="AD64546" s="73"/>
      <c r="AE64546" s="74"/>
      <c r="AF64546" s="74"/>
      <c r="BX64546" s="73"/>
      <c r="BY64546" s="74"/>
      <c r="BZ64546" s="74"/>
      <c r="CA64546" s="74"/>
      <c r="CF64546" s="79"/>
      <c r="CL64546" s="79"/>
    </row>
    <row r="64547" spans="30:90">
      <c r="AD64547" s="73"/>
      <c r="AE64547" s="74"/>
      <c r="AF64547" s="74"/>
      <c r="BX64547" s="73"/>
      <c r="BY64547" s="74"/>
      <c r="BZ64547" s="74"/>
      <c r="CA64547" s="74"/>
      <c r="CF64547" s="79"/>
      <c r="CL64547" s="79"/>
    </row>
    <row r="64548" spans="30:90">
      <c r="AD64548" s="73"/>
      <c r="AE64548" s="74"/>
      <c r="AF64548" s="74"/>
      <c r="BX64548" s="73"/>
      <c r="BY64548" s="74"/>
      <c r="BZ64548" s="74"/>
      <c r="CA64548" s="74"/>
      <c r="CF64548" s="79"/>
      <c r="CL64548" s="79"/>
    </row>
    <row r="64549" spans="30:90">
      <c r="AD64549" s="73"/>
      <c r="AE64549" s="74"/>
      <c r="AF64549" s="74"/>
      <c r="BX64549" s="73"/>
      <c r="BY64549" s="74"/>
      <c r="BZ64549" s="74"/>
      <c r="CA64549" s="74"/>
      <c r="CF64549" s="79"/>
      <c r="CL64549" s="79"/>
    </row>
    <row r="64550" spans="30:90">
      <c r="AD64550" s="73"/>
      <c r="AE64550" s="74"/>
      <c r="AF64550" s="74"/>
      <c r="BX64550" s="73"/>
      <c r="BY64550" s="74"/>
      <c r="BZ64550" s="74"/>
      <c r="CA64550" s="74"/>
      <c r="CF64550" s="79"/>
      <c r="CL64550" s="79"/>
    </row>
    <row r="64551" spans="30:90">
      <c r="AD64551" s="73"/>
      <c r="AE64551" s="74"/>
      <c r="AF64551" s="74"/>
      <c r="BX64551" s="73"/>
      <c r="BY64551" s="74"/>
      <c r="BZ64551" s="74"/>
      <c r="CA64551" s="74"/>
      <c r="CF64551" s="79"/>
      <c r="CL64551" s="79"/>
    </row>
    <row r="64552" spans="30:90">
      <c r="AD64552" s="73"/>
      <c r="AE64552" s="74"/>
      <c r="AF64552" s="74"/>
      <c r="BX64552" s="73"/>
      <c r="BY64552" s="74"/>
      <c r="BZ64552" s="74"/>
      <c r="CA64552" s="74"/>
      <c r="CF64552" s="79"/>
      <c r="CL64552" s="79"/>
    </row>
    <row r="64553" spans="30:90">
      <c r="AD64553" s="73"/>
      <c r="AE64553" s="74"/>
      <c r="AF64553" s="74"/>
      <c r="BX64553" s="73"/>
      <c r="BY64553" s="74"/>
      <c r="BZ64553" s="74"/>
      <c r="CA64553" s="74"/>
      <c r="CF64553" s="79"/>
      <c r="CL64553" s="79"/>
    </row>
    <row r="64554" spans="30:90">
      <c r="AD64554" s="73"/>
      <c r="AE64554" s="74"/>
      <c r="AF64554" s="74"/>
      <c r="BX64554" s="73"/>
      <c r="BY64554" s="74"/>
      <c r="BZ64554" s="74"/>
      <c r="CA64554" s="74"/>
      <c r="CF64554" s="79"/>
      <c r="CL64554" s="79"/>
    </row>
    <row r="64555" spans="30:90">
      <c r="AD64555" s="73"/>
      <c r="AE64555" s="74"/>
      <c r="AF64555" s="74"/>
      <c r="BX64555" s="73"/>
      <c r="BY64555" s="74"/>
      <c r="BZ64555" s="74"/>
      <c r="CA64555" s="74"/>
      <c r="CF64555" s="79"/>
      <c r="CL64555" s="79"/>
    </row>
    <row r="64556" spans="30:90">
      <c r="AD64556" s="73"/>
      <c r="AE64556" s="74"/>
      <c r="AF64556" s="74"/>
      <c r="BX64556" s="73"/>
      <c r="BY64556" s="74"/>
      <c r="BZ64556" s="74"/>
      <c r="CA64556" s="74"/>
      <c r="CF64556" s="79"/>
      <c r="CL64556" s="79"/>
    </row>
    <row r="64557" spans="30:90">
      <c r="AD64557" s="73"/>
      <c r="AE64557" s="74"/>
      <c r="AF64557" s="74"/>
      <c r="BX64557" s="73"/>
      <c r="BY64557" s="74"/>
      <c r="BZ64557" s="74"/>
      <c r="CA64557" s="74"/>
      <c r="CF64557" s="79"/>
      <c r="CL64557" s="79"/>
    </row>
    <row r="64558" spans="30:90">
      <c r="AD64558" s="73"/>
      <c r="AE64558" s="74"/>
      <c r="AF64558" s="74"/>
      <c r="BX64558" s="73"/>
      <c r="BY64558" s="74"/>
      <c r="BZ64558" s="74"/>
      <c r="CA64558" s="74"/>
      <c r="CF64558" s="79"/>
      <c r="CL64558" s="79"/>
    </row>
    <row r="64559" spans="30:90">
      <c r="AD64559" s="73"/>
      <c r="AE64559" s="74"/>
      <c r="AF64559" s="74"/>
      <c r="BX64559" s="73"/>
      <c r="BY64559" s="74"/>
      <c r="BZ64559" s="74"/>
      <c r="CA64559" s="74"/>
      <c r="CF64559" s="79"/>
      <c r="CL64559" s="79"/>
    </row>
    <row r="64560" spans="30:90">
      <c r="AD64560" s="73"/>
      <c r="AE64560" s="74"/>
      <c r="AF64560" s="74"/>
      <c r="BX64560" s="73"/>
      <c r="BY64560" s="74"/>
      <c r="BZ64560" s="74"/>
      <c r="CA64560" s="74"/>
      <c r="CF64560" s="79"/>
      <c r="CL64560" s="79"/>
    </row>
    <row r="64561" spans="30:90">
      <c r="AD64561" s="73"/>
      <c r="AE64561" s="74"/>
      <c r="AF64561" s="74"/>
      <c r="BX64561" s="73"/>
      <c r="BY64561" s="74"/>
      <c r="BZ64561" s="74"/>
      <c r="CA64561" s="74"/>
      <c r="CF64561" s="79"/>
      <c r="CL64561" s="79"/>
    </row>
    <row r="64562" spans="30:90">
      <c r="AD64562" s="73"/>
      <c r="AE64562" s="74"/>
      <c r="AF64562" s="74"/>
      <c r="BX64562" s="73"/>
      <c r="BY64562" s="74"/>
      <c r="BZ64562" s="74"/>
      <c r="CA64562" s="74"/>
      <c r="CF64562" s="79"/>
      <c r="CL64562" s="79"/>
    </row>
    <row r="64563" spans="30:90">
      <c r="AD64563" s="73"/>
      <c r="AE64563" s="74"/>
      <c r="AF64563" s="74"/>
      <c r="BX64563" s="73"/>
      <c r="BY64563" s="74"/>
      <c r="BZ64563" s="74"/>
      <c r="CA64563" s="74"/>
      <c r="CF64563" s="79"/>
      <c r="CL64563" s="79"/>
    </row>
    <row r="64564" spans="30:90">
      <c r="AD64564" s="73"/>
      <c r="AE64564" s="74"/>
      <c r="AF64564" s="74"/>
      <c r="BX64564" s="73"/>
      <c r="BY64564" s="74"/>
      <c r="BZ64564" s="74"/>
      <c r="CA64564" s="74"/>
      <c r="CF64564" s="79"/>
      <c r="CL64564" s="79"/>
    </row>
    <row r="64565" spans="30:90">
      <c r="AD64565" s="73"/>
      <c r="AE64565" s="74"/>
      <c r="AF64565" s="74"/>
      <c r="BX64565" s="73"/>
      <c r="BY64565" s="74"/>
      <c r="BZ64565" s="74"/>
      <c r="CA64565" s="74"/>
      <c r="CF64565" s="79"/>
      <c r="CL64565" s="79"/>
    </row>
    <row r="64566" spans="30:90">
      <c r="AD64566" s="73"/>
      <c r="AE64566" s="74"/>
      <c r="AF64566" s="74"/>
      <c r="BX64566" s="73"/>
      <c r="BY64566" s="74"/>
      <c r="BZ64566" s="74"/>
      <c r="CA64566" s="74"/>
      <c r="CF64566" s="79"/>
      <c r="CL64566" s="79"/>
    </row>
    <row r="64567" spans="30:90">
      <c r="AD64567" s="73"/>
      <c r="AE64567" s="74"/>
      <c r="AF64567" s="74"/>
      <c r="BX64567" s="73"/>
      <c r="BY64567" s="74"/>
      <c r="BZ64567" s="74"/>
      <c r="CA64567" s="74"/>
      <c r="CF64567" s="79"/>
      <c r="CL64567" s="79"/>
    </row>
    <row r="64568" spans="30:90">
      <c r="AD64568" s="73"/>
      <c r="AE64568" s="74"/>
      <c r="AF64568" s="74"/>
      <c r="BX64568" s="73"/>
      <c r="BY64568" s="74"/>
      <c r="BZ64568" s="74"/>
      <c r="CA64568" s="74"/>
      <c r="CF64568" s="79"/>
      <c r="CL64568" s="79"/>
    </row>
    <row r="64569" spans="30:90">
      <c r="AD64569" s="73"/>
      <c r="AE64569" s="74"/>
      <c r="AF64569" s="74"/>
      <c r="BX64569" s="73"/>
      <c r="BY64569" s="74"/>
      <c r="BZ64569" s="74"/>
      <c r="CA64569" s="74"/>
      <c r="CF64569" s="79"/>
      <c r="CL64569" s="79"/>
    </row>
    <row r="64570" spans="30:90">
      <c r="AD64570" s="73"/>
      <c r="AE64570" s="74"/>
      <c r="AF64570" s="74"/>
      <c r="BX64570" s="73"/>
      <c r="BY64570" s="74"/>
      <c r="BZ64570" s="74"/>
      <c r="CA64570" s="74"/>
      <c r="CF64570" s="79"/>
      <c r="CL64570" s="79"/>
    </row>
    <row r="64571" spans="30:90">
      <c r="AD64571" s="73"/>
      <c r="AE64571" s="74"/>
      <c r="AF64571" s="74"/>
      <c r="BX64571" s="73"/>
      <c r="BY64571" s="74"/>
      <c r="BZ64571" s="74"/>
      <c r="CA64571" s="74"/>
      <c r="CF64571" s="79"/>
      <c r="CL64571" s="79"/>
    </row>
    <row r="64572" spans="30:90">
      <c r="AD64572" s="73"/>
      <c r="AE64572" s="74"/>
      <c r="AF64572" s="74"/>
      <c r="BX64572" s="73"/>
      <c r="BY64572" s="74"/>
      <c r="BZ64572" s="74"/>
      <c r="CA64572" s="74"/>
      <c r="CF64572" s="79"/>
      <c r="CL64572" s="79"/>
    </row>
    <row r="64573" spans="30:90">
      <c r="AD64573" s="73"/>
      <c r="AE64573" s="74"/>
      <c r="AF64573" s="74"/>
      <c r="BX64573" s="73"/>
      <c r="BY64573" s="74"/>
      <c r="BZ64573" s="74"/>
      <c r="CA64573" s="74"/>
      <c r="CF64573" s="79"/>
      <c r="CL64573" s="79"/>
    </row>
    <row r="64574" spans="30:90">
      <c r="AD64574" s="73"/>
      <c r="AE64574" s="74"/>
      <c r="AF64574" s="74"/>
      <c r="BX64574" s="73"/>
      <c r="BY64574" s="74"/>
      <c r="BZ64574" s="74"/>
      <c r="CA64574" s="74"/>
      <c r="CF64574" s="79"/>
      <c r="CL64574" s="79"/>
    </row>
    <row r="64575" spans="30:90">
      <c r="AD64575" s="73"/>
      <c r="AE64575" s="74"/>
      <c r="AF64575" s="74"/>
      <c r="BX64575" s="73"/>
      <c r="BY64575" s="74"/>
      <c r="BZ64575" s="74"/>
      <c r="CA64575" s="74"/>
      <c r="CF64575" s="79"/>
      <c r="CL64575" s="79"/>
    </row>
    <row r="64576" spans="30:90">
      <c r="AD64576" s="73"/>
      <c r="AE64576" s="74"/>
      <c r="AF64576" s="74"/>
      <c r="BX64576" s="73"/>
      <c r="BY64576" s="74"/>
      <c r="BZ64576" s="74"/>
      <c r="CA64576" s="74"/>
      <c r="CF64576" s="79"/>
      <c r="CL64576" s="79"/>
    </row>
    <row r="64577" spans="30:90">
      <c r="AD64577" s="73"/>
      <c r="AE64577" s="74"/>
      <c r="AF64577" s="74"/>
      <c r="BX64577" s="73"/>
      <c r="BY64577" s="74"/>
      <c r="BZ64577" s="74"/>
      <c r="CA64577" s="74"/>
      <c r="CF64577" s="79"/>
      <c r="CL64577" s="79"/>
    </row>
    <row r="64578" spans="30:90">
      <c r="AD64578" s="73"/>
      <c r="AE64578" s="74"/>
      <c r="AF64578" s="74"/>
      <c r="BX64578" s="73"/>
      <c r="BY64578" s="74"/>
      <c r="BZ64578" s="74"/>
      <c r="CA64578" s="74"/>
      <c r="CF64578" s="79"/>
      <c r="CL64578" s="79"/>
    </row>
    <row r="64579" spans="30:90">
      <c r="AD64579" s="73"/>
      <c r="AE64579" s="74"/>
      <c r="AF64579" s="74"/>
      <c r="BX64579" s="73"/>
      <c r="BY64579" s="74"/>
      <c r="BZ64579" s="74"/>
      <c r="CA64579" s="74"/>
      <c r="CF64579" s="79"/>
      <c r="CL64579" s="79"/>
    </row>
    <row r="64580" spans="30:90">
      <c r="AD64580" s="73"/>
      <c r="AE64580" s="74"/>
      <c r="AF64580" s="74"/>
      <c r="BX64580" s="73"/>
      <c r="BY64580" s="74"/>
      <c r="BZ64580" s="74"/>
      <c r="CA64580" s="74"/>
      <c r="CF64580" s="79"/>
      <c r="CL64580" s="79"/>
    </row>
    <row r="64581" spans="30:90">
      <c r="AD64581" s="73"/>
      <c r="AE64581" s="74"/>
      <c r="AF64581" s="74"/>
      <c r="BX64581" s="73"/>
      <c r="BY64581" s="74"/>
      <c r="BZ64581" s="74"/>
      <c r="CA64581" s="74"/>
      <c r="CF64581" s="79"/>
      <c r="CL64581" s="79"/>
    </row>
    <row r="64582" spans="30:90">
      <c r="AD64582" s="73"/>
      <c r="AE64582" s="74"/>
      <c r="AF64582" s="74"/>
      <c r="BX64582" s="73"/>
      <c r="BY64582" s="74"/>
      <c r="BZ64582" s="74"/>
      <c r="CA64582" s="74"/>
      <c r="CF64582" s="79"/>
      <c r="CL64582" s="79"/>
    </row>
    <row r="64583" spans="30:90">
      <c r="AD64583" s="73"/>
      <c r="AE64583" s="74"/>
      <c r="AF64583" s="74"/>
      <c r="BX64583" s="73"/>
      <c r="BY64583" s="74"/>
      <c r="BZ64583" s="74"/>
      <c r="CA64583" s="74"/>
      <c r="CF64583" s="79"/>
      <c r="CL64583" s="79"/>
    </row>
    <row r="64584" spans="30:90">
      <c r="AD64584" s="73"/>
      <c r="AE64584" s="74"/>
      <c r="AF64584" s="74"/>
      <c r="BX64584" s="73"/>
      <c r="BY64584" s="74"/>
      <c r="BZ64584" s="74"/>
      <c r="CA64584" s="74"/>
      <c r="CF64584" s="79"/>
      <c r="CL64584" s="79"/>
    </row>
    <row r="64585" spans="30:90">
      <c r="AD64585" s="73"/>
      <c r="AE64585" s="74"/>
      <c r="AF64585" s="74"/>
      <c r="BX64585" s="73"/>
      <c r="BY64585" s="74"/>
      <c r="BZ64585" s="74"/>
      <c r="CA64585" s="74"/>
      <c r="CF64585" s="79"/>
      <c r="CL64585" s="79"/>
    </row>
    <row r="64586" spans="30:90">
      <c r="AD64586" s="73"/>
      <c r="AE64586" s="74"/>
      <c r="AF64586" s="74"/>
      <c r="BX64586" s="73"/>
      <c r="BY64586" s="74"/>
      <c r="BZ64586" s="74"/>
      <c r="CA64586" s="74"/>
      <c r="CF64586" s="79"/>
      <c r="CL64586" s="79"/>
    </row>
    <row r="64587" spans="30:90">
      <c r="AD64587" s="73"/>
      <c r="AE64587" s="74"/>
      <c r="AF64587" s="74"/>
      <c r="BX64587" s="73"/>
      <c r="BY64587" s="74"/>
      <c r="BZ64587" s="74"/>
      <c r="CA64587" s="74"/>
      <c r="CF64587" s="79"/>
      <c r="CL64587" s="79"/>
    </row>
    <row r="64588" spans="30:90">
      <c r="AD64588" s="73"/>
      <c r="AE64588" s="74"/>
      <c r="AF64588" s="74"/>
      <c r="BX64588" s="73"/>
      <c r="BY64588" s="74"/>
      <c r="BZ64588" s="74"/>
      <c r="CA64588" s="74"/>
      <c r="CF64588" s="79"/>
      <c r="CL64588" s="79"/>
    </row>
    <row r="64589" spans="30:90">
      <c r="AD64589" s="73"/>
      <c r="AE64589" s="74"/>
      <c r="AF64589" s="74"/>
      <c r="BX64589" s="73"/>
      <c r="BY64589" s="74"/>
      <c r="BZ64589" s="74"/>
      <c r="CA64589" s="74"/>
      <c r="CF64589" s="79"/>
      <c r="CL64589" s="79"/>
    </row>
    <row r="64590" spans="30:90">
      <c r="AD64590" s="73"/>
      <c r="AE64590" s="74"/>
      <c r="AF64590" s="74"/>
      <c r="BX64590" s="73"/>
      <c r="BY64590" s="74"/>
      <c r="BZ64590" s="74"/>
      <c r="CA64590" s="74"/>
      <c r="CF64590" s="79"/>
      <c r="CL64590" s="79"/>
    </row>
    <row r="64591" spans="30:90">
      <c r="AD64591" s="73"/>
      <c r="AE64591" s="74"/>
      <c r="AF64591" s="74"/>
      <c r="BX64591" s="73"/>
      <c r="BY64591" s="74"/>
      <c r="BZ64591" s="74"/>
      <c r="CA64591" s="74"/>
      <c r="CF64591" s="79"/>
      <c r="CL64591" s="79"/>
    </row>
    <row r="64592" spans="30:90">
      <c r="AD64592" s="73"/>
      <c r="AE64592" s="74"/>
      <c r="AF64592" s="74"/>
      <c r="BX64592" s="73"/>
      <c r="BY64592" s="74"/>
      <c r="BZ64592" s="74"/>
      <c r="CA64592" s="74"/>
      <c r="CF64592" s="79"/>
      <c r="CL64592" s="79"/>
    </row>
    <row r="64593" spans="30:90">
      <c r="AD64593" s="73"/>
      <c r="AE64593" s="74"/>
      <c r="AF64593" s="74"/>
      <c r="BX64593" s="73"/>
      <c r="BY64593" s="74"/>
      <c r="BZ64593" s="74"/>
      <c r="CA64593" s="74"/>
      <c r="CF64593" s="79"/>
      <c r="CL64593" s="79"/>
    </row>
    <row r="64594" spans="30:90">
      <c r="AD64594" s="73"/>
      <c r="AE64594" s="74"/>
      <c r="AF64594" s="74"/>
      <c r="BX64594" s="73"/>
      <c r="BY64594" s="74"/>
      <c r="BZ64594" s="74"/>
      <c r="CA64594" s="74"/>
      <c r="CF64594" s="79"/>
      <c r="CL64594" s="79"/>
    </row>
    <row r="64595" spans="30:90">
      <c r="AD64595" s="73"/>
      <c r="AE64595" s="74"/>
      <c r="AF64595" s="74"/>
      <c r="BX64595" s="73"/>
      <c r="BY64595" s="74"/>
      <c r="BZ64595" s="74"/>
      <c r="CA64595" s="74"/>
      <c r="CF64595" s="79"/>
      <c r="CL64595" s="79"/>
    </row>
    <row r="64596" spans="30:90">
      <c r="AD64596" s="73"/>
      <c r="AE64596" s="74"/>
      <c r="AF64596" s="74"/>
      <c r="BX64596" s="73"/>
      <c r="BY64596" s="74"/>
      <c r="BZ64596" s="74"/>
      <c r="CA64596" s="74"/>
      <c r="CF64596" s="79"/>
      <c r="CL64596" s="79"/>
    </row>
    <row r="64597" spans="30:90">
      <c r="AD64597" s="73"/>
      <c r="AE64597" s="74"/>
      <c r="AF64597" s="74"/>
      <c r="BX64597" s="73"/>
      <c r="BY64597" s="74"/>
      <c r="BZ64597" s="74"/>
      <c r="CA64597" s="74"/>
      <c r="CF64597" s="79"/>
      <c r="CL64597" s="79"/>
    </row>
    <row r="64598" spans="30:90">
      <c r="AD64598" s="73"/>
      <c r="AE64598" s="74"/>
      <c r="AF64598" s="74"/>
      <c r="BX64598" s="73"/>
      <c r="BY64598" s="74"/>
      <c r="BZ64598" s="74"/>
      <c r="CA64598" s="74"/>
      <c r="CF64598" s="79"/>
      <c r="CL64598" s="79"/>
    </row>
    <row r="64599" spans="30:90">
      <c r="AD64599" s="73"/>
      <c r="AE64599" s="74"/>
      <c r="AF64599" s="74"/>
      <c r="BX64599" s="73"/>
      <c r="BY64599" s="74"/>
      <c r="BZ64599" s="74"/>
      <c r="CA64599" s="74"/>
      <c r="CF64599" s="79"/>
      <c r="CL64599" s="79"/>
    </row>
    <row r="64600" spans="30:90">
      <c r="AD64600" s="73"/>
      <c r="AE64600" s="74"/>
      <c r="AF64600" s="74"/>
      <c r="BX64600" s="73"/>
      <c r="BY64600" s="74"/>
      <c r="BZ64600" s="74"/>
      <c r="CA64600" s="74"/>
      <c r="CF64600" s="79"/>
      <c r="CL64600" s="79"/>
    </row>
    <row r="64601" spans="30:90">
      <c r="AD64601" s="73"/>
      <c r="AE64601" s="74"/>
      <c r="AF64601" s="74"/>
      <c r="BX64601" s="73"/>
      <c r="BY64601" s="74"/>
      <c r="BZ64601" s="74"/>
      <c r="CA64601" s="74"/>
      <c r="CF64601" s="79"/>
      <c r="CL64601" s="79"/>
    </row>
    <row r="64602" spans="30:90">
      <c r="AD64602" s="73"/>
      <c r="AE64602" s="74"/>
      <c r="AF64602" s="74"/>
      <c r="BX64602" s="73"/>
      <c r="BY64602" s="74"/>
      <c r="BZ64602" s="74"/>
      <c r="CA64602" s="74"/>
      <c r="CF64602" s="79"/>
      <c r="CL64602" s="79"/>
    </row>
    <row r="64603" spans="30:90">
      <c r="AD64603" s="73"/>
      <c r="AE64603" s="74"/>
      <c r="AF64603" s="74"/>
      <c r="BX64603" s="73"/>
      <c r="BY64603" s="74"/>
      <c r="BZ64603" s="74"/>
      <c r="CA64603" s="74"/>
      <c r="CF64603" s="79"/>
      <c r="CL64603" s="79"/>
    </row>
    <row r="64604" spans="30:90">
      <c r="AD64604" s="73"/>
      <c r="AE64604" s="74"/>
      <c r="AF64604" s="74"/>
      <c r="BX64604" s="73"/>
      <c r="BY64604" s="74"/>
      <c r="BZ64604" s="74"/>
      <c r="CA64604" s="74"/>
      <c r="CF64604" s="79"/>
      <c r="CL64604" s="79"/>
    </row>
    <row r="64605" spans="30:90">
      <c r="AD64605" s="73"/>
      <c r="AE64605" s="74"/>
      <c r="AF64605" s="74"/>
      <c r="BX64605" s="73"/>
      <c r="BY64605" s="74"/>
      <c r="BZ64605" s="74"/>
      <c r="CA64605" s="74"/>
      <c r="CF64605" s="79"/>
      <c r="CL64605" s="79"/>
    </row>
    <row r="64606" spans="30:90">
      <c r="AD64606" s="73"/>
      <c r="AE64606" s="74"/>
      <c r="AF64606" s="74"/>
      <c r="BX64606" s="73"/>
      <c r="BY64606" s="74"/>
      <c r="BZ64606" s="74"/>
      <c r="CA64606" s="74"/>
      <c r="CF64606" s="79"/>
      <c r="CL64606" s="79"/>
    </row>
    <row r="64607" spans="30:90">
      <c r="AD64607" s="73"/>
      <c r="AE64607" s="74"/>
      <c r="AF64607" s="74"/>
      <c r="BX64607" s="73"/>
      <c r="BY64607" s="74"/>
      <c r="BZ64607" s="74"/>
      <c r="CA64607" s="74"/>
      <c r="CF64607" s="79"/>
      <c r="CL64607" s="79"/>
    </row>
    <row r="64608" spans="30:90">
      <c r="AD64608" s="73"/>
      <c r="AE64608" s="74"/>
      <c r="AF64608" s="74"/>
      <c r="BX64608" s="73"/>
      <c r="BY64608" s="74"/>
      <c r="BZ64608" s="74"/>
      <c r="CA64608" s="74"/>
      <c r="CF64608" s="79"/>
      <c r="CL64608" s="79"/>
    </row>
    <row r="64609" spans="30:90">
      <c r="AD64609" s="73"/>
      <c r="AE64609" s="74"/>
      <c r="AF64609" s="74"/>
      <c r="BX64609" s="73"/>
      <c r="BY64609" s="74"/>
      <c r="BZ64609" s="74"/>
      <c r="CA64609" s="74"/>
      <c r="CF64609" s="79"/>
      <c r="CL64609" s="79"/>
    </row>
    <row r="64610" spans="30:90">
      <c r="AD64610" s="73"/>
      <c r="AE64610" s="74"/>
      <c r="AF64610" s="74"/>
      <c r="BX64610" s="73"/>
      <c r="BY64610" s="74"/>
      <c r="BZ64610" s="74"/>
      <c r="CA64610" s="74"/>
      <c r="CF64610" s="79"/>
      <c r="CL64610" s="79"/>
    </row>
    <row r="64611" spans="30:90">
      <c r="AD64611" s="73"/>
      <c r="AE64611" s="74"/>
      <c r="AF64611" s="74"/>
      <c r="BX64611" s="73"/>
      <c r="BY64611" s="74"/>
      <c r="BZ64611" s="74"/>
      <c r="CA64611" s="74"/>
      <c r="CF64611" s="79"/>
      <c r="CL64611" s="79"/>
    </row>
    <row r="64612" spans="30:90">
      <c r="AD64612" s="73"/>
      <c r="AE64612" s="74"/>
      <c r="AF64612" s="74"/>
      <c r="BX64612" s="73"/>
      <c r="BY64612" s="74"/>
      <c r="BZ64612" s="74"/>
      <c r="CA64612" s="74"/>
      <c r="CF64612" s="79"/>
      <c r="CL64612" s="79"/>
    </row>
    <row r="64613" spans="30:90">
      <c r="AD64613" s="73"/>
      <c r="AE64613" s="74"/>
      <c r="AF64613" s="74"/>
      <c r="BX64613" s="73"/>
      <c r="BY64613" s="74"/>
      <c r="BZ64613" s="74"/>
      <c r="CA64613" s="74"/>
      <c r="CF64613" s="79"/>
      <c r="CL64613" s="79"/>
    </row>
    <row r="64614" spans="30:90">
      <c r="AD64614" s="73"/>
      <c r="AE64614" s="74"/>
      <c r="AF64614" s="74"/>
      <c r="BX64614" s="73"/>
      <c r="BY64614" s="74"/>
      <c r="BZ64614" s="74"/>
      <c r="CA64614" s="74"/>
      <c r="CF64614" s="79"/>
      <c r="CL64614" s="79"/>
    </row>
    <row r="64615" spans="30:90">
      <c r="AD64615" s="73"/>
      <c r="AE64615" s="74"/>
      <c r="AF64615" s="74"/>
      <c r="BX64615" s="73"/>
      <c r="BY64615" s="74"/>
      <c r="BZ64615" s="74"/>
      <c r="CA64615" s="74"/>
      <c r="CF64615" s="79"/>
      <c r="CL64615" s="79"/>
    </row>
    <row r="64616" spans="30:90">
      <c r="AD64616" s="73"/>
      <c r="AE64616" s="74"/>
      <c r="AF64616" s="74"/>
      <c r="BX64616" s="73"/>
      <c r="BY64616" s="74"/>
      <c r="BZ64616" s="74"/>
      <c r="CA64616" s="74"/>
      <c r="CF64616" s="79"/>
      <c r="CL64616" s="79"/>
    </row>
    <row r="64617" spans="30:90">
      <c r="AD64617" s="73"/>
      <c r="AE64617" s="74"/>
      <c r="AF64617" s="74"/>
      <c r="BX64617" s="73"/>
      <c r="BY64617" s="74"/>
      <c r="BZ64617" s="74"/>
      <c r="CA64617" s="74"/>
      <c r="CF64617" s="79"/>
      <c r="CL64617" s="79"/>
    </row>
    <row r="64618" spans="30:90">
      <c r="AD64618" s="73"/>
      <c r="AE64618" s="74"/>
      <c r="AF64618" s="74"/>
      <c r="BX64618" s="73"/>
      <c r="BY64618" s="74"/>
      <c r="BZ64618" s="74"/>
      <c r="CA64618" s="74"/>
      <c r="CF64618" s="79"/>
      <c r="CL64618" s="79"/>
    </row>
    <row r="64619" spans="30:90">
      <c r="AD64619" s="73"/>
      <c r="AE64619" s="74"/>
      <c r="AF64619" s="74"/>
      <c r="BX64619" s="73"/>
      <c r="BY64619" s="74"/>
      <c r="BZ64619" s="74"/>
      <c r="CA64619" s="74"/>
      <c r="CF64619" s="79"/>
      <c r="CL64619" s="79"/>
    </row>
    <row r="64620" spans="30:90">
      <c r="AD64620" s="73"/>
      <c r="AE64620" s="74"/>
      <c r="AF64620" s="74"/>
      <c r="BX64620" s="73"/>
      <c r="BY64620" s="74"/>
      <c r="BZ64620" s="74"/>
      <c r="CA64620" s="74"/>
      <c r="CF64620" s="79"/>
      <c r="CL64620" s="79"/>
    </row>
    <row r="64621" spans="30:90">
      <c r="AD64621" s="73"/>
      <c r="AE64621" s="74"/>
      <c r="AF64621" s="74"/>
      <c r="BX64621" s="73"/>
      <c r="BY64621" s="74"/>
      <c r="BZ64621" s="74"/>
      <c r="CA64621" s="74"/>
      <c r="CF64621" s="79"/>
      <c r="CL64621" s="79"/>
    </row>
    <row r="64622" spans="30:90">
      <c r="AD64622" s="73"/>
      <c r="AE64622" s="74"/>
      <c r="AF64622" s="74"/>
      <c r="BX64622" s="73"/>
      <c r="BY64622" s="74"/>
      <c r="BZ64622" s="74"/>
      <c r="CA64622" s="74"/>
      <c r="CF64622" s="79"/>
      <c r="CL64622" s="79"/>
    </row>
    <row r="64623" spans="30:90">
      <c r="AD64623" s="73"/>
      <c r="AE64623" s="74"/>
      <c r="AF64623" s="74"/>
      <c r="BX64623" s="73"/>
      <c r="BY64623" s="74"/>
      <c r="BZ64623" s="74"/>
      <c r="CA64623" s="74"/>
      <c r="CF64623" s="79"/>
      <c r="CL64623" s="79"/>
    </row>
    <row r="64624" spans="30:90">
      <c r="AD64624" s="73"/>
      <c r="AE64624" s="74"/>
      <c r="AF64624" s="74"/>
      <c r="BX64624" s="73"/>
      <c r="BY64624" s="74"/>
      <c r="BZ64624" s="74"/>
      <c r="CA64624" s="74"/>
      <c r="CF64624" s="79"/>
      <c r="CL64624" s="79"/>
    </row>
    <row r="64625" spans="30:90">
      <c r="AD64625" s="73"/>
      <c r="AE64625" s="74"/>
      <c r="AF64625" s="74"/>
      <c r="BX64625" s="73"/>
      <c r="BY64625" s="74"/>
      <c r="BZ64625" s="74"/>
      <c r="CA64625" s="74"/>
      <c r="CF64625" s="79"/>
      <c r="CL64625" s="79"/>
    </row>
    <row r="64626" spans="30:90">
      <c r="AD64626" s="73"/>
      <c r="AE64626" s="74"/>
      <c r="AF64626" s="74"/>
      <c r="BX64626" s="73"/>
      <c r="BY64626" s="74"/>
      <c r="BZ64626" s="74"/>
      <c r="CA64626" s="74"/>
      <c r="CF64626" s="79"/>
      <c r="CL64626" s="79"/>
    </row>
    <row r="64627" spans="30:90">
      <c r="AD64627" s="73"/>
      <c r="AE64627" s="74"/>
      <c r="AF64627" s="74"/>
      <c r="BX64627" s="73"/>
      <c r="BY64627" s="74"/>
      <c r="BZ64627" s="74"/>
      <c r="CA64627" s="74"/>
      <c r="CF64627" s="79"/>
      <c r="CL64627" s="79"/>
    </row>
    <row r="64628" spans="30:90">
      <c r="AD64628" s="73"/>
      <c r="AE64628" s="74"/>
      <c r="AF64628" s="74"/>
      <c r="BX64628" s="73"/>
      <c r="BY64628" s="74"/>
      <c r="BZ64628" s="74"/>
      <c r="CA64628" s="74"/>
      <c r="CF64628" s="79"/>
      <c r="CL64628" s="79"/>
    </row>
    <row r="64629" spans="30:90">
      <c r="AD64629" s="73"/>
      <c r="AE64629" s="74"/>
      <c r="AF64629" s="74"/>
      <c r="BX64629" s="73"/>
      <c r="BY64629" s="74"/>
      <c r="BZ64629" s="74"/>
      <c r="CA64629" s="74"/>
      <c r="CF64629" s="79"/>
      <c r="CL64629" s="79"/>
    </row>
    <row r="64630" spans="30:90">
      <c r="AD64630" s="73"/>
      <c r="AE64630" s="74"/>
      <c r="AF64630" s="74"/>
      <c r="BX64630" s="73"/>
      <c r="BY64630" s="74"/>
      <c r="BZ64630" s="74"/>
      <c r="CA64630" s="74"/>
      <c r="CF64630" s="79"/>
      <c r="CL64630" s="79"/>
    </row>
    <row r="64631" spans="30:90">
      <c r="AD64631" s="73"/>
      <c r="AE64631" s="74"/>
      <c r="AF64631" s="74"/>
      <c r="BX64631" s="73"/>
      <c r="BY64631" s="74"/>
      <c r="BZ64631" s="74"/>
      <c r="CA64631" s="74"/>
      <c r="CF64631" s="79"/>
      <c r="CL64631" s="79"/>
    </row>
    <row r="64632" spans="30:90">
      <c r="AD64632" s="73"/>
      <c r="AE64632" s="74"/>
      <c r="AF64632" s="74"/>
      <c r="BX64632" s="73"/>
      <c r="BY64632" s="74"/>
      <c r="BZ64632" s="74"/>
      <c r="CA64632" s="74"/>
      <c r="CF64632" s="79"/>
      <c r="CL64632" s="79"/>
    </row>
    <row r="64633" spans="30:90">
      <c r="AD64633" s="73"/>
      <c r="AE64633" s="74"/>
      <c r="AF64633" s="74"/>
      <c r="BX64633" s="73"/>
      <c r="BY64633" s="74"/>
      <c r="BZ64633" s="74"/>
      <c r="CA64633" s="74"/>
      <c r="CF64633" s="79"/>
      <c r="CL64633" s="79"/>
    </row>
    <row r="64634" spans="30:90">
      <c r="AD64634" s="73"/>
      <c r="AE64634" s="74"/>
      <c r="AF64634" s="74"/>
      <c r="BX64634" s="73"/>
      <c r="BY64634" s="74"/>
      <c r="BZ64634" s="74"/>
      <c r="CA64634" s="74"/>
      <c r="CF64634" s="79"/>
      <c r="CL64634" s="79"/>
    </row>
    <row r="64635" spans="30:90">
      <c r="AD64635" s="73"/>
      <c r="AE64635" s="74"/>
      <c r="AF64635" s="74"/>
      <c r="BX64635" s="73"/>
      <c r="BY64635" s="74"/>
      <c r="BZ64635" s="74"/>
      <c r="CA64635" s="74"/>
      <c r="CF64635" s="79"/>
      <c r="CL64635" s="79"/>
    </row>
    <row r="64636" spans="30:90">
      <c r="AD64636" s="73"/>
      <c r="AE64636" s="74"/>
      <c r="AF64636" s="74"/>
      <c r="BX64636" s="73"/>
      <c r="BY64636" s="74"/>
      <c r="BZ64636" s="74"/>
      <c r="CA64636" s="74"/>
      <c r="CF64636" s="79"/>
      <c r="CL64636" s="79"/>
    </row>
    <row r="64637" spans="30:90">
      <c r="AD64637" s="73"/>
      <c r="AE64637" s="74"/>
      <c r="AF64637" s="74"/>
      <c r="BX64637" s="73"/>
      <c r="BY64637" s="74"/>
      <c r="BZ64637" s="74"/>
      <c r="CA64637" s="74"/>
      <c r="CF64637" s="79"/>
      <c r="CL64637" s="79"/>
    </row>
    <row r="64638" spans="30:90">
      <c r="AD64638" s="73"/>
      <c r="AE64638" s="74"/>
      <c r="AF64638" s="74"/>
      <c r="BX64638" s="73"/>
      <c r="BY64638" s="74"/>
      <c r="BZ64638" s="74"/>
      <c r="CA64638" s="74"/>
      <c r="CF64638" s="79"/>
      <c r="CL64638" s="79"/>
    </row>
    <row r="64639" spans="30:90">
      <c r="AD64639" s="73"/>
      <c r="AE64639" s="74"/>
      <c r="AF64639" s="74"/>
      <c r="BX64639" s="73"/>
      <c r="BY64639" s="74"/>
      <c r="BZ64639" s="74"/>
      <c r="CA64639" s="74"/>
      <c r="CF64639" s="79"/>
      <c r="CL64639" s="79"/>
    </row>
    <row r="64640" spans="30:90">
      <c r="AD64640" s="73"/>
      <c r="AE64640" s="74"/>
      <c r="AF64640" s="74"/>
      <c r="BX64640" s="73"/>
      <c r="BY64640" s="74"/>
      <c r="BZ64640" s="74"/>
      <c r="CA64640" s="74"/>
      <c r="CF64640" s="79"/>
      <c r="CL64640" s="79"/>
    </row>
    <row r="64641" spans="30:90">
      <c r="AD64641" s="73"/>
      <c r="AE64641" s="74"/>
      <c r="AF64641" s="74"/>
      <c r="BX64641" s="73"/>
      <c r="BY64641" s="74"/>
      <c r="BZ64641" s="74"/>
      <c r="CA64641" s="74"/>
      <c r="CF64641" s="79"/>
      <c r="CL64641" s="79"/>
    </row>
    <row r="64642" spans="30:90">
      <c r="AD64642" s="73"/>
      <c r="AE64642" s="74"/>
      <c r="AF64642" s="74"/>
      <c r="BX64642" s="73"/>
      <c r="BY64642" s="74"/>
      <c r="BZ64642" s="74"/>
      <c r="CA64642" s="74"/>
      <c r="CF64642" s="79"/>
      <c r="CL64642" s="79"/>
    </row>
    <row r="64643" spans="30:90">
      <c r="AD64643" s="73"/>
      <c r="AE64643" s="74"/>
      <c r="AF64643" s="74"/>
      <c r="BX64643" s="73"/>
      <c r="BY64643" s="74"/>
      <c r="BZ64643" s="74"/>
      <c r="CA64643" s="74"/>
      <c r="CF64643" s="79"/>
      <c r="CL64643" s="79"/>
    </row>
    <row r="64644" spans="30:90">
      <c r="AD64644" s="73"/>
      <c r="AE64644" s="74"/>
      <c r="AF64644" s="74"/>
      <c r="BX64644" s="73"/>
      <c r="BY64644" s="74"/>
      <c r="BZ64644" s="74"/>
      <c r="CA64644" s="74"/>
      <c r="CF64644" s="79"/>
      <c r="CL64644" s="79"/>
    </row>
    <row r="64645" spans="30:90">
      <c r="AD64645" s="73"/>
      <c r="AE64645" s="74"/>
      <c r="AF64645" s="74"/>
      <c r="BX64645" s="73"/>
      <c r="BY64645" s="74"/>
      <c r="BZ64645" s="74"/>
      <c r="CA64645" s="74"/>
      <c r="CF64645" s="79"/>
      <c r="CL64645" s="79"/>
    </row>
    <row r="64646" spans="30:90">
      <c r="AD64646" s="73"/>
      <c r="AE64646" s="74"/>
      <c r="AF64646" s="74"/>
      <c r="BX64646" s="73"/>
      <c r="BY64646" s="74"/>
      <c r="BZ64646" s="74"/>
      <c r="CA64646" s="74"/>
      <c r="CF64646" s="79"/>
      <c r="CL64646" s="79"/>
    </row>
    <row r="64647" spans="30:90">
      <c r="AD64647" s="73"/>
      <c r="AE64647" s="74"/>
      <c r="AF64647" s="74"/>
      <c r="BX64647" s="73"/>
      <c r="BY64647" s="74"/>
      <c r="BZ64647" s="74"/>
      <c r="CA64647" s="74"/>
      <c r="CF64647" s="79"/>
      <c r="CL64647" s="79"/>
    </row>
    <row r="64648" spans="30:90">
      <c r="AD64648" s="73"/>
      <c r="AE64648" s="74"/>
      <c r="AF64648" s="74"/>
      <c r="BX64648" s="73"/>
      <c r="BY64648" s="74"/>
      <c r="BZ64648" s="74"/>
      <c r="CA64648" s="74"/>
      <c r="CF64648" s="79"/>
      <c r="CL64648" s="79"/>
    </row>
    <row r="64649" spans="30:90">
      <c r="AD64649" s="73"/>
      <c r="AE64649" s="74"/>
      <c r="AF64649" s="74"/>
      <c r="BX64649" s="73"/>
      <c r="BY64649" s="74"/>
      <c r="BZ64649" s="74"/>
      <c r="CA64649" s="74"/>
      <c r="CF64649" s="79"/>
      <c r="CL64649" s="79"/>
    </row>
    <row r="64650" spans="30:90">
      <c r="AD64650" s="73"/>
      <c r="AE64650" s="74"/>
      <c r="AF64650" s="74"/>
      <c r="BX64650" s="73"/>
      <c r="BY64650" s="74"/>
      <c r="BZ64650" s="74"/>
      <c r="CA64650" s="74"/>
      <c r="CF64650" s="79"/>
      <c r="CL64650" s="79"/>
    </row>
    <row r="64651" spans="30:90">
      <c r="AD64651" s="73"/>
      <c r="AE64651" s="74"/>
      <c r="AF64651" s="74"/>
      <c r="BX64651" s="73"/>
      <c r="BY64651" s="74"/>
      <c r="BZ64651" s="74"/>
      <c r="CA64651" s="74"/>
      <c r="CF64651" s="79"/>
      <c r="CL64651" s="79"/>
    </row>
    <row r="64652" spans="30:90">
      <c r="AD64652" s="73"/>
      <c r="AE64652" s="74"/>
      <c r="AF64652" s="74"/>
      <c r="BX64652" s="73"/>
      <c r="BY64652" s="74"/>
      <c r="BZ64652" s="74"/>
      <c r="CA64652" s="74"/>
      <c r="CF64652" s="79"/>
      <c r="CL64652" s="79"/>
    </row>
    <row r="64653" spans="30:90">
      <c r="AD64653" s="73"/>
      <c r="AE64653" s="74"/>
      <c r="AF64653" s="74"/>
      <c r="BX64653" s="73"/>
      <c r="BY64653" s="74"/>
      <c r="BZ64653" s="74"/>
      <c r="CA64653" s="74"/>
      <c r="CF64653" s="79"/>
      <c r="CL64653" s="79"/>
    </row>
    <row r="64654" spans="30:90">
      <c r="AD64654" s="73"/>
      <c r="AE64654" s="74"/>
      <c r="AF64654" s="74"/>
      <c r="BX64654" s="73"/>
      <c r="BY64654" s="74"/>
      <c r="BZ64654" s="74"/>
      <c r="CA64654" s="74"/>
      <c r="CF64654" s="79"/>
      <c r="CL64654" s="79"/>
    </row>
    <row r="64655" spans="30:90">
      <c r="AD64655" s="73"/>
      <c r="AE64655" s="74"/>
      <c r="AF64655" s="74"/>
      <c r="BX64655" s="73"/>
      <c r="BY64655" s="74"/>
      <c r="BZ64655" s="74"/>
      <c r="CA64655" s="74"/>
      <c r="CF64655" s="79"/>
      <c r="CL64655" s="79"/>
    </row>
    <row r="64656" spans="30:90">
      <c r="AD64656" s="73"/>
      <c r="AE64656" s="74"/>
      <c r="AF64656" s="74"/>
      <c r="BX64656" s="73"/>
      <c r="BY64656" s="74"/>
      <c r="BZ64656" s="74"/>
      <c r="CA64656" s="74"/>
      <c r="CF64656" s="79"/>
      <c r="CL64656" s="79"/>
    </row>
    <row r="64657" spans="30:90">
      <c r="AD64657" s="73"/>
      <c r="AE64657" s="74"/>
      <c r="AF64657" s="74"/>
      <c r="BX64657" s="73"/>
      <c r="BY64657" s="74"/>
      <c r="BZ64657" s="74"/>
      <c r="CA64657" s="74"/>
      <c r="CF64657" s="79"/>
      <c r="CL64657" s="79"/>
    </row>
    <row r="64658" spans="30:90">
      <c r="AD64658" s="73"/>
      <c r="AE64658" s="74"/>
      <c r="AF64658" s="74"/>
      <c r="BX64658" s="73"/>
      <c r="BY64658" s="74"/>
      <c r="BZ64658" s="74"/>
      <c r="CA64658" s="74"/>
      <c r="CF64658" s="79"/>
      <c r="CL64658" s="79"/>
    </row>
    <row r="64659" spans="30:90">
      <c r="AD64659" s="73"/>
      <c r="AE64659" s="74"/>
      <c r="AF64659" s="74"/>
      <c r="BX64659" s="73"/>
      <c r="BY64659" s="74"/>
      <c r="BZ64659" s="74"/>
      <c r="CA64659" s="74"/>
      <c r="CF64659" s="79"/>
      <c r="CL64659" s="79"/>
    </row>
    <row r="64660" spans="30:90">
      <c r="AD64660" s="73"/>
      <c r="AE64660" s="74"/>
      <c r="AF64660" s="74"/>
      <c r="BX64660" s="73"/>
      <c r="BY64660" s="74"/>
      <c r="BZ64660" s="74"/>
      <c r="CA64660" s="74"/>
      <c r="CF64660" s="79"/>
      <c r="CL64660" s="79"/>
    </row>
    <row r="64661" spans="30:90">
      <c r="AD64661" s="73"/>
      <c r="AE64661" s="74"/>
      <c r="AF64661" s="74"/>
      <c r="BX64661" s="73"/>
      <c r="BY64661" s="74"/>
      <c r="BZ64661" s="74"/>
      <c r="CA64661" s="74"/>
      <c r="CF64661" s="79"/>
      <c r="CL64661" s="79"/>
    </row>
    <row r="64662" spans="30:90">
      <c r="AD64662" s="73"/>
      <c r="AE64662" s="74"/>
      <c r="AF64662" s="74"/>
      <c r="BX64662" s="73"/>
      <c r="BY64662" s="74"/>
      <c r="BZ64662" s="74"/>
      <c r="CA64662" s="74"/>
      <c r="CF64662" s="79"/>
      <c r="CL64662" s="79"/>
    </row>
    <row r="64663" spans="30:90">
      <c r="AD64663" s="73"/>
      <c r="AE64663" s="74"/>
      <c r="AF64663" s="74"/>
      <c r="BX64663" s="73"/>
      <c r="BY64663" s="74"/>
      <c r="BZ64663" s="74"/>
      <c r="CA64663" s="74"/>
      <c r="CF64663" s="79"/>
      <c r="CL64663" s="79"/>
    </row>
    <row r="64664" spans="30:90">
      <c r="AD64664" s="73"/>
      <c r="AE64664" s="74"/>
      <c r="AF64664" s="74"/>
      <c r="BX64664" s="73"/>
      <c r="BY64664" s="74"/>
      <c r="BZ64664" s="74"/>
      <c r="CA64664" s="74"/>
      <c r="CF64664" s="79"/>
      <c r="CL64664" s="79"/>
    </row>
    <row r="64665" spans="30:90">
      <c r="AD64665" s="73"/>
      <c r="AE64665" s="74"/>
      <c r="AF64665" s="74"/>
      <c r="BX64665" s="73"/>
      <c r="BY64665" s="74"/>
      <c r="BZ64665" s="74"/>
      <c r="CA64665" s="74"/>
      <c r="CF64665" s="79"/>
      <c r="CL64665" s="79"/>
    </row>
    <row r="64666" spans="30:90">
      <c r="AD64666" s="73"/>
      <c r="AE64666" s="74"/>
      <c r="AF64666" s="74"/>
      <c r="BX64666" s="73"/>
      <c r="BY64666" s="74"/>
      <c r="BZ64666" s="74"/>
      <c r="CA64666" s="74"/>
      <c r="CF64666" s="79"/>
      <c r="CL64666" s="79"/>
    </row>
    <row r="64667" spans="30:90">
      <c r="AD64667" s="73"/>
      <c r="AE64667" s="74"/>
      <c r="AF64667" s="74"/>
      <c r="BX64667" s="73"/>
      <c r="BY64667" s="74"/>
      <c r="BZ64667" s="74"/>
      <c r="CA64667" s="74"/>
      <c r="CF64667" s="79"/>
      <c r="CL64667" s="79"/>
    </row>
    <row r="64668" spans="30:90">
      <c r="AD64668" s="73"/>
      <c r="AE64668" s="74"/>
      <c r="AF64668" s="74"/>
      <c r="BX64668" s="73"/>
      <c r="BY64668" s="74"/>
      <c r="BZ64668" s="74"/>
      <c r="CA64668" s="74"/>
      <c r="CF64668" s="79"/>
      <c r="CL64668" s="79"/>
    </row>
    <row r="64669" spans="30:90">
      <c r="AD64669" s="73"/>
      <c r="AE64669" s="74"/>
      <c r="AF64669" s="74"/>
      <c r="BX64669" s="73"/>
      <c r="BY64669" s="74"/>
      <c r="BZ64669" s="74"/>
      <c r="CA64669" s="74"/>
      <c r="CF64669" s="79"/>
      <c r="CL64669" s="79"/>
    </row>
    <row r="64670" spans="30:90">
      <c r="AD64670" s="73"/>
      <c r="AE64670" s="74"/>
      <c r="AF64670" s="74"/>
      <c r="BX64670" s="73"/>
      <c r="BY64670" s="74"/>
      <c r="BZ64670" s="74"/>
      <c r="CA64670" s="74"/>
      <c r="CF64670" s="79"/>
      <c r="CL64670" s="79"/>
    </row>
    <row r="64671" spans="30:90">
      <c r="AD64671" s="73"/>
      <c r="AE64671" s="74"/>
      <c r="AF64671" s="74"/>
      <c r="BX64671" s="73"/>
      <c r="BY64671" s="74"/>
      <c r="BZ64671" s="74"/>
      <c r="CA64671" s="74"/>
      <c r="CF64671" s="79"/>
      <c r="CL64671" s="79"/>
    </row>
    <row r="64672" spans="30:90">
      <c r="AD64672" s="73"/>
      <c r="AE64672" s="74"/>
      <c r="AF64672" s="74"/>
      <c r="BX64672" s="73"/>
      <c r="BY64672" s="74"/>
      <c r="BZ64672" s="74"/>
      <c r="CA64672" s="74"/>
      <c r="CF64672" s="79"/>
      <c r="CL64672" s="79"/>
    </row>
    <row r="64673" spans="30:90">
      <c r="AD64673" s="73"/>
      <c r="AE64673" s="74"/>
      <c r="AF64673" s="74"/>
      <c r="BX64673" s="73"/>
      <c r="BY64673" s="74"/>
      <c r="BZ64673" s="74"/>
      <c r="CA64673" s="74"/>
      <c r="CF64673" s="79"/>
      <c r="CL64673" s="79"/>
    </row>
    <row r="64674" spans="30:90">
      <c r="AD64674" s="73"/>
      <c r="AE64674" s="74"/>
      <c r="AF64674" s="74"/>
      <c r="BX64674" s="73"/>
      <c r="BY64674" s="74"/>
      <c r="BZ64674" s="74"/>
      <c r="CA64674" s="74"/>
      <c r="CF64674" s="79"/>
      <c r="CL64674" s="79"/>
    </row>
    <row r="64675" spans="30:90">
      <c r="AD64675" s="73"/>
      <c r="AE64675" s="74"/>
      <c r="AF64675" s="74"/>
      <c r="BX64675" s="73"/>
      <c r="BY64675" s="74"/>
      <c r="BZ64675" s="74"/>
      <c r="CA64675" s="74"/>
      <c r="CF64675" s="79"/>
      <c r="CL64675" s="79"/>
    </row>
    <row r="64676" spans="30:90">
      <c r="AD64676" s="73"/>
      <c r="AE64676" s="74"/>
      <c r="AF64676" s="74"/>
      <c r="BX64676" s="73"/>
      <c r="BY64676" s="74"/>
      <c r="BZ64676" s="74"/>
      <c r="CA64676" s="74"/>
      <c r="CF64676" s="79"/>
      <c r="CL64676" s="79"/>
    </row>
    <row r="64677" spans="30:90">
      <c r="AD64677" s="73"/>
      <c r="AE64677" s="74"/>
      <c r="AF64677" s="74"/>
      <c r="BX64677" s="73"/>
      <c r="BY64677" s="74"/>
      <c r="BZ64677" s="74"/>
      <c r="CA64677" s="74"/>
      <c r="CF64677" s="79"/>
      <c r="CL64677" s="79"/>
    </row>
    <row r="64678" spans="30:90">
      <c r="AD64678" s="73"/>
      <c r="AE64678" s="74"/>
      <c r="AF64678" s="74"/>
      <c r="BX64678" s="73"/>
      <c r="BY64678" s="74"/>
      <c r="BZ64678" s="74"/>
      <c r="CA64678" s="74"/>
      <c r="CF64678" s="79"/>
      <c r="CL64678" s="79"/>
    </row>
    <row r="64679" spans="30:90">
      <c r="AD64679" s="73"/>
      <c r="AE64679" s="74"/>
      <c r="AF64679" s="74"/>
      <c r="BX64679" s="73"/>
      <c r="BY64679" s="74"/>
      <c r="BZ64679" s="74"/>
      <c r="CA64679" s="74"/>
      <c r="CF64679" s="79"/>
      <c r="CL64679" s="79"/>
    </row>
    <row r="64680" spans="30:90">
      <c r="AD64680" s="73"/>
      <c r="AE64680" s="74"/>
      <c r="AF64680" s="74"/>
      <c r="BX64680" s="73"/>
      <c r="BY64680" s="74"/>
      <c r="BZ64680" s="74"/>
      <c r="CA64680" s="74"/>
      <c r="CF64680" s="79"/>
      <c r="CL64680" s="79"/>
    </row>
    <row r="64681" spans="30:90">
      <c r="AD64681" s="73"/>
      <c r="AE64681" s="74"/>
      <c r="AF64681" s="74"/>
      <c r="BX64681" s="73"/>
      <c r="BY64681" s="74"/>
      <c r="BZ64681" s="74"/>
      <c r="CA64681" s="74"/>
      <c r="CF64681" s="79"/>
      <c r="CL64681" s="79"/>
    </row>
    <row r="64682" spans="30:90">
      <c r="AD64682" s="73"/>
      <c r="AE64682" s="74"/>
      <c r="AF64682" s="74"/>
      <c r="BX64682" s="73"/>
      <c r="BY64682" s="74"/>
      <c r="BZ64682" s="74"/>
      <c r="CA64682" s="74"/>
      <c r="CF64682" s="79"/>
      <c r="CL64682" s="79"/>
    </row>
    <row r="64683" spans="30:90">
      <c r="AD64683" s="73"/>
      <c r="AE64683" s="74"/>
      <c r="AF64683" s="74"/>
      <c r="BX64683" s="73"/>
      <c r="BY64683" s="74"/>
      <c r="BZ64683" s="74"/>
      <c r="CA64683" s="74"/>
      <c r="CF64683" s="79"/>
      <c r="CL64683" s="79"/>
    </row>
    <row r="64684" spans="30:90">
      <c r="AD64684" s="73"/>
      <c r="AE64684" s="74"/>
      <c r="AF64684" s="74"/>
      <c r="BX64684" s="73"/>
      <c r="BY64684" s="74"/>
      <c r="BZ64684" s="74"/>
      <c r="CA64684" s="74"/>
      <c r="CF64684" s="79"/>
      <c r="CL64684" s="79"/>
    </row>
    <row r="64685" spans="30:90">
      <c r="AD64685" s="73"/>
      <c r="AE64685" s="74"/>
      <c r="AF64685" s="74"/>
      <c r="BX64685" s="73"/>
      <c r="BY64685" s="74"/>
      <c r="BZ64685" s="74"/>
      <c r="CA64685" s="74"/>
      <c r="CF64685" s="79"/>
      <c r="CL64685" s="79"/>
    </row>
    <row r="64686" spans="30:90">
      <c r="AD64686" s="73"/>
      <c r="AE64686" s="74"/>
      <c r="AF64686" s="74"/>
      <c r="BX64686" s="73"/>
      <c r="BY64686" s="74"/>
      <c r="BZ64686" s="74"/>
      <c r="CA64686" s="74"/>
      <c r="CF64686" s="79"/>
      <c r="CL64686" s="79"/>
    </row>
    <row r="64687" spans="30:90">
      <c r="AD64687" s="73"/>
      <c r="AE64687" s="74"/>
      <c r="AF64687" s="74"/>
      <c r="BX64687" s="73"/>
      <c r="BY64687" s="74"/>
      <c r="BZ64687" s="74"/>
      <c r="CA64687" s="74"/>
      <c r="CF64687" s="79"/>
      <c r="CL64687" s="79"/>
    </row>
    <row r="64688" spans="30:90">
      <c r="AD64688" s="73"/>
      <c r="AE64688" s="74"/>
      <c r="AF64688" s="74"/>
      <c r="BX64688" s="73"/>
      <c r="BY64688" s="74"/>
      <c r="BZ64688" s="74"/>
      <c r="CA64688" s="74"/>
      <c r="CF64688" s="79"/>
      <c r="CL64688" s="79"/>
    </row>
    <row r="64689" spans="30:90">
      <c r="AD64689" s="73"/>
      <c r="AE64689" s="74"/>
      <c r="AF64689" s="74"/>
      <c r="BX64689" s="73"/>
      <c r="BY64689" s="74"/>
      <c r="BZ64689" s="74"/>
      <c r="CA64689" s="74"/>
      <c r="CF64689" s="79"/>
      <c r="CL64689" s="79"/>
    </row>
    <row r="64690" spans="30:90">
      <c r="AD64690" s="73"/>
      <c r="AE64690" s="74"/>
      <c r="AF64690" s="74"/>
      <c r="BX64690" s="73"/>
      <c r="BY64690" s="74"/>
      <c r="BZ64690" s="74"/>
      <c r="CA64690" s="74"/>
      <c r="CF64690" s="79"/>
      <c r="CL64690" s="79"/>
    </row>
    <row r="64691" spans="30:90">
      <c r="AD64691" s="73"/>
      <c r="AE64691" s="74"/>
      <c r="AF64691" s="74"/>
      <c r="BX64691" s="73"/>
      <c r="BY64691" s="74"/>
      <c r="BZ64691" s="74"/>
      <c r="CA64691" s="74"/>
      <c r="CF64691" s="79"/>
      <c r="CL64691" s="79"/>
    </row>
    <row r="64692" spans="30:90">
      <c r="AD64692" s="73"/>
      <c r="AE64692" s="74"/>
      <c r="AF64692" s="74"/>
      <c r="BX64692" s="73"/>
      <c r="BY64692" s="74"/>
      <c r="BZ64692" s="74"/>
      <c r="CA64692" s="74"/>
      <c r="CF64692" s="79"/>
      <c r="CL64692" s="79"/>
    </row>
    <row r="64693" spans="30:90">
      <c r="AD64693" s="73"/>
      <c r="AE64693" s="74"/>
      <c r="AF64693" s="74"/>
      <c r="BX64693" s="73"/>
      <c r="BY64693" s="74"/>
      <c r="BZ64693" s="74"/>
      <c r="CA64693" s="74"/>
      <c r="CF64693" s="79"/>
      <c r="CL64693" s="79"/>
    </row>
    <row r="64694" spans="30:90">
      <c r="AD64694" s="73"/>
      <c r="AE64694" s="74"/>
      <c r="AF64694" s="74"/>
      <c r="BX64694" s="73"/>
      <c r="BY64694" s="74"/>
      <c r="BZ64694" s="74"/>
      <c r="CA64694" s="74"/>
      <c r="CF64694" s="79"/>
      <c r="CL64694" s="79"/>
    </row>
    <row r="64695" spans="30:90">
      <c r="AD64695" s="73"/>
      <c r="AE64695" s="74"/>
      <c r="AF64695" s="74"/>
      <c r="BX64695" s="73"/>
      <c r="BY64695" s="74"/>
      <c r="BZ64695" s="74"/>
      <c r="CA64695" s="74"/>
      <c r="CF64695" s="79"/>
      <c r="CL64695" s="79"/>
    </row>
    <row r="64696" spans="30:90">
      <c r="AD64696" s="73"/>
      <c r="AE64696" s="74"/>
      <c r="AF64696" s="74"/>
      <c r="BX64696" s="73"/>
      <c r="BY64696" s="74"/>
      <c r="BZ64696" s="74"/>
      <c r="CA64696" s="74"/>
      <c r="CF64696" s="79"/>
      <c r="CL64696" s="79"/>
    </row>
    <row r="64697" spans="30:90">
      <c r="AD64697" s="73"/>
      <c r="AE64697" s="74"/>
      <c r="AF64697" s="74"/>
      <c r="BX64697" s="73"/>
      <c r="BY64697" s="74"/>
      <c r="BZ64697" s="74"/>
      <c r="CA64697" s="74"/>
      <c r="CF64697" s="79"/>
      <c r="CL64697" s="79"/>
    </row>
    <row r="64698" spans="30:90">
      <c r="AD64698" s="73"/>
      <c r="AE64698" s="74"/>
      <c r="AF64698" s="74"/>
      <c r="BX64698" s="73"/>
      <c r="BY64698" s="74"/>
      <c r="BZ64698" s="74"/>
      <c r="CA64698" s="74"/>
      <c r="CF64698" s="79"/>
      <c r="CL64698" s="79"/>
    </row>
    <row r="64699" spans="30:90">
      <c r="AD64699" s="73"/>
      <c r="AE64699" s="74"/>
      <c r="AF64699" s="74"/>
      <c r="BX64699" s="73"/>
      <c r="BY64699" s="74"/>
      <c r="BZ64699" s="74"/>
      <c r="CA64699" s="74"/>
      <c r="CF64699" s="79"/>
      <c r="CL64699" s="79"/>
    </row>
    <row r="64700" spans="30:90">
      <c r="AD64700" s="73"/>
      <c r="AE64700" s="74"/>
      <c r="AF64700" s="74"/>
      <c r="BX64700" s="73"/>
      <c r="BY64700" s="74"/>
      <c r="BZ64700" s="74"/>
      <c r="CA64700" s="74"/>
      <c r="CF64700" s="79"/>
      <c r="CL64700" s="79"/>
    </row>
    <row r="64701" spans="30:90">
      <c r="AD64701" s="73"/>
      <c r="AE64701" s="74"/>
      <c r="AF64701" s="74"/>
      <c r="BX64701" s="73"/>
      <c r="BY64701" s="74"/>
      <c r="BZ64701" s="74"/>
      <c r="CA64701" s="74"/>
      <c r="CF64701" s="79"/>
      <c r="CL64701" s="79"/>
    </row>
    <row r="64702" spans="30:90">
      <c r="AD64702" s="73"/>
      <c r="AE64702" s="74"/>
      <c r="AF64702" s="74"/>
      <c r="BX64702" s="73"/>
      <c r="BY64702" s="74"/>
      <c r="BZ64702" s="74"/>
      <c r="CA64702" s="74"/>
      <c r="CF64702" s="79"/>
      <c r="CL64702" s="79"/>
    </row>
    <row r="64703" spans="30:90">
      <c r="AD64703" s="73"/>
      <c r="AE64703" s="74"/>
      <c r="AF64703" s="74"/>
      <c r="BX64703" s="73"/>
      <c r="BY64703" s="74"/>
      <c r="BZ64703" s="74"/>
      <c r="CA64703" s="74"/>
      <c r="CF64703" s="79"/>
      <c r="CL64703" s="79"/>
    </row>
    <row r="64704" spans="30:90">
      <c r="AD64704" s="73"/>
      <c r="AE64704" s="74"/>
      <c r="AF64704" s="74"/>
      <c r="BX64704" s="73"/>
      <c r="BY64704" s="74"/>
      <c r="BZ64704" s="74"/>
      <c r="CA64704" s="74"/>
      <c r="CF64704" s="79"/>
      <c r="CL64704" s="79"/>
    </row>
    <row r="64705" spans="30:90">
      <c r="AD64705" s="73"/>
      <c r="AE64705" s="74"/>
      <c r="AF64705" s="74"/>
      <c r="BX64705" s="73"/>
      <c r="BY64705" s="74"/>
      <c r="BZ64705" s="74"/>
      <c r="CA64705" s="74"/>
      <c r="CF64705" s="79"/>
      <c r="CL64705" s="79"/>
    </row>
    <row r="64706" spans="30:90">
      <c r="AD64706" s="73"/>
      <c r="AE64706" s="74"/>
      <c r="AF64706" s="74"/>
      <c r="BX64706" s="73"/>
      <c r="BY64706" s="74"/>
      <c r="BZ64706" s="74"/>
      <c r="CA64706" s="74"/>
      <c r="CF64706" s="79"/>
      <c r="CL64706" s="79"/>
    </row>
    <row r="64707" spans="30:90">
      <c r="AD64707" s="73"/>
      <c r="AE64707" s="74"/>
      <c r="AF64707" s="74"/>
      <c r="BX64707" s="73"/>
      <c r="BY64707" s="74"/>
      <c r="BZ64707" s="74"/>
      <c r="CA64707" s="74"/>
      <c r="CF64707" s="79"/>
      <c r="CL64707" s="79"/>
    </row>
    <row r="64708" spans="30:90">
      <c r="AD64708" s="73"/>
      <c r="AE64708" s="74"/>
      <c r="AF64708" s="74"/>
      <c r="BX64708" s="73"/>
      <c r="BY64708" s="74"/>
      <c r="BZ64708" s="74"/>
      <c r="CA64708" s="74"/>
      <c r="CF64708" s="79"/>
      <c r="CL64708" s="79"/>
    </row>
    <row r="64709" spans="30:90">
      <c r="AD64709" s="73"/>
      <c r="AE64709" s="74"/>
      <c r="AF64709" s="74"/>
      <c r="BX64709" s="73"/>
      <c r="BY64709" s="74"/>
      <c r="BZ64709" s="74"/>
      <c r="CA64709" s="74"/>
      <c r="CF64709" s="79"/>
      <c r="CL64709" s="79"/>
    </row>
    <row r="64710" spans="30:90">
      <c r="AD64710" s="73"/>
      <c r="AE64710" s="74"/>
      <c r="AF64710" s="74"/>
      <c r="BX64710" s="73"/>
      <c r="BY64710" s="74"/>
      <c r="BZ64710" s="74"/>
      <c r="CA64710" s="74"/>
      <c r="CF64710" s="79"/>
      <c r="CL64710" s="79"/>
    </row>
    <row r="64711" spans="30:90">
      <c r="AD64711" s="73"/>
      <c r="AE64711" s="74"/>
      <c r="AF64711" s="74"/>
      <c r="BX64711" s="73"/>
      <c r="BY64711" s="74"/>
      <c r="BZ64711" s="74"/>
      <c r="CA64711" s="74"/>
      <c r="CF64711" s="79"/>
      <c r="CL64711" s="79"/>
    </row>
    <row r="64712" spans="30:90">
      <c r="AD64712" s="73"/>
      <c r="AE64712" s="74"/>
      <c r="AF64712" s="74"/>
      <c r="BX64712" s="73"/>
      <c r="BY64712" s="74"/>
      <c r="BZ64712" s="74"/>
      <c r="CA64712" s="74"/>
      <c r="CF64712" s="79"/>
      <c r="CL64712" s="79"/>
    </row>
    <row r="64713" spans="30:90">
      <c r="AD64713" s="73"/>
      <c r="AE64713" s="74"/>
      <c r="AF64713" s="74"/>
      <c r="BX64713" s="73"/>
      <c r="BY64713" s="74"/>
      <c r="BZ64713" s="74"/>
      <c r="CA64713" s="74"/>
      <c r="CF64713" s="79"/>
      <c r="CL64713" s="79"/>
    </row>
    <row r="64714" spans="30:90">
      <c r="AD64714" s="73"/>
      <c r="AE64714" s="74"/>
      <c r="AF64714" s="74"/>
      <c r="BX64714" s="73"/>
      <c r="BY64714" s="74"/>
      <c r="BZ64714" s="74"/>
      <c r="CA64714" s="74"/>
      <c r="CF64714" s="79"/>
      <c r="CL64714" s="79"/>
    </row>
    <row r="64715" spans="30:90">
      <c r="AD64715" s="73"/>
      <c r="AE64715" s="74"/>
      <c r="AF64715" s="74"/>
      <c r="BX64715" s="73"/>
      <c r="BY64715" s="74"/>
      <c r="BZ64715" s="74"/>
      <c r="CA64715" s="74"/>
      <c r="CF64715" s="79"/>
      <c r="CL64715" s="79"/>
    </row>
    <row r="64716" spans="30:90">
      <c r="AD64716" s="73"/>
      <c r="AE64716" s="74"/>
      <c r="AF64716" s="74"/>
      <c r="BX64716" s="73"/>
      <c r="BY64716" s="74"/>
      <c r="BZ64716" s="74"/>
      <c r="CA64716" s="74"/>
      <c r="CF64716" s="79"/>
      <c r="CL64716" s="79"/>
    </row>
    <row r="64717" spans="30:90">
      <c r="AD64717" s="73"/>
      <c r="AE64717" s="74"/>
      <c r="AF64717" s="74"/>
      <c r="BX64717" s="73"/>
      <c r="BY64717" s="74"/>
      <c r="BZ64717" s="74"/>
      <c r="CA64717" s="74"/>
      <c r="CF64717" s="79"/>
      <c r="CL64717" s="79"/>
    </row>
    <row r="64718" spans="30:90">
      <c r="AD64718" s="73"/>
      <c r="AE64718" s="74"/>
      <c r="AF64718" s="74"/>
      <c r="BX64718" s="73"/>
      <c r="BY64718" s="74"/>
      <c r="BZ64718" s="74"/>
      <c r="CA64718" s="74"/>
      <c r="CF64718" s="79"/>
      <c r="CL64718" s="79"/>
    </row>
    <row r="64719" spans="30:90">
      <c r="AD64719" s="73"/>
      <c r="AE64719" s="74"/>
      <c r="AF64719" s="74"/>
      <c r="BX64719" s="73"/>
      <c r="BY64719" s="74"/>
      <c r="BZ64719" s="74"/>
      <c r="CA64719" s="74"/>
      <c r="CF64719" s="79"/>
      <c r="CL64719" s="79"/>
    </row>
    <row r="64720" spans="30:90">
      <c r="AD64720" s="73"/>
      <c r="AE64720" s="74"/>
      <c r="AF64720" s="74"/>
      <c r="BX64720" s="73"/>
      <c r="BY64720" s="74"/>
      <c r="BZ64720" s="74"/>
      <c r="CA64720" s="74"/>
      <c r="CF64720" s="79"/>
      <c r="CL64720" s="79"/>
    </row>
    <row r="64721" spans="30:90">
      <c r="AD64721" s="73"/>
      <c r="AE64721" s="74"/>
      <c r="AF64721" s="74"/>
      <c r="BX64721" s="73"/>
      <c r="BY64721" s="74"/>
      <c r="BZ64721" s="74"/>
      <c r="CA64721" s="74"/>
      <c r="CF64721" s="79"/>
      <c r="CL64721" s="79"/>
    </row>
    <row r="64722" spans="30:90">
      <c r="AD64722" s="73"/>
      <c r="AE64722" s="74"/>
      <c r="AF64722" s="74"/>
      <c r="BX64722" s="73"/>
      <c r="BY64722" s="74"/>
      <c r="BZ64722" s="74"/>
      <c r="CA64722" s="74"/>
      <c r="CF64722" s="79"/>
      <c r="CL64722" s="79"/>
    </row>
    <row r="64723" spans="30:90">
      <c r="AD64723" s="73"/>
      <c r="AE64723" s="74"/>
      <c r="AF64723" s="74"/>
      <c r="BX64723" s="73"/>
      <c r="BY64723" s="74"/>
      <c r="BZ64723" s="74"/>
      <c r="CA64723" s="74"/>
      <c r="CF64723" s="79"/>
      <c r="CL64723" s="79"/>
    </row>
    <row r="64724" spans="30:90">
      <c r="AD64724" s="73"/>
      <c r="AE64724" s="74"/>
      <c r="AF64724" s="74"/>
      <c r="BX64724" s="73"/>
      <c r="BY64724" s="74"/>
      <c r="BZ64724" s="74"/>
      <c r="CA64724" s="74"/>
      <c r="CF64724" s="79"/>
      <c r="CL64724" s="79"/>
    </row>
    <row r="64725" spans="30:90">
      <c r="AD64725" s="73"/>
      <c r="AE64725" s="74"/>
      <c r="AF64725" s="74"/>
      <c r="BX64725" s="73"/>
      <c r="BY64725" s="74"/>
      <c r="BZ64725" s="74"/>
      <c r="CA64725" s="74"/>
      <c r="CF64725" s="79"/>
      <c r="CL64725" s="79"/>
    </row>
    <row r="64726" spans="30:90">
      <c r="AD64726" s="73"/>
      <c r="AE64726" s="74"/>
      <c r="AF64726" s="74"/>
      <c r="BX64726" s="73"/>
      <c r="BY64726" s="74"/>
      <c r="BZ64726" s="74"/>
      <c r="CA64726" s="74"/>
      <c r="CF64726" s="79"/>
      <c r="CL64726" s="79"/>
    </row>
    <row r="64727" spans="30:90">
      <c r="AD64727" s="73"/>
      <c r="AE64727" s="74"/>
      <c r="AF64727" s="74"/>
      <c r="BX64727" s="73"/>
      <c r="BY64727" s="74"/>
      <c r="BZ64727" s="74"/>
      <c r="CA64727" s="74"/>
      <c r="CF64727" s="79"/>
      <c r="CL64727" s="79"/>
    </row>
    <row r="64728" spans="30:90">
      <c r="AD64728" s="73"/>
      <c r="AE64728" s="74"/>
      <c r="AF64728" s="74"/>
      <c r="BX64728" s="73"/>
      <c r="BY64728" s="74"/>
      <c r="BZ64728" s="74"/>
      <c r="CA64728" s="74"/>
      <c r="CF64728" s="79"/>
      <c r="CL64728" s="79"/>
    </row>
    <row r="64729" spans="30:90">
      <c r="AD64729" s="73"/>
      <c r="AE64729" s="74"/>
      <c r="AF64729" s="74"/>
      <c r="BX64729" s="73"/>
      <c r="BY64729" s="74"/>
      <c r="BZ64729" s="74"/>
      <c r="CA64729" s="74"/>
      <c r="CF64729" s="79"/>
      <c r="CL64729" s="79"/>
    </row>
    <row r="64730" spans="30:90">
      <c r="AD64730" s="73"/>
      <c r="AE64730" s="74"/>
      <c r="AF64730" s="74"/>
      <c r="BX64730" s="73"/>
      <c r="BY64730" s="74"/>
      <c r="BZ64730" s="74"/>
      <c r="CA64730" s="74"/>
      <c r="CF64730" s="79"/>
      <c r="CL64730" s="79"/>
    </row>
    <row r="64731" spans="30:90">
      <c r="AD64731" s="73"/>
      <c r="AE64731" s="74"/>
      <c r="AF64731" s="74"/>
      <c r="BX64731" s="73"/>
      <c r="BY64731" s="74"/>
      <c r="BZ64731" s="74"/>
      <c r="CA64731" s="74"/>
      <c r="CF64731" s="79"/>
      <c r="CL64731" s="79"/>
    </row>
    <row r="64732" spans="30:90">
      <c r="AD64732" s="73"/>
      <c r="AE64732" s="74"/>
      <c r="AF64732" s="74"/>
      <c r="BX64732" s="73"/>
      <c r="BY64732" s="74"/>
      <c r="BZ64732" s="74"/>
      <c r="CA64732" s="74"/>
      <c r="CF64732" s="79"/>
      <c r="CL64732" s="79"/>
    </row>
    <row r="64733" spans="30:90">
      <c r="AD64733" s="73"/>
      <c r="AE64733" s="74"/>
      <c r="AF64733" s="74"/>
      <c r="BX64733" s="73"/>
      <c r="BY64733" s="74"/>
      <c r="BZ64733" s="74"/>
      <c r="CA64733" s="74"/>
      <c r="CF64733" s="79"/>
      <c r="CL64733" s="79"/>
    </row>
    <row r="64734" spans="30:90">
      <c r="AD64734" s="73"/>
      <c r="AE64734" s="74"/>
      <c r="AF64734" s="74"/>
      <c r="BX64734" s="73"/>
      <c r="BY64734" s="74"/>
      <c r="BZ64734" s="74"/>
      <c r="CA64734" s="74"/>
      <c r="CF64734" s="79"/>
      <c r="CL64734" s="79"/>
    </row>
    <row r="64735" spans="30:90">
      <c r="AD64735" s="73"/>
      <c r="AE64735" s="74"/>
      <c r="AF64735" s="74"/>
      <c r="BX64735" s="73"/>
      <c r="BY64735" s="74"/>
      <c r="BZ64735" s="74"/>
      <c r="CA64735" s="74"/>
      <c r="CF64735" s="79"/>
      <c r="CL64735" s="79"/>
    </row>
    <row r="64736" spans="30:90">
      <c r="AD64736" s="73"/>
      <c r="AE64736" s="74"/>
      <c r="AF64736" s="74"/>
      <c r="BX64736" s="73"/>
      <c r="BY64736" s="74"/>
      <c r="BZ64736" s="74"/>
      <c r="CA64736" s="74"/>
      <c r="CF64736" s="79"/>
      <c r="CL64736" s="79"/>
    </row>
    <row r="64737" spans="30:90">
      <c r="AD64737" s="73"/>
      <c r="AE64737" s="74"/>
      <c r="AF64737" s="74"/>
      <c r="BX64737" s="73"/>
      <c r="BY64737" s="74"/>
      <c r="BZ64737" s="74"/>
      <c r="CA64737" s="74"/>
      <c r="CF64737" s="79"/>
      <c r="CL64737" s="79"/>
    </row>
    <row r="64738" spans="30:90">
      <c r="AD64738" s="73"/>
      <c r="AE64738" s="74"/>
      <c r="AF64738" s="74"/>
      <c r="BX64738" s="73"/>
      <c r="BY64738" s="74"/>
      <c r="BZ64738" s="74"/>
      <c r="CA64738" s="74"/>
      <c r="CF64738" s="79"/>
      <c r="CL64738" s="79"/>
    </row>
    <row r="64739" spans="30:90">
      <c r="AD64739" s="73"/>
      <c r="AE64739" s="74"/>
      <c r="AF64739" s="74"/>
      <c r="BX64739" s="73"/>
      <c r="BY64739" s="74"/>
      <c r="BZ64739" s="74"/>
      <c r="CA64739" s="74"/>
      <c r="CF64739" s="79"/>
      <c r="CL64739" s="79"/>
    </row>
    <row r="64740" spans="30:90">
      <c r="AD64740" s="73"/>
      <c r="AE64740" s="74"/>
      <c r="AF64740" s="74"/>
      <c r="BX64740" s="73"/>
      <c r="BY64740" s="74"/>
      <c r="BZ64740" s="74"/>
      <c r="CA64740" s="74"/>
      <c r="CF64740" s="79"/>
      <c r="CL64740" s="79"/>
    </row>
    <row r="64741" spans="30:90">
      <c r="AD64741" s="73"/>
      <c r="AE64741" s="74"/>
      <c r="AF64741" s="74"/>
      <c r="BX64741" s="73"/>
      <c r="BY64741" s="74"/>
      <c r="BZ64741" s="74"/>
      <c r="CA64741" s="74"/>
      <c r="CF64741" s="79"/>
      <c r="CL64741" s="79"/>
    </row>
    <row r="64742" spans="30:90">
      <c r="AD64742" s="73"/>
      <c r="AE64742" s="74"/>
      <c r="AF64742" s="74"/>
      <c r="BX64742" s="73"/>
      <c r="BY64742" s="74"/>
      <c r="BZ64742" s="74"/>
      <c r="CA64742" s="74"/>
      <c r="CF64742" s="79"/>
      <c r="CL64742" s="79"/>
    </row>
    <row r="64743" spans="30:90">
      <c r="AD64743" s="73"/>
      <c r="AE64743" s="74"/>
      <c r="AF64743" s="74"/>
      <c r="BX64743" s="73"/>
      <c r="BY64743" s="74"/>
      <c r="BZ64743" s="74"/>
      <c r="CA64743" s="74"/>
      <c r="CF64743" s="79"/>
      <c r="CL64743" s="79"/>
    </row>
    <row r="64744" spans="30:90">
      <c r="AD64744" s="73"/>
      <c r="AE64744" s="74"/>
      <c r="AF64744" s="74"/>
      <c r="BX64744" s="73"/>
      <c r="BY64744" s="74"/>
      <c r="BZ64744" s="74"/>
      <c r="CA64744" s="74"/>
      <c r="CF64744" s="79"/>
      <c r="CL64744" s="79"/>
    </row>
    <row r="64745" spans="30:90">
      <c r="AD64745" s="73"/>
      <c r="AE64745" s="74"/>
      <c r="AF64745" s="74"/>
      <c r="BX64745" s="73"/>
      <c r="BY64745" s="74"/>
      <c r="BZ64745" s="74"/>
      <c r="CA64745" s="74"/>
      <c r="CF64745" s="79"/>
      <c r="CL64745" s="79"/>
    </row>
    <row r="64746" spans="30:90">
      <c r="AD64746" s="73"/>
      <c r="AE64746" s="74"/>
      <c r="AF64746" s="74"/>
      <c r="BX64746" s="73"/>
      <c r="BY64746" s="74"/>
      <c r="BZ64746" s="74"/>
      <c r="CA64746" s="74"/>
      <c r="CF64746" s="79"/>
      <c r="CL64746" s="79"/>
    </row>
    <row r="64747" spans="30:90">
      <c r="AD64747" s="73"/>
      <c r="AE64747" s="74"/>
      <c r="AF64747" s="74"/>
      <c r="BX64747" s="73"/>
      <c r="BY64747" s="74"/>
      <c r="BZ64747" s="74"/>
      <c r="CA64747" s="74"/>
      <c r="CF64747" s="79"/>
      <c r="CL64747" s="79"/>
    </row>
    <row r="64748" spans="30:90">
      <c r="AD64748" s="73"/>
      <c r="AE64748" s="74"/>
      <c r="AF64748" s="74"/>
      <c r="BX64748" s="73"/>
      <c r="BY64748" s="74"/>
      <c r="BZ64748" s="74"/>
      <c r="CA64748" s="74"/>
      <c r="CF64748" s="79"/>
      <c r="CL64748" s="79"/>
    </row>
    <row r="64749" spans="30:90">
      <c r="AD64749" s="73"/>
      <c r="AE64749" s="74"/>
      <c r="AF64749" s="74"/>
      <c r="BX64749" s="73"/>
      <c r="BY64749" s="74"/>
      <c r="BZ64749" s="74"/>
      <c r="CA64749" s="74"/>
      <c r="CF64749" s="79"/>
      <c r="CL64749" s="79"/>
    </row>
    <row r="64750" spans="30:90">
      <c r="AD64750" s="73"/>
      <c r="AE64750" s="74"/>
      <c r="AF64750" s="74"/>
      <c r="BX64750" s="73"/>
      <c r="BY64750" s="74"/>
      <c r="BZ64750" s="74"/>
      <c r="CA64750" s="74"/>
      <c r="CF64750" s="79"/>
      <c r="CL64750" s="79"/>
    </row>
    <row r="64751" spans="30:90">
      <c r="AD64751" s="73"/>
      <c r="AE64751" s="74"/>
      <c r="AF64751" s="74"/>
      <c r="BX64751" s="73"/>
      <c r="BY64751" s="74"/>
      <c r="BZ64751" s="74"/>
      <c r="CA64751" s="74"/>
      <c r="CF64751" s="79"/>
      <c r="CL64751" s="79"/>
    </row>
    <row r="64752" spans="30:90">
      <c r="AD64752" s="73"/>
      <c r="AE64752" s="74"/>
      <c r="AF64752" s="74"/>
      <c r="BX64752" s="73"/>
      <c r="BY64752" s="74"/>
      <c r="BZ64752" s="74"/>
      <c r="CA64752" s="74"/>
      <c r="CF64752" s="79"/>
      <c r="CL64752" s="79"/>
    </row>
    <row r="64753" spans="30:90">
      <c r="AD64753" s="73"/>
      <c r="AE64753" s="74"/>
      <c r="AF64753" s="74"/>
      <c r="BX64753" s="73"/>
      <c r="BY64753" s="74"/>
      <c r="BZ64753" s="74"/>
      <c r="CA64753" s="74"/>
      <c r="CF64753" s="79"/>
      <c r="CL64753" s="79"/>
    </row>
    <row r="64754" spans="30:90">
      <c r="AD64754" s="73"/>
      <c r="AE64754" s="74"/>
      <c r="AF64754" s="74"/>
      <c r="BX64754" s="73"/>
      <c r="BY64754" s="74"/>
      <c r="BZ64754" s="74"/>
      <c r="CA64754" s="74"/>
      <c r="CF64754" s="79"/>
      <c r="CL64754" s="79"/>
    </row>
    <row r="64755" spans="30:90">
      <c r="AD64755" s="73"/>
      <c r="AE64755" s="74"/>
      <c r="AF64755" s="74"/>
      <c r="BX64755" s="73"/>
      <c r="BY64755" s="74"/>
      <c r="BZ64755" s="74"/>
      <c r="CA64755" s="74"/>
      <c r="CF64755" s="79"/>
      <c r="CL64755" s="79"/>
    </row>
    <row r="64756" spans="30:90">
      <c r="AD64756" s="73"/>
      <c r="AE64756" s="74"/>
      <c r="AF64756" s="74"/>
      <c r="BX64756" s="73"/>
      <c r="BY64756" s="74"/>
      <c r="BZ64756" s="74"/>
      <c r="CA64756" s="74"/>
      <c r="CF64756" s="79"/>
      <c r="CL64756" s="79"/>
    </row>
    <row r="64757" spans="30:90">
      <c r="AD64757" s="73"/>
      <c r="AE64757" s="74"/>
      <c r="AF64757" s="74"/>
      <c r="BX64757" s="73"/>
      <c r="BY64757" s="74"/>
      <c r="BZ64757" s="74"/>
      <c r="CA64757" s="74"/>
      <c r="CF64757" s="79"/>
      <c r="CL64757" s="79"/>
    </row>
    <row r="64758" spans="30:90">
      <c r="AD64758" s="73"/>
      <c r="AE64758" s="74"/>
      <c r="AF64758" s="74"/>
      <c r="BX64758" s="73"/>
      <c r="BY64758" s="74"/>
      <c r="BZ64758" s="74"/>
      <c r="CA64758" s="74"/>
      <c r="CF64758" s="79"/>
      <c r="CL64758" s="79"/>
    </row>
    <row r="64759" spans="30:90">
      <c r="AD64759" s="73"/>
      <c r="AE64759" s="74"/>
      <c r="AF64759" s="74"/>
      <c r="BX64759" s="73"/>
      <c r="BY64759" s="74"/>
      <c r="BZ64759" s="74"/>
      <c r="CA64759" s="74"/>
      <c r="CF64759" s="79"/>
      <c r="CL64759" s="79"/>
    </row>
    <row r="64760" spans="30:90">
      <c r="AD64760" s="73"/>
      <c r="AE64760" s="74"/>
      <c r="AF64760" s="74"/>
      <c r="BX64760" s="73"/>
      <c r="BY64760" s="74"/>
      <c r="BZ64760" s="74"/>
      <c r="CA64760" s="74"/>
      <c r="CF64760" s="79"/>
      <c r="CL64760" s="79"/>
    </row>
    <row r="64761" spans="30:90">
      <c r="AD64761" s="73"/>
      <c r="AE64761" s="74"/>
      <c r="AF64761" s="74"/>
      <c r="BX64761" s="73"/>
      <c r="BY64761" s="74"/>
      <c r="BZ64761" s="74"/>
      <c r="CA64761" s="74"/>
      <c r="CF64761" s="79"/>
      <c r="CL64761" s="79"/>
    </row>
    <row r="64762" spans="30:90">
      <c r="AD64762" s="73"/>
      <c r="AE64762" s="74"/>
      <c r="AF64762" s="74"/>
      <c r="BX64762" s="73"/>
      <c r="BY64762" s="74"/>
      <c r="BZ64762" s="74"/>
      <c r="CA64762" s="74"/>
      <c r="CF64762" s="79"/>
      <c r="CL64762" s="79"/>
    </row>
    <row r="64763" spans="30:90">
      <c r="AD64763" s="73"/>
      <c r="AE64763" s="74"/>
      <c r="AF64763" s="74"/>
      <c r="BX64763" s="73"/>
      <c r="BY64763" s="74"/>
      <c r="BZ64763" s="74"/>
      <c r="CA64763" s="74"/>
      <c r="CF64763" s="79"/>
      <c r="CL64763" s="79"/>
    </row>
    <row r="64764" spans="30:90">
      <c r="AD64764" s="73"/>
      <c r="AE64764" s="74"/>
      <c r="AF64764" s="74"/>
      <c r="BX64764" s="73"/>
      <c r="BY64764" s="74"/>
      <c r="BZ64764" s="74"/>
      <c r="CA64764" s="74"/>
      <c r="CF64764" s="79"/>
      <c r="CL64764" s="79"/>
    </row>
    <row r="64765" spans="30:90">
      <c r="AD64765" s="73"/>
      <c r="AE64765" s="74"/>
      <c r="AF64765" s="74"/>
      <c r="BX64765" s="73"/>
      <c r="BY64765" s="74"/>
      <c r="BZ64765" s="74"/>
      <c r="CA64765" s="74"/>
      <c r="CF64765" s="79"/>
      <c r="CL64765" s="79"/>
    </row>
    <row r="64766" spans="30:90">
      <c r="AD64766" s="73"/>
      <c r="AE64766" s="74"/>
      <c r="AF64766" s="74"/>
      <c r="BX64766" s="73"/>
      <c r="BY64766" s="74"/>
      <c r="BZ64766" s="74"/>
      <c r="CA64766" s="74"/>
      <c r="CF64766" s="79"/>
      <c r="CL64766" s="79"/>
    </row>
    <row r="64767" spans="30:90">
      <c r="AD64767" s="73"/>
      <c r="AE64767" s="74"/>
      <c r="AF64767" s="74"/>
      <c r="BX64767" s="73"/>
      <c r="BY64767" s="74"/>
      <c r="BZ64767" s="74"/>
      <c r="CA64767" s="74"/>
      <c r="CF64767" s="79"/>
      <c r="CL64767" s="79"/>
    </row>
    <row r="64768" spans="30:90">
      <c r="AD64768" s="73"/>
      <c r="AE64768" s="74"/>
      <c r="AF64768" s="74"/>
      <c r="BX64768" s="73"/>
      <c r="BY64768" s="74"/>
      <c r="BZ64768" s="74"/>
      <c r="CA64768" s="74"/>
      <c r="CF64768" s="79"/>
      <c r="CL64768" s="79"/>
    </row>
    <row r="64769" spans="30:90">
      <c r="AD64769" s="73"/>
      <c r="AE64769" s="74"/>
      <c r="AF64769" s="74"/>
      <c r="BX64769" s="73"/>
      <c r="BY64769" s="74"/>
      <c r="BZ64769" s="74"/>
      <c r="CA64769" s="74"/>
      <c r="CF64769" s="79"/>
      <c r="CL64769" s="79"/>
    </row>
    <row r="64770" spans="30:90">
      <c r="AD64770" s="73"/>
      <c r="AE64770" s="74"/>
      <c r="AF64770" s="74"/>
      <c r="BX64770" s="73"/>
      <c r="BY64770" s="74"/>
      <c r="BZ64770" s="74"/>
      <c r="CA64770" s="74"/>
      <c r="CF64770" s="79"/>
      <c r="CL64770" s="79"/>
    </row>
    <row r="64771" spans="30:90">
      <c r="AD64771" s="73"/>
      <c r="AE64771" s="74"/>
      <c r="AF64771" s="74"/>
      <c r="BX64771" s="73"/>
      <c r="BY64771" s="74"/>
      <c r="BZ64771" s="74"/>
      <c r="CA64771" s="74"/>
      <c r="CF64771" s="79"/>
      <c r="CL64771" s="79"/>
    </row>
    <row r="64772" spans="30:90">
      <c r="AD64772" s="73"/>
      <c r="AE64772" s="74"/>
      <c r="AF64772" s="74"/>
      <c r="BX64772" s="73"/>
      <c r="BY64772" s="74"/>
      <c r="BZ64772" s="74"/>
      <c r="CA64772" s="74"/>
      <c r="CF64772" s="79"/>
      <c r="CL64772" s="79"/>
    </row>
    <row r="64773" spans="30:90">
      <c r="AD64773" s="73"/>
      <c r="AE64773" s="74"/>
      <c r="AF64773" s="74"/>
      <c r="BX64773" s="73"/>
      <c r="BY64773" s="74"/>
      <c r="BZ64773" s="74"/>
      <c r="CA64773" s="74"/>
      <c r="CF64773" s="79"/>
      <c r="CL64773" s="79"/>
    </row>
    <row r="64774" spans="30:90">
      <c r="AD64774" s="73"/>
      <c r="AE64774" s="74"/>
      <c r="AF64774" s="74"/>
      <c r="BX64774" s="73"/>
      <c r="BY64774" s="74"/>
      <c r="BZ64774" s="74"/>
      <c r="CA64774" s="74"/>
      <c r="CF64774" s="79"/>
      <c r="CL64774" s="79"/>
    </row>
    <row r="64775" spans="30:90">
      <c r="AD64775" s="73"/>
      <c r="AE64775" s="74"/>
      <c r="AF64775" s="74"/>
      <c r="BX64775" s="73"/>
      <c r="BY64775" s="74"/>
      <c r="BZ64775" s="74"/>
      <c r="CA64775" s="74"/>
      <c r="CF64775" s="79"/>
      <c r="CL64775" s="79"/>
    </row>
    <row r="64776" spans="30:90">
      <c r="AD64776" s="73"/>
      <c r="AE64776" s="74"/>
      <c r="AF64776" s="74"/>
      <c r="BX64776" s="73"/>
      <c r="BY64776" s="74"/>
      <c r="BZ64776" s="74"/>
      <c r="CA64776" s="74"/>
      <c r="CF64776" s="79"/>
      <c r="CL64776" s="79"/>
    </row>
    <row r="64777" spans="30:90">
      <c r="AD64777" s="73"/>
      <c r="AE64777" s="74"/>
      <c r="AF64777" s="74"/>
      <c r="BX64777" s="73"/>
      <c r="BY64777" s="74"/>
      <c r="BZ64777" s="74"/>
      <c r="CA64777" s="74"/>
      <c r="CF64777" s="79"/>
      <c r="CL64777" s="79"/>
    </row>
    <row r="64778" spans="30:90">
      <c r="AD64778" s="73"/>
      <c r="AE64778" s="74"/>
      <c r="AF64778" s="74"/>
      <c r="BX64778" s="73"/>
      <c r="BY64778" s="74"/>
      <c r="BZ64778" s="74"/>
      <c r="CA64778" s="74"/>
      <c r="CF64778" s="79"/>
      <c r="CL64778" s="79"/>
    </row>
    <row r="64779" spans="30:90">
      <c r="AD64779" s="73"/>
      <c r="AE64779" s="74"/>
      <c r="AF64779" s="74"/>
      <c r="BX64779" s="73"/>
      <c r="BY64779" s="74"/>
      <c r="BZ64779" s="74"/>
      <c r="CA64779" s="74"/>
      <c r="CF64779" s="79"/>
      <c r="CL64779" s="79"/>
    </row>
    <row r="64780" spans="30:90">
      <c r="AD64780" s="73"/>
      <c r="AE64780" s="74"/>
      <c r="AF64780" s="74"/>
      <c r="BX64780" s="73"/>
      <c r="BY64780" s="74"/>
      <c r="BZ64780" s="74"/>
      <c r="CA64780" s="74"/>
      <c r="CF64780" s="79"/>
      <c r="CL64780" s="79"/>
    </row>
    <row r="64781" spans="30:90">
      <c r="AD64781" s="73"/>
      <c r="AE64781" s="74"/>
      <c r="AF64781" s="74"/>
      <c r="BX64781" s="73"/>
      <c r="BY64781" s="74"/>
      <c r="BZ64781" s="74"/>
      <c r="CA64781" s="74"/>
      <c r="CF64781" s="79"/>
      <c r="CL64781" s="79"/>
    </row>
    <row r="64782" spans="30:90">
      <c r="AD64782" s="73"/>
      <c r="AE64782" s="74"/>
      <c r="AF64782" s="74"/>
      <c r="BX64782" s="73"/>
      <c r="BY64782" s="74"/>
      <c r="BZ64782" s="74"/>
      <c r="CA64782" s="74"/>
      <c r="CF64782" s="79"/>
      <c r="CL64782" s="79"/>
    </row>
    <row r="64783" spans="30:90">
      <c r="AD64783" s="73"/>
      <c r="AE64783" s="74"/>
      <c r="AF64783" s="74"/>
      <c r="BX64783" s="73"/>
      <c r="BY64783" s="74"/>
      <c r="BZ64783" s="74"/>
      <c r="CA64783" s="74"/>
      <c r="CF64783" s="79"/>
      <c r="CL64783" s="79"/>
    </row>
    <row r="64784" spans="30:90">
      <c r="AD64784" s="73"/>
      <c r="AE64784" s="74"/>
      <c r="AF64784" s="74"/>
      <c r="BX64784" s="73"/>
      <c r="BY64784" s="74"/>
      <c r="BZ64784" s="74"/>
      <c r="CA64784" s="74"/>
      <c r="CF64784" s="79"/>
      <c r="CL64784" s="79"/>
    </row>
    <row r="64785" spans="30:90">
      <c r="AD64785" s="73"/>
      <c r="AE64785" s="74"/>
      <c r="AF64785" s="74"/>
      <c r="BX64785" s="73"/>
      <c r="BY64785" s="74"/>
      <c r="BZ64785" s="74"/>
      <c r="CA64785" s="74"/>
      <c r="CF64785" s="79"/>
      <c r="CL64785" s="79"/>
    </row>
    <row r="64786" spans="30:90">
      <c r="AD64786" s="73"/>
      <c r="AE64786" s="74"/>
      <c r="AF64786" s="74"/>
      <c r="BX64786" s="73"/>
      <c r="BY64786" s="74"/>
      <c r="BZ64786" s="74"/>
      <c r="CA64786" s="74"/>
      <c r="CF64786" s="79"/>
      <c r="CL64786" s="79"/>
    </row>
    <row r="64787" spans="30:90">
      <c r="AD64787" s="73"/>
      <c r="AE64787" s="74"/>
      <c r="AF64787" s="74"/>
      <c r="BX64787" s="73"/>
      <c r="BY64787" s="74"/>
      <c r="BZ64787" s="74"/>
      <c r="CA64787" s="74"/>
      <c r="CF64787" s="79"/>
      <c r="CL64787" s="79"/>
    </row>
    <row r="64788" spans="30:90">
      <c r="AD64788" s="73"/>
      <c r="AE64788" s="74"/>
      <c r="AF64788" s="74"/>
      <c r="BX64788" s="73"/>
      <c r="BY64788" s="74"/>
      <c r="BZ64788" s="74"/>
      <c r="CA64788" s="74"/>
      <c r="CF64788" s="79"/>
      <c r="CL64788" s="79"/>
    </row>
    <row r="64789" spans="30:90">
      <c r="AD64789" s="73"/>
      <c r="AE64789" s="74"/>
      <c r="AF64789" s="74"/>
      <c r="BX64789" s="73"/>
      <c r="BY64789" s="74"/>
      <c r="BZ64789" s="74"/>
      <c r="CA64789" s="74"/>
      <c r="CF64789" s="79"/>
      <c r="CL64789" s="79"/>
    </row>
    <row r="64790" spans="30:90">
      <c r="AD64790" s="73"/>
      <c r="AE64790" s="74"/>
      <c r="AF64790" s="74"/>
      <c r="BX64790" s="73"/>
      <c r="BY64790" s="74"/>
      <c r="BZ64790" s="74"/>
      <c r="CA64790" s="74"/>
      <c r="CF64790" s="79"/>
      <c r="CL64790" s="79"/>
    </row>
    <row r="64791" spans="30:90">
      <c r="AD64791" s="73"/>
      <c r="AE64791" s="74"/>
      <c r="AF64791" s="74"/>
      <c r="BX64791" s="73"/>
      <c r="BY64791" s="74"/>
      <c r="BZ64791" s="74"/>
      <c r="CA64791" s="74"/>
      <c r="CF64791" s="79"/>
      <c r="CL64791" s="79"/>
    </row>
    <row r="64792" spans="30:90">
      <c r="AD64792" s="73"/>
      <c r="AE64792" s="74"/>
      <c r="AF64792" s="74"/>
      <c r="BX64792" s="73"/>
      <c r="BY64792" s="74"/>
      <c r="BZ64792" s="74"/>
      <c r="CA64792" s="74"/>
      <c r="CF64792" s="79"/>
      <c r="CL64792" s="79"/>
    </row>
    <row r="64793" spans="30:90">
      <c r="AD64793" s="73"/>
      <c r="AE64793" s="74"/>
      <c r="AF64793" s="74"/>
      <c r="BX64793" s="73"/>
      <c r="BY64793" s="74"/>
      <c r="BZ64793" s="74"/>
      <c r="CA64793" s="74"/>
      <c r="CF64793" s="79"/>
      <c r="CL64793" s="79"/>
    </row>
    <row r="64794" spans="30:90">
      <c r="AD64794" s="73"/>
      <c r="AE64794" s="74"/>
      <c r="AF64794" s="74"/>
      <c r="BX64794" s="73"/>
      <c r="BY64794" s="74"/>
      <c r="BZ64794" s="74"/>
      <c r="CA64794" s="74"/>
      <c r="CF64794" s="79"/>
      <c r="CL64794" s="79"/>
    </row>
    <row r="64795" spans="30:90">
      <c r="AD64795" s="73"/>
      <c r="AE64795" s="74"/>
      <c r="AF64795" s="74"/>
      <c r="BX64795" s="73"/>
      <c r="BY64795" s="74"/>
      <c r="BZ64795" s="74"/>
      <c r="CA64795" s="74"/>
      <c r="CF64795" s="79"/>
      <c r="CL64795" s="79"/>
    </row>
    <row r="64796" spans="30:90">
      <c r="AD64796" s="73"/>
      <c r="AE64796" s="74"/>
      <c r="AF64796" s="74"/>
      <c r="BX64796" s="73"/>
      <c r="BY64796" s="74"/>
      <c r="BZ64796" s="74"/>
      <c r="CA64796" s="74"/>
      <c r="CF64796" s="79"/>
      <c r="CL64796" s="79"/>
    </row>
    <row r="64797" spans="30:90">
      <c r="AD64797" s="73"/>
      <c r="AE64797" s="74"/>
      <c r="AF64797" s="74"/>
      <c r="BX64797" s="73"/>
      <c r="BY64797" s="74"/>
      <c r="BZ64797" s="74"/>
      <c r="CA64797" s="74"/>
      <c r="CF64797" s="79"/>
      <c r="CL64797" s="79"/>
    </row>
    <row r="64798" spans="30:90">
      <c r="AD64798" s="73"/>
      <c r="AE64798" s="74"/>
      <c r="AF64798" s="74"/>
      <c r="BX64798" s="73"/>
      <c r="BY64798" s="74"/>
      <c r="BZ64798" s="74"/>
      <c r="CA64798" s="74"/>
      <c r="CF64798" s="79"/>
      <c r="CL64798" s="79"/>
    </row>
    <row r="64799" spans="30:90">
      <c r="AD64799" s="73"/>
      <c r="AE64799" s="74"/>
      <c r="AF64799" s="74"/>
      <c r="BX64799" s="73"/>
      <c r="BY64799" s="74"/>
      <c r="BZ64799" s="74"/>
      <c r="CA64799" s="74"/>
      <c r="CF64799" s="79"/>
      <c r="CL64799" s="79"/>
    </row>
    <row r="64800" spans="30:90">
      <c r="AD64800" s="73"/>
      <c r="AE64800" s="74"/>
      <c r="AF64800" s="74"/>
      <c r="BX64800" s="73"/>
      <c r="BY64800" s="74"/>
      <c r="BZ64800" s="74"/>
      <c r="CA64800" s="74"/>
      <c r="CF64800" s="79"/>
      <c r="CL64800" s="79"/>
    </row>
    <row r="64801" spans="30:90">
      <c r="AD64801" s="73"/>
      <c r="AE64801" s="74"/>
      <c r="AF64801" s="74"/>
      <c r="BX64801" s="73"/>
      <c r="BY64801" s="74"/>
      <c r="BZ64801" s="74"/>
      <c r="CA64801" s="74"/>
      <c r="CF64801" s="79"/>
      <c r="CL64801" s="79"/>
    </row>
    <row r="64802" spans="30:90">
      <c r="AD64802" s="73"/>
      <c r="AE64802" s="74"/>
      <c r="AF64802" s="74"/>
      <c r="BX64802" s="73"/>
      <c r="BY64802" s="74"/>
      <c r="BZ64802" s="74"/>
      <c r="CA64802" s="74"/>
      <c r="CF64802" s="79"/>
      <c r="CL64802" s="79"/>
    </row>
    <row r="64803" spans="30:90">
      <c r="AD64803" s="73"/>
      <c r="AE64803" s="74"/>
      <c r="AF64803" s="74"/>
      <c r="BX64803" s="73"/>
      <c r="BY64803" s="74"/>
      <c r="BZ64803" s="74"/>
      <c r="CA64803" s="74"/>
      <c r="CF64803" s="79"/>
      <c r="CL64803" s="79"/>
    </row>
    <row r="64804" spans="30:90">
      <c r="AD64804" s="73"/>
      <c r="AE64804" s="74"/>
      <c r="AF64804" s="74"/>
      <c r="BX64804" s="73"/>
      <c r="BY64804" s="74"/>
      <c r="BZ64804" s="74"/>
      <c r="CA64804" s="74"/>
      <c r="CF64804" s="79"/>
      <c r="CL64804" s="79"/>
    </row>
    <row r="64805" spans="30:90">
      <c r="AD64805" s="73"/>
      <c r="AE64805" s="74"/>
      <c r="AF64805" s="74"/>
      <c r="BX64805" s="73"/>
      <c r="BY64805" s="74"/>
      <c r="BZ64805" s="74"/>
      <c r="CA64805" s="74"/>
      <c r="CF64805" s="79"/>
      <c r="CL64805" s="79"/>
    </row>
    <row r="64806" spans="30:90">
      <c r="AD64806" s="73"/>
      <c r="AE64806" s="74"/>
      <c r="AF64806" s="74"/>
      <c r="BX64806" s="73"/>
      <c r="BY64806" s="74"/>
      <c r="BZ64806" s="74"/>
      <c r="CA64806" s="74"/>
      <c r="CF64806" s="79"/>
      <c r="CL64806" s="79"/>
    </row>
    <row r="64807" spans="30:90">
      <c r="AD64807" s="73"/>
      <c r="AE64807" s="74"/>
      <c r="AF64807" s="74"/>
      <c r="BX64807" s="73"/>
      <c r="BY64807" s="74"/>
      <c r="BZ64807" s="74"/>
      <c r="CA64807" s="74"/>
      <c r="CF64807" s="79"/>
      <c r="CL64807" s="79"/>
    </row>
    <row r="64808" spans="30:90">
      <c r="AD64808" s="73"/>
      <c r="AE64808" s="74"/>
      <c r="AF64808" s="74"/>
      <c r="BX64808" s="73"/>
      <c r="BY64808" s="74"/>
      <c r="BZ64808" s="74"/>
      <c r="CA64808" s="74"/>
      <c r="CF64808" s="79"/>
      <c r="CL64808" s="79"/>
    </row>
    <row r="64809" spans="30:90">
      <c r="AD64809" s="73"/>
      <c r="AE64809" s="74"/>
      <c r="AF64809" s="74"/>
      <c r="BX64809" s="73"/>
      <c r="BY64809" s="74"/>
      <c r="BZ64809" s="74"/>
      <c r="CA64809" s="74"/>
      <c r="CF64809" s="79"/>
      <c r="CL64809" s="79"/>
    </row>
    <row r="64810" spans="30:90">
      <c r="AD64810" s="73"/>
      <c r="AE64810" s="74"/>
      <c r="AF64810" s="74"/>
      <c r="BX64810" s="73"/>
      <c r="BY64810" s="74"/>
      <c r="BZ64810" s="74"/>
      <c r="CA64810" s="74"/>
      <c r="CF64810" s="79"/>
      <c r="CL64810" s="79"/>
    </row>
    <row r="64811" spans="30:90">
      <c r="AD64811" s="73"/>
      <c r="AE64811" s="74"/>
      <c r="AF64811" s="74"/>
      <c r="BX64811" s="73"/>
      <c r="BY64811" s="74"/>
      <c r="BZ64811" s="74"/>
      <c r="CA64811" s="74"/>
      <c r="CF64811" s="79"/>
      <c r="CL64811" s="79"/>
    </row>
    <row r="64812" spans="30:90">
      <c r="AD64812" s="73"/>
      <c r="AE64812" s="74"/>
      <c r="AF64812" s="74"/>
      <c r="BX64812" s="73"/>
      <c r="BY64812" s="74"/>
      <c r="BZ64812" s="74"/>
      <c r="CA64812" s="74"/>
      <c r="CF64812" s="79"/>
      <c r="CL64812" s="79"/>
    </row>
    <row r="64813" spans="30:90">
      <c r="AD64813" s="73"/>
      <c r="AE64813" s="74"/>
      <c r="AF64813" s="74"/>
      <c r="BX64813" s="73"/>
      <c r="BY64813" s="74"/>
      <c r="BZ64813" s="74"/>
      <c r="CA64813" s="74"/>
      <c r="CF64813" s="79"/>
      <c r="CL64813" s="79"/>
    </row>
    <row r="64814" spans="30:90">
      <c r="AD64814" s="73"/>
      <c r="AE64814" s="74"/>
      <c r="AF64814" s="74"/>
      <c r="BX64814" s="73"/>
      <c r="BY64814" s="74"/>
      <c r="BZ64814" s="74"/>
      <c r="CA64814" s="74"/>
      <c r="CF64814" s="79"/>
      <c r="CL64814" s="79"/>
    </row>
    <row r="64815" spans="30:90">
      <c r="AD64815" s="73"/>
      <c r="AE64815" s="74"/>
      <c r="AF64815" s="74"/>
      <c r="BX64815" s="73"/>
      <c r="BY64815" s="74"/>
      <c r="BZ64815" s="74"/>
      <c r="CA64815" s="74"/>
      <c r="CF64815" s="79"/>
      <c r="CL64815" s="79"/>
    </row>
    <row r="64816" spans="30:90">
      <c r="AD64816" s="73"/>
      <c r="AE64816" s="74"/>
      <c r="AF64816" s="74"/>
      <c r="BX64816" s="73"/>
      <c r="BY64816" s="74"/>
      <c r="BZ64816" s="74"/>
      <c r="CA64816" s="74"/>
      <c r="CF64816" s="79"/>
      <c r="CL64816" s="79"/>
    </row>
    <row r="64817" spans="30:90">
      <c r="AD64817" s="73"/>
      <c r="AE64817" s="74"/>
      <c r="AF64817" s="74"/>
      <c r="BX64817" s="73"/>
      <c r="BY64817" s="74"/>
      <c r="BZ64817" s="74"/>
      <c r="CA64817" s="74"/>
      <c r="CF64817" s="79"/>
      <c r="CL64817" s="79"/>
    </row>
    <row r="64818" spans="30:90">
      <c r="AD64818" s="73"/>
      <c r="AE64818" s="74"/>
      <c r="AF64818" s="74"/>
      <c r="BX64818" s="73"/>
      <c r="BY64818" s="74"/>
      <c r="BZ64818" s="74"/>
      <c r="CA64818" s="74"/>
      <c r="CF64818" s="79"/>
      <c r="CL64818" s="79"/>
    </row>
    <row r="64819" spans="30:90">
      <c r="AD64819" s="73"/>
      <c r="AE64819" s="74"/>
      <c r="AF64819" s="74"/>
      <c r="BX64819" s="73"/>
      <c r="BY64819" s="74"/>
      <c r="BZ64819" s="74"/>
      <c r="CA64819" s="74"/>
      <c r="CF64819" s="79"/>
      <c r="CL64819" s="79"/>
    </row>
    <row r="64820" spans="30:90">
      <c r="AD64820" s="73"/>
      <c r="AE64820" s="74"/>
      <c r="AF64820" s="74"/>
      <c r="BX64820" s="73"/>
      <c r="BY64820" s="74"/>
      <c r="BZ64820" s="74"/>
      <c r="CA64820" s="74"/>
      <c r="CF64820" s="79"/>
      <c r="CL64820" s="79"/>
    </row>
    <row r="64821" spans="30:90">
      <c r="AD64821" s="73"/>
      <c r="AE64821" s="74"/>
      <c r="AF64821" s="74"/>
      <c r="BX64821" s="73"/>
      <c r="BY64821" s="74"/>
      <c r="BZ64821" s="74"/>
      <c r="CA64821" s="74"/>
      <c r="CF64821" s="79"/>
      <c r="CL64821" s="79"/>
    </row>
    <row r="64822" spans="30:90">
      <c r="AD64822" s="73"/>
      <c r="AE64822" s="74"/>
      <c r="AF64822" s="74"/>
      <c r="BX64822" s="73"/>
      <c r="BY64822" s="74"/>
      <c r="BZ64822" s="74"/>
      <c r="CA64822" s="74"/>
      <c r="CF64822" s="79"/>
      <c r="CL64822" s="79"/>
    </row>
    <row r="64823" spans="30:90">
      <c r="AD64823" s="73"/>
      <c r="AE64823" s="74"/>
      <c r="AF64823" s="74"/>
      <c r="BX64823" s="73"/>
      <c r="BY64823" s="74"/>
      <c r="BZ64823" s="74"/>
      <c r="CA64823" s="74"/>
      <c r="CF64823" s="79"/>
      <c r="CL64823" s="79"/>
    </row>
    <row r="64824" spans="30:90">
      <c r="AD64824" s="73"/>
      <c r="AE64824" s="74"/>
      <c r="AF64824" s="74"/>
      <c r="BX64824" s="73"/>
      <c r="BY64824" s="74"/>
      <c r="BZ64824" s="74"/>
      <c r="CA64824" s="74"/>
      <c r="CF64824" s="79"/>
      <c r="CL64824" s="79"/>
    </row>
    <row r="64825" spans="30:90">
      <c r="AD64825" s="73"/>
      <c r="AE64825" s="74"/>
      <c r="AF64825" s="74"/>
      <c r="BX64825" s="73"/>
      <c r="BY64825" s="74"/>
      <c r="BZ64825" s="74"/>
      <c r="CA64825" s="74"/>
      <c r="CF64825" s="79"/>
      <c r="CL64825" s="79"/>
    </row>
    <row r="64826" spans="30:90">
      <c r="AD64826" s="73"/>
      <c r="AE64826" s="74"/>
      <c r="AF64826" s="74"/>
      <c r="BX64826" s="73"/>
      <c r="BY64826" s="74"/>
      <c r="BZ64826" s="74"/>
      <c r="CA64826" s="74"/>
      <c r="CF64826" s="79"/>
      <c r="CL64826" s="79"/>
    </row>
    <row r="64827" spans="30:90">
      <c r="AD64827" s="73"/>
      <c r="AE64827" s="74"/>
      <c r="AF64827" s="74"/>
      <c r="BX64827" s="73"/>
      <c r="BY64827" s="74"/>
      <c r="BZ64827" s="74"/>
      <c r="CA64827" s="74"/>
      <c r="CF64827" s="79"/>
      <c r="CL64827" s="79"/>
    </row>
    <row r="64828" spans="30:90">
      <c r="AD64828" s="73"/>
      <c r="AE64828" s="74"/>
      <c r="AF64828" s="74"/>
      <c r="BX64828" s="73"/>
      <c r="BY64828" s="74"/>
      <c r="BZ64828" s="74"/>
      <c r="CA64828" s="74"/>
      <c r="CF64828" s="79"/>
      <c r="CL64828" s="79"/>
    </row>
    <row r="64829" spans="30:90">
      <c r="AD64829" s="73"/>
      <c r="AE64829" s="74"/>
      <c r="AF64829" s="74"/>
      <c r="BX64829" s="73"/>
      <c r="BY64829" s="74"/>
      <c r="BZ64829" s="74"/>
      <c r="CA64829" s="74"/>
      <c r="CF64829" s="79"/>
      <c r="CL64829" s="79"/>
    </row>
    <row r="64830" spans="30:90">
      <c r="AD64830" s="73"/>
      <c r="AE64830" s="74"/>
      <c r="AF64830" s="74"/>
      <c r="BX64830" s="73"/>
      <c r="BY64830" s="74"/>
      <c r="BZ64830" s="74"/>
      <c r="CA64830" s="74"/>
      <c r="CF64830" s="79"/>
      <c r="CL64830" s="79"/>
    </row>
    <row r="64831" spans="30:90">
      <c r="AD64831" s="73"/>
      <c r="AE64831" s="74"/>
      <c r="AF64831" s="74"/>
      <c r="BX64831" s="73"/>
      <c r="BY64831" s="74"/>
      <c r="BZ64831" s="74"/>
      <c r="CA64831" s="74"/>
      <c r="CF64831" s="79"/>
      <c r="CL64831" s="79"/>
    </row>
    <row r="64832" spans="30:90">
      <c r="AD64832" s="73"/>
      <c r="AE64832" s="74"/>
      <c r="AF64832" s="74"/>
      <c r="BX64832" s="73"/>
      <c r="BY64832" s="74"/>
      <c r="BZ64832" s="74"/>
      <c r="CA64832" s="74"/>
      <c r="CF64832" s="79"/>
      <c r="CL64832" s="79"/>
    </row>
    <row r="64833" spans="30:90">
      <c r="AD64833" s="73"/>
      <c r="AE64833" s="74"/>
      <c r="AF64833" s="74"/>
      <c r="BX64833" s="73"/>
      <c r="BY64833" s="74"/>
      <c r="BZ64833" s="74"/>
      <c r="CA64833" s="74"/>
      <c r="CF64833" s="79"/>
      <c r="CL64833" s="79"/>
    </row>
    <row r="64834" spans="30:90">
      <c r="AD64834" s="73"/>
      <c r="AE64834" s="74"/>
      <c r="AF64834" s="74"/>
      <c r="BX64834" s="73"/>
      <c r="BY64834" s="74"/>
      <c r="BZ64834" s="74"/>
      <c r="CA64834" s="74"/>
      <c r="CF64834" s="79"/>
      <c r="CL64834" s="79"/>
    </row>
    <row r="64835" spans="30:90">
      <c r="AD64835" s="73"/>
      <c r="AE64835" s="74"/>
      <c r="AF64835" s="74"/>
      <c r="BX64835" s="73"/>
      <c r="BY64835" s="74"/>
      <c r="BZ64835" s="74"/>
      <c r="CA64835" s="74"/>
      <c r="CF64835" s="79"/>
      <c r="CL64835" s="79"/>
    </row>
    <row r="64836" spans="30:90">
      <c r="AD64836" s="73"/>
      <c r="AE64836" s="74"/>
      <c r="AF64836" s="74"/>
      <c r="BX64836" s="73"/>
      <c r="BY64836" s="74"/>
      <c r="BZ64836" s="74"/>
      <c r="CA64836" s="74"/>
      <c r="CF64836" s="79"/>
      <c r="CL64836" s="79"/>
    </row>
    <row r="64837" spans="30:90">
      <c r="AD64837" s="73"/>
      <c r="AE64837" s="74"/>
      <c r="AF64837" s="74"/>
      <c r="BX64837" s="73"/>
      <c r="BY64837" s="74"/>
      <c r="BZ64837" s="74"/>
      <c r="CA64837" s="74"/>
      <c r="CF64837" s="79"/>
      <c r="CL64837" s="79"/>
    </row>
    <row r="64838" spans="30:90">
      <c r="AD64838" s="73"/>
      <c r="AE64838" s="74"/>
      <c r="AF64838" s="74"/>
      <c r="BX64838" s="73"/>
      <c r="BY64838" s="74"/>
      <c r="BZ64838" s="74"/>
      <c r="CA64838" s="74"/>
      <c r="CF64838" s="79"/>
      <c r="CL64838" s="79"/>
    </row>
    <row r="64839" spans="30:90">
      <c r="AD64839" s="73"/>
      <c r="AE64839" s="74"/>
      <c r="AF64839" s="74"/>
      <c r="BX64839" s="73"/>
      <c r="BY64839" s="74"/>
      <c r="BZ64839" s="74"/>
      <c r="CA64839" s="74"/>
      <c r="CF64839" s="79"/>
      <c r="CL64839" s="79"/>
    </row>
    <row r="64840" spans="30:90">
      <c r="AD64840" s="73"/>
      <c r="AE64840" s="74"/>
      <c r="AF64840" s="74"/>
      <c r="BX64840" s="73"/>
      <c r="BY64840" s="74"/>
      <c r="BZ64840" s="74"/>
      <c r="CA64840" s="74"/>
      <c r="CF64840" s="79"/>
      <c r="CL64840" s="79"/>
    </row>
    <row r="64841" spans="30:90">
      <c r="AD64841" s="73"/>
      <c r="AE64841" s="74"/>
      <c r="AF64841" s="74"/>
      <c r="BX64841" s="73"/>
      <c r="BY64841" s="74"/>
      <c r="BZ64841" s="74"/>
      <c r="CA64841" s="74"/>
      <c r="CF64841" s="79"/>
      <c r="CL64841" s="79"/>
    </row>
    <row r="64842" spans="30:90">
      <c r="AD64842" s="73"/>
      <c r="AE64842" s="74"/>
      <c r="AF64842" s="74"/>
      <c r="BX64842" s="73"/>
      <c r="BY64842" s="74"/>
      <c r="BZ64842" s="74"/>
      <c r="CA64842" s="74"/>
      <c r="CF64842" s="79"/>
      <c r="CL64842" s="79"/>
    </row>
    <row r="64843" spans="30:90">
      <c r="AD64843" s="73"/>
      <c r="AE64843" s="74"/>
      <c r="AF64843" s="74"/>
      <c r="BX64843" s="73"/>
      <c r="BY64843" s="74"/>
      <c r="BZ64843" s="74"/>
      <c r="CA64843" s="74"/>
      <c r="CF64843" s="79"/>
      <c r="CL64843" s="79"/>
    </row>
    <row r="64844" spans="30:90">
      <c r="AD64844" s="73"/>
      <c r="AE64844" s="74"/>
      <c r="AF64844" s="74"/>
      <c r="BX64844" s="73"/>
      <c r="BY64844" s="74"/>
      <c r="BZ64844" s="74"/>
      <c r="CA64844" s="74"/>
      <c r="CF64844" s="79"/>
      <c r="CL64844" s="79"/>
    </row>
    <row r="64845" spans="30:90">
      <c r="AD64845" s="73"/>
      <c r="AE64845" s="74"/>
      <c r="AF64845" s="74"/>
      <c r="BX64845" s="73"/>
      <c r="BY64845" s="74"/>
      <c r="BZ64845" s="74"/>
      <c r="CA64845" s="74"/>
      <c r="CF64845" s="79"/>
      <c r="CL64845" s="79"/>
    </row>
    <row r="64846" spans="30:90">
      <c r="AD64846" s="73"/>
      <c r="AE64846" s="74"/>
      <c r="AF64846" s="74"/>
      <c r="BX64846" s="73"/>
      <c r="BY64846" s="74"/>
      <c r="BZ64846" s="74"/>
      <c r="CA64846" s="74"/>
      <c r="CF64846" s="79"/>
      <c r="CL64846" s="79"/>
    </row>
    <row r="64847" spans="30:90">
      <c r="AD64847" s="73"/>
      <c r="AE64847" s="74"/>
      <c r="AF64847" s="74"/>
      <c r="BX64847" s="73"/>
      <c r="BY64847" s="74"/>
      <c r="BZ64847" s="74"/>
      <c r="CA64847" s="74"/>
      <c r="CF64847" s="79"/>
      <c r="CL64847" s="79"/>
    </row>
    <row r="64848" spans="30:90">
      <c r="AD64848" s="73"/>
      <c r="AE64848" s="74"/>
      <c r="AF64848" s="74"/>
      <c r="BX64848" s="73"/>
      <c r="BY64848" s="74"/>
      <c r="BZ64848" s="74"/>
      <c r="CA64848" s="74"/>
      <c r="CF64848" s="79"/>
      <c r="CL64848" s="79"/>
    </row>
    <row r="64849" spans="30:90">
      <c r="AD64849" s="73"/>
      <c r="AE64849" s="74"/>
      <c r="AF64849" s="74"/>
      <c r="BX64849" s="73"/>
      <c r="BY64849" s="74"/>
      <c r="BZ64849" s="74"/>
      <c r="CA64849" s="74"/>
      <c r="CF64849" s="79"/>
      <c r="CL64849" s="79"/>
    </row>
    <row r="64850" spans="30:90">
      <c r="AD64850" s="73"/>
      <c r="AE64850" s="74"/>
      <c r="AF64850" s="74"/>
      <c r="BX64850" s="73"/>
      <c r="BY64850" s="74"/>
      <c r="BZ64850" s="74"/>
      <c r="CA64850" s="74"/>
      <c r="CF64850" s="79"/>
      <c r="CL64850" s="79"/>
    </row>
    <row r="64851" spans="30:90">
      <c r="AD64851" s="73"/>
      <c r="AE64851" s="74"/>
      <c r="AF64851" s="74"/>
      <c r="BX64851" s="73"/>
      <c r="BY64851" s="74"/>
      <c r="BZ64851" s="74"/>
      <c r="CA64851" s="74"/>
      <c r="CF64851" s="79"/>
      <c r="CL64851" s="79"/>
    </row>
    <row r="64852" spans="30:90">
      <c r="AD64852" s="73"/>
      <c r="AE64852" s="74"/>
      <c r="AF64852" s="74"/>
      <c r="BX64852" s="73"/>
      <c r="BY64852" s="74"/>
      <c r="BZ64852" s="74"/>
      <c r="CA64852" s="74"/>
      <c r="CF64852" s="79"/>
      <c r="CL64852" s="79"/>
    </row>
    <row r="64853" spans="30:90">
      <c r="AD64853" s="73"/>
      <c r="AE64853" s="74"/>
      <c r="AF64853" s="74"/>
      <c r="BX64853" s="73"/>
      <c r="BY64853" s="74"/>
      <c r="BZ64853" s="74"/>
      <c r="CA64853" s="74"/>
      <c r="CF64853" s="79"/>
      <c r="CL64853" s="79"/>
    </row>
    <row r="64854" spans="30:90">
      <c r="AD64854" s="73"/>
      <c r="AE64854" s="74"/>
      <c r="AF64854" s="74"/>
      <c r="BX64854" s="73"/>
      <c r="BY64854" s="74"/>
      <c r="BZ64854" s="74"/>
      <c r="CA64854" s="74"/>
      <c r="CF64854" s="79"/>
      <c r="CL64854" s="79"/>
    </row>
    <row r="64855" spans="30:90">
      <c r="AD64855" s="73"/>
      <c r="AE64855" s="74"/>
      <c r="AF64855" s="74"/>
      <c r="BX64855" s="73"/>
      <c r="BY64855" s="74"/>
      <c r="BZ64855" s="74"/>
      <c r="CA64855" s="74"/>
      <c r="CF64855" s="79"/>
      <c r="CL64855" s="79"/>
    </row>
    <row r="64856" spans="30:90">
      <c r="AD64856" s="73"/>
      <c r="AE64856" s="74"/>
      <c r="AF64856" s="74"/>
      <c r="BX64856" s="73"/>
      <c r="BY64856" s="74"/>
      <c r="BZ64856" s="74"/>
      <c r="CA64856" s="74"/>
      <c r="CF64856" s="79"/>
      <c r="CL64856" s="79"/>
    </row>
    <row r="64857" spans="30:90">
      <c r="AD64857" s="73"/>
      <c r="AE64857" s="74"/>
      <c r="AF64857" s="74"/>
      <c r="BX64857" s="73"/>
      <c r="BY64857" s="74"/>
      <c r="BZ64857" s="74"/>
      <c r="CA64857" s="74"/>
      <c r="CF64857" s="79"/>
      <c r="CL64857" s="79"/>
    </row>
    <row r="64858" spans="30:90">
      <c r="AD64858" s="73"/>
      <c r="AE64858" s="74"/>
      <c r="AF64858" s="74"/>
      <c r="BX64858" s="73"/>
      <c r="BY64858" s="74"/>
      <c r="BZ64858" s="74"/>
      <c r="CA64858" s="74"/>
      <c r="CF64858" s="79"/>
      <c r="CL64858" s="79"/>
    </row>
    <row r="64859" spans="30:90">
      <c r="AD64859" s="73"/>
      <c r="AE64859" s="74"/>
      <c r="AF64859" s="74"/>
      <c r="BX64859" s="73"/>
      <c r="BY64859" s="74"/>
      <c r="BZ64859" s="74"/>
      <c r="CA64859" s="74"/>
      <c r="CF64859" s="79"/>
      <c r="CL64859" s="79"/>
    </row>
    <row r="64860" spans="30:90">
      <c r="AD64860" s="73"/>
      <c r="AE64860" s="74"/>
      <c r="AF64860" s="74"/>
      <c r="BX64860" s="73"/>
      <c r="BY64860" s="74"/>
      <c r="BZ64860" s="74"/>
      <c r="CA64860" s="74"/>
      <c r="CF64860" s="79"/>
      <c r="CL64860" s="79"/>
    </row>
    <row r="64861" spans="30:90">
      <c r="AD64861" s="73"/>
      <c r="AE64861" s="74"/>
      <c r="AF64861" s="74"/>
      <c r="BX64861" s="73"/>
      <c r="BY64861" s="74"/>
      <c r="BZ64861" s="74"/>
      <c r="CA64861" s="74"/>
      <c r="CF64861" s="79"/>
      <c r="CL64861" s="79"/>
    </row>
    <row r="64862" spans="30:90">
      <c r="AD64862" s="73"/>
      <c r="AE64862" s="74"/>
      <c r="AF64862" s="74"/>
      <c r="BX64862" s="73"/>
      <c r="BY64862" s="74"/>
      <c r="BZ64862" s="74"/>
      <c r="CA64862" s="74"/>
      <c r="CF64862" s="79"/>
      <c r="CL64862" s="79"/>
    </row>
    <row r="64863" spans="30:90">
      <c r="AD64863" s="73"/>
      <c r="AE64863" s="74"/>
      <c r="AF64863" s="74"/>
      <c r="BX64863" s="73"/>
      <c r="BY64863" s="74"/>
      <c r="BZ64863" s="74"/>
      <c r="CA64863" s="74"/>
      <c r="CF64863" s="79"/>
      <c r="CL64863" s="79"/>
    </row>
    <row r="64864" spans="30:90">
      <c r="AD64864" s="73"/>
      <c r="AE64864" s="74"/>
      <c r="AF64864" s="74"/>
      <c r="BX64864" s="73"/>
      <c r="BY64864" s="74"/>
      <c r="BZ64864" s="74"/>
      <c r="CA64864" s="74"/>
      <c r="CF64864" s="79"/>
      <c r="CL64864" s="79"/>
    </row>
    <row r="64865" spans="30:90">
      <c r="AD64865" s="73"/>
      <c r="AE64865" s="74"/>
      <c r="AF64865" s="74"/>
      <c r="BX64865" s="73"/>
      <c r="BY64865" s="74"/>
      <c r="BZ64865" s="74"/>
      <c r="CA64865" s="74"/>
      <c r="CF64865" s="79"/>
      <c r="CL64865" s="79"/>
    </row>
    <row r="64866" spans="30:90">
      <c r="AD64866" s="73"/>
      <c r="AE64866" s="74"/>
      <c r="AF64866" s="74"/>
      <c r="BX64866" s="73"/>
      <c r="BY64866" s="74"/>
      <c r="BZ64866" s="74"/>
      <c r="CA64866" s="74"/>
      <c r="CF64866" s="79"/>
      <c r="CL64866" s="79"/>
    </row>
    <row r="64867" spans="30:90">
      <c r="AD64867" s="73"/>
      <c r="AE64867" s="74"/>
      <c r="AF64867" s="74"/>
      <c r="BX64867" s="73"/>
      <c r="BY64867" s="74"/>
      <c r="BZ64867" s="74"/>
      <c r="CA64867" s="74"/>
      <c r="CF64867" s="79"/>
      <c r="CL64867" s="79"/>
    </row>
    <row r="64868" spans="30:90">
      <c r="AD64868" s="73"/>
      <c r="AE64868" s="74"/>
      <c r="AF64868" s="74"/>
      <c r="BX64868" s="73"/>
      <c r="BY64868" s="74"/>
      <c r="BZ64868" s="74"/>
      <c r="CA64868" s="74"/>
      <c r="CF64868" s="79"/>
      <c r="CL64868" s="79"/>
    </row>
    <row r="64869" spans="30:90">
      <c r="AD64869" s="73"/>
      <c r="AE64869" s="74"/>
      <c r="AF64869" s="74"/>
      <c r="BX64869" s="73"/>
      <c r="BY64869" s="74"/>
      <c r="BZ64869" s="74"/>
      <c r="CA64869" s="74"/>
      <c r="CF64869" s="79"/>
      <c r="CL64869" s="79"/>
    </row>
    <row r="64870" spans="30:90">
      <c r="AD64870" s="73"/>
      <c r="AE64870" s="74"/>
      <c r="AF64870" s="74"/>
      <c r="BX64870" s="73"/>
      <c r="BY64870" s="74"/>
      <c r="BZ64870" s="74"/>
      <c r="CA64870" s="74"/>
      <c r="CF64870" s="79"/>
      <c r="CL64870" s="79"/>
    </row>
    <row r="64871" spans="30:90">
      <c r="AD64871" s="73"/>
      <c r="AE64871" s="74"/>
      <c r="AF64871" s="74"/>
      <c r="BX64871" s="73"/>
      <c r="BY64871" s="74"/>
      <c r="BZ64871" s="74"/>
      <c r="CA64871" s="74"/>
      <c r="CF64871" s="79"/>
      <c r="CL64871" s="79"/>
    </row>
    <row r="64872" spans="30:90">
      <c r="AD64872" s="73"/>
      <c r="AE64872" s="74"/>
      <c r="AF64872" s="74"/>
      <c r="BX64872" s="73"/>
      <c r="BY64872" s="74"/>
      <c r="BZ64872" s="74"/>
      <c r="CA64872" s="74"/>
      <c r="CF64872" s="79"/>
      <c r="CL64872" s="79"/>
    </row>
    <row r="64873" spans="30:90">
      <c r="AD64873" s="73"/>
      <c r="AE64873" s="74"/>
      <c r="AF64873" s="74"/>
      <c r="BX64873" s="73"/>
      <c r="BY64873" s="74"/>
      <c r="BZ64873" s="74"/>
      <c r="CA64873" s="74"/>
      <c r="CF64873" s="79"/>
      <c r="CL64873" s="79"/>
    </row>
    <row r="64874" spans="30:90">
      <c r="AD64874" s="73"/>
      <c r="AE64874" s="74"/>
      <c r="AF64874" s="74"/>
      <c r="BX64874" s="73"/>
      <c r="BY64874" s="74"/>
      <c r="BZ64874" s="74"/>
      <c r="CA64874" s="74"/>
      <c r="CF64874" s="79"/>
      <c r="CL64874" s="79"/>
    </row>
    <row r="64875" spans="30:90">
      <c r="AD64875" s="73"/>
      <c r="AE64875" s="74"/>
      <c r="AF64875" s="74"/>
      <c r="BX64875" s="73"/>
      <c r="BY64875" s="74"/>
      <c r="BZ64875" s="74"/>
      <c r="CA64875" s="74"/>
      <c r="CF64875" s="79"/>
      <c r="CL64875" s="79"/>
    </row>
    <row r="64876" spans="30:90">
      <c r="AD64876" s="73"/>
      <c r="AE64876" s="74"/>
      <c r="AF64876" s="74"/>
      <c r="BX64876" s="73"/>
      <c r="BY64876" s="74"/>
      <c r="BZ64876" s="74"/>
      <c r="CA64876" s="74"/>
      <c r="CF64876" s="79"/>
      <c r="CL64876" s="79"/>
    </row>
    <row r="64877" spans="30:90">
      <c r="AD64877" s="73"/>
      <c r="AE64877" s="74"/>
      <c r="AF64877" s="74"/>
      <c r="BX64877" s="73"/>
      <c r="BY64877" s="74"/>
      <c r="BZ64877" s="74"/>
      <c r="CA64877" s="74"/>
      <c r="CF64877" s="79"/>
      <c r="CL64877" s="79"/>
    </row>
    <row r="64878" spans="30:90">
      <c r="AD64878" s="73"/>
      <c r="AE64878" s="74"/>
      <c r="AF64878" s="74"/>
      <c r="BX64878" s="73"/>
      <c r="BY64878" s="74"/>
      <c r="BZ64878" s="74"/>
      <c r="CA64878" s="74"/>
      <c r="CF64878" s="79"/>
      <c r="CL64878" s="79"/>
    </row>
    <row r="64879" spans="30:90">
      <c r="AD64879" s="73"/>
      <c r="AE64879" s="74"/>
      <c r="AF64879" s="74"/>
      <c r="BX64879" s="73"/>
      <c r="BY64879" s="74"/>
      <c r="BZ64879" s="74"/>
      <c r="CA64879" s="74"/>
      <c r="CF64879" s="79"/>
      <c r="CL64879" s="79"/>
    </row>
    <row r="64880" spans="30:90">
      <c r="AD64880" s="73"/>
      <c r="AE64880" s="74"/>
      <c r="AF64880" s="74"/>
      <c r="BX64880" s="73"/>
      <c r="BY64880" s="74"/>
      <c r="BZ64880" s="74"/>
      <c r="CA64880" s="74"/>
      <c r="CF64880" s="79"/>
      <c r="CL64880" s="79"/>
    </row>
    <row r="64881" spans="30:90">
      <c r="AD64881" s="73"/>
      <c r="AE64881" s="74"/>
      <c r="AF64881" s="74"/>
      <c r="BX64881" s="73"/>
      <c r="BY64881" s="74"/>
      <c r="BZ64881" s="74"/>
      <c r="CA64881" s="74"/>
      <c r="CF64881" s="79"/>
      <c r="CL64881" s="79"/>
    </row>
    <row r="64882" spans="30:90">
      <c r="AD64882" s="73"/>
      <c r="AE64882" s="74"/>
      <c r="AF64882" s="74"/>
      <c r="BX64882" s="73"/>
      <c r="BY64882" s="74"/>
      <c r="BZ64882" s="74"/>
      <c r="CA64882" s="74"/>
      <c r="CF64882" s="79"/>
      <c r="CL64882" s="79"/>
    </row>
    <row r="64883" spans="30:90">
      <c r="AD64883" s="73"/>
      <c r="AE64883" s="74"/>
      <c r="AF64883" s="74"/>
      <c r="BX64883" s="73"/>
      <c r="BY64883" s="74"/>
      <c r="BZ64883" s="74"/>
      <c r="CA64883" s="74"/>
      <c r="CF64883" s="79"/>
      <c r="CL64883" s="79"/>
    </row>
    <row r="64884" spans="30:90">
      <c r="AD64884" s="73"/>
      <c r="AE64884" s="74"/>
      <c r="AF64884" s="74"/>
      <c r="BX64884" s="73"/>
      <c r="BY64884" s="74"/>
      <c r="BZ64884" s="74"/>
      <c r="CA64884" s="74"/>
      <c r="CF64884" s="79"/>
      <c r="CL64884" s="79"/>
    </row>
    <row r="64885" spans="30:90">
      <c r="AD64885" s="73"/>
      <c r="AE64885" s="74"/>
      <c r="AF64885" s="74"/>
      <c r="BX64885" s="73"/>
      <c r="BY64885" s="74"/>
      <c r="BZ64885" s="74"/>
      <c r="CA64885" s="74"/>
      <c r="CF64885" s="79"/>
      <c r="CL64885" s="79"/>
    </row>
    <row r="64886" spans="30:90">
      <c r="AD64886" s="73"/>
      <c r="AE64886" s="74"/>
      <c r="AF64886" s="74"/>
      <c r="BX64886" s="73"/>
      <c r="BY64886" s="74"/>
      <c r="BZ64886" s="74"/>
      <c r="CA64886" s="74"/>
      <c r="CF64886" s="79"/>
      <c r="CL64886" s="79"/>
    </row>
    <row r="64887" spans="30:90">
      <c r="AD64887" s="73"/>
      <c r="AE64887" s="74"/>
      <c r="AF64887" s="74"/>
      <c r="BX64887" s="73"/>
      <c r="BY64887" s="74"/>
      <c r="BZ64887" s="74"/>
      <c r="CA64887" s="74"/>
      <c r="CF64887" s="79"/>
      <c r="CL64887" s="79"/>
    </row>
    <row r="64888" spans="30:90">
      <c r="AD64888" s="73"/>
      <c r="AE64888" s="74"/>
      <c r="AF64888" s="74"/>
      <c r="BX64888" s="73"/>
      <c r="BY64888" s="74"/>
      <c r="BZ64888" s="74"/>
      <c r="CA64888" s="74"/>
      <c r="CF64888" s="79"/>
      <c r="CL64888" s="79"/>
    </row>
    <row r="64889" spans="30:90">
      <c r="AD64889" s="73"/>
      <c r="AE64889" s="74"/>
      <c r="AF64889" s="74"/>
      <c r="BX64889" s="73"/>
      <c r="BY64889" s="74"/>
      <c r="BZ64889" s="74"/>
      <c r="CA64889" s="74"/>
      <c r="CF64889" s="79"/>
      <c r="CL64889" s="79"/>
    </row>
    <row r="64890" spans="30:90">
      <c r="AD64890" s="73"/>
      <c r="AE64890" s="74"/>
      <c r="AF64890" s="74"/>
      <c r="BX64890" s="73"/>
      <c r="BY64890" s="74"/>
      <c r="BZ64890" s="74"/>
      <c r="CA64890" s="74"/>
      <c r="CF64890" s="79"/>
      <c r="CL64890" s="79"/>
    </row>
    <row r="64891" spans="30:90">
      <c r="AD64891" s="73"/>
      <c r="AE64891" s="74"/>
      <c r="AF64891" s="74"/>
      <c r="BX64891" s="73"/>
      <c r="BY64891" s="74"/>
      <c r="BZ64891" s="74"/>
      <c r="CA64891" s="74"/>
      <c r="CF64891" s="79"/>
      <c r="CL64891" s="79"/>
    </row>
    <row r="64892" spans="30:90">
      <c r="AD64892" s="73"/>
      <c r="AE64892" s="74"/>
      <c r="AF64892" s="74"/>
      <c r="BX64892" s="73"/>
      <c r="BY64892" s="74"/>
      <c r="BZ64892" s="74"/>
      <c r="CA64892" s="74"/>
      <c r="CF64892" s="79"/>
      <c r="CL64892" s="79"/>
    </row>
    <row r="64893" spans="30:90">
      <c r="AD64893" s="73"/>
      <c r="AE64893" s="74"/>
      <c r="AF64893" s="74"/>
      <c r="BX64893" s="73"/>
      <c r="BY64893" s="74"/>
      <c r="BZ64893" s="74"/>
      <c r="CA64893" s="74"/>
      <c r="CF64893" s="79"/>
      <c r="CL64893" s="79"/>
    </row>
    <row r="64894" spans="30:90">
      <c r="AD64894" s="73"/>
      <c r="AE64894" s="74"/>
      <c r="AF64894" s="74"/>
      <c r="BX64894" s="73"/>
      <c r="BY64894" s="74"/>
      <c r="BZ64894" s="74"/>
      <c r="CA64894" s="74"/>
      <c r="CF64894" s="79"/>
      <c r="CL64894" s="79"/>
    </row>
    <row r="64895" spans="30:90">
      <c r="AD64895" s="73"/>
      <c r="AE64895" s="74"/>
      <c r="AF64895" s="74"/>
      <c r="BX64895" s="73"/>
      <c r="BY64895" s="74"/>
      <c r="BZ64895" s="74"/>
      <c r="CA64895" s="74"/>
      <c r="CF64895" s="79"/>
      <c r="CL64895" s="79"/>
    </row>
    <row r="64896" spans="30:90">
      <c r="AD64896" s="73"/>
      <c r="AE64896" s="74"/>
      <c r="AF64896" s="74"/>
      <c r="BX64896" s="73"/>
      <c r="BY64896" s="74"/>
      <c r="BZ64896" s="74"/>
      <c r="CA64896" s="74"/>
      <c r="CF64896" s="79"/>
      <c r="CL64896" s="79"/>
    </row>
    <row r="64897" spans="30:90">
      <c r="AD64897" s="73"/>
      <c r="AE64897" s="74"/>
      <c r="AF64897" s="74"/>
      <c r="BX64897" s="73"/>
      <c r="BY64897" s="74"/>
      <c r="BZ64897" s="74"/>
      <c r="CA64897" s="74"/>
      <c r="CF64897" s="79"/>
      <c r="CL64897" s="79"/>
    </row>
    <row r="64898" spans="30:90">
      <c r="AD64898" s="73"/>
      <c r="AE64898" s="74"/>
      <c r="AF64898" s="74"/>
      <c r="BX64898" s="73"/>
      <c r="BY64898" s="74"/>
      <c r="BZ64898" s="74"/>
      <c r="CA64898" s="74"/>
      <c r="CF64898" s="79"/>
      <c r="CL64898" s="79"/>
    </row>
    <row r="64899" spans="30:90">
      <c r="AD64899" s="73"/>
      <c r="AE64899" s="74"/>
      <c r="AF64899" s="74"/>
      <c r="BX64899" s="73"/>
      <c r="BY64899" s="74"/>
      <c r="BZ64899" s="74"/>
      <c r="CA64899" s="74"/>
      <c r="CF64899" s="79"/>
      <c r="CL64899" s="79"/>
    </row>
    <row r="64900" spans="30:90">
      <c r="AD64900" s="73"/>
      <c r="AE64900" s="74"/>
      <c r="AF64900" s="74"/>
      <c r="BX64900" s="73"/>
      <c r="BY64900" s="74"/>
      <c r="BZ64900" s="74"/>
      <c r="CA64900" s="74"/>
      <c r="CF64900" s="79"/>
      <c r="CL64900" s="79"/>
    </row>
    <row r="64901" spans="30:90">
      <c r="AD64901" s="73"/>
      <c r="AE64901" s="74"/>
      <c r="AF64901" s="74"/>
      <c r="BX64901" s="73"/>
      <c r="BY64901" s="74"/>
      <c r="BZ64901" s="74"/>
      <c r="CA64901" s="74"/>
      <c r="CF64901" s="79"/>
      <c r="CL64901" s="79"/>
    </row>
    <row r="64902" spans="30:90">
      <c r="AD64902" s="73"/>
      <c r="AE64902" s="74"/>
      <c r="AF64902" s="74"/>
      <c r="BX64902" s="73"/>
      <c r="BY64902" s="74"/>
      <c r="BZ64902" s="74"/>
      <c r="CA64902" s="74"/>
      <c r="CF64902" s="79"/>
      <c r="CL64902" s="79"/>
    </row>
    <row r="64903" spans="30:90">
      <c r="AD64903" s="73"/>
      <c r="AE64903" s="74"/>
      <c r="AF64903" s="74"/>
      <c r="BX64903" s="73"/>
      <c r="BY64903" s="74"/>
      <c r="BZ64903" s="74"/>
      <c r="CA64903" s="74"/>
      <c r="CF64903" s="79"/>
      <c r="CL64903" s="79"/>
    </row>
    <row r="64904" spans="30:90">
      <c r="AD64904" s="73"/>
      <c r="AE64904" s="74"/>
      <c r="AF64904" s="74"/>
      <c r="BX64904" s="73"/>
      <c r="BY64904" s="74"/>
      <c r="BZ64904" s="74"/>
      <c r="CA64904" s="74"/>
      <c r="CF64904" s="79"/>
      <c r="CL64904" s="79"/>
    </row>
    <row r="64905" spans="30:90">
      <c r="AD64905" s="73"/>
      <c r="AE64905" s="74"/>
      <c r="AF64905" s="74"/>
      <c r="BX64905" s="73"/>
      <c r="BY64905" s="74"/>
      <c r="BZ64905" s="74"/>
      <c r="CA64905" s="74"/>
      <c r="CF64905" s="79"/>
      <c r="CL64905" s="79"/>
    </row>
    <row r="64906" spans="30:90">
      <c r="AD64906" s="73"/>
      <c r="AE64906" s="74"/>
      <c r="AF64906" s="74"/>
      <c r="BX64906" s="73"/>
      <c r="BY64906" s="74"/>
      <c r="BZ64906" s="74"/>
      <c r="CA64906" s="74"/>
      <c r="CF64906" s="79"/>
      <c r="CL64906" s="79"/>
    </row>
    <row r="64907" spans="30:90">
      <c r="AD64907" s="73"/>
      <c r="AE64907" s="74"/>
      <c r="AF64907" s="74"/>
      <c r="BX64907" s="73"/>
      <c r="BY64907" s="74"/>
      <c r="BZ64907" s="74"/>
      <c r="CA64907" s="74"/>
      <c r="CF64907" s="79"/>
      <c r="CL64907" s="79"/>
    </row>
    <row r="64908" spans="30:90">
      <c r="AD64908" s="73"/>
      <c r="AE64908" s="74"/>
      <c r="AF64908" s="74"/>
      <c r="BX64908" s="73"/>
      <c r="BY64908" s="74"/>
      <c r="BZ64908" s="74"/>
      <c r="CA64908" s="74"/>
      <c r="CF64908" s="79"/>
      <c r="CL64908" s="79"/>
    </row>
    <row r="64909" spans="30:90">
      <c r="AD64909" s="73"/>
      <c r="AE64909" s="74"/>
      <c r="AF64909" s="74"/>
      <c r="BX64909" s="73"/>
      <c r="BY64909" s="74"/>
      <c r="BZ64909" s="74"/>
      <c r="CA64909" s="74"/>
      <c r="CF64909" s="79"/>
      <c r="CL64909" s="79"/>
    </row>
    <row r="64910" spans="30:90">
      <c r="AD64910" s="73"/>
      <c r="AE64910" s="74"/>
      <c r="AF64910" s="74"/>
      <c r="BX64910" s="73"/>
      <c r="BY64910" s="74"/>
      <c r="BZ64910" s="74"/>
      <c r="CA64910" s="74"/>
      <c r="CF64910" s="79"/>
      <c r="CL64910" s="79"/>
    </row>
    <row r="64911" spans="30:90">
      <c r="AD64911" s="73"/>
      <c r="AE64911" s="74"/>
      <c r="AF64911" s="74"/>
      <c r="BX64911" s="73"/>
      <c r="BY64911" s="74"/>
      <c r="BZ64911" s="74"/>
      <c r="CA64911" s="74"/>
      <c r="CF64911" s="79"/>
      <c r="CL64911" s="79"/>
    </row>
    <row r="64912" spans="30:90">
      <c r="AD64912" s="73"/>
      <c r="AE64912" s="74"/>
      <c r="AF64912" s="74"/>
      <c r="BX64912" s="73"/>
      <c r="BY64912" s="74"/>
      <c r="BZ64912" s="74"/>
      <c r="CA64912" s="74"/>
      <c r="CF64912" s="79"/>
      <c r="CL64912" s="79"/>
    </row>
    <row r="64913" spans="30:90">
      <c r="AD64913" s="73"/>
      <c r="AE64913" s="74"/>
      <c r="AF64913" s="74"/>
      <c r="BX64913" s="73"/>
      <c r="BY64913" s="74"/>
      <c r="BZ64913" s="74"/>
      <c r="CA64913" s="74"/>
      <c r="CF64913" s="79"/>
      <c r="CL64913" s="79"/>
    </row>
    <row r="64914" spans="30:90">
      <c r="AD64914" s="73"/>
      <c r="AE64914" s="74"/>
      <c r="AF64914" s="74"/>
      <c r="BX64914" s="73"/>
      <c r="BY64914" s="74"/>
      <c r="BZ64914" s="74"/>
      <c r="CA64914" s="74"/>
      <c r="CF64914" s="79"/>
      <c r="CL64914" s="79"/>
    </row>
    <row r="64915" spans="30:90">
      <c r="AD64915" s="73"/>
      <c r="AE64915" s="74"/>
      <c r="AF64915" s="74"/>
      <c r="BX64915" s="73"/>
      <c r="BY64915" s="74"/>
      <c r="BZ64915" s="74"/>
      <c r="CA64915" s="74"/>
      <c r="CF64915" s="79"/>
      <c r="CL64915" s="79"/>
    </row>
    <row r="64916" spans="30:90">
      <c r="AD64916" s="73"/>
      <c r="AE64916" s="74"/>
      <c r="AF64916" s="74"/>
      <c r="BX64916" s="73"/>
      <c r="BY64916" s="74"/>
      <c r="BZ64916" s="74"/>
      <c r="CA64916" s="74"/>
      <c r="CF64916" s="79"/>
      <c r="CL64916" s="79"/>
    </row>
    <row r="64917" spans="30:90">
      <c r="AD64917" s="73"/>
      <c r="AE64917" s="74"/>
      <c r="AF64917" s="74"/>
      <c r="BX64917" s="73"/>
      <c r="BY64917" s="74"/>
      <c r="BZ64917" s="74"/>
      <c r="CA64917" s="74"/>
      <c r="CF64917" s="79"/>
      <c r="CL64917" s="79"/>
    </row>
    <row r="64918" spans="30:90">
      <c r="AD64918" s="73"/>
      <c r="AE64918" s="74"/>
      <c r="AF64918" s="74"/>
      <c r="BX64918" s="73"/>
      <c r="BY64918" s="74"/>
      <c r="BZ64918" s="74"/>
      <c r="CA64918" s="74"/>
      <c r="CF64918" s="79"/>
      <c r="CL64918" s="79"/>
    </row>
    <row r="64919" spans="30:90">
      <c r="AD64919" s="73"/>
      <c r="AE64919" s="74"/>
      <c r="AF64919" s="74"/>
      <c r="BX64919" s="73"/>
      <c r="BY64919" s="74"/>
      <c r="BZ64919" s="74"/>
      <c r="CA64919" s="74"/>
      <c r="CF64919" s="79"/>
      <c r="CL64919" s="79"/>
    </row>
    <row r="64920" spans="30:90">
      <c r="AD64920" s="73"/>
      <c r="AE64920" s="74"/>
      <c r="AF64920" s="74"/>
      <c r="BX64920" s="73"/>
      <c r="BY64920" s="74"/>
      <c r="BZ64920" s="74"/>
      <c r="CA64920" s="74"/>
      <c r="CF64920" s="79"/>
      <c r="CL64920" s="79"/>
    </row>
    <row r="64921" spans="30:90">
      <c r="AD64921" s="73"/>
      <c r="AE64921" s="74"/>
      <c r="AF64921" s="74"/>
      <c r="BX64921" s="73"/>
      <c r="BY64921" s="74"/>
      <c r="BZ64921" s="74"/>
      <c r="CA64921" s="74"/>
      <c r="CF64921" s="79"/>
      <c r="CL64921" s="79"/>
    </row>
    <row r="64922" spans="30:90">
      <c r="AD64922" s="73"/>
      <c r="AE64922" s="74"/>
      <c r="AF64922" s="74"/>
      <c r="BX64922" s="73"/>
      <c r="BY64922" s="74"/>
      <c r="BZ64922" s="74"/>
      <c r="CA64922" s="74"/>
      <c r="CF64922" s="79"/>
      <c r="CL64922" s="79"/>
    </row>
    <row r="64923" spans="30:90">
      <c r="AD64923" s="73"/>
      <c r="AE64923" s="74"/>
      <c r="AF64923" s="74"/>
      <c r="BX64923" s="73"/>
      <c r="BY64923" s="74"/>
      <c r="BZ64923" s="74"/>
      <c r="CA64923" s="74"/>
      <c r="CF64923" s="79"/>
      <c r="CL64923" s="79"/>
    </row>
    <row r="64924" spans="30:90">
      <c r="AD64924" s="73"/>
      <c r="AE64924" s="74"/>
      <c r="AF64924" s="74"/>
      <c r="BX64924" s="73"/>
      <c r="BY64924" s="74"/>
      <c r="BZ64924" s="74"/>
      <c r="CA64924" s="74"/>
      <c r="CF64924" s="79"/>
      <c r="CL64924" s="79"/>
    </row>
    <row r="64925" spans="30:90">
      <c r="AD64925" s="73"/>
      <c r="AE64925" s="74"/>
      <c r="AF64925" s="74"/>
      <c r="BX64925" s="73"/>
      <c r="BY64925" s="74"/>
      <c r="BZ64925" s="74"/>
      <c r="CA64925" s="74"/>
      <c r="CF64925" s="79"/>
      <c r="CL64925" s="79"/>
    </row>
    <row r="64926" spans="30:90">
      <c r="AD64926" s="73"/>
      <c r="AE64926" s="74"/>
      <c r="AF64926" s="74"/>
      <c r="BX64926" s="73"/>
      <c r="BY64926" s="74"/>
      <c r="BZ64926" s="74"/>
      <c r="CA64926" s="74"/>
      <c r="CF64926" s="79"/>
      <c r="CL64926" s="79"/>
    </row>
    <row r="64927" spans="30:90">
      <c r="AD64927" s="73"/>
      <c r="AE64927" s="74"/>
      <c r="AF64927" s="74"/>
      <c r="BX64927" s="73"/>
      <c r="BY64927" s="74"/>
      <c r="BZ64927" s="74"/>
      <c r="CA64927" s="74"/>
      <c r="CF64927" s="79"/>
      <c r="CL64927" s="79"/>
    </row>
    <row r="64928" spans="30:90">
      <c r="AD64928" s="73"/>
      <c r="AE64928" s="74"/>
      <c r="AF64928" s="74"/>
      <c r="BX64928" s="73"/>
      <c r="BY64928" s="74"/>
      <c r="BZ64928" s="74"/>
      <c r="CA64928" s="74"/>
      <c r="CF64928" s="79"/>
      <c r="CL64928" s="79"/>
    </row>
    <row r="64929" spans="30:90">
      <c r="AD64929" s="73"/>
      <c r="AE64929" s="74"/>
      <c r="AF64929" s="74"/>
      <c r="BX64929" s="73"/>
      <c r="BY64929" s="74"/>
      <c r="BZ64929" s="74"/>
      <c r="CA64929" s="74"/>
      <c r="CF64929" s="79"/>
      <c r="CL64929" s="79"/>
    </row>
    <row r="64930" spans="30:90">
      <c r="AD64930" s="73"/>
      <c r="AE64930" s="74"/>
      <c r="AF64930" s="74"/>
      <c r="BX64930" s="73"/>
      <c r="BY64930" s="74"/>
      <c r="BZ64930" s="74"/>
      <c r="CA64930" s="74"/>
      <c r="CF64930" s="79"/>
      <c r="CL64930" s="79"/>
    </row>
    <row r="64931" spans="30:90">
      <c r="AD64931" s="73"/>
      <c r="AE64931" s="74"/>
      <c r="AF64931" s="74"/>
      <c r="BX64931" s="73"/>
      <c r="BY64931" s="74"/>
      <c r="BZ64931" s="74"/>
      <c r="CA64931" s="74"/>
      <c r="CF64931" s="79"/>
      <c r="CL64931" s="79"/>
    </row>
    <row r="64932" spans="30:90">
      <c r="AD64932" s="73"/>
      <c r="AE64932" s="74"/>
      <c r="AF64932" s="74"/>
      <c r="BX64932" s="73"/>
      <c r="BY64932" s="74"/>
      <c r="BZ64932" s="74"/>
      <c r="CA64932" s="74"/>
      <c r="CF64932" s="79"/>
      <c r="CL64932" s="79"/>
    </row>
    <row r="64933" spans="30:90">
      <c r="AD64933" s="73"/>
      <c r="AE64933" s="74"/>
      <c r="AF64933" s="74"/>
      <c r="BX64933" s="73"/>
      <c r="BY64933" s="74"/>
      <c r="BZ64933" s="74"/>
      <c r="CA64933" s="74"/>
      <c r="CF64933" s="79"/>
      <c r="CL64933" s="79"/>
    </row>
    <row r="64934" spans="30:90">
      <c r="AD64934" s="73"/>
      <c r="AE64934" s="74"/>
      <c r="AF64934" s="74"/>
      <c r="BX64934" s="73"/>
      <c r="BY64934" s="74"/>
      <c r="BZ64934" s="74"/>
      <c r="CA64934" s="74"/>
      <c r="CF64934" s="79"/>
      <c r="CL64934" s="79"/>
    </row>
    <row r="64935" spans="30:90">
      <c r="AD64935" s="73"/>
      <c r="AE64935" s="74"/>
      <c r="AF64935" s="74"/>
      <c r="BX64935" s="73"/>
      <c r="BY64935" s="74"/>
      <c r="BZ64935" s="74"/>
      <c r="CA64935" s="74"/>
      <c r="CF64935" s="79"/>
      <c r="CL64935" s="79"/>
    </row>
    <row r="64936" spans="30:90">
      <c r="AD64936" s="73"/>
      <c r="AE64936" s="74"/>
      <c r="AF64936" s="74"/>
      <c r="BX64936" s="73"/>
      <c r="BY64936" s="74"/>
      <c r="BZ64936" s="74"/>
      <c r="CA64936" s="74"/>
      <c r="CF64936" s="79"/>
      <c r="CL64936" s="79"/>
    </row>
    <row r="64937" spans="30:90">
      <c r="AD64937" s="73"/>
      <c r="AE64937" s="74"/>
      <c r="AF64937" s="74"/>
      <c r="BX64937" s="73"/>
      <c r="BY64937" s="74"/>
      <c r="BZ64937" s="74"/>
      <c r="CA64937" s="74"/>
      <c r="CF64937" s="79"/>
      <c r="CL64937" s="79"/>
    </row>
    <row r="64938" spans="30:90">
      <c r="AD64938" s="73"/>
      <c r="AE64938" s="74"/>
      <c r="AF64938" s="74"/>
      <c r="BX64938" s="73"/>
      <c r="BY64938" s="74"/>
      <c r="BZ64938" s="74"/>
      <c r="CA64938" s="74"/>
      <c r="CF64938" s="79"/>
      <c r="CL64938" s="79"/>
    </row>
    <row r="64939" spans="30:90">
      <c r="AD64939" s="73"/>
      <c r="AE64939" s="74"/>
      <c r="AF64939" s="74"/>
      <c r="BX64939" s="73"/>
      <c r="BY64939" s="74"/>
      <c r="BZ64939" s="74"/>
      <c r="CA64939" s="74"/>
      <c r="CF64939" s="79"/>
      <c r="CL64939" s="79"/>
    </row>
    <row r="64940" spans="30:90">
      <c r="AD64940" s="73"/>
      <c r="AE64940" s="74"/>
      <c r="AF64940" s="74"/>
      <c r="BX64940" s="73"/>
      <c r="BY64940" s="74"/>
      <c r="BZ64940" s="74"/>
      <c r="CA64940" s="74"/>
      <c r="CF64940" s="79"/>
      <c r="CL64940" s="79"/>
    </row>
    <row r="64941" spans="30:90">
      <c r="AD64941" s="73"/>
      <c r="AE64941" s="74"/>
      <c r="AF64941" s="74"/>
      <c r="BX64941" s="73"/>
      <c r="BY64941" s="74"/>
      <c r="BZ64941" s="74"/>
      <c r="CA64941" s="74"/>
      <c r="CF64941" s="79"/>
      <c r="CL64941" s="79"/>
    </row>
    <row r="64942" spans="30:90">
      <c r="AD64942" s="73"/>
      <c r="AE64942" s="74"/>
      <c r="AF64942" s="74"/>
      <c r="BX64942" s="73"/>
      <c r="BY64942" s="74"/>
      <c r="BZ64942" s="74"/>
      <c r="CA64942" s="74"/>
      <c r="CF64942" s="79"/>
      <c r="CL64942" s="79"/>
    </row>
    <row r="64943" spans="30:90">
      <c r="AD64943" s="73"/>
      <c r="AE64943" s="74"/>
      <c r="AF64943" s="74"/>
      <c r="BX64943" s="73"/>
      <c r="BY64943" s="74"/>
      <c r="BZ64943" s="74"/>
      <c r="CA64943" s="74"/>
      <c r="CF64943" s="79"/>
      <c r="CL64943" s="79"/>
    </row>
    <row r="64944" spans="30:90">
      <c r="AD64944" s="73"/>
      <c r="AE64944" s="74"/>
      <c r="AF64944" s="74"/>
      <c r="BX64944" s="73"/>
      <c r="BY64944" s="74"/>
      <c r="BZ64944" s="74"/>
      <c r="CA64944" s="74"/>
      <c r="CF64944" s="79"/>
      <c r="CL64944" s="79"/>
    </row>
    <row r="64945" spans="30:90">
      <c r="AD64945" s="73"/>
      <c r="AE64945" s="74"/>
      <c r="AF64945" s="74"/>
      <c r="BX64945" s="73"/>
      <c r="BY64945" s="74"/>
      <c r="BZ64945" s="74"/>
      <c r="CA64945" s="74"/>
      <c r="CF64945" s="79"/>
      <c r="CL64945" s="79"/>
    </row>
    <row r="64946" spans="30:90">
      <c r="AD64946" s="73"/>
      <c r="AE64946" s="74"/>
      <c r="AF64946" s="74"/>
      <c r="BX64946" s="73"/>
      <c r="BY64946" s="74"/>
      <c r="BZ64946" s="74"/>
      <c r="CA64946" s="74"/>
      <c r="CF64946" s="79"/>
      <c r="CL64946" s="79"/>
    </row>
    <row r="64947" spans="30:90">
      <c r="AD64947" s="73"/>
      <c r="AE64947" s="74"/>
      <c r="AF64947" s="74"/>
      <c r="BX64947" s="73"/>
      <c r="BY64947" s="74"/>
      <c r="BZ64947" s="74"/>
      <c r="CA64947" s="74"/>
      <c r="CF64947" s="79"/>
      <c r="CL64947" s="79"/>
    </row>
    <row r="64948" spans="30:90">
      <c r="AD64948" s="73"/>
      <c r="AE64948" s="74"/>
      <c r="AF64948" s="74"/>
      <c r="BX64948" s="73"/>
      <c r="BY64948" s="74"/>
      <c r="BZ64948" s="74"/>
      <c r="CA64948" s="74"/>
      <c r="CF64948" s="79"/>
      <c r="CL64948" s="79"/>
    </row>
    <row r="64949" spans="30:90">
      <c r="AD64949" s="73"/>
      <c r="AE64949" s="74"/>
      <c r="AF64949" s="74"/>
      <c r="BX64949" s="73"/>
      <c r="BY64949" s="74"/>
      <c r="BZ64949" s="74"/>
      <c r="CA64949" s="74"/>
      <c r="CF64949" s="79"/>
      <c r="CL64949" s="79"/>
    </row>
    <row r="64950" spans="30:90">
      <c r="AD64950" s="73"/>
      <c r="AE64950" s="74"/>
      <c r="AF64950" s="74"/>
      <c r="BX64950" s="73"/>
      <c r="BY64950" s="74"/>
      <c r="BZ64950" s="74"/>
      <c r="CA64950" s="74"/>
      <c r="CF64950" s="79"/>
      <c r="CL64950" s="79"/>
    </row>
    <row r="64951" spans="30:90">
      <c r="AD64951" s="73"/>
      <c r="AE64951" s="74"/>
      <c r="AF64951" s="74"/>
      <c r="BX64951" s="73"/>
      <c r="BY64951" s="74"/>
      <c r="BZ64951" s="74"/>
      <c r="CA64951" s="74"/>
      <c r="CF64951" s="79"/>
      <c r="CL64951" s="79"/>
    </row>
    <row r="64952" spans="30:90">
      <c r="AD64952" s="73"/>
      <c r="AE64952" s="74"/>
      <c r="AF64952" s="74"/>
      <c r="BX64952" s="73"/>
      <c r="BY64952" s="74"/>
      <c r="BZ64952" s="74"/>
      <c r="CA64952" s="74"/>
      <c r="CF64952" s="79"/>
      <c r="CL64952" s="79"/>
    </row>
    <row r="64953" spans="30:90">
      <c r="AD64953" s="73"/>
      <c r="AE64953" s="74"/>
      <c r="AF64953" s="74"/>
      <c r="BX64953" s="73"/>
      <c r="BY64953" s="74"/>
      <c r="BZ64953" s="74"/>
      <c r="CA64953" s="74"/>
      <c r="CF64953" s="79"/>
      <c r="CL64953" s="79"/>
    </row>
    <row r="64954" spans="30:90">
      <c r="AD64954" s="73"/>
      <c r="AE64954" s="74"/>
      <c r="AF64954" s="74"/>
      <c r="BX64954" s="73"/>
      <c r="BY64954" s="74"/>
      <c r="BZ64954" s="74"/>
      <c r="CA64954" s="74"/>
      <c r="CF64954" s="79"/>
      <c r="CL64954" s="79"/>
    </row>
    <row r="64955" spans="30:90">
      <c r="AD64955" s="73"/>
      <c r="AE64955" s="74"/>
      <c r="AF64955" s="74"/>
      <c r="BX64955" s="73"/>
      <c r="BY64955" s="74"/>
      <c r="BZ64955" s="74"/>
      <c r="CA64955" s="74"/>
      <c r="CF64955" s="79"/>
      <c r="CL64955" s="79"/>
    </row>
    <row r="64956" spans="30:90">
      <c r="AD64956" s="73"/>
      <c r="AE64956" s="74"/>
      <c r="AF64956" s="74"/>
      <c r="BX64956" s="73"/>
      <c r="BY64956" s="74"/>
      <c r="BZ64956" s="74"/>
      <c r="CA64956" s="74"/>
      <c r="CF64956" s="79"/>
      <c r="CL64956" s="79"/>
    </row>
    <row r="64957" spans="30:90">
      <c r="AD64957" s="73"/>
      <c r="AE64957" s="74"/>
      <c r="AF64957" s="74"/>
      <c r="BX64957" s="73"/>
      <c r="BY64957" s="74"/>
      <c r="BZ64957" s="74"/>
      <c r="CA64957" s="74"/>
      <c r="CF64957" s="79"/>
      <c r="CL64957" s="79"/>
    </row>
    <row r="64958" spans="30:90">
      <c r="AD64958" s="73"/>
      <c r="AE64958" s="74"/>
      <c r="AF64958" s="74"/>
      <c r="BX64958" s="73"/>
      <c r="BY64958" s="74"/>
      <c r="BZ64958" s="74"/>
      <c r="CA64958" s="74"/>
      <c r="CF64958" s="79"/>
      <c r="CL64958" s="79"/>
    </row>
    <row r="64959" spans="30:90">
      <c r="AD64959" s="73"/>
      <c r="AE64959" s="74"/>
      <c r="AF64959" s="74"/>
      <c r="BX64959" s="73"/>
      <c r="BY64959" s="74"/>
      <c r="BZ64959" s="74"/>
      <c r="CA64959" s="74"/>
      <c r="CF64959" s="79"/>
      <c r="CL64959" s="79"/>
    </row>
    <row r="64960" spans="30:90">
      <c r="AD64960" s="73"/>
      <c r="AE64960" s="74"/>
      <c r="AF64960" s="74"/>
      <c r="BX64960" s="73"/>
      <c r="BY64960" s="74"/>
      <c r="BZ64960" s="74"/>
      <c r="CA64960" s="74"/>
      <c r="CF64960" s="79"/>
      <c r="CL64960" s="79"/>
    </row>
    <row r="64961" spans="30:90">
      <c r="AD64961" s="73"/>
      <c r="AE64961" s="74"/>
      <c r="AF64961" s="74"/>
      <c r="BX64961" s="73"/>
      <c r="BY64961" s="74"/>
      <c r="BZ64961" s="74"/>
      <c r="CA64961" s="74"/>
      <c r="CF64961" s="79"/>
      <c r="CL64961" s="79"/>
    </row>
    <row r="64962" spans="30:90">
      <c r="AD64962" s="73"/>
      <c r="AE64962" s="74"/>
      <c r="AF64962" s="74"/>
      <c r="BX64962" s="73"/>
      <c r="BY64962" s="74"/>
      <c r="BZ64962" s="74"/>
      <c r="CA64962" s="74"/>
      <c r="CF64962" s="79"/>
      <c r="CL64962" s="79"/>
    </row>
    <row r="64963" spans="30:90">
      <c r="AD64963" s="73"/>
      <c r="AE64963" s="74"/>
      <c r="AF64963" s="74"/>
      <c r="BX64963" s="73"/>
      <c r="BY64963" s="74"/>
      <c r="BZ64963" s="74"/>
      <c r="CA64963" s="74"/>
      <c r="CF64963" s="79"/>
      <c r="CL64963" s="79"/>
    </row>
    <row r="64964" spans="30:90">
      <c r="AD64964" s="73"/>
      <c r="AE64964" s="74"/>
      <c r="AF64964" s="74"/>
      <c r="BX64964" s="73"/>
      <c r="BY64964" s="74"/>
      <c r="BZ64964" s="74"/>
      <c r="CA64964" s="74"/>
      <c r="CF64964" s="79"/>
      <c r="CL64964" s="79"/>
    </row>
    <row r="64965" spans="30:90">
      <c r="AD64965" s="73"/>
      <c r="AE64965" s="74"/>
      <c r="AF64965" s="74"/>
      <c r="BX64965" s="73"/>
      <c r="BY64965" s="74"/>
      <c r="BZ64965" s="74"/>
      <c r="CA64965" s="74"/>
      <c r="CF64965" s="79"/>
      <c r="CL64965" s="79"/>
    </row>
    <row r="64966" spans="30:90">
      <c r="AD64966" s="73"/>
      <c r="AE64966" s="74"/>
      <c r="AF64966" s="74"/>
      <c r="BX64966" s="73"/>
      <c r="BY64966" s="74"/>
      <c r="BZ64966" s="74"/>
      <c r="CA64966" s="74"/>
      <c r="CF64966" s="79"/>
      <c r="CL64966" s="79"/>
    </row>
    <row r="64967" spans="30:90">
      <c r="AD64967" s="73"/>
      <c r="AE64967" s="74"/>
      <c r="AF64967" s="74"/>
      <c r="BX64967" s="73"/>
      <c r="BY64967" s="74"/>
      <c r="BZ64967" s="74"/>
      <c r="CA64967" s="74"/>
      <c r="CF64967" s="79"/>
      <c r="CL64967" s="79"/>
    </row>
    <row r="64968" spans="30:90">
      <c r="AD64968" s="73"/>
      <c r="AE64968" s="74"/>
      <c r="AF64968" s="74"/>
      <c r="BX64968" s="73"/>
      <c r="BY64968" s="74"/>
      <c r="BZ64968" s="74"/>
      <c r="CA64968" s="74"/>
      <c r="CF64968" s="79"/>
      <c r="CL64968" s="79"/>
    </row>
    <row r="64969" spans="30:90">
      <c r="AD64969" s="73"/>
      <c r="AE64969" s="74"/>
      <c r="AF64969" s="74"/>
      <c r="BX64969" s="73"/>
      <c r="BY64969" s="74"/>
      <c r="BZ64969" s="74"/>
      <c r="CA64969" s="74"/>
      <c r="CF64969" s="79"/>
      <c r="CL64969" s="79"/>
    </row>
    <row r="64970" spans="30:90">
      <c r="AD64970" s="73"/>
      <c r="AE64970" s="74"/>
      <c r="AF64970" s="74"/>
      <c r="BX64970" s="73"/>
      <c r="BY64970" s="74"/>
      <c r="BZ64970" s="74"/>
      <c r="CA64970" s="74"/>
      <c r="CF64970" s="79"/>
      <c r="CL64970" s="79"/>
    </row>
    <row r="64971" spans="30:90">
      <c r="AD64971" s="73"/>
      <c r="AE64971" s="74"/>
      <c r="AF64971" s="74"/>
      <c r="BX64971" s="73"/>
      <c r="BY64971" s="74"/>
      <c r="BZ64971" s="74"/>
      <c r="CA64971" s="74"/>
      <c r="CF64971" s="79"/>
      <c r="CL64971" s="79"/>
    </row>
    <row r="64972" spans="30:90">
      <c r="AD64972" s="73"/>
      <c r="AE64972" s="74"/>
      <c r="AF64972" s="74"/>
      <c r="BX64972" s="73"/>
      <c r="BY64972" s="74"/>
      <c r="BZ64972" s="74"/>
      <c r="CA64972" s="74"/>
      <c r="CF64972" s="79"/>
      <c r="CL64972" s="79"/>
    </row>
    <row r="64973" spans="30:90">
      <c r="AD64973" s="73"/>
      <c r="AE64973" s="74"/>
      <c r="AF64973" s="74"/>
      <c r="BX64973" s="73"/>
      <c r="BY64973" s="74"/>
      <c r="BZ64973" s="74"/>
      <c r="CA64973" s="74"/>
      <c r="CF64973" s="79"/>
      <c r="CL64973" s="79"/>
    </row>
    <row r="64974" spans="30:90">
      <c r="AD64974" s="73"/>
      <c r="AE64974" s="74"/>
      <c r="AF64974" s="74"/>
      <c r="BX64974" s="73"/>
      <c r="BY64974" s="74"/>
      <c r="BZ64974" s="74"/>
      <c r="CA64974" s="74"/>
      <c r="CF64974" s="79"/>
      <c r="CL64974" s="79"/>
    </row>
    <row r="64975" spans="30:90">
      <c r="AD64975" s="73"/>
      <c r="AE64975" s="74"/>
      <c r="AF64975" s="74"/>
      <c r="BX64975" s="73"/>
      <c r="BY64975" s="74"/>
      <c r="BZ64975" s="74"/>
      <c r="CA64975" s="74"/>
      <c r="CF64975" s="79"/>
      <c r="CL64975" s="79"/>
    </row>
    <row r="64976" spans="30:90">
      <c r="AD64976" s="73"/>
      <c r="AE64976" s="74"/>
      <c r="AF64976" s="74"/>
      <c r="BX64976" s="73"/>
      <c r="BY64976" s="74"/>
      <c r="BZ64976" s="74"/>
      <c r="CA64976" s="74"/>
      <c r="CF64976" s="79"/>
      <c r="CL64976" s="79"/>
    </row>
    <row r="64977" spans="30:90">
      <c r="AD64977" s="73"/>
      <c r="AE64977" s="74"/>
      <c r="AF64977" s="74"/>
      <c r="BX64977" s="73"/>
      <c r="BY64977" s="74"/>
      <c r="BZ64977" s="74"/>
      <c r="CA64977" s="74"/>
      <c r="CF64977" s="79"/>
      <c r="CL64977" s="79"/>
    </row>
    <row r="64978" spans="30:90">
      <c r="AD64978" s="73"/>
      <c r="AE64978" s="74"/>
      <c r="AF64978" s="74"/>
      <c r="BX64978" s="73"/>
      <c r="BY64978" s="74"/>
      <c r="BZ64978" s="74"/>
      <c r="CA64978" s="74"/>
      <c r="CF64978" s="79"/>
      <c r="CL64978" s="79"/>
    </row>
    <row r="64979" spans="30:90">
      <c r="AD64979" s="73"/>
      <c r="AE64979" s="74"/>
      <c r="AF64979" s="74"/>
      <c r="BX64979" s="73"/>
      <c r="BY64979" s="74"/>
      <c r="BZ64979" s="74"/>
      <c r="CA64979" s="74"/>
      <c r="CF64979" s="79"/>
      <c r="CL64979" s="79"/>
    </row>
    <row r="64980" spans="30:90">
      <c r="AD64980" s="73"/>
      <c r="AE64980" s="74"/>
      <c r="AF64980" s="74"/>
      <c r="BX64980" s="73"/>
      <c r="BY64980" s="74"/>
      <c r="BZ64980" s="74"/>
      <c r="CA64980" s="74"/>
      <c r="CF64980" s="79"/>
      <c r="CL64980" s="79"/>
    </row>
    <row r="64981" spans="30:90">
      <c r="AD64981" s="73"/>
      <c r="AE64981" s="74"/>
      <c r="AF64981" s="74"/>
      <c r="BX64981" s="73"/>
      <c r="BY64981" s="74"/>
      <c r="BZ64981" s="74"/>
      <c r="CA64981" s="74"/>
      <c r="CF64981" s="79"/>
      <c r="CL64981" s="79"/>
    </row>
    <row r="64982" spans="30:90">
      <c r="AD64982" s="73"/>
      <c r="AE64982" s="74"/>
      <c r="AF64982" s="74"/>
      <c r="BX64982" s="73"/>
      <c r="BY64982" s="74"/>
      <c r="BZ64982" s="74"/>
      <c r="CA64982" s="74"/>
      <c r="CF64982" s="79"/>
      <c r="CL64982" s="79"/>
    </row>
    <row r="64983" spans="30:90">
      <c r="AD64983" s="73"/>
      <c r="AE64983" s="74"/>
      <c r="AF64983" s="74"/>
      <c r="BX64983" s="73"/>
      <c r="BY64983" s="74"/>
      <c r="BZ64983" s="74"/>
      <c r="CA64983" s="74"/>
      <c r="CF64983" s="79"/>
      <c r="CL64983" s="79"/>
    </row>
    <row r="64984" spans="30:90">
      <c r="AD64984" s="73"/>
      <c r="AE64984" s="74"/>
      <c r="AF64984" s="74"/>
      <c r="BX64984" s="73"/>
      <c r="BY64984" s="74"/>
      <c r="BZ64984" s="74"/>
      <c r="CA64984" s="74"/>
      <c r="CF64984" s="79"/>
      <c r="CL64984" s="79"/>
    </row>
    <row r="64985" spans="30:90">
      <c r="AD64985" s="73"/>
      <c r="AE64985" s="74"/>
      <c r="AF64985" s="74"/>
      <c r="BX64985" s="73"/>
      <c r="BY64985" s="74"/>
      <c r="BZ64985" s="74"/>
      <c r="CA64985" s="74"/>
      <c r="CF64985" s="79"/>
      <c r="CL64985" s="79"/>
    </row>
    <row r="64986" spans="30:90">
      <c r="AD64986" s="73"/>
      <c r="AE64986" s="74"/>
      <c r="AF64986" s="74"/>
      <c r="BX64986" s="73"/>
      <c r="BY64986" s="74"/>
      <c r="BZ64986" s="74"/>
      <c r="CA64986" s="74"/>
      <c r="CF64986" s="79"/>
      <c r="CL64986" s="79"/>
    </row>
    <row r="64987" spans="30:90">
      <c r="AD64987" s="73"/>
      <c r="AE64987" s="74"/>
      <c r="AF64987" s="74"/>
      <c r="BX64987" s="73"/>
      <c r="BY64987" s="74"/>
      <c r="BZ64987" s="74"/>
      <c r="CA64987" s="74"/>
      <c r="CF64987" s="79"/>
      <c r="CL64987" s="79"/>
    </row>
    <row r="64988" spans="30:90">
      <c r="AD64988" s="73"/>
      <c r="AE64988" s="74"/>
      <c r="AF64988" s="74"/>
      <c r="BX64988" s="73"/>
      <c r="BY64988" s="74"/>
      <c r="BZ64988" s="74"/>
      <c r="CA64988" s="74"/>
      <c r="CF64988" s="79"/>
      <c r="CL64988" s="79"/>
    </row>
    <row r="64989" spans="30:90">
      <c r="AD64989" s="73"/>
      <c r="AE64989" s="74"/>
      <c r="AF64989" s="74"/>
      <c r="BX64989" s="73"/>
      <c r="BY64989" s="74"/>
      <c r="BZ64989" s="74"/>
      <c r="CA64989" s="74"/>
      <c r="CF64989" s="79"/>
      <c r="CL64989" s="79"/>
    </row>
    <row r="64990" spans="30:90">
      <c r="AD64990" s="73"/>
      <c r="AE64990" s="74"/>
      <c r="AF64990" s="74"/>
      <c r="BX64990" s="73"/>
      <c r="BY64990" s="74"/>
      <c r="BZ64990" s="74"/>
      <c r="CA64990" s="74"/>
      <c r="CF64990" s="79"/>
      <c r="CL64990" s="79"/>
    </row>
    <row r="64991" spans="30:90">
      <c r="AD64991" s="73"/>
      <c r="AE64991" s="74"/>
      <c r="AF64991" s="74"/>
      <c r="BX64991" s="73"/>
      <c r="BY64991" s="74"/>
      <c r="BZ64991" s="74"/>
      <c r="CA64991" s="74"/>
      <c r="CF64991" s="79"/>
      <c r="CL64991" s="79"/>
    </row>
    <row r="64992" spans="30:90">
      <c r="AD64992" s="73"/>
      <c r="AE64992" s="74"/>
      <c r="AF64992" s="74"/>
      <c r="BX64992" s="73"/>
      <c r="BY64992" s="74"/>
      <c r="BZ64992" s="74"/>
      <c r="CA64992" s="74"/>
      <c r="CF64992" s="79"/>
      <c r="CL64992" s="79"/>
    </row>
    <row r="64993" spans="30:90">
      <c r="AD64993" s="73"/>
      <c r="AE64993" s="74"/>
      <c r="AF64993" s="74"/>
      <c r="BX64993" s="73"/>
      <c r="BY64993" s="74"/>
      <c r="BZ64993" s="74"/>
      <c r="CA64993" s="74"/>
      <c r="CF64993" s="79"/>
      <c r="CL64993" s="79"/>
    </row>
    <row r="64994" spans="30:90">
      <c r="AD64994" s="73"/>
      <c r="AE64994" s="74"/>
      <c r="AF64994" s="74"/>
      <c r="BX64994" s="73"/>
      <c r="BY64994" s="74"/>
      <c r="BZ64994" s="74"/>
      <c r="CA64994" s="74"/>
      <c r="CF64994" s="79"/>
      <c r="CL64994" s="79"/>
    </row>
    <row r="64995" spans="30:90">
      <c r="AD64995" s="73"/>
      <c r="AE64995" s="74"/>
      <c r="AF64995" s="74"/>
      <c r="BX64995" s="73"/>
      <c r="BY64995" s="74"/>
      <c r="BZ64995" s="74"/>
      <c r="CA64995" s="74"/>
      <c r="CF64995" s="79"/>
      <c r="CL64995" s="79"/>
    </row>
    <row r="64996" spans="30:90">
      <c r="AD64996" s="73"/>
      <c r="AE64996" s="74"/>
      <c r="AF64996" s="74"/>
      <c r="BX64996" s="73"/>
      <c r="BY64996" s="74"/>
      <c r="BZ64996" s="74"/>
      <c r="CA64996" s="74"/>
      <c r="CF64996" s="79"/>
      <c r="CL64996" s="79"/>
    </row>
    <row r="64997" spans="30:90">
      <c r="AD64997" s="73"/>
      <c r="AE64997" s="74"/>
      <c r="AF64997" s="74"/>
      <c r="BX64997" s="73"/>
      <c r="BY64997" s="74"/>
      <c r="BZ64997" s="74"/>
      <c r="CA64997" s="74"/>
      <c r="CF64997" s="79"/>
      <c r="CL64997" s="79"/>
    </row>
    <row r="64998" spans="30:90">
      <c r="AD64998" s="73"/>
      <c r="AE64998" s="74"/>
      <c r="AF64998" s="74"/>
      <c r="BX64998" s="73"/>
      <c r="BY64998" s="74"/>
      <c r="BZ64998" s="74"/>
      <c r="CA64998" s="74"/>
      <c r="CF64998" s="79"/>
      <c r="CL64998" s="79"/>
    </row>
    <row r="64999" spans="30:90">
      <c r="AD64999" s="73"/>
      <c r="AE64999" s="74"/>
      <c r="AF64999" s="74"/>
      <c r="BX64999" s="73"/>
      <c r="BY64999" s="74"/>
      <c r="BZ64999" s="74"/>
      <c r="CA64999" s="74"/>
      <c r="CF64999" s="79"/>
      <c r="CL64999" s="79"/>
    </row>
    <row r="65000" spans="30:90">
      <c r="AD65000" s="73"/>
      <c r="AE65000" s="74"/>
      <c r="AF65000" s="74"/>
      <c r="BX65000" s="73"/>
      <c r="BY65000" s="74"/>
      <c r="BZ65000" s="74"/>
      <c r="CA65000" s="74"/>
      <c r="CF65000" s="79"/>
      <c r="CL65000" s="79"/>
    </row>
    <row r="65001" spans="30:90">
      <c r="AD65001" s="73"/>
      <c r="AE65001" s="74"/>
      <c r="AF65001" s="74"/>
      <c r="BX65001" s="73"/>
      <c r="BY65001" s="74"/>
      <c r="BZ65001" s="74"/>
      <c r="CA65001" s="74"/>
      <c r="CF65001" s="79"/>
      <c r="CL65001" s="79"/>
    </row>
    <row r="65002" spans="30:90">
      <c r="AD65002" s="73"/>
      <c r="AE65002" s="74"/>
      <c r="AF65002" s="74"/>
      <c r="BX65002" s="73"/>
      <c r="BY65002" s="74"/>
      <c r="BZ65002" s="74"/>
      <c r="CA65002" s="74"/>
      <c r="CF65002" s="79"/>
      <c r="CL65002" s="79"/>
    </row>
    <row r="65003" spans="30:90">
      <c r="AD65003" s="73"/>
      <c r="AE65003" s="74"/>
      <c r="AF65003" s="74"/>
      <c r="BX65003" s="73"/>
      <c r="BY65003" s="74"/>
      <c r="BZ65003" s="74"/>
      <c r="CA65003" s="74"/>
      <c r="CF65003" s="79"/>
      <c r="CL65003" s="79"/>
    </row>
    <row r="65004" spans="30:90">
      <c r="AD65004" s="73"/>
      <c r="AE65004" s="74"/>
      <c r="AF65004" s="74"/>
      <c r="BX65004" s="73"/>
      <c r="BY65004" s="74"/>
      <c r="BZ65004" s="74"/>
      <c r="CA65004" s="74"/>
      <c r="CF65004" s="79"/>
      <c r="CL65004" s="79"/>
    </row>
    <row r="65005" spans="30:90">
      <c r="AD65005" s="73"/>
      <c r="AE65005" s="74"/>
      <c r="AF65005" s="74"/>
      <c r="BX65005" s="73"/>
      <c r="BY65005" s="74"/>
      <c r="BZ65005" s="74"/>
      <c r="CA65005" s="74"/>
      <c r="CF65005" s="79"/>
      <c r="CL65005" s="79"/>
    </row>
    <row r="65006" spans="30:90">
      <c r="AD65006" s="73"/>
      <c r="AE65006" s="74"/>
      <c r="AF65006" s="74"/>
      <c r="BX65006" s="73"/>
      <c r="BY65006" s="74"/>
      <c r="BZ65006" s="74"/>
      <c r="CA65006" s="74"/>
      <c r="CF65006" s="79"/>
      <c r="CL65006" s="79"/>
    </row>
    <row r="65007" spans="30:90">
      <c r="AD65007" s="73"/>
      <c r="AE65007" s="74"/>
      <c r="AF65007" s="74"/>
      <c r="BX65007" s="73"/>
      <c r="BY65007" s="74"/>
      <c r="BZ65007" s="74"/>
      <c r="CA65007" s="74"/>
      <c r="CF65007" s="79"/>
      <c r="CL65007" s="79"/>
    </row>
    <row r="65008" spans="30:90">
      <c r="AD65008" s="73"/>
      <c r="AE65008" s="74"/>
      <c r="AF65008" s="74"/>
      <c r="BX65008" s="73"/>
      <c r="BY65008" s="74"/>
      <c r="BZ65008" s="74"/>
      <c r="CA65008" s="74"/>
      <c r="CF65008" s="79"/>
      <c r="CL65008" s="79"/>
    </row>
    <row r="65009" spans="30:90">
      <c r="AD65009" s="73"/>
      <c r="AE65009" s="74"/>
      <c r="AF65009" s="74"/>
      <c r="BX65009" s="73"/>
      <c r="BY65009" s="74"/>
      <c r="BZ65009" s="74"/>
      <c r="CA65009" s="74"/>
      <c r="CF65009" s="79"/>
      <c r="CL65009" s="79"/>
    </row>
    <row r="65010" spans="30:90">
      <c r="AD65010" s="73"/>
      <c r="AE65010" s="74"/>
      <c r="AF65010" s="74"/>
      <c r="BX65010" s="73"/>
      <c r="BY65010" s="74"/>
      <c r="BZ65010" s="74"/>
      <c r="CA65010" s="74"/>
      <c r="CF65010" s="79"/>
      <c r="CL65010" s="79"/>
    </row>
    <row r="65011" spans="30:90">
      <c r="AD65011" s="73"/>
      <c r="AE65011" s="74"/>
      <c r="AF65011" s="74"/>
      <c r="BX65011" s="73"/>
      <c r="BY65011" s="74"/>
      <c r="BZ65011" s="74"/>
      <c r="CA65011" s="74"/>
      <c r="CF65011" s="79"/>
      <c r="CL65011" s="79"/>
    </row>
    <row r="65012" spans="30:90">
      <c r="AD65012" s="73"/>
      <c r="AE65012" s="74"/>
      <c r="AF65012" s="74"/>
      <c r="BX65012" s="73"/>
      <c r="BY65012" s="74"/>
      <c r="BZ65012" s="74"/>
      <c r="CA65012" s="74"/>
      <c r="CF65012" s="79"/>
      <c r="CL65012" s="79"/>
    </row>
    <row r="65013" spans="30:90">
      <c r="AD65013" s="73"/>
      <c r="AE65013" s="74"/>
      <c r="AF65013" s="74"/>
      <c r="BX65013" s="73"/>
      <c r="BY65013" s="74"/>
      <c r="BZ65013" s="74"/>
      <c r="CA65013" s="74"/>
      <c r="CF65013" s="79"/>
      <c r="CL65013" s="79"/>
    </row>
    <row r="65014" spans="30:90">
      <c r="AD65014" s="73"/>
      <c r="AE65014" s="74"/>
      <c r="AF65014" s="74"/>
      <c r="BX65014" s="73"/>
      <c r="BY65014" s="74"/>
      <c r="BZ65014" s="74"/>
      <c r="CA65014" s="74"/>
      <c r="CF65014" s="79"/>
      <c r="CL65014" s="79"/>
    </row>
    <row r="65015" spans="30:90">
      <c r="AD65015" s="73"/>
      <c r="AE65015" s="74"/>
      <c r="AF65015" s="74"/>
      <c r="BX65015" s="73"/>
      <c r="BY65015" s="74"/>
      <c r="BZ65015" s="74"/>
      <c r="CA65015" s="74"/>
      <c r="CF65015" s="79"/>
      <c r="CL65015" s="79"/>
    </row>
    <row r="65016" spans="30:90">
      <c r="AD65016" s="73"/>
      <c r="AE65016" s="74"/>
      <c r="AF65016" s="74"/>
      <c r="BX65016" s="73"/>
      <c r="BY65016" s="74"/>
      <c r="BZ65016" s="74"/>
      <c r="CA65016" s="74"/>
      <c r="CF65016" s="79"/>
      <c r="CL65016" s="79"/>
    </row>
    <row r="65017" spans="30:90">
      <c r="AD65017" s="73"/>
      <c r="AE65017" s="74"/>
      <c r="AF65017" s="74"/>
      <c r="BX65017" s="73"/>
      <c r="BY65017" s="74"/>
      <c r="BZ65017" s="74"/>
      <c r="CA65017" s="74"/>
      <c r="CF65017" s="79"/>
      <c r="CL65017" s="79"/>
    </row>
    <row r="65018" spans="30:90">
      <c r="AD65018" s="73"/>
      <c r="AE65018" s="74"/>
      <c r="AF65018" s="74"/>
      <c r="BX65018" s="73"/>
      <c r="BY65018" s="74"/>
      <c r="BZ65018" s="74"/>
      <c r="CA65018" s="74"/>
      <c r="CF65018" s="79"/>
      <c r="CL65018" s="79"/>
    </row>
    <row r="65019" spans="30:90">
      <c r="AD65019" s="73"/>
      <c r="AE65019" s="74"/>
      <c r="AF65019" s="74"/>
      <c r="BX65019" s="73"/>
      <c r="BY65019" s="74"/>
      <c r="BZ65019" s="74"/>
      <c r="CA65019" s="74"/>
      <c r="CF65019" s="79"/>
      <c r="CL65019" s="79"/>
    </row>
    <row r="65020" spans="30:90">
      <c r="AD65020" s="73"/>
      <c r="AE65020" s="74"/>
      <c r="AF65020" s="74"/>
      <c r="BX65020" s="73"/>
      <c r="BY65020" s="74"/>
      <c r="BZ65020" s="74"/>
      <c r="CA65020" s="74"/>
      <c r="CF65020" s="79"/>
      <c r="CL65020" s="79"/>
    </row>
    <row r="65021" spans="30:90">
      <c r="AD65021" s="73"/>
      <c r="AE65021" s="74"/>
      <c r="AF65021" s="74"/>
      <c r="BX65021" s="73"/>
      <c r="BY65021" s="74"/>
      <c r="BZ65021" s="74"/>
      <c r="CA65021" s="74"/>
      <c r="CF65021" s="79"/>
      <c r="CL65021" s="79"/>
    </row>
    <row r="65022" spans="30:90">
      <c r="AD65022" s="73"/>
      <c r="AE65022" s="74"/>
      <c r="AF65022" s="74"/>
      <c r="BX65022" s="73"/>
      <c r="BY65022" s="74"/>
      <c r="BZ65022" s="74"/>
      <c r="CA65022" s="74"/>
      <c r="CF65022" s="79"/>
      <c r="CL65022" s="79"/>
    </row>
    <row r="65023" spans="30:90">
      <c r="AD65023" s="73"/>
      <c r="AE65023" s="74"/>
      <c r="AF65023" s="74"/>
      <c r="BX65023" s="73"/>
      <c r="BY65023" s="74"/>
      <c r="BZ65023" s="74"/>
      <c r="CA65023" s="74"/>
      <c r="CF65023" s="79"/>
      <c r="CL65023" s="79"/>
    </row>
    <row r="65024" spans="30:90">
      <c r="AD65024" s="73"/>
      <c r="AE65024" s="74"/>
      <c r="AF65024" s="74"/>
      <c r="BX65024" s="73"/>
      <c r="BY65024" s="74"/>
      <c r="BZ65024" s="74"/>
      <c r="CA65024" s="74"/>
      <c r="CF65024" s="79"/>
      <c r="CL65024" s="79"/>
    </row>
    <row r="65025" spans="30:90">
      <c r="AD65025" s="73"/>
      <c r="AE65025" s="74"/>
      <c r="AF65025" s="74"/>
      <c r="BX65025" s="73"/>
      <c r="BY65025" s="74"/>
      <c r="BZ65025" s="74"/>
      <c r="CA65025" s="74"/>
      <c r="CF65025" s="79"/>
      <c r="CL65025" s="79"/>
    </row>
    <row r="65026" spans="30:90">
      <c r="AD65026" s="73"/>
      <c r="AE65026" s="74"/>
      <c r="AF65026" s="74"/>
      <c r="BX65026" s="73"/>
      <c r="BY65026" s="74"/>
      <c r="BZ65026" s="74"/>
      <c r="CA65026" s="74"/>
      <c r="CF65026" s="79"/>
      <c r="CL65026" s="79"/>
    </row>
    <row r="65027" spans="30:90">
      <c r="AD65027" s="73"/>
      <c r="AE65027" s="74"/>
      <c r="AF65027" s="74"/>
      <c r="BX65027" s="73"/>
      <c r="BY65027" s="74"/>
      <c r="BZ65027" s="74"/>
      <c r="CA65027" s="74"/>
      <c r="CF65027" s="79"/>
      <c r="CL65027" s="79"/>
    </row>
    <row r="65028" spans="30:90">
      <c r="AD65028" s="73"/>
      <c r="AE65028" s="74"/>
      <c r="AF65028" s="74"/>
      <c r="BX65028" s="73"/>
      <c r="BY65028" s="74"/>
      <c r="BZ65028" s="74"/>
      <c r="CA65028" s="74"/>
      <c r="CF65028" s="79"/>
      <c r="CL65028" s="79"/>
    </row>
    <row r="65029" spans="30:90">
      <c r="AD65029" s="73"/>
      <c r="AE65029" s="74"/>
      <c r="AF65029" s="74"/>
      <c r="BX65029" s="73"/>
      <c r="BY65029" s="74"/>
      <c r="BZ65029" s="74"/>
      <c r="CA65029" s="74"/>
      <c r="CF65029" s="79"/>
      <c r="CL65029" s="79"/>
    </row>
    <row r="65030" spans="30:90">
      <c r="AD65030" s="73"/>
      <c r="AE65030" s="74"/>
      <c r="AF65030" s="74"/>
      <c r="BX65030" s="73"/>
      <c r="BY65030" s="74"/>
      <c r="BZ65030" s="74"/>
      <c r="CA65030" s="74"/>
      <c r="CF65030" s="79"/>
      <c r="CL65030" s="79"/>
    </row>
    <row r="65031" spans="30:90">
      <c r="AD65031" s="73"/>
      <c r="AE65031" s="74"/>
      <c r="AF65031" s="74"/>
      <c r="BX65031" s="73"/>
      <c r="BY65031" s="74"/>
      <c r="BZ65031" s="74"/>
      <c r="CA65031" s="74"/>
      <c r="CF65031" s="79"/>
      <c r="CL65031" s="79"/>
    </row>
    <row r="65032" spans="30:90">
      <c r="AD65032" s="73"/>
      <c r="AE65032" s="74"/>
      <c r="AF65032" s="74"/>
      <c r="BX65032" s="73"/>
      <c r="BY65032" s="74"/>
      <c r="BZ65032" s="74"/>
      <c r="CA65032" s="74"/>
      <c r="CF65032" s="79"/>
      <c r="CL65032" s="79"/>
    </row>
    <row r="65033" spans="30:90">
      <c r="AD65033" s="73"/>
      <c r="AE65033" s="74"/>
      <c r="AF65033" s="74"/>
      <c r="BX65033" s="73"/>
      <c r="BY65033" s="74"/>
      <c r="BZ65033" s="74"/>
      <c r="CA65033" s="74"/>
      <c r="CF65033" s="79"/>
      <c r="CL65033" s="79"/>
    </row>
    <row r="65034" spans="30:90">
      <c r="AD65034" s="73"/>
      <c r="AE65034" s="74"/>
      <c r="AF65034" s="74"/>
      <c r="BX65034" s="73"/>
      <c r="BY65034" s="74"/>
      <c r="BZ65034" s="74"/>
      <c r="CA65034" s="74"/>
      <c r="CF65034" s="79"/>
      <c r="CL65034" s="79"/>
    </row>
    <row r="65035" spans="30:90">
      <c r="AD65035" s="73"/>
      <c r="AE65035" s="74"/>
      <c r="AF65035" s="74"/>
      <c r="BX65035" s="73"/>
      <c r="BY65035" s="74"/>
      <c r="BZ65035" s="74"/>
      <c r="CA65035" s="74"/>
      <c r="CF65035" s="79"/>
      <c r="CL65035" s="79"/>
    </row>
    <row r="65036" spans="30:90">
      <c r="AD65036" s="73"/>
      <c r="AE65036" s="74"/>
      <c r="AF65036" s="74"/>
      <c r="BX65036" s="73"/>
      <c r="BY65036" s="74"/>
      <c r="BZ65036" s="74"/>
      <c r="CA65036" s="74"/>
      <c r="CF65036" s="79"/>
      <c r="CL65036" s="79"/>
    </row>
    <row r="65037" spans="30:90">
      <c r="AD65037" s="73"/>
      <c r="AE65037" s="74"/>
      <c r="AF65037" s="74"/>
      <c r="BX65037" s="73"/>
      <c r="BY65037" s="74"/>
      <c r="BZ65037" s="74"/>
      <c r="CA65037" s="74"/>
      <c r="CF65037" s="79"/>
      <c r="CL65037" s="79"/>
    </row>
    <row r="65038" spans="30:90">
      <c r="AD65038" s="73"/>
      <c r="AE65038" s="74"/>
      <c r="AF65038" s="74"/>
      <c r="BX65038" s="73"/>
      <c r="BY65038" s="74"/>
      <c r="BZ65038" s="74"/>
      <c r="CA65038" s="74"/>
      <c r="CF65038" s="79"/>
      <c r="CL65038" s="79"/>
    </row>
    <row r="65039" spans="30:90">
      <c r="AD65039" s="73"/>
      <c r="AE65039" s="74"/>
      <c r="AF65039" s="74"/>
      <c r="BX65039" s="73"/>
      <c r="BY65039" s="74"/>
      <c r="BZ65039" s="74"/>
      <c r="CA65039" s="74"/>
      <c r="CF65039" s="79"/>
      <c r="CL65039" s="79"/>
    </row>
    <row r="65040" spans="30:90">
      <c r="AD65040" s="73"/>
      <c r="AE65040" s="74"/>
      <c r="AF65040" s="74"/>
      <c r="BX65040" s="73"/>
      <c r="BY65040" s="74"/>
      <c r="BZ65040" s="74"/>
      <c r="CA65040" s="74"/>
      <c r="CF65040" s="79"/>
      <c r="CL65040" s="79"/>
    </row>
    <row r="65041" spans="30:90">
      <c r="AD65041" s="73"/>
      <c r="AE65041" s="74"/>
      <c r="AF65041" s="74"/>
      <c r="BX65041" s="73"/>
      <c r="BY65041" s="74"/>
      <c r="BZ65041" s="74"/>
      <c r="CA65041" s="74"/>
      <c r="CF65041" s="79"/>
      <c r="CL65041" s="79"/>
    </row>
    <row r="65042" spans="30:90">
      <c r="AD65042" s="73"/>
      <c r="AE65042" s="74"/>
      <c r="AF65042" s="74"/>
      <c r="BX65042" s="73"/>
      <c r="BY65042" s="74"/>
      <c r="BZ65042" s="74"/>
      <c r="CA65042" s="74"/>
      <c r="CF65042" s="79"/>
      <c r="CL65042" s="79"/>
    </row>
    <row r="65043" spans="30:90">
      <c r="AD65043" s="73"/>
      <c r="AE65043" s="74"/>
      <c r="AF65043" s="74"/>
      <c r="BX65043" s="73"/>
      <c r="BY65043" s="74"/>
      <c r="BZ65043" s="74"/>
      <c r="CA65043" s="74"/>
      <c r="CF65043" s="79"/>
      <c r="CL65043" s="79"/>
    </row>
    <row r="65044" spans="30:90">
      <c r="AD65044" s="73"/>
      <c r="AE65044" s="74"/>
      <c r="AF65044" s="74"/>
      <c r="BX65044" s="73"/>
      <c r="BY65044" s="74"/>
      <c r="BZ65044" s="74"/>
      <c r="CA65044" s="74"/>
      <c r="CF65044" s="79"/>
      <c r="CL65044" s="79"/>
    </row>
    <row r="65045" spans="30:90">
      <c r="AD65045" s="73"/>
      <c r="AE65045" s="74"/>
      <c r="AF65045" s="74"/>
      <c r="BX65045" s="73"/>
      <c r="BY65045" s="74"/>
      <c r="BZ65045" s="74"/>
      <c r="CA65045" s="74"/>
      <c r="CF65045" s="79"/>
      <c r="CL65045" s="79"/>
    </row>
    <row r="65046" spans="30:90">
      <c r="AD65046" s="73"/>
      <c r="AE65046" s="74"/>
      <c r="AF65046" s="74"/>
      <c r="BX65046" s="73"/>
      <c r="BY65046" s="74"/>
      <c r="BZ65046" s="74"/>
      <c r="CA65046" s="74"/>
      <c r="CF65046" s="79"/>
      <c r="CL65046" s="79"/>
    </row>
    <row r="65047" spans="30:90">
      <c r="AD65047" s="73"/>
      <c r="AE65047" s="74"/>
      <c r="AF65047" s="74"/>
      <c r="BX65047" s="73"/>
      <c r="BY65047" s="74"/>
      <c r="BZ65047" s="74"/>
      <c r="CA65047" s="74"/>
      <c r="CF65047" s="79"/>
      <c r="CL65047" s="79"/>
    </row>
    <row r="65048" spans="30:90">
      <c r="AD65048" s="73"/>
      <c r="AE65048" s="74"/>
      <c r="AF65048" s="74"/>
      <c r="BX65048" s="73"/>
      <c r="BY65048" s="74"/>
      <c r="BZ65048" s="74"/>
      <c r="CA65048" s="74"/>
      <c r="CF65048" s="79"/>
      <c r="CL65048" s="79"/>
    </row>
    <row r="65049" spans="30:90">
      <c r="AD65049" s="73"/>
      <c r="AE65049" s="74"/>
      <c r="AF65049" s="74"/>
      <c r="BX65049" s="73"/>
      <c r="BY65049" s="74"/>
      <c r="BZ65049" s="74"/>
      <c r="CA65049" s="74"/>
      <c r="CF65049" s="79"/>
      <c r="CL65049" s="79"/>
    </row>
    <row r="65050" spans="30:90">
      <c r="AD65050" s="73"/>
      <c r="AE65050" s="74"/>
      <c r="AF65050" s="74"/>
      <c r="BX65050" s="73"/>
      <c r="BY65050" s="74"/>
      <c r="BZ65050" s="74"/>
      <c r="CA65050" s="74"/>
      <c r="CF65050" s="79"/>
      <c r="CL65050" s="79"/>
    </row>
    <row r="65051" spans="30:90">
      <c r="AD65051" s="73"/>
      <c r="AE65051" s="74"/>
      <c r="AF65051" s="74"/>
      <c r="BX65051" s="73"/>
      <c r="BY65051" s="74"/>
      <c r="BZ65051" s="74"/>
      <c r="CA65051" s="74"/>
      <c r="CF65051" s="79"/>
      <c r="CL65051" s="79"/>
    </row>
    <row r="65052" spans="30:90">
      <c r="AD65052" s="73"/>
      <c r="AE65052" s="74"/>
      <c r="AF65052" s="74"/>
      <c r="BX65052" s="73"/>
      <c r="BY65052" s="74"/>
      <c r="BZ65052" s="74"/>
      <c r="CA65052" s="74"/>
      <c r="CF65052" s="79"/>
      <c r="CL65052" s="79"/>
    </row>
    <row r="65053" spans="30:90">
      <c r="AD65053" s="73"/>
      <c r="AE65053" s="74"/>
      <c r="AF65053" s="74"/>
      <c r="BX65053" s="73"/>
      <c r="BY65053" s="74"/>
      <c r="BZ65053" s="74"/>
      <c r="CA65053" s="74"/>
      <c r="CF65053" s="79"/>
      <c r="CL65053" s="79"/>
    </row>
    <row r="65054" spans="30:90">
      <c r="AD65054" s="73"/>
      <c r="AE65054" s="74"/>
      <c r="AF65054" s="74"/>
      <c r="BX65054" s="73"/>
      <c r="BY65054" s="74"/>
      <c r="BZ65054" s="74"/>
      <c r="CA65054" s="74"/>
      <c r="CF65054" s="79"/>
      <c r="CL65054" s="79"/>
    </row>
    <row r="65055" spans="30:90">
      <c r="AD65055" s="73"/>
      <c r="AE65055" s="74"/>
      <c r="AF65055" s="74"/>
      <c r="BX65055" s="73"/>
      <c r="BY65055" s="74"/>
      <c r="BZ65055" s="74"/>
      <c r="CA65055" s="74"/>
      <c r="CF65055" s="79"/>
      <c r="CL65055" s="79"/>
    </row>
    <row r="65056" spans="30:90">
      <c r="AD65056" s="73"/>
      <c r="AE65056" s="74"/>
      <c r="AF65056" s="74"/>
      <c r="BX65056" s="73"/>
      <c r="BY65056" s="74"/>
      <c r="BZ65056" s="74"/>
      <c r="CA65056" s="74"/>
      <c r="CF65056" s="79"/>
      <c r="CL65056" s="79"/>
    </row>
    <row r="65057" spans="30:90">
      <c r="AD65057" s="73"/>
      <c r="AE65057" s="74"/>
      <c r="AF65057" s="74"/>
      <c r="BX65057" s="73"/>
      <c r="BY65057" s="74"/>
      <c r="BZ65057" s="74"/>
      <c r="CA65057" s="74"/>
      <c r="CF65057" s="79"/>
      <c r="CL65057" s="79"/>
    </row>
    <row r="65058" spans="30:90">
      <c r="AD65058" s="73"/>
      <c r="AE65058" s="74"/>
      <c r="AF65058" s="74"/>
      <c r="BX65058" s="73"/>
      <c r="BY65058" s="74"/>
      <c r="BZ65058" s="74"/>
      <c r="CA65058" s="74"/>
      <c r="CF65058" s="79"/>
      <c r="CL65058" s="79"/>
    </row>
    <row r="65059" spans="30:90">
      <c r="AD65059" s="73"/>
      <c r="AE65059" s="74"/>
      <c r="AF65059" s="74"/>
      <c r="BX65059" s="73"/>
      <c r="BY65059" s="74"/>
      <c r="BZ65059" s="74"/>
      <c r="CA65059" s="74"/>
      <c r="CF65059" s="79"/>
      <c r="CL65059" s="79"/>
    </row>
    <row r="65060" spans="30:90">
      <c r="AD65060" s="73"/>
      <c r="AE65060" s="74"/>
      <c r="AF65060" s="74"/>
      <c r="BX65060" s="73"/>
      <c r="BY65060" s="74"/>
      <c r="BZ65060" s="74"/>
      <c r="CA65060" s="74"/>
      <c r="CF65060" s="79"/>
      <c r="CL65060" s="79"/>
    </row>
    <row r="65061" spans="30:90">
      <c r="AD65061" s="73"/>
      <c r="AE65061" s="74"/>
      <c r="AF65061" s="74"/>
      <c r="BX65061" s="73"/>
      <c r="BY65061" s="74"/>
      <c r="BZ65061" s="74"/>
      <c r="CA65061" s="74"/>
      <c r="CF65061" s="79"/>
      <c r="CL65061" s="79"/>
    </row>
    <row r="65062" spans="30:90">
      <c r="AD65062" s="73"/>
      <c r="AE65062" s="74"/>
      <c r="AF65062" s="74"/>
      <c r="BX65062" s="73"/>
      <c r="BY65062" s="74"/>
      <c r="BZ65062" s="74"/>
      <c r="CA65062" s="74"/>
      <c r="CF65062" s="79"/>
      <c r="CL65062" s="79"/>
    </row>
    <row r="65063" spans="30:90">
      <c r="AD65063" s="73"/>
      <c r="AE65063" s="74"/>
      <c r="AF65063" s="74"/>
      <c r="BX65063" s="73"/>
      <c r="BY65063" s="74"/>
      <c r="BZ65063" s="74"/>
      <c r="CA65063" s="74"/>
      <c r="CF65063" s="79"/>
      <c r="CL65063" s="79"/>
    </row>
    <row r="65064" spans="30:90">
      <c r="AD65064" s="73"/>
      <c r="AE65064" s="74"/>
      <c r="AF65064" s="74"/>
      <c r="BX65064" s="73"/>
      <c r="BY65064" s="74"/>
      <c r="BZ65064" s="74"/>
      <c r="CA65064" s="74"/>
      <c r="CF65064" s="79"/>
      <c r="CL65064" s="79"/>
    </row>
    <row r="65065" spans="30:90">
      <c r="AD65065" s="73"/>
      <c r="AE65065" s="74"/>
      <c r="AF65065" s="74"/>
      <c r="BX65065" s="73"/>
      <c r="BY65065" s="74"/>
      <c r="BZ65065" s="74"/>
      <c r="CA65065" s="74"/>
      <c r="CF65065" s="79"/>
      <c r="CL65065" s="79"/>
    </row>
    <row r="65066" spans="30:90">
      <c r="AD65066" s="73"/>
      <c r="AE65066" s="74"/>
      <c r="AF65066" s="74"/>
      <c r="BX65066" s="73"/>
      <c r="BY65066" s="74"/>
      <c r="BZ65066" s="74"/>
      <c r="CA65066" s="74"/>
      <c r="CF65066" s="79"/>
      <c r="CL65066" s="79"/>
    </row>
    <row r="65067" spans="30:90">
      <c r="AD65067" s="73"/>
      <c r="AE65067" s="74"/>
      <c r="AF65067" s="74"/>
      <c r="BX65067" s="73"/>
      <c r="BY65067" s="74"/>
      <c r="BZ65067" s="74"/>
      <c r="CA65067" s="74"/>
      <c r="CF65067" s="79"/>
      <c r="CL65067" s="79"/>
    </row>
    <row r="65068" spans="30:90">
      <c r="AD65068" s="73"/>
      <c r="AE65068" s="74"/>
      <c r="AF65068" s="74"/>
      <c r="BX65068" s="73"/>
      <c r="BY65068" s="74"/>
      <c r="BZ65068" s="74"/>
      <c r="CA65068" s="74"/>
      <c r="CF65068" s="79"/>
      <c r="CL65068" s="79"/>
    </row>
    <row r="65069" spans="30:90">
      <c r="AD65069" s="73"/>
      <c r="AE65069" s="74"/>
      <c r="AF65069" s="74"/>
      <c r="BX65069" s="73"/>
      <c r="BY65069" s="74"/>
      <c r="BZ65069" s="74"/>
      <c r="CA65069" s="74"/>
      <c r="CF65069" s="79"/>
      <c r="CL65069" s="79"/>
    </row>
    <row r="65070" spans="30:90">
      <c r="AD65070" s="73"/>
      <c r="AE65070" s="74"/>
      <c r="AF65070" s="74"/>
      <c r="BX65070" s="73"/>
      <c r="BY65070" s="74"/>
      <c r="BZ65070" s="74"/>
      <c r="CA65070" s="74"/>
      <c r="CF65070" s="79"/>
      <c r="CL65070" s="79"/>
    </row>
    <row r="65071" spans="30:90">
      <c r="AD65071" s="73"/>
      <c r="AE65071" s="74"/>
      <c r="AF65071" s="74"/>
      <c r="BX65071" s="73"/>
      <c r="BY65071" s="74"/>
      <c r="BZ65071" s="74"/>
      <c r="CA65071" s="74"/>
      <c r="CF65071" s="79"/>
      <c r="CL65071" s="79"/>
    </row>
    <row r="65072" spans="30:90">
      <c r="AD65072" s="73"/>
      <c r="AE65072" s="74"/>
      <c r="AF65072" s="74"/>
      <c r="BX65072" s="73"/>
      <c r="BY65072" s="74"/>
      <c r="BZ65072" s="74"/>
      <c r="CA65072" s="74"/>
      <c r="CF65072" s="79"/>
      <c r="CL65072" s="79"/>
    </row>
    <row r="65073" spans="30:90">
      <c r="AD65073" s="73"/>
      <c r="AE65073" s="74"/>
      <c r="AF65073" s="74"/>
      <c r="BX65073" s="73"/>
      <c r="BY65073" s="74"/>
      <c r="BZ65073" s="74"/>
      <c r="CA65073" s="74"/>
      <c r="CF65073" s="79"/>
      <c r="CL65073" s="79"/>
    </row>
    <row r="65074" spans="30:90">
      <c r="AD65074" s="73"/>
      <c r="AE65074" s="74"/>
      <c r="AF65074" s="74"/>
      <c r="BX65074" s="73"/>
      <c r="BY65074" s="74"/>
      <c r="BZ65074" s="74"/>
      <c r="CA65074" s="74"/>
      <c r="CF65074" s="79"/>
      <c r="CL65074" s="79"/>
    </row>
    <row r="65075" spans="30:90">
      <c r="AD65075" s="73"/>
      <c r="AE65075" s="74"/>
      <c r="AF65075" s="74"/>
      <c r="BX65075" s="73"/>
      <c r="BY65075" s="74"/>
      <c r="BZ65075" s="74"/>
      <c r="CA65075" s="74"/>
      <c r="CF65075" s="79"/>
      <c r="CL65075" s="79"/>
    </row>
    <row r="65076" spans="30:90">
      <c r="AD65076" s="73"/>
      <c r="AE65076" s="74"/>
      <c r="AF65076" s="74"/>
      <c r="BX65076" s="73"/>
      <c r="BY65076" s="74"/>
      <c r="BZ65076" s="74"/>
      <c r="CA65076" s="74"/>
      <c r="CF65076" s="79"/>
      <c r="CL65076" s="79"/>
    </row>
    <row r="65077" spans="30:90">
      <c r="AD65077" s="73"/>
      <c r="AE65077" s="74"/>
      <c r="AF65077" s="74"/>
      <c r="BX65077" s="73"/>
      <c r="BY65077" s="74"/>
      <c r="BZ65077" s="74"/>
      <c r="CA65077" s="74"/>
      <c r="CF65077" s="79"/>
      <c r="CL65077" s="79"/>
    </row>
    <row r="65078" spans="30:90">
      <c r="AD65078" s="73"/>
      <c r="AE65078" s="74"/>
      <c r="AF65078" s="74"/>
      <c r="BX65078" s="73"/>
      <c r="BY65078" s="74"/>
      <c r="BZ65078" s="74"/>
      <c r="CA65078" s="74"/>
      <c r="CF65078" s="79"/>
      <c r="CL65078" s="79"/>
    </row>
    <row r="65079" spans="30:90">
      <c r="AD65079" s="73"/>
      <c r="AE65079" s="74"/>
      <c r="AF65079" s="74"/>
      <c r="BX65079" s="73"/>
      <c r="BY65079" s="74"/>
      <c r="BZ65079" s="74"/>
      <c r="CA65079" s="74"/>
      <c r="CF65079" s="79"/>
      <c r="CL65079" s="79"/>
    </row>
    <row r="65080" spans="30:90">
      <c r="AD65080" s="73"/>
      <c r="AE65080" s="74"/>
      <c r="AF65080" s="74"/>
      <c r="BX65080" s="73"/>
      <c r="BY65080" s="74"/>
      <c r="BZ65080" s="74"/>
      <c r="CA65080" s="74"/>
      <c r="CF65080" s="79"/>
      <c r="CL65080" s="79"/>
    </row>
    <row r="65081" spans="30:90">
      <c r="AD65081" s="73"/>
      <c r="AE65081" s="74"/>
      <c r="AF65081" s="74"/>
      <c r="BX65081" s="73"/>
      <c r="BY65081" s="74"/>
      <c r="BZ65081" s="74"/>
      <c r="CA65081" s="74"/>
      <c r="CF65081" s="79"/>
      <c r="CL65081" s="79"/>
    </row>
    <row r="65082" spans="30:90">
      <c r="AD65082" s="73"/>
      <c r="AE65082" s="74"/>
      <c r="AF65082" s="74"/>
      <c r="BX65082" s="73"/>
      <c r="BY65082" s="74"/>
      <c r="BZ65082" s="74"/>
      <c r="CA65082" s="74"/>
      <c r="CF65082" s="79"/>
      <c r="CL65082" s="79"/>
    </row>
    <row r="65083" spans="30:90">
      <c r="AD65083" s="73"/>
      <c r="AE65083" s="74"/>
      <c r="AF65083" s="74"/>
      <c r="BX65083" s="73"/>
      <c r="BY65083" s="74"/>
      <c r="BZ65083" s="74"/>
      <c r="CA65083" s="74"/>
      <c r="CF65083" s="79"/>
      <c r="CL65083" s="79"/>
    </row>
    <row r="65084" spans="30:90">
      <c r="AD65084" s="73"/>
      <c r="AE65084" s="74"/>
      <c r="AF65084" s="74"/>
      <c r="BX65084" s="73"/>
      <c r="BY65084" s="74"/>
      <c r="BZ65084" s="74"/>
      <c r="CA65084" s="74"/>
      <c r="CF65084" s="79"/>
      <c r="CL65084" s="79"/>
    </row>
    <row r="65085" spans="30:90">
      <c r="AD65085" s="73"/>
      <c r="AE65085" s="74"/>
      <c r="AF65085" s="74"/>
      <c r="BX65085" s="73"/>
      <c r="BY65085" s="74"/>
      <c r="BZ65085" s="74"/>
      <c r="CA65085" s="74"/>
      <c r="CF65085" s="79"/>
      <c r="CL65085" s="79"/>
    </row>
    <row r="65086" spans="30:90">
      <c r="AD65086" s="73"/>
      <c r="AE65086" s="74"/>
      <c r="AF65086" s="74"/>
      <c r="BX65086" s="73"/>
      <c r="BY65086" s="74"/>
      <c r="BZ65086" s="74"/>
      <c r="CA65086" s="74"/>
      <c r="CF65086" s="79"/>
      <c r="CL65086" s="79"/>
    </row>
    <row r="65087" spans="30:90">
      <c r="AD65087" s="73"/>
      <c r="AE65087" s="74"/>
      <c r="AF65087" s="74"/>
      <c r="BX65087" s="73"/>
      <c r="BY65087" s="74"/>
      <c r="BZ65087" s="74"/>
      <c r="CA65087" s="74"/>
      <c r="CF65087" s="79"/>
      <c r="CL65087" s="79"/>
    </row>
    <row r="65088" spans="30:90">
      <c r="AD65088" s="73"/>
      <c r="AE65088" s="74"/>
      <c r="AF65088" s="74"/>
      <c r="BX65088" s="73"/>
      <c r="BY65088" s="74"/>
      <c r="BZ65088" s="74"/>
      <c r="CA65088" s="74"/>
      <c r="CF65088" s="79"/>
      <c r="CL65088" s="79"/>
    </row>
    <row r="65089" spans="30:90">
      <c r="AD65089" s="73"/>
      <c r="AE65089" s="74"/>
      <c r="AF65089" s="74"/>
      <c r="BX65089" s="73"/>
      <c r="BY65089" s="74"/>
      <c r="BZ65089" s="74"/>
      <c r="CA65089" s="74"/>
      <c r="CF65089" s="79"/>
      <c r="CL65089" s="79"/>
    </row>
    <row r="65090" spans="30:90">
      <c r="AD65090" s="73"/>
      <c r="AE65090" s="74"/>
      <c r="AF65090" s="74"/>
      <c r="BX65090" s="73"/>
      <c r="BY65090" s="74"/>
      <c r="BZ65090" s="74"/>
      <c r="CA65090" s="74"/>
      <c r="CF65090" s="79"/>
      <c r="CL65090" s="79"/>
    </row>
    <row r="65091" spans="30:90">
      <c r="AD65091" s="73"/>
      <c r="AE65091" s="74"/>
      <c r="AF65091" s="74"/>
      <c r="BX65091" s="73"/>
      <c r="BY65091" s="74"/>
      <c r="BZ65091" s="74"/>
      <c r="CA65091" s="74"/>
      <c r="CF65091" s="79"/>
      <c r="CL65091" s="79"/>
    </row>
    <row r="65092" spans="30:90">
      <c r="AD65092" s="73"/>
      <c r="AE65092" s="74"/>
      <c r="AF65092" s="74"/>
      <c r="BX65092" s="73"/>
      <c r="BY65092" s="74"/>
      <c r="BZ65092" s="74"/>
      <c r="CA65092" s="74"/>
      <c r="CF65092" s="79"/>
      <c r="CL65092" s="79"/>
    </row>
    <row r="65093" spans="30:90">
      <c r="AD65093" s="73"/>
      <c r="AE65093" s="74"/>
      <c r="AF65093" s="74"/>
      <c r="BX65093" s="73"/>
      <c r="BY65093" s="74"/>
      <c r="BZ65093" s="74"/>
      <c r="CA65093" s="74"/>
      <c r="CF65093" s="79"/>
      <c r="CL65093" s="79"/>
    </row>
    <row r="65094" spans="30:90">
      <c r="AD65094" s="73"/>
      <c r="AE65094" s="74"/>
      <c r="AF65094" s="74"/>
      <c r="BX65094" s="73"/>
      <c r="BY65094" s="74"/>
      <c r="BZ65094" s="74"/>
      <c r="CA65094" s="74"/>
      <c r="CF65094" s="79"/>
      <c r="CL65094" s="79"/>
    </row>
    <row r="65095" spans="30:90">
      <c r="AD65095" s="73"/>
      <c r="AE65095" s="74"/>
      <c r="AF65095" s="74"/>
      <c r="BX65095" s="73"/>
      <c r="BY65095" s="74"/>
      <c r="BZ65095" s="74"/>
      <c r="CA65095" s="74"/>
      <c r="CF65095" s="79"/>
      <c r="CL65095" s="79"/>
    </row>
    <row r="65096" spans="30:90">
      <c r="AD65096" s="73"/>
      <c r="AE65096" s="74"/>
      <c r="AF65096" s="74"/>
      <c r="BX65096" s="73"/>
      <c r="BY65096" s="74"/>
      <c r="BZ65096" s="74"/>
      <c r="CA65096" s="74"/>
      <c r="CF65096" s="79"/>
      <c r="CL65096" s="79"/>
    </row>
    <row r="65097" spans="30:90">
      <c r="AD65097" s="73"/>
      <c r="AE65097" s="74"/>
      <c r="AF65097" s="74"/>
      <c r="BX65097" s="73"/>
      <c r="BY65097" s="74"/>
      <c r="BZ65097" s="74"/>
      <c r="CA65097" s="74"/>
      <c r="CF65097" s="79"/>
      <c r="CL65097" s="79"/>
    </row>
    <row r="65098" spans="30:90">
      <c r="AD65098" s="73"/>
      <c r="AE65098" s="74"/>
      <c r="AF65098" s="74"/>
      <c r="BX65098" s="73"/>
      <c r="BY65098" s="74"/>
      <c r="BZ65098" s="74"/>
      <c r="CA65098" s="74"/>
      <c r="CF65098" s="79"/>
      <c r="CL65098" s="79"/>
    </row>
    <row r="65099" spans="30:90">
      <c r="AD65099" s="73"/>
      <c r="AE65099" s="74"/>
      <c r="AF65099" s="74"/>
      <c r="BX65099" s="73"/>
      <c r="BY65099" s="74"/>
      <c r="BZ65099" s="74"/>
      <c r="CA65099" s="74"/>
      <c r="CF65099" s="79"/>
      <c r="CL65099" s="79"/>
    </row>
    <row r="65100" spans="30:90">
      <c r="AD65100" s="73"/>
      <c r="AE65100" s="74"/>
      <c r="AF65100" s="74"/>
      <c r="BX65100" s="73"/>
      <c r="BY65100" s="74"/>
      <c r="BZ65100" s="74"/>
      <c r="CA65100" s="74"/>
      <c r="CF65100" s="79"/>
      <c r="CL65100" s="79"/>
    </row>
    <row r="65101" spans="30:90">
      <c r="AD65101" s="73"/>
      <c r="AE65101" s="74"/>
      <c r="AF65101" s="74"/>
      <c r="BX65101" s="73"/>
      <c r="BY65101" s="74"/>
      <c r="BZ65101" s="74"/>
      <c r="CA65101" s="74"/>
      <c r="CF65101" s="79"/>
      <c r="CL65101" s="79"/>
    </row>
    <row r="65102" spans="30:90">
      <c r="AD65102" s="73"/>
      <c r="AE65102" s="74"/>
      <c r="AF65102" s="74"/>
      <c r="BX65102" s="73"/>
      <c r="BY65102" s="74"/>
      <c r="BZ65102" s="74"/>
      <c r="CA65102" s="74"/>
      <c r="CF65102" s="79"/>
      <c r="CL65102" s="79"/>
    </row>
    <row r="65103" spans="30:90">
      <c r="AD65103" s="73"/>
      <c r="AE65103" s="74"/>
      <c r="AF65103" s="74"/>
      <c r="BX65103" s="73"/>
      <c r="BY65103" s="74"/>
      <c r="BZ65103" s="74"/>
      <c r="CA65103" s="74"/>
      <c r="CF65103" s="79"/>
      <c r="CL65103" s="79"/>
    </row>
    <row r="65104" spans="30:90">
      <c r="AD65104" s="73"/>
      <c r="AE65104" s="74"/>
      <c r="AF65104" s="74"/>
      <c r="BX65104" s="73"/>
      <c r="BY65104" s="74"/>
      <c r="BZ65104" s="74"/>
      <c r="CA65104" s="74"/>
      <c r="CF65104" s="79"/>
      <c r="CL65104" s="79"/>
    </row>
    <row r="65105" spans="30:90">
      <c r="AD65105" s="73"/>
      <c r="AE65105" s="74"/>
      <c r="AF65105" s="74"/>
      <c r="BX65105" s="73"/>
      <c r="BY65105" s="74"/>
      <c r="BZ65105" s="74"/>
      <c r="CA65105" s="74"/>
      <c r="CF65105" s="79"/>
      <c r="CL65105" s="79"/>
    </row>
    <row r="65106" spans="30:90">
      <c r="AD65106" s="73"/>
      <c r="AE65106" s="74"/>
      <c r="AF65106" s="74"/>
      <c r="BX65106" s="73"/>
      <c r="BY65106" s="74"/>
      <c r="BZ65106" s="74"/>
      <c r="CA65106" s="74"/>
      <c r="CF65106" s="79"/>
      <c r="CL65106" s="79"/>
    </row>
    <row r="65107" spans="30:90">
      <c r="AD65107" s="73"/>
      <c r="AE65107" s="74"/>
      <c r="AF65107" s="74"/>
      <c r="BX65107" s="73"/>
      <c r="BY65107" s="74"/>
      <c r="BZ65107" s="74"/>
      <c r="CA65107" s="74"/>
      <c r="CF65107" s="79"/>
      <c r="CL65107" s="79"/>
    </row>
    <row r="65108" spans="30:90">
      <c r="AD65108" s="73"/>
      <c r="AE65108" s="74"/>
      <c r="AF65108" s="74"/>
      <c r="BX65108" s="73"/>
      <c r="BY65108" s="74"/>
      <c r="BZ65108" s="74"/>
      <c r="CA65108" s="74"/>
      <c r="CF65108" s="79"/>
      <c r="CL65108" s="79"/>
    </row>
    <row r="65109" spans="30:90">
      <c r="AD65109" s="73"/>
      <c r="AE65109" s="74"/>
      <c r="AF65109" s="74"/>
      <c r="BX65109" s="73"/>
      <c r="BY65109" s="74"/>
      <c r="BZ65109" s="74"/>
      <c r="CA65109" s="74"/>
      <c r="CF65109" s="79"/>
      <c r="CL65109" s="79"/>
    </row>
    <row r="65110" spans="30:90">
      <c r="AD65110" s="73"/>
      <c r="AE65110" s="74"/>
      <c r="AF65110" s="74"/>
      <c r="BX65110" s="73"/>
      <c r="BY65110" s="74"/>
      <c r="BZ65110" s="74"/>
      <c r="CA65110" s="74"/>
      <c r="CF65110" s="79"/>
      <c r="CL65110" s="79"/>
    </row>
    <row r="65111" spans="30:90">
      <c r="AD65111" s="73"/>
      <c r="AE65111" s="74"/>
      <c r="AF65111" s="74"/>
      <c r="BX65111" s="73"/>
      <c r="BY65111" s="74"/>
      <c r="BZ65111" s="74"/>
      <c r="CA65111" s="74"/>
      <c r="CF65111" s="79"/>
      <c r="CL65111" s="79"/>
    </row>
    <row r="65112" spans="30:90">
      <c r="AD65112" s="73"/>
      <c r="AE65112" s="74"/>
      <c r="AF65112" s="74"/>
      <c r="BX65112" s="73"/>
      <c r="BY65112" s="74"/>
      <c r="BZ65112" s="74"/>
      <c r="CA65112" s="74"/>
      <c r="CF65112" s="79"/>
      <c r="CL65112" s="79"/>
    </row>
    <row r="65113" spans="30:90">
      <c r="AD65113" s="73"/>
      <c r="AE65113" s="74"/>
      <c r="AF65113" s="74"/>
      <c r="BX65113" s="73"/>
      <c r="BY65113" s="74"/>
      <c r="BZ65113" s="74"/>
      <c r="CA65113" s="74"/>
      <c r="CF65113" s="79"/>
      <c r="CL65113" s="79"/>
    </row>
    <row r="65114" spans="30:90">
      <c r="AD65114" s="73"/>
      <c r="AE65114" s="74"/>
      <c r="AF65114" s="74"/>
      <c r="BX65114" s="73"/>
      <c r="BY65114" s="74"/>
      <c r="BZ65114" s="74"/>
      <c r="CA65114" s="74"/>
      <c r="CF65114" s="79"/>
      <c r="CL65114" s="79"/>
    </row>
    <row r="65115" spans="30:90">
      <c r="AD65115" s="73"/>
      <c r="AE65115" s="74"/>
      <c r="AF65115" s="74"/>
      <c r="BX65115" s="73"/>
      <c r="BY65115" s="74"/>
      <c r="BZ65115" s="74"/>
      <c r="CA65115" s="74"/>
      <c r="CF65115" s="79"/>
      <c r="CL65115" s="79"/>
    </row>
    <row r="65116" spans="30:90">
      <c r="AD65116" s="73"/>
      <c r="AE65116" s="74"/>
      <c r="AF65116" s="74"/>
      <c r="BX65116" s="73"/>
      <c r="BY65116" s="74"/>
      <c r="BZ65116" s="74"/>
      <c r="CA65116" s="74"/>
      <c r="CF65116" s="79"/>
      <c r="CL65116" s="79"/>
    </row>
    <row r="65117" spans="30:90">
      <c r="AD65117" s="73"/>
      <c r="AE65117" s="74"/>
      <c r="AF65117" s="74"/>
      <c r="BX65117" s="73"/>
      <c r="BY65117" s="74"/>
      <c r="BZ65117" s="74"/>
      <c r="CA65117" s="74"/>
      <c r="CF65117" s="79"/>
      <c r="CL65117" s="79"/>
    </row>
    <row r="65118" spans="30:90">
      <c r="AD65118" s="73"/>
      <c r="AE65118" s="74"/>
      <c r="AF65118" s="74"/>
      <c r="BX65118" s="73"/>
      <c r="BY65118" s="74"/>
      <c r="BZ65118" s="74"/>
      <c r="CA65118" s="74"/>
      <c r="CF65118" s="79"/>
      <c r="CL65118" s="79"/>
    </row>
    <row r="65119" spans="30:90">
      <c r="AD65119" s="73"/>
      <c r="AE65119" s="74"/>
      <c r="AF65119" s="74"/>
      <c r="BX65119" s="73"/>
      <c r="BY65119" s="74"/>
      <c r="BZ65119" s="74"/>
      <c r="CA65119" s="74"/>
      <c r="CF65119" s="79"/>
      <c r="CL65119" s="79"/>
    </row>
    <row r="65120" spans="30:90">
      <c r="AD65120" s="73"/>
      <c r="AE65120" s="74"/>
      <c r="AF65120" s="74"/>
      <c r="BX65120" s="73"/>
      <c r="BY65120" s="74"/>
      <c r="BZ65120" s="74"/>
      <c r="CA65120" s="74"/>
      <c r="CF65120" s="79"/>
      <c r="CL65120" s="79"/>
    </row>
    <row r="65121" spans="30:90">
      <c r="AD65121" s="73"/>
      <c r="AE65121" s="74"/>
      <c r="AF65121" s="74"/>
      <c r="BX65121" s="73"/>
      <c r="BY65121" s="74"/>
      <c r="BZ65121" s="74"/>
      <c r="CA65121" s="74"/>
      <c r="CF65121" s="79"/>
      <c r="CL65121" s="79"/>
    </row>
    <row r="65122" spans="30:90">
      <c r="AD65122" s="73"/>
      <c r="AE65122" s="74"/>
      <c r="AF65122" s="74"/>
      <c r="BX65122" s="73"/>
      <c r="BY65122" s="74"/>
      <c r="BZ65122" s="74"/>
      <c r="CA65122" s="74"/>
      <c r="CF65122" s="79"/>
      <c r="CL65122" s="79"/>
    </row>
    <row r="65123" spans="30:90">
      <c r="AD65123" s="73"/>
      <c r="AE65123" s="74"/>
      <c r="AF65123" s="74"/>
      <c r="BX65123" s="73"/>
      <c r="BY65123" s="74"/>
      <c r="BZ65123" s="74"/>
      <c r="CA65123" s="74"/>
      <c r="CF65123" s="79"/>
      <c r="CL65123" s="79"/>
    </row>
    <row r="65124" spans="30:90">
      <c r="AD65124" s="73"/>
      <c r="AE65124" s="74"/>
      <c r="AF65124" s="74"/>
      <c r="BX65124" s="73"/>
      <c r="BY65124" s="74"/>
      <c r="BZ65124" s="74"/>
      <c r="CA65124" s="74"/>
      <c r="CF65124" s="79"/>
      <c r="CL65124" s="79"/>
    </row>
    <row r="65125" spans="30:90">
      <c r="AD65125" s="73"/>
      <c r="AE65125" s="74"/>
      <c r="AF65125" s="74"/>
      <c r="BX65125" s="73"/>
      <c r="BY65125" s="74"/>
      <c r="BZ65125" s="74"/>
      <c r="CA65125" s="74"/>
      <c r="CF65125" s="79"/>
      <c r="CL65125" s="79"/>
    </row>
    <row r="65126" spans="30:90">
      <c r="AD65126" s="73"/>
      <c r="AE65126" s="74"/>
      <c r="AF65126" s="74"/>
      <c r="BX65126" s="73"/>
      <c r="BY65126" s="74"/>
      <c r="BZ65126" s="74"/>
      <c r="CA65126" s="74"/>
      <c r="CF65126" s="79"/>
      <c r="CL65126" s="79"/>
    </row>
    <row r="65127" spans="30:90">
      <c r="AD65127" s="73"/>
      <c r="AE65127" s="74"/>
      <c r="AF65127" s="74"/>
      <c r="BX65127" s="73"/>
      <c r="BY65127" s="74"/>
      <c r="BZ65127" s="74"/>
      <c r="CA65127" s="74"/>
      <c r="CF65127" s="79"/>
      <c r="CL65127" s="79"/>
    </row>
    <row r="65128" spans="30:90">
      <c r="AD65128" s="73"/>
      <c r="AE65128" s="74"/>
      <c r="AF65128" s="74"/>
      <c r="BX65128" s="73"/>
      <c r="BY65128" s="74"/>
      <c r="BZ65128" s="74"/>
      <c r="CA65128" s="74"/>
      <c r="CF65128" s="79"/>
      <c r="CL65128" s="79"/>
    </row>
    <row r="65129" spans="30:90">
      <c r="AD65129" s="73"/>
      <c r="AE65129" s="74"/>
      <c r="AF65129" s="74"/>
      <c r="BX65129" s="73"/>
      <c r="BY65129" s="74"/>
      <c r="BZ65129" s="74"/>
      <c r="CA65129" s="74"/>
      <c r="CF65129" s="79"/>
      <c r="CL65129" s="79"/>
    </row>
    <row r="65130" spans="30:90">
      <c r="AD65130" s="73"/>
      <c r="AE65130" s="74"/>
      <c r="AF65130" s="74"/>
      <c r="BX65130" s="73"/>
      <c r="BY65130" s="74"/>
      <c r="BZ65130" s="74"/>
      <c r="CA65130" s="74"/>
      <c r="CF65130" s="79"/>
      <c r="CL65130" s="79"/>
    </row>
    <row r="65131" spans="30:90">
      <c r="AD65131" s="73"/>
      <c r="AE65131" s="74"/>
      <c r="AF65131" s="74"/>
      <c r="BX65131" s="73"/>
      <c r="BY65131" s="74"/>
      <c r="BZ65131" s="74"/>
      <c r="CA65131" s="74"/>
      <c r="CF65131" s="79"/>
      <c r="CL65131" s="79"/>
    </row>
    <row r="65132" spans="30:90">
      <c r="AD65132" s="73"/>
      <c r="AE65132" s="74"/>
      <c r="AF65132" s="74"/>
      <c r="BX65132" s="73"/>
      <c r="BY65132" s="74"/>
      <c r="BZ65132" s="74"/>
      <c r="CA65132" s="74"/>
      <c r="CF65132" s="79"/>
      <c r="CL65132" s="79"/>
    </row>
    <row r="65133" spans="30:90">
      <c r="AD65133" s="73"/>
      <c r="AE65133" s="74"/>
      <c r="AF65133" s="74"/>
      <c r="BX65133" s="73"/>
      <c r="BY65133" s="74"/>
      <c r="BZ65133" s="74"/>
      <c r="CA65133" s="74"/>
      <c r="CF65133" s="79"/>
      <c r="CL65133" s="79"/>
    </row>
    <row r="65134" spans="30:90">
      <c r="AD65134" s="73"/>
      <c r="AE65134" s="74"/>
      <c r="AF65134" s="74"/>
      <c r="BX65134" s="73"/>
      <c r="BY65134" s="74"/>
      <c r="BZ65134" s="74"/>
      <c r="CA65134" s="74"/>
      <c r="CF65134" s="79"/>
      <c r="CL65134" s="79"/>
    </row>
    <row r="65135" spans="30:90">
      <c r="AD65135" s="73"/>
      <c r="AE65135" s="74"/>
      <c r="AF65135" s="74"/>
      <c r="BX65135" s="73"/>
      <c r="BY65135" s="74"/>
      <c r="BZ65135" s="74"/>
      <c r="CA65135" s="74"/>
      <c r="CF65135" s="79"/>
      <c r="CL65135" s="79"/>
    </row>
    <row r="65136" spans="30:90">
      <c r="AD65136" s="73"/>
      <c r="AE65136" s="74"/>
      <c r="AF65136" s="74"/>
      <c r="BX65136" s="73"/>
      <c r="BY65136" s="74"/>
      <c r="BZ65136" s="74"/>
      <c r="CA65136" s="74"/>
      <c r="CF65136" s="79"/>
      <c r="CL65136" s="79"/>
    </row>
    <row r="65137" spans="30:90">
      <c r="AD65137" s="73"/>
      <c r="AE65137" s="74"/>
      <c r="AF65137" s="74"/>
      <c r="BX65137" s="73"/>
      <c r="BY65137" s="74"/>
      <c r="BZ65137" s="74"/>
      <c r="CA65137" s="74"/>
      <c r="CF65137" s="79"/>
      <c r="CL65137" s="79"/>
    </row>
    <row r="65138" spans="30:90">
      <c r="AD65138" s="73"/>
      <c r="AE65138" s="74"/>
      <c r="AF65138" s="74"/>
      <c r="BX65138" s="73"/>
      <c r="BY65138" s="74"/>
      <c r="BZ65138" s="74"/>
      <c r="CA65138" s="74"/>
      <c r="CF65138" s="79"/>
      <c r="CL65138" s="79"/>
    </row>
    <row r="65139" spans="30:90">
      <c r="AD65139" s="73"/>
      <c r="AE65139" s="74"/>
      <c r="AF65139" s="74"/>
      <c r="BX65139" s="73"/>
      <c r="BY65139" s="74"/>
      <c r="BZ65139" s="74"/>
      <c r="CA65139" s="74"/>
      <c r="CF65139" s="79"/>
      <c r="CL65139" s="79"/>
    </row>
    <row r="65140" spans="30:90">
      <c r="AD65140" s="73"/>
      <c r="AE65140" s="74"/>
      <c r="AF65140" s="74"/>
      <c r="BX65140" s="73"/>
      <c r="BY65140" s="74"/>
      <c r="BZ65140" s="74"/>
      <c r="CA65140" s="74"/>
      <c r="CF65140" s="79"/>
      <c r="CL65140" s="79"/>
    </row>
    <row r="65141" spans="30:90">
      <c r="AD65141" s="73"/>
      <c r="AE65141" s="74"/>
      <c r="AF65141" s="74"/>
      <c r="BX65141" s="73"/>
      <c r="BY65141" s="74"/>
      <c r="BZ65141" s="74"/>
      <c r="CA65141" s="74"/>
      <c r="CF65141" s="79"/>
      <c r="CL65141" s="79"/>
    </row>
    <row r="65142" spans="30:90">
      <c r="AD65142" s="73"/>
      <c r="AE65142" s="74"/>
      <c r="AF65142" s="74"/>
      <c r="BX65142" s="73"/>
      <c r="BY65142" s="74"/>
      <c r="BZ65142" s="74"/>
      <c r="CA65142" s="74"/>
      <c r="CF65142" s="79"/>
      <c r="CL65142" s="79"/>
    </row>
    <row r="65143" spans="30:90">
      <c r="AD65143" s="73"/>
      <c r="AE65143" s="74"/>
      <c r="AF65143" s="74"/>
      <c r="BX65143" s="73"/>
      <c r="BY65143" s="74"/>
      <c r="BZ65143" s="74"/>
      <c r="CA65143" s="74"/>
      <c r="CF65143" s="79"/>
      <c r="CL65143" s="79"/>
    </row>
    <row r="65144" spans="30:90">
      <c r="AD65144" s="73"/>
      <c r="AE65144" s="74"/>
      <c r="AF65144" s="74"/>
      <c r="BX65144" s="73"/>
      <c r="BY65144" s="74"/>
      <c r="BZ65144" s="74"/>
      <c r="CA65144" s="74"/>
      <c r="CF65144" s="79"/>
      <c r="CL65144" s="79"/>
    </row>
    <row r="65145" spans="30:90">
      <c r="AD65145" s="73"/>
      <c r="AE65145" s="74"/>
      <c r="AF65145" s="74"/>
      <c r="BX65145" s="73"/>
      <c r="BY65145" s="74"/>
      <c r="BZ65145" s="74"/>
      <c r="CA65145" s="74"/>
      <c r="CF65145" s="79"/>
      <c r="CL65145" s="79"/>
    </row>
    <row r="65146" spans="30:90">
      <c r="AD65146" s="73"/>
      <c r="AE65146" s="74"/>
      <c r="AF65146" s="74"/>
      <c r="BX65146" s="73"/>
      <c r="BY65146" s="74"/>
      <c r="BZ65146" s="74"/>
      <c r="CA65146" s="74"/>
      <c r="CF65146" s="79"/>
      <c r="CL65146" s="79"/>
    </row>
    <row r="65147" spans="30:90">
      <c r="AD65147" s="73"/>
      <c r="AE65147" s="74"/>
      <c r="AF65147" s="74"/>
      <c r="BX65147" s="73"/>
      <c r="BY65147" s="74"/>
      <c r="BZ65147" s="74"/>
      <c r="CA65147" s="74"/>
      <c r="CF65147" s="79"/>
      <c r="CL65147" s="79"/>
    </row>
    <row r="65148" spans="30:90">
      <c r="AD65148" s="73"/>
      <c r="AE65148" s="74"/>
      <c r="AF65148" s="74"/>
      <c r="BX65148" s="73"/>
      <c r="BY65148" s="74"/>
      <c r="BZ65148" s="74"/>
      <c r="CA65148" s="74"/>
      <c r="CF65148" s="79"/>
      <c r="CL65148" s="79"/>
    </row>
    <row r="65149" spans="30:90">
      <c r="AD65149" s="73"/>
      <c r="AE65149" s="74"/>
      <c r="AF65149" s="74"/>
      <c r="BX65149" s="73"/>
      <c r="BY65149" s="74"/>
      <c r="BZ65149" s="74"/>
      <c r="CA65149" s="74"/>
      <c r="CF65149" s="79"/>
      <c r="CL65149" s="79"/>
    </row>
    <row r="65150" spans="30:90">
      <c r="AD65150" s="73"/>
      <c r="AE65150" s="74"/>
      <c r="AF65150" s="74"/>
      <c r="BX65150" s="73"/>
      <c r="BY65150" s="74"/>
      <c r="BZ65150" s="74"/>
      <c r="CA65150" s="74"/>
      <c r="CF65150" s="79"/>
      <c r="CL65150" s="79"/>
    </row>
    <row r="65151" spans="30:90">
      <c r="AD65151" s="73"/>
      <c r="AE65151" s="74"/>
      <c r="AF65151" s="74"/>
      <c r="BX65151" s="73"/>
      <c r="BY65151" s="74"/>
      <c r="BZ65151" s="74"/>
      <c r="CA65151" s="74"/>
      <c r="CF65151" s="79"/>
      <c r="CL65151" s="79"/>
    </row>
    <row r="65152" spans="30:90">
      <c r="AD65152" s="73"/>
      <c r="AE65152" s="74"/>
      <c r="AF65152" s="74"/>
      <c r="BX65152" s="73"/>
      <c r="BY65152" s="74"/>
      <c r="BZ65152" s="74"/>
      <c r="CA65152" s="74"/>
      <c r="CF65152" s="79"/>
      <c r="CL65152" s="79"/>
    </row>
    <row r="65153" spans="30:90">
      <c r="AD65153" s="73"/>
      <c r="AE65153" s="74"/>
      <c r="AF65153" s="74"/>
      <c r="BX65153" s="73"/>
      <c r="BY65153" s="74"/>
      <c r="BZ65153" s="74"/>
      <c r="CA65153" s="74"/>
      <c r="CF65153" s="79"/>
      <c r="CL65153" s="79"/>
    </row>
    <row r="65154" spans="30:90">
      <c r="AD65154" s="73"/>
      <c r="AE65154" s="74"/>
      <c r="AF65154" s="74"/>
      <c r="BX65154" s="73"/>
      <c r="BY65154" s="74"/>
      <c r="BZ65154" s="74"/>
      <c r="CA65154" s="74"/>
      <c r="CF65154" s="79"/>
      <c r="CL65154" s="79"/>
    </row>
    <row r="65155" spans="30:90">
      <c r="AD65155" s="73"/>
      <c r="AE65155" s="74"/>
      <c r="AF65155" s="74"/>
      <c r="BX65155" s="73"/>
      <c r="BY65155" s="74"/>
      <c r="BZ65155" s="74"/>
      <c r="CA65155" s="74"/>
      <c r="CF65155" s="79"/>
      <c r="CL65155" s="79"/>
    </row>
    <row r="65156" spans="30:90">
      <c r="AD65156" s="73"/>
      <c r="AE65156" s="74"/>
      <c r="AF65156" s="74"/>
      <c r="BX65156" s="73"/>
      <c r="BY65156" s="74"/>
      <c r="BZ65156" s="74"/>
      <c r="CA65156" s="74"/>
      <c r="CF65156" s="79"/>
      <c r="CL65156" s="79"/>
    </row>
    <row r="65157" spans="30:90">
      <c r="AD65157" s="73"/>
      <c r="AE65157" s="74"/>
      <c r="AF65157" s="74"/>
      <c r="BX65157" s="73"/>
      <c r="BY65157" s="74"/>
      <c r="BZ65157" s="74"/>
      <c r="CA65157" s="74"/>
      <c r="CF65157" s="79"/>
      <c r="CL65157" s="79"/>
    </row>
    <row r="65158" spans="30:90">
      <c r="AD65158" s="73"/>
      <c r="AE65158" s="74"/>
      <c r="AF65158" s="74"/>
      <c r="BX65158" s="73"/>
      <c r="BY65158" s="74"/>
      <c r="BZ65158" s="74"/>
      <c r="CA65158" s="74"/>
      <c r="CF65158" s="79"/>
      <c r="CL65158" s="79"/>
    </row>
    <row r="65159" spans="30:90">
      <c r="AD65159" s="73"/>
      <c r="AE65159" s="74"/>
      <c r="AF65159" s="74"/>
      <c r="BX65159" s="73"/>
      <c r="BY65159" s="74"/>
      <c r="BZ65159" s="74"/>
      <c r="CA65159" s="74"/>
      <c r="CF65159" s="79"/>
      <c r="CL65159" s="79"/>
    </row>
    <row r="65160" spans="30:90">
      <c r="AD65160" s="73"/>
      <c r="AE65160" s="74"/>
      <c r="AF65160" s="74"/>
      <c r="BX65160" s="73"/>
      <c r="BY65160" s="74"/>
      <c r="BZ65160" s="74"/>
      <c r="CA65160" s="74"/>
      <c r="CF65160" s="79"/>
      <c r="CL65160" s="79"/>
    </row>
    <row r="65161" spans="30:90">
      <c r="AD65161" s="73"/>
      <c r="AE65161" s="74"/>
      <c r="AF65161" s="74"/>
      <c r="BX65161" s="73"/>
      <c r="BY65161" s="74"/>
      <c r="BZ65161" s="74"/>
      <c r="CA65161" s="74"/>
      <c r="CF65161" s="79"/>
      <c r="CL65161" s="79"/>
    </row>
    <row r="65162" spans="30:90">
      <c r="AD65162" s="73"/>
      <c r="AE65162" s="74"/>
      <c r="AF65162" s="74"/>
      <c r="BX65162" s="73"/>
      <c r="BY65162" s="74"/>
      <c r="BZ65162" s="74"/>
      <c r="CA65162" s="74"/>
      <c r="CF65162" s="79"/>
      <c r="CL65162" s="79"/>
    </row>
    <row r="65163" spans="30:90">
      <c r="AD65163" s="73"/>
      <c r="AE65163" s="74"/>
      <c r="AF65163" s="74"/>
      <c r="BX65163" s="73"/>
      <c r="BY65163" s="74"/>
      <c r="BZ65163" s="74"/>
      <c r="CA65163" s="74"/>
      <c r="CF65163" s="79"/>
      <c r="CL65163" s="79"/>
    </row>
    <row r="65164" spans="30:90">
      <c r="AD65164" s="73"/>
      <c r="AE65164" s="74"/>
      <c r="AF65164" s="74"/>
      <c r="BX65164" s="73"/>
      <c r="BY65164" s="74"/>
      <c r="BZ65164" s="74"/>
      <c r="CA65164" s="74"/>
      <c r="CF65164" s="79"/>
      <c r="CL65164" s="79"/>
    </row>
    <row r="65165" spans="30:90">
      <c r="AD65165" s="73"/>
      <c r="AE65165" s="74"/>
      <c r="AF65165" s="74"/>
      <c r="BX65165" s="73"/>
      <c r="BY65165" s="74"/>
      <c r="BZ65165" s="74"/>
      <c r="CA65165" s="74"/>
      <c r="CF65165" s="79"/>
      <c r="CL65165" s="79"/>
    </row>
    <row r="65166" spans="30:90">
      <c r="AD65166" s="73"/>
      <c r="AE65166" s="74"/>
      <c r="AF65166" s="74"/>
      <c r="BX65166" s="73"/>
      <c r="BY65166" s="74"/>
      <c r="BZ65166" s="74"/>
      <c r="CA65166" s="74"/>
      <c r="CF65166" s="79"/>
      <c r="CL65166" s="79"/>
    </row>
    <row r="65167" spans="30:90">
      <c r="AD65167" s="73"/>
      <c r="AE65167" s="74"/>
      <c r="AF65167" s="74"/>
      <c r="BX65167" s="73"/>
      <c r="BY65167" s="74"/>
      <c r="BZ65167" s="74"/>
      <c r="CA65167" s="74"/>
      <c r="CF65167" s="79"/>
      <c r="CL65167" s="79"/>
    </row>
    <row r="65168" spans="30:90">
      <c r="AD65168" s="73"/>
      <c r="AE65168" s="74"/>
      <c r="AF65168" s="74"/>
      <c r="BX65168" s="73"/>
      <c r="BY65168" s="74"/>
      <c r="BZ65168" s="74"/>
      <c r="CA65168" s="74"/>
      <c r="CF65168" s="79"/>
      <c r="CL65168" s="79"/>
    </row>
    <row r="65169" spans="30:90">
      <c r="AD65169" s="73"/>
      <c r="AE65169" s="74"/>
      <c r="AF65169" s="74"/>
      <c r="BX65169" s="73"/>
      <c r="BY65169" s="74"/>
      <c r="BZ65169" s="74"/>
      <c r="CA65169" s="74"/>
      <c r="CF65169" s="79"/>
      <c r="CL65169" s="79"/>
    </row>
    <row r="65170" spans="30:90">
      <c r="AD65170" s="73"/>
      <c r="AE65170" s="74"/>
      <c r="AF65170" s="74"/>
      <c r="BX65170" s="73"/>
      <c r="BY65170" s="74"/>
      <c r="BZ65170" s="74"/>
      <c r="CA65170" s="74"/>
      <c r="CF65170" s="79"/>
      <c r="CL65170" s="79"/>
    </row>
    <row r="65171" spans="30:90">
      <c r="AD65171" s="73"/>
      <c r="AE65171" s="74"/>
      <c r="AF65171" s="74"/>
      <c r="BX65171" s="73"/>
      <c r="BY65171" s="74"/>
      <c r="BZ65171" s="74"/>
      <c r="CA65171" s="74"/>
      <c r="CF65171" s="79"/>
      <c r="CL65171" s="79"/>
    </row>
    <row r="65172" spans="30:90">
      <c r="AD65172" s="73"/>
      <c r="AE65172" s="74"/>
      <c r="AF65172" s="74"/>
      <c r="BX65172" s="73"/>
      <c r="BY65172" s="74"/>
      <c r="BZ65172" s="74"/>
      <c r="CA65172" s="74"/>
      <c r="CF65172" s="79"/>
      <c r="CL65172" s="79"/>
    </row>
    <row r="65173" spans="30:90">
      <c r="AD65173" s="73"/>
      <c r="AE65173" s="74"/>
      <c r="AF65173" s="74"/>
      <c r="BX65173" s="73"/>
      <c r="BY65173" s="74"/>
      <c r="BZ65173" s="74"/>
      <c r="CA65173" s="74"/>
      <c r="CF65173" s="79"/>
      <c r="CL65173" s="79"/>
    </row>
    <row r="65174" spans="30:90">
      <c r="AD65174" s="73"/>
      <c r="AE65174" s="74"/>
      <c r="AF65174" s="74"/>
      <c r="BX65174" s="73"/>
      <c r="BY65174" s="74"/>
      <c r="BZ65174" s="74"/>
      <c r="CA65174" s="74"/>
      <c r="CF65174" s="79"/>
      <c r="CL65174" s="79"/>
    </row>
    <row r="65175" spans="30:90">
      <c r="AD65175" s="73"/>
      <c r="AE65175" s="74"/>
      <c r="AF65175" s="74"/>
      <c r="BX65175" s="73"/>
      <c r="BY65175" s="74"/>
      <c r="BZ65175" s="74"/>
      <c r="CA65175" s="74"/>
      <c r="CF65175" s="79"/>
      <c r="CL65175" s="79"/>
    </row>
    <row r="65176" spans="30:90">
      <c r="AD65176" s="73"/>
      <c r="AE65176" s="74"/>
      <c r="AF65176" s="74"/>
      <c r="BX65176" s="73"/>
      <c r="BY65176" s="74"/>
      <c r="BZ65176" s="74"/>
      <c r="CA65176" s="74"/>
      <c r="CF65176" s="79"/>
      <c r="CL65176" s="79"/>
    </row>
    <row r="65177" spans="30:90">
      <c r="AD65177" s="73"/>
      <c r="AE65177" s="74"/>
      <c r="AF65177" s="74"/>
      <c r="BX65177" s="73"/>
      <c r="BY65177" s="74"/>
      <c r="BZ65177" s="74"/>
      <c r="CA65177" s="74"/>
      <c r="CF65177" s="79"/>
      <c r="CL65177" s="79"/>
    </row>
    <row r="65178" spans="30:90">
      <c r="AD65178" s="73"/>
      <c r="AE65178" s="74"/>
      <c r="AF65178" s="74"/>
      <c r="BX65178" s="73"/>
      <c r="BY65178" s="74"/>
      <c r="BZ65178" s="74"/>
      <c r="CA65178" s="74"/>
      <c r="CF65178" s="79"/>
      <c r="CL65178" s="79"/>
    </row>
    <row r="65179" spans="30:90">
      <c r="AD65179" s="73"/>
      <c r="AE65179" s="74"/>
      <c r="AF65179" s="74"/>
      <c r="BX65179" s="73"/>
      <c r="BY65179" s="74"/>
      <c r="BZ65179" s="74"/>
      <c r="CA65179" s="74"/>
      <c r="CF65179" s="79"/>
      <c r="CL65179" s="79"/>
    </row>
    <row r="65180" spans="30:90">
      <c r="AD65180" s="73"/>
      <c r="AE65180" s="74"/>
      <c r="AF65180" s="74"/>
      <c r="BX65180" s="73"/>
      <c r="BY65180" s="74"/>
      <c r="BZ65180" s="74"/>
      <c r="CA65180" s="74"/>
      <c r="CF65180" s="79"/>
      <c r="CL65180" s="79"/>
    </row>
    <row r="65181" spans="30:90">
      <c r="AD65181" s="73"/>
      <c r="AE65181" s="74"/>
      <c r="AF65181" s="74"/>
      <c r="BX65181" s="73"/>
      <c r="BY65181" s="74"/>
      <c r="BZ65181" s="74"/>
      <c r="CA65181" s="74"/>
      <c r="CF65181" s="79"/>
      <c r="CL65181" s="79"/>
    </row>
    <row r="65182" spans="30:90">
      <c r="AD65182" s="73"/>
      <c r="AE65182" s="74"/>
      <c r="AF65182" s="74"/>
      <c r="BX65182" s="73"/>
      <c r="BY65182" s="74"/>
      <c r="BZ65182" s="74"/>
      <c r="CA65182" s="74"/>
      <c r="CF65182" s="79"/>
      <c r="CL65182" s="79"/>
    </row>
    <row r="65183" spans="30:90">
      <c r="AD65183" s="73"/>
      <c r="AE65183" s="74"/>
      <c r="AF65183" s="74"/>
      <c r="BX65183" s="73"/>
      <c r="BY65183" s="74"/>
      <c r="BZ65183" s="74"/>
      <c r="CA65183" s="74"/>
      <c r="CF65183" s="79"/>
      <c r="CL65183" s="79"/>
    </row>
    <row r="65184" spans="30:90">
      <c r="AD65184" s="73"/>
      <c r="AE65184" s="74"/>
      <c r="AF65184" s="74"/>
      <c r="BX65184" s="73"/>
      <c r="BY65184" s="74"/>
      <c r="BZ65184" s="74"/>
      <c r="CA65184" s="74"/>
      <c r="CF65184" s="79"/>
      <c r="CL65184" s="79"/>
    </row>
    <row r="65185" spans="30:90">
      <c r="AD65185" s="73"/>
      <c r="AE65185" s="74"/>
      <c r="AF65185" s="74"/>
      <c r="BX65185" s="73"/>
      <c r="BY65185" s="74"/>
      <c r="BZ65185" s="74"/>
      <c r="CA65185" s="74"/>
      <c r="CF65185" s="79"/>
      <c r="CL65185" s="79"/>
    </row>
    <row r="65186" spans="30:90">
      <c r="AD65186" s="73"/>
      <c r="AE65186" s="74"/>
      <c r="AF65186" s="74"/>
      <c r="BX65186" s="73"/>
      <c r="BY65186" s="74"/>
      <c r="BZ65186" s="74"/>
      <c r="CA65186" s="74"/>
      <c r="CF65186" s="79"/>
      <c r="CL65186" s="79"/>
    </row>
    <row r="65187" spans="30:90">
      <c r="AD65187" s="73"/>
      <c r="AE65187" s="74"/>
      <c r="AF65187" s="74"/>
      <c r="BX65187" s="73"/>
      <c r="BY65187" s="74"/>
      <c r="BZ65187" s="74"/>
      <c r="CA65187" s="74"/>
      <c r="CF65187" s="79"/>
      <c r="CL65187" s="79"/>
    </row>
    <row r="65188" spans="30:90">
      <c r="AD65188" s="73"/>
      <c r="AE65188" s="74"/>
      <c r="AF65188" s="74"/>
      <c r="BX65188" s="73"/>
      <c r="BY65188" s="74"/>
      <c r="BZ65188" s="74"/>
      <c r="CA65188" s="74"/>
      <c r="CF65188" s="79"/>
      <c r="CL65188" s="79"/>
    </row>
    <row r="65189" spans="30:90">
      <c r="AD65189" s="73"/>
      <c r="AE65189" s="74"/>
      <c r="AF65189" s="74"/>
      <c r="BX65189" s="73"/>
      <c r="BY65189" s="74"/>
      <c r="BZ65189" s="74"/>
      <c r="CA65189" s="74"/>
      <c r="CF65189" s="79"/>
      <c r="CL65189" s="79"/>
    </row>
    <row r="65190" spans="30:90">
      <c r="AD65190" s="73"/>
      <c r="AE65190" s="74"/>
      <c r="AF65190" s="74"/>
      <c r="BX65190" s="73"/>
      <c r="BY65190" s="74"/>
      <c r="BZ65190" s="74"/>
      <c r="CA65190" s="74"/>
      <c r="CF65190" s="79"/>
      <c r="CL65190" s="79"/>
    </row>
    <row r="65191" spans="30:90">
      <c r="AD65191" s="73"/>
      <c r="AE65191" s="74"/>
      <c r="AF65191" s="74"/>
      <c r="BX65191" s="73"/>
      <c r="BY65191" s="74"/>
      <c r="BZ65191" s="74"/>
      <c r="CA65191" s="74"/>
      <c r="CF65191" s="79"/>
      <c r="CL65191" s="79"/>
    </row>
    <row r="65192" spans="30:90">
      <c r="AD65192" s="73"/>
      <c r="AE65192" s="74"/>
      <c r="AF65192" s="74"/>
      <c r="BX65192" s="73"/>
      <c r="BY65192" s="74"/>
      <c r="BZ65192" s="74"/>
      <c r="CA65192" s="74"/>
      <c r="CF65192" s="79"/>
      <c r="CL65192" s="79"/>
    </row>
    <row r="65193" spans="30:90">
      <c r="AD65193" s="73"/>
      <c r="AE65193" s="74"/>
      <c r="AF65193" s="74"/>
      <c r="BX65193" s="73"/>
      <c r="BY65193" s="74"/>
      <c r="BZ65193" s="74"/>
      <c r="CA65193" s="74"/>
      <c r="CF65193" s="79"/>
      <c r="CL65193" s="79"/>
    </row>
    <row r="65194" spans="30:90">
      <c r="AD65194" s="73"/>
      <c r="AE65194" s="74"/>
      <c r="AF65194" s="74"/>
      <c r="BX65194" s="73"/>
      <c r="BY65194" s="74"/>
      <c r="BZ65194" s="74"/>
      <c r="CA65194" s="74"/>
      <c r="CF65194" s="79"/>
      <c r="CL65194" s="79"/>
    </row>
    <row r="65195" spans="30:90">
      <c r="AD65195" s="73"/>
      <c r="AE65195" s="74"/>
      <c r="AF65195" s="74"/>
      <c r="BX65195" s="73"/>
      <c r="BY65195" s="74"/>
      <c r="BZ65195" s="74"/>
      <c r="CA65195" s="74"/>
      <c r="CF65195" s="79"/>
      <c r="CL65195" s="79"/>
    </row>
    <row r="65196" spans="30:90">
      <c r="AD65196" s="73"/>
      <c r="AE65196" s="74"/>
      <c r="AF65196" s="74"/>
      <c r="BX65196" s="73"/>
      <c r="BY65196" s="74"/>
      <c r="BZ65196" s="74"/>
      <c r="CA65196" s="74"/>
      <c r="CF65196" s="79"/>
      <c r="CL65196" s="79"/>
    </row>
    <row r="65197" spans="30:90">
      <c r="AD65197" s="73"/>
      <c r="AE65197" s="74"/>
      <c r="AF65197" s="74"/>
      <c r="BX65197" s="73"/>
      <c r="BY65197" s="74"/>
      <c r="BZ65197" s="74"/>
      <c r="CA65197" s="74"/>
      <c r="CF65197" s="79"/>
      <c r="CL65197" s="79"/>
    </row>
    <row r="65198" spans="30:90">
      <c r="AD65198" s="73"/>
      <c r="AE65198" s="74"/>
      <c r="AF65198" s="74"/>
      <c r="BX65198" s="73"/>
      <c r="BY65198" s="74"/>
      <c r="BZ65198" s="74"/>
      <c r="CA65198" s="74"/>
      <c r="CF65198" s="79"/>
      <c r="CL65198" s="79"/>
    </row>
    <row r="65199" spans="30:90">
      <c r="AD65199" s="73"/>
      <c r="AE65199" s="74"/>
      <c r="AF65199" s="74"/>
      <c r="BX65199" s="73"/>
      <c r="BY65199" s="74"/>
      <c r="BZ65199" s="74"/>
      <c r="CA65199" s="74"/>
      <c r="CF65199" s="79"/>
      <c r="CL65199" s="79"/>
    </row>
    <row r="65200" spans="30:90">
      <c r="AD65200" s="73"/>
      <c r="AE65200" s="74"/>
      <c r="AF65200" s="74"/>
      <c r="BX65200" s="73"/>
      <c r="BY65200" s="74"/>
      <c r="BZ65200" s="74"/>
      <c r="CA65200" s="74"/>
      <c r="CF65200" s="79"/>
      <c r="CL65200" s="79"/>
    </row>
    <row r="65201" spans="30:90">
      <c r="AD65201" s="73"/>
      <c r="AE65201" s="74"/>
      <c r="AF65201" s="74"/>
      <c r="BX65201" s="73"/>
      <c r="BY65201" s="74"/>
      <c r="BZ65201" s="74"/>
      <c r="CA65201" s="74"/>
      <c r="CF65201" s="79"/>
      <c r="CL65201" s="79"/>
    </row>
    <row r="65202" spans="30:90">
      <c r="AD65202" s="73"/>
      <c r="AE65202" s="74"/>
      <c r="AF65202" s="74"/>
      <c r="BX65202" s="73"/>
      <c r="BY65202" s="74"/>
      <c r="BZ65202" s="74"/>
      <c r="CA65202" s="74"/>
      <c r="CF65202" s="79"/>
      <c r="CL65202" s="79"/>
    </row>
    <row r="65203" spans="30:90">
      <c r="AD65203" s="73"/>
      <c r="AE65203" s="74"/>
      <c r="AF65203" s="74"/>
      <c r="BX65203" s="73"/>
      <c r="BY65203" s="74"/>
      <c r="BZ65203" s="74"/>
      <c r="CA65203" s="74"/>
      <c r="CF65203" s="79"/>
      <c r="CL65203" s="79"/>
    </row>
    <row r="65204" spans="30:90">
      <c r="AD65204" s="73"/>
      <c r="AE65204" s="74"/>
      <c r="AF65204" s="74"/>
      <c r="BX65204" s="73"/>
      <c r="BY65204" s="74"/>
      <c r="BZ65204" s="74"/>
      <c r="CA65204" s="74"/>
      <c r="CF65204" s="79"/>
      <c r="CL65204" s="79"/>
    </row>
    <row r="65205" spans="30:90">
      <c r="AD65205" s="73"/>
      <c r="AE65205" s="74"/>
      <c r="AF65205" s="74"/>
      <c r="BX65205" s="73"/>
      <c r="BY65205" s="74"/>
      <c r="BZ65205" s="74"/>
      <c r="CA65205" s="74"/>
      <c r="CF65205" s="79"/>
      <c r="CL65205" s="79"/>
    </row>
    <row r="65206" spans="30:90">
      <c r="AD65206" s="73"/>
      <c r="AE65206" s="74"/>
      <c r="AF65206" s="74"/>
      <c r="BX65206" s="73"/>
      <c r="BY65206" s="74"/>
      <c r="BZ65206" s="74"/>
      <c r="CA65206" s="74"/>
      <c r="CF65206" s="79"/>
      <c r="CL65206" s="79"/>
    </row>
    <row r="65207" spans="30:90">
      <c r="AD65207" s="73"/>
      <c r="AE65207" s="74"/>
      <c r="AF65207" s="74"/>
      <c r="BX65207" s="73"/>
      <c r="BY65207" s="74"/>
      <c r="BZ65207" s="74"/>
      <c r="CA65207" s="74"/>
      <c r="CF65207" s="79"/>
      <c r="CL65207" s="79"/>
    </row>
    <row r="65208" spans="30:90">
      <c r="AD65208" s="73"/>
      <c r="AE65208" s="74"/>
      <c r="AF65208" s="74"/>
      <c r="BX65208" s="73"/>
      <c r="BY65208" s="74"/>
      <c r="BZ65208" s="74"/>
      <c r="CA65208" s="74"/>
      <c r="CF65208" s="79"/>
      <c r="CL65208" s="79"/>
    </row>
    <row r="65209" spans="30:90">
      <c r="AD65209" s="73"/>
      <c r="AE65209" s="74"/>
      <c r="AF65209" s="74"/>
      <c r="BX65209" s="73"/>
      <c r="BY65209" s="74"/>
      <c r="BZ65209" s="74"/>
      <c r="CA65209" s="74"/>
      <c r="CF65209" s="79"/>
      <c r="CL65209" s="79"/>
    </row>
    <row r="65210" spans="30:90">
      <c r="AD65210" s="73"/>
      <c r="AE65210" s="74"/>
      <c r="AF65210" s="74"/>
      <c r="BX65210" s="73"/>
      <c r="BY65210" s="74"/>
      <c r="BZ65210" s="74"/>
      <c r="CA65210" s="74"/>
      <c r="CF65210" s="79"/>
      <c r="CL65210" s="79"/>
    </row>
    <row r="65211" spans="30:90">
      <c r="AD65211" s="73"/>
      <c r="AE65211" s="74"/>
      <c r="AF65211" s="74"/>
      <c r="BX65211" s="73"/>
      <c r="BY65211" s="74"/>
      <c r="BZ65211" s="74"/>
      <c r="CA65211" s="74"/>
      <c r="CF65211" s="79"/>
      <c r="CL65211" s="79"/>
    </row>
    <row r="65212" spans="30:90">
      <c r="AD65212" s="73"/>
      <c r="AE65212" s="74"/>
      <c r="AF65212" s="74"/>
      <c r="BX65212" s="73"/>
      <c r="BY65212" s="74"/>
      <c r="BZ65212" s="74"/>
      <c r="CA65212" s="74"/>
      <c r="CF65212" s="79"/>
      <c r="CL65212" s="79"/>
    </row>
    <row r="65213" spans="30:90">
      <c r="AD65213" s="73"/>
      <c r="AE65213" s="74"/>
      <c r="AF65213" s="74"/>
      <c r="BX65213" s="73"/>
      <c r="BY65213" s="74"/>
      <c r="BZ65213" s="74"/>
      <c r="CA65213" s="74"/>
      <c r="CF65213" s="79"/>
      <c r="CL65213" s="79"/>
    </row>
    <row r="65214" spans="30:90">
      <c r="AD65214" s="73"/>
      <c r="AE65214" s="74"/>
      <c r="AF65214" s="74"/>
      <c r="BX65214" s="73"/>
      <c r="BY65214" s="74"/>
      <c r="BZ65214" s="74"/>
      <c r="CA65214" s="74"/>
      <c r="CF65214" s="79"/>
      <c r="CL65214" s="79"/>
    </row>
    <row r="65215" spans="30:90">
      <c r="AD65215" s="73"/>
      <c r="AE65215" s="74"/>
      <c r="AF65215" s="74"/>
      <c r="BX65215" s="73"/>
      <c r="BY65215" s="74"/>
      <c r="BZ65215" s="74"/>
      <c r="CA65215" s="74"/>
      <c r="CF65215" s="79"/>
      <c r="CL65215" s="79"/>
    </row>
    <row r="65216" spans="30:90">
      <c r="AD65216" s="73"/>
      <c r="AE65216" s="74"/>
      <c r="AF65216" s="74"/>
      <c r="BX65216" s="73"/>
      <c r="BY65216" s="74"/>
      <c r="BZ65216" s="74"/>
      <c r="CA65216" s="74"/>
      <c r="CF65216" s="79"/>
      <c r="CL65216" s="79"/>
    </row>
    <row r="65217" spans="30:90">
      <c r="AD65217" s="73"/>
      <c r="AE65217" s="74"/>
      <c r="AF65217" s="74"/>
      <c r="BX65217" s="73"/>
      <c r="BY65217" s="74"/>
      <c r="BZ65217" s="74"/>
      <c r="CA65217" s="74"/>
      <c r="CF65217" s="79"/>
      <c r="CL65217" s="79"/>
    </row>
    <row r="65218" spans="30:90">
      <c r="AD65218" s="73"/>
      <c r="AE65218" s="74"/>
      <c r="AF65218" s="74"/>
      <c r="BX65218" s="73"/>
      <c r="BY65218" s="74"/>
      <c r="BZ65218" s="74"/>
      <c r="CA65218" s="74"/>
      <c r="CF65218" s="79"/>
      <c r="CL65218" s="79"/>
    </row>
    <row r="65219" spans="30:90">
      <c r="AD65219" s="73"/>
      <c r="AE65219" s="74"/>
      <c r="AF65219" s="74"/>
      <c r="BX65219" s="73"/>
      <c r="BY65219" s="74"/>
      <c r="BZ65219" s="74"/>
      <c r="CA65219" s="74"/>
      <c r="CF65219" s="79"/>
      <c r="CL65219" s="79"/>
    </row>
    <row r="65220" spans="30:90">
      <c r="AD65220" s="73"/>
      <c r="AE65220" s="74"/>
      <c r="AF65220" s="74"/>
      <c r="BX65220" s="73"/>
      <c r="BY65220" s="74"/>
      <c r="BZ65220" s="74"/>
      <c r="CA65220" s="74"/>
      <c r="CF65220" s="79"/>
      <c r="CL65220" s="79"/>
    </row>
    <row r="65221" spans="30:90">
      <c r="AD65221" s="73"/>
      <c r="AE65221" s="74"/>
      <c r="AF65221" s="74"/>
      <c r="BX65221" s="73"/>
      <c r="BY65221" s="74"/>
      <c r="BZ65221" s="74"/>
      <c r="CA65221" s="74"/>
      <c r="CF65221" s="79"/>
      <c r="CL65221" s="79"/>
    </row>
    <row r="65222" spans="30:90">
      <c r="AD65222" s="73"/>
      <c r="AE65222" s="74"/>
      <c r="AF65222" s="74"/>
      <c r="BX65222" s="73"/>
      <c r="BY65222" s="74"/>
      <c r="BZ65222" s="74"/>
      <c r="CA65222" s="74"/>
      <c r="CF65222" s="79"/>
      <c r="CL65222" s="79"/>
    </row>
    <row r="65223" spans="30:90">
      <c r="AD65223" s="73"/>
      <c r="AE65223" s="74"/>
      <c r="AF65223" s="74"/>
      <c r="BX65223" s="73"/>
      <c r="BY65223" s="74"/>
      <c r="BZ65223" s="74"/>
      <c r="CA65223" s="74"/>
      <c r="CF65223" s="79"/>
      <c r="CL65223" s="79"/>
    </row>
    <row r="65224" spans="30:90">
      <c r="AD65224" s="73"/>
      <c r="AE65224" s="74"/>
      <c r="AF65224" s="74"/>
      <c r="BX65224" s="73"/>
      <c r="BY65224" s="74"/>
      <c r="BZ65224" s="74"/>
      <c r="CA65224" s="74"/>
      <c r="CF65224" s="79"/>
      <c r="CL65224" s="79"/>
    </row>
    <row r="65225" spans="30:90">
      <c r="AD65225" s="73"/>
      <c r="AE65225" s="74"/>
      <c r="AF65225" s="74"/>
      <c r="BX65225" s="73"/>
      <c r="BY65225" s="74"/>
      <c r="BZ65225" s="74"/>
      <c r="CA65225" s="74"/>
      <c r="CF65225" s="79"/>
      <c r="CL65225" s="79"/>
    </row>
    <row r="65226" spans="30:90">
      <c r="AD65226" s="73"/>
      <c r="AE65226" s="74"/>
      <c r="AF65226" s="74"/>
      <c r="BX65226" s="73"/>
      <c r="BY65226" s="74"/>
      <c r="BZ65226" s="74"/>
      <c r="CA65226" s="74"/>
      <c r="CF65226" s="79"/>
      <c r="CL65226" s="79"/>
    </row>
    <row r="65227" spans="30:90">
      <c r="AD65227" s="73"/>
      <c r="AE65227" s="74"/>
      <c r="AF65227" s="74"/>
      <c r="BX65227" s="73"/>
      <c r="BY65227" s="74"/>
      <c r="BZ65227" s="74"/>
      <c r="CA65227" s="74"/>
      <c r="CF65227" s="79"/>
      <c r="CL65227" s="79"/>
    </row>
    <row r="65228" spans="30:90">
      <c r="AD65228" s="73"/>
      <c r="AE65228" s="74"/>
      <c r="AF65228" s="74"/>
      <c r="BX65228" s="73"/>
      <c r="BY65228" s="74"/>
      <c r="BZ65228" s="74"/>
      <c r="CA65228" s="74"/>
      <c r="CF65228" s="79"/>
      <c r="CL65228" s="79"/>
    </row>
    <row r="65229" spans="30:90">
      <c r="AD65229" s="73"/>
      <c r="AE65229" s="74"/>
      <c r="AF65229" s="74"/>
      <c r="BX65229" s="73"/>
      <c r="BY65229" s="74"/>
      <c r="BZ65229" s="74"/>
      <c r="CA65229" s="74"/>
      <c r="CF65229" s="79"/>
      <c r="CL65229" s="79"/>
    </row>
    <row r="65230" spans="30:90">
      <c r="AD65230" s="73"/>
      <c r="AE65230" s="74"/>
      <c r="AF65230" s="74"/>
      <c r="BX65230" s="73"/>
      <c r="BY65230" s="74"/>
      <c r="BZ65230" s="74"/>
      <c r="CA65230" s="74"/>
      <c r="CF65230" s="79"/>
      <c r="CL65230" s="79"/>
    </row>
    <row r="65231" spans="30:90">
      <c r="AD65231" s="73"/>
      <c r="AE65231" s="74"/>
      <c r="AF65231" s="74"/>
      <c r="BX65231" s="73"/>
      <c r="BY65231" s="74"/>
      <c r="BZ65231" s="74"/>
      <c r="CA65231" s="74"/>
      <c r="CF65231" s="79"/>
      <c r="CL65231" s="79"/>
    </row>
    <row r="65232" spans="30:90">
      <c r="AD65232" s="73"/>
      <c r="AE65232" s="74"/>
      <c r="AF65232" s="74"/>
      <c r="BX65232" s="73"/>
      <c r="BY65232" s="74"/>
      <c r="BZ65232" s="74"/>
      <c r="CA65232" s="74"/>
      <c r="CF65232" s="79"/>
      <c r="CL65232" s="79"/>
    </row>
    <row r="65233" spans="30:90">
      <c r="AD65233" s="73"/>
      <c r="AE65233" s="74"/>
      <c r="AF65233" s="74"/>
      <c r="BX65233" s="73"/>
      <c r="BY65233" s="74"/>
      <c r="BZ65233" s="74"/>
      <c r="CA65233" s="74"/>
      <c r="CF65233" s="79"/>
      <c r="CL65233" s="79"/>
    </row>
    <row r="65234" spans="30:90">
      <c r="AD65234" s="73"/>
      <c r="AE65234" s="74"/>
      <c r="AF65234" s="74"/>
      <c r="BX65234" s="73"/>
      <c r="BY65234" s="74"/>
      <c r="BZ65234" s="74"/>
      <c r="CA65234" s="74"/>
      <c r="CF65234" s="79"/>
      <c r="CL65234" s="79"/>
    </row>
    <row r="65235" spans="30:90">
      <c r="AD65235" s="73"/>
      <c r="AE65235" s="74"/>
      <c r="AF65235" s="74"/>
      <c r="BX65235" s="73"/>
      <c r="BY65235" s="74"/>
      <c r="BZ65235" s="74"/>
      <c r="CA65235" s="74"/>
      <c r="CF65235" s="79"/>
      <c r="CL65235" s="79"/>
    </row>
    <row r="65236" spans="30:90">
      <c r="AD65236" s="73"/>
      <c r="AE65236" s="74"/>
      <c r="AF65236" s="74"/>
      <c r="BX65236" s="73"/>
      <c r="BY65236" s="74"/>
      <c r="BZ65236" s="74"/>
      <c r="CA65236" s="74"/>
      <c r="CF65236" s="79"/>
      <c r="CL65236" s="79"/>
    </row>
    <row r="65237" spans="30:90">
      <c r="AD65237" s="73"/>
      <c r="AE65237" s="74"/>
      <c r="AF65237" s="74"/>
      <c r="BX65237" s="73"/>
      <c r="BY65237" s="74"/>
      <c r="BZ65237" s="74"/>
      <c r="CA65237" s="74"/>
      <c r="CF65237" s="79"/>
      <c r="CL65237" s="79"/>
    </row>
    <row r="65238" spans="30:90">
      <c r="AD65238" s="73"/>
      <c r="AE65238" s="74"/>
      <c r="AF65238" s="74"/>
      <c r="BX65238" s="73"/>
      <c r="BY65238" s="74"/>
      <c r="BZ65238" s="74"/>
      <c r="CA65238" s="74"/>
      <c r="CF65238" s="79"/>
      <c r="CL65238" s="79"/>
    </row>
    <row r="65239" spans="30:90">
      <c r="AD65239" s="73"/>
      <c r="AE65239" s="74"/>
      <c r="AF65239" s="74"/>
      <c r="BX65239" s="73"/>
      <c r="BY65239" s="74"/>
      <c r="BZ65239" s="74"/>
      <c r="CA65239" s="74"/>
      <c r="CF65239" s="79"/>
      <c r="CL65239" s="79"/>
    </row>
    <row r="65240" spans="30:90">
      <c r="AD65240" s="73"/>
      <c r="AE65240" s="74"/>
      <c r="AF65240" s="74"/>
      <c r="BX65240" s="73"/>
      <c r="BY65240" s="74"/>
      <c r="BZ65240" s="74"/>
      <c r="CA65240" s="74"/>
      <c r="CF65240" s="79"/>
      <c r="CL65240" s="79"/>
    </row>
    <row r="65241" spans="30:90">
      <c r="AD65241" s="73"/>
      <c r="AE65241" s="74"/>
      <c r="AF65241" s="74"/>
      <c r="BX65241" s="73"/>
      <c r="BY65241" s="74"/>
      <c r="BZ65241" s="74"/>
      <c r="CA65241" s="74"/>
      <c r="CF65241" s="79"/>
      <c r="CL65241" s="79"/>
    </row>
    <row r="65242" spans="30:90">
      <c r="AD65242" s="73"/>
      <c r="AE65242" s="74"/>
      <c r="AF65242" s="74"/>
      <c r="BX65242" s="73"/>
      <c r="BY65242" s="74"/>
      <c r="BZ65242" s="74"/>
      <c r="CA65242" s="74"/>
      <c r="CF65242" s="79"/>
      <c r="CL65242" s="79"/>
    </row>
    <row r="65243" spans="30:90">
      <c r="AD65243" s="73"/>
      <c r="AE65243" s="74"/>
      <c r="AF65243" s="74"/>
      <c r="BX65243" s="73"/>
      <c r="BY65243" s="74"/>
      <c r="BZ65243" s="74"/>
      <c r="CA65243" s="74"/>
      <c r="CF65243" s="79"/>
      <c r="CL65243" s="79"/>
    </row>
    <row r="65244" spans="30:90">
      <c r="AD65244" s="73"/>
      <c r="AE65244" s="74"/>
      <c r="AF65244" s="74"/>
      <c r="BX65244" s="73"/>
      <c r="BY65244" s="74"/>
      <c r="BZ65244" s="74"/>
      <c r="CA65244" s="74"/>
      <c r="CF65244" s="79"/>
      <c r="CL65244" s="79"/>
    </row>
    <row r="65245" spans="30:90">
      <c r="AD65245" s="73"/>
      <c r="AE65245" s="74"/>
      <c r="AF65245" s="74"/>
      <c r="BX65245" s="73"/>
      <c r="BY65245" s="74"/>
      <c r="BZ65245" s="74"/>
      <c r="CA65245" s="74"/>
      <c r="CF65245" s="79"/>
      <c r="CL65245" s="79"/>
    </row>
    <row r="65246" spans="30:90">
      <c r="AD65246" s="73"/>
      <c r="AE65246" s="74"/>
      <c r="AF65246" s="74"/>
      <c r="BX65246" s="73"/>
      <c r="BY65246" s="74"/>
      <c r="BZ65246" s="74"/>
      <c r="CA65246" s="74"/>
      <c r="CF65246" s="79"/>
      <c r="CL65246" s="79"/>
    </row>
    <row r="65247" spans="30:90">
      <c r="AD65247" s="73"/>
      <c r="AE65247" s="74"/>
      <c r="AF65247" s="74"/>
      <c r="BX65247" s="73"/>
      <c r="BY65247" s="74"/>
      <c r="BZ65247" s="74"/>
      <c r="CA65247" s="74"/>
      <c r="CF65247" s="79"/>
      <c r="CL65247" s="79"/>
    </row>
    <row r="65248" spans="30:90">
      <c r="AD65248" s="73"/>
      <c r="AE65248" s="74"/>
      <c r="AF65248" s="74"/>
      <c r="BX65248" s="73"/>
      <c r="BY65248" s="74"/>
      <c r="BZ65248" s="74"/>
      <c r="CA65248" s="74"/>
      <c r="CF65248" s="79"/>
      <c r="CL65248" s="79"/>
    </row>
    <row r="65249" spans="30:90">
      <c r="AD65249" s="73"/>
      <c r="AE65249" s="74"/>
      <c r="AF65249" s="74"/>
      <c r="BX65249" s="73"/>
      <c r="BY65249" s="74"/>
      <c r="BZ65249" s="74"/>
      <c r="CA65249" s="74"/>
      <c r="CF65249" s="79"/>
      <c r="CL65249" s="79"/>
    </row>
    <row r="65250" spans="30:90">
      <c r="AD65250" s="73"/>
      <c r="AE65250" s="74"/>
      <c r="AF65250" s="74"/>
      <c r="BX65250" s="73"/>
      <c r="BY65250" s="74"/>
      <c r="BZ65250" s="74"/>
      <c r="CA65250" s="74"/>
      <c r="CF65250" s="79"/>
      <c r="CL65250" s="79"/>
    </row>
    <row r="65251" spans="30:90">
      <c r="AD65251" s="73"/>
      <c r="AE65251" s="74"/>
      <c r="AF65251" s="74"/>
      <c r="BX65251" s="73"/>
      <c r="BY65251" s="74"/>
      <c r="BZ65251" s="74"/>
      <c r="CA65251" s="74"/>
      <c r="CF65251" s="79"/>
      <c r="CL65251" s="79"/>
    </row>
    <row r="65252" spans="30:90">
      <c r="AD65252" s="73"/>
      <c r="AE65252" s="74"/>
      <c r="AF65252" s="74"/>
      <c r="BX65252" s="73"/>
      <c r="BY65252" s="74"/>
      <c r="BZ65252" s="74"/>
      <c r="CA65252" s="74"/>
      <c r="CF65252" s="79"/>
      <c r="CL65252" s="79"/>
    </row>
    <row r="65253" spans="30:90">
      <c r="AD65253" s="73"/>
      <c r="AE65253" s="74"/>
      <c r="AF65253" s="74"/>
      <c r="BX65253" s="73"/>
      <c r="BY65253" s="74"/>
      <c r="BZ65253" s="74"/>
      <c r="CA65253" s="74"/>
      <c r="CF65253" s="79"/>
      <c r="CL65253" s="79"/>
    </row>
    <row r="65254" spans="30:90">
      <c r="AD65254" s="73"/>
      <c r="AE65254" s="74"/>
      <c r="AF65254" s="74"/>
      <c r="BX65254" s="73"/>
      <c r="BY65254" s="74"/>
      <c r="BZ65254" s="74"/>
      <c r="CA65254" s="74"/>
      <c r="CF65254" s="79"/>
      <c r="CL65254" s="79"/>
    </row>
    <row r="65255" spans="30:90">
      <c r="AD65255" s="73"/>
      <c r="AE65255" s="74"/>
      <c r="AF65255" s="74"/>
      <c r="BX65255" s="73"/>
      <c r="BY65255" s="74"/>
      <c r="BZ65255" s="74"/>
      <c r="CA65255" s="74"/>
      <c r="CF65255" s="79"/>
      <c r="CL65255" s="79"/>
    </row>
    <row r="65256" spans="30:90">
      <c r="AD65256" s="73"/>
      <c r="AE65256" s="74"/>
      <c r="AF65256" s="74"/>
      <c r="BX65256" s="73"/>
      <c r="BY65256" s="74"/>
      <c r="BZ65256" s="74"/>
      <c r="CA65256" s="74"/>
      <c r="CF65256" s="79"/>
      <c r="CL65256" s="79"/>
    </row>
    <row r="65257" spans="30:90">
      <c r="AD65257" s="73"/>
      <c r="AE65257" s="74"/>
      <c r="AF65257" s="74"/>
      <c r="BX65257" s="73"/>
      <c r="BY65257" s="74"/>
      <c r="BZ65257" s="74"/>
      <c r="CA65257" s="74"/>
      <c r="CF65257" s="79"/>
      <c r="CL65257" s="79"/>
    </row>
    <row r="65258" spans="30:90">
      <c r="AD65258" s="73"/>
      <c r="AE65258" s="74"/>
      <c r="AF65258" s="74"/>
      <c r="BX65258" s="73"/>
      <c r="BY65258" s="74"/>
      <c r="BZ65258" s="74"/>
      <c r="CA65258" s="74"/>
      <c r="CF65258" s="79"/>
      <c r="CL65258" s="79"/>
    </row>
    <row r="65259" spans="30:90">
      <c r="AD65259" s="73"/>
      <c r="AE65259" s="74"/>
      <c r="AF65259" s="74"/>
      <c r="BX65259" s="73"/>
      <c r="BY65259" s="74"/>
      <c r="BZ65259" s="74"/>
      <c r="CA65259" s="74"/>
      <c r="CF65259" s="79"/>
      <c r="CL65259" s="79"/>
    </row>
    <row r="65260" spans="30:90">
      <c r="AD65260" s="73"/>
      <c r="AE65260" s="74"/>
      <c r="AF65260" s="74"/>
      <c r="BX65260" s="73"/>
      <c r="BY65260" s="74"/>
      <c r="BZ65260" s="74"/>
      <c r="CA65260" s="74"/>
      <c r="CF65260" s="79"/>
      <c r="CL65260" s="79"/>
    </row>
    <row r="65261" spans="30:90">
      <c r="AD65261" s="73"/>
      <c r="AE65261" s="74"/>
      <c r="AF65261" s="74"/>
      <c r="BX65261" s="73"/>
      <c r="BY65261" s="74"/>
      <c r="BZ65261" s="74"/>
      <c r="CA65261" s="74"/>
      <c r="CF65261" s="79"/>
      <c r="CL65261" s="79"/>
    </row>
    <row r="65262" spans="30:90">
      <c r="AD65262" s="73"/>
      <c r="AE65262" s="74"/>
      <c r="AF65262" s="74"/>
      <c r="BX65262" s="73"/>
      <c r="BY65262" s="74"/>
      <c r="BZ65262" s="74"/>
      <c r="CA65262" s="74"/>
      <c r="CF65262" s="79"/>
      <c r="CL65262" s="79"/>
    </row>
    <row r="65263" spans="30:90">
      <c r="AD65263" s="73"/>
      <c r="AE65263" s="74"/>
      <c r="AF65263" s="74"/>
      <c r="BX65263" s="73"/>
      <c r="BY65263" s="74"/>
      <c r="BZ65263" s="74"/>
      <c r="CA65263" s="74"/>
      <c r="CF65263" s="79"/>
      <c r="CL65263" s="79"/>
    </row>
    <row r="65264" spans="30:90">
      <c r="AD65264" s="73"/>
      <c r="AE65264" s="74"/>
      <c r="AF65264" s="74"/>
      <c r="BX65264" s="73"/>
      <c r="BY65264" s="74"/>
      <c r="BZ65264" s="74"/>
      <c r="CA65264" s="74"/>
      <c r="CF65264" s="79"/>
      <c r="CL65264" s="79"/>
    </row>
    <row r="65265" spans="30:90">
      <c r="AD65265" s="73"/>
      <c r="AE65265" s="74"/>
      <c r="AF65265" s="74"/>
      <c r="BX65265" s="73"/>
      <c r="BY65265" s="74"/>
      <c r="BZ65265" s="74"/>
      <c r="CA65265" s="74"/>
      <c r="CF65265" s="79"/>
      <c r="CL65265" s="79"/>
    </row>
    <row r="65266" spans="30:90">
      <c r="AD65266" s="73"/>
      <c r="AE65266" s="74"/>
      <c r="AF65266" s="74"/>
      <c r="BX65266" s="73"/>
      <c r="BY65266" s="74"/>
      <c r="BZ65266" s="74"/>
      <c r="CA65266" s="74"/>
      <c r="CF65266" s="79"/>
      <c r="CL65266" s="79"/>
    </row>
    <row r="65267" spans="30:90">
      <c r="AD65267" s="73"/>
      <c r="AE65267" s="74"/>
      <c r="AF65267" s="74"/>
      <c r="BX65267" s="73"/>
      <c r="BY65267" s="74"/>
      <c r="BZ65267" s="74"/>
      <c r="CA65267" s="74"/>
      <c r="CF65267" s="79"/>
      <c r="CL65267" s="79"/>
    </row>
    <row r="65268" spans="30:90">
      <c r="AD65268" s="73"/>
      <c r="AE65268" s="74"/>
      <c r="AF65268" s="74"/>
      <c r="BX65268" s="73"/>
      <c r="BY65268" s="74"/>
      <c r="BZ65268" s="74"/>
      <c r="CA65268" s="74"/>
      <c r="CF65268" s="79"/>
      <c r="CL65268" s="79"/>
    </row>
    <row r="65269" spans="30:90">
      <c r="AD65269" s="73"/>
      <c r="AE65269" s="74"/>
      <c r="AF65269" s="74"/>
      <c r="BX65269" s="73"/>
      <c r="BY65269" s="74"/>
      <c r="BZ65269" s="74"/>
      <c r="CA65269" s="74"/>
      <c r="CF65269" s="79"/>
      <c r="CL65269" s="79"/>
    </row>
    <row r="65270" spans="30:90">
      <c r="AD65270" s="73"/>
      <c r="AE65270" s="74"/>
      <c r="AF65270" s="74"/>
      <c r="BX65270" s="73"/>
      <c r="BY65270" s="74"/>
      <c r="BZ65270" s="74"/>
      <c r="CA65270" s="74"/>
      <c r="CF65270" s="79"/>
      <c r="CL65270" s="79"/>
    </row>
    <row r="65271" spans="30:90">
      <c r="AD65271" s="73"/>
      <c r="AE65271" s="74"/>
      <c r="AF65271" s="74"/>
      <c r="BX65271" s="73"/>
      <c r="BY65271" s="74"/>
      <c r="BZ65271" s="74"/>
      <c r="CA65271" s="74"/>
      <c r="CF65271" s="79"/>
      <c r="CL65271" s="79"/>
    </row>
    <row r="65272" spans="30:90">
      <c r="AD65272" s="73"/>
      <c r="AE65272" s="74"/>
      <c r="AF65272" s="74"/>
      <c r="BX65272" s="73"/>
      <c r="BY65272" s="74"/>
      <c r="BZ65272" s="74"/>
      <c r="CA65272" s="74"/>
      <c r="CF65272" s="79"/>
      <c r="CL65272" s="79"/>
    </row>
    <row r="65273" spans="30:90">
      <c r="AD65273" s="73"/>
      <c r="AE65273" s="74"/>
      <c r="AF65273" s="74"/>
      <c r="BX65273" s="73"/>
      <c r="BY65273" s="74"/>
      <c r="BZ65273" s="74"/>
      <c r="CA65273" s="74"/>
      <c r="CF65273" s="79"/>
      <c r="CL65273" s="79"/>
    </row>
    <row r="65274" spans="30:90">
      <c r="AD65274" s="73"/>
      <c r="AE65274" s="74"/>
      <c r="AF65274" s="74"/>
      <c r="BX65274" s="73"/>
      <c r="BY65274" s="74"/>
      <c r="BZ65274" s="74"/>
      <c r="CA65274" s="74"/>
      <c r="CF65274" s="79"/>
      <c r="CL65274" s="79"/>
    </row>
    <row r="65275" spans="30:90">
      <c r="AD65275" s="73"/>
      <c r="AE65275" s="74"/>
      <c r="AF65275" s="74"/>
      <c r="BX65275" s="73"/>
      <c r="BY65275" s="74"/>
      <c r="BZ65275" s="74"/>
      <c r="CA65275" s="74"/>
      <c r="CF65275" s="79"/>
      <c r="CL65275" s="79"/>
    </row>
    <row r="65276" spans="30:90">
      <c r="AD65276" s="73"/>
      <c r="AE65276" s="74"/>
      <c r="AF65276" s="74"/>
      <c r="BX65276" s="73"/>
      <c r="BY65276" s="74"/>
      <c r="BZ65276" s="74"/>
      <c r="CA65276" s="74"/>
      <c r="CF65276" s="79"/>
      <c r="CL65276" s="79"/>
    </row>
    <row r="65277" spans="30:90">
      <c r="AD65277" s="73"/>
      <c r="AE65277" s="74"/>
      <c r="AF65277" s="74"/>
      <c r="BX65277" s="73"/>
      <c r="BY65277" s="74"/>
      <c r="BZ65277" s="74"/>
      <c r="CA65277" s="74"/>
      <c r="CF65277" s="79"/>
      <c r="CL65277" s="79"/>
    </row>
    <row r="65278" spans="30:90">
      <c r="AD65278" s="73"/>
      <c r="AE65278" s="74"/>
      <c r="AF65278" s="74"/>
      <c r="BX65278" s="73"/>
      <c r="BY65278" s="74"/>
      <c r="BZ65278" s="74"/>
      <c r="CA65278" s="74"/>
      <c r="CF65278" s="79"/>
      <c r="CL65278" s="79"/>
    </row>
    <row r="65279" spans="30:90">
      <c r="AD65279" s="73"/>
      <c r="AE65279" s="74"/>
      <c r="AF65279" s="74"/>
      <c r="BX65279" s="73"/>
      <c r="BY65279" s="74"/>
      <c r="BZ65279" s="74"/>
      <c r="CA65279" s="74"/>
      <c r="CF65279" s="79"/>
      <c r="CL65279" s="79"/>
    </row>
    <row r="65280" spans="30:90">
      <c r="AD65280" s="73"/>
      <c r="AE65280" s="74"/>
      <c r="AF65280" s="74"/>
      <c r="BX65280" s="73"/>
      <c r="BY65280" s="74"/>
      <c r="BZ65280" s="74"/>
      <c r="CA65280" s="74"/>
      <c r="CF65280" s="79"/>
      <c r="CL65280" s="79"/>
    </row>
    <row r="65281" spans="30:90">
      <c r="AD65281" s="73"/>
      <c r="AE65281" s="74"/>
      <c r="AF65281" s="74"/>
      <c r="BX65281" s="73"/>
      <c r="BY65281" s="74"/>
      <c r="BZ65281" s="74"/>
      <c r="CA65281" s="74"/>
      <c r="CF65281" s="79"/>
      <c r="CL65281" s="79"/>
    </row>
    <row r="65282" spans="30:90">
      <c r="AD65282" s="73"/>
      <c r="AE65282" s="74"/>
      <c r="AF65282" s="74"/>
      <c r="BX65282" s="73"/>
      <c r="BY65282" s="74"/>
      <c r="BZ65282" s="74"/>
      <c r="CA65282" s="74"/>
      <c r="CF65282" s="79"/>
      <c r="CL65282" s="79"/>
    </row>
    <row r="65283" spans="30:90">
      <c r="AD65283" s="73"/>
      <c r="AE65283" s="74"/>
      <c r="AF65283" s="74"/>
      <c r="BX65283" s="73"/>
      <c r="BY65283" s="74"/>
      <c r="BZ65283" s="74"/>
      <c r="CA65283" s="74"/>
      <c r="CF65283" s="79"/>
      <c r="CL65283" s="79"/>
    </row>
    <row r="65284" spans="30:90">
      <c r="AD65284" s="73"/>
      <c r="AE65284" s="74"/>
      <c r="AF65284" s="74"/>
      <c r="BX65284" s="73"/>
      <c r="BY65284" s="74"/>
      <c r="BZ65284" s="74"/>
      <c r="CA65284" s="74"/>
      <c r="CF65284" s="79"/>
      <c r="CL65284" s="79"/>
    </row>
    <row r="65285" spans="30:90">
      <c r="AD65285" s="73"/>
      <c r="AE65285" s="74"/>
      <c r="AF65285" s="74"/>
      <c r="BX65285" s="73"/>
      <c r="BY65285" s="74"/>
      <c r="BZ65285" s="74"/>
      <c r="CA65285" s="74"/>
      <c r="CF65285" s="79"/>
      <c r="CL65285" s="79"/>
    </row>
    <row r="65286" spans="30:90">
      <c r="AD65286" s="73"/>
      <c r="AE65286" s="74"/>
      <c r="AF65286" s="74"/>
      <c r="BX65286" s="73"/>
      <c r="BY65286" s="74"/>
      <c r="BZ65286" s="74"/>
      <c r="CA65286" s="74"/>
      <c r="CF65286" s="79"/>
      <c r="CL65286" s="79"/>
    </row>
    <row r="65287" spans="30:90">
      <c r="AD65287" s="73"/>
      <c r="AE65287" s="74"/>
      <c r="AF65287" s="74"/>
      <c r="BX65287" s="73"/>
      <c r="BY65287" s="74"/>
      <c r="BZ65287" s="74"/>
      <c r="CA65287" s="74"/>
      <c r="CF65287" s="79"/>
      <c r="CL65287" s="79"/>
    </row>
    <row r="65288" spans="30:90">
      <c r="AD65288" s="73"/>
      <c r="AE65288" s="74"/>
      <c r="AF65288" s="74"/>
      <c r="BX65288" s="73"/>
      <c r="BY65288" s="74"/>
      <c r="BZ65288" s="74"/>
      <c r="CA65288" s="74"/>
      <c r="CF65288" s="79"/>
      <c r="CL65288" s="79"/>
    </row>
    <row r="65289" spans="30:90">
      <c r="AD65289" s="73"/>
      <c r="AE65289" s="74"/>
      <c r="AF65289" s="74"/>
      <c r="BX65289" s="73"/>
      <c r="BY65289" s="74"/>
      <c r="BZ65289" s="74"/>
      <c r="CA65289" s="74"/>
      <c r="CF65289" s="79"/>
      <c r="CL65289" s="79"/>
    </row>
    <row r="65290" spans="30:90">
      <c r="AD65290" s="73"/>
      <c r="AE65290" s="74"/>
      <c r="AF65290" s="74"/>
      <c r="BX65290" s="73"/>
      <c r="BY65290" s="74"/>
      <c r="BZ65290" s="74"/>
      <c r="CA65290" s="74"/>
      <c r="CF65290" s="79"/>
      <c r="CL65290" s="79"/>
    </row>
    <row r="65291" spans="30:90">
      <c r="AD65291" s="73"/>
      <c r="AE65291" s="74"/>
      <c r="AF65291" s="74"/>
      <c r="BX65291" s="73"/>
      <c r="BY65291" s="74"/>
      <c r="BZ65291" s="74"/>
      <c r="CA65291" s="74"/>
      <c r="CF65291" s="79"/>
      <c r="CL65291" s="79"/>
    </row>
    <row r="65292" spans="30:90">
      <c r="AD65292" s="73"/>
      <c r="AE65292" s="74"/>
      <c r="AF65292" s="74"/>
      <c r="BX65292" s="73"/>
      <c r="BY65292" s="74"/>
      <c r="BZ65292" s="74"/>
      <c r="CA65292" s="74"/>
      <c r="CF65292" s="79"/>
      <c r="CL65292" s="79"/>
    </row>
    <row r="65293" spans="30:90">
      <c r="AD65293" s="73"/>
      <c r="AE65293" s="74"/>
      <c r="AF65293" s="74"/>
      <c r="BX65293" s="73"/>
      <c r="BY65293" s="74"/>
      <c r="BZ65293" s="74"/>
      <c r="CA65293" s="74"/>
      <c r="CF65293" s="79"/>
      <c r="CL65293" s="79"/>
    </row>
    <row r="65294" spans="30:90">
      <c r="AD65294" s="73"/>
      <c r="AE65294" s="74"/>
      <c r="AF65294" s="74"/>
      <c r="BX65294" s="73"/>
      <c r="BY65294" s="74"/>
      <c r="BZ65294" s="74"/>
      <c r="CA65294" s="74"/>
      <c r="CF65294" s="79"/>
      <c r="CL65294" s="79"/>
    </row>
    <row r="65295" spans="30:90">
      <c r="AD65295" s="73"/>
      <c r="AE65295" s="74"/>
      <c r="AF65295" s="74"/>
      <c r="BX65295" s="73"/>
      <c r="BY65295" s="74"/>
      <c r="BZ65295" s="74"/>
      <c r="CA65295" s="74"/>
      <c r="CF65295" s="79"/>
      <c r="CL65295" s="79"/>
    </row>
    <row r="65296" spans="30:90">
      <c r="AD65296" s="73"/>
      <c r="AE65296" s="74"/>
      <c r="AF65296" s="74"/>
      <c r="BX65296" s="73"/>
      <c r="BY65296" s="74"/>
      <c r="BZ65296" s="74"/>
      <c r="CA65296" s="74"/>
      <c r="CF65296" s="79"/>
      <c r="CL65296" s="79"/>
    </row>
    <row r="65297" spans="30:90">
      <c r="AD65297" s="73"/>
      <c r="AE65297" s="74"/>
      <c r="AF65297" s="74"/>
      <c r="BX65297" s="73"/>
      <c r="BY65297" s="74"/>
      <c r="BZ65297" s="74"/>
      <c r="CA65297" s="74"/>
      <c r="CF65297" s="79"/>
      <c r="CL65297" s="79"/>
    </row>
    <row r="65298" spans="30:90">
      <c r="AD65298" s="73"/>
      <c r="AE65298" s="74"/>
      <c r="AF65298" s="74"/>
      <c r="BX65298" s="73"/>
      <c r="BY65298" s="74"/>
      <c r="BZ65298" s="74"/>
      <c r="CA65298" s="74"/>
      <c r="CF65298" s="79"/>
      <c r="CL65298" s="79"/>
    </row>
    <row r="65299" spans="30:90">
      <c r="AD65299" s="73"/>
      <c r="AE65299" s="74"/>
      <c r="AF65299" s="74"/>
      <c r="BX65299" s="73"/>
      <c r="BY65299" s="74"/>
      <c r="BZ65299" s="74"/>
      <c r="CA65299" s="74"/>
      <c r="CF65299" s="79"/>
      <c r="CL65299" s="79"/>
    </row>
    <row r="65300" spans="30:90">
      <c r="AD65300" s="73"/>
      <c r="AE65300" s="74"/>
      <c r="AF65300" s="74"/>
      <c r="BX65300" s="73"/>
      <c r="BY65300" s="74"/>
      <c r="BZ65300" s="74"/>
      <c r="CA65300" s="74"/>
      <c r="CF65300" s="79"/>
      <c r="CL65300" s="79"/>
    </row>
    <row r="65301" spans="30:90">
      <c r="AD65301" s="73"/>
      <c r="AE65301" s="74"/>
      <c r="AF65301" s="74"/>
      <c r="BX65301" s="73"/>
      <c r="BY65301" s="74"/>
      <c r="BZ65301" s="74"/>
      <c r="CA65301" s="74"/>
      <c r="CF65301" s="79"/>
      <c r="CL65301" s="79"/>
    </row>
    <row r="65302" spans="30:90">
      <c r="AD65302" s="73"/>
      <c r="AE65302" s="74"/>
      <c r="AF65302" s="74"/>
      <c r="BX65302" s="73"/>
      <c r="BY65302" s="74"/>
      <c r="BZ65302" s="74"/>
      <c r="CA65302" s="74"/>
      <c r="CF65302" s="79"/>
      <c r="CL65302" s="79"/>
    </row>
    <row r="65303" spans="30:90">
      <c r="AD65303" s="73"/>
      <c r="AE65303" s="74"/>
      <c r="AF65303" s="74"/>
      <c r="BX65303" s="73"/>
      <c r="BY65303" s="74"/>
      <c r="BZ65303" s="74"/>
      <c r="CA65303" s="74"/>
      <c r="CF65303" s="79"/>
      <c r="CL65303" s="79"/>
    </row>
    <row r="65304" spans="30:90">
      <c r="AD65304" s="73"/>
      <c r="AE65304" s="74"/>
      <c r="AF65304" s="74"/>
      <c r="BX65304" s="73"/>
      <c r="BY65304" s="74"/>
      <c r="BZ65304" s="74"/>
      <c r="CA65304" s="74"/>
      <c r="CF65304" s="79"/>
      <c r="CL65304" s="79"/>
    </row>
    <row r="65305" spans="30:90">
      <c r="AD65305" s="73"/>
      <c r="AE65305" s="74"/>
      <c r="AF65305" s="74"/>
      <c r="BX65305" s="73"/>
      <c r="BY65305" s="74"/>
      <c r="BZ65305" s="74"/>
      <c r="CA65305" s="74"/>
      <c r="CF65305" s="79"/>
      <c r="CL65305" s="79"/>
    </row>
    <row r="65306" spans="30:90">
      <c r="AD65306" s="73"/>
      <c r="AE65306" s="74"/>
      <c r="AF65306" s="74"/>
      <c r="BX65306" s="73"/>
      <c r="BY65306" s="74"/>
      <c r="BZ65306" s="74"/>
      <c r="CA65306" s="74"/>
      <c r="CF65306" s="79"/>
      <c r="CL65306" s="79"/>
    </row>
    <row r="65307" spans="30:90">
      <c r="AD65307" s="73"/>
      <c r="AE65307" s="74"/>
      <c r="AF65307" s="74"/>
      <c r="BX65307" s="73"/>
      <c r="BY65307" s="74"/>
      <c r="BZ65307" s="74"/>
      <c r="CA65307" s="74"/>
      <c r="CF65307" s="79"/>
      <c r="CL65307" s="79"/>
    </row>
    <row r="65308" spans="30:90">
      <c r="AD65308" s="73"/>
      <c r="AE65308" s="74"/>
      <c r="AF65308" s="74"/>
      <c r="BX65308" s="73"/>
      <c r="BY65308" s="74"/>
      <c r="BZ65308" s="74"/>
      <c r="CA65308" s="74"/>
      <c r="CF65308" s="79"/>
      <c r="CL65308" s="79"/>
    </row>
    <row r="65309" spans="30:90">
      <c r="AD65309" s="73"/>
      <c r="AE65309" s="74"/>
      <c r="AF65309" s="74"/>
      <c r="BX65309" s="73"/>
      <c r="BY65309" s="74"/>
      <c r="BZ65309" s="74"/>
      <c r="CA65309" s="74"/>
      <c r="CF65309" s="79"/>
      <c r="CL65309" s="79"/>
    </row>
    <row r="65310" spans="30:90">
      <c r="AD65310" s="73"/>
      <c r="AE65310" s="74"/>
      <c r="AF65310" s="74"/>
      <c r="BX65310" s="73"/>
      <c r="BY65310" s="74"/>
      <c r="BZ65310" s="74"/>
      <c r="CA65310" s="74"/>
      <c r="CF65310" s="79"/>
      <c r="CL65310" s="79"/>
    </row>
    <row r="65311" spans="30:90">
      <c r="AD65311" s="73"/>
      <c r="AE65311" s="74"/>
      <c r="AF65311" s="74"/>
      <c r="BX65311" s="73"/>
      <c r="BY65311" s="74"/>
      <c r="BZ65311" s="74"/>
      <c r="CA65311" s="74"/>
      <c r="CF65311" s="79"/>
      <c r="CL65311" s="79"/>
    </row>
    <row r="65312" spans="30:90">
      <c r="AD65312" s="73"/>
      <c r="AE65312" s="74"/>
      <c r="AF65312" s="74"/>
      <c r="BX65312" s="73"/>
      <c r="BY65312" s="74"/>
      <c r="BZ65312" s="74"/>
      <c r="CA65312" s="74"/>
      <c r="CF65312" s="79"/>
      <c r="CL65312" s="79"/>
    </row>
    <row r="65313" spans="30:90">
      <c r="AD65313" s="73"/>
      <c r="AE65313" s="74"/>
      <c r="AF65313" s="74"/>
      <c r="BX65313" s="73"/>
      <c r="BY65313" s="74"/>
      <c r="BZ65313" s="74"/>
      <c r="CA65313" s="74"/>
      <c r="CF65313" s="79"/>
      <c r="CL65313" s="79"/>
    </row>
    <row r="65314" spans="30:90">
      <c r="AD65314" s="73"/>
      <c r="AE65314" s="74"/>
      <c r="AF65314" s="74"/>
      <c r="BX65314" s="73"/>
      <c r="BY65314" s="74"/>
      <c r="BZ65314" s="74"/>
      <c r="CA65314" s="74"/>
      <c r="CF65314" s="79"/>
      <c r="CL65314" s="79"/>
    </row>
    <row r="65315" spans="30:90">
      <c r="AD65315" s="73"/>
      <c r="AE65315" s="74"/>
      <c r="AF65315" s="74"/>
      <c r="BX65315" s="73"/>
      <c r="BY65315" s="74"/>
      <c r="BZ65315" s="74"/>
      <c r="CA65315" s="74"/>
      <c r="CF65315" s="79"/>
      <c r="CL65315" s="79"/>
    </row>
    <row r="65316" spans="30:90">
      <c r="AD65316" s="73"/>
      <c r="AE65316" s="74"/>
      <c r="AF65316" s="74"/>
      <c r="BX65316" s="73"/>
      <c r="BY65316" s="74"/>
      <c r="BZ65316" s="74"/>
      <c r="CA65316" s="74"/>
      <c r="CF65316" s="79"/>
      <c r="CL65316" s="79"/>
    </row>
    <row r="65317" spans="30:90">
      <c r="AD65317" s="73"/>
      <c r="AE65317" s="74"/>
      <c r="AF65317" s="74"/>
      <c r="BX65317" s="73"/>
      <c r="BY65317" s="74"/>
      <c r="BZ65317" s="74"/>
      <c r="CA65317" s="74"/>
      <c r="CF65317" s="79"/>
      <c r="CL65317" s="79"/>
    </row>
    <row r="65318" spans="30:90">
      <c r="AD65318" s="73"/>
      <c r="AE65318" s="74"/>
      <c r="AF65318" s="74"/>
      <c r="BX65318" s="73"/>
      <c r="BY65318" s="74"/>
      <c r="BZ65318" s="74"/>
      <c r="CA65318" s="74"/>
      <c r="CF65318" s="79"/>
      <c r="CL65318" s="79"/>
    </row>
    <row r="65319" spans="30:90">
      <c r="AD65319" s="73"/>
      <c r="AE65319" s="74"/>
      <c r="AF65319" s="74"/>
      <c r="BX65319" s="73"/>
      <c r="BY65319" s="74"/>
      <c r="BZ65319" s="74"/>
      <c r="CA65319" s="74"/>
      <c r="CF65319" s="79"/>
      <c r="CL65319" s="79"/>
    </row>
    <row r="65320" spans="30:90">
      <c r="AD65320" s="73"/>
      <c r="AE65320" s="74"/>
      <c r="AF65320" s="74"/>
      <c r="BX65320" s="73"/>
      <c r="BY65320" s="74"/>
      <c r="BZ65320" s="74"/>
      <c r="CA65320" s="74"/>
      <c r="CF65320" s="79"/>
      <c r="CL65320" s="79"/>
    </row>
    <row r="65321" spans="30:90">
      <c r="AD65321" s="73"/>
      <c r="AE65321" s="74"/>
      <c r="AF65321" s="74"/>
      <c r="BX65321" s="73"/>
      <c r="BY65321" s="74"/>
      <c r="BZ65321" s="74"/>
      <c r="CA65321" s="74"/>
      <c r="CF65321" s="79"/>
      <c r="CL65321" s="79"/>
    </row>
    <row r="65322" spans="30:90">
      <c r="AD65322" s="73"/>
      <c r="AE65322" s="74"/>
      <c r="AF65322" s="74"/>
      <c r="BX65322" s="73"/>
      <c r="BY65322" s="74"/>
      <c r="BZ65322" s="74"/>
      <c r="CA65322" s="74"/>
      <c r="CF65322" s="79"/>
      <c r="CL65322" s="79"/>
    </row>
    <row r="65323" spans="30:90">
      <c r="AD65323" s="73"/>
      <c r="AE65323" s="74"/>
      <c r="AF65323" s="74"/>
      <c r="BX65323" s="73"/>
      <c r="BY65323" s="74"/>
      <c r="BZ65323" s="74"/>
      <c r="CA65323" s="74"/>
      <c r="CF65323" s="79"/>
      <c r="CL65323" s="79"/>
    </row>
    <row r="65324" spans="30:90">
      <c r="AD65324" s="73"/>
      <c r="AE65324" s="74"/>
      <c r="AF65324" s="74"/>
      <c r="BX65324" s="73"/>
      <c r="BY65324" s="74"/>
      <c r="BZ65324" s="74"/>
      <c r="CA65324" s="74"/>
      <c r="CF65324" s="79"/>
      <c r="CL65324" s="79"/>
    </row>
    <row r="65325" spans="30:90">
      <c r="AD65325" s="73"/>
      <c r="AE65325" s="74"/>
      <c r="AF65325" s="74"/>
      <c r="BX65325" s="73"/>
      <c r="BY65325" s="74"/>
      <c r="BZ65325" s="74"/>
      <c r="CA65325" s="74"/>
      <c r="CF65325" s="79"/>
      <c r="CL65325" s="79"/>
    </row>
    <row r="65326" spans="30:90">
      <c r="AD65326" s="73"/>
      <c r="AE65326" s="74"/>
      <c r="AF65326" s="74"/>
      <c r="BX65326" s="73"/>
      <c r="BY65326" s="74"/>
      <c r="BZ65326" s="74"/>
      <c r="CA65326" s="74"/>
      <c r="CF65326" s="79"/>
      <c r="CL65326" s="79"/>
    </row>
    <row r="65327" spans="30:90">
      <c r="AD65327" s="73"/>
      <c r="AE65327" s="74"/>
      <c r="AF65327" s="74"/>
      <c r="BX65327" s="73"/>
      <c r="BY65327" s="74"/>
      <c r="BZ65327" s="74"/>
      <c r="CA65327" s="74"/>
      <c r="CF65327" s="79"/>
      <c r="CL65327" s="79"/>
    </row>
    <row r="65328" spans="30:90">
      <c r="AD65328" s="73"/>
      <c r="AE65328" s="74"/>
      <c r="AF65328" s="74"/>
      <c r="BX65328" s="73"/>
      <c r="BY65328" s="74"/>
      <c r="BZ65328" s="74"/>
      <c r="CA65328" s="74"/>
      <c r="CF65328" s="79"/>
      <c r="CL65328" s="79"/>
    </row>
    <row r="65329" spans="30:90">
      <c r="AD65329" s="73"/>
      <c r="AE65329" s="74"/>
      <c r="AF65329" s="74"/>
      <c r="BX65329" s="73"/>
      <c r="BY65329" s="74"/>
      <c r="BZ65329" s="74"/>
      <c r="CA65329" s="74"/>
      <c r="CF65329" s="79"/>
      <c r="CL65329" s="79"/>
    </row>
    <row r="65330" spans="30:90">
      <c r="AD65330" s="73"/>
      <c r="AE65330" s="74"/>
      <c r="AF65330" s="74"/>
      <c r="BX65330" s="73"/>
      <c r="BY65330" s="74"/>
      <c r="BZ65330" s="74"/>
      <c r="CA65330" s="74"/>
      <c r="CF65330" s="79"/>
      <c r="CL65330" s="79"/>
    </row>
    <row r="65331" spans="30:90">
      <c r="AD65331" s="73"/>
      <c r="AE65331" s="74"/>
      <c r="AF65331" s="74"/>
      <c r="BX65331" s="73"/>
      <c r="BY65331" s="74"/>
      <c r="BZ65331" s="74"/>
      <c r="CA65331" s="74"/>
      <c r="CF65331" s="79"/>
      <c r="CL65331" s="79"/>
    </row>
    <row r="65332" spans="30:90">
      <c r="AD65332" s="73"/>
      <c r="AE65332" s="74"/>
      <c r="AF65332" s="74"/>
      <c r="BX65332" s="73"/>
      <c r="BY65332" s="74"/>
      <c r="BZ65332" s="74"/>
      <c r="CA65332" s="74"/>
      <c r="CF65332" s="79"/>
      <c r="CL65332" s="79"/>
    </row>
    <row r="65333" spans="30:90">
      <c r="AD65333" s="73"/>
      <c r="AE65333" s="74"/>
      <c r="AF65333" s="74"/>
      <c r="BX65333" s="73"/>
      <c r="BY65333" s="74"/>
      <c r="BZ65333" s="74"/>
      <c r="CA65333" s="74"/>
      <c r="CF65333" s="79"/>
      <c r="CL65333" s="79"/>
    </row>
    <row r="65334" spans="30:90">
      <c r="AD65334" s="73"/>
      <c r="AE65334" s="74"/>
      <c r="AF65334" s="74"/>
      <c r="BX65334" s="73"/>
      <c r="BY65334" s="74"/>
      <c r="BZ65334" s="74"/>
      <c r="CA65334" s="74"/>
      <c r="CF65334" s="79"/>
      <c r="CL65334" s="79"/>
    </row>
    <row r="65335" spans="30:90">
      <c r="AD65335" s="73"/>
      <c r="AE65335" s="74"/>
      <c r="AF65335" s="74"/>
      <c r="BX65335" s="73"/>
      <c r="BY65335" s="74"/>
      <c r="BZ65335" s="74"/>
      <c r="CA65335" s="74"/>
      <c r="CF65335" s="79"/>
      <c r="CL65335" s="79"/>
    </row>
    <row r="65336" spans="30:90">
      <c r="AD65336" s="73"/>
      <c r="AE65336" s="74"/>
      <c r="AF65336" s="74"/>
      <c r="BX65336" s="73"/>
      <c r="BY65336" s="74"/>
      <c r="BZ65336" s="74"/>
      <c r="CA65336" s="74"/>
      <c r="CF65336" s="79"/>
      <c r="CL65336" s="79"/>
    </row>
    <row r="65337" spans="30:90">
      <c r="AD65337" s="73"/>
      <c r="AE65337" s="74"/>
      <c r="AF65337" s="74"/>
      <c r="BX65337" s="73"/>
      <c r="BY65337" s="74"/>
      <c r="BZ65337" s="74"/>
      <c r="CA65337" s="74"/>
      <c r="CF65337" s="79"/>
      <c r="CL65337" s="79"/>
    </row>
    <row r="65338" spans="30:90">
      <c r="AD65338" s="73"/>
      <c r="AE65338" s="74"/>
      <c r="AF65338" s="74"/>
      <c r="BX65338" s="73"/>
      <c r="BY65338" s="74"/>
      <c r="BZ65338" s="74"/>
      <c r="CA65338" s="74"/>
      <c r="CF65338" s="79"/>
      <c r="CL65338" s="79"/>
    </row>
    <row r="65339" spans="30:90">
      <c r="AD65339" s="73"/>
      <c r="AE65339" s="74"/>
      <c r="AF65339" s="74"/>
      <c r="BX65339" s="73"/>
      <c r="BY65339" s="74"/>
      <c r="BZ65339" s="74"/>
      <c r="CA65339" s="74"/>
      <c r="CF65339" s="79"/>
      <c r="CL65339" s="79"/>
    </row>
    <row r="65340" spans="30:90">
      <c r="AD65340" s="73"/>
      <c r="AE65340" s="74"/>
      <c r="AF65340" s="74"/>
      <c r="BX65340" s="73"/>
      <c r="BY65340" s="74"/>
      <c r="BZ65340" s="74"/>
      <c r="CA65340" s="74"/>
      <c r="CF65340" s="79"/>
      <c r="CL65340" s="79"/>
    </row>
    <row r="65341" spans="30:90">
      <c r="AD65341" s="73"/>
      <c r="AE65341" s="74"/>
      <c r="AF65341" s="74"/>
      <c r="BX65341" s="73"/>
      <c r="BY65341" s="74"/>
      <c r="BZ65341" s="74"/>
      <c r="CA65341" s="74"/>
      <c r="CF65341" s="79"/>
      <c r="CL65341" s="79"/>
    </row>
    <row r="65342" spans="30:90">
      <c r="AD65342" s="73"/>
      <c r="AE65342" s="74"/>
      <c r="AF65342" s="74"/>
      <c r="BX65342" s="73"/>
      <c r="BY65342" s="74"/>
      <c r="BZ65342" s="74"/>
      <c r="CA65342" s="74"/>
      <c r="CF65342" s="79"/>
      <c r="CL65342" s="79"/>
    </row>
    <row r="65343" spans="30:90">
      <c r="AD65343" s="73"/>
      <c r="AE65343" s="74"/>
      <c r="AF65343" s="74"/>
      <c r="BX65343" s="73"/>
      <c r="BY65343" s="74"/>
      <c r="BZ65343" s="74"/>
      <c r="CA65343" s="74"/>
      <c r="CF65343" s="79"/>
      <c r="CL65343" s="79"/>
    </row>
    <row r="65344" spans="30:90">
      <c r="AD65344" s="73"/>
      <c r="AE65344" s="74"/>
      <c r="AF65344" s="74"/>
      <c r="BX65344" s="73"/>
      <c r="BY65344" s="74"/>
      <c r="BZ65344" s="74"/>
      <c r="CA65344" s="74"/>
      <c r="CF65344" s="79"/>
      <c r="CL65344" s="79"/>
    </row>
    <row r="65345" spans="30:90">
      <c r="AD65345" s="73"/>
      <c r="AE65345" s="74"/>
      <c r="AF65345" s="74"/>
      <c r="BX65345" s="73"/>
      <c r="BY65345" s="74"/>
      <c r="BZ65345" s="74"/>
      <c r="CA65345" s="74"/>
      <c r="CF65345" s="79"/>
      <c r="CL65345" s="79"/>
    </row>
    <row r="65346" spans="30:90">
      <c r="AD65346" s="73"/>
      <c r="AE65346" s="74"/>
      <c r="AF65346" s="74"/>
      <c r="BX65346" s="73"/>
      <c r="BY65346" s="74"/>
      <c r="BZ65346" s="74"/>
      <c r="CA65346" s="74"/>
      <c r="CF65346" s="79"/>
      <c r="CL65346" s="79"/>
    </row>
    <row r="65347" spans="30:90">
      <c r="AD65347" s="73"/>
      <c r="AE65347" s="74"/>
      <c r="AF65347" s="74"/>
      <c r="BX65347" s="73"/>
      <c r="BY65347" s="74"/>
      <c r="BZ65347" s="74"/>
      <c r="CA65347" s="74"/>
      <c r="CF65347" s="79"/>
      <c r="CL65347" s="79"/>
    </row>
    <row r="65348" spans="30:90">
      <c r="AD65348" s="73"/>
      <c r="AE65348" s="74"/>
      <c r="AF65348" s="74"/>
      <c r="BX65348" s="73"/>
      <c r="BY65348" s="74"/>
      <c r="BZ65348" s="74"/>
      <c r="CA65348" s="74"/>
      <c r="CF65348" s="79"/>
      <c r="CL65348" s="79"/>
    </row>
    <row r="65349" spans="30:90">
      <c r="AD65349" s="73"/>
      <c r="AE65349" s="74"/>
      <c r="AF65349" s="74"/>
      <c r="BX65349" s="73"/>
      <c r="BY65349" s="74"/>
      <c r="BZ65349" s="74"/>
      <c r="CA65349" s="74"/>
      <c r="CF65349" s="79"/>
      <c r="CL65349" s="79"/>
    </row>
    <row r="65350" spans="30:90">
      <c r="AD65350" s="73"/>
      <c r="AE65350" s="74"/>
      <c r="AF65350" s="74"/>
      <c r="BX65350" s="73"/>
      <c r="BY65350" s="74"/>
      <c r="BZ65350" s="74"/>
      <c r="CA65350" s="74"/>
      <c r="CF65350" s="79"/>
      <c r="CL65350" s="79"/>
    </row>
    <row r="65351" spans="30:90">
      <c r="AD65351" s="73"/>
      <c r="AE65351" s="74"/>
      <c r="AF65351" s="74"/>
      <c r="BX65351" s="73"/>
      <c r="BY65351" s="74"/>
      <c r="BZ65351" s="74"/>
      <c r="CA65351" s="74"/>
      <c r="CF65351" s="79"/>
      <c r="CL65351" s="79"/>
    </row>
    <row r="65352" spans="30:90">
      <c r="AD65352" s="73"/>
      <c r="AE65352" s="74"/>
      <c r="AF65352" s="74"/>
      <c r="BX65352" s="73"/>
      <c r="BY65352" s="74"/>
      <c r="BZ65352" s="74"/>
      <c r="CA65352" s="74"/>
      <c r="CF65352" s="79"/>
      <c r="CL65352" s="79"/>
    </row>
    <row r="65353" spans="30:90">
      <c r="AD65353" s="73"/>
      <c r="AE65353" s="74"/>
      <c r="AF65353" s="74"/>
      <c r="BX65353" s="73"/>
      <c r="BY65353" s="74"/>
      <c r="BZ65353" s="74"/>
      <c r="CA65353" s="74"/>
      <c r="CF65353" s="79"/>
      <c r="CL65353" s="79"/>
    </row>
    <row r="65354" spans="30:90">
      <c r="AD65354" s="73"/>
      <c r="AE65354" s="74"/>
      <c r="AF65354" s="74"/>
      <c r="BX65354" s="73"/>
      <c r="BY65354" s="74"/>
      <c r="BZ65354" s="74"/>
      <c r="CA65354" s="74"/>
      <c r="CF65354" s="79"/>
      <c r="CL65354" s="79"/>
    </row>
    <row r="65355" spans="30:90">
      <c r="AD65355" s="73"/>
      <c r="AE65355" s="74"/>
      <c r="AF65355" s="74"/>
      <c r="BX65355" s="73"/>
      <c r="BY65355" s="74"/>
      <c r="BZ65355" s="74"/>
      <c r="CA65355" s="74"/>
      <c r="CF65355" s="79"/>
      <c r="CL65355" s="79"/>
    </row>
    <row r="65356" spans="30:90">
      <c r="AD65356" s="73"/>
      <c r="AE65356" s="74"/>
      <c r="AF65356" s="74"/>
      <c r="BX65356" s="73"/>
      <c r="BY65356" s="74"/>
      <c r="BZ65356" s="74"/>
      <c r="CA65356" s="74"/>
      <c r="CF65356" s="79"/>
      <c r="CL65356" s="79"/>
    </row>
    <row r="65357" spans="30:90">
      <c r="AD65357" s="73"/>
      <c r="AE65357" s="74"/>
      <c r="AF65357" s="74"/>
      <c r="BX65357" s="73"/>
      <c r="BY65357" s="74"/>
      <c r="BZ65357" s="74"/>
      <c r="CA65357" s="74"/>
      <c r="CF65357" s="79"/>
      <c r="CL65357" s="79"/>
    </row>
    <row r="65358" spans="30:90">
      <c r="AD65358" s="73"/>
      <c r="AE65358" s="74"/>
      <c r="AF65358" s="74"/>
      <c r="BX65358" s="73"/>
      <c r="BY65358" s="74"/>
      <c r="BZ65358" s="74"/>
      <c r="CA65358" s="74"/>
      <c r="CF65358" s="79"/>
      <c r="CL65358" s="79"/>
    </row>
    <row r="65359" spans="30:90">
      <c r="AD65359" s="73"/>
      <c r="AE65359" s="74"/>
      <c r="AF65359" s="74"/>
      <c r="BX65359" s="73"/>
      <c r="BY65359" s="74"/>
      <c r="BZ65359" s="74"/>
      <c r="CA65359" s="74"/>
      <c r="CF65359" s="79"/>
      <c r="CL65359" s="79"/>
    </row>
    <row r="65360" spans="30:90">
      <c r="AD65360" s="73"/>
      <c r="AE65360" s="74"/>
      <c r="AF65360" s="74"/>
      <c r="BX65360" s="73"/>
      <c r="BY65360" s="74"/>
      <c r="BZ65360" s="74"/>
      <c r="CA65360" s="74"/>
      <c r="CF65360" s="79"/>
      <c r="CL65360" s="79"/>
    </row>
    <row r="65361" spans="30:90">
      <c r="AD65361" s="73"/>
      <c r="AE65361" s="74"/>
      <c r="AF65361" s="74"/>
      <c r="BX65361" s="73"/>
      <c r="BY65361" s="74"/>
      <c r="BZ65361" s="74"/>
      <c r="CA65361" s="74"/>
      <c r="CF65361" s="79"/>
      <c r="CL65361" s="79"/>
    </row>
    <row r="65362" spans="30:90">
      <c r="AD65362" s="73"/>
      <c r="AE65362" s="74"/>
      <c r="AF65362" s="74"/>
      <c r="BX65362" s="73"/>
      <c r="BY65362" s="74"/>
      <c r="BZ65362" s="74"/>
      <c r="CA65362" s="74"/>
      <c r="CF65362" s="79"/>
      <c r="CL65362" s="79"/>
    </row>
    <row r="65363" spans="30:90">
      <c r="AD65363" s="73"/>
      <c r="AE65363" s="74"/>
      <c r="AF65363" s="74"/>
      <c r="BX65363" s="73"/>
      <c r="BY65363" s="74"/>
      <c r="BZ65363" s="74"/>
      <c r="CA65363" s="74"/>
      <c r="CF65363" s="79"/>
      <c r="CL65363" s="79"/>
    </row>
    <row r="65364" spans="30:90">
      <c r="AD65364" s="73"/>
      <c r="AE65364" s="74"/>
      <c r="AF65364" s="74"/>
      <c r="BX65364" s="73"/>
      <c r="BY65364" s="74"/>
      <c r="BZ65364" s="74"/>
      <c r="CA65364" s="74"/>
      <c r="CF65364" s="79"/>
      <c r="CL65364" s="79"/>
    </row>
    <row r="65365" spans="30:90">
      <c r="AD65365" s="73"/>
      <c r="AE65365" s="74"/>
      <c r="AF65365" s="74"/>
      <c r="BX65365" s="73"/>
      <c r="BY65365" s="74"/>
      <c r="BZ65365" s="74"/>
      <c r="CA65365" s="74"/>
      <c r="CF65365" s="79"/>
      <c r="CL65365" s="79"/>
    </row>
    <row r="65366" spans="30:90">
      <c r="AD65366" s="73"/>
      <c r="AE65366" s="74"/>
      <c r="AF65366" s="74"/>
      <c r="BX65366" s="73"/>
      <c r="BY65366" s="74"/>
      <c r="BZ65366" s="74"/>
      <c r="CA65366" s="74"/>
      <c r="CF65366" s="79"/>
      <c r="CL65366" s="79"/>
    </row>
    <row r="65367" spans="30:90">
      <c r="AD65367" s="73"/>
      <c r="AE65367" s="74"/>
      <c r="AF65367" s="74"/>
      <c r="BX65367" s="73"/>
      <c r="BY65367" s="74"/>
      <c r="BZ65367" s="74"/>
      <c r="CA65367" s="74"/>
      <c r="CF65367" s="79"/>
      <c r="CL65367" s="79"/>
    </row>
    <row r="65368" spans="30:90">
      <c r="AD65368" s="73"/>
      <c r="AE65368" s="74"/>
      <c r="AF65368" s="74"/>
      <c r="BX65368" s="73"/>
      <c r="BY65368" s="74"/>
      <c r="BZ65368" s="74"/>
      <c r="CA65368" s="74"/>
      <c r="CF65368" s="79"/>
      <c r="CL65368" s="79"/>
    </row>
    <row r="65369" spans="30:90">
      <c r="AD65369" s="73"/>
      <c r="AE65369" s="74"/>
      <c r="AF65369" s="74"/>
      <c r="BX65369" s="73"/>
      <c r="BY65369" s="74"/>
      <c r="BZ65369" s="74"/>
      <c r="CA65369" s="74"/>
      <c r="CF65369" s="79"/>
      <c r="CL65369" s="79"/>
    </row>
    <row r="65370" spans="30:90">
      <c r="AD65370" s="73"/>
      <c r="AE65370" s="74"/>
      <c r="AF65370" s="74"/>
      <c r="BX65370" s="73"/>
      <c r="BY65370" s="74"/>
      <c r="BZ65370" s="74"/>
      <c r="CA65370" s="74"/>
      <c r="CF65370" s="79"/>
      <c r="CL65370" s="79"/>
    </row>
    <row r="65371" spans="30:90">
      <c r="AD65371" s="73"/>
      <c r="AE65371" s="74"/>
      <c r="AF65371" s="74"/>
      <c r="BX65371" s="73"/>
      <c r="BY65371" s="74"/>
      <c r="BZ65371" s="74"/>
      <c r="CA65371" s="74"/>
      <c r="CF65371" s="79"/>
      <c r="CL65371" s="79"/>
    </row>
    <row r="65372" spans="30:90">
      <c r="AD65372" s="73"/>
      <c r="AE65372" s="74"/>
      <c r="AF65372" s="74"/>
      <c r="BX65372" s="73"/>
      <c r="BY65372" s="74"/>
      <c r="BZ65372" s="74"/>
      <c r="CA65372" s="74"/>
      <c r="CF65372" s="79"/>
      <c r="CL65372" s="79"/>
    </row>
    <row r="65373" spans="30:90">
      <c r="AD65373" s="73"/>
      <c r="AE65373" s="74"/>
      <c r="AF65373" s="74"/>
      <c r="BX65373" s="73"/>
      <c r="BY65373" s="74"/>
      <c r="BZ65373" s="74"/>
      <c r="CA65373" s="74"/>
      <c r="CF65373" s="79"/>
      <c r="CL65373" s="79"/>
    </row>
    <row r="65374" spans="30:90">
      <c r="AD65374" s="73"/>
      <c r="AE65374" s="74"/>
      <c r="AF65374" s="74"/>
      <c r="BX65374" s="73"/>
      <c r="BY65374" s="74"/>
      <c r="BZ65374" s="74"/>
      <c r="CA65374" s="74"/>
      <c r="CF65374" s="79"/>
      <c r="CL65374" s="79"/>
    </row>
    <row r="65375" spans="30:90">
      <c r="AD65375" s="73"/>
      <c r="AE65375" s="74"/>
      <c r="AF65375" s="74"/>
      <c r="BX65375" s="73"/>
      <c r="BY65375" s="74"/>
      <c r="BZ65375" s="74"/>
      <c r="CA65375" s="74"/>
      <c r="CF65375" s="79"/>
      <c r="CL65375" s="79"/>
    </row>
    <row r="65376" spans="30:90">
      <c r="AD65376" s="73"/>
      <c r="AE65376" s="74"/>
      <c r="AF65376" s="74"/>
      <c r="BX65376" s="73"/>
      <c r="BY65376" s="74"/>
      <c r="BZ65376" s="74"/>
      <c r="CA65376" s="74"/>
      <c r="CF65376" s="79"/>
      <c r="CL65376" s="79"/>
    </row>
    <row r="65377" spans="30:90">
      <c r="AD65377" s="73"/>
      <c r="AE65377" s="74"/>
      <c r="AF65377" s="74"/>
      <c r="BX65377" s="73"/>
      <c r="BY65377" s="74"/>
      <c r="BZ65377" s="74"/>
      <c r="CA65377" s="74"/>
      <c r="CF65377" s="79"/>
      <c r="CL65377" s="79"/>
    </row>
    <row r="65378" spans="30:90">
      <c r="AD65378" s="73"/>
      <c r="AE65378" s="74"/>
      <c r="AF65378" s="74"/>
      <c r="BX65378" s="73"/>
      <c r="BY65378" s="74"/>
      <c r="BZ65378" s="74"/>
      <c r="CA65378" s="74"/>
      <c r="CF65378" s="79"/>
      <c r="CL65378" s="79"/>
    </row>
    <row r="65379" spans="30:90">
      <c r="AD65379" s="73"/>
      <c r="AE65379" s="74"/>
      <c r="AF65379" s="74"/>
      <c r="BX65379" s="73"/>
      <c r="BY65379" s="74"/>
      <c r="BZ65379" s="74"/>
      <c r="CA65379" s="74"/>
      <c r="CF65379" s="79"/>
      <c r="CL65379" s="79"/>
    </row>
    <row r="65380" spans="30:90">
      <c r="AD65380" s="73"/>
      <c r="AE65380" s="74"/>
      <c r="AF65380" s="74"/>
      <c r="BX65380" s="73"/>
      <c r="BY65380" s="74"/>
      <c r="BZ65380" s="74"/>
      <c r="CA65380" s="74"/>
      <c r="CF65380" s="79"/>
      <c r="CL65380" s="79"/>
    </row>
    <row r="65381" spans="30:90">
      <c r="AD65381" s="73"/>
      <c r="AE65381" s="74"/>
      <c r="AF65381" s="74"/>
      <c r="BX65381" s="73"/>
      <c r="BY65381" s="74"/>
      <c r="BZ65381" s="74"/>
      <c r="CA65381" s="74"/>
      <c r="CF65381" s="79"/>
      <c r="CL65381" s="79"/>
    </row>
    <row r="65382" spans="30:90">
      <c r="AD65382" s="73"/>
      <c r="AE65382" s="74"/>
      <c r="AF65382" s="74"/>
      <c r="BX65382" s="73"/>
      <c r="BY65382" s="74"/>
      <c r="BZ65382" s="74"/>
      <c r="CA65382" s="74"/>
      <c r="CF65382" s="79"/>
      <c r="CL65382" s="79"/>
    </row>
    <row r="65383" spans="30:90">
      <c r="AD65383" s="73"/>
      <c r="AE65383" s="74"/>
      <c r="AF65383" s="74"/>
      <c r="BX65383" s="73"/>
      <c r="BY65383" s="74"/>
      <c r="BZ65383" s="74"/>
      <c r="CA65383" s="74"/>
      <c r="CF65383" s="79"/>
      <c r="CL65383" s="79"/>
    </row>
    <row r="65384" spans="30:90">
      <c r="AD65384" s="73"/>
      <c r="AE65384" s="74"/>
      <c r="AF65384" s="74"/>
      <c r="BX65384" s="73"/>
      <c r="BY65384" s="74"/>
      <c r="BZ65384" s="74"/>
      <c r="CA65384" s="74"/>
      <c r="CF65384" s="79"/>
      <c r="CL65384" s="79"/>
    </row>
    <row r="65385" spans="30:90">
      <c r="AD65385" s="73"/>
      <c r="AE65385" s="74"/>
      <c r="AF65385" s="74"/>
      <c r="BX65385" s="73"/>
      <c r="BY65385" s="74"/>
      <c r="BZ65385" s="74"/>
      <c r="CA65385" s="74"/>
      <c r="CF65385" s="79"/>
      <c r="CL65385" s="79"/>
    </row>
    <row r="65386" spans="30:90">
      <c r="AD65386" s="73"/>
      <c r="AE65386" s="74"/>
      <c r="AF65386" s="74"/>
      <c r="BX65386" s="73"/>
      <c r="BY65386" s="74"/>
      <c r="BZ65386" s="74"/>
      <c r="CA65386" s="74"/>
      <c r="CF65386" s="79"/>
      <c r="CL65386" s="79"/>
    </row>
    <row r="65387" spans="30:90">
      <c r="AD65387" s="73"/>
      <c r="AE65387" s="74"/>
      <c r="AF65387" s="74"/>
      <c r="BX65387" s="73"/>
      <c r="BY65387" s="74"/>
      <c r="BZ65387" s="74"/>
      <c r="CA65387" s="74"/>
      <c r="CF65387" s="79"/>
      <c r="CL65387" s="79"/>
    </row>
    <row r="65388" spans="30:90">
      <c r="AD65388" s="73"/>
      <c r="AE65388" s="74"/>
      <c r="AF65388" s="74"/>
      <c r="BX65388" s="73"/>
      <c r="BY65388" s="74"/>
      <c r="BZ65388" s="74"/>
      <c r="CA65388" s="74"/>
      <c r="CF65388" s="79"/>
      <c r="CL65388" s="79"/>
    </row>
    <row r="65389" spans="30:90">
      <c r="AD65389" s="73"/>
      <c r="AE65389" s="74"/>
      <c r="AF65389" s="74"/>
      <c r="BX65389" s="73"/>
      <c r="BY65389" s="74"/>
      <c r="BZ65389" s="74"/>
      <c r="CA65389" s="74"/>
      <c r="CF65389" s="79"/>
      <c r="CL65389" s="79"/>
    </row>
    <row r="65390" spans="30:90">
      <c r="AD65390" s="73"/>
      <c r="AE65390" s="74"/>
      <c r="AF65390" s="74"/>
      <c r="BX65390" s="73"/>
      <c r="BY65390" s="74"/>
      <c r="BZ65390" s="74"/>
      <c r="CA65390" s="74"/>
      <c r="CF65390" s="79"/>
      <c r="CL65390" s="79"/>
    </row>
    <row r="65391" spans="30:90">
      <c r="AD65391" s="73"/>
      <c r="AE65391" s="74"/>
      <c r="AF65391" s="74"/>
      <c r="BX65391" s="73"/>
      <c r="BY65391" s="74"/>
      <c r="BZ65391" s="74"/>
      <c r="CA65391" s="74"/>
      <c r="CF65391" s="79"/>
      <c r="CL65391" s="79"/>
    </row>
    <row r="65392" spans="30:90">
      <c r="AD65392" s="73"/>
      <c r="AE65392" s="74"/>
      <c r="AF65392" s="74"/>
      <c r="BX65392" s="73"/>
      <c r="BY65392" s="74"/>
      <c r="BZ65392" s="74"/>
      <c r="CA65392" s="74"/>
      <c r="CF65392" s="79"/>
      <c r="CL65392" s="79"/>
    </row>
    <row r="65393" spans="30:90">
      <c r="AD65393" s="73"/>
      <c r="AE65393" s="74"/>
      <c r="AF65393" s="74"/>
      <c r="BX65393" s="73"/>
      <c r="BY65393" s="74"/>
      <c r="BZ65393" s="74"/>
      <c r="CA65393" s="74"/>
      <c r="CF65393" s="79"/>
      <c r="CL65393" s="79"/>
    </row>
    <row r="65394" spans="30:90">
      <c r="AD65394" s="73"/>
      <c r="AE65394" s="74"/>
      <c r="AF65394" s="74"/>
      <c r="BX65394" s="73"/>
      <c r="BY65394" s="74"/>
      <c r="BZ65394" s="74"/>
      <c r="CA65394" s="74"/>
      <c r="CF65394" s="79"/>
      <c r="CL65394" s="79"/>
    </row>
    <row r="65395" spans="30:90">
      <c r="AD65395" s="73"/>
      <c r="AE65395" s="74"/>
      <c r="AF65395" s="74"/>
      <c r="BX65395" s="73"/>
      <c r="BY65395" s="74"/>
      <c r="BZ65395" s="74"/>
      <c r="CA65395" s="74"/>
      <c r="CF65395" s="79"/>
      <c r="CL65395" s="79"/>
    </row>
    <row r="65396" spans="30:90">
      <c r="AD65396" s="73"/>
      <c r="AE65396" s="74"/>
      <c r="AF65396" s="74"/>
      <c r="BX65396" s="73"/>
      <c r="BY65396" s="74"/>
      <c r="BZ65396" s="74"/>
      <c r="CA65396" s="74"/>
      <c r="CF65396" s="79"/>
      <c r="CL65396" s="79"/>
    </row>
    <row r="65397" spans="30:90">
      <c r="AD65397" s="73"/>
      <c r="AE65397" s="74"/>
      <c r="AF65397" s="74"/>
      <c r="BX65397" s="73"/>
      <c r="BY65397" s="74"/>
      <c r="BZ65397" s="74"/>
      <c r="CA65397" s="74"/>
      <c r="CF65397" s="79"/>
      <c r="CL65397" s="79"/>
    </row>
    <row r="65398" spans="30:90">
      <c r="AD65398" s="73"/>
      <c r="AE65398" s="74"/>
      <c r="AF65398" s="74"/>
      <c r="BX65398" s="73"/>
      <c r="BY65398" s="74"/>
      <c r="BZ65398" s="74"/>
      <c r="CA65398" s="74"/>
      <c r="CF65398" s="79"/>
      <c r="CL65398" s="79"/>
    </row>
    <row r="65399" spans="30:90">
      <c r="AD65399" s="73"/>
      <c r="AE65399" s="74"/>
      <c r="AF65399" s="74"/>
      <c r="BX65399" s="73"/>
      <c r="BY65399" s="74"/>
      <c r="BZ65399" s="74"/>
      <c r="CA65399" s="74"/>
      <c r="CF65399" s="79"/>
      <c r="CL65399" s="79"/>
    </row>
    <row r="65400" spans="30:90">
      <c r="AD65400" s="73"/>
      <c r="AE65400" s="74"/>
      <c r="AF65400" s="74"/>
      <c r="BX65400" s="73"/>
      <c r="BY65400" s="74"/>
      <c r="BZ65400" s="74"/>
      <c r="CA65400" s="74"/>
      <c r="CF65400" s="79"/>
      <c r="CL65400" s="79"/>
    </row>
    <row r="65401" spans="30:90">
      <c r="AD65401" s="73"/>
      <c r="AE65401" s="74"/>
      <c r="AF65401" s="74"/>
      <c r="BX65401" s="73"/>
      <c r="BY65401" s="74"/>
      <c r="BZ65401" s="74"/>
      <c r="CA65401" s="74"/>
      <c r="CF65401" s="79"/>
      <c r="CL65401" s="79"/>
    </row>
    <row r="65402" spans="30:90">
      <c r="AD65402" s="73"/>
      <c r="AE65402" s="74"/>
      <c r="AF65402" s="74"/>
      <c r="BX65402" s="73"/>
      <c r="BY65402" s="74"/>
      <c r="BZ65402" s="74"/>
      <c r="CA65402" s="74"/>
      <c r="CF65402" s="79"/>
      <c r="CL65402" s="79"/>
    </row>
    <row r="65403" spans="30:90">
      <c r="AD65403" s="73"/>
      <c r="AE65403" s="74"/>
      <c r="AF65403" s="74"/>
      <c r="BX65403" s="73"/>
      <c r="BY65403" s="74"/>
      <c r="BZ65403" s="74"/>
      <c r="CA65403" s="74"/>
      <c r="CF65403" s="79"/>
      <c r="CL65403" s="79"/>
    </row>
    <row r="65404" spans="30:90">
      <c r="AD65404" s="73"/>
      <c r="AE65404" s="74"/>
      <c r="AF65404" s="74"/>
      <c r="BX65404" s="73"/>
      <c r="BY65404" s="74"/>
      <c r="BZ65404" s="74"/>
      <c r="CA65404" s="74"/>
      <c r="CF65404" s="79"/>
      <c r="CL65404" s="79"/>
    </row>
    <row r="65405" spans="30:90">
      <c r="AD65405" s="73"/>
      <c r="AE65405" s="74"/>
      <c r="AF65405" s="74"/>
      <c r="BX65405" s="73"/>
      <c r="BY65405" s="74"/>
      <c r="BZ65405" s="74"/>
      <c r="CA65405" s="74"/>
      <c r="CF65405" s="79"/>
      <c r="CL65405" s="79"/>
    </row>
    <row r="65406" spans="30:90">
      <c r="AD65406" s="73"/>
      <c r="AE65406" s="74"/>
      <c r="AF65406" s="74"/>
      <c r="BX65406" s="73"/>
      <c r="BY65406" s="74"/>
      <c r="BZ65406" s="74"/>
      <c r="CA65406" s="74"/>
      <c r="CF65406" s="79"/>
      <c r="CL65406" s="79"/>
    </row>
    <row r="65407" spans="30:90">
      <c r="AD65407" s="73"/>
      <c r="AE65407" s="74"/>
      <c r="AF65407" s="74"/>
      <c r="BX65407" s="73"/>
      <c r="BY65407" s="74"/>
      <c r="BZ65407" s="74"/>
      <c r="CA65407" s="74"/>
      <c r="CF65407" s="79"/>
      <c r="CL65407" s="79"/>
    </row>
    <row r="65408" spans="30:90">
      <c r="AD65408" s="73"/>
      <c r="AE65408" s="74"/>
      <c r="AF65408" s="74"/>
      <c r="BX65408" s="73"/>
      <c r="BY65408" s="74"/>
      <c r="BZ65408" s="74"/>
      <c r="CA65408" s="74"/>
      <c r="CF65408" s="79"/>
      <c r="CL65408" s="79"/>
    </row>
    <row r="65409" spans="30:90">
      <c r="AD65409" s="73"/>
      <c r="AE65409" s="74"/>
      <c r="AF65409" s="74"/>
      <c r="BX65409" s="73"/>
      <c r="BY65409" s="74"/>
      <c r="BZ65409" s="74"/>
      <c r="CA65409" s="74"/>
      <c r="CF65409" s="79"/>
      <c r="CL65409" s="79"/>
    </row>
    <row r="65410" spans="30:90">
      <c r="AD65410" s="73"/>
      <c r="AE65410" s="74"/>
      <c r="AF65410" s="74"/>
      <c r="BX65410" s="73"/>
      <c r="BY65410" s="74"/>
      <c r="BZ65410" s="74"/>
      <c r="CA65410" s="74"/>
      <c r="CF65410" s="79"/>
      <c r="CL65410" s="79"/>
    </row>
    <row r="65411" spans="30:90">
      <c r="AD65411" s="73"/>
      <c r="AE65411" s="74"/>
      <c r="AF65411" s="74"/>
      <c r="BX65411" s="73"/>
      <c r="BY65411" s="74"/>
      <c r="BZ65411" s="74"/>
      <c r="CA65411" s="74"/>
      <c r="CF65411" s="79"/>
      <c r="CL65411" s="79"/>
    </row>
    <row r="65412" spans="30:90">
      <c r="AD65412" s="73"/>
      <c r="AE65412" s="74"/>
      <c r="AF65412" s="74"/>
      <c r="BX65412" s="73"/>
      <c r="BY65412" s="74"/>
      <c r="BZ65412" s="74"/>
      <c r="CA65412" s="74"/>
      <c r="CF65412" s="79"/>
      <c r="CL65412" s="79"/>
    </row>
    <row r="65413" spans="30:90">
      <c r="AD65413" s="73"/>
      <c r="AE65413" s="74"/>
      <c r="AF65413" s="74"/>
      <c r="BX65413" s="73"/>
      <c r="BY65413" s="74"/>
      <c r="BZ65413" s="74"/>
      <c r="CA65413" s="74"/>
      <c r="CF65413" s="79"/>
      <c r="CL65413" s="79"/>
    </row>
    <row r="65414" spans="30:90">
      <c r="AD65414" s="73"/>
      <c r="AE65414" s="74"/>
      <c r="AF65414" s="74"/>
      <c r="BX65414" s="73"/>
      <c r="BY65414" s="74"/>
      <c r="BZ65414" s="74"/>
      <c r="CA65414" s="74"/>
      <c r="CF65414" s="79"/>
      <c r="CL65414" s="79"/>
    </row>
    <row r="65415" spans="30:90">
      <c r="AD65415" s="73"/>
      <c r="AE65415" s="74"/>
      <c r="AF65415" s="74"/>
      <c r="BX65415" s="73"/>
      <c r="BY65415" s="74"/>
      <c r="BZ65415" s="74"/>
      <c r="CA65415" s="74"/>
      <c r="CF65415" s="79"/>
      <c r="CL65415" s="79"/>
    </row>
    <row r="65416" spans="30:90">
      <c r="AD65416" s="73"/>
      <c r="AE65416" s="74"/>
      <c r="AF65416" s="74"/>
      <c r="BX65416" s="73"/>
      <c r="BY65416" s="74"/>
      <c r="BZ65416" s="74"/>
      <c r="CA65416" s="74"/>
      <c r="CF65416" s="79"/>
      <c r="CL65416" s="79"/>
    </row>
    <row r="65417" spans="30:90">
      <c r="AD65417" s="73"/>
      <c r="AE65417" s="74"/>
      <c r="AF65417" s="74"/>
      <c r="BX65417" s="73"/>
      <c r="BY65417" s="74"/>
      <c r="BZ65417" s="74"/>
      <c r="CA65417" s="74"/>
      <c r="CF65417" s="79"/>
      <c r="CL65417" s="79"/>
    </row>
    <row r="65418" spans="30:90">
      <c r="AD65418" s="73"/>
      <c r="AE65418" s="74"/>
      <c r="AF65418" s="74"/>
      <c r="BX65418" s="73"/>
      <c r="BY65418" s="74"/>
      <c r="BZ65418" s="74"/>
      <c r="CA65418" s="74"/>
      <c r="CF65418" s="79"/>
      <c r="CL65418" s="79"/>
    </row>
    <row r="65419" spans="30:90">
      <c r="AD65419" s="73"/>
      <c r="AE65419" s="74"/>
      <c r="AF65419" s="74"/>
      <c r="BX65419" s="73"/>
      <c r="BY65419" s="74"/>
      <c r="BZ65419" s="74"/>
      <c r="CA65419" s="74"/>
      <c r="CF65419" s="79"/>
      <c r="CL65419" s="79"/>
    </row>
    <row r="65420" spans="30:90">
      <c r="AD65420" s="73"/>
      <c r="AE65420" s="74"/>
      <c r="AF65420" s="74"/>
      <c r="BX65420" s="73"/>
      <c r="BY65420" s="74"/>
      <c r="BZ65420" s="74"/>
      <c r="CA65420" s="74"/>
      <c r="CF65420" s="79"/>
      <c r="CL65420" s="79"/>
    </row>
    <row r="65421" spans="30:90">
      <c r="AD65421" s="73"/>
      <c r="AE65421" s="74"/>
      <c r="AF65421" s="74"/>
      <c r="BX65421" s="73"/>
      <c r="BY65421" s="74"/>
      <c r="BZ65421" s="74"/>
      <c r="CA65421" s="74"/>
      <c r="CF65421" s="79"/>
      <c r="CL65421" s="79"/>
    </row>
    <row r="65422" spans="30:90">
      <c r="AD65422" s="73"/>
      <c r="AE65422" s="74"/>
      <c r="AF65422" s="74"/>
      <c r="BX65422" s="73"/>
      <c r="BY65422" s="74"/>
      <c r="BZ65422" s="74"/>
      <c r="CA65422" s="74"/>
      <c r="CF65422" s="79"/>
      <c r="CL65422" s="79"/>
    </row>
    <row r="65423" spans="30:90">
      <c r="AD65423" s="73"/>
      <c r="AE65423" s="74"/>
      <c r="AF65423" s="74"/>
      <c r="BX65423" s="73"/>
      <c r="BY65423" s="74"/>
      <c r="BZ65423" s="74"/>
      <c r="CA65423" s="74"/>
      <c r="CF65423" s="79"/>
      <c r="CL65423" s="79"/>
    </row>
    <row r="65424" spans="30:90">
      <c r="AD65424" s="73"/>
      <c r="AE65424" s="74"/>
      <c r="AF65424" s="74"/>
      <c r="BX65424" s="73"/>
      <c r="BY65424" s="74"/>
      <c r="BZ65424" s="74"/>
      <c r="CA65424" s="74"/>
      <c r="CF65424" s="79"/>
      <c r="CL65424" s="79"/>
    </row>
    <row r="65425" spans="30:90">
      <c r="AD65425" s="73"/>
      <c r="AE65425" s="74"/>
      <c r="AF65425" s="74"/>
      <c r="BX65425" s="73"/>
      <c r="BY65425" s="74"/>
      <c r="BZ65425" s="74"/>
      <c r="CA65425" s="74"/>
      <c r="CF65425" s="79"/>
      <c r="CL65425" s="79"/>
    </row>
    <row r="65426" spans="30:90">
      <c r="AD65426" s="73"/>
      <c r="AE65426" s="74"/>
      <c r="AF65426" s="74"/>
      <c r="BX65426" s="73"/>
      <c r="BY65426" s="74"/>
      <c r="BZ65426" s="74"/>
      <c r="CA65426" s="74"/>
      <c r="CF65426" s="79"/>
      <c r="CL65426" s="79"/>
    </row>
    <row r="65427" spans="30:90">
      <c r="AD65427" s="73"/>
      <c r="AE65427" s="74"/>
      <c r="AF65427" s="74"/>
      <c r="BX65427" s="73"/>
      <c r="BY65427" s="74"/>
      <c r="BZ65427" s="74"/>
      <c r="CA65427" s="74"/>
      <c r="CF65427" s="79"/>
      <c r="CL65427" s="79"/>
    </row>
    <row r="65428" spans="30:90">
      <c r="AD65428" s="73"/>
      <c r="AE65428" s="74"/>
      <c r="AF65428" s="74"/>
      <c r="BX65428" s="73"/>
      <c r="BY65428" s="74"/>
      <c r="BZ65428" s="74"/>
      <c r="CA65428" s="74"/>
      <c r="CF65428" s="79"/>
      <c r="CL65428" s="79"/>
    </row>
    <row r="65429" spans="30:90">
      <c r="AD65429" s="73"/>
      <c r="AE65429" s="74"/>
      <c r="AF65429" s="74"/>
      <c r="BX65429" s="73"/>
      <c r="BY65429" s="74"/>
      <c r="BZ65429" s="74"/>
      <c r="CA65429" s="74"/>
      <c r="CF65429" s="79"/>
      <c r="CL65429" s="79"/>
    </row>
    <row r="65430" spans="30:90">
      <c r="AD65430" s="73"/>
      <c r="AE65430" s="74"/>
      <c r="AF65430" s="74"/>
      <c r="BX65430" s="73"/>
      <c r="BY65430" s="74"/>
      <c r="BZ65430" s="74"/>
      <c r="CA65430" s="74"/>
      <c r="CF65430" s="79"/>
      <c r="CL65430" s="79"/>
    </row>
    <row r="65431" spans="30:90">
      <c r="AD65431" s="73"/>
      <c r="AE65431" s="74"/>
      <c r="AF65431" s="74"/>
      <c r="BX65431" s="73"/>
      <c r="BY65431" s="74"/>
      <c r="BZ65431" s="74"/>
      <c r="CA65431" s="74"/>
      <c r="CF65431" s="79"/>
      <c r="CL65431" s="79"/>
    </row>
    <row r="65432" spans="30:90">
      <c r="AD65432" s="73"/>
      <c r="AE65432" s="74"/>
      <c r="AF65432" s="74"/>
      <c r="BX65432" s="73"/>
      <c r="BY65432" s="74"/>
      <c r="BZ65432" s="74"/>
      <c r="CA65432" s="74"/>
      <c r="CF65432" s="79"/>
      <c r="CL65432" s="79"/>
    </row>
    <row r="65433" spans="30:90">
      <c r="AD65433" s="73"/>
      <c r="AE65433" s="74"/>
      <c r="AF65433" s="74"/>
      <c r="BX65433" s="73"/>
      <c r="BY65433" s="74"/>
      <c r="BZ65433" s="74"/>
      <c r="CA65433" s="74"/>
      <c r="CF65433" s="79"/>
      <c r="CL65433" s="79"/>
    </row>
    <row r="65434" spans="30:90">
      <c r="AD65434" s="73"/>
      <c r="AE65434" s="74"/>
      <c r="AF65434" s="74"/>
      <c r="BX65434" s="73"/>
      <c r="BY65434" s="74"/>
      <c r="BZ65434" s="74"/>
      <c r="CA65434" s="74"/>
      <c r="CF65434" s="79"/>
      <c r="CL65434" s="79"/>
    </row>
    <row r="65435" spans="30:90">
      <c r="AD65435" s="73"/>
      <c r="AE65435" s="74"/>
      <c r="AF65435" s="74"/>
      <c r="BX65435" s="73"/>
      <c r="BY65435" s="74"/>
      <c r="BZ65435" s="74"/>
      <c r="CA65435" s="74"/>
      <c r="CF65435" s="79"/>
      <c r="CL65435" s="79"/>
    </row>
    <row r="65436" spans="30:90">
      <c r="AD65436" s="73"/>
      <c r="AE65436" s="74"/>
      <c r="AF65436" s="74"/>
      <c r="BX65436" s="73"/>
      <c r="BY65436" s="74"/>
      <c r="BZ65436" s="74"/>
      <c r="CA65436" s="74"/>
      <c r="CF65436" s="79"/>
      <c r="CL65436" s="79"/>
    </row>
    <row r="65437" spans="30:90">
      <c r="AD65437" s="73"/>
      <c r="AE65437" s="74"/>
      <c r="AF65437" s="74"/>
      <c r="BX65437" s="73"/>
      <c r="BY65437" s="74"/>
      <c r="BZ65437" s="74"/>
      <c r="CA65437" s="74"/>
      <c r="CF65437" s="79"/>
      <c r="CL65437" s="79"/>
    </row>
    <row r="65438" spans="30:90">
      <c r="AD65438" s="73"/>
      <c r="AE65438" s="74"/>
      <c r="AF65438" s="74"/>
      <c r="BX65438" s="73"/>
      <c r="BY65438" s="74"/>
      <c r="BZ65438" s="74"/>
      <c r="CA65438" s="74"/>
      <c r="CF65438" s="79"/>
      <c r="CL65438" s="79"/>
    </row>
    <row r="65439" spans="30:90">
      <c r="AD65439" s="73"/>
      <c r="AE65439" s="74"/>
      <c r="AF65439" s="74"/>
      <c r="BX65439" s="73"/>
      <c r="BY65439" s="74"/>
      <c r="BZ65439" s="74"/>
      <c r="CA65439" s="74"/>
      <c r="CF65439" s="79"/>
      <c r="CL65439" s="79"/>
    </row>
    <row r="65440" spans="30:90">
      <c r="AD65440" s="73"/>
      <c r="AE65440" s="74"/>
      <c r="AF65440" s="74"/>
      <c r="BX65440" s="73"/>
      <c r="BY65440" s="74"/>
      <c r="BZ65440" s="74"/>
      <c r="CA65440" s="74"/>
      <c r="CF65440" s="79"/>
      <c r="CL65440" s="79"/>
    </row>
    <row r="65441" spans="30:90">
      <c r="AD65441" s="73"/>
      <c r="AE65441" s="74"/>
      <c r="AF65441" s="74"/>
      <c r="BX65441" s="73"/>
      <c r="BY65441" s="74"/>
      <c r="BZ65441" s="74"/>
      <c r="CA65441" s="74"/>
      <c r="CF65441" s="79"/>
      <c r="CL65441" s="79"/>
    </row>
    <row r="65442" spans="30:90">
      <c r="AD65442" s="73"/>
      <c r="AE65442" s="74"/>
      <c r="AF65442" s="74"/>
      <c r="BX65442" s="73"/>
      <c r="BY65442" s="74"/>
      <c r="BZ65442" s="74"/>
      <c r="CA65442" s="74"/>
      <c r="CF65442" s="79"/>
      <c r="CL65442" s="79"/>
    </row>
    <row r="65443" spans="30:90">
      <c r="AD65443" s="73"/>
      <c r="AE65443" s="74"/>
      <c r="AF65443" s="74"/>
      <c r="BX65443" s="73"/>
      <c r="BY65443" s="74"/>
      <c r="BZ65443" s="74"/>
      <c r="CA65443" s="74"/>
      <c r="CF65443" s="79"/>
      <c r="CL65443" s="79"/>
    </row>
    <row r="65444" spans="30:90">
      <c r="AD65444" s="73"/>
      <c r="AE65444" s="74"/>
      <c r="AF65444" s="74"/>
      <c r="BX65444" s="73"/>
      <c r="BY65444" s="74"/>
      <c r="BZ65444" s="74"/>
      <c r="CA65444" s="74"/>
      <c r="CF65444" s="79"/>
      <c r="CL65444" s="79"/>
    </row>
    <row r="65445" spans="30:90">
      <c r="AD65445" s="73"/>
      <c r="AE65445" s="74"/>
      <c r="AF65445" s="74"/>
      <c r="BX65445" s="73"/>
      <c r="BY65445" s="74"/>
      <c r="BZ65445" s="74"/>
      <c r="CA65445" s="74"/>
      <c r="CF65445" s="79"/>
      <c r="CL65445" s="79"/>
    </row>
    <row r="65446" spans="30:90">
      <c r="AD65446" s="73"/>
      <c r="AE65446" s="74"/>
      <c r="AF65446" s="74"/>
      <c r="BX65446" s="73"/>
      <c r="BY65446" s="74"/>
      <c r="BZ65446" s="74"/>
      <c r="CA65446" s="74"/>
      <c r="CF65446" s="79"/>
      <c r="CL65446" s="79"/>
    </row>
    <row r="65447" spans="30:90">
      <c r="AD65447" s="73"/>
      <c r="AE65447" s="74"/>
      <c r="AF65447" s="74"/>
      <c r="BX65447" s="73"/>
      <c r="BY65447" s="74"/>
      <c r="BZ65447" s="74"/>
      <c r="CA65447" s="74"/>
      <c r="CF65447" s="79"/>
      <c r="CL65447" s="79"/>
    </row>
    <row r="65448" spans="30:90">
      <c r="AD65448" s="73"/>
      <c r="AE65448" s="74"/>
      <c r="AF65448" s="74"/>
      <c r="BX65448" s="73"/>
      <c r="BY65448" s="74"/>
      <c r="BZ65448" s="74"/>
      <c r="CA65448" s="74"/>
      <c r="CF65448" s="79"/>
      <c r="CL65448" s="79"/>
    </row>
    <row r="65449" spans="30:90">
      <c r="AD65449" s="73"/>
      <c r="AE65449" s="74"/>
      <c r="AF65449" s="74"/>
      <c r="BX65449" s="73"/>
      <c r="BY65449" s="74"/>
      <c r="BZ65449" s="74"/>
      <c r="CA65449" s="74"/>
      <c r="CF65449" s="79"/>
      <c r="CL65449" s="79"/>
    </row>
    <row r="65450" spans="30:90">
      <c r="AD65450" s="73"/>
      <c r="AE65450" s="74"/>
      <c r="AF65450" s="74"/>
      <c r="BX65450" s="73"/>
      <c r="BY65450" s="74"/>
      <c r="BZ65450" s="74"/>
      <c r="CA65450" s="74"/>
      <c r="CF65450" s="79"/>
      <c r="CL65450" s="79"/>
    </row>
    <row r="65451" spans="30:90">
      <c r="AD65451" s="73"/>
      <c r="AE65451" s="74"/>
      <c r="AF65451" s="74"/>
      <c r="BX65451" s="73"/>
      <c r="BY65451" s="74"/>
      <c r="BZ65451" s="74"/>
      <c r="CA65451" s="74"/>
      <c r="CF65451" s="79"/>
      <c r="CL65451" s="79"/>
    </row>
    <row r="65452" spans="30:90">
      <c r="AD65452" s="73"/>
      <c r="AE65452" s="74"/>
      <c r="AF65452" s="74"/>
      <c r="BX65452" s="73"/>
      <c r="BY65452" s="74"/>
      <c r="BZ65452" s="74"/>
      <c r="CA65452" s="74"/>
      <c r="CF65452" s="79"/>
      <c r="CL65452" s="79"/>
    </row>
    <row r="65453" spans="30:90">
      <c r="AD65453" s="73"/>
      <c r="AE65453" s="74"/>
      <c r="AF65453" s="74"/>
      <c r="BX65453" s="73"/>
      <c r="BY65453" s="74"/>
      <c r="BZ65453" s="74"/>
      <c r="CA65453" s="74"/>
      <c r="CF65453" s="79"/>
      <c r="CL65453" s="79"/>
    </row>
    <row r="65454" spans="30:90">
      <c r="AD65454" s="73"/>
      <c r="AE65454" s="74"/>
      <c r="AF65454" s="74"/>
      <c r="BX65454" s="73"/>
      <c r="BY65454" s="74"/>
      <c r="BZ65454" s="74"/>
      <c r="CA65454" s="74"/>
      <c r="CF65454" s="79"/>
      <c r="CL65454" s="79"/>
    </row>
    <row r="65455" spans="30:90">
      <c r="AD65455" s="73"/>
      <c r="AE65455" s="74"/>
      <c r="AF65455" s="74"/>
      <c r="BX65455" s="73"/>
      <c r="BY65455" s="74"/>
      <c r="BZ65455" s="74"/>
      <c r="CA65455" s="74"/>
      <c r="CF65455" s="79"/>
      <c r="CL65455" s="79"/>
    </row>
    <row r="65456" spans="30:90">
      <c r="AD65456" s="73"/>
      <c r="AE65456" s="74"/>
      <c r="AF65456" s="74"/>
      <c r="BX65456" s="73"/>
      <c r="BY65456" s="74"/>
      <c r="BZ65456" s="74"/>
      <c r="CA65456" s="74"/>
      <c r="CF65456" s="79"/>
      <c r="CL65456" s="79"/>
    </row>
    <row r="65457" spans="30:90">
      <c r="AD65457" s="73"/>
      <c r="AE65457" s="74"/>
      <c r="AF65457" s="74"/>
      <c r="BX65457" s="73"/>
      <c r="BY65457" s="74"/>
      <c r="BZ65457" s="74"/>
      <c r="CA65457" s="74"/>
      <c r="CF65457" s="79"/>
      <c r="CL65457" s="79"/>
    </row>
    <row r="65458" spans="30:90">
      <c r="AD65458" s="73"/>
      <c r="AE65458" s="74"/>
      <c r="AF65458" s="74"/>
      <c r="BX65458" s="73"/>
      <c r="BY65458" s="74"/>
      <c r="BZ65458" s="74"/>
      <c r="CA65458" s="74"/>
      <c r="CF65458" s="79"/>
      <c r="CL65458" s="79"/>
    </row>
    <row r="65459" spans="30:90">
      <c r="AD65459" s="73"/>
      <c r="AE65459" s="74"/>
      <c r="AF65459" s="74"/>
      <c r="BX65459" s="73"/>
      <c r="BY65459" s="74"/>
      <c r="BZ65459" s="74"/>
      <c r="CA65459" s="74"/>
      <c r="CF65459" s="79"/>
      <c r="CL65459" s="79"/>
    </row>
    <row r="65460" spans="30:90">
      <c r="AD65460" s="73"/>
      <c r="AE65460" s="74"/>
      <c r="AF65460" s="74"/>
      <c r="BX65460" s="73"/>
      <c r="BY65460" s="74"/>
      <c r="BZ65460" s="74"/>
      <c r="CA65460" s="74"/>
      <c r="CF65460" s="79"/>
      <c r="CL65460" s="79"/>
    </row>
    <row r="65461" spans="30:90">
      <c r="AD65461" s="73"/>
      <c r="AE65461" s="74"/>
      <c r="AF65461" s="74"/>
      <c r="BX65461" s="73"/>
      <c r="BY65461" s="74"/>
      <c r="BZ65461" s="74"/>
      <c r="CA65461" s="74"/>
      <c r="CF65461" s="79"/>
      <c r="CL65461" s="79"/>
    </row>
    <row r="65462" spans="30:90">
      <c r="AD65462" s="73"/>
      <c r="AE65462" s="74"/>
      <c r="AF65462" s="74"/>
      <c r="BX65462" s="73"/>
      <c r="BY65462" s="74"/>
      <c r="BZ65462" s="74"/>
      <c r="CA65462" s="74"/>
      <c r="CF65462" s="79"/>
      <c r="CL65462" s="79"/>
    </row>
    <row r="65463" spans="30:90">
      <c r="AD65463" s="73"/>
      <c r="AE65463" s="74"/>
      <c r="AF65463" s="74"/>
      <c r="BX65463" s="73"/>
      <c r="BY65463" s="74"/>
      <c r="BZ65463" s="74"/>
      <c r="CA65463" s="74"/>
      <c r="CF65463" s="79"/>
      <c r="CL65463" s="79"/>
    </row>
    <row r="65464" spans="30:90">
      <c r="AD65464" s="73"/>
      <c r="AE65464" s="74"/>
      <c r="AF65464" s="74"/>
      <c r="BX65464" s="73"/>
      <c r="BY65464" s="74"/>
      <c r="BZ65464" s="74"/>
      <c r="CA65464" s="74"/>
      <c r="CF65464" s="79"/>
      <c r="CL65464" s="79"/>
    </row>
    <row r="65465" spans="30:90">
      <c r="AD65465" s="73"/>
      <c r="AE65465" s="74"/>
      <c r="AF65465" s="74"/>
      <c r="BX65465" s="73"/>
      <c r="BY65465" s="74"/>
      <c r="BZ65465" s="74"/>
      <c r="CA65465" s="74"/>
      <c r="CF65465" s="79"/>
      <c r="CL65465" s="79"/>
    </row>
    <row r="65466" spans="30:90">
      <c r="AD65466" s="73"/>
      <c r="AE65466" s="74"/>
      <c r="AF65466" s="74"/>
      <c r="BX65466" s="73"/>
      <c r="BY65466" s="74"/>
      <c r="BZ65466" s="74"/>
      <c r="CA65466" s="74"/>
      <c r="CF65466" s="79"/>
      <c r="CL65466" s="79"/>
    </row>
    <row r="65467" spans="30:90">
      <c r="AD65467" s="73"/>
      <c r="AE65467" s="74"/>
      <c r="AF65467" s="74"/>
      <c r="BX65467" s="73"/>
      <c r="BY65467" s="74"/>
      <c r="BZ65467" s="74"/>
      <c r="CA65467" s="74"/>
      <c r="CF65467" s="79"/>
      <c r="CL65467" s="79"/>
    </row>
    <row r="65468" spans="30:90">
      <c r="AD65468" s="73"/>
      <c r="AE65468" s="74"/>
      <c r="AF65468" s="74"/>
      <c r="BX65468" s="73"/>
      <c r="BY65468" s="74"/>
      <c r="BZ65468" s="74"/>
      <c r="CA65468" s="74"/>
      <c r="CF65468" s="79"/>
      <c r="CL65468" s="79"/>
    </row>
    <row r="65469" spans="30:90">
      <c r="AD65469" s="73"/>
      <c r="AE65469" s="74"/>
      <c r="AF65469" s="74"/>
      <c r="BX65469" s="73"/>
      <c r="BY65469" s="74"/>
      <c r="BZ65469" s="74"/>
      <c r="CA65469" s="74"/>
      <c r="CF65469" s="79"/>
      <c r="CL65469" s="79"/>
    </row>
    <row r="65470" spans="30:90">
      <c r="AD65470" s="73"/>
      <c r="AE65470" s="74"/>
      <c r="AF65470" s="74"/>
      <c r="BX65470" s="73"/>
      <c r="BY65470" s="74"/>
      <c r="BZ65470" s="74"/>
      <c r="CA65470" s="74"/>
      <c r="CF65470" s="79"/>
      <c r="CL65470" s="79"/>
    </row>
    <row r="65471" spans="30:90">
      <c r="AD65471" s="73"/>
      <c r="AE65471" s="74"/>
      <c r="AF65471" s="74"/>
      <c r="BX65471" s="73"/>
      <c r="BY65471" s="74"/>
      <c r="BZ65471" s="74"/>
      <c r="CA65471" s="74"/>
      <c r="CF65471" s="79"/>
      <c r="CL65471" s="79"/>
    </row>
    <row r="65472" spans="30:90">
      <c r="AD65472" s="73"/>
      <c r="AE65472" s="74"/>
      <c r="AF65472" s="74"/>
      <c r="BX65472" s="73"/>
      <c r="BY65472" s="74"/>
      <c r="BZ65472" s="74"/>
      <c r="CA65472" s="74"/>
      <c r="CF65472" s="79"/>
      <c r="CL65472" s="79"/>
    </row>
    <row r="65473" spans="30:90">
      <c r="AD65473" s="73"/>
      <c r="AE65473" s="74"/>
      <c r="AF65473" s="74"/>
      <c r="BX65473" s="73"/>
      <c r="BY65473" s="74"/>
      <c r="BZ65473" s="74"/>
      <c r="CA65473" s="74"/>
      <c r="CF65473" s="79"/>
      <c r="CL65473" s="79"/>
    </row>
    <row r="65474" spans="30:90">
      <c r="AD65474" s="73"/>
      <c r="AE65474" s="74"/>
      <c r="AF65474" s="74"/>
      <c r="BX65474" s="73"/>
      <c r="BY65474" s="74"/>
      <c r="BZ65474" s="74"/>
      <c r="CA65474" s="74"/>
      <c r="CF65474" s="79"/>
      <c r="CL65474" s="79"/>
    </row>
    <row r="65475" spans="30:90">
      <c r="AD65475" s="73"/>
      <c r="AE65475" s="74"/>
      <c r="AF65475" s="74"/>
      <c r="BX65475" s="73"/>
      <c r="BY65475" s="74"/>
      <c r="BZ65475" s="74"/>
      <c r="CA65475" s="74"/>
      <c r="CF65475" s="79"/>
      <c r="CL65475" s="79"/>
    </row>
    <row r="65476" spans="30:90">
      <c r="AD65476" s="73"/>
      <c r="AE65476" s="74"/>
      <c r="AF65476" s="74"/>
      <c r="BX65476" s="73"/>
      <c r="BY65476" s="74"/>
      <c r="BZ65476" s="74"/>
      <c r="CA65476" s="74"/>
      <c r="CF65476" s="79"/>
      <c r="CL65476" s="79"/>
    </row>
    <row r="65477" spans="30:90">
      <c r="AD65477" s="73"/>
      <c r="AE65477" s="74"/>
      <c r="AF65477" s="74"/>
      <c r="BX65477" s="73"/>
      <c r="BY65477" s="74"/>
      <c r="BZ65477" s="74"/>
      <c r="CA65477" s="74"/>
      <c r="CF65477" s="79"/>
      <c r="CL65477" s="79"/>
    </row>
    <row r="65478" spans="30:90">
      <c r="AD65478" s="73"/>
      <c r="AE65478" s="74"/>
      <c r="AF65478" s="74"/>
      <c r="BX65478" s="73"/>
      <c r="BY65478" s="74"/>
      <c r="BZ65478" s="74"/>
      <c r="CA65478" s="74"/>
      <c r="CF65478" s="79"/>
      <c r="CL65478" s="79"/>
    </row>
    <row r="65479" spans="30:90">
      <c r="AD65479" s="73"/>
      <c r="AE65479" s="74"/>
      <c r="AF65479" s="74"/>
      <c r="BX65479" s="73"/>
      <c r="BY65479" s="74"/>
      <c r="BZ65479" s="74"/>
      <c r="CA65479" s="74"/>
      <c r="CF65479" s="79"/>
      <c r="CL65479" s="79"/>
    </row>
    <row r="65480" spans="30:90">
      <c r="AD65480" s="73"/>
      <c r="AE65480" s="74"/>
      <c r="AF65480" s="74"/>
      <c r="BX65480" s="73"/>
      <c r="BY65480" s="74"/>
      <c r="BZ65480" s="74"/>
      <c r="CA65480" s="74"/>
      <c r="CF65480" s="79"/>
      <c r="CL65480" s="79"/>
    </row>
    <row r="65481" spans="30:90">
      <c r="AD65481" s="73"/>
      <c r="AE65481" s="74"/>
      <c r="AF65481" s="74"/>
      <c r="BX65481" s="73"/>
      <c r="BY65481" s="74"/>
      <c r="BZ65481" s="74"/>
      <c r="CA65481" s="74"/>
      <c r="CF65481" s="79"/>
      <c r="CL65481" s="79"/>
    </row>
    <row r="65482" spans="30:90">
      <c r="AD65482" s="73"/>
      <c r="AE65482" s="74"/>
      <c r="AF65482" s="74"/>
      <c r="BX65482" s="73"/>
      <c r="BY65482" s="74"/>
      <c r="BZ65482" s="74"/>
      <c r="CA65482" s="74"/>
      <c r="CF65482" s="79"/>
      <c r="CL65482" s="79"/>
    </row>
    <row r="65483" spans="30:90">
      <c r="AD65483" s="73"/>
      <c r="AE65483" s="74"/>
      <c r="AF65483" s="74"/>
      <c r="BX65483" s="73"/>
      <c r="BY65483" s="74"/>
      <c r="BZ65483" s="74"/>
      <c r="CA65483" s="74"/>
      <c r="CF65483" s="79"/>
      <c r="CL65483" s="79"/>
    </row>
    <row r="65484" spans="30:90">
      <c r="AD65484" s="73"/>
      <c r="AE65484" s="74"/>
      <c r="AF65484" s="74"/>
      <c r="BX65484" s="73"/>
      <c r="BY65484" s="74"/>
      <c r="BZ65484" s="74"/>
      <c r="CA65484" s="74"/>
      <c r="CF65484" s="79"/>
      <c r="CL65484" s="79"/>
    </row>
    <row r="65485" spans="30:90">
      <c r="AD65485" s="73"/>
      <c r="AE65485" s="74"/>
      <c r="AF65485" s="74"/>
      <c r="BX65485" s="73"/>
      <c r="BY65485" s="74"/>
      <c r="BZ65485" s="74"/>
      <c r="CA65485" s="74"/>
      <c r="CF65485" s="79"/>
      <c r="CL65485" s="79"/>
    </row>
    <row r="65486" spans="30:90">
      <c r="AD65486" s="73"/>
      <c r="AE65486" s="74"/>
      <c r="AF65486" s="74"/>
      <c r="BX65486" s="73"/>
      <c r="BY65486" s="74"/>
      <c r="BZ65486" s="74"/>
      <c r="CA65486" s="74"/>
      <c r="CF65486" s="79"/>
      <c r="CL65486" s="79"/>
    </row>
    <row r="65487" spans="30:90">
      <c r="AD65487" s="73"/>
      <c r="AE65487" s="74"/>
      <c r="AF65487" s="74"/>
      <c r="BX65487" s="73"/>
      <c r="BY65487" s="74"/>
      <c r="BZ65487" s="74"/>
      <c r="CA65487" s="74"/>
      <c r="CF65487" s="79"/>
      <c r="CL65487" s="79"/>
    </row>
    <row r="65488" spans="30:90">
      <c r="AD65488" s="73"/>
      <c r="AE65488" s="74"/>
      <c r="AF65488" s="74"/>
      <c r="BX65488" s="73"/>
      <c r="BY65488" s="74"/>
      <c r="BZ65488" s="74"/>
      <c r="CA65488" s="74"/>
      <c r="CF65488" s="79"/>
      <c r="CL65488" s="79"/>
    </row>
    <row r="65489" spans="30:90">
      <c r="AD65489" s="73"/>
      <c r="AE65489" s="74"/>
      <c r="AF65489" s="74"/>
      <c r="BX65489" s="73"/>
      <c r="BY65489" s="74"/>
      <c r="BZ65489" s="74"/>
      <c r="CA65489" s="74"/>
      <c r="CF65489" s="79"/>
      <c r="CL65489" s="79"/>
    </row>
    <row r="65490" spans="30:90">
      <c r="AD65490" s="73"/>
      <c r="AE65490" s="74"/>
      <c r="AF65490" s="74"/>
      <c r="BX65490" s="73"/>
      <c r="BY65490" s="74"/>
      <c r="BZ65490" s="74"/>
      <c r="CA65490" s="74"/>
      <c r="CF65490" s="79"/>
      <c r="CL65490" s="79"/>
    </row>
    <row r="65491" spans="30:90">
      <c r="AD65491" s="73"/>
      <c r="AE65491" s="74"/>
      <c r="AF65491" s="74"/>
      <c r="BX65491" s="73"/>
      <c r="BY65491" s="74"/>
      <c r="BZ65491" s="74"/>
      <c r="CA65491" s="74"/>
      <c r="CF65491" s="79"/>
      <c r="CL65491" s="79"/>
    </row>
    <row r="65492" spans="30:90">
      <c r="AD65492" s="73"/>
      <c r="AE65492" s="74"/>
      <c r="AF65492" s="74"/>
      <c r="BX65492" s="73"/>
      <c r="BY65492" s="74"/>
      <c r="BZ65492" s="74"/>
      <c r="CA65492" s="74"/>
      <c r="CF65492" s="79"/>
      <c r="CL65492" s="79"/>
    </row>
    <row r="65493" spans="30:90">
      <c r="AD65493" s="73"/>
      <c r="AE65493" s="74"/>
      <c r="AF65493" s="74"/>
      <c r="BX65493" s="73"/>
      <c r="BY65493" s="74"/>
      <c r="BZ65493" s="74"/>
      <c r="CA65493" s="74"/>
      <c r="CF65493" s="79"/>
      <c r="CL65493" s="79"/>
    </row>
    <row r="65494" spans="30:90">
      <c r="AD65494" s="73"/>
      <c r="AE65494" s="74"/>
      <c r="AF65494" s="74"/>
      <c r="BX65494" s="73"/>
      <c r="BY65494" s="74"/>
      <c r="BZ65494" s="74"/>
      <c r="CA65494" s="74"/>
      <c r="CF65494" s="79"/>
      <c r="CL65494" s="79"/>
    </row>
    <row r="65495" spans="30:90">
      <c r="AD65495" s="73"/>
      <c r="AE65495" s="74"/>
      <c r="AF65495" s="74"/>
      <c r="BX65495" s="73"/>
      <c r="BY65495" s="74"/>
      <c r="BZ65495" s="74"/>
      <c r="CA65495" s="74"/>
      <c r="CF65495" s="79"/>
      <c r="CL65495" s="79"/>
    </row>
    <row r="65496" spans="30:90">
      <c r="AD65496" s="73"/>
      <c r="AE65496" s="74"/>
      <c r="AF65496" s="74"/>
      <c r="BX65496" s="73"/>
      <c r="BY65496" s="74"/>
      <c r="BZ65496" s="74"/>
      <c r="CA65496" s="74"/>
      <c r="CF65496" s="79"/>
      <c r="CL65496" s="79"/>
    </row>
    <row r="65497" spans="30:90">
      <c r="AD65497" s="73"/>
      <c r="AE65497" s="74"/>
      <c r="AF65497" s="74"/>
      <c r="BX65497" s="73"/>
      <c r="BY65497" s="74"/>
      <c r="BZ65497" s="74"/>
      <c r="CA65497" s="74"/>
      <c r="CF65497" s="79"/>
      <c r="CL65497" s="79"/>
    </row>
    <row r="65498" spans="30:90">
      <c r="AD65498" s="73"/>
      <c r="AE65498" s="74"/>
      <c r="AF65498" s="74"/>
      <c r="BX65498" s="73"/>
      <c r="BY65498" s="74"/>
      <c r="BZ65498" s="74"/>
      <c r="CA65498" s="74"/>
      <c r="CF65498" s="79"/>
      <c r="CL65498" s="79"/>
    </row>
    <row r="65499" spans="30:90">
      <c r="AD65499" s="73"/>
      <c r="AE65499" s="74"/>
      <c r="AF65499" s="74"/>
      <c r="BX65499" s="73"/>
      <c r="BY65499" s="74"/>
      <c r="BZ65499" s="74"/>
      <c r="CA65499" s="74"/>
      <c r="CF65499" s="79"/>
      <c r="CL65499" s="79"/>
    </row>
    <row r="65500" spans="30:90">
      <c r="AD65500" s="73"/>
      <c r="AE65500" s="74"/>
      <c r="AF65500" s="74"/>
      <c r="BX65500" s="73"/>
      <c r="BY65500" s="74"/>
      <c r="BZ65500" s="74"/>
      <c r="CA65500" s="74"/>
      <c r="CF65500" s="79"/>
      <c r="CL65500" s="79"/>
    </row>
    <row r="65501" spans="30:90">
      <c r="AD65501" s="73"/>
      <c r="AE65501" s="74"/>
      <c r="AF65501" s="74"/>
      <c r="BX65501" s="73"/>
      <c r="BY65501" s="74"/>
      <c r="BZ65501" s="74"/>
      <c r="CA65501" s="74"/>
      <c r="CF65501" s="79"/>
      <c r="CL65501" s="79"/>
    </row>
    <row r="65502" spans="30:90">
      <c r="AD65502" s="73"/>
      <c r="AE65502" s="74"/>
      <c r="AF65502" s="74"/>
      <c r="BX65502" s="73"/>
      <c r="BY65502" s="74"/>
      <c r="BZ65502" s="74"/>
      <c r="CA65502" s="74"/>
      <c r="CF65502" s="79"/>
      <c r="CL65502" s="79"/>
    </row>
    <row r="65503" spans="30:90">
      <c r="AD65503" s="73"/>
      <c r="AE65503" s="74"/>
      <c r="AF65503" s="74"/>
      <c r="BX65503" s="73"/>
      <c r="BY65503" s="74"/>
      <c r="BZ65503" s="74"/>
      <c r="CA65503" s="74"/>
      <c r="CF65503" s="79"/>
      <c r="CL65503" s="79"/>
    </row>
    <row r="65504" spans="30:90">
      <c r="AD65504" s="73"/>
      <c r="AE65504" s="74"/>
      <c r="AF65504" s="74"/>
      <c r="BX65504" s="73"/>
      <c r="BY65504" s="74"/>
      <c r="BZ65504" s="74"/>
      <c r="CA65504" s="74"/>
      <c r="CF65504" s="79"/>
      <c r="CL65504" s="79"/>
    </row>
    <row r="65505" spans="30:90">
      <c r="AD65505" s="73"/>
      <c r="AE65505" s="74"/>
      <c r="AF65505" s="74"/>
      <c r="BX65505" s="73"/>
      <c r="BY65505" s="74"/>
      <c r="BZ65505" s="74"/>
      <c r="CA65505" s="74"/>
      <c r="CF65505" s="79"/>
      <c r="CL65505" s="79"/>
    </row>
    <row r="65506" spans="30:90">
      <c r="AD65506" s="73"/>
      <c r="AE65506" s="74"/>
      <c r="AF65506" s="74"/>
      <c r="BX65506" s="73"/>
      <c r="BY65506" s="74"/>
      <c r="BZ65506" s="74"/>
      <c r="CA65506" s="74"/>
      <c r="CF65506" s="79"/>
      <c r="CL65506" s="79"/>
    </row>
    <row r="65507" spans="30:90">
      <c r="AD65507" s="73"/>
      <c r="AE65507" s="74"/>
      <c r="AF65507" s="74"/>
      <c r="BX65507" s="73"/>
      <c r="BY65507" s="74"/>
      <c r="BZ65507" s="74"/>
      <c r="CA65507" s="74"/>
      <c r="CF65507" s="79"/>
      <c r="CL65507" s="79"/>
    </row>
    <row r="65508" spans="30:90">
      <c r="AD65508" s="73"/>
      <c r="AE65508" s="74"/>
      <c r="AF65508" s="74"/>
      <c r="BX65508" s="73"/>
      <c r="BY65508" s="74"/>
      <c r="BZ65508" s="74"/>
      <c r="CA65508" s="74"/>
      <c r="CF65508" s="79"/>
      <c r="CL65508" s="79"/>
    </row>
    <row r="65509" spans="30:90">
      <c r="AD65509" s="73"/>
      <c r="AE65509" s="74"/>
      <c r="AF65509" s="74"/>
      <c r="BX65509" s="73"/>
      <c r="BY65509" s="74"/>
      <c r="BZ65509" s="74"/>
      <c r="CA65509" s="74"/>
      <c r="CF65509" s="79"/>
      <c r="CL65509" s="79"/>
    </row>
    <row r="65510" spans="30:90">
      <c r="AD65510" s="73"/>
      <c r="AE65510" s="74"/>
      <c r="AF65510" s="74"/>
      <c r="BX65510" s="73"/>
      <c r="BY65510" s="74"/>
      <c r="BZ65510" s="74"/>
      <c r="CA65510" s="74"/>
      <c r="CF65510" s="79"/>
      <c r="CL65510" s="79"/>
    </row>
    <row r="65511" spans="30:90">
      <c r="AD65511" s="73"/>
      <c r="AE65511" s="74"/>
      <c r="AF65511" s="74"/>
      <c r="BX65511" s="73"/>
      <c r="BY65511" s="74"/>
      <c r="BZ65511" s="74"/>
      <c r="CA65511" s="74"/>
      <c r="CF65511" s="79"/>
      <c r="CL65511" s="79"/>
    </row>
    <row r="65512" spans="30:90">
      <c r="AD65512" s="73"/>
      <c r="AE65512" s="74"/>
      <c r="AF65512" s="74"/>
      <c r="BX65512" s="73"/>
      <c r="BY65512" s="74"/>
      <c r="BZ65512" s="74"/>
      <c r="CA65512" s="74"/>
      <c r="CF65512" s="79"/>
      <c r="CL65512" s="79"/>
    </row>
    <row r="65513" spans="30:90">
      <c r="AD65513" s="73"/>
      <c r="AE65513" s="74"/>
      <c r="AF65513" s="74"/>
      <c r="BX65513" s="73"/>
      <c r="BY65513" s="74"/>
      <c r="BZ65513" s="74"/>
      <c r="CA65513" s="74"/>
      <c r="CF65513" s="79"/>
      <c r="CL65513" s="79"/>
    </row>
    <row r="65514" spans="30:90">
      <c r="AD65514" s="73"/>
      <c r="AE65514" s="74"/>
      <c r="AF65514" s="74"/>
      <c r="BX65514" s="73"/>
      <c r="BY65514" s="74"/>
      <c r="BZ65514" s="74"/>
      <c r="CA65514" s="74"/>
      <c r="CF65514" s="79"/>
      <c r="CL65514" s="79"/>
    </row>
    <row r="65515" spans="30:90">
      <c r="AD65515" s="73"/>
      <c r="AE65515" s="74"/>
      <c r="AF65515" s="74"/>
      <c r="BX65515" s="73"/>
      <c r="BY65515" s="74"/>
      <c r="BZ65515" s="74"/>
      <c r="CA65515" s="74"/>
      <c r="CF65515" s="79"/>
      <c r="CL65515" s="79"/>
    </row>
    <row r="65516" spans="30:90">
      <c r="AD65516" s="73"/>
      <c r="AE65516" s="74"/>
      <c r="AF65516" s="74"/>
      <c r="BX65516" s="73"/>
      <c r="BY65516" s="74"/>
      <c r="BZ65516" s="74"/>
      <c r="CA65516" s="74"/>
      <c r="CF65516" s="79"/>
      <c r="CL65516" s="79"/>
    </row>
    <row r="65517" spans="30:90">
      <c r="AD65517" s="73"/>
      <c r="AE65517" s="74"/>
      <c r="AF65517" s="74"/>
      <c r="BX65517" s="73"/>
      <c r="BY65517" s="74"/>
      <c r="BZ65517" s="74"/>
      <c r="CA65517" s="74"/>
      <c r="CF65517" s="79"/>
      <c r="CL65517" s="79"/>
    </row>
    <row r="65518" spans="30:90">
      <c r="AD65518" s="73"/>
      <c r="AE65518" s="74"/>
      <c r="AF65518" s="74"/>
      <c r="BX65518" s="73"/>
      <c r="BY65518" s="74"/>
      <c r="BZ65518" s="74"/>
      <c r="CA65518" s="74"/>
      <c r="CF65518" s="79"/>
      <c r="CL65518" s="79"/>
    </row>
    <row r="65519" spans="30:90">
      <c r="AD65519" s="73"/>
      <c r="AE65519" s="74"/>
      <c r="AF65519" s="74"/>
      <c r="BX65519" s="73"/>
      <c r="BY65519" s="74"/>
      <c r="BZ65519" s="74"/>
      <c r="CA65519" s="74"/>
      <c r="CF65519" s="79"/>
      <c r="CL65519" s="79"/>
    </row>
    <row r="65520" spans="30:90">
      <c r="AD65520" s="73"/>
      <c r="AE65520" s="74"/>
      <c r="AF65520" s="74"/>
      <c r="BX65520" s="73"/>
      <c r="BY65520" s="74"/>
      <c r="BZ65520" s="74"/>
      <c r="CA65520" s="74"/>
      <c r="CF65520" s="79"/>
      <c r="CL65520" s="79"/>
    </row>
    <row r="65521" spans="30:90">
      <c r="AD65521" s="73"/>
      <c r="AE65521" s="74"/>
      <c r="AF65521" s="74"/>
      <c r="BX65521" s="73"/>
      <c r="BY65521" s="74"/>
      <c r="BZ65521" s="74"/>
      <c r="CA65521" s="74"/>
      <c r="CF65521" s="79"/>
      <c r="CL65521" s="79"/>
    </row>
    <row r="65522" spans="30:90">
      <c r="AD65522" s="73"/>
      <c r="AE65522" s="74"/>
      <c r="AF65522" s="74"/>
      <c r="BX65522" s="73"/>
      <c r="BY65522" s="74"/>
      <c r="BZ65522" s="74"/>
      <c r="CA65522" s="74"/>
      <c r="CF65522" s="79"/>
      <c r="CL65522" s="79"/>
    </row>
    <row r="65523" spans="30:90">
      <c r="AD65523" s="73"/>
      <c r="AE65523" s="74"/>
      <c r="AF65523" s="74"/>
      <c r="BX65523" s="73"/>
      <c r="BY65523" s="74"/>
      <c r="BZ65523" s="74"/>
      <c r="CA65523" s="74"/>
      <c r="CF65523" s="79"/>
      <c r="CL65523" s="79"/>
    </row>
    <row r="65524" spans="30:90">
      <c r="AD65524" s="73"/>
      <c r="AE65524" s="74"/>
      <c r="AF65524" s="74"/>
      <c r="BX65524" s="73"/>
      <c r="BY65524" s="74"/>
      <c r="BZ65524" s="74"/>
      <c r="CA65524" s="74"/>
      <c r="CF65524" s="79"/>
      <c r="CL65524" s="79"/>
    </row>
    <row r="65525" spans="30:90">
      <c r="AD65525" s="73"/>
      <c r="AE65525" s="74"/>
      <c r="AF65525" s="74"/>
      <c r="BX65525" s="73"/>
      <c r="BY65525" s="74"/>
      <c r="BZ65525" s="74"/>
      <c r="CA65525" s="74"/>
      <c r="CF65525" s="79"/>
      <c r="CL65525" s="79"/>
    </row>
    <row r="65526" spans="30:90">
      <c r="AD65526" s="73"/>
      <c r="AE65526" s="74"/>
      <c r="AF65526" s="74"/>
      <c r="BX65526" s="73"/>
      <c r="BY65526" s="74"/>
      <c r="BZ65526" s="74"/>
      <c r="CA65526" s="74"/>
      <c r="CF65526" s="79"/>
      <c r="CL65526" s="79"/>
    </row>
    <row r="65527" spans="30:90">
      <c r="AD65527" s="73"/>
      <c r="AE65527" s="74"/>
      <c r="AF65527" s="74"/>
      <c r="BX65527" s="73"/>
      <c r="BY65527" s="74"/>
      <c r="BZ65527" s="74"/>
      <c r="CA65527" s="74"/>
      <c r="CF65527" s="79"/>
      <c r="CL65527" s="79"/>
    </row>
    <row r="65528" spans="30:90">
      <c r="AD65528" s="73"/>
      <c r="AE65528" s="74"/>
      <c r="AF65528" s="74"/>
      <c r="BX65528" s="73"/>
      <c r="BY65528" s="74"/>
      <c r="BZ65528" s="74"/>
      <c r="CA65528" s="74"/>
      <c r="CF65528" s="79"/>
      <c r="CL65528" s="79"/>
    </row>
    <row r="65529" spans="30:90">
      <c r="AD65529" s="73"/>
      <c r="AE65529" s="74"/>
      <c r="AF65529" s="74"/>
      <c r="BX65529" s="73"/>
      <c r="BY65529" s="74"/>
      <c r="BZ65529" s="74"/>
      <c r="CA65529" s="74"/>
      <c r="CF65529" s="79"/>
      <c r="CL65529" s="79"/>
    </row>
    <row r="65530" spans="30:90">
      <c r="AD65530" s="73"/>
      <c r="AE65530" s="74"/>
      <c r="AF65530" s="74"/>
      <c r="BX65530" s="73"/>
      <c r="BY65530" s="74"/>
      <c r="BZ65530" s="74"/>
      <c r="CA65530" s="74"/>
      <c r="CF65530" s="79"/>
      <c r="CL65530" s="79"/>
    </row>
    <row r="65531" spans="30:90">
      <c r="AD65531" s="73"/>
      <c r="AE65531" s="74"/>
      <c r="AF65531" s="74"/>
      <c r="BX65531" s="73"/>
      <c r="BY65531" s="74"/>
      <c r="BZ65531" s="74"/>
      <c r="CA65531" s="74"/>
      <c r="CF65531" s="79"/>
      <c r="CL65531" s="79"/>
    </row>
    <row r="65532" spans="30:90">
      <c r="AD65532" s="73"/>
      <c r="AE65532" s="74"/>
      <c r="AF65532" s="74"/>
      <c r="BX65532" s="73"/>
      <c r="BY65532" s="74"/>
      <c r="BZ65532" s="74"/>
      <c r="CA65532" s="74"/>
      <c r="CF65532" s="79"/>
      <c r="CL65532" s="79"/>
    </row>
    <row r="65533" spans="30:90">
      <c r="AD65533" s="73"/>
      <c r="AE65533" s="74"/>
      <c r="AF65533" s="74"/>
      <c r="BX65533" s="73"/>
      <c r="BY65533" s="74"/>
      <c r="BZ65533" s="74"/>
      <c r="CA65533" s="74"/>
      <c r="CF65533" s="79"/>
      <c r="CL65533" s="79"/>
    </row>
    <row r="65534" spans="30:90">
      <c r="AD65534" s="73"/>
      <c r="AE65534" s="74"/>
      <c r="AF65534" s="74"/>
      <c r="BX65534" s="73"/>
      <c r="BY65534" s="74"/>
      <c r="BZ65534" s="74"/>
      <c r="CA65534" s="74"/>
      <c r="CF65534" s="79"/>
      <c r="CL65534" s="79"/>
    </row>
    <row r="65535" spans="30:90">
      <c r="AD65535" s="73"/>
      <c r="AE65535" s="74"/>
      <c r="AF65535" s="74"/>
      <c r="BX65535" s="73"/>
      <c r="BY65535" s="74"/>
      <c r="BZ65535" s="74"/>
      <c r="CA65535" s="74"/>
      <c r="CF65535" s="79"/>
      <c r="CL65535" s="79"/>
    </row>
    <row r="65536" spans="30:90">
      <c r="AD65536" s="73"/>
      <c r="AE65536" s="74"/>
      <c r="AF65536" s="74"/>
      <c r="BX65536" s="73"/>
      <c r="BY65536" s="74"/>
      <c r="BZ65536" s="74"/>
      <c r="CA65536" s="74"/>
      <c r="CF65536" s="79"/>
      <c r="CL65536" s="79"/>
    </row>
    <row r="65537" spans="30:90">
      <c r="AD65537" s="73"/>
      <c r="AE65537" s="74"/>
      <c r="AF65537" s="74"/>
      <c r="BX65537" s="73"/>
      <c r="BY65537" s="74"/>
      <c r="BZ65537" s="74"/>
      <c r="CA65537" s="74"/>
      <c r="CF65537" s="79"/>
      <c r="CL65537" s="79"/>
    </row>
    <row r="65538" spans="30:90">
      <c r="AD65538" s="73"/>
      <c r="AE65538" s="74"/>
      <c r="AF65538" s="74"/>
      <c r="BX65538" s="73"/>
      <c r="BY65538" s="74"/>
      <c r="BZ65538" s="74"/>
      <c r="CA65538" s="74"/>
      <c r="CF65538" s="79"/>
      <c r="CL65538" s="79"/>
    </row>
    <row r="65539" spans="30:90">
      <c r="AD65539" s="73"/>
      <c r="AE65539" s="74"/>
      <c r="AF65539" s="74"/>
      <c r="BX65539" s="73"/>
      <c r="BY65539" s="74"/>
      <c r="BZ65539" s="74"/>
      <c r="CA65539" s="74"/>
      <c r="CF65539" s="79"/>
      <c r="CL65539" s="79"/>
    </row>
    <row r="65540" spans="30:90">
      <c r="AD65540" s="73"/>
      <c r="AE65540" s="74"/>
      <c r="AF65540" s="74"/>
      <c r="BX65540" s="73"/>
      <c r="BY65540" s="74"/>
      <c r="BZ65540" s="74"/>
      <c r="CA65540" s="74"/>
      <c r="CF65540" s="79"/>
      <c r="CL65540" s="79"/>
    </row>
    <row r="65541" spans="30:90">
      <c r="AD65541" s="73"/>
      <c r="AE65541" s="74"/>
      <c r="AF65541" s="74"/>
      <c r="BX65541" s="73"/>
      <c r="BY65541" s="74"/>
      <c r="BZ65541" s="74"/>
      <c r="CA65541" s="74"/>
      <c r="CF65541" s="79"/>
      <c r="CL65541" s="79"/>
    </row>
    <row r="65542" spans="30:90">
      <c r="AD65542" s="73"/>
      <c r="AE65542" s="74"/>
      <c r="AF65542" s="74"/>
      <c r="BX65542" s="73"/>
      <c r="BY65542" s="74"/>
      <c r="BZ65542" s="74"/>
      <c r="CA65542" s="74"/>
      <c r="CF65542" s="79"/>
      <c r="CL65542" s="79"/>
    </row>
    <row r="65543" spans="30:90">
      <c r="AD65543" s="73"/>
      <c r="AE65543" s="74"/>
      <c r="AF65543" s="74"/>
      <c r="BX65543" s="73"/>
      <c r="BY65543" s="74"/>
      <c r="BZ65543" s="74"/>
      <c r="CA65543" s="74"/>
      <c r="CF65543" s="79"/>
      <c r="CL65543" s="79"/>
    </row>
    <row r="65544" spans="30:90">
      <c r="CF65544" s="79"/>
      <c r="CL65544" s="79"/>
    </row>
  </sheetData>
  <mergeCells count="6">
    <mergeCell ref="CL2:CX2"/>
    <mergeCell ref="B3:D3"/>
    <mergeCell ref="B2:D2"/>
    <mergeCell ref="AD2:BV2"/>
    <mergeCell ref="BX2:CD2"/>
    <mergeCell ref="CF2:CJ2"/>
  </mergeCells>
  <phoneticPr fontId="1" type="noConversion"/>
  <dataValidations disablePrompts="1" count="16">
    <dataValidation type="list" allowBlank="1" showInputMessage="1" showErrorMessage="1" sqref="D82:E105 O82:P110" xr:uid="{00000000-0002-0000-1800-000000000000}">
      <formula1>"N,3m,6m,12m"</formula1>
    </dataValidation>
    <dataValidation type="list" allowBlank="1" showInputMessage="1" showErrorMessage="1" sqref="C82:C105 N82:N110" xr:uid="{00000000-0002-0000-1800-000001000000}">
      <formula1>"DEPO, SWAP, FUTURES"</formula1>
    </dataValidation>
    <dataValidation type="list" allowBlank="1" showInputMessage="1" showErrorMessage="1" sqref="D54:D62" xr:uid="{00000000-0002-0000-1800-000002000000}">
      <formula1>"NON,PAYMENT,DAILY"</formula1>
    </dataValidation>
    <dataValidation type="list" allowBlank="1" showInputMessage="1" showErrorMessage="1" sqref="C65:C66 D52:D53" xr:uid="{00000000-0002-0000-1800-000003000000}">
      <formula1>"INCLUDE,EXCLUDE"</formula1>
    </dataValidation>
    <dataValidation type="list" allowBlank="1" showInputMessage="1" showErrorMessage="1" sqref="F48" xr:uid="{00000000-0002-0000-1800-000004000000}">
      <formula1>"ARREAR, ADVANCE"</formula1>
    </dataValidation>
    <dataValidation type="list" allowBlank="1" showInputMessage="1" showErrorMessage="1" sqref="F37 C16" xr:uid="{00000000-0002-0000-1800-000005000000}">
      <formula1>"ADJUSTED, UNADJUSTED"</formula1>
    </dataValidation>
    <dataValidation type="list" allowBlank="1" showInputMessage="1" showErrorMessage="1" sqref="F38 C17" xr:uid="{00000000-0002-0000-1800-000006000000}">
      <formula1>"ACT/365, 30/360, ACT/360"</formula1>
    </dataValidation>
    <dataValidation type="list" allowBlank="1" showInputMessage="1" showErrorMessage="1" sqref="F43 C45 C38 C9:C10 C22 C29" xr:uid="{00000000-0002-0000-1800-000007000000}">
      <formula1>"KRW,USD,EUR"</formula1>
    </dataValidation>
    <dataValidation type="list" allowBlank="1" showInputMessage="1" showErrorMessage="1" sqref="F45 C47 C40 C24 C31" xr:uid="{00000000-0002-0000-1800-000008000000}">
      <formula1>"DEPO,SWAP"</formula1>
    </dataValidation>
    <dataValidation type="list" allowBlank="1" showInputMessage="1" showErrorMessage="1" sqref="F40 C73 C19" xr:uid="{00000000-0002-0000-1800-000009000000}">
      <formula1>"FORWARD,BACKWARD"</formula1>
    </dataValidation>
    <dataValidation type="list" allowBlank="1" showInputMessage="1" showErrorMessage="1" sqref="F39 C72 C18" xr:uid="{00000000-0002-0000-1800-00000A000000}">
      <formula1>"LONG,SHORT"</formula1>
    </dataValidation>
    <dataValidation type="list" allowBlank="1" showInputMessage="1" showErrorMessage="1" sqref="F36 C71 C15" xr:uid="{00000000-0002-0000-1800-00000B000000}">
      <formula1>"NON, MODFOL, FOL, MODPREC, PREC"</formula1>
    </dataValidation>
    <dataValidation type="list" allowBlank="1" showInputMessage="1" showErrorMessage="1" sqref="F41 F50 C74 C50 C27 C20 C43 C34" xr:uid="{00000000-0002-0000-1800-00000C000000}">
      <formula1>"SEB, NYB, LNB, TKB, LNNYB, LNTKB, TGT"</formula1>
    </dataValidation>
    <dataValidation type="list" allowBlank="1" showInputMessage="1" showErrorMessage="1" sqref="F71" xr:uid="{00000000-0002-0000-1800-00000D000000}">
      <formula1>"BESTFIT,BESTFITBOOT,BOOT"</formula1>
    </dataValidation>
    <dataValidation type="list" allowBlank="1" showInputMessage="1" showErrorMessage="1" sqref="F68" xr:uid="{00000000-0002-0000-1800-00000E000000}">
      <formula1>"CALLSCHEDU,COUPCFSCHEDU,FUNDCFSCHEDU"</formula1>
    </dataValidation>
    <dataValidation type="list" allowBlank="1" showInputMessage="1" showErrorMessage="1" sqref="F72:F76 F42 F51 C67 C78:C79 CI57:CI59 CI5:CI7 CI9:CI11 CI13:CI15 CI17:CI19 CI21:CI23 CI25:CI27 CI29:CI31 CI33:CI35 CI37:CI39 CI41:CI43 CI45:CI47 CI49:CI51 CI53:CI55 C21 F69:F70" xr:uid="{00000000-0002-0000-1800-00000F000000}">
      <formula1>"TRUE,FALSE"</formula1>
    </dataValidation>
  </dataValidations>
  <pageMargins left="0.75" right="0.75" top="1" bottom="1" header="0.5" footer="0.5"/>
  <pageSetup paperSize="9" scale="62" orientation="portrait" r:id="rId1"/>
  <headerFooter alignWithMargins="0"/>
  <rowBreaks count="1" manualBreakCount="1">
    <brk id="78" max="16383" man="1"/>
  </rowBreaks>
  <colBreaks count="1" manualBreakCount="1">
    <brk id="7" max="1048575" man="1"/>
  </colBreaks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12">
    <tabColor theme="3" tint="0.39997558519241921"/>
  </sheetPr>
  <dimension ref="B3:AI6018"/>
  <sheetViews>
    <sheetView zoomScale="75" workbookViewId="0">
      <pane xSplit="2" ySplit="5" topLeftCell="V5979" activePane="bottomRight" state="frozen"/>
      <selection pane="topRight" activeCell="C1" sqref="C1"/>
      <selection pane="bottomLeft" activeCell="A6" sqref="A6"/>
      <selection pane="bottomRight" activeCell="B6018" sqref="B6018"/>
    </sheetView>
  </sheetViews>
  <sheetFormatPr defaultRowHeight="13.5"/>
  <cols>
    <col min="1" max="1" width="9" style="57"/>
    <col min="2" max="2" width="12.875" style="57" bestFit="1" customWidth="1"/>
    <col min="3" max="19" width="9" style="57"/>
    <col min="20" max="20" width="12.875" style="57" bestFit="1" customWidth="1"/>
    <col min="21" max="21" width="12.875" style="57" customWidth="1"/>
    <col min="22" max="27" width="9" style="57"/>
    <col min="28" max="28" width="14.25" style="57" bestFit="1" customWidth="1"/>
    <col min="29" max="29" width="9" style="57"/>
    <col min="30" max="30" width="12.875" style="57" bestFit="1" customWidth="1"/>
    <col min="31" max="16384" width="9" style="57"/>
  </cols>
  <sheetData>
    <row r="3" spans="2:33">
      <c r="B3" s="57" t="s">
        <v>190</v>
      </c>
      <c r="C3" s="57" t="s">
        <v>100</v>
      </c>
      <c r="D3" s="223" t="s">
        <v>15</v>
      </c>
      <c r="E3" s="57" t="s">
        <v>16</v>
      </c>
      <c r="F3" s="57" t="s">
        <v>17</v>
      </c>
      <c r="G3" s="57" t="s">
        <v>18</v>
      </c>
      <c r="H3" s="57" t="s">
        <v>29</v>
      </c>
      <c r="I3" s="223" t="s">
        <v>30</v>
      </c>
      <c r="J3" s="57" t="s">
        <v>3</v>
      </c>
      <c r="K3" s="57" t="s">
        <v>4</v>
      </c>
      <c r="L3" s="57" t="s">
        <v>5</v>
      </c>
      <c r="M3" s="57" t="s">
        <v>6</v>
      </c>
      <c r="N3" s="223" t="s">
        <v>7</v>
      </c>
      <c r="O3" s="57" t="s">
        <v>101</v>
      </c>
      <c r="P3" s="57" t="s">
        <v>102</v>
      </c>
      <c r="Q3" s="57" t="s">
        <v>103</v>
      </c>
      <c r="T3" s="57" t="s">
        <v>191</v>
      </c>
      <c r="U3" s="57" t="s">
        <v>175</v>
      </c>
      <c r="V3" s="57" t="s">
        <v>176</v>
      </c>
      <c r="W3" s="57" t="s">
        <v>177</v>
      </c>
      <c r="X3" s="223" t="s">
        <v>179</v>
      </c>
      <c r="Y3" s="57" t="s">
        <v>185</v>
      </c>
      <c r="Z3" s="223" t="s">
        <v>192</v>
      </c>
      <c r="AB3" s="57" t="s">
        <v>193</v>
      </c>
      <c r="AC3" s="57" t="s">
        <v>176</v>
      </c>
      <c r="AD3" s="57" t="s">
        <v>177</v>
      </c>
      <c r="AE3" s="57" t="s">
        <v>160</v>
      </c>
      <c r="AF3" s="57" t="s">
        <v>185</v>
      </c>
      <c r="AG3" s="57" t="s">
        <v>192</v>
      </c>
    </row>
    <row r="4" spans="2:33">
      <c r="B4" s="58">
        <v>37987</v>
      </c>
      <c r="T4" s="58">
        <v>37987</v>
      </c>
      <c r="U4" s="58"/>
      <c r="AB4" s="58">
        <v>37987</v>
      </c>
    </row>
    <row r="5" spans="2:33">
      <c r="B5" s="58">
        <v>37988</v>
      </c>
      <c r="T5" s="58">
        <v>37988</v>
      </c>
      <c r="U5" s="58"/>
      <c r="AB5" s="58">
        <v>37988</v>
      </c>
    </row>
    <row r="6" spans="2:33">
      <c r="B6" s="58">
        <v>37989</v>
      </c>
      <c r="T6" s="58">
        <v>37989</v>
      </c>
      <c r="U6" s="58"/>
      <c r="AB6" s="58">
        <v>37989</v>
      </c>
    </row>
    <row r="7" spans="2:33">
      <c r="B7" s="58">
        <v>37990</v>
      </c>
      <c r="T7" s="58">
        <v>37990</v>
      </c>
      <c r="U7" s="58"/>
      <c r="AB7" s="58">
        <v>37990</v>
      </c>
    </row>
    <row r="8" spans="2:33">
      <c r="B8" s="58">
        <v>37991</v>
      </c>
      <c r="T8" s="58">
        <v>37991</v>
      </c>
      <c r="U8" s="58"/>
      <c r="AB8" s="58">
        <v>37991</v>
      </c>
    </row>
    <row r="9" spans="2:33">
      <c r="B9" s="58">
        <v>37992</v>
      </c>
      <c r="T9" s="58">
        <v>37992</v>
      </c>
      <c r="U9" s="58"/>
      <c r="AB9" s="58">
        <v>37992</v>
      </c>
    </row>
    <row r="10" spans="2:33">
      <c r="B10" s="58">
        <v>37993</v>
      </c>
      <c r="T10" s="58">
        <v>37993</v>
      </c>
      <c r="U10" s="58"/>
      <c r="AB10" s="58">
        <v>37993</v>
      </c>
    </row>
    <row r="11" spans="2:33">
      <c r="B11" s="58">
        <v>37994</v>
      </c>
      <c r="T11" s="58">
        <v>37994</v>
      </c>
      <c r="U11" s="58"/>
      <c r="AB11" s="58">
        <v>37994</v>
      </c>
    </row>
    <row r="12" spans="2:33">
      <c r="B12" s="58">
        <v>37995</v>
      </c>
      <c r="T12" s="58">
        <v>37995</v>
      </c>
      <c r="U12" s="58"/>
      <c r="AB12" s="58">
        <v>37995</v>
      </c>
    </row>
    <row r="13" spans="2:33">
      <c r="B13" s="58">
        <v>37996</v>
      </c>
      <c r="T13" s="58">
        <v>37996</v>
      </c>
      <c r="U13" s="58"/>
      <c r="AB13" s="58">
        <v>37996</v>
      </c>
    </row>
    <row r="14" spans="2:33">
      <c r="B14" s="58">
        <v>37997</v>
      </c>
      <c r="T14" s="58">
        <v>37997</v>
      </c>
      <c r="U14" s="58"/>
      <c r="AB14" s="58">
        <v>37997</v>
      </c>
    </row>
    <row r="15" spans="2:33">
      <c r="B15" s="58">
        <v>37998</v>
      </c>
      <c r="T15" s="58">
        <v>37998</v>
      </c>
      <c r="U15" s="58"/>
      <c r="AB15" s="58">
        <v>37998</v>
      </c>
    </row>
    <row r="16" spans="2:33">
      <c r="B16" s="58">
        <v>37999</v>
      </c>
      <c r="T16" s="58">
        <v>37999</v>
      </c>
      <c r="U16" s="58"/>
      <c r="AB16" s="58">
        <v>37999</v>
      </c>
    </row>
    <row r="17" spans="2:28">
      <c r="B17" s="58">
        <v>38000</v>
      </c>
      <c r="T17" s="58">
        <v>38000</v>
      </c>
      <c r="U17" s="58"/>
      <c r="AB17" s="58">
        <v>38000</v>
      </c>
    </row>
    <row r="18" spans="2:28">
      <c r="B18" s="58">
        <v>38001</v>
      </c>
      <c r="T18" s="58">
        <v>38001</v>
      </c>
      <c r="U18" s="58"/>
      <c r="AB18" s="58">
        <v>38001</v>
      </c>
    </row>
    <row r="19" spans="2:28">
      <c r="B19" s="58">
        <v>38002</v>
      </c>
      <c r="T19" s="58">
        <v>38002</v>
      </c>
      <c r="U19" s="58"/>
      <c r="AB19" s="58">
        <v>38002</v>
      </c>
    </row>
    <row r="20" spans="2:28">
      <c r="B20" s="58">
        <v>38003</v>
      </c>
      <c r="T20" s="58">
        <v>38003</v>
      </c>
      <c r="U20" s="58"/>
      <c r="AB20" s="58">
        <v>38003</v>
      </c>
    </row>
    <row r="21" spans="2:28">
      <c r="B21" s="58">
        <v>38004</v>
      </c>
      <c r="T21" s="58">
        <v>38004</v>
      </c>
      <c r="U21" s="58"/>
      <c r="AB21" s="58">
        <v>38004</v>
      </c>
    </row>
    <row r="22" spans="2:28">
      <c r="B22" s="58">
        <v>38005</v>
      </c>
      <c r="T22" s="58">
        <v>38005</v>
      </c>
      <c r="U22" s="58"/>
      <c r="AB22" s="58">
        <v>38005</v>
      </c>
    </row>
    <row r="23" spans="2:28">
      <c r="B23" s="58">
        <v>38006</v>
      </c>
      <c r="T23" s="58">
        <v>38006</v>
      </c>
      <c r="U23" s="58"/>
      <c r="AB23" s="58">
        <v>38006</v>
      </c>
    </row>
    <row r="24" spans="2:28">
      <c r="B24" s="58">
        <v>38007</v>
      </c>
      <c r="T24" s="58">
        <v>38007</v>
      </c>
      <c r="U24" s="58"/>
      <c r="AB24" s="58">
        <v>38007</v>
      </c>
    </row>
    <row r="25" spans="2:28">
      <c r="B25" s="58">
        <v>38008</v>
      </c>
      <c r="T25" s="58">
        <v>38008</v>
      </c>
      <c r="U25" s="58"/>
      <c r="AB25" s="58">
        <v>38008</v>
      </c>
    </row>
    <row r="26" spans="2:28">
      <c r="B26" s="58">
        <v>38009</v>
      </c>
      <c r="T26" s="58">
        <v>38009</v>
      </c>
      <c r="U26" s="58"/>
      <c r="AB26" s="58">
        <v>38009</v>
      </c>
    </row>
    <row r="27" spans="2:28">
      <c r="B27" s="58">
        <v>38010</v>
      </c>
      <c r="T27" s="58">
        <v>38010</v>
      </c>
      <c r="U27" s="58"/>
      <c r="AB27" s="58">
        <v>38010</v>
      </c>
    </row>
    <row r="28" spans="2:28">
      <c r="B28" s="58">
        <v>38011</v>
      </c>
      <c r="T28" s="58">
        <v>38011</v>
      </c>
      <c r="U28" s="58"/>
      <c r="AB28" s="58">
        <v>38011</v>
      </c>
    </row>
    <row r="29" spans="2:28">
      <c r="B29" s="58">
        <v>38012</v>
      </c>
      <c r="T29" s="58">
        <v>38012</v>
      </c>
      <c r="U29" s="58"/>
      <c r="AB29" s="58">
        <v>38012</v>
      </c>
    </row>
    <row r="30" spans="2:28">
      <c r="B30" s="58">
        <v>38013</v>
      </c>
      <c r="T30" s="58">
        <v>38013</v>
      </c>
      <c r="U30" s="58"/>
      <c r="AB30" s="58">
        <v>38013</v>
      </c>
    </row>
    <row r="31" spans="2:28">
      <c r="B31" s="58">
        <v>38014</v>
      </c>
      <c r="T31" s="58">
        <v>38014</v>
      </c>
      <c r="U31" s="58"/>
      <c r="AB31" s="58">
        <v>38014</v>
      </c>
    </row>
    <row r="32" spans="2:28">
      <c r="B32" s="58">
        <v>38015</v>
      </c>
      <c r="T32" s="58">
        <v>38015</v>
      </c>
      <c r="U32" s="58"/>
      <c r="AB32" s="58">
        <v>38015</v>
      </c>
    </row>
    <row r="33" spans="2:28">
      <c r="B33" s="58">
        <v>38016</v>
      </c>
      <c r="T33" s="58">
        <v>38016</v>
      </c>
      <c r="U33" s="58"/>
      <c r="AB33" s="58">
        <v>38016</v>
      </c>
    </row>
    <row r="34" spans="2:28">
      <c r="B34" s="58">
        <v>38017</v>
      </c>
      <c r="T34" s="58">
        <v>38017</v>
      </c>
      <c r="U34" s="58"/>
      <c r="AB34" s="58">
        <v>38017</v>
      </c>
    </row>
    <row r="35" spans="2:28">
      <c r="B35" s="58">
        <v>38018</v>
      </c>
      <c r="T35" s="58">
        <v>38018</v>
      </c>
      <c r="U35" s="58"/>
      <c r="AB35" s="58">
        <v>38018</v>
      </c>
    </row>
    <row r="36" spans="2:28">
      <c r="B36" s="58">
        <v>38019</v>
      </c>
      <c r="T36" s="58">
        <v>38019</v>
      </c>
      <c r="U36" s="58"/>
      <c r="AB36" s="58">
        <v>38019</v>
      </c>
    </row>
    <row r="37" spans="2:28">
      <c r="B37" s="58">
        <v>38020</v>
      </c>
      <c r="T37" s="58">
        <v>38020</v>
      </c>
      <c r="U37" s="58"/>
      <c r="AB37" s="58">
        <v>38020</v>
      </c>
    </row>
    <row r="38" spans="2:28">
      <c r="B38" s="58">
        <v>38021</v>
      </c>
      <c r="T38" s="58">
        <v>38021</v>
      </c>
      <c r="U38" s="58"/>
      <c r="AB38" s="58">
        <v>38021</v>
      </c>
    </row>
    <row r="39" spans="2:28">
      <c r="B39" s="58">
        <v>38022</v>
      </c>
      <c r="T39" s="58">
        <v>38022</v>
      </c>
      <c r="U39" s="58"/>
      <c r="AB39" s="58">
        <v>38022</v>
      </c>
    </row>
    <row r="40" spans="2:28">
      <c r="B40" s="58">
        <v>38023</v>
      </c>
      <c r="T40" s="58">
        <v>38023</v>
      </c>
      <c r="U40" s="58"/>
      <c r="AB40" s="58">
        <v>38023</v>
      </c>
    </row>
    <row r="41" spans="2:28">
      <c r="B41" s="58">
        <v>38024</v>
      </c>
      <c r="T41" s="58">
        <v>38024</v>
      </c>
      <c r="U41" s="58"/>
      <c r="AB41" s="58">
        <v>38024</v>
      </c>
    </row>
    <row r="42" spans="2:28">
      <c r="B42" s="58">
        <v>38025</v>
      </c>
      <c r="T42" s="58">
        <v>38025</v>
      </c>
      <c r="U42" s="58"/>
      <c r="AB42" s="58">
        <v>38025</v>
      </c>
    </row>
    <row r="43" spans="2:28">
      <c r="B43" s="58">
        <v>38026</v>
      </c>
      <c r="T43" s="58">
        <v>38026</v>
      </c>
      <c r="U43" s="58"/>
      <c r="AB43" s="58">
        <v>38026</v>
      </c>
    </row>
    <row r="44" spans="2:28">
      <c r="B44" s="58">
        <v>38027</v>
      </c>
      <c r="T44" s="58">
        <v>38027</v>
      </c>
      <c r="U44" s="58"/>
      <c r="AB44" s="58">
        <v>38027</v>
      </c>
    </row>
    <row r="45" spans="2:28">
      <c r="B45" s="58">
        <v>38028</v>
      </c>
      <c r="T45" s="58">
        <v>38028</v>
      </c>
      <c r="U45" s="58"/>
      <c r="AB45" s="58">
        <v>38028</v>
      </c>
    </row>
    <row r="46" spans="2:28">
      <c r="B46" s="58">
        <v>38029</v>
      </c>
      <c r="T46" s="58">
        <v>38029</v>
      </c>
      <c r="U46" s="58"/>
      <c r="AB46" s="58">
        <v>38029</v>
      </c>
    </row>
    <row r="47" spans="2:28">
      <c r="B47" s="58">
        <v>38030</v>
      </c>
      <c r="T47" s="58">
        <v>38030</v>
      </c>
      <c r="U47" s="58"/>
      <c r="AB47" s="58">
        <v>38030</v>
      </c>
    </row>
    <row r="48" spans="2:28">
      <c r="B48" s="58">
        <v>38031</v>
      </c>
      <c r="T48" s="58">
        <v>38031</v>
      </c>
      <c r="U48" s="58"/>
      <c r="AB48" s="58">
        <v>38031</v>
      </c>
    </row>
    <row r="49" spans="2:28">
      <c r="B49" s="58">
        <v>38032</v>
      </c>
      <c r="T49" s="58">
        <v>38032</v>
      </c>
      <c r="U49" s="58"/>
      <c r="AB49" s="58">
        <v>38032</v>
      </c>
    </row>
    <row r="50" spans="2:28">
      <c r="B50" s="58">
        <v>38033</v>
      </c>
      <c r="T50" s="58">
        <v>38033</v>
      </c>
      <c r="U50" s="58"/>
      <c r="AB50" s="58">
        <v>38033</v>
      </c>
    </row>
    <row r="51" spans="2:28">
      <c r="B51" s="58">
        <v>38034</v>
      </c>
      <c r="T51" s="58">
        <v>38034</v>
      </c>
      <c r="U51" s="58"/>
      <c r="AB51" s="58">
        <v>38034</v>
      </c>
    </row>
    <row r="52" spans="2:28">
      <c r="B52" s="58">
        <v>38035</v>
      </c>
      <c r="T52" s="58">
        <v>38035</v>
      </c>
      <c r="U52" s="58"/>
      <c r="AB52" s="58">
        <v>38035</v>
      </c>
    </row>
    <row r="53" spans="2:28">
      <c r="B53" s="58">
        <v>38036</v>
      </c>
      <c r="T53" s="58">
        <v>38036</v>
      </c>
      <c r="U53" s="58"/>
      <c r="AB53" s="58">
        <v>38036</v>
      </c>
    </row>
    <row r="54" spans="2:28">
      <c r="B54" s="58">
        <v>38037</v>
      </c>
      <c r="T54" s="58">
        <v>38037</v>
      </c>
      <c r="U54" s="58"/>
      <c r="AB54" s="58">
        <v>38037</v>
      </c>
    </row>
    <row r="55" spans="2:28">
      <c r="B55" s="58">
        <v>38038</v>
      </c>
      <c r="T55" s="58">
        <v>38038</v>
      </c>
      <c r="U55" s="58"/>
      <c r="AB55" s="58">
        <v>38038</v>
      </c>
    </row>
    <row r="56" spans="2:28">
      <c r="B56" s="58">
        <v>38039</v>
      </c>
      <c r="T56" s="58">
        <v>38039</v>
      </c>
      <c r="U56" s="58"/>
      <c r="AB56" s="58">
        <v>38039</v>
      </c>
    </row>
    <row r="57" spans="2:28">
      <c r="B57" s="58">
        <v>38040</v>
      </c>
      <c r="T57" s="58">
        <v>38040</v>
      </c>
      <c r="U57" s="58"/>
      <c r="AB57" s="58">
        <v>38040</v>
      </c>
    </row>
    <row r="58" spans="2:28">
      <c r="B58" s="58">
        <v>38041</v>
      </c>
      <c r="T58" s="58">
        <v>38041</v>
      </c>
      <c r="U58" s="58"/>
      <c r="AB58" s="58">
        <v>38041</v>
      </c>
    </row>
    <row r="59" spans="2:28">
      <c r="B59" s="58">
        <v>38042</v>
      </c>
      <c r="T59" s="58">
        <v>38042</v>
      </c>
      <c r="U59" s="58"/>
      <c r="AB59" s="58">
        <v>38042</v>
      </c>
    </row>
    <row r="60" spans="2:28">
      <c r="B60" s="58">
        <v>38043</v>
      </c>
      <c r="T60" s="58">
        <v>38043</v>
      </c>
      <c r="U60" s="58"/>
      <c r="AB60" s="58">
        <v>38043</v>
      </c>
    </row>
    <row r="61" spans="2:28">
      <c r="B61" s="58">
        <v>38044</v>
      </c>
      <c r="T61" s="58">
        <v>38044</v>
      </c>
      <c r="U61" s="58"/>
      <c r="AB61" s="58">
        <v>38044</v>
      </c>
    </row>
    <row r="62" spans="2:28">
      <c r="B62" s="58">
        <v>38045</v>
      </c>
      <c r="T62" s="58">
        <v>38045</v>
      </c>
      <c r="U62" s="58"/>
      <c r="AB62" s="58">
        <v>38045</v>
      </c>
    </row>
    <row r="63" spans="2:28">
      <c r="B63" s="58">
        <v>38046</v>
      </c>
      <c r="T63" s="58">
        <v>38046</v>
      </c>
      <c r="U63" s="58"/>
      <c r="AB63" s="58">
        <v>38046</v>
      </c>
    </row>
    <row r="64" spans="2:28">
      <c r="B64" s="58">
        <v>38047</v>
      </c>
      <c r="T64" s="58">
        <v>38047</v>
      </c>
      <c r="U64" s="58"/>
      <c r="AB64" s="58">
        <v>38047</v>
      </c>
    </row>
    <row r="65" spans="2:28">
      <c r="B65" s="58">
        <v>38048</v>
      </c>
      <c r="T65" s="58">
        <v>38048</v>
      </c>
      <c r="U65" s="58"/>
      <c r="AB65" s="58">
        <v>38048</v>
      </c>
    </row>
    <row r="66" spans="2:28">
      <c r="B66" s="58">
        <v>38049</v>
      </c>
      <c r="T66" s="58">
        <v>38049</v>
      </c>
      <c r="U66" s="58"/>
      <c r="AB66" s="58">
        <v>38049</v>
      </c>
    </row>
    <row r="67" spans="2:28">
      <c r="B67" s="58">
        <v>38050</v>
      </c>
      <c r="T67" s="58">
        <v>38050</v>
      </c>
      <c r="U67" s="58"/>
      <c r="AB67" s="58">
        <v>38050</v>
      </c>
    </row>
    <row r="68" spans="2:28">
      <c r="B68" s="58">
        <v>38051</v>
      </c>
      <c r="T68" s="58">
        <v>38051</v>
      </c>
      <c r="U68" s="58"/>
      <c r="AB68" s="58">
        <v>38051</v>
      </c>
    </row>
    <row r="69" spans="2:28">
      <c r="B69" s="58">
        <v>38052</v>
      </c>
      <c r="T69" s="58">
        <v>38052</v>
      </c>
      <c r="U69" s="58"/>
      <c r="AB69" s="58">
        <v>38052</v>
      </c>
    </row>
    <row r="70" spans="2:28">
      <c r="B70" s="58">
        <v>38053</v>
      </c>
      <c r="T70" s="58">
        <v>38053</v>
      </c>
      <c r="U70" s="58"/>
      <c r="AB70" s="58">
        <v>38053</v>
      </c>
    </row>
    <row r="71" spans="2:28">
      <c r="B71" s="58">
        <v>38054</v>
      </c>
      <c r="T71" s="58">
        <v>38054</v>
      </c>
      <c r="U71" s="58"/>
      <c r="AB71" s="58">
        <v>38054</v>
      </c>
    </row>
    <row r="72" spans="2:28">
      <c r="B72" s="58">
        <v>38055</v>
      </c>
      <c r="T72" s="58">
        <v>38055</v>
      </c>
      <c r="U72" s="58"/>
      <c r="AB72" s="58">
        <v>38055</v>
      </c>
    </row>
    <row r="73" spans="2:28">
      <c r="B73" s="58">
        <v>38056</v>
      </c>
      <c r="T73" s="58">
        <v>38056</v>
      </c>
      <c r="U73" s="58"/>
      <c r="AB73" s="58">
        <v>38056</v>
      </c>
    </row>
    <row r="74" spans="2:28">
      <c r="B74" s="58">
        <v>38057</v>
      </c>
      <c r="T74" s="58">
        <v>38057</v>
      </c>
      <c r="U74" s="58"/>
      <c r="AB74" s="58">
        <v>38057</v>
      </c>
    </row>
    <row r="75" spans="2:28">
      <c r="B75" s="58">
        <v>38058</v>
      </c>
      <c r="T75" s="58">
        <v>38058</v>
      </c>
      <c r="U75" s="58"/>
      <c r="AB75" s="58">
        <v>38058</v>
      </c>
    </row>
    <row r="76" spans="2:28">
      <c r="B76" s="58">
        <v>38059</v>
      </c>
      <c r="T76" s="58">
        <v>38059</v>
      </c>
      <c r="U76" s="58"/>
      <c r="AB76" s="58">
        <v>38059</v>
      </c>
    </row>
    <row r="77" spans="2:28">
      <c r="B77" s="58">
        <v>38060</v>
      </c>
      <c r="T77" s="58">
        <v>38060</v>
      </c>
      <c r="U77" s="58"/>
      <c r="AB77" s="58">
        <v>38060</v>
      </c>
    </row>
    <row r="78" spans="2:28">
      <c r="B78" s="58">
        <v>38061</v>
      </c>
      <c r="T78" s="58">
        <v>38061</v>
      </c>
      <c r="U78" s="58"/>
      <c r="AB78" s="58">
        <v>38061</v>
      </c>
    </row>
    <row r="79" spans="2:28">
      <c r="B79" s="58">
        <v>38062</v>
      </c>
      <c r="T79" s="58">
        <v>38062</v>
      </c>
      <c r="U79" s="58"/>
      <c r="AB79" s="58">
        <v>38062</v>
      </c>
    </row>
    <row r="80" spans="2:28">
      <c r="B80" s="58">
        <v>38063</v>
      </c>
      <c r="T80" s="58">
        <v>38063</v>
      </c>
      <c r="U80" s="58"/>
      <c r="AB80" s="58">
        <v>38063</v>
      </c>
    </row>
    <row r="81" spans="2:28">
      <c r="B81" s="58">
        <v>38064</v>
      </c>
      <c r="T81" s="58">
        <v>38064</v>
      </c>
      <c r="U81" s="58"/>
      <c r="AB81" s="58">
        <v>38064</v>
      </c>
    </row>
    <row r="82" spans="2:28">
      <c r="B82" s="58">
        <v>38065</v>
      </c>
      <c r="T82" s="58">
        <v>38065</v>
      </c>
      <c r="U82" s="58"/>
      <c r="AB82" s="58">
        <v>38065</v>
      </c>
    </row>
    <row r="83" spans="2:28">
      <c r="B83" s="58">
        <v>38066</v>
      </c>
      <c r="T83" s="58">
        <v>38066</v>
      </c>
      <c r="U83" s="58"/>
      <c r="AB83" s="58">
        <v>38066</v>
      </c>
    </row>
    <row r="84" spans="2:28">
      <c r="B84" s="58">
        <v>38067</v>
      </c>
      <c r="T84" s="58">
        <v>38067</v>
      </c>
      <c r="U84" s="58"/>
      <c r="AB84" s="58">
        <v>38067</v>
      </c>
    </row>
    <row r="85" spans="2:28">
      <c r="B85" s="58">
        <v>38068</v>
      </c>
      <c r="T85" s="58">
        <v>38068</v>
      </c>
      <c r="U85" s="58"/>
      <c r="AB85" s="58">
        <v>38068</v>
      </c>
    </row>
    <row r="86" spans="2:28">
      <c r="B86" s="58">
        <v>38069</v>
      </c>
      <c r="T86" s="58">
        <v>38069</v>
      </c>
      <c r="U86" s="58"/>
      <c r="AB86" s="58">
        <v>38069</v>
      </c>
    </row>
    <row r="87" spans="2:28">
      <c r="B87" s="58">
        <v>38070</v>
      </c>
      <c r="T87" s="58">
        <v>38070</v>
      </c>
      <c r="U87" s="58"/>
      <c r="AB87" s="58">
        <v>38070</v>
      </c>
    </row>
    <row r="88" spans="2:28">
      <c r="B88" s="58">
        <v>38071</v>
      </c>
      <c r="T88" s="58">
        <v>38071</v>
      </c>
      <c r="U88" s="58"/>
      <c r="AB88" s="58">
        <v>38071</v>
      </c>
    </row>
    <row r="89" spans="2:28">
      <c r="B89" s="58">
        <v>38072</v>
      </c>
      <c r="T89" s="58">
        <v>38072</v>
      </c>
      <c r="U89" s="58"/>
      <c r="AB89" s="58">
        <v>38072</v>
      </c>
    </row>
    <row r="90" spans="2:28">
      <c r="B90" s="58">
        <v>38073</v>
      </c>
      <c r="T90" s="58">
        <v>38073</v>
      </c>
      <c r="U90" s="58"/>
      <c r="AB90" s="58">
        <v>38073</v>
      </c>
    </row>
    <row r="91" spans="2:28">
      <c r="B91" s="58">
        <v>38074</v>
      </c>
      <c r="T91" s="58">
        <v>38074</v>
      </c>
      <c r="U91" s="58"/>
      <c r="AB91" s="58">
        <v>38074</v>
      </c>
    </row>
    <row r="92" spans="2:28">
      <c r="B92" s="58">
        <v>38075</v>
      </c>
      <c r="T92" s="58">
        <v>38075</v>
      </c>
      <c r="U92" s="58"/>
      <c r="AB92" s="58">
        <v>38075</v>
      </c>
    </row>
    <row r="93" spans="2:28">
      <c r="B93" s="58">
        <v>38076</v>
      </c>
      <c r="T93" s="58">
        <v>38076</v>
      </c>
      <c r="U93" s="58"/>
      <c r="AB93" s="58">
        <v>38076</v>
      </c>
    </row>
    <row r="94" spans="2:28">
      <c r="B94" s="58">
        <v>38077</v>
      </c>
      <c r="T94" s="58">
        <v>38077</v>
      </c>
      <c r="U94" s="58"/>
      <c r="AB94" s="58">
        <v>38077</v>
      </c>
    </row>
    <row r="95" spans="2:28">
      <c r="B95" s="58">
        <v>38078</v>
      </c>
      <c r="T95" s="58">
        <v>38078</v>
      </c>
      <c r="U95" s="58"/>
      <c r="AB95" s="58">
        <v>38078</v>
      </c>
    </row>
    <row r="96" spans="2:28">
      <c r="B96" s="58">
        <v>38079</v>
      </c>
      <c r="T96" s="58">
        <v>38079</v>
      </c>
      <c r="U96" s="58"/>
      <c r="AB96" s="58">
        <v>38079</v>
      </c>
    </row>
    <row r="97" spans="2:28">
      <c r="B97" s="58">
        <v>38080</v>
      </c>
      <c r="T97" s="58">
        <v>38080</v>
      </c>
      <c r="U97" s="58"/>
      <c r="AB97" s="58">
        <v>38080</v>
      </c>
    </row>
    <row r="98" spans="2:28">
      <c r="B98" s="58">
        <v>38081</v>
      </c>
      <c r="T98" s="58">
        <v>38081</v>
      </c>
      <c r="U98" s="58"/>
      <c r="AB98" s="58">
        <v>38081</v>
      </c>
    </row>
    <row r="99" spans="2:28">
      <c r="B99" s="58">
        <v>38082</v>
      </c>
      <c r="T99" s="58">
        <v>38082</v>
      </c>
      <c r="U99" s="58"/>
      <c r="AB99" s="58">
        <v>38082</v>
      </c>
    </row>
    <row r="100" spans="2:28">
      <c r="B100" s="58">
        <v>38083</v>
      </c>
      <c r="T100" s="58">
        <v>38083</v>
      </c>
      <c r="U100" s="58"/>
      <c r="AB100" s="58">
        <v>38083</v>
      </c>
    </row>
    <row r="101" spans="2:28">
      <c r="B101" s="58">
        <v>38084</v>
      </c>
      <c r="T101" s="58">
        <v>38084</v>
      </c>
      <c r="U101" s="58"/>
      <c r="AB101" s="58">
        <v>38084</v>
      </c>
    </row>
    <row r="102" spans="2:28">
      <c r="B102" s="58">
        <v>38085</v>
      </c>
      <c r="T102" s="58">
        <v>38085</v>
      </c>
      <c r="U102" s="58"/>
      <c r="AB102" s="58">
        <v>38085</v>
      </c>
    </row>
    <row r="103" spans="2:28">
      <c r="B103" s="58">
        <v>38086</v>
      </c>
      <c r="T103" s="58">
        <v>38086</v>
      </c>
      <c r="U103" s="58"/>
      <c r="AB103" s="58">
        <v>38086</v>
      </c>
    </row>
    <row r="104" spans="2:28">
      <c r="B104" s="58">
        <v>38087</v>
      </c>
      <c r="T104" s="58">
        <v>38087</v>
      </c>
      <c r="U104" s="58"/>
      <c r="AB104" s="58">
        <v>38087</v>
      </c>
    </row>
    <row r="105" spans="2:28">
      <c r="B105" s="58">
        <v>38088</v>
      </c>
      <c r="T105" s="58">
        <v>38088</v>
      </c>
      <c r="U105" s="58"/>
      <c r="AB105" s="58">
        <v>38088</v>
      </c>
    </row>
    <row r="106" spans="2:28">
      <c r="B106" s="58">
        <v>38089</v>
      </c>
      <c r="T106" s="58">
        <v>38089</v>
      </c>
      <c r="U106" s="58"/>
      <c r="AB106" s="58">
        <v>38089</v>
      </c>
    </row>
    <row r="107" spans="2:28">
      <c r="B107" s="58">
        <v>38090</v>
      </c>
      <c r="T107" s="58">
        <v>38090</v>
      </c>
      <c r="U107" s="58"/>
      <c r="AB107" s="58">
        <v>38090</v>
      </c>
    </row>
    <row r="108" spans="2:28">
      <c r="B108" s="58">
        <v>38091</v>
      </c>
      <c r="T108" s="58">
        <v>38091</v>
      </c>
      <c r="U108" s="58"/>
      <c r="AB108" s="58">
        <v>38091</v>
      </c>
    </row>
    <row r="109" spans="2:28">
      <c r="B109" s="58">
        <v>38092</v>
      </c>
      <c r="T109" s="58">
        <v>38092</v>
      </c>
      <c r="U109" s="58"/>
      <c r="AB109" s="58">
        <v>38092</v>
      </c>
    </row>
    <row r="110" spans="2:28">
      <c r="B110" s="58">
        <v>38093</v>
      </c>
      <c r="T110" s="58">
        <v>38093</v>
      </c>
      <c r="U110" s="58"/>
      <c r="AB110" s="58">
        <v>38093</v>
      </c>
    </row>
    <row r="111" spans="2:28">
      <c r="B111" s="58">
        <v>38094</v>
      </c>
      <c r="T111" s="58">
        <v>38094</v>
      </c>
      <c r="U111" s="58"/>
      <c r="AB111" s="58">
        <v>38094</v>
      </c>
    </row>
    <row r="112" spans="2:28">
      <c r="B112" s="58">
        <v>38095</v>
      </c>
      <c r="T112" s="58">
        <v>38095</v>
      </c>
      <c r="U112" s="58"/>
      <c r="AB112" s="58">
        <v>38095</v>
      </c>
    </row>
    <row r="113" spans="2:28">
      <c r="B113" s="58">
        <v>38096</v>
      </c>
      <c r="T113" s="58">
        <v>38096</v>
      </c>
      <c r="U113" s="58"/>
      <c r="AB113" s="58">
        <v>38096</v>
      </c>
    </row>
    <row r="114" spans="2:28">
      <c r="B114" s="58">
        <v>38097</v>
      </c>
      <c r="T114" s="58">
        <v>38097</v>
      </c>
      <c r="U114" s="58"/>
      <c r="AB114" s="58">
        <v>38097</v>
      </c>
    </row>
    <row r="115" spans="2:28">
      <c r="B115" s="58">
        <v>38098</v>
      </c>
      <c r="T115" s="58">
        <v>38098</v>
      </c>
      <c r="U115" s="58"/>
      <c r="AB115" s="58">
        <v>38098</v>
      </c>
    </row>
    <row r="116" spans="2:28">
      <c r="B116" s="58">
        <v>38099</v>
      </c>
      <c r="T116" s="58">
        <v>38099</v>
      </c>
      <c r="U116" s="58"/>
      <c r="AB116" s="58">
        <v>38099</v>
      </c>
    </row>
    <row r="117" spans="2:28">
      <c r="B117" s="58">
        <v>38100</v>
      </c>
      <c r="T117" s="58">
        <v>38100</v>
      </c>
      <c r="U117" s="58"/>
      <c r="AB117" s="58">
        <v>38100</v>
      </c>
    </row>
    <row r="118" spans="2:28">
      <c r="B118" s="58">
        <v>38101</v>
      </c>
      <c r="T118" s="58">
        <v>38101</v>
      </c>
      <c r="U118" s="58"/>
      <c r="AB118" s="58">
        <v>38101</v>
      </c>
    </row>
    <row r="119" spans="2:28">
      <c r="B119" s="58">
        <v>38102</v>
      </c>
      <c r="T119" s="58">
        <v>38102</v>
      </c>
      <c r="U119" s="58"/>
      <c r="AB119" s="58">
        <v>38102</v>
      </c>
    </row>
    <row r="120" spans="2:28">
      <c r="B120" s="58">
        <v>38103</v>
      </c>
      <c r="T120" s="58">
        <v>38103</v>
      </c>
      <c r="U120" s="58"/>
      <c r="AB120" s="58">
        <v>38103</v>
      </c>
    </row>
    <row r="121" spans="2:28">
      <c r="B121" s="58">
        <v>38104</v>
      </c>
      <c r="T121" s="58">
        <v>38104</v>
      </c>
      <c r="U121" s="58"/>
      <c r="AB121" s="58">
        <v>38104</v>
      </c>
    </row>
    <row r="122" spans="2:28">
      <c r="B122" s="58">
        <v>38105</v>
      </c>
      <c r="T122" s="58">
        <v>38105</v>
      </c>
      <c r="U122" s="58"/>
      <c r="AB122" s="58">
        <v>38105</v>
      </c>
    </row>
    <row r="123" spans="2:28">
      <c r="B123" s="58">
        <v>38106</v>
      </c>
      <c r="T123" s="58">
        <v>38106</v>
      </c>
      <c r="U123" s="58"/>
      <c r="AB123" s="58">
        <v>38106</v>
      </c>
    </row>
    <row r="124" spans="2:28">
      <c r="B124" s="58">
        <v>38107</v>
      </c>
      <c r="T124" s="58">
        <v>38107</v>
      </c>
      <c r="U124" s="58"/>
      <c r="AB124" s="58">
        <v>38107</v>
      </c>
    </row>
    <row r="125" spans="2:28">
      <c r="B125" s="58">
        <v>38108</v>
      </c>
      <c r="T125" s="58">
        <v>38108</v>
      </c>
      <c r="U125" s="58"/>
      <c r="AB125" s="58">
        <v>38108</v>
      </c>
    </row>
    <row r="126" spans="2:28">
      <c r="B126" s="58">
        <v>38109</v>
      </c>
      <c r="T126" s="58">
        <v>38109</v>
      </c>
      <c r="U126" s="58"/>
      <c r="AB126" s="58">
        <v>38109</v>
      </c>
    </row>
    <row r="127" spans="2:28">
      <c r="B127" s="58">
        <v>38110</v>
      </c>
      <c r="T127" s="58">
        <v>38110</v>
      </c>
      <c r="U127" s="58"/>
      <c r="AB127" s="58">
        <v>38110</v>
      </c>
    </row>
    <row r="128" spans="2:28">
      <c r="B128" s="58">
        <v>38111</v>
      </c>
      <c r="T128" s="58">
        <v>38111</v>
      </c>
      <c r="U128" s="58"/>
      <c r="AB128" s="58">
        <v>38111</v>
      </c>
    </row>
    <row r="129" spans="2:28">
      <c r="B129" s="58">
        <v>38112</v>
      </c>
      <c r="T129" s="58">
        <v>38112</v>
      </c>
      <c r="U129" s="58"/>
      <c r="AB129" s="58">
        <v>38112</v>
      </c>
    </row>
    <row r="130" spans="2:28">
      <c r="B130" s="58">
        <v>38113</v>
      </c>
      <c r="T130" s="58">
        <v>38113</v>
      </c>
      <c r="U130" s="58"/>
      <c r="AB130" s="58">
        <v>38113</v>
      </c>
    </row>
    <row r="131" spans="2:28">
      <c r="B131" s="58">
        <v>38114</v>
      </c>
      <c r="T131" s="58">
        <v>38114</v>
      </c>
      <c r="U131" s="58"/>
      <c r="AB131" s="58">
        <v>38114</v>
      </c>
    </row>
    <row r="132" spans="2:28">
      <c r="B132" s="58">
        <v>38115</v>
      </c>
      <c r="T132" s="58">
        <v>38115</v>
      </c>
      <c r="U132" s="58"/>
      <c r="AB132" s="58">
        <v>38115</v>
      </c>
    </row>
    <row r="133" spans="2:28">
      <c r="B133" s="58">
        <v>38116</v>
      </c>
      <c r="T133" s="58">
        <v>38116</v>
      </c>
      <c r="U133" s="58"/>
      <c r="AB133" s="58">
        <v>38116</v>
      </c>
    </row>
    <row r="134" spans="2:28">
      <c r="B134" s="58">
        <v>38117</v>
      </c>
      <c r="T134" s="58">
        <v>38117</v>
      </c>
      <c r="U134" s="58"/>
      <c r="AB134" s="58">
        <v>38117</v>
      </c>
    </row>
    <row r="135" spans="2:28">
      <c r="B135" s="58">
        <v>38118</v>
      </c>
      <c r="T135" s="58">
        <v>38118</v>
      </c>
      <c r="U135" s="58"/>
      <c r="AB135" s="58">
        <v>38118</v>
      </c>
    </row>
    <row r="136" spans="2:28">
      <c r="B136" s="58">
        <v>38119</v>
      </c>
      <c r="T136" s="58">
        <v>38119</v>
      </c>
      <c r="U136" s="58"/>
      <c r="AB136" s="58">
        <v>38119</v>
      </c>
    </row>
    <row r="137" spans="2:28">
      <c r="B137" s="58">
        <v>38120</v>
      </c>
      <c r="T137" s="58">
        <v>38120</v>
      </c>
      <c r="U137" s="58"/>
      <c r="AB137" s="58">
        <v>38120</v>
      </c>
    </row>
    <row r="138" spans="2:28">
      <c r="B138" s="58">
        <v>38121</v>
      </c>
      <c r="T138" s="58">
        <v>38121</v>
      </c>
      <c r="U138" s="58"/>
      <c r="AB138" s="58">
        <v>38121</v>
      </c>
    </row>
    <row r="139" spans="2:28">
      <c r="B139" s="58">
        <v>38122</v>
      </c>
      <c r="T139" s="58">
        <v>38122</v>
      </c>
      <c r="U139" s="58"/>
      <c r="AB139" s="58">
        <v>38122</v>
      </c>
    </row>
    <row r="140" spans="2:28">
      <c r="B140" s="58">
        <v>38123</v>
      </c>
      <c r="T140" s="58">
        <v>38123</v>
      </c>
      <c r="U140" s="58"/>
      <c r="AB140" s="58">
        <v>38123</v>
      </c>
    </row>
    <row r="141" spans="2:28">
      <c r="B141" s="58">
        <v>38124</v>
      </c>
      <c r="T141" s="58">
        <v>38124</v>
      </c>
      <c r="U141" s="58"/>
      <c r="AB141" s="58">
        <v>38124</v>
      </c>
    </row>
    <row r="142" spans="2:28">
      <c r="B142" s="58">
        <v>38125</v>
      </c>
      <c r="T142" s="58">
        <v>38125</v>
      </c>
      <c r="U142" s="58"/>
      <c r="AB142" s="58">
        <v>38125</v>
      </c>
    </row>
    <row r="143" spans="2:28">
      <c r="B143" s="58">
        <v>38126</v>
      </c>
      <c r="T143" s="58">
        <v>38126</v>
      </c>
      <c r="U143" s="58"/>
      <c r="AB143" s="58">
        <v>38126</v>
      </c>
    </row>
    <row r="144" spans="2:28">
      <c r="B144" s="58">
        <v>38127</v>
      </c>
      <c r="T144" s="58">
        <v>38127</v>
      </c>
      <c r="U144" s="58"/>
      <c r="AB144" s="58">
        <v>38127</v>
      </c>
    </row>
    <row r="145" spans="2:28">
      <c r="B145" s="58">
        <v>38128</v>
      </c>
      <c r="T145" s="58">
        <v>38128</v>
      </c>
      <c r="U145" s="58"/>
      <c r="AB145" s="58">
        <v>38128</v>
      </c>
    </row>
    <row r="146" spans="2:28">
      <c r="B146" s="58">
        <v>38129</v>
      </c>
      <c r="T146" s="58">
        <v>38129</v>
      </c>
      <c r="U146" s="58"/>
      <c r="AB146" s="58">
        <v>38129</v>
      </c>
    </row>
    <row r="147" spans="2:28">
      <c r="B147" s="58">
        <v>38130</v>
      </c>
      <c r="T147" s="58">
        <v>38130</v>
      </c>
      <c r="U147" s="58"/>
      <c r="AB147" s="58">
        <v>38130</v>
      </c>
    </row>
    <row r="148" spans="2:28">
      <c r="B148" s="58">
        <v>38131</v>
      </c>
      <c r="T148" s="58">
        <v>38131</v>
      </c>
      <c r="U148" s="58"/>
      <c r="AB148" s="58">
        <v>38131</v>
      </c>
    </row>
    <row r="149" spans="2:28">
      <c r="B149" s="58">
        <v>38132</v>
      </c>
      <c r="T149" s="58">
        <v>38132</v>
      </c>
      <c r="U149" s="58"/>
      <c r="AB149" s="58">
        <v>38132</v>
      </c>
    </row>
    <row r="150" spans="2:28">
      <c r="B150" s="58">
        <v>38133</v>
      </c>
      <c r="T150" s="58">
        <v>38133</v>
      </c>
      <c r="U150" s="58"/>
      <c r="AB150" s="58">
        <v>38133</v>
      </c>
    </row>
    <row r="151" spans="2:28">
      <c r="B151" s="58">
        <v>38134</v>
      </c>
      <c r="T151" s="58">
        <v>38134</v>
      </c>
      <c r="U151" s="58"/>
      <c r="AB151" s="58">
        <v>38134</v>
      </c>
    </row>
    <row r="152" spans="2:28">
      <c r="B152" s="58">
        <v>38135</v>
      </c>
      <c r="T152" s="58">
        <v>38135</v>
      </c>
      <c r="U152" s="58"/>
      <c r="AB152" s="58">
        <v>38135</v>
      </c>
    </row>
    <row r="153" spans="2:28">
      <c r="B153" s="58">
        <v>38136</v>
      </c>
      <c r="T153" s="58">
        <v>38136</v>
      </c>
      <c r="U153" s="58"/>
      <c r="AB153" s="58">
        <v>38136</v>
      </c>
    </row>
    <row r="154" spans="2:28">
      <c r="B154" s="58">
        <v>38137</v>
      </c>
      <c r="T154" s="58">
        <v>38137</v>
      </c>
      <c r="U154" s="58"/>
      <c r="AB154" s="58">
        <v>38137</v>
      </c>
    </row>
    <row r="155" spans="2:28">
      <c r="B155" s="58">
        <v>38138</v>
      </c>
      <c r="T155" s="58">
        <v>38138</v>
      </c>
      <c r="U155" s="58"/>
      <c r="AB155" s="58">
        <v>38138</v>
      </c>
    </row>
    <row r="156" spans="2:28">
      <c r="B156" s="58">
        <v>38139</v>
      </c>
      <c r="T156" s="58">
        <v>38139</v>
      </c>
      <c r="U156" s="58"/>
      <c r="AB156" s="58">
        <v>38139</v>
      </c>
    </row>
    <row r="157" spans="2:28">
      <c r="B157" s="58">
        <v>38140</v>
      </c>
      <c r="T157" s="58">
        <v>38140</v>
      </c>
      <c r="U157" s="58"/>
      <c r="AB157" s="58">
        <v>38140</v>
      </c>
    </row>
    <row r="158" spans="2:28">
      <c r="B158" s="58">
        <v>38141</v>
      </c>
      <c r="T158" s="58">
        <v>38141</v>
      </c>
      <c r="U158" s="58"/>
      <c r="AB158" s="58">
        <v>38141</v>
      </c>
    </row>
    <row r="159" spans="2:28">
      <c r="B159" s="58">
        <v>38142</v>
      </c>
      <c r="T159" s="58">
        <v>38142</v>
      </c>
      <c r="U159" s="58"/>
      <c r="AB159" s="58">
        <v>38142</v>
      </c>
    </row>
    <row r="160" spans="2:28">
      <c r="B160" s="58">
        <v>38143</v>
      </c>
      <c r="T160" s="58">
        <v>38143</v>
      </c>
      <c r="U160" s="58"/>
      <c r="AB160" s="58">
        <v>38143</v>
      </c>
    </row>
    <row r="161" spans="2:28">
      <c r="B161" s="58">
        <v>38144</v>
      </c>
      <c r="T161" s="58">
        <v>38144</v>
      </c>
      <c r="U161" s="58"/>
      <c r="AB161" s="58">
        <v>38144</v>
      </c>
    </row>
    <row r="162" spans="2:28">
      <c r="B162" s="58">
        <v>38145</v>
      </c>
      <c r="T162" s="58">
        <v>38145</v>
      </c>
      <c r="U162" s="58"/>
      <c r="AB162" s="58">
        <v>38145</v>
      </c>
    </row>
    <row r="163" spans="2:28">
      <c r="B163" s="58">
        <v>38146</v>
      </c>
      <c r="T163" s="58">
        <v>38146</v>
      </c>
      <c r="U163" s="58"/>
      <c r="AB163" s="58">
        <v>38146</v>
      </c>
    </row>
    <row r="164" spans="2:28">
      <c r="B164" s="58">
        <v>38147</v>
      </c>
      <c r="T164" s="58">
        <v>38147</v>
      </c>
      <c r="U164" s="58"/>
      <c r="AB164" s="58">
        <v>38147</v>
      </c>
    </row>
    <row r="165" spans="2:28">
      <c r="B165" s="58">
        <v>38148</v>
      </c>
      <c r="T165" s="58">
        <v>38148</v>
      </c>
      <c r="U165" s="58"/>
      <c r="AB165" s="58">
        <v>38148</v>
      </c>
    </row>
    <row r="166" spans="2:28">
      <c r="B166" s="58">
        <v>38149</v>
      </c>
      <c r="T166" s="58">
        <v>38149</v>
      </c>
      <c r="U166" s="58"/>
      <c r="AB166" s="58">
        <v>38149</v>
      </c>
    </row>
    <row r="167" spans="2:28">
      <c r="B167" s="58">
        <v>38150</v>
      </c>
      <c r="T167" s="58">
        <v>38150</v>
      </c>
      <c r="U167" s="58"/>
      <c r="AB167" s="58">
        <v>38150</v>
      </c>
    </row>
    <row r="168" spans="2:28">
      <c r="B168" s="58">
        <v>38151</v>
      </c>
      <c r="T168" s="58">
        <v>38151</v>
      </c>
      <c r="U168" s="58"/>
      <c r="AB168" s="58">
        <v>38151</v>
      </c>
    </row>
    <row r="169" spans="2:28">
      <c r="B169" s="58">
        <v>38152</v>
      </c>
      <c r="T169" s="58">
        <v>38152</v>
      </c>
      <c r="U169" s="58"/>
      <c r="AB169" s="58">
        <v>38152</v>
      </c>
    </row>
    <row r="170" spans="2:28">
      <c r="B170" s="58">
        <v>38153</v>
      </c>
      <c r="T170" s="58">
        <v>38153</v>
      </c>
      <c r="U170" s="58"/>
      <c r="AB170" s="58">
        <v>38153</v>
      </c>
    </row>
    <row r="171" spans="2:28">
      <c r="B171" s="58">
        <v>38154</v>
      </c>
      <c r="T171" s="58">
        <v>38154</v>
      </c>
      <c r="U171" s="58"/>
      <c r="AB171" s="58">
        <v>38154</v>
      </c>
    </row>
    <row r="172" spans="2:28">
      <c r="B172" s="58">
        <v>38155</v>
      </c>
      <c r="T172" s="58">
        <v>38155</v>
      </c>
      <c r="U172" s="58"/>
      <c r="AB172" s="58">
        <v>38155</v>
      </c>
    </row>
    <row r="173" spans="2:28">
      <c r="B173" s="58">
        <v>38156</v>
      </c>
      <c r="T173" s="58">
        <v>38156</v>
      </c>
      <c r="U173" s="58"/>
      <c r="AB173" s="58">
        <v>38156</v>
      </c>
    </row>
    <row r="174" spans="2:28">
      <c r="B174" s="58">
        <v>38157</v>
      </c>
      <c r="T174" s="58">
        <v>38157</v>
      </c>
      <c r="U174" s="58"/>
      <c r="AB174" s="58">
        <v>38157</v>
      </c>
    </row>
    <row r="175" spans="2:28">
      <c r="B175" s="58">
        <v>38158</v>
      </c>
      <c r="T175" s="58">
        <v>38158</v>
      </c>
      <c r="U175" s="58"/>
      <c r="AB175" s="58">
        <v>38158</v>
      </c>
    </row>
    <row r="176" spans="2:28">
      <c r="B176" s="58">
        <v>38159</v>
      </c>
      <c r="T176" s="58">
        <v>38159</v>
      </c>
      <c r="U176" s="58"/>
      <c r="AB176" s="58">
        <v>38159</v>
      </c>
    </row>
    <row r="177" spans="2:28">
      <c r="B177" s="58">
        <v>38160</v>
      </c>
      <c r="T177" s="58">
        <v>38160</v>
      </c>
      <c r="U177" s="58"/>
      <c r="AB177" s="58">
        <v>38160</v>
      </c>
    </row>
    <row r="178" spans="2:28">
      <c r="B178" s="58">
        <v>38161</v>
      </c>
      <c r="T178" s="58">
        <v>38161</v>
      </c>
      <c r="U178" s="58"/>
      <c r="AB178" s="58">
        <v>38161</v>
      </c>
    </row>
    <row r="179" spans="2:28">
      <c r="B179" s="58">
        <v>38162</v>
      </c>
      <c r="T179" s="58">
        <v>38162</v>
      </c>
      <c r="U179" s="58"/>
      <c r="AB179" s="58">
        <v>38162</v>
      </c>
    </row>
    <row r="180" spans="2:28">
      <c r="B180" s="58">
        <v>38163</v>
      </c>
      <c r="T180" s="58">
        <v>38163</v>
      </c>
      <c r="U180" s="58"/>
      <c r="AB180" s="58">
        <v>38163</v>
      </c>
    </row>
    <row r="181" spans="2:28">
      <c r="B181" s="58">
        <v>38164</v>
      </c>
      <c r="T181" s="58">
        <v>38164</v>
      </c>
      <c r="U181" s="58"/>
      <c r="AB181" s="58">
        <v>38164</v>
      </c>
    </row>
    <row r="182" spans="2:28">
      <c r="B182" s="58">
        <v>38165</v>
      </c>
      <c r="T182" s="58">
        <v>38165</v>
      </c>
      <c r="U182" s="58"/>
      <c r="AB182" s="58">
        <v>38165</v>
      </c>
    </row>
    <row r="183" spans="2:28">
      <c r="B183" s="58">
        <v>38166</v>
      </c>
      <c r="T183" s="58">
        <v>38166</v>
      </c>
      <c r="U183" s="58"/>
      <c r="AB183" s="58">
        <v>38166</v>
      </c>
    </row>
    <row r="184" spans="2:28">
      <c r="B184" s="58">
        <v>38167</v>
      </c>
      <c r="T184" s="58">
        <v>38167</v>
      </c>
      <c r="U184" s="58"/>
      <c r="AB184" s="58">
        <v>38167</v>
      </c>
    </row>
    <row r="185" spans="2:28">
      <c r="B185" s="58">
        <v>38168</v>
      </c>
      <c r="T185" s="58">
        <v>38168</v>
      </c>
      <c r="U185" s="58"/>
      <c r="AB185" s="58">
        <v>38168</v>
      </c>
    </row>
    <row r="186" spans="2:28">
      <c r="B186" s="58">
        <v>38169</v>
      </c>
      <c r="T186" s="58">
        <v>38169</v>
      </c>
      <c r="U186" s="58"/>
      <c r="AB186" s="58">
        <v>38169</v>
      </c>
    </row>
    <row r="187" spans="2:28">
      <c r="B187" s="58">
        <v>38170</v>
      </c>
      <c r="T187" s="58">
        <v>38170</v>
      </c>
      <c r="U187" s="58"/>
      <c r="AB187" s="58">
        <v>38170</v>
      </c>
    </row>
    <row r="188" spans="2:28">
      <c r="B188" s="58">
        <v>38171</v>
      </c>
      <c r="T188" s="58">
        <v>38171</v>
      </c>
      <c r="U188" s="58"/>
      <c r="AB188" s="58">
        <v>38171</v>
      </c>
    </row>
    <row r="189" spans="2:28">
      <c r="B189" s="58">
        <v>38172</v>
      </c>
      <c r="T189" s="58">
        <v>38172</v>
      </c>
      <c r="U189" s="58"/>
      <c r="AB189" s="58">
        <v>38172</v>
      </c>
    </row>
    <row r="190" spans="2:28">
      <c r="B190" s="58">
        <v>38173</v>
      </c>
      <c r="T190" s="58">
        <v>38173</v>
      </c>
      <c r="U190" s="58"/>
      <c r="AB190" s="58">
        <v>38173</v>
      </c>
    </row>
    <row r="191" spans="2:28">
      <c r="B191" s="58">
        <v>38174</v>
      </c>
      <c r="T191" s="58">
        <v>38174</v>
      </c>
      <c r="U191" s="58"/>
      <c r="AB191" s="58">
        <v>38174</v>
      </c>
    </row>
    <row r="192" spans="2:28">
      <c r="B192" s="58">
        <v>38175</v>
      </c>
      <c r="T192" s="58">
        <v>38175</v>
      </c>
      <c r="U192" s="58"/>
      <c r="AB192" s="58">
        <v>38175</v>
      </c>
    </row>
    <row r="193" spans="2:28">
      <c r="B193" s="58">
        <v>38176</v>
      </c>
      <c r="T193" s="58">
        <v>38176</v>
      </c>
      <c r="U193" s="58"/>
      <c r="AB193" s="58">
        <v>38176</v>
      </c>
    </row>
    <row r="194" spans="2:28">
      <c r="B194" s="58">
        <v>38177</v>
      </c>
      <c r="T194" s="58">
        <v>38177</v>
      </c>
      <c r="U194" s="58"/>
      <c r="AB194" s="58">
        <v>38177</v>
      </c>
    </row>
    <row r="195" spans="2:28">
      <c r="B195" s="58">
        <v>38178</v>
      </c>
      <c r="T195" s="58">
        <v>38178</v>
      </c>
      <c r="U195" s="58"/>
      <c r="AB195" s="58">
        <v>38178</v>
      </c>
    </row>
    <row r="196" spans="2:28">
      <c r="B196" s="58">
        <v>38179</v>
      </c>
      <c r="T196" s="58">
        <v>38179</v>
      </c>
      <c r="U196" s="58"/>
      <c r="AB196" s="58">
        <v>38179</v>
      </c>
    </row>
    <row r="197" spans="2:28">
      <c r="B197" s="58">
        <v>38180</v>
      </c>
      <c r="T197" s="58">
        <v>38180</v>
      </c>
      <c r="U197" s="58"/>
      <c r="AB197" s="58">
        <v>38180</v>
      </c>
    </row>
    <row r="198" spans="2:28">
      <c r="B198" s="58">
        <v>38181</v>
      </c>
      <c r="T198" s="58">
        <v>38181</v>
      </c>
      <c r="U198" s="58"/>
      <c r="AB198" s="58">
        <v>38181</v>
      </c>
    </row>
    <row r="199" spans="2:28">
      <c r="B199" s="58">
        <v>38182</v>
      </c>
      <c r="T199" s="58">
        <v>38182</v>
      </c>
      <c r="U199" s="58"/>
      <c r="AB199" s="58">
        <v>38182</v>
      </c>
    </row>
    <row r="200" spans="2:28">
      <c r="B200" s="58">
        <v>38183</v>
      </c>
      <c r="T200" s="58">
        <v>38183</v>
      </c>
      <c r="U200" s="58"/>
      <c r="AB200" s="58">
        <v>38183</v>
      </c>
    </row>
    <row r="201" spans="2:28">
      <c r="B201" s="58">
        <v>38184</v>
      </c>
      <c r="T201" s="58">
        <v>38184</v>
      </c>
      <c r="U201" s="58"/>
      <c r="AB201" s="58">
        <v>38184</v>
      </c>
    </row>
    <row r="202" spans="2:28">
      <c r="B202" s="58">
        <v>38185</v>
      </c>
      <c r="T202" s="58">
        <v>38185</v>
      </c>
      <c r="U202" s="58"/>
      <c r="AB202" s="58">
        <v>38185</v>
      </c>
    </row>
    <row r="203" spans="2:28">
      <c r="B203" s="58">
        <v>38186</v>
      </c>
      <c r="T203" s="58">
        <v>38186</v>
      </c>
      <c r="U203" s="58"/>
      <c r="AB203" s="58">
        <v>38186</v>
      </c>
    </row>
    <row r="204" spans="2:28">
      <c r="B204" s="58">
        <v>38187</v>
      </c>
      <c r="T204" s="58">
        <v>38187</v>
      </c>
      <c r="U204" s="58"/>
      <c r="AB204" s="58">
        <v>38187</v>
      </c>
    </row>
    <row r="205" spans="2:28">
      <c r="B205" s="58">
        <v>38188</v>
      </c>
      <c r="T205" s="58">
        <v>38188</v>
      </c>
      <c r="U205" s="58"/>
      <c r="AB205" s="58">
        <v>38188</v>
      </c>
    </row>
    <row r="206" spans="2:28">
      <c r="B206" s="58">
        <v>38189</v>
      </c>
      <c r="T206" s="58">
        <v>38189</v>
      </c>
      <c r="U206" s="58"/>
      <c r="AB206" s="58">
        <v>38189</v>
      </c>
    </row>
    <row r="207" spans="2:28">
      <c r="B207" s="58">
        <v>38190</v>
      </c>
      <c r="T207" s="58">
        <v>38190</v>
      </c>
      <c r="U207" s="58"/>
      <c r="AB207" s="58">
        <v>38190</v>
      </c>
    </row>
    <row r="208" spans="2:28">
      <c r="B208" s="58">
        <v>38191</v>
      </c>
      <c r="T208" s="58">
        <v>38191</v>
      </c>
      <c r="U208" s="58"/>
      <c r="AB208" s="58">
        <v>38191</v>
      </c>
    </row>
    <row r="209" spans="2:28">
      <c r="B209" s="58">
        <v>38192</v>
      </c>
      <c r="T209" s="58">
        <v>38192</v>
      </c>
      <c r="U209" s="58"/>
      <c r="AB209" s="58">
        <v>38192</v>
      </c>
    </row>
    <row r="210" spans="2:28">
      <c r="B210" s="58">
        <v>38193</v>
      </c>
      <c r="T210" s="58">
        <v>38193</v>
      </c>
      <c r="U210" s="58"/>
      <c r="AB210" s="58">
        <v>38193</v>
      </c>
    </row>
    <row r="211" spans="2:28">
      <c r="B211" s="58">
        <v>38194</v>
      </c>
      <c r="T211" s="58">
        <v>38194</v>
      </c>
      <c r="U211" s="58"/>
      <c r="AB211" s="58">
        <v>38194</v>
      </c>
    </row>
    <row r="212" spans="2:28">
      <c r="B212" s="58">
        <v>38195</v>
      </c>
      <c r="T212" s="58">
        <v>38195</v>
      </c>
      <c r="U212" s="58"/>
      <c r="AB212" s="58">
        <v>38195</v>
      </c>
    </row>
    <row r="213" spans="2:28">
      <c r="B213" s="58">
        <v>38196</v>
      </c>
      <c r="T213" s="58">
        <v>38196</v>
      </c>
      <c r="U213" s="58"/>
      <c r="AB213" s="58">
        <v>38196</v>
      </c>
    </row>
    <row r="214" spans="2:28">
      <c r="B214" s="58">
        <v>38197</v>
      </c>
      <c r="T214" s="58">
        <v>38197</v>
      </c>
      <c r="U214" s="58"/>
      <c r="AB214" s="58">
        <v>38197</v>
      </c>
    </row>
    <row r="215" spans="2:28">
      <c r="B215" s="58">
        <v>38198</v>
      </c>
      <c r="T215" s="58">
        <v>38198</v>
      </c>
      <c r="U215" s="58"/>
      <c r="AB215" s="58">
        <v>38198</v>
      </c>
    </row>
    <row r="216" spans="2:28">
      <c r="B216" s="58">
        <v>38199</v>
      </c>
      <c r="T216" s="58">
        <v>38199</v>
      </c>
      <c r="U216" s="58"/>
      <c r="AB216" s="58">
        <v>38199</v>
      </c>
    </row>
    <row r="217" spans="2:28">
      <c r="B217" s="58">
        <v>38200</v>
      </c>
      <c r="T217" s="58">
        <v>38200</v>
      </c>
      <c r="U217" s="58"/>
      <c r="AB217" s="58">
        <v>38200</v>
      </c>
    </row>
    <row r="218" spans="2:28">
      <c r="B218" s="58">
        <v>38201</v>
      </c>
      <c r="T218" s="58">
        <v>38201</v>
      </c>
      <c r="U218" s="58"/>
      <c r="AB218" s="58">
        <v>38201</v>
      </c>
    </row>
    <row r="219" spans="2:28">
      <c r="B219" s="58">
        <v>38202</v>
      </c>
      <c r="T219" s="58">
        <v>38202</v>
      </c>
      <c r="U219" s="58"/>
      <c r="AB219" s="58">
        <v>38202</v>
      </c>
    </row>
    <row r="220" spans="2:28">
      <c r="B220" s="58">
        <v>38203</v>
      </c>
      <c r="T220" s="58">
        <v>38203</v>
      </c>
      <c r="U220" s="58"/>
      <c r="AB220" s="58">
        <v>38203</v>
      </c>
    </row>
    <row r="221" spans="2:28">
      <c r="B221" s="58">
        <v>38204</v>
      </c>
      <c r="T221" s="58">
        <v>38204</v>
      </c>
      <c r="U221" s="58"/>
      <c r="AB221" s="58">
        <v>38204</v>
      </c>
    </row>
    <row r="222" spans="2:28">
      <c r="B222" s="58">
        <v>38205</v>
      </c>
      <c r="T222" s="58">
        <v>38205</v>
      </c>
      <c r="U222" s="58"/>
      <c r="AB222" s="58">
        <v>38205</v>
      </c>
    </row>
    <row r="223" spans="2:28">
      <c r="B223" s="58">
        <v>38206</v>
      </c>
      <c r="T223" s="58">
        <v>38206</v>
      </c>
      <c r="U223" s="58"/>
      <c r="AB223" s="58">
        <v>38206</v>
      </c>
    </row>
    <row r="224" spans="2:28">
      <c r="B224" s="58">
        <v>38207</v>
      </c>
      <c r="T224" s="58">
        <v>38207</v>
      </c>
      <c r="U224" s="58"/>
      <c r="AB224" s="58">
        <v>38207</v>
      </c>
    </row>
    <row r="225" spans="2:28">
      <c r="B225" s="58">
        <v>38208</v>
      </c>
      <c r="T225" s="58">
        <v>38208</v>
      </c>
      <c r="U225" s="58"/>
      <c r="AB225" s="58">
        <v>38208</v>
      </c>
    </row>
    <row r="226" spans="2:28">
      <c r="B226" s="58">
        <v>38209</v>
      </c>
      <c r="T226" s="58">
        <v>38209</v>
      </c>
      <c r="U226" s="58"/>
      <c r="AB226" s="58">
        <v>38209</v>
      </c>
    </row>
    <row r="227" spans="2:28">
      <c r="B227" s="58">
        <v>38210</v>
      </c>
      <c r="T227" s="58">
        <v>38210</v>
      </c>
      <c r="U227" s="58"/>
      <c r="AB227" s="58">
        <v>38210</v>
      </c>
    </row>
    <row r="228" spans="2:28">
      <c r="B228" s="58">
        <v>38211</v>
      </c>
      <c r="T228" s="58">
        <v>38211</v>
      </c>
      <c r="U228" s="58"/>
      <c r="AB228" s="58">
        <v>38211</v>
      </c>
    </row>
    <row r="229" spans="2:28">
      <c r="B229" s="58">
        <v>38212</v>
      </c>
      <c r="T229" s="58">
        <v>38212</v>
      </c>
      <c r="U229" s="58"/>
      <c r="AB229" s="58">
        <v>38212</v>
      </c>
    </row>
    <row r="230" spans="2:28">
      <c r="B230" s="58">
        <v>38213</v>
      </c>
      <c r="T230" s="58">
        <v>38213</v>
      </c>
      <c r="U230" s="58"/>
      <c r="AB230" s="58">
        <v>38213</v>
      </c>
    </row>
    <row r="231" spans="2:28">
      <c r="B231" s="58">
        <v>38214</v>
      </c>
      <c r="T231" s="58">
        <v>38214</v>
      </c>
      <c r="U231" s="58"/>
      <c r="AB231" s="58">
        <v>38214</v>
      </c>
    </row>
    <row r="232" spans="2:28">
      <c r="B232" s="58">
        <v>38215</v>
      </c>
      <c r="T232" s="58">
        <v>38215</v>
      </c>
      <c r="U232" s="58"/>
      <c r="AB232" s="58">
        <v>38215</v>
      </c>
    </row>
    <row r="233" spans="2:28">
      <c r="B233" s="58">
        <v>38216</v>
      </c>
      <c r="T233" s="58">
        <v>38216</v>
      </c>
      <c r="U233" s="58"/>
      <c r="AB233" s="58">
        <v>38216</v>
      </c>
    </row>
    <row r="234" spans="2:28">
      <c r="B234" s="58">
        <v>38217</v>
      </c>
      <c r="T234" s="58">
        <v>38217</v>
      </c>
      <c r="U234" s="58"/>
      <c r="AB234" s="58">
        <v>38217</v>
      </c>
    </row>
    <row r="235" spans="2:28">
      <c r="B235" s="58">
        <v>38218</v>
      </c>
      <c r="T235" s="58">
        <v>38218</v>
      </c>
      <c r="U235" s="58"/>
      <c r="AB235" s="58">
        <v>38218</v>
      </c>
    </row>
    <row r="236" spans="2:28">
      <c r="B236" s="58">
        <v>38219</v>
      </c>
      <c r="T236" s="58">
        <v>38219</v>
      </c>
      <c r="U236" s="58"/>
      <c r="AB236" s="58">
        <v>38219</v>
      </c>
    </row>
    <row r="237" spans="2:28">
      <c r="B237" s="58">
        <v>38220</v>
      </c>
      <c r="T237" s="58">
        <v>38220</v>
      </c>
      <c r="U237" s="58"/>
      <c r="AB237" s="58">
        <v>38220</v>
      </c>
    </row>
    <row r="238" spans="2:28">
      <c r="B238" s="58">
        <v>38221</v>
      </c>
      <c r="T238" s="58">
        <v>38221</v>
      </c>
      <c r="U238" s="58"/>
      <c r="AB238" s="58">
        <v>38221</v>
      </c>
    </row>
    <row r="239" spans="2:28">
      <c r="B239" s="58">
        <v>38222</v>
      </c>
      <c r="T239" s="58">
        <v>38222</v>
      </c>
      <c r="U239" s="58"/>
      <c r="AB239" s="58">
        <v>38222</v>
      </c>
    </row>
    <row r="240" spans="2:28">
      <c r="B240" s="58">
        <v>38223</v>
      </c>
      <c r="T240" s="58">
        <v>38223</v>
      </c>
      <c r="U240" s="58"/>
      <c r="AB240" s="58">
        <v>38223</v>
      </c>
    </row>
    <row r="241" spans="2:28">
      <c r="B241" s="58">
        <v>38224</v>
      </c>
      <c r="T241" s="58">
        <v>38224</v>
      </c>
      <c r="U241" s="58"/>
      <c r="AB241" s="58">
        <v>38224</v>
      </c>
    </row>
    <row r="242" spans="2:28">
      <c r="B242" s="58">
        <v>38225</v>
      </c>
      <c r="T242" s="58">
        <v>38225</v>
      </c>
      <c r="U242" s="58"/>
      <c r="AB242" s="58">
        <v>38225</v>
      </c>
    </row>
    <row r="243" spans="2:28">
      <c r="B243" s="58">
        <v>38226</v>
      </c>
      <c r="T243" s="58">
        <v>38226</v>
      </c>
      <c r="U243" s="58"/>
      <c r="AB243" s="58">
        <v>38226</v>
      </c>
    </row>
    <row r="244" spans="2:28">
      <c r="B244" s="58">
        <v>38227</v>
      </c>
      <c r="T244" s="58">
        <v>38227</v>
      </c>
      <c r="U244" s="58"/>
      <c r="AB244" s="58">
        <v>38227</v>
      </c>
    </row>
    <row r="245" spans="2:28">
      <c r="B245" s="58">
        <v>38228</v>
      </c>
      <c r="T245" s="58">
        <v>38228</v>
      </c>
      <c r="U245" s="58"/>
      <c r="AB245" s="58">
        <v>38228</v>
      </c>
    </row>
    <row r="246" spans="2:28">
      <c r="B246" s="58">
        <v>38229</v>
      </c>
      <c r="T246" s="58">
        <v>38229</v>
      </c>
      <c r="U246" s="58"/>
      <c r="AB246" s="58">
        <v>38229</v>
      </c>
    </row>
    <row r="247" spans="2:28">
      <c r="B247" s="58">
        <v>38230</v>
      </c>
      <c r="T247" s="58">
        <v>38230</v>
      </c>
      <c r="U247" s="58"/>
      <c r="AB247" s="58">
        <v>38230</v>
      </c>
    </row>
    <row r="248" spans="2:28">
      <c r="B248" s="58">
        <v>38231</v>
      </c>
      <c r="T248" s="58">
        <v>38231</v>
      </c>
      <c r="U248" s="58"/>
      <c r="AB248" s="58">
        <v>38231</v>
      </c>
    </row>
    <row r="249" spans="2:28">
      <c r="B249" s="58">
        <v>38232</v>
      </c>
      <c r="T249" s="58">
        <v>38232</v>
      </c>
      <c r="U249" s="58"/>
      <c r="AB249" s="58">
        <v>38232</v>
      </c>
    </row>
    <row r="250" spans="2:28">
      <c r="B250" s="58">
        <v>38233</v>
      </c>
      <c r="T250" s="58">
        <v>38233</v>
      </c>
      <c r="U250" s="58"/>
      <c r="AB250" s="58">
        <v>38233</v>
      </c>
    </row>
    <row r="251" spans="2:28">
      <c r="B251" s="58">
        <v>38234</v>
      </c>
      <c r="T251" s="58">
        <v>38234</v>
      </c>
      <c r="U251" s="58"/>
      <c r="AB251" s="58">
        <v>38234</v>
      </c>
    </row>
    <row r="252" spans="2:28">
      <c r="B252" s="58">
        <v>38235</v>
      </c>
      <c r="T252" s="58">
        <v>38235</v>
      </c>
      <c r="U252" s="58"/>
      <c r="AB252" s="58">
        <v>38235</v>
      </c>
    </row>
    <row r="253" spans="2:28">
      <c r="B253" s="58">
        <v>38236</v>
      </c>
      <c r="T253" s="58">
        <v>38236</v>
      </c>
      <c r="U253" s="58"/>
      <c r="AB253" s="58">
        <v>38236</v>
      </c>
    </row>
    <row r="254" spans="2:28">
      <c r="B254" s="58">
        <v>38237</v>
      </c>
      <c r="T254" s="58">
        <v>38237</v>
      </c>
      <c r="U254" s="58"/>
      <c r="AB254" s="58">
        <v>38237</v>
      </c>
    </row>
    <row r="255" spans="2:28">
      <c r="B255" s="58">
        <v>38238</v>
      </c>
      <c r="T255" s="58">
        <v>38238</v>
      </c>
      <c r="U255" s="58"/>
      <c r="AB255" s="58">
        <v>38238</v>
      </c>
    </row>
    <row r="256" spans="2:28">
      <c r="B256" s="58">
        <v>38239</v>
      </c>
      <c r="T256" s="58">
        <v>38239</v>
      </c>
      <c r="U256" s="58"/>
      <c r="AB256" s="58">
        <v>38239</v>
      </c>
    </row>
    <row r="257" spans="2:28">
      <c r="B257" s="58">
        <v>38240</v>
      </c>
      <c r="T257" s="58">
        <v>38240</v>
      </c>
      <c r="U257" s="58"/>
      <c r="AB257" s="58">
        <v>38240</v>
      </c>
    </row>
    <row r="258" spans="2:28">
      <c r="B258" s="58">
        <v>38241</v>
      </c>
      <c r="T258" s="58">
        <v>38241</v>
      </c>
      <c r="U258" s="58"/>
      <c r="AB258" s="58">
        <v>38241</v>
      </c>
    </row>
    <row r="259" spans="2:28">
      <c r="B259" s="58">
        <v>38242</v>
      </c>
      <c r="T259" s="58">
        <v>38242</v>
      </c>
      <c r="U259" s="58"/>
      <c r="AB259" s="58">
        <v>38242</v>
      </c>
    </row>
    <row r="260" spans="2:28">
      <c r="B260" s="58">
        <v>38243</v>
      </c>
      <c r="T260" s="58">
        <v>38243</v>
      </c>
      <c r="U260" s="58"/>
      <c r="AB260" s="58">
        <v>38243</v>
      </c>
    </row>
    <row r="261" spans="2:28">
      <c r="B261" s="58">
        <v>38244</v>
      </c>
      <c r="T261" s="58">
        <v>38244</v>
      </c>
      <c r="U261" s="58"/>
      <c r="AB261" s="58">
        <v>38244</v>
      </c>
    </row>
    <row r="262" spans="2:28">
      <c r="B262" s="58">
        <v>38245</v>
      </c>
      <c r="T262" s="58">
        <v>38245</v>
      </c>
      <c r="U262" s="58"/>
      <c r="AB262" s="58">
        <v>38245</v>
      </c>
    </row>
    <row r="263" spans="2:28">
      <c r="B263" s="58">
        <v>38246</v>
      </c>
      <c r="T263" s="58">
        <v>38246</v>
      </c>
      <c r="U263" s="58"/>
      <c r="AB263" s="58">
        <v>38246</v>
      </c>
    </row>
    <row r="264" spans="2:28">
      <c r="B264" s="58">
        <v>38247</v>
      </c>
      <c r="T264" s="58">
        <v>38247</v>
      </c>
      <c r="U264" s="58"/>
      <c r="AB264" s="58">
        <v>38247</v>
      </c>
    </row>
    <row r="265" spans="2:28">
      <c r="B265" s="58">
        <v>38248</v>
      </c>
      <c r="T265" s="58">
        <v>38248</v>
      </c>
      <c r="U265" s="58"/>
      <c r="AB265" s="58">
        <v>38248</v>
      </c>
    </row>
    <row r="266" spans="2:28">
      <c r="B266" s="58">
        <v>38249</v>
      </c>
      <c r="T266" s="58">
        <v>38249</v>
      </c>
      <c r="U266" s="58"/>
      <c r="AB266" s="58">
        <v>38249</v>
      </c>
    </row>
    <row r="267" spans="2:28">
      <c r="B267" s="58">
        <v>38250</v>
      </c>
      <c r="T267" s="58">
        <v>38250</v>
      </c>
      <c r="U267" s="58"/>
      <c r="AB267" s="58">
        <v>38250</v>
      </c>
    </row>
    <row r="268" spans="2:28">
      <c r="B268" s="58">
        <v>38251</v>
      </c>
      <c r="T268" s="58">
        <v>38251</v>
      </c>
      <c r="U268" s="58"/>
      <c r="AB268" s="58">
        <v>38251</v>
      </c>
    </row>
    <row r="269" spans="2:28">
      <c r="B269" s="58">
        <v>38252</v>
      </c>
      <c r="T269" s="58">
        <v>38252</v>
      </c>
      <c r="U269" s="58"/>
      <c r="AB269" s="58">
        <v>38252</v>
      </c>
    </row>
    <row r="270" spans="2:28">
      <c r="B270" s="58">
        <v>38253</v>
      </c>
      <c r="T270" s="58">
        <v>38253</v>
      </c>
      <c r="U270" s="58"/>
      <c r="AB270" s="58">
        <v>38253</v>
      </c>
    </row>
    <row r="271" spans="2:28">
      <c r="B271" s="58">
        <v>38254</v>
      </c>
      <c r="T271" s="58">
        <v>38254</v>
      </c>
      <c r="U271" s="58"/>
      <c r="AB271" s="58">
        <v>38254</v>
      </c>
    </row>
    <row r="272" spans="2:28">
      <c r="B272" s="58">
        <v>38255</v>
      </c>
      <c r="T272" s="58">
        <v>38255</v>
      </c>
      <c r="U272" s="58"/>
      <c r="AB272" s="58">
        <v>38255</v>
      </c>
    </row>
    <row r="273" spans="2:28">
      <c r="B273" s="58">
        <v>38256</v>
      </c>
      <c r="T273" s="58">
        <v>38256</v>
      </c>
      <c r="U273" s="58"/>
      <c r="AB273" s="58">
        <v>38256</v>
      </c>
    </row>
    <row r="274" spans="2:28">
      <c r="B274" s="58">
        <v>38257</v>
      </c>
      <c r="T274" s="58">
        <v>38257</v>
      </c>
      <c r="U274" s="58"/>
      <c r="AB274" s="58">
        <v>38257</v>
      </c>
    </row>
    <row r="275" spans="2:28">
      <c r="B275" s="58">
        <v>38258</v>
      </c>
      <c r="T275" s="58">
        <v>38258</v>
      </c>
      <c r="U275" s="58"/>
      <c r="AB275" s="58">
        <v>38258</v>
      </c>
    </row>
    <row r="276" spans="2:28">
      <c r="B276" s="58">
        <v>38259</v>
      </c>
      <c r="T276" s="58">
        <v>38259</v>
      </c>
      <c r="U276" s="58"/>
      <c r="AB276" s="58">
        <v>38259</v>
      </c>
    </row>
    <row r="277" spans="2:28">
      <c r="B277" s="58">
        <v>38260</v>
      </c>
      <c r="T277" s="58">
        <v>38260</v>
      </c>
      <c r="U277" s="58"/>
      <c r="AB277" s="58">
        <v>38260</v>
      </c>
    </row>
    <row r="278" spans="2:28">
      <c r="B278" s="58">
        <v>38261</v>
      </c>
      <c r="T278" s="58">
        <v>38261</v>
      </c>
      <c r="U278" s="58"/>
      <c r="AB278" s="58">
        <v>38261</v>
      </c>
    </row>
    <row r="279" spans="2:28">
      <c r="B279" s="58">
        <v>38262</v>
      </c>
      <c r="T279" s="58">
        <v>38262</v>
      </c>
      <c r="U279" s="58"/>
      <c r="AB279" s="58">
        <v>38262</v>
      </c>
    </row>
    <row r="280" spans="2:28">
      <c r="B280" s="58">
        <v>38263</v>
      </c>
      <c r="T280" s="58">
        <v>38263</v>
      </c>
      <c r="U280" s="58"/>
      <c r="AB280" s="58">
        <v>38263</v>
      </c>
    </row>
    <row r="281" spans="2:28">
      <c r="B281" s="58">
        <v>38264</v>
      </c>
      <c r="T281" s="58">
        <v>38264</v>
      </c>
      <c r="U281" s="58"/>
      <c r="AB281" s="58">
        <v>38264</v>
      </c>
    </row>
    <row r="282" spans="2:28">
      <c r="B282" s="58">
        <v>38265</v>
      </c>
      <c r="T282" s="58">
        <v>38265</v>
      </c>
      <c r="U282" s="58"/>
      <c r="AB282" s="58">
        <v>38265</v>
      </c>
    </row>
    <row r="283" spans="2:28">
      <c r="B283" s="58">
        <v>38266</v>
      </c>
      <c r="T283" s="58">
        <v>38266</v>
      </c>
      <c r="U283" s="58"/>
      <c r="AB283" s="58">
        <v>38266</v>
      </c>
    </row>
    <row r="284" spans="2:28">
      <c r="B284" s="58">
        <v>38267</v>
      </c>
      <c r="T284" s="58">
        <v>38267</v>
      </c>
      <c r="U284" s="58"/>
      <c r="AB284" s="58">
        <v>38267</v>
      </c>
    </row>
    <row r="285" spans="2:28">
      <c r="B285" s="58">
        <v>38268</v>
      </c>
      <c r="T285" s="58">
        <v>38268</v>
      </c>
      <c r="U285" s="58"/>
      <c r="AB285" s="58">
        <v>38268</v>
      </c>
    </row>
    <row r="286" spans="2:28">
      <c r="B286" s="58">
        <v>38269</v>
      </c>
      <c r="T286" s="58">
        <v>38269</v>
      </c>
      <c r="U286" s="58"/>
      <c r="AB286" s="58">
        <v>38269</v>
      </c>
    </row>
    <row r="287" spans="2:28">
      <c r="B287" s="58">
        <v>38270</v>
      </c>
      <c r="T287" s="58">
        <v>38270</v>
      </c>
      <c r="U287" s="58"/>
      <c r="AB287" s="58">
        <v>38270</v>
      </c>
    </row>
    <row r="288" spans="2:28">
      <c r="B288" s="58">
        <v>38271</v>
      </c>
      <c r="T288" s="58">
        <v>38271</v>
      </c>
      <c r="U288" s="58"/>
      <c r="AB288" s="58">
        <v>38271</v>
      </c>
    </row>
    <row r="289" spans="2:28">
      <c r="B289" s="58">
        <v>38272</v>
      </c>
      <c r="T289" s="58">
        <v>38272</v>
      </c>
      <c r="U289" s="58"/>
      <c r="AB289" s="58">
        <v>38272</v>
      </c>
    </row>
    <row r="290" spans="2:28">
      <c r="B290" s="58">
        <v>38273</v>
      </c>
      <c r="T290" s="58">
        <v>38273</v>
      </c>
      <c r="U290" s="58"/>
      <c r="AB290" s="58">
        <v>38273</v>
      </c>
    </row>
    <row r="291" spans="2:28">
      <c r="B291" s="58">
        <v>38274</v>
      </c>
      <c r="T291" s="58">
        <v>38274</v>
      </c>
      <c r="U291" s="58"/>
      <c r="AB291" s="58">
        <v>38274</v>
      </c>
    </row>
    <row r="292" spans="2:28">
      <c r="B292" s="58">
        <v>38275</v>
      </c>
      <c r="T292" s="58">
        <v>38275</v>
      </c>
      <c r="U292" s="58"/>
      <c r="AB292" s="58">
        <v>38275</v>
      </c>
    </row>
    <row r="293" spans="2:28">
      <c r="B293" s="58">
        <v>38276</v>
      </c>
      <c r="T293" s="58">
        <v>38276</v>
      </c>
      <c r="U293" s="58"/>
      <c r="AB293" s="58">
        <v>38276</v>
      </c>
    </row>
    <row r="294" spans="2:28">
      <c r="B294" s="58">
        <v>38277</v>
      </c>
      <c r="T294" s="58">
        <v>38277</v>
      </c>
      <c r="U294" s="58"/>
      <c r="AB294" s="58">
        <v>38277</v>
      </c>
    </row>
    <row r="295" spans="2:28">
      <c r="B295" s="58">
        <v>38278</v>
      </c>
      <c r="T295" s="58">
        <v>38278</v>
      </c>
      <c r="U295" s="58"/>
      <c r="AB295" s="58">
        <v>38278</v>
      </c>
    </row>
    <row r="296" spans="2:28">
      <c r="B296" s="58">
        <v>38279</v>
      </c>
      <c r="T296" s="58">
        <v>38279</v>
      </c>
      <c r="U296" s="58"/>
      <c r="AB296" s="58">
        <v>38279</v>
      </c>
    </row>
    <row r="297" spans="2:28">
      <c r="B297" s="58">
        <v>38280</v>
      </c>
      <c r="T297" s="58">
        <v>38280</v>
      </c>
      <c r="U297" s="58"/>
      <c r="AB297" s="58">
        <v>38280</v>
      </c>
    </row>
    <row r="298" spans="2:28">
      <c r="B298" s="58">
        <v>38281</v>
      </c>
      <c r="T298" s="58">
        <v>38281</v>
      </c>
      <c r="U298" s="58"/>
      <c r="AB298" s="58">
        <v>38281</v>
      </c>
    </row>
    <row r="299" spans="2:28">
      <c r="B299" s="58">
        <v>38282</v>
      </c>
      <c r="T299" s="58">
        <v>38282</v>
      </c>
      <c r="U299" s="58"/>
      <c r="AB299" s="58">
        <v>38282</v>
      </c>
    </row>
    <row r="300" spans="2:28">
      <c r="B300" s="58">
        <v>38283</v>
      </c>
      <c r="T300" s="58">
        <v>38283</v>
      </c>
      <c r="U300" s="58"/>
      <c r="AB300" s="58">
        <v>38283</v>
      </c>
    </row>
    <row r="301" spans="2:28">
      <c r="B301" s="58">
        <v>38284</v>
      </c>
      <c r="T301" s="58">
        <v>38284</v>
      </c>
      <c r="U301" s="58"/>
      <c r="AB301" s="58">
        <v>38284</v>
      </c>
    </row>
    <row r="302" spans="2:28">
      <c r="B302" s="58">
        <v>38285</v>
      </c>
      <c r="T302" s="58">
        <v>38285</v>
      </c>
      <c r="U302" s="58"/>
      <c r="AB302" s="58">
        <v>38285</v>
      </c>
    </row>
    <row r="303" spans="2:28">
      <c r="B303" s="58">
        <v>38286</v>
      </c>
      <c r="T303" s="58">
        <v>38286</v>
      </c>
      <c r="U303" s="58"/>
      <c r="AB303" s="58">
        <v>38286</v>
      </c>
    </row>
    <row r="304" spans="2:28">
      <c r="B304" s="58">
        <v>38287</v>
      </c>
      <c r="T304" s="58">
        <v>38287</v>
      </c>
      <c r="U304" s="58"/>
      <c r="AB304" s="58">
        <v>38287</v>
      </c>
    </row>
    <row r="305" spans="2:28">
      <c r="B305" s="58">
        <v>38288</v>
      </c>
      <c r="T305" s="58">
        <v>38288</v>
      </c>
      <c r="U305" s="58"/>
      <c r="AB305" s="58">
        <v>38288</v>
      </c>
    </row>
    <row r="306" spans="2:28">
      <c r="B306" s="58">
        <v>38289</v>
      </c>
      <c r="T306" s="58">
        <v>38289</v>
      </c>
      <c r="U306" s="58"/>
      <c r="AB306" s="58">
        <v>38289</v>
      </c>
    </row>
    <row r="307" spans="2:28">
      <c r="B307" s="58">
        <v>38290</v>
      </c>
      <c r="T307" s="58">
        <v>38290</v>
      </c>
      <c r="U307" s="58"/>
      <c r="AB307" s="58">
        <v>38290</v>
      </c>
    </row>
    <row r="308" spans="2:28">
      <c r="B308" s="58">
        <v>38291</v>
      </c>
      <c r="T308" s="58">
        <v>38291</v>
      </c>
      <c r="U308" s="58"/>
      <c r="AB308" s="58">
        <v>38291</v>
      </c>
    </row>
    <row r="309" spans="2:28">
      <c r="B309" s="58">
        <v>38292</v>
      </c>
      <c r="T309" s="58">
        <v>38292</v>
      </c>
      <c r="U309" s="58"/>
      <c r="AB309" s="58">
        <v>38292</v>
      </c>
    </row>
    <row r="310" spans="2:28">
      <c r="B310" s="58">
        <v>38293</v>
      </c>
      <c r="T310" s="58">
        <v>38293</v>
      </c>
      <c r="U310" s="58"/>
      <c r="AB310" s="58">
        <v>38293</v>
      </c>
    </row>
    <row r="311" spans="2:28">
      <c r="B311" s="58">
        <v>38294</v>
      </c>
      <c r="T311" s="58">
        <v>38294</v>
      </c>
      <c r="U311" s="58"/>
      <c r="AB311" s="58">
        <v>38294</v>
      </c>
    </row>
    <row r="312" spans="2:28">
      <c r="B312" s="58">
        <v>38295</v>
      </c>
      <c r="T312" s="58">
        <v>38295</v>
      </c>
      <c r="U312" s="58"/>
      <c r="AB312" s="58">
        <v>38295</v>
      </c>
    </row>
    <row r="313" spans="2:28">
      <c r="B313" s="58">
        <v>38296</v>
      </c>
      <c r="T313" s="58">
        <v>38296</v>
      </c>
      <c r="U313" s="58"/>
      <c r="AB313" s="58">
        <v>38296</v>
      </c>
    </row>
    <row r="314" spans="2:28">
      <c r="B314" s="58">
        <v>38297</v>
      </c>
      <c r="T314" s="58">
        <v>38297</v>
      </c>
      <c r="U314" s="58"/>
      <c r="AB314" s="58">
        <v>38297</v>
      </c>
    </row>
    <row r="315" spans="2:28">
      <c r="B315" s="58">
        <v>38298</v>
      </c>
      <c r="T315" s="58">
        <v>38298</v>
      </c>
      <c r="U315" s="58"/>
      <c r="AB315" s="58">
        <v>38298</v>
      </c>
    </row>
    <row r="316" spans="2:28">
      <c r="B316" s="58">
        <v>38299</v>
      </c>
      <c r="T316" s="58">
        <v>38299</v>
      </c>
      <c r="U316" s="58"/>
      <c r="AB316" s="58">
        <v>38299</v>
      </c>
    </row>
    <row r="317" spans="2:28">
      <c r="B317" s="58">
        <v>38300</v>
      </c>
      <c r="T317" s="58">
        <v>38300</v>
      </c>
      <c r="U317" s="58"/>
      <c r="AB317" s="58">
        <v>38300</v>
      </c>
    </row>
    <row r="318" spans="2:28">
      <c r="B318" s="58">
        <v>38301</v>
      </c>
      <c r="T318" s="58">
        <v>38301</v>
      </c>
      <c r="U318" s="58"/>
      <c r="AB318" s="58">
        <v>38301</v>
      </c>
    </row>
    <row r="319" spans="2:28">
      <c r="B319" s="58">
        <v>38302</v>
      </c>
      <c r="T319" s="58">
        <v>38302</v>
      </c>
      <c r="U319" s="58"/>
      <c r="AB319" s="58">
        <v>38302</v>
      </c>
    </row>
    <row r="320" spans="2:28">
      <c r="B320" s="58">
        <v>38303</v>
      </c>
      <c r="T320" s="58">
        <v>38303</v>
      </c>
      <c r="U320" s="58"/>
      <c r="AB320" s="58">
        <v>38303</v>
      </c>
    </row>
    <row r="321" spans="2:28">
      <c r="B321" s="58">
        <v>38304</v>
      </c>
      <c r="T321" s="58">
        <v>38304</v>
      </c>
      <c r="U321" s="58"/>
      <c r="AB321" s="58">
        <v>38304</v>
      </c>
    </row>
    <row r="322" spans="2:28">
      <c r="B322" s="58">
        <v>38305</v>
      </c>
      <c r="T322" s="58">
        <v>38305</v>
      </c>
      <c r="U322" s="58"/>
      <c r="AB322" s="58">
        <v>38305</v>
      </c>
    </row>
    <row r="323" spans="2:28">
      <c r="B323" s="58">
        <v>38306</v>
      </c>
      <c r="T323" s="58">
        <v>38306</v>
      </c>
      <c r="U323" s="58"/>
      <c r="AB323" s="58">
        <v>38306</v>
      </c>
    </row>
    <row r="324" spans="2:28">
      <c r="B324" s="58">
        <v>38307</v>
      </c>
      <c r="T324" s="58">
        <v>38307</v>
      </c>
      <c r="U324" s="58"/>
      <c r="AB324" s="58">
        <v>38307</v>
      </c>
    </row>
    <row r="325" spans="2:28">
      <c r="B325" s="58">
        <v>38308</v>
      </c>
      <c r="T325" s="58">
        <v>38308</v>
      </c>
      <c r="U325" s="58"/>
      <c r="AB325" s="58">
        <v>38308</v>
      </c>
    </row>
    <row r="326" spans="2:28">
      <c r="B326" s="58">
        <v>38309</v>
      </c>
      <c r="T326" s="58">
        <v>38309</v>
      </c>
      <c r="U326" s="58"/>
      <c r="AB326" s="58">
        <v>38309</v>
      </c>
    </row>
    <row r="327" spans="2:28">
      <c r="B327" s="58">
        <v>38310</v>
      </c>
      <c r="T327" s="58">
        <v>38310</v>
      </c>
      <c r="U327" s="58"/>
      <c r="AB327" s="58">
        <v>38310</v>
      </c>
    </row>
    <row r="328" spans="2:28">
      <c r="B328" s="58">
        <v>38311</v>
      </c>
      <c r="T328" s="58">
        <v>38311</v>
      </c>
      <c r="U328" s="58"/>
      <c r="AB328" s="58">
        <v>38311</v>
      </c>
    </row>
    <row r="329" spans="2:28">
      <c r="B329" s="58">
        <v>38312</v>
      </c>
      <c r="T329" s="58">
        <v>38312</v>
      </c>
      <c r="U329" s="58"/>
      <c r="AB329" s="58">
        <v>38312</v>
      </c>
    </row>
    <row r="330" spans="2:28">
      <c r="B330" s="58">
        <v>38313</v>
      </c>
      <c r="T330" s="58">
        <v>38313</v>
      </c>
      <c r="U330" s="58"/>
      <c r="AB330" s="58">
        <v>38313</v>
      </c>
    </row>
    <row r="331" spans="2:28">
      <c r="B331" s="58">
        <v>38314</v>
      </c>
      <c r="T331" s="58">
        <v>38314</v>
      </c>
      <c r="U331" s="58"/>
      <c r="AB331" s="58">
        <v>38314</v>
      </c>
    </row>
    <row r="332" spans="2:28">
      <c r="B332" s="58">
        <v>38315</v>
      </c>
      <c r="T332" s="58">
        <v>38315</v>
      </c>
      <c r="U332" s="58"/>
      <c r="AB332" s="58">
        <v>38315</v>
      </c>
    </row>
    <row r="333" spans="2:28">
      <c r="B333" s="58">
        <v>38316</v>
      </c>
      <c r="T333" s="58">
        <v>38316</v>
      </c>
      <c r="U333" s="58"/>
      <c r="AB333" s="58">
        <v>38316</v>
      </c>
    </row>
    <row r="334" spans="2:28">
      <c r="B334" s="58">
        <v>38317</v>
      </c>
      <c r="T334" s="58">
        <v>38317</v>
      </c>
      <c r="U334" s="58"/>
      <c r="AB334" s="58">
        <v>38317</v>
      </c>
    </row>
    <row r="335" spans="2:28">
      <c r="B335" s="58">
        <v>38318</v>
      </c>
      <c r="T335" s="58">
        <v>38318</v>
      </c>
      <c r="U335" s="58"/>
      <c r="AB335" s="58">
        <v>38318</v>
      </c>
    </row>
    <row r="336" spans="2:28">
      <c r="B336" s="58">
        <v>38319</v>
      </c>
      <c r="T336" s="58">
        <v>38319</v>
      </c>
      <c r="U336" s="58"/>
      <c r="AB336" s="58">
        <v>38319</v>
      </c>
    </row>
    <row r="337" spans="2:28">
      <c r="B337" s="58">
        <v>38320</v>
      </c>
      <c r="T337" s="58">
        <v>38320</v>
      </c>
      <c r="U337" s="58"/>
      <c r="AB337" s="58">
        <v>38320</v>
      </c>
    </row>
    <row r="338" spans="2:28">
      <c r="B338" s="58">
        <v>38321</v>
      </c>
      <c r="T338" s="58">
        <v>38321</v>
      </c>
      <c r="U338" s="58"/>
      <c r="AB338" s="58">
        <v>38321</v>
      </c>
    </row>
    <row r="339" spans="2:28">
      <c r="B339" s="58">
        <v>38322</v>
      </c>
      <c r="T339" s="58">
        <v>38322</v>
      </c>
      <c r="U339" s="58"/>
      <c r="AB339" s="58">
        <v>38322</v>
      </c>
    </row>
    <row r="340" spans="2:28">
      <c r="B340" s="58">
        <v>38323</v>
      </c>
      <c r="T340" s="58">
        <v>38323</v>
      </c>
      <c r="U340" s="58"/>
      <c r="AB340" s="58">
        <v>38323</v>
      </c>
    </row>
    <row r="341" spans="2:28">
      <c r="B341" s="58">
        <v>38324</v>
      </c>
      <c r="T341" s="58">
        <v>38324</v>
      </c>
      <c r="U341" s="58"/>
      <c r="AB341" s="58">
        <v>38324</v>
      </c>
    </row>
    <row r="342" spans="2:28">
      <c r="B342" s="58">
        <v>38325</v>
      </c>
      <c r="T342" s="58">
        <v>38325</v>
      </c>
      <c r="U342" s="58"/>
      <c r="AB342" s="58">
        <v>38325</v>
      </c>
    </row>
    <row r="343" spans="2:28">
      <c r="B343" s="58">
        <v>38326</v>
      </c>
      <c r="T343" s="58">
        <v>38326</v>
      </c>
      <c r="U343" s="58"/>
      <c r="AB343" s="58">
        <v>38326</v>
      </c>
    </row>
    <row r="344" spans="2:28">
      <c r="B344" s="58">
        <v>38327</v>
      </c>
      <c r="T344" s="58">
        <v>38327</v>
      </c>
      <c r="U344" s="58"/>
      <c r="AB344" s="58">
        <v>38327</v>
      </c>
    </row>
    <row r="345" spans="2:28">
      <c r="B345" s="58">
        <v>38328</v>
      </c>
      <c r="T345" s="58">
        <v>38328</v>
      </c>
      <c r="U345" s="58"/>
      <c r="AB345" s="58">
        <v>38328</v>
      </c>
    </row>
    <row r="346" spans="2:28">
      <c r="B346" s="58">
        <v>38329</v>
      </c>
      <c r="T346" s="58">
        <v>38329</v>
      </c>
      <c r="U346" s="58"/>
      <c r="AB346" s="58">
        <v>38329</v>
      </c>
    </row>
    <row r="347" spans="2:28">
      <c r="B347" s="58">
        <v>38330</v>
      </c>
      <c r="T347" s="58">
        <v>38330</v>
      </c>
      <c r="U347" s="58"/>
      <c r="AB347" s="58">
        <v>38330</v>
      </c>
    </row>
    <row r="348" spans="2:28">
      <c r="B348" s="58">
        <v>38331</v>
      </c>
      <c r="T348" s="58">
        <v>38331</v>
      </c>
      <c r="U348" s="58"/>
      <c r="AB348" s="58">
        <v>38331</v>
      </c>
    </row>
    <row r="349" spans="2:28">
      <c r="B349" s="58">
        <v>38332</v>
      </c>
      <c r="T349" s="58">
        <v>38332</v>
      </c>
      <c r="U349" s="58"/>
      <c r="AB349" s="58">
        <v>38332</v>
      </c>
    </row>
    <row r="350" spans="2:28">
      <c r="B350" s="58">
        <v>38333</v>
      </c>
      <c r="T350" s="58">
        <v>38333</v>
      </c>
      <c r="U350" s="58"/>
      <c r="AB350" s="58">
        <v>38333</v>
      </c>
    </row>
    <row r="351" spans="2:28">
      <c r="B351" s="58">
        <v>38334</v>
      </c>
      <c r="T351" s="58">
        <v>38334</v>
      </c>
      <c r="U351" s="58"/>
      <c r="AB351" s="58">
        <v>38334</v>
      </c>
    </row>
    <row r="352" spans="2:28">
      <c r="B352" s="58">
        <v>38335</v>
      </c>
      <c r="T352" s="58">
        <v>38335</v>
      </c>
      <c r="U352" s="58"/>
      <c r="AB352" s="58">
        <v>38335</v>
      </c>
    </row>
    <row r="353" spans="2:28">
      <c r="B353" s="58">
        <v>38336</v>
      </c>
      <c r="T353" s="58">
        <v>38336</v>
      </c>
      <c r="U353" s="58"/>
      <c r="AB353" s="58">
        <v>38336</v>
      </c>
    </row>
    <row r="354" spans="2:28">
      <c r="B354" s="58">
        <v>38337</v>
      </c>
      <c r="T354" s="58">
        <v>38337</v>
      </c>
      <c r="U354" s="58"/>
      <c r="AB354" s="58">
        <v>38337</v>
      </c>
    </row>
    <row r="355" spans="2:28">
      <c r="B355" s="58">
        <v>38338</v>
      </c>
      <c r="T355" s="58">
        <v>38338</v>
      </c>
      <c r="U355" s="58"/>
      <c r="AB355" s="58">
        <v>38338</v>
      </c>
    </row>
    <row r="356" spans="2:28">
      <c r="B356" s="58">
        <v>38339</v>
      </c>
      <c r="T356" s="58">
        <v>38339</v>
      </c>
      <c r="U356" s="58"/>
      <c r="AB356" s="58">
        <v>38339</v>
      </c>
    </row>
    <row r="357" spans="2:28">
      <c r="B357" s="58">
        <v>38340</v>
      </c>
      <c r="T357" s="58">
        <v>38340</v>
      </c>
      <c r="U357" s="58"/>
      <c r="AB357" s="58">
        <v>38340</v>
      </c>
    </row>
    <row r="358" spans="2:28">
      <c r="B358" s="58">
        <v>38341</v>
      </c>
      <c r="T358" s="58">
        <v>38341</v>
      </c>
      <c r="U358" s="58"/>
      <c r="AB358" s="58">
        <v>38341</v>
      </c>
    </row>
    <row r="359" spans="2:28">
      <c r="B359" s="58">
        <v>38342</v>
      </c>
      <c r="T359" s="58">
        <v>38342</v>
      </c>
      <c r="U359" s="58"/>
      <c r="AB359" s="58">
        <v>38342</v>
      </c>
    </row>
    <row r="360" spans="2:28">
      <c r="B360" s="58">
        <v>38343</v>
      </c>
      <c r="T360" s="58">
        <v>38343</v>
      </c>
      <c r="U360" s="58"/>
      <c r="AB360" s="58">
        <v>38343</v>
      </c>
    </row>
    <row r="361" spans="2:28">
      <c r="B361" s="58">
        <v>38344</v>
      </c>
      <c r="T361" s="58">
        <v>38344</v>
      </c>
      <c r="U361" s="58"/>
      <c r="AB361" s="58">
        <v>38344</v>
      </c>
    </row>
    <row r="362" spans="2:28">
      <c r="B362" s="58">
        <v>38345</v>
      </c>
      <c r="T362" s="58">
        <v>38345</v>
      </c>
      <c r="U362" s="58"/>
      <c r="AB362" s="58">
        <v>38345</v>
      </c>
    </row>
    <row r="363" spans="2:28">
      <c r="B363" s="58">
        <v>38346</v>
      </c>
      <c r="T363" s="58">
        <v>38346</v>
      </c>
      <c r="U363" s="58"/>
      <c r="AB363" s="58">
        <v>38346</v>
      </c>
    </row>
    <row r="364" spans="2:28">
      <c r="B364" s="58">
        <v>38347</v>
      </c>
      <c r="T364" s="58">
        <v>38347</v>
      </c>
      <c r="U364" s="58"/>
      <c r="AB364" s="58">
        <v>38347</v>
      </c>
    </row>
    <row r="365" spans="2:28">
      <c r="B365" s="58">
        <v>38348</v>
      </c>
      <c r="T365" s="58">
        <v>38348</v>
      </c>
      <c r="U365" s="58"/>
      <c r="AB365" s="58">
        <v>38348</v>
      </c>
    </row>
    <row r="366" spans="2:28">
      <c r="B366" s="58">
        <v>38349</v>
      </c>
      <c r="T366" s="58">
        <v>38349</v>
      </c>
      <c r="U366" s="58"/>
      <c r="AB366" s="58">
        <v>38349</v>
      </c>
    </row>
    <row r="367" spans="2:28">
      <c r="B367" s="58">
        <v>38350</v>
      </c>
      <c r="T367" s="58">
        <v>38350</v>
      </c>
      <c r="U367" s="58"/>
      <c r="AB367" s="58">
        <v>38350</v>
      </c>
    </row>
    <row r="368" spans="2:28">
      <c r="B368" s="58">
        <v>38351</v>
      </c>
      <c r="T368" s="58">
        <v>38351</v>
      </c>
      <c r="U368" s="58"/>
      <c r="AB368" s="58">
        <v>38351</v>
      </c>
    </row>
    <row r="369" spans="2:28">
      <c r="B369" s="58">
        <v>38352</v>
      </c>
      <c r="T369" s="58">
        <v>38352</v>
      </c>
      <c r="U369" s="58"/>
      <c r="AB369" s="58">
        <v>38352</v>
      </c>
    </row>
    <row r="370" spans="2:28">
      <c r="B370" s="58">
        <v>38353</v>
      </c>
      <c r="T370" s="58">
        <v>38353</v>
      </c>
      <c r="U370" s="58"/>
      <c r="AB370" s="58">
        <v>38353</v>
      </c>
    </row>
    <row r="371" spans="2:28">
      <c r="B371" s="58">
        <v>38354</v>
      </c>
      <c r="T371" s="58">
        <v>38354</v>
      </c>
      <c r="U371" s="58"/>
      <c r="AB371" s="58">
        <v>38354</v>
      </c>
    </row>
    <row r="372" spans="2:28">
      <c r="B372" s="58">
        <v>38355</v>
      </c>
      <c r="T372" s="58">
        <v>38355</v>
      </c>
      <c r="U372" s="58"/>
      <c r="AB372" s="58">
        <v>38355</v>
      </c>
    </row>
    <row r="373" spans="2:28">
      <c r="B373" s="58">
        <v>38356</v>
      </c>
      <c r="T373" s="58">
        <v>38356</v>
      </c>
      <c r="U373" s="58"/>
      <c r="AB373" s="58">
        <v>38356</v>
      </c>
    </row>
    <row r="374" spans="2:28">
      <c r="B374" s="58">
        <v>38357</v>
      </c>
      <c r="T374" s="58">
        <v>38357</v>
      </c>
      <c r="U374" s="58"/>
      <c r="AB374" s="58">
        <v>38357</v>
      </c>
    </row>
    <row r="375" spans="2:28">
      <c r="B375" s="58">
        <v>38358</v>
      </c>
      <c r="T375" s="58">
        <v>38358</v>
      </c>
      <c r="U375" s="58"/>
      <c r="AB375" s="58">
        <v>38358</v>
      </c>
    </row>
    <row r="376" spans="2:28">
      <c r="B376" s="58">
        <v>38359</v>
      </c>
      <c r="T376" s="58">
        <v>38359</v>
      </c>
      <c r="U376" s="58"/>
      <c r="AB376" s="58">
        <v>38359</v>
      </c>
    </row>
    <row r="377" spans="2:28">
      <c r="B377" s="58">
        <v>38360</v>
      </c>
      <c r="T377" s="58">
        <v>38360</v>
      </c>
      <c r="U377" s="58"/>
      <c r="AB377" s="58">
        <v>38360</v>
      </c>
    </row>
    <row r="378" spans="2:28">
      <c r="B378" s="58">
        <v>38361</v>
      </c>
      <c r="T378" s="58">
        <v>38361</v>
      </c>
      <c r="U378" s="58"/>
      <c r="AB378" s="58">
        <v>38361</v>
      </c>
    </row>
    <row r="379" spans="2:28">
      <c r="B379" s="58">
        <v>38362</v>
      </c>
      <c r="T379" s="58">
        <v>38362</v>
      </c>
      <c r="U379" s="58"/>
      <c r="AB379" s="58">
        <v>38362</v>
      </c>
    </row>
    <row r="380" spans="2:28">
      <c r="B380" s="58">
        <v>38363</v>
      </c>
      <c r="T380" s="58">
        <v>38363</v>
      </c>
      <c r="U380" s="58"/>
      <c r="AB380" s="58">
        <v>38363</v>
      </c>
    </row>
    <row r="381" spans="2:28">
      <c r="B381" s="58">
        <v>38364</v>
      </c>
      <c r="T381" s="58">
        <v>38364</v>
      </c>
      <c r="U381" s="58"/>
      <c r="AB381" s="58">
        <v>38364</v>
      </c>
    </row>
    <row r="382" spans="2:28">
      <c r="B382" s="58">
        <v>38365</v>
      </c>
      <c r="T382" s="58">
        <v>38365</v>
      </c>
      <c r="U382" s="58"/>
      <c r="AB382" s="58">
        <v>38365</v>
      </c>
    </row>
    <row r="383" spans="2:28">
      <c r="B383" s="58">
        <v>38366</v>
      </c>
      <c r="T383" s="58">
        <v>38366</v>
      </c>
      <c r="U383" s="58"/>
      <c r="AB383" s="58">
        <v>38366</v>
      </c>
    </row>
    <row r="384" spans="2:28">
      <c r="B384" s="58">
        <v>38367</v>
      </c>
      <c r="T384" s="58">
        <v>38367</v>
      </c>
      <c r="U384" s="58"/>
      <c r="AB384" s="58">
        <v>38367</v>
      </c>
    </row>
    <row r="385" spans="2:28">
      <c r="B385" s="58">
        <v>38368</v>
      </c>
      <c r="T385" s="58">
        <v>38368</v>
      </c>
      <c r="U385" s="58"/>
      <c r="AB385" s="58">
        <v>38368</v>
      </c>
    </row>
    <row r="386" spans="2:28">
      <c r="B386" s="58">
        <v>38369</v>
      </c>
      <c r="T386" s="58">
        <v>38369</v>
      </c>
      <c r="U386" s="58"/>
      <c r="AB386" s="58">
        <v>38369</v>
      </c>
    </row>
    <row r="387" spans="2:28">
      <c r="B387" s="58">
        <v>38370</v>
      </c>
      <c r="T387" s="58">
        <v>38370</v>
      </c>
      <c r="U387" s="58"/>
      <c r="AB387" s="58">
        <v>38370</v>
      </c>
    </row>
    <row r="388" spans="2:28">
      <c r="B388" s="58">
        <v>38371</v>
      </c>
      <c r="T388" s="58">
        <v>38371</v>
      </c>
      <c r="U388" s="58"/>
      <c r="AB388" s="58">
        <v>38371</v>
      </c>
    </row>
    <row r="389" spans="2:28">
      <c r="B389" s="58">
        <v>38372</v>
      </c>
      <c r="T389" s="58">
        <v>38372</v>
      </c>
      <c r="U389" s="58"/>
      <c r="AB389" s="58">
        <v>38372</v>
      </c>
    </row>
    <row r="390" spans="2:28">
      <c r="B390" s="58">
        <v>38373</v>
      </c>
      <c r="T390" s="58">
        <v>38373</v>
      </c>
      <c r="U390" s="58"/>
      <c r="AB390" s="58">
        <v>38373</v>
      </c>
    </row>
    <row r="391" spans="2:28">
      <c r="B391" s="58">
        <v>38374</v>
      </c>
      <c r="T391" s="58">
        <v>38374</v>
      </c>
      <c r="U391" s="58"/>
      <c r="AB391" s="58">
        <v>38374</v>
      </c>
    </row>
    <row r="392" spans="2:28">
      <c r="B392" s="58">
        <v>38375</v>
      </c>
      <c r="T392" s="58">
        <v>38375</v>
      </c>
      <c r="U392" s="58"/>
      <c r="AB392" s="58">
        <v>38375</v>
      </c>
    </row>
    <row r="393" spans="2:28">
      <c r="B393" s="58">
        <v>38376</v>
      </c>
      <c r="T393" s="58">
        <v>38376</v>
      </c>
      <c r="U393" s="58"/>
      <c r="AB393" s="58">
        <v>38376</v>
      </c>
    </row>
    <row r="394" spans="2:28">
      <c r="B394" s="58">
        <v>38377</v>
      </c>
      <c r="T394" s="58">
        <v>38377</v>
      </c>
      <c r="U394" s="58"/>
      <c r="AB394" s="58">
        <v>38377</v>
      </c>
    </row>
    <row r="395" spans="2:28">
      <c r="B395" s="58">
        <v>38378</v>
      </c>
      <c r="T395" s="58">
        <v>38378</v>
      </c>
      <c r="U395" s="58"/>
      <c r="AB395" s="58">
        <v>38378</v>
      </c>
    </row>
    <row r="396" spans="2:28">
      <c r="B396" s="58">
        <v>38379</v>
      </c>
      <c r="T396" s="58">
        <v>38379</v>
      </c>
      <c r="U396" s="58"/>
      <c r="AB396" s="58">
        <v>38379</v>
      </c>
    </row>
    <row r="397" spans="2:28">
      <c r="B397" s="58">
        <v>38380</v>
      </c>
      <c r="T397" s="58">
        <v>38380</v>
      </c>
      <c r="U397" s="58"/>
      <c r="AB397" s="58">
        <v>38380</v>
      </c>
    </row>
    <row r="398" spans="2:28">
      <c r="B398" s="58">
        <v>38381</v>
      </c>
      <c r="T398" s="58">
        <v>38381</v>
      </c>
      <c r="U398" s="58"/>
      <c r="AB398" s="58">
        <v>38381</v>
      </c>
    </row>
    <row r="399" spans="2:28">
      <c r="B399" s="58">
        <v>38382</v>
      </c>
      <c r="T399" s="58">
        <v>38382</v>
      </c>
      <c r="U399" s="58"/>
      <c r="AB399" s="58">
        <v>38382</v>
      </c>
    </row>
    <row r="400" spans="2:28">
      <c r="B400" s="58">
        <v>38383</v>
      </c>
      <c r="T400" s="58">
        <v>38383</v>
      </c>
      <c r="U400" s="58"/>
      <c r="AB400" s="58">
        <v>38383</v>
      </c>
    </row>
    <row r="401" spans="2:28">
      <c r="B401" s="58">
        <v>38384</v>
      </c>
      <c r="T401" s="58">
        <v>38384</v>
      </c>
      <c r="U401" s="58"/>
      <c r="AB401" s="58">
        <v>38384</v>
      </c>
    </row>
    <row r="402" spans="2:28">
      <c r="B402" s="58">
        <v>38385</v>
      </c>
      <c r="T402" s="58">
        <v>38385</v>
      </c>
      <c r="U402" s="58"/>
      <c r="AB402" s="58">
        <v>38385</v>
      </c>
    </row>
    <row r="403" spans="2:28">
      <c r="B403" s="58">
        <v>38386</v>
      </c>
      <c r="T403" s="58">
        <v>38386</v>
      </c>
      <c r="U403" s="58"/>
      <c r="AB403" s="58">
        <v>38386</v>
      </c>
    </row>
    <row r="404" spans="2:28">
      <c r="B404" s="58">
        <v>38387</v>
      </c>
      <c r="T404" s="58">
        <v>38387</v>
      </c>
      <c r="U404" s="58"/>
      <c r="AB404" s="58">
        <v>38387</v>
      </c>
    </row>
    <row r="405" spans="2:28">
      <c r="B405" s="58">
        <v>38388</v>
      </c>
      <c r="T405" s="58">
        <v>38388</v>
      </c>
      <c r="U405" s="58"/>
      <c r="AB405" s="58">
        <v>38388</v>
      </c>
    </row>
    <row r="406" spans="2:28">
      <c r="B406" s="58">
        <v>38389</v>
      </c>
      <c r="T406" s="58">
        <v>38389</v>
      </c>
      <c r="U406" s="58"/>
      <c r="AB406" s="58">
        <v>38389</v>
      </c>
    </row>
    <row r="407" spans="2:28">
      <c r="B407" s="58">
        <v>38390</v>
      </c>
      <c r="T407" s="58">
        <v>38390</v>
      </c>
      <c r="U407" s="58"/>
      <c r="AB407" s="58">
        <v>38390</v>
      </c>
    </row>
    <row r="408" spans="2:28">
      <c r="B408" s="58">
        <v>38391</v>
      </c>
      <c r="T408" s="58">
        <v>38391</v>
      </c>
      <c r="U408" s="58"/>
      <c r="AB408" s="58">
        <v>38391</v>
      </c>
    </row>
    <row r="409" spans="2:28">
      <c r="B409" s="58">
        <v>38392</v>
      </c>
      <c r="T409" s="58">
        <v>38392</v>
      </c>
      <c r="U409" s="58"/>
      <c r="AB409" s="58">
        <v>38392</v>
      </c>
    </row>
    <row r="410" spans="2:28">
      <c r="B410" s="58">
        <v>38393</v>
      </c>
      <c r="T410" s="58">
        <v>38393</v>
      </c>
      <c r="U410" s="58"/>
      <c r="AB410" s="58">
        <v>38393</v>
      </c>
    </row>
    <row r="411" spans="2:28">
      <c r="B411" s="58">
        <v>38394</v>
      </c>
      <c r="T411" s="58">
        <v>38394</v>
      </c>
      <c r="U411" s="58"/>
      <c r="AB411" s="58">
        <v>38394</v>
      </c>
    </row>
    <row r="412" spans="2:28">
      <c r="B412" s="58">
        <v>38395</v>
      </c>
      <c r="T412" s="58">
        <v>38395</v>
      </c>
      <c r="U412" s="58"/>
      <c r="AB412" s="58">
        <v>38395</v>
      </c>
    </row>
    <row r="413" spans="2:28">
      <c r="B413" s="58">
        <v>38396</v>
      </c>
      <c r="T413" s="58">
        <v>38396</v>
      </c>
      <c r="U413" s="58"/>
      <c r="AB413" s="58">
        <v>38396</v>
      </c>
    </row>
    <row r="414" spans="2:28">
      <c r="B414" s="58">
        <v>38397</v>
      </c>
      <c r="T414" s="58">
        <v>38397</v>
      </c>
      <c r="U414" s="58"/>
      <c r="AB414" s="58">
        <v>38397</v>
      </c>
    </row>
    <row r="415" spans="2:28">
      <c r="B415" s="58">
        <v>38398</v>
      </c>
      <c r="T415" s="58">
        <v>38398</v>
      </c>
      <c r="U415" s="58"/>
      <c r="AB415" s="58">
        <v>38398</v>
      </c>
    </row>
    <row r="416" spans="2:28">
      <c r="B416" s="58">
        <v>38399</v>
      </c>
      <c r="T416" s="58">
        <v>38399</v>
      </c>
      <c r="U416" s="58"/>
      <c r="AB416" s="58">
        <v>38399</v>
      </c>
    </row>
    <row r="417" spans="2:28">
      <c r="B417" s="58">
        <v>38400</v>
      </c>
      <c r="T417" s="58">
        <v>38400</v>
      </c>
      <c r="U417" s="58"/>
      <c r="AB417" s="58">
        <v>38400</v>
      </c>
    </row>
    <row r="418" spans="2:28">
      <c r="B418" s="58">
        <v>38401</v>
      </c>
      <c r="T418" s="58">
        <v>38401</v>
      </c>
      <c r="U418" s="58"/>
      <c r="AB418" s="58">
        <v>38401</v>
      </c>
    </row>
    <row r="419" spans="2:28">
      <c r="B419" s="58">
        <v>38402</v>
      </c>
      <c r="T419" s="58">
        <v>38402</v>
      </c>
      <c r="U419" s="58"/>
      <c r="AB419" s="58">
        <v>38402</v>
      </c>
    </row>
    <row r="420" spans="2:28">
      <c r="B420" s="58">
        <v>38403</v>
      </c>
      <c r="T420" s="58">
        <v>38403</v>
      </c>
      <c r="U420" s="58"/>
      <c r="AB420" s="58">
        <v>38403</v>
      </c>
    </row>
    <row r="421" spans="2:28">
      <c r="B421" s="58">
        <v>38404</v>
      </c>
      <c r="T421" s="58">
        <v>38404</v>
      </c>
      <c r="U421" s="58"/>
      <c r="AB421" s="58">
        <v>38404</v>
      </c>
    </row>
    <row r="422" spans="2:28">
      <c r="B422" s="58">
        <v>38405</v>
      </c>
      <c r="T422" s="58">
        <v>38405</v>
      </c>
      <c r="U422" s="58"/>
      <c r="AB422" s="58">
        <v>38405</v>
      </c>
    </row>
    <row r="423" spans="2:28">
      <c r="B423" s="58">
        <v>38406</v>
      </c>
      <c r="T423" s="58">
        <v>38406</v>
      </c>
      <c r="U423" s="58"/>
      <c r="AB423" s="58">
        <v>38406</v>
      </c>
    </row>
    <row r="424" spans="2:28">
      <c r="B424" s="58">
        <v>38407</v>
      </c>
      <c r="T424" s="58">
        <v>38407</v>
      </c>
      <c r="U424" s="58"/>
      <c r="AB424" s="58">
        <v>38407</v>
      </c>
    </row>
    <row r="425" spans="2:28">
      <c r="B425" s="58">
        <v>38408</v>
      </c>
      <c r="T425" s="58">
        <v>38408</v>
      </c>
      <c r="U425" s="58"/>
      <c r="AB425" s="58">
        <v>38408</v>
      </c>
    </row>
    <row r="426" spans="2:28">
      <c r="B426" s="58">
        <v>38409</v>
      </c>
      <c r="T426" s="58">
        <v>38409</v>
      </c>
      <c r="U426" s="58"/>
      <c r="AB426" s="58">
        <v>38409</v>
      </c>
    </row>
    <row r="427" spans="2:28">
      <c r="B427" s="58">
        <v>38410</v>
      </c>
      <c r="T427" s="58">
        <v>38410</v>
      </c>
      <c r="U427" s="58"/>
      <c r="AB427" s="58">
        <v>38410</v>
      </c>
    </row>
    <row r="428" spans="2:28">
      <c r="B428" s="58">
        <v>38411</v>
      </c>
      <c r="T428" s="58">
        <v>38411</v>
      </c>
      <c r="U428" s="58"/>
      <c r="AB428" s="58">
        <v>38411</v>
      </c>
    </row>
    <row r="429" spans="2:28">
      <c r="B429" s="58">
        <v>38412</v>
      </c>
      <c r="T429" s="58">
        <v>38412</v>
      </c>
      <c r="U429" s="58"/>
      <c r="AB429" s="58">
        <v>38412</v>
      </c>
    </row>
    <row r="430" spans="2:28">
      <c r="B430" s="58">
        <v>38413</v>
      </c>
      <c r="T430" s="58">
        <v>38413</v>
      </c>
      <c r="U430" s="58"/>
      <c r="AB430" s="58">
        <v>38413</v>
      </c>
    </row>
    <row r="431" spans="2:28">
      <c r="B431" s="58">
        <v>38414</v>
      </c>
      <c r="T431" s="58">
        <v>38414</v>
      </c>
      <c r="U431" s="58"/>
      <c r="AB431" s="58">
        <v>38414</v>
      </c>
    </row>
    <row r="432" spans="2:28">
      <c r="B432" s="58">
        <v>38415</v>
      </c>
      <c r="T432" s="58">
        <v>38415</v>
      </c>
      <c r="U432" s="58"/>
      <c r="AB432" s="58">
        <v>38415</v>
      </c>
    </row>
    <row r="433" spans="2:28">
      <c r="B433" s="58">
        <v>38416</v>
      </c>
      <c r="T433" s="58">
        <v>38416</v>
      </c>
      <c r="U433" s="58"/>
      <c r="AB433" s="58">
        <v>38416</v>
      </c>
    </row>
    <row r="434" spans="2:28">
      <c r="B434" s="58">
        <v>38417</v>
      </c>
      <c r="T434" s="58">
        <v>38417</v>
      </c>
      <c r="U434" s="58"/>
      <c r="AB434" s="58">
        <v>38417</v>
      </c>
    </row>
    <row r="435" spans="2:28">
      <c r="B435" s="58">
        <v>38418</v>
      </c>
      <c r="T435" s="58">
        <v>38418</v>
      </c>
      <c r="U435" s="58"/>
      <c r="AB435" s="58">
        <v>38418</v>
      </c>
    </row>
    <row r="436" spans="2:28">
      <c r="B436" s="58">
        <v>38419</v>
      </c>
      <c r="T436" s="58">
        <v>38419</v>
      </c>
      <c r="U436" s="58"/>
      <c r="AB436" s="58">
        <v>38419</v>
      </c>
    </row>
    <row r="437" spans="2:28">
      <c r="B437" s="58">
        <v>38420</v>
      </c>
      <c r="T437" s="58">
        <v>38420</v>
      </c>
      <c r="U437" s="58"/>
      <c r="AB437" s="58">
        <v>38420</v>
      </c>
    </row>
    <row r="438" spans="2:28">
      <c r="B438" s="58">
        <v>38421</v>
      </c>
      <c r="T438" s="58">
        <v>38421</v>
      </c>
      <c r="U438" s="58"/>
      <c r="AB438" s="58">
        <v>38421</v>
      </c>
    </row>
    <row r="439" spans="2:28">
      <c r="B439" s="58">
        <v>38422</v>
      </c>
      <c r="T439" s="58">
        <v>38422</v>
      </c>
      <c r="U439" s="58"/>
      <c r="AB439" s="58">
        <v>38422</v>
      </c>
    </row>
    <row r="440" spans="2:28">
      <c r="B440" s="58">
        <v>38423</v>
      </c>
      <c r="T440" s="58">
        <v>38423</v>
      </c>
      <c r="U440" s="58"/>
      <c r="AB440" s="58">
        <v>38423</v>
      </c>
    </row>
    <row r="441" spans="2:28">
      <c r="B441" s="58">
        <v>38424</v>
      </c>
      <c r="T441" s="58">
        <v>38424</v>
      </c>
      <c r="U441" s="58"/>
      <c r="AB441" s="58">
        <v>38424</v>
      </c>
    </row>
    <row r="442" spans="2:28">
      <c r="B442" s="58">
        <v>38425</v>
      </c>
      <c r="T442" s="58">
        <v>38425</v>
      </c>
      <c r="U442" s="58"/>
      <c r="AB442" s="58">
        <v>38425</v>
      </c>
    </row>
    <row r="443" spans="2:28">
      <c r="B443" s="58">
        <v>38426</v>
      </c>
      <c r="T443" s="58">
        <v>38426</v>
      </c>
      <c r="U443" s="58"/>
      <c r="AB443" s="58">
        <v>38426</v>
      </c>
    </row>
    <row r="444" spans="2:28">
      <c r="B444" s="58">
        <v>38427</v>
      </c>
      <c r="T444" s="58">
        <v>38427</v>
      </c>
      <c r="U444" s="58"/>
      <c r="AB444" s="58">
        <v>38427</v>
      </c>
    </row>
    <row r="445" spans="2:28">
      <c r="B445" s="58">
        <v>38428</v>
      </c>
      <c r="T445" s="58">
        <v>38428</v>
      </c>
      <c r="U445" s="58"/>
      <c r="AB445" s="58">
        <v>38428</v>
      </c>
    </row>
    <row r="446" spans="2:28">
      <c r="B446" s="58">
        <v>38429</v>
      </c>
      <c r="T446" s="58">
        <v>38429</v>
      </c>
      <c r="U446" s="58"/>
      <c r="AB446" s="58">
        <v>38429</v>
      </c>
    </row>
    <row r="447" spans="2:28">
      <c r="B447" s="58">
        <v>38430</v>
      </c>
      <c r="T447" s="58">
        <v>38430</v>
      </c>
      <c r="U447" s="58"/>
      <c r="AB447" s="58">
        <v>38430</v>
      </c>
    </row>
    <row r="448" spans="2:28">
      <c r="B448" s="58">
        <v>38431</v>
      </c>
      <c r="T448" s="58">
        <v>38431</v>
      </c>
      <c r="U448" s="58"/>
      <c r="AB448" s="58">
        <v>38431</v>
      </c>
    </row>
    <row r="449" spans="2:28">
      <c r="B449" s="58">
        <v>38432</v>
      </c>
      <c r="T449" s="58">
        <v>38432</v>
      </c>
      <c r="U449" s="58"/>
      <c r="AB449" s="58">
        <v>38432</v>
      </c>
    </row>
    <row r="450" spans="2:28">
      <c r="B450" s="58">
        <v>38433</v>
      </c>
      <c r="T450" s="58">
        <v>38433</v>
      </c>
      <c r="U450" s="58"/>
      <c r="AB450" s="58">
        <v>38433</v>
      </c>
    </row>
    <row r="451" spans="2:28">
      <c r="B451" s="58">
        <v>38434</v>
      </c>
      <c r="T451" s="58">
        <v>38434</v>
      </c>
      <c r="U451" s="58"/>
      <c r="AB451" s="58">
        <v>38434</v>
      </c>
    </row>
    <row r="452" spans="2:28">
      <c r="B452" s="58">
        <v>38435</v>
      </c>
      <c r="T452" s="58">
        <v>38435</v>
      </c>
      <c r="U452" s="58"/>
      <c r="AB452" s="58">
        <v>38435</v>
      </c>
    </row>
    <row r="453" spans="2:28">
      <c r="B453" s="58">
        <v>38436</v>
      </c>
      <c r="T453" s="58">
        <v>38436</v>
      </c>
      <c r="U453" s="58"/>
      <c r="AB453" s="58">
        <v>38436</v>
      </c>
    </row>
    <row r="454" spans="2:28">
      <c r="B454" s="58">
        <v>38437</v>
      </c>
      <c r="T454" s="58">
        <v>38437</v>
      </c>
      <c r="U454" s="58"/>
      <c r="AB454" s="58">
        <v>38437</v>
      </c>
    </row>
    <row r="455" spans="2:28">
      <c r="B455" s="58">
        <v>38438</v>
      </c>
      <c r="T455" s="58">
        <v>38438</v>
      </c>
      <c r="U455" s="58"/>
      <c r="AB455" s="58">
        <v>38438</v>
      </c>
    </row>
    <row r="456" spans="2:28">
      <c r="B456" s="58">
        <v>38439</v>
      </c>
      <c r="T456" s="58">
        <v>38439</v>
      </c>
      <c r="U456" s="58"/>
      <c r="AB456" s="58">
        <v>38439</v>
      </c>
    </row>
    <row r="457" spans="2:28">
      <c r="B457" s="58">
        <v>38440</v>
      </c>
      <c r="T457" s="58">
        <v>38440</v>
      </c>
      <c r="U457" s="58"/>
      <c r="AB457" s="58">
        <v>38440</v>
      </c>
    </row>
    <row r="458" spans="2:28">
      <c r="B458" s="58">
        <v>38441</v>
      </c>
      <c r="T458" s="58">
        <v>38441</v>
      </c>
      <c r="U458" s="58"/>
      <c r="AB458" s="58">
        <v>38441</v>
      </c>
    </row>
    <row r="459" spans="2:28">
      <c r="B459" s="58">
        <v>38442</v>
      </c>
      <c r="T459" s="58">
        <v>38442</v>
      </c>
      <c r="U459" s="58"/>
      <c r="AB459" s="58">
        <v>38442</v>
      </c>
    </row>
    <row r="460" spans="2:28">
      <c r="B460" s="58">
        <v>38443</v>
      </c>
      <c r="T460" s="58">
        <v>38443</v>
      </c>
      <c r="U460" s="58"/>
      <c r="AB460" s="58">
        <v>38443</v>
      </c>
    </row>
    <row r="461" spans="2:28">
      <c r="B461" s="58">
        <v>38444</v>
      </c>
      <c r="T461" s="58">
        <v>38444</v>
      </c>
      <c r="U461" s="58"/>
      <c r="AB461" s="58">
        <v>38444</v>
      </c>
    </row>
    <row r="462" spans="2:28">
      <c r="B462" s="58">
        <v>38445</v>
      </c>
      <c r="T462" s="58">
        <v>38445</v>
      </c>
      <c r="U462" s="58"/>
      <c r="AB462" s="58">
        <v>38445</v>
      </c>
    </row>
    <row r="463" spans="2:28">
      <c r="B463" s="58">
        <v>38446</v>
      </c>
      <c r="T463" s="58">
        <v>38446</v>
      </c>
      <c r="U463" s="58"/>
      <c r="AB463" s="58">
        <v>38446</v>
      </c>
    </row>
    <row r="464" spans="2:28">
      <c r="B464" s="58">
        <v>38447</v>
      </c>
      <c r="T464" s="58">
        <v>38447</v>
      </c>
      <c r="U464" s="58"/>
      <c r="AB464" s="58">
        <v>38447</v>
      </c>
    </row>
    <row r="465" spans="2:28">
      <c r="B465" s="58">
        <v>38448</v>
      </c>
      <c r="T465" s="58">
        <v>38448</v>
      </c>
      <c r="U465" s="58"/>
      <c r="AB465" s="58">
        <v>38448</v>
      </c>
    </row>
    <row r="466" spans="2:28">
      <c r="B466" s="58">
        <v>38449</v>
      </c>
      <c r="T466" s="58">
        <v>38449</v>
      </c>
      <c r="U466" s="58"/>
      <c r="AB466" s="58">
        <v>38449</v>
      </c>
    </row>
    <row r="467" spans="2:28">
      <c r="B467" s="58">
        <v>38450</v>
      </c>
      <c r="T467" s="58">
        <v>38450</v>
      </c>
      <c r="U467" s="58"/>
      <c r="AB467" s="58">
        <v>38450</v>
      </c>
    </row>
    <row r="468" spans="2:28">
      <c r="B468" s="58">
        <v>38451</v>
      </c>
      <c r="T468" s="58">
        <v>38451</v>
      </c>
      <c r="U468" s="58"/>
      <c r="AB468" s="58">
        <v>38451</v>
      </c>
    </row>
    <row r="469" spans="2:28">
      <c r="B469" s="58">
        <v>38452</v>
      </c>
      <c r="T469" s="58">
        <v>38452</v>
      </c>
      <c r="U469" s="58"/>
      <c r="AB469" s="58">
        <v>38452</v>
      </c>
    </row>
    <row r="470" spans="2:28">
      <c r="B470" s="58">
        <v>38453</v>
      </c>
      <c r="T470" s="58">
        <v>38453</v>
      </c>
      <c r="U470" s="58"/>
      <c r="AB470" s="58">
        <v>38453</v>
      </c>
    </row>
    <row r="471" spans="2:28">
      <c r="B471" s="58">
        <v>38454</v>
      </c>
      <c r="T471" s="58">
        <v>38454</v>
      </c>
      <c r="U471" s="58"/>
      <c r="AB471" s="58">
        <v>38454</v>
      </c>
    </row>
    <row r="472" spans="2:28">
      <c r="B472" s="58">
        <v>38455</v>
      </c>
      <c r="T472" s="58">
        <v>38455</v>
      </c>
      <c r="U472" s="58"/>
      <c r="AB472" s="58">
        <v>38455</v>
      </c>
    </row>
    <row r="473" spans="2:28">
      <c r="B473" s="58">
        <v>38456</v>
      </c>
      <c r="T473" s="58">
        <v>38456</v>
      </c>
      <c r="U473" s="58"/>
      <c r="AB473" s="58">
        <v>38456</v>
      </c>
    </row>
    <row r="474" spans="2:28">
      <c r="B474" s="58">
        <v>38457</v>
      </c>
      <c r="T474" s="58">
        <v>38457</v>
      </c>
      <c r="U474" s="58"/>
      <c r="AB474" s="58">
        <v>38457</v>
      </c>
    </row>
    <row r="475" spans="2:28">
      <c r="B475" s="58">
        <v>38458</v>
      </c>
      <c r="T475" s="58">
        <v>38458</v>
      </c>
      <c r="U475" s="58"/>
      <c r="AB475" s="58">
        <v>38458</v>
      </c>
    </row>
    <row r="476" spans="2:28">
      <c r="B476" s="58">
        <v>38459</v>
      </c>
      <c r="T476" s="58">
        <v>38459</v>
      </c>
      <c r="U476" s="58"/>
      <c r="AB476" s="58">
        <v>38459</v>
      </c>
    </row>
    <row r="477" spans="2:28">
      <c r="B477" s="58">
        <v>38460</v>
      </c>
      <c r="T477" s="58">
        <v>38460</v>
      </c>
      <c r="U477" s="58"/>
      <c r="AB477" s="58">
        <v>38460</v>
      </c>
    </row>
    <row r="478" spans="2:28">
      <c r="B478" s="58">
        <v>38461</v>
      </c>
      <c r="T478" s="58">
        <v>38461</v>
      </c>
      <c r="U478" s="58"/>
      <c r="AB478" s="58">
        <v>38461</v>
      </c>
    </row>
    <row r="479" spans="2:28">
      <c r="B479" s="58">
        <v>38462</v>
      </c>
      <c r="T479" s="58">
        <v>38462</v>
      </c>
      <c r="U479" s="58"/>
      <c r="AB479" s="58">
        <v>38462</v>
      </c>
    </row>
    <row r="480" spans="2:28">
      <c r="B480" s="58">
        <v>38463</v>
      </c>
      <c r="T480" s="58">
        <v>38463</v>
      </c>
      <c r="U480" s="58"/>
      <c r="AB480" s="58">
        <v>38463</v>
      </c>
    </row>
    <row r="481" spans="2:28">
      <c r="B481" s="58">
        <v>38464</v>
      </c>
      <c r="T481" s="58">
        <v>38464</v>
      </c>
      <c r="U481" s="58"/>
      <c r="AB481" s="58">
        <v>38464</v>
      </c>
    </row>
    <row r="482" spans="2:28">
      <c r="B482" s="58">
        <v>38465</v>
      </c>
      <c r="T482" s="58">
        <v>38465</v>
      </c>
      <c r="U482" s="58"/>
      <c r="AB482" s="58">
        <v>38465</v>
      </c>
    </row>
    <row r="483" spans="2:28">
      <c r="B483" s="58">
        <v>38466</v>
      </c>
      <c r="T483" s="58">
        <v>38466</v>
      </c>
      <c r="U483" s="58"/>
      <c r="AB483" s="58">
        <v>38466</v>
      </c>
    </row>
    <row r="484" spans="2:28">
      <c r="B484" s="58">
        <v>38467</v>
      </c>
      <c r="T484" s="58">
        <v>38467</v>
      </c>
      <c r="U484" s="58"/>
      <c r="AB484" s="58">
        <v>38467</v>
      </c>
    </row>
    <row r="485" spans="2:28">
      <c r="B485" s="58">
        <v>38468</v>
      </c>
      <c r="T485" s="58">
        <v>38468</v>
      </c>
      <c r="U485" s="58"/>
      <c r="AB485" s="58">
        <v>38468</v>
      </c>
    </row>
    <row r="486" spans="2:28">
      <c r="B486" s="58">
        <v>38469</v>
      </c>
      <c r="T486" s="58">
        <v>38469</v>
      </c>
      <c r="U486" s="58"/>
      <c r="AB486" s="58">
        <v>38469</v>
      </c>
    </row>
    <row r="487" spans="2:28">
      <c r="B487" s="58">
        <v>38470</v>
      </c>
      <c r="T487" s="58">
        <v>38470</v>
      </c>
      <c r="U487" s="58"/>
      <c r="AB487" s="58">
        <v>38470</v>
      </c>
    </row>
    <row r="488" spans="2:28">
      <c r="B488" s="58">
        <v>38471</v>
      </c>
      <c r="T488" s="58">
        <v>38471</v>
      </c>
      <c r="U488" s="58"/>
      <c r="AB488" s="58">
        <v>38471</v>
      </c>
    </row>
    <row r="489" spans="2:28">
      <c r="B489" s="58">
        <v>38472</v>
      </c>
      <c r="T489" s="58">
        <v>38472</v>
      </c>
      <c r="U489" s="58"/>
      <c r="AB489" s="58">
        <v>38472</v>
      </c>
    </row>
    <row r="490" spans="2:28">
      <c r="B490" s="58">
        <v>38473</v>
      </c>
      <c r="T490" s="58">
        <v>38473</v>
      </c>
      <c r="U490" s="58"/>
      <c r="AB490" s="58">
        <v>38473</v>
      </c>
    </row>
    <row r="491" spans="2:28">
      <c r="B491" s="58">
        <v>38474</v>
      </c>
      <c r="T491" s="58">
        <v>38474</v>
      </c>
      <c r="U491" s="58"/>
      <c r="AB491" s="58">
        <v>38474</v>
      </c>
    </row>
    <row r="492" spans="2:28">
      <c r="B492" s="58">
        <v>38475</v>
      </c>
      <c r="T492" s="58">
        <v>38475</v>
      </c>
      <c r="U492" s="58"/>
      <c r="AB492" s="58">
        <v>38475</v>
      </c>
    </row>
    <row r="493" spans="2:28">
      <c r="B493" s="58">
        <v>38476</v>
      </c>
      <c r="T493" s="58">
        <v>38476</v>
      </c>
      <c r="U493" s="58"/>
      <c r="AB493" s="58">
        <v>38476</v>
      </c>
    </row>
    <row r="494" spans="2:28">
      <c r="B494" s="58">
        <v>38477</v>
      </c>
      <c r="T494" s="58">
        <v>38477</v>
      </c>
      <c r="U494" s="58"/>
      <c r="AB494" s="58">
        <v>38477</v>
      </c>
    </row>
    <row r="495" spans="2:28">
      <c r="B495" s="58">
        <v>38478</v>
      </c>
      <c r="T495" s="58">
        <v>38478</v>
      </c>
      <c r="U495" s="58"/>
      <c r="AB495" s="58">
        <v>38478</v>
      </c>
    </row>
    <row r="496" spans="2:28">
      <c r="B496" s="58">
        <v>38479</v>
      </c>
      <c r="T496" s="58">
        <v>38479</v>
      </c>
      <c r="U496" s="58"/>
      <c r="AB496" s="58">
        <v>38479</v>
      </c>
    </row>
    <row r="497" spans="2:28">
      <c r="B497" s="58">
        <v>38480</v>
      </c>
      <c r="T497" s="58">
        <v>38480</v>
      </c>
      <c r="U497" s="58"/>
      <c r="AB497" s="58">
        <v>38480</v>
      </c>
    </row>
    <row r="498" spans="2:28">
      <c r="B498" s="58">
        <v>38481</v>
      </c>
      <c r="T498" s="58">
        <v>38481</v>
      </c>
      <c r="U498" s="58"/>
      <c r="AB498" s="58">
        <v>38481</v>
      </c>
    </row>
    <row r="499" spans="2:28">
      <c r="B499" s="58">
        <v>38482</v>
      </c>
      <c r="T499" s="58">
        <v>38482</v>
      </c>
      <c r="U499" s="58"/>
      <c r="AB499" s="58">
        <v>38482</v>
      </c>
    </row>
    <row r="500" spans="2:28">
      <c r="B500" s="58">
        <v>38483</v>
      </c>
      <c r="T500" s="58">
        <v>38483</v>
      </c>
      <c r="U500" s="58"/>
      <c r="AB500" s="58">
        <v>38483</v>
      </c>
    </row>
    <row r="501" spans="2:28">
      <c r="B501" s="58">
        <v>38484</v>
      </c>
      <c r="T501" s="58">
        <v>38484</v>
      </c>
      <c r="U501" s="58"/>
      <c r="AB501" s="58">
        <v>38484</v>
      </c>
    </row>
    <row r="502" spans="2:28">
      <c r="B502" s="58">
        <v>38485</v>
      </c>
      <c r="T502" s="58">
        <v>38485</v>
      </c>
      <c r="U502" s="58"/>
      <c r="AB502" s="58">
        <v>38485</v>
      </c>
    </row>
    <row r="503" spans="2:28">
      <c r="B503" s="58">
        <v>38486</v>
      </c>
      <c r="T503" s="58">
        <v>38486</v>
      </c>
      <c r="U503" s="58"/>
      <c r="AB503" s="58">
        <v>38486</v>
      </c>
    </row>
    <row r="504" spans="2:28">
      <c r="B504" s="58">
        <v>38487</v>
      </c>
      <c r="T504" s="58">
        <v>38487</v>
      </c>
      <c r="U504" s="58"/>
      <c r="AB504" s="58">
        <v>38487</v>
      </c>
    </row>
    <row r="505" spans="2:28">
      <c r="B505" s="58">
        <v>38488</v>
      </c>
      <c r="T505" s="58">
        <v>38488</v>
      </c>
      <c r="U505" s="58"/>
      <c r="AB505" s="58">
        <v>38488</v>
      </c>
    </row>
    <row r="506" spans="2:28">
      <c r="B506" s="58">
        <v>38489</v>
      </c>
      <c r="T506" s="58">
        <v>38489</v>
      </c>
      <c r="U506" s="58"/>
      <c r="AB506" s="58">
        <v>38489</v>
      </c>
    </row>
    <row r="507" spans="2:28">
      <c r="B507" s="58">
        <v>38490</v>
      </c>
      <c r="T507" s="58">
        <v>38490</v>
      </c>
      <c r="U507" s="58"/>
      <c r="AB507" s="58">
        <v>38490</v>
      </c>
    </row>
    <row r="508" spans="2:28">
      <c r="B508" s="58">
        <v>38491</v>
      </c>
      <c r="T508" s="58">
        <v>38491</v>
      </c>
      <c r="U508" s="58"/>
      <c r="AB508" s="58">
        <v>38491</v>
      </c>
    </row>
    <row r="509" spans="2:28">
      <c r="B509" s="58">
        <v>38492</v>
      </c>
      <c r="T509" s="58">
        <v>38492</v>
      </c>
      <c r="U509" s="58"/>
      <c r="AB509" s="58">
        <v>38492</v>
      </c>
    </row>
    <row r="510" spans="2:28">
      <c r="B510" s="58">
        <v>38493</v>
      </c>
      <c r="T510" s="58">
        <v>38493</v>
      </c>
      <c r="U510" s="58"/>
      <c r="AB510" s="58">
        <v>38493</v>
      </c>
    </row>
    <row r="511" spans="2:28">
      <c r="B511" s="58">
        <v>38494</v>
      </c>
      <c r="T511" s="58">
        <v>38494</v>
      </c>
      <c r="U511" s="58"/>
      <c r="AB511" s="58">
        <v>38494</v>
      </c>
    </row>
    <row r="512" spans="2:28">
      <c r="B512" s="58">
        <v>38495</v>
      </c>
      <c r="T512" s="58">
        <v>38495</v>
      </c>
      <c r="U512" s="58"/>
      <c r="AB512" s="58">
        <v>38495</v>
      </c>
    </row>
    <row r="513" spans="2:28">
      <c r="B513" s="58">
        <v>38496</v>
      </c>
      <c r="T513" s="58">
        <v>38496</v>
      </c>
      <c r="U513" s="58"/>
      <c r="AB513" s="58">
        <v>38496</v>
      </c>
    </row>
    <row r="514" spans="2:28">
      <c r="B514" s="58">
        <v>38497</v>
      </c>
      <c r="T514" s="58">
        <v>38497</v>
      </c>
      <c r="U514" s="58"/>
      <c r="AB514" s="58">
        <v>38497</v>
      </c>
    </row>
    <row r="515" spans="2:28">
      <c r="B515" s="58">
        <v>38498</v>
      </c>
      <c r="T515" s="58">
        <v>38498</v>
      </c>
      <c r="U515" s="58"/>
      <c r="AB515" s="58">
        <v>38498</v>
      </c>
    </row>
    <row r="516" spans="2:28">
      <c r="B516" s="58">
        <v>38499</v>
      </c>
      <c r="T516" s="58">
        <v>38499</v>
      </c>
      <c r="U516" s="58"/>
      <c r="AB516" s="58">
        <v>38499</v>
      </c>
    </row>
    <row r="517" spans="2:28">
      <c r="B517" s="58">
        <v>38500</v>
      </c>
      <c r="T517" s="58">
        <v>38500</v>
      </c>
      <c r="U517" s="58"/>
      <c r="AB517" s="58">
        <v>38500</v>
      </c>
    </row>
    <row r="518" spans="2:28">
      <c r="B518" s="58">
        <v>38501</v>
      </c>
      <c r="T518" s="58">
        <v>38501</v>
      </c>
      <c r="U518" s="58"/>
      <c r="AB518" s="58">
        <v>38501</v>
      </c>
    </row>
    <row r="519" spans="2:28">
      <c r="B519" s="58">
        <v>38502</v>
      </c>
      <c r="T519" s="58">
        <v>38502</v>
      </c>
      <c r="U519" s="58"/>
      <c r="AB519" s="58">
        <v>38502</v>
      </c>
    </row>
    <row r="520" spans="2:28">
      <c r="B520" s="58">
        <v>38503</v>
      </c>
      <c r="T520" s="58">
        <v>38503</v>
      </c>
      <c r="U520" s="58"/>
      <c r="AB520" s="58">
        <v>38503</v>
      </c>
    </row>
    <row r="521" spans="2:28">
      <c r="B521" s="58">
        <v>38504</v>
      </c>
      <c r="T521" s="58">
        <v>38504</v>
      </c>
      <c r="U521" s="58"/>
      <c r="AB521" s="58">
        <v>38504</v>
      </c>
    </row>
    <row r="522" spans="2:28">
      <c r="B522" s="58">
        <v>38505</v>
      </c>
      <c r="T522" s="58">
        <v>38505</v>
      </c>
      <c r="U522" s="58"/>
      <c r="AB522" s="58">
        <v>38505</v>
      </c>
    </row>
    <row r="523" spans="2:28">
      <c r="B523" s="58">
        <v>38506</v>
      </c>
      <c r="T523" s="58">
        <v>38506</v>
      </c>
      <c r="U523" s="58"/>
      <c r="AB523" s="58">
        <v>38506</v>
      </c>
    </row>
    <row r="524" spans="2:28">
      <c r="B524" s="58">
        <v>38507</v>
      </c>
      <c r="T524" s="58">
        <v>38507</v>
      </c>
      <c r="U524" s="58"/>
      <c r="AB524" s="58">
        <v>38507</v>
      </c>
    </row>
    <row r="525" spans="2:28">
      <c r="B525" s="58">
        <v>38508</v>
      </c>
      <c r="T525" s="58">
        <v>38508</v>
      </c>
      <c r="U525" s="58"/>
      <c r="AB525" s="58">
        <v>38508</v>
      </c>
    </row>
    <row r="526" spans="2:28">
      <c r="B526" s="58">
        <v>38509</v>
      </c>
      <c r="T526" s="58">
        <v>38509</v>
      </c>
      <c r="U526" s="58"/>
      <c r="AB526" s="58">
        <v>38509</v>
      </c>
    </row>
    <row r="527" spans="2:28">
      <c r="B527" s="58">
        <v>38510</v>
      </c>
      <c r="T527" s="58">
        <v>38510</v>
      </c>
      <c r="U527" s="58"/>
      <c r="AB527" s="58">
        <v>38510</v>
      </c>
    </row>
    <row r="528" spans="2:28">
      <c r="B528" s="58">
        <v>38511</v>
      </c>
      <c r="T528" s="58">
        <v>38511</v>
      </c>
      <c r="U528" s="58"/>
      <c r="AB528" s="58">
        <v>38511</v>
      </c>
    </row>
    <row r="529" spans="2:28">
      <c r="B529" s="58">
        <v>38512</v>
      </c>
      <c r="T529" s="58">
        <v>38512</v>
      </c>
      <c r="U529" s="58"/>
      <c r="AB529" s="58">
        <v>38512</v>
      </c>
    </row>
    <row r="530" spans="2:28">
      <c r="B530" s="58">
        <v>38513</v>
      </c>
      <c r="T530" s="58">
        <v>38513</v>
      </c>
      <c r="U530" s="58"/>
      <c r="AB530" s="58">
        <v>38513</v>
      </c>
    </row>
    <row r="531" spans="2:28">
      <c r="B531" s="58">
        <v>38514</v>
      </c>
      <c r="T531" s="58">
        <v>38514</v>
      </c>
      <c r="U531" s="58"/>
      <c r="AB531" s="58">
        <v>38514</v>
      </c>
    </row>
    <row r="532" spans="2:28">
      <c r="B532" s="58">
        <v>38515</v>
      </c>
      <c r="T532" s="58">
        <v>38515</v>
      </c>
      <c r="U532" s="58"/>
      <c r="AB532" s="58">
        <v>38515</v>
      </c>
    </row>
    <row r="533" spans="2:28">
      <c r="B533" s="58">
        <v>38516</v>
      </c>
      <c r="T533" s="58">
        <v>38516</v>
      </c>
      <c r="U533" s="58"/>
      <c r="AB533" s="58">
        <v>38516</v>
      </c>
    </row>
    <row r="534" spans="2:28">
      <c r="B534" s="58">
        <v>38517</v>
      </c>
      <c r="T534" s="58">
        <v>38517</v>
      </c>
      <c r="U534" s="58"/>
      <c r="AB534" s="58">
        <v>38517</v>
      </c>
    </row>
    <row r="535" spans="2:28">
      <c r="B535" s="58">
        <v>38518</v>
      </c>
      <c r="T535" s="58">
        <v>38518</v>
      </c>
      <c r="U535" s="58"/>
      <c r="AB535" s="58">
        <v>38518</v>
      </c>
    </row>
    <row r="536" spans="2:28">
      <c r="B536" s="58">
        <v>38519</v>
      </c>
      <c r="T536" s="58">
        <v>38519</v>
      </c>
      <c r="U536" s="58"/>
      <c r="AB536" s="58">
        <v>38519</v>
      </c>
    </row>
    <row r="537" spans="2:28">
      <c r="B537" s="58">
        <v>38520</v>
      </c>
      <c r="T537" s="58">
        <v>38520</v>
      </c>
      <c r="U537" s="58"/>
      <c r="AB537" s="58">
        <v>38520</v>
      </c>
    </row>
    <row r="538" spans="2:28">
      <c r="B538" s="58">
        <v>38521</v>
      </c>
      <c r="T538" s="58">
        <v>38521</v>
      </c>
      <c r="U538" s="58"/>
      <c r="AB538" s="58">
        <v>38521</v>
      </c>
    </row>
    <row r="539" spans="2:28">
      <c r="B539" s="58">
        <v>38522</v>
      </c>
      <c r="T539" s="58">
        <v>38522</v>
      </c>
      <c r="U539" s="58"/>
      <c r="AB539" s="58">
        <v>38522</v>
      </c>
    </row>
    <row r="540" spans="2:28">
      <c r="B540" s="58">
        <v>38523</v>
      </c>
      <c r="T540" s="58">
        <v>38523</v>
      </c>
      <c r="U540" s="58"/>
      <c r="AB540" s="58">
        <v>38523</v>
      </c>
    </row>
    <row r="541" spans="2:28">
      <c r="B541" s="58">
        <v>38524</v>
      </c>
      <c r="T541" s="58">
        <v>38524</v>
      </c>
      <c r="U541" s="58"/>
      <c r="AB541" s="58">
        <v>38524</v>
      </c>
    </row>
    <row r="542" spans="2:28">
      <c r="B542" s="58">
        <v>38525</v>
      </c>
      <c r="T542" s="58">
        <v>38525</v>
      </c>
      <c r="U542" s="58"/>
      <c r="AB542" s="58">
        <v>38525</v>
      </c>
    </row>
    <row r="543" spans="2:28">
      <c r="B543" s="58">
        <v>38526</v>
      </c>
      <c r="T543" s="58">
        <v>38526</v>
      </c>
      <c r="U543" s="58"/>
      <c r="AB543" s="58">
        <v>38526</v>
      </c>
    </row>
    <row r="544" spans="2:28">
      <c r="B544" s="58">
        <v>38527</v>
      </c>
      <c r="T544" s="58">
        <v>38527</v>
      </c>
      <c r="U544" s="58"/>
      <c r="AB544" s="58">
        <v>38527</v>
      </c>
    </row>
    <row r="545" spans="2:28">
      <c r="B545" s="58">
        <v>38528</v>
      </c>
      <c r="T545" s="58">
        <v>38528</v>
      </c>
      <c r="U545" s="58"/>
      <c r="AB545" s="58">
        <v>38528</v>
      </c>
    </row>
    <row r="546" spans="2:28">
      <c r="B546" s="58">
        <v>38529</v>
      </c>
      <c r="T546" s="58">
        <v>38529</v>
      </c>
      <c r="U546" s="58"/>
      <c r="AB546" s="58">
        <v>38529</v>
      </c>
    </row>
    <row r="547" spans="2:28">
      <c r="B547" s="58">
        <v>38530</v>
      </c>
      <c r="T547" s="58">
        <v>38530</v>
      </c>
      <c r="U547" s="58"/>
      <c r="AB547" s="58">
        <v>38530</v>
      </c>
    </row>
    <row r="548" spans="2:28">
      <c r="B548" s="58">
        <v>38531</v>
      </c>
      <c r="T548" s="58">
        <v>38531</v>
      </c>
      <c r="U548" s="58"/>
      <c r="AB548" s="58">
        <v>38531</v>
      </c>
    </row>
    <row r="549" spans="2:28">
      <c r="B549" s="58">
        <v>38532</v>
      </c>
      <c r="T549" s="58">
        <v>38532</v>
      </c>
      <c r="U549" s="58"/>
      <c r="AB549" s="58">
        <v>38532</v>
      </c>
    </row>
    <row r="550" spans="2:28">
      <c r="B550" s="58">
        <v>38533</v>
      </c>
      <c r="T550" s="58">
        <v>38533</v>
      </c>
      <c r="U550" s="58"/>
      <c r="AB550" s="58">
        <v>38533</v>
      </c>
    </row>
    <row r="551" spans="2:28">
      <c r="B551" s="58">
        <v>38534</v>
      </c>
      <c r="T551" s="58">
        <v>38534</v>
      </c>
      <c r="U551" s="58"/>
      <c r="AB551" s="58">
        <v>38534</v>
      </c>
    </row>
    <row r="552" spans="2:28">
      <c r="B552" s="58">
        <v>38535</v>
      </c>
      <c r="T552" s="58">
        <v>38535</v>
      </c>
      <c r="U552" s="58"/>
      <c r="AB552" s="58">
        <v>38535</v>
      </c>
    </row>
    <row r="553" spans="2:28">
      <c r="B553" s="58">
        <v>38536</v>
      </c>
      <c r="T553" s="58">
        <v>38536</v>
      </c>
      <c r="U553" s="58"/>
      <c r="AB553" s="58">
        <v>38536</v>
      </c>
    </row>
    <row r="554" spans="2:28">
      <c r="B554" s="58">
        <v>38537</v>
      </c>
      <c r="T554" s="58">
        <v>38537</v>
      </c>
      <c r="U554" s="58"/>
      <c r="AB554" s="58">
        <v>38537</v>
      </c>
    </row>
    <row r="555" spans="2:28">
      <c r="B555" s="58">
        <v>38538</v>
      </c>
      <c r="T555" s="58">
        <v>38538</v>
      </c>
      <c r="U555" s="58"/>
      <c r="AB555" s="58">
        <v>38538</v>
      </c>
    </row>
    <row r="556" spans="2:28">
      <c r="B556" s="58">
        <v>38539</v>
      </c>
      <c r="T556" s="58">
        <v>38539</v>
      </c>
      <c r="U556" s="58"/>
      <c r="AB556" s="58">
        <v>38539</v>
      </c>
    </row>
    <row r="557" spans="2:28">
      <c r="B557" s="58">
        <v>38540</v>
      </c>
      <c r="T557" s="58">
        <v>38540</v>
      </c>
      <c r="U557" s="58"/>
      <c r="AB557" s="58">
        <v>38540</v>
      </c>
    </row>
    <row r="558" spans="2:28">
      <c r="B558" s="58">
        <v>38541</v>
      </c>
      <c r="T558" s="58">
        <v>38541</v>
      </c>
      <c r="U558" s="58"/>
      <c r="AB558" s="58">
        <v>38541</v>
      </c>
    </row>
    <row r="559" spans="2:28">
      <c r="B559" s="58">
        <v>38542</v>
      </c>
      <c r="T559" s="58">
        <v>38542</v>
      </c>
      <c r="U559" s="58"/>
      <c r="AB559" s="58">
        <v>38542</v>
      </c>
    </row>
    <row r="560" spans="2:28">
      <c r="B560" s="58">
        <v>38543</v>
      </c>
      <c r="T560" s="58">
        <v>38543</v>
      </c>
      <c r="U560" s="58"/>
      <c r="AB560" s="58">
        <v>38543</v>
      </c>
    </row>
    <row r="561" spans="2:28">
      <c r="B561" s="58">
        <v>38544</v>
      </c>
      <c r="T561" s="58">
        <v>38544</v>
      </c>
      <c r="U561" s="58"/>
      <c r="AB561" s="58">
        <v>38544</v>
      </c>
    </row>
    <row r="562" spans="2:28">
      <c r="B562" s="58">
        <v>38545</v>
      </c>
      <c r="T562" s="58">
        <v>38545</v>
      </c>
      <c r="U562" s="58"/>
      <c r="AB562" s="58">
        <v>38545</v>
      </c>
    </row>
    <row r="563" spans="2:28">
      <c r="B563" s="58">
        <v>38546</v>
      </c>
      <c r="T563" s="58">
        <v>38546</v>
      </c>
      <c r="U563" s="58"/>
      <c r="AB563" s="58">
        <v>38546</v>
      </c>
    </row>
    <row r="564" spans="2:28">
      <c r="B564" s="58">
        <v>38547</v>
      </c>
      <c r="T564" s="58">
        <v>38547</v>
      </c>
      <c r="U564" s="58"/>
      <c r="AB564" s="58">
        <v>38547</v>
      </c>
    </row>
    <row r="565" spans="2:28">
      <c r="B565" s="58">
        <v>38548</v>
      </c>
      <c r="T565" s="58">
        <v>38548</v>
      </c>
      <c r="U565" s="58"/>
      <c r="AB565" s="58">
        <v>38548</v>
      </c>
    </row>
    <row r="566" spans="2:28">
      <c r="B566" s="58">
        <v>38549</v>
      </c>
      <c r="T566" s="58">
        <v>38549</v>
      </c>
      <c r="U566" s="58"/>
      <c r="AB566" s="58">
        <v>38549</v>
      </c>
    </row>
    <row r="567" spans="2:28">
      <c r="B567" s="58">
        <v>38550</v>
      </c>
      <c r="T567" s="58">
        <v>38550</v>
      </c>
      <c r="U567" s="58"/>
      <c r="AB567" s="58">
        <v>38550</v>
      </c>
    </row>
    <row r="568" spans="2:28">
      <c r="B568" s="58">
        <v>38551</v>
      </c>
      <c r="T568" s="58">
        <v>38551</v>
      </c>
      <c r="U568" s="58"/>
      <c r="AB568" s="58">
        <v>38551</v>
      </c>
    </row>
    <row r="569" spans="2:28">
      <c r="B569" s="58">
        <v>38552</v>
      </c>
      <c r="T569" s="58">
        <v>38552</v>
      </c>
      <c r="U569" s="58"/>
      <c r="AB569" s="58">
        <v>38552</v>
      </c>
    </row>
    <row r="570" spans="2:28">
      <c r="B570" s="58">
        <v>38553</v>
      </c>
      <c r="T570" s="58">
        <v>38553</v>
      </c>
      <c r="U570" s="58"/>
      <c r="AB570" s="58">
        <v>38553</v>
      </c>
    </row>
    <row r="571" spans="2:28">
      <c r="B571" s="58">
        <v>38554</v>
      </c>
      <c r="T571" s="58">
        <v>38554</v>
      </c>
      <c r="U571" s="58"/>
      <c r="AB571" s="58">
        <v>38554</v>
      </c>
    </row>
    <row r="572" spans="2:28">
      <c r="B572" s="58">
        <v>38555</v>
      </c>
      <c r="T572" s="58">
        <v>38555</v>
      </c>
      <c r="U572" s="58"/>
      <c r="AB572" s="58">
        <v>38555</v>
      </c>
    </row>
    <row r="573" spans="2:28">
      <c r="B573" s="58">
        <v>38556</v>
      </c>
      <c r="T573" s="58">
        <v>38556</v>
      </c>
      <c r="U573" s="58"/>
      <c r="AB573" s="58">
        <v>38556</v>
      </c>
    </row>
    <row r="574" spans="2:28">
      <c r="B574" s="58">
        <v>38557</v>
      </c>
      <c r="T574" s="58">
        <v>38557</v>
      </c>
      <c r="U574" s="58"/>
      <c r="AB574" s="58">
        <v>38557</v>
      </c>
    </row>
    <row r="575" spans="2:28">
      <c r="B575" s="58">
        <v>38558</v>
      </c>
      <c r="T575" s="58">
        <v>38558</v>
      </c>
      <c r="U575" s="58"/>
      <c r="AB575" s="58">
        <v>38558</v>
      </c>
    </row>
    <row r="576" spans="2:28">
      <c r="B576" s="58">
        <v>38559</v>
      </c>
      <c r="T576" s="58">
        <v>38559</v>
      </c>
      <c r="U576" s="58"/>
      <c r="AB576" s="58">
        <v>38559</v>
      </c>
    </row>
    <row r="577" spans="2:28">
      <c r="B577" s="58">
        <v>38560</v>
      </c>
      <c r="T577" s="58">
        <v>38560</v>
      </c>
      <c r="U577" s="58"/>
      <c r="AB577" s="58">
        <v>38560</v>
      </c>
    </row>
    <row r="578" spans="2:28">
      <c r="B578" s="58">
        <v>38561</v>
      </c>
      <c r="T578" s="58">
        <v>38561</v>
      </c>
      <c r="U578" s="58"/>
      <c r="AB578" s="58">
        <v>38561</v>
      </c>
    </row>
    <row r="579" spans="2:28">
      <c r="B579" s="58">
        <v>38562</v>
      </c>
      <c r="T579" s="58">
        <v>38562</v>
      </c>
      <c r="U579" s="58"/>
      <c r="AB579" s="58">
        <v>38562</v>
      </c>
    </row>
    <row r="580" spans="2:28">
      <c r="B580" s="58">
        <v>38563</v>
      </c>
      <c r="T580" s="58">
        <v>38563</v>
      </c>
      <c r="U580" s="58"/>
      <c r="AB580" s="58">
        <v>38563</v>
      </c>
    </row>
    <row r="581" spans="2:28">
      <c r="B581" s="58">
        <v>38564</v>
      </c>
      <c r="T581" s="58">
        <v>38564</v>
      </c>
      <c r="U581" s="58"/>
      <c r="AB581" s="58">
        <v>38564</v>
      </c>
    </row>
    <row r="582" spans="2:28">
      <c r="B582" s="58">
        <v>38565</v>
      </c>
      <c r="T582" s="58">
        <v>38565</v>
      </c>
      <c r="U582" s="58"/>
      <c r="AB582" s="58">
        <v>38565</v>
      </c>
    </row>
    <row r="583" spans="2:28">
      <c r="B583" s="58">
        <v>38566</v>
      </c>
      <c r="T583" s="58">
        <v>38566</v>
      </c>
      <c r="U583" s="58"/>
      <c r="AB583" s="58">
        <v>38566</v>
      </c>
    </row>
    <row r="584" spans="2:28">
      <c r="B584" s="58">
        <v>38567</v>
      </c>
      <c r="T584" s="58">
        <v>38567</v>
      </c>
      <c r="U584" s="58"/>
      <c r="AB584" s="58">
        <v>38567</v>
      </c>
    </row>
    <row r="585" spans="2:28">
      <c r="B585" s="58">
        <v>38568</v>
      </c>
      <c r="T585" s="58">
        <v>38568</v>
      </c>
      <c r="U585" s="58"/>
      <c r="AB585" s="58">
        <v>38568</v>
      </c>
    </row>
    <row r="586" spans="2:28">
      <c r="B586" s="58">
        <v>38569</v>
      </c>
      <c r="T586" s="58">
        <v>38569</v>
      </c>
      <c r="U586" s="58"/>
      <c r="AB586" s="58">
        <v>38569</v>
      </c>
    </row>
    <row r="587" spans="2:28">
      <c r="B587" s="58">
        <v>38570</v>
      </c>
      <c r="T587" s="58">
        <v>38570</v>
      </c>
      <c r="U587" s="58"/>
      <c r="AB587" s="58">
        <v>38570</v>
      </c>
    </row>
    <row r="588" spans="2:28">
      <c r="B588" s="58">
        <v>38571</v>
      </c>
      <c r="T588" s="58">
        <v>38571</v>
      </c>
      <c r="U588" s="58"/>
      <c r="AB588" s="58">
        <v>38571</v>
      </c>
    </row>
    <row r="589" spans="2:28">
      <c r="B589" s="58">
        <v>38572</v>
      </c>
      <c r="T589" s="58">
        <v>38572</v>
      </c>
      <c r="U589" s="58"/>
      <c r="AB589" s="58">
        <v>38572</v>
      </c>
    </row>
    <row r="590" spans="2:28">
      <c r="B590" s="58">
        <v>38573</v>
      </c>
      <c r="T590" s="58">
        <v>38573</v>
      </c>
      <c r="U590" s="58"/>
      <c r="AB590" s="58">
        <v>38573</v>
      </c>
    </row>
    <row r="591" spans="2:28">
      <c r="B591" s="58">
        <v>38574</v>
      </c>
      <c r="T591" s="58">
        <v>38574</v>
      </c>
      <c r="U591" s="58"/>
      <c r="AB591" s="58">
        <v>38574</v>
      </c>
    </row>
    <row r="592" spans="2:28">
      <c r="B592" s="58">
        <v>38575</v>
      </c>
      <c r="T592" s="58">
        <v>38575</v>
      </c>
      <c r="U592" s="58"/>
      <c r="AB592" s="58">
        <v>38575</v>
      </c>
    </row>
    <row r="593" spans="2:28">
      <c r="B593" s="58">
        <v>38576</v>
      </c>
      <c r="T593" s="58">
        <v>38576</v>
      </c>
      <c r="U593" s="58"/>
      <c r="AB593" s="58">
        <v>38576</v>
      </c>
    </row>
    <row r="594" spans="2:28">
      <c r="B594" s="58">
        <v>38577</v>
      </c>
      <c r="T594" s="58">
        <v>38577</v>
      </c>
      <c r="U594" s="58"/>
      <c r="AB594" s="58">
        <v>38577</v>
      </c>
    </row>
    <row r="595" spans="2:28">
      <c r="B595" s="58">
        <v>38578</v>
      </c>
      <c r="T595" s="58">
        <v>38578</v>
      </c>
      <c r="U595" s="58"/>
      <c r="AB595" s="58">
        <v>38578</v>
      </c>
    </row>
    <row r="596" spans="2:28">
      <c r="B596" s="58">
        <v>38579</v>
      </c>
      <c r="T596" s="58">
        <v>38579</v>
      </c>
      <c r="U596" s="58"/>
      <c r="AB596" s="58">
        <v>38579</v>
      </c>
    </row>
    <row r="597" spans="2:28">
      <c r="B597" s="58">
        <v>38580</v>
      </c>
      <c r="T597" s="58">
        <v>38580</v>
      </c>
      <c r="U597" s="58"/>
      <c r="AB597" s="58">
        <v>38580</v>
      </c>
    </row>
    <row r="598" spans="2:28">
      <c r="B598" s="58">
        <v>38581</v>
      </c>
      <c r="T598" s="58">
        <v>38581</v>
      </c>
      <c r="U598" s="58"/>
      <c r="AB598" s="58">
        <v>38581</v>
      </c>
    </row>
    <row r="599" spans="2:28">
      <c r="B599" s="58">
        <v>38582</v>
      </c>
      <c r="T599" s="58">
        <v>38582</v>
      </c>
      <c r="U599" s="58"/>
      <c r="AB599" s="58">
        <v>38582</v>
      </c>
    </row>
    <row r="600" spans="2:28">
      <c r="B600" s="58">
        <v>38583</v>
      </c>
      <c r="T600" s="58">
        <v>38583</v>
      </c>
      <c r="U600" s="58"/>
      <c r="AB600" s="58">
        <v>38583</v>
      </c>
    </row>
    <row r="601" spans="2:28">
      <c r="B601" s="58">
        <v>38584</v>
      </c>
      <c r="T601" s="58">
        <v>38584</v>
      </c>
      <c r="U601" s="58"/>
      <c r="AB601" s="58">
        <v>38584</v>
      </c>
    </row>
    <row r="602" spans="2:28">
      <c r="B602" s="58">
        <v>38585</v>
      </c>
      <c r="T602" s="58">
        <v>38585</v>
      </c>
      <c r="U602" s="58"/>
      <c r="AB602" s="58">
        <v>38585</v>
      </c>
    </row>
    <row r="603" spans="2:28">
      <c r="B603" s="58">
        <v>38586</v>
      </c>
      <c r="T603" s="58">
        <v>38586</v>
      </c>
      <c r="U603" s="58"/>
      <c r="AB603" s="58">
        <v>38586</v>
      </c>
    </row>
    <row r="604" spans="2:28">
      <c r="B604" s="58">
        <v>38587</v>
      </c>
      <c r="T604" s="58">
        <v>38587</v>
      </c>
      <c r="U604" s="58"/>
      <c r="AB604" s="58">
        <v>38587</v>
      </c>
    </row>
    <row r="605" spans="2:28">
      <c r="B605" s="58">
        <v>38588</v>
      </c>
      <c r="T605" s="58">
        <v>38588</v>
      </c>
      <c r="U605" s="58"/>
      <c r="AB605" s="58">
        <v>38588</v>
      </c>
    </row>
    <row r="606" spans="2:28">
      <c r="B606" s="58">
        <v>38589</v>
      </c>
      <c r="T606" s="58">
        <v>38589</v>
      </c>
      <c r="U606" s="58"/>
      <c r="AB606" s="58">
        <v>38589</v>
      </c>
    </row>
    <row r="607" spans="2:28">
      <c r="B607" s="58">
        <v>38590</v>
      </c>
      <c r="T607" s="58">
        <v>38590</v>
      </c>
      <c r="U607" s="58"/>
      <c r="AB607" s="58">
        <v>38590</v>
      </c>
    </row>
    <row r="608" spans="2:28">
      <c r="B608" s="58">
        <v>38591</v>
      </c>
      <c r="T608" s="58">
        <v>38591</v>
      </c>
      <c r="U608" s="58"/>
      <c r="AB608" s="58">
        <v>38591</v>
      </c>
    </row>
    <row r="609" spans="2:28">
      <c r="B609" s="58">
        <v>38592</v>
      </c>
      <c r="T609" s="58">
        <v>38592</v>
      </c>
      <c r="U609" s="58"/>
      <c r="AB609" s="58">
        <v>38592</v>
      </c>
    </row>
    <row r="610" spans="2:28">
      <c r="B610" s="58">
        <v>38593</v>
      </c>
      <c r="T610" s="58">
        <v>38593</v>
      </c>
      <c r="U610" s="58"/>
      <c r="AB610" s="58">
        <v>38593</v>
      </c>
    </row>
    <row r="611" spans="2:28">
      <c r="B611" s="58">
        <v>38594</v>
      </c>
      <c r="T611" s="58">
        <v>38594</v>
      </c>
      <c r="U611" s="58"/>
      <c r="AB611" s="58">
        <v>38594</v>
      </c>
    </row>
    <row r="612" spans="2:28">
      <c r="B612" s="58">
        <v>38595</v>
      </c>
      <c r="T612" s="58">
        <v>38595</v>
      </c>
      <c r="U612" s="58"/>
      <c r="AB612" s="58">
        <v>38595</v>
      </c>
    </row>
    <row r="613" spans="2:28">
      <c r="B613" s="58">
        <v>38596</v>
      </c>
      <c r="T613" s="58">
        <v>38596</v>
      </c>
      <c r="U613" s="58"/>
      <c r="AB613" s="58">
        <v>38596</v>
      </c>
    </row>
    <row r="614" spans="2:28">
      <c r="B614" s="58">
        <v>38597</v>
      </c>
      <c r="T614" s="58">
        <v>38597</v>
      </c>
      <c r="U614" s="58"/>
      <c r="AB614" s="58">
        <v>38597</v>
      </c>
    </row>
    <row r="615" spans="2:28">
      <c r="B615" s="58">
        <v>38598</v>
      </c>
      <c r="T615" s="58">
        <v>38598</v>
      </c>
      <c r="U615" s="58"/>
      <c r="AB615" s="58">
        <v>38598</v>
      </c>
    </row>
    <row r="616" spans="2:28">
      <c r="B616" s="58">
        <v>38599</v>
      </c>
      <c r="T616" s="58">
        <v>38599</v>
      </c>
      <c r="U616" s="58"/>
      <c r="AB616" s="58">
        <v>38599</v>
      </c>
    </row>
    <row r="617" spans="2:28">
      <c r="B617" s="58">
        <v>38600</v>
      </c>
      <c r="T617" s="58">
        <v>38600</v>
      </c>
      <c r="U617" s="58"/>
      <c r="AB617" s="58">
        <v>38600</v>
      </c>
    </row>
    <row r="618" spans="2:28">
      <c r="B618" s="58">
        <v>38601</v>
      </c>
      <c r="T618" s="58">
        <v>38601</v>
      </c>
      <c r="U618" s="58"/>
      <c r="AB618" s="58">
        <v>38601</v>
      </c>
    </row>
    <row r="619" spans="2:28">
      <c r="B619" s="58">
        <v>38602</v>
      </c>
      <c r="T619" s="58">
        <v>38602</v>
      </c>
      <c r="U619" s="58"/>
      <c r="AB619" s="58">
        <v>38602</v>
      </c>
    </row>
    <row r="620" spans="2:28">
      <c r="B620" s="58">
        <v>38603</v>
      </c>
      <c r="T620" s="58">
        <v>38603</v>
      </c>
      <c r="U620" s="58"/>
      <c r="AB620" s="58">
        <v>38603</v>
      </c>
    </row>
    <row r="621" spans="2:28">
      <c r="B621" s="58">
        <v>38604</v>
      </c>
      <c r="T621" s="58">
        <v>38604</v>
      </c>
      <c r="U621" s="58"/>
      <c r="AB621" s="58">
        <v>38604</v>
      </c>
    </row>
    <row r="622" spans="2:28">
      <c r="B622" s="58">
        <v>38605</v>
      </c>
      <c r="T622" s="58">
        <v>38605</v>
      </c>
      <c r="U622" s="58"/>
      <c r="AB622" s="58">
        <v>38605</v>
      </c>
    </row>
    <row r="623" spans="2:28">
      <c r="B623" s="58">
        <v>38606</v>
      </c>
      <c r="T623" s="58">
        <v>38606</v>
      </c>
      <c r="U623" s="58"/>
      <c r="AB623" s="58">
        <v>38606</v>
      </c>
    </row>
    <row r="624" spans="2:28">
      <c r="B624" s="58">
        <v>38607</v>
      </c>
      <c r="T624" s="58">
        <v>38607</v>
      </c>
      <c r="U624" s="58"/>
      <c r="AB624" s="58">
        <v>38607</v>
      </c>
    </row>
    <row r="625" spans="2:28">
      <c r="B625" s="58">
        <v>38608</v>
      </c>
      <c r="T625" s="58">
        <v>38608</v>
      </c>
      <c r="U625" s="58"/>
      <c r="AB625" s="58">
        <v>38608</v>
      </c>
    </row>
    <row r="626" spans="2:28">
      <c r="B626" s="58">
        <v>38609</v>
      </c>
      <c r="T626" s="58">
        <v>38609</v>
      </c>
      <c r="U626" s="58"/>
      <c r="AB626" s="58">
        <v>38609</v>
      </c>
    </row>
    <row r="627" spans="2:28">
      <c r="B627" s="58">
        <v>38610</v>
      </c>
      <c r="T627" s="58">
        <v>38610</v>
      </c>
      <c r="U627" s="58"/>
      <c r="AB627" s="58">
        <v>38610</v>
      </c>
    </row>
    <row r="628" spans="2:28">
      <c r="B628" s="58">
        <v>38611</v>
      </c>
      <c r="T628" s="58">
        <v>38611</v>
      </c>
      <c r="U628" s="58"/>
      <c r="AB628" s="58">
        <v>38611</v>
      </c>
    </row>
    <row r="629" spans="2:28">
      <c r="B629" s="58">
        <v>38612</v>
      </c>
      <c r="T629" s="58">
        <v>38612</v>
      </c>
      <c r="U629" s="58"/>
      <c r="AB629" s="58">
        <v>38612</v>
      </c>
    </row>
    <row r="630" spans="2:28">
      <c r="B630" s="58">
        <v>38613</v>
      </c>
      <c r="T630" s="58">
        <v>38613</v>
      </c>
      <c r="U630" s="58"/>
      <c r="AB630" s="58">
        <v>38613</v>
      </c>
    </row>
    <row r="631" spans="2:28">
      <c r="B631" s="58">
        <v>38614</v>
      </c>
      <c r="T631" s="58">
        <v>38614</v>
      </c>
      <c r="U631" s="58"/>
      <c r="AB631" s="58">
        <v>38614</v>
      </c>
    </row>
    <row r="632" spans="2:28">
      <c r="B632" s="58">
        <v>38615</v>
      </c>
      <c r="T632" s="58">
        <v>38615</v>
      </c>
      <c r="U632" s="58"/>
      <c r="AB632" s="58">
        <v>38615</v>
      </c>
    </row>
    <row r="633" spans="2:28">
      <c r="B633" s="58">
        <v>38616</v>
      </c>
      <c r="T633" s="58">
        <v>38616</v>
      </c>
      <c r="U633" s="58"/>
      <c r="AB633" s="58">
        <v>38616</v>
      </c>
    </row>
    <row r="634" spans="2:28">
      <c r="B634" s="58">
        <v>38617</v>
      </c>
      <c r="T634" s="58">
        <v>38617</v>
      </c>
      <c r="U634" s="58"/>
      <c r="AB634" s="58">
        <v>38617</v>
      </c>
    </row>
    <row r="635" spans="2:28">
      <c r="B635" s="58">
        <v>38618</v>
      </c>
      <c r="T635" s="58">
        <v>38618</v>
      </c>
      <c r="U635" s="58"/>
      <c r="AB635" s="58">
        <v>38618</v>
      </c>
    </row>
    <row r="636" spans="2:28">
      <c r="B636" s="58">
        <v>38619</v>
      </c>
      <c r="T636" s="58">
        <v>38619</v>
      </c>
      <c r="U636" s="58"/>
      <c r="AB636" s="58">
        <v>38619</v>
      </c>
    </row>
    <row r="637" spans="2:28">
      <c r="B637" s="58">
        <v>38620</v>
      </c>
      <c r="T637" s="58">
        <v>38620</v>
      </c>
      <c r="U637" s="58"/>
      <c r="AB637" s="58">
        <v>38620</v>
      </c>
    </row>
    <row r="638" spans="2:28">
      <c r="B638" s="58">
        <v>38621</v>
      </c>
      <c r="T638" s="58">
        <v>38621</v>
      </c>
      <c r="U638" s="58"/>
      <c r="AB638" s="58">
        <v>38621</v>
      </c>
    </row>
    <row r="639" spans="2:28">
      <c r="B639" s="58">
        <v>38622</v>
      </c>
      <c r="T639" s="58">
        <v>38622</v>
      </c>
      <c r="U639" s="58"/>
      <c r="AB639" s="58">
        <v>38622</v>
      </c>
    </row>
    <row r="640" spans="2:28">
      <c r="B640" s="58">
        <v>38623</v>
      </c>
      <c r="T640" s="58">
        <v>38623</v>
      </c>
      <c r="U640" s="58"/>
      <c r="AB640" s="58">
        <v>38623</v>
      </c>
    </row>
    <row r="641" spans="2:28">
      <c r="B641" s="58">
        <v>38624</v>
      </c>
      <c r="T641" s="58">
        <v>38624</v>
      </c>
      <c r="U641" s="58"/>
      <c r="AB641" s="58">
        <v>38624</v>
      </c>
    </row>
    <row r="642" spans="2:28">
      <c r="B642" s="58">
        <v>38625</v>
      </c>
      <c r="T642" s="58">
        <v>38625</v>
      </c>
      <c r="U642" s="58"/>
      <c r="AB642" s="58">
        <v>38625</v>
      </c>
    </row>
    <row r="643" spans="2:28">
      <c r="B643" s="58">
        <v>38626</v>
      </c>
      <c r="T643" s="58">
        <v>38626</v>
      </c>
      <c r="U643" s="58"/>
      <c r="AB643" s="58">
        <v>38626</v>
      </c>
    </row>
    <row r="644" spans="2:28">
      <c r="B644" s="58">
        <v>38627</v>
      </c>
      <c r="T644" s="58">
        <v>38627</v>
      </c>
      <c r="U644" s="58"/>
      <c r="AB644" s="58">
        <v>38627</v>
      </c>
    </row>
    <row r="645" spans="2:28">
      <c r="B645" s="58">
        <v>38628</v>
      </c>
      <c r="T645" s="58">
        <v>38628</v>
      </c>
      <c r="U645" s="58"/>
      <c r="AB645" s="58">
        <v>38628</v>
      </c>
    </row>
    <row r="646" spans="2:28">
      <c r="B646" s="58">
        <v>38629</v>
      </c>
      <c r="T646" s="58">
        <v>38629</v>
      </c>
      <c r="U646" s="58"/>
      <c r="AB646" s="58">
        <v>38629</v>
      </c>
    </row>
    <row r="647" spans="2:28">
      <c r="B647" s="58">
        <v>38630</v>
      </c>
      <c r="T647" s="58">
        <v>38630</v>
      </c>
      <c r="U647" s="58"/>
      <c r="AB647" s="58">
        <v>38630</v>
      </c>
    </row>
    <row r="648" spans="2:28">
      <c r="B648" s="58">
        <v>38631</v>
      </c>
      <c r="T648" s="58">
        <v>38631</v>
      </c>
      <c r="U648" s="58"/>
      <c r="AB648" s="58">
        <v>38631</v>
      </c>
    </row>
    <row r="649" spans="2:28">
      <c r="B649" s="58">
        <v>38632</v>
      </c>
      <c r="T649" s="58">
        <v>38632</v>
      </c>
      <c r="U649" s="58"/>
      <c r="AB649" s="58">
        <v>38632</v>
      </c>
    </row>
    <row r="650" spans="2:28">
      <c r="B650" s="58">
        <v>38633</v>
      </c>
      <c r="T650" s="58">
        <v>38633</v>
      </c>
      <c r="U650" s="58"/>
      <c r="AB650" s="58">
        <v>38633</v>
      </c>
    </row>
    <row r="651" spans="2:28">
      <c r="B651" s="58">
        <v>38634</v>
      </c>
      <c r="T651" s="58">
        <v>38634</v>
      </c>
      <c r="U651" s="58"/>
      <c r="AB651" s="58">
        <v>38634</v>
      </c>
    </row>
    <row r="652" spans="2:28">
      <c r="B652" s="58">
        <v>38635</v>
      </c>
      <c r="T652" s="58">
        <v>38635</v>
      </c>
      <c r="U652" s="58"/>
      <c r="AB652" s="58">
        <v>38635</v>
      </c>
    </row>
    <row r="653" spans="2:28">
      <c r="B653" s="58">
        <v>38636</v>
      </c>
      <c r="T653" s="58">
        <v>38636</v>
      </c>
      <c r="U653" s="58"/>
      <c r="AB653" s="58">
        <v>38636</v>
      </c>
    </row>
    <row r="654" spans="2:28">
      <c r="B654" s="58">
        <v>38637</v>
      </c>
      <c r="T654" s="58">
        <v>38637</v>
      </c>
      <c r="U654" s="58"/>
      <c r="AB654" s="58">
        <v>38637</v>
      </c>
    </row>
    <row r="655" spans="2:28">
      <c r="B655" s="58">
        <v>38638</v>
      </c>
      <c r="T655" s="58">
        <v>38638</v>
      </c>
      <c r="U655" s="58"/>
      <c r="AB655" s="58">
        <v>38638</v>
      </c>
    </row>
    <row r="656" spans="2:28">
      <c r="B656" s="58">
        <v>38639</v>
      </c>
      <c r="T656" s="58">
        <v>38639</v>
      </c>
      <c r="U656" s="58"/>
      <c r="AB656" s="58">
        <v>38639</v>
      </c>
    </row>
    <row r="657" spans="2:28">
      <c r="B657" s="58">
        <v>38640</v>
      </c>
      <c r="T657" s="58">
        <v>38640</v>
      </c>
      <c r="U657" s="58"/>
      <c r="AB657" s="58">
        <v>38640</v>
      </c>
    </row>
    <row r="658" spans="2:28">
      <c r="B658" s="58">
        <v>38641</v>
      </c>
      <c r="T658" s="58">
        <v>38641</v>
      </c>
      <c r="U658" s="58"/>
      <c r="AB658" s="58">
        <v>38641</v>
      </c>
    </row>
    <row r="659" spans="2:28">
      <c r="B659" s="58">
        <v>38642</v>
      </c>
      <c r="T659" s="58">
        <v>38642</v>
      </c>
      <c r="U659" s="58"/>
      <c r="AB659" s="58">
        <v>38642</v>
      </c>
    </row>
    <row r="660" spans="2:28">
      <c r="B660" s="58">
        <v>38643</v>
      </c>
      <c r="T660" s="58">
        <v>38643</v>
      </c>
      <c r="U660" s="58"/>
      <c r="AB660" s="58">
        <v>38643</v>
      </c>
    </row>
    <row r="661" spans="2:28">
      <c r="B661" s="58">
        <v>38644</v>
      </c>
      <c r="T661" s="58">
        <v>38644</v>
      </c>
      <c r="U661" s="58"/>
      <c r="AB661" s="58">
        <v>38644</v>
      </c>
    </row>
    <row r="662" spans="2:28">
      <c r="B662" s="58">
        <v>38645</v>
      </c>
      <c r="T662" s="58">
        <v>38645</v>
      </c>
      <c r="U662" s="58"/>
      <c r="AB662" s="58">
        <v>38645</v>
      </c>
    </row>
    <row r="663" spans="2:28">
      <c r="B663" s="58">
        <v>38646</v>
      </c>
      <c r="T663" s="58">
        <v>38646</v>
      </c>
      <c r="U663" s="58"/>
      <c r="AB663" s="58">
        <v>38646</v>
      </c>
    </row>
    <row r="664" spans="2:28">
      <c r="B664" s="58">
        <v>38647</v>
      </c>
      <c r="T664" s="58">
        <v>38647</v>
      </c>
      <c r="U664" s="58"/>
      <c r="AB664" s="58">
        <v>38647</v>
      </c>
    </row>
    <row r="665" spans="2:28">
      <c r="B665" s="58">
        <v>38648</v>
      </c>
      <c r="T665" s="58">
        <v>38648</v>
      </c>
      <c r="U665" s="58"/>
      <c r="AB665" s="58">
        <v>38648</v>
      </c>
    </row>
    <row r="666" spans="2:28">
      <c r="B666" s="58">
        <v>38649</v>
      </c>
      <c r="T666" s="58">
        <v>38649</v>
      </c>
      <c r="U666" s="58"/>
      <c r="AB666" s="58">
        <v>38649</v>
      </c>
    </row>
    <row r="667" spans="2:28">
      <c r="B667" s="58">
        <v>38650</v>
      </c>
      <c r="T667" s="58">
        <v>38650</v>
      </c>
      <c r="U667" s="58"/>
      <c r="AB667" s="58">
        <v>38650</v>
      </c>
    </row>
    <row r="668" spans="2:28">
      <c r="B668" s="58">
        <v>38651</v>
      </c>
      <c r="T668" s="58">
        <v>38651</v>
      </c>
      <c r="U668" s="58"/>
      <c r="AB668" s="58">
        <v>38651</v>
      </c>
    </row>
    <row r="669" spans="2:28">
      <c r="B669" s="58">
        <v>38652</v>
      </c>
      <c r="T669" s="58">
        <v>38652</v>
      </c>
      <c r="U669" s="58"/>
      <c r="AB669" s="58">
        <v>38652</v>
      </c>
    </row>
    <row r="670" spans="2:28">
      <c r="B670" s="58">
        <v>38653</v>
      </c>
      <c r="T670" s="58">
        <v>38653</v>
      </c>
      <c r="U670" s="58"/>
      <c r="AB670" s="58">
        <v>38653</v>
      </c>
    </row>
    <row r="671" spans="2:28">
      <c r="B671" s="58">
        <v>38654</v>
      </c>
      <c r="T671" s="58">
        <v>38654</v>
      </c>
      <c r="U671" s="58"/>
      <c r="AB671" s="58">
        <v>38654</v>
      </c>
    </row>
    <row r="672" spans="2:28">
      <c r="B672" s="58">
        <v>38655</v>
      </c>
      <c r="T672" s="58">
        <v>38655</v>
      </c>
      <c r="U672" s="58"/>
      <c r="AB672" s="58">
        <v>38655</v>
      </c>
    </row>
    <row r="673" spans="2:28">
      <c r="B673" s="58">
        <v>38656</v>
      </c>
      <c r="T673" s="58">
        <v>38656</v>
      </c>
      <c r="U673" s="58"/>
      <c r="AB673" s="58">
        <v>38656</v>
      </c>
    </row>
    <row r="674" spans="2:28">
      <c r="B674" s="58">
        <v>38657</v>
      </c>
      <c r="T674" s="58">
        <v>38657</v>
      </c>
      <c r="U674" s="58"/>
      <c r="AB674" s="58">
        <v>38657</v>
      </c>
    </row>
    <row r="675" spans="2:28">
      <c r="B675" s="58">
        <v>38658</v>
      </c>
      <c r="T675" s="58">
        <v>38658</v>
      </c>
      <c r="U675" s="58"/>
      <c r="AB675" s="58">
        <v>38658</v>
      </c>
    </row>
    <row r="676" spans="2:28">
      <c r="B676" s="58">
        <v>38659</v>
      </c>
      <c r="T676" s="58">
        <v>38659</v>
      </c>
      <c r="U676" s="58"/>
      <c r="AB676" s="58">
        <v>38659</v>
      </c>
    </row>
    <row r="677" spans="2:28">
      <c r="B677" s="58">
        <v>38660</v>
      </c>
      <c r="T677" s="58">
        <v>38660</v>
      </c>
      <c r="U677" s="58"/>
      <c r="AB677" s="58">
        <v>38660</v>
      </c>
    </row>
    <row r="678" spans="2:28">
      <c r="B678" s="58">
        <v>38661</v>
      </c>
      <c r="T678" s="58">
        <v>38661</v>
      </c>
      <c r="U678" s="58"/>
      <c r="AB678" s="58">
        <v>38661</v>
      </c>
    </row>
    <row r="679" spans="2:28">
      <c r="B679" s="58">
        <v>38662</v>
      </c>
      <c r="T679" s="58">
        <v>38662</v>
      </c>
      <c r="U679" s="58"/>
      <c r="AB679" s="58">
        <v>38662</v>
      </c>
    </row>
    <row r="680" spans="2:28">
      <c r="B680" s="58">
        <v>38663</v>
      </c>
      <c r="T680" s="58">
        <v>38663</v>
      </c>
      <c r="U680" s="58"/>
      <c r="AB680" s="58">
        <v>38663</v>
      </c>
    </row>
    <row r="681" spans="2:28">
      <c r="B681" s="58">
        <v>38664</v>
      </c>
      <c r="T681" s="58">
        <v>38664</v>
      </c>
      <c r="U681" s="58"/>
      <c r="AB681" s="58">
        <v>38664</v>
      </c>
    </row>
    <row r="682" spans="2:28">
      <c r="B682" s="58">
        <v>38665</v>
      </c>
      <c r="T682" s="58">
        <v>38665</v>
      </c>
      <c r="U682" s="58"/>
      <c r="AB682" s="58">
        <v>38665</v>
      </c>
    </row>
    <row r="683" spans="2:28">
      <c r="B683" s="58">
        <v>38666</v>
      </c>
      <c r="T683" s="58">
        <v>38666</v>
      </c>
      <c r="U683" s="58"/>
      <c r="AB683" s="58">
        <v>38666</v>
      </c>
    </row>
    <row r="684" spans="2:28">
      <c r="B684" s="58">
        <v>38667</v>
      </c>
      <c r="T684" s="58">
        <v>38667</v>
      </c>
      <c r="U684" s="58"/>
      <c r="AB684" s="58">
        <v>38667</v>
      </c>
    </row>
    <row r="685" spans="2:28">
      <c r="B685" s="58">
        <v>38668</v>
      </c>
      <c r="T685" s="58">
        <v>38668</v>
      </c>
      <c r="U685" s="58"/>
      <c r="AB685" s="58">
        <v>38668</v>
      </c>
    </row>
    <row r="686" spans="2:28">
      <c r="B686" s="58">
        <v>38669</v>
      </c>
      <c r="T686" s="58">
        <v>38669</v>
      </c>
      <c r="U686" s="58"/>
      <c r="AB686" s="58">
        <v>38669</v>
      </c>
    </row>
    <row r="687" spans="2:28">
      <c r="B687" s="58">
        <v>38670</v>
      </c>
      <c r="T687" s="58">
        <v>38670</v>
      </c>
      <c r="U687" s="58"/>
      <c r="AB687" s="58">
        <v>38670</v>
      </c>
    </row>
    <row r="688" spans="2:28">
      <c r="B688" s="58">
        <v>38671</v>
      </c>
      <c r="T688" s="58">
        <v>38671</v>
      </c>
      <c r="U688" s="58"/>
      <c r="AB688" s="58">
        <v>38671</v>
      </c>
    </row>
    <row r="689" spans="2:33">
      <c r="B689" s="58">
        <v>38672</v>
      </c>
      <c r="T689" s="58">
        <v>38672</v>
      </c>
      <c r="U689" s="58"/>
      <c r="AB689" s="58">
        <v>38672</v>
      </c>
    </row>
    <row r="690" spans="2:33">
      <c r="B690" s="58">
        <v>38673</v>
      </c>
      <c r="T690" s="58">
        <v>38673</v>
      </c>
      <c r="U690" s="58"/>
      <c r="AB690" s="58">
        <v>38673</v>
      </c>
    </row>
    <row r="691" spans="2:33">
      <c r="B691" s="58">
        <v>38674</v>
      </c>
      <c r="T691" s="58">
        <v>38674</v>
      </c>
      <c r="U691" s="58"/>
      <c r="AB691" s="58">
        <v>38674</v>
      </c>
    </row>
    <row r="692" spans="2:33">
      <c r="B692" s="58">
        <v>38675</v>
      </c>
      <c r="T692" s="58">
        <v>38675</v>
      </c>
      <c r="U692" s="58"/>
      <c r="AB692" s="58">
        <v>38675</v>
      </c>
    </row>
    <row r="693" spans="2:33">
      <c r="B693" s="58">
        <v>38676</v>
      </c>
      <c r="T693" s="58">
        <v>38676</v>
      </c>
      <c r="U693" s="58"/>
      <c r="AB693" s="58">
        <v>38676</v>
      </c>
    </row>
    <row r="694" spans="2:33">
      <c r="B694" s="58">
        <v>38677</v>
      </c>
      <c r="T694" s="58">
        <v>38677</v>
      </c>
      <c r="U694" s="58"/>
      <c r="AB694" s="58">
        <v>38677</v>
      </c>
    </row>
    <row r="695" spans="2:33">
      <c r="B695" s="58">
        <v>38678</v>
      </c>
      <c r="T695" s="58">
        <v>38678</v>
      </c>
      <c r="U695" s="58"/>
      <c r="AB695" s="58">
        <v>38678</v>
      </c>
    </row>
    <row r="696" spans="2:33">
      <c r="B696" s="58">
        <v>38679</v>
      </c>
      <c r="T696" s="58">
        <v>38679</v>
      </c>
      <c r="U696" s="58"/>
      <c r="AB696" s="58">
        <v>38679</v>
      </c>
    </row>
    <row r="697" spans="2:33">
      <c r="B697" s="58">
        <v>38680</v>
      </c>
      <c r="T697" s="58">
        <v>38680</v>
      </c>
      <c r="U697" s="58"/>
      <c r="AB697" s="58">
        <v>38680</v>
      </c>
    </row>
    <row r="698" spans="2:33">
      <c r="B698" s="58">
        <v>38681</v>
      </c>
      <c r="T698" s="58">
        <v>38681</v>
      </c>
      <c r="U698" s="58"/>
      <c r="AB698" s="58">
        <v>38681</v>
      </c>
    </row>
    <row r="699" spans="2:33">
      <c r="B699" s="58">
        <v>38682</v>
      </c>
      <c r="T699" s="58">
        <v>38682</v>
      </c>
      <c r="U699" s="58"/>
      <c r="AB699" s="58">
        <v>38682</v>
      </c>
    </row>
    <row r="700" spans="2:33">
      <c r="B700" s="58">
        <v>38683</v>
      </c>
      <c r="T700" s="58">
        <v>38683</v>
      </c>
      <c r="U700" s="58"/>
      <c r="AB700" s="58">
        <v>38683</v>
      </c>
    </row>
    <row r="701" spans="2:33">
      <c r="B701" s="58">
        <v>38684</v>
      </c>
      <c r="T701" s="58">
        <v>38684</v>
      </c>
      <c r="U701" s="58"/>
      <c r="AB701" s="58">
        <v>38684</v>
      </c>
    </row>
    <row r="702" spans="2:33">
      <c r="B702" s="58">
        <v>38685</v>
      </c>
      <c r="T702" s="58">
        <v>38685</v>
      </c>
      <c r="U702" s="58"/>
      <c r="AB702" s="58">
        <v>38685</v>
      </c>
    </row>
    <row r="703" spans="2:33">
      <c r="B703" s="58">
        <v>38686</v>
      </c>
      <c r="T703" s="58">
        <v>38686</v>
      </c>
      <c r="U703" s="58"/>
      <c r="AB703" s="58">
        <v>38686</v>
      </c>
    </row>
    <row r="704" spans="2:33">
      <c r="B704" s="58">
        <v>38687</v>
      </c>
      <c r="T704" s="58">
        <v>38687</v>
      </c>
      <c r="U704" s="58"/>
      <c r="V704" s="57">
        <v>4.8659999999999995E-2</v>
      </c>
      <c r="W704" s="57">
        <v>0</v>
      </c>
      <c r="X704" s="57">
        <v>0</v>
      </c>
      <c r="Y704" s="57">
        <v>5.0590000000000003E-2</v>
      </c>
      <c r="Z704" s="57">
        <v>5.253E-2</v>
      </c>
      <c r="AB704" s="58">
        <v>38687</v>
      </c>
      <c r="AC704" s="57">
        <v>4.8659999999999995E-2</v>
      </c>
      <c r="AD704" s="57">
        <v>0</v>
      </c>
      <c r="AE704" s="57">
        <v>0</v>
      </c>
      <c r="AF704" s="57">
        <v>5.0590000000000003E-2</v>
      </c>
      <c r="AG704" s="57">
        <v>5.253E-2</v>
      </c>
    </row>
    <row r="705" spans="2:33">
      <c r="B705" s="58">
        <v>38688</v>
      </c>
      <c r="T705" s="58">
        <v>38688</v>
      </c>
      <c r="U705" s="58"/>
      <c r="V705" s="57">
        <v>4.8860000000000001E-2</v>
      </c>
      <c r="W705" s="57">
        <v>0</v>
      </c>
      <c r="X705" s="57">
        <v>0</v>
      </c>
      <c r="Y705" s="57">
        <v>5.0949999999999995E-2</v>
      </c>
      <c r="Z705" s="57">
        <v>5.2839999999999998E-2</v>
      </c>
      <c r="AB705" s="58">
        <v>38688</v>
      </c>
      <c r="AC705" s="57">
        <v>4.8860000000000001E-2</v>
      </c>
      <c r="AD705" s="57">
        <v>0</v>
      </c>
      <c r="AE705" s="57">
        <v>0</v>
      </c>
      <c r="AF705" s="57">
        <v>5.0949999999999995E-2</v>
      </c>
      <c r="AG705" s="57">
        <v>5.2839999999999998E-2</v>
      </c>
    </row>
    <row r="706" spans="2:33">
      <c r="B706" s="58">
        <v>38689</v>
      </c>
      <c r="T706" s="58">
        <v>38689</v>
      </c>
      <c r="U706" s="58"/>
      <c r="V706" s="57">
        <v>4.8860000000000001E-2</v>
      </c>
      <c r="W706" s="57">
        <v>0</v>
      </c>
      <c r="X706" s="57">
        <v>0</v>
      </c>
      <c r="Y706" s="57">
        <v>5.0949999999999995E-2</v>
      </c>
      <c r="Z706" s="57">
        <v>5.2839999999999998E-2</v>
      </c>
      <c r="AB706" s="58">
        <v>38689</v>
      </c>
      <c r="AC706" s="57">
        <v>4.8860000000000001E-2</v>
      </c>
      <c r="AD706" s="57">
        <v>0</v>
      </c>
      <c r="AE706" s="57">
        <v>0</v>
      </c>
      <c r="AF706" s="57">
        <v>5.0949999999999995E-2</v>
      </c>
      <c r="AG706" s="57">
        <v>5.2839999999999998E-2</v>
      </c>
    </row>
    <row r="707" spans="2:33">
      <c r="B707" s="58">
        <v>38690</v>
      </c>
      <c r="T707" s="58">
        <v>38690</v>
      </c>
      <c r="U707" s="58"/>
      <c r="V707" s="57">
        <v>4.8860000000000001E-2</v>
      </c>
      <c r="W707" s="57">
        <v>0</v>
      </c>
      <c r="X707" s="57">
        <v>0</v>
      </c>
      <c r="Y707" s="57">
        <v>5.0949999999999995E-2</v>
      </c>
      <c r="Z707" s="57">
        <v>5.2839999999999998E-2</v>
      </c>
      <c r="AB707" s="58">
        <v>38690</v>
      </c>
      <c r="AC707" s="57">
        <v>4.8860000000000001E-2</v>
      </c>
      <c r="AD707" s="57">
        <v>0</v>
      </c>
      <c r="AE707" s="57">
        <v>0</v>
      </c>
      <c r="AF707" s="57">
        <v>5.0949999999999995E-2</v>
      </c>
      <c r="AG707" s="57">
        <v>5.2839999999999998E-2</v>
      </c>
    </row>
    <row r="708" spans="2:33">
      <c r="B708" s="58">
        <v>38691</v>
      </c>
      <c r="T708" s="58">
        <v>38691</v>
      </c>
      <c r="U708" s="58"/>
      <c r="V708" s="57">
        <v>4.9100000000000005E-2</v>
      </c>
      <c r="W708" s="57">
        <v>0</v>
      </c>
      <c r="X708" s="57">
        <v>0</v>
      </c>
      <c r="Y708" s="57">
        <v>5.1139999999999998E-2</v>
      </c>
      <c r="Z708" s="57">
        <v>5.2999999999999999E-2</v>
      </c>
      <c r="AB708" s="58">
        <v>38691</v>
      </c>
      <c r="AC708" s="57">
        <v>4.9100000000000005E-2</v>
      </c>
      <c r="AD708" s="57">
        <v>0</v>
      </c>
      <c r="AE708" s="57">
        <v>0</v>
      </c>
      <c r="AF708" s="57">
        <v>5.1139999999999998E-2</v>
      </c>
      <c r="AG708" s="57">
        <v>5.2999999999999999E-2</v>
      </c>
    </row>
    <row r="709" spans="2:33">
      <c r="B709" s="58">
        <v>38692</v>
      </c>
      <c r="T709" s="58">
        <v>38692</v>
      </c>
      <c r="U709" s="58"/>
      <c r="V709" s="57">
        <v>4.8799999999999996E-2</v>
      </c>
      <c r="W709" s="57">
        <v>0</v>
      </c>
      <c r="X709" s="57">
        <v>0</v>
      </c>
      <c r="Y709" s="57">
        <v>5.0819999999999997E-2</v>
      </c>
      <c r="Z709" s="57">
        <v>5.2649999999999995E-2</v>
      </c>
      <c r="AB709" s="58">
        <v>38692</v>
      </c>
      <c r="AC709" s="57">
        <v>4.8799999999999996E-2</v>
      </c>
      <c r="AD709" s="57">
        <v>0</v>
      </c>
      <c r="AE709" s="57">
        <v>0</v>
      </c>
      <c r="AF709" s="57">
        <v>5.0819999999999997E-2</v>
      </c>
      <c r="AG709" s="57">
        <v>5.2649999999999995E-2</v>
      </c>
    </row>
    <row r="710" spans="2:33">
      <c r="B710" s="58">
        <v>38693</v>
      </c>
      <c r="T710" s="58">
        <v>38693</v>
      </c>
      <c r="U710" s="58"/>
      <c r="V710" s="57">
        <v>4.87E-2</v>
      </c>
      <c r="W710" s="57">
        <v>0</v>
      </c>
      <c r="X710" s="57">
        <v>0</v>
      </c>
      <c r="Y710" s="57">
        <v>5.0819999999999997E-2</v>
      </c>
      <c r="Z710" s="57">
        <v>5.2740000000000002E-2</v>
      </c>
      <c r="AB710" s="58">
        <v>38693</v>
      </c>
      <c r="AC710" s="57">
        <v>4.87E-2</v>
      </c>
      <c r="AD710" s="57">
        <v>0</v>
      </c>
      <c r="AE710" s="57">
        <v>0</v>
      </c>
      <c r="AF710" s="57">
        <v>5.0819999999999997E-2</v>
      </c>
      <c r="AG710" s="57">
        <v>5.2740000000000002E-2</v>
      </c>
    </row>
    <row r="711" spans="2:33">
      <c r="B711" s="58">
        <v>38694</v>
      </c>
      <c r="T711" s="58">
        <v>38694</v>
      </c>
      <c r="U711" s="58"/>
      <c r="V711" s="57">
        <v>4.8219999999999999E-2</v>
      </c>
      <c r="W711" s="57">
        <v>0</v>
      </c>
      <c r="X711" s="57">
        <v>0</v>
      </c>
      <c r="Y711" s="57">
        <v>5.0799999999999998E-2</v>
      </c>
      <c r="Z711" s="57">
        <v>5.2270000000000004E-2</v>
      </c>
      <c r="AB711" s="58">
        <v>38694</v>
      </c>
      <c r="AC711" s="57">
        <v>4.8219999999999999E-2</v>
      </c>
      <c r="AD711" s="57">
        <v>0</v>
      </c>
      <c r="AE711" s="57">
        <v>0</v>
      </c>
      <c r="AF711" s="57">
        <v>5.0799999999999998E-2</v>
      </c>
      <c r="AG711" s="57">
        <v>5.2270000000000004E-2</v>
      </c>
    </row>
    <row r="712" spans="2:33">
      <c r="B712" s="58">
        <v>38695</v>
      </c>
      <c r="T712" s="58">
        <v>38695</v>
      </c>
      <c r="U712" s="58"/>
      <c r="V712" s="57">
        <v>4.8639999999999996E-2</v>
      </c>
      <c r="W712" s="57">
        <v>0</v>
      </c>
      <c r="X712" s="57">
        <v>0</v>
      </c>
      <c r="Y712" s="57">
        <v>5.0309999999999994E-2</v>
      </c>
      <c r="Z712" s="57">
        <v>5.2729999999999999E-2</v>
      </c>
      <c r="AB712" s="58">
        <v>38695</v>
      </c>
      <c r="AC712" s="57">
        <v>4.8639999999999996E-2</v>
      </c>
      <c r="AD712" s="57">
        <v>0</v>
      </c>
      <c r="AE712" s="57">
        <v>0</v>
      </c>
      <c r="AF712" s="57">
        <v>5.0309999999999994E-2</v>
      </c>
      <c r="AG712" s="57">
        <v>5.2729999999999999E-2</v>
      </c>
    </row>
    <row r="713" spans="2:33">
      <c r="B713" s="58">
        <v>38696</v>
      </c>
      <c r="T713" s="58">
        <v>38696</v>
      </c>
      <c r="U713" s="58"/>
      <c r="V713" s="57">
        <v>4.8639999999999996E-2</v>
      </c>
      <c r="W713" s="57">
        <v>0</v>
      </c>
      <c r="X713" s="57">
        <v>0</v>
      </c>
      <c r="Y713" s="57">
        <v>5.0309999999999994E-2</v>
      </c>
      <c r="Z713" s="57">
        <v>5.2729999999999999E-2</v>
      </c>
      <c r="AB713" s="58">
        <v>38696</v>
      </c>
      <c r="AC713" s="57">
        <v>4.8639999999999996E-2</v>
      </c>
      <c r="AD713" s="57">
        <v>0</v>
      </c>
      <c r="AE713" s="57">
        <v>0</v>
      </c>
      <c r="AF713" s="57">
        <v>5.0309999999999994E-2</v>
      </c>
      <c r="AG713" s="57">
        <v>5.2729999999999999E-2</v>
      </c>
    </row>
    <row r="714" spans="2:33">
      <c r="B714" s="58">
        <v>38697</v>
      </c>
      <c r="T714" s="58">
        <v>38697</v>
      </c>
      <c r="U714" s="58"/>
      <c r="V714" s="57">
        <v>4.8639999999999996E-2</v>
      </c>
      <c r="W714" s="57">
        <v>0</v>
      </c>
      <c r="X714" s="57">
        <v>0</v>
      </c>
      <c r="Y714" s="57">
        <v>5.0309999999999994E-2</v>
      </c>
      <c r="Z714" s="57">
        <v>5.2729999999999999E-2</v>
      </c>
      <c r="AB714" s="58">
        <v>38697</v>
      </c>
      <c r="AC714" s="57">
        <v>4.8639999999999996E-2</v>
      </c>
      <c r="AD714" s="57">
        <v>0</v>
      </c>
      <c r="AE714" s="57">
        <v>0</v>
      </c>
      <c r="AF714" s="57">
        <v>5.0309999999999994E-2</v>
      </c>
      <c r="AG714" s="57">
        <v>5.2729999999999999E-2</v>
      </c>
    </row>
    <row r="715" spans="2:33">
      <c r="B715" s="58">
        <v>38698</v>
      </c>
      <c r="T715" s="58">
        <v>38698</v>
      </c>
      <c r="U715" s="58"/>
      <c r="V715" s="57">
        <v>4.8910000000000002E-2</v>
      </c>
      <c r="W715" s="57">
        <v>0</v>
      </c>
      <c r="X715" s="57">
        <v>0</v>
      </c>
      <c r="Y715" s="57">
        <v>5.0910000000000004E-2</v>
      </c>
      <c r="Z715" s="57">
        <v>5.28E-2</v>
      </c>
      <c r="AB715" s="58">
        <v>38698</v>
      </c>
      <c r="AC715" s="57">
        <v>4.8910000000000002E-2</v>
      </c>
      <c r="AD715" s="57">
        <v>0</v>
      </c>
      <c r="AE715" s="57">
        <v>0</v>
      </c>
      <c r="AF715" s="57">
        <v>5.0910000000000004E-2</v>
      </c>
      <c r="AG715" s="57">
        <v>5.28E-2</v>
      </c>
    </row>
    <row r="716" spans="2:33">
      <c r="B716" s="58">
        <v>38699</v>
      </c>
      <c r="T716" s="58">
        <v>38699</v>
      </c>
      <c r="U716" s="58"/>
      <c r="V716" s="57">
        <v>4.8899999999999999E-2</v>
      </c>
      <c r="W716" s="57">
        <v>0</v>
      </c>
      <c r="X716" s="57">
        <v>0</v>
      </c>
      <c r="Y716" s="57">
        <v>5.083E-2</v>
      </c>
      <c r="Z716" s="57">
        <v>5.2659999999999998E-2</v>
      </c>
      <c r="AB716" s="58">
        <v>38699</v>
      </c>
      <c r="AC716" s="57">
        <v>4.8899999999999999E-2</v>
      </c>
      <c r="AD716" s="57">
        <v>0</v>
      </c>
      <c r="AE716" s="57">
        <v>0</v>
      </c>
      <c r="AF716" s="57">
        <v>5.083E-2</v>
      </c>
      <c r="AG716" s="57">
        <v>5.2659999999999998E-2</v>
      </c>
    </row>
    <row r="717" spans="2:33">
      <c r="B717" s="58">
        <v>38700</v>
      </c>
      <c r="T717" s="58">
        <v>38700</v>
      </c>
      <c r="U717" s="58"/>
      <c r="V717" s="57">
        <v>4.8259999999999997E-2</v>
      </c>
      <c r="W717" s="57">
        <v>0</v>
      </c>
      <c r="X717" s="57">
        <v>0</v>
      </c>
      <c r="Y717" s="57">
        <v>4.999E-2</v>
      </c>
      <c r="Z717" s="57">
        <v>5.1879999999999996E-2</v>
      </c>
      <c r="AB717" s="58">
        <v>38700</v>
      </c>
      <c r="AC717" s="57">
        <v>4.8259999999999997E-2</v>
      </c>
      <c r="AD717" s="57">
        <v>0</v>
      </c>
      <c r="AE717" s="57">
        <v>0</v>
      </c>
      <c r="AF717" s="57">
        <v>4.999E-2</v>
      </c>
      <c r="AG717" s="57">
        <v>5.1879999999999996E-2</v>
      </c>
    </row>
    <row r="718" spans="2:33">
      <c r="B718" s="58">
        <v>38701</v>
      </c>
      <c r="T718" s="58">
        <v>38701</v>
      </c>
      <c r="U718" s="58"/>
      <c r="V718" s="57">
        <v>4.8529999999999997E-2</v>
      </c>
      <c r="W718" s="57">
        <v>0</v>
      </c>
      <c r="X718" s="57">
        <v>0</v>
      </c>
      <c r="Y718" s="57">
        <v>5.0359999999999995E-2</v>
      </c>
      <c r="Z718" s="57">
        <v>5.2229999999999999E-2</v>
      </c>
      <c r="AB718" s="58">
        <v>38701</v>
      </c>
      <c r="AC718" s="57">
        <v>4.8529999999999997E-2</v>
      </c>
      <c r="AD718" s="57">
        <v>0</v>
      </c>
      <c r="AE718" s="57">
        <v>0</v>
      </c>
      <c r="AF718" s="57">
        <v>5.0359999999999995E-2</v>
      </c>
      <c r="AG718" s="57">
        <v>5.2229999999999999E-2</v>
      </c>
    </row>
    <row r="719" spans="2:33">
      <c r="B719" s="58">
        <v>38702</v>
      </c>
      <c r="T719" s="58">
        <v>38702</v>
      </c>
      <c r="U719" s="58"/>
      <c r="V719" s="57">
        <v>4.8099999999999997E-2</v>
      </c>
      <c r="W719" s="57">
        <v>0</v>
      </c>
      <c r="X719" s="57">
        <v>0</v>
      </c>
      <c r="Y719" s="57">
        <v>4.9669999999999999E-2</v>
      </c>
      <c r="Z719" s="57">
        <v>5.1559999999999995E-2</v>
      </c>
      <c r="AB719" s="58">
        <v>38702</v>
      </c>
      <c r="AC719" s="57">
        <v>4.8099999999999997E-2</v>
      </c>
      <c r="AD719" s="57">
        <v>0</v>
      </c>
      <c r="AE719" s="57">
        <v>0</v>
      </c>
      <c r="AF719" s="57">
        <v>4.9669999999999999E-2</v>
      </c>
      <c r="AG719" s="57">
        <v>5.1559999999999995E-2</v>
      </c>
    </row>
    <row r="720" spans="2:33">
      <c r="B720" s="58">
        <v>38703</v>
      </c>
      <c r="T720" s="58">
        <v>38703</v>
      </c>
      <c r="U720" s="58"/>
      <c r="V720" s="57">
        <v>4.8099999999999997E-2</v>
      </c>
      <c r="W720" s="57">
        <v>0</v>
      </c>
      <c r="X720" s="57">
        <v>0</v>
      </c>
      <c r="Y720" s="57">
        <v>4.9669999999999999E-2</v>
      </c>
      <c r="Z720" s="57">
        <v>5.1559999999999995E-2</v>
      </c>
      <c r="AB720" s="58">
        <v>38703</v>
      </c>
      <c r="AC720" s="57">
        <v>4.8099999999999997E-2</v>
      </c>
      <c r="AD720" s="57">
        <v>0</v>
      </c>
      <c r="AE720" s="57">
        <v>0</v>
      </c>
      <c r="AF720" s="57">
        <v>4.9669999999999999E-2</v>
      </c>
      <c r="AG720" s="57">
        <v>5.1559999999999995E-2</v>
      </c>
    </row>
    <row r="721" spans="2:33">
      <c r="B721" s="58">
        <v>38704</v>
      </c>
      <c r="T721" s="58">
        <v>38704</v>
      </c>
      <c r="U721" s="58"/>
      <c r="V721" s="57">
        <v>4.8099999999999997E-2</v>
      </c>
      <c r="W721" s="57">
        <v>0</v>
      </c>
      <c r="X721" s="57">
        <v>0</v>
      </c>
      <c r="Y721" s="57">
        <v>4.9669999999999999E-2</v>
      </c>
      <c r="Z721" s="57">
        <v>5.1559999999999995E-2</v>
      </c>
      <c r="AB721" s="58">
        <v>38704</v>
      </c>
      <c r="AC721" s="57">
        <v>4.8099999999999997E-2</v>
      </c>
      <c r="AD721" s="57">
        <v>0</v>
      </c>
      <c r="AE721" s="57">
        <v>0</v>
      </c>
      <c r="AF721" s="57">
        <v>4.9669999999999999E-2</v>
      </c>
      <c r="AG721" s="57">
        <v>5.1559999999999995E-2</v>
      </c>
    </row>
    <row r="722" spans="2:33">
      <c r="B722" s="58">
        <v>38705</v>
      </c>
      <c r="T722" s="58">
        <v>38705</v>
      </c>
      <c r="U722" s="58"/>
      <c r="V722" s="57">
        <v>4.8310000000000006E-2</v>
      </c>
      <c r="W722" s="57">
        <v>0</v>
      </c>
      <c r="X722" s="57">
        <v>0</v>
      </c>
      <c r="Y722" s="57">
        <v>4.9790000000000001E-2</v>
      </c>
      <c r="Z722" s="57">
        <v>5.1619999999999999E-2</v>
      </c>
      <c r="AB722" s="58">
        <v>38705</v>
      </c>
      <c r="AC722" s="57">
        <v>4.8310000000000006E-2</v>
      </c>
      <c r="AD722" s="57">
        <v>0</v>
      </c>
      <c r="AE722" s="57">
        <v>0</v>
      </c>
      <c r="AF722" s="57">
        <v>4.9790000000000001E-2</v>
      </c>
      <c r="AG722" s="57">
        <v>5.1619999999999999E-2</v>
      </c>
    </row>
    <row r="723" spans="2:33">
      <c r="B723" s="58">
        <v>38706</v>
      </c>
      <c r="T723" s="58">
        <v>38706</v>
      </c>
      <c r="U723" s="58"/>
      <c r="V723" s="57">
        <v>4.8639999999999996E-2</v>
      </c>
      <c r="W723" s="57">
        <v>0</v>
      </c>
      <c r="X723" s="57">
        <v>0</v>
      </c>
      <c r="Y723" s="57">
        <v>5.008E-2</v>
      </c>
      <c r="Z723" s="57">
        <v>5.1810000000000002E-2</v>
      </c>
      <c r="AB723" s="58">
        <v>38706</v>
      </c>
      <c r="AC723" s="57">
        <v>4.8639999999999996E-2</v>
      </c>
      <c r="AD723" s="57">
        <v>0</v>
      </c>
      <c r="AE723" s="57">
        <v>0</v>
      </c>
      <c r="AF723" s="57">
        <v>5.008E-2</v>
      </c>
      <c r="AG723" s="57">
        <v>5.1810000000000002E-2</v>
      </c>
    </row>
    <row r="724" spans="2:33">
      <c r="B724" s="58">
        <v>38707</v>
      </c>
      <c r="T724" s="58">
        <v>38707</v>
      </c>
      <c r="U724" s="58"/>
      <c r="V724" s="57">
        <v>4.8899999999999999E-2</v>
      </c>
      <c r="W724" s="57">
        <v>0</v>
      </c>
      <c r="X724" s="57">
        <v>0</v>
      </c>
      <c r="Y724" s="57">
        <v>5.0309999999999994E-2</v>
      </c>
      <c r="Z724" s="57">
        <v>5.2039999999999996E-2</v>
      </c>
      <c r="AB724" s="58">
        <v>38707</v>
      </c>
      <c r="AC724" s="57">
        <v>4.8899999999999999E-2</v>
      </c>
      <c r="AD724" s="57">
        <v>0</v>
      </c>
      <c r="AE724" s="57">
        <v>0</v>
      </c>
      <c r="AF724" s="57">
        <v>5.0309999999999994E-2</v>
      </c>
      <c r="AG724" s="57">
        <v>5.2039999999999996E-2</v>
      </c>
    </row>
    <row r="725" spans="2:33">
      <c r="B725" s="58">
        <v>38708</v>
      </c>
      <c r="T725" s="58">
        <v>38708</v>
      </c>
      <c r="U725" s="58"/>
      <c r="V725" s="57">
        <v>4.8750000000000002E-2</v>
      </c>
      <c r="W725" s="57">
        <v>0</v>
      </c>
      <c r="X725" s="57">
        <v>0</v>
      </c>
      <c r="Y725" s="57">
        <v>4.9840000000000002E-2</v>
      </c>
      <c r="Z725" s="57">
        <v>5.1399999999999994E-2</v>
      </c>
      <c r="AB725" s="58">
        <v>38708</v>
      </c>
      <c r="AC725" s="57">
        <v>4.8750000000000002E-2</v>
      </c>
      <c r="AD725" s="57">
        <v>0</v>
      </c>
      <c r="AE725" s="57">
        <v>0</v>
      </c>
      <c r="AF725" s="57">
        <v>4.9840000000000002E-2</v>
      </c>
      <c r="AG725" s="57">
        <v>5.1399999999999994E-2</v>
      </c>
    </row>
    <row r="726" spans="2:33">
      <c r="B726" s="58">
        <v>38709</v>
      </c>
      <c r="T726" s="58">
        <v>38709</v>
      </c>
      <c r="U726" s="58"/>
      <c r="V726" s="57">
        <v>4.8410000000000002E-2</v>
      </c>
      <c r="W726" s="57">
        <v>0</v>
      </c>
      <c r="X726" s="57">
        <v>0</v>
      </c>
      <c r="Y726" s="57">
        <v>4.9500000000000002E-2</v>
      </c>
      <c r="Z726" s="57">
        <v>5.1079999999999993E-2</v>
      </c>
      <c r="AB726" s="58">
        <v>38709</v>
      </c>
      <c r="AC726" s="57">
        <v>4.8410000000000002E-2</v>
      </c>
      <c r="AD726" s="57">
        <v>0</v>
      </c>
      <c r="AE726" s="57">
        <v>0</v>
      </c>
      <c r="AF726" s="57">
        <v>4.9500000000000002E-2</v>
      </c>
      <c r="AG726" s="57">
        <v>5.1079999999999993E-2</v>
      </c>
    </row>
    <row r="727" spans="2:33">
      <c r="B727" s="58">
        <v>38710</v>
      </c>
      <c r="T727" s="58">
        <v>38710</v>
      </c>
      <c r="U727" s="58"/>
      <c r="V727" s="57">
        <v>4.8410000000000002E-2</v>
      </c>
      <c r="W727" s="57">
        <v>0</v>
      </c>
      <c r="X727" s="57">
        <v>0</v>
      </c>
      <c r="Y727" s="57">
        <v>4.9500000000000002E-2</v>
      </c>
      <c r="Z727" s="57">
        <v>5.1079999999999993E-2</v>
      </c>
      <c r="AB727" s="58">
        <v>38710</v>
      </c>
      <c r="AC727" s="57">
        <v>4.8410000000000002E-2</v>
      </c>
      <c r="AD727" s="57">
        <v>0</v>
      </c>
      <c r="AE727" s="57">
        <v>0</v>
      </c>
      <c r="AF727" s="57">
        <v>4.9500000000000002E-2</v>
      </c>
      <c r="AG727" s="57">
        <v>5.1079999999999993E-2</v>
      </c>
    </row>
    <row r="728" spans="2:33">
      <c r="B728" s="58">
        <v>38711</v>
      </c>
      <c r="T728" s="58">
        <v>38711</v>
      </c>
      <c r="U728" s="58"/>
      <c r="V728" s="57">
        <v>4.8410000000000002E-2</v>
      </c>
      <c r="W728" s="57">
        <v>0</v>
      </c>
      <c r="X728" s="57">
        <v>0</v>
      </c>
      <c r="Y728" s="57">
        <v>4.9500000000000002E-2</v>
      </c>
      <c r="Z728" s="57">
        <v>5.1079999999999993E-2</v>
      </c>
      <c r="AB728" s="58">
        <v>38711</v>
      </c>
      <c r="AC728" s="57">
        <v>4.8410000000000002E-2</v>
      </c>
      <c r="AD728" s="57">
        <v>0</v>
      </c>
      <c r="AE728" s="57">
        <v>0</v>
      </c>
      <c r="AF728" s="57">
        <v>4.9500000000000002E-2</v>
      </c>
      <c r="AG728" s="57">
        <v>5.1079999999999993E-2</v>
      </c>
    </row>
    <row r="729" spans="2:33">
      <c r="B729" s="58">
        <v>38712</v>
      </c>
      <c r="T729" s="58">
        <v>38712</v>
      </c>
      <c r="U729" s="58"/>
      <c r="V729" s="57">
        <v>4.8410000000000002E-2</v>
      </c>
      <c r="W729" s="57">
        <v>0</v>
      </c>
      <c r="X729" s="57">
        <v>0</v>
      </c>
      <c r="Y729" s="57">
        <v>4.9500000000000002E-2</v>
      </c>
      <c r="Z729" s="57">
        <v>5.1079999999999993E-2</v>
      </c>
      <c r="AB729" s="58">
        <v>38712</v>
      </c>
      <c r="AC729" s="57">
        <v>4.8410000000000002E-2</v>
      </c>
      <c r="AD729" s="57">
        <v>0</v>
      </c>
      <c r="AE729" s="57">
        <v>0</v>
      </c>
      <c r="AF729" s="57">
        <v>4.9500000000000002E-2</v>
      </c>
      <c r="AG729" s="57">
        <v>5.1079999999999993E-2</v>
      </c>
    </row>
    <row r="730" spans="2:33">
      <c r="B730" s="58">
        <v>38713</v>
      </c>
      <c r="T730" s="58">
        <v>38713</v>
      </c>
      <c r="U730" s="58"/>
      <c r="V730" s="57">
        <v>4.8280000000000003E-2</v>
      </c>
      <c r="W730" s="57">
        <v>0</v>
      </c>
      <c r="X730" s="57">
        <v>0</v>
      </c>
      <c r="Y730" s="57">
        <v>4.9240000000000006E-2</v>
      </c>
      <c r="Z730" s="57">
        <v>5.0730000000000004E-2</v>
      </c>
      <c r="AB730" s="58">
        <v>38713</v>
      </c>
      <c r="AC730" s="57">
        <v>4.8280000000000003E-2</v>
      </c>
      <c r="AD730" s="57">
        <v>0</v>
      </c>
      <c r="AE730" s="57">
        <v>0</v>
      </c>
      <c r="AF730" s="57">
        <v>4.9240000000000006E-2</v>
      </c>
      <c r="AG730" s="57">
        <v>5.0730000000000004E-2</v>
      </c>
    </row>
    <row r="731" spans="2:33">
      <c r="B731" s="58">
        <v>38714</v>
      </c>
      <c r="T731" s="58">
        <v>38714</v>
      </c>
      <c r="U731" s="58"/>
      <c r="V731" s="57">
        <v>4.7919999999999997E-2</v>
      </c>
      <c r="W731" s="57">
        <v>0</v>
      </c>
      <c r="X731" s="57">
        <v>0</v>
      </c>
      <c r="Y731" s="57">
        <v>4.8819999999999995E-2</v>
      </c>
      <c r="Z731" s="57">
        <v>5.0270000000000002E-2</v>
      </c>
      <c r="AB731" s="58">
        <v>38714</v>
      </c>
      <c r="AC731" s="57">
        <v>4.7919999999999997E-2</v>
      </c>
      <c r="AD731" s="57">
        <v>0</v>
      </c>
      <c r="AE731" s="57">
        <v>0</v>
      </c>
      <c r="AF731" s="57">
        <v>4.8819999999999995E-2</v>
      </c>
      <c r="AG731" s="57">
        <v>5.0270000000000002E-2</v>
      </c>
    </row>
    <row r="732" spans="2:33">
      <c r="B732" s="58">
        <v>38715</v>
      </c>
      <c r="T732" s="58">
        <v>38715</v>
      </c>
      <c r="U732" s="58"/>
      <c r="V732" s="57">
        <v>4.8330000000000005E-2</v>
      </c>
      <c r="W732" s="57">
        <v>0</v>
      </c>
      <c r="X732" s="57">
        <v>0</v>
      </c>
      <c r="Y732" s="57">
        <v>4.9230000000000003E-2</v>
      </c>
      <c r="Z732" s="57">
        <v>5.0709999999999998E-2</v>
      </c>
      <c r="AB732" s="58">
        <v>38715</v>
      </c>
      <c r="AC732" s="57">
        <v>4.8330000000000005E-2</v>
      </c>
      <c r="AD732" s="57">
        <v>0</v>
      </c>
      <c r="AE732" s="57">
        <v>0</v>
      </c>
      <c r="AF732" s="57">
        <v>4.9230000000000003E-2</v>
      </c>
      <c r="AG732" s="57">
        <v>5.0709999999999998E-2</v>
      </c>
    </row>
    <row r="733" spans="2:33">
      <c r="B733" s="58">
        <v>38716</v>
      </c>
      <c r="T733" s="58">
        <v>38716</v>
      </c>
      <c r="U733" s="58"/>
      <c r="V733" s="57">
        <v>4.829E-2</v>
      </c>
      <c r="W733" s="57">
        <v>0</v>
      </c>
      <c r="X733" s="57">
        <v>0</v>
      </c>
      <c r="Y733" s="57">
        <v>4.9180000000000001E-2</v>
      </c>
      <c r="Z733" s="57">
        <v>5.0509999999999999E-2</v>
      </c>
      <c r="AB733" s="58">
        <v>38716</v>
      </c>
      <c r="AC733" s="57">
        <v>4.829E-2</v>
      </c>
      <c r="AD733" s="57">
        <v>0</v>
      </c>
      <c r="AE733" s="57">
        <v>0</v>
      </c>
      <c r="AF733" s="57">
        <v>4.9180000000000001E-2</v>
      </c>
      <c r="AG733" s="57">
        <v>5.0509999999999999E-2</v>
      </c>
    </row>
    <row r="734" spans="2:33">
      <c r="B734" s="58">
        <v>38717</v>
      </c>
      <c r="T734" s="58">
        <v>38717</v>
      </c>
      <c r="U734" s="58"/>
      <c r="V734" s="57">
        <v>4.829E-2</v>
      </c>
      <c r="W734" s="57">
        <v>0</v>
      </c>
      <c r="X734" s="57">
        <v>0</v>
      </c>
      <c r="Y734" s="57">
        <v>4.9180000000000001E-2</v>
      </c>
      <c r="Z734" s="57">
        <v>5.0509999999999999E-2</v>
      </c>
      <c r="AB734" s="58">
        <v>38717</v>
      </c>
      <c r="AC734" s="57">
        <v>4.829E-2</v>
      </c>
      <c r="AD734" s="57">
        <v>0</v>
      </c>
      <c r="AE734" s="57">
        <v>0</v>
      </c>
      <c r="AF734" s="57">
        <v>4.9180000000000001E-2</v>
      </c>
      <c r="AG734" s="57">
        <v>5.0509999999999999E-2</v>
      </c>
    </row>
    <row r="735" spans="2:33">
      <c r="B735" s="58">
        <v>38718</v>
      </c>
      <c r="T735" s="58">
        <v>38718</v>
      </c>
      <c r="U735" s="58"/>
      <c r="V735" s="57">
        <v>4.829E-2</v>
      </c>
      <c r="W735" s="57">
        <v>0</v>
      </c>
      <c r="X735" s="57">
        <v>0</v>
      </c>
      <c r="Y735" s="57">
        <v>4.9180000000000001E-2</v>
      </c>
      <c r="Z735" s="57">
        <v>5.0509999999999999E-2</v>
      </c>
      <c r="AB735" s="58">
        <v>38718</v>
      </c>
      <c r="AC735" s="57">
        <v>4.829E-2</v>
      </c>
      <c r="AD735" s="57">
        <v>0</v>
      </c>
      <c r="AE735" s="57">
        <v>0</v>
      </c>
      <c r="AF735" s="57">
        <v>4.9180000000000001E-2</v>
      </c>
      <c r="AG735" s="57">
        <v>5.0509999999999999E-2</v>
      </c>
    </row>
    <row r="736" spans="2:33">
      <c r="B736" s="58">
        <v>38719</v>
      </c>
      <c r="T736" s="58">
        <v>38719</v>
      </c>
      <c r="U736" s="58"/>
      <c r="V736" s="57">
        <v>4.829E-2</v>
      </c>
      <c r="W736" s="57">
        <v>0</v>
      </c>
      <c r="X736" s="57">
        <v>0</v>
      </c>
      <c r="Y736" s="57">
        <v>4.9180000000000001E-2</v>
      </c>
      <c r="Z736" s="57">
        <v>5.0509999999999999E-2</v>
      </c>
      <c r="AB736" s="58">
        <v>38719</v>
      </c>
      <c r="AC736" s="57">
        <v>4.829E-2</v>
      </c>
      <c r="AD736" s="57">
        <v>0</v>
      </c>
      <c r="AE736" s="57">
        <v>0</v>
      </c>
      <c r="AF736" s="57">
        <v>4.9180000000000001E-2</v>
      </c>
      <c r="AG736" s="57">
        <v>5.0509999999999999E-2</v>
      </c>
    </row>
    <row r="737" spans="2:33">
      <c r="B737" s="58">
        <v>38720</v>
      </c>
      <c r="T737" s="58">
        <v>38720</v>
      </c>
      <c r="U737" s="58"/>
      <c r="V737" s="57">
        <v>4.8070000000000002E-2</v>
      </c>
      <c r="W737" s="57">
        <v>0</v>
      </c>
      <c r="X737" s="57">
        <v>0</v>
      </c>
      <c r="Y737" s="57">
        <v>4.9009999999999998E-2</v>
      </c>
      <c r="Z737" s="57">
        <v>5.0490000000000007E-2</v>
      </c>
      <c r="AB737" s="58">
        <v>38720</v>
      </c>
      <c r="AC737" s="57">
        <v>4.8070000000000002E-2</v>
      </c>
      <c r="AD737" s="57">
        <v>0</v>
      </c>
      <c r="AE737" s="57">
        <v>0</v>
      </c>
      <c r="AF737" s="57">
        <v>4.9009999999999998E-2</v>
      </c>
      <c r="AG737" s="57">
        <v>5.0490000000000007E-2</v>
      </c>
    </row>
    <row r="738" spans="2:33">
      <c r="B738" s="58">
        <v>38721</v>
      </c>
      <c r="T738" s="58">
        <v>38721</v>
      </c>
      <c r="U738" s="58"/>
      <c r="V738" s="57">
        <v>4.7560000000000005E-2</v>
      </c>
      <c r="W738" s="57">
        <v>0</v>
      </c>
      <c r="X738" s="57">
        <v>0</v>
      </c>
      <c r="Y738" s="57">
        <v>4.9009999999999998E-2</v>
      </c>
      <c r="Z738" s="57">
        <v>5.0770000000000003E-2</v>
      </c>
      <c r="AB738" s="58">
        <v>38721</v>
      </c>
      <c r="AC738" s="57">
        <v>4.7560000000000005E-2</v>
      </c>
      <c r="AD738" s="57">
        <v>0</v>
      </c>
      <c r="AE738" s="57">
        <v>0</v>
      </c>
      <c r="AF738" s="57">
        <v>4.9009999999999998E-2</v>
      </c>
      <c r="AG738" s="57">
        <v>5.0770000000000003E-2</v>
      </c>
    </row>
    <row r="739" spans="2:33">
      <c r="B739" s="58">
        <v>38722</v>
      </c>
      <c r="T739" s="58">
        <v>38722</v>
      </c>
      <c r="U739" s="58"/>
      <c r="V739" s="57">
        <v>4.759E-2</v>
      </c>
      <c r="W739" s="57">
        <v>0</v>
      </c>
      <c r="X739" s="57">
        <v>0</v>
      </c>
      <c r="Y739" s="57">
        <v>4.8860000000000001E-2</v>
      </c>
      <c r="Z739" s="57">
        <v>5.0560000000000001E-2</v>
      </c>
      <c r="AB739" s="58">
        <v>38722</v>
      </c>
      <c r="AC739" s="57">
        <v>4.759E-2</v>
      </c>
      <c r="AD739" s="57">
        <v>0</v>
      </c>
      <c r="AE739" s="57">
        <v>0</v>
      </c>
      <c r="AF739" s="57">
        <v>4.8860000000000001E-2</v>
      </c>
      <c r="AG739" s="57">
        <v>5.0560000000000001E-2</v>
      </c>
    </row>
    <row r="740" spans="2:33">
      <c r="B740" s="58">
        <v>38723</v>
      </c>
      <c r="T740" s="58">
        <v>38723</v>
      </c>
      <c r="U740" s="58"/>
      <c r="V740" s="57">
        <v>4.7800000000000002E-2</v>
      </c>
      <c r="W740" s="57">
        <v>0</v>
      </c>
      <c r="X740" s="57">
        <v>0</v>
      </c>
      <c r="Y740" s="57">
        <v>4.8989999999999999E-2</v>
      </c>
      <c r="Z740" s="57">
        <v>5.0789999999999995E-2</v>
      </c>
      <c r="AB740" s="58">
        <v>38723</v>
      </c>
      <c r="AC740" s="57">
        <v>4.7800000000000002E-2</v>
      </c>
      <c r="AD740" s="57">
        <v>0</v>
      </c>
      <c r="AE740" s="57">
        <v>0</v>
      </c>
      <c r="AF740" s="57">
        <v>4.8989999999999999E-2</v>
      </c>
      <c r="AG740" s="57">
        <v>5.0789999999999995E-2</v>
      </c>
    </row>
    <row r="741" spans="2:33">
      <c r="B741" s="58">
        <v>38724</v>
      </c>
      <c r="T741" s="58">
        <v>38724</v>
      </c>
      <c r="U741" s="58"/>
      <c r="V741" s="57">
        <v>4.7800000000000002E-2</v>
      </c>
      <c r="W741" s="57">
        <v>0</v>
      </c>
      <c r="X741" s="57">
        <v>0</v>
      </c>
      <c r="Y741" s="57">
        <v>4.8989999999999999E-2</v>
      </c>
      <c r="Z741" s="57">
        <v>5.0789999999999995E-2</v>
      </c>
      <c r="AB741" s="58">
        <v>38724</v>
      </c>
      <c r="AC741" s="57">
        <v>4.7800000000000002E-2</v>
      </c>
      <c r="AD741" s="57">
        <v>0</v>
      </c>
      <c r="AE741" s="57">
        <v>0</v>
      </c>
      <c r="AF741" s="57">
        <v>4.8989999999999999E-2</v>
      </c>
      <c r="AG741" s="57">
        <v>5.0789999999999995E-2</v>
      </c>
    </row>
    <row r="742" spans="2:33">
      <c r="B742" s="58">
        <v>38725</v>
      </c>
      <c r="T742" s="58">
        <v>38725</v>
      </c>
      <c r="U742" s="58"/>
      <c r="V742" s="57">
        <v>4.7800000000000002E-2</v>
      </c>
      <c r="W742" s="57">
        <v>0</v>
      </c>
      <c r="X742" s="57">
        <v>0</v>
      </c>
      <c r="Y742" s="57">
        <v>4.8989999999999999E-2</v>
      </c>
      <c r="Z742" s="57">
        <v>5.0789999999999995E-2</v>
      </c>
      <c r="AB742" s="58">
        <v>38725</v>
      </c>
      <c r="AC742" s="57">
        <v>4.7800000000000002E-2</v>
      </c>
      <c r="AD742" s="57">
        <v>0</v>
      </c>
      <c r="AE742" s="57">
        <v>0</v>
      </c>
      <c r="AF742" s="57">
        <v>4.8989999999999999E-2</v>
      </c>
      <c r="AG742" s="57">
        <v>5.0789999999999995E-2</v>
      </c>
    </row>
    <row r="743" spans="2:33">
      <c r="B743" s="58">
        <v>38726</v>
      </c>
      <c r="T743" s="58">
        <v>38726</v>
      </c>
      <c r="U743" s="58"/>
      <c r="V743" s="57">
        <v>4.7729999999999995E-2</v>
      </c>
      <c r="W743" s="57">
        <v>0</v>
      </c>
      <c r="X743" s="57">
        <v>0</v>
      </c>
      <c r="Y743" s="57">
        <v>4.8780000000000004E-2</v>
      </c>
      <c r="Z743" s="57">
        <v>5.0460000000000005E-2</v>
      </c>
      <c r="AB743" s="58">
        <v>38726</v>
      </c>
      <c r="AC743" s="57">
        <v>4.7729999999999995E-2</v>
      </c>
      <c r="AD743" s="57">
        <v>0</v>
      </c>
      <c r="AE743" s="57">
        <v>0</v>
      </c>
      <c r="AF743" s="57">
        <v>4.8780000000000004E-2</v>
      </c>
      <c r="AG743" s="57">
        <v>5.0460000000000005E-2</v>
      </c>
    </row>
    <row r="744" spans="2:33">
      <c r="B744" s="58">
        <v>38727</v>
      </c>
      <c r="T744" s="58">
        <v>38727</v>
      </c>
      <c r="U744" s="58"/>
      <c r="V744" s="57">
        <v>4.8049999999999995E-2</v>
      </c>
      <c r="W744" s="57">
        <v>0</v>
      </c>
      <c r="X744" s="57">
        <v>0</v>
      </c>
      <c r="Y744" s="57">
        <v>4.9180000000000001E-2</v>
      </c>
      <c r="Z744" s="57">
        <v>5.0810000000000001E-2</v>
      </c>
      <c r="AB744" s="58">
        <v>38727</v>
      </c>
      <c r="AC744" s="57">
        <v>4.8049999999999995E-2</v>
      </c>
      <c r="AD744" s="57">
        <v>0</v>
      </c>
      <c r="AE744" s="57">
        <v>0</v>
      </c>
      <c r="AF744" s="57">
        <v>4.9180000000000001E-2</v>
      </c>
      <c r="AG744" s="57">
        <v>5.0810000000000001E-2</v>
      </c>
    </row>
    <row r="745" spans="2:33">
      <c r="B745" s="58">
        <v>38728</v>
      </c>
      <c r="T745" s="58">
        <v>38728</v>
      </c>
      <c r="U745" s="58"/>
      <c r="V745" s="57">
        <v>4.8219999999999999E-2</v>
      </c>
      <c r="W745" s="57">
        <v>0</v>
      </c>
      <c r="X745" s="57">
        <v>0</v>
      </c>
      <c r="Y745" s="57">
        <v>4.9409999999999996E-2</v>
      </c>
      <c r="Z745" s="57">
        <v>5.1089999999999997E-2</v>
      </c>
      <c r="AB745" s="58">
        <v>38728</v>
      </c>
      <c r="AC745" s="57">
        <v>4.8219999999999999E-2</v>
      </c>
      <c r="AD745" s="57">
        <v>0</v>
      </c>
      <c r="AE745" s="57">
        <v>0</v>
      </c>
      <c r="AF745" s="57">
        <v>4.9409999999999996E-2</v>
      </c>
      <c r="AG745" s="57">
        <v>5.1089999999999997E-2</v>
      </c>
    </row>
    <row r="746" spans="2:33">
      <c r="B746" s="58">
        <v>38729</v>
      </c>
      <c r="T746" s="58">
        <v>38729</v>
      </c>
      <c r="U746" s="58"/>
      <c r="V746" s="57">
        <v>4.8239999999999998E-2</v>
      </c>
      <c r="W746" s="57">
        <v>0</v>
      </c>
      <c r="X746" s="57">
        <v>0</v>
      </c>
      <c r="Y746" s="57">
        <v>4.9269999999999994E-2</v>
      </c>
      <c r="Z746" s="57">
        <v>5.0910000000000004E-2</v>
      </c>
      <c r="AB746" s="58">
        <v>38729</v>
      </c>
      <c r="AC746" s="57">
        <v>4.8239999999999998E-2</v>
      </c>
      <c r="AD746" s="57">
        <v>0</v>
      </c>
      <c r="AE746" s="57">
        <v>0</v>
      </c>
      <c r="AF746" s="57">
        <v>4.9269999999999994E-2</v>
      </c>
      <c r="AG746" s="57">
        <v>5.0910000000000004E-2</v>
      </c>
    </row>
    <row r="747" spans="2:33">
      <c r="B747" s="58">
        <v>38730</v>
      </c>
      <c r="T747" s="58">
        <v>38730</v>
      </c>
      <c r="U747" s="58"/>
      <c r="V747" s="57">
        <v>4.7619999999999996E-2</v>
      </c>
      <c r="W747" s="57">
        <v>0</v>
      </c>
      <c r="X747" s="57">
        <v>0</v>
      </c>
      <c r="Y747" s="57">
        <v>4.8739999999999999E-2</v>
      </c>
      <c r="Z747" s="57">
        <v>5.0250000000000003E-2</v>
      </c>
      <c r="AB747" s="58">
        <v>38730</v>
      </c>
      <c r="AC747" s="57">
        <v>4.7619999999999996E-2</v>
      </c>
      <c r="AD747" s="57">
        <v>0</v>
      </c>
      <c r="AE747" s="57">
        <v>0</v>
      </c>
      <c r="AF747" s="57">
        <v>4.8739999999999999E-2</v>
      </c>
      <c r="AG747" s="57">
        <v>5.0250000000000003E-2</v>
      </c>
    </row>
    <row r="748" spans="2:33">
      <c r="B748" s="58">
        <v>38731</v>
      </c>
      <c r="T748" s="58">
        <v>38731</v>
      </c>
      <c r="U748" s="58"/>
      <c r="V748" s="57">
        <v>4.7619999999999996E-2</v>
      </c>
      <c r="W748" s="57">
        <v>0</v>
      </c>
      <c r="X748" s="57">
        <v>0</v>
      </c>
      <c r="Y748" s="57">
        <v>4.8739999999999999E-2</v>
      </c>
      <c r="Z748" s="57">
        <v>5.0250000000000003E-2</v>
      </c>
      <c r="AB748" s="58">
        <v>38731</v>
      </c>
      <c r="AC748" s="57">
        <v>4.7619999999999996E-2</v>
      </c>
      <c r="AD748" s="57">
        <v>0</v>
      </c>
      <c r="AE748" s="57">
        <v>0</v>
      </c>
      <c r="AF748" s="57">
        <v>4.8739999999999999E-2</v>
      </c>
      <c r="AG748" s="57">
        <v>5.0250000000000003E-2</v>
      </c>
    </row>
    <row r="749" spans="2:33">
      <c r="B749" s="58">
        <v>38732</v>
      </c>
      <c r="T749" s="58">
        <v>38732</v>
      </c>
      <c r="U749" s="58"/>
      <c r="V749" s="57">
        <v>4.7619999999999996E-2</v>
      </c>
      <c r="W749" s="57">
        <v>0</v>
      </c>
      <c r="X749" s="57">
        <v>0</v>
      </c>
      <c r="Y749" s="57">
        <v>4.8739999999999999E-2</v>
      </c>
      <c r="Z749" s="57">
        <v>5.0250000000000003E-2</v>
      </c>
      <c r="AB749" s="58">
        <v>38732</v>
      </c>
      <c r="AC749" s="57">
        <v>4.7619999999999996E-2</v>
      </c>
      <c r="AD749" s="57">
        <v>0</v>
      </c>
      <c r="AE749" s="57">
        <v>0</v>
      </c>
      <c r="AF749" s="57">
        <v>4.8739999999999999E-2</v>
      </c>
      <c r="AG749" s="57">
        <v>5.0250000000000003E-2</v>
      </c>
    </row>
    <row r="750" spans="2:33">
      <c r="B750" s="58">
        <v>38733</v>
      </c>
      <c r="T750" s="58">
        <v>38733</v>
      </c>
      <c r="U750" s="58"/>
      <c r="V750" s="57">
        <v>4.7619999999999996E-2</v>
      </c>
      <c r="W750" s="57">
        <v>0</v>
      </c>
      <c r="X750" s="57">
        <v>0</v>
      </c>
      <c r="Y750" s="57">
        <v>4.8739999999999999E-2</v>
      </c>
      <c r="Z750" s="57">
        <v>5.0250000000000003E-2</v>
      </c>
      <c r="AB750" s="58">
        <v>38733</v>
      </c>
      <c r="AC750" s="57">
        <v>4.7619999999999996E-2</v>
      </c>
      <c r="AD750" s="57">
        <v>0</v>
      </c>
      <c r="AE750" s="57">
        <v>0</v>
      </c>
      <c r="AF750" s="57">
        <v>4.8739999999999999E-2</v>
      </c>
      <c r="AG750" s="57">
        <v>5.0250000000000003E-2</v>
      </c>
    </row>
    <row r="751" spans="2:33">
      <c r="B751" s="58">
        <v>38734</v>
      </c>
      <c r="T751" s="58">
        <v>38734</v>
      </c>
      <c r="U751" s="58"/>
      <c r="V751" s="57">
        <v>4.761E-2</v>
      </c>
      <c r="W751" s="57">
        <v>0</v>
      </c>
      <c r="X751" s="57">
        <v>0</v>
      </c>
      <c r="Y751" s="57">
        <v>4.861E-2</v>
      </c>
      <c r="Z751" s="57">
        <v>5.0199999999999995E-2</v>
      </c>
      <c r="AB751" s="58">
        <v>38734</v>
      </c>
      <c r="AC751" s="57">
        <v>4.761E-2</v>
      </c>
      <c r="AD751" s="57">
        <v>0</v>
      </c>
      <c r="AE751" s="57">
        <v>0</v>
      </c>
      <c r="AF751" s="57">
        <v>4.861E-2</v>
      </c>
      <c r="AG751" s="57">
        <v>5.0199999999999995E-2</v>
      </c>
    </row>
    <row r="752" spans="2:33">
      <c r="B752" s="58">
        <v>38735</v>
      </c>
      <c r="T752" s="58">
        <v>38735</v>
      </c>
      <c r="U752" s="58"/>
      <c r="V752" s="57">
        <v>4.7370000000000002E-2</v>
      </c>
      <c r="W752" s="57">
        <v>0</v>
      </c>
      <c r="X752" s="57">
        <v>0</v>
      </c>
      <c r="Y752" s="57">
        <v>4.8250000000000001E-2</v>
      </c>
      <c r="Z752" s="57">
        <v>4.9800000000000004E-2</v>
      </c>
      <c r="AB752" s="58">
        <v>38735</v>
      </c>
      <c r="AC752" s="57">
        <v>4.7370000000000002E-2</v>
      </c>
      <c r="AD752" s="57">
        <v>0</v>
      </c>
      <c r="AE752" s="57">
        <v>0</v>
      </c>
      <c r="AF752" s="57">
        <v>4.8250000000000001E-2</v>
      </c>
      <c r="AG752" s="57">
        <v>4.9800000000000004E-2</v>
      </c>
    </row>
    <row r="753" spans="2:33">
      <c r="B753" s="58">
        <v>38736</v>
      </c>
      <c r="T753" s="58">
        <v>38736</v>
      </c>
      <c r="U753" s="58"/>
      <c r="V753" s="57">
        <v>4.7710000000000002E-2</v>
      </c>
      <c r="W753" s="57">
        <v>0</v>
      </c>
      <c r="X753" s="57">
        <v>0</v>
      </c>
      <c r="Y753" s="57">
        <v>4.8659999999999995E-2</v>
      </c>
      <c r="Z753" s="57">
        <v>5.0110000000000002E-2</v>
      </c>
      <c r="AB753" s="58">
        <v>38736</v>
      </c>
      <c r="AC753" s="57">
        <v>4.7710000000000002E-2</v>
      </c>
      <c r="AD753" s="57">
        <v>0</v>
      </c>
      <c r="AE753" s="57">
        <v>0</v>
      </c>
      <c r="AF753" s="57">
        <v>4.8659999999999995E-2</v>
      </c>
      <c r="AG753" s="57">
        <v>5.0110000000000002E-2</v>
      </c>
    </row>
    <row r="754" spans="2:33">
      <c r="B754" s="58">
        <v>38737</v>
      </c>
      <c r="T754" s="58">
        <v>38737</v>
      </c>
      <c r="U754" s="58"/>
      <c r="V754" s="57">
        <v>4.7859999999999993E-2</v>
      </c>
      <c r="W754" s="57">
        <v>0</v>
      </c>
      <c r="X754" s="57">
        <v>0</v>
      </c>
      <c r="Y754" s="57">
        <v>4.8590000000000001E-2</v>
      </c>
      <c r="Z754" s="57">
        <v>5.0029999999999998E-2</v>
      </c>
      <c r="AB754" s="58">
        <v>38737</v>
      </c>
      <c r="AC754" s="57">
        <v>4.7859999999999993E-2</v>
      </c>
      <c r="AD754" s="57">
        <v>0</v>
      </c>
      <c r="AE754" s="57">
        <v>0</v>
      </c>
      <c r="AF754" s="57">
        <v>4.8590000000000001E-2</v>
      </c>
      <c r="AG754" s="57">
        <v>5.0029999999999998E-2</v>
      </c>
    </row>
    <row r="755" spans="2:33">
      <c r="B755" s="58">
        <v>38738</v>
      </c>
      <c r="T755" s="58">
        <v>38738</v>
      </c>
      <c r="U755" s="58"/>
      <c r="V755" s="57">
        <v>4.7859999999999993E-2</v>
      </c>
      <c r="W755" s="57">
        <v>0</v>
      </c>
      <c r="X755" s="57">
        <v>0</v>
      </c>
      <c r="Y755" s="57">
        <v>4.8590000000000001E-2</v>
      </c>
      <c r="Z755" s="57">
        <v>5.0029999999999998E-2</v>
      </c>
      <c r="AB755" s="58">
        <v>38738</v>
      </c>
      <c r="AC755" s="57">
        <v>4.7859999999999993E-2</v>
      </c>
      <c r="AD755" s="57">
        <v>0</v>
      </c>
      <c r="AE755" s="57">
        <v>0</v>
      </c>
      <c r="AF755" s="57">
        <v>4.8590000000000001E-2</v>
      </c>
      <c r="AG755" s="57">
        <v>5.0029999999999998E-2</v>
      </c>
    </row>
    <row r="756" spans="2:33">
      <c r="B756" s="58">
        <v>38739</v>
      </c>
      <c r="T756" s="58">
        <v>38739</v>
      </c>
      <c r="U756" s="58"/>
      <c r="V756" s="57">
        <v>4.7859999999999993E-2</v>
      </c>
      <c r="W756" s="57">
        <v>0</v>
      </c>
      <c r="X756" s="57">
        <v>0</v>
      </c>
      <c r="Y756" s="57">
        <v>4.8590000000000001E-2</v>
      </c>
      <c r="Z756" s="57">
        <v>5.0029999999999998E-2</v>
      </c>
      <c r="AB756" s="58">
        <v>38739</v>
      </c>
      <c r="AC756" s="57">
        <v>4.7859999999999993E-2</v>
      </c>
      <c r="AD756" s="57">
        <v>0</v>
      </c>
      <c r="AE756" s="57">
        <v>0</v>
      </c>
      <c r="AF756" s="57">
        <v>4.8590000000000001E-2</v>
      </c>
      <c r="AG756" s="57">
        <v>5.0029999999999998E-2</v>
      </c>
    </row>
    <row r="757" spans="2:33">
      <c r="B757" s="58">
        <v>38740</v>
      </c>
      <c r="T757" s="58">
        <v>38740</v>
      </c>
      <c r="U757" s="58"/>
      <c r="V757" s="57">
        <v>4.7789999999999999E-2</v>
      </c>
      <c r="W757" s="57">
        <v>0</v>
      </c>
      <c r="X757" s="57">
        <v>0</v>
      </c>
      <c r="Y757" s="57">
        <v>4.8780000000000004E-2</v>
      </c>
      <c r="Z757" s="57">
        <v>5.0309999999999994E-2</v>
      </c>
      <c r="AB757" s="58">
        <v>38740</v>
      </c>
      <c r="AC757" s="57">
        <v>4.7789999999999999E-2</v>
      </c>
      <c r="AD757" s="57">
        <v>0</v>
      </c>
      <c r="AE757" s="57">
        <v>0</v>
      </c>
      <c r="AF757" s="57">
        <v>4.8780000000000004E-2</v>
      </c>
      <c r="AG757" s="57">
        <v>5.0309999999999994E-2</v>
      </c>
    </row>
    <row r="758" spans="2:33">
      <c r="B758" s="58">
        <v>38741</v>
      </c>
      <c r="T758" s="58">
        <v>38741</v>
      </c>
      <c r="U758" s="58"/>
      <c r="V758" s="57">
        <v>4.7809999999999998E-2</v>
      </c>
      <c r="W758" s="57">
        <v>0</v>
      </c>
      <c r="X758" s="57">
        <v>0</v>
      </c>
      <c r="Y758" s="57">
        <v>4.8840000000000001E-2</v>
      </c>
      <c r="Z758" s="57">
        <v>5.0309999999999994E-2</v>
      </c>
      <c r="AB758" s="58">
        <v>38741</v>
      </c>
      <c r="AC758" s="57">
        <v>4.7809999999999998E-2</v>
      </c>
      <c r="AD758" s="57">
        <v>0</v>
      </c>
      <c r="AE758" s="57">
        <v>0</v>
      </c>
      <c r="AF758" s="57">
        <v>4.8840000000000001E-2</v>
      </c>
      <c r="AG758" s="57">
        <v>5.0309999999999994E-2</v>
      </c>
    </row>
    <row r="759" spans="2:33">
      <c r="B759" s="58">
        <v>38742</v>
      </c>
      <c r="T759" s="58">
        <v>38742</v>
      </c>
      <c r="U759" s="58"/>
      <c r="V759" s="57">
        <v>4.829E-2</v>
      </c>
      <c r="W759" s="57">
        <v>0</v>
      </c>
      <c r="X759" s="57">
        <v>0</v>
      </c>
      <c r="Y759" s="57">
        <v>4.9530000000000005E-2</v>
      </c>
      <c r="Z759" s="57">
        <v>5.0999999999999997E-2</v>
      </c>
      <c r="AB759" s="58">
        <v>38742</v>
      </c>
      <c r="AC759" s="57">
        <v>4.829E-2</v>
      </c>
      <c r="AD759" s="57">
        <v>0</v>
      </c>
      <c r="AE759" s="57">
        <v>0</v>
      </c>
      <c r="AF759" s="57">
        <v>4.9530000000000005E-2</v>
      </c>
      <c r="AG759" s="57">
        <v>5.0999999999999997E-2</v>
      </c>
    </row>
    <row r="760" spans="2:33">
      <c r="B760" s="58">
        <v>38743</v>
      </c>
      <c r="T760" s="58">
        <v>38743</v>
      </c>
      <c r="U760" s="58"/>
      <c r="V760" s="57">
        <v>4.8940000000000004E-2</v>
      </c>
      <c r="W760" s="57">
        <v>0</v>
      </c>
      <c r="X760" s="57">
        <v>0</v>
      </c>
      <c r="Y760" s="57">
        <v>5.04E-2</v>
      </c>
      <c r="Z760" s="57">
        <v>5.1859999999999996E-2</v>
      </c>
      <c r="AB760" s="58">
        <v>38743</v>
      </c>
      <c r="AC760" s="57">
        <v>4.8940000000000004E-2</v>
      </c>
      <c r="AD760" s="57">
        <v>0</v>
      </c>
      <c r="AE760" s="57">
        <v>0</v>
      </c>
      <c r="AF760" s="57">
        <v>5.04E-2</v>
      </c>
      <c r="AG760" s="57">
        <v>5.1859999999999996E-2</v>
      </c>
    </row>
    <row r="761" spans="2:33">
      <c r="B761" s="58">
        <v>38744</v>
      </c>
      <c r="T761" s="58">
        <v>38744</v>
      </c>
      <c r="U761" s="58"/>
      <c r="V761" s="57">
        <v>4.9009999999999998E-2</v>
      </c>
      <c r="W761" s="57">
        <v>0</v>
      </c>
      <c r="X761" s="57">
        <v>0</v>
      </c>
      <c r="Y761" s="57">
        <v>5.0359999999999995E-2</v>
      </c>
      <c r="Z761" s="57">
        <v>5.1830000000000001E-2</v>
      </c>
      <c r="AB761" s="58">
        <v>38744</v>
      </c>
      <c r="AC761" s="57">
        <v>4.9009999999999998E-2</v>
      </c>
      <c r="AD761" s="57">
        <v>0</v>
      </c>
      <c r="AE761" s="57">
        <v>0</v>
      </c>
      <c r="AF761" s="57">
        <v>5.0359999999999995E-2</v>
      </c>
      <c r="AG761" s="57">
        <v>5.1830000000000001E-2</v>
      </c>
    </row>
    <row r="762" spans="2:33">
      <c r="B762" s="58">
        <v>38745</v>
      </c>
      <c r="T762" s="58">
        <v>38745</v>
      </c>
      <c r="U762" s="58"/>
      <c r="V762" s="57">
        <v>4.9009999999999998E-2</v>
      </c>
      <c r="W762" s="57">
        <v>0</v>
      </c>
      <c r="X762" s="57">
        <v>0</v>
      </c>
      <c r="Y762" s="57">
        <v>5.0359999999999995E-2</v>
      </c>
      <c r="Z762" s="57">
        <v>5.1830000000000001E-2</v>
      </c>
      <c r="AB762" s="58">
        <v>38745</v>
      </c>
      <c r="AC762" s="57">
        <v>4.9009999999999998E-2</v>
      </c>
      <c r="AD762" s="57">
        <v>0</v>
      </c>
      <c r="AE762" s="57">
        <v>0</v>
      </c>
      <c r="AF762" s="57">
        <v>5.0359999999999995E-2</v>
      </c>
      <c r="AG762" s="57">
        <v>5.1830000000000001E-2</v>
      </c>
    </row>
    <row r="763" spans="2:33">
      <c r="B763" s="58">
        <v>38746</v>
      </c>
      <c r="T763" s="58">
        <v>38746</v>
      </c>
      <c r="U763" s="58"/>
      <c r="V763" s="57">
        <v>4.9009999999999998E-2</v>
      </c>
      <c r="W763" s="57">
        <v>0</v>
      </c>
      <c r="X763" s="57">
        <v>0</v>
      </c>
      <c r="Y763" s="57">
        <v>5.0359999999999995E-2</v>
      </c>
      <c r="Z763" s="57">
        <v>5.1830000000000001E-2</v>
      </c>
      <c r="AB763" s="58">
        <v>38746</v>
      </c>
      <c r="AC763" s="57">
        <v>4.9009999999999998E-2</v>
      </c>
      <c r="AD763" s="57">
        <v>0</v>
      </c>
      <c r="AE763" s="57">
        <v>0</v>
      </c>
      <c r="AF763" s="57">
        <v>5.0359999999999995E-2</v>
      </c>
      <c r="AG763" s="57">
        <v>5.1830000000000001E-2</v>
      </c>
    </row>
    <row r="764" spans="2:33">
      <c r="B764" s="58">
        <v>38747</v>
      </c>
      <c r="T764" s="58">
        <v>38747</v>
      </c>
      <c r="U764" s="58"/>
      <c r="V764" s="57">
        <v>4.9269999999999994E-2</v>
      </c>
      <c r="W764" s="57">
        <v>0</v>
      </c>
      <c r="X764" s="57">
        <v>0</v>
      </c>
      <c r="Y764" s="57">
        <v>5.0629999999999994E-2</v>
      </c>
      <c r="Z764" s="57">
        <v>5.1889999999999999E-2</v>
      </c>
      <c r="AB764" s="58">
        <v>38747</v>
      </c>
      <c r="AC764" s="57">
        <v>4.9269999999999994E-2</v>
      </c>
      <c r="AD764" s="57">
        <v>0</v>
      </c>
      <c r="AE764" s="57">
        <v>0</v>
      </c>
      <c r="AF764" s="57">
        <v>5.0629999999999994E-2</v>
      </c>
      <c r="AG764" s="57">
        <v>5.1889999999999999E-2</v>
      </c>
    </row>
    <row r="765" spans="2:33">
      <c r="B765" s="58">
        <v>38748</v>
      </c>
      <c r="T765" s="58">
        <v>38748</v>
      </c>
      <c r="U765" s="58"/>
      <c r="V765" s="57">
        <v>4.913E-2</v>
      </c>
      <c r="W765" s="57">
        <v>0</v>
      </c>
      <c r="X765" s="57">
        <v>0</v>
      </c>
      <c r="Y765" s="57">
        <v>5.04E-2</v>
      </c>
      <c r="Z765" s="57">
        <v>5.1680000000000004E-2</v>
      </c>
      <c r="AB765" s="58">
        <v>38748</v>
      </c>
      <c r="AC765" s="57">
        <v>4.913E-2</v>
      </c>
      <c r="AD765" s="57">
        <v>0</v>
      </c>
      <c r="AE765" s="57">
        <v>0</v>
      </c>
      <c r="AF765" s="57">
        <v>5.04E-2</v>
      </c>
      <c r="AG765" s="57">
        <v>5.1680000000000004E-2</v>
      </c>
    </row>
    <row r="766" spans="2:33">
      <c r="B766" s="58">
        <v>38749</v>
      </c>
      <c r="T766" s="58">
        <v>38749</v>
      </c>
      <c r="U766" s="58"/>
      <c r="V766" s="57">
        <v>4.9729999999999996E-2</v>
      </c>
      <c r="W766" s="57">
        <v>0</v>
      </c>
      <c r="X766" s="57">
        <v>0</v>
      </c>
      <c r="Y766" s="57">
        <v>5.0799999999999998E-2</v>
      </c>
      <c r="Z766" s="57">
        <v>5.1820000000000005E-2</v>
      </c>
      <c r="AB766" s="58">
        <v>38749</v>
      </c>
      <c r="AC766" s="57">
        <v>4.9729999999999996E-2</v>
      </c>
      <c r="AD766" s="57">
        <v>0</v>
      </c>
      <c r="AE766" s="57">
        <v>0</v>
      </c>
      <c r="AF766" s="57">
        <v>5.0799999999999998E-2</v>
      </c>
      <c r="AG766" s="57">
        <v>5.1820000000000005E-2</v>
      </c>
    </row>
    <row r="767" spans="2:33">
      <c r="B767" s="58">
        <v>38750</v>
      </c>
      <c r="T767" s="58">
        <v>38750</v>
      </c>
      <c r="U767" s="58"/>
      <c r="V767" s="57">
        <v>4.9889999999999997E-2</v>
      </c>
      <c r="W767" s="57">
        <v>0</v>
      </c>
      <c r="X767" s="57">
        <v>0</v>
      </c>
      <c r="Y767" s="57">
        <v>5.0799999999999998E-2</v>
      </c>
      <c r="Z767" s="57">
        <v>5.176E-2</v>
      </c>
      <c r="AB767" s="58">
        <v>38750</v>
      </c>
      <c r="AC767" s="57">
        <v>4.9889999999999997E-2</v>
      </c>
      <c r="AD767" s="57">
        <v>0</v>
      </c>
      <c r="AE767" s="57">
        <v>0</v>
      </c>
      <c r="AF767" s="57">
        <v>5.0799999999999998E-2</v>
      </c>
      <c r="AG767" s="57">
        <v>5.176E-2</v>
      </c>
    </row>
    <row r="768" spans="2:33">
      <c r="B768" s="58">
        <v>38751</v>
      </c>
      <c r="T768" s="58">
        <v>38751</v>
      </c>
      <c r="U768" s="58"/>
      <c r="V768" s="57">
        <v>5.0220000000000001E-2</v>
      </c>
      <c r="W768" s="57">
        <v>0</v>
      </c>
      <c r="X768" s="57">
        <v>0</v>
      </c>
      <c r="Y768" s="57">
        <v>5.0919999999999993E-2</v>
      </c>
      <c r="Z768" s="57">
        <v>5.1589999999999997E-2</v>
      </c>
      <c r="AB768" s="58">
        <v>38751</v>
      </c>
      <c r="AC768" s="57">
        <v>5.0220000000000001E-2</v>
      </c>
      <c r="AD768" s="57">
        <v>0</v>
      </c>
      <c r="AE768" s="57">
        <v>0</v>
      </c>
      <c r="AF768" s="57">
        <v>5.0919999999999993E-2</v>
      </c>
      <c r="AG768" s="57">
        <v>5.1589999999999997E-2</v>
      </c>
    </row>
    <row r="769" spans="2:33">
      <c r="B769" s="58">
        <v>38752</v>
      </c>
      <c r="T769" s="58">
        <v>38752</v>
      </c>
      <c r="U769" s="58"/>
      <c r="V769" s="57">
        <v>5.0220000000000001E-2</v>
      </c>
      <c r="W769" s="57">
        <v>0</v>
      </c>
      <c r="X769" s="57">
        <v>0</v>
      </c>
      <c r="Y769" s="57">
        <v>5.0919999999999993E-2</v>
      </c>
      <c r="Z769" s="57">
        <v>5.1589999999999997E-2</v>
      </c>
      <c r="AB769" s="58">
        <v>38752</v>
      </c>
      <c r="AC769" s="57">
        <v>5.0220000000000001E-2</v>
      </c>
      <c r="AD769" s="57">
        <v>0</v>
      </c>
      <c r="AE769" s="57">
        <v>0</v>
      </c>
      <c r="AF769" s="57">
        <v>5.0919999999999993E-2</v>
      </c>
      <c r="AG769" s="57">
        <v>5.1589999999999997E-2</v>
      </c>
    </row>
    <row r="770" spans="2:33">
      <c r="B770" s="58">
        <v>38753</v>
      </c>
      <c r="T770" s="58">
        <v>38753</v>
      </c>
      <c r="U770" s="58"/>
      <c r="V770" s="57">
        <v>5.0220000000000001E-2</v>
      </c>
      <c r="W770" s="57">
        <v>0</v>
      </c>
      <c r="X770" s="57">
        <v>0</v>
      </c>
      <c r="Y770" s="57">
        <v>5.0919999999999993E-2</v>
      </c>
      <c r="Z770" s="57">
        <v>5.1589999999999997E-2</v>
      </c>
      <c r="AB770" s="58">
        <v>38753</v>
      </c>
      <c r="AC770" s="57">
        <v>5.0220000000000001E-2</v>
      </c>
      <c r="AD770" s="57">
        <v>0</v>
      </c>
      <c r="AE770" s="57">
        <v>0</v>
      </c>
      <c r="AF770" s="57">
        <v>5.0919999999999993E-2</v>
      </c>
      <c r="AG770" s="57">
        <v>5.1589999999999997E-2</v>
      </c>
    </row>
    <row r="771" spans="2:33">
      <c r="B771" s="58">
        <v>38754</v>
      </c>
      <c r="T771" s="58">
        <v>38754</v>
      </c>
      <c r="U771" s="58"/>
      <c r="V771" s="57">
        <v>5.024E-2</v>
      </c>
      <c r="W771" s="57">
        <v>0</v>
      </c>
      <c r="X771" s="57">
        <v>0</v>
      </c>
      <c r="Y771" s="57">
        <v>5.0650000000000001E-2</v>
      </c>
      <c r="Z771" s="57">
        <v>5.1079999999999993E-2</v>
      </c>
      <c r="AB771" s="58">
        <v>38754</v>
      </c>
      <c r="AC771" s="57">
        <v>5.024E-2</v>
      </c>
      <c r="AD771" s="57">
        <v>0</v>
      </c>
      <c r="AE771" s="57">
        <v>0</v>
      </c>
      <c r="AF771" s="57">
        <v>5.0650000000000001E-2</v>
      </c>
      <c r="AG771" s="57">
        <v>5.1079999999999993E-2</v>
      </c>
    </row>
    <row r="772" spans="2:33">
      <c r="B772" s="58">
        <v>38755</v>
      </c>
      <c r="T772" s="58">
        <v>38755</v>
      </c>
      <c r="U772" s="58"/>
      <c r="V772" s="57">
        <v>5.0199999999999995E-2</v>
      </c>
      <c r="W772" s="57">
        <v>0</v>
      </c>
      <c r="X772" s="57">
        <v>0</v>
      </c>
      <c r="Y772" s="57">
        <v>5.0799999999999998E-2</v>
      </c>
      <c r="Z772" s="57">
        <v>5.144E-2</v>
      </c>
      <c r="AB772" s="58">
        <v>38755</v>
      </c>
      <c r="AC772" s="57">
        <v>5.0199999999999995E-2</v>
      </c>
      <c r="AD772" s="57">
        <v>0</v>
      </c>
      <c r="AE772" s="57">
        <v>0</v>
      </c>
      <c r="AF772" s="57">
        <v>5.0799999999999998E-2</v>
      </c>
      <c r="AG772" s="57">
        <v>5.144E-2</v>
      </c>
    </row>
    <row r="773" spans="2:33">
      <c r="B773" s="58">
        <v>38756</v>
      </c>
      <c r="T773" s="58">
        <v>38756</v>
      </c>
      <c r="U773" s="58"/>
      <c r="V773" s="57">
        <v>5.0179999999999995E-2</v>
      </c>
      <c r="W773" s="57">
        <v>0</v>
      </c>
      <c r="X773" s="57">
        <v>0</v>
      </c>
      <c r="Y773" s="57">
        <v>5.0780000000000006E-2</v>
      </c>
      <c r="Z773" s="57">
        <v>5.1399999999999994E-2</v>
      </c>
      <c r="AB773" s="58">
        <v>38756</v>
      </c>
      <c r="AC773" s="57">
        <v>5.0179999999999995E-2</v>
      </c>
      <c r="AD773" s="57">
        <v>0</v>
      </c>
      <c r="AE773" s="57">
        <v>0</v>
      </c>
      <c r="AF773" s="57">
        <v>5.0780000000000006E-2</v>
      </c>
      <c r="AG773" s="57">
        <v>5.1399999999999994E-2</v>
      </c>
    </row>
    <row r="774" spans="2:33">
      <c r="B774" s="58">
        <v>38757</v>
      </c>
      <c r="T774" s="58">
        <v>38757</v>
      </c>
      <c r="U774" s="58"/>
      <c r="V774" s="57">
        <v>5.0349999999999999E-2</v>
      </c>
      <c r="W774" s="57">
        <v>0</v>
      </c>
      <c r="X774" s="57">
        <v>0</v>
      </c>
      <c r="Y774" s="57">
        <v>5.1040000000000002E-2</v>
      </c>
      <c r="Z774" s="57">
        <v>5.1670000000000001E-2</v>
      </c>
      <c r="AB774" s="58">
        <v>38757</v>
      </c>
      <c r="AC774" s="57">
        <v>5.0349999999999999E-2</v>
      </c>
      <c r="AD774" s="57">
        <v>0</v>
      </c>
      <c r="AE774" s="57">
        <v>0</v>
      </c>
      <c r="AF774" s="57">
        <v>5.1040000000000002E-2</v>
      </c>
      <c r="AG774" s="57">
        <v>5.1670000000000001E-2</v>
      </c>
    </row>
    <row r="775" spans="2:33">
      <c r="B775" s="58">
        <v>38758</v>
      </c>
      <c r="T775" s="58">
        <v>38758</v>
      </c>
      <c r="U775" s="58"/>
      <c r="V775" s="57">
        <v>5.0359999999999995E-2</v>
      </c>
      <c r="W775" s="57">
        <v>0</v>
      </c>
      <c r="X775" s="57">
        <v>0</v>
      </c>
      <c r="Y775" s="57">
        <v>5.058E-2</v>
      </c>
      <c r="Z775" s="57">
        <v>5.0860000000000002E-2</v>
      </c>
      <c r="AB775" s="58">
        <v>38758</v>
      </c>
      <c r="AC775" s="57">
        <v>5.0359999999999995E-2</v>
      </c>
      <c r="AD775" s="57">
        <v>0</v>
      </c>
      <c r="AE775" s="57">
        <v>0</v>
      </c>
      <c r="AF775" s="57">
        <v>5.058E-2</v>
      </c>
      <c r="AG775" s="57">
        <v>5.0860000000000002E-2</v>
      </c>
    </row>
    <row r="776" spans="2:33">
      <c r="B776" s="58">
        <v>38759</v>
      </c>
      <c r="T776" s="58">
        <v>38759</v>
      </c>
      <c r="U776" s="58"/>
      <c r="V776" s="57">
        <v>5.0359999999999995E-2</v>
      </c>
      <c r="W776" s="57">
        <v>0</v>
      </c>
      <c r="X776" s="57">
        <v>0</v>
      </c>
      <c r="Y776" s="57">
        <v>5.058E-2</v>
      </c>
      <c r="Z776" s="57">
        <v>5.0860000000000002E-2</v>
      </c>
      <c r="AB776" s="58">
        <v>38759</v>
      </c>
      <c r="AC776" s="57">
        <v>5.0359999999999995E-2</v>
      </c>
      <c r="AD776" s="57">
        <v>0</v>
      </c>
      <c r="AE776" s="57">
        <v>0</v>
      </c>
      <c r="AF776" s="57">
        <v>5.058E-2</v>
      </c>
      <c r="AG776" s="57">
        <v>5.0860000000000002E-2</v>
      </c>
    </row>
    <row r="777" spans="2:33">
      <c r="B777" s="58">
        <v>38760</v>
      </c>
      <c r="T777" s="58">
        <v>38760</v>
      </c>
      <c r="U777" s="58"/>
      <c r="V777" s="57">
        <v>5.0359999999999995E-2</v>
      </c>
      <c r="W777" s="57">
        <v>0</v>
      </c>
      <c r="X777" s="57">
        <v>0</v>
      </c>
      <c r="Y777" s="57">
        <v>5.058E-2</v>
      </c>
      <c r="Z777" s="57">
        <v>5.0860000000000002E-2</v>
      </c>
      <c r="AB777" s="58">
        <v>38760</v>
      </c>
      <c r="AC777" s="57">
        <v>5.0359999999999995E-2</v>
      </c>
      <c r="AD777" s="57">
        <v>0</v>
      </c>
      <c r="AE777" s="57">
        <v>0</v>
      </c>
      <c r="AF777" s="57">
        <v>5.058E-2</v>
      </c>
      <c r="AG777" s="57">
        <v>5.0860000000000002E-2</v>
      </c>
    </row>
    <row r="778" spans="2:33">
      <c r="B778" s="58">
        <v>38761</v>
      </c>
      <c r="T778" s="58">
        <v>38761</v>
      </c>
      <c r="U778" s="58"/>
      <c r="V778" s="57">
        <v>5.0780000000000006E-2</v>
      </c>
      <c r="W778" s="57">
        <v>0</v>
      </c>
      <c r="X778" s="57">
        <v>0</v>
      </c>
      <c r="Y778" s="57">
        <v>5.1230000000000005E-2</v>
      </c>
      <c r="Z778" s="57">
        <v>5.1639999999999998E-2</v>
      </c>
      <c r="AB778" s="58">
        <v>38761</v>
      </c>
      <c r="AC778" s="57">
        <v>5.0780000000000006E-2</v>
      </c>
      <c r="AD778" s="57">
        <v>0</v>
      </c>
      <c r="AE778" s="57">
        <v>0</v>
      </c>
      <c r="AF778" s="57">
        <v>5.1230000000000005E-2</v>
      </c>
      <c r="AG778" s="57">
        <v>5.1639999999999998E-2</v>
      </c>
    </row>
    <row r="779" spans="2:33">
      <c r="B779" s="58">
        <v>38762</v>
      </c>
      <c r="T779" s="58">
        <v>38762</v>
      </c>
      <c r="U779" s="58"/>
      <c r="V779" s="57">
        <v>5.0819999999999997E-2</v>
      </c>
      <c r="W779" s="57">
        <v>0</v>
      </c>
      <c r="X779" s="57">
        <v>0</v>
      </c>
      <c r="Y779" s="57">
        <v>5.126E-2</v>
      </c>
      <c r="Z779" s="57">
        <v>5.1639999999999998E-2</v>
      </c>
      <c r="AB779" s="58">
        <v>38762</v>
      </c>
      <c r="AC779" s="57">
        <v>5.0819999999999997E-2</v>
      </c>
      <c r="AD779" s="57">
        <v>0</v>
      </c>
      <c r="AE779" s="57">
        <v>0</v>
      </c>
      <c r="AF779" s="57">
        <v>5.126E-2</v>
      </c>
      <c r="AG779" s="57">
        <v>5.1639999999999998E-2</v>
      </c>
    </row>
    <row r="780" spans="2:33">
      <c r="B780" s="58">
        <v>38763</v>
      </c>
      <c r="T780" s="58">
        <v>38763</v>
      </c>
      <c r="U780" s="58"/>
      <c r="V780" s="57">
        <v>5.076E-2</v>
      </c>
      <c r="W780" s="57">
        <v>0</v>
      </c>
      <c r="X780" s="57">
        <v>0</v>
      </c>
      <c r="Y780" s="57">
        <v>5.1200000000000002E-2</v>
      </c>
      <c r="Z780" s="57">
        <v>5.1589999999999997E-2</v>
      </c>
      <c r="AB780" s="58">
        <v>38763</v>
      </c>
      <c r="AC780" s="57">
        <v>5.076E-2</v>
      </c>
      <c r="AD780" s="57">
        <v>0</v>
      </c>
      <c r="AE780" s="57">
        <v>0</v>
      </c>
      <c r="AF780" s="57">
        <v>5.1200000000000002E-2</v>
      </c>
      <c r="AG780" s="57">
        <v>5.1589999999999997E-2</v>
      </c>
    </row>
    <row r="781" spans="2:33">
      <c r="B781" s="58">
        <v>38764</v>
      </c>
      <c r="T781" s="58">
        <v>38764</v>
      </c>
      <c r="U781" s="58"/>
      <c r="V781" s="57">
        <v>5.0849999999999999E-2</v>
      </c>
      <c r="W781" s="57">
        <v>0</v>
      </c>
      <c r="X781" s="57">
        <v>0</v>
      </c>
      <c r="Y781" s="57">
        <v>5.1210000000000006E-2</v>
      </c>
      <c r="Z781" s="57">
        <v>5.1729999999999998E-2</v>
      </c>
      <c r="AB781" s="58">
        <v>38764</v>
      </c>
      <c r="AC781" s="57">
        <v>5.0849999999999999E-2</v>
      </c>
      <c r="AD781" s="57">
        <v>0</v>
      </c>
      <c r="AE781" s="57">
        <v>0</v>
      </c>
      <c r="AF781" s="57">
        <v>5.1210000000000006E-2</v>
      </c>
      <c r="AG781" s="57">
        <v>5.1729999999999998E-2</v>
      </c>
    </row>
    <row r="782" spans="2:33">
      <c r="B782" s="58">
        <v>38765</v>
      </c>
      <c r="T782" s="58">
        <v>38765</v>
      </c>
      <c r="U782" s="58"/>
      <c r="V782" s="57">
        <v>5.0599999999999999E-2</v>
      </c>
      <c r="W782" s="57">
        <v>0</v>
      </c>
      <c r="X782" s="57">
        <v>0</v>
      </c>
      <c r="Y782" s="57">
        <v>5.0770000000000003E-2</v>
      </c>
      <c r="Z782" s="57">
        <v>5.1109999999999996E-2</v>
      </c>
      <c r="AB782" s="58">
        <v>38765</v>
      </c>
      <c r="AC782" s="57">
        <v>5.0599999999999999E-2</v>
      </c>
      <c r="AD782" s="57">
        <v>0</v>
      </c>
      <c r="AE782" s="57">
        <v>0</v>
      </c>
      <c r="AF782" s="57">
        <v>5.0770000000000003E-2</v>
      </c>
      <c r="AG782" s="57">
        <v>5.1109999999999996E-2</v>
      </c>
    </row>
    <row r="783" spans="2:33">
      <c r="B783" s="58">
        <v>38766</v>
      </c>
      <c r="T783" s="58">
        <v>38766</v>
      </c>
      <c r="U783" s="58"/>
      <c r="V783" s="57">
        <v>5.0599999999999999E-2</v>
      </c>
      <c r="W783" s="57">
        <v>0</v>
      </c>
      <c r="X783" s="57">
        <v>0</v>
      </c>
      <c r="Y783" s="57">
        <v>5.0770000000000003E-2</v>
      </c>
      <c r="Z783" s="57">
        <v>5.1109999999999996E-2</v>
      </c>
      <c r="AB783" s="58">
        <v>38766</v>
      </c>
      <c r="AC783" s="57">
        <v>5.0599999999999999E-2</v>
      </c>
      <c r="AD783" s="57">
        <v>0</v>
      </c>
      <c r="AE783" s="57">
        <v>0</v>
      </c>
      <c r="AF783" s="57">
        <v>5.0770000000000003E-2</v>
      </c>
      <c r="AG783" s="57">
        <v>5.1109999999999996E-2</v>
      </c>
    </row>
    <row r="784" spans="2:33">
      <c r="B784" s="58">
        <v>38767</v>
      </c>
      <c r="T784" s="58">
        <v>38767</v>
      </c>
      <c r="U784" s="58"/>
      <c r="V784" s="57">
        <v>5.0599999999999999E-2</v>
      </c>
      <c r="W784" s="57">
        <v>0</v>
      </c>
      <c r="X784" s="57">
        <v>0</v>
      </c>
      <c r="Y784" s="57">
        <v>5.0770000000000003E-2</v>
      </c>
      <c r="Z784" s="57">
        <v>5.1109999999999996E-2</v>
      </c>
      <c r="AB784" s="58">
        <v>38767</v>
      </c>
      <c r="AC784" s="57">
        <v>5.0599999999999999E-2</v>
      </c>
      <c r="AD784" s="57">
        <v>0</v>
      </c>
      <c r="AE784" s="57">
        <v>0</v>
      </c>
      <c r="AF784" s="57">
        <v>5.0770000000000003E-2</v>
      </c>
      <c r="AG784" s="57">
        <v>5.1109999999999996E-2</v>
      </c>
    </row>
    <row r="785" spans="2:33">
      <c r="B785" s="58">
        <v>38768</v>
      </c>
      <c r="T785" s="58">
        <v>38768</v>
      </c>
      <c r="U785" s="58"/>
      <c r="V785" s="57">
        <v>5.0599999999999999E-2</v>
      </c>
      <c r="W785" s="57">
        <v>0</v>
      </c>
      <c r="X785" s="57">
        <v>0</v>
      </c>
      <c r="Y785" s="57">
        <v>5.0770000000000003E-2</v>
      </c>
      <c r="Z785" s="57">
        <v>5.1109999999999996E-2</v>
      </c>
      <c r="AB785" s="58">
        <v>38768</v>
      </c>
      <c r="AC785" s="57">
        <v>5.0599999999999999E-2</v>
      </c>
      <c r="AD785" s="57">
        <v>0</v>
      </c>
      <c r="AE785" s="57">
        <v>0</v>
      </c>
      <c r="AF785" s="57">
        <v>5.0770000000000003E-2</v>
      </c>
      <c r="AG785" s="57">
        <v>5.1109999999999996E-2</v>
      </c>
    </row>
    <row r="786" spans="2:33">
      <c r="B786" s="58">
        <v>38769</v>
      </c>
      <c r="T786" s="58">
        <v>38769</v>
      </c>
      <c r="U786" s="58"/>
      <c r="V786" s="57">
        <v>5.0839999999999996E-2</v>
      </c>
      <c r="W786" s="57">
        <v>0</v>
      </c>
      <c r="X786" s="57">
        <v>0</v>
      </c>
      <c r="Y786" s="57">
        <v>5.0930000000000003E-2</v>
      </c>
      <c r="Z786" s="57">
        <v>5.1139999999999998E-2</v>
      </c>
      <c r="AB786" s="58">
        <v>38769</v>
      </c>
      <c r="AC786" s="57">
        <v>5.0839999999999996E-2</v>
      </c>
      <c r="AD786" s="57">
        <v>0</v>
      </c>
      <c r="AE786" s="57">
        <v>0</v>
      </c>
      <c r="AF786" s="57">
        <v>5.0930000000000003E-2</v>
      </c>
      <c r="AG786" s="57">
        <v>5.1139999999999998E-2</v>
      </c>
    </row>
    <row r="787" spans="2:33">
      <c r="B787" s="58">
        <v>38770</v>
      </c>
      <c r="T787" s="58">
        <v>38770</v>
      </c>
      <c r="U787" s="58"/>
      <c r="V787" s="57">
        <v>5.0849999999999999E-2</v>
      </c>
      <c r="W787" s="57">
        <v>0</v>
      </c>
      <c r="X787" s="57">
        <v>0</v>
      </c>
      <c r="Y787" s="57">
        <v>5.0639999999999998E-2</v>
      </c>
      <c r="Z787" s="57">
        <v>5.074E-2</v>
      </c>
      <c r="AB787" s="58">
        <v>38770</v>
      </c>
      <c r="AC787" s="57">
        <v>5.0849999999999999E-2</v>
      </c>
      <c r="AD787" s="57">
        <v>0</v>
      </c>
      <c r="AE787" s="57">
        <v>0</v>
      </c>
      <c r="AF787" s="57">
        <v>5.0639999999999998E-2</v>
      </c>
      <c r="AG787" s="57">
        <v>5.074E-2</v>
      </c>
    </row>
    <row r="788" spans="2:33">
      <c r="B788" s="58">
        <v>38771</v>
      </c>
      <c r="T788" s="58">
        <v>38771</v>
      </c>
      <c r="U788" s="58"/>
      <c r="V788" s="57">
        <v>5.1180000000000003E-2</v>
      </c>
      <c r="W788" s="57">
        <v>0</v>
      </c>
      <c r="X788" s="57">
        <v>0</v>
      </c>
      <c r="Y788" s="57">
        <v>5.0979999999999998E-2</v>
      </c>
      <c r="Z788" s="57">
        <v>5.1050000000000005E-2</v>
      </c>
      <c r="AB788" s="58">
        <v>38771</v>
      </c>
      <c r="AC788" s="57">
        <v>5.1180000000000003E-2</v>
      </c>
      <c r="AD788" s="57">
        <v>0</v>
      </c>
      <c r="AE788" s="57">
        <v>0</v>
      </c>
      <c r="AF788" s="57">
        <v>5.0979999999999998E-2</v>
      </c>
      <c r="AG788" s="57">
        <v>5.1050000000000005E-2</v>
      </c>
    </row>
    <row r="789" spans="2:33">
      <c r="B789" s="58">
        <v>38772</v>
      </c>
      <c r="T789" s="58">
        <v>38772</v>
      </c>
      <c r="U789" s="58"/>
      <c r="V789" s="57">
        <v>5.1200000000000002E-2</v>
      </c>
      <c r="W789" s="57">
        <v>0</v>
      </c>
      <c r="X789" s="57">
        <v>0</v>
      </c>
      <c r="Y789" s="57">
        <v>5.0999999999999997E-2</v>
      </c>
      <c r="Z789" s="57">
        <v>5.0979999999999998E-2</v>
      </c>
      <c r="AB789" s="58">
        <v>38772</v>
      </c>
      <c r="AC789" s="57">
        <v>5.1200000000000002E-2</v>
      </c>
      <c r="AD789" s="57">
        <v>0</v>
      </c>
      <c r="AE789" s="57">
        <v>0</v>
      </c>
      <c r="AF789" s="57">
        <v>5.0999999999999997E-2</v>
      </c>
      <c r="AG789" s="57">
        <v>5.0979999999999998E-2</v>
      </c>
    </row>
    <row r="790" spans="2:33">
      <c r="B790" s="58">
        <v>38773</v>
      </c>
      <c r="T790" s="58">
        <v>38773</v>
      </c>
      <c r="U790" s="58"/>
      <c r="V790" s="57">
        <v>5.1200000000000002E-2</v>
      </c>
      <c r="W790" s="57">
        <v>0</v>
      </c>
      <c r="X790" s="57">
        <v>0</v>
      </c>
      <c r="Y790" s="57">
        <v>5.0999999999999997E-2</v>
      </c>
      <c r="Z790" s="57">
        <v>5.0979999999999998E-2</v>
      </c>
      <c r="AB790" s="58">
        <v>38773</v>
      </c>
      <c r="AC790" s="57">
        <v>5.1200000000000002E-2</v>
      </c>
      <c r="AD790" s="57">
        <v>0</v>
      </c>
      <c r="AE790" s="57">
        <v>0</v>
      </c>
      <c r="AF790" s="57">
        <v>5.0999999999999997E-2</v>
      </c>
      <c r="AG790" s="57">
        <v>5.0979999999999998E-2</v>
      </c>
    </row>
    <row r="791" spans="2:33">
      <c r="B791" s="58">
        <v>38774</v>
      </c>
      <c r="T791" s="58">
        <v>38774</v>
      </c>
      <c r="U791" s="58"/>
      <c r="V791" s="57">
        <v>5.1200000000000002E-2</v>
      </c>
      <c r="W791" s="57">
        <v>0</v>
      </c>
      <c r="X791" s="57">
        <v>0</v>
      </c>
      <c r="Y791" s="57">
        <v>5.0999999999999997E-2</v>
      </c>
      <c r="Z791" s="57">
        <v>5.0979999999999998E-2</v>
      </c>
      <c r="AB791" s="58">
        <v>38774</v>
      </c>
      <c r="AC791" s="57">
        <v>5.1200000000000002E-2</v>
      </c>
      <c r="AD791" s="57">
        <v>0</v>
      </c>
      <c r="AE791" s="57">
        <v>0</v>
      </c>
      <c r="AF791" s="57">
        <v>5.0999999999999997E-2</v>
      </c>
      <c r="AG791" s="57">
        <v>5.0979999999999998E-2</v>
      </c>
    </row>
    <row r="792" spans="2:33">
      <c r="B792" s="58">
        <v>38775</v>
      </c>
      <c r="T792" s="58">
        <v>38775</v>
      </c>
      <c r="U792" s="58"/>
      <c r="V792" s="57">
        <v>5.1249999999999997E-2</v>
      </c>
      <c r="W792" s="57">
        <v>0</v>
      </c>
      <c r="X792" s="57">
        <v>0</v>
      </c>
      <c r="Y792" s="57">
        <v>5.0990000000000001E-2</v>
      </c>
      <c r="Z792" s="57">
        <v>5.0890000000000005E-2</v>
      </c>
      <c r="AB792" s="58">
        <v>38775</v>
      </c>
      <c r="AC792" s="57">
        <v>5.1249999999999997E-2</v>
      </c>
      <c r="AD792" s="57">
        <v>0</v>
      </c>
      <c r="AE792" s="57">
        <v>0</v>
      </c>
      <c r="AF792" s="57">
        <v>5.0990000000000001E-2</v>
      </c>
      <c r="AG792" s="57">
        <v>5.0890000000000005E-2</v>
      </c>
    </row>
    <row r="793" spans="2:33">
      <c r="B793" s="58">
        <v>38776</v>
      </c>
      <c r="T793" s="58">
        <v>38776</v>
      </c>
      <c r="U793" s="58"/>
      <c r="V793" s="57">
        <v>5.0919999999999993E-2</v>
      </c>
      <c r="W793" s="57">
        <v>0</v>
      </c>
      <c r="X793" s="57">
        <v>0</v>
      </c>
      <c r="Y793" s="57">
        <v>5.0849999999999999E-2</v>
      </c>
      <c r="Z793" s="57">
        <v>5.0979999999999998E-2</v>
      </c>
      <c r="AB793" s="58">
        <v>38776</v>
      </c>
      <c r="AC793" s="57">
        <v>5.0919999999999993E-2</v>
      </c>
      <c r="AD793" s="57">
        <v>0</v>
      </c>
      <c r="AE793" s="57">
        <v>0</v>
      </c>
      <c r="AF793" s="57">
        <v>5.0849999999999999E-2</v>
      </c>
      <c r="AG793" s="57">
        <v>5.0979999999999998E-2</v>
      </c>
    </row>
    <row r="794" spans="2:33">
      <c r="B794" s="58">
        <v>38777</v>
      </c>
      <c r="T794" s="58">
        <v>38777</v>
      </c>
      <c r="U794" s="58"/>
      <c r="V794" s="57">
        <v>5.0910000000000004E-2</v>
      </c>
      <c r="W794" s="57">
        <v>0</v>
      </c>
      <c r="X794" s="57">
        <v>0</v>
      </c>
      <c r="Y794" s="57">
        <v>5.1089999999999997E-2</v>
      </c>
      <c r="Z794" s="57">
        <v>5.1289999999999995E-2</v>
      </c>
      <c r="AB794" s="58">
        <v>38777</v>
      </c>
      <c r="AC794" s="57">
        <v>5.0910000000000004E-2</v>
      </c>
      <c r="AD794" s="57">
        <v>0</v>
      </c>
      <c r="AE794" s="57">
        <v>0</v>
      </c>
      <c r="AF794" s="57">
        <v>5.1089999999999997E-2</v>
      </c>
      <c r="AG794" s="57">
        <v>5.1289999999999995E-2</v>
      </c>
    </row>
    <row r="795" spans="2:33">
      <c r="B795" s="58">
        <v>38778</v>
      </c>
      <c r="T795" s="58">
        <v>38778</v>
      </c>
      <c r="U795" s="58"/>
      <c r="V795" s="57">
        <v>5.1399999999999994E-2</v>
      </c>
      <c r="W795" s="57">
        <v>0</v>
      </c>
      <c r="X795" s="57">
        <v>0</v>
      </c>
      <c r="Y795" s="57">
        <v>5.1970000000000002E-2</v>
      </c>
      <c r="Z795" s="57">
        <v>5.2229999999999999E-2</v>
      </c>
      <c r="AB795" s="58">
        <v>38778</v>
      </c>
      <c r="AC795" s="57">
        <v>5.1399999999999994E-2</v>
      </c>
      <c r="AD795" s="57">
        <v>0</v>
      </c>
      <c r="AE795" s="57">
        <v>0</v>
      </c>
      <c r="AF795" s="57">
        <v>5.1970000000000002E-2</v>
      </c>
      <c r="AG795" s="57">
        <v>5.2229999999999999E-2</v>
      </c>
    </row>
    <row r="796" spans="2:33">
      <c r="B796" s="58">
        <v>38779</v>
      </c>
      <c r="T796" s="58">
        <v>38779</v>
      </c>
      <c r="U796" s="58"/>
      <c r="V796" s="57">
        <v>5.1719999999999995E-2</v>
      </c>
      <c r="W796" s="57">
        <v>0</v>
      </c>
      <c r="X796" s="57">
        <v>0</v>
      </c>
      <c r="Y796" s="57">
        <v>5.2329999999999995E-2</v>
      </c>
      <c r="Z796" s="57">
        <v>5.253E-2</v>
      </c>
      <c r="AB796" s="58">
        <v>38779</v>
      </c>
      <c r="AC796" s="57">
        <v>5.1719999999999995E-2</v>
      </c>
      <c r="AD796" s="57">
        <v>0</v>
      </c>
      <c r="AE796" s="57">
        <v>0</v>
      </c>
      <c r="AF796" s="57">
        <v>5.2329999999999995E-2</v>
      </c>
      <c r="AG796" s="57">
        <v>5.253E-2</v>
      </c>
    </row>
    <row r="797" spans="2:33">
      <c r="B797" s="58">
        <v>38780</v>
      </c>
      <c r="T797" s="58">
        <v>38780</v>
      </c>
      <c r="U797" s="58"/>
      <c r="V797" s="57">
        <v>5.1719999999999995E-2</v>
      </c>
      <c r="W797" s="57">
        <v>0</v>
      </c>
      <c r="X797" s="57">
        <v>0</v>
      </c>
      <c r="Y797" s="57">
        <v>5.2329999999999995E-2</v>
      </c>
      <c r="Z797" s="57">
        <v>5.253E-2</v>
      </c>
      <c r="AB797" s="58">
        <v>38780</v>
      </c>
      <c r="AC797" s="57">
        <v>5.1719999999999995E-2</v>
      </c>
      <c r="AD797" s="57">
        <v>0</v>
      </c>
      <c r="AE797" s="57">
        <v>0</v>
      </c>
      <c r="AF797" s="57">
        <v>5.2329999999999995E-2</v>
      </c>
      <c r="AG797" s="57">
        <v>5.253E-2</v>
      </c>
    </row>
    <row r="798" spans="2:33">
      <c r="B798" s="58">
        <v>38781</v>
      </c>
      <c r="T798" s="58">
        <v>38781</v>
      </c>
      <c r="U798" s="58"/>
      <c r="V798" s="57">
        <v>5.1719999999999995E-2</v>
      </c>
      <c r="W798" s="57">
        <v>0</v>
      </c>
      <c r="X798" s="57">
        <v>0</v>
      </c>
      <c r="Y798" s="57">
        <v>5.2329999999999995E-2</v>
      </c>
      <c r="Z798" s="57">
        <v>5.253E-2</v>
      </c>
      <c r="AB798" s="58">
        <v>38781</v>
      </c>
      <c r="AC798" s="57">
        <v>5.1719999999999995E-2</v>
      </c>
      <c r="AD798" s="57">
        <v>0</v>
      </c>
      <c r="AE798" s="57">
        <v>0</v>
      </c>
      <c r="AF798" s="57">
        <v>5.2329999999999995E-2</v>
      </c>
      <c r="AG798" s="57">
        <v>5.253E-2</v>
      </c>
    </row>
    <row r="799" spans="2:33">
      <c r="B799" s="58">
        <v>38782</v>
      </c>
      <c r="T799" s="58">
        <v>38782</v>
      </c>
      <c r="U799" s="58"/>
      <c r="V799" s="57">
        <v>5.1769999999999997E-2</v>
      </c>
      <c r="W799" s="57">
        <v>0</v>
      </c>
      <c r="X799" s="57">
        <v>0</v>
      </c>
      <c r="Y799" s="57">
        <v>5.2619999999999993E-2</v>
      </c>
      <c r="Z799" s="57">
        <v>5.2949999999999997E-2</v>
      </c>
      <c r="AB799" s="58">
        <v>38782</v>
      </c>
      <c r="AC799" s="57">
        <v>5.1769999999999997E-2</v>
      </c>
      <c r="AD799" s="57">
        <v>0</v>
      </c>
      <c r="AE799" s="57">
        <v>0</v>
      </c>
      <c r="AF799" s="57">
        <v>5.2619999999999993E-2</v>
      </c>
      <c r="AG799" s="57">
        <v>5.2949999999999997E-2</v>
      </c>
    </row>
    <row r="800" spans="2:33">
      <c r="B800" s="58">
        <v>38783</v>
      </c>
      <c r="T800" s="58">
        <v>38783</v>
      </c>
      <c r="U800" s="58"/>
      <c r="V800" s="57">
        <v>5.2060000000000002E-2</v>
      </c>
      <c r="W800" s="57">
        <v>0</v>
      </c>
      <c r="X800" s="57">
        <v>0</v>
      </c>
      <c r="Y800" s="57">
        <v>5.3019999999999998E-2</v>
      </c>
      <c r="Z800" s="57">
        <v>5.3339999999999999E-2</v>
      </c>
      <c r="AB800" s="58">
        <v>38783</v>
      </c>
      <c r="AC800" s="57">
        <v>5.2060000000000002E-2</v>
      </c>
      <c r="AD800" s="57">
        <v>0</v>
      </c>
      <c r="AE800" s="57">
        <v>0</v>
      </c>
      <c r="AF800" s="57">
        <v>5.3019999999999998E-2</v>
      </c>
      <c r="AG800" s="57">
        <v>5.3339999999999999E-2</v>
      </c>
    </row>
    <row r="801" spans="2:33">
      <c r="B801" s="58">
        <v>38784</v>
      </c>
      <c r="T801" s="58">
        <v>38784</v>
      </c>
      <c r="U801" s="58"/>
      <c r="V801" s="57">
        <v>5.203E-2</v>
      </c>
      <c r="W801" s="57">
        <v>0</v>
      </c>
      <c r="X801" s="57">
        <v>0</v>
      </c>
      <c r="Y801" s="57">
        <v>5.2900000000000003E-2</v>
      </c>
      <c r="Z801" s="57">
        <v>5.321E-2</v>
      </c>
      <c r="AB801" s="58">
        <v>38784</v>
      </c>
      <c r="AC801" s="57">
        <v>5.203E-2</v>
      </c>
      <c r="AD801" s="57">
        <v>0</v>
      </c>
      <c r="AE801" s="57">
        <v>0</v>
      </c>
      <c r="AF801" s="57">
        <v>5.2900000000000003E-2</v>
      </c>
      <c r="AG801" s="57">
        <v>5.321E-2</v>
      </c>
    </row>
    <row r="802" spans="2:33">
      <c r="B802" s="58">
        <v>38785</v>
      </c>
      <c r="T802" s="58">
        <v>38785</v>
      </c>
      <c r="U802" s="58"/>
      <c r="V802" s="57">
        <v>5.1929999999999997E-2</v>
      </c>
      <c r="W802" s="57">
        <v>0</v>
      </c>
      <c r="X802" s="57">
        <v>0</v>
      </c>
      <c r="Y802" s="57">
        <v>5.289E-2</v>
      </c>
      <c r="Z802" s="57">
        <v>5.3220000000000003E-2</v>
      </c>
      <c r="AB802" s="58">
        <v>38785</v>
      </c>
      <c r="AC802" s="57">
        <v>5.1929999999999997E-2</v>
      </c>
      <c r="AD802" s="57">
        <v>0</v>
      </c>
      <c r="AE802" s="57">
        <v>0</v>
      </c>
      <c r="AF802" s="57">
        <v>5.289E-2</v>
      </c>
      <c r="AG802" s="57">
        <v>5.3220000000000003E-2</v>
      </c>
    </row>
    <row r="803" spans="2:33">
      <c r="B803" s="58">
        <v>38786</v>
      </c>
      <c r="T803" s="58">
        <v>38786</v>
      </c>
      <c r="U803" s="58"/>
      <c r="V803" s="57">
        <v>5.228E-2</v>
      </c>
      <c r="W803" s="57">
        <v>0</v>
      </c>
      <c r="X803" s="57">
        <v>0</v>
      </c>
      <c r="Y803" s="57">
        <v>5.3190000000000001E-2</v>
      </c>
      <c r="Z803" s="57">
        <v>5.3470000000000004E-2</v>
      </c>
      <c r="AB803" s="58">
        <v>38786</v>
      </c>
      <c r="AC803" s="57">
        <v>5.228E-2</v>
      </c>
      <c r="AD803" s="57">
        <v>0</v>
      </c>
      <c r="AE803" s="57">
        <v>0</v>
      </c>
      <c r="AF803" s="57">
        <v>5.3190000000000001E-2</v>
      </c>
      <c r="AG803" s="57">
        <v>5.3470000000000004E-2</v>
      </c>
    </row>
    <row r="804" spans="2:33">
      <c r="B804" s="58">
        <v>38787</v>
      </c>
      <c r="T804" s="58">
        <v>38787</v>
      </c>
      <c r="U804" s="58"/>
      <c r="V804" s="57">
        <v>5.228E-2</v>
      </c>
      <c r="W804" s="57">
        <v>0</v>
      </c>
      <c r="X804" s="57">
        <v>0</v>
      </c>
      <c r="Y804" s="57">
        <v>5.3190000000000001E-2</v>
      </c>
      <c r="Z804" s="57">
        <v>5.3470000000000004E-2</v>
      </c>
      <c r="AB804" s="58">
        <v>38787</v>
      </c>
      <c r="AC804" s="57">
        <v>5.228E-2</v>
      </c>
      <c r="AD804" s="57">
        <v>0</v>
      </c>
      <c r="AE804" s="57">
        <v>0</v>
      </c>
      <c r="AF804" s="57">
        <v>5.3190000000000001E-2</v>
      </c>
      <c r="AG804" s="57">
        <v>5.3470000000000004E-2</v>
      </c>
    </row>
    <row r="805" spans="2:33">
      <c r="B805" s="58">
        <v>38788</v>
      </c>
      <c r="T805" s="58">
        <v>38788</v>
      </c>
      <c r="U805" s="58"/>
      <c r="V805" s="57">
        <v>5.228E-2</v>
      </c>
      <c r="W805" s="57">
        <v>0</v>
      </c>
      <c r="X805" s="57">
        <v>0</v>
      </c>
      <c r="Y805" s="57">
        <v>5.3190000000000001E-2</v>
      </c>
      <c r="Z805" s="57">
        <v>5.3470000000000004E-2</v>
      </c>
      <c r="AB805" s="58">
        <v>38788</v>
      </c>
      <c r="AC805" s="57">
        <v>5.228E-2</v>
      </c>
      <c r="AD805" s="57">
        <v>0</v>
      </c>
      <c r="AE805" s="57">
        <v>0</v>
      </c>
      <c r="AF805" s="57">
        <v>5.3190000000000001E-2</v>
      </c>
      <c r="AG805" s="57">
        <v>5.3470000000000004E-2</v>
      </c>
    </row>
    <row r="806" spans="2:33">
      <c r="B806" s="58">
        <v>38789</v>
      </c>
      <c r="T806" s="58">
        <v>38789</v>
      </c>
      <c r="U806" s="58"/>
      <c r="V806" s="57">
        <v>5.2240000000000002E-2</v>
      </c>
      <c r="W806" s="57">
        <v>0</v>
      </c>
      <c r="X806" s="57">
        <v>0</v>
      </c>
      <c r="Y806" s="57">
        <v>5.3230000000000006E-2</v>
      </c>
      <c r="Z806" s="57">
        <v>5.3600000000000002E-2</v>
      </c>
      <c r="AB806" s="58">
        <v>38789</v>
      </c>
      <c r="AC806" s="57">
        <v>5.2240000000000002E-2</v>
      </c>
      <c r="AD806" s="57">
        <v>0</v>
      </c>
      <c r="AE806" s="57">
        <v>0</v>
      </c>
      <c r="AF806" s="57">
        <v>5.3230000000000006E-2</v>
      </c>
      <c r="AG806" s="57">
        <v>5.3600000000000002E-2</v>
      </c>
    </row>
    <row r="807" spans="2:33">
      <c r="B807" s="58">
        <v>38790</v>
      </c>
      <c r="T807" s="58">
        <v>38790</v>
      </c>
      <c r="U807" s="58"/>
      <c r="V807" s="57">
        <v>5.1639999999999998E-2</v>
      </c>
      <c r="W807" s="57">
        <v>0</v>
      </c>
      <c r="X807" s="57">
        <v>0</v>
      </c>
      <c r="Y807" s="57">
        <v>5.2510000000000001E-2</v>
      </c>
      <c r="Z807" s="57">
        <v>5.3019999999999998E-2</v>
      </c>
      <c r="AB807" s="58">
        <v>38790</v>
      </c>
      <c r="AC807" s="57">
        <v>5.1639999999999998E-2</v>
      </c>
      <c r="AD807" s="57">
        <v>0</v>
      </c>
      <c r="AE807" s="57">
        <v>0</v>
      </c>
      <c r="AF807" s="57">
        <v>5.2510000000000001E-2</v>
      </c>
      <c r="AG807" s="57">
        <v>5.3019999999999998E-2</v>
      </c>
    </row>
    <row r="808" spans="2:33">
      <c r="B808" s="58">
        <v>38791</v>
      </c>
      <c r="T808" s="58">
        <v>38791</v>
      </c>
      <c r="U808" s="58"/>
      <c r="V808" s="57">
        <v>5.1459999999999999E-2</v>
      </c>
      <c r="W808" s="57">
        <v>0</v>
      </c>
      <c r="X808" s="57">
        <v>0</v>
      </c>
      <c r="Y808" s="57">
        <v>5.2720000000000003E-2</v>
      </c>
      <c r="Z808" s="57">
        <v>5.3460000000000001E-2</v>
      </c>
      <c r="AB808" s="58">
        <v>38791</v>
      </c>
      <c r="AC808" s="57">
        <v>5.1459999999999999E-2</v>
      </c>
      <c r="AD808" s="57">
        <v>0</v>
      </c>
      <c r="AE808" s="57">
        <v>0</v>
      </c>
      <c r="AF808" s="57">
        <v>5.2720000000000003E-2</v>
      </c>
      <c r="AG808" s="57">
        <v>5.3460000000000001E-2</v>
      </c>
    </row>
    <row r="809" spans="2:33">
      <c r="B809" s="58">
        <v>38792</v>
      </c>
      <c r="T809" s="58">
        <v>38792</v>
      </c>
      <c r="U809" s="58"/>
      <c r="V809" s="57">
        <v>5.0860000000000002E-2</v>
      </c>
      <c r="W809" s="57">
        <v>0</v>
      </c>
      <c r="X809" s="57">
        <v>0</v>
      </c>
      <c r="Y809" s="57">
        <v>5.2039999999999996E-2</v>
      </c>
      <c r="Z809" s="57">
        <v>5.2779999999999994E-2</v>
      </c>
      <c r="AB809" s="58">
        <v>38792</v>
      </c>
      <c r="AC809" s="57">
        <v>5.0860000000000002E-2</v>
      </c>
      <c r="AD809" s="57">
        <v>0</v>
      </c>
      <c r="AE809" s="57">
        <v>0</v>
      </c>
      <c r="AF809" s="57">
        <v>5.2039999999999996E-2</v>
      </c>
      <c r="AG809" s="57">
        <v>5.2779999999999994E-2</v>
      </c>
    </row>
    <row r="810" spans="2:33">
      <c r="B810" s="58">
        <v>38793</v>
      </c>
      <c r="T810" s="58">
        <v>38793</v>
      </c>
      <c r="U810" s="58"/>
      <c r="V810" s="57">
        <v>5.0770000000000003E-2</v>
      </c>
      <c r="W810" s="57">
        <v>0</v>
      </c>
      <c r="X810" s="57">
        <v>0</v>
      </c>
      <c r="Y810" s="57">
        <v>5.2049999999999999E-2</v>
      </c>
      <c r="Z810" s="57">
        <v>5.2949999999999997E-2</v>
      </c>
      <c r="AB810" s="58">
        <v>38793</v>
      </c>
      <c r="AC810" s="57">
        <v>5.0770000000000003E-2</v>
      </c>
      <c r="AD810" s="57">
        <v>0</v>
      </c>
      <c r="AE810" s="57">
        <v>0</v>
      </c>
      <c r="AF810" s="57">
        <v>5.2049999999999999E-2</v>
      </c>
      <c r="AG810" s="57">
        <v>5.2949999999999997E-2</v>
      </c>
    </row>
    <row r="811" spans="2:33">
      <c r="B811" s="58">
        <v>38794</v>
      </c>
      <c r="T811" s="58">
        <v>38794</v>
      </c>
      <c r="U811" s="58"/>
      <c r="V811" s="57">
        <v>5.0770000000000003E-2</v>
      </c>
      <c r="W811" s="57">
        <v>0</v>
      </c>
      <c r="X811" s="57">
        <v>0</v>
      </c>
      <c r="Y811" s="57">
        <v>5.2049999999999999E-2</v>
      </c>
      <c r="Z811" s="57">
        <v>5.2949999999999997E-2</v>
      </c>
      <c r="AB811" s="58">
        <v>38794</v>
      </c>
      <c r="AC811" s="57">
        <v>5.0770000000000003E-2</v>
      </c>
      <c r="AD811" s="57">
        <v>0</v>
      </c>
      <c r="AE811" s="57">
        <v>0</v>
      </c>
      <c r="AF811" s="57">
        <v>5.2049999999999999E-2</v>
      </c>
      <c r="AG811" s="57">
        <v>5.2949999999999997E-2</v>
      </c>
    </row>
    <row r="812" spans="2:33">
      <c r="B812" s="58">
        <v>38795</v>
      </c>
      <c r="T812" s="58">
        <v>38795</v>
      </c>
      <c r="U812" s="58"/>
      <c r="V812" s="57">
        <v>5.0770000000000003E-2</v>
      </c>
      <c r="W812" s="57">
        <v>0</v>
      </c>
      <c r="X812" s="57">
        <v>0</v>
      </c>
      <c r="Y812" s="57">
        <v>5.2049999999999999E-2</v>
      </c>
      <c r="Z812" s="57">
        <v>5.2949999999999997E-2</v>
      </c>
      <c r="AB812" s="58">
        <v>38795</v>
      </c>
      <c r="AC812" s="57">
        <v>5.0770000000000003E-2</v>
      </c>
      <c r="AD812" s="57">
        <v>0</v>
      </c>
      <c r="AE812" s="57">
        <v>0</v>
      </c>
      <c r="AF812" s="57">
        <v>5.2049999999999999E-2</v>
      </c>
      <c r="AG812" s="57">
        <v>5.2949999999999997E-2</v>
      </c>
    </row>
    <row r="813" spans="2:33">
      <c r="B813" s="58">
        <v>38796</v>
      </c>
      <c r="T813" s="58">
        <v>38796</v>
      </c>
      <c r="U813" s="58"/>
      <c r="V813" s="57">
        <v>5.0629999999999994E-2</v>
      </c>
      <c r="W813" s="57">
        <v>0</v>
      </c>
      <c r="X813" s="57">
        <v>0</v>
      </c>
      <c r="Y813" s="57">
        <v>5.176E-2</v>
      </c>
      <c r="Z813" s="57">
        <v>5.2629999999999996E-2</v>
      </c>
      <c r="AB813" s="58">
        <v>38796</v>
      </c>
      <c r="AC813" s="57">
        <v>5.0629999999999994E-2</v>
      </c>
      <c r="AD813" s="57">
        <v>0</v>
      </c>
      <c r="AE813" s="57">
        <v>0</v>
      </c>
      <c r="AF813" s="57">
        <v>5.176E-2</v>
      </c>
      <c r="AG813" s="57">
        <v>5.2629999999999996E-2</v>
      </c>
    </row>
    <row r="814" spans="2:33">
      <c r="B814" s="58">
        <v>38797</v>
      </c>
      <c r="T814" s="58">
        <v>38797</v>
      </c>
      <c r="U814" s="58"/>
      <c r="V814" s="57">
        <v>5.1399999999999994E-2</v>
      </c>
      <c r="W814" s="57">
        <v>0</v>
      </c>
      <c r="X814" s="57">
        <v>0</v>
      </c>
      <c r="Y814" s="57">
        <v>5.2460000000000007E-2</v>
      </c>
      <c r="Z814" s="57">
        <v>5.3190000000000001E-2</v>
      </c>
      <c r="AB814" s="58">
        <v>38797</v>
      </c>
      <c r="AC814" s="57">
        <v>5.1399999999999994E-2</v>
      </c>
      <c r="AD814" s="57">
        <v>0</v>
      </c>
      <c r="AE814" s="57">
        <v>0</v>
      </c>
      <c r="AF814" s="57">
        <v>5.2460000000000007E-2</v>
      </c>
      <c r="AG814" s="57">
        <v>5.3190000000000001E-2</v>
      </c>
    </row>
    <row r="815" spans="2:33">
      <c r="B815" s="58">
        <v>38798</v>
      </c>
      <c r="T815" s="58">
        <v>38798</v>
      </c>
      <c r="U815" s="58"/>
      <c r="V815" s="57">
        <v>5.1569999999999998E-2</v>
      </c>
      <c r="W815" s="57">
        <v>0</v>
      </c>
      <c r="X815" s="57">
        <v>0</v>
      </c>
      <c r="Y815" s="57">
        <v>5.2430000000000004E-2</v>
      </c>
      <c r="Z815" s="57">
        <v>5.3079999999999995E-2</v>
      </c>
      <c r="AB815" s="58">
        <v>38798</v>
      </c>
      <c r="AC815" s="57">
        <v>5.1569999999999998E-2</v>
      </c>
      <c r="AD815" s="57">
        <v>0</v>
      </c>
      <c r="AE815" s="57">
        <v>0</v>
      </c>
      <c r="AF815" s="57">
        <v>5.2430000000000004E-2</v>
      </c>
      <c r="AG815" s="57">
        <v>5.3079999999999995E-2</v>
      </c>
    </row>
    <row r="816" spans="2:33">
      <c r="B816" s="58">
        <v>38799</v>
      </c>
      <c r="T816" s="58">
        <v>38799</v>
      </c>
      <c r="U816" s="58"/>
      <c r="V816" s="57">
        <v>5.1859999999999996E-2</v>
      </c>
      <c r="W816" s="57">
        <v>0</v>
      </c>
      <c r="X816" s="57">
        <v>0</v>
      </c>
      <c r="Y816" s="57">
        <v>5.2639999999999999E-2</v>
      </c>
      <c r="Z816" s="57">
        <v>5.3220000000000003E-2</v>
      </c>
      <c r="AB816" s="58">
        <v>38799</v>
      </c>
      <c r="AC816" s="57">
        <v>5.1859999999999996E-2</v>
      </c>
      <c r="AD816" s="57">
        <v>0</v>
      </c>
      <c r="AE816" s="57">
        <v>0</v>
      </c>
      <c r="AF816" s="57">
        <v>5.2639999999999999E-2</v>
      </c>
      <c r="AG816" s="57">
        <v>5.3220000000000003E-2</v>
      </c>
    </row>
    <row r="817" spans="2:33">
      <c r="B817" s="58">
        <v>38800</v>
      </c>
      <c r="T817" s="58">
        <v>38800</v>
      </c>
      <c r="U817" s="58"/>
      <c r="V817" s="57">
        <v>5.1449999999999996E-2</v>
      </c>
      <c r="W817" s="57">
        <v>0</v>
      </c>
      <c r="X817" s="57">
        <v>0</v>
      </c>
      <c r="Y817" s="57">
        <v>5.2110000000000004E-2</v>
      </c>
      <c r="Z817" s="57">
        <v>5.2830000000000002E-2</v>
      </c>
      <c r="AB817" s="58">
        <v>38800</v>
      </c>
      <c r="AC817" s="57">
        <v>5.1449999999999996E-2</v>
      </c>
      <c r="AD817" s="57">
        <v>0</v>
      </c>
      <c r="AE817" s="57">
        <v>0</v>
      </c>
      <c r="AF817" s="57">
        <v>5.2110000000000004E-2</v>
      </c>
      <c r="AG817" s="57">
        <v>5.2830000000000002E-2</v>
      </c>
    </row>
    <row r="818" spans="2:33">
      <c r="B818" s="58">
        <v>38801</v>
      </c>
      <c r="T818" s="58">
        <v>38801</v>
      </c>
      <c r="U818" s="58"/>
      <c r="V818" s="57">
        <v>5.1449999999999996E-2</v>
      </c>
      <c r="W818" s="57">
        <v>0</v>
      </c>
      <c r="X818" s="57">
        <v>0</v>
      </c>
      <c r="Y818" s="57">
        <v>5.2110000000000004E-2</v>
      </c>
      <c r="Z818" s="57">
        <v>5.2830000000000002E-2</v>
      </c>
      <c r="AB818" s="58">
        <v>38801</v>
      </c>
      <c r="AC818" s="57">
        <v>5.1449999999999996E-2</v>
      </c>
      <c r="AD818" s="57">
        <v>0</v>
      </c>
      <c r="AE818" s="57">
        <v>0</v>
      </c>
      <c r="AF818" s="57">
        <v>5.2110000000000004E-2</v>
      </c>
      <c r="AG818" s="57">
        <v>5.2830000000000002E-2</v>
      </c>
    </row>
    <row r="819" spans="2:33">
      <c r="B819" s="58">
        <v>38802</v>
      </c>
      <c r="T819" s="58">
        <v>38802</v>
      </c>
      <c r="U819" s="58"/>
      <c r="V819" s="57">
        <v>5.1449999999999996E-2</v>
      </c>
      <c r="W819" s="57">
        <v>0</v>
      </c>
      <c r="X819" s="57">
        <v>0</v>
      </c>
      <c r="Y819" s="57">
        <v>5.2110000000000004E-2</v>
      </c>
      <c r="Z819" s="57">
        <v>5.2830000000000002E-2</v>
      </c>
      <c r="AB819" s="58">
        <v>38802</v>
      </c>
      <c r="AC819" s="57">
        <v>5.1449999999999996E-2</v>
      </c>
      <c r="AD819" s="57">
        <v>0</v>
      </c>
      <c r="AE819" s="57">
        <v>0</v>
      </c>
      <c r="AF819" s="57">
        <v>5.2110000000000004E-2</v>
      </c>
      <c r="AG819" s="57">
        <v>5.2830000000000002E-2</v>
      </c>
    </row>
    <row r="820" spans="2:33">
      <c r="B820" s="58">
        <v>38803</v>
      </c>
      <c r="T820" s="58">
        <v>38803</v>
      </c>
      <c r="U820" s="58"/>
      <c r="V820" s="57">
        <v>5.1490000000000001E-2</v>
      </c>
      <c r="W820" s="57">
        <v>0</v>
      </c>
      <c r="X820" s="57">
        <v>0</v>
      </c>
      <c r="Y820" s="57">
        <v>5.2290000000000003E-2</v>
      </c>
      <c r="Z820" s="57">
        <v>5.2999999999999999E-2</v>
      </c>
      <c r="AB820" s="58">
        <v>38803</v>
      </c>
      <c r="AC820" s="57">
        <v>5.1490000000000001E-2</v>
      </c>
      <c r="AD820" s="57">
        <v>0</v>
      </c>
      <c r="AE820" s="57">
        <v>0</v>
      </c>
      <c r="AF820" s="57">
        <v>5.2290000000000003E-2</v>
      </c>
      <c r="AG820" s="57">
        <v>5.2999999999999999E-2</v>
      </c>
    </row>
    <row r="821" spans="2:33">
      <c r="B821" s="58">
        <v>38804</v>
      </c>
      <c r="T821" s="58">
        <v>38804</v>
      </c>
      <c r="U821" s="58"/>
      <c r="V821" s="57">
        <v>5.1689999999999993E-2</v>
      </c>
      <c r="W821" s="57">
        <v>0</v>
      </c>
      <c r="X821" s="57">
        <v>0</v>
      </c>
      <c r="Y821" s="57">
        <v>5.2850000000000001E-2</v>
      </c>
      <c r="Z821" s="57">
        <v>5.3689999999999995E-2</v>
      </c>
      <c r="AB821" s="58">
        <v>38804</v>
      </c>
      <c r="AC821" s="57">
        <v>5.1689999999999993E-2</v>
      </c>
      <c r="AD821" s="57">
        <v>0</v>
      </c>
      <c r="AE821" s="57">
        <v>0</v>
      </c>
      <c r="AF821" s="57">
        <v>5.2850000000000001E-2</v>
      </c>
      <c r="AG821" s="57">
        <v>5.3689999999999995E-2</v>
      </c>
    </row>
    <row r="822" spans="2:33">
      <c r="B822" s="58">
        <v>38805</v>
      </c>
      <c r="T822" s="58">
        <v>38805</v>
      </c>
      <c r="U822" s="58"/>
      <c r="V822" s="57">
        <v>5.2329999999999995E-2</v>
      </c>
      <c r="W822" s="57">
        <v>0</v>
      </c>
      <c r="X822" s="57">
        <v>0</v>
      </c>
      <c r="Y822" s="57">
        <v>5.3310000000000003E-2</v>
      </c>
      <c r="Z822" s="57">
        <v>5.4089999999999999E-2</v>
      </c>
      <c r="AB822" s="58">
        <v>38805</v>
      </c>
      <c r="AC822" s="57">
        <v>5.2329999999999995E-2</v>
      </c>
      <c r="AD822" s="57">
        <v>0</v>
      </c>
      <c r="AE822" s="57">
        <v>0</v>
      </c>
      <c r="AF822" s="57">
        <v>5.3310000000000003E-2</v>
      </c>
      <c r="AG822" s="57">
        <v>5.4089999999999999E-2</v>
      </c>
    </row>
    <row r="823" spans="2:33">
      <c r="B823" s="58">
        <v>38806</v>
      </c>
      <c r="T823" s="58">
        <v>38806</v>
      </c>
      <c r="U823" s="58"/>
      <c r="V823" s="57">
        <v>5.2629999999999996E-2</v>
      </c>
      <c r="W823" s="57">
        <v>0</v>
      </c>
      <c r="X823" s="57">
        <v>0</v>
      </c>
      <c r="Y823" s="57">
        <v>5.3929999999999999E-2</v>
      </c>
      <c r="Z823" s="57">
        <v>5.4909999999999994E-2</v>
      </c>
      <c r="AB823" s="58">
        <v>38806</v>
      </c>
      <c r="AC823" s="57">
        <v>5.2629999999999996E-2</v>
      </c>
      <c r="AD823" s="57">
        <v>0</v>
      </c>
      <c r="AE823" s="57">
        <v>0</v>
      </c>
      <c r="AF823" s="57">
        <v>5.3929999999999999E-2</v>
      </c>
      <c r="AG823" s="57">
        <v>5.4909999999999994E-2</v>
      </c>
    </row>
    <row r="824" spans="2:33">
      <c r="B824" s="58">
        <v>38807</v>
      </c>
      <c r="T824" s="58">
        <v>38807</v>
      </c>
      <c r="U824" s="58"/>
      <c r="V824" s="57">
        <v>5.2659999999999998E-2</v>
      </c>
      <c r="W824" s="57">
        <v>0</v>
      </c>
      <c r="X824" s="57">
        <v>0</v>
      </c>
      <c r="Y824" s="57">
        <v>5.3869999999999994E-2</v>
      </c>
      <c r="Z824" s="57">
        <v>5.4880000000000005E-2</v>
      </c>
      <c r="AB824" s="58">
        <v>38807</v>
      </c>
      <c r="AC824" s="57">
        <v>5.2659999999999998E-2</v>
      </c>
      <c r="AD824" s="57">
        <v>0</v>
      </c>
      <c r="AE824" s="57">
        <v>0</v>
      </c>
      <c r="AF824" s="57">
        <v>5.3869999999999994E-2</v>
      </c>
      <c r="AG824" s="57">
        <v>5.4880000000000005E-2</v>
      </c>
    </row>
    <row r="825" spans="2:33">
      <c r="B825" s="58">
        <v>38808</v>
      </c>
      <c r="T825" s="58">
        <v>38808</v>
      </c>
      <c r="U825" s="58"/>
      <c r="V825" s="57">
        <v>5.2659999999999998E-2</v>
      </c>
      <c r="W825" s="57">
        <v>0</v>
      </c>
      <c r="X825" s="57">
        <v>0</v>
      </c>
      <c r="Y825" s="57">
        <v>5.3869999999999994E-2</v>
      </c>
      <c r="Z825" s="57">
        <v>5.4880000000000005E-2</v>
      </c>
      <c r="AB825" s="58">
        <v>38808</v>
      </c>
      <c r="AC825" s="57">
        <v>5.2659999999999998E-2</v>
      </c>
      <c r="AD825" s="57">
        <v>0</v>
      </c>
      <c r="AE825" s="57">
        <v>0</v>
      </c>
      <c r="AF825" s="57">
        <v>5.3869999999999994E-2</v>
      </c>
      <c r="AG825" s="57">
        <v>5.4880000000000005E-2</v>
      </c>
    </row>
    <row r="826" spans="2:33">
      <c r="B826" s="58">
        <v>38809</v>
      </c>
      <c r="T826" s="58">
        <v>38809</v>
      </c>
      <c r="U826" s="58"/>
      <c r="V826" s="57">
        <v>5.2659999999999998E-2</v>
      </c>
      <c r="W826" s="57">
        <v>0</v>
      </c>
      <c r="X826" s="57">
        <v>0</v>
      </c>
      <c r="Y826" s="57">
        <v>5.3869999999999994E-2</v>
      </c>
      <c r="Z826" s="57">
        <v>5.4880000000000005E-2</v>
      </c>
      <c r="AB826" s="58">
        <v>38809</v>
      </c>
      <c r="AC826" s="57">
        <v>5.2659999999999998E-2</v>
      </c>
      <c r="AD826" s="57">
        <v>0</v>
      </c>
      <c r="AE826" s="57">
        <v>0</v>
      </c>
      <c r="AF826" s="57">
        <v>5.3869999999999994E-2</v>
      </c>
      <c r="AG826" s="57">
        <v>5.4880000000000005E-2</v>
      </c>
    </row>
    <row r="827" spans="2:33">
      <c r="B827" s="58">
        <v>38810</v>
      </c>
      <c r="T827" s="58">
        <v>38810</v>
      </c>
      <c r="U827" s="58"/>
      <c r="V827" s="57">
        <v>5.2979999999999999E-2</v>
      </c>
      <c r="W827" s="57">
        <v>0</v>
      </c>
      <c r="X827" s="57">
        <v>0</v>
      </c>
      <c r="Y827" s="57">
        <v>5.4240000000000003E-2</v>
      </c>
      <c r="Z827" s="57">
        <v>5.5099999999999996E-2</v>
      </c>
      <c r="AB827" s="58">
        <v>38810</v>
      </c>
      <c r="AC827" s="57">
        <v>5.2979999999999999E-2</v>
      </c>
      <c r="AD827" s="57">
        <v>0</v>
      </c>
      <c r="AE827" s="57">
        <v>0</v>
      </c>
      <c r="AF827" s="57">
        <v>5.4240000000000003E-2</v>
      </c>
      <c r="AG827" s="57">
        <v>5.5099999999999996E-2</v>
      </c>
    </row>
    <row r="828" spans="2:33">
      <c r="B828" s="58">
        <v>38811</v>
      </c>
      <c r="T828" s="58">
        <v>38811</v>
      </c>
      <c r="U828" s="58"/>
      <c r="V828" s="57">
        <v>5.2729999999999999E-2</v>
      </c>
      <c r="W828" s="57">
        <v>0</v>
      </c>
      <c r="X828" s="57">
        <v>0</v>
      </c>
      <c r="Y828" s="57">
        <v>5.389E-2</v>
      </c>
      <c r="Z828" s="57">
        <v>5.4770000000000006E-2</v>
      </c>
      <c r="AB828" s="58">
        <v>38811</v>
      </c>
      <c r="AC828" s="57">
        <v>5.2729999999999999E-2</v>
      </c>
      <c r="AD828" s="57">
        <v>0</v>
      </c>
      <c r="AE828" s="57">
        <v>0</v>
      </c>
      <c r="AF828" s="57">
        <v>5.389E-2</v>
      </c>
      <c r="AG828" s="57">
        <v>5.4770000000000006E-2</v>
      </c>
    </row>
    <row r="829" spans="2:33">
      <c r="B829" s="58">
        <v>38812</v>
      </c>
      <c r="T829" s="58">
        <v>38812</v>
      </c>
      <c r="U829" s="58"/>
      <c r="V829" s="57">
        <v>5.253E-2</v>
      </c>
      <c r="W829" s="57">
        <v>0</v>
      </c>
      <c r="X829" s="57">
        <v>0</v>
      </c>
      <c r="Y829" s="57">
        <v>5.389E-2</v>
      </c>
      <c r="Z829" s="57">
        <v>5.4939999999999996E-2</v>
      </c>
      <c r="AB829" s="58">
        <v>38812</v>
      </c>
      <c r="AC829" s="57">
        <v>5.253E-2</v>
      </c>
      <c r="AD829" s="57">
        <v>0</v>
      </c>
      <c r="AE829" s="57">
        <v>0</v>
      </c>
      <c r="AF829" s="57">
        <v>5.389E-2</v>
      </c>
      <c r="AG829" s="57">
        <v>5.4939999999999996E-2</v>
      </c>
    </row>
    <row r="830" spans="2:33">
      <c r="B830" s="58">
        <v>38813</v>
      </c>
      <c r="T830" s="58">
        <v>38813</v>
      </c>
      <c r="U830" s="58"/>
      <c r="V830" s="57">
        <v>5.2720000000000003E-2</v>
      </c>
      <c r="W830" s="57">
        <v>0</v>
      </c>
      <c r="X830" s="57">
        <v>0</v>
      </c>
      <c r="Y830" s="57">
        <v>5.4349999999999996E-2</v>
      </c>
      <c r="Z830" s="57">
        <v>5.5540000000000006E-2</v>
      </c>
      <c r="AB830" s="58">
        <v>38813</v>
      </c>
      <c r="AC830" s="57">
        <v>5.2720000000000003E-2</v>
      </c>
      <c r="AD830" s="57">
        <v>0</v>
      </c>
      <c r="AE830" s="57">
        <v>0</v>
      </c>
      <c r="AF830" s="57">
        <v>5.4349999999999996E-2</v>
      </c>
      <c r="AG830" s="57">
        <v>5.5540000000000006E-2</v>
      </c>
    </row>
    <row r="831" spans="2:33">
      <c r="B831" s="58">
        <v>38814</v>
      </c>
      <c r="T831" s="58">
        <v>38814</v>
      </c>
      <c r="U831" s="58"/>
      <c r="V831" s="57">
        <v>5.3070000000000006E-2</v>
      </c>
      <c r="W831" s="57">
        <v>0</v>
      </c>
      <c r="X831" s="57">
        <v>0</v>
      </c>
      <c r="Y831" s="57">
        <v>5.4809999999999998E-2</v>
      </c>
      <c r="Z831" s="57">
        <v>5.6070000000000002E-2</v>
      </c>
      <c r="AB831" s="58">
        <v>38814</v>
      </c>
      <c r="AC831" s="57">
        <v>5.3070000000000006E-2</v>
      </c>
      <c r="AD831" s="57">
        <v>0</v>
      </c>
      <c r="AE831" s="57">
        <v>0</v>
      </c>
      <c r="AF831" s="57">
        <v>5.4809999999999998E-2</v>
      </c>
      <c r="AG831" s="57">
        <v>5.6070000000000002E-2</v>
      </c>
    </row>
    <row r="832" spans="2:33">
      <c r="B832" s="58">
        <v>38815</v>
      </c>
      <c r="T832" s="58">
        <v>38815</v>
      </c>
      <c r="U832" s="58"/>
      <c r="V832" s="57">
        <v>5.3070000000000006E-2</v>
      </c>
      <c r="W832" s="57">
        <v>0</v>
      </c>
      <c r="X832" s="57">
        <v>0</v>
      </c>
      <c r="Y832" s="57">
        <v>5.4809999999999998E-2</v>
      </c>
      <c r="Z832" s="57">
        <v>5.6070000000000002E-2</v>
      </c>
      <c r="AB832" s="58">
        <v>38815</v>
      </c>
      <c r="AC832" s="57">
        <v>5.3070000000000006E-2</v>
      </c>
      <c r="AD832" s="57">
        <v>0</v>
      </c>
      <c r="AE832" s="57">
        <v>0</v>
      </c>
      <c r="AF832" s="57">
        <v>5.4809999999999998E-2</v>
      </c>
      <c r="AG832" s="57">
        <v>5.6070000000000002E-2</v>
      </c>
    </row>
    <row r="833" spans="2:33">
      <c r="B833" s="58">
        <v>38816</v>
      </c>
      <c r="T833" s="58">
        <v>38816</v>
      </c>
      <c r="U833" s="58"/>
      <c r="V833" s="57">
        <v>5.3070000000000006E-2</v>
      </c>
      <c r="W833" s="57">
        <v>0</v>
      </c>
      <c r="X833" s="57">
        <v>0</v>
      </c>
      <c r="Y833" s="57">
        <v>5.4809999999999998E-2</v>
      </c>
      <c r="Z833" s="57">
        <v>5.6070000000000002E-2</v>
      </c>
      <c r="AB833" s="58">
        <v>38816</v>
      </c>
      <c r="AC833" s="57">
        <v>5.3070000000000006E-2</v>
      </c>
      <c r="AD833" s="57">
        <v>0</v>
      </c>
      <c r="AE833" s="57">
        <v>0</v>
      </c>
      <c r="AF833" s="57">
        <v>5.4809999999999998E-2</v>
      </c>
      <c r="AG833" s="57">
        <v>5.6070000000000002E-2</v>
      </c>
    </row>
    <row r="834" spans="2:33">
      <c r="B834" s="58">
        <v>38817</v>
      </c>
      <c r="T834" s="58">
        <v>38817</v>
      </c>
      <c r="U834" s="58"/>
      <c r="V834" s="57">
        <v>5.3360000000000005E-2</v>
      </c>
      <c r="W834" s="57">
        <v>0</v>
      </c>
      <c r="X834" s="57">
        <v>0</v>
      </c>
      <c r="Y834" s="57">
        <v>5.5099999999999996E-2</v>
      </c>
      <c r="Z834" s="57">
        <v>5.6299999999999996E-2</v>
      </c>
      <c r="AB834" s="58">
        <v>38817</v>
      </c>
      <c r="AC834" s="57">
        <v>5.3360000000000005E-2</v>
      </c>
      <c r="AD834" s="57">
        <v>0</v>
      </c>
      <c r="AE834" s="57">
        <v>0</v>
      </c>
      <c r="AF834" s="57">
        <v>5.5099999999999996E-2</v>
      </c>
      <c r="AG834" s="57">
        <v>5.6299999999999996E-2</v>
      </c>
    </row>
    <row r="835" spans="2:33">
      <c r="B835" s="58">
        <v>38818</v>
      </c>
      <c r="T835" s="58">
        <v>38818</v>
      </c>
      <c r="U835" s="58"/>
      <c r="V835" s="57">
        <v>5.3159999999999999E-2</v>
      </c>
      <c r="W835" s="57">
        <v>0</v>
      </c>
      <c r="X835" s="57">
        <v>0</v>
      </c>
      <c r="Y835" s="57">
        <v>5.4770000000000006E-2</v>
      </c>
      <c r="Z835" s="57">
        <v>5.5930000000000001E-2</v>
      </c>
      <c r="AB835" s="58">
        <v>38818</v>
      </c>
      <c r="AC835" s="57">
        <v>5.3159999999999999E-2</v>
      </c>
      <c r="AD835" s="57">
        <v>0</v>
      </c>
      <c r="AE835" s="57">
        <v>0</v>
      </c>
      <c r="AF835" s="57">
        <v>5.4770000000000006E-2</v>
      </c>
      <c r="AG835" s="57">
        <v>5.5930000000000001E-2</v>
      </c>
    </row>
    <row r="836" spans="2:33">
      <c r="B836" s="58">
        <v>38819</v>
      </c>
      <c r="T836" s="58">
        <v>38819</v>
      </c>
      <c r="U836" s="58"/>
      <c r="V836" s="57">
        <v>5.3280000000000001E-2</v>
      </c>
      <c r="W836" s="57">
        <v>0</v>
      </c>
      <c r="X836" s="57">
        <v>0</v>
      </c>
      <c r="Y836" s="57">
        <v>5.4859999999999999E-2</v>
      </c>
      <c r="Z836" s="57">
        <v>5.6050000000000003E-2</v>
      </c>
      <c r="AB836" s="58">
        <v>38819</v>
      </c>
      <c r="AC836" s="57">
        <v>5.3280000000000001E-2</v>
      </c>
      <c r="AD836" s="57">
        <v>0</v>
      </c>
      <c r="AE836" s="57">
        <v>0</v>
      </c>
      <c r="AF836" s="57">
        <v>5.4859999999999999E-2</v>
      </c>
      <c r="AG836" s="57">
        <v>5.6050000000000003E-2</v>
      </c>
    </row>
    <row r="837" spans="2:33">
      <c r="B837" s="58">
        <v>38820</v>
      </c>
      <c r="T837" s="58">
        <v>38820</v>
      </c>
      <c r="U837" s="58"/>
      <c r="V837" s="57">
        <v>5.3739999999999996E-2</v>
      </c>
      <c r="W837" s="57">
        <v>0</v>
      </c>
      <c r="X837" s="57">
        <v>0</v>
      </c>
      <c r="Y837" s="57">
        <v>5.5800000000000002E-2</v>
      </c>
      <c r="Z837" s="57">
        <v>5.7020000000000001E-2</v>
      </c>
      <c r="AB837" s="58">
        <v>38820</v>
      </c>
      <c r="AC837" s="57">
        <v>5.3739999999999996E-2</v>
      </c>
      <c r="AD837" s="57">
        <v>0</v>
      </c>
      <c r="AE837" s="57">
        <v>0</v>
      </c>
      <c r="AF837" s="57">
        <v>5.5800000000000002E-2</v>
      </c>
      <c r="AG837" s="57">
        <v>5.7020000000000001E-2</v>
      </c>
    </row>
    <row r="838" spans="2:33">
      <c r="B838" s="58">
        <v>38821</v>
      </c>
      <c r="T838" s="58">
        <v>38821</v>
      </c>
      <c r="U838" s="58"/>
      <c r="V838" s="57">
        <v>5.3739999999999996E-2</v>
      </c>
      <c r="W838" s="57">
        <v>0</v>
      </c>
      <c r="X838" s="57">
        <v>0</v>
      </c>
      <c r="Y838" s="57">
        <v>5.5800000000000002E-2</v>
      </c>
      <c r="Z838" s="57">
        <v>5.7020000000000001E-2</v>
      </c>
      <c r="AB838" s="58">
        <v>38821</v>
      </c>
      <c r="AC838" s="57">
        <v>5.3739999999999996E-2</v>
      </c>
      <c r="AD838" s="57">
        <v>0</v>
      </c>
      <c r="AE838" s="57">
        <v>0</v>
      </c>
      <c r="AF838" s="57">
        <v>5.5800000000000002E-2</v>
      </c>
      <c r="AG838" s="57">
        <v>5.7020000000000001E-2</v>
      </c>
    </row>
    <row r="839" spans="2:33">
      <c r="B839" s="58">
        <v>38822</v>
      </c>
      <c r="T839" s="58">
        <v>38822</v>
      </c>
      <c r="U839" s="58"/>
      <c r="V839" s="57">
        <v>5.3739999999999996E-2</v>
      </c>
      <c r="W839" s="57">
        <v>0</v>
      </c>
      <c r="X839" s="57">
        <v>0</v>
      </c>
      <c r="Y839" s="57">
        <v>5.5800000000000002E-2</v>
      </c>
      <c r="Z839" s="57">
        <v>5.7020000000000001E-2</v>
      </c>
      <c r="AB839" s="58">
        <v>38822</v>
      </c>
      <c r="AC839" s="57">
        <v>5.3739999999999996E-2</v>
      </c>
      <c r="AD839" s="57">
        <v>0</v>
      </c>
      <c r="AE839" s="57">
        <v>0</v>
      </c>
      <c r="AF839" s="57">
        <v>5.5800000000000002E-2</v>
      </c>
      <c r="AG839" s="57">
        <v>5.7020000000000001E-2</v>
      </c>
    </row>
    <row r="840" spans="2:33">
      <c r="B840" s="58">
        <v>38823</v>
      </c>
      <c r="T840" s="58">
        <v>38823</v>
      </c>
      <c r="U840" s="58"/>
      <c r="V840" s="57">
        <v>5.3739999999999996E-2</v>
      </c>
      <c r="W840" s="57">
        <v>0</v>
      </c>
      <c r="X840" s="57">
        <v>0</v>
      </c>
      <c r="Y840" s="57">
        <v>5.5800000000000002E-2</v>
      </c>
      <c r="Z840" s="57">
        <v>5.7020000000000001E-2</v>
      </c>
      <c r="AB840" s="58">
        <v>38823</v>
      </c>
      <c r="AC840" s="57">
        <v>5.3739999999999996E-2</v>
      </c>
      <c r="AD840" s="57">
        <v>0</v>
      </c>
      <c r="AE840" s="57">
        <v>0</v>
      </c>
      <c r="AF840" s="57">
        <v>5.5800000000000002E-2</v>
      </c>
      <c r="AG840" s="57">
        <v>5.7020000000000001E-2</v>
      </c>
    </row>
    <row r="841" spans="2:33">
      <c r="B841" s="58">
        <v>38824</v>
      </c>
      <c r="T841" s="58">
        <v>38824</v>
      </c>
      <c r="U841" s="58"/>
      <c r="V841" s="57">
        <v>5.3499999999999999E-2</v>
      </c>
      <c r="W841" s="57">
        <v>0</v>
      </c>
      <c r="X841" s="57">
        <v>0</v>
      </c>
      <c r="Y841" s="57">
        <v>5.5620000000000003E-2</v>
      </c>
      <c r="Z841" s="57">
        <v>5.6900000000000006E-2</v>
      </c>
      <c r="AB841" s="58">
        <v>38824</v>
      </c>
      <c r="AC841" s="57">
        <v>5.3499999999999999E-2</v>
      </c>
      <c r="AD841" s="57">
        <v>0</v>
      </c>
      <c r="AE841" s="57">
        <v>0</v>
      </c>
      <c r="AF841" s="57">
        <v>5.5620000000000003E-2</v>
      </c>
      <c r="AG841" s="57">
        <v>5.6900000000000006E-2</v>
      </c>
    </row>
    <row r="842" spans="2:33">
      <c r="B842" s="58">
        <v>38825</v>
      </c>
      <c r="T842" s="58">
        <v>38825</v>
      </c>
      <c r="U842" s="58"/>
      <c r="V842" s="57">
        <v>5.3040000000000004E-2</v>
      </c>
      <c r="W842" s="57">
        <v>0</v>
      </c>
      <c r="X842" s="57">
        <v>0</v>
      </c>
      <c r="Y842" s="57">
        <v>5.543E-2</v>
      </c>
      <c r="Z842" s="57">
        <v>5.6680000000000001E-2</v>
      </c>
      <c r="AB842" s="58">
        <v>38825</v>
      </c>
      <c r="AC842" s="57">
        <v>5.3040000000000004E-2</v>
      </c>
      <c r="AD842" s="57">
        <v>0</v>
      </c>
      <c r="AE842" s="57">
        <v>0</v>
      </c>
      <c r="AF842" s="57">
        <v>5.543E-2</v>
      </c>
      <c r="AG842" s="57">
        <v>5.6680000000000001E-2</v>
      </c>
    </row>
    <row r="843" spans="2:33">
      <c r="B843" s="58">
        <v>38826</v>
      </c>
      <c r="T843" s="58">
        <v>38826</v>
      </c>
      <c r="U843" s="58"/>
      <c r="V843" s="57">
        <v>5.3030000000000001E-2</v>
      </c>
      <c r="W843" s="57">
        <v>0</v>
      </c>
      <c r="X843" s="57">
        <v>0</v>
      </c>
      <c r="Y843" s="57">
        <v>5.5660000000000001E-2</v>
      </c>
      <c r="Z843" s="57">
        <v>5.713E-2</v>
      </c>
      <c r="AB843" s="58">
        <v>38826</v>
      </c>
      <c r="AC843" s="57">
        <v>5.3030000000000001E-2</v>
      </c>
      <c r="AD843" s="57">
        <v>0</v>
      </c>
      <c r="AE843" s="57">
        <v>0</v>
      </c>
      <c r="AF843" s="57">
        <v>5.5660000000000001E-2</v>
      </c>
      <c r="AG843" s="57">
        <v>5.713E-2</v>
      </c>
    </row>
    <row r="844" spans="2:33">
      <c r="B844" s="58">
        <v>38827</v>
      </c>
      <c r="T844" s="58">
        <v>38827</v>
      </c>
      <c r="U844" s="58"/>
      <c r="V844" s="57">
        <v>5.305E-2</v>
      </c>
      <c r="W844" s="57">
        <v>0</v>
      </c>
      <c r="X844" s="57">
        <v>0</v>
      </c>
      <c r="Y844" s="57">
        <v>5.5709999999999996E-2</v>
      </c>
      <c r="Z844" s="57">
        <v>5.7140000000000003E-2</v>
      </c>
      <c r="AB844" s="58">
        <v>38827</v>
      </c>
      <c r="AC844" s="57">
        <v>5.305E-2</v>
      </c>
      <c r="AD844" s="57">
        <v>0</v>
      </c>
      <c r="AE844" s="57">
        <v>0</v>
      </c>
      <c r="AF844" s="57">
        <v>5.5709999999999996E-2</v>
      </c>
      <c r="AG844" s="57">
        <v>5.7140000000000003E-2</v>
      </c>
    </row>
    <row r="845" spans="2:33">
      <c r="B845" s="58">
        <v>38828</v>
      </c>
      <c r="T845" s="58">
        <v>38828</v>
      </c>
      <c r="U845" s="58"/>
      <c r="V845" s="57">
        <v>5.3179999999999998E-2</v>
      </c>
      <c r="W845" s="57">
        <v>0</v>
      </c>
      <c r="X845" s="57">
        <v>0</v>
      </c>
      <c r="Y845" s="57">
        <v>5.5689999999999996E-2</v>
      </c>
      <c r="Z845" s="57">
        <v>5.7140000000000003E-2</v>
      </c>
      <c r="AB845" s="58">
        <v>38828</v>
      </c>
      <c r="AC845" s="57">
        <v>5.3179999999999998E-2</v>
      </c>
      <c r="AD845" s="57">
        <v>0</v>
      </c>
      <c r="AE845" s="57">
        <v>0</v>
      </c>
      <c r="AF845" s="57">
        <v>5.5689999999999996E-2</v>
      </c>
      <c r="AG845" s="57">
        <v>5.7140000000000003E-2</v>
      </c>
    </row>
    <row r="846" spans="2:33">
      <c r="B846" s="58">
        <v>38829</v>
      </c>
      <c r="T846" s="58">
        <v>38829</v>
      </c>
      <c r="U846" s="58"/>
      <c r="V846" s="57">
        <v>5.3179999999999998E-2</v>
      </c>
      <c r="W846" s="57">
        <v>0</v>
      </c>
      <c r="X846" s="57">
        <v>0</v>
      </c>
      <c r="Y846" s="57">
        <v>5.5689999999999996E-2</v>
      </c>
      <c r="Z846" s="57">
        <v>5.7140000000000003E-2</v>
      </c>
      <c r="AB846" s="58">
        <v>38829</v>
      </c>
      <c r="AC846" s="57">
        <v>5.3179999999999998E-2</v>
      </c>
      <c r="AD846" s="57">
        <v>0</v>
      </c>
      <c r="AE846" s="57">
        <v>0</v>
      </c>
      <c r="AF846" s="57">
        <v>5.5689999999999996E-2</v>
      </c>
      <c r="AG846" s="57">
        <v>5.7140000000000003E-2</v>
      </c>
    </row>
    <row r="847" spans="2:33">
      <c r="B847" s="58">
        <v>38830</v>
      </c>
      <c r="T847" s="58">
        <v>38830</v>
      </c>
      <c r="U847" s="58"/>
      <c r="V847" s="57">
        <v>5.3179999999999998E-2</v>
      </c>
      <c r="W847" s="57">
        <v>0</v>
      </c>
      <c r="X847" s="57">
        <v>0</v>
      </c>
      <c r="Y847" s="57">
        <v>5.5689999999999996E-2</v>
      </c>
      <c r="Z847" s="57">
        <v>5.7140000000000003E-2</v>
      </c>
      <c r="AB847" s="58">
        <v>38830</v>
      </c>
      <c r="AC847" s="57">
        <v>5.3179999999999998E-2</v>
      </c>
      <c r="AD847" s="57">
        <v>0</v>
      </c>
      <c r="AE847" s="57">
        <v>0</v>
      </c>
      <c r="AF847" s="57">
        <v>5.5689999999999996E-2</v>
      </c>
      <c r="AG847" s="57">
        <v>5.7140000000000003E-2</v>
      </c>
    </row>
    <row r="848" spans="2:33">
      <c r="B848" s="58">
        <v>38831</v>
      </c>
      <c r="T848" s="58">
        <v>38831</v>
      </c>
      <c r="U848" s="58"/>
      <c r="V848" s="57">
        <v>5.3060000000000003E-2</v>
      </c>
      <c r="W848" s="57">
        <v>0</v>
      </c>
      <c r="X848" s="57">
        <v>0</v>
      </c>
      <c r="Y848" s="57">
        <v>5.5069999999999994E-2</v>
      </c>
      <c r="Z848" s="57">
        <v>5.6270000000000001E-2</v>
      </c>
      <c r="AB848" s="58">
        <v>38831</v>
      </c>
      <c r="AC848" s="57">
        <v>5.3060000000000003E-2</v>
      </c>
      <c r="AD848" s="57">
        <v>0</v>
      </c>
      <c r="AE848" s="57">
        <v>0</v>
      </c>
      <c r="AF848" s="57">
        <v>5.5069999999999994E-2</v>
      </c>
      <c r="AG848" s="57">
        <v>5.6270000000000001E-2</v>
      </c>
    </row>
    <row r="849" spans="2:33">
      <c r="B849" s="58">
        <v>38832</v>
      </c>
      <c r="T849" s="58">
        <v>38832</v>
      </c>
      <c r="U849" s="58"/>
      <c r="V849" s="57">
        <v>5.3659999999999999E-2</v>
      </c>
      <c r="W849" s="57">
        <v>0</v>
      </c>
      <c r="X849" s="57">
        <v>0</v>
      </c>
      <c r="Y849" s="57">
        <v>5.586E-2</v>
      </c>
      <c r="Z849" s="57">
        <v>5.713E-2</v>
      </c>
      <c r="AB849" s="58">
        <v>38832</v>
      </c>
      <c r="AC849" s="57">
        <v>5.3659999999999999E-2</v>
      </c>
      <c r="AD849" s="57">
        <v>0</v>
      </c>
      <c r="AE849" s="57">
        <v>0</v>
      </c>
      <c r="AF849" s="57">
        <v>5.586E-2</v>
      </c>
      <c r="AG849" s="57">
        <v>5.713E-2</v>
      </c>
    </row>
    <row r="850" spans="2:33">
      <c r="B850" s="58">
        <v>38833</v>
      </c>
      <c r="T850" s="58">
        <v>38833</v>
      </c>
      <c r="U850" s="58"/>
      <c r="V850" s="57">
        <v>5.4080000000000003E-2</v>
      </c>
      <c r="W850" s="57">
        <v>0</v>
      </c>
      <c r="X850" s="57">
        <v>0</v>
      </c>
      <c r="Y850" s="57">
        <v>5.6219999999999999E-2</v>
      </c>
      <c r="Z850" s="57">
        <v>5.7489999999999999E-2</v>
      </c>
      <c r="AB850" s="58">
        <v>38833</v>
      </c>
      <c r="AC850" s="57">
        <v>5.4080000000000003E-2</v>
      </c>
      <c r="AD850" s="57">
        <v>0</v>
      </c>
      <c r="AE850" s="57">
        <v>0</v>
      </c>
      <c r="AF850" s="57">
        <v>5.6219999999999999E-2</v>
      </c>
      <c r="AG850" s="57">
        <v>5.7489999999999999E-2</v>
      </c>
    </row>
    <row r="851" spans="2:33">
      <c r="B851" s="58">
        <v>38834</v>
      </c>
      <c r="T851" s="58">
        <v>38834</v>
      </c>
      <c r="U851" s="58"/>
      <c r="V851" s="57">
        <v>5.3490000000000003E-2</v>
      </c>
      <c r="W851" s="57">
        <v>0</v>
      </c>
      <c r="X851" s="57">
        <v>0</v>
      </c>
      <c r="Y851" s="57">
        <v>5.5980000000000002E-2</v>
      </c>
      <c r="Z851" s="57">
        <v>5.7460000000000004E-2</v>
      </c>
      <c r="AB851" s="58">
        <v>38834</v>
      </c>
      <c r="AC851" s="57">
        <v>5.3490000000000003E-2</v>
      </c>
      <c r="AD851" s="57">
        <v>0</v>
      </c>
      <c r="AE851" s="57">
        <v>0</v>
      </c>
      <c r="AF851" s="57">
        <v>5.5980000000000002E-2</v>
      </c>
      <c r="AG851" s="57">
        <v>5.7460000000000004E-2</v>
      </c>
    </row>
    <row r="852" spans="2:33">
      <c r="B852" s="58">
        <v>38835</v>
      </c>
      <c r="T852" s="58">
        <v>38835</v>
      </c>
      <c r="U852" s="58"/>
      <c r="V852" s="57">
        <v>5.3310000000000003E-2</v>
      </c>
      <c r="W852" s="57">
        <v>0</v>
      </c>
      <c r="X852" s="57">
        <v>0</v>
      </c>
      <c r="Y852" s="57">
        <v>5.6070000000000002E-2</v>
      </c>
      <c r="Z852" s="57">
        <v>5.7569999999999996E-2</v>
      </c>
      <c r="AB852" s="58">
        <v>38835</v>
      </c>
      <c r="AC852" s="57">
        <v>5.3310000000000003E-2</v>
      </c>
      <c r="AD852" s="57">
        <v>0</v>
      </c>
      <c r="AE852" s="57">
        <v>0</v>
      </c>
      <c r="AF852" s="57">
        <v>5.6070000000000002E-2</v>
      </c>
      <c r="AG852" s="57">
        <v>5.7569999999999996E-2</v>
      </c>
    </row>
    <row r="853" spans="2:33">
      <c r="B853" s="58">
        <v>38836</v>
      </c>
      <c r="T853" s="58">
        <v>38836</v>
      </c>
      <c r="U853" s="58"/>
      <c r="V853" s="57">
        <v>5.3310000000000003E-2</v>
      </c>
      <c r="W853" s="57">
        <v>0</v>
      </c>
      <c r="X853" s="57">
        <v>0</v>
      </c>
      <c r="Y853" s="57">
        <v>5.6070000000000002E-2</v>
      </c>
      <c r="Z853" s="57">
        <v>5.7569999999999996E-2</v>
      </c>
      <c r="AB853" s="58">
        <v>38836</v>
      </c>
      <c r="AC853" s="57">
        <v>5.3310000000000003E-2</v>
      </c>
      <c r="AD853" s="57">
        <v>0</v>
      </c>
      <c r="AE853" s="57">
        <v>0</v>
      </c>
      <c r="AF853" s="57">
        <v>5.6070000000000002E-2</v>
      </c>
      <c r="AG853" s="57">
        <v>5.7569999999999996E-2</v>
      </c>
    </row>
    <row r="854" spans="2:33">
      <c r="B854" s="58">
        <v>38837</v>
      </c>
      <c r="T854" s="58">
        <v>38837</v>
      </c>
      <c r="U854" s="58"/>
      <c r="V854" s="57">
        <v>5.3310000000000003E-2</v>
      </c>
      <c r="W854" s="57">
        <v>0</v>
      </c>
      <c r="X854" s="57">
        <v>0</v>
      </c>
      <c r="Y854" s="57">
        <v>5.6070000000000002E-2</v>
      </c>
      <c r="Z854" s="57">
        <v>5.7569999999999996E-2</v>
      </c>
      <c r="AB854" s="58">
        <v>38837</v>
      </c>
      <c r="AC854" s="57">
        <v>5.3310000000000003E-2</v>
      </c>
      <c r="AD854" s="57">
        <v>0</v>
      </c>
      <c r="AE854" s="57">
        <v>0</v>
      </c>
      <c r="AF854" s="57">
        <v>5.6070000000000002E-2</v>
      </c>
      <c r="AG854" s="57">
        <v>5.7569999999999996E-2</v>
      </c>
    </row>
    <row r="855" spans="2:33">
      <c r="B855" s="58">
        <v>38838</v>
      </c>
      <c r="T855" s="58">
        <v>38838</v>
      </c>
      <c r="U855" s="58"/>
      <c r="V855" s="57">
        <v>5.3680000000000005E-2</v>
      </c>
      <c r="W855" s="57">
        <v>0</v>
      </c>
      <c r="X855" s="57">
        <v>0</v>
      </c>
      <c r="Y855" s="57">
        <v>5.6399999999999999E-2</v>
      </c>
      <c r="Z855" s="57">
        <v>5.7849999999999999E-2</v>
      </c>
      <c r="AB855" s="58">
        <v>38838</v>
      </c>
      <c r="AC855" s="57">
        <v>5.3680000000000005E-2</v>
      </c>
      <c r="AD855" s="57">
        <v>0</v>
      </c>
      <c r="AE855" s="57">
        <v>0</v>
      </c>
      <c r="AF855" s="57">
        <v>5.6399999999999999E-2</v>
      </c>
      <c r="AG855" s="57">
        <v>5.7849999999999999E-2</v>
      </c>
    </row>
    <row r="856" spans="2:33">
      <c r="B856" s="58">
        <v>38839</v>
      </c>
      <c r="T856" s="58">
        <v>38839</v>
      </c>
      <c r="U856" s="58"/>
      <c r="V856" s="57">
        <v>5.3719999999999997E-2</v>
      </c>
      <c r="W856" s="57">
        <v>0</v>
      </c>
      <c r="X856" s="57">
        <v>0</v>
      </c>
      <c r="Y856" s="57">
        <v>5.6250000000000001E-2</v>
      </c>
      <c r="Z856" s="57">
        <v>5.7599999999999998E-2</v>
      </c>
      <c r="AB856" s="58">
        <v>38839</v>
      </c>
      <c r="AC856" s="57">
        <v>5.3719999999999997E-2</v>
      </c>
      <c r="AD856" s="57">
        <v>0</v>
      </c>
      <c r="AE856" s="57">
        <v>0</v>
      </c>
      <c r="AF856" s="57">
        <v>5.6250000000000001E-2</v>
      </c>
      <c r="AG856" s="57">
        <v>5.7599999999999998E-2</v>
      </c>
    </row>
    <row r="857" spans="2:33">
      <c r="B857" s="58">
        <v>38840</v>
      </c>
      <c r="T857" s="58">
        <v>38840</v>
      </c>
      <c r="U857" s="58"/>
      <c r="V857" s="57">
        <v>5.4130000000000005E-2</v>
      </c>
      <c r="W857" s="57">
        <v>0</v>
      </c>
      <c r="X857" s="57">
        <v>0</v>
      </c>
      <c r="Y857" s="57">
        <v>5.6870000000000004E-2</v>
      </c>
      <c r="Z857" s="57">
        <v>5.8259999999999999E-2</v>
      </c>
      <c r="AB857" s="58">
        <v>38840</v>
      </c>
      <c r="AC857" s="57">
        <v>5.4130000000000005E-2</v>
      </c>
      <c r="AD857" s="57">
        <v>0</v>
      </c>
      <c r="AE857" s="57">
        <v>0</v>
      </c>
      <c r="AF857" s="57">
        <v>5.6870000000000004E-2</v>
      </c>
      <c r="AG857" s="57">
        <v>5.8259999999999999E-2</v>
      </c>
    </row>
    <row r="858" spans="2:33">
      <c r="B858" s="58">
        <v>38841</v>
      </c>
      <c r="T858" s="58">
        <v>38841</v>
      </c>
      <c r="U858" s="58"/>
      <c r="V858" s="57">
        <v>5.4290000000000005E-2</v>
      </c>
      <c r="W858" s="57">
        <v>0</v>
      </c>
      <c r="X858" s="57">
        <v>0</v>
      </c>
      <c r="Y858" s="57">
        <v>5.6820000000000002E-2</v>
      </c>
      <c r="Z858" s="57">
        <v>5.8099999999999999E-2</v>
      </c>
      <c r="AB858" s="58">
        <v>38841</v>
      </c>
      <c r="AC858" s="57">
        <v>5.4290000000000005E-2</v>
      </c>
      <c r="AD858" s="57">
        <v>0</v>
      </c>
      <c r="AE858" s="57">
        <v>0</v>
      </c>
      <c r="AF858" s="57">
        <v>5.6820000000000002E-2</v>
      </c>
      <c r="AG858" s="57">
        <v>5.8099999999999999E-2</v>
      </c>
    </row>
    <row r="859" spans="2:33">
      <c r="B859" s="58">
        <v>38842</v>
      </c>
      <c r="T859" s="58">
        <v>38842</v>
      </c>
      <c r="U859" s="58"/>
      <c r="V859" s="57">
        <v>5.3920000000000003E-2</v>
      </c>
      <c r="W859" s="57">
        <v>0</v>
      </c>
      <c r="X859" s="57">
        <v>0</v>
      </c>
      <c r="Y859" s="57">
        <v>5.6390000000000003E-2</v>
      </c>
      <c r="Z859" s="57">
        <v>5.7670000000000006E-2</v>
      </c>
      <c r="AB859" s="58">
        <v>38842</v>
      </c>
      <c r="AC859" s="57">
        <v>5.3920000000000003E-2</v>
      </c>
      <c r="AD859" s="57">
        <v>0</v>
      </c>
      <c r="AE859" s="57">
        <v>0</v>
      </c>
      <c r="AF859" s="57">
        <v>5.6390000000000003E-2</v>
      </c>
      <c r="AG859" s="57">
        <v>5.7670000000000006E-2</v>
      </c>
    </row>
    <row r="860" spans="2:33">
      <c r="B860" s="58">
        <v>38843</v>
      </c>
      <c r="T860" s="58">
        <v>38843</v>
      </c>
      <c r="U860" s="58"/>
      <c r="V860" s="57">
        <v>5.3920000000000003E-2</v>
      </c>
      <c r="W860" s="57">
        <v>0</v>
      </c>
      <c r="X860" s="57">
        <v>0</v>
      </c>
      <c r="Y860" s="57">
        <v>5.6390000000000003E-2</v>
      </c>
      <c r="Z860" s="57">
        <v>5.7670000000000006E-2</v>
      </c>
      <c r="AB860" s="58">
        <v>38843</v>
      </c>
      <c r="AC860" s="57">
        <v>5.3920000000000003E-2</v>
      </c>
      <c r="AD860" s="57">
        <v>0</v>
      </c>
      <c r="AE860" s="57">
        <v>0</v>
      </c>
      <c r="AF860" s="57">
        <v>5.6390000000000003E-2</v>
      </c>
      <c r="AG860" s="57">
        <v>5.7670000000000006E-2</v>
      </c>
    </row>
    <row r="861" spans="2:33">
      <c r="B861" s="58">
        <v>38844</v>
      </c>
      <c r="T861" s="58">
        <v>38844</v>
      </c>
      <c r="U861" s="58"/>
      <c r="V861" s="57">
        <v>5.3920000000000003E-2</v>
      </c>
      <c r="W861" s="57">
        <v>0</v>
      </c>
      <c r="X861" s="57">
        <v>0</v>
      </c>
      <c r="Y861" s="57">
        <v>5.6390000000000003E-2</v>
      </c>
      <c r="Z861" s="57">
        <v>5.7670000000000006E-2</v>
      </c>
      <c r="AB861" s="58">
        <v>38844</v>
      </c>
      <c r="AC861" s="57">
        <v>5.3920000000000003E-2</v>
      </c>
      <c r="AD861" s="57">
        <v>0</v>
      </c>
      <c r="AE861" s="57">
        <v>0</v>
      </c>
      <c r="AF861" s="57">
        <v>5.6390000000000003E-2</v>
      </c>
      <c r="AG861" s="57">
        <v>5.7670000000000006E-2</v>
      </c>
    </row>
    <row r="862" spans="2:33">
      <c r="B862" s="58">
        <v>38845</v>
      </c>
      <c r="T862" s="58">
        <v>38845</v>
      </c>
      <c r="U862" s="58"/>
      <c r="V862" s="57">
        <v>5.4150000000000004E-2</v>
      </c>
      <c r="W862" s="57">
        <v>0</v>
      </c>
      <c r="X862" s="57">
        <v>0</v>
      </c>
      <c r="Y862" s="57">
        <v>5.6500000000000002E-2</v>
      </c>
      <c r="Z862" s="57">
        <v>5.765E-2</v>
      </c>
      <c r="AB862" s="58">
        <v>38845</v>
      </c>
      <c r="AC862" s="57">
        <v>5.4150000000000004E-2</v>
      </c>
      <c r="AD862" s="57">
        <v>0</v>
      </c>
      <c r="AE862" s="57">
        <v>0</v>
      </c>
      <c r="AF862" s="57">
        <v>5.6500000000000002E-2</v>
      </c>
      <c r="AG862" s="57">
        <v>5.765E-2</v>
      </c>
    </row>
    <row r="863" spans="2:33">
      <c r="B863" s="58">
        <v>38846</v>
      </c>
      <c r="T863" s="58">
        <v>38846</v>
      </c>
      <c r="U863" s="58"/>
      <c r="V863" s="57">
        <v>5.4150000000000004E-2</v>
      </c>
      <c r="W863" s="57">
        <v>0</v>
      </c>
      <c r="X863" s="57">
        <v>0</v>
      </c>
      <c r="Y863" s="57">
        <v>5.6369999999999996E-2</v>
      </c>
      <c r="Z863" s="57">
        <v>5.7590000000000002E-2</v>
      </c>
      <c r="AB863" s="58">
        <v>38846</v>
      </c>
      <c r="AC863" s="57">
        <v>5.4150000000000004E-2</v>
      </c>
      <c r="AD863" s="57">
        <v>0</v>
      </c>
      <c r="AE863" s="57">
        <v>0</v>
      </c>
      <c r="AF863" s="57">
        <v>5.6369999999999996E-2</v>
      </c>
      <c r="AG863" s="57">
        <v>5.7590000000000002E-2</v>
      </c>
    </row>
    <row r="864" spans="2:33">
      <c r="B864" s="58">
        <v>38847</v>
      </c>
      <c r="T864" s="58">
        <v>38847</v>
      </c>
      <c r="U864" s="58"/>
      <c r="V864" s="57">
        <v>5.3970000000000004E-2</v>
      </c>
      <c r="W864" s="57">
        <v>0</v>
      </c>
      <c r="X864" s="57">
        <v>0</v>
      </c>
      <c r="Y864" s="57">
        <v>5.6180000000000001E-2</v>
      </c>
      <c r="Z864" s="57">
        <v>5.7450000000000001E-2</v>
      </c>
      <c r="AB864" s="58">
        <v>38847</v>
      </c>
      <c r="AC864" s="57">
        <v>5.3970000000000004E-2</v>
      </c>
      <c r="AD864" s="57">
        <v>0</v>
      </c>
      <c r="AE864" s="57">
        <v>0</v>
      </c>
      <c r="AF864" s="57">
        <v>5.6180000000000001E-2</v>
      </c>
      <c r="AG864" s="57">
        <v>5.7450000000000001E-2</v>
      </c>
    </row>
    <row r="865" spans="2:33">
      <c r="B865" s="58">
        <v>38848</v>
      </c>
      <c r="T865" s="58">
        <v>38848</v>
      </c>
      <c r="U865" s="58"/>
      <c r="V865" s="57">
        <v>5.4370000000000002E-2</v>
      </c>
      <c r="W865" s="57">
        <v>0</v>
      </c>
      <c r="X865" s="57">
        <v>0</v>
      </c>
      <c r="Y865" s="57">
        <v>5.6649999999999999E-2</v>
      </c>
      <c r="Z865" s="57">
        <v>5.7910000000000003E-2</v>
      </c>
      <c r="AB865" s="58">
        <v>38848</v>
      </c>
      <c r="AC865" s="57">
        <v>5.4370000000000002E-2</v>
      </c>
      <c r="AD865" s="57">
        <v>0</v>
      </c>
      <c r="AE865" s="57">
        <v>0</v>
      </c>
      <c r="AF865" s="57">
        <v>5.6649999999999999E-2</v>
      </c>
      <c r="AG865" s="57">
        <v>5.7910000000000003E-2</v>
      </c>
    </row>
    <row r="866" spans="2:33">
      <c r="B866" s="58">
        <v>38849</v>
      </c>
      <c r="T866" s="58">
        <v>38849</v>
      </c>
      <c r="U866" s="58"/>
      <c r="V866" s="57">
        <v>5.4260000000000003E-2</v>
      </c>
      <c r="W866" s="57">
        <v>0</v>
      </c>
      <c r="X866" s="57">
        <v>0</v>
      </c>
      <c r="Y866" s="57">
        <v>5.6890000000000003E-2</v>
      </c>
      <c r="Z866" s="57">
        <v>5.833E-2</v>
      </c>
      <c r="AB866" s="58">
        <v>38849</v>
      </c>
      <c r="AC866" s="57">
        <v>5.4260000000000003E-2</v>
      </c>
      <c r="AD866" s="57">
        <v>0</v>
      </c>
      <c r="AE866" s="57">
        <v>0</v>
      </c>
      <c r="AF866" s="57">
        <v>5.6890000000000003E-2</v>
      </c>
      <c r="AG866" s="57">
        <v>5.833E-2</v>
      </c>
    </row>
    <row r="867" spans="2:33">
      <c r="B867" s="58">
        <v>38850</v>
      </c>
      <c r="T867" s="58">
        <v>38850</v>
      </c>
      <c r="U867" s="58"/>
      <c r="V867" s="57">
        <v>5.4260000000000003E-2</v>
      </c>
      <c r="W867" s="57">
        <v>0</v>
      </c>
      <c r="X867" s="57">
        <v>0</v>
      </c>
      <c r="Y867" s="57">
        <v>5.6890000000000003E-2</v>
      </c>
      <c r="Z867" s="57">
        <v>5.833E-2</v>
      </c>
      <c r="AB867" s="58">
        <v>38850</v>
      </c>
      <c r="AC867" s="57">
        <v>5.4260000000000003E-2</v>
      </c>
      <c r="AD867" s="57">
        <v>0</v>
      </c>
      <c r="AE867" s="57">
        <v>0</v>
      </c>
      <c r="AF867" s="57">
        <v>5.6890000000000003E-2</v>
      </c>
      <c r="AG867" s="57">
        <v>5.833E-2</v>
      </c>
    </row>
    <row r="868" spans="2:33">
      <c r="B868" s="58">
        <v>38851</v>
      </c>
      <c r="T868" s="58">
        <v>38851</v>
      </c>
      <c r="U868" s="58"/>
      <c r="V868" s="57">
        <v>5.4260000000000003E-2</v>
      </c>
      <c r="W868" s="57">
        <v>0</v>
      </c>
      <c r="X868" s="57">
        <v>0</v>
      </c>
      <c r="Y868" s="57">
        <v>5.6890000000000003E-2</v>
      </c>
      <c r="Z868" s="57">
        <v>5.833E-2</v>
      </c>
      <c r="AB868" s="58">
        <v>38851</v>
      </c>
      <c r="AC868" s="57">
        <v>5.4260000000000003E-2</v>
      </c>
      <c r="AD868" s="57">
        <v>0</v>
      </c>
      <c r="AE868" s="57">
        <v>0</v>
      </c>
      <c r="AF868" s="57">
        <v>5.6890000000000003E-2</v>
      </c>
      <c r="AG868" s="57">
        <v>5.833E-2</v>
      </c>
    </row>
    <row r="869" spans="2:33">
      <c r="B869" s="58">
        <v>38852</v>
      </c>
      <c r="T869" s="58">
        <v>38852</v>
      </c>
      <c r="U869" s="58"/>
      <c r="V869" s="57">
        <v>5.4179999999999999E-2</v>
      </c>
      <c r="W869" s="57">
        <v>0</v>
      </c>
      <c r="X869" s="57">
        <v>0</v>
      </c>
      <c r="Y869" s="57">
        <v>5.6919999999999998E-2</v>
      </c>
      <c r="Z869" s="57">
        <v>5.833E-2</v>
      </c>
      <c r="AB869" s="58">
        <v>38852</v>
      </c>
      <c r="AC869" s="57">
        <v>5.4179999999999999E-2</v>
      </c>
      <c r="AD869" s="57">
        <v>0</v>
      </c>
      <c r="AE869" s="57">
        <v>0</v>
      </c>
      <c r="AF869" s="57">
        <v>5.6919999999999998E-2</v>
      </c>
      <c r="AG869" s="57">
        <v>5.833E-2</v>
      </c>
    </row>
    <row r="870" spans="2:33">
      <c r="B870" s="58">
        <v>38853</v>
      </c>
      <c r="T870" s="58">
        <v>38853</v>
      </c>
      <c r="U870" s="58"/>
      <c r="V870" s="57">
        <v>5.3849999999999995E-2</v>
      </c>
      <c r="W870" s="57">
        <v>0</v>
      </c>
      <c r="X870" s="57">
        <v>0</v>
      </c>
      <c r="Y870" s="57">
        <v>5.6280000000000004E-2</v>
      </c>
      <c r="Z870" s="57">
        <v>5.7779999999999998E-2</v>
      </c>
      <c r="AB870" s="58">
        <v>38853</v>
      </c>
      <c r="AC870" s="57">
        <v>5.3849999999999995E-2</v>
      </c>
      <c r="AD870" s="57">
        <v>0</v>
      </c>
      <c r="AE870" s="57">
        <v>0</v>
      </c>
      <c r="AF870" s="57">
        <v>5.6280000000000004E-2</v>
      </c>
      <c r="AG870" s="57">
        <v>5.7779999999999998E-2</v>
      </c>
    </row>
    <row r="871" spans="2:33">
      <c r="B871" s="58">
        <v>38854</v>
      </c>
      <c r="T871" s="58">
        <v>38854</v>
      </c>
      <c r="U871" s="58"/>
      <c r="V871" s="57">
        <v>5.4390000000000001E-2</v>
      </c>
      <c r="W871" s="57">
        <v>0</v>
      </c>
      <c r="X871" s="57">
        <v>0</v>
      </c>
      <c r="Y871" s="57">
        <v>5.697E-2</v>
      </c>
      <c r="Z871" s="57">
        <v>5.8440000000000006E-2</v>
      </c>
      <c r="AB871" s="58">
        <v>38854</v>
      </c>
      <c r="AC871" s="57">
        <v>5.4390000000000001E-2</v>
      </c>
      <c r="AD871" s="57">
        <v>0</v>
      </c>
      <c r="AE871" s="57">
        <v>0</v>
      </c>
      <c r="AF871" s="57">
        <v>5.697E-2</v>
      </c>
      <c r="AG871" s="57">
        <v>5.8440000000000006E-2</v>
      </c>
    </row>
    <row r="872" spans="2:33">
      <c r="B872" s="58">
        <v>38855</v>
      </c>
      <c r="T872" s="58">
        <v>38855</v>
      </c>
      <c r="U872" s="58"/>
      <c r="V872" s="57">
        <v>5.3780000000000001E-2</v>
      </c>
      <c r="W872" s="57">
        <v>0</v>
      </c>
      <c r="X872" s="57">
        <v>0</v>
      </c>
      <c r="Y872" s="57">
        <v>5.62E-2</v>
      </c>
      <c r="Z872" s="57">
        <v>5.7569999999999996E-2</v>
      </c>
      <c r="AB872" s="58">
        <v>38855</v>
      </c>
      <c r="AC872" s="57">
        <v>5.3780000000000001E-2</v>
      </c>
      <c r="AD872" s="57">
        <v>0</v>
      </c>
      <c r="AE872" s="57">
        <v>0</v>
      </c>
      <c r="AF872" s="57">
        <v>5.62E-2</v>
      </c>
      <c r="AG872" s="57">
        <v>5.7569999999999996E-2</v>
      </c>
    </row>
    <row r="873" spans="2:33">
      <c r="B873" s="58">
        <v>38856</v>
      </c>
      <c r="T873" s="58">
        <v>38856</v>
      </c>
      <c r="U873" s="58"/>
      <c r="V873" s="57">
        <v>5.3899999999999997E-2</v>
      </c>
      <c r="W873" s="57">
        <v>0</v>
      </c>
      <c r="X873" s="57">
        <v>0</v>
      </c>
      <c r="Y873" s="57">
        <v>5.5709999999999996E-2</v>
      </c>
      <c r="Z873" s="57">
        <v>5.6939999999999998E-2</v>
      </c>
      <c r="AB873" s="58">
        <v>38856</v>
      </c>
      <c r="AC873" s="57">
        <v>5.3899999999999997E-2</v>
      </c>
      <c r="AD873" s="57">
        <v>0</v>
      </c>
      <c r="AE873" s="57">
        <v>0</v>
      </c>
      <c r="AF873" s="57">
        <v>5.5709999999999996E-2</v>
      </c>
      <c r="AG873" s="57">
        <v>5.6939999999999998E-2</v>
      </c>
    </row>
    <row r="874" spans="2:33">
      <c r="B874" s="58">
        <v>38857</v>
      </c>
      <c r="T874" s="58">
        <v>38857</v>
      </c>
      <c r="U874" s="58"/>
      <c r="V874" s="57">
        <v>5.3899999999999997E-2</v>
      </c>
      <c r="W874" s="57">
        <v>0</v>
      </c>
      <c r="X874" s="57">
        <v>0</v>
      </c>
      <c r="Y874" s="57">
        <v>5.5709999999999996E-2</v>
      </c>
      <c r="Z874" s="57">
        <v>5.6939999999999998E-2</v>
      </c>
      <c r="AB874" s="58">
        <v>38857</v>
      </c>
      <c r="AC874" s="57">
        <v>5.3899999999999997E-2</v>
      </c>
      <c r="AD874" s="57">
        <v>0</v>
      </c>
      <c r="AE874" s="57">
        <v>0</v>
      </c>
      <c r="AF874" s="57">
        <v>5.5709999999999996E-2</v>
      </c>
      <c r="AG874" s="57">
        <v>5.6939999999999998E-2</v>
      </c>
    </row>
    <row r="875" spans="2:33">
      <c r="B875" s="58">
        <v>38858</v>
      </c>
      <c r="T875" s="58">
        <v>38858</v>
      </c>
      <c r="U875" s="58"/>
      <c r="V875" s="57">
        <v>5.3899999999999997E-2</v>
      </c>
      <c r="W875" s="57">
        <v>0</v>
      </c>
      <c r="X875" s="57">
        <v>0</v>
      </c>
      <c r="Y875" s="57">
        <v>5.5709999999999996E-2</v>
      </c>
      <c r="Z875" s="57">
        <v>5.6939999999999998E-2</v>
      </c>
      <c r="AB875" s="58">
        <v>38858</v>
      </c>
      <c r="AC875" s="57">
        <v>5.3899999999999997E-2</v>
      </c>
      <c r="AD875" s="57">
        <v>0</v>
      </c>
      <c r="AE875" s="57">
        <v>0</v>
      </c>
      <c r="AF875" s="57">
        <v>5.5709999999999996E-2</v>
      </c>
      <c r="AG875" s="57">
        <v>5.6939999999999998E-2</v>
      </c>
    </row>
    <row r="876" spans="2:33">
      <c r="B876" s="58">
        <v>38859</v>
      </c>
      <c r="T876" s="58">
        <v>38859</v>
      </c>
      <c r="U876" s="58"/>
      <c r="V876" s="57">
        <v>5.3719999999999997E-2</v>
      </c>
      <c r="W876" s="57">
        <v>0</v>
      </c>
      <c r="X876" s="57">
        <v>0</v>
      </c>
      <c r="Y876" s="57">
        <v>5.5469999999999998E-2</v>
      </c>
      <c r="Z876" s="57">
        <v>5.6680000000000001E-2</v>
      </c>
      <c r="AB876" s="58">
        <v>38859</v>
      </c>
      <c r="AC876" s="57">
        <v>5.3719999999999997E-2</v>
      </c>
      <c r="AD876" s="57">
        <v>0</v>
      </c>
      <c r="AE876" s="57">
        <v>0</v>
      </c>
      <c r="AF876" s="57">
        <v>5.5469999999999998E-2</v>
      </c>
      <c r="AG876" s="57">
        <v>5.6680000000000001E-2</v>
      </c>
    </row>
    <row r="877" spans="2:33">
      <c r="B877" s="58">
        <v>38860</v>
      </c>
      <c r="T877" s="58">
        <v>38860</v>
      </c>
      <c r="U877" s="58"/>
      <c r="V877" s="57">
        <v>5.4109999999999998E-2</v>
      </c>
      <c r="W877" s="57">
        <v>0</v>
      </c>
      <c r="X877" s="57">
        <v>0</v>
      </c>
      <c r="Y877" s="57">
        <v>5.6159999999999995E-2</v>
      </c>
      <c r="Z877" s="57">
        <v>5.7370000000000004E-2</v>
      </c>
      <c r="AB877" s="58">
        <v>38860</v>
      </c>
      <c r="AC877" s="57">
        <v>5.4109999999999998E-2</v>
      </c>
      <c r="AD877" s="57">
        <v>0</v>
      </c>
      <c r="AE877" s="57">
        <v>0</v>
      </c>
      <c r="AF877" s="57">
        <v>5.6159999999999995E-2</v>
      </c>
      <c r="AG877" s="57">
        <v>5.7370000000000004E-2</v>
      </c>
    </row>
    <row r="878" spans="2:33">
      <c r="B878" s="58">
        <v>38861</v>
      </c>
      <c r="T878" s="58">
        <v>38861</v>
      </c>
      <c r="U878" s="58"/>
      <c r="V878" s="57">
        <v>5.382E-2</v>
      </c>
      <c r="W878" s="57">
        <v>0</v>
      </c>
      <c r="X878" s="57">
        <v>0</v>
      </c>
      <c r="Y878" s="57">
        <v>5.5899999999999998E-2</v>
      </c>
      <c r="Z878" s="57">
        <v>5.7149999999999999E-2</v>
      </c>
      <c r="AB878" s="58">
        <v>38861</v>
      </c>
      <c r="AC878" s="57">
        <v>5.382E-2</v>
      </c>
      <c r="AD878" s="57">
        <v>0</v>
      </c>
      <c r="AE878" s="57">
        <v>0</v>
      </c>
      <c r="AF878" s="57">
        <v>5.5899999999999998E-2</v>
      </c>
      <c r="AG878" s="57">
        <v>5.7149999999999999E-2</v>
      </c>
    </row>
    <row r="879" spans="2:33">
      <c r="B879" s="58">
        <v>38862</v>
      </c>
      <c r="T879" s="58">
        <v>38862</v>
      </c>
      <c r="U879" s="58"/>
      <c r="V879" s="57">
        <v>5.3719999999999997E-2</v>
      </c>
      <c r="W879" s="57">
        <v>0</v>
      </c>
      <c r="X879" s="57">
        <v>0</v>
      </c>
      <c r="Y879" s="57">
        <v>5.5780000000000003E-2</v>
      </c>
      <c r="Z879" s="57">
        <v>5.7069999999999996E-2</v>
      </c>
      <c r="AB879" s="58">
        <v>38862</v>
      </c>
      <c r="AC879" s="57">
        <v>5.3719999999999997E-2</v>
      </c>
      <c r="AD879" s="57">
        <v>0</v>
      </c>
      <c r="AE879" s="57">
        <v>0</v>
      </c>
      <c r="AF879" s="57">
        <v>5.5780000000000003E-2</v>
      </c>
      <c r="AG879" s="57">
        <v>5.7069999999999996E-2</v>
      </c>
    </row>
    <row r="880" spans="2:33">
      <c r="B880" s="58">
        <v>38863</v>
      </c>
      <c r="T880" s="58">
        <v>38863</v>
      </c>
      <c r="U880" s="58"/>
      <c r="V880" s="57">
        <v>5.3789999999999998E-2</v>
      </c>
      <c r="W880" s="57">
        <v>0</v>
      </c>
      <c r="X880" s="57">
        <v>0</v>
      </c>
      <c r="Y880" s="57">
        <v>5.5930000000000001E-2</v>
      </c>
      <c r="Z880" s="57">
        <v>5.7279999999999998E-2</v>
      </c>
      <c r="AB880" s="58">
        <v>38863</v>
      </c>
      <c r="AC880" s="57">
        <v>5.3789999999999998E-2</v>
      </c>
      <c r="AD880" s="57">
        <v>0</v>
      </c>
      <c r="AE880" s="57">
        <v>0</v>
      </c>
      <c r="AF880" s="57">
        <v>5.5930000000000001E-2</v>
      </c>
      <c r="AG880" s="57">
        <v>5.7279999999999998E-2</v>
      </c>
    </row>
    <row r="881" spans="2:33">
      <c r="B881" s="58">
        <v>38864</v>
      </c>
      <c r="T881" s="58">
        <v>38864</v>
      </c>
      <c r="U881" s="58"/>
      <c r="V881" s="57">
        <v>5.3789999999999998E-2</v>
      </c>
      <c r="W881" s="57">
        <v>0</v>
      </c>
      <c r="X881" s="57">
        <v>0</v>
      </c>
      <c r="Y881" s="57">
        <v>5.5930000000000001E-2</v>
      </c>
      <c r="Z881" s="57">
        <v>5.7279999999999998E-2</v>
      </c>
      <c r="AB881" s="58">
        <v>38864</v>
      </c>
      <c r="AC881" s="57">
        <v>5.3789999999999998E-2</v>
      </c>
      <c r="AD881" s="57">
        <v>0</v>
      </c>
      <c r="AE881" s="57">
        <v>0</v>
      </c>
      <c r="AF881" s="57">
        <v>5.5930000000000001E-2</v>
      </c>
      <c r="AG881" s="57">
        <v>5.7279999999999998E-2</v>
      </c>
    </row>
    <row r="882" spans="2:33">
      <c r="B882" s="58">
        <v>38865</v>
      </c>
      <c r="T882" s="58">
        <v>38865</v>
      </c>
      <c r="U882" s="58"/>
      <c r="V882" s="57">
        <v>5.3789999999999998E-2</v>
      </c>
      <c r="W882" s="57">
        <v>0</v>
      </c>
      <c r="X882" s="57">
        <v>0</v>
      </c>
      <c r="Y882" s="57">
        <v>5.5930000000000001E-2</v>
      </c>
      <c r="Z882" s="57">
        <v>5.7279999999999998E-2</v>
      </c>
      <c r="AB882" s="58">
        <v>38865</v>
      </c>
      <c r="AC882" s="57">
        <v>5.3789999999999998E-2</v>
      </c>
      <c r="AD882" s="57">
        <v>0</v>
      </c>
      <c r="AE882" s="57">
        <v>0</v>
      </c>
      <c r="AF882" s="57">
        <v>5.5930000000000001E-2</v>
      </c>
      <c r="AG882" s="57">
        <v>5.7279999999999998E-2</v>
      </c>
    </row>
    <row r="883" spans="2:33">
      <c r="B883" s="58">
        <v>38866</v>
      </c>
      <c r="T883" s="58">
        <v>38866</v>
      </c>
      <c r="U883" s="58"/>
      <c r="V883" s="57">
        <v>5.3789999999999998E-2</v>
      </c>
      <c r="W883" s="57">
        <v>0</v>
      </c>
      <c r="X883" s="57">
        <v>0</v>
      </c>
      <c r="Y883" s="57">
        <v>5.5930000000000001E-2</v>
      </c>
      <c r="Z883" s="57">
        <v>5.7279999999999998E-2</v>
      </c>
      <c r="AB883" s="58">
        <v>38866</v>
      </c>
      <c r="AC883" s="57">
        <v>5.3789999999999998E-2</v>
      </c>
      <c r="AD883" s="57">
        <v>0</v>
      </c>
      <c r="AE883" s="57">
        <v>0</v>
      </c>
      <c r="AF883" s="57">
        <v>5.5930000000000001E-2</v>
      </c>
      <c r="AG883" s="57">
        <v>5.7279999999999998E-2</v>
      </c>
    </row>
    <row r="884" spans="2:33">
      <c r="B884" s="58">
        <v>38867</v>
      </c>
      <c r="T884" s="58">
        <v>38867</v>
      </c>
      <c r="U884" s="58"/>
      <c r="V884" s="57">
        <v>5.4120000000000001E-2</v>
      </c>
      <c r="W884" s="57">
        <v>0</v>
      </c>
      <c r="X884" s="57">
        <v>0</v>
      </c>
      <c r="Y884" s="57">
        <v>5.6329999999999998E-2</v>
      </c>
      <c r="Z884" s="57">
        <v>5.7729999999999997E-2</v>
      </c>
      <c r="AB884" s="58">
        <v>38867</v>
      </c>
      <c r="AC884" s="57">
        <v>5.4120000000000001E-2</v>
      </c>
      <c r="AD884" s="57">
        <v>0</v>
      </c>
      <c r="AE884" s="57">
        <v>0</v>
      </c>
      <c r="AF884" s="57">
        <v>5.6329999999999998E-2</v>
      </c>
      <c r="AG884" s="57">
        <v>5.7729999999999997E-2</v>
      </c>
    </row>
    <row r="885" spans="2:33">
      <c r="B885" s="58">
        <v>38868</v>
      </c>
      <c r="T885" s="58">
        <v>38868</v>
      </c>
      <c r="U885" s="58"/>
      <c r="V885" s="57">
        <v>5.4349999999999996E-2</v>
      </c>
      <c r="W885" s="57">
        <v>0</v>
      </c>
      <c r="X885" s="57">
        <v>0</v>
      </c>
      <c r="Y885" s="57">
        <v>5.6260000000000004E-2</v>
      </c>
      <c r="Z885" s="57">
        <v>5.7569999999999996E-2</v>
      </c>
      <c r="AB885" s="58">
        <v>38868</v>
      </c>
      <c r="AC885" s="57">
        <v>5.4349999999999996E-2</v>
      </c>
      <c r="AD885" s="57">
        <v>0</v>
      </c>
      <c r="AE885" s="57">
        <v>0</v>
      </c>
      <c r="AF885" s="57">
        <v>5.6260000000000004E-2</v>
      </c>
      <c r="AG885" s="57">
        <v>5.7569999999999996E-2</v>
      </c>
    </row>
    <row r="886" spans="2:33">
      <c r="B886" s="58">
        <v>38869</v>
      </c>
      <c r="T886" s="58">
        <v>38869</v>
      </c>
      <c r="U886" s="58"/>
      <c r="V886" s="57">
        <v>5.4699999999999999E-2</v>
      </c>
      <c r="W886" s="57">
        <v>0</v>
      </c>
      <c r="X886" s="57">
        <v>0</v>
      </c>
      <c r="Y886" s="57">
        <v>5.6529999999999997E-2</v>
      </c>
      <c r="Z886" s="57">
        <v>5.7729999999999997E-2</v>
      </c>
      <c r="AB886" s="58">
        <v>38869</v>
      </c>
      <c r="AC886" s="57">
        <v>5.4699999999999999E-2</v>
      </c>
      <c r="AD886" s="57">
        <v>0</v>
      </c>
      <c r="AE886" s="57">
        <v>0</v>
      </c>
      <c r="AF886" s="57">
        <v>5.6529999999999997E-2</v>
      </c>
      <c r="AG886" s="57">
        <v>5.7729999999999997E-2</v>
      </c>
    </row>
    <row r="887" spans="2:33">
      <c r="B887" s="58">
        <v>38870</v>
      </c>
      <c r="T887" s="58">
        <v>38870</v>
      </c>
      <c r="U887" s="58"/>
      <c r="V887" s="57">
        <v>5.3739999999999996E-2</v>
      </c>
      <c r="W887" s="57">
        <v>0</v>
      </c>
      <c r="X887" s="57">
        <v>0</v>
      </c>
      <c r="Y887" s="57">
        <v>5.5660000000000001E-2</v>
      </c>
      <c r="Z887" s="57">
        <v>5.7020000000000001E-2</v>
      </c>
      <c r="AB887" s="58">
        <v>38870</v>
      </c>
      <c r="AC887" s="57">
        <v>5.3739999999999996E-2</v>
      </c>
      <c r="AD887" s="57">
        <v>0</v>
      </c>
      <c r="AE887" s="57">
        <v>0</v>
      </c>
      <c r="AF887" s="57">
        <v>5.5660000000000001E-2</v>
      </c>
      <c r="AG887" s="57">
        <v>5.7020000000000001E-2</v>
      </c>
    </row>
    <row r="888" spans="2:33">
      <c r="B888" s="58">
        <v>38871</v>
      </c>
      <c r="T888" s="58">
        <v>38871</v>
      </c>
      <c r="U888" s="58"/>
      <c r="V888" s="57">
        <v>5.3739999999999996E-2</v>
      </c>
      <c r="W888" s="57">
        <v>0</v>
      </c>
      <c r="X888" s="57">
        <v>0</v>
      </c>
      <c r="Y888" s="57">
        <v>5.5660000000000001E-2</v>
      </c>
      <c r="Z888" s="57">
        <v>5.7020000000000001E-2</v>
      </c>
      <c r="AB888" s="58">
        <v>38871</v>
      </c>
      <c r="AC888" s="57">
        <v>5.3739999999999996E-2</v>
      </c>
      <c r="AD888" s="57">
        <v>0</v>
      </c>
      <c r="AE888" s="57">
        <v>0</v>
      </c>
      <c r="AF888" s="57">
        <v>5.5660000000000001E-2</v>
      </c>
      <c r="AG888" s="57">
        <v>5.7020000000000001E-2</v>
      </c>
    </row>
    <row r="889" spans="2:33">
      <c r="B889" s="58">
        <v>38872</v>
      </c>
      <c r="T889" s="58">
        <v>38872</v>
      </c>
      <c r="U889" s="58"/>
      <c r="V889" s="57">
        <v>5.3739999999999996E-2</v>
      </c>
      <c r="W889" s="57">
        <v>0</v>
      </c>
      <c r="X889" s="57">
        <v>0</v>
      </c>
      <c r="Y889" s="57">
        <v>5.5660000000000001E-2</v>
      </c>
      <c r="Z889" s="57">
        <v>5.7020000000000001E-2</v>
      </c>
      <c r="AB889" s="58">
        <v>38872</v>
      </c>
      <c r="AC889" s="57">
        <v>5.3739999999999996E-2</v>
      </c>
      <c r="AD889" s="57">
        <v>0</v>
      </c>
      <c r="AE889" s="57">
        <v>0</v>
      </c>
      <c r="AF889" s="57">
        <v>5.5660000000000001E-2</v>
      </c>
      <c r="AG889" s="57">
        <v>5.7020000000000001E-2</v>
      </c>
    </row>
    <row r="890" spans="2:33">
      <c r="B890" s="58">
        <v>38873</v>
      </c>
      <c r="T890" s="58">
        <v>38873</v>
      </c>
      <c r="U890" s="58"/>
      <c r="V890" s="57">
        <v>5.3710000000000008E-2</v>
      </c>
      <c r="W890" s="57">
        <v>0</v>
      </c>
      <c r="X890" s="57">
        <v>0</v>
      </c>
      <c r="Y890" s="57">
        <v>5.5529999999999996E-2</v>
      </c>
      <c r="Z890" s="57">
        <v>5.6959999999999997E-2</v>
      </c>
      <c r="AB890" s="58">
        <v>38873</v>
      </c>
      <c r="AC890" s="57">
        <v>5.3710000000000008E-2</v>
      </c>
      <c r="AD890" s="57">
        <v>0</v>
      </c>
      <c r="AE890" s="57">
        <v>0</v>
      </c>
      <c r="AF890" s="57">
        <v>5.5529999999999996E-2</v>
      </c>
      <c r="AG890" s="57">
        <v>5.6959999999999997E-2</v>
      </c>
    </row>
    <row r="891" spans="2:33">
      <c r="B891" s="58">
        <v>38874</v>
      </c>
      <c r="T891" s="58">
        <v>38874</v>
      </c>
      <c r="U891" s="58"/>
      <c r="V891" s="57">
        <v>5.4440000000000002E-2</v>
      </c>
      <c r="W891" s="57">
        <v>0</v>
      </c>
      <c r="X891" s="57">
        <v>0</v>
      </c>
      <c r="Y891" s="57">
        <v>5.586E-2</v>
      </c>
      <c r="Z891" s="57">
        <v>5.6939999999999998E-2</v>
      </c>
      <c r="AB891" s="58">
        <v>38874</v>
      </c>
      <c r="AC891" s="57">
        <v>5.4440000000000002E-2</v>
      </c>
      <c r="AD891" s="57">
        <v>0</v>
      </c>
      <c r="AE891" s="57">
        <v>0</v>
      </c>
      <c r="AF891" s="57">
        <v>5.586E-2</v>
      </c>
      <c r="AG891" s="57">
        <v>5.6939999999999998E-2</v>
      </c>
    </row>
    <row r="892" spans="2:33">
      <c r="B892" s="58">
        <v>38875</v>
      </c>
      <c r="T892" s="58">
        <v>38875</v>
      </c>
      <c r="U892" s="58"/>
      <c r="V892" s="57">
        <v>5.4530000000000002E-2</v>
      </c>
      <c r="W892" s="57">
        <v>0</v>
      </c>
      <c r="X892" s="57">
        <v>0</v>
      </c>
      <c r="Y892" s="57">
        <v>5.5839999999999994E-2</v>
      </c>
      <c r="Z892" s="57">
        <v>5.6989999999999999E-2</v>
      </c>
      <c r="AB892" s="58">
        <v>38875</v>
      </c>
      <c r="AC892" s="57">
        <v>5.4530000000000002E-2</v>
      </c>
      <c r="AD892" s="57">
        <v>0</v>
      </c>
      <c r="AE892" s="57">
        <v>0</v>
      </c>
      <c r="AF892" s="57">
        <v>5.5839999999999994E-2</v>
      </c>
      <c r="AG892" s="57">
        <v>5.6989999999999999E-2</v>
      </c>
    </row>
    <row r="893" spans="2:33">
      <c r="B893" s="58">
        <v>38876</v>
      </c>
      <c r="T893" s="58">
        <v>38876</v>
      </c>
      <c r="U893" s="58"/>
      <c r="V893" s="57">
        <v>5.4489999999999997E-2</v>
      </c>
      <c r="W893" s="57">
        <v>0</v>
      </c>
      <c r="X893" s="57">
        <v>0</v>
      </c>
      <c r="Y893" s="57">
        <v>5.5490000000000005E-2</v>
      </c>
      <c r="Z893" s="57">
        <v>5.6520000000000001E-2</v>
      </c>
      <c r="AB893" s="58">
        <v>38876</v>
      </c>
      <c r="AC893" s="57">
        <v>5.4489999999999997E-2</v>
      </c>
      <c r="AD893" s="57">
        <v>0</v>
      </c>
      <c r="AE893" s="57">
        <v>0</v>
      </c>
      <c r="AF893" s="57">
        <v>5.5490000000000005E-2</v>
      </c>
      <c r="AG893" s="57">
        <v>5.6520000000000001E-2</v>
      </c>
    </row>
    <row r="894" spans="2:33">
      <c r="B894" s="58">
        <v>38877</v>
      </c>
      <c r="T894" s="58">
        <v>38877</v>
      </c>
      <c r="U894" s="58"/>
      <c r="V894" s="57">
        <v>5.4440000000000002E-2</v>
      </c>
      <c r="W894" s="57">
        <v>0</v>
      </c>
      <c r="X894" s="57">
        <v>0</v>
      </c>
      <c r="Y894" s="57">
        <v>5.5359999999999993E-2</v>
      </c>
      <c r="Z894" s="57">
        <v>5.6189999999999997E-2</v>
      </c>
      <c r="AB894" s="58">
        <v>38877</v>
      </c>
      <c r="AC894" s="57">
        <v>5.4440000000000002E-2</v>
      </c>
      <c r="AD894" s="57">
        <v>0</v>
      </c>
      <c r="AE894" s="57">
        <v>0</v>
      </c>
      <c r="AF894" s="57">
        <v>5.5359999999999993E-2</v>
      </c>
      <c r="AG894" s="57">
        <v>5.6189999999999997E-2</v>
      </c>
    </row>
    <row r="895" spans="2:33">
      <c r="B895" s="58">
        <v>38878</v>
      </c>
      <c r="T895" s="58">
        <v>38878</v>
      </c>
      <c r="U895" s="58"/>
      <c r="V895" s="57">
        <v>5.4440000000000002E-2</v>
      </c>
      <c r="W895" s="57">
        <v>0</v>
      </c>
      <c r="X895" s="57">
        <v>0</v>
      </c>
      <c r="Y895" s="57">
        <v>5.5359999999999993E-2</v>
      </c>
      <c r="Z895" s="57">
        <v>5.6189999999999997E-2</v>
      </c>
      <c r="AB895" s="58">
        <v>38878</v>
      </c>
      <c r="AC895" s="57">
        <v>5.4440000000000002E-2</v>
      </c>
      <c r="AD895" s="57">
        <v>0</v>
      </c>
      <c r="AE895" s="57">
        <v>0</v>
      </c>
      <c r="AF895" s="57">
        <v>5.5359999999999993E-2</v>
      </c>
      <c r="AG895" s="57">
        <v>5.6189999999999997E-2</v>
      </c>
    </row>
    <row r="896" spans="2:33">
      <c r="B896" s="58">
        <v>38879</v>
      </c>
      <c r="T896" s="58">
        <v>38879</v>
      </c>
      <c r="U896" s="58"/>
      <c r="V896" s="57">
        <v>5.4440000000000002E-2</v>
      </c>
      <c r="W896" s="57">
        <v>0</v>
      </c>
      <c r="X896" s="57">
        <v>0</v>
      </c>
      <c r="Y896" s="57">
        <v>5.5359999999999993E-2</v>
      </c>
      <c r="Z896" s="57">
        <v>5.6189999999999997E-2</v>
      </c>
      <c r="AB896" s="58">
        <v>38879</v>
      </c>
      <c r="AC896" s="57">
        <v>5.4440000000000002E-2</v>
      </c>
      <c r="AD896" s="57">
        <v>0</v>
      </c>
      <c r="AE896" s="57">
        <v>0</v>
      </c>
      <c r="AF896" s="57">
        <v>5.5359999999999993E-2</v>
      </c>
      <c r="AG896" s="57">
        <v>5.6189999999999997E-2</v>
      </c>
    </row>
    <row r="897" spans="2:33">
      <c r="B897" s="58">
        <v>38880</v>
      </c>
      <c r="T897" s="58">
        <v>38880</v>
      </c>
      <c r="U897" s="58"/>
      <c r="V897" s="57">
        <v>5.4580000000000004E-2</v>
      </c>
      <c r="W897" s="57">
        <v>0</v>
      </c>
      <c r="X897" s="57">
        <v>0</v>
      </c>
      <c r="Y897" s="57">
        <v>5.5399999999999998E-2</v>
      </c>
      <c r="Z897" s="57">
        <v>5.62E-2</v>
      </c>
      <c r="AB897" s="58">
        <v>38880</v>
      </c>
      <c r="AC897" s="57">
        <v>5.4580000000000004E-2</v>
      </c>
      <c r="AD897" s="57">
        <v>0</v>
      </c>
      <c r="AE897" s="57">
        <v>0</v>
      </c>
      <c r="AF897" s="57">
        <v>5.5399999999999998E-2</v>
      </c>
      <c r="AG897" s="57">
        <v>5.62E-2</v>
      </c>
    </row>
    <row r="898" spans="2:33">
      <c r="B898" s="58">
        <v>38881</v>
      </c>
      <c r="T898" s="58">
        <v>38881</v>
      </c>
      <c r="U898" s="58"/>
      <c r="V898" s="57">
        <v>5.4420000000000003E-2</v>
      </c>
      <c r="W898" s="57">
        <v>0</v>
      </c>
      <c r="X898" s="57">
        <v>0</v>
      </c>
      <c r="Y898" s="57">
        <v>5.5239999999999997E-2</v>
      </c>
      <c r="Z898" s="57">
        <v>5.611E-2</v>
      </c>
      <c r="AB898" s="58">
        <v>38881</v>
      </c>
      <c r="AC898" s="57">
        <v>5.4420000000000003E-2</v>
      </c>
      <c r="AD898" s="57">
        <v>0</v>
      </c>
      <c r="AE898" s="57">
        <v>0</v>
      </c>
      <c r="AF898" s="57">
        <v>5.5239999999999997E-2</v>
      </c>
      <c r="AG898" s="57">
        <v>5.611E-2</v>
      </c>
    </row>
    <row r="899" spans="2:33">
      <c r="B899" s="58">
        <v>38882</v>
      </c>
      <c r="T899" s="58">
        <v>38882</v>
      </c>
      <c r="U899" s="58"/>
      <c r="V899" s="57">
        <v>5.5149999999999998E-2</v>
      </c>
      <c r="W899" s="57">
        <v>0</v>
      </c>
      <c r="X899" s="57">
        <v>0</v>
      </c>
      <c r="Y899" s="57">
        <v>5.5899999999999998E-2</v>
      </c>
      <c r="Z899" s="57">
        <v>5.6649999999999999E-2</v>
      </c>
      <c r="AB899" s="58">
        <v>38882</v>
      </c>
      <c r="AC899" s="57">
        <v>5.5149999999999998E-2</v>
      </c>
      <c r="AD899" s="57">
        <v>0</v>
      </c>
      <c r="AE899" s="57">
        <v>0</v>
      </c>
      <c r="AF899" s="57">
        <v>5.5899999999999998E-2</v>
      </c>
      <c r="AG899" s="57">
        <v>5.6649999999999999E-2</v>
      </c>
    </row>
    <row r="900" spans="2:33">
      <c r="B900" s="58">
        <v>38883</v>
      </c>
      <c r="T900" s="58">
        <v>38883</v>
      </c>
      <c r="U900" s="58"/>
      <c r="V900" s="57">
        <v>5.5910000000000001E-2</v>
      </c>
      <c r="W900" s="57">
        <v>0</v>
      </c>
      <c r="X900" s="57">
        <v>0</v>
      </c>
      <c r="Y900" s="57">
        <v>5.6760000000000005E-2</v>
      </c>
      <c r="Z900" s="57">
        <v>5.7439999999999998E-2</v>
      </c>
      <c r="AB900" s="58">
        <v>38883</v>
      </c>
      <c r="AC900" s="57">
        <v>5.5910000000000001E-2</v>
      </c>
      <c r="AD900" s="57">
        <v>0</v>
      </c>
      <c r="AE900" s="57">
        <v>0</v>
      </c>
      <c r="AF900" s="57">
        <v>5.6760000000000005E-2</v>
      </c>
      <c r="AG900" s="57">
        <v>5.7439999999999998E-2</v>
      </c>
    </row>
    <row r="901" spans="2:33">
      <c r="B901" s="58">
        <v>38884</v>
      </c>
      <c r="T901" s="58">
        <v>38884</v>
      </c>
      <c r="U901" s="58"/>
      <c r="V901" s="57">
        <v>5.5780000000000003E-2</v>
      </c>
      <c r="W901" s="57">
        <v>0</v>
      </c>
      <c r="X901" s="57">
        <v>0</v>
      </c>
      <c r="Y901" s="57">
        <v>5.6649999999999999E-2</v>
      </c>
      <c r="Z901" s="57">
        <v>5.7329999999999999E-2</v>
      </c>
      <c r="AB901" s="58">
        <v>38884</v>
      </c>
      <c r="AC901" s="57">
        <v>5.5780000000000003E-2</v>
      </c>
      <c r="AD901" s="57">
        <v>0</v>
      </c>
      <c r="AE901" s="57">
        <v>0</v>
      </c>
      <c r="AF901" s="57">
        <v>5.6649999999999999E-2</v>
      </c>
      <c r="AG901" s="57">
        <v>5.7329999999999999E-2</v>
      </c>
    </row>
    <row r="902" spans="2:33">
      <c r="B902" s="58">
        <v>38885</v>
      </c>
      <c r="T902" s="58">
        <v>38885</v>
      </c>
      <c r="U902" s="58"/>
      <c r="V902" s="57">
        <v>5.5780000000000003E-2</v>
      </c>
      <c r="W902" s="57">
        <v>0</v>
      </c>
      <c r="X902" s="57">
        <v>0</v>
      </c>
      <c r="Y902" s="57">
        <v>5.6649999999999999E-2</v>
      </c>
      <c r="Z902" s="57">
        <v>5.7329999999999999E-2</v>
      </c>
      <c r="AB902" s="58">
        <v>38885</v>
      </c>
      <c r="AC902" s="57">
        <v>5.5780000000000003E-2</v>
      </c>
      <c r="AD902" s="57">
        <v>0</v>
      </c>
      <c r="AE902" s="57">
        <v>0</v>
      </c>
      <c r="AF902" s="57">
        <v>5.6649999999999999E-2</v>
      </c>
      <c r="AG902" s="57">
        <v>5.7329999999999999E-2</v>
      </c>
    </row>
    <row r="903" spans="2:33">
      <c r="B903" s="58">
        <v>38886</v>
      </c>
      <c r="T903" s="58">
        <v>38886</v>
      </c>
      <c r="U903" s="58"/>
      <c r="V903" s="57">
        <v>5.5780000000000003E-2</v>
      </c>
      <c r="W903" s="57">
        <v>0</v>
      </c>
      <c r="X903" s="57">
        <v>0</v>
      </c>
      <c r="Y903" s="57">
        <v>5.6649999999999999E-2</v>
      </c>
      <c r="Z903" s="57">
        <v>5.7329999999999999E-2</v>
      </c>
      <c r="AB903" s="58">
        <v>38886</v>
      </c>
      <c r="AC903" s="57">
        <v>5.5780000000000003E-2</v>
      </c>
      <c r="AD903" s="57">
        <v>0</v>
      </c>
      <c r="AE903" s="57">
        <v>0</v>
      </c>
      <c r="AF903" s="57">
        <v>5.6649999999999999E-2</v>
      </c>
      <c r="AG903" s="57">
        <v>5.7329999999999999E-2</v>
      </c>
    </row>
    <row r="904" spans="2:33">
      <c r="B904" s="58">
        <v>38887</v>
      </c>
      <c r="T904" s="58">
        <v>38887</v>
      </c>
      <c r="U904" s="58"/>
      <c r="V904" s="57">
        <v>5.6340000000000001E-2</v>
      </c>
      <c r="W904" s="57">
        <v>0</v>
      </c>
      <c r="X904" s="57">
        <v>0</v>
      </c>
      <c r="Y904" s="57">
        <v>5.7229999999999996E-2</v>
      </c>
      <c r="Z904" s="57">
        <v>5.7910000000000003E-2</v>
      </c>
      <c r="AB904" s="58">
        <v>38887</v>
      </c>
      <c r="AC904" s="57">
        <v>5.6340000000000001E-2</v>
      </c>
      <c r="AD904" s="57">
        <v>0</v>
      </c>
      <c r="AE904" s="57">
        <v>0</v>
      </c>
      <c r="AF904" s="57">
        <v>5.7229999999999996E-2</v>
      </c>
      <c r="AG904" s="57">
        <v>5.7910000000000003E-2</v>
      </c>
    </row>
    <row r="905" spans="2:33">
      <c r="B905" s="58">
        <v>38888</v>
      </c>
      <c r="T905" s="58">
        <v>38888</v>
      </c>
      <c r="U905" s="58"/>
      <c r="V905" s="57">
        <v>5.6469999999999999E-2</v>
      </c>
      <c r="W905" s="57">
        <v>0</v>
      </c>
      <c r="X905" s="57">
        <v>0</v>
      </c>
      <c r="Y905" s="57">
        <v>5.7279999999999998E-2</v>
      </c>
      <c r="Z905" s="57">
        <v>5.7980000000000004E-2</v>
      </c>
      <c r="AB905" s="58">
        <v>38888</v>
      </c>
      <c r="AC905" s="57">
        <v>5.6469999999999999E-2</v>
      </c>
      <c r="AD905" s="57">
        <v>0</v>
      </c>
      <c r="AE905" s="57">
        <v>0</v>
      </c>
      <c r="AF905" s="57">
        <v>5.7279999999999998E-2</v>
      </c>
      <c r="AG905" s="57">
        <v>5.7980000000000004E-2</v>
      </c>
    </row>
    <row r="906" spans="2:33">
      <c r="B906" s="58">
        <v>38889</v>
      </c>
      <c r="T906" s="58">
        <v>38889</v>
      </c>
      <c r="U906" s="58"/>
      <c r="V906" s="57">
        <v>5.6459999999999996E-2</v>
      </c>
      <c r="W906" s="57">
        <v>0</v>
      </c>
      <c r="X906" s="57">
        <v>0</v>
      </c>
      <c r="Y906" s="57">
        <v>5.7190000000000005E-2</v>
      </c>
      <c r="Z906" s="57">
        <v>5.7869999999999998E-2</v>
      </c>
      <c r="AB906" s="58">
        <v>38889</v>
      </c>
      <c r="AC906" s="57">
        <v>5.6459999999999996E-2</v>
      </c>
      <c r="AD906" s="57">
        <v>0</v>
      </c>
      <c r="AE906" s="57">
        <v>0</v>
      </c>
      <c r="AF906" s="57">
        <v>5.7190000000000005E-2</v>
      </c>
      <c r="AG906" s="57">
        <v>5.7869999999999998E-2</v>
      </c>
    </row>
    <row r="907" spans="2:33">
      <c r="B907" s="58">
        <v>38890</v>
      </c>
      <c r="T907" s="58">
        <v>38890</v>
      </c>
      <c r="U907" s="58"/>
      <c r="V907" s="57">
        <v>5.6840000000000002E-2</v>
      </c>
      <c r="W907" s="57">
        <v>0</v>
      </c>
      <c r="X907" s="57">
        <v>0</v>
      </c>
      <c r="Y907" s="57">
        <v>5.7770000000000002E-2</v>
      </c>
      <c r="Z907" s="57">
        <v>5.842E-2</v>
      </c>
      <c r="AB907" s="58">
        <v>38890</v>
      </c>
      <c r="AC907" s="57">
        <v>5.6840000000000002E-2</v>
      </c>
      <c r="AD907" s="57">
        <v>0</v>
      </c>
      <c r="AE907" s="57">
        <v>0</v>
      </c>
      <c r="AF907" s="57">
        <v>5.7770000000000002E-2</v>
      </c>
      <c r="AG907" s="57">
        <v>5.842E-2</v>
      </c>
    </row>
    <row r="908" spans="2:33">
      <c r="B908" s="58">
        <v>38891</v>
      </c>
      <c r="T908" s="58">
        <v>38891</v>
      </c>
      <c r="U908" s="58"/>
      <c r="V908" s="57">
        <v>5.7180000000000002E-2</v>
      </c>
      <c r="W908" s="57">
        <v>0</v>
      </c>
      <c r="X908" s="57">
        <v>0</v>
      </c>
      <c r="Y908" s="57">
        <v>5.8049999999999997E-2</v>
      </c>
      <c r="Z908" s="57">
        <v>5.8639999999999998E-2</v>
      </c>
      <c r="AB908" s="58">
        <v>38891</v>
      </c>
      <c r="AC908" s="57">
        <v>5.7180000000000002E-2</v>
      </c>
      <c r="AD908" s="57">
        <v>0</v>
      </c>
      <c r="AE908" s="57">
        <v>0</v>
      </c>
      <c r="AF908" s="57">
        <v>5.8049999999999997E-2</v>
      </c>
      <c r="AG908" s="57">
        <v>5.8639999999999998E-2</v>
      </c>
    </row>
    <row r="909" spans="2:33">
      <c r="B909" s="58">
        <v>38892</v>
      </c>
      <c r="T909" s="58">
        <v>38892</v>
      </c>
      <c r="U909" s="58"/>
      <c r="V909" s="57">
        <v>5.7180000000000002E-2</v>
      </c>
      <c r="W909" s="57">
        <v>0</v>
      </c>
      <c r="X909" s="57">
        <v>0</v>
      </c>
      <c r="Y909" s="57">
        <v>5.8049999999999997E-2</v>
      </c>
      <c r="Z909" s="57">
        <v>5.8639999999999998E-2</v>
      </c>
      <c r="AB909" s="58">
        <v>38892</v>
      </c>
      <c r="AC909" s="57">
        <v>5.7180000000000002E-2</v>
      </c>
      <c r="AD909" s="57">
        <v>0</v>
      </c>
      <c r="AE909" s="57">
        <v>0</v>
      </c>
      <c r="AF909" s="57">
        <v>5.8049999999999997E-2</v>
      </c>
      <c r="AG909" s="57">
        <v>5.8639999999999998E-2</v>
      </c>
    </row>
    <row r="910" spans="2:33">
      <c r="B910" s="58">
        <v>38893</v>
      </c>
      <c r="T910" s="58">
        <v>38893</v>
      </c>
      <c r="U910" s="58"/>
      <c r="V910" s="57">
        <v>5.7180000000000002E-2</v>
      </c>
      <c r="W910" s="57">
        <v>0</v>
      </c>
      <c r="X910" s="57">
        <v>0</v>
      </c>
      <c r="Y910" s="57">
        <v>5.8049999999999997E-2</v>
      </c>
      <c r="Z910" s="57">
        <v>5.8639999999999998E-2</v>
      </c>
      <c r="AB910" s="58">
        <v>38893</v>
      </c>
      <c r="AC910" s="57">
        <v>5.7180000000000002E-2</v>
      </c>
      <c r="AD910" s="57">
        <v>0</v>
      </c>
      <c r="AE910" s="57">
        <v>0</v>
      </c>
      <c r="AF910" s="57">
        <v>5.8049999999999997E-2</v>
      </c>
      <c r="AG910" s="57">
        <v>5.8639999999999998E-2</v>
      </c>
    </row>
    <row r="911" spans="2:33">
      <c r="B911" s="58">
        <v>38894</v>
      </c>
      <c r="T911" s="58">
        <v>38894</v>
      </c>
      <c r="U911" s="58"/>
      <c r="V911" s="57">
        <v>5.7279999999999998E-2</v>
      </c>
      <c r="W911" s="57">
        <v>0</v>
      </c>
      <c r="X911" s="57">
        <v>0</v>
      </c>
      <c r="Y911" s="57">
        <v>5.824E-2</v>
      </c>
      <c r="Z911" s="57">
        <v>5.8869999999999999E-2</v>
      </c>
      <c r="AB911" s="58">
        <v>38894</v>
      </c>
      <c r="AC911" s="57">
        <v>5.7279999999999998E-2</v>
      </c>
      <c r="AD911" s="57">
        <v>0</v>
      </c>
      <c r="AE911" s="57">
        <v>0</v>
      </c>
      <c r="AF911" s="57">
        <v>5.824E-2</v>
      </c>
      <c r="AG911" s="57">
        <v>5.8869999999999999E-2</v>
      </c>
    </row>
    <row r="912" spans="2:33">
      <c r="B912" s="58">
        <v>38895</v>
      </c>
      <c r="T912" s="58">
        <v>38895</v>
      </c>
      <c r="U912" s="58"/>
      <c r="V912" s="57">
        <v>5.697E-2</v>
      </c>
      <c r="W912" s="57">
        <v>0</v>
      </c>
      <c r="X912" s="57">
        <v>0</v>
      </c>
      <c r="Y912" s="57">
        <v>5.7919999999999999E-2</v>
      </c>
      <c r="Z912" s="57">
        <v>5.8550000000000005E-2</v>
      </c>
      <c r="AB912" s="58">
        <v>38895</v>
      </c>
      <c r="AC912" s="57">
        <v>5.697E-2</v>
      </c>
      <c r="AD912" s="57">
        <v>0</v>
      </c>
      <c r="AE912" s="57">
        <v>0</v>
      </c>
      <c r="AF912" s="57">
        <v>5.7919999999999999E-2</v>
      </c>
      <c r="AG912" s="57">
        <v>5.8550000000000005E-2</v>
      </c>
    </row>
    <row r="913" spans="2:33">
      <c r="B913" s="58">
        <v>38896</v>
      </c>
      <c r="T913" s="58">
        <v>38896</v>
      </c>
      <c r="U913" s="58"/>
      <c r="V913" s="57">
        <v>5.713E-2</v>
      </c>
      <c r="W913" s="57">
        <v>0</v>
      </c>
      <c r="X913" s="57">
        <v>0</v>
      </c>
      <c r="Y913" s="57">
        <v>5.8040000000000001E-2</v>
      </c>
      <c r="Z913" s="57">
        <v>5.8710000000000005E-2</v>
      </c>
      <c r="AB913" s="58">
        <v>38896</v>
      </c>
      <c r="AC913" s="57">
        <v>5.713E-2</v>
      </c>
      <c r="AD913" s="57">
        <v>0</v>
      </c>
      <c r="AE913" s="57">
        <v>0</v>
      </c>
      <c r="AF913" s="57">
        <v>5.8040000000000001E-2</v>
      </c>
      <c r="AG913" s="57">
        <v>5.8710000000000005E-2</v>
      </c>
    </row>
    <row r="914" spans="2:33">
      <c r="B914" s="58">
        <v>38897</v>
      </c>
      <c r="T914" s="58">
        <v>38897</v>
      </c>
      <c r="U914" s="58"/>
      <c r="V914" s="57">
        <v>5.7239999999999999E-2</v>
      </c>
      <c r="W914" s="57">
        <v>0</v>
      </c>
      <c r="X914" s="57">
        <v>0</v>
      </c>
      <c r="Y914" s="57">
        <v>5.808E-2</v>
      </c>
      <c r="Z914" s="57">
        <v>5.8779999999999999E-2</v>
      </c>
      <c r="AB914" s="58">
        <v>38897</v>
      </c>
      <c r="AC914" s="57">
        <v>5.7239999999999999E-2</v>
      </c>
      <c r="AD914" s="57">
        <v>0</v>
      </c>
      <c r="AE914" s="57">
        <v>0</v>
      </c>
      <c r="AF914" s="57">
        <v>5.808E-2</v>
      </c>
      <c r="AG914" s="57">
        <v>5.8779999999999999E-2</v>
      </c>
    </row>
    <row r="915" spans="2:33">
      <c r="B915" s="58">
        <v>38898</v>
      </c>
      <c r="T915" s="58">
        <v>38898</v>
      </c>
      <c r="U915" s="58"/>
      <c r="V915" s="57">
        <v>5.654E-2</v>
      </c>
      <c r="W915" s="57">
        <v>0</v>
      </c>
      <c r="X915" s="57">
        <v>0</v>
      </c>
      <c r="Y915" s="57">
        <v>5.7880000000000001E-2</v>
      </c>
      <c r="Z915" s="57">
        <v>5.8639999999999998E-2</v>
      </c>
      <c r="AB915" s="58">
        <v>38898</v>
      </c>
      <c r="AC915" s="57">
        <v>5.654E-2</v>
      </c>
      <c r="AD915" s="57">
        <v>0</v>
      </c>
      <c r="AE915" s="57">
        <v>0</v>
      </c>
      <c r="AF915" s="57">
        <v>5.7880000000000001E-2</v>
      </c>
      <c r="AG915" s="57">
        <v>5.8639999999999998E-2</v>
      </c>
    </row>
    <row r="916" spans="2:33">
      <c r="B916" s="58">
        <v>38899</v>
      </c>
      <c r="T916" s="58">
        <v>38899</v>
      </c>
      <c r="U916" s="58"/>
      <c r="V916" s="57">
        <v>5.654E-2</v>
      </c>
      <c r="W916" s="57">
        <v>0</v>
      </c>
      <c r="X916" s="57">
        <v>0</v>
      </c>
      <c r="Y916" s="57">
        <v>5.7880000000000001E-2</v>
      </c>
      <c r="Z916" s="57">
        <v>5.8639999999999998E-2</v>
      </c>
      <c r="AB916" s="58">
        <v>38899</v>
      </c>
      <c r="AC916" s="57">
        <v>5.654E-2</v>
      </c>
      <c r="AD916" s="57">
        <v>0</v>
      </c>
      <c r="AE916" s="57">
        <v>0</v>
      </c>
      <c r="AF916" s="57">
        <v>5.7880000000000001E-2</v>
      </c>
      <c r="AG916" s="57">
        <v>5.8639999999999998E-2</v>
      </c>
    </row>
    <row r="917" spans="2:33">
      <c r="B917" s="58">
        <v>38900</v>
      </c>
      <c r="T917" s="58">
        <v>38900</v>
      </c>
      <c r="U917" s="58"/>
      <c r="V917" s="57">
        <v>5.654E-2</v>
      </c>
      <c r="W917" s="57">
        <v>0</v>
      </c>
      <c r="X917" s="57">
        <v>0</v>
      </c>
      <c r="Y917" s="57">
        <v>5.7880000000000001E-2</v>
      </c>
      <c r="Z917" s="57">
        <v>5.8639999999999998E-2</v>
      </c>
      <c r="AB917" s="58">
        <v>38900</v>
      </c>
      <c r="AC917" s="57">
        <v>5.654E-2</v>
      </c>
      <c r="AD917" s="57">
        <v>0</v>
      </c>
      <c r="AE917" s="57">
        <v>0</v>
      </c>
      <c r="AF917" s="57">
        <v>5.7880000000000001E-2</v>
      </c>
      <c r="AG917" s="57">
        <v>5.8639999999999998E-2</v>
      </c>
    </row>
    <row r="918" spans="2:33">
      <c r="B918" s="58">
        <v>38901</v>
      </c>
      <c r="T918" s="58">
        <v>38901</v>
      </c>
      <c r="U918" s="58"/>
      <c r="V918" s="57">
        <v>5.6399999999999999E-2</v>
      </c>
      <c r="W918" s="57">
        <v>0</v>
      </c>
      <c r="X918" s="57">
        <v>0</v>
      </c>
      <c r="Y918" s="57">
        <v>5.7590000000000002E-2</v>
      </c>
      <c r="Z918" s="57">
        <v>5.8360000000000002E-2</v>
      </c>
      <c r="AB918" s="58">
        <v>38901</v>
      </c>
      <c r="AC918" s="57">
        <v>5.6399999999999999E-2</v>
      </c>
      <c r="AD918" s="57">
        <v>0</v>
      </c>
      <c r="AE918" s="57">
        <v>0</v>
      </c>
      <c r="AF918" s="57">
        <v>5.7590000000000002E-2</v>
      </c>
      <c r="AG918" s="57">
        <v>5.8360000000000002E-2</v>
      </c>
    </row>
    <row r="919" spans="2:33">
      <c r="B919" s="58">
        <v>38902</v>
      </c>
      <c r="T919" s="58">
        <v>38902</v>
      </c>
      <c r="U919" s="58"/>
      <c r="V919" s="57">
        <v>5.6399999999999999E-2</v>
      </c>
      <c r="W919" s="57">
        <v>0</v>
      </c>
      <c r="X919" s="57">
        <v>0</v>
      </c>
      <c r="Y919" s="57">
        <v>5.7590000000000002E-2</v>
      </c>
      <c r="Z919" s="57">
        <v>5.8360000000000002E-2</v>
      </c>
      <c r="AB919" s="58">
        <v>38902</v>
      </c>
      <c r="AC919" s="57">
        <v>5.6399999999999999E-2</v>
      </c>
      <c r="AD919" s="57">
        <v>0</v>
      </c>
      <c r="AE919" s="57">
        <v>0</v>
      </c>
      <c r="AF919" s="57">
        <v>5.7590000000000002E-2</v>
      </c>
      <c r="AG919" s="57">
        <v>5.8360000000000002E-2</v>
      </c>
    </row>
    <row r="920" spans="2:33">
      <c r="B920" s="58">
        <v>38903</v>
      </c>
      <c r="T920" s="58">
        <v>38903</v>
      </c>
      <c r="U920" s="58"/>
      <c r="V920" s="57">
        <v>5.7329999999999999E-2</v>
      </c>
      <c r="W920" s="57">
        <v>0</v>
      </c>
      <c r="X920" s="57">
        <v>0</v>
      </c>
      <c r="Y920" s="57">
        <v>5.849E-2</v>
      </c>
      <c r="Z920" s="57">
        <v>5.9210000000000006E-2</v>
      </c>
      <c r="AB920" s="58">
        <v>38903</v>
      </c>
      <c r="AC920" s="57">
        <v>5.7329999999999999E-2</v>
      </c>
      <c r="AD920" s="57">
        <v>0</v>
      </c>
      <c r="AE920" s="57">
        <v>0</v>
      </c>
      <c r="AF920" s="57">
        <v>5.849E-2</v>
      </c>
      <c r="AG920" s="57">
        <v>5.9210000000000006E-2</v>
      </c>
    </row>
    <row r="921" spans="2:33">
      <c r="B921" s="58">
        <v>38904</v>
      </c>
      <c r="T921" s="58">
        <v>38904</v>
      </c>
      <c r="U921" s="58"/>
      <c r="V921" s="57">
        <v>5.704E-2</v>
      </c>
      <c r="W921" s="57">
        <v>0</v>
      </c>
      <c r="X921" s="57">
        <v>0</v>
      </c>
      <c r="Y921" s="57">
        <v>5.8029999999999998E-2</v>
      </c>
      <c r="Z921" s="57">
        <v>5.8650000000000001E-2</v>
      </c>
      <c r="AB921" s="58">
        <v>38904</v>
      </c>
      <c r="AC921" s="57">
        <v>5.704E-2</v>
      </c>
      <c r="AD921" s="57">
        <v>0</v>
      </c>
      <c r="AE921" s="57">
        <v>0</v>
      </c>
      <c r="AF921" s="57">
        <v>5.8029999999999998E-2</v>
      </c>
      <c r="AG921" s="57">
        <v>5.8650000000000001E-2</v>
      </c>
    </row>
    <row r="922" spans="2:33">
      <c r="B922" s="58">
        <v>38905</v>
      </c>
      <c r="T922" s="58">
        <v>38905</v>
      </c>
      <c r="U922" s="58"/>
      <c r="V922" s="57">
        <v>5.6649999999999999E-2</v>
      </c>
      <c r="W922" s="57">
        <v>0</v>
      </c>
      <c r="X922" s="57">
        <v>0</v>
      </c>
      <c r="Y922" s="57">
        <v>5.7460000000000004E-2</v>
      </c>
      <c r="Z922" s="57">
        <v>5.8029999999999998E-2</v>
      </c>
      <c r="AB922" s="58">
        <v>38905</v>
      </c>
      <c r="AC922" s="57">
        <v>5.6649999999999999E-2</v>
      </c>
      <c r="AD922" s="57">
        <v>0</v>
      </c>
      <c r="AE922" s="57">
        <v>0</v>
      </c>
      <c r="AF922" s="57">
        <v>5.7460000000000004E-2</v>
      </c>
      <c r="AG922" s="57">
        <v>5.8029999999999998E-2</v>
      </c>
    </row>
    <row r="923" spans="2:33">
      <c r="B923" s="58">
        <v>38906</v>
      </c>
      <c r="T923" s="58">
        <v>38906</v>
      </c>
      <c r="U923" s="58"/>
      <c r="V923" s="57">
        <v>5.6649999999999999E-2</v>
      </c>
      <c r="W923" s="57">
        <v>0</v>
      </c>
      <c r="X923" s="57">
        <v>0</v>
      </c>
      <c r="Y923" s="57">
        <v>5.7460000000000004E-2</v>
      </c>
      <c r="Z923" s="57">
        <v>5.8029999999999998E-2</v>
      </c>
      <c r="AB923" s="58">
        <v>38906</v>
      </c>
      <c r="AC923" s="57">
        <v>5.6649999999999999E-2</v>
      </c>
      <c r="AD923" s="57">
        <v>0</v>
      </c>
      <c r="AE923" s="57">
        <v>0</v>
      </c>
      <c r="AF923" s="57">
        <v>5.7460000000000004E-2</v>
      </c>
      <c r="AG923" s="57">
        <v>5.8029999999999998E-2</v>
      </c>
    </row>
    <row r="924" spans="2:33">
      <c r="B924" s="58">
        <v>38907</v>
      </c>
      <c r="T924" s="58">
        <v>38907</v>
      </c>
      <c r="U924" s="58"/>
      <c r="V924" s="57">
        <v>5.6649999999999999E-2</v>
      </c>
      <c r="W924" s="57">
        <v>0</v>
      </c>
      <c r="X924" s="57">
        <v>0</v>
      </c>
      <c r="Y924" s="57">
        <v>5.7460000000000004E-2</v>
      </c>
      <c r="Z924" s="57">
        <v>5.8029999999999998E-2</v>
      </c>
      <c r="AB924" s="58">
        <v>38907</v>
      </c>
      <c r="AC924" s="57">
        <v>5.6649999999999999E-2</v>
      </c>
      <c r="AD924" s="57">
        <v>0</v>
      </c>
      <c r="AE924" s="57">
        <v>0</v>
      </c>
      <c r="AF924" s="57">
        <v>5.7460000000000004E-2</v>
      </c>
      <c r="AG924" s="57">
        <v>5.8029999999999998E-2</v>
      </c>
    </row>
    <row r="925" spans="2:33">
      <c r="B925" s="58">
        <v>38908</v>
      </c>
      <c r="T925" s="58">
        <v>38908</v>
      </c>
      <c r="U925" s="58"/>
      <c r="V925" s="57">
        <v>5.6639999999999996E-2</v>
      </c>
      <c r="W925" s="57">
        <v>0</v>
      </c>
      <c r="X925" s="57">
        <v>0</v>
      </c>
      <c r="Y925" s="57">
        <v>5.7579999999999999E-2</v>
      </c>
      <c r="Z925" s="57">
        <v>5.8250000000000003E-2</v>
      </c>
      <c r="AB925" s="58">
        <v>38908</v>
      </c>
      <c r="AC925" s="57">
        <v>5.6639999999999996E-2</v>
      </c>
      <c r="AD925" s="57">
        <v>0</v>
      </c>
      <c r="AE925" s="57">
        <v>0</v>
      </c>
      <c r="AF925" s="57">
        <v>5.7579999999999999E-2</v>
      </c>
      <c r="AG925" s="57">
        <v>5.8250000000000003E-2</v>
      </c>
    </row>
    <row r="926" spans="2:33">
      <c r="B926" s="58">
        <v>38909</v>
      </c>
      <c r="T926" s="58">
        <v>38909</v>
      </c>
      <c r="U926" s="58"/>
      <c r="V926" s="57">
        <v>5.6280000000000004E-2</v>
      </c>
      <c r="W926" s="57">
        <v>0</v>
      </c>
      <c r="X926" s="57">
        <v>0</v>
      </c>
      <c r="Y926" s="57">
        <v>5.6909999999999995E-2</v>
      </c>
      <c r="Z926" s="57">
        <v>5.7579999999999999E-2</v>
      </c>
      <c r="AB926" s="58">
        <v>38909</v>
      </c>
      <c r="AC926" s="57">
        <v>5.6280000000000004E-2</v>
      </c>
      <c r="AD926" s="57">
        <v>0</v>
      </c>
      <c r="AE926" s="57">
        <v>0</v>
      </c>
      <c r="AF926" s="57">
        <v>5.6909999999999995E-2</v>
      </c>
      <c r="AG926" s="57">
        <v>5.7579999999999999E-2</v>
      </c>
    </row>
    <row r="927" spans="2:33">
      <c r="B927" s="58">
        <v>38910</v>
      </c>
      <c r="T927" s="58">
        <v>38910</v>
      </c>
      <c r="U927" s="58"/>
      <c r="V927" s="57">
        <v>5.6529999999999997E-2</v>
      </c>
      <c r="W927" s="57">
        <v>0</v>
      </c>
      <c r="X927" s="57">
        <v>0</v>
      </c>
      <c r="Y927" s="57">
        <v>5.7279999999999998E-2</v>
      </c>
      <c r="Z927" s="57">
        <v>5.7889999999999997E-2</v>
      </c>
      <c r="AB927" s="58">
        <v>38910</v>
      </c>
      <c r="AC927" s="57">
        <v>5.6529999999999997E-2</v>
      </c>
      <c r="AD927" s="57">
        <v>0</v>
      </c>
      <c r="AE927" s="57">
        <v>0</v>
      </c>
      <c r="AF927" s="57">
        <v>5.7279999999999998E-2</v>
      </c>
      <c r="AG927" s="57">
        <v>5.7889999999999997E-2</v>
      </c>
    </row>
    <row r="928" spans="2:33">
      <c r="B928" s="58">
        <v>38911</v>
      </c>
      <c r="T928" s="58">
        <v>38911</v>
      </c>
      <c r="U928" s="58"/>
      <c r="V928" s="57">
        <v>5.6159999999999995E-2</v>
      </c>
      <c r="W928" s="57">
        <v>0</v>
      </c>
      <c r="X928" s="57">
        <v>0</v>
      </c>
      <c r="Y928" s="57">
        <v>5.697E-2</v>
      </c>
      <c r="Z928" s="57">
        <v>5.7569999999999996E-2</v>
      </c>
      <c r="AB928" s="58">
        <v>38911</v>
      </c>
      <c r="AC928" s="57">
        <v>5.6159999999999995E-2</v>
      </c>
      <c r="AD928" s="57">
        <v>0</v>
      </c>
      <c r="AE928" s="57">
        <v>0</v>
      </c>
      <c r="AF928" s="57">
        <v>5.697E-2</v>
      </c>
      <c r="AG928" s="57">
        <v>5.7569999999999996E-2</v>
      </c>
    </row>
    <row r="929" spans="2:33">
      <c r="B929" s="58">
        <v>38912</v>
      </c>
      <c r="T929" s="58">
        <v>38912</v>
      </c>
      <c r="U929" s="58"/>
      <c r="V929" s="57">
        <v>5.5689999999999996E-2</v>
      </c>
      <c r="W929" s="57">
        <v>0</v>
      </c>
      <c r="X929" s="57">
        <v>0</v>
      </c>
      <c r="Y929" s="57">
        <v>5.6809999999999999E-2</v>
      </c>
      <c r="Z929" s="57">
        <v>5.7519999999999995E-2</v>
      </c>
      <c r="AB929" s="58">
        <v>38912</v>
      </c>
      <c r="AC929" s="57">
        <v>5.5689999999999996E-2</v>
      </c>
      <c r="AD929" s="57">
        <v>0</v>
      </c>
      <c r="AE929" s="57">
        <v>0</v>
      </c>
      <c r="AF929" s="57">
        <v>5.6809999999999999E-2</v>
      </c>
      <c r="AG929" s="57">
        <v>5.7519999999999995E-2</v>
      </c>
    </row>
    <row r="930" spans="2:33">
      <c r="B930" s="58">
        <v>38913</v>
      </c>
      <c r="T930" s="58">
        <v>38913</v>
      </c>
      <c r="U930" s="58"/>
      <c r="V930" s="57">
        <v>5.5689999999999996E-2</v>
      </c>
      <c r="W930" s="57">
        <v>0</v>
      </c>
      <c r="X930" s="57">
        <v>0</v>
      </c>
      <c r="Y930" s="57">
        <v>5.6809999999999999E-2</v>
      </c>
      <c r="Z930" s="57">
        <v>5.7519999999999995E-2</v>
      </c>
      <c r="AB930" s="58">
        <v>38913</v>
      </c>
      <c r="AC930" s="57">
        <v>5.5689999999999996E-2</v>
      </c>
      <c r="AD930" s="57">
        <v>0</v>
      </c>
      <c r="AE930" s="57">
        <v>0</v>
      </c>
      <c r="AF930" s="57">
        <v>5.6809999999999999E-2</v>
      </c>
      <c r="AG930" s="57">
        <v>5.7519999999999995E-2</v>
      </c>
    </row>
    <row r="931" spans="2:33">
      <c r="B931" s="58">
        <v>38914</v>
      </c>
      <c r="T931" s="58">
        <v>38914</v>
      </c>
      <c r="U931" s="58"/>
      <c r="V931" s="57">
        <v>5.5689999999999996E-2</v>
      </c>
      <c r="W931" s="57">
        <v>0</v>
      </c>
      <c r="X931" s="57">
        <v>0</v>
      </c>
      <c r="Y931" s="57">
        <v>5.6809999999999999E-2</v>
      </c>
      <c r="Z931" s="57">
        <v>5.7519999999999995E-2</v>
      </c>
      <c r="AB931" s="58">
        <v>38914</v>
      </c>
      <c r="AC931" s="57">
        <v>5.5689999999999996E-2</v>
      </c>
      <c r="AD931" s="57">
        <v>0</v>
      </c>
      <c r="AE931" s="57">
        <v>0</v>
      </c>
      <c r="AF931" s="57">
        <v>5.6809999999999999E-2</v>
      </c>
      <c r="AG931" s="57">
        <v>5.7519999999999995E-2</v>
      </c>
    </row>
    <row r="932" spans="2:33">
      <c r="B932" s="58">
        <v>38915</v>
      </c>
      <c r="T932" s="58">
        <v>38915</v>
      </c>
      <c r="U932" s="58"/>
      <c r="V932" s="57">
        <v>5.5960000000000003E-2</v>
      </c>
      <c r="W932" s="57">
        <v>0</v>
      </c>
      <c r="X932" s="57">
        <v>0</v>
      </c>
      <c r="Y932" s="57">
        <v>5.6909999999999995E-2</v>
      </c>
      <c r="Z932" s="57">
        <v>5.7529999999999998E-2</v>
      </c>
      <c r="AB932" s="58">
        <v>38915</v>
      </c>
      <c r="AC932" s="57">
        <v>5.5960000000000003E-2</v>
      </c>
      <c r="AD932" s="57">
        <v>0</v>
      </c>
      <c r="AE932" s="57">
        <v>0</v>
      </c>
      <c r="AF932" s="57">
        <v>5.6909999999999995E-2</v>
      </c>
      <c r="AG932" s="57">
        <v>5.7529999999999998E-2</v>
      </c>
    </row>
    <row r="933" spans="2:33">
      <c r="B933" s="58">
        <v>38916</v>
      </c>
      <c r="T933" s="58">
        <v>38916</v>
      </c>
      <c r="U933" s="58"/>
      <c r="V933" s="57">
        <v>5.636E-2</v>
      </c>
      <c r="W933" s="57">
        <v>0</v>
      </c>
      <c r="X933" s="57">
        <v>0</v>
      </c>
      <c r="Y933" s="57">
        <v>5.7340000000000002E-2</v>
      </c>
      <c r="Z933" s="57">
        <v>5.7990000000000007E-2</v>
      </c>
      <c r="AB933" s="58">
        <v>38916</v>
      </c>
      <c r="AC933" s="57">
        <v>5.636E-2</v>
      </c>
      <c r="AD933" s="57">
        <v>0</v>
      </c>
      <c r="AE933" s="57">
        <v>0</v>
      </c>
      <c r="AF933" s="57">
        <v>5.7340000000000002E-2</v>
      </c>
      <c r="AG933" s="57">
        <v>5.7990000000000007E-2</v>
      </c>
    </row>
    <row r="934" spans="2:33">
      <c r="B934" s="58">
        <v>38917</v>
      </c>
      <c r="T934" s="58">
        <v>38917</v>
      </c>
      <c r="U934" s="58"/>
      <c r="V934" s="57">
        <v>5.6079999999999998E-2</v>
      </c>
      <c r="W934" s="57">
        <v>0</v>
      </c>
      <c r="X934" s="57">
        <v>0</v>
      </c>
      <c r="Y934" s="57">
        <v>5.6959999999999997E-2</v>
      </c>
      <c r="Z934" s="57">
        <v>5.765E-2</v>
      </c>
      <c r="AB934" s="58">
        <v>38917</v>
      </c>
      <c r="AC934" s="57">
        <v>5.6079999999999998E-2</v>
      </c>
      <c r="AD934" s="57">
        <v>0</v>
      </c>
      <c r="AE934" s="57">
        <v>0</v>
      </c>
      <c r="AF934" s="57">
        <v>5.6959999999999997E-2</v>
      </c>
      <c r="AG934" s="57">
        <v>5.765E-2</v>
      </c>
    </row>
    <row r="935" spans="2:33">
      <c r="B935" s="58">
        <v>38918</v>
      </c>
      <c r="T935" s="58">
        <v>38918</v>
      </c>
      <c r="U935" s="58"/>
      <c r="V935" s="57">
        <v>5.5519999999999993E-2</v>
      </c>
      <c r="W935" s="57">
        <v>0</v>
      </c>
      <c r="X935" s="57">
        <v>0</v>
      </c>
      <c r="Y935" s="57">
        <v>5.6329999999999998E-2</v>
      </c>
      <c r="Z935" s="57">
        <v>5.7050000000000003E-2</v>
      </c>
      <c r="AB935" s="58">
        <v>38918</v>
      </c>
      <c r="AC935" s="57">
        <v>5.5519999999999993E-2</v>
      </c>
      <c r="AD935" s="57">
        <v>0</v>
      </c>
      <c r="AE935" s="57">
        <v>0</v>
      </c>
      <c r="AF935" s="57">
        <v>5.6329999999999998E-2</v>
      </c>
      <c r="AG935" s="57">
        <v>5.7050000000000003E-2</v>
      </c>
    </row>
    <row r="936" spans="2:33">
      <c r="B936" s="58">
        <v>38919</v>
      </c>
      <c r="T936" s="58">
        <v>38919</v>
      </c>
      <c r="U936" s="58"/>
      <c r="V936" s="57">
        <v>5.484E-2</v>
      </c>
      <c r="W936" s="57">
        <v>0</v>
      </c>
      <c r="X936" s="57">
        <v>0</v>
      </c>
      <c r="Y936" s="57">
        <v>5.611E-2</v>
      </c>
      <c r="Z936" s="57">
        <v>5.6950000000000001E-2</v>
      </c>
      <c r="AB936" s="58">
        <v>38919</v>
      </c>
      <c r="AC936" s="57">
        <v>5.484E-2</v>
      </c>
      <c r="AD936" s="57">
        <v>0</v>
      </c>
      <c r="AE936" s="57">
        <v>0</v>
      </c>
      <c r="AF936" s="57">
        <v>5.611E-2</v>
      </c>
      <c r="AG936" s="57">
        <v>5.6950000000000001E-2</v>
      </c>
    </row>
    <row r="937" spans="2:33">
      <c r="B937" s="58">
        <v>38920</v>
      </c>
      <c r="T937" s="58">
        <v>38920</v>
      </c>
      <c r="U937" s="58"/>
      <c r="V937" s="57">
        <v>5.484E-2</v>
      </c>
      <c r="W937" s="57">
        <v>0</v>
      </c>
      <c r="X937" s="57">
        <v>0</v>
      </c>
      <c r="Y937" s="57">
        <v>5.611E-2</v>
      </c>
      <c r="Z937" s="57">
        <v>5.6950000000000001E-2</v>
      </c>
      <c r="AB937" s="58">
        <v>38920</v>
      </c>
      <c r="AC937" s="57">
        <v>5.484E-2</v>
      </c>
      <c r="AD937" s="57">
        <v>0</v>
      </c>
      <c r="AE937" s="57">
        <v>0</v>
      </c>
      <c r="AF937" s="57">
        <v>5.611E-2</v>
      </c>
      <c r="AG937" s="57">
        <v>5.6950000000000001E-2</v>
      </c>
    </row>
    <row r="938" spans="2:33">
      <c r="B938" s="58">
        <v>38921</v>
      </c>
      <c r="T938" s="58">
        <v>38921</v>
      </c>
      <c r="U938" s="58"/>
      <c r="V938" s="57">
        <v>5.484E-2</v>
      </c>
      <c r="W938" s="57">
        <v>0</v>
      </c>
      <c r="X938" s="57">
        <v>0</v>
      </c>
      <c r="Y938" s="57">
        <v>5.611E-2</v>
      </c>
      <c r="Z938" s="57">
        <v>5.6950000000000001E-2</v>
      </c>
      <c r="AB938" s="58">
        <v>38921</v>
      </c>
      <c r="AC938" s="57">
        <v>5.484E-2</v>
      </c>
      <c r="AD938" s="57">
        <v>0</v>
      </c>
      <c r="AE938" s="57">
        <v>0</v>
      </c>
      <c r="AF938" s="57">
        <v>5.611E-2</v>
      </c>
      <c r="AG938" s="57">
        <v>5.6950000000000001E-2</v>
      </c>
    </row>
    <row r="939" spans="2:33">
      <c r="B939" s="58">
        <v>38922</v>
      </c>
      <c r="T939" s="58">
        <v>38922</v>
      </c>
      <c r="U939" s="58"/>
      <c r="V939" s="57">
        <v>5.5149999999999998E-2</v>
      </c>
      <c r="W939" s="57">
        <v>0</v>
      </c>
      <c r="X939" s="57">
        <v>0</v>
      </c>
      <c r="Y939" s="57">
        <v>5.6059999999999999E-2</v>
      </c>
      <c r="Z939" s="57">
        <v>5.6870000000000004E-2</v>
      </c>
      <c r="AB939" s="58">
        <v>38922</v>
      </c>
      <c r="AC939" s="57">
        <v>5.5149999999999998E-2</v>
      </c>
      <c r="AD939" s="57">
        <v>0</v>
      </c>
      <c r="AE939" s="57">
        <v>0</v>
      </c>
      <c r="AF939" s="57">
        <v>5.6059999999999999E-2</v>
      </c>
      <c r="AG939" s="57">
        <v>5.6870000000000004E-2</v>
      </c>
    </row>
    <row r="940" spans="2:33">
      <c r="B940" s="58">
        <v>38923</v>
      </c>
      <c r="T940" s="58">
        <v>38923</v>
      </c>
      <c r="U940" s="58"/>
      <c r="V940" s="57">
        <v>5.543E-2</v>
      </c>
      <c r="W940" s="57">
        <v>0</v>
      </c>
      <c r="X940" s="57">
        <v>0</v>
      </c>
      <c r="Y940" s="57">
        <v>5.6399999999999999E-2</v>
      </c>
      <c r="Z940" s="57">
        <v>5.7169999999999999E-2</v>
      </c>
      <c r="AB940" s="58">
        <v>38923</v>
      </c>
      <c r="AC940" s="57">
        <v>5.543E-2</v>
      </c>
      <c r="AD940" s="57">
        <v>0</v>
      </c>
      <c r="AE940" s="57">
        <v>0</v>
      </c>
      <c r="AF940" s="57">
        <v>5.6399999999999999E-2</v>
      </c>
      <c r="AG940" s="57">
        <v>5.7169999999999999E-2</v>
      </c>
    </row>
    <row r="941" spans="2:33">
      <c r="B941" s="58">
        <v>38924</v>
      </c>
      <c r="T941" s="58">
        <v>38924</v>
      </c>
      <c r="U941" s="58"/>
      <c r="V941" s="57">
        <v>5.5449999999999999E-2</v>
      </c>
      <c r="W941" s="57">
        <v>0</v>
      </c>
      <c r="X941" s="57">
        <v>0</v>
      </c>
      <c r="Y941" s="57">
        <v>5.636E-2</v>
      </c>
      <c r="Z941" s="57">
        <v>5.7190000000000005E-2</v>
      </c>
      <c r="AB941" s="58">
        <v>38924</v>
      </c>
      <c r="AC941" s="57">
        <v>5.5449999999999999E-2</v>
      </c>
      <c r="AD941" s="57">
        <v>0</v>
      </c>
      <c r="AE941" s="57">
        <v>0</v>
      </c>
      <c r="AF941" s="57">
        <v>5.636E-2</v>
      </c>
      <c r="AG941" s="57">
        <v>5.7190000000000005E-2</v>
      </c>
    </row>
    <row r="942" spans="2:33">
      <c r="B942" s="58">
        <v>38925</v>
      </c>
      <c r="T942" s="58">
        <v>38925</v>
      </c>
      <c r="U942" s="58"/>
      <c r="V942" s="57">
        <v>5.4939999999999996E-2</v>
      </c>
      <c r="W942" s="57">
        <v>0</v>
      </c>
      <c r="X942" s="57">
        <v>0</v>
      </c>
      <c r="Y942" s="57">
        <v>5.5999999999999994E-2</v>
      </c>
      <c r="Z942" s="57">
        <v>5.6919999999999998E-2</v>
      </c>
      <c r="AB942" s="58">
        <v>38925</v>
      </c>
      <c r="AC942" s="57">
        <v>5.4939999999999996E-2</v>
      </c>
      <c r="AD942" s="57">
        <v>0</v>
      </c>
      <c r="AE942" s="57">
        <v>0</v>
      </c>
      <c r="AF942" s="57">
        <v>5.5999999999999994E-2</v>
      </c>
      <c r="AG942" s="57">
        <v>5.6919999999999998E-2</v>
      </c>
    </row>
    <row r="943" spans="2:33">
      <c r="B943" s="58">
        <v>38926</v>
      </c>
      <c r="T943" s="58">
        <v>38926</v>
      </c>
      <c r="U943" s="58"/>
      <c r="V943" s="57">
        <v>5.4390000000000001E-2</v>
      </c>
      <c r="W943" s="57">
        <v>0</v>
      </c>
      <c r="X943" s="57">
        <v>0</v>
      </c>
      <c r="Y943" s="57">
        <v>5.5549999999999995E-2</v>
      </c>
      <c r="Z943" s="57">
        <v>5.6479999999999995E-2</v>
      </c>
      <c r="AB943" s="58">
        <v>38926</v>
      </c>
      <c r="AC943" s="57">
        <v>5.4390000000000001E-2</v>
      </c>
      <c r="AD943" s="57">
        <v>0</v>
      </c>
      <c r="AE943" s="57">
        <v>0</v>
      </c>
      <c r="AF943" s="57">
        <v>5.5549999999999995E-2</v>
      </c>
      <c r="AG943" s="57">
        <v>5.6479999999999995E-2</v>
      </c>
    </row>
    <row r="944" spans="2:33">
      <c r="B944" s="58">
        <v>38927</v>
      </c>
      <c r="T944" s="58">
        <v>38927</v>
      </c>
      <c r="U944" s="58"/>
      <c r="V944" s="57">
        <v>5.4390000000000001E-2</v>
      </c>
      <c r="W944" s="57">
        <v>0</v>
      </c>
      <c r="X944" s="57">
        <v>0</v>
      </c>
      <c r="Y944" s="57">
        <v>5.5549999999999995E-2</v>
      </c>
      <c r="Z944" s="57">
        <v>5.6479999999999995E-2</v>
      </c>
      <c r="AB944" s="58">
        <v>38927</v>
      </c>
      <c r="AC944" s="57">
        <v>5.4390000000000001E-2</v>
      </c>
      <c r="AD944" s="57">
        <v>0</v>
      </c>
      <c r="AE944" s="57">
        <v>0</v>
      </c>
      <c r="AF944" s="57">
        <v>5.5549999999999995E-2</v>
      </c>
      <c r="AG944" s="57">
        <v>5.6479999999999995E-2</v>
      </c>
    </row>
    <row r="945" spans="2:33">
      <c r="B945" s="58">
        <v>38928</v>
      </c>
      <c r="T945" s="58">
        <v>38928</v>
      </c>
      <c r="U945" s="58"/>
      <c r="V945" s="57">
        <v>5.4390000000000001E-2</v>
      </c>
      <c r="W945" s="57">
        <v>0</v>
      </c>
      <c r="X945" s="57">
        <v>0</v>
      </c>
      <c r="Y945" s="57">
        <v>5.5549999999999995E-2</v>
      </c>
      <c r="Z945" s="57">
        <v>5.6479999999999995E-2</v>
      </c>
      <c r="AB945" s="58">
        <v>38928</v>
      </c>
      <c r="AC945" s="57">
        <v>5.4390000000000001E-2</v>
      </c>
      <c r="AD945" s="57">
        <v>0</v>
      </c>
      <c r="AE945" s="57">
        <v>0</v>
      </c>
      <c r="AF945" s="57">
        <v>5.5549999999999995E-2</v>
      </c>
      <c r="AG945" s="57">
        <v>5.6479999999999995E-2</v>
      </c>
    </row>
    <row r="946" spans="2:33">
      <c r="B946" s="58">
        <v>38929</v>
      </c>
      <c r="T946" s="58">
        <v>38929</v>
      </c>
      <c r="U946" s="58"/>
      <c r="V946" s="57">
        <v>5.4309999999999997E-2</v>
      </c>
      <c r="W946" s="57">
        <v>0</v>
      </c>
      <c r="X946" s="57">
        <v>0</v>
      </c>
      <c r="Y946" s="57">
        <v>5.5559999999999998E-2</v>
      </c>
      <c r="Z946" s="57">
        <v>5.6590000000000001E-2</v>
      </c>
      <c r="AB946" s="58">
        <v>38929</v>
      </c>
      <c r="AC946" s="57">
        <v>5.4309999999999997E-2</v>
      </c>
      <c r="AD946" s="57">
        <v>0</v>
      </c>
      <c r="AE946" s="57">
        <v>0</v>
      </c>
      <c r="AF946" s="57">
        <v>5.5559999999999998E-2</v>
      </c>
      <c r="AG946" s="57">
        <v>5.6590000000000001E-2</v>
      </c>
    </row>
    <row r="947" spans="2:33">
      <c r="B947" s="58">
        <v>38930</v>
      </c>
      <c r="T947" s="58">
        <v>38930</v>
      </c>
      <c r="U947" s="58"/>
      <c r="V947" s="57">
        <v>5.4189999999999995E-2</v>
      </c>
      <c r="W947" s="57">
        <v>0</v>
      </c>
      <c r="X947" s="57">
        <v>0</v>
      </c>
      <c r="Y947" s="57">
        <v>5.5590000000000001E-2</v>
      </c>
      <c r="Z947" s="57">
        <v>5.6639999999999996E-2</v>
      </c>
      <c r="AB947" s="58">
        <v>38930</v>
      </c>
      <c r="AC947" s="57">
        <v>5.4189999999999995E-2</v>
      </c>
      <c r="AD947" s="57">
        <v>0</v>
      </c>
      <c r="AE947" s="57">
        <v>0</v>
      </c>
      <c r="AF947" s="57">
        <v>5.5590000000000001E-2</v>
      </c>
      <c r="AG947" s="57">
        <v>5.6639999999999996E-2</v>
      </c>
    </row>
    <row r="948" spans="2:33">
      <c r="B948" s="58">
        <v>38931</v>
      </c>
      <c r="T948" s="58">
        <v>38931</v>
      </c>
      <c r="U948" s="58"/>
      <c r="V948" s="57">
        <v>5.4189999999999995E-2</v>
      </c>
      <c r="W948" s="57">
        <v>0</v>
      </c>
      <c r="X948" s="57">
        <v>0</v>
      </c>
      <c r="Y948" s="57">
        <v>5.5500000000000001E-2</v>
      </c>
      <c r="Z948" s="57">
        <v>5.6609999999999994E-2</v>
      </c>
      <c r="AB948" s="58">
        <v>38931</v>
      </c>
      <c r="AC948" s="57">
        <v>5.4189999999999995E-2</v>
      </c>
      <c r="AD948" s="57">
        <v>0</v>
      </c>
      <c r="AE948" s="57">
        <v>0</v>
      </c>
      <c r="AF948" s="57">
        <v>5.5500000000000001E-2</v>
      </c>
      <c r="AG948" s="57">
        <v>5.6609999999999994E-2</v>
      </c>
    </row>
    <row r="949" spans="2:33">
      <c r="B949" s="58">
        <v>38932</v>
      </c>
      <c r="T949" s="58">
        <v>38932</v>
      </c>
      <c r="U949" s="58"/>
      <c r="V949" s="57">
        <v>5.4429999999999999E-2</v>
      </c>
      <c r="W949" s="57">
        <v>0</v>
      </c>
      <c r="X949" s="57">
        <v>0</v>
      </c>
      <c r="Y949" s="57">
        <v>5.5389999999999995E-2</v>
      </c>
      <c r="Z949" s="57">
        <v>5.6390000000000003E-2</v>
      </c>
      <c r="AB949" s="58">
        <v>38932</v>
      </c>
      <c r="AC949" s="57">
        <v>5.4429999999999999E-2</v>
      </c>
      <c r="AD949" s="57">
        <v>0</v>
      </c>
      <c r="AE949" s="57">
        <v>0</v>
      </c>
      <c r="AF949" s="57">
        <v>5.5389999999999995E-2</v>
      </c>
      <c r="AG949" s="57">
        <v>5.6390000000000003E-2</v>
      </c>
    </row>
    <row r="950" spans="2:33">
      <c r="B950" s="58">
        <v>38933</v>
      </c>
      <c r="T950" s="58">
        <v>38933</v>
      </c>
      <c r="U950" s="58"/>
      <c r="V950" s="57">
        <v>5.3589999999999999E-2</v>
      </c>
      <c r="W950" s="57">
        <v>0</v>
      </c>
      <c r="X950" s="57">
        <v>0</v>
      </c>
      <c r="Y950" s="57">
        <v>5.4640000000000001E-2</v>
      </c>
      <c r="Z950" s="57">
        <v>5.5750000000000001E-2</v>
      </c>
      <c r="AB950" s="58">
        <v>38933</v>
      </c>
      <c r="AC950" s="57">
        <v>5.3589999999999999E-2</v>
      </c>
      <c r="AD950" s="57">
        <v>0</v>
      </c>
      <c r="AE950" s="57">
        <v>0</v>
      </c>
      <c r="AF950" s="57">
        <v>5.4640000000000001E-2</v>
      </c>
      <c r="AG950" s="57">
        <v>5.5750000000000001E-2</v>
      </c>
    </row>
    <row r="951" spans="2:33">
      <c r="B951" s="58">
        <v>38934</v>
      </c>
      <c r="T951" s="58">
        <v>38934</v>
      </c>
      <c r="U951" s="58"/>
      <c r="V951" s="57">
        <v>5.3589999999999999E-2</v>
      </c>
      <c r="W951" s="57">
        <v>0</v>
      </c>
      <c r="X951" s="57">
        <v>0</v>
      </c>
      <c r="Y951" s="57">
        <v>5.4640000000000001E-2</v>
      </c>
      <c r="Z951" s="57">
        <v>5.5750000000000001E-2</v>
      </c>
      <c r="AB951" s="58">
        <v>38934</v>
      </c>
      <c r="AC951" s="57">
        <v>5.3589999999999999E-2</v>
      </c>
      <c r="AD951" s="57">
        <v>0</v>
      </c>
      <c r="AE951" s="57">
        <v>0</v>
      </c>
      <c r="AF951" s="57">
        <v>5.4640000000000001E-2</v>
      </c>
      <c r="AG951" s="57">
        <v>5.5750000000000001E-2</v>
      </c>
    </row>
    <row r="952" spans="2:33">
      <c r="B952" s="58">
        <v>38935</v>
      </c>
      <c r="T952" s="58">
        <v>38935</v>
      </c>
      <c r="U952" s="58"/>
      <c r="V952" s="57">
        <v>5.3589999999999999E-2</v>
      </c>
      <c r="W952" s="57">
        <v>0</v>
      </c>
      <c r="X952" s="57">
        <v>0</v>
      </c>
      <c r="Y952" s="57">
        <v>5.4640000000000001E-2</v>
      </c>
      <c r="Z952" s="57">
        <v>5.5750000000000001E-2</v>
      </c>
      <c r="AB952" s="58">
        <v>38935</v>
      </c>
      <c r="AC952" s="57">
        <v>5.3589999999999999E-2</v>
      </c>
      <c r="AD952" s="57">
        <v>0</v>
      </c>
      <c r="AE952" s="57">
        <v>0</v>
      </c>
      <c r="AF952" s="57">
        <v>5.4640000000000001E-2</v>
      </c>
      <c r="AG952" s="57">
        <v>5.5750000000000001E-2</v>
      </c>
    </row>
    <row r="953" spans="2:33">
      <c r="B953" s="58">
        <v>38936</v>
      </c>
      <c r="T953" s="58">
        <v>38936</v>
      </c>
      <c r="U953" s="58"/>
      <c r="V953" s="57">
        <v>5.3780000000000001E-2</v>
      </c>
      <c r="W953" s="57">
        <v>0</v>
      </c>
      <c r="X953" s="57">
        <v>0</v>
      </c>
      <c r="Y953" s="57">
        <v>5.4679999999999999E-2</v>
      </c>
      <c r="Z953" s="57">
        <v>5.5679999999999993E-2</v>
      </c>
      <c r="AB953" s="58">
        <v>38936</v>
      </c>
      <c r="AC953" s="57">
        <v>5.3780000000000001E-2</v>
      </c>
      <c r="AD953" s="57">
        <v>0</v>
      </c>
      <c r="AE953" s="57">
        <v>0</v>
      </c>
      <c r="AF953" s="57">
        <v>5.4679999999999999E-2</v>
      </c>
      <c r="AG953" s="57">
        <v>5.5679999999999993E-2</v>
      </c>
    </row>
    <row r="954" spans="2:33">
      <c r="B954" s="58">
        <v>38937</v>
      </c>
      <c r="T954" s="58">
        <v>38937</v>
      </c>
      <c r="U954" s="58"/>
      <c r="V954" s="57">
        <v>5.3949999999999998E-2</v>
      </c>
      <c r="W954" s="57">
        <v>0</v>
      </c>
      <c r="X954" s="57">
        <v>0</v>
      </c>
      <c r="Y954" s="57">
        <v>5.4779999999999995E-2</v>
      </c>
      <c r="Z954" s="57">
        <v>5.5750000000000001E-2</v>
      </c>
      <c r="AB954" s="58">
        <v>38937</v>
      </c>
      <c r="AC954" s="57">
        <v>5.3949999999999998E-2</v>
      </c>
      <c r="AD954" s="57">
        <v>0</v>
      </c>
      <c r="AE954" s="57">
        <v>0</v>
      </c>
      <c r="AF954" s="57">
        <v>5.4779999999999995E-2</v>
      </c>
      <c r="AG954" s="57">
        <v>5.5750000000000001E-2</v>
      </c>
    </row>
    <row r="955" spans="2:33">
      <c r="B955" s="58">
        <v>38938</v>
      </c>
      <c r="T955" s="58">
        <v>38938</v>
      </c>
      <c r="U955" s="58"/>
      <c r="V955" s="57">
        <v>5.3620000000000001E-2</v>
      </c>
      <c r="W955" s="57">
        <v>0</v>
      </c>
      <c r="X955" s="57">
        <v>0</v>
      </c>
      <c r="Y955" s="57">
        <v>5.4800000000000001E-2</v>
      </c>
      <c r="Z955" s="57">
        <v>5.5980000000000002E-2</v>
      </c>
      <c r="AB955" s="58">
        <v>38938</v>
      </c>
      <c r="AC955" s="57">
        <v>5.3620000000000001E-2</v>
      </c>
      <c r="AD955" s="57">
        <v>0</v>
      </c>
      <c r="AE955" s="57">
        <v>0</v>
      </c>
      <c r="AF955" s="57">
        <v>5.4800000000000001E-2</v>
      </c>
      <c r="AG955" s="57">
        <v>5.5980000000000002E-2</v>
      </c>
    </row>
    <row r="956" spans="2:33">
      <c r="B956" s="58">
        <v>38939</v>
      </c>
      <c r="T956" s="58">
        <v>38939</v>
      </c>
      <c r="U956" s="58"/>
      <c r="V956" s="57">
        <v>5.3769999999999998E-2</v>
      </c>
      <c r="W956" s="57">
        <v>0</v>
      </c>
      <c r="X956" s="57">
        <v>0</v>
      </c>
      <c r="Y956" s="57">
        <v>5.4900000000000004E-2</v>
      </c>
      <c r="Z956" s="57">
        <v>5.6059999999999999E-2</v>
      </c>
      <c r="AB956" s="58">
        <v>38939</v>
      </c>
      <c r="AC956" s="57">
        <v>5.3769999999999998E-2</v>
      </c>
      <c r="AD956" s="57">
        <v>0</v>
      </c>
      <c r="AE956" s="57">
        <v>0</v>
      </c>
      <c r="AF956" s="57">
        <v>5.4900000000000004E-2</v>
      </c>
      <c r="AG956" s="57">
        <v>5.6059999999999999E-2</v>
      </c>
    </row>
    <row r="957" spans="2:33">
      <c r="B957" s="58">
        <v>38940</v>
      </c>
      <c r="T957" s="58">
        <v>38940</v>
      </c>
      <c r="U957" s="58"/>
      <c r="V957" s="57">
        <v>5.4130000000000005E-2</v>
      </c>
      <c r="W957" s="57">
        <v>0</v>
      </c>
      <c r="X957" s="57">
        <v>0</v>
      </c>
      <c r="Y957" s="57">
        <v>5.5069999999999994E-2</v>
      </c>
      <c r="Z957" s="57">
        <v>5.6309999999999999E-2</v>
      </c>
      <c r="AB957" s="58">
        <v>38940</v>
      </c>
      <c r="AC957" s="57">
        <v>5.4130000000000005E-2</v>
      </c>
      <c r="AD957" s="57">
        <v>0</v>
      </c>
      <c r="AE957" s="57">
        <v>0</v>
      </c>
      <c r="AF957" s="57">
        <v>5.5069999999999994E-2</v>
      </c>
      <c r="AG957" s="57">
        <v>5.6309999999999999E-2</v>
      </c>
    </row>
    <row r="958" spans="2:33">
      <c r="B958" s="58">
        <v>38941</v>
      </c>
      <c r="T958" s="58">
        <v>38941</v>
      </c>
      <c r="U958" s="58"/>
      <c r="V958" s="57">
        <v>5.4130000000000005E-2</v>
      </c>
      <c r="W958" s="57">
        <v>0</v>
      </c>
      <c r="X958" s="57">
        <v>0</v>
      </c>
      <c r="Y958" s="57">
        <v>5.5069999999999994E-2</v>
      </c>
      <c r="Z958" s="57">
        <v>5.6309999999999999E-2</v>
      </c>
      <c r="AB958" s="58">
        <v>38941</v>
      </c>
      <c r="AC958" s="57">
        <v>5.4130000000000005E-2</v>
      </c>
      <c r="AD958" s="57">
        <v>0</v>
      </c>
      <c r="AE958" s="57">
        <v>0</v>
      </c>
      <c r="AF958" s="57">
        <v>5.5069999999999994E-2</v>
      </c>
      <c r="AG958" s="57">
        <v>5.6309999999999999E-2</v>
      </c>
    </row>
    <row r="959" spans="2:33">
      <c r="B959" s="58">
        <v>38942</v>
      </c>
      <c r="T959" s="58">
        <v>38942</v>
      </c>
      <c r="U959" s="58"/>
      <c r="V959" s="57">
        <v>5.4130000000000005E-2</v>
      </c>
      <c r="W959" s="57">
        <v>0</v>
      </c>
      <c r="X959" s="57">
        <v>0</v>
      </c>
      <c r="Y959" s="57">
        <v>5.5069999999999994E-2</v>
      </c>
      <c r="Z959" s="57">
        <v>5.6309999999999999E-2</v>
      </c>
      <c r="AB959" s="58">
        <v>38942</v>
      </c>
      <c r="AC959" s="57">
        <v>5.4130000000000005E-2</v>
      </c>
      <c r="AD959" s="57">
        <v>0</v>
      </c>
      <c r="AE959" s="57">
        <v>0</v>
      </c>
      <c r="AF959" s="57">
        <v>5.5069999999999994E-2</v>
      </c>
      <c r="AG959" s="57">
        <v>5.6309999999999999E-2</v>
      </c>
    </row>
    <row r="960" spans="2:33">
      <c r="B960" s="58">
        <v>38943</v>
      </c>
      <c r="T960" s="58">
        <v>38943</v>
      </c>
      <c r="U960" s="58"/>
      <c r="V960" s="57">
        <v>5.4379999999999998E-2</v>
      </c>
      <c r="W960" s="57">
        <v>0</v>
      </c>
      <c r="X960" s="57">
        <v>0</v>
      </c>
      <c r="Y960" s="57">
        <v>5.5380000000000006E-2</v>
      </c>
      <c r="Z960" s="57">
        <v>5.6520000000000001E-2</v>
      </c>
      <c r="AB960" s="58">
        <v>38943</v>
      </c>
      <c r="AC960" s="57">
        <v>5.4379999999999998E-2</v>
      </c>
      <c r="AD960" s="57">
        <v>0</v>
      </c>
      <c r="AE960" s="57">
        <v>0</v>
      </c>
      <c r="AF960" s="57">
        <v>5.5380000000000006E-2</v>
      </c>
      <c r="AG960" s="57">
        <v>5.6520000000000001E-2</v>
      </c>
    </row>
    <row r="961" spans="2:33">
      <c r="B961" s="58">
        <v>38944</v>
      </c>
      <c r="T961" s="58">
        <v>38944</v>
      </c>
      <c r="U961" s="58"/>
      <c r="V961" s="57">
        <v>5.398E-2</v>
      </c>
      <c r="W961" s="57">
        <v>0</v>
      </c>
      <c r="X961" s="57">
        <v>0</v>
      </c>
      <c r="Y961" s="57">
        <v>5.4789999999999998E-2</v>
      </c>
      <c r="Z961" s="57">
        <v>5.595E-2</v>
      </c>
      <c r="AB961" s="58">
        <v>38944</v>
      </c>
      <c r="AC961" s="57">
        <v>5.398E-2</v>
      </c>
      <c r="AD961" s="57">
        <v>0</v>
      </c>
      <c r="AE961" s="57">
        <v>0</v>
      </c>
      <c r="AF961" s="57">
        <v>5.4789999999999998E-2</v>
      </c>
      <c r="AG961" s="57">
        <v>5.595E-2</v>
      </c>
    </row>
    <row r="962" spans="2:33">
      <c r="B962" s="58">
        <v>38945</v>
      </c>
      <c r="T962" s="58">
        <v>38945</v>
      </c>
      <c r="U962" s="58"/>
      <c r="V962" s="57">
        <v>5.3269999999999998E-2</v>
      </c>
      <c r="W962" s="57">
        <v>0</v>
      </c>
      <c r="X962" s="57">
        <v>0</v>
      </c>
      <c r="Y962" s="57">
        <v>5.4120000000000001E-2</v>
      </c>
      <c r="Z962" s="57">
        <v>5.5380000000000006E-2</v>
      </c>
      <c r="AB962" s="58">
        <v>38945</v>
      </c>
      <c r="AC962" s="57">
        <v>5.3269999999999998E-2</v>
      </c>
      <c r="AD962" s="57">
        <v>0</v>
      </c>
      <c r="AE962" s="57">
        <v>0</v>
      </c>
      <c r="AF962" s="57">
        <v>5.4120000000000001E-2</v>
      </c>
      <c r="AG962" s="57">
        <v>5.5380000000000006E-2</v>
      </c>
    </row>
    <row r="963" spans="2:33">
      <c r="B963" s="58">
        <v>38946</v>
      </c>
      <c r="T963" s="58">
        <v>38946</v>
      </c>
      <c r="U963" s="58"/>
      <c r="V963" s="57">
        <v>5.3280000000000001E-2</v>
      </c>
      <c r="W963" s="57">
        <v>0</v>
      </c>
      <c r="X963" s="57">
        <v>0</v>
      </c>
      <c r="Y963" s="57">
        <v>5.3849999999999995E-2</v>
      </c>
      <c r="Z963" s="57">
        <v>5.5060000000000005E-2</v>
      </c>
      <c r="AB963" s="58">
        <v>38946</v>
      </c>
      <c r="AC963" s="57">
        <v>5.3280000000000001E-2</v>
      </c>
      <c r="AD963" s="57">
        <v>0</v>
      </c>
      <c r="AE963" s="57">
        <v>0</v>
      </c>
      <c r="AF963" s="57">
        <v>5.3849999999999995E-2</v>
      </c>
      <c r="AG963" s="57">
        <v>5.5060000000000005E-2</v>
      </c>
    </row>
    <row r="964" spans="2:33">
      <c r="B964" s="58">
        <v>38947</v>
      </c>
      <c r="T964" s="58">
        <v>38947</v>
      </c>
      <c r="U964" s="58"/>
      <c r="V964" s="57">
        <v>5.3200000000000004E-2</v>
      </c>
      <c r="W964" s="57">
        <v>0</v>
      </c>
      <c r="X964" s="57">
        <v>0</v>
      </c>
      <c r="Y964" s="57">
        <v>5.3749999999999999E-2</v>
      </c>
      <c r="Z964" s="57">
        <v>5.4980000000000001E-2</v>
      </c>
      <c r="AB964" s="58">
        <v>38947</v>
      </c>
      <c r="AC964" s="57">
        <v>5.3200000000000004E-2</v>
      </c>
      <c r="AD964" s="57">
        <v>0</v>
      </c>
      <c r="AE964" s="57">
        <v>0</v>
      </c>
      <c r="AF964" s="57">
        <v>5.3749999999999999E-2</v>
      </c>
      <c r="AG964" s="57">
        <v>5.4980000000000001E-2</v>
      </c>
    </row>
    <row r="965" spans="2:33">
      <c r="B965" s="58">
        <v>38948</v>
      </c>
      <c r="T965" s="58">
        <v>38948</v>
      </c>
      <c r="U965" s="58"/>
      <c r="V965" s="57">
        <v>5.3200000000000004E-2</v>
      </c>
      <c r="W965" s="57">
        <v>0</v>
      </c>
      <c r="X965" s="57">
        <v>0</v>
      </c>
      <c r="Y965" s="57">
        <v>5.3749999999999999E-2</v>
      </c>
      <c r="Z965" s="57">
        <v>5.4980000000000001E-2</v>
      </c>
      <c r="AB965" s="58">
        <v>38948</v>
      </c>
      <c r="AC965" s="57">
        <v>5.3200000000000004E-2</v>
      </c>
      <c r="AD965" s="57">
        <v>0</v>
      </c>
      <c r="AE965" s="57">
        <v>0</v>
      </c>
      <c r="AF965" s="57">
        <v>5.3749999999999999E-2</v>
      </c>
      <c r="AG965" s="57">
        <v>5.4980000000000001E-2</v>
      </c>
    </row>
    <row r="966" spans="2:33">
      <c r="B966" s="58">
        <v>38949</v>
      </c>
      <c r="T966" s="58">
        <v>38949</v>
      </c>
      <c r="U966" s="58"/>
      <c r="V966" s="57">
        <v>5.3200000000000004E-2</v>
      </c>
      <c r="W966" s="57">
        <v>0</v>
      </c>
      <c r="X966" s="57">
        <v>0</v>
      </c>
      <c r="Y966" s="57">
        <v>5.3749999999999999E-2</v>
      </c>
      <c r="Z966" s="57">
        <v>5.4980000000000001E-2</v>
      </c>
      <c r="AB966" s="58">
        <v>38949</v>
      </c>
      <c r="AC966" s="57">
        <v>5.3200000000000004E-2</v>
      </c>
      <c r="AD966" s="57">
        <v>0</v>
      </c>
      <c r="AE966" s="57">
        <v>0</v>
      </c>
      <c r="AF966" s="57">
        <v>5.3749999999999999E-2</v>
      </c>
      <c r="AG966" s="57">
        <v>5.4980000000000001E-2</v>
      </c>
    </row>
    <row r="967" spans="2:33">
      <c r="B967" s="58">
        <v>38950</v>
      </c>
      <c r="T967" s="58">
        <v>38950</v>
      </c>
      <c r="U967" s="58"/>
      <c r="V967" s="57">
        <v>5.3010000000000002E-2</v>
      </c>
      <c r="W967" s="57">
        <v>0</v>
      </c>
      <c r="X967" s="57">
        <v>0</v>
      </c>
      <c r="Y967" s="57">
        <v>5.3579999999999996E-2</v>
      </c>
      <c r="Z967" s="57">
        <v>5.4909999999999994E-2</v>
      </c>
      <c r="AB967" s="58">
        <v>38950</v>
      </c>
      <c r="AC967" s="57">
        <v>5.3010000000000002E-2</v>
      </c>
      <c r="AD967" s="57">
        <v>0</v>
      </c>
      <c r="AE967" s="57">
        <v>0</v>
      </c>
      <c r="AF967" s="57">
        <v>5.3579999999999996E-2</v>
      </c>
      <c r="AG967" s="57">
        <v>5.4909999999999994E-2</v>
      </c>
    </row>
    <row r="968" spans="2:33">
      <c r="B968" s="58">
        <v>38951</v>
      </c>
      <c r="T968" s="58">
        <v>38951</v>
      </c>
      <c r="U968" s="58"/>
      <c r="V968" s="57">
        <v>5.2850000000000001E-2</v>
      </c>
      <c r="W968" s="57">
        <v>0</v>
      </c>
      <c r="X968" s="57">
        <v>0</v>
      </c>
      <c r="Y968" s="57">
        <v>5.3380000000000004E-2</v>
      </c>
      <c r="Z968" s="57">
        <v>5.4629999999999998E-2</v>
      </c>
      <c r="AB968" s="58">
        <v>38951</v>
      </c>
      <c r="AC968" s="57">
        <v>5.2850000000000001E-2</v>
      </c>
      <c r="AD968" s="57">
        <v>0</v>
      </c>
      <c r="AE968" s="57">
        <v>0</v>
      </c>
      <c r="AF968" s="57">
        <v>5.3380000000000004E-2</v>
      </c>
      <c r="AG968" s="57">
        <v>5.4629999999999998E-2</v>
      </c>
    </row>
    <row r="969" spans="2:33">
      <c r="B969" s="58">
        <v>38952</v>
      </c>
      <c r="T969" s="58">
        <v>38952</v>
      </c>
      <c r="U969" s="58"/>
      <c r="V969" s="57">
        <v>5.3239999999999996E-2</v>
      </c>
      <c r="W969" s="57">
        <v>0</v>
      </c>
      <c r="X969" s="57">
        <v>0</v>
      </c>
      <c r="Y969" s="57">
        <v>5.3769999999999998E-2</v>
      </c>
      <c r="Z969" s="57">
        <v>5.4949999999999999E-2</v>
      </c>
      <c r="AB969" s="58">
        <v>38952</v>
      </c>
      <c r="AC969" s="57">
        <v>5.3239999999999996E-2</v>
      </c>
      <c r="AD969" s="57">
        <v>0</v>
      </c>
      <c r="AE969" s="57">
        <v>0</v>
      </c>
      <c r="AF969" s="57">
        <v>5.3769999999999998E-2</v>
      </c>
      <c r="AG969" s="57">
        <v>5.4949999999999999E-2</v>
      </c>
    </row>
    <row r="970" spans="2:33">
      <c r="B970" s="58">
        <v>38953</v>
      </c>
      <c r="T970" s="58">
        <v>38953</v>
      </c>
      <c r="U970" s="58"/>
      <c r="V970" s="57">
        <v>5.2990000000000002E-2</v>
      </c>
      <c r="W970" s="57">
        <v>0</v>
      </c>
      <c r="X970" s="57">
        <v>0</v>
      </c>
      <c r="Y970" s="57">
        <v>5.3510000000000002E-2</v>
      </c>
      <c r="Z970" s="57">
        <v>5.4640000000000001E-2</v>
      </c>
      <c r="AB970" s="58">
        <v>38953</v>
      </c>
      <c r="AC970" s="57">
        <v>5.2990000000000002E-2</v>
      </c>
      <c r="AD970" s="57">
        <v>0</v>
      </c>
      <c r="AE970" s="57">
        <v>0</v>
      </c>
      <c r="AF970" s="57">
        <v>5.3510000000000002E-2</v>
      </c>
      <c r="AG970" s="57">
        <v>5.4640000000000001E-2</v>
      </c>
    </row>
    <row r="971" spans="2:33">
      <c r="B971" s="58">
        <v>38954</v>
      </c>
      <c r="T971" s="58">
        <v>38954</v>
      </c>
      <c r="U971" s="58"/>
      <c r="V971" s="57">
        <v>5.2900000000000003E-2</v>
      </c>
      <c r="W971" s="57">
        <v>0</v>
      </c>
      <c r="X971" s="57">
        <v>0</v>
      </c>
      <c r="Y971" s="57">
        <v>5.3330000000000002E-2</v>
      </c>
      <c r="Z971" s="57">
        <v>5.4560000000000004E-2</v>
      </c>
      <c r="AB971" s="58">
        <v>38954</v>
      </c>
      <c r="AC971" s="57">
        <v>5.2900000000000003E-2</v>
      </c>
      <c r="AD971" s="57">
        <v>0</v>
      </c>
      <c r="AE971" s="57">
        <v>0</v>
      </c>
      <c r="AF971" s="57">
        <v>5.3330000000000002E-2</v>
      </c>
      <c r="AG971" s="57">
        <v>5.4560000000000004E-2</v>
      </c>
    </row>
    <row r="972" spans="2:33">
      <c r="B972" s="58">
        <v>38955</v>
      </c>
      <c r="T972" s="58">
        <v>38955</v>
      </c>
      <c r="U972" s="58"/>
      <c r="V972" s="57">
        <v>5.2900000000000003E-2</v>
      </c>
      <c r="W972" s="57">
        <v>0</v>
      </c>
      <c r="X972" s="57">
        <v>0</v>
      </c>
      <c r="Y972" s="57">
        <v>5.3330000000000002E-2</v>
      </c>
      <c r="Z972" s="57">
        <v>5.4560000000000004E-2</v>
      </c>
      <c r="AB972" s="58">
        <v>38955</v>
      </c>
      <c r="AC972" s="57">
        <v>5.2900000000000003E-2</v>
      </c>
      <c r="AD972" s="57">
        <v>0</v>
      </c>
      <c r="AE972" s="57">
        <v>0</v>
      </c>
      <c r="AF972" s="57">
        <v>5.3330000000000002E-2</v>
      </c>
      <c r="AG972" s="57">
        <v>5.4560000000000004E-2</v>
      </c>
    </row>
    <row r="973" spans="2:33">
      <c r="B973" s="58">
        <v>38956</v>
      </c>
      <c r="T973" s="58">
        <v>38956</v>
      </c>
      <c r="U973" s="58"/>
      <c r="V973" s="57">
        <v>5.2900000000000003E-2</v>
      </c>
      <c r="W973" s="57">
        <v>0</v>
      </c>
      <c r="X973" s="57">
        <v>0</v>
      </c>
      <c r="Y973" s="57">
        <v>5.3330000000000002E-2</v>
      </c>
      <c r="Z973" s="57">
        <v>5.4560000000000004E-2</v>
      </c>
      <c r="AB973" s="58">
        <v>38956</v>
      </c>
      <c r="AC973" s="57">
        <v>5.2900000000000003E-2</v>
      </c>
      <c r="AD973" s="57">
        <v>0</v>
      </c>
      <c r="AE973" s="57">
        <v>0</v>
      </c>
      <c r="AF973" s="57">
        <v>5.3330000000000002E-2</v>
      </c>
      <c r="AG973" s="57">
        <v>5.4560000000000004E-2</v>
      </c>
    </row>
    <row r="974" spans="2:33">
      <c r="B974" s="58">
        <v>38957</v>
      </c>
      <c r="T974" s="58">
        <v>38957</v>
      </c>
      <c r="U974" s="58"/>
      <c r="V974" s="57">
        <v>5.3010000000000002E-2</v>
      </c>
      <c r="W974" s="57">
        <v>0</v>
      </c>
      <c r="X974" s="57">
        <v>0</v>
      </c>
      <c r="Y974" s="57">
        <v>5.3579999999999996E-2</v>
      </c>
      <c r="Z974" s="57">
        <v>5.4740000000000004E-2</v>
      </c>
      <c r="AB974" s="58">
        <v>38957</v>
      </c>
      <c r="AC974" s="57">
        <v>5.3010000000000002E-2</v>
      </c>
      <c r="AD974" s="57">
        <v>0</v>
      </c>
      <c r="AE974" s="57">
        <v>0</v>
      </c>
      <c r="AF974" s="57">
        <v>5.3579999999999996E-2</v>
      </c>
      <c r="AG974" s="57">
        <v>5.4740000000000004E-2</v>
      </c>
    </row>
    <row r="975" spans="2:33">
      <c r="B975" s="58">
        <v>38958</v>
      </c>
      <c r="T975" s="58">
        <v>38958</v>
      </c>
      <c r="U975" s="58"/>
      <c r="V975" s="57">
        <v>5.3120000000000001E-2</v>
      </c>
      <c r="W975" s="57">
        <v>0</v>
      </c>
      <c r="X975" s="57">
        <v>0</v>
      </c>
      <c r="Y975" s="57">
        <v>5.3699999999999998E-2</v>
      </c>
      <c r="Z975" s="57">
        <v>5.4820000000000001E-2</v>
      </c>
      <c r="AB975" s="58">
        <v>38958</v>
      </c>
      <c r="AC975" s="57">
        <v>5.3120000000000001E-2</v>
      </c>
      <c r="AD975" s="57">
        <v>0</v>
      </c>
      <c r="AE975" s="57">
        <v>0</v>
      </c>
      <c r="AF975" s="57">
        <v>5.3699999999999998E-2</v>
      </c>
      <c r="AG975" s="57">
        <v>5.4820000000000001E-2</v>
      </c>
    </row>
    <row r="976" spans="2:33">
      <c r="B976" s="58">
        <v>38959</v>
      </c>
      <c r="T976" s="58">
        <v>38959</v>
      </c>
      <c r="U976" s="58"/>
      <c r="V976" s="57">
        <v>5.2489999999999995E-2</v>
      </c>
      <c r="W976" s="57">
        <v>0</v>
      </c>
      <c r="X976" s="57">
        <v>0</v>
      </c>
      <c r="Y976" s="57">
        <v>5.3129999999999997E-2</v>
      </c>
      <c r="Z976" s="57">
        <v>5.4370000000000002E-2</v>
      </c>
      <c r="AB976" s="58">
        <v>38959</v>
      </c>
      <c r="AC976" s="57">
        <v>5.2489999999999995E-2</v>
      </c>
      <c r="AD976" s="57">
        <v>0</v>
      </c>
      <c r="AE976" s="57">
        <v>0</v>
      </c>
      <c r="AF976" s="57">
        <v>5.3129999999999997E-2</v>
      </c>
      <c r="AG976" s="57">
        <v>5.4370000000000002E-2</v>
      </c>
    </row>
    <row r="977" spans="2:33">
      <c r="B977" s="58">
        <v>38960</v>
      </c>
      <c r="T977" s="58">
        <v>38960</v>
      </c>
      <c r="U977" s="58"/>
      <c r="V977" s="57">
        <v>5.2140000000000006E-2</v>
      </c>
      <c r="W977" s="57">
        <v>0</v>
      </c>
      <c r="X977" s="57">
        <v>0</v>
      </c>
      <c r="Y977" s="57">
        <v>5.2949999999999997E-2</v>
      </c>
      <c r="Z977" s="57">
        <v>5.4169999999999996E-2</v>
      </c>
      <c r="AB977" s="58">
        <v>38960</v>
      </c>
      <c r="AC977" s="57">
        <v>5.2140000000000006E-2</v>
      </c>
      <c r="AD977" s="57">
        <v>0</v>
      </c>
      <c r="AE977" s="57">
        <v>0</v>
      </c>
      <c r="AF977" s="57">
        <v>5.2949999999999997E-2</v>
      </c>
      <c r="AG977" s="57">
        <v>5.4169999999999996E-2</v>
      </c>
    </row>
    <row r="978" spans="2:33">
      <c r="B978" s="58">
        <v>38961</v>
      </c>
      <c r="T978" s="58">
        <v>38961</v>
      </c>
      <c r="U978" s="58"/>
      <c r="V978" s="57">
        <v>5.1879999999999996E-2</v>
      </c>
      <c r="W978" s="57">
        <v>0</v>
      </c>
      <c r="X978" s="57">
        <v>0</v>
      </c>
      <c r="Y978" s="57">
        <v>5.28E-2</v>
      </c>
      <c r="Z978" s="57">
        <v>5.4059999999999997E-2</v>
      </c>
      <c r="AB978" s="58">
        <v>38961</v>
      </c>
      <c r="AC978" s="57">
        <v>5.1879999999999996E-2</v>
      </c>
      <c r="AD978" s="57">
        <v>0</v>
      </c>
      <c r="AE978" s="57">
        <v>0</v>
      </c>
      <c r="AF978" s="57">
        <v>5.28E-2</v>
      </c>
      <c r="AG978" s="57">
        <v>5.4059999999999997E-2</v>
      </c>
    </row>
    <row r="979" spans="2:33">
      <c r="B979" s="58">
        <v>38962</v>
      </c>
      <c r="T979" s="58">
        <v>38962</v>
      </c>
      <c r="U979" s="58"/>
      <c r="V979" s="57">
        <v>5.1879999999999996E-2</v>
      </c>
      <c r="W979" s="57">
        <v>0</v>
      </c>
      <c r="X979" s="57">
        <v>0</v>
      </c>
      <c r="Y979" s="57">
        <v>5.28E-2</v>
      </c>
      <c r="Z979" s="57">
        <v>5.4059999999999997E-2</v>
      </c>
      <c r="AB979" s="58">
        <v>38962</v>
      </c>
      <c r="AC979" s="57">
        <v>5.1879999999999996E-2</v>
      </c>
      <c r="AD979" s="57">
        <v>0</v>
      </c>
      <c r="AE979" s="57">
        <v>0</v>
      </c>
      <c r="AF979" s="57">
        <v>5.28E-2</v>
      </c>
      <c r="AG979" s="57">
        <v>5.4059999999999997E-2</v>
      </c>
    </row>
    <row r="980" spans="2:33">
      <c r="B980" s="58">
        <v>38963</v>
      </c>
      <c r="T980" s="58">
        <v>38963</v>
      </c>
      <c r="U980" s="58"/>
      <c r="V980" s="57">
        <v>5.1879999999999996E-2</v>
      </c>
      <c r="W980" s="57">
        <v>0</v>
      </c>
      <c r="X980" s="57">
        <v>0</v>
      </c>
      <c r="Y980" s="57">
        <v>5.28E-2</v>
      </c>
      <c r="Z980" s="57">
        <v>5.4059999999999997E-2</v>
      </c>
      <c r="AB980" s="58">
        <v>38963</v>
      </c>
      <c r="AC980" s="57">
        <v>5.1879999999999996E-2</v>
      </c>
      <c r="AD980" s="57">
        <v>0</v>
      </c>
      <c r="AE980" s="57">
        <v>0</v>
      </c>
      <c r="AF980" s="57">
        <v>5.28E-2</v>
      </c>
      <c r="AG980" s="57">
        <v>5.4059999999999997E-2</v>
      </c>
    </row>
    <row r="981" spans="2:33">
      <c r="B981" s="58">
        <v>38964</v>
      </c>
      <c r="T981" s="58">
        <v>38964</v>
      </c>
      <c r="U981" s="58"/>
      <c r="V981" s="57">
        <v>5.1879999999999996E-2</v>
      </c>
      <c r="W981" s="57">
        <v>0</v>
      </c>
      <c r="X981" s="57">
        <v>0</v>
      </c>
      <c r="Y981" s="57">
        <v>5.28E-2</v>
      </c>
      <c r="Z981" s="57">
        <v>5.4059999999999997E-2</v>
      </c>
      <c r="AB981" s="58">
        <v>38964</v>
      </c>
      <c r="AC981" s="57">
        <v>5.1879999999999996E-2</v>
      </c>
      <c r="AD981" s="57">
        <v>0</v>
      </c>
      <c r="AE981" s="57">
        <v>0</v>
      </c>
      <c r="AF981" s="57">
        <v>5.28E-2</v>
      </c>
      <c r="AG981" s="57">
        <v>5.4059999999999997E-2</v>
      </c>
    </row>
    <row r="982" spans="2:33">
      <c r="B982" s="58">
        <v>38965</v>
      </c>
      <c r="T982" s="58">
        <v>38965</v>
      </c>
      <c r="U982" s="58"/>
      <c r="V982" s="57">
        <v>5.2110000000000004E-2</v>
      </c>
      <c r="W982" s="57">
        <v>0</v>
      </c>
      <c r="X982" s="57">
        <v>0</v>
      </c>
      <c r="Y982" s="57">
        <v>5.3070000000000006E-2</v>
      </c>
      <c r="Z982" s="57">
        <v>5.4290000000000005E-2</v>
      </c>
      <c r="AB982" s="58">
        <v>38965</v>
      </c>
      <c r="AC982" s="57">
        <v>5.2110000000000004E-2</v>
      </c>
      <c r="AD982" s="57">
        <v>0</v>
      </c>
      <c r="AE982" s="57">
        <v>0</v>
      </c>
      <c r="AF982" s="57">
        <v>5.3070000000000006E-2</v>
      </c>
      <c r="AG982" s="57">
        <v>5.4290000000000005E-2</v>
      </c>
    </row>
    <row r="983" spans="2:33">
      <c r="B983" s="58">
        <v>38966</v>
      </c>
      <c r="T983" s="58">
        <v>38966</v>
      </c>
      <c r="U983" s="58"/>
      <c r="V983" s="57">
        <v>5.2499999999999998E-2</v>
      </c>
      <c r="W983" s="57">
        <v>0</v>
      </c>
      <c r="X983" s="57">
        <v>0</v>
      </c>
      <c r="Y983" s="57">
        <v>5.3510000000000002E-2</v>
      </c>
      <c r="Z983" s="57">
        <v>5.4730000000000001E-2</v>
      </c>
      <c r="AB983" s="58">
        <v>38966</v>
      </c>
      <c r="AC983" s="57">
        <v>5.2499999999999998E-2</v>
      </c>
      <c r="AD983" s="57">
        <v>0</v>
      </c>
      <c r="AE983" s="57">
        <v>0</v>
      </c>
      <c r="AF983" s="57">
        <v>5.3510000000000002E-2</v>
      </c>
      <c r="AG983" s="57">
        <v>5.4730000000000001E-2</v>
      </c>
    </row>
    <row r="984" spans="2:33">
      <c r="B984" s="58">
        <v>38967</v>
      </c>
      <c r="T984" s="58">
        <v>38967</v>
      </c>
      <c r="U984" s="58"/>
      <c r="V984" s="57">
        <v>5.2320000000000005E-2</v>
      </c>
      <c r="W984" s="57">
        <v>0</v>
      </c>
      <c r="X984" s="57">
        <v>0</v>
      </c>
      <c r="Y984" s="57">
        <v>5.3259999999999995E-2</v>
      </c>
      <c r="Z984" s="57">
        <v>5.4509999999999996E-2</v>
      </c>
      <c r="AB984" s="58">
        <v>38967</v>
      </c>
      <c r="AC984" s="57">
        <v>5.2320000000000005E-2</v>
      </c>
      <c r="AD984" s="57">
        <v>0</v>
      </c>
      <c r="AE984" s="57">
        <v>0</v>
      </c>
      <c r="AF984" s="57">
        <v>5.3259999999999995E-2</v>
      </c>
      <c r="AG984" s="57">
        <v>5.4509999999999996E-2</v>
      </c>
    </row>
    <row r="985" spans="2:33">
      <c r="B985" s="58">
        <v>38968</v>
      </c>
      <c r="T985" s="58">
        <v>38968</v>
      </c>
      <c r="U985" s="58"/>
      <c r="V985" s="57">
        <v>5.212E-2</v>
      </c>
      <c r="W985" s="57">
        <v>0</v>
      </c>
      <c r="X985" s="57">
        <v>0</v>
      </c>
      <c r="Y985" s="57">
        <v>5.289E-2</v>
      </c>
      <c r="Z985" s="57">
        <v>5.4080000000000003E-2</v>
      </c>
      <c r="AB985" s="58">
        <v>38968</v>
      </c>
      <c r="AC985" s="57">
        <v>5.212E-2</v>
      </c>
      <c r="AD985" s="57">
        <v>0</v>
      </c>
      <c r="AE985" s="57">
        <v>0</v>
      </c>
      <c r="AF985" s="57">
        <v>5.289E-2</v>
      </c>
      <c r="AG985" s="57">
        <v>5.4080000000000003E-2</v>
      </c>
    </row>
    <row r="986" spans="2:33">
      <c r="B986" s="58">
        <v>38969</v>
      </c>
      <c r="T986" s="58">
        <v>38969</v>
      </c>
      <c r="U986" s="58"/>
      <c r="V986" s="57">
        <v>5.212E-2</v>
      </c>
      <c r="W986" s="57">
        <v>0</v>
      </c>
      <c r="X986" s="57">
        <v>0</v>
      </c>
      <c r="Y986" s="57">
        <v>5.289E-2</v>
      </c>
      <c r="Z986" s="57">
        <v>5.4080000000000003E-2</v>
      </c>
      <c r="AB986" s="58">
        <v>38969</v>
      </c>
      <c r="AC986" s="57">
        <v>5.212E-2</v>
      </c>
      <c r="AD986" s="57">
        <v>0</v>
      </c>
      <c r="AE986" s="57">
        <v>0</v>
      </c>
      <c r="AF986" s="57">
        <v>5.289E-2</v>
      </c>
      <c r="AG986" s="57">
        <v>5.4080000000000003E-2</v>
      </c>
    </row>
    <row r="987" spans="2:33">
      <c r="B987" s="58">
        <v>38970</v>
      </c>
      <c r="T987" s="58">
        <v>38970</v>
      </c>
      <c r="U987" s="58"/>
      <c r="V987" s="57">
        <v>5.212E-2</v>
      </c>
      <c r="W987" s="57">
        <v>0</v>
      </c>
      <c r="X987" s="57">
        <v>0</v>
      </c>
      <c r="Y987" s="57">
        <v>5.289E-2</v>
      </c>
      <c r="Z987" s="57">
        <v>5.4080000000000003E-2</v>
      </c>
      <c r="AB987" s="58">
        <v>38970</v>
      </c>
      <c r="AC987" s="57">
        <v>5.212E-2</v>
      </c>
      <c r="AD987" s="57">
        <v>0</v>
      </c>
      <c r="AE987" s="57">
        <v>0</v>
      </c>
      <c r="AF987" s="57">
        <v>5.289E-2</v>
      </c>
      <c r="AG987" s="57">
        <v>5.4080000000000003E-2</v>
      </c>
    </row>
    <row r="988" spans="2:33">
      <c r="B988" s="58">
        <v>38971</v>
      </c>
      <c r="T988" s="58">
        <v>38971</v>
      </c>
      <c r="U988" s="58"/>
      <c r="V988" s="57">
        <v>5.2569999999999999E-2</v>
      </c>
      <c r="W988" s="57">
        <v>0</v>
      </c>
      <c r="X988" s="57">
        <v>0</v>
      </c>
      <c r="Y988" s="57">
        <v>5.3350000000000002E-2</v>
      </c>
      <c r="Z988" s="57">
        <v>5.4539999999999998E-2</v>
      </c>
      <c r="AB988" s="58">
        <v>38971</v>
      </c>
      <c r="AC988" s="57">
        <v>5.2569999999999999E-2</v>
      </c>
      <c r="AD988" s="57">
        <v>0</v>
      </c>
      <c r="AE988" s="57">
        <v>0</v>
      </c>
      <c r="AF988" s="57">
        <v>5.3350000000000002E-2</v>
      </c>
      <c r="AG988" s="57">
        <v>5.4539999999999998E-2</v>
      </c>
    </row>
    <row r="989" spans="2:33">
      <c r="B989" s="58">
        <v>38972</v>
      </c>
      <c r="T989" s="58">
        <v>38972</v>
      </c>
      <c r="U989" s="58"/>
      <c r="V989" s="57">
        <v>5.2729999999999999E-2</v>
      </c>
      <c r="W989" s="57">
        <v>0</v>
      </c>
      <c r="X989" s="57">
        <v>0</v>
      </c>
      <c r="Y989" s="57">
        <v>5.3440000000000001E-2</v>
      </c>
      <c r="Z989" s="57">
        <v>5.4610000000000006E-2</v>
      </c>
      <c r="AB989" s="58">
        <v>38972</v>
      </c>
      <c r="AC989" s="57">
        <v>5.2729999999999999E-2</v>
      </c>
      <c r="AD989" s="57">
        <v>0</v>
      </c>
      <c r="AE989" s="57">
        <v>0</v>
      </c>
      <c r="AF989" s="57">
        <v>5.3440000000000001E-2</v>
      </c>
      <c r="AG989" s="57">
        <v>5.4610000000000006E-2</v>
      </c>
    </row>
    <row r="990" spans="2:33">
      <c r="B990" s="58">
        <v>38973</v>
      </c>
      <c r="T990" s="58">
        <v>38973</v>
      </c>
      <c r="U990" s="58"/>
      <c r="V990" s="57">
        <v>5.2260000000000001E-2</v>
      </c>
      <c r="W990" s="57">
        <v>0</v>
      </c>
      <c r="X990" s="57">
        <v>0</v>
      </c>
      <c r="Y990" s="57">
        <v>5.2850000000000001E-2</v>
      </c>
      <c r="Z990" s="57">
        <v>5.3949999999999998E-2</v>
      </c>
      <c r="AB990" s="58">
        <v>38973</v>
      </c>
      <c r="AC990" s="57">
        <v>5.2260000000000001E-2</v>
      </c>
      <c r="AD990" s="57">
        <v>0</v>
      </c>
      <c r="AE990" s="57">
        <v>0</v>
      </c>
      <c r="AF990" s="57">
        <v>5.2850000000000001E-2</v>
      </c>
      <c r="AG990" s="57">
        <v>5.3949999999999998E-2</v>
      </c>
    </row>
    <row r="991" spans="2:33">
      <c r="B991" s="58">
        <v>38974</v>
      </c>
      <c r="T991" s="58">
        <v>38974</v>
      </c>
      <c r="U991" s="58"/>
      <c r="V991" s="57">
        <v>5.2350000000000001E-2</v>
      </c>
      <c r="W991" s="57">
        <v>0</v>
      </c>
      <c r="X991" s="57">
        <v>0</v>
      </c>
      <c r="Y991" s="57">
        <v>5.2910000000000006E-2</v>
      </c>
      <c r="Z991" s="57">
        <v>5.3940000000000002E-2</v>
      </c>
      <c r="AB991" s="58">
        <v>38974</v>
      </c>
      <c r="AC991" s="57">
        <v>5.2350000000000001E-2</v>
      </c>
      <c r="AD991" s="57">
        <v>0</v>
      </c>
      <c r="AE991" s="57">
        <v>0</v>
      </c>
      <c r="AF991" s="57">
        <v>5.2910000000000006E-2</v>
      </c>
      <c r="AG991" s="57">
        <v>5.3940000000000002E-2</v>
      </c>
    </row>
    <row r="992" spans="2:33">
      <c r="B992" s="58">
        <v>38975</v>
      </c>
      <c r="T992" s="58">
        <v>38975</v>
      </c>
      <c r="U992" s="58"/>
      <c r="V992" s="57">
        <v>5.2430000000000004E-2</v>
      </c>
      <c r="W992" s="57">
        <v>0</v>
      </c>
      <c r="X992" s="57">
        <v>0</v>
      </c>
      <c r="Y992" s="57">
        <v>5.2999999999999999E-2</v>
      </c>
      <c r="Z992" s="57">
        <v>5.4039999999999998E-2</v>
      </c>
      <c r="AB992" s="58">
        <v>38975</v>
      </c>
      <c r="AC992" s="57">
        <v>5.2430000000000004E-2</v>
      </c>
      <c r="AD992" s="57">
        <v>0</v>
      </c>
      <c r="AE992" s="57">
        <v>0</v>
      </c>
      <c r="AF992" s="57">
        <v>5.2999999999999999E-2</v>
      </c>
      <c r="AG992" s="57">
        <v>5.4039999999999998E-2</v>
      </c>
    </row>
    <row r="993" spans="2:33">
      <c r="B993" s="58">
        <v>38976</v>
      </c>
      <c r="T993" s="58">
        <v>38976</v>
      </c>
      <c r="U993" s="58"/>
      <c r="V993" s="57">
        <v>5.2430000000000004E-2</v>
      </c>
      <c r="W993" s="57">
        <v>0</v>
      </c>
      <c r="X993" s="57">
        <v>0</v>
      </c>
      <c r="Y993" s="57">
        <v>5.2999999999999999E-2</v>
      </c>
      <c r="Z993" s="57">
        <v>5.4039999999999998E-2</v>
      </c>
      <c r="AB993" s="58">
        <v>38976</v>
      </c>
      <c r="AC993" s="57">
        <v>5.2430000000000004E-2</v>
      </c>
      <c r="AD993" s="57">
        <v>0</v>
      </c>
      <c r="AE993" s="57">
        <v>0</v>
      </c>
      <c r="AF993" s="57">
        <v>5.2999999999999999E-2</v>
      </c>
      <c r="AG993" s="57">
        <v>5.4039999999999998E-2</v>
      </c>
    </row>
    <row r="994" spans="2:33">
      <c r="B994" s="58">
        <v>38977</v>
      </c>
      <c r="T994" s="58">
        <v>38977</v>
      </c>
      <c r="U994" s="58"/>
      <c r="V994" s="57">
        <v>5.2430000000000004E-2</v>
      </c>
      <c r="W994" s="57">
        <v>0</v>
      </c>
      <c r="X994" s="57">
        <v>0</v>
      </c>
      <c r="Y994" s="57">
        <v>5.2999999999999999E-2</v>
      </c>
      <c r="Z994" s="57">
        <v>5.4039999999999998E-2</v>
      </c>
      <c r="AB994" s="58">
        <v>38977</v>
      </c>
      <c r="AC994" s="57">
        <v>5.2430000000000004E-2</v>
      </c>
      <c r="AD994" s="57">
        <v>0</v>
      </c>
      <c r="AE994" s="57">
        <v>0</v>
      </c>
      <c r="AF994" s="57">
        <v>5.2999999999999999E-2</v>
      </c>
      <c r="AG994" s="57">
        <v>5.4039999999999998E-2</v>
      </c>
    </row>
    <row r="995" spans="2:33">
      <c r="B995" s="58">
        <v>38978</v>
      </c>
      <c r="T995" s="58">
        <v>38978</v>
      </c>
      <c r="U995" s="58"/>
      <c r="V995" s="57">
        <v>5.3230000000000006E-2</v>
      </c>
      <c r="W995" s="57">
        <v>0</v>
      </c>
      <c r="X995" s="57">
        <v>0</v>
      </c>
      <c r="Y995" s="57">
        <v>5.3810000000000004E-2</v>
      </c>
      <c r="Z995" s="57">
        <v>5.4789999999999998E-2</v>
      </c>
      <c r="AB995" s="58">
        <v>38978</v>
      </c>
      <c r="AC995" s="57">
        <v>5.3230000000000006E-2</v>
      </c>
      <c r="AD995" s="57">
        <v>0</v>
      </c>
      <c r="AE995" s="57">
        <v>0</v>
      </c>
      <c r="AF995" s="57">
        <v>5.3810000000000004E-2</v>
      </c>
      <c r="AG995" s="57">
        <v>5.4789999999999998E-2</v>
      </c>
    </row>
    <row r="996" spans="2:33">
      <c r="B996" s="58">
        <v>38979</v>
      </c>
      <c r="T996" s="58">
        <v>38979</v>
      </c>
      <c r="U996" s="58"/>
      <c r="V996" s="57">
        <v>5.2479999999999999E-2</v>
      </c>
      <c r="W996" s="57">
        <v>0</v>
      </c>
      <c r="X996" s="57">
        <v>0</v>
      </c>
      <c r="Y996" s="57">
        <v>5.2949999999999997E-2</v>
      </c>
      <c r="Z996" s="57">
        <v>5.4000000000000006E-2</v>
      </c>
      <c r="AB996" s="58">
        <v>38979</v>
      </c>
      <c r="AC996" s="57">
        <v>5.2479999999999999E-2</v>
      </c>
      <c r="AD996" s="57">
        <v>0</v>
      </c>
      <c r="AE996" s="57">
        <v>0</v>
      </c>
      <c r="AF996" s="57">
        <v>5.2949999999999997E-2</v>
      </c>
      <c r="AG996" s="57">
        <v>5.4000000000000006E-2</v>
      </c>
    </row>
    <row r="997" spans="2:33">
      <c r="B997" s="58">
        <v>38980</v>
      </c>
      <c r="T997" s="58">
        <v>38980</v>
      </c>
      <c r="U997" s="58"/>
      <c r="V997" s="57">
        <v>5.2140000000000006E-2</v>
      </c>
      <c r="W997" s="57">
        <v>0</v>
      </c>
      <c r="X997" s="57">
        <v>0</v>
      </c>
      <c r="Y997" s="57">
        <v>5.2690000000000001E-2</v>
      </c>
      <c r="Z997" s="57">
        <v>5.3780000000000001E-2</v>
      </c>
      <c r="AB997" s="58">
        <v>38980</v>
      </c>
      <c r="AC997" s="57">
        <v>5.2140000000000006E-2</v>
      </c>
      <c r="AD997" s="57">
        <v>0</v>
      </c>
      <c r="AE997" s="57">
        <v>0</v>
      </c>
      <c r="AF997" s="57">
        <v>5.2690000000000001E-2</v>
      </c>
      <c r="AG997" s="57">
        <v>5.3780000000000001E-2</v>
      </c>
    </row>
    <row r="998" spans="2:33">
      <c r="B998" s="58">
        <v>38981</v>
      </c>
      <c r="T998" s="58">
        <v>38981</v>
      </c>
      <c r="U998" s="58"/>
      <c r="V998" s="57">
        <v>5.2110000000000004E-2</v>
      </c>
      <c r="W998" s="57">
        <v>0</v>
      </c>
      <c r="X998" s="57">
        <v>0</v>
      </c>
      <c r="Y998" s="57">
        <v>5.2430000000000004E-2</v>
      </c>
      <c r="Z998" s="57">
        <v>5.3440000000000001E-2</v>
      </c>
      <c r="AB998" s="58">
        <v>38981</v>
      </c>
      <c r="AC998" s="57">
        <v>5.2110000000000004E-2</v>
      </c>
      <c r="AD998" s="57">
        <v>0</v>
      </c>
      <c r="AE998" s="57">
        <v>0</v>
      </c>
      <c r="AF998" s="57">
        <v>5.2430000000000004E-2</v>
      </c>
      <c r="AG998" s="57">
        <v>5.3440000000000001E-2</v>
      </c>
    </row>
    <row r="999" spans="2:33">
      <c r="B999" s="58">
        <v>38982</v>
      </c>
      <c r="T999" s="58">
        <v>38982</v>
      </c>
      <c r="U999" s="58"/>
      <c r="V999" s="57">
        <v>5.0780000000000006E-2</v>
      </c>
      <c r="W999" s="57">
        <v>0</v>
      </c>
      <c r="X999" s="57">
        <v>0</v>
      </c>
      <c r="Y999" s="57">
        <v>5.1369999999999999E-2</v>
      </c>
      <c r="Z999" s="57">
        <v>5.2649999999999995E-2</v>
      </c>
      <c r="AB999" s="58">
        <v>38982</v>
      </c>
      <c r="AC999" s="57">
        <v>5.0780000000000006E-2</v>
      </c>
      <c r="AD999" s="57">
        <v>0</v>
      </c>
      <c r="AE999" s="57">
        <v>0</v>
      </c>
      <c r="AF999" s="57">
        <v>5.1369999999999999E-2</v>
      </c>
      <c r="AG999" s="57">
        <v>5.2649999999999995E-2</v>
      </c>
    </row>
    <row r="1000" spans="2:33">
      <c r="B1000" s="58">
        <v>38983</v>
      </c>
      <c r="T1000" s="58">
        <v>38983</v>
      </c>
      <c r="U1000" s="58"/>
      <c r="V1000" s="57">
        <v>5.0780000000000006E-2</v>
      </c>
      <c r="W1000" s="57">
        <v>0</v>
      </c>
      <c r="X1000" s="57">
        <v>0</v>
      </c>
      <c r="Y1000" s="57">
        <v>5.1369999999999999E-2</v>
      </c>
      <c r="Z1000" s="57">
        <v>5.2649999999999995E-2</v>
      </c>
      <c r="AB1000" s="58">
        <v>38983</v>
      </c>
      <c r="AC1000" s="57">
        <v>5.0780000000000006E-2</v>
      </c>
      <c r="AD1000" s="57">
        <v>0</v>
      </c>
      <c r="AE1000" s="57">
        <v>0</v>
      </c>
      <c r="AF1000" s="57">
        <v>5.1369999999999999E-2</v>
      </c>
      <c r="AG1000" s="57">
        <v>5.2649999999999995E-2</v>
      </c>
    </row>
    <row r="1001" spans="2:33">
      <c r="B1001" s="58">
        <v>38984</v>
      </c>
      <c r="T1001" s="58">
        <v>38984</v>
      </c>
      <c r="U1001" s="58"/>
      <c r="V1001" s="57">
        <v>5.0780000000000006E-2</v>
      </c>
      <c r="W1001" s="57">
        <v>0</v>
      </c>
      <c r="X1001" s="57">
        <v>0</v>
      </c>
      <c r="Y1001" s="57">
        <v>5.1369999999999999E-2</v>
      </c>
      <c r="Z1001" s="57">
        <v>5.2649999999999995E-2</v>
      </c>
      <c r="AB1001" s="58">
        <v>38984</v>
      </c>
      <c r="AC1001" s="57">
        <v>5.0780000000000006E-2</v>
      </c>
      <c r="AD1001" s="57">
        <v>0</v>
      </c>
      <c r="AE1001" s="57">
        <v>0</v>
      </c>
      <c r="AF1001" s="57">
        <v>5.1369999999999999E-2</v>
      </c>
      <c r="AG1001" s="57">
        <v>5.2649999999999995E-2</v>
      </c>
    </row>
    <row r="1002" spans="2:33">
      <c r="B1002" s="58">
        <v>38985</v>
      </c>
      <c r="T1002" s="58">
        <v>38985</v>
      </c>
      <c r="U1002" s="58"/>
      <c r="V1002" s="57">
        <v>5.058E-2</v>
      </c>
      <c r="W1002" s="57">
        <v>0</v>
      </c>
      <c r="X1002" s="57">
        <v>0</v>
      </c>
      <c r="Y1002" s="57">
        <v>5.0839999999999996E-2</v>
      </c>
      <c r="Z1002" s="57">
        <v>5.212E-2</v>
      </c>
      <c r="AB1002" s="58">
        <v>38985</v>
      </c>
      <c r="AC1002" s="57">
        <v>5.058E-2</v>
      </c>
      <c r="AD1002" s="57">
        <v>0</v>
      </c>
      <c r="AE1002" s="57">
        <v>0</v>
      </c>
      <c r="AF1002" s="57">
        <v>5.0839999999999996E-2</v>
      </c>
      <c r="AG1002" s="57">
        <v>5.212E-2</v>
      </c>
    </row>
    <row r="1003" spans="2:33">
      <c r="B1003" s="58">
        <v>38986</v>
      </c>
      <c r="T1003" s="58">
        <v>38986</v>
      </c>
      <c r="U1003" s="58"/>
      <c r="V1003" s="57">
        <v>5.0720000000000001E-2</v>
      </c>
      <c r="W1003" s="57">
        <v>0</v>
      </c>
      <c r="X1003" s="57">
        <v>0</v>
      </c>
      <c r="Y1003" s="57">
        <v>5.101E-2</v>
      </c>
      <c r="Z1003" s="57">
        <v>5.2249999999999998E-2</v>
      </c>
      <c r="AB1003" s="58">
        <v>38986</v>
      </c>
      <c r="AC1003" s="57">
        <v>5.0720000000000001E-2</v>
      </c>
      <c r="AD1003" s="57">
        <v>0</v>
      </c>
      <c r="AE1003" s="57">
        <v>0</v>
      </c>
      <c r="AF1003" s="57">
        <v>5.101E-2</v>
      </c>
      <c r="AG1003" s="57">
        <v>5.2249999999999998E-2</v>
      </c>
    </row>
    <row r="1004" spans="2:33">
      <c r="B1004" s="58">
        <v>38987</v>
      </c>
      <c r="T1004" s="58">
        <v>38987</v>
      </c>
      <c r="U1004" s="58"/>
      <c r="V1004" s="57">
        <v>5.074E-2</v>
      </c>
      <c r="W1004" s="57">
        <v>0</v>
      </c>
      <c r="X1004" s="57">
        <v>0</v>
      </c>
      <c r="Y1004" s="57">
        <v>0</v>
      </c>
      <c r="Z1004" s="57">
        <v>5.2430000000000004E-2</v>
      </c>
      <c r="AB1004" s="58">
        <v>38987</v>
      </c>
      <c r="AC1004" s="57">
        <v>5.074E-2</v>
      </c>
      <c r="AD1004" s="57">
        <v>0</v>
      </c>
      <c r="AE1004" s="57">
        <v>0</v>
      </c>
      <c r="AF1004" s="57">
        <v>0</v>
      </c>
      <c r="AG1004" s="57">
        <v>5.2430000000000004E-2</v>
      </c>
    </row>
    <row r="1005" spans="2:33">
      <c r="B1005" s="58">
        <v>38988</v>
      </c>
      <c r="T1005" s="58">
        <v>38988</v>
      </c>
      <c r="U1005" s="58"/>
      <c r="V1005" s="57">
        <v>5.1029999999999999E-2</v>
      </c>
      <c r="W1005" s="57">
        <v>0</v>
      </c>
      <c r="X1005" s="57">
        <v>0</v>
      </c>
      <c r="Y1005" s="57">
        <v>0</v>
      </c>
      <c r="Z1005" s="57">
        <v>5.2830000000000002E-2</v>
      </c>
      <c r="AB1005" s="58">
        <v>38988</v>
      </c>
      <c r="AC1005" s="57">
        <v>5.1029999999999999E-2</v>
      </c>
      <c r="AD1005" s="57">
        <v>0</v>
      </c>
      <c r="AE1005" s="57">
        <v>0</v>
      </c>
      <c r="AF1005" s="57">
        <v>0</v>
      </c>
      <c r="AG1005" s="57">
        <v>5.2830000000000002E-2</v>
      </c>
    </row>
    <row r="1006" spans="2:33">
      <c r="B1006" s="58">
        <v>38989</v>
      </c>
      <c r="T1006" s="58">
        <v>38989</v>
      </c>
      <c r="U1006" s="58"/>
      <c r="V1006" s="57">
        <v>5.1060000000000001E-2</v>
      </c>
      <c r="W1006" s="57">
        <v>0</v>
      </c>
      <c r="X1006" s="57">
        <v>0</v>
      </c>
      <c r="Y1006" s="57">
        <v>0</v>
      </c>
      <c r="Z1006" s="57">
        <v>5.2979999999999999E-2</v>
      </c>
      <c r="AB1006" s="58">
        <v>38989</v>
      </c>
      <c r="AC1006" s="57">
        <v>5.1060000000000001E-2</v>
      </c>
      <c r="AD1006" s="57">
        <v>0</v>
      </c>
      <c r="AE1006" s="57">
        <v>0</v>
      </c>
      <c r="AF1006" s="57">
        <v>0</v>
      </c>
      <c r="AG1006" s="57">
        <v>5.2979999999999999E-2</v>
      </c>
    </row>
    <row r="1007" spans="2:33">
      <c r="B1007" s="58">
        <v>38990</v>
      </c>
      <c r="T1007" s="58">
        <v>38990</v>
      </c>
      <c r="U1007" s="58"/>
      <c r="V1007" s="57">
        <v>5.1060000000000001E-2</v>
      </c>
      <c r="W1007" s="57">
        <v>0</v>
      </c>
      <c r="X1007" s="57">
        <v>0</v>
      </c>
      <c r="Y1007" s="57">
        <v>0</v>
      </c>
      <c r="Z1007" s="57">
        <v>5.2979999999999999E-2</v>
      </c>
      <c r="AB1007" s="58">
        <v>38990</v>
      </c>
      <c r="AC1007" s="57">
        <v>5.1060000000000001E-2</v>
      </c>
      <c r="AD1007" s="57">
        <v>0</v>
      </c>
      <c r="AE1007" s="57">
        <v>0</v>
      </c>
      <c r="AF1007" s="57">
        <v>0</v>
      </c>
      <c r="AG1007" s="57">
        <v>5.2979999999999999E-2</v>
      </c>
    </row>
    <row r="1008" spans="2:33">
      <c r="B1008" s="58">
        <v>38991</v>
      </c>
      <c r="T1008" s="58">
        <v>38991</v>
      </c>
      <c r="U1008" s="58"/>
      <c r="V1008" s="57">
        <v>5.1060000000000001E-2</v>
      </c>
      <c r="W1008" s="57">
        <v>0</v>
      </c>
      <c r="X1008" s="57">
        <v>0</v>
      </c>
      <c r="Y1008" s="57">
        <v>0</v>
      </c>
      <c r="Z1008" s="57">
        <v>5.2979999999999999E-2</v>
      </c>
      <c r="AB1008" s="58">
        <v>38991</v>
      </c>
      <c r="AC1008" s="57">
        <v>5.1060000000000001E-2</v>
      </c>
      <c r="AD1008" s="57">
        <v>0</v>
      </c>
      <c r="AE1008" s="57">
        <v>0</v>
      </c>
      <c r="AF1008" s="57">
        <v>0</v>
      </c>
      <c r="AG1008" s="57">
        <v>5.2979999999999999E-2</v>
      </c>
    </row>
    <row r="1009" spans="2:33">
      <c r="B1009" s="58">
        <v>38992</v>
      </c>
      <c r="T1009" s="58">
        <v>38992</v>
      </c>
      <c r="U1009" s="58"/>
      <c r="V1009" s="57">
        <v>5.0659999999999997E-2</v>
      </c>
      <c r="W1009" s="57">
        <v>0</v>
      </c>
      <c r="X1009" s="57">
        <v>0</v>
      </c>
      <c r="Y1009" s="57">
        <v>0</v>
      </c>
      <c r="Z1009" s="57">
        <v>5.2770000000000004E-2</v>
      </c>
      <c r="AB1009" s="58">
        <v>38992</v>
      </c>
      <c r="AC1009" s="57">
        <v>5.0659999999999997E-2</v>
      </c>
      <c r="AD1009" s="57">
        <v>0</v>
      </c>
      <c r="AE1009" s="57">
        <v>0</v>
      </c>
      <c r="AF1009" s="57">
        <v>0</v>
      </c>
      <c r="AG1009" s="57">
        <v>5.2770000000000004E-2</v>
      </c>
    </row>
    <row r="1010" spans="2:33">
      <c r="B1010" s="58">
        <v>38993</v>
      </c>
      <c r="T1010" s="58">
        <v>38993</v>
      </c>
      <c r="U1010" s="58"/>
      <c r="V1010" s="57">
        <v>5.076E-2</v>
      </c>
      <c r="W1010" s="57">
        <v>0</v>
      </c>
      <c r="X1010" s="57">
        <v>0</v>
      </c>
      <c r="Y1010" s="57">
        <v>0</v>
      </c>
      <c r="Z1010" s="57">
        <v>5.2839999999999998E-2</v>
      </c>
      <c r="AB1010" s="58">
        <v>38993</v>
      </c>
      <c r="AC1010" s="57">
        <v>5.076E-2</v>
      </c>
      <c r="AD1010" s="57">
        <v>0</v>
      </c>
      <c r="AE1010" s="57">
        <v>0</v>
      </c>
      <c r="AF1010" s="57">
        <v>0</v>
      </c>
      <c r="AG1010" s="57">
        <v>5.2839999999999998E-2</v>
      </c>
    </row>
    <row r="1011" spans="2:33">
      <c r="B1011" s="58">
        <v>38994</v>
      </c>
      <c r="T1011" s="58">
        <v>38994</v>
      </c>
      <c r="U1011" s="58"/>
      <c r="V1011" s="57">
        <v>5.0439999999999999E-2</v>
      </c>
      <c r="W1011" s="57">
        <v>0</v>
      </c>
      <c r="X1011" s="57">
        <v>0</v>
      </c>
      <c r="Y1011" s="57">
        <v>0</v>
      </c>
      <c r="Z1011" s="57">
        <v>5.2539999999999996E-2</v>
      </c>
      <c r="AB1011" s="58">
        <v>38994</v>
      </c>
      <c r="AC1011" s="57">
        <v>5.0439999999999999E-2</v>
      </c>
      <c r="AD1011" s="57">
        <v>0</v>
      </c>
      <c r="AE1011" s="57">
        <v>0</v>
      </c>
      <c r="AF1011" s="57">
        <v>0</v>
      </c>
      <c r="AG1011" s="57">
        <v>5.2539999999999996E-2</v>
      </c>
    </row>
    <row r="1012" spans="2:33">
      <c r="B1012" s="58">
        <v>38995</v>
      </c>
      <c r="T1012" s="58">
        <v>38995</v>
      </c>
      <c r="U1012" s="58"/>
      <c r="V1012" s="57">
        <v>5.0369999999999998E-2</v>
      </c>
      <c r="W1012" s="57">
        <v>0</v>
      </c>
      <c r="X1012" s="57">
        <v>0</v>
      </c>
      <c r="Y1012" s="57">
        <v>0</v>
      </c>
      <c r="Z1012" s="57">
        <v>5.3040000000000004E-2</v>
      </c>
      <c r="AB1012" s="58">
        <v>38995</v>
      </c>
      <c r="AC1012" s="57">
        <v>5.0369999999999998E-2</v>
      </c>
      <c r="AD1012" s="57">
        <v>0</v>
      </c>
      <c r="AE1012" s="57">
        <v>0</v>
      </c>
      <c r="AF1012" s="57">
        <v>0</v>
      </c>
      <c r="AG1012" s="57">
        <v>5.3040000000000004E-2</v>
      </c>
    </row>
    <row r="1013" spans="2:33">
      <c r="B1013" s="58">
        <v>38996</v>
      </c>
      <c r="T1013" s="58">
        <v>38996</v>
      </c>
      <c r="U1013" s="58"/>
      <c r="V1013" s="57">
        <v>5.1340000000000004E-2</v>
      </c>
      <c r="W1013" s="57">
        <v>0</v>
      </c>
      <c r="X1013" s="57">
        <v>0</v>
      </c>
      <c r="Y1013" s="57">
        <v>0</v>
      </c>
      <c r="Z1013" s="57">
        <v>5.357E-2</v>
      </c>
      <c r="AB1013" s="58">
        <v>38996</v>
      </c>
      <c r="AC1013" s="57">
        <v>5.1340000000000004E-2</v>
      </c>
      <c r="AD1013" s="57">
        <v>0</v>
      </c>
      <c r="AE1013" s="57">
        <v>0</v>
      </c>
      <c r="AF1013" s="57">
        <v>0</v>
      </c>
      <c r="AG1013" s="57">
        <v>5.357E-2</v>
      </c>
    </row>
    <row r="1014" spans="2:33">
      <c r="B1014" s="58">
        <v>38997</v>
      </c>
      <c r="T1014" s="58">
        <v>38997</v>
      </c>
      <c r="U1014" s="58"/>
      <c r="V1014" s="57">
        <v>5.1340000000000004E-2</v>
      </c>
      <c r="W1014" s="57">
        <v>0</v>
      </c>
      <c r="X1014" s="57">
        <v>0</v>
      </c>
      <c r="Y1014" s="57">
        <v>0</v>
      </c>
      <c r="Z1014" s="57">
        <v>5.357E-2</v>
      </c>
      <c r="AB1014" s="58">
        <v>38997</v>
      </c>
      <c r="AC1014" s="57">
        <v>5.1340000000000004E-2</v>
      </c>
      <c r="AD1014" s="57">
        <v>0</v>
      </c>
      <c r="AE1014" s="57">
        <v>0</v>
      </c>
      <c r="AF1014" s="57">
        <v>0</v>
      </c>
      <c r="AG1014" s="57">
        <v>5.357E-2</v>
      </c>
    </row>
    <row r="1015" spans="2:33">
      <c r="B1015" s="58">
        <v>38998</v>
      </c>
      <c r="T1015" s="58">
        <v>38998</v>
      </c>
      <c r="U1015" s="58"/>
      <c r="V1015" s="57">
        <v>5.1340000000000004E-2</v>
      </c>
      <c r="W1015" s="57">
        <v>0</v>
      </c>
      <c r="X1015" s="57">
        <v>0</v>
      </c>
      <c r="Y1015" s="57">
        <v>0</v>
      </c>
      <c r="Z1015" s="57">
        <v>5.357E-2</v>
      </c>
      <c r="AB1015" s="58">
        <v>38998</v>
      </c>
      <c r="AC1015" s="57">
        <v>5.1340000000000004E-2</v>
      </c>
      <c r="AD1015" s="57">
        <v>0</v>
      </c>
      <c r="AE1015" s="57">
        <v>0</v>
      </c>
      <c r="AF1015" s="57">
        <v>0</v>
      </c>
      <c r="AG1015" s="57">
        <v>5.357E-2</v>
      </c>
    </row>
    <row r="1016" spans="2:33">
      <c r="B1016" s="58">
        <v>38999</v>
      </c>
      <c r="T1016" s="58">
        <v>38999</v>
      </c>
      <c r="U1016" s="58"/>
      <c r="V1016" s="57">
        <v>5.1340000000000004E-2</v>
      </c>
      <c r="W1016" s="57">
        <v>0</v>
      </c>
      <c r="X1016" s="57">
        <v>0</v>
      </c>
      <c r="Y1016" s="57">
        <v>0</v>
      </c>
      <c r="Z1016" s="57">
        <v>5.357E-2</v>
      </c>
      <c r="AB1016" s="58">
        <v>38999</v>
      </c>
      <c r="AC1016" s="57">
        <v>5.1340000000000004E-2</v>
      </c>
      <c r="AD1016" s="57">
        <v>0</v>
      </c>
      <c r="AE1016" s="57">
        <v>0</v>
      </c>
      <c r="AF1016" s="57">
        <v>0</v>
      </c>
      <c r="AG1016" s="57">
        <v>5.357E-2</v>
      </c>
    </row>
    <row r="1017" spans="2:33">
      <c r="B1017" s="58">
        <v>39000</v>
      </c>
      <c r="T1017" s="58">
        <v>39000</v>
      </c>
      <c r="U1017" s="58"/>
      <c r="V1017" s="57">
        <v>5.203E-2</v>
      </c>
      <c r="W1017" s="57">
        <v>0</v>
      </c>
      <c r="X1017" s="57">
        <v>0</v>
      </c>
      <c r="Y1017" s="57">
        <v>0</v>
      </c>
      <c r="Z1017" s="57">
        <v>5.4210000000000001E-2</v>
      </c>
      <c r="AB1017" s="58">
        <v>39000</v>
      </c>
      <c r="AC1017" s="57">
        <v>5.203E-2</v>
      </c>
      <c r="AD1017" s="57">
        <v>0</v>
      </c>
      <c r="AE1017" s="57">
        <v>0</v>
      </c>
      <c r="AF1017" s="57">
        <v>0</v>
      </c>
      <c r="AG1017" s="57">
        <v>5.4210000000000001E-2</v>
      </c>
    </row>
    <row r="1018" spans="2:33">
      <c r="B1018" s="58">
        <v>39001</v>
      </c>
      <c r="T1018" s="58">
        <v>39001</v>
      </c>
      <c r="U1018" s="58"/>
      <c r="V1018" s="57">
        <v>5.1959999999999999E-2</v>
      </c>
      <c r="W1018" s="57">
        <v>0</v>
      </c>
      <c r="X1018" s="57">
        <v>0</v>
      </c>
      <c r="Y1018" s="57">
        <v>0</v>
      </c>
      <c r="Z1018" s="57">
        <v>5.4210000000000001E-2</v>
      </c>
      <c r="AB1018" s="58">
        <v>39001</v>
      </c>
      <c r="AC1018" s="57">
        <v>5.1959999999999999E-2</v>
      </c>
      <c r="AD1018" s="57">
        <v>0</v>
      </c>
      <c r="AE1018" s="57">
        <v>0</v>
      </c>
      <c r="AF1018" s="57">
        <v>0</v>
      </c>
      <c r="AG1018" s="57">
        <v>5.4210000000000001E-2</v>
      </c>
    </row>
    <row r="1019" spans="2:33">
      <c r="B1019" s="58">
        <v>39002</v>
      </c>
      <c r="T1019" s="58">
        <v>39002</v>
      </c>
      <c r="U1019" s="58"/>
      <c r="V1019" s="57">
        <v>5.2320000000000005E-2</v>
      </c>
      <c r="W1019" s="57">
        <v>0</v>
      </c>
      <c r="X1019" s="57">
        <v>0</v>
      </c>
      <c r="Y1019" s="57">
        <v>0</v>
      </c>
      <c r="Z1019" s="57">
        <v>5.4509999999999996E-2</v>
      </c>
      <c r="AB1019" s="58">
        <v>39002</v>
      </c>
      <c r="AC1019" s="57">
        <v>5.2320000000000005E-2</v>
      </c>
      <c r="AD1019" s="57">
        <v>0</v>
      </c>
      <c r="AE1019" s="57">
        <v>0</v>
      </c>
      <c r="AF1019" s="57">
        <v>0</v>
      </c>
      <c r="AG1019" s="57">
        <v>5.4509999999999996E-2</v>
      </c>
    </row>
    <row r="1020" spans="2:33">
      <c r="B1020" s="58">
        <v>39003</v>
      </c>
      <c r="T1020" s="58">
        <v>39003</v>
      </c>
      <c r="U1020" s="58"/>
      <c r="V1020" s="57">
        <v>5.2729999999999999E-2</v>
      </c>
      <c r="W1020" s="57">
        <v>0</v>
      </c>
      <c r="X1020" s="57">
        <v>0</v>
      </c>
      <c r="Y1020" s="57">
        <v>0</v>
      </c>
      <c r="Z1020" s="57">
        <v>5.4949999999999999E-2</v>
      </c>
      <c r="AB1020" s="58">
        <v>39003</v>
      </c>
      <c r="AC1020" s="57">
        <v>5.2729999999999999E-2</v>
      </c>
      <c r="AD1020" s="57">
        <v>0</v>
      </c>
      <c r="AE1020" s="57">
        <v>0</v>
      </c>
      <c r="AF1020" s="57">
        <v>0</v>
      </c>
      <c r="AG1020" s="57">
        <v>5.4949999999999999E-2</v>
      </c>
    </row>
    <row r="1021" spans="2:33">
      <c r="B1021" s="58">
        <v>39004</v>
      </c>
      <c r="T1021" s="58">
        <v>39004</v>
      </c>
      <c r="U1021" s="58"/>
      <c r="V1021" s="57">
        <v>5.2729999999999999E-2</v>
      </c>
      <c r="W1021" s="57">
        <v>0</v>
      </c>
      <c r="X1021" s="57">
        <v>0</v>
      </c>
      <c r="Y1021" s="57">
        <v>0</v>
      </c>
      <c r="Z1021" s="57">
        <v>5.4949999999999999E-2</v>
      </c>
      <c r="AB1021" s="58">
        <v>39004</v>
      </c>
      <c r="AC1021" s="57">
        <v>5.2729999999999999E-2</v>
      </c>
      <c r="AD1021" s="57">
        <v>0</v>
      </c>
      <c r="AE1021" s="57">
        <v>0</v>
      </c>
      <c r="AF1021" s="57">
        <v>0</v>
      </c>
      <c r="AG1021" s="57">
        <v>5.4949999999999999E-2</v>
      </c>
    </row>
    <row r="1022" spans="2:33">
      <c r="B1022" s="58">
        <v>39005</v>
      </c>
      <c r="T1022" s="58">
        <v>39005</v>
      </c>
      <c r="U1022" s="58"/>
      <c r="V1022" s="57">
        <v>5.2729999999999999E-2</v>
      </c>
      <c r="W1022" s="57">
        <v>0</v>
      </c>
      <c r="X1022" s="57">
        <v>0</v>
      </c>
      <c r="Y1022" s="57">
        <v>0</v>
      </c>
      <c r="Z1022" s="57">
        <v>5.4949999999999999E-2</v>
      </c>
      <c r="AB1022" s="58">
        <v>39005</v>
      </c>
      <c r="AC1022" s="57">
        <v>5.2729999999999999E-2</v>
      </c>
      <c r="AD1022" s="57">
        <v>0</v>
      </c>
      <c r="AE1022" s="57">
        <v>0</v>
      </c>
      <c r="AF1022" s="57">
        <v>0</v>
      </c>
      <c r="AG1022" s="57">
        <v>5.4949999999999999E-2</v>
      </c>
    </row>
    <row r="1023" spans="2:33">
      <c r="B1023" s="58">
        <v>39006</v>
      </c>
      <c r="T1023" s="58">
        <v>39006</v>
      </c>
      <c r="U1023" s="58"/>
      <c r="V1023" s="57">
        <v>5.2560000000000003E-2</v>
      </c>
      <c r="W1023" s="57">
        <v>0</v>
      </c>
      <c r="X1023" s="57">
        <v>0</v>
      </c>
      <c r="Y1023" s="57">
        <v>0</v>
      </c>
      <c r="Z1023" s="57">
        <v>5.4669999999999996E-2</v>
      </c>
      <c r="AB1023" s="58">
        <v>39006</v>
      </c>
      <c r="AC1023" s="57">
        <v>5.2560000000000003E-2</v>
      </c>
      <c r="AD1023" s="57">
        <v>0</v>
      </c>
      <c r="AE1023" s="57">
        <v>0</v>
      </c>
      <c r="AF1023" s="57">
        <v>0</v>
      </c>
      <c r="AG1023" s="57">
        <v>5.4669999999999996E-2</v>
      </c>
    </row>
    <row r="1024" spans="2:33">
      <c r="B1024" s="58">
        <v>39007</v>
      </c>
      <c r="T1024" s="58">
        <v>39007</v>
      </c>
      <c r="U1024" s="58"/>
      <c r="V1024" s="57">
        <v>5.2000000000000005E-2</v>
      </c>
      <c r="W1024" s="57">
        <v>0</v>
      </c>
      <c r="X1024" s="57">
        <v>0</v>
      </c>
      <c r="Y1024" s="57">
        <v>0</v>
      </c>
      <c r="Z1024" s="57">
        <v>5.4130000000000005E-2</v>
      </c>
      <c r="AB1024" s="58">
        <v>39007</v>
      </c>
      <c r="AC1024" s="57">
        <v>5.2000000000000005E-2</v>
      </c>
      <c r="AD1024" s="57">
        <v>0</v>
      </c>
      <c r="AE1024" s="57">
        <v>0</v>
      </c>
      <c r="AF1024" s="57">
        <v>0</v>
      </c>
      <c r="AG1024" s="57">
        <v>5.4130000000000005E-2</v>
      </c>
    </row>
    <row r="1025" spans="2:33">
      <c r="B1025" s="58">
        <v>39008</v>
      </c>
      <c r="T1025" s="58">
        <v>39008</v>
      </c>
      <c r="U1025" s="58"/>
      <c r="V1025" s="57">
        <v>5.2380000000000003E-2</v>
      </c>
      <c r="W1025" s="57">
        <v>0</v>
      </c>
      <c r="X1025" s="57">
        <v>0</v>
      </c>
      <c r="Y1025" s="57">
        <v>0</v>
      </c>
      <c r="Z1025" s="57">
        <v>5.4390000000000001E-2</v>
      </c>
      <c r="AB1025" s="58">
        <v>39008</v>
      </c>
      <c r="AC1025" s="57">
        <v>5.2380000000000003E-2</v>
      </c>
      <c r="AD1025" s="57">
        <v>0</v>
      </c>
      <c r="AE1025" s="57">
        <v>0</v>
      </c>
      <c r="AF1025" s="57">
        <v>0</v>
      </c>
      <c r="AG1025" s="57">
        <v>5.4390000000000001E-2</v>
      </c>
    </row>
    <row r="1026" spans="2:33">
      <c r="B1026" s="58">
        <v>39009</v>
      </c>
      <c r="T1026" s="58">
        <v>39009</v>
      </c>
      <c r="U1026" s="58"/>
      <c r="V1026" s="57">
        <v>5.2580000000000002E-2</v>
      </c>
      <c r="W1026" s="57">
        <v>0</v>
      </c>
      <c r="X1026" s="57">
        <v>0</v>
      </c>
      <c r="Y1026" s="57">
        <v>0</v>
      </c>
      <c r="Z1026" s="57">
        <v>5.4600000000000003E-2</v>
      </c>
      <c r="AB1026" s="58">
        <v>39009</v>
      </c>
      <c r="AC1026" s="57">
        <v>5.2580000000000002E-2</v>
      </c>
      <c r="AD1026" s="57">
        <v>0</v>
      </c>
      <c r="AE1026" s="57">
        <v>0</v>
      </c>
      <c r="AF1026" s="57">
        <v>0</v>
      </c>
      <c r="AG1026" s="57">
        <v>5.4600000000000003E-2</v>
      </c>
    </row>
    <row r="1027" spans="2:33">
      <c r="B1027" s="58">
        <v>39010</v>
      </c>
      <c r="T1027" s="58">
        <v>39010</v>
      </c>
      <c r="U1027" s="58"/>
      <c r="V1027" s="57">
        <v>5.2600000000000001E-2</v>
      </c>
      <c r="W1027" s="57">
        <v>0</v>
      </c>
      <c r="X1027" s="57">
        <v>0</v>
      </c>
      <c r="Y1027" s="57">
        <v>0</v>
      </c>
      <c r="Z1027" s="57">
        <v>5.459E-2</v>
      </c>
      <c r="AB1027" s="58">
        <v>39010</v>
      </c>
      <c r="AC1027" s="57">
        <v>5.2600000000000001E-2</v>
      </c>
      <c r="AD1027" s="57">
        <v>0</v>
      </c>
      <c r="AE1027" s="57">
        <v>0</v>
      </c>
      <c r="AF1027" s="57">
        <v>0</v>
      </c>
      <c r="AG1027" s="57">
        <v>5.459E-2</v>
      </c>
    </row>
    <row r="1028" spans="2:33">
      <c r="B1028" s="58">
        <v>39011</v>
      </c>
      <c r="T1028" s="58">
        <v>39011</v>
      </c>
      <c r="U1028" s="58"/>
      <c r="V1028" s="57">
        <v>5.2600000000000001E-2</v>
      </c>
      <c r="W1028" s="57">
        <v>0</v>
      </c>
      <c r="X1028" s="57">
        <v>0</v>
      </c>
      <c r="Y1028" s="57">
        <v>0</v>
      </c>
      <c r="Z1028" s="57">
        <v>5.459E-2</v>
      </c>
      <c r="AB1028" s="58">
        <v>39011</v>
      </c>
      <c r="AC1028" s="57">
        <v>5.2600000000000001E-2</v>
      </c>
      <c r="AD1028" s="57">
        <v>0</v>
      </c>
      <c r="AE1028" s="57">
        <v>0</v>
      </c>
      <c r="AF1028" s="57">
        <v>0</v>
      </c>
      <c r="AG1028" s="57">
        <v>5.459E-2</v>
      </c>
    </row>
    <row r="1029" spans="2:33">
      <c r="B1029" s="58">
        <v>39012</v>
      </c>
      <c r="T1029" s="58">
        <v>39012</v>
      </c>
      <c r="U1029" s="58"/>
      <c r="V1029" s="57">
        <v>5.2600000000000001E-2</v>
      </c>
      <c r="W1029" s="57">
        <v>0</v>
      </c>
      <c r="X1029" s="57">
        <v>0</v>
      </c>
      <c r="Y1029" s="57">
        <v>0</v>
      </c>
      <c r="Z1029" s="57">
        <v>5.459E-2</v>
      </c>
      <c r="AB1029" s="58">
        <v>39012</v>
      </c>
      <c r="AC1029" s="57">
        <v>5.2600000000000001E-2</v>
      </c>
      <c r="AD1029" s="57">
        <v>0</v>
      </c>
      <c r="AE1029" s="57">
        <v>0</v>
      </c>
      <c r="AF1029" s="57">
        <v>0</v>
      </c>
      <c r="AG1029" s="57">
        <v>5.459E-2</v>
      </c>
    </row>
    <row r="1030" spans="2:33">
      <c r="B1030" s="58">
        <v>39013</v>
      </c>
      <c r="T1030" s="58">
        <v>39013</v>
      </c>
      <c r="U1030" s="58"/>
      <c r="V1030" s="57">
        <v>5.3120000000000001E-2</v>
      </c>
      <c r="W1030" s="57">
        <v>0</v>
      </c>
      <c r="X1030" s="57">
        <v>0</v>
      </c>
      <c r="Y1030" s="57">
        <v>0</v>
      </c>
      <c r="Z1030" s="57">
        <v>5.5109999999999999E-2</v>
      </c>
      <c r="AB1030" s="58">
        <v>39013</v>
      </c>
      <c r="AC1030" s="57">
        <v>5.3120000000000001E-2</v>
      </c>
      <c r="AD1030" s="57">
        <v>0</v>
      </c>
      <c r="AE1030" s="57">
        <v>0</v>
      </c>
      <c r="AF1030" s="57">
        <v>0</v>
      </c>
      <c r="AG1030" s="57">
        <v>5.5109999999999999E-2</v>
      </c>
    </row>
    <row r="1031" spans="2:33">
      <c r="B1031" s="58">
        <v>39014</v>
      </c>
      <c r="T1031" s="58">
        <v>39014</v>
      </c>
      <c r="U1031" s="58"/>
      <c r="V1031" s="57">
        <v>5.3030000000000001E-2</v>
      </c>
      <c r="W1031" s="57">
        <v>0</v>
      </c>
      <c r="X1031" s="57">
        <v>0</v>
      </c>
      <c r="Y1031" s="57">
        <v>0</v>
      </c>
      <c r="Z1031" s="57">
        <v>5.4960000000000002E-2</v>
      </c>
      <c r="AB1031" s="58">
        <v>39014</v>
      </c>
      <c r="AC1031" s="57">
        <v>5.3030000000000001E-2</v>
      </c>
      <c r="AD1031" s="57">
        <v>0</v>
      </c>
      <c r="AE1031" s="57">
        <v>0</v>
      </c>
      <c r="AF1031" s="57">
        <v>0</v>
      </c>
      <c r="AG1031" s="57">
        <v>5.4960000000000002E-2</v>
      </c>
    </row>
    <row r="1032" spans="2:33">
      <c r="B1032" s="58">
        <v>39015</v>
      </c>
      <c r="T1032" s="58">
        <v>39015</v>
      </c>
      <c r="U1032" s="58"/>
      <c r="V1032" s="57">
        <v>5.289E-2</v>
      </c>
      <c r="W1032" s="57">
        <v>0</v>
      </c>
      <c r="X1032" s="57">
        <v>0</v>
      </c>
      <c r="Y1032" s="57">
        <v>0</v>
      </c>
      <c r="Z1032" s="57">
        <v>5.4740000000000004E-2</v>
      </c>
      <c r="AB1032" s="58">
        <v>39015</v>
      </c>
      <c r="AC1032" s="57">
        <v>5.289E-2</v>
      </c>
      <c r="AD1032" s="57">
        <v>0</v>
      </c>
      <c r="AE1032" s="57">
        <v>0</v>
      </c>
      <c r="AF1032" s="57">
        <v>0</v>
      </c>
      <c r="AG1032" s="57">
        <v>5.4740000000000004E-2</v>
      </c>
    </row>
    <row r="1033" spans="2:33">
      <c r="B1033" s="58">
        <v>39016</v>
      </c>
      <c r="T1033" s="58">
        <v>39016</v>
      </c>
      <c r="U1033" s="58"/>
      <c r="V1033" s="57">
        <v>5.2110000000000004E-2</v>
      </c>
      <c r="W1033" s="57">
        <v>0</v>
      </c>
      <c r="X1033" s="57">
        <v>0</v>
      </c>
      <c r="Y1033" s="57">
        <v>0</v>
      </c>
      <c r="Z1033" s="57">
        <v>5.3929999999999999E-2</v>
      </c>
      <c r="AB1033" s="58">
        <v>39016</v>
      </c>
      <c r="AC1033" s="57">
        <v>5.2110000000000004E-2</v>
      </c>
      <c r="AD1033" s="57">
        <v>0</v>
      </c>
      <c r="AE1033" s="57">
        <v>0</v>
      </c>
      <c r="AF1033" s="57">
        <v>0</v>
      </c>
      <c r="AG1033" s="57">
        <v>5.3929999999999999E-2</v>
      </c>
    </row>
    <row r="1034" spans="2:33">
      <c r="B1034" s="58">
        <v>39017</v>
      </c>
      <c r="T1034" s="58">
        <v>39017</v>
      </c>
      <c r="U1034" s="58"/>
      <c r="V1034" s="57">
        <v>5.1660000000000005E-2</v>
      </c>
      <c r="W1034" s="57">
        <v>0</v>
      </c>
      <c r="X1034" s="57">
        <v>0</v>
      </c>
      <c r="Y1034" s="57">
        <v>0</v>
      </c>
      <c r="Z1034" s="57">
        <v>5.3520000000000005E-2</v>
      </c>
      <c r="AB1034" s="58">
        <v>39017</v>
      </c>
      <c r="AC1034" s="57">
        <v>5.1660000000000005E-2</v>
      </c>
      <c r="AD1034" s="57">
        <v>0</v>
      </c>
      <c r="AE1034" s="57">
        <v>0</v>
      </c>
      <c r="AF1034" s="57">
        <v>0</v>
      </c>
      <c r="AG1034" s="57">
        <v>5.3520000000000005E-2</v>
      </c>
    </row>
    <row r="1035" spans="2:33">
      <c r="B1035" s="58">
        <v>39018</v>
      </c>
      <c r="T1035" s="58">
        <v>39018</v>
      </c>
      <c r="U1035" s="58"/>
      <c r="V1035" s="57">
        <v>5.1660000000000005E-2</v>
      </c>
      <c r="W1035" s="57">
        <v>0</v>
      </c>
      <c r="X1035" s="57">
        <v>0</v>
      </c>
      <c r="Y1035" s="57">
        <v>0</v>
      </c>
      <c r="Z1035" s="57">
        <v>5.3520000000000005E-2</v>
      </c>
      <c r="AB1035" s="58">
        <v>39018</v>
      </c>
      <c r="AC1035" s="57">
        <v>5.1660000000000005E-2</v>
      </c>
      <c r="AD1035" s="57">
        <v>0</v>
      </c>
      <c r="AE1035" s="57">
        <v>0</v>
      </c>
      <c r="AF1035" s="57">
        <v>0</v>
      </c>
      <c r="AG1035" s="57">
        <v>5.3520000000000005E-2</v>
      </c>
    </row>
    <row r="1036" spans="2:33">
      <c r="B1036" s="58">
        <v>39019</v>
      </c>
      <c r="T1036" s="58">
        <v>39019</v>
      </c>
      <c r="U1036" s="58"/>
      <c r="V1036" s="57">
        <v>5.1660000000000005E-2</v>
      </c>
      <c r="W1036" s="57">
        <v>0</v>
      </c>
      <c r="X1036" s="57">
        <v>0</v>
      </c>
      <c r="Y1036" s="57">
        <v>0</v>
      </c>
      <c r="Z1036" s="57">
        <v>5.3520000000000005E-2</v>
      </c>
      <c r="AB1036" s="58">
        <v>39019</v>
      </c>
      <c r="AC1036" s="57">
        <v>5.1660000000000005E-2</v>
      </c>
      <c r="AD1036" s="57">
        <v>0</v>
      </c>
      <c r="AE1036" s="57">
        <v>0</v>
      </c>
      <c r="AF1036" s="57">
        <v>0</v>
      </c>
      <c r="AG1036" s="57">
        <v>5.3520000000000005E-2</v>
      </c>
    </row>
    <row r="1037" spans="2:33">
      <c r="B1037" s="58">
        <v>39020</v>
      </c>
      <c r="T1037" s="58">
        <v>39020</v>
      </c>
      <c r="U1037" s="58"/>
      <c r="V1037" s="57">
        <v>5.1470000000000002E-2</v>
      </c>
      <c r="W1037" s="57">
        <v>0</v>
      </c>
      <c r="X1037" s="57">
        <v>0</v>
      </c>
      <c r="Y1037" s="57">
        <v>0</v>
      </c>
      <c r="Z1037" s="57">
        <v>5.3380000000000004E-2</v>
      </c>
      <c r="AB1037" s="58">
        <v>39020</v>
      </c>
      <c r="AC1037" s="57">
        <v>5.1470000000000002E-2</v>
      </c>
      <c r="AD1037" s="57">
        <v>0</v>
      </c>
      <c r="AE1037" s="57">
        <v>0</v>
      </c>
      <c r="AF1037" s="57">
        <v>0</v>
      </c>
      <c r="AG1037" s="57">
        <v>5.3380000000000004E-2</v>
      </c>
    </row>
    <row r="1038" spans="2:33">
      <c r="B1038" s="58">
        <v>39021</v>
      </c>
      <c r="T1038" s="58">
        <v>39021</v>
      </c>
      <c r="U1038" s="58"/>
      <c r="V1038" s="57">
        <v>5.1060000000000001E-2</v>
      </c>
      <c r="W1038" s="57">
        <v>0</v>
      </c>
      <c r="X1038" s="57">
        <v>0</v>
      </c>
      <c r="Y1038" s="57">
        <v>0</v>
      </c>
      <c r="Z1038" s="57">
        <v>5.289E-2</v>
      </c>
      <c r="AB1038" s="58">
        <v>39021</v>
      </c>
      <c r="AC1038" s="57">
        <v>5.1060000000000001E-2</v>
      </c>
      <c r="AD1038" s="57">
        <v>0</v>
      </c>
      <c r="AE1038" s="57">
        <v>0</v>
      </c>
      <c r="AF1038" s="57">
        <v>0</v>
      </c>
      <c r="AG1038" s="57">
        <v>5.289E-2</v>
      </c>
    </row>
    <row r="1039" spans="2:33">
      <c r="B1039" s="58">
        <v>39022</v>
      </c>
      <c r="T1039" s="58">
        <v>39022</v>
      </c>
      <c r="U1039" s="58"/>
      <c r="V1039" s="57">
        <v>5.04E-2</v>
      </c>
      <c r="W1039" s="57">
        <v>0</v>
      </c>
      <c r="X1039" s="57">
        <v>0</v>
      </c>
      <c r="Y1039" s="57">
        <v>0</v>
      </c>
      <c r="Z1039" s="57">
        <v>5.2329999999999995E-2</v>
      </c>
      <c r="AB1039" s="58">
        <v>39022</v>
      </c>
      <c r="AC1039" s="57">
        <v>5.04E-2</v>
      </c>
      <c r="AD1039" s="57">
        <v>0</v>
      </c>
      <c r="AE1039" s="57">
        <v>0</v>
      </c>
      <c r="AF1039" s="57">
        <v>0</v>
      </c>
      <c r="AG1039" s="57">
        <v>5.2329999999999995E-2</v>
      </c>
    </row>
    <row r="1040" spans="2:33">
      <c r="B1040" s="58">
        <v>39023</v>
      </c>
      <c r="T1040" s="58">
        <v>39023</v>
      </c>
      <c r="U1040" s="58"/>
      <c r="V1040" s="57">
        <v>5.0599999999999999E-2</v>
      </c>
      <c r="W1040" s="57">
        <v>0</v>
      </c>
      <c r="X1040" s="57">
        <v>0</v>
      </c>
      <c r="Y1040" s="57">
        <v>0</v>
      </c>
      <c r="Z1040" s="57">
        <v>5.2539999999999996E-2</v>
      </c>
      <c r="AB1040" s="58">
        <v>39023</v>
      </c>
      <c r="AC1040" s="57">
        <v>5.0599999999999999E-2</v>
      </c>
      <c r="AD1040" s="57">
        <v>0</v>
      </c>
      <c r="AE1040" s="57">
        <v>0</v>
      </c>
      <c r="AF1040" s="57">
        <v>0</v>
      </c>
      <c r="AG1040" s="57">
        <v>5.2539999999999996E-2</v>
      </c>
    </row>
    <row r="1041" spans="2:33">
      <c r="B1041" s="58">
        <v>39024</v>
      </c>
      <c r="T1041" s="58">
        <v>39024</v>
      </c>
      <c r="U1041" s="58"/>
      <c r="V1041" s="57">
        <v>5.1810000000000002E-2</v>
      </c>
      <c r="W1041" s="57">
        <v>0</v>
      </c>
      <c r="X1041" s="57">
        <v>0</v>
      </c>
      <c r="Y1041" s="57">
        <v>0</v>
      </c>
      <c r="Z1041" s="57">
        <v>5.3540000000000004E-2</v>
      </c>
      <c r="AB1041" s="58">
        <v>39024</v>
      </c>
      <c r="AC1041" s="57">
        <v>5.1810000000000002E-2</v>
      </c>
      <c r="AD1041" s="57">
        <v>0</v>
      </c>
      <c r="AE1041" s="57">
        <v>0</v>
      </c>
      <c r="AF1041" s="57">
        <v>0</v>
      </c>
      <c r="AG1041" s="57">
        <v>5.3540000000000004E-2</v>
      </c>
    </row>
    <row r="1042" spans="2:33">
      <c r="B1042" s="58">
        <v>39025</v>
      </c>
      <c r="T1042" s="58">
        <v>39025</v>
      </c>
      <c r="U1042" s="58"/>
      <c r="V1042" s="57">
        <v>5.1810000000000002E-2</v>
      </c>
      <c r="W1042" s="57">
        <v>0</v>
      </c>
      <c r="X1042" s="57">
        <v>0</v>
      </c>
      <c r="Y1042" s="57">
        <v>0</v>
      </c>
      <c r="Z1042" s="57">
        <v>5.3540000000000004E-2</v>
      </c>
      <c r="AB1042" s="58">
        <v>39025</v>
      </c>
      <c r="AC1042" s="57">
        <v>5.1810000000000002E-2</v>
      </c>
      <c r="AD1042" s="57">
        <v>0</v>
      </c>
      <c r="AE1042" s="57">
        <v>0</v>
      </c>
      <c r="AF1042" s="57">
        <v>0</v>
      </c>
      <c r="AG1042" s="57">
        <v>5.3540000000000004E-2</v>
      </c>
    </row>
    <row r="1043" spans="2:33">
      <c r="B1043" s="58">
        <v>39026</v>
      </c>
      <c r="T1043" s="58">
        <v>39026</v>
      </c>
      <c r="U1043" s="58"/>
      <c r="V1043" s="57">
        <v>5.1810000000000002E-2</v>
      </c>
      <c r="W1043" s="57">
        <v>0</v>
      </c>
      <c r="X1043" s="57">
        <v>0</v>
      </c>
      <c r="Y1043" s="57">
        <v>0</v>
      </c>
      <c r="Z1043" s="57">
        <v>5.3540000000000004E-2</v>
      </c>
      <c r="AB1043" s="58">
        <v>39026</v>
      </c>
      <c r="AC1043" s="57">
        <v>5.1810000000000002E-2</v>
      </c>
      <c r="AD1043" s="57">
        <v>0</v>
      </c>
      <c r="AE1043" s="57">
        <v>0</v>
      </c>
      <c r="AF1043" s="57">
        <v>0</v>
      </c>
      <c r="AG1043" s="57">
        <v>5.3540000000000004E-2</v>
      </c>
    </row>
    <row r="1044" spans="2:33">
      <c r="B1044" s="58">
        <v>39027</v>
      </c>
      <c r="T1044" s="58">
        <v>39027</v>
      </c>
      <c r="U1044" s="58"/>
      <c r="V1044" s="57">
        <v>5.2240000000000002E-2</v>
      </c>
      <c r="W1044" s="57">
        <v>0</v>
      </c>
      <c r="X1044" s="57">
        <v>0</v>
      </c>
      <c r="Y1044" s="57">
        <v>0</v>
      </c>
      <c r="Z1044" s="57">
        <v>5.3830000000000003E-2</v>
      </c>
      <c r="AB1044" s="58">
        <v>39027</v>
      </c>
      <c r="AC1044" s="57">
        <v>5.2240000000000002E-2</v>
      </c>
      <c r="AD1044" s="57">
        <v>0</v>
      </c>
      <c r="AE1044" s="57">
        <v>0</v>
      </c>
      <c r="AF1044" s="57">
        <v>0</v>
      </c>
      <c r="AG1044" s="57">
        <v>5.3830000000000003E-2</v>
      </c>
    </row>
    <row r="1045" spans="2:33">
      <c r="B1045" s="58">
        <v>39028</v>
      </c>
      <c r="T1045" s="58">
        <v>39028</v>
      </c>
      <c r="U1045" s="58"/>
      <c r="V1045" s="57">
        <v>5.1409999999999997E-2</v>
      </c>
      <c r="W1045" s="57">
        <v>0</v>
      </c>
      <c r="X1045" s="57">
        <v>0</v>
      </c>
      <c r="Y1045" s="57">
        <v>0</v>
      </c>
      <c r="Z1045" s="57">
        <v>5.2930000000000005E-2</v>
      </c>
      <c r="AB1045" s="58">
        <v>39028</v>
      </c>
      <c r="AC1045" s="57">
        <v>5.1409999999999997E-2</v>
      </c>
      <c r="AD1045" s="57">
        <v>0</v>
      </c>
      <c r="AE1045" s="57">
        <v>0</v>
      </c>
      <c r="AF1045" s="57">
        <v>0</v>
      </c>
      <c r="AG1045" s="57">
        <v>5.2930000000000005E-2</v>
      </c>
    </row>
    <row r="1046" spans="2:33">
      <c r="B1046" s="58">
        <v>39029</v>
      </c>
      <c r="T1046" s="58">
        <v>39029</v>
      </c>
      <c r="U1046" s="58"/>
      <c r="V1046" s="57">
        <v>5.1550000000000006E-2</v>
      </c>
      <c r="W1046" s="57">
        <v>0</v>
      </c>
      <c r="X1046" s="57">
        <v>0</v>
      </c>
      <c r="Y1046" s="57">
        <v>0</v>
      </c>
      <c r="Z1046" s="57">
        <v>5.3179999999999998E-2</v>
      </c>
      <c r="AB1046" s="58">
        <v>39029</v>
      </c>
      <c r="AC1046" s="57">
        <v>5.1550000000000006E-2</v>
      </c>
      <c r="AD1046" s="57">
        <v>0</v>
      </c>
      <c r="AE1046" s="57">
        <v>0</v>
      </c>
      <c r="AF1046" s="57">
        <v>0</v>
      </c>
      <c r="AG1046" s="57">
        <v>5.3179999999999998E-2</v>
      </c>
    </row>
    <row r="1047" spans="2:33">
      <c r="B1047" s="58">
        <v>39030</v>
      </c>
      <c r="T1047" s="58">
        <v>39030</v>
      </c>
      <c r="U1047" s="58"/>
      <c r="V1047" s="57">
        <v>5.1150000000000001E-2</v>
      </c>
      <c r="W1047" s="57">
        <v>0</v>
      </c>
      <c r="X1047" s="57">
        <v>0</v>
      </c>
      <c r="Y1047" s="57">
        <v>0</v>
      </c>
      <c r="Z1047" s="57">
        <v>5.2779999999999994E-2</v>
      </c>
      <c r="AB1047" s="58">
        <v>39030</v>
      </c>
      <c r="AC1047" s="57">
        <v>5.1150000000000001E-2</v>
      </c>
      <c r="AD1047" s="57">
        <v>0</v>
      </c>
      <c r="AE1047" s="57">
        <v>0</v>
      </c>
      <c r="AF1047" s="57">
        <v>0</v>
      </c>
      <c r="AG1047" s="57">
        <v>5.2779999999999994E-2</v>
      </c>
    </row>
    <row r="1048" spans="2:33">
      <c r="B1048" s="58">
        <v>39031</v>
      </c>
      <c r="T1048" s="58">
        <v>39031</v>
      </c>
      <c r="U1048" s="58"/>
      <c r="V1048" s="57">
        <v>5.0869999999999999E-2</v>
      </c>
      <c r="W1048" s="57">
        <v>0</v>
      </c>
      <c r="X1048" s="57">
        <v>0</v>
      </c>
      <c r="Y1048" s="57">
        <v>0</v>
      </c>
      <c r="Z1048" s="57">
        <v>5.2409999999999998E-2</v>
      </c>
      <c r="AB1048" s="58">
        <v>39031</v>
      </c>
      <c r="AC1048" s="57">
        <v>5.0869999999999999E-2</v>
      </c>
      <c r="AD1048" s="57">
        <v>0</v>
      </c>
      <c r="AE1048" s="57">
        <v>0</v>
      </c>
      <c r="AF1048" s="57">
        <v>0</v>
      </c>
      <c r="AG1048" s="57">
        <v>5.2409999999999998E-2</v>
      </c>
    </row>
    <row r="1049" spans="2:33">
      <c r="B1049" s="58">
        <v>39032</v>
      </c>
      <c r="T1049" s="58">
        <v>39032</v>
      </c>
      <c r="U1049" s="58"/>
      <c r="V1049" s="57">
        <v>5.0869999999999999E-2</v>
      </c>
      <c r="W1049" s="57">
        <v>0</v>
      </c>
      <c r="X1049" s="57">
        <v>0</v>
      </c>
      <c r="Y1049" s="57">
        <v>0</v>
      </c>
      <c r="Z1049" s="57">
        <v>5.2409999999999998E-2</v>
      </c>
      <c r="AB1049" s="58">
        <v>39032</v>
      </c>
      <c r="AC1049" s="57">
        <v>5.0869999999999999E-2</v>
      </c>
      <c r="AD1049" s="57">
        <v>0</v>
      </c>
      <c r="AE1049" s="57">
        <v>0</v>
      </c>
      <c r="AF1049" s="57">
        <v>0</v>
      </c>
      <c r="AG1049" s="57">
        <v>5.2409999999999998E-2</v>
      </c>
    </row>
    <row r="1050" spans="2:33">
      <c r="B1050" s="58">
        <v>39033</v>
      </c>
      <c r="T1050" s="58">
        <v>39033</v>
      </c>
      <c r="U1050" s="58"/>
      <c r="V1050" s="57">
        <v>5.0869999999999999E-2</v>
      </c>
      <c r="W1050" s="57">
        <v>0</v>
      </c>
      <c r="X1050" s="57">
        <v>0</v>
      </c>
      <c r="Y1050" s="57">
        <v>0</v>
      </c>
      <c r="Z1050" s="57">
        <v>5.2409999999999998E-2</v>
      </c>
      <c r="AB1050" s="58">
        <v>39033</v>
      </c>
      <c r="AC1050" s="57">
        <v>5.0869999999999999E-2</v>
      </c>
      <c r="AD1050" s="57">
        <v>0</v>
      </c>
      <c r="AE1050" s="57">
        <v>0</v>
      </c>
      <c r="AF1050" s="57">
        <v>0</v>
      </c>
      <c r="AG1050" s="57">
        <v>5.2409999999999998E-2</v>
      </c>
    </row>
    <row r="1051" spans="2:33">
      <c r="B1051" s="58">
        <v>39034</v>
      </c>
      <c r="T1051" s="58">
        <v>39034</v>
      </c>
      <c r="U1051" s="58"/>
      <c r="V1051" s="57">
        <v>5.1269999999999996E-2</v>
      </c>
      <c r="W1051" s="57">
        <v>0</v>
      </c>
      <c r="X1051" s="57">
        <v>0</v>
      </c>
      <c r="Y1051" s="57">
        <v>0</v>
      </c>
      <c r="Z1051" s="57">
        <v>5.2659999999999998E-2</v>
      </c>
      <c r="AB1051" s="58">
        <v>39034</v>
      </c>
      <c r="AC1051" s="57">
        <v>5.1269999999999996E-2</v>
      </c>
      <c r="AD1051" s="57">
        <v>0</v>
      </c>
      <c r="AE1051" s="57">
        <v>0</v>
      </c>
      <c r="AF1051" s="57">
        <v>0</v>
      </c>
      <c r="AG1051" s="57">
        <v>5.2659999999999998E-2</v>
      </c>
    </row>
    <row r="1052" spans="2:33">
      <c r="B1052" s="58">
        <v>39035</v>
      </c>
      <c r="T1052" s="58">
        <v>39035</v>
      </c>
      <c r="U1052" s="58"/>
      <c r="V1052" s="57">
        <v>5.0789999999999995E-2</v>
      </c>
      <c r="W1052" s="57">
        <v>0</v>
      </c>
      <c r="X1052" s="57">
        <v>0</v>
      </c>
      <c r="Y1052" s="57">
        <v>0</v>
      </c>
      <c r="Z1052" s="57">
        <v>5.2150000000000002E-2</v>
      </c>
      <c r="AB1052" s="58">
        <v>39035</v>
      </c>
      <c r="AC1052" s="57">
        <v>5.0789999999999995E-2</v>
      </c>
      <c r="AD1052" s="57">
        <v>0</v>
      </c>
      <c r="AE1052" s="57">
        <v>0</v>
      </c>
      <c r="AF1052" s="57">
        <v>0</v>
      </c>
      <c r="AG1052" s="57">
        <v>5.2150000000000002E-2</v>
      </c>
    </row>
    <row r="1053" spans="2:33">
      <c r="B1053" s="58">
        <v>39036</v>
      </c>
      <c r="T1053" s="58">
        <v>39036</v>
      </c>
      <c r="U1053" s="58"/>
      <c r="V1053" s="57">
        <v>5.1109999999999996E-2</v>
      </c>
      <c r="W1053" s="57">
        <v>0</v>
      </c>
      <c r="X1053" s="57">
        <v>0</v>
      </c>
      <c r="Y1053" s="57">
        <v>0</v>
      </c>
      <c r="Z1053" s="57">
        <v>5.228E-2</v>
      </c>
      <c r="AB1053" s="58">
        <v>39036</v>
      </c>
      <c r="AC1053" s="57">
        <v>5.1109999999999996E-2</v>
      </c>
      <c r="AD1053" s="57">
        <v>0</v>
      </c>
      <c r="AE1053" s="57">
        <v>0</v>
      </c>
      <c r="AF1053" s="57">
        <v>0</v>
      </c>
      <c r="AG1053" s="57">
        <v>5.228E-2</v>
      </c>
    </row>
    <row r="1054" spans="2:33">
      <c r="B1054" s="58">
        <v>39037</v>
      </c>
      <c r="T1054" s="58">
        <v>39037</v>
      </c>
      <c r="U1054" s="58"/>
      <c r="V1054" s="57">
        <v>5.1210000000000006E-2</v>
      </c>
      <c r="W1054" s="57">
        <v>0</v>
      </c>
      <c r="X1054" s="57">
        <v>0</v>
      </c>
      <c r="Y1054" s="57">
        <v>0</v>
      </c>
      <c r="Z1054" s="57">
        <v>5.2420000000000001E-2</v>
      </c>
      <c r="AB1054" s="58">
        <v>39037</v>
      </c>
      <c r="AC1054" s="57">
        <v>5.1210000000000006E-2</v>
      </c>
      <c r="AD1054" s="57">
        <v>0</v>
      </c>
      <c r="AE1054" s="57">
        <v>0</v>
      </c>
      <c r="AF1054" s="57">
        <v>0</v>
      </c>
      <c r="AG1054" s="57">
        <v>5.2420000000000001E-2</v>
      </c>
    </row>
    <row r="1055" spans="2:33">
      <c r="B1055" s="58">
        <v>39038</v>
      </c>
      <c r="T1055" s="58">
        <v>39038</v>
      </c>
      <c r="U1055" s="58"/>
      <c r="V1055" s="57">
        <v>5.1189999999999999E-2</v>
      </c>
      <c r="W1055" s="57">
        <v>0</v>
      </c>
      <c r="X1055" s="57">
        <v>0</v>
      </c>
      <c r="Y1055" s="57">
        <v>0</v>
      </c>
      <c r="Z1055" s="57">
        <v>5.2309999999999995E-2</v>
      </c>
      <c r="AB1055" s="58">
        <v>39038</v>
      </c>
      <c r="AC1055" s="57">
        <v>5.1189999999999999E-2</v>
      </c>
      <c r="AD1055" s="57">
        <v>0</v>
      </c>
      <c r="AE1055" s="57">
        <v>0</v>
      </c>
      <c r="AF1055" s="57">
        <v>0</v>
      </c>
      <c r="AG1055" s="57">
        <v>5.2309999999999995E-2</v>
      </c>
    </row>
    <row r="1056" spans="2:33">
      <c r="B1056" s="58">
        <v>39039</v>
      </c>
      <c r="T1056" s="58">
        <v>39039</v>
      </c>
      <c r="U1056" s="58"/>
      <c r="V1056" s="57">
        <v>5.1189999999999999E-2</v>
      </c>
      <c r="W1056" s="57">
        <v>0</v>
      </c>
      <c r="X1056" s="57">
        <v>0</v>
      </c>
      <c r="Y1056" s="57">
        <v>0</v>
      </c>
      <c r="Z1056" s="57">
        <v>5.2309999999999995E-2</v>
      </c>
      <c r="AB1056" s="58">
        <v>39039</v>
      </c>
      <c r="AC1056" s="57">
        <v>5.1189999999999999E-2</v>
      </c>
      <c r="AD1056" s="57">
        <v>0</v>
      </c>
      <c r="AE1056" s="57">
        <v>0</v>
      </c>
      <c r="AF1056" s="57">
        <v>0</v>
      </c>
      <c r="AG1056" s="57">
        <v>5.2309999999999995E-2</v>
      </c>
    </row>
    <row r="1057" spans="2:33">
      <c r="B1057" s="58">
        <v>39040</v>
      </c>
      <c r="T1057" s="58">
        <v>39040</v>
      </c>
      <c r="U1057" s="58"/>
      <c r="V1057" s="57">
        <v>5.1189999999999999E-2</v>
      </c>
      <c r="W1057" s="57">
        <v>0</v>
      </c>
      <c r="X1057" s="57">
        <v>0</v>
      </c>
      <c r="Y1057" s="57">
        <v>0</v>
      </c>
      <c r="Z1057" s="57">
        <v>5.2309999999999995E-2</v>
      </c>
      <c r="AB1057" s="58">
        <v>39040</v>
      </c>
      <c r="AC1057" s="57">
        <v>5.1189999999999999E-2</v>
      </c>
      <c r="AD1057" s="57">
        <v>0</v>
      </c>
      <c r="AE1057" s="57">
        <v>0</v>
      </c>
      <c r="AF1057" s="57">
        <v>0</v>
      </c>
      <c r="AG1057" s="57">
        <v>5.2309999999999995E-2</v>
      </c>
    </row>
    <row r="1058" spans="2:33">
      <c r="B1058" s="58">
        <v>39041</v>
      </c>
      <c r="T1058" s="58">
        <v>39041</v>
      </c>
      <c r="U1058" s="58"/>
      <c r="V1058" s="57">
        <v>5.0979999999999998E-2</v>
      </c>
      <c r="W1058" s="57">
        <v>0</v>
      </c>
      <c r="X1058" s="57">
        <v>0</v>
      </c>
      <c r="Y1058" s="57">
        <v>0</v>
      </c>
      <c r="Z1058" s="57">
        <v>5.2220000000000003E-2</v>
      </c>
      <c r="AB1058" s="58">
        <v>39041</v>
      </c>
      <c r="AC1058" s="57">
        <v>5.0979999999999998E-2</v>
      </c>
      <c r="AD1058" s="57">
        <v>0</v>
      </c>
      <c r="AE1058" s="57">
        <v>0</v>
      </c>
      <c r="AF1058" s="57">
        <v>0</v>
      </c>
      <c r="AG1058" s="57">
        <v>5.2220000000000003E-2</v>
      </c>
    </row>
    <row r="1059" spans="2:33">
      <c r="B1059" s="58">
        <v>39042</v>
      </c>
      <c r="T1059" s="58">
        <v>39042</v>
      </c>
      <c r="U1059" s="58"/>
      <c r="V1059" s="57">
        <v>5.1119999999999999E-2</v>
      </c>
      <c r="W1059" s="57">
        <v>0</v>
      </c>
      <c r="X1059" s="57">
        <v>0</v>
      </c>
      <c r="Y1059" s="57">
        <v>0</v>
      </c>
      <c r="Z1059" s="57">
        <v>5.2130000000000003E-2</v>
      </c>
      <c r="AB1059" s="58">
        <v>39042</v>
      </c>
      <c r="AC1059" s="57">
        <v>5.1119999999999999E-2</v>
      </c>
      <c r="AD1059" s="57">
        <v>0</v>
      </c>
      <c r="AE1059" s="57">
        <v>0</v>
      </c>
      <c r="AF1059" s="57">
        <v>0</v>
      </c>
      <c r="AG1059" s="57">
        <v>5.2130000000000003E-2</v>
      </c>
    </row>
    <row r="1060" spans="2:33">
      <c r="B1060" s="58">
        <v>39043</v>
      </c>
      <c r="T1060" s="58">
        <v>39043</v>
      </c>
      <c r="U1060" s="58"/>
      <c r="V1060" s="57">
        <v>5.0730000000000004E-2</v>
      </c>
      <c r="W1060" s="57">
        <v>0</v>
      </c>
      <c r="X1060" s="57">
        <v>0</v>
      </c>
      <c r="Y1060" s="57">
        <v>0</v>
      </c>
      <c r="Z1060" s="57">
        <v>5.1900000000000002E-2</v>
      </c>
      <c r="AB1060" s="58">
        <v>39043</v>
      </c>
      <c r="AC1060" s="57">
        <v>5.0730000000000004E-2</v>
      </c>
      <c r="AD1060" s="57">
        <v>0</v>
      </c>
      <c r="AE1060" s="57">
        <v>0</v>
      </c>
      <c r="AF1060" s="57">
        <v>0</v>
      </c>
      <c r="AG1060" s="57">
        <v>5.1900000000000002E-2</v>
      </c>
    </row>
    <row r="1061" spans="2:33">
      <c r="B1061" s="58">
        <v>39044</v>
      </c>
      <c r="T1061" s="58">
        <v>39044</v>
      </c>
      <c r="U1061" s="58"/>
      <c r="V1061" s="57">
        <v>5.0730000000000004E-2</v>
      </c>
      <c r="W1061" s="57">
        <v>0</v>
      </c>
      <c r="X1061" s="57">
        <v>0</v>
      </c>
      <c r="Y1061" s="57">
        <v>0</v>
      </c>
      <c r="Z1061" s="57">
        <v>5.1900000000000002E-2</v>
      </c>
      <c r="AB1061" s="58">
        <v>39044</v>
      </c>
      <c r="AC1061" s="57">
        <v>5.0730000000000004E-2</v>
      </c>
      <c r="AD1061" s="57">
        <v>0</v>
      </c>
      <c r="AE1061" s="57">
        <v>0</v>
      </c>
      <c r="AF1061" s="57">
        <v>0</v>
      </c>
      <c r="AG1061" s="57">
        <v>5.1900000000000002E-2</v>
      </c>
    </row>
    <row r="1062" spans="2:33">
      <c r="B1062" s="58">
        <v>39045</v>
      </c>
      <c r="T1062" s="58">
        <v>39045</v>
      </c>
      <c r="U1062" s="58"/>
      <c r="V1062" s="57">
        <v>5.0439999999999999E-2</v>
      </c>
      <c r="W1062" s="57">
        <v>0</v>
      </c>
      <c r="X1062" s="57">
        <v>0</v>
      </c>
      <c r="Y1062" s="57">
        <v>0</v>
      </c>
      <c r="Z1062" s="57">
        <v>5.1409999999999997E-2</v>
      </c>
      <c r="AB1062" s="58">
        <v>39045</v>
      </c>
      <c r="AC1062" s="57">
        <v>5.0439999999999999E-2</v>
      </c>
      <c r="AD1062" s="57">
        <v>0</v>
      </c>
      <c r="AE1062" s="57">
        <v>0</v>
      </c>
      <c r="AF1062" s="57">
        <v>0</v>
      </c>
      <c r="AG1062" s="57">
        <v>5.1409999999999997E-2</v>
      </c>
    </row>
    <row r="1063" spans="2:33">
      <c r="B1063" s="58">
        <v>39046</v>
      </c>
      <c r="T1063" s="58">
        <v>39046</v>
      </c>
      <c r="U1063" s="58"/>
      <c r="V1063" s="57">
        <v>5.0439999999999999E-2</v>
      </c>
      <c r="W1063" s="57">
        <v>0</v>
      </c>
      <c r="X1063" s="57">
        <v>0</v>
      </c>
      <c r="Y1063" s="57">
        <v>0</v>
      </c>
      <c r="Z1063" s="57">
        <v>5.1409999999999997E-2</v>
      </c>
      <c r="AB1063" s="58">
        <v>39046</v>
      </c>
      <c r="AC1063" s="57">
        <v>5.0439999999999999E-2</v>
      </c>
      <c r="AD1063" s="57">
        <v>0</v>
      </c>
      <c r="AE1063" s="57">
        <v>0</v>
      </c>
      <c r="AF1063" s="57">
        <v>0</v>
      </c>
      <c r="AG1063" s="57">
        <v>5.1409999999999997E-2</v>
      </c>
    </row>
    <row r="1064" spans="2:33">
      <c r="B1064" s="58">
        <v>39047</v>
      </c>
      <c r="T1064" s="58">
        <v>39047</v>
      </c>
      <c r="U1064" s="58"/>
      <c r="V1064" s="57">
        <v>5.0439999999999999E-2</v>
      </c>
      <c r="W1064" s="57">
        <v>0</v>
      </c>
      <c r="X1064" s="57">
        <v>0</v>
      </c>
      <c r="Y1064" s="57">
        <v>0</v>
      </c>
      <c r="Z1064" s="57">
        <v>5.1409999999999997E-2</v>
      </c>
      <c r="AB1064" s="58">
        <v>39047</v>
      </c>
      <c r="AC1064" s="57">
        <v>5.0439999999999999E-2</v>
      </c>
      <c r="AD1064" s="57">
        <v>0</v>
      </c>
      <c r="AE1064" s="57">
        <v>0</v>
      </c>
      <c r="AF1064" s="57">
        <v>0</v>
      </c>
      <c r="AG1064" s="57">
        <v>5.1409999999999997E-2</v>
      </c>
    </row>
    <row r="1065" spans="2:33">
      <c r="B1065" s="58">
        <v>39048</v>
      </c>
      <c r="T1065" s="58">
        <v>39048</v>
      </c>
      <c r="U1065" s="58"/>
      <c r="V1065" s="57">
        <v>5.0780000000000006E-2</v>
      </c>
      <c r="W1065" s="57">
        <v>0</v>
      </c>
      <c r="X1065" s="57">
        <v>0</v>
      </c>
      <c r="Y1065" s="57">
        <v>0</v>
      </c>
      <c r="Z1065" s="57">
        <v>5.1799999999999999E-2</v>
      </c>
      <c r="AB1065" s="58">
        <v>39048</v>
      </c>
      <c r="AC1065" s="57">
        <v>5.0780000000000006E-2</v>
      </c>
      <c r="AD1065" s="57">
        <v>0</v>
      </c>
      <c r="AE1065" s="57">
        <v>0</v>
      </c>
      <c r="AF1065" s="57">
        <v>0</v>
      </c>
      <c r="AG1065" s="57">
        <v>5.1799999999999999E-2</v>
      </c>
    </row>
    <row r="1066" spans="2:33">
      <c r="B1066" s="58">
        <v>39049</v>
      </c>
      <c r="T1066" s="58">
        <v>39049</v>
      </c>
      <c r="U1066" s="58"/>
      <c r="V1066" s="57">
        <v>5.006E-2</v>
      </c>
      <c r="W1066" s="57">
        <v>0</v>
      </c>
      <c r="X1066" s="57">
        <v>0</v>
      </c>
      <c r="Y1066" s="57">
        <v>0</v>
      </c>
      <c r="Z1066" s="57">
        <v>5.1079999999999993E-2</v>
      </c>
      <c r="AB1066" s="58">
        <v>39049</v>
      </c>
      <c r="AC1066" s="57">
        <v>5.006E-2</v>
      </c>
      <c r="AD1066" s="57">
        <v>0</v>
      </c>
      <c r="AE1066" s="57">
        <v>0</v>
      </c>
      <c r="AF1066" s="57">
        <v>0</v>
      </c>
      <c r="AG1066" s="57">
        <v>5.1079999999999993E-2</v>
      </c>
    </row>
    <row r="1067" spans="2:33">
      <c r="B1067" s="58">
        <v>39050</v>
      </c>
      <c r="T1067" s="58">
        <v>39050</v>
      </c>
      <c r="U1067" s="58"/>
      <c r="V1067" s="57">
        <v>5.0019999999999995E-2</v>
      </c>
      <c r="W1067" s="57">
        <v>0</v>
      </c>
      <c r="X1067" s="57">
        <v>0</v>
      </c>
      <c r="Y1067" s="57">
        <v>0</v>
      </c>
      <c r="Z1067" s="57">
        <v>5.1089999999999997E-2</v>
      </c>
      <c r="AB1067" s="58">
        <v>39050</v>
      </c>
      <c r="AC1067" s="57">
        <v>5.0019999999999995E-2</v>
      </c>
      <c r="AD1067" s="57">
        <v>0</v>
      </c>
      <c r="AE1067" s="57">
        <v>0</v>
      </c>
      <c r="AF1067" s="57">
        <v>0</v>
      </c>
      <c r="AG1067" s="57">
        <v>5.1089999999999997E-2</v>
      </c>
    </row>
    <row r="1068" spans="2:33">
      <c r="B1068" s="58">
        <v>39051</v>
      </c>
      <c r="T1068" s="58">
        <v>39051</v>
      </c>
      <c r="U1068" s="58"/>
      <c r="V1068" s="57">
        <v>4.9619999999999997E-2</v>
      </c>
      <c r="W1068" s="57">
        <v>0</v>
      </c>
      <c r="X1068" s="57">
        <v>0</v>
      </c>
      <c r="Y1068" s="57">
        <v>0</v>
      </c>
      <c r="Z1068" s="57">
        <v>5.0919999999999993E-2</v>
      </c>
      <c r="AB1068" s="58">
        <v>39051</v>
      </c>
      <c r="AC1068" s="57">
        <v>4.9619999999999997E-2</v>
      </c>
      <c r="AD1068" s="57">
        <v>0</v>
      </c>
      <c r="AE1068" s="57">
        <v>0</v>
      </c>
      <c r="AF1068" s="57">
        <v>0</v>
      </c>
      <c r="AG1068" s="57">
        <v>5.0919999999999993E-2</v>
      </c>
    </row>
    <row r="1069" spans="2:33">
      <c r="B1069" s="58">
        <v>39052</v>
      </c>
      <c r="T1069" s="58">
        <v>39052</v>
      </c>
      <c r="U1069" s="58"/>
      <c r="V1069" s="57">
        <v>4.8570000000000002E-2</v>
      </c>
      <c r="W1069" s="57">
        <v>0</v>
      </c>
      <c r="X1069" s="57">
        <v>0</v>
      </c>
      <c r="Y1069" s="57">
        <v>0</v>
      </c>
      <c r="Z1069" s="57">
        <v>5.0349999999999999E-2</v>
      </c>
      <c r="AB1069" s="58">
        <v>39052</v>
      </c>
      <c r="AC1069" s="57">
        <v>4.8570000000000002E-2</v>
      </c>
      <c r="AD1069" s="57">
        <v>0</v>
      </c>
      <c r="AE1069" s="57">
        <v>0</v>
      </c>
      <c r="AF1069" s="57">
        <v>0</v>
      </c>
      <c r="AG1069" s="57">
        <v>5.0349999999999999E-2</v>
      </c>
    </row>
    <row r="1070" spans="2:33">
      <c r="B1070" s="58">
        <v>39053</v>
      </c>
      <c r="T1070" s="58">
        <v>39053</v>
      </c>
      <c r="U1070" s="58"/>
      <c r="V1070" s="57">
        <v>4.8570000000000002E-2</v>
      </c>
      <c r="W1070" s="57">
        <v>0</v>
      </c>
      <c r="X1070" s="57">
        <v>0</v>
      </c>
      <c r="Y1070" s="57">
        <v>0</v>
      </c>
      <c r="Z1070" s="57">
        <v>5.0349999999999999E-2</v>
      </c>
      <c r="AB1070" s="58">
        <v>39053</v>
      </c>
      <c r="AC1070" s="57">
        <v>4.8570000000000002E-2</v>
      </c>
      <c r="AD1070" s="57">
        <v>0</v>
      </c>
      <c r="AE1070" s="57">
        <v>0</v>
      </c>
      <c r="AF1070" s="57">
        <v>0</v>
      </c>
      <c r="AG1070" s="57">
        <v>5.0349999999999999E-2</v>
      </c>
    </row>
    <row r="1071" spans="2:33">
      <c r="B1071" s="58">
        <v>39054</v>
      </c>
      <c r="T1071" s="58">
        <v>39054</v>
      </c>
      <c r="U1071" s="58"/>
      <c r="V1071" s="57">
        <v>4.8570000000000002E-2</v>
      </c>
      <c r="W1071" s="57">
        <v>0</v>
      </c>
      <c r="X1071" s="57">
        <v>0</v>
      </c>
      <c r="Y1071" s="57">
        <v>0</v>
      </c>
      <c r="Z1071" s="57">
        <v>5.0349999999999999E-2</v>
      </c>
      <c r="AB1071" s="58">
        <v>39054</v>
      </c>
      <c r="AC1071" s="57">
        <v>4.8570000000000002E-2</v>
      </c>
      <c r="AD1071" s="57">
        <v>0</v>
      </c>
      <c r="AE1071" s="57">
        <v>0</v>
      </c>
      <c r="AF1071" s="57">
        <v>0</v>
      </c>
      <c r="AG1071" s="57">
        <v>5.0349999999999999E-2</v>
      </c>
    </row>
    <row r="1072" spans="2:33">
      <c r="B1072" s="58">
        <v>39055</v>
      </c>
      <c r="T1072" s="58">
        <v>39055</v>
      </c>
      <c r="U1072" s="58"/>
      <c r="V1072" s="57">
        <v>4.8639999999999996E-2</v>
      </c>
      <c r="W1072" s="57">
        <v>0</v>
      </c>
      <c r="X1072" s="57">
        <v>0</v>
      </c>
      <c r="Y1072" s="57">
        <v>0</v>
      </c>
      <c r="Z1072" s="57">
        <v>5.0380000000000001E-2</v>
      </c>
      <c r="AB1072" s="58">
        <v>39055</v>
      </c>
      <c r="AC1072" s="57">
        <v>4.8639999999999996E-2</v>
      </c>
      <c r="AD1072" s="57">
        <v>0</v>
      </c>
      <c r="AE1072" s="57">
        <v>0</v>
      </c>
      <c r="AF1072" s="57">
        <v>0</v>
      </c>
      <c r="AG1072" s="57">
        <v>5.0380000000000001E-2</v>
      </c>
    </row>
    <row r="1073" spans="2:33">
      <c r="B1073" s="58">
        <v>39056</v>
      </c>
      <c r="T1073" s="58">
        <v>39056</v>
      </c>
      <c r="U1073" s="58"/>
      <c r="V1073" s="57">
        <v>4.8730000000000002E-2</v>
      </c>
      <c r="W1073" s="57">
        <v>0</v>
      </c>
      <c r="X1073" s="57">
        <v>0</v>
      </c>
      <c r="Y1073" s="57">
        <v>0</v>
      </c>
      <c r="Z1073" s="57">
        <v>5.058E-2</v>
      </c>
      <c r="AB1073" s="58">
        <v>39056</v>
      </c>
      <c r="AC1073" s="57">
        <v>4.8730000000000002E-2</v>
      </c>
      <c r="AD1073" s="57">
        <v>0</v>
      </c>
      <c r="AE1073" s="57">
        <v>0</v>
      </c>
      <c r="AF1073" s="57">
        <v>0</v>
      </c>
      <c r="AG1073" s="57">
        <v>5.058E-2</v>
      </c>
    </row>
    <row r="1074" spans="2:33">
      <c r="B1074" s="58">
        <v>39057</v>
      </c>
      <c r="T1074" s="58">
        <v>39057</v>
      </c>
      <c r="U1074" s="58"/>
      <c r="V1074" s="57">
        <v>4.888E-2</v>
      </c>
      <c r="W1074" s="57">
        <v>0</v>
      </c>
      <c r="X1074" s="57">
        <v>0</v>
      </c>
      <c r="Y1074" s="57">
        <v>0</v>
      </c>
      <c r="Z1074" s="57">
        <v>5.067E-2</v>
      </c>
      <c r="AB1074" s="58">
        <v>39057</v>
      </c>
      <c r="AC1074" s="57">
        <v>4.888E-2</v>
      </c>
      <c r="AD1074" s="57">
        <v>0</v>
      </c>
      <c r="AE1074" s="57">
        <v>0</v>
      </c>
      <c r="AF1074" s="57">
        <v>0</v>
      </c>
      <c r="AG1074" s="57">
        <v>5.067E-2</v>
      </c>
    </row>
    <row r="1075" spans="2:33">
      <c r="B1075" s="58">
        <v>39058</v>
      </c>
      <c r="T1075" s="58">
        <v>39058</v>
      </c>
      <c r="U1075" s="58"/>
      <c r="V1075" s="57">
        <v>4.9249999999999995E-2</v>
      </c>
      <c r="W1075" s="57">
        <v>0</v>
      </c>
      <c r="X1075" s="57">
        <v>0</v>
      </c>
      <c r="Y1075" s="57">
        <v>0</v>
      </c>
      <c r="Z1075" s="57">
        <v>5.0940000000000006E-2</v>
      </c>
      <c r="AB1075" s="58">
        <v>39058</v>
      </c>
      <c r="AC1075" s="57">
        <v>4.9249999999999995E-2</v>
      </c>
      <c r="AD1075" s="57">
        <v>0</v>
      </c>
      <c r="AE1075" s="57">
        <v>0</v>
      </c>
      <c r="AF1075" s="57">
        <v>0</v>
      </c>
      <c r="AG1075" s="57">
        <v>5.0940000000000006E-2</v>
      </c>
    </row>
    <row r="1076" spans="2:33">
      <c r="B1076" s="58">
        <v>39059</v>
      </c>
      <c r="T1076" s="58">
        <v>39059</v>
      </c>
      <c r="U1076" s="58"/>
      <c r="V1076" s="57">
        <v>4.9829999999999999E-2</v>
      </c>
      <c r="W1076" s="57">
        <v>0</v>
      </c>
      <c r="X1076" s="57">
        <v>0</v>
      </c>
      <c r="Y1076" s="57">
        <v>0</v>
      </c>
      <c r="Z1076" s="57">
        <v>5.1409999999999997E-2</v>
      </c>
      <c r="AB1076" s="58">
        <v>39059</v>
      </c>
      <c r="AC1076" s="57">
        <v>4.9829999999999999E-2</v>
      </c>
      <c r="AD1076" s="57">
        <v>0</v>
      </c>
      <c r="AE1076" s="57">
        <v>0</v>
      </c>
      <c r="AF1076" s="57">
        <v>0</v>
      </c>
      <c r="AG1076" s="57">
        <v>5.1409999999999997E-2</v>
      </c>
    </row>
    <row r="1077" spans="2:33">
      <c r="B1077" s="58">
        <v>39060</v>
      </c>
      <c r="T1077" s="58">
        <v>39060</v>
      </c>
      <c r="U1077" s="58"/>
      <c r="V1077" s="57">
        <v>4.9829999999999999E-2</v>
      </c>
      <c r="W1077" s="57">
        <v>0</v>
      </c>
      <c r="X1077" s="57">
        <v>0</v>
      </c>
      <c r="Y1077" s="57">
        <v>0</v>
      </c>
      <c r="Z1077" s="57">
        <v>5.1409999999999997E-2</v>
      </c>
      <c r="AB1077" s="58">
        <v>39060</v>
      </c>
      <c r="AC1077" s="57">
        <v>4.9829999999999999E-2</v>
      </c>
      <c r="AD1077" s="57">
        <v>0</v>
      </c>
      <c r="AE1077" s="57">
        <v>0</v>
      </c>
      <c r="AF1077" s="57">
        <v>0</v>
      </c>
      <c r="AG1077" s="57">
        <v>5.1409999999999997E-2</v>
      </c>
    </row>
    <row r="1078" spans="2:33">
      <c r="B1078" s="58">
        <v>39061</v>
      </c>
      <c r="T1078" s="58">
        <v>39061</v>
      </c>
      <c r="U1078" s="58"/>
      <c r="V1078" s="57">
        <v>4.9829999999999999E-2</v>
      </c>
      <c r="W1078" s="57">
        <v>0</v>
      </c>
      <c r="X1078" s="57">
        <v>0</v>
      </c>
      <c r="Y1078" s="57">
        <v>0</v>
      </c>
      <c r="Z1078" s="57">
        <v>5.1409999999999997E-2</v>
      </c>
      <c r="AB1078" s="58">
        <v>39061</v>
      </c>
      <c r="AC1078" s="57">
        <v>4.9829999999999999E-2</v>
      </c>
      <c r="AD1078" s="57">
        <v>0</v>
      </c>
      <c r="AE1078" s="57">
        <v>0</v>
      </c>
      <c r="AF1078" s="57">
        <v>0</v>
      </c>
      <c r="AG1078" s="57">
        <v>5.1409999999999997E-2</v>
      </c>
    </row>
    <row r="1079" spans="2:33">
      <c r="B1079" s="58">
        <v>39062</v>
      </c>
      <c r="T1079" s="58">
        <v>39062</v>
      </c>
      <c r="U1079" s="58"/>
      <c r="V1079" s="57">
        <v>5.008E-2</v>
      </c>
      <c r="W1079" s="57">
        <v>0</v>
      </c>
      <c r="X1079" s="57">
        <v>0</v>
      </c>
      <c r="Y1079" s="57">
        <v>0</v>
      </c>
      <c r="Z1079" s="57">
        <v>5.1520000000000003E-2</v>
      </c>
      <c r="AB1079" s="58">
        <v>39062</v>
      </c>
      <c r="AC1079" s="57">
        <v>5.008E-2</v>
      </c>
      <c r="AD1079" s="57">
        <v>0</v>
      </c>
      <c r="AE1079" s="57">
        <v>0</v>
      </c>
      <c r="AF1079" s="57">
        <v>0</v>
      </c>
      <c r="AG1079" s="57">
        <v>5.1520000000000003E-2</v>
      </c>
    </row>
    <row r="1080" spans="2:33">
      <c r="B1080" s="58">
        <v>39063</v>
      </c>
      <c r="T1080" s="58">
        <v>39063</v>
      </c>
      <c r="U1080" s="58"/>
      <c r="V1080" s="57">
        <v>4.9970000000000001E-2</v>
      </c>
      <c r="W1080" s="57">
        <v>0</v>
      </c>
      <c r="X1080" s="57">
        <v>0</v>
      </c>
      <c r="Y1080" s="57">
        <v>0</v>
      </c>
      <c r="Z1080" s="57">
        <v>5.1399999999999994E-2</v>
      </c>
      <c r="AB1080" s="58">
        <v>39063</v>
      </c>
      <c r="AC1080" s="57">
        <v>4.9970000000000001E-2</v>
      </c>
      <c r="AD1080" s="57">
        <v>0</v>
      </c>
      <c r="AE1080" s="57">
        <v>0</v>
      </c>
      <c r="AF1080" s="57">
        <v>0</v>
      </c>
      <c r="AG1080" s="57">
        <v>5.1399999999999994E-2</v>
      </c>
    </row>
    <row r="1081" spans="2:33">
      <c r="B1081" s="58">
        <v>39064</v>
      </c>
      <c r="T1081" s="58">
        <v>39064</v>
      </c>
      <c r="U1081" s="58"/>
      <c r="V1081" s="57">
        <v>5.0209999999999998E-2</v>
      </c>
      <c r="W1081" s="57">
        <v>0</v>
      </c>
      <c r="X1081" s="57">
        <v>0</v>
      </c>
      <c r="Y1081" s="57">
        <v>0</v>
      </c>
      <c r="Z1081" s="57">
        <v>5.1670000000000001E-2</v>
      </c>
      <c r="AB1081" s="58">
        <v>39064</v>
      </c>
      <c r="AC1081" s="57">
        <v>5.0209999999999998E-2</v>
      </c>
      <c r="AD1081" s="57">
        <v>0</v>
      </c>
      <c r="AE1081" s="57">
        <v>0</v>
      </c>
      <c r="AF1081" s="57">
        <v>0</v>
      </c>
      <c r="AG1081" s="57">
        <v>5.1670000000000001E-2</v>
      </c>
    </row>
    <row r="1082" spans="2:33">
      <c r="B1082" s="58">
        <v>39065</v>
      </c>
      <c r="T1082" s="58">
        <v>39065</v>
      </c>
      <c r="U1082" s="58"/>
      <c r="V1082" s="57">
        <v>5.0629999999999994E-2</v>
      </c>
      <c r="W1082" s="57">
        <v>0</v>
      </c>
      <c r="X1082" s="57">
        <v>0</v>
      </c>
      <c r="Y1082" s="57">
        <v>0</v>
      </c>
      <c r="Z1082" s="57">
        <v>5.194E-2</v>
      </c>
      <c r="AB1082" s="58">
        <v>39065</v>
      </c>
      <c r="AC1082" s="57">
        <v>5.0629999999999994E-2</v>
      </c>
      <c r="AD1082" s="57">
        <v>0</v>
      </c>
      <c r="AE1082" s="57">
        <v>0</v>
      </c>
      <c r="AF1082" s="57">
        <v>0</v>
      </c>
      <c r="AG1082" s="57">
        <v>5.194E-2</v>
      </c>
    </row>
    <row r="1083" spans="2:33">
      <c r="B1083" s="58">
        <v>39066</v>
      </c>
      <c r="T1083" s="58">
        <v>39066</v>
      </c>
      <c r="U1083" s="58"/>
      <c r="V1083" s="57">
        <v>4.9980000000000004E-2</v>
      </c>
      <c r="W1083" s="57">
        <v>0</v>
      </c>
      <c r="X1083" s="57">
        <v>0</v>
      </c>
      <c r="Y1083" s="57">
        <v>0</v>
      </c>
      <c r="Z1083" s="57">
        <v>5.151E-2</v>
      </c>
      <c r="AB1083" s="58">
        <v>39066</v>
      </c>
      <c r="AC1083" s="57">
        <v>4.9980000000000004E-2</v>
      </c>
      <c r="AD1083" s="57">
        <v>0</v>
      </c>
      <c r="AE1083" s="57">
        <v>0</v>
      </c>
      <c r="AF1083" s="57">
        <v>0</v>
      </c>
      <c r="AG1083" s="57">
        <v>5.151E-2</v>
      </c>
    </row>
    <row r="1084" spans="2:33">
      <c r="B1084" s="58">
        <v>39067</v>
      </c>
      <c r="T1084" s="58">
        <v>39067</v>
      </c>
      <c r="U1084" s="58"/>
      <c r="V1084" s="57">
        <v>4.9980000000000004E-2</v>
      </c>
      <c r="W1084" s="57">
        <v>0</v>
      </c>
      <c r="X1084" s="57">
        <v>0</v>
      </c>
      <c r="Y1084" s="57">
        <v>0</v>
      </c>
      <c r="Z1084" s="57">
        <v>5.151E-2</v>
      </c>
      <c r="AB1084" s="58">
        <v>39067</v>
      </c>
      <c r="AC1084" s="57">
        <v>4.9980000000000004E-2</v>
      </c>
      <c r="AD1084" s="57">
        <v>0</v>
      </c>
      <c r="AE1084" s="57">
        <v>0</v>
      </c>
      <c r="AF1084" s="57">
        <v>0</v>
      </c>
      <c r="AG1084" s="57">
        <v>5.151E-2</v>
      </c>
    </row>
    <row r="1085" spans="2:33">
      <c r="B1085" s="58">
        <v>39068</v>
      </c>
      <c r="T1085" s="58">
        <v>39068</v>
      </c>
      <c r="U1085" s="58"/>
      <c r="V1085" s="57">
        <v>4.9980000000000004E-2</v>
      </c>
      <c r="W1085" s="57">
        <v>0</v>
      </c>
      <c r="X1085" s="57">
        <v>0</v>
      </c>
      <c r="Y1085" s="57">
        <v>0</v>
      </c>
      <c r="Z1085" s="57">
        <v>5.151E-2</v>
      </c>
      <c r="AB1085" s="58">
        <v>39068</v>
      </c>
      <c r="AC1085" s="57">
        <v>4.9980000000000004E-2</v>
      </c>
      <c r="AD1085" s="57">
        <v>0</v>
      </c>
      <c r="AE1085" s="57">
        <v>0</v>
      </c>
      <c r="AF1085" s="57">
        <v>0</v>
      </c>
      <c r="AG1085" s="57">
        <v>5.151E-2</v>
      </c>
    </row>
    <row r="1086" spans="2:33">
      <c r="B1086" s="58">
        <v>39069</v>
      </c>
      <c r="T1086" s="58">
        <v>39069</v>
      </c>
      <c r="U1086" s="58"/>
      <c r="V1086" s="57">
        <v>5.0750000000000003E-2</v>
      </c>
      <c r="W1086" s="57">
        <v>0</v>
      </c>
      <c r="X1086" s="57">
        <v>0</v>
      </c>
      <c r="Y1086" s="57">
        <v>0</v>
      </c>
      <c r="Z1086" s="57">
        <v>5.2209999999999999E-2</v>
      </c>
      <c r="AB1086" s="58">
        <v>39069</v>
      </c>
      <c r="AC1086" s="57">
        <v>5.0750000000000003E-2</v>
      </c>
      <c r="AD1086" s="57">
        <v>0</v>
      </c>
      <c r="AE1086" s="57">
        <v>0</v>
      </c>
      <c r="AF1086" s="57">
        <v>0</v>
      </c>
      <c r="AG1086" s="57">
        <v>5.2209999999999999E-2</v>
      </c>
    </row>
    <row r="1087" spans="2:33">
      <c r="B1087" s="58">
        <v>39070</v>
      </c>
      <c r="T1087" s="58">
        <v>39070</v>
      </c>
      <c r="U1087" s="58"/>
      <c r="V1087" s="57">
        <v>5.0590000000000003E-2</v>
      </c>
      <c r="W1087" s="57">
        <v>0</v>
      </c>
      <c r="X1087" s="57">
        <v>0</v>
      </c>
      <c r="Y1087" s="57">
        <v>0</v>
      </c>
      <c r="Z1087" s="57">
        <v>5.2240000000000002E-2</v>
      </c>
      <c r="AB1087" s="58">
        <v>39070</v>
      </c>
      <c r="AC1087" s="57">
        <v>5.0590000000000003E-2</v>
      </c>
      <c r="AD1087" s="57">
        <v>0</v>
      </c>
      <c r="AE1087" s="57">
        <v>0</v>
      </c>
      <c r="AF1087" s="57">
        <v>0</v>
      </c>
      <c r="AG1087" s="57">
        <v>5.2240000000000002E-2</v>
      </c>
    </row>
    <row r="1088" spans="2:33">
      <c r="B1088" s="58">
        <v>39071</v>
      </c>
      <c r="T1088" s="58">
        <v>39071</v>
      </c>
      <c r="U1088" s="58"/>
      <c r="V1088" s="57">
        <v>5.0770000000000003E-2</v>
      </c>
      <c r="W1088" s="57">
        <v>0</v>
      </c>
      <c r="X1088" s="57">
        <v>0</v>
      </c>
      <c r="Y1088" s="57">
        <v>0</v>
      </c>
      <c r="Z1088" s="57">
        <v>5.2420000000000001E-2</v>
      </c>
      <c r="AB1088" s="58">
        <v>39071</v>
      </c>
      <c r="AC1088" s="57">
        <v>5.0770000000000003E-2</v>
      </c>
      <c r="AD1088" s="57">
        <v>0</v>
      </c>
      <c r="AE1088" s="57">
        <v>0</v>
      </c>
      <c r="AF1088" s="57">
        <v>0</v>
      </c>
      <c r="AG1088" s="57">
        <v>5.2420000000000001E-2</v>
      </c>
    </row>
    <row r="1089" spans="2:33">
      <c r="B1089" s="58">
        <v>39072</v>
      </c>
      <c r="T1089" s="58">
        <v>39072</v>
      </c>
      <c r="U1089" s="58"/>
      <c r="V1089" s="57">
        <v>5.0860000000000002E-2</v>
      </c>
      <c r="W1089" s="57">
        <v>0</v>
      </c>
      <c r="X1089" s="57">
        <v>0</v>
      </c>
      <c r="Y1089" s="57">
        <v>0</v>
      </c>
      <c r="Z1089" s="57">
        <v>5.2440000000000001E-2</v>
      </c>
      <c r="AB1089" s="58">
        <v>39072</v>
      </c>
      <c r="AC1089" s="57">
        <v>5.0860000000000002E-2</v>
      </c>
      <c r="AD1089" s="57">
        <v>0</v>
      </c>
      <c r="AE1089" s="57">
        <v>0</v>
      </c>
      <c r="AF1089" s="57">
        <v>0</v>
      </c>
      <c r="AG1089" s="57">
        <v>5.2440000000000001E-2</v>
      </c>
    </row>
    <row r="1090" spans="2:33">
      <c r="B1090" s="58">
        <v>39073</v>
      </c>
      <c r="T1090" s="58">
        <v>39073</v>
      </c>
      <c r="U1090" s="58"/>
      <c r="V1090" s="57">
        <v>5.0799999999999998E-2</v>
      </c>
      <c r="W1090" s="57">
        <v>0</v>
      </c>
      <c r="X1090" s="57">
        <v>0</v>
      </c>
      <c r="Y1090" s="57">
        <v>0</v>
      </c>
      <c r="Z1090" s="57">
        <v>5.253E-2</v>
      </c>
      <c r="AB1090" s="58">
        <v>39073</v>
      </c>
      <c r="AC1090" s="57">
        <v>5.0799999999999998E-2</v>
      </c>
      <c r="AD1090" s="57">
        <v>0</v>
      </c>
      <c r="AE1090" s="57">
        <v>0</v>
      </c>
      <c r="AF1090" s="57">
        <v>0</v>
      </c>
      <c r="AG1090" s="57">
        <v>5.253E-2</v>
      </c>
    </row>
    <row r="1091" spans="2:33">
      <c r="B1091" s="58">
        <v>39074</v>
      </c>
      <c r="T1091" s="58">
        <v>39074</v>
      </c>
      <c r="U1091" s="58"/>
      <c r="V1091" s="57">
        <v>5.0799999999999998E-2</v>
      </c>
      <c r="W1091" s="57">
        <v>0</v>
      </c>
      <c r="X1091" s="57">
        <v>0</v>
      </c>
      <c r="Y1091" s="57">
        <v>0</v>
      </c>
      <c r="Z1091" s="57">
        <v>5.253E-2</v>
      </c>
      <c r="AB1091" s="58">
        <v>39074</v>
      </c>
      <c r="AC1091" s="57">
        <v>5.0799999999999998E-2</v>
      </c>
      <c r="AD1091" s="57">
        <v>0</v>
      </c>
      <c r="AE1091" s="57">
        <v>0</v>
      </c>
      <c r="AF1091" s="57">
        <v>0</v>
      </c>
      <c r="AG1091" s="57">
        <v>5.253E-2</v>
      </c>
    </row>
    <row r="1092" spans="2:33">
      <c r="B1092" s="58">
        <v>39075</v>
      </c>
      <c r="T1092" s="58">
        <v>39075</v>
      </c>
      <c r="U1092" s="58"/>
      <c r="V1092" s="57">
        <v>5.0799999999999998E-2</v>
      </c>
      <c r="W1092" s="57">
        <v>0</v>
      </c>
      <c r="X1092" s="57">
        <v>0</v>
      </c>
      <c r="Y1092" s="57">
        <v>0</v>
      </c>
      <c r="Z1092" s="57">
        <v>5.253E-2</v>
      </c>
      <c r="AB1092" s="58">
        <v>39075</v>
      </c>
      <c r="AC1092" s="57">
        <v>5.0799999999999998E-2</v>
      </c>
      <c r="AD1092" s="57">
        <v>0</v>
      </c>
      <c r="AE1092" s="57">
        <v>0</v>
      </c>
      <c r="AF1092" s="57">
        <v>0</v>
      </c>
      <c r="AG1092" s="57">
        <v>5.253E-2</v>
      </c>
    </row>
    <row r="1093" spans="2:33">
      <c r="B1093" s="58">
        <v>39076</v>
      </c>
      <c r="T1093" s="58">
        <v>39076</v>
      </c>
      <c r="U1093" s="58"/>
      <c r="V1093" s="57">
        <v>5.0799999999999998E-2</v>
      </c>
      <c r="W1093" s="57">
        <v>0</v>
      </c>
      <c r="X1093" s="57">
        <v>0</v>
      </c>
      <c r="Y1093" s="57">
        <v>0</v>
      </c>
      <c r="Z1093" s="57">
        <v>5.253E-2</v>
      </c>
      <c r="AB1093" s="58">
        <v>39076</v>
      </c>
      <c r="AC1093" s="57">
        <v>5.0799999999999998E-2</v>
      </c>
      <c r="AD1093" s="57">
        <v>0</v>
      </c>
      <c r="AE1093" s="57">
        <v>0</v>
      </c>
      <c r="AF1093" s="57">
        <v>0</v>
      </c>
      <c r="AG1093" s="57">
        <v>5.253E-2</v>
      </c>
    </row>
    <row r="1094" spans="2:33">
      <c r="B1094" s="58">
        <v>39077</v>
      </c>
      <c r="T1094" s="58">
        <v>39077</v>
      </c>
      <c r="U1094" s="58"/>
      <c r="V1094" s="57">
        <v>5.0610000000000002E-2</v>
      </c>
      <c r="W1094" s="57">
        <v>0</v>
      </c>
      <c r="X1094" s="57">
        <v>0</v>
      </c>
      <c r="Y1094" s="57">
        <v>0</v>
      </c>
      <c r="Z1094" s="57">
        <v>5.2329999999999995E-2</v>
      </c>
      <c r="AB1094" s="58">
        <v>39077</v>
      </c>
      <c r="AC1094" s="57">
        <v>5.0610000000000002E-2</v>
      </c>
      <c r="AD1094" s="57">
        <v>0</v>
      </c>
      <c r="AE1094" s="57">
        <v>0</v>
      </c>
      <c r="AF1094" s="57">
        <v>0</v>
      </c>
      <c r="AG1094" s="57">
        <v>5.2329999999999995E-2</v>
      </c>
    </row>
    <row r="1095" spans="2:33">
      <c r="B1095" s="58">
        <v>39078</v>
      </c>
      <c r="T1095" s="58">
        <v>39078</v>
      </c>
      <c r="U1095" s="58"/>
      <c r="V1095" s="57">
        <v>5.1040000000000002E-2</v>
      </c>
      <c r="W1095" s="57">
        <v>0</v>
      </c>
      <c r="X1095" s="57">
        <v>0</v>
      </c>
      <c r="Y1095" s="57">
        <v>0</v>
      </c>
      <c r="Z1095" s="57">
        <v>5.2610000000000004E-2</v>
      </c>
      <c r="AB1095" s="58">
        <v>39078</v>
      </c>
      <c r="AC1095" s="57">
        <v>5.1040000000000002E-2</v>
      </c>
      <c r="AD1095" s="57">
        <v>0</v>
      </c>
      <c r="AE1095" s="57">
        <v>0</v>
      </c>
      <c r="AF1095" s="57">
        <v>0</v>
      </c>
      <c r="AG1095" s="57">
        <v>5.2610000000000004E-2</v>
      </c>
    </row>
    <row r="1096" spans="2:33">
      <c r="B1096" s="58">
        <v>39079</v>
      </c>
      <c r="T1096" s="58">
        <v>39079</v>
      </c>
      <c r="U1096" s="58"/>
      <c r="V1096" s="57">
        <v>5.1670000000000001E-2</v>
      </c>
      <c r="W1096" s="57">
        <v>0</v>
      </c>
      <c r="X1096" s="57">
        <v>0</v>
      </c>
      <c r="Y1096" s="57">
        <v>0</v>
      </c>
      <c r="Z1096" s="57">
        <v>5.3259999999999995E-2</v>
      </c>
      <c r="AB1096" s="58">
        <v>39079</v>
      </c>
      <c r="AC1096" s="57">
        <v>5.1670000000000001E-2</v>
      </c>
      <c r="AD1096" s="57">
        <v>0</v>
      </c>
      <c r="AE1096" s="57">
        <v>0</v>
      </c>
      <c r="AF1096" s="57">
        <v>0</v>
      </c>
      <c r="AG1096" s="57">
        <v>5.3259999999999995E-2</v>
      </c>
    </row>
    <row r="1097" spans="2:33">
      <c r="B1097" s="58">
        <v>39080</v>
      </c>
      <c r="T1097" s="58">
        <v>39080</v>
      </c>
      <c r="U1097" s="58"/>
      <c r="V1097" s="57">
        <v>5.1729999999999998E-2</v>
      </c>
      <c r="W1097" s="57">
        <v>0</v>
      </c>
      <c r="X1097" s="57">
        <v>0</v>
      </c>
      <c r="Y1097" s="57">
        <v>0</v>
      </c>
      <c r="Z1097" s="57">
        <v>5.3220000000000003E-2</v>
      </c>
      <c r="AB1097" s="58">
        <v>39080</v>
      </c>
      <c r="AC1097" s="57">
        <v>5.1729999999999998E-2</v>
      </c>
      <c r="AD1097" s="57">
        <v>0</v>
      </c>
      <c r="AE1097" s="57">
        <v>0</v>
      </c>
      <c r="AF1097" s="57">
        <v>0</v>
      </c>
      <c r="AG1097" s="57">
        <v>5.3220000000000003E-2</v>
      </c>
    </row>
    <row r="1098" spans="2:33">
      <c r="B1098" s="58">
        <v>39081</v>
      </c>
      <c r="T1098" s="58">
        <v>39081</v>
      </c>
      <c r="U1098" s="58"/>
      <c r="V1098" s="57">
        <v>5.1729999999999998E-2</v>
      </c>
      <c r="W1098" s="57">
        <v>0</v>
      </c>
      <c r="X1098" s="57">
        <v>0</v>
      </c>
      <c r="Y1098" s="57">
        <v>0</v>
      </c>
      <c r="Z1098" s="57">
        <v>5.3220000000000003E-2</v>
      </c>
      <c r="AB1098" s="58">
        <v>39081</v>
      </c>
      <c r="AC1098" s="57">
        <v>5.1729999999999998E-2</v>
      </c>
      <c r="AD1098" s="57">
        <v>0</v>
      </c>
      <c r="AE1098" s="57">
        <v>0</v>
      </c>
      <c r="AF1098" s="57">
        <v>0</v>
      </c>
      <c r="AG1098" s="57">
        <v>5.3220000000000003E-2</v>
      </c>
    </row>
    <row r="1099" spans="2:33">
      <c r="B1099" s="58">
        <v>39082</v>
      </c>
      <c r="T1099" s="58">
        <v>39082</v>
      </c>
      <c r="U1099" s="58"/>
      <c r="V1099" s="57">
        <v>5.1729999999999998E-2</v>
      </c>
      <c r="W1099" s="57">
        <v>0</v>
      </c>
      <c r="X1099" s="57">
        <v>0</v>
      </c>
      <c r="Y1099" s="57">
        <v>0</v>
      </c>
      <c r="Z1099" s="57">
        <v>5.3220000000000003E-2</v>
      </c>
      <c r="AB1099" s="58">
        <v>39082</v>
      </c>
      <c r="AC1099" s="57">
        <v>5.1729999999999998E-2</v>
      </c>
      <c r="AD1099" s="57">
        <v>0</v>
      </c>
      <c r="AE1099" s="57">
        <v>0</v>
      </c>
      <c r="AF1099" s="57">
        <v>0</v>
      </c>
      <c r="AG1099" s="57">
        <v>5.3220000000000003E-2</v>
      </c>
    </row>
    <row r="1100" spans="2:33">
      <c r="B1100" s="58">
        <v>39083</v>
      </c>
      <c r="T1100" s="58">
        <v>39083</v>
      </c>
      <c r="U1100" s="58"/>
      <c r="V1100" s="57">
        <v>5.1729999999999998E-2</v>
      </c>
      <c r="W1100" s="57">
        <v>0</v>
      </c>
      <c r="X1100" s="57">
        <v>0</v>
      </c>
      <c r="Y1100" s="57">
        <v>0</v>
      </c>
      <c r="Z1100" s="57">
        <v>5.3220000000000003E-2</v>
      </c>
      <c r="AB1100" s="58">
        <v>39083</v>
      </c>
      <c r="AC1100" s="57">
        <v>5.1729999999999998E-2</v>
      </c>
      <c r="AD1100" s="57">
        <v>0</v>
      </c>
      <c r="AE1100" s="57">
        <v>0</v>
      </c>
      <c r="AF1100" s="57">
        <v>0</v>
      </c>
      <c r="AG1100" s="57">
        <v>5.3220000000000003E-2</v>
      </c>
    </row>
    <row r="1101" spans="2:33">
      <c r="B1101" s="58">
        <v>39084</v>
      </c>
      <c r="T1101" s="58">
        <v>39084</v>
      </c>
      <c r="U1101" s="58"/>
      <c r="V1101" s="57">
        <v>5.151E-2</v>
      </c>
      <c r="W1101" s="57">
        <v>0</v>
      </c>
      <c r="X1101" s="57">
        <v>0</v>
      </c>
      <c r="Y1101" s="57">
        <v>0</v>
      </c>
      <c r="Z1101" s="57">
        <v>5.2999999999999999E-2</v>
      </c>
      <c r="AB1101" s="58">
        <v>39084</v>
      </c>
      <c r="AC1101" s="57">
        <v>5.151E-2</v>
      </c>
      <c r="AD1101" s="57">
        <v>0</v>
      </c>
      <c r="AE1101" s="57">
        <v>0</v>
      </c>
      <c r="AF1101" s="57">
        <v>0</v>
      </c>
      <c r="AG1101" s="57">
        <v>5.2999999999999999E-2</v>
      </c>
    </row>
    <row r="1102" spans="2:33">
      <c r="B1102" s="58">
        <v>39085</v>
      </c>
      <c r="T1102" s="58">
        <v>39085</v>
      </c>
      <c r="U1102" s="58"/>
      <c r="V1102" s="57">
        <v>5.1289999999999995E-2</v>
      </c>
      <c r="W1102" s="57">
        <v>0</v>
      </c>
      <c r="X1102" s="57">
        <v>0</v>
      </c>
      <c r="Y1102" s="57">
        <v>0</v>
      </c>
      <c r="Z1102" s="57">
        <v>5.2819999999999999E-2</v>
      </c>
      <c r="AB1102" s="58">
        <v>39085</v>
      </c>
      <c r="AC1102" s="57">
        <v>5.1289999999999995E-2</v>
      </c>
      <c r="AD1102" s="57">
        <v>0</v>
      </c>
      <c r="AE1102" s="57">
        <v>0</v>
      </c>
      <c r="AF1102" s="57">
        <v>0</v>
      </c>
      <c r="AG1102" s="57">
        <v>5.2819999999999999E-2</v>
      </c>
    </row>
    <row r="1103" spans="2:33">
      <c r="B1103" s="58">
        <v>39086</v>
      </c>
      <c r="T1103" s="58">
        <v>39086</v>
      </c>
      <c r="U1103" s="58"/>
      <c r="V1103" s="57">
        <v>5.0650000000000001E-2</v>
      </c>
      <c r="W1103" s="57">
        <v>0</v>
      </c>
      <c r="X1103" s="57">
        <v>0</v>
      </c>
      <c r="Y1103" s="57">
        <v>0</v>
      </c>
      <c r="Z1103" s="57">
        <v>5.2199999999999996E-2</v>
      </c>
      <c r="AB1103" s="58">
        <v>39086</v>
      </c>
      <c r="AC1103" s="57">
        <v>5.0650000000000001E-2</v>
      </c>
      <c r="AD1103" s="57">
        <v>0</v>
      </c>
      <c r="AE1103" s="57">
        <v>0</v>
      </c>
      <c r="AF1103" s="57">
        <v>0</v>
      </c>
      <c r="AG1103" s="57">
        <v>5.2199999999999996E-2</v>
      </c>
    </row>
    <row r="1104" spans="2:33">
      <c r="B1104" s="58">
        <v>39087</v>
      </c>
      <c r="T1104" s="58">
        <v>39087</v>
      </c>
      <c r="U1104" s="58"/>
      <c r="V1104" s="57">
        <v>5.1399999999999994E-2</v>
      </c>
      <c r="W1104" s="57">
        <v>0</v>
      </c>
      <c r="X1104" s="57">
        <v>0</v>
      </c>
      <c r="Y1104" s="57">
        <v>0</v>
      </c>
      <c r="Z1104" s="57">
        <v>5.2690000000000001E-2</v>
      </c>
      <c r="AB1104" s="58">
        <v>39087</v>
      </c>
      <c r="AC1104" s="57">
        <v>5.1399999999999994E-2</v>
      </c>
      <c r="AD1104" s="57">
        <v>0</v>
      </c>
      <c r="AE1104" s="57">
        <v>0</v>
      </c>
      <c r="AF1104" s="57">
        <v>0</v>
      </c>
      <c r="AG1104" s="57">
        <v>5.2690000000000001E-2</v>
      </c>
    </row>
    <row r="1105" spans="2:33">
      <c r="B1105" s="58">
        <v>39088</v>
      </c>
      <c r="T1105" s="58">
        <v>39088</v>
      </c>
      <c r="U1105" s="58"/>
      <c r="V1105" s="57">
        <v>5.1399999999999994E-2</v>
      </c>
      <c r="W1105" s="57">
        <v>0</v>
      </c>
      <c r="X1105" s="57">
        <v>0</v>
      </c>
      <c r="Y1105" s="57">
        <v>0</v>
      </c>
      <c r="Z1105" s="57">
        <v>5.2690000000000001E-2</v>
      </c>
      <c r="AB1105" s="58">
        <v>39088</v>
      </c>
      <c r="AC1105" s="57">
        <v>5.1399999999999994E-2</v>
      </c>
      <c r="AD1105" s="57">
        <v>0</v>
      </c>
      <c r="AE1105" s="57">
        <v>0</v>
      </c>
      <c r="AF1105" s="57">
        <v>0</v>
      </c>
      <c r="AG1105" s="57">
        <v>5.2690000000000001E-2</v>
      </c>
    </row>
    <row r="1106" spans="2:33">
      <c r="B1106" s="58">
        <v>39089</v>
      </c>
      <c r="T1106" s="58">
        <v>39089</v>
      </c>
      <c r="U1106" s="58"/>
      <c r="V1106" s="57">
        <v>5.1399999999999994E-2</v>
      </c>
      <c r="W1106" s="57">
        <v>0</v>
      </c>
      <c r="X1106" s="57">
        <v>0</v>
      </c>
      <c r="Y1106" s="57">
        <v>0</v>
      </c>
      <c r="Z1106" s="57">
        <v>5.2690000000000001E-2</v>
      </c>
      <c r="AB1106" s="58">
        <v>39089</v>
      </c>
      <c r="AC1106" s="57">
        <v>5.1399999999999994E-2</v>
      </c>
      <c r="AD1106" s="57">
        <v>0</v>
      </c>
      <c r="AE1106" s="57">
        <v>0</v>
      </c>
      <c r="AF1106" s="57">
        <v>0</v>
      </c>
      <c r="AG1106" s="57">
        <v>5.2690000000000001E-2</v>
      </c>
    </row>
    <row r="1107" spans="2:33">
      <c r="B1107" s="58">
        <v>39090</v>
      </c>
      <c r="T1107" s="58">
        <v>39090</v>
      </c>
      <c r="U1107" s="58"/>
      <c r="V1107" s="57">
        <v>5.1269999999999996E-2</v>
      </c>
      <c r="W1107" s="57">
        <v>0</v>
      </c>
      <c r="X1107" s="57">
        <v>0</v>
      </c>
      <c r="Y1107" s="57">
        <v>0</v>
      </c>
      <c r="Z1107" s="57">
        <v>5.2450000000000004E-2</v>
      </c>
      <c r="AB1107" s="58">
        <v>39090</v>
      </c>
      <c r="AC1107" s="57">
        <v>5.1269999999999996E-2</v>
      </c>
      <c r="AD1107" s="57">
        <v>0</v>
      </c>
      <c r="AE1107" s="57">
        <v>0</v>
      </c>
      <c r="AF1107" s="57">
        <v>0</v>
      </c>
      <c r="AG1107" s="57">
        <v>5.2450000000000004E-2</v>
      </c>
    </row>
    <row r="1108" spans="2:33">
      <c r="B1108" s="58">
        <v>39091</v>
      </c>
      <c r="T1108" s="58">
        <v>39091</v>
      </c>
      <c r="U1108" s="58"/>
      <c r="V1108" s="57">
        <v>5.1380000000000002E-2</v>
      </c>
      <c r="W1108" s="57">
        <v>0</v>
      </c>
      <c r="X1108" s="57">
        <v>0</v>
      </c>
      <c r="Y1108" s="57">
        <v>0</v>
      </c>
      <c r="Z1108" s="57">
        <v>5.253E-2</v>
      </c>
      <c r="AB1108" s="58">
        <v>39091</v>
      </c>
      <c r="AC1108" s="57">
        <v>5.1380000000000002E-2</v>
      </c>
      <c r="AD1108" s="57">
        <v>0</v>
      </c>
      <c r="AE1108" s="57">
        <v>0</v>
      </c>
      <c r="AF1108" s="57">
        <v>0</v>
      </c>
      <c r="AG1108" s="57">
        <v>5.253E-2</v>
      </c>
    </row>
    <row r="1109" spans="2:33">
      <c r="B1109" s="58">
        <v>39092</v>
      </c>
      <c r="T1109" s="58">
        <v>39092</v>
      </c>
      <c r="U1109" s="58"/>
      <c r="V1109" s="57">
        <v>5.176E-2</v>
      </c>
      <c r="W1109" s="57">
        <v>0</v>
      </c>
      <c r="X1109" s="57">
        <v>0</v>
      </c>
      <c r="Y1109" s="57">
        <v>0</v>
      </c>
      <c r="Z1109" s="57">
        <v>5.2949999999999997E-2</v>
      </c>
      <c r="AB1109" s="58">
        <v>39092</v>
      </c>
      <c r="AC1109" s="57">
        <v>5.176E-2</v>
      </c>
      <c r="AD1109" s="57">
        <v>0</v>
      </c>
      <c r="AE1109" s="57">
        <v>0</v>
      </c>
      <c r="AF1109" s="57">
        <v>0</v>
      </c>
      <c r="AG1109" s="57">
        <v>5.2949999999999997E-2</v>
      </c>
    </row>
    <row r="1110" spans="2:33">
      <c r="B1110" s="58">
        <v>39093</v>
      </c>
      <c r="T1110" s="58">
        <v>39093</v>
      </c>
      <c r="U1110" s="58"/>
      <c r="V1110" s="57">
        <v>5.1970000000000002E-2</v>
      </c>
      <c r="W1110" s="57">
        <v>0</v>
      </c>
      <c r="X1110" s="57">
        <v>0</v>
      </c>
      <c r="Y1110" s="57">
        <v>0</v>
      </c>
      <c r="Z1110" s="57">
        <v>5.3319999999999999E-2</v>
      </c>
      <c r="AB1110" s="58">
        <v>39093</v>
      </c>
      <c r="AC1110" s="57">
        <v>5.1970000000000002E-2</v>
      </c>
      <c r="AD1110" s="57">
        <v>0</v>
      </c>
      <c r="AE1110" s="57">
        <v>0</v>
      </c>
      <c r="AF1110" s="57">
        <v>0</v>
      </c>
      <c r="AG1110" s="57">
        <v>5.3319999999999999E-2</v>
      </c>
    </row>
    <row r="1111" spans="2:33">
      <c r="B1111" s="58">
        <v>39094</v>
      </c>
      <c r="T1111" s="58">
        <v>39094</v>
      </c>
      <c r="U1111" s="58"/>
      <c r="V1111" s="57">
        <v>5.2329999999999995E-2</v>
      </c>
      <c r="W1111" s="57">
        <v>0</v>
      </c>
      <c r="X1111" s="57">
        <v>0</v>
      </c>
      <c r="Y1111" s="57">
        <v>0</v>
      </c>
      <c r="Z1111" s="57">
        <v>5.3800000000000001E-2</v>
      </c>
      <c r="AB1111" s="58">
        <v>39094</v>
      </c>
      <c r="AC1111" s="57">
        <v>5.2329999999999995E-2</v>
      </c>
      <c r="AD1111" s="57">
        <v>0</v>
      </c>
      <c r="AE1111" s="57">
        <v>0</v>
      </c>
      <c r="AF1111" s="57">
        <v>0</v>
      </c>
      <c r="AG1111" s="57">
        <v>5.3800000000000001E-2</v>
      </c>
    </row>
    <row r="1112" spans="2:33">
      <c r="B1112" s="58">
        <v>39095</v>
      </c>
      <c r="T1112" s="58">
        <v>39095</v>
      </c>
      <c r="U1112" s="58"/>
      <c r="V1112" s="57">
        <v>5.2329999999999995E-2</v>
      </c>
      <c r="W1112" s="57">
        <v>0</v>
      </c>
      <c r="X1112" s="57">
        <v>0</v>
      </c>
      <c r="Y1112" s="57">
        <v>0</v>
      </c>
      <c r="Z1112" s="57">
        <v>5.3800000000000001E-2</v>
      </c>
      <c r="AB1112" s="58">
        <v>39095</v>
      </c>
      <c r="AC1112" s="57">
        <v>5.2329999999999995E-2</v>
      </c>
      <c r="AD1112" s="57">
        <v>0</v>
      </c>
      <c r="AE1112" s="57">
        <v>0</v>
      </c>
      <c r="AF1112" s="57">
        <v>0</v>
      </c>
      <c r="AG1112" s="57">
        <v>5.3800000000000001E-2</v>
      </c>
    </row>
    <row r="1113" spans="2:33">
      <c r="B1113" s="58">
        <v>39096</v>
      </c>
      <c r="T1113" s="58">
        <v>39096</v>
      </c>
      <c r="U1113" s="58"/>
      <c r="V1113" s="57">
        <v>5.2329999999999995E-2</v>
      </c>
      <c r="W1113" s="57">
        <v>0</v>
      </c>
      <c r="X1113" s="57">
        <v>0</v>
      </c>
      <c r="Y1113" s="57">
        <v>0</v>
      </c>
      <c r="Z1113" s="57">
        <v>5.3800000000000001E-2</v>
      </c>
      <c r="AB1113" s="58">
        <v>39096</v>
      </c>
      <c r="AC1113" s="57">
        <v>5.2329999999999995E-2</v>
      </c>
      <c r="AD1113" s="57">
        <v>0</v>
      </c>
      <c r="AE1113" s="57">
        <v>0</v>
      </c>
      <c r="AF1113" s="57">
        <v>0</v>
      </c>
      <c r="AG1113" s="57">
        <v>5.3800000000000001E-2</v>
      </c>
    </row>
    <row r="1114" spans="2:33">
      <c r="B1114" s="58">
        <v>39097</v>
      </c>
      <c r="T1114" s="58">
        <v>39097</v>
      </c>
      <c r="U1114" s="58"/>
      <c r="V1114" s="57">
        <v>5.2329999999999995E-2</v>
      </c>
      <c r="W1114" s="57">
        <v>0</v>
      </c>
      <c r="X1114" s="57">
        <v>0</v>
      </c>
      <c r="Y1114" s="57">
        <v>0</v>
      </c>
      <c r="Z1114" s="57">
        <v>5.3800000000000001E-2</v>
      </c>
      <c r="AB1114" s="58">
        <v>39097</v>
      </c>
      <c r="AC1114" s="57">
        <v>5.2329999999999995E-2</v>
      </c>
      <c r="AD1114" s="57">
        <v>0</v>
      </c>
      <c r="AE1114" s="57">
        <v>0</v>
      </c>
      <c r="AF1114" s="57">
        <v>0</v>
      </c>
      <c r="AG1114" s="57">
        <v>5.3800000000000001E-2</v>
      </c>
    </row>
    <row r="1115" spans="2:33">
      <c r="B1115" s="58">
        <v>39098</v>
      </c>
      <c r="T1115" s="58">
        <v>39098</v>
      </c>
      <c r="U1115" s="58"/>
      <c r="V1115" s="57">
        <v>5.2240000000000002E-2</v>
      </c>
      <c r="W1115" s="57">
        <v>0</v>
      </c>
      <c r="X1115" s="57">
        <v>0</v>
      </c>
      <c r="Y1115" s="57">
        <v>0</v>
      </c>
      <c r="Z1115" s="57">
        <v>5.3749999999999999E-2</v>
      </c>
      <c r="AB1115" s="58">
        <v>39098</v>
      </c>
      <c r="AC1115" s="57">
        <v>5.2240000000000002E-2</v>
      </c>
      <c r="AD1115" s="57">
        <v>0</v>
      </c>
      <c r="AE1115" s="57">
        <v>0</v>
      </c>
      <c r="AF1115" s="57">
        <v>0</v>
      </c>
      <c r="AG1115" s="57">
        <v>5.3749999999999999E-2</v>
      </c>
    </row>
    <row r="1116" spans="2:33">
      <c r="B1116" s="58">
        <v>39099</v>
      </c>
      <c r="T1116" s="58">
        <v>39099</v>
      </c>
      <c r="U1116" s="58"/>
      <c r="V1116" s="57">
        <v>5.2409999999999998E-2</v>
      </c>
      <c r="W1116" s="57">
        <v>0</v>
      </c>
      <c r="X1116" s="57">
        <v>0</v>
      </c>
      <c r="Y1116" s="57">
        <v>0</v>
      </c>
      <c r="Z1116" s="57">
        <v>5.3789999999999998E-2</v>
      </c>
      <c r="AB1116" s="58">
        <v>39099</v>
      </c>
      <c r="AC1116" s="57">
        <v>5.2409999999999998E-2</v>
      </c>
      <c r="AD1116" s="57">
        <v>0</v>
      </c>
      <c r="AE1116" s="57">
        <v>0</v>
      </c>
      <c r="AF1116" s="57">
        <v>0</v>
      </c>
      <c r="AG1116" s="57">
        <v>5.3789999999999998E-2</v>
      </c>
    </row>
    <row r="1117" spans="2:33">
      <c r="B1117" s="58">
        <v>39100</v>
      </c>
      <c r="T1117" s="58">
        <v>39100</v>
      </c>
      <c r="U1117" s="58"/>
      <c r="V1117" s="57">
        <v>5.2750000000000005E-2</v>
      </c>
      <c r="W1117" s="57">
        <v>0</v>
      </c>
      <c r="X1117" s="57">
        <v>0</v>
      </c>
      <c r="Y1117" s="57">
        <v>0</v>
      </c>
      <c r="Z1117" s="57">
        <v>5.4089999999999999E-2</v>
      </c>
      <c r="AB1117" s="58">
        <v>39100</v>
      </c>
      <c r="AC1117" s="57">
        <v>5.2750000000000005E-2</v>
      </c>
      <c r="AD1117" s="57">
        <v>0</v>
      </c>
      <c r="AE1117" s="57">
        <v>0</v>
      </c>
      <c r="AF1117" s="57">
        <v>0</v>
      </c>
      <c r="AG1117" s="57">
        <v>5.4089999999999999E-2</v>
      </c>
    </row>
    <row r="1118" spans="2:33">
      <c r="B1118" s="58">
        <v>39101</v>
      </c>
      <c r="T1118" s="58">
        <v>39101</v>
      </c>
      <c r="U1118" s="58"/>
      <c r="V1118" s="57">
        <v>5.2649999999999995E-2</v>
      </c>
      <c r="W1118" s="57">
        <v>0</v>
      </c>
      <c r="X1118" s="57">
        <v>0</v>
      </c>
      <c r="Y1118" s="57">
        <v>0</v>
      </c>
      <c r="Z1118" s="57">
        <v>5.4029999999999995E-2</v>
      </c>
      <c r="AB1118" s="58">
        <v>39101</v>
      </c>
      <c r="AC1118" s="57">
        <v>5.2649999999999995E-2</v>
      </c>
      <c r="AD1118" s="57">
        <v>0</v>
      </c>
      <c r="AE1118" s="57">
        <v>0</v>
      </c>
      <c r="AF1118" s="57">
        <v>0</v>
      </c>
      <c r="AG1118" s="57">
        <v>5.4029999999999995E-2</v>
      </c>
    </row>
    <row r="1119" spans="2:33">
      <c r="B1119" s="58">
        <v>39102</v>
      </c>
      <c r="T1119" s="58">
        <v>39102</v>
      </c>
      <c r="U1119" s="58"/>
      <c r="V1119" s="57">
        <v>5.2649999999999995E-2</v>
      </c>
      <c r="W1119" s="57">
        <v>0</v>
      </c>
      <c r="X1119" s="57">
        <v>0</v>
      </c>
      <c r="Y1119" s="57">
        <v>0</v>
      </c>
      <c r="Z1119" s="57">
        <v>5.4029999999999995E-2</v>
      </c>
      <c r="AB1119" s="58">
        <v>39102</v>
      </c>
      <c r="AC1119" s="57">
        <v>5.2649999999999995E-2</v>
      </c>
      <c r="AD1119" s="57">
        <v>0</v>
      </c>
      <c r="AE1119" s="57">
        <v>0</v>
      </c>
      <c r="AF1119" s="57">
        <v>0</v>
      </c>
      <c r="AG1119" s="57">
        <v>5.4029999999999995E-2</v>
      </c>
    </row>
    <row r="1120" spans="2:33">
      <c r="B1120" s="58">
        <v>39103</v>
      </c>
      <c r="T1120" s="58">
        <v>39103</v>
      </c>
      <c r="U1120" s="58"/>
      <c r="V1120" s="57">
        <v>5.2649999999999995E-2</v>
      </c>
      <c r="W1120" s="57">
        <v>0</v>
      </c>
      <c r="X1120" s="57">
        <v>0</v>
      </c>
      <c r="Y1120" s="57">
        <v>5.1180000000000003E-2</v>
      </c>
      <c r="Z1120" s="57">
        <v>5.4029999999999995E-2</v>
      </c>
      <c r="AB1120" s="58">
        <v>39103</v>
      </c>
      <c r="AC1120" s="57">
        <v>5.2649999999999995E-2</v>
      </c>
      <c r="AD1120" s="57">
        <v>0</v>
      </c>
      <c r="AE1120" s="57">
        <v>0</v>
      </c>
      <c r="AF1120" s="57">
        <v>5.1180000000000003E-2</v>
      </c>
      <c r="AG1120" s="57">
        <v>5.4029999999999995E-2</v>
      </c>
    </row>
    <row r="1121" spans="2:33">
      <c r="B1121" s="58">
        <v>39104</v>
      </c>
      <c r="T1121" s="58">
        <v>39104</v>
      </c>
      <c r="U1121" s="58"/>
      <c r="V1121" s="57">
        <v>5.2489999999999995E-2</v>
      </c>
      <c r="W1121" s="57">
        <v>0</v>
      </c>
      <c r="X1121" s="57">
        <v>0</v>
      </c>
      <c r="Y1121" s="57">
        <v>5.151E-2</v>
      </c>
      <c r="Z1121" s="57">
        <v>5.3659999999999999E-2</v>
      </c>
      <c r="AB1121" s="58">
        <v>39104</v>
      </c>
      <c r="AC1121" s="57">
        <v>5.2489999999999995E-2</v>
      </c>
      <c r="AD1121" s="57">
        <v>0</v>
      </c>
      <c r="AE1121" s="57">
        <v>0</v>
      </c>
      <c r="AF1121" s="57">
        <v>5.151E-2</v>
      </c>
      <c r="AG1121" s="57">
        <v>5.3659999999999999E-2</v>
      </c>
    </row>
    <row r="1122" spans="2:33">
      <c r="B1122" s="58">
        <v>39105</v>
      </c>
      <c r="T1122" s="58">
        <v>39105</v>
      </c>
      <c r="U1122" s="58"/>
      <c r="V1122" s="57">
        <v>5.271E-2</v>
      </c>
      <c r="W1122" s="57">
        <v>0</v>
      </c>
      <c r="X1122" s="57">
        <v>0</v>
      </c>
      <c r="Y1122" s="57">
        <v>5.1609999999999996E-2</v>
      </c>
      <c r="Z1122" s="57">
        <v>5.3879999999999997E-2</v>
      </c>
      <c r="AB1122" s="58">
        <v>39105</v>
      </c>
      <c r="AC1122" s="57">
        <v>5.271E-2</v>
      </c>
      <c r="AD1122" s="57">
        <v>0</v>
      </c>
      <c r="AE1122" s="57">
        <v>0</v>
      </c>
      <c r="AF1122" s="57">
        <v>5.1609999999999996E-2</v>
      </c>
      <c r="AG1122" s="57">
        <v>5.3879999999999997E-2</v>
      </c>
    </row>
    <row r="1123" spans="2:33">
      <c r="B1123" s="58">
        <v>39106</v>
      </c>
      <c r="T1123" s="58">
        <v>39106</v>
      </c>
      <c r="U1123" s="58"/>
      <c r="V1123" s="57">
        <v>5.289E-2</v>
      </c>
      <c r="W1123" s="57">
        <v>0</v>
      </c>
      <c r="X1123" s="57">
        <v>0</v>
      </c>
      <c r="Y1123" s="57">
        <v>5.1609999999999996E-2</v>
      </c>
      <c r="Z1123" s="57">
        <v>5.4299999999999994E-2</v>
      </c>
      <c r="AB1123" s="58">
        <v>39106</v>
      </c>
      <c r="AC1123" s="57">
        <v>5.289E-2</v>
      </c>
      <c r="AD1123" s="57">
        <v>0</v>
      </c>
      <c r="AE1123" s="57">
        <v>0</v>
      </c>
      <c r="AF1123" s="57">
        <v>5.1609999999999996E-2</v>
      </c>
      <c r="AG1123" s="57">
        <v>5.4299999999999994E-2</v>
      </c>
    </row>
    <row r="1124" spans="2:33">
      <c r="B1124" s="58">
        <v>39107</v>
      </c>
      <c r="T1124" s="58">
        <v>39107</v>
      </c>
      <c r="U1124" s="58"/>
      <c r="V1124" s="57">
        <v>5.3089999999999998E-2</v>
      </c>
      <c r="W1124" s="57">
        <v>0</v>
      </c>
      <c r="X1124" s="57">
        <v>0</v>
      </c>
      <c r="Y1124" s="57">
        <v>5.1609999999999996E-2</v>
      </c>
      <c r="Z1124" s="57">
        <v>5.4550000000000001E-2</v>
      </c>
      <c r="AB1124" s="58">
        <v>39107</v>
      </c>
      <c r="AC1124" s="57">
        <v>5.3089999999999998E-2</v>
      </c>
      <c r="AD1124" s="57">
        <v>0</v>
      </c>
      <c r="AE1124" s="57">
        <v>0</v>
      </c>
      <c r="AF1124" s="57">
        <v>5.1609999999999996E-2</v>
      </c>
      <c r="AG1124" s="57">
        <v>5.4550000000000001E-2</v>
      </c>
    </row>
    <row r="1125" spans="2:33">
      <c r="B1125" s="58">
        <v>39108</v>
      </c>
      <c r="T1125" s="58">
        <v>39108</v>
      </c>
      <c r="U1125" s="58"/>
      <c r="V1125" s="57">
        <v>5.3249999999999999E-2</v>
      </c>
      <c r="W1125" s="57">
        <v>0</v>
      </c>
      <c r="X1125" s="57">
        <v>0</v>
      </c>
      <c r="Y1125" s="57">
        <v>5.1380000000000002E-2</v>
      </c>
      <c r="Z1125" s="57">
        <v>5.5010000000000003E-2</v>
      </c>
      <c r="AB1125" s="58">
        <v>39108</v>
      </c>
      <c r="AC1125" s="57">
        <v>5.3249999999999999E-2</v>
      </c>
      <c r="AD1125" s="57">
        <v>0</v>
      </c>
      <c r="AE1125" s="57">
        <v>0</v>
      </c>
      <c r="AF1125" s="57">
        <v>5.1380000000000002E-2</v>
      </c>
      <c r="AG1125" s="57">
        <v>5.5010000000000003E-2</v>
      </c>
    </row>
    <row r="1126" spans="2:33">
      <c r="B1126" s="58">
        <v>39109</v>
      </c>
      <c r="T1126" s="58">
        <v>39109</v>
      </c>
      <c r="U1126" s="58"/>
      <c r="V1126" s="57">
        <v>5.3249999999999999E-2</v>
      </c>
      <c r="W1126" s="57">
        <v>0</v>
      </c>
      <c r="X1126" s="57">
        <v>0</v>
      </c>
      <c r="Y1126" s="57">
        <v>5.1399999999999994E-2</v>
      </c>
      <c r="Z1126" s="57">
        <v>5.5010000000000003E-2</v>
      </c>
      <c r="AB1126" s="58">
        <v>39109</v>
      </c>
      <c r="AC1126" s="57">
        <v>5.3249999999999999E-2</v>
      </c>
      <c r="AD1126" s="57">
        <v>0</v>
      </c>
      <c r="AE1126" s="57">
        <v>0</v>
      </c>
      <c r="AF1126" s="57">
        <v>5.1399999999999994E-2</v>
      </c>
      <c r="AG1126" s="57">
        <v>5.5010000000000003E-2</v>
      </c>
    </row>
    <row r="1127" spans="2:33">
      <c r="B1127" s="58">
        <v>39110</v>
      </c>
      <c r="T1127" s="58">
        <v>39110</v>
      </c>
      <c r="U1127" s="58"/>
      <c r="V1127" s="57">
        <v>5.3249999999999999E-2</v>
      </c>
      <c r="W1127" s="57">
        <v>0</v>
      </c>
      <c r="X1127" s="57">
        <v>0</v>
      </c>
      <c r="Y1127" s="57">
        <v>5.1119999999999999E-2</v>
      </c>
      <c r="Z1127" s="57">
        <v>5.5010000000000003E-2</v>
      </c>
      <c r="AB1127" s="58">
        <v>39110</v>
      </c>
      <c r="AC1127" s="57">
        <v>5.3249999999999999E-2</v>
      </c>
      <c r="AD1127" s="57">
        <v>0</v>
      </c>
      <c r="AE1127" s="57">
        <v>0</v>
      </c>
      <c r="AF1127" s="57">
        <v>5.1119999999999999E-2</v>
      </c>
      <c r="AG1127" s="57">
        <v>5.5010000000000003E-2</v>
      </c>
    </row>
    <row r="1128" spans="2:33">
      <c r="B1128" s="58">
        <v>39111</v>
      </c>
      <c r="T1128" s="58">
        <v>39111</v>
      </c>
      <c r="U1128" s="58"/>
      <c r="V1128" s="57">
        <v>5.3350000000000002E-2</v>
      </c>
      <c r="W1128" s="57">
        <v>0</v>
      </c>
      <c r="X1128" s="57">
        <v>0</v>
      </c>
      <c r="Y1128" s="57">
        <v>5.1459999999999999E-2</v>
      </c>
      <c r="Z1128" s="57">
        <v>5.5190000000000003E-2</v>
      </c>
      <c r="AB1128" s="58">
        <v>39111</v>
      </c>
      <c r="AC1128" s="57">
        <v>5.3350000000000002E-2</v>
      </c>
      <c r="AD1128" s="57">
        <v>0</v>
      </c>
      <c r="AE1128" s="57">
        <v>0</v>
      </c>
      <c r="AF1128" s="57">
        <v>5.1459999999999999E-2</v>
      </c>
      <c r="AG1128" s="57">
        <v>5.5190000000000003E-2</v>
      </c>
    </row>
    <row r="1129" spans="2:33">
      <c r="B1129" s="58">
        <v>39112</v>
      </c>
      <c r="T1129" s="58">
        <v>39112</v>
      </c>
      <c r="U1129" s="58"/>
      <c r="V1129" s="57">
        <v>5.3409999999999999E-2</v>
      </c>
      <c r="W1129" s="57">
        <v>0</v>
      </c>
      <c r="X1129" s="57">
        <v>0</v>
      </c>
      <c r="Y1129" s="57">
        <v>5.2199999999999996E-2</v>
      </c>
      <c r="Z1129" s="57">
        <v>5.534E-2</v>
      </c>
      <c r="AB1129" s="58">
        <v>39112</v>
      </c>
      <c r="AC1129" s="57">
        <v>5.3409999999999999E-2</v>
      </c>
      <c r="AD1129" s="57">
        <v>0</v>
      </c>
      <c r="AE1129" s="57">
        <v>0</v>
      </c>
      <c r="AF1129" s="57">
        <v>5.2199999999999996E-2</v>
      </c>
      <c r="AG1129" s="57">
        <v>5.534E-2</v>
      </c>
    </row>
    <row r="1130" spans="2:33">
      <c r="B1130" s="58">
        <v>39113</v>
      </c>
      <c r="T1130" s="58">
        <v>39113</v>
      </c>
      <c r="U1130" s="58"/>
      <c r="V1130" s="57">
        <v>5.3249999999999999E-2</v>
      </c>
      <c r="W1130" s="57">
        <v>0</v>
      </c>
      <c r="X1130" s="57">
        <v>0</v>
      </c>
      <c r="Y1130" s="57">
        <v>5.2199999999999996E-2</v>
      </c>
      <c r="Z1130" s="57">
        <v>5.5099999999999996E-2</v>
      </c>
      <c r="AB1130" s="58">
        <v>39113</v>
      </c>
      <c r="AC1130" s="57">
        <v>5.3249999999999999E-2</v>
      </c>
      <c r="AD1130" s="57">
        <v>0</v>
      </c>
      <c r="AE1130" s="57">
        <v>0</v>
      </c>
      <c r="AF1130" s="57">
        <v>5.2199999999999996E-2</v>
      </c>
      <c r="AG1130" s="57">
        <v>5.5099999999999996E-2</v>
      </c>
    </row>
    <row r="1131" spans="2:33">
      <c r="B1131" s="58">
        <v>39114</v>
      </c>
      <c r="T1131" s="58">
        <v>39114</v>
      </c>
      <c r="U1131" s="58"/>
      <c r="V1131" s="57">
        <v>5.3070000000000006E-2</v>
      </c>
      <c r="W1131" s="57">
        <v>0</v>
      </c>
      <c r="X1131" s="57">
        <v>0</v>
      </c>
      <c r="Y1131" s="57">
        <v>5.2199999999999996E-2</v>
      </c>
      <c r="Z1131" s="57">
        <v>5.4640000000000001E-2</v>
      </c>
      <c r="AB1131" s="58">
        <v>39114</v>
      </c>
      <c r="AC1131" s="57">
        <v>5.3070000000000006E-2</v>
      </c>
      <c r="AD1131" s="57">
        <v>0</v>
      </c>
      <c r="AE1131" s="57">
        <v>0</v>
      </c>
      <c r="AF1131" s="57">
        <v>5.2199999999999996E-2</v>
      </c>
      <c r="AG1131" s="57">
        <v>5.4640000000000001E-2</v>
      </c>
    </row>
    <row r="1132" spans="2:33">
      <c r="B1132" s="58">
        <v>39115</v>
      </c>
      <c r="T1132" s="58">
        <v>39115</v>
      </c>
      <c r="U1132" s="58"/>
      <c r="V1132" s="57">
        <v>5.2839999999999998E-2</v>
      </c>
      <c r="W1132" s="57">
        <v>0</v>
      </c>
      <c r="X1132" s="57">
        <v>0</v>
      </c>
      <c r="Y1132" s="57">
        <v>5.2199999999999996E-2</v>
      </c>
      <c r="Z1132" s="57">
        <v>5.4370000000000002E-2</v>
      </c>
      <c r="AB1132" s="58">
        <v>39115</v>
      </c>
      <c r="AC1132" s="57">
        <v>5.2839999999999998E-2</v>
      </c>
      <c r="AD1132" s="57">
        <v>0</v>
      </c>
      <c r="AE1132" s="57">
        <v>0</v>
      </c>
      <c r="AF1132" s="57">
        <v>5.2199999999999996E-2</v>
      </c>
      <c r="AG1132" s="57">
        <v>5.4370000000000002E-2</v>
      </c>
    </row>
    <row r="1133" spans="2:33">
      <c r="B1133" s="58">
        <v>39116</v>
      </c>
      <c r="T1133" s="58">
        <v>39116</v>
      </c>
      <c r="U1133" s="58"/>
      <c r="V1133" s="57">
        <v>5.2839999999999998E-2</v>
      </c>
      <c r="W1133" s="57">
        <v>0</v>
      </c>
      <c r="X1133" s="57">
        <v>0</v>
      </c>
      <c r="Y1133" s="57">
        <v>5.289E-2</v>
      </c>
      <c r="Z1133" s="57">
        <v>5.4370000000000002E-2</v>
      </c>
      <c r="AB1133" s="58">
        <v>39116</v>
      </c>
      <c r="AC1133" s="57">
        <v>5.2839999999999998E-2</v>
      </c>
      <c r="AD1133" s="57">
        <v>0</v>
      </c>
      <c r="AE1133" s="57">
        <v>0</v>
      </c>
      <c r="AF1133" s="57">
        <v>5.289E-2</v>
      </c>
      <c r="AG1133" s="57">
        <v>5.4370000000000002E-2</v>
      </c>
    </row>
    <row r="1134" spans="2:33">
      <c r="B1134" s="58">
        <v>39117</v>
      </c>
      <c r="T1134" s="58">
        <v>39117</v>
      </c>
      <c r="U1134" s="58"/>
      <c r="V1134" s="57">
        <v>5.2839999999999998E-2</v>
      </c>
      <c r="W1134" s="57">
        <v>0</v>
      </c>
      <c r="X1134" s="57">
        <v>0</v>
      </c>
      <c r="Y1134" s="57">
        <v>5.2809999999999996E-2</v>
      </c>
      <c r="Z1134" s="57">
        <v>5.4370000000000002E-2</v>
      </c>
      <c r="AB1134" s="58">
        <v>39117</v>
      </c>
      <c r="AC1134" s="57">
        <v>5.2839999999999998E-2</v>
      </c>
      <c r="AD1134" s="57">
        <v>0</v>
      </c>
      <c r="AE1134" s="57">
        <v>0</v>
      </c>
      <c r="AF1134" s="57">
        <v>5.2809999999999996E-2</v>
      </c>
      <c r="AG1134" s="57">
        <v>5.4370000000000002E-2</v>
      </c>
    </row>
    <row r="1135" spans="2:33">
      <c r="B1135" s="58">
        <v>39118</v>
      </c>
      <c r="T1135" s="58">
        <v>39118</v>
      </c>
      <c r="U1135" s="58"/>
      <c r="V1135" s="57">
        <v>5.2659999999999998E-2</v>
      </c>
      <c r="W1135" s="57">
        <v>0</v>
      </c>
      <c r="X1135" s="57">
        <v>0</v>
      </c>
      <c r="Y1135" s="57">
        <v>5.3129999999999997E-2</v>
      </c>
      <c r="Z1135" s="57">
        <v>5.4240000000000003E-2</v>
      </c>
      <c r="AB1135" s="58">
        <v>39118</v>
      </c>
      <c r="AC1135" s="57">
        <v>5.2659999999999998E-2</v>
      </c>
      <c r="AD1135" s="57">
        <v>0</v>
      </c>
      <c r="AE1135" s="57">
        <v>0</v>
      </c>
      <c r="AF1135" s="57">
        <v>5.3129999999999997E-2</v>
      </c>
      <c r="AG1135" s="57">
        <v>5.4240000000000003E-2</v>
      </c>
    </row>
    <row r="1136" spans="2:33">
      <c r="B1136" s="58">
        <v>39119</v>
      </c>
      <c r="T1136" s="58">
        <v>39119</v>
      </c>
      <c r="U1136" s="58"/>
      <c r="V1136" s="57">
        <v>5.2720000000000003E-2</v>
      </c>
      <c r="W1136" s="57">
        <v>0</v>
      </c>
      <c r="X1136" s="57">
        <v>0</v>
      </c>
      <c r="Y1136" s="57">
        <v>5.357E-2</v>
      </c>
      <c r="Z1136" s="57">
        <v>5.4210000000000001E-2</v>
      </c>
      <c r="AB1136" s="58">
        <v>39119</v>
      </c>
      <c r="AC1136" s="57">
        <v>5.2720000000000003E-2</v>
      </c>
      <c r="AD1136" s="57">
        <v>0</v>
      </c>
      <c r="AE1136" s="57">
        <v>0</v>
      </c>
      <c r="AF1136" s="57">
        <v>5.357E-2</v>
      </c>
      <c r="AG1136" s="57">
        <v>5.4210000000000001E-2</v>
      </c>
    </row>
    <row r="1137" spans="2:33">
      <c r="B1137" s="58">
        <v>39120</v>
      </c>
      <c r="T1137" s="58">
        <v>39120</v>
      </c>
      <c r="U1137" s="58"/>
      <c r="V1137" s="57">
        <v>5.237E-2</v>
      </c>
      <c r="W1137" s="57">
        <v>0</v>
      </c>
      <c r="X1137" s="57">
        <v>0</v>
      </c>
      <c r="Y1137" s="57">
        <v>5.357E-2</v>
      </c>
      <c r="Z1137" s="57">
        <v>5.3699999999999998E-2</v>
      </c>
      <c r="AB1137" s="58">
        <v>39120</v>
      </c>
      <c r="AC1137" s="57">
        <v>5.237E-2</v>
      </c>
      <c r="AD1137" s="57">
        <v>0</v>
      </c>
      <c r="AE1137" s="57">
        <v>0</v>
      </c>
      <c r="AF1137" s="57">
        <v>5.357E-2</v>
      </c>
      <c r="AG1137" s="57">
        <v>5.3699999999999998E-2</v>
      </c>
    </row>
    <row r="1138" spans="2:33">
      <c r="B1138" s="58">
        <v>39121</v>
      </c>
      <c r="T1138" s="58">
        <v>39121</v>
      </c>
      <c r="U1138" s="58"/>
      <c r="V1138" s="57">
        <v>5.237E-2</v>
      </c>
      <c r="W1138" s="57">
        <v>0</v>
      </c>
      <c r="X1138" s="57">
        <v>0</v>
      </c>
      <c r="Y1138" s="57">
        <v>5.357E-2</v>
      </c>
      <c r="Z1138" s="57">
        <v>5.373E-2</v>
      </c>
      <c r="AB1138" s="58">
        <v>39121</v>
      </c>
      <c r="AC1138" s="57">
        <v>5.237E-2</v>
      </c>
      <c r="AD1138" s="57">
        <v>0</v>
      </c>
      <c r="AE1138" s="57">
        <v>0</v>
      </c>
      <c r="AF1138" s="57">
        <v>5.357E-2</v>
      </c>
      <c r="AG1138" s="57">
        <v>5.373E-2</v>
      </c>
    </row>
    <row r="1139" spans="2:33">
      <c r="B1139" s="58">
        <v>39122</v>
      </c>
      <c r="T1139" s="58">
        <v>39122</v>
      </c>
      <c r="U1139" s="58"/>
      <c r="V1139" s="57">
        <v>5.271E-2</v>
      </c>
      <c r="W1139" s="57">
        <v>0</v>
      </c>
      <c r="X1139" s="57">
        <v>0</v>
      </c>
      <c r="Y1139" s="57">
        <v>5.3280000000000001E-2</v>
      </c>
      <c r="Z1139" s="57">
        <v>5.4269999999999999E-2</v>
      </c>
      <c r="AB1139" s="58">
        <v>39122</v>
      </c>
      <c r="AC1139" s="57">
        <v>5.271E-2</v>
      </c>
      <c r="AD1139" s="57">
        <v>0</v>
      </c>
      <c r="AE1139" s="57">
        <v>0</v>
      </c>
      <c r="AF1139" s="57">
        <v>5.3280000000000001E-2</v>
      </c>
      <c r="AG1139" s="57">
        <v>5.4269999999999999E-2</v>
      </c>
    </row>
    <row r="1140" spans="2:33">
      <c r="B1140" s="58">
        <v>39123</v>
      </c>
      <c r="T1140" s="58">
        <v>39123</v>
      </c>
      <c r="U1140" s="58"/>
      <c r="V1140" s="57">
        <v>5.271E-2</v>
      </c>
      <c r="W1140" s="57">
        <v>0</v>
      </c>
      <c r="X1140" s="57">
        <v>0</v>
      </c>
      <c r="Y1140" s="57">
        <v>5.2729999999999999E-2</v>
      </c>
      <c r="Z1140" s="57">
        <v>5.4269999999999999E-2</v>
      </c>
      <c r="AB1140" s="58">
        <v>39123</v>
      </c>
      <c r="AC1140" s="57">
        <v>5.271E-2</v>
      </c>
      <c r="AD1140" s="57">
        <v>0</v>
      </c>
      <c r="AE1140" s="57">
        <v>0</v>
      </c>
      <c r="AF1140" s="57">
        <v>5.2729999999999999E-2</v>
      </c>
      <c r="AG1140" s="57">
        <v>5.4269999999999999E-2</v>
      </c>
    </row>
    <row r="1141" spans="2:33">
      <c r="B1141" s="58">
        <v>39124</v>
      </c>
      <c r="T1141" s="58">
        <v>39124</v>
      </c>
      <c r="U1141" s="58"/>
      <c r="V1141" s="57">
        <v>5.271E-2</v>
      </c>
      <c r="W1141" s="57">
        <v>0</v>
      </c>
      <c r="X1141" s="57">
        <v>0</v>
      </c>
      <c r="Y1141" s="57">
        <v>5.3070000000000006E-2</v>
      </c>
      <c r="Z1141" s="57">
        <v>5.4269999999999999E-2</v>
      </c>
      <c r="AB1141" s="58">
        <v>39124</v>
      </c>
      <c r="AC1141" s="57">
        <v>5.271E-2</v>
      </c>
      <c r="AD1141" s="57">
        <v>0</v>
      </c>
      <c r="AE1141" s="57">
        <v>0</v>
      </c>
      <c r="AF1141" s="57">
        <v>5.3070000000000006E-2</v>
      </c>
      <c r="AG1141" s="57">
        <v>5.4269999999999999E-2</v>
      </c>
    </row>
    <row r="1142" spans="2:33">
      <c r="B1142" s="58">
        <v>39125</v>
      </c>
      <c r="T1142" s="58">
        <v>39125</v>
      </c>
      <c r="U1142" s="58"/>
      <c r="V1142" s="57">
        <v>5.287E-2</v>
      </c>
      <c r="W1142" s="57">
        <v>0</v>
      </c>
      <c r="X1142" s="57">
        <v>0</v>
      </c>
      <c r="Y1142" s="57">
        <v>5.3239999999999996E-2</v>
      </c>
      <c r="Z1142" s="57">
        <v>5.4370000000000002E-2</v>
      </c>
      <c r="AB1142" s="58">
        <v>39125</v>
      </c>
      <c r="AC1142" s="57">
        <v>5.287E-2</v>
      </c>
      <c r="AD1142" s="57">
        <v>0</v>
      </c>
      <c r="AE1142" s="57">
        <v>0</v>
      </c>
      <c r="AF1142" s="57">
        <v>5.3239999999999996E-2</v>
      </c>
      <c r="AG1142" s="57">
        <v>5.4370000000000002E-2</v>
      </c>
    </row>
    <row r="1143" spans="2:33">
      <c r="B1143" s="58">
        <v>39126</v>
      </c>
      <c r="T1143" s="58">
        <v>39126</v>
      </c>
      <c r="U1143" s="58"/>
      <c r="V1143" s="57">
        <v>5.3040000000000004E-2</v>
      </c>
      <c r="W1143" s="57">
        <v>0</v>
      </c>
      <c r="X1143" s="57">
        <v>0</v>
      </c>
      <c r="Y1143" s="57">
        <v>5.3249999999999999E-2</v>
      </c>
      <c r="Z1143" s="57">
        <v>5.4550000000000001E-2</v>
      </c>
      <c r="AB1143" s="58">
        <v>39126</v>
      </c>
      <c r="AC1143" s="57">
        <v>5.3040000000000004E-2</v>
      </c>
      <c r="AD1143" s="57">
        <v>0</v>
      </c>
      <c r="AE1143" s="57">
        <v>0</v>
      </c>
      <c r="AF1143" s="57">
        <v>5.3249999999999999E-2</v>
      </c>
      <c r="AG1143" s="57">
        <v>5.4550000000000001E-2</v>
      </c>
    </row>
    <row r="1144" spans="2:33">
      <c r="B1144" s="58">
        <v>39127</v>
      </c>
      <c r="T1144" s="58">
        <v>39127</v>
      </c>
      <c r="U1144" s="58"/>
      <c r="V1144" s="57">
        <v>5.2440000000000001E-2</v>
      </c>
      <c r="W1144" s="57">
        <v>0</v>
      </c>
      <c r="X1144" s="57">
        <v>0</v>
      </c>
      <c r="Y1144" s="57">
        <v>5.3249999999999999E-2</v>
      </c>
      <c r="Z1144" s="57">
        <v>5.398E-2</v>
      </c>
      <c r="AB1144" s="58">
        <v>39127</v>
      </c>
      <c r="AC1144" s="57">
        <v>5.2440000000000001E-2</v>
      </c>
      <c r="AD1144" s="57">
        <v>0</v>
      </c>
      <c r="AE1144" s="57">
        <v>0</v>
      </c>
      <c r="AF1144" s="57">
        <v>5.3249999999999999E-2</v>
      </c>
      <c r="AG1144" s="57">
        <v>5.398E-2</v>
      </c>
    </row>
    <row r="1145" spans="2:33">
      <c r="B1145" s="58">
        <v>39128</v>
      </c>
      <c r="T1145" s="58">
        <v>39128</v>
      </c>
      <c r="U1145" s="58"/>
      <c r="V1145" s="57">
        <v>5.1830000000000001E-2</v>
      </c>
      <c r="W1145" s="57">
        <v>0</v>
      </c>
      <c r="X1145" s="57">
        <v>0</v>
      </c>
      <c r="Y1145" s="57">
        <v>5.3249999999999999E-2</v>
      </c>
      <c r="Z1145" s="57">
        <v>5.3370000000000001E-2</v>
      </c>
      <c r="AB1145" s="58">
        <v>39128</v>
      </c>
      <c r="AC1145" s="57">
        <v>5.1830000000000001E-2</v>
      </c>
      <c r="AD1145" s="57">
        <v>0</v>
      </c>
      <c r="AE1145" s="57">
        <v>0</v>
      </c>
      <c r="AF1145" s="57">
        <v>5.3249999999999999E-2</v>
      </c>
      <c r="AG1145" s="57">
        <v>5.3370000000000001E-2</v>
      </c>
    </row>
    <row r="1146" spans="2:33">
      <c r="B1146" s="58">
        <v>39129</v>
      </c>
      <c r="T1146" s="58">
        <v>39129</v>
      </c>
      <c r="U1146" s="58"/>
      <c r="V1146" s="57">
        <v>5.1859999999999996E-2</v>
      </c>
      <c r="W1146" s="57">
        <v>0</v>
      </c>
      <c r="X1146" s="57">
        <v>0</v>
      </c>
      <c r="Y1146" s="57">
        <v>5.3719999999999997E-2</v>
      </c>
      <c r="Z1146" s="57">
        <v>5.3330000000000002E-2</v>
      </c>
      <c r="AB1146" s="58">
        <v>39129</v>
      </c>
      <c r="AC1146" s="57">
        <v>5.1859999999999996E-2</v>
      </c>
      <c r="AD1146" s="57">
        <v>0</v>
      </c>
      <c r="AE1146" s="57">
        <v>0</v>
      </c>
      <c r="AF1146" s="57">
        <v>5.3719999999999997E-2</v>
      </c>
      <c r="AG1146" s="57">
        <v>5.3330000000000002E-2</v>
      </c>
    </row>
    <row r="1147" spans="2:33">
      <c r="B1147" s="58">
        <v>39130</v>
      </c>
      <c r="T1147" s="58">
        <v>39130</v>
      </c>
      <c r="U1147" s="58"/>
      <c r="V1147" s="57">
        <v>5.1859999999999996E-2</v>
      </c>
      <c r="W1147" s="57">
        <v>0</v>
      </c>
      <c r="X1147" s="57">
        <v>0</v>
      </c>
      <c r="Y1147" s="57">
        <v>5.364E-2</v>
      </c>
      <c r="Z1147" s="57">
        <v>5.3330000000000002E-2</v>
      </c>
      <c r="AB1147" s="58">
        <v>39130</v>
      </c>
      <c r="AC1147" s="57">
        <v>5.1859999999999996E-2</v>
      </c>
      <c r="AD1147" s="57">
        <v>0</v>
      </c>
      <c r="AE1147" s="57">
        <v>0</v>
      </c>
      <c r="AF1147" s="57">
        <v>5.364E-2</v>
      </c>
      <c r="AG1147" s="57">
        <v>5.3330000000000002E-2</v>
      </c>
    </row>
    <row r="1148" spans="2:33">
      <c r="B1148" s="58">
        <v>39131</v>
      </c>
      <c r="T1148" s="58">
        <v>39131</v>
      </c>
      <c r="U1148" s="58"/>
      <c r="V1148" s="57">
        <v>5.1859999999999996E-2</v>
      </c>
      <c r="W1148" s="57">
        <v>0</v>
      </c>
      <c r="X1148" s="57">
        <v>0</v>
      </c>
      <c r="Y1148" s="57">
        <v>5.3409999999999999E-2</v>
      </c>
      <c r="Z1148" s="57">
        <v>5.3330000000000002E-2</v>
      </c>
      <c r="AB1148" s="58">
        <v>39131</v>
      </c>
      <c r="AC1148" s="57">
        <v>5.1859999999999996E-2</v>
      </c>
      <c r="AD1148" s="57">
        <v>0</v>
      </c>
      <c r="AE1148" s="57">
        <v>0</v>
      </c>
      <c r="AF1148" s="57">
        <v>5.3409999999999999E-2</v>
      </c>
      <c r="AG1148" s="57">
        <v>5.3330000000000002E-2</v>
      </c>
    </row>
    <row r="1149" spans="2:33">
      <c r="B1149" s="58">
        <v>39132</v>
      </c>
      <c r="T1149" s="58">
        <v>39132</v>
      </c>
      <c r="U1149" s="58"/>
      <c r="V1149" s="57">
        <v>5.1859999999999996E-2</v>
      </c>
      <c r="W1149" s="57">
        <v>0</v>
      </c>
      <c r="X1149" s="57">
        <v>0</v>
      </c>
      <c r="Y1149" s="57">
        <v>5.2619999999999993E-2</v>
      </c>
      <c r="Z1149" s="57">
        <v>5.3330000000000002E-2</v>
      </c>
      <c r="AB1149" s="58">
        <v>39132</v>
      </c>
      <c r="AC1149" s="57">
        <v>5.1859999999999996E-2</v>
      </c>
      <c r="AD1149" s="57">
        <v>0</v>
      </c>
      <c r="AE1149" s="57">
        <v>0</v>
      </c>
      <c r="AF1149" s="57">
        <v>5.2619999999999993E-2</v>
      </c>
      <c r="AG1149" s="57">
        <v>5.3330000000000002E-2</v>
      </c>
    </row>
    <row r="1150" spans="2:33">
      <c r="B1150" s="58">
        <v>39133</v>
      </c>
      <c r="T1150" s="58">
        <v>39133</v>
      </c>
      <c r="U1150" s="58"/>
      <c r="V1150" s="57">
        <v>5.178E-2</v>
      </c>
      <c r="W1150" s="57">
        <v>0</v>
      </c>
      <c r="X1150" s="57">
        <v>0</v>
      </c>
      <c r="Y1150" s="57">
        <v>5.2209999999999999E-2</v>
      </c>
      <c r="Z1150" s="57">
        <v>5.3330000000000002E-2</v>
      </c>
      <c r="AB1150" s="58">
        <v>39133</v>
      </c>
      <c r="AC1150" s="57">
        <v>5.178E-2</v>
      </c>
      <c r="AD1150" s="57">
        <v>0</v>
      </c>
      <c r="AE1150" s="57">
        <v>0</v>
      </c>
      <c r="AF1150" s="57">
        <v>5.2209999999999999E-2</v>
      </c>
      <c r="AG1150" s="57">
        <v>5.3330000000000002E-2</v>
      </c>
    </row>
    <row r="1151" spans="2:33">
      <c r="B1151" s="58">
        <v>39134</v>
      </c>
      <c r="T1151" s="58">
        <v>39134</v>
      </c>
      <c r="U1151" s="58"/>
      <c r="V1151" s="57">
        <v>5.1970000000000002E-2</v>
      </c>
      <c r="W1151" s="57">
        <v>0</v>
      </c>
      <c r="X1151" s="57">
        <v>0</v>
      </c>
      <c r="Y1151" s="57">
        <v>5.2209999999999999E-2</v>
      </c>
      <c r="Z1151" s="57">
        <v>5.3429999999999998E-2</v>
      </c>
      <c r="AB1151" s="58">
        <v>39134</v>
      </c>
      <c r="AC1151" s="57">
        <v>5.1970000000000002E-2</v>
      </c>
      <c r="AD1151" s="57">
        <v>0</v>
      </c>
      <c r="AE1151" s="57">
        <v>0</v>
      </c>
      <c r="AF1151" s="57">
        <v>5.2209999999999999E-2</v>
      </c>
      <c r="AG1151" s="57">
        <v>5.3429999999999998E-2</v>
      </c>
    </row>
    <row r="1152" spans="2:33">
      <c r="B1152" s="58">
        <v>39135</v>
      </c>
      <c r="T1152" s="58">
        <v>39135</v>
      </c>
      <c r="U1152" s="58"/>
      <c r="V1152" s="57">
        <v>5.2220000000000003E-2</v>
      </c>
      <c r="W1152" s="57">
        <v>0</v>
      </c>
      <c r="X1152" s="57">
        <v>0</v>
      </c>
      <c r="Y1152" s="57">
        <v>5.2209999999999999E-2</v>
      </c>
      <c r="Z1152" s="57">
        <v>5.3699999999999998E-2</v>
      </c>
      <c r="AB1152" s="58">
        <v>39135</v>
      </c>
      <c r="AC1152" s="57">
        <v>5.2220000000000003E-2</v>
      </c>
      <c r="AD1152" s="57">
        <v>0</v>
      </c>
      <c r="AE1152" s="57">
        <v>0</v>
      </c>
      <c r="AF1152" s="57">
        <v>5.2209999999999999E-2</v>
      </c>
      <c r="AG1152" s="57">
        <v>5.3699999999999998E-2</v>
      </c>
    </row>
    <row r="1153" spans="2:33">
      <c r="B1153" s="58">
        <v>39136</v>
      </c>
      <c r="T1153" s="58">
        <v>39136</v>
      </c>
      <c r="U1153" s="58"/>
      <c r="V1153" s="57">
        <v>5.1849999999999993E-2</v>
      </c>
      <c r="W1153" s="57">
        <v>0</v>
      </c>
      <c r="X1153" s="57">
        <v>0</v>
      </c>
      <c r="Y1153" s="57">
        <v>5.21E-2</v>
      </c>
      <c r="Z1153" s="57">
        <v>5.3370000000000001E-2</v>
      </c>
      <c r="AB1153" s="58">
        <v>39136</v>
      </c>
      <c r="AC1153" s="57">
        <v>5.1849999999999993E-2</v>
      </c>
      <c r="AD1153" s="57">
        <v>0</v>
      </c>
      <c r="AE1153" s="57">
        <v>0</v>
      </c>
      <c r="AF1153" s="57">
        <v>5.21E-2</v>
      </c>
      <c r="AG1153" s="57">
        <v>5.3370000000000001E-2</v>
      </c>
    </row>
    <row r="1154" spans="2:33">
      <c r="B1154" s="58">
        <v>39137</v>
      </c>
      <c r="T1154" s="58">
        <v>39137</v>
      </c>
      <c r="U1154" s="58"/>
      <c r="V1154" s="57">
        <v>5.1849999999999993E-2</v>
      </c>
      <c r="W1154" s="57">
        <v>0</v>
      </c>
      <c r="X1154" s="57">
        <v>0</v>
      </c>
      <c r="Y1154" s="57">
        <v>5.1589999999999997E-2</v>
      </c>
      <c r="Z1154" s="57">
        <v>5.3370000000000001E-2</v>
      </c>
      <c r="AB1154" s="58">
        <v>39137</v>
      </c>
      <c r="AC1154" s="57">
        <v>5.1849999999999993E-2</v>
      </c>
      <c r="AD1154" s="57">
        <v>0</v>
      </c>
      <c r="AE1154" s="57">
        <v>0</v>
      </c>
      <c r="AF1154" s="57">
        <v>5.1589999999999997E-2</v>
      </c>
      <c r="AG1154" s="57">
        <v>5.3370000000000001E-2</v>
      </c>
    </row>
    <row r="1155" spans="2:33">
      <c r="B1155" s="58">
        <v>39138</v>
      </c>
      <c r="T1155" s="58">
        <v>39138</v>
      </c>
      <c r="U1155" s="58"/>
      <c r="V1155" s="57">
        <v>5.1849999999999993E-2</v>
      </c>
      <c r="W1155" s="57">
        <v>0</v>
      </c>
      <c r="X1155" s="57">
        <v>0</v>
      </c>
      <c r="Y1155" s="57">
        <v>5.1020000000000003E-2</v>
      </c>
      <c r="Z1155" s="57">
        <v>5.3370000000000001E-2</v>
      </c>
      <c r="AB1155" s="58">
        <v>39138</v>
      </c>
      <c r="AC1155" s="57">
        <v>5.1849999999999993E-2</v>
      </c>
      <c r="AD1155" s="57">
        <v>0</v>
      </c>
      <c r="AE1155" s="57">
        <v>0</v>
      </c>
      <c r="AF1155" s="57">
        <v>5.1020000000000003E-2</v>
      </c>
      <c r="AG1155" s="57">
        <v>5.3370000000000001E-2</v>
      </c>
    </row>
    <row r="1156" spans="2:33">
      <c r="B1156" s="58">
        <v>39139</v>
      </c>
      <c r="T1156" s="58">
        <v>39139</v>
      </c>
      <c r="U1156" s="58"/>
      <c r="V1156" s="57">
        <v>5.151E-2</v>
      </c>
      <c r="W1156" s="57">
        <v>0</v>
      </c>
      <c r="X1156" s="57">
        <v>0</v>
      </c>
      <c r="Y1156" s="57">
        <v>5.1180000000000003E-2</v>
      </c>
      <c r="Z1156" s="57">
        <v>5.305E-2</v>
      </c>
      <c r="AB1156" s="58">
        <v>39139</v>
      </c>
      <c r="AC1156" s="57">
        <v>5.151E-2</v>
      </c>
      <c r="AD1156" s="57">
        <v>0</v>
      </c>
      <c r="AE1156" s="57">
        <v>0</v>
      </c>
      <c r="AF1156" s="57">
        <v>5.1180000000000003E-2</v>
      </c>
      <c r="AG1156" s="57">
        <v>5.305E-2</v>
      </c>
    </row>
    <row r="1157" spans="2:33">
      <c r="B1157" s="58">
        <v>39140</v>
      </c>
      <c r="T1157" s="58">
        <v>39140</v>
      </c>
      <c r="U1157" s="58"/>
      <c r="V1157" s="57">
        <v>5.0890000000000005E-2</v>
      </c>
      <c r="W1157" s="57">
        <v>0</v>
      </c>
      <c r="X1157" s="57">
        <v>0</v>
      </c>
      <c r="Y1157" s="57">
        <v>5.2309999999999995E-2</v>
      </c>
      <c r="Z1157" s="57">
        <v>5.2499999999999998E-2</v>
      </c>
      <c r="AB1157" s="58">
        <v>39140</v>
      </c>
      <c r="AC1157" s="57">
        <v>5.0890000000000005E-2</v>
      </c>
      <c r="AD1157" s="57">
        <v>0</v>
      </c>
      <c r="AE1157" s="57">
        <v>0</v>
      </c>
      <c r="AF1157" s="57">
        <v>5.2309999999999995E-2</v>
      </c>
      <c r="AG1157" s="57">
        <v>5.2499999999999998E-2</v>
      </c>
    </row>
    <row r="1158" spans="2:33">
      <c r="B1158" s="58">
        <v>39141</v>
      </c>
      <c r="T1158" s="58">
        <v>39141</v>
      </c>
      <c r="U1158" s="58"/>
      <c r="V1158" s="57">
        <v>5.0540000000000002E-2</v>
      </c>
      <c r="W1158" s="57">
        <v>0</v>
      </c>
      <c r="X1158" s="57">
        <v>0</v>
      </c>
      <c r="Y1158" s="57">
        <v>5.2309999999999995E-2</v>
      </c>
      <c r="Z1158" s="57">
        <v>5.2469999999999996E-2</v>
      </c>
      <c r="AB1158" s="58">
        <v>39141</v>
      </c>
      <c r="AC1158" s="57">
        <v>5.0540000000000002E-2</v>
      </c>
      <c r="AD1158" s="57">
        <v>0</v>
      </c>
      <c r="AE1158" s="57">
        <v>0</v>
      </c>
      <c r="AF1158" s="57">
        <v>5.2309999999999995E-2</v>
      </c>
      <c r="AG1158" s="57">
        <v>5.2469999999999996E-2</v>
      </c>
    </row>
    <row r="1159" spans="2:33">
      <c r="B1159" s="58">
        <v>39142</v>
      </c>
      <c r="T1159" s="58">
        <v>39142</v>
      </c>
      <c r="U1159" s="58"/>
      <c r="V1159" s="57">
        <v>5.0359999999999995E-2</v>
      </c>
      <c r="W1159" s="57">
        <v>0</v>
      </c>
      <c r="X1159" s="57">
        <v>0</v>
      </c>
      <c r="Y1159" s="57">
        <v>5.2309999999999995E-2</v>
      </c>
      <c r="Z1159" s="57">
        <v>5.2469999999999996E-2</v>
      </c>
      <c r="AB1159" s="58">
        <v>39142</v>
      </c>
      <c r="AC1159" s="57">
        <v>5.0359999999999995E-2</v>
      </c>
      <c r="AD1159" s="57">
        <v>0</v>
      </c>
      <c r="AE1159" s="57">
        <v>0</v>
      </c>
      <c r="AF1159" s="57">
        <v>5.2309999999999995E-2</v>
      </c>
      <c r="AG1159" s="57">
        <v>5.2469999999999996E-2</v>
      </c>
    </row>
    <row r="1160" spans="2:33">
      <c r="B1160" s="58">
        <v>39143</v>
      </c>
      <c r="T1160" s="58">
        <v>39143</v>
      </c>
      <c r="U1160" s="58"/>
      <c r="V1160" s="57">
        <v>5.0069999999999996E-2</v>
      </c>
      <c r="W1160" s="57">
        <v>0</v>
      </c>
      <c r="X1160" s="57">
        <v>0</v>
      </c>
      <c r="Y1160" s="57">
        <v>5.2690000000000001E-2</v>
      </c>
      <c r="Z1160" s="57">
        <v>5.2519999999999997E-2</v>
      </c>
      <c r="AB1160" s="58">
        <v>39143</v>
      </c>
      <c r="AC1160" s="57">
        <v>5.0069999999999996E-2</v>
      </c>
      <c r="AD1160" s="57">
        <v>0</v>
      </c>
      <c r="AE1160" s="57">
        <v>0</v>
      </c>
      <c r="AF1160" s="57">
        <v>5.2690000000000001E-2</v>
      </c>
      <c r="AG1160" s="57">
        <v>5.2519999999999997E-2</v>
      </c>
    </row>
    <row r="1161" spans="2:33">
      <c r="B1161" s="58">
        <v>39144</v>
      </c>
      <c r="T1161" s="58">
        <v>39144</v>
      </c>
      <c r="U1161" s="58"/>
      <c r="V1161" s="57">
        <v>5.0069999999999996E-2</v>
      </c>
      <c r="W1161" s="57">
        <v>0</v>
      </c>
      <c r="X1161" s="57">
        <v>0</v>
      </c>
      <c r="Y1161" s="57">
        <v>5.1740000000000001E-2</v>
      </c>
      <c r="Z1161" s="57">
        <v>5.2519999999999997E-2</v>
      </c>
      <c r="AB1161" s="58">
        <v>39144</v>
      </c>
      <c r="AC1161" s="57">
        <v>5.0069999999999996E-2</v>
      </c>
      <c r="AD1161" s="57">
        <v>0</v>
      </c>
      <c r="AE1161" s="57">
        <v>0</v>
      </c>
      <c r="AF1161" s="57">
        <v>5.1740000000000001E-2</v>
      </c>
      <c r="AG1161" s="57">
        <v>5.2519999999999997E-2</v>
      </c>
    </row>
    <row r="1162" spans="2:33">
      <c r="B1162" s="58">
        <v>39145</v>
      </c>
      <c r="T1162" s="58">
        <v>39145</v>
      </c>
      <c r="U1162" s="58"/>
      <c r="V1162" s="57">
        <v>5.0069999999999996E-2</v>
      </c>
      <c r="W1162" s="57">
        <v>0</v>
      </c>
      <c r="X1162" s="57">
        <v>0</v>
      </c>
      <c r="Y1162" s="57">
        <v>5.1950000000000003E-2</v>
      </c>
      <c r="Z1162" s="57">
        <v>5.2519999999999997E-2</v>
      </c>
      <c r="AB1162" s="58">
        <v>39145</v>
      </c>
      <c r="AC1162" s="57">
        <v>5.0069999999999996E-2</v>
      </c>
      <c r="AD1162" s="57">
        <v>0</v>
      </c>
      <c r="AE1162" s="57">
        <v>0</v>
      </c>
      <c r="AF1162" s="57">
        <v>5.1950000000000003E-2</v>
      </c>
      <c r="AG1162" s="57">
        <v>5.2519999999999997E-2</v>
      </c>
    </row>
    <row r="1163" spans="2:33">
      <c r="B1163" s="58">
        <v>39146</v>
      </c>
      <c r="T1163" s="58">
        <v>39146</v>
      </c>
      <c r="U1163" s="58"/>
      <c r="V1163" s="57">
        <v>4.965E-2</v>
      </c>
      <c r="W1163" s="57">
        <v>0</v>
      </c>
      <c r="X1163" s="57">
        <v>0</v>
      </c>
      <c r="Y1163" s="57">
        <v>5.1550000000000006E-2</v>
      </c>
      <c r="Z1163" s="57">
        <v>5.2260000000000001E-2</v>
      </c>
      <c r="AB1163" s="58">
        <v>39146</v>
      </c>
      <c r="AC1163" s="57">
        <v>4.965E-2</v>
      </c>
      <c r="AD1163" s="57">
        <v>0</v>
      </c>
      <c r="AE1163" s="57">
        <v>0</v>
      </c>
      <c r="AF1163" s="57">
        <v>5.1550000000000006E-2</v>
      </c>
      <c r="AG1163" s="57">
        <v>5.2260000000000001E-2</v>
      </c>
    </row>
    <row r="1164" spans="2:33">
      <c r="B1164" s="58">
        <v>39147</v>
      </c>
      <c r="T1164" s="58">
        <v>39147</v>
      </c>
      <c r="U1164" s="58"/>
      <c r="V1164" s="57">
        <v>4.9599999999999998E-2</v>
      </c>
      <c r="W1164" s="57">
        <v>0</v>
      </c>
      <c r="X1164" s="57">
        <v>0</v>
      </c>
      <c r="Y1164" s="57">
        <v>5.1159999999999997E-2</v>
      </c>
      <c r="Z1164" s="57">
        <v>5.2130000000000003E-2</v>
      </c>
      <c r="AB1164" s="58">
        <v>39147</v>
      </c>
      <c r="AC1164" s="57">
        <v>4.9599999999999998E-2</v>
      </c>
      <c r="AD1164" s="57">
        <v>0</v>
      </c>
      <c r="AE1164" s="57">
        <v>0</v>
      </c>
      <c r="AF1164" s="57">
        <v>5.1159999999999997E-2</v>
      </c>
      <c r="AG1164" s="57">
        <v>5.2130000000000003E-2</v>
      </c>
    </row>
    <row r="1165" spans="2:33">
      <c r="B1165" s="58">
        <v>39148</v>
      </c>
      <c r="T1165" s="58">
        <v>39148</v>
      </c>
      <c r="U1165" s="58"/>
      <c r="V1165" s="57">
        <v>4.9690000000000005E-2</v>
      </c>
      <c r="W1165" s="57">
        <v>0</v>
      </c>
      <c r="X1165" s="57">
        <v>0</v>
      </c>
      <c r="Y1165" s="57">
        <v>5.1159999999999997E-2</v>
      </c>
      <c r="Z1165" s="57">
        <v>5.2089999999999997E-2</v>
      </c>
      <c r="AB1165" s="58">
        <v>39148</v>
      </c>
      <c r="AC1165" s="57">
        <v>4.9690000000000005E-2</v>
      </c>
      <c r="AD1165" s="57">
        <v>0</v>
      </c>
      <c r="AE1165" s="57">
        <v>0</v>
      </c>
      <c r="AF1165" s="57">
        <v>5.1159999999999997E-2</v>
      </c>
      <c r="AG1165" s="57">
        <v>5.2089999999999997E-2</v>
      </c>
    </row>
    <row r="1166" spans="2:33">
      <c r="B1166" s="58">
        <v>39149</v>
      </c>
      <c r="T1166" s="58">
        <v>39149</v>
      </c>
      <c r="U1166" s="58"/>
      <c r="V1166" s="57">
        <v>4.9770000000000002E-2</v>
      </c>
      <c r="W1166" s="57">
        <v>0</v>
      </c>
      <c r="X1166" s="57">
        <v>0</v>
      </c>
      <c r="Y1166" s="57">
        <v>5.1159999999999997E-2</v>
      </c>
      <c r="Z1166" s="57">
        <v>5.2089999999999997E-2</v>
      </c>
      <c r="AB1166" s="58">
        <v>39149</v>
      </c>
      <c r="AC1166" s="57">
        <v>4.9770000000000002E-2</v>
      </c>
      <c r="AD1166" s="57">
        <v>0</v>
      </c>
      <c r="AE1166" s="57">
        <v>0</v>
      </c>
      <c r="AF1166" s="57">
        <v>5.1159999999999997E-2</v>
      </c>
      <c r="AG1166" s="57">
        <v>5.2089999999999997E-2</v>
      </c>
    </row>
    <row r="1167" spans="2:33">
      <c r="B1167" s="58">
        <v>39150</v>
      </c>
      <c r="T1167" s="58">
        <v>39150</v>
      </c>
      <c r="U1167" s="58"/>
      <c r="V1167" s="57">
        <v>5.0499999999999996E-2</v>
      </c>
      <c r="W1167" s="57">
        <v>0</v>
      </c>
      <c r="X1167" s="57">
        <v>0</v>
      </c>
      <c r="Y1167" s="57">
        <v>5.1459999999999999E-2</v>
      </c>
      <c r="Z1167" s="57">
        <v>5.2729999999999999E-2</v>
      </c>
      <c r="AB1167" s="58">
        <v>39150</v>
      </c>
      <c r="AC1167" s="57">
        <v>5.0499999999999996E-2</v>
      </c>
      <c r="AD1167" s="57">
        <v>0</v>
      </c>
      <c r="AE1167" s="57">
        <v>0</v>
      </c>
      <c r="AF1167" s="57">
        <v>5.1459999999999999E-2</v>
      </c>
      <c r="AG1167" s="57">
        <v>5.2729999999999999E-2</v>
      </c>
    </row>
    <row r="1168" spans="2:33">
      <c r="B1168" s="58">
        <v>39151</v>
      </c>
      <c r="T1168" s="58">
        <v>39151</v>
      </c>
      <c r="U1168" s="58"/>
      <c r="V1168" s="57">
        <v>5.0499999999999996E-2</v>
      </c>
      <c r="W1168" s="57">
        <v>0</v>
      </c>
      <c r="X1168" s="57">
        <v>0</v>
      </c>
      <c r="Y1168" s="57">
        <v>5.0940000000000006E-2</v>
      </c>
      <c r="Z1168" s="57">
        <v>5.2729999999999999E-2</v>
      </c>
      <c r="AB1168" s="58">
        <v>39151</v>
      </c>
      <c r="AC1168" s="57">
        <v>5.0499999999999996E-2</v>
      </c>
      <c r="AD1168" s="57">
        <v>0</v>
      </c>
      <c r="AE1168" s="57">
        <v>0</v>
      </c>
      <c r="AF1168" s="57">
        <v>5.0940000000000006E-2</v>
      </c>
      <c r="AG1168" s="57">
        <v>5.2729999999999999E-2</v>
      </c>
    </row>
    <row r="1169" spans="2:33">
      <c r="B1169" s="58">
        <v>39152</v>
      </c>
      <c r="T1169" s="58">
        <v>39152</v>
      </c>
      <c r="U1169" s="58"/>
      <c r="V1169" s="57">
        <v>5.0499999999999996E-2</v>
      </c>
      <c r="W1169" s="57">
        <v>0</v>
      </c>
      <c r="X1169" s="57">
        <v>0</v>
      </c>
      <c r="Y1169" s="57">
        <v>5.1200000000000002E-2</v>
      </c>
      <c r="Z1169" s="57">
        <v>5.2729999999999999E-2</v>
      </c>
      <c r="AB1169" s="58">
        <v>39152</v>
      </c>
      <c r="AC1169" s="57">
        <v>5.0499999999999996E-2</v>
      </c>
      <c r="AD1169" s="57">
        <v>0</v>
      </c>
      <c r="AE1169" s="57">
        <v>0</v>
      </c>
      <c r="AF1169" s="57">
        <v>5.1200000000000002E-2</v>
      </c>
      <c r="AG1169" s="57">
        <v>5.2729999999999999E-2</v>
      </c>
    </row>
    <row r="1170" spans="2:33">
      <c r="B1170" s="58">
        <v>39153</v>
      </c>
      <c r="T1170" s="58">
        <v>39153</v>
      </c>
      <c r="U1170" s="58"/>
      <c r="V1170" s="57">
        <v>5.0279999999999998E-2</v>
      </c>
      <c r="W1170" s="57">
        <v>0</v>
      </c>
      <c r="X1170" s="57">
        <v>0</v>
      </c>
      <c r="Y1170" s="57">
        <v>5.1220000000000002E-2</v>
      </c>
      <c r="Z1170" s="57">
        <v>5.2560000000000003E-2</v>
      </c>
      <c r="AB1170" s="58">
        <v>39153</v>
      </c>
      <c r="AC1170" s="57">
        <v>5.0279999999999998E-2</v>
      </c>
      <c r="AD1170" s="57">
        <v>0</v>
      </c>
      <c r="AE1170" s="57">
        <v>0</v>
      </c>
      <c r="AF1170" s="57">
        <v>5.1220000000000002E-2</v>
      </c>
      <c r="AG1170" s="57">
        <v>5.2560000000000003E-2</v>
      </c>
    </row>
    <row r="1171" spans="2:33">
      <c r="B1171" s="58">
        <v>39154</v>
      </c>
      <c r="T1171" s="58">
        <v>39154</v>
      </c>
      <c r="U1171" s="58"/>
      <c r="V1171" s="57">
        <v>4.9880000000000008E-2</v>
      </c>
      <c r="W1171" s="57">
        <v>0</v>
      </c>
      <c r="X1171" s="57">
        <v>0</v>
      </c>
      <c r="Y1171" s="57">
        <v>5.1150000000000001E-2</v>
      </c>
      <c r="Z1171" s="57">
        <v>5.2400000000000002E-2</v>
      </c>
      <c r="AB1171" s="58">
        <v>39154</v>
      </c>
      <c r="AC1171" s="57">
        <v>4.9880000000000008E-2</v>
      </c>
      <c r="AD1171" s="57">
        <v>0</v>
      </c>
      <c r="AE1171" s="57">
        <v>0</v>
      </c>
      <c r="AF1171" s="57">
        <v>5.1150000000000001E-2</v>
      </c>
      <c r="AG1171" s="57">
        <v>5.2400000000000002E-2</v>
      </c>
    </row>
    <row r="1172" spans="2:33">
      <c r="B1172" s="58">
        <v>39155</v>
      </c>
      <c r="T1172" s="58">
        <v>39155</v>
      </c>
      <c r="U1172" s="58"/>
      <c r="V1172" s="57">
        <v>4.9450000000000001E-2</v>
      </c>
      <c r="W1172" s="57">
        <v>0</v>
      </c>
      <c r="X1172" s="57">
        <v>0</v>
      </c>
      <c r="Y1172" s="57">
        <v>5.1150000000000001E-2</v>
      </c>
      <c r="Z1172" s="57">
        <v>5.2209999999999999E-2</v>
      </c>
      <c r="AB1172" s="58">
        <v>39155</v>
      </c>
      <c r="AC1172" s="57">
        <v>4.9450000000000001E-2</v>
      </c>
      <c r="AD1172" s="57">
        <v>0</v>
      </c>
      <c r="AE1172" s="57">
        <v>0</v>
      </c>
      <c r="AF1172" s="57">
        <v>5.1150000000000001E-2</v>
      </c>
      <c r="AG1172" s="57">
        <v>5.2209999999999999E-2</v>
      </c>
    </row>
    <row r="1173" spans="2:33">
      <c r="B1173" s="58">
        <v>39156</v>
      </c>
      <c r="T1173" s="58">
        <v>39156</v>
      </c>
      <c r="U1173" s="58"/>
      <c r="V1173" s="57">
        <v>4.9739999999999999E-2</v>
      </c>
      <c r="W1173" s="57">
        <v>0</v>
      </c>
      <c r="X1173" s="57">
        <v>0</v>
      </c>
      <c r="Y1173" s="57">
        <v>5.1150000000000001E-2</v>
      </c>
      <c r="Z1173" s="57">
        <v>5.2450000000000004E-2</v>
      </c>
      <c r="AB1173" s="58">
        <v>39156</v>
      </c>
      <c r="AC1173" s="57">
        <v>4.9739999999999999E-2</v>
      </c>
      <c r="AD1173" s="57">
        <v>0</v>
      </c>
      <c r="AE1173" s="57">
        <v>0</v>
      </c>
      <c r="AF1173" s="57">
        <v>5.1150000000000001E-2</v>
      </c>
      <c r="AG1173" s="57">
        <v>5.2450000000000004E-2</v>
      </c>
    </row>
    <row r="1174" spans="2:33">
      <c r="B1174" s="58">
        <v>39157</v>
      </c>
      <c r="T1174" s="58">
        <v>39157</v>
      </c>
      <c r="U1174" s="58"/>
      <c r="V1174" s="57">
        <v>5.0029999999999998E-2</v>
      </c>
      <c r="W1174" s="57">
        <v>0</v>
      </c>
      <c r="X1174" s="57">
        <v>0</v>
      </c>
      <c r="Y1174" s="57">
        <v>5.1089999999999997E-2</v>
      </c>
      <c r="Z1174" s="57">
        <v>5.2560000000000003E-2</v>
      </c>
      <c r="AB1174" s="58">
        <v>39157</v>
      </c>
      <c r="AC1174" s="57">
        <v>5.0029999999999998E-2</v>
      </c>
      <c r="AD1174" s="57">
        <v>0</v>
      </c>
      <c r="AE1174" s="57">
        <v>0</v>
      </c>
      <c r="AF1174" s="57">
        <v>5.1089999999999997E-2</v>
      </c>
      <c r="AG1174" s="57">
        <v>5.2560000000000003E-2</v>
      </c>
    </row>
    <row r="1175" spans="2:33">
      <c r="B1175" s="58">
        <v>39158</v>
      </c>
      <c r="T1175" s="58">
        <v>39158</v>
      </c>
      <c r="U1175" s="58"/>
      <c r="V1175" s="57">
        <v>5.0029999999999998E-2</v>
      </c>
      <c r="W1175" s="57">
        <v>0</v>
      </c>
      <c r="X1175" s="57">
        <v>0</v>
      </c>
      <c r="Y1175" s="57">
        <v>5.0940000000000006E-2</v>
      </c>
      <c r="Z1175" s="57">
        <v>5.2560000000000003E-2</v>
      </c>
      <c r="AB1175" s="58">
        <v>39158</v>
      </c>
      <c r="AC1175" s="57">
        <v>5.0029999999999998E-2</v>
      </c>
      <c r="AD1175" s="57">
        <v>0</v>
      </c>
      <c r="AE1175" s="57">
        <v>0</v>
      </c>
      <c r="AF1175" s="57">
        <v>5.0940000000000006E-2</v>
      </c>
      <c r="AG1175" s="57">
        <v>5.2560000000000003E-2</v>
      </c>
    </row>
    <row r="1176" spans="2:33">
      <c r="B1176" s="58">
        <v>39159</v>
      </c>
      <c r="T1176" s="58">
        <v>39159</v>
      </c>
      <c r="U1176" s="58"/>
      <c r="V1176" s="57">
        <v>5.0029999999999998E-2</v>
      </c>
      <c r="W1176" s="57">
        <v>0</v>
      </c>
      <c r="X1176" s="57">
        <v>0</v>
      </c>
      <c r="Y1176" s="57">
        <v>5.0620000000000005E-2</v>
      </c>
      <c r="Z1176" s="57">
        <v>5.2560000000000003E-2</v>
      </c>
      <c r="AB1176" s="58">
        <v>39159</v>
      </c>
      <c r="AC1176" s="57">
        <v>5.0029999999999998E-2</v>
      </c>
      <c r="AD1176" s="57">
        <v>0</v>
      </c>
      <c r="AE1176" s="57">
        <v>0</v>
      </c>
      <c r="AF1176" s="57">
        <v>5.0620000000000005E-2</v>
      </c>
      <c r="AG1176" s="57">
        <v>5.2560000000000003E-2</v>
      </c>
    </row>
    <row r="1177" spans="2:33">
      <c r="B1177" s="58">
        <v>39160</v>
      </c>
      <c r="T1177" s="58">
        <v>39160</v>
      </c>
      <c r="U1177" s="58"/>
      <c r="V1177" s="57">
        <v>5.0270000000000002E-2</v>
      </c>
      <c r="W1177" s="57">
        <v>0</v>
      </c>
      <c r="X1177" s="57">
        <v>0</v>
      </c>
      <c r="Y1177" s="57">
        <v>5.0620000000000005E-2</v>
      </c>
      <c r="Z1177" s="57">
        <v>5.2729999999999999E-2</v>
      </c>
      <c r="AB1177" s="58">
        <v>39160</v>
      </c>
      <c r="AC1177" s="57">
        <v>5.0270000000000002E-2</v>
      </c>
      <c r="AD1177" s="57">
        <v>0</v>
      </c>
      <c r="AE1177" s="57">
        <v>0</v>
      </c>
      <c r="AF1177" s="57">
        <v>5.0620000000000005E-2</v>
      </c>
      <c r="AG1177" s="57">
        <v>5.2729999999999999E-2</v>
      </c>
    </row>
    <row r="1178" spans="2:33">
      <c r="B1178" s="58">
        <v>39161</v>
      </c>
      <c r="T1178" s="58">
        <v>39161</v>
      </c>
      <c r="U1178" s="58"/>
      <c r="V1178" s="57">
        <v>4.9950000000000001E-2</v>
      </c>
      <c r="W1178" s="57">
        <v>0</v>
      </c>
      <c r="X1178" s="57">
        <v>0</v>
      </c>
      <c r="Y1178" s="57">
        <v>5.0209999999999998E-2</v>
      </c>
      <c r="Z1178" s="57">
        <v>5.253E-2</v>
      </c>
      <c r="AB1178" s="58">
        <v>39161</v>
      </c>
      <c r="AC1178" s="57">
        <v>4.9950000000000001E-2</v>
      </c>
      <c r="AD1178" s="57">
        <v>0</v>
      </c>
      <c r="AE1178" s="57">
        <v>0</v>
      </c>
      <c r="AF1178" s="57">
        <v>5.0209999999999998E-2</v>
      </c>
      <c r="AG1178" s="57">
        <v>5.253E-2</v>
      </c>
    </row>
    <row r="1179" spans="2:33">
      <c r="B1179" s="58">
        <v>39162</v>
      </c>
      <c r="T1179" s="58">
        <v>39162</v>
      </c>
      <c r="U1179" s="58"/>
      <c r="V1179" s="57">
        <v>5.0170000000000006E-2</v>
      </c>
      <c r="W1179" s="57">
        <v>0</v>
      </c>
      <c r="X1179" s="57">
        <v>0</v>
      </c>
      <c r="Y1179" s="57">
        <v>5.0209999999999998E-2</v>
      </c>
      <c r="Z1179" s="57">
        <v>5.2910000000000006E-2</v>
      </c>
      <c r="AB1179" s="58">
        <v>39162</v>
      </c>
      <c r="AC1179" s="57">
        <v>5.0170000000000006E-2</v>
      </c>
      <c r="AD1179" s="57">
        <v>0</v>
      </c>
      <c r="AE1179" s="57">
        <v>0</v>
      </c>
      <c r="AF1179" s="57">
        <v>5.0209999999999998E-2</v>
      </c>
      <c r="AG1179" s="57">
        <v>5.2910000000000006E-2</v>
      </c>
    </row>
    <row r="1180" spans="2:33">
      <c r="B1180" s="58">
        <v>39163</v>
      </c>
      <c r="T1180" s="58">
        <v>39163</v>
      </c>
      <c r="U1180" s="58"/>
      <c r="V1180" s="57">
        <v>4.9370000000000004E-2</v>
      </c>
      <c r="W1180" s="57">
        <v>0</v>
      </c>
      <c r="X1180" s="57">
        <v>0</v>
      </c>
      <c r="Y1180" s="57">
        <v>5.0209999999999998E-2</v>
      </c>
      <c r="Z1180" s="57">
        <v>5.2880000000000003E-2</v>
      </c>
      <c r="AB1180" s="58">
        <v>39163</v>
      </c>
      <c r="AC1180" s="57">
        <v>4.9370000000000004E-2</v>
      </c>
      <c r="AD1180" s="57">
        <v>0</v>
      </c>
      <c r="AE1180" s="57">
        <v>0</v>
      </c>
      <c r="AF1180" s="57">
        <v>5.0209999999999998E-2</v>
      </c>
      <c r="AG1180" s="57">
        <v>5.2880000000000003E-2</v>
      </c>
    </row>
    <row r="1181" spans="2:33">
      <c r="B1181" s="58">
        <v>39164</v>
      </c>
      <c r="T1181" s="58">
        <v>39164</v>
      </c>
      <c r="U1181" s="58"/>
      <c r="V1181" s="57">
        <v>4.9880000000000008E-2</v>
      </c>
      <c r="W1181" s="57">
        <v>0</v>
      </c>
      <c r="X1181" s="57">
        <v>0</v>
      </c>
      <c r="Y1181" s="57">
        <v>5.0570000000000004E-2</v>
      </c>
      <c r="Z1181" s="57">
        <v>5.3249999999999999E-2</v>
      </c>
      <c r="AB1181" s="58">
        <v>39164</v>
      </c>
      <c r="AC1181" s="57">
        <v>4.9880000000000008E-2</v>
      </c>
      <c r="AD1181" s="57">
        <v>0</v>
      </c>
      <c r="AE1181" s="57">
        <v>0</v>
      </c>
      <c r="AF1181" s="57">
        <v>5.0570000000000004E-2</v>
      </c>
      <c r="AG1181" s="57">
        <v>5.3249999999999999E-2</v>
      </c>
    </row>
    <row r="1182" spans="2:33">
      <c r="B1182" s="58">
        <v>39165</v>
      </c>
      <c r="T1182" s="58">
        <v>39165</v>
      </c>
      <c r="U1182" s="58"/>
      <c r="V1182" s="57">
        <v>4.9880000000000008E-2</v>
      </c>
      <c r="W1182" s="57">
        <v>0</v>
      </c>
      <c r="X1182" s="57">
        <v>0</v>
      </c>
      <c r="Y1182" s="57">
        <v>4.9840000000000002E-2</v>
      </c>
      <c r="Z1182" s="57">
        <v>5.3249999999999999E-2</v>
      </c>
      <c r="AB1182" s="58">
        <v>39165</v>
      </c>
      <c r="AC1182" s="57">
        <v>4.9880000000000008E-2</v>
      </c>
      <c r="AD1182" s="57">
        <v>0</v>
      </c>
      <c r="AE1182" s="57">
        <v>0</v>
      </c>
      <c r="AF1182" s="57">
        <v>4.9840000000000002E-2</v>
      </c>
      <c r="AG1182" s="57">
        <v>5.3249999999999999E-2</v>
      </c>
    </row>
    <row r="1183" spans="2:33">
      <c r="B1183" s="58">
        <v>39166</v>
      </c>
      <c r="T1183" s="58">
        <v>39166</v>
      </c>
      <c r="U1183" s="58"/>
      <c r="V1183" s="57">
        <v>4.9880000000000008E-2</v>
      </c>
      <c r="W1183" s="57">
        <v>0</v>
      </c>
      <c r="X1183" s="57">
        <v>0</v>
      </c>
      <c r="Y1183" s="57">
        <v>4.9850000000000005E-2</v>
      </c>
      <c r="Z1183" s="57">
        <v>5.3249999999999999E-2</v>
      </c>
      <c r="AB1183" s="58">
        <v>39166</v>
      </c>
      <c r="AC1183" s="57">
        <v>4.9880000000000008E-2</v>
      </c>
      <c r="AD1183" s="57">
        <v>0</v>
      </c>
      <c r="AE1183" s="57">
        <v>0</v>
      </c>
      <c r="AF1183" s="57">
        <v>4.9850000000000005E-2</v>
      </c>
      <c r="AG1183" s="57">
        <v>5.3249999999999999E-2</v>
      </c>
    </row>
    <row r="1184" spans="2:33">
      <c r="B1184" s="58">
        <v>39167</v>
      </c>
      <c r="T1184" s="58">
        <v>39167</v>
      </c>
      <c r="U1184" s="58"/>
      <c r="V1184" s="57">
        <v>4.9560000000000007E-2</v>
      </c>
      <c r="W1184" s="57">
        <v>0</v>
      </c>
      <c r="X1184" s="57">
        <v>0</v>
      </c>
      <c r="Y1184" s="57">
        <v>4.9560000000000007E-2</v>
      </c>
      <c r="Z1184" s="57">
        <v>5.314E-2</v>
      </c>
      <c r="AB1184" s="58">
        <v>39167</v>
      </c>
      <c r="AC1184" s="57">
        <v>4.9560000000000007E-2</v>
      </c>
      <c r="AD1184" s="57">
        <v>0</v>
      </c>
      <c r="AE1184" s="57">
        <v>0</v>
      </c>
      <c r="AF1184" s="57">
        <v>4.9560000000000007E-2</v>
      </c>
      <c r="AG1184" s="57">
        <v>5.314E-2</v>
      </c>
    </row>
    <row r="1185" spans="2:33">
      <c r="B1185" s="58">
        <v>39168</v>
      </c>
      <c r="T1185" s="58">
        <v>39168</v>
      </c>
      <c r="U1185" s="58"/>
      <c r="V1185" s="57">
        <v>4.965E-2</v>
      </c>
      <c r="W1185" s="57">
        <v>0</v>
      </c>
      <c r="X1185" s="57">
        <v>0</v>
      </c>
      <c r="Y1185" s="57">
        <v>4.8920000000000005E-2</v>
      </c>
      <c r="Z1185" s="57">
        <v>5.357E-2</v>
      </c>
      <c r="AB1185" s="58">
        <v>39168</v>
      </c>
      <c r="AC1185" s="57">
        <v>4.965E-2</v>
      </c>
      <c r="AD1185" s="57">
        <v>0</v>
      </c>
      <c r="AE1185" s="57">
        <v>0</v>
      </c>
      <c r="AF1185" s="57">
        <v>4.8920000000000005E-2</v>
      </c>
      <c r="AG1185" s="57">
        <v>5.357E-2</v>
      </c>
    </row>
    <row r="1186" spans="2:33">
      <c r="B1186" s="58">
        <v>39169</v>
      </c>
      <c r="T1186" s="58">
        <v>39169</v>
      </c>
      <c r="U1186" s="58"/>
      <c r="V1186" s="57">
        <v>4.9149999999999999E-2</v>
      </c>
      <c r="W1186" s="57">
        <v>0</v>
      </c>
      <c r="X1186" s="57">
        <v>0</v>
      </c>
      <c r="Y1186" s="57">
        <v>4.8920000000000005E-2</v>
      </c>
      <c r="Z1186" s="57">
        <v>5.3360000000000005E-2</v>
      </c>
      <c r="AB1186" s="58">
        <v>39169</v>
      </c>
      <c r="AC1186" s="57">
        <v>4.9149999999999999E-2</v>
      </c>
      <c r="AD1186" s="57">
        <v>0</v>
      </c>
      <c r="AE1186" s="57">
        <v>0</v>
      </c>
      <c r="AF1186" s="57">
        <v>4.8920000000000005E-2</v>
      </c>
      <c r="AG1186" s="57">
        <v>5.3360000000000005E-2</v>
      </c>
    </row>
    <row r="1187" spans="2:33">
      <c r="B1187" s="58">
        <v>39170</v>
      </c>
      <c r="T1187" s="58">
        <v>39170</v>
      </c>
      <c r="U1187" s="58"/>
      <c r="V1187" s="57">
        <v>4.9869999999999998E-2</v>
      </c>
      <c r="W1187" s="57">
        <v>0</v>
      </c>
      <c r="X1187" s="57">
        <v>0</v>
      </c>
      <c r="Y1187" s="57">
        <v>4.8920000000000005E-2</v>
      </c>
      <c r="Z1187" s="57">
        <v>5.3769999999999998E-2</v>
      </c>
      <c r="AB1187" s="58">
        <v>39170</v>
      </c>
      <c r="AC1187" s="57">
        <v>4.9869999999999998E-2</v>
      </c>
      <c r="AD1187" s="57">
        <v>0</v>
      </c>
      <c r="AE1187" s="57">
        <v>0</v>
      </c>
      <c r="AF1187" s="57">
        <v>4.8920000000000005E-2</v>
      </c>
      <c r="AG1187" s="57">
        <v>5.3769999999999998E-2</v>
      </c>
    </row>
    <row r="1188" spans="2:33">
      <c r="B1188" s="58">
        <v>39171</v>
      </c>
      <c r="T1188" s="58">
        <v>39171</v>
      </c>
      <c r="U1188" s="58"/>
      <c r="V1188" s="57">
        <v>5.0290000000000001E-2</v>
      </c>
      <c r="W1188" s="57">
        <v>0</v>
      </c>
      <c r="X1188" s="57">
        <v>0</v>
      </c>
      <c r="Y1188" s="57">
        <v>4.8989999999999999E-2</v>
      </c>
      <c r="Z1188" s="57">
        <v>5.3949999999999998E-2</v>
      </c>
      <c r="AB1188" s="58">
        <v>39171</v>
      </c>
      <c r="AC1188" s="57">
        <v>5.0290000000000001E-2</v>
      </c>
      <c r="AD1188" s="57">
        <v>0</v>
      </c>
      <c r="AE1188" s="57">
        <v>0</v>
      </c>
      <c r="AF1188" s="57">
        <v>4.8989999999999999E-2</v>
      </c>
      <c r="AG1188" s="57">
        <v>5.3949999999999998E-2</v>
      </c>
    </row>
    <row r="1189" spans="2:33">
      <c r="B1189" s="58">
        <v>39172</v>
      </c>
      <c r="T1189" s="58">
        <v>39172</v>
      </c>
      <c r="U1189" s="58"/>
      <c r="V1189" s="57">
        <v>5.0290000000000001E-2</v>
      </c>
      <c r="W1189" s="57">
        <v>0</v>
      </c>
      <c r="X1189" s="57">
        <v>0</v>
      </c>
      <c r="Y1189" s="57">
        <v>4.9089999999999995E-2</v>
      </c>
      <c r="Z1189" s="57">
        <v>5.3949999999999998E-2</v>
      </c>
      <c r="AB1189" s="58">
        <v>39172</v>
      </c>
      <c r="AC1189" s="57">
        <v>5.0290000000000001E-2</v>
      </c>
      <c r="AD1189" s="57">
        <v>0</v>
      </c>
      <c r="AE1189" s="57">
        <v>0</v>
      </c>
      <c r="AF1189" s="57">
        <v>4.9089999999999995E-2</v>
      </c>
      <c r="AG1189" s="57">
        <v>5.3949999999999998E-2</v>
      </c>
    </row>
    <row r="1190" spans="2:33">
      <c r="B1190" s="58">
        <v>39173</v>
      </c>
      <c r="T1190" s="58">
        <v>39173</v>
      </c>
      <c r="U1190" s="58"/>
      <c r="V1190" s="57">
        <v>5.0290000000000001E-2</v>
      </c>
      <c r="W1190" s="57">
        <v>0</v>
      </c>
      <c r="X1190" s="57">
        <v>0</v>
      </c>
      <c r="Y1190" s="57">
        <v>4.9200000000000001E-2</v>
      </c>
      <c r="Z1190" s="57">
        <v>5.3949999999999998E-2</v>
      </c>
      <c r="AB1190" s="58">
        <v>39173</v>
      </c>
      <c r="AC1190" s="57">
        <v>5.0290000000000001E-2</v>
      </c>
      <c r="AD1190" s="57">
        <v>0</v>
      </c>
      <c r="AE1190" s="57">
        <v>0</v>
      </c>
      <c r="AF1190" s="57">
        <v>4.9200000000000001E-2</v>
      </c>
      <c r="AG1190" s="57">
        <v>5.3949999999999998E-2</v>
      </c>
    </row>
    <row r="1191" spans="2:33">
      <c r="B1191" s="58">
        <v>39174</v>
      </c>
      <c r="T1191" s="58">
        <v>39174</v>
      </c>
      <c r="U1191" s="58"/>
      <c r="V1191" s="57">
        <v>5.0029999999999998E-2</v>
      </c>
      <c r="W1191" s="57">
        <v>0</v>
      </c>
      <c r="X1191" s="57">
        <v>0</v>
      </c>
      <c r="Y1191" s="57">
        <v>4.9540000000000001E-2</v>
      </c>
      <c r="Z1191" s="57">
        <v>5.3859999999999998E-2</v>
      </c>
      <c r="AB1191" s="58">
        <v>39174</v>
      </c>
      <c r="AC1191" s="57">
        <v>5.0029999999999998E-2</v>
      </c>
      <c r="AD1191" s="57">
        <v>0</v>
      </c>
      <c r="AE1191" s="57">
        <v>0</v>
      </c>
      <c r="AF1191" s="57">
        <v>4.9540000000000001E-2</v>
      </c>
      <c r="AG1191" s="57">
        <v>5.3859999999999998E-2</v>
      </c>
    </row>
    <row r="1192" spans="2:33">
      <c r="B1192" s="58">
        <v>39175</v>
      </c>
      <c r="T1192" s="58">
        <v>39175</v>
      </c>
      <c r="U1192" s="58"/>
      <c r="V1192" s="57">
        <v>5.0270000000000002E-2</v>
      </c>
      <c r="W1192" s="57">
        <v>0</v>
      </c>
      <c r="X1192" s="57">
        <v>0</v>
      </c>
      <c r="Y1192" s="57">
        <v>5.0010000000000006E-2</v>
      </c>
      <c r="Z1192" s="57">
        <v>5.391E-2</v>
      </c>
      <c r="AB1192" s="58">
        <v>39175</v>
      </c>
      <c r="AC1192" s="57">
        <v>5.0270000000000002E-2</v>
      </c>
      <c r="AD1192" s="57">
        <v>0</v>
      </c>
      <c r="AE1192" s="57">
        <v>0</v>
      </c>
      <c r="AF1192" s="57">
        <v>5.0010000000000006E-2</v>
      </c>
      <c r="AG1192" s="57">
        <v>5.391E-2</v>
      </c>
    </row>
    <row r="1193" spans="2:33">
      <c r="B1193" s="58">
        <v>39176</v>
      </c>
      <c r="T1193" s="58">
        <v>39176</v>
      </c>
      <c r="U1193" s="58"/>
      <c r="V1193" s="57">
        <v>4.9980000000000004E-2</v>
      </c>
      <c r="W1193" s="57">
        <v>0</v>
      </c>
      <c r="X1193" s="57">
        <v>0</v>
      </c>
      <c r="Y1193" s="57">
        <v>5.0010000000000006E-2</v>
      </c>
      <c r="Z1193" s="57">
        <v>5.3789999999999998E-2</v>
      </c>
      <c r="AB1193" s="58">
        <v>39176</v>
      </c>
      <c r="AC1193" s="57">
        <v>4.9980000000000004E-2</v>
      </c>
      <c r="AD1193" s="57">
        <v>0</v>
      </c>
      <c r="AE1193" s="57">
        <v>0</v>
      </c>
      <c r="AF1193" s="57">
        <v>5.0010000000000006E-2</v>
      </c>
      <c r="AG1193" s="57">
        <v>5.3789999999999998E-2</v>
      </c>
    </row>
    <row r="1194" spans="2:33">
      <c r="B1194" s="58">
        <v>39177</v>
      </c>
      <c r="T1194" s="58">
        <v>39177</v>
      </c>
      <c r="U1194" s="58"/>
      <c r="V1194" s="57">
        <v>5.0229999999999997E-2</v>
      </c>
      <c r="W1194" s="57">
        <v>0</v>
      </c>
      <c r="X1194" s="57">
        <v>0</v>
      </c>
      <c r="Y1194" s="57">
        <v>5.0010000000000006E-2</v>
      </c>
      <c r="Z1194" s="57">
        <v>5.398E-2</v>
      </c>
      <c r="AB1194" s="58">
        <v>39177</v>
      </c>
      <c r="AC1194" s="57">
        <v>5.0229999999999997E-2</v>
      </c>
      <c r="AD1194" s="57">
        <v>0</v>
      </c>
      <c r="AE1194" s="57">
        <v>0</v>
      </c>
      <c r="AF1194" s="57">
        <v>5.0010000000000006E-2</v>
      </c>
      <c r="AG1194" s="57">
        <v>5.398E-2</v>
      </c>
    </row>
    <row r="1195" spans="2:33">
      <c r="B1195" s="58">
        <v>39178</v>
      </c>
      <c r="T1195" s="58">
        <v>39178</v>
      </c>
      <c r="U1195" s="58"/>
      <c r="V1195" s="57">
        <v>5.1429999999999997E-2</v>
      </c>
      <c r="W1195" s="57">
        <v>0</v>
      </c>
      <c r="X1195" s="57">
        <v>0</v>
      </c>
      <c r="Y1195" s="57">
        <v>5.006E-2</v>
      </c>
      <c r="Z1195" s="57">
        <v>5.4900000000000004E-2</v>
      </c>
      <c r="AB1195" s="58">
        <v>39178</v>
      </c>
      <c r="AC1195" s="57">
        <v>5.1429999999999997E-2</v>
      </c>
      <c r="AD1195" s="57">
        <v>0</v>
      </c>
      <c r="AE1195" s="57">
        <v>0</v>
      </c>
      <c r="AF1195" s="57">
        <v>5.006E-2</v>
      </c>
      <c r="AG1195" s="57">
        <v>5.4900000000000004E-2</v>
      </c>
    </row>
    <row r="1196" spans="2:33">
      <c r="B1196" s="58">
        <v>39179</v>
      </c>
      <c r="T1196" s="58">
        <v>39179</v>
      </c>
      <c r="U1196" s="58"/>
      <c r="V1196" s="57">
        <v>5.1429999999999997E-2</v>
      </c>
      <c r="W1196" s="57">
        <v>0</v>
      </c>
      <c r="X1196" s="57">
        <v>0</v>
      </c>
      <c r="Y1196" s="57">
        <v>4.9930000000000002E-2</v>
      </c>
      <c r="Z1196" s="57">
        <v>5.4900000000000004E-2</v>
      </c>
      <c r="AB1196" s="58">
        <v>39179</v>
      </c>
      <c r="AC1196" s="57">
        <v>5.1429999999999997E-2</v>
      </c>
      <c r="AD1196" s="57">
        <v>0</v>
      </c>
      <c r="AE1196" s="57">
        <v>0</v>
      </c>
      <c r="AF1196" s="57">
        <v>4.9930000000000002E-2</v>
      </c>
      <c r="AG1196" s="57">
        <v>5.4900000000000004E-2</v>
      </c>
    </row>
    <row r="1197" spans="2:33">
      <c r="B1197" s="58">
        <v>39180</v>
      </c>
      <c r="T1197" s="58">
        <v>39180</v>
      </c>
      <c r="U1197" s="58"/>
      <c r="V1197" s="57">
        <v>5.1429999999999997E-2</v>
      </c>
      <c r="W1197" s="57">
        <v>0</v>
      </c>
      <c r="X1197" s="57">
        <v>0</v>
      </c>
      <c r="Y1197" s="57">
        <v>5.0209999999999998E-2</v>
      </c>
      <c r="Z1197" s="57">
        <v>5.4900000000000004E-2</v>
      </c>
      <c r="AB1197" s="58">
        <v>39180</v>
      </c>
      <c r="AC1197" s="57">
        <v>5.1429999999999997E-2</v>
      </c>
      <c r="AD1197" s="57">
        <v>0</v>
      </c>
      <c r="AE1197" s="57">
        <v>0</v>
      </c>
      <c r="AF1197" s="57">
        <v>5.0209999999999998E-2</v>
      </c>
      <c r="AG1197" s="57">
        <v>5.4900000000000004E-2</v>
      </c>
    </row>
    <row r="1198" spans="2:33">
      <c r="B1198" s="58">
        <v>39181</v>
      </c>
      <c r="T1198" s="58">
        <v>39181</v>
      </c>
      <c r="U1198" s="58"/>
      <c r="V1198" s="57">
        <v>5.1409999999999997E-2</v>
      </c>
      <c r="W1198" s="57">
        <v>0</v>
      </c>
      <c r="X1198" s="57">
        <v>0</v>
      </c>
      <c r="Y1198" s="57">
        <v>5.0479999999999997E-2</v>
      </c>
      <c r="Z1198" s="57">
        <v>5.4809999999999998E-2</v>
      </c>
      <c r="AB1198" s="58">
        <v>39181</v>
      </c>
      <c r="AC1198" s="57">
        <v>5.1409999999999997E-2</v>
      </c>
      <c r="AD1198" s="57">
        <v>0</v>
      </c>
      <c r="AE1198" s="57">
        <v>0</v>
      </c>
      <c r="AF1198" s="57">
        <v>5.0479999999999997E-2</v>
      </c>
      <c r="AG1198" s="57">
        <v>5.4809999999999998E-2</v>
      </c>
    </row>
    <row r="1199" spans="2:33">
      <c r="B1199" s="58">
        <v>39182</v>
      </c>
      <c r="T1199" s="58">
        <v>39182</v>
      </c>
      <c r="U1199" s="58"/>
      <c r="V1199" s="57">
        <v>5.0970000000000001E-2</v>
      </c>
      <c r="W1199" s="57">
        <v>0</v>
      </c>
      <c r="X1199" s="57">
        <v>0</v>
      </c>
      <c r="Y1199" s="57">
        <v>4.9950000000000001E-2</v>
      </c>
      <c r="Z1199" s="57">
        <v>5.4530000000000002E-2</v>
      </c>
      <c r="AB1199" s="58">
        <v>39182</v>
      </c>
      <c r="AC1199" s="57">
        <v>5.0970000000000001E-2</v>
      </c>
      <c r="AD1199" s="57">
        <v>0</v>
      </c>
      <c r="AE1199" s="57">
        <v>0</v>
      </c>
      <c r="AF1199" s="57">
        <v>4.9950000000000001E-2</v>
      </c>
      <c r="AG1199" s="57">
        <v>5.4530000000000002E-2</v>
      </c>
    </row>
    <row r="1200" spans="2:33">
      <c r="B1200" s="58">
        <v>39183</v>
      </c>
      <c r="T1200" s="58">
        <v>39183</v>
      </c>
      <c r="U1200" s="58"/>
      <c r="V1200" s="57">
        <v>5.0839999999999996E-2</v>
      </c>
      <c r="W1200" s="57">
        <v>0</v>
      </c>
      <c r="X1200" s="57">
        <v>0</v>
      </c>
      <c r="Y1200" s="57">
        <v>4.9950000000000001E-2</v>
      </c>
      <c r="Z1200" s="57">
        <v>5.4519999999999999E-2</v>
      </c>
      <c r="AB1200" s="58">
        <v>39183</v>
      </c>
      <c r="AC1200" s="57">
        <v>5.0839999999999996E-2</v>
      </c>
      <c r="AD1200" s="57">
        <v>0</v>
      </c>
      <c r="AE1200" s="57">
        <v>0</v>
      </c>
      <c r="AF1200" s="57">
        <v>4.9950000000000001E-2</v>
      </c>
      <c r="AG1200" s="57">
        <v>5.4519999999999999E-2</v>
      </c>
    </row>
    <row r="1201" spans="2:33">
      <c r="B1201" s="58">
        <v>39184</v>
      </c>
      <c r="T1201" s="58">
        <v>39184</v>
      </c>
      <c r="U1201" s="58"/>
      <c r="V1201" s="57">
        <v>5.117E-2</v>
      </c>
      <c r="W1201" s="57">
        <v>0</v>
      </c>
      <c r="X1201" s="57">
        <v>0</v>
      </c>
      <c r="Y1201" s="57">
        <v>4.9950000000000001E-2</v>
      </c>
      <c r="Z1201" s="57">
        <v>5.4629999999999998E-2</v>
      </c>
      <c r="AB1201" s="58">
        <v>39184</v>
      </c>
      <c r="AC1201" s="57">
        <v>5.117E-2</v>
      </c>
      <c r="AD1201" s="57">
        <v>0</v>
      </c>
      <c r="AE1201" s="57">
        <v>0</v>
      </c>
      <c r="AF1201" s="57">
        <v>4.9950000000000001E-2</v>
      </c>
      <c r="AG1201" s="57">
        <v>5.4629999999999998E-2</v>
      </c>
    </row>
    <row r="1202" spans="2:33">
      <c r="B1202" s="58">
        <v>39185</v>
      </c>
      <c r="T1202" s="58">
        <v>39185</v>
      </c>
      <c r="U1202" s="58"/>
      <c r="V1202" s="57">
        <v>5.151E-2</v>
      </c>
      <c r="W1202" s="57">
        <v>0</v>
      </c>
      <c r="X1202" s="57">
        <v>0</v>
      </c>
      <c r="Y1202" s="57">
        <v>5.0770000000000003E-2</v>
      </c>
      <c r="Z1202" s="57">
        <v>5.4949999999999999E-2</v>
      </c>
      <c r="AB1202" s="58">
        <v>39185</v>
      </c>
      <c r="AC1202" s="57">
        <v>5.151E-2</v>
      </c>
      <c r="AD1202" s="57">
        <v>0</v>
      </c>
      <c r="AE1202" s="57">
        <v>0</v>
      </c>
      <c r="AF1202" s="57">
        <v>5.0770000000000003E-2</v>
      </c>
      <c r="AG1202" s="57">
        <v>5.4949999999999999E-2</v>
      </c>
    </row>
    <row r="1203" spans="2:33">
      <c r="B1203" s="58">
        <v>39186</v>
      </c>
      <c r="T1203" s="58">
        <v>39186</v>
      </c>
      <c r="U1203" s="58"/>
      <c r="V1203" s="57">
        <v>5.151E-2</v>
      </c>
      <c r="W1203" s="57">
        <v>0</v>
      </c>
      <c r="X1203" s="57">
        <v>0</v>
      </c>
      <c r="Y1203" s="57">
        <v>5.0730000000000004E-2</v>
      </c>
      <c r="Z1203" s="57">
        <v>5.4949999999999999E-2</v>
      </c>
      <c r="AB1203" s="58">
        <v>39186</v>
      </c>
      <c r="AC1203" s="57">
        <v>5.151E-2</v>
      </c>
      <c r="AD1203" s="57">
        <v>0</v>
      </c>
      <c r="AE1203" s="57">
        <v>0</v>
      </c>
      <c r="AF1203" s="57">
        <v>5.0730000000000004E-2</v>
      </c>
      <c r="AG1203" s="57">
        <v>5.4949999999999999E-2</v>
      </c>
    </row>
    <row r="1204" spans="2:33">
      <c r="B1204" s="58">
        <v>39187</v>
      </c>
      <c r="T1204" s="58">
        <v>39187</v>
      </c>
      <c r="U1204" s="58"/>
      <c r="V1204" s="57">
        <v>5.151E-2</v>
      </c>
      <c r="W1204" s="57">
        <v>0</v>
      </c>
      <c r="X1204" s="57">
        <v>0</v>
      </c>
      <c r="Y1204" s="57">
        <v>5.0900000000000001E-2</v>
      </c>
      <c r="Z1204" s="57">
        <v>5.4949999999999999E-2</v>
      </c>
      <c r="AB1204" s="58">
        <v>39187</v>
      </c>
      <c r="AC1204" s="57">
        <v>5.151E-2</v>
      </c>
      <c r="AD1204" s="57">
        <v>0</v>
      </c>
      <c r="AE1204" s="57">
        <v>0</v>
      </c>
      <c r="AF1204" s="57">
        <v>5.0900000000000001E-2</v>
      </c>
      <c r="AG1204" s="57">
        <v>5.4949999999999999E-2</v>
      </c>
    </row>
    <row r="1205" spans="2:33">
      <c r="B1205" s="58">
        <v>39188</v>
      </c>
      <c r="T1205" s="58">
        <v>39188</v>
      </c>
      <c r="U1205" s="58"/>
      <c r="V1205" s="57">
        <v>5.1569999999999998E-2</v>
      </c>
      <c r="W1205" s="57">
        <v>0</v>
      </c>
      <c r="X1205" s="57">
        <v>0</v>
      </c>
      <c r="Y1205" s="57">
        <v>5.0900000000000001E-2</v>
      </c>
      <c r="Z1205" s="57">
        <v>5.459E-2</v>
      </c>
      <c r="AB1205" s="58">
        <v>39188</v>
      </c>
      <c r="AC1205" s="57">
        <v>5.1569999999999998E-2</v>
      </c>
      <c r="AD1205" s="57">
        <v>0</v>
      </c>
      <c r="AE1205" s="57">
        <v>0</v>
      </c>
      <c r="AF1205" s="57">
        <v>5.0900000000000001E-2</v>
      </c>
      <c r="AG1205" s="57">
        <v>5.459E-2</v>
      </c>
    </row>
    <row r="1206" spans="2:33">
      <c r="B1206" s="58">
        <v>39189</v>
      </c>
      <c r="T1206" s="58">
        <v>39189</v>
      </c>
      <c r="U1206" s="58"/>
      <c r="V1206" s="57">
        <v>5.0799999999999998E-2</v>
      </c>
      <c r="W1206" s="57">
        <v>0</v>
      </c>
      <c r="X1206" s="57">
        <v>0</v>
      </c>
      <c r="Y1206" s="57">
        <v>5.1050000000000005E-2</v>
      </c>
      <c r="Z1206" s="57">
        <v>5.4019999999999999E-2</v>
      </c>
      <c r="AB1206" s="58">
        <v>39189</v>
      </c>
      <c r="AC1206" s="57">
        <v>5.0799999999999998E-2</v>
      </c>
      <c r="AD1206" s="57">
        <v>0</v>
      </c>
      <c r="AE1206" s="57">
        <v>0</v>
      </c>
      <c r="AF1206" s="57">
        <v>5.1050000000000005E-2</v>
      </c>
      <c r="AG1206" s="57">
        <v>5.4019999999999999E-2</v>
      </c>
    </row>
    <row r="1207" spans="2:33">
      <c r="B1207" s="58">
        <v>39190</v>
      </c>
      <c r="T1207" s="58">
        <v>39190</v>
      </c>
      <c r="U1207" s="58"/>
      <c r="V1207" s="57">
        <v>5.0290000000000001E-2</v>
      </c>
      <c r="W1207" s="57">
        <v>0</v>
      </c>
      <c r="X1207" s="57">
        <v>0</v>
      </c>
      <c r="Y1207" s="57">
        <v>5.1050000000000005E-2</v>
      </c>
      <c r="Z1207" s="57">
        <v>5.3650000000000003E-2</v>
      </c>
      <c r="AB1207" s="58">
        <v>39190</v>
      </c>
      <c r="AC1207" s="57">
        <v>5.0290000000000001E-2</v>
      </c>
      <c r="AD1207" s="57">
        <v>0</v>
      </c>
      <c r="AE1207" s="57">
        <v>0</v>
      </c>
      <c r="AF1207" s="57">
        <v>5.1050000000000005E-2</v>
      </c>
      <c r="AG1207" s="57">
        <v>5.3650000000000003E-2</v>
      </c>
    </row>
    <row r="1208" spans="2:33">
      <c r="B1208" s="58">
        <v>39191</v>
      </c>
      <c r="T1208" s="58">
        <v>39191</v>
      </c>
      <c r="U1208" s="58"/>
      <c r="V1208" s="57">
        <v>5.0250000000000003E-2</v>
      </c>
      <c r="W1208" s="57">
        <v>0</v>
      </c>
      <c r="X1208" s="57">
        <v>0</v>
      </c>
      <c r="Y1208" s="57">
        <v>5.1050000000000005E-2</v>
      </c>
      <c r="Z1208" s="57">
        <v>5.382E-2</v>
      </c>
      <c r="AB1208" s="58">
        <v>39191</v>
      </c>
      <c r="AC1208" s="57">
        <v>5.0250000000000003E-2</v>
      </c>
      <c r="AD1208" s="57">
        <v>0</v>
      </c>
      <c r="AE1208" s="57">
        <v>0</v>
      </c>
      <c r="AF1208" s="57">
        <v>5.1050000000000005E-2</v>
      </c>
      <c r="AG1208" s="57">
        <v>5.382E-2</v>
      </c>
    </row>
    <row r="1209" spans="2:33">
      <c r="B1209" s="58">
        <v>39192</v>
      </c>
      <c r="T1209" s="58">
        <v>39192</v>
      </c>
      <c r="U1209" s="58"/>
      <c r="V1209" s="57">
        <v>5.0560000000000001E-2</v>
      </c>
      <c r="W1209" s="57">
        <v>0</v>
      </c>
      <c r="X1209" s="57">
        <v>0</v>
      </c>
      <c r="Y1209" s="57">
        <v>5.1050000000000005E-2</v>
      </c>
      <c r="Z1209" s="57">
        <v>5.4050000000000001E-2</v>
      </c>
      <c r="AB1209" s="58">
        <v>39192</v>
      </c>
      <c r="AC1209" s="57">
        <v>5.0560000000000001E-2</v>
      </c>
      <c r="AD1209" s="57">
        <v>0</v>
      </c>
      <c r="AE1209" s="57">
        <v>0</v>
      </c>
      <c r="AF1209" s="57">
        <v>5.1050000000000005E-2</v>
      </c>
      <c r="AG1209" s="57">
        <v>5.4050000000000001E-2</v>
      </c>
    </row>
    <row r="1210" spans="2:33">
      <c r="B1210" s="58">
        <v>39193</v>
      </c>
      <c r="T1210" s="58">
        <v>39193</v>
      </c>
      <c r="U1210" s="58"/>
      <c r="V1210" s="57">
        <v>5.0560000000000001E-2</v>
      </c>
      <c r="W1210" s="57">
        <v>0</v>
      </c>
      <c r="X1210" s="57">
        <v>0</v>
      </c>
      <c r="Y1210" s="57">
        <v>5.0880000000000002E-2</v>
      </c>
      <c r="Z1210" s="57">
        <v>5.4050000000000001E-2</v>
      </c>
      <c r="AB1210" s="58">
        <v>39193</v>
      </c>
      <c r="AC1210" s="57">
        <v>5.0560000000000001E-2</v>
      </c>
      <c r="AD1210" s="57">
        <v>0</v>
      </c>
      <c r="AE1210" s="57">
        <v>0</v>
      </c>
      <c r="AF1210" s="57">
        <v>5.0880000000000002E-2</v>
      </c>
      <c r="AG1210" s="57">
        <v>5.4050000000000001E-2</v>
      </c>
    </row>
    <row r="1211" spans="2:33">
      <c r="B1211" s="58">
        <v>39194</v>
      </c>
      <c r="T1211" s="58">
        <v>39194</v>
      </c>
      <c r="U1211" s="58"/>
      <c r="V1211" s="57">
        <v>5.0560000000000001E-2</v>
      </c>
      <c r="W1211" s="57">
        <v>0</v>
      </c>
      <c r="X1211" s="57">
        <v>0</v>
      </c>
      <c r="Y1211" s="57">
        <v>5.1159999999999997E-2</v>
      </c>
      <c r="Z1211" s="57">
        <v>5.4050000000000001E-2</v>
      </c>
      <c r="AB1211" s="58">
        <v>39194</v>
      </c>
      <c r="AC1211" s="57">
        <v>5.0560000000000001E-2</v>
      </c>
      <c r="AD1211" s="57">
        <v>0</v>
      </c>
      <c r="AE1211" s="57">
        <v>0</v>
      </c>
      <c r="AF1211" s="57">
        <v>5.1159999999999997E-2</v>
      </c>
      <c r="AG1211" s="57">
        <v>5.4050000000000001E-2</v>
      </c>
    </row>
    <row r="1212" spans="2:33">
      <c r="B1212" s="58">
        <v>39195</v>
      </c>
      <c r="T1212" s="58">
        <v>39195</v>
      </c>
      <c r="U1212" s="58"/>
      <c r="V1212" s="57">
        <v>5.0359999999999995E-2</v>
      </c>
      <c r="W1212" s="57">
        <v>0</v>
      </c>
      <c r="X1212" s="57">
        <v>0</v>
      </c>
      <c r="Y1212" s="57">
        <v>5.1859999999999996E-2</v>
      </c>
      <c r="Z1212" s="57">
        <v>5.3940000000000002E-2</v>
      </c>
      <c r="AB1212" s="58">
        <v>39195</v>
      </c>
      <c r="AC1212" s="57">
        <v>5.0359999999999995E-2</v>
      </c>
      <c r="AD1212" s="57">
        <v>0</v>
      </c>
      <c r="AE1212" s="57">
        <v>0</v>
      </c>
      <c r="AF1212" s="57">
        <v>5.1859999999999996E-2</v>
      </c>
      <c r="AG1212" s="57">
        <v>5.3940000000000002E-2</v>
      </c>
    </row>
    <row r="1213" spans="2:33">
      <c r="B1213" s="58">
        <v>39196</v>
      </c>
      <c r="T1213" s="58">
        <v>39196</v>
      </c>
      <c r="U1213" s="58"/>
      <c r="V1213" s="57">
        <v>4.981E-2</v>
      </c>
      <c r="W1213" s="57">
        <v>0</v>
      </c>
      <c r="X1213" s="57">
        <v>0</v>
      </c>
      <c r="Y1213" s="57">
        <v>5.1869999999999999E-2</v>
      </c>
      <c r="Z1213" s="57">
        <v>5.3529999999999994E-2</v>
      </c>
      <c r="AB1213" s="58">
        <v>39196</v>
      </c>
      <c r="AC1213" s="57">
        <v>4.981E-2</v>
      </c>
      <c r="AD1213" s="57">
        <v>0</v>
      </c>
      <c r="AE1213" s="57">
        <v>0</v>
      </c>
      <c r="AF1213" s="57">
        <v>5.1869999999999999E-2</v>
      </c>
      <c r="AG1213" s="57">
        <v>5.3529999999999994E-2</v>
      </c>
    </row>
    <row r="1214" spans="2:33">
      <c r="B1214" s="58">
        <v>39197</v>
      </c>
      <c r="T1214" s="58">
        <v>39197</v>
      </c>
      <c r="U1214" s="58"/>
      <c r="V1214" s="57">
        <v>5.0019999999999995E-2</v>
      </c>
      <c r="W1214" s="57">
        <v>0</v>
      </c>
      <c r="X1214" s="57">
        <v>0</v>
      </c>
      <c r="Y1214" s="57">
        <v>5.1869999999999999E-2</v>
      </c>
      <c r="Z1214" s="57">
        <v>5.3650000000000003E-2</v>
      </c>
      <c r="AB1214" s="58">
        <v>39197</v>
      </c>
      <c r="AC1214" s="57">
        <v>5.0019999999999995E-2</v>
      </c>
      <c r="AD1214" s="57">
        <v>0</v>
      </c>
      <c r="AE1214" s="57">
        <v>0</v>
      </c>
      <c r="AF1214" s="57">
        <v>5.1869999999999999E-2</v>
      </c>
      <c r="AG1214" s="57">
        <v>5.3650000000000003E-2</v>
      </c>
    </row>
    <row r="1215" spans="2:33">
      <c r="B1215" s="58">
        <v>39198</v>
      </c>
      <c r="T1215" s="58">
        <v>39198</v>
      </c>
      <c r="U1215" s="58"/>
      <c r="V1215" s="57">
        <v>5.058E-2</v>
      </c>
      <c r="W1215" s="57">
        <v>0</v>
      </c>
      <c r="X1215" s="57">
        <v>0</v>
      </c>
      <c r="Y1215" s="57">
        <v>5.1869999999999999E-2</v>
      </c>
      <c r="Z1215" s="57">
        <v>5.4199999999999998E-2</v>
      </c>
      <c r="AB1215" s="58">
        <v>39198</v>
      </c>
      <c r="AC1215" s="57">
        <v>5.058E-2</v>
      </c>
      <c r="AD1215" s="57">
        <v>0</v>
      </c>
      <c r="AE1215" s="57">
        <v>0</v>
      </c>
      <c r="AF1215" s="57">
        <v>5.1869999999999999E-2</v>
      </c>
      <c r="AG1215" s="57">
        <v>5.4199999999999998E-2</v>
      </c>
    </row>
    <row r="1216" spans="2:33">
      <c r="B1216" s="58">
        <v>39199</v>
      </c>
      <c r="T1216" s="58">
        <v>39199</v>
      </c>
      <c r="U1216" s="58"/>
      <c r="V1216" s="57">
        <v>5.0590000000000003E-2</v>
      </c>
      <c r="W1216" s="57">
        <v>0</v>
      </c>
      <c r="X1216" s="57">
        <v>0</v>
      </c>
      <c r="Y1216" s="57">
        <v>5.1869999999999999E-2</v>
      </c>
      <c r="Z1216" s="57">
        <v>5.4379999999999998E-2</v>
      </c>
      <c r="AB1216" s="58">
        <v>39199</v>
      </c>
      <c r="AC1216" s="57">
        <v>5.0590000000000003E-2</v>
      </c>
      <c r="AD1216" s="57">
        <v>0</v>
      </c>
      <c r="AE1216" s="57">
        <v>0</v>
      </c>
      <c r="AF1216" s="57">
        <v>5.1869999999999999E-2</v>
      </c>
      <c r="AG1216" s="57">
        <v>5.4379999999999998E-2</v>
      </c>
    </row>
    <row r="1217" spans="2:33">
      <c r="B1217" s="58">
        <v>39200</v>
      </c>
      <c r="T1217" s="58">
        <v>39200</v>
      </c>
      <c r="U1217" s="58"/>
      <c r="V1217" s="57">
        <v>5.0590000000000003E-2</v>
      </c>
      <c r="W1217" s="57">
        <v>0</v>
      </c>
      <c r="X1217" s="57">
        <v>0</v>
      </c>
      <c r="Y1217" s="57">
        <v>5.1680000000000004E-2</v>
      </c>
      <c r="Z1217" s="57">
        <v>5.4379999999999998E-2</v>
      </c>
      <c r="AB1217" s="58">
        <v>39200</v>
      </c>
      <c r="AC1217" s="57">
        <v>5.0590000000000003E-2</v>
      </c>
      <c r="AD1217" s="57">
        <v>0</v>
      </c>
      <c r="AE1217" s="57">
        <v>0</v>
      </c>
      <c r="AF1217" s="57">
        <v>5.1680000000000004E-2</v>
      </c>
      <c r="AG1217" s="57">
        <v>5.4379999999999998E-2</v>
      </c>
    </row>
    <row r="1218" spans="2:33">
      <c r="B1218" s="58">
        <v>39201</v>
      </c>
      <c r="T1218" s="58">
        <v>39201</v>
      </c>
      <c r="U1218" s="58"/>
      <c r="V1218" s="57">
        <v>5.0590000000000003E-2</v>
      </c>
      <c r="W1218" s="57">
        <v>0</v>
      </c>
      <c r="X1218" s="57">
        <v>0</v>
      </c>
      <c r="Y1218" s="57">
        <v>5.144E-2</v>
      </c>
      <c r="Z1218" s="57">
        <v>5.4379999999999998E-2</v>
      </c>
      <c r="AB1218" s="58">
        <v>39201</v>
      </c>
      <c r="AC1218" s="57">
        <v>5.0590000000000003E-2</v>
      </c>
      <c r="AD1218" s="57">
        <v>0</v>
      </c>
      <c r="AE1218" s="57">
        <v>0</v>
      </c>
      <c r="AF1218" s="57">
        <v>5.144E-2</v>
      </c>
      <c r="AG1218" s="57">
        <v>5.4379999999999998E-2</v>
      </c>
    </row>
    <row r="1219" spans="2:33">
      <c r="B1219" s="58">
        <v>39202</v>
      </c>
      <c r="T1219" s="58">
        <v>39202</v>
      </c>
      <c r="U1219" s="58"/>
      <c r="V1219" s="57">
        <v>5.042E-2</v>
      </c>
      <c r="W1219" s="57">
        <v>0</v>
      </c>
      <c r="X1219" s="57">
        <v>0</v>
      </c>
      <c r="Y1219" s="57">
        <v>5.0860000000000002E-2</v>
      </c>
      <c r="Z1219" s="57">
        <v>5.4039999999999998E-2</v>
      </c>
      <c r="AB1219" s="58">
        <v>39202</v>
      </c>
      <c r="AC1219" s="57">
        <v>5.042E-2</v>
      </c>
      <c r="AD1219" s="57">
        <v>0</v>
      </c>
      <c r="AE1219" s="57">
        <v>0</v>
      </c>
      <c r="AF1219" s="57">
        <v>5.0860000000000002E-2</v>
      </c>
      <c r="AG1219" s="57">
        <v>5.4039999999999998E-2</v>
      </c>
    </row>
    <row r="1220" spans="2:33">
      <c r="B1220" s="58">
        <v>39203</v>
      </c>
      <c r="T1220" s="58">
        <v>39203</v>
      </c>
      <c r="U1220" s="58"/>
      <c r="V1220" s="57">
        <v>5.076E-2</v>
      </c>
      <c r="W1220" s="57">
        <v>0</v>
      </c>
      <c r="X1220" s="57">
        <v>0</v>
      </c>
      <c r="Y1220" s="57">
        <v>5.1429999999999997E-2</v>
      </c>
      <c r="Z1220" s="57">
        <v>5.4120000000000001E-2</v>
      </c>
      <c r="AB1220" s="58">
        <v>39203</v>
      </c>
      <c r="AC1220" s="57">
        <v>5.076E-2</v>
      </c>
      <c r="AD1220" s="57">
        <v>0</v>
      </c>
      <c r="AE1220" s="57">
        <v>0</v>
      </c>
      <c r="AF1220" s="57">
        <v>5.1429999999999997E-2</v>
      </c>
      <c r="AG1220" s="57">
        <v>5.4120000000000001E-2</v>
      </c>
    </row>
    <row r="1221" spans="2:33">
      <c r="B1221" s="58">
        <v>39204</v>
      </c>
      <c r="T1221" s="58">
        <v>39204</v>
      </c>
      <c r="U1221" s="58"/>
      <c r="V1221" s="57">
        <v>5.0700000000000002E-2</v>
      </c>
      <c r="W1221" s="57">
        <v>0</v>
      </c>
      <c r="X1221" s="57">
        <v>0</v>
      </c>
      <c r="Y1221" s="57">
        <v>5.1429999999999997E-2</v>
      </c>
      <c r="Z1221" s="57">
        <v>5.3970000000000004E-2</v>
      </c>
      <c r="AB1221" s="58">
        <v>39204</v>
      </c>
      <c r="AC1221" s="57">
        <v>5.0700000000000002E-2</v>
      </c>
      <c r="AD1221" s="57">
        <v>0</v>
      </c>
      <c r="AE1221" s="57">
        <v>0</v>
      </c>
      <c r="AF1221" s="57">
        <v>5.1429999999999997E-2</v>
      </c>
      <c r="AG1221" s="57">
        <v>5.3970000000000004E-2</v>
      </c>
    </row>
    <row r="1222" spans="2:33">
      <c r="B1222" s="58">
        <v>39205</v>
      </c>
      <c r="T1222" s="58">
        <v>39205</v>
      </c>
      <c r="U1222" s="58"/>
      <c r="V1222" s="57">
        <v>5.1139999999999998E-2</v>
      </c>
      <c r="W1222" s="57">
        <v>0</v>
      </c>
      <c r="X1222" s="57">
        <v>0</v>
      </c>
      <c r="Y1222" s="57">
        <v>5.1429999999999997E-2</v>
      </c>
      <c r="Z1222" s="57">
        <v>5.4179999999999999E-2</v>
      </c>
      <c r="AB1222" s="58">
        <v>39205</v>
      </c>
      <c r="AC1222" s="57">
        <v>5.1139999999999998E-2</v>
      </c>
      <c r="AD1222" s="57">
        <v>0</v>
      </c>
      <c r="AE1222" s="57">
        <v>0</v>
      </c>
      <c r="AF1222" s="57">
        <v>5.1429999999999997E-2</v>
      </c>
      <c r="AG1222" s="57">
        <v>5.4179999999999999E-2</v>
      </c>
    </row>
    <row r="1223" spans="2:33">
      <c r="B1223" s="58">
        <v>39206</v>
      </c>
      <c r="T1223" s="58">
        <v>39206</v>
      </c>
      <c r="U1223" s="58"/>
      <c r="V1223" s="57">
        <v>5.0810000000000001E-2</v>
      </c>
      <c r="W1223" s="57">
        <v>0</v>
      </c>
      <c r="X1223" s="57">
        <v>0</v>
      </c>
      <c r="Y1223" s="57">
        <v>5.1230000000000005E-2</v>
      </c>
      <c r="Z1223" s="57">
        <v>5.3780000000000001E-2</v>
      </c>
      <c r="AB1223" s="58">
        <v>39206</v>
      </c>
      <c r="AC1223" s="57">
        <v>5.0810000000000001E-2</v>
      </c>
      <c r="AD1223" s="57">
        <v>0</v>
      </c>
      <c r="AE1223" s="57">
        <v>0</v>
      </c>
      <c r="AF1223" s="57">
        <v>5.1230000000000005E-2</v>
      </c>
      <c r="AG1223" s="57">
        <v>5.3780000000000001E-2</v>
      </c>
    </row>
    <row r="1224" spans="2:33">
      <c r="B1224" s="58">
        <v>39207</v>
      </c>
      <c r="T1224" s="58">
        <v>39207</v>
      </c>
      <c r="U1224" s="58"/>
      <c r="V1224" s="57">
        <v>5.0810000000000001E-2</v>
      </c>
      <c r="W1224" s="57">
        <v>0</v>
      </c>
      <c r="X1224" s="57">
        <v>0</v>
      </c>
      <c r="Y1224" s="57">
        <v>5.135E-2</v>
      </c>
      <c r="Z1224" s="57">
        <v>5.3780000000000001E-2</v>
      </c>
      <c r="AB1224" s="58">
        <v>39207</v>
      </c>
      <c r="AC1224" s="57">
        <v>5.0810000000000001E-2</v>
      </c>
      <c r="AD1224" s="57">
        <v>0</v>
      </c>
      <c r="AE1224" s="57">
        <v>0</v>
      </c>
      <c r="AF1224" s="57">
        <v>5.135E-2</v>
      </c>
      <c r="AG1224" s="57">
        <v>5.3780000000000001E-2</v>
      </c>
    </row>
    <row r="1225" spans="2:33">
      <c r="B1225" s="58">
        <v>39208</v>
      </c>
      <c r="T1225" s="58">
        <v>39208</v>
      </c>
      <c r="U1225" s="58"/>
      <c r="V1225" s="57">
        <v>5.0810000000000001E-2</v>
      </c>
      <c r="W1225" s="57">
        <v>0</v>
      </c>
      <c r="X1225" s="57">
        <v>0</v>
      </c>
      <c r="Y1225" s="57">
        <v>5.1710000000000006E-2</v>
      </c>
      <c r="Z1225" s="57">
        <v>5.3780000000000001E-2</v>
      </c>
      <c r="AB1225" s="58">
        <v>39208</v>
      </c>
      <c r="AC1225" s="57">
        <v>5.0810000000000001E-2</v>
      </c>
      <c r="AD1225" s="57">
        <v>0</v>
      </c>
      <c r="AE1225" s="57">
        <v>0</v>
      </c>
      <c r="AF1225" s="57">
        <v>5.1710000000000006E-2</v>
      </c>
      <c r="AG1225" s="57">
        <v>5.3780000000000001E-2</v>
      </c>
    </row>
    <row r="1226" spans="2:33">
      <c r="B1226" s="58">
        <v>39209</v>
      </c>
      <c r="T1226" s="58">
        <v>39209</v>
      </c>
      <c r="U1226" s="58"/>
      <c r="V1226" s="57">
        <v>5.0810000000000001E-2</v>
      </c>
      <c r="W1226" s="57">
        <v>0</v>
      </c>
      <c r="X1226" s="57">
        <v>0</v>
      </c>
      <c r="Y1226" s="57">
        <v>5.2049999999999999E-2</v>
      </c>
      <c r="Z1226" s="57">
        <v>5.3650000000000003E-2</v>
      </c>
      <c r="AB1226" s="58">
        <v>39209</v>
      </c>
      <c r="AC1226" s="57">
        <v>5.0810000000000001E-2</v>
      </c>
      <c r="AD1226" s="57">
        <v>0</v>
      </c>
      <c r="AE1226" s="57">
        <v>0</v>
      </c>
      <c r="AF1226" s="57">
        <v>5.2049999999999999E-2</v>
      </c>
      <c r="AG1226" s="57">
        <v>5.3650000000000003E-2</v>
      </c>
    </row>
    <row r="1227" spans="2:33">
      <c r="B1227" s="58">
        <v>39210</v>
      </c>
      <c r="T1227" s="58">
        <v>39210</v>
      </c>
      <c r="U1227" s="58"/>
      <c r="V1227" s="57">
        <v>5.0819999999999997E-2</v>
      </c>
      <c r="W1227" s="57">
        <v>0</v>
      </c>
      <c r="X1227" s="57">
        <v>0</v>
      </c>
      <c r="Y1227" s="57">
        <v>5.2560000000000003E-2</v>
      </c>
      <c r="Z1227" s="57">
        <v>5.364E-2</v>
      </c>
      <c r="AB1227" s="58">
        <v>39210</v>
      </c>
      <c r="AC1227" s="57">
        <v>5.0819999999999997E-2</v>
      </c>
      <c r="AD1227" s="57">
        <v>0</v>
      </c>
      <c r="AE1227" s="57">
        <v>0</v>
      </c>
      <c r="AF1227" s="57">
        <v>5.2560000000000003E-2</v>
      </c>
      <c r="AG1227" s="57">
        <v>5.364E-2</v>
      </c>
    </row>
    <row r="1228" spans="2:33">
      <c r="B1228" s="58">
        <v>39211</v>
      </c>
      <c r="T1228" s="58">
        <v>39211</v>
      </c>
      <c r="U1228" s="58"/>
      <c r="V1228" s="57">
        <v>5.0819999999999997E-2</v>
      </c>
      <c r="W1228" s="57">
        <v>0</v>
      </c>
      <c r="X1228" s="57">
        <v>0</v>
      </c>
      <c r="Y1228" s="57">
        <v>5.2560000000000003E-2</v>
      </c>
      <c r="Z1228" s="57">
        <v>5.3830000000000003E-2</v>
      </c>
      <c r="AB1228" s="58">
        <v>39211</v>
      </c>
      <c r="AC1228" s="57">
        <v>5.0819999999999997E-2</v>
      </c>
      <c r="AD1228" s="57">
        <v>0</v>
      </c>
      <c r="AE1228" s="57">
        <v>0</v>
      </c>
      <c r="AF1228" s="57">
        <v>5.2560000000000003E-2</v>
      </c>
      <c r="AG1228" s="57">
        <v>5.3830000000000003E-2</v>
      </c>
    </row>
    <row r="1229" spans="2:33">
      <c r="B1229" s="58">
        <v>39212</v>
      </c>
      <c r="T1229" s="58">
        <v>39212</v>
      </c>
      <c r="U1229" s="58"/>
      <c r="V1229" s="57">
        <v>5.1180000000000003E-2</v>
      </c>
      <c r="W1229" s="57">
        <v>0</v>
      </c>
      <c r="X1229" s="57">
        <v>0</v>
      </c>
      <c r="Y1229" s="57">
        <v>5.2560000000000003E-2</v>
      </c>
      <c r="Z1229" s="57">
        <v>5.4029999999999995E-2</v>
      </c>
      <c r="AB1229" s="58">
        <v>39212</v>
      </c>
      <c r="AC1229" s="57">
        <v>5.1180000000000003E-2</v>
      </c>
      <c r="AD1229" s="57">
        <v>0</v>
      </c>
      <c r="AE1229" s="57">
        <v>0</v>
      </c>
      <c r="AF1229" s="57">
        <v>5.2560000000000003E-2</v>
      </c>
      <c r="AG1229" s="57">
        <v>5.4029999999999995E-2</v>
      </c>
    </row>
    <row r="1230" spans="2:33">
      <c r="B1230" s="58">
        <v>39213</v>
      </c>
      <c r="T1230" s="58">
        <v>39213</v>
      </c>
      <c r="U1230" s="58"/>
      <c r="V1230" s="57">
        <v>5.0799999999999998E-2</v>
      </c>
      <c r="W1230" s="57">
        <v>0</v>
      </c>
      <c r="X1230" s="57">
        <v>0</v>
      </c>
      <c r="Y1230" s="57">
        <v>5.2560000000000003E-2</v>
      </c>
      <c r="Z1230" s="57">
        <v>5.3769999999999998E-2</v>
      </c>
      <c r="AB1230" s="58">
        <v>39213</v>
      </c>
      <c r="AC1230" s="57">
        <v>5.0799999999999998E-2</v>
      </c>
      <c r="AD1230" s="57">
        <v>0</v>
      </c>
      <c r="AE1230" s="57">
        <v>0</v>
      </c>
      <c r="AF1230" s="57">
        <v>5.2560000000000003E-2</v>
      </c>
      <c r="AG1230" s="57">
        <v>5.3769999999999998E-2</v>
      </c>
    </row>
    <row r="1231" spans="2:33">
      <c r="B1231" s="58">
        <v>39214</v>
      </c>
      <c r="T1231" s="58">
        <v>39214</v>
      </c>
      <c r="U1231" s="58"/>
      <c r="V1231" s="57">
        <v>5.0799999999999998E-2</v>
      </c>
      <c r="W1231" s="57">
        <v>0</v>
      </c>
      <c r="X1231" s="57">
        <v>0</v>
      </c>
      <c r="Y1231" s="57">
        <v>5.2420000000000001E-2</v>
      </c>
      <c r="Z1231" s="57">
        <v>5.3769999999999998E-2</v>
      </c>
      <c r="AB1231" s="58">
        <v>39214</v>
      </c>
      <c r="AC1231" s="57">
        <v>5.0799999999999998E-2</v>
      </c>
      <c r="AD1231" s="57">
        <v>0</v>
      </c>
      <c r="AE1231" s="57">
        <v>0</v>
      </c>
      <c r="AF1231" s="57">
        <v>5.2420000000000001E-2</v>
      </c>
      <c r="AG1231" s="57">
        <v>5.3769999999999998E-2</v>
      </c>
    </row>
    <row r="1232" spans="2:33">
      <c r="B1232" s="58">
        <v>39215</v>
      </c>
      <c r="T1232" s="58">
        <v>39215</v>
      </c>
      <c r="U1232" s="58"/>
      <c r="V1232" s="57">
        <v>5.0799999999999998E-2</v>
      </c>
      <c r="W1232" s="57">
        <v>0</v>
      </c>
      <c r="X1232" s="57">
        <v>0</v>
      </c>
      <c r="Y1232" s="57">
        <v>5.2489999999999995E-2</v>
      </c>
      <c r="Z1232" s="57">
        <v>5.3769999999999998E-2</v>
      </c>
      <c r="AB1232" s="58">
        <v>39215</v>
      </c>
      <c r="AC1232" s="57">
        <v>5.0799999999999998E-2</v>
      </c>
      <c r="AD1232" s="57">
        <v>0</v>
      </c>
      <c r="AE1232" s="57">
        <v>0</v>
      </c>
      <c r="AF1232" s="57">
        <v>5.2489999999999995E-2</v>
      </c>
      <c r="AG1232" s="57">
        <v>5.3769999999999998E-2</v>
      </c>
    </row>
    <row r="1233" spans="2:33">
      <c r="B1233" s="58">
        <v>39216</v>
      </c>
      <c r="T1233" s="58">
        <v>39216</v>
      </c>
      <c r="U1233" s="58"/>
      <c r="V1233" s="57">
        <v>5.126E-2</v>
      </c>
      <c r="W1233" s="57">
        <v>0</v>
      </c>
      <c r="X1233" s="57">
        <v>0</v>
      </c>
      <c r="Y1233" s="57">
        <v>5.2830000000000002E-2</v>
      </c>
      <c r="Z1233" s="57">
        <v>5.4130000000000005E-2</v>
      </c>
      <c r="AB1233" s="58">
        <v>39216</v>
      </c>
      <c r="AC1233" s="57">
        <v>5.126E-2</v>
      </c>
      <c r="AD1233" s="57">
        <v>0</v>
      </c>
      <c r="AE1233" s="57">
        <v>0</v>
      </c>
      <c r="AF1233" s="57">
        <v>5.2830000000000002E-2</v>
      </c>
      <c r="AG1233" s="57">
        <v>5.4130000000000005E-2</v>
      </c>
    </row>
    <row r="1234" spans="2:33">
      <c r="B1234" s="58">
        <v>39217</v>
      </c>
      <c r="T1234" s="58">
        <v>39217</v>
      </c>
      <c r="U1234" s="58"/>
      <c r="V1234" s="57">
        <v>5.1390000000000005E-2</v>
      </c>
      <c r="W1234" s="57">
        <v>0</v>
      </c>
      <c r="X1234" s="57">
        <v>0</v>
      </c>
      <c r="Y1234" s="57">
        <v>5.2679999999999998E-2</v>
      </c>
      <c r="Z1234" s="57">
        <v>5.4349999999999996E-2</v>
      </c>
      <c r="AB1234" s="58">
        <v>39217</v>
      </c>
      <c r="AC1234" s="57">
        <v>5.1390000000000005E-2</v>
      </c>
      <c r="AD1234" s="57">
        <v>0</v>
      </c>
      <c r="AE1234" s="57">
        <v>0</v>
      </c>
      <c r="AF1234" s="57">
        <v>5.2679999999999998E-2</v>
      </c>
      <c r="AG1234" s="57">
        <v>5.4349999999999996E-2</v>
      </c>
    </row>
    <row r="1235" spans="2:33">
      <c r="B1235" s="58">
        <v>39218</v>
      </c>
      <c r="T1235" s="58">
        <v>39218</v>
      </c>
      <c r="U1235" s="58"/>
      <c r="V1235" s="57">
        <v>5.142E-2</v>
      </c>
      <c r="W1235" s="57">
        <v>0</v>
      </c>
      <c r="X1235" s="57">
        <v>0</v>
      </c>
      <c r="Y1235" s="57">
        <v>5.2679999999999998E-2</v>
      </c>
      <c r="Z1235" s="57">
        <v>5.4390000000000001E-2</v>
      </c>
      <c r="AB1235" s="58">
        <v>39218</v>
      </c>
      <c r="AC1235" s="57">
        <v>5.142E-2</v>
      </c>
      <c r="AD1235" s="57">
        <v>0</v>
      </c>
      <c r="AE1235" s="57">
        <v>0</v>
      </c>
      <c r="AF1235" s="57">
        <v>5.2679999999999998E-2</v>
      </c>
      <c r="AG1235" s="57">
        <v>5.4390000000000001E-2</v>
      </c>
    </row>
    <row r="1236" spans="2:33">
      <c r="B1236" s="58">
        <v>39219</v>
      </c>
      <c r="T1236" s="58">
        <v>39219</v>
      </c>
      <c r="U1236" s="58"/>
      <c r="V1236" s="57">
        <v>5.1810000000000002E-2</v>
      </c>
      <c r="W1236" s="57">
        <v>0</v>
      </c>
      <c r="X1236" s="57">
        <v>0</v>
      </c>
      <c r="Y1236" s="57">
        <v>5.2679999999999998E-2</v>
      </c>
      <c r="Z1236" s="57">
        <v>5.4800000000000001E-2</v>
      </c>
      <c r="AB1236" s="58">
        <v>39219</v>
      </c>
      <c r="AC1236" s="57">
        <v>5.1810000000000002E-2</v>
      </c>
      <c r="AD1236" s="57">
        <v>0</v>
      </c>
      <c r="AE1236" s="57">
        <v>0</v>
      </c>
      <c r="AF1236" s="57">
        <v>5.2679999999999998E-2</v>
      </c>
      <c r="AG1236" s="57">
        <v>5.4800000000000001E-2</v>
      </c>
    </row>
    <row r="1237" spans="2:33">
      <c r="B1237" s="58">
        <v>39220</v>
      </c>
      <c r="T1237" s="58">
        <v>39220</v>
      </c>
      <c r="U1237" s="58"/>
      <c r="V1237" s="57">
        <v>5.2069999999999998E-2</v>
      </c>
      <c r="W1237" s="57">
        <v>0</v>
      </c>
      <c r="X1237" s="57">
        <v>0</v>
      </c>
      <c r="Y1237" s="57">
        <v>5.2400000000000002E-2</v>
      </c>
      <c r="Z1237" s="57">
        <v>5.5099999999999996E-2</v>
      </c>
      <c r="AB1237" s="58">
        <v>39220</v>
      </c>
      <c r="AC1237" s="57">
        <v>5.2069999999999998E-2</v>
      </c>
      <c r="AD1237" s="57">
        <v>0</v>
      </c>
      <c r="AE1237" s="57">
        <v>0</v>
      </c>
      <c r="AF1237" s="57">
        <v>5.2400000000000002E-2</v>
      </c>
      <c r="AG1237" s="57">
        <v>5.5099999999999996E-2</v>
      </c>
    </row>
    <row r="1238" spans="2:33">
      <c r="B1238" s="58">
        <v>39221</v>
      </c>
      <c r="T1238" s="58">
        <v>39221</v>
      </c>
      <c r="U1238" s="58"/>
      <c r="V1238" s="57">
        <v>5.2069999999999998E-2</v>
      </c>
      <c r="W1238" s="57">
        <v>0</v>
      </c>
      <c r="X1238" s="57">
        <v>0</v>
      </c>
      <c r="Y1238" s="57">
        <v>5.2639999999999999E-2</v>
      </c>
      <c r="Z1238" s="57">
        <v>5.5099999999999996E-2</v>
      </c>
      <c r="AB1238" s="58">
        <v>39221</v>
      </c>
      <c r="AC1238" s="57">
        <v>5.2069999999999998E-2</v>
      </c>
      <c r="AD1238" s="57">
        <v>0</v>
      </c>
      <c r="AE1238" s="57">
        <v>0</v>
      </c>
      <c r="AF1238" s="57">
        <v>5.2639999999999999E-2</v>
      </c>
      <c r="AG1238" s="57">
        <v>5.5099999999999996E-2</v>
      </c>
    </row>
    <row r="1239" spans="2:33">
      <c r="B1239" s="58">
        <v>39222</v>
      </c>
      <c r="T1239" s="58">
        <v>39222</v>
      </c>
      <c r="U1239" s="58"/>
      <c r="V1239" s="57">
        <v>5.2069999999999998E-2</v>
      </c>
      <c r="W1239" s="57">
        <v>0</v>
      </c>
      <c r="X1239" s="57">
        <v>0</v>
      </c>
      <c r="Y1239" s="57">
        <v>5.3019999999999998E-2</v>
      </c>
      <c r="Z1239" s="57">
        <v>5.5099999999999996E-2</v>
      </c>
      <c r="AB1239" s="58">
        <v>39222</v>
      </c>
      <c r="AC1239" s="57">
        <v>5.2069999999999998E-2</v>
      </c>
      <c r="AD1239" s="57">
        <v>0</v>
      </c>
      <c r="AE1239" s="57">
        <v>0</v>
      </c>
      <c r="AF1239" s="57">
        <v>5.3019999999999998E-2</v>
      </c>
      <c r="AG1239" s="57">
        <v>5.5099999999999996E-2</v>
      </c>
    </row>
    <row r="1240" spans="2:33">
      <c r="B1240" s="58">
        <v>39223</v>
      </c>
      <c r="T1240" s="58">
        <v>39223</v>
      </c>
      <c r="U1240" s="58"/>
      <c r="V1240" s="57">
        <v>5.2469999999999996E-2</v>
      </c>
      <c r="W1240" s="57">
        <v>0</v>
      </c>
      <c r="X1240" s="57">
        <v>0</v>
      </c>
      <c r="Y1240" s="57">
        <v>5.3310000000000003E-2</v>
      </c>
      <c r="Z1240" s="57">
        <v>5.5590000000000001E-2</v>
      </c>
      <c r="AB1240" s="58">
        <v>39223</v>
      </c>
      <c r="AC1240" s="57">
        <v>5.2469999999999996E-2</v>
      </c>
      <c r="AD1240" s="57">
        <v>0</v>
      </c>
      <c r="AE1240" s="57">
        <v>0</v>
      </c>
      <c r="AF1240" s="57">
        <v>5.3310000000000003E-2</v>
      </c>
      <c r="AG1240" s="57">
        <v>5.5590000000000001E-2</v>
      </c>
    </row>
    <row r="1241" spans="2:33">
      <c r="B1241" s="58">
        <v>39224</v>
      </c>
      <c r="T1241" s="58">
        <v>39224</v>
      </c>
      <c r="U1241" s="58"/>
      <c r="V1241" s="57">
        <v>5.2199999999999996E-2</v>
      </c>
      <c r="W1241" s="57">
        <v>0</v>
      </c>
      <c r="X1241" s="57">
        <v>0</v>
      </c>
      <c r="Y1241" s="57">
        <v>5.3780000000000001E-2</v>
      </c>
      <c r="Z1241" s="57">
        <v>5.5220000000000005E-2</v>
      </c>
      <c r="AB1241" s="58">
        <v>39224</v>
      </c>
      <c r="AC1241" s="57">
        <v>5.2199999999999996E-2</v>
      </c>
      <c r="AD1241" s="57">
        <v>0</v>
      </c>
      <c r="AE1241" s="57">
        <v>0</v>
      </c>
      <c r="AF1241" s="57">
        <v>5.3780000000000001E-2</v>
      </c>
      <c r="AG1241" s="57">
        <v>5.5220000000000005E-2</v>
      </c>
    </row>
    <row r="1242" spans="2:33">
      <c r="B1242" s="58">
        <v>39225</v>
      </c>
      <c r="T1242" s="58">
        <v>39225</v>
      </c>
      <c r="U1242" s="58"/>
      <c r="V1242" s="57">
        <v>5.2510000000000001E-2</v>
      </c>
      <c r="W1242" s="57">
        <v>0</v>
      </c>
      <c r="X1242" s="57">
        <v>0</v>
      </c>
      <c r="Y1242" s="57">
        <v>5.3780000000000001E-2</v>
      </c>
      <c r="Z1242" s="57">
        <v>5.577E-2</v>
      </c>
      <c r="AB1242" s="58">
        <v>39225</v>
      </c>
      <c r="AC1242" s="57">
        <v>5.2510000000000001E-2</v>
      </c>
      <c r="AD1242" s="57">
        <v>0</v>
      </c>
      <c r="AE1242" s="57">
        <v>0</v>
      </c>
      <c r="AF1242" s="57">
        <v>5.3780000000000001E-2</v>
      </c>
      <c r="AG1242" s="57">
        <v>5.577E-2</v>
      </c>
    </row>
    <row r="1243" spans="2:33">
      <c r="B1243" s="58">
        <v>39226</v>
      </c>
      <c r="T1243" s="58">
        <v>39226</v>
      </c>
      <c r="U1243" s="58"/>
      <c r="V1243" s="57">
        <v>5.2779999999999994E-2</v>
      </c>
      <c r="W1243" s="57">
        <v>0</v>
      </c>
      <c r="X1243" s="57">
        <v>0</v>
      </c>
      <c r="Y1243" s="57">
        <v>5.3780000000000001E-2</v>
      </c>
      <c r="Z1243" s="57">
        <v>5.62E-2</v>
      </c>
      <c r="AB1243" s="58">
        <v>39226</v>
      </c>
      <c r="AC1243" s="57">
        <v>5.2779999999999994E-2</v>
      </c>
      <c r="AD1243" s="57">
        <v>0</v>
      </c>
      <c r="AE1243" s="57">
        <v>0</v>
      </c>
      <c r="AF1243" s="57">
        <v>5.3780000000000001E-2</v>
      </c>
      <c r="AG1243" s="57">
        <v>5.62E-2</v>
      </c>
    </row>
    <row r="1244" spans="2:33">
      <c r="B1244" s="58">
        <v>39227</v>
      </c>
      <c r="T1244" s="58">
        <v>39227</v>
      </c>
      <c r="U1244" s="58"/>
      <c r="V1244" s="57">
        <v>5.2729999999999999E-2</v>
      </c>
      <c r="W1244" s="57">
        <v>0</v>
      </c>
      <c r="X1244" s="57">
        <v>0</v>
      </c>
      <c r="Y1244" s="57">
        <v>5.3940000000000002E-2</v>
      </c>
      <c r="Z1244" s="57">
        <v>5.5930000000000001E-2</v>
      </c>
      <c r="AB1244" s="58">
        <v>39227</v>
      </c>
      <c r="AC1244" s="57">
        <v>5.2729999999999999E-2</v>
      </c>
      <c r="AD1244" s="57">
        <v>0</v>
      </c>
      <c r="AE1244" s="57">
        <v>0</v>
      </c>
      <c r="AF1244" s="57">
        <v>5.3940000000000002E-2</v>
      </c>
      <c r="AG1244" s="57">
        <v>5.5930000000000001E-2</v>
      </c>
    </row>
    <row r="1245" spans="2:33">
      <c r="B1245" s="58">
        <v>39228</v>
      </c>
      <c r="T1245" s="58">
        <v>39228</v>
      </c>
      <c r="U1245" s="58"/>
      <c r="V1245" s="57">
        <v>5.2729999999999999E-2</v>
      </c>
      <c r="W1245" s="57">
        <v>0</v>
      </c>
      <c r="X1245" s="57">
        <v>0</v>
      </c>
      <c r="Y1245" s="57">
        <v>5.4039999999999998E-2</v>
      </c>
      <c r="Z1245" s="57">
        <v>5.5930000000000001E-2</v>
      </c>
      <c r="AB1245" s="58">
        <v>39228</v>
      </c>
      <c r="AC1245" s="57">
        <v>5.2729999999999999E-2</v>
      </c>
      <c r="AD1245" s="57">
        <v>0</v>
      </c>
      <c r="AE1245" s="57">
        <v>0</v>
      </c>
      <c r="AF1245" s="57">
        <v>5.4039999999999998E-2</v>
      </c>
      <c r="AG1245" s="57">
        <v>5.5930000000000001E-2</v>
      </c>
    </row>
    <row r="1246" spans="2:33">
      <c r="B1246" s="58">
        <v>39229</v>
      </c>
      <c r="T1246" s="58">
        <v>39229</v>
      </c>
      <c r="U1246" s="58"/>
      <c r="V1246" s="57">
        <v>5.2729999999999999E-2</v>
      </c>
      <c r="W1246" s="57">
        <v>0</v>
      </c>
      <c r="X1246" s="57">
        <v>0</v>
      </c>
      <c r="Y1246" s="57">
        <v>5.3769999999999998E-2</v>
      </c>
      <c r="Z1246" s="57">
        <v>5.5930000000000001E-2</v>
      </c>
      <c r="AB1246" s="58">
        <v>39229</v>
      </c>
      <c r="AC1246" s="57">
        <v>5.2729999999999999E-2</v>
      </c>
      <c r="AD1246" s="57">
        <v>0</v>
      </c>
      <c r="AE1246" s="57">
        <v>0</v>
      </c>
      <c r="AF1246" s="57">
        <v>5.3769999999999998E-2</v>
      </c>
      <c r="AG1246" s="57">
        <v>5.5930000000000001E-2</v>
      </c>
    </row>
    <row r="1247" spans="2:33">
      <c r="B1247" s="58">
        <v>39230</v>
      </c>
      <c r="T1247" s="58">
        <v>39230</v>
      </c>
      <c r="U1247" s="58"/>
      <c r="V1247" s="57">
        <v>5.2729999999999999E-2</v>
      </c>
      <c r="W1247" s="57">
        <v>0</v>
      </c>
      <c r="X1247" s="57">
        <v>0</v>
      </c>
      <c r="Y1247" s="57">
        <v>5.3409999999999999E-2</v>
      </c>
      <c r="Z1247" s="57">
        <v>5.5930000000000001E-2</v>
      </c>
      <c r="AB1247" s="58">
        <v>39230</v>
      </c>
      <c r="AC1247" s="57">
        <v>5.2729999999999999E-2</v>
      </c>
      <c r="AD1247" s="57">
        <v>0</v>
      </c>
      <c r="AE1247" s="57">
        <v>0</v>
      </c>
      <c r="AF1247" s="57">
        <v>5.3409999999999999E-2</v>
      </c>
      <c r="AG1247" s="57">
        <v>5.5930000000000001E-2</v>
      </c>
    </row>
    <row r="1248" spans="2:33">
      <c r="B1248" s="58">
        <v>39231</v>
      </c>
      <c r="T1248" s="58">
        <v>39231</v>
      </c>
      <c r="U1248" s="58"/>
      <c r="V1248" s="57">
        <v>5.296E-2</v>
      </c>
      <c r="W1248" s="57">
        <v>0</v>
      </c>
      <c r="X1248" s="57">
        <v>0</v>
      </c>
      <c r="Y1248" s="57">
        <v>5.3120000000000001E-2</v>
      </c>
      <c r="Z1248" s="57">
        <v>5.5940000000000004E-2</v>
      </c>
      <c r="AB1248" s="58">
        <v>39231</v>
      </c>
      <c r="AC1248" s="57">
        <v>5.296E-2</v>
      </c>
      <c r="AD1248" s="57">
        <v>0</v>
      </c>
      <c r="AE1248" s="57">
        <v>0</v>
      </c>
      <c r="AF1248" s="57">
        <v>5.3120000000000001E-2</v>
      </c>
      <c r="AG1248" s="57">
        <v>5.5940000000000004E-2</v>
      </c>
    </row>
    <row r="1249" spans="2:33">
      <c r="B1249" s="58">
        <v>39232</v>
      </c>
      <c r="T1249" s="58">
        <v>39232</v>
      </c>
      <c r="U1249" s="58"/>
      <c r="V1249" s="57">
        <v>5.287E-2</v>
      </c>
      <c r="W1249" s="57">
        <v>0</v>
      </c>
      <c r="X1249" s="57">
        <v>0</v>
      </c>
      <c r="Y1249" s="57">
        <v>5.3120000000000001E-2</v>
      </c>
      <c r="Z1249" s="57">
        <v>5.5869999999999996E-2</v>
      </c>
      <c r="AB1249" s="58">
        <v>39232</v>
      </c>
      <c r="AC1249" s="57">
        <v>5.287E-2</v>
      </c>
      <c r="AD1249" s="57">
        <v>0</v>
      </c>
      <c r="AE1249" s="57">
        <v>0</v>
      </c>
      <c r="AF1249" s="57">
        <v>5.3120000000000001E-2</v>
      </c>
      <c r="AG1249" s="57">
        <v>5.5869999999999996E-2</v>
      </c>
    </row>
    <row r="1250" spans="2:33">
      <c r="B1250" s="58">
        <v>39233</v>
      </c>
      <c r="T1250" s="58">
        <v>39233</v>
      </c>
      <c r="U1250" s="58"/>
      <c r="V1250" s="57">
        <v>5.3409999999999999E-2</v>
      </c>
      <c r="W1250" s="57">
        <v>0</v>
      </c>
      <c r="X1250" s="57">
        <v>0</v>
      </c>
      <c r="Y1250" s="57">
        <v>5.3120000000000001E-2</v>
      </c>
      <c r="Z1250" s="57">
        <v>5.6349999999999997E-2</v>
      </c>
      <c r="AB1250" s="58">
        <v>39233</v>
      </c>
      <c r="AC1250" s="57">
        <v>5.3409999999999999E-2</v>
      </c>
      <c r="AD1250" s="57">
        <v>0</v>
      </c>
      <c r="AE1250" s="57">
        <v>0</v>
      </c>
      <c r="AF1250" s="57">
        <v>5.3120000000000001E-2</v>
      </c>
      <c r="AG1250" s="57">
        <v>5.6349999999999997E-2</v>
      </c>
    </row>
    <row r="1251" spans="2:33">
      <c r="B1251" s="58">
        <v>39234</v>
      </c>
      <c r="T1251" s="58">
        <v>39234</v>
      </c>
      <c r="U1251" s="58"/>
      <c r="V1251" s="57">
        <v>5.3899999999999997E-2</v>
      </c>
      <c r="W1251" s="57">
        <v>0</v>
      </c>
      <c r="X1251" s="57">
        <v>0</v>
      </c>
      <c r="Y1251" s="57">
        <v>5.2939999999999994E-2</v>
      </c>
      <c r="Z1251" s="57">
        <v>5.654E-2</v>
      </c>
      <c r="AB1251" s="58">
        <v>39234</v>
      </c>
      <c r="AC1251" s="57">
        <v>5.3899999999999997E-2</v>
      </c>
      <c r="AD1251" s="57">
        <v>0</v>
      </c>
      <c r="AE1251" s="57">
        <v>0</v>
      </c>
      <c r="AF1251" s="57">
        <v>5.2939999999999994E-2</v>
      </c>
      <c r="AG1251" s="57">
        <v>5.654E-2</v>
      </c>
    </row>
    <row r="1252" spans="2:33">
      <c r="B1252" s="58">
        <v>39235</v>
      </c>
      <c r="T1252" s="58">
        <v>39235</v>
      </c>
      <c r="U1252" s="58"/>
      <c r="V1252" s="57">
        <v>5.3899999999999997E-2</v>
      </c>
      <c r="W1252" s="57">
        <v>0</v>
      </c>
      <c r="X1252" s="57">
        <v>0</v>
      </c>
      <c r="Y1252" s="57">
        <v>5.2919999999999995E-2</v>
      </c>
      <c r="Z1252" s="57">
        <v>5.654E-2</v>
      </c>
      <c r="AB1252" s="58">
        <v>39235</v>
      </c>
      <c r="AC1252" s="57">
        <v>5.3899999999999997E-2</v>
      </c>
      <c r="AD1252" s="57">
        <v>0</v>
      </c>
      <c r="AE1252" s="57">
        <v>0</v>
      </c>
      <c r="AF1252" s="57">
        <v>5.2919999999999995E-2</v>
      </c>
      <c r="AG1252" s="57">
        <v>5.654E-2</v>
      </c>
    </row>
    <row r="1253" spans="2:33">
      <c r="B1253" s="58">
        <v>39236</v>
      </c>
      <c r="T1253" s="58">
        <v>39236</v>
      </c>
      <c r="U1253" s="58"/>
      <c r="V1253" s="57">
        <v>5.3899999999999997E-2</v>
      </c>
      <c r="W1253" s="57">
        <v>0</v>
      </c>
      <c r="X1253" s="57">
        <v>0</v>
      </c>
      <c r="Y1253" s="57">
        <v>5.2380000000000003E-2</v>
      </c>
      <c r="Z1253" s="57">
        <v>5.654E-2</v>
      </c>
      <c r="AB1253" s="58">
        <v>39236</v>
      </c>
      <c r="AC1253" s="57">
        <v>5.3899999999999997E-2</v>
      </c>
      <c r="AD1253" s="57">
        <v>0</v>
      </c>
      <c r="AE1253" s="57">
        <v>0</v>
      </c>
      <c r="AF1253" s="57">
        <v>5.2380000000000003E-2</v>
      </c>
      <c r="AG1253" s="57">
        <v>5.654E-2</v>
      </c>
    </row>
    <row r="1254" spans="2:33">
      <c r="B1254" s="58">
        <v>39237</v>
      </c>
      <c r="T1254" s="58">
        <v>39237</v>
      </c>
      <c r="U1254" s="58"/>
      <c r="V1254" s="57">
        <v>5.3970000000000004E-2</v>
      </c>
      <c r="W1254" s="57">
        <v>0</v>
      </c>
      <c r="X1254" s="57">
        <v>0</v>
      </c>
      <c r="Y1254" s="57">
        <v>5.2450000000000004E-2</v>
      </c>
      <c r="Z1254" s="57">
        <v>5.6500000000000002E-2</v>
      </c>
      <c r="AB1254" s="58">
        <v>39237</v>
      </c>
      <c r="AC1254" s="57">
        <v>5.3970000000000004E-2</v>
      </c>
      <c r="AD1254" s="57">
        <v>0</v>
      </c>
      <c r="AE1254" s="57">
        <v>0</v>
      </c>
      <c r="AF1254" s="57">
        <v>5.2450000000000004E-2</v>
      </c>
      <c r="AG1254" s="57">
        <v>5.6500000000000002E-2</v>
      </c>
    </row>
    <row r="1255" spans="2:33">
      <c r="B1255" s="58">
        <v>39238</v>
      </c>
      <c r="T1255" s="58">
        <v>39238</v>
      </c>
      <c r="U1255" s="58"/>
      <c r="V1255" s="57">
        <v>5.425E-2</v>
      </c>
      <c r="W1255" s="57">
        <v>0</v>
      </c>
      <c r="X1255" s="57">
        <v>0</v>
      </c>
      <c r="Y1255" s="57">
        <v>5.2919999999999995E-2</v>
      </c>
      <c r="Z1255" s="57">
        <v>5.679E-2</v>
      </c>
      <c r="AB1255" s="58">
        <v>39238</v>
      </c>
      <c r="AC1255" s="57">
        <v>5.425E-2</v>
      </c>
      <c r="AD1255" s="57">
        <v>0</v>
      </c>
      <c r="AE1255" s="57">
        <v>0</v>
      </c>
      <c r="AF1255" s="57">
        <v>5.2919999999999995E-2</v>
      </c>
      <c r="AG1255" s="57">
        <v>5.679E-2</v>
      </c>
    </row>
    <row r="1256" spans="2:33">
      <c r="B1256" s="58">
        <v>39239</v>
      </c>
      <c r="T1256" s="58">
        <v>39239</v>
      </c>
      <c r="U1256" s="58"/>
      <c r="V1256" s="57">
        <v>5.3879999999999997E-2</v>
      </c>
      <c r="W1256" s="57">
        <v>0</v>
      </c>
      <c r="X1256" s="57">
        <v>0</v>
      </c>
      <c r="Y1256" s="57">
        <v>5.2919999999999995E-2</v>
      </c>
      <c r="Z1256" s="57">
        <v>5.6989999999999999E-2</v>
      </c>
      <c r="AB1256" s="58">
        <v>39239</v>
      </c>
      <c r="AC1256" s="57">
        <v>5.3879999999999997E-2</v>
      </c>
      <c r="AD1256" s="57">
        <v>0</v>
      </c>
      <c r="AE1256" s="57">
        <v>0</v>
      </c>
      <c r="AF1256" s="57">
        <v>5.2919999999999995E-2</v>
      </c>
      <c r="AG1256" s="57">
        <v>5.6989999999999999E-2</v>
      </c>
    </row>
    <row r="1257" spans="2:33">
      <c r="B1257" s="58">
        <v>39240</v>
      </c>
      <c r="T1257" s="58">
        <v>39240</v>
      </c>
      <c r="U1257" s="58"/>
      <c r="V1257" s="57">
        <v>5.4560000000000004E-2</v>
      </c>
      <c r="W1257" s="57">
        <v>0</v>
      </c>
      <c r="X1257" s="57">
        <v>0</v>
      </c>
      <c r="Y1257" s="57">
        <v>5.2919999999999995E-2</v>
      </c>
      <c r="Z1257" s="57">
        <v>5.842E-2</v>
      </c>
      <c r="AB1257" s="58">
        <v>39240</v>
      </c>
      <c r="AC1257" s="57">
        <v>5.4560000000000004E-2</v>
      </c>
      <c r="AD1257" s="57">
        <v>0</v>
      </c>
      <c r="AE1257" s="57">
        <v>0</v>
      </c>
      <c r="AF1257" s="57">
        <v>5.2919999999999995E-2</v>
      </c>
      <c r="AG1257" s="57">
        <v>5.842E-2</v>
      </c>
    </row>
    <row r="1258" spans="2:33">
      <c r="B1258" s="58">
        <v>39241</v>
      </c>
      <c r="T1258" s="58">
        <v>39241</v>
      </c>
      <c r="U1258" s="58"/>
      <c r="V1258" s="57">
        <v>5.4669999999999996E-2</v>
      </c>
      <c r="W1258" s="57">
        <v>0</v>
      </c>
      <c r="X1258" s="57">
        <v>0</v>
      </c>
      <c r="Y1258" s="57">
        <v>5.3109999999999997E-2</v>
      </c>
      <c r="Z1258" s="57">
        <v>5.9310000000000002E-2</v>
      </c>
      <c r="AB1258" s="58">
        <v>39241</v>
      </c>
      <c r="AC1258" s="57">
        <v>5.4669999999999996E-2</v>
      </c>
      <c r="AD1258" s="57">
        <v>0</v>
      </c>
      <c r="AE1258" s="57">
        <v>0</v>
      </c>
      <c r="AF1258" s="57">
        <v>5.3109999999999997E-2</v>
      </c>
      <c r="AG1258" s="57">
        <v>5.9310000000000002E-2</v>
      </c>
    </row>
    <row r="1259" spans="2:33">
      <c r="B1259" s="58">
        <v>39242</v>
      </c>
      <c r="T1259" s="58">
        <v>39242</v>
      </c>
      <c r="U1259" s="58"/>
      <c r="V1259" s="57">
        <v>5.4669999999999996E-2</v>
      </c>
      <c r="W1259" s="57">
        <v>0</v>
      </c>
      <c r="X1259" s="57">
        <v>0</v>
      </c>
      <c r="Y1259" s="57">
        <v>5.3259999999999995E-2</v>
      </c>
      <c r="Z1259" s="57">
        <v>5.9310000000000002E-2</v>
      </c>
      <c r="AB1259" s="58">
        <v>39242</v>
      </c>
      <c r="AC1259" s="57">
        <v>5.4669999999999996E-2</v>
      </c>
      <c r="AD1259" s="57">
        <v>0</v>
      </c>
      <c r="AE1259" s="57">
        <v>0</v>
      </c>
      <c r="AF1259" s="57">
        <v>5.3259999999999995E-2</v>
      </c>
      <c r="AG1259" s="57">
        <v>5.9310000000000002E-2</v>
      </c>
    </row>
    <row r="1260" spans="2:33">
      <c r="B1260" s="58">
        <v>39243</v>
      </c>
      <c r="T1260" s="58">
        <v>39243</v>
      </c>
      <c r="U1260" s="58"/>
      <c r="V1260" s="57">
        <v>5.4669999999999996E-2</v>
      </c>
      <c r="W1260" s="57">
        <v>0</v>
      </c>
      <c r="X1260" s="57">
        <v>0</v>
      </c>
      <c r="Y1260" s="57">
        <v>5.2600000000000001E-2</v>
      </c>
      <c r="Z1260" s="57">
        <v>5.9310000000000002E-2</v>
      </c>
      <c r="AB1260" s="58">
        <v>39243</v>
      </c>
      <c r="AC1260" s="57">
        <v>5.4669999999999996E-2</v>
      </c>
      <c r="AD1260" s="57">
        <v>0</v>
      </c>
      <c r="AE1260" s="57">
        <v>0</v>
      </c>
      <c r="AF1260" s="57">
        <v>5.2600000000000001E-2</v>
      </c>
      <c r="AG1260" s="57">
        <v>5.9310000000000002E-2</v>
      </c>
    </row>
    <row r="1261" spans="2:33">
      <c r="B1261" s="58">
        <v>39244</v>
      </c>
      <c r="T1261" s="58">
        <v>39244</v>
      </c>
      <c r="U1261" s="58"/>
      <c r="V1261" s="57">
        <v>5.4489999999999997E-2</v>
      </c>
      <c r="W1261" s="57">
        <v>0</v>
      </c>
      <c r="X1261" s="57">
        <v>0</v>
      </c>
      <c r="Y1261" s="57">
        <v>5.2000000000000005E-2</v>
      </c>
      <c r="Z1261" s="57">
        <v>5.9189999999999993E-2</v>
      </c>
      <c r="AB1261" s="58">
        <v>39244</v>
      </c>
      <c r="AC1261" s="57">
        <v>5.4489999999999997E-2</v>
      </c>
      <c r="AD1261" s="57">
        <v>0</v>
      </c>
      <c r="AE1261" s="57">
        <v>0</v>
      </c>
      <c r="AF1261" s="57">
        <v>5.2000000000000005E-2</v>
      </c>
      <c r="AG1261" s="57">
        <v>5.9189999999999993E-2</v>
      </c>
    </row>
    <row r="1262" spans="2:33">
      <c r="B1262" s="58">
        <v>39245</v>
      </c>
      <c r="T1262" s="58">
        <v>39245</v>
      </c>
      <c r="U1262" s="58"/>
      <c r="V1262" s="57">
        <v>5.4900000000000004E-2</v>
      </c>
      <c r="W1262" s="57">
        <v>0</v>
      </c>
      <c r="X1262" s="57">
        <v>0</v>
      </c>
      <c r="Y1262" s="57">
        <v>5.1970000000000002E-2</v>
      </c>
      <c r="Z1262" s="57">
        <v>6.0199999999999997E-2</v>
      </c>
      <c r="AB1262" s="58">
        <v>39245</v>
      </c>
      <c r="AC1262" s="57">
        <v>5.4900000000000004E-2</v>
      </c>
      <c r="AD1262" s="57">
        <v>0</v>
      </c>
      <c r="AE1262" s="57">
        <v>0</v>
      </c>
      <c r="AF1262" s="57">
        <v>5.1970000000000002E-2</v>
      </c>
      <c r="AG1262" s="57">
        <v>6.0199999999999997E-2</v>
      </c>
    </row>
    <row r="1263" spans="2:33">
      <c r="B1263" s="58">
        <v>39246</v>
      </c>
      <c r="T1263" s="58">
        <v>39246</v>
      </c>
      <c r="U1263" s="58"/>
      <c r="V1263" s="57">
        <v>5.5220000000000005E-2</v>
      </c>
      <c r="W1263" s="57">
        <v>0</v>
      </c>
      <c r="X1263" s="57">
        <v>0</v>
      </c>
      <c r="Y1263" s="57">
        <v>5.1970000000000002E-2</v>
      </c>
      <c r="Z1263" s="57">
        <v>6.0069999999999998E-2</v>
      </c>
      <c r="AB1263" s="58">
        <v>39246</v>
      </c>
      <c r="AC1263" s="57">
        <v>5.5220000000000005E-2</v>
      </c>
      <c r="AD1263" s="57">
        <v>0</v>
      </c>
      <c r="AE1263" s="57">
        <v>0</v>
      </c>
      <c r="AF1263" s="57">
        <v>5.1970000000000002E-2</v>
      </c>
      <c r="AG1263" s="57">
        <v>6.0069999999999998E-2</v>
      </c>
    </row>
    <row r="1264" spans="2:33">
      <c r="B1264" s="58">
        <v>39247</v>
      </c>
      <c r="T1264" s="58">
        <v>39247</v>
      </c>
      <c r="U1264" s="58"/>
      <c r="V1264" s="57">
        <v>5.5079999999999997E-2</v>
      </c>
      <c r="W1264" s="57">
        <v>0</v>
      </c>
      <c r="X1264" s="57">
        <v>0</v>
      </c>
      <c r="Y1264" s="57">
        <v>5.1970000000000002E-2</v>
      </c>
      <c r="Z1264" s="57">
        <v>5.9109999999999996E-2</v>
      </c>
      <c r="AB1264" s="58">
        <v>39247</v>
      </c>
      <c r="AC1264" s="57">
        <v>5.5079999999999997E-2</v>
      </c>
      <c r="AD1264" s="57">
        <v>0</v>
      </c>
      <c r="AE1264" s="57">
        <v>0</v>
      </c>
      <c r="AF1264" s="57">
        <v>5.1970000000000002E-2</v>
      </c>
      <c r="AG1264" s="57">
        <v>5.9109999999999996E-2</v>
      </c>
    </row>
    <row r="1265" spans="2:33">
      <c r="B1265" s="58">
        <v>39248</v>
      </c>
      <c r="T1265" s="58">
        <v>39248</v>
      </c>
      <c r="U1265" s="58"/>
      <c r="V1265" s="57">
        <v>5.4980000000000001E-2</v>
      </c>
      <c r="W1265" s="57">
        <v>0</v>
      </c>
      <c r="X1265" s="57">
        <v>0</v>
      </c>
      <c r="Y1265" s="57">
        <v>5.1970000000000002E-2</v>
      </c>
      <c r="Z1265" s="57">
        <v>5.9210000000000006E-2</v>
      </c>
      <c r="AB1265" s="58">
        <v>39248</v>
      </c>
      <c r="AC1265" s="57">
        <v>5.4980000000000001E-2</v>
      </c>
      <c r="AD1265" s="57">
        <v>0</v>
      </c>
      <c r="AE1265" s="57">
        <v>0</v>
      </c>
      <c r="AF1265" s="57">
        <v>5.1970000000000002E-2</v>
      </c>
      <c r="AG1265" s="57">
        <v>5.9210000000000006E-2</v>
      </c>
    </row>
    <row r="1266" spans="2:33">
      <c r="B1266" s="58">
        <v>39249</v>
      </c>
      <c r="T1266" s="58">
        <v>39249</v>
      </c>
      <c r="U1266" s="58"/>
      <c r="V1266" s="57">
        <v>5.4980000000000001E-2</v>
      </c>
      <c r="W1266" s="57">
        <v>0</v>
      </c>
      <c r="X1266" s="57">
        <v>0</v>
      </c>
      <c r="Y1266" s="57">
        <v>5.1990000000000001E-2</v>
      </c>
      <c r="Z1266" s="57">
        <v>5.9210000000000006E-2</v>
      </c>
      <c r="AB1266" s="58">
        <v>39249</v>
      </c>
      <c r="AC1266" s="57">
        <v>5.4980000000000001E-2</v>
      </c>
      <c r="AD1266" s="57">
        <v>0</v>
      </c>
      <c r="AE1266" s="57">
        <v>0</v>
      </c>
      <c r="AF1266" s="57">
        <v>5.1990000000000001E-2</v>
      </c>
      <c r="AG1266" s="57">
        <v>5.9210000000000006E-2</v>
      </c>
    </row>
    <row r="1267" spans="2:33">
      <c r="B1267" s="58">
        <v>39250</v>
      </c>
      <c r="T1267" s="58">
        <v>39250</v>
      </c>
      <c r="U1267" s="58"/>
      <c r="V1267" s="57">
        <v>5.4980000000000001E-2</v>
      </c>
      <c r="W1267" s="57">
        <v>0</v>
      </c>
      <c r="X1267" s="57">
        <v>0</v>
      </c>
      <c r="Y1267" s="57">
        <v>5.2110000000000004E-2</v>
      </c>
      <c r="Z1267" s="57">
        <v>5.9210000000000006E-2</v>
      </c>
      <c r="AB1267" s="58">
        <v>39250</v>
      </c>
      <c r="AC1267" s="57">
        <v>5.4980000000000001E-2</v>
      </c>
      <c r="AD1267" s="57">
        <v>0</v>
      </c>
      <c r="AE1267" s="57">
        <v>0</v>
      </c>
      <c r="AF1267" s="57">
        <v>5.2110000000000004E-2</v>
      </c>
      <c r="AG1267" s="57">
        <v>5.9210000000000006E-2</v>
      </c>
    </row>
    <row r="1268" spans="2:33">
      <c r="B1268" s="58">
        <v>39251</v>
      </c>
      <c r="T1268" s="58">
        <v>39251</v>
      </c>
      <c r="U1268" s="58"/>
      <c r="V1268" s="57">
        <v>5.4909999999999994E-2</v>
      </c>
      <c r="W1268" s="57">
        <v>0</v>
      </c>
      <c r="X1268" s="57">
        <v>0</v>
      </c>
      <c r="Y1268" s="57">
        <v>5.2350000000000001E-2</v>
      </c>
      <c r="Z1268" s="57">
        <v>5.926E-2</v>
      </c>
      <c r="AB1268" s="58">
        <v>39251</v>
      </c>
      <c r="AC1268" s="57">
        <v>5.4909999999999994E-2</v>
      </c>
      <c r="AD1268" s="57">
        <v>0</v>
      </c>
      <c r="AE1268" s="57">
        <v>0</v>
      </c>
      <c r="AF1268" s="57">
        <v>5.2350000000000001E-2</v>
      </c>
      <c r="AG1268" s="57">
        <v>5.926E-2</v>
      </c>
    </row>
    <row r="1269" spans="2:33">
      <c r="B1269" s="58">
        <v>39252</v>
      </c>
      <c r="T1269" s="58">
        <v>39252</v>
      </c>
      <c r="U1269" s="58"/>
      <c r="V1269" s="57">
        <v>5.4260000000000003E-2</v>
      </c>
      <c r="W1269" s="57">
        <v>0</v>
      </c>
      <c r="X1269" s="57">
        <v>0</v>
      </c>
      <c r="Y1269" s="57">
        <v>5.2000000000000005E-2</v>
      </c>
      <c r="Z1269" s="57">
        <v>5.8680000000000003E-2</v>
      </c>
      <c r="AB1269" s="58">
        <v>39252</v>
      </c>
      <c r="AC1269" s="57">
        <v>5.4260000000000003E-2</v>
      </c>
      <c r="AD1269" s="57">
        <v>0</v>
      </c>
      <c r="AE1269" s="57">
        <v>0</v>
      </c>
      <c r="AF1269" s="57">
        <v>5.2000000000000005E-2</v>
      </c>
      <c r="AG1269" s="57">
        <v>5.8680000000000003E-2</v>
      </c>
    </row>
    <row r="1270" spans="2:33">
      <c r="B1270" s="58">
        <v>39253</v>
      </c>
      <c r="T1270" s="58">
        <v>39253</v>
      </c>
      <c r="U1270" s="58"/>
      <c r="V1270" s="57">
        <v>5.4429999999999999E-2</v>
      </c>
      <c r="W1270" s="57">
        <v>0</v>
      </c>
      <c r="X1270" s="57">
        <v>0</v>
      </c>
      <c r="Y1270" s="57">
        <v>5.2000000000000005E-2</v>
      </c>
      <c r="Z1270" s="57">
        <v>5.8779999999999999E-2</v>
      </c>
      <c r="AB1270" s="58">
        <v>39253</v>
      </c>
      <c r="AC1270" s="57">
        <v>5.4429999999999999E-2</v>
      </c>
      <c r="AD1270" s="57">
        <v>0</v>
      </c>
      <c r="AE1270" s="57">
        <v>0</v>
      </c>
      <c r="AF1270" s="57">
        <v>5.2000000000000005E-2</v>
      </c>
      <c r="AG1270" s="57">
        <v>5.8779999999999999E-2</v>
      </c>
    </row>
    <row r="1271" spans="2:33">
      <c r="B1271" s="58">
        <v>39254</v>
      </c>
      <c r="T1271" s="58">
        <v>39254</v>
      </c>
      <c r="U1271" s="58"/>
      <c r="V1271" s="57">
        <v>5.4309999999999997E-2</v>
      </c>
      <c r="W1271" s="57">
        <v>0</v>
      </c>
      <c r="X1271" s="57">
        <v>0</v>
      </c>
      <c r="Y1271" s="57">
        <v>5.2000000000000005E-2</v>
      </c>
      <c r="Z1271" s="57">
        <v>5.9229999999999998E-2</v>
      </c>
      <c r="AB1271" s="58">
        <v>39254</v>
      </c>
      <c r="AC1271" s="57">
        <v>5.4309999999999997E-2</v>
      </c>
      <c r="AD1271" s="57">
        <v>0</v>
      </c>
      <c r="AE1271" s="57">
        <v>0</v>
      </c>
      <c r="AF1271" s="57">
        <v>5.2000000000000005E-2</v>
      </c>
      <c r="AG1271" s="57">
        <v>5.9229999999999998E-2</v>
      </c>
    </row>
    <row r="1272" spans="2:33">
      <c r="B1272" s="58">
        <v>39255</v>
      </c>
      <c r="T1272" s="58">
        <v>39255</v>
      </c>
      <c r="U1272" s="58"/>
      <c r="V1272" s="57">
        <v>5.4509999999999996E-2</v>
      </c>
      <c r="W1272" s="57">
        <v>0</v>
      </c>
      <c r="X1272" s="57">
        <v>0</v>
      </c>
      <c r="Y1272" s="57">
        <v>5.1650000000000001E-2</v>
      </c>
      <c r="Z1272" s="57">
        <v>5.9660000000000005E-2</v>
      </c>
      <c r="AB1272" s="58">
        <v>39255</v>
      </c>
      <c r="AC1272" s="57">
        <v>5.4509999999999996E-2</v>
      </c>
      <c r="AD1272" s="57">
        <v>0</v>
      </c>
      <c r="AE1272" s="57">
        <v>0</v>
      </c>
      <c r="AF1272" s="57">
        <v>5.1650000000000001E-2</v>
      </c>
      <c r="AG1272" s="57">
        <v>5.9660000000000005E-2</v>
      </c>
    </row>
    <row r="1273" spans="2:33">
      <c r="B1273" s="58">
        <v>39256</v>
      </c>
      <c r="T1273" s="58">
        <v>39256</v>
      </c>
      <c r="U1273" s="58"/>
      <c r="V1273" s="57">
        <v>5.4509999999999996E-2</v>
      </c>
      <c r="W1273" s="57">
        <v>0</v>
      </c>
      <c r="X1273" s="57">
        <v>0</v>
      </c>
      <c r="Y1273" s="57">
        <v>5.1139999999999998E-2</v>
      </c>
      <c r="Z1273" s="57">
        <v>5.9660000000000005E-2</v>
      </c>
      <c r="AB1273" s="58">
        <v>39256</v>
      </c>
      <c r="AC1273" s="57">
        <v>5.4509999999999996E-2</v>
      </c>
      <c r="AD1273" s="57">
        <v>0</v>
      </c>
      <c r="AE1273" s="57">
        <v>0</v>
      </c>
      <c r="AF1273" s="57">
        <v>5.1139999999999998E-2</v>
      </c>
      <c r="AG1273" s="57">
        <v>5.9660000000000005E-2</v>
      </c>
    </row>
    <row r="1274" spans="2:33">
      <c r="B1274" s="58">
        <v>39257</v>
      </c>
      <c r="T1274" s="58">
        <v>39257</v>
      </c>
      <c r="U1274" s="58"/>
      <c r="V1274" s="57">
        <v>5.4509999999999996E-2</v>
      </c>
      <c r="W1274" s="57">
        <v>0</v>
      </c>
      <c r="X1274" s="57">
        <v>0</v>
      </c>
      <c r="Y1274" s="57">
        <v>5.1050000000000005E-2</v>
      </c>
      <c r="Z1274" s="57">
        <v>5.9660000000000005E-2</v>
      </c>
      <c r="AB1274" s="58">
        <v>39257</v>
      </c>
      <c r="AC1274" s="57">
        <v>5.4509999999999996E-2</v>
      </c>
      <c r="AD1274" s="57">
        <v>0</v>
      </c>
      <c r="AE1274" s="57">
        <v>0</v>
      </c>
      <c r="AF1274" s="57">
        <v>5.1050000000000005E-2</v>
      </c>
      <c r="AG1274" s="57">
        <v>5.9660000000000005E-2</v>
      </c>
    </row>
    <row r="1275" spans="2:33">
      <c r="B1275" s="58">
        <v>39258</v>
      </c>
      <c r="T1275" s="58">
        <v>39258</v>
      </c>
      <c r="U1275" s="58"/>
      <c r="V1275" s="57">
        <v>5.3960000000000001E-2</v>
      </c>
      <c r="W1275" s="57">
        <v>0</v>
      </c>
      <c r="X1275" s="57">
        <v>0</v>
      </c>
      <c r="Y1275" s="57">
        <v>5.0999999999999997E-2</v>
      </c>
      <c r="Z1275" s="57">
        <v>5.8949999999999995E-2</v>
      </c>
      <c r="AB1275" s="58">
        <v>39258</v>
      </c>
      <c r="AC1275" s="57">
        <v>5.3960000000000001E-2</v>
      </c>
      <c r="AD1275" s="57">
        <v>0</v>
      </c>
      <c r="AE1275" s="57">
        <v>0</v>
      </c>
      <c r="AF1275" s="57">
        <v>5.0999999999999997E-2</v>
      </c>
      <c r="AG1275" s="57">
        <v>5.8949999999999995E-2</v>
      </c>
    </row>
    <row r="1276" spans="2:33">
      <c r="B1276" s="58">
        <v>39259</v>
      </c>
      <c r="T1276" s="58">
        <v>39259</v>
      </c>
      <c r="U1276" s="58"/>
      <c r="V1276" s="57">
        <v>5.373E-2</v>
      </c>
      <c r="W1276" s="57">
        <v>0</v>
      </c>
      <c r="X1276" s="57">
        <v>0</v>
      </c>
      <c r="Y1276" s="57">
        <v>5.0999999999999997E-2</v>
      </c>
      <c r="Z1276" s="57">
        <v>5.8720000000000001E-2</v>
      </c>
      <c r="AB1276" s="58">
        <v>39259</v>
      </c>
      <c r="AC1276" s="57">
        <v>5.373E-2</v>
      </c>
      <c r="AD1276" s="57">
        <v>0</v>
      </c>
      <c r="AE1276" s="57">
        <v>0</v>
      </c>
      <c r="AF1276" s="57">
        <v>5.0999999999999997E-2</v>
      </c>
      <c r="AG1276" s="57">
        <v>5.8720000000000001E-2</v>
      </c>
    </row>
    <row r="1277" spans="2:33">
      <c r="B1277" s="58">
        <v>39260</v>
      </c>
      <c r="T1277" s="58">
        <v>39260</v>
      </c>
      <c r="U1277" s="58"/>
      <c r="V1277" s="57">
        <v>5.3310000000000003E-2</v>
      </c>
      <c r="W1277" s="57">
        <v>0</v>
      </c>
      <c r="X1277" s="57">
        <v>0</v>
      </c>
      <c r="Y1277" s="57">
        <v>5.0999999999999997E-2</v>
      </c>
      <c r="Z1277" s="57">
        <v>5.8459999999999998E-2</v>
      </c>
      <c r="AB1277" s="58">
        <v>39260</v>
      </c>
      <c r="AC1277" s="57">
        <v>5.3310000000000003E-2</v>
      </c>
      <c r="AD1277" s="57">
        <v>0</v>
      </c>
      <c r="AE1277" s="57">
        <v>0</v>
      </c>
      <c r="AF1277" s="57">
        <v>5.0999999999999997E-2</v>
      </c>
      <c r="AG1277" s="57">
        <v>5.8459999999999998E-2</v>
      </c>
    </row>
    <row r="1278" spans="2:33">
      <c r="B1278" s="58">
        <v>39261</v>
      </c>
      <c r="T1278" s="58">
        <v>39261</v>
      </c>
      <c r="U1278" s="58"/>
      <c r="V1278" s="57">
        <v>5.3840000000000006E-2</v>
      </c>
      <c r="W1278" s="57">
        <v>0</v>
      </c>
      <c r="X1278" s="57">
        <v>0</v>
      </c>
      <c r="Y1278" s="57">
        <v>5.0999999999999997E-2</v>
      </c>
      <c r="Z1278" s="57">
        <v>5.8540000000000002E-2</v>
      </c>
      <c r="AB1278" s="58">
        <v>39261</v>
      </c>
      <c r="AC1278" s="57">
        <v>5.3840000000000006E-2</v>
      </c>
      <c r="AD1278" s="57">
        <v>0</v>
      </c>
      <c r="AE1278" s="57">
        <v>0</v>
      </c>
      <c r="AF1278" s="57">
        <v>5.0999999999999997E-2</v>
      </c>
      <c r="AG1278" s="57">
        <v>5.8540000000000002E-2</v>
      </c>
    </row>
    <row r="1279" spans="2:33">
      <c r="B1279" s="58">
        <v>39262</v>
      </c>
      <c r="T1279" s="58">
        <v>39262</v>
      </c>
      <c r="U1279" s="58"/>
      <c r="V1279" s="57">
        <v>5.4039999999999998E-2</v>
      </c>
      <c r="W1279" s="57">
        <v>0</v>
      </c>
      <c r="X1279" s="57">
        <v>0</v>
      </c>
      <c r="Y1279" s="57">
        <v>5.0750000000000003E-2</v>
      </c>
      <c r="Z1279" s="57">
        <v>5.8520000000000003E-2</v>
      </c>
      <c r="AB1279" s="58">
        <v>39262</v>
      </c>
      <c r="AC1279" s="57">
        <v>5.4039999999999998E-2</v>
      </c>
      <c r="AD1279" s="57">
        <v>0</v>
      </c>
      <c r="AE1279" s="57">
        <v>0</v>
      </c>
      <c r="AF1279" s="57">
        <v>5.0750000000000003E-2</v>
      </c>
      <c r="AG1279" s="57">
        <v>5.8520000000000003E-2</v>
      </c>
    </row>
    <row r="1280" spans="2:33">
      <c r="B1280" s="58">
        <v>39263</v>
      </c>
      <c r="T1280" s="58">
        <v>39263</v>
      </c>
      <c r="U1280" s="58"/>
      <c r="V1280" s="57">
        <v>5.4039999999999998E-2</v>
      </c>
      <c r="W1280" s="57">
        <v>0</v>
      </c>
      <c r="X1280" s="57">
        <v>0</v>
      </c>
      <c r="Y1280" s="57">
        <v>5.058E-2</v>
      </c>
      <c r="Z1280" s="57">
        <v>5.8520000000000003E-2</v>
      </c>
      <c r="AB1280" s="58">
        <v>39263</v>
      </c>
      <c r="AC1280" s="57">
        <v>5.4039999999999998E-2</v>
      </c>
      <c r="AD1280" s="57">
        <v>0</v>
      </c>
      <c r="AE1280" s="57">
        <v>0</v>
      </c>
      <c r="AF1280" s="57">
        <v>5.058E-2</v>
      </c>
      <c r="AG1280" s="57">
        <v>5.8520000000000003E-2</v>
      </c>
    </row>
    <row r="1281" spans="2:33">
      <c r="B1281" s="58">
        <v>39264</v>
      </c>
      <c r="T1281" s="58">
        <v>39264</v>
      </c>
      <c r="U1281" s="58"/>
      <c r="V1281" s="57">
        <v>5.4039999999999998E-2</v>
      </c>
      <c r="W1281" s="57">
        <v>0</v>
      </c>
      <c r="X1281" s="57">
        <v>0</v>
      </c>
      <c r="Y1281" s="57">
        <v>5.0519999999999995E-2</v>
      </c>
      <c r="Z1281" s="57">
        <v>5.8520000000000003E-2</v>
      </c>
      <c r="AB1281" s="58">
        <v>39264</v>
      </c>
      <c r="AC1281" s="57">
        <v>5.4039999999999998E-2</v>
      </c>
      <c r="AD1281" s="57">
        <v>0</v>
      </c>
      <c r="AE1281" s="57">
        <v>0</v>
      </c>
      <c r="AF1281" s="57">
        <v>5.0519999999999995E-2</v>
      </c>
      <c r="AG1281" s="57">
        <v>5.8520000000000003E-2</v>
      </c>
    </row>
    <row r="1282" spans="2:33">
      <c r="B1282" s="58">
        <v>39265</v>
      </c>
      <c r="T1282" s="58">
        <v>39265</v>
      </c>
      <c r="U1282" s="58"/>
      <c r="V1282" s="57">
        <v>5.3409999999999999E-2</v>
      </c>
      <c r="W1282" s="57">
        <v>0</v>
      </c>
      <c r="X1282" s="57">
        <v>0</v>
      </c>
      <c r="Y1282" s="57">
        <v>5.0540000000000002E-2</v>
      </c>
      <c r="Z1282" s="57">
        <v>5.7930000000000002E-2</v>
      </c>
      <c r="AB1282" s="58">
        <v>39265</v>
      </c>
      <c r="AC1282" s="57">
        <v>5.3409999999999999E-2</v>
      </c>
      <c r="AD1282" s="57">
        <v>0</v>
      </c>
      <c r="AE1282" s="57">
        <v>0</v>
      </c>
      <c r="AF1282" s="57">
        <v>5.0540000000000002E-2</v>
      </c>
      <c r="AG1282" s="57">
        <v>5.7930000000000002E-2</v>
      </c>
    </row>
    <row r="1283" spans="2:33">
      <c r="B1283" s="58">
        <v>39266</v>
      </c>
      <c r="T1283" s="58">
        <v>39266</v>
      </c>
      <c r="U1283" s="58"/>
      <c r="V1283" s="57">
        <v>5.3620000000000001E-2</v>
      </c>
      <c r="W1283" s="57">
        <v>0</v>
      </c>
      <c r="X1283" s="57">
        <v>0</v>
      </c>
      <c r="Y1283" s="57">
        <v>5.117E-2</v>
      </c>
      <c r="Z1283" s="57">
        <v>5.8169999999999999E-2</v>
      </c>
      <c r="AB1283" s="58">
        <v>39266</v>
      </c>
      <c r="AC1283" s="57">
        <v>5.3620000000000001E-2</v>
      </c>
      <c r="AD1283" s="57">
        <v>0</v>
      </c>
      <c r="AE1283" s="57">
        <v>0</v>
      </c>
      <c r="AF1283" s="57">
        <v>5.117E-2</v>
      </c>
      <c r="AG1283" s="57">
        <v>5.8169999999999999E-2</v>
      </c>
    </row>
    <row r="1284" spans="2:33">
      <c r="B1284" s="58">
        <v>39267</v>
      </c>
      <c r="T1284" s="58">
        <v>39267</v>
      </c>
      <c r="U1284" s="58"/>
      <c r="V1284" s="57">
        <v>5.3620000000000001E-2</v>
      </c>
      <c r="W1284" s="57">
        <v>0</v>
      </c>
      <c r="X1284" s="57">
        <v>0</v>
      </c>
      <c r="Y1284" s="57">
        <v>5.117E-2</v>
      </c>
      <c r="Z1284" s="57">
        <v>5.8169999999999999E-2</v>
      </c>
      <c r="AB1284" s="58">
        <v>39267</v>
      </c>
      <c r="AC1284" s="57">
        <v>5.3620000000000001E-2</v>
      </c>
      <c r="AD1284" s="57">
        <v>0</v>
      </c>
      <c r="AE1284" s="57">
        <v>0</v>
      </c>
      <c r="AF1284" s="57">
        <v>5.117E-2</v>
      </c>
      <c r="AG1284" s="57">
        <v>5.8169999999999999E-2</v>
      </c>
    </row>
    <row r="1285" spans="2:33">
      <c r="B1285" s="58">
        <v>39268</v>
      </c>
      <c r="T1285" s="58">
        <v>39268</v>
      </c>
      <c r="U1285" s="58"/>
      <c r="V1285" s="57">
        <v>5.4269999999999999E-2</v>
      </c>
      <c r="W1285" s="57">
        <v>0</v>
      </c>
      <c r="X1285" s="57">
        <v>0</v>
      </c>
      <c r="Y1285" s="57">
        <v>5.117E-2</v>
      </c>
      <c r="Z1285" s="57">
        <v>5.8869999999999999E-2</v>
      </c>
      <c r="AB1285" s="58">
        <v>39268</v>
      </c>
      <c r="AC1285" s="57">
        <v>5.4269999999999999E-2</v>
      </c>
      <c r="AD1285" s="57">
        <v>0</v>
      </c>
      <c r="AE1285" s="57">
        <v>0</v>
      </c>
      <c r="AF1285" s="57">
        <v>5.117E-2</v>
      </c>
      <c r="AG1285" s="57">
        <v>5.8869999999999999E-2</v>
      </c>
    </row>
    <row r="1286" spans="2:33">
      <c r="B1286" s="58">
        <v>39269</v>
      </c>
      <c r="T1286" s="58">
        <v>39269</v>
      </c>
      <c r="U1286" s="58"/>
      <c r="V1286" s="57">
        <v>5.4710000000000002E-2</v>
      </c>
      <c r="W1286" s="57">
        <v>0</v>
      </c>
      <c r="X1286" s="57">
        <v>0</v>
      </c>
      <c r="Y1286" s="57">
        <v>5.0940000000000006E-2</v>
      </c>
      <c r="Z1286" s="57">
        <v>5.9660000000000005E-2</v>
      </c>
      <c r="AB1286" s="58">
        <v>39269</v>
      </c>
      <c r="AC1286" s="57">
        <v>5.4710000000000002E-2</v>
      </c>
      <c r="AD1286" s="57">
        <v>0</v>
      </c>
      <c r="AE1286" s="57">
        <v>0</v>
      </c>
      <c r="AF1286" s="57">
        <v>5.0940000000000006E-2</v>
      </c>
      <c r="AG1286" s="57">
        <v>5.9660000000000005E-2</v>
      </c>
    </row>
    <row r="1287" spans="2:33">
      <c r="B1287" s="58">
        <v>39270</v>
      </c>
      <c r="T1287" s="58">
        <v>39270</v>
      </c>
      <c r="U1287" s="58"/>
      <c r="V1287" s="57">
        <v>5.4710000000000002E-2</v>
      </c>
      <c r="W1287" s="57">
        <v>0</v>
      </c>
      <c r="X1287" s="57">
        <v>0</v>
      </c>
      <c r="Y1287" s="57">
        <v>5.076E-2</v>
      </c>
      <c r="Z1287" s="57">
        <v>5.9660000000000005E-2</v>
      </c>
      <c r="AB1287" s="58">
        <v>39270</v>
      </c>
      <c r="AC1287" s="57">
        <v>5.4710000000000002E-2</v>
      </c>
      <c r="AD1287" s="57">
        <v>0</v>
      </c>
      <c r="AE1287" s="57">
        <v>0</v>
      </c>
      <c r="AF1287" s="57">
        <v>5.076E-2</v>
      </c>
      <c r="AG1287" s="57">
        <v>5.9660000000000005E-2</v>
      </c>
    </row>
    <row r="1288" spans="2:33">
      <c r="B1288" s="58">
        <v>39271</v>
      </c>
      <c r="T1288" s="58">
        <v>39271</v>
      </c>
      <c r="U1288" s="58"/>
      <c r="V1288" s="57">
        <v>5.4710000000000002E-2</v>
      </c>
      <c r="W1288" s="57">
        <v>0</v>
      </c>
      <c r="X1288" s="57">
        <v>0</v>
      </c>
      <c r="Y1288" s="57">
        <v>5.04E-2</v>
      </c>
      <c r="Z1288" s="57">
        <v>5.9660000000000005E-2</v>
      </c>
      <c r="AB1288" s="58">
        <v>39271</v>
      </c>
      <c r="AC1288" s="57">
        <v>5.4710000000000002E-2</v>
      </c>
      <c r="AD1288" s="57">
        <v>0</v>
      </c>
      <c r="AE1288" s="57">
        <v>0</v>
      </c>
      <c r="AF1288" s="57">
        <v>5.04E-2</v>
      </c>
      <c r="AG1288" s="57">
        <v>5.9660000000000005E-2</v>
      </c>
    </row>
    <row r="1289" spans="2:33">
      <c r="B1289" s="58">
        <v>39272</v>
      </c>
      <c r="T1289" s="58">
        <v>39272</v>
      </c>
      <c r="U1289" s="58"/>
      <c r="V1289" s="57">
        <v>5.4580000000000004E-2</v>
      </c>
      <c r="W1289" s="57">
        <v>0</v>
      </c>
      <c r="X1289" s="57">
        <v>0</v>
      </c>
      <c r="Y1289" s="57">
        <v>5.0750000000000003E-2</v>
      </c>
      <c r="Z1289" s="57">
        <v>5.9290000000000002E-2</v>
      </c>
      <c r="AB1289" s="58">
        <v>39272</v>
      </c>
      <c r="AC1289" s="57">
        <v>5.4580000000000004E-2</v>
      </c>
      <c r="AD1289" s="57">
        <v>0</v>
      </c>
      <c r="AE1289" s="57">
        <v>0</v>
      </c>
      <c r="AF1289" s="57">
        <v>5.0750000000000003E-2</v>
      </c>
      <c r="AG1289" s="57">
        <v>5.9290000000000002E-2</v>
      </c>
    </row>
    <row r="1290" spans="2:33">
      <c r="B1290" s="58">
        <v>39273</v>
      </c>
      <c r="T1290" s="58">
        <v>39273</v>
      </c>
      <c r="U1290" s="58"/>
      <c r="V1290" s="57">
        <v>5.391E-2</v>
      </c>
      <c r="W1290" s="57">
        <v>0</v>
      </c>
      <c r="X1290" s="57">
        <v>0</v>
      </c>
      <c r="Y1290" s="57">
        <v>5.0869999999999999E-2</v>
      </c>
      <c r="Z1290" s="57">
        <v>5.8760000000000007E-2</v>
      </c>
      <c r="AB1290" s="58">
        <v>39273</v>
      </c>
      <c r="AC1290" s="57">
        <v>5.391E-2</v>
      </c>
      <c r="AD1290" s="57">
        <v>0</v>
      </c>
      <c r="AE1290" s="57">
        <v>0</v>
      </c>
      <c r="AF1290" s="57">
        <v>5.0869999999999999E-2</v>
      </c>
      <c r="AG1290" s="57">
        <v>5.8760000000000007E-2</v>
      </c>
    </row>
    <row r="1291" spans="2:33">
      <c r="B1291" s="58">
        <v>39274</v>
      </c>
      <c r="T1291" s="58">
        <v>39274</v>
      </c>
      <c r="U1291" s="58"/>
      <c r="V1291" s="57">
        <v>5.3699999999999998E-2</v>
      </c>
      <c r="W1291" s="57">
        <v>0</v>
      </c>
      <c r="X1291" s="57">
        <v>0</v>
      </c>
      <c r="Y1291" s="57">
        <v>5.0869999999999999E-2</v>
      </c>
      <c r="Z1291" s="57">
        <v>5.8730000000000004E-2</v>
      </c>
      <c r="AB1291" s="58">
        <v>39274</v>
      </c>
      <c r="AC1291" s="57">
        <v>5.3699999999999998E-2</v>
      </c>
      <c r="AD1291" s="57">
        <v>0</v>
      </c>
      <c r="AE1291" s="57">
        <v>0</v>
      </c>
      <c r="AF1291" s="57">
        <v>5.0869999999999999E-2</v>
      </c>
      <c r="AG1291" s="57">
        <v>5.8730000000000004E-2</v>
      </c>
    </row>
    <row r="1292" spans="2:33">
      <c r="B1292" s="58">
        <v>39275</v>
      </c>
      <c r="T1292" s="58">
        <v>39275</v>
      </c>
      <c r="U1292" s="58"/>
      <c r="V1292" s="57">
        <v>5.4109999999999998E-2</v>
      </c>
      <c r="W1292" s="57">
        <v>0</v>
      </c>
      <c r="X1292" s="57">
        <v>0</v>
      </c>
      <c r="Y1292" s="57">
        <v>5.0869999999999999E-2</v>
      </c>
      <c r="Z1292" s="57">
        <v>5.9240000000000001E-2</v>
      </c>
      <c r="AB1292" s="58">
        <v>39275</v>
      </c>
      <c r="AC1292" s="57">
        <v>5.4109999999999998E-2</v>
      </c>
      <c r="AD1292" s="57">
        <v>0</v>
      </c>
      <c r="AE1292" s="57">
        <v>0</v>
      </c>
      <c r="AF1292" s="57">
        <v>5.0869999999999999E-2</v>
      </c>
      <c r="AG1292" s="57">
        <v>5.9240000000000001E-2</v>
      </c>
    </row>
    <row r="1293" spans="2:33">
      <c r="B1293" s="58">
        <v>39276</v>
      </c>
      <c r="T1293" s="58">
        <v>39276</v>
      </c>
      <c r="U1293" s="58"/>
      <c r="V1293" s="57">
        <v>5.423E-2</v>
      </c>
      <c r="W1293" s="57">
        <v>0</v>
      </c>
      <c r="X1293" s="57">
        <v>0</v>
      </c>
      <c r="Y1293" s="57">
        <v>5.1020000000000003E-2</v>
      </c>
      <c r="Z1293" s="57">
        <v>5.9310000000000002E-2</v>
      </c>
      <c r="AB1293" s="58">
        <v>39276</v>
      </c>
      <c r="AC1293" s="57">
        <v>5.423E-2</v>
      </c>
      <c r="AD1293" s="57">
        <v>0</v>
      </c>
      <c r="AE1293" s="57">
        <v>0</v>
      </c>
      <c r="AF1293" s="57">
        <v>5.1020000000000003E-2</v>
      </c>
      <c r="AG1293" s="57">
        <v>5.9310000000000002E-2</v>
      </c>
    </row>
    <row r="1294" spans="2:33">
      <c r="B1294" s="58">
        <v>39277</v>
      </c>
      <c r="T1294" s="58">
        <v>39277</v>
      </c>
      <c r="U1294" s="58"/>
      <c r="V1294" s="57">
        <v>5.423E-2</v>
      </c>
      <c r="W1294" s="57">
        <v>0</v>
      </c>
      <c r="X1294" s="57">
        <v>0</v>
      </c>
      <c r="Y1294" s="57">
        <v>5.0770000000000003E-2</v>
      </c>
      <c r="Z1294" s="57">
        <v>5.9310000000000002E-2</v>
      </c>
      <c r="AB1294" s="58">
        <v>39277</v>
      </c>
      <c r="AC1294" s="57">
        <v>5.423E-2</v>
      </c>
      <c r="AD1294" s="57">
        <v>0</v>
      </c>
      <c r="AE1294" s="57">
        <v>0</v>
      </c>
      <c r="AF1294" s="57">
        <v>5.0770000000000003E-2</v>
      </c>
      <c r="AG1294" s="57">
        <v>5.9310000000000002E-2</v>
      </c>
    </row>
    <row r="1295" spans="2:33">
      <c r="B1295" s="58">
        <v>39278</v>
      </c>
      <c r="T1295" s="58">
        <v>39278</v>
      </c>
      <c r="U1295" s="58"/>
      <c r="V1295" s="57">
        <v>5.423E-2</v>
      </c>
      <c r="W1295" s="57">
        <v>0</v>
      </c>
      <c r="X1295" s="57">
        <v>0</v>
      </c>
      <c r="Y1295" s="57">
        <v>5.1070000000000004E-2</v>
      </c>
      <c r="Z1295" s="57">
        <v>5.9310000000000002E-2</v>
      </c>
      <c r="AB1295" s="58">
        <v>39278</v>
      </c>
      <c r="AC1295" s="57">
        <v>5.423E-2</v>
      </c>
      <c r="AD1295" s="57">
        <v>0</v>
      </c>
      <c r="AE1295" s="57">
        <v>0</v>
      </c>
      <c r="AF1295" s="57">
        <v>5.1070000000000004E-2</v>
      </c>
      <c r="AG1295" s="57">
        <v>5.9310000000000002E-2</v>
      </c>
    </row>
    <row r="1296" spans="2:33">
      <c r="B1296" s="58">
        <v>39279</v>
      </c>
      <c r="T1296" s="58">
        <v>39279</v>
      </c>
      <c r="U1296" s="58"/>
      <c r="V1296" s="57">
        <v>5.4080000000000003E-2</v>
      </c>
      <c r="W1296" s="57">
        <v>0</v>
      </c>
      <c r="X1296" s="57">
        <v>0</v>
      </c>
      <c r="Y1296" s="57">
        <v>5.076E-2</v>
      </c>
      <c r="Z1296" s="57">
        <v>5.8880000000000002E-2</v>
      </c>
      <c r="AB1296" s="58">
        <v>39279</v>
      </c>
      <c r="AC1296" s="57">
        <v>5.4080000000000003E-2</v>
      </c>
      <c r="AD1296" s="57">
        <v>0</v>
      </c>
      <c r="AE1296" s="57">
        <v>0</v>
      </c>
      <c r="AF1296" s="57">
        <v>5.076E-2</v>
      </c>
      <c r="AG1296" s="57">
        <v>5.8880000000000002E-2</v>
      </c>
    </row>
    <row r="1297" spans="2:33">
      <c r="B1297" s="58">
        <v>39280</v>
      </c>
      <c r="T1297" s="58">
        <v>39280</v>
      </c>
      <c r="U1297" s="58"/>
      <c r="V1297" s="57">
        <v>5.4130000000000005E-2</v>
      </c>
      <c r="W1297" s="57">
        <v>0</v>
      </c>
      <c r="X1297" s="57">
        <v>0</v>
      </c>
      <c r="Y1297" s="57">
        <v>5.1180000000000003E-2</v>
      </c>
      <c r="Z1297" s="57">
        <v>5.9109999999999996E-2</v>
      </c>
      <c r="AB1297" s="58">
        <v>39280</v>
      </c>
      <c r="AC1297" s="57">
        <v>5.4130000000000005E-2</v>
      </c>
      <c r="AD1297" s="57">
        <v>0</v>
      </c>
      <c r="AE1297" s="57">
        <v>0</v>
      </c>
      <c r="AF1297" s="57">
        <v>5.1180000000000003E-2</v>
      </c>
      <c r="AG1297" s="57">
        <v>5.9109999999999996E-2</v>
      </c>
    </row>
    <row r="1298" spans="2:33">
      <c r="B1298" s="58">
        <v>39281</v>
      </c>
      <c r="T1298" s="58">
        <v>39281</v>
      </c>
      <c r="U1298" s="58"/>
      <c r="V1298" s="57">
        <v>5.3360000000000005E-2</v>
      </c>
      <c r="W1298" s="57">
        <v>0</v>
      </c>
      <c r="X1298" s="57">
        <v>0</v>
      </c>
      <c r="Y1298" s="57">
        <v>5.1180000000000003E-2</v>
      </c>
      <c r="Z1298" s="57">
        <v>5.8410000000000004E-2</v>
      </c>
      <c r="AB1298" s="58">
        <v>39281</v>
      </c>
      <c r="AC1298" s="57">
        <v>5.3360000000000005E-2</v>
      </c>
      <c r="AD1298" s="57">
        <v>0</v>
      </c>
      <c r="AE1298" s="57">
        <v>0</v>
      </c>
      <c r="AF1298" s="57">
        <v>5.1180000000000003E-2</v>
      </c>
      <c r="AG1298" s="57">
        <v>5.8410000000000004E-2</v>
      </c>
    </row>
    <row r="1299" spans="2:33">
      <c r="B1299" s="58">
        <v>39282</v>
      </c>
      <c r="T1299" s="58">
        <v>39282</v>
      </c>
      <c r="U1299" s="58"/>
      <c r="V1299" s="57">
        <v>5.357E-2</v>
      </c>
      <c r="W1299" s="57">
        <v>0</v>
      </c>
      <c r="X1299" s="57">
        <v>0</v>
      </c>
      <c r="Y1299" s="57">
        <v>5.1180000000000003E-2</v>
      </c>
      <c r="Z1299" s="57">
        <v>5.851E-2</v>
      </c>
      <c r="AB1299" s="58">
        <v>39282</v>
      </c>
      <c r="AC1299" s="57">
        <v>5.357E-2</v>
      </c>
      <c r="AD1299" s="57">
        <v>0</v>
      </c>
      <c r="AE1299" s="57">
        <v>0</v>
      </c>
      <c r="AF1299" s="57">
        <v>5.1180000000000003E-2</v>
      </c>
      <c r="AG1299" s="57">
        <v>5.851E-2</v>
      </c>
    </row>
    <row r="1300" spans="2:33">
      <c r="B1300" s="58">
        <v>39283</v>
      </c>
      <c r="T1300" s="58">
        <v>39283</v>
      </c>
      <c r="U1300" s="58"/>
      <c r="V1300" s="57">
        <v>5.2979999999999999E-2</v>
      </c>
      <c r="W1300" s="57">
        <v>0</v>
      </c>
      <c r="X1300" s="57">
        <v>0</v>
      </c>
      <c r="Y1300" s="57">
        <v>5.101E-2</v>
      </c>
      <c r="Z1300" s="57">
        <v>5.7930000000000002E-2</v>
      </c>
      <c r="AB1300" s="58">
        <v>39283</v>
      </c>
      <c r="AC1300" s="57">
        <v>5.2979999999999999E-2</v>
      </c>
      <c r="AD1300" s="57">
        <v>0</v>
      </c>
      <c r="AE1300" s="57">
        <v>0</v>
      </c>
      <c r="AF1300" s="57">
        <v>5.101E-2</v>
      </c>
      <c r="AG1300" s="57">
        <v>5.7930000000000002E-2</v>
      </c>
    </row>
    <row r="1301" spans="2:33">
      <c r="B1301" s="58">
        <v>39284</v>
      </c>
      <c r="T1301" s="58">
        <v>39284</v>
      </c>
      <c r="U1301" s="58"/>
      <c r="V1301" s="57">
        <v>5.2979999999999999E-2</v>
      </c>
      <c r="W1301" s="57">
        <v>0</v>
      </c>
      <c r="X1301" s="57">
        <v>0</v>
      </c>
      <c r="Y1301" s="57">
        <v>5.1390000000000005E-2</v>
      </c>
      <c r="Z1301" s="57">
        <v>5.7930000000000002E-2</v>
      </c>
      <c r="AB1301" s="58">
        <v>39284</v>
      </c>
      <c r="AC1301" s="57">
        <v>5.2979999999999999E-2</v>
      </c>
      <c r="AD1301" s="57">
        <v>0</v>
      </c>
      <c r="AE1301" s="57">
        <v>0</v>
      </c>
      <c r="AF1301" s="57">
        <v>5.1390000000000005E-2</v>
      </c>
      <c r="AG1301" s="57">
        <v>5.7930000000000002E-2</v>
      </c>
    </row>
    <row r="1302" spans="2:33">
      <c r="B1302" s="58">
        <v>39285</v>
      </c>
      <c r="T1302" s="58">
        <v>39285</v>
      </c>
      <c r="U1302" s="58"/>
      <c r="V1302" s="57">
        <v>5.2979999999999999E-2</v>
      </c>
      <c r="W1302" s="57">
        <v>0</v>
      </c>
      <c r="X1302" s="57">
        <v>0</v>
      </c>
      <c r="Y1302" s="57">
        <v>5.1040000000000002E-2</v>
      </c>
      <c r="Z1302" s="57">
        <v>5.7930000000000002E-2</v>
      </c>
      <c r="AB1302" s="58">
        <v>39285</v>
      </c>
      <c r="AC1302" s="57">
        <v>5.2979999999999999E-2</v>
      </c>
      <c r="AD1302" s="57">
        <v>0</v>
      </c>
      <c r="AE1302" s="57">
        <v>0</v>
      </c>
      <c r="AF1302" s="57">
        <v>5.1040000000000002E-2</v>
      </c>
      <c r="AG1302" s="57">
        <v>5.7930000000000002E-2</v>
      </c>
    </row>
    <row r="1303" spans="2:33">
      <c r="B1303" s="58">
        <v>39286</v>
      </c>
      <c r="T1303" s="58">
        <v>39286</v>
      </c>
      <c r="U1303" s="58"/>
      <c r="V1303" s="57">
        <v>5.3280000000000001E-2</v>
      </c>
      <c r="W1303" s="57">
        <v>0</v>
      </c>
      <c r="X1303" s="57">
        <v>0</v>
      </c>
      <c r="Y1303" s="57">
        <v>5.1569999999999998E-2</v>
      </c>
      <c r="Z1303" s="57">
        <v>5.8090000000000003E-2</v>
      </c>
      <c r="AB1303" s="58">
        <v>39286</v>
      </c>
      <c r="AC1303" s="57">
        <v>5.3280000000000001E-2</v>
      </c>
      <c r="AD1303" s="57">
        <v>0</v>
      </c>
      <c r="AE1303" s="57">
        <v>0</v>
      </c>
      <c r="AF1303" s="57">
        <v>5.1569999999999998E-2</v>
      </c>
      <c r="AG1303" s="57">
        <v>5.8090000000000003E-2</v>
      </c>
    </row>
    <row r="1304" spans="2:33">
      <c r="B1304" s="58">
        <v>39287</v>
      </c>
      <c r="T1304" s="58">
        <v>39287</v>
      </c>
      <c r="U1304" s="58"/>
      <c r="V1304" s="57">
        <v>5.305E-2</v>
      </c>
      <c r="W1304" s="57">
        <v>0</v>
      </c>
      <c r="X1304" s="57">
        <v>0</v>
      </c>
      <c r="Y1304" s="57">
        <v>5.6390000000000003E-2</v>
      </c>
      <c r="Z1304" s="57">
        <v>5.8009999999999999E-2</v>
      </c>
      <c r="AB1304" s="58">
        <v>39287</v>
      </c>
      <c r="AC1304" s="57">
        <v>5.305E-2</v>
      </c>
      <c r="AD1304" s="57">
        <v>0</v>
      </c>
      <c r="AE1304" s="57">
        <v>0</v>
      </c>
      <c r="AF1304" s="57">
        <v>5.6390000000000003E-2</v>
      </c>
      <c r="AG1304" s="57">
        <v>5.8009999999999999E-2</v>
      </c>
    </row>
    <row r="1305" spans="2:33">
      <c r="B1305" s="58">
        <v>39288</v>
      </c>
      <c r="T1305" s="58">
        <v>39288</v>
      </c>
      <c r="U1305" s="58"/>
      <c r="V1305" s="57">
        <v>5.2770000000000004E-2</v>
      </c>
      <c r="W1305" s="57">
        <v>0</v>
      </c>
      <c r="X1305" s="57">
        <v>0</v>
      </c>
      <c r="Y1305" s="57">
        <v>5.6159999999999995E-2</v>
      </c>
      <c r="Z1305" s="57">
        <v>5.7830000000000006E-2</v>
      </c>
      <c r="AB1305" s="58">
        <v>39288</v>
      </c>
      <c r="AC1305" s="57">
        <v>5.2770000000000004E-2</v>
      </c>
      <c r="AD1305" s="57">
        <v>0</v>
      </c>
      <c r="AE1305" s="57">
        <v>0</v>
      </c>
      <c r="AF1305" s="57">
        <v>5.6159999999999995E-2</v>
      </c>
      <c r="AG1305" s="57">
        <v>5.7830000000000006E-2</v>
      </c>
    </row>
    <row r="1306" spans="2:33">
      <c r="B1306" s="58">
        <v>39289</v>
      </c>
      <c r="T1306" s="58">
        <v>39289</v>
      </c>
      <c r="U1306" s="58"/>
      <c r="V1306" s="57">
        <v>5.2049999999999999E-2</v>
      </c>
      <c r="W1306" s="57">
        <v>0</v>
      </c>
      <c r="X1306" s="57">
        <v>0</v>
      </c>
      <c r="Y1306" s="57">
        <v>5.5810000000000005E-2</v>
      </c>
      <c r="Z1306" s="57">
        <v>5.7660000000000003E-2</v>
      </c>
      <c r="AB1306" s="58">
        <v>39289</v>
      </c>
      <c r="AC1306" s="57">
        <v>5.2049999999999999E-2</v>
      </c>
      <c r="AD1306" s="57">
        <v>0</v>
      </c>
      <c r="AE1306" s="57">
        <v>0</v>
      </c>
      <c r="AF1306" s="57">
        <v>5.5810000000000005E-2</v>
      </c>
      <c r="AG1306" s="57">
        <v>5.7660000000000003E-2</v>
      </c>
    </row>
    <row r="1307" spans="2:33">
      <c r="B1307" s="58">
        <v>39290</v>
      </c>
      <c r="T1307" s="58">
        <v>39290</v>
      </c>
      <c r="U1307" s="58"/>
      <c r="V1307" s="57">
        <v>5.1119999999999999E-2</v>
      </c>
      <c r="W1307" s="57">
        <v>0</v>
      </c>
      <c r="X1307" s="57">
        <v>0</v>
      </c>
      <c r="Y1307" s="57">
        <v>5.525E-2</v>
      </c>
      <c r="Z1307" s="57">
        <v>5.7169999999999999E-2</v>
      </c>
      <c r="AB1307" s="58">
        <v>39290</v>
      </c>
      <c r="AC1307" s="57">
        <v>5.1119999999999999E-2</v>
      </c>
      <c r="AD1307" s="57">
        <v>0</v>
      </c>
      <c r="AE1307" s="57">
        <v>0</v>
      </c>
      <c r="AF1307" s="57">
        <v>5.525E-2</v>
      </c>
      <c r="AG1307" s="57">
        <v>5.7169999999999999E-2</v>
      </c>
    </row>
    <row r="1308" spans="2:33">
      <c r="B1308" s="58">
        <v>39291</v>
      </c>
      <c r="T1308" s="58">
        <v>39291</v>
      </c>
      <c r="U1308" s="58"/>
      <c r="V1308" s="57">
        <v>5.1119999999999999E-2</v>
      </c>
      <c r="W1308" s="57">
        <v>0</v>
      </c>
      <c r="X1308" s="57">
        <v>0</v>
      </c>
      <c r="Y1308" s="57">
        <v>5.525E-2</v>
      </c>
      <c r="Z1308" s="57">
        <v>5.7169999999999999E-2</v>
      </c>
      <c r="AB1308" s="58">
        <v>39291</v>
      </c>
      <c r="AC1308" s="57">
        <v>5.1119999999999999E-2</v>
      </c>
      <c r="AD1308" s="57">
        <v>0</v>
      </c>
      <c r="AE1308" s="57">
        <v>0</v>
      </c>
      <c r="AF1308" s="57">
        <v>5.525E-2</v>
      </c>
      <c r="AG1308" s="57">
        <v>5.7169999999999999E-2</v>
      </c>
    </row>
    <row r="1309" spans="2:33">
      <c r="B1309" s="58">
        <v>39292</v>
      </c>
      <c r="T1309" s="58">
        <v>39292</v>
      </c>
      <c r="U1309" s="58"/>
      <c r="V1309" s="57">
        <v>5.1119999999999999E-2</v>
      </c>
      <c r="W1309" s="57">
        <v>0</v>
      </c>
      <c r="X1309" s="57">
        <v>0</v>
      </c>
      <c r="Y1309" s="57">
        <v>5.525E-2</v>
      </c>
      <c r="Z1309" s="57">
        <v>5.7169999999999999E-2</v>
      </c>
      <c r="AB1309" s="58">
        <v>39292</v>
      </c>
      <c r="AC1309" s="57">
        <v>5.1119999999999999E-2</v>
      </c>
      <c r="AD1309" s="57">
        <v>0</v>
      </c>
      <c r="AE1309" s="57">
        <v>0</v>
      </c>
      <c r="AF1309" s="57">
        <v>5.525E-2</v>
      </c>
      <c r="AG1309" s="57">
        <v>5.7169999999999999E-2</v>
      </c>
    </row>
    <row r="1310" spans="2:33">
      <c r="B1310" s="58">
        <v>39293</v>
      </c>
      <c r="T1310" s="58">
        <v>39293</v>
      </c>
      <c r="U1310" s="58"/>
      <c r="V1310" s="57">
        <v>5.074E-2</v>
      </c>
      <c r="W1310" s="57">
        <v>0</v>
      </c>
      <c r="X1310" s="57">
        <v>0</v>
      </c>
      <c r="Y1310" s="57">
        <v>5.5389999999999995E-2</v>
      </c>
      <c r="Z1310" s="57">
        <v>5.7370000000000004E-2</v>
      </c>
      <c r="AB1310" s="58">
        <v>39293</v>
      </c>
      <c r="AC1310" s="57">
        <v>5.074E-2</v>
      </c>
      <c r="AD1310" s="57">
        <v>0</v>
      </c>
      <c r="AE1310" s="57">
        <v>0</v>
      </c>
      <c r="AF1310" s="57">
        <v>5.5389999999999995E-2</v>
      </c>
      <c r="AG1310" s="57">
        <v>5.7370000000000004E-2</v>
      </c>
    </row>
    <row r="1311" spans="2:33">
      <c r="B1311" s="58">
        <v>39294</v>
      </c>
      <c r="T1311" s="58">
        <v>39294</v>
      </c>
      <c r="U1311" s="58"/>
      <c r="V1311" s="57">
        <v>5.1310000000000001E-2</v>
      </c>
      <c r="W1311" s="57">
        <v>0</v>
      </c>
      <c r="X1311" s="57">
        <v>0</v>
      </c>
      <c r="Y1311" s="57">
        <v>5.5309999999999998E-2</v>
      </c>
      <c r="Z1311" s="57">
        <v>5.7160000000000002E-2</v>
      </c>
      <c r="AB1311" s="58">
        <v>39294</v>
      </c>
      <c r="AC1311" s="57">
        <v>5.1310000000000001E-2</v>
      </c>
      <c r="AD1311" s="57">
        <v>0</v>
      </c>
      <c r="AE1311" s="57">
        <v>0</v>
      </c>
      <c r="AF1311" s="57">
        <v>5.5309999999999998E-2</v>
      </c>
      <c r="AG1311" s="57">
        <v>5.7160000000000002E-2</v>
      </c>
    </row>
    <row r="1312" spans="2:33">
      <c r="B1312" s="58">
        <v>39295</v>
      </c>
      <c r="T1312" s="58">
        <v>39295</v>
      </c>
      <c r="U1312" s="58"/>
      <c r="V1312" s="57">
        <v>5.0709999999999998E-2</v>
      </c>
      <c r="W1312" s="57">
        <v>0</v>
      </c>
      <c r="X1312" s="57">
        <v>0</v>
      </c>
      <c r="Y1312" s="57">
        <v>5.4789999999999998E-2</v>
      </c>
      <c r="Z1312" s="57">
        <v>5.6710000000000003E-2</v>
      </c>
      <c r="AB1312" s="58">
        <v>39295</v>
      </c>
      <c r="AC1312" s="57">
        <v>5.0709999999999998E-2</v>
      </c>
      <c r="AD1312" s="57">
        <v>0</v>
      </c>
      <c r="AE1312" s="57">
        <v>0</v>
      </c>
      <c r="AF1312" s="57">
        <v>5.4789999999999998E-2</v>
      </c>
      <c r="AG1312" s="57">
        <v>5.6710000000000003E-2</v>
      </c>
    </row>
    <row r="1313" spans="2:33">
      <c r="B1313" s="58">
        <v>39296</v>
      </c>
      <c r="T1313" s="58">
        <v>39296</v>
      </c>
      <c r="U1313" s="58"/>
      <c r="V1313" s="57">
        <v>5.1310000000000001E-2</v>
      </c>
      <c r="W1313" s="57">
        <v>0</v>
      </c>
      <c r="X1313" s="57">
        <v>0</v>
      </c>
      <c r="Y1313" s="57">
        <v>5.5079999999999997E-2</v>
      </c>
      <c r="Z1313" s="57">
        <v>5.6740000000000006E-2</v>
      </c>
      <c r="AB1313" s="58">
        <v>39296</v>
      </c>
      <c r="AC1313" s="57">
        <v>5.1310000000000001E-2</v>
      </c>
      <c r="AD1313" s="57">
        <v>0</v>
      </c>
      <c r="AE1313" s="57">
        <v>0</v>
      </c>
      <c r="AF1313" s="57">
        <v>5.5079999999999997E-2</v>
      </c>
      <c r="AG1313" s="57">
        <v>5.6740000000000006E-2</v>
      </c>
    </row>
    <row r="1314" spans="2:33">
      <c r="B1314" s="58">
        <v>39297</v>
      </c>
      <c r="T1314" s="58">
        <v>39297</v>
      </c>
      <c r="U1314" s="58"/>
      <c r="V1314" s="57">
        <v>5.0410000000000003E-2</v>
      </c>
      <c r="W1314" s="57">
        <v>0</v>
      </c>
      <c r="X1314" s="57">
        <v>0</v>
      </c>
      <c r="Y1314" s="57">
        <v>5.4469999999999998E-2</v>
      </c>
      <c r="Z1314" s="57">
        <v>5.6390000000000003E-2</v>
      </c>
      <c r="AB1314" s="58">
        <v>39297</v>
      </c>
      <c r="AC1314" s="57">
        <v>5.0410000000000003E-2</v>
      </c>
      <c r="AD1314" s="57">
        <v>0</v>
      </c>
      <c r="AE1314" s="57">
        <v>0</v>
      </c>
      <c r="AF1314" s="57">
        <v>5.4469999999999998E-2</v>
      </c>
      <c r="AG1314" s="57">
        <v>5.6390000000000003E-2</v>
      </c>
    </row>
    <row r="1315" spans="2:33">
      <c r="B1315" s="58">
        <v>39298</v>
      </c>
      <c r="T1315" s="58">
        <v>39298</v>
      </c>
      <c r="U1315" s="58"/>
      <c r="V1315" s="57">
        <v>5.0410000000000003E-2</v>
      </c>
      <c r="W1315" s="57">
        <v>0</v>
      </c>
      <c r="X1315" s="57">
        <v>0</v>
      </c>
      <c r="Y1315" s="57">
        <v>5.4469999999999998E-2</v>
      </c>
      <c r="Z1315" s="57">
        <v>5.6390000000000003E-2</v>
      </c>
      <c r="AB1315" s="58">
        <v>39298</v>
      </c>
      <c r="AC1315" s="57">
        <v>5.0410000000000003E-2</v>
      </c>
      <c r="AD1315" s="57">
        <v>0</v>
      </c>
      <c r="AE1315" s="57">
        <v>0</v>
      </c>
      <c r="AF1315" s="57">
        <v>5.4469999999999998E-2</v>
      </c>
      <c r="AG1315" s="57">
        <v>5.6390000000000003E-2</v>
      </c>
    </row>
    <row r="1316" spans="2:33">
      <c r="B1316" s="58">
        <v>39299</v>
      </c>
      <c r="T1316" s="58">
        <v>39299</v>
      </c>
      <c r="U1316" s="58"/>
      <c r="V1316" s="57">
        <v>5.0410000000000003E-2</v>
      </c>
      <c r="W1316" s="57">
        <v>0</v>
      </c>
      <c r="X1316" s="57">
        <v>0</v>
      </c>
      <c r="Y1316" s="57">
        <v>5.4469999999999998E-2</v>
      </c>
      <c r="Z1316" s="57">
        <v>5.6390000000000003E-2</v>
      </c>
      <c r="AB1316" s="58">
        <v>39299</v>
      </c>
      <c r="AC1316" s="57">
        <v>5.0410000000000003E-2</v>
      </c>
      <c r="AD1316" s="57">
        <v>0</v>
      </c>
      <c r="AE1316" s="57">
        <v>0</v>
      </c>
      <c r="AF1316" s="57">
        <v>5.4469999999999998E-2</v>
      </c>
      <c r="AG1316" s="57">
        <v>5.6390000000000003E-2</v>
      </c>
    </row>
    <row r="1317" spans="2:33">
      <c r="B1317" s="58">
        <v>39300</v>
      </c>
      <c r="T1317" s="58">
        <v>39300</v>
      </c>
      <c r="U1317" s="58"/>
      <c r="V1317" s="57">
        <v>4.9850000000000005E-2</v>
      </c>
      <c r="W1317" s="57">
        <v>0</v>
      </c>
      <c r="X1317" s="57">
        <v>0</v>
      </c>
      <c r="Y1317" s="57">
        <v>5.4420000000000003E-2</v>
      </c>
      <c r="Z1317" s="57">
        <v>5.6529999999999997E-2</v>
      </c>
      <c r="AB1317" s="58">
        <v>39300</v>
      </c>
      <c r="AC1317" s="57">
        <v>4.9850000000000005E-2</v>
      </c>
      <c r="AD1317" s="57">
        <v>0</v>
      </c>
      <c r="AE1317" s="57">
        <v>0</v>
      </c>
      <c r="AF1317" s="57">
        <v>5.4420000000000003E-2</v>
      </c>
      <c r="AG1317" s="57">
        <v>5.6529999999999997E-2</v>
      </c>
    </row>
    <row r="1318" spans="2:33">
      <c r="B1318" s="58">
        <v>39301</v>
      </c>
      <c r="T1318" s="58">
        <v>39301</v>
      </c>
      <c r="U1318" s="58"/>
      <c r="V1318" s="57">
        <v>5.0639999999999998E-2</v>
      </c>
      <c r="W1318" s="57">
        <v>0</v>
      </c>
      <c r="X1318" s="57">
        <v>0</v>
      </c>
      <c r="Y1318" s="57">
        <v>5.4560000000000004E-2</v>
      </c>
      <c r="Z1318" s="57">
        <v>5.6430000000000001E-2</v>
      </c>
      <c r="AB1318" s="58">
        <v>39301</v>
      </c>
      <c r="AC1318" s="57">
        <v>5.0639999999999998E-2</v>
      </c>
      <c r="AD1318" s="57">
        <v>0</v>
      </c>
      <c r="AE1318" s="57">
        <v>0</v>
      </c>
      <c r="AF1318" s="57">
        <v>5.4560000000000004E-2</v>
      </c>
      <c r="AG1318" s="57">
        <v>5.6430000000000001E-2</v>
      </c>
    </row>
    <row r="1319" spans="2:33">
      <c r="B1319" s="58">
        <v>39302</v>
      </c>
      <c r="T1319" s="58">
        <v>39302</v>
      </c>
      <c r="U1319" s="58"/>
      <c r="V1319" s="57">
        <v>5.1639999999999998E-2</v>
      </c>
      <c r="W1319" s="57">
        <v>0</v>
      </c>
      <c r="X1319" s="57">
        <v>0</v>
      </c>
      <c r="Y1319" s="57">
        <v>5.5259999999999997E-2</v>
      </c>
      <c r="Z1319" s="57">
        <v>5.704E-2</v>
      </c>
      <c r="AB1319" s="58">
        <v>39302</v>
      </c>
      <c r="AC1319" s="57">
        <v>5.1639999999999998E-2</v>
      </c>
      <c r="AD1319" s="57">
        <v>0</v>
      </c>
      <c r="AE1319" s="57">
        <v>0</v>
      </c>
      <c r="AF1319" s="57">
        <v>5.5259999999999997E-2</v>
      </c>
      <c r="AG1319" s="57">
        <v>5.704E-2</v>
      </c>
    </row>
    <row r="1320" spans="2:33">
      <c r="B1320" s="58">
        <v>39303</v>
      </c>
      <c r="T1320" s="58">
        <v>39303</v>
      </c>
      <c r="U1320" s="58"/>
      <c r="V1320" s="57">
        <v>5.0819999999999997E-2</v>
      </c>
      <c r="W1320" s="57">
        <v>0</v>
      </c>
      <c r="X1320" s="57">
        <v>0</v>
      </c>
      <c r="Y1320" s="57">
        <v>5.4640000000000001E-2</v>
      </c>
      <c r="Z1320" s="57">
        <v>5.6820000000000002E-2</v>
      </c>
      <c r="AB1320" s="58">
        <v>39303</v>
      </c>
      <c r="AC1320" s="57">
        <v>5.0819999999999997E-2</v>
      </c>
      <c r="AD1320" s="57">
        <v>0</v>
      </c>
      <c r="AE1320" s="57">
        <v>0</v>
      </c>
      <c r="AF1320" s="57">
        <v>5.4640000000000001E-2</v>
      </c>
      <c r="AG1320" s="57">
        <v>5.6820000000000002E-2</v>
      </c>
    </row>
    <row r="1321" spans="2:33">
      <c r="B1321" s="58">
        <v>39304</v>
      </c>
      <c r="T1321" s="58">
        <v>39304</v>
      </c>
      <c r="U1321" s="58"/>
      <c r="V1321" s="57">
        <v>5.006E-2</v>
      </c>
      <c r="W1321" s="57">
        <v>0</v>
      </c>
      <c r="X1321" s="57">
        <v>0</v>
      </c>
      <c r="Y1321" s="57">
        <v>5.4400000000000004E-2</v>
      </c>
      <c r="Z1321" s="57">
        <v>5.6609999999999994E-2</v>
      </c>
      <c r="AB1321" s="58">
        <v>39304</v>
      </c>
      <c r="AC1321" s="57">
        <v>5.006E-2</v>
      </c>
      <c r="AD1321" s="57">
        <v>0</v>
      </c>
      <c r="AE1321" s="57">
        <v>0</v>
      </c>
      <c r="AF1321" s="57">
        <v>5.4400000000000004E-2</v>
      </c>
      <c r="AG1321" s="57">
        <v>5.6609999999999994E-2</v>
      </c>
    </row>
    <row r="1322" spans="2:33">
      <c r="B1322" s="58">
        <v>39305</v>
      </c>
      <c r="T1322" s="58">
        <v>39305</v>
      </c>
      <c r="U1322" s="58"/>
      <c r="V1322" s="57">
        <v>5.006E-2</v>
      </c>
      <c r="W1322" s="57">
        <v>0</v>
      </c>
      <c r="X1322" s="57">
        <v>0</v>
      </c>
      <c r="Y1322" s="57">
        <v>5.4400000000000004E-2</v>
      </c>
      <c r="Z1322" s="57">
        <v>5.6609999999999994E-2</v>
      </c>
      <c r="AB1322" s="58">
        <v>39305</v>
      </c>
      <c r="AC1322" s="57">
        <v>5.006E-2</v>
      </c>
      <c r="AD1322" s="57">
        <v>0</v>
      </c>
      <c r="AE1322" s="57">
        <v>0</v>
      </c>
      <c r="AF1322" s="57">
        <v>5.4400000000000004E-2</v>
      </c>
      <c r="AG1322" s="57">
        <v>5.6609999999999994E-2</v>
      </c>
    </row>
    <row r="1323" spans="2:33">
      <c r="B1323" s="58">
        <v>39306</v>
      </c>
      <c r="T1323" s="58">
        <v>39306</v>
      </c>
      <c r="U1323" s="58"/>
      <c r="V1323" s="57">
        <v>5.006E-2</v>
      </c>
      <c r="W1323" s="57">
        <v>0</v>
      </c>
      <c r="X1323" s="57">
        <v>0</v>
      </c>
      <c r="Y1323" s="57">
        <v>5.4400000000000004E-2</v>
      </c>
      <c r="Z1323" s="57">
        <v>5.6609999999999994E-2</v>
      </c>
      <c r="AB1323" s="58">
        <v>39306</v>
      </c>
      <c r="AC1323" s="57">
        <v>5.006E-2</v>
      </c>
      <c r="AD1323" s="57">
        <v>0</v>
      </c>
      <c r="AE1323" s="57">
        <v>0</v>
      </c>
      <c r="AF1323" s="57">
        <v>5.4400000000000004E-2</v>
      </c>
      <c r="AG1323" s="57">
        <v>5.6609999999999994E-2</v>
      </c>
    </row>
    <row r="1324" spans="2:33">
      <c r="B1324" s="58">
        <v>39307</v>
      </c>
      <c r="T1324" s="58">
        <v>39307</v>
      </c>
      <c r="U1324" s="58"/>
      <c r="V1324" s="57">
        <v>5.074E-2</v>
      </c>
      <c r="W1324" s="57">
        <v>0</v>
      </c>
      <c r="X1324" s="57">
        <v>0</v>
      </c>
      <c r="Y1324" s="57">
        <v>5.5079999999999997E-2</v>
      </c>
      <c r="Z1324" s="57">
        <v>5.7259999999999998E-2</v>
      </c>
      <c r="AB1324" s="58">
        <v>39307</v>
      </c>
      <c r="AC1324" s="57">
        <v>5.074E-2</v>
      </c>
      <c r="AD1324" s="57">
        <v>0</v>
      </c>
      <c r="AE1324" s="57">
        <v>0</v>
      </c>
      <c r="AF1324" s="57">
        <v>5.5079999999999997E-2</v>
      </c>
      <c r="AG1324" s="57">
        <v>5.7259999999999998E-2</v>
      </c>
    </row>
    <row r="1325" spans="2:33">
      <c r="B1325" s="58">
        <v>39308</v>
      </c>
      <c r="T1325" s="58">
        <v>39308</v>
      </c>
      <c r="U1325" s="58"/>
      <c r="V1325" s="57">
        <v>5.015E-2</v>
      </c>
      <c r="W1325" s="57">
        <v>0</v>
      </c>
      <c r="X1325" s="57">
        <v>0</v>
      </c>
      <c r="Y1325" s="57">
        <v>5.4610000000000006E-2</v>
      </c>
      <c r="Z1325" s="57">
        <v>5.6890000000000003E-2</v>
      </c>
      <c r="AB1325" s="58">
        <v>39308</v>
      </c>
      <c r="AC1325" s="57">
        <v>5.015E-2</v>
      </c>
      <c r="AD1325" s="57">
        <v>0</v>
      </c>
      <c r="AE1325" s="57">
        <v>0</v>
      </c>
      <c r="AF1325" s="57">
        <v>5.4610000000000006E-2</v>
      </c>
      <c r="AG1325" s="57">
        <v>5.6890000000000003E-2</v>
      </c>
    </row>
    <row r="1326" spans="2:33">
      <c r="B1326" s="58">
        <v>39309</v>
      </c>
      <c r="T1326" s="58">
        <v>39309</v>
      </c>
      <c r="U1326" s="58"/>
      <c r="V1326" s="57">
        <v>4.9930000000000002E-2</v>
      </c>
      <c r="W1326" s="57">
        <v>0</v>
      </c>
      <c r="X1326" s="57">
        <v>0</v>
      </c>
      <c r="Y1326" s="57">
        <v>5.4710000000000002E-2</v>
      </c>
      <c r="Z1326" s="57">
        <v>5.7149999999999999E-2</v>
      </c>
      <c r="AB1326" s="58">
        <v>39309</v>
      </c>
      <c r="AC1326" s="57">
        <v>4.9930000000000002E-2</v>
      </c>
      <c r="AD1326" s="57">
        <v>0</v>
      </c>
      <c r="AE1326" s="57">
        <v>0</v>
      </c>
      <c r="AF1326" s="57">
        <v>5.4710000000000002E-2</v>
      </c>
      <c r="AG1326" s="57">
        <v>5.7149999999999999E-2</v>
      </c>
    </row>
    <row r="1327" spans="2:33">
      <c r="B1327" s="58">
        <v>39310</v>
      </c>
      <c r="T1327" s="58">
        <v>39310</v>
      </c>
      <c r="U1327" s="58"/>
      <c r="V1327" s="57">
        <v>4.9100000000000005E-2</v>
      </c>
      <c r="W1327" s="57">
        <v>0</v>
      </c>
      <c r="X1327" s="57">
        <v>0</v>
      </c>
      <c r="Y1327" s="57">
        <v>5.4359999999999999E-2</v>
      </c>
      <c r="Z1327" s="57">
        <v>5.6829999999999999E-2</v>
      </c>
      <c r="AB1327" s="58">
        <v>39310</v>
      </c>
      <c r="AC1327" s="57">
        <v>4.9100000000000005E-2</v>
      </c>
      <c r="AD1327" s="57">
        <v>0</v>
      </c>
      <c r="AE1327" s="57">
        <v>0</v>
      </c>
      <c r="AF1327" s="57">
        <v>5.4359999999999999E-2</v>
      </c>
      <c r="AG1327" s="57">
        <v>5.6829999999999999E-2</v>
      </c>
    </row>
    <row r="1328" spans="2:33">
      <c r="B1328" s="58">
        <v>39311</v>
      </c>
      <c r="T1328" s="58">
        <v>39311</v>
      </c>
      <c r="U1328" s="58"/>
      <c r="V1328" s="57">
        <v>4.8499999999999995E-2</v>
      </c>
      <c r="W1328" s="57">
        <v>0</v>
      </c>
      <c r="X1328" s="57">
        <v>0</v>
      </c>
      <c r="Y1328" s="57">
        <v>5.4290000000000005E-2</v>
      </c>
      <c r="Z1328" s="57">
        <v>5.6820000000000002E-2</v>
      </c>
      <c r="AB1328" s="58">
        <v>39311</v>
      </c>
      <c r="AC1328" s="57">
        <v>4.8499999999999995E-2</v>
      </c>
      <c r="AD1328" s="57">
        <v>0</v>
      </c>
      <c r="AE1328" s="57">
        <v>0</v>
      </c>
      <c r="AF1328" s="57">
        <v>5.4290000000000005E-2</v>
      </c>
      <c r="AG1328" s="57">
        <v>5.6820000000000002E-2</v>
      </c>
    </row>
    <row r="1329" spans="2:33">
      <c r="B1329" s="58">
        <v>39312</v>
      </c>
      <c r="T1329" s="58">
        <v>39312</v>
      </c>
      <c r="U1329" s="58"/>
      <c r="V1329" s="57">
        <v>4.8499999999999995E-2</v>
      </c>
      <c r="W1329" s="57">
        <v>0</v>
      </c>
      <c r="X1329" s="57">
        <v>0</v>
      </c>
      <c r="Y1329" s="57">
        <v>5.4290000000000005E-2</v>
      </c>
      <c r="Z1329" s="57">
        <v>5.6820000000000002E-2</v>
      </c>
      <c r="AB1329" s="58">
        <v>39312</v>
      </c>
      <c r="AC1329" s="57">
        <v>4.8499999999999995E-2</v>
      </c>
      <c r="AD1329" s="57">
        <v>0</v>
      </c>
      <c r="AE1329" s="57">
        <v>0</v>
      </c>
      <c r="AF1329" s="57">
        <v>5.4290000000000005E-2</v>
      </c>
      <c r="AG1329" s="57">
        <v>5.6820000000000002E-2</v>
      </c>
    </row>
    <row r="1330" spans="2:33">
      <c r="B1330" s="58">
        <v>39313</v>
      </c>
      <c r="T1330" s="58">
        <v>39313</v>
      </c>
      <c r="U1330" s="58"/>
      <c r="V1330" s="57">
        <v>4.8499999999999995E-2</v>
      </c>
      <c r="W1330" s="57">
        <v>0</v>
      </c>
      <c r="X1330" s="57">
        <v>0</v>
      </c>
      <c r="Y1330" s="57">
        <v>5.4290000000000005E-2</v>
      </c>
      <c r="Z1330" s="57">
        <v>5.6820000000000002E-2</v>
      </c>
      <c r="AB1330" s="58">
        <v>39313</v>
      </c>
      <c r="AC1330" s="57">
        <v>4.8499999999999995E-2</v>
      </c>
      <c r="AD1330" s="57">
        <v>0</v>
      </c>
      <c r="AE1330" s="57">
        <v>0</v>
      </c>
      <c r="AF1330" s="57">
        <v>5.4290000000000005E-2</v>
      </c>
      <c r="AG1330" s="57">
        <v>5.6820000000000002E-2</v>
      </c>
    </row>
    <row r="1331" spans="2:33">
      <c r="B1331" s="58">
        <v>39314</v>
      </c>
      <c r="T1331" s="58">
        <v>39314</v>
      </c>
      <c r="U1331" s="58"/>
      <c r="V1331" s="57">
        <v>4.8410000000000002E-2</v>
      </c>
      <c r="W1331" s="57">
        <v>0</v>
      </c>
      <c r="X1331" s="57">
        <v>0</v>
      </c>
      <c r="Y1331" s="57">
        <v>5.4000000000000006E-2</v>
      </c>
      <c r="Z1331" s="57">
        <v>5.6669999999999998E-2</v>
      </c>
      <c r="AB1331" s="58">
        <v>39314</v>
      </c>
      <c r="AC1331" s="57">
        <v>4.8410000000000002E-2</v>
      </c>
      <c r="AD1331" s="57">
        <v>0</v>
      </c>
      <c r="AE1331" s="57">
        <v>0</v>
      </c>
      <c r="AF1331" s="57">
        <v>5.4000000000000006E-2</v>
      </c>
      <c r="AG1331" s="57">
        <v>5.6669999999999998E-2</v>
      </c>
    </row>
    <row r="1332" spans="2:33">
      <c r="B1332" s="58">
        <v>39315</v>
      </c>
      <c r="T1332" s="58">
        <v>39315</v>
      </c>
      <c r="U1332" s="58"/>
      <c r="V1332" s="57">
        <v>4.7939999999999997E-2</v>
      </c>
      <c r="W1332" s="57">
        <v>0</v>
      </c>
      <c r="X1332" s="57">
        <v>0</v>
      </c>
      <c r="Y1332" s="57">
        <v>5.3490000000000003E-2</v>
      </c>
      <c r="Z1332" s="57">
        <v>5.6270000000000001E-2</v>
      </c>
      <c r="AB1332" s="58">
        <v>39315</v>
      </c>
      <c r="AC1332" s="57">
        <v>4.7939999999999997E-2</v>
      </c>
      <c r="AD1332" s="57">
        <v>0</v>
      </c>
      <c r="AE1332" s="57">
        <v>0</v>
      </c>
      <c r="AF1332" s="57">
        <v>5.3490000000000003E-2</v>
      </c>
      <c r="AG1332" s="57">
        <v>5.6270000000000001E-2</v>
      </c>
    </row>
    <row r="1333" spans="2:33">
      <c r="B1333" s="58">
        <v>39316</v>
      </c>
      <c r="T1333" s="58">
        <v>39316</v>
      </c>
      <c r="U1333" s="58"/>
      <c r="V1333" s="57">
        <v>4.8829999999999998E-2</v>
      </c>
      <c r="W1333" s="57">
        <v>0</v>
      </c>
      <c r="X1333" s="57">
        <v>0</v>
      </c>
      <c r="Y1333" s="57">
        <v>5.3680000000000005E-2</v>
      </c>
      <c r="Z1333" s="57">
        <v>5.6270000000000001E-2</v>
      </c>
      <c r="AB1333" s="58">
        <v>39316</v>
      </c>
      <c r="AC1333" s="57">
        <v>4.8829999999999998E-2</v>
      </c>
      <c r="AD1333" s="57">
        <v>0</v>
      </c>
      <c r="AE1333" s="57">
        <v>0</v>
      </c>
      <c r="AF1333" s="57">
        <v>5.3680000000000005E-2</v>
      </c>
      <c r="AG1333" s="57">
        <v>5.6270000000000001E-2</v>
      </c>
    </row>
    <row r="1334" spans="2:33">
      <c r="B1334" s="58">
        <v>39317</v>
      </c>
      <c r="T1334" s="58">
        <v>39317</v>
      </c>
      <c r="U1334" s="58"/>
      <c r="V1334" s="57">
        <v>4.9640000000000004E-2</v>
      </c>
      <c r="W1334" s="57">
        <v>0</v>
      </c>
      <c r="X1334" s="57">
        <v>0</v>
      </c>
      <c r="Y1334" s="57">
        <v>5.3550000000000007E-2</v>
      </c>
      <c r="Z1334" s="57">
        <v>5.6029999999999996E-2</v>
      </c>
      <c r="AB1334" s="58">
        <v>39317</v>
      </c>
      <c r="AC1334" s="57">
        <v>4.9640000000000004E-2</v>
      </c>
      <c r="AD1334" s="57">
        <v>0</v>
      </c>
      <c r="AE1334" s="57">
        <v>0</v>
      </c>
      <c r="AF1334" s="57">
        <v>5.3550000000000007E-2</v>
      </c>
      <c r="AG1334" s="57">
        <v>5.6029999999999996E-2</v>
      </c>
    </row>
    <row r="1335" spans="2:33">
      <c r="B1335" s="58">
        <v>39318</v>
      </c>
      <c r="T1335" s="58">
        <v>39318</v>
      </c>
      <c r="U1335" s="58"/>
      <c r="V1335" s="57">
        <v>4.9690000000000005E-2</v>
      </c>
      <c r="W1335" s="57">
        <v>0</v>
      </c>
      <c r="X1335" s="57">
        <v>0</v>
      </c>
      <c r="Y1335" s="57">
        <v>5.3190000000000001E-2</v>
      </c>
      <c r="Z1335" s="57">
        <v>5.5399999999999998E-2</v>
      </c>
      <c r="AB1335" s="58">
        <v>39318</v>
      </c>
      <c r="AC1335" s="57">
        <v>4.9690000000000005E-2</v>
      </c>
      <c r="AD1335" s="57">
        <v>0</v>
      </c>
      <c r="AE1335" s="57">
        <v>0</v>
      </c>
      <c r="AF1335" s="57">
        <v>5.3190000000000001E-2</v>
      </c>
      <c r="AG1335" s="57">
        <v>5.5399999999999998E-2</v>
      </c>
    </row>
    <row r="1336" spans="2:33">
      <c r="B1336" s="58">
        <v>39319</v>
      </c>
      <c r="T1336" s="58">
        <v>39319</v>
      </c>
      <c r="U1336" s="58"/>
      <c r="V1336" s="57">
        <v>4.9690000000000005E-2</v>
      </c>
      <c r="W1336" s="57">
        <v>0</v>
      </c>
      <c r="X1336" s="57">
        <v>0</v>
      </c>
      <c r="Y1336" s="57">
        <v>5.3190000000000001E-2</v>
      </c>
      <c r="Z1336" s="57">
        <v>5.5399999999999998E-2</v>
      </c>
      <c r="AB1336" s="58">
        <v>39319</v>
      </c>
      <c r="AC1336" s="57">
        <v>4.9690000000000005E-2</v>
      </c>
      <c r="AD1336" s="57">
        <v>0</v>
      </c>
      <c r="AE1336" s="57">
        <v>0</v>
      </c>
      <c r="AF1336" s="57">
        <v>5.3190000000000001E-2</v>
      </c>
      <c r="AG1336" s="57">
        <v>5.5399999999999998E-2</v>
      </c>
    </row>
    <row r="1337" spans="2:33">
      <c r="B1337" s="58">
        <v>39320</v>
      </c>
      <c r="T1337" s="58">
        <v>39320</v>
      </c>
      <c r="U1337" s="58"/>
      <c r="V1337" s="57">
        <v>4.9690000000000005E-2</v>
      </c>
      <c r="W1337" s="57">
        <v>0</v>
      </c>
      <c r="X1337" s="57">
        <v>0</v>
      </c>
      <c r="Y1337" s="57">
        <v>5.3190000000000001E-2</v>
      </c>
      <c r="Z1337" s="57">
        <v>5.5399999999999998E-2</v>
      </c>
      <c r="AB1337" s="58">
        <v>39320</v>
      </c>
      <c r="AC1337" s="57">
        <v>4.9690000000000005E-2</v>
      </c>
      <c r="AD1337" s="57">
        <v>0</v>
      </c>
      <c r="AE1337" s="57">
        <v>0</v>
      </c>
      <c r="AF1337" s="57">
        <v>5.3190000000000001E-2</v>
      </c>
      <c r="AG1337" s="57">
        <v>5.5399999999999998E-2</v>
      </c>
    </row>
    <row r="1338" spans="2:33">
      <c r="B1338" s="58">
        <v>39321</v>
      </c>
      <c r="T1338" s="58">
        <v>39321</v>
      </c>
      <c r="U1338" s="58"/>
      <c r="V1338" s="57">
        <v>4.9279999999999997E-2</v>
      </c>
      <c r="W1338" s="57">
        <v>0</v>
      </c>
      <c r="X1338" s="57">
        <v>0</v>
      </c>
      <c r="Y1338" s="57">
        <v>5.253E-2</v>
      </c>
      <c r="Z1338" s="57">
        <v>5.4699999999999999E-2</v>
      </c>
      <c r="AB1338" s="58">
        <v>39321</v>
      </c>
      <c r="AC1338" s="57">
        <v>4.9279999999999997E-2</v>
      </c>
      <c r="AD1338" s="57">
        <v>0</v>
      </c>
      <c r="AE1338" s="57">
        <v>0</v>
      </c>
      <c r="AF1338" s="57">
        <v>5.253E-2</v>
      </c>
      <c r="AG1338" s="57">
        <v>5.4699999999999999E-2</v>
      </c>
    </row>
    <row r="1339" spans="2:33">
      <c r="B1339" s="58">
        <v>39322</v>
      </c>
      <c r="T1339" s="58">
        <v>39322</v>
      </c>
      <c r="U1339" s="58"/>
      <c r="V1339" s="57">
        <v>4.8760000000000005E-2</v>
      </c>
      <c r="W1339" s="57">
        <v>0</v>
      </c>
      <c r="X1339" s="57">
        <v>0</v>
      </c>
      <c r="Y1339" s="57">
        <v>5.2329999999999995E-2</v>
      </c>
      <c r="Z1339" s="57">
        <v>5.4690000000000003E-2</v>
      </c>
      <c r="AB1339" s="58">
        <v>39322</v>
      </c>
      <c r="AC1339" s="57">
        <v>4.8760000000000005E-2</v>
      </c>
      <c r="AD1339" s="57">
        <v>0</v>
      </c>
      <c r="AE1339" s="57">
        <v>0</v>
      </c>
      <c r="AF1339" s="57">
        <v>5.2329999999999995E-2</v>
      </c>
      <c r="AG1339" s="57">
        <v>5.4690000000000003E-2</v>
      </c>
    </row>
    <row r="1340" spans="2:33">
      <c r="B1340" s="58">
        <v>39323</v>
      </c>
      <c r="T1340" s="58">
        <v>39323</v>
      </c>
      <c r="U1340" s="58"/>
      <c r="V1340" s="57">
        <v>4.8470000000000006E-2</v>
      </c>
      <c r="W1340" s="57">
        <v>0</v>
      </c>
      <c r="X1340" s="57">
        <v>0</v>
      </c>
      <c r="Y1340" s="57">
        <v>5.2260000000000001E-2</v>
      </c>
      <c r="Z1340" s="57">
        <v>5.4800000000000001E-2</v>
      </c>
      <c r="AB1340" s="58">
        <v>39323</v>
      </c>
      <c r="AC1340" s="57">
        <v>4.8470000000000006E-2</v>
      </c>
      <c r="AD1340" s="57">
        <v>0</v>
      </c>
      <c r="AE1340" s="57">
        <v>0</v>
      </c>
      <c r="AF1340" s="57">
        <v>5.2260000000000001E-2</v>
      </c>
      <c r="AG1340" s="57">
        <v>5.4800000000000001E-2</v>
      </c>
    </row>
    <row r="1341" spans="2:33">
      <c r="B1341" s="58">
        <v>39324</v>
      </c>
      <c r="T1341" s="58">
        <v>39324</v>
      </c>
      <c r="U1341" s="58"/>
      <c r="V1341" s="57">
        <v>4.8570000000000002E-2</v>
      </c>
      <c r="W1341" s="57">
        <v>0</v>
      </c>
      <c r="X1341" s="57">
        <v>0</v>
      </c>
      <c r="Y1341" s="57">
        <v>5.2199999999999996E-2</v>
      </c>
      <c r="Z1341" s="57">
        <v>5.4600000000000003E-2</v>
      </c>
      <c r="AB1341" s="58">
        <v>39324</v>
      </c>
      <c r="AC1341" s="57">
        <v>4.8570000000000002E-2</v>
      </c>
      <c r="AD1341" s="57">
        <v>0</v>
      </c>
      <c r="AE1341" s="57">
        <v>0</v>
      </c>
      <c r="AF1341" s="57">
        <v>5.2199999999999996E-2</v>
      </c>
      <c r="AG1341" s="57">
        <v>5.4600000000000003E-2</v>
      </c>
    </row>
    <row r="1342" spans="2:33">
      <c r="B1342" s="58">
        <v>39325</v>
      </c>
      <c r="T1342" s="58">
        <v>39325</v>
      </c>
      <c r="U1342" s="58"/>
      <c r="V1342" s="57">
        <v>4.8620000000000003E-2</v>
      </c>
      <c r="W1342" s="57">
        <v>0</v>
      </c>
      <c r="X1342" s="57">
        <v>0</v>
      </c>
      <c r="Y1342" s="57">
        <v>5.2400000000000002E-2</v>
      </c>
      <c r="Z1342" s="57">
        <v>5.4820000000000001E-2</v>
      </c>
      <c r="AB1342" s="58">
        <v>39325</v>
      </c>
      <c r="AC1342" s="57">
        <v>4.8620000000000003E-2</v>
      </c>
      <c r="AD1342" s="57">
        <v>0</v>
      </c>
      <c r="AE1342" s="57">
        <v>0</v>
      </c>
      <c r="AF1342" s="57">
        <v>5.2400000000000002E-2</v>
      </c>
      <c r="AG1342" s="57">
        <v>5.4820000000000001E-2</v>
      </c>
    </row>
    <row r="1343" spans="2:33">
      <c r="B1343" s="58">
        <v>39326</v>
      </c>
      <c r="T1343" s="58">
        <v>39326</v>
      </c>
      <c r="U1343" s="58"/>
      <c r="V1343" s="57">
        <v>4.8620000000000003E-2</v>
      </c>
      <c r="W1343" s="57">
        <v>0</v>
      </c>
      <c r="X1343" s="57">
        <v>0</v>
      </c>
      <c r="Y1343" s="57">
        <v>5.2400000000000002E-2</v>
      </c>
      <c r="Z1343" s="57">
        <v>5.4820000000000001E-2</v>
      </c>
      <c r="AB1343" s="58">
        <v>39326</v>
      </c>
      <c r="AC1343" s="57">
        <v>4.8620000000000003E-2</v>
      </c>
      <c r="AD1343" s="57">
        <v>0</v>
      </c>
      <c r="AE1343" s="57">
        <v>0</v>
      </c>
      <c r="AF1343" s="57">
        <v>5.2400000000000002E-2</v>
      </c>
      <c r="AG1343" s="57">
        <v>5.4820000000000001E-2</v>
      </c>
    </row>
    <row r="1344" spans="2:33">
      <c r="B1344" s="58">
        <v>39327</v>
      </c>
      <c r="T1344" s="58">
        <v>39327</v>
      </c>
      <c r="U1344" s="58"/>
      <c r="V1344" s="57">
        <v>4.8620000000000003E-2</v>
      </c>
      <c r="W1344" s="57">
        <v>0</v>
      </c>
      <c r="X1344" s="57">
        <v>0</v>
      </c>
      <c r="Y1344" s="57">
        <v>5.2400000000000002E-2</v>
      </c>
      <c r="Z1344" s="57">
        <v>5.4820000000000001E-2</v>
      </c>
      <c r="AB1344" s="58">
        <v>39327</v>
      </c>
      <c r="AC1344" s="57">
        <v>4.8620000000000003E-2</v>
      </c>
      <c r="AD1344" s="57">
        <v>0</v>
      </c>
      <c r="AE1344" s="57">
        <v>0</v>
      </c>
      <c r="AF1344" s="57">
        <v>5.2400000000000002E-2</v>
      </c>
      <c r="AG1344" s="57">
        <v>5.4820000000000001E-2</v>
      </c>
    </row>
    <row r="1345" spans="2:33">
      <c r="B1345" s="58">
        <v>39328</v>
      </c>
      <c r="T1345" s="58">
        <v>39328</v>
      </c>
      <c r="U1345" s="58"/>
      <c r="V1345" s="57">
        <v>4.8620000000000003E-2</v>
      </c>
      <c r="W1345" s="57">
        <v>0</v>
      </c>
      <c r="X1345" s="57">
        <v>0</v>
      </c>
      <c r="Y1345" s="57">
        <v>5.2400000000000002E-2</v>
      </c>
      <c r="Z1345" s="57">
        <v>5.4820000000000001E-2</v>
      </c>
      <c r="AB1345" s="58">
        <v>39328</v>
      </c>
      <c r="AC1345" s="57">
        <v>4.8620000000000003E-2</v>
      </c>
      <c r="AD1345" s="57">
        <v>0</v>
      </c>
      <c r="AE1345" s="57">
        <v>0</v>
      </c>
      <c r="AF1345" s="57">
        <v>5.2400000000000002E-2</v>
      </c>
      <c r="AG1345" s="57">
        <v>5.4820000000000001E-2</v>
      </c>
    </row>
    <row r="1346" spans="2:33">
      <c r="B1346" s="58">
        <v>39329</v>
      </c>
      <c r="T1346" s="58">
        <v>39329</v>
      </c>
      <c r="U1346" s="58"/>
      <c r="V1346" s="57">
        <v>4.8989999999999999E-2</v>
      </c>
      <c r="W1346" s="57">
        <v>0</v>
      </c>
      <c r="X1346" s="57">
        <v>0</v>
      </c>
      <c r="Y1346" s="57">
        <v>5.2629999999999996E-2</v>
      </c>
      <c r="Z1346" s="57">
        <v>5.4880000000000005E-2</v>
      </c>
      <c r="AB1346" s="58">
        <v>39329</v>
      </c>
      <c r="AC1346" s="57">
        <v>4.8989999999999999E-2</v>
      </c>
      <c r="AD1346" s="57">
        <v>0</v>
      </c>
      <c r="AE1346" s="57">
        <v>0</v>
      </c>
      <c r="AF1346" s="57">
        <v>5.2629999999999996E-2</v>
      </c>
      <c r="AG1346" s="57">
        <v>5.4880000000000005E-2</v>
      </c>
    </row>
    <row r="1347" spans="2:33">
      <c r="B1347" s="58">
        <v>39330</v>
      </c>
      <c r="T1347" s="58">
        <v>39330</v>
      </c>
      <c r="U1347" s="58"/>
      <c r="V1347" s="57">
        <v>4.795E-2</v>
      </c>
      <c r="W1347" s="57">
        <v>0</v>
      </c>
      <c r="X1347" s="57">
        <v>0</v>
      </c>
      <c r="Y1347" s="57">
        <v>5.1859999999999996E-2</v>
      </c>
      <c r="Z1347" s="57">
        <v>5.4309999999999997E-2</v>
      </c>
      <c r="AB1347" s="58">
        <v>39330</v>
      </c>
      <c r="AC1347" s="57">
        <v>4.795E-2</v>
      </c>
      <c r="AD1347" s="57">
        <v>0</v>
      </c>
      <c r="AE1347" s="57">
        <v>0</v>
      </c>
      <c r="AF1347" s="57">
        <v>5.1859999999999996E-2</v>
      </c>
      <c r="AG1347" s="57">
        <v>5.4309999999999997E-2</v>
      </c>
    </row>
    <row r="1348" spans="2:33">
      <c r="B1348" s="58">
        <v>39331</v>
      </c>
      <c r="T1348" s="58">
        <v>39331</v>
      </c>
      <c r="U1348" s="58"/>
      <c r="V1348" s="57">
        <v>4.8099999999999997E-2</v>
      </c>
      <c r="W1348" s="57">
        <v>0</v>
      </c>
      <c r="X1348" s="57">
        <v>0</v>
      </c>
      <c r="Y1348" s="57">
        <v>5.1589999999999997E-2</v>
      </c>
      <c r="Z1348" s="57">
        <v>5.3990000000000003E-2</v>
      </c>
      <c r="AB1348" s="58">
        <v>39331</v>
      </c>
      <c r="AC1348" s="57">
        <v>4.8099999999999997E-2</v>
      </c>
      <c r="AD1348" s="57">
        <v>0</v>
      </c>
      <c r="AE1348" s="57">
        <v>0</v>
      </c>
      <c r="AF1348" s="57">
        <v>5.1589999999999997E-2</v>
      </c>
      <c r="AG1348" s="57">
        <v>5.3990000000000003E-2</v>
      </c>
    </row>
    <row r="1349" spans="2:33">
      <c r="B1349" s="58">
        <v>39332</v>
      </c>
      <c r="T1349" s="58">
        <v>39332</v>
      </c>
      <c r="U1349" s="58"/>
      <c r="V1349" s="57">
        <v>4.6500000000000007E-2</v>
      </c>
      <c r="W1349" s="57">
        <v>0</v>
      </c>
      <c r="X1349" s="57">
        <v>0</v>
      </c>
      <c r="Y1349" s="57">
        <v>5.0270000000000002E-2</v>
      </c>
      <c r="Z1349" s="57">
        <v>5.2859999999999997E-2</v>
      </c>
      <c r="AB1349" s="58">
        <v>39332</v>
      </c>
      <c r="AC1349" s="57">
        <v>4.6500000000000007E-2</v>
      </c>
      <c r="AD1349" s="57">
        <v>0</v>
      </c>
      <c r="AE1349" s="57">
        <v>0</v>
      </c>
      <c r="AF1349" s="57">
        <v>5.0270000000000002E-2</v>
      </c>
      <c r="AG1349" s="57">
        <v>5.2859999999999997E-2</v>
      </c>
    </row>
    <row r="1350" spans="2:33">
      <c r="B1350" s="58">
        <v>39333</v>
      </c>
      <c r="T1350" s="58">
        <v>39333</v>
      </c>
      <c r="U1350" s="58"/>
      <c r="V1350" s="57">
        <v>4.6500000000000007E-2</v>
      </c>
      <c r="W1350" s="57">
        <v>0</v>
      </c>
      <c r="X1350" s="57">
        <v>0</v>
      </c>
      <c r="Y1350" s="57">
        <v>5.0270000000000002E-2</v>
      </c>
      <c r="Z1350" s="57">
        <v>5.2859999999999997E-2</v>
      </c>
      <c r="AB1350" s="58">
        <v>39333</v>
      </c>
      <c r="AC1350" s="57">
        <v>4.6500000000000007E-2</v>
      </c>
      <c r="AD1350" s="57">
        <v>0</v>
      </c>
      <c r="AE1350" s="57">
        <v>0</v>
      </c>
      <c r="AF1350" s="57">
        <v>5.0270000000000002E-2</v>
      </c>
      <c r="AG1350" s="57">
        <v>5.2859999999999997E-2</v>
      </c>
    </row>
    <row r="1351" spans="2:33">
      <c r="B1351" s="58">
        <v>39334</v>
      </c>
      <c r="T1351" s="58">
        <v>39334</v>
      </c>
      <c r="U1351" s="58"/>
      <c r="V1351" s="57">
        <v>4.6500000000000007E-2</v>
      </c>
      <c r="W1351" s="57">
        <v>0</v>
      </c>
      <c r="X1351" s="57">
        <v>0</v>
      </c>
      <c r="Y1351" s="57">
        <v>5.0270000000000002E-2</v>
      </c>
      <c r="Z1351" s="57">
        <v>5.2859999999999997E-2</v>
      </c>
      <c r="AB1351" s="58">
        <v>39334</v>
      </c>
      <c r="AC1351" s="57">
        <v>4.6500000000000007E-2</v>
      </c>
      <c r="AD1351" s="57">
        <v>0</v>
      </c>
      <c r="AE1351" s="57">
        <v>0</v>
      </c>
      <c r="AF1351" s="57">
        <v>5.0270000000000002E-2</v>
      </c>
      <c r="AG1351" s="57">
        <v>5.2859999999999997E-2</v>
      </c>
    </row>
    <row r="1352" spans="2:33">
      <c r="B1352" s="58">
        <v>39335</v>
      </c>
      <c r="T1352" s="58">
        <v>39335</v>
      </c>
      <c r="U1352" s="58"/>
      <c r="V1352" s="57">
        <v>4.5909999999999999E-2</v>
      </c>
      <c r="W1352" s="57">
        <v>0</v>
      </c>
      <c r="X1352" s="57">
        <v>0</v>
      </c>
      <c r="Y1352" s="57">
        <v>4.9660000000000003E-2</v>
      </c>
      <c r="Z1352" s="57">
        <v>5.2290000000000003E-2</v>
      </c>
      <c r="AB1352" s="58">
        <v>39335</v>
      </c>
      <c r="AC1352" s="57">
        <v>4.5909999999999999E-2</v>
      </c>
      <c r="AD1352" s="57">
        <v>0</v>
      </c>
      <c r="AE1352" s="57">
        <v>0</v>
      </c>
      <c r="AF1352" s="57">
        <v>4.9660000000000003E-2</v>
      </c>
      <c r="AG1352" s="57">
        <v>5.2290000000000003E-2</v>
      </c>
    </row>
    <row r="1353" spans="2:33">
      <c r="B1353" s="58">
        <v>39336</v>
      </c>
      <c r="T1353" s="58">
        <v>39336</v>
      </c>
      <c r="U1353" s="58"/>
      <c r="V1353" s="57">
        <v>4.6669999999999996E-2</v>
      </c>
      <c r="W1353" s="57">
        <v>0</v>
      </c>
      <c r="X1353" s="57">
        <v>0</v>
      </c>
      <c r="Y1353" s="57">
        <v>0.05</v>
      </c>
      <c r="Z1353" s="57">
        <v>5.2539999999999996E-2</v>
      </c>
      <c r="AB1353" s="58">
        <v>39336</v>
      </c>
      <c r="AC1353" s="57">
        <v>4.6669999999999996E-2</v>
      </c>
      <c r="AD1353" s="57">
        <v>0</v>
      </c>
      <c r="AE1353" s="57">
        <v>0</v>
      </c>
      <c r="AF1353" s="57">
        <v>0.05</v>
      </c>
      <c r="AG1353" s="57">
        <v>5.2539999999999996E-2</v>
      </c>
    </row>
    <row r="1354" spans="2:33">
      <c r="B1354" s="58">
        <v>39337</v>
      </c>
      <c r="T1354" s="58">
        <v>39337</v>
      </c>
      <c r="U1354" s="58"/>
      <c r="V1354" s="57">
        <v>4.7230000000000001E-2</v>
      </c>
      <c r="W1354" s="57">
        <v>0</v>
      </c>
      <c r="X1354" s="57">
        <v>0</v>
      </c>
      <c r="Y1354" s="57">
        <v>5.0479999999999997E-2</v>
      </c>
      <c r="Z1354" s="57">
        <v>5.28E-2</v>
      </c>
      <c r="AB1354" s="58">
        <v>39337</v>
      </c>
      <c r="AC1354" s="57">
        <v>4.7230000000000001E-2</v>
      </c>
      <c r="AD1354" s="57">
        <v>0</v>
      </c>
      <c r="AE1354" s="57">
        <v>0</v>
      </c>
      <c r="AF1354" s="57">
        <v>5.0479999999999997E-2</v>
      </c>
      <c r="AG1354" s="57">
        <v>5.28E-2</v>
      </c>
    </row>
    <row r="1355" spans="2:33">
      <c r="B1355" s="58">
        <v>39338</v>
      </c>
      <c r="T1355" s="58">
        <v>39338</v>
      </c>
      <c r="U1355" s="58"/>
      <c r="V1355" s="57">
        <v>4.7640000000000002E-2</v>
      </c>
      <c r="W1355" s="57">
        <v>0</v>
      </c>
      <c r="X1355" s="57">
        <v>0</v>
      </c>
      <c r="Y1355" s="57">
        <v>5.1310000000000001E-2</v>
      </c>
      <c r="Z1355" s="57">
        <v>5.3540000000000004E-2</v>
      </c>
      <c r="AB1355" s="58">
        <v>39338</v>
      </c>
      <c r="AC1355" s="57">
        <v>4.7640000000000002E-2</v>
      </c>
      <c r="AD1355" s="57">
        <v>0</v>
      </c>
      <c r="AE1355" s="57">
        <v>0</v>
      </c>
      <c r="AF1355" s="57">
        <v>5.1310000000000001E-2</v>
      </c>
      <c r="AG1355" s="57">
        <v>5.3540000000000004E-2</v>
      </c>
    </row>
    <row r="1356" spans="2:33">
      <c r="B1356" s="58">
        <v>39339</v>
      </c>
      <c r="T1356" s="58">
        <v>39339</v>
      </c>
      <c r="U1356" s="58"/>
      <c r="V1356" s="57">
        <v>4.7530000000000003E-2</v>
      </c>
      <c r="W1356" s="57">
        <v>0</v>
      </c>
      <c r="X1356" s="57">
        <v>0</v>
      </c>
      <c r="Y1356" s="57">
        <v>5.1319999999999998E-2</v>
      </c>
      <c r="Z1356" s="57">
        <v>5.3680000000000005E-2</v>
      </c>
      <c r="AB1356" s="58">
        <v>39339</v>
      </c>
      <c r="AC1356" s="57">
        <v>4.7530000000000003E-2</v>
      </c>
      <c r="AD1356" s="57">
        <v>0</v>
      </c>
      <c r="AE1356" s="57">
        <v>0</v>
      </c>
      <c r="AF1356" s="57">
        <v>5.1319999999999998E-2</v>
      </c>
      <c r="AG1356" s="57">
        <v>5.3680000000000005E-2</v>
      </c>
    </row>
    <row r="1357" spans="2:33">
      <c r="B1357" s="58">
        <v>39340</v>
      </c>
      <c r="T1357" s="58">
        <v>39340</v>
      </c>
      <c r="U1357" s="58"/>
      <c r="V1357" s="57">
        <v>4.7530000000000003E-2</v>
      </c>
      <c r="W1357" s="57">
        <v>0</v>
      </c>
      <c r="X1357" s="57">
        <v>0</v>
      </c>
      <c r="Y1357" s="57">
        <v>5.1319999999999998E-2</v>
      </c>
      <c r="Z1357" s="57">
        <v>5.3680000000000005E-2</v>
      </c>
      <c r="AB1357" s="58">
        <v>39340</v>
      </c>
      <c r="AC1357" s="57">
        <v>4.7530000000000003E-2</v>
      </c>
      <c r="AD1357" s="57">
        <v>0</v>
      </c>
      <c r="AE1357" s="57">
        <v>0</v>
      </c>
      <c r="AF1357" s="57">
        <v>5.1319999999999998E-2</v>
      </c>
      <c r="AG1357" s="57">
        <v>5.3680000000000005E-2</v>
      </c>
    </row>
    <row r="1358" spans="2:33">
      <c r="B1358" s="58">
        <v>39341</v>
      </c>
      <c r="T1358" s="58">
        <v>39341</v>
      </c>
      <c r="U1358" s="58"/>
      <c r="V1358" s="57">
        <v>4.7530000000000003E-2</v>
      </c>
      <c r="W1358" s="57">
        <v>0</v>
      </c>
      <c r="X1358" s="57">
        <v>0</v>
      </c>
      <c r="Y1358" s="57">
        <v>5.1319999999999998E-2</v>
      </c>
      <c r="Z1358" s="57">
        <v>5.3680000000000005E-2</v>
      </c>
      <c r="AB1358" s="58">
        <v>39341</v>
      </c>
      <c r="AC1358" s="57">
        <v>4.7530000000000003E-2</v>
      </c>
      <c r="AD1358" s="57">
        <v>0</v>
      </c>
      <c r="AE1358" s="57">
        <v>0</v>
      </c>
      <c r="AF1358" s="57">
        <v>5.1319999999999998E-2</v>
      </c>
      <c r="AG1358" s="57">
        <v>5.3680000000000005E-2</v>
      </c>
    </row>
    <row r="1359" spans="2:33">
      <c r="B1359" s="58">
        <v>39342</v>
      </c>
      <c r="T1359" s="58">
        <v>39342</v>
      </c>
      <c r="U1359" s="58"/>
      <c r="V1359" s="57">
        <v>4.7779999999999996E-2</v>
      </c>
      <c r="W1359" s="57">
        <v>0</v>
      </c>
      <c r="X1359" s="57">
        <v>0</v>
      </c>
      <c r="Y1359" s="57">
        <v>5.1660000000000005E-2</v>
      </c>
      <c r="Z1359" s="57">
        <v>5.3869999999999994E-2</v>
      </c>
      <c r="AB1359" s="58">
        <v>39342</v>
      </c>
      <c r="AC1359" s="57">
        <v>4.7779999999999996E-2</v>
      </c>
      <c r="AD1359" s="57">
        <v>0</v>
      </c>
      <c r="AE1359" s="57">
        <v>0</v>
      </c>
      <c r="AF1359" s="57">
        <v>5.1660000000000005E-2</v>
      </c>
      <c r="AG1359" s="57">
        <v>5.3869999999999994E-2</v>
      </c>
    </row>
    <row r="1360" spans="2:33">
      <c r="B1360" s="58">
        <v>39343</v>
      </c>
      <c r="T1360" s="58">
        <v>39343</v>
      </c>
      <c r="U1360" s="58"/>
      <c r="V1360" s="57">
        <v>4.8019999999999993E-2</v>
      </c>
      <c r="W1360" s="57">
        <v>0</v>
      </c>
      <c r="X1360" s="57">
        <v>0</v>
      </c>
      <c r="Y1360" s="57">
        <v>5.1689999999999993E-2</v>
      </c>
      <c r="Z1360" s="57">
        <v>5.3929999999999999E-2</v>
      </c>
      <c r="AB1360" s="58">
        <v>39343</v>
      </c>
      <c r="AC1360" s="57">
        <v>4.8019999999999993E-2</v>
      </c>
      <c r="AD1360" s="57">
        <v>0</v>
      </c>
      <c r="AE1360" s="57">
        <v>0</v>
      </c>
      <c r="AF1360" s="57">
        <v>5.1689999999999993E-2</v>
      </c>
      <c r="AG1360" s="57">
        <v>5.3929999999999999E-2</v>
      </c>
    </row>
    <row r="1361" spans="2:33">
      <c r="B1361" s="58">
        <v>39344</v>
      </c>
      <c r="T1361" s="58">
        <v>39344</v>
      </c>
      <c r="U1361" s="58"/>
      <c r="V1361" s="57">
        <v>4.614E-2</v>
      </c>
      <c r="W1361" s="57">
        <v>0</v>
      </c>
      <c r="X1361" s="57">
        <v>0</v>
      </c>
      <c r="Y1361" s="57">
        <v>5.1380000000000002E-2</v>
      </c>
      <c r="Z1361" s="57">
        <v>5.4059999999999997E-2</v>
      </c>
      <c r="AB1361" s="58">
        <v>39344</v>
      </c>
      <c r="AC1361" s="57">
        <v>4.614E-2</v>
      </c>
      <c r="AD1361" s="57">
        <v>0</v>
      </c>
      <c r="AE1361" s="57">
        <v>0</v>
      </c>
      <c r="AF1361" s="57">
        <v>5.1380000000000002E-2</v>
      </c>
      <c r="AG1361" s="57">
        <v>5.4059999999999997E-2</v>
      </c>
    </row>
    <row r="1362" spans="2:33">
      <c r="B1362" s="58">
        <v>39345</v>
      </c>
      <c r="T1362" s="58">
        <v>39345</v>
      </c>
      <c r="U1362" s="58"/>
      <c r="V1362" s="57">
        <v>4.6490000000000004E-2</v>
      </c>
      <c r="W1362" s="57">
        <v>0</v>
      </c>
      <c r="X1362" s="57">
        <v>0</v>
      </c>
      <c r="Y1362" s="57">
        <v>5.2049999999999999E-2</v>
      </c>
      <c r="Z1362" s="57">
        <v>5.4809999999999998E-2</v>
      </c>
      <c r="AB1362" s="58">
        <v>39345</v>
      </c>
      <c r="AC1362" s="57">
        <v>4.6490000000000004E-2</v>
      </c>
      <c r="AD1362" s="57">
        <v>0</v>
      </c>
      <c r="AE1362" s="57">
        <v>0</v>
      </c>
      <c r="AF1362" s="57">
        <v>5.2049999999999999E-2</v>
      </c>
      <c r="AG1362" s="57">
        <v>5.4809999999999998E-2</v>
      </c>
    </row>
    <row r="1363" spans="2:33">
      <c r="B1363" s="58">
        <v>39346</v>
      </c>
      <c r="T1363" s="58">
        <v>39346</v>
      </c>
      <c r="U1363" s="58"/>
      <c r="V1363" s="57">
        <v>4.7080000000000004E-2</v>
      </c>
      <c r="W1363" s="57">
        <v>0</v>
      </c>
      <c r="X1363" s="57">
        <v>0</v>
      </c>
      <c r="Y1363" s="57">
        <v>5.2969999999999996E-2</v>
      </c>
      <c r="Z1363" s="57">
        <v>5.5460000000000002E-2</v>
      </c>
      <c r="AB1363" s="58">
        <v>39346</v>
      </c>
      <c r="AC1363" s="57">
        <v>4.7080000000000004E-2</v>
      </c>
      <c r="AD1363" s="57">
        <v>0</v>
      </c>
      <c r="AE1363" s="57">
        <v>0</v>
      </c>
      <c r="AF1363" s="57">
        <v>5.2969999999999996E-2</v>
      </c>
      <c r="AG1363" s="57">
        <v>5.5460000000000002E-2</v>
      </c>
    </row>
    <row r="1364" spans="2:33">
      <c r="B1364" s="58">
        <v>39347</v>
      </c>
      <c r="T1364" s="58">
        <v>39347</v>
      </c>
      <c r="U1364" s="58"/>
      <c r="V1364" s="57">
        <v>4.7080000000000004E-2</v>
      </c>
      <c r="W1364" s="57">
        <v>0</v>
      </c>
      <c r="X1364" s="57">
        <v>0</v>
      </c>
      <c r="Y1364" s="57">
        <v>5.2969999999999996E-2</v>
      </c>
      <c r="Z1364" s="57">
        <v>5.5460000000000002E-2</v>
      </c>
      <c r="AB1364" s="58">
        <v>39347</v>
      </c>
      <c r="AC1364" s="57">
        <v>4.7080000000000004E-2</v>
      </c>
      <c r="AD1364" s="57">
        <v>0</v>
      </c>
      <c r="AE1364" s="57">
        <v>0</v>
      </c>
      <c r="AF1364" s="57">
        <v>5.2969999999999996E-2</v>
      </c>
      <c r="AG1364" s="57">
        <v>5.5460000000000002E-2</v>
      </c>
    </row>
    <row r="1365" spans="2:33">
      <c r="B1365" s="58">
        <v>39348</v>
      </c>
      <c r="T1365" s="58">
        <v>39348</v>
      </c>
      <c r="U1365" s="58"/>
      <c r="V1365" s="57">
        <v>4.7080000000000004E-2</v>
      </c>
      <c r="W1365" s="57">
        <v>0</v>
      </c>
      <c r="X1365" s="57">
        <v>0</v>
      </c>
      <c r="Y1365" s="57">
        <v>5.2969999999999996E-2</v>
      </c>
      <c r="Z1365" s="57">
        <v>5.5460000000000002E-2</v>
      </c>
      <c r="AB1365" s="58">
        <v>39348</v>
      </c>
      <c r="AC1365" s="57">
        <v>4.7080000000000004E-2</v>
      </c>
      <c r="AD1365" s="57">
        <v>0</v>
      </c>
      <c r="AE1365" s="57">
        <v>0</v>
      </c>
      <c r="AF1365" s="57">
        <v>5.2969999999999996E-2</v>
      </c>
      <c r="AG1365" s="57">
        <v>5.5460000000000002E-2</v>
      </c>
    </row>
    <row r="1366" spans="2:33">
      <c r="B1366" s="58">
        <v>39349</v>
      </c>
      <c r="T1366" s="58">
        <v>39349</v>
      </c>
      <c r="U1366" s="58"/>
      <c r="V1366" s="57">
        <v>4.7359999999999999E-2</v>
      </c>
      <c r="W1366" s="57">
        <v>0</v>
      </c>
      <c r="X1366" s="57">
        <v>0</v>
      </c>
      <c r="Y1366" s="57">
        <v>5.287E-2</v>
      </c>
      <c r="Z1366" s="57">
        <v>5.5220000000000005E-2</v>
      </c>
      <c r="AB1366" s="58">
        <v>39349</v>
      </c>
      <c r="AC1366" s="57">
        <v>4.7359999999999999E-2</v>
      </c>
      <c r="AD1366" s="57">
        <v>0</v>
      </c>
      <c r="AE1366" s="57">
        <v>0</v>
      </c>
      <c r="AF1366" s="57">
        <v>5.287E-2</v>
      </c>
      <c r="AG1366" s="57">
        <v>5.5220000000000005E-2</v>
      </c>
    </row>
    <row r="1367" spans="2:33">
      <c r="B1367" s="58">
        <v>39350</v>
      </c>
      <c r="T1367" s="58">
        <v>39350</v>
      </c>
      <c r="U1367" s="58"/>
      <c r="V1367" s="57">
        <v>4.6429999999999999E-2</v>
      </c>
      <c r="W1367" s="57">
        <v>0</v>
      </c>
      <c r="X1367" s="57">
        <v>0</v>
      </c>
      <c r="Y1367" s="57">
        <v>5.228E-2</v>
      </c>
      <c r="Z1367" s="57">
        <v>5.4730000000000001E-2</v>
      </c>
      <c r="AB1367" s="58">
        <v>39350</v>
      </c>
      <c r="AC1367" s="57">
        <v>4.6429999999999999E-2</v>
      </c>
      <c r="AD1367" s="57">
        <v>0</v>
      </c>
      <c r="AE1367" s="57">
        <v>0</v>
      </c>
      <c r="AF1367" s="57">
        <v>5.228E-2</v>
      </c>
      <c r="AG1367" s="57">
        <v>5.4730000000000001E-2</v>
      </c>
    </row>
    <row r="1368" spans="2:33">
      <c r="B1368" s="58">
        <v>39351</v>
      </c>
      <c r="T1368" s="58">
        <v>39351</v>
      </c>
      <c r="U1368" s="58"/>
      <c r="V1368" s="57">
        <v>4.6920000000000003E-2</v>
      </c>
      <c r="W1368" s="57">
        <v>0</v>
      </c>
      <c r="X1368" s="57">
        <v>0</v>
      </c>
      <c r="Y1368" s="57">
        <v>5.2850000000000001E-2</v>
      </c>
      <c r="Z1368" s="57">
        <v>5.5330000000000004E-2</v>
      </c>
      <c r="AB1368" s="58">
        <v>39351</v>
      </c>
      <c r="AC1368" s="57">
        <v>4.6920000000000003E-2</v>
      </c>
      <c r="AD1368" s="57">
        <v>0</v>
      </c>
      <c r="AE1368" s="57">
        <v>0</v>
      </c>
      <c r="AF1368" s="57">
        <v>5.2850000000000001E-2</v>
      </c>
      <c r="AG1368" s="57">
        <v>5.5330000000000004E-2</v>
      </c>
    </row>
    <row r="1369" spans="2:33">
      <c r="B1369" s="58">
        <v>39352</v>
      </c>
      <c r="T1369" s="58">
        <v>39352</v>
      </c>
      <c r="U1369" s="58"/>
      <c r="V1369" s="57">
        <v>4.6199999999999998E-2</v>
      </c>
      <c r="W1369" s="57">
        <v>0</v>
      </c>
      <c r="X1369" s="57">
        <v>0</v>
      </c>
      <c r="Y1369" s="57">
        <v>5.2359999999999997E-2</v>
      </c>
      <c r="Z1369" s="57">
        <v>5.4880000000000005E-2</v>
      </c>
      <c r="AB1369" s="58">
        <v>39352</v>
      </c>
      <c r="AC1369" s="57">
        <v>4.6199999999999998E-2</v>
      </c>
      <c r="AD1369" s="57">
        <v>0</v>
      </c>
      <c r="AE1369" s="57">
        <v>0</v>
      </c>
      <c r="AF1369" s="57">
        <v>5.2359999999999997E-2</v>
      </c>
      <c r="AG1369" s="57">
        <v>5.4880000000000005E-2</v>
      </c>
    </row>
    <row r="1370" spans="2:33">
      <c r="B1370" s="58">
        <v>39353</v>
      </c>
      <c r="T1370" s="58">
        <v>39353</v>
      </c>
      <c r="U1370" s="58"/>
      <c r="V1370" s="57">
        <v>4.5830000000000003E-2</v>
      </c>
      <c r="W1370" s="57">
        <v>0</v>
      </c>
      <c r="X1370" s="57">
        <v>0</v>
      </c>
      <c r="Y1370" s="57">
        <v>5.1529999999999992E-2</v>
      </c>
      <c r="Z1370" s="57">
        <v>5.4009999999999996E-2</v>
      </c>
      <c r="AB1370" s="58">
        <v>39353</v>
      </c>
      <c r="AC1370" s="57">
        <v>4.5830000000000003E-2</v>
      </c>
      <c r="AD1370" s="57">
        <v>0</v>
      </c>
      <c r="AE1370" s="57">
        <v>0</v>
      </c>
      <c r="AF1370" s="57">
        <v>5.1529999999999992E-2</v>
      </c>
      <c r="AG1370" s="57">
        <v>5.4009999999999996E-2</v>
      </c>
    </row>
    <row r="1371" spans="2:33">
      <c r="B1371" s="58">
        <v>39354</v>
      </c>
      <c r="T1371" s="58">
        <v>39354</v>
      </c>
      <c r="U1371" s="58"/>
      <c r="V1371" s="57">
        <v>4.5830000000000003E-2</v>
      </c>
      <c r="W1371" s="57">
        <v>0</v>
      </c>
      <c r="X1371" s="57">
        <v>0</v>
      </c>
      <c r="Y1371" s="57">
        <v>5.1529999999999992E-2</v>
      </c>
      <c r="Z1371" s="57">
        <v>5.4009999999999996E-2</v>
      </c>
      <c r="AB1371" s="58">
        <v>39354</v>
      </c>
      <c r="AC1371" s="57">
        <v>4.5830000000000003E-2</v>
      </c>
      <c r="AD1371" s="57">
        <v>0</v>
      </c>
      <c r="AE1371" s="57">
        <v>0</v>
      </c>
      <c r="AF1371" s="57">
        <v>5.1529999999999992E-2</v>
      </c>
      <c r="AG1371" s="57">
        <v>5.4009999999999996E-2</v>
      </c>
    </row>
    <row r="1372" spans="2:33">
      <c r="B1372" s="58">
        <v>39355</v>
      </c>
      <c r="T1372" s="58">
        <v>39355</v>
      </c>
      <c r="U1372" s="58"/>
      <c r="V1372" s="57">
        <v>4.5830000000000003E-2</v>
      </c>
      <c r="W1372" s="57">
        <v>0</v>
      </c>
      <c r="X1372" s="57">
        <v>0</v>
      </c>
      <c r="Y1372" s="57">
        <v>5.1529999999999992E-2</v>
      </c>
      <c r="Z1372" s="57">
        <v>5.4009999999999996E-2</v>
      </c>
      <c r="AB1372" s="58">
        <v>39355</v>
      </c>
      <c r="AC1372" s="57">
        <v>4.5830000000000003E-2</v>
      </c>
      <c r="AD1372" s="57">
        <v>0</v>
      </c>
      <c r="AE1372" s="57">
        <v>0</v>
      </c>
      <c r="AF1372" s="57">
        <v>5.1529999999999992E-2</v>
      </c>
      <c r="AG1372" s="57">
        <v>5.4009999999999996E-2</v>
      </c>
    </row>
    <row r="1373" spans="2:33">
      <c r="B1373" s="58">
        <v>39356</v>
      </c>
      <c r="T1373" s="58">
        <v>39356</v>
      </c>
      <c r="U1373" s="58"/>
      <c r="V1373" s="57">
        <v>4.6420000000000003E-2</v>
      </c>
      <c r="W1373" s="57">
        <v>0</v>
      </c>
      <c r="X1373" s="57">
        <v>0</v>
      </c>
      <c r="Y1373" s="57">
        <v>5.1729999999999998E-2</v>
      </c>
      <c r="Z1373" s="57">
        <v>5.4160000000000007E-2</v>
      </c>
      <c r="AB1373" s="58">
        <v>39356</v>
      </c>
      <c r="AC1373" s="57">
        <v>4.6420000000000003E-2</v>
      </c>
      <c r="AD1373" s="57">
        <v>0</v>
      </c>
      <c r="AE1373" s="57">
        <v>0</v>
      </c>
      <c r="AF1373" s="57">
        <v>5.1729999999999998E-2</v>
      </c>
      <c r="AG1373" s="57">
        <v>5.4160000000000007E-2</v>
      </c>
    </row>
    <row r="1374" spans="2:33">
      <c r="B1374" s="58">
        <v>39357</v>
      </c>
      <c r="T1374" s="58">
        <v>39357</v>
      </c>
      <c r="U1374" s="58"/>
      <c r="V1374" s="57">
        <v>4.6689999999999995E-2</v>
      </c>
      <c r="W1374" s="57">
        <v>0</v>
      </c>
      <c r="X1374" s="57">
        <v>0</v>
      </c>
      <c r="Y1374" s="57">
        <v>5.1540000000000002E-2</v>
      </c>
      <c r="Z1374" s="57">
        <v>5.3920000000000003E-2</v>
      </c>
      <c r="AB1374" s="58">
        <v>39357</v>
      </c>
      <c r="AC1374" s="57">
        <v>4.6689999999999995E-2</v>
      </c>
      <c r="AD1374" s="57">
        <v>0</v>
      </c>
      <c r="AE1374" s="57">
        <v>0</v>
      </c>
      <c r="AF1374" s="57">
        <v>5.1540000000000002E-2</v>
      </c>
      <c r="AG1374" s="57">
        <v>5.3920000000000003E-2</v>
      </c>
    </row>
    <row r="1375" spans="2:33">
      <c r="B1375" s="58">
        <v>39358</v>
      </c>
      <c r="T1375" s="58">
        <v>39358</v>
      </c>
      <c r="U1375" s="58"/>
      <c r="V1375" s="57">
        <v>4.6980000000000001E-2</v>
      </c>
      <c r="W1375" s="57">
        <v>0</v>
      </c>
      <c r="X1375" s="57">
        <v>0</v>
      </c>
      <c r="Y1375" s="57">
        <v>5.1820000000000005E-2</v>
      </c>
      <c r="Z1375" s="57">
        <v>5.4109999999999998E-2</v>
      </c>
      <c r="AB1375" s="58">
        <v>39358</v>
      </c>
      <c r="AC1375" s="57">
        <v>4.6980000000000001E-2</v>
      </c>
      <c r="AD1375" s="57">
        <v>0</v>
      </c>
      <c r="AE1375" s="57">
        <v>0</v>
      </c>
      <c r="AF1375" s="57">
        <v>5.1820000000000005E-2</v>
      </c>
      <c r="AG1375" s="57">
        <v>5.4109999999999998E-2</v>
      </c>
    </row>
    <row r="1376" spans="2:33">
      <c r="B1376" s="58">
        <v>39359</v>
      </c>
      <c r="T1376" s="58">
        <v>39359</v>
      </c>
      <c r="U1376" s="58"/>
      <c r="V1376" s="57">
        <v>4.7199999999999999E-2</v>
      </c>
      <c r="W1376" s="57">
        <v>0</v>
      </c>
      <c r="X1376" s="57">
        <v>0</v>
      </c>
      <c r="Y1376" s="57">
        <v>5.178E-2</v>
      </c>
      <c r="Z1376" s="57">
        <v>5.4120000000000001E-2</v>
      </c>
      <c r="AB1376" s="58">
        <v>39359</v>
      </c>
      <c r="AC1376" s="57">
        <v>4.7199999999999999E-2</v>
      </c>
      <c r="AD1376" s="57">
        <v>0</v>
      </c>
      <c r="AE1376" s="57">
        <v>0</v>
      </c>
      <c r="AF1376" s="57">
        <v>5.178E-2</v>
      </c>
      <c r="AG1376" s="57">
        <v>5.4120000000000001E-2</v>
      </c>
    </row>
    <row r="1377" spans="2:33">
      <c r="B1377" s="58">
        <v>39360</v>
      </c>
      <c r="T1377" s="58">
        <v>39360</v>
      </c>
      <c r="U1377" s="58"/>
      <c r="V1377" s="57">
        <v>4.7820000000000001E-2</v>
      </c>
      <c r="W1377" s="57">
        <v>0</v>
      </c>
      <c r="X1377" s="57">
        <v>0</v>
      </c>
      <c r="Y1377" s="57">
        <v>5.2479999999999999E-2</v>
      </c>
      <c r="Z1377" s="57">
        <v>5.4690000000000003E-2</v>
      </c>
      <c r="AB1377" s="58">
        <v>39360</v>
      </c>
      <c r="AC1377" s="57">
        <v>4.7820000000000001E-2</v>
      </c>
      <c r="AD1377" s="57">
        <v>0</v>
      </c>
      <c r="AE1377" s="57">
        <v>0</v>
      </c>
      <c r="AF1377" s="57">
        <v>5.2479999999999999E-2</v>
      </c>
      <c r="AG1377" s="57">
        <v>5.4690000000000003E-2</v>
      </c>
    </row>
    <row r="1378" spans="2:33">
      <c r="B1378" s="58">
        <v>39361</v>
      </c>
      <c r="T1378" s="58">
        <v>39361</v>
      </c>
      <c r="U1378" s="58"/>
      <c r="V1378" s="57">
        <v>4.7820000000000001E-2</v>
      </c>
      <c r="W1378" s="57">
        <v>0</v>
      </c>
      <c r="X1378" s="57">
        <v>0</v>
      </c>
      <c r="Y1378" s="57">
        <v>5.2479999999999999E-2</v>
      </c>
      <c r="Z1378" s="57">
        <v>5.4690000000000003E-2</v>
      </c>
      <c r="AB1378" s="58">
        <v>39361</v>
      </c>
      <c r="AC1378" s="57">
        <v>4.7820000000000001E-2</v>
      </c>
      <c r="AD1378" s="57">
        <v>0</v>
      </c>
      <c r="AE1378" s="57">
        <v>0</v>
      </c>
      <c r="AF1378" s="57">
        <v>5.2479999999999999E-2</v>
      </c>
      <c r="AG1378" s="57">
        <v>5.4690000000000003E-2</v>
      </c>
    </row>
    <row r="1379" spans="2:33">
      <c r="B1379" s="58">
        <v>39362</v>
      </c>
      <c r="T1379" s="58">
        <v>39362</v>
      </c>
      <c r="U1379" s="58"/>
      <c r="V1379" s="57">
        <v>4.7820000000000001E-2</v>
      </c>
      <c r="W1379" s="57">
        <v>0</v>
      </c>
      <c r="X1379" s="57">
        <v>0</v>
      </c>
      <c r="Y1379" s="57">
        <v>5.2479999999999999E-2</v>
      </c>
      <c r="Z1379" s="57">
        <v>5.4690000000000003E-2</v>
      </c>
      <c r="AB1379" s="58">
        <v>39362</v>
      </c>
      <c r="AC1379" s="57">
        <v>4.7820000000000001E-2</v>
      </c>
      <c r="AD1379" s="57">
        <v>0</v>
      </c>
      <c r="AE1379" s="57">
        <v>0</v>
      </c>
      <c r="AF1379" s="57">
        <v>5.2479999999999999E-2</v>
      </c>
      <c r="AG1379" s="57">
        <v>5.4690000000000003E-2</v>
      </c>
    </row>
    <row r="1380" spans="2:33">
      <c r="B1380" s="58">
        <v>39363</v>
      </c>
      <c r="T1380" s="58">
        <v>39363</v>
      </c>
      <c r="U1380" s="58"/>
      <c r="V1380" s="57">
        <v>4.7820000000000001E-2</v>
      </c>
      <c r="W1380" s="57">
        <v>0</v>
      </c>
      <c r="X1380" s="57">
        <v>0</v>
      </c>
      <c r="Y1380" s="57">
        <v>5.2479999999999999E-2</v>
      </c>
      <c r="Z1380" s="57">
        <v>5.4690000000000003E-2</v>
      </c>
      <c r="AB1380" s="58">
        <v>39363</v>
      </c>
      <c r="AC1380" s="57">
        <v>4.7820000000000001E-2</v>
      </c>
      <c r="AD1380" s="57">
        <v>0</v>
      </c>
      <c r="AE1380" s="57">
        <v>0</v>
      </c>
      <c r="AF1380" s="57">
        <v>5.2479999999999999E-2</v>
      </c>
      <c r="AG1380" s="57">
        <v>5.4690000000000003E-2</v>
      </c>
    </row>
    <row r="1381" spans="2:33">
      <c r="B1381" s="58">
        <v>39364</v>
      </c>
      <c r="T1381" s="58">
        <v>39364</v>
      </c>
      <c r="U1381" s="58"/>
      <c r="V1381" s="57">
        <v>4.7899999999999998E-2</v>
      </c>
      <c r="W1381" s="57">
        <v>0</v>
      </c>
      <c r="X1381" s="57">
        <v>0</v>
      </c>
      <c r="Y1381" s="57">
        <v>5.2430000000000004E-2</v>
      </c>
      <c r="Z1381" s="57">
        <v>5.4619999999999995E-2</v>
      </c>
      <c r="AB1381" s="58">
        <v>39364</v>
      </c>
      <c r="AC1381" s="57">
        <v>4.7899999999999998E-2</v>
      </c>
      <c r="AD1381" s="57">
        <v>0</v>
      </c>
      <c r="AE1381" s="57">
        <v>0</v>
      </c>
      <c r="AF1381" s="57">
        <v>5.2430000000000004E-2</v>
      </c>
      <c r="AG1381" s="57">
        <v>5.4619999999999995E-2</v>
      </c>
    </row>
    <row r="1382" spans="2:33">
      <c r="B1382" s="58">
        <v>39365</v>
      </c>
      <c r="T1382" s="58">
        <v>39365</v>
      </c>
      <c r="U1382" s="58"/>
      <c r="V1382" s="57">
        <v>4.8320000000000002E-2</v>
      </c>
      <c r="W1382" s="57">
        <v>0</v>
      </c>
      <c r="X1382" s="57">
        <v>0</v>
      </c>
      <c r="Y1382" s="57">
        <v>5.2659999999999998E-2</v>
      </c>
      <c r="Z1382" s="57">
        <v>5.4740000000000004E-2</v>
      </c>
      <c r="AB1382" s="58">
        <v>39365</v>
      </c>
      <c r="AC1382" s="57">
        <v>4.8320000000000002E-2</v>
      </c>
      <c r="AD1382" s="57">
        <v>0</v>
      </c>
      <c r="AE1382" s="57">
        <v>0</v>
      </c>
      <c r="AF1382" s="57">
        <v>5.2659999999999998E-2</v>
      </c>
      <c r="AG1382" s="57">
        <v>5.4740000000000004E-2</v>
      </c>
    </row>
    <row r="1383" spans="2:33">
      <c r="B1383" s="58">
        <v>39366</v>
      </c>
      <c r="T1383" s="58">
        <v>39366</v>
      </c>
      <c r="U1383" s="58"/>
      <c r="V1383" s="57">
        <v>4.8419999999999998E-2</v>
      </c>
      <c r="W1383" s="57">
        <v>0</v>
      </c>
      <c r="X1383" s="57">
        <v>0</v>
      </c>
      <c r="Y1383" s="57">
        <v>5.2999999999999999E-2</v>
      </c>
      <c r="Z1383" s="57">
        <v>5.5109999999999999E-2</v>
      </c>
      <c r="AB1383" s="58">
        <v>39366</v>
      </c>
      <c r="AC1383" s="57">
        <v>4.8419999999999998E-2</v>
      </c>
      <c r="AD1383" s="57">
        <v>0</v>
      </c>
      <c r="AE1383" s="57">
        <v>0</v>
      </c>
      <c r="AF1383" s="57">
        <v>5.2999999999999999E-2</v>
      </c>
      <c r="AG1383" s="57">
        <v>5.5109999999999999E-2</v>
      </c>
    </row>
    <row r="1384" spans="2:33">
      <c r="B1384" s="58">
        <v>39367</v>
      </c>
      <c r="T1384" s="58">
        <v>39367</v>
      </c>
      <c r="U1384" s="58"/>
      <c r="V1384" s="57">
        <v>4.8039999999999999E-2</v>
      </c>
      <c r="W1384" s="57">
        <v>0</v>
      </c>
      <c r="X1384" s="57">
        <v>0</v>
      </c>
      <c r="Y1384" s="57">
        <v>5.2569999999999999E-2</v>
      </c>
      <c r="Z1384" s="57">
        <v>5.4690000000000003E-2</v>
      </c>
      <c r="AB1384" s="58">
        <v>39367</v>
      </c>
      <c r="AC1384" s="57">
        <v>4.8039999999999999E-2</v>
      </c>
      <c r="AD1384" s="57">
        <v>0</v>
      </c>
      <c r="AE1384" s="57">
        <v>0</v>
      </c>
      <c r="AF1384" s="57">
        <v>5.2569999999999999E-2</v>
      </c>
      <c r="AG1384" s="57">
        <v>5.4690000000000003E-2</v>
      </c>
    </row>
    <row r="1385" spans="2:33">
      <c r="B1385" s="58">
        <v>39368</v>
      </c>
      <c r="T1385" s="58">
        <v>39368</v>
      </c>
      <c r="U1385" s="58"/>
      <c r="AB1385" s="58">
        <v>39368</v>
      </c>
    </row>
    <row r="1386" spans="2:33">
      <c r="B1386" s="58">
        <v>39369</v>
      </c>
      <c r="T1386" s="58">
        <v>39369</v>
      </c>
      <c r="U1386" s="58"/>
      <c r="AB1386" s="58">
        <v>39369</v>
      </c>
    </row>
    <row r="1387" spans="2:33">
      <c r="B1387" s="58">
        <v>39370</v>
      </c>
      <c r="T1387" s="58">
        <v>39370</v>
      </c>
      <c r="U1387" s="58"/>
      <c r="V1387" s="57">
        <v>4.8570000000000002E-2</v>
      </c>
      <c r="W1387" s="57">
        <v>0</v>
      </c>
      <c r="X1387" s="57">
        <v>0</v>
      </c>
      <c r="Y1387" s="57">
        <v>5.3159999999999999E-2</v>
      </c>
      <c r="Z1387" s="57">
        <v>5.5309999999999998E-2</v>
      </c>
      <c r="AB1387" s="58">
        <v>39370</v>
      </c>
      <c r="AC1387" s="57">
        <v>4.8570000000000002E-2</v>
      </c>
      <c r="AD1387" s="57">
        <v>0</v>
      </c>
      <c r="AE1387" s="57">
        <v>0</v>
      </c>
      <c r="AF1387" s="57">
        <v>5.3159999999999999E-2</v>
      </c>
      <c r="AG1387" s="57">
        <v>5.5309999999999998E-2</v>
      </c>
    </row>
    <row r="1388" spans="2:33">
      <c r="B1388" s="58">
        <v>39371</v>
      </c>
      <c r="T1388" s="58">
        <v>39371</v>
      </c>
      <c r="U1388" s="58"/>
      <c r="V1388" s="57">
        <v>4.7789999999999999E-2</v>
      </c>
      <c r="W1388" s="57">
        <v>0</v>
      </c>
      <c r="X1388" s="57">
        <v>0</v>
      </c>
      <c r="Y1388" s="57">
        <v>5.2760000000000001E-2</v>
      </c>
      <c r="Z1388" s="57">
        <v>5.5010000000000003E-2</v>
      </c>
      <c r="AB1388" s="58">
        <v>39371</v>
      </c>
      <c r="AC1388" s="57">
        <v>4.7789999999999999E-2</v>
      </c>
      <c r="AD1388" s="57">
        <v>0</v>
      </c>
      <c r="AE1388" s="57">
        <v>0</v>
      </c>
      <c r="AF1388" s="57">
        <v>5.2760000000000001E-2</v>
      </c>
      <c r="AG1388" s="57">
        <v>5.5010000000000003E-2</v>
      </c>
    </row>
    <row r="1389" spans="2:33">
      <c r="B1389" s="58">
        <v>39372</v>
      </c>
      <c r="T1389" s="58">
        <v>39372</v>
      </c>
      <c r="U1389" s="58"/>
      <c r="V1389" s="57">
        <v>4.7119999999999995E-2</v>
      </c>
      <c r="W1389" s="57">
        <v>0</v>
      </c>
      <c r="X1389" s="57">
        <v>0</v>
      </c>
      <c r="Y1389" s="57">
        <v>5.2179999999999997E-2</v>
      </c>
      <c r="Z1389" s="57">
        <v>5.4480000000000001E-2</v>
      </c>
      <c r="AB1389" s="58">
        <v>39372</v>
      </c>
      <c r="AC1389" s="57">
        <v>4.7119999999999995E-2</v>
      </c>
      <c r="AD1389" s="57">
        <v>0</v>
      </c>
      <c r="AE1389" s="57">
        <v>0</v>
      </c>
      <c r="AF1389" s="57">
        <v>5.2179999999999997E-2</v>
      </c>
      <c r="AG1389" s="57">
        <v>5.4480000000000001E-2</v>
      </c>
    </row>
    <row r="1390" spans="2:33">
      <c r="B1390" s="58">
        <v>39373</v>
      </c>
      <c r="T1390" s="58">
        <v>39373</v>
      </c>
      <c r="U1390" s="58"/>
      <c r="V1390" s="57">
        <v>4.6219999999999997E-2</v>
      </c>
      <c r="W1390" s="57">
        <v>0</v>
      </c>
      <c r="X1390" s="57">
        <v>0</v>
      </c>
      <c r="Y1390" s="57">
        <v>5.1559999999999995E-2</v>
      </c>
      <c r="Z1390" s="57">
        <v>5.4000000000000006E-2</v>
      </c>
      <c r="AB1390" s="58">
        <v>39373</v>
      </c>
      <c r="AC1390" s="57">
        <v>4.6219999999999997E-2</v>
      </c>
      <c r="AD1390" s="57">
        <v>0</v>
      </c>
      <c r="AE1390" s="57">
        <v>0</v>
      </c>
      <c r="AF1390" s="57">
        <v>5.1559999999999995E-2</v>
      </c>
      <c r="AG1390" s="57">
        <v>5.4000000000000006E-2</v>
      </c>
    </row>
    <row r="1391" spans="2:33">
      <c r="B1391" s="58">
        <v>39374</v>
      </c>
      <c r="T1391" s="58">
        <v>39374</v>
      </c>
      <c r="U1391" s="58"/>
      <c r="V1391" s="57">
        <v>4.487E-2</v>
      </c>
      <c r="W1391" s="57">
        <v>0</v>
      </c>
      <c r="X1391" s="57">
        <v>0</v>
      </c>
      <c r="Y1391" s="57">
        <v>5.0199999999999995E-2</v>
      </c>
      <c r="Z1391" s="57">
        <v>5.2789999999999997E-2</v>
      </c>
      <c r="AB1391" s="58">
        <v>39374</v>
      </c>
      <c r="AC1391" s="57">
        <v>4.487E-2</v>
      </c>
      <c r="AD1391" s="57">
        <v>0</v>
      </c>
      <c r="AE1391" s="57">
        <v>0</v>
      </c>
      <c r="AF1391" s="57">
        <v>5.0199999999999995E-2</v>
      </c>
      <c r="AG1391" s="57">
        <v>5.2789999999999997E-2</v>
      </c>
    </row>
    <row r="1392" spans="2:33">
      <c r="B1392" s="58">
        <v>39375</v>
      </c>
      <c r="T1392" s="58">
        <v>39375</v>
      </c>
      <c r="U1392" s="58"/>
      <c r="AB1392" s="58">
        <v>39375</v>
      </c>
    </row>
    <row r="1393" spans="2:33">
      <c r="B1393" s="58">
        <v>39376</v>
      </c>
      <c r="T1393" s="58">
        <v>39376</v>
      </c>
      <c r="U1393" s="58"/>
      <c r="AB1393" s="58">
        <v>39376</v>
      </c>
    </row>
    <row r="1394" spans="2:33">
      <c r="B1394" s="58">
        <v>39377</v>
      </c>
      <c r="T1394" s="58">
        <v>39377</v>
      </c>
      <c r="U1394" s="58"/>
      <c r="V1394" s="57">
        <v>4.4940000000000001E-2</v>
      </c>
      <c r="W1394" s="57">
        <v>0</v>
      </c>
      <c r="X1394" s="57">
        <v>0</v>
      </c>
      <c r="Y1394" s="57">
        <v>5.0270000000000002E-2</v>
      </c>
      <c r="Z1394" s="57">
        <v>5.2750000000000005E-2</v>
      </c>
      <c r="AB1394" s="58">
        <v>39377</v>
      </c>
      <c r="AC1394" s="57">
        <v>4.4940000000000001E-2</v>
      </c>
      <c r="AD1394" s="57">
        <v>0</v>
      </c>
      <c r="AE1394" s="57">
        <v>0</v>
      </c>
      <c r="AF1394" s="57">
        <v>5.0270000000000002E-2</v>
      </c>
      <c r="AG1394" s="57">
        <v>5.2750000000000005E-2</v>
      </c>
    </row>
    <row r="1395" spans="2:33">
      <c r="B1395" s="58">
        <v>39378</v>
      </c>
      <c r="T1395" s="58">
        <v>39378</v>
      </c>
      <c r="U1395" s="58"/>
      <c r="V1395" s="57">
        <v>4.5090000000000005E-2</v>
      </c>
      <c r="W1395" s="57">
        <v>0</v>
      </c>
      <c r="X1395" s="57">
        <v>0</v>
      </c>
      <c r="Y1395" s="57">
        <v>5.0450000000000002E-2</v>
      </c>
      <c r="Z1395" s="57">
        <v>5.2949999999999997E-2</v>
      </c>
      <c r="AB1395" s="58">
        <v>39378</v>
      </c>
      <c r="AC1395" s="57">
        <v>4.5090000000000005E-2</v>
      </c>
      <c r="AD1395" s="57">
        <v>0</v>
      </c>
      <c r="AE1395" s="57">
        <v>0</v>
      </c>
      <c r="AF1395" s="57">
        <v>5.0450000000000002E-2</v>
      </c>
      <c r="AG1395" s="57">
        <v>5.2949999999999997E-2</v>
      </c>
    </row>
    <row r="1396" spans="2:33">
      <c r="B1396" s="58">
        <v>39379</v>
      </c>
      <c r="T1396" s="58">
        <v>39379</v>
      </c>
      <c r="U1396" s="58"/>
      <c r="V1396" s="57">
        <v>4.41E-2</v>
      </c>
      <c r="W1396" s="57">
        <v>0</v>
      </c>
      <c r="X1396" s="57">
        <v>0</v>
      </c>
      <c r="Y1396" s="57">
        <v>4.9770000000000002E-2</v>
      </c>
      <c r="Z1396" s="57">
        <v>5.2359999999999997E-2</v>
      </c>
      <c r="AB1396" s="58">
        <v>39379</v>
      </c>
      <c r="AC1396" s="57">
        <v>4.41E-2</v>
      </c>
      <c r="AD1396" s="57">
        <v>0</v>
      </c>
      <c r="AE1396" s="57">
        <v>0</v>
      </c>
      <c r="AF1396" s="57">
        <v>4.9770000000000002E-2</v>
      </c>
      <c r="AG1396" s="57">
        <v>5.2359999999999997E-2</v>
      </c>
    </row>
    <row r="1397" spans="2:33">
      <c r="B1397" s="58">
        <v>39380</v>
      </c>
      <c r="T1397" s="58">
        <v>39380</v>
      </c>
      <c r="U1397" s="58"/>
      <c r="V1397" s="57">
        <v>4.3959999999999999E-2</v>
      </c>
      <c r="W1397" s="57">
        <v>0</v>
      </c>
      <c r="X1397" s="57">
        <v>0</v>
      </c>
      <c r="Y1397" s="57">
        <v>4.9779999999999998E-2</v>
      </c>
      <c r="Z1397" s="57">
        <v>5.2350000000000001E-2</v>
      </c>
      <c r="AB1397" s="58">
        <v>39380</v>
      </c>
      <c r="AC1397" s="57">
        <v>4.3959999999999999E-2</v>
      </c>
      <c r="AD1397" s="57">
        <v>0</v>
      </c>
      <c r="AE1397" s="57">
        <v>0</v>
      </c>
      <c r="AF1397" s="57">
        <v>4.9779999999999998E-2</v>
      </c>
      <c r="AG1397" s="57">
        <v>5.2350000000000001E-2</v>
      </c>
    </row>
    <row r="1398" spans="2:33">
      <c r="B1398" s="58">
        <v>39381</v>
      </c>
      <c r="T1398" s="58">
        <v>39381</v>
      </c>
      <c r="U1398" s="58"/>
      <c r="V1398" s="57">
        <v>4.4219999999999995E-2</v>
      </c>
      <c r="W1398" s="57">
        <v>0</v>
      </c>
      <c r="X1398" s="57">
        <v>0</v>
      </c>
      <c r="Y1398" s="57">
        <v>5.0189999999999999E-2</v>
      </c>
      <c r="Z1398" s="57">
        <v>5.2770000000000004E-2</v>
      </c>
      <c r="AB1398" s="58">
        <v>39381</v>
      </c>
      <c r="AC1398" s="57">
        <v>4.4219999999999995E-2</v>
      </c>
      <c r="AD1398" s="57">
        <v>0</v>
      </c>
      <c r="AE1398" s="57">
        <v>0</v>
      </c>
      <c r="AF1398" s="57">
        <v>5.0189999999999999E-2</v>
      </c>
      <c r="AG1398" s="57">
        <v>5.2770000000000004E-2</v>
      </c>
    </row>
    <row r="1399" spans="2:33">
      <c r="B1399" s="58">
        <v>39382</v>
      </c>
      <c r="T1399" s="58">
        <v>39382</v>
      </c>
      <c r="U1399" s="58"/>
      <c r="AB1399" s="58">
        <v>39382</v>
      </c>
    </row>
    <row r="1400" spans="2:33">
      <c r="B1400" s="58">
        <v>39383</v>
      </c>
      <c r="T1400" s="58">
        <v>39383</v>
      </c>
      <c r="U1400" s="58"/>
      <c r="AB1400" s="58">
        <v>39383</v>
      </c>
    </row>
    <row r="1401" spans="2:33">
      <c r="B1401" s="58">
        <v>39384</v>
      </c>
      <c r="T1401" s="58">
        <v>39384</v>
      </c>
      <c r="U1401" s="58"/>
      <c r="V1401" s="57">
        <v>4.444E-2</v>
      </c>
      <c r="W1401" s="57">
        <v>0</v>
      </c>
      <c r="X1401" s="57">
        <v>0</v>
      </c>
      <c r="Y1401" s="57">
        <v>5.0270000000000002E-2</v>
      </c>
      <c r="Z1401" s="57">
        <v>5.2750000000000005E-2</v>
      </c>
      <c r="AB1401" s="58">
        <v>39384</v>
      </c>
      <c r="AC1401" s="57">
        <v>4.444E-2</v>
      </c>
      <c r="AD1401" s="57">
        <v>0</v>
      </c>
      <c r="AE1401" s="57">
        <v>0</v>
      </c>
      <c r="AF1401" s="57">
        <v>5.0270000000000002E-2</v>
      </c>
      <c r="AG1401" s="57">
        <v>5.2750000000000005E-2</v>
      </c>
    </row>
    <row r="1402" spans="2:33">
      <c r="B1402" s="58">
        <v>39385</v>
      </c>
      <c r="T1402" s="58">
        <v>39385</v>
      </c>
      <c r="U1402" s="58"/>
      <c r="V1402" s="57">
        <v>4.462E-2</v>
      </c>
      <c r="W1402" s="57">
        <v>0</v>
      </c>
      <c r="X1402" s="57">
        <v>0</v>
      </c>
      <c r="Y1402" s="57">
        <v>5.0290000000000001E-2</v>
      </c>
      <c r="Z1402" s="57">
        <v>5.2750000000000005E-2</v>
      </c>
      <c r="AB1402" s="58">
        <v>39385</v>
      </c>
      <c r="AC1402" s="57">
        <v>4.462E-2</v>
      </c>
      <c r="AD1402" s="57">
        <v>0</v>
      </c>
      <c r="AE1402" s="57">
        <v>0</v>
      </c>
      <c r="AF1402" s="57">
        <v>5.0290000000000001E-2</v>
      </c>
      <c r="AG1402" s="57">
        <v>5.2750000000000005E-2</v>
      </c>
    </row>
    <row r="1403" spans="2:33">
      <c r="B1403" s="58">
        <v>39386</v>
      </c>
      <c r="T1403" s="58">
        <v>39386</v>
      </c>
      <c r="U1403" s="58"/>
      <c r="V1403" s="57">
        <v>4.4920000000000002E-2</v>
      </c>
      <c r="W1403" s="57">
        <v>0</v>
      </c>
      <c r="X1403" s="57">
        <v>0</v>
      </c>
      <c r="Y1403" s="57">
        <v>5.0460000000000005E-2</v>
      </c>
      <c r="Z1403" s="57">
        <v>5.2930000000000005E-2</v>
      </c>
      <c r="AB1403" s="58">
        <v>39386</v>
      </c>
      <c r="AC1403" s="57">
        <v>4.4920000000000002E-2</v>
      </c>
      <c r="AD1403" s="57">
        <v>0</v>
      </c>
      <c r="AE1403" s="57">
        <v>0</v>
      </c>
      <c r="AF1403" s="57">
        <v>5.0460000000000005E-2</v>
      </c>
      <c r="AG1403" s="57">
        <v>5.2930000000000005E-2</v>
      </c>
    </row>
    <row r="1404" spans="2:33">
      <c r="B1404" s="58">
        <v>39387</v>
      </c>
      <c r="T1404" s="58">
        <v>39387</v>
      </c>
      <c r="U1404" s="58"/>
      <c r="V1404" s="57">
        <v>4.471E-2</v>
      </c>
      <c r="W1404" s="57">
        <v>0</v>
      </c>
      <c r="X1404" s="57">
        <v>0</v>
      </c>
      <c r="Y1404" s="57">
        <v>5.0229999999999997E-2</v>
      </c>
      <c r="Z1404" s="57">
        <v>5.2699999999999997E-2</v>
      </c>
      <c r="AB1404" s="58">
        <v>39387</v>
      </c>
      <c r="AC1404" s="57">
        <v>4.471E-2</v>
      </c>
      <c r="AD1404" s="57">
        <v>0</v>
      </c>
      <c r="AE1404" s="57">
        <v>0</v>
      </c>
      <c r="AF1404" s="57">
        <v>5.0229999999999997E-2</v>
      </c>
      <c r="AG1404" s="57">
        <v>5.2699999999999997E-2</v>
      </c>
    </row>
    <row r="1405" spans="2:33">
      <c r="B1405" s="58">
        <v>39388</v>
      </c>
      <c r="T1405" s="58">
        <v>39388</v>
      </c>
      <c r="U1405" s="58"/>
      <c r="V1405" s="57">
        <v>4.3749999999999997E-2</v>
      </c>
      <c r="W1405" s="57">
        <v>0</v>
      </c>
      <c r="X1405" s="57">
        <v>0</v>
      </c>
      <c r="Y1405" s="57">
        <v>4.9739999999999999E-2</v>
      </c>
      <c r="Z1405" s="57">
        <v>5.2409999999999998E-2</v>
      </c>
      <c r="AB1405" s="58">
        <v>39388</v>
      </c>
      <c r="AC1405" s="57">
        <v>4.3749999999999997E-2</v>
      </c>
      <c r="AD1405" s="57">
        <v>0</v>
      </c>
      <c r="AE1405" s="57">
        <v>0</v>
      </c>
      <c r="AF1405" s="57">
        <v>4.9739999999999999E-2</v>
      </c>
      <c r="AG1405" s="57">
        <v>5.2409999999999998E-2</v>
      </c>
    </row>
    <row r="1406" spans="2:33">
      <c r="B1406" s="58">
        <v>39389</v>
      </c>
      <c r="T1406" s="58">
        <v>39389</v>
      </c>
      <c r="U1406" s="58"/>
      <c r="AB1406" s="58">
        <v>39389</v>
      </c>
    </row>
    <row r="1407" spans="2:33">
      <c r="B1407" s="58">
        <v>39390</v>
      </c>
      <c r="T1407" s="58">
        <v>39390</v>
      </c>
      <c r="U1407" s="58"/>
      <c r="AB1407" s="58">
        <v>39390</v>
      </c>
    </row>
    <row r="1408" spans="2:33">
      <c r="B1408" s="58">
        <v>39391</v>
      </c>
      <c r="T1408" s="58">
        <v>39391</v>
      </c>
      <c r="U1408" s="58"/>
      <c r="V1408" s="57">
        <v>4.4080000000000001E-2</v>
      </c>
      <c r="W1408" s="57">
        <v>0</v>
      </c>
      <c r="X1408" s="57">
        <v>0</v>
      </c>
      <c r="Y1408" s="57">
        <v>5.0170000000000006E-2</v>
      </c>
      <c r="Z1408" s="57">
        <v>5.2900000000000003E-2</v>
      </c>
      <c r="AB1408" s="58">
        <v>39391</v>
      </c>
      <c r="AC1408" s="57">
        <v>4.4080000000000001E-2</v>
      </c>
      <c r="AD1408" s="57">
        <v>0</v>
      </c>
      <c r="AE1408" s="57">
        <v>0</v>
      </c>
      <c r="AF1408" s="57">
        <v>5.0170000000000006E-2</v>
      </c>
      <c r="AG1408" s="57">
        <v>5.2900000000000003E-2</v>
      </c>
    </row>
    <row r="1409" spans="2:33">
      <c r="B1409" s="58">
        <v>39392</v>
      </c>
      <c r="T1409" s="58">
        <v>39392</v>
      </c>
      <c r="U1409" s="58"/>
      <c r="V1409" s="57">
        <v>4.4340000000000004E-2</v>
      </c>
      <c r="W1409" s="57">
        <v>0</v>
      </c>
      <c r="X1409" s="57">
        <v>0</v>
      </c>
      <c r="Y1409" s="57">
        <v>5.0560000000000001E-2</v>
      </c>
      <c r="Z1409" s="57">
        <v>5.3170000000000002E-2</v>
      </c>
      <c r="AB1409" s="58">
        <v>39392</v>
      </c>
      <c r="AC1409" s="57">
        <v>4.4340000000000004E-2</v>
      </c>
      <c r="AD1409" s="57">
        <v>0</v>
      </c>
      <c r="AE1409" s="57">
        <v>0</v>
      </c>
      <c r="AF1409" s="57">
        <v>5.0560000000000001E-2</v>
      </c>
      <c r="AG1409" s="57">
        <v>5.3170000000000002E-2</v>
      </c>
    </row>
    <row r="1410" spans="2:33">
      <c r="B1410" s="58">
        <v>39393</v>
      </c>
      <c r="T1410" s="58">
        <v>39393</v>
      </c>
      <c r="U1410" s="58"/>
      <c r="V1410" s="57">
        <v>4.4160000000000005E-2</v>
      </c>
      <c r="W1410" s="57">
        <v>0</v>
      </c>
      <c r="X1410" s="57">
        <v>0</v>
      </c>
      <c r="Y1410" s="57">
        <v>5.067E-2</v>
      </c>
      <c r="Z1410" s="57">
        <v>5.3510000000000002E-2</v>
      </c>
      <c r="AB1410" s="58">
        <v>39393</v>
      </c>
      <c r="AC1410" s="57">
        <v>4.4160000000000005E-2</v>
      </c>
      <c r="AD1410" s="57">
        <v>0</v>
      </c>
      <c r="AE1410" s="57">
        <v>0</v>
      </c>
      <c r="AF1410" s="57">
        <v>5.067E-2</v>
      </c>
      <c r="AG1410" s="57">
        <v>5.3510000000000002E-2</v>
      </c>
    </row>
    <row r="1411" spans="2:33">
      <c r="B1411" s="58">
        <v>39394</v>
      </c>
      <c r="T1411" s="58">
        <v>39394</v>
      </c>
      <c r="U1411" s="58"/>
      <c r="V1411" s="57">
        <v>4.3259999999999993E-2</v>
      </c>
      <c r="W1411" s="57">
        <v>0</v>
      </c>
      <c r="X1411" s="57">
        <v>0</v>
      </c>
      <c r="Y1411" s="57">
        <v>5.0300000000000004E-2</v>
      </c>
      <c r="Z1411" s="57">
        <v>5.3360000000000005E-2</v>
      </c>
      <c r="AB1411" s="58">
        <v>39394</v>
      </c>
      <c r="AC1411" s="57">
        <v>4.3259999999999993E-2</v>
      </c>
      <c r="AD1411" s="57">
        <v>0</v>
      </c>
      <c r="AE1411" s="57">
        <v>0</v>
      </c>
      <c r="AF1411" s="57">
        <v>5.0300000000000004E-2</v>
      </c>
      <c r="AG1411" s="57">
        <v>5.3360000000000005E-2</v>
      </c>
    </row>
    <row r="1412" spans="2:33">
      <c r="B1412" s="58">
        <v>39395</v>
      </c>
      <c r="T1412" s="58">
        <v>39395</v>
      </c>
      <c r="U1412" s="58"/>
      <c r="V1412" s="57">
        <v>4.258E-2</v>
      </c>
      <c r="W1412" s="57">
        <v>0</v>
      </c>
      <c r="X1412" s="57">
        <v>0</v>
      </c>
      <c r="Y1412" s="57">
        <v>4.9800000000000004E-2</v>
      </c>
      <c r="Z1412" s="57">
        <v>5.2819999999999999E-2</v>
      </c>
      <c r="AB1412" s="58">
        <v>39395</v>
      </c>
      <c r="AC1412" s="57">
        <v>4.258E-2</v>
      </c>
      <c r="AD1412" s="57">
        <v>0</v>
      </c>
      <c r="AE1412" s="57">
        <v>0</v>
      </c>
      <c r="AF1412" s="57">
        <v>4.9800000000000004E-2</v>
      </c>
      <c r="AG1412" s="57">
        <v>5.2819999999999999E-2</v>
      </c>
    </row>
    <row r="1413" spans="2:33">
      <c r="B1413" s="58">
        <v>39396</v>
      </c>
      <c r="T1413" s="58">
        <v>39396</v>
      </c>
      <c r="U1413" s="58"/>
      <c r="AB1413" s="58">
        <v>39396</v>
      </c>
    </row>
    <row r="1414" spans="2:33">
      <c r="B1414" s="58">
        <v>39397</v>
      </c>
      <c r="T1414" s="58">
        <v>39397</v>
      </c>
      <c r="U1414" s="58"/>
      <c r="AB1414" s="58">
        <v>39397</v>
      </c>
    </row>
    <row r="1415" spans="2:33">
      <c r="B1415" s="58">
        <v>39398</v>
      </c>
      <c r="T1415" s="58">
        <v>39398</v>
      </c>
      <c r="U1415" s="58"/>
      <c r="V1415" s="57">
        <v>4.258E-2</v>
      </c>
      <c r="W1415" s="57">
        <v>0</v>
      </c>
      <c r="X1415" s="57">
        <v>0</v>
      </c>
      <c r="Y1415" s="57">
        <v>4.9800000000000004E-2</v>
      </c>
      <c r="Z1415" s="57">
        <v>5.2819999999999999E-2</v>
      </c>
      <c r="AB1415" s="58">
        <v>39398</v>
      </c>
      <c r="AC1415" s="57">
        <v>4.258E-2</v>
      </c>
      <c r="AD1415" s="57">
        <v>0</v>
      </c>
      <c r="AE1415" s="57">
        <v>0</v>
      </c>
      <c r="AF1415" s="57">
        <v>4.9800000000000004E-2</v>
      </c>
      <c r="AG1415" s="57">
        <v>5.2819999999999999E-2</v>
      </c>
    </row>
    <row r="1416" spans="2:33">
      <c r="B1416" s="58">
        <v>39399</v>
      </c>
      <c r="T1416" s="58">
        <v>39399</v>
      </c>
      <c r="U1416" s="58"/>
      <c r="V1416" s="57">
        <v>4.2729999999999997E-2</v>
      </c>
      <c r="W1416" s="57">
        <v>0</v>
      </c>
      <c r="X1416" s="57">
        <v>0</v>
      </c>
      <c r="Y1416" s="57">
        <v>4.9749999999999996E-2</v>
      </c>
      <c r="Z1416" s="57">
        <v>5.2720000000000003E-2</v>
      </c>
      <c r="AB1416" s="58">
        <v>39399</v>
      </c>
      <c r="AC1416" s="57">
        <v>4.2729999999999997E-2</v>
      </c>
      <c r="AD1416" s="57">
        <v>0</v>
      </c>
      <c r="AE1416" s="57">
        <v>0</v>
      </c>
      <c r="AF1416" s="57">
        <v>4.9749999999999996E-2</v>
      </c>
      <c r="AG1416" s="57">
        <v>5.2720000000000003E-2</v>
      </c>
    </row>
    <row r="1417" spans="2:33">
      <c r="B1417" s="58">
        <v>39400</v>
      </c>
      <c r="T1417" s="58">
        <v>39400</v>
      </c>
      <c r="U1417" s="58"/>
      <c r="V1417" s="57">
        <v>4.3139999999999998E-2</v>
      </c>
      <c r="W1417" s="57">
        <v>0</v>
      </c>
      <c r="X1417" s="57">
        <v>0</v>
      </c>
      <c r="Y1417" s="57">
        <v>4.9930000000000002E-2</v>
      </c>
      <c r="Z1417" s="57">
        <v>5.2690000000000001E-2</v>
      </c>
      <c r="AB1417" s="58">
        <v>39400</v>
      </c>
      <c r="AC1417" s="57">
        <v>4.3139999999999998E-2</v>
      </c>
      <c r="AD1417" s="57">
        <v>0</v>
      </c>
      <c r="AE1417" s="57">
        <v>0</v>
      </c>
      <c r="AF1417" s="57">
        <v>4.9930000000000002E-2</v>
      </c>
      <c r="AG1417" s="57">
        <v>5.2690000000000001E-2</v>
      </c>
    </row>
    <row r="1418" spans="2:33">
      <c r="B1418" s="58">
        <v>39401</v>
      </c>
      <c r="T1418" s="58">
        <v>39401</v>
      </c>
      <c r="U1418" s="58"/>
      <c r="V1418" s="57">
        <v>4.2450000000000002E-2</v>
      </c>
      <c r="W1418" s="57">
        <v>0</v>
      </c>
      <c r="X1418" s="57">
        <v>0</v>
      </c>
      <c r="Y1418" s="57">
        <v>4.9589999999999995E-2</v>
      </c>
      <c r="Z1418" s="57">
        <v>5.2549999999999999E-2</v>
      </c>
      <c r="AB1418" s="58">
        <v>39401</v>
      </c>
      <c r="AC1418" s="57">
        <v>4.2450000000000002E-2</v>
      </c>
      <c r="AD1418" s="57">
        <v>0</v>
      </c>
      <c r="AE1418" s="57">
        <v>0</v>
      </c>
      <c r="AF1418" s="57">
        <v>4.9589999999999995E-2</v>
      </c>
      <c r="AG1418" s="57">
        <v>5.2549999999999999E-2</v>
      </c>
    </row>
    <row r="1419" spans="2:33">
      <c r="B1419" s="58">
        <v>39402</v>
      </c>
      <c r="T1419" s="58">
        <v>39402</v>
      </c>
      <c r="U1419" s="58"/>
      <c r="V1419" s="57">
        <v>4.2450000000000002E-2</v>
      </c>
      <c r="W1419" s="57">
        <v>0</v>
      </c>
      <c r="X1419" s="57">
        <v>0</v>
      </c>
      <c r="Y1419" s="57">
        <v>4.9589999999999995E-2</v>
      </c>
      <c r="Z1419" s="57">
        <v>5.2549999999999999E-2</v>
      </c>
      <c r="AB1419" s="58">
        <v>39402</v>
      </c>
      <c r="AC1419" s="57">
        <v>4.2450000000000002E-2</v>
      </c>
      <c r="AD1419" s="57">
        <v>0</v>
      </c>
      <c r="AE1419" s="57">
        <v>0</v>
      </c>
      <c r="AF1419" s="57">
        <v>4.9589999999999995E-2</v>
      </c>
      <c r="AG1419" s="57">
        <v>5.2549999999999999E-2</v>
      </c>
    </row>
    <row r="1420" spans="2:33">
      <c r="B1420" s="58">
        <v>39403</v>
      </c>
      <c r="T1420" s="58">
        <v>39403</v>
      </c>
      <c r="U1420" s="58"/>
      <c r="AB1420" s="58">
        <v>39403</v>
      </c>
    </row>
    <row r="1421" spans="2:33">
      <c r="B1421" s="58">
        <v>39404</v>
      </c>
      <c r="T1421" s="58">
        <v>39404</v>
      </c>
      <c r="U1421" s="58"/>
      <c r="AB1421" s="58">
        <v>39404</v>
      </c>
    </row>
    <row r="1422" spans="2:33">
      <c r="B1422" s="58">
        <v>39405</v>
      </c>
      <c r="T1422" s="58">
        <v>39405</v>
      </c>
      <c r="U1422" s="58"/>
      <c r="V1422" s="57">
        <v>4.2450000000000002E-2</v>
      </c>
      <c r="W1422" s="57">
        <v>0</v>
      </c>
      <c r="X1422" s="57">
        <v>0</v>
      </c>
      <c r="Y1422" s="57">
        <v>4.9589999999999995E-2</v>
      </c>
      <c r="Z1422" s="57">
        <v>5.2549999999999999E-2</v>
      </c>
      <c r="AB1422" s="58">
        <v>39405</v>
      </c>
      <c r="AC1422" s="57">
        <v>4.2450000000000002E-2</v>
      </c>
      <c r="AD1422" s="57">
        <v>0</v>
      </c>
      <c r="AE1422" s="57">
        <v>0</v>
      </c>
      <c r="AF1422" s="57">
        <v>4.9589999999999995E-2</v>
      </c>
      <c r="AG1422" s="57">
        <v>5.2549999999999999E-2</v>
      </c>
    </row>
    <row r="1423" spans="2:33">
      <c r="B1423" s="58">
        <v>39406</v>
      </c>
      <c r="T1423" s="58">
        <v>39406</v>
      </c>
      <c r="U1423" s="58"/>
      <c r="V1423" s="57">
        <v>4.2020000000000002E-2</v>
      </c>
      <c r="W1423" s="57">
        <v>0</v>
      </c>
      <c r="X1423" s="57">
        <v>0</v>
      </c>
      <c r="Y1423" s="57">
        <v>4.9000000000000002E-2</v>
      </c>
      <c r="Z1423" s="57">
        <v>5.1990000000000001E-2</v>
      </c>
      <c r="AB1423" s="58">
        <v>39406</v>
      </c>
      <c r="AC1423" s="57">
        <v>4.2020000000000002E-2</v>
      </c>
      <c r="AD1423" s="57">
        <v>0</v>
      </c>
      <c r="AE1423" s="57">
        <v>0</v>
      </c>
      <c r="AF1423" s="57">
        <v>4.9000000000000002E-2</v>
      </c>
      <c r="AG1423" s="57">
        <v>5.1990000000000001E-2</v>
      </c>
    </row>
    <row r="1424" spans="2:33">
      <c r="B1424" s="58">
        <v>39407</v>
      </c>
      <c r="T1424" s="58">
        <v>39407</v>
      </c>
      <c r="U1424" s="58"/>
      <c r="V1424" s="57">
        <v>4.0510000000000004E-2</v>
      </c>
      <c r="W1424" s="57">
        <v>0</v>
      </c>
      <c r="X1424" s="57">
        <v>0</v>
      </c>
      <c r="Y1424" s="57">
        <v>4.8529999999999997E-2</v>
      </c>
      <c r="Z1424" s="57">
        <v>5.1849999999999993E-2</v>
      </c>
      <c r="AB1424" s="58">
        <v>39407</v>
      </c>
      <c r="AC1424" s="57">
        <v>4.0510000000000004E-2</v>
      </c>
      <c r="AD1424" s="57">
        <v>0</v>
      </c>
      <c r="AE1424" s="57">
        <v>0</v>
      </c>
      <c r="AF1424" s="57">
        <v>4.8529999999999997E-2</v>
      </c>
      <c r="AG1424" s="57">
        <v>5.1849999999999993E-2</v>
      </c>
    </row>
    <row r="1425" spans="2:33">
      <c r="B1425" s="58">
        <v>39408</v>
      </c>
      <c r="T1425" s="58">
        <v>39408</v>
      </c>
      <c r="U1425" s="58"/>
      <c r="V1425" s="57">
        <v>4.0510000000000004E-2</v>
      </c>
      <c r="W1425" s="57">
        <v>0</v>
      </c>
      <c r="X1425" s="57">
        <v>0</v>
      </c>
      <c r="Y1425" s="57">
        <v>4.8529999999999997E-2</v>
      </c>
      <c r="Z1425" s="57">
        <v>5.1849999999999993E-2</v>
      </c>
      <c r="AB1425" s="58">
        <v>39408</v>
      </c>
      <c r="AC1425" s="57">
        <v>4.0510000000000004E-2</v>
      </c>
      <c r="AD1425" s="57">
        <v>0</v>
      </c>
      <c r="AE1425" s="57">
        <v>0</v>
      </c>
      <c r="AF1425" s="57">
        <v>4.8529999999999997E-2</v>
      </c>
      <c r="AG1425" s="57">
        <v>5.1849999999999993E-2</v>
      </c>
    </row>
    <row r="1426" spans="2:33">
      <c r="B1426" s="58">
        <v>39409</v>
      </c>
      <c r="T1426" s="58">
        <v>39409</v>
      </c>
      <c r="U1426" s="58"/>
      <c r="V1426" s="57">
        <v>4.018E-2</v>
      </c>
      <c r="W1426" s="57">
        <v>0</v>
      </c>
      <c r="X1426" s="57">
        <v>0</v>
      </c>
      <c r="Y1426" s="57">
        <v>4.793E-2</v>
      </c>
      <c r="Z1426" s="57">
        <v>5.117E-2</v>
      </c>
      <c r="AB1426" s="58">
        <v>39409</v>
      </c>
      <c r="AC1426" s="57">
        <v>4.018E-2</v>
      </c>
      <c r="AD1426" s="57">
        <v>0</v>
      </c>
      <c r="AE1426" s="57">
        <v>0</v>
      </c>
      <c r="AF1426" s="57">
        <v>4.793E-2</v>
      </c>
      <c r="AG1426" s="57">
        <v>5.117E-2</v>
      </c>
    </row>
    <row r="1427" spans="2:33">
      <c r="B1427" s="58">
        <v>39410</v>
      </c>
      <c r="T1427" s="58">
        <v>39410</v>
      </c>
      <c r="U1427" s="58"/>
      <c r="AB1427" s="58">
        <v>39410</v>
      </c>
    </row>
    <row r="1428" spans="2:33">
      <c r="B1428" s="58">
        <v>39411</v>
      </c>
      <c r="T1428" s="58">
        <v>39411</v>
      </c>
      <c r="U1428" s="58"/>
      <c r="AB1428" s="58">
        <v>39411</v>
      </c>
    </row>
    <row r="1429" spans="2:33">
      <c r="B1429" s="58">
        <v>39412</v>
      </c>
      <c r="T1429" s="58">
        <v>39412</v>
      </c>
      <c r="U1429" s="58"/>
      <c r="V1429" s="57">
        <v>4.0259999999999997E-2</v>
      </c>
      <c r="W1429" s="57">
        <v>0</v>
      </c>
      <c r="X1429" s="57">
        <v>0</v>
      </c>
      <c r="Y1429" s="57">
        <v>4.7279999999999996E-2</v>
      </c>
      <c r="Z1429" s="57">
        <v>5.0410000000000003E-2</v>
      </c>
      <c r="AB1429" s="58">
        <v>39412</v>
      </c>
      <c r="AC1429" s="57">
        <v>4.0259999999999997E-2</v>
      </c>
      <c r="AD1429" s="57">
        <v>0</v>
      </c>
      <c r="AE1429" s="57">
        <v>0</v>
      </c>
      <c r="AF1429" s="57">
        <v>4.7279999999999996E-2</v>
      </c>
      <c r="AG1429" s="57">
        <v>5.0410000000000003E-2</v>
      </c>
    </row>
    <row r="1430" spans="2:33">
      <c r="B1430" s="58">
        <v>39413</v>
      </c>
      <c r="T1430" s="58">
        <v>39413</v>
      </c>
      <c r="U1430" s="58"/>
      <c r="V1430" s="57">
        <v>3.9879999999999999E-2</v>
      </c>
      <c r="W1430" s="57">
        <v>0</v>
      </c>
      <c r="X1430" s="57">
        <v>0</v>
      </c>
      <c r="Y1430" s="57">
        <v>4.6859999999999999E-2</v>
      </c>
      <c r="Z1430" s="57">
        <v>4.9859999999999995E-2</v>
      </c>
      <c r="AB1430" s="58">
        <v>39413</v>
      </c>
      <c r="AC1430" s="57">
        <v>3.9879999999999999E-2</v>
      </c>
      <c r="AD1430" s="57">
        <v>0</v>
      </c>
      <c r="AE1430" s="57">
        <v>0</v>
      </c>
      <c r="AF1430" s="57">
        <v>4.6859999999999999E-2</v>
      </c>
      <c r="AG1430" s="57">
        <v>4.9859999999999995E-2</v>
      </c>
    </row>
    <row r="1431" spans="2:33">
      <c r="B1431" s="58">
        <v>39414</v>
      </c>
      <c r="T1431" s="58">
        <v>39414</v>
      </c>
      <c r="U1431" s="58"/>
      <c r="V1431" s="57">
        <v>3.9910000000000001E-2</v>
      </c>
      <c r="W1431" s="57">
        <v>0</v>
      </c>
      <c r="X1431" s="57">
        <v>0</v>
      </c>
      <c r="Y1431" s="57">
        <v>4.6609999999999999E-2</v>
      </c>
      <c r="Z1431" s="57">
        <v>4.9450000000000001E-2</v>
      </c>
      <c r="AB1431" s="58">
        <v>39414</v>
      </c>
      <c r="AC1431" s="57">
        <v>3.9910000000000001E-2</v>
      </c>
      <c r="AD1431" s="57">
        <v>0</v>
      </c>
      <c r="AE1431" s="57">
        <v>0</v>
      </c>
      <c r="AF1431" s="57">
        <v>4.6609999999999999E-2</v>
      </c>
      <c r="AG1431" s="57">
        <v>4.9450000000000001E-2</v>
      </c>
    </row>
    <row r="1432" spans="2:33">
      <c r="B1432" s="58">
        <v>39415</v>
      </c>
      <c r="T1432" s="58">
        <v>39415</v>
      </c>
      <c r="U1432" s="58"/>
      <c r="V1432" s="57">
        <v>3.9369999999999995E-2</v>
      </c>
      <c r="W1432" s="57">
        <v>0</v>
      </c>
      <c r="X1432" s="57">
        <v>0</v>
      </c>
      <c r="Y1432" s="57">
        <v>4.607E-2</v>
      </c>
      <c r="Z1432" s="57">
        <v>4.913E-2</v>
      </c>
      <c r="AB1432" s="58">
        <v>39415</v>
      </c>
      <c r="AC1432" s="57">
        <v>3.9369999999999995E-2</v>
      </c>
      <c r="AD1432" s="57">
        <v>0</v>
      </c>
      <c r="AE1432" s="57">
        <v>0</v>
      </c>
      <c r="AF1432" s="57">
        <v>4.607E-2</v>
      </c>
      <c r="AG1432" s="57">
        <v>4.913E-2</v>
      </c>
    </row>
    <row r="1433" spans="2:33">
      <c r="B1433" s="58">
        <v>39416</v>
      </c>
      <c r="T1433" s="58">
        <v>39416</v>
      </c>
      <c r="U1433" s="58"/>
      <c r="V1433" s="57">
        <v>3.9570000000000001E-2</v>
      </c>
      <c r="W1433" s="57">
        <v>0</v>
      </c>
      <c r="X1433" s="57">
        <v>0</v>
      </c>
      <c r="Y1433" s="57">
        <v>4.6440000000000002E-2</v>
      </c>
      <c r="Z1433" s="57">
        <v>4.9569999999999996E-2</v>
      </c>
      <c r="AB1433" s="58">
        <v>39416</v>
      </c>
      <c r="AC1433" s="57">
        <v>3.9570000000000001E-2</v>
      </c>
      <c r="AD1433" s="57">
        <v>0</v>
      </c>
      <c r="AE1433" s="57">
        <v>0</v>
      </c>
      <c r="AF1433" s="57">
        <v>4.6440000000000002E-2</v>
      </c>
      <c r="AG1433" s="57">
        <v>4.9569999999999996E-2</v>
      </c>
    </row>
    <row r="1434" spans="2:33">
      <c r="B1434" s="58">
        <v>39417</v>
      </c>
      <c r="T1434" s="58">
        <v>39417</v>
      </c>
      <c r="U1434" s="58"/>
      <c r="AB1434" s="58">
        <v>39417</v>
      </c>
    </row>
    <row r="1435" spans="2:33">
      <c r="B1435" s="58">
        <v>39418</v>
      </c>
      <c r="T1435" s="58">
        <v>39418</v>
      </c>
      <c r="U1435" s="58"/>
      <c r="AB1435" s="58">
        <v>39418</v>
      </c>
    </row>
    <row r="1436" spans="2:33">
      <c r="B1436" s="58">
        <v>39419</v>
      </c>
      <c r="T1436" s="58">
        <v>39419</v>
      </c>
      <c r="U1436" s="58"/>
      <c r="V1436" s="57">
        <v>3.85E-2</v>
      </c>
      <c r="W1436" s="57">
        <v>0</v>
      </c>
      <c r="X1436" s="57">
        <v>0</v>
      </c>
      <c r="Y1436" s="57">
        <v>4.5499999999999999E-2</v>
      </c>
      <c r="Z1436" s="57">
        <v>4.8829999999999998E-2</v>
      </c>
      <c r="AB1436" s="58">
        <v>39419</v>
      </c>
      <c r="AC1436" s="57">
        <v>3.85E-2</v>
      </c>
      <c r="AD1436" s="57">
        <v>0</v>
      </c>
      <c r="AE1436" s="57">
        <v>0</v>
      </c>
      <c r="AF1436" s="57">
        <v>4.5499999999999999E-2</v>
      </c>
      <c r="AG1436" s="57">
        <v>4.8829999999999998E-2</v>
      </c>
    </row>
    <row r="1437" spans="2:33">
      <c r="B1437" s="58">
        <v>39420</v>
      </c>
      <c r="T1437" s="58">
        <v>39420</v>
      </c>
      <c r="U1437" s="58"/>
      <c r="V1437" s="57">
        <v>3.8450000000000005E-2</v>
      </c>
      <c r="W1437" s="57">
        <v>0</v>
      </c>
      <c r="X1437" s="57">
        <v>0</v>
      </c>
      <c r="Y1437" s="57">
        <v>4.5400000000000003E-2</v>
      </c>
      <c r="Z1437" s="57">
        <v>4.8860000000000001E-2</v>
      </c>
      <c r="AB1437" s="58">
        <v>39420</v>
      </c>
      <c r="AC1437" s="57">
        <v>3.8450000000000005E-2</v>
      </c>
      <c r="AD1437" s="57">
        <v>0</v>
      </c>
      <c r="AE1437" s="57">
        <v>0</v>
      </c>
      <c r="AF1437" s="57">
        <v>4.5400000000000003E-2</v>
      </c>
      <c r="AG1437" s="57">
        <v>4.8860000000000001E-2</v>
      </c>
    </row>
    <row r="1438" spans="2:33">
      <c r="B1438" s="58">
        <v>39421</v>
      </c>
      <c r="T1438" s="58">
        <v>39421</v>
      </c>
      <c r="U1438" s="58"/>
      <c r="V1438" s="57">
        <v>3.9039999999999998E-2</v>
      </c>
      <c r="W1438" s="57">
        <v>0</v>
      </c>
      <c r="X1438" s="57">
        <v>0</v>
      </c>
      <c r="Y1438" s="57">
        <v>4.5990000000000003E-2</v>
      </c>
      <c r="Z1438" s="57">
        <v>4.9390000000000003E-2</v>
      </c>
      <c r="AB1438" s="58">
        <v>39421</v>
      </c>
      <c r="AC1438" s="57">
        <v>3.9039999999999998E-2</v>
      </c>
      <c r="AD1438" s="57">
        <v>0</v>
      </c>
      <c r="AE1438" s="57">
        <v>0</v>
      </c>
      <c r="AF1438" s="57">
        <v>4.5990000000000003E-2</v>
      </c>
      <c r="AG1438" s="57">
        <v>4.9390000000000003E-2</v>
      </c>
    </row>
    <row r="1439" spans="2:33">
      <c r="B1439" s="58">
        <v>39422</v>
      </c>
      <c r="T1439" s="58">
        <v>39422</v>
      </c>
      <c r="U1439" s="58"/>
      <c r="V1439" s="57">
        <v>3.9280000000000002E-2</v>
      </c>
      <c r="W1439" s="57">
        <v>0</v>
      </c>
      <c r="X1439" s="57">
        <v>0</v>
      </c>
      <c r="Y1439" s="57">
        <v>4.6460000000000001E-2</v>
      </c>
      <c r="Z1439" s="57">
        <v>5.0010000000000006E-2</v>
      </c>
      <c r="AB1439" s="58">
        <v>39422</v>
      </c>
      <c r="AC1439" s="57">
        <v>3.9280000000000002E-2</v>
      </c>
      <c r="AD1439" s="57">
        <v>0</v>
      </c>
      <c r="AE1439" s="57">
        <v>0</v>
      </c>
      <c r="AF1439" s="57">
        <v>4.6460000000000001E-2</v>
      </c>
      <c r="AG1439" s="57">
        <v>5.0010000000000006E-2</v>
      </c>
    </row>
    <row r="1440" spans="2:33">
      <c r="B1440" s="58">
        <v>39423</v>
      </c>
      <c r="T1440" s="58">
        <v>39423</v>
      </c>
      <c r="U1440" s="58"/>
      <c r="V1440" s="57">
        <v>4.1079999999999998E-2</v>
      </c>
      <c r="W1440" s="57">
        <v>0</v>
      </c>
      <c r="X1440" s="57">
        <v>0</v>
      </c>
      <c r="Y1440" s="57">
        <v>4.8280000000000003E-2</v>
      </c>
      <c r="Z1440" s="57">
        <v>5.1749999999999997E-2</v>
      </c>
      <c r="AB1440" s="58">
        <v>39423</v>
      </c>
      <c r="AC1440" s="57">
        <v>4.1079999999999998E-2</v>
      </c>
      <c r="AD1440" s="57">
        <v>0</v>
      </c>
      <c r="AE1440" s="57">
        <v>0</v>
      </c>
      <c r="AF1440" s="57">
        <v>4.8280000000000003E-2</v>
      </c>
      <c r="AG1440" s="57">
        <v>5.1749999999999997E-2</v>
      </c>
    </row>
    <row r="1441" spans="2:33">
      <c r="B1441" s="58">
        <v>39424</v>
      </c>
      <c r="T1441" s="58">
        <v>39424</v>
      </c>
      <c r="U1441" s="58"/>
      <c r="AB1441" s="58">
        <v>39424</v>
      </c>
    </row>
    <row r="1442" spans="2:33">
      <c r="B1442" s="58">
        <v>39425</v>
      </c>
      <c r="T1442" s="58">
        <v>39425</v>
      </c>
      <c r="U1442" s="58"/>
      <c r="AB1442" s="58">
        <v>39425</v>
      </c>
    </row>
    <row r="1443" spans="2:33">
      <c r="B1443" s="58">
        <v>39426</v>
      </c>
      <c r="T1443" s="58">
        <v>39426</v>
      </c>
      <c r="U1443" s="58"/>
      <c r="V1443" s="57">
        <v>4.1260000000000005E-2</v>
      </c>
      <c r="W1443" s="57">
        <v>0</v>
      </c>
      <c r="X1443" s="57">
        <v>0</v>
      </c>
      <c r="Y1443" s="57">
        <v>4.8869999999999997E-2</v>
      </c>
      <c r="Z1443" s="57">
        <v>5.2409999999999998E-2</v>
      </c>
      <c r="AB1443" s="58">
        <v>39426</v>
      </c>
      <c r="AC1443" s="57">
        <v>4.1260000000000005E-2</v>
      </c>
      <c r="AD1443" s="57">
        <v>0</v>
      </c>
      <c r="AE1443" s="57">
        <v>0</v>
      </c>
      <c r="AF1443" s="57">
        <v>4.8869999999999997E-2</v>
      </c>
      <c r="AG1443" s="57">
        <v>5.2409999999999998E-2</v>
      </c>
    </row>
    <row r="1444" spans="2:33">
      <c r="B1444" s="58">
        <v>39427</v>
      </c>
      <c r="T1444" s="58">
        <v>39427</v>
      </c>
      <c r="U1444" s="58"/>
      <c r="V1444" s="57">
        <v>4.0369999999999996E-2</v>
      </c>
      <c r="W1444" s="57">
        <v>0</v>
      </c>
      <c r="X1444" s="57">
        <v>0</v>
      </c>
      <c r="Y1444" s="57">
        <v>4.7880000000000006E-2</v>
      </c>
      <c r="Z1444" s="57">
        <v>5.1449999999999996E-2</v>
      </c>
      <c r="AB1444" s="58">
        <v>39427</v>
      </c>
      <c r="AC1444" s="57">
        <v>4.0369999999999996E-2</v>
      </c>
      <c r="AD1444" s="57">
        <v>0</v>
      </c>
      <c r="AE1444" s="57">
        <v>0</v>
      </c>
      <c r="AF1444" s="57">
        <v>4.7880000000000006E-2</v>
      </c>
      <c r="AG1444" s="57">
        <v>5.1449999999999996E-2</v>
      </c>
    </row>
    <row r="1445" spans="2:33">
      <c r="B1445" s="58">
        <v>39428</v>
      </c>
      <c r="T1445" s="58">
        <v>39428</v>
      </c>
      <c r="U1445" s="58"/>
      <c r="V1445" s="57">
        <v>4.0810000000000006E-2</v>
      </c>
      <c r="W1445" s="57">
        <v>0</v>
      </c>
      <c r="X1445" s="57">
        <v>0</v>
      </c>
      <c r="Y1445" s="57">
        <v>4.8239999999999998E-2</v>
      </c>
      <c r="Z1445" s="57">
        <v>5.16E-2</v>
      </c>
      <c r="AB1445" s="58">
        <v>39428</v>
      </c>
      <c r="AC1445" s="57">
        <v>4.0810000000000006E-2</v>
      </c>
      <c r="AD1445" s="57">
        <v>0</v>
      </c>
      <c r="AE1445" s="57">
        <v>0</v>
      </c>
      <c r="AF1445" s="57">
        <v>4.8239999999999998E-2</v>
      </c>
      <c r="AG1445" s="57">
        <v>5.16E-2</v>
      </c>
    </row>
    <row r="1446" spans="2:33">
      <c r="B1446" s="58">
        <v>39429</v>
      </c>
      <c r="T1446" s="58">
        <v>39429</v>
      </c>
      <c r="U1446" s="58"/>
      <c r="V1446" s="57">
        <v>4.0500000000000001E-2</v>
      </c>
      <c r="W1446" s="57">
        <v>0</v>
      </c>
      <c r="X1446" s="57">
        <v>0</v>
      </c>
      <c r="Y1446" s="57">
        <v>4.7980000000000002E-2</v>
      </c>
      <c r="Z1446" s="57">
        <v>5.144E-2</v>
      </c>
      <c r="AB1446" s="58">
        <v>39429</v>
      </c>
      <c r="AC1446" s="57">
        <v>4.0500000000000001E-2</v>
      </c>
      <c r="AD1446" s="57">
        <v>0</v>
      </c>
      <c r="AE1446" s="57">
        <v>0</v>
      </c>
      <c r="AF1446" s="57">
        <v>4.7980000000000002E-2</v>
      </c>
      <c r="AG1446" s="57">
        <v>5.144E-2</v>
      </c>
    </row>
    <row r="1447" spans="2:33">
      <c r="B1447" s="58">
        <v>39430</v>
      </c>
      <c r="T1447" s="58">
        <v>39430</v>
      </c>
      <c r="U1447" s="58"/>
      <c r="V1447" s="57">
        <v>4.165E-2</v>
      </c>
      <c r="W1447" s="57">
        <v>0</v>
      </c>
      <c r="X1447" s="57">
        <v>0</v>
      </c>
      <c r="Y1447" s="57">
        <v>4.9089999999999995E-2</v>
      </c>
      <c r="Z1447" s="57">
        <v>5.2229999999999999E-2</v>
      </c>
      <c r="AB1447" s="58">
        <v>39430</v>
      </c>
      <c r="AC1447" s="57">
        <v>4.165E-2</v>
      </c>
      <c r="AD1447" s="57">
        <v>0</v>
      </c>
      <c r="AE1447" s="57">
        <v>0</v>
      </c>
      <c r="AF1447" s="57">
        <v>4.9089999999999995E-2</v>
      </c>
      <c r="AG1447" s="57">
        <v>5.2229999999999999E-2</v>
      </c>
    </row>
    <row r="1448" spans="2:33">
      <c r="B1448" s="58">
        <v>39431</v>
      </c>
      <c r="T1448" s="58">
        <v>39431</v>
      </c>
      <c r="U1448" s="58"/>
      <c r="V1448" s="57">
        <v>4.165E-2</v>
      </c>
      <c r="W1448" s="57">
        <v>0</v>
      </c>
      <c r="X1448" s="57">
        <v>0</v>
      </c>
      <c r="Y1448" s="57">
        <v>4.9089999999999995E-2</v>
      </c>
      <c r="Z1448" s="57">
        <v>5.2229999999999999E-2</v>
      </c>
      <c r="AB1448" s="58">
        <v>39431</v>
      </c>
      <c r="AC1448" s="57">
        <v>4.165E-2</v>
      </c>
      <c r="AD1448" s="57">
        <v>0</v>
      </c>
      <c r="AE1448" s="57">
        <v>0</v>
      </c>
      <c r="AF1448" s="57">
        <v>4.9089999999999995E-2</v>
      </c>
      <c r="AG1448" s="57">
        <v>5.2229999999999999E-2</v>
      </c>
    </row>
    <row r="1449" spans="2:33">
      <c r="B1449" s="58">
        <v>39432</v>
      </c>
      <c r="T1449" s="58">
        <v>39432</v>
      </c>
      <c r="U1449" s="58"/>
      <c r="V1449" s="57">
        <v>4.165E-2</v>
      </c>
      <c r="W1449" s="57">
        <v>0</v>
      </c>
      <c r="X1449" s="57">
        <v>0</v>
      </c>
      <c r="Y1449" s="57">
        <v>4.9089999999999995E-2</v>
      </c>
      <c r="Z1449" s="57">
        <v>5.2229999999999999E-2</v>
      </c>
      <c r="AB1449" s="58">
        <v>39432</v>
      </c>
      <c r="AC1449" s="57">
        <v>4.165E-2</v>
      </c>
      <c r="AD1449" s="57">
        <v>0</v>
      </c>
      <c r="AE1449" s="57">
        <v>0</v>
      </c>
      <c r="AF1449" s="57">
        <v>4.9089999999999995E-2</v>
      </c>
      <c r="AG1449" s="57">
        <v>5.2229999999999999E-2</v>
      </c>
    </row>
    <row r="1450" spans="2:33">
      <c r="B1450" s="58">
        <v>39433</v>
      </c>
      <c r="T1450" s="58">
        <v>39433</v>
      </c>
      <c r="U1450" s="58"/>
      <c r="V1450" s="57">
        <v>4.1429999999999995E-2</v>
      </c>
      <c r="W1450" s="57">
        <v>0</v>
      </c>
      <c r="X1450" s="57">
        <v>0</v>
      </c>
      <c r="Y1450" s="57">
        <v>4.8760000000000005E-2</v>
      </c>
      <c r="Z1450" s="57">
        <v>5.2150000000000002E-2</v>
      </c>
      <c r="AB1450" s="58">
        <v>39433</v>
      </c>
      <c r="AC1450" s="57">
        <v>4.1429999999999995E-2</v>
      </c>
      <c r="AD1450" s="57">
        <v>0</v>
      </c>
      <c r="AE1450" s="57">
        <v>0</v>
      </c>
      <c r="AF1450" s="57">
        <v>4.8760000000000005E-2</v>
      </c>
      <c r="AG1450" s="57">
        <v>5.2150000000000002E-2</v>
      </c>
    </row>
    <row r="1451" spans="2:33">
      <c r="B1451" s="58">
        <v>39434</v>
      </c>
      <c r="T1451" s="58">
        <v>39434</v>
      </c>
      <c r="U1451" s="58"/>
      <c r="V1451" s="57">
        <v>4.0350000000000004E-2</v>
      </c>
      <c r="W1451" s="57">
        <v>0</v>
      </c>
      <c r="X1451" s="57">
        <v>0</v>
      </c>
      <c r="Y1451" s="57">
        <v>4.7690000000000003E-2</v>
      </c>
      <c r="Z1451" s="57">
        <v>5.1109999999999996E-2</v>
      </c>
      <c r="AB1451" s="58">
        <v>39434</v>
      </c>
      <c r="AC1451" s="57">
        <v>4.0350000000000004E-2</v>
      </c>
      <c r="AD1451" s="57">
        <v>0</v>
      </c>
      <c r="AE1451" s="57">
        <v>0</v>
      </c>
      <c r="AF1451" s="57">
        <v>4.7690000000000003E-2</v>
      </c>
      <c r="AG1451" s="57">
        <v>5.1109999999999996E-2</v>
      </c>
    </row>
    <row r="1452" spans="2:33">
      <c r="B1452" s="58">
        <v>39435</v>
      </c>
      <c r="T1452" s="58">
        <v>39435</v>
      </c>
      <c r="U1452" s="58"/>
      <c r="V1452" s="57">
        <v>4.0510000000000004E-2</v>
      </c>
      <c r="W1452" s="57">
        <v>0</v>
      </c>
      <c r="X1452" s="57">
        <v>0</v>
      </c>
      <c r="Y1452" s="57">
        <v>4.7690000000000003E-2</v>
      </c>
      <c r="Z1452" s="57">
        <v>5.0869999999999999E-2</v>
      </c>
      <c r="AB1452" s="58">
        <v>39435</v>
      </c>
      <c r="AC1452" s="57">
        <v>4.0510000000000004E-2</v>
      </c>
      <c r="AD1452" s="57">
        <v>0</v>
      </c>
      <c r="AE1452" s="57">
        <v>0</v>
      </c>
      <c r="AF1452" s="57">
        <v>4.7690000000000003E-2</v>
      </c>
      <c r="AG1452" s="57">
        <v>5.0869999999999999E-2</v>
      </c>
    </row>
    <row r="1453" spans="2:33">
      <c r="B1453" s="58">
        <v>39436</v>
      </c>
      <c r="T1453" s="58">
        <v>39436</v>
      </c>
      <c r="U1453" s="58"/>
      <c r="V1453" s="57">
        <v>3.8890000000000001E-2</v>
      </c>
      <c r="W1453" s="57">
        <v>0</v>
      </c>
      <c r="X1453" s="57">
        <v>0</v>
      </c>
      <c r="Y1453" s="57">
        <v>4.6239999999999996E-2</v>
      </c>
      <c r="Z1453" s="57">
        <v>4.9640000000000004E-2</v>
      </c>
      <c r="AB1453" s="58">
        <v>39436</v>
      </c>
      <c r="AC1453" s="57">
        <v>3.8890000000000001E-2</v>
      </c>
      <c r="AD1453" s="57">
        <v>0</v>
      </c>
      <c r="AE1453" s="57">
        <v>0</v>
      </c>
      <c r="AF1453" s="57">
        <v>4.6239999999999996E-2</v>
      </c>
      <c r="AG1453" s="57">
        <v>4.9640000000000004E-2</v>
      </c>
    </row>
    <row r="1454" spans="2:33">
      <c r="B1454" s="58">
        <v>39437</v>
      </c>
      <c r="T1454" s="58">
        <v>39437</v>
      </c>
      <c r="U1454" s="58"/>
      <c r="V1454" s="57">
        <v>3.959E-2</v>
      </c>
      <c r="W1454" s="57">
        <v>0</v>
      </c>
      <c r="X1454" s="57">
        <v>0</v>
      </c>
      <c r="Y1454" s="57">
        <v>4.7370000000000002E-2</v>
      </c>
      <c r="Z1454" s="57">
        <v>5.0700000000000002E-2</v>
      </c>
      <c r="AB1454" s="58">
        <v>39437</v>
      </c>
      <c r="AC1454" s="57">
        <v>3.959E-2</v>
      </c>
      <c r="AD1454" s="57">
        <v>0</v>
      </c>
      <c r="AE1454" s="57">
        <v>0</v>
      </c>
      <c r="AF1454" s="57">
        <v>4.7370000000000002E-2</v>
      </c>
      <c r="AG1454" s="57">
        <v>5.0700000000000002E-2</v>
      </c>
    </row>
    <row r="1455" spans="2:33">
      <c r="B1455" s="58">
        <v>39438</v>
      </c>
      <c r="T1455" s="58">
        <v>39438</v>
      </c>
      <c r="U1455" s="58"/>
      <c r="V1455" s="57">
        <v>3.959E-2</v>
      </c>
      <c r="W1455" s="57">
        <v>0</v>
      </c>
      <c r="X1455" s="57">
        <v>0</v>
      </c>
      <c r="Y1455" s="57">
        <v>4.7370000000000002E-2</v>
      </c>
      <c r="Z1455" s="57">
        <v>5.0700000000000002E-2</v>
      </c>
      <c r="AB1455" s="58">
        <v>39438</v>
      </c>
      <c r="AC1455" s="57">
        <v>3.959E-2</v>
      </c>
      <c r="AD1455" s="57">
        <v>0</v>
      </c>
      <c r="AE1455" s="57">
        <v>0</v>
      </c>
      <c r="AF1455" s="57">
        <v>4.7370000000000002E-2</v>
      </c>
      <c r="AG1455" s="57">
        <v>5.0700000000000002E-2</v>
      </c>
    </row>
    <row r="1456" spans="2:33">
      <c r="B1456" s="58">
        <v>39439</v>
      </c>
      <c r="T1456" s="58">
        <v>39439</v>
      </c>
      <c r="U1456" s="58"/>
      <c r="V1456" s="57">
        <v>3.959E-2</v>
      </c>
      <c r="W1456" s="57">
        <v>0</v>
      </c>
      <c r="X1456" s="57">
        <v>0</v>
      </c>
      <c r="Y1456" s="57">
        <v>4.7370000000000002E-2</v>
      </c>
      <c r="Z1456" s="57">
        <v>5.0700000000000002E-2</v>
      </c>
      <c r="AB1456" s="58">
        <v>39439</v>
      </c>
      <c r="AC1456" s="57">
        <v>3.959E-2</v>
      </c>
      <c r="AD1456" s="57">
        <v>0</v>
      </c>
      <c r="AE1456" s="57">
        <v>0</v>
      </c>
      <c r="AF1456" s="57">
        <v>4.7370000000000002E-2</v>
      </c>
      <c r="AG1456" s="57">
        <v>5.0700000000000002E-2</v>
      </c>
    </row>
    <row r="1457" spans="2:33">
      <c r="B1457" s="58">
        <v>39440</v>
      </c>
      <c r="T1457" s="58">
        <v>39440</v>
      </c>
      <c r="U1457" s="58"/>
      <c r="V1457" s="57">
        <v>4.0519999999999994E-2</v>
      </c>
      <c r="W1457" s="57">
        <v>0</v>
      </c>
      <c r="X1457" s="57">
        <v>0</v>
      </c>
      <c r="Y1457" s="57">
        <v>4.8620000000000003E-2</v>
      </c>
      <c r="Z1457" s="57">
        <v>5.1970000000000002E-2</v>
      </c>
      <c r="AB1457" s="58">
        <v>39440</v>
      </c>
      <c r="AC1457" s="57">
        <v>4.0519999999999994E-2</v>
      </c>
      <c r="AD1457" s="57">
        <v>0</v>
      </c>
      <c r="AE1457" s="57">
        <v>0</v>
      </c>
      <c r="AF1457" s="57">
        <v>4.8620000000000003E-2</v>
      </c>
      <c r="AG1457" s="57">
        <v>5.1970000000000002E-2</v>
      </c>
    </row>
    <row r="1458" spans="2:33">
      <c r="B1458" s="58">
        <v>39441</v>
      </c>
      <c r="T1458" s="58">
        <v>39441</v>
      </c>
      <c r="U1458" s="58"/>
      <c r="V1458" s="57">
        <v>4.0519999999999994E-2</v>
      </c>
      <c r="W1458" s="57">
        <v>0</v>
      </c>
      <c r="X1458" s="57">
        <v>0</v>
      </c>
      <c r="Y1458" s="57">
        <v>4.8620000000000003E-2</v>
      </c>
      <c r="Z1458" s="57">
        <v>5.1970000000000002E-2</v>
      </c>
      <c r="AB1458" s="58">
        <v>39441</v>
      </c>
      <c r="AC1458" s="57">
        <v>4.0519999999999994E-2</v>
      </c>
      <c r="AD1458" s="57">
        <v>0</v>
      </c>
      <c r="AE1458" s="57">
        <v>0</v>
      </c>
      <c r="AF1458" s="57">
        <v>4.8620000000000003E-2</v>
      </c>
      <c r="AG1458" s="57">
        <v>5.1970000000000002E-2</v>
      </c>
    </row>
    <row r="1459" spans="2:33">
      <c r="B1459" s="58">
        <v>39442</v>
      </c>
      <c r="T1459" s="58">
        <v>39442</v>
      </c>
      <c r="U1459" s="58"/>
      <c r="V1459" s="57">
        <v>4.011E-2</v>
      </c>
      <c r="W1459" s="57">
        <v>0</v>
      </c>
      <c r="X1459" s="57">
        <v>0</v>
      </c>
      <c r="Y1459" s="57">
        <v>4.8430000000000001E-2</v>
      </c>
      <c r="Z1459" s="57">
        <v>5.1729999999999998E-2</v>
      </c>
      <c r="AB1459" s="58">
        <v>39442</v>
      </c>
      <c r="AC1459" s="57">
        <v>4.011E-2</v>
      </c>
      <c r="AD1459" s="57">
        <v>0</v>
      </c>
      <c r="AE1459" s="57">
        <v>0</v>
      </c>
      <c r="AF1459" s="57">
        <v>4.8430000000000001E-2</v>
      </c>
      <c r="AG1459" s="57">
        <v>5.1729999999999998E-2</v>
      </c>
    </row>
    <row r="1460" spans="2:33">
      <c r="B1460" s="58">
        <v>39443</v>
      </c>
      <c r="T1460" s="58">
        <v>39443</v>
      </c>
      <c r="U1460" s="58"/>
      <c r="V1460" s="57">
        <v>4.0149999999999998E-2</v>
      </c>
      <c r="W1460" s="57">
        <v>0</v>
      </c>
      <c r="X1460" s="57">
        <v>0</v>
      </c>
      <c r="Y1460" s="57">
        <v>4.8910000000000002E-2</v>
      </c>
      <c r="Z1460" s="57">
        <v>5.2359999999999997E-2</v>
      </c>
      <c r="AB1460" s="58">
        <v>39443</v>
      </c>
      <c r="AC1460" s="57">
        <v>4.0149999999999998E-2</v>
      </c>
      <c r="AD1460" s="57">
        <v>0</v>
      </c>
      <c r="AE1460" s="57">
        <v>0</v>
      </c>
      <c r="AF1460" s="57">
        <v>4.8910000000000002E-2</v>
      </c>
      <c r="AG1460" s="57">
        <v>5.2359999999999997E-2</v>
      </c>
    </row>
    <row r="1461" spans="2:33">
      <c r="B1461" s="58">
        <v>39444</v>
      </c>
      <c r="T1461" s="58">
        <v>39444</v>
      </c>
      <c r="U1461" s="58"/>
      <c r="V1461" s="57">
        <v>3.8580000000000003E-2</v>
      </c>
      <c r="W1461" s="57">
        <v>0</v>
      </c>
      <c r="X1461" s="57">
        <v>0</v>
      </c>
      <c r="Y1461" s="57">
        <v>4.7329999999999997E-2</v>
      </c>
      <c r="Z1461" s="57">
        <v>5.0940000000000006E-2</v>
      </c>
      <c r="AB1461" s="58">
        <v>39444</v>
      </c>
      <c r="AC1461" s="57">
        <v>3.8580000000000003E-2</v>
      </c>
      <c r="AD1461" s="57">
        <v>0</v>
      </c>
      <c r="AE1461" s="57">
        <v>0</v>
      </c>
      <c r="AF1461" s="57">
        <v>4.7329999999999997E-2</v>
      </c>
      <c r="AG1461" s="57">
        <v>5.0940000000000006E-2</v>
      </c>
    </row>
    <row r="1462" spans="2:33">
      <c r="B1462" s="58">
        <v>39445</v>
      </c>
      <c r="T1462" s="58">
        <v>39445</v>
      </c>
      <c r="U1462" s="58"/>
      <c r="AB1462" s="58">
        <v>39445</v>
      </c>
    </row>
    <row r="1463" spans="2:33">
      <c r="B1463" s="58">
        <v>39446</v>
      </c>
      <c r="T1463" s="58">
        <v>39446</v>
      </c>
      <c r="U1463" s="58"/>
      <c r="AB1463" s="58">
        <v>39446</v>
      </c>
    </row>
    <row r="1464" spans="2:33">
      <c r="B1464" s="58">
        <v>39447</v>
      </c>
      <c r="T1464" s="58">
        <v>39447</v>
      </c>
      <c r="U1464" s="58"/>
      <c r="V1464" s="57">
        <v>3.8210000000000001E-2</v>
      </c>
      <c r="W1464" s="57">
        <v>0</v>
      </c>
      <c r="X1464" s="57">
        <v>0</v>
      </c>
      <c r="Y1464" s="57">
        <v>4.6790000000000005E-2</v>
      </c>
      <c r="Z1464" s="57">
        <v>5.0279999999999998E-2</v>
      </c>
      <c r="AB1464" s="58">
        <v>39447</v>
      </c>
      <c r="AC1464" s="57">
        <v>3.8210000000000001E-2</v>
      </c>
      <c r="AD1464" s="57">
        <v>0</v>
      </c>
      <c r="AE1464" s="57">
        <v>0</v>
      </c>
      <c r="AF1464" s="57">
        <v>4.6790000000000005E-2</v>
      </c>
      <c r="AG1464" s="57">
        <v>5.0279999999999998E-2</v>
      </c>
    </row>
    <row r="1465" spans="2:33">
      <c r="B1465" s="58">
        <v>39448</v>
      </c>
      <c r="T1465" s="58">
        <v>39448</v>
      </c>
      <c r="U1465" s="58"/>
      <c r="V1465" s="57">
        <v>3.8210000000000001E-2</v>
      </c>
      <c r="W1465" s="57">
        <v>0</v>
      </c>
      <c r="X1465" s="57">
        <v>0</v>
      </c>
      <c r="Y1465" s="57">
        <v>4.6790000000000005E-2</v>
      </c>
      <c r="Z1465" s="57">
        <v>5.0279999999999998E-2</v>
      </c>
      <c r="AB1465" s="58">
        <v>39448</v>
      </c>
      <c r="AC1465" s="57">
        <v>3.8210000000000001E-2</v>
      </c>
      <c r="AD1465" s="57">
        <v>0</v>
      </c>
      <c r="AE1465" s="57">
        <v>0</v>
      </c>
      <c r="AF1465" s="57">
        <v>4.6790000000000005E-2</v>
      </c>
      <c r="AG1465" s="57">
        <v>5.0279999999999998E-2</v>
      </c>
    </row>
    <row r="1466" spans="2:33">
      <c r="B1466" s="58">
        <v>39449</v>
      </c>
      <c r="C1466" s="57">
        <v>5.1500000000000004E-2</v>
      </c>
      <c r="D1466" s="57">
        <v>5.8299999999999998E-2</v>
      </c>
      <c r="E1466" s="57">
        <v>5.9699999999999996E-2</v>
      </c>
      <c r="F1466" s="57">
        <v>5.8700000000000002E-2</v>
      </c>
      <c r="G1466" s="57">
        <v>5.6600000000000004E-2</v>
      </c>
      <c r="H1466" s="57">
        <v>5.5800000000000002E-2</v>
      </c>
      <c r="I1466" s="57">
        <v>5.5500000000000001E-2</v>
      </c>
      <c r="J1466" s="57">
        <v>5.5599999999999997E-2</v>
      </c>
      <c r="K1466" s="57">
        <v>5.5800000000000002E-2</v>
      </c>
      <c r="L1466" s="57">
        <v>5.5800000000000002E-2</v>
      </c>
      <c r="M1466" s="57">
        <v>5.5899999999999998E-2</v>
      </c>
      <c r="N1466" s="57">
        <v>5.5999999999999994E-2</v>
      </c>
      <c r="O1466" s="57">
        <v>5.62E-2</v>
      </c>
      <c r="P1466" s="57">
        <v>5.6299999999999996E-2</v>
      </c>
      <c r="Q1466" s="57">
        <v>5.6399999999999999E-2</v>
      </c>
      <c r="T1466" s="58">
        <v>39449</v>
      </c>
      <c r="U1466" s="58"/>
      <c r="V1466" s="57">
        <v>3.696E-2</v>
      </c>
      <c r="W1466" s="57">
        <v>0</v>
      </c>
      <c r="X1466" s="57">
        <v>0</v>
      </c>
      <c r="Y1466" s="57">
        <v>4.564E-2</v>
      </c>
      <c r="Z1466" s="57">
        <v>4.929E-2</v>
      </c>
      <c r="AB1466" s="58">
        <v>39449</v>
      </c>
      <c r="AC1466" s="57">
        <v>3.696E-2</v>
      </c>
      <c r="AD1466" s="57">
        <v>0</v>
      </c>
      <c r="AE1466" s="57">
        <v>0</v>
      </c>
      <c r="AF1466" s="57">
        <v>4.564E-2</v>
      </c>
      <c r="AG1466" s="57">
        <v>4.929E-2</v>
      </c>
    </row>
    <row r="1467" spans="2:33">
      <c r="B1467" s="58">
        <v>39450</v>
      </c>
      <c r="C1467" s="57">
        <v>4.9400000000000006E-2</v>
      </c>
      <c r="D1467" s="57">
        <v>5.8499999999999996E-2</v>
      </c>
      <c r="E1467" s="57">
        <v>5.9650000000000002E-2</v>
      </c>
      <c r="F1467" s="57">
        <v>5.8749999999999997E-2</v>
      </c>
      <c r="G1467" s="57">
        <v>5.6849999999999998E-2</v>
      </c>
      <c r="H1467" s="57">
        <v>5.6050000000000003E-2</v>
      </c>
      <c r="I1467" s="57">
        <v>5.5849999999999997E-2</v>
      </c>
      <c r="J1467" s="57">
        <v>5.595E-2</v>
      </c>
      <c r="K1467" s="57">
        <v>5.6150000000000005E-2</v>
      </c>
      <c r="L1467" s="57">
        <v>5.6250000000000001E-2</v>
      </c>
      <c r="M1467" s="57">
        <v>5.6349999999999997E-2</v>
      </c>
      <c r="N1467" s="57">
        <v>5.6449999999999993E-2</v>
      </c>
      <c r="O1467" s="57">
        <v>5.6649999999999999E-2</v>
      </c>
      <c r="P1467" s="57">
        <v>5.6749999999999995E-2</v>
      </c>
      <c r="Q1467" s="57">
        <v>5.6849999999999998E-2</v>
      </c>
      <c r="T1467" s="58">
        <v>39450</v>
      </c>
      <c r="U1467" s="58"/>
      <c r="V1467" s="57">
        <v>3.6810000000000002E-2</v>
      </c>
      <c r="W1467" s="57">
        <v>0</v>
      </c>
      <c r="X1467" s="57">
        <v>0</v>
      </c>
      <c r="Y1467" s="57">
        <v>4.5919999999999996E-2</v>
      </c>
      <c r="Z1467" s="57">
        <v>4.9729999999999996E-2</v>
      </c>
      <c r="AB1467" s="58">
        <v>39450</v>
      </c>
      <c r="AC1467" s="57">
        <v>3.6810000000000002E-2</v>
      </c>
      <c r="AD1467" s="57">
        <v>0</v>
      </c>
      <c r="AE1467" s="57">
        <v>0</v>
      </c>
      <c r="AF1467" s="57">
        <v>4.5919999999999996E-2</v>
      </c>
      <c r="AG1467" s="57">
        <v>4.9729999999999996E-2</v>
      </c>
    </row>
    <row r="1468" spans="2:33">
      <c r="B1468" s="58">
        <v>39451</v>
      </c>
      <c r="C1468" s="57">
        <v>5.1799999999999999E-2</v>
      </c>
      <c r="D1468" s="57">
        <v>5.8600000000000006E-2</v>
      </c>
      <c r="E1468" s="57">
        <v>5.96E-2</v>
      </c>
      <c r="F1468" s="57">
        <v>5.8700000000000002E-2</v>
      </c>
      <c r="G1468" s="57">
        <v>5.7099999999999998E-2</v>
      </c>
      <c r="H1468" s="57">
        <v>5.6299999999999996E-2</v>
      </c>
      <c r="I1468" s="57">
        <v>5.6299999999999996E-2</v>
      </c>
      <c r="J1468" s="57">
        <v>5.6500000000000002E-2</v>
      </c>
      <c r="K1468" s="57">
        <v>5.6649999999999999E-2</v>
      </c>
      <c r="L1468" s="57">
        <v>5.6749999999999995E-2</v>
      </c>
      <c r="M1468" s="57">
        <v>5.6950000000000001E-2</v>
      </c>
      <c r="N1468" s="57">
        <v>5.7099999999999998E-2</v>
      </c>
      <c r="O1468" s="57">
        <v>5.74E-2</v>
      </c>
      <c r="P1468" s="57">
        <v>5.7599999999999998E-2</v>
      </c>
      <c r="Q1468" s="57">
        <v>5.7800000000000004E-2</v>
      </c>
      <c r="T1468" s="58">
        <v>39451</v>
      </c>
      <c r="U1468" s="58"/>
      <c r="V1468" s="57">
        <v>3.5209999999999998E-2</v>
      </c>
      <c r="W1468" s="57">
        <v>0</v>
      </c>
      <c r="X1468" s="57">
        <v>0</v>
      </c>
      <c r="Y1468" s="57">
        <v>4.444E-2</v>
      </c>
      <c r="Z1468" s="57">
        <v>4.8590000000000001E-2</v>
      </c>
      <c r="AB1468" s="58">
        <v>39451</v>
      </c>
      <c r="AC1468" s="57">
        <v>3.5209999999999998E-2</v>
      </c>
      <c r="AD1468" s="57">
        <v>0</v>
      </c>
      <c r="AE1468" s="57">
        <v>0</v>
      </c>
      <c r="AF1468" s="57">
        <v>4.444E-2</v>
      </c>
      <c r="AG1468" s="57">
        <v>4.8590000000000001E-2</v>
      </c>
    </row>
    <row r="1469" spans="2:33">
      <c r="B1469" s="58">
        <v>39452</v>
      </c>
      <c r="T1469" s="58">
        <v>39452</v>
      </c>
      <c r="U1469" s="58"/>
      <c r="AB1469" s="58">
        <v>39452</v>
      </c>
    </row>
    <row r="1470" spans="2:33">
      <c r="B1470" s="58">
        <v>39453</v>
      </c>
      <c r="T1470" s="58">
        <v>39453</v>
      </c>
      <c r="U1470" s="58"/>
      <c r="AB1470" s="58">
        <v>39453</v>
      </c>
    </row>
    <row r="1471" spans="2:33">
      <c r="B1471" s="58">
        <v>39454</v>
      </c>
      <c r="C1471" s="57">
        <v>4.9699999999999994E-2</v>
      </c>
      <c r="D1471" s="57">
        <v>5.8600000000000006E-2</v>
      </c>
      <c r="E1471" s="57">
        <v>5.9200000000000003E-2</v>
      </c>
      <c r="F1471" s="57">
        <v>5.8099999999999999E-2</v>
      </c>
      <c r="G1471" s="57">
        <v>5.6500000000000002E-2</v>
      </c>
      <c r="H1471" s="57">
        <v>5.5800000000000002E-2</v>
      </c>
      <c r="I1471" s="57">
        <v>5.5800000000000002E-2</v>
      </c>
      <c r="J1471" s="57">
        <v>5.5899999999999998E-2</v>
      </c>
      <c r="K1471" s="57">
        <v>5.6100000000000004E-2</v>
      </c>
      <c r="L1471" s="57">
        <v>5.62E-2</v>
      </c>
      <c r="M1471" s="57">
        <v>5.6299999999999996E-2</v>
      </c>
      <c r="N1471" s="57">
        <v>5.6399999999999999E-2</v>
      </c>
      <c r="O1471" s="57">
        <v>5.67E-2</v>
      </c>
      <c r="P1471" s="57">
        <v>5.6799999999999996E-2</v>
      </c>
      <c r="Q1471" s="57">
        <v>5.7000000000000002E-2</v>
      </c>
      <c r="T1471" s="58">
        <v>39454</v>
      </c>
      <c r="U1471" s="58"/>
      <c r="V1471" s="57">
        <v>3.5200000000000002E-2</v>
      </c>
      <c r="W1471" s="57">
        <v>0</v>
      </c>
      <c r="X1471" s="57">
        <v>0</v>
      </c>
      <c r="Y1471" s="57">
        <v>4.462E-2</v>
      </c>
      <c r="Z1471" s="57">
        <v>4.888E-2</v>
      </c>
      <c r="AB1471" s="58">
        <v>39454</v>
      </c>
      <c r="AC1471" s="57">
        <v>3.5200000000000002E-2</v>
      </c>
      <c r="AD1471" s="57">
        <v>0</v>
      </c>
      <c r="AE1471" s="57">
        <v>0</v>
      </c>
      <c r="AF1471" s="57">
        <v>4.462E-2</v>
      </c>
      <c r="AG1471" s="57">
        <v>4.888E-2</v>
      </c>
    </row>
    <row r="1472" spans="2:33">
      <c r="B1472" s="58">
        <v>39455</v>
      </c>
      <c r="C1472" s="57">
        <v>4.9400000000000006E-2</v>
      </c>
      <c r="D1472" s="57">
        <v>5.8700000000000002E-2</v>
      </c>
      <c r="E1472" s="57">
        <v>5.9400000000000001E-2</v>
      </c>
      <c r="F1472" s="57">
        <v>5.8550000000000005E-2</v>
      </c>
      <c r="G1472" s="57">
        <v>5.7050000000000003E-2</v>
      </c>
      <c r="H1472" s="57">
        <v>5.6399999999999999E-2</v>
      </c>
      <c r="I1472" s="57">
        <v>5.6399999999999999E-2</v>
      </c>
      <c r="J1472" s="57">
        <v>5.6500000000000002E-2</v>
      </c>
      <c r="K1472" s="57">
        <v>5.6600000000000004E-2</v>
      </c>
      <c r="L1472" s="57">
        <v>5.67E-2</v>
      </c>
      <c r="M1472" s="57">
        <v>5.6799999999999996E-2</v>
      </c>
      <c r="N1472" s="57">
        <v>5.6900000000000006E-2</v>
      </c>
      <c r="O1472" s="57">
        <v>5.7200000000000001E-2</v>
      </c>
      <c r="P1472" s="57">
        <v>5.74E-2</v>
      </c>
      <c r="Q1472" s="57">
        <v>5.7500000000000002E-2</v>
      </c>
      <c r="T1472" s="58">
        <v>39455</v>
      </c>
      <c r="U1472" s="58"/>
      <c r="V1472" s="57">
        <v>3.5569999999999997E-2</v>
      </c>
      <c r="W1472" s="57">
        <v>0</v>
      </c>
      <c r="X1472" s="57">
        <v>0</v>
      </c>
      <c r="Y1472" s="57">
        <v>4.4859999999999997E-2</v>
      </c>
      <c r="Z1472" s="57">
        <v>4.8860000000000001E-2</v>
      </c>
      <c r="AB1472" s="58">
        <v>39455</v>
      </c>
      <c r="AC1472" s="57">
        <v>3.5569999999999997E-2</v>
      </c>
      <c r="AD1472" s="57">
        <v>0</v>
      </c>
      <c r="AE1472" s="57">
        <v>0</v>
      </c>
      <c r="AF1472" s="57">
        <v>4.4859999999999997E-2</v>
      </c>
      <c r="AG1472" s="57">
        <v>4.8860000000000001E-2</v>
      </c>
    </row>
    <row r="1473" spans="2:33">
      <c r="B1473" s="58">
        <v>39456</v>
      </c>
      <c r="C1473" s="57">
        <v>5.1900000000000002E-2</v>
      </c>
      <c r="D1473" s="57">
        <v>5.8799999999999998E-2</v>
      </c>
      <c r="E1473" s="57">
        <v>5.885E-2</v>
      </c>
      <c r="F1473" s="57">
        <v>5.7800000000000004E-2</v>
      </c>
      <c r="G1473" s="57">
        <v>5.6649999999999999E-2</v>
      </c>
      <c r="H1473" s="57">
        <v>5.6349999999999997E-2</v>
      </c>
      <c r="I1473" s="57">
        <v>5.6449999999999993E-2</v>
      </c>
      <c r="J1473" s="57">
        <v>5.6550000000000003E-2</v>
      </c>
      <c r="K1473" s="57">
        <v>5.67E-2</v>
      </c>
      <c r="L1473" s="57">
        <v>5.6799999999999996E-2</v>
      </c>
      <c r="M1473" s="57">
        <v>5.7000000000000002E-2</v>
      </c>
      <c r="N1473" s="57">
        <v>5.7149999999999999E-2</v>
      </c>
      <c r="O1473" s="57">
        <v>5.7549999999999997E-2</v>
      </c>
      <c r="P1473" s="57">
        <v>5.765E-2</v>
      </c>
      <c r="Q1473" s="57">
        <v>5.7849999999999999E-2</v>
      </c>
      <c r="T1473" s="58">
        <v>39456</v>
      </c>
      <c r="U1473" s="58"/>
      <c r="V1473" s="57">
        <v>3.4759999999999999E-2</v>
      </c>
      <c r="W1473" s="57">
        <v>0</v>
      </c>
      <c r="X1473" s="57">
        <v>0</v>
      </c>
      <c r="Y1473" s="57">
        <v>4.4189999999999993E-2</v>
      </c>
      <c r="Z1473" s="57">
        <v>4.8399999999999999E-2</v>
      </c>
      <c r="AB1473" s="58">
        <v>39456</v>
      </c>
      <c r="AC1473" s="57">
        <v>3.4759999999999999E-2</v>
      </c>
      <c r="AD1473" s="57">
        <v>0</v>
      </c>
      <c r="AE1473" s="57">
        <v>0</v>
      </c>
      <c r="AF1473" s="57">
        <v>4.4189999999999993E-2</v>
      </c>
      <c r="AG1473" s="57">
        <v>4.8399999999999999E-2</v>
      </c>
    </row>
    <row r="1474" spans="2:33">
      <c r="B1474" s="58">
        <v>39457</v>
      </c>
      <c r="C1474" s="57">
        <v>4.9699999999999994E-2</v>
      </c>
      <c r="D1474" s="57">
        <v>5.8899999999999994E-2</v>
      </c>
      <c r="E1474" s="57">
        <v>5.8099999999999999E-2</v>
      </c>
      <c r="F1474" s="57">
        <v>5.6600000000000004E-2</v>
      </c>
      <c r="G1474" s="57">
        <v>5.5500000000000001E-2</v>
      </c>
      <c r="H1474" s="57">
        <v>5.5449999999999999E-2</v>
      </c>
      <c r="I1474" s="57">
        <v>5.5500000000000001E-2</v>
      </c>
      <c r="J1474" s="57">
        <v>5.57E-2</v>
      </c>
      <c r="K1474" s="57">
        <v>5.5800000000000002E-2</v>
      </c>
      <c r="L1474" s="57">
        <v>5.5999999999999994E-2</v>
      </c>
      <c r="M1474" s="57">
        <v>5.62E-2</v>
      </c>
      <c r="N1474" s="57">
        <v>5.6399999999999999E-2</v>
      </c>
      <c r="O1474" s="57">
        <v>5.6799999999999996E-2</v>
      </c>
      <c r="P1474" s="57">
        <v>5.7000000000000002E-2</v>
      </c>
      <c r="Q1474" s="57">
        <v>5.7099999999999998E-2</v>
      </c>
      <c r="T1474" s="58">
        <v>39457</v>
      </c>
      <c r="U1474" s="58"/>
      <c r="V1474" s="57">
        <v>3.5049999999999998E-2</v>
      </c>
      <c r="W1474" s="57">
        <v>0</v>
      </c>
      <c r="X1474" s="57">
        <v>0</v>
      </c>
      <c r="Y1474" s="57">
        <v>4.4630000000000003E-2</v>
      </c>
      <c r="Z1474" s="57">
        <v>4.8840000000000001E-2</v>
      </c>
      <c r="AB1474" s="58">
        <v>39457</v>
      </c>
      <c r="AC1474" s="57">
        <v>3.5049999999999998E-2</v>
      </c>
      <c r="AD1474" s="57">
        <v>0</v>
      </c>
      <c r="AE1474" s="57">
        <v>0</v>
      </c>
      <c r="AF1474" s="57">
        <v>4.4630000000000003E-2</v>
      </c>
      <c r="AG1474" s="57">
        <v>4.8840000000000001E-2</v>
      </c>
    </row>
    <row r="1475" spans="2:33">
      <c r="B1475" s="58">
        <v>39458</v>
      </c>
      <c r="C1475" s="57">
        <v>4.9500000000000002E-2</v>
      </c>
      <c r="D1475" s="57">
        <v>5.8899999999999994E-2</v>
      </c>
      <c r="E1475" s="57">
        <v>5.6600000000000004E-2</v>
      </c>
      <c r="F1475" s="57">
        <v>5.45E-2</v>
      </c>
      <c r="G1475" s="57">
        <v>5.3600000000000002E-2</v>
      </c>
      <c r="H1475" s="57">
        <v>5.3499999999999999E-2</v>
      </c>
      <c r="I1475" s="57">
        <v>5.3600000000000002E-2</v>
      </c>
      <c r="J1475" s="57">
        <v>5.4000000000000006E-2</v>
      </c>
      <c r="K1475" s="57">
        <v>5.4299999999999994E-2</v>
      </c>
      <c r="L1475" s="57">
        <v>5.4600000000000003E-2</v>
      </c>
      <c r="M1475" s="57">
        <v>5.4900000000000004E-2</v>
      </c>
      <c r="N1475" s="57">
        <v>5.5199999999999999E-2</v>
      </c>
      <c r="O1475" s="57">
        <v>5.6100000000000004E-2</v>
      </c>
      <c r="P1475" s="57">
        <v>5.6399999999999999E-2</v>
      </c>
      <c r="Q1475" s="57">
        <v>5.67E-2</v>
      </c>
      <c r="T1475" s="58">
        <v>39458</v>
      </c>
      <c r="U1475" s="58"/>
      <c r="V1475" s="57">
        <v>3.3530000000000004E-2</v>
      </c>
      <c r="W1475" s="57">
        <v>0</v>
      </c>
      <c r="X1475" s="57">
        <v>0</v>
      </c>
      <c r="Y1475" s="57">
        <v>4.444E-2</v>
      </c>
      <c r="Z1475" s="57">
        <v>4.929E-2</v>
      </c>
      <c r="AB1475" s="58">
        <v>39458</v>
      </c>
      <c r="AC1475" s="57">
        <v>3.3530000000000004E-2</v>
      </c>
      <c r="AD1475" s="57">
        <v>0</v>
      </c>
      <c r="AE1475" s="57">
        <v>0</v>
      </c>
      <c r="AF1475" s="57">
        <v>4.444E-2</v>
      </c>
      <c r="AG1475" s="57">
        <v>4.929E-2</v>
      </c>
    </row>
    <row r="1476" spans="2:33">
      <c r="B1476" s="58">
        <v>39459</v>
      </c>
      <c r="T1476" s="58">
        <v>39459</v>
      </c>
      <c r="U1476" s="58"/>
      <c r="AB1476" s="58">
        <v>39459</v>
      </c>
    </row>
    <row r="1477" spans="2:33">
      <c r="B1477" s="58">
        <v>39460</v>
      </c>
      <c r="T1477" s="58">
        <v>39460</v>
      </c>
      <c r="U1477" s="58"/>
      <c r="AB1477" s="58">
        <v>39460</v>
      </c>
    </row>
    <row r="1478" spans="2:33">
      <c r="B1478" s="58">
        <v>39461</v>
      </c>
      <c r="C1478" s="57">
        <v>5.1699999999999996E-2</v>
      </c>
      <c r="D1478" s="57">
        <v>5.8899999999999994E-2</v>
      </c>
      <c r="E1478" s="57">
        <v>5.6500000000000002E-2</v>
      </c>
      <c r="F1478" s="57">
        <v>5.45E-2</v>
      </c>
      <c r="G1478" s="57">
        <v>5.3699999999999998E-2</v>
      </c>
      <c r="H1478" s="57">
        <v>5.3699999999999998E-2</v>
      </c>
      <c r="I1478" s="57">
        <v>5.3800000000000001E-2</v>
      </c>
      <c r="J1478" s="57">
        <v>5.4100000000000002E-2</v>
      </c>
      <c r="K1478" s="57">
        <v>5.4400000000000004E-2</v>
      </c>
      <c r="L1478" s="57">
        <v>5.4699999999999999E-2</v>
      </c>
      <c r="M1478" s="57">
        <v>5.5E-2</v>
      </c>
      <c r="N1478" s="57">
        <v>5.5300000000000002E-2</v>
      </c>
      <c r="O1478" s="57">
        <v>5.62E-2</v>
      </c>
      <c r="P1478" s="57">
        <v>5.6600000000000004E-2</v>
      </c>
      <c r="Q1478" s="57">
        <v>5.7000000000000002E-2</v>
      </c>
      <c r="T1478" s="58">
        <v>39461</v>
      </c>
      <c r="U1478" s="58"/>
      <c r="V1478" s="57">
        <v>3.2300000000000002E-2</v>
      </c>
      <c r="W1478" s="57">
        <v>0</v>
      </c>
      <c r="X1478" s="57">
        <v>0</v>
      </c>
      <c r="Y1478" s="57">
        <v>4.3810000000000002E-2</v>
      </c>
      <c r="Z1478" s="57">
        <v>4.8829999999999998E-2</v>
      </c>
      <c r="AB1478" s="58">
        <v>39461</v>
      </c>
      <c r="AC1478" s="57">
        <v>3.2300000000000002E-2</v>
      </c>
      <c r="AD1478" s="57">
        <v>0</v>
      </c>
      <c r="AE1478" s="57">
        <v>0</v>
      </c>
      <c r="AF1478" s="57">
        <v>4.3810000000000002E-2</v>
      </c>
      <c r="AG1478" s="57">
        <v>4.8829999999999998E-2</v>
      </c>
    </row>
    <row r="1479" spans="2:33">
      <c r="B1479" s="58">
        <v>39462</v>
      </c>
      <c r="C1479" s="57">
        <v>5.1699999999999996E-2</v>
      </c>
      <c r="D1479" s="57">
        <v>5.8899999999999994E-2</v>
      </c>
      <c r="E1479" s="57">
        <v>5.5800000000000002E-2</v>
      </c>
      <c r="F1479" s="57">
        <v>5.3800000000000001E-2</v>
      </c>
      <c r="G1479" s="57">
        <v>5.3099999999999994E-2</v>
      </c>
      <c r="H1479" s="57">
        <v>5.305E-2</v>
      </c>
      <c r="I1479" s="57">
        <v>5.3249999999999999E-2</v>
      </c>
      <c r="J1479" s="57">
        <v>5.3550000000000007E-2</v>
      </c>
      <c r="K1479" s="57">
        <v>5.3800000000000001E-2</v>
      </c>
      <c r="L1479" s="57">
        <v>5.4100000000000002E-2</v>
      </c>
      <c r="M1479" s="57">
        <v>5.4400000000000004E-2</v>
      </c>
      <c r="N1479" s="57">
        <v>5.4649999999999997E-2</v>
      </c>
      <c r="O1479" s="57">
        <v>5.5449999999999999E-2</v>
      </c>
      <c r="P1479" s="57">
        <v>5.595E-2</v>
      </c>
      <c r="Q1479" s="57">
        <v>5.6250000000000001E-2</v>
      </c>
      <c r="T1479" s="58">
        <v>39462</v>
      </c>
      <c r="U1479" s="58"/>
      <c r="V1479" s="57">
        <v>3.1809999999999998E-2</v>
      </c>
      <c r="W1479" s="57">
        <v>0</v>
      </c>
      <c r="X1479" s="57">
        <v>0</v>
      </c>
      <c r="Y1479" s="57">
        <v>4.2939999999999999E-2</v>
      </c>
      <c r="Z1479" s="57">
        <v>4.7960000000000003E-2</v>
      </c>
      <c r="AB1479" s="58">
        <v>39462</v>
      </c>
      <c r="AC1479" s="57">
        <v>3.1809999999999998E-2</v>
      </c>
      <c r="AD1479" s="57">
        <v>0</v>
      </c>
      <c r="AE1479" s="57">
        <v>0</v>
      </c>
      <c r="AF1479" s="57">
        <v>4.2939999999999999E-2</v>
      </c>
      <c r="AG1479" s="57">
        <v>4.7960000000000003E-2</v>
      </c>
    </row>
    <row r="1480" spans="2:33">
      <c r="B1480" s="58">
        <v>39463</v>
      </c>
      <c r="C1480" s="57">
        <v>5.1699999999999996E-2</v>
      </c>
      <c r="D1480" s="57">
        <v>5.8899999999999994E-2</v>
      </c>
      <c r="E1480" s="57">
        <v>5.5E-2</v>
      </c>
      <c r="F1480" s="57">
        <v>5.3099999999999994E-2</v>
      </c>
      <c r="G1480" s="57">
        <v>5.2400000000000002E-2</v>
      </c>
      <c r="H1480" s="57">
        <v>5.2300000000000006E-2</v>
      </c>
      <c r="I1480" s="57">
        <v>5.2549999999999999E-2</v>
      </c>
      <c r="J1480" s="57">
        <v>5.2750000000000005E-2</v>
      </c>
      <c r="K1480" s="57">
        <v>5.2999999999999999E-2</v>
      </c>
      <c r="L1480" s="57">
        <v>5.33E-2</v>
      </c>
      <c r="M1480" s="57">
        <v>5.3499999999999999E-2</v>
      </c>
      <c r="N1480" s="57">
        <v>5.3800000000000001E-2</v>
      </c>
      <c r="O1480" s="57">
        <v>5.45E-2</v>
      </c>
      <c r="P1480" s="57">
        <v>5.5E-2</v>
      </c>
      <c r="Q1480" s="57">
        <v>5.5300000000000002E-2</v>
      </c>
      <c r="T1480" s="58">
        <v>39463</v>
      </c>
      <c r="U1480" s="58"/>
      <c r="V1480" s="57">
        <v>3.134E-2</v>
      </c>
      <c r="W1480" s="57">
        <v>0</v>
      </c>
      <c r="X1480" s="57">
        <v>0</v>
      </c>
      <c r="Y1480" s="57">
        <v>4.2569999999999997E-2</v>
      </c>
      <c r="Z1480" s="57">
        <v>4.7599999999999996E-2</v>
      </c>
      <c r="AB1480" s="58">
        <v>39463</v>
      </c>
      <c r="AC1480" s="57">
        <v>3.134E-2</v>
      </c>
      <c r="AD1480" s="57">
        <v>0</v>
      </c>
      <c r="AE1480" s="57">
        <v>0</v>
      </c>
      <c r="AF1480" s="57">
        <v>4.2569999999999997E-2</v>
      </c>
      <c r="AG1480" s="57">
        <v>4.7599999999999996E-2</v>
      </c>
    </row>
    <row r="1481" spans="2:33">
      <c r="B1481" s="58">
        <v>39464</v>
      </c>
      <c r="C1481" s="57">
        <v>5.1699999999999996E-2</v>
      </c>
      <c r="D1481" s="57">
        <v>5.8799999999999998E-2</v>
      </c>
      <c r="E1481" s="57">
        <v>5.5199999999999999E-2</v>
      </c>
      <c r="F1481" s="57">
        <v>5.3499999999999999E-2</v>
      </c>
      <c r="G1481" s="57">
        <v>5.2949999999999997E-2</v>
      </c>
      <c r="H1481" s="57">
        <v>5.2900000000000003E-2</v>
      </c>
      <c r="I1481" s="57">
        <v>5.3150000000000003E-2</v>
      </c>
      <c r="J1481" s="57">
        <v>5.3350000000000002E-2</v>
      </c>
      <c r="K1481" s="57">
        <v>5.3650000000000003E-2</v>
      </c>
      <c r="L1481" s="57">
        <v>5.3949999999999998E-2</v>
      </c>
      <c r="M1481" s="57">
        <v>5.425E-2</v>
      </c>
      <c r="N1481" s="57">
        <v>5.4550000000000001E-2</v>
      </c>
      <c r="O1481" s="57">
        <v>5.5350000000000003E-2</v>
      </c>
      <c r="P1481" s="57">
        <v>5.5750000000000001E-2</v>
      </c>
      <c r="Q1481" s="57">
        <v>5.6150000000000005E-2</v>
      </c>
      <c r="T1481" s="58">
        <v>39464</v>
      </c>
      <c r="U1481" s="58"/>
      <c r="V1481" s="57">
        <v>3.1179999999999999E-2</v>
      </c>
      <c r="W1481" s="57">
        <v>0</v>
      </c>
      <c r="X1481" s="57">
        <v>0</v>
      </c>
      <c r="Y1481" s="57">
        <v>4.2770000000000002E-2</v>
      </c>
      <c r="Z1481" s="57">
        <v>4.7880000000000006E-2</v>
      </c>
      <c r="AB1481" s="58">
        <v>39464</v>
      </c>
      <c r="AC1481" s="57">
        <v>3.1179999999999999E-2</v>
      </c>
      <c r="AD1481" s="57">
        <v>0</v>
      </c>
      <c r="AE1481" s="57">
        <v>0</v>
      </c>
      <c r="AF1481" s="57">
        <v>4.2770000000000002E-2</v>
      </c>
      <c r="AG1481" s="57">
        <v>4.7880000000000006E-2</v>
      </c>
    </row>
    <row r="1482" spans="2:33">
      <c r="B1482" s="58">
        <v>39465</v>
      </c>
      <c r="C1482" s="57">
        <v>5.1299999999999998E-2</v>
      </c>
      <c r="D1482" s="57">
        <v>5.8700000000000002E-2</v>
      </c>
      <c r="E1482" s="57">
        <v>5.45E-2</v>
      </c>
      <c r="F1482" s="57">
        <v>5.2900000000000003E-2</v>
      </c>
      <c r="G1482" s="57">
        <v>5.2300000000000006E-2</v>
      </c>
      <c r="H1482" s="57">
        <v>5.2199999999999996E-2</v>
      </c>
      <c r="I1482" s="57">
        <v>5.2600000000000001E-2</v>
      </c>
      <c r="J1482" s="57">
        <v>5.2900000000000003E-2</v>
      </c>
      <c r="K1482" s="57">
        <v>5.3200000000000004E-2</v>
      </c>
      <c r="L1482" s="57">
        <v>5.3499999999999999E-2</v>
      </c>
      <c r="M1482" s="57">
        <v>5.3800000000000001E-2</v>
      </c>
      <c r="N1482" s="57">
        <v>5.4100000000000002E-2</v>
      </c>
      <c r="O1482" s="57">
        <v>5.4800000000000001E-2</v>
      </c>
      <c r="P1482" s="57">
        <v>5.5300000000000002E-2</v>
      </c>
      <c r="Q1482" s="57">
        <v>5.5599999999999997E-2</v>
      </c>
      <c r="T1482" s="58">
        <v>39465</v>
      </c>
      <c r="U1482" s="58"/>
      <c r="V1482" s="57">
        <v>3.0520000000000002E-2</v>
      </c>
      <c r="W1482" s="57">
        <v>0</v>
      </c>
      <c r="X1482" s="57">
        <v>0</v>
      </c>
      <c r="Y1482" s="57">
        <v>4.2610000000000002E-2</v>
      </c>
      <c r="Z1482" s="57">
        <v>4.7899999999999998E-2</v>
      </c>
      <c r="AB1482" s="58">
        <v>39465</v>
      </c>
      <c r="AC1482" s="57">
        <v>3.0520000000000002E-2</v>
      </c>
      <c r="AD1482" s="57">
        <v>0</v>
      </c>
      <c r="AE1482" s="57">
        <v>0</v>
      </c>
      <c r="AF1482" s="57">
        <v>4.2610000000000002E-2</v>
      </c>
      <c r="AG1482" s="57">
        <v>4.7899999999999998E-2</v>
      </c>
    </row>
    <row r="1483" spans="2:33">
      <c r="B1483" s="58">
        <v>39466</v>
      </c>
      <c r="T1483" s="58">
        <v>39466</v>
      </c>
      <c r="U1483" s="58"/>
      <c r="AB1483" s="58">
        <v>39466</v>
      </c>
    </row>
    <row r="1484" spans="2:33">
      <c r="B1484" s="58">
        <v>39467</v>
      </c>
      <c r="T1484" s="58">
        <v>39467</v>
      </c>
      <c r="U1484" s="58"/>
      <c r="AB1484" s="58">
        <v>39467</v>
      </c>
    </row>
    <row r="1485" spans="2:33">
      <c r="B1485" s="58">
        <v>39468</v>
      </c>
      <c r="C1485" s="57">
        <v>5.1200000000000002E-2</v>
      </c>
      <c r="D1485" s="57">
        <v>5.8600000000000006E-2</v>
      </c>
      <c r="E1485" s="57">
        <v>5.4000000000000006E-2</v>
      </c>
      <c r="F1485" s="57">
        <v>5.2600000000000001E-2</v>
      </c>
      <c r="G1485" s="57">
        <v>5.2199999999999996E-2</v>
      </c>
      <c r="H1485" s="57">
        <v>5.21E-2</v>
      </c>
      <c r="I1485" s="57">
        <v>5.2450000000000004E-2</v>
      </c>
      <c r="J1485" s="57">
        <v>5.2750000000000005E-2</v>
      </c>
      <c r="K1485" s="57">
        <v>5.3150000000000003E-2</v>
      </c>
      <c r="L1485" s="57">
        <v>5.3449999999999998E-2</v>
      </c>
      <c r="M1485" s="57">
        <v>5.3849999999999995E-2</v>
      </c>
      <c r="N1485" s="57">
        <v>5.4150000000000004E-2</v>
      </c>
      <c r="O1485" s="57">
        <v>5.4749999999999993E-2</v>
      </c>
      <c r="P1485" s="57">
        <v>5.525E-2</v>
      </c>
      <c r="Q1485" s="57">
        <v>5.5650000000000005E-2</v>
      </c>
      <c r="T1485" s="58">
        <v>39468</v>
      </c>
      <c r="U1485" s="58"/>
      <c r="V1485" s="57">
        <v>3.0520000000000002E-2</v>
      </c>
      <c r="W1485" s="57">
        <v>0</v>
      </c>
      <c r="X1485" s="57">
        <v>0</v>
      </c>
      <c r="Y1485" s="57">
        <v>4.2610000000000002E-2</v>
      </c>
      <c r="Z1485" s="57">
        <v>4.7899999999999998E-2</v>
      </c>
      <c r="AB1485" s="58">
        <v>39468</v>
      </c>
      <c r="AC1485" s="57">
        <v>3.0520000000000002E-2</v>
      </c>
      <c r="AD1485" s="57">
        <v>0</v>
      </c>
      <c r="AE1485" s="57">
        <v>0</v>
      </c>
      <c r="AF1485" s="57">
        <v>4.2610000000000002E-2</v>
      </c>
      <c r="AG1485" s="57">
        <v>4.7899999999999998E-2</v>
      </c>
    </row>
    <row r="1486" spans="2:33">
      <c r="B1486" s="58">
        <v>39469</v>
      </c>
      <c r="C1486" s="57">
        <v>5.0700000000000002E-2</v>
      </c>
      <c r="D1486" s="57">
        <v>5.8600000000000006E-2</v>
      </c>
      <c r="E1486" s="57">
        <v>5.3099999999999994E-2</v>
      </c>
      <c r="F1486" s="57">
        <v>5.21E-2</v>
      </c>
      <c r="G1486" s="57">
        <v>5.1799999999999999E-2</v>
      </c>
      <c r="H1486" s="57">
        <v>5.1799999999999999E-2</v>
      </c>
      <c r="I1486" s="57">
        <v>5.2199999999999996E-2</v>
      </c>
      <c r="J1486" s="57">
        <v>5.2549999999999999E-2</v>
      </c>
      <c r="K1486" s="57">
        <v>5.2999999999999999E-2</v>
      </c>
      <c r="L1486" s="57">
        <v>5.33E-2</v>
      </c>
      <c r="M1486" s="57">
        <v>5.3600000000000002E-2</v>
      </c>
      <c r="N1486" s="57">
        <v>5.3899999999999997E-2</v>
      </c>
      <c r="O1486" s="57">
        <v>5.45E-2</v>
      </c>
      <c r="P1486" s="57">
        <v>5.5E-2</v>
      </c>
      <c r="Q1486" s="57">
        <v>5.5399999999999998E-2</v>
      </c>
      <c r="T1486" s="58">
        <v>39469</v>
      </c>
      <c r="U1486" s="58"/>
      <c r="V1486" s="57">
        <v>2.8069999999999998E-2</v>
      </c>
      <c r="W1486" s="57">
        <v>0</v>
      </c>
      <c r="X1486" s="57">
        <v>0</v>
      </c>
      <c r="Y1486" s="57">
        <v>4.1730000000000003E-2</v>
      </c>
      <c r="Z1486" s="57">
        <v>4.7579999999999997E-2</v>
      </c>
      <c r="AB1486" s="58">
        <v>39469</v>
      </c>
      <c r="AC1486" s="57">
        <v>2.8069999999999998E-2</v>
      </c>
      <c r="AD1486" s="57">
        <v>0</v>
      </c>
      <c r="AE1486" s="57">
        <v>0</v>
      </c>
      <c r="AF1486" s="57">
        <v>4.1730000000000003E-2</v>
      </c>
      <c r="AG1486" s="57">
        <v>4.7579999999999997E-2</v>
      </c>
    </row>
    <row r="1487" spans="2:33">
      <c r="B1487" s="58">
        <v>39470</v>
      </c>
      <c r="C1487" s="57">
        <v>5.1900000000000002E-2</v>
      </c>
      <c r="D1487" s="57">
        <v>5.8499999999999996E-2</v>
      </c>
      <c r="E1487" s="57">
        <v>5.0900000000000001E-2</v>
      </c>
      <c r="F1487" s="57">
        <v>4.9400000000000006E-2</v>
      </c>
      <c r="G1487" s="57">
        <v>4.9599999999999998E-2</v>
      </c>
      <c r="H1487" s="57">
        <v>4.9800000000000004E-2</v>
      </c>
      <c r="I1487" s="57">
        <v>5.0700000000000002E-2</v>
      </c>
      <c r="J1487" s="57">
        <v>5.1299999999999998E-2</v>
      </c>
      <c r="K1487" s="57">
        <v>5.1900000000000002E-2</v>
      </c>
      <c r="L1487" s="57">
        <v>5.2400000000000002E-2</v>
      </c>
      <c r="M1487" s="57">
        <v>5.28E-2</v>
      </c>
      <c r="N1487" s="57">
        <v>5.3200000000000004E-2</v>
      </c>
      <c r="O1487" s="57">
        <v>5.4000000000000006E-2</v>
      </c>
      <c r="P1487" s="57">
        <v>5.4400000000000004E-2</v>
      </c>
      <c r="Q1487" s="57">
        <v>5.4699999999999999E-2</v>
      </c>
      <c r="T1487" s="58">
        <v>39470</v>
      </c>
      <c r="U1487" s="58"/>
      <c r="V1487" s="57">
        <v>2.5099999999999997E-2</v>
      </c>
      <c r="W1487" s="57">
        <v>0</v>
      </c>
      <c r="X1487" s="57">
        <v>0</v>
      </c>
      <c r="Y1487" s="57">
        <v>3.9289999999999999E-2</v>
      </c>
      <c r="Z1487" s="57">
        <v>4.5579999999999996E-2</v>
      </c>
      <c r="AB1487" s="58">
        <v>39470</v>
      </c>
      <c r="AC1487" s="57">
        <v>2.5099999999999997E-2</v>
      </c>
      <c r="AD1487" s="57">
        <v>0</v>
      </c>
      <c r="AE1487" s="57">
        <v>0</v>
      </c>
      <c r="AF1487" s="57">
        <v>3.9289999999999999E-2</v>
      </c>
      <c r="AG1487" s="57">
        <v>4.5579999999999996E-2</v>
      </c>
    </row>
    <row r="1488" spans="2:33">
      <c r="B1488" s="58">
        <v>39471</v>
      </c>
      <c r="C1488" s="57">
        <v>4.9599999999999998E-2</v>
      </c>
      <c r="D1488" s="57">
        <v>5.79E-2</v>
      </c>
      <c r="E1488" s="57">
        <v>5.1299999999999998E-2</v>
      </c>
      <c r="F1488" s="57">
        <v>4.9800000000000004E-2</v>
      </c>
      <c r="G1488" s="57">
        <v>4.99E-2</v>
      </c>
      <c r="H1488" s="57">
        <v>5.0300000000000004E-2</v>
      </c>
      <c r="I1488" s="57">
        <v>5.0799999999999998E-2</v>
      </c>
      <c r="J1488" s="57">
        <v>5.1399999999999994E-2</v>
      </c>
      <c r="K1488" s="57">
        <v>5.2000000000000005E-2</v>
      </c>
      <c r="L1488" s="57">
        <v>5.2400000000000002E-2</v>
      </c>
      <c r="M1488" s="57">
        <v>5.28E-2</v>
      </c>
      <c r="N1488" s="57">
        <v>5.3200000000000004E-2</v>
      </c>
      <c r="O1488" s="57">
        <v>5.3899999999999997E-2</v>
      </c>
      <c r="P1488" s="57">
        <v>5.4299999999999994E-2</v>
      </c>
      <c r="Q1488" s="57">
        <v>5.4699999999999999E-2</v>
      </c>
      <c r="T1488" s="58">
        <v>39471</v>
      </c>
      <c r="U1488" s="58"/>
      <c r="V1488" s="57">
        <v>2.818E-2</v>
      </c>
      <c r="W1488" s="57">
        <v>0</v>
      </c>
      <c r="X1488" s="57">
        <v>0</v>
      </c>
      <c r="Y1488" s="57">
        <v>4.2529999999999998E-2</v>
      </c>
      <c r="Z1488" s="57">
        <v>4.7980000000000002E-2</v>
      </c>
      <c r="AB1488" s="58">
        <v>39471</v>
      </c>
      <c r="AC1488" s="57">
        <v>2.818E-2</v>
      </c>
      <c r="AD1488" s="57">
        <v>0</v>
      </c>
      <c r="AE1488" s="57">
        <v>0</v>
      </c>
      <c r="AF1488" s="57">
        <v>4.2529999999999998E-2</v>
      </c>
      <c r="AG1488" s="57">
        <v>4.7980000000000002E-2</v>
      </c>
    </row>
    <row r="1489" spans="2:33">
      <c r="B1489" s="58">
        <v>39472</v>
      </c>
      <c r="C1489" s="57">
        <v>5.1200000000000002E-2</v>
      </c>
      <c r="D1489" s="57">
        <v>5.7699999999999994E-2</v>
      </c>
      <c r="E1489" s="57">
        <v>5.2300000000000006E-2</v>
      </c>
      <c r="F1489" s="57">
        <v>5.0900000000000001E-2</v>
      </c>
      <c r="G1489" s="57">
        <v>5.0799999999999998E-2</v>
      </c>
      <c r="H1489" s="57">
        <v>5.1050000000000005E-2</v>
      </c>
      <c r="I1489" s="57">
        <v>5.1500000000000004E-2</v>
      </c>
      <c r="J1489" s="57">
        <v>5.2000000000000005E-2</v>
      </c>
      <c r="K1489" s="57">
        <v>5.2499999999999998E-2</v>
      </c>
      <c r="L1489" s="57">
        <v>5.2900000000000003E-2</v>
      </c>
      <c r="M1489" s="57">
        <v>5.33E-2</v>
      </c>
      <c r="N1489" s="57">
        <v>5.3600000000000002E-2</v>
      </c>
      <c r="O1489" s="57">
        <v>5.4299999999999994E-2</v>
      </c>
      <c r="P1489" s="57">
        <v>5.4699999999999999E-2</v>
      </c>
      <c r="Q1489" s="57">
        <v>5.5099999999999996E-2</v>
      </c>
      <c r="T1489" s="58">
        <v>39472</v>
      </c>
      <c r="U1489" s="58"/>
      <c r="V1489" s="57">
        <v>2.9100000000000001E-2</v>
      </c>
      <c r="W1489" s="57">
        <v>0</v>
      </c>
      <c r="X1489" s="57">
        <v>0</v>
      </c>
      <c r="Y1489" s="57">
        <v>4.2670000000000007E-2</v>
      </c>
      <c r="Z1489" s="57">
        <v>4.8000000000000001E-2</v>
      </c>
      <c r="AB1489" s="58">
        <v>39472</v>
      </c>
      <c r="AC1489" s="57">
        <v>2.9100000000000001E-2</v>
      </c>
      <c r="AD1489" s="57">
        <v>0</v>
      </c>
      <c r="AE1489" s="57">
        <v>0</v>
      </c>
      <c r="AF1489" s="57">
        <v>4.2670000000000007E-2</v>
      </c>
      <c r="AG1489" s="57">
        <v>4.8000000000000001E-2</v>
      </c>
    </row>
    <row r="1490" spans="2:33">
      <c r="B1490" s="58">
        <v>39473</v>
      </c>
      <c r="T1490" s="58">
        <v>39473</v>
      </c>
      <c r="U1490" s="58"/>
      <c r="AB1490" s="58">
        <v>39473</v>
      </c>
    </row>
    <row r="1491" spans="2:33">
      <c r="B1491" s="58">
        <v>39474</v>
      </c>
      <c r="T1491" s="58">
        <v>39474</v>
      </c>
      <c r="U1491" s="58"/>
      <c r="AB1491" s="58">
        <v>39474</v>
      </c>
    </row>
    <row r="1492" spans="2:33">
      <c r="B1492" s="58">
        <v>39475</v>
      </c>
      <c r="C1492" s="57">
        <v>5.0900000000000001E-2</v>
      </c>
      <c r="D1492" s="57">
        <v>5.74E-2</v>
      </c>
      <c r="E1492" s="57">
        <v>5.1699999999999996E-2</v>
      </c>
      <c r="F1492" s="57">
        <v>4.9599999999999998E-2</v>
      </c>
      <c r="G1492" s="57">
        <v>4.9200000000000001E-2</v>
      </c>
      <c r="H1492" s="57">
        <v>4.9400000000000006E-2</v>
      </c>
      <c r="I1492" s="57">
        <v>4.9800000000000004E-2</v>
      </c>
      <c r="J1492" s="57">
        <v>5.0199999999999995E-2</v>
      </c>
      <c r="K1492" s="57">
        <v>5.0700000000000002E-2</v>
      </c>
      <c r="L1492" s="57">
        <v>5.1100000000000007E-2</v>
      </c>
      <c r="M1492" s="57">
        <v>5.16E-2</v>
      </c>
      <c r="N1492" s="57">
        <v>5.2000000000000005E-2</v>
      </c>
      <c r="O1492" s="57">
        <v>5.2699999999999997E-2</v>
      </c>
      <c r="P1492" s="57">
        <v>5.3099999999999994E-2</v>
      </c>
      <c r="Q1492" s="57">
        <v>5.3399999999999996E-2</v>
      </c>
      <c r="T1492" s="58">
        <v>39475</v>
      </c>
      <c r="U1492" s="58"/>
      <c r="V1492" s="57">
        <v>2.887E-2</v>
      </c>
      <c r="W1492" s="57">
        <v>0</v>
      </c>
      <c r="X1492" s="57">
        <v>0</v>
      </c>
      <c r="Y1492" s="57">
        <v>4.1870000000000004E-2</v>
      </c>
      <c r="Z1492" s="57">
        <v>4.7129999999999998E-2</v>
      </c>
      <c r="AB1492" s="58">
        <v>39475</v>
      </c>
      <c r="AC1492" s="57">
        <v>2.887E-2</v>
      </c>
      <c r="AD1492" s="57">
        <v>0</v>
      </c>
      <c r="AE1492" s="57">
        <v>0</v>
      </c>
      <c r="AF1492" s="57">
        <v>4.1870000000000004E-2</v>
      </c>
      <c r="AG1492" s="57">
        <v>4.7129999999999998E-2</v>
      </c>
    </row>
    <row r="1493" spans="2:33">
      <c r="B1493" s="58">
        <v>39476</v>
      </c>
      <c r="C1493" s="57">
        <v>4.9699999999999994E-2</v>
      </c>
      <c r="D1493" s="57">
        <v>5.6500000000000002E-2</v>
      </c>
      <c r="E1493" s="57">
        <v>5.1399999999999994E-2</v>
      </c>
      <c r="F1493" s="57">
        <v>4.9599999999999998E-2</v>
      </c>
      <c r="G1493" s="57">
        <v>4.9200000000000001E-2</v>
      </c>
      <c r="H1493" s="57">
        <v>4.9500000000000002E-2</v>
      </c>
      <c r="I1493" s="57">
        <v>0.05</v>
      </c>
      <c r="J1493" s="57">
        <v>5.04E-2</v>
      </c>
      <c r="K1493" s="57">
        <v>5.0900000000000001E-2</v>
      </c>
      <c r="L1493" s="57">
        <v>5.1299999999999998E-2</v>
      </c>
      <c r="M1493" s="57">
        <v>5.1799999999999999E-2</v>
      </c>
      <c r="N1493" s="57">
        <v>5.2199999999999996E-2</v>
      </c>
      <c r="O1493" s="57">
        <v>5.2900000000000003E-2</v>
      </c>
      <c r="P1493" s="57">
        <v>5.33E-2</v>
      </c>
      <c r="Q1493" s="57">
        <v>5.3600000000000002E-2</v>
      </c>
      <c r="T1493" s="58">
        <v>39476</v>
      </c>
      <c r="U1493" s="58"/>
      <c r="V1493" s="57">
        <v>2.9510000000000002E-2</v>
      </c>
      <c r="W1493" s="57">
        <v>0</v>
      </c>
      <c r="X1493" s="57">
        <v>0</v>
      </c>
      <c r="Y1493" s="57">
        <v>4.258E-2</v>
      </c>
      <c r="Z1493" s="57">
        <v>4.7739999999999998E-2</v>
      </c>
      <c r="AB1493" s="58">
        <v>39476</v>
      </c>
      <c r="AC1493" s="57">
        <v>2.9510000000000002E-2</v>
      </c>
      <c r="AD1493" s="57">
        <v>0</v>
      </c>
      <c r="AE1493" s="57">
        <v>0</v>
      </c>
      <c r="AF1493" s="57">
        <v>4.258E-2</v>
      </c>
      <c r="AG1493" s="57">
        <v>4.7739999999999998E-2</v>
      </c>
    </row>
    <row r="1494" spans="2:33">
      <c r="B1494" s="58">
        <v>39477</v>
      </c>
      <c r="C1494" s="57">
        <v>4.9699999999999994E-2</v>
      </c>
      <c r="D1494" s="57">
        <v>5.5999999999999994E-2</v>
      </c>
      <c r="E1494" s="57">
        <v>5.1299999999999998E-2</v>
      </c>
      <c r="F1494" s="57">
        <v>4.9699999999999994E-2</v>
      </c>
      <c r="G1494" s="57">
        <v>4.9299999999999997E-2</v>
      </c>
      <c r="H1494" s="57">
        <v>4.9550000000000004E-2</v>
      </c>
      <c r="I1494" s="57">
        <v>0.05</v>
      </c>
      <c r="J1494" s="57">
        <v>5.04E-2</v>
      </c>
      <c r="K1494" s="57">
        <v>5.0900000000000001E-2</v>
      </c>
      <c r="L1494" s="57">
        <v>5.1299999999999998E-2</v>
      </c>
      <c r="M1494" s="57">
        <v>5.1699999999999996E-2</v>
      </c>
      <c r="N1494" s="57">
        <v>5.21E-2</v>
      </c>
      <c r="O1494" s="57">
        <v>5.2699999999999997E-2</v>
      </c>
      <c r="P1494" s="57">
        <v>5.3099999999999994E-2</v>
      </c>
      <c r="Q1494" s="57">
        <v>5.33E-2</v>
      </c>
      <c r="T1494" s="58">
        <v>39477</v>
      </c>
      <c r="U1494" s="58"/>
      <c r="V1494" s="57">
        <v>2.9849999999999998E-2</v>
      </c>
      <c r="W1494" s="57">
        <v>0</v>
      </c>
      <c r="X1494" s="57">
        <v>0</v>
      </c>
      <c r="Y1494" s="57">
        <v>4.3099999999999999E-2</v>
      </c>
      <c r="Z1494" s="57">
        <v>4.8209999999999996E-2</v>
      </c>
      <c r="AB1494" s="58">
        <v>39477</v>
      </c>
      <c r="AC1494" s="57">
        <v>2.9849999999999998E-2</v>
      </c>
      <c r="AD1494" s="57">
        <v>0</v>
      </c>
      <c r="AE1494" s="57">
        <v>0</v>
      </c>
      <c r="AF1494" s="57">
        <v>4.3099999999999999E-2</v>
      </c>
      <c r="AG1494" s="57">
        <v>4.8209999999999996E-2</v>
      </c>
    </row>
    <row r="1495" spans="2:33">
      <c r="B1495" s="58">
        <v>39478</v>
      </c>
      <c r="C1495" s="57">
        <v>5.0900000000000001E-2</v>
      </c>
      <c r="D1495" s="57">
        <v>5.5399999999999998E-2</v>
      </c>
      <c r="E1495" s="57">
        <v>0.05</v>
      </c>
      <c r="F1495" s="57">
        <v>4.8600000000000004E-2</v>
      </c>
      <c r="G1495" s="57">
        <v>4.8600000000000004E-2</v>
      </c>
      <c r="H1495" s="57">
        <v>4.8899999999999999E-2</v>
      </c>
      <c r="I1495" s="57">
        <v>4.9500000000000002E-2</v>
      </c>
      <c r="J1495" s="57">
        <v>0.05</v>
      </c>
      <c r="K1495" s="57">
        <v>5.0599999999999999E-2</v>
      </c>
      <c r="L1495" s="57">
        <v>5.0999999999999997E-2</v>
      </c>
      <c r="M1495" s="57">
        <v>5.1500000000000004E-2</v>
      </c>
      <c r="N1495" s="57">
        <v>5.21E-2</v>
      </c>
      <c r="O1495" s="57">
        <v>5.28E-2</v>
      </c>
      <c r="P1495" s="57">
        <v>5.3200000000000004E-2</v>
      </c>
      <c r="Q1495" s="57">
        <v>5.3399999999999996E-2</v>
      </c>
      <c r="T1495" s="58">
        <v>39478</v>
      </c>
      <c r="U1495" s="58"/>
      <c r="V1495" s="57">
        <v>2.8220000000000002E-2</v>
      </c>
      <c r="W1495" s="57">
        <v>0</v>
      </c>
      <c r="X1495" s="57">
        <v>0</v>
      </c>
      <c r="Y1495" s="57">
        <v>4.2259999999999999E-2</v>
      </c>
      <c r="Z1495" s="57">
        <v>4.7889999999999995E-2</v>
      </c>
      <c r="AB1495" s="58">
        <v>39478</v>
      </c>
      <c r="AC1495" s="57">
        <v>2.8220000000000002E-2</v>
      </c>
      <c r="AD1495" s="57">
        <v>0</v>
      </c>
      <c r="AE1495" s="57">
        <v>0</v>
      </c>
      <c r="AF1495" s="57">
        <v>4.2259999999999999E-2</v>
      </c>
      <c r="AG1495" s="57">
        <v>4.7889999999999995E-2</v>
      </c>
    </row>
    <row r="1496" spans="2:33">
      <c r="B1496" s="58">
        <v>39479</v>
      </c>
      <c r="C1496" s="57">
        <v>4.9299999999999997E-2</v>
      </c>
      <c r="D1496" s="57">
        <v>5.4699999999999999E-2</v>
      </c>
      <c r="E1496" s="57">
        <v>0.05</v>
      </c>
      <c r="F1496" s="57">
        <v>4.8499999999999995E-2</v>
      </c>
      <c r="G1496" s="57">
        <v>4.8499999999999995E-2</v>
      </c>
      <c r="H1496" s="57">
        <v>4.8799999999999996E-2</v>
      </c>
      <c r="I1496" s="57">
        <v>4.9299999999999997E-2</v>
      </c>
      <c r="J1496" s="57">
        <v>4.9800000000000004E-2</v>
      </c>
      <c r="K1496" s="57">
        <v>5.0300000000000004E-2</v>
      </c>
      <c r="L1496" s="57">
        <v>5.0799999999999998E-2</v>
      </c>
      <c r="M1496" s="57">
        <v>5.1299999999999998E-2</v>
      </c>
      <c r="N1496" s="57">
        <v>5.1699999999999996E-2</v>
      </c>
      <c r="O1496" s="57">
        <v>5.2400000000000002E-2</v>
      </c>
      <c r="P1496" s="57">
        <v>5.28E-2</v>
      </c>
      <c r="Q1496" s="57">
        <v>5.2999999999999999E-2</v>
      </c>
      <c r="T1496" s="58">
        <v>39479</v>
      </c>
      <c r="U1496" s="58"/>
      <c r="V1496" s="57">
        <v>2.743E-2</v>
      </c>
      <c r="W1496" s="57">
        <v>0</v>
      </c>
      <c r="X1496" s="57">
        <v>0</v>
      </c>
      <c r="Y1496" s="57">
        <v>4.1790000000000001E-2</v>
      </c>
      <c r="Z1496" s="57">
        <v>4.7469999999999998E-2</v>
      </c>
      <c r="AB1496" s="58">
        <v>39479</v>
      </c>
      <c r="AC1496" s="57">
        <v>2.743E-2</v>
      </c>
      <c r="AD1496" s="57">
        <v>0</v>
      </c>
      <c r="AE1496" s="57">
        <v>0</v>
      </c>
      <c r="AF1496" s="57">
        <v>4.1790000000000001E-2</v>
      </c>
      <c r="AG1496" s="57">
        <v>4.7469999999999998E-2</v>
      </c>
    </row>
    <row r="1497" spans="2:33">
      <c r="B1497" s="58">
        <v>39480</v>
      </c>
      <c r="T1497" s="58">
        <v>39480</v>
      </c>
      <c r="U1497" s="58"/>
      <c r="AB1497" s="58">
        <v>39480</v>
      </c>
    </row>
    <row r="1498" spans="2:33">
      <c r="B1498" s="58">
        <v>39481</v>
      </c>
      <c r="T1498" s="58">
        <v>39481</v>
      </c>
      <c r="U1498" s="58"/>
      <c r="AB1498" s="58">
        <v>39481</v>
      </c>
    </row>
    <row r="1499" spans="2:33">
      <c r="B1499" s="58">
        <v>39482</v>
      </c>
      <c r="C1499" s="57">
        <v>0.05</v>
      </c>
      <c r="D1499" s="57">
        <v>5.4199999999999998E-2</v>
      </c>
      <c r="E1499" s="57">
        <v>5.0799999999999998E-2</v>
      </c>
      <c r="F1499" s="57">
        <v>4.9599999999999998E-2</v>
      </c>
      <c r="G1499" s="57">
        <v>4.9500000000000002E-2</v>
      </c>
      <c r="H1499" s="57">
        <v>4.9699999999999994E-2</v>
      </c>
      <c r="I1499" s="57">
        <v>5.0199999999999995E-2</v>
      </c>
      <c r="J1499" s="57">
        <v>5.0599999999999999E-2</v>
      </c>
      <c r="K1499" s="57">
        <v>5.0999999999999997E-2</v>
      </c>
      <c r="L1499" s="57">
        <v>5.1399999999999994E-2</v>
      </c>
      <c r="M1499" s="57">
        <v>5.1799999999999999E-2</v>
      </c>
      <c r="N1499" s="57">
        <v>5.2300000000000006E-2</v>
      </c>
      <c r="O1499" s="57">
        <v>5.2900000000000003E-2</v>
      </c>
      <c r="P1499" s="57">
        <v>5.3399999999999996E-2</v>
      </c>
      <c r="Q1499" s="57">
        <v>5.3600000000000002E-2</v>
      </c>
      <c r="T1499" s="58">
        <v>39482</v>
      </c>
      <c r="U1499" s="58"/>
      <c r="V1499" s="57">
        <v>2.8149999999999998E-2</v>
      </c>
      <c r="W1499" s="57">
        <v>0</v>
      </c>
      <c r="X1499" s="57">
        <v>0</v>
      </c>
      <c r="Y1499" s="57">
        <v>4.274E-2</v>
      </c>
      <c r="Z1499" s="57">
        <v>4.829E-2</v>
      </c>
      <c r="AB1499" s="58">
        <v>39482</v>
      </c>
      <c r="AC1499" s="57">
        <v>2.8149999999999998E-2</v>
      </c>
      <c r="AD1499" s="57">
        <v>0</v>
      </c>
      <c r="AE1499" s="57">
        <v>0</v>
      </c>
      <c r="AF1499" s="57">
        <v>4.274E-2</v>
      </c>
      <c r="AG1499" s="57">
        <v>4.829E-2</v>
      </c>
    </row>
    <row r="1500" spans="2:33">
      <c r="B1500" s="58">
        <v>39483</v>
      </c>
      <c r="C1500" s="57">
        <v>4.9299999999999997E-2</v>
      </c>
      <c r="D1500" s="57">
        <v>5.3899999999999997E-2</v>
      </c>
      <c r="E1500" s="57">
        <v>5.0799999999999998E-2</v>
      </c>
      <c r="F1500" s="57">
        <v>4.9400000000000006E-2</v>
      </c>
      <c r="G1500" s="57">
        <v>4.9400000000000006E-2</v>
      </c>
      <c r="H1500" s="57">
        <v>4.9599999999999998E-2</v>
      </c>
      <c r="I1500" s="57">
        <v>5.0099999999999999E-2</v>
      </c>
      <c r="J1500" s="57">
        <v>5.0499999999999996E-2</v>
      </c>
      <c r="K1500" s="57">
        <v>5.0900000000000001E-2</v>
      </c>
      <c r="L1500" s="57">
        <v>5.1299999999999998E-2</v>
      </c>
      <c r="M1500" s="57">
        <v>5.1699999999999996E-2</v>
      </c>
      <c r="N1500" s="57">
        <v>5.2199999999999996E-2</v>
      </c>
      <c r="O1500" s="57">
        <v>5.2900000000000003E-2</v>
      </c>
      <c r="P1500" s="57">
        <v>5.33E-2</v>
      </c>
      <c r="Q1500" s="57">
        <v>5.3499999999999999E-2</v>
      </c>
      <c r="T1500" s="58">
        <v>39483</v>
      </c>
      <c r="U1500" s="58"/>
      <c r="V1500" s="57">
        <v>2.6970000000000001E-2</v>
      </c>
      <c r="W1500" s="57">
        <v>0</v>
      </c>
      <c r="X1500" s="57">
        <v>0</v>
      </c>
      <c r="Y1500" s="57">
        <v>4.1669999999999999E-2</v>
      </c>
      <c r="Z1500" s="57">
        <v>4.7329999999999997E-2</v>
      </c>
      <c r="AB1500" s="58">
        <v>39483</v>
      </c>
      <c r="AC1500" s="57">
        <v>2.6970000000000001E-2</v>
      </c>
      <c r="AD1500" s="57">
        <v>0</v>
      </c>
      <c r="AE1500" s="57">
        <v>0</v>
      </c>
      <c r="AF1500" s="57">
        <v>4.1669999999999999E-2</v>
      </c>
      <c r="AG1500" s="57">
        <v>4.7329999999999997E-2</v>
      </c>
    </row>
    <row r="1501" spans="2:33">
      <c r="B1501" s="58">
        <v>39484</v>
      </c>
      <c r="T1501" s="58">
        <v>39484</v>
      </c>
      <c r="U1501" s="58"/>
      <c r="V1501" s="57">
        <v>2.7089999999999999E-2</v>
      </c>
      <c r="W1501" s="57">
        <v>0</v>
      </c>
      <c r="X1501" s="57">
        <v>0</v>
      </c>
      <c r="Y1501" s="57">
        <v>4.2539999999999994E-2</v>
      </c>
      <c r="Z1501" s="57">
        <v>4.8219999999999999E-2</v>
      </c>
      <c r="AB1501" s="58">
        <v>39484</v>
      </c>
      <c r="AC1501" s="57">
        <v>2.7089999999999999E-2</v>
      </c>
      <c r="AD1501" s="57">
        <v>0</v>
      </c>
      <c r="AE1501" s="57">
        <v>0</v>
      </c>
      <c r="AF1501" s="57">
        <v>4.2539999999999994E-2</v>
      </c>
      <c r="AG1501" s="57">
        <v>4.8219999999999999E-2</v>
      </c>
    </row>
    <row r="1502" spans="2:33">
      <c r="B1502" s="58">
        <v>39485</v>
      </c>
      <c r="T1502" s="58">
        <v>39485</v>
      </c>
      <c r="U1502" s="58"/>
      <c r="V1502" s="57">
        <v>2.6859999999999998E-2</v>
      </c>
      <c r="W1502" s="57">
        <v>0</v>
      </c>
      <c r="X1502" s="57">
        <v>0</v>
      </c>
      <c r="Y1502" s="57">
        <v>4.2729999999999997E-2</v>
      </c>
      <c r="Z1502" s="57">
        <v>4.8559999999999999E-2</v>
      </c>
      <c r="AB1502" s="58">
        <v>39485</v>
      </c>
      <c r="AC1502" s="57">
        <v>2.6859999999999998E-2</v>
      </c>
      <c r="AD1502" s="57">
        <v>0</v>
      </c>
      <c r="AE1502" s="57">
        <v>0</v>
      </c>
      <c r="AF1502" s="57">
        <v>4.2729999999999997E-2</v>
      </c>
      <c r="AG1502" s="57">
        <v>4.8559999999999999E-2</v>
      </c>
    </row>
    <row r="1503" spans="2:33">
      <c r="B1503" s="58">
        <v>39486</v>
      </c>
      <c r="T1503" s="58">
        <v>39486</v>
      </c>
      <c r="U1503" s="58"/>
      <c r="V1503" s="57">
        <v>2.742E-2</v>
      </c>
      <c r="W1503" s="57">
        <v>0</v>
      </c>
      <c r="X1503" s="57">
        <v>0</v>
      </c>
      <c r="Y1503" s="57">
        <v>4.3529999999999999E-2</v>
      </c>
      <c r="Z1503" s="57">
        <v>4.9390000000000003E-2</v>
      </c>
      <c r="AB1503" s="58">
        <v>39486</v>
      </c>
      <c r="AC1503" s="57">
        <v>2.742E-2</v>
      </c>
      <c r="AD1503" s="57">
        <v>0</v>
      </c>
      <c r="AE1503" s="57">
        <v>0</v>
      </c>
      <c r="AF1503" s="57">
        <v>4.3529999999999999E-2</v>
      </c>
      <c r="AG1503" s="57">
        <v>4.9390000000000003E-2</v>
      </c>
    </row>
    <row r="1504" spans="2:33">
      <c r="B1504" s="58">
        <v>39487</v>
      </c>
      <c r="T1504" s="58">
        <v>39487</v>
      </c>
      <c r="U1504" s="58"/>
      <c r="V1504" s="57">
        <v>2.742E-2</v>
      </c>
      <c r="W1504" s="57">
        <v>0</v>
      </c>
      <c r="X1504" s="57">
        <v>0</v>
      </c>
      <c r="Y1504" s="57">
        <v>4.3529999999999999E-2</v>
      </c>
      <c r="Z1504" s="57">
        <v>4.9390000000000003E-2</v>
      </c>
      <c r="AB1504" s="58">
        <v>39487</v>
      </c>
      <c r="AC1504" s="57">
        <v>2.742E-2</v>
      </c>
      <c r="AD1504" s="57">
        <v>0</v>
      </c>
      <c r="AE1504" s="57">
        <v>0</v>
      </c>
      <c r="AF1504" s="57">
        <v>4.3529999999999999E-2</v>
      </c>
      <c r="AG1504" s="57">
        <v>4.9390000000000003E-2</v>
      </c>
    </row>
    <row r="1505" spans="2:33">
      <c r="B1505" s="58">
        <v>39488</v>
      </c>
      <c r="T1505" s="58">
        <v>39488</v>
      </c>
      <c r="U1505" s="58"/>
      <c r="V1505" s="57">
        <v>2.742E-2</v>
      </c>
      <c r="W1505" s="57">
        <v>0</v>
      </c>
      <c r="X1505" s="57">
        <v>0</v>
      </c>
      <c r="Y1505" s="57">
        <v>4.3529999999999999E-2</v>
      </c>
      <c r="Z1505" s="57">
        <v>4.9390000000000003E-2</v>
      </c>
      <c r="AB1505" s="58">
        <v>39488</v>
      </c>
      <c r="AC1505" s="57">
        <v>2.742E-2</v>
      </c>
      <c r="AD1505" s="57">
        <v>0</v>
      </c>
      <c r="AE1505" s="57">
        <v>0</v>
      </c>
      <c r="AF1505" s="57">
        <v>4.3529999999999999E-2</v>
      </c>
      <c r="AG1505" s="57">
        <v>4.9390000000000003E-2</v>
      </c>
    </row>
    <row r="1506" spans="2:33">
      <c r="B1506" s="58">
        <v>39489</v>
      </c>
      <c r="C1506" s="57">
        <v>4.99E-2</v>
      </c>
      <c r="D1506" s="57">
        <v>5.3600000000000002E-2</v>
      </c>
      <c r="E1506" s="57">
        <v>5.04E-2</v>
      </c>
      <c r="F1506" s="57">
        <v>4.9100000000000005E-2</v>
      </c>
      <c r="G1506" s="57">
        <v>4.9100000000000005E-2</v>
      </c>
      <c r="H1506" s="57">
        <v>4.9400000000000006E-2</v>
      </c>
      <c r="I1506" s="57">
        <v>0.05</v>
      </c>
      <c r="J1506" s="57">
        <v>5.0499999999999996E-2</v>
      </c>
      <c r="K1506" s="57">
        <v>5.0999999999999997E-2</v>
      </c>
      <c r="L1506" s="57">
        <v>5.1500000000000004E-2</v>
      </c>
      <c r="M1506" s="57">
        <v>5.1900000000000002E-2</v>
      </c>
      <c r="N1506" s="57">
        <v>5.2400000000000002E-2</v>
      </c>
      <c r="O1506" s="57">
        <v>5.3099999999999994E-2</v>
      </c>
      <c r="P1506" s="57">
        <v>5.3499999999999999E-2</v>
      </c>
      <c r="Q1506" s="57">
        <v>5.3699999999999998E-2</v>
      </c>
      <c r="T1506" s="58">
        <v>39489</v>
      </c>
      <c r="U1506" s="58"/>
      <c r="V1506" s="57">
        <v>2.6690000000000002E-2</v>
      </c>
      <c r="W1506" s="57">
        <v>0</v>
      </c>
      <c r="X1506" s="57">
        <v>0</v>
      </c>
      <c r="Y1506" s="57">
        <v>4.2720000000000001E-2</v>
      </c>
      <c r="Z1506" s="57">
        <v>4.8509999999999998E-2</v>
      </c>
      <c r="AB1506" s="58">
        <v>39489</v>
      </c>
      <c r="AC1506" s="57">
        <v>2.6690000000000002E-2</v>
      </c>
      <c r="AD1506" s="57">
        <v>0</v>
      </c>
      <c r="AE1506" s="57">
        <v>0</v>
      </c>
      <c r="AF1506" s="57">
        <v>4.2720000000000001E-2</v>
      </c>
      <c r="AG1506" s="57">
        <v>4.8509999999999998E-2</v>
      </c>
    </row>
    <row r="1507" spans="2:33">
      <c r="B1507" s="58">
        <v>39490</v>
      </c>
      <c r="C1507" s="57">
        <v>5.0900000000000001E-2</v>
      </c>
      <c r="D1507" s="57">
        <v>5.3499999999999999E-2</v>
      </c>
      <c r="E1507" s="57">
        <v>5.0099999999999999E-2</v>
      </c>
      <c r="F1507" s="57">
        <v>4.8799999999999996E-2</v>
      </c>
      <c r="G1507" s="57">
        <v>4.8799999999999996E-2</v>
      </c>
      <c r="H1507" s="57">
        <v>4.9100000000000005E-2</v>
      </c>
      <c r="I1507" s="57">
        <v>4.9699999999999994E-2</v>
      </c>
      <c r="J1507" s="57">
        <v>5.0199999999999995E-2</v>
      </c>
      <c r="K1507" s="57">
        <v>5.0799999999999998E-2</v>
      </c>
      <c r="L1507" s="57">
        <v>5.1299999999999998E-2</v>
      </c>
      <c r="M1507" s="57">
        <v>5.1699999999999996E-2</v>
      </c>
      <c r="N1507" s="57">
        <v>5.2199999999999996E-2</v>
      </c>
      <c r="O1507" s="57">
        <v>5.3099999999999994E-2</v>
      </c>
      <c r="P1507" s="57">
        <v>5.3499999999999999E-2</v>
      </c>
      <c r="Q1507" s="57">
        <v>5.3699999999999998E-2</v>
      </c>
      <c r="T1507" s="58">
        <v>39490</v>
      </c>
      <c r="U1507" s="58"/>
      <c r="V1507" s="57">
        <v>2.7740000000000001E-2</v>
      </c>
      <c r="W1507" s="57">
        <v>0</v>
      </c>
      <c r="X1507" s="57">
        <v>0</v>
      </c>
      <c r="Y1507" s="57">
        <v>4.3949999999999996E-2</v>
      </c>
      <c r="Z1507" s="57">
        <v>4.9680000000000002E-2</v>
      </c>
      <c r="AB1507" s="58">
        <v>39490</v>
      </c>
      <c r="AC1507" s="57">
        <v>2.7740000000000001E-2</v>
      </c>
      <c r="AD1507" s="57">
        <v>0</v>
      </c>
      <c r="AE1507" s="57">
        <v>0</v>
      </c>
      <c r="AF1507" s="57">
        <v>4.3949999999999996E-2</v>
      </c>
      <c r="AG1507" s="57">
        <v>4.9680000000000002E-2</v>
      </c>
    </row>
    <row r="1508" spans="2:33">
      <c r="B1508" s="58">
        <v>39491</v>
      </c>
      <c r="C1508" s="57">
        <v>5.1399999999999994E-2</v>
      </c>
      <c r="D1508" s="57">
        <v>5.33E-2</v>
      </c>
      <c r="E1508" s="57">
        <v>4.9000000000000002E-2</v>
      </c>
      <c r="F1508" s="57">
        <v>4.8099999999999997E-2</v>
      </c>
      <c r="G1508" s="57">
        <v>4.82E-2</v>
      </c>
      <c r="H1508" s="57">
        <v>4.8499999999999995E-2</v>
      </c>
      <c r="I1508" s="57">
        <v>4.9200000000000001E-2</v>
      </c>
      <c r="J1508" s="57">
        <v>4.9800000000000004E-2</v>
      </c>
      <c r="K1508" s="57">
        <v>5.0300000000000004E-2</v>
      </c>
      <c r="L1508" s="57">
        <v>5.0900000000000001E-2</v>
      </c>
      <c r="M1508" s="57">
        <v>5.1399999999999994E-2</v>
      </c>
      <c r="N1508" s="57">
        <v>5.2049999999999999E-2</v>
      </c>
      <c r="O1508" s="57">
        <v>5.2949999999999997E-2</v>
      </c>
      <c r="P1508" s="57">
        <v>5.3350000000000002E-2</v>
      </c>
      <c r="Q1508" s="57">
        <v>5.3550000000000007E-2</v>
      </c>
      <c r="T1508" s="58">
        <v>39491</v>
      </c>
      <c r="U1508" s="58"/>
      <c r="V1508" s="57">
        <v>2.6749999999999999E-2</v>
      </c>
      <c r="W1508" s="57">
        <v>0</v>
      </c>
      <c r="X1508" s="57">
        <v>0</v>
      </c>
      <c r="Y1508" s="57">
        <v>4.3619999999999999E-2</v>
      </c>
      <c r="Z1508" s="57">
        <v>4.9770000000000002E-2</v>
      </c>
      <c r="AB1508" s="58">
        <v>39491</v>
      </c>
      <c r="AC1508" s="57">
        <v>2.6749999999999999E-2</v>
      </c>
      <c r="AD1508" s="57">
        <v>0</v>
      </c>
      <c r="AE1508" s="57">
        <v>0</v>
      </c>
      <c r="AF1508" s="57">
        <v>4.3619999999999999E-2</v>
      </c>
      <c r="AG1508" s="57">
        <v>4.9770000000000002E-2</v>
      </c>
    </row>
    <row r="1509" spans="2:33">
      <c r="B1509" s="58">
        <v>39492</v>
      </c>
      <c r="C1509" s="57">
        <v>5.1200000000000002E-2</v>
      </c>
      <c r="D1509" s="57">
        <v>5.3099999999999994E-2</v>
      </c>
      <c r="E1509" s="57">
        <v>4.8600000000000004E-2</v>
      </c>
      <c r="F1509" s="57">
        <v>4.8000000000000001E-2</v>
      </c>
      <c r="G1509" s="57">
        <v>4.8099999999999997E-2</v>
      </c>
      <c r="H1509" s="57">
        <v>4.8499999999999995E-2</v>
      </c>
      <c r="I1509" s="57">
        <v>4.9149999999999999E-2</v>
      </c>
      <c r="J1509" s="57">
        <v>4.9749999999999996E-2</v>
      </c>
      <c r="K1509" s="57">
        <v>5.0199999999999995E-2</v>
      </c>
      <c r="L1509" s="57">
        <v>5.0700000000000002E-2</v>
      </c>
      <c r="M1509" s="57">
        <v>5.1200000000000002E-2</v>
      </c>
      <c r="N1509" s="57">
        <v>5.1699999999999996E-2</v>
      </c>
      <c r="O1509" s="57">
        <v>5.2699999999999997E-2</v>
      </c>
      <c r="P1509" s="57">
        <v>5.3099999999999994E-2</v>
      </c>
      <c r="Q1509" s="57">
        <v>5.3200000000000004E-2</v>
      </c>
      <c r="T1509" s="58">
        <v>39492</v>
      </c>
      <c r="U1509" s="58"/>
      <c r="V1509" s="57">
        <v>2.7300000000000001E-2</v>
      </c>
      <c r="W1509" s="57">
        <v>0</v>
      </c>
      <c r="X1509" s="57">
        <v>0</v>
      </c>
      <c r="Y1509" s="57">
        <v>4.4900000000000002E-2</v>
      </c>
      <c r="Z1509" s="57">
        <v>5.0880000000000002E-2</v>
      </c>
      <c r="AB1509" s="58">
        <v>39492</v>
      </c>
      <c r="AC1509" s="57">
        <v>2.7300000000000001E-2</v>
      </c>
      <c r="AD1509" s="57">
        <v>0</v>
      </c>
      <c r="AE1509" s="57">
        <v>0</v>
      </c>
      <c r="AF1509" s="57">
        <v>4.4900000000000002E-2</v>
      </c>
      <c r="AG1509" s="57">
        <v>5.0880000000000002E-2</v>
      </c>
    </row>
    <row r="1510" spans="2:33">
      <c r="B1510" s="58">
        <v>39493</v>
      </c>
      <c r="C1510" s="57">
        <v>4.9800000000000004E-2</v>
      </c>
      <c r="D1510" s="57">
        <v>5.2900000000000003E-2</v>
      </c>
      <c r="E1510" s="57">
        <v>4.8799999999999996E-2</v>
      </c>
      <c r="F1510" s="57">
        <v>4.82E-2</v>
      </c>
      <c r="G1510" s="57">
        <v>4.8399999999999999E-2</v>
      </c>
      <c r="H1510" s="57">
        <v>4.8799999999999996E-2</v>
      </c>
      <c r="I1510" s="57">
        <v>4.9550000000000004E-2</v>
      </c>
      <c r="J1510" s="57">
        <v>5.015E-2</v>
      </c>
      <c r="K1510" s="57">
        <v>5.0700000000000002E-2</v>
      </c>
      <c r="L1510" s="57">
        <v>5.1200000000000002E-2</v>
      </c>
      <c r="M1510" s="57">
        <v>5.1799999999999999E-2</v>
      </c>
      <c r="N1510" s="57">
        <v>5.2300000000000006E-2</v>
      </c>
      <c r="O1510" s="57">
        <v>5.33E-2</v>
      </c>
      <c r="P1510" s="57">
        <v>5.3699999999999998E-2</v>
      </c>
      <c r="Q1510" s="57">
        <v>5.3800000000000001E-2</v>
      </c>
      <c r="T1510" s="58">
        <v>39493</v>
      </c>
      <c r="U1510" s="58"/>
      <c r="V1510" s="57">
        <v>2.7349999999999999E-2</v>
      </c>
      <c r="W1510" s="57">
        <v>0</v>
      </c>
      <c r="X1510" s="57">
        <v>0</v>
      </c>
      <c r="Y1510" s="57">
        <v>4.5170000000000002E-2</v>
      </c>
      <c r="Z1510" s="57">
        <v>5.1119999999999999E-2</v>
      </c>
      <c r="AB1510" s="58">
        <v>39493</v>
      </c>
      <c r="AC1510" s="57">
        <v>2.7349999999999999E-2</v>
      </c>
      <c r="AD1510" s="57">
        <v>0</v>
      </c>
      <c r="AE1510" s="57">
        <v>0</v>
      </c>
      <c r="AF1510" s="57">
        <v>4.5170000000000002E-2</v>
      </c>
      <c r="AG1510" s="57">
        <v>5.1119999999999999E-2</v>
      </c>
    </row>
    <row r="1511" spans="2:33">
      <c r="B1511" s="58">
        <v>39494</v>
      </c>
      <c r="T1511" s="58">
        <v>39494</v>
      </c>
      <c r="U1511" s="58"/>
      <c r="AB1511" s="58">
        <v>39494</v>
      </c>
    </row>
    <row r="1512" spans="2:33">
      <c r="B1512" s="58">
        <v>39495</v>
      </c>
      <c r="T1512" s="58">
        <v>39495</v>
      </c>
      <c r="U1512" s="58"/>
      <c r="AB1512" s="58">
        <v>39495</v>
      </c>
    </row>
    <row r="1513" spans="2:33">
      <c r="B1513" s="58">
        <v>39496</v>
      </c>
      <c r="C1513" s="57">
        <v>5.1399999999999994E-2</v>
      </c>
      <c r="D1513" s="57">
        <v>5.2699999999999997E-2</v>
      </c>
      <c r="E1513" s="57">
        <v>4.8799999999999996E-2</v>
      </c>
      <c r="F1513" s="57">
        <v>4.82E-2</v>
      </c>
      <c r="G1513" s="57">
        <v>4.8300000000000003E-2</v>
      </c>
      <c r="H1513" s="57">
        <v>4.87E-2</v>
      </c>
      <c r="I1513" s="57">
        <v>4.9400000000000006E-2</v>
      </c>
      <c r="J1513" s="57">
        <v>0.05</v>
      </c>
      <c r="K1513" s="57">
        <v>5.0499999999999996E-2</v>
      </c>
      <c r="L1513" s="57">
        <v>5.0999999999999997E-2</v>
      </c>
      <c r="M1513" s="57">
        <v>5.16E-2</v>
      </c>
      <c r="N1513" s="57">
        <v>5.21E-2</v>
      </c>
      <c r="O1513" s="57">
        <v>5.2999999999999999E-2</v>
      </c>
      <c r="P1513" s="57">
        <v>5.3399999999999996E-2</v>
      </c>
      <c r="Q1513" s="57">
        <v>5.3499999999999999E-2</v>
      </c>
      <c r="T1513" s="58">
        <v>39496</v>
      </c>
      <c r="U1513" s="58"/>
      <c r="V1513" s="57">
        <v>2.7349999999999999E-2</v>
      </c>
      <c r="W1513" s="57">
        <v>0</v>
      </c>
      <c r="X1513" s="57">
        <v>0</v>
      </c>
      <c r="Y1513" s="57">
        <v>4.5170000000000002E-2</v>
      </c>
      <c r="Z1513" s="57">
        <v>5.1119999999999999E-2</v>
      </c>
      <c r="AB1513" s="58">
        <v>39496</v>
      </c>
      <c r="AC1513" s="57">
        <v>2.7349999999999999E-2</v>
      </c>
      <c r="AD1513" s="57">
        <v>0</v>
      </c>
      <c r="AE1513" s="57">
        <v>0</v>
      </c>
      <c r="AF1513" s="57">
        <v>4.5170000000000002E-2</v>
      </c>
      <c r="AG1513" s="57">
        <v>5.1119999999999999E-2</v>
      </c>
    </row>
    <row r="1514" spans="2:33">
      <c r="B1514" s="58">
        <v>39497</v>
      </c>
      <c r="C1514" s="57">
        <v>4.9400000000000006E-2</v>
      </c>
      <c r="D1514" s="57">
        <v>5.2499999999999998E-2</v>
      </c>
      <c r="E1514" s="57">
        <v>4.9299999999999997E-2</v>
      </c>
      <c r="F1514" s="57">
        <v>4.8600000000000004E-2</v>
      </c>
      <c r="G1514" s="57">
        <v>4.87E-2</v>
      </c>
      <c r="H1514" s="57">
        <v>4.9000000000000002E-2</v>
      </c>
      <c r="I1514" s="57">
        <v>4.9800000000000004E-2</v>
      </c>
      <c r="J1514" s="57">
        <v>5.04E-2</v>
      </c>
      <c r="K1514" s="57">
        <v>5.0900000000000001E-2</v>
      </c>
      <c r="L1514" s="57">
        <v>5.1399999999999994E-2</v>
      </c>
      <c r="M1514" s="57">
        <v>5.1900000000000002E-2</v>
      </c>
      <c r="N1514" s="57">
        <v>5.2400000000000002E-2</v>
      </c>
      <c r="O1514" s="57">
        <v>5.33E-2</v>
      </c>
      <c r="P1514" s="57">
        <v>5.3600000000000002E-2</v>
      </c>
      <c r="Q1514" s="57">
        <v>5.3800000000000001E-2</v>
      </c>
      <c r="T1514" s="58">
        <v>39497</v>
      </c>
      <c r="U1514" s="58"/>
      <c r="V1514" s="57">
        <v>2.8170000000000001E-2</v>
      </c>
      <c r="W1514" s="57">
        <v>0</v>
      </c>
      <c r="X1514" s="57">
        <v>0</v>
      </c>
      <c r="Y1514" s="57">
        <v>4.5560000000000003E-2</v>
      </c>
      <c r="Z1514" s="57">
        <v>5.1380000000000002E-2</v>
      </c>
      <c r="AB1514" s="58">
        <v>39497</v>
      </c>
      <c r="AC1514" s="57">
        <v>2.8170000000000001E-2</v>
      </c>
      <c r="AD1514" s="57">
        <v>0</v>
      </c>
      <c r="AE1514" s="57">
        <v>0</v>
      </c>
      <c r="AF1514" s="57">
        <v>4.5560000000000003E-2</v>
      </c>
      <c r="AG1514" s="57">
        <v>5.1380000000000002E-2</v>
      </c>
    </row>
    <row r="1515" spans="2:33">
      <c r="B1515" s="58">
        <v>39498</v>
      </c>
      <c r="C1515" s="57">
        <v>5.1200000000000002E-2</v>
      </c>
      <c r="D1515" s="57">
        <v>5.2400000000000002E-2</v>
      </c>
      <c r="E1515" s="57">
        <v>4.9249999999999995E-2</v>
      </c>
      <c r="F1515" s="57">
        <v>4.8575E-2</v>
      </c>
      <c r="G1515" s="57">
        <v>4.8674999999999996E-2</v>
      </c>
      <c r="H1515" s="57">
        <v>4.9050000000000003E-2</v>
      </c>
      <c r="I1515" s="57">
        <v>4.9724999999999998E-2</v>
      </c>
      <c r="J1515" s="57">
        <v>5.0324999999999995E-2</v>
      </c>
      <c r="K1515" s="57">
        <v>5.0875000000000004E-2</v>
      </c>
      <c r="L1515" s="57">
        <v>5.1375000000000004E-2</v>
      </c>
      <c r="M1515" s="57">
        <v>5.1874999999999998E-2</v>
      </c>
      <c r="N1515" s="57">
        <v>5.2374999999999998E-2</v>
      </c>
      <c r="O1515" s="57">
        <v>5.3274999999999996E-2</v>
      </c>
      <c r="P1515" s="57">
        <v>5.3675E-2</v>
      </c>
      <c r="Q1515" s="57">
        <v>5.3825000000000005E-2</v>
      </c>
      <c r="T1515" s="58">
        <v>39498</v>
      </c>
      <c r="U1515" s="58"/>
      <c r="V1515" s="57">
        <v>2.9340000000000001E-2</v>
      </c>
      <c r="W1515" s="57">
        <v>0</v>
      </c>
      <c r="X1515" s="57">
        <v>0</v>
      </c>
      <c r="Y1515" s="57">
        <v>4.6490000000000004E-2</v>
      </c>
      <c r="Z1515" s="57">
        <v>5.21E-2</v>
      </c>
      <c r="AB1515" s="58">
        <v>39498</v>
      </c>
      <c r="AC1515" s="57">
        <v>2.9340000000000001E-2</v>
      </c>
      <c r="AD1515" s="57">
        <v>0</v>
      </c>
      <c r="AE1515" s="57">
        <v>0</v>
      </c>
      <c r="AF1515" s="57">
        <v>4.6490000000000004E-2</v>
      </c>
      <c r="AG1515" s="57">
        <v>5.21E-2</v>
      </c>
    </row>
    <row r="1516" spans="2:33">
      <c r="B1516" s="58">
        <v>39499</v>
      </c>
      <c r="C1516" s="57">
        <v>5.1500000000000004E-2</v>
      </c>
      <c r="D1516" s="57">
        <v>5.2300000000000006E-2</v>
      </c>
      <c r="E1516" s="57">
        <v>5.0199999999999995E-2</v>
      </c>
      <c r="F1516" s="57">
        <v>4.9450000000000001E-2</v>
      </c>
      <c r="G1516" s="57">
        <v>4.9349999999999998E-2</v>
      </c>
      <c r="H1516" s="57">
        <v>4.9550000000000004E-2</v>
      </c>
      <c r="I1516" s="57">
        <v>5.015E-2</v>
      </c>
      <c r="J1516" s="57">
        <v>5.0650000000000001E-2</v>
      </c>
      <c r="K1516" s="57">
        <v>5.1150000000000001E-2</v>
      </c>
      <c r="L1516" s="57">
        <v>5.16E-2</v>
      </c>
      <c r="M1516" s="57">
        <v>5.2049999999999999E-2</v>
      </c>
      <c r="N1516" s="57">
        <v>5.2450000000000004E-2</v>
      </c>
      <c r="O1516" s="57">
        <v>5.3249999999999999E-2</v>
      </c>
      <c r="P1516" s="57">
        <v>5.3650000000000003E-2</v>
      </c>
      <c r="Q1516" s="57">
        <v>5.3800000000000001E-2</v>
      </c>
      <c r="T1516" s="58">
        <v>39499</v>
      </c>
      <c r="U1516" s="58"/>
      <c r="V1516" s="57">
        <v>2.8809999999999999E-2</v>
      </c>
      <c r="W1516" s="57">
        <v>0</v>
      </c>
      <c r="X1516" s="57">
        <v>0</v>
      </c>
      <c r="Y1516" s="57">
        <v>4.4519999999999997E-2</v>
      </c>
      <c r="Z1516" s="57">
        <v>5.0119999999999998E-2</v>
      </c>
      <c r="AB1516" s="58">
        <v>39499</v>
      </c>
      <c r="AC1516" s="57">
        <v>2.8809999999999999E-2</v>
      </c>
      <c r="AD1516" s="57">
        <v>0</v>
      </c>
      <c r="AE1516" s="57">
        <v>0</v>
      </c>
      <c r="AF1516" s="57">
        <v>4.4519999999999997E-2</v>
      </c>
      <c r="AG1516" s="57">
        <v>5.0119999999999998E-2</v>
      </c>
    </row>
    <row r="1517" spans="2:33">
      <c r="B1517" s="58">
        <v>39500</v>
      </c>
      <c r="C1517" s="57">
        <v>0.05</v>
      </c>
      <c r="D1517" s="57">
        <v>5.2199999999999996E-2</v>
      </c>
      <c r="E1517" s="57">
        <v>4.9699999999999994E-2</v>
      </c>
      <c r="F1517" s="57">
        <v>4.8750000000000002E-2</v>
      </c>
      <c r="G1517" s="57">
        <v>4.87E-2</v>
      </c>
      <c r="H1517" s="57">
        <v>4.9000000000000002E-2</v>
      </c>
      <c r="I1517" s="57">
        <v>4.9550000000000004E-2</v>
      </c>
      <c r="J1517" s="57">
        <v>5.0049999999999997E-2</v>
      </c>
      <c r="K1517" s="57">
        <v>5.0549999999999998E-2</v>
      </c>
      <c r="L1517" s="57">
        <v>5.1050000000000005E-2</v>
      </c>
      <c r="M1517" s="57">
        <v>5.1500000000000004E-2</v>
      </c>
      <c r="N1517" s="57">
        <v>5.1950000000000003E-2</v>
      </c>
      <c r="O1517" s="57">
        <v>5.2750000000000005E-2</v>
      </c>
      <c r="P1517" s="57">
        <v>5.305E-2</v>
      </c>
      <c r="Q1517" s="57">
        <v>5.3200000000000004E-2</v>
      </c>
      <c r="T1517" s="58">
        <v>39500</v>
      </c>
      <c r="U1517" s="58"/>
      <c r="V1517" s="57">
        <v>2.8199999999999999E-2</v>
      </c>
      <c r="W1517" s="57">
        <v>0</v>
      </c>
      <c r="X1517" s="57">
        <v>0</v>
      </c>
      <c r="Y1517" s="57">
        <v>4.4699999999999997E-2</v>
      </c>
      <c r="Z1517" s="57">
        <v>5.0499999999999996E-2</v>
      </c>
      <c r="AB1517" s="58">
        <v>39500</v>
      </c>
      <c r="AC1517" s="57">
        <v>2.8199999999999999E-2</v>
      </c>
      <c r="AD1517" s="57">
        <v>0</v>
      </c>
      <c r="AE1517" s="57">
        <v>0</v>
      </c>
      <c r="AF1517" s="57">
        <v>4.4699999999999997E-2</v>
      </c>
      <c r="AG1517" s="57">
        <v>5.0499999999999996E-2</v>
      </c>
    </row>
    <row r="1518" spans="2:33">
      <c r="B1518" s="58">
        <v>39501</v>
      </c>
      <c r="T1518" s="58">
        <v>39501</v>
      </c>
      <c r="U1518" s="58"/>
      <c r="AB1518" s="58">
        <v>39501</v>
      </c>
    </row>
    <row r="1519" spans="2:33">
      <c r="B1519" s="58">
        <v>39502</v>
      </c>
      <c r="T1519" s="58">
        <v>39502</v>
      </c>
      <c r="U1519" s="58"/>
      <c r="AB1519" s="58">
        <v>39502</v>
      </c>
    </row>
    <row r="1520" spans="2:33">
      <c r="B1520" s="58">
        <v>39503</v>
      </c>
      <c r="C1520" s="57">
        <v>5.1200000000000002E-2</v>
      </c>
      <c r="D1520" s="57">
        <v>5.21E-2</v>
      </c>
      <c r="E1520" s="57">
        <v>4.9950000000000001E-2</v>
      </c>
      <c r="F1520" s="57">
        <v>4.8974999999999998E-2</v>
      </c>
      <c r="G1520" s="57">
        <v>4.9000000000000002E-2</v>
      </c>
      <c r="H1520" s="57">
        <v>4.9274999999999999E-2</v>
      </c>
      <c r="I1520" s="57">
        <v>4.9724999999999998E-2</v>
      </c>
      <c r="J1520" s="57">
        <v>5.0224999999999999E-2</v>
      </c>
      <c r="K1520" s="57">
        <v>5.0724999999999999E-2</v>
      </c>
      <c r="L1520" s="57">
        <v>5.1224999999999993E-2</v>
      </c>
      <c r="M1520" s="57">
        <v>5.1675000000000006E-2</v>
      </c>
      <c r="N1520" s="57">
        <v>5.2125000000000005E-2</v>
      </c>
      <c r="O1520" s="57">
        <v>5.2925000000000007E-2</v>
      </c>
      <c r="P1520" s="57">
        <v>5.3224999999999995E-2</v>
      </c>
      <c r="Q1520" s="57">
        <v>5.3375000000000006E-2</v>
      </c>
      <c r="T1520" s="58">
        <v>39503</v>
      </c>
      <c r="U1520" s="58"/>
      <c r="V1520" s="57">
        <v>3.0030000000000001E-2</v>
      </c>
      <c r="W1520" s="57">
        <v>0</v>
      </c>
      <c r="X1520" s="57">
        <v>0</v>
      </c>
      <c r="Y1520" s="57">
        <v>4.6660000000000007E-2</v>
      </c>
      <c r="Z1520" s="57">
        <v>5.2049999999999999E-2</v>
      </c>
      <c r="AB1520" s="58">
        <v>39503</v>
      </c>
      <c r="AC1520" s="57">
        <v>3.0030000000000001E-2</v>
      </c>
      <c r="AD1520" s="57">
        <v>0</v>
      </c>
      <c r="AE1520" s="57">
        <v>0</v>
      </c>
      <c r="AF1520" s="57">
        <v>4.6660000000000007E-2</v>
      </c>
      <c r="AG1520" s="57">
        <v>5.2049999999999999E-2</v>
      </c>
    </row>
    <row r="1521" spans="2:33">
      <c r="B1521" s="58">
        <v>39504</v>
      </c>
      <c r="C1521" s="57">
        <v>5.04E-2</v>
      </c>
      <c r="D1521" s="57">
        <v>5.1900000000000002E-2</v>
      </c>
      <c r="E1521" s="57">
        <v>5.015E-2</v>
      </c>
      <c r="F1521" s="57">
        <v>4.9100000000000005E-2</v>
      </c>
      <c r="G1521" s="57">
        <v>4.9100000000000005E-2</v>
      </c>
      <c r="H1521" s="57">
        <v>4.9299999999999997E-2</v>
      </c>
      <c r="I1521" s="57">
        <v>4.9749999999999996E-2</v>
      </c>
      <c r="J1521" s="57">
        <v>5.0250000000000003E-2</v>
      </c>
      <c r="K1521" s="57">
        <v>5.0750000000000003E-2</v>
      </c>
      <c r="L1521" s="57">
        <v>5.1200000000000002E-2</v>
      </c>
      <c r="M1521" s="57">
        <v>5.1650000000000001E-2</v>
      </c>
      <c r="N1521" s="57">
        <v>5.21E-2</v>
      </c>
      <c r="O1521" s="57">
        <v>5.2900000000000003E-2</v>
      </c>
      <c r="P1521" s="57">
        <v>5.3200000000000004E-2</v>
      </c>
      <c r="Q1521" s="57">
        <v>5.3350000000000002E-2</v>
      </c>
      <c r="T1521" s="58">
        <v>39504</v>
      </c>
      <c r="U1521" s="58"/>
      <c r="V1521" s="57">
        <v>2.9449999999999997E-2</v>
      </c>
      <c r="W1521" s="57">
        <v>0</v>
      </c>
      <c r="X1521" s="57">
        <v>0</v>
      </c>
      <c r="Y1521" s="57">
        <v>4.598E-2</v>
      </c>
      <c r="Z1521" s="57">
        <v>5.1680000000000004E-2</v>
      </c>
      <c r="AB1521" s="58">
        <v>39504</v>
      </c>
      <c r="AC1521" s="57">
        <v>2.9449999999999997E-2</v>
      </c>
      <c r="AD1521" s="57">
        <v>0</v>
      </c>
      <c r="AE1521" s="57">
        <v>0</v>
      </c>
      <c r="AF1521" s="57">
        <v>4.598E-2</v>
      </c>
      <c r="AG1521" s="57">
        <v>5.1680000000000004E-2</v>
      </c>
    </row>
    <row r="1522" spans="2:33">
      <c r="B1522" s="58">
        <v>39505</v>
      </c>
      <c r="C1522" s="57">
        <v>4.9400000000000006E-2</v>
      </c>
      <c r="D1522" s="57">
        <v>5.1900000000000002E-2</v>
      </c>
      <c r="E1522" s="57">
        <v>4.965E-2</v>
      </c>
      <c r="F1522" s="57">
        <v>4.87E-2</v>
      </c>
      <c r="G1522" s="57">
        <v>4.8750000000000002E-2</v>
      </c>
      <c r="H1522" s="57">
        <v>4.9050000000000003E-2</v>
      </c>
      <c r="I1522" s="57">
        <v>4.9675000000000004E-2</v>
      </c>
      <c r="J1522" s="57">
        <v>5.0174999999999997E-2</v>
      </c>
      <c r="K1522" s="57">
        <v>5.0700000000000002E-2</v>
      </c>
      <c r="L1522" s="57">
        <v>5.1150000000000001E-2</v>
      </c>
      <c r="M1522" s="57">
        <v>5.16E-2</v>
      </c>
      <c r="N1522" s="57">
        <v>5.2074999999999996E-2</v>
      </c>
      <c r="O1522" s="57">
        <v>5.3075000000000004E-2</v>
      </c>
      <c r="P1522" s="57">
        <v>5.3324999999999997E-2</v>
      </c>
      <c r="Q1522" s="57">
        <v>5.3525000000000003E-2</v>
      </c>
      <c r="T1522" s="58">
        <v>39505</v>
      </c>
      <c r="U1522" s="58"/>
      <c r="V1522" s="57">
        <v>2.8330000000000001E-2</v>
      </c>
      <c r="W1522" s="57">
        <v>0</v>
      </c>
      <c r="X1522" s="57">
        <v>0</v>
      </c>
      <c r="Y1522" s="57">
        <v>4.539E-2</v>
      </c>
      <c r="Z1522" s="57">
        <v>5.1289999999999995E-2</v>
      </c>
      <c r="AB1522" s="58">
        <v>39505</v>
      </c>
      <c r="AC1522" s="57">
        <v>2.8330000000000001E-2</v>
      </c>
      <c r="AD1522" s="57">
        <v>0</v>
      </c>
      <c r="AE1522" s="57">
        <v>0</v>
      </c>
      <c r="AF1522" s="57">
        <v>4.539E-2</v>
      </c>
      <c r="AG1522" s="57">
        <v>5.1289999999999995E-2</v>
      </c>
    </row>
    <row r="1523" spans="2:33">
      <c r="B1523" s="58">
        <v>39506</v>
      </c>
      <c r="C1523" s="57">
        <v>5.0599999999999999E-2</v>
      </c>
      <c r="D1523" s="57">
        <v>5.1900000000000002E-2</v>
      </c>
      <c r="E1523" s="57">
        <v>4.9400000000000006E-2</v>
      </c>
      <c r="F1523" s="57">
        <v>4.845E-2</v>
      </c>
      <c r="G1523" s="57">
        <v>4.8499999999999995E-2</v>
      </c>
      <c r="H1523" s="57">
        <v>4.8799999999999996E-2</v>
      </c>
      <c r="I1523" s="57">
        <v>4.9500000000000002E-2</v>
      </c>
      <c r="J1523" s="57">
        <v>5.0049999999999997E-2</v>
      </c>
      <c r="K1523" s="57">
        <v>5.0599999999999999E-2</v>
      </c>
      <c r="L1523" s="57">
        <v>5.1100000000000007E-2</v>
      </c>
      <c r="M1523" s="57">
        <v>5.16E-2</v>
      </c>
      <c r="N1523" s="57">
        <v>5.2049999999999999E-2</v>
      </c>
      <c r="O1523" s="57">
        <v>5.305E-2</v>
      </c>
      <c r="P1523" s="57">
        <v>5.3449999999999998E-2</v>
      </c>
      <c r="Q1523" s="57">
        <v>5.3749999999999999E-2</v>
      </c>
      <c r="T1523" s="58">
        <v>39506</v>
      </c>
      <c r="U1523" s="58"/>
      <c r="V1523" s="57">
        <v>2.7290000000000002E-2</v>
      </c>
      <c r="W1523" s="57">
        <v>0</v>
      </c>
      <c r="X1523" s="57">
        <v>0</v>
      </c>
      <c r="Y1523" s="57">
        <v>4.4029999999999993E-2</v>
      </c>
      <c r="Z1523" s="57">
        <v>4.9960000000000004E-2</v>
      </c>
      <c r="AB1523" s="58">
        <v>39506</v>
      </c>
      <c r="AC1523" s="57">
        <v>2.7290000000000002E-2</v>
      </c>
      <c r="AD1523" s="57">
        <v>0</v>
      </c>
      <c r="AE1523" s="57">
        <v>0</v>
      </c>
      <c r="AF1523" s="57">
        <v>4.4029999999999993E-2</v>
      </c>
      <c r="AG1523" s="57">
        <v>4.9960000000000004E-2</v>
      </c>
    </row>
    <row r="1524" spans="2:33">
      <c r="B1524" s="58">
        <v>39507</v>
      </c>
      <c r="C1524" s="57">
        <v>5.0999999999999997E-2</v>
      </c>
      <c r="D1524" s="57">
        <v>5.1799999999999999E-2</v>
      </c>
      <c r="E1524" s="57">
        <v>4.8849999999999998E-2</v>
      </c>
      <c r="F1524" s="57">
        <v>4.7850000000000004E-2</v>
      </c>
      <c r="G1524" s="57">
        <v>4.7850000000000004E-2</v>
      </c>
      <c r="H1524" s="57">
        <v>4.8150000000000005E-2</v>
      </c>
      <c r="I1524" s="57">
        <v>4.8750000000000002E-2</v>
      </c>
      <c r="J1524" s="57">
        <v>4.9299999999999997E-2</v>
      </c>
      <c r="K1524" s="57">
        <v>4.9850000000000005E-2</v>
      </c>
      <c r="L1524" s="57">
        <v>5.0349999999999999E-2</v>
      </c>
      <c r="M1524" s="57">
        <v>5.0849999999999999E-2</v>
      </c>
      <c r="N1524" s="57">
        <v>5.1299999999999998E-2</v>
      </c>
      <c r="O1524" s="57">
        <v>5.2300000000000006E-2</v>
      </c>
      <c r="P1524" s="57">
        <v>5.2699999999999997E-2</v>
      </c>
      <c r="Q1524" s="57">
        <v>5.2999999999999999E-2</v>
      </c>
      <c r="T1524" s="58">
        <v>39507</v>
      </c>
      <c r="U1524" s="58"/>
      <c r="V1524" s="57">
        <v>2.581E-2</v>
      </c>
      <c r="W1524" s="57">
        <v>0</v>
      </c>
      <c r="X1524" s="57">
        <v>0</v>
      </c>
      <c r="Y1524" s="57">
        <v>4.2709999999999998E-2</v>
      </c>
      <c r="Z1524" s="57">
        <v>4.8890000000000003E-2</v>
      </c>
      <c r="AB1524" s="58">
        <v>39507</v>
      </c>
      <c r="AC1524" s="57">
        <v>2.581E-2</v>
      </c>
      <c r="AD1524" s="57">
        <v>0</v>
      </c>
      <c r="AE1524" s="57">
        <v>0</v>
      </c>
      <c r="AF1524" s="57">
        <v>4.2709999999999998E-2</v>
      </c>
      <c r="AG1524" s="57">
        <v>4.8890000000000003E-2</v>
      </c>
    </row>
    <row r="1525" spans="2:33">
      <c r="B1525" s="58">
        <v>39508</v>
      </c>
      <c r="T1525" s="58">
        <v>39508</v>
      </c>
      <c r="U1525" s="58"/>
      <c r="AB1525" s="58">
        <v>39508</v>
      </c>
    </row>
    <row r="1526" spans="2:33">
      <c r="B1526" s="58">
        <v>39509</v>
      </c>
      <c r="T1526" s="58">
        <v>39509</v>
      </c>
      <c r="U1526" s="58"/>
      <c r="AB1526" s="58">
        <v>39509</v>
      </c>
    </row>
    <row r="1527" spans="2:33">
      <c r="B1527" s="58">
        <v>39510</v>
      </c>
      <c r="C1527" s="57">
        <v>5.1100000000000007E-2</v>
      </c>
      <c r="D1527" s="57">
        <v>5.1699999999999996E-2</v>
      </c>
      <c r="E1527" s="57">
        <v>4.8550000000000003E-2</v>
      </c>
      <c r="F1527" s="57">
        <v>4.7350000000000003E-2</v>
      </c>
      <c r="G1527" s="57">
        <v>4.7350000000000003E-2</v>
      </c>
      <c r="H1527" s="57">
        <v>4.7649999999999998E-2</v>
      </c>
      <c r="I1527" s="57">
        <v>4.8349999999999997E-2</v>
      </c>
      <c r="J1527" s="57">
        <v>4.8949999999999994E-2</v>
      </c>
      <c r="K1527" s="57">
        <v>4.9500000000000002E-2</v>
      </c>
      <c r="L1527" s="57">
        <v>0.05</v>
      </c>
      <c r="M1527" s="57">
        <v>5.0499999999999996E-2</v>
      </c>
      <c r="N1527" s="57">
        <v>5.0974999999999999E-2</v>
      </c>
      <c r="O1527" s="57">
        <v>5.1975E-2</v>
      </c>
      <c r="P1527" s="57">
        <v>5.2374999999999998E-2</v>
      </c>
      <c r="Q1527" s="57">
        <v>5.2675E-2</v>
      </c>
      <c r="T1527" s="58">
        <v>39510</v>
      </c>
      <c r="U1527" s="58"/>
      <c r="V1527" s="57">
        <v>2.5610000000000001E-2</v>
      </c>
      <c r="W1527" s="57">
        <v>0</v>
      </c>
      <c r="X1527" s="57">
        <v>0</v>
      </c>
      <c r="Y1527" s="57">
        <v>4.2660000000000003E-2</v>
      </c>
      <c r="Z1527" s="57">
        <v>4.8799999999999996E-2</v>
      </c>
      <c r="AB1527" s="58">
        <v>39510</v>
      </c>
      <c r="AC1527" s="57">
        <v>2.5610000000000001E-2</v>
      </c>
      <c r="AD1527" s="57">
        <v>0</v>
      </c>
      <c r="AE1527" s="57">
        <v>0</v>
      </c>
      <c r="AF1527" s="57">
        <v>4.2660000000000003E-2</v>
      </c>
      <c r="AG1527" s="57">
        <v>4.8799999999999996E-2</v>
      </c>
    </row>
    <row r="1528" spans="2:33">
      <c r="B1528" s="58">
        <v>39511</v>
      </c>
      <c r="C1528" s="57">
        <v>5.0799999999999998E-2</v>
      </c>
      <c r="D1528" s="57">
        <v>5.1699999999999996E-2</v>
      </c>
      <c r="E1528" s="57">
        <v>4.8600000000000004E-2</v>
      </c>
      <c r="F1528" s="57">
        <v>4.7550000000000002E-2</v>
      </c>
      <c r="G1528" s="57">
        <v>4.7550000000000002E-2</v>
      </c>
      <c r="H1528" s="57">
        <v>4.7824999999999999E-2</v>
      </c>
      <c r="I1528" s="57">
        <v>4.8399999999999999E-2</v>
      </c>
      <c r="J1528" s="57">
        <v>4.8949999999999994E-2</v>
      </c>
      <c r="K1528" s="57">
        <v>4.9450000000000001E-2</v>
      </c>
      <c r="L1528" s="57">
        <v>4.9950000000000001E-2</v>
      </c>
      <c r="M1528" s="57">
        <v>5.0450000000000002E-2</v>
      </c>
      <c r="N1528" s="57">
        <v>5.0900000000000001E-2</v>
      </c>
      <c r="O1528" s="57">
        <v>5.1900000000000002E-2</v>
      </c>
      <c r="P1528" s="57">
        <v>5.2300000000000006E-2</v>
      </c>
      <c r="Q1528" s="57">
        <v>5.2600000000000001E-2</v>
      </c>
      <c r="T1528" s="58">
        <v>39511</v>
      </c>
      <c r="U1528" s="58"/>
      <c r="V1528" s="57">
        <v>2.53E-2</v>
      </c>
      <c r="W1528" s="57">
        <v>0</v>
      </c>
      <c r="X1528" s="57">
        <v>0</v>
      </c>
      <c r="Y1528" s="57">
        <v>4.2599999999999999E-2</v>
      </c>
      <c r="Z1528" s="57">
        <v>4.8770000000000001E-2</v>
      </c>
      <c r="AB1528" s="58">
        <v>39511</v>
      </c>
      <c r="AC1528" s="57">
        <v>2.53E-2</v>
      </c>
      <c r="AD1528" s="57">
        <v>0</v>
      </c>
      <c r="AE1528" s="57">
        <v>0</v>
      </c>
      <c r="AF1528" s="57">
        <v>4.2599999999999999E-2</v>
      </c>
      <c r="AG1528" s="57">
        <v>4.8770000000000001E-2</v>
      </c>
    </row>
    <row r="1529" spans="2:33">
      <c r="B1529" s="58">
        <v>39512</v>
      </c>
      <c r="C1529" s="57">
        <v>4.9200000000000001E-2</v>
      </c>
      <c r="D1529" s="57">
        <v>5.1699999999999996E-2</v>
      </c>
      <c r="E1529" s="57">
        <v>4.845E-2</v>
      </c>
      <c r="F1529" s="57">
        <v>4.7449999999999999E-2</v>
      </c>
      <c r="G1529" s="57">
        <v>4.7400000000000005E-2</v>
      </c>
      <c r="H1529" s="57">
        <v>4.7750000000000001E-2</v>
      </c>
      <c r="I1529" s="57">
        <v>4.8300000000000003E-2</v>
      </c>
      <c r="J1529" s="57">
        <v>4.8849999999999998E-2</v>
      </c>
      <c r="K1529" s="57">
        <v>4.9349999999999998E-2</v>
      </c>
      <c r="L1529" s="57">
        <v>4.9850000000000005E-2</v>
      </c>
      <c r="M1529" s="57">
        <v>5.0349999999999999E-2</v>
      </c>
      <c r="N1529" s="57">
        <v>5.0849999999999999E-2</v>
      </c>
      <c r="O1529" s="57">
        <v>5.1849999999999993E-2</v>
      </c>
      <c r="P1529" s="57">
        <v>5.2249999999999998E-2</v>
      </c>
      <c r="Q1529" s="57">
        <v>5.2549999999999999E-2</v>
      </c>
      <c r="T1529" s="58">
        <v>39512</v>
      </c>
      <c r="U1529" s="58"/>
      <c r="V1529" s="57">
        <v>2.6610000000000002E-2</v>
      </c>
      <c r="W1529" s="57">
        <v>0</v>
      </c>
      <c r="X1529" s="57">
        <v>0</v>
      </c>
      <c r="Y1529" s="57">
        <v>4.428E-2</v>
      </c>
      <c r="Z1529" s="57">
        <v>5.0389999999999997E-2</v>
      </c>
      <c r="AB1529" s="58">
        <v>39512</v>
      </c>
      <c r="AC1529" s="57">
        <v>2.6610000000000002E-2</v>
      </c>
      <c r="AD1529" s="57">
        <v>0</v>
      </c>
      <c r="AE1529" s="57">
        <v>0</v>
      </c>
      <c r="AF1529" s="57">
        <v>4.428E-2</v>
      </c>
      <c r="AG1529" s="57">
        <v>5.0389999999999997E-2</v>
      </c>
    </row>
    <row r="1530" spans="2:33">
      <c r="B1530" s="58">
        <v>39513</v>
      </c>
      <c r="C1530" s="57">
        <v>5.1399999999999994E-2</v>
      </c>
      <c r="D1530" s="57">
        <v>5.1699999999999996E-2</v>
      </c>
      <c r="E1530" s="57">
        <v>4.87E-2</v>
      </c>
      <c r="F1530" s="57">
        <v>4.7699999999999992E-2</v>
      </c>
      <c r="G1530" s="57">
        <v>4.7649999999999998E-2</v>
      </c>
      <c r="H1530" s="57">
        <v>4.8000000000000001E-2</v>
      </c>
      <c r="I1530" s="57">
        <v>4.8600000000000004E-2</v>
      </c>
      <c r="J1530" s="57">
        <v>4.9149999999999999E-2</v>
      </c>
      <c r="K1530" s="57">
        <v>4.965E-2</v>
      </c>
      <c r="L1530" s="57">
        <v>5.015E-2</v>
      </c>
      <c r="M1530" s="57">
        <v>5.0650000000000001E-2</v>
      </c>
      <c r="N1530" s="57">
        <v>5.1150000000000001E-2</v>
      </c>
      <c r="O1530" s="57">
        <v>5.2150000000000002E-2</v>
      </c>
      <c r="P1530" s="57">
        <v>5.2549999999999999E-2</v>
      </c>
      <c r="Q1530" s="57">
        <v>5.2850000000000001E-2</v>
      </c>
      <c r="T1530" s="58">
        <v>39513</v>
      </c>
      <c r="U1530" s="58"/>
      <c r="V1530" s="57">
        <v>2.6349999999999998E-2</v>
      </c>
      <c r="W1530" s="57">
        <v>0</v>
      </c>
      <c r="X1530" s="57">
        <v>0</v>
      </c>
      <c r="Y1530" s="57">
        <v>4.4690000000000001E-2</v>
      </c>
      <c r="Z1530" s="57">
        <v>5.083E-2</v>
      </c>
      <c r="AB1530" s="58">
        <v>39513</v>
      </c>
      <c r="AC1530" s="57">
        <v>2.6349999999999998E-2</v>
      </c>
      <c r="AD1530" s="57">
        <v>0</v>
      </c>
      <c r="AE1530" s="57">
        <v>0</v>
      </c>
      <c r="AF1530" s="57">
        <v>4.4690000000000001E-2</v>
      </c>
      <c r="AG1530" s="57">
        <v>5.083E-2</v>
      </c>
    </row>
    <row r="1531" spans="2:33">
      <c r="B1531" s="58">
        <v>39514</v>
      </c>
      <c r="C1531" s="57">
        <v>5.1299999999999998E-2</v>
      </c>
      <c r="D1531" s="57">
        <v>5.1699999999999996E-2</v>
      </c>
      <c r="E1531" s="57">
        <v>4.9100000000000005E-2</v>
      </c>
      <c r="F1531" s="57">
        <v>4.8049999999999995E-2</v>
      </c>
      <c r="G1531" s="57">
        <v>4.8000000000000001E-2</v>
      </c>
      <c r="H1531" s="57">
        <v>4.8300000000000003E-2</v>
      </c>
      <c r="I1531" s="57">
        <v>4.8899999999999999E-2</v>
      </c>
      <c r="J1531" s="57">
        <v>4.9450000000000001E-2</v>
      </c>
      <c r="K1531" s="57">
        <v>4.9950000000000001E-2</v>
      </c>
      <c r="L1531" s="57">
        <v>5.0450000000000002E-2</v>
      </c>
      <c r="M1531" s="57">
        <v>5.0949999999999995E-2</v>
      </c>
      <c r="N1531" s="57">
        <v>5.1399999999999994E-2</v>
      </c>
      <c r="O1531" s="57">
        <v>5.2400000000000002E-2</v>
      </c>
      <c r="P1531" s="57">
        <v>5.28E-2</v>
      </c>
      <c r="Q1531" s="57">
        <v>5.3099999999999994E-2</v>
      </c>
      <c r="T1531" s="58">
        <v>39514</v>
      </c>
      <c r="U1531" s="58"/>
      <c r="V1531" s="57">
        <v>2.5950000000000001E-2</v>
      </c>
      <c r="W1531" s="57">
        <v>0</v>
      </c>
      <c r="X1531" s="57">
        <v>0</v>
      </c>
      <c r="Y1531" s="57">
        <v>4.4480000000000006E-2</v>
      </c>
      <c r="Z1531" s="57">
        <v>5.0529999999999999E-2</v>
      </c>
      <c r="AB1531" s="58">
        <v>39514</v>
      </c>
      <c r="AC1531" s="57">
        <v>2.5950000000000001E-2</v>
      </c>
      <c r="AD1531" s="57">
        <v>0</v>
      </c>
      <c r="AE1531" s="57">
        <v>0</v>
      </c>
      <c r="AF1531" s="57">
        <v>4.4480000000000006E-2</v>
      </c>
      <c r="AG1531" s="57">
        <v>5.0529999999999999E-2</v>
      </c>
    </row>
    <row r="1532" spans="2:33">
      <c r="B1532" s="58">
        <v>39515</v>
      </c>
      <c r="T1532" s="58">
        <v>39515</v>
      </c>
      <c r="U1532" s="58"/>
      <c r="AB1532" s="58">
        <v>39515</v>
      </c>
    </row>
    <row r="1533" spans="2:33">
      <c r="B1533" s="58">
        <v>39516</v>
      </c>
      <c r="T1533" s="58">
        <v>39516</v>
      </c>
      <c r="U1533" s="58"/>
      <c r="AB1533" s="58">
        <v>39516</v>
      </c>
    </row>
    <row r="1534" spans="2:33">
      <c r="B1534" s="58">
        <v>39517</v>
      </c>
      <c r="C1534" s="57">
        <v>5.1399999999999994E-2</v>
      </c>
      <c r="D1534" s="57">
        <v>5.1699999999999996E-2</v>
      </c>
      <c r="E1534" s="57">
        <v>5.04E-2</v>
      </c>
      <c r="F1534" s="57">
        <v>4.9200000000000001E-2</v>
      </c>
      <c r="G1534" s="57">
        <v>4.9149999999999999E-2</v>
      </c>
      <c r="H1534" s="57">
        <v>4.9349999999999998E-2</v>
      </c>
      <c r="I1534" s="57">
        <v>4.9749999999999996E-2</v>
      </c>
      <c r="J1534" s="57">
        <v>5.0250000000000003E-2</v>
      </c>
      <c r="K1534" s="57">
        <v>5.0700000000000002E-2</v>
      </c>
      <c r="L1534" s="57">
        <v>5.1150000000000001E-2</v>
      </c>
      <c r="M1534" s="57">
        <v>5.16E-2</v>
      </c>
      <c r="N1534" s="57">
        <v>5.2049999999999999E-2</v>
      </c>
      <c r="O1534" s="57">
        <v>5.2949999999999997E-2</v>
      </c>
      <c r="P1534" s="57">
        <v>5.3350000000000002E-2</v>
      </c>
      <c r="Q1534" s="57">
        <v>5.3650000000000003E-2</v>
      </c>
      <c r="T1534" s="58">
        <v>39517</v>
      </c>
      <c r="U1534" s="58"/>
      <c r="V1534" s="57">
        <v>2.5499999999999998E-2</v>
      </c>
      <c r="W1534" s="57">
        <v>0</v>
      </c>
      <c r="X1534" s="57">
        <v>0</v>
      </c>
      <c r="Y1534" s="57">
        <v>4.3419999999999993E-2</v>
      </c>
      <c r="Z1534" s="57">
        <v>4.9610000000000001E-2</v>
      </c>
      <c r="AB1534" s="58">
        <v>39517</v>
      </c>
      <c r="AC1534" s="57">
        <v>2.5499999999999998E-2</v>
      </c>
      <c r="AD1534" s="57">
        <v>0</v>
      </c>
      <c r="AE1534" s="57">
        <v>0</v>
      </c>
      <c r="AF1534" s="57">
        <v>4.3419999999999993E-2</v>
      </c>
      <c r="AG1534" s="57">
        <v>4.9610000000000001E-2</v>
      </c>
    </row>
    <row r="1535" spans="2:33">
      <c r="B1535" s="58">
        <v>39518</v>
      </c>
      <c r="C1535" s="57">
        <v>4.9800000000000004E-2</v>
      </c>
      <c r="D1535" s="57">
        <v>5.1699999999999996E-2</v>
      </c>
      <c r="E1535" s="57">
        <v>5.0849999999999999E-2</v>
      </c>
      <c r="F1535" s="57">
        <v>4.9550000000000004E-2</v>
      </c>
      <c r="G1535" s="57">
        <v>4.9400000000000006E-2</v>
      </c>
      <c r="H1535" s="57">
        <v>4.9500000000000002E-2</v>
      </c>
      <c r="I1535" s="57">
        <v>4.9800000000000004E-2</v>
      </c>
      <c r="J1535" s="57">
        <v>5.0199999999999995E-2</v>
      </c>
      <c r="K1535" s="57">
        <v>5.0599999999999999E-2</v>
      </c>
      <c r="L1535" s="57">
        <v>5.0999999999999997E-2</v>
      </c>
      <c r="M1535" s="57">
        <v>5.135E-2</v>
      </c>
      <c r="N1535" s="57">
        <v>5.1699999999999996E-2</v>
      </c>
      <c r="O1535" s="57">
        <v>5.2499999999999998E-2</v>
      </c>
      <c r="P1535" s="57">
        <v>5.2900000000000003E-2</v>
      </c>
      <c r="Q1535" s="57">
        <v>5.3200000000000004E-2</v>
      </c>
      <c r="T1535" s="58">
        <v>39518</v>
      </c>
      <c r="U1535" s="58"/>
      <c r="V1535" s="57">
        <v>2.6669999999999999E-2</v>
      </c>
      <c r="W1535" s="57">
        <v>0</v>
      </c>
      <c r="X1535" s="57">
        <v>0</v>
      </c>
      <c r="Y1535" s="57">
        <v>4.4219999999999995E-2</v>
      </c>
      <c r="Z1535" s="57">
        <v>4.9980000000000004E-2</v>
      </c>
      <c r="AB1535" s="58">
        <v>39518</v>
      </c>
      <c r="AC1535" s="57">
        <v>2.6669999999999999E-2</v>
      </c>
      <c r="AD1535" s="57">
        <v>0</v>
      </c>
      <c r="AE1535" s="57">
        <v>0</v>
      </c>
      <c r="AF1535" s="57">
        <v>4.4219999999999995E-2</v>
      </c>
      <c r="AG1535" s="57">
        <v>4.9980000000000004E-2</v>
      </c>
    </row>
    <row r="1536" spans="2:33">
      <c r="B1536" s="58">
        <v>39519</v>
      </c>
      <c r="C1536" s="57">
        <v>5.0900000000000001E-2</v>
      </c>
      <c r="D1536" s="57">
        <v>5.1799999999999999E-2</v>
      </c>
      <c r="E1536" s="57">
        <v>5.1150000000000001E-2</v>
      </c>
      <c r="F1536" s="57">
        <v>4.9800000000000004E-2</v>
      </c>
      <c r="G1536" s="57">
        <v>4.9550000000000004E-2</v>
      </c>
      <c r="H1536" s="57">
        <v>4.9599999999999998E-2</v>
      </c>
      <c r="I1536" s="57">
        <v>4.9850000000000005E-2</v>
      </c>
      <c r="J1536" s="57">
        <v>5.0250000000000003E-2</v>
      </c>
      <c r="K1536" s="57">
        <v>5.0650000000000001E-2</v>
      </c>
      <c r="L1536" s="57">
        <v>5.0949999999999995E-2</v>
      </c>
      <c r="M1536" s="57">
        <v>5.1249999999999997E-2</v>
      </c>
      <c r="N1536" s="57">
        <v>5.1550000000000006E-2</v>
      </c>
      <c r="O1536" s="57">
        <v>5.2300000000000006E-2</v>
      </c>
      <c r="P1536" s="57">
        <v>5.2649999999999995E-2</v>
      </c>
      <c r="Q1536" s="57">
        <v>5.2949999999999997E-2</v>
      </c>
      <c r="T1536" s="58">
        <v>39519</v>
      </c>
      <c r="U1536" s="58"/>
      <c r="V1536" s="57">
        <v>2.6179999999999998E-2</v>
      </c>
      <c r="W1536" s="57">
        <v>0</v>
      </c>
      <c r="X1536" s="57">
        <v>0</v>
      </c>
      <c r="Y1536" s="57">
        <v>4.4219999999999995E-2</v>
      </c>
      <c r="Z1536" s="57">
        <v>4.9980000000000004E-2</v>
      </c>
      <c r="AB1536" s="58">
        <v>39519</v>
      </c>
      <c r="AC1536" s="57">
        <v>2.6179999999999998E-2</v>
      </c>
      <c r="AD1536" s="57">
        <v>0</v>
      </c>
      <c r="AE1536" s="57">
        <v>0</v>
      </c>
      <c r="AF1536" s="57">
        <v>4.4219999999999995E-2</v>
      </c>
      <c r="AG1536" s="57">
        <v>4.9980000000000004E-2</v>
      </c>
    </row>
    <row r="1537" spans="2:33">
      <c r="B1537" s="58">
        <v>39520</v>
      </c>
      <c r="C1537" s="57">
        <v>4.9500000000000002E-2</v>
      </c>
      <c r="D1537" s="57">
        <v>5.21E-2</v>
      </c>
      <c r="E1537" s="57">
        <v>5.1950000000000003E-2</v>
      </c>
      <c r="F1537" s="57">
        <v>4.9699999999999994E-2</v>
      </c>
      <c r="G1537" s="57">
        <v>4.8649999999999999E-2</v>
      </c>
      <c r="H1537" s="57">
        <v>4.8000000000000001E-2</v>
      </c>
      <c r="I1537" s="57">
        <v>4.8000000000000001E-2</v>
      </c>
      <c r="J1537" s="57">
        <v>4.8250000000000001E-2</v>
      </c>
      <c r="K1537" s="57">
        <v>4.8499999999999995E-2</v>
      </c>
      <c r="L1537" s="57">
        <v>4.87E-2</v>
      </c>
      <c r="M1537" s="57">
        <v>4.8899999999999999E-2</v>
      </c>
      <c r="N1537" s="57">
        <v>4.9100000000000005E-2</v>
      </c>
      <c r="O1537" s="57">
        <v>4.9599999999999998E-2</v>
      </c>
      <c r="P1537" s="57">
        <v>4.99E-2</v>
      </c>
      <c r="Q1537" s="57">
        <v>5.0099999999999999E-2</v>
      </c>
      <c r="T1537" s="58">
        <v>39520</v>
      </c>
      <c r="U1537" s="58"/>
      <c r="V1537" s="57">
        <v>2.6179999999999998E-2</v>
      </c>
      <c r="W1537" s="57">
        <v>0</v>
      </c>
      <c r="X1537" s="57">
        <v>0</v>
      </c>
      <c r="Y1537" s="57">
        <v>4.2939999999999999E-2</v>
      </c>
      <c r="Z1537" s="57">
        <v>4.8949999999999994E-2</v>
      </c>
      <c r="AB1537" s="58">
        <v>39520</v>
      </c>
      <c r="AC1537" s="57">
        <v>2.6179999999999998E-2</v>
      </c>
      <c r="AD1537" s="57">
        <v>0</v>
      </c>
      <c r="AE1537" s="57">
        <v>0</v>
      </c>
      <c r="AF1537" s="57">
        <v>4.2939999999999999E-2</v>
      </c>
      <c r="AG1537" s="57">
        <v>4.8949999999999994E-2</v>
      </c>
    </row>
    <row r="1538" spans="2:33">
      <c r="B1538" s="58">
        <v>39521</v>
      </c>
      <c r="C1538" s="57">
        <v>5.0999999999999997E-2</v>
      </c>
      <c r="D1538" s="57">
        <v>5.2199999999999996E-2</v>
      </c>
      <c r="E1538" s="57">
        <v>5.2300000000000006E-2</v>
      </c>
      <c r="F1538" s="57">
        <v>4.9950000000000001E-2</v>
      </c>
      <c r="G1538" s="57">
        <v>4.845E-2</v>
      </c>
      <c r="H1538" s="57">
        <v>4.7699999999999992E-2</v>
      </c>
      <c r="I1538" s="57">
        <v>4.7750000000000001E-2</v>
      </c>
      <c r="J1538" s="57">
        <v>4.8000000000000001E-2</v>
      </c>
      <c r="K1538" s="57">
        <v>4.8250000000000001E-2</v>
      </c>
      <c r="L1538" s="57">
        <v>4.845E-2</v>
      </c>
      <c r="M1538" s="57">
        <v>4.8649999999999999E-2</v>
      </c>
      <c r="N1538" s="57">
        <v>4.8849999999999998E-2</v>
      </c>
      <c r="O1538" s="57">
        <v>4.9349999999999998E-2</v>
      </c>
      <c r="P1538" s="57">
        <v>4.965E-2</v>
      </c>
      <c r="Q1538" s="57">
        <v>4.9850000000000005E-2</v>
      </c>
      <c r="T1538" s="58">
        <v>39521</v>
      </c>
      <c r="U1538" s="58"/>
      <c r="V1538" s="57">
        <v>2.3900000000000001E-2</v>
      </c>
      <c r="W1538" s="57">
        <v>0</v>
      </c>
      <c r="X1538" s="57">
        <v>0</v>
      </c>
      <c r="Y1538" s="57">
        <v>4.1210000000000004E-2</v>
      </c>
      <c r="Z1538" s="57">
        <v>4.7419999999999997E-2</v>
      </c>
      <c r="AB1538" s="58">
        <v>39521</v>
      </c>
      <c r="AC1538" s="57">
        <v>2.3900000000000001E-2</v>
      </c>
      <c r="AD1538" s="57">
        <v>0</v>
      </c>
      <c r="AE1538" s="57">
        <v>0</v>
      </c>
      <c r="AF1538" s="57">
        <v>4.1210000000000004E-2</v>
      </c>
      <c r="AG1538" s="57">
        <v>4.7419999999999997E-2</v>
      </c>
    </row>
    <row r="1539" spans="2:33">
      <c r="B1539" s="58">
        <v>39522</v>
      </c>
      <c r="T1539" s="58">
        <v>39522</v>
      </c>
      <c r="U1539" s="58"/>
      <c r="AB1539" s="58">
        <v>39522</v>
      </c>
    </row>
    <row r="1540" spans="2:33">
      <c r="B1540" s="58">
        <v>39523</v>
      </c>
      <c r="T1540" s="58">
        <v>39523</v>
      </c>
      <c r="U1540" s="58"/>
      <c r="AB1540" s="58">
        <v>39523</v>
      </c>
    </row>
    <row r="1541" spans="2:33">
      <c r="B1541" s="58">
        <v>39524</v>
      </c>
      <c r="C1541" s="57">
        <v>5.0700000000000002E-2</v>
      </c>
      <c r="D1541" s="57">
        <v>5.2600000000000001E-2</v>
      </c>
      <c r="E1541" s="57">
        <v>5.2600000000000001E-2</v>
      </c>
      <c r="F1541" s="57">
        <v>5.0250000000000003E-2</v>
      </c>
      <c r="G1541" s="57">
        <v>4.8349999999999997E-2</v>
      </c>
      <c r="H1541" s="57">
        <v>4.7350000000000003E-2</v>
      </c>
      <c r="I1541" s="57">
        <v>4.7350000000000003E-2</v>
      </c>
      <c r="J1541" s="57">
        <v>4.7500000000000001E-2</v>
      </c>
      <c r="K1541" s="57">
        <v>4.7649999999999998E-2</v>
      </c>
      <c r="L1541" s="57">
        <v>4.795E-2</v>
      </c>
      <c r="M1541" s="57">
        <v>4.82E-2</v>
      </c>
      <c r="N1541" s="57">
        <v>4.845E-2</v>
      </c>
      <c r="O1541" s="57">
        <v>4.8949999999999994E-2</v>
      </c>
      <c r="P1541" s="57">
        <v>4.9249999999999995E-2</v>
      </c>
      <c r="Q1541" s="57">
        <v>4.9450000000000001E-2</v>
      </c>
      <c r="T1541" s="58">
        <v>39524</v>
      </c>
      <c r="U1541" s="58"/>
      <c r="V1541" s="57">
        <v>2.2120000000000001E-2</v>
      </c>
      <c r="W1541" s="57">
        <v>0</v>
      </c>
      <c r="X1541" s="57">
        <v>0</v>
      </c>
      <c r="Y1541" s="57">
        <v>4.0170000000000004E-2</v>
      </c>
      <c r="Z1541" s="57">
        <v>4.632E-2</v>
      </c>
      <c r="AB1541" s="58">
        <v>39524</v>
      </c>
      <c r="AC1541" s="57">
        <v>2.2120000000000001E-2</v>
      </c>
      <c r="AD1541" s="57">
        <v>0</v>
      </c>
      <c r="AE1541" s="57">
        <v>0</v>
      </c>
      <c r="AF1541" s="57">
        <v>4.0170000000000004E-2</v>
      </c>
      <c r="AG1541" s="57">
        <v>4.632E-2</v>
      </c>
    </row>
    <row r="1542" spans="2:33">
      <c r="B1542" s="58">
        <v>39525</v>
      </c>
      <c r="C1542" s="57">
        <v>4.99E-2</v>
      </c>
      <c r="D1542" s="57">
        <v>5.2600000000000001E-2</v>
      </c>
      <c r="E1542" s="57">
        <v>5.1500000000000004E-2</v>
      </c>
      <c r="F1542" s="57">
        <v>4.965E-2</v>
      </c>
      <c r="G1542" s="57">
        <v>4.8550000000000003E-2</v>
      </c>
      <c r="H1542" s="57">
        <v>4.7899999999999998E-2</v>
      </c>
      <c r="I1542" s="57">
        <v>4.8000000000000001E-2</v>
      </c>
      <c r="J1542" s="57">
        <v>4.82E-2</v>
      </c>
      <c r="K1542" s="57">
        <v>4.8349999999999997E-2</v>
      </c>
      <c r="L1542" s="57">
        <v>4.8550000000000003E-2</v>
      </c>
      <c r="M1542" s="57">
        <v>4.8750000000000002E-2</v>
      </c>
      <c r="N1542" s="57">
        <v>4.8949999999999994E-2</v>
      </c>
      <c r="O1542" s="57">
        <v>4.9450000000000001E-2</v>
      </c>
      <c r="P1542" s="57">
        <v>4.9749999999999996E-2</v>
      </c>
      <c r="Q1542" s="57">
        <v>4.9950000000000001E-2</v>
      </c>
      <c r="T1542" s="58">
        <v>39525</v>
      </c>
      <c r="U1542" s="58"/>
      <c r="V1542" s="57">
        <v>2.247E-2</v>
      </c>
      <c r="W1542" s="57">
        <v>0</v>
      </c>
      <c r="X1542" s="57">
        <v>0</v>
      </c>
      <c r="Y1542" s="57">
        <v>4.0289999999999999E-2</v>
      </c>
      <c r="Z1542" s="57">
        <v>4.6519999999999999E-2</v>
      </c>
      <c r="AB1542" s="58">
        <v>39525</v>
      </c>
      <c r="AC1542" s="57">
        <v>2.247E-2</v>
      </c>
      <c r="AD1542" s="57">
        <v>0</v>
      </c>
      <c r="AE1542" s="57">
        <v>0</v>
      </c>
      <c r="AF1542" s="57">
        <v>4.0289999999999999E-2</v>
      </c>
      <c r="AG1542" s="57">
        <v>4.6519999999999999E-2</v>
      </c>
    </row>
    <row r="1543" spans="2:33">
      <c r="B1543" s="58">
        <v>39526</v>
      </c>
      <c r="C1543" s="57">
        <v>4.99E-2</v>
      </c>
      <c r="D1543" s="57">
        <v>5.2600000000000001E-2</v>
      </c>
      <c r="E1543" s="57">
        <v>5.1699999999999996E-2</v>
      </c>
      <c r="F1543" s="57">
        <v>0.05</v>
      </c>
      <c r="G1543" s="57">
        <v>4.8799999999999996E-2</v>
      </c>
      <c r="H1543" s="57">
        <v>4.8300000000000003E-2</v>
      </c>
      <c r="I1543" s="57">
        <v>4.8399999999999999E-2</v>
      </c>
      <c r="J1543" s="57">
        <v>4.8499999999999995E-2</v>
      </c>
      <c r="K1543" s="57">
        <v>4.8600000000000004E-2</v>
      </c>
      <c r="L1543" s="57">
        <v>4.8750000000000002E-2</v>
      </c>
      <c r="M1543" s="57">
        <v>4.8899999999999999E-2</v>
      </c>
      <c r="N1543" s="57">
        <v>4.9000000000000002E-2</v>
      </c>
      <c r="O1543" s="57">
        <v>4.9400000000000006E-2</v>
      </c>
      <c r="P1543" s="57">
        <v>4.9699999999999994E-2</v>
      </c>
      <c r="Q1543" s="57">
        <v>4.99E-2</v>
      </c>
      <c r="T1543" s="58">
        <v>39526</v>
      </c>
      <c r="U1543" s="58"/>
      <c r="V1543" s="57">
        <v>2.3279999999999999E-2</v>
      </c>
      <c r="W1543" s="57">
        <v>0</v>
      </c>
      <c r="X1543" s="57">
        <v>0</v>
      </c>
      <c r="Y1543" s="57">
        <v>3.9879999999999999E-2</v>
      </c>
      <c r="Z1543" s="57">
        <v>4.5620000000000001E-2</v>
      </c>
      <c r="AB1543" s="58">
        <v>39526</v>
      </c>
      <c r="AC1543" s="57">
        <v>2.3279999999999999E-2</v>
      </c>
      <c r="AD1543" s="57">
        <v>0</v>
      </c>
      <c r="AE1543" s="57">
        <v>0</v>
      </c>
      <c r="AF1543" s="57">
        <v>3.9879999999999999E-2</v>
      </c>
      <c r="AG1543" s="57">
        <v>4.5620000000000001E-2</v>
      </c>
    </row>
    <row r="1544" spans="2:33">
      <c r="B1544" s="58">
        <v>39527</v>
      </c>
      <c r="C1544" s="57">
        <v>5.0900000000000001E-2</v>
      </c>
      <c r="D1544" s="57">
        <v>5.2699999999999997E-2</v>
      </c>
      <c r="E1544" s="57">
        <v>5.1849999999999993E-2</v>
      </c>
      <c r="F1544" s="57">
        <v>4.9550000000000004E-2</v>
      </c>
      <c r="G1544" s="57">
        <v>4.8399999999999999E-2</v>
      </c>
      <c r="H1544" s="57">
        <v>4.7800000000000002E-2</v>
      </c>
      <c r="I1544" s="57">
        <v>4.7899999999999998E-2</v>
      </c>
      <c r="J1544" s="57">
        <v>4.8049999999999995E-2</v>
      </c>
      <c r="K1544" s="57">
        <v>4.8150000000000005E-2</v>
      </c>
      <c r="L1544" s="57">
        <v>4.8250000000000001E-2</v>
      </c>
      <c r="M1544" s="57">
        <v>4.8349999999999997E-2</v>
      </c>
      <c r="N1544" s="57">
        <v>4.8499999999999995E-2</v>
      </c>
      <c r="O1544" s="57">
        <v>4.8899999999999999E-2</v>
      </c>
      <c r="P1544" s="57">
        <v>4.9200000000000001E-2</v>
      </c>
      <c r="Q1544" s="57">
        <v>4.9400000000000006E-2</v>
      </c>
      <c r="T1544" s="58">
        <v>39527</v>
      </c>
      <c r="U1544" s="58"/>
      <c r="V1544" s="57">
        <v>2.427E-2</v>
      </c>
      <c r="W1544" s="57">
        <v>0</v>
      </c>
      <c r="X1544" s="57">
        <v>0</v>
      </c>
      <c r="Y1544" s="57">
        <v>3.977E-2</v>
      </c>
      <c r="Z1544" s="57">
        <v>4.4930000000000005E-2</v>
      </c>
      <c r="AB1544" s="58">
        <v>39527</v>
      </c>
      <c r="AC1544" s="57">
        <v>2.427E-2</v>
      </c>
      <c r="AD1544" s="57">
        <v>0</v>
      </c>
      <c r="AE1544" s="57">
        <v>0</v>
      </c>
      <c r="AF1544" s="57">
        <v>3.977E-2</v>
      </c>
      <c r="AG1544" s="57">
        <v>4.4930000000000005E-2</v>
      </c>
    </row>
    <row r="1545" spans="2:33">
      <c r="B1545" s="58">
        <v>39528</v>
      </c>
      <c r="C1545" s="57">
        <v>0.05</v>
      </c>
      <c r="D1545" s="57">
        <v>5.2999999999999999E-2</v>
      </c>
      <c r="E1545" s="57">
        <v>5.2000000000000005E-2</v>
      </c>
      <c r="F1545" s="57">
        <v>4.9800000000000004E-2</v>
      </c>
      <c r="G1545" s="57">
        <v>4.8349999999999997E-2</v>
      </c>
      <c r="H1545" s="57">
        <v>4.7500000000000001E-2</v>
      </c>
      <c r="I1545" s="57">
        <v>4.7599999999999996E-2</v>
      </c>
      <c r="J1545" s="57">
        <v>4.7699999999999992E-2</v>
      </c>
      <c r="K1545" s="57">
        <v>4.7800000000000002E-2</v>
      </c>
      <c r="L1545" s="57">
        <v>4.7899999999999998E-2</v>
      </c>
      <c r="M1545" s="57">
        <v>4.8000000000000001E-2</v>
      </c>
      <c r="N1545" s="57">
        <v>4.82E-2</v>
      </c>
      <c r="O1545" s="57">
        <v>4.8600000000000004E-2</v>
      </c>
      <c r="P1545" s="57">
        <v>4.8899999999999999E-2</v>
      </c>
      <c r="Q1545" s="57">
        <v>4.9100000000000005E-2</v>
      </c>
      <c r="T1545" s="58">
        <v>39528</v>
      </c>
      <c r="U1545" s="58"/>
      <c r="V1545" s="57">
        <v>2.427E-2</v>
      </c>
      <c r="W1545" s="57">
        <v>0</v>
      </c>
      <c r="X1545" s="57">
        <v>0</v>
      </c>
      <c r="Y1545" s="57">
        <v>3.977E-2</v>
      </c>
      <c r="Z1545" s="57">
        <v>4.4930000000000005E-2</v>
      </c>
      <c r="AB1545" s="58">
        <v>39528</v>
      </c>
      <c r="AC1545" s="57">
        <v>2.427E-2</v>
      </c>
      <c r="AD1545" s="57">
        <v>0</v>
      </c>
      <c r="AE1545" s="57">
        <v>0</v>
      </c>
      <c r="AF1545" s="57">
        <v>3.977E-2</v>
      </c>
      <c r="AG1545" s="57">
        <v>4.4930000000000005E-2</v>
      </c>
    </row>
    <row r="1546" spans="2:33">
      <c r="B1546" s="58">
        <v>39529</v>
      </c>
      <c r="T1546" s="58">
        <v>39529</v>
      </c>
      <c r="U1546" s="58"/>
      <c r="AB1546" s="58">
        <v>39529</v>
      </c>
    </row>
    <row r="1547" spans="2:33">
      <c r="B1547" s="58">
        <v>39530</v>
      </c>
      <c r="T1547" s="58">
        <v>39530</v>
      </c>
      <c r="U1547" s="58"/>
      <c r="AB1547" s="58">
        <v>39530</v>
      </c>
    </row>
    <row r="1548" spans="2:33">
      <c r="B1548" s="58">
        <v>39531</v>
      </c>
      <c r="C1548" s="57">
        <v>4.9599999999999998E-2</v>
      </c>
      <c r="D1548" s="57">
        <v>5.33E-2</v>
      </c>
      <c r="E1548" s="57">
        <v>5.2900000000000003E-2</v>
      </c>
      <c r="F1548" s="57">
        <v>5.0799999999999998E-2</v>
      </c>
      <c r="G1548" s="57">
        <v>4.9200000000000001E-2</v>
      </c>
      <c r="H1548" s="57">
        <v>4.82E-2</v>
      </c>
      <c r="I1548" s="57">
        <v>4.8300000000000003E-2</v>
      </c>
      <c r="J1548" s="57">
        <v>4.8399999999999999E-2</v>
      </c>
      <c r="K1548" s="57">
        <v>4.845E-2</v>
      </c>
      <c r="L1548" s="57">
        <v>4.8550000000000003E-2</v>
      </c>
      <c r="M1548" s="57">
        <v>4.8649999999999999E-2</v>
      </c>
      <c r="N1548" s="57">
        <v>4.8799999999999996E-2</v>
      </c>
      <c r="O1548" s="57">
        <v>4.9299999999999997E-2</v>
      </c>
      <c r="P1548" s="57">
        <v>4.9599999999999998E-2</v>
      </c>
      <c r="Q1548" s="57">
        <v>4.9800000000000004E-2</v>
      </c>
      <c r="T1548" s="58">
        <v>39531</v>
      </c>
      <c r="U1548" s="58"/>
      <c r="V1548" s="57">
        <v>2.6190000000000001E-2</v>
      </c>
      <c r="W1548" s="57">
        <v>0</v>
      </c>
      <c r="X1548" s="57">
        <v>0</v>
      </c>
      <c r="Y1548" s="57">
        <v>4.0979999999999996E-2</v>
      </c>
      <c r="Z1548" s="57">
        <v>4.6029999999999995E-2</v>
      </c>
      <c r="AB1548" s="58">
        <v>39531</v>
      </c>
      <c r="AC1548" s="57">
        <v>2.6190000000000001E-2</v>
      </c>
      <c r="AD1548" s="57">
        <v>0</v>
      </c>
      <c r="AE1548" s="57">
        <v>0</v>
      </c>
      <c r="AF1548" s="57">
        <v>4.0979999999999996E-2</v>
      </c>
      <c r="AG1548" s="57">
        <v>4.6029999999999995E-2</v>
      </c>
    </row>
    <row r="1549" spans="2:33">
      <c r="B1549" s="58">
        <v>39532</v>
      </c>
      <c r="C1549" s="57">
        <v>4.9500000000000002E-2</v>
      </c>
      <c r="D1549" s="57">
        <v>5.3499999999999999E-2</v>
      </c>
      <c r="E1549" s="57">
        <v>5.3650000000000003E-2</v>
      </c>
      <c r="F1549" s="57">
        <v>5.1950000000000003E-2</v>
      </c>
      <c r="G1549" s="57">
        <v>5.0499999999999996E-2</v>
      </c>
      <c r="H1549" s="57">
        <v>4.9749999999999996E-2</v>
      </c>
      <c r="I1549" s="57">
        <v>4.9850000000000005E-2</v>
      </c>
      <c r="J1549" s="57">
        <v>4.9950000000000001E-2</v>
      </c>
      <c r="K1549" s="57">
        <v>5.0049999999999997E-2</v>
      </c>
      <c r="L1549" s="57">
        <v>5.0250000000000003E-2</v>
      </c>
      <c r="M1549" s="57">
        <v>5.04E-2</v>
      </c>
      <c r="N1549" s="57">
        <v>5.0549999999999998E-2</v>
      </c>
      <c r="O1549" s="57">
        <v>5.0999999999999997E-2</v>
      </c>
      <c r="P1549" s="57">
        <v>5.1299999999999998E-2</v>
      </c>
      <c r="Q1549" s="57">
        <v>5.1500000000000004E-2</v>
      </c>
      <c r="T1549" s="58">
        <v>39532</v>
      </c>
      <c r="U1549" s="58"/>
      <c r="V1549" s="57">
        <v>2.5499999999999998E-2</v>
      </c>
      <c r="W1549" s="57">
        <v>0</v>
      </c>
      <c r="X1549" s="57">
        <v>0</v>
      </c>
      <c r="Y1549" s="57">
        <v>4.104E-2</v>
      </c>
      <c r="Z1549" s="57">
        <v>4.6199999999999998E-2</v>
      </c>
      <c r="AB1549" s="58">
        <v>39532</v>
      </c>
      <c r="AC1549" s="57">
        <v>2.5499999999999998E-2</v>
      </c>
      <c r="AD1549" s="57">
        <v>0</v>
      </c>
      <c r="AE1549" s="57">
        <v>0</v>
      </c>
      <c r="AF1549" s="57">
        <v>4.104E-2</v>
      </c>
      <c r="AG1549" s="57">
        <v>4.6199999999999998E-2</v>
      </c>
    </row>
    <row r="1550" spans="2:33">
      <c r="B1550" s="58">
        <v>39533</v>
      </c>
      <c r="C1550" s="57">
        <v>5.04E-2</v>
      </c>
      <c r="D1550" s="57">
        <v>5.3600000000000002E-2</v>
      </c>
      <c r="E1550" s="57">
        <v>5.3399999999999996E-2</v>
      </c>
      <c r="F1550" s="57">
        <v>5.1699999999999996E-2</v>
      </c>
      <c r="G1550" s="57">
        <v>5.0700000000000002E-2</v>
      </c>
      <c r="H1550" s="57">
        <v>5.015E-2</v>
      </c>
      <c r="I1550" s="57">
        <v>5.04E-2</v>
      </c>
      <c r="J1550" s="57">
        <v>5.0549999999999998E-2</v>
      </c>
      <c r="K1550" s="57">
        <v>5.0650000000000001E-2</v>
      </c>
      <c r="L1550" s="57">
        <v>5.0849999999999999E-2</v>
      </c>
      <c r="M1550" s="57">
        <v>5.1050000000000005E-2</v>
      </c>
      <c r="N1550" s="57">
        <v>5.1249999999999997E-2</v>
      </c>
      <c r="O1550" s="57">
        <v>5.1749999999999997E-2</v>
      </c>
      <c r="P1550" s="57">
        <v>5.2049999999999999E-2</v>
      </c>
      <c r="Q1550" s="57">
        <v>5.2249999999999998E-2</v>
      </c>
      <c r="T1550" s="58">
        <v>39533</v>
      </c>
      <c r="U1550" s="58"/>
      <c r="V1550" s="57">
        <v>2.5339999999999998E-2</v>
      </c>
      <c r="W1550" s="57">
        <v>0</v>
      </c>
      <c r="X1550" s="57">
        <v>0</v>
      </c>
      <c r="Y1550" s="57">
        <v>4.0910000000000002E-2</v>
      </c>
      <c r="Z1550" s="57">
        <v>4.6210000000000001E-2</v>
      </c>
      <c r="AB1550" s="58">
        <v>39533</v>
      </c>
      <c r="AC1550" s="57">
        <v>2.5339999999999998E-2</v>
      </c>
      <c r="AD1550" s="57">
        <v>0</v>
      </c>
      <c r="AE1550" s="57">
        <v>0</v>
      </c>
      <c r="AF1550" s="57">
        <v>4.0910000000000002E-2</v>
      </c>
      <c r="AG1550" s="57">
        <v>4.6210000000000001E-2</v>
      </c>
    </row>
    <row r="1551" spans="2:33">
      <c r="B1551" s="58">
        <v>39534</v>
      </c>
      <c r="C1551" s="57">
        <v>4.9200000000000001E-2</v>
      </c>
      <c r="D1551" s="57">
        <v>5.3600000000000002E-2</v>
      </c>
      <c r="E1551" s="57">
        <v>5.2450000000000004E-2</v>
      </c>
      <c r="F1551" s="57">
        <v>5.0799999999999998E-2</v>
      </c>
      <c r="G1551" s="57">
        <v>4.99E-2</v>
      </c>
      <c r="H1551" s="57">
        <v>4.9599999999999998E-2</v>
      </c>
      <c r="I1551" s="57">
        <v>4.99E-2</v>
      </c>
      <c r="J1551" s="57">
        <v>5.0099999999999999E-2</v>
      </c>
      <c r="K1551" s="57">
        <v>5.0300000000000004E-2</v>
      </c>
      <c r="L1551" s="57">
        <v>5.0599999999999999E-2</v>
      </c>
      <c r="M1551" s="57">
        <v>5.0900000000000001E-2</v>
      </c>
      <c r="N1551" s="57">
        <v>5.1150000000000001E-2</v>
      </c>
      <c r="O1551" s="57">
        <v>5.1650000000000001E-2</v>
      </c>
      <c r="P1551" s="57">
        <v>5.1950000000000003E-2</v>
      </c>
      <c r="Q1551" s="57">
        <v>5.2150000000000002E-2</v>
      </c>
      <c r="T1551" s="58">
        <v>39534</v>
      </c>
      <c r="U1551" s="58"/>
      <c r="V1551" s="57">
        <v>2.5150000000000002E-2</v>
      </c>
      <c r="W1551" s="57">
        <v>0</v>
      </c>
      <c r="X1551" s="57">
        <v>0</v>
      </c>
      <c r="Y1551" s="57">
        <v>4.1520000000000001E-2</v>
      </c>
      <c r="Z1551" s="57">
        <v>4.7160000000000001E-2</v>
      </c>
      <c r="AB1551" s="58">
        <v>39534</v>
      </c>
      <c r="AC1551" s="57">
        <v>2.5150000000000002E-2</v>
      </c>
      <c r="AD1551" s="57">
        <v>0</v>
      </c>
      <c r="AE1551" s="57">
        <v>0</v>
      </c>
      <c r="AF1551" s="57">
        <v>4.1520000000000001E-2</v>
      </c>
      <c r="AG1551" s="57">
        <v>4.7160000000000001E-2</v>
      </c>
    </row>
    <row r="1552" spans="2:33">
      <c r="B1552" s="58">
        <v>39535</v>
      </c>
      <c r="C1552" s="57">
        <v>4.9599999999999998E-2</v>
      </c>
      <c r="D1552" s="57">
        <v>5.3699999999999998E-2</v>
      </c>
      <c r="E1552" s="57">
        <v>5.2400000000000002E-2</v>
      </c>
      <c r="F1552" s="57">
        <v>5.0549999999999998E-2</v>
      </c>
      <c r="G1552" s="57">
        <v>4.9699999999999994E-2</v>
      </c>
      <c r="H1552" s="57">
        <v>4.9349999999999998E-2</v>
      </c>
      <c r="I1552" s="57">
        <v>4.9749999999999996E-2</v>
      </c>
      <c r="J1552" s="57">
        <v>0.05</v>
      </c>
      <c r="K1552" s="57">
        <v>5.0199999999999995E-2</v>
      </c>
      <c r="L1552" s="57">
        <v>5.0499999999999996E-2</v>
      </c>
      <c r="M1552" s="57">
        <v>5.0799999999999998E-2</v>
      </c>
      <c r="N1552" s="57">
        <v>5.1050000000000005E-2</v>
      </c>
      <c r="O1552" s="57">
        <v>5.1550000000000006E-2</v>
      </c>
      <c r="P1552" s="57">
        <v>5.1849999999999993E-2</v>
      </c>
      <c r="Q1552" s="57">
        <v>5.2049999999999999E-2</v>
      </c>
      <c r="T1552" s="58">
        <v>39535</v>
      </c>
      <c r="U1552" s="58"/>
      <c r="V1552" s="57">
        <v>2.5559999999999999E-2</v>
      </c>
      <c r="W1552" s="57">
        <v>0</v>
      </c>
      <c r="X1552" s="57">
        <v>0</v>
      </c>
      <c r="Y1552" s="57">
        <v>4.1779999999999998E-2</v>
      </c>
      <c r="Z1552" s="57">
        <v>4.7419999999999997E-2</v>
      </c>
      <c r="AB1552" s="58">
        <v>39535</v>
      </c>
      <c r="AC1552" s="57">
        <v>2.5559999999999999E-2</v>
      </c>
      <c r="AD1552" s="57">
        <v>0</v>
      </c>
      <c r="AE1552" s="57">
        <v>0</v>
      </c>
      <c r="AF1552" s="57">
        <v>4.1779999999999998E-2</v>
      </c>
      <c r="AG1552" s="57">
        <v>4.7419999999999997E-2</v>
      </c>
    </row>
    <row r="1553" spans="2:33">
      <c r="B1553" s="58">
        <v>39536</v>
      </c>
      <c r="T1553" s="58">
        <v>39536</v>
      </c>
      <c r="U1553" s="58"/>
      <c r="AB1553" s="58">
        <v>39536</v>
      </c>
    </row>
    <row r="1554" spans="2:33">
      <c r="B1554" s="58">
        <v>39537</v>
      </c>
      <c r="T1554" s="58">
        <v>39537</v>
      </c>
      <c r="U1554" s="58"/>
      <c r="AB1554" s="58">
        <v>39537</v>
      </c>
    </row>
    <row r="1555" spans="2:33">
      <c r="B1555" s="58">
        <v>39538</v>
      </c>
      <c r="C1555" s="57">
        <v>5.0300000000000004E-2</v>
      </c>
      <c r="D1555" s="57">
        <v>5.3800000000000001E-2</v>
      </c>
      <c r="E1555" s="57">
        <v>5.1900000000000002E-2</v>
      </c>
      <c r="F1555" s="57">
        <v>4.99E-2</v>
      </c>
      <c r="G1555" s="57">
        <v>4.8899999999999999E-2</v>
      </c>
      <c r="H1555" s="57">
        <v>4.8499999999999995E-2</v>
      </c>
      <c r="I1555" s="57">
        <v>4.8849999999999998E-2</v>
      </c>
      <c r="J1555" s="57">
        <v>4.9100000000000005E-2</v>
      </c>
      <c r="K1555" s="57">
        <v>4.9299999999999997E-2</v>
      </c>
      <c r="L1555" s="57">
        <v>4.9599999999999998E-2</v>
      </c>
      <c r="M1555" s="57">
        <v>4.99E-2</v>
      </c>
      <c r="N1555" s="57">
        <v>5.015E-2</v>
      </c>
      <c r="O1555" s="57">
        <v>5.0650000000000001E-2</v>
      </c>
      <c r="P1555" s="57">
        <v>5.0900000000000001E-2</v>
      </c>
      <c r="Q1555" s="57">
        <v>5.1050000000000005E-2</v>
      </c>
      <c r="T1555" s="58">
        <v>39538</v>
      </c>
      <c r="U1555" s="58"/>
      <c r="V1555" s="57">
        <v>2.4559999999999998E-2</v>
      </c>
      <c r="W1555" s="57">
        <v>0</v>
      </c>
      <c r="X1555" s="57">
        <v>0</v>
      </c>
      <c r="Y1555" s="57">
        <v>4.0660000000000002E-2</v>
      </c>
      <c r="Z1555" s="57">
        <v>4.6340000000000006E-2</v>
      </c>
      <c r="AB1555" s="58">
        <v>39538</v>
      </c>
      <c r="AC1555" s="57">
        <v>2.4559999999999998E-2</v>
      </c>
      <c r="AD1555" s="57">
        <v>0</v>
      </c>
      <c r="AE1555" s="57">
        <v>0</v>
      </c>
      <c r="AF1555" s="57">
        <v>4.0660000000000002E-2</v>
      </c>
      <c r="AG1555" s="57">
        <v>4.6340000000000006E-2</v>
      </c>
    </row>
    <row r="1556" spans="2:33">
      <c r="B1556" s="58">
        <v>39539</v>
      </c>
      <c r="C1556" s="57">
        <v>5.0499999999999996E-2</v>
      </c>
      <c r="D1556" s="57">
        <v>5.3899999999999997E-2</v>
      </c>
      <c r="E1556" s="57">
        <v>5.2199999999999996E-2</v>
      </c>
      <c r="F1556" s="57">
        <v>5.04E-2</v>
      </c>
      <c r="G1556" s="57">
        <v>4.9400000000000006E-2</v>
      </c>
      <c r="H1556" s="57">
        <v>4.9000000000000002E-2</v>
      </c>
      <c r="I1556" s="57">
        <v>4.9400000000000006E-2</v>
      </c>
      <c r="J1556" s="57">
        <v>4.965E-2</v>
      </c>
      <c r="K1556" s="57">
        <v>4.9850000000000005E-2</v>
      </c>
      <c r="L1556" s="57">
        <v>5.015E-2</v>
      </c>
      <c r="M1556" s="57">
        <v>5.0450000000000002E-2</v>
      </c>
      <c r="N1556" s="57">
        <v>5.0750000000000003E-2</v>
      </c>
      <c r="O1556" s="57">
        <v>5.1249999999999997E-2</v>
      </c>
      <c r="P1556" s="57">
        <v>5.1500000000000004E-2</v>
      </c>
      <c r="Q1556" s="57">
        <v>5.1650000000000001E-2</v>
      </c>
      <c r="T1556" s="58">
        <v>39539</v>
      </c>
      <c r="U1556" s="58"/>
      <c r="V1556" s="57">
        <v>2.5870000000000001E-2</v>
      </c>
      <c r="W1556" s="57">
        <v>0</v>
      </c>
      <c r="X1556" s="57">
        <v>0</v>
      </c>
      <c r="Y1556" s="57">
        <v>4.2140000000000004E-2</v>
      </c>
      <c r="Z1556" s="57">
        <v>4.7530000000000003E-2</v>
      </c>
      <c r="AB1556" s="58">
        <v>39539</v>
      </c>
      <c r="AC1556" s="57">
        <v>2.5870000000000001E-2</v>
      </c>
      <c r="AD1556" s="57">
        <v>0</v>
      </c>
      <c r="AE1556" s="57">
        <v>0</v>
      </c>
      <c r="AF1556" s="57">
        <v>4.2140000000000004E-2</v>
      </c>
      <c r="AG1556" s="57">
        <v>4.7530000000000003E-2</v>
      </c>
    </row>
    <row r="1557" spans="2:33">
      <c r="B1557" s="58">
        <v>39540</v>
      </c>
      <c r="C1557" s="57">
        <v>4.9800000000000004E-2</v>
      </c>
      <c r="D1557" s="57">
        <v>5.4000000000000006E-2</v>
      </c>
      <c r="E1557" s="57">
        <v>5.21E-2</v>
      </c>
      <c r="F1557" s="57">
        <v>5.0300000000000004E-2</v>
      </c>
      <c r="G1557" s="57">
        <v>4.9299999999999997E-2</v>
      </c>
      <c r="H1557" s="57">
        <v>4.8949999999999994E-2</v>
      </c>
      <c r="I1557" s="57">
        <v>4.9349999999999998E-2</v>
      </c>
      <c r="J1557" s="57">
        <v>4.9599999999999998E-2</v>
      </c>
      <c r="K1557" s="57">
        <v>4.9850000000000005E-2</v>
      </c>
      <c r="L1557" s="57">
        <v>5.0199999999999995E-2</v>
      </c>
      <c r="M1557" s="57">
        <v>5.0549999999999998E-2</v>
      </c>
      <c r="N1557" s="57">
        <v>5.0849999999999999E-2</v>
      </c>
      <c r="O1557" s="57">
        <v>5.135E-2</v>
      </c>
      <c r="P1557" s="57">
        <v>5.16E-2</v>
      </c>
      <c r="Q1557" s="57">
        <v>5.1749999999999997E-2</v>
      </c>
      <c r="T1557" s="58">
        <v>39540</v>
      </c>
      <c r="U1557" s="58"/>
      <c r="V1557" s="57">
        <v>2.75E-2</v>
      </c>
      <c r="W1557" s="57">
        <v>0</v>
      </c>
      <c r="X1557" s="57">
        <v>0</v>
      </c>
      <c r="Y1557" s="57">
        <v>4.2670000000000007E-2</v>
      </c>
      <c r="Z1557" s="57">
        <v>4.7739999999999998E-2</v>
      </c>
      <c r="AB1557" s="58">
        <v>39540</v>
      </c>
      <c r="AC1557" s="57">
        <v>2.75E-2</v>
      </c>
      <c r="AD1557" s="57">
        <v>0</v>
      </c>
      <c r="AE1557" s="57">
        <v>0</v>
      </c>
      <c r="AF1557" s="57">
        <v>4.2670000000000007E-2</v>
      </c>
      <c r="AG1557" s="57">
        <v>4.7739999999999998E-2</v>
      </c>
    </row>
    <row r="1558" spans="2:33">
      <c r="B1558" s="58">
        <v>39541</v>
      </c>
      <c r="C1558" s="57">
        <v>5.0900000000000001E-2</v>
      </c>
      <c r="D1558" s="57">
        <v>5.4000000000000006E-2</v>
      </c>
      <c r="E1558" s="57">
        <v>5.2499999999999998E-2</v>
      </c>
      <c r="F1558" s="57">
        <v>5.0700000000000002E-2</v>
      </c>
      <c r="G1558" s="57">
        <v>4.965E-2</v>
      </c>
      <c r="H1558" s="57">
        <v>4.9249999999999995E-2</v>
      </c>
      <c r="I1558" s="57">
        <v>4.9450000000000001E-2</v>
      </c>
      <c r="J1558" s="57">
        <v>4.965E-2</v>
      </c>
      <c r="K1558" s="57">
        <v>4.9800000000000004E-2</v>
      </c>
      <c r="L1558" s="57">
        <v>5.0099999999999999E-2</v>
      </c>
      <c r="M1558" s="57">
        <v>5.04E-2</v>
      </c>
      <c r="N1558" s="57">
        <v>5.0650000000000001E-2</v>
      </c>
      <c r="O1558" s="57">
        <v>5.1150000000000001E-2</v>
      </c>
      <c r="P1558" s="57">
        <v>5.1399999999999994E-2</v>
      </c>
      <c r="Q1558" s="57">
        <v>5.1550000000000006E-2</v>
      </c>
      <c r="T1558" s="58">
        <v>39541</v>
      </c>
      <c r="U1558" s="58"/>
      <c r="V1558" s="57">
        <v>2.7080000000000003E-2</v>
      </c>
      <c r="W1558" s="57">
        <v>0</v>
      </c>
      <c r="X1558" s="57">
        <v>0</v>
      </c>
      <c r="Y1558" s="57">
        <v>4.224E-2</v>
      </c>
      <c r="Z1558" s="57">
        <v>4.743E-2</v>
      </c>
      <c r="AB1558" s="58">
        <v>39541</v>
      </c>
      <c r="AC1558" s="57">
        <v>2.7080000000000003E-2</v>
      </c>
      <c r="AD1558" s="57">
        <v>0</v>
      </c>
      <c r="AE1558" s="57">
        <v>0</v>
      </c>
      <c r="AF1558" s="57">
        <v>4.224E-2</v>
      </c>
      <c r="AG1558" s="57">
        <v>4.743E-2</v>
      </c>
    </row>
    <row r="1559" spans="2:33">
      <c r="B1559" s="58">
        <v>39542</v>
      </c>
      <c r="C1559" s="57">
        <v>5.0900000000000001E-2</v>
      </c>
      <c r="D1559" s="57">
        <v>5.4000000000000006E-2</v>
      </c>
      <c r="E1559" s="57">
        <v>5.2600000000000001E-2</v>
      </c>
      <c r="F1559" s="57">
        <v>5.0799999999999998E-2</v>
      </c>
      <c r="G1559" s="57">
        <v>4.9749999999999996E-2</v>
      </c>
      <c r="H1559" s="57">
        <v>4.9349999999999998E-2</v>
      </c>
      <c r="I1559" s="57">
        <v>4.9550000000000004E-2</v>
      </c>
      <c r="J1559" s="57">
        <v>4.9749999999999996E-2</v>
      </c>
      <c r="K1559" s="57">
        <v>4.9950000000000001E-2</v>
      </c>
      <c r="L1559" s="57">
        <v>5.0250000000000003E-2</v>
      </c>
      <c r="M1559" s="57">
        <v>5.0499999999999996E-2</v>
      </c>
      <c r="N1559" s="57">
        <v>5.0750000000000003E-2</v>
      </c>
      <c r="O1559" s="57">
        <v>5.1249999999999997E-2</v>
      </c>
      <c r="P1559" s="57">
        <v>5.1500000000000004E-2</v>
      </c>
      <c r="Q1559" s="57">
        <v>5.1650000000000001E-2</v>
      </c>
      <c r="T1559" s="58">
        <v>39542</v>
      </c>
      <c r="U1559" s="58"/>
      <c r="V1559" s="57">
        <v>2.6450000000000001E-2</v>
      </c>
      <c r="W1559" s="57">
        <v>0</v>
      </c>
      <c r="X1559" s="57">
        <v>0</v>
      </c>
      <c r="Y1559" s="57">
        <v>4.1349999999999998E-2</v>
      </c>
      <c r="Z1559" s="57">
        <v>4.6740000000000004E-2</v>
      </c>
      <c r="AB1559" s="58">
        <v>39542</v>
      </c>
      <c r="AC1559" s="57">
        <v>2.6450000000000001E-2</v>
      </c>
      <c r="AD1559" s="57">
        <v>0</v>
      </c>
      <c r="AE1559" s="57">
        <v>0</v>
      </c>
      <c r="AF1559" s="57">
        <v>4.1349999999999998E-2</v>
      </c>
      <c r="AG1559" s="57">
        <v>4.6740000000000004E-2</v>
      </c>
    </row>
    <row r="1560" spans="2:33">
      <c r="B1560" s="58">
        <v>39543</v>
      </c>
      <c r="T1560" s="58">
        <v>39543</v>
      </c>
      <c r="U1560" s="58"/>
      <c r="AB1560" s="58">
        <v>39543</v>
      </c>
    </row>
    <row r="1561" spans="2:33">
      <c r="B1561" s="58">
        <v>39544</v>
      </c>
      <c r="T1561" s="58">
        <v>39544</v>
      </c>
      <c r="U1561" s="58"/>
      <c r="AB1561" s="58">
        <v>39544</v>
      </c>
    </row>
    <row r="1562" spans="2:33">
      <c r="B1562" s="58">
        <v>39545</v>
      </c>
      <c r="C1562" s="57">
        <v>5.1100000000000007E-2</v>
      </c>
      <c r="D1562" s="57">
        <v>5.4000000000000006E-2</v>
      </c>
      <c r="E1562" s="57">
        <v>5.2549999999999999E-2</v>
      </c>
      <c r="F1562" s="57">
        <v>5.0599999999999999E-2</v>
      </c>
      <c r="G1562" s="57">
        <v>4.9599999999999998E-2</v>
      </c>
      <c r="H1562" s="57">
        <v>4.9200000000000001E-2</v>
      </c>
      <c r="I1562" s="57">
        <v>4.9500000000000002E-2</v>
      </c>
      <c r="J1562" s="57">
        <v>4.9699999999999994E-2</v>
      </c>
      <c r="K1562" s="57">
        <v>4.99E-2</v>
      </c>
      <c r="L1562" s="57">
        <v>5.0199999999999995E-2</v>
      </c>
      <c r="M1562" s="57">
        <v>5.0450000000000002E-2</v>
      </c>
      <c r="N1562" s="57">
        <v>5.0700000000000002E-2</v>
      </c>
      <c r="O1562" s="57">
        <v>5.1200000000000002E-2</v>
      </c>
      <c r="P1562" s="57">
        <v>5.1449999999999996E-2</v>
      </c>
      <c r="Q1562" s="57">
        <v>5.16E-2</v>
      </c>
      <c r="T1562" s="58">
        <v>39545</v>
      </c>
      <c r="U1562" s="58"/>
      <c r="V1562" s="57">
        <v>2.6929999999999999E-2</v>
      </c>
      <c r="W1562" s="57">
        <v>0</v>
      </c>
      <c r="X1562" s="57">
        <v>0</v>
      </c>
      <c r="Y1562" s="57">
        <v>4.1550000000000004E-2</v>
      </c>
      <c r="Z1562" s="57">
        <v>4.6870000000000002E-2</v>
      </c>
      <c r="AB1562" s="58">
        <v>39545</v>
      </c>
      <c r="AC1562" s="57">
        <v>2.6929999999999999E-2</v>
      </c>
      <c r="AD1562" s="57">
        <v>0</v>
      </c>
      <c r="AE1562" s="57">
        <v>0</v>
      </c>
      <c r="AF1562" s="57">
        <v>4.1550000000000004E-2</v>
      </c>
      <c r="AG1562" s="57">
        <v>4.6870000000000002E-2</v>
      </c>
    </row>
    <row r="1563" spans="2:33">
      <c r="B1563" s="58">
        <v>39546</v>
      </c>
      <c r="C1563" s="57">
        <v>5.0900000000000001E-2</v>
      </c>
      <c r="D1563" s="57">
        <v>5.4000000000000006E-2</v>
      </c>
      <c r="E1563" s="57">
        <v>5.1550000000000006E-2</v>
      </c>
      <c r="F1563" s="57">
        <v>4.9699999999999994E-2</v>
      </c>
      <c r="G1563" s="57">
        <v>4.8799999999999996E-2</v>
      </c>
      <c r="H1563" s="57">
        <v>4.845E-2</v>
      </c>
      <c r="I1563" s="57">
        <v>4.8799999999999996E-2</v>
      </c>
      <c r="J1563" s="57">
        <v>4.9000000000000002E-2</v>
      </c>
      <c r="K1563" s="57">
        <v>4.9200000000000001E-2</v>
      </c>
      <c r="L1563" s="57">
        <v>4.9550000000000004E-2</v>
      </c>
      <c r="M1563" s="57">
        <v>4.9850000000000005E-2</v>
      </c>
      <c r="N1563" s="57">
        <v>5.015E-2</v>
      </c>
      <c r="O1563" s="57">
        <v>5.0650000000000001E-2</v>
      </c>
      <c r="P1563" s="57">
        <v>5.0900000000000001E-2</v>
      </c>
      <c r="Q1563" s="57">
        <v>5.1050000000000005E-2</v>
      </c>
      <c r="T1563" s="58">
        <v>39546</v>
      </c>
      <c r="U1563" s="58"/>
      <c r="V1563" s="57">
        <v>2.5939999999999998E-2</v>
      </c>
      <c r="W1563" s="57">
        <v>0</v>
      </c>
      <c r="X1563" s="57">
        <v>0</v>
      </c>
      <c r="Y1563" s="57">
        <v>4.1619999999999997E-2</v>
      </c>
      <c r="Z1563" s="57">
        <v>4.7129999999999998E-2</v>
      </c>
      <c r="AB1563" s="58">
        <v>39546</v>
      </c>
      <c r="AC1563" s="57">
        <v>2.5939999999999998E-2</v>
      </c>
      <c r="AD1563" s="57">
        <v>0</v>
      </c>
      <c r="AE1563" s="57">
        <v>0</v>
      </c>
      <c r="AF1563" s="57">
        <v>4.1619999999999997E-2</v>
      </c>
      <c r="AG1563" s="57">
        <v>4.7129999999999998E-2</v>
      </c>
    </row>
    <row r="1564" spans="2:33">
      <c r="B1564" s="58">
        <v>39547</v>
      </c>
      <c r="T1564" s="58">
        <v>39547</v>
      </c>
      <c r="U1564" s="58"/>
      <c r="V1564" s="57">
        <v>2.5939999999999998E-2</v>
      </c>
      <c r="W1564" s="57">
        <v>0</v>
      </c>
      <c r="X1564" s="57">
        <v>0</v>
      </c>
      <c r="Y1564" s="57">
        <v>4.1619999999999997E-2</v>
      </c>
      <c r="Z1564" s="57">
        <v>4.7129999999999998E-2</v>
      </c>
      <c r="AB1564" s="58">
        <v>39547</v>
      </c>
      <c r="AC1564" s="57">
        <v>2.5939999999999998E-2</v>
      </c>
      <c r="AD1564" s="57">
        <v>0</v>
      </c>
      <c r="AE1564" s="57">
        <v>0</v>
      </c>
      <c r="AF1564" s="57">
        <v>4.1619999999999997E-2</v>
      </c>
      <c r="AG1564" s="57">
        <v>4.7129999999999998E-2</v>
      </c>
    </row>
    <row r="1565" spans="2:33">
      <c r="B1565" s="58">
        <v>39548</v>
      </c>
      <c r="C1565" s="57">
        <v>4.9800000000000004E-2</v>
      </c>
      <c r="D1565" s="57">
        <v>5.4000000000000006E-2</v>
      </c>
      <c r="E1565" s="57">
        <v>0.05</v>
      </c>
      <c r="F1565" s="57">
        <v>4.82E-2</v>
      </c>
      <c r="G1565" s="57">
        <v>4.7400000000000005E-2</v>
      </c>
      <c r="H1565" s="57">
        <v>4.7449999999999999E-2</v>
      </c>
      <c r="I1565" s="57">
        <v>4.795E-2</v>
      </c>
      <c r="J1565" s="57">
        <v>4.8250000000000001E-2</v>
      </c>
      <c r="K1565" s="57">
        <v>4.8499999999999995E-2</v>
      </c>
      <c r="L1565" s="57">
        <v>4.8799999999999996E-2</v>
      </c>
      <c r="M1565" s="57">
        <v>4.9100000000000005E-2</v>
      </c>
      <c r="N1565" s="57">
        <v>4.9400000000000006E-2</v>
      </c>
      <c r="O1565" s="57">
        <v>4.99E-2</v>
      </c>
      <c r="P1565" s="57">
        <v>5.015E-2</v>
      </c>
      <c r="Q1565" s="57">
        <v>5.0300000000000004E-2</v>
      </c>
      <c r="T1565" s="58">
        <v>39548</v>
      </c>
      <c r="U1565" s="58"/>
      <c r="V1565" s="57">
        <v>2.5819999999999999E-2</v>
      </c>
      <c r="W1565" s="57">
        <v>0</v>
      </c>
      <c r="X1565" s="57">
        <v>0</v>
      </c>
      <c r="Y1565" s="57">
        <v>4.1440000000000005E-2</v>
      </c>
      <c r="Z1565" s="57">
        <v>4.6950000000000006E-2</v>
      </c>
      <c r="AB1565" s="58">
        <v>39548</v>
      </c>
      <c r="AC1565" s="57">
        <v>2.5819999999999999E-2</v>
      </c>
      <c r="AD1565" s="57">
        <v>0</v>
      </c>
      <c r="AE1565" s="57">
        <v>0</v>
      </c>
      <c r="AF1565" s="57">
        <v>4.1440000000000005E-2</v>
      </c>
      <c r="AG1565" s="57">
        <v>4.6950000000000006E-2</v>
      </c>
    </row>
    <row r="1566" spans="2:33">
      <c r="B1566" s="58">
        <v>39549</v>
      </c>
      <c r="C1566" s="57">
        <v>0.05</v>
      </c>
      <c r="D1566" s="57">
        <v>5.4000000000000006E-2</v>
      </c>
      <c r="E1566" s="57">
        <v>5.0450000000000002E-2</v>
      </c>
      <c r="F1566" s="57">
        <v>4.8849999999999998E-2</v>
      </c>
      <c r="G1566" s="57">
        <v>4.8049999999999995E-2</v>
      </c>
      <c r="H1566" s="57">
        <v>4.7899999999999998E-2</v>
      </c>
      <c r="I1566" s="57">
        <v>4.8399999999999999E-2</v>
      </c>
      <c r="J1566" s="57">
        <v>4.87E-2</v>
      </c>
      <c r="K1566" s="57">
        <v>4.8949999999999994E-2</v>
      </c>
      <c r="L1566" s="57">
        <v>4.9249999999999995E-2</v>
      </c>
      <c r="M1566" s="57">
        <v>4.9550000000000004E-2</v>
      </c>
      <c r="N1566" s="57">
        <v>4.9850000000000005E-2</v>
      </c>
      <c r="O1566" s="57">
        <v>5.0349999999999999E-2</v>
      </c>
      <c r="P1566" s="57">
        <v>5.0599999999999999E-2</v>
      </c>
      <c r="Q1566" s="57">
        <v>5.0750000000000003E-2</v>
      </c>
      <c r="T1566" s="58">
        <v>39549</v>
      </c>
      <c r="U1566" s="58"/>
      <c r="V1566" s="57">
        <v>2.581E-2</v>
      </c>
      <c r="W1566" s="57">
        <v>0</v>
      </c>
      <c r="X1566" s="57">
        <v>0</v>
      </c>
      <c r="Y1566" s="57">
        <v>4.1079999999999998E-2</v>
      </c>
      <c r="Z1566" s="57">
        <v>4.6479999999999994E-2</v>
      </c>
      <c r="AB1566" s="58">
        <v>39549</v>
      </c>
      <c r="AC1566" s="57">
        <v>2.581E-2</v>
      </c>
      <c r="AD1566" s="57">
        <v>0</v>
      </c>
      <c r="AE1566" s="57">
        <v>0</v>
      </c>
      <c r="AF1566" s="57">
        <v>4.1079999999999998E-2</v>
      </c>
      <c r="AG1566" s="57">
        <v>4.6479999999999994E-2</v>
      </c>
    </row>
    <row r="1567" spans="2:33">
      <c r="B1567" s="58">
        <v>39550</v>
      </c>
      <c r="T1567" s="58">
        <v>39550</v>
      </c>
      <c r="U1567" s="58"/>
      <c r="AB1567" s="58">
        <v>39550</v>
      </c>
    </row>
    <row r="1568" spans="2:33">
      <c r="B1568" s="58">
        <v>39551</v>
      </c>
      <c r="T1568" s="58">
        <v>39551</v>
      </c>
      <c r="U1568" s="58"/>
      <c r="AB1568" s="58">
        <v>39551</v>
      </c>
    </row>
    <row r="1569" spans="2:33">
      <c r="B1569" s="58">
        <v>39552</v>
      </c>
      <c r="C1569" s="57">
        <v>0.05</v>
      </c>
      <c r="D1569" s="57">
        <v>5.4000000000000006E-2</v>
      </c>
      <c r="E1569" s="57">
        <v>5.04E-2</v>
      </c>
      <c r="F1569" s="57">
        <v>4.8799999999999996E-2</v>
      </c>
      <c r="G1569" s="57">
        <v>4.8000000000000001E-2</v>
      </c>
      <c r="H1569" s="57">
        <v>4.7899999999999998E-2</v>
      </c>
      <c r="I1569" s="57">
        <v>4.8300000000000003E-2</v>
      </c>
      <c r="J1569" s="57">
        <v>4.8600000000000004E-2</v>
      </c>
      <c r="K1569" s="57">
        <v>4.8849999999999998E-2</v>
      </c>
      <c r="L1569" s="57">
        <v>4.9149999999999999E-2</v>
      </c>
      <c r="M1569" s="57">
        <v>4.9450000000000001E-2</v>
      </c>
      <c r="N1569" s="57">
        <v>4.9749999999999996E-2</v>
      </c>
      <c r="O1569" s="57">
        <v>5.0250000000000003E-2</v>
      </c>
      <c r="P1569" s="57">
        <v>5.0499999999999996E-2</v>
      </c>
      <c r="Q1569" s="57">
        <v>5.0650000000000001E-2</v>
      </c>
      <c r="T1569" s="58">
        <v>39552</v>
      </c>
      <c r="U1569" s="58"/>
      <c r="V1569" s="57">
        <v>2.5870000000000001E-2</v>
      </c>
      <c r="W1569" s="57">
        <v>0</v>
      </c>
      <c r="X1569" s="57">
        <v>0</v>
      </c>
      <c r="Y1569" s="57">
        <v>4.1250000000000002E-2</v>
      </c>
      <c r="Z1569" s="57">
        <v>4.6689999999999995E-2</v>
      </c>
      <c r="AB1569" s="58">
        <v>39552</v>
      </c>
      <c r="AC1569" s="57">
        <v>2.5870000000000001E-2</v>
      </c>
      <c r="AD1569" s="57">
        <v>0</v>
      </c>
      <c r="AE1569" s="57">
        <v>0</v>
      </c>
      <c r="AF1569" s="57">
        <v>4.1250000000000002E-2</v>
      </c>
      <c r="AG1569" s="57">
        <v>4.6689999999999995E-2</v>
      </c>
    </row>
    <row r="1570" spans="2:33">
      <c r="B1570" s="58">
        <v>39553</v>
      </c>
      <c r="C1570" s="57">
        <v>4.99E-2</v>
      </c>
      <c r="D1570" s="57">
        <v>5.3899999999999997E-2</v>
      </c>
      <c r="E1570" s="57">
        <v>5.0450000000000002E-2</v>
      </c>
      <c r="F1570" s="57">
        <v>4.8849999999999998E-2</v>
      </c>
      <c r="G1570" s="57">
        <v>4.795E-2</v>
      </c>
      <c r="H1570" s="57">
        <v>4.7899999999999998E-2</v>
      </c>
      <c r="I1570" s="57">
        <v>4.8250000000000001E-2</v>
      </c>
      <c r="J1570" s="57">
        <v>4.8550000000000003E-2</v>
      </c>
      <c r="K1570" s="57">
        <v>4.8799999999999996E-2</v>
      </c>
      <c r="L1570" s="57">
        <v>4.9149999999999999E-2</v>
      </c>
      <c r="M1570" s="57">
        <v>4.9450000000000001E-2</v>
      </c>
      <c r="N1570" s="57">
        <v>4.9749999999999996E-2</v>
      </c>
      <c r="O1570" s="57">
        <v>5.0250000000000003E-2</v>
      </c>
      <c r="P1570" s="57">
        <v>5.0499999999999996E-2</v>
      </c>
      <c r="Q1570" s="57">
        <v>5.0700000000000002E-2</v>
      </c>
      <c r="T1570" s="58">
        <v>39553</v>
      </c>
      <c r="U1570" s="58"/>
      <c r="V1570" s="57">
        <v>2.681E-2</v>
      </c>
      <c r="W1570" s="57">
        <v>0</v>
      </c>
      <c r="X1570" s="57">
        <v>0</v>
      </c>
      <c r="Y1570" s="57">
        <v>4.24E-2</v>
      </c>
      <c r="Z1570" s="57">
        <v>4.7830000000000004E-2</v>
      </c>
      <c r="AB1570" s="58">
        <v>39553</v>
      </c>
      <c r="AC1570" s="57">
        <v>2.681E-2</v>
      </c>
      <c r="AD1570" s="57">
        <v>0</v>
      </c>
      <c r="AE1570" s="57">
        <v>0</v>
      </c>
      <c r="AF1570" s="57">
        <v>4.24E-2</v>
      </c>
      <c r="AG1570" s="57">
        <v>4.7830000000000004E-2</v>
      </c>
    </row>
    <row r="1571" spans="2:33">
      <c r="B1571" s="58">
        <v>39554</v>
      </c>
      <c r="C1571" s="57">
        <v>5.0099999999999999E-2</v>
      </c>
      <c r="D1571" s="57">
        <v>5.3800000000000001E-2</v>
      </c>
      <c r="E1571" s="57">
        <v>5.0450000000000002E-2</v>
      </c>
      <c r="F1571" s="57">
        <v>4.8899999999999999E-2</v>
      </c>
      <c r="G1571" s="57">
        <v>4.795E-2</v>
      </c>
      <c r="H1571" s="57">
        <v>4.7899999999999998E-2</v>
      </c>
      <c r="I1571" s="57">
        <v>4.82E-2</v>
      </c>
      <c r="J1571" s="57">
        <v>4.845E-2</v>
      </c>
      <c r="K1571" s="57">
        <v>4.87E-2</v>
      </c>
      <c r="L1571" s="57">
        <v>4.9000000000000002E-2</v>
      </c>
      <c r="M1571" s="57">
        <v>4.9299999999999997E-2</v>
      </c>
      <c r="N1571" s="57">
        <v>4.9550000000000004E-2</v>
      </c>
      <c r="O1571" s="57">
        <v>5.0049999999999997E-2</v>
      </c>
      <c r="P1571" s="57">
        <v>5.0300000000000004E-2</v>
      </c>
      <c r="Q1571" s="57">
        <v>5.0499999999999996E-2</v>
      </c>
      <c r="T1571" s="58">
        <v>39554</v>
      </c>
      <c r="U1571" s="58"/>
      <c r="V1571" s="57">
        <v>2.836E-2</v>
      </c>
      <c r="W1571" s="57">
        <v>0</v>
      </c>
      <c r="X1571" s="57">
        <v>0</v>
      </c>
      <c r="Y1571" s="57">
        <v>4.3299999999999998E-2</v>
      </c>
      <c r="Z1571" s="57">
        <v>4.8590000000000001E-2</v>
      </c>
      <c r="AB1571" s="58">
        <v>39554</v>
      </c>
      <c r="AC1571" s="57">
        <v>2.836E-2</v>
      </c>
      <c r="AD1571" s="57">
        <v>0</v>
      </c>
      <c r="AE1571" s="57">
        <v>0</v>
      </c>
      <c r="AF1571" s="57">
        <v>4.3299999999999998E-2</v>
      </c>
      <c r="AG1571" s="57">
        <v>4.8590000000000001E-2</v>
      </c>
    </row>
    <row r="1572" spans="2:33">
      <c r="B1572" s="58">
        <v>39555</v>
      </c>
      <c r="C1572" s="57">
        <v>0.05</v>
      </c>
      <c r="D1572" s="57">
        <v>5.3800000000000001E-2</v>
      </c>
      <c r="E1572" s="57">
        <v>5.0499999999999996E-2</v>
      </c>
      <c r="F1572" s="57">
        <v>4.8899999999999999E-2</v>
      </c>
      <c r="G1572" s="57">
        <v>4.8000000000000001E-2</v>
      </c>
      <c r="H1572" s="57">
        <v>4.7850000000000004E-2</v>
      </c>
      <c r="I1572" s="57">
        <v>4.8150000000000005E-2</v>
      </c>
      <c r="J1572" s="57">
        <v>4.845E-2</v>
      </c>
      <c r="K1572" s="57">
        <v>4.87E-2</v>
      </c>
      <c r="L1572" s="57">
        <v>4.9000000000000002E-2</v>
      </c>
      <c r="M1572" s="57">
        <v>4.9249999999999995E-2</v>
      </c>
      <c r="N1572" s="57">
        <v>4.9500000000000002E-2</v>
      </c>
      <c r="O1572" s="57">
        <v>0.05</v>
      </c>
      <c r="P1572" s="57">
        <v>5.0250000000000003E-2</v>
      </c>
      <c r="Q1572" s="57">
        <v>5.0450000000000002E-2</v>
      </c>
      <c r="T1572" s="58">
        <v>39555</v>
      </c>
      <c r="U1572" s="58"/>
      <c r="V1572" s="57">
        <v>3.023E-2</v>
      </c>
      <c r="W1572" s="57">
        <v>0</v>
      </c>
      <c r="X1572" s="57">
        <v>0</v>
      </c>
      <c r="Y1572" s="57">
        <v>4.4500000000000005E-2</v>
      </c>
      <c r="Z1572" s="57">
        <v>4.9360000000000001E-2</v>
      </c>
      <c r="AB1572" s="58">
        <v>39555</v>
      </c>
      <c r="AC1572" s="57">
        <v>3.023E-2</v>
      </c>
      <c r="AD1572" s="57">
        <v>0</v>
      </c>
      <c r="AE1572" s="57">
        <v>0</v>
      </c>
      <c r="AF1572" s="57">
        <v>4.4500000000000005E-2</v>
      </c>
      <c r="AG1572" s="57">
        <v>4.9360000000000001E-2</v>
      </c>
    </row>
    <row r="1573" spans="2:33">
      <c r="B1573" s="58">
        <v>39556</v>
      </c>
      <c r="C1573" s="57">
        <v>5.04E-2</v>
      </c>
      <c r="D1573" s="57">
        <v>5.3800000000000001E-2</v>
      </c>
      <c r="E1573" s="57">
        <v>5.0849999999999999E-2</v>
      </c>
      <c r="F1573" s="57">
        <v>4.9349999999999998E-2</v>
      </c>
      <c r="G1573" s="57">
        <v>4.8349999999999997E-2</v>
      </c>
      <c r="H1573" s="57">
        <v>4.8150000000000005E-2</v>
      </c>
      <c r="I1573" s="57">
        <v>4.8499999999999995E-2</v>
      </c>
      <c r="J1573" s="57">
        <v>4.8799999999999996E-2</v>
      </c>
      <c r="K1573" s="57">
        <v>4.9075000000000001E-2</v>
      </c>
      <c r="L1573" s="57">
        <v>4.9375000000000002E-2</v>
      </c>
      <c r="M1573" s="57">
        <v>4.9625000000000002E-2</v>
      </c>
      <c r="N1573" s="57">
        <v>4.99E-2</v>
      </c>
      <c r="O1573" s="57">
        <v>5.04E-2</v>
      </c>
      <c r="P1573" s="57">
        <v>5.0650000000000001E-2</v>
      </c>
      <c r="Q1573" s="57">
        <v>5.0849999999999999E-2</v>
      </c>
      <c r="T1573" s="58">
        <v>39556</v>
      </c>
      <c r="U1573" s="58"/>
      <c r="V1573" s="57">
        <v>3.2210000000000003E-2</v>
      </c>
      <c r="W1573" s="57">
        <v>0</v>
      </c>
      <c r="X1573" s="57">
        <v>0</v>
      </c>
      <c r="Y1573" s="57">
        <v>4.5570000000000006E-2</v>
      </c>
      <c r="Z1573" s="57">
        <v>4.9779999999999998E-2</v>
      </c>
      <c r="AB1573" s="58">
        <v>39556</v>
      </c>
      <c r="AC1573" s="57">
        <v>3.2210000000000003E-2</v>
      </c>
      <c r="AD1573" s="57">
        <v>0</v>
      </c>
      <c r="AE1573" s="57">
        <v>0</v>
      </c>
      <c r="AF1573" s="57">
        <v>4.5570000000000006E-2</v>
      </c>
      <c r="AG1573" s="57">
        <v>4.9779999999999998E-2</v>
      </c>
    </row>
    <row r="1574" spans="2:33">
      <c r="B1574" s="58">
        <v>39557</v>
      </c>
      <c r="T1574" s="58">
        <v>39557</v>
      </c>
      <c r="U1574" s="58"/>
      <c r="AB1574" s="58">
        <v>39557</v>
      </c>
    </row>
    <row r="1575" spans="2:33">
      <c r="B1575" s="58">
        <v>39558</v>
      </c>
      <c r="T1575" s="58">
        <v>39558</v>
      </c>
      <c r="U1575" s="58"/>
      <c r="AB1575" s="58">
        <v>39558</v>
      </c>
    </row>
    <row r="1576" spans="2:33">
      <c r="B1576" s="58">
        <v>39559</v>
      </c>
      <c r="C1576" s="57">
        <v>0.05</v>
      </c>
      <c r="D1576" s="57">
        <v>5.3800000000000001E-2</v>
      </c>
      <c r="E1576" s="57">
        <v>5.0949999999999995E-2</v>
      </c>
      <c r="F1576" s="57">
        <v>4.9500000000000002E-2</v>
      </c>
      <c r="G1576" s="57">
        <v>4.8399999999999999E-2</v>
      </c>
      <c r="H1576" s="57">
        <v>4.8150000000000005E-2</v>
      </c>
      <c r="I1576" s="57">
        <v>4.8550000000000003E-2</v>
      </c>
      <c r="J1576" s="57">
        <v>4.8849999999999998E-2</v>
      </c>
      <c r="K1576" s="57">
        <v>4.9149999999999999E-2</v>
      </c>
      <c r="L1576" s="57">
        <v>4.9450000000000001E-2</v>
      </c>
      <c r="M1576" s="57">
        <v>4.9699999999999994E-2</v>
      </c>
      <c r="N1576" s="57">
        <v>4.9950000000000001E-2</v>
      </c>
      <c r="O1576" s="57">
        <v>5.0450000000000002E-2</v>
      </c>
      <c r="P1576" s="57">
        <v>5.0700000000000002E-2</v>
      </c>
      <c r="Q1576" s="57">
        <v>5.0900000000000001E-2</v>
      </c>
      <c r="T1576" s="58">
        <v>39559</v>
      </c>
      <c r="U1576" s="58"/>
      <c r="V1576" s="57">
        <v>3.0600000000000002E-2</v>
      </c>
      <c r="W1576" s="57">
        <v>0</v>
      </c>
      <c r="X1576" s="57">
        <v>0</v>
      </c>
      <c r="Y1576" s="57">
        <v>4.3639999999999998E-2</v>
      </c>
      <c r="Z1576" s="57">
        <v>4.8600000000000004E-2</v>
      </c>
      <c r="AB1576" s="58">
        <v>39559</v>
      </c>
      <c r="AC1576" s="57">
        <v>3.0600000000000002E-2</v>
      </c>
      <c r="AD1576" s="57">
        <v>0</v>
      </c>
      <c r="AE1576" s="57">
        <v>0</v>
      </c>
      <c r="AF1576" s="57">
        <v>4.3639999999999998E-2</v>
      </c>
      <c r="AG1576" s="57">
        <v>4.8600000000000004E-2</v>
      </c>
    </row>
    <row r="1577" spans="2:33">
      <c r="B1577" s="58">
        <v>39560</v>
      </c>
      <c r="C1577" s="57">
        <v>5.0700000000000002E-2</v>
      </c>
      <c r="D1577" s="57">
        <v>5.3800000000000001E-2</v>
      </c>
      <c r="E1577" s="57">
        <v>5.0799999999999998E-2</v>
      </c>
      <c r="F1577" s="57">
        <v>4.9249999999999995E-2</v>
      </c>
      <c r="G1577" s="57">
        <v>4.8099999999999997E-2</v>
      </c>
      <c r="H1577" s="57">
        <v>4.7850000000000004E-2</v>
      </c>
      <c r="I1577" s="57">
        <v>4.82E-2</v>
      </c>
      <c r="J1577" s="57">
        <v>4.8499999999999995E-2</v>
      </c>
      <c r="K1577" s="57">
        <v>4.8799999999999996E-2</v>
      </c>
      <c r="L1577" s="57">
        <v>4.9100000000000005E-2</v>
      </c>
      <c r="M1577" s="57">
        <v>4.9349999999999998E-2</v>
      </c>
      <c r="N1577" s="57">
        <v>4.9599999999999998E-2</v>
      </c>
      <c r="O1577" s="57">
        <v>5.0099999999999999E-2</v>
      </c>
      <c r="P1577" s="57">
        <v>5.0349999999999999E-2</v>
      </c>
      <c r="Q1577" s="57">
        <v>5.0549999999999998E-2</v>
      </c>
      <c r="T1577" s="58">
        <v>39560</v>
      </c>
      <c r="U1577" s="58"/>
      <c r="V1577" s="57">
        <v>3.0880000000000001E-2</v>
      </c>
      <c r="W1577" s="57">
        <v>0</v>
      </c>
      <c r="X1577" s="57">
        <v>0</v>
      </c>
      <c r="Y1577" s="57">
        <v>4.3380000000000002E-2</v>
      </c>
      <c r="Z1577" s="57">
        <v>4.8090000000000001E-2</v>
      </c>
      <c r="AB1577" s="58">
        <v>39560</v>
      </c>
      <c r="AC1577" s="57">
        <v>3.0880000000000001E-2</v>
      </c>
      <c r="AD1577" s="57">
        <v>0</v>
      </c>
      <c r="AE1577" s="57">
        <v>0</v>
      </c>
      <c r="AF1577" s="57">
        <v>4.3380000000000002E-2</v>
      </c>
      <c r="AG1577" s="57">
        <v>4.8090000000000001E-2</v>
      </c>
    </row>
    <row r="1578" spans="2:33">
      <c r="B1578" s="58">
        <v>39561</v>
      </c>
      <c r="C1578" s="57">
        <v>5.0799999999999998E-2</v>
      </c>
      <c r="D1578" s="57">
        <v>5.3699999999999998E-2</v>
      </c>
      <c r="E1578" s="57">
        <v>5.0700000000000002E-2</v>
      </c>
      <c r="F1578" s="57">
        <v>4.9299999999999997E-2</v>
      </c>
      <c r="G1578" s="57">
        <v>4.82E-2</v>
      </c>
      <c r="H1578" s="57">
        <v>4.7899999999999998E-2</v>
      </c>
      <c r="I1578" s="57">
        <v>4.8300000000000003E-2</v>
      </c>
      <c r="J1578" s="57">
        <v>4.8600000000000004E-2</v>
      </c>
      <c r="K1578" s="57">
        <v>4.8849999999999998E-2</v>
      </c>
      <c r="L1578" s="57">
        <v>4.9149999999999999E-2</v>
      </c>
      <c r="M1578" s="57">
        <v>4.9400000000000006E-2</v>
      </c>
      <c r="N1578" s="57">
        <v>4.965E-2</v>
      </c>
      <c r="O1578" s="57">
        <v>5.015E-2</v>
      </c>
      <c r="P1578" s="57">
        <v>5.04E-2</v>
      </c>
      <c r="Q1578" s="57">
        <v>5.0599999999999999E-2</v>
      </c>
      <c r="T1578" s="58">
        <v>39561</v>
      </c>
      <c r="U1578" s="58"/>
      <c r="V1578" s="57">
        <v>3.1059999999999997E-2</v>
      </c>
      <c r="W1578" s="57">
        <v>0</v>
      </c>
      <c r="X1578" s="57">
        <v>0</v>
      </c>
      <c r="Y1578" s="57">
        <v>4.3769999999999996E-2</v>
      </c>
      <c r="Z1578" s="57">
        <v>4.8579999999999998E-2</v>
      </c>
      <c r="AB1578" s="58">
        <v>39561</v>
      </c>
      <c r="AC1578" s="57">
        <v>3.1059999999999997E-2</v>
      </c>
      <c r="AD1578" s="57">
        <v>0</v>
      </c>
      <c r="AE1578" s="57">
        <v>0</v>
      </c>
      <c r="AF1578" s="57">
        <v>4.3769999999999996E-2</v>
      </c>
      <c r="AG1578" s="57">
        <v>4.8579999999999998E-2</v>
      </c>
    </row>
    <row r="1579" spans="2:33">
      <c r="B1579" s="58">
        <v>39562</v>
      </c>
      <c r="C1579" s="57">
        <v>0.05</v>
      </c>
      <c r="D1579" s="57">
        <v>5.3699999999999998E-2</v>
      </c>
      <c r="E1579" s="57">
        <v>5.0499999999999996E-2</v>
      </c>
      <c r="F1579" s="57">
        <v>4.9050000000000003E-2</v>
      </c>
      <c r="G1579" s="57">
        <v>4.795E-2</v>
      </c>
      <c r="H1579" s="57">
        <v>4.7599999999999996E-2</v>
      </c>
      <c r="I1579" s="57">
        <v>4.7899999999999998E-2</v>
      </c>
      <c r="J1579" s="57">
        <v>4.82E-2</v>
      </c>
      <c r="K1579" s="57">
        <v>4.845E-2</v>
      </c>
      <c r="L1579" s="57">
        <v>4.8750000000000002E-2</v>
      </c>
      <c r="M1579" s="57">
        <v>4.9000000000000002E-2</v>
      </c>
      <c r="N1579" s="57">
        <v>4.9249999999999995E-2</v>
      </c>
      <c r="O1579" s="57">
        <v>4.9749999999999996E-2</v>
      </c>
      <c r="P1579" s="57">
        <v>0.05</v>
      </c>
      <c r="Q1579" s="57">
        <v>5.0199999999999995E-2</v>
      </c>
      <c r="T1579" s="58">
        <v>39562</v>
      </c>
      <c r="U1579" s="58"/>
      <c r="V1579" s="57">
        <v>3.2070000000000001E-2</v>
      </c>
      <c r="W1579" s="57">
        <v>0</v>
      </c>
      <c r="X1579" s="57">
        <v>0</v>
      </c>
      <c r="Y1579" s="57">
        <v>4.4610000000000004E-2</v>
      </c>
      <c r="Z1579" s="57">
        <v>4.9249999999999995E-2</v>
      </c>
      <c r="AB1579" s="58">
        <v>39562</v>
      </c>
      <c r="AC1579" s="57">
        <v>3.2070000000000001E-2</v>
      </c>
      <c r="AD1579" s="57">
        <v>0</v>
      </c>
      <c r="AE1579" s="57">
        <v>0</v>
      </c>
      <c r="AF1579" s="57">
        <v>4.4610000000000004E-2</v>
      </c>
      <c r="AG1579" s="57">
        <v>4.9249999999999995E-2</v>
      </c>
    </row>
    <row r="1580" spans="2:33">
      <c r="B1580" s="58">
        <v>39563</v>
      </c>
      <c r="C1580" s="57">
        <v>4.9599999999999998E-2</v>
      </c>
      <c r="D1580" s="57">
        <v>5.3600000000000002E-2</v>
      </c>
      <c r="E1580" s="57">
        <v>5.0600000000000006E-2</v>
      </c>
      <c r="F1580" s="57">
        <v>4.9299999999999997E-2</v>
      </c>
      <c r="G1580" s="57">
        <v>4.8300000000000003E-2</v>
      </c>
      <c r="H1580" s="57">
        <v>4.795E-2</v>
      </c>
      <c r="I1580" s="57">
        <v>4.8249999999999994E-2</v>
      </c>
      <c r="J1580" s="57">
        <v>4.8550000000000003E-2</v>
      </c>
      <c r="K1580" s="57">
        <v>4.8799999999999996E-2</v>
      </c>
      <c r="L1580" s="57">
        <v>4.9100000000000005E-2</v>
      </c>
      <c r="M1580" s="57">
        <v>4.9350000000000005E-2</v>
      </c>
      <c r="N1580" s="57">
        <v>4.9599999999999998E-2</v>
      </c>
      <c r="O1580" s="57">
        <v>5.0099999999999999E-2</v>
      </c>
      <c r="P1580" s="57">
        <v>5.0349999999999999E-2</v>
      </c>
      <c r="Q1580" s="57">
        <v>5.0600000000000006E-2</v>
      </c>
      <c r="T1580" s="58">
        <v>39563</v>
      </c>
      <c r="U1580" s="58"/>
      <c r="V1580" s="57">
        <v>3.3070000000000002E-2</v>
      </c>
      <c r="W1580" s="57">
        <v>0</v>
      </c>
      <c r="X1580" s="57">
        <v>0</v>
      </c>
      <c r="Y1580" s="57">
        <v>4.5159999999999999E-2</v>
      </c>
      <c r="Z1580" s="57">
        <v>4.9589999999999995E-2</v>
      </c>
      <c r="AB1580" s="58">
        <v>39563</v>
      </c>
      <c r="AC1580" s="57">
        <v>3.3070000000000002E-2</v>
      </c>
      <c r="AD1580" s="57">
        <v>0</v>
      </c>
      <c r="AE1580" s="57">
        <v>0</v>
      </c>
      <c r="AF1580" s="57">
        <v>4.5159999999999999E-2</v>
      </c>
      <c r="AG1580" s="57">
        <v>4.9589999999999995E-2</v>
      </c>
    </row>
    <row r="1581" spans="2:33">
      <c r="B1581" s="58">
        <v>39564</v>
      </c>
      <c r="T1581" s="58">
        <v>39564</v>
      </c>
      <c r="U1581" s="58"/>
      <c r="AB1581" s="58">
        <v>39564</v>
      </c>
    </row>
    <row r="1582" spans="2:33">
      <c r="B1582" s="58">
        <v>39565</v>
      </c>
      <c r="T1582" s="58">
        <v>39565</v>
      </c>
      <c r="U1582" s="58"/>
      <c r="AB1582" s="58">
        <v>39565</v>
      </c>
    </row>
    <row r="1583" spans="2:33">
      <c r="B1583" s="58">
        <v>39566</v>
      </c>
      <c r="C1583" s="57">
        <v>0.05</v>
      </c>
      <c r="D1583" s="57">
        <v>5.3600000000000002E-2</v>
      </c>
      <c r="E1583" s="57">
        <v>5.0450000000000002E-2</v>
      </c>
      <c r="F1583" s="57">
        <v>4.9100000000000005E-2</v>
      </c>
      <c r="G1583" s="57">
        <v>4.8150000000000005E-2</v>
      </c>
      <c r="H1583" s="57">
        <v>4.7800000000000002E-2</v>
      </c>
      <c r="I1583" s="57">
        <v>4.8099999999999997E-2</v>
      </c>
      <c r="J1583" s="57">
        <v>4.8399999999999999E-2</v>
      </c>
      <c r="K1583" s="57">
        <v>4.8649999999999999E-2</v>
      </c>
      <c r="L1583" s="57">
        <v>4.8949999999999994E-2</v>
      </c>
      <c r="M1583" s="57">
        <v>4.9200000000000001E-2</v>
      </c>
      <c r="N1583" s="57">
        <v>4.9450000000000001E-2</v>
      </c>
      <c r="O1583" s="57">
        <v>4.9950000000000001E-2</v>
      </c>
      <c r="P1583" s="57">
        <v>5.0199999999999995E-2</v>
      </c>
      <c r="Q1583" s="57">
        <v>5.0450000000000002E-2</v>
      </c>
      <c r="T1583" s="58">
        <v>39566</v>
      </c>
      <c r="U1583" s="58"/>
      <c r="V1583" s="57">
        <v>3.2379999999999999E-2</v>
      </c>
      <c r="W1583" s="57">
        <v>0</v>
      </c>
      <c r="X1583" s="57">
        <v>0</v>
      </c>
      <c r="Y1583" s="57">
        <v>4.4900000000000002E-2</v>
      </c>
      <c r="Z1583" s="57">
        <v>4.9540000000000001E-2</v>
      </c>
      <c r="AB1583" s="58">
        <v>39566</v>
      </c>
      <c r="AC1583" s="57">
        <v>3.2379999999999999E-2</v>
      </c>
      <c r="AD1583" s="57">
        <v>0</v>
      </c>
      <c r="AE1583" s="57">
        <v>0</v>
      </c>
      <c r="AF1583" s="57">
        <v>4.4900000000000002E-2</v>
      </c>
      <c r="AG1583" s="57">
        <v>4.9540000000000001E-2</v>
      </c>
    </row>
    <row r="1584" spans="2:33">
      <c r="B1584" s="58">
        <v>39567</v>
      </c>
      <c r="C1584" s="57">
        <v>4.9299999999999997E-2</v>
      </c>
      <c r="D1584" s="57">
        <v>5.3600000000000002E-2</v>
      </c>
      <c r="E1584" s="57">
        <v>5.04E-2</v>
      </c>
      <c r="F1584" s="57">
        <v>4.8899999999999999E-2</v>
      </c>
      <c r="G1584" s="57">
        <v>4.795E-2</v>
      </c>
      <c r="H1584" s="57">
        <v>4.7599999999999996E-2</v>
      </c>
      <c r="I1584" s="57">
        <v>4.7800000000000002E-2</v>
      </c>
      <c r="J1584" s="57">
        <v>4.8000000000000001E-2</v>
      </c>
      <c r="K1584" s="57">
        <v>4.8224999999999997E-2</v>
      </c>
      <c r="L1584" s="57">
        <v>4.8475000000000004E-2</v>
      </c>
      <c r="M1584" s="57">
        <v>4.8674999999999996E-2</v>
      </c>
      <c r="N1584" s="57">
        <v>4.8899999999999999E-2</v>
      </c>
      <c r="O1584" s="57">
        <v>4.9400000000000006E-2</v>
      </c>
      <c r="P1584" s="57">
        <v>4.965E-2</v>
      </c>
      <c r="Q1584" s="57">
        <v>4.99E-2</v>
      </c>
      <c r="T1584" s="58">
        <v>39567</v>
      </c>
      <c r="U1584" s="58"/>
      <c r="V1584" s="57">
        <v>3.1629999999999998E-2</v>
      </c>
      <c r="W1584" s="57">
        <v>0</v>
      </c>
      <c r="X1584" s="57">
        <v>0</v>
      </c>
      <c r="Y1584" s="57">
        <v>4.3899999999999995E-2</v>
      </c>
      <c r="Z1584" s="57">
        <v>4.8430000000000001E-2</v>
      </c>
      <c r="AB1584" s="58">
        <v>39567</v>
      </c>
      <c r="AC1584" s="57">
        <v>3.1629999999999998E-2</v>
      </c>
      <c r="AD1584" s="57">
        <v>0</v>
      </c>
      <c r="AE1584" s="57">
        <v>0</v>
      </c>
      <c r="AF1584" s="57">
        <v>4.3899999999999995E-2</v>
      </c>
      <c r="AG1584" s="57">
        <v>4.8430000000000001E-2</v>
      </c>
    </row>
    <row r="1585" spans="2:33">
      <c r="B1585" s="58">
        <v>39568</v>
      </c>
      <c r="C1585" s="57">
        <v>4.9500000000000002E-2</v>
      </c>
      <c r="D1585" s="57">
        <v>5.3600000000000002E-2</v>
      </c>
      <c r="E1585" s="57">
        <v>5.0300000000000004E-2</v>
      </c>
      <c r="F1585" s="57">
        <v>4.8899999999999999E-2</v>
      </c>
      <c r="G1585" s="57">
        <v>4.7800000000000002E-2</v>
      </c>
      <c r="H1585" s="57">
        <v>4.7375E-2</v>
      </c>
      <c r="I1585" s="57">
        <v>4.7575000000000006E-2</v>
      </c>
      <c r="J1585" s="57">
        <v>4.7724999999999997E-2</v>
      </c>
      <c r="K1585" s="57">
        <v>4.7850000000000004E-2</v>
      </c>
      <c r="L1585" s="57">
        <v>4.8099999999999997E-2</v>
      </c>
      <c r="M1585" s="57">
        <v>4.8300000000000003E-2</v>
      </c>
      <c r="N1585" s="57">
        <v>4.8550000000000003E-2</v>
      </c>
      <c r="O1585" s="57">
        <v>4.9050000000000003E-2</v>
      </c>
      <c r="P1585" s="57">
        <v>4.9299999999999997E-2</v>
      </c>
      <c r="Q1585" s="57">
        <v>4.9550000000000004E-2</v>
      </c>
      <c r="T1585" s="58">
        <v>39568</v>
      </c>
      <c r="U1585" s="58"/>
      <c r="V1585" s="57">
        <v>3.1980000000000001E-2</v>
      </c>
      <c r="W1585" s="57">
        <v>0</v>
      </c>
      <c r="X1585" s="57">
        <v>0</v>
      </c>
      <c r="Y1585" s="57">
        <v>4.428E-2</v>
      </c>
      <c r="Z1585" s="57">
        <v>4.8739999999999999E-2</v>
      </c>
      <c r="AB1585" s="58">
        <v>39568</v>
      </c>
      <c r="AC1585" s="57">
        <v>3.1980000000000001E-2</v>
      </c>
      <c r="AD1585" s="57">
        <v>0</v>
      </c>
      <c r="AE1585" s="57">
        <v>0</v>
      </c>
      <c r="AF1585" s="57">
        <v>4.428E-2</v>
      </c>
      <c r="AG1585" s="57">
        <v>4.8739999999999999E-2</v>
      </c>
    </row>
    <row r="1586" spans="2:33">
      <c r="B1586" s="58">
        <v>39569</v>
      </c>
      <c r="T1586" s="58">
        <v>39569</v>
      </c>
      <c r="U1586" s="58"/>
      <c r="V1586" s="57">
        <v>3.0769999999999999E-2</v>
      </c>
      <c r="W1586" s="57">
        <v>0</v>
      </c>
      <c r="X1586" s="57">
        <v>0</v>
      </c>
      <c r="Y1586" s="57">
        <v>4.3189999999999999E-2</v>
      </c>
      <c r="Z1586" s="57">
        <v>4.7809999999999998E-2</v>
      </c>
      <c r="AB1586" s="58">
        <v>39569</v>
      </c>
      <c r="AC1586" s="57">
        <v>3.0769999999999999E-2</v>
      </c>
      <c r="AD1586" s="57">
        <v>0</v>
      </c>
      <c r="AE1586" s="57">
        <v>0</v>
      </c>
      <c r="AF1586" s="57">
        <v>4.3189999999999999E-2</v>
      </c>
      <c r="AG1586" s="57">
        <v>4.7809999999999998E-2</v>
      </c>
    </row>
    <row r="1587" spans="2:33">
      <c r="B1587" s="58">
        <v>39570</v>
      </c>
      <c r="C1587" s="57">
        <v>4.9400000000000006E-2</v>
      </c>
      <c r="D1587" s="57">
        <v>5.3600000000000002E-2</v>
      </c>
      <c r="E1587" s="57">
        <v>5.04E-2</v>
      </c>
      <c r="F1587" s="57">
        <v>4.9149999999999999E-2</v>
      </c>
      <c r="G1587" s="57">
        <v>4.8150000000000005E-2</v>
      </c>
      <c r="H1587" s="57">
        <v>4.7800000000000002E-2</v>
      </c>
      <c r="I1587" s="57">
        <v>4.8150000000000005E-2</v>
      </c>
      <c r="J1587" s="57">
        <v>4.8300000000000003E-2</v>
      </c>
      <c r="K1587" s="57">
        <v>4.845E-2</v>
      </c>
      <c r="L1587" s="57">
        <v>4.87E-2</v>
      </c>
      <c r="M1587" s="57">
        <v>4.8949999999999994E-2</v>
      </c>
      <c r="N1587" s="57">
        <v>4.9149999999999999E-2</v>
      </c>
      <c r="O1587" s="57">
        <v>4.965E-2</v>
      </c>
      <c r="P1587" s="57">
        <v>4.99E-2</v>
      </c>
      <c r="Q1587" s="57">
        <v>5.015E-2</v>
      </c>
      <c r="T1587" s="58">
        <v>39570</v>
      </c>
      <c r="U1587" s="58"/>
      <c r="V1587" s="57">
        <v>3.2280000000000003E-2</v>
      </c>
      <c r="W1587" s="57">
        <v>0</v>
      </c>
      <c r="X1587" s="57">
        <v>0</v>
      </c>
      <c r="Y1587" s="57">
        <v>4.4669999999999994E-2</v>
      </c>
      <c r="Z1587" s="57">
        <v>4.8849999999999998E-2</v>
      </c>
      <c r="AB1587" s="58">
        <v>39570</v>
      </c>
      <c r="AC1587" s="57">
        <v>3.2280000000000003E-2</v>
      </c>
      <c r="AD1587" s="57">
        <v>0</v>
      </c>
      <c r="AE1587" s="57">
        <v>0</v>
      </c>
      <c r="AF1587" s="57">
        <v>4.4669999999999994E-2</v>
      </c>
      <c r="AG1587" s="57">
        <v>4.8849999999999998E-2</v>
      </c>
    </row>
    <row r="1588" spans="2:33">
      <c r="B1588" s="58">
        <v>39571</v>
      </c>
      <c r="T1588" s="58">
        <v>39571</v>
      </c>
      <c r="U1588" s="58"/>
      <c r="AB1588" s="58">
        <v>39571</v>
      </c>
    </row>
    <row r="1589" spans="2:33">
      <c r="B1589" s="58">
        <v>39572</v>
      </c>
      <c r="T1589" s="58">
        <v>39572</v>
      </c>
      <c r="U1589" s="58"/>
      <c r="AB1589" s="58">
        <v>39572</v>
      </c>
    </row>
    <row r="1590" spans="2:33">
      <c r="B1590" s="58">
        <v>39573</v>
      </c>
      <c r="T1590" s="58">
        <v>39573</v>
      </c>
      <c r="U1590" s="58"/>
      <c r="V1590" s="57">
        <v>3.209E-2</v>
      </c>
      <c r="W1590" s="57">
        <v>0</v>
      </c>
      <c r="X1590" s="57">
        <v>0</v>
      </c>
      <c r="Y1590" s="57">
        <v>4.4649999999999995E-2</v>
      </c>
      <c r="Z1590" s="57">
        <v>4.9200000000000001E-2</v>
      </c>
      <c r="AB1590" s="58">
        <v>39573</v>
      </c>
      <c r="AC1590" s="57">
        <v>3.209E-2</v>
      </c>
      <c r="AD1590" s="57">
        <v>0</v>
      </c>
      <c r="AE1590" s="57">
        <v>0</v>
      </c>
      <c r="AF1590" s="57">
        <v>4.4649999999999995E-2</v>
      </c>
      <c r="AG1590" s="57">
        <v>4.9200000000000001E-2</v>
      </c>
    </row>
    <row r="1591" spans="2:33">
      <c r="B1591" s="58">
        <v>39574</v>
      </c>
      <c r="C1591" s="57">
        <v>0.05</v>
      </c>
      <c r="D1591" s="57">
        <v>5.3600000000000002E-2</v>
      </c>
      <c r="E1591" s="57">
        <v>5.0300000000000004E-2</v>
      </c>
      <c r="F1591" s="57">
        <v>4.9149999999999999E-2</v>
      </c>
      <c r="G1591" s="57">
        <v>4.8224999999999997E-2</v>
      </c>
      <c r="H1591" s="57">
        <v>4.7899999999999998E-2</v>
      </c>
      <c r="I1591" s="57">
        <v>4.82E-2</v>
      </c>
      <c r="J1591" s="57">
        <v>4.8349999999999997E-2</v>
      </c>
      <c r="K1591" s="57">
        <v>4.8499999999999995E-2</v>
      </c>
      <c r="L1591" s="57">
        <v>4.8750000000000002E-2</v>
      </c>
      <c r="M1591" s="57">
        <v>4.9000000000000002E-2</v>
      </c>
      <c r="N1591" s="57">
        <v>4.9200000000000001E-2</v>
      </c>
      <c r="O1591" s="57">
        <v>4.9699999999999994E-2</v>
      </c>
      <c r="P1591" s="57">
        <v>4.9950000000000001E-2</v>
      </c>
      <c r="Q1591" s="57">
        <v>5.0199999999999995E-2</v>
      </c>
      <c r="T1591" s="58">
        <v>39574</v>
      </c>
      <c r="U1591" s="58"/>
      <c r="V1591" s="57">
        <v>3.1570000000000001E-2</v>
      </c>
      <c r="W1591" s="57">
        <v>0</v>
      </c>
      <c r="X1591" s="57">
        <v>0</v>
      </c>
      <c r="Y1591" s="57">
        <v>4.4519999999999997E-2</v>
      </c>
      <c r="Z1591" s="57">
        <v>4.9089999999999995E-2</v>
      </c>
      <c r="AB1591" s="58">
        <v>39574</v>
      </c>
      <c r="AC1591" s="57">
        <v>3.1570000000000001E-2</v>
      </c>
      <c r="AD1591" s="57">
        <v>0</v>
      </c>
      <c r="AE1591" s="57">
        <v>0</v>
      </c>
      <c r="AF1591" s="57">
        <v>4.4519999999999997E-2</v>
      </c>
      <c r="AG1591" s="57">
        <v>4.9089999999999995E-2</v>
      </c>
    </row>
    <row r="1592" spans="2:33">
      <c r="B1592" s="58">
        <v>39575</v>
      </c>
      <c r="C1592" s="57">
        <v>5.1799999999999999E-2</v>
      </c>
      <c r="D1592" s="57">
        <v>5.3600000000000002E-2</v>
      </c>
      <c r="E1592" s="57">
        <v>5.9749999999999998E-2</v>
      </c>
      <c r="F1592" s="57">
        <v>5.8749999999999997E-2</v>
      </c>
      <c r="G1592" s="57">
        <v>5.67E-2</v>
      </c>
      <c r="H1592" s="57">
        <v>5.5849999999999997E-2</v>
      </c>
      <c r="I1592" s="57">
        <v>5.5600000000000004E-2</v>
      </c>
      <c r="J1592" s="57">
        <v>5.5749999999999994E-2</v>
      </c>
      <c r="K1592" s="57">
        <v>5.5899999999999998E-2</v>
      </c>
      <c r="L1592" s="57">
        <v>5.5950000000000007E-2</v>
      </c>
      <c r="M1592" s="57">
        <v>5.5999999999999994E-2</v>
      </c>
      <c r="N1592" s="57">
        <v>5.6050000000000003E-2</v>
      </c>
      <c r="O1592" s="57">
        <v>5.6250000000000001E-2</v>
      </c>
      <c r="P1592" s="57">
        <v>5.6349999999999997E-2</v>
      </c>
      <c r="Q1592" s="57">
        <v>5.6449999999999993E-2</v>
      </c>
      <c r="T1592" s="58">
        <v>39575</v>
      </c>
      <c r="U1592" s="58"/>
      <c r="V1592" s="57">
        <v>3.1910000000000001E-2</v>
      </c>
      <c r="W1592" s="57">
        <v>0</v>
      </c>
      <c r="X1592" s="57">
        <v>0</v>
      </c>
      <c r="Y1592" s="57">
        <v>4.539E-2</v>
      </c>
      <c r="Z1592" s="57">
        <v>4.9869999999999998E-2</v>
      </c>
      <c r="AB1592" s="58">
        <v>39575</v>
      </c>
      <c r="AC1592" s="57">
        <v>3.1910000000000001E-2</v>
      </c>
      <c r="AD1592" s="57">
        <v>0</v>
      </c>
      <c r="AE1592" s="57">
        <v>0</v>
      </c>
      <c r="AF1592" s="57">
        <v>4.539E-2</v>
      </c>
      <c r="AG1592" s="57">
        <v>4.9869999999999998E-2</v>
      </c>
    </row>
    <row r="1593" spans="2:33">
      <c r="B1593" s="58">
        <v>39576</v>
      </c>
      <c r="C1593" s="57">
        <v>5.0599999999999999E-2</v>
      </c>
      <c r="D1593" s="57">
        <v>5.3600000000000002E-2</v>
      </c>
      <c r="E1593" s="57">
        <v>5.2549999999999999E-2</v>
      </c>
      <c r="F1593" s="57">
        <v>5.1650000000000001E-2</v>
      </c>
      <c r="G1593" s="57">
        <v>5.0650000000000001E-2</v>
      </c>
      <c r="H1593" s="57">
        <v>5.0250000000000003E-2</v>
      </c>
      <c r="I1593" s="57">
        <v>5.0499999999999996E-2</v>
      </c>
      <c r="J1593" s="57">
        <v>5.0650000000000001E-2</v>
      </c>
      <c r="K1593" s="57">
        <v>5.0799999999999998E-2</v>
      </c>
      <c r="L1593" s="57">
        <v>5.1050000000000005E-2</v>
      </c>
      <c r="M1593" s="57">
        <v>5.1299999999999998E-2</v>
      </c>
      <c r="N1593" s="57">
        <v>5.1550000000000006E-2</v>
      </c>
      <c r="O1593" s="57">
        <v>5.2049999999999999E-2</v>
      </c>
      <c r="P1593" s="57">
        <v>5.2300000000000006E-2</v>
      </c>
      <c r="Q1593" s="57">
        <v>5.2549999999999999E-2</v>
      </c>
      <c r="T1593" s="58">
        <v>39576</v>
      </c>
      <c r="U1593" s="58"/>
      <c r="V1593" s="57">
        <v>3.024E-2</v>
      </c>
      <c r="W1593" s="57">
        <v>0</v>
      </c>
      <c r="X1593" s="57">
        <v>0</v>
      </c>
      <c r="Y1593" s="57">
        <v>4.3990000000000001E-2</v>
      </c>
      <c r="Z1593" s="57">
        <v>4.8719999999999999E-2</v>
      </c>
      <c r="AB1593" s="58">
        <v>39576</v>
      </c>
      <c r="AC1593" s="57">
        <v>3.024E-2</v>
      </c>
      <c r="AD1593" s="57">
        <v>0</v>
      </c>
      <c r="AE1593" s="57">
        <v>0</v>
      </c>
      <c r="AF1593" s="57">
        <v>4.3990000000000001E-2</v>
      </c>
      <c r="AG1593" s="57">
        <v>4.8719999999999999E-2</v>
      </c>
    </row>
    <row r="1594" spans="2:33">
      <c r="B1594" s="58">
        <v>39577</v>
      </c>
      <c r="C1594" s="57">
        <v>4.9800000000000004E-2</v>
      </c>
      <c r="D1594" s="57">
        <v>5.3600000000000002E-2</v>
      </c>
      <c r="E1594" s="57">
        <v>5.2549999999999999E-2</v>
      </c>
      <c r="F1594" s="57">
        <v>5.1550000000000006E-2</v>
      </c>
      <c r="G1594" s="57">
        <v>5.0549999999999998E-2</v>
      </c>
      <c r="H1594" s="57">
        <v>5.015E-2</v>
      </c>
      <c r="I1594" s="57">
        <v>5.0349999999999999E-2</v>
      </c>
      <c r="J1594" s="57">
        <v>5.0499999999999996E-2</v>
      </c>
      <c r="K1594" s="57">
        <v>5.0650000000000001E-2</v>
      </c>
      <c r="L1594" s="57">
        <v>5.0900000000000001E-2</v>
      </c>
      <c r="M1594" s="57">
        <v>5.1150000000000001E-2</v>
      </c>
      <c r="N1594" s="57">
        <v>5.1399999999999994E-2</v>
      </c>
      <c r="O1594" s="57">
        <v>5.1900000000000002E-2</v>
      </c>
      <c r="P1594" s="57">
        <v>5.2150000000000002E-2</v>
      </c>
      <c r="Q1594" s="57">
        <v>5.2400000000000002E-2</v>
      </c>
      <c r="T1594" s="58">
        <v>39577</v>
      </c>
      <c r="U1594" s="58"/>
      <c r="V1594" s="57">
        <v>3.0099999999999998E-2</v>
      </c>
      <c r="W1594" s="57">
        <v>0</v>
      </c>
      <c r="X1594" s="57">
        <v>0</v>
      </c>
      <c r="Y1594" s="57">
        <v>4.3680000000000004E-2</v>
      </c>
      <c r="Z1594" s="57">
        <v>4.8399999999999999E-2</v>
      </c>
      <c r="AB1594" s="58">
        <v>39577</v>
      </c>
      <c r="AC1594" s="57">
        <v>3.0099999999999998E-2</v>
      </c>
      <c r="AD1594" s="57">
        <v>0</v>
      </c>
      <c r="AE1594" s="57">
        <v>0</v>
      </c>
      <c r="AF1594" s="57">
        <v>4.3680000000000004E-2</v>
      </c>
      <c r="AG1594" s="57">
        <v>4.8399999999999999E-2</v>
      </c>
    </row>
    <row r="1595" spans="2:33">
      <c r="B1595" s="58">
        <v>39578</v>
      </c>
      <c r="T1595" s="58">
        <v>39578</v>
      </c>
      <c r="U1595" s="58"/>
      <c r="AB1595" s="58">
        <v>39578</v>
      </c>
    </row>
    <row r="1596" spans="2:33">
      <c r="B1596" s="58">
        <v>39579</v>
      </c>
      <c r="T1596" s="58">
        <v>39579</v>
      </c>
      <c r="U1596" s="58"/>
      <c r="AB1596" s="58">
        <v>39579</v>
      </c>
    </row>
    <row r="1597" spans="2:33">
      <c r="B1597" s="58">
        <v>39580</v>
      </c>
      <c r="T1597" s="58">
        <v>39580</v>
      </c>
      <c r="U1597" s="58"/>
      <c r="V1597" s="57">
        <v>3.056E-2</v>
      </c>
      <c r="W1597" s="57">
        <v>0</v>
      </c>
      <c r="X1597" s="57">
        <v>0</v>
      </c>
      <c r="Y1597" s="57">
        <v>4.3499999999999997E-2</v>
      </c>
      <c r="Z1597" s="57">
        <v>4.811E-2</v>
      </c>
      <c r="AB1597" s="58">
        <v>39580</v>
      </c>
      <c r="AC1597" s="57">
        <v>3.056E-2</v>
      </c>
      <c r="AD1597" s="57">
        <v>0</v>
      </c>
      <c r="AE1597" s="57">
        <v>0</v>
      </c>
      <c r="AF1597" s="57">
        <v>4.3499999999999997E-2</v>
      </c>
      <c r="AG1597" s="57">
        <v>4.811E-2</v>
      </c>
    </row>
    <row r="1598" spans="2:33">
      <c r="B1598" s="58">
        <v>39581</v>
      </c>
      <c r="C1598" s="57">
        <v>5.0300000000000004E-2</v>
      </c>
      <c r="D1598" s="57">
        <v>5.3600000000000002E-2</v>
      </c>
      <c r="E1598" s="57">
        <v>5.3100000000000008E-2</v>
      </c>
      <c r="F1598" s="57">
        <v>5.2249999999999998E-2</v>
      </c>
      <c r="G1598" s="57">
        <v>5.1249999999999997E-2</v>
      </c>
      <c r="H1598" s="57">
        <v>5.0849999999999999E-2</v>
      </c>
      <c r="I1598" s="57">
        <v>5.0999999999999997E-2</v>
      </c>
      <c r="J1598" s="57">
        <v>5.1150000000000001E-2</v>
      </c>
      <c r="K1598" s="57">
        <v>5.1249999999999997E-2</v>
      </c>
      <c r="L1598" s="57">
        <v>5.1500000000000004E-2</v>
      </c>
      <c r="M1598" s="57">
        <v>5.1749999999999997E-2</v>
      </c>
      <c r="N1598" s="57">
        <v>5.1950000000000003E-2</v>
      </c>
      <c r="O1598" s="57">
        <v>5.2450000000000004E-2</v>
      </c>
      <c r="P1598" s="57">
        <v>5.2699999999999997E-2</v>
      </c>
      <c r="Q1598" s="57">
        <v>5.2949999999999997E-2</v>
      </c>
      <c r="T1598" s="58">
        <v>39581</v>
      </c>
      <c r="U1598" s="58"/>
      <c r="V1598" s="57">
        <v>3.2070000000000001E-2</v>
      </c>
      <c r="W1598" s="57">
        <v>0</v>
      </c>
      <c r="X1598" s="57">
        <v>0</v>
      </c>
      <c r="Y1598" s="57">
        <v>4.4669999999999994E-2</v>
      </c>
      <c r="Z1598" s="57">
        <v>4.897E-2</v>
      </c>
      <c r="AB1598" s="58">
        <v>39581</v>
      </c>
      <c r="AC1598" s="57">
        <v>3.2070000000000001E-2</v>
      </c>
      <c r="AD1598" s="57">
        <v>0</v>
      </c>
      <c r="AE1598" s="57">
        <v>0</v>
      </c>
      <c r="AF1598" s="57">
        <v>4.4669999999999994E-2</v>
      </c>
      <c r="AG1598" s="57">
        <v>4.897E-2</v>
      </c>
    </row>
    <row r="1599" spans="2:33">
      <c r="B1599" s="58">
        <v>39582</v>
      </c>
      <c r="C1599" s="57">
        <v>4.8600000000000004E-2</v>
      </c>
      <c r="D1599" s="57">
        <v>5.3600000000000002E-2</v>
      </c>
      <c r="E1599" s="57">
        <v>5.2999999999999999E-2</v>
      </c>
      <c r="F1599" s="57">
        <v>5.2249999999999998E-2</v>
      </c>
      <c r="G1599" s="57">
        <v>5.1299999999999998E-2</v>
      </c>
      <c r="H1599" s="57">
        <v>5.0949999999999995E-2</v>
      </c>
      <c r="I1599" s="57">
        <v>5.1100000000000007E-2</v>
      </c>
      <c r="J1599" s="57">
        <v>5.1249999999999997E-2</v>
      </c>
      <c r="K1599" s="57">
        <v>5.135E-2</v>
      </c>
      <c r="L1599" s="57">
        <v>5.16E-2</v>
      </c>
      <c r="M1599" s="57">
        <v>5.1849999999999993E-2</v>
      </c>
      <c r="N1599" s="57">
        <v>5.2049999999999999E-2</v>
      </c>
      <c r="O1599" s="57">
        <v>5.2549999999999999E-2</v>
      </c>
      <c r="P1599" s="57">
        <v>5.28E-2</v>
      </c>
      <c r="Q1599" s="57">
        <v>5.305E-2</v>
      </c>
      <c r="T1599" s="58">
        <v>39582</v>
      </c>
      <c r="U1599" s="58"/>
      <c r="V1599" s="57">
        <v>3.3309999999999999E-2</v>
      </c>
      <c r="W1599" s="57">
        <v>0</v>
      </c>
      <c r="X1599" s="57">
        <v>0</v>
      </c>
      <c r="Y1599" s="57">
        <v>4.5259999999999995E-2</v>
      </c>
      <c r="Z1599" s="57">
        <v>4.9329999999999999E-2</v>
      </c>
      <c r="AB1599" s="58">
        <v>39582</v>
      </c>
      <c r="AC1599" s="57">
        <v>3.3309999999999999E-2</v>
      </c>
      <c r="AD1599" s="57">
        <v>0</v>
      </c>
      <c r="AE1599" s="57">
        <v>0</v>
      </c>
      <c r="AF1599" s="57">
        <v>4.5259999999999995E-2</v>
      </c>
      <c r="AG1599" s="57">
        <v>4.9329999999999999E-2</v>
      </c>
    </row>
    <row r="1600" spans="2:33">
      <c r="B1600" s="58">
        <v>39583</v>
      </c>
      <c r="C1600" s="57">
        <v>4.9000000000000002E-2</v>
      </c>
      <c r="D1600" s="57">
        <v>5.3600000000000002E-2</v>
      </c>
      <c r="E1600" s="57">
        <v>5.28E-2</v>
      </c>
      <c r="F1600" s="57">
        <v>5.21E-2</v>
      </c>
      <c r="G1600" s="57">
        <v>5.1200000000000002E-2</v>
      </c>
      <c r="H1600" s="57">
        <v>5.0799999999999998E-2</v>
      </c>
      <c r="I1600" s="57">
        <v>5.0999999999999997E-2</v>
      </c>
      <c r="J1600" s="57">
        <v>5.1100000000000007E-2</v>
      </c>
      <c r="K1600" s="57">
        <v>5.1299999999999998E-2</v>
      </c>
      <c r="L1600" s="57">
        <v>5.1500000000000004E-2</v>
      </c>
      <c r="M1600" s="57">
        <v>5.1699999999999996E-2</v>
      </c>
      <c r="N1600" s="57">
        <v>5.1900000000000002E-2</v>
      </c>
      <c r="O1600" s="57">
        <v>5.2400000000000002E-2</v>
      </c>
      <c r="P1600" s="57">
        <v>5.2600000000000001E-2</v>
      </c>
      <c r="Q1600" s="57">
        <v>5.2900000000000003E-2</v>
      </c>
      <c r="T1600" s="58">
        <v>39583</v>
      </c>
      <c r="U1600" s="58"/>
      <c r="V1600" s="57">
        <v>3.3010000000000005E-2</v>
      </c>
      <c r="W1600" s="57">
        <v>0</v>
      </c>
      <c r="X1600" s="57">
        <v>0</v>
      </c>
      <c r="Y1600" s="57">
        <v>4.4979999999999999E-2</v>
      </c>
      <c r="Z1600" s="57">
        <v>4.9109999999999994E-2</v>
      </c>
      <c r="AB1600" s="58">
        <v>39583</v>
      </c>
      <c r="AC1600" s="57">
        <v>3.3010000000000005E-2</v>
      </c>
      <c r="AD1600" s="57">
        <v>0</v>
      </c>
      <c r="AE1600" s="57">
        <v>0</v>
      </c>
      <c r="AF1600" s="57">
        <v>4.4979999999999999E-2</v>
      </c>
      <c r="AG1600" s="57">
        <v>4.9109999999999994E-2</v>
      </c>
    </row>
    <row r="1601" spans="2:33">
      <c r="B1601" s="58">
        <v>39584</v>
      </c>
      <c r="C1601" s="57">
        <v>4.1100000000000005E-2</v>
      </c>
      <c r="D1601" s="57">
        <v>5.3699999999999998E-2</v>
      </c>
      <c r="E1601" s="57">
        <v>5.33E-2</v>
      </c>
      <c r="F1601" s="57">
        <v>5.2850000000000001E-2</v>
      </c>
      <c r="G1601" s="57">
        <v>5.2000000000000005E-2</v>
      </c>
      <c r="H1601" s="57">
        <v>5.16E-2</v>
      </c>
      <c r="I1601" s="57">
        <v>5.1799999999999999E-2</v>
      </c>
      <c r="J1601" s="57">
        <v>5.1950000000000003E-2</v>
      </c>
      <c r="K1601" s="57">
        <v>5.21E-2</v>
      </c>
      <c r="L1601" s="57">
        <v>5.2350000000000001E-2</v>
      </c>
      <c r="M1601" s="57">
        <v>5.2549999999999999E-2</v>
      </c>
      <c r="N1601" s="57">
        <v>5.2850000000000001E-2</v>
      </c>
      <c r="O1601" s="57">
        <v>5.3449999999999998E-2</v>
      </c>
      <c r="P1601" s="57">
        <v>5.3449999999999998E-2</v>
      </c>
      <c r="Q1601" s="57">
        <v>5.3849999999999995E-2</v>
      </c>
      <c r="T1601" s="58">
        <v>39584</v>
      </c>
      <c r="U1601" s="58"/>
      <c r="V1601" s="57">
        <v>3.1629999999999998E-2</v>
      </c>
      <c r="W1601" s="57">
        <v>0</v>
      </c>
      <c r="X1601" s="57">
        <v>0</v>
      </c>
      <c r="Y1601" s="57">
        <v>4.3449999999999996E-2</v>
      </c>
      <c r="Z1601" s="57">
        <v>4.7910000000000001E-2</v>
      </c>
      <c r="AB1601" s="58">
        <v>39584</v>
      </c>
      <c r="AC1601" s="57">
        <v>3.1629999999999998E-2</v>
      </c>
      <c r="AD1601" s="57">
        <v>0</v>
      </c>
      <c r="AE1601" s="57">
        <v>0</v>
      </c>
      <c r="AF1601" s="57">
        <v>4.3449999999999996E-2</v>
      </c>
      <c r="AG1601" s="57">
        <v>4.7910000000000001E-2</v>
      </c>
    </row>
    <row r="1602" spans="2:33">
      <c r="B1602" s="58">
        <v>39585</v>
      </c>
      <c r="T1602" s="58">
        <v>39585</v>
      </c>
      <c r="U1602" s="58"/>
      <c r="AB1602" s="58">
        <v>39585</v>
      </c>
    </row>
    <row r="1603" spans="2:33">
      <c r="B1603" s="58">
        <v>39586</v>
      </c>
      <c r="T1603" s="58">
        <v>39586</v>
      </c>
      <c r="U1603" s="58"/>
      <c r="AB1603" s="58">
        <v>39586</v>
      </c>
    </row>
    <row r="1604" spans="2:33">
      <c r="B1604" s="58">
        <v>39587</v>
      </c>
      <c r="C1604" s="57">
        <v>4.9000000000000002E-2</v>
      </c>
      <c r="D1604" s="57">
        <v>5.3699999999999998E-2</v>
      </c>
      <c r="E1604" s="57">
        <v>5.4299999999999994E-2</v>
      </c>
      <c r="F1604" s="57">
        <v>5.3800000000000001E-2</v>
      </c>
      <c r="G1604" s="57">
        <v>5.3099999999999994E-2</v>
      </c>
      <c r="H1604" s="57">
        <v>5.2699999999999997E-2</v>
      </c>
      <c r="I1604" s="57">
        <v>5.2750000000000005E-2</v>
      </c>
      <c r="J1604" s="57">
        <v>5.2900000000000003E-2</v>
      </c>
      <c r="K1604" s="57">
        <v>5.2999999999999999E-2</v>
      </c>
      <c r="L1604" s="57">
        <v>5.3249999999999999E-2</v>
      </c>
      <c r="M1604" s="57">
        <v>5.3499999999999999E-2</v>
      </c>
      <c r="N1604" s="57">
        <v>5.3699999999999998E-2</v>
      </c>
      <c r="O1604" s="57">
        <v>5.425E-2</v>
      </c>
      <c r="P1604" s="57">
        <v>5.4299999999999994E-2</v>
      </c>
      <c r="Q1604" s="57">
        <v>5.4699999999999999E-2</v>
      </c>
      <c r="T1604" s="58">
        <v>39587</v>
      </c>
      <c r="U1604" s="58"/>
      <c r="V1604" s="57">
        <v>3.2039999999999999E-2</v>
      </c>
      <c r="W1604" s="57">
        <v>0</v>
      </c>
      <c r="X1604" s="57">
        <v>0</v>
      </c>
      <c r="Y1604" s="57">
        <v>4.4209999999999999E-2</v>
      </c>
      <c r="Z1604" s="57">
        <v>4.8680000000000001E-2</v>
      </c>
      <c r="AB1604" s="58">
        <v>39587</v>
      </c>
      <c r="AC1604" s="57">
        <v>3.2039999999999999E-2</v>
      </c>
      <c r="AD1604" s="57">
        <v>0</v>
      </c>
      <c r="AE1604" s="57">
        <v>0</v>
      </c>
      <c r="AF1604" s="57">
        <v>4.4209999999999999E-2</v>
      </c>
      <c r="AG1604" s="57">
        <v>4.8680000000000001E-2</v>
      </c>
    </row>
    <row r="1605" spans="2:33">
      <c r="B1605" s="58">
        <v>39588</v>
      </c>
      <c r="C1605" s="57">
        <v>4.6699999999999998E-2</v>
      </c>
      <c r="D1605" s="57">
        <v>5.3699999999999998E-2</v>
      </c>
      <c r="E1605" s="57">
        <v>5.3600000000000002E-2</v>
      </c>
      <c r="F1605" s="57">
        <v>5.2850000000000001E-2</v>
      </c>
      <c r="G1605" s="57">
        <v>5.2000000000000005E-2</v>
      </c>
      <c r="H1605" s="57">
        <v>5.1500000000000004E-2</v>
      </c>
      <c r="I1605" s="57">
        <v>5.1500000000000004E-2</v>
      </c>
      <c r="J1605" s="57">
        <v>5.1650000000000001E-2</v>
      </c>
      <c r="K1605" s="57">
        <v>5.1749999999999997E-2</v>
      </c>
      <c r="L1605" s="57">
        <v>5.2000000000000005E-2</v>
      </c>
      <c r="M1605" s="57">
        <v>5.2249999999999998E-2</v>
      </c>
      <c r="N1605" s="57">
        <v>5.2450000000000004E-2</v>
      </c>
      <c r="O1605" s="57">
        <v>5.305E-2</v>
      </c>
      <c r="P1605" s="57">
        <v>5.305E-2</v>
      </c>
      <c r="Q1605" s="57">
        <v>5.3449999999999998E-2</v>
      </c>
      <c r="T1605" s="58">
        <v>39588</v>
      </c>
      <c r="U1605" s="58"/>
      <c r="V1605" s="57">
        <v>3.1289999999999998E-2</v>
      </c>
      <c r="W1605" s="57">
        <v>0</v>
      </c>
      <c r="X1605" s="57">
        <v>0</v>
      </c>
      <c r="Y1605" s="57">
        <v>4.3929999999999997E-2</v>
      </c>
      <c r="Z1605" s="57">
        <v>4.8689999999999997E-2</v>
      </c>
      <c r="AB1605" s="58">
        <v>39588</v>
      </c>
      <c r="AC1605" s="57">
        <v>3.1289999999999998E-2</v>
      </c>
      <c r="AD1605" s="57">
        <v>0</v>
      </c>
      <c r="AE1605" s="57">
        <v>0</v>
      </c>
      <c r="AF1605" s="57">
        <v>4.3929999999999997E-2</v>
      </c>
      <c r="AG1605" s="57">
        <v>4.8689999999999997E-2</v>
      </c>
    </row>
    <row r="1606" spans="2:33">
      <c r="B1606" s="58">
        <v>39589</v>
      </c>
      <c r="C1606" s="57">
        <v>4.6600000000000003E-2</v>
      </c>
      <c r="D1606" s="57">
        <v>5.3699999999999998E-2</v>
      </c>
      <c r="E1606" s="57">
        <v>5.4000000000000006E-2</v>
      </c>
      <c r="F1606" s="57">
        <v>5.3200000000000004E-2</v>
      </c>
      <c r="G1606" s="57">
        <v>5.2300000000000006E-2</v>
      </c>
      <c r="H1606" s="57">
        <v>5.1799999999999999E-2</v>
      </c>
      <c r="I1606" s="57">
        <v>5.1799999999999999E-2</v>
      </c>
      <c r="J1606" s="57">
        <v>5.1950000000000003E-2</v>
      </c>
      <c r="K1606" s="57">
        <v>5.2049999999999999E-2</v>
      </c>
      <c r="L1606" s="57">
        <v>5.2300000000000006E-2</v>
      </c>
      <c r="M1606" s="57">
        <v>5.2549999999999999E-2</v>
      </c>
      <c r="N1606" s="57">
        <v>5.2750000000000005E-2</v>
      </c>
      <c r="O1606" s="57">
        <v>5.3350000000000002E-2</v>
      </c>
      <c r="P1606" s="57">
        <v>5.3350000000000002E-2</v>
      </c>
      <c r="Q1606" s="57">
        <v>5.3749999999999999E-2</v>
      </c>
      <c r="T1606" s="58">
        <v>39589</v>
      </c>
      <c r="U1606" s="58"/>
      <c r="V1606" s="57">
        <v>3.1280000000000002E-2</v>
      </c>
      <c r="W1606" s="57">
        <v>0</v>
      </c>
      <c r="X1606" s="57">
        <v>0</v>
      </c>
      <c r="Y1606" s="57">
        <v>4.3920000000000001E-2</v>
      </c>
      <c r="Z1606" s="57">
        <v>4.8659999999999995E-2</v>
      </c>
      <c r="AB1606" s="58">
        <v>39589</v>
      </c>
      <c r="AC1606" s="57">
        <v>3.1280000000000002E-2</v>
      </c>
      <c r="AD1606" s="57">
        <v>0</v>
      </c>
      <c r="AE1606" s="57">
        <v>0</v>
      </c>
      <c r="AF1606" s="57">
        <v>4.3920000000000001E-2</v>
      </c>
      <c r="AG1606" s="57">
        <v>4.8659999999999995E-2</v>
      </c>
    </row>
    <row r="1607" spans="2:33">
      <c r="B1607" s="58">
        <v>39590</v>
      </c>
      <c r="C1607" s="57">
        <v>4.9699999999999994E-2</v>
      </c>
      <c r="D1607" s="57">
        <v>5.3699999999999998E-2</v>
      </c>
      <c r="E1607" s="57">
        <v>5.3800000000000001E-2</v>
      </c>
      <c r="F1607" s="57">
        <v>5.2999999999999999E-2</v>
      </c>
      <c r="G1607" s="57">
        <v>5.2000000000000005E-2</v>
      </c>
      <c r="H1607" s="57">
        <v>5.1399999999999994E-2</v>
      </c>
      <c r="I1607" s="57">
        <v>5.1500000000000004E-2</v>
      </c>
      <c r="J1607" s="57">
        <v>5.1650000000000001E-2</v>
      </c>
      <c r="K1607" s="57">
        <v>5.1749999999999997E-2</v>
      </c>
      <c r="L1607" s="57">
        <v>5.2000000000000005E-2</v>
      </c>
      <c r="M1607" s="57">
        <v>5.2199999999999996E-2</v>
      </c>
      <c r="N1607" s="57">
        <v>5.2400000000000002E-2</v>
      </c>
      <c r="O1607" s="57">
        <v>5.2999999999999999E-2</v>
      </c>
      <c r="P1607" s="57">
        <v>5.2999999999999999E-2</v>
      </c>
      <c r="Q1607" s="57">
        <v>5.3399999999999996E-2</v>
      </c>
      <c r="T1607" s="58">
        <v>39590</v>
      </c>
      <c r="U1607" s="58"/>
      <c r="V1607" s="57">
        <v>3.2969999999999999E-2</v>
      </c>
      <c r="W1607" s="57">
        <v>0</v>
      </c>
      <c r="X1607" s="57">
        <v>0</v>
      </c>
      <c r="Y1607" s="57">
        <v>4.5309999999999996E-2</v>
      </c>
      <c r="Z1607" s="57">
        <v>4.9759999999999999E-2</v>
      </c>
      <c r="AB1607" s="58">
        <v>39590</v>
      </c>
      <c r="AC1607" s="57">
        <v>3.2969999999999999E-2</v>
      </c>
      <c r="AD1607" s="57">
        <v>0</v>
      </c>
      <c r="AE1607" s="57">
        <v>0</v>
      </c>
      <c r="AF1607" s="57">
        <v>4.5309999999999996E-2</v>
      </c>
      <c r="AG1607" s="57">
        <v>4.9759999999999999E-2</v>
      </c>
    </row>
    <row r="1608" spans="2:33">
      <c r="B1608" s="58">
        <v>39591</v>
      </c>
      <c r="C1608" s="57">
        <v>5.0099999999999999E-2</v>
      </c>
      <c r="D1608" s="57">
        <v>5.3699999999999998E-2</v>
      </c>
      <c r="E1608" s="57">
        <v>5.4000000000000006E-2</v>
      </c>
      <c r="F1608" s="57">
        <v>5.33E-2</v>
      </c>
      <c r="G1608" s="57">
        <v>5.2300000000000006E-2</v>
      </c>
      <c r="H1608" s="57">
        <v>5.1650000000000001E-2</v>
      </c>
      <c r="I1608" s="57">
        <v>5.1799999999999999E-2</v>
      </c>
      <c r="J1608" s="57">
        <v>5.1900000000000002E-2</v>
      </c>
      <c r="K1608" s="57">
        <v>5.2000000000000005E-2</v>
      </c>
      <c r="L1608" s="57">
        <v>5.2249999999999998E-2</v>
      </c>
      <c r="M1608" s="57">
        <v>5.2450000000000004E-2</v>
      </c>
      <c r="N1608" s="57">
        <v>5.2649999999999995E-2</v>
      </c>
      <c r="O1608" s="57">
        <v>5.3249999999999999E-2</v>
      </c>
      <c r="P1608" s="57">
        <v>5.3249999999999999E-2</v>
      </c>
      <c r="Q1608" s="57">
        <v>5.3650000000000003E-2</v>
      </c>
      <c r="T1608" s="58">
        <v>39591</v>
      </c>
      <c r="U1608" s="58"/>
      <c r="V1608" s="57">
        <v>3.2549999999999996E-2</v>
      </c>
      <c r="W1608" s="57">
        <v>0</v>
      </c>
      <c r="X1608" s="57">
        <v>0</v>
      </c>
      <c r="Y1608" s="57">
        <v>4.4589999999999998E-2</v>
      </c>
      <c r="Z1608" s="57">
        <v>4.913E-2</v>
      </c>
      <c r="AB1608" s="58">
        <v>39591</v>
      </c>
      <c r="AC1608" s="57">
        <v>3.2549999999999996E-2</v>
      </c>
      <c r="AD1608" s="57">
        <v>0</v>
      </c>
      <c r="AE1608" s="57">
        <v>0</v>
      </c>
      <c r="AF1608" s="57">
        <v>4.4589999999999998E-2</v>
      </c>
      <c r="AG1608" s="57">
        <v>4.913E-2</v>
      </c>
    </row>
    <row r="1609" spans="2:33">
      <c r="B1609" s="58">
        <v>39592</v>
      </c>
      <c r="T1609" s="58">
        <v>39592</v>
      </c>
      <c r="U1609" s="58"/>
      <c r="AB1609" s="58">
        <v>39592</v>
      </c>
    </row>
    <row r="1610" spans="2:33">
      <c r="B1610" s="58">
        <v>39593</v>
      </c>
      <c r="T1610" s="58">
        <v>39593</v>
      </c>
      <c r="U1610" s="58"/>
      <c r="AB1610" s="58">
        <v>39593</v>
      </c>
    </row>
    <row r="1611" spans="2:33">
      <c r="B1611" s="58">
        <v>39594</v>
      </c>
      <c r="C1611" s="57">
        <v>0.05</v>
      </c>
      <c r="D1611" s="57">
        <v>5.3699999999999998E-2</v>
      </c>
      <c r="E1611" s="57">
        <v>5.4150000000000004E-2</v>
      </c>
      <c r="F1611" s="57">
        <v>5.33E-2</v>
      </c>
      <c r="G1611" s="57">
        <v>5.2300000000000006E-2</v>
      </c>
      <c r="H1611" s="57">
        <v>5.16E-2</v>
      </c>
      <c r="I1611" s="57">
        <v>5.1699999999999996E-2</v>
      </c>
      <c r="J1611" s="57">
        <v>5.1799999999999999E-2</v>
      </c>
      <c r="K1611" s="57">
        <v>5.1900000000000002E-2</v>
      </c>
      <c r="L1611" s="57">
        <v>5.2150000000000002E-2</v>
      </c>
      <c r="M1611" s="57">
        <v>5.2350000000000001E-2</v>
      </c>
      <c r="N1611" s="57">
        <v>5.2549999999999999E-2</v>
      </c>
      <c r="O1611" s="57">
        <v>5.3150000000000003E-2</v>
      </c>
      <c r="P1611" s="57">
        <v>5.3150000000000003E-2</v>
      </c>
      <c r="Q1611" s="57">
        <v>5.3550000000000007E-2</v>
      </c>
      <c r="T1611" s="58">
        <v>39594</v>
      </c>
      <c r="U1611" s="58"/>
      <c r="V1611" s="57">
        <v>3.2549999999999996E-2</v>
      </c>
      <c r="W1611" s="57">
        <v>0</v>
      </c>
      <c r="X1611" s="57">
        <v>0</v>
      </c>
      <c r="Y1611" s="57">
        <v>4.4589999999999998E-2</v>
      </c>
      <c r="Z1611" s="57">
        <v>4.913E-2</v>
      </c>
      <c r="AB1611" s="58">
        <v>39594</v>
      </c>
      <c r="AC1611" s="57">
        <v>3.2549999999999996E-2</v>
      </c>
      <c r="AD1611" s="57">
        <v>0</v>
      </c>
      <c r="AE1611" s="57">
        <v>0</v>
      </c>
      <c r="AF1611" s="57">
        <v>4.4589999999999998E-2</v>
      </c>
      <c r="AG1611" s="57">
        <v>4.913E-2</v>
      </c>
    </row>
    <row r="1612" spans="2:33">
      <c r="B1612" s="58">
        <v>39595</v>
      </c>
      <c r="C1612" s="57">
        <v>0.05</v>
      </c>
      <c r="D1612" s="57">
        <v>5.3600000000000002E-2</v>
      </c>
      <c r="E1612" s="57">
        <v>5.4050000000000001E-2</v>
      </c>
      <c r="F1612" s="57">
        <v>5.3099999999999994E-2</v>
      </c>
      <c r="G1612" s="57">
        <v>5.2049999999999999E-2</v>
      </c>
      <c r="H1612" s="57">
        <v>5.1399999999999994E-2</v>
      </c>
      <c r="I1612" s="57">
        <v>5.1399999999999994E-2</v>
      </c>
      <c r="J1612" s="57">
        <v>5.1500000000000004E-2</v>
      </c>
      <c r="K1612" s="57">
        <v>5.1650000000000001E-2</v>
      </c>
      <c r="L1612" s="57">
        <v>5.1900000000000002E-2</v>
      </c>
      <c r="M1612" s="57">
        <v>5.21E-2</v>
      </c>
      <c r="N1612" s="57">
        <v>5.2249999999999998E-2</v>
      </c>
      <c r="O1612" s="57">
        <v>5.2850000000000001E-2</v>
      </c>
      <c r="P1612" s="57">
        <v>5.2850000000000001E-2</v>
      </c>
      <c r="Q1612" s="57">
        <v>5.3249999999999999E-2</v>
      </c>
      <c r="T1612" s="58">
        <v>39595</v>
      </c>
      <c r="U1612" s="58"/>
      <c r="V1612" s="57">
        <v>3.3149999999999999E-2</v>
      </c>
      <c r="W1612" s="57">
        <v>0</v>
      </c>
      <c r="X1612" s="57">
        <v>0</v>
      </c>
      <c r="Y1612" s="57">
        <v>4.5400000000000003E-2</v>
      </c>
      <c r="Z1612" s="57">
        <v>4.9970000000000001E-2</v>
      </c>
      <c r="AB1612" s="58">
        <v>39595</v>
      </c>
      <c r="AC1612" s="57">
        <v>3.3149999999999999E-2</v>
      </c>
      <c r="AD1612" s="57">
        <v>0</v>
      </c>
      <c r="AE1612" s="57">
        <v>0</v>
      </c>
      <c r="AF1612" s="57">
        <v>4.5400000000000003E-2</v>
      </c>
      <c r="AG1612" s="57">
        <v>4.9970000000000001E-2</v>
      </c>
    </row>
    <row r="1613" spans="2:33">
      <c r="B1613" s="58">
        <v>39596</v>
      </c>
      <c r="C1613" s="57">
        <v>5.0099999999999999E-2</v>
      </c>
      <c r="D1613" s="57">
        <v>5.3600000000000002E-2</v>
      </c>
      <c r="E1613" s="57">
        <v>5.3749999999999999E-2</v>
      </c>
      <c r="F1613" s="57">
        <v>5.3150000000000003E-2</v>
      </c>
      <c r="G1613" s="57">
        <v>5.2049999999999999E-2</v>
      </c>
      <c r="H1613" s="57">
        <v>5.135E-2</v>
      </c>
      <c r="I1613" s="57">
        <v>5.135E-2</v>
      </c>
      <c r="J1613" s="57">
        <v>5.1500000000000004E-2</v>
      </c>
      <c r="K1613" s="57">
        <v>5.16E-2</v>
      </c>
      <c r="L1613" s="57">
        <v>5.1849999999999993E-2</v>
      </c>
      <c r="M1613" s="57">
        <v>5.2049999999999999E-2</v>
      </c>
      <c r="N1613" s="57">
        <v>5.2249999999999998E-2</v>
      </c>
      <c r="O1613" s="57">
        <v>5.2850000000000001E-2</v>
      </c>
      <c r="P1613" s="57">
        <v>5.2850000000000001E-2</v>
      </c>
      <c r="Q1613" s="57">
        <v>5.3249999999999999E-2</v>
      </c>
      <c r="T1613" s="58">
        <v>39596</v>
      </c>
      <c r="U1613" s="58"/>
      <c r="V1613" s="57">
        <v>3.424E-2</v>
      </c>
      <c r="W1613" s="57">
        <v>0</v>
      </c>
      <c r="X1613" s="57">
        <v>0</v>
      </c>
      <c r="Y1613" s="57">
        <v>4.6249999999999999E-2</v>
      </c>
      <c r="Z1613" s="57">
        <v>5.0599999999999999E-2</v>
      </c>
      <c r="AB1613" s="58">
        <v>39596</v>
      </c>
      <c r="AC1613" s="57">
        <v>3.424E-2</v>
      </c>
      <c r="AD1613" s="57">
        <v>0</v>
      </c>
      <c r="AE1613" s="57">
        <v>0</v>
      </c>
      <c r="AF1613" s="57">
        <v>4.6249999999999999E-2</v>
      </c>
      <c r="AG1613" s="57">
        <v>5.0599999999999999E-2</v>
      </c>
    </row>
    <row r="1614" spans="2:33">
      <c r="B1614" s="58">
        <v>39597</v>
      </c>
      <c r="C1614" s="57">
        <v>5.0199999999999995E-2</v>
      </c>
      <c r="D1614" s="57">
        <v>5.3600000000000002E-2</v>
      </c>
      <c r="E1614" s="57">
        <v>5.4100000000000002E-2</v>
      </c>
      <c r="F1614" s="57">
        <v>5.3650000000000003E-2</v>
      </c>
      <c r="G1614" s="57">
        <v>5.2549999999999999E-2</v>
      </c>
      <c r="H1614" s="57">
        <v>5.1849999999999993E-2</v>
      </c>
      <c r="I1614" s="57">
        <v>5.1900000000000002E-2</v>
      </c>
      <c r="J1614" s="57">
        <v>5.2049999999999999E-2</v>
      </c>
      <c r="K1614" s="57">
        <v>5.2150000000000002E-2</v>
      </c>
      <c r="L1614" s="57">
        <v>5.2400000000000002E-2</v>
      </c>
      <c r="M1614" s="57">
        <v>5.2600000000000001E-2</v>
      </c>
      <c r="N1614" s="57">
        <v>5.2824999999999997E-2</v>
      </c>
      <c r="O1614" s="57">
        <v>5.3425E-2</v>
      </c>
      <c r="P1614" s="57">
        <v>5.3425E-2</v>
      </c>
      <c r="Q1614" s="57">
        <v>5.3825000000000005E-2</v>
      </c>
      <c r="T1614" s="58">
        <v>39597</v>
      </c>
      <c r="U1614" s="58"/>
      <c r="V1614" s="57">
        <v>3.5859999999999996E-2</v>
      </c>
      <c r="W1614" s="57">
        <v>0</v>
      </c>
      <c r="X1614" s="57">
        <v>0</v>
      </c>
      <c r="Y1614" s="57">
        <v>4.7670000000000004E-2</v>
      </c>
      <c r="Z1614" s="57">
        <v>5.1680000000000004E-2</v>
      </c>
      <c r="AB1614" s="58">
        <v>39597</v>
      </c>
      <c r="AC1614" s="57">
        <v>3.5859999999999996E-2</v>
      </c>
      <c r="AD1614" s="57">
        <v>0</v>
      </c>
      <c r="AE1614" s="57">
        <v>0</v>
      </c>
      <c r="AF1614" s="57">
        <v>4.7670000000000004E-2</v>
      </c>
      <c r="AG1614" s="57">
        <v>5.1680000000000004E-2</v>
      </c>
    </row>
    <row r="1615" spans="2:33">
      <c r="B1615" s="58">
        <v>39598</v>
      </c>
      <c r="C1615" s="57">
        <v>5.0900000000000001E-2</v>
      </c>
      <c r="D1615" s="57">
        <v>5.3600000000000002E-2</v>
      </c>
      <c r="E1615" s="57">
        <v>5.4299999999999994E-2</v>
      </c>
      <c r="F1615" s="57">
        <v>5.4000000000000006E-2</v>
      </c>
      <c r="G1615" s="57">
        <v>5.2949999999999997E-2</v>
      </c>
      <c r="H1615" s="57">
        <v>5.2300000000000006E-2</v>
      </c>
      <c r="I1615" s="57">
        <v>5.2350000000000001E-2</v>
      </c>
      <c r="J1615" s="57">
        <v>5.2499999999999998E-2</v>
      </c>
      <c r="K1615" s="57">
        <v>5.2600000000000001E-2</v>
      </c>
      <c r="L1615" s="57">
        <v>5.2850000000000001E-2</v>
      </c>
      <c r="M1615" s="57">
        <v>5.305E-2</v>
      </c>
      <c r="N1615" s="57">
        <v>5.3249999999999999E-2</v>
      </c>
      <c r="O1615" s="57">
        <v>5.3849999999999995E-2</v>
      </c>
      <c r="P1615" s="57">
        <v>5.3849999999999995E-2</v>
      </c>
      <c r="Q1615" s="57">
        <v>5.425E-2</v>
      </c>
      <c r="T1615" s="58">
        <v>39598</v>
      </c>
      <c r="U1615" s="58"/>
      <c r="V1615" s="57">
        <v>3.4369999999999998E-2</v>
      </c>
      <c r="W1615" s="57">
        <v>0</v>
      </c>
      <c r="X1615" s="57">
        <v>0</v>
      </c>
      <c r="Y1615" s="57">
        <v>4.6799999999999994E-2</v>
      </c>
      <c r="Z1615" s="57">
        <v>5.0869999999999999E-2</v>
      </c>
      <c r="AB1615" s="58">
        <v>39598</v>
      </c>
      <c r="AC1615" s="57">
        <v>3.4369999999999998E-2</v>
      </c>
      <c r="AD1615" s="57">
        <v>0</v>
      </c>
      <c r="AE1615" s="57">
        <v>0</v>
      </c>
      <c r="AF1615" s="57">
        <v>4.6799999999999994E-2</v>
      </c>
      <c r="AG1615" s="57">
        <v>5.0869999999999999E-2</v>
      </c>
    </row>
    <row r="1616" spans="2:33">
      <c r="B1616" s="58">
        <v>39599</v>
      </c>
      <c r="T1616" s="58">
        <v>39599</v>
      </c>
      <c r="U1616" s="58"/>
      <c r="AB1616" s="58">
        <v>39599</v>
      </c>
    </row>
    <row r="1617" spans="2:33">
      <c r="B1617" s="58">
        <v>39600</v>
      </c>
      <c r="T1617" s="58">
        <v>39600</v>
      </c>
      <c r="U1617" s="58"/>
      <c r="AB1617" s="58">
        <v>39600</v>
      </c>
    </row>
    <row r="1618" spans="2:33">
      <c r="B1618" s="58">
        <v>39601</v>
      </c>
      <c r="C1618" s="57">
        <v>5.0099999999999999E-2</v>
      </c>
      <c r="D1618" s="57">
        <v>5.3600000000000002E-2</v>
      </c>
      <c r="E1618" s="57">
        <v>5.4400000000000004E-2</v>
      </c>
      <c r="F1618" s="57">
        <v>5.4400000000000004E-2</v>
      </c>
      <c r="G1618" s="57">
        <v>5.3499999999999999E-2</v>
      </c>
      <c r="H1618" s="57">
        <v>5.2900000000000003E-2</v>
      </c>
      <c r="I1618" s="57">
        <v>5.2999999999999999E-2</v>
      </c>
      <c r="J1618" s="57">
        <v>5.3099999999999994E-2</v>
      </c>
      <c r="K1618" s="57">
        <v>5.3200000000000004E-2</v>
      </c>
      <c r="L1618" s="57">
        <v>5.3399999999999996E-2</v>
      </c>
      <c r="M1618" s="57">
        <v>5.3600000000000002E-2</v>
      </c>
      <c r="N1618" s="57">
        <v>5.3800000000000001E-2</v>
      </c>
      <c r="O1618" s="57">
        <v>5.4400000000000004E-2</v>
      </c>
      <c r="P1618" s="57">
        <v>5.4400000000000004E-2</v>
      </c>
      <c r="Q1618" s="57">
        <v>5.4800000000000001E-2</v>
      </c>
      <c r="T1618" s="58">
        <v>39601</v>
      </c>
      <c r="U1618" s="58"/>
      <c r="V1618" s="57">
        <v>3.3700000000000001E-2</v>
      </c>
      <c r="W1618" s="57">
        <v>0</v>
      </c>
      <c r="X1618" s="57">
        <v>0</v>
      </c>
      <c r="Y1618" s="57">
        <v>4.6589999999999999E-2</v>
      </c>
      <c r="Z1618" s="57">
        <v>5.0970000000000001E-2</v>
      </c>
      <c r="AB1618" s="58">
        <v>39601</v>
      </c>
      <c r="AC1618" s="57">
        <v>3.3700000000000001E-2</v>
      </c>
      <c r="AD1618" s="57">
        <v>0</v>
      </c>
      <c r="AE1618" s="57">
        <v>0</v>
      </c>
      <c r="AF1618" s="57">
        <v>4.6589999999999999E-2</v>
      </c>
      <c r="AG1618" s="57">
        <v>5.0970000000000001E-2</v>
      </c>
    </row>
    <row r="1619" spans="2:33">
      <c r="B1619" s="58">
        <v>39602</v>
      </c>
      <c r="C1619" s="57">
        <v>5.0799999999999998E-2</v>
      </c>
      <c r="D1619" s="57">
        <v>5.3600000000000002E-2</v>
      </c>
      <c r="E1619" s="57">
        <v>5.45E-2</v>
      </c>
      <c r="F1619" s="57">
        <v>5.4749999999999993E-2</v>
      </c>
      <c r="G1619" s="57">
        <v>5.3874999999999999E-2</v>
      </c>
      <c r="H1619" s="57">
        <v>5.3350000000000002E-2</v>
      </c>
      <c r="I1619" s="57">
        <v>5.3449999999999998E-2</v>
      </c>
      <c r="J1619" s="57">
        <v>5.3600000000000002E-2</v>
      </c>
      <c r="K1619" s="57">
        <v>5.3699999999999998E-2</v>
      </c>
      <c r="L1619" s="57">
        <v>5.3899999999999997E-2</v>
      </c>
      <c r="M1619" s="57">
        <v>5.4100000000000002E-2</v>
      </c>
      <c r="N1619" s="57">
        <v>5.4299999999999994E-2</v>
      </c>
      <c r="O1619" s="57">
        <v>5.4900000000000004E-2</v>
      </c>
      <c r="P1619" s="57">
        <v>5.4900000000000004E-2</v>
      </c>
      <c r="Q1619" s="57">
        <v>5.5300000000000002E-2</v>
      </c>
      <c r="T1619" s="58">
        <v>39602</v>
      </c>
      <c r="U1619" s="58"/>
      <c r="V1619" s="57">
        <v>3.3860000000000001E-2</v>
      </c>
      <c r="W1619" s="57">
        <v>0</v>
      </c>
      <c r="X1619" s="57">
        <v>0</v>
      </c>
      <c r="Y1619" s="57">
        <v>4.6600000000000003E-2</v>
      </c>
      <c r="Z1619" s="57">
        <v>5.0970000000000001E-2</v>
      </c>
      <c r="AB1619" s="58">
        <v>39602</v>
      </c>
      <c r="AC1619" s="57">
        <v>3.3860000000000001E-2</v>
      </c>
      <c r="AD1619" s="57">
        <v>0</v>
      </c>
      <c r="AE1619" s="57">
        <v>0</v>
      </c>
      <c r="AF1619" s="57">
        <v>4.6600000000000003E-2</v>
      </c>
      <c r="AG1619" s="57">
        <v>5.0970000000000001E-2</v>
      </c>
    </row>
    <row r="1620" spans="2:33">
      <c r="B1620" s="58">
        <v>39603</v>
      </c>
      <c r="C1620" s="57">
        <v>4.9800000000000004E-2</v>
      </c>
      <c r="D1620" s="57">
        <v>5.3600000000000002E-2</v>
      </c>
      <c r="E1620" s="57">
        <v>5.4450000000000005E-2</v>
      </c>
      <c r="F1620" s="57">
        <v>5.4749999999999993E-2</v>
      </c>
      <c r="G1620" s="57">
        <v>5.4150000000000004E-2</v>
      </c>
      <c r="H1620" s="57">
        <v>5.3849999999999995E-2</v>
      </c>
      <c r="I1620" s="57">
        <v>5.4050000000000001E-2</v>
      </c>
      <c r="J1620" s="57">
        <v>5.4199999999999998E-2</v>
      </c>
      <c r="K1620" s="57">
        <v>5.4375E-2</v>
      </c>
      <c r="L1620" s="57">
        <v>5.4625000000000007E-2</v>
      </c>
      <c r="M1620" s="57">
        <v>5.4875E-2</v>
      </c>
      <c r="N1620" s="57">
        <v>5.5050000000000002E-2</v>
      </c>
      <c r="O1620" s="57">
        <v>5.57E-2</v>
      </c>
      <c r="P1620" s="57">
        <v>5.5800000000000002E-2</v>
      </c>
      <c r="Q1620" s="57">
        <v>5.6250000000000001E-2</v>
      </c>
      <c r="T1620" s="58">
        <v>39603</v>
      </c>
      <c r="U1620" s="58"/>
      <c r="V1620" s="57">
        <v>3.2739999999999998E-2</v>
      </c>
      <c r="W1620" s="57">
        <v>0</v>
      </c>
      <c r="X1620" s="57">
        <v>0</v>
      </c>
      <c r="Y1620" s="57">
        <v>4.5710000000000001E-2</v>
      </c>
      <c r="Z1620" s="57">
        <v>5.0250000000000003E-2</v>
      </c>
      <c r="AB1620" s="58">
        <v>39603</v>
      </c>
      <c r="AC1620" s="57">
        <v>3.2739999999999998E-2</v>
      </c>
      <c r="AD1620" s="57">
        <v>0</v>
      </c>
      <c r="AE1620" s="57">
        <v>0</v>
      </c>
      <c r="AF1620" s="57">
        <v>4.5710000000000001E-2</v>
      </c>
      <c r="AG1620" s="57">
        <v>5.0250000000000003E-2</v>
      </c>
    </row>
    <row r="1621" spans="2:33">
      <c r="B1621" s="58">
        <v>39604</v>
      </c>
      <c r="C1621" s="57">
        <v>0.05</v>
      </c>
      <c r="D1621" s="57">
        <v>5.3600000000000002E-2</v>
      </c>
      <c r="E1621" s="57">
        <v>5.4150000000000004E-2</v>
      </c>
      <c r="F1621" s="57">
        <v>5.4600000000000003E-2</v>
      </c>
      <c r="G1621" s="57">
        <v>5.4425000000000001E-2</v>
      </c>
      <c r="H1621" s="57">
        <v>5.4100000000000002E-2</v>
      </c>
      <c r="I1621" s="57">
        <v>5.4349999999999996E-2</v>
      </c>
      <c r="J1621" s="57">
        <v>5.4550000000000001E-2</v>
      </c>
      <c r="K1621" s="57">
        <v>5.4749999999999993E-2</v>
      </c>
      <c r="L1621" s="57">
        <v>5.5E-2</v>
      </c>
      <c r="M1621" s="57">
        <v>5.5199999999999999E-2</v>
      </c>
      <c r="N1621" s="57">
        <v>5.5399999999999998E-2</v>
      </c>
      <c r="O1621" s="57">
        <v>5.6050000000000003E-2</v>
      </c>
      <c r="P1621" s="57">
        <v>5.6150000000000005E-2</v>
      </c>
      <c r="Q1621" s="57">
        <v>5.6600000000000004E-2</v>
      </c>
      <c r="T1621" s="58">
        <v>39604</v>
      </c>
      <c r="U1621" s="58"/>
      <c r="V1621" s="57">
        <v>3.3649999999999999E-2</v>
      </c>
      <c r="W1621" s="57">
        <v>0</v>
      </c>
      <c r="X1621" s="57">
        <v>0</v>
      </c>
      <c r="Y1621" s="57">
        <v>4.7309999999999998E-2</v>
      </c>
      <c r="Z1621" s="57">
        <v>5.1619999999999999E-2</v>
      </c>
      <c r="AB1621" s="58">
        <v>39604</v>
      </c>
      <c r="AC1621" s="57">
        <v>3.3649999999999999E-2</v>
      </c>
      <c r="AD1621" s="57">
        <v>0</v>
      </c>
      <c r="AE1621" s="57">
        <v>0</v>
      </c>
      <c r="AF1621" s="57">
        <v>4.7309999999999998E-2</v>
      </c>
      <c r="AG1621" s="57">
        <v>5.1619999999999999E-2</v>
      </c>
    </row>
    <row r="1622" spans="2:33">
      <c r="B1622" s="58">
        <v>39605</v>
      </c>
      <c r="T1622" s="58">
        <v>39605</v>
      </c>
      <c r="U1622" s="58"/>
      <c r="V1622" s="57">
        <v>3.3570000000000003E-2</v>
      </c>
      <c r="W1622" s="57">
        <v>0</v>
      </c>
      <c r="X1622" s="57">
        <v>0</v>
      </c>
      <c r="Y1622" s="57">
        <v>4.6959999999999995E-2</v>
      </c>
      <c r="Z1622" s="57">
        <v>5.1220000000000002E-2</v>
      </c>
      <c r="AB1622" s="58">
        <v>39605</v>
      </c>
      <c r="AC1622" s="57">
        <v>3.3570000000000003E-2</v>
      </c>
      <c r="AD1622" s="57">
        <v>0</v>
      </c>
      <c r="AE1622" s="57">
        <v>0</v>
      </c>
      <c r="AF1622" s="57">
        <v>4.6959999999999995E-2</v>
      </c>
      <c r="AG1622" s="57">
        <v>5.1220000000000002E-2</v>
      </c>
    </row>
    <row r="1623" spans="2:33">
      <c r="B1623" s="58">
        <v>39606</v>
      </c>
      <c r="T1623" s="58">
        <v>39606</v>
      </c>
      <c r="U1623" s="58"/>
      <c r="AB1623" s="58">
        <v>39606</v>
      </c>
    </row>
    <row r="1624" spans="2:33">
      <c r="B1624" s="58">
        <v>39607</v>
      </c>
      <c r="T1624" s="58">
        <v>39607</v>
      </c>
      <c r="U1624" s="58"/>
      <c r="AB1624" s="58">
        <v>39607</v>
      </c>
    </row>
    <row r="1625" spans="2:33">
      <c r="B1625" s="58">
        <v>39608</v>
      </c>
      <c r="C1625" s="57">
        <v>4.9500000000000002E-2</v>
      </c>
      <c r="D1625" s="57">
        <v>5.3600000000000002E-2</v>
      </c>
      <c r="E1625" s="57">
        <v>5.5149999999999998E-2</v>
      </c>
      <c r="F1625" s="57">
        <v>5.5800000000000002E-2</v>
      </c>
      <c r="G1625" s="57">
        <v>5.5750000000000001E-2</v>
      </c>
      <c r="H1625" s="57">
        <v>5.5399999999999998E-2</v>
      </c>
      <c r="I1625" s="57">
        <v>5.5650000000000005E-2</v>
      </c>
      <c r="J1625" s="57">
        <v>5.5849999999999997E-2</v>
      </c>
      <c r="K1625" s="57">
        <v>5.6050000000000003E-2</v>
      </c>
      <c r="L1625" s="57">
        <v>5.6250000000000001E-2</v>
      </c>
      <c r="M1625" s="57">
        <v>5.6449999999999993E-2</v>
      </c>
      <c r="N1625" s="57">
        <v>5.6649999999999999E-2</v>
      </c>
      <c r="O1625" s="57">
        <v>5.7300000000000004E-2</v>
      </c>
      <c r="P1625" s="57">
        <v>5.74E-2</v>
      </c>
      <c r="Q1625" s="57">
        <v>5.7849999999999999E-2</v>
      </c>
      <c r="T1625" s="58">
        <v>39608</v>
      </c>
      <c r="U1625" s="58"/>
      <c r="V1625" s="57">
        <v>3.5349999999999999E-2</v>
      </c>
      <c r="W1625" s="57">
        <v>0</v>
      </c>
      <c r="X1625" s="57">
        <v>0</v>
      </c>
      <c r="Y1625" s="57">
        <v>4.7480000000000001E-2</v>
      </c>
      <c r="Z1625" s="57">
        <v>5.126E-2</v>
      </c>
      <c r="AB1625" s="58">
        <v>39608</v>
      </c>
      <c r="AC1625" s="57">
        <v>3.5349999999999999E-2</v>
      </c>
      <c r="AD1625" s="57">
        <v>0</v>
      </c>
      <c r="AE1625" s="57">
        <v>0</v>
      </c>
      <c r="AF1625" s="57">
        <v>4.7480000000000001E-2</v>
      </c>
      <c r="AG1625" s="57">
        <v>5.126E-2</v>
      </c>
    </row>
    <row r="1626" spans="2:33">
      <c r="B1626" s="58">
        <v>39609</v>
      </c>
      <c r="C1626" s="57">
        <v>4.5999999999999999E-2</v>
      </c>
      <c r="D1626" s="57">
        <v>5.3600000000000002E-2</v>
      </c>
      <c r="E1626" s="57">
        <v>5.6299999999999996E-2</v>
      </c>
      <c r="F1626" s="57">
        <v>5.67E-2</v>
      </c>
      <c r="G1626" s="57">
        <v>5.6649999999999999E-2</v>
      </c>
      <c r="H1626" s="57">
        <v>5.6349999999999997E-2</v>
      </c>
      <c r="I1626" s="57">
        <v>5.6500000000000002E-2</v>
      </c>
      <c r="J1626" s="57">
        <v>5.6649999999999999E-2</v>
      </c>
      <c r="K1626" s="57">
        <v>5.6799999999999996E-2</v>
      </c>
      <c r="L1626" s="57">
        <v>5.7000000000000002E-2</v>
      </c>
      <c r="M1626" s="57">
        <v>5.7200000000000001E-2</v>
      </c>
      <c r="N1626" s="57">
        <v>5.7350000000000005E-2</v>
      </c>
      <c r="O1626" s="57">
        <v>5.7999999999999996E-2</v>
      </c>
      <c r="P1626" s="57">
        <v>5.8099999999999999E-2</v>
      </c>
      <c r="Q1626" s="57">
        <v>5.8550000000000005E-2</v>
      </c>
      <c r="T1626" s="58">
        <v>39609</v>
      </c>
      <c r="U1626" s="58"/>
      <c r="V1626" s="57">
        <v>3.773E-2</v>
      </c>
      <c r="W1626" s="57">
        <v>0</v>
      </c>
      <c r="X1626" s="57">
        <v>0</v>
      </c>
      <c r="Y1626" s="57">
        <v>4.7840000000000001E-2</v>
      </c>
      <c r="Z1626" s="57">
        <v>5.1020000000000003E-2</v>
      </c>
      <c r="AB1626" s="58">
        <v>39609</v>
      </c>
      <c r="AC1626" s="57">
        <v>3.773E-2</v>
      </c>
      <c r="AD1626" s="57">
        <v>0</v>
      </c>
      <c r="AE1626" s="57">
        <v>0</v>
      </c>
      <c r="AF1626" s="57">
        <v>4.7840000000000001E-2</v>
      </c>
      <c r="AG1626" s="57">
        <v>5.1020000000000003E-2</v>
      </c>
    </row>
    <row r="1627" spans="2:33">
      <c r="B1627" s="58">
        <v>39610</v>
      </c>
      <c r="C1627" s="57">
        <v>4.58E-2</v>
      </c>
      <c r="D1627" s="57">
        <v>5.3600000000000002E-2</v>
      </c>
      <c r="E1627" s="57">
        <v>5.5999999999999994E-2</v>
      </c>
      <c r="F1627" s="57">
        <v>5.5999999999999994E-2</v>
      </c>
      <c r="G1627" s="57">
        <v>5.5899999999999998E-2</v>
      </c>
      <c r="H1627" s="57">
        <v>5.5500000000000001E-2</v>
      </c>
      <c r="I1627" s="57">
        <v>5.57E-2</v>
      </c>
      <c r="J1627" s="57">
        <v>5.5750000000000001E-2</v>
      </c>
      <c r="K1627" s="57">
        <v>5.5800000000000002E-2</v>
      </c>
      <c r="L1627" s="57">
        <v>5.595E-2</v>
      </c>
      <c r="M1627" s="57">
        <v>5.6100000000000004E-2</v>
      </c>
      <c r="N1627" s="57">
        <v>5.6250000000000001E-2</v>
      </c>
      <c r="O1627" s="57">
        <v>5.6849999999999998E-2</v>
      </c>
      <c r="P1627" s="57">
        <v>5.6900000000000006E-2</v>
      </c>
      <c r="Q1627" s="57">
        <v>5.7249999999999995E-2</v>
      </c>
      <c r="T1627" s="58">
        <v>39610</v>
      </c>
      <c r="U1627" s="58"/>
      <c r="V1627" s="57">
        <v>3.7249999999999998E-2</v>
      </c>
      <c r="W1627" s="57">
        <v>0</v>
      </c>
      <c r="X1627" s="57">
        <v>0</v>
      </c>
      <c r="Y1627" s="57">
        <v>4.7599999999999996E-2</v>
      </c>
      <c r="Z1627" s="57">
        <v>5.1119999999999999E-2</v>
      </c>
      <c r="AB1627" s="58">
        <v>39610</v>
      </c>
      <c r="AC1627" s="57">
        <v>3.7249999999999998E-2</v>
      </c>
      <c r="AD1627" s="57">
        <v>0</v>
      </c>
      <c r="AE1627" s="57">
        <v>0</v>
      </c>
      <c r="AF1627" s="57">
        <v>4.7599999999999996E-2</v>
      </c>
      <c r="AG1627" s="57">
        <v>5.1119999999999999E-2</v>
      </c>
    </row>
    <row r="1628" spans="2:33">
      <c r="B1628" s="58">
        <v>39611</v>
      </c>
      <c r="C1628" s="57">
        <v>4.99E-2</v>
      </c>
      <c r="D1628" s="57">
        <v>5.3600000000000002E-2</v>
      </c>
      <c r="E1628" s="57">
        <v>5.6299999999999996E-2</v>
      </c>
      <c r="F1628" s="57">
        <v>5.6500000000000002E-2</v>
      </c>
      <c r="G1628" s="57">
        <v>5.62E-2</v>
      </c>
      <c r="H1628" s="57">
        <v>5.5599999999999997E-2</v>
      </c>
      <c r="I1628" s="57">
        <v>5.5500000000000001E-2</v>
      </c>
      <c r="J1628" s="57">
        <v>5.5500000000000001E-2</v>
      </c>
      <c r="K1628" s="57">
        <v>5.5500000000000001E-2</v>
      </c>
      <c r="L1628" s="57">
        <v>5.5500000000000001E-2</v>
      </c>
      <c r="M1628" s="57">
        <v>5.5500000000000001E-2</v>
      </c>
      <c r="N1628" s="57">
        <v>5.5500000000000001E-2</v>
      </c>
      <c r="O1628" s="57">
        <v>5.5800000000000002E-2</v>
      </c>
      <c r="P1628" s="57">
        <v>5.5800000000000002E-2</v>
      </c>
      <c r="Q1628" s="57">
        <v>5.6100000000000004E-2</v>
      </c>
      <c r="T1628" s="58">
        <v>39611</v>
      </c>
      <c r="U1628" s="58"/>
      <c r="V1628" s="57">
        <v>3.8599999999999995E-2</v>
      </c>
      <c r="W1628" s="57">
        <v>0</v>
      </c>
      <c r="X1628" s="57">
        <v>0</v>
      </c>
      <c r="Y1628" s="57">
        <v>4.8630000000000007E-2</v>
      </c>
      <c r="Z1628" s="57">
        <v>5.1840000000000004E-2</v>
      </c>
      <c r="AB1628" s="58">
        <v>39611</v>
      </c>
      <c r="AC1628" s="57">
        <v>3.8599999999999995E-2</v>
      </c>
      <c r="AD1628" s="57">
        <v>0</v>
      </c>
      <c r="AE1628" s="57">
        <v>0</v>
      </c>
      <c r="AF1628" s="57">
        <v>4.8630000000000007E-2</v>
      </c>
      <c r="AG1628" s="57">
        <v>5.1840000000000004E-2</v>
      </c>
    </row>
    <row r="1629" spans="2:33">
      <c r="B1629" s="58">
        <v>39612</v>
      </c>
      <c r="C1629" s="57">
        <v>4.9699999999999994E-2</v>
      </c>
      <c r="D1629" s="57">
        <v>5.3600000000000002E-2</v>
      </c>
      <c r="E1629" s="57">
        <v>5.6399999999999999E-2</v>
      </c>
      <c r="F1629" s="57">
        <v>5.6749999999999995E-2</v>
      </c>
      <c r="G1629" s="57">
        <v>5.6250000000000001E-2</v>
      </c>
      <c r="H1629" s="57">
        <v>5.5549999999999995E-2</v>
      </c>
      <c r="I1629" s="57">
        <v>5.5350000000000003E-2</v>
      </c>
      <c r="J1629" s="57">
        <v>5.5350000000000003E-2</v>
      </c>
      <c r="K1629" s="57">
        <v>5.5350000000000003E-2</v>
      </c>
      <c r="L1629" s="57">
        <v>5.5399999999999998E-2</v>
      </c>
      <c r="M1629" s="57">
        <v>5.5449999999999999E-2</v>
      </c>
      <c r="N1629" s="57">
        <v>5.5449999999999999E-2</v>
      </c>
      <c r="O1629" s="57">
        <v>5.5750000000000001E-2</v>
      </c>
      <c r="P1629" s="57">
        <v>5.5750000000000001E-2</v>
      </c>
      <c r="Q1629" s="57">
        <v>5.595E-2</v>
      </c>
      <c r="T1629" s="58">
        <v>39612</v>
      </c>
      <c r="U1629" s="58"/>
      <c r="V1629" s="57">
        <v>3.8469999999999997E-2</v>
      </c>
      <c r="W1629" s="57">
        <v>0</v>
      </c>
      <c r="X1629" s="57">
        <v>0</v>
      </c>
      <c r="Y1629" s="57">
        <v>4.8710000000000003E-2</v>
      </c>
      <c r="Z1629" s="57">
        <v>5.1889999999999999E-2</v>
      </c>
      <c r="AB1629" s="58">
        <v>39612</v>
      </c>
      <c r="AC1629" s="57">
        <v>3.8469999999999997E-2</v>
      </c>
      <c r="AD1629" s="57">
        <v>0</v>
      </c>
      <c r="AE1629" s="57">
        <v>0</v>
      </c>
      <c r="AF1629" s="57">
        <v>4.8710000000000003E-2</v>
      </c>
      <c r="AG1629" s="57">
        <v>5.1889999999999999E-2</v>
      </c>
    </row>
    <row r="1630" spans="2:33">
      <c r="B1630" s="58">
        <v>39613</v>
      </c>
      <c r="T1630" s="58">
        <v>39613</v>
      </c>
      <c r="U1630" s="58"/>
      <c r="AB1630" s="58">
        <v>39613</v>
      </c>
    </row>
    <row r="1631" spans="2:33">
      <c r="B1631" s="58">
        <v>39614</v>
      </c>
      <c r="T1631" s="58">
        <v>39614</v>
      </c>
      <c r="U1631" s="58"/>
      <c r="AB1631" s="58">
        <v>39614</v>
      </c>
    </row>
    <row r="1632" spans="2:33">
      <c r="B1632" s="58">
        <v>39615</v>
      </c>
      <c r="C1632" s="57">
        <v>5.0799999999999998E-2</v>
      </c>
      <c r="D1632" s="57">
        <v>5.3600000000000002E-2</v>
      </c>
      <c r="E1632" s="57">
        <v>5.6349999999999997E-2</v>
      </c>
      <c r="F1632" s="57">
        <v>5.6749999999999995E-2</v>
      </c>
      <c r="G1632" s="57">
        <v>5.595E-2</v>
      </c>
      <c r="H1632" s="57">
        <v>5.5350000000000003E-2</v>
      </c>
      <c r="I1632" s="57">
        <v>5.5099999999999996E-2</v>
      </c>
      <c r="J1632" s="57">
        <v>5.4949999999999999E-2</v>
      </c>
      <c r="K1632" s="57">
        <v>5.4875E-2</v>
      </c>
      <c r="L1632" s="57">
        <v>5.4974999999999996E-2</v>
      </c>
      <c r="M1632" s="57">
        <v>5.5075000000000006E-2</v>
      </c>
      <c r="N1632" s="57">
        <v>5.5149999999999998E-2</v>
      </c>
      <c r="O1632" s="57">
        <v>5.5449999999999999E-2</v>
      </c>
      <c r="P1632" s="57">
        <v>5.5449999999999999E-2</v>
      </c>
      <c r="Q1632" s="57">
        <v>5.5650000000000005E-2</v>
      </c>
      <c r="T1632" s="58">
        <v>39615</v>
      </c>
      <c r="U1632" s="58"/>
      <c r="V1632" s="57">
        <v>3.959E-2</v>
      </c>
      <c r="W1632" s="57">
        <v>0</v>
      </c>
      <c r="X1632" s="57">
        <v>0</v>
      </c>
      <c r="Y1632" s="57">
        <v>4.9720000000000007E-2</v>
      </c>
      <c r="Z1632" s="57">
        <v>5.253E-2</v>
      </c>
      <c r="AB1632" s="58">
        <v>39615</v>
      </c>
      <c r="AC1632" s="57">
        <v>3.959E-2</v>
      </c>
      <c r="AD1632" s="57">
        <v>0</v>
      </c>
      <c r="AE1632" s="57">
        <v>0</v>
      </c>
      <c r="AF1632" s="57">
        <v>4.9720000000000007E-2</v>
      </c>
      <c r="AG1632" s="57">
        <v>5.253E-2</v>
      </c>
    </row>
    <row r="1633" spans="2:33">
      <c r="B1633" s="58">
        <v>39616</v>
      </c>
      <c r="C1633" s="57">
        <v>5.0300000000000004E-2</v>
      </c>
      <c r="D1633" s="57">
        <v>5.3600000000000002E-2</v>
      </c>
      <c r="E1633" s="57">
        <v>5.6174999999999996E-2</v>
      </c>
      <c r="F1633" s="57">
        <v>5.6649999999999999E-2</v>
      </c>
      <c r="G1633" s="57">
        <v>5.595E-2</v>
      </c>
      <c r="H1633" s="57">
        <v>5.5350000000000003E-2</v>
      </c>
      <c r="I1633" s="57">
        <v>5.525E-2</v>
      </c>
      <c r="J1633" s="57">
        <v>5.5149999999999998E-2</v>
      </c>
      <c r="K1633" s="57">
        <v>5.5099999999999996E-2</v>
      </c>
      <c r="L1633" s="57">
        <v>5.5199999999999999E-2</v>
      </c>
      <c r="M1633" s="57">
        <v>5.5300000000000002E-2</v>
      </c>
      <c r="N1633" s="57">
        <v>5.5350000000000003E-2</v>
      </c>
      <c r="O1633" s="57">
        <v>5.5650000000000005E-2</v>
      </c>
      <c r="P1633" s="57">
        <v>5.5650000000000005E-2</v>
      </c>
      <c r="Q1633" s="57">
        <v>5.5849999999999997E-2</v>
      </c>
      <c r="T1633" s="58">
        <v>39616</v>
      </c>
      <c r="U1633" s="58"/>
      <c r="V1633" s="57">
        <v>3.9019999999999999E-2</v>
      </c>
      <c r="W1633" s="57">
        <v>0</v>
      </c>
      <c r="X1633" s="57">
        <v>0</v>
      </c>
      <c r="Y1633" s="57">
        <v>4.9180000000000001E-2</v>
      </c>
      <c r="Z1633" s="57">
        <v>5.2140000000000006E-2</v>
      </c>
      <c r="AB1633" s="58">
        <v>39616</v>
      </c>
      <c r="AC1633" s="57">
        <v>3.9019999999999999E-2</v>
      </c>
      <c r="AD1633" s="57">
        <v>0</v>
      </c>
      <c r="AE1633" s="57">
        <v>0</v>
      </c>
      <c r="AF1633" s="57">
        <v>4.9180000000000001E-2</v>
      </c>
      <c r="AG1633" s="57">
        <v>5.2140000000000006E-2</v>
      </c>
    </row>
    <row r="1634" spans="2:33">
      <c r="B1634" s="58">
        <v>39617</v>
      </c>
      <c r="C1634" s="57">
        <v>5.0499999999999996E-2</v>
      </c>
      <c r="D1634" s="57">
        <v>5.3600000000000002E-2</v>
      </c>
      <c r="E1634" s="57">
        <v>5.5899999999999998E-2</v>
      </c>
      <c r="F1634" s="57">
        <v>5.6349999999999997E-2</v>
      </c>
      <c r="G1634" s="57">
        <v>5.5899999999999998E-2</v>
      </c>
      <c r="H1634" s="57">
        <v>5.525E-2</v>
      </c>
      <c r="I1634" s="57">
        <v>5.525E-2</v>
      </c>
      <c r="J1634" s="57">
        <v>5.525E-2</v>
      </c>
      <c r="K1634" s="57">
        <v>5.525E-2</v>
      </c>
      <c r="L1634" s="57">
        <v>5.5350000000000003E-2</v>
      </c>
      <c r="M1634" s="57">
        <v>5.5449999999999999E-2</v>
      </c>
      <c r="N1634" s="57">
        <v>5.5500000000000001E-2</v>
      </c>
      <c r="O1634" s="57">
        <v>5.5800000000000002E-2</v>
      </c>
      <c r="P1634" s="57">
        <v>5.5800000000000002E-2</v>
      </c>
      <c r="Q1634" s="57">
        <v>5.5999999999999994E-2</v>
      </c>
      <c r="T1634" s="58">
        <v>39617</v>
      </c>
      <c r="U1634" s="58"/>
      <c r="V1634" s="57">
        <v>3.7850000000000002E-2</v>
      </c>
      <c r="W1634" s="57">
        <v>0</v>
      </c>
      <c r="X1634" s="57">
        <v>0</v>
      </c>
      <c r="Y1634" s="57">
        <v>4.827E-2</v>
      </c>
      <c r="Z1634" s="57">
        <v>5.1369999999999999E-2</v>
      </c>
      <c r="AB1634" s="58">
        <v>39617</v>
      </c>
      <c r="AC1634" s="57">
        <v>3.7850000000000002E-2</v>
      </c>
      <c r="AD1634" s="57">
        <v>0</v>
      </c>
      <c r="AE1634" s="57">
        <v>0</v>
      </c>
      <c r="AF1634" s="57">
        <v>4.827E-2</v>
      </c>
      <c r="AG1634" s="57">
        <v>5.1369999999999999E-2</v>
      </c>
    </row>
    <row r="1635" spans="2:33">
      <c r="B1635" s="58">
        <v>39618</v>
      </c>
      <c r="C1635" s="57">
        <v>0.05</v>
      </c>
      <c r="D1635" s="57">
        <v>5.3600000000000002E-2</v>
      </c>
      <c r="E1635" s="57">
        <v>5.5399999999999998E-2</v>
      </c>
      <c r="F1635" s="57">
        <v>5.5899999999999998E-2</v>
      </c>
      <c r="G1635" s="57">
        <v>5.5500000000000001E-2</v>
      </c>
      <c r="H1635" s="57">
        <v>5.4800000000000001E-2</v>
      </c>
      <c r="I1635" s="57">
        <v>5.4699999999999999E-2</v>
      </c>
      <c r="J1635" s="57">
        <v>5.4649999999999997E-2</v>
      </c>
      <c r="K1635" s="57">
        <v>5.4600000000000003E-2</v>
      </c>
      <c r="L1635" s="57">
        <v>5.4699999999999999E-2</v>
      </c>
      <c r="M1635" s="57">
        <v>5.4800000000000001E-2</v>
      </c>
      <c r="N1635" s="57">
        <v>5.4900000000000004E-2</v>
      </c>
      <c r="O1635" s="57">
        <v>5.5199999999999999E-2</v>
      </c>
      <c r="P1635" s="57">
        <v>5.5199999999999999E-2</v>
      </c>
      <c r="Q1635" s="57">
        <v>5.5399999999999998E-2</v>
      </c>
      <c r="T1635" s="58">
        <v>39618</v>
      </c>
      <c r="U1635" s="58"/>
      <c r="V1635" s="57">
        <v>3.8390000000000001E-2</v>
      </c>
      <c r="W1635" s="57">
        <v>0</v>
      </c>
      <c r="X1635" s="57">
        <v>0</v>
      </c>
      <c r="Y1635" s="57">
        <v>4.8639999999999996E-2</v>
      </c>
      <c r="Z1635" s="57">
        <v>5.1710000000000006E-2</v>
      </c>
      <c r="AB1635" s="58">
        <v>39618</v>
      </c>
      <c r="AC1635" s="57">
        <v>3.8390000000000001E-2</v>
      </c>
      <c r="AD1635" s="57">
        <v>0</v>
      </c>
      <c r="AE1635" s="57">
        <v>0</v>
      </c>
      <c r="AF1635" s="57">
        <v>4.8639999999999996E-2</v>
      </c>
      <c r="AG1635" s="57">
        <v>5.1710000000000006E-2</v>
      </c>
    </row>
    <row r="1636" spans="2:33">
      <c r="B1636" s="58">
        <v>39619</v>
      </c>
      <c r="C1636" s="57">
        <v>0.05</v>
      </c>
      <c r="D1636" s="57">
        <v>5.3600000000000002E-2</v>
      </c>
      <c r="E1636" s="57">
        <v>5.5750000000000001E-2</v>
      </c>
      <c r="F1636" s="57">
        <v>5.6349999999999997E-2</v>
      </c>
      <c r="G1636" s="57">
        <v>5.595E-2</v>
      </c>
      <c r="H1636" s="57">
        <v>5.525E-2</v>
      </c>
      <c r="I1636" s="57">
        <v>5.5149999999999998E-2</v>
      </c>
      <c r="J1636" s="57">
        <v>5.5099999999999996E-2</v>
      </c>
      <c r="K1636" s="57">
        <v>5.5050000000000002E-2</v>
      </c>
      <c r="L1636" s="57">
        <v>5.5149999999999998E-2</v>
      </c>
      <c r="M1636" s="57">
        <v>5.525E-2</v>
      </c>
      <c r="N1636" s="57">
        <v>5.5399999999999998E-2</v>
      </c>
      <c r="O1636" s="57">
        <v>5.57E-2</v>
      </c>
      <c r="P1636" s="57">
        <v>5.57E-2</v>
      </c>
      <c r="Q1636" s="57">
        <v>5.5899999999999998E-2</v>
      </c>
      <c r="T1636" s="58">
        <v>39619</v>
      </c>
      <c r="U1636" s="58"/>
      <c r="V1636" s="57">
        <v>3.7429999999999998E-2</v>
      </c>
      <c r="W1636" s="57">
        <v>0</v>
      </c>
      <c r="X1636" s="57">
        <v>0</v>
      </c>
      <c r="Y1636" s="57">
        <v>4.8179999999999994E-2</v>
      </c>
      <c r="Z1636" s="57">
        <v>5.1330000000000001E-2</v>
      </c>
      <c r="AB1636" s="58">
        <v>39619</v>
      </c>
      <c r="AC1636" s="57">
        <v>3.7429999999999998E-2</v>
      </c>
      <c r="AD1636" s="57">
        <v>0</v>
      </c>
      <c r="AE1636" s="57">
        <v>0</v>
      </c>
      <c r="AF1636" s="57">
        <v>4.8179999999999994E-2</v>
      </c>
      <c r="AG1636" s="57">
        <v>5.1330000000000001E-2</v>
      </c>
    </row>
    <row r="1637" spans="2:33">
      <c r="B1637" s="58">
        <v>39620</v>
      </c>
      <c r="T1637" s="58">
        <v>39620</v>
      </c>
      <c r="U1637" s="58"/>
      <c r="AB1637" s="58">
        <v>39620</v>
      </c>
    </row>
    <row r="1638" spans="2:33">
      <c r="B1638" s="58">
        <v>39621</v>
      </c>
      <c r="T1638" s="58">
        <v>39621</v>
      </c>
      <c r="U1638" s="58"/>
      <c r="AB1638" s="58">
        <v>39621</v>
      </c>
    </row>
    <row r="1639" spans="2:33">
      <c r="B1639" s="58">
        <v>39622</v>
      </c>
      <c r="C1639" s="57">
        <v>4.6500000000000007E-2</v>
      </c>
      <c r="D1639" s="57">
        <v>5.3600000000000002E-2</v>
      </c>
      <c r="E1639" s="57">
        <v>5.7300000000000004E-2</v>
      </c>
      <c r="F1639" s="57">
        <v>5.79E-2</v>
      </c>
      <c r="G1639" s="57">
        <v>5.74E-2</v>
      </c>
      <c r="H1639" s="57">
        <v>5.6799999999999996E-2</v>
      </c>
      <c r="I1639" s="57">
        <v>5.67E-2</v>
      </c>
      <c r="J1639" s="57">
        <v>5.6600000000000004E-2</v>
      </c>
      <c r="K1639" s="57">
        <v>5.6500000000000002E-2</v>
      </c>
      <c r="L1639" s="57">
        <v>5.6600000000000004E-2</v>
      </c>
      <c r="M1639" s="57">
        <v>5.67E-2</v>
      </c>
      <c r="N1639" s="57">
        <v>5.6799999999999996E-2</v>
      </c>
      <c r="O1639" s="57">
        <v>5.7099999999999998E-2</v>
      </c>
      <c r="P1639" s="57">
        <v>5.7099999999999998E-2</v>
      </c>
      <c r="Q1639" s="57">
        <v>5.7300000000000004E-2</v>
      </c>
      <c r="T1639" s="58">
        <v>39622</v>
      </c>
      <c r="U1639" s="58"/>
      <c r="V1639" s="57">
        <v>3.7960000000000001E-2</v>
      </c>
      <c r="W1639" s="57">
        <v>0</v>
      </c>
      <c r="X1639" s="57">
        <v>0</v>
      </c>
      <c r="Y1639" s="57">
        <v>4.8379999999999999E-2</v>
      </c>
      <c r="Z1639" s="57">
        <v>5.1429999999999997E-2</v>
      </c>
      <c r="AB1639" s="58">
        <v>39622</v>
      </c>
      <c r="AC1639" s="57">
        <v>3.7960000000000001E-2</v>
      </c>
      <c r="AD1639" s="57">
        <v>0</v>
      </c>
      <c r="AE1639" s="57">
        <v>0</v>
      </c>
      <c r="AF1639" s="57">
        <v>4.8379999999999999E-2</v>
      </c>
      <c r="AG1639" s="57">
        <v>5.1429999999999997E-2</v>
      </c>
    </row>
    <row r="1640" spans="2:33">
      <c r="B1640" s="58">
        <v>39623</v>
      </c>
      <c r="C1640" s="57">
        <v>4.5999999999999999E-2</v>
      </c>
      <c r="D1640" s="57">
        <v>5.3600000000000002E-2</v>
      </c>
      <c r="E1640" s="57">
        <v>5.74E-2</v>
      </c>
      <c r="F1640" s="57">
        <v>5.79E-2</v>
      </c>
      <c r="G1640" s="57">
        <v>5.7549999999999997E-2</v>
      </c>
      <c r="H1640" s="57">
        <v>5.7099999999999998E-2</v>
      </c>
      <c r="I1640" s="57">
        <v>5.6900000000000006E-2</v>
      </c>
      <c r="J1640" s="57">
        <v>5.6799999999999996E-2</v>
      </c>
      <c r="K1640" s="57">
        <v>5.67E-2</v>
      </c>
      <c r="L1640" s="57">
        <v>5.6799999999999996E-2</v>
      </c>
      <c r="M1640" s="57">
        <v>5.6849999999999998E-2</v>
      </c>
      <c r="N1640" s="57">
        <v>5.6900000000000006E-2</v>
      </c>
      <c r="O1640" s="57">
        <v>5.7200000000000001E-2</v>
      </c>
      <c r="P1640" s="57">
        <v>5.7200000000000001E-2</v>
      </c>
      <c r="Q1640" s="57">
        <v>5.74E-2</v>
      </c>
      <c r="T1640" s="58">
        <v>39623</v>
      </c>
      <c r="U1640" s="58"/>
      <c r="V1640" s="57">
        <v>3.814E-2</v>
      </c>
      <c r="W1640" s="57">
        <v>0</v>
      </c>
      <c r="X1640" s="57">
        <v>0</v>
      </c>
      <c r="Y1640" s="57">
        <v>4.8369999999999996E-2</v>
      </c>
      <c r="Z1640" s="57">
        <v>5.142E-2</v>
      </c>
      <c r="AB1640" s="58">
        <v>39623</v>
      </c>
      <c r="AC1640" s="57">
        <v>3.814E-2</v>
      </c>
      <c r="AD1640" s="57">
        <v>0</v>
      </c>
      <c r="AE1640" s="57">
        <v>0</v>
      </c>
      <c r="AF1640" s="57">
        <v>4.8369999999999996E-2</v>
      </c>
      <c r="AG1640" s="57">
        <v>5.142E-2</v>
      </c>
    </row>
    <row r="1641" spans="2:33">
      <c r="B1641" s="58">
        <v>39624</v>
      </c>
      <c r="C1641" s="57">
        <v>4.5499999999999999E-2</v>
      </c>
      <c r="D1641" s="57">
        <v>5.3699999999999998E-2</v>
      </c>
      <c r="E1641" s="57">
        <v>5.74E-2</v>
      </c>
      <c r="F1641" s="57">
        <v>5.7699999999999994E-2</v>
      </c>
      <c r="G1641" s="57">
        <v>5.74E-2</v>
      </c>
      <c r="H1641" s="57">
        <v>5.6950000000000001E-2</v>
      </c>
      <c r="I1641" s="57">
        <v>5.6749999999999995E-2</v>
      </c>
      <c r="J1641" s="57">
        <v>5.6649999999999999E-2</v>
      </c>
      <c r="K1641" s="57">
        <v>5.6550000000000003E-2</v>
      </c>
      <c r="L1641" s="57">
        <v>5.6600000000000004E-2</v>
      </c>
      <c r="M1641" s="57">
        <v>5.6649999999999999E-2</v>
      </c>
      <c r="N1641" s="57">
        <v>5.6649999999999999E-2</v>
      </c>
      <c r="O1641" s="57">
        <v>5.6950000000000001E-2</v>
      </c>
      <c r="P1641" s="57">
        <v>5.6950000000000001E-2</v>
      </c>
      <c r="Q1641" s="57">
        <v>5.7149999999999999E-2</v>
      </c>
      <c r="T1641" s="58">
        <v>39624</v>
      </c>
      <c r="U1641" s="58"/>
      <c r="V1641" s="57">
        <v>3.8309999999999997E-2</v>
      </c>
      <c r="W1641" s="57">
        <v>0</v>
      </c>
      <c r="X1641" s="57">
        <v>0</v>
      </c>
      <c r="Y1641" s="57">
        <v>4.8649999999999999E-2</v>
      </c>
      <c r="Z1641" s="57">
        <v>5.1650000000000001E-2</v>
      </c>
      <c r="AB1641" s="58">
        <v>39624</v>
      </c>
      <c r="AC1641" s="57">
        <v>3.8309999999999997E-2</v>
      </c>
      <c r="AD1641" s="57">
        <v>0</v>
      </c>
      <c r="AE1641" s="57">
        <v>0</v>
      </c>
      <c r="AF1641" s="57">
        <v>4.8649999999999999E-2</v>
      </c>
      <c r="AG1641" s="57">
        <v>5.1650000000000001E-2</v>
      </c>
    </row>
    <row r="1642" spans="2:33">
      <c r="B1642" s="58">
        <v>39625</v>
      </c>
      <c r="C1642" s="57">
        <v>5.0099999999999999E-2</v>
      </c>
      <c r="D1642" s="57">
        <v>5.3699999999999998E-2</v>
      </c>
      <c r="E1642" s="57">
        <v>5.6550000000000003E-2</v>
      </c>
      <c r="F1642" s="57">
        <v>5.6749999999999995E-2</v>
      </c>
      <c r="G1642" s="57">
        <v>5.6349999999999997E-2</v>
      </c>
      <c r="H1642" s="57">
        <v>5.5800000000000002E-2</v>
      </c>
      <c r="I1642" s="57">
        <v>5.5549999999999995E-2</v>
      </c>
      <c r="J1642" s="57">
        <v>5.5449999999999999E-2</v>
      </c>
      <c r="K1642" s="57">
        <v>5.5350000000000003E-2</v>
      </c>
      <c r="L1642" s="57">
        <v>5.5449999999999999E-2</v>
      </c>
      <c r="M1642" s="57">
        <v>5.5549999999999995E-2</v>
      </c>
      <c r="N1642" s="57">
        <v>5.5599999999999997E-2</v>
      </c>
      <c r="O1642" s="57">
        <v>5.5899999999999998E-2</v>
      </c>
      <c r="P1642" s="57">
        <v>5.5899999999999998E-2</v>
      </c>
      <c r="Q1642" s="57">
        <v>5.6100000000000004E-2</v>
      </c>
      <c r="T1642" s="58">
        <v>39625</v>
      </c>
      <c r="U1642" s="58"/>
      <c r="V1642" s="57">
        <v>3.6209999999999999E-2</v>
      </c>
      <c r="W1642" s="57">
        <v>0</v>
      </c>
      <c r="X1642" s="57">
        <v>0</v>
      </c>
      <c r="Y1642" s="57">
        <v>4.7469999999999998E-2</v>
      </c>
      <c r="Z1642" s="57">
        <v>5.0659999999999997E-2</v>
      </c>
      <c r="AB1642" s="58">
        <v>39625</v>
      </c>
      <c r="AC1642" s="57">
        <v>3.6209999999999999E-2</v>
      </c>
      <c r="AD1642" s="57">
        <v>0</v>
      </c>
      <c r="AE1642" s="57">
        <v>0</v>
      </c>
      <c r="AF1642" s="57">
        <v>4.7469999999999998E-2</v>
      </c>
      <c r="AG1642" s="57">
        <v>5.0659999999999997E-2</v>
      </c>
    </row>
    <row r="1643" spans="2:33">
      <c r="B1643" s="58">
        <v>39626</v>
      </c>
      <c r="C1643" s="57">
        <v>4.9800000000000004E-2</v>
      </c>
      <c r="D1643" s="57">
        <v>5.3699999999999998E-2</v>
      </c>
      <c r="E1643" s="57">
        <v>5.67E-2</v>
      </c>
      <c r="F1643" s="57">
        <v>5.6799999999999996E-2</v>
      </c>
      <c r="G1643" s="57">
        <v>5.6299999999999996E-2</v>
      </c>
      <c r="H1643" s="57">
        <v>5.5750000000000001E-2</v>
      </c>
      <c r="I1643" s="57">
        <v>5.5500000000000001E-2</v>
      </c>
      <c r="J1643" s="57">
        <v>5.5399999999999998E-2</v>
      </c>
      <c r="K1643" s="57">
        <v>5.5300000000000002E-2</v>
      </c>
      <c r="L1643" s="57">
        <v>5.5399999999999998E-2</v>
      </c>
      <c r="M1643" s="57">
        <v>5.5449999999999999E-2</v>
      </c>
      <c r="N1643" s="57">
        <v>5.5500000000000001E-2</v>
      </c>
      <c r="O1643" s="57">
        <v>5.5800000000000002E-2</v>
      </c>
      <c r="P1643" s="57">
        <v>5.5800000000000002E-2</v>
      </c>
      <c r="Q1643" s="57">
        <v>5.5999999999999994E-2</v>
      </c>
      <c r="T1643" s="58">
        <v>39626</v>
      </c>
      <c r="U1643" s="58"/>
      <c r="V1643" s="57">
        <v>3.5619999999999999E-2</v>
      </c>
      <c r="W1643" s="57">
        <v>0</v>
      </c>
      <c r="X1643" s="57">
        <v>0</v>
      </c>
      <c r="Y1643" s="57">
        <v>4.7009999999999996E-2</v>
      </c>
      <c r="Z1643" s="57">
        <v>5.0189999999999999E-2</v>
      </c>
      <c r="AB1643" s="58">
        <v>39626</v>
      </c>
      <c r="AC1643" s="57">
        <v>3.5619999999999999E-2</v>
      </c>
      <c r="AD1643" s="57">
        <v>0</v>
      </c>
      <c r="AE1643" s="57">
        <v>0</v>
      </c>
      <c r="AF1643" s="57">
        <v>4.7009999999999996E-2</v>
      </c>
      <c r="AG1643" s="57">
        <v>5.0189999999999999E-2</v>
      </c>
    </row>
    <row r="1644" spans="2:33">
      <c r="B1644" s="58">
        <v>39627</v>
      </c>
      <c r="T1644" s="58">
        <v>39627</v>
      </c>
      <c r="U1644" s="58"/>
      <c r="AB1644" s="58">
        <v>39627</v>
      </c>
    </row>
    <row r="1645" spans="2:33">
      <c r="B1645" s="58">
        <v>39628</v>
      </c>
      <c r="T1645" s="58">
        <v>39628</v>
      </c>
      <c r="U1645" s="58"/>
      <c r="AB1645" s="58">
        <v>39628</v>
      </c>
    </row>
    <row r="1646" spans="2:33">
      <c r="B1646" s="58">
        <v>39629</v>
      </c>
      <c r="C1646" s="57">
        <v>5.0799999999999998E-2</v>
      </c>
      <c r="D1646" s="57">
        <v>5.3699999999999998E-2</v>
      </c>
      <c r="E1646" s="57">
        <v>5.765E-2</v>
      </c>
      <c r="F1646" s="57">
        <v>5.7849999999999999E-2</v>
      </c>
      <c r="G1646" s="57">
        <v>5.7350000000000005E-2</v>
      </c>
      <c r="H1646" s="57">
        <v>5.6849999999999998E-2</v>
      </c>
      <c r="I1646" s="57">
        <v>5.6600000000000004E-2</v>
      </c>
      <c r="J1646" s="57">
        <v>5.6500000000000002E-2</v>
      </c>
      <c r="K1646" s="57">
        <v>5.6399999999999999E-2</v>
      </c>
      <c r="L1646" s="57">
        <v>5.6500000000000002E-2</v>
      </c>
      <c r="M1646" s="57">
        <v>5.6550000000000003E-2</v>
      </c>
      <c r="N1646" s="57">
        <v>5.6600000000000004E-2</v>
      </c>
      <c r="O1646" s="57">
        <v>5.6900000000000006E-2</v>
      </c>
      <c r="P1646" s="57">
        <v>5.6900000000000006E-2</v>
      </c>
      <c r="Q1646" s="57">
        <v>5.7099999999999998E-2</v>
      </c>
      <c r="T1646" s="58">
        <v>39629</v>
      </c>
      <c r="U1646" s="58"/>
      <c r="V1646" s="57">
        <v>3.5520000000000003E-2</v>
      </c>
      <c r="W1646" s="57">
        <v>0</v>
      </c>
      <c r="X1646" s="57">
        <v>0</v>
      </c>
      <c r="Y1646" s="57">
        <v>4.6470000000000004E-2</v>
      </c>
      <c r="Z1646" s="57">
        <v>4.9450000000000001E-2</v>
      </c>
      <c r="AB1646" s="58">
        <v>39629</v>
      </c>
      <c r="AC1646" s="57">
        <v>3.5520000000000003E-2</v>
      </c>
      <c r="AD1646" s="57">
        <v>0</v>
      </c>
      <c r="AE1646" s="57">
        <v>0</v>
      </c>
      <c r="AF1646" s="57">
        <v>4.6470000000000004E-2</v>
      </c>
      <c r="AG1646" s="57">
        <v>4.9450000000000001E-2</v>
      </c>
    </row>
    <row r="1647" spans="2:33">
      <c r="B1647" s="58">
        <v>39630</v>
      </c>
      <c r="C1647" s="57">
        <v>5.0099999999999999E-2</v>
      </c>
      <c r="D1647" s="57">
        <v>5.3699999999999998E-2</v>
      </c>
      <c r="E1647" s="57">
        <v>5.765E-2</v>
      </c>
      <c r="F1647" s="57">
        <v>5.7750000000000003E-2</v>
      </c>
      <c r="G1647" s="57">
        <v>5.7249999999999995E-2</v>
      </c>
      <c r="H1647" s="57">
        <v>5.6749999999999995E-2</v>
      </c>
      <c r="I1647" s="57">
        <v>5.6550000000000003E-2</v>
      </c>
      <c r="J1647" s="57">
        <v>5.6449999999999993E-2</v>
      </c>
      <c r="K1647" s="57">
        <v>5.6349999999999997E-2</v>
      </c>
      <c r="L1647" s="57">
        <v>5.6449999999999993E-2</v>
      </c>
      <c r="M1647" s="57">
        <v>5.6500000000000002E-2</v>
      </c>
      <c r="N1647" s="57">
        <v>5.6550000000000003E-2</v>
      </c>
      <c r="O1647" s="57">
        <v>5.6849999999999998E-2</v>
      </c>
      <c r="P1647" s="57">
        <v>5.6849999999999998E-2</v>
      </c>
      <c r="Q1647" s="57">
        <v>5.7050000000000003E-2</v>
      </c>
      <c r="T1647" s="58">
        <v>39630</v>
      </c>
      <c r="U1647" s="58"/>
      <c r="V1647" s="57">
        <v>3.551E-2</v>
      </c>
      <c r="W1647" s="57">
        <v>0</v>
      </c>
      <c r="X1647" s="57">
        <v>0</v>
      </c>
      <c r="Y1647" s="57">
        <v>4.6769999999999999E-2</v>
      </c>
      <c r="Z1647" s="57">
        <v>4.9770000000000002E-2</v>
      </c>
      <c r="AB1647" s="58">
        <v>39630</v>
      </c>
      <c r="AC1647" s="57">
        <v>3.551E-2</v>
      </c>
      <c r="AD1647" s="57">
        <v>0</v>
      </c>
      <c r="AE1647" s="57">
        <v>0</v>
      </c>
      <c r="AF1647" s="57">
        <v>4.6769999999999999E-2</v>
      </c>
      <c r="AG1647" s="57">
        <v>4.9770000000000002E-2</v>
      </c>
    </row>
    <row r="1648" spans="2:33">
      <c r="B1648" s="58">
        <v>39631</v>
      </c>
      <c r="C1648" s="57">
        <v>4.99E-2</v>
      </c>
      <c r="D1648" s="57">
        <v>5.3699999999999998E-2</v>
      </c>
      <c r="E1648" s="57">
        <v>5.8600000000000006E-2</v>
      </c>
      <c r="F1648" s="57">
        <v>5.8749999999999997E-2</v>
      </c>
      <c r="G1648" s="57">
        <v>5.8449999999999995E-2</v>
      </c>
      <c r="H1648" s="57">
        <v>5.7849999999999999E-2</v>
      </c>
      <c r="I1648" s="57">
        <v>5.765E-2</v>
      </c>
      <c r="J1648" s="57">
        <v>5.7500000000000002E-2</v>
      </c>
      <c r="K1648" s="57">
        <v>5.74E-2</v>
      </c>
      <c r="L1648" s="57">
        <v>5.7500000000000002E-2</v>
      </c>
      <c r="M1648" s="57">
        <v>5.7599999999999998E-2</v>
      </c>
      <c r="N1648" s="57">
        <v>5.765E-2</v>
      </c>
      <c r="O1648" s="57">
        <v>5.7950000000000002E-2</v>
      </c>
      <c r="P1648" s="57">
        <v>5.7950000000000002E-2</v>
      </c>
      <c r="Q1648" s="57">
        <v>5.8150000000000007E-2</v>
      </c>
      <c r="T1648" s="58">
        <v>39631</v>
      </c>
      <c r="U1648" s="58"/>
      <c r="V1648" s="57">
        <v>3.5619999999999999E-2</v>
      </c>
      <c r="W1648" s="57">
        <v>0</v>
      </c>
      <c r="X1648" s="57">
        <v>0</v>
      </c>
      <c r="Y1648" s="57">
        <v>4.6900000000000004E-2</v>
      </c>
      <c r="Z1648" s="57">
        <v>4.9880000000000008E-2</v>
      </c>
      <c r="AB1648" s="58">
        <v>39631</v>
      </c>
      <c r="AC1648" s="57">
        <v>3.5619999999999999E-2</v>
      </c>
      <c r="AD1648" s="57">
        <v>0</v>
      </c>
      <c r="AE1648" s="57">
        <v>0</v>
      </c>
      <c r="AF1648" s="57">
        <v>4.6900000000000004E-2</v>
      </c>
      <c r="AG1648" s="57">
        <v>4.9880000000000008E-2</v>
      </c>
    </row>
    <row r="1649" spans="2:33">
      <c r="B1649" s="58">
        <v>39632</v>
      </c>
      <c r="C1649" s="57">
        <v>4.99E-2</v>
      </c>
      <c r="D1649" s="57">
        <v>5.3800000000000001E-2</v>
      </c>
      <c r="E1649" s="57">
        <v>5.91E-2</v>
      </c>
      <c r="F1649" s="57">
        <v>5.9500000000000004E-2</v>
      </c>
      <c r="G1649" s="57">
        <v>5.9349999999999993E-2</v>
      </c>
      <c r="H1649" s="57">
        <v>5.8749999999999997E-2</v>
      </c>
      <c r="I1649" s="57">
        <v>5.8400000000000001E-2</v>
      </c>
      <c r="J1649" s="57">
        <v>5.8250000000000003E-2</v>
      </c>
      <c r="K1649" s="57">
        <v>5.8099999999999999E-2</v>
      </c>
      <c r="L1649" s="57">
        <v>5.8150000000000007E-2</v>
      </c>
      <c r="M1649" s="57">
        <v>5.8150000000000007E-2</v>
      </c>
      <c r="N1649" s="57">
        <v>5.8150000000000007E-2</v>
      </c>
      <c r="O1649" s="57">
        <v>5.8449999999999995E-2</v>
      </c>
      <c r="P1649" s="57">
        <v>5.8449999999999995E-2</v>
      </c>
      <c r="Q1649" s="57">
        <v>5.8650000000000001E-2</v>
      </c>
      <c r="T1649" s="58">
        <v>39632</v>
      </c>
      <c r="U1649" s="58"/>
      <c r="V1649" s="57">
        <v>3.5070000000000004E-2</v>
      </c>
      <c r="W1649" s="57">
        <v>0</v>
      </c>
      <c r="X1649" s="57">
        <v>0</v>
      </c>
      <c r="Y1649" s="57">
        <v>4.7210000000000002E-2</v>
      </c>
      <c r="Z1649" s="57">
        <v>5.0330000000000007E-2</v>
      </c>
      <c r="AB1649" s="58">
        <v>39632</v>
      </c>
      <c r="AC1649" s="57">
        <v>3.5070000000000004E-2</v>
      </c>
      <c r="AD1649" s="57">
        <v>0</v>
      </c>
      <c r="AE1649" s="57">
        <v>0</v>
      </c>
      <c r="AF1649" s="57">
        <v>4.7210000000000002E-2</v>
      </c>
      <c r="AG1649" s="57">
        <v>5.0330000000000007E-2</v>
      </c>
    </row>
    <row r="1650" spans="2:33">
      <c r="B1650" s="58">
        <v>39633</v>
      </c>
      <c r="C1650" s="57">
        <v>5.04E-2</v>
      </c>
      <c r="D1650" s="57">
        <v>5.3800000000000001E-2</v>
      </c>
      <c r="E1650" s="57">
        <v>5.8700000000000002E-2</v>
      </c>
      <c r="F1650" s="57">
        <v>5.9000000000000004E-2</v>
      </c>
      <c r="G1650" s="57">
        <v>5.885E-2</v>
      </c>
      <c r="H1650" s="57">
        <v>5.8200000000000002E-2</v>
      </c>
      <c r="I1650" s="57">
        <v>5.7849999999999999E-2</v>
      </c>
      <c r="J1650" s="57">
        <v>5.7599999999999998E-2</v>
      </c>
      <c r="K1650" s="57">
        <v>5.74E-2</v>
      </c>
      <c r="L1650" s="57">
        <v>5.7450000000000001E-2</v>
      </c>
      <c r="M1650" s="57">
        <v>5.7450000000000001E-2</v>
      </c>
      <c r="N1650" s="57">
        <v>5.7450000000000001E-2</v>
      </c>
      <c r="O1650" s="57">
        <v>5.7699999999999994E-2</v>
      </c>
      <c r="P1650" s="57">
        <v>5.7699999999999994E-2</v>
      </c>
      <c r="Q1650" s="57">
        <v>5.79E-2</v>
      </c>
      <c r="T1650" s="58">
        <v>39633</v>
      </c>
      <c r="U1650" s="58"/>
      <c r="V1650" s="57">
        <v>2.6459999999999997E-2</v>
      </c>
      <c r="W1650" s="57">
        <v>0</v>
      </c>
      <c r="X1650" s="57">
        <v>0</v>
      </c>
      <c r="Y1650" s="57">
        <v>0</v>
      </c>
      <c r="Z1650" s="57">
        <v>4.4450000000000003E-2</v>
      </c>
      <c r="AB1650" s="58">
        <v>39633</v>
      </c>
      <c r="AC1650" s="57">
        <v>2.6459999999999997E-2</v>
      </c>
      <c r="AD1650" s="57">
        <v>0</v>
      </c>
      <c r="AE1650" s="57">
        <v>0</v>
      </c>
      <c r="AF1650" s="57">
        <v>0</v>
      </c>
      <c r="AG1650" s="57">
        <v>4.4450000000000003E-2</v>
      </c>
    </row>
    <row r="1651" spans="2:33">
      <c r="B1651" s="58">
        <v>39634</v>
      </c>
      <c r="T1651" s="58">
        <v>39634</v>
      </c>
      <c r="U1651" s="58"/>
      <c r="AB1651" s="58">
        <v>39634</v>
      </c>
    </row>
    <row r="1652" spans="2:33">
      <c r="B1652" s="58">
        <v>39635</v>
      </c>
      <c r="T1652" s="58">
        <v>39635</v>
      </c>
      <c r="U1652" s="58"/>
      <c r="AB1652" s="58">
        <v>39635</v>
      </c>
    </row>
    <row r="1653" spans="2:33">
      <c r="B1653" s="58">
        <v>39636</v>
      </c>
      <c r="C1653" s="57">
        <v>5.0199999999999995E-2</v>
      </c>
      <c r="D1653" s="57">
        <v>5.3899999999999997E-2</v>
      </c>
      <c r="E1653" s="57">
        <v>5.8349999999999999E-2</v>
      </c>
      <c r="F1653" s="57">
        <v>5.8749999999999997E-2</v>
      </c>
      <c r="G1653" s="57">
        <v>5.8650000000000001E-2</v>
      </c>
      <c r="H1653" s="57">
        <v>5.8049999999999997E-2</v>
      </c>
      <c r="I1653" s="57">
        <v>5.7699999999999994E-2</v>
      </c>
      <c r="J1653" s="57">
        <v>5.7500000000000002E-2</v>
      </c>
      <c r="K1653" s="57">
        <v>5.7300000000000004E-2</v>
      </c>
      <c r="L1653" s="57">
        <v>5.7300000000000004E-2</v>
      </c>
      <c r="M1653" s="57">
        <v>5.7300000000000004E-2</v>
      </c>
      <c r="N1653" s="57">
        <v>5.7249999999999995E-2</v>
      </c>
      <c r="O1653" s="57">
        <v>5.7500000000000002E-2</v>
      </c>
      <c r="P1653" s="57">
        <v>5.7500000000000002E-2</v>
      </c>
      <c r="Q1653" s="57">
        <v>5.7699999999999994E-2</v>
      </c>
      <c r="T1653" s="58">
        <v>39636</v>
      </c>
      <c r="U1653" s="58"/>
      <c r="V1653" s="57">
        <v>3.5310000000000001E-2</v>
      </c>
      <c r="W1653" s="57">
        <v>0</v>
      </c>
      <c r="X1653" s="57">
        <v>0</v>
      </c>
      <c r="Y1653" s="57">
        <v>4.7569999999999994E-2</v>
      </c>
      <c r="Z1653" s="57">
        <v>5.0650000000000001E-2</v>
      </c>
      <c r="AB1653" s="58">
        <v>39636</v>
      </c>
      <c r="AC1653" s="57">
        <v>3.5310000000000001E-2</v>
      </c>
      <c r="AD1653" s="57">
        <v>0</v>
      </c>
      <c r="AE1653" s="57">
        <v>0</v>
      </c>
      <c r="AF1653" s="57">
        <v>4.7569999999999994E-2</v>
      </c>
      <c r="AG1653" s="57">
        <v>5.0650000000000001E-2</v>
      </c>
    </row>
    <row r="1654" spans="2:33">
      <c r="B1654" s="58">
        <v>39637</v>
      </c>
      <c r="C1654" s="57">
        <v>4.9800000000000004E-2</v>
      </c>
      <c r="D1654" s="57">
        <v>5.4100000000000002E-2</v>
      </c>
      <c r="E1654" s="57">
        <v>5.7999999999999996E-2</v>
      </c>
      <c r="F1654" s="57">
        <v>5.8349999999999999E-2</v>
      </c>
      <c r="G1654" s="57">
        <v>5.8299999999999998E-2</v>
      </c>
      <c r="H1654" s="57">
        <v>5.7699999999999994E-2</v>
      </c>
      <c r="I1654" s="57">
        <v>5.7300000000000004E-2</v>
      </c>
      <c r="J1654" s="57">
        <v>5.7050000000000003E-2</v>
      </c>
      <c r="K1654" s="57">
        <v>5.6849999999999998E-2</v>
      </c>
      <c r="L1654" s="57">
        <v>5.6849999999999998E-2</v>
      </c>
      <c r="M1654" s="57">
        <v>5.6799999999999996E-2</v>
      </c>
      <c r="N1654" s="57">
        <v>5.6749999999999995E-2</v>
      </c>
      <c r="O1654" s="57">
        <v>5.7000000000000002E-2</v>
      </c>
      <c r="P1654" s="57">
        <v>5.7000000000000002E-2</v>
      </c>
      <c r="Q1654" s="57">
        <v>5.7200000000000001E-2</v>
      </c>
      <c r="T1654" s="58">
        <v>39637</v>
      </c>
      <c r="U1654" s="58"/>
      <c r="V1654" s="57">
        <v>3.4300000000000004E-2</v>
      </c>
      <c r="W1654" s="57">
        <v>0</v>
      </c>
      <c r="X1654" s="57">
        <v>0</v>
      </c>
      <c r="Y1654" s="57">
        <v>4.6609999999999999E-2</v>
      </c>
      <c r="Z1654" s="57">
        <v>4.9970000000000001E-2</v>
      </c>
      <c r="AB1654" s="58">
        <v>39637</v>
      </c>
      <c r="AC1654" s="57">
        <v>3.4300000000000004E-2</v>
      </c>
      <c r="AD1654" s="57">
        <v>0</v>
      </c>
      <c r="AE1654" s="57">
        <v>0</v>
      </c>
      <c r="AF1654" s="57">
        <v>4.6609999999999999E-2</v>
      </c>
      <c r="AG1654" s="57">
        <v>4.9970000000000001E-2</v>
      </c>
    </row>
    <row r="1655" spans="2:33">
      <c r="B1655" s="58">
        <v>39638</v>
      </c>
      <c r="C1655" s="57">
        <v>5.0300000000000004E-2</v>
      </c>
      <c r="D1655" s="57">
        <v>5.4100000000000002E-2</v>
      </c>
      <c r="E1655" s="57">
        <v>5.6900000000000006E-2</v>
      </c>
      <c r="F1655" s="57">
        <v>5.7500000000000002E-2</v>
      </c>
      <c r="G1655" s="57">
        <v>5.7300000000000004E-2</v>
      </c>
      <c r="H1655" s="57">
        <v>5.6600000000000004E-2</v>
      </c>
      <c r="I1655" s="57">
        <v>5.6100000000000004E-2</v>
      </c>
      <c r="J1655" s="57">
        <v>5.5899999999999998E-2</v>
      </c>
      <c r="K1655" s="57">
        <v>5.57E-2</v>
      </c>
      <c r="L1655" s="57">
        <v>5.5599999999999997E-2</v>
      </c>
      <c r="M1655" s="57">
        <v>5.5599999999999997E-2</v>
      </c>
      <c r="N1655" s="57">
        <v>5.5500000000000001E-2</v>
      </c>
      <c r="O1655" s="57">
        <v>5.57E-2</v>
      </c>
      <c r="P1655" s="57">
        <v>5.57E-2</v>
      </c>
      <c r="Q1655" s="57">
        <v>5.5899999999999998E-2</v>
      </c>
      <c r="T1655" s="58">
        <v>39638</v>
      </c>
      <c r="U1655" s="58"/>
      <c r="V1655" s="57">
        <v>3.4249999999999996E-2</v>
      </c>
      <c r="W1655" s="57">
        <v>0</v>
      </c>
      <c r="X1655" s="57">
        <v>0</v>
      </c>
      <c r="Y1655" s="57">
        <v>4.5960000000000001E-2</v>
      </c>
      <c r="Z1655" s="57">
        <v>4.931E-2</v>
      </c>
      <c r="AB1655" s="58">
        <v>39638</v>
      </c>
      <c r="AC1655" s="57">
        <v>3.4249999999999996E-2</v>
      </c>
      <c r="AD1655" s="57">
        <v>0</v>
      </c>
      <c r="AE1655" s="57">
        <v>0</v>
      </c>
      <c r="AF1655" s="57">
        <v>4.5960000000000001E-2</v>
      </c>
      <c r="AG1655" s="57">
        <v>4.931E-2</v>
      </c>
    </row>
    <row r="1656" spans="2:33">
      <c r="B1656" s="58">
        <v>39639</v>
      </c>
      <c r="C1656" s="57">
        <v>5.0799999999999998E-2</v>
      </c>
      <c r="D1656" s="57">
        <v>5.4100000000000002E-2</v>
      </c>
      <c r="E1656" s="57">
        <v>5.7800000000000004E-2</v>
      </c>
      <c r="F1656" s="57">
        <v>5.7800000000000004E-2</v>
      </c>
      <c r="G1656" s="57">
        <v>5.7300000000000004E-2</v>
      </c>
      <c r="H1656" s="57">
        <v>5.6500000000000002E-2</v>
      </c>
      <c r="I1656" s="57">
        <v>5.5999999999999994E-2</v>
      </c>
      <c r="J1656" s="57">
        <v>5.57E-2</v>
      </c>
      <c r="K1656" s="57">
        <v>5.5449999999999999E-2</v>
      </c>
      <c r="L1656" s="57">
        <v>5.5399999999999998E-2</v>
      </c>
      <c r="M1656" s="57">
        <v>5.5350000000000003E-2</v>
      </c>
      <c r="N1656" s="57">
        <v>5.5199999999999999E-2</v>
      </c>
      <c r="O1656" s="57">
        <v>5.5350000000000003E-2</v>
      </c>
      <c r="P1656" s="57">
        <v>5.5350000000000003E-2</v>
      </c>
      <c r="Q1656" s="57">
        <v>5.5549999999999995E-2</v>
      </c>
      <c r="T1656" s="58">
        <v>39639</v>
      </c>
      <c r="U1656" s="58"/>
      <c r="V1656" s="57">
        <v>3.3549999999999996E-2</v>
      </c>
      <c r="W1656" s="57">
        <v>0</v>
      </c>
      <c r="X1656" s="57">
        <v>0</v>
      </c>
      <c r="Y1656" s="57">
        <v>4.5339999999999998E-2</v>
      </c>
      <c r="Z1656" s="57">
        <v>4.8869999999999997E-2</v>
      </c>
      <c r="AB1656" s="58">
        <v>39639</v>
      </c>
      <c r="AC1656" s="57">
        <v>3.3549999999999996E-2</v>
      </c>
      <c r="AD1656" s="57">
        <v>0</v>
      </c>
      <c r="AE1656" s="57">
        <v>0</v>
      </c>
      <c r="AF1656" s="57">
        <v>4.5339999999999998E-2</v>
      </c>
      <c r="AG1656" s="57">
        <v>4.8869999999999997E-2</v>
      </c>
    </row>
    <row r="1657" spans="2:33">
      <c r="B1657" s="58">
        <v>39640</v>
      </c>
      <c r="C1657" s="57">
        <v>5.0900000000000001E-2</v>
      </c>
      <c r="D1657" s="57">
        <v>5.4600000000000003E-2</v>
      </c>
      <c r="E1657" s="57">
        <v>5.9800000000000006E-2</v>
      </c>
      <c r="F1657" s="57">
        <v>5.9299999999999999E-2</v>
      </c>
      <c r="G1657" s="57">
        <v>5.8299999999999998E-2</v>
      </c>
      <c r="H1657" s="57">
        <v>5.7000000000000002E-2</v>
      </c>
      <c r="I1657" s="57">
        <v>5.5899999999999998E-2</v>
      </c>
      <c r="J1657" s="57">
        <v>5.5399999999999998E-2</v>
      </c>
      <c r="K1657" s="57">
        <v>5.4800000000000001E-2</v>
      </c>
      <c r="L1657" s="57">
        <v>5.45E-2</v>
      </c>
      <c r="M1657" s="57">
        <v>5.4299999999999994E-2</v>
      </c>
      <c r="N1657" s="57">
        <v>5.3800000000000001E-2</v>
      </c>
      <c r="O1657" s="57">
        <v>5.3699999999999998E-2</v>
      </c>
      <c r="P1657" s="57">
        <v>5.3699999999999998E-2</v>
      </c>
      <c r="Q1657" s="57">
        <v>5.3800000000000001E-2</v>
      </c>
      <c r="T1657" s="58">
        <v>39640</v>
      </c>
      <c r="U1657" s="58"/>
      <c r="V1657" s="57">
        <v>3.3690000000000005E-2</v>
      </c>
      <c r="W1657" s="57">
        <v>0</v>
      </c>
      <c r="X1657" s="57">
        <v>0</v>
      </c>
      <c r="Y1657" s="57">
        <v>4.5319999999999999E-2</v>
      </c>
      <c r="Z1657" s="57">
        <v>4.8829999999999998E-2</v>
      </c>
      <c r="AB1657" s="58">
        <v>39640</v>
      </c>
      <c r="AC1657" s="57">
        <v>3.3690000000000005E-2</v>
      </c>
      <c r="AD1657" s="57">
        <v>0</v>
      </c>
      <c r="AE1657" s="57">
        <v>0</v>
      </c>
      <c r="AF1657" s="57">
        <v>4.5319999999999999E-2</v>
      </c>
      <c r="AG1657" s="57">
        <v>4.8829999999999998E-2</v>
      </c>
    </row>
    <row r="1658" spans="2:33">
      <c r="B1658" s="58">
        <v>39641</v>
      </c>
      <c r="T1658" s="58">
        <v>39641</v>
      </c>
      <c r="U1658" s="58"/>
      <c r="AB1658" s="58">
        <v>39641</v>
      </c>
    </row>
    <row r="1659" spans="2:33">
      <c r="B1659" s="58">
        <v>39642</v>
      </c>
      <c r="T1659" s="58">
        <v>39642</v>
      </c>
      <c r="U1659" s="58"/>
      <c r="AB1659" s="58">
        <v>39642</v>
      </c>
    </row>
    <row r="1660" spans="2:33">
      <c r="B1660" s="58">
        <v>39643</v>
      </c>
      <c r="C1660" s="57">
        <v>4.99E-2</v>
      </c>
      <c r="D1660" s="57">
        <v>5.4800000000000001E-2</v>
      </c>
      <c r="E1660" s="57">
        <v>6.0100000000000001E-2</v>
      </c>
      <c r="F1660" s="57">
        <v>6.0199999999999997E-2</v>
      </c>
      <c r="G1660" s="57">
        <v>5.9400000000000001E-2</v>
      </c>
      <c r="H1660" s="57">
        <v>5.8299999999999998E-2</v>
      </c>
      <c r="I1660" s="57">
        <v>5.74E-2</v>
      </c>
      <c r="J1660" s="57">
        <v>5.6649999999999999E-2</v>
      </c>
      <c r="K1660" s="57">
        <v>5.5899999999999998E-2</v>
      </c>
      <c r="L1660" s="57">
        <v>5.5650000000000005E-2</v>
      </c>
      <c r="M1660" s="57">
        <v>5.5399999999999998E-2</v>
      </c>
      <c r="N1660" s="57">
        <v>5.5199999999999999E-2</v>
      </c>
      <c r="O1660" s="57">
        <v>5.5099999999999996E-2</v>
      </c>
      <c r="P1660" s="57">
        <v>5.5099999999999996E-2</v>
      </c>
      <c r="Q1660" s="57">
        <v>5.5199999999999999E-2</v>
      </c>
      <c r="T1660" s="58">
        <v>39643</v>
      </c>
      <c r="U1660" s="58"/>
      <c r="V1660" s="57">
        <v>3.4099999999999998E-2</v>
      </c>
      <c r="W1660" s="57">
        <v>0</v>
      </c>
      <c r="X1660" s="57">
        <v>0</v>
      </c>
      <c r="Y1660" s="57">
        <v>4.5830000000000003E-2</v>
      </c>
      <c r="Z1660" s="57">
        <v>4.9210000000000004E-2</v>
      </c>
      <c r="AB1660" s="58">
        <v>39643</v>
      </c>
      <c r="AC1660" s="57">
        <v>3.4099999999999998E-2</v>
      </c>
      <c r="AD1660" s="57">
        <v>0</v>
      </c>
      <c r="AE1660" s="57">
        <v>0</v>
      </c>
      <c r="AF1660" s="57">
        <v>4.5830000000000003E-2</v>
      </c>
      <c r="AG1660" s="57">
        <v>4.9210000000000004E-2</v>
      </c>
    </row>
    <row r="1661" spans="2:33">
      <c r="B1661" s="58">
        <v>39644</v>
      </c>
      <c r="C1661" s="57">
        <v>5.0099999999999999E-2</v>
      </c>
      <c r="D1661" s="57">
        <v>5.5199999999999999E-2</v>
      </c>
      <c r="E1661" s="57">
        <v>6.0100000000000001E-2</v>
      </c>
      <c r="F1661" s="57">
        <v>6.0100000000000001E-2</v>
      </c>
      <c r="G1661" s="57">
        <v>5.9299999999999999E-2</v>
      </c>
      <c r="H1661" s="57">
        <v>5.8200000000000002E-2</v>
      </c>
      <c r="I1661" s="57">
        <v>5.7099999999999998E-2</v>
      </c>
      <c r="J1661" s="57">
        <v>5.6349999999999997E-2</v>
      </c>
      <c r="K1661" s="57">
        <v>5.5599999999999997E-2</v>
      </c>
      <c r="L1661" s="57">
        <v>5.5350000000000003E-2</v>
      </c>
      <c r="M1661" s="57">
        <v>5.5099999999999996E-2</v>
      </c>
      <c r="N1661" s="57">
        <v>5.4800000000000001E-2</v>
      </c>
      <c r="O1661" s="57">
        <v>5.4600000000000003E-2</v>
      </c>
      <c r="P1661" s="57">
        <v>5.4600000000000003E-2</v>
      </c>
      <c r="Q1661" s="57">
        <v>5.4699999999999999E-2</v>
      </c>
      <c r="T1661" s="58">
        <v>39644</v>
      </c>
      <c r="U1661" s="58"/>
      <c r="V1661" s="57">
        <v>3.2799999999999996E-2</v>
      </c>
      <c r="W1661" s="57">
        <v>0</v>
      </c>
      <c r="X1661" s="57">
        <v>0</v>
      </c>
      <c r="Y1661" s="57">
        <v>4.5080000000000002E-2</v>
      </c>
      <c r="Z1661" s="57">
        <v>4.8770000000000001E-2</v>
      </c>
      <c r="AB1661" s="58">
        <v>39644</v>
      </c>
      <c r="AC1661" s="57">
        <v>3.2799999999999996E-2</v>
      </c>
      <c r="AD1661" s="57">
        <v>0</v>
      </c>
      <c r="AE1661" s="57">
        <v>0</v>
      </c>
      <c r="AF1661" s="57">
        <v>4.5080000000000002E-2</v>
      </c>
      <c r="AG1661" s="57">
        <v>4.8770000000000001E-2</v>
      </c>
    </row>
    <row r="1662" spans="2:33">
      <c r="B1662" s="58">
        <v>39645</v>
      </c>
      <c r="C1662" s="57">
        <v>5.0099999999999999E-2</v>
      </c>
      <c r="D1662" s="57">
        <v>5.5399999999999998E-2</v>
      </c>
      <c r="E1662" s="57">
        <v>6.0400000000000002E-2</v>
      </c>
      <c r="F1662" s="57">
        <v>6.0299999999999999E-2</v>
      </c>
      <c r="G1662" s="57">
        <v>5.91E-2</v>
      </c>
      <c r="H1662" s="57">
        <v>5.7599999999999998E-2</v>
      </c>
      <c r="I1662" s="57">
        <v>5.6250000000000001E-2</v>
      </c>
      <c r="J1662" s="57">
        <v>5.5099999999999996E-2</v>
      </c>
      <c r="K1662" s="57">
        <v>5.4000000000000006E-2</v>
      </c>
      <c r="L1662" s="57">
        <v>5.3699999999999998E-2</v>
      </c>
      <c r="M1662" s="57">
        <v>5.3350000000000002E-2</v>
      </c>
      <c r="N1662" s="57">
        <v>5.2999999999999999E-2</v>
      </c>
      <c r="O1662" s="57">
        <v>5.28E-2</v>
      </c>
      <c r="P1662" s="57">
        <v>5.28E-2</v>
      </c>
      <c r="Q1662" s="57">
        <v>5.2900000000000003E-2</v>
      </c>
      <c r="T1662" s="58">
        <v>39645</v>
      </c>
      <c r="U1662" s="58"/>
      <c r="V1662" s="57">
        <v>3.3509999999999998E-2</v>
      </c>
      <c r="W1662" s="57">
        <v>0</v>
      </c>
      <c r="X1662" s="57">
        <v>0</v>
      </c>
      <c r="Y1662" s="57">
        <v>4.623E-2</v>
      </c>
      <c r="Z1662" s="57">
        <v>4.9889999999999997E-2</v>
      </c>
      <c r="AB1662" s="58">
        <v>39645</v>
      </c>
      <c r="AC1662" s="57">
        <v>3.3509999999999998E-2</v>
      </c>
      <c r="AD1662" s="57">
        <v>0</v>
      </c>
      <c r="AE1662" s="57">
        <v>0</v>
      </c>
      <c r="AF1662" s="57">
        <v>4.623E-2</v>
      </c>
      <c r="AG1662" s="57">
        <v>4.9889999999999997E-2</v>
      </c>
    </row>
    <row r="1663" spans="2:33">
      <c r="B1663" s="58">
        <v>39646</v>
      </c>
      <c r="C1663" s="57">
        <v>5.0499999999999996E-2</v>
      </c>
      <c r="D1663" s="57">
        <v>5.5500000000000001E-2</v>
      </c>
      <c r="E1663" s="57">
        <v>5.9650000000000002E-2</v>
      </c>
      <c r="F1663" s="57">
        <v>5.9500000000000004E-2</v>
      </c>
      <c r="G1663" s="57">
        <v>5.885E-2</v>
      </c>
      <c r="H1663" s="57">
        <v>5.765E-2</v>
      </c>
      <c r="I1663" s="57">
        <v>5.6550000000000003E-2</v>
      </c>
      <c r="J1663" s="57">
        <v>5.57E-2</v>
      </c>
      <c r="K1663" s="57">
        <v>5.4850000000000003E-2</v>
      </c>
      <c r="L1663" s="57">
        <v>5.4600000000000003E-2</v>
      </c>
      <c r="M1663" s="57">
        <v>5.4400000000000004E-2</v>
      </c>
      <c r="N1663" s="57">
        <v>5.4199999999999998E-2</v>
      </c>
      <c r="O1663" s="57">
        <v>5.4000000000000006E-2</v>
      </c>
      <c r="P1663" s="57">
        <v>5.4000000000000006E-2</v>
      </c>
      <c r="Q1663" s="57">
        <v>5.4100000000000002E-2</v>
      </c>
      <c r="T1663" s="58">
        <v>39646</v>
      </c>
      <c r="U1663" s="58"/>
      <c r="V1663" s="57">
        <v>3.456E-2</v>
      </c>
      <c r="W1663" s="57">
        <v>0</v>
      </c>
      <c r="X1663" s="57">
        <v>0</v>
      </c>
      <c r="Y1663" s="57">
        <v>4.6950000000000006E-2</v>
      </c>
      <c r="Z1663" s="57">
        <v>5.0290000000000001E-2</v>
      </c>
      <c r="AB1663" s="58">
        <v>39646</v>
      </c>
      <c r="AC1663" s="57">
        <v>3.456E-2</v>
      </c>
      <c r="AD1663" s="57">
        <v>0</v>
      </c>
      <c r="AE1663" s="57">
        <v>0</v>
      </c>
      <c r="AF1663" s="57">
        <v>4.6950000000000006E-2</v>
      </c>
      <c r="AG1663" s="57">
        <v>5.0290000000000001E-2</v>
      </c>
    </row>
    <row r="1664" spans="2:33">
      <c r="B1664" s="58">
        <v>39647</v>
      </c>
      <c r="C1664" s="57">
        <v>0.05</v>
      </c>
      <c r="D1664" s="57">
        <v>5.57E-2</v>
      </c>
      <c r="E1664" s="57">
        <v>5.96E-2</v>
      </c>
      <c r="F1664" s="57">
        <v>5.9500000000000004E-2</v>
      </c>
      <c r="G1664" s="57">
        <v>5.8749999999999997E-2</v>
      </c>
      <c r="H1664" s="57">
        <v>5.765E-2</v>
      </c>
      <c r="I1664" s="57">
        <v>5.6550000000000003E-2</v>
      </c>
      <c r="J1664" s="57">
        <v>5.5800000000000002E-2</v>
      </c>
      <c r="K1664" s="57">
        <v>5.5050000000000002E-2</v>
      </c>
      <c r="L1664" s="57">
        <v>5.4850000000000003E-2</v>
      </c>
      <c r="M1664" s="57">
        <v>5.4600000000000003E-2</v>
      </c>
      <c r="N1664" s="57">
        <v>5.4349999999999996E-2</v>
      </c>
      <c r="O1664" s="57">
        <v>5.3550000000000007E-2</v>
      </c>
      <c r="P1664" s="57">
        <v>5.3150000000000003E-2</v>
      </c>
      <c r="Q1664" s="57">
        <v>5.3150000000000003E-2</v>
      </c>
      <c r="T1664" s="58">
        <v>39647</v>
      </c>
      <c r="U1664" s="58"/>
      <c r="V1664" s="57">
        <v>3.5560000000000001E-2</v>
      </c>
      <c r="W1664" s="57">
        <v>0</v>
      </c>
      <c r="X1664" s="57">
        <v>0</v>
      </c>
      <c r="Y1664" s="57">
        <v>4.8209999999999996E-2</v>
      </c>
      <c r="Z1664" s="57">
        <v>5.1289999999999995E-2</v>
      </c>
      <c r="AB1664" s="58">
        <v>39647</v>
      </c>
      <c r="AC1664" s="57">
        <v>3.5560000000000001E-2</v>
      </c>
      <c r="AD1664" s="57">
        <v>0</v>
      </c>
      <c r="AE1664" s="57">
        <v>0</v>
      </c>
      <c r="AF1664" s="57">
        <v>4.8209999999999996E-2</v>
      </c>
      <c r="AG1664" s="57">
        <v>5.1289999999999995E-2</v>
      </c>
    </row>
    <row r="1665" spans="2:33">
      <c r="B1665" s="58">
        <v>39648</v>
      </c>
      <c r="T1665" s="58">
        <v>39648</v>
      </c>
      <c r="U1665" s="58"/>
      <c r="AB1665" s="58">
        <v>39648</v>
      </c>
    </row>
    <row r="1666" spans="2:33">
      <c r="B1666" s="58">
        <v>39649</v>
      </c>
      <c r="T1666" s="58">
        <v>39649</v>
      </c>
      <c r="U1666" s="58"/>
      <c r="AB1666" s="58">
        <v>39649</v>
      </c>
    </row>
    <row r="1667" spans="2:33">
      <c r="B1667" s="58">
        <v>39650</v>
      </c>
      <c r="C1667" s="57">
        <v>4.5999999999999999E-2</v>
      </c>
      <c r="D1667" s="57">
        <v>5.5800000000000002E-2</v>
      </c>
      <c r="E1667" s="57">
        <v>6.0100000000000001E-2</v>
      </c>
      <c r="F1667" s="57">
        <v>6.0049999999999999E-2</v>
      </c>
      <c r="G1667" s="57">
        <v>5.9299999999999999E-2</v>
      </c>
      <c r="H1667" s="57">
        <v>5.8250000000000003E-2</v>
      </c>
      <c r="I1667" s="57">
        <v>5.7249999999999995E-2</v>
      </c>
      <c r="J1667" s="57">
        <v>5.6500000000000002E-2</v>
      </c>
      <c r="K1667" s="57">
        <v>5.5750000000000001E-2</v>
      </c>
      <c r="L1667" s="57">
        <v>5.5549999999999995E-2</v>
      </c>
      <c r="M1667" s="57">
        <v>5.5300000000000002E-2</v>
      </c>
      <c r="N1667" s="57">
        <v>5.5050000000000002E-2</v>
      </c>
      <c r="O1667" s="57">
        <v>5.425E-2</v>
      </c>
      <c r="P1667" s="57">
        <v>5.3849999999999995E-2</v>
      </c>
      <c r="Q1667" s="57">
        <v>5.3749999999999999E-2</v>
      </c>
      <c r="T1667" s="58">
        <v>39650</v>
      </c>
      <c r="U1667" s="58"/>
      <c r="V1667" s="57">
        <v>3.7069999999999999E-2</v>
      </c>
      <c r="W1667" s="57">
        <v>0</v>
      </c>
      <c r="X1667" s="57">
        <v>0</v>
      </c>
      <c r="Y1667" s="57">
        <v>4.8649999999999999E-2</v>
      </c>
      <c r="Z1667" s="57">
        <v>5.16E-2</v>
      </c>
      <c r="AB1667" s="58">
        <v>39650</v>
      </c>
      <c r="AC1667" s="57">
        <v>3.7069999999999999E-2</v>
      </c>
      <c r="AD1667" s="57">
        <v>0</v>
      </c>
      <c r="AE1667" s="57">
        <v>0</v>
      </c>
      <c r="AF1667" s="57">
        <v>4.8649999999999999E-2</v>
      </c>
      <c r="AG1667" s="57">
        <v>5.16E-2</v>
      </c>
    </row>
    <row r="1668" spans="2:33">
      <c r="B1668" s="58">
        <v>39651</v>
      </c>
      <c r="C1668" s="57">
        <v>4.5999999999999999E-2</v>
      </c>
      <c r="D1668" s="57">
        <v>5.5899999999999998E-2</v>
      </c>
      <c r="E1668" s="57">
        <v>5.8749999999999997E-2</v>
      </c>
      <c r="F1668" s="57">
        <v>5.8550000000000005E-2</v>
      </c>
      <c r="G1668" s="57">
        <v>5.7800000000000004E-2</v>
      </c>
      <c r="H1668" s="57">
        <v>5.6900000000000006E-2</v>
      </c>
      <c r="I1668" s="57">
        <v>5.5999999999999994E-2</v>
      </c>
      <c r="J1668" s="57">
        <v>5.5350000000000003E-2</v>
      </c>
      <c r="K1668" s="57">
        <v>5.4725000000000003E-2</v>
      </c>
      <c r="L1668" s="57">
        <v>5.4524999999999997E-2</v>
      </c>
      <c r="M1668" s="57">
        <v>5.4375E-2</v>
      </c>
      <c r="N1668" s="57">
        <v>5.4199999999999998E-2</v>
      </c>
      <c r="O1668" s="57">
        <v>5.3499999999999999E-2</v>
      </c>
      <c r="P1668" s="57">
        <v>5.3099999999999994E-2</v>
      </c>
      <c r="Q1668" s="57">
        <v>5.2999999999999999E-2</v>
      </c>
      <c r="T1668" s="58">
        <v>39651</v>
      </c>
      <c r="U1668" s="58"/>
      <c r="V1668" s="57">
        <v>3.6589999999999998E-2</v>
      </c>
      <c r="W1668" s="57">
        <v>0</v>
      </c>
      <c r="X1668" s="57">
        <v>0</v>
      </c>
      <c r="Y1668" s="57">
        <v>4.8250000000000001E-2</v>
      </c>
      <c r="Z1668" s="57">
        <v>5.1230000000000005E-2</v>
      </c>
      <c r="AB1668" s="58">
        <v>39651</v>
      </c>
      <c r="AC1668" s="57">
        <v>3.6589999999999998E-2</v>
      </c>
      <c r="AD1668" s="57">
        <v>0</v>
      </c>
      <c r="AE1668" s="57">
        <v>0</v>
      </c>
      <c r="AF1668" s="57">
        <v>4.8250000000000001E-2</v>
      </c>
      <c r="AG1668" s="57">
        <v>5.1230000000000005E-2</v>
      </c>
    </row>
    <row r="1669" spans="2:33">
      <c r="B1669" s="58">
        <v>39652</v>
      </c>
      <c r="C1669" s="57">
        <v>4.5499999999999999E-2</v>
      </c>
      <c r="D1669" s="57">
        <v>5.5899999999999998E-2</v>
      </c>
      <c r="E1669" s="57">
        <v>5.8299999999999998E-2</v>
      </c>
      <c r="F1669" s="57">
        <v>5.8200000000000002E-2</v>
      </c>
      <c r="G1669" s="57">
        <v>5.7599999999999998E-2</v>
      </c>
      <c r="H1669" s="57">
        <v>5.6649999999999999E-2</v>
      </c>
      <c r="I1669" s="57">
        <v>5.57E-2</v>
      </c>
      <c r="J1669" s="57">
        <v>5.5199999999999999E-2</v>
      </c>
      <c r="K1669" s="57">
        <v>5.4699999999999999E-2</v>
      </c>
      <c r="L1669" s="57">
        <v>5.45E-2</v>
      </c>
      <c r="M1669" s="57">
        <v>5.4299999999999994E-2</v>
      </c>
      <c r="N1669" s="57">
        <v>5.4199999999999998E-2</v>
      </c>
      <c r="O1669" s="57">
        <v>5.3499999999999999E-2</v>
      </c>
      <c r="P1669" s="57">
        <v>5.3099999999999994E-2</v>
      </c>
      <c r="Q1669" s="57">
        <v>5.2999999999999999E-2</v>
      </c>
      <c r="T1669" s="58">
        <v>39652</v>
      </c>
      <c r="U1669" s="58"/>
      <c r="V1669" s="57">
        <v>3.7610000000000005E-2</v>
      </c>
      <c r="W1669" s="57">
        <v>0</v>
      </c>
      <c r="X1669" s="57">
        <v>0</v>
      </c>
      <c r="Y1669" s="57">
        <v>4.8719999999999999E-2</v>
      </c>
      <c r="Z1669" s="57">
        <v>5.142E-2</v>
      </c>
      <c r="AB1669" s="58">
        <v>39652</v>
      </c>
      <c r="AC1669" s="57">
        <v>3.7610000000000005E-2</v>
      </c>
      <c r="AD1669" s="57">
        <v>0</v>
      </c>
      <c r="AE1669" s="57">
        <v>0</v>
      </c>
      <c r="AF1669" s="57">
        <v>4.8719999999999999E-2</v>
      </c>
      <c r="AG1669" s="57">
        <v>5.142E-2</v>
      </c>
    </row>
    <row r="1670" spans="2:33">
      <c r="B1670" s="58">
        <v>39653</v>
      </c>
      <c r="C1670" s="57">
        <v>5.0300000000000004E-2</v>
      </c>
      <c r="D1670" s="57">
        <v>5.6299999999999996E-2</v>
      </c>
      <c r="E1670" s="57">
        <v>5.7950000000000002E-2</v>
      </c>
      <c r="F1670" s="57">
        <v>5.79E-2</v>
      </c>
      <c r="G1670" s="57">
        <v>5.7300000000000004E-2</v>
      </c>
      <c r="H1670" s="57">
        <v>5.6349999999999997E-2</v>
      </c>
      <c r="I1670" s="57">
        <v>5.5549999999999995E-2</v>
      </c>
      <c r="J1670" s="57">
        <v>5.5050000000000002E-2</v>
      </c>
      <c r="K1670" s="57">
        <v>5.4600000000000003E-2</v>
      </c>
      <c r="L1670" s="57">
        <v>5.4400000000000004E-2</v>
      </c>
      <c r="M1670" s="57">
        <v>5.4199999999999998E-2</v>
      </c>
      <c r="N1670" s="57">
        <v>5.4100000000000002E-2</v>
      </c>
      <c r="O1670" s="57">
        <v>5.3399999999999996E-2</v>
      </c>
      <c r="P1670" s="57">
        <v>5.2999999999999999E-2</v>
      </c>
      <c r="Q1670" s="57">
        <v>5.2900000000000003E-2</v>
      </c>
      <c r="T1670" s="58">
        <v>39653</v>
      </c>
      <c r="U1670" s="58"/>
      <c r="V1670" s="57">
        <v>3.6110000000000003E-2</v>
      </c>
      <c r="W1670" s="57">
        <v>0</v>
      </c>
      <c r="X1670" s="57">
        <v>0</v>
      </c>
      <c r="Y1670" s="57">
        <v>4.7350000000000003E-2</v>
      </c>
      <c r="Z1670" s="57">
        <v>5.0309999999999994E-2</v>
      </c>
      <c r="AB1670" s="58">
        <v>39653</v>
      </c>
      <c r="AC1670" s="57">
        <v>3.6110000000000003E-2</v>
      </c>
      <c r="AD1670" s="57">
        <v>0</v>
      </c>
      <c r="AE1670" s="57">
        <v>0</v>
      </c>
      <c r="AF1670" s="57">
        <v>4.7350000000000003E-2</v>
      </c>
      <c r="AG1670" s="57">
        <v>5.0309999999999994E-2</v>
      </c>
    </row>
    <row r="1671" spans="2:33">
      <c r="B1671" s="58">
        <v>39654</v>
      </c>
      <c r="C1671" s="57">
        <v>0.05</v>
      </c>
      <c r="D1671" s="57">
        <v>5.6299999999999996E-2</v>
      </c>
      <c r="E1671" s="57">
        <v>5.7800000000000004E-2</v>
      </c>
      <c r="F1671" s="57">
        <v>5.7249999999999995E-2</v>
      </c>
      <c r="G1671" s="57">
        <v>5.6299999999999996E-2</v>
      </c>
      <c r="H1671" s="57">
        <v>5.5449999999999999E-2</v>
      </c>
      <c r="I1671" s="57">
        <v>5.4699999999999999E-2</v>
      </c>
      <c r="J1671" s="57">
        <v>5.4299999999999994E-2</v>
      </c>
      <c r="K1671" s="57">
        <v>5.3849999999999995E-2</v>
      </c>
      <c r="L1671" s="57">
        <v>5.3699999999999998E-2</v>
      </c>
      <c r="M1671" s="57">
        <v>5.3600000000000002E-2</v>
      </c>
      <c r="N1671" s="57">
        <v>5.3499999999999999E-2</v>
      </c>
      <c r="O1671" s="57">
        <v>5.28E-2</v>
      </c>
      <c r="P1671" s="57">
        <v>5.2400000000000002E-2</v>
      </c>
      <c r="Q1671" s="57">
        <v>5.2300000000000006E-2</v>
      </c>
      <c r="T1671" s="58">
        <v>39654</v>
      </c>
      <c r="U1671" s="58"/>
      <c r="V1671" s="57">
        <v>3.5830000000000001E-2</v>
      </c>
      <c r="W1671" s="57">
        <v>0</v>
      </c>
      <c r="X1671" s="57">
        <v>0</v>
      </c>
      <c r="Y1671" s="57">
        <v>4.7599999999999996E-2</v>
      </c>
      <c r="Z1671" s="57">
        <v>5.0689999999999999E-2</v>
      </c>
      <c r="AB1671" s="58">
        <v>39654</v>
      </c>
      <c r="AC1671" s="57">
        <v>3.5830000000000001E-2</v>
      </c>
      <c r="AD1671" s="57">
        <v>0</v>
      </c>
      <c r="AE1671" s="57">
        <v>0</v>
      </c>
      <c r="AF1671" s="57">
        <v>4.7599999999999996E-2</v>
      </c>
      <c r="AG1671" s="57">
        <v>5.0689999999999999E-2</v>
      </c>
    </row>
    <row r="1672" spans="2:33">
      <c r="B1672" s="58">
        <v>39655</v>
      </c>
      <c r="T1672" s="58">
        <v>39655</v>
      </c>
      <c r="U1672" s="58"/>
      <c r="AB1672" s="58">
        <v>39655</v>
      </c>
    </row>
    <row r="1673" spans="2:33">
      <c r="B1673" s="58">
        <v>39656</v>
      </c>
      <c r="T1673" s="58">
        <v>39656</v>
      </c>
      <c r="U1673" s="58"/>
      <c r="AB1673" s="58">
        <v>39656</v>
      </c>
    </row>
    <row r="1674" spans="2:33">
      <c r="B1674" s="58">
        <v>39657</v>
      </c>
      <c r="C1674" s="57">
        <v>5.0799999999999998E-2</v>
      </c>
      <c r="D1674" s="57">
        <v>5.6500000000000002E-2</v>
      </c>
      <c r="E1674" s="57">
        <v>5.8600000000000006E-2</v>
      </c>
      <c r="F1674" s="57">
        <v>5.8299999999999998E-2</v>
      </c>
      <c r="G1674" s="57">
        <v>5.7300000000000004E-2</v>
      </c>
      <c r="H1674" s="57">
        <v>5.62E-2</v>
      </c>
      <c r="I1674" s="57">
        <v>5.5350000000000003E-2</v>
      </c>
      <c r="J1674" s="57">
        <v>5.4850000000000003E-2</v>
      </c>
      <c r="K1674" s="57">
        <v>5.4349999999999996E-2</v>
      </c>
      <c r="L1674" s="57">
        <v>5.4150000000000004E-2</v>
      </c>
      <c r="M1674" s="57">
        <v>5.3949999999999998E-2</v>
      </c>
      <c r="N1674" s="57">
        <v>5.3699999999999998E-2</v>
      </c>
      <c r="O1674" s="57">
        <v>5.2999999999999999E-2</v>
      </c>
      <c r="P1674" s="57">
        <v>5.2600000000000001E-2</v>
      </c>
      <c r="Q1674" s="57">
        <v>5.2499999999999998E-2</v>
      </c>
      <c r="T1674" s="58">
        <v>39657</v>
      </c>
      <c r="U1674" s="58"/>
      <c r="V1674" s="57">
        <v>3.5130000000000002E-2</v>
      </c>
      <c r="W1674" s="57">
        <v>0</v>
      </c>
      <c r="X1674" s="57">
        <v>0</v>
      </c>
      <c r="Y1674" s="57">
        <v>4.7119999999999995E-2</v>
      </c>
      <c r="Z1674" s="57">
        <v>5.0220000000000001E-2</v>
      </c>
      <c r="AB1674" s="58">
        <v>39657</v>
      </c>
      <c r="AC1674" s="57">
        <v>3.5130000000000002E-2</v>
      </c>
      <c r="AD1674" s="57">
        <v>0</v>
      </c>
      <c r="AE1674" s="57">
        <v>0</v>
      </c>
      <c r="AF1674" s="57">
        <v>4.7119999999999995E-2</v>
      </c>
      <c r="AG1674" s="57">
        <v>5.0220000000000001E-2</v>
      </c>
    </row>
    <row r="1675" spans="2:33">
      <c r="B1675" s="58">
        <v>39658</v>
      </c>
      <c r="C1675" s="57">
        <v>5.0700000000000002E-2</v>
      </c>
      <c r="D1675" s="57">
        <v>5.6600000000000004E-2</v>
      </c>
      <c r="E1675" s="57">
        <v>5.8099999999999999E-2</v>
      </c>
      <c r="F1675" s="57">
        <v>5.7800000000000004E-2</v>
      </c>
      <c r="G1675" s="57">
        <v>5.6849999999999998E-2</v>
      </c>
      <c r="H1675" s="57">
        <v>5.57E-2</v>
      </c>
      <c r="I1675" s="57">
        <v>5.5E-2</v>
      </c>
      <c r="J1675" s="57">
        <v>5.4450000000000005E-2</v>
      </c>
      <c r="K1675" s="57">
        <v>5.3949999999999998E-2</v>
      </c>
      <c r="L1675" s="57">
        <v>5.3800000000000001E-2</v>
      </c>
      <c r="M1675" s="57">
        <v>5.3650000000000003E-2</v>
      </c>
      <c r="N1675" s="57">
        <v>5.3449999999999998E-2</v>
      </c>
      <c r="O1675" s="57">
        <v>5.2850000000000001E-2</v>
      </c>
      <c r="P1675" s="57">
        <v>5.2400000000000002E-2</v>
      </c>
      <c r="Q1675" s="57">
        <v>5.2249999999999998E-2</v>
      </c>
      <c r="T1675" s="58">
        <v>39658</v>
      </c>
      <c r="U1675" s="58"/>
      <c r="V1675" s="57">
        <v>3.551E-2</v>
      </c>
      <c r="W1675" s="57">
        <v>0</v>
      </c>
      <c r="X1675" s="57">
        <v>0</v>
      </c>
      <c r="Y1675" s="57">
        <v>4.7830000000000004E-2</v>
      </c>
      <c r="Z1675" s="57">
        <v>5.0949999999999995E-2</v>
      </c>
      <c r="AB1675" s="58">
        <v>39658</v>
      </c>
      <c r="AC1675" s="57">
        <v>3.551E-2</v>
      </c>
      <c r="AD1675" s="57">
        <v>0</v>
      </c>
      <c r="AE1675" s="57">
        <v>0</v>
      </c>
      <c r="AF1675" s="57">
        <v>4.7830000000000004E-2</v>
      </c>
      <c r="AG1675" s="57">
        <v>5.0949999999999995E-2</v>
      </c>
    </row>
    <row r="1676" spans="2:33">
      <c r="B1676" s="58">
        <v>39659</v>
      </c>
      <c r="C1676" s="57">
        <v>5.0499999999999996E-2</v>
      </c>
      <c r="D1676" s="57">
        <v>5.67E-2</v>
      </c>
      <c r="E1676" s="57">
        <v>5.8099999999999999E-2</v>
      </c>
      <c r="F1676" s="57">
        <v>5.7599999999999998E-2</v>
      </c>
      <c r="G1676" s="57">
        <v>5.6600000000000004E-2</v>
      </c>
      <c r="H1676" s="57">
        <v>5.5399999999999998E-2</v>
      </c>
      <c r="I1676" s="57">
        <v>5.4699999999999999E-2</v>
      </c>
      <c r="J1676" s="57">
        <v>5.4150000000000004E-2</v>
      </c>
      <c r="K1676" s="57">
        <v>5.3550000000000007E-2</v>
      </c>
      <c r="L1676" s="57">
        <v>5.3399999999999996E-2</v>
      </c>
      <c r="M1676" s="57">
        <v>5.3249999999999999E-2</v>
      </c>
      <c r="N1676" s="57">
        <v>5.305E-2</v>
      </c>
      <c r="O1676" s="57">
        <v>5.2450000000000004E-2</v>
      </c>
      <c r="P1676" s="57">
        <v>5.2000000000000005E-2</v>
      </c>
      <c r="Q1676" s="57">
        <v>5.1849999999999993E-2</v>
      </c>
      <c r="T1676" s="58">
        <v>39659</v>
      </c>
      <c r="U1676" s="58"/>
      <c r="V1676" s="57">
        <v>3.533E-2</v>
      </c>
      <c r="W1676" s="57">
        <v>0</v>
      </c>
      <c r="X1676" s="57">
        <v>0</v>
      </c>
      <c r="Y1676" s="57">
        <v>4.7640000000000002E-2</v>
      </c>
      <c r="Z1676" s="57">
        <v>5.0750000000000003E-2</v>
      </c>
      <c r="AB1676" s="58">
        <v>39659</v>
      </c>
      <c r="AC1676" s="57">
        <v>3.533E-2</v>
      </c>
      <c r="AD1676" s="57">
        <v>0</v>
      </c>
      <c r="AE1676" s="57">
        <v>0</v>
      </c>
      <c r="AF1676" s="57">
        <v>4.7640000000000002E-2</v>
      </c>
      <c r="AG1676" s="57">
        <v>5.0750000000000003E-2</v>
      </c>
    </row>
    <row r="1677" spans="2:33">
      <c r="B1677" s="58">
        <v>39660</v>
      </c>
      <c r="C1677" s="57">
        <v>5.0999999999999997E-2</v>
      </c>
      <c r="D1677" s="57">
        <v>5.6799999999999996E-2</v>
      </c>
      <c r="E1677" s="57">
        <v>5.8449999999999995E-2</v>
      </c>
      <c r="F1677" s="57">
        <v>5.7950000000000002E-2</v>
      </c>
      <c r="G1677" s="57">
        <v>5.6900000000000006E-2</v>
      </c>
      <c r="H1677" s="57">
        <v>5.57E-2</v>
      </c>
      <c r="I1677" s="57">
        <v>5.5E-2</v>
      </c>
      <c r="J1677" s="57">
        <v>5.4450000000000005E-2</v>
      </c>
      <c r="K1677" s="57">
        <v>5.3849999999999995E-2</v>
      </c>
      <c r="L1677" s="57">
        <v>5.3699999999999998E-2</v>
      </c>
      <c r="M1677" s="57">
        <v>5.3550000000000007E-2</v>
      </c>
      <c r="N1677" s="57">
        <v>5.3399999999999996E-2</v>
      </c>
      <c r="O1677" s="57">
        <v>5.28E-2</v>
      </c>
      <c r="P1677" s="57">
        <v>5.2350000000000001E-2</v>
      </c>
      <c r="Q1677" s="57">
        <v>5.2199999999999996E-2</v>
      </c>
      <c r="T1677" s="58">
        <v>39660</v>
      </c>
      <c r="U1677" s="58"/>
      <c r="V1677" s="57">
        <v>3.4390000000000004E-2</v>
      </c>
      <c r="W1677" s="57">
        <v>0</v>
      </c>
      <c r="X1677" s="57">
        <v>0</v>
      </c>
      <c r="Y1677" s="57">
        <v>4.6679999999999999E-2</v>
      </c>
      <c r="Z1677" s="57">
        <v>5.0010000000000006E-2</v>
      </c>
      <c r="AB1677" s="58">
        <v>39660</v>
      </c>
      <c r="AC1677" s="57">
        <v>3.4390000000000004E-2</v>
      </c>
      <c r="AD1677" s="57">
        <v>0</v>
      </c>
      <c r="AE1677" s="57">
        <v>0</v>
      </c>
      <c r="AF1677" s="57">
        <v>4.6679999999999999E-2</v>
      </c>
      <c r="AG1677" s="57">
        <v>5.0010000000000006E-2</v>
      </c>
    </row>
    <row r="1678" spans="2:33">
      <c r="B1678" s="58">
        <v>39661</v>
      </c>
      <c r="C1678" s="57">
        <v>5.0700000000000002E-2</v>
      </c>
      <c r="D1678" s="57">
        <v>5.6900000000000006E-2</v>
      </c>
      <c r="E1678" s="57">
        <v>5.8099999999999999E-2</v>
      </c>
      <c r="F1678" s="57">
        <v>5.74E-2</v>
      </c>
      <c r="G1678" s="57">
        <v>5.6349999999999997E-2</v>
      </c>
      <c r="H1678" s="57">
        <v>5.5149999999999998E-2</v>
      </c>
      <c r="I1678" s="57">
        <v>5.4450000000000005E-2</v>
      </c>
      <c r="J1678" s="57">
        <v>5.3899999999999997E-2</v>
      </c>
      <c r="K1678" s="57">
        <v>5.3399999999999996E-2</v>
      </c>
      <c r="L1678" s="57">
        <v>5.3249999999999999E-2</v>
      </c>
      <c r="M1678" s="57">
        <v>5.3099999999999994E-2</v>
      </c>
      <c r="N1678" s="57">
        <v>5.2949999999999997E-2</v>
      </c>
      <c r="O1678" s="57">
        <v>5.2450000000000004E-2</v>
      </c>
      <c r="P1678" s="57">
        <v>5.1950000000000003E-2</v>
      </c>
      <c r="Q1678" s="57">
        <v>5.1749999999999997E-2</v>
      </c>
      <c r="T1678" s="58">
        <v>39661</v>
      </c>
      <c r="U1678" s="58"/>
      <c r="V1678" s="57">
        <v>3.4340000000000002E-2</v>
      </c>
      <c r="W1678" s="57">
        <v>0</v>
      </c>
      <c r="X1678" s="57">
        <v>0</v>
      </c>
      <c r="Y1678" s="57">
        <v>4.6870000000000002E-2</v>
      </c>
      <c r="Z1678" s="57">
        <v>5.0259999999999999E-2</v>
      </c>
      <c r="AB1678" s="58">
        <v>39661</v>
      </c>
      <c r="AC1678" s="57">
        <v>3.4340000000000002E-2</v>
      </c>
      <c r="AD1678" s="57">
        <v>0</v>
      </c>
      <c r="AE1678" s="57">
        <v>0</v>
      </c>
      <c r="AF1678" s="57">
        <v>4.6870000000000002E-2</v>
      </c>
      <c r="AG1678" s="57">
        <v>5.0259999999999999E-2</v>
      </c>
    </row>
    <row r="1679" spans="2:33">
      <c r="B1679" s="58">
        <v>39662</v>
      </c>
      <c r="T1679" s="58">
        <v>39662</v>
      </c>
      <c r="U1679" s="58"/>
      <c r="AB1679" s="58">
        <v>39662</v>
      </c>
    </row>
    <row r="1680" spans="2:33">
      <c r="B1680" s="58">
        <v>39663</v>
      </c>
      <c r="T1680" s="58">
        <v>39663</v>
      </c>
      <c r="U1680" s="58"/>
      <c r="AB1680" s="58">
        <v>39663</v>
      </c>
    </row>
    <row r="1681" spans="2:33">
      <c r="B1681" s="58">
        <v>39664</v>
      </c>
      <c r="C1681" s="57">
        <v>4.99E-2</v>
      </c>
      <c r="D1681" s="57">
        <v>5.7099999999999998E-2</v>
      </c>
      <c r="E1681" s="57">
        <v>5.8550000000000005E-2</v>
      </c>
      <c r="F1681" s="57">
        <v>5.79E-2</v>
      </c>
      <c r="G1681" s="57">
        <v>5.6900000000000006E-2</v>
      </c>
      <c r="H1681" s="57">
        <v>5.5750000000000001E-2</v>
      </c>
      <c r="I1681" s="57">
        <v>5.5050000000000002E-2</v>
      </c>
      <c r="J1681" s="57">
        <v>5.45E-2</v>
      </c>
      <c r="K1681" s="57">
        <v>5.3949999999999998E-2</v>
      </c>
      <c r="L1681" s="57">
        <v>5.3800000000000001E-2</v>
      </c>
      <c r="M1681" s="57">
        <v>5.3650000000000003E-2</v>
      </c>
      <c r="N1681" s="57">
        <v>5.3550000000000007E-2</v>
      </c>
      <c r="O1681" s="57">
        <v>5.305E-2</v>
      </c>
      <c r="P1681" s="57">
        <v>5.2549999999999999E-2</v>
      </c>
      <c r="Q1681" s="57">
        <v>5.2350000000000001E-2</v>
      </c>
      <c r="T1681" s="58">
        <v>39664</v>
      </c>
      <c r="U1681" s="58"/>
      <c r="V1681" s="57">
        <v>3.422E-2</v>
      </c>
      <c r="W1681" s="57">
        <v>0</v>
      </c>
      <c r="X1681" s="57">
        <v>0</v>
      </c>
      <c r="Y1681" s="57">
        <v>4.657E-2</v>
      </c>
      <c r="Z1681" s="57">
        <v>0.05</v>
      </c>
      <c r="AB1681" s="58">
        <v>39664</v>
      </c>
      <c r="AC1681" s="57">
        <v>3.422E-2</v>
      </c>
      <c r="AD1681" s="57">
        <v>0</v>
      </c>
      <c r="AE1681" s="57">
        <v>0</v>
      </c>
      <c r="AF1681" s="57">
        <v>4.657E-2</v>
      </c>
      <c r="AG1681" s="57">
        <v>0.05</v>
      </c>
    </row>
    <row r="1682" spans="2:33">
      <c r="B1682" s="58">
        <v>39665</v>
      </c>
      <c r="C1682" s="57">
        <v>5.0199999999999995E-2</v>
      </c>
      <c r="D1682" s="57">
        <v>5.7200000000000001E-2</v>
      </c>
      <c r="E1682" s="57">
        <v>5.8250000000000003E-2</v>
      </c>
      <c r="F1682" s="57">
        <v>5.7350000000000005E-2</v>
      </c>
      <c r="G1682" s="57">
        <v>5.6299999999999996E-2</v>
      </c>
      <c r="H1682" s="57">
        <v>5.5099999999999996E-2</v>
      </c>
      <c r="I1682" s="57">
        <v>5.4349999999999996E-2</v>
      </c>
      <c r="J1682" s="57">
        <v>5.3800000000000001E-2</v>
      </c>
      <c r="K1682" s="57">
        <v>5.3249999999999999E-2</v>
      </c>
      <c r="L1682" s="57">
        <v>5.3099999999999994E-2</v>
      </c>
      <c r="M1682" s="57">
        <v>5.2949999999999997E-2</v>
      </c>
      <c r="N1682" s="57">
        <v>5.28E-2</v>
      </c>
      <c r="O1682" s="57">
        <v>5.2400000000000002E-2</v>
      </c>
      <c r="P1682" s="57">
        <v>5.1900000000000002E-2</v>
      </c>
      <c r="Q1682" s="57">
        <v>5.16E-2</v>
      </c>
      <c r="T1682" s="58">
        <v>39665</v>
      </c>
      <c r="U1682" s="58"/>
      <c r="V1682" s="57">
        <v>3.5070000000000004E-2</v>
      </c>
      <c r="W1682" s="57">
        <v>0</v>
      </c>
      <c r="X1682" s="57">
        <v>0</v>
      </c>
      <c r="Y1682" s="57">
        <v>4.7270000000000006E-2</v>
      </c>
      <c r="Z1682" s="57">
        <v>5.058E-2</v>
      </c>
      <c r="AB1682" s="58">
        <v>39665</v>
      </c>
      <c r="AC1682" s="57">
        <v>3.5070000000000004E-2</v>
      </c>
      <c r="AD1682" s="57">
        <v>0</v>
      </c>
      <c r="AE1682" s="57">
        <v>0</v>
      </c>
      <c r="AF1682" s="57">
        <v>4.7270000000000006E-2</v>
      </c>
      <c r="AG1682" s="57">
        <v>5.058E-2</v>
      </c>
    </row>
    <row r="1683" spans="2:33">
      <c r="B1683" s="58">
        <v>39666</v>
      </c>
      <c r="C1683" s="57">
        <v>5.0999999999999997E-2</v>
      </c>
      <c r="D1683" s="57">
        <v>5.7200000000000001E-2</v>
      </c>
      <c r="E1683" s="57">
        <v>5.7950000000000002E-2</v>
      </c>
      <c r="F1683" s="57">
        <v>5.6600000000000004E-2</v>
      </c>
      <c r="G1683" s="57">
        <v>5.5599999999999997E-2</v>
      </c>
      <c r="H1683" s="57">
        <v>5.4299999999999994E-2</v>
      </c>
      <c r="I1683" s="57">
        <v>5.3449999999999998E-2</v>
      </c>
      <c r="J1683" s="57">
        <v>5.2900000000000003E-2</v>
      </c>
      <c r="K1683" s="57">
        <v>5.2350000000000001E-2</v>
      </c>
      <c r="L1683" s="57">
        <v>5.2199999999999996E-2</v>
      </c>
      <c r="M1683" s="57">
        <v>5.2049999999999999E-2</v>
      </c>
      <c r="N1683" s="57">
        <v>5.1950000000000003E-2</v>
      </c>
      <c r="O1683" s="57">
        <v>5.1650000000000001E-2</v>
      </c>
      <c r="P1683" s="57">
        <v>5.1150000000000001E-2</v>
      </c>
      <c r="Q1683" s="57">
        <v>5.0849999999999999E-2</v>
      </c>
      <c r="T1683" s="58">
        <v>39666</v>
      </c>
      <c r="U1683" s="58"/>
      <c r="V1683" s="57">
        <v>3.5220000000000001E-2</v>
      </c>
      <c r="W1683" s="57">
        <v>0</v>
      </c>
      <c r="X1683" s="57">
        <v>0</v>
      </c>
      <c r="Y1683" s="57">
        <v>4.8049999999999995E-2</v>
      </c>
      <c r="Z1683" s="57">
        <v>5.1369999999999999E-2</v>
      </c>
      <c r="AB1683" s="58">
        <v>39666</v>
      </c>
      <c r="AC1683" s="57">
        <v>3.5220000000000001E-2</v>
      </c>
      <c r="AD1683" s="57">
        <v>0</v>
      </c>
      <c r="AE1683" s="57">
        <v>0</v>
      </c>
      <c r="AF1683" s="57">
        <v>4.8049999999999995E-2</v>
      </c>
      <c r="AG1683" s="57">
        <v>5.1369999999999999E-2</v>
      </c>
    </row>
    <row r="1684" spans="2:33">
      <c r="B1684" s="58">
        <v>39667</v>
      </c>
      <c r="C1684" s="57">
        <v>5.2499999999999998E-2</v>
      </c>
      <c r="D1684" s="57">
        <v>5.74E-2</v>
      </c>
      <c r="E1684" s="57">
        <v>5.8099999999999999E-2</v>
      </c>
      <c r="F1684" s="57">
        <v>5.6100000000000004E-2</v>
      </c>
      <c r="G1684" s="57">
        <v>5.4699999999999999E-2</v>
      </c>
      <c r="H1684" s="57">
        <v>5.3399999999999996E-2</v>
      </c>
      <c r="I1684" s="57">
        <v>5.2400000000000002E-2</v>
      </c>
      <c r="J1684" s="57">
        <v>5.1950000000000003E-2</v>
      </c>
      <c r="K1684" s="57">
        <v>5.1500000000000004E-2</v>
      </c>
      <c r="L1684" s="57">
        <v>5.1299999999999998E-2</v>
      </c>
      <c r="M1684" s="57">
        <v>5.1100000000000007E-2</v>
      </c>
      <c r="N1684" s="57">
        <v>5.0900000000000001E-2</v>
      </c>
      <c r="O1684" s="57">
        <v>5.0599999999999999E-2</v>
      </c>
      <c r="P1684" s="57">
        <v>5.0099999999999999E-2</v>
      </c>
      <c r="Q1684" s="57">
        <v>4.9800000000000004E-2</v>
      </c>
      <c r="T1684" s="58">
        <v>39667</v>
      </c>
      <c r="U1684" s="58"/>
      <c r="V1684" s="57">
        <v>3.4430000000000002E-2</v>
      </c>
      <c r="W1684" s="57">
        <v>0</v>
      </c>
      <c r="X1684" s="57">
        <v>0</v>
      </c>
      <c r="Y1684" s="57">
        <v>4.7579999999999997E-2</v>
      </c>
      <c r="Z1684" s="57">
        <v>5.1269999999999996E-2</v>
      </c>
      <c r="AB1684" s="58">
        <v>39667</v>
      </c>
      <c r="AC1684" s="57">
        <v>3.4430000000000002E-2</v>
      </c>
      <c r="AD1684" s="57">
        <v>0</v>
      </c>
      <c r="AE1684" s="57">
        <v>0</v>
      </c>
      <c r="AF1684" s="57">
        <v>4.7579999999999997E-2</v>
      </c>
      <c r="AG1684" s="57">
        <v>5.1269999999999996E-2</v>
      </c>
    </row>
    <row r="1685" spans="2:33">
      <c r="B1685" s="58">
        <v>39668</v>
      </c>
      <c r="C1685" s="57">
        <v>5.2400000000000002E-2</v>
      </c>
      <c r="D1685" s="57">
        <v>5.7500000000000002E-2</v>
      </c>
      <c r="E1685" s="57">
        <v>5.8150000000000007E-2</v>
      </c>
      <c r="F1685" s="57">
        <v>5.6649999999999999E-2</v>
      </c>
      <c r="G1685" s="57">
        <v>5.525E-2</v>
      </c>
      <c r="H1685" s="57">
        <v>5.3925000000000001E-2</v>
      </c>
      <c r="I1685" s="57">
        <v>5.3150000000000003E-2</v>
      </c>
      <c r="J1685" s="57">
        <v>5.2699999999999997E-2</v>
      </c>
      <c r="K1685" s="57">
        <v>5.2249999999999998E-2</v>
      </c>
      <c r="L1685" s="57">
        <v>5.2150000000000002E-2</v>
      </c>
      <c r="M1685" s="57">
        <v>5.2000000000000005E-2</v>
      </c>
      <c r="N1685" s="57">
        <v>5.1849999999999993E-2</v>
      </c>
      <c r="O1685" s="57">
        <v>5.1550000000000006E-2</v>
      </c>
      <c r="P1685" s="57">
        <v>5.1050000000000005E-2</v>
      </c>
      <c r="Q1685" s="57">
        <v>5.0750000000000003E-2</v>
      </c>
      <c r="T1685" s="58">
        <v>39668</v>
      </c>
      <c r="U1685" s="58"/>
      <c r="V1685" s="57">
        <v>3.4290000000000001E-2</v>
      </c>
      <c r="W1685" s="57">
        <v>0</v>
      </c>
      <c r="X1685" s="57">
        <v>0</v>
      </c>
      <c r="Y1685" s="57">
        <v>4.6790000000000005E-2</v>
      </c>
      <c r="Z1685" s="57">
        <v>5.0359999999999995E-2</v>
      </c>
      <c r="AB1685" s="58">
        <v>39668</v>
      </c>
      <c r="AC1685" s="57">
        <v>3.4290000000000001E-2</v>
      </c>
      <c r="AD1685" s="57">
        <v>0</v>
      </c>
      <c r="AE1685" s="57">
        <v>0</v>
      </c>
      <c r="AF1685" s="57">
        <v>4.6790000000000005E-2</v>
      </c>
      <c r="AG1685" s="57">
        <v>5.0359999999999995E-2</v>
      </c>
    </row>
    <row r="1686" spans="2:33">
      <c r="B1686" s="58">
        <v>39669</v>
      </c>
      <c r="T1686" s="58">
        <v>39669</v>
      </c>
      <c r="U1686" s="58"/>
      <c r="AB1686" s="58">
        <v>39669</v>
      </c>
    </row>
    <row r="1687" spans="2:33">
      <c r="B1687" s="58">
        <v>39670</v>
      </c>
      <c r="T1687" s="58">
        <v>39670</v>
      </c>
      <c r="U1687" s="58"/>
      <c r="AB1687" s="58">
        <v>39670</v>
      </c>
    </row>
    <row r="1688" spans="2:33">
      <c r="B1688" s="58">
        <v>39671</v>
      </c>
      <c r="C1688" s="57">
        <v>5.3200000000000004E-2</v>
      </c>
      <c r="D1688" s="57">
        <v>5.7599999999999998E-2</v>
      </c>
      <c r="E1688" s="57">
        <v>5.8099999999999999E-2</v>
      </c>
      <c r="F1688" s="57">
        <v>5.7000000000000002E-2</v>
      </c>
      <c r="G1688" s="57">
        <v>5.5599999999999997E-2</v>
      </c>
      <c r="H1688" s="57">
        <v>5.4375E-2</v>
      </c>
      <c r="I1688" s="57">
        <v>5.3600000000000002E-2</v>
      </c>
      <c r="J1688" s="57">
        <v>5.3200000000000004E-2</v>
      </c>
      <c r="K1688" s="57">
        <v>5.2750000000000005E-2</v>
      </c>
      <c r="L1688" s="57">
        <v>5.2649999999999995E-2</v>
      </c>
      <c r="M1688" s="57">
        <v>5.2499999999999998E-2</v>
      </c>
      <c r="N1688" s="57">
        <v>5.2300000000000006E-2</v>
      </c>
      <c r="O1688" s="57">
        <v>5.2000000000000005E-2</v>
      </c>
      <c r="P1688" s="57">
        <v>5.1500000000000004E-2</v>
      </c>
      <c r="Q1688" s="57">
        <v>5.1200000000000002E-2</v>
      </c>
      <c r="T1688" s="58">
        <v>39671</v>
      </c>
      <c r="U1688" s="58"/>
      <c r="V1688" s="57">
        <v>3.4630000000000001E-2</v>
      </c>
      <c r="W1688" s="57">
        <v>0</v>
      </c>
      <c r="X1688" s="57">
        <v>0</v>
      </c>
      <c r="Y1688" s="57">
        <v>4.7060000000000005E-2</v>
      </c>
      <c r="Z1688" s="57">
        <v>5.04E-2</v>
      </c>
      <c r="AB1688" s="58">
        <v>39671</v>
      </c>
      <c r="AC1688" s="57">
        <v>3.4630000000000001E-2</v>
      </c>
      <c r="AD1688" s="57">
        <v>0</v>
      </c>
      <c r="AE1688" s="57">
        <v>0</v>
      </c>
      <c r="AF1688" s="57">
        <v>4.7060000000000005E-2</v>
      </c>
      <c r="AG1688" s="57">
        <v>5.04E-2</v>
      </c>
    </row>
    <row r="1689" spans="2:33">
      <c r="B1689" s="58">
        <v>39672</v>
      </c>
      <c r="C1689" s="57">
        <v>5.3099999999999994E-2</v>
      </c>
      <c r="D1689" s="57">
        <v>5.7699999999999994E-2</v>
      </c>
      <c r="E1689" s="57">
        <v>5.8499999999999996E-2</v>
      </c>
      <c r="F1689" s="57">
        <v>5.7300000000000004E-2</v>
      </c>
      <c r="G1689" s="57">
        <v>5.6050000000000003E-2</v>
      </c>
      <c r="H1689" s="57">
        <v>5.5E-2</v>
      </c>
      <c r="I1689" s="57">
        <v>5.4349999999999996E-2</v>
      </c>
      <c r="J1689" s="57">
        <v>5.3949999999999998E-2</v>
      </c>
      <c r="K1689" s="57">
        <v>5.3600000000000002E-2</v>
      </c>
      <c r="L1689" s="57">
        <v>5.3449999999999998E-2</v>
      </c>
      <c r="M1689" s="57">
        <v>5.3350000000000002E-2</v>
      </c>
      <c r="N1689" s="57">
        <v>5.3249999999999999E-2</v>
      </c>
      <c r="O1689" s="57">
        <v>5.2949999999999997E-2</v>
      </c>
      <c r="P1689" s="57">
        <v>5.2450000000000004E-2</v>
      </c>
      <c r="Q1689" s="57">
        <v>5.2150000000000002E-2</v>
      </c>
      <c r="T1689" s="58">
        <v>39672</v>
      </c>
      <c r="U1689" s="58"/>
      <c r="V1689" s="57">
        <v>3.4029999999999998E-2</v>
      </c>
      <c r="W1689" s="57">
        <v>0</v>
      </c>
      <c r="X1689" s="57">
        <v>0</v>
      </c>
      <c r="Y1689" s="57">
        <v>4.6580000000000003E-2</v>
      </c>
      <c r="Z1689" s="57">
        <v>5.008E-2</v>
      </c>
      <c r="AB1689" s="58">
        <v>39672</v>
      </c>
      <c r="AC1689" s="57">
        <v>3.4029999999999998E-2</v>
      </c>
      <c r="AD1689" s="57">
        <v>0</v>
      </c>
      <c r="AE1689" s="57">
        <v>0</v>
      </c>
      <c r="AF1689" s="57">
        <v>4.6580000000000003E-2</v>
      </c>
      <c r="AG1689" s="57">
        <v>5.008E-2</v>
      </c>
    </row>
    <row r="1690" spans="2:33">
      <c r="B1690" s="58">
        <v>39673</v>
      </c>
      <c r="C1690" s="57">
        <v>5.33E-2</v>
      </c>
      <c r="D1690" s="57">
        <v>5.7800000000000004E-2</v>
      </c>
      <c r="E1690" s="57">
        <v>5.8400000000000001E-2</v>
      </c>
      <c r="F1690" s="57">
        <v>5.7050000000000003E-2</v>
      </c>
      <c r="G1690" s="57">
        <v>5.5899999999999998E-2</v>
      </c>
      <c r="H1690" s="57">
        <v>5.4900000000000004E-2</v>
      </c>
      <c r="I1690" s="57">
        <v>5.4349999999999996E-2</v>
      </c>
      <c r="J1690" s="57">
        <v>5.4000000000000006E-2</v>
      </c>
      <c r="K1690" s="57">
        <v>5.3650000000000003E-2</v>
      </c>
      <c r="L1690" s="57">
        <v>5.3600000000000002E-2</v>
      </c>
      <c r="M1690" s="57">
        <v>5.3499999999999999E-2</v>
      </c>
      <c r="N1690" s="57">
        <v>5.3399999999999996E-2</v>
      </c>
      <c r="O1690" s="57">
        <v>5.3200000000000004E-2</v>
      </c>
      <c r="P1690" s="57">
        <v>5.2699999999999997E-2</v>
      </c>
      <c r="Q1690" s="57">
        <v>5.2400000000000002E-2</v>
      </c>
      <c r="T1690" s="58">
        <v>39673</v>
      </c>
      <c r="U1690" s="58"/>
      <c r="V1690" s="57">
        <v>3.354E-2</v>
      </c>
      <c r="W1690" s="57">
        <v>0</v>
      </c>
      <c r="X1690" s="57">
        <v>0</v>
      </c>
      <c r="Y1690" s="57">
        <v>4.6150000000000004E-2</v>
      </c>
      <c r="Z1690" s="57">
        <v>4.965E-2</v>
      </c>
      <c r="AB1690" s="58">
        <v>39673</v>
      </c>
      <c r="AC1690" s="57">
        <v>3.354E-2</v>
      </c>
      <c r="AD1690" s="57">
        <v>0</v>
      </c>
      <c r="AE1690" s="57">
        <v>0</v>
      </c>
      <c r="AF1690" s="57">
        <v>4.6150000000000004E-2</v>
      </c>
      <c r="AG1690" s="57">
        <v>4.965E-2</v>
      </c>
    </row>
    <row r="1691" spans="2:33">
      <c r="B1691" s="58">
        <v>39674</v>
      </c>
      <c r="C1691" s="57">
        <v>5.33E-2</v>
      </c>
      <c r="D1691" s="57">
        <v>5.79E-2</v>
      </c>
      <c r="E1691" s="57">
        <v>5.8700000000000002E-2</v>
      </c>
      <c r="F1691" s="57">
        <v>5.7450000000000001E-2</v>
      </c>
      <c r="G1691" s="57">
        <v>5.6449999999999993E-2</v>
      </c>
      <c r="H1691" s="57">
        <v>5.5449999999999999E-2</v>
      </c>
      <c r="I1691" s="57">
        <v>5.4949999999999999E-2</v>
      </c>
      <c r="J1691" s="57">
        <v>5.4649999999999997E-2</v>
      </c>
      <c r="K1691" s="57">
        <v>5.4400000000000004E-2</v>
      </c>
      <c r="L1691" s="57">
        <v>5.4349999999999996E-2</v>
      </c>
      <c r="M1691" s="57">
        <v>5.4299999999999994E-2</v>
      </c>
      <c r="N1691" s="57">
        <v>5.4199999999999998E-2</v>
      </c>
      <c r="O1691" s="57">
        <v>5.4000000000000006E-2</v>
      </c>
      <c r="P1691" s="57">
        <v>5.3499999999999999E-2</v>
      </c>
      <c r="Q1691" s="57">
        <v>5.3200000000000004E-2</v>
      </c>
      <c r="T1691" s="58">
        <v>39674</v>
      </c>
      <c r="U1691" s="58"/>
      <c r="V1691" s="57">
        <v>3.4180000000000002E-2</v>
      </c>
      <c r="W1691" s="57">
        <v>0</v>
      </c>
      <c r="X1691" s="57">
        <v>0</v>
      </c>
      <c r="Y1691" s="57">
        <v>4.6379999999999998E-2</v>
      </c>
      <c r="Z1691" s="57">
        <v>4.981E-2</v>
      </c>
      <c r="AB1691" s="58">
        <v>39674</v>
      </c>
      <c r="AC1691" s="57">
        <v>3.4180000000000002E-2</v>
      </c>
      <c r="AD1691" s="57">
        <v>0</v>
      </c>
      <c r="AE1691" s="57">
        <v>0</v>
      </c>
      <c r="AF1691" s="57">
        <v>4.6379999999999998E-2</v>
      </c>
      <c r="AG1691" s="57">
        <v>4.981E-2</v>
      </c>
    </row>
    <row r="1692" spans="2:33">
      <c r="B1692" s="58">
        <v>39675</v>
      </c>
      <c r="T1692" s="58">
        <v>39675</v>
      </c>
      <c r="U1692" s="58"/>
      <c r="V1692" s="57">
        <v>3.381E-2</v>
      </c>
      <c r="W1692" s="57">
        <v>0</v>
      </c>
      <c r="X1692" s="57">
        <v>0</v>
      </c>
      <c r="Y1692" s="57">
        <v>4.5999999999999999E-2</v>
      </c>
      <c r="Z1692" s="57">
        <v>4.9560000000000007E-2</v>
      </c>
      <c r="AB1692" s="58">
        <v>39675</v>
      </c>
      <c r="AC1692" s="57">
        <v>3.381E-2</v>
      </c>
      <c r="AD1692" s="57">
        <v>0</v>
      </c>
      <c r="AE1692" s="57">
        <v>0</v>
      </c>
      <c r="AF1692" s="57">
        <v>4.5999999999999999E-2</v>
      </c>
      <c r="AG1692" s="57">
        <v>4.9560000000000007E-2</v>
      </c>
    </row>
    <row r="1693" spans="2:33">
      <c r="B1693" s="58">
        <v>39676</v>
      </c>
      <c r="T1693" s="58">
        <v>39676</v>
      </c>
      <c r="U1693" s="58"/>
      <c r="AB1693" s="58">
        <v>39676</v>
      </c>
    </row>
    <row r="1694" spans="2:33">
      <c r="B1694" s="58">
        <v>39677</v>
      </c>
      <c r="T1694" s="58">
        <v>39677</v>
      </c>
      <c r="U1694" s="58"/>
      <c r="AB1694" s="58">
        <v>39677</v>
      </c>
    </row>
    <row r="1695" spans="2:33">
      <c r="B1695" s="58">
        <v>39678</v>
      </c>
      <c r="C1695" s="57">
        <v>5.33E-2</v>
      </c>
      <c r="D1695" s="57">
        <v>5.79E-2</v>
      </c>
      <c r="E1695" s="57">
        <v>5.8499999999999996E-2</v>
      </c>
      <c r="F1695" s="57">
        <v>5.7300000000000004E-2</v>
      </c>
      <c r="G1695" s="57">
        <v>5.6299999999999996E-2</v>
      </c>
      <c r="H1695" s="57">
        <v>5.5399999999999998E-2</v>
      </c>
      <c r="I1695" s="57">
        <v>5.4699999999999999E-2</v>
      </c>
      <c r="J1695" s="57">
        <v>5.4400000000000004E-2</v>
      </c>
      <c r="K1695" s="57">
        <v>5.4100000000000002E-2</v>
      </c>
      <c r="L1695" s="57">
        <v>5.4000000000000006E-2</v>
      </c>
      <c r="M1695" s="57">
        <v>5.4000000000000006E-2</v>
      </c>
      <c r="N1695" s="57">
        <v>5.4000000000000006E-2</v>
      </c>
      <c r="O1695" s="57">
        <v>5.3800000000000001E-2</v>
      </c>
      <c r="P1695" s="57">
        <v>5.33E-2</v>
      </c>
      <c r="Q1695" s="57">
        <v>5.2999999999999999E-2</v>
      </c>
      <c r="T1695" s="58">
        <v>39678</v>
      </c>
      <c r="U1695" s="58"/>
      <c r="V1695" s="57">
        <v>3.3829999999999999E-2</v>
      </c>
      <c r="W1695" s="57">
        <v>0</v>
      </c>
      <c r="X1695" s="57">
        <v>0</v>
      </c>
      <c r="Y1695" s="57">
        <v>4.5839999999999999E-2</v>
      </c>
      <c r="Z1695" s="57">
        <v>4.9210000000000004E-2</v>
      </c>
      <c r="AB1695" s="58">
        <v>39678</v>
      </c>
      <c r="AC1695" s="57">
        <v>3.3829999999999999E-2</v>
      </c>
      <c r="AD1695" s="57">
        <v>0</v>
      </c>
      <c r="AE1695" s="57">
        <v>0</v>
      </c>
      <c r="AF1695" s="57">
        <v>4.5839999999999999E-2</v>
      </c>
      <c r="AG1695" s="57">
        <v>4.9210000000000004E-2</v>
      </c>
    </row>
    <row r="1696" spans="2:33">
      <c r="B1696" s="58">
        <v>39679</v>
      </c>
      <c r="C1696" s="57">
        <v>5.3099999999999994E-2</v>
      </c>
      <c r="D1696" s="57">
        <v>5.79E-2</v>
      </c>
      <c r="E1696" s="57">
        <v>5.8550000000000005E-2</v>
      </c>
      <c r="F1696" s="57">
        <v>5.7099999999999998E-2</v>
      </c>
      <c r="G1696" s="57">
        <v>5.6100000000000004E-2</v>
      </c>
      <c r="H1696" s="57">
        <v>5.5149999999999998E-2</v>
      </c>
      <c r="I1696" s="57">
        <v>5.45E-2</v>
      </c>
      <c r="J1696" s="57">
        <v>5.4150000000000004E-2</v>
      </c>
      <c r="K1696" s="57">
        <v>5.3849999999999995E-2</v>
      </c>
      <c r="L1696" s="57">
        <v>5.3800000000000001E-2</v>
      </c>
      <c r="M1696" s="57">
        <v>5.3749999999999999E-2</v>
      </c>
      <c r="N1696" s="57">
        <v>5.3699999999999998E-2</v>
      </c>
      <c r="O1696" s="57">
        <v>5.3499999999999999E-2</v>
      </c>
      <c r="P1696" s="57">
        <v>5.2999999999999999E-2</v>
      </c>
      <c r="Q1696" s="57">
        <v>5.2699999999999997E-2</v>
      </c>
      <c r="T1696" s="58">
        <v>39679</v>
      </c>
      <c r="U1696" s="58"/>
      <c r="V1696" s="57">
        <v>3.3570000000000003E-2</v>
      </c>
      <c r="W1696" s="57">
        <v>0</v>
      </c>
      <c r="X1696" s="57">
        <v>0</v>
      </c>
      <c r="Y1696" s="57">
        <v>4.5909999999999999E-2</v>
      </c>
      <c r="Z1696" s="57">
        <v>4.9299999999999997E-2</v>
      </c>
      <c r="AB1696" s="58">
        <v>39679</v>
      </c>
      <c r="AC1696" s="57">
        <v>3.3570000000000003E-2</v>
      </c>
      <c r="AD1696" s="57">
        <v>0</v>
      </c>
      <c r="AE1696" s="57">
        <v>0</v>
      </c>
      <c r="AF1696" s="57">
        <v>4.5909999999999999E-2</v>
      </c>
      <c r="AG1696" s="57">
        <v>4.9299999999999997E-2</v>
      </c>
    </row>
    <row r="1697" spans="2:33">
      <c r="B1697" s="58">
        <v>39680</v>
      </c>
      <c r="C1697" s="57">
        <v>5.2900000000000003E-2</v>
      </c>
      <c r="D1697" s="57">
        <v>5.79E-2</v>
      </c>
      <c r="E1697" s="57">
        <v>5.8250000000000003E-2</v>
      </c>
      <c r="F1697" s="57">
        <v>5.6849999999999998E-2</v>
      </c>
      <c r="G1697" s="57">
        <v>5.5849999999999997E-2</v>
      </c>
      <c r="H1697" s="57">
        <v>5.4850000000000003E-2</v>
      </c>
      <c r="I1697" s="57">
        <v>5.4150000000000004E-2</v>
      </c>
      <c r="J1697" s="57">
        <v>5.3800000000000001E-2</v>
      </c>
      <c r="K1697" s="57">
        <v>5.3449999999999998E-2</v>
      </c>
      <c r="L1697" s="57">
        <v>5.3399999999999996E-2</v>
      </c>
      <c r="M1697" s="57">
        <v>5.3350000000000002E-2</v>
      </c>
      <c r="N1697" s="57">
        <v>5.3200000000000004E-2</v>
      </c>
      <c r="O1697" s="57">
        <v>5.2999999999999999E-2</v>
      </c>
      <c r="P1697" s="57">
        <v>5.2499999999999998E-2</v>
      </c>
      <c r="Q1697" s="57">
        <v>5.2199999999999996E-2</v>
      </c>
      <c r="T1697" s="58">
        <v>39680</v>
      </c>
      <c r="U1697" s="58"/>
      <c r="V1697" s="57">
        <v>3.3360000000000001E-2</v>
      </c>
      <c r="W1697" s="57">
        <v>0</v>
      </c>
      <c r="X1697" s="57">
        <v>0</v>
      </c>
      <c r="Y1697" s="57">
        <v>4.5690000000000001E-2</v>
      </c>
      <c r="Z1697" s="57">
        <v>4.913E-2</v>
      </c>
      <c r="AB1697" s="58">
        <v>39680</v>
      </c>
      <c r="AC1697" s="57">
        <v>3.3360000000000001E-2</v>
      </c>
      <c r="AD1697" s="57">
        <v>0</v>
      </c>
      <c r="AE1697" s="57">
        <v>0</v>
      </c>
      <c r="AF1697" s="57">
        <v>4.5690000000000001E-2</v>
      </c>
      <c r="AG1697" s="57">
        <v>4.913E-2</v>
      </c>
    </row>
    <row r="1698" spans="2:33">
      <c r="B1698" s="58">
        <v>39681</v>
      </c>
      <c r="C1698" s="57">
        <v>5.33E-2</v>
      </c>
      <c r="D1698" s="57">
        <v>5.79E-2</v>
      </c>
      <c r="E1698" s="57">
        <v>5.8099999999999999E-2</v>
      </c>
      <c r="F1698" s="57">
        <v>5.67E-2</v>
      </c>
      <c r="G1698" s="57">
        <v>5.5500000000000001E-2</v>
      </c>
      <c r="H1698" s="57">
        <v>5.4450000000000005E-2</v>
      </c>
      <c r="I1698" s="57">
        <v>5.3849999999999995E-2</v>
      </c>
      <c r="J1698" s="57">
        <v>5.3449999999999998E-2</v>
      </c>
      <c r="K1698" s="57">
        <v>5.3099999999999994E-2</v>
      </c>
      <c r="L1698" s="57">
        <v>5.2999999999999999E-2</v>
      </c>
      <c r="M1698" s="57">
        <v>5.2900000000000003E-2</v>
      </c>
      <c r="N1698" s="57">
        <v>5.28E-2</v>
      </c>
      <c r="O1698" s="57">
        <v>5.2600000000000001E-2</v>
      </c>
      <c r="P1698" s="57">
        <v>5.21E-2</v>
      </c>
      <c r="Q1698" s="57">
        <v>5.1799999999999999E-2</v>
      </c>
      <c r="T1698" s="58">
        <v>39681</v>
      </c>
      <c r="U1698" s="58"/>
      <c r="V1698" s="57">
        <v>3.3020000000000001E-2</v>
      </c>
      <c r="W1698" s="57">
        <v>0</v>
      </c>
      <c r="X1698" s="57">
        <v>0</v>
      </c>
      <c r="Y1698" s="57">
        <v>4.5100000000000001E-2</v>
      </c>
      <c r="Z1698" s="57">
        <v>4.8559999999999999E-2</v>
      </c>
      <c r="AB1698" s="58">
        <v>39681</v>
      </c>
      <c r="AC1698" s="57">
        <v>3.3020000000000001E-2</v>
      </c>
      <c r="AD1698" s="57">
        <v>0</v>
      </c>
      <c r="AE1698" s="57">
        <v>0</v>
      </c>
      <c r="AF1698" s="57">
        <v>4.5100000000000001E-2</v>
      </c>
      <c r="AG1698" s="57">
        <v>4.8559999999999999E-2</v>
      </c>
    </row>
    <row r="1699" spans="2:33">
      <c r="B1699" s="58">
        <v>39682</v>
      </c>
      <c r="C1699" s="57">
        <v>5.33E-2</v>
      </c>
      <c r="D1699" s="57">
        <v>5.79E-2</v>
      </c>
      <c r="E1699" s="57">
        <v>5.8600000000000006E-2</v>
      </c>
      <c r="F1699" s="57">
        <v>5.74E-2</v>
      </c>
      <c r="G1699" s="57">
        <v>5.6150000000000005E-2</v>
      </c>
      <c r="H1699" s="57">
        <v>5.5099999999999996E-2</v>
      </c>
      <c r="I1699" s="57">
        <v>5.45E-2</v>
      </c>
      <c r="J1699" s="57">
        <v>5.4100000000000002E-2</v>
      </c>
      <c r="K1699" s="57">
        <v>5.3749999999999999E-2</v>
      </c>
      <c r="L1699" s="57">
        <v>5.3650000000000003E-2</v>
      </c>
      <c r="M1699" s="57">
        <v>5.3550000000000007E-2</v>
      </c>
      <c r="N1699" s="57">
        <v>5.3449999999999998E-2</v>
      </c>
      <c r="O1699" s="57">
        <v>5.3249999999999999E-2</v>
      </c>
      <c r="P1699" s="57">
        <v>5.2750000000000005E-2</v>
      </c>
      <c r="Q1699" s="57">
        <v>5.2450000000000004E-2</v>
      </c>
      <c r="T1699" s="58">
        <v>39682</v>
      </c>
      <c r="U1699" s="58"/>
      <c r="V1699" s="57">
        <v>3.3889999999999997E-2</v>
      </c>
      <c r="W1699" s="57">
        <v>0</v>
      </c>
      <c r="X1699" s="57">
        <v>0</v>
      </c>
      <c r="Y1699" s="57">
        <v>4.5839999999999999E-2</v>
      </c>
      <c r="Z1699" s="57">
        <v>4.913E-2</v>
      </c>
      <c r="AB1699" s="58">
        <v>39682</v>
      </c>
      <c r="AC1699" s="57">
        <v>3.3889999999999997E-2</v>
      </c>
      <c r="AD1699" s="57">
        <v>0</v>
      </c>
      <c r="AE1699" s="57">
        <v>0</v>
      </c>
      <c r="AF1699" s="57">
        <v>4.5839999999999999E-2</v>
      </c>
      <c r="AG1699" s="57">
        <v>4.913E-2</v>
      </c>
    </row>
    <row r="1700" spans="2:33">
      <c r="B1700" s="58">
        <v>39683</v>
      </c>
      <c r="T1700" s="58">
        <v>39683</v>
      </c>
      <c r="U1700" s="58"/>
      <c r="AB1700" s="58">
        <v>39683</v>
      </c>
    </row>
    <row r="1701" spans="2:33">
      <c r="B1701" s="58">
        <v>39684</v>
      </c>
      <c r="T1701" s="58">
        <v>39684</v>
      </c>
      <c r="U1701" s="58"/>
      <c r="AB1701" s="58">
        <v>39684</v>
      </c>
    </row>
    <row r="1702" spans="2:33">
      <c r="B1702" s="58">
        <v>39685</v>
      </c>
      <c r="C1702" s="57">
        <v>5.33E-2</v>
      </c>
      <c r="D1702" s="57">
        <v>5.79E-2</v>
      </c>
      <c r="E1702" s="57">
        <v>5.8949999999999995E-2</v>
      </c>
      <c r="F1702" s="57">
        <v>5.7750000000000003E-2</v>
      </c>
      <c r="G1702" s="57">
        <v>5.6449999999999993E-2</v>
      </c>
      <c r="H1702" s="57">
        <v>5.5399999999999998E-2</v>
      </c>
      <c r="I1702" s="57">
        <v>5.4699999999999999E-2</v>
      </c>
      <c r="J1702" s="57">
        <v>5.425E-2</v>
      </c>
      <c r="K1702" s="57">
        <v>5.3800000000000001E-2</v>
      </c>
      <c r="L1702" s="57">
        <v>5.3650000000000003E-2</v>
      </c>
      <c r="M1702" s="57">
        <v>5.3499999999999999E-2</v>
      </c>
      <c r="N1702" s="57">
        <v>5.3350000000000002E-2</v>
      </c>
      <c r="O1702" s="57">
        <v>5.3150000000000003E-2</v>
      </c>
      <c r="P1702" s="57">
        <v>5.2649999999999995E-2</v>
      </c>
      <c r="Q1702" s="57">
        <v>5.2350000000000001E-2</v>
      </c>
      <c r="T1702" s="58">
        <v>39685</v>
      </c>
      <c r="U1702" s="58"/>
      <c r="V1702" s="57">
        <v>3.3520000000000001E-2</v>
      </c>
      <c r="W1702" s="57">
        <v>0</v>
      </c>
      <c r="X1702" s="57">
        <v>0</v>
      </c>
      <c r="Y1702" s="57">
        <v>4.514E-2</v>
      </c>
      <c r="Z1702" s="57">
        <v>4.8379999999999999E-2</v>
      </c>
      <c r="AB1702" s="58">
        <v>39685</v>
      </c>
      <c r="AC1702" s="57">
        <v>3.3520000000000001E-2</v>
      </c>
      <c r="AD1702" s="57">
        <v>0</v>
      </c>
      <c r="AE1702" s="57">
        <v>0</v>
      </c>
      <c r="AF1702" s="57">
        <v>4.514E-2</v>
      </c>
      <c r="AG1702" s="57">
        <v>4.8379999999999999E-2</v>
      </c>
    </row>
    <row r="1703" spans="2:33">
      <c r="B1703" s="58">
        <v>39686</v>
      </c>
      <c r="C1703" s="57">
        <v>5.33E-2</v>
      </c>
      <c r="D1703" s="57">
        <v>5.79E-2</v>
      </c>
      <c r="E1703" s="57">
        <v>5.8600000000000006E-2</v>
      </c>
      <c r="F1703" s="57">
        <v>5.7450000000000001E-2</v>
      </c>
      <c r="G1703" s="57">
        <v>5.6100000000000004E-2</v>
      </c>
      <c r="H1703" s="57">
        <v>5.4900000000000004E-2</v>
      </c>
      <c r="I1703" s="57">
        <v>5.4100000000000002E-2</v>
      </c>
      <c r="J1703" s="57">
        <v>5.3600000000000002E-2</v>
      </c>
      <c r="K1703" s="57">
        <v>5.3099999999999994E-2</v>
      </c>
      <c r="L1703" s="57">
        <v>5.2949999999999997E-2</v>
      </c>
      <c r="M1703" s="57">
        <v>5.28E-2</v>
      </c>
      <c r="N1703" s="57">
        <v>5.2649999999999995E-2</v>
      </c>
      <c r="O1703" s="57">
        <v>5.2450000000000004E-2</v>
      </c>
      <c r="P1703" s="57">
        <v>5.1950000000000003E-2</v>
      </c>
      <c r="Q1703" s="57">
        <v>5.1650000000000001E-2</v>
      </c>
      <c r="T1703" s="58">
        <v>39686</v>
      </c>
      <c r="U1703" s="58"/>
      <c r="V1703" s="57">
        <v>3.3489999999999999E-2</v>
      </c>
      <c r="W1703" s="57">
        <v>0</v>
      </c>
      <c r="X1703" s="57">
        <v>0</v>
      </c>
      <c r="Y1703" s="57">
        <v>4.5289999999999997E-2</v>
      </c>
      <c r="Z1703" s="57">
        <v>4.8470000000000006E-2</v>
      </c>
      <c r="AB1703" s="58">
        <v>39686</v>
      </c>
      <c r="AC1703" s="57">
        <v>3.3489999999999999E-2</v>
      </c>
      <c r="AD1703" s="57">
        <v>0</v>
      </c>
      <c r="AE1703" s="57">
        <v>0</v>
      </c>
      <c r="AF1703" s="57">
        <v>4.5289999999999997E-2</v>
      </c>
      <c r="AG1703" s="57">
        <v>4.8470000000000006E-2</v>
      </c>
    </row>
    <row r="1704" spans="2:33">
      <c r="B1704" s="58">
        <v>39687</v>
      </c>
      <c r="C1704" s="57">
        <v>5.33E-2</v>
      </c>
      <c r="D1704" s="57">
        <v>5.79E-2</v>
      </c>
      <c r="E1704" s="57">
        <v>5.8449999999999995E-2</v>
      </c>
      <c r="F1704" s="57">
        <v>5.7450000000000001E-2</v>
      </c>
      <c r="G1704" s="57">
        <v>5.6050000000000003E-2</v>
      </c>
      <c r="H1704" s="57">
        <v>5.4949999999999999E-2</v>
      </c>
      <c r="I1704" s="57">
        <v>5.4150000000000004E-2</v>
      </c>
      <c r="J1704" s="57">
        <v>5.3650000000000003E-2</v>
      </c>
      <c r="K1704" s="57">
        <v>5.3200000000000004E-2</v>
      </c>
      <c r="L1704" s="57">
        <v>5.305E-2</v>
      </c>
      <c r="M1704" s="57">
        <v>5.2900000000000003E-2</v>
      </c>
      <c r="N1704" s="57">
        <v>5.2699999999999997E-2</v>
      </c>
      <c r="O1704" s="57">
        <v>5.2499999999999998E-2</v>
      </c>
      <c r="P1704" s="57">
        <v>5.2000000000000005E-2</v>
      </c>
      <c r="Q1704" s="57">
        <v>5.1699999999999996E-2</v>
      </c>
      <c r="T1704" s="58">
        <v>39687</v>
      </c>
      <c r="U1704" s="58"/>
      <c r="V1704" s="57">
        <v>3.3599999999999998E-2</v>
      </c>
      <c r="W1704" s="57">
        <v>0</v>
      </c>
      <c r="X1704" s="57">
        <v>0</v>
      </c>
      <c r="Y1704" s="57">
        <v>4.5220000000000003E-2</v>
      </c>
      <c r="Z1704" s="57">
        <v>4.8460000000000003E-2</v>
      </c>
      <c r="AB1704" s="58">
        <v>39687</v>
      </c>
      <c r="AC1704" s="57">
        <v>3.3599999999999998E-2</v>
      </c>
      <c r="AD1704" s="57">
        <v>0</v>
      </c>
      <c r="AE1704" s="57">
        <v>0</v>
      </c>
      <c r="AF1704" s="57">
        <v>4.5220000000000003E-2</v>
      </c>
      <c r="AG1704" s="57">
        <v>4.8460000000000003E-2</v>
      </c>
    </row>
    <row r="1705" spans="2:33">
      <c r="B1705" s="58">
        <v>39688</v>
      </c>
      <c r="C1705" s="57">
        <v>5.33E-2</v>
      </c>
      <c r="D1705" s="57">
        <v>5.79E-2</v>
      </c>
      <c r="E1705" s="57">
        <v>5.8349999999999999E-2</v>
      </c>
      <c r="F1705" s="57">
        <v>5.7300000000000004E-2</v>
      </c>
      <c r="G1705" s="57">
        <v>5.5899999999999998E-2</v>
      </c>
      <c r="H1705" s="57">
        <v>5.4800000000000001E-2</v>
      </c>
      <c r="I1705" s="57">
        <v>5.4100000000000002E-2</v>
      </c>
      <c r="J1705" s="57">
        <v>5.3650000000000003E-2</v>
      </c>
      <c r="K1705" s="57">
        <v>5.3200000000000004E-2</v>
      </c>
      <c r="L1705" s="57">
        <v>5.305E-2</v>
      </c>
      <c r="M1705" s="57">
        <v>5.2900000000000003E-2</v>
      </c>
      <c r="N1705" s="57">
        <v>5.2750000000000005E-2</v>
      </c>
      <c r="O1705" s="57">
        <v>5.2450000000000004E-2</v>
      </c>
      <c r="P1705" s="57">
        <v>5.1950000000000003E-2</v>
      </c>
      <c r="Q1705" s="57">
        <v>5.1650000000000001E-2</v>
      </c>
      <c r="T1705" s="58">
        <v>39688</v>
      </c>
      <c r="U1705" s="58"/>
      <c r="V1705" s="57">
        <v>3.3370000000000004E-2</v>
      </c>
      <c r="W1705" s="57">
        <v>0</v>
      </c>
      <c r="X1705" s="57">
        <v>0</v>
      </c>
      <c r="Y1705" s="57">
        <v>4.5179999999999998E-2</v>
      </c>
      <c r="Z1705" s="57">
        <v>4.8369999999999996E-2</v>
      </c>
      <c r="AB1705" s="58">
        <v>39688</v>
      </c>
      <c r="AC1705" s="57">
        <v>3.3370000000000004E-2</v>
      </c>
      <c r="AD1705" s="57">
        <v>0</v>
      </c>
      <c r="AE1705" s="57">
        <v>0</v>
      </c>
      <c r="AF1705" s="57">
        <v>4.5179999999999998E-2</v>
      </c>
      <c r="AG1705" s="57">
        <v>4.8369999999999996E-2</v>
      </c>
    </row>
    <row r="1706" spans="2:33">
      <c r="B1706" s="58">
        <v>39689</v>
      </c>
      <c r="C1706" s="57">
        <v>5.33E-2</v>
      </c>
      <c r="D1706" s="57">
        <v>5.79E-2</v>
      </c>
      <c r="E1706" s="57">
        <v>5.8349999999999999E-2</v>
      </c>
      <c r="F1706" s="57">
        <v>5.7350000000000005E-2</v>
      </c>
      <c r="G1706" s="57">
        <v>5.6050000000000003E-2</v>
      </c>
      <c r="H1706" s="57">
        <v>5.5E-2</v>
      </c>
      <c r="I1706" s="57">
        <v>5.425E-2</v>
      </c>
      <c r="J1706" s="57">
        <v>5.3800000000000001E-2</v>
      </c>
      <c r="K1706" s="57">
        <v>5.3399999999999996E-2</v>
      </c>
      <c r="L1706" s="57">
        <v>5.3249999999999999E-2</v>
      </c>
      <c r="M1706" s="57">
        <v>5.3099999999999994E-2</v>
      </c>
      <c r="N1706" s="57">
        <v>5.2999999999999999E-2</v>
      </c>
      <c r="O1706" s="57">
        <v>5.2699999999999997E-2</v>
      </c>
      <c r="P1706" s="57">
        <v>5.2199999999999996E-2</v>
      </c>
      <c r="Q1706" s="57">
        <v>5.1900000000000002E-2</v>
      </c>
      <c r="T1706" s="58">
        <v>39689</v>
      </c>
      <c r="U1706" s="58"/>
      <c r="V1706" s="57">
        <v>3.3430000000000001E-2</v>
      </c>
      <c r="W1706" s="57">
        <v>0</v>
      </c>
      <c r="X1706" s="57">
        <v>0</v>
      </c>
      <c r="Y1706" s="57">
        <v>4.4729999999999999E-2</v>
      </c>
      <c r="Z1706" s="57">
        <v>4.795E-2</v>
      </c>
      <c r="AB1706" s="58">
        <v>39689</v>
      </c>
      <c r="AC1706" s="57">
        <v>3.3430000000000001E-2</v>
      </c>
      <c r="AD1706" s="57">
        <v>0</v>
      </c>
      <c r="AE1706" s="57">
        <v>0</v>
      </c>
      <c r="AF1706" s="57">
        <v>4.4729999999999999E-2</v>
      </c>
      <c r="AG1706" s="57">
        <v>4.795E-2</v>
      </c>
    </row>
    <row r="1707" spans="2:33">
      <c r="B1707" s="58">
        <v>39690</v>
      </c>
      <c r="T1707" s="58">
        <v>39690</v>
      </c>
      <c r="U1707" s="58"/>
      <c r="AB1707" s="58">
        <v>39690</v>
      </c>
    </row>
    <row r="1708" spans="2:33">
      <c r="B1708" s="58">
        <v>39691</v>
      </c>
      <c r="T1708" s="58">
        <v>39691</v>
      </c>
      <c r="U1708" s="58"/>
      <c r="AB1708" s="58">
        <v>39691</v>
      </c>
    </row>
    <row r="1709" spans="2:33">
      <c r="B1709" s="58">
        <v>39692</v>
      </c>
      <c r="C1709" s="57">
        <v>5.33E-2</v>
      </c>
      <c r="D1709" s="57">
        <v>5.79E-2</v>
      </c>
      <c r="E1709" s="57">
        <v>5.8799999999999998E-2</v>
      </c>
      <c r="F1709" s="57">
        <v>5.7800000000000004E-2</v>
      </c>
      <c r="G1709" s="57">
        <v>5.6449999999999993E-2</v>
      </c>
      <c r="H1709" s="57">
        <v>5.525E-2</v>
      </c>
      <c r="I1709" s="57">
        <v>5.4450000000000005E-2</v>
      </c>
      <c r="J1709" s="57">
        <v>5.3949999999999998E-2</v>
      </c>
      <c r="K1709" s="57">
        <v>5.3449999999999998E-2</v>
      </c>
      <c r="L1709" s="57">
        <v>5.3350000000000002E-2</v>
      </c>
      <c r="M1709" s="57">
        <v>5.3249999999999999E-2</v>
      </c>
      <c r="N1709" s="57">
        <v>5.3099999999999994E-2</v>
      </c>
      <c r="O1709" s="57">
        <v>5.28E-2</v>
      </c>
      <c r="P1709" s="57">
        <v>5.2300000000000006E-2</v>
      </c>
      <c r="Q1709" s="57">
        <v>5.2000000000000005E-2</v>
      </c>
      <c r="T1709" s="58">
        <v>39692</v>
      </c>
      <c r="U1709" s="58"/>
      <c r="V1709" s="57">
        <v>3.3430000000000001E-2</v>
      </c>
      <c r="W1709" s="57">
        <v>0</v>
      </c>
      <c r="X1709" s="57">
        <v>0</v>
      </c>
      <c r="Y1709" s="57">
        <v>4.4729999999999999E-2</v>
      </c>
      <c r="Z1709" s="57">
        <v>4.795E-2</v>
      </c>
      <c r="AB1709" s="58">
        <v>39692</v>
      </c>
      <c r="AC1709" s="57">
        <v>3.3430000000000001E-2</v>
      </c>
      <c r="AD1709" s="57">
        <v>0</v>
      </c>
      <c r="AE1709" s="57">
        <v>0</v>
      </c>
      <c r="AF1709" s="57">
        <v>4.4729999999999999E-2</v>
      </c>
      <c r="AG1709" s="57">
        <v>4.795E-2</v>
      </c>
    </row>
    <row r="1710" spans="2:33">
      <c r="B1710" s="58">
        <v>39693</v>
      </c>
      <c r="C1710" s="57">
        <v>5.33E-2</v>
      </c>
      <c r="D1710" s="57">
        <v>5.79E-2</v>
      </c>
      <c r="E1710" s="57">
        <v>5.9249999999999997E-2</v>
      </c>
      <c r="F1710" s="57">
        <v>5.8250000000000003E-2</v>
      </c>
      <c r="G1710" s="57">
        <v>5.6849999999999998E-2</v>
      </c>
      <c r="H1710" s="57">
        <v>5.5650000000000005E-2</v>
      </c>
      <c r="I1710" s="57">
        <v>5.4800000000000001E-2</v>
      </c>
      <c r="J1710" s="57">
        <v>5.4299999999999994E-2</v>
      </c>
      <c r="K1710" s="57">
        <v>5.3800000000000001E-2</v>
      </c>
      <c r="L1710" s="57">
        <v>5.3699999999999998E-2</v>
      </c>
      <c r="M1710" s="57">
        <v>5.3600000000000002E-2</v>
      </c>
      <c r="N1710" s="57">
        <v>5.3399999999999996E-2</v>
      </c>
      <c r="O1710" s="57">
        <v>5.3099999999999994E-2</v>
      </c>
      <c r="P1710" s="57">
        <v>5.2499999999999998E-2</v>
      </c>
      <c r="Q1710" s="57">
        <v>5.2199999999999996E-2</v>
      </c>
      <c r="T1710" s="58">
        <v>39693</v>
      </c>
      <c r="U1710" s="58"/>
      <c r="V1710" s="57">
        <v>3.3090000000000001E-2</v>
      </c>
      <c r="W1710" s="57">
        <v>0</v>
      </c>
      <c r="X1710" s="57">
        <v>0</v>
      </c>
      <c r="Y1710" s="57">
        <v>4.4839999999999998E-2</v>
      </c>
      <c r="Z1710" s="57">
        <v>4.8170000000000004E-2</v>
      </c>
      <c r="AB1710" s="58">
        <v>39693</v>
      </c>
      <c r="AC1710" s="57">
        <v>3.3090000000000001E-2</v>
      </c>
      <c r="AD1710" s="57">
        <v>0</v>
      </c>
      <c r="AE1710" s="57">
        <v>0</v>
      </c>
      <c r="AF1710" s="57">
        <v>4.4839999999999998E-2</v>
      </c>
      <c r="AG1710" s="57">
        <v>4.8170000000000004E-2</v>
      </c>
    </row>
    <row r="1711" spans="2:33">
      <c r="B1711" s="58">
        <v>39694</v>
      </c>
      <c r="C1711" s="57">
        <v>5.33E-2</v>
      </c>
      <c r="D1711" s="57">
        <v>5.79E-2</v>
      </c>
      <c r="E1711" s="57">
        <v>5.885E-2</v>
      </c>
      <c r="F1711" s="57">
        <v>5.79E-2</v>
      </c>
      <c r="G1711" s="57">
        <v>5.6250000000000001E-2</v>
      </c>
      <c r="H1711" s="57">
        <v>5.4850000000000003E-2</v>
      </c>
      <c r="I1711" s="57">
        <v>5.4000000000000006E-2</v>
      </c>
      <c r="J1711" s="57">
        <v>5.3399999999999996E-2</v>
      </c>
      <c r="K1711" s="57">
        <v>5.28E-2</v>
      </c>
      <c r="L1711" s="57">
        <v>5.2600000000000001E-2</v>
      </c>
      <c r="M1711" s="57">
        <v>5.2400000000000002E-2</v>
      </c>
      <c r="N1711" s="57">
        <v>5.2249999999999998E-2</v>
      </c>
      <c r="O1711" s="57">
        <v>5.1950000000000003E-2</v>
      </c>
      <c r="P1711" s="57">
        <v>5.135E-2</v>
      </c>
      <c r="Q1711" s="57">
        <v>5.1050000000000005E-2</v>
      </c>
      <c r="T1711" s="58">
        <v>39694</v>
      </c>
      <c r="U1711" s="58"/>
      <c r="V1711" s="57">
        <v>3.261E-2</v>
      </c>
      <c r="W1711" s="57">
        <v>0</v>
      </c>
      <c r="X1711" s="57">
        <v>0</v>
      </c>
      <c r="Y1711" s="57">
        <v>4.4160000000000005E-2</v>
      </c>
      <c r="Z1711" s="57">
        <v>4.7599999999999996E-2</v>
      </c>
      <c r="AB1711" s="58">
        <v>39694</v>
      </c>
      <c r="AC1711" s="57">
        <v>3.261E-2</v>
      </c>
      <c r="AD1711" s="57">
        <v>0</v>
      </c>
      <c r="AE1711" s="57">
        <v>0</v>
      </c>
      <c r="AF1711" s="57">
        <v>4.4160000000000005E-2</v>
      </c>
      <c r="AG1711" s="57">
        <v>4.7599999999999996E-2</v>
      </c>
    </row>
    <row r="1712" spans="2:33">
      <c r="B1712" s="58">
        <v>39695</v>
      </c>
      <c r="C1712" s="57">
        <v>5.33E-2</v>
      </c>
      <c r="D1712" s="57">
        <v>5.79E-2</v>
      </c>
      <c r="E1712" s="57">
        <v>5.8700000000000002E-2</v>
      </c>
      <c r="F1712" s="57">
        <v>5.7750000000000003E-2</v>
      </c>
      <c r="G1712" s="57">
        <v>5.62E-2</v>
      </c>
      <c r="H1712" s="57">
        <v>5.4900000000000004E-2</v>
      </c>
      <c r="I1712" s="57">
        <v>5.4100000000000002E-2</v>
      </c>
      <c r="J1712" s="57">
        <v>5.3499999999999999E-2</v>
      </c>
      <c r="K1712" s="57">
        <v>5.2949999999999997E-2</v>
      </c>
      <c r="L1712" s="57">
        <v>5.2750000000000005E-2</v>
      </c>
      <c r="M1712" s="57">
        <v>5.2549999999999999E-2</v>
      </c>
      <c r="N1712" s="57">
        <v>5.2450000000000004E-2</v>
      </c>
      <c r="O1712" s="57">
        <v>5.2150000000000002E-2</v>
      </c>
      <c r="P1712" s="57">
        <v>5.1550000000000006E-2</v>
      </c>
      <c r="Q1712" s="57">
        <v>5.1249999999999997E-2</v>
      </c>
      <c r="T1712" s="58">
        <v>39695</v>
      </c>
      <c r="U1712" s="58"/>
      <c r="V1712" s="57">
        <v>3.2029999999999996E-2</v>
      </c>
      <c r="W1712" s="57">
        <v>0</v>
      </c>
      <c r="X1712" s="57">
        <v>0</v>
      </c>
      <c r="Y1712" s="57">
        <v>4.3499999999999997E-2</v>
      </c>
      <c r="Z1712" s="57">
        <v>4.691E-2</v>
      </c>
      <c r="AB1712" s="58">
        <v>39695</v>
      </c>
      <c r="AC1712" s="57">
        <v>3.2029999999999996E-2</v>
      </c>
      <c r="AD1712" s="57">
        <v>0</v>
      </c>
      <c r="AE1712" s="57">
        <v>0</v>
      </c>
      <c r="AF1712" s="57">
        <v>4.3499999999999997E-2</v>
      </c>
      <c r="AG1712" s="57">
        <v>4.691E-2</v>
      </c>
    </row>
    <row r="1713" spans="2:33">
      <c r="B1713" s="58">
        <v>39696</v>
      </c>
      <c r="C1713" s="57">
        <v>5.33E-2</v>
      </c>
      <c r="D1713" s="57">
        <v>5.79E-2</v>
      </c>
      <c r="E1713" s="57">
        <v>5.8799999999999998E-2</v>
      </c>
      <c r="F1713" s="57">
        <v>5.7800000000000004E-2</v>
      </c>
      <c r="G1713" s="57">
        <v>5.6349999999999997E-2</v>
      </c>
      <c r="H1713" s="57">
        <v>5.5099999999999996E-2</v>
      </c>
      <c r="I1713" s="57">
        <v>5.4349999999999996E-2</v>
      </c>
      <c r="J1713" s="57">
        <v>5.3749999999999999E-2</v>
      </c>
      <c r="K1713" s="57">
        <v>5.3150000000000003E-2</v>
      </c>
      <c r="L1713" s="57">
        <v>5.2999999999999999E-2</v>
      </c>
      <c r="M1713" s="57">
        <v>5.2850000000000001E-2</v>
      </c>
      <c r="N1713" s="57">
        <v>5.2699999999999997E-2</v>
      </c>
      <c r="O1713" s="57">
        <v>5.2400000000000002E-2</v>
      </c>
      <c r="P1713" s="57">
        <v>5.1799999999999999E-2</v>
      </c>
      <c r="Q1713" s="57">
        <v>5.1500000000000004E-2</v>
      </c>
      <c r="T1713" s="58">
        <v>39696</v>
      </c>
      <c r="U1713" s="58"/>
      <c r="V1713" s="57">
        <v>3.1219999999999998E-2</v>
      </c>
      <c r="W1713" s="57">
        <v>0</v>
      </c>
      <c r="X1713" s="57">
        <v>0</v>
      </c>
      <c r="Y1713" s="57">
        <v>4.2630000000000001E-2</v>
      </c>
      <c r="Z1713" s="57">
        <v>4.6249999999999999E-2</v>
      </c>
      <c r="AB1713" s="58">
        <v>39696</v>
      </c>
      <c r="AC1713" s="57">
        <v>3.1219999999999998E-2</v>
      </c>
      <c r="AD1713" s="57">
        <v>0</v>
      </c>
      <c r="AE1713" s="57">
        <v>0</v>
      </c>
      <c r="AF1713" s="57">
        <v>4.2630000000000001E-2</v>
      </c>
      <c r="AG1713" s="57">
        <v>4.6249999999999999E-2</v>
      </c>
    </row>
    <row r="1714" spans="2:33">
      <c r="B1714" s="58">
        <v>39697</v>
      </c>
      <c r="T1714" s="58">
        <v>39697</v>
      </c>
      <c r="U1714" s="58"/>
      <c r="AB1714" s="58">
        <v>39697</v>
      </c>
    </row>
    <row r="1715" spans="2:33">
      <c r="B1715" s="58">
        <v>39698</v>
      </c>
      <c r="T1715" s="58">
        <v>39698</v>
      </c>
      <c r="U1715" s="58"/>
      <c r="AB1715" s="58">
        <v>39698</v>
      </c>
    </row>
    <row r="1716" spans="2:33">
      <c r="B1716" s="58">
        <v>39699</v>
      </c>
      <c r="C1716" s="57">
        <v>5.2400000000000002E-2</v>
      </c>
      <c r="D1716" s="57">
        <v>5.79E-2</v>
      </c>
      <c r="E1716" s="57">
        <v>5.8600000000000006E-2</v>
      </c>
      <c r="F1716" s="57">
        <v>5.7599999999999998E-2</v>
      </c>
      <c r="G1716" s="57">
        <v>5.6100000000000004E-2</v>
      </c>
      <c r="H1716" s="57">
        <v>5.4949999999999999E-2</v>
      </c>
      <c r="I1716" s="57">
        <v>5.4199999999999998E-2</v>
      </c>
      <c r="J1716" s="57">
        <v>5.3650000000000003E-2</v>
      </c>
      <c r="K1716" s="57">
        <v>5.3099999999999994E-2</v>
      </c>
      <c r="L1716" s="57">
        <v>5.2900000000000003E-2</v>
      </c>
      <c r="M1716" s="57">
        <v>5.2699999999999997E-2</v>
      </c>
      <c r="N1716" s="57">
        <v>5.2549999999999999E-2</v>
      </c>
      <c r="O1716" s="57">
        <v>5.2249999999999998E-2</v>
      </c>
      <c r="P1716" s="57">
        <v>5.1650000000000001E-2</v>
      </c>
      <c r="Q1716" s="57">
        <v>5.135E-2</v>
      </c>
      <c r="T1716" s="58">
        <v>39699</v>
      </c>
      <c r="U1716" s="58"/>
      <c r="V1716" s="57">
        <v>3.2639999999999995E-2</v>
      </c>
      <c r="W1716" s="57">
        <v>0</v>
      </c>
      <c r="X1716" s="57">
        <v>0</v>
      </c>
      <c r="Y1716" s="57">
        <v>4.3529999999999999E-2</v>
      </c>
      <c r="Z1716" s="57">
        <v>4.6890000000000001E-2</v>
      </c>
      <c r="AB1716" s="58">
        <v>39699</v>
      </c>
      <c r="AC1716" s="57">
        <v>3.2639999999999995E-2</v>
      </c>
      <c r="AD1716" s="57">
        <v>0</v>
      </c>
      <c r="AE1716" s="57">
        <v>0</v>
      </c>
      <c r="AF1716" s="57">
        <v>4.3529999999999999E-2</v>
      </c>
      <c r="AG1716" s="57">
        <v>4.6890000000000001E-2</v>
      </c>
    </row>
    <row r="1717" spans="2:33">
      <c r="B1717" s="58">
        <v>39700</v>
      </c>
      <c r="C1717" s="57">
        <v>5.2499999999999998E-2</v>
      </c>
      <c r="D1717" s="57">
        <v>5.79E-2</v>
      </c>
      <c r="E1717" s="57">
        <v>5.8600000000000006E-2</v>
      </c>
      <c r="F1717" s="57">
        <v>5.7450000000000001E-2</v>
      </c>
      <c r="G1717" s="57">
        <v>5.5999999999999994E-2</v>
      </c>
      <c r="H1717" s="57">
        <v>5.4949999999999999E-2</v>
      </c>
      <c r="I1717" s="57">
        <v>5.4349999999999996E-2</v>
      </c>
      <c r="J1717" s="57">
        <v>5.3800000000000001E-2</v>
      </c>
      <c r="K1717" s="57">
        <v>5.33E-2</v>
      </c>
      <c r="L1717" s="57">
        <v>5.3099999999999994E-2</v>
      </c>
      <c r="M1717" s="57">
        <v>5.2949999999999997E-2</v>
      </c>
      <c r="N1717" s="57">
        <v>5.28E-2</v>
      </c>
      <c r="O1717" s="57">
        <v>5.2499999999999998E-2</v>
      </c>
      <c r="P1717" s="57">
        <v>5.1900000000000002E-2</v>
      </c>
      <c r="Q1717" s="57">
        <v>5.1650000000000001E-2</v>
      </c>
      <c r="T1717" s="58">
        <v>39700</v>
      </c>
      <c r="U1717" s="58"/>
      <c r="V1717" s="57">
        <v>3.1449999999999999E-2</v>
      </c>
      <c r="W1717" s="57">
        <v>0</v>
      </c>
      <c r="X1717" s="57">
        <v>0</v>
      </c>
      <c r="Y1717" s="57">
        <v>4.224E-2</v>
      </c>
      <c r="Z1717" s="57">
        <v>4.5690000000000001E-2</v>
      </c>
      <c r="AB1717" s="58">
        <v>39700</v>
      </c>
      <c r="AC1717" s="57">
        <v>3.1449999999999999E-2</v>
      </c>
      <c r="AD1717" s="57">
        <v>0</v>
      </c>
      <c r="AE1717" s="57">
        <v>0</v>
      </c>
      <c r="AF1717" s="57">
        <v>4.224E-2</v>
      </c>
      <c r="AG1717" s="57">
        <v>4.5690000000000001E-2</v>
      </c>
    </row>
    <row r="1718" spans="2:33">
      <c r="B1718" s="58">
        <v>39701</v>
      </c>
      <c r="C1718" s="57">
        <v>5.1500000000000004E-2</v>
      </c>
      <c r="D1718" s="57">
        <v>5.79E-2</v>
      </c>
      <c r="E1718" s="57">
        <v>5.8299999999999998E-2</v>
      </c>
      <c r="F1718" s="57">
        <v>5.7099999999999998E-2</v>
      </c>
      <c r="G1718" s="57">
        <v>5.5449999999999999E-2</v>
      </c>
      <c r="H1718" s="57">
        <v>5.4349999999999996E-2</v>
      </c>
      <c r="I1718" s="57">
        <v>5.3699999999999998E-2</v>
      </c>
      <c r="J1718" s="57">
        <v>5.3249999999999999E-2</v>
      </c>
      <c r="K1718" s="57">
        <v>5.28E-2</v>
      </c>
      <c r="L1718" s="57">
        <v>5.2649999999999995E-2</v>
      </c>
      <c r="M1718" s="57">
        <v>5.2499999999999998E-2</v>
      </c>
      <c r="N1718" s="57">
        <v>5.2300000000000006E-2</v>
      </c>
      <c r="O1718" s="57">
        <v>5.2049999999999999E-2</v>
      </c>
      <c r="P1718" s="57">
        <v>5.1449999999999996E-2</v>
      </c>
      <c r="Q1718" s="57">
        <v>5.1200000000000002E-2</v>
      </c>
      <c r="T1718" s="58">
        <v>39701</v>
      </c>
      <c r="U1718" s="58"/>
      <c r="V1718" s="57">
        <v>3.1600000000000003E-2</v>
      </c>
      <c r="W1718" s="57">
        <v>0</v>
      </c>
      <c r="X1718" s="57">
        <v>0</v>
      </c>
      <c r="Y1718" s="57">
        <v>4.2199999999999994E-2</v>
      </c>
      <c r="Z1718" s="57">
        <v>4.5589999999999999E-2</v>
      </c>
      <c r="AB1718" s="58">
        <v>39701</v>
      </c>
      <c r="AC1718" s="57">
        <v>3.1600000000000003E-2</v>
      </c>
      <c r="AD1718" s="57">
        <v>0</v>
      </c>
      <c r="AE1718" s="57">
        <v>0</v>
      </c>
      <c r="AF1718" s="57">
        <v>4.2199999999999994E-2</v>
      </c>
      <c r="AG1718" s="57">
        <v>4.5589999999999999E-2</v>
      </c>
    </row>
    <row r="1719" spans="2:33">
      <c r="B1719" s="58">
        <v>39702</v>
      </c>
      <c r="C1719" s="57">
        <v>5.2199999999999996E-2</v>
      </c>
      <c r="D1719" s="57">
        <v>5.79E-2</v>
      </c>
      <c r="E1719" s="57">
        <v>5.8150000000000007E-2</v>
      </c>
      <c r="F1719" s="57">
        <v>5.6649999999999999E-2</v>
      </c>
      <c r="G1719" s="57">
        <v>5.4949999999999999E-2</v>
      </c>
      <c r="H1719" s="57">
        <v>5.3699999999999998E-2</v>
      </c>
      <c r="I1719" s="57">
        <v>5.305E-2</v>
      </c>
      <c r="J1719" s="57">
        <v>5.2600000000000001E-2</v>
      </c>
      <c r="K1719" s="57">
        <v>5.2150000000000002E-2</v>
      </c>
      <c r="L1719" s="57">
        <v>5.2000000000000005E-2</v>
      </c>
      <c r="M1719" s="57">
        <v>5.1849999999999993E-2</v>
      </c>
      <c r="N1719" s="57">
        <v>5.1650000000000001E-2</v>
      </c>
      <c r="O1719" s="57">
        <v>5.1399999999999994E-2</v>
      </c>
      <c r="P1719" s="57">
        <v>5.0799999999999998E-2</v>
      </c>
      <c r="Q1719" s="57">
        <v>5.0549999999999998E-2</v>
      </c>
      <c r="T1719" s="58">
        <v>39702</v>
      </c>
      <c r="U1719" s="58"/>
      <c r="V1719" s="57">
        <v>3.108E-2</v>
      </c>
      <c r="W1719" s="57">
        <v>0</v>
      </c>
      <c r="X1719" s="57">
        <v>0</v>
      </c>
      <c r="Y1719" s="57">
        <v>4.2169999999999999E-2</v>
      </c>
      <c r="Z1719" s="57">
        <v>4.5629999999999997E-2</v>
      </c>
      <c r="AB1719" s="58">
        <v>39702</v>
      </c>
      <c r="AC1719" s="57">
        <v>3.108E-2</v>
      </c>
      <c r="AD1719" s="57">
        <v>0</v>
      </c>
      <c r="AE1719" s="57">
        <v>0</v>
      </c>
      <c r="AF1719" s="57">
        <v>4.2169999999999999E-2</v>
      </c>
      <c r="AG1719" s="57">
        <v>4.5629999999999997E-2</v>
      </c>
    </row>
    <row r="1720" spans="2:33">
      <c r="B1720" s="58">
        <v>39703</v>
      </c>
      <c r="C1720" s="57">
        <v>5.33E-2</v>
      </c>
      <c r="D1720" s="57">
        <v>5.79E-2</v>
      </c>
      <c r="E1720" s="57">
        <v>5.8099999999999999E-2</v>
      </c>
      <c r="F1720" s="57">
        <v>5.6600000000000004E-2</v>
      </c>
      <c r="G1720" s="57">
        <v>5.4900000000000004E-2</v>
      </c>
      <c r="H1720" s="57">
        <v>5.3650000000000003E-2</v>
      </c>
      <c r="I1720" s="57">
        <v>5.2949999999999997E-2</v>
      </c>
      <c r="J1720" s="57">
        <v>5.2499999999999998E-2</v>
      </c>
      <c r="K1720" s="57">
        <v>5.2049999999999999E-2</v>
      </c>
      <c r="L1720" s="57">
        <v>5.1900000000000002E-2</v>
      </c>
      <c r="M1720" s="57">
        <v>5.1749999999999997E-2</v>
      </c>
      <c r="N1720" s="57">
        <v>5.1550000000000006E-2</v>
      </c>
      <c r="O1720" s="57">
        <v>5.1299999999999998E-2</v>
      </c>
      <c r="P1720" s="57">
        <v>5.0700000000000002E-2</v>
      </c>
      <c r="Q1720" s="57">
        <v>5.0450000000000002E-2</v>
      </c>
      <c r="T1720" s="58">
        <v>39703</v>
      </c>
      <c r="U1720" s="58"/>
      <c r="V1720" s="57">
        <v>3.1210000000000002E-2</v>
      </c>
      <c r="W1720" s="57">
        <v>0</v>
      </c>
      <c r="X1720" s="57">
        <v>0</v>
      </c>
      <c r="Y1720" s="57">
        <v>4.2590000000000003E-2</v>
      </c>
      <c r="Z1720" s="57">
        <v>4.5940000000000002E-2</v>
      </c>
      <c r="AB1720" s="58">
        <v>39703</v>
      </c>
      <c r="AC1720" s="57">
        <v>3.1210000000000002E-2</v>
      </c>
      <c r="AD1720" s="57">
        <v>0</v>
      </c>
      <c r="AE1720" s="57">
        <v>0</v>
      </c>
      <c r="AF1720" s="57">
        <v>4.2590000000000003E-2</v>
      </c>
      <c r="AG1720" s="57">
        <v>4.5940000000000002E-2</v>
      </c>
    </row>
    <row r="1721" spans="2:33">
      <c r="B1721" s="58">
        <v>39704</v>
      </c>
      <c r="T1721" s="58">
        <v>39704</v>
      </c>
      <c r="U1721" s="58"/>
      <c r="AB1721" s="58">
        <v>39704</v>
      </c>
    </row>
    <row r="1722" spans="2:33">
      <c r="B1722" s="58">
        <v>39705</v>
      </c>
      <c r="T1722" s="58">
        <v>39705</v>
      </c>
      <c r="U1722" s="58"/>
      <c r="AB1722" s="58">
        <v>39705</v>
      </c>
    </row>
    <row r="1723" spans="2:33">
      <c r="B1723" s="58">
        <v>39706</v>
      </c>
      <c r="T1723" s="58">
        <v>39706</v>
      </c>
      <c r="U1723" s="58"/>
      <c r="V1723" s="57">
        <v>2.9309999999999999E-2</v>
      </c>
      <c r="W1723" s="57">
        <v>0</v>
      </c>
      <c r="X1723" s="57">
        <v>0</v>
      </c>
      <c r="Y1723" s="57">
        <v>4.2439999999999999E-2</v>
      </c>
      <c r="Z1723" s="57">
        <v>4.6059999999999997E-2</v>
      </c>
      <c r="AB1723" s="58">
        <v>39706</v>
      </c>
      <c r="AC1723" s="57">
        <v>2.9309999999999999E-2</v>
      </c>
      <c r="AD1723" s="57">
        <v>0</v>
      </c>
      <c r="AE1723" s="57">
        <v>0</v>
      </c>
      <c r="AF1723" s="57">
        <v>4.2439999999999999E-2</v>
      </c>
      <c r="AG1723" s="57">
        <v>4.6059999999999997E-2</v>
      </c>
    </row>
    <row r="1724" spans="2:33">
      <c r="B1724" s="58">
        <v>39707</v>
      </c>
      <c r="C1724" s="57">
        <v>5.2300000000000006E-2</v>
      </c>
      <c r="D1724" s="57">
        <v>5.79E-2</v>
      </c>
      <c r="E1724" s="57">
        <v>5.6100000000000004E-2</v>
      </c>
      <c r="F1724" s="57">
        <v>5.4649999999999997E-2</v>
      </c>
      <c r="G1724" s="57">
        <v>5.2699999999999997E-2</v>
      </c>
      <c r="H1724" s="57">
        <v>5.1399999999999994E-2</v>
      </c>
      <c r="I1724" s="57">
        <v>5.0250000000000003E-2</v>
      </c>
      <c r="J1724" s="57">
        <v>4.9599999999999998E-2</v>
      </c>
      <c r="K1724" s="57">
        <v>4.8949999999999994E-2</v>
      </c>
      <c r="L1724" s="57">
        <v>4.8949999999999994E-2</v>
      </c>
      <c r="M1724" s="57">
        <v>4.8899999999999999E-2</v>
      </c>
      <c r="N1724" s="57">
        <v>4.8849999999999998E-2</v>
      </c>
      <c r="O1724" s="57">
        <v>4.8550000000000003E-2</v>
      </c>
      <c r="P1724" s="57">
        <v>4.795E-2</v>
      </c>
      <c r="Q1724" s="57">
        <v>4.7699999999999992E-2</v>
      </c>
      <c r="T1724" s="58">
        <v>39707</v>
      </c>
      <c r="U1724" s="58"/>
      <c r="V1724" s="57">
        <v>2.7679999999999996E-2</v>
      </c>
      <c r="W1724" s="57">
        <v>0</v>
      </c>
      <c r="X1724" s="57">
        <v>0</v>
      </c>
      <c r="Y1724" s="57">
        <v>3.986E-2</v>
      </c>
      <c r="Z1724" s="57">
        <v>4.3470000000000002E-2</v>
      </c>
      <c r="AB1724" s="58">
        <v>39707</v>
      </c>
      <c r="AC1724" s="57">
        <v>2.7679999999999996E-2</v>
      </c>
      <c r="AD1724" s="57">
        <v>0</v>
      </c>
      <c r="AE1724" s="57">
        <v>0</v>
      </c>
      <c r="AF1724" s="57">
        <v>3.986E-2</v>
      </c>
      <c r="AG1724" s="57">
        <v>4.3470000000000002E-2</v>
      </c>
    </row>
    <row r="1725" spans="2:33">
      <c r="B1725" s="58">
        <v>39708</v>
      </c>
      <c r="C1725" s="57">
        <v>5.2400000000000002E-2</v>
      </c>
      <c r="D1725" s="57">
        <v>5.79E-2</v>
      </c>
      <c r="E1725" s="57">
        <v>5.7300000000000004E-2</v>
      </c>
      <c r="F1725" s="57">
        <v>5.5999999999999994E-2</v>
      </c>
      <c r="G1725" s="57">
        <v>5.4400000000000004E-2</v>
      </c>
      <c r="H1725" s="57">
        <v>5.3200000000000004E-2</v>
      </c>
      <c r="I1725" s="57">
        <v>5.21E-2</v>
      </c>
      <c r="J1725" s="57">
        <v>5.1550000000000006E-2</v>
      </c>
      <c r="K1725" s="57">
        <v>5.1050000000000005E-2</v>
      </c>
      <c r="L1725" s="57">
        <v>5.1050000000000005E-2</v>
      </c>
      <c r="M1725" s="57">
        <v>5.0999999999999997E-2</v>
      </c>
      <c r="N1725" s="57">
        <v>5.0900000000000001E-2</v>
      </c>
      <c r="O1725" s="57">
        <v>5.0599999999999999E-2</v>
      </c>
      <c r="P1725" s="57">
        <v>0.05</v>
      </c>
      <c r="Q1725" s="57">
        <v>4.9800000000000004E-2</v>
      </c>
      <c r="T1725" s="58">
        <v>39708</v>
      </c>
      <c r="U1725" s="58"/>
      <c r="V1725" s="57">
        <v>2.9740000000000003E-2</v>
      </c>
      <c r="W1725" s="57">
        <v>0</v>
      </c>
      <c r="X1725" s="57">
        <v>0</v>
      </c>
      <c r="Y1725" s="57">
        <v>4.1130000000000007E-2</v>
      </c>
      <c r="Z1725" s="57">
        <v>4.4409999999999998E-2</v>
      </c>
      <c r="AB1725" s="58">
        <v>39708</v>
      </c>
      <c r="AC1725" s="57">
        <v>2.9740000000000003E-2</v>
      </c>
      <c r="AD1725" s="57">
        <v>0</v>
      </c>
      <c r="AE1725" s="57">
        <v>0</v>
      </c>
      <c r="AF1725" s="57">
        <v>4.1130000000000007E-2</v>
      </c>
      <c r="AG1725" s="57">
        <v>4.4409999999999998E-2</v>
      </c>
    </row>
    <row r="1726" spans="2:33">
      <c r="B1726" s="58">
        <v>39709</v>
      </c>
      <c r="C1726" s="57">
        <v>5.3099999999999994E-2</v>
      </c>
      <c r="D1726" s="57">
        <v>5.79E-2</v>
      </c>
      <c r="E1726" s="57">
        <v>5.96E-2</v>
      </c>
      <c r="F1726" s="57">
        <v>5.8099999999999999E-2</v>
      </c>
      <c r="G1726" s="57">
        <v>5.6500000000000002E-2</v>
      </c>
      <c r="H1726" s="57">
        <v>5.5099999999999996E-2</v>
      </c>
      <c r="I1726" s="57">
        <v>5.3899999999999997E-2</v>
      </c>
      <c r="J1726" s="57">
        <v>5.3249999999999999E-2</v>
      </c>
      <c r="K1726" s="57">
        <v>5.2649999999999995E-2</v>
      </c>
      <c r="L1726" s="57">
        <v>5.2600000000000001E-2</v>
      </c>
      <c r="M1726" s="57">
        <v>5.2499999999999998E-2</v>
      </c>
      <c r="N1726" s="57">
        <v>5.2400000000000002E-2</v>
      </c>
      <c r="O1726" s="57">
        <v>5.2300000000000006E-2</v>
      </c>
      <c r="P1726" s="57">
        <v>5.1500000000000004E-2</v>
      </c>
      <c r="Q1726" s="57">
        <v>5.1299999999999998E-2</v>
      </c>
      <c r="T1726" s="58">
        <v>39709</v>
      </c>
      <c r="U1726" s="58"/>
      <c r="V1726" s="57">
        <v>2.9489999999999999E-2</v>
      </c>
      <c r="W1726" s="57">
        <v>0</v>
      </c>
      <c r="X1726" s="57">
        <v>0</v>
      </c>
      <c r="Y1726" s="57">
        <v>4.1289999999999993E-2</v>
      </c>
      <c r="Z1726" s="57">
        <v>4.4679999999999997E-2</v>
      </c>
      <c r="AB1726" s="58">
        <v>39709</v>
      </c>
      <c r="AC1726" s="57">
        <v>2.9489999999999999E-2</v>
      </c>
      <c r="AD1726" s="57">
        <v>0</v>
      </c>
      <c r="AE1726" s="57">
        <v>0</v>
      </c>
      <c r="AF1726" s="57">
        <v>4.1289999999999993E-2</v>
      </c>
      <c r="AG1726" s="57">
        <v>4.4679999999999997E-2</v>
      </c>
    </row>
    <row r="1727" spans="2:33">
      <c r="B1727" s="58">
        <v>39710</v>
      </c>
      <c r="C1727" s="57">
        <v>5.33E-2</v>
      </c>
      <c r="D1727" s="57">
        <v>5.79E-2</v>
      </c>
      <c r="E1727" s="57">
        <v>5.8749999999999997E-2</v>
      </c>
      <c r="F1727" s="57">
        <v>5.7249999999999995E-2</v>
      </c>
      <c r="G1727" s="57">
        <v>5.5800000000000002E-2</v>
      </c>
      <c r="H1727" s="57">
        <v>5.4400000000000004E-2</v>
      </c>
      <c r="I1727" s="57">
        <v>5.3399999999999996E-2</v>
      </c>
      <c r="J1727" s="57">
        <v>5.2850000000000001E-2</v>
      </c>
      <c r="K1727" s="57">
        <v>5.2249999999999998E-2</v>
      </c>
      <c r="L1727" s="57">
        <v>5.2199999999999996E-2</v>
      </c>
      <c r="M1727" s="57">
        <v>5.21E-2</v>
      </c>
      <c r="N1727" s="57">
        <v>5.2000000000000005E-2</v>
      </c>
      <c r="O1727" s="57">
        <v>5.1900000000000002E-2</v>
      </c>
      <c r="P1727" s="57">
        <v>5.0999999999999997E-2</v>
      </c>
      <c r="Q1727" s="57">
        <v>5.0799999999999998E-2</v>
      </c>
      <c r="T1727" s="58">
        <v>39710</v>
      </c>
      <c r="U1727" s="58"/>
      <c r="V1727" s="57">
        <v>3.2230000000000002E-2</v>
      </c>
      <c r="W1727" s="57">
        <v>0</v>
      </c>
      <c r="X1727" s="57">
        <v>0</v>
      </c>
      <c r="Y1727" s="57">
        <v>4.3609999999999996E-2</v>
      </c>
      <c r="Z1727" s="57">
        <v>4.6900000000000004E-2</v>
      </c>
      <c r="AB1727" s="58">
        <v>39710</v>
      </c>
      <c r="AC1727" s="57">
        <v>3.2230000000000002E-2</v>
      </c>
      <c r="AD1727" s="57">
        <v>0</v>
      </c>
      <c r="AE1727" s="57">
        <v>0</v>
      </c>
      <c r="AF1727" s="57">
        <v>4.3609999999999996E-2</v>
      </c>
      <c r="AG1727" s="57">
        <v>4.6900000000000004E-2</v>
      </c>
    </row>
    <row r="1728" spans="2:33">
      <c r="B1728" s="58">
        <v>39711</v>
      </c>
      <c r="T1728" s="58">
        <v>39711</v>
      </c>
      <c r="U1728" s="58"/>
      <c r="AB1728" s="58">
        <v>39711</v>
      </c>
    </row>
    <row r="1729" spans="2:33">
      <c r="B1729" s="58">
        <v>39712</v>
      </c>
      <c r="T1729" s="58">
        <v>39712</v>
      </c>
      <c r="U1729" s="58"/>
      <c r="AB1729" s="58">
        <v>39712</v>
      </c>
    </row>
    <row r="1730" spans="2:33">
      <c r="B1730" s="58">
        <v>39713</v>
      </c>
      <c r="C1730" s="57">
        <v>5.0900000000000001E-2</v>
      </c>
      <c r="D1730" s="57">
        <v>5.79E-2</v>
      </c>
      <c r="E1730" s="57">
        <v>5.9200000000000003E-2</v>
      </c>
      <c r="F1730" s="57">
        <v>5.7599999999999998E-2</v>
      </c>
      <c r="G1730" s="57">
        <v>5.6299999999999996E-2</v>
      </c>
      <c r="H1730" s="57">
        <v>5.5E-2</v>
      </c>
      <c r="I1730" s="57">
        <v>5.4000000000000006E-2</v>
      </c>
      <c r="J1730" s="57">
        <v>5.3499999999999999E-2</v>
      </c>
      <c r="K1730" s="57">
        <v>5.2999999999999999E-2</v>
      </c>
      <c r="L1730" s="57">
        <v>5.2949999999999997E-2</v>
      </c>
      <c r="M1730" s="57">
        <v>5.2850000000000001E-2</v>
      </c>
      <c r="N1730" s="57">
        <v>5.2699999999999997E-2</v>
      </c>
      <c r="O1730" s="57">
        <v>5.2600000000000001E-2</v>
      </c>
      <c r="P1730" s="57">
        <v>5.1699999999999996E-2</v>
      </c>
      <c r="Q1730" s="57">
        <v>5.1500000000000004E-2</v>
      </c>
      <c r="T1730" s="58">
        <v>39713</v>
      </c>
      <c r="U1730" s="58"/>
      <c r="V1730" s="57">
        <v>3.4290000000000001E-2</v>
      </c>
      <c r="W1730" s="57">
        <v>0</v>
      </c>
      <c r="X1730" s="57">
        <v>0</v>
      </c>
      <c r="Y1730" s="57">
        <v>4.5599999999999995E-2</v>
      </c>
      <c r="Z1730" s="57">
        <v>4.8499999999999995E-2</v>
      </c>
      <c r="AB1730" s="58">
        <v>39713</v>
      </c>
      <c r="AC1730" s="57">
        <v>3.4290000000000001E-2</v>
      </c>
      <c r="AD1730" s="57">
        <v>0</v>
      </c>
      <c r="AE1730" s="57">
        <v>0</v>
      </c>
      <c r="AF1730" s="57">
        <v>4.5599999999999995E-2</v>
      </c>
      <c r="AG1730" s="57">
        <v>4.8499999999999995E-2</v>
      </c>
    </row>
    <row r="1731" spans="2:33">
      <c r="B1731" s="58">
        <v>39714</v>
      </c>
      <c r="C1731" s="57">
        <v>5.33E-2</v>
      </c>
      <c r="D1731" s="57">
        <v>5.79E-2</v>
      </c>
      <c r="E1731" s="57">
        <v>5.91E-2</v>
      </c>
      <c r="F1731" s="57">
        <v>5.765E-2</v>
      </c>
      <c r="G1731" s="57">
        <v>5.6299999999999996E-2</v>
      </c>
      <c r="H1731" s="57">
        <v>5.5099999999999996E-2</v>
      </c>
      <c r="I1731" s="57">
        <v>5.4150000000000004E-2</v>
      </c>
      <c r="J1731" s="57">
        <v>5.3600000000000002E-2</v>
      </c>
      <c r="K1731" s="57">
        <v>5.305E-2</v>
      </c>
      <c r="L1731" s="57">
        <v>5.2999999999999999E-2</v>
      </c>
      <c r="M1731" s="57">
        <v>5.2949999999999997E-2</v>
      </c>
      <c r="N1731" s="57">
        <v>5.2850000000000001E-2</v>
      </c>
      <c r="O1731" s="57">
        <v>5.2750000000000005E-2</v>
      </c>
      <c r="P1731" s="57">
        <v>5.1849999999999993E-2</v>
      </c>
      <c r="Q1731" s="57">
        <v>5.1650000000000001E-2</v>
      </c>
      <c r="T1731" s="58">
        <v>39714</v>
      </c>
      <c r="U1731" s="58"/>
      <c r="V1731" s="57">
        <v>3.3739999999999999E-2</v>
      </c>
      <c r="W1731" s="57">
        <v>0</v>
      </c>
      <c r="X1731" s="57">
        <v>0</v>
      </c>
      <c r="Y1731" s="57">
        <v>4.5129999999999997E-2</v>
      </c>
      <c r="Z1731" s="57">
        <v>4.8160000000000001E-2</v>
      </c>
      <c r="AB1731" s="58">
        <v>39714</v>
      </c>
      <c r="AC1731" s="57">
        <v>3.3739999999999999E-2</v>
      </c>
      <c r="AD1731" s="57">
        <v>0</v>
      </c>
      <c r="AE1731" s="57">
        <v>0</v>
      </c>
      <c r="AF1731" s="57">
        <v>4.5129999999999997E-2</v>
      </c>
      <c r="AG1731" s="57">
        <v>4.8160000000000001E-2</v>
      </c>
    </row>
    <row r="1732" spans="2:33">
      <c r="B1732" s="58">
        <v>39715</v>
      </c>
      <c r="C1732" s="57">
        <v>4.8399999999999999E-2</v>
      </c>
      <c r="D1732" s="57">
        <v>5.79E-2</v>
      </c>
      <c r="E1732" s="57">
        <v>5.8799999999999998E-2</v>
      </c>
      <c r="F1732" s="57">
        <v>5.7350000000000005E-2</v>
      </c>
      <c r="G1732" s="57">
        <v>5.6100000000000004E-2</v>
      </c>
      <c r="H1732" s="57">
        <v>5.4850000000000003E-2</v>
      </c>
      <c r="I1732" s="57">
        <v>5.3949999999999998E-2</v>
      </c>
      <c r="J1732" s="57">
        <v>5.3449999999999998E-2</v>
      </c>
      <c r="K1732" s="57">
        <v>5.2949999999999997E-2</v>
      </c>
      <c r="L1732" s="57">
        <v>5.2850000000000001E-2</v>
      </c>
      <c r="M1732" s="57">
        <v>5.2750000000000005E-2</v>
      </c>
      <c r="N1732" s="57">
        <v>5.2649999999999995E-2</v>
      </c>
      <c r="O1732" s="57">
        <v>5.2549999999999999E-2</v>
      </c>
      <c r="P1732" s="57">
        <v>5.1650000000000001E-2</v>
      </c>
      <c r="Q1732" s="57">
        <v>5.1449999999999996E-2</v>
      </c>
      <c r="T1732" s="58">
        <v>39715</v>
      </c>
      <c r="U1732" s="58"/>
      <c r="V1732" s="57">
        <v>3.5019999999999996E-2</v>
      </c>
      <c r="W1732" s="57">
        <v>0</v>
      </c>
      <c r="X1732" s="57">
        <v>0</v>
      </c>
      <c r="Y1732" s="57">
        <v>4.4829999999999995E-2</v>
      </c>
      <c r="Z1732" s="57">
        <v>4.7670000000000004E-2</v>
      </c>
      <c r="AB1732" s="58">
        <v>39715</v>
      </c>
      <c r="AC1732" s="57">
        <v>3.5019999999999996E-2</v>
      </c>
      <c r="AD1732" s="57">
        <v>0</v>
      </c>
      <c r="AE1732" s="57">
        <v>0</v>
      </c>
      <c r="AF1732" s="57">
        <v>4.4829999999999995E-2</v>
      </c>
      <c r="AG1732" s="57">
        <v>4.7670000000000004E-2</v>
      </c>
    </row>
    <row r="1733" spans="2:33">
      <c r="B1733" s="58">
        <v>39716</v>
      </c>
      <c r="C1733" s="57">
        <v>5.2000000000000005E-2</v>
      </c>
      <c r="D1733" s="57">
        <v>5.7999999999999996E-2</v>
      </c>
      <c r="E1733" s="57">
        <v>5.8700000000000002E-2</v>
      </c>
      <c r="F1733" s="57">
        <v>5.74E-2</v>
      </c>
      <c r="G1733" s="57">
        <v>5.6150000000000005E-2</v>
      </c>
      <c r="H1733" s="57">
        <v>5.5E-2</v>
      </c>
      <c r="I1733" s="57">
        <v>5.4000000000000006E-2</v>
      </c>
      <c r="J1733" s="57">
        <v>5.3499999999999999E-2</v>
      </c>
      <c r="K1733" s="57">
        <v>5.2999999999999999E-2</v>
      </c>
      <c r="L1733" s="57">
        <v>5.2900000000000003E-2</v>
      </c>
      <c r="M1733" s="57">
        <v>5.28E-2</v>
      </c>
      <c r="N1733" s="57">
        <v>5.2699999999999997E-2</v>
      </c>
      <c r="O1733" s="57">
        <v>5.2600000000000001E-2</v>
      </c>
      <c r="P1733" s="57">
        <v>5.1699999999999996E-2</v>
      </c>
      <c r="Q1733" s="57">
        <v>5.1500000000000004E-2</v>
      </c>
      <c r="T1733" s="58">
        <v>39716</v>
      </c>
      <c r="U1733" s="58"/>
      <c r="V1733" s="57">
        <v>3.5910000000000004E-2</v>
      </c>
      <c r="W1733" s="57">
        <v>0</v>
      </c>
      <c r="X1733" s="57">
        <v>0</v>
      </c>
      <c r="Y1733" s="57">
        <v>4.5490000000000003E-2</v>
      </c>
      <c r="Z1733" s="57">
        <v>4.8189999999999997E-2</v>
      </c>
      <c r="AB1733" s="58">
        <v>39716</v>
      </c>
      <c r="AC1733" s="57">
        <v>3.5910000000000004E-2</v>
      </c>
      <c r="AD1733" s="57">
        <v>0</v>
      </c>
      <c r="AE1733" s="57">
        <v>0</v>
      </c>
      <c r="AF1733" s="57">
        <v>4.5490000000000003E-2</v>
      </c>
      <c r="AG1733" s="57">
        <v>4.8189999999999997E-2</v>
      </c>
    </row>
    <row r="1734" spans="2:33">
      <c r="B1734" s="58">
        <v>39717</v>
      </c>
      <c r="C1734" s="57">
        <v>5.2000000000000005E-2</v>
      </c>
      <c r="D1734" s="57">
        <v>5.7999999999999996E-2</v>
      </c>
      <c r="E1734" s="57">
        <v>5.9200000000000003E-2</v>
      </c>
      <c r="F1734" s="57">
        <v>5.7500000000000002E-2</v>
      </c>
      <c r="G1734" s="57">
        <v>5.62E-2</v>
      </c>
      <c r="H1734" s="57">
        <v>5.5E-2</v>
      </c>
      <c r="I1734" s="57">
        <v>5.3899999999999997E-2</v>
      </c>
      <c r="J1734" s="57">
        <v>5.3399999999999996E-2</v>
      </c>
      <c r="K1734" s="57">
        <v>5.2900000000000003E-2</v>
      </c>
      <c r="L1734" s="57">
        <v>5.28E-2</v>
      </c>
      <c r="M1734" s="57">
        <v>5.2699999999999997E-2</v>
      </c>
      <c r="N1734" s="57">
        <v>5.2600000000000001E-2</v>
      </c>
      <c r="O1734" s="57">
        <v>5.2499999999999998E-2</v>
      </c>
      <c r="P1734" s="57">
        <v>5.16E-2</v>
      </c>
      <c r="Q1734" s="57">
        <v>5.1399999999999994E-2</v>
      </c>
      <c r="T1734" s="58">
        <v>39717</v>
      </c>
      <c r="U1734" s="58"/>
      <c r="V1734" s="57">
        <v>3.4759999999999999E-2</v>
      </c>
      <c r="W1734" s="57">
        <v>0</v>
      </c>
      <c r="X1734" s="57">
        <v>0</v>
      </c>
      <c r="Y1734" s="57">
        <v>4.4960000000000007E-2</v>
      </c>
      <c r="Z1734" s="57">
        <v>4.7579999999999997E-2</v>
      </c>
      <c r="AB1734" s="58">
        <v>39717</v>
      </c>
      <c r="AC1734" s="57">
        <v>3.4759999999999999E-2</v>
      </c>
      <c r="AD1734" s="57">
        <v>0</v>
      </c>
      <c r="AE1734" s="57">
        <v>0</v>
      </c>
      <c r="AF1734" s="57">
        <v>4.4960000000000007E-2</v>
      </c>
      <c r="AG1734" s="57">
        <v>4.7579999999999997E-2</v>
      </c>
    </row>
    <row r="1735" spans="2:33">
      <c r="B1735" s="58">
        <v>39718</v>
      </c>
      <c r="T1735" s="58">
        <v>39718</v>
      </c>
      <c r="U1735" s="58"/>
      <c r="AB1735" s="58">
        <v>39718</v>
      </c>
    </row>
    <row r="1736" spans="2:33">
      <c r="B1736" s="58">
        <v>39719</v>
      </c>
      <c r="T1736" s="58">
        <v>39719</v>
      </c>
      <c r="U1736" s="58"/>
      <c r="AB1736" s="58">
        <v>39719</v>
      </c>
    </row>
    <row r="1737" spans="2:33">
      <c r="B1737" s="58">
        <v>39720</v>
      </c>
      <c r="C1737" s="57">
        <v>5.33E-2</v>
      </c>
      <c r="D1737" s="57">
        <v>5.8200000000000002E-2</v>
      </c>
      <c r="E1737" s="57">
        <v>0.06</v>
      </c>
      <c r="F1737" s="57">
        <v>5.8150000000000007E-2</v>
      </c>
      <c r="G1737" s="57">
        <v>5.6050000000000003E-2</v>
      </c>
      <c r="H1737" s="57">
        <v>5.45E-2</v>
      </c>
      <c r="I1737" s="57">
        <v>5.3449999999999998E-2</v>
      </c>
      <c r="J1737" s="57">
        <v>5.2900000000000003E-2</v>
      </c>
      <c r="K1737" s="57">
        <v>5.2350000000000001E-2</v>
      </c>
      <c r="L1737" s="57">
        <v>5.2249999999999998E-2</v>
      </c>
      <c r="M1737" s="57">
        <v>5.21E-2</v>
      </c>
      <c r="N1737" s="57">
        <v>5.1950000000000003E-2</v>
      </c>
      <c r="O1737" s="57">
        <v>5.1849999999999993E-2</v>
      </c>
      <c r="P1737" s="57">
        <v>5.0949999999999995E-2</v>
      </c>
      <c r="Q1737" s="57">
        <v>5.0750000000000003E-2</v>
      </c>
      <c r="T1737" s="58">
        <v>39720</v>
      </c>
      <c r="U1737" s="58"/>
      <c r="V1737" s="57">
        <v>3.243E-2</v>
      </c>
      <c r="W1737" s="57">
        <v>0</v>
      </c>
      <c r="X1737" s="57">
        <v>0</v>
      </c>
      <c r="Y1737" s="57">
        <v>4.3240000000000001E-2</v>
      </c>
      <c r="Z1737" s="57">
        <v>4.5769999999999998E-2</v>
      </c>
      <c r="AB1737" s="58">
        <v>39720</v>
      </c>
      <c r="AC1737" s="57">
        <v>3.243E-2</v>
      </c>
      <c r="AD1737" s="57">
        <v>0</v>
      </c>
      <c r="AE1737" s="57">
        <v>0</v>
      </c>
      <c r="AF1737" s="57">
        <v>4.3240000000000001E-2</v>
      </c>
      <c r="AG1737" s="57">
        <v>4.5769999999999998E-2</v>
      </c>
    </row>
    <row r="1738" spans="2:33">
      <c r="B1738" s="58">
        <v>39721</v>
      </c>
      <c r="C1738" s="57">
        <v>5.2999999999999999E-2</v>
      </c>
      <c r="D1738" s="57">
        <v>5.8299999999999998E-2</v>
      </c>
      <c r="E1738" s="57">
        <v>5.91E-2</v>
      </c>
      <c r="F1738" s="57">
        <v>5.7099999999999998E-2</v>
      </c>
      <c r="G1738" s="57">
        <v>5.5E-2</v>
      </c>
      <c r="H1738" s="57">
        <v>5.3499999999999999E-2</v>
      </c>
      <c r="I1738" s="57">
        <v>5.2400000000000002E-2</v>
      </c>
      <c r="J1738" s="57">
        <v>5.1849999999999993E-2</v>
      </c>
      <c r="K1738" s="57">
        <v>5.1299999999999998E-2</v>
      </c>
      <c r="L1738" s="57">
        <v>5.1200000000000002E-2</v>
      </c>
      <c r="M1738" s="57">
        <v>5.1050000000000005E-2</v>
      </c>
      <c r="N1738" s="57">
        <v>5.0900000000000001E-2</v>
      </c>
      <c r="O1738" s="57">
        <v>5.0799999999999998E-2</v>
      </c>
      <c r="P1738" s="57">
        <v>4.99E-2</v>
      </c>
      <c r="Q1738" s="57">
        <v>4.9699999999999994E-2</v>
      </c>
      <c r="T1738" s="58">
        <v>39721</v>
      </c>
      <c r="U1738" s="58"/>
      <c r="V1738" s="57">
        <v>3.3639999999999996E-2</v>
      </c>
      <c r="W1738" s="57">
        <v>0</v>
      </c>
      <c r="X1738" s="57">
        <v>0</v>
      </c>
      <c r="Y1738" s="57">
        <v>4.3739999999999994E-2</v>
      </c>
      <c r="Z1738" s="57">
        <v>4.5970000000000004E-2</v>
      </c>
      <c r="AB1738" s="58">
        <v>39721</v>
      </c>
      <c r="AC1738" s="57">
        <v>3.3639999999999996E-2</v>
      </c>
      <c r="AD1738" s="57">
        <v>0</v>
      </c>
      <c r="AE1738" s="57">
        <v>0</v>
      </c>
      <c r="AF1738" s="57">
        <v>4.3739999999999994E-2</v>
      </c>
      <c r="AG1738" s="57">
        <v>4.5970000000000004E-2</v>
      </c>
    </row>
    <row r="1739" spans="2:33">
      <c r="B1739" s="58">
        <v>39722</v>
      </c>
      <c r="C1739" s="57">
        <v>5.33E-2</v>
      </c>
      <c r="D1739" s="57">
        <v>5.8499999999999996E-2</v>
      </c>
      <c r="E1739" s="57">
        <v>5.9450000000000003E-2</v>
      </c>
      <c r="F1739" s="57">
        <v>5.7350000000000005E-2</v>
      </c>
      <c r="G1739" s="57">
        <v>5.5300000000000002E-2</v>
      </c>
      <c r="H1739" s="57">
        <v>5.3800000000000001E-2</v>
      </c>
      <c r="I1739" s="57">
        <v>5.28E-2</v>
      </c>
      <c r="J1739" s="57">
        <v>5.2300000000000006E-2</v>
      </c>
      <c r="K1739" s="57">
        <v>5.1799999999999999E-2</v>
      </c>
      <c r="L1739" s="57">
        <v>5.1699999999999996E-2</v>
      </c>
      <c r="M1739" s="57">
        <v>5.1550000000000006E-2</v>
      </c>
      <c r="N1739" s="57">
        <v>5.1399999999999994E-2</v>
      </c>
      <c r="O1739" s="57">
        <v>5.135E-2</v>
      </c>
      <c r="P1739" s="57">
        <v>5.04E-2</v>
      </c>
      <c r="Q1739" s="57">
        <v>5.0199999999999995E-2</v>
      </c>
      <c r="T1739" s="58">
        <v>39722</v>
      </c>
      <c r="U1739" s="58"/>
      <c r="V1739" s="57">
        <v>3.3329999999999999E-2</v>
      </c>
      <c r="W1739" s="57">
        <v>0</v>
      </c>
      <c r="X1739" s="57">
        <v>0</v>
      </c>
      <c r="Y1739" s="57">
        <v>4.3400000000000001E-2</v>
      </c>
      <c r="Z1739" s="57">
        <v>4.539E-2</v>
      </c>
      <c r="AB1739" s="58">
        <v>39722</v>
      </c>
      <c r="AC1739" s="57">
        <v>3.3329999999999999E-2</v>
      </c>
      <c r="AD1739" s="57">
        <v>0</v>
      </c>
      <c r="AE1739" s="57">
        <v>0</v>
      </c>
      <c r="AF1739" s="57">
        <v>4.3400000000000001E-2</v>
      </c>
      <c r="AG1739" s="57">
        <v>4.539E-2</v>
      </c>
    </row>
    <row r="1740" spans="2:33">
      <c r="B1740" s="58">
        <v>39723</v>
      </c>
      <c r="C1740" s="57">
        <v>5.33E-2</v>
      </c>
      <c r="D1740" s="57">
        <v>5.8600000000000006E-2</v>
      </c>
      <c r="E1740" s="57">
        <v>5.9200000000000003E-2</v>
      </c>
      <c r="F1740" s="57">
        <v>5.6849999999999998E-2</v>
      </c>
      <c r="G1740" s="57">
        <v>5.4850000000000003E-2</v>
      </c>
      <c r="H1740" s="57">
        <v>5.3350000000000002E-2</v>
      </c>
      <c r="I1740" s="57">
        <v>5.2400000000000002E-2</v>
      </c>
      <c r="J1740" s="57">
        <v>5.1900000000000002E-2</v>
      </c>
      <c r="K1740" s="57">
        <v>5.1399999999999994E-2</v>
      </c>
      <c r="L1740" s="57">
        <v>5.1299999999999998E-2</v>
      </c>
      <c r="M1740" s="57">
        <v>5.1150000000000001E-2</v>
      </c>
      <c r="N1740" s="57">
        <v>5.0999999999999997E-2</v>
      </c>
      <c r="O1740" s="57">
        <v>5.0949999999999995E-2</v>
      </c>
      <c r="P1740" s="57">
        <v>0.05</v>
      </c>
      <c r="Q1740" s="57">
        <v>4.9800000000000004E-2</v>
      </c>
      <c r="T1740" s="58">
        <v>39723</v>
      </c>
      <c r="U1740" s="58"/>
      <c r="V1740" s="57">
        <v>3.245E-2</v>
      </c>
      <c r="W1740" s="57">
        <v>0</v>
      </c>
      <c r="X1740" s="57">
        <v>0</v>
      </c>
      <c r="Y1740" s="57">
        <v>4.3390000000000005E-2</v>
      </c>
      <c r="Z1740" s="57">
        <v>4.5100000000000001E-2</v>
      </c>
      <c r="AB1740" s="58">
        <v>39723</v>
      </c>
      <c r="AC1740" s="57">
        <v>3.245E-2</v>
      </c>
      <c r="AD1740" s="57">
        <v>0</v>
      </c>
      <c r="AE1740" s="57">
        <v>0</v>
      </c>
      <c r="AF1740" s="57">
        <v>4.3390000000000005E-2</v>
      </c>
      <c r="AG1740" s="57">
        <v>4.5100000000000001E-2</v>
      </c>
    </row>
    <row r="1741" spans="2:33">
      <c r="B1741" s="58">
        <v>39724</v>
      </c>
      <c r="T1741" s="58">
        <v>39724</v>
      </c>
      <c r="U1741" s="58"/>
      <c r="V1741" s="57">
        <v>3.288E-2</v>
      </c>
      <c r="W1741" s="57">
        <v>0</v>
      </c>
      <c r="X1741" s="57">
        <v>0</v>
      </c>
      <c r="Y1741" s="57">
        <v>4.3710000000000006E-2</v>
      </c>
      <c r="Z1741" s="57">
        <v>4.4999999999999998E-2</v>
      </c>
      <c r="AB1741" s="58">
        <v>39724</v>
      </c>
      <c r="AC1741" s="57">
        <v>3.288E-2</v>
      </c>
      <c r="AD1741" s="57">
        <v>0</v>
      </c>
      <c r="AE1741" s="57">
        <v>0</v>
      </c>
      <c r="AF1741" s="57">
        <v>4.3710000000000006E-2</v>
      </c>
      <c r="AG1741" s="57">
        <v>4.4999999999999998E-2</v>
      </c>
    </row>
    <row r="1742" spans="2:33">
      <c r="B1742" s="58">
        <v>39725</v>
      </c>
      <c r="T1742" s="58">
        <v>39725</v>
      </c>
      <c r="U1742" s="58"/>
      <c r="AB1742" s="58">
        <v>39725</v>
      </c>
    </row>
    <row r="1743" spans="2:33">
      <c r="B1743" s="58">
        <v>39726</v>
      </c>
      <c r="T1743" s="58">
        <v>39726</v>
      </c>
      <c r="U1743" s="58"/>
      <c r="AB1743" s="58">
        <v>39726</v>
      </c>
    </row>
    <row r="1744" spans="2:33">
      <c r="B1744" s="58">
        <v>39727</v>
      </c>
      <c r="C1744" s="57">
        <v>5.2000000000000005E-2</v>
      </c>
      <c r="D1744" s="57">
        <v>5.91E-2</v>
      </c>
      <c r="E1744" s="57">
        <v>5.9299999999999999E-2</v>
      </c>
      <c r="F1744" s="57">
        <v>5.7099999999999998E-2</v>
      </c>
      <c r="G1744" s="57">
        <v>5.5099999999999996E-2</v>
      </c>
      <c r="H1744" s="57">
        <v>5.3600000000000002E-2</v>
      </c>
      <c r="I1744" s="57">
        <v>5.2499999999999998E-2</v>
      </c>
      <c r="J1744" s="57">
        <v>5.1849999999999993E-2</v>
      </c>
      <c r="K1744" s="57">
        <v>5.1200000000000002E-2</v>
      </c>
      <c r="L1744" s="57">
        <v>5.0999999999999997E-2</v>
      </c>
      <c r="M1744" s="57">
        <v>5.0799999999999998E-2</v>
      </c>
      <c r="N1744" s="57">
        <v>5.0650000000000001E-2</v>
      </c>
      <c r="O1744" s="57">
        <v>5.0549999999999998E-2</v>
      </c>
      <c r="P1744" s="57">
        <v>4.965E-2</v>
      </c>
      <c r="Q1744" s="57">
        <v>4.9450000000000001E-2</v>
      </c>
      <c r="T1744" s="58">
        <v>39727</v>
      </c>
      <c r="U1744" s="58"/>
      <c r="V1744" s="57">
        <v>2.9140000000000003E-2</v>
      </c>
      <c r="W1744" s="57">
        <v>0</v>
      </c>
      <c r="X1744" s="57">
        <v>0</v>
      </c>
      <c r="Y1744" s="57">
        <v>4.1329999999999999E-2</v>
      </c>
      <c r="Z1744" s="57">
        <v>4.2849999999999999E-2</v>
      </c>
      <c r="AB1744" s="58">
        <v>39727</v>
      </c>
      <c r="AC1744" s="57">
        <v>2.9140000000000003E-2</v>
      </c>
      <c r="AD1744" s="57">
        <v>0</v>
      </c>
      <c r="AE1744" s="57">
        <v>0</v>
      </c>
      <c r="AF1744" s="57">
        <v>4.1329999999999999E-2</v>
      </c>
      <c r="AG1744" s="57">
        <v>4.2849999999999999E-2</v>
      </c>
    </row>
    <row r="1745" spans="2:33">
      <c r="B1745" s="58">
        <v>39728</v>
      </c>
      <c r="C1745" s="57">
        <v>4.9500000000000002E-2</v>
      </c>
      <c r="D1745" s="57">
        <v>5.9500000000000004E-2</v>
      </c>
      <c r="E1745" s="57">
        <v>5.8499999999999996E-2</v>
      </c>
      <c r="F1745" s="57">
        <v>5.6100000000000004E-2</v>
      </c>
      <c r="G1745" s="57">
        <v>5.4000000000000006E-2</v>
      </c>
      <c r="H1745" s="57">
        <v>5.2499999999999998E-2</v>
      </c>
      <c r="I1745" s="57">
        <v>5.1500000000000004E-2</v>
      </c>
      <c r="J1745" s="57">
        <v>5.0799999999999998E-2</v>
      </c>
      <c r="K1745" s="57">
        <v>5.0099999999999999E-2</v>
      </c>
      <c r="L1745" s="57">
        <v>4.99E-2</v>
      </c>
      <c r="M1745" s="57">
        <v>4.9699999999999994E-2</v>
      </c>
      <c r="N1745" s="57">
        <v>4.9599999999999998E-2</v>
      </c>
      <c r="O1745" s="57">
        <v>4.9500000000000002E-2</v>
      </c>
      <c r="P1745" s="57">
        <v>4.8600000000000004E-2</v>
      </c>
      <c r="Q1745" s="57">
        <v>4.8399999999999999E-2</v>
      </c>
      <c r="T1745" s="58">
        <v>39728</v>
      </c>
      <c r="U1745" s="58"/>
      <c r="V1745" s="57">
        <v>2.8410000000000001E-2</v>
      </c>
      <c r="W1745" s="57">
        <v>0</v>
      </c>
      <c r="X1745" s="57">
        <v>0</v>
      </c>
      <c r="Y1745" s="57">
        <v>4.1270000000000001E-2</v>
      </c>
      <c r="Z1745" s="57">
        <v>4.3090000000000003E-2</v>
      </c>
      <c r="AB1745" s="58">
        <v>39728</v>
      </c>
      <c r="AC1745" s="57">
        <v>2.8410000000000001E-2</v>
      </c>
      <c r="AD1745" s="57">
        <v>0</v>
      </c>
      <c r="AE1745" s="57">
        <v>0</v>
      </c>
      <c r="AF1745" s="57">
        <v>4.1270000000000001E-2</v>
      </c>
      <c r="AG1745" s="57">
        <v>4.3090000000000003E-2</v>
      </c>
    </row>
    <row r="1746" spans="2:33">
      <c r="B1746" s="58">
        <v>39729</v>
      </c>
      <c r="C1746" s="57">
        <v>5.1200000000000002E-2</v>
      </c>
      <c r="D1746" s="57">
        <v>5.96E-2</v>
      </c>
      <c r="E1746" s="57">
        <v>5.8400000000000001E-2</v>
      </c>
      <c r="F1746" s="57">
        <v>5.57E-2</v>
      </c>
      <c r="G1746" s="57">
        <v>5.3499999999999999E-2</v>
      </c>
      <c r="H1746" s="57">
        <v>5.1900000000000002E-2</v>
      </c>
      <c r="I1746" s="57">
        <v>5.0900000000000001E-2</v>
      </c>
      <c r="J1746" s="57">
        <v>5.0199999999999995E-2</v>
      </c>
      <c r="K1746" s="57">
        <v>4.9500000000000002E-2</v>
      </c>
      <c r="L1746" s="57">
        <v>4.9349999999999998E-2</v>
      </c>
      <c r="M1746" s="57">
        <v>4.9200000000000001E-2</v>
      </c>
      <c r="N1746" s="57">
        <v>4.9000000000000002E-2</v>
      </c>
      <c r="O1746" s="57">
        <v>4.8899999999999999E-2</v>
      </c>
      <c r="P1746" s="57">
        <v>4.8000000000000001E-2</v>
      </c>
      <c r="Q1746" s="57">
        <v>4.7800000000000002E-2</v>
      </c>
      <c r="T1746" s="58">
        <v>39729</v>
      </c>
      <c r="U1746" s="58"/>
      <c r="V1746" s="57">
        <v>2.8159999999999998E-2</v>
      </c>
      <c r="W1746" s="57">
        <v>0</v>
      </c>
      <c r="X1746" s="57">
        <v>0</v>
      </c>
      <c r="Y1746" s="57">
        <v>4.1340000000000002E-2</v>
      </c>
      <c r="Z1746" s="57">
        <v>4.2649999999999993E-2</v>
      </c>
      <c r="AB1746" s="58">
        <v>39729</v>
      </c>
      <c r="AC1746" s="57">
        <v>2.8159999999999998E-2</v>
      </c>
      <c r="AD1746" s="57">
        <v>0</v>
      </c>
      <c r="AE1746" s="57">
        <v>0</v>
      </c>
      <c r="AF1746" s="57">
        <v>4.1340000000000002E-2</v>
      </c>
      <c r="AG1746" s="57">
        <v>4.2649999999999993E-2</v>
      </c>
    </row>
    <row r="1747" spans="2:33">
      <c r="B1747" s="58">
        <v>39730</v>
      </c>
      <c r="C1747" s="57">
        <v>4.9500000000000002E-2</v>
      </c>
      <c r="D1747" s="57">
        <v>5.96E-2</v>
      </c>
      <c r="E1747" s="57">
        <v>5.6500000000000002E-2</v>
      </c>
      <c r="F1747" s="57">
        <v>5.3550000000000007E-2</v>
      </c>
      <c r="G1747" s="57">
        <v>5.135E-2</v>
      </c>
      <c r="H1747" s="57">
        <v>4.9950000000000001E-2</v>
      </c>
      <c r="I1747" s="57">
        <v>4.9249999999999995E-2</v>
      </c>
      <c r="J1747" s="57">
        <v>4.87E-2</v>
      </c>
      <c r="K1747" s="57">
        <v>4.8150000000000005E-2</v>
      </c>
      <c r="L1747" s="57">
        <v>4.8049999999999995E-2</v>
      </c>
      <c r="M1747" s="57">
        <v>4.8000000000000001E-2</v>
      </c>
      <c r="N1747" s="57">
        <v>4.795E-2</v>
      </c>
      <c r="O1747" s="57">
        <v>4.7850000000000004E-2</v>
      </c>
      <c r="P1747" s="57">
        <v>4.6950000000000006E-2</v>
      </c>
      <c r="Q1747" s="57">
        <v>4.675E-2</v>
      </c>
      <c r="T1747" s="58">
        <v>39730</v>
      </c>
      <c r="U1747" s="58"/>
      <c r="V1747" s="57">
        <v>3.0670000000000003E-2</v>
      </c>
      <c r="W1747" s="57">
        <v>0</v>
      </c>
      <c r="X1747" s="57">
        <v>0</v>
      </c>
      <c r="Y1747" s="57">
        <v>4.2869999999999998E-2</v>
      </c>
      <c r="Z1747" s="57">
        <v>4.2699999999999995E-2</v>
      </c>
      <c r="AB1747" s="58">
        <v>39730</v>
      </c>
      <c r="AC1747" s="57">
        <v>3.0670000000000003E-2</v>
      </c>
      <c r="AD1747" s="57">
        <v>0</v>
      </c>
      <c r="AE1747" s="57">
        <v>0</v>
      </c>
      <c r="AF1747" s="57">
        <v>4.2869999999999998E-2</v>
      </c>
      <c r="AG1747" s="57">
        <v>4.2699999999999995E-2</v>
      </c>
    </row>
    <row r="1748" spans="2:33">
      <c r="B1748" s="58">
        <v>39731</v>
      </c>
      <c r="C1748" s="57">
        <v>5.0799999999999998E-2</v>
      </c>
      <c r="D1748" s="57">
        <v>5.96E-2</v>
      </c>
      <c r="E1748" s="57">
        <v>5.7000000000000002E-2</v>
      </c>
      <c r="F1748" s="57">
        <v>5.3800000000000001E-2</v>
      </c>
      <c r="G1748" s="57">
        <v>5.0900000000000001E-2</v>
      </c>
      <c r="H1748" s="57">
        <v>4.9599999999999998E-2</v>
      </c>
      <c r="I1748" s="57">
        <v>4.8899999999999999E-2</v>
      </c>
      <c r="J1748" s="57">
        <v>4.8349999999999997E-2</v>
      </c>
      <c r="K1748" s="57">
        <v>4.7800000000000002E-2</v>
      </c>
      <c r="L1748" s="57">
        <v>4.7699999999999992E-2</v>
      </c>
      <c r="M1748" s="57">
        <v>4.7599999999999996E-2</v>
      </c>
      <c r="N1748" s="57">
        <v>4.7500000000000001E-2</v>
      </c>
      <c r="O1748" s="57">
        <v>4.7400000000000005E-2</v>
      </c>
      <c r="P1748" s="57">
        <v>4.6500000000000007E-2</v>
      </c>
      <c r="Q1748" s="57">
        <v>4.6300000000000001E-2</v>
      </c>
      <c r="T1748" s="58">
        <v>39731</v>
      </c>
      <c r="U1748" s="58"/>
      <c r="V1748" s="57">
        <v>3.082E-2</v>
      </c>
      <c r="W1748" s="57">
        <v>0</v>
      </c>
      <c r="X1748" s="57">
        <v>0</v>
      </c>
      <c r="Y1748" s="57">
        <v>4.462E-2</v>
      </c>
      <c r="Z1748" s="57">
        <v>4.249E-2</v>
      </c>
      <c r="AB1748" s="58">
        <v>39731</v>
      </c>
      <c r="AC1748" s="57">
        <v>3.082E-2</v>
      </c>
      <c r="AD1748" s="57">
        <v>0</v>
      </c>
      <c r="AE1748" s="57">
        <v>0</v>
      </c>
      <c r="AF1748" s="57">
        <v>4.462E-2</v>
      </c>
      <c r="AG1748" s="57">
        <v>4.249E-2</v>
      </c>
    </row>
    <row r="1749" spans="2:33">
      <c r="B1749" s="58">
        <v>39732</v>
      </c>
      <c r="T1749" s="58">
        <v>39732</v>
      </c>
      <c r="U1749" s="58"/>
      <c r="AB1749" s="58">
        <v>39732</v>
      </c>
    </row>
    <row r="1750" spans="2:33">
      <c r="B1750" s="58">
        <v>39733</v>
      </c>
      <c r="T1750" s="58">
        <v>39733</v>
      </c>
      <c r="U1750" s="58"/>
      <c r="AB1750" s="58">
        <v>39733</v>
      </c>
    </row>
    <row r="1751" spans="2:33">
      <c r="B1751" s="58">
        <v>39734</v>
      </c>
      <c r="C1751" s="57">
        <v>4.9800000000000004E-2</v>
      </c>
      <c r="D1751" s="57">
        <v>0.06</v>
      </c>
      <c r="E1751" s="57">
        <v>5.8099999999999999E-2</v>
      </c>
      <c r="F1751" s="57">
        <v>5.4900000000000004E-2</v>
      </c>
      <c r="G1751" s="57">
        <v>5.16E-2</v>
      </c>
      <c r="H1751" s="57">
        <v>5.0300000000000004E-2</v>
      </c>
      <c r="I1751" s="57">
        <v>4.9400000000000006E-2</v>
      </c>
      <c r="J1751" s="57">
        <v>4.8849999999999998E-2</v>
      </c>
      <c r="K1751" s="57">
        <v>4.8300000000000003E-2</v>
      </c>
      <c r="L1751" s="57">
        <v>4.82E-2</v>
      </c>
      <c r="M1751" s="57">
        <v>4.8099999999999997E-2</v>
      </c>
      <c r="N1751" s="57">
        <v>4.8000000000000001E-2</v>
      </c>
      <c r="O1751" s="57">
        <v>4.795E-2</v>
      </c>
      <c r="P1751" s="57">
        <v>4.7E-2</v>
      </c>
      <c r="Q1751" s="57">
        <v>4.6799999999999994E-2</v>
      </c>
      <c r="T1751" s="58">
        <v>39734</v>
      </c>
      <c r="U1751" s="58"/>
      <c r="V1751" s="57">
        <v>3.082E-2</v>
      </c>
      <c r="W1751" s="57">
        <v>0</v>
      </c>
      <c r="X1751" s="57">
        <v>0</v>
      </c>
      <c r="Y1751" s="57">
        <v>4.462E-2</v>
      </c>
      <c r="Z1751" s="57">
        <v>4.249E-2</v>
      </c>
      <c r="AB1751" s="58">
        <v>39734</v>
      </c>
      <c r="AC1751" s="57">
        <v>3.082E-2</v>
      </c>
      <c r="AD1751" s="57">
        <v>0</v>
      </c>
      <c r="AE1751" s="57">
        <v>0</v>
      </c>
      <c r="AF1751" s="57">
        <v>4.462E-2</v>
      </c>
      <c r="AG1751" s="57">
        <v>4.249E-2</v>
      </c>
    </row>
    <row r="1752" spans="2:33">
      <c r="B1752" s="58">
        <v>39735</v>
      </c>
      <c r="C1752" s="57">
        <v>5.04E-2</v>
      </c>
      <c r="D1752" s="57">
        <v>6.0299999999999999E-2</v>
      </c>
      <c r="E1752" s="57">
        <v>5.8049999999999997E-2</v>
      </c>
      <c r="F1752" s="57">
        <v>5.4649999999999997E-2</v>
      </c>
      <c r="G1752" s="57">
        <v>5.1299999999999998E-2</v>
      </c>
      <c r="H1752" s="57">
        <v>4.9699999999999994E-2</v>
      </c>
      <c r="I1752" s="57">
        <v>4.8899999999999999E-2</v>
      </c>
      <c r="J1752" s="57">
        <v>4.8349999999999997E-2</v>
      </c>
      <c r="K1752" s="57">
        <v>4.7800000000000002E-2</v>
      </c>
      <c r="L1752" s="57">
        <v>4.7699999999999992E-2</v>
      </c>
      <c r="M1752" s="57">
        <v>4.7599999999999996E-2</v>
      </c>
      <c r="N1752" s="57">
        <v>4.7400000000000005E-2</v>
      </c>
      <c r="O1752" s="57">
        <v>4.7350000000000003E-2</v>
      </c>
      <c r="P1752" s="57">
        <v>4.6300000000000001E-2</v>
      </c>
      <c r="Q1752" s="57">
        <v>4.6100000000000002E-2</v>
      </c>
      <c r="T1752" s="58">
        <v>39735</v>
      </c>
      <c r="U1752" s="58"/>
      <c r="V1752" s="57">
        <v>3.0699999999999998E-2</v>
      </c>
      <c r="W1752" s="57">
        <v>0</v>
      </c>
      <c r="X1752" s="57">
        <v>0</v>
      </c>
      <c r="Y1752" s="57">
        <v>4.5400000000000003E-2</v>
      </c>
      <c r="Z1752" s="57">
        <v>4.3470000000000002E-2</v>
      </c>
      <c r="AB1752" s="58">
        <v>39735</v>
      </c>
      <c r="AC1752" s="57">
        <v>3.0699999999999998E-2</v>
      </c>
      <c r="AD1752" s="57">
        <v>0</v>
      </c>
      <c r="AE1752" s="57">
        <v>0</v>
      </c>
      <c r="AF1752" s="57">
        <v>4.5400000000000003E-2</v>
      </c>
      <c r="AG1752" s="57">
        <v>4.3470000000000002E-2</v>
      </c>
    </row>
    <row r="1753" spans="2:33">
      <c r="B1753" s="58">
        <v>39736</v>
      </c>
      <c r="C1753" s="57">
        <v>4.9400000000000006E-2</v>
      </c>
      <c r="D1753" s="57">
        <v>6.0599999999999994E-2</v>
      </c>
      <c r="E1753" s="57">
        <v>5.8250000000000003E-2</v>
      </c>
      <c r="F1753" s="57">
        <v>5.4299999999999994E-2</v>
      </c>
      <c r="G1753" s="57">
        <v>5.0499999999999996E-2</v>
      </c>
      <c r="H1753" s="57">
        <v>4.87E-2</v>
      </c>
      <c r="I1753" s="57">
        <v>4.7899999999999998E-2</v>
      </c>
      <c r="J1753" s="57">
        <v>4.7300000000000002E-2</v>
      </c>
      <c r="K1753" s="57">
        <v>4.6699999999999998E-2</v>
      </c>
      <c r="L1753" s="57">
        <v>4.6600000000000003E-2</v>
      </c>
      <c r="M1753" s="57">
        <v>4.6500000000000007E-2</v>
      </c>
      <c r="N1753" s="57">
        <v>4.6449999999999998E-2</v>
      </c>
      <c r="O1753" s="57">
        <v>4.6399999999999997E-2</v>
      </c>
      <c r="P1753" s="57">
        <v>4.5350000000000001E-2</v>
      </c>
      <c r="Q1753" s="57">
        <v>4.5149999999999996E-2</v>
      </c>
      <c r="T1753" s="58">
        <v>39736</v>
      </c>
      <c r="U1753" s="58"/>
      <c r="V1753" s="57">
        <v>3.1099999999999999E-2</v>
      </c>
      <c r="W1753" s="57">
        <v>0</v>
      </c>
      <c r="X1753" s="57">
        <v>0</v>
      </c>
      <c r="Y1753" s="57">
        <v>4.6710000000000002E-2</v>
      </c>
      <c r="Z1753" s="57">
        <v>4.4660000000000005E-2</v>
      </c>
      <c r="AB1753" s="58">
        <v>39736</v>
      </c>
      <c r="AC1753" s="57">
        <v>3.1099999999999999E-2</v>
      </c>
      <c r="AD1753" s="57">
        <v>0</v>
      </c>
      <c r="AE1753" s="57">
        <v>0</v>
      </c>
      <c r="AF1753" s="57">
        <v>4.6710000000000002E-2</v>
      </c>
      <c r="AG1753" s="57">
        <v>4.4660000000000005E-2</v>
      </c>
    </row>
    <row r="1754" spans="2:33">
      <c r="B1754" s="58">
        <v>39737</v>
      </c>
      <c r="C1754" s="57">
        <v>5.0700000000000002E-2</v>
      </c>
      <c r="D1754" s="57">
        <v>6.08E-2</v>
      </c>
      <c r="E1754" s="57">
        <v>5.9699999999999996E-2</v>
      </c>
      <c r="F1754" s="57">
        <v>5.4649999999999997E-2</v>
      </c>
      <c r="G1754" s="57">
        <v>5.0849999999999999E-2</v>
      </c>
      <c r="H1754" s="57">
        <v>4.8750000000000002E-2</v>
      </c>
      <c r="I1754" s="57">
        <v>4.795E-2</v>
      </c>
      <c r="J1754" s="57">
        <v>4.7400000000000005E-2</v>
      </c>
      <c r="K1754" s="57">
        <v>4.6799999999999994E-2</v>
      </c>
      <c r="L1754" s="57">
        <v>4.6799999999999994E-2</v>
      </c>
      <c r="M1754" s="57">
        <v>4.675E-2</v>
      </c>
      <c r="N1754" s="57">
        <v>4.675E-2</v>
      </c>
      <c r="O1754" s="57">
        <v>4.6699999999999998E-2</v>
      </c>
      <c r="P1754" s="57">
        <v>4.5650000000000003E-2</v>
      </c>
      <c r="Q1754" s="57">
        <v>4.5449999999999997E-2</v>
      </c>
      <c r="T1754" s="58">
        <v>39737</v>
      </c>
      <c r="U1754" s="58"/>
      <c r="V1754" s="57">
        <v>2.9249999999999998E-2</v>
      </c>
      <c r="W1754" s="57">
        <v>0</v>
      </c>
      <c r="X1754" s="57">
        <v>0</v>
      </c>
      <c r="Y1754" s="57">
        <v>4.5229999999999999E-2</v>
      </c>
      <c r="Z1754" s="57">
        <v>4.3700000000000003E-2</v>
      </c>
      <c r="AB1754" s="58">
        <v>39737</v>
      </c>
      <c r="AC1754" s="57">
        <v>2.9249999999999998E-2</v>
      </c>
      <c r="AD1754" s="57">
        <v>0</v>
      </c>
      <c r="AE1754" s="57">
        <v>0</v>
      </c>
      <c r="AF1754" s="57">
        <v>4.5229999999999999E-2</v>
      </c>
      <c r="AG1754" s="57">
        <v>4.3700000000000003E-2</v>
      </c>
    </row>
    <row r="1755" spans="2:33">
      <c r="B1755" s="58">
        <v>39738</v>
      </c>
      <c r="C1755" s="57">
        <v>5.0799999999999998E-2</v>
      </c>
      <c r="D1755" s="57">
        <v>6.0999999999999999E-2</v>
      </c>
      <c r="E1755" s="57">
        <v>5.8499999999999996E-2</v>
      </c>
      <c r="F1755" s="57">
        <v>5.3200000000000004E-2</v>
      </c>
      <c r="G1755" s="57">
        <v>4.9100000000000005E-2</v>
      </c>
      <c r="H1755" s="57">
        <v>4.6500000000000007E-2</v>
      </c>
      <c r="I1755" s="57">
        <v>4.6100000000000002E-2</v>
      </c>
      <c r="J1755" s="57">
        <v>4.5650000000000003E-2</v>
      </c>
      <c r="K1755" s="57">
        <v>4.5250000000000005E-2</v>
      </c>
      <c r="L1755" s="57">
        <v>4.5250000000000005E-2</v>
      </c>
      <c r="M1755" s="57">
        <v>4.5250000000000005E-2</v>
      </c>
      <c r="N1755" s="57">
        <v>4.5250000000000005E-2</v>
      </c>
      <c r="O1755" s="57">
        <v>4.5199999999999997E-2</v>
      </c>
      <c r="P1755" s="57">
        <v>4.4050000000000006E-2</v>
      </c>
      <c r="Q1755" s="57">
        <v>4.385E-2</v>
      </c>
      <c r="T1755" s="58">
        <v>39738</v>
      </c>
      <c r="U1755" s="58"/>
      <c r="V1755" s="57">
        <v>2.8809999999999999E-2</v>
      </c>
      <c r="W1755" s="57">
        <v>0</v>
      </c>
      <c r="X1755" s="57">
        <v>0</v>
      </c>
      <c r="Y1755" s="57">
        <v>4.5240000000000002E-2</v>
      </c>
      <c r="Z1755" s="57">
        <v>4.471E-2</v>
      </c>
      <c r="AB1755" s="58">
        <v>39738</v>
      </c>
      <c r="AC1755" s="57">
        <v>2.8809999999999999E-2</v>
      </c>
      <c r="AD1755" s="57">
        <v>0</v>
      </c>
      <c r="AE1755" s="57">
        <v>0</v>
      </c>
      <c r="AF1755" s="57">
        <v>4.5240000000000002E-2</v>
      </c>
      <c r="AG1755" s="57">
        <v>4.471E-2</v>
      </c>
    </row>
    <row r="1756" spans="2:33">
      <c r="B1756" s="58">
        <v>39739</v>
      </c>
      <c r="T1756" s="58">
        <v>39739</v>
      </c>
      <c r="U1756" s="58"/>
      <c r="AB1756" s="58">
        <v>39739</v>
      </c>
    </row>
    <row r="1757" spans="2:33">
      <c r="B1757" s="58">
        <v>39740</v>
      </c>
      <c r="S1757" s="224"/>
      <c r="T1757" s="58">
        <v>39740</v>
      </c>
      <c r="U1757" s="58"/>
      <c r="AB1757" s="58">
        <v>39740</v>
      </c>
    </row>
    <row r="1758" spans="2:33">
      <c r="B1758" s="58">
        <v>39741</v>
      </c>
      <c r="C1758" s="57">
        <v>5.0799999999999998E-2</v>
      </c>
      <c r="D1758" s="57">
        <v>6.1200000000000004E-2</v>
      </c>
      <c r="E1758" s="57">
        <v>5.7599999999999998E-2</v>
      </c>
      <c r="F1758" s="57">
        <v>5.2850000000000001E-2</v>
      </c>
      <c r="G1758" s="57">
        <v>4.9100000000000005E-2</v>
      </c>
      <c r="H1758" s="57">
        <v>4.6399999999999997E-2</v>
      </c>
      <c r="I1758" s="57">
        <v>4.5700000000000005E-2</v>
      </c>
      <c r="J1758" s="57">
        <v>4.5350000000000001E-2</v>
      </c>
      <c r="K1758" s="57">
        <v>4.4999999999999998E-2</v>
      </c>
      <c r="L1758" s="57">
        <v>4.4999999999999998E-2</v>
      </c>
      <c r="M1758" s="57">
        <v>4.505E-2</v>
      </c>
      <c r="N1758" s="57">
        <v>4.5100000000000001E-2</v>
      </c>
      <c r="O1758" s="57">
        <v>4.505E-2</v>
      </c>
      <c r="P1758" s="57">
        <v>4.3899999999999995E-2</v>
      </c>
      <c r="Q1758" s="57">
        <v>4.3700000000000003E-2</v>
      </c>
      <c r="S1758" s="224"/>
      <c r="T1758" s="58">
        <v>39741</v>
      </c>
      <c r="U1758" s="58"/>
      <c r="V1758" s="57">
        <v>2.7160000000000004E-2</v>
      </c>
      <c r="W1758" s="57">
        <v>0</v>
      </c>
      <c r="X1758" s="57">
        <v>0</v>
      </c>
      <c r="Y1758" s="57">
        <v>4.4150000000000002E-2</v>
      </c>
      <c r="Z1758" s="57">
        <v>4.5129999999999997E-2</v>
      </c>
      <c r="AB1758" s="58">
        <v>39741</v>
      </c>
      <c r="AC1758" s="57">
        <v>2.7160000000000004E-2</v>
      </c>
      <c r="AD1758" s="57">
        <v>0</v>
      </c>
      <c r="AE1758" s="57">
        <v>0</v>
      </c>
      <c r="AF1758" s="57">
        <v>4.4150000000000002E-2</v>
      </c>
      <c r="AG1758" s="57">
        <v>4.5129999999999997E-2</v>
      </c>
    </row>
    <row r="1759" spans="2:33">
      <c r="B1759" s="58">
        <v>39742</v>
      </c>
      <c r="C1759" s="57">
        <v>4.8499999999999995E-2</v>
      </c>
      <c r="D1759" s="57">
        <v>6.1399999999999996E-2</v>
      </c>
      <c r="E1759" s="57">
        <v>5.6799999999999996E-2</v>
      </c>
      <c r="F1759" s="57">
        <v>5.2400000000000002E-2</v>
      </c>
      <c r="G1759" s="57">
        <v>4.9000000000000002E-2</v>
      </c>
      <c r="H1759" s="57">
        <v>4.6500000000000007E-2</v>
      </c>
      <c r="I1759" s="57">
        <v>4.5700000000000005E-2</v>
      </c>
      <c r="J1759" s="57">
        <v>4.5350000000000001E-2</v>
      </c>
      <c r="K1759" s="57">
        <v>4.4999999999999998E-2</v>
      </c>
      <c r="L1759" s="57">
        <v>4.5100000000000001E-2</v>
      </c>
      <c r="M1759" s="57">
        <v>4.5250000000000005E-2</v>
      </c>
      <c r="N1759" s="57">
        <v>4.5400000000000003E-2</v>
      </c>
      <c r="O1759" s="57">
        <v>4.5350000000000001E-2</v>
      </c>
      <c r="P1759" s="57">
        <v>4.4199999999999996E-2</v>
      </c>
      <c r="Q1759" s="57">
        <v>4.4000000000000004E-2</v>
      </c>
      <c r="S1759" s="224"/>
      <c r="T1759" s="58">
        <v>39742</v>
      </c>
      <c r="U1759" s="58"/>
      <c r="V1759" s="57">
        <v>2.6849999999999999E-2</v>
      </c>
      <c r="W1759" s="57">
        <v>0</v>
      </c>
      <c r="X1759" s="57">
        <v>0</v>
      </c>
      <c r="Y1759" s="57">
        <v>4.2000000000000003E-2</v>
      </c>
      <c r="Z1759" s="57">
        <v>4.2770000000000002E-2</v>
      </c>
      <c r="AB1759" s="58">
        <v>39742</v>
      </c>
      <c r="AC1759" s="57">
        <v>2.6849999999999999E-2</v>
      </c>
      <c r="AD1759" s="57">
        <v>0</v>
      </c>
      <c r="AE1759" s="57">
        <v>0</v>
      </c>
      <c r="AF1759" s="57">
        <v>4.2000000000000003E-2</v>
      </c>
      <c r="AG1759" s="57">
        <v>4.2770000000000002E-2</v>
      </c>
    </row>
    <row r="1760" spans="2:33">
      <c r="B1760" s="58">
        <v>39743</v>
      </c>
      <c r="C1760" s="57">
        <v>4.8499999999999995E-2</v>
      </c>
      <c r="D1760" s="57">
        <v>6.1500000000000006E-2</v>
      </c>
      <c r="E1760" s="57">
        <v>5.3800000000000001E-2</v>
      </c>
      <c r="F1760" s="57">
        <v>5.0599999999999999E-2</v>
      </c>
      <c r="G1760" s="57">
        <v>4.7199999999999999E-2</v>
      </c>
      <c r="H1760" s="57">
        <v>4.5449999999999997E-2</v>
      </c>
      <c r="I1760" s="57">
        <v>4.4999999999999998E-2</v>
      </c>
      <c r="J1760" s="57">
        <v>4.4950000000000004E-2</v>
      </c>
      <c r="K1760" s="57">
        <v>4.4900000000000002E-2</v>
      </c>
      <c r="L1760" s="57">
        <v>4.4999999999999998E-2</v>
      </c>
      <c r="M1760" s="57">
        <v>4.5149999999999996E-2</v>
      </c>
      <c r="N1760" s="57">
        <v>4.53E-2</v>
      </c>
      <c r="O1760" s="57">
        <v>4.5250000000000005E-2</v>
      </c>
      <c r="P1760" s="57">
        <v>4.41E-2</v>
      </c>
      <c r="Q1760" s="57">
        <v>4.3899999999999995E-2</v>
      </c>
      <c r="S1760" s="224"/>
      <c r="T1760" s="58">
        <v>39743</v>
      </c>
      <c r="U1760" s="58"/>
      <c r="V1760" s="57">
        <v>2.63E-2</v>
      </c>
      <c r="W1760" s="57">
        <v>0</v>
      </c>
      <c r="X1760" s="57">
        <v>0</v>
      </c>
      <c r="Y1760" s="57">
        <v>4.0770000000000001E-2</v>
      </c>
      <c r="Z1760" s="57">
        <v>4.1840000000000002E-2</v>
      </c>
      <c r="AB1760" s="58">
        <v>39743</v>
      </c>
      <c r="AC1760" s="57">
        <v>2.63E-2</v>
      </c>
      <c r="AD1760" s="57">
        <v>0</v>
      </c>
      <c r="AE1760" s="57">
        <v>0</v>
      </c>
      <c r="AF1760" s="57">
        <v>4.0770000000000001E-2</v>
      </c>
      <c r="AG1760" s="57">
        <v>4.1840000000000002E-2</v>
      </c>
    </row>
    <row r="1761" spans="2:33">
      <c r="B1761" s="58">
        <v>39744</v>
      </c>
      <c r="C1761" s="57">
        <v>4.9400000000000006E-2</v>
      </c>
      <c r="D1761" s="57">
        <v>6.1600000000000002E-2</v>
      </c>
      <c r="E1761" s="57">
        <v>5.4800000000000001E-2</v>
      </c>
      <c r="F1761" s="57">
        <v>5.1249999999999997E-2</v>
      </c>
      <c r="G1761" s="57">
        <v>4.8000000000000001E-2</v>
      </c>
      <c r="H1761" s="57">
        <v>4.6349999999999995E-2</v>
      </c>
      <c r="I1761" s="57">
        <v>4.6199999999999998E-2</v>
      </c>
      <c r="J1761" s="57">
        <v>4.6199999999999998E-2</v>
      </c>
      <c r="K1761" s="57">
        <v>4.6199999999999998E-2</v>
      </c>
      <c r="L1761" s="57">
        <v>4.6349999999999995E-2</v>
      </c>
      <c r="M1761" s="57">
        <v>4.6500000000000007E-2</v>
      </c>
      <c r="N1761" s="57">
        <v>4.6649999999999997E-2</v>
      </c>
      <c r="O1761" s="57">
        <v>4.6600000000000003E-2</v>
      </c>
      <c r="P1761" s="57">
        <v>4.5449999999999997E-2</v>
      </c>
      <c r="Q1761" s="57">
        <v>4.5250000000000005E-2</v>
      </c>
      <c r="S1761" s="224"/>
      <c r="T1761" s="58">
        <v>39744</v>
      </c>
      <c r="U1761" s="58"/>
      <c r="V1761" s="57">
        <v>2.7459999999999998E-2</v>
      </c>
      <c r="W1761" s="57">
        <v>0</v>
      </c>
      <c r="X1761" s="57">
        <v>0</v>
      </c>
      <c r="Y1761" s="57">
        <v>4.061E-2</v>
      </c>
      <c r="Z1761" s="57">
        <v>4.0490000000000005E-2</v>
      </c>
      <c r="AB1761" s="58">
        <v>39744</v>
      </c>
      <c r="AC1761" s="57">
        <v>2.7459999999999998E-2</v>
      </c>
      <c r="AD1761" s="57">
        <v>0</v>
      </c>
      <c r="AE1761" s="57">
        <v>0</v>
      </c>
      <c r="AF1761" s="57">
        <v>4.061E-2</v>
      </c>
      <c r="AG1761" s="57">
        <v>4.0490000000000005E-2</v>
      </c>
    </row>
    <row r="1762" spans="2:33">
      <c r="B1762" s="58">
        <v>39745</v>
      </c>
      <c r="C1762" s="57">
        <v>5.0799999999999998E-2</v>
      </c>
      <c r="D1762" s="57">
        <v>6.1799999999999994E-2</v>
      </c>
      <c r="E1762" s="57">
        <v>5.4900000000000004E-2</v>
      </c>
      <c r="F1762" s="57">
        <v>5.1200000000000002E-2</v>
      </c>
      <c r="G1762" s="57">
        <v>4.8000000000000001E-2</v>
      </c>
      <c r="H1762" s="57">
        <v>4.6349999999999995E-2</v>
      </c>
      <c r="I1762" s="57">
        <v>4.6399999999999997E-2</v>
      </c>
      <c r="J1762" s="57">
        <v>4.6399999999999997E-2</v>
      </c>
      <c r="K1762" s="57">
        <v>4.6399999999999997E-2</v>
      </c>
      <c r="L1762" s="57">
        <v>4.6550000000000001E-2</v>
      </c>
      <c r="M1762" s="57">
        <v>4.6699999999999998E-2</v>
      </c>
      <c r="N1762" s="57">
        <v>4.6849999999999996E-2</v>
      </c>
      <c r="O1762" s="57">
        <v>4.6950000000000006E-2</v>
      </c>
      <c r="P1762" s="57">
        <v>4.5650000000000003E-2</v>
      </c>
      <c r="Q1762" s="57">
        <v>4.5449999999999997E-2</v>
      </c>
      <c r="S1762" s="224"/>
      <c r="T1762" s="58">
        <v>39745</v>
      </c>
      <c r="U1762" s="58"/>
      <c r="V1762" s="57">
        <v>2.7269999999999999E-2</v>
      </c>
      <c r="W1762" s="57">
        <v>0</v>
      </c>
      <c r="X1762" s="57">
        <v>0</v>
      </c>
      <c r="Y1762" s="57">
        <v>4.0869999999999997E-2</v>
      </c>
      <c r="Z1762" s="57">
        <v>4.0209999999999996E-2</v>
      </c>
      <c r="AB1762" s="58">
        <v>39745</v>
      </c>
      <c r="AC1762" s="57">
        <v>2.7269999999999999E-2</v>
      </c>
      <c r="AD1762" s="57">
        <v>0</v>
      </c>
      <c r="AE1762" s="57">
        <v>0</v>
      </c>
      <c r="AF1762" s="57">
        <v>4.0869999999999997E-2</v>
      </c>
      <c r="AG1762" s="57">
        <v>4.0209999999999996E-2</v>
      </c>
    </row>
    <row r="1763" spans="2:33">
      <c r="B1763" s="58">
        <v>39746</v>
      </c>
      <c r="S1763" s="225"/>
      <c r="T1763" s="58">
        <v>39746</v>
      </c>
      <c r="U1763" s="58"/>
      <c r="AB1763" s="58">
        <v>39746</v>
      </c>
    </row>
    <row r="1764" spans="2:33">
      <c r="B1764" s="58">
        <v>39747</v>
      </c>
      <c r="S1764" s="224"/>
      <c r="T1764" s="58">
        <v>39747</v>
      </c>
      <c r="U1764" s="58"/>
      <c r="AB1764" s="58">
        <v>39747</v>
      </c>
    </row>
    <row r="1765" spans="2:33">
      <c r="B1765" s="226">
        <v>39748</v>
      </c>
      <c r="C1765" s="227">
        <v>4.2900000000000001E-2</v>
      </c>
      <c r="D1765" s="227">
        <v>6.0400000000000002E-2</v>
      </c>
      <c r="E1765" s="228">
        <v>5.0599999999999999E-2</v>
      </c>
      <c r="F1765" s="228">
        <v>4.7E-2</v>
      </c>
      <c r="G1765" s="228">
        <v>4.4600000000000001E-2</v>
      </c>
      <c r="H1765" s="227">
        <v>4.385E-2</v>
      </c>
      <c r="I1765" s="228">
        <v>4.4850000000000001E-2</v>
      </c>
      <c r="J1765" s="227">
        <v>4.3949999999999996E-2</v>
      </c>
      <c r="K1765" s="228">
        <v>4.5100000000000001E-2</v>
      </c>
      <c r="L1765" s="227">
        <v>4.385E-2</v>
      </c>
      <c r="M1765" s="227">
        <v>4.41E-2</v>
      </c>
      <c r="N1765" s="228">
        <v>4.5850000000000002E-2</v>
      </c>
      <c r="O1765" s="227">
        <v>4.3949999999999996E-2</v>
      </c>
      <c r="P1765" s="227">
        <v>4.3099999999999999E-2</v>
      </c>
      <c r="Q1765" s="227">
        <v>4.2950000000000002E-2</v>
      </c>
      <c r="R1765" s="227"/>
      <c r="S1765" s="229"/>
      <c r="T1765" s="230">
        <v>39748</v>
      </c>
      <c r="U1765" s="230"/>
      <c r="V1765" s="57">
        <v>2.7000000000000003E-2</v>
      </c>
      <c r="W1765" s="57">
        <v>0</v>
      </c>
      <c r="X1765" s="57">
        <v>0</v>
      </c>
      <c r="Y1765" s="57">
        <v>4.1420000000000005E-2</v>
      </c>
      <c r="Z1765" s="57">
        <v>4.0060000000000005E-2</v>
      </c>
      <c r="AA1765" s="227"/>
      <c r="AB1765" s="230">
        <v>39748</v>
      </c>
      <c r="AC1765" s="57">
        <v>2.7000000000000003E-2</v>
      </c>
      <c r="AD1765" s="57">
        <v>0</v>
      </c>
      <c r="AE1765" s="57">
        <v>0</v>
      </c>
      <c r="AF1765" s="57">
        <v>4.1420000000000005E-2</v>
      </c>
      <c r="AG1765" s="57">
        <v>4.0060000000000005E-2</v>
      </c>
    </row>
    <row r="1766" spans="2:33">
      <c r="B1766" s="58">
        <v>39749</v>
      </c>
      <c r="C1766" s="57">
        <v>4.2199999999999994E-2</v>
      </c>
      <c r="D1766" s="57">
        <v>6.0499999999999998E-2</v>
      </c>
      <c r="E1766" s="57">
        <v>0.05</v>
      </c>
      <c r="F1766" s="57">
        <v>4.6399999999999997E-2</v>
      </c>
      <c r="G1766" s="57">
        <v>4.4199999999999996E-2</v>
      </c>
      <c r="H1766" s="57">
        <v>4.3899999999999995E-2</v>
      </c>
      <c r="I1766" s="57">
        <v>4.4500000000000005E-2</v>
      </c>
      <c r="J1766" s="57">
        <v>4.4749999999999998E-2</v>
      </c>
      <c r="K1766" s="57">
        <v>4.5400000000000003E-2</v>
      </c>
      <c r="L1766" s="57">
        <v>4.5650000000000003E-2</v>
      </c>
      <c r="M1766" s="57">
        <v>4.5899999999999996E-2</v>
      </c>
      <c r="N1766" s="57">
        <v>4.6300000000000001E-2</v>
      </c>
      <c r="O1766" s="57">
        <v>4.6399999999999997E-2</v>
      </c>
      <c r="P1766" s="57">
        <v>4.5449999999999997E-2</v>
      </c>
      <c r="Q1766" s="57">
        <v>4.5400000000000003E-2</v>
      </c>
      <c r="S1766" s="224"/>
      <c r="T1766" s="58">
        <v>39749</v>
      </c>
      <c r="U1766" s="58"/>
      <c r="V1766" s="57">
        <v>2.7690000000000003E-2</v>
      </c>
      <c r="W1766" s="57">
        <v>0</v>
      </c>
      <c r="X1766" s="57">
        <v>0</v>
      </c>
      <c r="Y1766" s="57">
        <v>4.2549999999999998E-2</v>
      </c>
      <c r="Z1766" s="57">
        <v>4.0899999999999999E-2</v>
      </c>
      <c r="AB1766" s="58">
        <v>39749</v>
      </c>
      <c r="AC1766" s="57">
        <v>2.7690000000000003E-2</v>
      </c>
      <c r="AD1766" s="57">
        <v>0</v>
      </c>
      <c r="AE1766" s="57">
        <v>0</v>
      </c>
      <c r="AF1766" s="57">
        <v>4.2549999999999998E-2</v>
      </c>
      <c r="AG1766" s="57">
        <v>4.0899999999999999E-2</v>
      </c>
    </row>
    <row r="1767" spans="2:33">
      <c r="B1767" s="58">
        <v>39750</v>
      </c>
      <c r="C1767" s="57">
        <v>4.1900000000000007E-2</v>
      </c>
      <c r="D1767" s="57">
        <v>6.0599999999999994E-2</v>
      </c>
      <c r="E1767" s="57">
        <v>5.0199999999999995E-2</v>
      </c>
      <c r="F1767" s="57">
        <v>4.6300000000000001E-2</v>
      </c>
      <c r="G1767" s="57">
        <v>4.41E-2</v>
      </c>
      <c r="H1767" s="57">
        <v>4.3899999999999995E-2</v>
      </c>
      <c r="I1767" s="57">
        <v>4.4299999999999999E-2</v>
      </c>
      <c r="J1767" s="57">
        <v>4.4699999999999997E-2</v>
      </c>
      <c r="K1767" s="57">
        <v>4.5100000000000001E-2</v>
      </c>
      <c r="L1767" s="57">
        <v>4.5400000000000003E-2</v>
      </c>
      <c r="M1767" s="57">
        <v>4.5700000000000005E-2</v>
      </c>
      <c r="N1767" s="57">
        <v>4.5999999999999999E-2</v>
      </c>
      <c r="O1767" s="57">
        <v>4.6100000000000002E-2</v>
      </c>
      <c r="P1767" s="57">
        <v>4.5250000000000005E-2</v>
      </c>
      <c r="Q1767" s="57">
        <v>4.5149999999999996E-2</v>
      </c>
      <c r="S1767" s="224"/>
      <c r="T1767" s="58">
        <v>39750</v>
      </c>
      <c r="U1767" s="58"/>
      <c r="V1767" s="57">
        <v>2.7040000000000002E-2</v>
      </c>
      <c r="W1767" s="57">
        <v>0</v>
      </c>
      <c r="X1767" s="57">
        <v>0</v>
      </c>
      <c r="Y1767" s="57">
        <v>4.3310000000000001E-2</v>
      </c>
      <c r="Z1767" s="57">
        <v>4.2020000000000002E-2</v>
      </c>
      <c r="AB1767" s="58">
        <v>39750</v>
      </c>
      <c r="AC1767" s="57">
        <v>2.7040000000000002E-2</v>
      </c>
      <c r="AD1767" s="57">
        <v>0</v>
      </c>
      <c r="AE1767" s="57">
        <v>0</v>
      </c>
      <c r="AF1767" s="57">
        <v>4.3310000000000001E-2</v>
      </c>
      <c r="AG1767" s="57">
        <v>4.2020000000000002E-2</v>
      </c>
    </row>
    <row r="1768" spans="2:33">
      <c r="B1768" s="58">
        <v>39751</v>
      </c>
      <c r="C1768" s="57">
        <v>4.2099999999999999E-2</v>
      </c>
      <c r="D1768" s="57">
        <v>6.0599999999999994E-2</v>
      </c>
      <c r="E1768" s="57">
        <v>4.9699999999999994E-2</v>
      </c>
      <c r="F1768" s="57">
        <v>4.4900000000000002E-2</v>
      </c>
      <c r="G1768" s="57">
        <v>4.2999999999999997E-2</v>
      </c>
      <c r="H1768" s="57">
        <v>4.2699999999999995E-2</v>
      </c>
      <c r="I1768" s="57">
        <v>4.2950000000000002E-2</v>
      </c>
      <c r="J1768" s="57">
        <v>4.3200000000000002E-2</v>
      </c>
      <c r="K1768" s="57">
        <v>4.3499999999999997E-2</v>
      </c>
      <c r="L1768" s="57">
        <v>4.3799999999999999E-2</v>
      </c>
      <c r="M1768" s="57">
        <v>4.41E-2</v>
      </c>
      <c r="N1768" s="57">
        <v>4.4400000000000002E-2</v>
      </c>
      <c r="O1768" s="57">
        <v>4.4500000000000005E-2</v>
      </c>
      <c r="P1768" s="57">
        <v>4.3650000000000001E-2</v>
      </c>
      <c r="Q1768" s="57">
        <v>4.3550000000000005E-2</v>
      </c>
      <c r="S1768" s="224"/>
      <c r="T1768" s="58">
        <v>39751</v>
      </c>
      <c r="U1768" s="58"/>
      <c r="V1768" s="57">
        <v>2.7040000000000002E-2</v>
      </c>
      <c r="W1768" s="57">
        <v>0</v>
      </c>
      <c r="X1768" s="57">
        <v>0</v>
      </c>
      <c r="Y1768" s="57">
        <v>4.3310000000000001E-2</v>
      </c>
      <c r="Z1768" s="57">
        <v>4.2020000000000002E-2</v>
      </c>
      <c r="AB1768" s="58">
        <v>39751</v>
      </c>
      <c r="AC1768" s="57">
        <v>2.7040000000000002E-2</v>
      </c>
      <c r="AD1768" s="57">
        <v>0</v>
      </c>
      <c r="AE1768" s="57">
        <v>0</v>
      </c>
      <c r="AF1768" s="57">
        <v>4.3310000000000001E-2</v>
      </c>
      <c r="AG1768" s="57">
        <v>4.2020000000000002E-2</v>
      </c>
    </row>
    <row r="1769" spans="2:33">
      <c r="B1769" s="58">
        <v>39752</v>
      </c>
      <c r="C1769" s="57">
        <v>4.2800000000000005E-2</v>
      </c>
      <c r="D1769" s="57">
        <v>5.9800000000000006E-2</v>
      </c>
      <c r="E1769" s="57">
        <v>4.8799999999999996E-2</v>
      </c>
      <c r="F1769" s="57">
        <v>4.4900000000000002E-2</v>
      </c>
      <c r="G1769" s="57">
        <v>4.3299999999999998E-2</v>
      </c>
      <c r="H1769" s="57">
        <v>4.3299999999999998E-2</v>
      </c>
      <c r="I1769" s="57">
        <v>4.3899999999999995E-2</v>
      </c>
      <c r="J1769" s="57">
        <v>4.41E-2</v>
      </c>
      <c r="K1769" s="57">
        <v>4.4299999999999999E-2</v>
      </c>
      <c r="L1769" s="57">
        <v>4.4600000000000001E-2</v>
      </c>
      <c r="M1769" s="57">
        <v>4.4900000000000002E-2</v>
      </c>
      <c r="N1769" s="57">
        <v>4.5100000000000001E-2</v>
      </c>
      <c r="O1769" s="57">
        <v>4.5199999999999997E-2</v>
      </c>
      <c r="P1769" s="57">
        <v>4.4349999999999994E-2</v>
      </c>
      <c r="Q1769" s="57">
        <v>4.4249999999999998E-2</v>
      </c>
      <c r="S1769" s="224"/>
      <c r="T1769" s="58">
        <v>39752</v>
      </c>
      <c r="U1769" s="58"/>
      <c r="V1769" s="57">
        <v>2.6949999999999998E-2</v>
      </c>
      <c r="W1769" s="57">
        <v>0</v>
      </c>
      <c r="X1769" s="57">
        <v>0</v>
      </c>
      <c r="Y1769" s="57">
        <v>4.3789999999999996E-2</v>
      </c>
      <c r="Z1769" s="57">
        <v>4.3570000000000005E-2</v>
      </c>
      <c r="AB1769" s="58">
        <v>39752</v>
      </c>
      <c r="AC1769" s="57">
        <v>2.6949999999999998E-2</v>
      </c>
      <c r="AD1769" s="57">
        <v>0</v>
      </c>
      <c r="AE1769" s="57">
        <v>0</v>
      </c>
      <c r="AF1769" s="57">
        <v>4.3789999999999996E-2</v>
      </c>
      <c r="AG1769" s="57">
        <v>4.3570000000000005E-2</v>
      </c>
    </row>
    <row r="1770" spans="2:33">
      <c r="B1770" s="58">
        <v>39753</v>
      </c>
      <c r="S1770" s="224"/>
      <c r="T1770" s="58">
        <v>39753</v>
      </c>
      <c r="U1770" s="58"/>
      <c r="AB1770" s="58">
        <v>39753</v>
      </c>
    </row>
    <row r="1771" spans="2:33">
      <c r="B1771" s="58">
        <v>39754</v>
      </c>
      <c r="S1771" s="224"/>
      <c r="T1771" s="58">
        <v>39754</v>
      </c>
      <c r="U1771" s="58"/>
      <c r="AB1771" s="58">
        <v>39754</v>
      </c>
    </row>
    <row r="1772" spans="2:33">
      <c r="B1772" s="58">
        <v>39755</v>
      </c>
      <c r="C1772" s="57">
        <v>4.07E-2</v>
      </c>
      <c r="D1772" s="57">
        <v>5.9699999999999996E-2</v>
      </c>
      <c r="E1772" s="57">
        <v>4.8300000000000003E-2</v>
      </c>
      <c r="F1772" s="57">
        <v>4.4900000000000002E-2</v>
      </c>
      <c r="G1772" s="57">
        <v>4.3700000000000003E-2</v>
      </c>
      <c r="H1772" s="57">
        <v>4.36E-2</v>
      </c>
      <c r="I1772" s="57">
        <v>4.4299999999999999E-2</v>
      </c>
      <c r="J1772" s="57">
        <v>4.4500000000000005E-2</v>
      </c>
      <c r="K1772" s="57">
        <v>4.4699999999999997E-2</v>
      </c>
      <c r="L1772" s="57">
        <v>4.4850000000000001E-2</v>
      </c>
      <c r="M1772" s="57">
        <v>4.4999999999999998E-2</v>
      </c>
      <c r="N1772" s="57">
        <v>4.5100000000000001E-2</v>
      </c>
      <c r="O1772" s="57">
        <v>4.5199999999999997E-2</v>
      </c>
      <c r="P1772" s="57">
        <v>4.4349999999999994E-2</v>
      </c>
      <c r="Q1772" s="57">
        <v>4.4249999999999998E-2</v>
      </c>
      <c r="S1772" s="224"/>
      <c r="T1772" s="58">
        <v>39755</v>
      </c>
      <c r="U1772" s="58"/>
      <c r="V1772" s="57">
        <v>2.75E-2</v>
      </c>
      <c r="W1772" s="57">
        <v>0</v>
      </c>
      <c r="X1772" s="57">
        <v>0</v>
      </c>
      <c r="Y1772" s="57">
        <v>4.4819999999999999E-2</v>
      </c>
      <c r="Z1772" s="57">
        <v>4.4819999999999999E-2</v>
      </c>
      <c r="AB1772" s="58">
        <v>39755</v>
      </c>
      <c r="AC1772" s="57">
        <v>2.75E-2</v>
      </c>
      <c r="AD1772" s="57">
        <v>0</v>
      </c>
      <c r="AE1772" s="57">
        <v>0</v>
      </c>
      <c r="AF1772" s="57">
        <v>4.4819999999999999E-2</v>
      </c>
      <c r="AG1772" s="57">
        <v>4.4819999999999999E-2</v>
      </c>
    </row>
    <row r="1773" spans="2:33">
      <c r="B1773" s="58">
        <v>39756</v>
      </c>
      <c r="C1773" s="57">
        <v>3.9699999999999999E-2</v>
      </c>
      <c r="D1773" s="57">
        <v>5.9400000000000001E-2</v>
      </c>
      <c r="E1773" s="57">
        <v>4.6699999999999998E-2</v>
      </c>
      <c r="F1773" s="57">
        <v>4.4199999999999996E-2</v>
      </c>
      <c r="G1773" s="57">
        <v>4.3299999999999998E-2</v>
      </c>
      <c r="H1773" s="57">
        <v>4.3200000000000002E-2</v>
      </c>
      <c r="I1773" s="57">
        <v>4.3799999999999999E-2</v>
      </c>
      <c r="J1773" s="57">
        <v>4.4000000000000004E-2</v>
      </c>
      <c r="K1773" s="57">
        <v>4.4199999999999996E-2</v>
      </c>
      <c r="L1773" s="57">
        <v>4.4349999999999994E-2</v>
      </c>
      <c r="M1773" s="57">
        <v>4.4500000000000005E-2</v>
      </c>
      <c r="N1773" s="57">
        <v>4.4699999999999997E-2</v>
      </c>
      <c r="O1773" s="57">
        <v>4.4800000000000006E-2</v>
      </c>
      <c r="P1773" s="57">
        <v>4.3949999999999996E-2</v>
      </c>
      <c r="Q1773" s="57">
        <v>4.385E-2</v>
      </c>
      <c r="S1773" s="224"/>
      <c r="T1773" s="58">
        <v>39756</v>
      </c>
      <c r="U1773" s="58"/>
      <c r="V1773" s="57">
        <v>2.6459999999999997E-2</v>
      </c>
      <c r="W1773" s="57">
        <v>0</v>
      </c>
      <c r="X1773" s="57">
        <v>0</v>
      </c>
      <c r="Y1773" s="57">
        <v>4.4199999999999996E-2</v>
      </c>
      <c r="Z1773" s="57">
        <v>4.4450000000000003E-2</v>
      </c>
      <c r="AB1773" s="58">
        <v>39756</v>
      </c>
      <c r="AC1773" s="57">
        <v>2.6459999999999997E-2</v>
      </c>
      <c r="AD1773" s="57">
        <v>0</v>
      </c>
      <c r="AE1773" s="57">
        <v>0</v>
      </c>
      <c r="AF1773" s="57">
        <v>4.4199999999999996E-2</v>
      </c>
      <c r="AG1773" s="57">
        <v>4.4450000000000003E-2</v>
      </c>
    </row>
    <row r="1774" spans="2:33">
      <c r="B1774" s="58">
        <v>39757</v>
      </c>
      <c r="C1774" s="57">
        <v>4.0099999999999997E-2</v>
      </c>
      <c r="D1774" s="57">
        <v>5.9299999999999999E-2</v>
      </c>
      <c r="E1774" s="57">
        <v>4.5199999999999997E-2</v>
      </c>
      <c r="F1774" s="57">
        <v>4.2999999999999997E-2</v>
      </c>
      <c r="G1774" s="57">
        <v>4.2599999999999999E-2</v>
      </c>
      <c r="H1774" s="57">
        <v>4.24E-2</v>
      </c>
      <c r="I1774" s="57">
        <v>4.3200000000000002E-2</v>
      </c>
      <c r="J1774" s="57">
        <v>4.335E-2</v>
      </c>
      <c r="K1774" s="57">
        <v>4.3499999999999997E-2</v>
      </c>
      <c r="L1774" s="57">
        <v>4.3749999999999997E-2</v>
      </c>
      <c r="M1774" s="57">
        <v>4.4000000000000004E-2</v>
      </c>
      <c r="N1774" s="57">
        <v>4.4249999999999998E-2</v>
      </c>
      <c r="O1774" s="57">
        <v>4.4349999999999994E-2</v>
      </c>
      <c r="P1774" s="57">
        <v>4.36E-2</v>
      </c>
      <c r="Q1774" s="57">
        <v>4.3499999999999997E-2</v>
      </c>
      <c r="S1774" s="224"/>
      <c r="T1774" s="58">
        <v>39757</v>
      </c>
      <c r="U1774" s="58"/>
      <c r="V1774" s="57">
        <v>2.4209999999999999E-2</v>
      </c>
      <c r="W1774" s="57">
        <v>0</v>
      </c>
      <c r="X1774" s="57">
        <v>0</v>
      </c>
      <c r="Y1774" s="57">
        <v>4.1340000000000002E-2</v>
      </c>
      <c r="Z1774" s="57">
        <v>4.1900000000000007E-2</v>
      </c>
      <c r="AB1774" s="58">
        <v>39757</v>
      </c>
      <c r="AC1774" s="57">
        <v>2.4209999999999999E-2</v>
      </c>
      <c r="AD1774" s="57">
        <v>0</v>
      </c>
      <c r="AE1774" s="57">
        <v>0</v>
      </c>
      <c r="AF1774" s="57">
        <v>4.1340000000000002E-2</v>
      </c>
      <c r="AG1774" s="57">
        <v>4.1900000000000007E-2</v>
      </c>
    </row>
    <row r="1775" spans="2:33">
      <c r="B1775" s="58">
        <v>39758</v>
      </c>
      <c r="C1775" s="57">
        <v>4.2000000000000003E-2</v>
      </c>
      <c r="D1775" s="57">
        <v>5.9200000000000003E-2</v>
      </c>
      <c r="E1775" s="57">
        <v>4.5100000000000001E-2</v>
      </c>
      <c r="F1775" s="57">
        <v>4.2800000000000005E-2</v>
      </c>
      <c r="G1775" s="57">
        <v>4.2000000000000003E-2</v>
      </c>
      <c r="H1775" s="57">
        <v>4.1799999999999997E-2</v>
      </c>
      <c r="I1775" s="57">
        <v>4.2500000000000003E-2</v>
      </c>
      <c r="J1775" s="57">
        <v>4.2750000000000003E-2</v>
      </c>
      <c r="K1775" s="57">
        <v>4.3049999999999998E-2</v>
      </c>
      <c r="L1775" s="57">
        <v>4.3400000000000001E-2</v>
      </c>
      <c r="M1775" s="57">
        <v>4.3749999999999997E-2</v>
      </c>
      <c r="N1775" s="57">
        <v>4.41E-2</v>
      </c>
      <c r="O1775" s="57">
        <v>4.4199999999999996E-2</v>
      </c>
      <c r="P1775" s="57">
        <v>4.3449999999999996E-2</v>
      </c>
      <c r="Q1775" s="57">
        <v>4.335E-2</v>
      </c>
      <c r="S1775" s="224"/>
      <c r="T1775" s="58">
        <v>39758</v>
      </c>
      <c r="U1775" s="58"/>
      <c r="V1775" s="57">
        <v>2.4140000000000002E-2</v>
      </c>
      <c r="W1775" s="57">
        <v>0</v>
      </c>
      <c r="X1775" s="57">
        <v>0</v>
      </c>
      <c r="Y1775" s="57">
        <v>4.1749999999999995E-2</v>
      </c>
      <c r="Z1775" s="57">
        <v>4.2290000000000001E-2</v>
      </c>
      <c r="AB1775" s="58">
        <v>39758</v>
      </c>
      <c r="AC1775" s="57">
        <v>2.4140000000000002E-2</v>
      </c>
      <c r="AD1775" s="57">
        <v>0</v>
      </c>
      <c r="AE1775" s="57">
        <v>0</v>
      </c>
      <c r="AF1775" s="57">
        <v>4.1749999999999995E-2</v>
      </c>
      <c r="AG1775" s="57">
        <v>4.2290000000000001E-2</v>
      </c>
    </row>
    <row r="1776" spans="2:33">
      <c r="B1776" s="58">
        <v>39759</v>
      </c>
      <c r="C1776" s="57">
        <v>3.9399999999999998E-2</v>
      </c>
      <c r="D1776" s="57">
        <v>5.6900000000000006E-2</v>
      </c>
      <c r="E1776" s="57">
        <v>4.5999999999999999E-2</v>
      </c>
      <c r="F1776" s="57">
        <v>4.3700000000000003E-2</v>
      </c>
      <c r="G1776" s="57">
        <v>4.2500000000000003E-2</v>
      </c>
      <c r="H1776" s="57">
        <v>4.2300000000000004E-2</v>
      </c>
      <c r="I1776" s="57">
        <v>4.3200000000000002E-2</v>
      </c>
      <c r="J1776" s="57">
        <v>4.3449999999999996E-2</v>
      </c>
      <c r="K1776" s="57">
        <v>4.3700000000000003E-2</v>
      </c>
      <c r="L1776" s="57">
        <v>4.4150000000000002E-2</v>
      </c>
      <c r="M1776" s="57">
        <v>4.4600000000000001E-2</v>
      </c>
      <c r="N1776" s="57">
        <v>4.5100000000000001E-2</v>
      </c>
      <c r="O1776" s="57">
        <v>4.5199999999999997E-2</v>
      </c>
      <c r="P1776" s="57">
        <v>4.4450000000000003E-2</v>
      </c>
      <c r="Q1776" s="57">
        <v>4.4349999999999994E-2</v>
      </c>
      <c r="S1776" s="224"/>
      <c r="T1776" s="58">
        <v>39759</v>
      </c>
      <c r="U1776" s="58"/>
      <c r="V1776" s="57">
        <v>2.3860000000000003E-2</v>
      </c>
      <c r="W1776" s="57">
        <v>0</v>
      </c>
      <c r="X1776" s="57">
        <v>0</v>
      </c>
      <c r="Y1776" s="57">
        <v>4.1929999999999995E-2</v>
      </c>
      <c r="Z1776" s="57">
        <v>4.2389999999999997E-2</v>
      </c>
      <c r="AB1776" s="58">
        <v>39759</v>
      </c>
      <c r="AC1776" s="57">
        <v>2.3860000000000003E-2</v>
      </c>
      <c r="AD1776" s="57">
        <v>0</v>
      </c>
      <c r="AE1776" s="57">
        <v>0</v>
      </c>
      <c r="AF1776" s="57">
        <v>4.1929999999999995E-2</v>
      </c>
      <c r="AG1776" s="57">
        <v>4.2389999999999997E-2</v>
      </c>
    </row>
    <row r="1777" spans="2:33">
      <c r="B1777" s="58">
        <v>39760</v>
      </c>
      <c r="S1777" s="224"/>
      <c r="T1777" s="58">
        <v>39760</v>
      </c>
      <c r="U1777" s="58"/>
      <c r="AB1777" s="58">
        <v>39760</v>
      </c>
    </row>
    <row r="1778" spans="2:33">
      <c r="B1778" s="58">
        <v>39761</v>
      </c>
      <c r="S1778" s="224"/>
      <c r="T1778" s="58">
        <v>39761</v>
      </c>
      <c r="U1778" s="58"/>
      <c r="AB1778" s="58">
        <v>39761</v>
      </c>
    </row>
    <row r="1779" spans="2:33">
      <c r="B1779" s="58">
        <v>39762</v>
      </c>
      <c r="C1779" s="57">
        <v>3.95E-2</v>
      </c>
      <c r="D1779" s="57">
        <v>5.6900000000000006E-2</v>
      </c>
      <c r="E1779" s="57">
        <v>4.6600000000000003E-2</v>
      </c>
      <c r="F1779" s="57">
        <v>4.4500000000000005E-2</v>
      </c>
      <c r="G1779" s="57">
        <v>4.3099999999999999E-2</v>
      </c>
      <c r="H1779" s="57">
        <v>4.2900000000000001E-2</v>
      </c>
      <c r="I1779" s="57">
        <v>4.3799999999999999E-2</v>
      </c>
      <c r="J1779" s="57">
        <v>4.4050000000000006E-2</v>
      </c>
      <c r="K1779" s="57">
        <v>4.4299999999999999E-2</v>
      </c>
      <c r="L1779" s="57">
        <v>4.4749999999999998E-2</v>
      </c>
      <c r="M1779" s="57">
        <v>4.5199999999999997E-2</v>
      </c>
      <c r="N1779" s="57">
        <v>4.5599999999999995E-2</v>
      </c>
      <c r="O1779" s="57">
        <v>4.5700000000000005E-2</v>
      </c>
      <c r="P1779" s="57">
        <v>4.4950000000000004E-2</v>
      </c>
      <c r="Q1779" s="57">
        <v>4.4850000000000001E-2</v>
      </c>
      <c r="S1779" s="224"/>
      <c r="T1779" s="58">
        <v>39762</v>
      </c>
      <c r="U1779" s="58"/>
      <c r="V1779" s="57">
        <v>2.3090000000000003E-2</v>
      </c>
      <c r="W1779" s="57">
        <v>0</v>
      </c>
      <c r="X1779" s="57">
        <v>0</v>
      </c>
      <c r="Y1779" s="57">
        <v>4.1870000000000004E-2</v>
      </c>
      <c r="Z1779" s="57">
        <v>4.2169999999999999E-2</v>
      </c>
      <c r="AB1779" s="58">
        <v>39762</v>
      </c>
      <c r="AC1779" s="57">
        <v>2.3090000000000003E-2</v>
      </c>
      <c r="AD1779" s="57">
        <v>0</v>
      </c>
      <c r="AE1779" s="57">
        <v>0</v>
      </c>
      <c r="AF1779" s="57">
        <v>4.1870000000000004E-2</v>
      </c>
      <c r="AG1779" s="57">
        <v>4.2169999999999999E-2</v>
      </c>
    </row>
    <row r="1780" spans="2:33">
      <c r="B1780" s="58">
        <v>39763</v>
      </c>
      <c r="C1780" s="57">
        <v>3.95E-2</v>
      </c>
      <c r="D1780" s="57">
        <v>5.6900000000000006E-2</v>
      </c>
      <c r="E1780" s="57">
        <v>4.7249999999999993E-2</v>
      </c>
      <c r="F1780" s="57">
        <v>4.4800000000000006E-2</v>
      </c>
      <c r="G1780" s="57">
        <v>4.2900000000000001E-2</v>
      </c>
      <c r="H1780" s="57">
        <v>4.24E-2</v>
      </c>
      <c r="I1780" s="57">
        <v>4.3299999999999998E-2</v>
      </c>
      <c r="J1780" s="57">
        <v>4.3650000000000001E-2</v>
      </c>
      <c r="K1780" s="57">
        <v>4.4000000000000004E-2</v>
      </c>
      <c r="L1780" s="57">
        <v>4.4299999999999999E-2</v>
      </c>
      <c r="M1780" s="57">
        <v>4.4600000000000001E-2</v>
      </c>
      <c r="N1780" s="57">
        <v>4.4900000000000002E-2</v>
      </c>
      <c r="O1780" s="57">
        <v>4.5199999999999997E-2</v>
      </c>
      <c r="P1780" s="57">
        <v>4.4800000000000006E-2</v>
      </c>
      <c r="Q1780" s="57">
        <v>4.4699999999999997E-2</v>
      </c>
      <c r="S1780" s="224"/>
      <c r="T1780" s="58">
        <v>39763</v>
      </c>
      <c r="U1780" s="58"/>
      <c r="AB1780" s="58">
        <v>39763</v>
      </c>
    </row>
    <row r="1781" spans="2:33">
      <c r="B1781" s="58">
        <v>39764</v>
      </c>
      <c r="C1781" s="57">
        <v>3.95E-2</v>
      </c>
      <c r="D1781" s="57">
        <v>5.5899999999999998E-2</v>
      </c>
      <c r="E1781" s="57">
        <v>4.6500000000000007E-2</v>
      </c>
      <c r="F1781" s="57">
        <v>4.36E-2</v>
      </c>
      <c r="G1781" s="57">
        <v>4.1799999999999997E-2</v>
      </c>
      <c r="H1781" s="57">
        <v>4.1100000000000005E-2</v>
      </c>
      <c r="I1781" s="57">
        <v>4.1799999999999997E-2</v>
      </c>
      <c r="J1781" s="57">
        <v>4.215E-2</v>
      </c>
      <c r="K1781" s="57">
        <v>4.2500000000000003E-2</v>
      </c>
      <c r="L1781" s="57">
        <v>4.2800000000000005E-2</v>
      </c>
      <c r="M1781" s="57">
        <v>4.3099999999999999E-2</v>
      </c>
      <c r="N1781" s="57">
        <v>4.3299999999999998E-2</v>
      </c>
      <c r="O1781" s="57">
        <v>4.3400000000000001E-2</v>
      </c>
      <c r="P1781" s="57">
        <v>4.2999999999999997E-2</v>
      </c>
      <c r="Q1781" s="57">
        <v>4.2900000000000001E-2</v>
      </c>
      <c r="S1781" s="224"/>
      <c r="T1781" s="58">
        <v>39764</v>
      </c>
      <c r="U1781" s="58"/>
      <c r="V1781" s="57">
        <v>2.249E-2</v>
      </c>
      <c r="W1781" s="57">
        <v>0</v>
      </c>
      <c r="X1781" s="57">
        <v>0</v>
      </c>
      <c r="Y1781" s="57">
        <v>4.0830000000000005E-2</v>
      </c>
      <c r="Z1781" s="57">
        <v>4.1410000000000002E-2</v>
      </c>
      <c r="AB1781" s="58">
        <v>39764</v>
      </c>
      <c r="AC1781" s="57">
        <v>2.249E-2</v>
      </c>
      <c r="AD1781" s="57">
        <v>0</v>
      </c>
      <c r="AE1781" s="57">
        <v>0</v>
      </c>
      <c r="AF1781" s="57">
        <v>4.0830000000000005E-2</v>
      </c>
      <c r="AG1781" s="57">
        <v>4.1410000000000002E-2</v>
      </c>
    </row>
    <row r="1782" spans="2:33">
      <c r="B1782" s="58">
        <v>39765</v>
      </c>
      <c r="C1782" s="57">
        <v>3.95E-2</v>
      </c>
      <c r="D1782" s="57">
        <v>5.5899999999999998E-2</v>
      </c>
      <c r="E1782" s="57">
        <v>4.7599999999999996E-2</v>
      </c>
      <c r="F1782" s="57">
        <v>4.4900000000000002E-2</v>
      </c>
      <c r="G1782" s="57">
        <v>4.2900000000000001E-2</v>
      </c>
      <c r="H1782" s="57">
        <v>4.2199999999999994E-2</v>
      </c>
      <c r="I1782" s="57">
        <v>4.2800000000000005E-2</v>
      </c>
      <c r="J1782" s="57">
        <v>4.3099999999999999E-2</v>
      </c>
      <c r="K1782" s="57">
        <v>4.3400000000000001E-2</v>
      </c>
      <c r="L1782" s="57">
        <v>4.3700000000000003E-2</v>
      </c>
      <c r="M1782" s="57">
        <v>4.4000000000000004E-2</v>
      </c>
      <c r="N1782" s="57">
        <v>4.4299999999999999E-2</v>
      </c>
      <c r="O1782" s="57">
        <v>4.4400000000000002E-2</v>
      </c>
      <c r="P1782" s="57">
        <v>4.4000000000000004E-2</v>
      </c>
      <c r="Q1782" s="57">
        <v>4.3899999999999995E-2</v>
      </c>
      <c r="S1782" s="224"/>
      <c r="T1782" s="58">
        <v>39765</v>
      </c>
      <c r="U1782" s="58"/>
      <c r="V1782" s="57">
        <v>2.3519999999999999E-2</v>
      </c>
      <c r="W1782" s="57">
        <v>0</v>
      </c>
      <c r="X1782" s="57">
        <v>0</v>
      </c>
      <c r="Y1782" s="57">
        <v>4.0910000000000002E-2</v>
      </c>
      <c r="Z1782" s="57">
        <v>4.147E-2</v>
      </c>
      <c r="AB1782" s="58">
        <v>39765</v>
      </c>
      <c r="AC1782" s="57">
        <v>2.3519999999999999E-2</v>
      </c>
      <c r="AD1782" s="57">
        <v>0</v>
      </c>
      <c r="AE1782" s="57">
        <v>0</v>
      </c>
      <c r="AF1782" s="57">
        <v>4.0910000000000002E-2</v>
      </c>
      <c r="AG1782" s="57">
        <v>4.147E-2</v>
      </c>
    </row>
    <row r="1783" spans="2:33">
      <c r="B1783" s="58">
        <v>39766</v>
      </c>
      <c r="C1783" s="57">
        <v>3.95E-2</v>
      </c>
      <c r="D1783" s="57">
        <v>5.5599999999999997E-2</v>
      </c>
      <c r="E1783" s="57">
        <v>4.82E-2</v>
      </c>
      <c r="F1783" s="57">
        <v>4.5700000000000005E-2</v>
      </c>
      <c r="G1783" s="57">
        <v>4.3700000000000003E-2</v>
      </c>
      <c r="H1783" s="57">
        <v>4.2999999999999997E-2</v>
      </c>
      <c r="I1783" s="57">
        <v>4.3499999999999997E-2</v>
      </c>
      <c r="J1783" s="57">
        <v>4.3749999999999997E-2</v>
      </c>
      <c r="K1783" s="57">
        <v>4.4000000000000004E-2</v>
      </c>
      <c r="L1783" s="57">
        <v>4.4249999999999998E-2</v>
      </c>
      <c r="M1783" s="57">
        <v>4.4500000000000005E-2</v>
      </c>
      <c r="N1783" s="57">
        <v>4.4699999999999997E-2</v>
      </c>
      <c r="O1783" s="57">
        <v>4.4900000000000002E-2</v>
      </c>
      <c r="P1783" s="57">
        <v>4.4400000000000002E-2</v>
      </c>
      <c r="Q1783" s="57">
        <v>4.4299999999999999E-2</v>
      </c>
      <c r="S1783" s="224"/>
      <c r="T1783" s="58">
        <v>39766</v>
      </c>
      <c r="U1783" s="58"/>
      <c r="V1783" s="57">
        <v>2.3399999999999997E-2</v>
      </c>
      <c r="W1783" s="57">
        <v>0</v>
      </c>
      <c r="X1783" s="57">
        <v>0</v>
      </c>
      <c r="Y1783" s="57">
        <v>4.0389999999999995E-2</v>
      </c>
      <c r="Z1783" s="57">
        <v>4.0739999999999998E-2</v>
      </c>
      <c r="AB1783" s="58">
        <v>39766</v>
      </c>
      <c r="AC1783" s="57">
        <v>2.3399999999999997E-2</v>
      </c>
      <c r="AD1783" s="57">
        <v>0</v>
      </c>
      <c r="AE1783" s="57">
        <v>0</v>
      </c>
      <c r="AF1783" s="57">
        <v>4.0389999999999995E-2</v>
      </c>
      <c r="AG1783" s="57">
        <v>4.0739999999999998E-2</v>
      </c>
    </row>
    <row r="1784" spans="2:33">
      <c r="B1784" s="58">
        <v>39767</v>
      </c>
      <c r="S1784" s="224"/>
      <c r="T1784" s="58">
        <v>39767</v>
      </c>
      <c r="U1784" s="58"/>
      <c r="AB1784" s="58">
        <v>39767</v>
      </c>
    </row>
    <row r="1785" spans="2:33">
      <c r="B1785" s="58">
        <v>39768</v>
      </c>
      <c r="S1785" s="224"/>
      <c r="T1785" s="58">
        <v>39768</v>
      </c>
      <c r="U1785" s="58"/>
      <c r="AB1785" s="58">
        <v>39768</v>
      </c>
    </row>
    <row r="1786" spans="2:33">
      <c r="B1786" s="58">
        <v>39769</v>
      </c>
      <c r="C1786" s="57">
        <v>3.8800000000000001E-2</v>
      </c>
      <c r="D1786" s="57">
        <v>5.5199999999999999E-2</v>
      </c>
      <c r="E1786" s="57">
        <v>4.7899999999999998E-2</v>
      </c>
      <c r="F1786" s="57">
        <v>4.5199999999999997E-2</v>
      </c>
      <c r="G1786" s="57">
        <v>4.3299999999999998E-2</v>
      </c>
      <c r="H1786" s="57">
        <v>4.24E-2</v>
      </c>
      <c r="I1786" s="57">
        <v>4.2900000000000001E-2</v>
      </c>
      <c r="J1786" s="57">
        <v>4.3099999999999999E-2</v>
      </c>
      <c r="K1786" s="57">
        <v>4.3299999999999998E-2</v>
      </c>
      <c r="L1786" s="57">
        <v>4.3550000000000005E-2</v>
      </c>
      <c r="M1786" s="57">
        <v>4.3799999999999999E-2</v>
      </c>
      <c r="N1786" s="57">
        <v>4.4000000000000004E-2</v>
      </c>
      <c r="O1786" s="57">
        <v>4.4199999999999996E-2</v>
      </c>
      <c r="P1786" s="57">
        <v>4.3700000000000003E-2</v>
      </c>
      <c r="Q1786" s="57">
        <v>4.36E-2</v>
      </c>
      <c r="S1786" s="224"/>
      <c r="T1786" s="58">
        <v>39769</v>
      </c>
      <c r="U1786" s="58"/>
      <c r="V1786" s="57">
        <v>2.2759999999999999E-2</v>
      </c>
      <c r="W1786" s="57">
        <v>0</v>
      </c>
      <c r="X1786" s="57">
        <v>0</v>
      </c>
      <c r="Y1786" s="57">
        <v>3.9870000000000003E-2</v>
      </c>
      <c r="Z1786" s="57">
        <v>3.9719999999999998E-2</v>
      </c>
      <c r="AB1786" s="58">
        <v>39769</v>
      </c>
      <c r="AC1786" s="57">
        <v>2.2759999999999999E-2</v>
      </c>
      <c r="AD1786" s="57">
        <v>0</v>
      </c>
      <c r="AE1786" s="57">
        <v>0</v>
      </c>
      <c r="AF1786" s="57">
        <v>3.9870000000000003E-2</v>
      </c>
      <c r="AG1786" s="57">
        <v>3.9719999999999998E-2</v>
      </c>
    </row>
    <row r="1787" spans="2:33">
      <c r="B1787" s="58">
        <v>39770</v>
      </c>
      <c r="C1787" s="57">
        <v>3.8800000000000001E-2</v>
      </c>
      <c r="D1787" s="57">
        <v>5.5099999999999996E-2</v>
      </c>
      <c r="E1787" s="57">
        <v>4.82E-2</v>
      </c>
      <c r="F1787" s="57">
        <v>4.58E-2</v>
      </c>
      <c r="G1787" s="57">
        <v>4.3899999999999995E-2</v>
      </c>
      <c r="H1787" s="57">
        <v>4.2999999999999997E-2</v>
      </c>
      <c r="I1787" s="57">
        <v>4.3499999999999997E-2</v>
      </c>
      <c r="J1787" s="57">
        <v>4.3700000000000003E-2</v>
      </c>
      <c r="K1787" s="57">
        <v>4.3899999999999995E-2</v>
      </c>
      <c r="L1787" s="57">
        <v>4.4150000000000002E-2</v>
      </c>
      <c r="M1787" s="57">
        <v>4.4400000000000002E-2</v>
      </c>
      <c r="N1787" s="57">
        <v>4.4600000000000001E-2</v>
      </c>
      <c r="O1787" s="57">
        <v>4.4900000000000002E-2</v>
      </c>
      <c r="P1787" s="57">
        <v>4.4299999999999999E-2</v>
      </c>
      <c r="Q1787" s="57">
        <v>4.4199999999999996E-2</v>
      </c>
      <c r="S1787" s="224"/>
      <c r="T1787" s="58">
        <v>39770</v>
      </c>
      <c r="U1787" s="58"/>
      <c r="V1787" s="57">
        <v>2.266E-2</v>
      </c>
      <c r="W1787" s="57">
        <v>0</v>
      </c>
      <c r="X1787" s="57">
        <v>0</v>
      </c>
      <c r="Y1787" s="57">
        <v>3.9199999999999999E-2</v>
      </c>
      <c r="Z1787" s="57">
        <v>3.943E-2</v>
      </c>
      <c r="AB1787" s="58">
        <v>39770</v>
      </c>
      <c r="AC1787" s="57">
        <v>2.266E-2</v>
      </c>
      <c r="AD1787" s="57">
        <v>0</v>
      </c>
      <c r="AE1787" s="57">
        <v>0</v>
      </c>
      <c r="AF1787" s="57">
        <v>3.9199999999999999E-2</v>
      </c>
      <c r="AG1787" s="57">
        <v>3.943E-2</v>
      </c>
    </row>
    <row r="1788" spans="2:33">
      <c r="B1788" s="58">
        <v>39771</v>
      </c>
      <c r="C1788" s="57">
        <v>3.9800000000000002E-2</v>
      </c>
      <c r="D1788" s="57">
        <v>5.5E-2</v>
      </c>
      <c r="E1788" s="57">
        <v>4.7850000000000004E-2</v>
      </c>
      <c r="F1788" s="57">
        <v>4.5449999999999997E-2</v>
      </c>
      <c r="G1788" s="57">
        <v>4.3550000000000005E-2</v>
      </c>
      <c r="H1788" s="57">
        <v>4.2649999999999993E-2</v>
      </c>
      <c r="I1788" s="57">
        <v>4.3099999999999999E-2</v>
      </c>
      <c r="J1788" s="57">
        <v>4.3299999999999998E-2</v>
      </c>
      <c r="K1788" s="57">
        <v>4.3499999999999997E-2</v>
      </c>
      <c r="L1788" s="57">
        <v>4.3749999999999997E-2</v>
      </c>
      <c r="M1788" s="57">
        <v>4.4000000000000004E-2</v>
      </c>
      <c r="N1788" s="57">
        <v>4.4199999999999996E-2</v>
      </c>
      <c r="O1788" s="57">
        <v>4.4500000000000005E-2</v>
      </c>
      <c r="P1788" s="57">
        <v>4.3799999999999999E-2</v>
      </c>
      <c r="Q1788" s="57">
        <v>4.3700000000000003E-2</v>
      </c>
      <c r="S1788" s="224"/>
      <c r="T1788" s="58">
        <v>39771</v>
      </c>
      <c r="U1788" s="58"/>
      <c r="V1788" s="57">
        <v>2.2210000000000001E-2</v>
      </c>
      <c r="W1788" s="57">
        <v>0</v>
      </c>
      <c r="X1788" s="57">
        <v>0</v>
      </c>
      <c r="Y1788" s="57">
        <v>3.7400000000000003E-2</v>
      </c>
      <c r="Z1788" s="57">
        <v>3.721E-2</v>
      </c>
      <c r="AB1788" s="58">
        <v>39771</v>
      </c>
      <c r="AC1788" s="57">
        <v>2.2210000000000001E-2</v>
      </c>
      <c r="AD1788" s="57">
        <v>0</v>
      </c>
      <c r="AE1788" s="57">
        <v>0</v>
      </c>
      <c r="AF1788" s="57">
        <v>3.7400000000000003E-2</v>
      </c>
      <c r="AG1788" s="57">
        <v>3.721E-2</v>
      </c>
    </row>
    <row r="1789" spans="2:33">
      <c r="B1789" s="58">
        <v>39772</v>
      </c>
      <c r="C1789" s="57">
        <v>3.95E-2</v>
      </c>
      <c r="D1789" s="57">
        <v>5.4900000000000004E-2</v>
      </c>
      <c r="E1789" s="57">
        <v>4.8000000000000001E-2</v>
      </c>
      <c r="F1789" s="57">
        <v>4.5599999999999995E-2</v>
      </c>
      <c r="G1789" s="57">
        <v>4.3899999999999995E-2</v>
      </c>
      <c r="H1789" s="57">
        <v>4.2800000000000005E-2</v>
      </c>
      <c r="I1789" s="57">
        <v>4.3200000000000002E-2</v>
      </c>
      <c r="J1789" s="57">
        <v>4.3400000000000001E-2</v>
      </c>
      <c r="K1789" s="57">
        <v>4.36E-2</v>
      </c>
      <c r="L1789" s="57">
        <v>4.385E-2</v>
      </c>
      <c r="M1789" s="57">
        <v>4.41E-2</v>
      </c>
      <c r="N1789" s="57">
        <v>4.4299999999999999E-2</v>
      </c>
      <c r="O1789" s="57">
        <v>4.4600000000000001E-2</v>
      </c>
      <c r="P1789" s="57">
        <v>4.3899999999999995E-2</v>
      </c>
      <c r="Q1789" s="57">
        <v>4.3799999999999999E-2</v>
      </c>
      <c r="S1789" s="224"/>
      <c r="T1789" s="58">
        <v>39772</v>
      </c>
      <c r="U1789" s="58"/>
      <c r="V1789" s="57">
        <v>2.036E-2</v>
      </c>
      <c r="W1789" s="57">
        <v>0</v>
      </c>
      <c r="X1789" s="57">
        <v>0</v>
      </c>
      <c r="Y1789" s="57">
        <v>3.3059999999999999E-2</v>
      </c>
      <c r="Z1789" s="57">
        <v>3.2250000000000001E-2</v>
      </c>
      <c r="AB1789" s="58">
        <v>39772</v>
      </c>
      <c r="AC1789" s="57">
        <v>2.036E-2</v>
      </c>
      <c r="AD1789" s="57">
        <v>0</v>
      </c>
      <c r="AE1789" s="57">
        <v>0</v>
      </c>
      <c r="AF1789" s="57">
        <v>3.3059999999999999E-2</v>
      </c>
      <c r="AG1789" s="57">
        <v>3.2250000000000001E-2</v>
      </c>
    </row>
    <row r="1790" spans="2:33">
      <c r="B1790" s="58">
        <v>39773</v>
      </c>
      <c r="C1790" s="57">
        <v>4.0800000000000003E-2</v>
      </c>
      <c r="D1790" s="57">
        <v>5.4800000000000001E-2</v>
      </c>
      <c r="E1790" s="57">
        <v>4.7599999999999996E-2</v>
      </c>
      <c r="F1790" s="57">
        <v>4.4800000000000006E-2</v>
      </c>
      <c r="G1790" s="57">
        <v>4.3200000000000002E-2</v>
      </c>
      <c r="H1790" s="57">
        <v>4.2000000000000003E-2</v>
      </c>
      <c r="I1790" s="57">
        <v>4.2500000000000003E-2</v>
      </c>
      <c r="J1790" s="57">
        <v>4.2699999999999995E-2</v>
      </c>
      <c r="K1790" s="57">
        <v>4.2900000000000001E-2</v>
      </c>
      <c r="L1790" s="57">
        <v>4.3150000000000001E-2</v>
      </c>
      <c r="M1790" s="57">
        <v>4.3400000000000001E-2</v>
      </c>
      <c r="N1790" s="57">
        <v>4.36E-2</v>
      </c>
      <c r="O1790" s="57">
        <v>4.3899999999999995E-2</v>
      </c>
      <c r="P1790" s="57">
        <v>4.3200000000000002E-2</v>
      </c>
      <c r="Q1790" s="57">
        <v>4.3099999999999999E-2</v>
      </c>
      <c r="S1790" s="224"/>
      <c r="T1790" s="58">
        <v>39773</v>
      </c>
      <c r="U1790" s="58"/>
      <c r="V1790" s="57">
        <v>2.121E-2</v>
      </c>
      <c r="W1790" s="57">
        <v>0</v>
      </c>
      <c r="X1790" s="57">
        <v>0</v>
      </c>
      <c r="Y1790" s="57">
        <v>3.3410000000000002E-2</v>
      </c>
      <c r="Z1790" s="57">
        <v>3.1640000000000001E-2</v>
      </c>
      <c r="AB1790" s="58">
        <v>39773</v>
      </c>
      <c r="AC1790" s="57">
        <v>2.121E-2</v>
      </c>
      <c r="AD1790" s="57">
        <v>0</v>
      </c>
      <c r="AE1790" s="57">
        <v>0</v>
      </c>
      <c r="AF1790" s="57">
        <v>3.3410000000000002E-2</v>
      </c>
      <c r="AG1790" s="57">
        <v>3.1640000000000001E-2</v>
      </c>
    </row>
    <row r="1791" spans="2:33">
      <c r="B1791" s="58">
        <v>39774</v>
      </c>
      <c r="S1791" s="224"/>
      <c r="T1791" s="58">
        <v>39774</v>
      </c>
      <c r="U1791" s="58"/>
      <c r="AB1791" s="58">
        <v>39774</v>
      </c>
    </row>
    <row r="1792" spans="2:33">
      <c r="B1792" s="58">
        <v>39775</v>
      </c>
      <c r="S1792" s="224"/>
      <c r="T1792" s="58">
        <v>39775</v>
      </c>
      <c r="U1792" s="58"/>
      <c r="AB1792" s="58">
        <v>39775</v>
      </c>
    </row>
    <row r="1793" spans="2:33">
      <c r="B1793" s="58">
        <v>39776</v>
      </c>
      <c r="C1793" s="57">
        <v>3.95E-2</v>
      </c>
      <c r="D1793" s="57">
        <v>5.4800000000000001E-2</v>
      </c>
      <c r="E1793" s="57">
        <v>4.7800000000000002E-2</v>
      </c>
      <c r="F1793" s="57">
        <v>4.5100000000000001E-2</v>
      </c>
      <c r="G1793" s="57">
        <v>4.3499999999999997E-2</v>
      </c>
      <c r="H1793" s="57">
        <v>4.2300000000000004E-2</v>
      </c>
      <c r="I1793" s="57">
        <v>4.2699999999999995E-2</v>
      </c>
      <c r="J1793" s="57">
        <v>4.2849999999999999E-2</v>
      </c>
      <c r="K1793" s="57">
        <v>4.2999999999999997E-2</v>
      </c>
      <c r="L1793" s="57">
        <v>4.3250000000000004E-2</v>
      </c>
      <c r="M1793" s="57">
        <v>4.3499999999999997E-2</v>
      </c>
      <c r="N1793" s="57">
        <v>4.3700000000000003E-2</v>
      </c>
      <c r="O1793" s="57">
        <v>4.4000000000000004E-2</v>
      </c>
      <c r="P1793" s="57">
        <v>4.3299999999999998E-2</v>
      </c>
      <c r="Q1793" s="57">
        <v>4.3200000000000002E-2</v>
      </c>
      <c r="S1793" s="224"/>
      <c r="T1793" s="58">
        <v>39776</v>
      </c>
      <c r="U1793" s="58"/>
      <c r="V1793" s="57">
        <v>2.2930000000000002E-2</v>
      </c>
      <c r="W1793" s="57">
        <v>0</v>
      </c>
      <c r="X1793" s="57">
        <v>0</v>
      </c>
      <c r="Y1793" s="57">
        <v>3.5369999999999999E-2</v>
      </c>
      <c r="Z1793" s="57">
        <v>3.4079999999999999E-2</v>
      </c>
      <c r="AB1793" s="58">
        <v>39776</v>
      </c>
      <c r="AC1793" s="57">
        <v>2.2930000000000002E-2</v>
      </c>
      <c r="AD1793" s="57">
        <v>0</v>
      </c>
      <c r="AE1793" s="57">
        <v>0</v>
      </c>
      <c r="AF1793" s="57">
        <v>3.5369999999999999E-2</v>
      </c>
      <c r="AG1793" s="57">
        <v>3.4079999999999999E-2</v>
      </c>
    </row>
    <row r="1794" spans="2:33">
      <c r="B1794" s="58">
        <v>39777</v>
      </c>
      <c r="C1794" s="57">
        <v>3.95E-2</v>
      </c>
      <c r="D1794" s="57">
        <v>5.4699999999999999E-2</v>
      </c>
      <c r="E1794" s="57">
        <v>4.8099999999999997E-2</v>
      </c>
      <c r="F1794" s="57">
        <v>4.5199999999999997E-2</v>
      </c>
      <c r="G1794" s="57">
        <v>4.3400000000000001E-2</v>
      </c>
      <c r="H1794" s="57">
        <v>4.2199999999999994E-2</v>
      </c>
      <c r="I1794" s="57">
        <v>4.2599999999999999E-2</v>
      </c>
      <c r="J1794" s="57">
        <v>4.2649999999999993E-2</v>
      </c>
      <c r="K1794" s="57">
        <v>4.2699999999999995E-2</v>
      </c>
      <c r="L1794" s="57">
        <v>4.2950000000000002E-2</v>
      </c>
      <c r="M1794" s="57">
        <v>4.3200000000000002E-2</v>
      </c>
      <c r="N1794" s="57">
        <v>4.3400000000000001E-2</v>
      </c>
      <c r="O1794" s="57">
        <v>4.3700000000000003E-2</v>
      </c>
      <c r="P1794" s="57">
        <v>4.2999999999999997E-2</v>
      </c>
      <c r="Q1794" s="57">
        <v>4.2900000000000001E-2</v>
      </c>
      <c r="S1794" s="224"/>
      <c r="T1794" s="58">
        <v>39777</v>
      </c>
      <c r="U1794" s="58"/>
      <c r="V1794" s="57">
        <v>2.1030000000000004E-2</v>
      </c>
      <c r="W1794" s="57">
        <v>0</v>
      </c>
      <c r="X1794" s="57">
        <v>0</v>
      </c>
      <c r="Y1794" s="57">
        <v>3.2050000000000002E-2</v>
      </c>
      <c r="Z1794" s="57">
        <v>3.1549999999999995E-2</v>
      </c>
      <c r="AB1794" s="58">
        <v>39777</v>
      </c>
      <c r="AC1794" s="57">
        <v>2.1030000000000004E-2</v>
      </c>
      <c r="AD1794" s="57">
        <v>0</v>
      </c>
      <c r="AE1794" s="57">
        <v>0</v>
      </c>
      <c r="AF1794" s="57">
        <v>3.2050000000000002E-2</v>
      </c>
      <c r="AG1794" s="57">
        <v>3.1549999999999995E-2</v>
      </c>
    </row>
    <row r="1795" spans="2:33">
      <c r="B1795" s="58">
        <v>39778</v>
      </c>
      <c r="C1795" s="57">
        <v>3.95E-2</v>
      </c>
      <c r="D1795" s="57">
        <v>5.45E-2</v>
      </c>
      <c r="E1795" s="57">
        <v>4.7800000000000002E-2</v>
      </c>
      <c r="F1795" s="57">
        <v>4.4900000000000002E-2</v>
      </c>
      <c r="G1795" s="57">
        <v>4.2800000000000005E-2</v>
      </c>
      <c r="H1795" s="57">
        <v>4.1599999999999998E-2</v>
      </c>
      <c r="I1795" s="57">
        <v>4.1900000000000007E-2</v>
      </c>
      <c r="J1795" s="57">
        <v>4.2000000000000003E-2</v>
      </c>
      <c r="K1795" s="57">
        <v>4.2099999999999999E-2</v>
      </c>
      <c r="L1795" s="57">
        <v>4.24E-2</v>
      </c>
      <c r="M1795" s="57">
        <v>4.2649999999999993E-2</v>
      </c>
      <c r="N1795" s="57">
        <v>4.2900000000000001E-2</v>
      </c>
      <c r="O1795" s="57">
        <v>4.3299999999999998E-2</v>
      </c>
      <c r="P1795" s="57">
        <v>4.2599999999999999E-2</v>
      </c>
      <c r="Q1795" s="57">
        <v>4.2450000000000002E-2</v>
      </c>
      <c r="S1795" s="224"/>
      <c r="T1795" s="58">
        <v>39778</v>
      </c>
      <c r="U1795" s="58"/>
      <c r="V1795" s="57">
        <v>2.1269999999999997E-2</v>
      </c>
      <c r="W1795" s="57">
        <v>0</v>
      </c>
      <c r="X1795" s="57">
        <v>0</v>
      </c>
      <c r="Y1795" s="57">
        <v>3.2149999999999998E-2</v>
      </c>
      <c r="Z1795" s="57">
        <v>3.1760000000000004E-2</v>
      </c>
      <c r="AB1795" s="58">
        <v>39778</v>
      </c>
      <c r="AC1795" s="57">
        <v>2.1269999999999997E-2</v>
      </c>
      <c r="AD1795" s="57">
        <v>0</v>
      </c>
      <c r="AE1795" s="57">
        <v>0</v>
      </c>
      <c r="AF1795" s="57">
        <v>3.2149999999999998E-2</v>
      </c>
      <c r="AG1795" s="57">
        <v>3.1760000000000004E-2</v>
      </c>
    </row>
    <row r="1796" spans="2:33">
      <c r="B1796" s="58">
        <v>39779</v>
      </c>
      <c r="C1796" s="57">
        <v>3.9699999999999999E-2</v>
      </c>
      <c r="D1796" s="57">
        <v>5.45E-2</v>
      </c>
      <c r="E1796" s="57">
        <v>4.7699999999999992E-2</v>
      </c>
      <c r="F1796" s="57">
        <v>4.4800000000000006E-2</v>
      </c>
      <c r="G1796" s="57">
        <v>4.2599999999999999E-2</v>
      </c>
      <c r="H1796" s="57">
        <v>4.1599999999999998E-2</v>
      </c>
      <c r="I1796" s="57">
        <v>4.1900000000000007E-2</v>
      </c>
      <c r="J1796" s="57">
        <v>4.1950000000000001E-2</v>
      </c>
      <c r="K1796" s="57">
        <v>4.2000000000000003E-2</v>
      </c>
      <c r="L1796" s="57">
        <v>4.2300000000000004E-2</v>
      </c>
      <c r="M1796" s="57">
        <v>4.2549999999999998E-2</v>
      </c>
      <c r="N1796" s="57">
        <v>4.2800000000000005E-2</v>
      </c>
      <c r="O1796" s="57">
        <v>4.3250000000000004E-2</v>
      </c>
      <c r="P1796" s="57">
        <v>4.2500000000000003E-2</v>
      </c>
      <c r="Q1796" s="57">
        <v>4.2350000000000006E-2</v>
      </c>
      <c r="S1796" s="224"/>
      <c r="T1796" s="58">
        <v>39779</v>
      </c>
      <c r="U1796" s="58"/>
      <c r="AB1796" s="58">
        <v>39779</v>
      </c>
    </row>
    <row r="1797" spans="2:33">
      <c r="B1797" s="58">
        <v>39780</v>
      </c>
      <c r="C1797" s="57">
        <v>3.9800000000000002E-2</v>
      </c>
      <c r="D1797" s="57">
        <v>5.45E-2</v>
      </c>
      <c r="E1797" s="57">
        <v>4.7899999999999998E-2</v>
      </c>
      <c r="F1797" s="57">
        <v>4.4900000000000002E-2</v>
      </c>
      <c r="G1797" s="57">
        <v>4.2699999999999995E-2</v>
      </c>
      <c r="H1797" s="57">
        <v>4.1700000000000001E-2</v>
      </c>
      <c r="I1797" s="57">
        <v>4.2000000000000003E-2</v>
      </c>
      <c r="J1797" s="57">
        <v>4.2050000000000004E-2</v>
      </c>
      <c r="K1797" s="57">
        <v>4.2099999999999999E-2</v>
      </c>
      <c r="L1797" s="57">
        <v>4.24E-2</v>
      </c>
      <c r="M1797" s="57">
        <v>4.2649999999999993E-2</v>
      </c>
      <c r="N1797" s="57">
        <v>4.2900000000000001E-2</v>
      </c>
      <c r="O1797" s="57">
        <v>4.335E-2</v>
      </c>
      <c r="P1797" s="57">
        <v>4.2599999999999999E-2</v>
      </c>
      <c r="Q1797" s="57">
        <v>4.2450000000000002E-2</v>
      </c>
      <c r="S1797" s="224"/>
      <c r="T1797" s="58">
        <v>39780</v>
      </c>
      <c r="U1797" s="58"/>
      <c r="V1797" s="57">
        <v>2.1560000000000003E-2</v>
      </c>
      <c r="W1797" s="57">
        <v>0</v>
      </c>
      <c r="X1797" s="57">
        <v>0</v>
      </c>
      <c r="Y1797" s="57">
        <v>3.1800000000000002E-2</v>
      </c>
      <c r="Z1797" s="57">
        <v>3.0839999999999999E-2</v>
      </c>
      <c r="AB1797" s="58">
        <v>39780</v>
      </c>
      <c r="AC1797" s="57">
        <v>2.1560000000000003E-2</v>
      </c>
      <c r="AD1797" s="57">
        <v>0</v>
      </c>
      <c r="AE1797" s="57">
        <v>0</v>
      </c>
      <c r="AF1797" s="57">
        <v>3.1800000000000002E-2</v>
      </c>
      <c r="AG1797" s="57">
        <v>3.0839999999999999E-2</v>
      </c>
    </row>
    <row r="1798" spans="2:33">
      <c r="B1798" s="58">
        <v>39781</v>
      </c>
      <c r="S1798" s="224"/>
      <c r="T1798" s="58">
        <v>39781</v>
      </c>
      <c r="U1798" s="58"/>
      <c r="AB1798" s="58">
        <v>39781</v>
      </c>
    </row>
    <row r="1799" spans="2:33">
      <c r="B1799" s="58">
        <v>39782</v>
      </c>
      <c r="S1799" s="224"/>
      <c r="T1799" s="58">
        <v>39782</v>
      </c>
      <c r="U1799" s="58"/>
      <c r="AB1799" s="58">
        <v>39782</v>
      </c>
    </row>
    <row r="1800" spans="2:33">
      <c r="B1800" s="58">
        <v>39783</v>
      </c>
      <c r="C1800" s="57">
        <v>3.9900000000000005E-2</v>
      </c>
      <c r="D1800" s="57">
        <v>5.45E-2</v>
      </c>
      <c r="E1800" s="57">
        <v>4.7400000000000005E-2</v>
      </c>
      <c r="F1800" s="57">
        <v>4.4400000000000002E-2</v>
      </c>
      <c r="G1800" s="57">
        <v>4.2300000000000004E-2</v>
      </c>
      <c r="H1800" s="57">
        <v>4.1349999999999998E-2</v>
      </c>
      <c r="I1800" s="57">
        <v>4.1599999999999998E-2</v>
      </c>
      <c r="J1800" s="57">
        <v>4.165E-2</v>
      </c>
      <c r="K1800" s="57">
        <v>4.1700000000000001E-2</v>
      </c>
      <c r="L1800" s="57">
        <v>4.1900000000000007E-2</v>
      </c>
      <c r="M1800" s="57">
        <v>4.2099999999999999E-2</v>
      </c>
      <c r="N1800" s="57">
        <v>4.2249999999999996E-2</v>
      </c>
      <c r="O1800" s="57">
        <v>4.2699999999999995E-2</v>
      </c>
      <c r="P1800" s="57">
        <v>4.1950000000000001E-2</v>
      </c>
      <c r="Q1800" s="57">
        <v>4.1799999999999997E-2</v>
      </c>
      <c r="S1800" s="224"/>
      <c r="T1800" s="58">
        <v>39783</v>
      </c>
      <c r="U1800" s="58"/>
      <c r="V1800" s="57">
        <v>2.0390000000000002E-2</v>
      </c>
      <c r="W1800" s="57">
        <v>0</v>
      </c>
      <c r="X1800" s="57">
        <v>0</v>
      </c>
      <c r="Y1800" s="57">
        <v>3.0089999999999999E-2</v>
      </c>
      <c r="Z1800" s="57">
        <v>2.9020000000000001E-2</v>
      </c>
      <c r="AB1800" s="58">
        <v>39783</v>
      </c>
      <c r="AC1800" s="57">
        <v>2.0390000000000002E-2</v>
      </c>
      <c r="AD1800" s="57">
        <v>0</v>
      </c>
      <c r="AE1800" s="57">
        <v>0</v>
      </c>
      <c r="AF1800" s="57">
        <v>3.0089999999999999E-2</v>
      </c>
      <c r="AG1800" s="57">
        <v>2.9020000000000001E-2</v>
      </c>
    </row>
    <row r="1801" spans="2:33">
      <c r="B1801" s="58">
        <v>39784</v>
      </c>
      <c r="C1801" s="57">
        <v>3.95E-2</v>
      </c>
      <c r="D1801" s="57">
        <v>5.45E-2</v>
      </c>
      <c r="E1801" s="57">
        <v>4.6699999999999998E-2</v>
      </c>
      <c r="F1801" s="57">
        <v>4.3799999999999999E-2</v>
      </c>
      <c r="G1801" s="57">
        <v>4.1599999999999998E-2</v>
      </c>
      <c r="H1801" s="57">
        <v>4.0899999999999999E-2</v>
      </c>
      <c r="I1801" s="57">
        <v>4.1299999999999996E-2</v>
      </c>
      <c r="J1801" s="57">
        <v>4.1399999999999999E-2</v>
      </c>
      <c r="K1801" s="57">
        <v>4.1500000000000002E-2</v>
      </c>
      <c r="L1801" s="57">
        <v>4.165E-2</v>
      </c>
      <c r="M1801" s="57">
        <v>4.1799999999999997E-2</v>
      </c>
      <c r="N1801" s="57">
        <v>4.2000000000000003E-2</v>
      </c>
      <c r="O1801" s="57">
        <v>4.2450000000000002E-2</v>
      </c>
      <c r="P1801" s="57">
        <v>4.1700000000000001E-2</v>
      </c>
      <c r="Q1801" s="57">
        <v>4.1550000000000004E-2</v>
      </c>
      <c r="S1801" s="224"/>
      <c r="T1801" s="58">
        <v>39784</v>
      </c>
      <c r="U1801" s="58"/>
      <c r="V1801" s="57">
        <v>1.985E-2</v>
      </c>
      <c r="W1801" s="57">
        <v>0</v>
      </c>
      <c r="X1801" s="57">
        <v>0</v>
      </c>
      <c r="Y1801" s="57">
        <v>2.9440000000000001E-2</v>
      </c>
      <c r="Z1801" s="57">
        <v>2.8450000000000003E-2</v>
      </c>
      <c r="AB1801" s="58">
        <v>39784</v>
      </c>
      <c r="AC1801" s="57">
        <v>1.985E-2</v>
      </c>
      <c r="AD1801" s="57">
        <v>0</v>
      </c>
      <c r="AE1801" s="57">
        <v>0</v>
      </c>
      <c r="AF1801" s="57">
        <v>2.9440000000000001E-2</v>
      </c>
      <c r="AG1801" s="57">
        <v>2.8450000000000003E-2</v>
      </c>
    </row>
    <row r="1802" spans="2:33">
      <c r="B1802" s="58">
        <v>39785</v>
      </c>
      <c r="C1802" s="57">
        <v>3.9800000000000002E-2</v>
      </c>
      <c r="D1802" s="57">
        <v>5.45E-2</v>
      </c>
      <c r="E1802" s="57">
        <v>4.53E-2</v>
      </c>
      <c r="F1802" s="57">
        <v>4.2500000000000003E-2</v>
      </c>
      <c r="G1802" s="57">
        <v>4.0500000000000001E-2</v>
      </c>
      <c r="H1802" s="57">
        <v>3.9900000000000005E-2</v>
      </c>
      <c r="I1802" s="57">
        <v>4.0199999999999993E-2</v>
      </c>
      <c r="J1802" s="57">
        <v>4.0300000000000002E-2</v>
      </c>
      <c r="K1802" s="57">
        <v>4.0399999999999998E-2</v>
      </c>
      <c r="L1802" s="57">
        <v>4.0549999999999996E-2</v>
      </c>
      <c r="M1802" s="57">
        <v>4.07E-2</v>
      </c>
      <c r="N1802" s="57">
        <v>4.0800000000000003E-2</v>
      </c>
      <c r="O1802" s="57">
        <v>4.1250000000000002E-2</v>
      </c>
      <c r="P1802" s="57">
        <v>4.0500000000000001E-2</v>
      </c>
      <c r="Q1802" s="57">
        <v>4.0350000000000004E-2</v>
      </c>
      <c r="S1802" s="224"/>
      <c r="T1802" s="58">
        <v>39785</v>
      </c>
      <c r="U1802" s="58"/>
      <c r="V1802" s="57">
        <v>2.0080000000000001E-2</v>
      </c>
      <c r="W1802" s="57">
        <v>0</v>
      </c>
      <c r="X1802" s="57">
        <v>0</v>
      </c>
      <c r="Y1802" s="57">
        <v>2.9950000000000001E-2</v>
      </c>
      <c r="Z1802" s="57">
        <v>2.8660000000000001E-2</v>
      </c>
      <c r="AB1802" s="58">
        <v>39785</v>
      </c>
      <c r="AC1802" s="57">
        <v>2.0080000000000001E-2</v>
      </c>
      <c r="AD1802" s="57">
        <v>0</v>
      </c>
      <c r="AE1802" s="57">
        <v>0</v>
      </c>
      <c r="AF1802" s="57">
        <v>2.9950000000000001E-2</v>
      </c>
      <c r="AG1802" s="57">
        <v>2.8660000000000001E-2</v>
      </c>
    </row>
    <row r="1803" spans="2:33">
      <c r="B1803" s="58">
        <v>39786</v>
      </c>
      <c r="C1803" s="57">
        <v>3.8300000000000001E-2</v>
      </c>
      <c r="D1803" s="57">
        <v>5.45E-2</v>
      </c>
      <c r="E1803" s="57">
        <v>4.5199999999999997E-2</v>
      </c>
      <c r="F1803" s="57">
        <v>4.2300000000000004E-2</v>
      </c>
      <c r="G1803" s="57">
        <v>4.0300000000000002E-2</v>
      </c>
      <c r="H1803" s="57">
        <v>3.9599999999999996E-2</v>
      </c>
      <c r="I1803" s="57">
        <v>0.04</v>
      </c>
      <c r="J1803" s="57">
        <v>4.0099999999999997E-2</v>
      </c>
      <c r="K1803" s="57">
        <v>4.0199999999999993E-2</v>
      </c>
      <c r="L1803" s="57">
        <v>4.0300000000000002E-2</v>
      </c>
      <c r="M1803" s="57">
        <v>4.0399999999999998E-2</v>
      </c>
      <c r="N1803" s="57">
        <v>4.0500000000000001E-2</v>
      </c>
      <c r="O1803" s="57">
        <v>4.0999999999999995E-2</v>
      </c>
      <c r="P1803" s="57">
        <v>4.0300000000000002E-2</v>
      </c>
      <c r="Q1803" s="57">
        <v>4.0149999999999998E-2</v>
      </c>
      <c r="S1803" s="224"/>
      <c r="T1803" s="58">
        <v>39786</v>
      </c>
      <c r="U1803" s="58"/>
      <c r="V1803" s="57">
        <v>2.035E-2</v>
      </c>
      <c r="W1803" s="57">
        <v>0</v>
      </c>
      <c r="X1803" s="57">
        <v>0</v>
      </c>
      <c r="Y1803" s="57">
        <v>2.9229999999999999E-2</v>
      </c>
      <c r="Z1803" s="57">
        <v>2.7919999999999997E-2</v>
      </c>
      <c r="AB1803" s="58">
        <v>39786</v>
      </c>
      <c r="AC1803" s="57">
        <v>2.035E-2</v>
      </c>
      <c r="AD1803" s="57">
        <v>0</v>
      </c>
      <c r="AE1803" s="57">
        <v>0</v>
      </c>
      <c r="AF1803" s="57">
        <v>2.9229999999999999E-2</v>
      </c>
      <c r="AG1803" s="57">
        <v>2.7919999999999997E-2</v>
      </c>
    </row>
    <row r="1804" spans="2:33">
      <c r="B1804" s="58">
        <v>39787</v>
      </c>
      <c r="C1804" s="57">
        <v>3.9100000000000003E-2</v>
      </c>
      <c r="D1804" s="57">
        <v>5.45E-2</v>
      </c>
      <c r="E1804" s="57">
        <v>4.4400000000000002E-2</v>
      </c>
      <c r="F1804" s="57">
        <v>4.1299999999999996E-2</v>
      </c>
      <c r="G1804" s="57">
        <v>3.9100000000000003E-2</v>
      </c>
      <c r="H1804" s="57">
        <v>3.8300000000000001E-2</v>
      </c>
      <c r="I1804" s="57">
        <v>3.8699999999999998E-2</v>
      </c>
      <c r="J1804" s="57">
        <v>3.8800000000000001E-2</v>
      </c>
      <c r="K1804" s="57">
        <v>3.8949999999999999E-2</v>
      </c>
      <c r="L1804" s="57">
        <v>3.9050000000000001E-2</v>
      </c>
      <c r="M1804" s="57">
        <v>3.9149999999999997E-2</v>
      </c>
      <c r="N1804" s="57">
        <v>3.9199999999999999E-2</v>
      </c>
      <c r="O1804" s="57">
        <v>3.9699999999999999E-2</v>
      </c>
      <c r="P1804" s="57">
        <v>3.9199999999999999E-2</v>
      </c>
      <c r="Q1804" s="57">
        <v>3.9100000000000003E-2</v>
      </c>
      <c r="S1804" s="224"/>
      <c r="T1804" s="58">
        <v>39787</v>
      </c>
      <c r="U1804" s="58"/>
      <c r="V1804" s="57">
        <v>2.0150000000000001E-2</v>
      </c>
      <c r="W1804" s="57">
        <v>0</v>
      </c>
      <c r="X1804" s="57">
        <v>0</v>
      </c>
      <c r="Y1804" s="57">
        <v>2.8580000000000001E-2</v>
      </c>
      <c r="Z1804" s="57">
        <v>2.6840000000000003E-2</v>
      </c>
      <c r="AB1804" s="58">
        <v>39787</v>
      </c>
      <c r="AC1804" s="57">
        <v>2.0150000000000001E-2</v>
      </c>
      <c r="AD1804" s="57">
        <v>0</v>
      </c>
      <c r="AE1804" s="57">
        <v>0</v>
      </c>
      <c r="AF1804" s="57">
        <v>2.8580000000000001E-2</v>
      </c>
      <c r="AG1804" s="57">
        <v>2.6840000000000003E-2</v>
      </c>
    </row>
    <row r="1805" spans="2:33">
      <c r="B1805" s="58">
        <v>39788</v>
      </c>
      <c r="S1805" s="224"/>
      <c r="T1805" s="58">
        <v>39788</v>
      </c>
      <c r="U1805" s="58"/>
      <c r="AB1805" s="58">
        <v>39788</v>
      </c>
    </row>
    <row r="1806" spans="2:33">
      <c r="B1806" s="58">
        <v>39789</v>
      </c>
      <c r="S1806" s="224"/>
      <c r="T1806" s="58">
        <v>39789</v>
      </c>
      <c r="U1806" s="58"/>
      <c r="AB1806" s="58">
        <v>39789</v>
      </c>
    </row>
    <row r="1807" spans="2:33">
      <c r="B1807" s="58">
        <v>39790</v>
      </c>
      <c r="C1807" s="57">
        <v>3.7400000000000003E-2</v>
      </c>
      <c r="D1807" s="57">
        <v>5.45E-2</v>
      </c>
      <c r="E1807" s="57">
        <v>4.4500000000000005E-2</v>
      </c>
      <c r="F1807" s="57">
        <v>4.1599999999999998E-2</v>
      </c>
      <c r="G1807" s="57">
        <v>3.9300000000000002E-2</v>
      </c>
      <c r="H1807" s="57">
        <v>3.8599999999999995E-2</v>
      </c>
      <c r="I1807" s="57">
        <v>3.9100000000000003E-2</v>
      </c>
      <c r="J1807" s="57">
        <v>3.925E-2</v>
      </c>
      <c r="K1807" s="57">
        <v>3.9350000000000003E-2</v>
      </c>
      <c r="L1807" s="57">
        <v>3.9399999999999998E-2</v>
      </c>
      <c r="M1807" s="57">
        <v>3.9449999999999999E-2</v>
      </c>
      <c r="N1807" s="57">
        <v>3.95E-2</v>
      </c>
      <c r="O1807" s="57">
        <v>0.04</v>
      </c>
      <c r="P1807" s="57">
        <v>3.95E-2</v>
      </c>
      <c r="Q1807" s="57">
        <v>3.9399999999999998E-2</v>
      </c>
      <c r="S1807" s="224"/>
      <c r="T1807" s="58">
        <v>39790</v>
      </c>
      <c r="U1807" s="58"/>
      <c r="V1807" s="57">
        <v>2.1499999999999998E-2</v>
      </c>
      <c r="W1807" s="57">
        <v>0</v>
      </c>
      <c r="X1807" s="57">
        <v>0</v>
      </c>
      <c r="Y1807" s="57">
        <v>2.9750000000000002E-2</v>
      </c>
      <c r="Z1807" s="57">
        <v>2.7619999999999999E-2</v>
      </c>
      <c r="AB1807" s="58">
        <v>39790</v>
      </c>
      <c r="AC1807" s="57">
        <v>2.1499999999999998E-2</v>
      </c>
      <c r="AD1807" s="57">
        <v>0</v>
      </c>
      <c r="AE1807" s="57">
        <v>0</v>
      </c>
      <c r="AF1807" s="57">
        <v>2.9750000000000002E-2</v>
      </c>
      <c r="AG1807" s="57">
        <v>2.7619999999999999E-2</v>
      </c>
    </row>
    <row r="1808" spans="2:33">
      <c r="B1808" s="58">
        <v>39791</v>
      </c>
      <c r="C1808" s="57">
        <v>3.7499999999999999E-2</v>
      </c>
      <c r="D1808" s="57">
        <v>5.4400000000000004E-2</v>
      </c>
      <c r="E1808" s="57">
        <v>4.4199999999999996E-2</v>
      </c>
      <c r="F1808" s="57">
        <v>4.1299999999999996E-2</v>
      </c>
      <c r="G1808" s="57">
        <v>3.9E-2</v>
      </c>
      <c r="H1808" s="57">
        <v>3.8300000000000001E-2</v>
      </c>
      <c r="I1808" s="57">
        <v>3.8900000000000004E-2</v>
      </c>
      <c r="J1808" s="57">
        <v>3.9E-2</v>
      </c>
      <c r="K1808" s="57">
        <v>3.9100000000000003E-2</v>
      </c>
      <c r="L1808" s="57">
        <v>3.9149999999999997E-2</v>
      </c>
      <c r="M1808" s="57">
        <v>3.9199999999999999E-2</v>
      </c>
      <c r="N1808" s="57">
        <v>3.9300000000000002E-2</v>
      </c>
      <c r="O1808" s="57">
        <v>3.9800000000000002E-2</v>
      </c>
      <c r="P1808" s="57">
        <v>3.9300000000000002E-2</v>
      </c>
      <c r="Q1808" s="57">
        <v>3.9199999999999999E-2</v>
      </c>
      <c r="S1808" s="224"/>
      <c r="T1808" s="58">
        <v>39791</v>
      </c>
      <c r="U1808" s="58"/>
      <c r="V1808" s="57">
        <v>2.0459999999999999E-2</v>
      </c>
      <c r="W1808" s="57">
        <v>0</v>
      </c>
      <c r="X1808" s="57">
        <v>0</v>
      </c>
      <c r="Y1808" s="57">
        <v>0</v>
      </c>
      <c r="Z1808" s="57">
        <v>2.7320000000000001E-2</v>
      </c>
      <c r="AB1808" s="58">
        <v>39791</v>
      </c>
      <c r="AC1808" s="57">
        <v>2.0459999999999999E-2</v>
      </c>
      <c r="AD1808" s="57">
        <v>0</v>
      </c>
      <c r="AE1808" s="57">
        <v>0</v>
      </c>
      <c r="AF1808" s="57">
        <v>0</v>
      </c>
      <c r="AG1808" s="57">
        <v>2.7320000000000001E-2</v>
      </c>
    </row>
    <row r="1809" spans="2:33">
      <c r="B1809" s="58">
        <v>39792</v>
      </c>
      <c r="C1809" s="57">
        <v>3.6299999999999999E-2</v>
      </c>
      <c r="D1809" s="57">
        <v>5.4400000000000004E-2</v>
      </c>
      <c r="E1809" s="57">
        <v>4.41E-2</v>
      </c>
      <c r="F1809" s="57">
        <v>4.1100000000000005E-2</v>
      </c>
      <c r="G1809" s="57">
        <v>3.8800000000000001E-2</v>
      </c>
      <c r="H1809" s="57">
        <v>3.8100000000000002E-2</v>
      </c>
      <c r="I1809" s="57">
        <v>3.8699999999999998E-2</v>
      </c>
      <c r="J1809" s="57">
        <v>3.8800000000000001E-2</v>
      </c>
      <c r="K1809" s="57">
        <v>3.8900000000000004E-2</v>
      </c>
      <c r="L1809" s="57">
        <v>3.9E-2</v>
      </c>
      <c r="M1809" s="57">
        <v>3.9100000000000003E-2</v>
      </c>
      <c r="N1809" s="57">
        <v>3.9199999999999999E-2</v>
      </c>
      <c r="O1809" s="57">
        <v>3.9699999999999999E-2</v>
      </c>
      <c r="P1809" s="57">
        <v>3.9199999999999999E-2</v>
      </c>
      <c r="Q1809" s="57">
        <v>3.9100000000000003E-2</v>
      </c>
      <c r="S1809" s="224"/>
      <c r="T1809" s="58">
        <v>39792</v>
      </c>
      <c r="U1809" s="58"/>
      <c r="V1809" s="57">
        <v>1.9560000000000001E-2</v>
      </c>
      <c r="W1809" s="57">
        <v>0</v>
      </c>
      <c r="X1809" s="57">
        <v>0</v>
      </c>
      <c r="Y1809" s="57">
        <v>2.9740000000000003E-2</v>
      </c>
      <c r="Z1809" s="57">
        <v>2.7360000000000002E-2</v>
      </c>
      <c r="AB1809" s="58">
        <v>39792</v>
      </c>
      <c r="AC1809" s="57">
        <v>1.9560000000000001E-2</v>
      </c>
      <c r="AD1809" s="57">
        <v>0</v>
      </c>
      <c r="AE1809" s="57">
        <v>0</v>
      </c>
      <c r="AF1809" s="57">
        <v>2.9740000000000003E-2</v>
      </c>
      <c r="AG1809" s="57">
        <v>2.7360000000000002E-2</v>
      </c>
    </row>
    <row r="1810" spans="2:33">
      <c r="B1810" s="58">
        <v>39793</v>
      </c>
      <c r="C1810" s="57">
        <v>3.5499999999999997E-2</v>
      </c>
      <c r="D1810" s="57">
        <v>4.7500000000000001E-2</v>
      </c>
      <c r="E1810" s="57">
        <v>3.95E-2</v>
      </c>
      <c r="F1810" s="57">
        <v>3.7000000000000005E-2</v>
      </c>
      <c r="G1810" s="57">
        <v>3.5200000000000002E-2</v>
      </c>
      <c r="H1810" s="57">
        <v>3.5000000000000003E-2</v>
      </c>
      <c r="I1810" s="57">
        <v>3.5699999999999996E-2</v>
      </c>
      <c r="J1810" s="57">
        <v>3.5900000000000001E-2</v>
      </c>
      <c r="K1810" s="57">
        <v>3.61E-2</v>
      </c>
      <c r="L1810" s="57">
        <v>3.6400000000000002E-2</v>
      </c>
      <c r="M1810" s="57">
        <v>3.6699999999999997E-2</v>
      </c>
      <c r="N1810" s="57">
        <v>3.7000000000000005E-2</v>
      </c>
      <c r="O1810" s="57">
        <v>3.7499999999999999E-2</v>
      </c>
      <c r="P1810" s="57">
        <v>3.7000000000000005E-2</v>
      </c>
      <c r="Q1810" s="57">
        <v>3.6900000000000002E-2</v>
      </c>
      <c r="S1810" s="224"/>
      <c r="T1810" s="58">
        <v>39793</v>
      </c>
      <c r="U1810" s="58"/>
      <c r="V1810" s="57">
        <v>1.8710000000000001E-2</v>
      </c>
      <c r="W1810" s="57">
        <v>0</v>
      </c>
      <c r="X1810" s="57">
        <v>0</v>
      </c>
      <c r="Y1810" s="57">
        <v>2.878E-2</v>
      </c>
      <c r="Z1810" s="57">
        <v>2.7220000000000001E-2</v>
      </c>
      <c r="AB1810" s="58">
        <v>39793</v>
      </c>
      <c r="AC1810" s="57">
        <v>1.8710000000000001E-2</v>
      </c>
      <c r="AD1810" s="57">
        <v>0</v>
      </c>
      <c r="AE1810" s="57">
        <v>0</v>
      </c>
      <c r="AF1810" s="57">
        <v>2.878E-2</v>
      </c>
      <c r="AG1810" s="57">
        <v>2.7220000000000001E-2</v>
      </c>
    </row>
    <row r="1811" spans="2:33">
      <c r="B1811" s="58">
        <v>39794</v>
      </c>
      <c r="C1811" s="57">
        <v>2.9399999999999999E-2</v>
      </c>
      <c r="D1811" s="57">
        <v>4.7500000000000001E-2</v>
      </c>
      <c r="E1811" s="57">
        <v>3.78E-2</v>
      </c>
      <c r="F1811" s="57">
        <v>3.61E-2</v>
      </c>
      <c r="G1811" s="57">
        <v>3.4799999999999998E-2</v>
      </c>
      <c r="H1811" s="57">
        <v>3.4700000000000002E-2</v>
      </c>
      <c r="I1811" s="57">
        <v>3.5499999999999997E-2</v>
      </c>
      <c r="J1811" s="57">
        <v>3.5699999999999996E-2</v>
      </c>
      <c r="K1811" s="57">
        <v>3.5900000000000001E-2</v>
      </c>
      <c r="L1811" s="57">
        <v>3.6200000000000003E-2</v>
      </c>
      <c r="M1811" s="57">
        <v>3.6499999999999998E-2</v>
      </c>
      <c r="N1811" s="57">
        <v>3.6799999999999999E-2</v>
      </c>
      <c r="O1811" s="57">
        <v>3.7400000000000003E-2</v>
      </c>
      <c r="P1811" s="57">
        <v>3.7100000000000001E-2</v>
      </c>
      <c r="Q1811" s="57">
        <v>3.6900000000000002E-2</v>
      </c>
      <c r="S1811" s="224"/>
      <c r="T1811" s="58">
        <v>39794</v>
      </c>
      <c r="U1811" s="58"/>
      <c r="V1811" s="57">
        <v>1.8630000000000001E-2</v>
      </c>
      <c r="W1811" s="57">
        <v>0</v>
      </c>
      <c r="X1811" s="57">
        <v>0</v>
      </c>
      <c r="Y1811" s="57">
        <v>2.8990000000000002E-2</v>
      </c>
      <c r="Z1811" s="57">
        <v>2.7639999999999998E-2</v>
      </c>
      <c r="AB1811" s="58">
        <v>39794</v>
      </c>
      <c r="AC1811" s="57">
        <v>1.8630000000000001E-2</v>
      </c>
      <c r="AD1811" s="57">
        <v>0</v>
      </c>
      <c r="AE1811" s="57">
        <v>0</v>
      </c>
      <c r="AF1811" s="57">
        <v>2.8990000000000002E-2</v>
      </c>
      <c r="AG1811" s="57">
        <v>2.7639999999999998E-2</v>
      </c>
    </row>
    <row r="1812" spans="2:33">
      <c r="B1812" s="58">
        <v>39795</v>
      </c>
      <c r="S1812" s="224"/>
      <c r="T1812" s="58">
        <v>39795</v>
      </c>
      <c r="U1812" s="58"/>
      <c r="AB1812" s="58">
        <v>39795</v>
      </c>
    </row>
    <row r="1813" spans="2:33">
      <c r="B1813" s="58">
        <v>39796</v>
      </c>
      <c r="S1813" s="224"/>
      <c r="T1813" s="58">
        <v>39796</v>
      </c>
      <c r="U1813" s="58"/>
      <c r="AB1813" s="58">
        <v>39796</v>
      </c>
    </row>
    <row r="1814" spans="2:33">
      <c r="B1814" s="58">
        <v>39797</v>
      </c>
      <c r="C1814" s="57">
        <v>2.7099999999999999E-2</v>
      </c>
      <c r="D1814" s="57">
        <v>4.7400000000000005E-2</v>
      </c>
      <c r="E1814" s="57">
        <v>3.85E-2</v>
      </c>
      <c r="F1814" s="57">
        <v>3.6699999999999997E-2</v>
      </c>
      <c r="G1814" s="57">
        <v>3.5400000000000001E-2</v>
      </c>
      <c r="H1814" s="57">
        <v>3.5299999999999998E-2</v>
      </c>
      <c r="I1814" s="57">
        <v>3.61E-2</v>
      </c>
      <c r="J1814" s="57">
        <v>3.6299999999999999E-2</v>
      </c>
      <c r="K1814" s="57">
        <v>3.6600000000000001E-2</v>
      </c>
      <c r="L1814" s="57">
        <v>3.6900000000000002E-2</v>
      </c>
      <c r="M1814" s="57">
        <v>3.7200000000000004E-2</v>
      </c>
      <c r="N1814" s="57">
        <v>3.7499999999999999E-2</v>
      </c>
      <c r="O1814" s="57">
        <v>3.8100000000000002E-2</v>
      </c>
      <c r="P1814" s="57">
        <v>3.78E-2</v>
      </c>
      <c r="Q1814" s="57">
        <v>3.7599999999999995E-2</v>
      </c>
      <c r="S1814" s="224"/>
      <c r="T1814" s="58">
        <v>39797</v>
      </c>
      <c r="U1814" s="58"/>
      <c r="V1814" s="57">
        <v>1.8380000000000001E-2</v>
      </c>
      <c r="W1814" s="57">
        <v>0</v>
      </c>
      <c r="X1814" s="57">
        <v>0</v>
      </c>
      <c r="Y1814" s="57">
        <v>2.7610000000000003E-2</v>
      </c>
      <c r="Z1814" s="57">
        <v>2.7370000000000002E-2</v>
      </c>
      <c r="AB1814" s="58">
        <v>39797</v>
      </c>
      <c r="AC1814" s="57">
        <v>1.8380000000000001E-2</v>
      </c>
      <c r="AD1814" s="57">
        <v>0</v>
      </c>
      <c r="AE1814" s="57">
        <v>0</v>
      </c>
      <c r="AF1814" s="57">
        <v>2.7610000000000003E-2</v>
      </c>
      <c r="AG1814" s="57">
        <v>2.7370000000000002E-2</v>
      </c>
    </row>
    <row r="1815" spans="2:33">
      <c r="B1815" s="58">
        <v>39798</v>
      </c>
      <c r="C1815" s="57">
        <v>2.7900000000000001E-2</v>
      </c>
      <c r="D1815" s="57">
        <v>4.4900000000000002E-2</v>
      </c>
      <c r="E1815" s="57">
        <v>3.7900000000000003E-2</v>
      </c>
      <c r="F1815" s="57">
        <v>3.6400000000000002E-2</v>
      </c>
      <c r="G1815" s="57">
        <v>3.56E-2</v>
      </c>
      <c r="H1815" s="57">
        <v>3.5450000000000002E-2</v>
      </c>
      <c r="I1815" s="57">
        <v>3.6299999999999999E-2</v>
      </c>
      <c r="J1815" s="57">
        <v>3.6600000000000001E-2</v>
      </c>
      <c r="K1815" s="57">
        <v>3.6699999999999997E-2</v>
      </c>
      <c r="L1815" s="57">
        <v>3.7000000000000005E-2</v>
      </c>
      <c r="M1815" s="57">
        <v>3.73E-2</v>
      </c>
      <c r="N1815" s="57">
        <v>3.7699999999999997E-2</v>
      </c>
      <c r="O1815" s="57">
        <v>3.8300000000000001E-2</v>
      </c>
      <c r="P1815" s="57">
        <v>3.7999999999999999E-2</v>
      </c>
      <c r="Q1815" s="57">
        <v>3.78E-2</v>
      </c>
      <c r="S1815" s="224"/>
      <c r="T1815" s="58">
        <v>39798</v>
      </c>
      <c r="U1815" s="58"/>
      <c r="V1815" s="57">
        <v>1.787E-2</v>
      </c>
      <c r="W1815" s="57">
        <v>0</v>
      </c>
      <c r="X1815" s="57">
        <v>0</v>
      </c>
      <c r="Y1815" s="57">
        <v>2.7200000000000002E-2</v>
      </c>
      <c r="Z1815" s="57">
        <v>2.7000000000000003E-2</v>
      </c>
      <c r="AB1815" s="58">
        <v>39798</v>
      </c>
      <c r="AC1815" s="57">
        <v>1.787E-2</v>
      </c>
      <c r="AD1815" s="57">
        <v>0</v>
      </c>
      <c r="AE1815" s="57">
        <v>0</v>
      </c>
      <c r="AF1815" s="57">
        <v>2.7200000000000002E-2</v>
      </c>
      <c r="AG1815" s="57">
        <v>2.7000000000000003E-2</v>
      </c>
    </row>
    <row r="1816" spans="2:33">
      <c r="B1816" s="58">
        <v>39799</v>
      </c>
      <c r="C1816" s="57">
        <v>3.0800000000000001E-2</v>
      </c>
      <c r="D1816" s="57">
        <v>4.3400000000000001E-2</v>
      </c>
      <c r="E1816" s="57">
        <v>3.6900000000000002E-2</v>
      </c>
      <c r="F1816" s="57">
        <v>3.6200000000000003E-2</v>
      </c>
      <c r="G1816" s="57">
        <v>3.56E-2</v>
      </c>
      <c r="H1816" s="57">
        <v>3.56E-2</v>
      </c>
      <c r="I1816" s="57">
        <v>3.6400000000000002E-2</v>
      </c>
      <c r="J1816" s="57">
        <v>3.6749999999999998E-2</v>
      </c>
      <c r="K1816" s="57">
        <v>3.7100000000000001E-2</v>
      </c>
      <c r="L1816" s="57">
        <v>3.7400000000000003E-2</v>
      </c>
      <c r="M1816" s="57">
        <v>3.7699999999999997E-2</v>
      </c>
      <c r="N1816" s="57">
        <v>3.7999999999999999E-2</v>
      </c>
      <c r="O1816" s="57">
        <v>3.8599999999999995E-2</v>
      </c>
      <c r="P1816" s="57">
        <v>3.8300000000000001E-2</v>
      </c>
      <c r="Q1816" s="57">
        <v>3.8100000000000002E-2</v>
      </c>
      <c r="S1816" s="224"/>
      <c r="T1816" s="58">
        <v>39799</v>
      </c>
      <c r="U1816" s="58"/>
      <c r="V1816" s="57">
        <v>1.473E-2</v>
      </c>
      <c r="W1816" s="57">
        <v>0</v>
      </c>
      <c r="X1816" s="57">
        <v>0</v>
      </c>
      <c r="Y1816" s="57">
        <v>2.2179999999999998E-2</v>
      </c>
      <c r="Z1816" s="57">
        <v>2.308E-2</v>
      </c>
      <c r="AB1816" s="58">
        <v>39799</v>
      </c>
      <c r="AC1816" s="57">
        <v>1.473E-2</v>
      </c>
      <c r="AD1816" s="57">
        <v>0</v>
      </c>
      <c r="AE1816" s="57">
        <v>0</v>
      </c>
      <c r="AF1816" s="57">
        <v>2.2179999999999998E-2</v>
      </c>
      <c r="AG1816" s="57">
        <v>2.308E-2</v>
      </c>
    </row>
    <row r="1817" spans="2:33">
      <c r="B1817" s="58">
        <v>39800</v>
      </c>
      <c r="C1817" s="57">
        <v>3.0800000000000001E-2</v>
      </c>
      <c r="D1817" s="57">
        <v>4.24E-2</v>
      </c>
      <c r="E1817" s="57">
        <v>3.61E-2</v>
      </c>
      <c r="F1817" s="57">
        <v>3.61E-2</v>
      </c>
      <c r="G1817" s="57">
        <v>3.61E-2</v>
      </c>
      <c r="H1817" s="57">
        <v>3.6200000000000003E-2</v>
      </c>
      <c r="I1817" s="57">
        <v>3.6900000000000002E-2</v>
      </c>
      <c r="J1817" s="57">
        <v>3.73E-2</v>
      </c>
      <c r="K1817" s="57">
        <v>3.7699999999999997E-2</v>
      </c>
      <c r="L1817" s="57">
        <v>3.7949999999999998E-2</v>
      </c>
      <c r="M1817" s="57">
        <v>3.8199999999999998E-2</v>
      </c>
      <c r="N1817" s="57">
        <v>3.85E-2</v>
      </c>
      <c r="O1817" s="57">
        <v>3.9100000000000003E-2</v>
      </c>
      <c r="P1817" s="57">
        <v>3.8800000000000001E-2</v>
      </c>
      <c r="Q1817" s="57">
        <v>3.8599999999999995E-2</v>
      </c>
      <c r="S1817" s="224"/>
      <c r="T1817" s="58">
        <v>39800</v>
      </c>
      <c r="U1817" s="58"/>
      <c r="V1817" s="57">
        <v>1.5129999999999999E-2</v>
      </c>
      <c r="W1817" s="57">
        <v>0</v>
      </c>
      <c r="X1817" s="57">
        <v>0</v>
      </c>
      <c r="Y1817" s="57">
        <v>2.29E-2</v>
      </c>
      <c r="Z1817" s="57">
        <v>2.3889999999999998E-2</v>
      </c>
      <c r="AB1817" s="58">
        <v>39800</v>
      </c>
      <c r="AC1817" s="57">
        <v>1.5129999999999999E-2</v>
      </c>
      <c r="AD1817" s="57">
        <v>0</v>
      </c>
      <c r="AE1817" s="57">
        <v>0</v>
      </c>
      <c r="AF1817" s="57">
        <v>2.29E-2</v>
      </c>
      <c r="AG1817" s="57">
        <v>2.3889999999999998E-2</v>
      </c>
    </row>
    <row r="1818" spans="2:33">
      <c r="B1818" s="58">
        <v>39801</v>
      </c>
      <c r="C1818" s="57">
        <v>2.92E-2</v>
      </c>
      <c r="D1818" s="57">
        <v>4.1900000000000007E-2</v>
      </c>
      <c r="E1818" s="57">
        <v>3.6000000000000004E-2</v>
      </c>
      <c r="F1818" s="57">
        <v>3.6200000000000003E-2</v>
      </c>
      <c r="G1818" s="57">
        <v>3.6000000000000004E-2</v>
      </c>
      <c r="H1818" s="57">
        <v>3.6249999999999998E-2</v>
      </c>
      <c r="I1818" s="57">
        <v>3.7149999999999996E-2</v>
      </c>
      <c r="J1818" s="57">
        <v>3.755E-2</v>
      </c>
      <c r="K1818" s="57">
        <v>3.7900000000000003E-2</v>
      </c>
      <c r="L1818" s="57">
        <v>3.8149999999999996E-2</v>
      </c>
      <c r="M1818" s="57">
        <v>3.8399999999999997E-2</v>
      </c>
      <c r="N1818" s="57">
        <v>3.8599999999999995E-2</v>
      </c>
      <c r="O1818" s="57">
        <v>3.9199999999999999E-2</v>
      </c>
      <c r="P1818" s="57">
        <v>3.8900000000000004E-2</v>
      </c>
      <c r="Q1818" s="57">
        <v>3.8699999999999998E-2</v>
      </c>
      <c r="S1818" s="224"/>
      <c r="T1818" s="58">
        <v>39801</v>
      </c>
      <c r="U1818" s="58"/>
      <c r="V1818" s="57">
        <v>1.5689999999999999E-2</v>
      </c>
      <c r="W1818" s="57">
        <v>0</v>
      </c>
      <c r="X1818" s="57">
        <v>0</v>
      </c>
      <c r="Y1818" s="57">
        <v>2.4409999999999998E-2</v>
      </c>
      <c r="Z1818" s="57">
        <v>2.5160000000000002E-2</v>
      </c>
      <c r="AB1818" s="58">
        <v>39801</v>
      </c>
      <c r="AC1818" s="57">
        <v>1.5689999999999999E-2</v>
      </c>
      <c r="AD1818" s="57">
        <v>0</v>
      </c>
      <c r="AE1818" s="57">
        <v>0</v>
      </c>
      <c r="AF1818" s="57">
        <v>2.4409999999999998E-2</v>
      </c>
      <c r="AG1818" s="57">
        <v>2.5160000000000002E-2</v>
      </c>
    </row>
    <row r="1819" spans="2:33">
      <c r="B1819" s="58">
        <v>39802</v>
      </c>
      <c r="S1819" s="224"/>
      <c r="T1819" s="58">
        <v>39802</v>
      </c>
      <c r="U1819" s="58"/>
      <c r="AB1819" s="58">
        <v>39802</v>
      </c>
    </row>
    <row r="1820" spans="2:33">
      <c r="B1820" s="58">
        <v>39803</v>
      </c>
      <c r="S1820" s="224"/>
      <c r="T1820" s="58">
        <v>39803</v>
      </c>
      <c r="U1820" s="58"/>
      <c r="AB1820" s="58">
        <v>39803</v>
      </c>
    </row>
    <row r="1821" spans="2:33">
      <c r="B1821" s="58">
        <v>39804</v>
      </c>
      <c r="C1821" s="57">
        <v>2.9500000000000002E-2</v>
      </c>
      <c r="D1821" s="57">
        <v>4.0899999999999999E-2</v>
      </c>
      <c r="E1821" s="57">
        <v>3.6299999999999999E-2</v>
      </c>
      <c r="F1821" s="57">
        <v>3.6600000000000001E-2</v>
      </c>
      <c r="G1821" s="57">
        <v>3.6499999999999998E-2</v>
      </c>
      <c r="H1821" s="57">
        <v>3.6600000000000001E-2</v>
      </c>
      <c r="I1821" s="57">
        <v>3.7499999999999999E-2</v>
      </c>
      <c r="J1821" s="57">
        <v>3.7900000000000003E-2</v>
      </c>
      <c r="K1821" s="57">
        <v>3.8300000000000001E-2</v>
      </c>
      <c r="L1821" s="57">
        <v>3.8550000000000001E-2</v>
      </c>
      <c r="M1821" s="57">
        <v>3.8800000000000001E-2</v>
      </c>
      <c r="N1821" s="57">
        <v>3.9E-2</v>
      </c>
      <c r="O1821" s="57">
        <v>3.9599999999999996E-2</v>
      </c>
      <c r="P1821" s="57">
        <v>3.9300000000000002E-2</v>
      </c>
      <c r="Q1821" s="57">
        <v>3.9100000000000003E-2</v>
      </c>
      <c r="S1821" s="224"/>
      <c r="T1821" s="58">
        <v>39804</v>
      </c>
      <c r="U1821" s="58"/>
      <c r="V1821" s="57">
        <v>1.5689999999999999E-2</v>
      </c>
      <c r="W1821" s="57">
        <v>0</v>
      </c>
      <c r="X1821" s="57">
        <v>0</v>
      </c>
      <c r="Y1821" s="57">
        <v>2.4799999999999999E-2</v>
      </c>
      <c r="Z1821" s="57">
        <v>2.613E-2</v>
      </c>
      <c r="AB1821" s="58">
        <v>39804</v>
      </c>
      <c r="AC1821" s="57">
        <v>1.5689999999999999E-2</v>
      </c>
      <c r="AD1821" s="57">
        <v>0</v>
      </c>
      <c r="AE1821" s="57">
        <v>0</v>
      </c>
      <c r="AF1821" s="57">
        <v>2.4799999999999999E-2</v>
      </c>
      <c r="AG1821" s="57">
        <v>2.613E-2</v>
      </c>
    </row>
    <row r="1822" spans="2:33">
      <c r="B1822" s="58">
        <v>39805</v>
      </c>
      <c r="C1822" s="57">
        <v>2.6699999999999998E-2</v>
      </c>
      <c r="D1822" s="57">
        <v>4.0300000000000002E-2</v>
      </c>
      <c r="E1822" s="57">
        <v>3.6299999999999999E-2</v>
      </c>
      <c r="F1822" s="57">
        <v>3.6600000000000001E-2</v>
      </c>
      <c r="G1822" s="57">
        <v>3.6499999999999998E-2</v>
      </c>
      <c r="H1822" s="57">
        <v>3.6600000000000001E-2</v>
      </c>
      <c r="I1822" s="57">
        <v>3.7499999999999999E-2</v>
      </c>
      <c r="J1822" s="57">
        <v>3.7900000000000003E-2</v>
      </c>
      <c r="K1822" s="57">
        <v>3.8300000000000001E-2</v>
      </c>
      <c r="L1822" s="57">
        <v>3.8550000000000001E-2</v>
      </c>
      <c r="M1822" s="57">
        <v>3.8800000000000001E-2</v>
      </c>
      <c r="N1822" s="57">
        <v>3.9E-2</v>
      </c>
      <c r="O1822" s="57">
        <v>3.9599999999999996E-2</v>
      </c>
      <c r="P1822" s="57">
        <v>3.9300000000000002E-2</v>
      </c>
      <c r="Q1822" s="57">
        <v>3.9100000000000003E-2</v>
      </c>
      <c r="S1822" s="224"/>
      <c r="T1822" s="58">
        <v>39805</v>
      </c>
      <c r="U1822" s="58"/>
      <c r="V1822" s="57">
        <v>1.5859999999999999E-2</v>
      </c>
      <c r="W1822" s="57">
        <v>0</v>
      </c>
      <c r="X1822" s="57">
        <v>0</v>
      </c>
      <c r="Y1822" s="57">
        <v>2.5310000000000003E-2</v>
      </c>
      <c r="Z1822" s="57">
        <v>2.6939999999999999E-2</v>
      </c>
      <c r="AB1822" s="58">
        <v>39805</v>
      </c>
      <c r="AC1822" s="57">
        <v>1.5859999999999999E-2</v>
      </c>
      <c r="AD1822" s="57">
        <v>0</v>
      </c>
      <c r="AE1822" s="57">
        <v>0</v>
      </c>
      <c r="AF1822" s="57">
        <v>2.5310000000000003E-2</v>
      </c>
      <c r="AG1822" s="57">
        <v>2.6939999999999999E-2</v>
      </c>
    </row>
    <row r="1823" spans="2:33">
      <c r="B1823" s="58">
        <v>39806</v>
      </c>
      <c r="C1823" s="57">
        <v>2.5699999999999997E-2</v>
      </c>
      <c r="D1823" s="57">
        <v>3.9800000000000002E-2</v>
      </c>
      <c r="E1823" s="57">
        <v>3.4500000000000003E-2</v>
      </c>
      <c r="F1823" s="57">
        <v>3.5000000000000003E-2</v>
      </c>
      <c r="G1823" s="57">
        <v>3.49E-2</v>
      </c>
      <c r="H1823" s="57">
        <v>3.49E-2</v>
      </c>
      <c r="I1823" s="57">
        <v>3.5400000000000001E-2</v>
      </c>
      <c r="J1823" s="57">
        <v>3.5799999999999998E-2</v>
      </c>
      <c r="K1823" s="57">
        <v>3.6200000000000003E-2</v>
      </c>
      <c r="L1823" s="57">
        <v>3.6450000000000003E-2</v>
      </c>
      <c r="M1823" s="57">
        <v>3.6699999999999997E-2</v>
      </c>
      <c r="N1823" s="57">
        <v>3.7000000000000005E-2</v>
      </c>
      <c r="O1823" s="57">
        <v>3.7499999999999999E-2</v>
      </c>
      <c r="P1823" s="57">
        <v>3.7100000000000001E-2</v>
      </c>
      <c r="Q1823" s="57">
        <v>3.6400000000000002E-2</v>
      </c>
      <c r="S1823" s="224"/>
      <c r="T1823" s="58">
        <v>39806</v>
      </c>
      <c r="U1823" s="58"/>
      <c r="V1823" s="57">
        <v>1.5520000000000001E-2</v>
      </c>
      <c r="W1823" s="57">
        <v>0</v>
      </c>
      <c r="X1823" s="57">
        <v>0</v>
      </c>
      <c r="Y1823" s="57">
        <v>2.537E-2</v>
      </c>
      <c r="Z1823" s="57">
        <v>2.7120000000000002E-2</v>
      </c>
      <c r="AB1823" s="58">
        <v>39806</v>
      </c>
      <c r="AC1823" s="57">
        <v>1.5520000000000001E-2</v>
      </c>
      <c r="AD1823" s="57">
        <v>0</v>
      </c>
      <c r="AE1823" s="57">
        <v>0</v>
      </c>
      <c r="AF1823" s="57">
        <v>2.537E-2</v>
      </c>
      <c r="AG1823" s="57">
        <v>2.7120000000000002E-2</v>
      </c>
    </row>
    <row r="1824" spans="2:33">
      <c r="B1824" s="58">
        <v>39807</v>
      </c>
      <c r="S1824" s="224"/>
      <c r="T1824" s="58">
        <v>39807</v>
      </c>
      <c r="U1824" s="58"/>
      <c r="AB1824" s="58">
        <v>39807</v>
      </c>
    </row>
    <row r="1825" spans="2:33">
      <c r="B1825" s="58">
        <v>39808</v>
      </c>
      <c r="C1825" s="57">
        <v>3.0800000000000001E-2</v>
      </c>
      <c r="D1825" s="57">
        <v>3.95E-2</v>
      </c>
      <c r="E1825" s="57">
        <v>3.3799999999999997E-2</v>
      </c>
      <c r="F1825" s="57">
        <v>3.44E-2</v>
      </c>
      <c r="G1825" s="57">
        <v>3.4500000000000003E-2</v>
      </c>
      <c r="H1825" s="57">
        <v>3.4500000000000003E-2</v>
      </c>
      <c r="I1825" s="57">
        <v>3.5000000000000003E-2</v>
      </c>
      <c r="J1825" s="57">
        <v>3.5400000000000001E-2</v>
      </c>
      <c r="K1825" s="57">
        <v>3.5799999999999998E-2</v>
      </c>
      <c r="L1825" s="57">
        <v>3.6049999999999999E-2</v>
      </c>
      <c r="M1825" s="57">
        <v>3.6299999999999999E-2</v>
      </c>
      <c r="N1825" s="57">
        <v>3.6600000000000001E-2</v>
      </c>
      <c r="O1825" s="57">
        <v>3.7100000000000001E-2</v>
      </c>
      <c r="P1825" s="57">
        <v>3.6699999999999997E-2</v>
      </c>
      <c r="Q1825" s="57">
        <v>3.6000000000000004E-2</v>
      </c>
      <c r="S1825" s="224"/>
      <c r="T1825" s="58">
        <v>39808</v>
      </c>
      <c r="U1825" s="58"/>
      <c r="V1825" s="57">
        <v>1.5640000000000001E-2</v>
      </c>
      <c r="W1825" s="57">
        <v>0</v>
      </c>
      <c r="X1825" s="57">
        <v>0</v>
      </c>
      <c r="Y1825" s="57">
        <v>2.5569999999999999E-2</v>
      </c>
      <c r="Z1825" s="57">
        <v>2.7130000000000001E-2</v>
      </c>
      <c r="AB1825" s="58">
        <v>39808</v>
      </c>
      <c r="AC1825" s="57">
        <v>1.5640000000000001E-2</v>
      </c>
      <c r="AD1825" s="57">
        <v>0</v>
      </c>
      <c r="AE1825" s="57">
        <v>0</v>
      </c>
      <c r="AF1825" s="57">
        <v>2.5569999999999999E-2</v>
      </c>
      <c r="AG1825" s="57">
        <v>2.7130000000000001E-2</v>
      </c>
    </row>
    <row r="1826" spans="2:33">
      <c r="B1826" s="58">
        <v>39809</v>
      </c>
      <c r="S1826" s="224"/>
      <c r="T1826" s="58">
        <v>39809</v>
      </c>
      <c r="U1826" s="58"/>
      <c r="AB1826" s="58">
        <v>39809</v>
      </c>
    </row>
    <row r="1827" spans="2:33">
      <c r="B1827" s="58">
        <v>39810</v>
      </c>
      <c r="S1827" s="224"/>
      <c r="T1827" s="58">
        <v>39810</v>
      </c>
      <c r="U1827" s="58"/>
      <c r="AB1827" s="58">
        <v>39810</v>
      </c>
    </row>
    <row r="1828" spans="2:33">
      <c r="B1828" s="58">
        <v>39811</v>
      </c>
      <c r="C1828" s="57">
        <v>3.0800000000000001E-2</v>
      </c>
      <c r="D1828" s="57">
        <v>3.9399999999999998E-2</v>
      </c>
      <c r="E1828" s="57">
        <v>3.32E-2</v>
      </c>
      <c r="F1828" s="57">
        <v>3.4000000000000002E-2</v>
      </c>
      <c r="G1828" s="57">
        <v>3.4099999999999998E-2</v>
      </c>
      <c r="H1828" s="57">
        <v>3.4099999999999998E-2</v>
      </c>
      <c r="I1828" s="57">
        <v>3.4599999999999999E-2</v>
      </c>
      <c r="J1828" s="57">
        <v>3.5000000000000003E-2</v>
      </c>
      <c r="K1828" s="57">
        <v>3.5400000000000001E-2</v>
      </c>
      <c r="L1828" s="57">
        <v>3.5650000000000001E-2</v>
      </c>
      <c r="M1828" s="57">
        <v>3.5900000000000001E-2</v>
      </c>
      <c r="N1828" s="57">
        <v>3.6200000000000003E-2</v>
      </c>
      <c r="O1828" s="57">
        <v>3.6699999999999997E-2</v>
      </c>
      <c r="P1828" s="57">
        <v>3.6299999999999999E-2</v>
      </c>
      <c r="Q1828" s="57">
        <v>3.56E-2</v>
      </c>
      <c r="S1828" s="224"/>
      <c r="T1828" s="58">
        <v>39811</v>
      </c>
      <c r="U1828" s="58"/>
      <c r="V1828" s="57">
        <v>1.4530000000000001E-2</v>
      </c>
      <c r="W1828" s="57">
        <v>0</v>
      </c>
      <c r="X1828" s="57">
        <v>0</v>
      </c>
      <c r="Y1828" s="57">
        <v>2.443E-2</v>
      </c>
      <c r="Z1828" s="57">
        <v>2.673E-2</v>
      </c>
      <c r="AB1828" s="58">
        <v>39811</v>
      </c>
      <c r="AC1828" s="57">
        <v>1.4530000000000001E-2</v>
      </c>
      <c r="AD1828" s="57">
        <v>0</v>
      </c>
      <c r="AE1828" s="57">
        <v>0</v>
      </c>
      <c r="AF1828" s="57">
        <v>2.443E-2</v>
      </c>
      <c r="AG1828" s="57">
        <v>2.673E-2</v>
      </c>
    </row>
    <row r="1829" spans="2:33">
      <c r="B1829" s="58">
        <v>39812</v>
      </c>
      <c r="C1829" s="57">
        <v>0.03</v>
      </c>
      <c r="D1829" s="57">
        <v>3.9300000000000002E-2</v>
      </c>
      <c r="E1829" s="57">
        <v>3.2500000000000001E-2</v>
      </c>
      <c r="F1829" s="57">
        <v>3.2899999999999999E-2</v>
      </c>
      <c r="G1829" s="57">
        <v>3.2899999999999999E-2</v>
      </c>
      <c r="H1829" s="57">
        <v>3.32E-2</v>
      </c>
      <c r="I1829" s="57">
        <v>3.3700000000000001E-2</v>
      </c>
      <c r="J1829" s="57">
        <v>3.4249999999999996E-2</v>
      </c>
      <c r="K1829" s="57">
        <v>3.4799999999999998E-2</v>
      </c>
      <c r="L1829" s="57">
        <v>3.5099999999999999E-2</v>
      </c>
      <c r="M1829" s="57">
        <v>3.5400000000000001E-2</v>
      </c>
      <c r="N1829" s="57">
        <v>3.5699999999999996E-2</v>
      </c>
      <c r="O1829" s="57">
        <v>3.6200000000000003E-2</v>
      </c>
      <c r="P1829" s="57">
        <v>3.5799999999999998E-2</v>
      </c>
      <c r="Q1829" s="57">
        <v>3.5099999999999999E-2</v>
      </c>
      <c r="S1829" s="224"/>
      <c r="T1829" s="58">
        <v>39812</v>
      </c>
      <c r="U1829" s="58"/>
      <c r="V1829" s="57">
        <v>1.4610000000000001E-2</v>
      </c>
      <c r="W1829" s="57">
        <v>0</v>
      </c>
      <c r="X1829" s="57">
        <v>0</v>
      </c>
      <c r="Y1829" s="57">
        <v>2.496E-2</v>
      </c>
      <c r="Z1829" s="57">
        <v>2.7120000000000002E-2</v>
      </c>
      <c r="AB1829" s="58">
        <v>39812</v>
      </c>
      <c r="AC1829" s="57">
        <v>1.4610000000000001E-2</v>
      </c>
      <c r="AD1829" s="57">
        <v>0</v>
      </c>
      <c r="AE1829" s="57">
        <v>0</v>
      </c>
      <c r="AF1829" s="57">
        <v>2.496E-2</v>
      </c>
      <c r="AG1829" s="57">
        <v>2.7120000000000002E-2</v>
      </c>
    </row>
    <row r="1830" spans="2:33">
      <c r="B1830" s="58">
        <v>39813</v>
      </c>
      <c r="C1830" s="57">
        <v>0.03</v>
      </c>
      <c r="D1830" s="57">
        <v>3.9300000000000002E-2</v>
      </c>
      <c r="E1830" s="57">
        <v>3.2500000000000001E-2</v>
      </c>
      <c r="F1830" s="57">
        <v>3.2899999999999999E-2</v>
      </c>
      <c r="G1830" s="57">
        <v>3.2899999999999999E-2</v>
      </c>
      <c r="H1830" s="57">
        <v>3.32E-2</v>
      </c>
      <c r="I1830" s="57">
        <v>3.3700000000000001E-2</v>
      </c>
      <c r="J1830" s="57">
        <v>3.4249999999999996E-2</v>
      </c>
      <c r="K1830" s="57">
        <v>3.4799999999999998E-2</v>
      </c>
      <c r="L1830" s="57">
        <v>3.5099999999999999E-2</v>
      </c>
      <c r="M1830" s="57">
        <v>3.5400000000000001E-2</v>
      </c>
      <c r="N1830" s="57">
        <v>3.5699999999999996E-2</v>
      </c>
      <c r="O1830" s="57">
        <v>3.6200000000000003E-2</v>
      </c>
      <c r="P1830" s="57">
        <v>3.5799999999999998E-2</v>
      </c>
      <c r="Q1830" s="57">
        <v>3.5099999999999999E-2</v>
      </c>
      <c r="S1830" s="224"/>
      <c r="T1830" s="58">
        <v>39813</v>
      </c>
      <c r="U1830" s="58"/>
      <c r="V1830" s="57">
        <v>1.4610000000000001E-2</v>
      </c>
      <c r="W1830" s="57">
        <v>0</v>
      </c>
      <c r="X1830" s="57">
        <v>0</v>
      </c>
      <c r="Y1830" s="57">
        <v>2.4929999999999997E-2</v>
      </c>
      <c r="Z1830" s="57">
        <v>2.6939999999999999E-2</v>
      </c>
      <c r="AB1830" s="58">
        <v>39813</v>
      </c>
      <c r="AC1830" s="57">
        <v>1.4610000000000001E-2</v>
      </c>
      <c r="AD1830" s="57">
        <v>0</v>
      </c>
      <c r="AE1830" s="57">
        <v>0</v>
      </c>
      <c r="AF1830" s="57">
        <v>2.4929999999999997E-2</v>
      </c>
      <c r="AG1830" s="57">
        <v>2.6939999999999999E-2</v>
      </c>
    </row>
    <row r="1831" spans="2:33">
      <c r="B1831" s="58">
        <v>39814</v>
      </c>
      <c r="S1831" s="224"/>
      <c r="T1831" s="58">
        <v>39814</v>
      </c>
      <c r="U1831" s="58"/>
      <c r="AB1831" s="58">
        <v>39814</v>
      </c>
    </row>
    <row r="1832" spans="2:33">
      <c r="B1832" s="58">
        <v>39815</v>
      </c>
      <c r="C1832" s="57">
        <v>3.0800000000000001E-2</v>
      </c>
      <c r="D1832" s="57">
        <v>3.9300000000000002E-2</v>
      </c>
      <c r="E1832" s="57">
        <v>3.2599999999999997E-2</v>
      </c>
      <c r="F1832" s="57">
        <v>3.27E-2</v>
      </c>
      <c r="G1832" s="57">
        <v>3.2799999999999996E-2</v>
      </c>
      <c r="H1832" s="57">
        <v>3.3099999999999997E-2</v>
      </c>
      <c r="I1832" s="57">
        <v>3.3700000000000001E-2</v>
      </c>
      <c r="J1832" s="57">
        <v>3.4200000000000001E-2</v>
      </c>
      <c r="K1832" s="57">
        <v>3.4700000000000002E-2</v>
      </c>
      <c r="L1832" s="57">
        <v>3.5000000000000003E-2</v>
      </c>
      <c r="M1832" s="57">
        <v>3.5299999999999998E-2</v>
      </c>
      <c r="N1832" s="57">
        <v>3.56E-2</v>
      </c>
      <c r="O1832" s="57">
        <v>3.61E-2</v>
      </c>
      <c r="P1832" s="57">
        <v>3.5699999999999996E-2</v>
      </c>
      <c r="Q1832" s="57">
        <v>3.5000000000000003E-2</v>
      </c>
      <c r="S1832" s="224"/>
      <c r="T1832" s="58">
        <v>39815</v>
      </c>
      <c r="U1832" s="58"/>
      <c r="V1832" s="57">
        <v>1.4959999999999999E-2</v>
      </c>
      <c r="W1832" s="57">
        <v>0</v>
      </c>
      <c r="X1832" s="57">
        <v>0</v>
      </c>
      <c r="Y1832" s="57">
        <v>2.6070000000000003E-2</v>
      </c>
      <c r="Z1832" s="57">
        <v>2.7839999999999997E-2</v>
      </c>
      <c r="AB1832" s="58">
        <v>39815</v>
      </c>
      <c r="AC1832" s="57">
        <v>1.4959999999999999E-2</v>
      </c>
      <c r="AD1832" s="57">
        <v>0</v>
      </c>
      <c r="AE1832" s="57">
        <v>0</v>
      </c>
      <c r="AF1832" s="57">
        <v>2.6070000000000003E-2</v>
      </c>
      <c r="AG1832" s="57">
        <v>2.7839999999999997E-2</v>
      </c>
    </row>
    <row r="1833" spans="2:33">
      <c r="B1833" s="58">
        <v>39816</v>
      </c>
      <c r="S1833" s="224"/>
      <c r="T1833" s="58">
        <v>39816</v>
      </c>
      <c r="U1833" s="58"/>
      <c r="AB1833" s="58">
        <v>39816</v>
      </c>
    </row>
    <row r="1834" spans="2:33">
      <c r="B1834" s="58">
        <v>39817</v>
      </c>
      <c r="S1834" s="224"/>
      <c r="T1834" s="58">
        <v>39817</v>
      </c>
      <c r="U1834" s="58"/>
      <c r="AB1834" s="58">
        <v>39817</v>
      </c>
    </row>
    <row r="1835" spans="2:33">
      <c r="B1835" s="58">
        <v>39818</v>
      </c>
      <c r="C1835" s="57">
        <v>2.9900000000000003E-2</v>
      </c>
      <c r="D1835" s="57">
        <v>3.9199999999999999E-2</v>
      </c>
      <c r="E1835" s="57">
        <v>3.1300000000000001E-2</v>
      </c>
      <c r="F1835" s="57">
        <v>3.1800000000000002E-2</v>
      </c>
      <c r="G1835" s="57">
        <v>3.2000000000000001E-2</v>
      </c>
      <c r="H1835" s="57">
        <v>3.2400000000000005E-2</v>
      </c>
      <c r="I1835" s="57">
        <v>3.32E-2</v>
      </c>
      <c r="J1835" s="57">
        <v>3.3649999999999999E-2</v>
      </c>
      <c r="K1835" s="57">
        <v>3.4099999999999998E-2</v>
      </c>
      <c r="L1835" s="57">
        <v>3.44E-2</v>
      </c>
      <c r="M1835" s="57">
        <v>3.4750000000000003E-2</v>
      </c>
      <c r="N1835" s="57">
        <v>3.5099999999999999E-2</v>
      </c>
      <c r="O1835" s="57">
        <v>3.5699999999999996E-2</v>
      </c>
      <c r="P1835" s="57">
        <v>3.5299999999999998E-2</v>
      </c>
      <c r="Q1835" s="57">
        <v>3.4599999999999999E-2</v>
      </c>
      <c r="S1835" s="224"/>
      <c r="T1835" s="58">
        <v>39818</v>
      </c>
      <c r="U1835" s="58"/>
      <c r="V1835" s="57">
        <v>1.5960000000000002E-2</v>
      </c>
      <c r="W1835" s="57">
        <v>0</v>
      </c>
      <c r="X1835" s="57">
        <v>0</v>
      </c>
      <c r="Y1835" s="57">
        <v>2.8149999999999998E-2</v>
      </c>
      <c r="Z1835" s="57">
        <v>3.0280000000000001E-2</v>
      </c>
      <c r="AB1835" s="58">
        <v>39818</v>
      </c>
      <c r="AC1835" s="57">
        <v>1.5960000000000002E-2</v>
      </c>
      <c r="AD1835" s="57">
        <v>0</v>
      </c>
      <c r="AE1835" s="57">
        <v>0</v>
      </c>
      <c r="AF1835" s="57">
        <v>2.8149999999999998E-2</v>
      </c>
      <c r="AG1835" s="57">
        <v>3.0280000000000001E-2</v>
      </c>
    </row>
    <row r="1836" spans="2:33">
      <c r="B1836" s="58">
        <v>39819</v>
      </c>
      <c r="C1836" s="57">
        <v>3.0800000000000001E-2</v>
      </c>
      <c r="D1836" s="57">
        <v>3.9199999999999999E-2</v>
      </c>
      <c r="E1836" s="57">
        <v>3.0699999999999998E-2</v>
      </c>
      <c r="F1836" s="57">
        <v>3.1E-2</v>
      </c>
      <c r="G1836" s="57">
        <v>3.1600000000000003E-2</v>
      </c>
      <c r="H1836" s="57">
        <v>3.2099999999999997E-2</v>
      </c>
      <c r="I1836" s="57">
        <v>3.2899999999999999E-2</v>
      </c>
      <c r="J1836" s="57">
        <v>3.3349999999999998E-2</v>
      </c>
      <c r="K1836" s="57">
        <v>3.3799999999999997E-2</v>
      </c>
      <c r="L1836" s="57">
        <v>3.4099999999999998E-2</v>
      </c>
      <c r="M1836" s="57">
        <v>3.4450000000000001E-2</v>
      </c>
      <c r="N1836" s="57">
        <v>3.4750000000000003E-2</v>
      </c>
      <c r="O1836" s="57">
        <v>3.5349999999999999E-2</v>
      </c>
      <c r="P1836" s="57">
        <v>3.4950000000000002E-2</v>
      </c>
      <c r="Q1836" s="57">
        <v>3.4249999999999996E-2</v>
      </c>
      <c r="S1836" s="224"/>
      <c r="T1836" s="58">
        <v>39819</v>
      </c>
      <c r="U1836" s="58"/>
      <c r="V1836" s="57">
        <v>1.546E-2</v>
      </c>
      <c r="W1836" s="57">
        <v>0</v>
      </c>
      <c r="X1836" s="57">
        <v>0</v>
      </c>
      <c r="Y1836" s="57">
        <v>2.879E-2</v>
      </c>
      <c r="Z1836" s="57">
        <v>3.1809999999999998E-2</v>
      </c>
      <c r="AB1836" s="58">
        <v>39819</v>
      </c>
      <c r="AC1836" s="57">
        <v>1.546E-2</v>
      </c>
      <c r="AD1836" s="57">
        <v>0</v>
      </c>
      <c r="AE1836" s="57">
        <v>0</v>
      </c>
      <c r="AF1836" s="57">
        <v>2.879E-2</v>
      </c>
      <c r="AG1836" s="57">
        <v>3.1809999999999998E-2</v>
      </c>
    </row>
    <row r="1837" spans="2:33">
      <c r="B1837" s="58">
        <v>39820</v>
      </c>
      <c r="C1837" s="57">
        <v>2.6099999999999998E-2</v>
      </c>
      <c r="D1837" s="57">
        <v>3.9199999999999999E-2</v>
      </c>
      <c r="E1837" s="57">
        <v>3.1200000000000002E-2</v>
      </c>
      <c r="F1837" s="57">
        <v>3.1200000000000002E-2</v>
      </c>
      <c r="G1837" s="57">
        <v>3.1699999999999999E-2</v>
      </c>
      <c r="H1837" s="57">
        <v>3.2300000000000002E-2</v>
      </c>
      <c r="I1837" s="57">
        <v>3.2899999999999999E-2</v>
      </c>
      <c r="J1837" s="57">
        <v>3.3300000000000003E-2</v>
      </c>
      <c r="K1837" s="57">
        <v>3.3700000000000001E-2</v>
      </c>
      <c r="L1837" s="57">
        <v>3.4000000000000002E-2</v>
      </c>
      <c r="M1837" s="57">
        <v>3.4349999999999999E-2</v>
      </c>
      <c r="N1837" s="57">
        <v>3.4700000000000002E-2</v>
      </c>
      <c r="O1837" s="57">
        <v>3.5249999999999997E-2</v>
      </c>
      <c r="P1837" s="57">
        <v>3.49E-2</v>
      </c>
      <c r="Q1837" s="57">
        <v>3.4200000000000001E-2</v>
      </c>
      <c r="S1837" s="224"/>
      <c r="T1837" s="58">
        <v>39820</v>
      </c>
      <c r="U1837" s="58"/>
      <c r="V1837" s="57">
        <v>1.435E-2</v>
      </c>
      <c r="W1837" s="57">
        <v>0</v>
      </c>
      <c r="X1837" s="57">
        <v>0</v>
      </c>
      <c r="Y1837" s="57">
        <v>2.6929999999999999E-2</v>
      </c>
      <c r="Z1837" s="57">
        <v>2.9860000000000001E-2</v>
      </c>
      <c r="AB1837" s="58">
        <v>39820</v>
      </c>
      <c r="AC1837" s="57">
        <v>1.435E-2</v>
      </c>
      <c r="AD1837" s="57">
        <v>0</v>
      </c>
      <c r="AE1837" s="57">
        <v>0</v>
      </c>
      <c r="AF1837" s="57">
        <v>2.6929999999999999E-2</v>
      </c>
      <c r="AG1837" s="57">
        <v>2.9860000000000001E-2</v>
      </c>
    </row>
    <row r="1838" spans="2:33">
      <c r="B1838" s="58">
        <v>39821</v>
      </c>
      <c r="C1838" s="57">
        <v>2.9900000000000003E-2</v>
      </c>
      <c r="D1838" s="57">
        <v>3.2500000000000001E-2</v>
      </c>
      <c r="E1838" s="57">
        <v>2.8500000000000001E-2</v>
      </c>
      <c r="F1838" s="57">
        <v>2.9100000000000001E-2</v>
      </c>
      <c r="G1838" s="57">
        <v>2.9700000000000001E-2</v>
      </c>
      <c r="H1838" s="57">
        <v>3.0200000000000001E-2</v>
      </c>
      <c r="I1838" s="57">
        <v>3.1E-2</v>
      </c>
      <c r="J1838" s="57">
        <v>3.15E-2</v>
      </c>
      <c r="K1838" s="57">
        <v>3.1899999999999998E-2</v>
      </c>
      <c r="L1838" s="57">
        <v>3.2250000000000001E-2</v>
      </c>
      <c r="M1838" s="57">
        <v>3.2599999999999997E-2</v>
      </c>
      <c r="N1838" s="57">
        <v>3.2899999999999999E-2</v>
      </c>
      <c r="O1838" s="57">
        <v>3.32E-2</v>
      </c>
      <c r="P1838" s="57">
        <v>3.3099999999999997E-2</v>
      </c>
      <c r="Q1838" s="57">
        <v>3.2400000000000005E-2</v>
      </c>
      <c r="S1838" s="224"/>
      <c r="T1838" s="58">
        <v>39821</v>
      </c>
      <c r="U1838" s="58"/>
      <c r="V1838" s="57">
        <v>1.3849999999999999E-2</v>
      </c>
      <c r="W1838" s="57">
        <v>0</v>
      </c>
      <c r="X1838" s="57">
        <v>0</v>
      </c>
      <c r="Y1838" s="57">
        <v>2.6200000000000001E-2</v>
      </c>
      <c r="Z1838" s="57">
        <v>2.9149999999999999E-2</v>
      </c>
      <c r="AB1838" s="58">
        <v>39821</v>
      </c>
      <c r="AC1838" s="57">
        <v>1.3849999999999999E-2</v>
      </c>
      <c r="AD1838" s="57">
        <v>0</v>
      </c>
      <c r="AE1838" s="57">
        <v>0</v>
      </c>
      <c r="AF1838" s="57">
        <v>2.6200000000000001E-2</v>
      </c>
      <c r="AG1838" s="57">
        <v>2.9149999999999999E-2</v>
      </c>
    </row>
    <row r="1839" spans="2:33">
      <c r="B1839" s="58">
        <v>39822</v>
      </c>
      <c r="C1839" s="57">
        <v>2.58E-2</v>
      </c>
      <c r="D1839" s="57">
        <v>3.1800000000000002E-2</v>
      </c>
      <c r="E1839" s="57">
        <v>2.9399999999999999E-2</v>
      </c>
      <c r="F1839" s="57">
        <v>3.0600000000000002E-2</v>
      </c>
      <c r="G1839" s="57">
        <v>3.1200000000000002E-2</v>
      </c>
      <c r="H1839" s="57">
        <v>3.175E-2</v>
      </c>
      <c r="I1839" s="57">
        <v>3.2400000000000005E-2</v>
      </c>
      <c r="J1839" s="57">
        <v>3.295E-2</v>
      </c>
      <c r="K1839" s="57">
        <v>3.3500000000000002E-2</v>
      </c>
      <c r="L1839" s="57">
        <v>3.39E-2</v>
      </c>
      <c r="M1839" s="57">
        <v>3.4300000000000004E-2</v>
      </c>
      <c r="N1839" s="57">
        <v>3.4700000000000002E-2</v>
      </c>
      <c r="O1839" s="57">
        <v>3.5099999999999999E-2</v>
      </c>
      <c r="P1839" s="57">
        <v>3.49E-2</v>
      </c>
      <c r="Q1839" s="57">
        <v>3.4200000000000001E-2</v>
      </c>
      <c r="S1839" s="224"/>
      <c r="T1839" s="58">
        <v>39822</v>
      </c>
      <c r="U1839" s="58"/>
      <c r="V1839" s="57">
        <v>1.2760000000000001E-2</v>
      </c>
      <c r="W1839" s="57">
        <v>0</v>
      </c>
      <c r="X1839" s="57">
        <v>0</v>
      </c>
      <c r="Y1839" s="57">
        <v>2.5080000000000002E-2</v>
      </c>
      <c r="Z1839" s="57">
        <v>2.8159999999999998E-2</v>
      </c>
      <c r="AB1839" s="58">
        <v>39822</v>
      </c>
      <c r="AC1839" s="57">
        <v>1.2760000000000001E-2</v>
      </c>
      <c r="AD1839" s="57">
        <v>0</v>
      </c>
      <c r="AE1839" s="57">
        <v>0</v>
      </c>
      <c r="AF1839" s="57">
        <v>2.5080000000000002E-2</v>
      </c>
      <c r="AG1839" s="57">
        <v>2.8159999999999998E-2</v>
      </c>
    </row>
    <row r="1840" spans="2:33">
      <c r="B1840" s="58">
        <v>39823</v>
      </c>
      <c r="S1840" s="224"/>
      <c r="T1840" s="58">
        <v>39823</v>
      </c>
      <c r="U1840" s="58"/>
      <c r="AB1840" s="58">
        <v>39823</v>
      </c>
    </row>
    <row r="1841" spans="2:33">
      <c r="B1841" s="58">
        <v>39824</v>
      </c>
      <c r="T1841" s="58">
        <v>39824</v>
      </c>
      <c r="U1841" s="58"/>
      <c r="AB1841" s="58">
        <v>39824</v>
      </c>
    </row>
    <row r="1842" spans="2:33">
      <c r="B1842" s="58">
        <v>39825</v>
      </c>
      <c r="C1842" s="57">
        <v>2.58E-2</v>
      </c>
      <c r="D1842" s="57">
        <v>3.1800000000000002E-2</v>
      </c>
      <c r="E1842" s="57">
        <v>2.8799999999999999E-2</v>
      </c>
      <c r="F1842" s="57">
        <v>3.0849999999999999E-2</v>
      </c>
      <c r="G1842" s="57">
        <v>3.1449999999999999E-2</v>
      </c>
      <c r="H1842" s="57">
        <v>3.1949999999999999E-2</v>
      </c>
      <c r="I1842" s="57">
        <v>3.2649999999999998E-2</v>
      </c>
      <c r="J1842" s="57">
        <v>3.32E-2</v>
      </c>
      <c r="K1842" s="57">
        <v>3.3750000000000002E-2</v>
      </c>
      <c r="L1842" s="57">
        <v>3.4049999999999997E-2</v>
      </c>
      <c r="M1842" s="57">
        <v>3.4450000000000001E-2</v>
      </c>
      <c r="N1842" s="57">
        <v>3.4849999999999999E-2</v>
      </c>
      <c r="O1842" s="57">
        <v>3.5249999999999997E-2</v>
      </c>
      <c r="P1842" s="57">
        <v>3.5049999999999998E-2</v>
      </c>
      <c r="Q1842" s="57">
        <v>3.4349999999999999E-2</v>
      </c>
      <c r="T1842" s="58">
        <v>39825</v>
      </c>
      <c r="U1842" s="58"/>
      <c r="V1842" s="57">
        <v>1.2789999999999999E-2</v>
      </c>
      <c r="W1842" s="57">
        <v>0</v>
      </c>
      <c r="X1842" s="57">
        <v>0</v>
      </c>
      <c r="Y1842" s="57">
        <v>2.4820000000000002E-2</v>
      </c>
      <c r="Z1842" s="57">
        <v>2.8079999999999997E-2</v>
      </c>
      <c r="AB1842" s="58">
        <v>39825</v>
      </c>
      <c r="AC1842" s="57">
        <v>1.2789999999999999E-2</v>
      </c>
      <c r="AD1842" s="57">
        <v>0</v>
      </c>
      <c r="AE1842" s="57">
        <v>0</v>
      </c>
      <c r="AF1842" s="57">
        <v>2.4820000000000002E-2</v>
      </c>
      <c r="AG1842" s="57">
        <v>2.8079999999999997E-2</v>
      </c>
    </row>
    <row r="1843" spans="2:33">
      <c r="B1843" s="58">
        <v>39826</v>
      </c>
      <c r="C1843" s="57">
        <v>2.58E-2</v>
      </c>
      <c r="D1843" s="57">
        <v>3.1300000000000001E-2</v>
      </c>
      <c r="E1843" s="57">
        <v>2.8399999999999998E-2</v>
      </c>
      <c r="F1843" s="57">
        <v>3.0699999999999998E-2</v>
      </c>
      <c r="G1843" s="57">
        <v>3.1699999999999999E-2</v>
      </c>
      <c r="H1843" s="57">
        <v>3.2199999999999999E-2</v>
      </c>
      <c r="I1843" s="57">
        <v>3.3000000000000002E-2</v>
      </c>
      <c r="J1843" s="57">
        <v>3.3500000000000002E-2</v>
      </c>
      <c r="K1843" s="57">
        <v>3.4000000000000002E-2</v>
      </c>
      <c r="L1843" s="57">
        <v>3.4349999999999999E-2</v>
      </c>
      <c r="M1843" s="57">
        <v>3.4700000000000002E-2</v>
      </c>
      <c r="N1843" s="57">
        <v>3.5099999999999999E-2</v>
      </c>
      <c r="O1843" s="57">
        <v>3.5400000000000001E-2</v>
      </c>
      <c r="P1843" s="57">
        <v>3.49E-2</v>
      </c>
      <c r="Q1843" s="57">
        <v>3.4200000000000001E-2</v>
      </c>
      <c r="T1843" s="58">
        <v>39826</v>
      </c>
      <c r="U1843" s="58"/>
      <c r="V1843" s="57">
        <v>1.298E-2</v>
      </c>
      <c r="W1843" s="57">
        <v>0</v>
      </c>
      <c r="X1843" s="57">
        <v>0</v>
      </c>
      <c r="Y1843" s="57">
        <v>2.4670000000000001E-2</v>
      </c>
      <c r="Z1843" s="57">
        <v>2.7709999999999999E-2</v>
      </c>
      <c r="AB1843" s="58">
        <v>39826</v>
      </c>
      <c r="AC1843" s="57">
        <v>1.298E-2</v>
      </c>
      <c r="AD1843" s="57">
        <v>0</v>
      </c>
      <c r="AE1843" s="57">
        <v>0</v>
      </c>
      <c r="AF1843" s="57">
        <v>2.4670000000000001E-2</v>
      </c>
      <c r="AG1843" s="57">
        <v>2.7709999999999999E-2</v>
      </c>
    </row>
    <row r="1844" spans="2:33">
      <c r="B1844" s="58">
        <v>39827</v>
      </c>
      <c r="C1844" s="57">
        <v>2.5099999999999997E-2</v>
      </c>
      <c r="D1844" s="57">
        <v>3.0200000000000001E-2</v>
      </c>
      <c r="E1844" s="57">
        <v>2.64E-2</v>
      </c>
      <c r="F1844" s="57">
        <v>2.9300000000000003E-2</v>
      </c>
      <c r="G1844" s="57">
        <v>3.1150000000000001E-2</v>
      </c>
      <c r="H1844" s="57">
        <v>3.2050000000000002E-2</v>
      </c>
      <c r="I1844" s="57">
        <v>3.2799999999999996E-2</v>
      </c>
      <c r="J1844" s="57">
        <v>3.3349999999999998E-2</v>
      </c>
      <c r="K1844" s="57">
        <v>3.39E-2</v>
      </c>
      <c r="L1844" s="57">
        <v>3.4249999999999996E-2</v>
      </c>
      <c r="M1844" s="57">
        <v>3.4599999999999999E-2</v>
      </c>
      <c r="N1844" s="57">
        <v>3.5000000000000003E-2</v>
      </c>
      <c r="O1844" s="57">
        <v>3.5299999999999998E-2</v>
      </c>
      <c r="P1844" s="57">
        <v>3.4700000000000002E-2</v>
      </c>
      <c r="Q1844" s="57">
        <v>3.4000000000000002E-2</v>
      </c>
      <c r="T1844" s="58">
        <v>39827</v>
      </c>
      <c r="U1844" s="58"/>
      <c r="V1844" s="57">
        <v>1.302E-2</v>
      </c>
      <c r="W1844" s="57">
        <v>0</v>
      </c>
      <c r="X1844" s="57">
        <v>0</v>
      </c>
      <c r="Y1844" s="57">
        <v>2.3639999999999998E-2</v>
      </c>
      <c r="Z1844" s="57">
        <v>2.6699999999999998E-2</v>
      </c>
      <c r="AB1844" s="58">
        <v>39827</v>
      </c>
      <c r="AC1844" s="57">
        <v>1.302E-2</v>
      </c>
      <c r="AD1844" s="57">
        <v>0</v>
      </c>
      <c r="AE1844" s="57">
        <v>0</v>
      </c>
      <c r="AF1844" s="57">
        <v>2.3639999999999998E-2</v>
      </c>
      <c r="AG1844" s="57">
        <v>2.6699999999999998E-2</v>
      </c>
    </row>
    <row r="1845" spans="2:33">
      <c r="B1845" s="58">
        <v>39828</v>
      </c>
      <c r="C1845" s="57">
        <v>2.58E-2</v>
      </c>
      <c r="D1845" s="57">
        <v>2.98E-2</v>
      </c>
      <c r="E1845" s="57">
        <v>2.7200000000000002E-2</v>
      </c>
      <c r="F1845" s="57">
        <v>2.98E-2</v>
      </c>
      <c r="G1845" s="57">
        <v>3.1400000000000004E-2</v>
      </c>
      <c r="H1845" s="57">
        <v>3.2300000000000002E-2</v>
      </c>
      <c r="I1845" s="57">
        <v>3.3000000000000002E-2</v>
      </c>
      <c r="J1845" s="57">
        <v>3.3500000000000002E-2</v>
      </c>
      <c r="K1845" s="57">
        <v>3.3950000000000001E-2</v>
      </c>
      <c r="L1845" s="57">
        <v>3.44E-2</v>
      </c>
      <c r="M1845" s="57">
        <v>3.4849999999999999E-2</v>
      </c>
      <c r="N1845" s="57">
        <v>3.5299999999999998E-2</v>
      </c>
      <c r="O1845" s="57">
        <v>3.56E-2</v>
      </c>
      <c r="P1845" s="57">
        <v>3.5000000000000003E-2</v>
      </c>
      <c r="Q1845" s="57">
        <v>3.4300000000000004E-2</v>
      </c>
      <c r="T1845" s="58">
        <v>39828</v>
      </c>
      <c r="U1845" s="58"/>
      <c r="V1845" s="57">
        <v>1.3340000000000001E-2</v>
      </c>
      <c r="W1845" s="57">
        <v>0</v>
      </c>
      <c r="X1845" s="57">
        <v>0</v>
      </c>
      <c r="Y1845" s="57">
        <v>2.3460000000000002E-2</v>
      </c>
      <c r="Z1845" s="57">
        <v>2.6429999999999999E-2</v>
      </c>
      <c r="AB1845" s="58">
        <v>39828</v>
      </c>
      <c r="AC1845" s="57">
        <v>1.3340000000000001E-2</v>
      </c>
      <c r="AD1845" s="57">
        <v>0</v>
      </c>
      <c r="AE1845" s="57">
        <v>0</v>
      </c>
      <c r="AF1845" s="57">
        <v>2.3460000000000002E-2</v>
      </c>
      <c r="AG1845" s="57">
        <v>2.6429999999999999E-2</v>
      </c>
    </row>
    <row r="1846" spans="2:33">
      <c r="B1846" s="58">
        <v>39829</v>
      </c>
      <c r="C1846" s="57">
        <v>2.58E-2</v>
      </c>
      <c r="D1846" s="57">
        <v>2.9700000000000001E-2</v>
      </c>
      <c r="E1846" s="57">
        <v>2.7799999999999998E-2</v>
      </c>
      <c r="F1846" s="57">
        <v>2.98E-2</v>
      </c>
      <c r="G1846" s="57">
        <v>3.1300000000000001E-2</v>
      </c>
      <c r="H1846" s="57">
        <v>3.2099999999999997E-2</v>
      </c>
      <c r="I1846" s="57">
        <v>3.2799999999999996E-2</v>
      </c>
      <c r="J1846" s="57">
        <v>3.3300000000000003E-2</v>
      </c>
      <c r="K1846" s="57">
        <v>3.3799999999999997E-2</v>
      </c>
      <c r="L1846" s="57">
        <v>3.4249999999999996E-2</v>
      </c>
      <c r="M1846" s="57">
        <v>3.4700000000000002E-2</v>
      </c>
      <c r="N1846" s="57">
        <v>3.5200000000000002E-2</v>
      </c>
      <c r="O1846" s="57">
        <v>3.5450000000000002E-2</v>
      </c>
      <c r="P1846" s="57">
        <v>3.49E-2</v>
      </c>
      <c r="Q1846" s="57">
        <v>3.4200000000000001E-2</v>
      </c>
      <c r="T1846" s="58">
        <v>39829</v>
      </c>
      <c r="U1846" s="58"/>
      <c r="V1846" s="57">
        <v>1.3140000000000001E-2</v>
      </c>
      <c r="W1846" s="57">
        <v>0</v>
      </c>
      <c r="X1846" s="57">
        <v>0</v>
      </c>
      <c r="Y1846" s="57">
        <v>2.435E-2</v>
      </c>
      <c r="Z1846" s="57">
        <v>2.724E-2</v>
      </c>
      <c r="AB1846" s="58">
        <v>39829</v>
      </c>
      <c r="AC1846" s="57">
        <v>1.3140000000000001E-2</v>
      </c>
      <c r="AD1846" s="57">
        <v>0</v>
      </c>
      <c r="AE1846" s="57">
        <v>0</v>
      </c>
      <c r="AF1846" s="57">
        <v>2.435E-2</v>
      </c>
      <c r="AG1846" s="57">
        <v>2.724E-2</v>
      </c>
    </row>
    <row r="1847" spans="2:33">
      <c r="B1847" s="58">
        <v>39830</v>
      </c>
      <c r="T1847" s="58">
        <v>39830</v>
      </c>
      <c r="U1847" s="58"/>
      <c r="AB1847" s="58">
        <v>39830</v>
      </c>
    </row>
    <row r="1848" spans="2:33">
      <c r="B1848" s="58">
        <v>39831</v>
      </c>
      <c r="T1848" s="58">
        <v>39831</v>
      </c>
      <c r="U1848" s="58"/>
      <c r="AB1848" s="58">
        <v>39831</v>
      </c>
    </row>
    <row r="1849" spans="2:33">
      <c r="B1849" s="58">
        <v>39832</v>
      </c>
      <c r="C1849" s="57">
        <v>2.58E-2</v>
      </c>
      <c r="D1849" s="57">
        <v>2.9700000000000001E-2</v>
      </c>
      <c r="E1849" s="57">
        <v>2.7300000000000001E-2</v>
      </c>
      <c r="F1849" s="57">
        <v>2.9300000000000003E-2</v>
      </c>
      <c r="G1849" s="57">
        <v>3.1E-2</v>
      </c>
      <c r="H1849" s="57">
        <v>3.1800000000000002E-2</v>
      </c>
      <c r="I1849" s="57">
        <v>3.2500000000000001E-2</v>
      </c>
      <c r="J1849" s="57">
        <v>3.3000000000000002E-2</v>
      </c>
      <c r="K1849" s="57">
        <v>3.3500000000000002E-2</v>
      </c>
      <c r="L1849" s="57">
        <v>3.3950000000000001E-2</v>
      </c>
      <c r="M1849" s="57">
        <v>3.44E-2</v>
      </c>
      <c r="N1849" s="57">
        <v>3.49E-2</v>
      </c>
      <c r="O1849" s="57">
        <v>3.5150000000000001E-2</v>
      </c>
      <c r="P1849" s="57">
        <v>3.4599999999999999E-2</v>
      </c>
      <c r="Q1849" s="57">
        <v>3.39E-2</v>
      </c>
      <c r="T1849" s="58">
        <v>39832</v>
      </c>
      <c r="U1849" s="58"/>
      <c r="V1849" s="57">
        <v>1.3140000000000001E-2</v>
      </c>
      <c r="W1849" s="57">
        <v>0</v>
      </c>
      <c r="X1849" s="57">
        <v>0</v>
      </c>
      <c r="Y1849" s="57">
        <v>2.435E-2</v>
      </c>
      <c r="Z1849" s="57">
        <v>2.724E-2</v>
      </c>
      <c r="AB1849" s="58">
        <v>39832</v>
      </c>
      <c r="AC1849" s="57">
        <v>1.3140000000000001E-2</v>
      </c>
      <c r="AD1849" s="57">
        <v>0</v>
      </c>
      <c r="AE1849" s="57">
        <v>0</v>
      </c>
      <c r="AF1849" s="57">
        <v>2.435E-2</v>
      </c>
      <c r="AG1849" s="57">
        <v>2.724E-2</v>
      </c>
    </row>
    <row r="1850" spans="2:33">
      <c r="B1850" s="58">
        <v>39833</v>
      </c>
      <c r="C1850" s="57">
        <v>2.58E-2</v>
      </c>
      <c r="D1850" s="57">
        <v>2.9700000000000001E-2</v>
      </c>
      <c r="E1850" s="57">
        <v>2.7999999999999997E-2</v>
      </c>
      <c r="F1850" s="57">
        <v>3.0099999999999998E-2</v>
      </c>
      <c r="G1850" s="57">
        <v>3.1800000000000002E-2</v>
      </c>
      <c r="H1850" s="57">
        <v>3.27E-2</v>
      </c>
      <c r="I1850" s="57">
        <v>3.3399999999999999E-2</v>
      </c>
      <c r="J1850" s="57">
        <v>3.3950000000000001E-2</v>
      </c>
      <c r="K1850" s="57">
        <v>3.4500000000000003E-2</v>
      </c>
      <c r="L1850" s="57">
        <v>3.4950000000000002E-2</v>
      </c>
      <c r="M1850" s="57">
        <v>3.5400000000000001E-2</v>
      </c>
      <c r="N1850" s="57">
        <v>3.5799999999999998E-2</v>
      </c>
      <c r="O1850" s="57">
        <v>3.6049999999999999E-2</v>
      </c>
      <c r="P1850" s="57">
        <v>3.5499999999999997E-2</v>
      </c>
      <c r="Q1850" s="57">
        <v>3.4799999999999998E-2</v>
      </c>
      <c r="T1850" s="58">
        <v>39833</v>
      </c>
      <c r="U1850" s="58"/>
      <c r="V1850" s="57">
        <v>1.374E-2</v>
      </c>
      <c r="W1850" s="57">
        <v>0</v>
      </c>
      <c r="X1850" s="57">
        <v>0</v>
      </c>
      <c r="Y1850" s="57">
        <v>2.589E-2</v>
      </c>
      <c r="Z1850" s="57">
        <v>2.8590000000000001E-2</v>
      </c>
      <c r="AB1850" s="58">
        <v>39833</v>
      </c>
      <c r="AC1850" s="57">
        <v>1.374E-2</v>
      </c>
      <c r="AD1850" s="57">
        <v>0</v>
      </c>
      <c r="AE1850" s="57">
        <v>0</v>
      </c>
      <c r="AF1850" s="57">
        <v>2.589E-2</v>
      </c>
      <c r="AG1850" s="57">
        <v>2.8590000000000001E-2</v>
      </c>
    </row>
    <row r="1851" spans="2:33">
      <c r="B1851" s="58">
        <v>39834</v>
      </c>
      <c r="C1851" s="57">
        <v>0.02</v>
      </c>
      <c r="D1851" s="57">
        <v>2.9700000000000001E-2</v>
      </c>
      <c r="E1851" s="57">
        <v>2.75E-2</v>
      </c>
      <c r="F1851" s="57">
        <v>2.9399999999999999E-2</v>
      </c>
      <c r="G1851" s="57">
        <v>3.1E-2</v>
      </c>
      <c r="H1851" s="57">
        <v>3.2199999999999999E-2</v>
      </c>
      <c r="I1851" s="57">
        <v>3.32E-2</v>
      </c>
      <c r="J1851" s="57">
        <v>3.3849999999999998E-2</v>
      </c>
      <c r="K1851" s="57">
        <v>3.4500000000000003E-2</v>
      </c>
      <c r="L1851" s="57">
        <v>3.5049999999999998E-2</v>
      </c>
      <c r="M1851" s="57">
        <v>3.56E-2</v>
      </c>
      <c r="N1851" s="57">
        <v>3.61E-2</v>
      </c>
      <c r="O1851" s="57">
        <v>3.6450000000000003E-2</v>
      </c>
      <c r="P1851" s="57">
        <v>3.585E-2</v>
      </c>
      <c r="Q1851" s="57">
        <v>3.5200000000000002E-2</v>
      </c>
      <c r="T1851" s="58">
        <v>39834</v>
      </c>
      <c r="U1851" s="58"/>
      <c r="V1851" s="57">
        <v>1.37E-2</v>
      </c>
      <c r="W1851" s="57">
        <v>0</v>
      </c>
      <c r="X1851" s="57">
        <v>0</v>
      </c>
      <c r="Y1851" s="57">
        <v>2.52E-2</v>
      </c>
      <c r="Z1851" s="57">
        <v>2.8140000000000002E-2</v>
      </c>
      <c r="AB1851" s="58">
        <v>39834</v>
      </c>
      <c r="AC1851" s="57">
        <v>1.37E-2</v>
      </c>
      <c r="AD1851" s="57">
        <v>0</v>
      </c>
      <c r="AE1851" s="57">
        <v>0</v>
      </c>
      <c r="AF1851" s="57">
        <v>2.52E-2</v>
      </c>
      <c r="AG1851" s="57">
        <v>2.8140000000000002E-2</v>
      </c>
    </row>
    <row r="1852" spans="2:33">
      <c r="B1852" s="58">
        <v>39835</v>
      </c>
      <c r="C1852" s="57">
        <v>2.58E-2</v>
      </c>
      <c r="D1852" s="57">
        <v>2.9600000000000001E-2</v>
      </c>
      <c r="E1852" s="57">
        <v>2.6800000000000001E-2</v>
      </c>
      <c r="F1852" s="57">
        <v>2.8799999999999999E-2</v>
      </c>
      <c r="G1852" s="57">
        <v>3.0600000000000002E-2</v>
      </c>
      <c r="H1852" s="57">
        <v>3.175E-2</v>
      </c>
      <c r="I1852" s="57">
        <v>3.2599999999999997E-2</v>
      </c>
      <c r="J1852" s="57">
        <v>3.3300000000000003E-2</v>
      </c>
      <c r="K1852" s="57">
        <v>3.4000000000000002E-2</v>
      </c>
      <c r="L1852" s="57">
        <v>3.4549999999999997E-2</v>
      </c>
      <c r="M1852" s="57">
        <v>3.5099999999999999E-2</v>
      </c>
      <c r="N1852" s="57">
        <v>3.56E-2</v>
      </c>
      <c r="O1852" s="57">
        <v>3.5950000000000003E-2</v>
      </c>
      <c r="P1852" s="57">
        <v>3.5349999999999999E-2</v>
      </c>
      <c r="Q1852" s="57">
        <v>3.4700000000000002E-2</v>
      </c>
      <c r="T1852" s="58">
        <v>39835</v>
      </c>
      <c r="U1852" s="58"/>
      <c r="V1852" s="57">
        <v>1.4199999999999999E-2</v>
      </c>
      <c r="W1852" s="57">
        <v>0</v>
      </c>
      <c r="X1852" s="57">
        <v>0</v>
      </c>
      <c r="Y1852" s="57">
        <v>2.6890000000000001E-2</v>
      </c>
      <c r="Z1852" s="57">
        <v>3.007E-2</v>
      </c>
      <c r="AB1852" s="58">
        <v>39835</v>
      </c>
      <c r="AC1852" s="57">
        <v>1.4199999999999999E-2</v>
      </c>
      <c r="AD1852" s="57">
        <v>0</v>
      </c>
      <c r="AE1852" s="57">
        <v>0</v>
      </c>
      <c r="AF1852" s="57">
        <v>2.6890000000000001E-2</v>
      </c>
      <c r="AG1852" s="57">
        <v>3.007E-2</v>
      </c>
    </row>
    <row r="1853" spans="2:33">
      <c r="B1853" s="58">
        <v>39836</v>
      </c>
      <c r="C1853" s="57">
        <v>2.4E-2</v>
      </c>
      <c r="D1853" s="57">
        <v>2.9600000000000001E-2</v>
      </c>
      <c r="E1853" s="57">
        <v>2.6600000000000002E-2</v>
      </c>
      <c r="F1853" s="57">
        <v>2.8500000000000001E-2</v>
      </c>
      <c r="G1853" s="57">
        <v>0.03</v>
      </c>
      <c r="H1853" s="57">
        <v>3.1E-2</v>
      </c>
      <c r="I1853" s="57">
        <v>3.1899999999999998E-2</v>
      </c>
      <c r="J1853" s="57">
        <v>3.2649999999999998E-2</v>
      </c>
      <c r="K1853" s="57">
        <v>3.3399999999999999E-2</v>
      </c>
      <c r="L1853" s="57">
        <v>3.3950000000000001E-2</v>
      </c>
      <c r="M1853" s="57">
        <v>3.4500000000000003E-2</v>
      </c>
      <c r="N1853" s="57">
        <v>3.5000000000000003E-2</v>
      </c>
      <c r="O1853" s="57">
        <v>3.5349999999999999E-2</v>
      </c>
      <c r="P1853" s="57">
        <v>3.4750000000000003E-2</v>
      </c>
      <c r="Q1853" s="57">
        <v>3.4099999999999998E-2</v>
      </c>
      <c r="T1853" s="58">
        <v>39836</v>
      </c>
      <c r="U1853" s="58"/>
      <c r="V1853" s="57">
        <v>1.4710000000000001E-2</v>
      </c>
      <c r="W1853" s="57">
        <v>0</v>
      </c>
      <c r="X1853" s="57">
        <v>0</v>
      </c>
      <c r="Y1853" s="57">
        <v>2.793E-2</v>
      </c>
      <c r="Z1853" s="57">
        <v>3.1660000000000001E-2</v>
      </c>
      <c r="AB1853" s="58">
        <v>39836</v>
      </c>
      <c r="AC1853" s="57">
        <v>1.4710000000000001E-2</v>
      </c>
      <c r="AD1853" s="57">
        <v>0</v>
      </c>
      <c r="AE1853" s="57">
        <v>0</v>
      </c>
      <c r="AF1853" s="57">
        <v>2.793E-2</v>
      </c>
      <c r="AG1853" s="57">
        <v>3.1660000000000001E-2</v>
      </c>
    </row>
    <row r="1854" spans="2:33">
      <c r="B1854" s="58">
        <v>39837</v>
      </c>
      <c r="T1854" s="58">
        <v>39837</v>
      </c>
      <c r="U1854" s="58"/>
      <c r="AB1854" s="58">
        <v>39837</v>
      </c>
    </row>
    <row r="1855" spans="2:33">
      <c r="B1855" s="58">
        <v>39838</v>
      </c>
      <c r="T1855" s="58">
        <v>39838</v>
      </c>
      <c r="U1855" s="58"/>
      <c r="AB1855" s="58">
        <v>39838</v>
      </c>
    </row>
    <row r="1856" spans="2:33">
      <c r="B1856" s="58">
        <v>39839</v>
      </c>
      <c r="T1856" s="58">
        <v>39839</v>
      </c>
      <c r="U1856" s="58"/>
      <c r="V1856" s="57">
        <v>1.5129999999999999E-2</v>
      </c>
      <c r="W1856" s="57">
        <v>0</v>
      </c>
      <c r="X1856" s="57">
        <v>0</v>
      </c>
      <c r="Y1856" s="57">
        <v>2.8490000000000001E-2</v>
      </c>
      <c r="Z1856" s="57">
        <v>3.2050000000000002E-2</v>
      </c>
      <c r="AB1856" s="58">
        <v>39839</v>
      </c>
      <c r="AC1856" s="57">
        <v>1.5129999999999999E-2</v>
      </c>
      <c r="AD1856" s="57">
        <v>0</v>
      </c>
      <c r="AE1856" s="57">
        <v>0</v>
      </c>
      <c r="AF1856" s="57">
        <v>2.8490000000000001E-2</v>
      </c>
      <c r="AG1856" s="57">
        <v>3.2050000000000002E-2</v>
      </c>
    </row>
    <row r="1857" spans="2:33">
      <c r="B1857" s="58">
        <v>39840</v>
      </c>
      <c r="T1857" s="58">
        <v>39840</v>
      </c>
      <c r="U1857" s="58"/>
      <c r="V1857" s="57">
        <v>1.506E-2</v>
      </c>
      <c r="W1857" s="57">
        <v>0</v>
      </c>
      <c r="X1857" s="57">
        <v>0</v>
      </c>
      <c r="Y1857" s="57">
        <v>2.8370000000000003E-2</v>
      </c>
      <c r="Z1857" s="57">
        <v>3.1850000000000003E-2</v>
      </c>
      <c r="AB1857" s="58">
        <v>39840</v>
      </c>
      <c r="AC1857" s="57">
        <v>1.506E-2</v>
      </c>
      <c r="AD1857" s="57">
        <v>0</v>
      </c>
      <c r="AE1857" s="57">
        <v>0</v>
      </c>
      <c r="AF1857" s="57">
        <v>2.8370000000000003E-2</v>
      </c>
      <c r="AG1857" s="57">
        <v>3.1850000000000003E-2</v>
      </c>
    </row>
    <row r="1858" spans="2:33">
      <c r="B1858" s="58">
        <v>39841</v>
      </c>
      <c r="C1858" s="57">
        <v>2.58E-2</v>
      </c>
      <c r="D1858" s="57">
        <v>2.9600000000000001E-2</v>
      </c>
      <c r="E1858" s="57">
        <v>2.6600000000000002E-2</v>
      </c>
      <c r="F1858" s="57">
        <v>2.8450000000000003E-2</v>
      </c>
      <c r="G1858" s="57">
        <v>0.03</v>
      </c>
      <c r="H1858" s="57">
        <v>3.1099999999999999E-2</v>
      </c>
      <c r="I1858" s="57">
        <v>3.2000000000000001E-2</v>
      </c>
      <c r="J1858" s="57">
        <v>3.2750000000000001E-2</v>
      </c>
      <c r="K1858" s="57">
        <v>3.3500000000000002E-2</v>
      </c>
      <c r="L1858" s="57">
        <v>3.4049999999999997E-2</v>
      </c>
      <c r="M1858" s="57">
        <v>3.4599999999999999E-2</v>
      </c>
      <c r="N1858" s="57">
        <v>3.5099999999999999E-2</v>
      </c>
      <c r="O1858" s="57">
        <v>3.5450000000000002E-2</v>
      </c>
      <c r="P1858" s="57">
        <v>3.4849999999999999E-2</v>
      </c>
      <c r="Q1858" s="57">
        <v>3.4200000000000001E-2</v>
      </c>
      <c r="T1858" s="58">
        <v>39841</v>
      </c>
      <c r="U1858" s="58"/>
      <c r="V1858" s="57">
        <v>1.4499999999999999E-2</v>
      </c>
      <c r="W1858" s="57">
        <v>0</v>
      </c>
      <c r="X1858" s="57">
        <v>0</v>
      </c>
      <c r="Y1858" s="57">
        <v>2.7519999999999999E-2</v>
      </c>
      <c r="Z1858" s="57">
        <v>3.0839999999999999E-2</v>
      </c>
      <c r="AB1858" s="58">
        <v>39841</v>
      </c>
      <c r="AC1858" s="57">
        <v>1.4499999999999999E-2</v>
      </c>
      <c r="AD1858" s="57">
        <v>0</v>
      </c>
      <c r="AE1858" s="57">
        <v>0</v>
      </c>
      <c r="AF1858" s="57">
        <v>2.7519999999999999E-2</v>
      </c>
      <c r="AG1858" s="57">
        <v>3.0839999999999999E-2</v>
      </c>
    </row>
    <row r="1859" spans="2:33">
      <c r="B1859" s="58">
        <v>39842</v>
      </c>
      <c r="C1859" s="57">
        <v>2.58E-2</v>
      </c>
      <c r="D1859" s="57">
        <v>2.9600000000000001E-2</v>
      </c>
      <c r="E1859" s="57">
        <v>2.6800000000000001E-2</v>
      </c>
      <c r="F1859" s="57">
        <v>2.8650000000000002E-2</v>
      </c>
      <c r="G1859" s="57">
        <v>3.0200000000000001E-2</v>
      </c>
      <c r="H1859" s="57">
        <v>3.1200000000000002E-2</v>
      </c>
      <c r="I1859" s="57">
        <v>3.2099999999999997E-2</v>
      </c>
      <c r="J1859" s="57">
        <v>3.2850000000000004E-2</v>
      </c>
      <c r="K1859" s="57">
        <v>3.3549999999999996E-2</v>
      </c>
      <c r="L1859" s="57">
        <v>3.4099999999999998E-2</v>
      </c>
      <c r="M1859" s="57">
        <v>3.465E-2</v>
      </c>
      <c r="N1859" s="57">
        <v>3.5200000000000002E-2</v>
      </c>
      <c r="O1859" s="57">
        <v>3.5549999999999998E-2</v>
      </c>
      <c r="P1859" s="57">
        <v>3.4950000000000002E-2</v>
      </c>
      <c r="Q1859" s="57">
        <v>3.4300000000000004E-2</v>
      </c>
      <c r="T1859" s="58">
        <v>39842</v>
      </c>
      <c r="U1859" s="58"/>
      <c r="V1859" s="57">
        <v>1.478E-2</v>
      </c>
      <c r="W1859" s="57">
        <v>0</v>
      </c>
      <c r="X1859" s="57">
        <v>0</v>
      </c>
      <c r="Y1859" s="57">
        <v>2.8929999999999997E-2</v>
      </c>
      <c r="Z1859" s="57">
        <v>3.2460000000000003E-2</v>
      </c>
      <c r="AB1859" s="58">
        <v>39842</v>
      </c>
      <c r="AC1859" s="57">
        <v>1.478E-2</v>
      </c>
      <c r="AD1859" s="57">
        <v>0</v>
      </c>
      <c r="AE1859" s="57">
        <v>0</v>
      </c>
      <c r="AF1859" s="57">
        <v>2.8929999999999997E-2</v>
      </c>
      <c r="AG1859" s="57">
        <v>3.2460000000000003E-2</v>
      </c>
    </row>
    <row r="1860" spans="2:33">
      <c r="B1860" s="58">
        <v>39843</v>
      </c>
      <c r="C1860" s="57">
        <v>2.4E-2</v>
      </c>
      <c r="D1860" s="57">
        <v>2.9600000000000001E-2</v>
      </c>
      <c r="E1860" s="57">
        <v>2.7099999999999999E-2</v>
      </c>
      <c r="F1860" s="57">
        <v>2.9149999999999999E-2</v>
      </c>
      <c r="G1860" s="57">
        <v>3.0600000000000002E-2</v>
      </c>
      <c r="H1860" s="57">
        <v>3.1800000000000002E-2</v>
      </c>
      <c r="I1860" s="57">
        <v>3.27E-2</v>
      </c>
      <c r="J1860" s="57">
        <v>3.3450000000000001E-2</v>
      </c>
      <c r="K1860" s="57">
        <v>3.4200000000000001E-2</v>
      </c>
      <c r="L1860" s="57">
        <v>3.4750000000000003E-2</v>
      </c>
      <c r="M1860" s="57">
        <v>3.5299999999999998E-2</v>
      </c>
      <c r="N1860" s="57">
        <v>3.5900000000000001E-2</v>
      </c>
      <c r="O1860" s="57">
        <v>3.6249999999999998E-2</v>
      </c>
      <c r="P1860" s="57">
        <v>3.5650000000000001E-2</v>
      </c>
      <c r="Q1860" s="57">
        <v>3.5000000000000003E-2</v>
      </c>
      <c r="T1860" s="58">
        <v>39843</v>
      </c>
      <c r="U1860" s="58"/>
      <c r="V1860" s="57">
        <v>1.5509999999999999E-2</v>
      </c>
      <c r="W1860" s="57">
        <v>0</v>
      </c>
      <c r="X1860" s="57">
        <v>0</v>
      </c>
      <c r="Y1860" s="57">
        <v>2.9830000000000002E-2</v>
      </c>
      <c r="Z1860" s="57">
        <v>3.3180000000000001E-2</v>
      </c>
      <c r="AB1860" s="58">
        <v>39843</v>
      </c>
      <c r="AC1860" s="57">
        <v>1.5509999999999999E-2</v>
      </c>
      <c r="AD1860" s="57">
        <v>0</v>
      </c>
      <c r="AE1860" s="57">
        <v>0</v>
      </c>
      <c r="AF1860" s="57">
        <v>2.9830000000000002E-2</v>
      </c>
      <c r="AG1860" s="57">
        <v>3.3180000000000001E-2</v>
      </c>
    </row>
    <row r="1861" spans="2:33">
      <c r="B1861" s="58">
        <v>39844</v>
      </c>
      <c r="T1861" s="58">
        <v>39844</v>
      </c>
      <c r="U1861" s="58"/>
      <c r="AB1861" s="58">
        <v>39844</v>
      </c>
    </row>
    <row r="1862" spans="2:33">
      <c r="B1862" s="58">
        <v>39845</v>
      </c>
      <c r="T1862" s="58">
        <v>39845</v>
      </c>
      <c r="U1862" s="58"/>
      <c r="AB1862" s="58">
        <v>39845</v>
      </c>
    </row>
    <row r="1863" spans="2:33">
      <c r="B1863" s="58">
        <v>39846</v>
      </c>
      <c r="C1863" s="57">
        <v>2.41E-2</v>
      </c>
      <c r="D1863" s="57">
        <v>2.9600000000000001E-2</v>
      </c>
      <c r="E1863" s="57">
        <v>2.7300000000000001E-2</v>
      </c>
      <c r="F1863" s="57">
        <v>2.9350000000000001E-2</v>
      </c>
      <c r="G1863" s="57">
        <v>3.1050000000000001E-2</v>
      </c>
      <c r="H1863" s="57">
        <v>3.2250000000000001E-2</v>
      </c>
      <c r="I1863" s="57">
        <v>3.3050000000000003E-2</v>
      </c>
      <c r="J1863" s="57">
        <v>3.3799999999999997E-2</v>
      </c>
      <c r="K1863" s="57">
        <v>3.4549999999999997E-2</v>
      </c>
      <c r="L1863" s="57">
        <v>3.5099999999999999E-2</v>
      </c>
      <c r="M1863" s="57">
        <v>3.5650000000000001E-2</v>
      </c>
      <c r="N1863" s="57">
        <v>3.6150000000000002E-2</v>
      </c>
      <c r="O1863" s="57">
        <v>3.6499999999999998E-2</v>
      </c>
      <c r="P1863" s="57">
        <v>3.5900000000000001E-2</v>
      </c>
      <c r="Q1863" s="57">
        <v>3.5249999999999997E-2</v>
      </c>
      <c r="T1863" s="58">
        <v>39846</v>
      </c>
      <c r="U1863" s="58"/>
      <c r="V1863" s="57">
        <v>1.636E-2</v>
      </c>
      <c r="W1863" s="57">
        <v>0</v>
      </c>
      <c r="X1863" s="57">
        <v>0</v>
      </c>
      <c r="Y1863" s="57">
        <v>3.0079999999999999E-2</v>
      </c>
      <c r="Z1863" s="57">
        <v>3.3119999999999997E-2</v>
      </c>
      <c r="AB1863" s="58">
        <v>39846</v>
      </c>
      <c r="AC1863" s="57">
        <v>1.636E-2</v>
      </c>
      <c r="AD1863" s="57">
        <v>0</v>
      </c>
      <c r="AE1863" s="57">
        <v>0</v>
      </c>
      <c r="AF1863" s="57">
        <v>3.0079999999999999E-2</v>
      </c>
      <c r="AG1863" s="57">
        <v>3.3119999999999997E-2</v>
      </c>
    </row>
    <row r="1864" spans="2:33">
      <c r="B1864" s="58">
        <v>39847</v>
      </c>
      <c r="C1864" s="57">
        <v>2.3199999999999998E-2</v>
      </c>
      <c r="D1864" s="57">
        <v>2.9600000000000001E-2</v>
      </c>
      <c r="E1864" s="57">
        <v>2.7099999999999999E-2</v>
      </c>
      <c r="F1864" s="57">
        <v>2.9300000000000003E-2</v>
      </c>
      <c r="G1864" s="57">
        <v>3.1400000000000004E-2</v>
      </c>
      <c r="H1864" s="57">
        <v>3.2500000000000001E-2</v>
      </c>
      <c r="I1864" s="57">
        <v>3.3500000000000002E-2</v>
      </c>
      <c r="J1864" s="57">
        <v>3.4249999999999996E-2</v>
      </c>
      <c r="K1864" s="57">
        <v>3.5000000000000003E-2</v>
      </c>
      <c r="L1864" s="57">
        <v>3.5549999999999998E-2</v>
      </c>
      <c r="M1864" s="57">
        <v>3.61E-2</v>
      </c>
      <c r="N1864" s="57">
        <v>3.6600000000000001E-2</v>
      </c>
      <c r="O1864" s="57">
        <v>3.6949999999999997E-2</v>
      </c>
      <c r="P1864" s="57">
        <v>3.635E-2</v>
      </c>
      <c r="Q1864" s="57">
        <v>3.5699999999999996E-2</v>
      </c>
      <c r="T1864" s="58">
        <v>39847</v>
      </c>
      <c r="U1864" s="58"/>
      <c r="V1864" s="57">
        <v>1.609E-2</v>
      </c>
      <c r="W1864" s="57">
        <v>0</v>
      </c>
      <c r="X1864" s="57">
        <v>0</v>
      </c>
      <c r="Y1864" s="57">
        <v>3.031E-2</v>
      </c>
      <c r="Z1864" s="57">
        <v>3.3279999999999997E-2</v>
      </c>
      <c r="AB1864" s="58">
        <v>39847</v>
      </c>
      <c r="AC1864" s="57">
        <v>1.609E-2</v>
      </c>
      <c r="AD1864" s="57">
        <v>0</v>
      </c>
      <c r="AE1864" s="57">
        <v>0</v>
      </c>
      <c r="AF1864" s="57">
        <v>3.031E-2</v>
      </c>
      <c r="AG1864" s="57">
        <v>3.3279999999999997E-2</v>
      </c>
    </row>
    <row r="1865" spans="2:33">
      <c r="B1865" s="58">
        <v>39848</v>
      </c>
      <c r="C1865" s="57">
        <v>2.3199999999999998E-2</v>
      </c>
      <c r="D1865" s="57">
        <v>2.9600000000000001E-2</v>
      </c>
      <c r="E1865" s="57">
        <v>2.6699999999999998E-2</v>
      </c>
      <c r="F1865" s="57">
        <v>2.92E-2</v>
      </c>
      <c r="G1865" s="57">
        <v>3.15E-2</v>
      </c>
      <c r="H1865" s="57">
        <v>3.2649999999999998E-2</v>
      </c>
      <c r="I1865" s="57">
        <v>3.3700000000000001E-2</v>
      </c>
      <c r="J1865" s="57">
        <v>3.44E-2</v>
      </c>
      <c r="K1865" s="57">
        <v>3.5099999999999999E-2</v>
      </c>
      <c r="L1865" s="57">
        <v>3.56E-2</v>
      </c>
      <c r="M1865" s="57">
        <v>3.61E-2</v>
      </c>
      <c r="N1865" s="57">
        <v>3.6600000000000001E-2</v>
      </c>
      <c r="O1865" s="57">
        <v>3.6949999999999997E-2</v>
      </c>
      <c r="P1865" s="57">
        <v>3.635E-2</v>
      </c>
      <c r="Q1865" s="57">
        <v>3.5699999999999996E-2</v>
      </c>
      <c r="T1865" s="58">
        <v>39848</v>
      </c>
      <c r="U1865" s="58"/>
      <c r="V1865" s="57">
        <v>1.6639999999999999E-2</v>
      </c>
      <c r="W1865" s="57">
        <v>0</v>
      </c>
      <c r="X1865" s="57">
        <v>0</v>
      </c>
      <c r="Y1865" s="57">
        <v>3.1259999999999996E-2</v>
      </c>
      <c r="Z1865" s="57">
        <v>3.415E-2</v>
      </c>
      <c r="AB1865" s="58">
        <v>39848</v>
      </c>
      <c r="AC1865" s="57">
        <v>1.6639999999999999E-2</v>
      </c>
      <c r="AD1865" s="57">
        <v>0</v>
      </c>
      <c r="AE1865" s="57">
        <v>0</v>
      </c>
      <c r="AF1865" s="57">
        <v>3.1259999999999996E-2</v>
      </c>
      <c r="AG1865" s="57">
        <v>3.415E-2</v>
      </c>
    </row>
    <row r="1866" spans="2:33">
      <c r="B1866" s="58">
        <v>39849</v>
      </c>
      <c r="C1866" s="57">
        <v>2.3799999999999998E-2</v>
      </c>
      <c r="D1866" s="57">
        <v>2.92E-2</v>
      </c>
      <c r="E1866" s="57">
        <v>2.6849999999999999E-2</v>
      </c>
      <c r="F1866" s="57">
        <v>2.98E-2</v>
      </c>
      <c r="G1866" s="57">
        <v>3.2199999999999999E-2</v>
      </c>
      <c r="H1866" s="57">
        <v>3.3599999999999998E-2</v>
      </c>
      <c r="I1866" s="57">
        <v>3.4849999999999999E-2</v>
      </c>
      <c r="J1866" s="57">
        <v>3.5549999999999998E-2</v>
      </c>
      <c r="K1866" s="57">
        <v>3.6249999999999998E-2</v>
      </c>
      <c r="L1866" s="57">
        <v>3.6749999999999998E-2</v>
      </c>
      <c r="M1866" s="57">
        <v>3.7249999999999998E-2</v>
      </c>
      <c r="N1866" s="57">
        <v>3.7749999999999999E-2</v>
      </c>
      <c r="O1866" s="57">
        <v>3.8149999999999996E-2</v>
      </c>
      <c r="P1866" s="57">
        <v>3.7499999999999999E-2</v>
      </c>
      <c r="Q1866" s="57">
        <v>3.6850000000000001E-2</v>
      </c>
      <c r="T1866" s="58">
        <v>39849</v>
      </c>
      <c r="U1866" s="58"/>
      <c r="V1866" s="57">
        <v>1.6200000000000003E-2</v>
      </c>
      <c r="W1866" s="57">
        <v>0</v>
      </c>
      <c r="X1866" s="57">
        <v>0</v>
      </c>
      <c r="Y1866" s="57">
        <v>3.1210000000000002E-2</v>
      </c>
      <c r="Z1866" s="57">
        <v>3.3840000000000002E-2</v>
      </c>
      <c r="AB1866" s="58">
        <v>39849</v>
      </c>
      <c r="AC1866" s="57">
        <v>1.6200000000000003E-2</v>
      </c>
      <c r="AD1866" s="57">
        <v>0</v>
      </c>
      <c r="AE1866" s="57">
        <v>0</v>
      </c>
      <c r="AF1866" s="57">
        <v>3.1210000000000002E-2</v>
      </c>
      <c r="AG1866" s="57">
        <v>3.3840000000000002E-2</v>
      </c>
    </row>
    <row r="1867" spans="2:33">
      <c r="B1867" s="58">
        <v>39850</v>
      </c>
      <c r="C1867" s="57">
        <v>2.3599999999999999E-2</v>
      </c>
      <c r="D1867" s="57">
        <v>2.92E-2</v>
      </c>
      <c r="E1867" s="57">
        <v>2.6499999999999999E-2</v>
      </c>
      <c r="F1867" s="57">
        <v>2.98E-2</v>
      </c>
      <c r="G1867" s="57">
        <v>3.2050000000000002E-2</v>
      </c>
      <c r="H1867" s="57">
        <v>3.3599999999999998E-2</v>
      </c>
      <c r="I1867" s="57">
        <v>3.4750000000000003E-2</v>
      </c>
      <c r="J1867" s="57">
        <v>3.5450000000000002E-2</v>
      </c>
      <c r="K1867" s="57">
        <v>3.6150000000000002E-2</v>
      </c>
      <c r="L1867" s="57">
        <v>3.6650000000000002E-2</v>
      </c>
      <c r="M1867" s="57">
        <v>3.7149999999999996E-2</v>
      </c>
      <c r="N1867" s="57">
        <v>3.7650000000000003E-2</v>
      </c>
      <c r="O1867" s="57">
        <v>3.8149999999999996E-2</v>
      </c>
      <c r="P1867" s="57">
        <v>3.7400000000000003E-2</v>
      </c>
      <c r="Q1867" s="57">
        <v>3.6749999999999998E-2</v>
      </c>
      <c r="T1867" s="58">
        <v>39850</v>
      </c>
      <c r="U1867" s="58"/>
      <c r="V1867" s="57">
        <v>1.6410000000000001E-2</v>
      </c>
      <c r="W1867" s="57">
        <v>0</v>
      </c>
      <c r="X1867" s="57">
        <v>0</v>
      </c>
      <c r="Y1867" s="57">
        <v>3.1939999999999996E-2</v>
      </c>
      <c r="Z1867" s="57">
        <v>3.4360000000000002E-2</v>
      </c>
      <c r="AB1867" s="58">
        <v>39850</v>
      </c>
      <c r="AC1867" s="57">
        <v>1.6410000000000001E-2</v>
      </c>
      <c r="AD1867" s="57">
        <v>0</v>
      </c>
      <c r="AE1867" s="57">
        <v>0</v>
      </c>
      <c r="AF1867" s="57">
        <v>3.1939999999999996E-2</v>
      </c>
      <c r="AG1867" s="57">
        <v>3.4360000000000002E-2</v>
      </c>
    </row>
    <row r="1868" spans="2:33">
      <c r="B1868" s="58">
        <v>39851</v>
      </c>
      <c r="T1868" s="58">
        <v>39851</v>
      </c>
      <c r="U1868" s="58"/>
      <c r="AB1868" s="58">
        <v>39851</v>
      </c>
    </row>
    <row r="1869" spans="2:33">
      <c r="B1869" s="58">
        <v>39852</v>
      </c>
      <c r="T1869" s="58">
        <v>39852</v>
      </c>
      <c r="U1869" s="58"/>
      <c r="AB1869" s="58">
        <v>39852</v>
      </c>
    </row>
    <row r="1870" spans="2:33">
      <c r="B1870" s="58">
        <v>39853</v>
      </c>
      <c r="C1870" s="57">
        <v>2.5600000000000001E-2</v>
      </c>
      <c r="D1870" s="57">
        <v>2.92E-2</v>
      </c>
      <c r="E1870" s="57">
        <v>2.6200000000000001E-2</v>
      </c>
      <c r="F1870" s="57">
        <v>2.9600000000000001E-2</v>
      </c>
      <c r="G1870" s="57">
        <v>3.1800000000000002E-2</v>
      </c>
      <c r="H1870" s="57">
        <v>3.3399999999999999E-2</v>
      </c>
      <c r="I1870" s="57">
        <v>3.4500000000000003E-2</v>
      </c>
      <c r="J1870" s="57">
        <v>3.5200000000000002E-2</v>
      </c>
      <c r="K1870" s="57">
        <v>3.5950000000000003E-2</v>
      </c>
      <c r="L1870" s="57">
        <v>3.6450000000000003E-2</v>
      </c>
      <c r="M1870" s="57">
        <v>3.6949999999999997E-2</v>
      </c>
      <c r="N1870" s="57">
        <v>3.7499999999999999E-2</v>
      </c>
      <c r="O1870" s="57">
        <v>3.7949999999999998E-2</v>
      </c>
      <c r="P1870" s="57">
        <v>3.7249999999999998E-2</v>
      </c>
      <c r="Q1870" s="57">
        <v>3.6600000000000001E-2</v>
      </c>
      <c r="T1870" s="58">
        <v>39853</v>
      </c>
      <c r="U1870" s="58"/>
      <c r="V1870" s="57">
        <v>1.651E-2</v>
      </c>
      <c r="W1870" s="57">
        <v>0</v>
      </c>
      <c r="X1870" s="57">
        <v>0</v>
      </c>
      <c r="Y1870" s="57">
        <v>3.2890000000000003E-2</v>
      </c>
      <c r="Z1870" s="57">
        <v>3.517E-2</v>
      </c>
      <c r="AB1870" s="58">
        <v>39853</v>
      </c>
      <c r="AC1870" s="57">
        <v>1.651E-2</v>
      </c>
      <c r="AD1870" s="57">
        <v>0</v>
      </c>
      <c r="AE1870" s="57">
        <v>0</v>
      </c>
      <c r="AF1870" s="57">
        <v>3.2890000000000003E-2</v>
      </c>
      <c r="AG1870" s="57">
        <v>3.517E-2</v>
      </c>
    </row>
    <row r="1871" spans="2:33">
      <c r="B1871" s="58">
        <v>39854</v>
      </c>
      <c r="C1871" s="57">
        <v>2.5600000000000001E-2</v>
      </c>
      <c r="D1871" s="57">
        <v>2.92E-2</v>
      </c>
      <c r="E1871" s="57">
        <v>2.63E-2</v>
      </c>
      <c r="F1871" s="57">
        <v>2.9449999999999997E-2</v>
      </c>
      <c r="G1871" s="57">
        <v>3.1600000000000003E-2</v>
      </c>
      <c r="H1871" s="57">
        <v>3.3300000000000003E-2</v>
      </c>
      <c r="I1871" s="57">
        <v>3.4549999999999997E-2</v>
      </c>
      <c r="J1871" s="57">
        <v>3.5299999999999998E-2</v>
      </c>
      <c r="K1871" s="57">
        <v>3.6049999999999999E-2</v>
      </c>
      <c r="L1871" s="57">
        <v>3.6650000000000002E-2</v>
      </c>
      <c r="M1871" s="57">
        <v>3.7200000000000004E-2</v>
      </c>
      <c r="N1871" s="57">
        <v>3.7749999999999999E-2</v>
      </c>
      <c r="O1871" s="57">
        <v>3.8149999999999996E-2</v>
      </c>
      <c r="P1871" s="57">
        <v>3.7499999999999999E-2</v>
      </c>
      <c r="Q1871" s="57">
        <v>3.6850000000000001E-2</v>
      </c>
      <c r="T1871" s="58">
        <v>39854</v>
      </c>
      <c r="U1871" s="58"/>
      <c r="V1871" s="57">
        <v>1.651E-2</v>
      </c>
      <c r="W1871" s="57">
        <v>0</v>
      </c>
      <c r="X1871" s="57">
        <v>0</v>
      </c>
      <c r="Y1871" s="57">
        <v>3.2890000000000003E-2</v>
      </c>
      <c r="Z1871" s="57">
        <v>3.517E-2</v>
      </c>
      <c r="AB1871" s="58">
        <v>39854</v>
      </c>
      <c r="AC1871" s="57">
        <v>1.651E-2</v>
      </c>
      <c r="AD1871" s="57">
        <v>0</v>
      </c>
      <c r="AE1871" s="57">
        <v>0</v>
      </c>
      <c r="AF1871" s="57">
        <v>3.2890000000000003E-2</v>
      </c>
      <c r="AG1871" s="57">
        <v>3.517E-2</v>
      </c>
    </row>
    <row r="1872" spans="2:33">
      <c r="B1872" s="58">
        <v>39855</v>
      </c>
      <c r="C1872" s="57">
        <v>2.07E-2</v>
      </c>
      <c r="D1872" s="57">
        <v>2.92E-2</v>
      </c>
      <c r="E1872" s="57">
        <v>2.63E-2</v>
      </c>
      <c r="F1872" s="57">
        <v>2.86E-2</v>
      </c>
      <c r="G1872" s="57">
        <v>3.0449999999999998E-2</v>
      </c>
      <c r="H1872" s="57">
        <v>3.1800000000000002E-2</v>
      </c>
      <c r="I1872" s="57">
        <v>3.3000000000000002E-2</v>
      </c>
      <c r="J1872" s="57">
        <v>3.3649999999999999E-2</v>
      </c>
      <c r="K1872" s="57">
        <v>3.4200000000000001E-2</v>
      </c>
      <c r="L1872" s="57">
        <v>3.465E-2</v>
      </c>
      <c r="M1872" s="57">
        <v>3.5099999999999999E-2</v>
      </c>
      <c r="N1872" s="57">
        <v>3.5499999999999997E-2</v>
      </c>
      <c r="O1872" s="57">
        <v>3.585E-2</v>
      </c>
      <c r="P1872" s="57">
        <v>3.5249999999999997E-2</v>
      </c>
      <c r="Q1872" s="57">
        <v>3.4599999999999999E-2</v>
      </c>
      <c r="T1872" s="58">
        <v>39855</v>
      </c>
      <c r="U1872" s="58"/>
      <c r="V1872" s="57">
        <v>1.6279999999999999E-2</v>
      </c>
      <c r="W1872" s="57">
        <v>0</v>
      </c>
      <c r="X1872" s="57">
        <v>0</v>
      </c>
      <c r="Y1872" s="57">
        <v>3.1400000000000004E-2</v>
      </c>
      <c r="Z1872" s="57">
        <v>3.3319999999999995E-2</v>
      </c>
      <c r="AB1872" s="58">
        <v>39855</v>
      </c>
      <c r="AC1872" s="57">
        <v>1.6279999999999999E-2</v>
      </c>
      <c r="AD1872" s="57">
        <v>0</v>
      </c>
      <c r="AE1872" s="57">
        <v>0</v>
      </c>
      <c r="AF1872" s="57">
        <v>3.1400000000000004E-2</v>
      </c>
      <c r="AG1872" s="57">
        <v>3.3319999999999995E-2</v>
      </c>
    </row>
    <row r="1873" spans="2:35">
      <c r="B1873" s="58">
        <v>39856</v>
      </c>
      <c r="C1873" s="57">
        <v>2.1299999999999999E-2</v>
      </c>
      <c r="D1873" s="57">
        <v>2.64E-2</v>
      </c>
      <c r="E1873" s="57">
        <v>2.5600000000000001E-2</v>
      </c>
      <c r="F1873" s="57">
        <v>2.8199999999999999E-2</v>
      </c>
      <c r="G1873" s="57">
        <v>3.0249999999999999E-2</v>
      </c>
      <c r="H1873" s="57">
        <v>3.1549999999999995E-2</v>
      </c>
      <c r="I1873" s="57">
        <v>3.2649999999999998E-2</v>
      </c>
      <c r="J1873" s="57">
        <v>3.3300000000000003E-2</v>
      </c>
      <c r="K1873" s="57">
        <v>3.39E-2</v>
      </c>
      <c r="L1873" s="57">
        <v>3.4349999999999999E-2</v>
      </c>
      <c r="M1873" s="57">
        <v>3.4750000000000003E-2</v>
      </c>
      <c r="N1873" s="57">
        <v>3.5150000000000001E-2</v>
      </c>
      <c r="O1873" s="57">
        <v>3.5499999999999997E-2</v>
      </c>
      <c r="P1873" s="57">
        <v>3.49E-2</v>
      </c>
      <c r="Q1873" s="57">
        <v>3.4249999999999996E-2</v>
      </c>
      <c r="T1873" s="58">
        <v>39856</v>
      </c>
      <c r="U1873" s="58"/>
      <c r="V1873" s="57">
        <v>1.5089999999999999E-2</v>
      </c>
      <c r="W1873" s="57">
        <v>0</v>
      </c>
      <c r="X1873" s="57">
        <v>0</v>
      </c>
      <c r="Y1873" s="57">
        <v>2.9950000000000001E-2</v>
      </c>
      <c r="Z1873" s="57">
        <v>3.209E-2</v>
      </c>
      <c r="AB1873" s="58">
        <v>39856</v>
      </c>
      <c r="AC1873" s="57">
        <v>1.5089999999999999E-2</v>
      </c>
      <c r="AD1873" s="57">
        <v>0</v>
      </c>
      <c r="AE1873" s="57">
        <v>0</v>
      </c>
      <c r="AF1873" s="57">
        <v>2.9950000000000001E-2</v>
      </c>
      <c r="AG1873" s="57">
        <v>3.209E-2</v>
      </c>
    </row>
    <row r="1874" spans="2:35">
      <c r="B1874" s="58">
        <v>39857</v>
      </c>
      <c r="C1874" s="57">
        <v>2.0199999999999999E-2</v>
      </c>
      <c r="D1874" s="57">
        <v>2.5699999999999997E-2</v>
      </c>
      <c r="E1874" s="57">
        <v>2.5099999999999997E-2</v>
      </c>
      <c r="F1874" s="57">
        <v>2.7400000000000001E-2</v>
      </c>
      <c r="G1874" s="57">
        <v>2.9500000000000002E-2</v>
      </c>
      <c r="H1874" s="57">
        <v>3.1150000000000001E-2</v>
      </c>
      <c r="I1874" s="57">
        <v>3.2349999999999997E-2</v>
      </c>
      <c r="J1874" s="57">
        <v>3.3050000000000003E-2</v>
      </c>
      <c r="K1874" s="57">
        <v>3.3700000000000001E-2</v>
      </c>
      <c r="L1874" s="57">
        <v>3.415E-2</v>
      </c>
      <c r="M1874" s="57">
        <v>3.4599999999999999E-2</v>
      </c>
      <c r="N1874" s="57">
        <v>3.5049999999999998E-2</v>
      </c>
      <c r="O1874" s="57">
        <v>3.5400000000000001E-2</v>
      </c>
      <c r="P1874" s="57">
        <v>3.4799999999999998E-2</v>
      </c>
      <c r="Q1874" s="57">
        <v>3.415E-2</v>
      </c>
      <c r="T1874" s="58">
        <v>39857</v>
      </c>
      <c r="U1874" s="58"/>
      <c r="V1874" s="57">
        <v>1.5939999999999999E-2</v>
      </c>
      <c r="W1874" s="57">
        <v>0</v>
      </c>
      <c r="X1874" s="57">
        <v>0</v>
      </c>
      <c r="Y1874" s="57">
        <v>3.0979999999999997E-2</v>
      </c>
      <c r="Z1874" s="57">
        <v>3.3090000000000001E-2</v>
      </c>
      <c r="AB1874" s="58">
        <v>39857</v>
      </c>
      <c r="AC1874" s="57">
        <v>1.5939999999999999E-2</v>
      </c>
      <c r="AD1874" s="57">
        <v>0</v>
      </c>
      <c r="AE1874" s="57">
        <v>0</v>
      </c>
      <c r="AF1874" s="57">
        <v>3.0979999999999997E-2</v>
      </c>
      <c r="AG1874" s="57">
        <v>3.3090000000000001E-2</v>
      </c>
    </row>
    <row r="1875" spans="2:35">
      <c r="B1875" s="58">
        <v>39858</v>
      </c>
      <c r="T1875" s="58">
        <v>39858</v>
      </c>
      <c r="U1875" s="58"/>
      <c r="AB1875" s="58">
        <v>39858</v>
      </c>
    </row>
    <row r="1876" spans="2:35">
      <c r="B1876" s="58">
        <v>39859</v>
      </c>
      <c r="T1876" s="58">
        <v>39859</v>
      </c>
      <c r="U1876" s="58"/>
      <c r="AB1876" s="58">
        <v>39859</v>
      </c>
    </row>
    <row r="1877" spans="2:35">
      <c r="B1877" s="58">
        <v>39860</v>
      </c>
      <c r="C1877" s="57">
        <v>1.9199999999999998E-2</v>
      </c>
      <c r="D1877" s="57">
        <v>2.5699999999999997E-2</v>
      </c>
      <c r="E1877" s="57">
        <v>2.5399999999999999E-2</v>
      </c>
      <c r="F1877" s="57">
        <v>2.7549999999999998E-2</v>
      </c>
      <c r="G1877" s="57">
        <v>2.955E-2</v>
      </c>
      <c r="H1877" s="57">
        <v>3.1150000000000001E-2</v>
      </c>
      <c r="I1877" s="57">
        <v>3.2250000000000001E-2</v>
      </c>
      <c r="J1877" s="57">
        <v>3.295E-2</v>
      </c>
      <c r="K1877" s="57">
        <v>3.3599999999999998E-2</v>
      </c>
      <c r="L1877" s="57">
        <v>3.4099999999999998E-2</v>
      </c>
      <c r="M1877" s="57">
        <v>3.4599999999999999E-2</v>
      </c>
      <c r="N1877" s="57">
        <v>3.5049999999999998E-2</v>
      </c>
      <c r="O1877" s="57">
        <v>3.5400000000000001E-2</v>
      </c>
      <c r="P1877" s="57">
        <v>3.4799999999999998E-2</v>
      </c>
      <c r="Q1877" s="57">
        <v>3.415E-2</v>
      </c>
      <c r="T1877" s="58">
        <v>39860</v>
      </c>
      <c r="U1877" s="58"/>
      <c r="AB1877" s="58">
        <v>39860</v>
      </c>
    </row>
    <row r="1878" spans="2:35">
      <c r="B1878" s="58">
        <v>39861</v>
      </c>
      <c r="C1878" s="57">
        <v>2.0799999999999999E-2</v>
      </c>
      <c r="D1878" s="57">
        <v>2.5699999999999997E-2</v>
      </c>
      <c r="E1878" s="57">
        <v>2.5750000000000002E-2</v>
      </c>
      <c r="F1878" s="57">
        <v>2.9100000000000001E-2</v>
      </c>
      <c r="G1878" s="57">
        <v>3.125E-2</v>
      </c>
      <c r="H1878" s="57">
        <v>3.2799999999999996E-2</v>
      </c>
      <c r="I1878" s="57">
        <v>3.4000000000000002E-2</v>
      </c>
      <c r="J1878" s="57">
        <v>3.4700000000000002E-2</v>
      </c>
      <c r="K1878" s="57">
        <v>3.5400000000000001E-2</v>
      </c>
      <c r="L1878" s="57">
        <v>3.5900000000000001E-2</v>
      </c>
      <c r="M1878" s="57">
        <v>3.6400000000000002E-2</v>
      </c>
      <c r="N1878" s="57">
        <v>3.6900000000000002E-2</v>
      </c>
      <c r="O1878" s="57">
        <v>3.7249999999999998E-2</v>
      </c>
      <c r="P1878" s="57">
        <v>3.6650000000000002E-2</v>
      </c>
      <c r="Q1878" s="57">
        <v>3.6000000000000004E-2</v>
      </c>
      <c r="T1878" s="58">
        <v>39861</v>
      </c>
      <c r="U1878" s="58"/>
      <c r="V1878" s="57">
        <v>1.5990000000000001E-2</v>
      </c>
      <c r="W1878" s="57">
        <v>0</v>
      </c>
      <c r="X1878" s="57">
        <v>0</v>
      </c>
      <c r="Y1878" s="57">
        <v>2.9670000000000002E-2</v>
      </c>
      <c r="Z1878" s="57">
        <v>3.2099999999999997E-2</v>
      </c>
      <c r="AB1878" s="58">
        <v>39861</v>
      </c>
      <c r="AC1878" s="57">
        <v>1.5990000000000001E-2</v>
      </c>
      <c r="AD1878" s="57">
        <v>0</v>
      </c>
      <c r="AE1878" s="57">
        <v>0</v>
      </c>
      <c r="AF1878" s="57">
        <v>2.9670000000000002E-2</v>
      </c>
      <c r="AG1878" s="57">
        <v>3.2099999999999997E-2</v>
      </c>
    </row>
    <row r="1879" spans="2:35">
      <c r="B1879" s="58">
        <v>39862</v>
      </c>
      <c r="C1879" s="57">
        <v>1.7600000000000001E-2</v>
      </c>
      <c r="D1879" s="57">
        <v>2.5600000000000001E-2</v>
      </c>
      <c r="E1879" s="57">
        <v>2.5899999999999999E-2</v>
      </c>
      <c r="F1879" s="57">
        <v>2.8900000000000002E-2</v>
      </c>
      <c r="G1879" s="57">
        <v>3.1099999999999999E-2</v>
      </c>
      <c r="H1879" s="57">
        <v>3.2599999999999997E-2</v>
      </c>
      <c r="I1879" s="57">
        <v>3.3700000000000001E-2</v>
      </c>
      <c r="J1879" s="57">
        <v>3.4349999999999999E-2</v>
      </c>
      <c r="K1879" s="57">
        <v>3.4950000000000002E-2</v>
      </c>
      <c r="L1879" s="57">
        <v>3.5450000000000002E-2</v>
      </c>
      <c r="M1879" s="57">
        <v>3.5950000000000003E-2</v>
      </c>
      <c r="N1879" s="57">
        <v>3.6499999999999998E-2</v>
      </c>
      <c r="O1879" s="57">
        <v>3.6850000000000001E-2</v>
      </c>
      <c r="P1879" s="57">
        <v>3.6249999999999998E-2</v>
      </c>
      <c r="Q1879" s="57">
        <v>3.56E-2</v>
      </c>
      <c r="T1879" s="58">
        <v>39862</v>
      </c>
      <c r="U1879" s="58"/>
      <c r="V1879" s="57">
        <v>1.585E-2</v>
      </c>
      <c r="W1879" s="57">
        <v>0</v>
      </c>
      <c r="X1879" s="57">
        <v>0</v>
      </c>
      <c r="Y1879" s="57">
        <v>2.963E-2</v>
      </c>
      <c r="Z1879" s="57">
        <v>3.159E-2</v>
      </c>
      <c r="AB1879" s="58">
        <v>39862</v>
      </c>
      <c r="AC1879" s="57">
        <v>1.585E-2</v>
      </c>
      <c r="AD1879" s="57">
        <v>0</v>
      </c>
      <c r="AE1879" s="57">
        <v>0</v>
      </c>
      <c r="AF1879" s="57">
        <v>2.963E-2</v>
      </c>
      <c r="AG1879" s="57">
        <v>3.159E-2</v>
      </c>
    </row>
    <row r="1880" spans="2:35">
      <c r="B1880" s="58">
        <v>39863</v>
      </c>
      <c r="C1880" s="57">
        <v>1.7500000000000002E-2</v>
      </c>
      <c r="D1880" s="57">
        <v>2.5499999999999998E-2</v>
      </c>
      <c r="E1880" s="57">
        <v>2.6099999999999998E-2</v>
      </c>
      <c r="F1880" s="57">
        <v>2.92E-2</v>
      </c>
      <c r="G1880" s="57">
        <v>3.1699999999999999E-2</v>
      </c>
      <c r="H1880" s="57">
        <v>3.3300000000000003E-2</v>
      </c>
      <c r="I1880" s="57">
        <v>3.4500000000000003E-2</v>
      </c>
      <c r="J1880" s="57">
        <v>3.5249999999999997E-2</v>
      </c>
      <c r="K1880" s="57">
        <v>3.6000000000000004E-2</v>
      </c>
      <c r="L1880" s="57">
        <v>3.6600000000000001E-2</v>
      </c>
      <c r="M1880" s="57">
        <v>3.7200000000000004E-2</v>
      </c>
      <c r="N1880" s="57">
        <v>3.7749999999999999E-2</v>
      </c>
      <c r="O1880" s="57">
        <v>3.8100000000000002E-2</v>
      </c>
      <c r="P1880" s="57">
        <v>3.7499999999999999E-2</v>
      </c>
      <c r="Q1880" s="57">
        <v>3.6850000000000001E-2</v>
      </c>
      <c r="T1880" s="58">
        <v>39863</v>
      </c>
      <c r="U1880" s="58"/>
      <c r="V1880" s="57">
        <v>1.6379999999999999E-2</v>
      </c>
      <c r="W1880" s="57">
        <v>0</v>
      </c>
      <c r="X1880" s="57">
        <v>0</v>
      </c>
      <c r="Y1880" s="57">
        <v>3.0910000000000003E-2</v>
      </c>
      <c r="Z1880" s="57">
        <v>3.3140000000000003E-2</v>
      </c>
      <c r="AB1880" s="58">
        <v>39863</v>
      </c>
      <c r="AC1880" s="57">
        <v>1.6379999999999999E-2</v>
      </c>
      <c r="AD1880" s="57">
        <v>0</v>
      </c>
      <c r="AE1880" s="57">
        <v>0</v>
      </c>
      <c r="AF1880" s="57">
        <v>3.0910000000000003E-2</v>
      </c>
      <c r="AG1880" s="57">
        <v>3.3140000000000003E-2</v>
      </c>
    </row>
    <row r="1881" spans="2:35">
      <c r="B1881" s="58">
        <v>39864</v>
      </c>
      <c r="C1881" s="57">
        <v>1.7899999999999999E-2</v>
      </c>
      <c r="D1881" s="57">
        <v>2.5399999999999999E-2</v>
      </c>
      <c r="E1881" s="57">
        <v>2.6849999999999999E-2</v>
      </c>
      <c r="F1881" s="57">
        <v>3.015E-2</v>
      </c>
      <c r="G1881" s="57">
        <v>3.27E-2</v>
      </c>
      <c r="H1881" s="57">
        <v>3.4099999999999998E-2</v>
      </c>
      <c r="I1881" s="57">
        <v>3.5099999999999999E-2</v>
      </c>
      <c r="J1881" s="57">
        <v>3.585E-2</v>
      </c>
      <c r="K1881" s="57">
        <v>3.6549999999999999E-2</v>
      </c>
      <c r="L1881" s="57">
        <v>3.7149999999999996E-2</v>
      </c>
      <c r="M1881" s="57">
        <v>3.7699999999999997E-2</v>
      </c>
      <c r="N1881" s="57">
        <v>3.8249999999999999E-2</v>
      </c>
      <c r="O1881" s="57">
        <v>3.8599999999999995E-2</v>
      </c>
      <c r="P1881" s="57">
        <v>3.7999999999999999E-2</v>
      </c>
      <c r="Q1881" s="57">
        <v>3.7350000000000001E-2</v>
      </c>
      <c r="T1881" s="58">
        <v>39864</v>
      </c>
      <c r="U1881" s="58"/>
      <c r="V1881" s="227">
        <v>1.5789999999999998E-2</v>
      </c>
      <c r="W1881" s="227">
        <v>0</v>
      </c>
      <c r="X1881" s="227">
        <v>0</v>
      </c>
      <c r="Y1881" s="227">
        <v>3.0419999999999999E-2</v>
      </c>
      <c r="Z1881" s="227">
        <v>3.2994999999999997E-2</v>
      </c>
      <c r="AB1881" s="58">
        <v>39864</v>
      </c>
      <c r="AC1881" s="227">
        <v>1.5789999999999998E-2</v>
      </c>
      <c r="AD1881" s="227">
        <v>0</v>
      </c>
      <c r="AE1881" s="227">
        <v>0</v>
      </c>
      <c r="AF1881" s="227">
        <v>3.0419999999999999E-2</v>
      </c>
      <c r="AG1881" s="227">
        <v>3.2994999999999997E-2</v>
      </c>
    </row>
    <row r="1882" spans="2:35">
      <c r="B1882" s="58">
        <v>39865</v>
      </c>
      <c r="T1882" s="58">
        <v>39865</v>
      </c>
      <c r="U1882" s="58"/>
      <c r="AB1882" s="58">
        <v>39865</v>
      </c>
    </row>
    <row r="1883" spans="2:35">
      <c r="B1883" s="58">
        <v>39866</v>
      </c>
      <c r="T1883" s="58">
        <v>39866</v>
      </c>
      <c r="U1883" s="58"/>
      <c r="AB1883" s="58">
        <v>39866</v>
      </c>
      <c r="AH1883" s="58">
        <v>39875</v>
      </c>
      <c r="AI1883" s="58">
        <v>39967</v>
      </c>
    </row>
    <row r="1884" spans="2:35">
      <c r="B1884" s="58">
        <v>39867</v>
      </c>
      <c r="C1884" s="57">
        <v>1.8100000000000002E-2</v>
      </c>
      <c r="D1884" s="57">
        <v>2.53E-2</v>
      </c>
      <c r="E1884" s="57">
        <v>2.7099999999999999E-2</v>
      </c>
      <c r="F1884" s="57">
        <v>3.0200000000000001E-2</v>
      </c>
      <c r="G1884" s="57">
        <v>3.2649999999999998E-2</v>
      </c>
      <c r="H1884" s="57">
        <v>3.3849999999999998E-2</v>
      </c>
      <c r="I1884" s="57">
        <v>3.49E-2</v>
      </c>
      <c r="J1884" s="57">
        <v>3.5650000000000001E-2</v>
      </c>
      <c r="K1884" s="57">
        <v>3.635E-2</v>
      </c>
      <c r="L1884" s="57">
        <v>3.6949999999999997E-2</v>
      </c>
      <c r="M1884" s="57">
        <v>3.7499999999999999E-2</v>
      </c>
      <c r="N1884" s="57">
        <v>3.805E-2</v>
      </c>
      <c r="O1884" s="57">
        <v>3.8399999999999997E-2</v>
      </c>
      <c r="P1884" s="57">
        <v>3.78E-2</v>
      </c>
      <c r="Q1884" s="57">
        <v>3.7149999999999996E-2</v>
      </c>
      <c r="T1884" s="58">
        <v>39867</v>
      </c>
      <c r="U1884" s="58"/>
      <c r="V1884" s="57">
        <v>1.5939999999999999E-2</v>
      </c>
      <c r="W1884" s="57">
        <v>0</v>
      </c>
      <c r="X1884" s="57">
        <v>0</v>
      </c>
      <c r="Y1884" s="57">
        <v>3.0019999999999998E-2</v>
      </c>
      <c r="Z1884" s="57">
        <v>3.1899999999999998E-2</v>
      </c>
      <c r="AB1884" s="58">
        <v>39867</v>
      </c>
      <c r="AC1884" s="57">
        <v>1.5939999999999999E-2</v>
      </c>
      <c r="AD1884" s="57">
        <v>0</v>
      </c>
      <c r="AE1884" s="57">
        <v>0</v>
      </c>
      <c r="AF1884" s="57">
        <v>3.0019999999999998E-2</v>
      </c>
      <c r="AG1884" s="57">
        <v>3.1899999999999998E-2</v>
      </c>
    </row>
    <row r="1885" spans="2:35">
      <c r="B1885" s="58">
        <v>39868</v>
      </c>
      <c r="C1885" s="57">
        <v>1.7600000000000001E-2</v>
      </c>
      <c r="D1885" s="57">
        <v>2.5099999999999997E-2</v>
      </c>
      <c r="E1885" s="57">
        <v>2.6800000000000001E-2</v>
      </c>
      <c r="F1885" s="57">
        <v>2.9900000000000003E-2</v>
      </c>
      <c r="G1885" s="57">
        <v>3.2500000000000001E-2</v>
      </c>
      <c r="H1885" s="57">
        <v>3.3599999999999998E-2</v>
      </c>
      <c r="I1885" s="57">
        <v>3.4500000000000003E-2</v>
      </c>
      <c r="J1885" s="57">
        <v>3.5200000000000002E-2</v>
      </c>
      <c r="K1885" s="57">
        <v>3.5799999999999998E-2</v>
      </c>
      <c r="L1885" s="57">
        <v>3.635E-2</v>
      </c>
      <c r="M1885" s="57">
        <v>3.6900000000000002E-2</v>
      </c>
      <c r="N1885" s="57">
        <v>3.7400000000000003E-2</v>
      </c>
      <c r="O1885" s="57">
        <v>3.7749999999999999E-2</v>
      </c>
      <c r="P1885" s="57">
        <v>3.7149999999999996E-2</v>
      </c>
      <c r="Q1885" s="57">
        <v>3.6499999999999998E-2</v>
      </c>
      <c r="T1885" s="58">
        <v>39868</v>
      </c>
      <c r="U1885" s="58"/>
      <c r="V1885" s="57">
        <v>1.5800000000000002E-2</v>
      </c>
      <c r="W1885" s="57">
        <v>0</v>
      </c>
      <c r="X1885" s="57">
        <v>0</v>
      </c>
      <c r="Y1885" s="57">
        <v>2.9900000000000003E-2</v>
      </c>
      <c r="Z1885" s="57">
        <v>3.1349999999999996E-2</v>
      </c>
      <c r="AB1885" s="58">
        <v>39868</v>
      </c>
      <c r="AC1885" s="57">
        <v>1.5800000000000002E-2</v>
      </c>
      <c r="AD1885" s="57">
        <v>0</v>
      </c>
      <c r="AE1885" s="57">
        <v>0</v>
      </c>
      <c r="AF1885" s="57">
        <v>2.9900000000000003E-2</v>
      </c>
      <c r="AG1885" s="57">
        <v>3.1349999999999996E-2</v>
      </c>
    </row>
    <row r="1886" spans="2:35">
      <c r="B1886" s="58">
        <v>39869</v>
      </c>
      <c r="C1886" s="57">
        <v>1.55E-2</v>
      </c>
      <c r="D1886" s="57">
        <v>2.5099999999999997E-2</v>
      </c>
      <c r="E1886" s="57">
        <v>2.6749999999999999E-2</v>
      </c>
      <c r="F1886" s="57">
        <v>2.9700000000000001E-2</v>
      </c>
      <c r="G1886" s="57">
        <v>3.2250000000000001E-2</v>
      </c>
      <c r="H1886" s="57">
        <v>3.3399999999999999E-2</v>
      </c>
      <c r="I1886" s="57">
        <v>3.4349999999999999E-2</v>
      </c>
      <c r="J1886" s="57">
        <v>3.5049999999999998E-2</v>
      </c>
      <c r="K1886" s="57">
        <v>3.5699999999999996E-2</v>
      </c>
      <c r="L1886" s="57">
        <v>3.6200000000000003E-2</v>
      </c>
      <c r="M1886" s="57">
        <v>3.6650000000000002E-2</v>
      </c>
      <c r="N1886" s="57">
        <v>3.7100000000000001E-2</v>
      </c>
      <c r="O1886" s="57">
        <v>3.7450000000000004E-2</v>
      </c>
      <c r="P1886" s="57">
        <v>3.6850000000000001E-2</v>
      </c>
      <c r="Q1886" s="57">
        <v>3.6200000000000003E-2</v>
      </c>
      <c r="T1886" s="58">
        <v>39869</v>
      </c>
      <c r="U1886" s="58"/>
      <c r="V1886" s="57">
        <v>1.6549999999999999E-2</v>
      </c>
      <c r="W1886" s="57">
        <v>0</v>
      </c>
      <c r="X1886" s="57">
        <v>0</v>
      </c>
      <c r="Y1886" s="57">
        <v>3.1099999999999999E-2</v>
      </c>
      <c r="Z1886" s="57">
        <v>3.2149999999999998E-2</v>
      </c>
      <c r="AB1886" s="58">
        <v>39869</v>
      </c>
      <c r="AC1886" s="57">
        <v>1.6549999999999999E-2</v>
      </c>
      <c r="AD1886" s="57">
        <v>0</v>
      </c>
      <c r="AE1886" s="57">
        <v>0</v>
      </c>
      <c r="AF1886" s="57">
        <v>3.1099999999999999E-2</v>
      </c>
      <c r="AG1886" s="57">
        <v>3.2149999999999998E-2</v>
      </c>
    </row>
    <row r="1887" spans="2:35">
      <c r="B1887" s="58">
        <v>39870</v>
      </c>
      <c r="C1887" s="57">
        <v>1.5800000000000002E-2</v>
      </c>
      <c r="D1887" s="57">
        <v>2.4900000000000002E-2</v>
      </c>
      <c r="E1887" s="57">
        <v>2.6450000000000001E-2</v>
      </c>
      <c r="F1887" s="57">
        <v>2.92E-2</v>
      </c>
      <c r="G1887" s="57">
        <v>3.1800000000000002E-2</v>
      </c>
      <c r="H1887" s="57">
        <v>3.295E-2</v>
      </c>
      <c r="I1887" s="57">
        <v>3.39E-2</v>
      </c>
      <c r="J1887" s="57">
        <v>3.4549999999999997E-2</v>
      </c>
      <c r="K1887" s="57">
        <v>3.5150000000000001E-2</v>
      </c>
      <c r="L1887" s="57">
        <v>3.5549999999999998E-2</v>
      </c>
      <c r="M1887" s="57">
        <v>3.6000000000000004E-2</v>
      </c>
      <c r="N1887" s="57">
        <v>3.6450000000000003E-2</v>
      </c>
      <c r="O1887" s="57">
        <v>3.6749999999999998E-2</v>
      </c>
      <c r="P1887" s="57">
        <v>3.61E-2</v>
      </c>
      <c r="Q1887" s="57">
        <v>3.5450000000000002E-2</v>
      </c>
      <c r="T1887" s="58">
        <v>39870</v>
      </c>
      <c r="U1887" s="58"/>
      <c r="V1887" s="57">
        <v>1.7270000000000001E-2</v>
      </c>
      <c r="W1887" s="57">
        <v>0</v>
      </c>
      <c r="X1887" s="57">
        <v>0</v>
      </c>
      <c r="Y1887" s="57">
        <v>3.3230000000000003E-2</v>
      </c>
      <c r="Z1887" s="57">
        <v>3.4470000000000001E-2</v>
      </c>
      <c r="AB1887" s="58">
        <v>39870</v>
      </c>
      <c r="AC1887" s="57">
        <v>1.7270000000000001E-2</v>
      </c>
      <c r="AD1887" s="57">
        <v>0</v>
      </c>
      <c r="AE1887" s="57">
        <v>0</v>
      </c>
      <c r="AF1887" s="57">
        <v>3.3230000000000003E-2</v>
      </c>
      <c r="AG1887" s="57">
        <v>3.4470000000000001E-2</v>
      </c>
      <c r="AH1887" s="57">
        <f>AG1887*3/94</f>
        <v>1.1001063829787234E-3</v>
      </c>
      <c r="AI1887" s="57">
        <f>AH1887*(AI1883-AH1883)/365*100</f>
        <v>2.772870883124454E-2</v>
      </c>
    </row>
    <row r="1888" spans="2:35">
      <c r="B1888" s="58">
        <v>39871</v>
      </c>
      <c r="C1888" s="57">
        <v>1.9099999999999999E-2</v>
      </c>
      <c r="D1888" s="57">
        <v>2.4900000000000002E-2</v>
      </c>
      <c r="E1888" s="57">
        <v>2.6849999999999999E-2</v>
      </c>
      <c r="F1888" s="57">
        <v>2.98E-2</v>
      </c>
      <c r="G1888" s="57">
        <v>3.2300000000000002E-2</v>
      </c>
      <c r="H1888" s="57">
        <v>3.3399999999999999E-2</v>
      </c>
      <c r="I1888" s="57">
        <v>3.4300000000000004E-2</v>
      </c>
      <c r="J1888" s="57">
        <v>3.49E-2</v>
      </c>
      <c r="K1888" s="57">
        <v>3.5499999999999997E-2</v>
      </c>
      <c r="L1888" s="57">
        <v>3.5950000000000003E-2</v>
      </c>
      <c r="M1888" s="57">
        <v>3.6400000000000002E-2</v>
      </c>
      <c r="N1888" s="57">
        <v>3.6850000000000001E-2</v>
      </c>
      <c r="O1888" s="57">
        <v>3.7149999999999996E-2</v>
      </c>
      <c r="P1888" s="57">
        <v>3.6499999999999998E-2</v>
      </c>
      <c r="Q1888" s="57">
        <v>3.585E-2</v>
      </c>
      <c r="T1888" s="58">
        <v>39871</v>
      </c>
      <c r="U1888" s="58"/>
      <c r="V1888" s="231">
        <v>1.7270000000000001E-2</v>
      </c>
      <c r="W1888" s="231">
        <v>0</v>
      </c>
      <c r="X1888" s="231">
        <v>0</v>
      </c>
      <c r="Y1888" s="231">
        <v>3.3230000000000003E-2</v>
      </c>
      <c r="Z1888" s="231">
        <v>3.4470000000000001E-2</v>
      </c>
      <c r="AB1888" s="58">
        <v>39871</v>
      </c>
      <c r="AC1888" s="231">
        <v>1.7270000000000001E-2</v>
      </c>
      <c r="AD1888" s="231">
        <v>0</v>
      </c>
      <c r="AE1888" s="231">
        <v>0</v>
      </c>
      <c r="AF1888" s="231">
        <v>3.3230000000000003E-2</v>
      </c>
      <c r="AG1888" s="231">
        <v>3.4470000000000001E-2</v>
      </c>
      <c r="AI1888" s="57">
        <v>0.99371098050761697</v>
      </c>
    </row>
    <row r="1889" spans="2:35">
      <c r="B1889" s="58">
        <v>39872</v>
      </c>
      <c r="T1889" s="58">
        <v>39872</v>
      </c>
      <c r="U1889" s="58"/>
      <c r="AB1889" s="58">
        <v>39872</v>
      </c>
      <c r="AI1889" s="57">
        <f>AI1887*AI1888</f>
        <v>2.7554322440906231E-2</v>
      </c>
    </row>
    <row r="1890" spans="2:35">
      <c r="B1890" s="58">
        <v>39873</v>
      </c>
      <c r="T1890" s="58">
        <v>39873</v>
      </c>
      <c r="U1890" s="58"/>
      <c r="AB1890" s="58">
        <v>39873</v>
      </c>
      <c r="AI1890" s="57">
        <v>0.99994767397103301</v>
      </c>
    </row>
    <row r="1891" spans="2:35">
      <c r="B1891" s="58">
        <v>39874</v>
      </c>
      <c r="T1891" s="58">
        <v>39874</v>
      </c>
      <c r="U1891" s="58"/>
      <c r="AB1891" s="58">
        <v>39874</v>
      </c>
      <c r="AI1891" s="57">
        <f>AI1889/AI1890</f>
        <v>2.7555764324628487E-2</v>
      </c>
    </row>
    <row r="1892" spans="2:35">
      <c r="B1892" s="58">
        <v>39875</v>
      </c>
      <c r="S1892" s="224"/>
      <c r="T1892" s="58">
        <v>39875</v>
      </c>
      <c r="U1892" s="58"/>
      <c r="AB1892" s="58">
        <v>39875</v>
      </c>
    </row>
    <row r="1893" spans="2:35">
      <c r="B1893" s="58">
        <v>39876</v>
      </c>
      <c r="S1893" s="224"/>
      <c r="T1893" s="58">
        <v>39876</v>
      </c>
      <c r="U1893" s="58"/>
      <c r="AB1893" s="58">
        <v>39876</v>
      </c>
    </row>
    <row r="1894" spans="2:35">
      <c r="B1894" s="58">
        <v>39877</v>
      </c>
      <c r="S1894" s="224"/>
      <c r="T1894" s="58">
        <v>39877</v>
      </c>
      <c r="U1894" s="58"/>
      <c r="AB1894" s="58">
        <v>39877</v>
      </c>
    </row>
    <row r="1895" spans="2:35">
      <c r="B1895" s="58">
        <v>39878</v>
      </c>
      <c r="S1895" s="224"/>
      <c r="T1895" s="58">
        <v>39878</v>
      </c>
      <c r="U1895" s="58"/>
      <c r="AB1895" s="58">
        <v>39878</v>
      </c>
    </row>
    <row r="1896" spans="2:35">
      <c r="B1896" s="58">
        <v>39879</v>
      </c>
      <c r="S1896" s="224"/>
      <c r="T1896" s="58">
        <v>39879</v>
      </c>
      <c r="U1896" s="58"/>
      <c r="AB1896" s="58">
        <v>39879</v>
      </c>
    </row>
    <row r="1897" spans="2:35">
      <c r="B1897" s="58">
        <v>39880</v>
      </c>
      <c r="S1897" s="224"/>
      <c r="T1897" s="58">
        <v>39880</v>
      </c>
      <c r="U1897" s="58"/>
      <c r="AB1897" s="58">
        <v>39880</v>
      </c>
    </row>
    <row r="1898" spans="2:35">
      <c r="B1898" s="58">
        <v>39881</v>
      </c>
      <c r="S1898" s="224"/>
      <c r="T1898" s="58">
        <v>39881</v>
      </c>
      <c r="U1898" s="58"/>
      <c r="AB1898" s="58">
        <v>39881</v>
      </c>
    </row>
    <row r="1899" spans="2:35">
      <c r="B1899" s="58">
        <v>39882</v>
      </c>
      <c r="S1899" s="224"/>
      <c r="T1899" s="58">
        <v>39882</v>
      </c>
      <c r="U1899" s="58"/>
      <c r="AB1899" s="58">
        <v>39882</v>
      </c>
    </row>
    <row r="1900" spans="2:35">
      <c r="B1900" s="58">
        <v>39883</v>
      </c>
      <c r="S1900" s="224"/>
      <c r="T1900" s="58">
        <v>39883</v>
      </c>
      <c r="U1900" s="58"/>
      <c r="AB1900" s="58">
        <v>39883</v>
      </c>
    </row>
    <row r="1901" spans="2:35">
      <c r="B1901" s="58">
        <v>39884</v>
      </c>
      <c r="S1901" s="224"/>
      <c r="T1901" s="58">
        <v>39884</v>
      </c>
      <c r="U1901" s="58"/>
      <c r="AB1901" s="58">
        <v>39884</v>
      </c>
    </row>
    <row r="1902" spans="2:35">
      <c r="B1902" s="58">
        <v>39885</v>
      </c>
      <c r="S1902" s="224"/>
      <c r="T1902" s="58">
        <v>39885</v>
      </c>
      <c r="U1902" s="58"/>
      <c r="AB1902" s="58">
        <v>39885</v>
      </c>
    </row>
    <row r="1903" spans="2:35">
      <c r="B1903" s="58">
        <v>39886</v>
      </c>
      <c r="S1903" s="224"/>
      <c r="T1903" s="58">
        <v>39886</v>
      </c>
      <c r="U1903" s="58"/>
      <c r="AB1903" s="58">
        <v>39886</v>
      </c>
    </row>
    <row r="1904" spans="2:35">
      <c r="B1904" s="58">
        <v>39887</v>
      </c>
      <c r="S1904" s="224"/>
      <c r="T1904" s="58">
        <v>39887</v>
      </c>
      <c r="U1904" s="58"/>
      <c r="AB1904" s="58">
        <v>39887</v>
      </c>
    </row>
    <row r="1905" spans="2:28">
      <c r="B1905" s="58">
        <v>39888</v>
      </c>
      <c r="S1905" s="224"/>
      <c r="T1905" s="58">
        <v>39888</v>
      </c>
      <c r="U1905" s="58"/>
      <c r="AB1905" s="58">
        <v>39888</v>
      </c>
    </row>
    <row r="1906" spans="2:28">
      <c r="B1906" s="58">
        <v>39889</v>
      </c>
      <c r="S1906" s="224"/>
      <c r="T1906" s="58">
        <v>39889</v>
      </c>
      <c r="U1906" s="58"/>
      <c r="AB1906" s="58">
        <v>39889</v>
      </c>
    </row>
    <row r="1907" spans="2:28">
      <c r="B1907" s="58">
        <v>39890</v>
      </c>
      <c r="T1907" s="58">
        <v>39890</v>
      </c>
      <c r="U1907" s="58"/>
      <c r="AB1907" s="58">
        <v>39890</v>
      </c>
    </row>
    <row r="1908" spans="2:28">
      <c r="B1908" s="58">
        <v>39891</v>
      </c>
      <c r="T1908" s="58">
        <v>39891</v>
      </c>
      <c r="U1908" s="58"/>
      <c r="AB1908" s="58">
        <v>39891</v>
      </c>
    </row>
    <row r="1909" spans="2:28">
      <c r="B1909" s="58">
        <v>39892</v>
      </c>
      <c r="T1909" s="58">
        <v>39892</v>
      </c>
      <c r="U1909" s="58"/>
      <c r="AB1909" s="58">
        <v>39892</v>
      </c>
    </row>
    <row r="1910" spans="2:28">
      <c r="B1910" s="58">
        <v>39893</v>
      </c>
      <c r="T1910" s="58">
        <v>39893</v>
      </c>
      <c r="U1910" s="58"/>
      <c r="AB1910" s="58">
        <v>39893</v>
      </c>
    </row>
    <row r="1911" spans="2:28">
      <c r="B1911" s="58">
        <v>39894</v>
      </c>
      <c r="T1911" s="58">
        <v>39894</v>
      </c>
      <c r="U1911" s="58"/>
      <c r="AB1911" s="58">
        <v>39894</v>
      </c>
    </row>
    <row r="1912" spans="2:28">
      <c r="B1912" s="58">
        <v>39895</v>
      </c>
      <c r="T1912" s="58">
        <v>39895</v>
      </c>
      <c r="U1912" s="58"/>
      <c r="AB1912" s="58">
        <v>39895</v>
      </c>
    </row>
    <row r="1913" spans="2:28">
      <c r="B1913" s="58">
        <v>39896</v>
      </c>
      <c r="T1913" s="58">
        <v>39896</v>
      </c>
      <c r="U1913" s="58"/>
      <c r="AB1913" s="58">
        <v>39896</v>
      </c>
    </row>
    <row r="1914" spans="2:28">
      <c r="B1914" s="58">
        <v>39897</v>
      </c>
      <c r="T1914" s="58">
        <v>39897</v>
      </c>
      <c r="U1914" s="58"/>
      <c r="AB1914" s="58">
        <v>39897</v>
      </c>
    </row>
    <row r="1915" spans="2:28">
      <c r="B1915" s="58">
        <v>39898</v>
      </c>
      <c r="T1915" s="58">
        <v>39898</v>
      </c>
      <c r="U1915" s="58"/>
      <c r="AB1915" s="58">
        <v>39898</v>
      </c>
    </row>
    <row r="1916" spans="2:28">
      <c r="B1916" s="58">
        <v>39899</v>
      </c>
      <c r="T1916" s="58">
        <v>39899</v>
      </c>
      <c r="U1916" s="58"/>
      <c r="AB1916" s="58">
        <v>39899</v>
      </c>
    </row>
    <row r="1917" spans="2:28">
      <c r="B1917" s="58">
        <v>39900</v>
      </c>
      <c r="T1917" s="58">
        <v>39900</v>
      </c>
      <c r="U1917" s="58"/>
      <c r="AB1917" s="58">
        <v>39900</v>
      </c>
    </row>
    <row r="1918" spans="2:28">
      <c r="B1918" s="58">
        <v>39901</v>
      </c>
      <c r="T1918" s="58">
        <v>39901</v>
      </c>
      <c r="U1918" s="58"/>
      <c r="AB1918" s="58">
        <v>39901</v>
      </c>
    </row>
    <row r="1919" spans="2:28">
      <c r="B1919" s="58">
        <v>39902</v>
      </c>
      <c r="T1919" s="58">
        <v>39902</v>
      </c>
      <c r="U1919" s="58"/>
      <c r="AB1919" s="58">
        <v>39902</v>
      </c>
    </row>
    <row r="1920" spans="2:28">
      <c r="B1920" s="58">
        <v>39903</v>
      </c>
      <c r="T1920" s="58">
        <v>39903</v>
      </c>
      <c r="U1920" s="58"/>
      <c r="AB1920" s="58">
        <v>39903</v>
      </c>
    </row>
    <row r="1921" spans="2:28">
      <c r="B1921" s="58">
        <v>39904</v>
      </c>
      <c r="T1921" s="58">
        <v>39904</v>
      </c>
      <c r="U1921" s="58"/>
      <c r="AB1921" s="58">
        <v>39904</v>
      </c>
    </row>
    <row r="1922" spans="2:28">
      <c r="B1922" s="58">
        <v>39905</v>
      </c>
      <c r="T1922" s="58">
        <v>39905</v>
      </c>
      <c r="U1922" s="58"/>
      <c r="AB1922" s="58">
        <v>39905</v>
      </c>
    </row>
    <row r="1923" spans="2:28">
      <c r="B1923" s="58">
        <v>39906</v>
      </c>
      <c r="T1923" s="58">
        <v>39906</v>
      </c>
      <c r="U1923" s="58"/>
      <c r="AB1923" s="58">
        <v>39906</v>
      </c>
    </row>
    <row r="1924" spans="2:28">
      <c r="B1924" s="58">
        <v>39907</v>
      </c>
      <c r="T1924" s="58">
        <v>39907</v>
      </c>
      <c r="U1924" s="58"/>
      <c r="AB1924" s="58">
        <v>39907</v>
      </c>
    </row>
    <row r="1925" spans="2:28">
      <c r="B1925" s="58">
        <v>39908</v>
      </c>
      <c r="T1925" s="58">
        <v>39908</v>
      </c>
      <c r="U1925" s="58"/>
      <c r="AB1925" s="58">
        <v>39908</v>
      </c>
    </row>
    <row r="1926" spans="2:28">
      <c r="B1926" s="58">
        <v>39909</v>
      </c>
      <c r="T1926" s="58">
        <v>39909</v>
      </c>
      <c r="U1926" s="58"/>
      <c r="AB1926" s="58">
        <v>39909</v>
      </c>
    </row>
    <row r="1927" spans="2:28">
      <c r="B1927" s="58">
        <v>39910</v>
      </c>
      <c r="T1927" s="58">
        <v>39910</v>
      </c>
      <c r="U1927" s="58"/>
      <c r="AB1927" s="58">
        <v>39910</v>
      </c>
    </row>
    <row r="1928" spans="2:28">
      <c r="B1928" s="58">
        <v>39911</v>
      </c>
      <c r="T1928" s="58">
        <v>39911</v>
      </c>
      <c r="U1928" s="58"/>
      <c r="AB1928" s="58">
        <v>39911</v>
      </c>
    </row>
    <row r="1929" spans="2:28">
      <c r="B1929" s="58">
        <v>39912</v>
      </c>
      <c r="T1929" s="58">
        <v>39912</v>
      </c>
      <c r="U1929" s="58"/>
      <c r="AB1929" s="58">
        <v>39912</v>
      </c>
    </row>
    <row r="1930" spans="2:28">
      <c r="B1930" s="58">
        <v>39913</v>
      </c>
      <c r="T1930" s="58">
        <v>39913</v>
      </c>
      <c r="U1930" s="58"/>
      <c r="AB1930" s="58">
        <v>39913</v>
      </c>
    </row>
    <row r="1931" spans="2:28">
      <c r="B1931" s="58">
        <v>39914</v>
      </c>
      <c r="T1931" s="58">
        <v>39914</v>
      </c>
      <c r="U1931" s="58"/>
      <c r="AB1931" s="58">
        <v>39914</v>
      </c>
    </row>
    <row r="1932" spans="2:28">
      <c r="B1932" s="58">
        <v>39915</v>
      </c>
      <c r="T1932" s="58">
        <v>39915</v>
      </c>
      <c r="U1932" s="58"/>
      <c r="AB1932" s="58">
        <v>39915</v>
      </c>
    </row>
    <row r="1933" spans="2:28">
      <c r="B1933" s="58">
        <v>39916</v>
      </c>
      <c r="T1933" s="58">
        <v>39916</v>
      </c>
      <c r="U1933" s="58"/>
      <c r="AB1933" s="58">
        <v>39916</v>
      </c>
    </row>
    <row r="1934" spans="2:28">
      <c r="B1934" s="58">
        <v>39917</v>
      </c>
      <c r="T1934" s="58">
        <v>39917</v>
      </c>
      <c r="U1934" s="58"/>
      <c r="AB1934" s="58">
        <v>39917</v>
      </c>
    </row>
    <row r="1935" spans="2:28">
      <c r="B1935" s="58">
        <v>39918</v>
      </c>
      <c r="T1935" s="58">
        <v>39918</v>
      </c>
      <c r="U1935" s="58"/>
      <c r="AB1935" s="58">
        <v>39918</v>
      </c>
    </row>
    <row r="1936" spans="2:28">
      <c r="B1936" s="58">
        <v>39919</v>
      </c>
      <c r="T1936" s="58">
        <v>39919</v>
      </c>
      <c r="U1936" s="58"/>
      <c r="AB1936" s="58">
        <v>39919</v>
      </c>
    </row>
    <row r="1937" spans="2:28">
      <c r="B1937" s="58">
        <v>39920</v>
      </c>
      <c r="T1937" s="58">
        <v>39920</v>
      </c>
      <c r="U1937" s="58"/>
      <c r="AB1937" s="58">
        <v>39920</v>
      </c>
    </row>
    <row r="1938" spans="2:28">
      <c r="B1938" s="58">
        <v>39921</v>
      </c>
      <c r="T1938" s="58">
        <v>39921</v>
      </c>
      <c r="U1938" s="58"/>
      <c r="AB1938" s="58">
        <v>39921</v>
      </c>
    </row>
    <row r="1939" spans="2:28">
      <c r="B1939" s="58">
        <v>39922</v>
      </c>
      <c r="T1939" s="58">
        <v>39922</v>
      </c>
      <c r="U1939" s="58"/>
      <c r="AB1939" s="58">
        <v>39922</v>
      </c>
    </row>
    <row r="1940" spans="2:28">
      <c r="B1940" s="58">
        <v>39923</v>
      </c>
      <c r="T1940" s="58">
        <v>39923</v>
      </c>
      <c r="U1940" s="58"/>
      <c r="AB1940" s="58">
        <v>39923</v>
      </c>
    </row>
    <row r="1941" spans="2:28">
      <c r="B1941" s="58">
        <v>39924</v>
      </c>
      <c r="T1941" s="58">
        <v>39924</v>
      </c>
      <c r="U1941" s="58"/>
      <c r="AB1941" s="58">
        <v>39924</v>
      </c>
    </row>
    <row r="1942" spans="2:28">
      <c r="B1942" s="58">
        <v>39925</v>
      </c>
      <c r="T1942" s="58">
        <v>39925</v>
      </c>
      <c r="U1942" s="58"/>
      <c r="AB1942" s="58">
        <v>39925</v>
      </c>
    </row>
    <row r="1943" spans="2:28">
      <c r="B1943" s="58">
        <v>39926</v>
      </c>
      <c r="T1943" s="58">
        <v>39926</v>
      </c>
      <c r="U1943" s="58"/>
      <c r="AB1943" s="58">
        <v>39926</v>
      </c>
    </row>
    <row r="1944" spans="2:28">
      <c r="B1944" s="58">
        <v>39927</v>
      </c>
      <c r="T1944" s="58">
        <v>39927</v>
      </c>
      <c r="U1944" s="58"/>
      <c r="AB1944" s="58">
        <v>39927</v>
      </c>
    </row>
    <row r="1945" spans="2:28">
      <c r="B1945" s="58">
        <v>39928</v>
      </c>
      <c r="T1945" s="58">
        <v>39928</v>
      </c>
      <c r="U1945" s="58"/>
      <c r="AB1945" s="58">
        <v>39928</v>
      </c>
    </row>
    <row r="1946" spans="2:28">
      <c r="B1946" s="58">
        <v>39929</v>
      </c>
      <c r="T1946" s="58">
        <v>39929</v>
      </c>
      <c r="U1946" s="58"/>
      <c r="AB1946" s="58">
        <v>39929</v>
      </c>
    </row>
    <row r="1947" spans="2:28">
      <c r="B1947" s="58">
        <v>39930</v>
      </c>
      <c r="T1947" s="58">
        <v>39930</v>
      </c>
      <c r="U1947" s="58"/>
      <c r="AB1947" s="58">
        <v>39930</v>
      </c>
    </row>
    <row r="1948" spans="2:28">
      <c r="B1948" s="58">
        <v>39931</v>
      </c>
      <c r="T1948" s="58">
        <v>39931</v>
      </c>
      <c r="U1948" s="58"/>
      <c r="AB1948" s="58">
        <v>39931</v>
      </c>
    </row>
    <row r="1949" spans="2:28">
      <c r="B1949" s="58">
        <v>39932</v>
      </c>
      <c r="T1949" s="58">
        <v>39932</v>
      </c>
      <c r="U1949" s="58"/>
      <c r="AB1949" s="58">
        <v>39932</v>
      </c>
    </row>
    <row r="1950" spans="2:28">
      <c r="B1950" s="58">
        <v>39933</v>
      </c>
      <c r="T1950" s="58">
        <v>39933</v>
      </c>
      <c r="U1950" s="58"/>
      <c r="AB1950" s="58">
        <v>39933</v>
      </c>
    </row>
    <row r="1951" spans="2:28">
      <c r="B1951" s="58">
        <v>39934</v>
      </c>
      <c r="T1951" s="58">
        <v>39934</v>
      </c>
      <c r="U1951" s="58"/>
      <c r="AB1951" s="58">
        <v>39934</v>
      </c>
    </row>
    <row r="1952" spans="2:28">
      <c r="B1952" s="58">
        <v>39935</v>
      </c>
      <c r="T1952" s="58">
        <v>39935</v>
      </c>
      <c r="U1952" s="58"/>
      <c r="AB1952" s="58">
        <v>39935</v>
      </c>
    </row>
    <row r="1953" spans="2:28">
      <c r="B1953" s="58">
        <v>39936</v>
      </c>
      <c r="T1953" s="58">
        <v>39936</v>
      </c>
      <c r="U1953" s="58"/>
      <c r="AB1953" s="58">
        <v>39936</v>
      </c>
    </row>
    <row r="1954" spans="2:28">
      <c r="B1954" s="58">
        <v>39937</v>
      </c>
      <c r="T1954" s="58">
        <v>39937</v>
      </c>
      <c r="U1954" s="58"/>
      <c r="AB1954" s="58">
        <v>39937</v>
      </c>
    </row>
    <row r="1955" spans="2:28">
      <c r="B1955" s="58">
        <v>39938</v>
      </c>
      <c r="T1955" s="58">
        <v>39938</v>
      </c>
      <c r="U1955" s="58"/>
      <c r="AB1955" s="58">
        <v>39938</v>
      </c>
    </row>
    <row r="1956" spans="2:28">
      <c r="B1956" s="58">
        <v>39939</v>
      </c>
      <c r="T1956" s="58">
        <v>39939</v>
      </c>
      <c r="U1956" s="58"/>
      <c r="AB1956" s="58">
        <v>39939</v>
      </c>
    </row>
    <row r="1957" spans="2:28">
      <c r="B1957" s="58">
        <v>39940</v>
      </c>
      <c r="T1957" s="58">
        <v>39940</v>
      </c>
      <c r="U1957" s="58"/>
      <c r="AB1957" s="58">
        <v>39940</v>
      </c>
    </row>
    <row r="1958" spans="2:28">
      <c r="B1958" s="58">
        <v>39941</v>
      </c>
      <c r="T1958" s="58">
        <v>39941</v>
      </c>
      <c r="U1958" s="58"/>
      <c r="AB1958" s="58">
        <v>39941</v>
      </c>
    </row>
    <row r="1959" spans="2:28">
      <c r="B1959" s="58">
        <v>39942</v>
      </c>
      <c r="T1959" s="58">
        <v>39942</v>
      </c>
      <c r="U1959" s="58"/>
      <c r="AB1959" s="58">
        <v>39942</v>
      </c>
    </row>
    <row r="1960" spans="2:28">
      <c r="B1960" s="58">
        <v>39943</v>
      </c>
      <c r="T1960" s="58">
        <v>39943</v>
      </c>
      <c r="U1960" s="58"/>
      <c r="AB1960" s="58">
        <v>39943</v>
      </c>
    </row>
    <row r="1961" spans="2:28">
      <c r="B1961" s="58">
        <v>39944</v>
      </c>
      <c r="T1961" s="58">
        <v>39944</v>
      </c>
      <c r="U1961" s="58"/>
      <c r="AB1961" s="58">
        <v>39944</v>
      </c>
    </row>
    <row r="1962" spans="2:28">
      <c r="B1962" s="58">
        <v>39945</v>
      </c>
      <c r="T1962" s="58">
        <v>39945</v>
      </c>
      <c r="U1962" s="58"/>
      <c r="AB1962" s="58">
        <v>39945</v>
      </c>
    </row>
    <row r="1963" spans="2:28">
      <c r="B1963" s="58">
        <v>39946</v>
      </c>
      <c r="T1963" s="58">
        <v>39946</v>
      </c>
      <c r="U1963" s="58"/>
      <c r="AB1963" s="58">
        <v>39946</v>
      </c>
    </row>
    <row r="1964" spans="2:28">
      <c r="B1964" s="58">
        <v>39947</v>
      </c>
      <c r="T1964" s="58">
        <v>39947</v>
      </c>
      <c r="U1964" s="58"/>
      <c r="AB1964" s="58">
        <v>39947</v>
      </c>
    </row>
    <row r="1965" spans="2:28">
      <c r="B1965" s="58">
        <v>39948</v>
      </c>
      <c r="T1965" s="58">
        <v>39948</v>
      </c>
      <c r="U1965" s="58"/>
      <c r="AB1965" s="58">
        <v>39948</v>
      </c>
    </row>
    <row r="1966" spans="2:28">
      <c r="B1966" s="58">
        <v>39949</v>
      </c>
      <c r="T1966" s="58">
        <v>39949</v>
      </c>
      <c r="U1966" s="58"/>
      <c r="AB1966" s="58">
        <v>39949</v>
      </c>
    </row>
    <row r="1967" spans="2:28">
      <c r="B1967" s="58">
        <v>39950</v>
      </c>
      <c r="T1967" s="58">
        <v>39950</v>
      </c>
      <c r="U1967" s="58"/>
      <c r="AB1967" s="58">
        <v>39950</v>
      </c>
    </row>
    <row r="1968" spans="2:28">
      <c r="B1968" s="58">
        <v>39951</v>
      </c>
      <c r="T1968" s="58">
        <v>39951</v>
      </c>
      <c r="U1968" s="58"/>
      <c r="AB1968" s="58">
        <v>39951</v>
      </c>
    </row>
    <row r="1969" spans="2:28">
      <c r="B1969" s="58">
        <v>39952</v>
      </c>
      <c r="T1969" s="58">
        <v>39952</v>
      </c>
      <c r="U1969" s="58"/>
      <c r="AB1969" s="58">
        <v>39952</v>
      </c>
    </row>
    <row r="1970" spans="2:28">
      <c r="B1970" s="58">
        <v>39953</v>
      </c>
      <c r="T1970" s="58">
        <v>39953</v>
      </c>
      <c r="U1970" s="58"/>
      <c r="AB1970" s="58">
        <v>39953</v>
      </c>
    </row>
    <row r="1971" spans="2:28">
      <c r="B1971" s="58">
        <v>39954</v>
      </c>
      <c r="T1971" s="58">
        <v>39954</v>
      </c>
      <c r="U1971" s="58"/>
      <c r="AB1971" s="58">
        <v>39954</v>
      </c>
    </row>
    <row r="1972" spans="2:28">
      <c r="B1972" s="58">
        <v>39955</v>
      </c>
      <c r="T1972" s="58">
        <v>39955</v>
      </c>
      <c r="U1972" s="58"/>
      <c r="AB1972" s="58">
        <v>39955</v>
      </c>
    </row>
    <row r="1973" spans="2:28">
      <c r="B1973" s="58">
        <v>39956</v>
      </c>
      <c r="T1973" s="58">
        <v>39956</v>
      </c>
      <c r="U1973" s="58"/>
      <c r="AB1973" s="58">
        <v>39956</v>
      </c>
    </row>
    <row r="1974" spans="2:28">
      <c r="B1974" s="58">
        <v>39957</v>
      </c>
      <c r="T1974" s="58">
        <v>39957</v>
      </c>
      <c r="U1974" s="58"/>
      <c r="AB1974" s="58">
        <v>39957</v>
      </c>
    </row>
    <row r="1975" spans="2:28">
      <c r="B1975" s="58">
        <v>39958</v>
      </c>
      <c r="T1975" s="58">
        <v>39958</v>
      </c>
      <c r="U1975" s="58"/>
      <c r="AB1975" s="58">
        <v>39958</v>
      </c>
    </row>
    <row r="1976" spans="2:28">
      <c r="B1976" s="58">
        <v>39959</v>
      </c>
      <c r="T1976" s="58">
        <v>39959</v>
      </c>
      <c r="U1976" s="58"/>
      <c r="AB1976" s="58">
        <v>39959</v>
      </c>
    </row>
    <row r="1977" spans="2:28">
      <c r="B1977" s="58">
        <v>39960</v>
      </c>
      <c r="T1977" s="58">
        <v>39960</v>
      </c>
      <c r="U1977" s="58"/>
      <c r="AB1977" s="58">
        <v>39960</v>
      </c>
    </row>
    <row r="1978" spans="2:28">
      <c r="B1978" s="58">
        <v>39961</v>
      </c>
      <c r="T1978" s="58">
        <v>39961</v>
      </c>
      <c r="U1978" s="58"/>
      <c r="AB1978" s="58">
        <v>39961</v>
      </c>
    </row>
    <row r="1979" spans="2:28">
      <c r="B1979" s="58">
        <v>39962</v>
      </c>
      <c r="T1979" s="58">
        <v>39962</v>
      </c>
      <c r="U1979" s="58"/>
      <c r="AB1979" s="58">
        <v>39962</v>
      </c>
    </row>
    <row r="1980" spans="2:28">
      <c r="B1980" s="58">
        <v>39963</v>
      </c>
      <c r="T1980" s="58">
        <v>39963</v>
      </c>
      <c r="U1980" s="58"/>
      <c r="AB1980" s="58">
        <v>39963</v>
      </c>
    </row>
    <row r="1981" spans="2:28">
      <c r="B1981" s="58">
        <v>39964</v>
      </c>
      <c r="T1981" s="58">
        <v>39964</v>
      </c>
      <c r="U1981" s="58"/>
      <c r="AB1981" s="58">
        <v>39964</v>
      </c>
    </row>
    <row r="1982" spans="2:28">
      <c r="B1982" s="58">
        <v>39965</v>
      </c>
      <c r="T1982" s="58">
        <v>39965</v>
      </c>
      <c r="U1982" s="58"/>
      <c r="AB1982" s="58">
        <v>39965</v>
      </c>
    </row>
    <row r="1983" spans="2:28">
      <c r="B1983" s="58">
        <v>39966</v>
      </c>
      <c r="T1983" s="58">
        <v>39966</v>
      </c>
      <c r="U1983" s="58"/>
      <c r="AB1983" s="58">
        <v>39966</v>
      </c>
    </row>
    <row r="1984" spans="2:28">
      <c r="B1984" s="58">
        <v>39967</v>
      </c>
      <c r="T1984" s="58">
        <v>39967</v>
      </c>
      <c r="U1984" s="58"/>
      <c r="AB1984" s="58">
        <v>39967</v>
      </c>
    </row>
    <row r="1985" spans="2:28">
      <c r="B1985" s="58">
        <v>39968</v>
      </c>
      <c r="T1985" s="58">
        <v>39968</v>
      </c>
      <c r="U1985" s="58"/>
      <c r="AB1985" s="58">
        <v>39968</v>
      </c>
    </row>
    <row r="1986" spans="2:28">
      <c r="B1986" s="58">
        <v>39969</v>
      </c>
      <c r="T1986" s="58">
        <v>39969</v>
      </c>
      <c r="U1986" s="58"/>
      <c r="AB1986" s="58">
        <v>39969</v>
      </c>
    </row>
    <row r="1987" spans="2:28">
      <c r="B1987" s="58">
        <v>39970</v>
      </c>
      <c r="T1987" s="58">
        <v>39970</v>
      </c>
      <c r="U1987" s="58"/>
      <c r="AB1987" s="58">
        <v>39970</v>
      </c>
    </row>
    <row r="1988" spans="2:28">
      <c r="B1988" s="58">
        <v>39971</v>
      </c>
      <c r="T1988" s="58">
        <v>39971</v>
      </c>
      <c r="U1988" s="58"/>
      <c r="AB1988" s="58">
        <v>39971</v>
      </c>
    </row>
    <row r="1989" spans="2:28">
      <c r="B1989" s="58">
        <v>39972</v>
      </c>
      <c r="T1989" s="58">
        <v>39972</v>
      </c>
      <c r="U1989" s="58"/>
      <c r="AB1989" s="58">
        <v>39972</v>
      </c>
    </row>
    <row r="1990" spans="2:28">
      <c r="B1990" s="58">
        <v>39973</v>
      </c>
      <c r="T1990" s="58">
        <v>39973</v>
      </c>
      <c r="U1990" s="58"/>
      <c r="AB1990" s="58">
        <v>39973</v>
      </c>
    </row>
    <row r="1991" spans="2:28">
      <c r="B1991" s="58">
        <v>39974</v>
      </c>
      <c r="T1991" s="58">
        <v>39974</v>
      </c>
      <c r="U1991" s="58"/>
      <c r="AB1991" s="58">
        <v>39974</v>
      </c>
    </row>
    <row r="1992" spans="2:28">
      <c r="B1992" s="58">
        <v>39975</v>
      </c>
      <c r="T1992" s="58">
        <v>39975</v>
      </c>
      <c r="U1992" s="58"/>
      <c r="AB1992" s="58">
        <v>39975</v>
      </c>
    </row>
    <row r="1993" spans="2:28">
      <c r="B1993" s="58">
        <v>39976</v>
      </c>
      <c r="T1993" s="58">
        <v>39976</v>
      </c>
      <c r="U1993" s="58"/>
      <c r="AB1993" s="58">
        <v>39976</v>
      </c>
    </row>
    <row r="1994" spans="2:28">
      <c r="B1994" s="58">
        <v>39977</v>
      </c>
      <c r="T1994" s="58">
        <v>39977</v>
      </c>
      <c r="U1994" s="58"/>
      <c r="AB1994" s="58">
        <v>39977</v>
      </c>
    </row>
    <row r="1995" spans="2:28">
      <c r="B1995" s="58">
        <v>39978</v>
      </c>
      <c r="T1995" s="58">
        <v>39978</v>
      </c>
      <c r="U1995" s="58"/>
      <c r="AB1995" s="58">
        <v>39978</v>
      </c>
    </row>
    <row r="1996" spans="2:28">
      <c r="B1996" s="58">
        <v>39979</v>
      </c>
      <c r="T1996" s="58">
        <v>39979</v>
      </c>
      <c r="U1996" s="58"/>
      <c r="AB1996" s="58">
        <v>39979</v>
      </c>
    </row>
    <row r="1997" spans="2:28">
      <c r="B1997" s="58">
        <v>39980</v>
      </c>
      <c r="T1997" s="58">
        <v>39980</v>
      </c>
      <c r="U1997" s="58"/>
      <c r="AB1997" s="58">
        <v>39980</v>
      </c>
    </row>
    <row r="1998" spans="2:28">
      <c r="B1998" s="58">
        <v>39981</v>
      </c>
      <c r="T1998" s="58">
        <v>39981</v>
      </c>
      <c r="U1998" s="58"/>
      <c r="AB1998" s="58">
        <v>39981</v>
      </c>
    </row>
    <row r="1999" spans="2:28">
      <c r="B1999" s="58">
        <v>39982</v>
      </c>
      <c r="T1999" s="58">
        <v>39982</v>
      </c>
      <c r="U1999" s="58"/>
      <c r="AB1999" s="58">
        <v>39982</v>
      </c>
    </row>
    <row r="2000" spans="2:28">
      <c r="B2000" s="58">
        <v>39983</v>
      </c>
      <c r="T2000" s="58">
        <v>39983</v>
      </c>
      <c r="U2000" s="58"/>
      <c r="AB2000" s="58">
        <v>39983</v>
      </c>
    </row>
    <row r="2001" spans="2:28">
      <c r="B2001" s="58">
        <v>39984</v>
      </c>
      <c r="T2001" s="58">
        <v>39984</v>
      </c>
      <c r="U2001" s="58"/>
      <c r="AB2001" s="58">
        <v>39984</v>
      </c>
    </row>
    <row r="2002" spans="2:28">
      <c r="B2002" s="58">
        <v>39985</v>
      </c>
      <c r="T2002" s="58">
        <v>39985</v>
      </c>
      <c r="U2002" s="58"/>
      <c r="AB2002" s="58">
        <v>39985</v>
      </c>
    </row>
    <row r="2003" spans="2:28">
      <c r="B2003" s="58">
        <v>39986</v>
      </c>
      <c r="T2003" s="58">
        <v>39986</v>
      </c>
      <c r="U2003" s="58"/>
      <c r="AB2003" s="58">
        <v>39986</v>
      </c>
    </row>
    <row r="2004" spans="2:28">
      <c r="B2004" s="58">
        <v>39987</v>
      </c>
      <c r="T2004" s="58">
        <v>39987</v>
      </c>
      <c r="U2004" s="58"/>
      <c r="AB2004" s="58">
        <v>39987</v>
      </c>
    </row>
    <row r="2005" spans="2:28">
      <c r="B2005" s="58">
        <v>39988</v>
      </c>
      <c r="T2005" s="58">
        <v>39988</v>
      </c>
      <c r="U2005" s="58"/>
      <c r="AB2005" s="58">
        <v>39988</v>
      </c>
    </row>
    <row r="2006" spans="2:28">
      <c r="B2006" s="58">
        <v>39989</v>
      </c>
      <c r="T2006" s="58">
        <v>39989</v>
      </c>
      <c r="U2006" s="58"/>
      <c r="AB2006" s="58">
        <v>39989</v>
      </c>
    </row>
    <row r="2007" spans="2:28">
      <c r="B2007" s="58">
        <v>39990</v>
      </c>
      <c r="T2007" s="58">
        <v>39990</v>
      </c>
      <c r="U2007" s="58"/>
      <c r="AB2007" s="58">
        <v>39990</v>
      </c>
    </row>
    <row r="2008" spans="2:28">
      <c r="B2008" s="58">
        <v>39991</v>
      </c>
      <c r="T2008" s="58">
        <v>39991</v>
      </c>
      <c r="U2008" s="58"/>
      <c r="AB2008" s="58">
        <v>39991</v>
      </c>
    </row>
    <row r="2009" spans="2:28">
      <c r="B2009" s="58">
        <v>39992</v>
      </c>
      <c r="T2009" s="58">
        <v>39992</v>
      </c>
      <c r="U2009" s="58"/>
      <c r="AB2009" s="58">
        <v>39992</v>
      </c>
    </row>
    <row r="2010" spans="2:28">
      <c r="B2010" s="58">
        <v>39993</v>
      </c>
      <c r="T2010" s="58">
        <v>39993</v>
      </c>
      <c r="U2010" s="58"/>
      <c r="AB2010" s="58">
        <v>39993</v>
      </c>
    </row>
    <row r="2011" spans="2:28">
      <c r="B2011" s="58">
        <v>39994</v>
      </c>
      <c r="T2011" s="58">
        <v>39994</v>
      </c>
      <c r="U2011" s="58"/>
      <c r="AB2011" s="58">
        <v>39994</v>
      </c>
    </row>
    <row r="2012" spans="2:28">
      <c r="B2012" s="58">
        <v>39995</v>
      </c>
      <c r="T2012" s="58">
        <v>39995</v>
      </c>
      <c r="U2012" s="58"/>
      <c r="AB2012" s="58">
        <v>39995</v>
      </c>
    </row>
    <row r="2013" spans="2:28">
      <c r="B2013" s="58">
        <v>39996</v>
      </c>
      <c r="T2013" s="58">
        <v>39996</v>
      </c>
      <c r="U2013" s="58"/>
      <c r="AB2013" s="58">
        <v>39996</v>
      </c>
    </row>
    <row r="2014" spans="2:28">
      <c r="B2014" s="58">
        <v>39997</v>
      </c>
      <c r="T2014" s="58">
        <v>39997</v>
      </c>
      <c r="U2014" s="58"/>
      <c r="AB2014" s="58">
        <v>39997</v>
      </c>
    </row>
    <row r="2015" spans="2:28">
      <c r="B2015" s="58">
        <v>39998</v>
      </c>
      <c r="T2015" s="58">
        <v>39998</v>
      </c>
      <c r="U2015" s="58"/>
      <c r="AB2015" s="58">
        <v>39998</v>
      </c>
    </row>
    <row r="2016" spans="2:28">
      <c r="B2016" s="58">
        <v>39999</v>
      </c>
      <c r="T2016" s="58">
        <v>39999</v>
      </c>
      <c r="U2016" s="58"/>
      <c r="AB2016" s="58">
        <v>39999</v>
      </c>
    </row>
    <row r="2017" spans="2:28">
      <c r="B2017" s="58">
        <v>40000</v>
      </c>
      <c r="T2017" s="58">
        <v>40000</v>
      </c>
      <c r="U2017" s="58"/>
      <c r="AB2017" s="58">
        <v>40000</v>
      </c>
    </row>
    <row r="2018" spans="2:28">
      <c r="B2018" s="58">
        <v>40001</v>
      </c>
      <c r="T2018" s="58">
        <v>40001</v>
      </c>
      <c r="U2018" s="58"/>
      <c r="AB2018" s="58">
        <v>40001</v>
      </c>
    </row>
    <row r="2019" spans="2:28">
      <c r="B2019" s="58">
        <v>40002</v>
      </c>
      <c r="T2019" s="58">
        <v>40002</v>
      </c>
      <c r="U2019" s="58"/>
      <c r="AB2019" s="58">
        <v>40002</v>
      </c>
    </row>
    <row r="2020" spans="2:28">
      <c r="B2020" s="58">
        <v>40003</v>
      </c>
      <c r="T2020" s="58">
        <v>40003</v>
      </c>
      <c r="U2020" s="58"/>
      <c r="AB2020" s="58">
        <v>40003</v>
      </c>
    </row>
    <row r="2021" spans="2:28">
      <c r="B2021" s="58">
        <v>40004</v>
      </c>
      <c r="T2021" s="58">
        <v>40004</v>
      </c>
      <c r="U2021" s="58"/>
      <c r="AB2021" s="58">
        <v>40004</v>
      </c>
    </row>
    <row r="2022" spans="2:28">
      <c r="B2022" s="58">
        <v>40005</v>
      </c>
      <c r="T2022" s="58">
        <v>40005</v>
      </c>
      <c r="U2022" s="58"/>
      <c r="AB2022" s="58">
        <v>40005</v>
      </c>
    </row>
    <row r="2023" spans="2:28">
      <c r="B2023" s="58">
        <v>40006</v>
      </c>
      <c r="T2023" s="58">
        <v>40006</v>
      </c>
      <c r="U2023" s="58"/>
      <c r="AB2023" s="58">
        <v>40006</v>
      </c>
    </row>
    <row r="2024" spans="2:28">
      <c r="B2024" s="58">
        <v>40007</v>
      </c>
      <c r="T2024" s="58">
        <v>40007</v>
      </c>
      <c r="U2024" s="58"/>
      <c r="AB2024" s="58">
        <v>40007</v>
      </c>
    </row>
    <row r="2025" spans="2:28">
      <c r="B2025" s="58">
        <v>40008</v>
      </c>
      <c r="T2025" s="58">
        <v>40008</v>
      </c>
      <c r="U2025" s="58"/>
      <c r="AB2025" s="58">
        <v>40008</v>
      </c>
    </row>
    <row r="2026" spans="2:28">
      <c r="B2026" s="58">
        <v>40009</v>
      </c>
      <c r="T2026" s="58">
        <v>40009</v>
      </c>
      <c r="U2026" s="58"/>
      <c r="AB2026" s="58">
        <v>40009</v>
      </c>
    </row>
    <row r="2027" spans="2:28">
      <c r="B2027" s="58">
        <v>40010</v>
      </c>
      <c r="T2027" s="58">
        <v>40010</v>
      </c>
      <c r="U2027" s="58"/>
      <c r="AB2027" s="58">
        <v>40010</v>
      </c>
    </row>
    <row r="2028" spans="2:28">
      <c r="B2028" s="58">
        <v>40011</v>
      </c>
      <c r="T2028" s="58">
        <v>40011</v>
      </c>
      <c r="U2028" s="58"/>
      <c r="AB2028" s="58">
        <v>40011</v>
      </c>
    </row>
    <row r="2029" spans="2:28">
      <c r="B2029" s="58">
        <v>40012</v>
      </c>
      <c r="T2029" s="58">
        <v>40012</v>
      </c>
      <c r="U2029" s="58"/>
      <c r="AB2029" s="58">
        <v>40012</v>
      </c>
    </row>
    <row r="2030" spans="2:28">
      <c r="B2030" s="58">
        <v>40013</v>
      </c>
      <c r="T2030" s="58">
        <v>40013</v>
      </c>
      <c r="U2030" s="58"/>
      <c r="AB2030" s="58">
        <v>40013</v>
      </c>
    </row>
    <row r="2031" spans="2:28">
      <c r="B2031" s="58">
        <v>40014</v>
      </c>
      <c r="T2031" s="58">
        <v>40014</v>
      </c>
      <c r="U2031" s="58"/>
      <c r="AB2031" s="58">
        <v>40014</v>
      </c>
    </row>
    <row r="2032" spans="2:28">
      <c r="B2032" s="58">
        <v>40015</v>
      </c>
      <c r="T2032" s="58">
        <v>40015</v>
      </c>
      <c r="U2032" s="58"/>
      <c r="AB2032" s="58">
        <v>40015</v>
      </c>
    </row>
    <row r="2033" spans="2:28">
      <c r="B2033" s="58">
        <v>40016</v>
      </c>
      <c r="T2033" s="58">
        <v>40016</v>
      </c>
      <c r="U2033" s="58"/>
      <c r="AB2033" s="58">
        <v>40016</v>
      </c>
    </row>
    <row r="2034" spans="2:28">
      <c r="B2034" s="58">
        <v>40017</v>
      </c>
      <c r="T2034" s="58">
        <v>40017</v>
      </c>
      <c r="U2034" s="58"/>
      <c r="AB2034" s="58">
        <v>40017</v>
      </c>
    </row>
    <row r="2035" spans="2:28">
      <c r="B2035" s="58">
        <v>40018</v>
      </c>
      <c r="T2035" s="58">
        <v>40018</v>
      </c>
      <c r="U2035" s="58"/>
      <c r="AB2035" s="58">
        <v>40018</v>
      </c>
    </row>
    <row r="2036" spans="2:28">
      <c r="B2036" s="58">
        <v>40019</v>
      </c>
      <c r="T2036" s="58">
        <v>40019</v>
      </c>
      <c r="U2036" s="58"/>
      <c r="AB2036" s="58">
        <v>40019</v>
      </c>
    </row>
    <row r="2037" spans="2:28">
      <c r="B2037" s="58">
        <v>40020</v>
      </c>
      <c r="T2037" s="58">
        <v>40020</v>
      </c>
      <c r="U2037" s="58"/>
      <c r="AB2037" s="58">
        <v>40020</v>
      </c>
    </row>
    <row r="2038" spans="2:28">
      <c r="B2038" s="58">
        <v>40021</v>
      </c>
      <c r="T2038" s="58">
        <v>40021</v>
      </c>
      <c r="U2038" s="58"/>
      <c r="AB2038" s="58">
        <v>40021</v>
      </c>
    </row>
    <row r="2039" spans="2:28">
      <c r="B2039" s="58">
        <v>40022</v>
      </c>
      <c r="T2039" s="58">
        <v>40022</v>
      </c>
      <c r="U2039" s="58"/>
      <c r="AB2039" s="58">
        <v>40022</v>
      </c>
    </row>
    <row r="2040" spans="2:28">
      <c r="B2040" s="58">
        <v>40023</v>
      </c>
      <c r="T2040" s="58">
        <v>40023</v>
      </c>
      <c r="U2040" s="58"/>
      <c r="AB2040" s="58">
        <v>40023</v>
      </c>
    </row>
    <row r="2041" spans="2:28">
      <c r="B2041" s="58">
        <v>40024</v>
      </c>
      <c r="T2041" s="58">
        <v>40024</v>
      </c>
      <c r="U2041" s="58"/>
      <c r="AB2041" s="58">
        <v>40024</v>
      </c>
    </row>
    <row r="2042" spans="2:28">
      <c r="B2042" s="58">
        <v>40025</v>
      </c>
      <c r="T2042" s="58">
        <v>40025</v>
      </c>
      <c r="U2042" s="58"/>
      <c r="AB2042" s="58">
        <v>40025</v>
      </c>
    </row>
    <row r="2043" spans="2:28">
      <c r="B2043" s="58">
        <v>40026</v>
      </c>
      <c r="T2043" s="58">
        <v>40026</v>
      </c>
      <c r="U2043" s="58"/>
      <c r="AB2043" s="58">
        <v>40026</v>
      </c>
    </row>
    <row r="2044" spans="2:28">
      <c r="B2044" s="58">
        <v>40027</v>
      </c>
      <c r="T2044" s="58">
        <v>40027</v>
      </c>
      <c r="U2044" s="58"/>
      <c r="AB2044" s="58">
        <v>40027</v>
      </c>
    </row>
    <row r="2045" spans="2:28">
      <c r="B2045" s="58">
        <v>40028</v>
      </c>
      <c r="T2045" s="58">
        <v>40028</v>
      </c>
      <c r="U2045" s="58"/>
      <c r="AB2045" s="58">
        <v>40028</v>
      </c>
    </row>
    <row r="2046" spans="2:28">
      <c r="B2046" s="58">
        <v>40029</v>
      </c>
      <c r="T2046" s="58">
        <v>40029</v>
      </c>
      <c r="U2046" s="58"/>
      <c r="AB2046" s="58">
        <v>40029</v>
      </c>
    </row>
    <row r="2047" spans="2:28">
      <c r="B2047" s="58">
        <v>40030</v>
      </c>
      <c r="T2047" s="58">
        <v>40030</v>
      </c>
      <c r="U2047" s="58"/>
      <c r="AB2047" s="58">
        <v>40030</v>
      </c>
    </row>
    <row r="2048" spans="2:28">
      <c r="B2048" s="58">
        <v>40031</v>
      </c>
      <c r="T2048" s="58">
        <v>40031</v>
      </c>
      <c r="U2048" s="58"/>
      <c r="AB2048" s="58">
        <v>40031</v>
      </c>
    </row>
    <row r="2049" spans="2:28">
      <c r="B2049" s="58">
        <v>40032</v>
      </c>
      <c r="T2049" s="58">
        <v>40032</v>
      </c>
      <c r="U2049" s="58"/>
      <c r="AB2049" s="58">
        <v>40032</v>
      </c>
    </row>
    <row r="2050" spans="2:28">
      <c r="B2050" s="58">
        <v>40033</v>
      </c>
      <c r="T2050" s="58">
        <v>40033</v>
      </c>
      <c r="U2050" s="58"/>
      <c r="AB2050" s="58">
        <v>40033</v>
      </c>
    </row>
    <row r="2051" spans="2:28">
      <c r="B2051" s="58">
        <v>40034</v>
      </c>
      <c r="T2051" s="58">
        <v>40034</v>
      </c>
      <c r="U2051" s="58"/>
      <c r="AB2051" s="58">
        <v>40034</v>
      </c>
    </row>
    <row r="2052" spans="2:28">
      <c r="B2052" s="58">
        <v>40035</v>
      </c>
      <c r="T2052" s="58">
        <v>40035</v>
      </c>
      <c r="U2052" s="58"/>
      <c r="AB2052" s="58">
        <v>40035</v>
      </c>
    </row>
    <row r="2053" spans="2:28">
      <c r="B2053" s="58">
        <v>40036</v>
      </c>
      <c r="T2053" s="58">
        <v>40036</v>
      </c>
      <c r="U2053" s="58"/>
      <c r="AB2053" s="58">
        <v>40036</v>
      </c>
    </row>
    <row r="2054" spans="2:28">
      <c r="B2054" s="58">
        <v>40037</v>
      </c>
      <c r="T2054" s="58">
        <v>40037</v>
      </c>
      <c r="U2054" s="58"/>
      <c r="AB2054" s="58">
        <v>40037</v>
      </c>
    </row>
    <row r="2055" spans="2:28">
      <c r="B2055" s="58">
        <v>40038</v>
      </c>
      <c r="T2055" s="58">
        <v>40038</v>
      </c>
      <c r="U2055" s="58"/>
      <c r="AB2055" s="58">
        <v>40038</v>
      </c>
    </row>
    <row r="2056" spans="2:28">
      <c r="B2056" s="58">
        <v>40039</v>
      </c>
      <c r="T2056" s="58">
        <v>40039</v>
      </c>
      <c r="U2056" s="58"/>
      <c r="AB2056" s="58">
        <v>40039</v>
      </c>
    </row>
    <row r="2057" spans="2:28">
      <c r="B2057" s="58">
        <v>40040</v>
      </c>
      <c r="T2057" s="58">
        <v>40040</v>
      </c>
      <c r="U2057" s="58"/>
      <c r="AB2057" s="58">
        <v>40040</v>
      </c>
    </row>
    <row r="2058" spans="2:28">
      <c r="B2058" s="58">
        <v>40041</v>
      </c>
      <c r="T2058" s="58">
        <v>40041</v>
      </c>
      <c r="U2058" s="58"/>
      <c r="AB2058" s="58">
        <v>40041</v>
      </c>
    </row>
    <row r="2059" spans="2:28">
      <c r="B2059" s="58">
        <v>40042</v>
      </c>
      <c r="T2059" s="58">
        <v>40042</v>
      </c>
      <c r="U2059" s="58"/>
      <c r="AB2059" s="58">
        <v>40042</v>
      </c>
    </row>
    <row r="2060" spans="2:28">
      <c r="B2060" s="58">
        <v>40043</v>
      </c>
      <c r="T2060" s="58">
        <v>40043</v>
      </c>
      <c r="U2060" s="58"/>
      <c r="AB2060" s="58">
        <v>40043</v>
      </c>
    </row>
    <row r="2061" spans="2:28">
      <c r="B2061" s="58">
        <v>40044</v>
      </c>
      <c r="T2061" s="58">
        <v>40044</v>
      </c>
      <c r="U2061" s="58"/>
      <c r="AB2061" s="58">
        <v>40044</v>
      </c>
    </row>
    <row r="2062" spans="2:28">
      <c r="B2062" s="58">
        <v>40045</v>
      </c>
      <c r="T2062" s="58">
        <v>40045</v>
      </c>
      <c r="U2062" s="58"/>
      <c r="AB2062" s="58">
        <v>40045</v>
      </c>
    </row>
    <row r="2063" spans="2:28">
      <c r="B2063" s="58">
        <v>40046</v>
      </c>
      <c r="T2063" s="58">
        <v>40046</v>
      </c>
      <c r="U2063" s="58"/>
      <c r="AB2063" s="58">
        <v>40046</v>
      </c>
    </row>
    <row r="2064" spans="2:28">
      <c r="B2064" s="58">
        <v>40047</v>
      </c>
      <c r="T2064" s="58">
        <v>40047</v>
      </c>
      <c r="U2064" s="58"/>
      <c r="AB2064" s="58">
        <v>40047</v>
      </c>
    </row>
    <row r="2065" spans="2:28">
      <c r="B2065" s="58">
        <v>40048</v>
      </c>
      <c r="T2065" s="58">
        <v>40048</v>
      </c>
      <c r="U2065" s="58"/>
      <c r="AB2065" s="58">
        <v>40048</v>
      </c>
    </row>
    <row r="2066" spans="2:28">
      <c r="B2066" s="58">
        <v>40049</v>
      </c>
      <c r="T2066" s="58">
        <v>40049</v>
      </c>
      <c r="U2066" s="58"/>
      <c r="AB2066" s="58">
        <v>40049</v>
      </c>
    </row>
    <row r="2067" spans="2:28">
      <c r="B2067" s="58">
        <v>40050</v>
      </c>
      <c r="T2067" s="58">
        <v>40050</v>
      </c>
      <c r="U2067" s="58"/>
      <c r="AB2067" s="58">
        <v>40050</v>
      </c>
    </row>
    <row r="2068" spans="2:28">
      <c r="B2068" s="58">
        <v>40051</v>
      </c>
      <c r="T2068" s="58">
        <v>40051</v>
      </c>
      <c r="U2068" s="58"/>
      <c r="AB2068" s="58">
        <v>40051</v>
      </c>
    </row>
    <row r="2069" spans="2:28">
      <c r="B2069" s="58">
        <v>40052</v>
      </c>
      <c r="T2069" s="58">
        <v>40052</v>
      </c>
      <c r="U2069" s="58"/>
      <c r="AB2069" s="58">
        <v>40052</v>
      </c>
    </row>
    <row r="2070" spans="2:28">
      <c r="B2070" s="58">
        <v>40053</v>
      </c>
      <c r="T2070" s="58">
        <v>40053</v>
      </c>
      <c r="U2070" s="58"/>
      <c r="AB2070" s="58">
        <v>40053</v>
      </c>
    </row>
    <row r="2071" spans="2:28">
      <c r="B2071" s="58">
        <v>40054</v>
      </c>
      <c r="T2071" s="58">
        <v>40054</v>
      </c>
      <c r="U2071" s="58"/>
      <c r="AB2071" s="58">
        <v>40054</v>
      </c>
    </row>
    <row r="2072" spans="2:28">
      <c r="B2072" s="58">
        <v>40055</v>
      </c>
      <c r="T2072" s="58">
        <v>40055</v>
      </c>
      <c r="U2072" s="58"/>
      <c r="AB2072" s="58">
        <v>40055</v>
      </c>
    </row>
    <row r="2073" spans="2:28">
      <c r="B2073" s="58">
        <v>40056</v>
      </c>
      <c r="T2073" s="58">
        <v>40056</v>
      </c>
      <c r="U2073" s="58"/>
      <c r="AB2073" s="58">
        <v>40056</v>
      </c>
    </row>
    <row r="2074" spans="2:28">
      <c r="B2074" s="58">
        <v>40057</v>
      </c>
      <c r="T2074" s="58">
        <v>40057</v>
      </c>
      <c r="U2074" s="58"/>
      <c r="AB2074" s="58">
        <v>40057</v>
      </c>
    </row>
    <row r="2075" spans="2:28">
      <c r="B2075" s="58">
        <v>40058</v>
      </c>
      <c r="T2075" s="58">
        <v>40058</v>
      </c>
      <c r="U2075" s="58"/>
      <c r="AB2075" s="58">
        <v>40058</v>
      </c>
    </row>
    <row r="2076" spans="2:28">
      <c r="B2076" s="58">
        <v>40059</v>
      </c>
      <c r="T2076" s="58">
        <v>40059</v>
      </c>
      <c r="U2076" s="58"/>
      <c r="AB2076" s="58">
        <v>40059</v>
      </c>
    </row>
    <row r="2077" spans="2:28">
      <c r="B2077" s="58">
        <v>40060</v>
      </c>
      <c r="T2077" s="58">
        <v>40060</v>
      </c>
      <c r="U2077" s="58"/>
      <c r="AB2077" s="58">
        <v>40060</v>
      </c>
    </row>
    <row r="2078" spans="2:28">
      <c r="B2078" s="58">
        <v>40061</v>
      </c>
      <c r="T2078" s="58">
        <v>40061</v>
      </c>
      <c r="U2078" s="58"/>
      <c r="AB2078" s="58">
        <v>40061</v>
      </c>
    </row>
    <row r="2079" spans="2:28">
      <c r="B2079" s="58">
        <v>40062</v>
      </c>
      <c r="T2079" s="58">
        <v>40062</v>
      </c>
      <c r="U2079" s="58"/>
      <c r="AB2079" s="58">
        <v>40062</v>
      </c>
    </row>
    <row r="2080" spans="2:28">
      <c r="B2080" s="58">
        <v>40063</v>
      </c>
      <c r="T2080" s="58">
        <v>40063</v>
      </c>
      <c r="U2080" s="58"/>
      <c r="AB2080" s="58">
        <v>40063</v>
      </c>
    </row>
    <row r="2081" spans="2:28">
      <c r="B2081" s="58">
        <v>40064</v>
      </c>
      <c r="T2081" s="58">
        <v>40064</v>
      </c>
      <c r="U2081" s="58"/>
      <c r="AB2081" s="58">
        <v>40064</v>
      </c>
    </row>
    <row r="2082" spans="2:28">
      <c r="B2082" s="58">
        <v>40065</v>
      </c>
      <c r="T2082" s="58">
        <v>40065</v>
      </c>
      <c r="U2082" s="58"/>
      <c r="AB2082" s="58">
        <v>40065</v>
      </c>
    </row>
    <row r="2083" spans="2:28">
      <c r="B2083" s="58">
        <v>40066</v>
      </c>
      <c r="T2083" s="58">
        <v>40066</v>
      </c>
      <c r="U2083" s="58"/>
      <c r="AB2083" s="58">
        <v>40066</v>
      </c>
    </row>
    <row r="2084" spans="2:28">
      <c r="B2084" s="58">
        <v>40067</v>
      </c>
      <c r="T2084" s="58">
        <v>40067</v>
      </c>
      <c r="U2084" s="58"/>
      <c r="AB2084" s="58">
        <v>40067</v>
      </c>
    </row>
    <row r="2085" spans="2:28">
      <c r="B2085" s="58">
        <v>40068</v>
      </c>
      <c r="T2085" s="58">
        <v>40068</v>
      </c>
      <c r="U2085" s="58"/>
      <c r="AB2085" s="58">
        <v>40068</v>
      </c>
    </row>
    <row r="2086" spans="2:28">
      <c r="B2086" s="58">
        <v>40069</v>
      </c>
      <c r="T2086" s="58">
        <v>40069</v>
      </c>
      <c r="U2086" s="58"/>
      <c r="AB2086" s="58">
        <v>40069</v>
      </c>
    </row>
    <row r="2087" spans="2:28">
      <c r="B2087" s="58">
        <v>40070</v>
      </c>
      <c r="T2087" s="58">
        <v>40070</v>
      </c>
      <c r="U2087" s="58"/>
      <c r="AB2087" s="58">
        <v>40070</v>
      </c>
    </row>
    <row r="2088" spans="2:28">
      <c r="B2088" s="58">
        <v>40071</v>
      </c>
      <c r="T2088" s="58">
        <v>40071</v>
      </c>
      <c r="U2088" s="58"/>
      <c r="AB2088" s="58">
        <v>40071</v>
      </c>
    </row>
    <row r="2089" spans="2:28">
      <c r="B2089" s="58">
        <v>40072</v>
      </c>
      <c r="T2089" s="58">
        <v>40072</v>
      </c>
      <c r="U2089" s="58"/>
      <c r="AB2089" s="58">
        <v>40072</v>
      </c>
    </row>
    <row r="2090" spans="2:28">
      <c r="B2090" s="58">
        <v>40073</v>
      </c>
      <c r="T2090" s="58">
        <v>40073</v>
      </c>
      <c r="U2090" s="58"/>
      <c r="AB2090" s="58">
        <v>40073</v>
      </c>
    </row>
    <row r="2091" spans="2:28">
      <c r="B2091" s="58">
        <v>40074</v>
      </c>
      <c r="T2091" s="58">
        <v>40074</v>
      </c>
      <c r="U2091" s="58"/>
      <c r="AB2091" s="58">
        <v>40074</v>
      </c>
    </row>
    <row r="2092" spans="2:28">
      <c r="B2092" s="58">
        <v>40075</v>
      </c>
      <c r="T2092" s="58">
        <v>40075</v>
      </c>
      <c r="U2092" s="58"/>
      <c r="AB2092" s="58">
        <v>40075</v>
      </c>
    </row>
    <row r="2093" spans="2:28">
      <c r="B2093" s="58">
        <v>40076</v>
      </c>
      <c r="T2093" s="58">
        <v>40076</v>
      </c>
      <c r="U2093" s="58"/>
      <c r="AB2093" s="58">
        <v>40076</v>
      </c>
    </row>
    <row r="2094" spans="2:28">
      <c r="B2094" s="58">
        <v>40077</v>
      </c>
      <c r="T2094" s="58">
        <v>40077</v>
      </c>
      <c r="U2094" s="58"/>
      <c r="AB2094" s="58">
        <v>40077</v>
      </c>
    </row>
    <row r="2095" spans="2:28">
      <c r="B2095" s="58">
        <v>40078</v>
      </c>
      <c r="T2095" s="58">
        <v>40078</v>
      </c>
      <c r="U2095" s="58"/>
      <c r="AB2095" s="58">
        <v>40078</v>
      </c>
    </row>
    <row r="2096" spans="2:28">
      <c r="B2096" s="58">
        <v>40079</v>
      </c>
      <c r="T2096" s="58">
        <v>40079</v>
      </c>
      <c r="U2096" s="58"/>
      <c r="AB2096" s="58">
        <v>40079</v>
      </c>
    </row>
    <row r="2097" spans="2:28">
      <c r="B2097" s="58">
        <v>40080</v>
      </c>
      <c r="T2097" s="58">
        <v>40080</v>
      </c>
      <c r="U2097" s="58"/>
      <c r="AB2097" s="58">
        <v>40080</v>
      </c>
    </row>
    <row r="2098" spans="2:28">
      <c r="B2098" s="58">
        <v>40081</v>
      </c>
      <c r="T2098" s="58">
        <v>40081</v>
      </c>
      <c r="U2098" s="58"/>
      <c r="AB2098" s="58">
        <v>40081</v>
      </c>
    </row>
    <row r="2099" spans="2:28">
      <c r="B2099" s="58">
        <v>40082</v>
      </c>
      <c r="T2099" s="58">
        <v>40082</v>
      </c>
      <c r="U2099" s="58"/>
      <c r="AB2099" s="58">
        <v>40082</v>
      </c>
    </row>
    <row r="2100" spans="2:28">
      <c r="B2100" s="58">
        <v>40083</v>
      </c>
      <c r="T2100" s="58">
        <v>40083</v>
      </c>
      <c r="U2100" s="58"/>
      <c r="AB2100" s="58">
        <v>40083</v>
      </c>
    </row>
    <row r="2101" spans="2:28">
      <c r="B2101" s="58">
        <v>40084</v>
      </c>
      <c r="T2101" s="58">
        <v>40084</v>
      </c>
      <c r="U2101" s="58"/>
      <c r="AB2101" s="58">
        <v>40084</v>
      </c>
    </row>
    <row r="2102" spans="2:28">
      <c r="B2102" s="58">
        <v>40085</v>
      </c>
      <c r="T2102" s="58">
        <v>40085</v>
      </c>
      <c r="U2102" s="58"/>
      <c r="AB2102" s="58">
        <v>40085</v>
      </c>
    </row>
    <row r="2103" spans="2:28">
      <c r="B2103" s="58">
        <v>40086</v>
      </c>
      <c r="T2103" s="58">
        <v>40086</v>
      </c>
      <c r="U2103" s="58"/>
      <c r="AB2103" s="58">
        <v>40086</v>
      </c>
    </row>
    <row r="2104" spans="2:28">
      <c r="B2104" s="58">
        <v>40087</v>
      </c>
      <c r="T2104" s="58">
        <v>40087</v>
      </c>
      <c r="U2104" s="58"/>
      <c r="AB2104" s="58">
        <v>40087</v>
      </c>
    </row>
    <row r="2105" spans="2:28">
      <c r="B2105" s="58">
        <v>40088</v>
      </c>
      <c r="T2105" s="58">
        <v>40088</v>
      </c>
      <c r="U2105" s="58"/>
      <c r="AB2105" s="58">
        <v>40088</v>
      </c>
    </row>
    <row r="2106" spans="2:28">
      <c r="B2106" s="58">
        <v>40089</v>
      </c>
      <c r="T2106" s="58">
        <v>40089</v>
      </c>
      <c r="U2106" s="58"/>
      <c r="AB2106" s="58">
        <v>40089</v>
      </c>
    </row>
    <row r="2107" spans="2:28">
      <c r="B2107" s="58">
        <v>40090</v>
      </c>
      <c r="T2107" s="58">
        <v>40090</v>
      </c>
      <c r="U2107" s="58"/>
      <c r="AB2107" s="58">
        <v>40090</v>
      </c>
    </row>
    <row r="2108" spans="2:28">
      <c r="B2108" s="58">
        <v>40091</v>
      </c>
      <c r="T2108" s="58">
        <v>40091</v>
      </c>
      <c r="U2108" s="58"/>
      <c r="AB2108" s="58">
        <v>40091</v>
      </c>
    </row>
    <row r="2109" spans="2:28">
      <c r="B2109" s="58">
        <v>40092</v>
      </c>
      <c r="T2109" s="58">
        <v>40092</v>
      </c>
      <c r="U2109" s="58"/>
      <c r="AB2109" s="58">
        <v>40092</v>
      </c>
    </row>
    <row r="2110" spans="2:28">
      <c r="B2110" s="58">
        <v>40093</v>
      </c>
      <c r="T2110" s="58">
        <v>40093</v>
      </c>
      <c r="U2110" s="58"/>
      <c r="AB2110" s="58">
        <v>40093</v>
      </c>
    </row>
    <row r="2111" spans="2:28">
      <c r="B2111" s="58">
        <v>40094</v>
      </c>
      <c r="T2111" s="58">
        <v>40094</v>
      </c>
      <c r="U2111" s="58"/>
      <c r="AB2111" s="58">
        <v>40094</v>
      </c>
    </row>
    <row r="2112" spans="2:28">
      <c r="B2112" s="58">
        <v>40095</v>
      </c>
      <c r="T2112" s="58">
        <v>40095</v>
      </c>
      <c r="U2112" s="58"/>
      <c r="AB2112" s="58">
        <v>40095</v>
      </c>
    </row>
    <row r="2113" spans="2:28">
      <c r="B2113" s="58">
        <v>40096</v>
      </c>
      <c r="T2113" s="58">
        <v>40096</v>
      </c>
      <c r="U2113" s="58"/>
      <c r="AB2113" s="58">
        <v>40096</v>
      </c>
    </row>
    <row r="2114" spans="2:28">
      <c r="B2114" s="58">
        <v>40097</v>
      </c>
      <c r="T2114" s="58">
        <v>40097</v>
      </c>
      <c r="U2114" s="58"/>
      <c r="AB2114" s="58">
        <v>40097</v>
      </c>
    </row>
    <row r="2115" spans="2:28">
      <c r="B2115" s="58">
        <v>40098</v>
      </c>
      <c r="T2115" s="58">
        <v>40098</v>
      </c>
      <c r="U2115" s="58"/>
      <c r="AB2115" s="58">
        <v>40098</v>
      </c>
    </row>
    <row r="2116" spans="2:28">
      <c r="B2116" s="58">
        <v>40099</v>
      </c>
      <c r="T2116" s="58">
        <v>40099</v>
      </c>
      <c r="U2116" s="58"/>
      <c r="AB2116" s="58">
        <v>40099</v>
      </c>
    </row>
    <row r="2117" spans="2:28">
      <c r="B2117" s="58">
        <v>40100</v>
      </c>
      <c r="T2117" s="58">
        <v>40100</v>
      </c>
      <c r="U2117" s="58"/>
      <c r="AB2117" s="58">
        <v>40100</v>
      </c>
    </row>
    <row r="2118" spans="2:28">
      <c r="B2118" s="58">
        <v>40101</v>
      </c>
      <c r="T2118" s="58">
        <v>40101</v>
      </c>
      <c r="U2118" s="58"/>
      <c r="AB2118" s="58">
        <v>40101</v>
      </c>
    </row>
    <row r="2119" spans="2:28">
      <c r="B2119" s="58">
        <v>40102</v>
      </c>
      <c r="T2119" s="58">
        <v>40102</v>
      </c>
      <c r="U2119" s="58"/>
      <c r="AB2119" s="58">
        <v>40102</v>
      </c>
    </row>
    <row r="2120" spans="2:28">
      <c r="B2120" s="58">
        <v>40103</v>
      </c>
      <c r="T2120" s="58">
        <v>40103</v>
      </c>
      <c r="U2120" s="58"/>
      <c r="AB2120" s="58">
        <v>40103</v>
      </c>
    </row>
    <row r="2121" spans="2:28">
      <c r="B2121" s="58">
        <v>40104</v>
      </c>
      <c r="T2121" s="58">
        <v>40104</v>
      </c>
      <c r="U2121" s="58"/>
      <c r="AB2121" s="58">
        <v>40104</v>
      </c>
    </row>
    <row r="2122" spans="2:28">
      <c r="B2122" s="58">
        <v>40105</v>
      </c>
      <c r="T2122" s="58">
        <v>40105</v>
      </c>
      <c r="U2122" s="58"/>
      <c r="AB2122" s="58">
        <v>40105</v>
      </c>
    </row>
    <row r="2123" spans="2:28">
      <c r="B2123" s="58">
        <v>40106</v>
      </c>
      <c r="T2123" s="58">
        <v>40106</v>
      </c>
      <c r="U2123" s="58"/>
      <c r="AB2123" s="58">
        <v>40106</v>
      </c>
    </row>
    <row r="2124" spans="2:28">
      <c r="B2124" s="58">
        <v>40107</v>
      </c>
      <c r="T2124" s="58">
        <v>40107</v>
      </c>
      <c r="U2124" s="58"/>
      <c r="AB2124" s="58">
        <v>40107</v>
      </c>
    </row>
    <row r="2125" spans="2:28">
      <c r="B2125" s="58">
        <v>40108</v>
      </c>
      <c r="T2125" s="58">
        <v>40108</v>
      </c>
      <c r="U2125" s="58"/>
      <c r="AB2125" s="58">
        <v>40108</v>
      </c>
    </row>
    <row r="2126" spans="2:28">
      <c r="B2126" s="58">
        <v>40109</v>
      </c>
      <c r="T2126" s="58">
        <v>40109</v>
      </c>
      <c r="U2126" s="58"/>
      <c r="AB2126" s="58">
        <v>40109</v>
      </c>
    </row>
    <row r="2127" spans="2:28">
      <c r="B2127" s="58">
        <v>40110</v>
      </c>
      <c r="T2127" s="58">
        <v>40110</v>
      </c>
      <c r="U2127" s="58"/>
      <c r="AB2127" s="58">
        <v>40110</v>
      </c>
    </row>
    <row r="2128" spans="2:28">
      <c r="B2128" s="58">
        <v>40111</v>
      </c>
      <c r="T2128" s="58">
        <v>40111</v>
      </c>
      <c r="U2128" s="58"/>
      <c r="AB2128" s="58">
        <v>40111</v>
      </c>
    </row>
    <row r="2129" spans="2:28">
      <c r="B2129" s="58">
        <v>40112</v>
      </c>
      <c r="T2129" s="58">
        <v>40112</v>
      </c>
      <c r="U2129" s="58"/>
      <c r="AB2129" s="58">
        <v>40112</v>
      </c>
    </row>
    <row r="2130" spans="2:28">
      <c r="B2130" s="58">
        <v>40113</v>
      </c>
      <c r="T2130" s="58">
        <v>40113</v>
      </c>
      <c r="U2130" s="58"/>
      <c r="AB2130" s="58">
        <v>40113</v>
      </c>
    </row>
    <row r="2131" spans="2:28">
      <c r="B2131" s="58">
        <v>40114</v>
      </c>
      <c r="T2131" s="58">
        <v>40114</v>
      </c>
      <c r="U2131" s="58"/>
      <c r="AB2131" s="58">
        <v>40114</v>
      </c>
    </row>
    <row r="2132" spans="2:28">
      <c r="B2132" s="58">
        <v>40115</v>
      </c>
      <c r="T2132" s="58">
        <v>40115</v>
      </c>
      <c r="U2132" s="58"/>
      <c r="AB2132" s="58">
        <v>40115</v>
      </c>
    </row>
    <row r="2133" spans="2:28">
      <c r="B2133" s="58">
        <v>40116</v>
      </c>
      <c r="T2133" s="58">
        <v>40116</v>
      </c>
      <c r="U2133" s="58"/>
      <c r="AB2133" s="58">
        <v>40116</v>
      </c>
    </row>
    <row r="2134" spans="2:28">
      <c r="B2134" s="58">
        <v>40117</v>
      </c>
      <c r="T2134" s="58">
        <v>40117</v>
      </c>
      <c r="U2134" s="58"/>
      <c r="AB2134" s="58">
        <v>40117</v>
      </c>
    </row>
    <row r="2135" spans="2:28">
      <c r="B2135" s="58">
        <v>40118</v>
      </c>
      <c r="T2135" s="58">
        <v>40118</v>
      </c>
      <c r="U2135" s="58"/>
      <c r="AB2135" s="58">
        <v>40118</v>
      </c>
    </row>
    <row r="2136" spans="2:28">
      <c r="B2136" s="58">
        <v>40119</v>
      </c>
      <c r="T2136" s="58">
        <v>40119</v>
      </c>
      <c r="U2136" s="58"/>
      <c r="AB2136" s="58">
        <v>40119</v>
      </c>
    </row>
    <row r="2137" spans="2:28">
      <c r="B2137" s="58">
        <v>40120</v>
      </c>
      <c r="T2137" s="58">
        <v>40120</v>
      </c>
      <c r="U2137" s="58"/>
      <c r="AB2137" s="58">
        <v>40120</v>
      </c>
    </row>
    <row r="2138" spans="2:28">
      <c r="B2138" s="58">
        <v>40121</v>
      </c>
      <c r="T2138" s="58">
        <v>40121</v>
      </c>
      <c r="U2138" s="58"/>
      <c r="AB2138" s="58">
        <v>40121</v>
      </c>
    </row>
    <row r="2139" spans="2:28">
      <c r="B2139" s="58">
        <v>40122</v>
      </c>
      <c r="T2139" s="58">
        <v>40122</v>
      </c>
      <c r="U2139" s="58"/>
      <c r="AB2139" s="58">
        <v>40122</v>
      </c>
    </row>
    <row r="2140" spans="2:28">
      <c r="B2140" s="58">
        <v>40123</v>
      </c>
      <c r="T2140" s="58">
        <v>40123</v>
      </c>
      <c r="U2140" s="58"/>
      <c r="AB2140" s="58">
        <v>40123</v>
      </c>
    </row>
    <row r="2141" spans="2:28">
      <c r="B2141" s="58">
        <v>40124</v>
      </c>
      <c r="T2141" s="58">
        <v>40124</v>
      </c>
      <c r="U2141" s="58"/>
      <c r="AB2141" s="58">
        <v>40124</v>
      </c>
    </row>
    <row r="2142" spans="2:28">
      <c r="B2142" s="58">
        <v>40125</v>
      </c>
      <c r="T2142" s="58">
        <v>40125</v>
      </c>
      <c r="U2142" s="58"/>
      <c r="AB2142" s="58">
        <v>40125</v>
      </c>
    </row>
    <row r="2143" spans="2:28">
      <c r="B2143" s="58">
        <v>40126</v>
      </c>
      <c r="T2143" s="58">
        <v>40126</v>
      </c>
      <c r="U2143" s="58"/>
      <c r="AB2143" s="58">
        <v>40126</v>
      </c>
    </row>
    <row r="2144" spans="2:28">
      <c r="B2144" s="58">
        <v>40127</v>
      </c>
      <c r="T2144" s="58">
        <v>40127</v>
      </c>
      <c r="U2144" s="58"/>
      <c r="AB2144" s="58">
        <v>40127</v>
      </c>
    </row>
    <row r="2145" spans="2:28">
      <c r="B2145" s="58">
        <v>40128</v>
      </c>
      <c r="T2145" s="58">
        <v>40128</v>
      </c>
      <c r="U2145" s="58"/>
      <c r="AB2145" s="58">
        <v>40128</v>
      </c>
    </row>
    <row r="2146" spans="2:28">
      <c r="B2146" s="58">
        <v>40129</v>
      </c>
      <c r="T2146" s="58">
        <v>40129</v>
      </c>
      <c r="U2146" s="58"/>
      <c r="AB2146" s="58">
        <v>40129</v>
      </c>
    </row>
    <row r="2147" spans="2:28">
      <c r="B2147" s="58">
        <v>40130</v>
      </c>
      <c r="T2147" s="58">
        <v>40130</v>
      </c>
      <c r="U2147" s="58"/>
      <c r="AB2147" s="58">
        <v>40130</v>
      </c>
    </row>
    <row r="2148" spans="2:28">
      <c r="B2148" s="58">
        <v>40131</v>
      </c>
      <c r="T2148" s="58">
        <v>40131</v>
      </c>
      <c r="U2148" s="58"/>
      <c r="AB2148" s="58">
        <v>40131</v>
      </c>
    </row>
    <row r="2149" spans="2:28">
      <c r="B2149" s="58">
        <v>40132</v>
      </c>
      <c r="T2149" s="58">
        <v>40132</v>
      </c>
      <c r="U2149" s="58"/>
      <c r="AB2149" s="58">
        <v>40132</v>
      </c>
    </row>
    <row r="2150" spans="2:28">
      <c r="B2150" s="58">
        <v>40133</v>
      </c>
      <c r="T2150" s="58">
        <v>40133</v>
      </c>
      <c r="U2150" s="58"/>
      <c r="AB2150" s="58">
        <v>40133</v>
      </c>
    </row>
    <row r="2151" spans="2:28">
      <c r="B2151" s="58">
        <v>40134</v>
      </c>
      <c r="T2151" s="58">
        <v>40134</v>
      </c>
      <c r="U2151" s="58"/>
      <c r="AB2151" s="58">
        <v>40134</v>
      </c>
    </row>
    <row r="2152" spans="2:28">
      <c r="B2152" s="58">
        <v>40135</v>
      </c>
      <c r="T2152" s="58">
        <v>40135</v>
      </c>
      <c r="U2152" s="58"/>
      <c r="AB2152" s="58">
        <v>40135</v>
      </c>
    </row>
    <row r="2153" spans="2:28">
      <c r="B2153" s="58">
        <v>40136</v>
      </c>
      <c r="T2153" s="58">
        <v>40136</v>
      </c>
      <c r="U2153" s="58"/>
      <c r="AB2153" s="58">
        <v>40136</v>
      </c>
    </row>
    <row r="2154" spans="2:28">
      <c r="B2154" s="58">
        <v>40137</v>
      </c>
      <c r="T2154" s="58">
        <v>40137</v>
      </c>
      <c r="U2154" s="58"/>
      <c r="AB2154" s="58">
        <v>40137</v>
      </c>
    </row>
    <row r="2155" spans="2:28">
      <c r="B2155" s="58">
        <v>40138</v>
      </c>
      <c r="T2155" s="58">
        <v>40138</v>
      </c>
      <c r="U2155" s="58"/>
      <c r="AB2155" s="58">
        <v>40138</v>
      </c>
    </row>
    <row r="2156" spans="2:28">
      <c r="B2156" s="58">
        <v>40139</v>
      </c>
      <c r="T2156" s="58">
        <v>40139</v>
      </c>
      <c r="U2156" s="58"/>
      <c r="AB2156" s="58">
        <v>40139</v>
      </c>
    </row>
    <row r="2157" spans="2:28">
      <c r="B2157" s="58">
        <v>40140</v>
      </c>
      <c r="T2157" s="58">
        <v>40140</v>
      </c>
      <c r="U2157" s="58"/>
      <c r="AB2157" s="58">
        <v>40140</v>
      </c>
    </row>
    <row r="2158" spans="2:28">
      <c r="B2158" s="58">
        <v>40141</v>
      </c>
      <c r="T2158" s="58">
        <v>40141</v>
      </c>
      <c r="U2158" s="58"/>
      <c r="AB2158" s="58">
        <v>40141</v>
      </c>
    </row>
    <row r="2159" spans="2:28">
      <c r="B2159" s="58">
        <v>40142</v>
      </c>
      <c r="T2159" s="58">
        <v>40142</v>
      </c>
      <c r="U2159" s="58"/>
      <c r="AB2159" s="58">
        <v>40142</v>
      </c>
    </row>
    <row r="2160" spans="2:28">
      <c r="B2160" s="58">
        <v>40143</v>
      </c>
      <c r="T2160" s="58">
        <v>40143</v>
      </c>
      <c r="U2160" s="58"/>
      <c r="AB2160" s="58">
        <v>40143</v>
      </c>
    </row>
    <row r="2161" spans="2:28">
      <c r="B2161" s="58">
        <v>40144</v>
      </c>
      <c r="T2161" s="58">
        <v>40144</v>
      </c>
      <c r="U2161" s="58"/>
      <c r="AB2161" s="58">
        <v>40144</v>
      </c>
    </row>
    <row r="2162" spans="2:28">
      <c r="B2162" s="58">
        <v>40145</v>
      </c>
      <c r="T2162" s="58">
        <v>40145</v>
      </c>
      <c r="U2162" s="58"/>
      <c r="AB2162" s="58">
        <v>40145</v>
      </c>
    </row>
    <row r="2163" spans="2:28">
      <c r="B2163" s="58">
        <v>40146</v>
      </c>
      <c r="T2163" s="58">
        <v>40146</v>
      </c>
      <c r="U2163" s="58"/>
      <c r="AB2163" s="58">
        <v>40146</v>
      </c>
    </row>
    <row r="2164" spans="2:28">
      <c r="B2164" s="58">
        <v>40147</v>
      </c>
      <c r="T2164" s="58">
        <v>40147</v>
      </c>
      <c r="U2164" s="58"/>
      <c r="AB2164" s="58">
        <v>40147</v>
      </c>
    </row>
    <row r="2165" spans="2:28">
      <c r="B2165" s="58">
        <v>40148</v>
      </c>
      <c r="T2165" s="58">
        <v>40148</v>
      </c>
      <c r="U2165" s="58"/>
      <c r="AB2165" s="58">
        <v>40148</v>
      </c>
    </row>
    <row r="2166" spans="2:28">
      <c r="B2166" s="58">
        <v>40149</v>
      </c>
      <c r="T2166" s="58">
        <v>40149</v>
      </c>
      <c r="U2166" s="58"/>
      <c r="AB2166" s="58">
        <v>40149</v>
      </c>
    </row>
    <row r="2167" spans="2:28">
      <c r="B2167" s="58">
        <v>40150</v>
      </c>
      <c r="T2167" s="58">
        <v>40150</v>
      </c>
      <c r="U2167" s="58"/>
      <c r="AB2167" s="58">
        <v>40150</v>
      </c>
    </row>
    <row r="2168" spans="2:28">
      <c r="B2168" s="58">
        <v>40151</v>
      </c>
      <c r="T2168" s="58">
        <v>40151</v>
      </c>
      <c r="U2168" s="58"/>
      <c r="AB2168" s="58">
        <v>40151</v>
      </c>
    </row>
    <row r="2169" spans="2:28">
      <c r="B2169" s="58">
        <v>40152</v>
      </c>
      <c r="T2169" s="58">
        <v>40152</v>
      </c>
      <c r="U2169" s="58"/>
      <c r="AB2169" s="58">
        <v>40152</v>
      </c>
    </row>
    <row r="2170" spans="2:28">
      <c r="B2170" s="58">
        <v>40153</v>
      </c>
      <c r="T2170" s="58">
        <v>40153</v>
      </c>
      <c r="U2170" s="58"/>
      <c r="AB2170" s="58">
        <v>40153</v>
      </c>
    </row>
    <row r="2171" spans="2:28">
      <c r="B2171" s="58">
        <v>40154</v>
      </c>
      <c r="T2171" s="58">
        <v>40154</v>
      </c>
      <c r="U2171" s="58"/>
      <c r="AB2171" s="58">
        <v>40154</v>
      </c>
    </row>
    <row r="2172" spans="2:28">
      <c r="B2172" s="58">
        <v>40155</v>
      </c>
      <c r="T2172" s="58">
        <v>40155</v>
      </c>
      <c r="U2172" s="58"/>
      <c r="AB2172" s="58">
        <v>40155</v>
      </c>
    </row>
    <row r="2173" spans="2:28">
      <c r="B2173" s="58">
        <v>40156</v>
      </c>
      <c r="T2173" s="58">
        <v>40156</v>
      </c>
      <c r="U2173" s="58"/>
      <c r="AB2173" s="58">
        <v>40156</v>
      </c>
    </row>
    <row r="2174" spans="2:28">
      <c r="B2174" s="58">
        <v>40157</v>
      </c>
      <c r="T2174" s="58">
        <v>40157</v>
      </c>
      <c r="U2174" s="58"/>
      <c r="AB2174" s="58">
        <v>40157</v>
      </c>
    </row>
    <row r="2175" spans="2:28">
      <c r="B2175" s="58">
        <v>40158</v>
      </c>
      <c r="T2175" s="58">
        <v>40158</v>
      </c>
      <c r="U2175" s="58"/>
      <c r="AB2175" s="58">
        <v>40158</v>
      </c>
    </row>
    <row r="2176" spans="2:28">
      <c r="B2176" s="58">
        <v>40159</v>
      </c>
      <c r="T2176" s="58">
        <v>40159</v>
      </c>
      <c r="U2176" s="58"/>
      <c r="AB2176" s="58">
        <v>40159</v>
      </c>
    </row>
    <row r="2177" spans="2:28">
      <c r="B2177" s="58">
        <v>40160</v>
      </c>
      <c r="T2177" s="58">
        <v>40160</v>
      </c>
      <c r="U2177" s="58"/>
      <c r="AB2177" s="58">
        <v>40160</v>
      </c>
    </row>
    <row r="2178" spans="2:28">
      <c r="B2178" s="58">
        <v>40161</v>
      </c>
      <c r="T2178" s="58">
        <v>40161</v>
      </c>
      <c r="U2178" s="58"/>
      <c r="AB2178" s="58">
        <v>40161</v>
      </c>
    </row>
    <row r="2179" spans="2:28">
      <c r="B2179" s="58">
        <v>40162</v>
      </c>
      <c r="T2179" s="58">
        <v>40162</v>
      </c>
      <c r="U2179" s="58"/>
      <c r="AB2179" s="58">
        <v>40162</v>
      </c>
    </row>
    <row r="2180" spans="2:28">
      <c r="B2180" s="58">
        <v>40163</v>
      </c>
      <c r="T2180" s="58">
        <v>40163</v>
      </c>
      <c r="U2180" s="58"/>
      <c r="AB2180" s="58">
        <v>40163</v>
      </c>
    </row>
    <row r="2181" spans="2:28">
      <c r="B2181" s="58">
        <v>40164</v>
      </c>
      <c r="T2181" s="58">
        <v>40164</v>
      </c>
      <c r="U2181" s="58"/>
      <c r="AB2181" s="58">
        <v>40164</v>
      </c>
    </row>
    <row r="2182" spans="2:28">
      <c r="B2182" s="58">
        <v>40165</v>
      </c>
      <c r="T2182" s="58">
        <v>40165</v>
      </c>
      <c r="U2182" s="58"/>
      <c r="AB2182" s="58">
        <v>40165</v>
      </c>
    </row>
    <row r="2183" spans="2:28">
      <c r="B2183" s="58">
        <v>40166</v>
      </c>
      <c r="T2183" s="58">
        <v>40166</v>
      </c>
      <c r="U2183" s="58"/>
      <c r="AB2183" s="58">
        <v>40166</v>
      </c>
    </row>
    <row r="2184" spans="2:28">
      <c r="B2184" s="58">
        <v>40167</v>
      </c>
      <c r="T2184" s="58">
        <v>40167</v>
      </c>
      <c r="U2184" s="58"/>
      <c r="AB2184" s="58">
        <v>40167</v>
      </c>
    </row>
    <row r="2185" spans="2:28">
      <c r="B2185" s="58">
        <v>40168</v>
      </c>
      <c r="T2185" s="58">
        <v>40168</v>
      </c>
      <c r="U2185" s="58"/>
      <c r="AB2185" s="58">
        <v>40168</v>
      </c>
    </row>
    <row r="2186" spans="2:28">
      <c r="B2186" s="58">
        <v>40169</v>
      </c>
      <c r="T2186" s="58">
        <v>40169</v>
      </c>
      <c r="U2186" s="58"/>
      <c r="AB2186" s="58">
        <v>40169</v>
      </c>
    </row>
    <row r="2187" spans="2:28">
      <c r="B2187" s="58">
        <v>40170</v>
      </c>
      <c r="T2187" s="58">
        <v>40170</v>
      </c>
      <c r="U2187" s="58"/>
      <c r="AB2187" s="58">
        <v>40170</v>
      </c>
    </row>
    <row r="2188" spans="2:28">
      <c r="B2188" s="58">
        <v>40171</v>
      </c>
      <c r="T2188" s="58">
        <v>40171</v>
      </c>
      <c r="U2188" s="58"/>
      <c r="AB2188" s="58">
        <v>40171</v>
      </c>
    </row>
    <row r="2189" spans="2:28">
      <c r="B2189" s="58">
        <v>40172</v>
      </c>
      <c r="T2189" s="58">
        <v>40172</v>
      </c>
      <c r="U2189" s="58"/>
      <c r="AB2189" s="58">
        <v>40172</v>
      </c>
    </row>
    <row r="2190" spans="2:28">
      <c r="B2190" s="58">
        <v>40173</v>
      </c>
      <c r="T2190" s="58">
        <v>40173</v>
      </c>
      <c r="U2190" s="58"/>
      <c r="AB2190" s="58">
        <v>40173</v>
      </c>
    </row>
    <row r="2191" spans="2:28">
      <c r="B2191" s="58">
        <v>40174</v>
      </c>
      <c r="T2191" s="58">
        <v>40174</v>
      </c>
      <c r="U2191" s="58"/>
      <c r="AB2191" s="58">
        <v>40174</v>
      </c>
    </row>
    <row r="2192" spans="2:28">
      <c r="B2192" s="58">
        <v>40175</v>
      </c>
      <c r="T2192" s="58">
        <v>40175</v>
      </c>
      <c r="U2192" s="58"/>
      <c r="AB2192" s="58">
        <v>40175</v>
      </c>
    </row>
    <row r="2193" spans="2:28">
      <c r="B2193" s="58">
        <v>40176</v>
      </c>
      <c r="T2193" s="58">
        <v>40176</v>
      </c>
      <c r="U2193" s="58"/>
      <c r="AB2193" s="58">
        <v>40176</v>
      </c>
    </row>
    <row r="2194" spans="2:28">
      <c r="B2194" s="58">
        <v>40177</v>
      </c>
      <c r="T2194" s="58">
        <v>40177</v>
      </c>
      <c r="U2194" s="58"/>
      <c r="AB2194" s="58">
        <v>40177</v>
      </c>
    </row>
    <row r="2195" spans="2:28">
      <c r="B2195" s="58">
        <v>40178</v>
      </c>
      <c r="T2195" s="58">
        <v>40178</v>
      </c>
      <c r="U2195" s="58"/>
      <c r="AB2195" s="58">
        <v>40178</v>
      </c>
    </row>
    <row r="2196" spans="2:28">
      <c r="B2196" s="58">
        <v>40179</v>
      </c>
      <c r="T2196" s="58">
        <v>40179</v>
      </c>
      <c r="U2196" s="58"/>
      <c r="AB2196" s="58">
        <v>40179</v>
      </c>
    </row>
    <row r="2197" spans="2:28">
      <c r="B2197" s="58">
        <v>40180</v>
      </c>
      <c r="T2197" s="58">
        <v>40180</v>
      </c>
      <c r="U2197" s="58"/>
      <c r="AB2197" s="58">
        <v>40180</v>
      </c>
    </row>
    <row r="2198" spans="2:28">
      <c r="B2198" s="58">
        <v>40181</v>
      </c>
      <c r="T2198" s="58">
        <v>40181</v>
      </c>
      <c r="U2198" s="58"/>
      <c r="AB2198" s="58">
        <v>40181</v>
      </c>
    </row>
    <row r="2199" spans="2:28">
      <c r="B2199" s="58">
        <v>40182</v>
      </c>
      <c r="T2199" s="58">
        <v>40182</v>
      </c>
      <c r="U2199" s="58"/>
      <c r="AB2199" s="58">
        <v>40182</v>
      </c>
    </row>
    <row r="2200" spans="2:28">
      <c r="B2200" s="58">
        <v>40183</v>
      </c>
      <c r="T2200" s="58">
        <v>40183</v>
      </c>
      <c r="U2200" s="58"/>
      <c r="AB2200" s="58">
        <v>40183</v>
      </c>
    </row>
    <row r="2201" spans="2:28">
      <c r="B2201" s="58">
        <v>40184</v>
      </c>
      <c r="T2201" s="58">
        <v>40184</v>
      </c>
      <c r="U2201" s="58"/>
      <c r="AB2201" s="58">
        <v>40184</v>
      </c>
    </row>
    <row r="2202" spans="2:28">
      <c r="B2202" s="58">
        <v>40185</v>
      </c>
      <c r="T2202" s="58">
        <v>40185</v>
      </c>
      <c r="U2202" s="58"/>
      <c r="AB2202" s="58">
        <v>40185</v>
      </c>
    </row>
    <row r="2203" spans="2:28">
      <c r="B2203" s="58">
        <v>40186</v>
      </c>
      <c r="T2203" s="58">
        <v>40186</v>
      </c>
      <c r="U2203" s="58"/>
      <c r="AB2203" s="58">
        <v>40186</v>
      </c>
    </row>
    <row r="2204" spans="2:28">
      <c r="B2204" s="58">
        <v>40187</v>
      </c>
      <c r="T2204" s="58">
        <v>40187</v>
      </c>
      <c r="U2204" s="58"/>
      <c r="AB2204" s="58">
        <v>40187</v>
      </c>
    </row>
    <row r="2205" spans="2:28">
      <c r="B2205" s="58">
        <v>40188</v>
      </c>
      <c r="T2205" s="58">
        <v>40188</v>
      </c>
      <c r="U2205" s="58"/>
      <c r="AB2205" s="58">
        <v>40188</v>
      </c>
    </row>
    <row r="2206" spans="2:28">
      <c r="B2206" s="58">
        <v>40189</v>
      </c>
      <c r="T2206" s="58">
        <v>40189</v>
      </c>
      <c r="U2206" s="58"/>
      <c r="AB2206" s="58">
        <v>40189</v>
      </c>
    </row>
    <row r="2207" spans="2:28">
      <c r="B2207" s="58">
        <v>40190</v>
      </c>
      <c r="T2207" s="58">
        <v>40190</v>
      </c>
      <c r="U2207" s="58"/>
      <c r="AB2207" s="58">
        <v>40190</v>
      </c>
    </row>
    <row r="2208" spans="2:28">
      <c r="B2208" s="58">
        <v>40191</v>
      </c>
      <c r="T2208" s="58">
        <v>40191</v>
      </c>
      <c r="U2208" s="58"/>
      <c r="AB2208" s="58">
        <v>40191</v>
      </c>
    </row>
    <row r="2209" spans="2:28">
      <c r="B2209" s="58">
        <v>40192</v>
      </c>
      <c r="T2209" s="58">
        <v>40192</v>
      </c>
      <c r="U2209" s="58"/>
      <c r="AB2209" s="58">
        <v>40192</v>
      </c>
    </row>
    <row r="2210" spans="2:28">
      <c r="B2210" s="58">
        <v>40193</v>
      </c>
      <c r="T2210" s="58">
        <v>40193</v>
      </c>
      <c r="U2210" s="58"/>
      <c r="AB2210" s="58">
        <v>40193</v>
      </c>
    </row>
    <row r="2211" spans="2:28">
      <c r="B2211" s="58">
        <v>40194</v>
      </c>
      <c r="T2211" s="58">
        <v>40194</v>
      </c>
      <c r="U2211" s="58"/>
      <c r="AB2211" s="58">
        <v>40194</v>
      </c>
    </row>
    <row r="2212" spans="2:28">
      <c r="B2212" s="58">
        <v>40195</v>
      </c>
      <c r="T2212" s="58">
        <v>40195</v>
      </c>
      <c r="U2212" s="58"/>
      <c r="AB2212" s="58">
        <v>40195</v>
      </c>
    </row>
    <row r="2213" spans="2:28">
      <c r="B2213" s="58">
        <v>40196</v>
      </c>
      <c r="T2213" s="58">
        <v>40196</v>
      </c>
      <c r="U2213" s="58"/>
      <c r="AB2213" s="58">
        <v>40196</v>
      </c>
    </row>
    <row r="2214" spans="2:28">
      <c r="B2214" s="58">
        <v>40197</v>
      </c>
      <c r="T2214" s="58">
        <v>40197</v>
      </c>
      <c r="U2214" s="58"/>
      <c r="AB2214" s="58">
        <v>40197</v>
      </c>
    </row>
    <row r="2215" spans="2:28">
      <c r="B2215" s="58">
        <v>40198</v>
      </c>
      <c r="T2215" s="58">
        <v>40198</v>
      </c>
      <c r="U2215" s="58"/>
      <c r="AB2215" s="58">
        <v>40198</v>
      </c>
    </row>
    <row r="2216" spans="2:28">
      <c r="B2216" s="58">
        <v>40199</v>
      </c>
      <c r="T2216" s="58">
        <v>40199</v>
      </c>
      <c r="U2216" s="58"/>
      <c r="AB2216" s="58">
        <v>40199</v>
      </c>
    </row>
    <row r="2217" spans="2:28">
      <c r="B2217" s="58">
        <v>40200</v>
      </c>
      <c r="T2217" s="58">
        <v>40200</v>
      </c>
      <c r="U2217" s="58"/>
      <c r="AB2217" s="58">
        <v>40200</v>
      </c>
    </row>
    <row r="2218" spans="2:28">
      <c r="B2218" s="58">
        <v>40201</v>
      </c>
      <c r="T2218" s="58">
        <v>40201</v>
      </c>
      <c r="U2218" s="58"/>
      <c r="AB2218" s="58">
        <v>40201</v>
      </c>
    </row>
    <row r="2219" spans="2:28">
      <c r="B2219" s="58">
        <v>40202</v>
      </c>
      <c r="T2219" s="58">
        <v>40202</v>
      </c>
      <c r="U2219" s="58"/>
      <c r="AB2219" s="58">
        <v>40202</v>
      </c>
    </row>
    <row r="2220" spans="2:28">
      <c r="B2220" s="58">
        <v>40203</v>
      </c>
      <c r="T2220" s="58">
        <v>40203</v>
      </c>
      <c r="U2220" s="58"/>
      <c r="AB2220" s="58">
        <v>40203</v>
      </c>
    </row>
    <row r="2221" spans="2:28">
      <c r="B2221" s="58">
        <v>40204</v>
      </c>
      <c r="T2221" s="58">
        <v>40204</v>
      </c>
      <c r="U2221" s="58"/>
      <c r="AB2221" s="58">
        <v>40204</v>
      </c>
    </row>
    <row r="2222" spans="2:28">
      <c r="B2222" s="58">
        <v>40205</v>
      </c>
      <c r="T2222" s="58">
        <v>40205</v>
      </c>
      <c r="U2222" s="58"/>
      <c r="AB2222" s="58">
        <v>40205</v>
      </c>
    </row>
    <row r="2223" spans="2:28">
      <c r="B2223" s="58">
        <v>40206</v>
      </c>
      <c r="T2223" s="58">
        <v>40206</v>
      </c>
      <c r="U2223" s="58"/>
      <c r="AB2223" s="58">
        <v>40206</v>
      </c>
    </row>
    <row r="2224" spans="2:28">
      <c r="B2224" s="58">
        <v>40207</v>
      </c>
      <c r="T2224" s="58">
        <v>40207</v>
      </c>
      <c r="U2224" s="58"/>
      <c r="AB2224" s="58">
        <v>40207</v>
      </c>
    </row>
    <row r="2225" spans="2:28">
      <c r="B2225" s="58">
        <v>40208</v>
      </c>
      <c r="T2225" s="58">
        <v>40208</v>
      </c>
      <c r="U2225" s="58"/>
      <c r="AB2225" s="58">
        <v>40208</v>
      </c>
    </row>
    <row r="2226" spans="2:28">
      <c r="B2226" s="58">
        <v>40209</v>
      </c>
      <c r="T2226" s="58">
        <v>40209</v>
      </c>
      <c r="U2226" s="58"/>
      <c r="AB2226" s="58">
        <v>40209</v>
      </c>
    </row>
    <row r="2227" spans="2:28">
      <c r="B2227" s="58">
        <v>40210</v>
      </c>
      <c r="T2227" s="58">
        <v>40210</v>
      </c>
      <c r="U2227" s="58"/>
      <c r="AB2227" s="58">
        <v>40210</v>
      </c>
    </row>
    <row r="2228" spans="2:28">
      <c r="B2228" s="58">
        <v>40211</v>
      </c>
      <c r="T2228" s="58">
        <v>40211</v>
      </c>
      <c r="U2228" s="58"/>
      <c r="AB2228" s="58">
        <v>40211</v>
      </c>
    </row>
    <row r="2229" spans="2:28">
      <c r="B2229" s="58">
        <v>40212</v>
      </c>
      <c r="T2229" s="58">
        <v>40212</v>
      </c>
      <c r="U2229" s="58"/>
      <c r="AB2229" s="58">
        <v>40212</v>
      </c>
    </row>
    <row r="2230" spans="2:28">
      <c r="B2230" s="58">
        <v>40213</v>
      </c>
      <c r="T2230" s="58">
        <v>40213</v>
      </c>
      <c r="U2230" s="58"/>
      <c r="AB2230" s="58">
        <v>40213</v>
      </c>
    </row>
    <row r="2231" spans="2:28">
      <c r="B2231" s="58">
        <v>40214</v>
      </c>
      <c r="T2231" s="58">
        <v>40214</v>
      </c>
      <c r="U2231" s="58"/>
      <c r="AB2231" s="58">
        <v>40214</v>
      </c>
    </row>
    <row r="2232" spans="2:28">
      <c r="B2232" s="58">
        <v>40215</v>
      </c>
      <c r="T2232" s="58">
        <v>40215</v>
      </c>
      <c r="U2232" s="58"/>
      <c r="AB2232" s="58">
        <v>40215</v>
      </c>
    </row>
    <row r="2233" spans="2:28">
      <c r="B2233" s="58">
        <v>40216</v>
      </c>
      <c r="T2233" s="58">
        <v>40216</v>
      </c>
      <c r="U2233" s="58"/>
      <c r="AB2233" s="58">
        <v>40216</v>
      </c>
    </row>
    <row r="2234" spans="2:28">
      <c r="B2234" s="58">
        <v>40217</v>
      </c>
      <c r="T2234" s="58">
        <v>40217</v>
      </c>
      <c r="U2234" s="58"/>
      <c r="AB2234" s="58">
        <v>40217</v>
      </c>
    </row>
    <row r="2235" spans="2:28">
      <c r="B2235" s="58">
        <v>40218</v>
      </c>
      <c r="T2235" s="58">
        <v>40218</v>
      </c>
      <c r="U2235" s="58"/>
      <c r="AB2235" s="58">
        <v>40218</v>
      </c>
    </row>
    <row r="2236" spans="2:28">
      <c r="B2236" s="58">
        <v>40219</v>
      </c>
      <c r="T2236" s="58">
        <v>40219</v>
      </c>
      <c r="U2236" s="58"/>
      <c r="AB2236" s="58">
        <v>40219</v>
      </c>
    </row>
    <row r="2237" spans="2:28">
      <c r="B2237" s="58">
        <v>40220</v>
      </c>
      <c r="T2237" s="58">
        <v>40220</v>
      </c>
      <c r="U2237" s="58"/>
      <c r="AB2237" s="58">
        <v>40220</v>
      </c>
    </row>
    <row r="2238" spans="2:28">
      <c r="B2238" s="58">
        <v>40221</v>
      </c>
      <c r="T2238" s="58">
        <v>40221</v>
      </c>
      <c r="U2238" s="58"/>
      <c r="AB2238" s="58">
        <v>40221</v>
      </c>
    </row>
    <row r="2239" spans="2:28">
      <c r="B2239" s="58">
        <v>40222</v>
      </c>
      <c r="T2239" s="58">
        <v>40222</v>
      </c>
      <c r="U2239" s="58"/>
      <c r="AB2239" s="58">
        <v>40222</v>
      </c>
    </row>
    <row r="2240" spans="2:28">
      <c r="B2240" s="58">
        <v>40223</v>
      </c>
      <c r="T2240" s="58">
        <v>40223</v>
      </c>
      <c r="U2240" s="58"/>
      <c r="AB2240" s="58">
        <v>40223</v>
      </c>
    </row>
    <row r="2241" spans="2:28">
      <c r="B2241" s="58">
        <v>40224</v>
      </c>
      <c r="T2241" s="58">
        <v>40224</v>
      </c>
      <c r="U2241" s="58"/>
      <c r="AB2241" s="58">
        <v>40224</v>
      </c>
    </row>
    <row r="2242" spans="2:28">
      <c r="B2242" s="58">
        <v>40225</v>
      </c>
      <c r="T2242" s="58">
        <v>40225</v>
      </c>
      <c r="U2242" s="58"/>
      <c r="AB2242" s="58">
        <v>40225</v>
      </c>
    </row>
    <row r="2243" spans="2:28">
      <c r="B2243" s="58">
        <v>40226</v>
      </c>
      <c r="T2243" s="58">
        <v>40226</v>
      </c>
      <c r="U2243" s="58"/>
      <c r="AB2243" s="58">
        <v>40226</v>
      </c>
    </row>
    <row r="2244" spans="2:28">
      <c r="B2244" s="58">
        <v>40227</v>
      </c>
      <c r="T2244" s="58">
        <v>40227</v>
      </c>
      <c r="U2244" s="58"/>
      <c r="AB2244" s="58">
        <v>40227</v>
      </c>
    </row>
    <row r="2245" spans="2:28">
      <c r="B2245" s="58">
        <v>40228</v>
      </c>
      <c r="T2245" s="58">
        <v>40228</v>
      </c>
      <c r="U2245" s="58"/>
      <c r="AB2245" s="58">
        <v>40228</v>
      </c>
    </row>
    <row r="2246" spans="2:28">
      <c r="B2246" s="58">
        <v>40229</v>
      </c>
      <c r="T2246" s="58">
        <v>40229</v>
      </c>
      <c r="U2246" s="58"/>
      <c r="AB2246" s="58">
        <v>40229</v>
      </c>
    </row>
    <row r="2247" spans="2:28">
      <c r="B2247" s="58">
        <v>40230</v>
      </c>
      <c r="T2247" s="58">
        <v>40230</v>
      </c>
      <c r="U2247" s="58"/>
      <c r="AB2247" s="58">
        <v>40230</v>
      </c>
    </row>
    <row r="2248" spans="2:28">
      <c r="B2248" s="58">
        <v>40231</v>
      </c>
      <c r="T2248" s="58">
        <v>40231</v>
      </c>
      <c r="U2248" s="58"/>
      <c r="AB2248" s="58">
        <v>40231</v>
      </c>
    </row>
    <row r="2249" spans="2:28">
      <c r="B2249" s="58">
        <v>40232</v>
      </c>
      <c r="T2249" s="58">
        <v>40232</v>
      </c>
      <c r="U2249" s="58"/>
      <c r="AB2249" s="58">
        <v>40232</v>
      </c>
    </row>
    <row r="2250" spans="2:28">
      <c r="B2250" s="58">
        <v>40233</v>
      </c>
      <c r="T2250" s="58">
        <v>40233</v>
      </c>
      <c r="U2250" s="58"/>
      <c r="AB2250" s="58">
        <v>40233</v>
      </c>
    </row>
    <row r="2251" spans="2:28">
      <c r="B2251" s="58">
        <v>40234</v>
      </c>
      <c r="T2251" s="58">
        <v>40234</v>
      </c>
      <c r="U2251" s="58"/>
      <c r="AB2251" s="58">
        <v>40234</v>
      </c>
    </row>
    <row r="2252" spans="2:28">
      <c r="B2252" s="58">
        <v>40235</v>
      </c>
      <c r="T2252" s="58">
        <v>40235</v>
      </c>
      <c r="U2252" s="58"/>
      <c r="AB2252" s="58">
        <v>40235</v>
      </c>
    </row>
    <row r="2253" spans="2:28">
      <c r="B2253" s="58">
        <v>40236</v>
      </c>
      <c r="T2253" s="58">
        <v>40236</v>
      </c>
      <c r="U2253" s="58"/>
      <c r="AB2253" s="58">
        <v>40236</v>
      </c>
    </row>
    <row r="2254" spans="2:28">
      <c r="B2254" s="58">
        <v>40237</v>
      </c>
      <c r="T2254" s="58">
        <v>40237</v>
      </c>
      <c r="U2254" s="58"/>
      <c r="AB2254" s="58">
        <v>40237</v>
      </c>
    </row>
    <row r="2255" spans="2:28">
      <c r="B2255" s="58">
        <v>40238</v>
      </c>
      <c r="T2255" s="58">
        <v>40238</v>
      </c>
      <c r="U2255" s="58"/>
      <c r="AB2255" s="58">
        <v>40238</v>
      </c>
    </row>
    <row r="2256" spans="2:28">
      <c r="B2256" s="58">
        <v>40239</v>
      </c>
      <c r="T2256" s="58">
        <v>40239</v>
      </c>
      <c r="U2256" s="58"/>
      <c r="AB2256" s="58">
        <v>40239</v>
      </c>
    </row>
    <row r="2257" spans="2:28">
      <c r="B2257" s="58">
        <v>40240</v>
      </c>
      <c r="T2257" s="58">
        <v>40240</v>
      </c>
      <c r="U2257" s="58"/>
      <c r="AB2257" s="58">
        <v>40240</v>
      </c>
    </row>
    <row r="2258" spans="2:28">
      <c r="B2258" s="58">
        <v>40241</v>
      </c>
      <c r="T2258" s="58">
        <v>40241</v>
      </c>
      <c r="U2258" s="58"/>
      <c r="AB2258" s="58">
        <v>40241</v>
      </c>
    </row>
    <row r="2259" spans="2:28">
      <c r="B2259" s="58">
        <v>40242</v>
      </c>
      <c r="T2259" s="58">
        <v>40242</v>
      </c>
      <c r="U2259" s="58"/>
      <c r="AB2259" s="58">
        <v>40242</v>
      </c>
    </row>
    <row r="2260" spans="2:28">
      <c r="B2260" s="58">
        <v>40243</v>
      </c>
      <c r="T2260" s="58">
        <v>40243</v>
      </c>
      <c r="U2260" s="58"/>
      <c r="AB2260" s="58">
        <v>40243</v>
      </c>
    </row>
    <row r="2261" spans="2:28">
      <c r="B2261" s="58">
        <v>40244</v>
      </c>
      <c r="T2261" s="58">
        <v>40244</v>
      </c>
      <c r="U2261" s="58"/>
      <c r="AB2261" s="58">
        <v>40244</v>
      </c>
    </row>
    <row r="2262" spans="2:28">
      <c r="B2262" s="58">
        <v>40245</v>
      </c>
      <c r="T2262" s="58">
        <v>40245</v>
      </c>
      <c r="U2262" s="58"/>
      <c r="AB2262" s="58">
        <v>40245</v>
      </c>
    </row>
    <row r="2263" spans="2:28">
      <c r="B2263" s="58">
        <v>40246</v>
      </c>
      <c r="T2263" s="58">
        <v>40246</v>
      </c>
      <c r="U2263" s="58"/>
      <c r="AB2263" s="58">
        <v>40246</v>
      </c>
    </row>
    <row r="2264" spans="2:28">
      <c r="B2264" s="58">
        <v>40247</v>
      </c>
      <c r="T2264" s="58">
        <v>40247</v>
      </c>
      <c r="U2264" s="58"/>
      <c r="AB2264" s="58">
        <v>40247</v>
      </c>
    </row>
    <row r="2265" spans="2:28">
      <c r="B2265" s="58">
        <v>40248</v>
      </c>
      <c r="T2265" s="58">
        <v>40248</v>
      </c>
      <c r="U2265" s="58"/>
      <c r="AB2265" s="58">
        <v>40248</v>
      </c>
    </row>
    <row r="2266" spans="2:28">
      <c r="B2266" s="58">
        <v>40249</v>
      </c>
      <c r="T2266" s="58">
        <v>40249</v>
      </c>
      <c r="U2266" s="58"/>
      <c r="AB2266" s="58">
        <v>40249</v>
      </c>
    </row>
    <row r="2267" spans="2:28">
      <c r="B2267" s="58">
        <v>40250</v>
      </c>
      <c r="T2267" s="58">
        <v>40250</v>
      </c>
      <c r="U2267" s="58"/>
      <c r="AB2267" s="58">
        <v>40250</v>
      </c>
    </row>
    <row r="2268" spans="2:28">
      <c r="B2268" s="58">
        <v>40251</v>
      </c>
      <c r="T2268" s="58">
        <v>40251</v>
      </c>
      <c r="U2268" s="58"/>
      <c r="AB2268" s="58">
        <v>40251</v>
      </c>
    </row>
    <row r="2269" spans="2:28">
      <c r="B2269" s="58">
        <v>40252</v>
      </c>
      <c r="T2269" s="58">
        <v>40252</v>
      </c>
      <c r="U2269" s="58"/>
      <c r="AB2269" s="58">
        <v>40252</v>
      </c>
    </row>
    <row r="2270" spans="2:28">
      <c r="B2270" s="58">
        <v>40253</v>
      </c>
      <c r="T2270" s="58">
        <v>40253</v>
      </c>
      <c r="U2270" s="58"/>
      <c r="AB2270" s="58">
        <v>40253</v>
      </c>
    </row>
    <row r="2271" spans="2:28">
      <c r="B2271" s="58">
        <v>40254</v>
      </c>
      <c r="T2271" s="58">
        <v>40254</v>
      </c>
      <c r="U2271" s="58"/>
      <c r="AB2271" s="58">
        <v>40254</v>
      </c>
    </row>
    <row r="2272" spans="2:28">
      <c r="B2272" s="58">
        <v>40255</v>
      </c>
      <c r="T2272" s="58">
        <v>40255</v>
      </c>
      <c r="U2272" s="58"/>
      <c r="AB2272" s="58">
        <v>40255</v>
      </c>
    </row>
    <row r="2273" spans="2:28">
      <c r="B2273" s="58">
        <v>40256</v>
      </c>
      <c r="T2273" s="58">
        <v>40256</v>
      </c>
      <c r="U2273" s="58"/>
      <c r="AB2273" s="58">
        <v>40256</v>
      </c>
    </row>
    <row r="2274" spans="2:28">
      <c r="B2274" s="58">
        <v>40257</v>
      </c>
      <c r="T2274" s="58">
        <v>40257</v>
      </c>
      <c r="U2274" s="58"/>
      <c r="AB2274" s="58">
        <v>40257</v>
      </c>
    </row>
    <row r="2275" spans="2:28">
      <c r="B2275" s="58">
        <v>40258</v>
      </c>
      <c r="T2275" s="58">
        <v>40258</v>
      </c>
      <c r="U2275" s="58"/>
      <c r="AB2275" s="58">
        <v>40258</v>
      </c>
    </row>
    <row r="2276" spans="2:28">
      <c r="B2276" s="58">
        <v>40259</v>
      </c>
      <c r="T2276" s="58">
        <v>40259</v>
      </c>
      <c r="U2276" s="58"/>
      <c r="AB2276" s="58">
        <v>40259</v>
      </c>
    </row>
    <row r="2277" spans="2:28">
      <c r="B2277" s="58">
        <v>40260</v>
      </c>
      <c r="T2277" s="58">
        <v>40260</v>
      </c>
      <c r="U2277" s="58"/>
      <c r="AB2277" s="58">
        <v>40260</v>
      </c>
    </row>
    <row r="2278" spans="2:28">
      <c r="B2278" s="58">
        <v>40261</v>
      </c>
      <c r="T2278" s="58">
        <v>40261</v>
      </c>
      <c r="U2278" s="58"/>
      <c r="AB2278" s="58">
        <v>40261</v>
      </c>
    </row>
    <row r="2279" spans="2:28">
      <c r="B2279" s="58">
        <v>40262</v>
      </c>
      <c r="T2279" s="58">
        <v>40262</v>
      </c>
      <c r="U2279" s="58"/>
      <c r="AB2279" s="58">
        <v>40262</v>
      </c>
    </row>
    <row r="2280" spans="2:28">
      <c r="B2280" s="58">
        <v>40263</v>
      </c>
      <c r="T2280" s="58">
        <v>40263</v>
      </c>
      <c r="U2280" s="58"/>
      <c r="AB2280" s="58">
        <v>40263</v>
      </c>
    </row>
    <row r="2281" spans="2:28">
      <c r="B2281" s="58">
        <v>40264</v>
      </c>
      <c r="T2281" s="58">
        <v>40264</v>
      </c>
      <c r="U2281" s="58"/>
      <c r="AB2281" s="58">
        <v>40264</v>
      </c>
    </row>
    <row r="2282" spans="2:28">
      <c r="B2282" s="58">
        <v>40265</v>
      </c>
      <c r="T2282" s="58">
        <v>40265</v>
      </c>
      <c r="U2282" s="58"/>
      <c r="AB2282" s="58">
        <v>40265</v>
      </c>
    </row>
    <row r="2283" spans="2:28">
      <c r="B2283" s="58">
        <v>40266</v>
      </c>
      <c r="T2283" s="58">
        <v>40266</v>
      </c>
      <c r="U2283" s="58"/>
      <c r="AB2283" s="58">
        <v>40266</v>
      </c>
    </row>
    <row r="2284" spans="2:28">
      <c r="B2284" s="58">
        <v>40267</v>
      </c>
      <c r="T2284" s="58">
        <v>40267</v>
      </c>
      <c r="U2284" s="58"/>
      <c r="AB2284" s="58">
        <v>40267</v>
      </c>
    </row>
    <row r="2285" spans="2:28">
      <c r="B2285" s="58">
        <v>40268</v>
      </c>
      <c r="T2285" s="58">
        <v>40268</v>
      </c>
      <c r="U2285" s="58"/>
      <c r="AB2285" s="58">
        <v>40268</v>
      </c>
    </row>
    <row r="2286" spans="2:28">
      <c r="B2286" s="58">
        <v>40269</v>
      </c>
      <c r="T2286" s="58">
        <v>40269</v>
      </c>
      <c r="U2286" s="58"/>
      <c r="AB2286" s="58">
        <v>40269</v>
      </c>
    </row>
    <row r="2287" spans="2:28">
      <c r="B2287" s="58">
        <v>40270</v>
      </c>
      <c r="T2287" s="58">
        <v>40270</v>
      </c>
      <c r="U2287" s="58"/>
      <c r="AB2287" s="58">
        <v>40270</v>
      </c>
    </row>
    <row r="2288" spans="2:28">
      <c r="B2288" s="58">
        <v>40271</v>
      </c>
      <c r="T2288" s="58">
        <v>40271</v>
      </c>
      <c r="U2288" s="58"/>
      <c r="AB2288" s="58">
        <v>40271</v>
      </c>
    </row>
    <row r="2289" spans="2:28">
      <c r="B2289" s="58">
        <v>40272</v>
      </c>
      <c r="T2289" s="58">
        <v>40272</v>
      </c>
      <c r="U2289" s="58"/>
      <c r="AB2289" s="58">
        <v>40272</v>
      </c>
    </row>
    <row r="2290" spans="2:28">
      <c r="B2290" s="58">
        <v>40273</v>
      </c>
      <c r="T2290" s="58">
        <v>40273</v>
      </c>
      <c r="U2290" s="58"/>
      <c r="AB2290" s="58">
        <v>40273</v>
      </c>
    </row>
    <row r="2291" spans="2:28">
      <c r="B2291" s="58">
        <v>40274</v>
      </c>
      <c r="T2291" s="58">
        <v>40274</v>
      </c>
      <c r="U2291" s="58"/>
      <c r="AB2291" s="58">
        <v>40274</v>
      </c>
    </row>
    <row r="2292" spans="2:28">
      <c r="B2292" s="58">
        <v>40275</v>
      </c>
      <c r="T2292" s="58">
        <v>40275</v>
      </c>
      <c r="U2292" s="58"/>
      <c r="AB2292" s="58">
        <v>40275</v>
      </c>
    </row>
    <row r="2293" spans="2:28">
      <c r="B2293" s="58">
        <v>40276</v>
      </c>
      <c r="T2293" s="58">
        <v>40276</v>
      </c>
      <c r="U2293" s="58"/>
      <c r="AB2293" s="58">
        <v>40276</v>
      </c>
    </row>
    <row r="2294" spans="2:28">
      <c r="B2294" s="58">
        <v>40277</v>
      </c>
      <c r="T2294" s="58">
        <v>40277</v>
      </c>
      <c r="U2294" s="58"/>
      <c r="AB2294" s="58">
        <v>40277</v>
      </c>
    </row>
    <row r="2295" spans="2:28">
      <c r="B2295" s="58">
        <v>40278</v>
      </c>
      <c r="T2295" s="58">
        <v>40278</v>
      </c>
      <c r="U2295" s="58"/>
      <c r="AB2295" s="58">
        <v>40278</v>
      </c>
    </row>
    <row r="2296" spans="2:28">
      <c r="B2296" s="58">
        <v>40279</v>
      </c>
      <c r="T2296" s="58">
        <v>40279</v>
      </c>
      <c r="U2296" s="58"/>
      <c r="AB2296" s="58">
        <v>40279</v>
      </c>
    </row>
    <row r="2297" spans="2:28">
      <c r="B2297" s="58">
        <v>40280</v>
      </c>
      <c r="T2297" s="58">
        <v>40280</v>
      </c>
      <c r="U2297" s="58"/>
      <c r="AB2297" s="58">
        <v>40280</v>
      </c>
    </row>
    <row r="2298" spans="2:28">
      <c r="B2298" s="58">
        <v>40281</v>
      </c>
      <c r="T2298" s="58">
        <v>40281</v>
      </c>
      <c r="U2298" s="58"/>
      <c r="AB2298" s="58">
        <v>40281</v>
      </c>
    </row>
    <row r="2299" spans="2:28">
      <c r="B2299" s="58">
        <v>40282</v>
      </c>
      <c r="T2299" s="58">
        <v>40282</v>
      </c>
      <c r="U2299" s="58"/>
      <c r="AB2299" s="58">
        <v>40282</v>
      </c>
    </row>
    <row r="2300" spans="2:28">
      <c r="B2300" s="58">
        <v>40283</v>
      </c>
      <c r="T2300" s="58">
        <v>40283</v>
      </c>
      <c r="U2300" s="58"/>
      <c r="AB2300" s="58">
        <v>40283</v>
      </c>
    </row>
    <row r="2301" spans="2:28">
      <c r="B2301" s="58">
        <v>40284</v>
      </c>
      <c r="T2301" s="58">
        <v>40284</v>
      </c>
      <c r="U2301" s="58"/>
      <c r="AB2301" s="58">
        <v>40284</v>
      </c>
    </row>
    <row r="2302" spans="2:28">
      <c r="B2302" s="58">
        <v>40285</v>
      </c>
      <c r="T2302" s="58">
        <v>40285</v>
      </c>
      <c r="U2302" s="58"/>
      <c r="AB2302" s="58">
        <v>40285</v>
      </c>
    </row>
    <row r="2303" spans="2:28">
      <c r="B2303" s="58">
        <v>40286</v>
      </c>
      <c r="T2303" s="58">
        <v>40286</v>
      </c>
      <c r="U2303" s="58"/>
      <c r="AB2303" s="58">
        <v>40286</v>
      </c>
    </row>
    <row r="2304" spans="2:28">
      <c r="B2304" s="58">
        <v>40287</v>
      </c>
      <c r="T2304" s="58">
        <v>40287</v>
      </c>
      <c r="U2304" s="58"/>
      <c r="AB2304" s="58">
        <v>40287</v>
      </c>
    </row>
    <row r="2305" spans="2:28">
      <c r="B2305" s="58">
        <v>40288</v>
      </c>
      <c r="T2305" s="58">
        <v>40288</v>
      </c>
      <c r="U2305" s="58"/>
      <c r="AB2305" s="58">
        <v>40288</v>
      </c>
    </row>
    <row r="2306" spans="2:28">
      <c r="B2306" s="58">
        <v>40289</v>
      </c>
      <c r="T2306" s="58">
        <v>40289</v>
      </c>
      <c r="U2306" s="58"/>
      <c r="AB2306" s="58">
        <v>40289</v>
      </c>
    </row>
    <row r="2307" spans="2:28">
      <c r="B2307" s="58">
        <v>40290</v>
      </c>
      <c r="T2307" s="58">
        <v>40290</v>
      </c>
      <c r="U2307" s="58"/>
      <c r="AB2307" s="58">
        <v>40290</v>
      </c>
    </row>
    <row r="2308" spans="2:28">
      <c r="B2308" s="58">
        <v>40291</v>
      </c>
      <c r="T2308" s="58">
        <v>40291</v>
      </c>
      <c r="U2308" s="58"/>
      <c r="AB2308" s="58">
        <v>40291</v>
      </c>
    </row>
    <row r="2309" spans="2:28">
      <c r="B2309" s="58">
        <v>40292</v>
      </c>
      <c r="T2309" s="58">
        <v>40292</v>
      </c>
      <c r="U2309" s="58"/>
      <c r="AB2309" s="58">
        <v>40292</v>
      </c>
    </row>
    <row r="2310" spans="2:28">
      <c r="B2310" s="58">
        <v>40293</v>
      </c>
      <c r="T2310" s="58">
        <v>40293</v>
      </c>
      <c r="U2310" s="58"/>
      <c r="AB2310" s="58">
        <v>40293</v>
      </c>
    </row>
    <row r="2311" spans="2:28">
      <c r="B2311" s="58">
        <v>40294</v>
      </c>
      <c r="T2311" s="58">
        <v>40294</v>
      </c>
      <c r="U2311" s="58"/>
      <c r="AB2311" s="58">
        <v>40294</v>
      </c>
    </row>
    <row r="2312" spans="2:28">
      <c r="B2312" s="58">
        <v>40295</v>
      </c>
      <c r="T2312" s="58">
        <v>40295</v>
      </c>
      <c r="U2312" s="58"/>
      <c r="AB2312" s="58">
        <v>40295</v>
      </c>
    </row>
    <row r="2313" spans="2:28">
      <c r="B2313" s="58">
        <v>40296</v>
      </c>
      <c r="T2313" s="58">
        <v>40296</v>
      </c>
      <c r="U2313" s="58"/>
      <c r="AB2313" s="58">
        <v>40296</v>
      </c>
    </row>
    <row r="2314" spans="2:28">
      <c r="B2314" s="58">
        <v>40297</v>
      </c>
      <c r="T2314" s="58">
        <v>40297</v>
      </c>
      <c r="U2314" s="58"/>
      <c r="AB2314" s="58">
        <v>40297</v>
      </c>
    </row>
    <row r="2315" spans="2:28">
      <c r="B2315" s="58">
        <v>40298</v>
      </c>
      <c r="T2315" s="58">
        <v>40298</v>
      </c>
      <c r="U2315" s="58"/>
      <c r="AB2315" s="58">
        <v>40298</v>
      </c>
    </row>
    <row r="2316" spans="2:28">
      <c r="B2316" s="58">
        <v>40299</v>
      </c>
      <c r="T2316" s="58">
        <v>40299</v>
      </c>
      <c r="U2316" s="58"/>
      <c r="AB2316" s="58">
        <v>40299</v>
      </c>
    </row>
    <row r="2317" spans="2:28">
      <c r="B2317" s="58">
        <v>40300</v>
      </c>
      <c r="T2317" s="58">
        <v>40300</v>
      </c>
      <c r="U2317" s="58"/>
      <c r="AB2317" s="58">
        <v>40300</v>
      </c>
    </row>
    <row r="2318" spans="2:28">
      <c r="B2318" s="58">
        <v>40301</v>
      </c>
      <c r="T2318" s="58">
        <v>40301</v>
      </c>
      <c r="U2318" s="58"/>
      <c r="AB2318" s="58">
        <v>40301</v>
      </c>
    </row>
    <row r="2319" spans="2:28">
      <c r="B2319" s="58">
        <v>40302</v>
      </c>
      <c r="T2319" s="58">
        <v>40302</v>
      </c>
      <c r="U2319" s="58"/>
      <c r="AB2319" s="58">
        <v>40302</v>
      </c>
    </row>
    <row r="2320" spans="2:28">
      <c r="B2320" s="58">
        <v>40303</v>
      </c>
      <c r="T2320" s="58">
        <v>40303</v>
      </c>
      <c r="U2320" s="58"/>
      <c r="AB2320" s="58">
        <v>40303</v>
      </c>
    </row>
    <row r="2321" spans="2:28">
      <c r="B2321" s="58">
        <v>40304</v>
      </c>
      <c r="T2321" s="58">
        <v>40304</v>
      </c>
      <c r="U2321" s="58"/>
      <c r="AB2321" s="58">
        <v>40304</v>
      </c>
    </row>
    <row r="2322" spans="2:28">
      <c r="B2322" s="58">
        <v>40305</v>
      </c>
      <c r="T2322" s="58">
        <v>40305</v>
      </c>
      <c r="U2322" s="58"/>
      <c r="AB2322" s="58">
        <v>40305</v>
      </c>
    </row>
    <row r="2323" spans="2:28">
      <c r="B2323" s="58">
        <v>40306</v>
      </c>
      <c r="T2323" s="58">
        <v>40306</v>
      </c>
      <c r="U2323" s="58"/>
      <c r="AB2323" s="58">
        <v>40306</v>
      </c>
    </row>
    <row r="2324" spans="2:28">
      <c r="B2324" s="58">
        <v>40307</v>
      </c>
      <c r="T2324" s="58">
        <v>40307</v>
      </c>
      <c r="U2324" s="58"/>
      <c r="AB2324" s="58">
        <v>40307</v>
      </c>
    </row>
    <row r="2325" spans="2:28">
      <c r="B2325" s="58">
        <v>40308</v>
      </c>
      <c r="T2325" s="58">
        <v>40308</v>
      </c>
      <c r="U2325" s="58"/>
      <c r="AB2325" s="58">
        <v>40308</v>
      </c>
    </row>
    <row r="2326" spans="2:28">
      <c r="B2326" s="58">
        <v>40309</v>
      </c>
      <c r="T2326" s="58">
        <v>40309</v>
      </c>
      <c r="U2326" s="58"/>
      <c r="AB2326" s="58">
        <v>40309</v>
      </c>
    </row>
    <row r="2327" spans="2:28">
      <c r="B2327" s="58">
        <v>40310</v>
      </c>
      <c r="T2327" s="58">
        <v>40310</v>
      </c>
      <c r="U2327" s="58"/>
      <c r="AB2327" s="58">
        <v>40310</v>
      </c>
    </row>
    <row r="2328" spans="2:28">
      <c r="B2328" s="58">
        <v>40311</v>
      </c>
      <c r="T2328" s="58">
        <v>40311</v>
      </c>
      <c r="U2328" s="58"/>
      <c r="AB2328" s="58">
        <v>40311</v>
      </c>
    </row>
    <row r="2329" spans="2:28">
      <c r="B2329" s="58">
        <v>40312</v>
      </c>
      <c r="T2329" s="58">
        <v>40312</v>
      </c>
      <c r="U2329" s="58"/>
      <c r="AB2329" s="58">
        <v>40312</v>
      </c>
    </row>
    <row r="2330" spans="2:28">
      <c r="B2330" s="58">
        <v>40313</v>
      </c>
      <c r="T2330" s="58">
        <v>40313</v>
      </c>
      <c r="U2330" s="58"/>
      <c r="AB2330" s="58">
        <v>40313</v>
      </c>
    </row>
    <row r="2331" spans="2:28">
      <c r="B2331" s="58">
        <v>40314</v>
      </c>
      <c r="T2331" s="58">
        <v>40314</v>
      </c>
      <c r="U2331" s="58"/>
      <c r="AB2331" s="58">
        <v>40314</v>
      </c>
    </row>
    <row r="2332" spans="2:28">
      <c r="B2332" s="58">
        <v>40315</v>
      </c>
      <c r="T2332" s="58">
        <v>40315</v>
      </c>
      <c r="U2332" s="58"/>
      <c r="AB2332" s="58">
        <v>40315</v>
      </c>
    </row>
    <row r="2333" spans="2:28">
      <c r="B2333" s="58">
        <v>40316</v>
      </c>
      <c r="T2333" s="58">
        <v>40316</v>
      </c>
      <c r="U2333" s="58"/>
      <c r="AB2333" s="58">
        <v>40316</v>
      </c>
    </row>
    <row r="2334" spans="2:28">
      <c r="B2334" s="58">
        <v>40317</v>
      </c>
      <c r="T2334" s="58">
        <v>40317</v>
      </c>
      <c r="U2334" s="58"/>
      <c r="AB2334" s="58">
        <v>40317</v>
      </c>
    </row>
    <row r="2335" spans="2:28">
      <c r="B2335" s="58">
        <v>40318</v>
      </c>
      <c r="T2335" s="58">
        <v>40318</v>
      </c>
      <c r="U2335" s="58"/>
      <c r="AB2335" s="58">
        <v>40318</v>
      </c>
    </row>
    <row r="2336" spans="2:28">
      <c r="B2336" s="58">
        <v>40319</v>
      </c>
      <c r="T2336" s="58">
        <v>40319</v>
      </c>
      <c r="U2336" s="58"/>
      <c r="AB2336" s="58">
        <v>40319</v>
      </c>
    </row>
    <row r="2337" spans="2:28">
      <c r="B2337" s="58">
        <v>40320</v>
      </c>
      <c r="T2337" s="58">
        <v>40320</v>
      </c>
      <c r="U2337" s="58"/>
      <c r="AB2337" s="58">
        <v>40320</v>
      </c>
    </row>
    <row r="2338" spans="2:28">
      <c r="B2338" s="58">
        <v>40321</v>
      </c>
      <c r="T2338" s="58">
        <v>40321</v>
      </c>
      <c r="U2338" s="58"/>
      <c r="AB2338" s="58">
        <v>40321</v>
      </c>
    </row>
    <row r="2339" spans="2:28">
      <c r="B2339" s="58">
        <v>40322</v>
      </c>
      <c r="T2339" s="58">
        <v>40322</v>
      </c>
      <c r="U2339" s="58"/>
      <c r="AB2339" s="58">
        <v>40322</v>
      </c>
    </row>
    <row r="2340" spans="2:28">
      <c r="B2340" s="58">
        <v>40323</v>
      </c>
      <c r="T2340" s="58">
        <v>40323</v>
      </c>
      <c r="U2340" s="58"/>
      <c r="AB2340" s="58">
        <v>40323</v>
      </c>
    </row>
    <row r="2341" spans="2:28">
      <c r="B2341" s="58">
        <v>40324</v>
      </c>
      <c r="T2341" s="58">
        <v>40324</v>
      </c>
      <c r="U2341" s="58"/>
      <c r="AB2341" s="58">
        <v>40324</v>
      </c>
    </row>
    <row r="2342" spans="2:28">
      <c r="B2342" s="58">
        <v>40325</v>
      </c>
      <c r="T2342" s="58">
        <v>40325</v>
      </c>
      <c r="U2342" s="58"/>
      <c r="AB2342" s="58">
        <v>40325</v>
      </c>
    </row>
    <row r="2343" spans="2:28">
      <c r="B2343" s="58">
        <v>40326</v>
      </c>
      <c r="T2343" s="58">
        <v>40326</v>
      </c>
      <c r="U2343" s="58"/>
      <c r="AB2343" s="58">
        <v>40326</v>
      </c>
    </row>
    <row r="2344" spans="2:28">
      <c r="B2344" s="58">
        <v>40327</v>
      </c>
      <c r="T2344" s="58">
        <v>40327</v>
      </c>
      <c r="U2344" s="58"/>
      <c r="AB2344" s="58">
        <v>40327</v>
      </c>
    </row>
    <row r="2345" spans="2:28">
      <c r="B2345" s="58">
        <v>40328</v>
      </c>
      <c r="T2345" s="58">
        <v>40328</v>
      </c>
      <c r="U2345" s="58"/>
      <c r="AB2345" s="58">
        <v>40328</v>
      </c>
    </row>
    <row r="2346" spans="2:28">
      <c r="B2346" s="58">
        <v>40329</v>
      </c>
      <c r="T2346" s="58">
        <v>40329</v>
      </c>
      <c r="U2346" s="58"/>
      <c r="AB2346" s="58">
        <v>40329</v>
      </c>
    </row>
    <row r="2347" spans="2:28">
      <c r="B2347" s="58">
        <v>40330</v>
      </c>
      <c r="T2347" s="58">
        <v>40330</v>
      </c>
      <c r="U2347" s="58"/>
      <c r="AB2347" s="58">
        <v>40330</v>
      </c>
    </row>
    <row r="2348" spans="2:28">
      <c r="B2348" s="58">
        <v>40331</v>
      </c>
      <c r="T2348" s="58">
        <v>40331</v>
      </c>
      <c r="U2348" s="58"/>
      <c r="AB2348" s="58">
        <v>40331</v>
      </c>
    </row>
    <row r="2349" spans="2:28">
      <c r="B2349" s="58">
        <v>40332</v>
      </c>
      <c r="T2349" s="58">
        <v>40332</v>
      </c>
      <c r="U2349" s="58"/>
      <c r="AB2349" s="58">
        <v>40332</v>
      </c>
    </row>
    <row r="2350" spans="2:28">
      <c r="B2350" s="58">
        <v>40333</v>
      </c>
      <c r="T2350" s="58">
        <v>40333</v>
      </c>
      <c r="U2350" s="58"/>
      <c r="AB2350" s="58">
        <v>40333</v>
      </c>
    </row>
    <row r="2351" spans="2:28">
      <c r="B2351" s="58">
        <v>40334</v>
      </c>
      <c r="T2351" s="58">
        <v>40334</v>
      </c>
      <c r="U2351" s="58"/>
      <c r="AB2351" s="58">
        <v>40334</v>
      </c>
    </row>
    <row r="2352" spans="2:28">
      <c r="B2352" s="58">
        <v>40335</v>
      </c>
      <c r="T2352" s="58">
        <v>40335</v>
      </c>
      <c r="U2352" s="58"/>
      <c r="AB2352" s="58">
        <v>40335</v>
      </c>
    </row>
    <row r="2353" spans="2:28">
      <c r="B2353" s="58">
        <v>40336</v>
      </c>
      <c r="T2353" s="58">
        <v>40336</v>
      </c>
      <c r="U2353" s="58"/>
      <c r="AB2353" s="58">
        <v>40336</v>
      </c>
    </row>
    <row r="2354" spans="2:28">
      <c r="B2354" s="58">
        <v>40337</v>
      </c>
      <c r="T2354" s="58">
        <v>40337</v>
      </c>
      <c r="U2354" s="58"/>
      <c r="AB2354" s="58">
        <v>40337</v>
      </c>
    </row>
    <row r="2355" spans="2:28">
      <c r="B2355" s="58">
        <v>40338</v>
      </c>
      <c r="T2355" s="58">
        <v>40338</v>
      </c>
      <c r="U2355" s="58"/>
      <c r="AB2355" s="58">
        <v>40338</v>
      </c>
    </row>
    <row r="2356" spans="2:28">
      <c r="B2356" s="58">
        <v>40339</v>
      </c>
      <c r="T2356" s="58">
        <v>40339</v>
      </c>
      <c r="U2356" s="58"/>
      <c r="AB2356" s="58">
        <v>40339</v>
      </c>
    </row>
    <row r="2357" spans="2:28">
      <c r="B2357" s="58">
        <v>40340</v>
      </c>
      <c r="T2357" s="58">
        <v>40340</v>
      </c>
      <c r="U2357" s="58"/>
      <c r="AB2357" s="58">
        <v>40340</v>
      </c>
    </row>
    <row r="2358" spans="2:28">
      <c r="B2358" s="58">
        <v>40341</v>
      </c>
      <c r="T2358" s="58">
        <v>40341</v>
      </c>
      <c r="U2358" s="58"/>
      <c r="AB2358" s="58">
        <v>40341</v>
      </c>
    </row>
    <row r="2359" spans="2:28">
      <c r="B2359" s="58">
        <v>40342</v>
      </c>
      <c r="T2359" s="58">
        <v>40342</v>
      </c>
      <c r="U2359" s="58"/>
      <c r="AB2359" s="58">
        <v>40342</v>
      </c>
    </row>
    <row r="2360" spans="2:28">
      <c r="B2360" s="58">
        <v>40343</v>
      </c>
      <c r="T2360" s="58">
        <v>40343</v>
      </c>
      <c r="U2360" s="58"/>
      <c r="AB2360" s="58">
        <v>40343</v>
      </c>
    </row>
    <row r="2361" spans="2:28">
      <c r="B2361" s="58">
        <v>40344</v>
      </c>
      <c r="T2361" s="58">
        <v>40344</v>
      </c>
      <c r="U2361" s="58"/>
      <c r="AB2361" s="58">
        <v>40344</v>
      </c>
    </row>
    <row r="2362" spans="2:28">
      <c r="B2362" s="58">
        <v>40345</v>
      </c>
      <c r="T2362" s="58">
        <v>40345</v>
      </c>
      <c r="U2362" s="58"/>
      <c r="AB2362" s="58">
        <v>40345</v>
      </c>
    </row>
    <row r="2363" spans="2:28">
      <c r="B2363" s="58">
        <v>40346</v>
      </c>
      <c r="T2363" s="58">
        <v>40346</v>
      </c>
      <c r="U2363" s="58"/>
      <c r="AB2363" s="58">
        <v>40346</v>
      </c>
    </row>
    <row r="2364" spans="2:28">
      <c r="B2364" s="58">
        <v>40347</v>
      </c>
      <c r="T2364" s="58">
        <v>40347</v>
      </c>
      <c r="U2364" s="58"/>
      <c r="AB2364" s="58">
        <v>40347</v>
      </c>
    </row>
    <row r="2365" spans="2:28">
      <c r="B2365" s="58">
        <v>40348</v>
      </c>
      <c r="T2365" s="58">
        <v>40348</v>
      </c>
      <c r="U2365" s="58"/>
      <c r="AB2365" s="58">
        <v>40348</v>
      </c>
    </row>
    <row r="2366" spans="2:28">
      <c r="B2366" s="58">
        <v>40349</v>
      </c>
      <c r="T2366" s="58">
        <v>40349</v>
      </c>
      <c r="U2366" s="58"/>
      <c r="AB2366" s="58">
        <v>40349</v>
      </c>
    </row>
    <row r="2367" spans="2:28">
      <c r="B2367" s="58">
        <v>40350</v>
      </c>
      <c r="T2367" s="58">
        <v>40350</v>
      </c>
      <c r="U2367" s="58"/>
      <c r="AB2367" s="58">
        <v>40350</v>
      </c>
    </row>
    <row r="2368" spans="2:28">
      <c r="B2368" s="58">
        <v>40351</v>
      </c>
      <c r="T2368" s="58">
        <v>40351</v>
      </c>
      <c r="U2368" s="58"/>
      <c r="AB2368" s="58">
        <v>40351</v>
      </c>
    </row>
    <row r="2369" spans="2:28">
      <c r="B2369" s="58">
        <v>40352</v>
      </c>
      <c r="T2369" s="58">
        <v>40352</v>
      </c>
      <c r="U2369" s="58"/>
      <c r="AB2369" s="58">
        <v>40352</v>
      </c>
    </row>
    <row r="2370" spans="2:28">
      <c r="B2370" s="58">
        <v>40353</v>
      </c>
      <c r="T2370" s="58">
        <v>40353</v>
      </c>
      <c r="U2370" s="58"/>
      <c r="AB2370" s="58">
        <v>40353</v>
      </c>
    </row>
    <row r="2371" spans="2:28">
      <c r="B2371" s="58">
        <v>40354</v>
      </c>
      <c r="T2371" s="58">
        <v>40354</v>
      </c>
      <c r="U2371" s="58"/>
      <c r="AB2371" s="58">
        <v>40354</v>
      </c>
    </row>
    <row r="2372" spans="2:28">
      <c r="B2372" s="58">
        <v>40355</v>
      </c>
      <c r="T2372" s="58">
        <v>40355</v>
      </c>
      <c r="U2372" s="58"/>
      <c r="AB2372" s="58">
        <v>40355</v>
      </c>
    </row>
    <row r="2373" spans="2:28">
      <c r="B2373" s="58">
        <v>40356</v>
      </c>
      <c r="T2373" s="58">
        <v>40356</v>
      </c>
      <c r="U2373" s="58"/>
      <c r="AB2373" s="58">
        <v>40356</v>
      </c>
    </row>
    <row r="2374" spans="2:28">
      <c r="B2374" s="58">
        <v>40357</v>
      </c>
      <c r="T2374" s="58">
        <v>40357</v>
      </c>
      <c r="U2374" s="58"/>
      <c r="AB2374" s="58">
        <v>40357</v>
      </c>
    </row>
    <row r="2375" spans="2:28">
      <c r="B2375" s="58">
        <v>40358</v>
      </c>
      <c r="T2375" s="58">
        <v>40358</v>
      </c>
      <c r="U2375" s="58"/>
      <c r="AB2375" s="58">
        <v>40358</v>
      </c>
    </row>
    <row r="2376" spans="2:28">
      <c r="B2376" s="58">
        <v>40359</v>
      </c>
      <c r="T2376" s="58">
        <v>40359</v>
      </c>
      <c r="U2376" s="58"/>
      <c r="AB2376" s="58">
        <v>40359</v>
      </c>
    </row>
    <row r="2377" spans="2:28">
      <c r="B2377" s="58">
        <v>40360</v>
      </c>
      <c r="T2377" s="58">
        <v>40360</v>
      </c>
      <c r="U2377" s="58"/>
      <c r="AB2377" s="58">
        <v>40360</v>
      </c>
    </row>
    <row r="2378" spans="2:28">
      <c r="B2378" s="58">
        <v>40361</v>
      </c>
      <c r="T2378" s="58">
        <v>40361</v>
      </c>
      <c r="U2378" s="58"/>
      <c r="AB2378" s="58">
        <v>40361</v>
      </c>
    </row>
    <row r="2379" spans="2:28">
      <c r="B2379" s="58">
        <v>40362</v>
      </c>
      <c r="T2379" s="58">
        <v>40362</v>
      </c>
      <c r="U2379" s="58"/>
      <c r="AB2379" s="58">
        <v>40362</v>
      </c>
    </row>
    <row r="2380" spans="2:28">
      <c r="B2380" s="58">
        <v>40363</v>
      </c>
      <c r="T2380" s="58">
        <v>40363</v>
      </c>
      <c r="U2380" s="58"/>
      <c r="AB2380" s="58">
        <v>40363</v>
      </c>
    </row>
    <row r="2381" spans="2:28">
      <c r="B2381" s="58">
        <v>40364</v>
      </c>
      <c r="T2381" s="58">
        <v>40364</v>
      </c>
      <c r="U2381" s="58"/>
      <c r="AB2381" s="58">
        <v>40364</v>
      </c>
    </row>
    <row r="2382" spans="2:28">
      <c r="B2382" s="58">
        <v>40365</v>
      </c>
      <c r="T2382" s="58">
        <v>40365</v>
      </c>
      <c r="U2382" s="58"/>
      <c r="AB2382" s="58">
        <v>40365</v>
      </c>
    </row>
    <row r="2383" spans="2:28">
      <c r="B2383" s="58">
        <v>40366</v>
      </c>
      <c r="T2383" s="58">
        <v>40366</v>
      </c>
      <c r="U2383" s="58"/>
      <c r="AB2383" s="58">
        <v>40366</v>
      </c>
    </row>
    <row r="2384" spans="2:28">
      <c r="B2384" s="58">
        <v>40367</v>
      </c>
      <c r="T2384" s="58">
        <v>40367</v>
      </c>
      <c r="U2384" s="58"/>
      <c r="AB2384" s="58">
        <v>40367</v>
      </c>
    </row>
    <row r="2385" spans="2:28">
      <c r="B2385" s="58">
        <v>40368</v>
      </c>
      <c r="T2385" s="58">
        <v>40368</v>
      </c>
      <c r="U2385" s="58"/>
      <c r="AB2385" s="58">
        <v>40368</v>
      </c>
    </row>
    <row r="2386" spans="2:28">
      <c r="B2386" s="58">
        <v>40369</v>
      </c>
      <c r="T2386" s="58">
        <v>40369</v>
      </c>
      <c r="U2386" s="58"/>
      <c r="AB2386" s="58">
        <v>40369</v>
      </c>
    </row>
    <row r="2387" spans="2:28">
      <c r="B2387" s="58">
        <v>40370</v>
      </c>
      <c r="T2387" s="58">
        <v>40370</v>
      </c>
      <c r="U2387" s="58"/>
      <c r="AB2387" s="58">
        <v>40370</v>
      </c>
    </row>
    <row r="2388" spans="2:28">
      <c r="B2388" s="58">
        <v>40371</v>
      </c>
      <c r="T2388" s="58">
        <v>40371</v>
      </c>
      <c r="U2388" s="58"/>
      <c r="AB2388" s="58">
        <v>40371</v>
      </c>
    </row>
    <row r="2389" spans="2:28">
      <c r="B2389" s="58">
        <v>40372</v>
      </c>
      <c r="T2389" s="58">
        <v>40372</v>
      </c>
      <c r="U2389" s="58"/>
      <c r="AB2389" s="58">
        <v>40372</v>
      </c>
    </row>
    <row r="2390" spans="2:28">
      <c r="B2390" s="58">
        <v>40373</v>
      </c>
      <c r="T2390" s="58">
        <v>40373</v>
      </c>
      <c r="U2390" s="58"/>
      <c r="AB2390" s="58">
        <v>40373</v>
      </c>
    </row>
    <row r="2391" spans="2:28">
      <c r="B2391" s="58">
        <v>40374</v>
      </c>
      <c r="T2391" s="58">
        <v>40374</v>
      </c>
      <c r="U2391" s="58"/>
      <c r="AB2391" s="58">
        <v>40374</v>
      </c>
    </row>
    <row r="2392" spans="2:28">
      <c r="B2392" s="58">
        <v>40375</v>
      </c>
      <c r="T2392" s="58">
        <v>40375</v>
      </c>
      <c r="U2392" s="58"/>
      <c r="AB2392" s="58">
        <v>40375</v>
      </c>
    </row>
    <row r="2393" spans="2:28">
      <c r="B2393" s="58">
        <v>40376</v>
      </c>
      <c r="T2393" s="58">
        <v>40376</v>
      </c>
      <c r="U2393" s="58"/>
      <c r="AB2393" s="58">
        <v>40376</v>
      </c>
    </row>
    <row r="2394" spans="2:28">
      <c r="B2394" s="58">
        <v>40377</v>
      </c>
      <c r="T2394" s="58">
        <v>40377</v>
      </c>
      <c r="U2394" s="58"/>
      <c r="AB2394" s="58">
        <v>40377</v>
      </c>
    </row>
    <row r="2395" spans="2:28">
      <c r="B2395" s="58">
        <v>40378</v>
      </c>
      <c r="T2395" s="58">
        <v>40378</v>
      </c>
      <c r="U2395" s="58"/>
      <c r="AB2395" s="58">
        <v>40378</v>
      </c>
    </row>
    <row r="2396" spans="2:28">
      <c r="B2396" s="58">
        <v>40379</v>
      </c>
      <c r="T2396" s="58">
        <v>40379</v>
      </c>
      <c r="U2396" s="58"/>
      <c r="AB2396" s="58">
        <v>40379</v>
      </c>
    </row>
    <row r="2397" spans="2:28">
      <c r="B2397" s="58">
        <v>40380</v>
      </c>
      <c r="T2397" s="58">
        <v>40380</v>
      </c>
      <c r="U2397" s="58"/>
      <c r="AB2397" s="58">
        <v>40380</v>
      </c>
    </row>
    <row r="2398" spans="2:28">
      <c r="B2398" s="58">
        <v>40381</v>
      </c>
      <c r="T2398" s="58">
        <v>40381</v>
      </c>
      <c r="U2398" s="58"/>
      <c r="AB2398" s="58">
        <v>40381</v>
      </c>
    </row>
    <row r="2399" spans="2:28">
      <c r="B2399" s="58">
        <v>40382</v>
      </c>
      <c r="T2399" s="58">
        <v>40382</v>
      </c>
      <c r="U2399" s="58"/>
      <c r="AB2399" s="58">
        <v>40382</v>
      </c>
    </row>
    <row r="2400" spans="2:28">
      <c r="B2400" s="58">
        <v>40383</v>
      </c>
      <c r="T2400" s="58">
        <v>40383</v>
      </c>
      <c r="U2400" s="58"/>
      <c r="AB2400" s="58">
        <v>40383</v>
      </c>
    </row>
    <row r="2401" spans="2:28">
      <c r="B2401" s="58">
        <v>40384</v>
      </c>
      <c r="T2401" s="58">
        <v>40384</v>
      </c>
      <c r="U2401" s="58"/>
      <c r="AB2401" s="58">
        <v>40384</v>
      </c>
    </row>
    <row r="2402" spans="2:28">
      <c r="B2402" s="58">
        <v>40385</v>
      </c>
      <c r="T2402" s="58">
        <v>40385</v>
      </c>
      <c r="U2402" s="58"/>
      <c r="AB2402" s="58">
        <v>40385</v>
      </c>
    </row>
    <row r="2403" spans="2:28">
      <c r="B2403" s="58">
        <v>40386</v>
      </c>
      <c r="T2403" s="58">
        <v>40386</v>
      </c>
      <c r="U2403" s="58"/>
      <c r="AB2403" s="58">
        <v>40386</v>
      </c>
    </row>
    <row r="2404" spans="2:28">
      <c r="B2404" s="58">
        <v>40387</v>
      </c>
      <c r="T2404" s="58">
        <v>40387</v>
      </c>
      <c r="U2404" s="58"/>
      <c r="AB2404" s="58">
        <v>40387</v>
      </c>
    </row>
    <row r="2405" spans="2:28">
      <c r="B2405" s="58">
        <v>40388</v>
      </c>
      <c r="T2405" s="58">
        <v>40388</v>
      </c>
      <c r="U2405" s="58"/>
      <c r="AB2405" s="58">
        <v>40388</v>
      </c>
    </row>
    <row r="2406" spans="2:28">
      <c r="B2406" s="58">
        <v>40389</v>
      </c>
      <c r="T2406" s="58">
        <v>40389</v>
      </c>
      <c r="U2406" s="58"/>
      <c r="AB2406" s="58">
        <v>40389</v>
      </c>
    </row>
    <row r="2407" spans="2:28">
      <c r="B2407" s="58">
        <v>40390</v>
      </c>
      <c r="T2407" s="58">
        <v>40390</v>
      </c>
      <c r="U2407" s="58"/>
      <c r="AB2407" s="58">
        <v>40390</v>
      </c>
    </row>
    <row r="2408" spans="2:28">
      <c r="B2408" s="58">
        <v>40391</v>
      </c>
      <c r="T2408" s="58">
        <v>40391</v>
      </c>
      <c r="U2408" s="58"/>
      <c r="AB2408" s="58">
        <v>40391</v>
      </c>
    </row>
    <row r="2409" spans="2:28">
      <c r="B2409" s="58">
        <v>40392</v>
      </c>
      <c r="T2409" s="58">
        <v>40392</v>
      </c>
      <c r="U2409" s="58"/>
      <c r="AB2409" s="58">
        <v>40392</v>
      </c>
    </row>
    <row r="2410" spans="2:28">
      <c r="B2410" s="58">
        <v>40393</v>
      </c>
      <c r="T2410" s="58">
        <v>40393</v>
      </c>
      <c r="U2410" s="58"/>
      <c r="AB2410" s="58">
        <v>40393</v>
      </c>
    </row>
    <row r="2411" spans="2:28">
      <c r="B2411" s="58">
        <v>40394</v>
      </c>
      <c r="T2411" s="58">
        <v>40394</v>
      </c>
      <c r="U2411" s="58"/>
      <c r="AB2411" s="58">
        <v>40394</v>
      </c>
    </row>
    <row r="2412" spans="2:28">
      <c r="B2412" s="58">
        <v>40395</v>
      </c>
      <c r="T2412" s="58">
        <v>40395</v>
      </c>
      <c r="U2412" s="58"/>
      <c r="AB2412" s="58">
        <v>40395</v>
      </c>
    </row>
    <row r="2413" spans="2:28">
      <c r="B2413" s="58">
        <v>40396</v>
      </c>
      <c r="T2413" s="58">
        <v>40396</v>
      </c>
      <c r="U2413" s="58"/>
      <c r="AB2413" s="58">
        <v>40396</v>
      </c>
    </row>
    <row r="2414" spans="2:28">
      <c r="B2414" s="58">
        <v>40397</v>
      </c>
      <c r="T2414" s="58">
        <v>40397</v>
      </c>
      <c r="U2414" s="58"/>
      <c r="AB2414" s="58">
        <v>40397</v>
      </c>
    </row>
    <row r="2415" spans="2:28">
      <c r="B2415" s="58">
        <v>40398</v>
      </c>
      <c r="T2415" s="58">
        <v>40398</v>
      </c>
      <c r="U2415" s="58"/>
      <c r="AB2415" s="58">
        <v>40398</v>
      </c>
    </row>
    <row r="2416" spans="2:28">
      <c r="B2416" s="58">
        <v>40399</v>
      </c>
      <c r="T2416" s="58">
        <v>40399</v>
      </c>
      <c r="U2416" s="58"/>
      <c r="AB2416" s="58">
        <v>40399</v>
      </c>
    </row>
    <row r="2417" spans="2:28">
      <c r="B2417" s="58">
        <v>40400</v>
      </c>
      <c r="T2417" s="58">
        <v>40400</v>
      </c>
      <c r="U2417" s="58"/>
      <c r="AB2417" s="58">
        <v>40400</v>
      </c>
    </row>
    <row r="2418" spans="2:28">
      <c r="B2418" s="58">
        <v>40401</v>
      </c>
      <c r="T2418" s="58">
        <v>40401</v>
      </c>
      <c r="U2418" s="58"/>
      <c r="AB2418" s="58">
        <v>40401</v>
      </c>
    </row>
    <row r="2419" spans="2:28">
      <c r="B2419" s="58">
        <v>40402</v>
      </c>
      <c r="T2419" s="58">
        <v>40402</v>
      </c>
      <c r="U2419" s="58"/>
      <c r="AB2419" s="58">
        <v>40402</v>
      </c>
    </row>
    <row r="2420" spans="2:28">
      <c r="B2420" s="58">
        <v>40403</v>
      </c>
      <c r="T2420" s="58">
        <v>40403</v>
      </c>
      <c r="U2420" s="58"/>
      <c r="AB2420" s="58">
        <v>40403</v>
      </c>
    </row>
    <row r="2421" spans="2:28">
      <c r="B2421" s="58">
        <v>40404</v>
      </c>
      <c r="T2421" s="58">
        <v>40404</v>
      </c>
      <c r="U2421" s="58"/>
      <c r="AB2421" s="58">
        <v>40404</v>
      </c>
    </row>
    <row r="2422" spans="2:28">
      <c r="B2422" s="58">
        <v>40405</v>
      </c>
      <c r="T2422" s="58">
        <v>40405</v>
      </c>
      <c r="U2422" s="58"/>
      <c r="AB2422" s="58">
        <v>40405</v>
      </c>
    </row>
    <row r="2423" spans="2:28">
      <c r="B2423" s="58">
        <v>40406</v>
      </c>
      <c r="T2423" s="58">
        <v>40406</v>
      </c>
      <c r="U2423" s="58"/>
      <c r="AB2423" s="58">
        <v>40406</v>
      </c>
    </row>
    <row r="2424" spans="2:28">
      <c r="B2424" s="58">
        <v>40407</v>
      </c>
      <c r="T2424" s="58">
        <v>40407</v>
      </c>
      <c r="U2424" s="58"/>
      <c r="AB2424" s="58">
        <v>40407</v>
      </c>
    </row>
    <row r="2425" spans="2:28">
      <c r="B2425" s="58">
        <v>40408</v>
      </c>
      <c r="T2425" s="58">
        <v>40408</v>
      </c>
      <c r="U2425" s="58"/>
      <c r="AB2425" s="58">
        <v>40408</v>
      </c>
    </row>
    <row r="2426" spans="2:28">
      <c r="B2426" s="58">
        <v>40409</v>
      </c>
      <c r="T2426" s="58">
        <v>40409</v>
      </c>
      <c r="U2426" s="58"/>
      <c r="AB2426" s="58">
        <v>40409</v>
      </c>
    </row>
    <row r="2427" spans="2:28">
      <c r="B2427" s="58">
        <v>40410</v>
      </c>
      <c r="T2427" s="58">
        <v>40410</v>
      </c>
      <c r="U2427" s="58"/>
      <c r="AB2427" s="58">
        <v>40410</v>
      </c>
    </row>
    <row r="2428" spans="2:28">
      <c r="B2428" s="58">
        <v>40411</v>
      </c>
      <c r="T2428" s="58">
        <v>40411</v>
      </c>
      <c r="U2428" s="58"/>
      <c r="AB2428" s="58">
        <v>40411</v>
      </c>
    </row>
    <row r="2429" spans="2:28">
      <c r="B2429" s="58">
        <v>40412</v>
      </c>
      <c r="T2429" s="58">
        <v>40412</v>
      </c>
      <c r="U2429" s="58"/>
      <c r="AB2429" s="58">
        <v>40412</v>
      </c>
    </row>
    <row r="2430" spans="2:28">
      <c r="B2430" s="58">
        <v>40413</v>
      </c>
      <c r="T2430" s="58">
        <v>40413</v>
      </c>
      <c r="U2430" s="58"/>
      <c r="AB2430" s="58">
        <v>40413</v>
      </c>
    </row>
    <row r="2431" spans="2:28">
      <c r="B2431" s="58">
        <v>40414</v>
      </c>
      <c r="T2431" s="58">
        <v>40414</v>
      </c>
      <c r="U2431" s="58"/>
      <c r="AB2431" s="58">
        <v>40414</v>
      </c>
    </row>
    <row r="2432" spans="2:28">
      <c r="B2432" s="58">
        <v>40415</v>
      </c>
      <c r="T2432" s="58">
        <v>40415</v>
      </c>
      <c r="U2432" s="58"/>
      <c r="AB2432" s="58">
        <v>40415</v>
      </c>
    </row>
    <row r="2433" spans="2:28">
      <c r="B2433" s="58">
        <v>40416</v>
      </c>
      <c r="T2433" s="58">
        <v>40416</v>
      </c>
      <c r="U2433" s="58"/>
      <c r="AB2433" s="58">
        <v>40416</v>
      </c>
    </row>
    <row r="2434" spans="2:28">
      <c r="B2434" s="58">
        <v>40417</v>
      </c>
      <c r="T2434" s="58">
        <v>40417</v>
      </c>
      <c r="U2434" s="58"/>
      <c r="AB2434" s="58">
        <v>40417</v>
      </c>
    </row>
    <row r="2435" spans="2:28">
      <c r="B2435" s="58">
        <v>40418</v>
      </c>
      <c r="T2435" s="58">
        <v>40418</v>
      </c>
      <c r="U2435" s="58"/>
      <c r="AB2435" s="58">
        <v>40418</v>
      </c>
    </row>
    <row r="2436" spans="2:28">
      <c r="B2436" s="58">
        <v>40419</v>
      </c>
      <c r="T2436" s="58">
        <v>40419</v>
      </c>
      <c r="U2436" s="58"/>
      <c r="AB2436" s="58">
        <v>40419</v>
      </c>
    </row>
    <row r="2437" spans="2:28">
      <c r="B2437" s="58">
        <v>40420</v>
      </c>
      <c r="T2437" s="58">
        <v>40420</v>
      </c>
      <c r="U2437" s="58"/>
      <c r="AB2437" s="58">
        <v>40420</v>
      </c>
    </row>
    <row r="2438" spans="2:28">
      <c r="B2438" s="58">
        <v>40421</v>
      </c>
      <c r="T2438" s="58">
        <v>40421</v>
      </c>
      <c r="U2438" s="58"/>
      <c r="AB2438" s="58">
        <v>40421</v>
      </c>
    </row>
    <row r="2439" spans="2:28">
      <c r="B2439" s="58">
        <v>40422</v>
      </c>
      <c r="T2439" s="58">
        <v>40422</v>
      </c>
      <c r="U2439" s="58"/>
      <c r="AB2439" s="58">
        <v>40422</v>
      </c>
    </row>
    <row r="2440" spans="2:28">
      <c r="B2440" s="58">
        <v>40423</v>
      </c>
      <c r="T2440" s="58">
        <v>40423</v>
      </c>
      <c r="U2440" s="58"/>
      <c r="AB2440" s="58">
        <v>40423</v>
      </c>
    </row>
    <row r="2441" spans="2:28">
      <c r="B2441" s="58">
        <v>40424</v>
      </c>
      <c r="T2441" s="58">
        <v>40424</v>
      </c>
      <c r="U2441" s="58"/>
      <c r="AB2441" s="58">
        <v>40424</v>
      </c>
    </row>
    <row r="2442" spans="2:28">
      <c r="B2442" s="58">
        <v>40425</v>
      </c>
      <c r="T2442" s="58">
        <v>40425</v>
      </c>
      <c r="U2442" s="58"/>
      <c r="AB2442" s="58">
        <v>40425</v>
      </c>
    </row>
    <row r="2443" spans="2:28">
      <c r="B2443" s="58">
        <v>40426</v>
      </c>
      <c r="T2443" s="58">
        <v>40426</v>
      </c>
      <c r="U2443" s="58"/>
      <c r="AB2443" s="58">
        <v>40426</v>
      </c>
    </row>
    <row r="2444" spans="2:28">
      <c r="B2444" s="58">
        <v>40427</v>
      </c>
      <c r="T2444" s="58">
        <v>40427</v>
      </c>
      <c r="U2444" s="58"/>
      <c r="AB2444" s="58">
        <v>40427</v>
      </c>
    </row>
    <row r="2445" spans="2:28">
      <c r="B2445" s="58">
        <v>40428</v>
      </c>
      <c r="T2445" s="58">
        <v>40428</v>
      </c>
      <c r="U2445" s="58"/>
      <c r="AB2445" s="58">
        <v>40428</v>
      </c>
    </row>
    <row r="2446" spans="2:28">
      <c r="B2446" s="58">
        <v>40429</v>
      </c>
      <c r="T2446" s="58">
        <v>40429</v>
      </c>
      <c r="U2446" s="58"/>
      <c r="AB2446" s="58">
        <v>40429</v>
      </c>
    </row>
    <row r="2447" spans="2:28">
      <c r="B2447" s="58">
        <v>40430</v>
      </c>
      <c r="T2447" s="58">
        <v>40430</v>
      </c>
      <c r="U2447" s="58"/>
      <c r="AB2447" s="58">
        <v>40430</v>
      </c>
    </row>
    <row r="2448" spans="2:28">
      <c r="B2448" s="58">
        <v>40431</v>
      </c>
      <c r="T2448" s="58">
        <v>40431</v>
      </c>
      <c r="U2448" s="58"/>
      <c r="AB2448" s="58">
        <v>40431</v>
      </c>
    </row>
    <row r="2449" spans="2:28">
      <c r="B2449" s="58">
        <v>40432</v>
      </c>
      <c r="T2449" s="58">
        <v>40432</v>
      </c>
      <c r="U2449" s="58"/>
      <c r="AB2449" s="58">
        <v>40432</v>
      </c>
    </row>
    <row r="2450" spans="2:28">
      <c r="B2450" s="58">
        <v>40433</v>
      </c>
      <c r="T2450" s="58">
        <v>40433</v>
      </c>
      <c r="U2450" s="58"/>
      <c r="AB2450" s="58">
        <v>40433</v>
      </c>
    </row>
    <row r="2451" spans="2:28">
      <c r="B2451" s="58">
        <v>40434</v>
      </c>
      <c r="T2451" s="58">
        <v>40434</v>
      </c>
      <c r="U2451" s="58"/>
      <c r="AB2451" s="58">
        <v>40434</v>
      </c>
    </row>
    <row r="2452" spans="2:28">
      <c r="B2452" s="58">
        <v>40435</v>
      </c>
      <c r="T2452" s="58">
        <v>40435</v>
      </c>
      <c r="U2452" s="58"/>
      <c r="AB2452" s="58">
        <v>40435</v>
      </c>
    </row>
    <row r="2453" spans="2:28">
      <c r="B2453" s="58">
        <v>40436</v>
      </c>
      <c r="T2453" s="58">
        <v>40436</v>
      </c>
      <c r="U2453" s="58"/>
      <c r="AB2453" s="58">
        <v>40436</v>
      </c>
    </row>
    <row r="2454" spans="2:28">
      <c r="B2454" s="58">
        <v>40437</v>
      </c>
      <c r="T2454" s="58">
        <v>40437</v>
      </c>
      <c r="U2454" s="58"/>
      <c r="AB2454" s="58">
        <v>40437</v>
      </c>
    </row>
    <row r="2455" spans="2:28">
      <c r="B2455" s="58">
        <v>40438</v>
      </c>
      <c r="T2455" s="58">
        <v>40438</v>
      </c>
      <c r="U2455" s="58"/>
      <c r="AB2455" s="58">
        <v>40438</v>
      </c>
    </row>
    <row r="2456" spans="2:28">
      <c r="B2456" s="58">
        <v>40439</v>
      </c>
      <c r="T2456" s="58">
        <v>40439</v>
      </c>
      <c r="U2456" s="58"/>
      <c r="AB2456" s="58">
        <v>40439</v>
      </c>
    </row>
    <row r="2457" spans="2:28">
      <c r="B2457" s="58">
        <v>40440</v>
      </c>
      <c r="T2457" s="58">
        <v>40440</v>
      </c>
      <c r="U2457" s="58"/>
      <c r="AB2457" s="58">
        <v>40440</v>
      </c>
    </row>
    <row r="2458" spans="2:28">
      <c r="B2458" s="58">
        <v>40441</v>
      </c>
      <c r="T2458" s="58">
        <v>40441</v>
      </c>
      <c r="U2458" s="58"/>
      <c r="AB2458" s="58">
        <v>40441</v>
      </c>
    </row>
    <row r="2459" spans="2:28">
      <c r="B2459" s="58">
        <v>40442</v>
      </c>
      <c r="T2459" s="58">
        <v>40442</v>
      </c>
      <c r="U2459" s="58"/>
      <c r="AB2459" s="58">
        <v>40442</v>
      </c>
    </row>
    <row r="2460" spans="2:28">
      <c r="B2460" s="58">
        <v>40443</v>
      </c>
      <c r="T2460" s="58">
        <v>40443</v>
      </c>
      <c r="U2460" s="58"/>
      <c r="AB2460" s="58">
        <v>40443</v>
      </c>
    </row>
    <row r="2461" spans="2:28">
      <c r="B2461" s="58">
        <v>40444</v>
      </c>
      <c r="T2461" s="58">
        <v>40444</v>
      </c>
      <c r="U2461" s="58"/>
      <c r="AB2461" s="58">
        <v>40444</v>
      </c>
    </row>
    <row r="2462" spans="2:28">
      <c r="B2462" s="58">
        <v>40445</v>
      </c>
      <c r="T2462" s="58">
        <v>40445</v>
      </c>
      <c r="U2462" s="58"/>
      <c r="AB2462" s="58">
        <v>40445</v>
      </c>
    </row>
    <row r="2463" spans="2:28">
      <c r="B2463" s="58">
        <v>40446</v>
      </c>
      <c r="T2463" s="58">
        <v>40446</v>
      </c>
      <c r="U2463" s="58"/>
      <c r="AB2463" s="58">
        <v>40446</v>
      </c>
    </row>
    <row r="2464" spans="2:28">
      <c r="B2464" s="58">
        <v>40447</v>
      </c>
      <c r="T2464" s="58">
        <v>40447</v>
      </c>
      <c r="U2464" s="58"/>
      <c r="AB2464" s="58">
        <v>40447</v>
      </c>
    </row>
    <row r="2465" spans="2:28">
      <c r="B2465" s="58">
        <v>40448</v>
      </c>
      <c r="T2465" s="58">
        <v>40448</v>
      </c>
      <c r="U2465" s="58"/>
      <c r="AB2465" s="58">
        <v>40448</v>
      </c>
    </row>
    <row r="2466" spans="2:28">
      <c r="B2466" s="58">
        <v>40449</v>
      </c>
      <c r="T2466" s="58">
        <v>40449</v>
      </c>
      <c r="U2466" s="58"/>
      <c r="AB2466" s="58">
        <v>40449</v>
      </c>
    </row>
    <row r="2467" spans="2:28">
      <c r="B2467" s="58">
        <v>40450</v>
      </c>
      <c r="T2467" s="58">
        <v>40450</v>
      </c>
      <c r="U2467" s="58"/>
      <c r="AB2467" s="58">
        <v>40450</v>
      </c>
    </row>
    <row r="2468" spans="2:28">
      <c r="B2468" s="58">
        <v>40451</v>
      </c>
      <c r="T2468" s="58">
        <v>40451</v>
      </c>
      <c r="U2468" s="58"/>
      <c r="AB2468" s="58">
        <v>40451</v>
      </c>
    </row>
    <row r="2469" spans="2:28">
      <c r="B2469" s="58">
        <v>40452</v>
      </c>
      <c r="T2469" s="58">
        <v>40452</v>
      </c>
      <c r="U2469" s="58"/>
      <c r="AB2469" s="58">
        <v>40452</v>
      </c>
    </row>
    <row r="2470" spans="2:28">
      <c r="B2470" s="58">
        <v>40453</v>
      </c>
      <c r="T2470" s="58">
        <v>40453</v>
      </c>
      <c r="U2470" s="58"/>
      <c r="AB2470" s="58">
        <v>40453</v>
      </c>
    </row>
    <row r="2471" spans="2:28">
      <c r="B2471" s="58">
        <v>40454</v>
      </c>
      <c r="T2471" s="58">
        <v>40454</v>
      </c>
      <c r="U2471" s="58"/>
      <c r="AB2471" s="58">
        <v>40454</v>
      </c>
    </row>
    <row r="2472" spans="2:28">
      <c r="B2472" s="58">
        <v>40455</v>
      </c>
      <c r="T2472" s="58">
        <v>40455</v>
      </c>
      <c r="U2472" s="58"/>
      <c r="AB2472" s="58">
        <v>40455</v>
      </c>
    </row>
    <row r="2473" spans="2:28">
      <c r="B2473" s="58">
        <v>40456</v>
      </c>
      <c r="T2473" s="58">
        <v>40456</v>
      </c>
      <c r="U2473" s="58"/>
      <c r="AB2473" s="58">
        <v>40456</v>
      </c>
    </row>
    <row r="2474" spans="2:28">
      <c r="B2474" s="58">
        <v>40457</v>
      </c>
      <c r="T2474" s="58">
        <v>40457</v>
      </c>
      <c r="U2474" s="58"/>
      <c r="AB2474" s="58">
        <v>40457</v>
      </c>
    </row>
    <row r="2475" spans="2:28">
      <c r="B2475" s="58">
        <v>40458</v>
      </c>
      <c r="T2475" s="58">
        <v>40458</v>
      </c>
      <c r="U2475" s="58"/>
      <c r="AB2475" s="58">
        <v>40458</v>
      </c>
    </row>
    <row r="2476" spans="2:28">
      <c r="B2476" s="58">
        <v>40459</v>
      </c>
      <c r="T2476" s="58">
        <v>40459</v>
      </c>
      <c r="U2476" s="58"/>
      <c r="AB2476" s="58">
        <v>40459</v>
      </c>
    </row>
    <row r="2477" spans="2:28">
      <c r="B2477" s="58">
        <v>40460</v>
      </c>
      <c r="T2477" s="58">
        <v>40460</v>
      </c>
      <c r="U2477" s="58"/>
      <c r="AB2477" s="58">
        <v>40460</v>
      </c>
    </row>
    <row r="2478" spans="2:28">
      <c r="B2478" s="58">
        <v>40461</v>
      </c>
      <c r="T2478" s="58">
        <v>40461</v>
      </c>
      <c r="U2478" s="58"/>
      <c r="AB2478" s="58">
        <v>40461</v>
      </c>
    </row>
    <row r="2479" spans="2:28">
      <c r="B2479" s="58">
        <v>40462</v>
      </c>
      <c r="T2479" s="58">
        <v>40462</v>
      </c>
      <c r="U2479" s="58"/>
      <c r="AB2479" s="58">
        <v>40462</v>
      </c>
    </row>
    <row r="2480" spans="2:28">
      <c r="B2480" s="58">
        <v>40463</v>
      </c>
      <c r="T2480" s="58">
        <v>40463</v>
      </c>
      <c r="U2480" s="58"/>
      <c r="AB2480" s="58">
        <v>40463</v>
      </c>
    </row>
    <row r="2481" spans="2:28">
      <c r="B2481" s="58">
        <v>40464</v>
      </c>
      <c r="T2481" s="58">
        <v>40464</v>
      </c>
      <c r="U2481" s="58"/>
      <c r="AB2481" s="58">
        <v>40464</v>
      </c>
    </row>
    <row r="2482" spans="2:28">
      <c r="B2482" s="58">
        <v>40465</v>
      </c>
      <c r="T2482" s="58">
        <v>40465</v>
      </c>
      <c r="U2482" s="58"/>
      <c r="AB2482" s="58">
        <v>40465</v>
      </c>
    </row>
    <row r="2483" spans="2:28">
      <c r="B2483" s="58">
        <v>40466</v>
      </c>
      <c r="T2483" s="58">
        <v>40466</v>
      </c>
      <c r="U2483" s="58"/>
      <c r="AB2483" s="58">
        <v>40466</v>
      </c>
    </row>
    <row r="2484" spans="2:28">
      <c r="B2484" s="58">
        <v>40467</v>
      </c>
      <c r="T2484" s="58">
        <v>40467</v>
      </c>
      <c r="U2484" s="58"/>
      <c r="AB2484" s="58">
        <v>40467</v>
      </c>
    </row>
    <row r="2485" spans="2:28">
      <c r="B2485" s="58">
        <v>40468</v>
      </c>
      <c r="T2485" s="58">
        <v>40468</v>
      </c>
      <c r="U2485" s="58"/>
      <c r="AB2485" s="58">
        <v>40468</v>
      </c>
    </row>
    <row r="2486" spans="2:28">
      <c r="B2486" s="58">
        <v>40469</v>
      </c>
      <c r="T2486" s="58">
        <v>40469</v>
      </c>
      <c r="U2486" s="58"/>
      <c r="AB2486" s="58">
        <v>40469</v>
      </c>
    </row>
    <row r="2487" spans="2:28">
      <c r="B2487" s="58">
        <v>40470</v>
      </c>
      <c r="T2487" s="58">
        <v>40470</v>
      </c>
      <c r="U2487" s="58"/>
      <c r="AB2487" s="58">
        <v>40470</v>
      </c>
    </row>
    <row r="2488" spans="2:28">
      <c r="B2488" s="58">
        <v>40471</v>
      </c>
      <c r="T2488" s="58">
        <v>40471</v>
      </c>
      <c r="U2488" s="58"/>
      <c r="AB2488" s="58">
        <v>40471</v>
      </c>
    </row>
    <row r="2489" spans="2:28">
      <c r="B2489" s="58">
        <v>40472</v>
      </c>
      <c r="T2489" s="58">
        <v>40472</v>
      </c>
      <c r="U2489" s="58"/>
      <c r="AB2489" s="58">
        <v>40472</v>
      </c>
    </row>
    <row r="2490" spans="2:28">
      <c r="B2490" s="58">
        <v>40473</v>
      </c>
      <c r="T2490" s="58">
        <v>40473</v>
      </c>
      <c r="U2490" s="58"/>
      <c r="AB2490" s="58">
        <v>40473</v>
      </c>
    </row>
    <row r="2491" spans="2:28">
      <c r="B2491" s="58">
        <v>40474</v>
      </c>
      <c r="T2491" s="58">
        <v>40474</v>
      </c>
      <c r="U2491" s="58"/>
      <c r="AB2491" s="58">
        <v>40474</v>
      </c>
    </row>
    <row r="2492" spans="2:28">
      <c r="B2492" s="58">
        <v>40475</v>
      </c>
      <c r="T2492" s="58">
        <v>40475</v>
      </c>
      <c r="U2492" s="58"/>
      <c r="AB2492" s="58">
        <v>40475</v>
      </c>
    </row>
    <row r="2493" spans="2:28">
      <c r="B2493" s="58">
        <v>40476</v>
      </c>
      <c r="T2493" s="58">
        <v>40476</v>
      </c>
      <c r="U2493" s="58"/>
      <c r="AB2493" s="58">
        <v>40476</v>
      </c>
    </row>
    <row r="2494" spans="2:28">
      <c r="B2494" s="58">
        <v>40477</v>
      </c>
      <c r="T2494" s="58">
        <v>40477</v>
      </c>
      <c r="U2494" s="58"/>
      <c r="AB2494" s="58">
        <v>40477</v>
      </c>
    </row>
    <row r="2495" spans="2:28">
      <c r="B2495" s="58">
        <v>40478</v>
      </c>
      <c r="T2495" s="58">
        <v>40478</v>
      </c>
      <c r="U2495" s="58"/>
      <c r="AB2495" s="58">
        <v>40478</v>
      </c>
    </row>
    <row r="2496" spans="2:28">
      <c r="B2496" s="58">
        <v>40479</v>
      </c>
      <c r="T2496" s="58">
        <v>40479</v>
      </c>
      <c r="U2496" s="58"/>
      <c r="AB2496" s="58">
        <v>40479</v>
      </c>
    </row>
    <row r="2497" spans="2:28">
      <c r="B2497" s="58">
        <v>40480</v>
      </c>
      <c r="T2497" s="58">
        <v>40480</v>
      </c>
      <c r="U2497" s="58"/>
      <c r="AB2497" s="58">
        <v>40480</v>
      </c>
    </row>
    <row r="2498" spans="2:28">
      <c r="B2498" s="58">
        <v>40481</v>
      </c>
      <c r="T2498" s="58">
        <v>40481</v>
      </c>
      <c r="U2498" s="58"/>
      <c r="AB2498" s="58">
        <v>40481</v>
      </c>
    </row>
    <row r="2499" spans="2:28">
      <c r="B2499" s="58">
        <v>40482</v>
      </c>
      <c r="T2499" s="58">
        <v>40482</v>
      </c>
      <c r="U2499" s="58"/>
      <c r="AB2499" s="58">
        <v>40482</v>
      </c>
    </row>
    <row r="2500" spans="2:28">
      <c r="B2500" s="58">
        <v>40483</v>
      </c>
      <c r="T2500" s="58">
        <v>40483</v>
      </c>
      <c r="U2500" s="58"/>
      <c r="AB2500" s="58">
        <v>40483</v>
      </c>
    </row>
    <row r="2501" spans="2:28">
      <c r="B2501" s="58">
        <v>40484</v>
      </c>
      <c r="T2501" s="58">
        <v>40484</v>
      </c>
      <c r="U2501" s="58"/>
      <c r="AB2501" s="58">
        <v>40484</v>
      </c>
    </row>
    <row r="2502" spans="2:28">
      <c r="B2502" s="58">
        <v>40485</v>
      </c>
      <c r="T2502" s="58">
        <v>40485</v>
      </c>
      <c r="U2502" s="58"/>
      <c r="AB2502" s="58">
        <v>40485</v>
      </c>
    </row>
    <row r="2503" spans="2:28">
      <c r="B2503" s="58">
        <v>40486</v>
      </c>
      <c r="T2503" s="58">
        <v>40486</v>
      </c>
      <c r="U2503" s="58"/>
      <c r="AB2503" s="58">
        <v>40486</v>
      </c>
    </row>
    <row r="2504" spans="2:28">
      <c r="B2504" s="58">
        <v>40487</v>
      </c>
      <c r="T2504" s="58">
        <v>40487</v>
      </c>
      <c r="U2504" s="58"/>
      <c r="AB2504" s="58">
        <v>40487</v>
      </c>
    </row>
    <row r="2505" spans="2:28">
      <c r="B2505" s="58">
        <v>40488</v>
      </c>
      <c r="T2505" s="58">
        <v>40488</v>
      </c>
      <c r="U2505" s="58"/>
      <c r="AB2505" s="58">
        <v>40488</v>
      </c>
    </row>
    <row r="2506" spans="2:28">
      <c r="B2506" s="58">
        <v>40489</v>
      </c>
      <c r="T2506" s="58">
        <v>40489</v>
      </c>
      <c r="U2506" s="58"/>
      <c r="AB2506" s="58">
        <v>40489</v>
      </c>
    </row>
    <row r="2507" spans="2:28">
      <c r="B2507" s="58">
        <v>40490</v>
      </c>
      <c r="T2507" s="58">
        <v>40490</v>
      </c>
      <c r="U2507" s="58"/>
      <c r="AB2507" s="58">
        <v>40490</v>
      </c>
    </row>
    <row r="2508" spans="2:28">
      <c r="B2508" s="58">
        <v>40491</v>
      </c>
      <c r="T2508" s="58">
        <v>40491</v>
      </c>
      <c r="U2508" s="58"/>
      <c r="AB2508" s="58">
        <v>40491</v>
      </c>
    </row>
    <row r="2509" spans="2:28">
      <c r="B2509" s="58">
        <v>40492</v>
      </c>
      <c r="T2509" s="58">
        <v>40492</v>
      </c>
      <c r="U2509" s="58"/>
      <c r="AB2509" s="58">
        <v>40492</v>
      </c>
    </row>
    <row r="2510" spans="2:28">
      <c r="B2510" s="58">
        <v>40493</v>
      </c>
      <c r="T2510" s="58">
        <v>40493</v>
      </c>
      <c r="U2510" s="58"/>
      <c r="AB2510" s="58">
        <v>40493</v>
      </c>
    </row>
    <row r="2511" spans="2:28">
      <c r="B2511" s="58">
        <v>40494</v>
      </c>
      <c r="T2511" s="58">
        <v>40494</v>
      </c>
      <c r="U2511" s="58"/>
      <c r="AB2511" s="58">
        <v>40494</v>
      </c>
    </row>
    <row r="2512" spans="2:28">
      <c r="B2512" s="58">
        <v>40495</v>
      </c>
      <c r="T2512" s="58">
        <v>40495</v>
      </c>
      <c r="U2512" s="58"/>
      <c r="AB2512" s="58">
        <v>40495</v>
      </c>
    </row>
    <row r="2513" spans="2:28">
      <c r="B2513" s="58">
        <v>40496</v>
      </c>
      <c r="T2513" s="58">
        <v>40496</v>
      </c>
      <c r="U2513" s="58"/>
      <c r="AB2513" s="58">
        <v>40496</v>
      </c>
    </row>
    <row r="2514" spans="2:28">
      <c r="B2514" s="58">
        <v>40497</v>
      </c>
      <c r="T2514" s="58">
        <v>40497</v>
      </c>
      <c r="U2514" s="58"/>
      <c r="AB2514" s="58">
        <v>40497</v>
      </c>
    </row>
    <row r="2515" spans="2:28">
      <c r="B2515" s="58">
        <v>40498</v>
      </c>
      <c r="T2515" s="58">
        <v>40498</v>
      </c>
      <c r="U2515" s="58"/>
      <c r="AB2515" s="58">
        <v>40498</v>
      </c>
    </row>
    <row r="2516" spans="2:28">
      <c r="B2516" s="58">
        <v>40499</v>
      </c>
      <c r="T2516" s="58">
        <v>40499</v>
      </c>
      <c r="U2516" s="58"/>
      <c r="AB2516" s="58">
        <v>40499</v>
      </c>
    </row>
    <row r="2517" spans="2:28">
      <c r="B2517" s="58">
        <v>40500</v>
      </c>
      <c r="T2517" s="58">
        <v>40500</v>
      </c>
      <c r="U2517" s="58"/>
      <c r="AB2517" s="58">
        <v>40500</v>
      </c>
    </row>
    <row r="2518" spans="2:28">
      <c r="B2518" s="58">
        <v>40501</v>
      </c>
      <c r="T2518" s="58">
        <v>40501</v>
      </c>
      <c r="U2518" s="58"/>
      <c r="AB2518" s="58">
        <v>40501</v>
      </c>
    </row>
    <row r="2519" spans="2:28">
      <c r="B2519" s="58">
        <v>40502</v>
      </c>
      <c r="T2519" s="58">
        <v>40502</v>
      </c>
      <c r="U2519" s="58"/>
      <c r="AB2519" s="58">
        <v>40502</v>
      </c>
    </row>
    <row r="2520" spans="2:28">
      <c r="B2520" s="58">
        <v>40503</v>
      </c>
      <c r="T2520" s="58">
        <v>40503</v>
      </c>
      <c r="U2520" s="58"/>
      <c r="AB2520" s="58">
        <v>40503</v>
      </c>
    </row>
    <row r="2521" spans="2:28">
      <c r="B2521" s="58">
        <v>40504</v>
      </c>
      <c r="T2521" s="58">
        <v>40504</v>
      </c>
      <c r="U2521" s="58"/>
      <c r="AB2521" s="58">
        <v>40504</v>
      </c>
    </row>
    <row r="2522" spans="2:28">
      <c r="B2522" s="58">
        <v>40505</v>
      </c>
      <c r="T2522" s="58">
        <v>40505</v>
      </c>
      <c r="U2522" s="58"/>
      <c r="AB2522" s="58">
        <v>40505</v>
      </c>
    </row>
    <row r="2523" spans="2:28">
      <c r="B2523" s="58">
        <v>40506</v>
      </c>
      <c r="T2523" s="58">
        <v>40506</v>
      </c>
      <c r="U2523" s="58"/>
      <c r="AB2523" s="58">
        <v>40506</v>
      </c>
    </row>
    <row r="2524" spans="2:28">
      <c r="B2524" s="58">
        <v>40507</v>
      </c>
      <c r="T2524" s="58">
        <v>40507</v>
      </c>
      <c r="U2524" s="58"/>
      <c r="AB2524" s="58">
        <v>40507</v>
      </c>
    </row>
    <row r="2525" spans="2:28">
      <c r="B2525" s="58">
        <v>40508</v>
      </c>
      <c r="T2525" s="58">
        <v>40508</v>
      </c>
      <c r="U2525" s="58"/>
      <c r="AB2525" s="58">
        <v>40508</v>
      </c>
    </row>
    <row r="2526" spans="2:28">
      <c r="B2526" s="58">
        <v>40509</v>
      </c>
      <c r="T2526" s="58">
        <v>40509</v>
      </c>
      <c r="U2526" s="58"/>
      <c r="AB2526" s="58">
        <v>40509</v>
      </c>
    </row>
    <row r="2527" spans="2:28">
      <c r="B2527" s="58">
        <v>40510</v>
      </c>
      <c r="T2527" s="58">
        <v>40510</v>
      </c>
      <c r="U2527" s="58"/>
      <c r="AB2527" s="58">
        <v>40510</v>
      </c>
    </row>
    <row r="2528" spans="2:28">
      <c r="B2528" s="58">
        <v>40511</v>
      </c>
      <c r="T2528" s="58">
        <v>40511</v>
      </c>
      <c r="U2528" s="58"/>
      <c r="AB2528" s="58">
        <v>40511</v>
      </c>
    </row>
    <row r="2529" spans="2:28">
      <c r="B2529" s="58">
        <v>40512</v>
      </c>
      <c r="T2529" s="58">
        <v>40512</v>
      </c>
      <c r="U2529" s="58"/>
      <c r="AB2529" s="58">
        <v>40512</v>
      </c>
    </row>
    <row r="2530" spans="2:28">
      <c r="B2530" s="58">
        <v>40513</v>
      </c>
      <c r="T2530" s="58">
        <v>40513</v>
      </c>
      <c r="U2530" s="58"/>
      <c r="AB2530" s="58">
        <v>40513</v>
      </c>
    </row>
    <row r="2531" spans="2:28">
      <c r="B2531" s="58">
        <v>40514</v>
      </c>
      <c r="T2531" s="58">
        <v>40514</v>
      </c>
      <c r="U2531" s="58"/>
      <c r="AB2531" s="58">
        <v>40514</v>
      </c>
    </row>
    <row r="2532" spans="2:28">
      <c r="B2532" s="58">
        <v>40515</v>
      </c>
      <c r="T2532" s="58">
        <v>40515</v>
      </c>
      <c r="U2532" s="58"/>
      <c r="AB2532" s="58">
        <v>40515</v>
      </c>
    </row>
    <row r="2533" spans="2:28">
      <c r="B2533" s="58">
        <v>40516</v>
      </c>
      <c r="T2533" s="58">
        <v>40516</v>
      </c>
      <c r="U2533" s="58"/>
      <c r="AB2533" s="58">
        <v>40516</v>
      </c>
    </row>
    <row r="2534" spans="2:28">
      <c r="B2534" s="58">
        <v>40517</v>
      </c>
      <c r="T2534" s="58">
        <v>40517</v>
      </c>
      <c r="U2534" s="58"/>
      <c r="AB2534" s="58">
        <v>40517</v>
      </c>
    </row>
    <row r="2535" spans="2:28">
      <c r="B2535" s="58">
        <v>40518</v>
      </c>
      <c r="T2535" s="58">
        <v>40518</v>
      </c>
      <c r="U2535" s="58"/>
      <c r="AB2535" s="58">
        <v>40518</v>
      </c>
    </row>
    <row r="2536" spans="2:28">
      <c r="B2536" s="58">
        <v>40519</v>
      </c>
      <c r="T2536" s="58">
        <v>40519</v>
      </c>
      <c r="U2536" s="58"/>
      <c r="AB2536" s="58">
        <v>40519</v>
      </c>
    </row>
    <row r="2537" spans="2:28">
      <c r="B2537" s="58">
        <v>40520</v>
      </c>
      <c r="T2537" s="58">
        <v>40520</v>
      </c>
      <c r="U2537" s="58"/>
      <c r="AB2537" s="58">
        <v>40520</v>
      </c>
    </row>
    <row r="2538" spans="2:28">
      <c r="B2538" s="58">
        <v>40521</v>
      </c>
      <c r="T2538" s="58">
        <v>40521</v>
      </c>
      <c r="U2538" s="58"/>
      <c r="AB2538" s="58">
        <v>40521</v>
      </c>
    </row>
    <row r="2539" spans="2:28">
      <c r="B2539" s="58">
        <v>40522</v>
      </c>
      <c r="T2539" s="58">
        <v>40522</v>
      </c>
      <c r="U2539" s="58"/>
      <c r="AB2539" s="58">
        <v>40522</v>
      </c>
    </row>
    <row r="2540" spans="2:28">
      <c r="B2540" s="58">
        <v>40523</v>
      </c>
      <c r="T2540" s="58">
        <v>40523</v>
      </c>
      <c r="U2540" s="58"/>
      <c r="AB2540" s="58">
        <v>40523</v>
      </c>
    </row>
    <row r="2541" spans="2:28">
      <c r="B2541" s="58">
        <v>40524</v>
      </c>
      <c r="T2541" s="58">
        <v>40524</v>
      </c>
      <c r="U2541" s="58"/>
      <c r="AB2541" s="58">
        <v>40524</v>
      </c>
    </row>
    <row r="2542" spans="2:28">
      <c r="B2542" s="58">
        <v>40525</v>
      </c>
      <c r="T2542" s="58">
        <v>40525</v>
      </c>
      <c r="U2542" s="58"/>
      <c r="AB2542" s="58">
        <v>40525</v>
      </c>
    </row>
    <row r="2543" spans="2:28">
      <c r="B2543" s="58">
        <v>40526</v>
      </c>
      <c r="T2543" s="58">
        <v>40526</v>
      </c>
      <c r="U2543" s="58"/>
      <c r="AB2543" s="58">
        <v>40526</v>
      </c>
    </row>
    <row r="2544" spans="2:28">
      <c r="B2544" s="58">
        <v>40527</v>
      </c>
      <c r="T2544" s="58">
        <v>40527</v>
      </c>
      <c r="U2544" s="58"/>
      <c r="AB2544" s="58">
        <v>40527</v>
      </c>
    </row>
    <row r="2545" spans="2:28">
      <c r="B2545" s="58">
        <v>40528</v>
      </c>
      <c r="T2545" s="58">
        <v>40528</v>
      </c>
      <c r="U2545" s="58"/>
      <c r="AB2545" s="58">
        <v>40528</v>
      </c>
    </row>
    <row r="2546" spans="2:28">
      <c r="B2546" s="58">
        <v>40529</v>
      </c>
      <c r="T2546" s="58">
        <v>40529</v>
      </c>
      <c r="U2546" s="58"/>
      <c r="AB2546" s="58">
        <v>40529</v>
      </c>
    </row>
    <row r="2547" spans="2:28">
      <c r="B2547" s="58">
        <v>40530</v>
      </c>
      <c r="T2547" s="58">
        <v>40530</v>
      </c>
      <c r="U2547" s="58"/>
      <c r="AB2547" s="58">
        <v>40530</v>
      </c>
    </row>
    <row r="2548" spans="2:28">
      <c r="B2548" s="58">
        <v>40531</v>
      </c>
      <c r="T2548" s="58">
        <v>40531</v>
      </c>
      <c r="U2548" s="58"/>
      <c r="AB2548" s="58">
        <v>40531</v>
      </c>
    </row>
    <row r="2549" spans="2:28">
      <c r="B2549" s="58">
        <v>40532</v>
      </c>
      <c r="T2549" s="58">
        <v>40532</v>
      </c>
      <c r="U2549" s="58"/>
      <c r="AB2549" s="58">
        <v>40532</v>
      </c>
    </row>
    <row r="2550" spans="2:28">
      <c r="B2550" s="58">
        <v>40533</v>
      </c>
      <c r="T2550" s="58">
        <v>40533</v>
      </c>
      <c r="U2550" s="58"/>
      <c r="AB2550" s="58">
        <v>40533</v>
      </c>
    </row>
    <row r="2551" spans="2:28">
      <c r="B2551" s="58">
        <v>40534</v>
      </c>
      <c r="T2551" s="58">
        <v>40534</v>
      </c>
      <c r="U2551" s="58"/>
      <c r="AB2551" s="58">
        <v>40534</v>
      </c>
    </row>
    <row r="2552" spans="2:28">
      <c r="B2552" s="58">
        <v>40535</v>
      </c>
      <c r="T2552" s="58">
        <v>40535</v>
      </c>
      <c r="U2552" s="58"/>
      <c r="AB2552" s="58">
        <v>40535</v>
      </c>
    </row>
    <row r="2553" spans="2:28">
      <c r="B2553" s="58">
        <v>40536</v>
      </c>
      <c r="T2553" s="58">
        <v>40536</v>
      </c>
      <c r="U2553" s="58"/>
      <c r="AB2553" s="58">
        <v>40536</v>
      </c>
    </row>
    <row r="2554" spans="2:28">
      <c r="B2554" s="58">
        <v>40537</v>
      </c>
      <c r="T2554" s="58">
        <v>40537</v>
      </c>
      <c r="U2554" s="58"/>
      <c r="AB2554" s="58">
        <v>40537</v>
      </c>
    </row>
    <row r="2555" spans="2:28">
      <c r="B2555" s="58">
        <v>40538</v>
      </c>
      <c r="T2555" s="58">
        <v>40538</v>
      </c>
      <c r="U2555" s="58"/>
      <c r="AB2555" s="58">
        <v>40538</v>
      </c>
    </row>
    <row r="2556" spans="2:28">
      <c r="B2556" s="58">
        <v>40539</v>
      </c>
      <c r="T2556" s="58">
        <v>40539</v>
      </c>
      <c r="U2556" s="58"/>
      <c r="AB2556" s="58">
        <v>40539</v>
      </c>
    </row>
    <row r="2557" spans="2:28">
      <c r="B2557" s="58">
        <v>40540</v>
      </c>
      <c r="T2557" s="58">
        <v>40540</v>
      </c>
      <c r="U2557" s="58"/>
      <c r="AB2557" s="58">
        <v>40540</v>
      </c>
    </row>
    <row r="2558" spans="2:28">
      <c r="B2558" s="58">
        <v>40541</v>
      </c>
      <c r="T2558" s="58">
        <v>40541</v>
      </c>
      <c r="U2558" s="58"/>
      <c r="AB2558" s="58">
        <v>40541</v>
      </c>
    </row>
    <row r="2559" spans="2:28">
      <c r="B2559" s="58">
        <v>40542</v>
      </c>
      <c r="T2559" s="58">
        <v>40542</v>
      </c>
      <c r="U2559" s="58"/>
      <c r="AB2559" s="58">
        <v>40542</v>
      </c>
    </row>
    <row r="2560" spans="2:28">
      <c r="B2560" s="58">
        <v>40543</v>
      </c>
      <c r="T2560" s="58">
        <v>40543</v>
      </c>
      <c r="U2560" s="58"/>
      <c r="AB2560" s="58">
        <v>40543</v>
      </c>
    </row>
    <row r="2561" spans="2:28">
      <c r="B2561" s="58">
        <v>40544</v>
      </c>
      <c r="T2561" s="58">
        <v>40544</v>
      </c>
      <c r="U2561" s="58"/>
      <c r="AB2561" s="58">
        <v>40544</v>
      </c>
    </row>
    <row r="2562" spans="2:28">
      <c r="B2562" s="58">
        <v>40545</v>
      </c>
      <c r="T2562" s="58">
        <v>40545</v>
      </c>
      <c r="U2562" s="58"/>
      <c r="AB2562" s="58">
        <v>40545</v>
      </c>
    </row>
    <row r="2563" spans="2:28">
      <c r="B2563" s="58">
        <v>40546</v>
      </c>
      <c r="T2563" s="58">
        <v>40546</v>
      </c>
      <c r="U2563" s="58"/>
      <c r="AB2563" s="58">
        <v>40546</v>
      </c>
    </row>
    <row r="2564" spans="2:28">
      <c r="B2564" s="58">
        <v>40547</v>
      </c>
      <c r="T2564" s="58">
        <v>40547</v>
      </c>
      <c r="U2564" s="58"/>
      <c r="AB2564" s="58">
        <v>40547</v>
      </c>
    </row>
    <row r="2565" spans="2:28">
      <c r="B2565" s="58">
        <v>40548</v>
      </c>
      <c r="T2565" s="58">
        <v>40548</v>
      </c>
      <c r="U2565" s="58"/>
      <c r="AB2565" s="58">
        <v>40548</v>
      </c>
    </row>
    <row r="2566" spans="2:28">
      <c r="B2566" s="58">
        <v>40549</v>
      </c>
      <c r="T2566" s="58">
        <v>40549</v>
      </c>
      <c r="U2566" s="58"/>
      <c r="AB2566" s="58">
        <v>40549</v>
      </c>
    </row>
    <row r="2567" spans="2:28">
      <c r="B2567" s="58">
        <v>40550</v>
      </c>
      <c r="T2567" s="58">
        <v>40550</v>
      </c>
      <c r="U2567" s="58"/>
      <c r="AB2567" s="58">
        <v>40550</v>
      </c>
    </row>
    <row r="2568" spans="2:28">
      <c r="B2568" s="58">
        <v>40551</v>
      </c>
      <c r="T2568" s="58">
        <v>40551</v>
      </c>
      <c r="U2568" s="58"/>
      <c r="AB2568" s="58">
        <v>40551</v>
      </c>
    </row>
    <row r="2569" spans="2:28">
      <c r="B2569" s="58">
        <v>40552</v>
      </c>
      <c r="T2569" s="58">
        <v>40552</v>
      </c>
      <c r="U2569" s="58"/>
      <c r="AB2569" s="58">
        <v>40552</v>
      </c>
    </row>
    <row r="2570" spans="2:28">
      <c r="B2570" s="58">
        <v>40553</v>
      </c>
      <c r="T2570" s="58">
        <v>40553</v>
      </c>
      <c r="U2570" s="58"/>
      <c r="AB2570" s="58">
        <v>40553</v>
      </c>
    </row>
    <row r="2571" spans="2:28">
      <c r="B2571" s="58">
        <v>40554</v>
      </c>
      <c r="T2571" s="58">
        <v>40554</v>
      </c>
      <c r="U2571" s="58"/>
      <c r="AB2571" s="58">
        <v>40554</v>
      </c>
    </row>
    <row r="2572" spans="2:28">
      <c r="B2572" s="58">
        <v>40555</v>
      </c>
      <c r="T2572" s="58">
        <v>40555</v>
      </c>
      <c r="U2572" s="58"/>
      <c r="AB2572" s="58">
        <v>40555</v>
      </c>
    </row>
    <row r="2573" spans="2:28">
      <c r="B2573" s="58">
        <v>40556</v>
      </c>
      <c r="T2573" s="58">
        <v>40556</v>
      </c>
      <c r="U2573" s="58"/>
      <c r="AB2573" s="58">
        <v>40556</v>
      </c>
    </row>
    <row r="2574" spans="2:28">
      <c r="B2574" s="58">
        <v>40557</v>
      </c>
      <c r="T2574" s="58">
        <v>40557</v>
      </c>
      <c r="U2574" s="58"/>
      <c r="AB2574" s="58">
        <v>40557</v>
      </c>
    </row>
    <row r="2575" spans="2:28">
      <c r="B2575" s="58">
        <v>40558</v>
      </c>
      <c r="T2575" s="58">
        <v>40558</v>
      </c>
      <c r="U2575" s="58"/>
      <c r="AB2575" s="58">
        <v>40558</v>
      </c>
    </row>
    <row r="2576" spans="2:28">
      <c r="B2576" s="58">
        <v>40559</v>
      </c>
      <c r="T2576" s="58">
        <v>40559</v>
      </c>
      <c r="U2576" s="58"/>
      <c r="AB2576" s="58">
        <v>40559</v>
      </c>
    </row>
    <row r="2577" spans="2:28">
      <c r="B2577" s="58">
        <v>40560</v>
      </c>
      <c r="T2577" s="58">
        <v>40560</v>
      </c>
      <c r="U2577" s="58"/>
      <c r="AB2577" s="58">
        <v>40560</v>
      </c>
    </row>
    <row r="2578" spans="2:28">
      <c r="B2578" s="58">
        <v>40561</v>
      </c>
      <c r="T2578" s="58">
        <v>40561</v>
      </c>
      <c r="U2578" s="58"/>
      <c r="AB2578" s="58">
        <v>40561</v>
      </c>
    </row>
    <row r="2579" spans="2:28">
      <c r="B2579" s="58">
        <v>40562</v>
      </c>
      <c r="T2579" s="58">
        <v>40562</v>
      </c>
      <c r="U2579" s="58"/>
      <c r="AB2579" s="58">
        <v>40562</v>
      </c>
    </row>
    <row r="2580" spans="2:28">
      <c r="B2580" s="58">
        <v>40563</v>
      </c>
      <c r="T2580" s="58">
        <v>40563</v>
      </c>
      <c r="U2580" s="58"/>
      <c r="AB2580" s="58">
        <v>40563</v>
      </c>
    </row>
    <row r="2581" spans="2:28">
      <c r="B2581" s="58">
        <v>40564</v>
      </c>
      <c r="T2581" s="58">
        <v>40564</v>
      </c>
      <c r="U2581" s="58"/>
      <c r="AB2581" s="58">
        <v>40564</v>
      </c>
    </row>
    <row r="2582" spans="2:28">
      <c r="B2582" s="58">
        <v>40565</v>
      </c>
      <c r="T2582" s="58">
        <v>40565</v>
      </c>
      <c r="U2582" s="58"/>
      <c r="AB2582" s="58">
        <v>40565</v>
      </c>
    </row>
    <row r="2583" spans="2:28">
      <c r="B2583" s="58">
        <v>40566</v>
      </c>
      <c r="T2583" s="58">
        <v>40566</v>
      </c>
      <c r="U2583" s="58"/>
      <c r="AB2583" s="58">
        <v>40566</v>
      </c>
    </row>
    <row r="2584" spans="2:28">
      <c r="B2584" s="58">
        <v>40567</v>
      </c>
      <c r="T2584" s="58">
        <v>40567</v>
      </c>
      <c r="U2584" s="58"/>
      <c r="AB2584" s="58">
        <v>40567</v>
      </c>
    </row>
    <row r="2585" spans="2:28">
      <c r="B2585" s="58">
        <v>40568</v>
      </c>
      <c r="T2585" s="58">
        <v>40568</v>
      </c>
      <c r="U2585" s="58"/>
      <c r="AB2585" s="58">
        <v>40568</v>
      </c>
    </row>
    <row r="2586" spans="2:28">
      <c r="B2586" s="58">
        <v>40569</v>
      </c>
      <c r="T2586" s="58">
        <v>40569</v>
      </c>
      <c r="U2586" s="58"/>
      <c r="AB2586" s="58">
        <v>40569</v>
      </c>
    </row>
    <row r="2587" spans="2:28">
      <c r="B2587" s="58">
        <v>40570</v>
      </c>
      <c r="T2587" s="58">
        <v>40570</v>
      </c>
      <c r="U2587" s="58"/>
      <c r="AB2587" s="58">
        <v>40570</v>
      </c>
    </row>
    <row r="2588" spans="2:28">
      <c r="B2588" s="58">
        <v>40571</v>
      </c>
      <c r="T2588" s="58">
        <v>40571</v>
      </c>
      <c r="U2588" s="58"/>
      <c r="AB2588" s="58">
        <v>40571</v>
      </c>
    </row>
    <row r="2589" spans="2:28">
      <c r="B2589" s="58">
        <v>40572</v>
      </c>
      <c r="T2589" s="58">
        <v>40572</v>
      </c>
      <c r="U2589" s="58"/>
      <c r="AB2589" s="58">
        <v>40572</v>
      </c>
    </row>
    <row r="2590" spans="2:28">
      <c r="B2590" s="58">
        <v>40573</v>
      </c>
      <c r="T2590" s="58">
        <v>40573</v>
      </c>
      <c r="U2590" s="58"/>
      <c r="AB2590" s="58">
        <v>40573</v>
      </c>
    </row>
    <row r="2591" spans="2:28">
      <c r="B2591" s="58">
        <v>40574</v>
      </c>
      <c r="T2591" s="58">
        <v>40574</v>
      </c>
      <c r="U2591" s="58"/>
      <c r="AB2591" s="58">
        <v>40574</v>
      </c>
    </row>
    <row r="2592" spans="2:28">
      <c r="B2592" s="58">
        <v>40575</v>
      </c>
      <c r="T2592" s="58">
        <v>40575</v>
      </c>
      <c r="U2592" s="58"/>
      <c r="AB2592" s="58">
        <v>40575</v>
      </c>
    </row>
    <row r="2593" spans="2:28">
      <c r="B2593" s="58">
        <v>40576</v>
      </c>
      <c r="T2593" s="58">
        <v>40576</v>
      </c>
      <c r="U2593" s="58"/>
      <c r="AB2593" s="58">
        <v>40576</v>
      </c>
    </row>
    <row r="2594" spans="2:28">
      <c r="B2594" s="58">
        <v>40577</v>
      </c>
      <c r="T2594" s="58">
        <v>40577</v>
      </c>
      <c r="U2594" s="58"/>
      <c r="AB2594" s="58">
        <v>40577</v>
      </c>
    </row>
    <row r="2595" spans="2:28">
      <c r="B2595" s="58">
        <v>40578</v>
      </c>
      <c r="T2595" s="58">
        <v>40578</v>
      </c>
      <c r="U2595" s="58"/>
      <c r="AB2595" s="58">
        <v>40578</v>
      </c>
    </row>
    <row r="2596" spans="2:28">
      <c r="B2596" s="58">
        <v>40579</v>
      </c>
      <c r="T2596" s="58">
        <v>40579</v>
      </c>
      <c r="U2596" s="58"/>
      <c r="AB2596" s="58">
        <v>40579</v>
      </c>
    </row>
    <row r="2597" spans="2:28">
      <c r="B2597" s="58">
        <v>40580</v>
      </c>
      <c r="T2597" s="58">
        <v>40580</v>
      </c>
      <c r="U2597" s="58"/>
      <c r="AB2597" s="58">
        <v>40580</v>
      </c>
    </row>
    <row r="2598" spans="2:28">
      <c r="B2598" s="58">
        <v>40581</v>
      </c>
      <c r="T2598" s="58">
        <v>40581</v>
      </c>
      <c r="U2598" s="58"/>
      <c r="AB2598" s="58">
        <v>40581</v>
      </c>
    </row>
    <row r="2599" spans="2:28">
      <c r="B2599" s="58">
        <v>40582</v>
      </c>
      <c r="T2599" s="58">
        <v>40582</v>
      </c>
      <c r="U2599" s="58"/>
      <c r="AB2599" s="58">
        <v>40582</v>
      </c>
    </row>
    <row r="2600" spans="2:28">
      <c r="B2600" s="58">
        <v>40583</v>
      </c>
      <c r="T2600" s="58">
        <v>40583</v>
      </c>
      <c r="U2600" s="58"/>
      <c r="AB2600" s="58">
        <v>40583</v>
      </c>
    </row>
    <row r="2601" spans="2:28">
      <c r="B2601" s="58">
        <v>40584</v>
      </c>
      <c r="T2601" s="58">
        <v>40584</v>
      </c>
      <c r="U2601" s="58"/>
      <c r="AB2601" s="58">
        <v>40584</v>
      </c>
    </row>
    <row r="2602" spans="2:28">
      <c r="B2602" s="58">
        <v>40585</v>
      </c>
      <c r="T2602" s="58">
        <v>40585</v>
      </c>
      <c r="U2602" s="58"/>
      <c r="AB2602" s="58">
        <v>40585</v>
      </c>
    </row>
    <row r="2603" spans="2:28">
      <c r="B2603" s="58">
        <v>40586</v>
      </c>
      <c r="T2603" s="58">
        <v>40586</v>
      </c>
      <c r="U2603" s="58"/>
      <c r="AB2603" s="58">
        <v>40586</v>
      </c>
    </row>
    <row r="2604" spans="2:28">
      <c r="B2604" s="58">
        <v>40587</v>
      </c>
      <c r="T2604" s="58">
        <v>40587</v>
      </c>
      <c r="U2604" s="58"/>
      <c r="AB2604" s="58">
        <v>40587</v>
      </c>
    </row>
    <row r="2605" spans="2:28">
      <c r="B2605" s="58">
        <v>40588</v>
      </c>
      <c r="T2605" s="58">
        <v>40588</v>
      </c>
      <c r="U2605" s="58"/>
      <c r="AB2605" s="58">
        <v>40588</v>
      </c>
    </row>
    <row r="2606" spans="2:28">
      <c r="B2606" s="58">
        <v>40589</v>
      </c>
      <c r="T2606" s="58">
        <v>40589</v>
      </c>
      <c r="U2606" s="58"/>
      <c r="AB2606" s="58">
        <v>40589</v>
      </c>
    </row>
    <row r="2607" spans="2:28">
      <c r="B2607" s="58">
        <v>40590</v>
      </c>
      <c r="T2607" s="58">
        <v>40590</v>
      </c>
      <c r="U2607" s="58"/>
      <c r="AB2607" s="58">
        <v>40590</v>
      </c>
    </row>
    <row r="2608" spans="2:28">
      <c r="B2608" s="58">
        <v>40591</v>
      </c>
      <c r="T2608" s="58">
        <v>40591</v>
      </c>
      <c r="U2608" s="58"/>
      <c r="AB2608" s="58">
        <v>40591</v>
      </c>
    </row>
    <row r="2609" spans="2:28">
      <c r="B2609" s="58">
        <v>40592</v>
      </c>
      <c r="T2609" s="58">
        <v>40592</v>
      </c>
      <c r="U2609" s="58"/>
      <c r="AB2609" s="58">
        <v>40592</v>
      </c>
    </row>
    <row r="2610" spans="2:28">
      <c r="B2610" s="58">
        <v>40593</v>
      </c>
      <c r="T2610" s="58">
        <v>40593</v>
      </c>
      <c r="U2610" s="58"/>
      <c r="AB2610" s="58">
        <v>40593</v>
      </c>
    </row>
    <row r="2611" spans="2:28">
      <c r="B2611" s="58">
        <v>40594</v>
      </c>
      <c r="T2611" s="58">
        <v>40594</v>
      </c>
      <c r="U2611" s="58"/>
      <c r="AB2611" s="58">
        <v>40594</v>
      </c>
    </row>
    <row r="2612" spans="2:28">
      <c r="B2612" s="58">
        <v>40595</v>
      </c>
      <c r="T2612" s="58">
        <v>40595</v>
      </c>
      <c r="U2612" s="58"/>
      <c r="AB2612" s="58">
        <v>40595</v>
      </c>
    </row>
    <row r="2613" spans="2:28">
      <c r="B2613" s="58">
        <v>40596</v>
      </c>
      <c r="T2613" s="58">
        <v>40596</v>
      </c>
      <c r="U2613" s="58"/>
      <c r="AB2613" s="58">
        <v>40596</v>
      </c>
    </row>
    <row r="2614" spans="2:28">
      <c r="B2614" s="58">
        <v>40597</v>
      </c>
      <c r="T2614" s="58">
        <v>40597</v>
      </c>
      <c r="U2614" s="58"/>
      <c r="AB2614" s="58">
        <v>40597</v>
      </c>
    </row>
    <row r="2615" spans="2:28">
      <c r="B2615" s="58">
        <v>40598</v>
      </c>
      <c r="T2615" s="58">
        <v>40598</v>
      </c>
      <c r="U2615" s="58"/>
      <c r="AB2615" s="58">
        <v>40598</v>
      </c>
    </row>
    <row r="2616" spans="2:28">
      <c r="B2616" s="58">
        <v>40599</v>
      </c>
      <c r="T2616" s="58">
        <v>40599</v>
      </c>
      <c r="U2616" s="58"/>
      <c r="AB2616" s="58">
        <v>40599</v>
      </c>
    </row>
    <row r="2617" spans="2:28">
      <c r="B2617" s="58">
        <v>40600</v>
      </c>
      <c r="T2617" s="58">
        <v>40600</v>
      </c>
      <c r="U2617" s="58"/>
      <c r="AB2617" s="58">
        <v>40600</v>
      </c>
    </row>
    <row r="2618" spans="2:28">
      <c r="B2618" s="58">
        <v>40601</v>
      </c>
      <c r="T2618" s="58">
        <v>40601</v>
      </c>
      <c r="U2618" s="58"/>
      <c r="AB2618" s="58">
        <v>40601</v>
      </c>
    </row>
    <row r="2619" spans="2:28">
      <c r="B2619" s="58">
        <v>40602</v>
      </c>
      <c r="T2619" s="58">
        <v>40602</v>
      </c>
      <c r="U2619" s="58"/>
      <c r="AB2619" s="58">
        <v>40602</v>
      </c>
    </row>
    <row r="2620" spans="2:28">
      <c r="B2620" s="58">
        <v>40603</v>
      </c>
      <c r="T2620" s="58">
        <v>40603</v>
      </c>
      <c r="U2620" s="58"/>
      <c r="AB2620" s="58">
        <v>40603</v>
      </c>
    </row>
    <row r="2621" spans="2:28">
      <c r="B2621" s="58">
        <v>40604</v>
      </c>
      <c r="T2621" s="58">
        <v>40604</v>
      </c>
      <c r="U2621" s="58"/>
      <c r="AB2621" s="58">
        <v>40604</v>
      </c>
    </row>
    <row r="2622" spans="2:28">
      <c r="B2622" s="58">
        <v>40605</v>
      </c>
      <c r="T2622" s="58">
        <v>40605</v>
      </c>
      <c r="U2622" s="58"/>
      <c r="AB2622" s="58">
        <v>40605</v>
      </c>
    </row>
    <row r="2623" spans="2:28">
      <c r="B2623" s="58">
        <v>40606</v>
      </c>
      <c r="T2623" s="58">
        <v>40606</v>
      </c>
      <c r="U2623" s="58"/>
      <c r="AB2623" s="58">
        <v>40606</v>
      </c>
    </row>
    <row r="2624" spans="2:28">
      <c r="B2624" s="58">
        <v>40607</v>
      </c>
      <c r="T2624" s="58">
        <v>40607</v>
      </c>
      <c r="U2624" s="58"/>
      <c r="AB2624" s="58">
        <v>40607</v>
      </c>
    </row>
    <row r="2625" spans="2:28">
      <c r="B2625" s="58">
        <v>40608</v>
      </c>
      <c r="T2625" s="58">
        <v>40608</v>
      </c>
      <c r="U2625" s="58"/>
      <c r="AB2625" s="58">
        <v>40608</v>
      </c>
    </row>
    <row r="2626" spans="2:28">
      <c r="B2626" s="58">
        <v>40609</v>
      </c>
      <c r="T2626" s="58">
        <v>40609</v>
      </c>
      <c r="U2626" s="58"/>
      <c r="AB2626" s="58">
        <v>40609</v>
      </c>
    </row>
    <row r="2627" spans="2:28">
      <c r="B2627" s="58">
        <v>40610</v>
      </c>
      <c r="T2627" s="58">
        <v>40610</v>
      </c>
      <c r="U2627" s="58"/>
      <c r="AB2627" s="58">
        <v>40610</v>
      </c>
    </row>
    <row r="2628" spans="2:28">
      <c r="B2628" s="58">
        <v>40611</v>
      </c>
      <c r="T2628" s="58">
        <v>40611</v>
      </c>
      <c r="U2628" s="58"/>
      <c r="AB2628" s="58">
        <v>40611</v>
      </c>
    </row>
    <row r="2629" spans="2:28">
      <c r="B2629" s="58">
        <v>40612</v>
      </c>
      <c r="T2629" s="58">
        <v>40612</v>
      </c>
      <c r="U2629" s="58"/>
      <c r="AB2629" s="58">
        <v>40612</v>
      </c>
    </row>
    <row r="2630" spans="2:28">
      <c r="B2630" s="58">
        <v>40613</v>
      </c>
      <c r="T2630" s="58">
        <v>40613</v>
      </c>
      <c r="U2630" s="58"/>
      <c r="AB2630" s="58">
        <v>40613</v>
      </c>
    </row>
    <row r="2631" spans="2:28">
      <c r="B2631" s="58">
        <v>40614</v>
      </c>
      <c r="T2631" s="58">
        <v>40614</v>
      </c>
      <c r="U2631" s="58"/>
      <c r="AB2631" s="58">
        <v>40614</v>
      </c>
    </row>
    <row r="2632" spans="2:28">
      <c r="B2632" s="58">
        <v>40615</v>
      </c>
      <c r="T2632" s="58">
        <v>40615</v>
      </c>
      <c r="U2632" s="58"/>
      <c r="AB2632" s="58">
        <v>40615</v>
      </c>
    </row>
    <row r="2633" spans="2:28">
      <c r="B2633" s="58">
        <v>40616</v>
      </c>
      <c r="T2633" s="58">
        <v>40616</v>
      </c>
      <c r="U2633" s="58"/>
      <c r="AB2633" s="58">
        <v>40616</v>
      </c>
    </row>
    <row r="2634" spans="2:28">
      <c r="B2634" s="58">
        <v>40617</v>
      </c>
      <c r="T2634" s="58">
        <v>40617</v>
      </c>
      <c r="U2634" s="58"/>
      <c r="AB2634" s="58">
        <v>40617</v>
      </c>
    </row>
    <row r="2635" spans="2:28">
      <c r="B2635" s="58">
        <v>40618</v>
      </c>
      <c r="T2635" s="58">
        <v>40618</v>
      </c>
      <c r="U2635" s="58"/>
      <c r="AB2635" s="58">
        <v>40618</v>
      </c>
    </row>
    <row r="2636" spans="2:28">
      <c r="B2636" s="58">
        <v>40619</v>
      </c>
      <c r="T2636" s="58">
        <v>40619</v>
      </c>
      <c r="U2636" s="58"/>
      <c r="AB2636" s="58">
        <v>40619</v>
      </c>
    </row>
    <row r="2637" spans="2:28">
      <c r="B2637" s="58">
        <v>40620</v>
      </c>
      <c r="T2637" s="58">
        <v>40620</v>
      </c>
      <c r="U2637" s="58"/>
      <c r="AB2637" s="58">
        <v>40620</v>
      </c>
    </row>
    <row r="2638" spans="2:28">
      <c r="B2638" s="58">
        <v>40621</v>
      </c>
      <c r="T2638" s="58">
        <v>40621</v>
      </c>
      <c r="U2638" s="58"/>
      <c r="AB2638" s="58">
        <v>40621</v>
      </c>
    </row>
    <row r="2639" spans="2:28">
      <c r="B2639" s="58">
        <v>40622</v>
      </c>
      <c r="T2639" s="58">
        <v>40622</v>
      </c>
      <c r="U2639" s="58"/>
      <c r="AB2639" s="58">
        <v>40622</v>
      </c>
    </row>
    <row r="2640" spans="2:28">
      <c r="B2640" s="58">
        <v>40623</v>
      </c>
      <c r="T2640" s="58">
        <v>40623</v>
      </c>
      <c r="U2640" s="58"/>
      <c r="AB2640" s="58">
        <v>40623</v>
      </c>
    </row>
    <row r="2641" spans="2:28">
      <c r="B2641" s="58">
        <v>40624</v>
      </c>
      <c r="T2641" s="58">
        <v>40624</v>
      </c>
      <c r="U2641" s="58"/>
      <c r="AB2641" s="58">
        <v>40624</v>
      </c>
    </row>
    <row r="2642" spans="2:28">
      <c r="B2642" s="58">
        <v>40625</v>
      </c>
      <c r="T2642" s="58">
        <v>40625</v>
      </c>
      <c r="U2642" s="58"/>
      <c r="AB2642" s="58">
        <v>40625</v>
      </c>
    </row>
    <row r="2643" spans="2:28">
      <c r="B2643" s="58">
        <v>40626</v>
      </c>
      <c r="T2643" s="58">
        <v>40626</v>
      </c>
      <c r="U2643" s="58"/>
      <c r="AB2643" s="58">
        <v>40626</v>
      </c>
    </row>
    <row r="2644" spans="2:28">
      <c r="B2644" s="58">
        <v>40627</v>
      </c>
      <c r="T2644" s="58">
        <v>40627</v>
      </c>
      <c r="U2644" s="58"/>
      <c r="AB2644" s="58">
        <v>40627</v>
      </c>
    </row>
    <row r="2645" spans="2:28">
      <c r="B2645" s="58">
        <v>40628</v>
      </c>
      <c r="T2645" s="58">
        <v>40628</v>
      </c>
      <c r="U2645" s="58"/>
      <c r="AB2645" s="58">
        <v>40628</v>
      </c>
    </row>
    <row r="2646" spans="2:28">
      <c r="B2646" s="58">
        <v>40629</v>
      </c>
      <c r="T2646" s="58">
        <v>40629</v>
      </c>
      <c r="U2646" s="58"/>
      <c r="AB2646" s="58">
        <v>40629</v>
      </c>
    </row>
    <row r="2647" spans="2:28">
      <c r="B2647" s="58">
        <v>40630</v>
      </c>
      <c r="T2647" s="58">
        <v>40630</v>
      </c>
      <c r="U2647" s="58"/>
      <c r="AB2647" s="58">
        <v>40630</v>
      </c>
    </row>
    <row r="2648" spans="2:28">
      <c r="B2648" s="58">
        <v>40631</v>
      </c>
      <c r="T2648" s="58">
        <v>40631</v>
      </c>
      <c r="U2648" s="58"/>
      <c r="AB2648" s="58">
        <v>40631</v>
      </c>
    </row>
    <row r="2649" spans="2:28">
      <c r="B2649" s="58">
        <v>40632</v>
      </c>
      <c r="T2649" s="58">
        <v>40632</v>
      </c>
      <c r="U2649" s="58"/>
      <c r="AB2649" s="58">
        <v>40632</v>
      </c>
    </row>
    <row r="2650" spans="2:28">
      <c r="B2650" s="58">
        <v>40633</v>
      </c>
      <c r="T2650" s="58">
        <v>40633</v>
      </c>
      <c r="U2650" s="58"/>
      <c r="AB2650" s="58">
        <v>40633</v>
      </c>
    </row>
    <row r="2651" spans="2:28">
      <c r="B2651" s="58">
        <v>40634</v>
      </c>
      <c r="T2651" s="58">
        <v>40634</v>
      </c>
      <c r="U2651" s="58"/>
      <c r="AB2651" s="58">
        <v>40634</v>
      </c>
    </row>
    <row r="2652" spans="2:28">
      <c r="B2652" s="58">
        <v>40635</v>
      </c>
      <c r="T2652" s="58">
        <v>40635</v>
      </c>
      <c r="U2652" s="58"/>
      <c r="AB2652" s="58">
        <v>40635</v>
      </c>
    </row>
    <row r="2653" spans="2:28">
      <c r="B2653" s="58">
        <v>40636</v>
      </c>
      <c r="T2653" s="58">
        <v>40636</v>
      </c>
      <c r="U2653" s="58"/>
      <c r="AB2653" s="58">
        <v>40636</v>
      </c>
    </row>
    <row r="2654" spans="2:28">
      <c r="B2654" s="58">
        <v>40637</v>
      </c>
      <c r="T2654" s="58">
        <v>40637</v>
      </c>
      <c r="U2654" s="58"/>
      <c r="AB2654" s="58">
        <v>40637</v>
      </c>
    </row>
    <row r="2655" spans="2:28">
      <c r="B2655" s="58">
        <v>40638</v>
      </c>
      <c r="T2655" s="58">
        <v>40638</v>
      </c>
      <c r="U2655" s="58"/>
      <c r="AB2655" s="58">
        <v>40638</v>
      </c>
    </row>
    <row r="2656" spans="2:28">
      <c r="B2656" s="58">
        <v>40639</v>
      </c>
      <c r="T2656" s="58">
        <v>40639</v>
      </c>
      <c r="U2656" s="58"/>
      <c r="AB2656" s="58">
        <v>40639</v>
      </c>
    </row>
    <row r="2657" spans="2:28">
      <c r="B2657" s="58">
        <v>40640</v>
      </c>
      <c r="T2657" s="58">
        <v>40640</v>
      </c>
      <c r="U2657" s="58"/>
      <c r="AB2657" s="58">
        <v>40640</v>
      </c>
    </row>
    <row r="2658" spans="2:28">
      <c r="B2658" s="58">
        <v>40641</v>
      </c>
      <c r="T2658" s="58">
        <v>40641</v>
      </c>
      <c r="U2658" s="58"/>
      <c r="AB2658" s="58">
        <v>40641</v>
      </c>
    </row>
    <row r="2659" spans="2:28">
      <c r="B2659" s="58">
        <v>40642</v>
      </c>
      <c r="T2659" s="58">
        <v>40642</v>
      </c>
      <c r="U2659" s="58"/>
      <c r="AB2659" s="58">
        <v>40642</v>
      </c>
    </row>
    <row r="2660" spans="2:28">
      <c r="B2660" s="58">
        <v>40643</v>
      </c>
      <c r="T2660" s="58">
        <v>40643</v>
      </c>
      <c r="U2660" s="58"/>
      <c r="AB2660" s="58">
        <v>40643</v>
      </c>
    </row>
    <row r="2661" spans="2:28">
      <c r="B2661" s="58">
        <v>40644</v>
      </c>
      <c r="T2661" s="58">
        <v>40644</v>
      </c>
      <c r="U2661" s="58"/>
      <c r="AB2661" s="58">
        <v>40644</v>
      </c>
    </row>
    <row r="2662" spans="2:28">
      <c r="B2662" s="58">
        <v>40645</v>
      </c>
      <c r="T2662" s="58">
        <v>40645</v>
      </c>
      <c r="U2662" s="58"/>
      <c r="AB2662" s="58">
        <v>40645</v>
      </c>
    </row>
    <row r="2663" spans="2:28">
      <c r="B2663" s="58">
        <v>40646</v>
      </c>
      <c r="T2663" s="58">
        <v>40646</v>
      </c>
      <c r="U2663" s="58"/>
      <c r="AB2663" s="58">
        <v>40646</v>
      </c>
    </row>
    <row r="2664" spans="2:28">
      <c r="B2664" s="58">
        <v>40647</v>
      </c>
      <c r="T2664" s="58">
        <v>40647</v>
      </c>
      <c r="U2664" s="58"/>
      <c r="AB2664" s="58">
        <v>40647</v>
      </c>
    </row>
    <row r="2665" spans="2:28">
      <c r="B2665" s="58">
        <v>40648</v>
      </c>
      <c r="T2665" s="58">
        <v>40648</v>
      </c>
      <c r="U2665" s="58"/>
      <c r="AB2665" s="58">
        <v>40648</v>
      </c>
    </row>
    <row r="2666" spans="2:28">
      <c r="B2666" s="58">
        <v>40649</v>
      </c>
      <c r="T2666" s="58">
        <v>40649</v>
      </c>
      <c r="U2666" s="58"/>
      <c r="AB2666" s="58">
        <v>40649</v>
      </c>
    </row>
    <row r="2667" spans="2:28">
      <c r="B2667" s="58">
        <v>40650</v>
      </c>
      <c r="T2667" s="58">
        <v>40650</v>
      </c>
      <c r="U2667" s="58"/>
      <c r="AB2667" s="58">
        <v>40650</v>
      </c>
    </row>
    <row r="2668" spans="2:28">
      <c r="B2668" s="58">
        <v>40651</v>
      </c>
      <c r="T2668" s="58">
        <v>40651</v>
      </c>
      <c r="U2668" s="58"/>
      <c r="AB2668" s="58">
        <v>40651</v>
      </c>
    </row>
    <row r="2669" spans="2:28">
      <c r="B2669" s="58">
        <v>40652</v>
      </c>
      <c r="T2669" s="58">
        <v>40652</v>
      </c>
      <c r="U2669" s="58"/>
      <c r="AB2669" s="58">
        <v>40652</v>
      </c>
    </row>
    <row r="2670" spans="2:28">
      <c r="B2670" s="58">
        <v>40653</v>
      </c>
      <c r="T2670" s="58">
        <v>40653</v>
      </c>
      <c r="U2670" s="58"/>
      <c r="AB2670" s="58">
        <v>40653</v>
      </c>
    </row>
    <row r="2671" spans="2:28">
      <c r="B2671" s="58">
        <v>40654</v>
      </c>
      <c r="T2671" s="58">
        <v>40654</v>
      </c>
      <c r="U2671" s="58"/>
      <c r="AB2671" s="58">
        <v>40654</v>
      </c>
    </row>
    <row r="2672" spans="2:28">
      <c r="B2672" s="58">
        <v>40655</v>
      </c>
      <c r="T2672" s="58">
        <v>40655</v>
      </c>
      <c r="U2672" s="58"/>
      <c r="AB2672" s="58">
        <v>40655</v>
      </c>
    </row>
    <row r="2673" spans="2:28">
      <c r="B2673" s="58">
        <v>40656</v>
      </c>
      <c r="T2673" s="58">
        <v>40656</v>
      </c>
      <c r="U2673" s="58"/>
      <c r="AB2673" s="58">
        <v>40656</v>
      </c>
    </row>
    <row r="2674" spans="2:28">
      <c r="B2674" s="58">
        <v>40657</v>
      </c>
      <c r="T2674" s="58">
        <v>40657</v>
      </c>
      <c r="U2674" s="58"/>
      <c r="AB2674" s="58">
        <v>40657</v>
      </c>
    </row>
    <row r="2675" spans="2:28">
      <c r="B2675" s="58">
        <v>40658</v>
      </c>
      <c r="T2675" s="58">
        <v>40658</v>
      </c>
      <c r="U2675" s="58"/>
      <c r="AB2675" s="58">
        <v>40658</v>
      </c>
    </row>
    <row r="2676" spans="2:28">
      <c r="B2676" s="58">
        <v>40659</v>
      </c>
      <c r="T2676" s="58">
        <v>40659</v>
      </c>
      <c r="U2676" s="58"/>
      <c r="AB2676" s="58">
        <v>40659</v>
      </c>
    </row>
    <row r="2677" spans="2:28">
      <c r="B2677" s="58">
        <v>40660</v>
      </c>
      <c r="T2677" s="58">
        <v>40660</v>
      </c>
      <c r="U2677" s="58"/>
      <c r="AB2677" s="58">
        <v>40660</v>
      </c>
    </row>
    <row r="2678" spans="2:28">
      <c r="B2678" s="58">
        <v>40661</v>
      </c>
      <c r="T2678" s="58">
        <v>40661</v>
      </c>
      <c r="U2678" s="58"/>
      <c r="AB2678" s="58">
        <v>40661</v>
      </c>
    </row>
    <row r="2679" spans="2:28">
      <c r="B2679" s="58">
        <v>40662</v>
      </c>
      <c r="T2679" s="58">
        <v>40662</v>
      </c>
      <c r="U2679" s="58"/>
      <c r="AB2679" s="58">
        <v>40662</v>
      </c>
    </row>
    <row r="2680" spans="2:28">
      <c r="B2680" s="58">
        <v>40663</v>
      </c>
      <c r="T2680" s="58">
        <v>40663</v>
      </c>
      <c r="U2680" s="58"/>
      <c r="AB2680" s="58">
        <v>40663</v>
      </c>
    </row>
    <row r="2681" spans="2:28">
      <c r="B2681" s="58">
        <v>40664</v>
      </c>
      <c r="T2681" s="58">
        <v>40664</v>
      </c>
      <c r="U2681" s="58"/>
      <c r="AB2681" s="58">
        <v>40664</v>
      </c>
    </row>
    <row r="2682" spans="2:28">
      <c r="B2682" s="58">
        <v>40665</v>
      </c>
      <c r="T2682" s="58">
        <v>40665</v>
      </c>
      <c r="U2682" s="58"/>
      <c r="AB2682" s="58">
        <v>40665</v>
      </c>
    </row>
    <row r="2683" spans="2:28">
      <c r="B2683" s="58">
        <v>40666</v>
      </c>
      <c r="T2683" s="58">
        <v>40666</v>
      </c>
      <c r="U2683" s="58"/>
      <c r="AB2683" s="58">
        <v>40666</v>
      </c>
    </row>
    <row r="2684" spans="2:28">
      <c r="B2684" s="58">
        <v>40667</v>
      </c>
      <c r="T2684" s="58">
        <v>40667</v>
      </c>
      <c r="U2684" s="58"/>
      <c r="AB2684" s="58">
        <v>40667</v>
      </c>
    </row>
    <row r="2685" spans="2:28">
      <c r="B2685" s="58">
        <v>40668</v>
      </c>
      <c r="T2685" s="58">
        <v>40668</v>
      </c>
      <c r="U2685" s="58"/>
      <c r="AB2685" s="58">
        <v>40668</v>
      </c>
    </row>
    <row r="2686" spans="2:28">
      <c r="B2686" s="58">
        <v>40669</v>
      </c>
      <c r="T2686" s="58">
        <v>40669</v>
      </c>
      <c r="U2686" s="58"/>
      <c r="AB2686" s="58">
        <v>40669</v>
      </c>
    </row>
    <row r="2687" spans="2:28">
      <c r="B2687" s="58">
        <v>40670</v>
      </c>
      <c r="T2687" s="58">
        <v>40670</v>
      </c>
      <c r="U2687" s="58"/>
      <c r="AB2687" s="58">
        <v>40670</v>
      </c>
    </row>
    <row r="2688" spans="2:28">
      <c r="B2688" s="58">
        <v>40671</v>
      </c>
      <c r="T2688" s="58">
        <v>40671</v>
      </c>
      <c r="U2688" s="58"/>
      <c r="AB2688" s="58">
        <v>40671</v>
      </c>
    </row>
    <row r="2689" spans="2:28">
      <c r="B2689" s="58">
        <v>40672</v>
      </c>
      <c r="T2689" s="58">
        <v>40672</v>
      </c>
      <c r="U2689" s="58"/>
      <c r="AB2689" s="58">
        <v>40672</v>
      </c>
    </row>
    <row r="2690" spans="2:28">
      <c r="B2690" s="58">
        <v>40673</v>
      </c>
      <c r="T2690" s="58">
        <v>40673</v>
      </c>
      <c r="U2690" s="58"/>
      <c r="AB2690" s="58">
        <v>40673</v>
      </c>
    </row>
    <row r="2691" spans="2:28">
      <c r="B2691" s="58">
        <v>40674</v>
      </c>
      <c r="T2691" s="58">
        <v>40674</v>
      </c>
      <c r="U2691" s="58"/>
      <c r="AB2691" s="58">
        <v>40674</v>
      </c>
    </row>
    <row r="2692" spans="2:28">
      <c r="B2692" s="58">
        <v>40675</v>
      </c>
      <c r="T2692" s="58">
        <v>40675</v>
      </c>
      <c r="U2692" s="58"/>
      <c r="AB2692" s="58">
        <v>40675</v>
      </c>
    </row>
    <row r="2693" spans="2:28">
      <c r="B2693" s="58">
        <v>40676</v>
      </c>
      <c r="T2693" s="58">
        <v>40676</v>
      </c>
      <c r="U2693" s="58"/>
      <c r="AB2693" s="58">
        <v>40676</v>
      </c>
    </row>
    <row r="2694" spans="2:28">
      <c r="B2694" s="58">
        <v>40677</v>
      </c>
      <c r="T2694" s="58">
        <v>40677</v>
      </c>
      <c r="U2694" s="58"/>
      <c r="AB2694" s="58">
        <v>40677</v>
      </c>
    </row>
    <row r="2695" spans="2:28">
      <c r="B2695" s="58">
        <v>40678</v>
      </c>
      <c r="T2695" s="58">
        <v>40678</v>
      </c>
      <c r="U2695" s="58"/>
      <c r="AB2695" s="58">
        <v>40678</v>
      </c>
    </row>
    <row r="2696" spans="2:28">
      <c r="B2696" s="58">
        <v>40679</v>
      </c>
      <c r="T2696" s="58">
        <v>40679</v>
      </c>
      <c r="U2696" s="58"/>
      <c r="AB2696" s="58">
        <v>40679</v>
      </c>
    </row>
    <row r="2697" spans="2:28">
      <c r="B2697" s="58">
        <v>40680</v>
      </c>
      <c r="T2697" s="58">
        <v>40680</v>
      </c>
      <c r="U2697" s="58"/>
      <c r="AB2697" s="58">
        <v>40680</v>
      </c>
    </row>
    <row r="2698" spans="2:28">
      <c r="B2698" s="58">
        <v>40681</v>
      </c>
      <c r="T2698" s="58">
        <v>40681</v>
      </c>
      <c r="U2698" s="58"/>
      <c r="AB2698" s="58">
        <v>40681</v>
      </c>
    </row>
    <row r="2699" spans="2:28">
      <c r="B2699" s="58">
        <v>40682</v>
      </c>
      <c r="T2699" s="58">
        <v>40682</v>
      </c>
      <c r="U2699" s="58"/>
      <c r="AB2699" s="58">
        <v>40682</v>
      </c>
    </row>
    <row r="2700" spans="2:28">
      <c r="B2700" s="58">
        <v>40683</v>
      </c>
      <c r="T2700" s="58">
        <v>40683</v>
      </c>
      <c r="U2700" s="58"/>
      <c r="AB2700" s="58">
        <v>40683</v>
      </c>
    </row>
    <row r="2701" spans="2:28">
      <c r="B2701" s="58">
        <v>40684</v>
      </c>
      <c r="T2701" s="58">
        <v>40684</v>
      </c>
      <c r="U2701" s="58"/>
      <c r="AB2701" s="58">
        <v>40684</v>
      </c>
    </row>
    <row r="2702" spans="2:28">
      <c r="B2702" s="58">
        <v>40685</v>
      </c>
      <c r="T2702" s="58">
        <v>40685</v>
      </c>
      <c r="U2702" s="58"/>
      <c r="AB2702" s="58">
        <v>40685</v>
      </c>
    </row>
    <row r="2703" spans="2:28">
      <c r="B2703" s="58">
        <v>40686</v>
      </c>
      <c r="T2703" s="58">
        <v>40686</v>
      </c>
      <c r="U2703" s="58"/>
      <c r="AB2703" s="58">
        <v>40686</v>
      </c>
    </row>
    <row r="2704" spans="2:28">
      <c r="B2704" s="58">
        <v>40687</v>
      </c>
      <c r="T2704" s="58">
        <v>40687</v>
      </c>
      <c r="U2704" s="58"/>
      <c r="AB2704" s="58">
        <v>40687</v>
      </c>
    </row>
    <row r="2705" spans="2:28">
      <c r="B2705" s="58">
        <v>40688</v>
      </c>
      <c r="T2705" s="58">
        <v>40688</v>
      </c>
      <c r="U2705" s="58"/>
      <c r="AB2705" s="58">
        <v>40688</v>
      </c>
    </row>
    <row r="2706" spans="2:28">
      <c r="B2706" s="58">
        <v>40689</v>
      </c>
      <c r="T2706" s="58">
        <v>40689</v>
      </c>
      <c r="U2706" s="58"/>
      <c r="AB2706" s="58">
        <v>40689</v>
      </c>
    </row>
    <row r="2707" spans="2:28">
      <c r="B2707" s="58">
        <v>40690</v>
      </c>
      <c r="T2707" s="58">
        <v>40690</v>
      </c>
      <c r="U2707" s="58"/>
      <c r="AB2707" s="58">
        <v>40690</v>
      </c>
    </row>
    <row r="2708" spans="2:28">
      <c r="B2708" s="58">
        <v>40691</v>
      </c>
      <c r="T2708" s="58">
        <v>40691</v>
      </c>
      <c r="U2708" s="58"/>
      <c r="AB2708" s="58">
        <v>40691</v>
      </c>
    </row>
    <row r="2709" spans="2:28">
      <c r="B2709" s="58">
        <v>40692</v>
      </c>
      <c r="T2709" s="58">
        <v>40692</v>
      </c>
      <c r="U2709" s="58"/>
      <c r="AB2709" s="58">
        <v>40692</v>
      </c>
    </row>
    <row r="2710" spans="2:28">
      <c r="B2710" s="58">
        <v>40693</v>
      </c>
      <c r="T2710" s="58">
        <v>40693</v>
      </c>
      <c r="U2710" s="58"/>
      <c r="AB2710" s="58">
        <v>40693</v>
      </c>
    </row>
    <row r="2711" spans="2:28">
      <c r="B2711" s="58">
        <v>40694</v>
      </c>
      <c r="T2711" s="58">
        <v>40694</v>
      </c>
      <c r="U2711" s="58"/>
      <c r="AB2711" s="58">
        <v>40694</v>
      </c>
    </row>
    <row r="2712" spans="2:28">
      <c r="B2712" s="58">
        <v>40695</v>
      </c>
      <c r="T2712" s="58">
        <v>40695</v>
      </c>
      <c r="U2712" s="58"/>
      <c r="AB2712" s="58">
        <v>40695</v>
      </c>
    </row>
    <row r="2713" spans="2:28">
      <c r="B2713" s="58">
        <v>40696</v>
      </c>
      <c r="T2713" s="58">
        <v>40696</v>
      </c>
      <c r="U2713" s="58"/>
      <c r="AB2713" s="58">
        <v>40696</v>
      </c>
    </row>
    <row r="2714" spans="2:28">
      <c r="B2714" s="58">
        <v>40697</v>
      </c>
      <c r="T2714" s="58">
        <v>40697</v>
      </c>
      <c r="U2714" s="58"/>
      <c r="AB2714" s="58">
        <v>40697</v>
      </c>
    </row>
    <row r="2715" spans="2:28">
      <c r="B2715" s="58">
        <v>40698</v>
      </c>
      <c r="T2715" s="58">
        <v>40698</v>
      </c>
      <c r="U2715" s="58"/>
      <c r="AB2715" s="58">
        <v>40698</v>
      </c>
    </row>
    <row r="2716" spans="2:28">
      <c r="B2716" s="58">
        <v>40699</v>
      </c>
      <c r="T2716" s="58">
        <v>40699</v>
      </c>
      <c r="U2716" s="58"/>
      <c r="AB2716" s="58">
        <v>40699</v>
      </c>
    </row>
    <row r="2717" spans="2:28">
      <c r="B2717" s="58">
        <v>40700</v>
      </c>
      <c r="T2717" s="58">
        <v>40700</v>
      </c>
      <c r="U2717" s="58"/>
      <c r="AB2717" s="58">
        <v>40700</v>
      </c>
    </row>
    <row r="2718" spans="2:28">
      <c r="B2718" s="58">
        <v>40701</v>
      </c>
      <c r="T2718" s="58">
        <v>40701</v>
      </c>
      <c r="U2718" s="58"/>
      <c r="AB2718" s="58">
        <v>40701</v>
      </c>
    </row>
    <row r="2719" spans="2:28">
      <c r="B2719" s="58">
        <v>40702</v>
      </c>
      <c r="T2719" s="58">
        <v>40702</v>
      </c>
      <c r="U2719" s="58"/>
      <c r="AB2719" s="58">
        <v>40702</v>
      </c>
    </row>
    <row r="2720" spans="2:28">
      <c r="B2720" s="58">
        <v>40703</v>
      </c>
      <c r="T2720" s="58">
        <v>40703</v>
      </c>
      <c r="U2720" s="58"/>
      <c r="AB2720" s="58">
        <v>40703</v>
      </c>
    </row>
    <row r="2721" spans="2:28">
      <c r="B2721" s="58">
        <v>40704</v>
      </c>
      <c r="T2721" s="58">
        <v>40704</v>
      </c>
      <c r="U2721" s="58"/>
      <c r="AB2721" s="58">
        <v>40704</v>
      </c>
    </row>
    <row r="2722" spans="2:28">
      <c r="B2722" s="58">
        <v>40705</v>
      </c>
      <c r="T2722" s="58">
        <v>40705</v>
      </c>
      <c r="U2722" s="58"/>
      <c r="AB2722" s="58">
        <v>40705</v>
      </c>
    </row>
    <row r="2723" spans="2:28">
      <c r="B2723" s="58">
        <v>40706</v>
      </c>
      <c r="T2723" s="58">
        <v>40706</v>
      </c>
      <c r="U2723" s="58"/>
      <c r="AB2723" s="58">
        <v>40706</v>
      </c>
    </row>
    <row r="2724" spans="2:28">
      <c r="B2724" s="58">
        <v>40707</v>
      </c>
      <c r="T2724" s="58">
        <v>40707</v>
      </c>
      <c r="U2724" s="58"/>
      <c r="AB2724" s="58">
        <v>40707</v>
      </c>
    </row>
    <row r="2725" spans="2:28">
      <c r="B2725" s="58">
        <v>40708</v>
      </c>
      <c r="T2725" s="58">
        <v>40708</v>
      </c>
      <c r="U2725" s="58"/>
      <c r="AB2725" s="58">
        <v>40708</v>
      </c>
    </row>
    <row r="2726" spans="2:28">
      <c r="B2726" s="58">
        <v>40709</v>
      </c>
      <c r="T2726" s="58">
        <v>40709</v>
      </c>
      <c r="U2726" s="58"/>
      <c r="AB2726" s="58">
        <v>40709</v>
      </c>
    </row>
    <row r="2727" spans="2:28">
      <c r="B2727" s="58">
        <v>40710</v>
      </c>
      <c r="T2727" s="58">
        <v>40710</v>
      </c>
      <c r="U2727" s="58"/>
      <c r="AB2727" s="58">
        <v>40710</v>
      </c>
    </row>
    <row r="2728" spans="2:28">
      <c r="B2728" s="58">
        <v>40711</v>
      </c>
      <c r="T2728" s="58">
        <v>40711</v>
      </c>
      <c r="U2728" s="58"/>
      <c r="AB2728" s="58">
        <v>40711</v>
      </c>
    </row>
    <row r="2729" spans="2:28">
      <c r="B2729" s="58">
        <v>40712</v>
      </c>
      <c r="T2729" s="58">
        <v>40712</v>
      </c>
      <c r="U2729" s="58"/>
      <c r="AB2729" s="58">
        <v>40712</v>
      </c>
    </row>
    <row r="2730" spans="2:28">
      <c r="B2730" s="58">
        <v>40713</v>
      </c>
      <c r="T2730" s="58">
        <v>40713</v>
      </c>
      <c r="U2730" s="58"/>
      <c r="AB2730" s="58">
        <v>40713</v>
      </c>
    </row>
    <row r="2731" spans="2:28">
      <c r="B2731" s="58">
        <v>40714</v>
      </c>
      <c r="T2731" s="58">
        <v>40714</v>
      </c>
      <c r="U2731" s="58"/>
      <c r="AB2731" s="58">
        <v>40714</v>
      </c>
    </row>
    <row r="2732" spans="2:28">
      <c r="B2732" s="58">
        <v>40715</v>
      </c>
      <c r="T2732" s="58">
        <v>40715</v>
      </c>
      <c r="U2732" s="58"/>
      <c r="AB2732" s="58">
        <v>40715</v>
      </c>
    </row>
    <row r="2733" spans="2:28">
      <c r="B2733" s="58">
        <v>40716</v>
      </c>
      <c r="T2733" s="58">
        <v>40716</v>
      </c>
      <c r="U2733" s="58"/>
      <c r="AB2733" s="58">
        <v>40716</v>
      </c>
    </row>
    <row r="2734" spans="2:28">
      <c r="B2734" s="58">
        <v>40717</v>
      </c>
      <c r="T2734" s="58">
        <v>40717</v>
      </c>
      <c r="U2734" s="58"/>
      <c r="AB2734" s="58">
        <v>40717</v>
      </c>
    </row>
    <row r="2735" spans="2:28">
      <c r="B2735" s="58">
        <v>40718</v>
      </c>
      <c r="T2735" s="58">
        <v>40718</v>
      </c>
      <c r="U2735" s="58"/>
      <c r="AB2735" s="58">
        <v>40718</v>
      </c>
    </row>
    <row r="2736" spans="2:28">
      <c r="B2736" s="58">
        <v>40719</v>
      </c>
      <c r="T2736" s="58">
        <v>40719</v>
      </c>
      <c r="U2736" s="58"/>
      <c r="AB2736" s="58">
        <v>40719</v>
      </c>
    </row>
    <row r="2737" spans="2:28">
      <c r="B2737" s="58">
        <v>40720</v>
      </c>
      <c r="T2737" s="58">
        <v>40720</v>
      </c>
      <c r="U2737" s="58"/>
      <c r="AB2737" s="58">
        <v>40720</v>
      </c>
    </row>
    <row r="2738" spans="2:28">
      <c r="B2738" s="58">
        <v>40721</v>
      </c>
      <c r="T2738" s="58">
        <v>40721</v>
      </c>
      <c r="U2738" s="58"/>
      <c r="AB2738" s="58">
        <v>40721</v>
      </c>
    </row>
    <row r="2739" spans="2:28">
      <c r="B2739" s="58">
        <v>40722</v>
      </c>
      <c r="T2739" s="58">
        <v>40722</v>
      </c>
      <c r="U2739" s="58"/>
      <c r="AB2739" s="58">
        <v>40722</v>
      </c>
    </row>
    <row r="2740" spans="2:28">
      <c r="B2740" s="58">
        <v>40723</v>
      </c>
      <c r="T2740" s="58">
        <v>40723</v>
      </c>
      <c r="U2740" s="58"/>
      <c r="AB2740" s="58">
        <v>40723</v>
      </c>
    </row>
    <row r="2741" spans="2:28">
      <c r="B2741" s="58">
        <v>40724</v>
      </c>
      <c r="T2741" s="58">
        <v>40724</v>
      </c>
      <c r="U2741" s="58"/>
      <c r="AB2741" s="58">
        <v>40724</v>
      </c>
    </row>
    <row r="2742" spans="2:28">
      <c r="B2742" s="58">
        <v>40725</v>
      </c>
      <c r="T2742" s="58">
        <v>40725</v>
      </c>
      <c r="U2742" s="58"/>
      <c r="AB2742" s="58">
        <v>40725</v>
      </c>
    </row>
    <row r="2743" spans="2:28">
      <c r="B2743" s="58">
        <v>40726</v>
      </c>
      <c r="T2743" s="58">
        <v>40726</v>
      </c>
      <c r="U2743" s="58"/>
      <c r="AB2743" s="58">
        <v>40726</v>
      </c>
    </row>
    <row r="2744" spans="2:28">
      <c r="B2744" s="58">
        <v>40727</v>
      </c>
      <c r="T2744" s="58">
        <v>40727</v>
      </c>
      <c r="U2744" s="58"/>
      <c r="AB2744" s="58">
        <v>40727</v>
      </c>
    </row>
    <row r="2745" spans="2:28">
      <c r="B2745" s="58">
        <v>40728</v>
      </c>
      <c r="T2745" s="58">
        <v>40728</v>
      </c>
      <c r="U2745" s="58"/>
      <c r="AB2745" s="58">
        <v>40728</v>
      </c>
    </row>
    <row r="2746" spans="2:28">
      <c r="B2746" s="58">
        <v>40729</v>
      </c>
      <c r="T2746" s="58">
        <v>40729</v>
      </c>
      <c r="U2746" s="58"/>
      <c r="AB2746" s="58">
        <v>40729</v>
      </c>
    </row>
    <row r="2747" spans="2:28">
      <c r="B2747" s="58">
        <v>40730</v>
      </c>
      <c r="T2747" s="58">
        <v>40730</v>
      </c>
      <c r="U2747" s="58"/>
      <c r="AB2747" s="58">
        <v>40730</v>
      </c>
    </row>
    <row r="2748" spans="2:28">
      <c r="B2748" s="58">
        <v>40731</v>
      </c>
      <c r="T2748" s="58">
        <v>40731</v>
      </c>
      <c r="U2748" s="58"/>
      <c r="AB2748" s="58">
        <v>40731</v>
      </c>
    </row>
    <row r="2749" spans="2:28">
      <c r="B2749" s="58">
        <v>40732</v>
      </c>
      <c r="T2749" s="58">
        <v>40732</v>
      </c>
      <c r="U2749" s="58"/>
      <c r="AB2749" s="58">
        <v>40732</v>
      </c>
    </row>
    <row r="2750" spans="2:28">
      <c r="B2750" s="58">
        <v>40733</v>
      </c>
      <c r="T2750" s="58">
        <v>40733</v>
      </c>
      <c r="U2750" s="58"/>
      <c r="AB2750" s="58">
        <v>40733</v>
      </c>
    </row>
    <row r="2751" spans="2:28">
      <c r="B2751" s="58">
        <v>40734</v>
      </c>
      <c r="T2751" s="58">
        <v>40734</v>
      </c>
      <c r="U2751" s="58"/>
      <c r="AB2751" s="58">
        <v>40734</v>
      </c>
    </row>
    <row r="2752" spans="2:28">
      <c r="B2752" s="58">
        <v>40735</v>
      </c>
      <c r="T2752" s="58">
        <v>40735</v>
      </c>
      <c r="U2752" s="58"/>
      <c r="AB2752" s="58">
        <v>40735</v>
      </c>
    </row>
    <row r="2753" spans="2:28">
      <c r="B2753" s="58">
        <v>40736</v>
      </c>
      <c r="T2753" s="58">
        <v>40736</v>
      </c>
      <c r="U2753" s="58"/>
      <c r="AB2753" s="58">
        <v>40736</v>
      </c>
    </row>
    <row r="2754" spans="2:28">
      <c r="B2754" s="58">
        <v>40737</v>
      </c>
      <c r="T2754" s="58">
        <v>40737</v>
      </c>
      <c r="U2754" s="58"/>
      <c r="AB2754" s="58">
        <v>40737</v>
      </c>
    </row>
    <row r="2755" spans="2:28">
      <c r="B2755" s="58">
        <v>40738</v>
      </c>
      <c r="T2755" s="58">
        <v>40738</v>
      </c>
      <c r="U2755" s="58"/>
      <c r="AB2755" s="58">
        <v>40738</v>
      </c>
    </row>
    <row r="2756" spans="2:28">
      <c r="B2756" s="58">
        <v>40739</v>
      </c>
      <c r="T2756" s="58">
        <v>40739</v>
      </c>
      <c r="U2756" s="58"/>
      <c r="AB2756" s="58">
        <v>40739</v>
      </c>
    </row>
    <row r="2757" spans="2:28">
      <c r="B2757" s="58">
        <v>40740</v>
      </c>
      <c r="T2757" s="58">
        <v>40740</v>
      </c>
      <c r="U2757" s="58"/>
      <c r="AB2757" s="58">
        <v>40740</v>
      </c>
    </row>
    <row r="2758" spans="2:28">
      <c r="B2758" s="58">
        <v>40741</v>
      </c>
      <c r="T2758" s="58">
        <v>40741</v>
      </c>
      <c r="U2758" s="58"/>
      <c r="AB2758" s="58">
        <v>40741</v>
      </c>
    </row>
    <row r="2759" spans="2:28">
      <c r="B2759" s="58">
        <v>40742</v>
      </c>
      <c r="T2759" s="58">
        <v>40742</v>
      </c>
      <c r="U2759" s="58"/>
      <c r="AB2759" s="58">
        <v>40742</v>
      </c>
    </row>
    <row r="2760" spans="2:28">
      <c r="B2760" s="58">
        <v>40743</v>
      </c>
      <c r="T2760" s="58">
        <v>40743</v>
      </c>
      <c r="U2760" s="58"/>
      <c r="AB2760" s="58">
        <v>40743</v>
      </c>
    </row>
    <row r="2761" spans="2:28">
      <c r="B2761" s="58">
        <v>40744</v>
      </c>
      <c r="T2761" s="58">
        <v>40744</v>
      </c>
      <c r="U2761" s="58"/>
      <c r="AB2761" s="58">
        <v>40744</v>
      </c>
    </row>
    <row r="2762" spans="2:28">
      <c r="B2762" s="58">
        <v>40745</v>
      </c>
      <c r="T2762" s="58">
        <v>40745</v>
      </c>
      <c r="U2762" s="58"/>
      <c r="AB2762" s="58">
        <v>40745</v>
      </c>
    </row>
    <row r="2763" spans="2:28">
      <c r="B2763" s="58">
        <v>40746</v>
      </c>
      <c r="T2763" s="58">
        <v>40746</v>
      </c>
      <c r="U2763" s="58"/>
      <c r="AB2763" s="58">
        <v>40746</v>
      </c>
    </row>
    <row r="2764" spans="2:28">
      <c r="B2764" s="58">
        <v>40747</v>
      </c>
      <c r="T2764" s="58">
        <v>40747</v>
      </c>
      <c r="U2764" s="58"/>
      <c r="AB2764" s="58">
        <v>40747</v>
      </c>
    </row>
    <row r="2765" spans="2:28">
      <c r="B2765" s="58">
        <v>40748</v>
      </c>
      <c r="T2765" s="58">
        <v>40748</v>
      </c>
      <c r="U2765" s="58"/>
      <c r="AB2765" s="58">
        <v>40748</v>
      </c>
    </row>
    <row r="2766" spans="2:28">
      <c r="B2766" s="58">
        <v>40749</v>
      </c>
      <c r="T2766" s="58">
        <v>40749</v>
      </c>
      <c r="U2766" s="58"/>
      <c r="AB2766" s="58">
        <v>40749</v>
      </c>
    </row>
    <row r="2767" spans="2:28">
      <c r="B2767" s="58">
        <v>40750</v>
      </c>
      <c r="T2767" s="58">
        <v>40750</v>
      </c>
      <c r="U2767" s="58"/>
      <c r="AB2767" s="58">
        <v>40750</v>
      </c>
    </row>
    <row r="2768" spans="2:28">
      <c r="B2768" s="58">
        <v>40751</v>
      </c>
      <c r="T2768" s="58">
        <v>40751</v>
      </c>
      <c r="U2768" s="58"/>
      <c r="AB2768" s="58">
        <v>40751</v>
      </c>
    </row>
    <row r="2769" spans="2:28">
      <c r="B2769" s="58">
        <v>40752</v>
      </c>
      <c r="T2769" s="58">
        <v>40752</v>
      </c>
      <c r="U2769" s="58"/>
      <c r="AB2769" s="58">
        <v>40752</v>
      </c>
    </row>
    <row r="2770" spans="2:28">
      <c r="B2770" s="58">
        <v>40753</v>
      </c>
      <c r="T2770" s="58">
        <v>40753</v>
      </c>
      <c r="U2770" s="58"/>
      <c r="AB2770" s="58">
        <v>40753</v>
      </c>
    </row>
    <row r="2771" spans="2:28">
      <c r="B2771" s="58">
        <v>40754</v>
      </c>
      <c r="T2771" s="58">
        <v>40754</v>
      </c>
      <c r="U2771" s="58"/>
      <c r="AB2771" s="58">
        <v>40754</v>
      </c>
    </row>
    <row r="2772" spans="2:28">
      <c r="B2772" s="58">
        <v>40755</v>
      </c>
      <c r="T2772" s="58">
        <v>40755</v>
      </c>
      <c r="U2772" s="58"/>
      <c r="AB2772" s="58">
        <v>40755</v>
      </c>
    </row>
    <row r="2773" spans="2:28">
      <c r="B2773" s="58">
        <v>40756</v>
      </c>
      <c r="T2773" s="58">
        <v>40756</v>
      </c>
      <c r="U2773" s="58"/>
      <c r="AB2773" s="58">
        <v>40756</v>
      </c>
    </row>
    <row r="2774" spans="2:28">
      <c r="B2774" s="58">
        <v>40757</v>
      </c>
      <c r="T2774" s="58">
        <v>40757</v>
      </c>
      <c r="U2774" s="58"/>
      <c r="AB2774" s="58">
        <v>40757</v>
      </c>
    </row>
    <row r="2775" spans="2:28">
      <c r="B2775" s="58">
        <v>40758</v>
      </c>
      <c r="T2775" s="58">
        <v>40758</v>
      </c>
      <c r="U2775" s="58"/>
      <c r="AB2775" s="58">
        <v>40758</v>
      </c>
    </row>
    <row r="2776" spans="2:28">
      <c r="B2776" s="58">
        <v>40759</v>
      </c>
      <c r="T2776" s="58">
        <v>40759</v>
      </c>
      <c r="U2776" s="58"/>
      <c r="AB2776" s="58">
        <v>40759</v>
      </c>
    </row>
    <row r="2777" spans="2:28">
      <c r="B2777" s="58">
        <v>40760</v>
      </c>
      <c r="T2777" s="58">
        <v>40760</v>
      </c>
      <c r="U2777" s="58"/>
      <c r="AB2777" s="58">
        <v>40760</v>
      </c>
    </row>
    <row r="2778" spans="2:28">
      <c r="B2778" s="58">
        <v>40761</v>
      </c>
      <c r="T2778" s="58">
        <v>40761</v>
      </c>
      <c r="U2778" s="58"/>
      <c r="AB2778" s="58">
        <v>40761</v>
      </c>
    </row>
    <row r="2779" spans="2:28">
      <c r="B2779" s="58">
        <v>40762</v>
      </c>
      <c r="T2779" s="58">
        <v>40762</v>
      </c>
      <c r="U2779" s="58"/>
      <c r="AB2779" s="58">
        <v>40762</v>
      </c>
    </row>
    <row r="2780" spans="2:28">
      <c r="B2780" s="58">
        <v>40763</v>
      </c>
      <c r="T2780" s="58">
        <v>40763</v>
      </c>
      <c r="U2780" s="58"/>
      <c r="AB2780" s="58">
        <v>40763</v>
      </c>
    </row>
    <row r="2781" spans="2:28">
      <c r="B2781" s="58">
        <v>40764</v>
      </c>
      <c r="T2781" s="58">
        <v>40764</v>
      </c>
      <c r="U2781" s="58"/>
      <c r="AB2781" s="58">
        <v>40764</v>
      </c>
    </row>
    <row r="2782" spans="2:28">
      <c r="B2782" s="58">
        <v>40765</v>
      </c>
      <c r="T2782" s="58">
        <v>40765</v>
      </c>
      <c r="U2782" s="58"/>
      <c r="AB2782" s="58">
        <v>40765</v>
      </c>
    </row>
    <row r="2783" spans="2:28">
      <c r="B2783" s="58">
        <v>40766</v>
      </c>
      <c r="T2783" s="58">
        <v>40766</v>
      </c>
      <c r="U2783" s="58"/>
      <c r="AB2783" s="58">
        <v>40766</v>
      </c>
    </row>
    <row r="2784" spans="2:28">
      <c r="B2784" s="58">
        <v>40767</v>
      </c>
      <c r="T2784" s="58">
        <v>40767</v>
      </c>
      <c r="U2784" s="58"/>
      <c r="AB2784" s="58">
        <v>40767</v>
      </c>
    </row>
    <row r="2785" spans="2:28">
      <c r="B2785" s="58">
        <v>40768</v>
      </c>
      <c r="T2785" s="58">
        <v>40768</v>
      </c>
      <c r="U2785" s="58"/>
      <c r="AB2785" s="58">
        <v>40768</v>
      </c>
    </row>
    <row r="2786" spans="2:28">
      <c r="B2786" s="58">
        <v>40769</v>
      </c>
      <c r="T2786" s="58">
        <v>40769</v>
      </c>
      <c r="U2786" s="58"/>
      <c r="AB2786" s="58">
        <v>40769</v>
      </c>
    </row>
    <row r="2787" spans="2:28">
      <c r="B2787" s="58">
        <v>40770</v>
      </c>
      <c r="T2787" s="58">
        <v>40770</v>
      </c>
      <c r="U2787" s="58"/>
      <c r="AB2787" s="58">
        <v>40770</v>
      </c>
    </row>
    <row r="2788" spans="2:28">
      <c r="B2788" s="58">
        <v>40771</v>
      </c>
      <c r="T2788" s="58">
        <v>40771</v>
      </c>
      <c r="U2788" s="58"/>
      <c r="AB2788" s="58">
        <v>40771</v>
      </c>
    </row>
    <row r="2789" spans="2:28">
      <c r="B2789" s="58">
        <v>40772</v>
      </c>
      <c r="T2789" s="58">
        <v>40772</v>
      </c>
      <c r="U2789" s="58"/>
      <c r="AB2789" s="58">
        <v>40772</v>
      </c>
    </row>
    <row r="2790" spans="2:28">
      <c r="B2790" s="58">
        <v>40773</v>
      </c>
      <c r="T2790" s="58">
        <v>40773</v>
      </c>
      <c r="U2790" s="58"/>
      <c r="AB2790" s="58">
        <v>40773</v>
      </c>
    </row>
    <row r="2791" spans="2:28">
      <c r="B2791" s="58">
        <v>40774</v>
      </c>
      <c r="T2791" s="58">
        <v>40774</v>
      </c>
      <c r="U2791" s="58"/>
      <c r="AB2791" s="58">
        <v>40774</v>
      </c>
    </row>
    <row r="2792" spans="2:28">
      <c r="B2792" s="58">
        <v>40775</v>
      </c>
      <c r="T2792" s="58">
        <v>40775</v>
      </c>
      <c r="U2792" s="58"/>
      <c r="AB2792" s="58">
        <v>40775</v>
      </c>
    </row>
    <row r="2793" spans="2:28">
      <c r="B2793" s="58">
        <v>40776</v>
      </c>
      <c r="T2793" s="58">
        <v>40776</v>
      </c>
      <c r="U2793" s="58"/>
      <c r="AB2793" s="58">
        <v>40776</v>
      </c>
    </row>
    <row r="2794" spans="2:28">
      <c r="B2794" s="58">
        <v>40777</v>
      </c>
      <c r="T2794" s="58">
        <v>40777</v>
      </c>
      <c r="U2794" s="58"/>
      <c r="AB2794" s="58">
        <v>40777</v>
      </c>
    </row>
    <row r="2795" spans="2:28">
      <c r="B2795" s="58">
        <v>40778</v>
      </c>
      <c r="T2795" s="58">
        <v>40778</v>
      </c>
      <c r="U2795" s="58"/>
      <c r="AB2795" s="58">
        <v>40778</v>
      </c>
    </row>
    <row r="2796" spans="2:28">
      <c r="B2796" s="58">
        <v>40779</v>
      </c>
      <c r="T2796" s="58">
        <v>40779</v>
      </c>
      <c r="U2796" s="58"/>
      <c r="AB2796" s="58">
        <v>40779</v>
      </c>
    </row>
    <row r="2797" spans="2:28">
      <c r="B2797" s="58">
        <v>40780</v>
      </c>
      <c r="T2797" s="58">
        <v>40780</v>
      </c>
      <c r="U2797" s="58"/>
      <c r="AB2797" s="58">
        <v>40780</v>
      </c>
    </row>
    <row r="2798" spans="2:28">
      <c r="B2798" s="58">
        <v>40781</v>
      </c>
      <c r="T2798" s="58">
        <v>40781</v>
      </c>
      <c r="U2798" s="58"/>
      <c r="AB2798" s="58">
        <v>40781</v>
      </c>
    </row>
    <row r="2799" spans="2:28">
      <c r="B2799" s="58">
        <v>40782</v>
      </c>
      <c r="T2799" s="58">
        <v>40782</v>
      </c>
      <c r="U2799" s="58"/>
      <c r="AB2799" s="58">
        <v>40782</v>
      </c>
    </row>
    <row r="2800" spans="2:28">
      <c r="B2800" s="58">
        <v>40783</v>
      </c>
      <c r="T2800" s="58">
        <v>40783</v>
      </c>
      <c r="U2800" s="58"/>
      <c r="AB2800" s="58">
        <v>40783</v>
      </c>
    </row>
    <row r="2801" spans="2:28">
      <c r="B2801" s="58">
        <v>40784</v>
      </c>
      <c r="T2801" s="58">
        <v>40784</v>
      </c>
      <c r="U2801" s="58"/>
      <c r="AB2801" s="58">
        <v>40784</v>
      </c>
    </row>
    <row r="2802" spans="2:28">
      <c r="B2802" s="58">
        <v>40785</v>
      </c>
      <c r="T2802" s="58">
        <v>40785</v>
      </c>
      <c r="U2802" s="58"/>
      <c r="AB2802" s="58">
        <v>40785</v>
      </c>
    </row>
    <row r="2803" spans="2:28">
      <c r="B2803" s="58">
        <v>40786</v>
      </c>
      <c r="T2803" s="58">
        <v>40786</v>
      </c>
      <c r="U2803" s="58"/>
      <c r="AB2803" s="58">
        <v>40786</v>
      </c>
    </row>
    <row r="2804" spans="2:28">
      <c r="B2804" s="58">
        <v>40787</v>
      </c>
      <c r="T2804" s="58">
        <v>40787</v>
      </c>
      <c r="U2804" s="58"/>
      <c r="AB2804" s="58">
        <v>40787</v>
      </c>
    </row>
    <row r="2805" spans="2:28">
      <c r="B2805" s="58">
        <v>40788</v>
      </c>
      <c r="T2805" s="58">
        <v>40788</v>
      </c>
      <c r="U2805" s="58"/>
      <c r="AB2805" s="58">
        <v>40788</v>
      </c>
    </row>
    <row r="2806" spans="2:28">
      <c r="B2806" s="58">
        <v>40789</v>
      </c>
      <c r="T2806" s="58">
        <v>40789</v>
      </c>
      <c r="U2806" s="58"/>
      <c r="AB2806" s="58">
        <v>40789</v>
      </c>
    </row>
    <row r="2807" spans="2:28">
      <c r="B2807" s="58">
        <v>40790</v>
      </c>
      <c r="T2807" s="58">
        <v>40790</v>
      </c>
      <c r="U2807" s="58"/>
      <c r="AB2807" s="58">
        <v>40790</v>
      </c>
    </row>
    <row r="2808" spans="2:28">
      <c r="B2808" s="58">
        <v>40791</v>
      </c>
      <c r="T2808" s="58">
        <v>40791</v>
      </c>
      <c r="U2808" s="58"/>
      <c r="AB2808" s="58">
        <v>40791</v>
      </c>
    </row>
    <row r="2809" spans="2:28">
      <c r="B2809" s="58">
        <v>40792</v>
      </c>
      <c r="T2809" s="58">
        <v>40792</v>
      </c>
      <c r="U2809" s="58"/>
      <c r="AB2809" s="58">
        <v>40792</v>
      </c>
    </row>
    <row r="2810" spans="2:28">
      <c r="B2810" s="58">
        <v>40793</v>
      </c>
      <c r="T2810" s="58">
        <v>40793</v>
      </c>
      <c r="U2810" s="58"/>
      <c r="AB2810" s="58">
        <v>40793</v>
      </c>
    </row>
    <row r="2811" spans="2:28">
      <c r="B2811" s="58">
        <v>40794</v>
      </c>
      <c r="T2811" s="58">
        <v>40794</v>
      </c>
      <c r="U2811" s="58"/>
      <c r="AB2811" s="58">
        <v>40794</v>
      </c>
    </row>
    <row r="2812" spans="2:28">
      <c r="B2812" s="58">
        <v>40795</v>
      </c>
      <c r="T2812" s="58">
        <v>40795</v>
      </c>
      <c r="U2812" s="58"/>
      <c r="AB2812" s="58">
        <v>40795</v>
      </c>
    </row>
    <row r="2813" spans="2:28">
      <c r="B2813" s="58">
        <v>40796</v>
      </c>
      <c r="T2813" s="58">
        <v>40796</v>
      </c>
      <c r="U2813" s="58"/>
      <c r="AB2813" s="58">
        <v>40796</v>
      </c>
    </row>
    <row r="2814" spans="2:28">
      <c r="B2814" s="58">
        <v>40797</v>
      </c>
      <c r="T2814" s="58">
        <v>40797</v>
      </c>
      <c r="U2814" s="58"/>
      <c r="AB2814" s="58">
        <v>40797</v>
      </c>
    </row>
    <row r="2815" spans="2:28">
      <c r="B2815" s="58">
        <v>40798</v>
      </c>
      <c r="T2815" s="58">
        <v>40798</v>
      </c>
      <c r="U2815" s="58"/>
      <c r="AB2815" s="58">
        <v>40798</v>
      </c>
    </row>
    <row r="2816" spans="2:28">
      <c r="B2816" s="58">
        <v>40799</v>
      </c>
      <c r="T2816" s="58">
        <v>40799</v>
      </c>
      <c r="U2816" s="58"/>
      <c r="AB2816" s="58">
        <v>40799</v>
      </c>
    </row>
    <row r="2817" spans="2:28">
      <c r="B2817" s="58">
        <v>40800</v>
      </c>
      <c r="T2817" s="58">
        <v>40800</v>
      </c>
      <c r="U2817" s="58"/>
      <c r="AB2817" s="58">
        <v>40800</v>
      </c>
    </row>
    <row r="2818" spans="2:28">
      <c r="B2818" s="58">
        <v>40801</v>
      </c>
      <c r="T2818" s="58">
        <v>40801</v>
      </c>
      <c r="U2818" s="58"/>
      <c r="AB2818" s="58">
        <v>40801</v>
      </c>
    </row>
    <row r="2819" spans="2:28">
      <c r="B2819" s="58">
        <v>40802</v>
      </c>
      <c r="T2819" s="58">
        <v>40802</v>
      </c>
      <c r="U2819" s="58"/>
      <c r="AB2819" s="58">
        <v>40802</v>
      </c>
    </row>
    <row r="2820" spans="2:28">
      <c r="B2820" s="58">
        <v>40803</v>
      </c>
      <c r="T2820" s="58">
        <v>40803</v>
      </c>
      <c r="U2820" s="58"/>
      <c r="AB2820" s="58">
        <v>40803</v>
      </c>
    </row>
    <row r="2821" spans="2:28">
      <c r="B2821" s="58">
        <v>40804</v>
      </c>
      <c r="T2821" s="58">
        <v>40804</v>
      </c>
      <c r="U2821" s="58"/>
      <c r="AB2821" s="58">
        <v>40804</v>
      </c>
    </row>
    <row r="2822" spans="2:28">
      <c r="B2822" s="58">
        <v>40805</v>
      </c>
      <c r="T2822" s="58">
        <v>40805</v>
      </c>
      <c r="U2822" s="58"/>
      <c r="AB2822" s="58">
        <v>40805</v>
      </c>
    </row>
    <row r="2823" spans="2:28">
      <c r="B2823" s="58">
        <v>40806</v>
      </c>
      <c r="T2823" s="58">
        <v>40806</v>
      </c>
      <c r="U2823" s="58"/>
      <c r="AB2823" s="58">
        <v>40806</v>
      </c>
    </row>
    <row r="2824" spans="2:28">
      <c r="B2824" s="58">
        <v>40807</v>
      </c>
      <c r="T2824" s="58">
        <v>40807</v>
      </c>
      <c r="U2824" s="58"/>
      <c r="AB2824" s="58">
        <v>40807</v>
      </c>
    </row>
    <row r="2825" spans="2:28">
      <c r="B2825" s="58">
        <v>40808</v>
      </c>
      <c r="T2825" s="58">
        <v>40808</v>
      </c>
      <c r="U2825" s="58"/>
      <c r="AB2825" s="58">
        <v>40808</v>
      </c>
    </row>
    <row r="2826" spans="2:28">
      <c r="B2826" s="58">
        <v>40809</v>
      </c>
      <c r="T2826" s="58">
        <v>40809</v>
      </c>
      <c r="U2826" s="58"/>
      <c r="AB2826" s="58">
        <v>40809</v>
      </c>
    </row>
    <row r="2827" spans="2:28">
      <c r="B2827" s="58">
        <v>40810</v>
      </c>
      <c r="T2827" s="58">
        <v>40810</v>
      </c>
      <c r="U2827" s="58"/>
      <c r="AB2827" s="58">
        <v>40810</v>
      </c>
    </row>
    <row r="2828" spans="2:28">
      <c r="B2828" s="58">
        <v>40811</v>
      </c>
      <c r="T2828" s="58">
        <v>40811</v>
      </c>
      <c r="U2828" s="58"/>
      <c r="AB2828" s="58">
        <v>40811</v>
      </c>
    </row>
    <row r="2829" spans="2:28">
      <c r="B2829" s="58">
        <v>40812</v>
      </c>
      <c r="T2829" s="58">
        <v>40812</v>
      </c>
      <c r="U2829" s="58"/>
      <c r="AB2829" s="58">
        <v>40812</v>
      </c>
    </row>
    <row r="2830" spans="2:28">
      <c r="B2830" s="58">
        <v>40813</v>
      </c>
      <c r="T2830" s="58">
        <v>40813</v>
      </c>
      <c r="U2830" s="58"/>
      <c r="AB2830" s="58">
        <v>40813</v>
      </c>
    </row>
    <row r="2831" spans="2:28">
      <c r="B2831" s="58">
        <v>40814</v>
      </c>
      <c r="T2831" s="58">
        <v>40814</v>
      </c>
      <c r="U2831" s="58"/>
      <c r="AB2831" s="58">
        <v>40814</v>
      </c>
    </row>
    <row r="2832" spans="2:28">
      <c r="B2832" s="58">
        <v>40815</v>
      </c>
      <c r="T2832" s="58">
        <v>40815</v>
      </c>
      <c r="U2832" s="58"/>
      <c r="AB2832" s="58">
        <v>40815</v>
      </c>
    </row>
    <row r="2833" spans="2:28">
      <c r="B2833" s="58">
        <v>40816</v>
      </c>
      <c r="T2833" s="58">
        <v>40816</v>
      </c>
      <c r="U2833" s="58"/>
      <c r="AB2833" s="58">
        <v>40816</v>
      </c>
    </row>
    <row r="2834" spans="2:28">
      <c r="B2834" s="58">
        <v>40817</v>
      </c>
      <c r="T2834" s="58">
        <v>40817</v>
      </c>
      <c r="U2834" s="58"/>
      <c r="AB2834" s="58">
        <v>40817</v>
      </c>
    </row>
    <row r="2835" spans="2:28">
      <c r="B2835" s="58">
        <v>40818</v>
      </c>
      <c r="T2835" s="58">
        <v>40818</v>
      </c>
      <c r="U2835" s="58"/>
      <c r="AB2835" s="58">
        <v>40818</v>
      </c>
    </row>
    <row r="2836" spans="2:28">
      <c r="B2836" s="58">
        <v>40819</v>
      </c>
      <c r="T2836" s="58">
        <v>40819</v>
      </c>
      <c r="U2836" s="58"/>
      <c r="AB2836" s="58">
        <v>40819</v>
      </c>
    </row>
    <row r="2837" spans="2:28">
      <c r="B2837" s="58">
        <v>40820</v>
      </c>
      <c r="T2837" s="58">
        <v>40820</v>
      </c>
      <c r="U2837" s="58"/>
      <c r="AB2837" s="58">
        <v>40820</v>
      </c>
    </row>
    <row r="2838" spans="2:28">
      <c r="B2838" s="58">
        <v>40821</v>
      </c>
      <c r="T2838" s="58">
        <v>40821</v>
      </c>
      <c r="U2838" s="58"/>
      <c r="AB2838" s="58">
        <v>40821</v>
      </c>
    </row>
    <row r="2839" spans="2:28">
      <c r="B2839" s="58">
        <v>40822</v>
      </c>
      <c r="T2839" s="58">
        <v>40822</v>
      </c>
      <c r="U2839" s="58"/>
      <c r="AB2839" s="58">
        <v>40822</v>
      </c>
    </row>
    <row r="2840" spans="2:28">
      <c r="B2840" s="58">
        <v>40823</v>
      </c>
      <c r="T2840" s="58">
        <v>40823</v>
      </c>
      <c r="U2840" s="58"/>
      <c r="AB2840" s="58">
        <v>40823</v>
      </c>
    </row>
    <row r="2841" spans="2:28">
      <c r="B2841" s="58">
        <v>40824</v>
      </c>
      <c r="T2841" s="58">
        <v>40824</v>
      </c>
      <c r="U2841" s="58"/>
      <c r="AB2841" s="58">
        <v>40824</v>
      </c>
    </row>
    <row r="2842" spans="2:28">
      <c r="B2842" s="58">
        <v>40825</v>
      </c>
      <c r="T2842" s="58">
        <v>40825</v>
      </c>
      <c r="U2842" s="58"/>
      <c r="AB2842" s="58">
        <v>40825</v>
      </c>
    </row>
    <row r="2843" spans="2:28">
      <c r="B2843" s="58">
        <v>40826</v>
      </c>
      <c r="T2843" s="58">
        <v>40826</v>
      </c>
      <c r="U2843" s="58"/>
      <c r="AB2843" s="58">
        <v>40826</v>
      </c>
    </row>
    <row r="2844" spans="2:28">
      <c r="B2844" s="58">
        <v>40827</v>
      </c>
      <c r="T2844" s="58">
        <v>40827</v>
      </c>
      <c r="U2844" s="58"/>
      <c r="AB2844" s="58">
        <v>40827</v>
      </c>
    </row>
    <row r="2845" spans="2:28">
      <c r="B2845" s="58">
        <v>40828</v>
      </c>
      <c r="T2845" s="58">
        <v>40828</v>
      </c>
      <c r="U2845" s="58"/>
      <c r="AB2845" s="58">
        <v>40828</v>
      </c>
    </row>
    <row r="2846" spans="2:28">
      <c r="B2846" s="58">
        <v>40829</v>
      </c>
      <c r="T2846" s="58">
        <v>40829</v>
      </c>
      <c r="U2846" s="58"/>
      <c r="AB2846" s="58">
        <v>40829</v>
      </c>
    </row>
    <row r="2847" spans="2:28">
      <c r="B2847" s="58">
        <v>40830</v>
      </c>
      <c r="T2847" s="58">
        <v>40830</v>
      </c>
      <c r="U2847" s="58"/>
      <c r="AB2847" s="58">
        <v>40830</v>
      </c>
    </row>
    <row r="2848" spans="2:28">
      <c r="B2848" s="58">
        <v>40831</v>
      </c>
      <c r="T2848" s="58">
        <v>40831</v>
      </c>
      <c r="U2848" s="58"/>
      <c r="AB2848" s="58">
        <v>40831</v>
      </c>
    </row>
    <row r="2849" spans="2:28">
      <c r="B2849" s="58">
        <v>40832</v>
      </c>
      <c r="T2849" s="58">
        <v>40832</v>
      </c>
      <c r="U2849" s="58"/>
      <c r="AB2849" s="58">
        <v>40832</v>
      </c>
    </row>
    <row r="2850" spans="2:28">
      <c r="B2850" s="58">
        <v>40833</v>
      </c>
      <c r="T2850" s="58">
        <v>40833</v>
      </c>
      <c r="U2850" s="58"/>
      <c r="AB2850" s="58">
        <v>40833</v>
      </c>
    </row>
    <row r="2851" spans="2:28">
      <c r="B2851" s="58">
        <v>40834</v>
      </c>
      <c r="T2851" s="58">
        <v>40834</v>
      </c>
      <c r="U2851" s="58"/>
      <c r="AB2851" s="58">
        <v>40834</v>
      </c>
    </row>
    <row r="2852" spans="2:28">
      <c r="B2852" s="58">
        <v>40835</v>
      </c>
      <c r="T2852" s="58">
        <v>40835</v>
      </c>
      <c r="U2852" s="58"/>
      <c r="AB2852" s="58">
        <v>40835</v>
      </c>
    </row>
    <row r="2853" spans="2:28">
      <c r="B2853" s="58">
        <v>40836</v>
      </c>
      <c r="T2853" s="58">
        <v>40836</v>
      </c>
      <c r="U2853" s="58"/>
      <c r="AB2853" s="58">
        <v>40836</v>
      </c>
    </row>
    <row r="2854" spans="2:28">
      <c r="B2854" s="58">
        <v>40837</v>
      </c>
      <c r="T2854" s="58">
        <v>40837</v>
      </c>
      <c r="U2854" s="58"/>
      <c r="AB2854" s="58">
        <v>40837</v>
      </c>
    </row>
    <row r="2855" spans="2:28">
      <c r="B2855" s="58">
        <v>40838</v>
      </c>
      <c r="T2855" s="58">
        <v>40838</v>
      </c>
      <c r="U2855" s="58"/>
      <c r="AB2855" s="58">
        <v>40838</v>
      </c>
    </row>
    <row r="2856" spans="2:28">
      <c r="B2856" s="58">
        <v>40839</v>
      </c>
      <c r="T2856" s="58">
        <v>40839</v>
      </c>
      <c r="U2856" s="58"/>
      <c r="AB2856" s="58">
        <v>40839</v>
      </c>
    </row>
    <row r="2857" spans="2:28">
      <c r="B2857" s="58">
        <v>40840</v>
      </c>
      <c r="T2857" s="58">
        <v>40840</v>
      </c>
      <c r="U2857" s="58"/>
      <c r="AB2857" s="58">
        <v>40840</v>
      </c>
    </row>
    <row r="2858" spans="2:28">
      <c r="B2858" s="58">
        <v>40841</v>
      </c>
      <c r="T2858" s="58">
        <v>40841</v>
      </c>
      <c r="U2858" s="58"/>
      <c r="AB2858" s="58">
        <v>40841</v>
      </c>
    </row>
    <row r="2859" spans="2:28">
      <c r="B2859" s="58">
        <v>40842</v>
      </c>
      <c r="T2859" s="58">
        <v>40842</v>
      </c>
      <c r="U2859" s="58"/>
      <c r="AB2859" s="58">
        <v>40842</v>
      </c>
    </row>
    <row r="2860" spans="2:28">
      <c r="B2860" s="58">
        <v>40843</v>
      </c>
      <c r="T2860" s="58">
        <v>40843</v>
      </c>
      <c r="U2860" s="58"/>
      <c r="AB2860" s="58">
        <v>40843</v>
      </c>
    </row>
    <row r="2861" spans="2:28">
      <c r="B2861" s="58">
        <v>40844</v>
      </c>
      <c r="T2861" s="58">
        <v>40844</v>
      </c>
      <c r="U2861" s="58"/>
      <c r="AB2861" s="58">
        <v>40844</v>
      </c>
    </row>
    <row r="2862" spans="2:28">
      <c r="B2862" s="58">
        <v>40845</v>
      </c>
      <c r="T2862" s="58">
        <v>40845</v>
      </c>
      <c r="U2862" s="58"/>
      <c r="AB2862" s="58">
        <v>40845</v>
      </c>
    </row>
    <row r="2863" spans="2:28">
      <c r="B2863" s="58">
        <v>40846</v>
      </c>
      <c r="T2863" s="58">
        <v>40846</v>
      </c>
      <c r="U2863" s="58"/>
      <c r="AB2863" s="58">
        <v>40846</v>
      </c>
    </row>
    <row r="2864" spans="2:28">
      <c r="B2864" s="58">
        <v>40847</v>
      </c>
      <c r="T2864" s="58">
        <v>40847</v>
      </c>
      <c r="U2864" s="58"/>
      <c r="AB2864" s="58">
        <v>40847</v>
      </c>
    </row>
    <row r="2865" spans="2:28">
      <c r="B2865" s="58">
        <v>40848</v>
      </c>
      <c r="T2865" s="58">
        <v>40848</v>
      </c>
      <c r="U2865" s="58"/>
      <c r="AB2865" s="58">
        <v>40848</v>
      </c>
    </row>
    <row r="2866" spans="2:28">
      <c r="B2866" s="58">
        <v>40849</v>
      </c>
      <c r="T2866" s="58">
        <v>40849</v>
      </c>
      <c r="U2866" s="58"/>
      <c r="AB2866" s="58">
        <v>40849</v>
      </c>
    </row>
    <row r="2867" spans="2:28">
      <c r="B2867" s="58">
        <v>40850</v>
      </c>
      <c r="T2867" s="58">
        <v>40850</v>
      </c>
      <c r="U2867" s="58"/>
      <c r="AB2867" s="58">
        <v>40850</v>
      </c>
    </row>
    <row r="2868" spans="2:28">
      <c r="B2868" s="58">
        <v>40851</v>
      </c>
      <c r="T2868" s="58">
        <v>40851</v>
      </c>
      <c r="U2868" s="58"/>
      <c r="AB2868" s="58">
        <v>40851</v>
      </c>
    </row>
    <row r="2869" spans="2:28">
      <c r="B2869" s="58">
        <v>40852</v>
      </c>
      <c r="T2869" s="58">
        <v>40852</v>
      </c>
      <c r="U2869" s="58"/>
      <c r="AB2869" s="58">
        <v>40852</v>
      </c>
    </row>
    <row r="2870" spans="2:28">
      <c r="B2870" s="58">
        <v>40853</v>
      </c>
      <c r="T2870" s="58">
        <v>40853</v>
      </c>
      <c r="U2870" s="58"/>
      <c r="AB2870" s="58">
        <v>40853</v>
      </c>
    </row>
    <row r="2871" spans="2:28">
      <c r="B2871" s="58">
        <v>40854</v>
      </c>
      <c r="T2871" s="58">
        <v>40854</v>
      </c>
      <c r="U2871" s="58"/>
      <c r="AB2871" s="58">
        <v>40854</v>
      </c>
    </row>
    <row r="2872" spans="2:28">
      <c r="B2872" s="58">
        <v>40855</v>
      </c>
      <c r="T2872" s="58">
        <v>40855</v>
      </c>
      <c r="U2872" s="58"/>
      <c r="AB2872" s="58">
        <v>40855</v>
      </c>
    </row>
    <row r="2873" spans="2:28">
      <c r="B2873" s="58">
        <v>40856</v>
      </c>
      <c r="T2873" s="58">
        <v>40856</v>
      </c>
      <c r="U2873" s="58"/>
      <c r="AB2873" s="58">
        <v>40856</v>
      </c>
    </row>
    <row r="2874" spans="2:28">
      <c r="B2874" s="58">
        <v>40857</v>
      </c>
      <c r="T2874" s="58">
        <v>40857</v>
      </c>
      <c r="U2874" s="58"/>
      <c r="AB2874" s="58">
        <v>40857</v>
      </c>
    </row>
    <row r="2875" spans="2:28">
      <c r="B2875" s="58">
        <v>40858</v>
      </c>
      <c r="T2875" s="58">
        <v>40858</v>
      </c>
      <c r="U2875" s="58"/>
      <c r="AB2875" s="58">
        <v>40858</v>
      </c>
    </row>
    <row r="2876" spans="2:28">
      <c r="B2876" s="58">
        <v>40859</v>
      </c>
      <c r="T2876" s="58">
        <v>40859</v>
      </c>
      <c r="U2876" s="58"/>
      <c r="AB2876" s="58">
        <v>40859</v>
      </c>
    </row>
    <row r="2877" spans="2:28">
      <c r="B2877" s="58">
        <v>40860</v>
      </c>
      <c r="T2877" s="58">
        <v>40860</v>
      </c>
      <c r="U2877" s="58"/>
      <c r="AB2877" s="58">
        <v>40860</v>
      </c>
    </row>
    <row r="2878" spans="2:28">
      <c r="B2878" s="58">
        <v>40861</v>
      </c>
      <c r="T2878" s="58">
        <v>40861</v>
      </c>
      <c r="U2878" s="58"/>
      <c r="AB2878" s="58">
        <v>40861</v>
      </c>
    </row>
    <row r="2879" spans="2:28">
      <c r="B2879" s="58">
        <v>40862</v>
      </c>
      <c r="T2879" s="58">
        <v>40862</v>
      </c>
      <c r="U2879" s="58"/>
      <c r="AB2879" s="58">
        <v>40862</v>
      </c>
    </row>
    <row r="2880" spans="2:28">
      <c r="B2880" s="58">
        <v>40863</v>
      </c>
      <c r="T2880" s="58">
        <v>40863</v>
      </c>
      <c r="U2880" s="58"/>
      <c r="AB2880" s="58">
        <v>40863</v>
      </c>
    </row>
    <row r="2881" spans="2:28">
      <c r="B2881" s="58">
        <v>40864</v>
      </c>
      <c r="T2881" s="58">
        <v>40864</v>
      </c>
      <c r="U2881" s="58"/>
      <c r="AB2881" s="58">
        <v>40864</v>
      </c>
    </row>
    <row r="2882" spans="2:28">
      <c r="B2882" s="58">
        <v>40865</v>
      </c>
      <c r="T2882" s="58">
        <v>40865</v>
      </c>
      <c r="U2882" s="58"/>
      <c r="AB2882" s="58">
        <v>40865</v>
      </c>
    </row>
    <row r="2883" spans="2:28">
      <c r="B2883" s="58">
        <v>40866</v>
      </c>
      <c r="T2883" s="58">
        <v>40866</v>
      </c>
      <c r="U2883" s="58"/>
      <c r="AB2883" s="58">
        <v>40866</v>
      </c>
    </row>
    <row r="2884" spans="2:28">
      <c r="B2884" s="58">
        <v>40867</v>
      </c>
      <c r="T2884" s="58">
        <v>40867</v>
      </c>
      <c r="U2884" s="58"/>
      <c r="AB2884" s="58">
        <v>40867</v>
      </c>
    </row>
    <row r="2885" spans="2:28">
      <c r="B2885" s="58">
        <v>40868</v>
      </c>
      <c r="T2885" s="58">
        <v>40868</v>
      </c>
      <c r="U2885" s="58"/>
      <c r="AB2885" s="58">
        <v>40868</v>
      </c>
    </row>
    <row r="2886" spans="2:28">
      <c r="B2886" s="58">
        <v>40869</v>
      </c>
      <c r="T2886" s="58">
        <v>40869</v>
      </c>
      <c r="U2886" s="58"/>
      <c r="AB2886" s="58">
        <v>40869</v>
      </c>
    </row>
    <row r="2887" spans="2:28">
      <c r="B2887" s="58">
        <v>40870</v>
      </c>
      <c r="T2887" s="58">
        <v>40870</v>
      </c>
      <c r="U2887" s="58"/>
      <c r="AB2887" s="58">
        <v>40870</v>
      </c>
    </row>
    <row r="2888" spans="2:28">
      <c r="B2888" s="58">
        <v>40871</v>
      </c>
      <c r="T2888" s="58">
        <v>40871</v>
      </c>
      <c r="U2888" s="58"/>
      <c r="AB2888" s="58">
        <v>40871</v>
      </c>
    </row>
    <row r="2889" spans="2:28">
      <c r="B2889" s="58">
        <v>40872</v>
      </c>
      <c r="T2889" s="58">
        <v>40872</v>
      </c>
      <c r="U2889" s="58"/>
      <c r="AB2889" s="58">
        <v>40872</v>
      </c>
    </row>
    <row r="2890" spans="2:28">
      <c r="B2890" s="58">
        <v>40873</v>
      </c>
      <c r="T2890" s="58">
        <v>40873</v>
      </c>
      <c r="U2890" s="58"/>
      <c r="AB2890" s="58">
        <v>40873</v>
      </c>
    </row>
    <row r="2891" spans="2:28">
      <c r="B2891" s="58">
        <v>40874</v>
      </c>
      <c r="T2891" s="58">
        <v>40874</v>
      </c>
      <c r="U2891" s="58"/>
      <c r="AB2891" s="58">
        <v>40874</v>
      </c>
    </row>
    <row r="2892" spans="2:28">
      <c r="B2892" s="58">
        <v>40875</v>
      </c>
      <c r="T2892" s="58">
        <v>40875</v>
      </c>
      <c r="U2892" s="58"/>
      <c r="AB2892" s="58">
        <v>40875</v>
      </c>
    </row>
    <row r="2893" spans="2:28">
      <c r="B2893" s="58">
        <v>40876</v>
      </c>
      <c r="T2893" s="58">
        <v>40876</v>
      </c>
      <c r="U2893" s="58"/>
      <c r="AB2893" s="58">
        <v>40876</v>
      </c>
    </row>
    <row r="2894" spans="2:28">
      <c r="B2894" s="58">
        <v>40877</v>
      </c>
      <c r="T2894" s="58">
        <v>40877</v>
      </c>
      <c r="U2894" s="58"/>
      <c r="AB2894" s="58">
        <v>40877</v>
      </c>
    </row>
    <row r="2895" spans="2:28">
      <c r="B2895" s="58">
        <v>40878</v>
      </c>
      <c r="T2895" s="58">
        <v>40878</v>
      </c>
      <c r="U2895" s="58"/>
      <c r="AB2895" s="58">
        <v>40878</v>
      </c>
    </row>
    <row r="2896" spans="2:28">
      <c r="B2896" s="58">
        <v>40879</v>
      </c>
      <c r="T2896" s="58">
        <v>40879</v>
      </c>
      <c r="U2896" s="58"/>
      <c r="AB2896" s="58">
        <v>40879</v>
      </c>
    </row>
    <row r="2897" spans="2:28">
      <c r="B2897" s="58">
        <v>40880</v>
      </c>
      <c r="T2897" s="58">
        <v>40880</v>
      </c>
      <c r="U2897" s="58"/>
      <c r="AB2897" s="58">
        <v>40880</v>
      </c>
    </row>
    <row r="2898" spans="2:28">
      <c r="B2898" s="58">
        <v>40881</v>
      </c>
      <c r="T2898" s="58">
        <v>40881</v>
      </c>
      <c r="U2898" s="58"/>
      <c r="AB2898" s="58">
        <v>40881</v>
      </c>
    </row>
    <row r="2899" spans="2:28">
      <c r="B2899" s="58">
        <v>40882</v>
      </c>
      <c r="T2899" s="58">
        <v>40882</v>
      </c>
      <c r="U2899" s="58"/>
      <c r="AB2899" s="58">
        <v>40882</v>
      </c>
    </row>
    <row r="2900" spans="2:28">
      <c r="B2900" s="58">
        <v>40883</v>
      </c>
      <c r="T2900" s="58">
        <v>40883</v>
      </c>
      <c r="U2900" s="58"/>
      <c r="AB2900" s="58">
        <v>40883</v>
      </c>
    </row>
    <row r="2901" spans="2:28">
      <c r="B2901" s="58">
        <v>40884</v>
      </c>
      <c r="T2901" s="58">
        <v>40884</v>
      </c>
      <c r="U2901" s="58"/>
      <c r="AB2901" s="58">
        <v>40884</v>
      </c>
    </row>
    <row r="2902" spans="2:28">
      <c r="B2902" s="58">
        <v>40885</v>
      </c>
      <c r="T2902" s="58">
        <v>40885</v>
      </c>
      <c r="U2902" s="58"/>
      <c r="AB2902" s="58">
        <v>40885</v>
      </c>
    </row>
    <row r="2903" spans="2:28">
      <c r="B2903" s="58">
        <v>40886</v>
      </c>
      <c r="T2903" s="58">
        <v>40886</v>
      </c>
      <c r="U2903" s="58"/>
      <c r="AB2903" s="58">
        <v>40886</v>
      </c>
    </row>
    <row r="2904" spans="2:28">
      <c r="B2904" s="58">
        <v>40887</v>
      </c>
      <c r="T2904" s="58">
        <v>40887</v>
      </c>
      <c r="U2904" s="58"/>
      <c r="AB2904" s="58">
        <v>40887</v>
      </c>
    </row>
    <row r="2905" spans="2:28">
      <c r="B2905" s="58">
        <v>40888</v>
      </c>
      <c r="T2905" s="58">
        <v>40888</v>
      </c>
      <c r="U2905" s="58"/>
      <c r="AB2905" s="58">
        <v>40888</v>
      </c>
    </row>
    <row r="2906" spans="2:28">
      <c r="B2906" s="58">
        <v>40889</v>
      </c>
      <c r="T2906" s="58">
        <v>40889</v>
      </c>
      <c r="U2906" s="58"/>
      <c r="AB2906" s="58">
        <v>40889</v>
      </c>
    </row>
    <row r="2907" spans="2:28">
      <c r="B2907" s="58">
        <v>40890</v>
      </c>
      <c r="T2907" s="58">
        <v>40890</v>
      </c>
      <c r="U2907" s="58"/>
      <c r="AB2907" s="58">
        <v>40890</v>
      </c>
    </row>
    <row r="2908" spans="2:28">
      <c r="B2908" s="58">
        <v>40891</v>
      </c>
      <c r="T2908" s="58">
        <v>40891</v>
      </c>
      <c r="U2908" s="58"/>
      <c r="AB2908" s="58">
        <v>40891</v>
      </c>
    </row>
    <row r="2909" spans="2:28">
      <c r="B2909" s="58">
        <v>40892</v>
      </c>
      <c r="T2909" s="58">
        <v>40892</v>
      </c>
      <c r="U2909" s="58"/>
      <c r="AB2909" s="58">
        <v>40892</v>
      </c>
    </row>
    <row r="2910" spans="2:28">
      <c r="B2910" s="58">
        <v>40893</v>
      </c>
      <c r="T2910" s="58">
        <v>40893</v>
      </c>
      <c r="U2910" s="58"/>
      <c r="AB2910" s="58">
        <v>40893</v>
      </c>
    </row>
    <row r="2911" spans="2:28">
      <c r="B2911" s="58">
        <v>40894</v>
      </c>
      <c r="T2911" s="58">
        <v>40894</v>
      </c>
      <c r="U2911" s="58"/>
      <c r="AB2911" s="58">
        <v>40894</v>
      </c>
    </row>
    <row r="2912" spans="2:28">
      <c r="B2912" s="58">
        <v>40895</v>
      </c>
      <c r="T2912" s="58">
        <v>40895</v>
      </c>
      <c r="U2912" s="58"/>
      <c r="AB2912" s="58">
        <v>40895</v>
      </c>
    </row>
    <row r="2913" spans="2:28">
      <c r="B2913" s="58">
        <v>40896</v>
      </c>
      <c r="T2913" s="58">
        <v>40896</v>
      </c>
      <c r="U2913" s="58"/>
      <c r="AB2913" s="58">
        <v>40896</v>
      </c>
    </row>
    <row r="2914" spans="2:28">
      <c r="B2914" s="58">
        <v>40897</v>
      </c>
      <c r="T2914" s="58">
        <v>40897</v>
      </c>
      <c r="U2914" s="58"/>
      <c r="AB2914" s="58">
        <v>40897</v>
      </c>
    </row>
    <row r="2915" spans="2:28">
      <c r="B2915" s="58">
        <v>40898</v>
      </c>
      <c r="T2915" s="58">
        <v>40898</v>
      </c>
      <c r="U2915" s="58"/>
      <c r="AB2915" s="58">
        <v>40898</v>
      </c>
    </row>
    <row r="2916" spans="2:28">
      <c r="B2916" s="58">
        <v>40899</v>
      </c>
      <c r="T2916" s="58">
        <v>40899</v>
      </c>
      <c r="U2916" s="58"/>
      <c r="AB2916" s="58">
        <v>40899</v>
      </c>
    </row>
    <row r="2917" spans="2:28">
      <c r="B2917" s="58">
        <v>40900</v>
      </c>
      <c r="T2917" s="58">
        <v>40900</v>
      </c>
      <c r="U2917" s="58"/>
      <c r="AB2917" s="58">
        <v>40900</v>
      </c>
    </row>
    <row r="2918" spans="2:28">
      <c r="B2918" s="58">
        <v>40901</v>
      </c>
      <c r="T2918" s="58">
        <v>40901</v>
      </c>
      <c r="U2918" s="58"/>
      <c r="AB2918" s="58">
        <v>40901</v>
      </c>
    </row>
    <row r="2919" spans="2:28">
      <c r="B2919" s="58">
        <v>40902</v>
      </c>
      <c r="T2919" s="58">
        <v>40902</v>
      </c>
      <c r="U2919" s="58"/>
      <c r="AB2919" s="58">
        <v>40902</v>
      </c>
    </row>
    <row r="2920" spans="2:28">
      <c r="B2920" s="58">
        <v>40903</v>
      </c>
      <c r="T2920" s="58">
        <v>40903</v>
      </c>
      <c r="U2920" s="58"/>
      <c r="AB2920" s="58">
        <v>40903</v>
      </c>
    </row>
    <row r="2921" spans="2:28">
      <c r="B2921" s="58">
        <v>40904</v>
      </c>
      <c r="T2921" s="58">
        <v>40904</v>
      </c>
      <c r="U2921" s="58"/>
      <c r="AB2921" s="58">
        <v>40904</v>
      </c>
    </row>
    <row r="2922" spans="2:28">
      <c r="B2922" s="58">
        <v>40905</v>
      </c>
      <c r="T2922" s="58">
        <v>40905</v>
      </c>
      <c r="U2922" s="58"/>
      <c r="AB2922" s="58">
        <v>40905</v>
      </c>
    </row>
    <row r="2923" spans="2:28">
      <c r="B2923" s="58">
        <v>40906</v>
      </c>
      <c r="T2923" s="58">
        <v>40906</v>
      </c>
      <c r="U2923" s="58"/>
      <c r="AB2923" s="58">
        <v>40906</v>
      </c>
    </row>
    <row r="2924" spans="2:28">
      <c r="B2924" s="58">
        <v>40907</v>
      </c>
      <c r="T2924" s="58">
        <v>40907</v>
      </c>
      <c r="U2924" s="58"/>
      <c r="AB2924" s="58">
        <v>40907</v>
      </c>
    </row>
    <row r="2925" spans="2:28">
      <c r="B2925" s="58">
        <v>40908</v>
      </c>
      <c r="T2925" s="58">
        <v>40908</v>
      </c>
      <c r="U2925" s="58"/>
      <c r="AB2925" s="58">
        <v>40908</v>
      </c>
    </row>
    <row r="2926" spans="2:28">
      <c r="B2926" s="58">
        <v>40909</v>
      </c>
      <c r="T2926" s="58">
        <v>40909</v>
      </c>
      <c r="U2926" s="58"/>
      <c r="AB2926" s="58">
        <v>40909</v>
      </c>
    </row>
    <row r="2927" spans="2:28">
      <c r="B2927" s="58">
        <v>40910</v>
      </c>
      <c r="T2927" s="58">
        <v>40910</v>
      </c>
      <c r="U2927" s="58"/>
      <c r="AB2927" s="58">
        <v>40910</v>
      </c>
    </row>
    <row r="2928" spans="2:28">
      <c r="B2928" s="58">
        <v>40911</v>
      </c>
      <c r="T2928" s="58">
        <v>40911</v>
      </c>
      <c r="U2928" s="58"/>
      <c r="AB2928" s="58">
        <v>40911</v>
      </c>
    </row>
    <row r="2929" spans="2:28">
      <c r="B2929" s="58">
        <v>40912</v>
      </c>
      <c r="T2929" s="58">
        <v>40912</v>
      </c>
      <c r="U2929" s="58"/>
      <c r="AB2929" s="58">
        <v>40912</v>
      </c>
    </row>
    <row r="2930" spans="2:28">
      <c r="B2930" s="58">
        <v>40913</v>
      </c>
      <c r="T2930" s="58">
        <v>40913</v>
      </c>
      <c r="U2930" s="58"/>
      <c r="AB2930" s="58">
        <v>40913</v>
      </c>
    </row>
    <row r="2931" spans="2:28">
      <c r="B2931" s="58">
        <v>40914</v>
      </c>
      <c r="T2931" s="58">
        <v>40914</v>
      </c>
      <c r="U2931" s="58"/>
      <c r="AB2931" s="58">
        <v>40914</v>
      </c>
    </row>
    <row r="2932" spans="2:28">
      <c r="B2932" s="58">
        <v>40915</v>
      </c>
      <c r="T2932" s="58">
        <v>40915</v>
      </c>
      <c r="U2932" s="58"/>
      <c r="AB2932" s="58">
        <v>40915</v>
      </c>
    </row>
    <row r="2933" spans="2:28">
      <c r="B2933" s="58">
        <v>40916</v>
      </c>
      <c r="T2933" s="58">
        <v>40916</v>
      </c>
      <c r="U2933" s="58"/>
      <c r="AB2933" s="58">
        <v>40916</v>
      </c>
    </row>
    <row r="2934" spans="2:28">
      <c r="B2934" s="58">
        <v>40917</v>
      </c>
      <c r="T2934" s="58">
        <v>40917</v>
      </c>
      <c r="U2934" s="58"/>
      <c r="AB2934" s="58">
        <v>40917</v>
      </c>
    </row>
    <row r="2935" spans="2:28">
      <c r="B2935" s="58">
        <v>40918</v>
      </c>
      <c r="T2935" s="58">
        <v>40918</v>
      </c>
      <c r="U2935" s="58"/>
      <c r="AB2935" s="58">
        <v>40918</v>
      </c>
    </row>
    <row r="2936" spans="2:28">
      <c r="B2936" s="58">
        <v>40919</v>
      </c>
      <c r="T2936" s="58">
        <v>40919</v>
      </c>
      <c r="U2936" s="58"/>
      <c r="AB2936" s="58">
        <v>40919</v>
      </c>
    </row>
    <row r="2937" spans="2:28">
      <c r="B2937" s="58">
        <v>40920</v>
      </c>
      <c r="T2937" s="58">
        <v>40920</v>
      </c>
      <c r="U2937" s="58"/>
      <c r="AB2937" s="58">
        <v>40920</v>
      </c>
    </row>
    <row r="2938" spans="2:28">
      <c r="B2938" s="58">
        <v>40921</v>
      </c>
      <c r="T2938" s="58">
        <v>40921</v>
      </c>
      <c r="U2938" s="58"/>
      <c r="AB2938" s="58">
        <v>40921</v>
      </c>
    </row>
    <row r="2939" spans="2:28">
      <c r="B2939" s="58">
        <v>40922</v>
      </c>
      <c r="T2939" s="58">
        <v>40922</v>
      </c>
      <c r="U2939" s="58"/>
      <c r="AB2939" s="58">
        <v>40922</v>
      </c>
    </row>
    <row r="2940" spans="2:28">
      <c r="B2940" s="58">
        <v>40923</v>
      </c>
      <c r="T2940" s="58">
        <v>40923</v>
      </c>
      <c r="U2940" s="58"/>
      <c r="AB2940" s="58">
        <v>40923</v>
      </c>
    </row>
    <row r="2941" spans="2:28">
      <c r="B2941" s="58">
        <v>40924</v>
      </c>
      <c r="T2941" s="58">
        <v>40924</v>
      </c>
      <c r="U2941" s="58"/>
      <c r="AB2941" s="58">
        <v>40924</v>
      </c>
    </row>
    <row r="2942" spans="2:28">
      <c r="B2942" s="58">
        <v>40925</v>
      </c>
      <c r="T2942" s="58">
        <v>40925</v>
      </c>
      <c r="U2942" s="58"/>
      <c r="AB2942" s="58">
        <v>40925</v>
      </c>
    </row>
    <row r="2943" spans="2:28">
      <c r="B2943" s="58">
        <v>40926</v>
      </c>
      <c r="T2943" s="58">
        <v>40926</v>
      </c>
      <c r="U2943" s="58"/>
      <c r="AB2943" s="58">
        <v>40926</v>
      </c>
    </row>
    <row r="2944" spans="2:28">
      <c r="B2944" s="58">
        <v>40927</v>
      </c>
      <c r="T2944" s="58">
        <v>40927</v>
      </c>
      <c r="U2944" s="58"/>
      <c r="AB2944" s="58">
        <v>40927</v>
      </c>
    </row>
    <row r="2945" spans="2:28">
      <c r="B2945" s="58">
        <v>40928</v>
      </c>
      <c r="T2945" s="58">
        <v>40928</v>
      </c>
      <c r="U2945" s="58"/>
      <c r="AB2945" s="58">
        <v>40928</v>
      </c>
    </row>
    <row r="2946" spans="2:28">
      <c r="B2946" s="58">
        <v>40929</v>
      </c>
      <c r="T2946" s="58">
        <v>40929</v>
      </c>
      <c r="U2946" s="58"/>
      <c r="AB2946" s="58">
        <v>40929</v>
      </c>
    </row>
    <row r="2947" spans="2:28">
      <c r="B2947" s="58">
        <v>40930</v>
      </c>
      <c r="T2947" s="58">
        <v>40930</v>
      </c>
      <c r="U2947" s="58"/>
      <c r="AB2947" s="58">
        <v>40930</v>
      </c>
    </row>
    <row r="2948" spans="2:28">
      <c r="B2948" s="58">
        <v>40931</v>
      </c>
      <c r="T2948" s="58">
        <v>40931</v>
      </c>
      <c r="U2948" s="58"/>
      <c r="AB2948" s="58">
        <v>40931</v>
      </c>
    </row>
    <row r="2949" spans="2:28">
      <c r="B2949" s="58">
        <v>40932</v>
      </c>
      <c r="T2949" s="58">
        <v>40932</v>
      </c>
      <c r="U2949" s="58"/>
      <c r="AB2949" s="58">
        <v>40932</v>
      </c>
    </row>
    <row r="2950" spans="2:28">
      <c r="B2950" s="58">
        <v>40933</v>
      </c>
      <c r="T2950" s="58">
        <v>40933</v>
      </c>
      <c r="U2950" s="58"/>
      <c r="AB2950" s="58">
        <v>40933</v>
      </c>
    </row>
    <row r="2951" spans="2:28">
      <c r="B2951" s="58">
        <v>40934</v>
      </c>
      <c r="T2951" s="58">
        <v>40934</v>
      </c>
      <c r="U2951" s="58"/>
      <c r="AB2951" s="58">
        <v>40934</v>
      </c>
    </row>
    <row r="2952" spans="2:28">
      <c r="B2952" s="58">
        <v>40935</v>
      </c>
      <c r="T2952" s="58">
        <v>40935</v>
      </c>
      <c r="U2952" s="58"/>
      <c r="AB2952" s="58">
        <v>40935</v>
      </c>
    </row>
    <row r="2953" spans="2:28">
      <c r="B2953" s="58">
        <v>40936</v>
      </c>
      <c r="T2953" s="58">
        <v>40936</v>
      </c>
      <c r="U2953" s="58"/>
      <c r="AB2953" s="58">
        <v>40936</v>
      </c>
    </row>
    <row r="2954" spans="2:28">
      <c r="B2954" s="58">
        <v>40937</v>
      </c>
      <c r="T2954" s="58">
        <v>40937</v>
      </c>
      <c r="U2954" s="58"/>
      <c r="AB2954" s="58">
        <v>40937</v>
      </c>
    </row>
    <row r="2955" spans="2:28">
      <c r="B2955" s="58">
        <v>40938</v>
      </c>
      <c r="T2955" s="58">
        <v>40938</v>
      </c>
      <c r="U2955" s="58"/>
      <c r="AB2955" s="58">
        <v>40938</v>
      </c>
    </row>
    <row r="2956" spans="2:28">
      <c r="B2956" s="58">
        <v>40939</v>
      </c>
      <c r="T2956" s="58">
        <v>40939</v>
      </c>
      <c r="U2956" s="58"/>
      <c r="AB2956" s="58">
        <v>40939</v>
      </c>
    </row>
    <row r="2957" spans="2:28">
      <c r="B2957" s="58">
        <v>40940</v>
      </c>
      <c r="T2957" s="58">
        <v>40940</v>
      </c>
      <c r="U2957" s="58"/>
      <c r="AB2957" s="58">
        <v>40940</v>
      </c>
    </row>
    <row r="2958" spans="2:28">
      <c r="B2958" s="58">
        <v>40941</v>
      </c>
      <c r="T2958" s="58">
        <v>40941</v>
      </c>
      <c r="U2958" s="58"/>
      <c r="AB2958" s="58">
        <v>40941</v>
      </c>
    </row>
    <row r="2959" spans="2:28">
      <c r="B2959" s="58">
        <v>40942</v>
      </c>
      <c r="T2959" s="58">
        <v>40942</v>
      </c>
      <c r="U2959" s="58"/>
      <c r="AB2959" s="58">
        <v>40942</v>
      </c>
    </row>
    <row r="2960" spans="2:28">
      <c r="B2960" s="58">
        <v>40943</v>
      </c>
      <c r="T2960" s="58">
        <v>40943</v>
      </c>
      <c r="U2960" s="58"/>
      <c r="AB2960" s="58">
        <v>40943</v>
      </c>
    </row>
    <row r="2961" spans="2:28">
      <c r="B2961" s="58">
        <v>40944</v>
      </c>
      <c r="T2961" s="58">
        <v>40944</v>
      </c>
      <c r="U2961" s="58"/>
      <c r="AB2961" s="58">
        <v>40944</v>
      </c>
    </row>
    <row r="2962" spans="2:28">
      <c r="B2962" s="58">
        <v>40945</v>
      </c>
      <c r="T2962" s="58">
        <v>40945</v>
      </c>
      <c r="U2962" s="58"/>
      <c r="AB2962" s="58">
        <v>40945</v>
      </c>
    </row>
    <row r="2963" spans="2:28">
      <c r="B2963" s="58">
        <v>40946</v>
      </c>
      <c r="T2963" s="58">
        <v>40946</v>
      </c>
      <c r="U2963" s="58"/>
      <c r="AB2963" s="58">
        <v>40946</v>
      </c>
    </row>
    <row r="2964" spans="2:28">
      <c r="B2964" s="58">
        <v>40947</v>
      </c>
      <c r="T2964" s="58">
        <v>40947</v>
      </c>
      <c r="U2964" s="58"/>
      <c r="AB2964" s="58">
        <v>40947</v>
      </c>
    </row>
    <row r="2965" spans="2:28">
      <c r="B2965" s="58">
        <v>40948</v>
      </c>
      <c r="T2965" s="58">
        <v>40948</v>
      </c>
      <c r="U2965" s="58"/>
      <c r="AB2965" s="58">
        <v>40948</v>
      </c>
    </row>
    <row r="2966" spans="2:28">
      <c r="B2966" s="58">
        <v>40949</v>
      </c>
      <c r="T2966" s="58">
        <v>40949</v>
      </c>
      <c r="U2966" s="58"/>
      <c r="AB2966" s="58">
        <v>40949</v>
      </c>
    </row>
    <row r="2967" spans="2:28">
      <c r="B2967" s="58">
        <v>40950</v>
      </c>
      <c r="T2967" s="58">
        <v>40950</v>
      </c>
      <c r="U2967" s="58"/>
      <c r="AB2967" s="58">
        <v>40950</v>
      </c>
    </row>
    <row r="2968" spans="2:28">
      <c r="B2968" s="58">
        <v>40951</v>
      </c>
      <c r="T2968" s="58">
        <v>40951</v>
      </c>
      <c r="U2968" s="58"/>
      <c r="AB2968" s="58">
        <v>40951</v>
      </c>
    </row>
    <row r="2969" spans="2:28">
      <c r="B2969" s="58">
        <v>40952</v>
      </c>
      <c r="T2969" s="58">
        <v>40952</v>
      </c>
      <c r="U2969" s="58"/>
      <c r="AB2969" s="58">
        <v>40952</v>
      </c>
    </row>
    <row r="2970" spans="2:28">
      <c r="B2970" s="58">
        <v>40953</v>
      </c>
      <c r="T2970" s="58">
        <v>40953</v>
      </c>
      <c r="U2970" s="58"/>
      <c r="AB2970" s="58">
        <v>40953</v>
      </c>
    </row>
    <row r="2971" spans="2:28">
      <c r="B2971" s="58">
        <v>40954</v>
      </c>
      <c r="T2971" s="58">
        <v>40954</v>
      </c>
      <c r="U2971" s="58"/>
      <c r="AB2971" s="58">
        <v>40954</v>
      </c>
    </row>
    <row r="2972" spans="2:28">
      <c r="B2972" s="58">
        <v>40955</v>
      </c>
      <c r="T2972" s="58">
        <v>40955</v>
      </c>
      <c r="U2972" s="58"/>
      <c r="AB2972" s="58">
        <v>40955</v>
      </c>
    </row>
    <row r="2973" spans="2:28">
      <c r="B2973" s="58">
        <v>40956</v>
      </c>
      <c r="T2973" s="58">
        <v>40956</v>
      </c>
      <c r="U2973" s="58"/>
      <c r="AB2973" s="58">
        <v>40956</v>
      </c>
    </row>
    <row r="2974" spans="2:28">
      <c r="B2974" s="58">
        <v>40957</v>
      </c>
      <c r="T2974" s="58">
        <v>40957</v>
      </c>
      <c r="U2974" s="58"/>
      <c r="AB2974" s="58">
        <v>40957</v>
      </c>
    </row>
    <row r="2975" spans="2:28">
      <c r="B2975" s="58">
        <v>40958</v>
      </c>
      <c r="T2975" s="58">
        <v>40958</v>
      </c>
      <c r="U2975" s="58"/>
      <c r="AB2975" s="58">
        <v>40958</v>
      </c>
    </row>
    <row r="2976" spans="2:28">
      <c r="B2976" s="58">
        <v>40959</v>
      </c>
      <c r="T2976" s="58">
        <v>40959</v>
      </c>
      <c r="U2976" s="58"/>
      <c r="AB2976" s="58">
        <v>40959</v>
      </c>
    </row>
    <row r="2977" spans="2:28">
      <c r="B2977" s="58">
        <v>40960</v>
      </c>
      <c r="T2977" s="58">
        <v>40960</v>
      </c>
      <c r="U2977" s="58"/>
      <c r="AB2977" s="58">
        <v>40960</v>
      </c>
    </row>
    <row r="2978" spans="2:28">
      <c r="B2978" s="58">
        <v>40961</v>
      </c>
      <c r="T2978" s="58">
        <v>40961</v>
      </c>
      <c r="U2978" s="58"/>
      <c r="AB2978" s="58">
        <v>40961</v>
      </c>
    </row>
    <row r="2979" spans="2:28">
      <c r="B2979" s="58">
        <v>40962</v>
      </c>
      <c r="T2979" s="58">
        <v>40962</v>
      </c>
      <c r="U2979" s="58"/>
      <c r="AB2979" s="58">
        <v>40962</v>
      </c>
    </row>
    <row r="2980" spans="2:28">
      <c r="B2980" s="58">
        <v>40963</v>
      </c>
      <c r="T2980" s="58">
        <v>40963</v>
      </c>
      <c r="U2980" s="58"/>
      <c r="AB2980" s="58">
        <v>40963</v>
      </c>
    </row>
    <row r="2981" spans="2:28">
      <c r="B2981" s="58">
        <v>40964</v>
      </c>
      <c r="T2981" s="58">
        <v>40964</v>
      </c>
      <c r="U2981" s="58"/>
      <c r="AB2981" s="58">
        <v>40964</v>
      </c>
    </row>
    <row r="2982" spans="2:28">
      <c r="B2982" s="58">
        <v>40965</v>
      </c>
      <c r="T2982" s="58">
        <v>40965</v>
      </c>
      <c r="U2982" s="58"/>
      <c r="AB2982" s="58">
        <v>40965</v>
      </c>
    </row>
    <row r="2983" spans="2:28">
      <c r="B2983" s="58">
        <v>40966</v>
      </c>
      <c r="T2983" s="58">
        <v>40966</v>
      </c>
      <c r="U2983" s="58"/>
      <c r="AB2983" s="58">
        <v>40966</v>
      </c>
    </row>
    <row r="2984" spans="2:28">
      <c r="B2984" s="58">
        <v>40967</v>
      </c>
      <c r="T2984" s="58">
        <v>40967</v>
      </c>
      <c r="U2984" s="58"/>
      <c r="AB2984" s="58">
        <v>40967</v>
      </c>
    </row>
    <row r="2985" spans="2:28">
      <c r="B2985" s="58">
        <v>40968</v>
      </c>
      <c r="T2985" s="58">
        <v>40968</v>
      </c>
      <c r="U2985" s="58"/>
      <c r="AB2985" s="58">
        <v>40968</v>
      </c>
    </row>
    <row r="2986" spans="2:28">
      <c r="B2986" s="58">
        <v>40969</v>
      </c>
      <c r="T2986" s="58">
        <v>40969</v>
      </c>
      <c r="U2986" s="58"/>
      <c r="AB2986" s="58">
        <v>40969</v>
      </c>
    </row>
    <row r="2987" spans="2:28">
      <c r="B2987" s="58">
        <v>40970</v>
      </c>
      <c r="T2987" s="58">
        <v>40970</v>
      </c>
      <c r="U2987" s="58"/>
      <c r="AB2987" s="58">
        <v>40970</v>
      </c>
    </row>
    <row r="2988" spans="2:28">
      <c r="B2988" s="58">
        <v>40971</v>
      </c>
      <c r="T2988" s="58">
        <v>40971</v>
      </c>
      <c r="U2988" s="58"/>
      <c r="AB2988" s="58">
        <v>40971</v>
      </c>
    </row>
    <row r="2989" spans="2:28">
      <c r="B2989" s="58">
        <v>40972</v>
      </c>
      <c r="T2989" s="58">
        <v>40972</v>
      </c>
      <c r="U2989" s="58"/>
      <c r="AB2989" s="58">
        <v>40972</v>
      </c>
    </row>
    <row r="2990" spans="2:28">
      <c r="B2990" s="58">
        <v>40973</v>
      </c>
      <c r="T2990" s="58">
        <v>40973</v>
      </c>
      <c r="U2990" s="58"/>
      <c r="AB2990" s="58">
        <v>40973</v>
      </c>
    </row>
    <row r="2991" spans="2:28">
      <c r="B2991" s="58">
        <v>40974</v>
      </c>
      <c r="T2991" s="58">
        <v>40974</v>
      </c>
      <c r="U2991" s="58"/>
      <c r="AB2991" s="58">
        <v>40974</v>
      </c>
    </row>
    <row r="2992" spans="2:28">
      <c r="B2992" s="58">
        <v>40975</v>
      </c>
      <c r="T2992" s="58">
        <v>40975</v>
      </c>
      <c r="U2992" s="58"/>
      <c r="AB2992" s="58">
        <v>40975</v>
      </c>
    </row>
    <row r="2993" spans="2:28">
      <c r="B2993" s="58">
        <v>40976</v>
      </c>
      <c r="T2993" s="58">
        <v>40976</v>
      </c>
      <c r="U2993" s="58"/>
      <c r="AB2993" s="58">
        <v>40976</v>
      </c>
    </row>
    <row r="2994" spans="2:28">
      <c r="B2994" s="58">
        <v>40977</v>
      </c>
      <c r="T2994" s="58">
        <v>40977</v>
      </c>
      <c r="U2994" s="58"/>
      <c r="AB2994" s="58">
        <v>40977</v>
      </c>
    </row>
    <row r="2995" spans="2:28">
      <c r="B2995" s="58">
        <v>40978</v>
      </c>
      <c r="T2995" s="58">
        <v>40978</v>
      </c>
      <c r="U2995" s="58"/>
      <c r="AB2995" s="58">
        <v>40978</v>
      </c>
    </row>
    <row r="2996" spans="2:28">
      <c r="B2996" s="58">
        <v>40979</v>
      </c>
      <c r="T2996" s="58">
        <v>40979</v>
      </c>
      <c r="U2996" s="58"/>
      <c r="AB2996" s="58">
        <v>40979</v>
      </c>
    </row>
    <row r="2997" spans="2:28">
      <c r="B2997" s="58">
        <v>40980</v>
      </c>
      <c r="T2997" s="58">
        <v>40980</v>
      </c>
      <c r="U2997" s="58"/>
      <c r="AB2997" s="58">
        <v>40980</v>
      </c>
    </row>
    <row r="2998" spans="2:28">
      <c r="B2998" s="58">
        <v>40981</v>
      </c>
      <c r="T2998" s="58">
        <v>40981</v>
      </c>
      <c r="U2998" s="58"/>
      <c r="AB2998" s="58">
        <v>40981</v>
      </c>
    </row>
    <row r="2999" spans="2:28">
      <c r="B2999" s="58">
        <v>40982</v>
      </c>
      <c r="T2999" s="58">
        <v>40982</v>
      </c>
      <c r="U2999" s="58"/>
      <c r="AB2999" s="58">
        <v>40982</v>
      </c>
    </row>
    <row r="3000" spans="2:28">
      <c r="B3000" s="58">
        <v>40983</v>
      </c>
      <c r="T3000" s="58">
        <v>40983</v>
      </c>
      <c r="U3000" s="58"/>
      <c r="AB3000" s="58">
        <v>40983</v>
      </c>
    </row>
    <row r="3001" spans="2:28">
      <c r="B3001" s="58">
        <v>40984</v>
      </c>
      <c r="T3001" s="58">
        <v>40984</v>
      </c>
      <c r="U3001" s="58"/>
      <c r="AB3001" s="58">
        <v>40984</v>
      </c>
    </row>
    <row r="3002" spans="2:28">
      <c r="B3002" s="58">
        <v>40985</v>
      </c>
      <c r="T3002" s="58">
        <v>40985</v>
      </c>
      <c r="U3002" s="58"/>
      <c r="AB3002" s="58">
        <v>40985</v>
      </c>
    </row>
    <row r="3003" spans="2:28">
      <c r="B3003" s="58">
        <v>40986</v>
      </c>
      <c r="T3003" s="58">
        <v>40986</v>
      </c>
      <c r="U3003" s="58"/>
      <c r="AB3003" s="58">
        <v>40986</v>
      </c>
    </row>
    <row r="3004" spans="2:28">
      <c r="B3004" s="58">
        <v>40987</v>
      </c>
      <c r="T3004" s="58">
        <v>40987</v>
      </c>
      <c r="U3004" s="58"/>
      <c r="AB3004" s="58">
        <v>40987</v>
      </c>
    </row>
    <row r="3005" spans="2:28">
      <c r="B3005" s="58">
        <v>40988</v>
      </c>
      <c r="T3005" s="58">
        <v>40988</v>
      </c>
      <c r="U3005" s="58"/>
      <c r="AB3005" s="58">
        <v>40988</v>
      </c>
    </row>
    <row r="3006" spans="2:28">
      <c r="B3006" s="58">
        <v>40989</v>
      </c>
      <c r="T3006" s="58">
        <v>40989</v>
      </c>
      <c r="U3006" s="58"/>
      <c r="AB3006" s="58">
        <v>40989</v>
      </c>
    </row>
    <row r="3007" spans="2:28">
      <c r="B3007" s="58">
        <v>40990</v>
      </c>
      <c r="T3007" s="58">
        <v>40990</v>
      </c>
      <c r="U3007" s="58"/>
      <c r="AB3007" s="58">
        <v>40990</v>
      </c>
    </row>
    <row r="3008" spans="2:28">
      <c r="B3008" s="58">
        <v>40991</v>
      </c>
      <c r="T3008" s="58">
        <v>40991</v>
      </c>
      <c r="U3008" s="58"/>
      <c r="AB3008" s="58">
        <v>40991</v>
      </c>
    </row>
    <row r="3009" spans="2:28">
      <c r="B3009" s="58">
        <v>40992</v>
      </c>
      <c r="T3009" s="58">
        <v>40992</v>
      </c>
      <c r="U3009" s="58"/>
      <c r="AB3009" s="58">
        <v>40992</v>
      </c>
    </row>
    <row r="3010" spans="2:28">
      <c r="B3010" s="58">
        <v>40993</v>
      </c>
      <c r="T3010" s="58">
        <v>40993</v>
      </c>
      <c r="U3010" s="58"/>
      <c r="AB3010" s="58">
        <v>40993</v>
      </c>
    </row>
    <row r="3011" spans="2:28">
      <c r="B3011" s="58">
        <v>40994</v>
      </c>
      <c r="T3011" s="58">
        <v>40994</v>
      </c>
      <c r="U3011" s="58"/>
      <c r="AB3011" s="58">
        <v>40994</v>
      </c>
    </row>
    <row r="3012" spans="2:28">
      <c r="B3012" s="58">
        <v>40995</v>
      </c>
      <c r="T3012" s="58">
        <v>40995</v>
      </c>
      <c r="U3012" s="58"/>
      <c r="AB3012" s="58">
        <v>40995</v>
      </c>
    </row>
    <row r="3013" spans="2:28">
      <c r="B3013" s="58">
        <v>40996</v>
      </c>
      <c r="T3013" s="58">
        <v>40996</v>
      </c>
      <c r="U3013" s="58"/>
      <c r="AB3013" s="58">
        <v>40996</v>
      </c>
    </row>
    <row r="3014" spans="2:28">
      <c r="B3014" s="58">
        <v>40997</v>
      </c>
      <c r="T3014" s="58">
        <v>40997</v>
      </c>
      <c r="U3014" s="58"/>
      <c r="AB3014" s="58">
        <v>40997</v>
      </c>
    </row>
    <row r="3015" spans="2:28">
      <c r="B3015" s="58">
        <v>40998</v>
      </c>
      <c r="T3015" s="58">
        <v>40998</v>
      </c>
      <c r="U3015" s="58"/>
      <c r="AB3015" s="58">
        <v>40998</v>
      </c>
    </row>
    <row r="3016" spans="2:28">
      <c r="B3016" s="58">
        <v>40999</v>
      </c>
      <c r="T3016" s="58">
        <v>40999</v>
      </c>
      <c r="U3016" s="58"/>
      <c r="AB3016" s="58">
        <v>40999</v>
      </c>
    </row>
    <row r="3017" spans="2:28">
      <c r="B3017" s="58">
        <v>41000</v>
      </c>
      <c r="T3017" s="58">
        <v>41000</v>
      </c>
      <c r="U3017" s="58"/>
      <c r="AB3017" s="58">
        <v>41000</v>
      </c>
    </row>
    <row r="3018" spans="2:28">
      <c r="B3018" s="58">
        <v>41001</v>
      </c>
      <c r="T3018" s="58">
        <v>41001</v>
      </c>
      <c r="U3018" s="58"/>
      <c r="AB3018" s="58">
        <v>41001</v>
      </c>
    </row>
    <row r="3019" spans="2:28">
      <c r="B3019" s="58">
        <v>41002</v>
      </c>
      <c r="T3019" s="58">
        <v>41002</v>
      </c>
      <c r="U3019" s="58"/>
      <c r="AB3019" s="58">
        <v>41002</v>
      </c>
    </row>
    <row r="3020" spans="2:28">
      <c r="B3020" s="58">
        <v>41003</v>
      </c>
      <c r="T3020" s="58">
        <v>41003</v>
      </c>
      <c r="U3020" s="58"/>
      <c r="AB3020" s="58">
        <v>41003</v>
      </c>
    </row>
    <row r="3021" spans="2:28">
      <c r="B3021" s="58">
        <v>41004</v>
      </c>
      <c r="T3021" s="58">
        <v>41004</v>
      </c>
      <c r="U3021" s="58"/>
      <c r="AB3021" s="58">
        <v>41004</v>
      </c>
    </row>
    <row r="3022" spans="2:28">
      <c r="B3022" s="58">
        <v>41005</v>
      </c>
      <c r="T3022" s="58">
        <v>41005</v>
      </c>
      <c r="U3022" s="58"/>
      <c r="AB3022" s="58">
        <v>41005</v>
      </c>
    </row>
    <row r="3023" spans="2:28">
      <c r="B3023" s="58">
        <v>41006</v>
      </c>
      <c r="T3023" s="58">
        <v>41006</v>
      </c>
      <c r="U3023" s="58"/>
      <c r="AB3023" s="58">
        <v>41006</v>
      </c>
    </row>
    <row r="3024" spans="2:28">
      <c r="B3024" s="58">
        <v>41007</v>
      </c>
      <c r="T3024" s="58">
        <v>41007</v>
      </c>
      <c r="U3024" s="58"/>
      <c r="AB3024" s="58">
        <v>41007</v>
      </c>
    </row>
    <row r="3025" spans="2:28">
      <c r="B3025" s="58">
        <v>41008</v>
      </c>
      <c r="T3025" s="58">
        <v>41008</v>
      </c>
      <c r="U3025" s="58"/>
      <c r="AB3025" s="58">
        <v>41008</v>
      </c>
    </row>
    <row r="3026" spans="2:28">
      <c r="B3026" s="58">
        <v>41009</v>
      </c>
      <c r="T3026" s="58">
        <v>41009</v>
      </c>
      <c r="U3026" s="58"/>
      <c r="AB3026" s="58">
        <v>41009</v>
      </c>
    </row>
    <row r="3027" spans="2:28">
      <c r="B3027" s="58">
        <v>41010</v>
      </c>
      <c r="T3027" s="58">
        <v>41010</v>
      </c>
      <c r="U3027" s="58"/>
      <c r="AB3027" s="58">
        <v>41010</v>
      </c>
    </row>
    <row r="3028" spans="2:28">
      <c r="B3028" s="58">
        <v>41011</v>
      </c>
      <c r="T3028" s="58">
        <v>41011</v>
      </c>
      <c r="U3028" s="58"/>
      <c r="AB3028" s="58">
        <v>41011</v>
      </c>
    </row>
    <row r="3029" spans="2:28">
      <c r="B3029" s="58">
        <v>41012</v>
      </c>
      <c r="T3029" s="58">
        <v>41012</v>
      </c>
      <c r="U3029" s="58"/>
      <c r="AB3029" s="58">
        <v>41012</v>
      </c>
    </row>
    <row r="3030" spans="2:28">
      <c r="B3030" s="58">
        <v>41013</v>
      </c>
      <c r="T3030" s="58">
        <v>41013</v>
      </c>
      <c r="U3030" s="58"/>
      <c r="AB3030" s="58">
        <v>41013</v>
      </c>
    </row>
    <row r="3031" spans="2:28">
      <c r="B3031" s="58">
        <v>41014</v>
      </c>
      <c r="T3031" s="58">
        <v>41014</v>
      </c>
      <c r="U3031" s="58"/>
      <c r="AB3031" s="58">
        <v>41014</v>
      </c>
    </row>
    <row r="3032" spans="2:28">
      <c r="B3032" s="58">
        <v>41015</v>
      </c>
      <c r="T3032" s="58">
        <v>41015</v>
      </c>
      <c r="U3032" s="58"/>
      <c r="AB3032" s="58">
        <v>41015</v>
      </c>
    </row>
    <row r="3033" spans="2:28">
      <c r="B3033" s="58">
        <v>41016</v>
      </c>
      <c r="T3033" s="58">
        <v>41016</v>
      </c>
      <c r="U3033" s="58"/>
      <c r="AB3033" s="58">
        <v>41016</v>
      </c>
    </row>
    <row r="3034" spans="2:28">
      <c r="B3034" s="58">
        <v>41017</v>
      </c>
      <c r="T3034" s="58">
        <v>41017</v>
      </c>
      <c r="U3034" s="58"/>
      <c r="AB3034" s="58">
        <v>41017</v>
      </c>
    </row>
    <row r="3035" spans="2:28">
      <c r="B3035" s="58">
        <v>41018</v>
      </c>
      <c r="T3035" s="58">
        <v>41018</v>
      </c>
      <c r="U3035" s="58"/>
      <c r="AB3035" s="58">
        <v>41018</v>
      </c>
    </row>
    <row r="3036" spans="2:28">
      <c r="B3036" s="58">
        <v>41019</v>
      </c>
      <c r="T3036" s="58">
        <v>41019</v>
      </c>
      <c r="U3036" s="58"/>
      <c r="AB3036" s="58">
        <v>41019</v>
      </c>
    </row>
    <row r="3037" spans="2:28">
      <c r="B3037" s="58">
        <v>41020</v>
      </c>
      <c r="T3037" s="58">
        <v>41020</v>
      </c>
      <c r="U3037" s="58"/>
      <c r="AB3037" s="58">
        <v>41020</v>
      </c>
    </row>
    <row r="3038" spans="2:28">
      <c r="B3038" s="58">
        <v>41021</v>
      </c>
      <c r="T3038" s="58">
        <v>41021</v>
      </c>
      <c r="U3038" s="58"/>
      <c r="AB3038" s="58">
        <v>41021</v>
      </c>
    </row>
    <row r="3039" spans="2:28">
      <c r="B3039" s="58">
        <v>41022</v>
      </c>
      <c r="T3039" s="58">
        <v>41022</v>
      </c>
      <c r="U3039" s="58"/>
      <c r="AB3039" s="58">
        <v>41022</v>
      </c>
    </row>
    <row r="3040" spans="2:28">
      <c r="B3040" s="58">
        <v>41023</v>
      </c>
      <c r="T3040" s="58">
        <v>41023</v>
      </c>
      <c r="U3040" s="58"/>
      <c r="AB3040" s="58">
        <v>41023</v>
      </c>
    </row>
    <row r="3041" spans="2:28">
      <c r="B3041" s="58">
        <v>41024</v>
      </c>
      <c r="T3041" s="58">
        <v>41024</v>
      </c>
      <c r="U3041" s="58"/>
      <c r="AB3041" s="58">
        <v>41024</v>
      </c>
    </row>
    <row r="3042" spans="2:28">
      <c r="B3042" s="58">
        <v>41025</v>
      </c>
      <c r="T3042" s="58">
        <v>41025</v>
      </c>
      <c r="U3042" s="58"/>
      <c r="AB3042" s="58">
        <v>41025</v>
      </c>
    </row>
    <row r="3043" spans="2:28">
      <c r="B3043" s="58">
        <v>41026</v>
      </c>
      <c r="T3043" s="58">
        <v>41026</v>
      </c>
      <c r="U3043" s="58"/>
      <c r="AB3043" s="58">
        <v>41026</v>
      </c>
    </row>
    <row r="3044" spans="2:28">
      <c r="B3044" s="58">
        <v>41027</v>
      </c>
      <c r="T3044" s="58">
        <v>41027</v>
      </c>
      <c r="U3044" s="58"/>
      <c r="AB3044" s="58">
        <v>41027</v>
      </c>
    </row>
    <row r="3045" spans="2:28">
      <c r="B3045" s="58">
        <v>41028</v>
      </c>
      <c r="T3045" s="58">
        <v>41028</v>
      </c>
      <c r="U3045" s="58"/>
      <c r="AB3045" s="58">
        <v>41028</v>
      </c>
    </row>
    <row r="3046" spans="2:28">
      <c r="B3046" s="58">
        <v>41029</v>
      </c>
      <c r="T3046" s="58">
        <v>41029</v>
      </c>
      <c r="U3046" s="58"/>
      <c r="AB3046" s="58">
        <v>41029</v>
      </c>
    </row>
    <row r="3047" spans="2:28">
      <c r="B3047" s="58">
        <v>41030</v>
      </c>
      <c r="T3047" s="58">
        <v>41030</v>
      </c>
      <c r="U3047" s="58"/>
      <c r="AB3047" s="58">
        <v>41030</v>
      </c>
    </row>
    <row r="3048" spans="2:28">
      <c r="B3048" s="58">
        <v>41031</v>
      </c>
      <c r="T3048" s="58">
        <v>41031</v>
      </c>
      <c r="U3048" s="58"/>
      <c r="AB3048" s="58">
        <v>41031</v>
      </c>
    </row>
    <row r="3049" spans="2:28">
      <c r="B3049" s="58">
        <v>41032</v>
      </c>
      <c r="T3049" s="58">
        <v>41032</v>
      </c>
      <c r="U3049" s="58"/>
      <c r="AB3049" s="58">
        <v>41032</v>
      </c>
    </row>
    <row r="3050" spans="2:28">
      <c r="B3050" s="58">
        <v>41033</v>
      </c>
      <c r="T3050" s="58">
        <v>41033</v>
      </c>
      <c r="U3050" s="58"/>
      <c r="AB3050" s="58">
        <v>41033</v>
      </c>
    </row>
    <row r="3051" spans="2:28">
      <c r="B3051" s="58">
        <v>41034</v>
      </c>
      <c r="T3051" s="58">
        <v>41034</v>
      </c>
      <c r="U3051" s="58"/>
      <c r="AB3051" s="58">
        <v>41034</v>
      </c>
    </row>
    <row r="3052" spans="2:28">
      <c r="B3052" s="58">
        <v>41035</v>
      </c>
      <c r="T3052" s="58">
        <v>41035</v>
      </c>
      <c r="U3052" s="58"/>
      <c r="AB3052" s="58">
        <v>41035</v>
      </c>
    </row>
    <row r="3053" spans="2:28">
      <c r="B3053" s="58">
        <v>41036</v>
      </c>
      <c r="T3053" s="58">
        <v>41036</v>
      </c>
      <c r="U3053" s="58"/>
      <c r="AB3053" s="58">
        <v>41036</v>
      </c>
    </row>
    <row r="3054" spans="2:28">
      <c r="B3054" s="58">
        <v>41037</v>
      </c>
      <c r="T3054" s="58">
        <v>41037</v>
      </c>
      <c r="U3054" s="58"/>
      <c r="AB3054" s="58">
        <v>41037</v>
      </c>
    </row>
    <row r="3055" spans="2:28">
      <c r="B3055" s="58">
        <v>41038</v>
      </c>
      <c r="T3055" s="58">
        <v>41038</v>
      </c>
      <c r="U3055" s="58"/>
      <c r="AB3055" s="58">
        <v>41038</v>
      </c>
    </row>
    <row r="3056" spans="2:28">
      <c r="B3056" s="58">
        <v>41039</v>
      </c>
      <c r="T3056" s="58">
        <v>41039</v>
      </c>
      <c r="U3056" s="58"/>
      <c r="AB3056" s="58">
        <v>41039</v>
      </c>
    </row>
    <row r="3057" spans="2:28">
      <c r="B3057" s="58">
        <v>41040</v>
      </c>
      <c r="T3057" s="58">
        <v>41040</v>
      </c>
      <c r="U3057" s="58"/>
      <c r="AB3057" s="58">
        <v>41040</v>
      </c>
    </row>
    <row r="3058" spans="2:28">
      <c r="B3058" s="58">
        <v>41041</v>
      </c>
      <c r="T3058" s="58">
        <v>41041</v>
      </c>
      <c r="U3058" s="58"/>
      <c r="AB3058" s="58">
        <v>41041</v>
      </c>
    </row>
    <row r="3059" spans="2:28">
      <c r="B3059" s="58">
        <v>41042</v>
      </c>
      <c r="T3059" s="58">
        <v>41042</v>
      </c>
      <c r="U3059" s="58"/>
      <c r="AB3059" s="58">
        <v>41042</v>
      </c>
    </row>
    <row r="3060" spans="2:28">
      <c r="B3060" s="58">
        <v>41043</v>
      </c>
      <c r="T3060" s="58">
        <v>41043</v>
      </c>
      <c r="U3060" s="58"/>
      <c r="AB3060" s="58">
        <v>41043</v>
      </c>
    </row>
    <row r="3061" spans="2:28">
      <c r="B3061" s="58">
        <v>41044</v>
      </c>
      <c r="T3061" s="58">
        <v>41044</v>
      </c>
      <c r="U3061" s="58"/>
      <c r="AB3061" s="58">
        <v>41044</v>
      </c>
    </row>
    <row r="3062" spans="2:28">
      <c r="B3062" s="58">
        <v>41045</v>
      </c>
      <c r="T3062" s="58">
        <v>41045</v>
      </c>
      <c r="U3062" s="58"/>
      <c r="AB3062" s="58">
        <v>41045</v>
      </c>
    </row>
    <row r="3063" spans="2:28">
      <c r="B3063" s="58">
        <v>41046</v>
      </c>
      <c r="T3063" s="58">
        <v>41046</v>
      </c>
      <c r="U3063" s="58"/>
      <c r="AB3063" s="58">
        <v>41046</v>
      </c>
    </row>
    <row r="3064" spans="2:28">
      <c r="B3064" s="58">
        <v>41047</v>
      </c>
      <c r="T3064" s="58">
        <v>41047</v>
      </c>
      <c r="U3064" s="58"/>
      <c r="AB3064" s="58">
        <v>41047</v>
      </c>
    </row>
    <row r="3065" spans="2:28">
      <c r="B3065" s="58">
        <v>41048</v>
      </c>
      <c r="T3065" s="58">
        <v>41048</v>
      </c>
      <c r="U3065" s="58"/>
      <c r="AB3065" s="58">
        <v>41048</v>
      </c>
    </row>
    <row r="3066" spans="2:28">
      <c r="B3066" s="58">
        <v>41049</v>
      </c>
      <c r="T3066" s="58">
        <v>41049</v>
      </c>
      <c r="U3066" s="58"/>
      <c r="AB3066" s="58">
        <v>41049</v>
      </c>
    </row>
    <row r="3067" spans="2:28">
      <c r="B3067" s="58">
        <v>41050</v>
      </c>
      <c r="T3067" s="58">
        <v>41050</v>
      </c>
      <c r="U3067" s="58"/>
      <c r="AB3067" s="58">
        <v>41050</v>
      </c>
    </row>
    <row r="3068" spans="2:28">
      <c r="B3068" s="58">
        <v>41051</v>
      </c>
      <c r="T3068" s="58">
        <v>41051</v>
      </c>
      <c r="U3068" s="58"/>
      <c r="AB3068" s="58">
        <v>41051</v>
      </c>
    </row>
    <row r="3069" spans="2:28">
      <c r="B3069" s="58">
        <v>41052</v>
      </c>
      <c r="T3069" s="58">
        <v>41052</v>
      </c>
      <c r="U3069" s="58"/>
      <c r="AB3069" s="58">
        <v>41052</v>
      </c>
    </row>
    <row r="3070" spans="2:28">
      <c r="B3070" s="58">
        <v>41053</v>
      </c>
      <c r="T3070" s="58">
        <v>41053</v>
      </c>
      <c r="U3070" s="58"/>
      <c r="AB3070" s="58">
        <v>41053</v>
      </c>
    </row>
    <row r="3071" spans="2:28">
      <c r="B3071" s="58">
        <v>41054</v>
      </c>
      <c r="T3071" s="58">
        <v>41054</v>
      </c>
      <c r="U3071" s="58"/>
      <c r="AB3071" s="58">
        <v>41054</v>
      </c>
    </row>
    <row r="3072" spans="2:28">
      <c r="B3072" s="58">
        <v>41055</v>
      </c>
      <c r="T3072" s="58">
        <v>41055</v>
      </c>
      <c r="U3072" s="58"/>
      <c r="AB3072" s="58">
        <v>41055</v>
      </c>
    </row>
    <row r="3073" spans="2:28">
      <c r="B3073" s="58">
        <v>41056</v>
      </c>
      <c r="T3073" s="58">
        <v>41056</v>
      </c>
      <c r="U3073" s="58"/>
      <c r="AB3073" s="58">
        <v>41056</v>
      </c>
    </row>
    <row r="3074" spans="2:28">
      <c r="B3074" s="58">
        <v>41057</v>
      </c>
      <c r="T3074" s="58">
        <v>41057</v>
      </c>
      <c r="U3074" s="58"/>
      <c r="AB3074" s="58">
        <v>41057</v>
      </c>
    </row>
    <row r="3075" spans="2:28">
      <c r="B3075" s="58">
        <v>41058</v>
      </c>
      <c r="T3075" s="58">
        <v>41058</v>
      </c>
      <c r="U3075" s="58"/>
      <c r="AB3075" s="58">
        <v>41058</v>
      </c>
    </row>
    <row r="3076" spans="2:28">
      <c r="B3076" s="58">
        <v>41059</v>
      </c>
      <c r="T3076" s="58">
        <v>41059</v>
      </c>
      <c r="U3076" s="58"/>
      <c r="AB3076" s="58">
        <v>41059</v>
      </c>
    </row>
    <row r="3077" spans="2:28">
      <c r="B3077" s="58">
        <v>41060</v>
      </c>
      <c r="T3077" s="58">
        <v>41060</v>
      </c>
      <c r="U3077" s="58"/>
      <c r="AB3077" s="58">
        <v>41060</v>
      </c>
    </row>
    <row r="3078" spans="2:28">
      <c r="B3078" s="58">
        <v>41061</v>
      </c>
      <c r="T3078" s="58">
        <v>41061</v>
      </c>
      <c r="U3078" s="58"/>
      <c r="AB3078" s="58">
        <v>41061</v>
      </c>
    </row>
    <row r="3079" spans="2:28">
      <c r="B3079" s="58">
        <v>41062</v>
      </c>
      <c r="T3079" s="58">
        <v>41062</v>
      </c>
      <c r="U3079" s="58"/>
      <c r="AB3079" s="58">
        <v>41062</v>
      </c>
    </row>
    <row r="3080" spans="2:28">
      <c r="B3080" s="58">
        <v>41063</v>
      </c>
      <c r="T3080" s="58">
        <v>41063</v>
      </c>
      <c r="U3080" s="58"/>
      <c r="AB3080" s="58">
        <v>41063</v>
      </c>
    </row>
    <row r="3081" spans="2:28">
      <c r="B3081" s="58">
        <v>41064</v>
      </c>
      <c r="T3081" s="58">
        <v>41064</v>
      </c>
      <c r="U3081" s="58"/>
      <c r="AB3081" s="58">
        <v>41064</v>
      </c>
    </row>
    <row r="3082" spans="2:28">
      <c r="B3082" s="58">
        <v>41065</v>
      </c>
      <c r="T3082" s="58">
        <v>41065</v>
      </c>
      <c r="U3082" s="58"/>
      <c r="AB3082" s="58">
        <v>41065</v>
      </c>
    </row>
    <row r="3083" spans="2:28">
      <c r="B3083" s="58">
        <v>41066</v>
      </c>
      <c r="T3083" s="58">
        <v>41066</v>
      </c>
      <c r="U3083" s="58"/>
      <c r="AB3083" s="58">
        <v>41066</v>
      </c>
    </row>
    <row r="3084" spans="2:28">
      <c r="B3084" s="58">
        <v>41067</v>
      </c>
      <c r="T3084" s="58">
        <v>41067</v>
      </c>
      <c r="U3084" s="58"/>
      <c r="AB3084" s="58">
        <v>41067</v>
      </c>
    </row>
    <row r="3085" spans="2:28">
      <c r="B3085" s="58">
        <v>41068</v>
      </c>
      <c r="T3085" s="58">
        <v>41068</v>
      </c>
      <c r="U3085" s="58"/>
      <c r="AB3085" s="58">
        <v>41068</v>
      </c>
    </row>
    <row r="3086" spans="2:28">
      <c r="B3086" s="58">
        <v>41069</v>
      </c>
      <c r="T3086" s="58">
        <v>41069</v>
      </c>
      <c r="U3086" s="58"/>
      <c r="AB3086" s="58">
        <v>41069</v>
      </c>
    </row>
    <row r="3087" spans="2:28">
      <c r="B3087" s="58">
        <v>41070</v>
      </c>
      <c r="T3087" s="58">
        <v>41070</v>
      </c>
      <c r="U3087" s="58"/>
      <c r="AB3087" s="58">
        <v>41070</v>
      </c>
    </row>
    <row r="3088" spans="2:28">
      <c r="B3088" s="58">
        <v>41071</v>
      </c>
      <c r="T3088" s="58">
        <v>41071</v>
      </c>
      <c r="U3088" s="58"/>
      <c r="AB3088" s="58">
        <v>41071</v>
      </c>
    </row>
    <row r="3089" spans="2:28">
      <c r="B3089" s="58">
        <v>41072</v>
      </c>
      <c r="T3089" s="58">
        <v>41072</v>
      </c>
      <c r="U3089" s="58"/>
      <c r="AB3089" s="58">
        <v>41072</v>
      </c>
    </row>
    <row r="3090" spans="2:28">
      <c r="B3090" s="58">
        <v>41073</v>
      </c>
      <c r="T3090" s="58">
        <v>41073</v>
      </c>
      <c r="U3090" s="58"/>
      <c r="AB3090" s="58">
        <v>41073</v>
      </c>
    </row>
    <row r="3091" spans="2:28">
      <c r="B3091" s="58">
        <v>41074</v>
      </c>
      <c r="T3091" s="58">
        <v>41074</v>
      </c>
      <c r="U3091" s="58"/>
      <c r="AB3091" s="58">
        <v>41074</v>
      </c>
    </row>
    <row r="3092" spans="2:28">
      <c r="B3092" s="58">
        <v>41075</v>
      </c>
      <c r="T3092" s="58">
        <v>41075</v>
      </c>
      <c r="U3092" s="58"/>
      <c r="AB3092" s="58">
        <v>41075</v>
      </c>
    </row>
    <row r="3093" spans="2:28">
      <c r="B3093" s="58">
        <v>41076</v>
      </c>
      <c r="T3093" s="58">
        <v>41076</v>
      </c>
      <c r="U3093" s="58"/>
      <c r="AB3093" s="58">
        <v>41076</v>
      </c>
    </row>
    <row r="3094" spans="2:28">
      <c r="B3094" s="58">
        <v>41077</v>
      </c>
      <c r="T3094" s="58">
        <v>41077</v>
      </c>
      <c r="U3094" s="58"/>
      <c r="AB3094" s="58">
        <v>41077</v>
      </c>
    </row>
    <row r="3095" spans="2:28">
      <c r="B3095" s="58">
        <v>41078</v>
      </c>
      <c r="T3095" s="58">
        <v>41078</v>
      </c>
      <c r="U3095" s="58"/>
      <c r="AB3095" s="58">
        <v>41078</v>
      </c>
    </row>
    <row r="3096" spans="2:28">
      <c r="B3096" s="58">
        <v>41079</v>
      </c>
      <c r="T3096" s="58">
        <v>41079</v>
      </c>
      <c r="U3096" s="58"/>
      <c r="AB3096" s="58">
        <v>41079</v>
      </c>
    </row>
    <row r="3097" spans="2:28">
      <c r="B3097" s="58">
        <v>41080</v>
      </c>
      <c r="T3097" s="58">
        <v>41080</v>
      </c>
      <c r="U3097" s="58"/>
      <c r="AB3097" s="58">
        <v>41080</v>
      </c>
    </row>
    <row r="3098" spans="2:28">
      <c r="B3098" s="58">
        <v>41081</v>
      </c>
      <c r="T3098" s="58">
        <v>41081</v>
      </c>
      <c r="U3098" s="58"/>
      <c r="AB3098" s="58">
        <v>41081</v>
      </c>
    </row>
    <row r="3099" spans="2:28">
      <c r="B3099" s="58">
        <v>41082</v>
      </c>
      <c r="T3099" s="58">
        <v>41082</v>
      </c>
      <c r="U3099" s="58"/>
      <c r="AB3099" s="58">
        <v>41082</v>
      </c>
    </row>
    <row r="3100" spans="2:28">
      <c r="B3100" s="58">
        <v>41083</v>
      </c>
      <c r="T3100" s="58">
        <v>41083</v>
      </c>
      <c r="U3100" s="58"/>
      <c r="AB3100" s="58">
        <v>41083</v>
      </c>
    </row>
    <row r="3101" spans="2:28">
      <c r="B3101" s="58">
        <v>41084</v>
      </c>
      <c r="T3101" s="58">
        <v>41084</v>
      </c>
      <c r="U3101" s="58"/>
      <c r="AB3101" s="58">
        <v>41084</v>
      </c>
    </row>
    <row r="3102" spans="2:28">
      <c r="B3102" s="58">
        <v>41085</v>
      </c>
      <c r="T3102" s="58">
        <v>41085</v>
      </c>
      <c r="U3102" s="58"/>
      <c r="AB3102" s="58">
        <v>41085</v>
      </c>
    </row>
    <row r="3103" spans="2:28">
      <c r="B3103" s="58">
        <v>41086</v>
      </c>
      <c r="T3103" s="58">
        <v>41086</v>
      </c>
      <c r="U3103" s="58"/>
      <c r="AB3103" s="58">
        <v>41086</v>
      </c>
    </row>
    <row r="3104" spans="2:28">
      <c r="B3104" s="58">
        <v>41087</v>
      </c>
      <c r="T3104" s="58">
        <v>41087</v>
      </c>
      <c r="U3104" s="58"/>
      <c r="AB3104" s="58">
        <v>41087</v>
      </c>
    </row>
    <row r="3105" spans="2:28">
      <c r="B3105" s="58">
        <v>41088</v>
      </c>
      <c r="T3105" s="58">
        <v>41088</v>
      </c>
      <c r="U3105" s="58"/>
      <c r="AB3105" s="58">
        <v>41088</v>
      </c>
    </row>
    <row r="3106" spans="2:28">
      <c r="B3106" s="58">
        <v>41089</v>
      </c>
      <c r="T3106" s="58">
        <v>41089</v>
      </c>
      <c r="U3106" s="58"/>
      <c r="AB3106" s="58">
        <v>41089</v>
      </c>
    </row>
    <row r="3107" spans="2:28">
      <c r="B3107" s="58">
        <v>41090</v>
      </c>
      <c r="T3107" s="58">
        <v>41090</v>
      </c>
      <c r="U3107" s="58"/>
      <c r="AB3107" s="58">
        <v>41090</v>
      </c>
    </row>
    <row r="3108" spans="2:28">
      <c r="B3108" s="58">
        <v>41091</v>
      </c>
      <c r="T3108" s="58">
        <v>41091</v>
      </c>
      <c r="U3108" s="58"/>
      <c r="AB3108" s="58">
        <v>41091</v>
      </c>
    </row>
    <row r="3109" spans="2:28">
      <c r="B3109" s="58">
        <v>41092</v>
      </c>
      <c r="T3109" s="58">
        <v>41092</v>
      </c>
      <c r="U3109" s="58"/>
      <c r="AB3109" s="58">
        <v>41092</v>
      </c>
    </row>
    <row r="3110" spans="2:28">
      <c r="B3110" s="58">
        <v>41093</v>
      </c>
      <c r="T3110" s="58">
        <v>41093</v>
      </c>
      <c r="U3110" s="58"/>
      <c r="AB3110" s="58">
        <v>41093</v>
      </c>
    </row>
    <row r="3111" spans="2:28">
      <c r="B3111" s="58">
        <v>41094</v>
      </c>
      <c r="T3111" s="58">
        <v>41094</v>
      </c>
      <c r="U3111" s="58"/>
      <c r="AB3111" s="58">
        <v>41094</v>
      </c>
    </row>
    <row r="3112" spans="2:28">
      <c r="B3112" s="58">
        <v>41095</v>
      </c>
      <c r="T3112" s="58">
        <v>41095</v>
      </c>
      <c r="U3112" s="58"/>
      <c r="AB3112" s="58">
        <v>41095</v>
      </c>
    </row>
    <row r="3113" spans="2:28">
      <c r="B3113" s="58">
        <v>41096</v>
      </c>
      <c r="T3113" s="58">
        <v>41096</v>
      </c>
      <c r="U3113" s="58"/>
      <c r="AB3113" s="58">
        <v>41096</v>
      </c>
    </row>
    <row r="3114" spans="2:28">
      <c r="B3114" s="58">
        <v>41097</v>
      </c>
      <c r="T3114" s="58">
        <v>41097</v>
      </c>
      <c r="U3114" s="58"/>
      <c r="AB3114" s="58">
        <v>41097</v>
      </c>
    </row>
    <row r="3115" spans="2:28">
      <c r="B3115" s="58">
        <v>41098</v>
      </c>
      <c r="T3115" s="58">
        <v>41098</v>
      </c>
      <c r="U3115" s="58"/>
      <c r="AB3115" s="58">
        <v>41098</v>
      </c>
    </row>
    <row r="3116" spans="2:28">
      <c r="B3116" s="58">
        <v>41099</v>
      </c>
      <c r="T3116" s="58">
        <v>41099</v>
      </c>
      <c r="U3116" s="58"/>
      <c r="AB3116" s="58">
        <v>41099</v>
      </c>
    </row>
    <row r="3117" spans="2:28">
      <c r="B3117" s="58">
        <v>41100</v>
      </c>
      <c r="T3117" s="58">
        <v>41100</v>
      </c>
      <c r="U3117" s="58"/>
      <c r="AB3117" s="58">
        <v>41100</v>
      </c>
    </row>
    <row r="3118" spans="2:28">
      <c r="B3118" s="58">
        <v>41101</v>
      </c>
      <c r="T3118" s="58">
        <v>41101</v>
      </c>
      <c r="U3118" s="58"/>
      <c r="AB3118" s="58">
        <v>41101</v>
      </c>
    </row>
    <row r="3119" spans="2:28">
      <c r="B3119" s="58">
        <v>41102</v>
      </c>
      <c r="T3119" s="58">
        <v>41102</v>
      </c>
      <c r="U3119" s="58"/>
      <c r="AB3119" s="58">
        <v>41102</v>
      </c>
    </row>
    <row r="3120" spans="2:28">
      <c r="B3120" s="58">
        <v>41103</v>
      </c>
      <c r="T3120" s="58">
        <v>41103</v>
      </c>
      <c r="U3120" s="58"/>
      <c r="AB3120" s="58">
        <v>41103</v>
      </c>
    </row>
    <row r="3121" spans="2:28">
      <c r="B3121" s="58">
        <v>41104</v>
      </c>
      <c r="T3121" s="58">
        <v>41104</v>
      </c>
      <c r="U3121" s="58"/>
      <c r="AB3121" s="58">
        <v>41104</v>
      </c>
    </row>
    <row r="3122" spans="2:28">
      <c r="B3122" s="58">
        <v>41105</v>
      </c>
      <c r="T3122" s="58">
        <v>41105</v>
      </c>
      <c r="U3122" s="58"/>
      <c r="AB3122" s="58">
        <v>41105</v>
      </c>
    </row>
    <row r="3123" spans="2:28">
      <c r="B3123" s="58">
        <v>41106</v>
      </c>
      <c r="T3123" s="58">
        <v>41106</v>
      </c>
      <c r="U3123" s="58"/>
      <c r="AB3123" s="58">
        <v>41106</v>
      </c>
    </row>
    <row r="3124" spans="2:28">
      <c r="B3124" s="58">
        <v>41107</v>
      </c>
      <c r="T3124" s="58">
        <v>41107</v>
      </c>
      <c r="U3124" s="58"/>
      <c r="AB3124" s="58">
        <v>41107</v>
      </c>
    </row>
    <row r="3125" spans="2:28">
      <c r="B3125" s="58">
        <v>41108</v>
      </c>
      <c r="T3125" s="58">
        <v>41108</v>
      </c>
      <c r="U3125" s="58"/>
      <c r="AB3125" s="58">
        <v>41108</v>
      </c>
    </row>
    <row r="3126" spans="2:28">
      <c r="B3126" s="58">
        <v>41109</v>
      </c>
      <c r="T3126" s="58">
        <v>41109</v>
      </c>
      <c r="U3126" s="58"/>
      <c r="AB3126" s="58">
        <v>41109</v>
      </c>
    </row>
    <row r="3127" spans="2:28">
      <c r="B3127" s="58">
        <v>41110</v>
      </c>
      <c r="T3127" s="58">
        <v>41110</v>
      </c>
      <c r="U3127" s="58"/>
      <c r="AB3127" s="58">
        <v>41110</v>
      </c>
    </row>
    <row r="3128" spans="2:28">
      <c r="B3128" s="58">
        <v>41111</v>
      </c>
      <c r="T3128" s="58">
        <v>41111</v>
      </c>
      <c r="U3128" s="58"/>
      <c r="AB3128" s="58">
        <v>41111</v>
      </c>
    </row>
    <row r="3129" spans="2:28">
      <c r="B3129" s="58">
        <v>41112</v>
      </c>
      <c r="T3129" s="58">
        <v>41112</v>
      </c>
      <c r="U3129" s="58"/>
      <c r="AB3129" s="58">
        <v>41112</v>
      </c>
    </row>
    <row r="3130" spans="2:28">
      <c r="B3130" s="58">
        <v>41113</v>
      </c>
      <c r="T3130" s="58">
        <v>41113</v>
      </c>
      <c r="U3130" s="58"/>
      <c r="AB3130" s="58">
        <v>41113</v>
      </c>
    </row>
    <row r="3131" spans="2:28">
      <c r="B3131" s="58">
        <v>41114</v>
      </c>
      <c r="T3131" s="58">
        <v>41114</v>
      </c>
      <c r="U3131" s="58"/>
      <c r="AB3131" s="58">
        <v>41114</v>
      </c>
    </row>
    <row r="3132" spans="2:28">
      <c r="B3132" s="58">
        <v>41115</v>
      </c>
      <c r="T3132" s="58">
        <v>41115</v>
      </c>
      <c r="U3132" s="58"/>
      <c r="AB3132" s="58">
        <v>41115</v>
      </c>
    </row>
    <row r="3133" spans="2:28">
      <c r="B3133" s="58">
        <v>41116</v>
      </c>
      <c r="T3133" s="58">
        <v>41116</v>
      </c>
      <c r="U3133" s="58"/>
      <c r="AB3133" s="58">
        <v>41116</v>
      </c>
    </row>
    <row r="3134" spans="2:28">
      <c r="B3134" s="58">
        <v>41117</v>
      </c>
      <c r="T3134" s="58">
        <v>41117</v>
      </c>
      <c r="U3134" s="58"/>
      <c r="AB3134" s="58">
        <v>41117</v>
      </c>
    </row>
    <row r="3135" spans="2:28">
      <c r="B3135" s="58">
        <v>41118</v>
      </c>
      <c r="T3135" s="58">
        <v>41118</v>
      </c>
      <c r="U3135" s="58"/>
      <c r="AB3135" s="58">
        <v>41118</v>
      </c>
    </row>
    <row r="3136" spans="2:28">
      <c r="B3136" s="58">
        <v>41119</v>
      </c>
      <c r="T3136" s="58">
        <v>41119</v>
      </c>
      <c r="U3136" s="58"/>
      <c r="AB3136" s="58">
        <v>41119</v>
      </c>
    </row>
    <row r="3137" spans="2:28">
      <c r="B3137" s="58">
        <v>41120</v>
      </c>
      <c r="T3137" s="58">
        <v>41120</v>
      </c>
      <c r="U3137" s="58"/>
      <c r="AB3137" s="58">
        <v>41120</v>
      </c>
    </row>
    <row r="3138" spans="2:28">
      <c r="B3138" s="58">
        <v>41121</v>
      </c>
      <c r="T3138" s="58">
        <v>41121</v>
      </c>
      <c r="U3138" s="58"/>
      <c r="AB3138" s="58">
        <v>41121</v>
      </c>
    </row>
    <row r="3139" spans="2:28">
      <c r="B3139" s="58">
        <v>41122</v>
      </c>
      <c r="T3139" s="58">
        <v>41122</v>
      </c>
      <c r="U3139" s="58"/>
      <c r="AB3139" s="58">
        <v>41122</v>
      </c>
    </row>
    <row r="3140" spans="2:28">
      <c r="B3140" s="58">
        <v>41123</v>
      </c>
      <c r="T3140" s="58">
        <v>41123</v>
      </c>
      <c r="U3140" s="58"/>
      <c r="AB3140" s="58">
        <v>41123</v>
      </c>
    </row>
    <row r="3141" spans="2:28">
      <c r="B3141" s="58">
        <v>41124</v>
      </c>
      <c r="T3141" s="58">
        <v>41124</v>
      </c>
      <c r="U3141" s="58"/>
      <c r="AB3141" s="58">
        <v>41124</v>
      </c>
    </row>
    <row r="3142" spans="2:28">
      <c r="B3142" s="58">
        <v>41125</v>
      </c>
      <c r="T3142" s="58">
        <v>41125</v>
      </c>
      <c r="U3142" s="58"/>
      <c r="AB3142" s="58">
        <v>41125</v>
      </c>
    </row>
    <row r="3143" spans="2:28">
      <c r="B3143" s="58">
        <v>41126</v>
      </c>
      <c r="T3143" s="58">
        <v>41126</v>
      </c>
      <c r="U3143" s="58"/>
      <c r="AB3143" s="58">
        <v>41126</v>
      </c>
    </row>
    <row r="3144" spans="2:28">
      <c r="B3144" s="58">
        <v>41127</v>
      </c>
      <c r="T3144" s="58">
        <v>41127</v>
      </c>
      <c r="U3144" s="58"/>
      <c r="AB3144" s="58">
        <v>41127</v>
      </c>
    </row>
    <row r="3145" spans="2:28">
      <c r="B3145" s="58">
        <v>41128</v>
      </c>
      <c r="T3145" s="58">
        <v>41128</v>
      </c>
      <c r="U3145" s="58"/>
      <c r="AB3145" s="58">
        <v>41128</v>
      </c>
    </row>
    <row r="3146" spans="2:28">
      <c r="B3146" s="58">
        <v>41129</v>
      </c>
      <c r="T3146" s="58">
        <v>41129</v>
      </c>
      <c r="U3146" s="58"/>
      <c r="AB3146" s="58">
        <v>41129</v>
      </c>
    </row>
    <row r="3147" spans="2:28">
      <c r="B3147" s="58">
        <v>41130</v>
      </c>
      <c r="T3147" s="58">
        <v>41130</v>
      </c>
      <c r="U3147" s="58"/>
      <c r="AB3147" s="58">
        <v>41130</v>
      </c>
    </row>
    <row r="3148" spans="2:28">
      <c r="B3148" s="58">
        <v>41131</v>
      </c>
      <c r="T3148" s="58">
        <v>41131</v>
      </c>
      <c r="U3148" s="58"/>
      <c r="AB3148" s="58">
        <v>41131</v>
      </c>
    </row>
    <row r="3149" spans="2:28">
      <c r="B3149" s="58">
        <v>41132</v>
      </c>
      <c r="T3149" s="58">
        <v>41132</v>
      </c>
      <c r="U3149" s="58"/>
      <c r="AB3149" s="58">
        <v>41132</v>
      </c>
    </row>
    <row r="3150" spans="2:28">
      <c r="B3150" s="58">
        <v>41133</v>
      </c>
      <c r="T3150" s="58">
        <v>41133</v>
      </c>
      <c r="U3150" s="58"/>
      <c r="AB3150" s="58">
        <v>41133</v>
      </c>
    </row>
    <row r="3151" spans="2:28">
      <c r="B3151" s="58">
        <v>41134</v>
      </c>
      <c r="T3151" s="58">
        <v>41134</v>
      </c>
      <c r="U3151" s="58"/>
      <c r="AB3151" s="58">
        <v>41134</v>
      </c>
    </row>
    <row r="3152" spans="2:28">
      <c r="B3152" s="58">
        <v>41135</v>
      </c>
      <c r="T3152" s="58">
        <v>41135</v>
      </c>
      <c r="U3152" s="58"/>
      <c r="AB3152" s="58">
        <v>41135</v>
      </c>
    </row>
    <row r="3153" spans="2:28">
      <c r="B3153" s="58">
        <v>41136</v>
      </c>
      <c r="T3153" s="58">
        <v>41136</v>
      </c>
      <c r="U3153" s="58"/>
      <c r="AB3153" s="58">
        <v>41136</v>
      </c>
    </row>
    <row r="3154" spans="2:28">
      <c r="B3154" s="58">
        <v>41137</v>
      </c>
      <c r="T3154" s="58">
        <v>41137</v>
      </c>
      <c r="U3154" s="58"/>
      <c r="AB3154" s="58">
        <v>41137</v>
      </c>
    </row>
    <row r="3155" spans="2:28">
      <c r="B3155" s="58">
        <v>41138</v>
      </c>
      <c r="T3155" s="58">
        <v>41138</v>
      </c>
      <c r="U3155" s="58"/>
      <c r="AB3155" s="58">
        <v>41138</v>
      </c>
    </row>
    <row r="3156" spans="2:28">
      <c r="B3156" s="58">
        <v>41139</v>
      </c>
      <c r="T3156" s="58">
        <v>41139</v>
      </c>
      <c r="U3156" s="58"/>
      <c r="AB3156" s="58">
        <v>41139</v>
      </c>
    </row>
    <row r="3157" spans="2:28">
      <c r="B3157" s="58">
        <v>41140</v>
      </c>
      <c r="T3157" s="58">
        <v>41140</v>
      </c>
      <c r="U3157" s="58"/>
      <c r="AB3157" s="58">
        <v>41140</v>
      </c>
    </row>
    <row r="3158" spans="2:28">
      <c r="B3158" s="58">
        <v>41141</v>
      </c>
      <c r="T3158" s="58">
        <v>41141</v>
      </c>
      <c r="U3158" s="58"/>
      <c r="AB3158" s="58">
        <v>41141</v>
      </c>
    </row>
    <row r="3159" spans="2:28">
      <c r="B3159" s="58">
        <v>41142</v>
      </c>
      <c r="T3159" s="58">
        <v>41142</v>
      </c>
      <c r="U3159" s="58"/>
      <c r="AB3159" s="58">
        <v>41142</v>
      </c>
    </row>
    <row r="3160" spans="2:28">
      <c r="B3160" s="58">
        <v>41143</v>
      </c>
      <c r="T3160" s="58">
        <v>41143</v>
      </c>
      <c r="U3160" s="58"/>
      <c r="AB3160" s="58">
        <v>41143</v>
      </c>
    </row>
    <row r="3161" spans="2:28">
      <c r="B3161" s="58">
        <v>41144</v>
      </c>
      <c r="T3161" s="58">
        <v>41144</v>
      </c>
      <c r="U3161" s="58"/>
      <c r="AB3161" s="58">
        <v>41144</v>
      </c>
    </row>
    <row r="3162" spans="2:28">
      <c r="B3162" s="58">
        <v>41145</v>
      </c>
      <c r="T3162" s="58">
        <v>41145</v>
      </c>
      <c r="U3162" s="58"/>
      <c r="AB3162" s="58">
        <v>41145</v>
      </c>
    </row>
    <row r="3163" spans="2:28">
      <c r="B3163" s="58">
        <v>41146</v>
      </c>
      <c r="T3163" s="58">
        <v>41146</v>
      </c>
      <c r="U3163" s="58"/>
      <c r="AB3163" s="58">
        <v>41146</v>
      </c>
    </row>
    <row r="3164" spans="2:28">
      <c r="B3164" s="58">
        <v>41147</v>
      </c>
      <c r="T3164" s="58">
        <v>41147</v>
      </c>
      <c r="U3164" s="58"/>
      <c r="AB3164" s="58">
        <v>41147</v>
      </c>
    </row>
    <row r="3165" spans="2:28">
      <c r="B3165" s="58">
        <v>41148</v>
      </c>
      <c r="T3165" s="58">
        <v>41148</v>
      </c>
      <c r="U3165" s="58"/>
      <c r="AB3165" s="58">
        <v>41148</v>
      </c>
    </row>
    <row r="3166" spans="2:28">
      <c r="B3166" s="58">
        <v>41149</v>
      </c>
      <c r="T3166" s="58">
        <v>41149</v>
      </c>
      <c r="U3166" s="58"/>
      <c r="AB3166" s="58">
        <v>41149</v>
      </c>
    </row>
    <row r="3167" spans="2:28">
      <c r="B3167" s="58">
        <v>41150</v>
      </c>
      <c r="T3167" s="58">
        <v>41150</v>
      </c>
      <c r="U3167" s="58"/>
      <c r="AB3167" s="58">
        <v>41150</v>
      </c>
    </row>
    <row r="3168" spans="2:28">
      <c r="B3168" s="58">
        <v>41151</v>
      </c>
      <c r="T3168" s="58">
        <v>41151</v>
      </c>
      <c r="U3168" s="58"/>
      <c r="AB3168" s="58">
        <v>41151</v>
      </c>
    </row>
    <row r="3169" spans="2:28">
      <c r="B3169" s="58">
        <v>41152</v>
      </c>
      <c r="T3169" s="58">
        <v>41152</v>
      </c>
      <c r="U3169" s="58"/>
      <c r="AB3169" s="58">
        <v>41152</v>
      </c>
    </row>
    <row r="3170" spans="2:28">
      <c r="B3170" s="58">
        <v>41153</v>
      </c>
      <c r="T3170" s="58">
        <v>41153</v>
      </c>
      <c r="U3170" s="58"/>
      <c r="AB3170" s="58">
        <v>41153</v>
      </c>
    </row>
    <row r="3171" spans="2:28">
      <c r="B3171" s="58">
        <v>41154</v>
      </c>
      <c r="T3171" s="58">
        <v>41154</v>
      </c>
      <c r="U3171" s="58"/>
      <c r="AB3171" s="58">
        <v>41154</v>
      </c>
    </row>
    <row r="3172" spans="2:28">
      <c r="B3172" s="58">
        <v>41155</v>
      </c>
      <c r="T3172" s="58">
        <v>41155</v>
      </c>
      <c r="U3172" s="58"/>
      <c r="AB3172" s="58">
        <v>41155</v>
      </c>
    </row>
    <row r="3173" spans="2:28">
      <c r="B3173" s="58">
        <v>41156</v>
      </c>
      <c r="T3173" s="58">
        <v>41156</v>
      </c>
      <c r="U3173" s="58"/>
      <c r="AB3173" s="58">
        <v>41156</v>
      </c>
    </row>
    <row r="3174" spans="2:28">
      <c r="B3174" s="58">
        <v>41157</v>
      </c>
      <c r="T3174" s="58">
        <v>41157</v>
      </c>
      <c r="U3174" s="58"/>
      <c r="AB3174" s="58">
        <v>41157</v>
      </c>
    </row>
    <row r="3175" spans="2:28">
      <c r="B3175" s="58">
        <v>41158</v>
      </c>
      <c r="T3175" s="58">
        <v>41158</v>
      </c>
      <c r="U3175" s="58"/>
      <c r="AB3175" s="58">
        <v>41158</v>
      </c>
    </row>
    <row r="3176" spans="2:28">
      <c r="B3176" s="58">
        <v>41159</v>
      </c>
      <c r="T3176" s="58">
        <v>41159</v>
      </c>
      <c r="U3176" s="58"/>
      <c r="AB3176" s="58">
        <v>41159</v>
      </c>
    </row>
    <row r="3177" spans="2:28">
      <c r="B3177" s="58">
        <v>41160</v>
      </c>
      <c r="T3177" s="58">
        <v>41160</v>
      </c>
      <c r="U3177" s="58"/>
      <c r="AB3177" s="58">
        <v>41160</v>
      </c>
    </row>
    <row r="3178" spans="2:28">
      <c r="B3178" s="58">
        <v>41161</v>
      </c>
      <c r="T3178" s="58">
        <v>41161</v>
      </c>
      <c r="U3178" s="58"/>
      <c r="AB3178" s="58">
        <v>41161</v>
      </c>
    </row>
    <row r="3179" spans="2:28">
      <c r="B3179" s="58">
        <v>41162</v>
      </c>
      <c r="T3179" s="58">
        <v>41162</v>
      </c>
      <c r="U3179" s="58"/>
      <c r="AB3179" s="58">
        <v>41162</v>
      </c>
    </row>
    <row r="3180" spans="2:28">
      <c r="B3180" s="58">
        <v>41163</v>
      </c>
      <c r="T3180" s="58">
        <v>41163</v>
      </c>
      <c r="U3180" s="58"/>
      <c r="AB3180" s="58">
        <v>41163</v>
      </c>
    </row>
    <row r="3181" spans="2:28">
      <c r="B3181" s="58">
        <v>41164</v>
      </c>
      <c r="T3181" s="58">
        <v>41164</v>
      </c>
      <c r="U3181" s="58"/>
      <c r="AB3181" s="58">
        <v>41164</v>
      </c>
    </row>
    <row r="3182" spans="2:28">
      <c r="B3182" s="58">
        <v>41165</v>
      </c>
      <c r="T3182" s="58">
        <v>41165</v>
      </c>
      <c r="U3182" s="58"/>
      <c r="AB3182" s="58">
        <v>41165</v>
      </c>
    </row>
    <row r="3183" spans="2:28">
      <c r="B3183" s="58">
        <v>41166</v>
      </c>
      <c r="T3183" s="58">
        <v>41166</v>
      </c>
      <c r="U3183" s="58"/>
      <c r="AB3183" s="58">
        <v>41166</v>
      </c>
    </row>
    <row r="3184" spans="2:28">
      <c r="B3184" s="58">
        <v>41167</v>
      </c>
      <c r="T3184" s="58">
        <v>41167</v>
      </c>
      <c r="U3184" s="58"/>
      <c r="AB3184" s="58">
        <v>41167</v>
      </c>
    </row>
    <row r="3185" spans="2:28">
      <c r="B3185" s="58">
        <v>41168</v>
      </c>
      <c r="T3185" s="58">
        <v>41168</v>
      </c>
      <c r="U3185" s="58"/>
      <c r="AB3185" s="58">
        <v>41168</v>
      </c>
    </row>
    <row r="3186" spans="2:28">
      <c r="B3186" s="58">
        <v>41169</v>
      </c>
      <c r="T3186" s="58">
        <v>41169</v>
      </c>
      <c r="U3186" s="58"/>
      <c r="AB3186" s="58">
        <v>41169</v>
      </c>
    </row>
    <row r="3187" spans="2:28">
      <c r="B3187" s="58">
        <v>41170</v>
      </c>
      <c r="T3187" s="58">
        <v>41170</v>
      </c>
      <c r="U3187" s="58"/>
      <c r="AB3187" s="58">
        <v>41170</v>
      </c>
    </row>
    <row r="3188" spans="2:28">
      <c r="B3188" s="58">
        <v>41171</v>
      </c>
      <c r="T3188" s="58">
        <v>41171</v>
      </c>
      <c r="U3188" s="58"/>
      <c r="AB3188" s="58">
        <v>41171</v>
      </c>
    </row>
    <row r="3189" spans="2:28">
      <c r="B3189" s="58">
        <v>41172</v>
      </c>
      <c r="T3189" s="58">
        <v>41172</v>
      </c>
      <c r="U3189" s="58"/>
      <c r="AB3189" s="58">
        <v>41172</v>
      </c>
    </row>
    <row r="3190" spans="2:28">
      <c r="B3190" s="58">
        <v>41173</v>
      </c>
      <c r="T3190" s="58">
        <v>41173</v>
      </c>
      <c r="U3190" s="58"/>
      <c r="AB3190" s="58">
        <v>41173</v>
      </c>
    </row>
    <row r="3191" spans="2:28">
      <c r="B3191" s="58">
        <v>41174</v>
      </c>
      <c r="T3191" s="58">
        <v>41174</v>
      </c>
      <c r="U3191" s="58"/>
      <c r="AB3191" s="58">
        <v>41174</v>
      </c>
    </row>
    <row r="3192" spans="2:28">
      <c r="B3192" s="58">
        <v>41175</v>
      </c>
      <c r="T3192" s="58">
        <v>41175</v>
      </c>
      <c r="U3192" s="58"/>
      <c r="AB3192" s="58">
        <v>41175</v>
      </c>
    </row>
    <row r="3193" spans="2:28">
      <c r="B3193" s="58">
        <v>41176</v>
      </c>
      <c r="T3193" s="58">
        <v>41176</v>
      </c>
      <c r="U3193" s="58"/>
      <c r="AB3193" s="58">
        <v>41176</v>
      </c>
    </row>
    <row r="3194" spans="2:28">
      <c r="B3194" s="58">
        <v>41177</v>
      </c>
      <c r="T3194" s="58">
        <v>41177</v>
      </c>
      <c r="U3194" s="58"/>
      <c r="AB3194" s="58">
        <v>41177</v>
      </c>
    </row>
    <row r="3195" spans="2:28">
      <c r="B3195" s="58">
        <v>41178</v>
      </c>
      <c r="T3195" s="58">
        <v>41178</v>
      </c>
      <c r="U3195" s="58"/>
      <c r="AB3195" s="58">
        <v>41178</v>
      </c>
    </row>
    <row r="3196" spans="2:28">
      <c r="B3196" s="58">
        <v>41179</v>
      </c>
      <c r="T3196" s="58">
        <v>41179</v>
      </c>
      <c r="U3196" s="58"/>
      <c r="AB3196" s="58">
        <v>41179</v>
      </c>
    </row>
    <row r="3197" spans="2:28">
      <c r="B3197" s="58">
        <v>41180</v>
      </c>
      <c r="T3197" s="58">
        <v>41180</v>
      </c>
      <c r="U3197" s="58"/>
      <c r="AB3197" s="58">
        <v>41180</v>
      </c>
    </row>
    <row r="3198" spans="2:28">
      <c r="B3198" s="58">
        <v>41181</v>
      </c>
      <c r="T3198" s="58">
        <v>41181</v>
      </c>
      <c r="U3198" s="58"/>
      <c r="AB3198" s="58">
        <v>41181</v>
      </c>
    </row>
    <row r="3199" spans="2:28">
      <c r="B3199" s="58">
        <v>41182</v>
      </c>
      <c r="T3199" s="58">
        <v>41182</v>
      </c>
      <c r="U3199" s="58"/>
      <c r="AB3199" s="58">
        <v>41182</v>
      </c>
    </row>
    <row r="3200" spans="2:28">
      <c r="B3200" s="58">
        <v>41183</v>
      </c>
      <c r="T3200" s="58">
        <v>41183</v>
      </c>
      <c r="U3200" s="58"/>
      <c r="AB3200" s="58">
        <v>41183</v>
      </c>
    </row>
    <row r="3201" spans="2:28">
      <c r="B3201" s="58">
        <v>41184</v>
      </c>
      <c r="T3201" s="58">
        <v>41184</v>
      </c>
      <c r="U3201" s="58"/>
      <c r="AB3201" s="58">
        <v>41184</v>
      </c>
    </row>
    <row r="3202" spans="2:28">
      <c r="B3202" s="58">
        <v>41185</v>
      </c>
      <c r="T3202" s="58">
        <v>41185</v>
      </c>
      <c r="U3202" s="58"/>
      <c r="AB3202" s="58">
        <v>41185</v>
      </c>
    </row>
    <row r="3203" spans="2:28">
      <c r="B3203" s="58">
        <v>41186</v>
      </c>
      <c r="T3203" s="58">
        <v>41186</v>
      </c>
      <c r="U3203" s="58"/>
      <c r="AB3203" s="58">
        <v>41186</v>
      </c>
    </row>
    <row r="3204" spans="2:28">
      <c r="B3204" s="58">
        <v>41187</v>
      </c>
      <c r="T3204" s="58">
        <v>41187</v>
      </c>
      <c r="U3204" s="58"/>
      <c r="AB3204" s="58">
        <v>41187</v>
      </c>
    </row>
    <row r="3205" spans="2:28">
      <c r="B3205" s="58">
        <v>41188</v>
      </c>
      <c r="T3205" s="58">
        <v>41188</v>
      </c>
      <c r="U3205" s="58"/>
      <c r="AB3205" s="58">
        <v>41188</v>
      </c>
    </row>
    <row r="3206" spans="2:28">
      <c r="B3206" s="58">
        <v>41189</v>
      </c>
      <c r="T3206" s="58">
        <v>41189</v>
      </c>
      <c r="U3206" s="58"/>
      <c r="AB3206" s="58">
        <v>41189</v>
      </c>
    </row>
    <row r="3207" spans="2:28">
      <c r="B3207" s="58">
        <v>41190</v>
      </c>
      <c r="T3207" s="58">
        <v>41190</v>
      </c>
      <c r="U3207" s="58"/>
      <c r="AB3207" s="58">
        <v>41190</v>
      </c>
    </row>
    <row r="3208" spans="2:28">
      <c r="B3208" s="58">
        <v>41191</v>
      </c>
      <c r="T3208" s="58">
        <v>41191</v>
      </c>
      <c r="U3208" s="58"/>
      <c r="AB3208" s="58">
        <v>41191</v>
      </c>
    </row>
    <row r="3209" spans="2:28">
      <c r="B3209" s="58">
        <v>41192</v>
      </c>
      <c r="T3209" s="58">
        <v>41192</v>
      </c>
      <c r="U3209" s="58"/>
      <c r="AB3209" s="58">
        <v>41192</v>
      </c>
    </row>
    <row r="3210" spans="2:28">
      <c r="B3210" s="58">
        <v>41193</v>
      </c>
      <c r="T3210" s="58">
        <v>41193</v>
      </c>
      <c r="U3210" s="58"/>
      <c r="AB3210" s="58">
        <v>41193</v>
      </c>
    </row>
    <row r="3211" spans="2:28">
      <c r="B3211" s="58">
        <v>41194</v>
      </c>
      <c r="T3211" s="58">
        <v>41194</v>
      </c>
      <c r="U3211" s="58"/>
      <c r="AB3211" s="58">
        <v>41194</v>
      </c>
    </row>
    <row r="3212" spans="2:28">
      <c r="B3212" s="58">
        <v>41195</v>
      </c>
      <c r="T3212" s="58">
        <v>41195</v>
      </c>
      <c r="U3212" s="58"/>
      <c r="AB3212" s="58">
        <v>41195</v>
      </c>
    </row>
    <row r="3213" spans="2:28">
      <c r="B3213" s="58">
        <v>41196</v>
      </c>
      <c r="T3213" s="58">
        <v>41196</v>
      </c>
      <c r="U3213" s="58"/>
      <c r="AB3213" s="58">
        <v>41196</v>
      </c>
    </row>
    <row r="3214" spans="2:28">
      <c r="B3214" s="58">
        <v>41197</v>
      </c>
      <c r="T3214" s="58">
        <v>41197</v>
      </c>
      <c r="U3214" s="58"/>
      <c r="AB3214" s="58">
        <v>41197</v>
      </c>
    </row>
    <row r="3215" spans="2:28">
      <c r="B3215" s="58">
        <v>41198</v>
      </c>
      <c r="T3215" s="58">
        <v>41198</v>
      </c>
      <c r="U3215" s="58"/>
      <c r="AB3215" s="58">
        <v>41198</v>
      </c>
    </row>
    <row r="3216" spans="2:28">
      <c r="B3216" s="58">
        <v>41199</v>
      </c>
      <c r="T3216" s="58">
        <v>41199</v>
      </c>
      <c r="U3216" s="58"/>
      <c r="AB3216" s="58">
        <v>41199</v>
      </c>
    </row>
    <row r="3217" spans="2:28">
      <c r="B3217" s="58">
        <v>41200</v>
      </c>
      <c r="T3217" s="58">
        <v>41200</v>
      </c>
      <c r="U3217" s="58"/>
      <c r="AB3217" s="58">
        <v>41200</v>
      </c>
    </row>
    <row r="3218" spans="2:28">
      <c r="B3218" s="58">
        <v>41201</v>
      </c>
      <c r="T3218" s="58">
        <v>41201</v>
      </c>
      <c r="U3218" s="58"/>
      <c r="AB3218" s="58">
        <v>41201</v>
      </c>
    </row>
    <row r="3219" spans="2:28">
      <c r="B3219" s="58">
        <v>41202</v>
      </c>
      <c r="T3219" s="58">
        <v>41202</v>
      </c>
      <c r="U3219" s="58"/>
      <c r="AB3219" s="58">
        <v>41202</v>
      </c>
    </row>
    <row r="3220" spans="2:28">
      <c r="B3220" s="58">
        <v>41203</v>
      </c>
      <c r="T3220" s="58">
        <v>41203</v>
      </c>
      <c r="U3220" s="58"/>
      <c r="AB3220" s="58">
        <v>41203</v>
      </c>
    </row>
    <row r="3221" spans="2:28">
      <c r="B3221" s="58">
        <v>41204</v>
      </c>
      <c r="T3221" s="58">
        <v>41204</v>
      </c>
      <c r="U3221" s="58"/>
      <c r="AB3221" s="58">
        <v>41204</v>
      </c>
    </row>
    <row r="3222" spans="2:28">
      <c r="B3222" s="58">
        <v>41205</v>
      </c>
      <c r="T3222" s="58">
        <v>41205</v>
      </c>
      <c r="U3222" s="58"/>
      <c r="AB3222" s="58">
        <v>41205</v>
      </c>
    </row>
    <row r="3223" spans="2:28">
      <c r="B3223" s="58">
        <v>41206</v>
      </c>
      <c r="T3223" s="58">
        <v>41206</v>
      </c>
      <c r="U3223" s="58"/>
      <c r="AB3223" s="58">
        <v>41206</v>
      </c>
    </row>
    <row r="3224" spans="2:28">
      <c r="B3224" s="58">
        <v>41207</v>
      </c>
      <c r="T3224" s="58">
        <v>41207</v>
      </c>
      <c r="U3224" s="58"/>
      <c r="AB3224" s="58">
        <v>41207</v>
      </c>
    </row>
    <row r="3225" spans="2:28">
      <c r="B3225" s="58">
        <v>41208</v>
      </c>
      <c r="T3225" s="58">
        <v>41208</v>
      </c>
      <c r="U3225" s="58"/>
      <c r="AB3225" s="58">
        <v>41208</v>
      </c>
    </row>
    <row r="3226" spans="2:28">
      <c r="B3226" s="58">
        <v>41209</v>
      </c>
      <c r="T3226" s="58">
        <v>41209</v>
      </c>
      <c r="U3226" s="58"/>
      <c r="AB3226" s="58">
        <v>41209</v>
      </c>
    </row>
    <row r="3227" spans="2:28">
      <c r="B3227" s="58">
        <v>41210</v>
      </c>
      <c r="T3227" s="58">
        <v>41210</v>
      </c>
      <c r="U3227" s="58"/>
      <c r="AB3227" s="58">
        <v>41210</v>
      </c>
    </row>
    <row r="3228" spans="2:28">
      <c r="B3228" s="58">
        <v>41211</v>
      </c>
      <c r="T3228" s="58">
        <v>41211</v>
      </c>
      <c r="U3228" s="58"/>
      <c r="AB3228" s="58">
        <v>41211</v>
      </c>
    </row>
    <row r="3229" spans="2:28">
      <c r="B3229" s="58">
        <v>41212</v>
      </c>
      <c r="T3229" s="58">
        <v>41212</v>
      </c>
      <c r="U3229" s="58"/>
      <c r="AB3229" s="58">
        <v>41212</v>
      </c>
    </row>
    <row r="3230" spans="2:28">
      <c r="B3230" s="58">
        <v>41213</v>
      </c>
      <c r="T3230" s="58">
        <v>41213</v>
      </c>
      <c r="U3230" s="58"/>
      <c r="AB3230" s="58">
        <v>41213</v>
      </c>
    </row>
    <row r="3231" spans="2:28">
      <c r="B3231" s="58">
        <v>41214</v>
      </c>
      <c r="T3231" s="58">
        <v>41214</v>
      </c>
      <c r="U3231" s="58"/>
      <c r="AB3231" s="58">
        <v>41214</v>
      </c>
    </row>
    <row r="3232" spans="2:28">
      <c r="B3232" s="58">
        <v>41215</v>
      </c>
      <c r="T3232" s="58">
        <v>41215</v>
      </c>
      <c r="U3232" s="58"/>
      <c r="AB3232" s="58">
        <v>41215</v>
      </c>
    </row>
    <row r="3233" spans="2:28">
      <c r="B3233" s="58">
        <v>41216</v>
      </c>
      <c r="T3233" s="58">
        <v>41216</v>
      </c>
      <c r="U3233" s="58"/>
      <c r="AB3233" s="58">
        <v>41216</v>
      </c>
    </row>
    <row r="3234" spans="2:28">
      <c r="B3234" s="58">
        <v>41217</v>
      </c>
      <c r="T3234" s="58">
        <v>41217</v>
      </c>
      <c r="U3234" s="58"/>
      <c r="AB3234" s="58">
        <v>41217</v>
      </c>
    </row>
    <row r="3235" spans="2:28">
      <c r="B3235" s="58">
        <v>41218</v>
      </c>
      <c r="T3235" s="58">
        <v>41218</v>
      </c>
      <c r="U3235" s="58"/>
      <c r="AB3235" s="58">
        <v>41218</v>
      </c>
    </row>
    <row r="3236" spans="2:28">
      <c r="B3236" s="58">
        <v>41219</v>
      </c>
      <c r="T3236" s="58">
        <v>41219</v>
      </c>
      <c r="U3236" s="58"/>
      <c r="AB3236" s="58">
        <v>41219</v>
      </c>
    </row>
    <row r="3237" spans="2:28">
      <c r="B3237" s="58">
        <v>41220</v>
      </c>
      <c r="T3237" s="58">
        <v>41220</v>
      </c>
      <c r="U3237" s="58"/>
      <c r="AB3237" s="58">
        <v>41220</v>
      </c>
    </row>
    <row r="3238" spans="2:28">
      <c r="B3238" s="58">
        <v>41221</v>
      </c>
      <c r="T3238" s="58">
        <v>41221</v>
      </c>
      <c r="U3238" s="58"/>
      <c r="AB3238" s="58">
        <v>41221</v>
      </c>
    </row>
    <row r="3239" spans="2:28">
      <c r="B3239" s="58">
        <v>41222</v>
      </c>
      <c r="T3239" s="58">
        <v>41222</v>
      </c>
      <c r="U3239" s="58"/>
      <c r="AB3239" s="58">
        <v>41222</v>
      </c>
    </row>
    <row r="3240" spans="2:28">
      <c r="B3240" s="58">
        <v>41223</v>
      </c>
      <c r="T3240" s="58">
        <v>41223</v>
      </c>
      <c r="U3240" s="58"/>
      <c r="AB3240" s="58">
        <v>41223</v>
      </c>
    </row>
    <row r="3241" spans="2:28">
      <c r="B3241" s="58">
        <v>41224</v>
      </c>
      <c r="T3241" s="58">
        <v>41224</v>
      </c>
      <c r="U3241" s="58"/>
      <c r="AB3241" s="58">
        <v>41224</v>
      </c>
    </row>
    <row r="3242" spans="2:28">
      <c r="B3242" s="58">
        <v>41225</v>
      </c>
      <c r="T3242" s="58">
        <v>41225</v>
      </c>
      <c r="U3242" s="58"/>
      <c r="AB3242" s="58">
        <v>41225</v>
      </c>
    </row>
    <row r="3243" spans="2:28">
      <c r="B3243" s="58">
        <v>41226</v>
      </c>
      <c r="T3243" s="58">
        <v>41226</v>
      </c>
      <c r="U3243" s="58"/>
      <c r="AB3243" s="58">
        <v>41226</v>
      </c>
    </row>
    <row r="3244" spans="2:28">
      <c r="B3244" s="58">
        <v>41227</v>
      </c>
      <c r="T3244" s="58">
        <v>41227</v>
      </c>
      <c r="U3244" s="58"/>
      <c r="AB3244" s="58">
        <v>41227</v>
      </c>
    </row>
    <row r="3245" spans="2:28">
      <c r="B3245" s="58">
        <v>41228</v>
      </c>
      <c r="T3245" s="58">
        <v>41228</v>
      </c>
      <c r="U3245" s="58"/>
      <c r="AB3245" s="58">
        <v>41228</v>
      </c>
    </row>
    <row r="3246" spans="2:28">
      <c r="B3246" s="58">
        <v>41229</v>
      </c>
      <c r="T3246" s="58">
        <v>41229</v>
      </c>
      <c r="U3246" s="58"/>
      <c r="AB3246" s="58">
        <v>41229</v>
      </c>
    </row>
    <row r="3247" spans="2:28">
      <c r="B3247" s="58">
        <v>41230</v>
      </c>
      <c r="T3247" s="58">
        <v>41230</v>
      </c>
      <c r="U3247" s="58"/>
      <c r="AB3247" s="58">
        <v>41230</v>
      </c>
    </row>
    <row r="3248" spans="2:28">
      <c r="B3248" s="58">
        <v>41231</v>
      </c>
      <c r="T3248" s="58">
        <v>41231</v>
      </c>
      <c r="U3248" s="58"/>
      <c r="AB3248" s="58">
        <v>41231</v>
      </c>
    </row>
    <row r="3249" spans="2:28">
      <c r="B3249" s="58">
        <v>41232</v>
      </c>
      <c r="T3249" s="58">
        <v>41232</v>
      </c>
      <c r="U3249" s="58"/>
      <c r="AB3249" s="58">
        <v>41232</v>
      </c>
    </row>
    <row r="3250" spans="2:28">
      <c r="B3250" s="58">
        <v>41233</v>
      </c>
      <c r="T3250" s="58">
        <v>41233</v>
      </c>
      <c r="U3250" s="58"/>
      <c r="AB3250" s="58">
        <v>41233</v>
      </c>
    </row>
    <row r="3251" spans="2:28">
      <c r="B3251" s="58">
        <v>41234</v>
      </c>
      <c r="T3251" s="58">
        <v>41234</v>
      </c>
      <c r="U3251" s="58"/>
      <c r="AB3251" s="58">
        <v>41234</v>
      </c>
    </row>
    <row r="3252" spans="2:28">
      <c r="B3252" s="58">
        <v>41235</v>
      </c>
      <c r="T3252" s="58">
        <v>41235</v>
      </c>
      <c r="U3252" s="58"/>
      <c r="AB3252" s="58">
        <v>41235</v>
      </c>
    </row>
    <row r="3253" spans="2:28">
      <c r="B3253" s="58">
        <v>41236</v>
      </c>
      <c r="T3253" s="58">
        <v>41236</v>
      </c>
      <c r="U3253" s="58"/>
      <c r="AB3253" s="58">
        <v>41236</v>
      </c>
    </row>
    <row r="3254" spans="2:28">
      <c r="B3254" s="58">
        <v>41237</v>
      </c>
      <c r="T3254" s="58">
        <v>41237</v>
      </c>
      <c r="U3254" s="58"/>
      <c r="AB3254" s="58">
        <v>41237</v>
      </c>
    </row>
    <row r="3255" spans="2:28">
      <c r="B3255" s="58">
        <v>41238</v>
      </c>
      <c r="T3255" s="58">
        <v>41238</v>
      </c>
      <c r="U3255" s="58"/>
      <c r="AB3255" s="58">
        <v>41238</v>
      </c>
    </row>
    <row r="3256" spans="2:28">
      <c r="B3256" s="58">
        <v>41239</v>
      </c>
      <c r="T3256" s="58">
        <v>41239</v>
      </c>
      <c r="U3256" s="58"/>
      <c r="AB3256" s="58">
        <v>41239</v>
      </c>
    </row>
    <row r="3257" spans="2:28">
      <c r="B3257" s="58">
        <v>41240</v>
      </c>
      <c r="T3257" s="58">
        <v>41240</v>
      </c>
      <c r="U3257" s="58"/>
      <c r="AB3257" s="58">
        <v>41240</v>
      </c>
    </row>
    <row r="3258" spans="2:28">
      <c r="B3258" s="58">
        <v>41241</v>
      </c>
      <c r="T3258" s="58">
        <v>41241</v>
      </c>
      <c r="U3258" s="58"/>
      <c r="AB3258" s="58">
        <v>41241</v>
      </c>
    </row>
    <row r="3259" spans="2:28">
      <c r="B3259" s="58">
        <v>41242</v>
      </c>
      <c r="T3259" s="58">
        <v>41242</v>
      </c>
      <c r="U3259" s="58"/>
      <c r="AB3259" s="58">
        <v>41242</v>
      </c>
    </row>
    <row r="3260" spans="2:28">
      <c r="B3260" s="58">
        <v>41243</v>
      </c>
      <c r="T3260" s="58">
        <v>41243</v>
      </c>
      <c r="U3260" s="58"/>
      <c r="AB3260" s="58">
        <v>41243</v>
      </c>
    </row>
    <row r="3261" spans="2:28">
      <c r="B3261" s="58">
        <v>41244</v>
      </c>
      <c r="T3261" s="58">
        <v>41244</v>
      </c>
      <c r="U3261" s="58"/>
      <c r="AB3261" s="58">
        <v>41244</v>
      </c>
    </row>
    <row r="3262" spans="2:28">
      <c r="B3262" s="58">
        <v>41245</v>
      </c>
      <c r="T3262" s="58">
        <v>41245</v>
      </c>
      <c r="U3262" s="58"/>
      <c r="AB3262" s="58">
        <v>41245</v>
      </c>
    </row>
    <row r="3263" spans="2:28">
      <c r="B3263" s="58">
        <v>41246</v>
      </c>
      <c r="T3263" s="58">
        <v>41246</v>
      </c>
      <c r="U3263" s="58"/>
      <c r="AB3263" s="58">
        <v>41246</v>
      </c>
    </row>
    <row r="3264" spans="2:28">
      <c r="B3264" s="58">
        <v>41247</v>
      </c>
      <c r="T3264" s="58">
        <v>41247</v>
      </c>
      <c r="U3264" s="58"/>
      <c r="AB3264" s="58">
        <v>41247</v>
      </c>
    </row>
    <row r="3265" spans="2:28">
      <c r="B3265" s="58">
        <v>41248</v>
      </c>
      <c r="T3265" s="58">
        <v>41248</v>
      </c>
      <c r="U3265" s="58"/>
      <c r="AB3265" s="58">
        <v>41248</v>
      </c>
    </row>
    <row r="3266" spans="2:28">
      <c r="B3266" s="58">
        <v>41249</v>
      </c>
      <c r="T3266" s="58">
        <v>41249</v>
      </c>
      <c r="U3266" s="58"/>
      <c r="AB3266" s="58">
        <v>41249</v>
      </c>
    </row>
    <row r="3267" spans="2:28">
      <c r="B3267" s="58">
        <v>41250</v>
      </c>
      <c r="T3267" s="58">
        <v>41250</v>
      </c>
      <c r="U3267" s="58"/>
      <c r="AB3267" s="58">
        <v>41250</v>
      </c>
    </row>
    <row r="3268" spans="2:28">
      <c r="B3268" s="58">
        <v>41251</v>
      </c>
      <c r="T3268" s="58">
        <v>41251</v>
      </c>
      <c r="U3268" s="58"/>
      <c r="AB3268" s="58">
        <v>41251</v>
      </c>
    </row>
    <row r="3269" spans="2:28">
      <c r="B3269" s="58">
        <v>41252</v>
      </c>
      <c r="T3269" s="58">
        <v>41252</v>
      </c>
      <c r="U3269" s="58"/>
      <c r="AB3269" s="58">
        <v>41252</v>
      </c>
    </row>
    <row r="3270" spans="2:28">
      <c r="B3270" s="58">
        <v>41253</v>
      </c>
      <c r="T3270" s="58">
        <v>41253</v>
      </c>
      <c r="U3270" s="58"/>
      <c r="AB3270" s="58">
        <v>41253</v>
      </c>
    </row>
    <row r="3271" spans="2:28">
      <c r="B3271" s="58">
        <v>41254</v>
      </c>
      <c r="T3271" s="58">
        <v>41254</v>
      </c>
      <c r="U3271" s="58"/>
      <c r="AB3271" s="58">
        <v>41254</v>
      </c>
    </row>
    <row r="3272" spans="2:28">
      <c r="B3272" s="58">
        <v>41255</v>
      </c>
      <c r="T3272" s="58">
        <v>41255</v>
      </c>
      <c r="U3272" s="58"/>
      <c r="AB3272" s="58">
        <v>41255</v>
      </c>
    </row>
    <row r="3273" spans="2:28">
      <c r="B3273" s="58">
        <v>41256</v>
      </c>
      <c r="T3273" s="58">
        <v>41256</v>
      </c>
      <c r="U3273" s="58"/>
      <c r="AB3273" s="58">
        <v>41256</v>
      </c>
    </row>
    <row r="3274" spans="2:28">
      <c r="B3274" s="58">
        <v>41257</v>
      </c>
      <c r="T3274" s="58">
        <v>41257</v>
      </c>
      <c r="U3274" s="58"/>
      <c r="AB3274" s="58">
        <v>41257</v>
      </c>
    </row>
    <row r="3275" spans="2:28">
      <c r="B3275" s="58">
        <v>41258</v>
      </c>
      <c r="T3275" s="58">
        <v>41258</v>
      </c>
      <c r="U3275" s="58"/>
      <c r="AB3275" s="58">
        <v>41258</v>
      </c>
    </row>
    <row r="3276" spans="2:28">
      <c r="B3276" s="58">
        <v>41259</v>
      </c>
      <c r="T3276" s="58">
        <v>41259</v>
      </c>
      <c r="U3276" s="58"/>
      <c r="AB3276" s="58">
        <v>41259</v>
      </c>
    </row>
    <row r="3277" spans="2:28">
      <c r="B3277" s="58">
        <v>41260</v>
      </c>
      <c r="T3277" s="58">
        <v>41260</v>
      </c>
      <c r="U3277" s="58"/>
      <c r="AB3277" s="58">
        <v>41260</v>
      </c>
    </row>
    <row r="3278" spans="2:28">
      <c r="B3278" s="58">
        <v>41261</v>
      </c>
      <c r="T3278" s="58">
        <v>41261</v>
      </c>
      <c r="U3278" s="58"/>
      <c r="AB3278" s="58">
        <v>41261</v>
      </c>
    </row>
    <row r="3279" spans="2:28">
      <c r="B3279" s="58">
        <v>41262</v>
      </c>
      <c r="T3279" s="58">
        <v>41262</v>
      </c>
      <c r="U3279" s="58"/>
      <c r="AB3279" s="58">
        <v>41262</v>
      </c>
    </row>
    <row r="3280" spans="2:28">
      <c r="B3280" s="58">
        <v>41263</v>
      </c>
      <c r="T3280" s="58">
        <v>41263</v>
      </c>
      <c r="U3280" s="58"/>
      <c r="AB3280" s="58">
        <v>41263</v>
      </c>
    </row>
    <row r="3281" spans="2:28">
      <c r="B3281" s="58">
        <v>41264</v>
      </c>
      <c r="T3281" s="58">
        <v>41264</v>
      </c>
      <c r="U3281" s="58"/>
      <c r="AB3281" s="58">
        <v>41264</v>
      </c>
    </row>
    <row r="3282" spans="2:28">
      <c r="B3282" s="58">
        <v>41265</v>
      </c>
      <c r="T3282" s="58">
        <v>41265</v>
      </c>
      <c r="U3282" s="58"/>
      <c r="AB3282" s="58">
        <v>41265</v>
      </c>
    </row>
    <row r="3283" spans="2:28">
      <c r="B3283" s="58">
        <v>41266</v>
      </c>
      <c r="T3283" s="58">
        <v>41266</v>
      </c>
      <c r="U3283" s="58"/>
      <c r="AB3283" s="58">
        <v>41266</v>
      </c>
    </row>
    <row r="3284" spans="2:28">
      <c r="B3284" s="58">
        <v>41267</v>
      </c>
      <c r="T3284" s="58">
        <v>41267</v>
      </c>
      <c r="U3284" s="58"/>
      <c r="AB3284" s="58">
        <v>41267</v>
      </c>
    </row>
    <row r="3285" spans="2:28">
      <c r="B3285" s="58">
        <v>41268</v>
      </c>
      <c r="T3285" s="58">
        <v>41268</v>
      </c>
      <c r="U3285" s="58"/>
      <c r="AB3285" s="58">
        <v>41268</v>
      </c>
    </row>
    <row r="3286" spans="2:28">
      <c r="B3286" s="58">
        <v>41269</v>
      </c>
      <c r="T3286" s="58">
        <v>41269</v>
      </c>
      <c r="U3286" s="58"/>
      <c r="AB3286" s="58">
        <v>41269</v>
      </c>
    </row>
    <row r="3287" spans="2:28">
      <c r="B3287" s="58">
        <v>41270</v>
      </c>
      <c r="T3287" s="58">
        <v>41270</v>
      </c>
      <c r="U3287" s="58"/>
      <c r="AB3287" s="58">
        <v>41270</v>
      </c>
    </row>
    <row r="3288" spans="2:28">
      <c r="B3288" s="58">
        <v>41271</v>
      </c>
      <c r="T3288" s="58">
        <v>41271</v>
      </c>
      <c r="U3288" s="58"/>
      <c r="AB3288" s="58">
        <v>41271</v>
      </c>
    </row>
    <row r="3289" spans="2:28">
      <c r="B3289" s="58">
        <v>41272</v>
      </c>
      <c r="T3289" s="58">
        <v>41272</v>
      </c>
      <c r="U3289" s="58"/>
      <c r="AB3289" s="58">
        <v>41272</v>
      </c>
    </row>
    <row r="3290" spans="2:28">
      <c r="B3290" s="58">
        <v>41273</v>
      </c>
      <c r="T3290" s="58">
        <v>41273</v>
      </c>
      <c r="U3290" s="58"/>
      <c r="AB3290" s="58">
        <v>41273</v>
      </c>
    </row>
    <row r="3291" spans="2:28">
      <c r="B3291" s="58">
        <v>41274</v>
      </c>
      <c r="T3291" s="58">
        <v>41274</v>
      </c>
      <c r="U3291" s="58"/>
      <c r="AB3291" s="58">
        <v>41274</v>
      </c>
    </row>
    <row r="3292" spans="2:28">
      <c r="B3292" s="58">
        <v>41275</v>
      </c>
      <c r="T3292" s="58">
        <v>41275</v>
      </c>
      <c r="U3292" s="58"/>
      <c r="AB3292" s="58">
        <v>41275</v>
      </c>
    </row>
    <row r="3293" spans="2:28">
      <c r="B3293" s="58">
        <v>41276</v>
      </c>
      <c r="T3293" s="58">
        <v>41276</v>
      </c>
      <c r="U3293" s="58"/>
      <c r="AB3293" s="58">
        <v>41276</v>
      </c>
    </row>
    <row r="3294" spans="2:28">
      <c r="B3294" s="58">
        <v>41277</v>
      </c>
      <c r="T3294" s="58">
        <v>41277</v>
      </c>
      <c r="U3294" s="58"/>
      <c r="AB3294" s="58">
        <v>41277</v>
      </c>
    </row>
    <row r="3295" spans="2:28">
      <c r="B3295" s="58">
        <v>41278</v>
      </c>
      <c r="T3295" s="58">
        <v>41278</v>
      </c>
      <c r="U3295" s="58"/>
      <c r="AB3295" s="58">
        <v>41278</v>
      </c>
    </row>
    <row r="3296" spans="2:28">
      <c r="B3296" s="58">
        <v>41279</v>
      </c>
      <c r="T3296" s="58">
        <v>41279</v>
      </c>
      <c r="U3296" s="58"/>
      <c r="AB3296" s="58">
        <v>41279</v>
      </c>
    </row>
    <row r="3297" spans="2:28">
      <c r="B3297" s="58">
        <v>41280</v>
      </c>
      <c r="T3297" s="58">
        <v>41280</v>
      </c>
      <c r="U3297" s="58"/>
      <c r="AB3297" s="58">
        <v>41280</v>
      </c>
    </row>
    <row r="3298" spans="2:28">
      <c r="B3298" s="58">
        <v>41281</v>
      </c>
      <c r="T3298" s="58">
        <v>41281</v>
      </c>
      <c r="U3298" s="58"/>
      <c r="AB3298" s="58">
        <v>41281</v>
      </c>
    </row>
    <row r="3299" spans="2:28">
      <c r="B3299" s="58">
        <v>41282</v>
      </c>
      <c r="T3299" s="58">
        <v>41282</v>
      </c>
      <c r="U3299" s="58"/>
      <c r="AB3299" s="58">
        <v>41282</v>
      </c>
    </row>
    <row r="3300" spans="2:28">
      <c r="B3300" s="58">
        <v>41283</v>
      </c>
      <c r="T3300" s="58">
        <v>41283</v>
      </c>
      <c r="U3300" s="58"/>
      <c r="AB3300" s="58">
        <v>41283</v>
      </c>
    </row>
    <row r="3301" spans="2:28">
      <c r="B3301" s="58">
        <v>41284</v>
      </c>
      <c r="T3301" s="58">
        <v>41284</v>
      </c>
      <c r="U3301" s="58"/>
      <c r="AB3301" s="58">
        <v>41284</v>
      </c>
    </row>
    <row r="3302" spans="2:28">
      <c r="B3302" s="58">
        <v>41285</v>
      </c>
      <c r="T3302" s="58">
        <v>41285</v>
      </c>
      <c r="U3302" s="58"/>
      <c r="AB3302" s="58">
        <v>41285</v>
      </c>
    </row>
    <row r="3303" spans="2:28">
      <c r="B3303" s="58">
        <v>41286</v>
      </c>
      <c r="T3303" s="58">
        <v>41286</v>
      </c>
      <c r="U3303" s="58"/>
      <c r="AB3303" s="58">
        <v>41286</v>
      </c>
    </row>
    <row r="3304" spans="2:28">
      <c r="B3304" s="58">
        <v>41287</v>
      </c>
      <c r="T3304" s="58">
        <v>41287</v>
      </c>
      <c r="U3304" s="58"/>
      <c r="AB3304" s="58">
        <v>41287</v>
      </c>
    </row>
    <row r="3305" spans="2:28">
      <c r="B3305" s="58">
        <v>41288</v>
      </c>
      <c r="T3305" s="58">
        <v>41288</v>
      </c>
      <c r="U3305" s="58"/>
      <c r="AB3305" s="58">
        <v>41288</v>
      </c>
    </row>
    <row r="3306" spans="2:28">
      <c r="B3306" s="58">
        <v>41289</v>
      </c>
      <c r="T3306" s="58">
        <v>41289</v>
      </c>
      <c r="U3306" s="58"/>
      <c r="AB3306" s="58">
        <v>41289</v>
      </c>
    </row>
    <row r="3307" spans="2:28">
      <c r="B3307" s="58">
        <v>41290</v>
      </c>
      <c r="T3307" s="58">
        <v>41290</v>
      </c>
      <c r="U3307" s="58"/>
      <c r="AB3307" s="58">
        <v>41290</v>
      </c>
    </row>
    <row r="3308" spans="2:28">
      <c r="B3308" s="58">
        <v>41291</v>
      </c>
      <c r="T3308" s="58">
        <v>41291</v>
      </c>
      <c r="U3308" s="58"/>
      <c r="AB3308" s="58">
        <v>41291</v>
      </c>
    </row>
    <row r="3309" spans="2:28">
      <c r="B3309" s="58">
        <v>41292</v>
      </c>
      <c r="T3309" s="58">
        <v>41292</v>
      </c>
      <c r="U3309" s="58"/>
      <c r="AB3309" s="58">
        <v>41292</v>
      </c>
    </row>
    <row r="3310" spans="2:28">
      <c r="B3310" s="58">
        <v>41293</v>
      </c>
      <c r="T3310" s="58">
        <v>41293</v>
      </c>
      <c r="U3310" s="58"/>
      <c r="AB3310" s="58">
        <v>41293</v>
      </c>
    </row>
    <row r="3311" spans="2:28">
      <c r="B3311" s="58">
        <v>41294</v>
      </c>
      <c r="T3311" s="58">
        <v>41294</v>
      </c>
      <c r="U3311" s="58"/>
      <c r="AB3311" s="58">
        <v>41294</v>
      </c>
    </row>
    <row r="3312" spans="2:28">
      <c r="B3312" s="58">
        <v>41295</v>
      </c>
      <c r="T3312" s="58">
        <v>41295</v>
      </c>
      <c r="U3312" s="58"/>
      <c r="AB3312" s="58">
        <v>41295</v>
      </c>
    </row>
    <row r="3313" spans="2:28">
      <c r="B3313" s="58">
        <v>41296</v>
      </c>
      <c r="T3313" s="58">
        <v>41296</v>
      </c>
      <c r="U3313" s="58"/>
      <c r="AB3313" s="58">
        <v>41296</v>
      </c>
    </row>
    <row r="3314" spans="2:28">
      <c r="B3314" s="58">
        <v>41297</v>
      </c>
      <c r="T3314" s="58">
        <v>41297</v>
      </c>
      <c r="U3314" s="58"/>
      <c r="AB3314" s="58">
        <v>41297</v>
      </c>
    </row>
    <row r="3315" spans="2:28">
      <c r="B3315" s="58">
        <v>41298</v>
      </c>
      <c r="T3315" s="58">
        <v>41298</v>
      </c>
      <c r="U3315" s="58"/>
      <c r="AB3315" s="58">
        <v>41298</v>
      </c>
    </row>
    <row r="3316" spans="2:28">
      <c r="B3316" s="58">
        <v>41299</v>
      </c>
      <c r="T3316" s="58">
        <v>41299</v>
      </c>
      <c r="U3316" s="58"/>
      <c r="AB3316" s="58">
        <v>41299</v>
      </c>
    </row>
    <row r="3317" spans="2:28">
      <c r="B3317" s="58">
        <v>41300</v>
      </c>
      <c r="T3317" s="58">
        <v>41300</v>
      </c>
      <c r="U3317" s="58"/>
      <c r="AB3317" s="58">
        <v>41300</v>
      </c>
    </row>
    <row r="3318" spans="2:28">
      <c r="B3318" s="58">
        <v>41301</v>
      </c>
      <c r="T3318" s="58">
        <v>41301</v>
      </c>
      <c r="U3318" s="58"/>
      <c r="AB3318" s="58">
        <v>41301</v>
      </c>
    </row>
    <row r="3319" spans="2:28">
      <c r="B3319" s="58">
        <v>41302</v>
      </c>
      <c r="T3319" s="58">
        <v>41302</v>
      </c>
      <c r="U3319" s="58"/>
      <c r="AB3319" s="58">
        <v>41302</v>
      </c>
    </row>
    <row r="3320" spans="2:28">
      <c r="B3320" s="58">
        <v>41303</v>
      </c>
      <c r="T3320" s="58">
        <v>41303</v>
      </c>
      <c r="U3320" s="58"/>
      <c r="AB3320" s="58">
        <v>41303</v>
      </c>
    </row>
    <row r="3321" spans="2:28">
      <c r="B3321" s="58">
        <v>41304</v>
      </c>
      <c r="T3321" s="58">
        <v>41304</v>
      </c>
      <c r="U3321" s="58"/>
      <c r="AB3321" s="58">
        <v>41304</v>
      </c>
    </row>
    <row r="3322" spans="2:28">
      <c r="B3322" s="58">
        <v>41305</v>
      </c>
      <c r="T3322" s="58">
        <v>41305</v>
      </c>
      <c r="U3322" s="58"/>
      <c r="AB3322" s="58">
        <v>41305</v>
      </c>
    </row>
    <row r="3323" spans="2:28">
      <c r="B3323" s="58">
        <v>41306</v>
      </c>
      <c r="T3323" s="58">
        <v>41306</v>
      </c>
      <c r="U3323" s="58"/>
      <c r="AB3323" s="58">
        <v>41306</v>
      </c>
    </row>
    <row r="3324" spans="2:28">
      <c r="B3324" s="58">
        <v>41307</v>
      </c>
      <c r="T3324" s="58">
        <v>41307</v>
      </c>
      <c r="U3324" s="58"/>
      <c r="AB3324" s="58">
        <v>41307</v>
      </c>
    </row>
    <row r="3325" spans="2:28">
      <c r="B3325" s="58">
        <v>41308</v>
      </c>
      <c r="T3325" s="58">
        <v>41308</v>
      </c>
      <c r="U3325" s="58"/>
      <c r="AB3325" s="58">
        <v>41308</v>
      </c>
    </row>
    <row r="3326" spans="2:28">
      <c r="B3326" s="58">
        <v>41309</v>
      </c>
      <c r="T3326" s="58">
        <v>41309</v>
      </c>
      <c r="U3326" s="58"/>
      <c r="AB3326" s="58">
        <v>41309</v>
      </c>
    </row>
    <row r="3327" spans="2:28">
      <c r="B3327" s="58">
        <v>41310</v>
      </c>
      <c r="T3327" s="58">
        <v>41310</v>
      </c>
      <c r="U3327" s="58"/>
      <c r="AB3327" s="58">
        <v>41310</v>
      </c>
    </row>
    <row r="3328" spans="2:28">
      <c r="B3328" s="58">
        <v>41311</v>
      </c>
      <c r="T3328" s="58">
        <v>41311</v>
      </c>
      <c r="U3328" s="58"/>
      <c r="AB3328" s="58">
        <v>41311</v>
      </c>
    </row>
    <row r="3329" spans="2:28">
      <c r="B3329" s="58">
        <v>41312</v>
      </c>
      <c r="T3329" s="58">
        <v>41312</v>
      </c>
      <c r="U3329" s="58"/>
      <c r="AB3329" s="58">
        <v>41312</v>
      </c>
    </row>
    <row r="3330" spans="2:28">
      <c r="B3330" s="58">
        <v>41313</v>
      </c>
      <c r="T3330" s="58">
        <v>41313</v>
      </c>
      <c r="U3330" s="58"/>
      <c r="AB3330" s="58">
        <v>41313</v>
      </c>
    </row>
    <row r="3331" spans="2:28">
      <c r="B3331" s="58">
        <v>41314</v>
      </c>
      <c r="T3331" s="58">
        <v>41314</v>
      </c>
      <c r="U3331" s="58"/>
      <c r="AB3331" s="58">
        <v>41314</v>
      </c>
    </row>
    <row r="3332" spans="2:28">
      <c r="B3332" s="58">
        <v>41315</v>
      </c>
      <c r="T3332" s="58">
        <v>41315</v>
      </c>
      <c r="U3332" s="58"/>
      <c r="AB3332" s="58">
        <v>41315</v>
      </c>
    </row>
    <row r="3333" spans="2:28">
      <c r="B3333" s="58">
        <v>41316</v>
      </c>
      <c r="T3333" s="58">
        <v>41316</v>
      </c>
      <c r="U3333" s="58"/>
      <c r="AB3333" s="58">
        <v>41316</v>
      </c>
    </row>
    <row r="3334" spans="2:28">
      <c r="B3334" s="58">
        <v>41317</v>
      </c>
      <c r="T3334" s="58">
        <v>41317</v>
      </c>
      <c r="U3334" s="58"/>
      <c r="AB3334" s="58">
        <v>41317</v>
      </c>
    </row>
    <row r="3335" spans="2:28">
      <c r="B3335" s="58">
        <v>41318</v>
      </c>
      <c r="T3335" s="58">
        <v>41318</v>
      </c>
      <c r="U3335" s="58"/>
      <c r="AB3335" s="58">
        <v>41318</v>
      </c>
    </row>
    <row r="3336" spans="2:28">
      <c r="B3336" s="58">
        <v>41319</v>
      </c>
      <c r="T3336" s="58">
        <v>41319</v>
      </c>
      <c r="U3336" s="58"/>
      <c r="AB3336" s="58">
        <v>41319</v>
      </c>
    </row>
    <row r="3337" spans="2:28">
      <c r="B3337" s="58">
        <v>41320</v>
      </c>
      <c r="T3337" s="58">
        <v>41320</v>
      </c>
      <c r="U3337" s="58"/>
      <c r="AB3337" s="58">
        <v>41320</v>
      </c>
    </row>
    <row r="3338" spans="2:28">
      <c r="B3338" s="58">
        <v>41321</v>
      </c>
      <c r="T3338" s="58">
        <v>41321</v>
      </c>
      <c r="U3338" s="58"/>
      <c r="AB3338" s="58">
        <v>41321</v>
      </c>
    </row>
    <row r="3339" spans="2:28">
      <c r="B3339" s="58">
        <v>41322</v>
      </c>
      <c r="T3339" s="58">
        <v>41322</v>
      </c>
      <c r="U3339" s="58"/>
      <c r="AB3339" s="58">
        <v>41322</v>
      </c>
    </row>
    <row r="3340" spans="2:28">
      <c r="B3340" s="58">
        <v>41323</v>
      </c>
      <c r="T3340" s="58">
        <v>41323</v>
      </c>
      <c r="U3340" s="58"/>
      <c r="AB3340" s="58">
        <v>41323</v>
      </c>
    </row>
    <row r="3341" spans="2:28">
      <c r="B3341" s="58">
        <v>41324</v>
      </c>
      <c r="T3341" s="58">
        <v>41324</v>
      </c>
      <c r="U3341" s="58"/>
      <c r="AB3341" s="58">
        <v>41324</v>
      </c>
    </row>
    <row r="3342" spans="2:28">
      <c r="B3342" s="58">
        <v>41325</v>
      </c>
      <c r="T3342" s="58">
        <v>41325</v>
      </c>
      <c r="U3342" s="58"/>
      <c r="AB3342" s="58">
        <v>41325</v>
      </c>
    </row>
    <row r="3343" spans="2:28">
      <c r="B3343" s="58">
        <v>41326</v>
      </c>
      <c r="T3343" s="58">
        <v>41326</v>
      </c>
      <c r="U3343" s="58"/>
      <c r="AB3343" s="58">
        <v>41326</v>
      </c>
    </row>
    <row r="3344" spans="2:28">
      <c r="B3344" s="58">
        <v>41327</v>
      </c>
      <c r="T3344" s="58">
        <v>41327</v>
      </c>
      <c r="U3344" s="58"/>
      <c r="AB3344" s="58">
        <v>41327</v>
      </c>
    </row>
    <row r="3345" spans="2:28">
      <c r="B3345" s="58">
        <v>41328</v>
      </c>
      <c r="T3345" s="58">
        <v>41328</v>
      </c>
      <c r="U3345" s="58"/>
      <c r="AB3345" s="58">
        <v>41328</v>
      </c>
    </row>
    <row r="3346" spans="2:28">
      <c r="B3346" s="58">
        <v>41329</v>
      </c>
      <c r="T3346" s="58">
        <v>41329</v>
      </c>
      <c r="U3346" s="58"/>
      <c r="AB3346" s="58">
        <v>41329</v>
      </c>
    </row>
    <row r="3347" spans="2:28">
      <c r="B3347" s="58">
        <v>41330</v>
      </c>
      <c r="T3347" s="58">
        <v>41330</v>
      </c>
      <c r="U3347" s="58"/>
      <c r="AB3347" s="58">
        <v>41330</v>
      </c>
    </row>
    <row r="3348" spans="2:28">
      <c r="B3348" s="58">
        <v>41331</v>
      </c>
      <c r="T3348" s="58">
        <v>41331</v>
      </c>
      <c r="U3348" s="58"/>
      <c r="AB3348" s="58">
        <v>41331</v>
      </c>
    </row>
    <row r="3349" spans="2:28">
      <c r="B3349" s="58">
        <v>41332</v>
      </c>
      <c r="T3349" s="58">
        <v>41332</v>
      </c>
      <c r="U3349" s="58"/>
      <c r="AB3349" s="58">
        <v>41332</v>
      </c>
    </row>
    <row r="3350" spans="2:28">
      <c r="B3350" s="58">
        <v>41333</v>
      </c>
      <c r="T3350" s="58">
        <v>41333</v>
      </c>
      <c r="U3350" s="58"/>
      <c r="AB3350" s="58">
        <v>41333</v>
      </c>
    </row>
    <row r="3351" spans="2:28">
      <c r="B3351" s="58">
        <v>41334</v>
      </c>
      <c r="T3351" s="58">
        <v>41334</v>
      </c>
      <c r="U3351" s="58"/>
      <c r="AB3351" s="58">
        <v>41334</v>
      </c>
    </row>
    <row r="3352" spans="2:28">
      <c r="B3352" s="58">
        <v>41335</v>
      </c>
      <c r="T3352" s="58">
        <v>41335</v>
      </c>
      <c r="U3352" s="58"/>
      <c r="AB3352" s="58">
        <v>41335</v>
      </c>
    </row>
    <row r="3353" spans="2:28">
      <c r="B3353" s="58">
        <v>41336</v>
      </c>
      <c r="T3353" s="58">
        <v>41336</v>
      </c>
      <c r="U3353" s="58"/>
      <c r="AB3353" s="58">
        <v>41336</v>
      </c>
    </row>
    <row r="3354" spans="2:28">
      <c r="B3354" s="58">
        <v>41337</v>
      </c>
      <c r="T3354" s="58">
        <v>41337</v>
      </c>
      <c r="U3354" s="58"/>
      <c r="AB3354" s="58">
        <v>41337</v>
      </c>
    </row>
    <row r="3355" spans="2:28">
      <c r="B3355" s="58">
        <v>41338</v>
      </c>
      <c r="T3355" s="58">
        <v>41338</v>
      </c>
      <c r="U3355" s="58"/>
      <c r="AB3355" s="58">
        <v>41338</v>
      </c>
    </row>
    <row r="3356" spans="2:28">
      <c r="B3356" s="58">
        <v>41339</v>
      </c>
      <c r="T3356" s="58">
        <v>41339</v>
      </c>
      <c r="U3356" s="58"/>
      <c r="AB3356" s="58">
        <v>41339</v>
      </c>
    </row>
    <row r="3357" spans="2:28">
      <c r="B3357" s="58">
        <v>41340</v>
      </c>
      <c r="T3357" s="58">
        <v>41340</v>
      </c>
      <c r="U3357" s="58"/>
      <c r="AB3357" s="58">
        <v>41340</v>
      </c>
    </row>
    <row r="3358" spans="2:28">
      <c r="B3358" s="58">
        <v>41341</v>
      </c>
      <c r="T3358" s="58">
        <v>41341</v>
      </c>
      <c r="U3358" s="58"/>
      <c r="AB3358" s="58">
        <v>41341</v>
      </c>
    </row>
    <row r="3359" spans="2:28">
      <c r="B3359" s="58">
        <v>41342</v>
      </c>
      <c r="T3359" s="58">
        <v>41342</v>
      </c>
      <c r="U3359" s="58"/>
      <c r="AB3359" s="58">
        <v>41342</v>
      </c>
    </row>
    <row r="3360" spans="2:28">
      <c r="B3360" s="58">
        <v>41343</v>
      </c>
      <c r="T3360" s="58">
        <v>41343</v>
      </c>
      <c r="U3360" s="58"/>
      <c r="AB3360" s="58">
        <v>41343</v>
      </c>
    </row>
    <row r="3361" spans="2:28">
      <c r="B3361" s="58">
        <v>41344</v>
      </c>
      <c r="T3361" s="58">
        <v>41344</v>
      </c>
      <c r="U3361" s="58"/>
      <c r="AB3361" s="58">
        <v>41344</v>
      </c>
    </row>
    <row r="3362" spans="2:28">
      <c r="B3362" s="58">
        <v>41345</v>
      </c>
      <c r="T3362" s="58">
        <v>41345</v>
      </c>
      <c r="U3362" s="58"/>
      <c r="AB3362" s="58">
        <v>41345</v>
      </c>
    </row>
    <row r="3363" spans="2:28">
      <c r="B3363" s="58">
        <v>41346</v>
      </c>
      <c r="T3363" s="58">
        <v>41346</v>
      </c>
      <c r="U3363" s="58"/>
      <c r="AB3363" s="58">
        <v>41346</v>
      </c>
    </row>
    <row r="3364" spans="2:28">
      <c r="B3364" s="58">
        <v>41347</v>
      </c>
      <c r="T3364" s="58">
        <v>41347</v>
      </c>
      <c r="U3364" s="58"/>
      <c r="AB3364" s="58">
        <v>41347</v>
      </c>
    </row>
    <row r="3365" spans="2:28">
      <c r="B3365" s="58">
        <v>41348</v>
      </c>
      <c r="T3365" s="58">
        <v>41348</v>
      </c>
      <c r="U3365" s="58"/>
      <c r="AB3365" s="58">
        <v>41348</v>
      </c>
    </row>
    <row r="3366" spans="2:28">
      <c r="B3366" s="58">
        <v>41349</v>
      </c>
      <c r="T3366" s="58">
        <v>41349</v>
      </c>
      <c r="U3366" s="58"/>
      <c r="AB3366" s="58">
        <v>41349</v>
      </c>
    </row>
    <row r="3367" spans="2:28">
      <c r="B3367" s="58">
        <v>41350</v>
      </c>
      <c r="T3367" s="58">
        <v>41350</v>
      </c>
      <c r="U3367" s="58"/>
      <c r="AB3367" s="58">
        <v>41350</v>
      </c>
    </row>
    <row r="3368" spans="2:28">
      <c r="B3368" s="58">
        <v>41351</v>
      </c>
      <c r="T3368" s="58">
        <v>41351</v>
      </c>
      <c r="U3368" s="58"/>
      <c r="AB3368" s="58">
        <v>41351</v>
      </c>
    </row>
    <row r="3369" spans="2:28">
      <c r="B3369" s="58">
        <v>41352</v>
      </c>
      <c r="T3369" s="58">
        <v>41352</v>
      </c>
      <c r="U3369" s="58"/>
      <c r="AB3369" s="58">
        <v>41352</v>
      </c>
    </row>
    <row r="3370" spans="2:28">
      <c r="B3370" s="58">
        <v>41353</v>
      </c>
      <c r="T3370" s="58">
        <v>41353</v>
      </c>
      <c r="U3370" s="58"/>
      <c r="AB3370" s="58">
        <v>41353</v>
      </c>
    </row>
    <row r="3371" spans="2:28">
      <c r="B3371" s="58">
        <v>41354</v>
      </c>
      <c r="T3371" s="58">
        <v>41354</v>
      </c>
      <c r="U3371" s="58"/>
      <c r="AB3371" s="58">
        <v>41354</v>
      </c>
    </row>
    <row r="3372" spans="2:28">
      <c r="B3372" s="58">
        <v>41355</v>
      </c>
      <c r="T3372" s="58">
        <v>41355</v>
      </c>
      <c r="U3372" s="58"/>
      <c r="AB3372" s="58">
        <v>41355</v>
      </c>
    </row>
    <row r="3373" spans="2:28">
      <c r="B3373" s="58">
        <v>41356</v>
      </c>
      <c r="T3373" s="58">
        <v>41356</v>
      </c>
      <c r="U3373" s="58"/>
      <c r="AB3373" s="58">
        <v>41356</v>
      </c>
    </row>
    <row r="3374" spans="2:28">
      <c r="B3374" s="58">
        <v>41357</v>
      </c>
      <c r="T3374" s="58">
        <v>41357</v>
      </c>
      <c r="U3374" s="58"/>
      <c r="AB3374" s="58">
        <v>41357</v>
      </c>
    </row>
    <row r="3375" spans="2:28">
      <c r="B3375" s="58">
        <v>41358</v>
      </c>
      <c r="T3375" s="58">
        <v>41358</v>
      </c>
      <c r="U3375" s="58"/>
      <c r="AB3375" s="58">
        <v>41358</v>
      </c>
    </row>
    <row r="3376" spans="2:28">
      <c r="B3376" s="58">
        <v>41359</v>
      </c>
      <c r="T3376" s="58">
        <v>41359</v>
      </c>
      <c r="U3376" s="58"/>
      <c r="AB3376" s="58">
        <v>41359</v>
      </c>
    </row>
    <row r="3377" spans="2:28">
      <c r="B3377" s="58">
        <v>41360</v>
      </c>
      <c r="T3377" s="58">
        <v>41360</v>
      </c>
      <c r="U3377" s="58"/>
      <c r="AB3377" s="58">
        <v>41360</v>
      </c>
    </row>
    <row r="3378" spans="2:28">
      <c r="B3378" s="58">
        <v>41361</v>
      </c>
      <c r="T3378" s="58">
        <v>41361</v>
      </c>
      <c r="U3378" s="58"/>
      <c r="AB3378" s="58">
        <v>41361</v>
      </c>
    </row>
    <row r="3379" spans="2:28">
      <c r="B3379" s="58">
        <v>41362</v>
      </c>
      <c r="T3379" s="58">
        <v>41362</v>
      </c>
      <c r="U3379" s="58"/>
      <c r="AB3379" s="58">
        <v>41362</v>
      </c>
    </row>
    <row r="3380" spans="2:28">
      <c r="B3380" s="58">
        <v>41363</v>
      </c>
      <c r="T3380" s="58">
        <v>41363</v>
      </c>
      <c r="U3380" s="58"/>
      <c r="AB3380" s="58">
        <v>41363</v>
      </c>
    </row>
    <row r="3381" spans="2:28">
      <c r="B3381" s="58">
        <v>41364</v>
      </c>
      <c r="T3381" s="58">
        <v>41364</v>
      </c>
      <c r="U3381" s="58"/>
      <c r="AB3381" s="58">
        <v>41364</v>
      </c>
    </row>
    <row r="3382" spans="2:28">
      <c r="B3382" s="58">
        <v>41365</v>
      </c>
      <c r="T3382" s="58">
        <v>41365</v>
      </c>
      <c r="U3382" s="58"/>
      <c r="AB3382" s="58">
        <v>41365</v>
      </c>
    </row>
    <row r="3383" spans="2:28">
      <c r="B3383" s="58">
        <v>41366</v>
      </c>
      <c r="T3383" s="58">
        <v>41366</v>
      </c>
      <c r="U3383" s="58"/>
      <c r="AB3383" s="58">
        <v>41366</v>
      </c>
    </row>
    <row r="3384" spans="2:28">
      <c r="B3384" s="58">
        <v>41367</v>
      </c>
      <c r="T3384" s="58">
        <v>41367</v>
      </c>
      <c r="U3384" s="58"/>
      <c r="AB3384" s="58">
        <v>41367</v>
      </c>
    </row>
    <row r="3385" spans="2:28">
      <c r="B3385" s="58">
        <v>41368</v>
      </c>
      <c r="T3385" s="58">
        <v>41368</v>
      </c>
      <c r="U3385" s="58"/>
      <c r="AB3385" s="58">
        <v>41368</v>
      </c>
    </row>
    <row r="3386" spans="2:28">
      <c r="B3386" s="58">
        <v>41369</v>
      </c>
      <c r="T3386" s="58">
        <v>41369</v>
      </c>
      <c r="U3386" s="58"/>
      <c r="AB3386" s="58">
        <v>41369</v>
      </c>
    </row>
    <row r="3387" spans="2:28">
      <c r="B3387" s="58">
        <v>41370</v>
      </c>
      <c r="T3387" s="58">
        <v>41370</v>
      </c>
      <c r="U3387" s="58"/>
      <c r="AB3387" s="58">
        <v>41370</v>
      </c>
    </row>
    <row r="3388" spans="2:28">
      <c r="B3388" s="58">
        <v>41371</v>
      </c>
      <c r="T3388" s="58">
        <v>41371</v>
      </c>
      <c r="U3388" s="58"/>
      <c r="AB3388" s="58">
        <v>41371</v>
      </c>
    </row>
    <row r="3389" spans="2:28">
      <c r="B3389" s="58">
        <v>41372</v>
      </c>
      <c r="T3389" s="58">
        <v>41372</v>
      </c>
      <c r="U3389" s="58"/>
      <c r="AB3389" s="58">
        <v>41372</v>
      </c>
    </row>
    <row r="3390" spans="2:28">
      <c r="B3390" s="58">
        <v>41373</v>
      </c>
      <c r="T3390" s="58">
        <v>41373</v>
      </c>
      <c r="U3390" s="58"/>
      <c r="AB3390" s="58">
        <v>41373</v>
      </c>
    </row>
    <row r="3391" spans="2:28">
      <c r="B3391" s="58">
        <v>41374</v>
      </c>
      <c r="T3391" s="58">
        <v>41374</v>
      </c>
      <c r="U3391" s="58"/>
      <c r="AB3391" s="58">
        <v>41374</v>
      </c>
    </row>
    <row r="3392" spans="2:28">
      <c r="B3392" s="58">
        <v>41375</v>
      </c>
      <c r="T3392" s="58">
        <v>41375</v>
      </c>
      <c r="U3392" s="58"/>
      <c r="AB3392" s="58">
        <v>41375</v>
      </c>
    </row>
    <row r="3393" spans="2:28">
      <c r="B3393" s="58">
        <v>41376</v>
      </c>
      <c r="T3393" s="58">
        <v>41376</v>
      </c>
      <c r="U3393" s="58"/>
      <c r="AB3393" s="58">
        <v>41376</v>
      </c>
    </row>
    <row r="3394" spans="2:28">
      <c r="B3394" s="58">
        <v>41377</v>
      </c>
      <c r="T3394" s="58">
        <v>41377</v>
      </c>
      <c r="U3394" s="58"/>
      <c r="AB3394" s="58">
        <v>41377</v>
      </c>
    </row>
    <row r="3395" spans="2:28">
      <c r="B3395" s="58">
        <v>41378</v>
      </c>
      <c r="T3395" s="58">
        <v>41378</v>
      </c>
      <c r="U3395" s="58"/>
      <c r="AB3395" s="58">
        <v>41378</v>
      </c>
    </row>
    <row r="3396" spans="2:28">
      <c r="B3396" s="58">
        <v>41379</v>
      </c>
      <c r="T3396" s="58">
        <v>41379</v>
      </c>
      <c r="U3396" s="58"/>
      <c r="AB3396" s="58">
        <v>41379</v>
      </c>
    </row>
    <row r="3397" spans="2:28">
      <c r="B3397" s="58">
        <v>41380</v>
      </c>
      <c r="T3397" s="58">
        <v>41380</v>
      </c>
      <c r="U3397" s="58"/>
      <c r="AB3397" s="58">
        <v>41380</v>
      </c>
    </row>
    <row r="3398" spans="2:28">
      <c r="B3398" s="58">
        <v>41381</v>
      </c>
      <c r="T3398" s="58">
        <v>41381</v>
      </c>
      <c r="U3398" s="58"/>
      <c r="AB3398" s="58">
        <v>41381</v>
      </c>
    </row>
    <row r="3399" spans="2:28">
      <c r="B3399" s="58">
        <v>41382</v>
      </c>
      <c r="T3399" s="58">
        <v>41382</v>
      </c>
      <c r="U3399" s="58"/>
      <c r="AB3399" s="58">
        <v>41382</v>
      </c>
    </row>
    <row r="3400" spans="2:28">
      <c r="B3400" s="58">
        <v>41383</v>
      </c>
      <c r="T3400" s="58">
        <v>41383</v>
      </c>
      <c r="U3400" s="58"/>
      <c r="AB3400" s="58">
        <v>41383</v>
      </c>
    </row>
    <row r="3401" spans="2:28">
      <c r="B3401" s="58">
        <v>41384</v>
      </c>
      <c r="T3401" s="58">
        <v>41384</v>
      </c>
      <c r="U3401" s="58"/>
      <c r="AB3401" s="58">
        <v>41384</v>
      </c>
    </row>
    <row r="3402" spans="2:28">
      <c r="B3402" s="58">
        <v>41385</v>
      </c>
      <c r="T3402" s="58">
        <v>41385</v>
      </c>
      <c r="U3402" s="58"/>
      <c r="AB3402" s="58">
        <v>41385</v>
      </c>
    </row>
    <row r="3403" spans="2:28">
      <c r="B3403" s="58">
        <v>41386</v>
      </c>
      <c r="T3403" s="58">
        <v>41386</v>
      </c>
      <c r="U3403" s="58"/>
      <c r="AB3403" s="58">
        <v>41386</v>
      </c>
    </row>
    <row r="3404" spans="2:28">
      <c r="B3404" s="58">
        <v>41387</v>
      </c>
      <c r="T3404" s="58">
        <v>41387</v>
      </c>
      <c r="U3404" s="58"/>
      <c r="AB3404" s="58">
        <v>41387</v>
      </c>
    </row>
    <row r="3405" spans="2:28">
      <c r="B3405" s="58">
        <v>41388</v>
      </c>
      <c r="T3405" s="58">
        <v>41388</v>
      </c>
      <c r="U3405" s="58"/>
      <c r="AB3405" s="58">
        <v>41388</v>
      </c>
    </row>
    <row r="3406" spans="2:28">
      <c r="B3406" s="58">
        <v>41389</v>
      </c>
      <c r="T3406" s="58">
        <v>41389</v>
      </c>
      <c r="U3406" s="58"/>
      <c r="AB3406" s="58">
        <v>41389</v>
      </c>
    </row>
    <row r="3407" spans="2:28">
      <c r="B3407" s="58">
        <v>41390</v>
      </c>
      <c r="T3407" s="58">
        <v>41390</v>
      </c>
      <c r="U3407" s="58"/>
      <c r="AB3407" s="58">
        <v>41390</v>
      </c>
    </row>
    <row r="3408" spans="2:28">
      <c r="B3408" s="58">
        <v>41391</v>
      </c>
      <c r="T3408" s="58">
        <v>41391</v>
      </c>
      <c r="U3408" s="58"/>
      <c r="AB3408" s="58">
        <v>41391</v>
      </c>
    </row>
    <row r="3409" spans="2:28">
      <c r="B3409" s="58">
        <v>41392</v>
      </c>
      <c r="T3409" s="58">
        <v>41392</v>
      </c>
      <c r="U3409" s="58"/>
      <c r="AB3409" s="58">
        <v>41392</v>
      </c>
    </row>
    <row r="3410" spans="2:28">
      <c r="B3410" s="58">
        <v>41393</v>
      </c>
      <c r="T3410" s="58">
        <v>41393</v>
      </c>
      <c r="U3410" s="58"/>
      <c r="AB3410" s="58">
        <v>41393</v>
      </c>
    </row>
    <row r="3411" spans="2:28">
      <c r="B3411" s="58">
        <v>41394</v>
      </c>
      <c r="T3411" s="58">
        <v>41394</v>
      </c>
      <c r="U3411" s="58"/>
      <c r="AB3411" s="58">
        <v>41394</v>
      </c>
    </row>
    <row r="3412" spans="2:28">
      <c r="B3412" s="58">
        <v>41395</v>
      </c>
      <c r="T3412" s="58">
        <v>41395</v>
      </c>
      <c r="U3412" s="58"/>
      <c r="AB3412" s="58">
        <v>41395</v>
      </c>
    </row>
    <row r="3413" spans="2:28">
      <c r="B3413" s="58">
        <v>41396</v>
      </c>
      <c r="T3413" s="58">
        <v>41396</v>
      </c>
      <c r="U3413" s="58"/>
      <c r="AB3413" s="58">
        <v>41396</v>
      </c>
    </row>
    <row r="3414" spans="2:28">
      <c r="B3414" s="58">
        <v>41397</v>
      </c>
      <c r="T3414" s="58">
        <v>41397</v>
      </c>
      <c r="U3414" s="58"/>
      <c r="AB3414" s="58">
        <v>41397</v>
      </c>
    </row>
    <row r="3415" spans="2:28">
      <c r="B3415" s="58">
        <v>41398</v>
      </c>
      <c r="T3415" s="58">
        <v>41398</v>
      </c>
      <c r="U3415" s="58"/>
      <c r="AB3415" s="58">
        <v>41398</v>
      </c>
    </row>
    <row r="3416" spans="2:28">
      <c r="B3416" s="58">
        <v>41399</v>
      </c>
      <c r="T3416" s="58">
        <v>41399</v>
      </c>
      <c r="U3416" s="58"/>
      <c r="AB3416" s="58">
        <v>41399</v>
      </c>
    </row>
    <row r="3417" spans="2:28">
      <c r="B3417" s="58">
        <v>41400</v>
      </c>
      <c r="T3417" s="58">
        <v>41400</v>
      </c>
      <c r="U3417" s="58"/>
      <c r="AB3417" s="58">
        <v>41400</v>
      </c>
    </row>
    <row r="3418" spans="2:28">
      <c r="B3418" s="58">
        <v>41401</v>
      </c>
      <c r="T3418" s="58">
        <v>41401</v>
      </c>
      <c r="U3418" s="58"/>
      <c r="AB3418" s="58">
        <v>41401</v>
      </c>
    </row>
    <row r="3419" spans="2:28">
      <c r="B3419" s="58">
        <v>41402</v>
      </c>
      <c r="T3419" s="58">
        <v>41402</v>
      </c>
      <c r="U3419" s="58"/>
      <c r="AB3419" s="58">
        <v>41402</v>
      </c>
    </row>
    <row r="3420" spans="2:28">
      <c r="B3420" s="58">
        <v>41403</v>
      </c>
      <c r="T3420" s="58">
        <v>41403</v>
      </c>
      <c r="U3420" s="58"/>
      <c r="AB3420" s="58">
        <v>41403</v>
      </c>
    </row>
    <row r="3421" spans="2:28">
      <c r="B3421" s="58">
        <v>41404</v>
      </c>
      <c r="T3421" s="58">
        <v>41404</v>
      </c>
      <c r="U3421" s="58"/>
      <c r="AB3421" s="58">
        <v>41404</v>
      </c>
    </row>
    <row r="3422" spans="2:28">
      <c r="B3422" s="58">
        <v>41405</v>
      </c>
      <c r="T3422" s="58">
        <v>41405</v>
      </c>
      <c r="U3422" s="58"/>
      <c r="AB3422" s="58">
        <v>41405</v>
      </c>
    </row>
    <row r="3423" spans="2:28">
      <c r="B3423" s="58">
        <v>41406</v>
      </c>
      <c r="T3423" s="58">
        <v>41406</v>
      </c>
      <c r="U3423" s="58"/>
      <c r="AB3423" s="58">
        <v>41406</v>
      </c>
    </row>
    <row r="3424" spans="2:28">
      <c r="B3424" s="58">
        <v>41407</v>
      </c>
      <c r="T3424" s="58">
        <v>41407</v>
      </c>
      <c r="U3424" s="58"/>
      <c r="AB3424" s="58">
        <v>41407</v>
      </c>
    </row>
    <row r="3425" spans="2:28">
      <c r="B3425" s="58">
        <v>41408</v>
      </c>
      <c r="T3425" s="58">
        <v>41408</v>
      </c>
      <c r="U3425" s="58"/>
      <c r="AB3425" s="58">
        <v>41408</v>
      </c>
    </row>
    <row r="3426" spans="2:28">
      <c r="B3426" s="58">
        <v>41409</v>
      </c>
      <c r="T3426" s="58">
        <v>41409</v>
      </c>
      <c r="U3426" s="58"/>
      <c r="AB3426" s="58">
        <v>41409</v>
      </c>
    </row>
    <row r="3427" spans="2:28">
      <c r="B3427" s="58">
        <v>41410</v>
      </c>
      <c r="T3427" s="58">
        <v>41410</v>
      </c>
      <c r="U3427" s="58"/>
      <c r="AB3427" s="58">
        <v>41410</v>
      </c>
    </row>
    <row r="3428" spans="2:28">
      <c r="B3428" s="58">
        <v>41411</v>
      </c>
      <c r="T3428" s="58">
        <v>41411</v>
      </c>
      <c r="U3428" s="58"/>
      <c r="AB3428" s="58">
        <v>41411</v>
      </c>
    </row>
    <row r="3429" spans="2:28">
      <c r="B3429" s="58">
        <v>41412</v>
      </c>
      <c r="T3429" s="58">
        <v>41412</v>
      </c>
      <c r="U3429" s="58"/>
      <c r="AB3429" s="58">
        <v>41412</v>
      </c>
    </row>
    <row r="3430" spans="2:28">
      <c r="B3430" s="58">
        <v>41413</v>
      </c>
      <c r="T3430" s="58">
        <v>41413</v>
      </c>
      <c r="U3430" s="58"/>
      <c r="AB3430" s="58">
        <v>41413</v>
      </c>
    </row>
    <row r="3431" spans="2:28">
      <c r="B3431" s="58">
        <v>41414</v>
      </c>
      <c r="T3431" s="58">
        <v>41414</v>
      </c>
      <c r="U3431" s="58"/>
      <c r="AB3431" s="58">
        <v>41414</v>
      </c>
    </row>
    <row r="3432" spans="2:28">
      <c r="B3432" s="58">
        <v>41415</v>
      </c>
      <c r="T3432" s="58">
        <v>41415</v>
      </c>
      <c r="U3432" s="58"/>
      <c r="AB3432" s="58">
        <v>41415</v>
      </c>
    </row>
    <row r="3433" spans="2:28">
      <c r="B3433" s="58">
        <v>41416</v>
      </c>
      <c r="T3433" s="58">
        <v>41416</v>
      </c>
      <c r="U3433" s="58"/>
      <c r="AB3433" s="58">
        <v>41416</v>
      </c>
    </row>
    <row r="3434" spans="2:28">
      <c r="B3434" s="58">
        <v>41417</v>
      </c>
      <c r="T3434" s="58">
        <v>41417</v>
      </c>
      <c r="U3434" s="58"/>
      <c r="AB3434" s="58">
        <v>41417</v>
      </c>
    </row>
    <row r="3435" spans="2:28">
      <c r="B3435" s="58">
        <v>41418</v>
      </c>
      <c r="T3435" s="58">
        <v>41418</v>
      </c>
      <c r="U3435" s="58"/>
      <c r="AB3435" s="58">
        <v>41418</v>
      </c>
    </row>
    <row r="3436" spans="2:28">
      <c r="B3436" s="58">
        <v>41419</v>
      </c>
      <c r="T3436" s="58">
        <v>41419</v>
      </c>
      <c r="U3436" s="58"/>
      <c r="AB3436" s="58">
        <v>41419</v>
      </c>
    </row>
    <row r="3437" spans="2:28">
      <c r="B3437" s="58">
        <v>41420</v>
      </c>
      <c r="T3437" s="58">
        <v>41420</v>
      </c>
      <c r="U3437" s="58"/>
      <c r="AB3437" s="58">
        <v>41420</v>
      </c>
    </row>
    <row r="3438" spans="2:28">
      <c r="B3438" s="58">
        <v>41421</v>
      </c>
      <c r="T3438" s="58">
        <v>41421</v>
      </c>
      <c r="U3438" s="58"/>
      <c r="AB3438" s="58">
        <v>41421</v>
      </c>
    </row>
    <row r="3439" spans="2:28">
      <c r="B3439" s="58">
        <v>41422</v>
      </c>
      <c r="T3439" s="58">
        <v>41422</v>
      </c>
      <c r="U3439" s="58"/>
      <c r="AB3439" s="58">
        <v>41422</v>
      </c>
    </row>
    <row r="3440" spans="2:28">
      <c r="B3440" s="58">
        <v>41423</v>
      </c>
      <c r="T3440" s="58">
        <v>41423</v>
      </c>
      <c r="U3440" s="58"/>
      <c r="AB3440" s="58">
        <v>41423</v>
      </c>
    </row>
    <row r="3441" spans="2:28">
      <c r="B3441" s="58">
        <v>41424</v>
      </c>
      <c r="T3441" s="58">
        <v>41424</v>
      </c>
      <c r="U3441" s="58"/>
      <c r="AB3441" s="58">
        <v>41424</v>
      </c>
    </row>
    <row r="3442" spans="2:28">
      <c r="B3442" s="58">
        <v>41425</v>
      </c>
      <c r="T3442" s="58">
        <v>41425</v>
      </c>
      <c r="U3442" s="58"/>
      <c r="AB3442" s="58">
        <v>41425</v>
      </c>
    </row>
    <row r="3443" spans="2:28">
      <c r="B3443" s="58">
        <v>41426</v>
      </c>
      <c r="T3443" s="58">
        <v>41426</v>
      </c>
      <c r="U3443" s="58"/>
      <c r="AB3443" s="58">
        <v>41426</v>
      </c>
    </row>
    <row r="3444" spans="2:28">
      <c r="B3444" s="58">
        <v>41427</v>
      </c>
      <c r="T3444" s="58">
        <v>41427</v>
      </c>
      <c r="U3444" s="58"/>
      <c r="AB3444" s="58">
        <v>41427</v>
      </c>
    </row>
    <row r="3445" spans="2:28">
      <c r="B3445" s="58">
        <v>41428</v>
      </c>
      <c r="T3445" s="58">
        <v>41428</v>
      </c>
      <c r="U3445" s="58"/>
      <c r="AB3445" s="58">
        <v>41428</v>
      </c>
    </row>
    <row r="3446" spans="2:28">
      <c r="B3446" s="58">
        <v>41429</v>
      </c>
      <c r="T3446" s="58">
        <v>41429</v>
      </c>
      <c r="U3446" s="58"/>
      <c r="AB3446" s="58">
        <v>41429</v>
      </c>
    </row>
    <row r="3447" spans="2:28">
      <c r="B3447" s="58">
        <v>41430</v>
      </c>
      <c r="T3447" s="58">
        <v>41430</v>
      </c>
      <c r="U3447" s="58"/>
      <c r="AB3447" s="58">
        <v>41430</v>
      </c>
    </row>
    <row r="3448" spans="2:28">
      <c r="B3448" s="58">
        <v>41431</v>
      </c>
      <c r="T3448" s="58">
        <v>41431</v>
      </c>
      <c r="U3448" s="58"/>
      <c r="AB3448" s="58">
        <v>41431</v>
      </c>
    </row>
    <row r="3449" spans="2:28">
      <c r="B3449" s="58">
        <v>41432</v>
      </c>
      <c r="T3449" s="58">
        <v>41432</v>
      </c>
      <c r="U3449" s="58"/>
      <c r="AB3449" s="58">
        <v>41432</v>
      </c>
    </row>
    <row r="3450" spans="2:28">
      <c r="B3450" s="58">
        <v>41433</v>
      </c>
      <c r="T3450" s="58">
        <v>41433</v>
      </c>
      <c r="U3450" s="58"/>
      <c r="AB3450" s="58">
        <v>41433</v>
      </c>
    </row>
    <row r="3451" spans="2:28">
      <c r="B3451" s="58">
        <v>41434</v>
      </c>
      <c r="T3451" s="58">
        <v>41434</v>
      </c>
      <c r="U3451" s="58"/>
      <c r="AB3451" s="58">
        <v>41434</v>
      </c>
    </row>
    <row r="3452" spans="2:28">
      <c r="B3452" s="58">
        <v>41435</v>
      </c>
      <c r="T3452" s="58">
        <v>41435</v>
      </c>
      <c r="U3452" s="58"/>
      <c r="AB3452" s="58">
        <v>41435</v>
      </c>
    </row>
    <row r="3453" spans="2:28">
      <c r="B3453" s="58">
        <v>41436</v>
      </c>
      <c r="T3453" s="58">
        <v>41436</v>
      </c>
      <c r="U3453" s="58"/>
      <c r="AB3453" s="58">
        <v>41436</v>
      </c>
    </row>
    <row r="3454" spans="2:28">
      <c r="B3454" s="58">
        <v>41437</v>
      </c>
      <c r="T3454" s="58">
        <v>41437</v>
      </c>
      <c r="U3454" s="58"/>
      <c r="AB3454" s="58">
        <v>41437</v>
      </c>
    </row>
    <row r="3455" spans="2:28">
      <c r="B3455" s="58">
        <v>41438</v>
      </c>
      <c r="T3455" s="58">
        <v>41438</v>
      </c>
      <c r="U3455" s="58"/>
      <c r="AB3455" s="58">
        <v>41438</v>
      </c>
    </row>
    <row r="3456" spans="2:28">
      <c r="B3456" s="58">
        <v>41439</v>
      </c>
      <c r="T3456" s="58">
        <v>41439</v>
      </c>
      <c r="U3456" s="58"/>
      <c r="AB3456" s="58">
        <v>41439</v>
      </c>
    </row>
    <row r="3457" spans="2:28">
      <c r="B3457" s="58">
        <v>41440</v>
      </c>
      <c r="T3457" s="58">
        <v>41440</v>
      </c>
      <c r="U3457" s="58"/>
      <c r="AB3457" s="58">
        <v>41440</v>
      </c>
    </row>
    <row r="3458" spans="2:28">
      <c r="B3458" s="58">
        <v>41441</v>
      </c>
      <c r="T3458" s="58">
        <v>41441</v>
      </c>
      <c r="U3458" s="58"/>
      <c r="AB3458" s="58">
        <v>41441</v>
      </c>
    </row>
    <row r="3459" spans="2:28">
      <c r="B3459" s="58">
        <v>41442</v>
      </c>
      <c r="T3459" s="58">
        <v>41442</v>
      </c>
      <c r="U3459" s="58"/>
      <c r="AB3459" s="58">
        <v>41442</v>
      </c>
    </row>
    <row r="3460" spans="2:28">
      <c r="B3460" s="58">
        <v>41443</v>
      </c>
      <c r="T3460" s="58">
        <v>41443</v>
      </c>
      <c r="U3460" s="58"/>
      <c r="AB3460" s="58">
        <v>41443</v>
      </c>
    </row>
    <row r="3461" spans="2:28">
      <c r="B3461" s="58">
        <v>41444</v>
      </c>
      <c r="T3461" s="58">
        <v>41444</v>
      </c>
      <c r="U3461" s="58"/>
      <c r="AB3461" s="58">
        <v>41444</v>
      </c>
    </row>
    <row r="3462" spans="2:28">
      <c r="B3462" s="58">
        <v>41445</v>
      </c>
      <c r="T3462" s="58">
        <v>41445</v>
      </c>
      <c r="U3462" s="58"/>
      <c r="AB3462" s="58">
        <v>41445</v>
      </c>
    </row>
    <row r="3463" spans="2:28">
      <c r="B3463" s="58">
        <v>41446</v>
      </c>
      <c r="T3463" s="58">
        <v>41446</v>
      </c>
      <c r="U3463" s="58"/>
      <c r="AB3463" s="58">
        <v>41446</v>
      </c>
    </row>
    <row r="3464" spans="2:28">
      <c r="B3464" s="58">
        <v>41447</v>
      </c>
      <c r="T3464" s="58">
        <v>41447</v>
      </c>
      <c r="U3464" s="58"/>
      <c r="AB3464" s="58">
        <v>41447</v>
      </c>
    </row>
    <row r="3465" spans="2:28">
      <c r="B3465" s="58">
        <v>41448</v>
      </c>
      <c r="T3465" s="58">
        <v>41448</v>
      </c>
      <c r="U3465" s="58"/>
      <c r="AB3465" s="58">
        <v>41448</v>
      </c>
    </row>
    <row r="3466" spans="2:28">
      <c r="B3466" s="58">
        <v>41449</v>
      </c>
      <c r="T3466" s="58">
        <v>41449</v>
      </c>
      <c r="U3466" s="58"/>
      <c r="AB3466" s="58">
        <v>41449</v>
      </c>
    </row>
    <row r="3467" spans="2:28">
      <c r="B3467" s="58">
        <v>41450</v>
      </c>
      <c r="T3467" s="58">
        <v>41450</v>
      </c>
      <c r="U3467" s="58"/>
      <c r="AB3467" s="58">
        <v>41450</v>
      </c>
    </row>
    <row r="3468" spans="2:28">
      <c r="B3468" s="58">
        <v>41451</v>
      </c>
      <c r="T3468" s="58">
        <v>41451</v>
      </c>
      <c r="U3468" s="58"/>
      <c r="AB3468" s="58">
        <v>41451</v>
      </c>
    </row>
    <row r="3469" spans="2:28">
      <c r="B3469" s="58">
        <v>41452</v>
      </c>
      <c r="T3469" s="58">
        <v>41452</v>
      </c>
      <c r="U3469" s="58"/>
      <c r="AB3469" s="58">
        <v>41452</v>
      </c>
    </row>
    <row r="3470" spans="2:28">
      <c r="B3470" s="58">
        <v>41453</v>
      </c>
      <c r="T3470" s="58">
        <v>41453</v>
      </c>
      <c r="U3470" s="58"/>
      <c r="AB3470" s="58">
        <v>41453</v>
      </c>
    </row>
    <row r="3471" spans="2:28">
      <c r="B3471" s="58">
        <v>41454</v>
      </c>
      <c r="T3471" s="58">
        <v>41454</v>
      </c>
      <c r="U3471" s="58"/>
      <c r="AB3471" s="58">
        <v>41454</v>
      </c>
    </row>
    <row r="3472" spans="2:28">
      <c r="B3472" s="58">
        <v>41455</v>
      </c>
      <c r="T3472" s="58">
        <v>41455</v>
      </c>
      <c r="U3472" s="58"/>
      <c r="AB3472" s="58">
        <v>41455</v>
      </c>
    </row>
    <row r="3473" spans="2:28">
      <c r="B3473" s="58">
        <v>41456</v>
      </c>
      <c r="T3473" s="58">
        <v>41456</v>
      </c>
      <c r="U3473" s="58"/>
      <c r="AB3473" s="58">
        <v>41456</v>
      </c>
    </row>
    <row r="3474" spans="2:28">
      <c r="B3474" s="58">
        <v>41457</v>
      </c>
      <c r="T3474" s="58">
        <v>41457</v>
      </c>
      <c r="U3474" s="58"/>
      <c r="AB3474" s="58">
        <v>41457</v>
      </c>
    </row>
    <row r="3475" spans="2:28">
      <c r="B3475" s="58">
        <v>41458</v>
      </c>
      <c r="T3475" s="58">
        <v>41458</v>
      </c>
      <c r="U3475" s="58"/>
      <c r="AB3475" s="58">
        <v>41458</v>
      </c>
    </row>
    <row r="3476" spans="2:28">
      <c r="B3476" s="58">
        <v>41459</v>
      </c>
      <c r="T3476" s="58">
        <v>41459</v>
      </c>
      <c r="U3476" s="58"/>
      <c r="AB3476" s="58">
        <v>41459</v>
      </c>
    </row>
    <row r="3477" spans="2:28">
      <c r="B3477" s="58">
        <v>41460</v>
      </c>
      <c r="T3477" s="58">
        <v>41460</v>
      </c>
      <c r="U3477" s="58"/>
      <c r="AB3477" s="58">
        <v>41460</v>
      </c>
    </row>
    <row r="3478" spans="2:28">
      <c r="B3478" s="58">
        <v>41461</v>
      </c>
      <c r="T3478" s="58">
        <v>41461</v>
      </c>
      <c r="U3478" s="58"/>
      <c r="AB3478" s="58">
        <v>41461</v>
      </c>
    </row>
    <row r="3479" spans="2:28">
      <c r="B3479" s="58">
        <v>41462</v>
      </c>
      <c r="T3479" s="58">
        <v>41462</v>
      </c>
      <c r="U3479" s="58"/>
      <c r="AB3479" s="58">
        <v>41462</v>
      </c>
    </row>
    <row r="3480" spans="2:28">
      <c r="B3480" s="58">
        <v>41463</v>
      </c>
      <c r="T3480" s="58">
        <v>41463</v>
      </c>
      <c r="U3480" s="58"/>
      <c r="AB3480" s="58">
        <v>41463</v>
      </c>
    </row>
    <row r="3481" spans="2:28">
      <c r="B3481" s="58">
        <v>41464</v>
      </c>
      <c r="T3481" s="58">
        <v>41464</v>
      </c>
      <c r="U3481" s="58"/>
      <c r="AB3481" s="58">
        <v>41464</v>
      </c>
    </row>
    <row r="3482" spans="2:28">
      <c r="B3482" s="58">
        <v>41465</v>
      </c>
      <c r="T3482" s="58">
        <v>41465</v>
      </c>
      <c r="U3482" s="58"/>
      <c r="AB3482" s="58">
        <v>41465</v>
      </c>
    </row>
    <row r="3483" spans="2:28">
      <c r="B3483" s="58">
        <v>41466</v>
      </c>
      <c r="T3483" s="58">
        <v>41466</v>
      </c>
      <c r="U3483" s="58"/>
      <c r="AB3483" s="58">
        <v>41466</v>
      </c>
    </row>
    <row r="3484" spans="2:28">
      <c r="B3484" s="58">
        <v>41467</v>
      </c>
      <c r="T3484" s="58">
        <v>41467</v>
      </c>
      <c r="U3484" s="58"/>
      <c r="AB3484" s="58">
        <v>41467</v>
      </c>
    </row>
    <row r="3485" spans="2:28">
      <c r="B3485" s="58">
        <v>41468</v>
      </c>
      <c r="T3485" s="58">
        <v>41468</v>
      </c>
      <c r="U3485" s="58"/>
      <c r="AB3485" s="58">
        <v>41468</v>
      </c>
    </row>
    <row r="3486" spans="2:28">
      <c r="B3486" s="58">
        <v>41469</v>
      </c>
      <c r="T3486" s="58">
        <v>41469</v>
      </c>
      <c r="U3486" s="58"/>
      <c r="AB3486" s="58">
        <v>41469</v>
      </c>
    </row>
    <row r="3487" spans="2:28">
      <c r="B3487" s="58">
        <v>41470</v>
      </c>
      <c r="T3487" s="58">
        <v>41470</v>
      </c>
      <c r="U3487" s="58"/>
      <c r="AB3487" s="58">
        <v>41470</v>
      </c>
    </row>
    <row r="3488" spans="2:28">
      <c r="B3488" s="58">
        <v>41471</v>
      </c>
      <c r="T3488" s="58">
        <v>41471</v>
      </c>
      <c r="U3488" s="58"/>
      <c r="AB3488" s="58">
        <v>41471</v>
      </c>
    </row>
    <row r="3489" spans="2:28">
      <c r="B3489" s="58">
        <v>41472</v>
      </c>
      <c r="T3489" s="58">
        <v>41472</v>
      </c>
      <c r="U3489" s="58"/>
      <c r="AB3489" s="58">
        <v>41472</v>
      </c>
    </row>
    <row r="3490" spans="2:28">
      <c r="B3490" s="58">
        <v>41473</v>
      </c>
      <c r="T3490" s="58">
        <v>41473</v>
      </c>
      <c r="U3490" s="58"/>
      <c r="AB3490" s="58">
        <v>41473</v>
      </c>
    </row>
    <row r="3491" spans="2:28">
      <c r="B3491" s="58">
        <v>41474</v>
      </c>
      <c r="T3491" s="58">
        <v>41474</v>
      </c>
      <c r="U3491" s="58"/>
      <c r="AB3491" s="58">
        <v>41474</v>
      </c>
    </row>
    <row r="3492" spans="2:28">
      <c r="B3492" s="58">
        <v>41475</v>
      </c>
      <c r="T3492" s="58">
        <v>41475</v>
      </c>
      <c r="U3492" s="58"/>
      <c r="AB3492" s="58">
        <v>41475</v>
      </c>
    </row>
    <row r="3493" spans="2:28">
      <c r="B3493" s="58">
        <v>41476</v>
      </c>
      <c r="T3493" s="58">
        <v>41476</v>
      </c>
      <c r="U3493" s="58"/>
      <c r="AB3493" s="58">
        <v>41476</v>
      </c>
    </row>
    <row r="3494" spans="2:28">
      <c r="B3494" s="58">
        <v>41477</v>
      </c>
      <c r="T3494" s="58">
        <v>41477</v>
      </c>
      <c r="U3494" s="58"/>
      <c r="AB3494" s="58">
        <v>41477</v>
      </c>
    </row>
    <row r="3495" spans="2:28">
      <c r="B3495" s="58">
        <v>41478</v>
      </c>
      <c r="T3495" s="58">
        <v>41478</v>
      </c>
      <c r="U3495" s="58"/>
      <c r="AB3495" s="58">
        <v>41478</v>
      </c>
    </row>
    <row r="3496" spans="2:28">
      <c r="B3496" s="58">
        <v>41479</v>
      </c>
      <c r="T3496" s="58">
        <v>41479</v>
      </c>
      <c r="U3496" s="58"/>
      <c r="AB3496" s="58">
        <v>41479</v>
      </c>
    </row>
    <row r="3497" spans="2:28">
      <c r="B3497" s="58">
        <v>41480</v>
      </c>
      <c r="T3497" s="58">
        <v>41480</v>
      </c>
      <c r="U3497" s="58"/>
      <c r="AB3497" s="58">
        <v>41480</v>
      </c>
    </row>
    <row r="3498" spans="2:28">
      <c r="B3498" s="58">
        <v>41481</v>
      </c>
      <c r="T3498" s="58">
        <v>41481</v>
      </c>
      <c r="U3498" s="58"/>
      <c r="AB3498" s="58">
        <v>41481</v>
      </c>
    </row>
    <row r="3499" spans="2:28">
      <c r="B3499" s="58">
        <v>41482</v>
      </c>
      <c r="T3499" s="58">
        <v>41482</v>
      </c>
      <c r="U3499" s="58"/>
      <c r="AB3499" s="58">
        <v>41482</v>
      </c>
    </row>
    <row r="3500" spans="2:28">
      <c r="B3500" s="58">
        <v>41483</v>
      </c>
      <c r="T3500" s="58">
        <v>41483</v>
      </c>
      <c r="U3500" s="58"/>
      <c r="AB3500" s="58">
        <v>41483</v>
      </c>
    </row>
    <row r="3501" spans="2:28">
      <c r="B3501" s="58">
        <v>41484</v>
      </c>
      <c r="T3501" s="58">
        <v>41484</v>
      </c>
      <c r="U3501" s="58"/>
      <c r="AB3501" s="58">
        <v>41484</v>
      </c>
    </row>
    <row r="3502" spans="2:28">
      <c r="B3502" s="58">
        <v>41485</v>
      </c>
      <c r="T3502" s="58">
        <v>41485</v>
      </c>
      <c r="U3502" s="58"/>
      <c r="AB3502" s="58">
        <v>41485</v>
      </c>
    </row>
    <row r="3503" spans="2:28">
      <c r="B3503" s="58">
        <v>41486</v>
      </c>
      <c r="T3503" s="58">
        <v>41486</v>
      </c>
      <c r="U3503" s="58"/>
      <c r="AB3503" s="58">
        <v>41486</v>
      </c>
    </row>
    <row r="3504" spans="2:28">
      <c r="B3504" s="58">
        <v>41487</v>
      </c>
      <c r="T3504" s="58">
        <v>41487</v>
      </c>
      <c r="U3504" s="58"/>
      <c r="AB3504" s="58">
        <v>41487</v>
      </c>
    </row>
    <row r="3505" spans="2:28">
      <c r="B3505" s="58">
        <v>41488</v>
      </c>
      <c r="T3505" s="58">
        <v>41488</v>
      </c>
      <c r="U3505" s="58"/>
      <c r="AB3505" s="58">
        <v>41488</v>
      </c>
    </row>
    <row r="3506" spans="2:28">
      <c r="B3506" s="58">
        <v>41489</v>
      </c>
      <c r="T3506" s="58">
        <v>41489</v>
      </c>
      <c r="U3506" s="58"/>
      <c r="AB3506" s="58">
        <v>41489</v>
      </c>
    </row>
    <row r="3507" spans="2:28">
      <c r="B3507" s="58">
        <v>41490</v>
      </c>
      <c r="T3507" s="58">
        <v>41490</v>
      </c>
      <c r="U3507" s="58"/>
      <c r="AB3507" s="58">
        <v>41490</v>
      </c>
    </row>
    <row r="3508" spans="2:28">
      <c r="B3508" s="58">
        <v>41491</v>
      </c>
      <c r="T3508" s="58">
        <v>41491</v>
      </c>
      <c r="U3508" s="58"/>
      <c r="AB3508" s="58">
        <v>41491</v>
      </c>
    </row>
    <row r="3509" spans="2:28">
      <c r="B3509" s="58">
        <v>41492</v>
      </c>
      <c r="T3509" s="58">
        <v>41492</v>
      </c>
      <c r="U3509" s="58"/>
      <c r="AB3509" s="58">
        <v>41492</v>
      </c>
    </row>
    <row r="3510" spans="2:28">
      <c r="B3510" s="58">
        <v>41493</v>
      </c>
      <c r="T3510" s="58">
        <v>41493</v>
      </c>
      <c r="U3510" s="58"/>
      <c r="AB3510" s="58">
        <v>41493</v>
      </c>
    </row>
    <row r="3511" spans="2:28">
      <c r="B3511" s="58">
        <v>41494</v>
      </c>
      <c r="T3511" s="58">
        <v>41494</v>
      </c>
      <c r="U3511" s="58"/>
      <c r="AB3511" s="58">
        <v>41494</v>
      </c>
    </row>
    <row r="3512" spans="2:28">
      <c r="B3512" s="58">
        <v>41495</v>
      </c>
      <c r="T3512" s="58">
        <v>41495</v>
      </c>
      <c r="U3512" s="58"/>
      <c r="AB3512" s="58">
        <v>41495</v>
      </c>
    </row>
    <row r="3513" spans="2:28">
      <c r="B3513" s="58">
        <v>41496</v>
      </c>
      <c r="T3513" s="58">
        <v>41496</v>
      </c>
      <c r="U3513" s="58"/>
      <c r="AB3513" s="58">
        <v>41496</v>
      </c>
    </row>
    <row r="3514" spans="2:28">
      <c r="B3514" s="58">
        <v>41497</v>
      </c>
      <c r="T3514" s="58">
        <v>41497</v>
      </c>
      <c r="U3514" s="58"/>
      <c r="AB3514" s="58">
        <v>41497</v>
      </c>
    </row>
    <row r="3515" spans="2:28">
      <c r="B3515" s="58">
        <v>41498</v>
      </c>
      <c r="T3515" s="58">
        <v>41498</v>
      </c>
      <c r="U3515" s="58"/>
      <c r="AB3515" s="58">
        <v>41498</v>
      </c>
    </row>
    <row r="3516" spans="2:28">
      <c r="B3516" s="58">
        <v>41499</v>
      </c>
      <c r="T3516" s="58">
        <v>41499</v>
      </c>
      <c r="U3516" s="58"/>
      <c r="AB3516" s="58">
        <v>41499</v>
      </c>
    </row>
    <row r="3517" spans="2:28">
      <c r="B3517" s="58">
        <v>41500</v>
      </c>
      <c r="T3517" s="58">
        <v>41500</v>
      </c>
      <c r="U3517" s="58"/>
      <c r="AB3517" s="58">
        <v>41500</v>
      </c>
    </row>
    <row r="3518" spans="2:28">
      <c r="B3518" s="58">
        <v>41501</v>
      </c>
      <c r="T3518" s="58">
        <v>41501</v>
      </c>
      <c r="U3518" s="58"/>
      <c r="AB3518" s="58">
        <v>41501</v>
      </c>
    </row>
    <row r="3519" spans="2:28">
      <c r="B3519" s="58">
        <v>41502</v>
      </c>
      <c r="T3519" s="58">
        <v>41502</v>
      </c>
      <c r="U3519" s="58"/>
      <c r="AB3519" s="58">
        <v>41502</v>
      </c>
    </row>
    <row r="3520" spans="2:28">
      <c r="B3520" s="58">
        <v>41503</v>
      </c>
      <c r="T3520" s="58">
        <v>41503</v>
      </c>
      <c r="U3520" s="58"/>
      <c r="AB3520" s="58">
        <v>41503</v>
      </c>
    </row>
    <row r="3521" spans="2:28">
      <c r="B3521" s="58">
        <v>41504</v>
      </c>
      <c r="T3521" s="58">
        <v>41504</v>
      </c>
      <c r="U3521" s="58"/>
      <c r="AB3521" s="58">
        <v>41504</v>
      </c>
    </row>
    <row r="3522" spans="2:28">
      <c r="B3522" s="58">
        <v>41505</v>
      </c>
      <c r="T3522" s="58">
        <v>41505</v>
      </c>
      <c r="U3522" s="58"/>
      <c r="AB3522" s="58">
        <v>41505</v>
      </c>
    </row>
    <row r="3523" spans="2:28">
      <c r="B3523" s="58">
        <v>41506</v>
      </c>
      <c r="T3523" s="58">
        <v>41506</v>
      </c>
      <c r="U3523" s="58"/>
      <c r="AB3523" s="58">
        <v>41506</v>
      </c>
    </row>
    <row r="3524" spans="2:28">
      <c r="B3524" s="58">
        <v>41507</v>
      </c>
      <c r="T3524" s="58">
        <v>41507</v>
      </c>
      <c r="U3524" s="58"/>
      <c r="AB3524" s="58">
        <v>41507</v>
      </c>
    </row>
    <row r="3525" spans="2:28">
      <c r="B3525" s="58">
        <v>41508</v>
      </c>
      <c r="T3525" s="58">
        <v>41508</v>
      </c>
      <c r="U3525" s="58"/>
      <c r="AB3525" s="58">
        <v>41508</v>
      </c>
    </row>
    <row r="3526" spans="2:28">
      <c r="B3526" s="58">
        <v>41509</v>
      </c>
      <c r="T3526" s="58">
        <v>41509</v>
      </c>
      <c r="U3526" s="58"/>
      <c r="AB3526" s="58">
        <v>41509</v>
      </c>
    </row>
    <row r="3527" spans="2:28">
      <c r="B3527" s="58">
        <v>41510</v>
      </c>
      <c r="T3527" s="58">
        <v>41510</v>
      </c>
      <c r="U3527" s="58"/>
      <c r="AB3527" s="58">
        <v>41510</v>
      </c>
    </row>
    <row r="3528" spans="2:28">
      <c r="B3528" s="58">
        <v>41511</v>
      </c>
      <c r="T3528" s="58">
        <v>41511</v>
      </c>
      <c r="U3528" s="58"/>
      <c r="AB3528" s="58">
        <v>41511</v>
      </c>
    </row>
    <row r="3529" spans="2:28">
      <c r="B3529" s="58">
        <v>41512</v>
      </c>
      <c r="T3529" s="58">
        <v>41512</v>
      </c>
      <c r="U3529" s="58"/>
      <c r="AB3529" s="58">
        <v>41512</v>
      </c>
    </row>
    <row r="3530" spans="2:28">
      <c r="B3530" s="58">
        <v>41513</v>
      </c>
      <c r="T3530" s="58">
        <v>41513</v>
      </c>
      <c r="U3530" s="58"/>
      <c r="AB3530" s="58">
        <v>41513</v>
      </c>
    </row>
    <row r="3531" spans="2:28">
      <c r="B3531" s="58">
        <v>41514</v>
      </c>
      <c r="T3531" s="58">
        <v>41514</v>
      </c>
      <c r="U3531" s="58"/>
      <c r="AB3531" s="58">
        <v>41514</v>
      </c>
    </row>
    <row r="3532" spans="2:28">
      <c r="B3532" s="58">
        <v>41515</v>
      </c>
      <c r="T3532" s="58">
        <v>41515</v>
      </c>
      <c r="U3532" s="58"/>
      <c r="AB3532" s="58">
        <v>41515</v>
      </c>
    </row>
    <row r="3533" spans="2:28">
      <c r="B3533" s="58">
        <v>41516</v>
      </c>
      <c r="T3533" s="58">
        <v>41516</v>
      </c>
      <c r="U3533" s="58"/>
      <c r="AB3533" s="58">
        <v>41516</v>
      </c>
    </row>
    <row r="3534" spans="2:28">
      <c r="B3534" s="58">
        <v>41517</v>
      </c>
      <c r="T3534" s="58">
        <v>41517</v>
      </c>
      <c r="U3534" s="58"/>
      <c r="AB3534" s="58">
        <v>41517</v>
      </c>
    </row>
    <row r="3535" spans="2:28">
      <c r="B3535" s="58">
        <v>41518</v>
      </c>
      <c r="T3535" s="58">
        <v>41518</v>
      </c>
      <c r="U3535" s="58"/>
      <c r="AB3535" s="58">
        <v>41518</v>
      </c>
    </row>
    <row r="3536" spans="2:28">
      <c r="B3536" s="58">
        <v>41519</v>
      </c>
      <c r="T3536" s="58">
        <v>41519</v>
      </c>
      <c r="U3536" s="58"/>
      <c r="AB3536" s="58">
        <v>41519</v>
      </c>
    </row>
    <row r="3537" spans="2:28">
      <c r="B3537" s="58">
        <v>41520</v>
      </c>
      <c r="T3537" s="58">
        <v>41520</v>
      </c>
      <c r="U3537" s="58"/>
      <c r="AB3537" s="58">
        <v>41520</v>
      </c>
    </row>
    <row r="3538" spans="2:28">
      <c r="B3538" s="58">
        <v>41521</v>
      </c>
      <c r="T3538" s="58">
        <v>41521</v>
      </c>
      <c r="U3538" s="58"/>
      <c r="AB3538" s="58">
        <v>41521</v>
      </c>
    </row>
    <row r="3539" spans="2:28">
      <c r="B3539" s="58">
        <v>41522</v>
      </c>
      <c r="T3539" s="58">
        <v>41522</v>
      </c>
      <c r="U3539" s="58"/>
      <c r="AB3539" s="58">
        <v>41522</v>
      </c>
    </row>
    <row r="3540" spans="2:28">
      <c r="B3540" s="58">
        <v>41523</v>
      </c>
      <c r="T3540" s="58">
        <v>41523</v>
      </c>
      <c r="U3540" s="58"/>
      <c r="AB3540" s="58">
        <v>41523</v>
      </c>
    </row>
    <row r="3541" spans="2:28">
      <c r="B3541" s="58">
        <v>41524</v>
      </c>
      <c r="T3541" s="58">
        <v>41524</v>
      </c>
      <c r="U3541" s="58"/>
      <c r="AB3541" s="58">
        <v>41524</v>
      </c>
    </row>
    <row r="3542" spans="2:28">
      <c r="B3542" s="58">
        <v>41525</v>
      </c>
      <c r="T3542" s="58">
        <v>41525</v>
      </c>
      <c r="U3542" s="58"/>
      <c r="AB3542" s="58">
        <v>41525</v>
      </c>
    </row>
    <row r="3543" spans="2:28">
      <c r="B3543" s="58">
        <v>41526</v>
      </c>
      <c r="T3543" s="58">
        <v>41526</v>
      </c>
      <c r="U3543" s="58"/>
      <c r="AB3543" s="58">
        <v>41526</v>
      </c>
    </row>
    <row r="3544" spans="2:28">
      <c r="B3544" s="58">
        <v>41527</v>
      </c>
      <c r="T3544" s="58">
        <v>41527</v>
      </c>
      <c r="U3544" s="58"/>
      <c r="AB3544" s="58">
        <v>41527</v>
      </c>
    </row>
    <row r="3545" spans="2:28">
      <c r="B3545" s="58">
        <v>41528</v>
      </c>
      <c r="T3545" s="58">
        <v>41528</v>
      </c>
      <c r="U3545" s="58"/>
      <c r="AB3545" s="58">
        <v>41528</v>
      </c>
    </row>
    <row r="3546" spans="2:28">
      <c r="B3546" s="58">
        <v>41529</v>
      </c>
      <c r="T3546" s="58">
        <v>41529</v>
      </c>
      <c r="U3546" s="58"/>
      <c r="AB3546" s="58">
        <v>41529</v>
      </c>
    </row>
    <row r="3547" spans="2:28">
      <c r="B3547" s="58">
        <v>41530</v>
      </c>
      <c r="T3547" s="58">
        <v>41530</v>
      </c>
      <c r="U3547" s="58"/>
      <c r="AB3547" s="58">
        <v>41530</v>
      </c>
    </row>
    <row r="3548" spans="2:28">
      <c r="B3548" s="58">
        <v>41531</v>
      </c>
      <c r="T3548" s="58">
        <v>41531</v>
      </c>
      <c r="U3548" s="58"/>
      <c r="AB3548" s="58">
        <v>41531</v>
      </c>
    </row>
    <row r="3549" spans="2:28">
      <c r="B3549" s="58">
        <v>41532</v>
      </c>
      <c r="T3549" s="58">
        <v>41532</v>
      </c>
      <c r="U3549" s="58"/>
      <c r="AB3549" s="58">
        <v>41532</v>
      </c>
    </row>
    <row r="3550" spans="2:28">
      <c r="B3550" s="58">
        <v>41533</v>
      </c>
      <c r="T3550" s="58">
        <v>41533</v>
      </c>
      <c r="U3550" s="58"/>
      <c r="AB3550" s="58">
        <v>41533</v>
      </c>
    </row>
    <row r="3551" spans="2:28">
      <c r="B3551" s="58">
        <v>41534</v>
      </c>
      <c r="T3551" s="58">
        <v>41534</v>
      </c>
      <c r="U3551" s="58"/>
      <c r="AB3551" s="58">
        <v>41534</v>
      </c>
    </row>
    <row r="3552" spans="2:28">
      <c r="B3552" s="58">
        <v>41535</v>
      </c>
      <c r="T3552" s="58">
        <v>41535</v>
      </c>
      <c r="U3552" s="58"/>
      <c r="AB3552" s="58">
        <v>41535</v>
      </c>
    </row>
    <row r="3553" spans="2:28">
      <c r="B3553" s="58">
        <v>41536</v>
      </c>
      <c r="T3553" s="58">
        <v>41536</v>
      </c>
      <c r="U3553" s="58"/>
      <c r="AB3553" s="58">
        <v>41536</v>
      </c>
    </row>
    <row r="3554" spans="2:28">
      <c r="B3554" s="58">
        <v>41537</v>
      </c>
      <c r="T3554" s="58">
        <v>41537</v>
      </c>
      <c r="U3554" s="58"/>
      <c r="AB3554" s="58">
        <v>41537</v>
      </c>
    </row>
    <row r="3555" spans="2:28">
      <c r="B3555" s="58">
        <v>41538</v>
      </c>
      <c r="T3555" s="58">
        <v>41538</v>
      </c>
      <c r="U3555" s="58"/>
      <c r="AB3555" s="58">
        <v>41538</v>
      </c>
    </row>
    <row r="3556" spans="2:28">
      <c r="B3556" s="58">
        <v>41539</v>
      </c>
      <c r="T3556" s="58">
        <v>41539</v>
      </c>
      <c r="U3556" s="58"/>
      <c r="AB3556" s="58">
        <v>41539</v>
      </c>
    </row>
    <row r="3557" spans="2:28">
      <c r="B3557" s="58">
        <v>41540</v>
      </c>
      <c r="T3557" s="58">
        <v>41540</v>
      </c>
      <c r="U3557" s="58"/>
      <c r="AB3557" s="58">
        <v>41540</v>
      </c>
    </row>
    <row r="3558" spans="2:28">
      <c r="B3558" s="58">
        <v>41541</v>
      </c>
      <c r="T3558" s="58">
        <v>41541</v>
      </c>
      <c r="U3558" s="58"/>
      <c r="AB3558" s="58">
        <v>41541</v>
      </c>
    </row>
    <row r="3559" spans="2:28">
      <c r="B3559" s="58">
        <v>41542</v>
      </c>
      <c r="T3559" s="58">
        <v>41542</v>
      </c>
      <c r="U3559" s="58"/>
      <c r="AB3559" s="58">
        <v>41542</v>
      </c>
    </row>
    <row r="3560" spans="2:28">
      <c r="B3560" s="58">
        <v>41543</v>
      </c>
      <c r="T3560" s="58">
        <v>41543</v>
      </c>
      <c r="U3560" s="58"/>
      <c r="AB3560" s="58">
        <v>41543</v>
      </c>
    </row>
    <row r="3561" spans="2:28">
      <c r="B3561" s="58">
        <v>41544</v>
      </c>
      <c r="T3561" s="58">
        <v>41544</v>
      </c>
      <c r="U3561" s="58"/>
      <c r="AB3561" s="58">
        <v>41544</v>
      </c>
    </row>
    <row r="3562" spans="2:28">
      <c r="B3562" s="58">
        <v>41545</v>
      </c>
      <c r="T3562" s="58">
        <v>41545</v>
      </c>
      <c r="U3562" s="58"/>
      <c r="AB3562" s="58">
        <v>41545</v>
      </c>
    </row>
    <row r="3563" spans="2:28">
      <c r="B3563" s="58">
        <v>41546</v>
      </c>
      <c r="T3563" s="58">
        <v>41546</v>
      </c>
      <c r="U3563" s="58"/>
      <c r="AB3563" s="58">
        <v>41546</v>
      </c>
    </row>
    <row r="3564" spans="2:28">
      <c r="B3564" s="58">
        <v>41547</v>
      </c>
      <c r="T3564" s="58">
        <v>41547</v>
      </c>
      <c r="U3564" s="58"/>
      <c r="AB3564" s="58">
        <v>41547</v>
      </c>
    </row>
    <row r="3565" spans="2:28">
      <c r="B3565" s="58">
        <v>41548</v>
      </c>
      <c r="T3565" s="58">
        <v>41548</v>
      </c>
      <c r="U3565" s="58"/>
      <c r="AB3565" s="58">
        <v>41548</v>
      </c>
    </row>
    <row r="3566" spans="2:28">
      <c r="B3566" s="58">
        <v>41549</v>
      </c>
      <c r="T3566" s="58">
        <v>41549</v>
      </c>
      <c r="U3566" s="58"/>
      <c r="AB3566" s="58">
        <v>41549</v>
      </c>
    </row>
    <row r="3567" spans="2:28">
      <c r="B3567" s="58">
        <v>41550</v>
      </c>
      <c r="T3567" s="58">
        <v>41550</v>
      </c>
      <c r="U3567" s="58"/>
      <c r="AB3567" s="58">
        <v>41550</v>
      </c>
    </row>
    <row r="3568" spans="2:28">
      <c r="B3568" s="58">
        <v>41551</v>
      </c>
      <c r="T3568" s="58">
        <v>41551</v>
      </c>
      <c r="U3568" s="58"/>
      <c r="AB3568" s="58">
        <v>41551</v>
      </c>
    </row>
    <row r="3569" spans="2:28">
      <c r="B3569" s="58">
        <v>41552</v>
      </c>
      <c r="T3569" s="58">
        <v>41552</v>
      </c>
      <c r="U3569" s="58"/>
      <c r="AB3569" s="58">
        <v>41552</v>
      </c>
    </row>
    <row r="3570" spans="2:28">
      <c r="B3570" s="58">
        <v>41553</v>
      </c>
      <c r="T3570" s="58">
        <v>41553</v>
      </c>
      <c r="U3570" s="58"/>
      <c r="AB3570" s="58">
        <v>41553</v>
      </c>
    </row>
    <row r="3571" spans="2:28">
      <c r="B3571" s="58">
        <v>41554</v>
      </c>
      <c r="T3571" s="58">
        <v>41554</v>
      </c>
      <c r="U3571" s="58"/>
      <c r="AB3571" s="58">
        <v>41554</v>
      </c>
    </row>
    <row r="3572" spans="2:28">
      <c r="B3572" s="58">
        <v>41555</v>
      </c>
      <c r="T3572" s="58">
        <v>41555</v>
      </c>
      <c r="U3572" s="58"/>
      <c r="AB3572" s="58">
        <v>41555</v>
      </c>
    </row>
    <row r="3573" spans="2:28">
      <c r="B3573" s="58">
        <v>41556</v>
      </c>
      <c r="T3573" s="58">
        <v>41556</v>
      </c>
      <c r="U3573" s="58"/>
      <c r="AB3573" s="58">
        <v>41556</v>
      </c>
    </row>
    <row r="3574" spans="2:28">
      <c r="B3574" s="58">
        <v>41557</v>
      </c>
      <c r="T3574" s="58">
        <v>41557</v>
      </c>
      <c r="U3574" s="58"/>
      <c r="AB3574" s="58">
        <v>41557</v>
      </c>
    </row>
    <row r="3575" spans="2:28">
      <c r="B3575" s="58">
        <v>41558</v>
      </c>
      <c r="T3575" s="58">
        <v>41558</v>
      </c>
      <c r="U3575" s="58"/>
      <c r="AB3575" s="58">
        <v>41558</v>
      </c>
    </row>
    <row r="3576" spans="2:28">
      <c r="B3576" s="58">
        <v>41559</v>
      </c>
      <c r="T3576" s="58">
        <v>41559</v>
      </c>
      <c r="U3576" s="58"/>
      <c r="AB3576" s="58">
        <v>41559</v>
      </c>
    </row>
    <row r="3577" spans="2:28">
      <c r="B3577" s="58">
        <v>41560</v>
      </c>
      <c r="T3577" s="58">
        <v>41560</v>
      </c>
      <c r="U3577" s="58"/>
      <c r="AB3577" s="58">
        <v>41560</v>
      </c>
    </row>
    <row r="3578" spans="2:28">
      <c r="B3578" s="58">
        <v>41561</v>
      </c>
      <c r="T3578" s="58">
        <v>41561</v>
      </c>
      <c r="U3578" s="58"/>
      <c r="AB3578" s="58">
        <v>41561</v>
      </c>
    </row>
    <row r="3579" spans="2:28">
      <c r="B3579" s="58">
        <v>41562</v>
      </c>
      <c r="T3579" s="58">
        <v>41562</v>
      </c>
      <c r="U3579" s="58"/>
      <c r="AB3579" s="58">
        <v>41562</v>
      </c>
    </row>
    <row r="3580" spans="2:28">
      <c r="B3580" s="58">
        <v>41563</v>
      </c>
      <c r="T3580" s="58">
        <v>41563</v>
      </c>
      <c r="U3580" s="58"/>
      <c r="AB3580" s="58">
        <v>41563</v>
      </c>
    </row>
    <row r="3581" spans="2:28">
      <c r="B3581" s="58">
        <v>41564</v>
      </c>
      <c r="T3581" s="58">
        <v>41564</v>
      </c>
      <c r="U3581" s="58"/>
      <c r="AB3581" s="58">
        <v>41564</v>
      </c>
    </row>
    <row r="3582" spans="2:28">
      <c r="B3582" s="58">
        <v>41565</v>
      </c>
      <c r="T3582" s="58">
        <v>41565</v>
      </c>
      <c r="U3582" s="58"/>
      <c r="AB3582" s="58">
        <v>41565</v>
      </c>
    </row>
    <row r="3583" spans="2:28">
      <c r="B3583" s="58">
        <v>41566</v>
      </c>
      <c r="T3583" s="58">
        <v>41566</v>
      </c>
      <c r="U3583" s="58"/>
      <c r="AB3583" s="58">
        <v>41566</v>
      </c>
    </row>
    <row r="3584" spans="2:28">
      <c r="B3584" s="58">
        <v>41567</v>
      </c>
      <c r="T3584" s="58">
        <v>41567</v>
      </c>
      <c r="U3584" s="58"/>
      <c r="AB3584" s="58">
        <v>41567</v>
      </c>
    </row>
    <row r="3585" spans="2:28">
      <c r="B3585" s="58">
        <v>41568</v>
      </c>
      <c r="T3585" s="58">
        <v>41568</v>
      </c>
      <c r="U3585" s="58"/>
      <c r="AB3585" s="58">
        <v>41568</v>
      </c>
    </row>
    <row r="3586" spans="2:28">
      <c r="B3586" s="58">
        <v>41569</v>
      </c>
      <c r="T3586" s="58">
        <v>41569</v>
      </c>
      <c r="U3586" s="58"/>
      <c r="AB3586" s="58">
        <v>41569</v>
      </c>
    </row>
    <row r="3587" spans="2:28">
      <c r="B3587" s="58">
        <v>41570</v>
      </c>
      <c r="T3587" s="58">
        <v>41570</v>
      </c>
      <c r="U3587" s="58"/>
      <c r="AB3587" s="58">
        <v>41570</v>
      </c>
    </row>
    <row r="3588" spans="2:28">
      <c r="B3588" s="58">
        <v>41571</v>
      </c>
      <c r="T3588" s="58">
        <v>41571</v>
      </c>
      <c r="U3588" s="58"/>
      <c r="AB3588" s="58">
        <v>41571</v>
      </c>
    </row>
    <row r="3589" spans="2:28">
      <c r="B3589" s="58">
        <v>41572</v>
      </c>
      <c r="T3589" s="58">
        <v>41572</v>
      </c>
      <c r="U3589" s="58"/>
      <c r="AB3589" s="58">
        <v>41572</v>
      </c>
    </row>
    <row r="3590" spans="2:28">
      <c r="B3590" s="58">
        <v>41573</v>
      </c>
      <c r="T3590" s="58">
        <v>41573</v>
      </c>
      <c r="U3590" s="58"/>
      <c r="AB3590" s="58">
        <v>41573</v>
      </c>
    </row>
    <row r="3591" spans="2:28">
      <c r="B3591" s="58">
        <v>41574</v>
      </c>
      <c r="T3591" s="58">
        <v>41574</v>
      </c>
      <c r="U3591" s="58"/>
      <c r="AB3591" s="58">
        <v>41574</v>
      </c>
    </row>
    <row r="3592" spans="2:28">
      <c r="B3592" s="58">
        <v>41575</v>
      </c>
      <c r="T3592" s="58">
        <v>41575</v>
      </c>
      <c r="U3592" s="58"/>
      <c r="AB3592" s="58">
        <v>41575</v>
      </c>
    </row>
    <row r="3593" spans="2:28">
      <c r="B3593" s="58">
        <v>41576</v>
      </c>
      <c r="T3593" s="58">
        <v>41576</v>
      </c>
      <c r="U3593" s="58"/>
      <c r="AB3593" s="58">
        <v>41576</v>
      </c>
    </row>
    <row r="3594" spans="2:28">
      <c r="B3594" s="58">
        <v>41577</v>
      </c>
      <c r="T3594" s="58">
        <v>41577</v>
      </c>
      <c r="U3594" s="58"/>
      <c r="AB3594" s="58">
        <v>41577</v>
      </c>
    </row>
    <row r="3595" spans="2:28">
      <c r="B3595" s="58">
        <v>41578</v>
      </c>
      <c r="T3595" s="58">
        <v>41578</v>
      </c>
      <c r="U3595" s="58"/>
      <c r="AB3595" s="58">
        <v>41578</v>
      </c>
    </row>
    <row r="3596" spans="2:28">
      <c r="B3596" s="58">
        <v>41579</v>
      </c>
      <c r="T3596" s="58">
        <v>41579</v>
      </c>
      <c r="U3596" s="58"/>
      <c r="AB3596" s="58">
        <v>41579</v>
      </c>
    </row>
    <row r="3597" spans="2:28">
      <c r="B3597" s="58">
        <v>41580</v>
      </c>
      <c r="T3597" s="58">
        <v>41580</v>
      </c>
      <c r="U3597" s="58"/>
      <c r="AB3597" s="58">
        <v>41580</v>
      </c>
    </row>
    <row r="3598" spans="2:28">
      <c r="B3598" s="58">
        <v>41581</v>
      </c>
      <c r="T3598" s="58">
        <v>41581</v>
      </c>
      <c r="U3598" s="58"/>
      <c r="AB3598" s="58">
        <v>41581</v>
      </c>
    </row>
    <row r="3599" spans="2:28">
      <c r="B3599" s="58">
        <v>41582</v>
      </c>
      <c r="T3599" s="58">
        <v>41582</v>
      </c>
      <c r="U3599" s="58"/>
      <c r="AB3599" s="58">
        <v>41582</v>
      </c>
    </row>
    <row r="3600" spans="2:28">
      <c r="B3600" s="58">
        <v>41583</v>
      </c>
      <c r="T3600" s="58">
        <v>41583</v>
      </c>
      <c r="U3600" s="58"/>
      <c r="AB3600" s="58">
        <v>41583</v>
      </c>
    </row>
    <row r="3601" spans="2:28">
      <c r="B3601" s="58">
        <v>41584</v>
      </c>
      <c r="T3601" s="58">
        <v>41584</v>
      </c>
      <c r="U3601" s="58"/>
      <c r="AB3601" s="58">
        <v>41584</v>
      </c>
    </row>
    <row r="3602" spans="2:28">
      <c r="B3602" s="58">
        <v>41585</v>
      </c>
      <c r="T3602" s="58">
        <v>41585</v>
      </c>
      <c r="U3602" s="58"/>
      <c r="AB3602" s="58">
        <v>41585</v>
      </c>
    </row>
    <row r="3603" spans="2:28">
      <c r="B3603" s="58">
        <v>41586</v>
      </c>
      <c r="T3603" s="58">
        <v>41586</v>
      </c>
      <c r="U3603" s="58"/>
      <c r="AB3603" s="58">
        <v>41586</v>
      </c>
    </row>
    <row r="3604" spans="2:28">
      <c r="B3604" s="58">
        <v>41587</v>
      </c>
      <c r="T3604" s="58">
        <v>41587</v>
      </c>
      <c r="U3604" s="58"/>
      <c r="AB3604" s="58">
        <v>41587</v>
      </c>
    </row>
    <row r="3605" spans="2:28">
      <c r="B3605" s="58">
        <v>41588</v>
      </c>
      <c r="T3605" s="58">
        <v>41588</v>
      </c>
      <c r="U3605" s="58"/>
      <c r="AB3605" s="58">
        <v>41588</v>
      </c>
    </row>
    <row r="3606" spans="2:28">
      <c r="B3606" s="58">
        <v>41589</v>
      </c>
      <c r="T3606" s="58">
        <v>41589</v>
      </c>
      <c r="U3606" s="58"/>
      <c r="AB3606" s="58">
        <v>41589</v>
      </c>
    </row>
    <row r="3607" spans="2:28">
      <c r="B3607" s="58">
        <v>41590</v>
      </c>
      <c r="T3607" s="58">
        <v>41590</v>
      </c>
      <c r="U3607" s="58"/>
      <c r="AB3607" s="58">
        <v>41590</v>
      </c>
    </row>
    <row r="3608" spans="2:28">
      <c r="B3608" s="58">
        <v>41591</v>
      </c>
      <c r="T3608" s="58">
        <v>41591</v>
      </c>
      <c r="U3608" s="58"/>
      <c r="AB3608" s="58">
        <v>41591</v>
      </c>
    </row>
    <row r="3609" spans="2:28">
      <c r="B3609" s="58">
        <v>41592</v>
      </c>
      <c r="T3609" s="58">
        <v>41592</v>
      </c>
      <c r="U3609" s="58"/>
      <c r="AB3609" s="58">
        <v>41592</v>
      </c>
    </row>
    <row r="3610" spans="2:28">
      <c r="B3610" s="58">
        <v>41593</v>
      </c>
      <c r="T3610" s="58">
        <v>41593</v>
      </c>
      <c r="U3610" s="58"/>
      <c r="AB3610" s="58">
        <v>41593</v>
      </c>
    </row>
    <row r="3611" spans="2:28">
      <c r="B3611" s="58">
        <v>41594</v>
      </c>
      <c r="T3611" s="58">
        <v>41594</v>
      </c>
      <c r="U3611" s="58"/>
      <c r="AB3611" s="58">
        <v>41594</v>
      </c>
    </row>
    <row r="3612" spans="2:28">
      <c r="B3612" s="58">
        <v>41595</v>
      </c>
      <c r="T3612" s="58">
        <v>41595</v>
      </c>
      <c r="U3612" s="58"/>
      <c r="AB3612" s="58">
        <v>41595</v>
      </c>
    </row>
    <row r="3613" spans="2:28">
      <c r="B3613" s="58">
        <v>41596</v>
      </c>
      <c r="T3613" s="58">
        <v>41596</v>
      </c>
      <c r="U3613" s="58"/>
      <c r="AB3613" s="58">
        <v>41596</v>
      </c>
    </row>
    <row r="3614" spans="2:28">
      <c r="B3614" s="58">
        <v>41597</v>
      </c>
      <c r="T3614" s="58">
        <v>41597</v>
      </c>
      <c r="U3614" s="58"/>
      <c r="AB3614" s="58">
        <v>41597</v>
      </c>
    </row>
    <row r="3615" spans="2:28">
      <c r="B3615" s="58">
        <v>41598</v>
      </c>
      <c r="T3615" s="58">
        <v>41598</v>
      </c>
      <c r="U3615" s="58"/>
      <c r="AB3615" s="58">
        <v>41598</v>
      </c>
    </row>
    <row r="3616" spans="2:28">
      <c r="B3616" s="58">
        <v>41599</v>
      </c>
      <c r="T3616" s="58">
        <v>41599</v>
      </c>
      <c r="U3616" s="58"/>
      <c r="AB3616" s="58">
        <v>41599</v>
      </c>
    </row>
    <row r="3617" spans="2:28">
      <c r="B3617" s="58">
        <v>41600</v>
      </c>
      <c r="T3617" s="58">
        <v>41600</v>
      </c>
      <c r="U3617" s="58"/>
      <c r="AB3617" s="58">
        <v>41600</v>
      </c>
    </row>
    <row r="3618" spans="2:28">
      <c r="B3618" s="58">
        <v>41601</v>
      </c>
      <c r="T3618" s="58">
        <v>41601</v>
      </c>
      <c r="U3618" s="58"/>
      <c r="AB3618" s="58">
        <v>41601</v>
      </c>
    </row>
    <row r="3619" spans="2:28">
      <c r="B3619" s="58">
        <v>41602</v>
      </c>
      <c r="T3619" s="58">
        <v>41602</v>
      </c>
      <c r="U3619" s="58"/>
      <c r="AB3619" s="58">
        <v>41602</v>
      </c>
    </row>
    <row r="3620" spans="2:28">
      <c r="B3620" s="58">
        <v>41603</v>
      </c>
      <c r="T3620" s="58">
        <v>41603</v>
      </c>
      <c r="U3620" s="58"/>
      <c r="AB3620" s="58">
        <v>41603</v>
      </c>
    </row>
    <row r="3621" spans="2:28">
      <c r="B3621" s="58">
        <v>41604</v>
      </c>
      <c r="T3621" s="58">
        <v>41604</v>
      </c>
      <c r="U3621" s="58"/>
      <c r="AB3621" s="58">
        <v>41604</v>
      </c>
    </row>
    <row r="3622" spans="2:28">
      <c r="B3622" s="58">
        <v>41605</v>
      </c>
      <c r="T3622" s="58">
        <v>41605</v>
      </c>
      <c r="U3622" s="58"/>
      <c r="AB3622" s="58">
        <v>41605</v>
      </c>
    </row>
    <row r="3623" spans="2:28">
      <c r="B3623" s="58">
        <v>41606</v>
      </c>
      <c r="T3623" s="58">
        <v>41606</v>
      </c>
      <c r="U3623" s="58"/>
      <c r="AB3623" s="58">
        <v>41606</v>
      </c>
    </row>
    <row r="3624" spans="2:28">
      <c r="B3624" s="58">
        <v>41607</v>
      </c>
      <c r="T3624" s="58">
        <v>41607</v>
      </c>
      <c r="U3624" s="58"/>
      <c r="AB3624" s="58">
        <v>41607</v>
      </c>
    </row>
    <row r="3625" spans="2:28">
      <c r="B3625" s="58">
        <v>41608</v>
      </c>
      <c r="T3625" s="58">
        <v>41608</v>
      </c>
      <c r="U3625" s="58"/>
      <c r="AB3625" s="58">
        <v>41608</v>
      </c>
    </row>
    <row r="3626" spans="2:28">
      <c r="B3626" s="58">
        <v>41609</v>
      </c>
      <c r="T3626" s="58">
        <v>41609</v>
      </c>
      <c r="U3626" s="58"/>
      <c r="AB3626" s="58">
        <v>41609</v>
      </c>
    </row>
    <row r="3627" spans="2:28">
      <c r="B3627" s="58">
        <v>41610</v>
      </c>
      <c r="T3627" s="58">
        <v>41610</v>
      </c>
      <c r="U3627" s="58"/>
      <c r="AB3627" s="58">
        <v>41610</v>
      </c>
    </row>
    <row r="3628" spans="2:28">
      <c r="B3628" s="58">
        <v>41611</v>
      </c>
      <c r="T3628" s="58">
        <v>41611</v>
      </c>
      <c r="U3628" s="58"/>
      <c r="AB3628" s="58">
        <v>41611</v>
      </c>
    </row>
    <row r="3629" spans="2:28">
      <c r="B3629" s="58">
        <v>41612</v>
      </c>
      <c r="T3629" s="58">
        <v>41612</v>
      </c>
      <c r="U3629" s="58"/>
      <c r="AB3629" s="58">
        <v>41612</v>
      </c>
    </row>
    <row r="3630" spans="2:28">
      <c r="B3630" s="58">
        <v>41613</v>
      </c>
      <c r="T3630" s="58">
        <v>41613</v>
      </c>
      <c r="U3630" s="58"/>
      <c r="AB3630" s="58">
        <v>41613</v>
      </c>
    </row>
    <row r="3631" spans="2:28">
      <c r="B3631" s="58">
        <v>41614</v>
      </c>
      <c r="T3631" s="58">
        <v>41614</v>
      </c>
      <c r="U3631" s="58"/>
      <c r="AB3631" s="58">
        <v>41614</v>
      </c>
    </row>
    <row r="3632" spans="2:28">
      <c r="B3632" s="58">
        <v>41615</v>
      </c>
      <c r="T3632" s="58">
        <v>41615</v>
      </c>
      <c r="U3632" s="58"/>
      <c r="AB3632" s="58">
        <v>41615</v>
      </c>
    </row>
    <row r="3633" spans="2:28">
      <c r="B3633" s="58">
        <v>41616</v>
      </c>
      <c r="T3633" s="58">
        <v>41616</v>
      </c>
      <c r="U3633" s="58"/>
      <c r="AB3633" s="58">
        <v>41616</v>
      </c>
    </row>
    <row r="3634" spans="2:28">
      <c r="B3634" s="58">
        <v>41617</v>
      </c>
      <c r="T3634" s="58">
        <v>41617</v>
      </c>
      <c r="U3634" s="58"/>
      <c r="AB3634" s="58">
        <v>41617</v>
      </c>
    </row>
    <row r="3635" spans="2:28">
      <c r="B3635" s="58">
        <v>41618</v>
      </c>
      <c r="T3635" s="58">
        <v>41618</v>
      </c>
      <c r="U3635" s="58"/>
      <c r="AB3635" s="58">
        <v>41618</v>
      </c>
    </row>
    <row r="3636" spans="2:28">
      <c r="B3636" s="58">
        <v>41619</v>
      </c>
      <c r="T3636" s="58">
        <v>41619</v>
      </c>
      <c r="U3636" s="58"/>
      <c r="AB3636" s="58">
        <v>41619</v>
      </c>
    </row>
    <row r="3637" spans="2:28">
      <c r="B3637" s="58">
        <v>41620</v>
      </c>
      <c r="T3637" s="58">
        <v>41620</v>
      </c>
      <c r="U3637" s="58"/>
      <c r="AB3637" s="58">
        <v>41620</v>
      </c>
    </row>
    <row r="3638" spans="2:28">
      <c r="B3638" s="58">
        <v>41621</v>
      </c>
      <c r="T3638" s="58">
        <v>41621</v>
      </c>
      <c r="U3638" s="58"/>
      <c r="AB3638" s="58">
        <v>41621</v>
      </c>
    </row>
    <row r="3639" spans="2:28">
      <c r="B3639" s="58">
        <v>41622</v>
      </c>
      <c r="T3639" s="58">
        <v>41622</v>
      </c>
      <c r="U3639" s="58"/>
      <c r="AB3639" s="58">
        <v>41622</v>
      </c>
    </row>
    <row r="3640" spans="2:28">
      <c r="B3640" s="58">
        <v>41623</v>
      </c>
      <c r="T3640" s="58">
        <v>41623</v>
      </c>
      <c r="U3640" s="58"/>
      <c r="AB3640" s="58">
        <v>41623</v>
      </c>
    </row>
    <row r="3641" spans="2:28">
      <c r="B3641" s="58">
        <v>41624</v>
      </c>
      <c r="T3641" s="58">
        <v>41624</v>
      </c>
      <c r="U3641" s="58"/>
      <c r="AB3641" s="58">
        <v>41624</v>
      </c>
    </row>
    <row r="3642" spans="2:28">
      <c r="B3642" s="58">
        <v>41625</v>
      </c>
      <c r="T3642" s="58">
        <v>41625</v>
      </c>
      <c r="U3642" s="58"/>
      <c r="AB3642" s="58">
        <v>41625</v>
      </c>
    </row>
    <row r="3643" spans="2:28">
      <c r="B3643" s="58">
        <v>41626</v>
      </c>
      <c r="T3643" s="58">
        <v>41626</v>
      </c>
      <c r="U3643" s="58"/>
      <c r="AB3643" s="58">
        <v>41626</v>
      </c>
    </row>
    <row r="3644" spans="2:28">
      <c r="B3644" s="58">
        <v>41627</v>
      </c>
      <c r="T3644" s="58">
        <v>41627</v>
      </c>
      <c r="U3644" s="58"/>
      <c r="AB3644" s="58">
        <v>41627</v>
      </c>
    </row>
    <row r="3645" spans="2:28">
      <c r="B3645" s="58">
        <v>41628</v>
      </c>
      <c r="T3645" s="58">
        <v>41628</v>
      </c>
      <c r="U3645" s="58"/>
      <c r="AB3645" s="58">
        <v>41628</v>
      </c>
    </row>
    <row r="3646" spans="2:28">
      <c r="B3646" s="58">
        <v>41629</v>
      </c>
      <c r="T3646" s="58">
        <v>41629</v>
      </c>
      <c r="U3646" s="58"/>
      <c r="AB3646" s="58">
        <v>41629</v>
      </c>
    </row>
    <row r="3647" spans="2:28">
      <c r="B3647" s="58">
        <v>41630</v>
      </c>
      <c r="T3647" s="58">
        <v>41630</v>
      </c>
      <c r="U3647" s="58"/>
      <c r="AB3647" s="58">
        <v>41630</v>
      </c>
    </row>
    <row r="3648" spans="2:28">
      <c r="B3648" s="58">
        <v>41631</v>
      </c>
      <c r="T3648" s="58">
        <v>41631</v>
      </c>
      <c r="U3648" s="58"/>
      <c r="AB3648" s="58">
        <v>41631</v>
      </c>
    </row>
    <row r="3649" spans="2:28">
      <c r="B3649" s="58">
        <v>41632</v>
      </c>
      <c r="T3649" s="58">
        <v>41632</v>
      </c>
      <c r="U3649" s="58"/>
      <c r="AB3649" s="58">
        <v>41632</v>
      </c>
    </row>
    <row r="3650" spans="2:28">
      <c r="B3650" s="58">
        <v>41633</v>
      </c>
      <c r="T3650" s="58">
        <v>41633</v>
      </c>
      <c r="U3650" s="58"/>
      <c r="AB3650" s="58">
        <v>41633</v>
      </c>
    </row>
    <row r="3651" spans="2:28">
      <c r="B3651" s="58">
        <v>41634</v>
      </c>
      <c r="T3651" s="58">
        <v>41634</v>
      </c>
      <c r="U3651" s="58"/>
      <c r="AB3651" s="58">
        <v>41634</v>
      </c>
    </row>
    <row r="3652" spans="2:28">
      <c r="B3652" s="58">
        <v>41635</v>
      </c>
      <c r="T3652" s="58">
        <v>41635</v>
      </c>
      <c r="U3652" s="58"/>
      <c r="AB3652" s="58">
        <v>41635</v>
      </c>
    </row>
    <row r="3653" spans="2:28">
      <c r="B3653" s="58">
        <v>41636</v>
      </c>
      <c r="T3653" s="58">
        <v>41636</v>
      </c>
      <c r="U3653" s="58"/>
      <c r="AB3653" s="58">
        <v>41636</v>
      </c>
    </row>
    <row r="3654" spans="2:28">
      <c r="B3654" s="58">
        <v>41637</v>
      </c>
      <c r="T3654" s="58">
        <v>41637</v>
      </c>
      <c r="U3654" s="58"/>
      <c r="AB3654" s="58">
        <v>41637</v>
      </c>
    </row>
    <row r="3655" spans="2:28">
      <c r="B3655" s="58">
        <v>41638</v>
      </c>
      <c r="T3655" s="58">
        <v>41638</v>
      </c>
      <c r="U3655" s="58"/>
      <c r="AB3655" s="58">
        <v>41638</v>
      </c>
    </row>
    <row r="3656" spans="2:28">
      <c r="B3656" s="58">
        <v>41639</v>
      </c>
      <c r="T3656" s="58">
        <v>41639</v>
      </c>
      <c r="U3656" s="58"/>
      <c r="AB3656" s="58">
        <v>41639</v>
      </c>
    </row>
    <row r="3657" spans="2:28">
      <c r="B3657" s="58">
        <v>41640</v>
      </c>
      <c r="T3657" s="58">
        <v>41640</v>
      </c>
      <c r="U3657" s="58"/>
      <c r="AB3657" s="58">
        <v>41640</v>
      </c>
    </row>
    <row r="3658" spans="2:28">
      <c r="B3658" s="58">
        <v>41641</v>
      </c>
      <c r="T3658" s="58">
        <v>41641</v>
      </c>
      <c r="U3658" s="58"/>
      <c r="AB3658" s="58">
        <v>41641</v>
      </c>
    </row>
    <row r="3659" spans="2:28">
      <c r="B3659" s="58">
        <v>41642</v>
      </c>
      <c r="T3659" s="58">
        <v>41642</v>
      </c>
      <c r="U3659" s="58"/>
      <c r="AB3659" s="58">
        <v>41642</v>
      </c>
    </row>
    <row r="3660" spans="2:28">
      <c r="B3660" s="58">
        <v>41643</v>
      </c>
      <c r="T3660" s="58">
        <v>41643</v>
      </c>
      <c r="U3660" s="58"/>
      <c r="AB3660" s="58">
        <v>41643</v>
      </c>
    </row>
    <row r="3661" spans="2:28">
      <c r="B3661" s="58">
        <v>41644</v>
      </c>
      <c r="T3661" s="58">
        <v>41644</v>
      </c>
      <c r="U3661" s="58"/>
      <c r="AB3661" s="58">
        <v>41644</v>
      </c>
    </row>
    <row r="3662" spans="2:28">
      <c r="B3662" s="58">
        <v>41645</v>
      </c>
      <c r="T3662" s="58">
        <v>41645</v>
      </c>
      <c r="U3662" s="58"/>
      <c r="AB3662" s="58">
        <v>41645</v>
      </c>
    </row>
    <row r="3663" spans="2:28">
      <c r="B3663" s="58">
        <v>41646</v>
      </c>
      <c r="T3663" s="58">
        <v>41646</v>
      </c>
      <c r="U3663" s="58"/>
      <c r="AB3663" s="58">
        <v>41646</v>
      </c>
    </row>
    <row r="3664" spans="2:28">
      <c r="B3664" s="58">
        <v>41647</v>
      </c>
      <c r="T3664" s="58">
        <v>41647</v>
      </c>
      <c r="U3664" s="58"/>
      <c r="AB3664" s="58">
        <v>41647</v>
      </c>
    </row>
    <row r="3665" spans="2:28">
      <c r="B3665" s="58">
        <v>41648</v>
      </c>
      <c r="T3665" s="58">
        <v>41648</v>
      </c>
      <c r="U3665" s="58"/>
      <c r="AB3665" s="58">
        <v>41648</v>
      </c>
    </row>
    <row r="3666" spans="2:28">
      <c r="B3666" s="58">
        <v>41649</v>
      </c>
      <c r="T3666" s="58">
        <v>41649</v>
      </c>
      <c r="U3666" s="58"/>
      <c r="AB3666" s="58">
        <v>41649</v>
      </c>
    </row>
    <row r="3667" spans="2:28">
      <c r="B3667" s="58">
        <v>41650</v>
      </c>
      <c r="T3667" s="58">
        <v>41650</v>
      </c>
      <c r="U3667" s="58"/>
      <c r="AB3667" s="58">
        <v>41650</v>
      </c>
    </row>
    <row r="3668" spans="2:28">
      <c r="B3668" s="58">
        <v>41651</v>
      </c>
      <c r="T3668" s="58">
        <v>41651</v>
      </c>
      <c r="U3668" s="58"/>
      <c r="AB3668" s="58">
        <v>41651</v>
      </c>
    </row>
    <row r="3669" spans="2:28">
      <c r="B3669" s="58">
        <v>41652</v>
      </c>
      <c r="T3669" s="58">
        <v>41652</v>
      </c>
      <c r="U3669" s="58"/>
      <c r="AB3669" s="58">
        <v>41652</v>
      </c>
    </row>
    <row r="3670" spans="2:28">
      <c r="B3670" s="58">
        <v>41653</v>
      </c>
      <c r="T3670" s="58">
        <v>41653</v>
      </c>
      <c r="U3670" s="58"/>
      <c r="AB3670" s="58">
        <v>41653</v>
      </c>
    </row>
    <row r="3671" spans="2:28">
      <c r="B3671" s="58">
        <v>41654</v>
      </c>
      <c r="T3671" s="58">
        <v>41654</v>
      </c>
      <c r="U3671" s="58"/>
      <c r="AB3671" s="58">
        <v>41654</v>
      </c>
    </row>
    <row r="3672" spans="2:28">
      <c r="B3672" s="58">
        <v>41655</v>
      </c>
      <c r="T3672" s="58">
        <v>41655</v>
      </c>
      <c r="U3672" s="58"/>
      <c r="AB3672" s="58">
        <v>41655</v>
      </c>
    </row>
    <row r="3673" spans="2:28">
      <c r="B3673" s="58">
        <v>41656</v>
      </c>
      <c r="T3673" s="58">
        <v>41656</v>
      </c>
      <c r="U3673" s="58"/>
      <c r="AB3673" s="58">
        <v>41656</v>
      </c>
    </row>
    <row r="3674" spans="2:28">
      <c r="B3674" s="58">
        <v>41657</v>
      </c>
      <c r="T3674" s="58">
        <v>41657</v>
      </c>
      <c r="U3674" s="58"/>
      <c r="AB3674" s="58">
        <v>41657</v>
      </c>
    </row>
    <row r="3675" spans="2:28">
      <c r="B3675" s="58">
        <v>41658</v>
      </c>
      <c r="T3675" s="58">
        <v>41658</v>
      </c>
      <c r="U3675" s="58"/>
      <c r="AB3675" s="58">
        <v>41658</v>
      </c>
    </row>
    <row r="3676" spans="2:28">
      <c r="B3676" s="58">
        <v>41659</v>
      </c>
      <c r="T3676" s="58">
        <v>41659</v>
      </c>
      <c r="U3676" s="58"/>
      <c r="AB3676" s="58">
        <v>41659</v>
      </c>
    </row>
    <row r="3677" spans="2:28">
      <c r="B3677" s="58">
        <v>41660</v>
      </c>
      <c r="T3677" s="58">
        <v>41660</v>
      </c>
      <c r="U3677" s="58"/>
      <c r="AB3677" s="58">
        <v>41660</v>
      </c>
    </row>
    <row r="3678" spans="2:28">
      <c r="B3678" s="58">
        <v>41661</v>
      </c>
      <c r="T3678" s="58">
        <v>41661</v>
      </c>
      <c r="U3678" s="58"/>
      <c r="AB3678" s="58">
        <v>41661</v>
      </c>
    </row>
    <row r="3679" spans="2:28">
      <c r="B3679" s="58">
        <v>41662</v>
      </c>
      <c r="T3679" s="58">
        <v>41662</v>
      </c>
      <c r="U3679" s="58"/>
      <c r="AB3679" s="58">
        <v>41662</v>
      </c>
    </row>
    <row r="3680" spans="2:28">
      <c r="B3680" s="58">
        <v>41663</v>
      </c>
      <c r="T3680" s="58">
        <v>41663</v>
      </c>
      <c r="U3680" s="58"/>
      <c r="AB3680" s="58">
        <v>41663</v>
      </c>
    </row>
    <row r="3681" spans="2:28">
      <c r="B3681" s="58">
        <v>41664</v>
      </c>
      <c r="T3681" s="58">
        <v>41664</v>
      </c>
      <c r="U3681" s="58"/>
      <c r="AB3681" s="58">
        <v>41664</v>
      </c>
    </row>
    <row r="3682" spans="2:28">
      <c r="B3682" s="58">
        <v>41665</v>
      </c>
      <c r="T3682" s="58">
        <v>41665</v>
      </c>
      <c r="U3682" s="58"/>
      <c r="AB3682" s="58">
        <v>41665</v>
      </c>
    </row>
    <row r="3683" spans="2:28">
      <c r="B3683" s="58">
        <v>41666</v>
      </c>
      <c r="T3683" s="58">
        <v>41666</v>
      </c>
      <c r="U3683" s="58"/>
      <c r="AB3683" s="58">
        <v>41666</v>
      </c>
    </row>
    <row r="3684" spans="2:28">
      <c r="B3684" s="58">
        <v>41667</v>
      </c>
      <c r="T3684" s="58">
        <v>41667</v>
      </c>
      <c r="U3684" s="58"/>
      <c r="AB3684" s="58">
        <v>41667</v>
      </c>
    </row>
    <row r="3685" spans="2:28">
      <c r="B3685" s="58">
        <v>41668</v>
      </c>
      <c r="T3685" s="58">
        <v>41668</v>
      </c>
      <c r="U3685" s="58"/>
      <c r="AB3685" s="58">
        <v>41668</v>
      </c>
    </row>
    <row r="3686" spans="2:28">
      <c r="B3686" s="58">
        <v>41669</v>
      </c>
      <c r="T3686" s="58">
        <v>41669</v>
      </c>
      <c r="U3686" s="58"/>
      <c r="AB3686" s="58">
        <v>41669</v>
      </c>
    </row>
    <row r="3687" spans="2:28">
      <c r="B3687" s="58">
        <v>41670</v>
      </c>
      <c r="T3687" s="58">
        <v>41670</v>
      </c>
      <c r="U3687" s="58"/>
      <c r="AB3687" s="58">
        <v>41670</v>
      </c>
    </row>
    <row r="3688" spans="2:28">
      <c r="B3688" s="58">
        <v>41671</v>
      </c>
      <c r="T3688" s="58">
        <v>41671</v>
      </c>
      <c r="U3688" s="58"/>
      <c r="AB3688" s="58">
        <v>41671</v>
      </c>
    </row>
    <row r="3689" spans="2:28">
      <c r="B3689" s="58">
        <v>41672</v>
      </c>
      <c r="T3689" s="58">
        <v>41672</v>
      </c>
      <c r="U3689" s="58"/>
      <c r="AB3689" s="58">
        <v>41672</v>
      </c>
    </row>
    <row r="3690" spans="2:28">
      <c r="B3690" s="58">
        <v>41673</v>
      </c>
      <c r="T3690" s="58">
        <v>41673</v>
      </c>
      <c r="U3690" s="58"/>
      <c r="AB3690" s="58">
        <v>41673</v>
      </c>
    </row>
    <row r="3691" spans="2:28">
      <c r="B3691" s="58">
        <v>41674</v>
      </c>
      <c r="T3691" s="58">
        <v>41674</v>
      </c>
      <c r="U3691" s="58"/>
      <c r="AB3691" s="58">
        <v>41674</v>
      </c>
    </row>
    <row r="3692" spans="2:28">
      <c r="B3692" s="58">
        <v>41675</v>
      </c>
      <c r="T3692" s="58">
        <v>41675</v>
      </c>
      <c r="U3692" s="58"/>
      <c r="AB3692" s="58">
        <v>41675</v>
      </c>
    </row>
    <row r="3693" spans="2:28">
      <c r="B3693" s="58">
        <v>41676</v>
      </c>
      <c r="T3693" s="58">
        <v>41676</v>
      </c>
      <c r="U3693" s="58"/>
      <c r="AB3693" s="58">
        <v>41676</v>
      </c>
    </row>
    <row r="3694" spans="2:28">
      <c r="B3694" s="58">
        <v>41677</v>
      </c>
      <c r="T3694" s="58">
        <v>41677</v>
      </c>
      <c r="U3694" s="58"/>
      <c r="AB3694" s="58">
        <v>41677</v>
      </c>
    </row>
    <row r="3695" spans="2:28">
      <c r="B3695" s="58">
        <v>41678</v>
      </c>
      <c r="T3695" s="58">
        <v>41678</v>
      </c>
      <c r="U3695" s="58"/>
      <c r="AB3695" s="58">
        <v>41678</v>
      </c>
    </row>
    <row r="3696" spans="2:28">
      <c r="B3696" s="58">
        <v>41679</v>
      </c>
      <c r="T3696" s="58">
        <v>41679</v>
      </c>
      <c r="U3696" s="58"/>
      <c r="AB3696" s="58">
        <v>41679</v>
      </c>
    </row>
    <row r="3697" spans="2:28">
      <c r="B3697" s="58">
        <v>41680</v>
      </c>
      <c r="T3697" s="58">
        <v>41680</v>
      </c>
      <c r="U3697" s="58"/>
      <c r="AB3697" s="58">
        <v>41680</v>
      </c>
    </row>
    <row r="3698" spans="2:28">
      <c r="B3698" s="58">
        <v>41681</v>
      </c>
      <c r="T3698" s="58">
        <v>41681</v>
      </c>
      <c r="U3698" s="58"/>
      <c r="AB3698" s="58">
        <v>41681</v>
      </c>
    </row>
    <row r="3699" spans="2:28">
      <c r="B3699" s="58">
        <v>41682</v>
      </c>
      <c r="T3699" s="58">
        <v>41682</v>
      </c>
      <c r="U3699" s="58"/>
      <c r="AB3699" s="58">
        <v>41682</v>
      </c>
    </row>
    <row r="3700" spans="2:28">
      <c r="B3700" s="58">
        <v>41683</v>
      </c>
      <c r="T3700" s="58">
        <v>41683</v>
      </c>
      <c r="U3700" s="58"/>
      <c r="AB3700" s="58">
        <v>41683</v>
      </c>
    </row>
    <row r="3701" spans="2:28">
      <c r="B3701" s="58">
        <v>41684</v>
      </c>
      <c r="T3701" s="58">
        <v>41684</v>
      </c>
      <c r="U3701" s="58"/>
      <c r="AB3701" s="58">
        <v>41684</v>
      </c>
    </row>
    <row r="3702" spans="2:28">
      <c r="B3702" s="58">
        <v>41685</v>
      </c>
      <c r="T3702" s="58">
        <v>41685</v>
      </c>
      <c r="U3702" s="58"/>
      <c r="AB3702" s="58">
        <v>41685</v>
      </c>
    </row>
    <row r="3703" spans="2:28">
      <c r="B3703" s="58">
        <v>41686</v>
      </c>
      <c r="T3703" s="58">
        <v>41686</v>
      </c>
      <c r="U3703" s="58"/>
      <c r="AB3703" s="58">
        <v>41686</v>
      </c>
    </row>
    <row r="3704" spans="2:28">
      <c r="B3704" s="58">
        <v>41687</v>
      </c>
      <c r="T3704" s="58">
        <v>41687</v>
      </c>
      <c r="U3704" s="58"/>
      <c r="AB3704" s="58">
        <v>41687</v>
      </c>
    </row>
    <row r="3705" spans="2:28">
      <c r="B3705" s="58">
        <v>41688</v>
      </c>
      <c r="T3705" s="58">
        <v>41688</v>
      </c>
      <c r="U3705" s="58"/>
      <c r="AB3705" s="58">
        <v>41688</v>
      </c>
    </row>
    <row r="3706" spans="2:28">
      <c r="B3706" s="58">
        <v>41689</v>
      </c>
      <c r="T3706" s="58">
        <v>41689</v>
      </c>
      <c r="U3706" s="58"/>
      <c r="AB3706" s="58">
        <v>41689</v>
      </c>
    </row>
    <row r="3707" spans="2:28">
      <c r="B3707" s="58">
        <v>41690</v>
      </c>
      <c r="T3707" s="58">
        <v>41690</v>
      </c>
      <c r="U3707" s="58"/>
      <c r="AB3707" s="58">
        <v>41690</v>
      </c>
    </row>
    <row r="3708" spans="2:28">
      <c r="B3708" s="58">
        <v>41691</v>
      </c>
      <c r="T3708" s="58">
        <v>41691</v>
      </c>
      <c r="U3708" s="58"/>
      <c r="AB3708" s="58">
        <v>41691</v>
      </c>
    </row>
    <row r="3709" spans="2:28">
      <c r="B3709" s="58">
        <v>41692</v>
      </c>
      <c r="T3709" s="58">
        <v>41692</v>
      </c>
      <c r="U3709" s="58"/>
      <c r="AB3709" s="58">
        <v>41692</v>
      </c>
    </row>
    <row r="3710" spans="2:28">
      <c r="B3710" s="58">
        <v>41693</v>
      </c>
      <c r="T3710" s="58">
        <v>41693</v>
      </c>
      <c r="U3710" s="58"/>
      <c r="AB3710" s="58">
        <v>41693</v>
      </c>
    </row>
    <row r="3711" spans="2:28">
      <c r="B3711" s="58">
        <v>41694</v>
      </c>
      <c r="T3711" s="58">
        <v>41694</v>
      </c>
      <c r="U3711" s="58"/>
      <c r="AB3711" s="58">
        <v>41694</v>
      </c>
    </row>
    <row r="3712" spans="2:28">
      <c r="B3712" s="58">
        <v>41695</v>
      </c>
      <c r="T3712" s="58">
        <v>41695</v>
      </c>
      <c r="U3712" s="58"/>
      <c r="AB3712" s="58">
        <v>41695</v>
      </c>
    </row>
    <row r="3713" spans="2:28">
      <c r="B3713" s="58">
        <v>41696</v>
      </c>
      <c r="T3713" s="58">
        <v>41696</v>
      </c>
      <c r="U3713" s="58"/>
      <c r="AB3713" s="58">
        <v>41696</v>
      </c>
    </row>
    <row r="3714" spans="2:28">
      <c r="B3714" s="58">
        <v>41697</v>
      </c>
      <c r="T3714" s="58">
        <v>41697</v>
      </c>
      <c r="U3714" s="58"/>
      <c r="AB3714" s="58">
        <v>41697</v>
      </c>
    </row>
    <row r="3715" spans="2:28">
      <c r="B3715" s="58">
        <v>41698</v>
      </c>
      <c r="T3715" s="58">
        <v>41698</v>
      </c>
      <c r="U3715" s="58"/>
      <c r="AB3715" s="58">
        <v>41698</v>
      </c>
    </row>
    <row r="3716" spans="2:28">
      <c r="B3716" s="58">
        <v>41699</v>
      </c>
      <c r="T3716" s="58">
        <v>41699</v>
      </c>
      <c r="U3716" s="58"/>
      <c r="AB3716" s="58">
        <v>41699</v>
      </c>
    </row>
    <row r="3717" spans="2:28">
      <c r="B3717" s="58">
        <v>41700</v>
      </c>
      <c r="T3717" s="58">
        <v>41700</v>
      </c>
      <c r="U3717" s="58"/>
      <c r="AB3717" s="58">
        <v>41700</v>
      </c>
    </row>
    <row r="3718" spans="2:28">
      <c r="B3718" s="58">
        <v>41701</v>
      </c>
      <c r="T3718" s="58">
        <v>41701</v>
      </c>
      <c r="U3718" s="58"/>
      <c r="AB3718" s="58">
        <v>41701</v>
      </c>
    </row>
    <row r="3719" spans="2:28">
      <c r="B3719" s="58">
        <v>41702</v>
      </c>
      <c r="T3719" s="58">
        <v>41702</v>
      </c>
      <c r="U3719" s="58"/>
      <c r="AB3719" s="58">
        <v>41702</v>
      </c>
    </row>
    <row r="3720" spans="2:28">
      <c r="B3720" s="58">
        <v>41703</v>
      </c>
      <c r="T3720" s="58">
        <v>41703</v>
      </c>
      <c r="U3720" s="58"/>
      <c r="AB3720" s="58">
        <v>41703</v>
      </c>
    </row>
    <row r="3721" spans="2:28">
      <c r="B3721" s="58">
        <v>41704</v>
      </c>
      <c r="T3721" s="58">
        <v>41704</v>
      </c>
      <c r="U3721" s="58"/>
      <c r="AB3721" s="58">
        <v>41704</v>
      </c>
    </row>
    <row r="3722" spans="2:28">
      <c r="B3722" s="58">
        <v>41705</v>
      </c>
      <c r="T3722" s="58">
        <v>41705</v>
      </c>
      <c r="U3722" s="58"/>
      <c r="AB3722" s="58">
        <v>41705</v>
      </c>
    </row>
    <row r="3723" spans="2:28">
      <c r="B3723" s="58">
        <v>41706</v>
      </c>
      <c r="T3723" s="58">
        <v>41706</v>
      </c>
      <c r="U3723" s="58"/>
      <c r="AB3723" s="58">
        <v>41706</v>
      </c>
    </row>
    <row r="3724" spans="2:28">
      <c r="B3724" s="58">
        <v>41707</v>
      </c>
      <c r="T3724" s="58">
        <v>41707</v>
      </c>
      <c r="U3724" s="58"/>
      <c r="AB3724" s="58">
        <v>41707</v>
      </c>
    </row>
    <row r="3725" spans="2:28">
      <c r="B3725" s="58">
        <v>41708</v>
      </c>
      <c r="T3725" s="58">
        <v>41708</v>
      </c>
      <c r="U3725" s="58"/>
      <c r="AB3725" s="58">
        <v>41708</v>
      </c>
    </row>
    <row r="3726" spans="2:28">
      <c r="B3726" s="58">
        <v>41709</v>
      </c>
      <c r="T3726" s="58">
        <v>41709</v>
      </c>
      <c r="U3726" s="58"/>
      <c r="AB3726" s="58">
        <v>41709</v>
      </c>
    </row>
    <row r="3727" spans="2:28">
      <c r="B3727" s="58">
        <v>41710</v>
      </c>
      <c r="T3727" s="58">
        <v>41710</v>
      </c>
      <c r="U3727" s="58"/>
      <c r="AB3727" s="58">
        <v>41710</v>
      </c>
    </row>
    <row r="3728" spans="2:28">
      <c r="B3728" s="58">
        <v>41711</v>
      </c>
      <c r="T3728" s="58">
        <v>41711</v>
      </c>
      <c r="U3728" s="58"/>
      <c r="AB3728" s="58">
        <v>41711</v>
      </c>
    </row>
    <row r="3729" spans="2:28">
      <c r="B3729" s="58">
        <v>41712</v>
      </c>
      <c r="T3729" s="58">
        <v>41712</v>
      </c>
      <c r="U3729" s="58"/>
      <c r="AB3729" s="58">
        <v>41712</v>
      </c>
    </row>
    <row r="3730" spans="2:28">
      <c r="B3730" s="58">
        <v>41713</v>
      </c>
      <c r="T3730" s="58">
        <v>41713</v>
      </c>
      <c r="U3730" s="58"/>
      <c r="AB3730" s="58">
        <v>41713</v>
      </c>
    </row>
    <row r="3731" spans="2:28">
      <c r="B3731" s="58">
        <v>41714</v>
      </c>
      <c r="T3731" s="58">
        <v>41714</v>
      </c>
      <c r="U3731" s="58"/>
      <c r="AB3731" s="58">
        <v>41714</v>
      </c>
    </row>
    <row r="3732" spans="2:28">
      <c r="B3732" s="58">
        <v>41715</v>
      </c>
      <c r="T3732" s="58">
        <v>41715</v>
      </c>
      <c r="U3732" s="58"/>
      <c r="AB3732" s="58">
        <v>41715</v>
      </c>
    </row>
    <row r="3733" spans="2:28">
      <c r="B3733" s="58">
        <v>41716</v>
      </c>
      <c r="T3733" s="58">
        <v>41716</v>
      </c>
      <c r="U3733" s="58"/>
      <c r="AB3733" s="58">
        <v>41716</v>
      </c>
    </row>
    <row r="3734" spans="2:28">
      <c r="B3734" s="58">
        <v>41717</v>
      </c>
      <c r="T3734" s="58">
        <v>41717</v>
      </c>
      <c r="U3734" s="58"/>
      <c r="AB3734" s="58">
        <v>41717</v>
      </c>
    </row>
    <row r="3735" spans="2:28">
      <c r="B3735" s="58">
        <v>41718</v>
      </c>
      <c r="T3735" s="58">
        <v>41718</v>
      </c>
      <c r="U3735" s="58"/>
      <c r="AB3735" s="58">
        <v>41718</v>
      </c>
    </row>
    <row r="3736" spans="2:28">
      <c r="B3736" s="58">
        <v>41719</v>
      </c>
      <c r="T3736" s="58">
        <v>41719</v>
      </c>
      <c r="U3736" s="58"/>
      <c r="AB3736" s="58">
        <v>41719</v>
      </c>
    </row>
    <row r="3737" spans="2:28">
      <c r="B3737" s="58">
        <v>41720</v>
      </c>
      <c r="T3737" s="58">
        <v>41720</v>
      </c>
      <c r="U3737" s="58"/>
      <c r="AB3737" s="58">
        <v>41720</v>
      </c>
    </row>
    <row r="3738" spans="2:28">
      <c r="B3738" s="58">
        <v>41721</v>
      </c>
      <c r="T3738" s="58">
        <v>41721</v>
      </c>
      <c r="U3738" s="58"/>
      <c r="AB3738" s="58">
        <v>41721</v>
      </c>
    </row>
    <row r="3739" spans="2:28">
      <c r="B3739" s="58">
        <v>41722</v>
      </c>
      <c r="T3739" s="58">
        <v>41722</v>
      </c>
      <c r="U3739" s="58"/>
      <c r="AB3739" s="58">
        <v>41722</v>
      </c>
    </row>
    <row r="3740" spans="2:28">
      <c r="B3740" s="58">
        <v>41723</v>
      </c>
      <c r="T3740" s="58">
        <v>41723</v>
      </c>
      <c r="U3740" s="58"/>
      <c r="AB3740" s="58">
        <v>41723</v>
      </c>
    </row>
    <row r="3741" spans="2:28">
      <c r="B3741" s="58">
        <v>41724</v>
      </c>
      <c r="T3741" s="58">
        <v>41724</v>
      </c>
      <c r="U3741" s="58"/>
      <c r="AB3741" s="58">
        <v>41724</v>
      </c>
    </row>
    <row r="3742" spans="2:28">
      <c r="B3742" s="58">
        <v>41725</v>
      </c>
      <c r="T3742" s="58">
        <v>41725</v>
      </c>
      <c r="U3742" s="58"/>
      <c r="AB3742" s="58">
        <v>41725</v>
      </c>
    </row>
    <row r="3743" spans="2:28">
      <c r="B3743" s="58">
        <v>41726</v>
      </c>
      <c r="T3743" s="58">
        <v>41726</v>
      </c>
      <c r="U3743" s="58"/>
      <c r="AB3743" s="58">
        <v>41726</v>
      </c>
    </row>
    <row r="3744" spans="2:28">
      <c r="B3744" s="58">
        <v>41727</v>
      </c>
      <c r="T3744" s="58">
        <v>41727</v>
      </c>
      <c r="U3744" s="58"/>
      <c r="AB3744" s="58">
        <v>41727</v>
      </c>
    </row>
    <row r="3745" spans="2:28">
      <c r="B3745" s="58">
        <v>41728</v>
      </c>
      <c r="T3745" s="58">
        <v>41728</v>
      </c>
      <c r="U3745" s="58"/>
      <c r="AB3745" s="58">
        <v>41728</v>
      </c>
    </row>
    <row r="3746" spans="2:28">
      <c r="B3746" s="58">
        <v>41729</v>
      </c>
      <c r="T3746" s="58">
        <v>41729</v>
      </c>
      <c r="U3746" s="58"/>
      <c r="AB3746" s="58">
        <v>41729</v>
      </c>
    </row>
    <row r="3747" spans="2:28">
      <c r="B3747" s="58">
        <v>41730</v>
      </c>
      <c r="T3747" s="58">
        <v>41730</v>
      </c>
      <c r="U3747" s="58"/>
      <c r="AB3747" s="58">
        <v>41730</v>
      </c>
    </row>
    <row r="3748" spans="2:28">
      <c r="B3748" s="58">
        <v>41731</v>
      </c>
      <c r="T3748" s="58">
        <v>41731</v>
      </c>
      <c r="U3748" s="58"/>
      <c r="AB3748" s="58">
        <v>41731</v>
      </c>
    </row>
    <row r="3749" spans="2:28">
      <c r="B3749" s="58">
        <v>41732</v>
      </c>
      <c r="T3749" s="58">
        <v>41732</v>
      </c>
      <c r="U3749" s="58"/>
      <c r="AB3749" s="58">
        <v>41732</v>
      </c>
    </row>
    <row r="3750" spans="2:28">
      <c r="B3750" s="58">
        <v>41733</v>
      </c>
      <c r="T3750" s="58">
        <v>41733</v>
      </c>
      <c r="U3750" s="58"/>
      <c r="AB3750" s="58">
        <v>41733</v>
      </c>
    </row>
    <row r="3751" spans="2:28">
      <c r="B3751" s="58">
        <v>41734</v>
      </c>
      <c r="T3751" s="58">
        <v>41734</v>
      </c>
      <c r="U3751" s="58"/>
      <c r="AB3751" s="58">
        <v>41734</v>
      </c>
    </row>
    <row r="3752" spans="2:28">
      <c r="B3752" s="58">
        <v>41735</v>
      </c>
      <c r="T3752" s="58">
        <v>41735</v>
      </c>
      <c r="U3752" s="58"/>
      <c r="AB3752" s="58">
        <v>41735</v>
      </c>
    </row>
    <row r="3753" spans="2:28">
      <c r="B3753" s="58">
        <v>41736</v>
      </c>
      <c r="T3753" s="58">
        <v>41736</v>
      </c>
      <c r="U3753" s="58"/>
      <c r="AB3753" s="58">
        <v>41736</v>
      </c>
    </row>
    <row r="3754" spans="2:28">
      <c r="B3754" s="58">
        <v>41737</v>
      </c>
      <c r="T3754" s="58">
        <v>41737</v>
      </c>
      <c r="U3754" s="58"/>
      <c r="AB3754" s="58">
        <v>41737</v>
      </c>
    </row>
    <row r="3755" spans="2:28">
      <c r="B3755" s="58">
        <v>41738</v>
      </c>
      <c r="T3755" s="58">
        <v>41738</v>
      </c>
      <c r="U3755" s="58"/>
      <c r="AB3755" s="58">
        <v>41738</v>
      </c>
    </row>
    <row r="3756" spans="2:28">
      <c r="B3756" s="58">
        <v>41739</v>
      </c>
      <c r="T3756" s="58">
        <v>41739</v>
      </c>
      <c r="U3756" s="58"/>
      <c r="AB3756" s="58">
        <v>41739</v>
      </c>
    </row>
    <row r="3757" spans="2:28">
      <c r="B3757" s="58">
        <v>41740</v>
      </c>
      <c r="T3757" s="58">
        <v>41740</v>
      </c>
      <c r="U3757" s="58"/>
      <c r="AB3757" s="58">
        <v>41740</v>
      </c>
    </row>
    <row r="3758" spans="2:28">
      <c r="B3758" s="58">
        <v>41741</v>
      </c>
      <c r="T3758" s="58">
        <v>41741</v>
      </c>
      <c r="U3758" s="58"/>
      <c r="AB3758" s="58">
        <v>41741</v>
      </c>
    </row>
    <row r="3759" spans="2:28">
      <c r="B3759" s="58">
        <v>41742</v>
      </c>
      <c r="T3759" s="58">
        <v>41742</v>
      </c>
      <c r="U3759" s="58"/>
      <c r="AB3759" s="58">
        <v>41742</v>
      </c>
    </row>
    <row r="3760" spans="2:28">
      <c r="B3760" s="58">
        <v>41743</v>
      </c>
      <c r="T3760" s="58">
        <v>41743</v>
      </c>
      <c r="U3760" s="58"/>
      <c r="AB3760" s="58">
        <v>41743</v>
      </c>
    </row>
    <row r="3761" spans="2:28">
      <c r="B3761" s="58">
        <v>41744</v>
      </c>
      <c r="T3761" s="58">
        <v>41744</v>
      </c>
      <c r="U3761" s="58"/>
      <c r="AB3761" s="58">
        <v>41744</v>
      </c>
    </row>
    <row r="3762" spans="2:28">
      <c r="B3762" s="58">
        <v>41745</v>
      </c>
      <c r="T3762" s="58">
        <v>41745</v>
      </c>
      <c r="U3762" s="58"/>
      <c r="AB3762" s="58">
        <v>41745</v>
      </c>
    </row>
    <row r="3763" spans="2:28">
      <c r="B3763" s="58">
        <v>41746</v>
      </c>
      <c r="T3763" s="58">
        <v>41746</v>
      </c>
      <c r="U3763" s="58"/>
      <c r="AB3763" s="58">
        <v>41746</v>
      </c>
    </row>
    <row r="3764" spans="2:28">
      <c r="B3764" s="58">
        <v>41747</v>
      </c>
      <c r="T3764" s="58">
        <v>41747</v>
      </c>
      <c r="AB3764" s="58">
        <v>41747</v>
      </c>
    </row>
    <row r="3765" spans="2:28">
      <c r="B3765" s="58">
        <v>41748</v>
      </c>
      <c r="T3765" s="58">
        <v>41748</v>
      </c>
      <c r="AB3765" s="58">
        <v>41748</v>
      </c>
    </row>
    <row r="3766" spans="2:28">
      <c r="B3766" s="58">
        <v>41749</v>
      </c>
      <c r="T3766" s="58">
        <v>41749</v>
      </c>
      <c r="AB3766" s="58">
        <v>41749</v>
      </c>
    </row>
    <row r="3767" spans="2:28">
      <c r="B3767" s="58">
        <v>41750</v>
      </c>
      <c r="T3767" s="58">
        <v>41750</v>
      </c>
      <c r="AB3767" s="58">
        <v>41750</v>
      </c>
    </row>
    <row r="3768" spans="2:28">
      <c r="B3768" s="58">
        <v>41751</v>
      </c>
      <c r="T3768" s="58">
        <v>41751</v>
      </c>
      <c r="AB3768" s="58">
        <v>41751</v>
      </c>
    </row>
    <row r="3769" spans="2:28">
      <c r="B3769" s="58">
        <v>41752</v>
      </c>
      <c r="T3769" s="58">
        <v>41752</v>
      </c>
      <c r="AB3769" s="58">
        <v>41752</v>
      </c>
    </row>
    <row r="3770" spans="2:28">
      <c r="B3770" s="58">
        <v>41753</v>
      </c>
      <c r="T3770" s="58">
        <v>41753</v>
      </c>
      <c r="AB3770" s="58">
        <v>41753</v>
      </c>
    </row>
    <row r="3771" spans="2:28">
      <c r="B3771" s="58">
        <v>41754</v>
      </c>
      <c r="T3771" s="58">
        <v>41754</v>
      </c>
      <c r="AB3771" s="58">
        <v>41754</v>
      </c>
    </row>
    <row r="3772" spans="2:28">
      <c r="B3772" s="58">
        <v>41755</v>
      </c>
      <c r="T3772" s="58">
        <v>41755</v>
      </c>
      <c r="AB3772" s="58">
        <v>41755</v>
      </c>
    </row>
    <row r="3773" spans="2:28">
      <c r="B3773" s="58">
        <v>41756</v>
      </c>
      <c r="T3773" s="58">
        <v>41756</v>
      </c>
      <c r="AB3773" s="58">
        <v>41756</v>
      </c>
    </row>
    <row r="3774" spans="2:28">
      <c r="B3774" s="58">
        <v>41757</v>
      </c>
      <c r="T3774" s="58">
        <v>41757</v>
      </c>
      <c r="AB3774" s="58">
        <v>41757</v>
      </c>
    </row>
    <row r="3775" spans="2:28">
      <c r="B3775" s="58">
        <v>41758</v>
      </c>
      <c r="T3775" s="58">
        <v>41758</v>
      </c>
      <c r="AB3775" s="58">
        <v>41758</v>
      </c>
    </row>
    <row r="3776" spans="2:28">
      <c r="B3776" s="58">
        <v>41759</v>
      </c>
      <c r="T3776" s="58">
        <v>41759</v>
      </c>
      <c r="AB3776" s="58">
        <v>41759</v>
      </c>
    </row>
    <row r="3777" spans="2:28">
      <c r="B3777" s="58">
        <v>41760</v>
      </c>
      <c r="T3777" s="58">
        <v>41760</v>
      </c>
      <c r="AB3777" s="58">
        <v>41760</v>
      </c>
    </row>
    <row r="3778" spans="2:28">
      <c r="B3778" s="58">
        <v>41761</v>
      </c>
      <c r="T3778" s="58">
        <v>41761</v>
      </c>
      <c r="AB3778" s="58">
        <v>41761</v>
      </c>
    </row>
    <row r="3779" spans="2:28">
      <c r="B3779" s="58">
        <v>41762</v>
      </c>
      <c r="T3779" s="58">
        <v>41762</v>
      </c>
      <c r="AB3779" s="58">
        <v>41762</v>
      </c>
    </row>
    <row r="3780" spans="2:28">
      <c r="B3780" s="58">
        <v>41763</v>
      </c>
      <c r="T3780" s="58">
        <v>41763</v>
      </c>
      <c r="AB3780" s="58">
        <v>41763</v>
      </c>
    </row>
    <row r="3781" spans="2:28">
      <c r="B3781" s="58">
        <v>41764</v>
      </c>
      <c r="T3781" s="58">
        <v>41764</v>
      </c>
      <c r="AB3781" s="58">
        <v>41764</v>
      </c>
    </row>
    <row r="3782" spans="2:28">
      <c r="B3782" s="58">
        <v>41765</v>
      </c>
      <c r="T3782" s="58">
        <v>41765</v>
      </c>
      <c r="AB3782" s="58">
        <v>41765</v>
      </c>
    </row>
    <row r="3783" spans="2:28">
      <c r="B3783" s="58">
        <v>41766</v>
      </c>
      <c r="T3783" s="58">
        <v>41766</v>
      </c>
      <c r="AB3783" s="58">
        <v>41766</v>
      </c>
    </row>
    <row r="3784" spans="2:28">
      <c r="B3784" s="58">
        <v>41767</v>
      </c>
      <c r="T3784" s="58">
        <v>41767</v>
      </c>
      <c r="AB3784" s="58">
        <v>41767</v>
      </c>
    </row>
    <row r="3785" spans="2:28">
      <c r="B3785" s="58">
        <v>41768</v>
      </c>
      <c r="T3785" s="58">
        <v>41768</v>
      </c>
      <c r="AB3785" s="58">
        <v>41768</v>
      </c>
    </row>
    <row r="3786" spans="2:28">
      <c r="B3786" s="58">
        <v>41769</v>
      </c>
      <c r="T3786" s="58">
        <v>41769</v>
      </c>
      <c r="AB3786" s="58">
        <v>41769</v>
      </c>
    </row>
    <row r="3787" spans="2:28">
      <c r="B3787" s="58">
        <v>41770</v>
      </c>
      <c r="T3787" s="58">
        <v>41770</v>
      </c>
      <c r="AB3787" s="58">
        <v>41770</v>
      </c>
    </row>
    <row r="3788" spans="2:28">
      <c r="B3788" s="58">
        <v>41771</v>
      </c>
      <c r="T3788" s="58">
        <v>41771</v>
      </c>
      <c r="AB3788" s="58">
        <v>41771</v>
      </c>
    </row>
    <row r="3789" spans="2:28">
      <c r="B3789" s="58">
        <v>41772</v>
      </c>
      <c r="T3789" s="58">
        <v>41772</v>
      </c>
      <c r="AB3789" s="58">
        <v>41772</v>
      </c>
    </row>
    <row r="3790" spans="2:28">
      <c r="B3790" s="58">
        <v>41773</v>
      </c>
      <c r="T3790" s="58">
        <v>41773</v>
      </c>
      <c r="AB3790" s="58">
        <v>41773</v>
      </c>
    </row>
    <row r="3791" spans="2:28">
      <c r="B3791" s="58">
        <v>41774</v>
      </c>
      <c r="T3791" s="58">
        <v>41774</v>
      </c>
      <c r="AB3791" s="58">
        <v>41774</v>
      </c>
    </row>
    <row r="3792" spans="2:28">
      <c r="B3792" s="58">
        <v>41775</v>
      </c>
      <c r="T3792" s="58">
        <v>41775</v>
      </c>
      <c r="AB3792" s="58">
        <v>41775</v>
      </c>
    </row>
    <row r="3793" spans="2:28">
      <c r="B3793" s="58">
        <v>41776</v>
      </c>
      <c r="T3793" s="58">
        <v>41776</v>
      </c>
      <c r="AB3793" s="58">
        <v>41776</v>
      </c>
    </row>
    <row r="3794" spans="2:28">
      <c r="B3794" s="58">
        <v>41777</v>
      </c>
      <c r="T3794" s="58">
        <v>41777</v>
      </c>
      <c r="AB3794" s="58">
        <v>41777</v>
      </c>
    </row>
    <row r="3795" spans="2:28">
      <c r="B3795" s="58">
        <v>41778</v>
      </c>
      <c r="T3795" s="58">
        <v>41778</v>
      </c>
      <c r="AB3795" s="58">
        <v>41778</v>
      </c>
    </row>
    <row r="3796" spans="2:28">
      <c r="B3796" s="58">
        <v>41779</v>
      </c>
      <c r="T3796" s="58">
        <v>41779</v>
      </c>
      <c r="AB3796" s="58">
        <v>41779</v>
      </c>
    </row>
    <row r="3797" spans="2:28">
      <c r="B3797" s="58">
        <v>41780</v>
      </c>
      <c r="T3797" s="58">
        <v>41780</v>
      </c>
      <c r="AB3797" s="58">
        <v>41780</v>
      </c>
    </row>
    <row r="3798" spans="2:28">
      <c r="B3798" s="58">
        <v>41781</v>
      </c>
      <c r="T3798" s="58">
        <v>41781</v>
      </c>
      <c r="AB3798" s="58">
        <v>41781</v>
      </c>
    </row>
    <row r="3799" spans="2:28">
      <c r="B3799" s="58">
        <v>41782</v>
      </c>
      <c r="T3799" s="58">
        <v>41782</v>
      </c>
      <c r="AB3799" s="58">
        <v>41782</v>
      </c>
    </row>
    <row r="3800" spans="2:28">
      <c r="B3800" s="58">
        <v>41783</v>
      </c>
      <c r="T3800" s="58">
        <v>41783</v>
      </c>
      <c r="AB3800" s="58">
        <v>41783</v>
      </c>
    </row>
    <row r="3801" spans="2:28">
      <c r="B3801" s="58">
        <v>41784</v>
      </c>
      <c r="T3801" s="58">
        <v>41784</v>
      </c>
      <c r="AB3801" s="58">
        <v>41784</v>
      </c>
    </row>
    <row r="3802" spans="2:28">
      <c r="B3802" s="58">
        <v>41785</v>
      </c>
      <c r="T3802" s="58">
        <v>41785</v>
      </c>
      <c r="AB3802" s="58">
        <v>41785</v>
      </c>
    </row>
    <row r="3803" spans="2:28">
      <c r="B3803" s="58">
        <v>41786</v>
      </c>
      <c r="T3803" s="58">
        <v>41786</v>
      </c>
      <c r="AB3803" s="58">
        <v>41786</v>
      </c>
    </row>
    <row r="3804" spans="2:28">
      <c r="B3804" s="58">
        <v>41787</v>
      </c>
      <c r="T3804" s="58">
        <v>41787</v>
      </c>
      <c r="AB3804" s="58">
        <v>41787</v>
      </c>
    </row>
    <row r="3805" spans="2:28">
      <c r="B3805" s="58">
        <v>41788</v>
      </c>
      <c r="T3805" s="58">
        <v>41788</v>
      </c>
      <c r="AB3805" s="58">
        <v>41788</v>
      </c>
    </row>
    <row r="3806" spans="2:28">
      <c r="B3806" s="58">
        <v>41789</v>
      </c>
      <c r="T3806" s="58">
        <v>41789</v>
      </c>
      <c r="AB3806" s="58">
        <v>41789</v>
      </c>
    </row>
    <row r="3807" spans="2:28">
      <c r="B3807" s="58">
        <v>41790</v>
      </c>
      <c r="T3807" s="58">
        <v>41790</v>
      </c>
      <c r="AB3807" s="58">
        <v>41790</v>
      </c>
    </row>
    <row r="3808" spans="2:28">
      <c r="B3808" s="58">
        <v>41791</v>
      </c>
      <c r="T3808" s="58">
        <v>41791</v>
      </c>
      <c r="AB3808" s="58">
        <v>41791</v>
      </c>
    </row>
    <row r="3809" spans="2:28">
      <c r="B3809" s="58">
        <v>41792</v>
      </c>
      <c r="T3809" s="58">
        <v>41792</v>
      </c>
      <c r="AB3809" s="58">
        <v>41792</v>
      </c>
    </row>
    <row r="3810" spans="2:28">
      <c r="B3810" s="58">
        <v>41793</v>
      </c>
      <c r="T3810" s="58">
        <v>41793</v>
      </c>
      <c r="AB3810" s="58">
        <v>41793</v>
      </c>
    </row>
    <row r="3811" spans="2:28">
      <c r="B3811" s="58">
        <v>41794</v>
      </c>
      <c r="T3811" s="58">
        <v>41794</v>
      </c>
      <c r="AB3811" s="58">
        <v>41794</v>
      </c>
    </row>
    <row r="3812" spans="2:28">
      <c r="B3812" s="58">
        <v>41795</v>
      </c>
      <c r="T3812" s="58">
        <v>41795</v>
      </c>
      <c r="AB3812" s="58">
        <v>41795</v>
      </c>
    </row>
    <row r="3813" spans="2:28">
      <c r="B3813" s="58">
        <v>41796</v>
      </c>
      <c r="T3813" s="58">
        <v>41796</v>
      </c>
      <c r="AB3813" s="58">
        <v>41796</v>
      </c>
    </row>
    <row r="3814" spans="2:28">
      <c r="B3814" s="58">
        <v>41797</v>
      </c>
      <c r="T3814" s="58">
        <v>41797</v>
      </c>
      <c r="AB3814" s="58">
        <v>41797</v>
      </c>
    </row>
    <row r="3815" spans="2:28">
      <c r="B3815" s="58">
        <v>41798</v>
      </c>
      <c r="T3815" s="58">
        <v>41798</v>
      </c>
      <c r="AB3815" s="58">
        <v>41798</v>
      </c>
    </row>
    <row r="3816" spans="2:28">
      <c r="B3816" s="58">
        <v>41799</v>
      </c>
      <c r="T3816" s="58">
        <v>41799</v>
      </c>
      <c r="AB3816" s="58">
        <v>41799</v>
      </c>
    </row>
    <row r="3817" spans="2:28">
      <c r="B3817" s="58">
        <v>41800</v>
      </c>
      <c r="T3817" s="58">
        <v>41800</v>
      </c>
      <c r="AB3817" s="58">
        <v>41800</v>
      </c>
    </row>
    <row r="3818" spans="2:28">
      <c r="B3818" s="58">
        <v>41801</v>
      </c>
      <c r="T3818" s="58">
        <v>41801</v>
      </c>
      <c r="AB3818" s="58">
        <v>41801</v>
      </c>
    </row>
    <row r="3819" spans="2:28">
      <c r="B3819" s="58">
        <v>41802</v>
      </c>
      <c r="T3819" s="58">
        <v>41802</v>
      </c>
      <c r="AB3819" s="58">
        <v>41802</v>
      </c>
    </row>
    <row r="3820" spans="2:28">
      <c r="B3820" s="58">
        <v>41803</v>
      </c>
      <c r="T3820" s="58">
        <v>41803</v>
      </c>
      <c r="AB3820" s="58">
        <v>41803</v>
      </c>
    </row>
    <row r="3821" spans="2:28">
      <c r="B3821" s="58">
        <v>41804</v>
      </c>
      <c r="T3821" s="58">
        <v>41804</v>
      </c>
      <c r="AB3821" s="58">
        <v>41804</v>
      </c>
    </row>
    <row r="3822" spans="2:28">
      <c r="B3822" s="58">
        <v>41805</v>
      </c>
      <c r="T3822" s="58">
        <v>41805</v>
      </c>
      <c r="AB3822" s="58">
        <v>41805</v>
      </c>
    </row>
    <row r="3823" spans="2:28">
      <c r="B3823" s="58">
        <v>41806</v>
      </c>
      <c r="T3823" s="58">
        <v>41806</v>
      </c>
      <c r="AB3823" s="58">
        <v>41806</v>
      </c>
    </row>
    <row r="3824" spans="2:28">
      <c r="B3824" s="58">
        <v>41807</v>
      </c>
      <c r="T3824" s="58">
        <v>41807</v>
      </c>
      <c r="AB3824" s="58">
        <v>41807</v>
      </c>
    </row>
    <row r="3825" spans="2:28">
      <c r="B3825" s="58">
        <v>41808</v>
      </c>
      <c r="T3825" s="58">
        <v>41808</v>
      </c>
      <c r="AB3825" s="58">
        <v>41808</v>
      </c>
    </row>
    <row r="3826" spans="2:28">
      <c r="B3826" s="58">
        <v>41809</v>
      </c>
      <c r="T3826" s="58">
        <v>41809</v>
      </c>
      <c r="AB3826" s="58">
        <v>41809</v>
      </c>
    </row>
    <row r="3827" spans="2:28">
      <c r="B3827" s="58">
        <v>41810</v>
      </c>
      <c r="T3827" s="58">
        <v>41810</v>
      </c>
      <c r="AB3827" s="58">
        <v>41810</v>
      </c>
    </row>
    <row r="3828" spans="2:28">
      <c r="B3828" s="58">
        <v>41811</v>
      </c>
      <c r="T3828" s="58">
        <v>41811</v>
      </c>
      <c r="AB3828" s="58">
        <v>41811</v>
      </c>
    </row>
    <row r="3829" spans="2:28">
      <c r="B3829" s="58">
        <v>41812</v>
      </c>
      <c r="T3829" s="58">
        <v>41812</v>
      </c>
      <c r="AB3829" s="58">
        <v>41812</v>
      </c>
    </row>
    <row r="3830" spans="2:28">
      <c r="B3830" s="58">
        <v>41813</v>
      </c>
      <c r="T3830" s="58">
        <v>41813</v>
      </c>
      <c r="AB3830" s="58">
        <v>41813</v>
      </c>
    </row>
    <row r="3831" spans="2:28">
      <c r="B3831" s="58">
        <v>41814</v>
      </c>
      <c r="T3831" s="58">
        <v>41814</v>
      </c>
      <c r="AB3831" s="58">
        <v>41814</v>
      </c>
    </row>
    <row r="3832" spans="2:28">
      <c r="B3832" s="58">
        <v>41815</v>
      </c>
      <c r="T3832" s="58">
        <v>41815</v>
      </c>
      <c r="AB3832" s="58">
        <v>41815</v>
      </c>
    </row>
    <row r="3833" spans="2:28">
      <c r="B3833" s="58">
        <v>41816</v>
      </c>
      <c r="T3833" s="58">
        <v>41816</v>
      </c>
      <c r="AB3833" s="58">
        <v>41816</v>
      </c>
    </row>
    <row r="3834" spans="2:28">
      <c r="B3834" s="58">
        <v>41817</v>
      </c>
      <c r="T3834" s="58">
        <v>41817</v>
      </c>
      <c r="AB3834" s="58">
        <v>41817</v>
      </c>
    </row>
    <row r="3835" spans="2:28">
      <c r="B3835" s="58">
        <v>41818</v>
      </c>
      <c r="T3835" s="58">
        <v>41818</v>
      </c>
      <c r="AB3835" s="58">
        <v>41818</v>
      </c>
    </row>
    <row r="3836" spans="2:28">
      <c r="B3836" s="58">
        <v>41819</v>
      </c>
      <c r="T3836" s="58">
        <v>41819</v>
      </c>
      <c r="AB3836" s="58">
        <v>41819</v>
      </c>
    </row>
    <row r="3837" spans="2:28">
      <c r="B3837" s="58">
        <v>41820</v>
      </c>
      <c r="T3837" s="58">
        <v>41820</v>
      </c>
      <c r="AB3837" s="58">
        <v>41820</v>
      </c>
    </row>
    <row r="3838" spans="2:28">
      <c r="B3838" s="58">
        <v>41821</v>
      </c>
      <c r="T3838" s="58">
        <v>41821</v>
      </c>
      <c r="AB3838" s="58">
        <v>41821</v>
      </c>
    </row>
    <row r="3839" spans="2:28">
      <c r="B3839" s="58">
        <v>41822</v>
      </c>
      <c r="T3839" s="58">
        <v>41822</v>
      </c>
      <c r="AB3839" s="58">
        <v>41822</v>
      </c>
    </row>
    <row r="3840" spans="2:28">
      <c r="B3840" s="58">
        <v>41823</v>
      </c>
      <c r="T3840" s="58">
        <v>41823</v>
      </c>
      <c r="AB3840" s="58">
        <v>41823</v>
      </c>
    </row>
    <row r="3841" spans="2:28">
      <c r="B3841" s="58">
        <v>41824</v>
      </c>
      <c r="T3841" s="58">
        <v>41824</v>
      </c>
      <c r="AB3841" s="58">
        <v>41824</v>
      </c>
    </row>
    <row r="3842" spans="2:28">
      <c r="B3842" s="58">
        <v>41825</v>
      </c>
      <c r="T3842" s="58">
        <v>41825</v>
      </c>
      <c r="AB3842" s="58">
        <v>41825</v>
      </c>
    </row>
    <row r="3843" spans="2:28">
      <c r="B3843" s="58">
        <v>41826</v>
      </c>
      <c r="T3843" s="58">
        <v>41826</v>
      </c>
      <c r="AB3843" s="58">
        <v>41826</v>
      </c>
    </row>
    <row r="3844" spans="2:28">
      <c r="B3844" s="58">
        <v>41827</v>
      </c>
      <c r="T3844" s="58">
        <v>41827</v>
      </c>
      <c r="AB3844" s="58">
        <v>41827</v>
      </c>
    </row>
    <row r="3845" spans="2:28">
      <c r="B3845" s="58">
        <v>41828</v>
      </c>
      <c r="T3845" s="58">
        <v>41828</v>
      </c>
      <c r="AB3845" s="58">
        <v>41828</v>
      </c>
    </row>
    <row r="3846" spans="2:28">
      <c r="B3846" s="58">
        <v>41829</v>
      </c>
      <c r="T3846" s="58">
        <v>41829</v>
      </c>
      <c r="AB3846" s="58">
        <v>41829</v>
      </c>
    </row>
    <row r="3847" spans="2:28">
      <c r="B3847" s="58">
        <v>41830</v>
      </c>
      <c r="T3847" s="58">
        <v>41830</v>
      </c>
      <c r="AB3847" s="58">
        <v>41830</v>
      </c>
    </row>
    <row r="3848" spans="2:28">
      <c r="B3848" s="58">
        <v>41831</v>
      </c>
      <c r="T3848" s="58">
        <v>41831</v>
      </c>
      <c r="AB3848" s="58">
        <v>41831</v>
      </c>
    </row>
    <row r="3849" spans="2:28">
      <c r="B3849" s="58">
        <v>41832</v>
      </c>
      <c r="T3849" s="58">
        <v>41832</v>
      </c>
      <c r="AB3849" s="58">
        <v>41832</v>
      </c>
    </row>
    <row r="3850" spans="2:28">
      <c r="B3850" s="58">
        <v>41833</v>
      </c>
      <c r="T3850" s="58">
        <v>41833</v>
      </c>
      <c r="AB3850" s="58">
        <v>41833</v>
      </c>
    </row>
    <row r="3851" spans="2:28">
      <c r="B3851" s="58">
        <v>41834</v>
      </c>
      <c r="T3851" s="58">
        <v>41834</v>
      </c>
      <c r="AB3851" s="58">
        <v>41834</v>
      </c>
    </row>
    <row r="3852" spans="2:28">
      <c r="B3852" s="58">
        <v>41835</v>
      </c>
      <c r="T3852" s="58">
        <v>41835</v>
      </c>
      <c r="AB3852" s="58">
        <v>41835</v>
      </c>
    </row>
    <row r="3853" spans="2:28">
      <c r="B3853" s="58">
        <v>41836</v>
      </c>
      <c r="T3853" s="58">
        <v>41836</v>
      </c>
      <c r="AB3853" s="58">
        <v>41836</v>
      </c>
    </row>
    <row r="3854" spans="2:28">
      <c r="B3854" s="58">
        <v>41837</v>
      </c>
      <c r="T3854" s="58">
        <v>41837</v>
      </c>
      <c r="AB3854" s="58">
        <v>41837</v>
      </c>
    </row>
    <row r="3855" spans="2:28">
      <c r="B3855" s="58">
        <v>41838</v>
      </c>
      <c r="T3855" s="58">
        <v>41838</v>
      </c>
      <c r="AB3855" s="58">
        <v>41838</v>
      </c>
    </row>
    <row r="3856" spans="2:28">
      <c r="B3856" s="58">
        <v>41839</v>
      </c>
      <c r="T3856" s="58">
        <v>41839</v>
      </c>
      <c r="AB3856" s="58">
        <v>41839</v>
      </c>
    </row>
    <row r="3857" spans="2:28">
      <c r="B3857" s="58">
        <v>41840</v>
      </c>
      <c r="T3857" s="58">
        <v>41840</v>
      </c>
      <c r="AB3857" s="58">
        <v>41840</v>
      </c>
    </row>
    <row r="3858" spans="2:28">
      <c r="B3858" s="58">
        <v>41841</v>
      </c>
      <c r="T3858" s="58">
        <v>41841</v>
      </c>
      <c r="AB3858" s="58">
        <v>41841</v>
      </c>
    </row>
    <row r="3859" spans="2:28">
      <c r="B3859" s="58">
        <v>41842</v>
      </c>
      <c r="T3859" s="58">
        <v>41842</v>
      </c>
      <c r="AB3859" s="58">
        <v>41842</v>
      </c>
    </row>
    <row r="3860" spans="2:28">
      <c r="B3860" s="58">
        <v>41843</v>
      </c>
      <c r="T3860" s="58">
        <v>41843</v>
      </c>
      <c r="AB3860" s="58">
        <v>41843</v>
      </c>
    </row>
    <row r="3861" spans="2:28">
      <c r="B3861" s="58">
        <v>41844</v>
      </c>
      <c r="T3861" s="58">
        <v>41844</v>
      </c>
      <c r="AB3861" s="58">
        <v>41844</v>
      </c>
    </row>
    <row r="3862" spans="2:28">
      <c r="B3862" s="58">
        <v>41845</v>
      </c>
      <c r="T3862" s="58">
        <v>41845</v>
      </c>
      <c r="AB3862" s="58">
        <v>41845</v>
      </c>
    </row>
    <row r="3863" spans="2:28">
      <c r="B3863" s="58">
        <v>41846</v>
      </c>
      <c r="T3863" s="58">
        <v>41846</v>
      </c>
      <c r="AB3863" s="58">
        <v>41846</v>
      </c>
    </row>
    <row r="3864" spans="2:28">
      <c r="B3864" s="58">
        <v>41847</v>
      </c>
      <c r="T3864" s="58">
        <v>41847</v>
      </c>
      <c r="AB3864" s="58">
        <v>41847</v>
      </c>
    </row>
    <row r="3865" spans="2:28">
      <c r="B3865" s="58">
        <v>41848</v>
      </c>
      <c r="T3865" s="58">
        <v>41848</v>
      </c>
      <c r="AB3865" s="58">
        <v>41848</v>
      </c>
    </row>
    <row r="3866" spans="2:28">
      <c r="B3866" s="58">
        <v>41849</v>
      </c>
      <c r="T3866" s="58">
        <v>41849</v>
      </c>
      <c r="AB3866" s="58">
        <v>41849</v>
      </c>
    </row>
    <row r="3867" spans="2:28">
      <c r="B3867" s="58">
        <v>41850</v>
      </c>
      <c r="T3867" s="58">
        <v>41850</v>
      </c>
      <c r="AB3867" s="58">
        <v>41850</v>
      </c>
    </row>
    <row r="3868" spans="2:28">
      <c r="B3868" s="58">
        <v>41851</v>
      </c>
      <c r="T3868" s="58">
        <v>41851</v>
      </c>
      <c r="AB3868" s="58">
        <v>41851</v>
      </c>
    </row>
    <row r="3869" spans="2:28">
      <c r="B3869" s="58">
        <v>41852</v>
      </c>
      <c r="T3869" s="58">
        <v>41852</v>
      </c>
      <c r="AB3869" s="58">
        <v>41852</v>
      </c>
    </row>
    <row r="3870" spans="2:28">
      <c r="B3870" s="58">
        <v>41853</v>
      </c>
      <c r="T3870" s="58">
        <v>41853</v>
      </c>
      <c r="AB3870" s="58">
        <v>41853</v>
      </c>
    </row>
    <row r="3871" spans="2:28">
      <c r="B3871" s="58">
        <v>41854</v>
      </c>
      <c r="T3871" s="58">
        <v>41854</v>
      </c>
      <c r="AB3871" s="58">
        <v>41854</v>
      </c>
    </row>
    <row r="3872" spans="2:28">
      <c r="B3872" s="58">
        <v>41855</v>
      </c>
      <c r="T3872" s="58">
        <v>41855</v>
      </c>
      <c r="AB3872" s="58">
        <v>41855</v>
      </c>
    </row>
    <row r="3873" spans="2:28">
      <c r="B3873" s="58">
        <v>41856</v>
      </c>
      <c r="T3873" s="58">
        <v>41856</v>
      </c>
      <c r="AB3873" s="58">
        <v>41856</v>
      </c>
    </row>
    <row r="3874" spans="2:28">
      <c r="B3874" s="58">
        <v>41857</v>
      </c>
      <c r="T3874" s="58">
        <v>41857</v>
      </c>
      <c r="AB3874" s="58">
        <v>41857</v>
      </c>
    </row>
    <row r="3875" spans="2:28">
      <c r="B3875" s="58">
        <v>41858</v>
      </c>
      <c r="T3875" s="58">
        <v>41858</v>
      </c>
      <c r="AB3875" s="58">
        <v>41858</v>
      </c>
    </row>
    <row r="3876" spans="2:28">
      <c r="B3876" s="58">
        <v>41859</v>
      </c>
      <c r="T3876" s="58">
        <v>41859</v>
      </c>
      <c r="AB3876" s="58">
        <v>41859</v>
      </c>
    </row>
    <row r="3877" spans="2:28">
      <c r="B3877" s="58">
        <v>41860</v>
      </c>
      <c r="T3877" s="58">
        <v>41860</v>
      </c>
      <c r="AB3877" s="58">
        <v>41860</v>
      </c>
    </row>
    <row r="3878" spans="2:28">
      <c r="B3878" s="58">
        <v>41861</v>
      </c>
      <c r="T3878" s="58">
        <v>41861</v>
      </c>
      <c r="AB3878" s="58">
        <v>41861</v>
      </c>
    </row>
    <row r="3879" spans="2:28">
      <c r="B3879" s="58">
        <v>41862</v>
      </c>
      <c r="T3879" s="58">
        <v>41862</v>
      </c>
      <c r="AB3879" s="58">
        <v>41862</v>
      </c>
    </row>
    <row r="3880" spans="2:28">
      <c r="B3880" s="58">
        <v>41863</v>
      </c>
      <c r="T3880" s="58">
        <v>41863</v>
      </c>
      <c r="AB3880" s="58">
        <v>41863</v>
      </c>
    </row>
    <row r="3881" spans="2:28">
      <c r="B3881" s="58">
        <v>41864</v>
      </c>
      <c r="T3881" s="58">
        <v>41864</v>
      </c>
      <c r="AB3881" s="58">
        <v>41864</v>
      </c>
    </row>
    <row r="3882" spans="2:28">
      <c r="B3882" s="58">
        <v>41865</v>
      </c>
      <c r="T3882" s="58">
        <v>41865</v>
      </c>
      <c r="AB3882" s="58">
        <v>41865</v>
      </c>
    </row>
    <row r="3883" spans="2:28">
      <c r="B3883" s="58">
        <v>41866</v>
      </c>
      <c r="T3883" s="58">
        <v>41866</v>
      </c>
      <c r="AB3883" s="58">
        <v>41866</v>
      </c>
    </row>
    <row r="3884" spans="2:28">
      <c r="B3884" s="58">
        <v>41867</v>
      </c>
      <c r="T3884" s="58">
        <v>41867</v>
      </c>
      <c r="AB3884" s="58">
        <v>41867</v>
      </c>
    </row>
    <row r="3885" spans="2:28">
      <c r="B3885" s="58">
        <v>41868</v>
      </c>
      <c r="T3885" s="58">
        <v>41868</v>
      </c>
      <c r="AB3885" s="58">
        <v>41868</v>
      </c>
    </row>
    <row r="3886" spans="2:28">
      <c r="B3886" s="58">
        <v>41869</v>
      </c>
      <c r="T3886" s="58">
        <v>41869</v>
      </c>
      <c r="AB3886" s="58">
        <v>41869</v>
      </c>
    </row>
    <row r="3887" spans="2:28">
      <c r="B3887" s="58">
        <v>41870</v>
      </c>
      <c r="T3887" s="58">
        <v>41870</v>
      </c>
      <c r="AB3887" s="58">
        <v>41870</v>
      </c>
    </row>
    <row r="3888" spans="2:28">
      <c r="B3888" s="58">
        <v>41871</v>
      </c>
      <c r="T3888" s="58">
        <v>41871</v>
      </c>
      <c r="AB3888" s="58">
        <v>41871</v>
      </c>
    </row>
    <row r="3889" spans="2:28">
      <c r="B3889" s="58">
        <v>41872</v>
      </c>
      <c r="T3889" s="58">
        <v>41872</v>
      </c>
      <c r="AB3889" s="58">
        <v>41872</v>
      </c>
    </row>
    <row r="3890" spans="2:28">
      <c r="B3890" s="58">
        <v>41873</v>
      </c>
      <c r="T3890" s="58">
        <v>41873</v>
      </c>
      <c r="AB3890" s="58">
        <v>41873</v>
      </c>
    </row>
    <row r="3891" spans="2:28">
      <c r="B3891" s="58">
        <v>41874</v>
      </c>
      <c r="T3891" s="58">
        <v>41874</v>
      </c>
      <c r="AB3891" s="58">
        <v>41874</v>
      </c>
    </row>
    <row r="3892" spans="2:28">
      <c r="B3892" s="58">
        <v>41875</v>
      </c>
      <c r="T3892" s="58">
        <v>41875</v>
      </c>
      <c r="AB3892" s="58">
        <v>41875</v>
      </c>
    </row>
    <row r="3893" spans="2:28">
      <c r="B3893" s="58">
        <v>41876</v>
      </c>
      <c r="T3893" s="58">
        <v>41876</v>
      </c>
      <c r="AB3893" s="58">
        <v>41876</v>
      </c>
    </row>
    <row r="3894" spans="2:28">
      <c r="B3894" s="58">
        <v>41877</v>
      </c>
      <c r="T3894" s="58">
        <v>41877</v>
      </c>
      <c r="AB3894" s="58">
        <v>41877</v>
      </c>
    </row>
    <row r="3895" spans="2:28">
      <c r="B3895" s="58">
        <v>41878</v>
      </c>
      <c r="T3895" s="58">
        <v>41878</v>
      </c>
      <c r="AB3895" s="58">
        <v>41878</v>
      </c>
    </row>
    <row r="3896" spans="2:28">
      <c r="B3896" s="58">
        <v>41879</v>
      </c>
      <c r="T3896" s="58">
        <v>41879</v>
      </c>
      <c r="AB3896" s="58">
        <v>41879</v>
      </c>
    </row>
    <row r="3897" spans="2:28">
      <c r="B3897" s="58">
        <v>41880</v>
      </c>
      <c r="T3897" s="58">
        <v>41880</v>
      </c>
      <c r="AB3897" s="58">
        <v>41880</v>
      </c>
    </row>
    <row r="3898" spans="2:28">
      <c r="B3898" s="58">
        <v>41881</v>
      </c>
      <c r="T3898" s="58">
        <v>41881</v>
      </c>
      <c r="AB3898" s="58">
        <v>41881</v>
      </c>
    </row>
    <row r="3899" spans="2:28">
      <c r="B3899" s="58">
        <v>41882</v>
      </c>
      <c r="T3899" s="58">
        <v>41882</v>
      </c>
      <c r="AB3899" s="58">
        <v>41882</v>
      </c>
    </row>
    <row r="3900" spans="2:28">
      <c r="B3900" s="58">
        <v>41883</v>
      </c>
      <c r="T3900" s="58">
        <v>41883</v>
      </c>
      <c r="AB3900" s="58">
        <v>41883</v>
      </c>
    </row>
    <row r="3901" spans="2:28">
      <c r="B3901" s="58">
        <v>41884</v>
      </c>
      <c r="T3901" s="58">
        <v>41884</v>
      </c>
      <c r="AB3901" s="58">
        <v>41884</v>
      </c>
    </row>
    <row r="3902" spans="2:28">
      <c r="B3902" s="58">
        <v>41885</v>
      </c>
      <c r="T3902" s="58">
        <v>41885</v>
      </c>
      <c r="AB3902" s="58">
        <v>41885</v>
      </c>
    </row>
    <row r="3903" spans="2:28">
      <c r="B3903" s="58">
        <v>41886</v>
      </c>
      <c r="T3903" s="58">
        <v>41886</v>
      </c>
      <c r="AB3903" s="58">
        <v>41886</v>
      </c>
    </row>
    <row r="3904" spans="2:28">
      <c r="B3904" s="58">
        <v>41887</v>
      </c>
      <c r="T3904" s="58">
        <v>41887</v>
      </c>
      <c r="AB3904" s="58">
        <v>41887</v>
      </c>
    </row>
    <row r="3905" spans="2:28">
      <c r="B3905" s="58">
        <v>41888</v>
      </c>
      <c r="T3905" s="58">
        <v>41888</v>
      </c>
      <c r="AB3905" s="58">
        <v>41888</v>
      </c>
    </row>
    <row r="3906" spans="2:28">
      <c r="B3906" s="58">
        <v>41889</v>
      </c>
      <c r="T3906" s="58">
        <v>41889</v>
      </c>
      <c r="AB3906" s="58">
        <v>41889</v>
      </c>
    </row>
    <row r="3907" spans="2:28">
      <c r="B3907" s="58">
        <v>41890</v>
      </c>
      <c r="T3907" s="58">
        <v>41890</v>
      </c>
      <c r="AB3907" s="58">
        <v>41890</v>
      </c>
    </row>
    <row r="3908" spans="2:28">
      <c r="B3908" s="58">
        <v>41891</v>
      </c>
      <c r="T3908" s="58">
        <v>41891</v>
      </c>
      <c r="AB3908" s="58">
        <v>41891</v>
      </c>
    </row>
    <row r="3909" spans="2:28">
      <c r="B3909" s="58">
        <v>41892</v>
      </c>
      <c r="T3909" s="58">
        <v>41892</v>
      </c>
      <c r="AB3909" s="58">
        <v>41892</v>
      </c>
    </row>
    <row r="3910" spans="2:28">
      <c r="B3910" s="58">
        <v>41893</v>
      </c>
      <c r="T3910" s="58">
        <v>41893</v>
      </c>
      <c r="AB3910" s="58">
        <v>41893</v>
      </c>
    </row>
    <row r="3911" spans="2:28">
      <c r="B3911" s="58">
        <v>41894</v>
      </c>
      <c r="T3911" s="58">
        <v>41894</v>
      </c>
      <c r="AB3911" s="58">
        <v>41894</v>
      </c>
    </row>
    <row r="3912" spans="2:28">
      <c r="B3912" s="58">
        <v>41895</v>
      </c>
      <c r="T3912" s="58">
        <v>41895</v>
      </c>
      <c r="AB3912" s="58">
        <v>41895</v>
      </c>
    </row>
    <row r="3913" spans="2:28">
      <c r="B3913" s="58">
        <v>41896</v>
      </c>
      <c r="T3913" s="58">
        <v>41896</v>
      </c>
      <c r="AB3913" s="58">
        <v>41896</v>
      </c>
    </row>
    <row r="3914" spans="2:28">
      <c r="B3914" s="58">
        <v>41897</v>
      </c>
      <c r="T3914" s="58">
        <v>41897</v>
      </c>
      <c r="AB3914" s="58">
        <v>41897</v>
      </c>
    </row>
    <row r="3915" spans="2:28">
      <c r="B3915" s="58">
        <v>41898</v>
      </c>
      <c r="T3915" s="58">
        <v>41898</v>
      </c>
      <c r="AB3915" s="58">
        <v>41898</v>
      </c>
    </row>
    <row r="3916" spans="2:28">
      <c r="B3916" s="58">
        <v>41899</v>
      </c>
      <c r="T3916" s="58">
        <v>41899</v>
      </c>
      <c r="AB3916" s="58">
        <v>41899</v>
      </c>
    </row>
    <row r="3917" spans="2:28">
      <c r="B3917" s="58">
        <v>41900</v>
      </c>
      <c r="T3917" s="58">
        <v>41900</v>
      </c>
      <c r="AB3917" s="58">
        <v>41900</v>
      </c>
    </row>
    <row r="3918" spans="2:28">
      <c r="B3918" s="58">
        <v>41901</v>
      </c>
      <c r="T3918" s="58">
        <v>41901</v>
      </c>
      <c r="AB3918" s="58">
        <v>41901</v>
      </c>
    </row>
    <row r="3919" spans="2:28">
      <c r="B3919" s="58">
        <v>41902</v>
      </c>
      <c r="T3919" s="58">
        <v>41902</v>
      </c>
      <c r="AB3919" s="58">
        <v>41902</v>
      </c>
    </row>
    <row r="3920" spans="2:28">
      <c r="B3920" s="58">
        <v>41903</v>
      </c>
      <c r="T3920" s="58">
        <v>41903</v>
      </c>
      <c r="AB3920" s="58">
        <v>41903</v>
      </c>
    </row>
    <row r="3921" spans="2:28">
      <c r="B3921" s="58">
        <v>41904</v>
      </c>
      <c r="T3921" s="58">
        <v>41904</v>
      </c>
      <c r="AB3921" s="58">
        <v>41904</v>
      </c>
    </row>
    <row r="3922" spans="2:28">
      <c r="B3922" s="58">
        <v>41905</v>
      </c>
      <c r="T3922" s="58">
        <v>41905</v>
      </c>
      <c r="AB3922" s="58">
        <v>41905</v>
      </c>
    </row>
    <row r="3923" spans="2:28">
      <c r="B3923" s="58">
        <v>41906</v>
      </c>
      <c r="T3923" s="58">
        <v>41906</v>
      </c>
      <c r="AB3923" s="58">
        <v>41906</v>
      </c>
    </row>
    <row r="3924" spans="2:28">
      <c r="B3924" s="58">
        <v>41907</v>
      </c>
      <c r="T3924" s="58">
        <v>41907</v>
      </c>
      <c r="AB3924" s="58">
        <v>41907</v>
      </c>
    </row>
    <row r="3925" spans="2:28">
      <c r="B3925" s="58">
        <v>41908</v>
      </c>
      <c r="T3925" s="58">
        <v>41908</v>
      </c>
      <c r="AB3925" s="58">
        <v>41908</v>
      </c>
    </row>
    <row r="3926" spans="2:28">
      <c r="B3926" s="58">
        <v>41909</v>
      </c>
      <c r="T3926" s="58">
        <v>41909</v>
      </c>
      <c r="AB3926" s="58">
        <v>41909</v>
      </c>
    </row>
    <row r="3927" spans="2:28">
      <c r="B3927" s="58">
        <v>41910</v>
      </c>
      <c r="T3927" s="58">
        <v>41910</v>
      </c>
      <c r="AB3927" s="58">
        <v>41910</v>
      </c>
    </row>
    <row r="3928" spans="2:28">
      <c r="B3928" s="58">
        <v>41911</v>
      </c>
      <c r="T3928" s="58">
        <v>41911</v>
      </c>
      <c r="AB3928" s="58">
        <v>41911</v>
      </c>
    </row>
    <row r="3929" spans="2:28">
      <c r="B3929" s="58">
        <v>41912</v>
      </c>
      <c r="T3929" s="58">
        <v>41912</v>
      </c>
      <c r="AB3929" s="58">
        <v>41912</v>
      </c>
    </row>
    <row r="3930" spans="2:28">
      <c r="B3930" s="58">
        <v>41913</v>
      </c>
      <c r="T3930" s="58">
        <v>41913</v>
      </c>
      <c r="AB3930" s="58">
        <v>41913</v>
      </c>
    </row>
    <row r="3931" spans="2:28">
      <c r="B3931" s="58">
        <v>41914</v>
      </c>
      <c r="T3931" s="58">
        <v>41914</v>
      </c>
      <c r="AB3931" s="58">
        <v>41914</v>
      </c>
    </row>
    <row r="3932" spans="2:28">
      <c r="B3932" s="58">
        <v>41915</v>
      </c>
      <c r="T3932" s="58">
        <v>41915</v>
      </c>
      <c r="AB3932" s="58">
        <v>41915</v>
      </c>
    </row>
    <row r="3933" spans="2:28">
      <c r="B3933" s="58">
        <v>41916</v>
      </c>
      <c r="T3933" s="58">
        <v>41916</v>
      </c>
      <c r="AB3933" s="58">
        <v>41916</v>
      </c>
    </row>
    <row r="3934" spans="2:28">
      <c r="B3934" s="58">
        <v>41917</v>
      </c>
      <c r="T3934" s="58">
        <v>41917</v>
      </c>
      <c r="AB3934" s="58">
        <v>41917</v>
      </c>
    </row>
    <row r="3935" spans="2:28">
      <c r="B3935" s="58">
        <v>41918</v>
      </c>
      <c r="T3935" s="58">
        <v>41918</v>
      </c>
      <c r="AB3935" s="58">
        <v>41918</v>
      </c>
    </row>
    <row r="3936" spans="2:28">
      <c r="B3936" s="58">
        <v>41919</v>
      </c>
      <c r="T3936" s="58">
        <v>41919</v>
      </c>
      <c r="AB3936" s="58">
        <v>41919</v>
      </c>
    </row>
    <row r="3937" spans="2:28">
      <c r="B3937" s="58">
        <v>41920</v>
      </c>
      <c r="T3937" s="58">
        <v>41920</v>
      </c>
      <c r="AB3937" s="58">
        <v>41920</v>
      </c>
    </row>
    <row r="3938" spans="2:28">
      <c r="B3938" s="58">
        <v>41921</v>
      </c>
      <c r="T3938" s="58">
        <v>41921</v>
      </c>
      <c r="AB3938" s="58">
        <v>41921</v>
      </c>
    </row>
    <row r="3939" spans="2:28">
      <c r="B3939" s="58">
        <v>41922</v>
      </c>
      <c r="T3939" s="58">
        <v>41922</v>
      </c>
      <c r="AB3939" s="58">
        <v>41922</v>
      </c>
    </row>
    <row r="3940" spans="2:28">
      <c r="B3940" s="58">
        <v>41923</v>
      </c>
      <c r="T3940" s="58">
        <v>41923</v>
      </c>
      <c r="AB3940" s="58">
        <v>41923</v>
      </c>
    </row>
    <row r="3941" spans="2:28">
      <c r="B3941" s="58">
        <v>41924</v>
      </c>
      <c r="T3941" s="58">
        <v>41924</v>
      </c>
      <c r="AB3941" s="58">
        <v>41924</v>
      </c>
    </row>
    <row r="3942" spans="2:28">
      <c r="B3942" s="58">
        <v>41925</v>
      </c>
      <c r="T3942" s="58">
        <v>41925</v>
      </c>
      <c r="AB3942" s="58">
        <v>41925</v>
      </c>
    </row>
    <row r="3943" spans="2:28">
      <c r="B3943" s="58">
        <v>41926</v>
      </c>
      <c r="T3943" s="58">
        <v>41926</v>
      </c>
      <c r="AB3943" s="58">
        <v>41926</v>
      </c>
    </row>
    <row r="3944" spans="2:28">
      <c r="B3944" s="58">
        <v>41927</v>
      </c>
      <c r="T3944" s="58">
        <v>41927</v>
      </c>
      <c r="AB3944" s="58">
        <v>41927</v>
      </c>
    </row>
    <row r="3945" spans="2:28">
      <c r="B3945" s="58">
        <v>41928</v>
      </c>
      <c r="T3945" s="58">
        <v>41928</v>
      </c>
      <c r="AB3945" s="58">
        <v>41928</v>
      </c>
    </row>
    <row r="3946" spans="2:28">
      <c r="B3946" s="58">
        <v>41929</v>
      </c>
      <c r="T3946" s="58">
        <v>41929</v>
      </c>
      <c r="AB3946" s="58">
        <v>41929</v>
      </c>
    </row>
    <row r="3947" spans="2:28">
      <c r="B3947" s="58">
        <v>41930</v>
      </c>
      <c r="T3947" s="58">
        <v>41930</v>
      </c>
      <c r="AB3947" s="58">
        <v>41930</v>
      </c>
    </row>
    <row r="3948" spans="2:28">
      <c r="B3948" s="58">
        <v>41931</v>
      </c>
      <c r="T3948" s="58">
        <v>41931</v>
      </c>
      <c r="AB3948" s="58">
        <v>41931</v>
      </c>
    </row>
    <row r="3949" spans="2:28">
      <c r="B3949" s="58">
        <v>41932</v>
      </c>
      <c r="T3949" s="58">
        <v>41932</v>
      </c>
      <c r="AB3949" s="58">
        <v>41932</v>
      </c>
    </row>
    <row r="3950" spans="2:28">
      <c r="B3950" s="58">
        <v>41933</v>
      </c>
      <c r="T3950" s="58">
        <v>41933</v>
      </c>
      <c r="AB3950" s="58">
        <v>41933</v>
      </c>
    </row>
    <row r="3951" spans="2:28">
      <c r="B3951" s="58">
        <v>41934</v>
      </c>
      <c r="T3951" s="58">
        <v>41934</v>
      </c>
      <c r="AB3951" s="58">
        <v>41934</v>
      </c>
    </row>
    <row r="3952" spans="2:28">
      <c r="B3952" s="58">
        <v>41935</v>
      </c>
      <c r="T3952" s="58">
        <v>41935</v>
      </c>
      <c r="AB3952" s="58">
        <v>41935</v>
      </c>
    </row>
    <row r="3953" spans="2:28">
      <c r="B3953" s="58">
        <v>41936</v>
      </c>
      <c r="T3953" s="58">
        <v>41936</v>
      </c>
      <c r="AB3953" s="58">
        <v>41936</v>
      </c>
    </row>
    <row r="3954" spans="2:28">
      <c r="B3954" s="58">
        <v>41937</v>
      </c>
      <c r="T3954" s="58">
        <v>41937</v>
      </c>
      <c r="AB3954" s="58">
        <v>41937</v>
      </c>
    </row>
    <row r="3955" spans="2:28">
      <c r="B3955" s="58">
        <v>41938</v>
      </c>
      <c r="T3955" s="58">
        <v>41938</v>
      </c>
      <c r="AB3955" s="58">
        <v>41938</v>
      </c>
    </row>
    <row r="3956" spans="2:28">
      <c r="B3956" s="58">
        <v>41939</v>
      </c>
      <c r="T3956" s="58">
        <v>41939</v>
      </c>
      <c r="AB3956" s="58">
        <v>41939</v>
      </c>
    </row>
    <row r="3957" spans="2:28">
      <c r="B3957" s="58">
        <v>41940</v>
      </c>
      <c r="T3957" s="58">
        <v>41940</v>
      </c>
      <c r="AB3957" s="58">
        <v>41940</v>
      </c>
    </row>
    <row r="3958" spans="2:28">
      <c r="B3958" s="58">
        <v>41941</v>
      </c>
      <c r="T3958" s="58">
        <v>41941</v>
      </c>
      <c r="AB3958" s="58">
        <v>41941</v>
      </c>
    </row>
    <row r="3959" spans="2:28">
      <c r="B3959" s="58">
        <v>41942</v>
      </c>
      <c r="T3959" s="58">
        <v>41942</v>
      </c>
      <c r="AB3959" s="58">
        <v>41942</v>
      </c>
    </row>
    <row r="3960" spans="2:28">
      <c r="B3960" s="58">
        <v>41943</v>
      </c>
      <c r="T3960" s="58">
        <v>41943</v>
      </c>
      <c r="AB3960" s="58">
        <v>41943</v>
      </c>
    </row>
    <row r="3961" spans="2:28">
      <c r="B3961" s="58">
        <v>41944</v>
      </c>
      <c r="T3961" s="58">
        <v>41944</v>
      </c>
      <c r="AB3961" s="58">
        <v>41944</v>
      </c>
    </row>
    <row r="3962" spans="2:28">
      <c r="B3962" s="58">
        <v>41945</v>
      </c>
      <c r="T3962" s="58">
        <v>41945</v>
      </c>
      <c r="AB3962" s="58">
        <v>41945</v>
      </c>
    </row>
    <row r="3963" spans="2:28">
      <c r="B3963" s="58">
        <v>41946</v>
      </c>
      <c r="T3963" s="58">
        <v>41946</v>
      </c>
      <c r="AB3963" s="58">
        <v>41946</v>
      </c>
    </row>
    <row r="3964" spans="2:28">
      <c r="B3964" s="58">
        <v>41947</v>
      </c>
      <c r="T3964" s="58">
        <v>41947</v>
      </c>
      <c r="AB3964" s="58">
        <v>41947</v>
      </c>
    </row>
    <row r="3965" spans="2:28">
      <c r="B3965" s="58">
        <v>41948</v>
      </c>
      <c r="T3965" s="58">
        <v>41948</v>
      </c>
      <c r="AB3965" s="58">
        <v>41948</v>
      </c>
    </row>
    <row r="3966" spans="2:28">
      <c r="B3966" s="58">
        <v>41949</v>
      </c>
      <c r="T3966" s="58">
        <v>41949</v>
      </c>
      <c r="AB3966" s="58">
        <v>41949</v>
      </c>
    </row>
    <row r="3967" spans="2:28">
      <c r="B3967" s="58">
        <v>41950</v>
      </c>
      <c r="T3967" s="58">
        <v>41950</v>
      </c>
      <c r="AB3967" s="58">
        <v>41950</v>
      </c>
    </row>
    <row r="3968" spans="2:28">
      <c r="B3968" s="58">
        <v>41951</v>
      </c>
      <c r="T3968" s="58">
        <v>41951</v>
      </c>
      <c r="AB3968" s="58">
        <v>41951</v>
      </c>
    </row>
    <row r="3969" spans="2:28">
      <c r="B3969" s="58">
        <v>41952</v>
      </c>
      <c r="T3969" s="58">
        <v>41952</v>
      </c>
      <c r="AB3969" s="58">
        <v>41952</v>
      </c>
    </row>
    <row r="3970" spans="2:28">
      <c r="B3970" s="58">
        <v>41953</v>
      </c>
      <c r="T3970" s="58">
        <v>41953</v>
      </c>
      <c r="AB3970" s="58">
        <v>41953</v>
      </c>
    </row>
    <row r="3971" spans="2:28">
      <c r="B3971" s="58">
        <v>41954</v>
      </c>
      <c r="T3971" s="58">
        <v>41954</v>
      </c>
      <c r="AB3971" s="58">
        <v>41954</v>
      </c>
    </row>
    <row r="3972" spans="2:28">
      <c r="B3972" s="58">
        <v>41955</v>
      </c>
      <c r="T3972" s="58">
        <v>41955</v>
      </c>
      <c r="AB3972" s="58">
        <v>41955</v>
      </c>
    </row>
    <row r="3973" spans="2:28">
      <c r="B3973" s="58">
        <v>41956</v>
      </c>
      <c r="T3973" s="58">
        <v>41956</v>
      </c>
      <c r="AB3973" s="58">
        <v>41956</v>
      </c>
    </row>
    <row r="3974" spans="2:28">
      <c r="B3974" s="58">
        <v>41957</v>
      </c>
      <c r="T3974" s="58">
        <v>41957</v>
      </c>
      <c r="AB3974" s="58">
        <v>41957</v>
      </c>
    </row>
    <row r="3975" spans="2:28">
      <c r="B3975" s="58">
        <v>41958</v>
      </c>
      <c r="T3975" s="58">
        <v>41958</v>
      </c>
      <c r="AB3975" s="58">
        <v>41958</v>
      </c>
    </row>
    <row r="3976" spans="2:28">
      <c r="B3976" s="58">
        <v>41959</v>
      </c>
      <c r="T3976" s="58">
        <v>41959</v>
      </c>
      <c r="AB3976" s="58">
        <v>41959</v>
      </c>
    </row>
    <row r="3977" spans="2:28">
      <c r="B3977" s="58">
        <v>41960</v>
      </c>
      <c r="T3977" s="58">
        <v>41960</v>
      </c>
      <c r="AB3977" s="58">
        <v>41960</v>
      </c>
    </row>
    <row r="3978" spans="2:28">
      <c r="B3978" s="58">
        <v>41961</v>
      </c>
      <c r="T3978" s="58">
        <v>41961</v>
      </c>
      <c r="AB3978" s="58">
        <v>41961</v>
      </c>
    </row>
    <row r="3979" spans="2:28">
      <c r="B3979" s="58">
        <v>41962</v>
      </c>
      <c r="T3979" s="58">
        <v>41962</v>
      </c>
      <c r="AB3979" s="58">
        <v>41962</v>
      </c>
    </row>
    <row r="3980" spans="2:28">
      <c r="B3980" s="58">
        <v>41963</v>
      </c>
      <c r="T3980" s="58">
        <v>41963</v>
      </c>
      <c r="AB3980" s="58">
        <v>41963</v>
      </c>
    </row>
    <row r="3981" spans="2:28">
      <c r="B3981" s="58">
        <v>41964</v>
      </c>
      <c r="T3981" s="58">
        <v>41964</v>
      </c>
      <c r="AB3981" s="58">
        <v>41964</v>
      </c>
    </row>
    <row r="3982" spans="2:28">
      <c r="B3982" s="58">
        <v>41965</v>
      </c>
      <c r="T3982" s="58">
        <v>41965</v>
      </c>
      <c r="AB3982" s="58">
        <v>41965</v>
      </c>
    </row>
    <row r="3983" spans="2:28">
      <c r="B3983" s="58">
        <v>41966</v>
      </c>
      <c r="T3983" s="58">
        <v>41966</v>
      </c>
      <c r="AB3983" s="58">
        <v>41966</v>
      </c>
    </row>
    <row r="3984" spans="2:28">
      <c r="B3984" s="58">
        <v>41967</v>
      </c>
      <c r="T3984" s="58">
        <v>41967</v>
      </c>
      <c r="AB3984" s="58">
        <v>41967</v>
      </c>
    </row>
    <row r="3985" spans="2:28">
      <c r="B3985" s="58">
        <v>41968</v>
      </c>
      <c r="T3985" s="58">
        <v>41968</v>
      </c>
      <c r="AB3985" s="58">
        <v>41968</v>
      </c>
    </row>
    <row r="3986" spans="2:28">
      <c r="B3986" s="58">
        <v>41969</v>
      </c>
      <c r="T3986" s="58">
        <v>41969</v>
      </c>
      <c r="AB3986" s="58">
        <v>41969</v>
      </c>
    </row>
    <row r="3987" spans="2:28">
      <c r="B3987" s="58">
        <v>41970</v>
      </c>
      <c r="T3987" s="58">
        <v>41970</v>
      </c>
      <c r="AB3987" s="58">
        <v>41970</v>
      </c>
    </row>
    <row r="3988" spans="2:28">
      <c r="B3988" s="58">
        <v>41971</v>
      </c>
      <c r="T3988" s="58">
        <v>41971</v>
      </c>
      <c r="AB3988" s="58">
        <v>41971</v>
      </c>
    </row>
    <row r="3989" spans="2:28">
      <c r="B3989" s="58">
        <v>41972</v>
      </c>
      <c r="T3989" s="58">
        <v>41972</v>
      </c>
      <c r="AB3989" s="58">
        <v>41972</v>
      </c>
    </row>
    <row r="3990" spans="2:28">
      <c r="B3990" s="58">
        <v>41973</v>
      </c>
      <c r="T3990" s="58">
        <v>41973</v>
      </c>
      <c r="AB3990" s="58">
        <v>41973</v>
      </c>
    </row>
    <row r="3991" spans="2:28">
      <c r="B3991" s="58">
        <v>41974</v>
      </c>
      <c r="T3991" s="58">
        <v>41974</v>
      </c>
      <c r="AB3991" s="58">
        <v>41974</v>
      </c>
    </row>
    <row r="3992" spans="2:28">
      <c r="B3992" s="58">
        <v>41975</v>
      </c>
      <c r="T3992" s="58">
        <v>41975</v>
      </c>
      <c r="AB3992" s="58">
        <v>41975</v>
      </c>
    </row>
    <row r="3993" spans="2:28">
      <c r="B3993" s="58">
        <v>41976</v>
      </c>
      <c r="T3993" s="58">
        <v>41976</v>
      </c>
      <c r="AB3993" s="58">
        <v>41976</v>
      </c>
    </row>
    <row r="3994" spans="2:28">
      <c r="B3994" s="58">
        <v>41977</v>
      </c>
      <c r="T3994" s="58">
        <v>41977</v>
      </c>
      <c r="AB3994" s="58">
        <v>41977</v>
      </c>
    </row>
    <row r="3995" spans="2:28">
      <c r="B3995" s="58">
        <v>41978</v>
      </c>
      <c r="T3995" s="58">
        <v>41978</v>
      </c>
      <c r="AB3995" s="58">
        <v>41978</v>
      </c>
    </row>
    <row r="3996" spans="2:28">
      <c r="B3996" s="58">
        <v>41979</v>
      </c>
      <c r="T3996" s="58">
        <v>41979</v>
      </c>
      <c r="AB3996" s="58">
        <v>41979</v>
      </c>
    </row>
    <row r="3997" spans="2:28">
      <c r="B3997" s="58">
        <v>41980</v>
      </c>
      <c r="T3997" s="58">
        <v>41980</v>
      </c>
      <c r="AB3997" s="58">
        <v>41980</v>
      </c>
    </row>
    <row r="3998" spans="2:28">
      <c r="B3998" s="58">
        <v>41981</v>
      </c>
      <c r="T3998" s="58">
        <v>41981</v>
      </c>
      <c r="AB3998" s="58">
        <v>41981</v>
      </c>
    </row>
    <row r="3999" spans="2:28">
      <c r="B3999" s="58">
        <v>41982</v>
      </c>
      <c r="T3999" s="58">
        <v>41982</v>
      </c>
      <c r="AB3999" s="58">
        <v>41982</v>
      </c>
    </row>
    <row r="4000" spans="2:28">
      <c r="B4000" s="58">
        <v>41983</v>
      </c>
      <c r="T4000" s="58">
        <v>41983</v>
      </c>
      <c r="AB4000" s="58">
        <v>41983</v>
      </c>
    </row>
    <row r="4001" spans="2:28">
      <c r="B4001" s="58">
        <v>41984</v>
      </c>
      <c r="T4001" s="58">
        <v>41984</v>
      </c>
      <c r="AB4001" s="58">
        <v>41984</v>
      </c>
    </row>
    <row r="4002" spans="2:28">
      <c r="B4002" s="58">
        <v>41985</v>
      </c>
      <c r="T4002" s="58">
        <v>41985</v>
      </c>
      <c r="AB4002" s="58">
        <v>41985</v>
      </c>
    </row>
    <row r="4003" spans="2:28">
      <c r="B4003" s="58">
        <v>41986</v>
      </c>
      <c r="T4003" s="58">
        <v>41986</v>
      </c>
      <c r="AB4003" s="58">
        <v>41986</v>
      </c>
    </row>
    <row r="4004" spans="2:28">
      <c r="B4004" s="58">
        <v>41987</v>
      </c>
      <c r="T4004" s="58">
        <v>41987</v>
      </c>
      <c r="AB4004" s="58">
        <v>41987</v>
      </c>
    </row>
    <row r="4005" spans="2:28">
      <c r="B4005" s="58">
        <v>41988</v>
      </c>
      <c r="T4005" s="58">
        <v>41988</v>
      </c>
      <c r="AB4005" s="58">
        <v>41988</v>
      </c>
    </row>
    <row r="4006" spans="2:28">
      <c r="B4006" s="58">
        <v>41989</v>
      </c>
      <c r="T4006" s="58">
        <v>41989</v>
      </c>
      <c r="AB4006" s="58">
        <v>41989</v>
      </c>
    </row>
    <row r="4007" spans="2:28">
      <c r="B4007" s="58">
        <v>41990</v>
      </c>
      <c r="T4007" s="58">
        <v>41990</v>
      </c>
      <c r="AB4007" s="58">
        <v>41990</v>
      </c>
    </row>
    <row r="4008" spans="2:28">
      <c r="B4008" s="58">
        <v>41991</v>
      </c>
      <c r="T4008" s="58">
        <v>41991</v>
      </c>
      <c r="AB4008" s="58">
        <v>41991</v>
      </c>
    </row>
    <row r="4009" spans="2:28">
      <c r="B4009" s="58">
        <v>41992</v>
      </c>
      <c r="T4009" s="58">
        <v>41992</v>
      </c>
      <c r="AB4009" s="58">
        <v>41992</v>
      </c>
    </row>
    <row r="4010" spans="2:28">
      <c r="B4010" s="58">
        <v>41993</v>
      </c>
      <c r="T4010" s="58">
        <v>41993</v>
      </c>
      <c r="AB4010" s="58">
        <v>41993</v>
      </c>
    </row>
    <row r="4011" spans="2:28">
      <c r="B4011" s="58">
        <v>41994</v>
      </c>
      <c r="T4011" s="58">
        <v>41994</v>
      </c>
      <c r="AB4011" s="58">
        <v>41994</v>
      </c>
    </row>
    <row r="4012" spans="2:28">
      <c r="B4012" s="58">
        <v>41995</v>
      </c>
      <c r="T4012" s="58">
        <v>41995</v>
      </c>
      <c r="AB4012" s="58">
        <v>41995</v>
      </c>
    </row>
    <row r="4013" spans="2:28">
      <c r="B4013" s="58">
        <v>41996</v>
      </c>
      <c r="T4013" s="58">
        <v>41996</v>
      </c>
      <c r="AB4013" s="58">
        <v>41996</v>
      </c>
    </row>
    <row r="4014" spans="2:28">
      <c r="B4014" s="58">
        <v>41997</v>
      </c>
      <c r="T4014" s="58">
        <v>41997</v>
      </c>
      <c r="AB4014" s="58">
        <v>41997</v>
      </c>
    </row>
    <row r="4015" spans="2:28">
      <c r="B4015" s="58">
        <v>41998</v>
      </c>
      <c r="T4015" s="58">
        <v>41998</v>
      </c>
      <c r="AB4015" s="58">
        <v>41998</v>
      </c>
    </row>
    <row r="4016" spans="2:28">
      <c r="B4016" s="58">
        <v>41999</v>
      </c>
      <c r="T4016" s="58">
        <v>41999</v>
      </c>
      <c r="AB4016" s="58">
        <v>41999</v>
      </c>
    </row>
    <row r="4017" spans="2:28">
      <c r="B4017" s="58">
        <v>42000</v>
      </c>
      <c r="T4017" s="58">
        <v>42000</v>
      </c>
      <c r="AB4017" s="58">
        <v>42000</v>
      </c>
    </row>
    <row r="4018" spans="2:28">
      <c r="B4018" s="58">
        <v>42001</v>
      </c>
      <c r="T4018" s="58">
        <v>42001</v>
      </c>
      <c r="AB4018" s="58">
        <v>42001</v>
      </c>
    </row>
    <row r="4019" spans="2:28">
      <c r="B4019" s="58">
        <v>42002</v>
      </c>
      <c r="T4019" s="58">
        <v>42002</v>
      </c>
      <c r="AB4019" s="58">
        <v>42002</v>
      </c>
    </row>
    <row r="4020" spans="2:28">
      <c r="B4020" s="58">
        <v>42003</v>
      </c>
      <c r="T4020" s="58">
        <v>42003</v>
      </c>
      <c r="AB4020" s="58">
        <v>42003</v>
      </c>
    </row>
    <row r="4021" spans="2:28">
      <c r="B4021" s="58">
        <v>42004</v>
      </c>
      <c r="T4021" s="58">
        <v>42004</v>
      </c>
      <c r="AB4021" s="58">
        <v>42004</v>
      </c>
    </row>
    <row r="4022" spans="2:28">
      <c r="B4022" s="58">
        <v>42005</v>
      </c>
      <c r="T4022" s="58">
        <v>42005</v>
      </c>
      <c r="AB4022" s="58">
        <v>42005</v>
      </c>
    </row>
    <row r="4023" spans="2:28">
      <c r="B4023" s="58">
        <v>42006</v>
      </c>
      <c r="T4023" s="58">
        <v>42006</v>
      </c>
      <c r="AB4023" s="58">
        <v>42006</v>
      </c>
    </row>
    <row r="4024" spans="2:28">
      <c r="B4024" s="58">
        <v>42007</v>
      </c>
      <c r="T4024" s="58">
        <v>42007</v>
      </c>
      <c r="AB4024" s="58">
        <v>42007</v>
      </c>
    </row>
    <row r="4025" spans="2:28">
      <c r="B4025" s="58">
        <v>42008</v>
      </c>
      <c r="T4025" s="58">
        <v>42008</v>
      </c>
      <c r="AB4025" s="58">
        <v>42008</v>
      </c>
    </row>
    <row r="4026" spans="2:28">
      <c r="B4026" s="58">
        <v>42009</v>
      </c>
      <c r="T4026" s="58">
        <v>42009</v>
      </c>
      <c r="AB4026" s="58">
        <v>42009</v>
      </c>
    </row>
    <row r="4027" spans="2:28">
      <c r="B4027" s="58">
        <v>42010</v>
      </c>
      <c r="T4027" s="58">
        <v>42010</v>
      </c>
      <c r="AB4027" s="58">
        <v>42010</v>
      </c>
    </row>
    <row r="4028" spans="2:28">
      <c r="B4028" s="58">
        <v>42011</v>
      </c>
      <c r="T4028" s="58">
        <v>42011</v>
      </c>
      <c r="AB4028" s="58">
        <v>42011</v>
      </c>
    </row>
    <row r="4029" spans="2:28">
      <c r="B4029" s="58">
        <v>42012</v>
      </c>
      <c r="T4029" s="58">
        <v>42012</v>
      </c>
      <c r="AB4029" s="58">
        <v>42012</v>
      </c>
    </row>
    <row r="4030" spans="2:28">
      <c r="B4030" s="58">
        <v>42013</v>
      </c>
      <c r="T4030" s="58">
        <v>42013</v>
      </c>
      <c r="AB4030" s="58">
        <v>42013</v>
      </c>
    </row>
    <row r="4031" spans="2:28">
      <c r="B4031" s="58">
        <v>42014</v>
      </c>
      <c r="T4031" s="58">
        <v>42014</v>
      </c>
      <c r="AB4031" s="58">
        <v>42014</v>
      </c>
    </row>
    <row r="4032" spans="2:28">
      <c r="B4032" s="58">
        <v>42015</v>
      </c>
      <c r="T4032" s="58">
        <v>42015</v>
      </c>
      <c r="AB4032" s="58">
        <v>42015</v>
      </c>
    </row>
    <row r="4033" spans="2:28">
      <c r="B4033" s="58">
        <v>42016</v>
      </c>
      <c r="T4033" s="58">
        <v>42016</v>
      </c>
      <c r="AB4033" s="58">
        <v>42016</v>
      </c>
    </row>
    <row r="4034" spans="2:28">
      <c r="B4034" s="58">
        <v>42017</v>
      </c>
      <c r="T4034" s="58">
        <v>42017</v>
      </c>
      <c r="AB4034" s="58">
        <v>42017</v>
      </c>
    </row>
    <row r="4035" spans="2:28">
      <c r="B4035" s="58">
        <v>42018</v>
      </c>
      <c r="T4035" s="58">
        <v>42018</v>
      </c>
      <c r="AB4035" s="58">
        <v>42018</v>
      </c>
    </row>
    <row r="4036" spans="2:28">
      <c r="B4036" s="58">
        <v>42019</v>
      </c>
      <c r="T4036" s="58">
        <v>42019</v>
      </c>
      <c r="AB4036" s="58">
        <v>42019</v>
      </c>
    </row>
    <row r="4037" spans="2:28">
      <c r="B4037" s="58">
        <v>42020</v>
      </c>
      <c r="T4037" s="58">
        <v>42020</v>
      </c>
      <c r="AB4037" s="58">
        <v>42020</v>
      </c>
    </row>
    <row r="4038" spans="2:28">
      <c r="B4038" s="58">
        <v>42021</v>
      </c>
      <c r="T4038" s="58">
        <v>42021</v>
      </c>
      <c r="AB4038" s="58">
        <v>42021</v>
      </c>
    </row>
    <row r="4039" spans="2:28">
      <c r="B4039" s="58">
        <v>42022</v>
      </c>
      <c r="T4039" s="58">
        <v>42022</v>
      </c>
      <c r="AB4039" s="58">
        <v>42022</v>
      </c>
    </row>
    <row r="4040" spans="2:28">
      <c r="B4040" s="58">
        <v>42023</v>
      </c>
      <c r="T4040" s="58">
        <v>42023</v>
      </c>
      <c r="AB4040" s="58">
        <v>42023</v>
      </c>
    </row>
    <row r="4041" spans="2:28">
      <c r="B4041" s="58">
        <v>42024</v>
      </c>
      <c r="T4041" s="58">
        <v>42024</v>
      </c>
      <c r="AB4041" s="58">
        <v>42024</v>
      </c>
    </row>
    <row r="4042" spans="2:28">
      <c r="B4042" s="58">
        <v>42025</v>
      </c>
      <c r="T4042" s="58">
        <v>42025</v>
      </c>
      <c r="AB4042" s="58">
        <v>42025</v>
      </c>
    </row>
    <row r="4043" spans="2:28">
      <c r="B4043" s="58">
        <v>42026</v>
      </c>
      <c r="T4043" s="58">
        <v>42026</v>
      </c>
      <c r="AB4043" s="58">
        <v>42026</v>
      </c>
    </row>
    <row r="4044" spans="2:28">
      <c r="B4044" s="58">
        <v>42027</v>
      </c>
      <c r="T4044" s="58">
        <v>42027</v>
      </c>
      <c r="AB4044" s="58">
        <v>42027</v>
      </c>
    </row>
    <row r="4045" spans="2:28">
      <c r="B4045" s="58">
        <v>42028</v>
      </c>
      <c r="T4045" s="58">
        <v>42028</v>
      </c>
      <c r="AB4045" s="58">
        <v>42028</v>
      </c>
    </row>
    <row r="4046" spans="2:28">
      <c r="B4046" s="58">
        <v>42029</v>
      </c>
      <c r="T4046" s="58">
        <v>42029</v>
      </c>
      <c r="AB4046" s="58">
        <v>42029</v>
      </c>
    </row>
    <row r="4047" spans="2:28">
      <c r="B4047" s="58">
        <v>42030</v>
      </c>
      <c r="T4047" s="58">
        <v>42030</v>
      </c>
      <c r="AB4047" s="58">
        <v>42030</v>
      </c>
    </row>
    <row r="4048" spans="2:28">
      <c r="B4048" s="58">
        <v>42031</v>
      </c>
      <c r="T4048" s="58">
        <v>42031</v>
      </c>
      <c r="AB4048" s="58">
        <v>42031</v>
      </c>
    </row>
    <row r="4049" spans="2:28">
      <c r="B4049" s="58">
        <v>42032</v>
      </c>
      <c r="T4049" s="58">
        <v>42032</v>
      </c>
      <c r="AB4049" s="58">
        <v>42032</v>
      </c>
    </row>
    <row r="4050" spans="2:28">
      <c r="B4050" s="58">
        <v>42033</v>
      </c>
      <c r="T4050" s="58">
        <v>42033</v>
      </c>
      <c r="AB4050" s="58">
        <v>42033</v>
      </c>
    </row>
    <row r="4051" spans="2:28">
      <c r="B4051" s="58">
        <v>42034</v>
      </c>
      <c r="T4051" s="58">
        <v>42034</v>
      </c>
      <c r="AB4051" s="58">
        <v>42034</v>
      </c>
    </row>
    <row r="4052" spans="2:28">
      <c r="B4052" s="58">
        <v>42035</v>
      </c>
      <c r="T4052" s="58">
        <v>42035</v>
      </c>
      <c r="AB4052" s="58">
        <v>42035</v>
      </c>
    </row>
    <row r="4053" spans="2:28">
      <c r="B4053" s="58">
        <v>42036</v>
      </c>
      <c r="T4053" s="58">
        <v>42036</v>
      </c>
      <c r="AB4053" s="58">
        <v>42036</v>
      </c>
    </row>
    <row r="4054" spans="2:28">
      <c r="B4054" s="58">
        <v>42037</v>
      </c>
      <c r="T4054" s="58">
        <v>42037</v>
      </c>
      <c r="AB4054" s="58">
        <v>42037</v>
      </c>
    </row>
    <row r="4055" spans="2:28">
      <c r="B4055" s="58">
        <v>42038</v>
      </c>
      <c r="T4055" s="58">
        <v>42038</v>
      </c>
      <c r="AB4055" s="58">
        <v>42038</v>
      </c>
    </row>
    <row r="4056" spans="2:28">
      <c r="B4056" s="58">
        <v>42039</v>
      </c>
      <c r="T4056" s="58">
        <v>42039</v>
      </c>
      <c r="AB4056" s="58">
        <v>42039</v>
      </c>
    </row>
    <row r="4057" spans="2:28">
      <c r="B4057" s="58">
        <v>42040</v>
      </c>
      <c r="T4057" s="58">
        <v>42040</v>
      </c>
      <c r="AB4057" s="58">
        <v>42040</v>
      </c>
    </row>
    <row r="4058" spans="2:28">
      <c r="B4058" s="58">
        <v>42041</v>
      </c>
      <c r="T4058" s="58">
        <v>42041</v>
      </c>
      <c r="AB4058" s="58">
        <v>42041</v>
      </c>
    </row>
    <row r="4059" spans="2:28">
      <c r="B4059" s="58">
        <v>42042</v>
      </c>
      <c r="T4059" s="58">
        <v>42042</v>
      </c>
      <c r="AB4059" s="58">
        <v>42042</v>
      </c>
    </row>
    <row r="4060" spans="2:28">
      <c r="B4060" s="58">
        <v>42043</v>
      </c>
      <c r="T4060" s="58">
        <v>42043</v>
      </c>
      <c r="AB4060" s="58">
        <v>42043</v>
      </c>
    </row>
    <row r="4061" spans="2:28">
      <c r="B4061" s="58">
        <v>42044</v>
      </c>
      <c r="T4061" s="58">
        <v>42044</v>
      </c>
      <c r="AB4061" s="58">
        <v>42044</v>
      </c>
    </row>
    <row r="4062" spans="2:28">
      <c r="B4062" s="58">
        <v>42045</v>
      </c>
      <c r="T4062" s="58">
        <v>42045</v>
      </c>
      <c r="AB4062" s="58">
        <v>42045</v>
      </c>
    </row>
    <row r="4063" spans="2:28">
      <c r="B4063" s="58">
        <v>42046</v>
      </c>
      <c r="T4063" s="58">
        <v>42046</v>
      </c>
      <c r="AB4063" s="58">
        <v>42046</v>
      </c>
    </row>
    <row r="4064" spans="2:28">
      <c r="B4064" s="58">
        <v>42047</v>
      </c>
      <c r="T4064" s="58">
        <v>42047</v>
      </c>
      <c r="AB4064" s="58">
        <v>42047</v>
      </c>
    </row>
    <row r="4065" spans="2:28">
      <c r="B4065" s="58">
        <v>42048</v>
      </c>
      <c r="T4065" s="58">
        <v>42048</v>
      </c>
      <c r="AB4065" s="58">
        <v>42048</v>
      </c>
    </row>
    <row r="4066" spans="2:28">
      <c r="B4066" s="58">
        <v>42049</v>
      </c>
      <c r="T4066" s="58">
        <v>42049</v>
      </c>
      <c r="AB4066" s="58">
        <v>42049</v>
      </c>
    </row>
    <row r="4067" spans="2:28">
      <c r="B4067" s="58">
        <v>42050</v>
      </c>
      <c r="T4067" s="58">
        <v>42050</v>
      </c>
      <c r="AB4067" s="58">
        <v>42050</v>
      </c>
    </row>
    <row r="4068" spans="2:28">
      <c r="B4068" s="58">
        <v>42051</v>
      </c>
      <c r="T4068" s="58">
        <v>42051</v>
      </c>
      <c r="AB4068" s="58">
        <v>42051</v>
      </c>
    </row>
    <row r="4069" spans="2:28">
      <c r="B4069" s="58">
        <v>42052</v>
      </c>
      <c r="T4069" s="58">
        <v>42052</v>
      </c>
      <c r="AB4069" s="58">
        <v>42052</v>
      </c>
    </row>
    <row r="4070" spans="2:28">
      <c r="B4070" s="58">
        <v>42053</v>
      </c>
      <c r="T4070" s="58">
        <v>42053</v>
      </c>
      <c r="AB4070" s="58">
        <v>42053</v>
      </c>
    </row>
    <row r="4071" spans="2:28">
      <c r="B4071" s="58">
        <v>42054</v>
      </c>
      <c r="T4071" s="58">
        <v>42054</v>
      </c>
      <c r="AB4071" s="58">
        <v>42054</v>
      </c>
    </row>
    <row r="4072" spans="2:28">
      <c r="B4072" s="58">
        <v>42055</v>
      </c>
      <c r="T4072" s="58">
        <v>42055</v>
      </c>
      <c r="AB4072" s="58">
        <v>42055</v>
      </c>
    </row>
    <row r="4073" spans="2:28">
      <c r="B4073" s="58">
        <v>42056</v>
      </c>
      <c r="T4073" s="58">
        <v>42056</v>
      </c>
      <c r="AB4073" s="58">
        <v>42056</v>
      </c>
    </row>
    <row r="4074" spans="2:28">
      <c r="B4074" s="58">
        <v>42057</v>
      </c>
      <c r="T4074" s="58">
        <v>42057</v>
      </c>
      <c r="AB4074" s="58">
        <v>42057</v>
      </c>
    </row>
    <row r="4075" spans="2:28">
      <c r="B4075" s="58">
        <v>42058</v>
      </c>
      <c r="T4075" s="58">
        <v>42058</v>
      </c>
      <c r="AB4075" s="58">
        <v>42058</v>
      </c>
    </row>
    <row r="4076" spans="2:28">
      <c r="B4076" s="58">
        <v>42059</v>
      </c>
      <c r="T4076" s="58">
        <v>42059</v>
      </c>
      <c r="AB4076" s="58">
        <v>42059</v>
      </c>
    </row>
    <row r="4077" spans="2:28">
      <c r="B4077" s="58">
        <v>42060</v>
      </c>
      <c r="T4077" s="58">
        <v>42060</v>
      </c>
      <c r="AB4077" s="58">
        <v>42060</v>
      </c>
    </row>
    <row r="4078" spans="2:28">
      <c r="B4078" s="58">
        <v>42061</v>
      </c>
      <c r="T4078" s="58">
        <v>42061</v>
      </c>
      <c r="AB4078" s="58">
        <v>42061</v>
      </c>
    </row>
    <row r="4079" spans="2:28">
      <c r="B4079" s="58">
        <v>42062</v>
      </c>
      <c r="T4079" s="58">
        <v>42062</v>
      </c>
      <c r="AB4079" s="58">
        <v>42062</v>
      </c>
    </row>
    <row r="4080" spans="2:28">
      <c r="B4080" s="58">
        <v>42063</v>
      </c>
      <c r="T4080" s="58">
        <v>42063</v>
      </c>
      <c r="AB4080" s="58">
        <v>42063</v>
      </c>
    </row>
    <row r="4081" spans="2:28">
      <c r="B4081" s="58">
        <v>42064</v>
      </c>
      <c r="T4081" s="58">
        <v>42064</v>
      </c>
      <c r="AB4081" s="58">
        <v>42064</v>
      </c>
    </row>
    <row r="4082" spans="2:28">
      <c r="B4082" s="58">
        <v>42065</v>
      </c>
      <c r="T4082" s="58">
        <v>42065</v>
      </c>
      <c r="AB4082" s="58">
        <v>42065</v>
      </c>
    </row>
    <row r="4083" spans="2:28">
      <c r="B4083" s="58">
        <v>42066</v>
      </c>
      <c r="T4083" s="58">
        <v>42066</v>
      </c>
      <c r="AB4083" s="58">
        <v>42066</v>
      </c>
    </row>
    <row r="4084" spans="2:28">
      <c r="B4084" s="58">
        <v>42067</v>
      </c>
      <c r="T4084" s="58">
        <v>42067</v>
      </c>
      <c r="AB4084" s="58">
        <v>42067</v>
      </c>
    </row>
    <row r="4085" spans="2:28">
      <c r="B4085" s="58">
        <v>42068</v>
      </c>
      <c r="T4085" s="58">
        <v>42068</v>
      </c>
      <c r="AB4085" s="58">
        <v>42068</v>
      </c>
    </row>
    <row r="4086" spans="2:28">
      <c r="B4086" s="58">
        <v>42069</v>
      </c>
      <c r="T4086" s="58">
        <v>42069</v>
      </c>
      <c r="AB4086" s="58">
        <v>42069</v>
      </c>
    </row>
    <row r="4087" spans="2:28">
      <c r="B4087" s="58">
        <v>42070</v>
      </c>
      <c r="T4087" s="58">
        <v>42070</v>
      </c>
      <c r="AB4087" s="58">
        <v>42070</v>
      </c>
    </row>
    <row r="4088" spans="2:28">
      <c r="B4088" s="58">
        <v>42071</v>
      </c>
      <c r="T4088" s="58">
        <v>42071</v>
      </c>
      <c r="AB4088" s="58">
        <v>42071</v>
      </c>
    </row>
    <row r="4089" spans="2:28">
      <c r="B4089" s="58">
        <v>42072</v>
      </c>
      <c r="T4089" s="58">
        <v>42072</v>
      </c>
      <c r="AB4089" s="58">
        <v>42072</v>
      </c>
    </row>
    <row r="4090" spans="2:28">
      <c r="B4090" s="58">
        <v>42073</v>
      </c>
      <c r="T4090" s="58">
        <v>42073</v>
      </c>
      <c r="AB4090" s="58">
        <v>42073</v>
      </c>
    </row>
    <row r="4091" spans="2:28">
      <c r="B4091" s="58">
        <v>42074</v>
      </c>
      <c r="T4091" s="58">
        <v>42074</v>
      </c>
      <c r="AB4091" s="58">
        <v>42074</v>
      </c>
    </row>
    <row r="4092" spans="2:28">
      <c r="B4092" s="58">
        <v>42075</v>
      </c>
      <c r="T4092" s="58">
        <v>42075</v>
      </c>
      <c r="AB4092" s="58">
        <v>42075</v>
      </c>
    </row>
    <row r="4093" spans="2:28">
      <c r="B4093" s="58">
        <v>42076</v>
      </c>
      <c r="T4093" s="58">
        <v>42076</v>
      </c>
      <c r="AB4093" s="58">
        <v>42076</v>
      </c>
    </row>
    <row r="4094" spans="2:28">
      <c r="B4094" s="58">
        <v>42077</v>
      </c>
      <c r="T4094" s="58">
        <v>42077</v>
      </c>
      <c r="AB4094" s="58">
        <v>42077</v>
      </c>
    </row>
    <row r="4095" spans="2:28">
      <c r="B4095" s="58">
        <v>42078</v>
      </c>
      <c r="T4095" s="58">
        <v>42078</v>
      </c>
      <c r="AB4095" s="58">
        <v>42078</v>
      </c>
    </row>
    <row r="4096" spans="2:28">
      <c r="B4096" s="58">
        <v>42079</v>
      </c>
      <c r="T4096" s="58">
        <v>42079</v>
      </c>
      <c r="AB4096" s="58">
        <v>42079</v>
      </c>
    </row>
    <row r="4097" spans="2:28">
      <c r="B4097" s="58">
        <v>42080</v>
      </c>
      <c r="T4097" s="58">
        <v>42080</v>
      </c>
      <c r="AB4097" s="58">
        <v>42080</v>
      </c>
    </row>
    <row r="4098" spans="2:28">
      <c r="B4098" s="58">
        <v>42081</v>
      </c>
      <c r="T4098" s="58">
        <v>42081</v>
      </c>
      <c r="AB4098" s="58">
        <v>42081</v>
      </c>
    </row>
    <row r="4099" spans="2:28">
      <c r="B4099" s="58">
        <v>42082</v>
      </c>
      <c r="T4099" s="58">
        <v>42082</v>
      </c>
      <c r="AB4099" s="58">
        <v>42082</v>
      </c>
    </row>
    <row r="4100" spans="2:28">
      <c r="B4100" s="58">
        <v>42083</v>
      </c>
      <c r="T4100" s="58">
        <v>42083</v>
      </c>
      <c r="AB4100" s="58">
        <v>42083</v>
      </c>
    </row>
    <row r="4101" spans="2:28">
      <c r="B4101" s="58">
        <v>42084</v>
      </c>
      <c r="T4101" s="58">
        <v>42084</v>
      </c>
      <c r="AB4101" s="58">
        <v>42084</v>
      </c>
    </row>
    <row r="4102" spans="2:28">
      <c r="B4102" s="58">
        <v>42085</v>
      </c>
      <c r="T4102" s="58">
        <v>42085</v>
      </c>
      <c r="AB4102" s="58">
        <v>42085</v>
      </c>
    </row>
    <row r="4103" spans="2:28">
      <c r="B4103" s="58">
        <v>42086</v>
      </c>
      <c r="T4103" s="58">
        <v>42086</v>
      </c>
      <c r="AB4103" s="58">
        <v>42086</v>
      </c>
    </row>
    <row r="4104" spans="2:28">
      <c r="B4104" s="58">
        <v>42087</v>
      </c>
      <c r="T4104" s="58">
        <v>42087</v>
      </c>
      <c r="AB4104" s="58">
        <v>42087</v>
      </c>
    </row>
    <row r="4105" spans="2:28">
      <c r="B4105" s="58">
        <v>42088</v>
      </c>
      <c r="T4105" s="58">
        <v>42088</v>
      </c>
      <c r="AB4105" s="58">
        <v>42088</v>
      </c>
    </row>
    <row r="4106" spans="2:28">
      <c r="B4106" s="58">
        <v>42089</v>
      </c>
      <c r="T4106" s="58">
        <v>42089</v>
      </c>
      <c r="AB4106" s="58">
        <v>42089</v>
      </c>
    </row>
    <row r="4107" spans="2:28">
      <c r="B4107" s="58">
        <v>42090</v>
      </c>
      <c r="T4107" s="58">
        <v>42090</v>
      </c>
      <c r="AB4107" s="58">
        <v>42090</v>
      </c>
    </row>
    <row r="4108" spans="2:28">
      <c r="B4108" s="58">
        <v>42091</v>
      </c>
      <c r="T4108" s="58">
        <v>42091</v>
      </c>
      <c r="AB4108" s="58">
        <v>42091</v>
      </c>
    </row>
    <row r="4109" spans="2:28">
      <c r="B4109" s="58">
        <v>42092</v>
      </c>
      <c r="T4109" s="58">
        <v>42092</v>
      </c>
      <c r="AB4109" s="58">
        <v>42092</v>
      </c>
    </row>
    <row r="4110" spans="2:28">
      <c r="B4110" s="58">
        <v>42093</v>
      </c>
      <c r="T4110" s="58">
        <v>42093</v>
      </c>
      <c r="AB4110" s="58">
        <v>42093</v>
      </c>
    </row>
    <row r="4111" spans="2:28">
      <c r="B4111" s="58">
        <v>42094</v>
      </c>
      <c r="T4111" s="58">
        <v>42094</v>
      </c>
      <c r="AB4111" s="58">
        <v>42094</v>
      </c>
    </row>
    <row r="4112" spans="2:28">
      <c r="B4112" s="58">
        <v>42095</v>
      </c>
      <c r="T4112" s="58">
        <v>42095</v>
      </c>
      <c r="AB4112" s="58">
        <v>42095</v>
      </c>
    </row>
    <row r="4113" spans="2:28">
      <c r="B4113" s="58">
        <v>42096</v>
      </c>
      <c r="T4113" s="58">
        <v>42096</v>
      </c>
      <c r="AB4113" s="58">
        <v>42096</v>
      </c>
    </row>
    <row r="4114" spans="2:28">
      <c r="B4114" s="58">
        <v>42097</v>
      </c>
      <c r="T4114" s="58">
        <v>42097</v>
      </c>
      <c r="AB4114" s="58">
        <v>42097</v>
      </c>
    </row>
    <row r="4115" spans="2:28">
      <c r="B4115" s="58">
        <v>42098</v>
      </c>
      <c r="T4115" s="58">
        <v>42098</v>
      </c>
      <c r="AB4115" s="58">
        <v>42098</v>
      </c>
    </row>
    <row r="4116" spans="2:28">
      <c r="B4116" s="58">
        <v>42099</v>
      </c>
      <c r="T4116" s="58">
        <v>42099</v>
      </c>
      <c r="AB4116" s="58">
        <v>42099</v>
      </c>
    </row>
    <row r="4117" spans="2:28">
      <c r="B4117" s="58">
        <v>42100</v>
      </c>
      <c r="T4117" s="58">
        <v>42100</v>
      </c>
      <c r="AB4117" s="58">
        <v>42100</v>
      </c>
    </row>
    <row r="4118" spans="2:28">
      <c r="B4118" s="58">
        <v>42101</v>
      </c>
      <c r="T4118" s="58">
        <v>42101</v>
      </c>
      <c r="AB4118" s="58">
        <v>42101</v>
      </c>
    </row>
    <row r="4119" spans="2:28">
      <c r="B4119" s="58">
        <v>42102</v>
      </c>
      <c r="T4119" s="58">
        <v>42102</v>
      </c>
      <c r="AB4119" s="58">
        <v>42102</v>
      </c>
    </row>
    <row r="4120" spans="2:28">
      <c r="B4120" s="58">
        <v>42103</v>
      </c>
      <c r="T4120" s="58">
        <v>42103</v>
      </c>
      <c r="AB4120" s="58">
        <v>42103</v>
      </c>
    </row>
    <row r="4121" spans="2:28">
      <c r="B4121" s="58">
        <v>42104</v>
      </c>
      <c r="T4121" s="58">
        <v>42104</v>
      </c>
      <c r="AB4121" s="58">
        <v>42104</v>
      </c>
    </row>
    <row r="4122" spans="2:28">
      <c r="B4122" s="58">
        <v>42105</v>
      </c>
      <c r="T4122" s="58">
        <v>42105</v>
      </c>
      <c r="AB4122" s="58">
        <v>42105</v>
      </c>
    </row>
    <row r="4123" spans="2:28">
      <c r="B4123" s="58">
        <v>42106</v>
      </c>
      <c r="T4123" s="58">
        <v>42106</v>
      </c>
      <c r="AB4123" s="58">
        <v>42106</v>
      </c>
    </row>
    <row r="4124" spans="2:28">
      <c r="B4124" s="58">
        <v>42107</v>
      </c>
      <c r="T4124" s="58">
        <v>42107</v>
      </c>
      <c r="AB4124" s="58">
        <v>42107</v>
      </c>
    </row>
    <row r="4125" spans="2:28">
      <c r="B4125" s="58">
        <v>42108</v>
      </c>
      <c r="T4125" s="58">
        <v>42108</v>
      </c>
      <c r="AB4125" s="58">
        <v>42108</v>
      </c>
    </row>
    <row r="4126" spans="2:28">
      <c r="B4126" s="58">
        <v>42109</v>
      </c>
      <c r="T4126" s="58">
        <v>42109</v>
      </c>
      <c r="AB4126" s="58">
        <v>42109</v>
      </c>
    </row>
    <row r="4127" spans="2:28">
      <c r="B4127" s="58">
        <v>42110</v>
      </c>
      <c r="T4127" s="58">
        <v>42110</v>
      </c>
      <c r="AB4127" s="58">
        <v>42110</v>
      </c>
    </row>
    <row r="4128" spans="2:28">
      <c r="B4128" s="58">
        <v>42111</v>
      </c>
      <c r="T4128" s="58">
        <v>42111</v>
      </c>
      <c r="AB4128" s="58">
        <v>42111</v>
      </c>
    </row>
    <row r="4129" spans="2:28">
      <c r="B4129" s="58">
        <v>42112</v>
      </c>
      <c r="T4129" s="58">
        <v>42112</v>
      </c>
      <c r="AB4129" s="58">
        <v>42112</v>
      </c>
    </row>
    <row r="4130" spans="2:28">
      <c r="B4130" s="58">
        <v>42113</v>
      </c>
      <c r="T4130" s="58">
        <v>42113</v>
      </c>
      <c r="AB4130" s="58">
        <v>42113</v>
      </c>
    </row>
    <row r="4131" spans="2:28">
      <c r="B4131" s="58">
        <v>42114</v>
      </c>
      <c r="T4131" s="58">
        <v>42114</v>
      </c>
      <c r="AB4131" s="58">
        <v>42114</v>
      </c>
    </row>
    <row r="4132" spans="2:28">
      <c r="B4132" s="58">
        <v>42115</v>
      </c>
      <c r="T4132" s="58">
        <v>42115</v>
      </c>
      <c r="AB4132" s="58">
        <v>42115</v>
      </c>
    </row>
    <row r="4133" spans="2:28">
      <c r="B4133" s="58">
        <v>42116</v>
      </c>
      <c r="T4133" s="58">
        <v>42116</v>
      </c>
      <c r="AB4133" s="58">
        <v>42116</v>
      </c>
    </row>
    <row r="4134" spans="2:28">
      <c r="B4134" s="58">
        <v>42117</v>
      </c>
      <c r="T4134" s="58">
        <v>42117</v>
      </c>
      <c r="AB4134" s="58">
        <v>42117</v>
      </c>
    </row>
    <row r="4135" spans="2:28">
      <c r="B4135" s="58">
        <v>42118</v>
      </c>
      <c r="T4135" s="58">
        <v>42118</v>
      </c>
      <c r="AB4135" s="58">
        <v>42118</v>
      </c>
    </row>
    <row r="4136" spans="2:28">
      <c r="B4136" s="58">
        <v>42119</v>
      </c>
      <c r="T4136" s="58">
        <v>42119</v>
      </c>
      <c r="AB4136" s="58">
        <v>42119</v>
      </c>
    </row>
    <row r="4137" spans="2:28">
      <c r="B4137" s="58">
        <v>42120</v>
      </c>
      <c r="T4137" s="58">
        <v>42120</v>
      </c>
      <c r="AB4137" s="58">
        <v>42120</v>
      </c>
    </row>
    <row r="4138" spans="2:28">
      <c r="B4138" s="58">
        <v>42121</v>
      </c>
      <c r="T4138" s="58">
        <v>42121</v>
      </c>
      <c r="AB4138" s="58">
        <v>42121</v>
      </c>
    </row>
    <row r="4139" spans="2:28">
      <c r="B4139" s="58">
        <v>42122</v>
      </c>
      <c r="T4139" s="58">
        <v>42122</v>
      </c>
      <c r="AB4139" s="58">
        <v>42122</v>
      </c>
    </row>
    <row r="4140" spans="2:28">
      <c r="B4140" s="58">
        <v>42123</v>
      </c>
      <c r="T4140" s="58">
        <v>42123</v>
      </c>
      <c r="AB4140" s="58">
        <v>42123</v>
      </c>
    </row>
    <row r="4141" spans="2:28">
      <c r="B4141" s="58">
        <v>42124</v>
      </c>
      <c r="T4141" s="58">
        <v>42124</v>
      </c>
      <c r="AB4141" s="58">
        <v>42124</v>
      </c>
    </row>
    <row r="4142" spans="2:28">
      <c r="B4142" s="58">
        <v>42125</v>
      </c>
      <c r="T4142" s="58">
        <v>42125</v>
      </c>
      <c r="AB4142" s="58">
        <v>42125</v>
      </c>
    </row>
    <row r="4143" spans="2:28">
      <c r="B4143" s="58">
        <v>42126</v>
      </c>
      <c r="T4143" s="58">
        <v>42126</v>
      </c>
      <c r="AB4143" s="58">
        <v>42126</v>
      </c>
    </row>
    <row r="4144" spans="2:28">
      <c r="B4144" s="58">
        <v>42127</v>
      </c>
      <c r="T4144" s="58">
        <v>42127</v>
      </c>
      <c r="AB4144" s="58">
        <v>42127</v>
      </c>
    </row>
    <row r="4145" spans="2:28">
      <c r="B4145" s="58">
        <v>42128</v>
      </c>
      <c r="T4145" s="58">
        <v>42128</v>
      </c>
      <c r="AB4145" s="58">
        <v>42128</v>
      </c>
    </row>
    <row r="4146" spans="2:28">
      <c r="B4146" s="58">
        <v>42129</v>
      </c>
      <c r="T4146" s="58">
        <v>42129</v>
      </c>
      <c r="AB4146" s="58">
        <v>42129</v>
      </c>
    </row>
    <row r="4147" spans="2:28">
      <c r="B4147" s="58">
        <v>42130</v>
      </c>
      <c r="T4147" s="58">
        <v>42130</v>
      </c>
      <c r="AB4147" s="58">
        <v>42130</v>
      </c>
    </row>
    <row r="4148" spans="2:28">
      <c r="B4148" s="58">
        <v>42131</v>
      </c>
      <c r="T4148" s="58">
        <v>42131</v>
      </c>
      <c r="AB4148" s="58">
        <v>42131</v>
      </c>
    </row>
    <row r="4149" spans="2:28">
      <c r="B4149" s="58">
        <v>42132</v>
      </c>
      <c r="T4149" s="58">
        <v>42132</v>
      </c>
      <c r="AB4149" s="58">
        <v>42132</v>
      </c>
    </row>
    <row r="4150" spans="2:28">
      <c r="B4150" s="58">
        <v>42133</v>
      </c>
      <c r="T4150" s="58">
        <v>42133</v>
      </c>
      <c r="AB4150" s="58">
        <v>42133</v>
      </c>
    </row>
    <row r="4151" spans="2:28">
      <c r="B4151" s="58">
        <v>42134</v>
      </c>
      <c r="T4151" s="58">
        <v>42134</v>
      </c>
      <c r="AB4151" s="58">
        <v>42134</v>
      </c>
    </row>
    <row r="4152" spans="2:28">
      <c r="B4152" s="58">
        <v>42135</v>
      </c>
      <c r="T4152" s="58">
        <v>42135</v>
      </c>
      <c r="AB4152" s="58">
        <v>42135</v>
      </c>
    </row>
    <row r="4153" spans="2:28">
      <c r="B4153" s="58">
        <v>42136</v>
      </c>
      <c r="T4153" s="58">
        <v>42136</v>
      </c>
      <c r="AB4153" s="58">
        <v>42136</v>
      </c>
    </row>
    <row r="4154" spans="2:28">
      <c r="B4154" s="58">
        <v>42137</v>
      </c>
      <c r="T4154" s="58">
        <v>42137</v>
      </c>
      <c r="AB4154" s="58">
        <v>42137</v>
      </c>
    </row>
    <row r="4155" spans="2:28">
      <c r="B4155" s="58">
        <v>42138</v>
      </c>
      <c r="T4155" s="58">
        <v>42138</v>
      </c>
      <c r="AB4155" s="58">
        <v>42138</v>
      </c>
    </row>
    <row r="4156" spans="2:28">
      <c r="B4156" s="58">
        <v>42139</v>
      </c>
      <c r="T4156" s="58">
        <v>42139</v>
      </c>
      <c r="AB4156" s="58">
        <v>42139</v>
      </c>
    </row>
    <row r="4157" spans="2:28">
      <c r="B4157" s="58">
        <v>42140</v>
      </c>
      <c r="T4157" s="58">
        <v>42140</v>
      </c>
      <c r="AB4157" s="58">
        <v>42140</v>
      </c>
    </row>
    <row r="4158" spans="2:28">
      <c r="B4158" s="58">
        <v>42141</v>
      </c>
      <c r="T4158" s="58">
        <v>42141</v>
      </c>
      <c r="AB4158" s="58">
        <v>42141</v>
      </c>
    </row>
    <row r="4159" spans="2:28">
      <c r="B4159" s="58">
        <v>42142</v>
      </c>
      <c r="T4159" s="58">
        <v>42142</v>
      </c>
      <c r="AB4159" s="58">
        <v>42142</v>
      </c>
    </row>
    <row r="4160" spans="2:28">
      <c r="B4160" s="58">
        <v>42143</v>
      </c>
      <c r="T4160" s="58">
        <v>42143</v>
      </c>
      <c r="AB4160" s="58">
        <v>42143</v>
      </c>
    </row>
    <row r="4161" spans="2:28">
      <c r="B4161" s="58">
        <v>42144</v>
      </c>
      <c r="T4161" s="58">
        <v>42144</v>
      </c>
      <c r="AB4161" s="58">
        <v>42144</v>
      </c>
    </row>
    <row r="4162" spans="2:28">
      <c r="B4162" s="58">
        <v>42145</v>
      </c>
      <c r="T4162" s="58">
        <v>42145</v>
      </c>
      <c r="AB4162" s="58">
        <v>42145</v>
      </c>
    </row>
    <row r="4163" spans="2:28">
      <c r="B4163" s="58">
        <v>42146</v>
      </c>
      <c r="T4163" s="58">
        <v>42146</v>
      </c>
      <c r="AB4163" s="58">
        <v>42146</v>
      </c>
    </row>
    <row r="4164" spans="2:28">
      <c r="B4164" s="58">
        <v>42147</v>
      </c>
      <c r="T4164" s="58">
        <v>42147</v>
      </c>
      <c r="AB4164" s="58">
        <v>42147</v>
      </c>
    </row>
    <row r="4165" spans="2:28">
      <c r="B4165" s="58">
        <v>42148</v>
      </c>
      <c r="T4165" s="58">
        <v>42148</v>
      </c>
      <c r="AB4165" s="58">
        <v>42148</v>
      </c>
    </row>
    <row r="4166" spans="2:28">
      <c r="B4166" s="58">
        <v>42149</v>
      </c>
      <c r="T4166" s="58">
        <v>42149</v>
      </c>
      <c r="AB4166" s="58">
        <v>42149</v>
      </c>
    </row>
    <row r="4167" spans="2:28">
      <c r="B4167" s="58">
        <v>42150</v>
      </c>
      <c r="T4167" s="58">
        <v>42150</v>
      </c>
      <c r="AB4167" s="58">
        <v>42150</v>
      </c>
    </row>
    <row r="4168" spans="2:28">
      <c r="B4168" s="58">
        <v>42151</v>
      </c>
      <c r="T4168" s="58">
        <v>42151</v>
      </c>
      <c r="AB4168" s="58">
        <v>42151</v>
      </c>
    </row>
    <row r="4169" spans="2:28">
      <c r="B4169" s="58">
        <v>42152</v>
      </c>
      <c r="T4169" s="58">
        <v>42152</v>
      </c>
      <c r="AB4169" s="58">
        <v>42152</v>
      </c>
    </row>
    <row r="4170" spans="2:28">
      <c r="B4170" s="58">
        <v>42153</v>
      </c>
      <c r="T4170" s="58">
        <v>42153</v>
      </c>
      <c r="AB4170" s="58">
        <v>42153</v>
      </c>
    </row>
    <row r="4171" spans="2:28">
      <c r="B4171" s="58">
        <v>42154</v>
      </c>
      <c r="T4171" s="58">
        <v>42154</v>
      </c>
      <c r="AB4171" s="58">
        <v>42154</v>
      </c>
    </row>
    <row r="4172" spans="2:28">
      <c r="B4172" s="58">
        <v>42155</v>
      </c>
      <c r="T4172" s="58">
        <v>42155</v>
      </c>
      <c r="AB4172" s="58">
        <v>42155</v>
      </c>
    </row>
    <row r="4173" spans="2:28">
      <c r="B4173" s="58">
        <v>42156</v>
      </c>
      <c r="T4173" s="58">
        <v>42156</v>
      </c>
      <c r="AB4173" s="58">
        <v>42156</v>
      </c>
    </row>
    <row r="4174" spans="2:28">
      <c r="B4174" s="58">
        <v>42157</v>
      </c>
      <c r="T4174" s="58">
        <v>42157</v>
      </c>
      <c r="AB4174" s="58">
        <v>42157</v>
      </c>
    </row>
    <row r="4175" spans="2:28">
      <c r="B4175" s="58">
        <v>42158</v>
      </c>
      <c r="T4175" s="58">
        <v>42158</v>
      </c>
      <c r="AB4175" s="58">
        <v>42158</v>
      </c>
    </row>
    <row r="4176" spans="2:28">
      <c r="B4176" s="58">
        <v>42159</v>
      </c>
      <c r="T4176" s="58">
        <v>42159</v>
      </c>
      <c r="AB4176" s="58">
        <v>42159</v>
      </c>
    </row>
    <row r="4177" spans="2:28">
      <c r="B4177" s="58">
        <v>42160</v>
      </c>
      <c r="T4177" s="58">
        <v>42160</v>
      </c>
      <c r="AB4177" s="58">
        <v>42160</v>
      </c>
    </row>
    <row r="4178" spans="2:28">
      <c r="B4178" s="58">
        <v>42161</v>
      </c>
      <c r="T4178" s="58">
        <v>42161</v>
      </c>
      <c r="AB4178" s="58">
        <v>42161</v>
      </c>
    </row>
    <row r="4179" spans="2:28">
      <c r="B4179" s="58">
        <v>42162</v>
      </c>
      <c r="T4179" s="58">
        <v>42162</v>
      </c>
      <c r="AB4179" s="58">
        <v>42162</v>
      </c>
    </row>
    <row r="4180" spans="2:28">
      <c r="B4180" s="58">
        <v>42163</v>
      </c>
      <c r="T4180" s="58">
        <v>42163</v>
      </c>
      <c r="AB4180" s="58">
        <v>42163</v>
      </c>
    </row>
    <row r="4181" spans="2:28">
      <c r="B4181" s="58">
        <v>42164</v>
      </c>
      <c r="T4181" s="58">
        <v>42164</v>
      </c>
      <c r="AB4181" s="58">
        <v>42164</v>
      </c>
    </row>
    <row r="4182" spans="2:28">
      <c r="B4182" s="58">
        <v>42165</v>
      </c>
      <c r="T4182" s="58">
        <v>42165</v>
      </c>
      <c r="AB4182" s="58">
        <v>42165</v>
      </c>
    </row>
    <row r="4183" spans="2:28">
      <c r="B4183" s="58">
        <v>42166</v>
      </c>
      <c r="T4183" s="58">
        <v>42166</v>
      </c>
      <c r="AB4183" s="58">
        <v>42166</v>
      </c>
    </row>
    <row r="4184" spans="2:28">
      <c r="B4184" s="58">
        <v>42167</v>
      </c>
      <c r="T4184" s="58">
        <v>42167</v>
      </c>
      <c r="AB4184" s="58">
        <v>42167</v>
      </c>
    </row>
    <row r="4185" spans="2:28">
      <c r="B4185" s="58">
        <v>42168</v>
      </c>
      <c r="T4185" s="58">
        <v>42168</v>
      </c>
      <c r="AB4185" s="58">
        <v>42168</v>
      </c>
    </row>
    <row r="4186" spans="2:28">
      <c r="B4186" s="58">
        <v>42169</v>
      </c>
      <c r="T4186" s="58">
        <v>42169</v>
      </c>
      <c r="AB4186" s="58">
        <v>42169</v>
      </c>
    </row>
    <row r="4187" spans="2:28">
      <c r="B4187" s="58">
        <v>42170</v>
      </c>
      <c r="T4187" s="58">
        <v>42170</v>
      </c>
      <c r="AB4187" s="58">
        <v>42170</v>
      </c>
    </row>
    <row r="4188" spans="2:28">
      <c r="B4188" s="58">
        <v>42171</v>
      </c>
      <c r="T4188" s="58">
        <v>42171</v>
      </c>
      <c r="AB4188" s="58">
        <v>42171</v>
      </c>
    </row>
    <row r="4189" spans="2:28">
      <c r="B4189" s="58">
        <v>42172</v>
      </c>
      <c r="T4189" s="58">
        <v>42172</v>
      </c>
      <c r="AB4189" s="58">
        <v>42172</v>
      </c>
    </row>
    <row r="4190" spans="2:28">
      <c r="B4190" s="58">
        <v>42173</v>
      </c>
      <c r="T4190" s="58">
        <v>42173</v>
      </c>
      <c r="AB4190" s="58">
        <v>42173</v>
      </c>
    </row>
    <row r="4191" spans="2:28">
      <c r="B4191" s="58">
        <v>42174</v>
      </c>
      <c r="T4191" s="58">
        <v>42174</v>
      </c>
      <c r="AB4191" s="58">
        <v>42174</v>
      </c>
    </row>
    <row r="4192" spans="2:28">
      <c r="B4192" s="58">
        <v>42175</v>
      </c>
      <c r="T4192" s="58">
        <v>42175</v>
      </c>
      <c r="AB4192" s="58">
        <v>42175</v>
      </c>
    </row>
    <row r="4193" spans="2:28">
      <c r="B4193" s="58">
        <v>42176</v>
      </c>
      <c r="T4193" s="58">
        <v>42176</v>
      </c>
      <c r="AB4193" s="58">
        <v>42176</v>
      </c>
    </row>
    <row r="4194" spans="2:28">
      <c r="B4194" s="58">
        <v>42177</v>
      </c>
      <c r="T4194" s="58">
        <v>42177</v>
      </c>
      <c r="AB4194" s="58">
        <v>42177</v>
      </c>
    </row>
    <row r="4195" spans="2:28">
      <c r="B4195" s="58">
        <v>42178</v>
      </c>
      <c r="T4195" s="58">
        <v>42178</v>
      </c>
      <c r="AB4195" s="58">
        <v>42178</v>
      </c>
    </row>
    <row r="4196" spans="2:28">
      <c r="B4196" s="58">
        <v>42179</v>
      </c>
      <c r="T4196" s="58">
        <v>42179</v>
      </c>
      <c r="AB4196" s="58">
        <v>42179</v>
      </c>
    </row>
    <row r="4197" spans="2:28">
      <c r="B4197" s="58">
        <v>42180</v>
      </c>
      <c r="T4197" s="58">
        <v>42180</v>
      </c>
      <c r="AB4197" s="58">
        <v>42180</v>
      </c>
    </row>
    <row r="4198" spans="2:28">
      <c r="B4198" s="58">
        <v>42181</v>
      </c>
      <c r="T4198" s="58">
        <v>42181</v>
      </c>
      <c r="AB4198" s="58">
        <v>42181</v>
      </c>
    </row>
    <row r="4199" spans="2:28">
      <c r="B4199" s="58">
        <v>42182</v>
      </c>
      <c r="T4199" s="58">
        <v>42182</v>
      </c>
      <c r="AB4199" s="58">
        <v>42182</v>
      </c>
    </row>
    <row r="4200" spans="2:28">
      <c r="B4200" s="58">
        <v>42183</v>
      </c>
      <c r="T4200" s="58">
        <v>42183</v>
      </c>
      <c r="AB4200" s="58">
        <v>42183</v>
      </c>
    </row>
    <row r="4201" spans="2:28">
      <c r="B4201" s="58">
        <v>42184</v>
      </c>
      <c r="T4201" s="58">
        <v>42184</v>
      </c>
      <c r="AB4201" s="58">
        <v>42184</v>
      </c>
    </row>
    <row r="4202" spans="2:28">
      <c r="B4202" s="58">
        <v>42185</v>
      </c>
      <c r="T4202" s="58">
        <v>42185</v>
      </c>
      <c r="AB4202" s="58">
        <v>42185</v>
      </c>
    </row>
    <row r="4203" spans="2:28">
      <c r="B4203" s="58">
        <v>42186</v>
      </c>
      <c r="T4203" s="58">
        <v>42186</v>
      </c>
      <c r="AB4203" s="58">
        <v>42186</v>
      </c>
    </row>
    <row r="4204" spans="2:28">
      <c r="B4204" s="58">
        <v>42187</v>
      </c>
      <c r="T4204" s="58">
        <v>42187</v>
      </c>
      <c r="AB4204" s="58">
        <v>42187</v>
      </c>
    </row>
    <row r="4205" spans="2:28">
      <c r="B4205" s="58">
        <v>42188</v>
      </c>
      <c r="T4205" s="58">
        <v>42188</v>
      </c>
      <c r="AB4205" s="58">
        <v>42188</v>
      </c>
    </row>
    <row r="4206" spans="2:28">
      <c r="B4206" s="58">
        <v>42189</v>
      </c>
      <c r="T4206" s="58">
        <v>42189</v>
      </c>
      <c r="AB4206" s="58">
        <v>42189</v>
      </c>
    </row>
    <row r="4207" spans="2:28">
      <c r="B4207" s="58">
        <v>42190</v>
      </c>
      <c r="T4207" s="58">
        <v>42190</v>
      </c>
      <c r="AB4207" s="58">
        <v>42190</v>
      </c>
    </row>
    <row r="4208" spans="2:28">
      <c r="B4208" s="58">
        <v>42191</v>
      </c>
      <c r="T4208" s="58">
        <v>42191</v>
      </c>
      <c r="AB4208" s="58">
        <v>42191</v>
      </c>
    </row>
    <row r="4209" spans="2:28">
      <c r="B4209" s="58">
        <v>42192</v>
      </c>
      <c r="T4209" s="58">
        <v>42192</v>
      </c>
      <c r="AB4209" s="58">
        <v>42192</v>
      </c>
    </row>
    <row r="4210" spans="2:28">
      <c r="B4210" s="58">
        <v>42193</v>
      </c>
      <c r="T4210" s="58">
        <v>42193</v>
      </c>
      <c r="AB4210" s="58">
        <v>42193</v>
      </c>
    </row>
    <row r="4211" spans="2:28">
      <c r="B4211" s="58">
        <v>42194</v>
      </c>
      <c r="T4211" s="58">
        <v>42194</v>
      </c>
      <c r="AB4211" s="58">
        <v>42194</v>
      </c>
    </row>
    <row r="4212" spans="2:28">
      <c r="B4212" s="58">
        <v>42195</v>
      </c>
      <c r="T4212" s="58">
        <v>42195</v>
      </c>
      <c r="AB4212" s="58">
        <v>42195</v>
      </c>
    </row>
    <row r="4213" spans="2:28">
      <c r="B4213" s="58">
        <v>42196</v>
      </c>
      <c r="T4213" s="58">
        <v>42196</v>
      </c>
      <c r="AB4213" s="58">
        <v>42196</v>
      </c>
    </row>
    <row r="4214" spans="2:28">
      <c r="B4214" s="58">
        <v>42197</v>
      </c>
      <c r="T4214" s="58">
        <v>42197</v>
      </c>
      <c r="AB4214" s="58">
        <v>42197</v>
      </c>
    </row>
    <row r="4215" spans="2:28">
      <c r="B4215" s="58">
        <v>42198</v>
      </c>
      <c r="T4215" s="58">
        <v>42198</v>
      </c>
      <c r="AB4215" s="58">
        <v>42198</v>
      </c>
    </row>
    <row r="4216" spans="2:28">
      <c r="B4216" s="58">
        <v>42199</v>
      </c>
      <c r="T4216" s="58">
        <v>42199</v>
      </c>
      <c r="AB4216" s="58">
        <v>42199</v>
      </c>
    </row>
    <row r="4217" spans="2:28">
      <c r="B4217" s="58">
        <v>42200</v>
      </c>
      <c r="T4217" s="58">
        <v>42200</v>
      </c>
      <c r="AB4217" s="58">
        <v>42200</v>
      </c>
    </row>
    <row r="4218" spans="2:28">
      <c r="B4218" s="58">
        <v>42201</v>
      </c>
      <c r="T4218" s="58">
        <v>42201</v>
      </c>
      <c r="AB4218" s="58">
        <v>42201</v>
      </c>
    </row>
    <row r="4219" spans="2:28">
      <c r="B4219" s="58">
        <v>42202</v>
      </c>
      <c r="T4219" s="58">
        <v>42202</v>
      </c>
      <c r="AB4219" s="58">
        <v>42202</v>
      </c>
    </row>
    <row r="4220" spans="2:28">
      <c r="B4220" s="58">
        <v>42203</v>
      </c>
      <c r="T4220" s="58">
        <v>42203</v>
      </c>
      <c r="AB4220" s="58">
        <v>42203</v>
      </c>
    </row>
    <row r="4221" spans="2:28">
      <c r="B4221" s="58">
        <v>42204</v>
      </c>
      <c r="T4221" s="58">
        <v>42204</v>
      </c>
      <c r="AB4221" s="58">
        <v>42204</v>
      </c>
    </row>
    <row r="4222" spans="2:28">
      <c r="B4222" s="58">
        <v>42205</v>
      </c>
      <c r="T4222" s="58">
        <v>42205</v>
      </c>
      <c r="AB4222" s="58">
        <v>42205</v>
      </c>
    </row>
    <row r="4223" spans="2:28">
      <c r="B4223" s="58">
        <v>42206</v>
      </c>
      <c r="T4223" s="58">
        <v>42206</v>
      </c>
      <c r="AB4223" s="58">
        <v>42206</v>
      </c>
    </row>
    <row r="4224" spans="2:28">
      <c r="B4224" s="58">
        <v>42207</v>
      </c>
      <c r="T4224" s="58">
        <v>42207</v>
      </c>
      <c r="AB4224" s="58">
        <v>42207</v>
      </c>
    </row>
    <row r="4225" spans="2:28">
      <c r="B4225" s="58">
        <v>42208</v>
      </c>
      <c r="T4225" s="58">
        <v>42208</v>
      </c>
      <c r="AB4225" s="58">
        <v>42208</v>
      </c>
    </row>
    <row r="4226" spans="2:28">
      <c r="B4226" s="58">
        <v>42209</v>
      </c>
      <c r="T4226" s="58">
        <v>42209</v>
      </c>
      <c r="AB4226" s="58">
        <v>42209</v>
      </c>
    </row>
    <row r="4227" spans="2:28">
      <c r="B4227" s="58">
        <v>42210</v>
      </c>
      <c r="T4227" s="58">
        <v>42210</v>
      </c>
      <c r="AB4227" s="58">
        <v>42210</v>
      </c>
    </row>
    <row r="4228" spans="2:28">
      <c r="B4228" s="58">
        <v>42211</v>
      </c>
      <c r="T4228" s="58">
        <v>42211</v>
      </c>
      <c r="AB4228" s="58">
        <v>42211</v>
      </c>
    </row>
    <row r="4229" spans="2:28">
      <c r="B4229" s="58">
        <v>42212</v>
      </c>
      <c r="T4229" s="58">
        <v>42212</v>
      </c>
      <c r="AB4229" s="58">
        <v>42212</v>
      </c>
    </row>
    <row r="4230" spans="2:28">
      <c r="B4230" s="58">
        <v>42213</v>
      </c>
      <c r="T4230" s="58">
        <v>42213</v>
      </c>
      <c r="AB4230" s="58">
        <v>42213</v>
      </c>
    </row>
    <row r="4231" spans="2:28">
      <c r="B4231" s="58">
        <v>42214</v>
      </c>
      <c r="T4231" s="58">
        <v>42214</v>
      </c>
      <c r="AB4231" s="58">
        <v>42214</v>
      </c>
    </row>
    <row r="4232" spans="2:28">
      <c r="B4232" s="58">
        <v>42215</v>
      </c>
      <c r="T4232" s="58">
        <v>42215</v>
      </c>
      <c r="AB4232" s="58">
        <v>42215</v>
      </c>
    </row>
    <row r="4233" spans="2:28">
      <c r="B4233" s="58">
        <v>42216</v>
      </c>
      <c r="T4233" s="58">
        <v>42216</v>
      </c>
      <c r="AB4233" s="58">
        <v>42216</v>
      </c>
    </row>
    <row r="4234" spans="2:28">
      <c r="B4234" s="58">
        <v>42217</v>
      </c>
      <c r="T4234" s="58">
        <v>42217</v>
      </c>
      <c r="AB4234" s="58">
        <v>42217</v>
      </c>
    </row>
    <row r="4235" spans="2:28">
      <c r="B4235" s="58">
        <v>42218</v>
      </c>
      <c r="T4235" s="58">
        <v>42218</v>
      </c>
      <c r="AB4235" s="58">
        <v>42218</v>
      </c>
    </row>
    <row r="4236" spans="2:28">
      <c r="B4236" s="58">
        <v>42219</v>
      </c>
      <c r="T4236" s="58">
        <v>42219</v>
      </c>
      <c r="AB4236" s="58">
        <v>42219</v>
      </c>
    </row>
    <row r="4237" spans="2:28">
      <c r="B4237" s="58">
        <v>42220</v>
      </c>
      <c r="T4237" s="58">
        <v>42220</v>
      </c>
      <c r="AB4237" s="58">
        <v>42220</v>
      </c>
    </row>
    <row r="4238" spans="2:28">
      <c r="B4238" s="58">
        <v>42221</v>
      </c>
      <c r="T4238" s="58">
        <v>42221</v>
      </c>
      <c r="AB4238" s="58">
        <v>42221</v>
      </c>
    </row>
    <row r="4239" spans="2:28">
      <c r="B4239" s="58">
        <v>42222</v>
      </c>
      <c r="T4239" s="58">
        <v>42222</v>
      </c>
      <c r="AB4239" s="58">
        <v>42222</v>
      </c>
    </row>
    <row r="4240" spans="2:28">
      <c r="B4240" s="58">
        <v>42223</v>
      </c>
      <c r="T4240" s="58">
        <v>42223</v>
      </c>
      <c r="AB4240" s="58">
        <v>42223</v>
      </c>
    </row>
    <row r="4241" spans="2:28">
      <c r="B4241" s="58">
        <v>42224</v>
      </c>
      <c r="T4241" s="58">
        <v>42224</v>
      </c>
      <c r="AB4241" s="58">
        <v>42224</v>
      </c>
    </row>
    <row r="4242" spans="2:28">
      <c r="B4242" s="58">
        <v>42225</v>
      </c>
      <c r="T4242" s="58">
        <v>42225</v>
      </c>
      <c r="AB4242" s="58">
        <v>42225</v>
      </c>
    </row>
    <row r="4243" spans="2:28">
      <c r="B4243" s="58">
        <v>42226</v>
      </c>
      <c r="T4243" s="58">
        <v>42226</v>
      </c>
      <c r="AB4243" s="58">
        <v>42226</v>
      </c>
    </row>
    <row r="4244" spans="2:28">
      <c r="B4244" s="58">
        <v>42227</v>
      </c>
      <c r="T4244" s="58">
        <v>42227</v>
      </c>
      <c r="AB4244" s="58">
        <v>42227</v>
      </c>
    </row>
    <row r="4245" spans="2:28">
      <c r="B4245" s="58">
        <v>42228</v>
      </c>
      <c r="T4245" s="58">
        <v>42228</v>
      </c>
      <c r="AB4245" s="58">
        <v>42228</v>
      </c>
    </row>
    <row r="4246" spans="2:28">
      <c r="B4246" s="58">
        <v>42229</v>
      </c>
      <c r="T4246" s="58">
        <v>42229</v>
      </c>
      <c r="AB4246" s="58">
        <v>42229</v>
      </c>
    </row>
    <row r="4247" spans="2:28">
      <c r="B4247" s="58">
        <v>42230</v>
      </c>
      <c r="T4247" s="58">
        <v>42230</v>
      </c>
      <c r="AB4247" s="58">
        <v>42230</v>
      </c>
    </row>
    <row r="4248" spans="2:28">
      <c r="B4248" s="58">
        <v>42231</v>
      </c>
      <c r="T4248" s="58">
        <v>42231</v>
      </c>
      <c r="AB4248" s="58">
        <v>42231</v>
      </c>
    </row>
    <row r="4249" spans="2:28">
      <c r="B4249" s="58">
        <v>42232</v>
      </c>
      <c r="T4249" s="58">
        <v>42232</v>
      </c>
      <c r="AB4249" s="58">
        <v>42232</v>
      </c>
    </row>
    <row r="4250" spans="2:28">
      <c r="B4250" s="58">
        <v>42233</v>
      </c>
      <c r="T4250" s="58">
        <v>42233</v>
      </c>
      <c r="AB4250" s="58">
        <v>42233</v>
      </c>
    </row>
    <row r="4251" spans="2:28">
      <c r="B4251" s="58">
        <v>42234</v>
      </c>
      <c r="T4251" s="58">
        <v>42234</v>
      </c>
      <c r="AB4251" s="58">
        <v>42234</v>
      </c>
    </row>
    <row r="4252" spans="2:28">
      <c r="B4252" s="58">
        <v>42235</v>
      </c>
      <c r="T4252" s="58">
        <v>42235</v>
      </c>
      <c r="AB4252" s="58">
        <v>42235</v>
      </c>
    </row>
    <row r="4253" spans="2:28">
      <c r="B4253" s="58">
        <v>42236</v>
      </c>
      <c r="T4253" s="58">
        <v>42236</v>
      </c>
      <c r="AB4253" s="58">
        <v>42236</v>
      </c>
    </row>
    <row r="4254" spans="2:28">
      <c r="B4254" s="58">
        <v>42237</v>
      </c>
      <c r="T4254" s="58">
        <v>42237</v>
      </c>
      <c r="AB4254" s="58">
        <v>42237</v>
      </c>
    </row>
    <row r="4255" spans="2:28">
      <c r="B4255" s="58">
        <v>42238</v>
      </c>
      <c r="T4255" s="58">
        <v>42238</v>
      </c>
      <c r="AB4255" s="58">
        <v>42238</v>
      </c>
    </row>
    <row r="4256" spans="2:28">
      <c r="B4256" s="58">
        <v>42239</v>
      </c>
      <c r="T4256" s="58">
        <v>42239</v>
      </c>
      <c r="AB4256" s="58">
        <v>42239</v>
      </c>
    </row>
    <row r="4257" spans="2:28">
      <c r="B4257" s="58">
        <v>42240</v>
      </c>
      <c r="T4257" s="58">
        <v>42240</v>
      </c>
      <c r="AB4257" s="58">
        <v>42240</v>
      </c>
    </row>
    <row r="4258" spans="2:28">
      <c r="B4258" s="58">
        <v>42241</v>
      </c>
      <c r="T4258" s="58">
        <v>42241</v>
      </c>
      <c r="AB4258" s="58">
        <v>42241</v>
      </c>
    </row>
    <row r="4259" spans="2:28">
      <c r="B4259" s="58">
        <v>42242</v>
      </c>
      <c r="T4259" s="58">
        <v>42242</v>
      </c>
      <c r="AB4259" s="58">
        <v>42242</v>
      </c>
    </row>
    <row r="4260" spans="2:28">
      <c r="B4260" s="58">
        <v>42243</v>
      </c>
      <c r="T4260" s="58">
        <v>42243</v>
      </c>
      <c r="AB4260" s="58">
        <v>42243</v>
      </c>
    </row>
    <row r="4261" spans="2:28">
      <c r="B4261" s="58">
        <v>42244</v>
      </c>
      <c r="T4261" s="58">
        <v>42244</v>
      </c>
      <c r="AB4261" s="58">
        <v>42244</v>
      </c>
    </row>
    <row r="4262" spans="2:28">
      <c r="B4262" s="58">
        <v>42245</v>
      </c>
      <c r="T4262" s="58">
        <v>42245</v>
      </c>
      <c r="AB4262" s="58">
        <v>42245</v>
      </c>
    </row>
    <row r="4263" spans="2:28">
      <c r="B4263" s="58">
        <v>42246</v>
      </c>
      <c r="T4263" s="58">
        <v>42246</v>
      </c>
      <c r="AB4263" s="58">
        <v>42246</v>
      </c>
    </row>
    <row r="4264" spans="2:28">
      <c r="B4264" s="58">
        <v>42247</v>
      </c>
      <c r="T4264" s="58">
        <v>42247</v>
      </c>
      <c r="AB4264" s="58">
        <v>42247</v>
      </c>
    </row>
    <row r="4265" spans="2:28">
      <c r="B4265" s="58">
        <v>42248</v>
      </c>
      <c r="T4265" s="58">
        <v>42248</v>
      </c>
      <c r="AB4265" s="58">
        <v>42248</v>
      </c>
    </row>
    <row r="4266" spans="2:28">
      <c r="B4266" s="58">
        <v>42249</v>
      </c>
      <c r="T4266" s="58">
        <v>42249</v>
      </c>
      <c r="AB4266" s="58">
        <v>42249</v>
      </c>
    </row>
    <row r="4267" spans="2:28">
      <c r="B4267" s="58">
        <v>42250</v>
      </c>
      <c r="T4267" s="58">
        <v>42250</v>
      </c>
      <c r="AB4267" s="58">
        <v>42250</v>
      </c>
    </row>
    <row r="4268" spans="2:28">
      <c r="B4268" s="58">
        <v>42251</v>
      </c>
      <c r="T4268" s="58">
        <v>42251</v>
      </c>
      <c r="AB4268" s="58">
        <v>42251</v>
      </c>
    </row>
    <row r="4269" spans="2:28">
      <c r="B4269" s="58">
        <v>42252</v>
      </c>
      <c r="T4269" s="58">
        <v>42252</v>
      </c>
      <c r="AB4269" s="58">
        <v>42252</v>
      </c>
    </row>
    <row r="4270" spans="2:28">
      <c r="B4270" s="58">
        <v>42253</v>
      </c>
      <c r="T4270" s="58">
        <v>42253</v>
      </c>
      <c r="AB4270" s="58">
        <v>42253</v>
      </c>
    </row>
    <row r="4271" spans="2:28">
      <c r="B4271" s="58">
        <v>42254</v>
      </c>
      <c r="T4271" s="58">
        <v>42254</v>
      </c>
      <c r="AB4271" s="58">
        <v>42254</v>
      </c>
    </row>
    <row r="4272" spans="2:28">
      <c r="B4272" s="58">
        <v>42255</v>
      </c>
      <c r="T4272" s="58">
        <v>42255</v>
      </c>
      <c r="AB4272" s="58">
        <v>42255</v>
      </c>
    </row>
    <row r="4273" spans="2:28">
      <c r="B4273" s="58">
        <v>42256</v>
      </c>
      <c r="T4273" s="58">
        <v>42256</v>
      </c>
      <c r="AB4273" s="58">
        <v>42256</v>
      </c>
    </row>
    <row r="4274" spans="2:28">
      <c r="B4274" s="58">
        <v>42257</v>
      </c>
      <c r="T4274" s="58">
        <v>42257</v>
      </c>
      <c r="AB4274" s="58">
        <v>42257</v>
      </c>
    </row>
    <row r="4275" spans="2:28">
      <c r="B4275" s="58">
        <v>42258</v>
      </c>
      <c r="T4275" s="58">
        <v>42258</v>
      </c>
      <c r="AB4275" s="58">
        <v>42258</v>
      </c>
    </row>
    <row r="4276" spans="2:28">
      <c r="B4276" s="58">
        <v>42259</v>
      </c>
      <c r="T4276" s="58">
        <v>42259</v>
      </c>
      <c r="AB4276" s="58">
        <v>42259</v>
      </c>
    </row>
    <row r="4277" spans="2:28">
      <c r="B4277" s="58">
        <v>42260</v>
      </c>
      <c r="T4277" s="58">
        <v>42260</v>
      </c>
      <c r="AB4277" s="58">
        <v>42260</v>
      </c>
    </row>
    <row r="4278" spans="2:28">
      <c r="B4278" s="58">
        <v>42261</v>
      </c>
      <c r="T4278" s="58">
        <v>42261</v>
      </c>
      <c r="AB4278" s="58">
        <v>42261</v>
      </c>
    </row>
    <row r="4279" spans="2:28">
      <c r="B4279" s="58">
        <v>42262</v>
      </c>
      <c r="T4279" s="58">
        <v>42262</v>
      </c>
      <c r="AB4279" s="58">
        <v>42262</v>
      </c>
    </row>
    <row r="4280" spans="2:28">
      <c r="B4280" s="58">
        <v>42263</v>
      </c>
      <c r="T4280" s="58">
        <v>42263</v>
      </c>
      <c r="AB4280" s="58">
        <v>42263</v>
      </c>
    </row>
    <row r="4281" spans="2:28">
      <c r="B4281" s="58">
        <v>42264</v>
      </c>
      <c r="T4281" s="58">
        <v>42264</v>
      </c>
      <c r="AB4281" s="58">
        <v>42264</v>
      </c>
    </row>
    <row r="4282" spans="2:28">
      <c r="B4282" s="58">
        <v>42265</v>
      </c>
      <c r="T4282" s="58">
        <v>42265</v>
      </c>
      <c r="AB4282" s="58">
        <v>42265</v>
      </c>
    </row>
    <row r="4283" spans="2:28">
      <c r="B4283" s="58">
        <v>42266</v>
      </c>
      <c r="T4283" s="58">
        <v>42266</v>
      </c>
      <c r="AB4283" s="58">
        <v>42266</v>
      </c>
    </row>
    <row r="4284" spans="2:28">
      <c r="B4284" s="58">
        <v>42267</v>
      </c>
      <c r="T4284" s="58">
        <v>42267</v>
      </c>
      <c r="AB4284" s="58">
        <v>42267</v>
      </c>
    </row>
    <row r="4285" spans="2:28">
      <c r="B4285" s="58">
        <v>42268</v>
      </c>
      <c r="T4285" s="58">
        <v>42268</v>
      </c>
      <c r="AB4285" s="58">
        <v>42268</v>
      </c>
    </row>
    <row r="4286" spans="2:28">
      <c r="B4286" s="58">
        <v>42269</v>
      </c>
      <c r="T4286" s="58">
        <v>42269</v>
      </c>
      <c r="AB4286" s="58">
        <v>42269</v>
      </c>
    </row>
    <row r="4287" spans="2:28">
      <c r="B4287" s="58">
        <v>42270</v>
      </c>
      <c r="T4287" s="58">
        <v>42270</v>
      </c>
      <c r="AB4287" s="58">
        <v>42270</v>
      </c>
    </row>
    <row r="4288" spans="2:28">
      <c r="B4288" s="58">
        <v>42271</v>
      </c>
      <c r="T4288" s="58">
        <v>42271</v>
      </c>
      <c r="AB4288" s="58">
        <v>42271</v>
      </c>
    </row>
    <row r="4289" spans="2:28">
      <c r="B4289" s="58">
        <v>42272</v>
      </c>
      <c r="T4289" s="58">
        <v>42272</v>
      </c>
      <c r="AB4289" s="58">
        <v>42272</v>
      </c>
    </row>
    <row r="4290" spans="2:28">
      <c r="B4290" s="58">
        <v>42273</v>
      </c>
      <c r="T4290" s="58">
        <v>42273</v>
      </c>
      <c r="AB4290" s="58">
        <v>42273</v>
      </c>
    </row>
    <row r="4291" spans="2:28">
      <c r="B4291" s="58">
        <v>42274</v>
      </c>
      <c r="T4291" s="58">
        <v>42274</v>
      </c>
      <c r="AB4291" s="58">
        <v>42274</v>
      </c>
    </row>
    <row r="4292" spans="2:28">
      <c r="B4292" s="58">
        <v>42275</v>
      </c>
      <c r="T4292" s="58">
        <v>42275</v>
      </c>
      <c r="AB4292" s="58">
        <v>42275</v>
      </c>
    </row>
    <row r="4293" spans="2:28">
      <c r="B4293" s="58">
        <v>42276</v>
      </c>
      <c r="T4293" s="58">
        <v>42276</v>
      </c>
      <c r="AB4293" s="58">
        <v>42276</v>
      </c>
    </row>
    <row r="4294" spans="2:28">
      <c r="B4294" s="58">
        <v>42277</v>
      </c>
      <c r="T4294" s="58">
        <v>42277</v>
      </c>
      <c r="AB4294" s="58">
        <v>42277</v>
      </c>
    </row>
    <row r="4295" spans="2:28">
      <c r="B4295" s="58">
        <v>42278</v>
      </c>
      <c r="T4295" s="58">
        <v>42278</v>
      </c>
      <c r="AB4295" s="58">
        <v>42278</v>
      </c>
    </row>
    <row r="4296" spans="2:28">
      <c r="B4296" s="58">
        <v>42279</v>
      </c>
      <c r="T4296" s="58">
        <v>42279</v>
      </c>
      <c r="AB4296" s="58">
        <v>42279</v>
      </c>
    </row>
    <row r="4297" spans="2:28">
      <c r="B4297" s="58">
        <v>42280</v>
      </c>
      <c r="T4297" s="58">
        <v>42280</v>
      </c>
      <c r="AB4297" s="58">
        <v>42280</v>
      </c>
    </row>
    <row r="4298" spans="2:28">
      <c r="B4298" s="58">
        <v>42281</v>
      </c>
      <c r="T4298" s="58">
        <v>42281</v>
      </c>
      <c r="AB4298" s="58">
        <v>42281</v>
      </c>
    </row>
    <row r="4299" spans="2:28">
      <c r="B4299" s="58">
        <v>42282</v>
      </c>
      <c r="T4299" s="58">
        <v>42282</v>
      </c>
      <c r="AB4299" s="58">
        <v>42282</v>
      </c>
    </row>
    <row r="4300" spans="2:28">
      <c r="B4300" s="58">
        <v>42283</v>
      </c>
      <c r="T4300" s="58">
        <v>42283</v>
      </c>
      <c r="AB4300" s="58">
        <v>42283</v>
      </c>
    </row>
    <row r="4301" spans="2:28">
      <c r="B4301" s="58">
        <v>42284</v>
      </c>
      <c r="T4301" s="58">
        <v>42284</v>
      </c>
      <c r="AB4301" s="58">
        <v>42284</v>
      </c>
    </row>
    <row r="4302" spans="2:28">
      <c r="B4302" s="58">
        <v>42285</v>
      </c>
      <c r="T4302" s="58">
        <v>42285</v>
      </c>
      <c r="AB4302" s="58">
        <v>42285</v>
      </c>
    </row>
    <row r="4303" spans="2:28">
      <c r="B4303" s="58">
        <v>42286</v>
      </c>
      <c r="T4303" s="58">
        <v>42286</v>
      </c>
      <c r="AB4303" s="58">
        <v>42286</v>
      </c>
    </row>
    <row r="4304" spans="2:28">
      <c r="B4304" s="58">
        <v>42287</v>
      </c>
      <c r="T4304" s="58">
        <v>42287</v>
      </c>
      <c r="AB4304" s="58">
        <v>42287</v>
      </c>
    </row>
    <row r="4305" spans="2:28">
      <c r="B4305" s="58">
        <v>42288</v>
      </c>
      <c r="T4305" s="58">
        <v>42288</v>
      </c>
      <c r="AB4305" s="58">
        <v>42288</v>
      </c>
    </row>
    <row r="4306" spans="2:28">
      <c r="B4306" s="58">
        <v>42289</v>
      </c>
      <c r="T4306" s="58">
        <v>42289</v>
      </c>
      <c r="AB4306" s="58">
        <v>42289</v>
      </c>
    </row>
    <row r="4307" spans="2:28">
      <c r="B4307" s="58">
        <v>42290</v>
      </c>
      <c r="T4307" s="58">
        <v>42290</v>
      </c>
      <c r="AB4307" s="58">
        <v>42290</v>
      </c>
    </row>
    <row r="4308" spans="2:28">
      <c r="B4308" s="58">
        <v>42291</v>
      </c>
      <c r="T4308" s="58">
        <v>42291</v>
      </c>
      <c r="AB4308" s="58">
        <v>42291</v>
      </c>
    </row>
    <row r="4309" spans="2:28">
      <c r="B4309" s="58">
        <v>42292</v>
      </c>
      <c r="T4309" s="58">
        <v>42292</v>
      </c>
      <c r="AB4309" s="58">
        <v>42292</v>
      </c>
    </row>
    <row r="4310" spans="2:28">
      <c r="B4310" s="58">
        <v>42293</v>
      </c>
      <c r="T4310" s="58">
        <v>42293</v>
      </c>
      <c r="AB4310" s="58">
        <v>42293</v>
      </c>
    </row>
    <row r="4311" spans="2:28">
      <c r="B4311" s="58">
        <v>42294</v>
      </c>
      <c r="T4311" s="58">
        <v>42294</v>
      </c>
      <c r="AB4311" s="58">
        <v>42294</v>
      </c>
    </row>
    <row r="4312" spans="2:28">
      <c r="B4312" s="58">
        <v>42295</v>
      </c>
      <c r="T4312" s="58">
        <v>42295</v>
      </c>
      <c r="AB4312" s="58">
        <v>42295</v>
      </c>
    </row>
    <row r="4313" spans="2:28">
      <c r="B4313" s="58">
        <v>42296</v>
      </c>
      <c r="T4313" s="58">
        <v>42296</v>
      </c>
      <c r="AB4313" s="58">
        <v>42296</v>
      </c>
    </row>
    <row r="4314" spans="2:28">
      <c r="B4314" s="58">
        <v>42297</v>
      </c>
      <c r="T4314" s="58">
        <v>42297</v>
      </c>
      <c r="AB4314" s="58">
        <v>42297</v>
      </c>
    </row>
    <row r="4315" spans="2:28">
      <c r="B4315" s="58">
        <v>42298</v>
      </c>
      <c r="T4315" s="58">
        <v>42298</v>
      </c>
      <c r="AB4315" s="58">
        <v>42298</v>
      </c>
    </row>
    <row r="4316" spans="2:28">
      <c r="B4316" s="58">
        <v>42299</v>
      </c>
      <c r="T4316" s="58">
        <v>42299</v>
      </c>
      <c r="AB4316" s="58">
        <v>42299</v>
      </c>
    </row>
    <row r="4317" spans="2:28">
      <c r="B4317" s="58">
        <v>42300</v>
      </c>
      <c r="T4317" s="58">
        <v>42300</v>
      </c>
      <c r="AB4317" s="58">
        <v>42300</v>
      </c>
    </row>
    <row r="4318" spans="2:28">
      <c r="B4318" s="58">
        <v>42301</v>
      </c>
      <c r="T4318" s="58">
        <v>42301</v>
      </c>
      <c r="AB4318" s="58">
        <v>42301</v>
      </c>
    </row>
    <row r="4319" spans="2:28">
      <c r="B4319" s="58">
        <v>42302</v>
      </c>
      <c r="T4319" s="58">
        <v>42302</v>
      </c>
      <c r="AB4319" s="58">
        <v>42302</v>
      </c>
    </row>
    <row r="4320" spans="2:28">
      <c r="B4320" s="58">
        <v>42303</v>
      </c>
      <c r="T4320" s="58">
        <v>42303</v>
      </c>
      <c r="AB4320" s="58">
        <v>42303</v>
      </c>
    </row>
    <row r="4321" spans="2:28">
      <c r="B4321" s="58">
        <v>42304</v>
      </c>
      <c r="T4321" s="58">
        <v>42304</v>
      </c>
      <c r="AB4321" s="58">
        <v>42304</v>
      </c>
    </row>
    <row r="4322" spans="2:28">
      <c r="B4322" s="58">
        <v>42305</v>
      </c>
      <c r="T4322" s="58">
        <v>42305</v>
      </c>
      <c r="AB4322" s="58">
        <v>42305</v>
      </c>
    </row>
    <row r="4323" spans="2:28">
      <c r="B4323" s="58">
        <v>42306</v>
      </c>
      <c r="T4323" s="58">
        <v>42306</v>
      </c>
      <c r="AB4323" s="58">
        <v>42306</v>
      </c>
    </row>
    <row r="4324" spans="2:28">
      <c r="B4324" s="58">
        <v>42307</v>
      </c>
      <c r="T4324" s="58">
        <v>42307</v>
      </c>
      <c r="AB4324" s="58">
        <v>42307</v>
      </c>
    </row>
    <row r="4325" spans="2:28">
      <c r="B4325" s="58">
        <v>42308</v>
      </c>
      <c r="T4325" s="58">
        <v>42308</v>
      </c>
      <c r="AB4325" s="58">
        <v>42308</v>
      </c>
    </row>
    <row r="4326" spans="2:28">
      <c r="B4326" s="58">
        <v>42309</v>
      </c>
      <c r="T4326" s="58">
        <v>42309</v>
      </c>
      <c r="AB4326" s="58">
        <v>42309</v>
      </c>
    </row>
    <row r="4327" spans="2:28">
      <c r="B4327" s="58">
        <v>42310</v>
      </c>
      <c r="T4327" s="58">
        <v>42310</v>
      </c>
      <c r="AB4327" s="58">
        <v>42310</v>
      </c>
    </row>
    <row r="4328" spans="2:28">
      <c r="B4328" s="58">
        <v>42311</v>
      </c>
      <c r="T4328" s="58">
        <v>42311</v>
      </c>
      <c r="AB4328" s="58">
        <v>42311</v>
      </c>
    </row>
    <row r="4329" spans="2:28">
      <c r="B4329" s="58">
        <v>42312</v>
      </c>
      <c r="T4329" s="58">
        <v>42312</v>
      </c>
      <c r="AB4329" s="58">
        <v>42312</v>
      </c>
    </row>
    <row r="4330" spans="2:28">
      <c r="B4330" s="58">
        <v>42313</v>
      </c>
      <c r="T4330" s="58">
        <v>42313</v>
      </c>
      <c r="AB4330" s="58">
        <v>42313</v>
      </c>
    </row>
    <row r="4331" spans="2:28">
      <c r="B4331" s="58">
        <v>42314</v>
      </c>
      <c r="T4331" s="58">
        <v>42314</v>
      </c>
      <c r="AB4331" s="58">
        <v>42314</v>
      </c>
    </row>
    <row r="4332" spans="2:28">
      <c r="B4332" s="58">
        <v>42315</v>
      </c>
      <c r="T4332" s="58">
        <v>42315</v>
      </c>
      <c r="AB4332" s="58">
        <v>42315</v>
      </c>
    </row>
    <row r="4333" spans="2:28">
      <c r="B4333" s="58">
        <v>42316</v>
      </c>
      <c r="T4333" s="58">
        <v>42316</v>
      </c>
      <c r="AB4333" s="58">
        <v>42316</v>
      </c>
    </row>
    <row r="4334" spans="2:28">
      <c r="B4334" s="58">
        <v>42317</v>
      </c>
      <c r="T4334" s="58">
        <v>42317</v>
      </c>
      <c r="AB4334" s="58">
        <v>42317</v>
      </c>
    </row>
    <row r="4335" spans="2:28">
      <c r="B4335" s="58">
        <v>42318</v>
      </c>
      <c r="T4335" s="58">
        <v>42318</v>
      </c>
      <c r="AB4335" s="58">
        <v>42318</v>
      </c>
    </row>
    <row r="4336" spans="2:28">
      <c r="B4336" s="58">
        <v>42319</v>
      </c>
      <c r="T4336" s="58">
        <v>42319</v>
      </c>
      <c r="AB4336" s="58">
        <v>42319</v>
      </c>
    </row>
    <row r="4337" spans="2:28">
      <c r="B4337" s="58">
        <v>42320</v>
      </c>
      <c r="T4337" s="58">
        <v>42320</v>
      </c>
      <c r="AB4337" s="58">
        <v>42320</v>
      </c>
    </row>
    <row r="4338" spans="2:28">
      <c r="B4338" s="58">
        <v>42321</v>
      </c>
      <c r="T4338" s="58">
        <v>42321</v>
      </c>
      <c r="AB4338" s="58">
        <v>42321</v>
      </c>
    </row>
    <row r="4339" spans="2:28">
      <c r="B4339" s="58">
        <v>42322</v>
      </c>
      <c r="T4339" s="58">
        <v>42322</v>
      </c>
      <c r="AB4339" s="58">
        <v>42322</v>
      </c>
    </row>
    <row r="4340" spans="2:28">
      <c r="B4340" s="58">
        <v>42323</v>
      </c>
      <c r="T4340" s="58">
        <v>42323</v>
      </c>
      <c r="AB4340" s="58">
        <v>42323</v>
      </c>
    </row>
    <row r="4341" spans="2:28">
      <c r="B4341" s="58">
        <v>42324</v>
      </c>
      <c r="T4341" s="58">
        <v>42324</v>
      </c>
      <c r="AB4341" s="58">
        <v>42324</v>
      </c>
    </row>
    <row r="4342" spans="2:28">
      <c r="B4342" s="58">
        <v>42325</v>
      </c>
      <c r="T4342" s="58">
        <v>42325</v>
      </c>
      <c r="AB4342" s="58">
        <v>42325</v>
      </c>
    </row>
    <row r="4343" spans="2:28">
      <c r="B4343" s="58">
        <v>42326</v>
      </c>
      <c r="T4343" s="58">
        <v>42326</v>
      </c>
      <c r="AB4343" s="58">
        <v>42326</v>
      </c>
    </row>
    <row r="4344" spans="2:28">
      <c r="B4344" s="58">
        <v>42327</v>
      </c>
      <c r="T4344" s="58">
        <v>42327</v>
      </c>
      <c r="AB4344" s="58">
        <v>42327</v>
      </c>
    </row>
    <row r="4345" spans="2:28">
      <c r="B4345" s="58">
        <v>42328</v>
      </c>
      <c r="T4345" s="58">
        <v>42328</v>
      </c>
      <c r="AB4345" s="58">
        <v>42328</v>
      </c>
    </row>
    <row r="4346" spans="2:28">
      <c r="B4346" s="58">
        <v>42329</v>
      </c>
      <c r="T4346" s="58">
        <v>42329</v>
      </c>
      <c r="AB4346" s="58">
        <v>42329</v>
      </c>
    </row>
    <row r="4347" spans="2:28">
      <c r="B4347" s="58">
        <v>42330</v>
      </c>
      <c r="T4347" s="58">
        <v>42330</v>
      </c>
      <c r="AB4347" s="58">
        <v>42330</v>
      </c>
    </row>
    <row r="4348" spans="2:28">
      <c r="B4348" s="58">
        <v>42331</v>
      </c>
      <c r="T4348" s="58">
        <v>42331</v>
      </c>
      <c r="AB4348" s="58">
        <v>42331</v>
      </c>
    </row>
    <row r="4349" spans="2:28">
      <c r="B4349" s="58">
        <v>42332</v>
      </c>
      <c r="T4349" s="58">
        <v>42332</v>
      </c>
      <c r="AB4349" s="58">
        <v>42332</v>
      </c>
    </row>
    <row r="4350" spans="2:28">
      <c r="B4350" s="58">
        <v>42333</v>
      </c>
      <c r="T4350" s="58">
        <v>42333</v>
      </c>
      <c r="AB4350" s="58">
        <v>42333</v>
      </c>
    </row>
    <row r="4351" spans="2:28">
      <c r="B4351" s="58">
        <v>42334</v>
      </c>
      <c r="T4351" s="58">
        <v>42334</v>
      </c>
      <c r="AB4351" s="58">
        <v>42334</v>
      </c>
    </row>
    <row r="4352" spans="2:28">
      <c r="B4352" s="58">
        <v>42335</v>
      </c>
      <c r="T4352" s="58">
        <v>42335</v>
      </c>
      <c r="AB4352" s="58">
        <v>42335</v>
      </c>
    </row>
    <row r="4353" spans="2:28">
      <c r="B4353" s="58">
        <v>42336</v>
      </c>
      <c r="T4353" s="58">
        <v>42336</v>
      </c>
      <c r="AB4353" s="58">
        <v>42336</v>
      </c>
    </row>
    <row r="4354" spans="2:28">
      <c r="B4354" s="58">
        <v>42337</v>
      </c>
      <c r="T4354" s="58">
        <v>42337</v>
      </c>
      <c r="AB4354" s="58">
        <v>42337</v>
      </c>
    </row>
    <row r="4355" spans="2:28">
      <c r="B4355" s="58">
        <v>42338</v>
      </c>
      <c r="T4355" s="58">
        <v>42338</v>
      </c>
      <c r="AB4355" s="58">
        <v>42338</v>
      </c>
    </row>
    <row r="4356" spans="2:28">
      <c r="B4356" s="58">
        <v>42339</v>
      </c>
      <c r="T4356" s="58">
        <v>42339</v>
      </c>
      <c r="AB4356" s="58">
        <v>42339</v>
      </c>
    </row>
    <row r="4357" spans="2:28">
      <c r="B4357" s="58">
        <v>42340</v>
      </c>
      <c r="T4357" s="58">
        <v>42340</v>
      </c>
      <c r="AB4357" s="58">
        <v>42340</v>
      </c>
    </row>
    <row r="4358" spans="2:28">
      <c r="B4358" s="58">
        <v>42341</v>
      </c>
      <c r="T4358" s="58">
        <v>42341</v>
      </c>
      <c r="AB4358" s="58">
        <v>42341</v>
      </c>
    </row>
    <row r="4359" spans="2:28">
      <c r="B4359" s="58">
        <v>42342</v>
      </c>
      <c r="T4359" s="58">
        <v>42342</v>
      </c>
      <c r="AB4359" s="58">
        <v>42342</v>
      </c>
    </row>
    <row r="4360" spans="2:28">
      <c r="B4360" s="58">
        <v>42343</v>
      </c>
      <c r="T4360" s="58">
        <v>42343</v>
      </c>
      <c r="AB4360" s="58">
        <v>42343</v>
      </c>
    </row>
    <row r="4361" spans="2:28">
      <c r="B4361" s="58">
        <v>42344</v>
      </c>
      <c r="T4361" s="58">
        <v>42344</v>
      </c>
      <c r="AB4361" s="58">
        <v>42344</v>
      </c>
    </row>
    <row r="4362" spans="2:28">
      <c r="B4362" s="58">
        <v>42345</v>
      </c>
      <c r="T4362" s="58">
        <v>42345</v>
      </c>
      <c r="AB4362" s="58">
        <v>42345</v>
      </c>
    </row>
    <row r="4363" spans="2:28">
      <c r="B4363" s="58">
        <v>42346</v>
      </c>
      <c r="T4363" s="58">
        <v>42346</v>
      </c>
      <c r="AB4363" s="58">
        <v>42346</v>
      </c>
    </row>
    <row r="4364" spans="2:28">
      <c r="B4364" s="58">
        <v>42347</v>
      </c>
      <c r="T4364" s="58">
        <v>42347</v>
      </c>
      <c r="AB4364" s="58">
        <v>42347</v>
      </c>
    </row>
    <row r="4365" spans="2:28">
      <c r="B4365" s="58">
        <v>42348</v>
      </c>
      <c r="T4365" s="58">
        <v>42348</v>
      </c>
      <c r="AB4365" s="58">
        <v>42348</v>
      </c>
    </row>
    <row r="4366" spans="2:28">
      <c r="B4366" s="58">
        <v>42349</v>
      </c>
      <c r="T4366" s="58">
        <v>42349</v>
      </c>
      <c r="AB4366" s="58">
        <v>42349</v>
      </c>
    </row>
    <row r="4367" spans="2:28">
      <c r="B4367" s="58">
        <v>42350</v>
      </c>
      <c r="T4367" s="58">
        <v>42350</v>
      </c>
      <c r="AB4367" s="58">
        <v>42350</v>
      </c>
    </row>
    <row r="4368" spans="2:28">
      <c r="B4368" s="58">
        <v>42351</v>
      </c>
      <c r="T4368" s="58">
        <v>42351</v>
      </c>
      <c r="AB4368" s="58">
        <v>42351</v>
      </c>
    </row>
    <row r="4369" spans="2:28">
      <c r="B4369" s="58">
        <v>42352</v>
      </c>
      <c r="T4369" s="58">
        <v>42352</v>
      </c>
      <c r="AB4369" s="58">
        <v>42352</v>
      </c>
    </row>
    <row r="4370" spans="2:28">
      <c r="B4370" s="58">
        <v>42353</v>
      </c>
      <c r="T4370" s="58">
        <v>42353</v>
      </c>
      <c r="AB4370" s="58">
        <v>42353</v>
      </c>
    </row>
    <row r="4371" spans="2:28">
      <c r="B4371" s="58">
        <v>42354</v>
      </c>
      <c r="T4371" s="58">
        <v>42354</v>
      </c>
      <c r="AB4371" s="58">
        <v>42354</v>
      </c>
    </row>
    <row r="4372" spans="2:28">
      <c r="B4372" s="58">
        <v>42355</v>
      </c>
      <c r="T4372" s="58">
        <v>42355</v>
      </c>
      <c r="AB4372" s="58">
        <v>42355</v>
      </c>
    </row>
    <row r="4373" spans="2:28">
      <c r="B4373" s="58">
        <v>42356</v>
      </c>
      <c r="T4373" s="58">
        <v>42356</v>
      </c>
      <c r="AB4373" s="58">
        <v>42356</v>
      </c>
    </row>
    <row r="4374" spans="2:28">
      <c r="B4374" s="58">
        <v>42357</v>
      </c>
      <c r="T4374" s="58">
        <v>42357</v>
      </c>
      <c r="AB4374" s="58">
        <v>42357</v>
      </c>
    </row>
    <row r="4375" spans="2:28">
      <c r="B4375" s="58">
        <v>42358</v>
      </c>
      <c r="T4375" s="58">
        <v>42358</v>
      </c>
      <c r="AB4375" s="58">
        <v>42358</v>
      </c>
    </row>
    <row r="4376" spans="2:28">
      <c r="B4376" s="58">
        <v>42359</v>
      </c>
      <c r="T4376" s="58">
        <v>42359</v>
      </c>
      <c r="AB4376" s="58">
        <v>42359</v>
      </c>
    </row>
    <row r="4377" spans="2:28">
      <c r="B4377" s="58">
        <v>42360</v>
      </c>
      <c r="T4377" s="58">
        <v>42360</v>
      </c>
      <c r="AB4377" s="58">
        <v>42360</v>
      </c>
    </row>
    <row r="4378" spans="2:28">
      <c r="B4378" s="58">
        <v>42361</v>
      </c>
      <c r="T4378" s="58">
        <v>42361</v>
      </c>
      <c r="AB4378" s="58">
        <v>42361</v>
      </c>
    </row>
    <row r="4379" spans="2:28">
      <c r="B4379" s="58">
        <v>42362</v>
      </c>
      <c r="T4379" s="58">
        <v>42362</v>
      </c>
      <c r="AB4379" s="58">
        <v>42362</v>
      </c>
    </row>
    <row r="4380" spans="2:28">
      <c r="B4380" s="58">
        <v>42363</v>
      </c>
      <c r="T4380" s="58">
        <v>42363</v>
      </c>
      <c r="AB4380" s="58">
        <v>42363</v>
      </c>
    </row>
    <row r="4381" spans="2:28">
      <c r="B4381" s="58">
        <v>42364</v>
      </c>
      <c r="T4381" s="58">
        <v>42364</v>
      </c>
      <c r="AB4381" s="58">
        <v>42364</v>
      </c>
    </row>
    <row r="4382" spans="2:28">
      <c r="B4382" s="58">
        <v>42365</v>
      </c>
      <c r="T4382" s="58">
        <v>42365</v>
      </c>
      <c r="AB4382" s="58">
        <v>42365</v>
      </c>
    </row>
    <row r="4383" spans="2:28">
      <c r="B4383" s="58">
        <v>42366</v>
      </c>
      <c r="T4383" s="58">
        <v>42366</v>
      </c>
      <c r="AB4383" s="58">
        <v>42366</v>
      </c>
    </row>
    <row r="4384" spans="2:28">
      <c r="B4384" s="58">
        <v>42367</v>
      </c>
      <c r="T4384" s="58">
        <v>42367</v>
      </c>
      <c r="AB4384" s="58">
        <v>42367</v>
      </c>
    </row>
    <row r="4385" spans="2:28">
      <c r="B4385" s="58">
        <v>42368</v>
      </c>
      <c r="T4385" s="58">
        <v>42368</v>
      </c>
      <c r="AB4385" s="58">
        <v>42368</v>
      </c>
    </row>
    <row r="4386" spans="2:28">
      <c r="B4386" s="58">
        <v>42369</v>
      </c>
      <c r="T4386" s="58">
        <v>42369</v>
      </c>
      <c r="AB4386" s="58">
        <v>42369</v>
      </c>
    </row>
    <row r="4387" spans="2:28">
      <c r="B4387" s="58">
        <v>42370</v>
      </c>
      <c r="T4387" s="58">
        <v>42370</v>
      </c>
      <c r="AB4387" s="58">
        <v>42370</v>
      </c>
    </row>
    <row r="4388" spans="2:28">
      <c r="B4388" s="58">
        <v>42371</v>
      </c>
      <c r="T4388" s="58">
        <v>42371</v>
      </c>
      <c r="AB4388" s="58">
        <v>42371</v>
      </c>
    </row>
    <row r="4389" spans="2:28">
      <c r="B4389" s="58">
        <v>42372</v>
      </c>
      <c r="T4389" s="58">
        <v>42372</v>
      </c>
      <c r="AB4389" s="58">
        <v>42372</v>
      </c>
    </row>
    <row r="4390" spans="2:28">
      <c r="B4390" s="58">
        <v>42373</v>
      </c>
      <c r="T4390" s="58">
        <v>42373</v>
      </c>
      <c r="AB4390" s="58">
        <v>42373</v>
      </c>
    </row>
    <row r="4391" spans="2:28">
      <c r="B4391" s="58">
        <v>42374</v>
      </c>
      <c r="T4391" s="58">
        <v>42374</v>
      </c>
      <c r="AB4391" s="58">
        <v>42374</v>
      </c>
    </row>
    <row r="4392" spans="2:28">
      <c r="B4392" s="58">
        <v>42375</v>
      </c>
      <c r="T4392" s="58">
        <v>42375</v>
      </c>
      <c r="AB4392" s="58">
        <v>42375</v>
      </c>
    </row>
    <row r="4393" spans="2:28">
      <c r="B4393" s="58">
        <v>42376</v>
      </c>
      <c r="T4393" s="58">
        <v>42376</v>
      </c>
      <c r="AB4393" s="58">
        <v>42376</v>
      </c>
    </row>
    <row r="4394" spans="2:28">
      <c r="B4394" s="58">
        <v>42377</v>
      </c>
      <c r="T4394" s="58">
        <v>42377</v>
      </c>
      <c r="AB4394" s="58">
        <v>42377</v>
      </c>
    </row>
    <row r="4395" spans="2:28">
      <c r="B4395" s="58">
        <v>42378</v>
      </c>
      <c r="T4395" s="58">
        <v>42378</v>
      </c>
      <c r="AB4395" s="58">
        <v>42378</v>
      </c>
    </row>
    <row r="4396" spans="2:28">
      <c r="B4396" s="58">
        <v>42379</v>
      </c>
      <c r="T4396" s="58">
        <v>42379</v>
      </c>
      <c r="AB4396" s="58">
        <v>42379</v>
      </c>
    </row>
    <row r="4397" spans="2:28">
      <c r="B4397" s="58">
        <v>42380</v>
      </c>
      <c r="T4397" s="58">
        <v>42380</v>
      </c>
      <c r="AB4397" s="58">
        <v>42380</v>
      </c>
    </row>
    <row r="4398" spans="2:28">
      <c r="B4398" s="58">
        <v>42381</v>
      </c>
      <c r="T4398" s="58">
        <v>42381</v>
      </c>
      <c r="AB4398" s="58">
        <v>42381</v>
      </c>
    </row>
    <row r="4399" spans="2:28">
      <c r="B4399" s="58">
        <v>42382</v>
      </c>
      <c r="T4399" s="58">
        <v>42382</v>
      </c>
      <c r="AB4399" s="58">
        <v>42382</v>
      </c>
    </row>
    <row r="4400" spans="2:28">
      <c r="B4400" s="58">
        <v>42383</v>
      </c>
      <c r="T4400" s="58">
        <v>42383</v>
      </c>
      <c r="AB4400" s="58">
        <v>42383</v>
      </c>
    </row>
    <row r="4401" spans="2:28">
      <c r="B4401" s="58">
        <v>42384</v>
      </c>
      <c r="T4401" s="58">
        <v>42384</v>
      </c>
      <c r="AB4401" s="58">
        <v>42384</v>
      </c>
    </row>
    <row r="4402" spans="2:28">
      <c r="B4402" s="58">
        <v>42385</v>
      </c>
      <c r="T4402" s="58">
        <v>42385</v>
      </c>
      <c r="AB4402" s="58">
        <v>42385</v>
      </c>
    </row>
    <row r="4403" spans="2:28">
      <c r="B4403" s="58">
        <v>42386</v>
      </c>
      <c r="T4403" s="58">
        <v>42386</v>
      </c>
      <c r="AB4403" s="58">
        <v>42386</v>
      </c>
    </row>
    <row r="4404" spans="2:28">
      <c r="B4404" s="58">
        <v>42387</v>
      </c>
      <c r="T4404" s="58">
        <v>42387</v>
      </c>
      <c r="AB4404" s="58">
        <v>42387</v>
      </c>
    </row>
    <row r="4405" spans="2:28">
      <c r="B4405" s="58">
        <v>42388</v>
      </c>
      <c r="T4405" s="58">
        <v>42388</v>
      </c>
      <c r="AB4405" s="58">
        <v>42388</v>
      </c>
    </row>
    <row r="4406" spans="2:28">
      <c r="B4406" s="58">
        <v>42389</v>
      </c>
      <c r="T4406" s="58">
        <v>42389</v>
      </c>
      <c r="AB4406" s="58">
        <v>42389</v>
      </c>
    </row>
    <row r="4407" spans="2:28">
      <c r="B4407" s="58">
        <v>42390</v>
      </c>
      <c r="T4407" s="58">
        <v>42390</v>
      </c>
      <c r="AB4407" s="58">
        <v>42390</v>
      </c>
    </row>
    <row r="4408" spans="2:28">
      <c r="B4408" s="58">
        <v>42391</v>
      </c>
      <c r="T4408" s="58">
        <v>42391</v>
      </c>
      <c r="AB4408" s="58">
        <v>42391</v>
      </c>
    </row>
    <row r="4409" spans="2:28">
      <c r="B4409" s="58">
        <v>42392</v>
      </c>
      <c r="T4409" s="58">
        <v>42392</v>
      </c>
      <c r="AB4409" s="58">
        <v>42392</v>
      </c>
    </row>
    <row r="4410" spans="2:28">
      <c r="B4410" s="58">
        <v>42393</v>
      </c>
      <c r="T4410" s="58">
        <v>42393</v>
      </c>
      <c r="AB4410" s="58">
        <v>42393</v>
      </c>
    </row>
    <row r="4411" spans="2:28">
      <c r="B4411" s="58">
        <v>42394</v>
      </c>
      <c r="T4411" s="58">
        <v>42394</v>
      </c>
      <c r="AB4411" s="58">
        <v>42394</v>
      </c>
    </row>
    <row r="4412" spans="2:28">
      <c r="B4412" s="58">
        <v>42395</v>
      </c>
      <c r="T4412" s="58">
        <v>42395</v>
      </c>
      <c r="AB4412" s="58">
        <v>42395</v>
      </c>
    </row>
    <row r="4413" spans="2:28">
      <c r="B4413" s="58">
        <v>42396</v>
      </c>
      <c r="T4413" s="58">
        <v>42396</v>
      </c>
      <c r="AB4413" s="58">
        <v>42396</v>
      </c>
    </row>
    <row r="4414" spans="2:28">
      <c r="B4414" s="58">
        <v>42397</v>
      </c>
      <c r="T4414" s="58">
        <v>42397</v>
      </c>
      <c r="AB4414" s="58">
        <v>42397</v>
      </c>
    </row>
    <row r="4415" spans="2:28">
      <c r="B4415" s="58">
        <v>42398</v>
      </c>
      <c r="T4415" s="58">
        <v>42398</v>
      </c>
      <c r="AB4415" s="58">
        <v>42398</v>
      </c>
    </row>
    <row r="4416" spans="2:28">
      <c r="B4416" s="58">
        <v>42399</v>
      </c>
      <c r="T4416" s="58">
        <v>42399</v>
      </c>
      <c r="AB4416" s="58">
        <v>42399</v>
      </c>
    </row>
    <row r="4417" spans="2:28">
      <c r="B4417" s="58">
        <v>42400</v>
      </c>
      <c r="T4417" s="58">
        <v>42400</v>
      </c>
      <c r="AB4417" s="58">
        <v>42400</v>
      </c>
    </row>
    <row r="4418" spans="2:28">
      <c r="B4418" s="58">
        <v>42401</v>
      </c>
      <c r="T4418" s="58">
        <v>42401</v>
      </c>
      <c r="AB4418" s="58">
        <v>42401</v>
      </c>
    </row>
    <row r="4419" spans="2:28">
      <c r="B4419" s="58">
        <v>42402</v>
      </c>
      <c r="T4419" s="58">
        <v>42402</v>
      </c>
      <c r="AB4419" s="58">
        <v>42402</v>
      </c>
    </row>
    <row r="4420" spans="2:28">
      <c r="B4420" s="58">
        <v>42403</v>
      </c>
      <c r="T4420" s="58">
        <v>42403</v>
      </c>
      <c r="AB4420" s="58">
        <v>42403</v>
      </c>
    </row>
    <row r="4421" spans="2:28">
      <c r="B4421" s="58">
        <v>42404</v>
      </c>
      <c r="T4421" s="58">
        <v>42404</v>
      </c>
      <c r="AB4421" s="58">
        <v>42404</v>
      </c>
    </row>
    <row r="4422" spans="2:28">
      <c r="B4422" s="58">
        <v>42405</v>
      </c>
      <c r="T4422" s="58">
        <v>42405</v>
      </c>
      <c r="AB4422" s="58">
        <v>42405</v>
      </c>
    </row>
    <row r="4423" spans="2:28">
      <c r="B4423" s="58">
        <v>42406</v>
      </c>
      <c r="T4423" s="58">
        <v>42406</v>
      </c>
      <c r="AB4423" s="58">
        <v>42406</v>
      </c>
    </row>
    <row r="4424" spans="2:28">
      <c r="B4424" s="58">
        <v>42407</v>
      </c>
      <c r="T4424" s="58">
        <v>42407</v>
      </c>
      <c r="AB4424" s="58">
        <v>42407</v>
      </c>
    </row>
    <row r="4425" spans="2:28">
      <c r="B4425" s="58">
        <v>42408</v>
      </c>
      <c r="T4425" s="58">
        <v>42408</v>
      </c>
      <c r="AB4425" s="58">
        <v>42408</v>
      </c>
    </row>
    <row r="4426" spans="2:28">
      <c r="B4426" s="58">
        <v>42409</v>
      </c>
      <c r="T4426" s="58">
        <v>42409</v>
      </c>
      <c r="AB4426" s="58">
        <v>42409</v>
      </c>
    </row>
    <row r="4427" spans="2:28">
      <c r="B4427" s="58">
        <v>42410</v>
      </c>
      <c r="T4427" s="58">
        <v>42410</v>
      </c>
      <c r="AB4427" s="58">
        <v>42410</v>
      </c>
    </row>
    <row r="4428" spans="2:28">
      <c r="B4428" s="58">
        <v>42411</v>
      </c>
      <c r="T4428" s="58">
        <v>42411</v>
      </c>
      <c r="AB4428" s="58">
        <v>42411</v>
      </c>
    </row>
    <row r="4429" spans="2:28">
      <c r="B4429" s="58">
        <v>42412</v>
      </c>
      <c r="T4429" s="58">
        <v>42412</v>
      </c>
      <c r="AB4429" s="58">
        <v>42412</v>
      </c>
    </row>
    <row r="4430" spans="2:28">
      <c r="B4430" s="58">
        <v>42413</v>
      </c>
      <c r="T4430" s="58">
        <v>42413</v>
      </c>
      <c r="AB4430" s="58">
        <v>42413</v>
      </c>
    </row>
    <row r="4431" spans="2:28">
      <c r="B4431" s="58">
        <v>42414</v>
      </c>
      <c r="T4431" s="58">
        <v>42414</v>
      </c>
      <c r="AB4431" s="58">
        <v>42414</v>
      </c>
    </row>
    <row r="4432" spans="2:28">
      <c r="B4432" s="58">
        <v>42415</v>
      </c>
      <c r="T4432" s="58">
        <v>42415</v>
      </c>
      <c r="AB4432" s="58">
        <v>42415</v>
      </c>
    </row>
    <row r="4433" spans="2:28">
      <c r="B4433" s="58">
        <v>42416</v>
      </c>
      <c r="T4433" s="58">
        <v>42416</v>
      </c>
      <c r="AB4433" s="58">
        <v>42416</v>
      </c>
    </row>
    <row r="4434" spans="2:28">
      <c r="B4434" s="58">
        <v>42417</v>
      </c>
      <c r="T4434" s="58">
        <v>42417</v>
      </c>
      <c r="AB4434" s="58">
        <v>42417</v>
      </c>
    </row>
    <row r="4435" spans="2:28">
      <c r="B4435" s="58">
        <v>42418</v>
      </c>
      <c r="T4435" s="58">
        <v>42418</v>
      </c>
      <c r="AB4435" s="58">
        <v>42418</v>
      </c>
    </row>
    <row r="4436" spans="2:28">
      <c r="B4436" s="58">
        <v>42419</v>
      </c>
      <c r="T4436" s="58">
        <v>42419</v>
      </c>
      <c r="AB4436" s="58">
        <v>42419</v>
      </c>
    </row>
    <row r="4437" spans="2:28">
      <c r="B4437" s="58">
        <v>42420</v>
      </c>
      <c r="T4437" s="58">
        <v>42420</v>
      </c>
      <c r="AB4437" s="58">
        <v>42420</v>
      </c>
    </row>
    <row r="4438" spans="2:28">
      <c r="B4438" s="58">
        <v>42421</v>
      </c>
      <c r="T4438" s="58">
        <v>42421</v>
      </c>
      <c r="AB4438" s="58">
        <v>42421</v>
      </c>
    </row>
    <row r="4439" spans="2:28">
      <c r="B4439" s="58">
        <v>42422</v>
      </c>
      <c r="T4439" s="58">
        <v>42422</v>
      </c>
      <c r="AB4439" s="58">
        <v>42422</v>
      </c>
    </row>
    <row r="4440" spans="2:28">
      <c r="B4440" s="58">
        <v>42423</v>
      </c>
      <c r="T4440" s="58">
        <v>42423</v>
      </c>
      <c r="AB4440" s="58">
        <v>42423</v>
      </c>
    </row>
    <row r="4441" spans="2:28">
      <c r="B4441" s="58">
        <v>42424</v>
      </c>
      <c r="T4441" s="58">
        <v>42424</v>
      </c>
      <c r="AB4441" s="58">
        <v>42424</v>
      </c>
    </row>
    <row r="4442" spans="2:28">
      <c r="B4442" s="58">
        <v>42425</v>
      </c>
      <c r="T4442" s="58">
        <v>42425</v>
      </c>
      <c r="AB4442" s="58">
        <v>42425</v>
      </c>
    </row>
    <row r="4443" spans="2:28">
      <c r="B4443" s="58">
        <v>42426</v>
      </c>
      <c r="T4443" s="58">
        <v>42426</v>
      </c>
      <c r="AB4443" s="58">
        <v>42426</v>
      </c>
    </row>
    <row r="4444" spans="2:28">
      <c r="B4444" s="58">
        <v>42427</v>
      </c>
      <c r="T4444" s="58">
        <v>42427</v>
      </c>
      <c r="AB4444" s="58">
        <v>42427</v>
      </c>
    </row>
    <row r="4445" spans="2:28">
      <c r="B4445" s="58">
        <v>42428</v>
      </c>
      <c r="T4445" s="58">
        <v>42428</v>
      </c>
      <c r="AB4445" s="58">
        <v>42428</v>
      </c>
    </row>
    <row r="4446" spans="2:28">
      <c r="B4446" s="58">
        <v>42429</v>
      </c>
      <c r="T4446" s="58">
        <v>42429</v>
      </c>
      <c r="AB4446" s="58">
        <v>42429</v>
      </c>
    </row>
    <row r="4447" spans="2:28">
      <c r="B4447" s="58">
        <v>42430</v>
      </c>
      <c r="T4447" s="58">
        <v>42430</v>
      </c>
      <c r="AB4447" s="58">
        <v>42430</v>
      </c>
    </row>
    <row r="4448" spans="2:28">
      <c r="B4448" s="58">
        <v>42431</v>
      </c>
      <c r="T4448" s="58">
        <v>42431</v>
      </c>
      <c r="AB4448" s="58">
        <v>42431</v>
      </c>
    </row>
    <row r="4449" spans="2:28">
      <c r="B4449" s="58">
        <v>42432</v>
      </c>
      <c r="T4449" s="58">
        <v>42432</v>
      </c>
      <c r="AB4449" s="58">
        <v>42432</v>
      </c>
    </row>
    <row r="4450" spans="2:28">
      <c r="B4450" s="58">
        <v>42433</v>
      </c>
      <c r="T4450" s="58">
        <v>42433</v>
      </c>
      <c r="AB4450" s="58">
        <v>42433</v>
      </c>
    </row>
    <row r="4451" spans="2:28">
      <c r="B4451" s="58">
        <v>42434</v>
      </c>
      <c r="T4451" s="58">
        <v>42434</v>
      </c>
      <c r="AB4451" s="58">
        <v>42434</v>
      </c>
    </row>
    <row r="4452" spans="2:28">
      <c r="B4452" s="58">
        <v>42435</v>
      </c>
      <c r="T4452" s="58">
        <v>42435</v>
      </c>
      <c r="AB4452" s="58">
        <v>42435</v>
      </c>
    </row>
    <row r="4453" spans="2:28">
      <c r="B4453" s="58">
        <v>42436</v>
      </c>
      <c r="T4453" s="58">
        <v>42436</v>
      </c>
      <c r="AB4453" s="58">
        <v>42436</v>
      </c>
    </row>
    <row r="4454" spans="2:28">
      <c r="B4454" s="58">
        <v>42437</v>
      </c>
      <c r="T4454" s="58">
        <v>42437</v>
      </c>
      <c r="AB4454" s="58">
        <v>42437</v>
      </c>
    </row>
    <row r="4455" spans="2:28">
      <c r="B4455" s="58">
        <v>42438</v>
      </c>
      <c r="T4455" s="58">
        <v>42438</v>
      </c>
      <c r="AB4455" s="58">
        <v>42438</v>
      </c>
    </row>
    <row r="4456" spans="2:28">
      <c r="B4456" s="58">
        <v>42439</v>
      </c>
      <c r="T4456" s="58">
        <v>42439</v>
      </c>
      <c r="AB4456" s="58">
        <v>42439</v>
      </c>
    </row>
    <row r="4457" spans="2:28">
      <c r="B4457" s="58">
        <v>42440</v>
      </c>
      <c r="T4457" s="58">
        <v>42440</v>
      </c>
      <c r="AB4457" s="58">
        <v>42440</v>
      </c>
    </row>
    <row r="4458" spans="2:28">
      <c r="B4458" s="58">
        <v>42441</v>
      </c>
      <c r="T4458" s="58">
        <v>42441</v>
      </c>
      <c r="AB4458" s="58">
        <v>42441</v>
      </c>
    </row>
    <row r="4459" spans="2:28">
      <c r="B4459" s="58">
        <v>42442</v>
      </c>
      <c r="T4459" s="58">
        <v>42442</v>
      </c>
      <c r="AB4459" s="58">
        <v>42442</v>
      </c>
    </row>
    <row r="4460" spans="2:28">
      <c r="B4460" s="58">
        <v>42443</v>
      </c>
      <c r="T4460" s="58">
        <v>42443</v>
      </c>
      <c r="AB4460" s="58">
        <v>42443</v>
      </c>
    </row>
    <row r="4461" spans="2:28">
      <c r="B4461" s="58">
        <v>42444</v>
      </c>
      <c r="T4461" s="58">
        <v>42444</v>
      </c>
      <c r="AB4461" s="58">
        <v>42444</v>
      </c>
    </row>
    <row r="4462" spans="2:28">
      <c r="B4462" s="58">
        <v>42445</v>
      </c>
      <c r="T4462" s="58">
        <v>42445</v>
      </c>
      <c r="AB4462" s="58">
        <v>42445</v>
      </c>
    </row>
    <row r="4463" spans="2:28">
      <c r="B4463" s="58">
        <v>42446</v>
      </c>
      <c r="T4463" s="58">
        <v>42446</v>
      </c>
      <c r="AB4463" s="58">
        <v>42446</v>
      </c>
    </row>
    <row r="4464" spans="2:28">
      <c r="B4464" s="58">
        <v>42447</v>
      </c>
      <c r="T4464" s="58">
        <v>42447</v>
      </c>
      <c r="AB4464" s="58">
        <v>42447</v>
      </c>
    </row>
    <row r="4465" spans="2:28">
      <c r="B4465" s="58">
        <v>42448</v>
      </c>
      <c r="T4465" s="58">
        <v>42448</v>
      </c>
      <c r="AB4465" s="58">
        <v>42448</v>
      </c>
    </row>
    <row r="4466" spans="2:28">
      <c r="B4466" s="58">
        <v>42449</v>
      </c>
      <c r="T4466" s="58">
        <v>42449</v>
      </c>
      <c r="AB4466" s="58">
        <v>42449</v>
      </c>
    </row>
    <row r="4467" spans="2:28">
      <c r="B4467" s="58">
        <v>42450</v>
      </c>
      <c r="T4467" s="58">
        <v>42450</v>
      </c>
      <c r="AB4467" s="58">
        <v>42450</v>
      </c>
    </row>
    <row r="4468" spans="2:28">
      <c r="B4468" s="58">
        <v>42451</v>
      </c>
      <c r="T4468" s="58">
        <v>42451</v>
      </c>
      <c r="AB4468" s="58">
        <v>42451</v>
      </c>
    </row>
    <row r="4469" spans="2:28">
      <c r="B4469" s="58">
        <v>42452</v>
      </c>
      <c r="T4469" s="58">
        <v>42452</v>
      </c>
      <c r="AB4469" s="58">
        <v>42452</v>
      </c>
    </row>
    <row r="4470" spans="2:28">
      <c r="B4470" s="58">
        <v>42453</v>
      </c>
      <c r="T4470" s="58">
        <v>42453</v>
      </c>
      <c r="AB4470" s="58">
        <v>42453</v>
      </c>
    </row>
    <row r="4471" spans="2:28">
      <c r="B4471" s="58">
        <v>42454</v>
      </c>
      <c r="T4471" s="58">
        <v>42454</v>
      </c>
      <c r="AB4471" s="58">
        <v>42454</v>
      </c>
    </row>
    <row r="4472" spans="2:28">
      <c r="B4472" s="58">
        <v>42455</v>
      </c>
      <c r="T4472" s="58">
        <v>42455</v>
      </c>
      <c r="AB4472" s="58">
        <v>42455</v>
      </c>
    </row>
    <row r="4473" spans="2:28">
      <c r="B4473" s="58">
        <v>42456</v>
      </c>
      <c r="T4473" s="58">
        <v>42456</v>
      </c>
      <c r="AB4473" s="58">
        <v>42456</v>
      </c>
    </row>
    <row r="4474" spans="2:28">
      <c r="B4474" s="58">
        <v>42457</v>
      </c>
      <c r="T4474" s="58">
        <v>42457</v>
      </c>
      <c r="AB4474" s="58">
        <v>42457</v>
      </c>
    </row>
    <row r="4475" spans="2:28">
      <c r="B4475" s="58">
        <v>42458</v>
      </c>
      <c r="T4475" s="58">
        <v>42458</v>
      </c>
      <c r="AB4475" s="58">
        <v>42458</v>
      </c>
    </row>
    <row r="4476" spans="2:28">
      <c r="B4476" s="58">
        <v>42459</v>
      </c>
      <c r="T4476" s="58">
        <v>42459</v>
      </c>
      <c r="AB4476" s="58">
        <v>42459</v>
      </c>
    </row>
    <row r="4477" spans="2:28">
      <c r="B4477" s="58">
        <v>42460</v>
      </c>
      <c r="T4477" s="58">
        <v>42460</v>
      </c>
      <c r="AB4477" s="58">
        <v>42460</v>
      </c>
    </row>
    <row r="4478" spans="2:28">
      <c r="B4478" s="58">
        <v>42461</v>
      </c>
      <c r="T4478" s="58">
        <v>42461</v>
      </c>
      <c r="AB4478" s="58">
        <v>42461</v>
      </c>
    </row>
    <row r="4479" spans="2:28">
      <c r="B4479" s="58">
        <v>42462</v>
      </c>
      <c r="T4479" s="58">
        <v>42462</v>
      </c>
      <c r="AB4479" s="58">
        <v>42462</v>
      </c>
    </row>
    <row r="4480" spans="2:28">
      <c r="B4480" s="58">
        <v>42463</v>
      </c>
      <c r="T4480" s="58">
        <v>42463</v>
      </c>
      <c r="AB4480" s="58">
        <v>42463</v>
      </c>
    </row>
    <row r="4481" spans="2:28">
      <c r="B4481" s="58">
        <v>42464</v>
      </c>
      <c r="T4481" s="58">
        <v>42464</v>
      </c>
      <c r="AB4481" s="58">
        <v>42464</v>
      </c>
    </row>
    <row r="4482" spans="2:28">
      <c r="B4482" s="58">
        <v>42465</v>
      </c>
      <c r="T4482" s="58">
        <v>42465</v>
      </c>
      <c r="AB4482" s="58">
        <v>42465</v>
      </c>
    </row>
    <row r="4483" spans="2:28">
      <c r="B4483" s="58">
        <v>42466</v>
      </c>
      <c r="T4483" s="58">
        <v>42466</v>
      </c>
      <c r="AB4483" s="58">
        <v>42466</v>
      </c>
    </row>
    <row r="4484" spans="2:28">
      <c r="B4484" s="58">
        <v>42467</v>
      </c>
      <c r="T4484" s="58">
        <v>42467</v>
      </c>
      <c r="AB4484" s="58">
        <v>42467</v>
      </c>
    </row>
    <row r="4485" spans="2:28">
      <c r="B4485" s="58">
        <v>42468</v>
      </c>
      <c r="T4485" s="58">
        <v>42468</v>
      </c>
      <c r="AB4485" s="58">
        <v>42468</v>
      </c>
    </row>
    <row r="4486" spans="2:28">
      <c r="B4486" s="58">
        <v>42469</v>
      </c>
      <c r="T4486" s="58">
        <v>42469</v>
      </c>
      <c r="AB4486" s="58">
        <v>42469</v>
      </c>
    </row>
    <row r="4487" spans="2:28">
      <c r="B4487" s="58">
        <v>42470</v>
      </c>
      <c r="T4487" s="58">
        <v>42470</v>
      </c>
      <c r="AB4487" s="58">
        <v>42470</v>
      </c>
    </row>
    <row r="4488" spans="2:28">
      <c r="B4488" s="58">
        <v>42471</v>
      </c>
      <c r="T4488" s="58">
        <v>42471</v>
      </c>
      <c r="AB4488" s="58">
        <v>42471</v>
      </c>
    </row>
    <row r="4489" spans="2:28">
      <c r="B4489" s="58">
        <v>42472</v>
      </c>
      <c r="T4489" s="58">
        <v>42472</v>
      </c>
      <c r="AB4489" s="58">
        <v>42472</v>
      </c>
    </row>
    <row r="4490" spans="2:28">
      <c r="B4490" s="58">
        <v>42473</v>
      </c>
      <c r="T4490" s="58">
        <v>42473</v>
      </c>
      <c r="AB4490" s="58">
        <v>42473</v>
      </c>
    </row>
    <row r="4491" spans="2:28">
      <c r="B4491" s="58">
        <v>42474</v>
      </c>
      <c r="T4491" s="58">
        <v>42474</v>
      </c>
      <c r="AB4491" s="58">
        <v>42474</v>
      </c>
    </row>
    <row r="4492" spans="2:28">
      <c r="B4492" s="58">
        <v>42475</v>
      </c>
      <c r="T4492" s="58">
        <v>42475</v>
      </c>
      <c r="AB4492" s="58">
        <v>42475</v>
      </c>
    </row>
    <row r="4493" spans="2:28">
      <c r="B4493" s="58">
        <v>42476</v>
      </c>
      <c r="T4493" s="58">
        <v>42476</v>
      </c>
      <c r="AB4493" s="58">
        <v>42476</v>
      </c>
    </row>
    <row r="4494" spans="2:28">
      <c r="B4494" s="58">
        <v>42477</v>
      </c>
      <c r="T4494" s="58">
        <v>42477</v>
      </c>
      <c r="AB4494" s="58">
        <v>42477</v>
      </c>
    </row>
    <row r="4495" spans="2:28">
      <c r="B4495" s="58">
        <v>42478</v>
      </c>
      <c r="T4495" s="58">
        <v>42478</v>
      </c>
      <c r="AB4495" s="58">
        <v>42478</v>
      </c>
    </row>
    <row r="4496" spans="2:28">
      <c r="B4496" s="58">
        <v>42479</v>
      </c>
      <c r="T4496" s="58">
        <v>42479</v>
      </c>
      <c r="AB4496" s="58">
        <v>42479</v>
      </c>
    </row>
    <row r="4497" spans="2:28">
      <c r="B4497" s="58">
        <v>42480</v>
      </c>
      <c r="T4497" s="58">
        <v>42480</v>
      </c>
      <c r="AB4497" s="58">
        <v>42480</v>
      </c>
    </row>
    <row r="4498" spans="2:28">
      <c r="B4498" s="58">
        <v>42481</v>
      </c>
      <c r="T4498" s="58">
        <v>42481</v>
      </c>
      <c r="AB4498" s="58">
        <v>42481</v>
      </c>
    </row>
    <row r="4499" spans="2:28">
      <c r="B4499" s="58">
        <v>42482</v>
      </c>
      <c r="T4499" s="58">
        <v>42482</v>
      </c>
      <c r="AB4499" s="58">
        <v>42482</v>
      </c>
    </row>
    <row r="4500" spans="2:28">
      <c r="B4500" s="58">
        <v>42483</v>
      </c>
      <c r="T4500" s="58">
        <v>42483</v>
      </c>
      <c r="AB4500" s="58">
        <v>42483</v>
      </c>
    </row>
    <row r="4501" spans="2:28">
      <c r="B4501" s="58">
        <v>42484</v>
      </c>
      <c r="T4501" s="58">
        <v>42484</v>
      </c>
      <c r="AB4501" s="58">
        <v>42484</v>
      </c>
    </row>
    <row r="4502" spans="2:28">
      <c r="B4502" s="58">
        <v>42485</v>
      </c>
      <c r="T4502" s="58">
        <v>42485</v>
      </c>
      <c r="AB4502" s="58">
        <v>42485</v>
      </c>
    </row>
    <row r="4503" spans="2:28">
      <c r="B4503" s="58">
        <v>42486</v>
      </c>
      <c r="T4503" s="58">
        <v>42486</v>
      </c>
      <c r="AB4503" s="58">
        <v>42486</v>
      </c>
    </row>
    <row r="4504" spans="2:28">
      <c r="B4504" s="58">
        <v>42487</v>
      </c>
      <c r="T4504" s="58">
        <v>42487</v>
      </c>
      <c r="AB4504" s="58">
        <v>42487</v>
      </c>
    </row>
    <row r="4505" spans="2:28">
      <c r="B4505" s="58">
        <v>42488</v>
      </c>
      <c r="T4505" s="58">
        <v>42488</v>
      </c>
      <c r="AB4505" s="58">
        <v>42488</v>
      </c>
    </row>
    <row r="4506" spans="2:28">
      <c r="B4506" s="58">
        <v>42489</v>
      </c>
      <c r="T4506" s="58">
        <v>42489</v>
      </c>
      <c r="AB4506" s="58">
        <v>42489</v>
      </c>
    </row>
    <row r="4507" spans="2:28">
      <c r="B4507" s="58">
        <v>42490</v>
      </c>
      <c r="T4507" s="58">
        <v>42490</v>
      </c>
      <c r="AB4507" s="58">
        <v>42490</v>
      </c>
    </row>
    <row r="4508" spans="2:28">
      <c r="B4508" s="58">
        <v>42491</v>
      </c>
      <c r="T4508" s="58">
        <v>42491</v>
      </c>
      <c r="AB4508" s="58">
        <v>42491</v>
      </c>
    </row>
    <row r="4509" spans="2:28">
      <c r="B4509" s="58">
        <v>42492</v>
      </c>
      <c r="T4509" s="58">
        <v>42492</v>
      </c>
      <c r="AB4509" s="58">
        <v>42492</v>
      </c>
    </row>
    <row r="4510" spans="2:28">
      <c r="B4510" s="58">
        <v>42493</v>
      </c>
      <c r="T4510" s="58">
        <v>42493</v>
      </c>
      <c r="AB4510" s="58">
        <v>42493</v>
      </c>
    </row>
    <row r="4511" spans="2:28">
      <c r="B4511" s="58">
        <v>42494</v>
      </c>
      <c r="T4511" s="58">
        <v>42494</v>
      </c>
      <c r="AB4511" s="58">
        <v>42494</v>
      </c>
    </row>
    <row r="4512" spans="2:28">
      <c r="B4512" s="58">
        <v>42495</v>
      </c>
      <c r="T4512" s="58">
        <v>42495</v>
      </c>
      <c r="AB4512" s="58">
        <v>42495</v>
      </c>
    </row>
    <row r="4513" spans="2:28">
      <c r="B4513" s="58">
        <v>42496</v>
      </c>
      <c r="T4513" s="58">
        <v>42496</v>
      </c>
      <c r="AB4513" s="58">
        <v>42496</v>
      </c>
    </row>
    <row r="4514" spans="2:28">
      <c r="B4514" s="58">
        <v>42497</v>
      </c>
      <c r="T4514" s="58">
        <v>42497</v>
      </c>
      <c r="AB4514" s="58">
        <v>42497</v>
      </c>
    </row>
    <row r="4515" spans="2:28">
      <c r="B4515" s="58">
        <v>42498</v>
      </c>
      <c r="T4515" s="58">
        <v>42498</v>
      </c>
      <c r="AB4515" s="58">
        <v>42498</v>
      </c>
    </row>
    <row r="4516" spans="2:28">
      <c r="B4516" s="58">
        <v>42499</v>
      </c>
      <c r="T4516" s="58">
        <v>42499</v>
      </c>
      <c r="AB4516" s="58">
        <v>42499</v>
      </c>
    </row>
    <row r="4517" spans="2:28">
      <c r="B4517" s="58">
        <v>42500</v>
      </c>
      <c r="T4517" s="58">
        <v>42500</v>
      </c>
      <c r="AB4517" s="58">
        <v>42500</v>
      </c>
    </row>
    <row r="4518" spans="2:28">
      <c r="B4518" s="58">
        <v>42501</v>
      </c>
      <c r="T4518" s="58">
        <v>42501</v>
      </c>
      <c r="AB4518" s="58">
        <v>42501</v>
      </c>
    </row>
    <row r="4519" spans="2:28">
      <c r="B4519" s="58">
        <v>42502</v>
      </c>
      <c r="T4519" s="58">
        <v>42502</v>
      </c>
      <c r="AB4519" s="58">
        <v>42502</v>
      </c>
    </row>
    <row r="4520" spans="2:28">
      <c r="B4520" s="58">
        <v>42503</v>
      </c>
      <c r="T4520" s="58">
        <v>42503</v>
      </c>
      <c r="AB4520" s="58">
        <v>42503</v>
      </c>
    </row>
    <row r="4521" spans="2:28">
      <c r="B4521" s="58">
        <v>42504</v>
      </c>
      <c r="T4521" s="58">
        <v>42504</v>
      </c>
      <c r="AB4521" s="58">
        <v>42504</v>
      </c>
    </row>
    <row r="4522" spans="2:28">
      <c r="B4522" s="58">
        <v>42505</v>
      </c>
      <c r="T4522" s="58">
        <v>42505</v>
      </c>
      <c r="AB4522" s="58">
        <v>42505</v>
      </c>
    </row>
    <row r="4523" spans="2:28">
      <c r="B4523" s="58">
        <v>42506</v>
      </c>
      <c r="T4523" s="58">
        <v>42506</v>
      </c>
      <c r="AB4523" s="58">
        <v>42506</v>
      </c>
    </row>
    <row r="4524" spans="2:28">
      <c r="B4524" s="58">
        <v>42507</v>
      </c>
      <c r="T4524" s="58">
        <v>42507</v>
      </c>
      <c r="AB4524" s="58">
        <v>42507</v>
      </c>
    </row>
    <row r="4525" spans="2:28">
      <c r="B4525" s="58">
        <v>42508</v>
      </c>
      <c r="T4525" s="58">
        <v>42508</v>
      </c>
      <c r="AB4525" s="58">
        <v>42508</v>
      </c>
    </row>
    <row r="4526" spans="2:28">
      <c r="B4526" s="58">
        <v>42509</v>
      </c>
      <c r="T4526" s="58">
        <v>42509</v>
      </c>
      <c r="AB4526" s="58">
        <v>42509</v>
      </c>
    </row>
    <row r="4527" spans="2:28">
      <c r="B4527" s="58">
        <v>42510</v>
      </c>
      <c r="T4527" s="58">
        <v>42510</v>
      </c>
      <c r="AB4527" s="58">
        <v>42510</v>
      </c>
    </row>
    <row r="4528" spans="2:28">
      <c r="B4528" s="58">
        <v>42511</v>
      </c>
      <c r="T4528" s="58">
        <v>42511</v>
      </c>
      <c r="AB4528" s="58">
        <v>42511</v>
      </c>
    </row>
    <row r="4529" spans="2:28">
      <c r="B4529" s="58">
        <v>42512</v>
      </c>
      <c r="T4529" s="58">
        <v>42512</v>
      </c>
      <c r="AB4529" s="58">
        <v>42512</v>
      </c>
    </row>
    <row r="4530" spans="2:28">
      <c r="B4530" s="58">
        <v>42513</v>
      </c>
      <c r="T4530" s="58">
        <v>42513</v>
      </c>
      <c r="AB4530" s="58">
        <v>42513</v>
      </c>
    </row>
    <row r="4531" spans="2:28">
      <c r="B4531" s="58">
        <v>42514</v>
      </c>
      <c r="T4531" s="58">
        <v>42514</v>
      </c>
      <c r="AB4531" s="58">
        <v>42514</v>
      </c>
    </row>
    <row r="4532" spans="2:28">
      <c r="B4532" s="58">
        <v>42515</v>
      </c>
      <c r="T4532" s="58">
        <v>42515</v>
      </c>
      <c r="AB4532" s="58">
        <v>42515</v>
      </c>
    </row>
    <row r="4533" spans="2:28">
      <c r="B4533" s="58">
        <v>42516</v>
      </c>
      <c r="T4533" s="58">
        <v>42516</v>
      </c>
      <c r="AB4533" s="58">
        <v>42516</v>
      </c>
    </row>
    <row r="4534" spans="2:28">
      <c r="B4534" s="58">
        <v>42517</v>
      </c>
      <c r="T4534" s="58">
        <v>42517</v>
      </c>
      <c r="AB4534" s="58">
        <v>42517</v>
      </c>
    </row>
    <row r="4535" spans="2:28">
      <c r="B4535" s="58">
        <v>42518</v>
      </c>
      <c r="T4535" s="58">
        <v>42518</v>
      </c>
      <c r="AB4535" s="58">
        <v>42518</v>
      </c>
    </row>
    <row r="4536" spans="2:28">
      <c r="B4536" s="58">
        <v>42519</v>
      </c>
      <c r="T4536" s="58">
        <v>42519</v>
      </c>
      <c r="AB4536" s="58">
        <v>42519</v>
      </c>
    </row>
    <row r="4537" spans="2:28">
      <c r="B4537" s="58">
        <v>42520</v>
      </c>
      <c r="T4537" s="58">
        <v>42520</v>
      </c>
      <c r="AB4537" s="58">
        <v>42520</v>
      </c>
    </row>
    <row r="4538" spans="2:28">
      <c r="B4538" s="58">
        <v>42521</v>
      </c>
      <c r="T4538" s="58">
        <v>42521</v>
      </c>
      <c r="AB4538" s="58">
        <v>42521</v>
      </c>
    </row>
    <row r="4539" spans="2:28">
      <c r="B4539" s="58">
        <v>42522</v>
      </c>
      <c r="T4539" s="58">
        <v>42522</v>
      </c>
      <c r="AB4539" s="58">
        <v>42522</v>
      </c>
    </row>
    <row r="4540" spans="2:28">
      <c r="B4540" s="58">
        <v>42523</v>
      </c>
      <c r="T4540" s="58">
        <v>42523</v>
      </c>
      <c r="AB4540" s="58">
        <v>42523</v>
      </c>
    </row>
    <row r="4541" spans="2:28">
      <c r="B4541" s="58">
        <v>42524</v>
      </c>
      <c r="T4541" s="58">
        <v>42524</v>
      </c>
      <c r="AB4541" s="58">
        <v>42524</v>
      </c>
    </row>
    <row r="4542" spans="2:28">
      <c r="B4542" s="58">
        <v>42525</v>
      </c>
      <c r="T4542" s="58">
        <v>42525</v>
      </c>
      <c r="AB4542" s="58">
        <v>42525</v>
      </c>
    </row>
    <row r="4543" spans="2:28">
      <c r="B4543" s="58">
        <v>42526</v>
      </c>
      <c r="T4543" s="58">
        <v>42526</v>
      </c>
      <c r="AB4543" s="58">
        <v>42526</v>
      </c>
    </row>
    <row r="4544" spans="2:28">
      <c r="B4544" s="58">
        <v>42527</v>
      </c>
      <c r="T4544" s="58">
        <v>42527</v>
      </c>
      <c r="AB4544" s="58">
        <v>42527</v>
      </c>
    </row>
    <row r="4545" spans="2:28">
      <c r="B4545" s="58">
        <v>42528</v>
      </c>
      <c r="T4545" s="58">
        <v>42528</v>
      </c>
      <c r="AB4545" s="58">
        <v>42528</v>
      </c>
    </row>
    <row r="4546" spans="2:28">
      <c r="B4546" s="58">
        <v>42529</v>
      </c>
      <c r="T4546" s="58">
        <v>42529</v>
      </c>
      <c r="AB4546" s="58">
        <v>42529</v>
      </c>
    </row>
    <row r="4547" spans="2:28">
      <c r="B4547" s="58">
        <v>42530</v>
      </c>
      <c r="T4547" s="58">
        <v>42530</v>
      </c>
      <c r="AB4547" s="58">
        <v>42530</v>
      </c>
    </row>
    <row r="4548" spans="2:28">
      <c r="B4548" s="58">
        <v>42531</v>
      </c>
      <c r="T4548" s="58">
        <v>42531</v>
      </c>
      <c r="AB4548" s="58">
        <v>42531</v>
      </c>
    </row>
    <row r="4549" spans="2:28">
      <c r="B4549" s="58">
        <v>42532</v>
      </c>
      <c r="T4549" s="58">
        <v>42532</v>
      </c>
      <c r="AB4549" s="58">
        <v>42532</v>
      </c>
    </row>
    <row r="4550" spans="2:28">
      <c r="B4550" s="58">
        <v>42533</v>
      </c>
      <c r="T4550" s="58">
        <v>42533</v>
      </c>
      <c r="AB4550" s="58">
        <v>42533</v>
      </c>
    </row>
    <row r="4551" spans="2:28">
      <c r="B4551" s="58">
        <v>42534</v>
      </c>
      <c r="T4551" s="58">
        <v>42534</v>
      </c>
      <c r="AB4551" s="58">
        <v>42534</v>
      </c>
    </row>
    <row r="4552" spans="2:28">
      <c r="B4552" s="58">
        <v>42535</v>
      </c>
      <c r="T4552" s="58">
        <v>42535</v>
      </c>
      <c r="AB4552" s="58">
        <v>42535</v>
      </c>
    </row>
    <row r="4553" spans="2:28">
      <c r="B4553" s="58">
        <v>42536</v>
      </c>
      <c r="T4553" s="58">
        <v>42536</v>
      </c>
      <c r="AB4553" s="58">
        <v>42536</v>
      </c>
    </row>
    <row r="4554" spans="2:28">
      <c r="B4554" s="58">
        <v>42537</v>
      </c>
      <c r="T4554" s="58">
        <v>42537</v>
      </c>
      <c r="AB4554" s="58">
        <v>42537</v>
      </c>
    </row>
    <row r="4555" spans="2:28">
      <c r="B4555" s="58">
        <v>42538</v>
      </c>
      <c r="T4555" s="58">
        <v>42538</v>
      </c>
      <c r="AB4555" s="58">
        <v>42538</v>
      </c>
    </row>
    <row r="4556" spans="2:28">
      <c r="B4556" s="58">
        <v>42539</v>
      </c>
      <c r="T4556" s="58">
        <v>42539</v>
      </c>
      <c r="AB4556" s="58">
        <v>42539</v>
      </c>
    </row>
    <row r="4557" spans="2:28">
      <c r="B4557" s="58">
        <v>42540</v>
      </c>
      <c r="T4557" s="58">
        <v>42540</v>
      </c>
      <c r="AB4557" s="58">
        <v>42540</v>
      </c>
    </row>
    <row r="4558" spans="2:28">
      <c r="B4558" s="58">
        <v>42541</v>
      </c>
      <c r="T4558" s="58">
        <v>42541</v>
      </c>
      <c r="AB4558" s="58">
        <v>42541</v>
      </c>
    </row>
    <row r="4559" spans="2:28">
      <c r="B4559" s="58">
        <v>42542</v>
      </c>
      <c r="T4559" s="58">
        <v>42542</v>
      </c>
      <c r="AB4559" s="58">
        <v>42542</v>
      </c>
    </row>
    <row r="4560" spans="2:28">
      <c r="B4560" s="58">
        <v>42543</v>
      </c>
      <c r="T4560" s="58">
        <v>42543</v>
      </c>
      <c r="AB4560" s="58">
        <v>42543</v>
      </c>
    </row>
    <row r="4561" spans="2:28">
      <c r="B4561" s="58">
        <v>42544</v>
      </c>
      <c r="T4561" s="58">
        <v>42544</v>
      </c>
      <c r="AB4561" s="58">
        <v>42544</v>
      </c>
    </row>
    <row r="4562" spans="2:28">
      <c r="B4562" s="58">
        <v>42545</v>
      </c>
      <c r="T4562" s="58">
        <v>42545</v>
      </c>
      <c r="AB4562" s="58">
        <v>42545</v>
      </c>
    </row>
    <row r="4563" spans="2:28">
      <c r="B4563" s="58">
        <v>42546</v>
      </c>
      <c r="T4563" s="58">
        <v>42546</v>
      </c>
      <c r="AB4563" s="58">
        <v>42546</v>
      </c>
    </row>
    <row r="4564" spans="2:28">
      <c r="B4564" s="58">
        <v>42547</v>
      </c>
      <c r="T4564" s="58">
        <v>42547</v>
      </c>
      <c r="AB4564" s="58">
        <v>42547</v>
      </c>
    </row>
    <row r="4565" spans="2:28">
      <c r="B4565" s="58">
        <v>42548</v>
      </c>
      <c r="T4565" s="58">
        <v>42548</v>
      </c>
      <c r="AB4565" s="58">
        <v>42548</v>
      </c>
    </row>
    <row r="4566" spans="2:28">
      <c r="B4566" s="58">
        <v>42549</v>
      </c>
      <c r="T4566" s="58">
        <v>42549</v>
      </c>
      <c r="AB4566" s="58">
        <v>42549</v>
      </c>
    </row>
    <row r="4567" spans="2:28">
      <c r="B4567" s="58">
        <v>42550</v>
      </c>
      <c r="T4567" s="58">
        <v>42550</v>
      </c>
      <c r="AB4567" s="58">
        <v>42550</v>
      </c>
    </row>
    <row r="4568" spans="2:28">
      <c r="B4568" s="58">
        <v>42551</v>
      </c>
      <c r="T4568" s="58">
        <v>42551</v>
      </c>
      <c r="AB4568" s="58">
        <v>42551</v>
      </c>
    </row>
    <row r="4569" spans="2:28">
      <c r="B4569" s="58">
        <v>42552</v>
      </c>
      <c r="T4569" s="58">
        <v>42552</v>
      </c>
      <c r="AB4569" s="58">
        <v>42552</v>
      </c>
    </row>
    <row r="4570" spans="2:28">
      <c r="B4570" s="58">
        <v>42553</v>
      </c>
      <c r="T4570" s="58">
        <v>42553</v>
      </c>
      <c r="AB4570" s="58">
        <v>42553</v>
      </c>
    </row>
    <row r="4571" spans="2:28">
      <c r="B4571" s="58">
        <v>42554</v>
      </c>
      <c r="T4571" s="58">
        <v>42554</v>
      </c>
      <c r="AB4571" s="58">
        <v>42554</v>
      </c>
    </row>
    <row r="4572" spans="2:28">
      <c r="B4572" s="58">
        <v>42555</v>
      </c>
      <c r="T4572" s="58">
        <v>42555</v>
      </c>
      <c r="AB4572" s="58">
        <v>42555</v>
      </c>
    </row>
    <row r="4573" spans="2:28">
      <c r="B4573" s="58">
        <v>42556</v>
      </c>
      <c r="T4573" s="58">
        <v>42556</v>
      </c>
      <c r="AB4573" s="58">
        <v>42556</v>
      </c>
    </row>
    <row r="4574" spans="2:28">
      <c r="B4574" s="58">
        <v>42557</v>
      </c>
      <c r="T4574" s="58">
        <v>42557</v>
      </c>
      <c r="AB4574" s="58">
        <v>42557</v>
      </c>
    </row>
    <row r="4575" spans="2:28">
      <c r="B4575" s="58">
        <v>42558</v>
      </c>
      <c r="T4575" s="58">
        <v>42558</v>
      </c>
      <c r="AB4575" s="58">
        <v>42558</v>
      </c>
    </row>
    <row r="4576" spans="2:28">
      <c r="B4576" s="58">
        <v>42559</v>
      </c>
      <c r="T4576" s="58">
        <v>42559</v>
      </c>
      <c r="AB4576" s="58">
        <v>42559</v>
      </c>
    </row>
    <row r="4577" spans="2:28">
      <c r="B4577" s="58">
        <v>42560</v>
      </c>
      <c r="T4577" s="58">
        <v>42560</v>
      </c>
      <c r="AB4577" s="58">
        <v>42560</v>
      </c>
    </row>
    <row r="4578" spans="2:28">
      <c r="B4578" s="58">
        <v>42561</v>
      </c>
      <c r="T4578" s="58">
        <v>42561</v>
      </c>
      <c r="AB4578" s="58">
        <v>42561</v>
      </c>
    </row>
    <row r="4579" spans="2:28">
      <c r="B4579" s="58">
        <v>42562</v>
      </c>
      <c r="T4579" s="58">
        <v>42562</v>
      </c>
      <c r="AB4579" s="58">
        <v>42562</v>
      </c>
    </row>
    <row r="4580" spans="2:28">
      <c r="B4580" s="58">
        <v>42563</v>
      </c>
      <c r="T4580" s="58">
        <v>42563</v>
      </c>
      <c r="AB4580" s="58">
        <v>42563</v>
      </c>
    </row>
    <row r="4581" spans="2:28">
      <c r="B4581" s="58">
        <v>42564</v>
      </c>
      <c r="T4581" s="58">
        <v>42564</v>
      </c>
      <c r="AB4581" s="58">
        <v>42564</v>
      </c>
    </row>
    <row r="4582" spans="2:28">
      <c r="B4582" s="58">
        <v>42565</v>
      </c>
      <c r="T4582" s="58">
        <v>42565</v>
      </c>
      <c r="AB4582" s="58">
        <v>42565</v>
      </c>
    </row>
    <row r="4583" spans="2:28">
      <c r="B4583" s="58">
        <v>42566</v>
      </c>
      <c r="T4583" s="58">
        <v>42566</v>
      </c>
      <c r="AB4583" s="58">
        <v>42566</v>
      </c>
    </row>
    <row r="4584" spans="2:28">
      <c r="B4584" s="58">
        <v>42567</v>
      </c>
      <c r="T4584" s="58">
        <v>42567</v>
      </c>
      <c r="AB4584" s="58">
        <v>42567</v>
      </c>
    </row>
    <row r="4585" spans="2:28">
      <c r="B4585" s="58">
        <v>42568</v>
      </c>
      <c r="T4585" s="58">
        <v>42568</v>
      </c>
      <c r="AB4585" s="58">
        <v>42568</v>
      </c>
    </row>
    <row r="4586" spans="2:28">
      <c r="B4586" s="58">
        <v>42569</v>
      </c>
      <c r="T4586" s="58">
        <v>42569</v>
      </c>
      <c r="AB4586" s="58">
        <v>42569</v>
      </c>
    </row>
    <row r="4587" spans="2:28">
      <c r="B4587" s="58">
        <v>42570</v>
      </c>
      <c r="T4587" s="58">
        <v>42570</v>
      </c>
      <c r="AB4587" s="58">
        <v>42570</v>
      </c>
    </row>
    <row r="4588" spans="2:28">
      <c r="B4588" s="58">
        <v>42571</v>
      </c>
      <c r="T4588" s="58">
        <v>42571</v>
      </c>
      <c r="AB4588" s="58">
        <v>42571</v>
      </c>
    </row>
    <row r="4589" spans="2:28">
      <c r="B4589" s="58">
        <v>42572</v>
      </c>
      <c r="T4589" s="58">
        <v>42572</v>
      </c>
      <c r="AB4589" s="58">
        <v>42572</v>
      </c>
    </row>
    <row r="4590" spans="2:28">
      <c r="B4590" s="58">
        <v>42573</v>
      </c>
      <c r="T4590" s="58">
        <v>42573</v>
      </c>
      <c r="AB4590" s="58">
        <v>42573</v>
      </c>
    </row>
    <row r="4591" spans="2:28">
      <c r="B4591" s="58">
        <v>42574</v>
      </c>
      <c r="T4591" s="58">
        <v>42574</v>
      </c>
      <c r="AB4591" s="58">
        <v>42574</v>
      </c>
    </row>
    <row r="4592" spans="2:28">
      <c r="B4592" s="58">
        <v>42575</v>
      </c>
      <c r="T4592" s="58">
        <v>42575</v>
      </c>
      <c r="AB4592" s="58">
        <v>42575</v>
      </c>
    </row>
    <row r="4593" spans="2:28">
      <c r="B4593" s="58">
        <v>42576</v>
      </c>
      <c r="T4593" s="58">
        <v>42576</v>
      </c>
      <c r="AB4593" s="58">
        <v>42576</v>
      </c>
    </row>
    <row r="4594" spans="2:28">
      <c r="B4594" s="58">
        <v>42577</v>
      </c>
      <c r="T4594" s="58">
        <v>42577</v>
      </c>
      <c r="AB4594" s="58">
        <v>42577</v>
      </c>
    </row>
    <row r="4595" spans="2:28">
      <c r="B4595" s="58">
        <v>42578</v>
      </c>
      <c r="T4595" s="58">
        <v>42578</v>
      </c>
      <c r="AB4595" s="58">
        <v>42578</v>
      </c>
    </row>
    <row r="4596" spans="2:28">
      <c r="B4596" s="58">
        <v>42579</v>
      </c>
      <c r="T4596" s="58">
        <v>42579</v>
      </c>
      <c r="AB4596" s="58">
        <v>42579</v>
      </c>
    </row>
    <row r="4597" spans="2:28">
      <c r="B4597" s="58">
        <v>42580</v>
      </c>
      <c r="T4597" s="58">
        <v>42580</v>
      </c>
      <c r="AB4597" s="58">
        <v>42580</v>
      </c>
    </row>
    <row r="4598" spans="2:28">
      <c r="B4598" s="58">
        <v>42581</v>
      </c>
      <c r="T4598" s="58">
        <v>42581</v>
      </c>
      <c r="AB4598" s="58">
        <v>42581</v>
      </c>
    </row>
    <row r="4599" spans="2:28">
      <c r="B4599" s="58">
        <v>42582</v>
      </c>
      <c r="T4599" s="58">
        <v>42582</v>
      </c>
      <c r="AB4599" s="58">
        <v>42582</v>
      </c>
    </row>
    <row r="4600" spans="2:28">
      <c r="B4600" s="58">
        <v>42583</v>
      </c>
      <c r="T4600" s="58">
        <v>42583</v>
      </c>
      <c r="AB4600" s="58">
        <v>42583</v>
      </c>
    </row>
    <row r="4601" spans="2:28">
      <c r="B4601" s="58">
        <v>42584</v>
      </c>
      <c r="T4601" s="58">
        <v>42584</v>
      </c>
      <c r="AB4601" s="58">
        <v>42584</v>
      </c>
    </row>
    <row r="4602" spans="2:28">
      <c r="B4602" s="58">
        <v>42585</v>
      </c>
      <c r="T4602" s="58">
        <v>42585</v>
      </c>
      <c r="AB4602" s="58">
        <v>42585</v>
      </c>
    </row>
    <row r="4603" spans="2:28">
      <c r="B4603" s="58">
        <v>42586</v>
      </c>
      <c r="T4603" s="58">
        <v>42586</v>
      </c>
      <c r="AB4603" s="58">
        <v>42586</v>
      </c>
    </row>
    <row r="4604" spans="2:28">
      <c r="B4604" s="58">
        <v>42587</v>
      </c>
      <c r="T4604" s="58">
        <v>42587</v>
      </c>
      <c r="AB4604" s="58">
        <v>42587</v>
      </c>
    </row>
    <row r="4605" spans="2:28">
      <c r="B4605" s="58">
        <v>42588</v>
      </c>
      <c r="T4605" s="58">
        <v>42588</v>
      </c>
      <c r="AB4605" s="58">
        <v>42588</v>
      </c>
    </row>
    <row r="4606" spans="2:28">
      <c r="B4606" s="58">
        <v>42589</v>
      </c>
      <c r="T4606" s="58">
        <v>42589</v>
      </c>
      <c r="AB4606" s="58">
        <v>42589</v>
      </c>
    </row>
    <row r="4607" spans="2:28">
      <c r="B4607" s="58">
        <v>42590</v>
      </c>
      <c r="T4607" s="58">
        <v>42590</v>
      </c>
      <c r="AB4607" s="58">
        <v>42590</v>
      </c>
    </row>
    <row r="4608" spans="2:28">
      <c r="B4608" s="58">
        <v>42591</v>
      </c>
      <c r="T4608" s="58">
        <v>42591</v>
      </c>
      <c r="AB4608" s="58">
        <v>42591</v>
      </c>
    </row>
    <row r="4609" spans="2:28">
      <c r="B4609" s="58">
        <v>42592</v>
      </c>
      <c r="T4609" s="58">
        <v>42592</v>
      </c>
      <c r="AB4609" s="58">
        <v>42592</v>
      </c>
    </row>
    <row r="4610" spans="2:28">
      <c r="B4610" s="58">
        <v>42593</v>
      </c>
      <c r="T4610" s="58">
        <v>42593</v>
      </c>
      <c r="AB4610" s="58">
        <v>42593</v>
      </c>
    </row>
    <row r="4611" spans="2:28">
      <c r="B4611" s="58">
        <v>42594</v>
      </c>
      <c r="T4611" s="58">
        <v>42594</v>
      </c>
      <c r="AB4611" s="58">
        <v>42594</v>
      </c>
    </row>
    <row r="4612" spans="2:28">
      <c r="B4612" s="58">
        <v>42595</v>
      </c>
      <c r="T4612" s="58">
        <v>42595</v>
      </c>
      <c r="AB4612" s="58">
        <v>42595</v>
      </c>
    </row>
    <row r="4613" spans="2:28">
      <c r="B4613" s="58">
        <v>42596</v>
      </c>
      <c r="T4613" s="58">
        <v>42596</v>
      </c>
      <c r="AB4613" s="58">
        <v>42596</v>
      </c>
    </row>
    <row r="4614" spans="2:28">
      <c r="B4614" s="58">
        <v>42597</v>
      </c>
      <c r="T4614" s="58">
        <v>42597</v>
      </c>
      <c r="AB4614" s="58">
        <v>42597</v>
      </c>
    </row>
    <row r="4615" spans="2:28">
      <c r="B4615" s="58">
        <v>42598</v>
      </c>
      <c r="T4615" s="58">
        <v>42598</v>
      </c>
      <c r="AB4615" s="58">
        <v>42598</v>
      </c>
    </row>
    <row r="4616" spans="2:28">
      <c r="B4616" s="58">
        <v>42599</v>
      </c>
      <c r="T4616" s="58">
        <v>42599</v>
      </c>
      <c r="AB4616" s="58">
        <v>42599</v>
      </c>
    </row>
    <row r="4617" spans="2:28">
      <c r="B4617" s="58">
        <v>42600</v>
      </c>
      <c r="T4617" s="58">
        <v>42600</v>
      </c>
      <c r="AB4617" s="58">
        <v>42600</v>
      </c>
    </row>
    <row r="4618" spans="2:28">
      <c r="B4618" s="58">
        <v>42601</v>
      </c>
      <c r="T4618" s="58">
        <v>42601</v>
      </c>
      <c r="AB4618" s="58">
        <v>42601</v>
      </c>
    </row>
    <row r="4619" spans="2:28">
      <c r="B4619" s="58">
        <v>42602</v>
      </c>
      <c r="T4619" s="58">
        <v>42602</v>
      </c>
      <c r="AB4619" s="58">
        <v>42602</v>
      </c>
    </row>
    <row r="4620" spans="2:28">
      <c r="B4620" s="58">
        <v>42603</v>
      </c>
      <c r="T4620" s="58">
        <v>42603</v>
      </c>
      <c r="AB4620" s="58">
        <v>42603</v>
      </c>
    </row>
    <row r="4621" spans="2:28">
      <c r="B4621" s="58">
        <v>42604</v>
      </c>
      <c r="T4621" s="58">
        <v>42604</v>
      </c>
      <c r="AB4621" s="58">
        <v>42604</v>
      </c>
    </row>
    <row r="4622" spans="2:28">
      <c r="B4622" s="58">
        <v>42605</v>
      </c>
      <c r="T4622" s="58">
        <v>42605</v>
      </c>
      <c r="AB4622" s="58">
        <v>42605</v>
      </c>
    </row>
    <row r="4623" spans="2:28">
      <c r="B4623" s="58">
        <v>42606</v>
      </c>
      <c r="T4623" s="58">
        <v>42606</v>
      </c>
      <c r="AB4623" s="58">
        <v>42606</v>
      </c>
    </row>
    <row r="4624" spans="2:28">
      <c r="B4624" s="58">
        <v>42607</v>
      </c>
      <c r="T4624" s="58">
        <v>42607</v>
      </c>
      <c r="AB4624" s="58">
        <v>42607</v>
      </c>
    </row>
    <row r="4625" spans="2:28">
      <c r="B4625" s="58">
        <v>42608</v>
      </c>
      <c r="T4625" s="58">
        <v>42608</v>
      </c>
      <c r="AB4625" s="58">
        <v>42608</v>
      </c>
    </row>
    <row r="4626" spans="2:28">
      <c r="B4626" s="58">
        <v>42609</v>
      </c>
      <c r="T4626" s="58">
        <v>42609</v>
      </c>
      <c r="AB4626" s="58">
        <v>42609</v>
      </c>
    </row>
    <row r="4627" spans="2:28">
      <c r="B4627" s="58">
        <v>42610</v>
      </c>
      <c r="T4627" s="58">
        <v>42610</v>
      </c>
      <c r="AB4627" s="58">
        <v>42610</v>
      </c>
    </row>
    <row r="4628" spans="2:28">
      <c r="B4628" s="58">
        <v>42611</v>
      </c>
      <c r="T4628" s="58">
        <v>42611</v>
      </c>
      <c r="AB4628" s="58">
        <v>42611</v>
      </c>
    </row>
    <row r="4629" spans="2:28">
      <c r="B4629" s="58">
        <v>42612</v>
      </c>
      <c r="T4629" s="58">
        <v>42612</v>
      </c>
      <c r="AB4629" s="58">
        <v>42612</v>
      </c>
    </row>
    <row r="4630" spans="2:28">
      <c r="B4630" s="58">
        <v>42613</v>
      </c>
      <c r="T4630" s="58">
        <v>42613</v>
      </c>
      <c r="AB4630" s="58">
        <v>42613</v>
      </c>
    </row>
    <row r="4631" spans="2:28">
      <c r="B4631" s="58">
        <v>42614</v>
      </c>
      <c r="T4631" s="58">
        <v>42614</v>
      </c>
      <c r="AB4631" s="58">
        <v>42614</v>
      </c>
    </row>
    <row r="4632" spans="2:28">
      <c r="B4632" s="58">
        <v>42615</v>
      </c>
      <c r="T4632" s="58">
        <v>42615</v>
      </c>
      <c r="AB4632" s="58">
        <v>42615</v>
      </c>
    </row>
    <row r="4633" spans="2:28">
      <c r="B4633" s="58">
        <v>42616</v>
      </c>
      <c r="T4633" s="58">
        <v>42616</v>
      </c>
      <c r="AB4633" s="58">
        <v>42616</v>
      </c>
    </row>
    <row r="4634" spans="2:28">
      <c r="B4634" s="58">
        <v>42617</v>
      </c>
      <c r="T4634" s="58">
        <v>42617</v>
      </c>
      <c r="AB4634" s="58">
        <v>42617</v>
      </c>
    </row>
    <row r="4635" spans="2:28">
      <c r="B4635" s="58">
        <v>42618</v>
      </c>
      <c r="T4635" s="58">
        <v>42618</v>
      </c>
      <c r="AB4635" s="58">
        <v>42618</v>
      </c>
    </row>
    <row r="4636" spans="2:28">
      <c r="B4636" s="58">
        <v>42619</v>
      </c>
      <c r="T4636" s="58">
        <v>42619</v>
      </c>
      <c r="AB4636" s="58">
        <v>42619</v>
      </c>
    </row>
    <row r="4637" spans="2:28">
      <c r="B4637" s="58">
        <v>42620</v>
      </c>
      <c r="T4637" s="58">
        <v>42620</v>
      </c>
      <c r="AB4637" s="58">
        <v>42620</v>
      </c>
    </row>
    <row r="4638" spans="2:28">
      <c r="B4638" s="58">
        <v>42621</v>
      </c>
      <c r="T4638" s="58">
        <v>42621</v>
      </c>
      <c r="AB4638" s="58">
        <v>42621</v>
      </c>
    </row>
    <row r="4639" spans="2:28">
      <c r="B4639" s="58">
        <v>42622</v>
      </c>
      <c r="T4639" s="58">
        <v>42622</v>
      </c>
      <c r="AB4639" s="58">
        <v>42622</v>
      </c>
    </row>
    <row r="4640" spans="2:28">
      <c r="B4640" s="58">
        <v>42623</v>
      </c>
      <c r="T4640" s="58">
        <v>42623</v>
      </c>
      <c r="AB4640" s="58">
        <v>42623</v>
      </c>
    </row>
    <row r="4641" spans="2:28">
      <c r="B4641" s="58">
        <v>42624</v>
      </c>
      <c r="T4641" s="58">
        <v>42624</v>
      </c>
      <c r="AB4641" s="58">
        <v>42624</v>
      </c>
    </row>
    <row r="4642" spans="2:28">
      <c r="B4642" s="58">
        <v>42625</v>
      </c>
      <c r="T4642" s="58">
        <v>42625</v>
      </c>
      <c r="AB4642" s="58">
        <v>42625</v>
      </c>
    </row>
    <row r="4643" spans="2:28">
      <c r="B4643" s="58">
        <v>42626</v>
      </c>
      <c r="T4643" s="58">
        <v>42626</v>
      </c>
      <c r="AB4643" s="58">
        <v>42626</v>
      </c>
    </row>
    <row r="4644" spans="2:28">
      <c r="B4644" s="58">
        <v>42627</v>
      </c>
      <c r="T4644" s="58">
        <v>42627</v>
      </c>
      <c r="AB4644" s="58">
        <v>42627</v>
      </c>
    </row>
    <row r="4645" spans="2:28">
      <c r="B4645" s="58">
        <v>42628</v>
      </c>
      <c r="T4645" s="58">
        <v>42628</v>
      </c>
      <c r="AB4645" s="58">
        <v>42628</v>
      </c>
    </row>
    <row r="4646" spans="2:28">
      <c r="B4646" s="58">
        <v>42629</v>
      </c>
      <c r="T4646" s="58">
        <v>42629</v>
      </c>
      <c r="AB4646" s="58">
        <v>42629</v>
      </c>
    </row>
    <row r="4647" spans="2:28">
      <c r="B4647" s="58">
        <v>42630</v>
      </c>
      <c r="T4647" s="58">
        <v>42630</v>
      </c>
      <c r="AB4647" s="58">
        <v>42630</v>
      </c>
    </row>
    <row r="4648" spans="2:28">
      <c r="B4648" s="58">
        <v>42631</v>
      </c>
      <c r="T4648" s="58">
        <v>42631</v>
      </c>
      <c r="AB4648" s="58">
        <v>42631</v>
      </c>
    </row>
    <row r="4649" spans="2:28">
      <c r="B4649" s="58">
        <v>42632</v>
      </c>
      <c r="T4649" s="58">
        <v>42632</v>
      </c>
      <c r="AB4649" s="58">
        <v>42632</v>
      </c>
    </row>
    <row r="4650" spans="2:28">
      <c r="B4650" s="58">
        <v>42633</v>
      </c>
      <c r="T4650" s="58">
        <v>42633</v>
      </c>
      <c r="AB4650" s="58">
        <v>42633</v>
      </c>
    </row>
    <row r="4651" spans="2:28">
      <c r="B4651" s="58">
        <v>42634</v>
      </c>
      <c r="T4651" s="58">
        <v>42634</v>
      </c>
      <c r="AB4651" s="58">
        <v>42634</v>
      </c>
    </row>
    <row r="4652" spans="2:28">
      <c r="B4652" s="58">
        <v>42635</v>
      </c>
      <c r="T4652" s="58">
        <v>42635</v>
      </c>
      <c r="AB4652" s="58">
        <v>42635</v>
      </c>
    </row>
    <row r="4653" spans="2:28">
      <c r="B4653" s="58">
        <v>42636</v>
      </c>
      <c r="T4653" s="58">
        <v>42636</v>
      </c>
      <c r="AB4653" s="58">
        <v>42636</v>
      </c>
    </row>
    <row r="4654" spans="2:28">
      <c r="B4654" s="58">
        <v>42637</v>
      </c>
      <c r="T4654" s="58">
        <v>42637</v>
      </c>
      <c r="AB4654" s="58">
        <v>42637</v>
      </c>
    </row>
    <row r="4655" spans="2:28">
      <c r="B4655" s="58">
        <v>42638</v>
      </c>
      <c r="T4655" s="58">
        <v>42638</v>
      </c>
      <c r="AB4655" s="58">
        <v>42638</v>
      </c>
    </row>
    <row r="4656" spans="2:28">
      <c r="B4656" s="58">
        <v>42639</v>
      </c>
      <c r="T4656" s="58">
        <v>42639</v>
      </c>
      <c r="AB4656" s="58">
        <v>42639</v>
      </c>
    </row>
    <row r="4657" spans="2:28">
      <c r="B4657" s="58">
        <v>42640</v>
      </c>
      <c r="T4657" s="58">
        <v>42640</v>
      </c>
      <c r="AB4657" s="58">
        <v>42640</v>
      </c>
    </row>
    <row r="4658" spans="2:28">
      <c r="B4658" s="58">
        <v>42641</v>
      </c>
      <c r="T4658" s="58">
        <v>42641</v>
      </c>
      <c r="AB4658" s="58">
        <v>42641</v>
      </c>
    </row>
    <row r="4659" spans="2:28">
      <c r="B4659" s="58">
        <v>42642</v>
      </c>
      <c r="T4659" s="58">
        <v>42642</v>
      </c>
      <c r="AB4659" s="58">
        <v>42642</v>
      </c>
    </row>
    <row r="4660" spans="2:28">
      <c r="B4660" s="58">
        <v>42643</v>
      </c>
      <c r="T4660" s="58">
        <v>42643</v>
      </c>
      <c r="AB4660" s="58">
        <v>42643</v>
      </c>
    </row>
    <row r="4661" spans="2:28">
      <c r="B4661" s="58">
        <v>42644</v>
      </c>
      <c r="T4661" s="58">
        <v>42644</v>
      </c>
      <c r="AB4661" s="58">
        <v>42644</v>
      </c>
    </row>
    <row r="4662" spans="2:28">
      <c r="B4662" s="58">
        <v>42645</v>
      </c>
      <c r="T4662" s="58">
        <v>42645</v>
      </c>
      <c r="AB4662" s="58">
        <v>42645</v>
      </c>
    </row>
    <row r="4663" spans="2:28">
      <c r="B4663" s="58">
        <v>42646</v>
      </c>
      <c r="T4663" s="58">
        <v>42646</v>
      </c>
      <c r="AB4663" s="58">
        <v>42646</v>
      </c>
    </row>
    <row r="4664" spans="2:28">
      <c r="B4664" s="58">
        <v>42647</v>
      </c>
      <c r="T4664" s="58">
        <v>42647</v>
      </c>
      <c r="AB4664" s="58">
        <v>42647</v>
      </c>
    </row>
    <row r="4665" spans="2:28">
      <c r="B4665" s="58">
        <v>42648</v>
      </c>
      <c r="T4665" s="58">
        <v>42648</v>
      </c>
      <c r="AB4665" s="58">
        <v>42648</v>
      </c>
    </row>
    <row r="4666" spans="2:28">
      <c r="B4666" s="58">
        <v>42649</v>
      </c>
      <c r="T4666" s="58">
        <v>42649</v>
      </c>
      <c r="AB4666" s="58">
        <v>42649</v>
      </c>
    </row>
    <row r="4667" spans="2:28">
      <c r="B4667" s="58">
        <v>42650</v>
      </c>
      <c r="T4667" s="58">
        <v>42650</v>
      </c>
      <c r="AB4667" s="58">
        <v>42650</v>
      </c>
    </row>
    <row r="4668" spans="2:28">
      <c r="B4668" s="58">
        <v>42651</v>
      </c>
      <c r="T4668" s="58">
        <v>42651</v>
      </c>
      <c r="AB4668" s="58">
        <v>42651</v>
      </c>
    </row>
    <row r="4669" spans="2:28">
      <c r="B4669" s="58">
        <v>42652</v>
      </c>
      <c r="T4669" s="58">
        <v>42652</v>
      </c>
      <c r="AB4669" s="58">
        <v>42652</v>
      </c>
    </row>
    <row r="4670" spans="2:28">
      <c r="B4670" s="58">
        <v>42653</v>
      </c>
      <c r="T4670" s="58">
        <v>42653</v>
      </c>
      <c r="AB4670" s="58">
        <v>42653</v>
      </c>
    </row>
    <row r="4671" spans="2:28">
      <c r="B4671" s="58">
        <v>42654</v>
      </c>
      <c r="T4671" s="58">
        <v>42654</v>
      </c>
      <c r="AB4671" s="58">
        <v>42654</v>
      </c>
    </row>
    <row r="4672" spans="2:28">
      <c r="B4672" s="58">
        <v>42655</v>
      </c>
      <c r="T4672" s="58">
        <v>42655</v>
      </c>
      <c r="AB4672" s="58">
        <v>42655</v>
      </c>
    </row>
    <row r="4673" spans="2:28">
      <c r="B4673" s="58">
        <v>42656</v>
      </c>
      <c r="T4673" s="58">
        <v>42656</v>
      </c>
      <c r="AB4673" s="58">
        <v>42656</v>
      </c>
    </row>
    <row r="4674" spans="2:28">
      <c r="B4674" s="58">
        <v>42657</v>
      </c>
      <c r="T4674" s="58">
        <v>42657</v>
      </c>
      <c r="AB4674" s="58">
        <v>42657</v>
      </c>
    </row>
    <row r="4675" spans="2:28">
      <c r="B4675" s="58">
        <v>42658</v>
      </c>
      <c r="T4675" s="58">
        <v>42658</v>
      </c>
      <c r="AB4675" s="58">
        <v>42658</v>
      </c>
    </row>
    <row r="4676" spans="2:28">
      <c r="B4676" s="58">
        <v>42659</v>
      </c>
      <c r="T4676" s="58">
        <v>42659</v>
      </c>
      <c r="AB4676" s="58">
        <v>42659</v>
      </c>
    </row>
    <row r="4677" spans="2:28">
      <c r="B4677" s="58">
        <v>42660</v>
      </c>
      <c r="T4677" s="58">
        <v>42660</v>
      </c>
      <c r="AB4677" s="58">
        <v>42660</v>
      </c>
    </row>
    <row r="4678" spans="2:28">
      <c r="B4678" s="58">
        <v>42661</v>
      </c>
      <c r="T4678" s="58">
        <v>42661</v>
      </c>
      <c r="AB4678" s="58">
        <v>42661</v>
      </c>
    </row>
    <row r="4679" spans="2:28">
      <c r="B4679" s="58">
        <v>42662</v>
      </c>
      <c r="T4679" s="58">
        <v>42662</v>
      </c>
      <c r="AB4679" s="58">
        <v>42662</v>
      </c>
    </row>
    <row r="4680" spans="2:28">
      <c r="B4680" s="58">
        <v>42663</v>
      </c>
      <c r="T4680" s="58">
        <v>42663</v>
      </c>
      <c r="AB4680" s="58">
        <v>42663</v>
      </c>
    </row>
    <row r="4681" spans="2:28">
      <c r="B4681" s="58">
        <v>42664</v>
      </c>
      <c r="T4681" s="58">
        <v>42664</v>
      </c>
      <c r="AB4681" s="58">
        <v>42664</v>
      </c>
    </row>
    <row r="4682" spans="2:28">
      <c r="B4682" s="58">
        <v>42665</v>
      </c>
      <c r="T4682" s="58">
        <v>42665</v>
      </c>
      <c r="AB4682" s="58">
        <v>42665</v>
      </c>
    </row>
    <row r="4683" spans="2:28">
      <c r="B4683" s="58">
        <v>42666</v>
      </c>
      <c r="T4683" s="58">
        <v>42666</v>
      </c>
      <c r="AB4683" s="58">
        <v>42666</v>
      </c>
    </row>
    <row r="4684" spans="2:28">
      <c r="B4684" s="58">
        <v>42667</v>
      </c>
      <c r="T4684" s="58">
        <v>42667</v>
      </c>
      <c r="AB4684" s="58">
        <v>42667</v>
      </c>
    </row>
    <row r="4685" spans="2:28">
      <c r="B4685" s="58">
        <v>42668</v>
      </c>
      <c r="T4685" s="58">
        <v>42668</v>
      </c>
      <c r="AB4685" s="58">
        <v>42668</v>
      </c>
    </row>
    <row r="4686" spans="2:28">
      <c r="B4686" s="58">
        <v>42669</v>
      </c>
      <c r="T4686" s="58">
        <v>42669</v>
      </c>
      <c r="AB4686" s="58">
        <v>42669</v>
      </c>
    </row>
    <row r="4687" spans="2:28">
      <c r="B4687" s="58">
        <v>42670</v>
      </c>
      <c r="T4687" s="58">
        <v>42670</v>
      </c>
      <c r="AB4687" s="58">
        <v>42670</v>
      </c>
    </row>
    <row r="4688" spans="2:28">
      <c r="B4688" s="58">
        <v>42671</v>
      </c>
      <c r="T4688" s="58">
        <v>42671</v>
      </c>
      <c r="AB4688" s="58">
        <v>42671</v>
      </c>
    </row>
    <row r="4689" spans="2:28">
      <c r="B4689" s="58">
        <v>42672</v>
      </c>
      <c r="T4689" s="58">
        <v>42672</v>
      </c>
      <c r="AB4689" s="58">
        <v>42672</v>
      </c>
    </row>
    <row r="4690" spans="2:28">
      <c r="B4690" s="58">
        <v>42673</v>
      </c>
      <c r="T4690" s="58">
        <v>42673</v>
      </c>
      <c r="AB4690" s="58">
        <v>42673</v>
      </c>
    </row>
    <row r="4691" spans="2:28">
      <c r="B4691" s="58">
        <v>42674</v>
      </c>
      <c r="T4691" s="58">
        <v>42674</v>
      </c>
      <c r="AB4691" s="58">
        <v>42674</v>
      </c>
    </row>
    <row r="4692" spans="2:28">
      <c r="B4692" s="58">
        <v>42675</v>
      </c>
      <c r="T4692" s="58">
        <v>42675</v>
      </c>
      <c r="AB4692" s="58">
        <v>42675</v>
      </c>
    </row>
    <row r="4693" spans="2:28">
      <c r="B4693" s="58">
        <v>42676</v>
      </c>
      <c r="T4693" s="58">
        <v>42676</v>
      </c>
      <c r="AB4693" s="58">
        <v>42676</v>
      </c>
    </row>
    <row r="4694" spans="2:28">
      <c r="B4694" s="58">
        <v>42677</v>
      </c>
      <c r="T4694" s="58">
        <v>42677</v>
      </c>
      <c r="AB4694" s="58">
        <v>42677</v>
      </c>
    </row>
    <row r="4695" spans="2:28">
      <c r="B4695" s="58">
        <v>42678</v>
      </c>
      <c r="T4695" s="58">
        <v>42678</v>
      </c>
      <c r="AB4695" s="58">
        <v>42678</v>
      </c>
    </row>
    <row r="4696" spans="2:28">
      <c r="B4696" s="58">
        <v>42679</v>
      </c>
      <c r="T4696" s="58">
        <v>42679</v>
      </c>
      <c r="AB4696" s="58">
        <v>42679</v>
      </c>
    </row>
    <row r="4697" spans="2:28">
      <c r="B4697" s="58">
        <v>42680</v>
      </c>
      <c r="T4697" s="58">
        <v>42680</v>
      </c>
      <c r="AB4697" s="58">
        <v>42680</v>
      </c>
    </row>
    <row r="4698" spans="2:28">
      <c r="B4698" s="58">
        <v>42681</v>
      </c>
      <c r="T4698" s="58">
        <v>42681</v>
      </c>
      <c r="AB4698" s="58">
        <v>42681</v>
      </c>
    </row>
    <row r="4699" spans="2:28">
      <c r="B4699" s="58">
        <v>42682</v>
      </c>
      <c r="T4699" s="58">
        <v>42682</v>
      </c>
      <c r="AB4699" s="58">
        <v>42682</v>
      </c>
    </row>
    <row r="4700" spans="2:28">
      <c r="B4700" s="58">
        <v>42683</v>
      </c>
      <c r="T4700" s="58">
        <v>42683</v>
      </c>
      <c r="AB4700" s="58">
        <v>42683</v>
      </c>
    </row>
    <row r="4701" spans="2:28">
      <c r="B4701" s="58">
        <v>42684</v>
      </c>
      <c r="T4701" s="58">
        <v>42684</v>
      </c>
      <c r="AB4701" s="58">
        <v>42684</v>
      </c>
    </row>
    <row r="4702" spans="2:28">
      <c r="B4702" s="58">
        <v>42685</v>
      </c>
      <c r="T4702" s="58">
        <v>42685</v>
      </c>
      <c r="AB4702" s="58">
        <v>42685</v>
      </c>
    </row>
    <row r="4703" spans="2:28">
      <c r="B4703" s="58">
        <v>42686</v>
      </c>
      <c r="T4703" s="58">
        <v>42686</v>
      </c>
      <c r="AB4703" s="58">
        <v>42686</v>
      </c>
    </row>
    <row r="4704" spans="2:28">
      <c r="B4704" s="58">
        <v>42687</v>
      </c>
      <c r="T4704" s="58">
        <v>42687</v>
      </c>
      <c r="AB4704" s="58">
        <v>42687</v>
      </c>
    </row>
    <row r="4705" spans="2:28">
      <c r="B4705" s="58">
        <v>42688</v>
      </c>
      <c r="T4705" s="58">
        <v>42688</v>
      </c>
      <c r="AB4705" s="58">
        <v>42688</v>
      </c>
    </row>
    <row r="4706" spans="2:28">
      <c r="B4706" s="58">
        <v>42689</v>
      </c>
      <c r="T4706" s="58">
        <v>42689</v>
      </c>
      <c r="AB4706" s="58">
        <v>42689</v>
      </c>
    </row>
    <row r="4707" spans="2:28">
      <c r="B4707" s="58">
        <v>42690</v>
      </c>
      <c r="T4707" s="58">
        <v>42690</v>
      </c>
      <c r="AB4707" s="58">
        <v>42690</v>
      </c>
    </row>
    <row r="4708" spans="2:28">
      <c r="B4708" s="58">
        <v>42691</v>
      </c>
      <c r="T4708" s="58">
        <v>42691</v>
      </c>
      <c r="AB4708" s="58">
        <v>42691</v>
      </c>
    </row>
    <row r="4709" spans="2:28">
      <c r="B4709" s="58">
        <v>42692</v>
      </c>
      <c r="T4709" s="58">
        <v>42692</v>
      </c>
      <c r="AB4709" s="58">
        <v>42692</v>
      </c>
    </row>
    <row r="4710" spans="2:28">
      <c r="B4710" s="58">
        <v>42693</v>
      </c>
      <c r="T4710" s="58">
        <v>42693</v>
      </c>
      <c r="AB4710" s="58">
        <v>42693</v>
      </c>
    </row>
    <row r="4711" spans="2:28">
      <c r="B4711" s="58">
        <v>42694</v>
      </c>
      <c r="T4711" s="58">
        <v>42694</v>
      </c>
      <c r="AB4711" s="58">
        <v>42694</v>
      </c>
    </row>
    <row r="4712" spans="2:28">
      <c r="B4712" s="58">
        <v>42695</v>
      </c>
      <c r="T4712" s="58">
        <v>42695</v>
      </c>
      <c r="AB4712" s="58">
        <v>42695</v>
      </c>
    </row>
    <row r="4713" spans="2:28">
      <c r="B4713" s="58">
        <v>42696</v>
      </c>
      <c r="T4713" s="58">
        <v>42696</v>
      </c>
      <c r="AB4713" s="58">
        <v>42696</v>
      </c>
    </row>
    <row r="4714" spans="2:28">
      <c r="B4714" s="58">
        <v>42697</v>
      </c>
      <c r="T4714" s="58">
        <v>42697</v>
      </c>
      <c r="AB4714" s="58">
        <v>42697</v>
      </c>
    </row>
    <row r="4715" spans="2:28">
      <c r="B4715" s="58">
        <v>42698</v>
      </c>
      <c r="T4715" s="58">
        <v>42698</v>
      </c>
      <c r="AB4715" s="58">
        <v>42698</v>
      </c>
    </row>
    <row r="4716" spans="2:28">
      <c r="B4716" s="58">
        <v>42699</v>
      </c>
      <c r="T4716" s="58">
        <v>42699</v>
      </c>
      <c r="AB4716" s="58">
        <v>42699</v>
      </c>
    </row>
    <row r="4717" spans="2:28">
      <c r="B4717" s="58">
        <v>42700</v>
      </c>
      <c r="T4717" s="58">
        <v>42700</v>
      </c>
      <c r="AB4717" s="58">
        <v>42700</v>
      </c>
    </row>
    <row r="4718" spans="2:28">
      <c r="B4718" s="58">
        <v>42701</v>
      </c>
      <c r="T4718" s="58">
        <v>42701</v>
      </c>
      <c r="AB4718" s="58">
        <v>42701</v>
      </c>
    </row>
    <row r="4719" spans="2:28">
      <c r="B4719" s="58">
        <v>42702</v>
      </c>
      <c r="T4719" s="58">
        <v>42702</v>
      </c>
      <c r="AB4719" s="58">
        <v>42702</v>
      </c>
    </row>
    <row r="4720" spans="2:28">
      <c r="B4720" s="58">
        <v>42703</v>
      </c>
      <c r="T4720" s="58">
        <v>42703</v>
      </c>
      <c r="AB4720" s="58">
        <v>42703</v>
      </c>
    </row>
    <row r="4721" spans="2:28">
      <c r="B4721" s="58">
        <v>42704</v>
      </c>
      <c r="T4721" s="58">
        <v>42704</v>
      </c>
      <c r="AB4721" s="58">
        <v>42704</v>
      </c>
    </row>
    <row r="4722" spans="2:28">
      <c r="B4722" s="58">
        <v>42705</v>
      </c>
      <c r="T4722" s="58">
        <v>42705</v>
      </c>
      <c r="AB4722" s="58">
        <v>42705</v>
      </c>
    </row>
    <row r="4723" spans="2:28">
      <c r="B4723" s="58">
        <v>42706</v>
      </c>
      <c r="T4723" s="58">
        <v>42706</v>
      </c>
      <c r="AB4723" s="58">
        <v>42706</v>
      </c>
    </row>
    <row r="4724" spans="2:28">
      <c r="B4724" s="58">
        <v>42707</v>
      </c>
      <c r="T4724" s="58">
        <v>42707</v>
      </c>
      <c r="AB4724" s="58">
        <v>42707</v>
      </c>
    </row>
    <row r="4725" spans="2:28">
      <c r="B4725" s="58">
        <v>42708</v>
      </c>
      <c r="T4725" s="58">
        <v>42708</v>
      </c>
      <c r="AB4725" s="58">
        <v>42708</v>
      </c>
    </row>
    <row r="4726" spans="2:28">
      <c r="B4726" s="58">
        <v>42709</v>
      </c>
      <c r="T4726" s="58">
        <v>42709</v>
      </c>
      <c r="AB4726" s="58">
        <v>42709</v>
      </c>
    </row>
    <row r="4727" spans="2:28">
      <c r="B4727" s="58">
        <v>42710</v>
      </c>
      <c r="T4727" s="58">
        <v>42710</v>
      </c>
      <c r="AB4727" s="58">
        <v>42710</v>
      </c>
    </row>
    <row r="4728" spans="2:28">
      <c r="B4728" s="58">
        <v>42711</v>
      </c>
      <c r="T4728" s="58">
        <v>42711</v>
      </c>
      <c r="AB4728" s="58">
        <v>42711</v>
      </c>
    </row>
    <row r="4729" spans="2:28">
      <c r="B4729" s="58">
        <v>42712</v>
      </c>
      <c r="T4729" s="58">
        <v>42712</v>
      </c>
      <c r="AB4729" s="58">
        <v>42712</v>
      </c>
    </row>
    <row r="4730" spans="2:28">
      <c r="B4730" s="58">
        <v>42713</v>
      </c>
      <c r="T4730" s="58">
        <v>42713</v>
      </c>
      <c r="AB4730" s="58">
        <v>42713</v>
      </c>
    </row>
    <row r="4731" spans="2:28">
      <c r="B4731" s="58">
        <v>42714</v>
      </c>
      <c r="T4731" s="58">
        <v>42714</v>
      </c>
      <c r="AB4731" s="58">
        <v>42714</v>
      </c>
    </row>
    <row r="4732" spans="2:28">
      <c r="B4732" s="58">
        <v>42715</v>
      </c>
      <c r="T4732" s="58">
        <v>42715</v>
      </c>
      <c r="AB4732" s="58">
        <v>42715</v>
      </c>
    </row>
    <row r="4733" spans="2:28">
      <c r="B4733" s="58">
        <v>42716</v>
      </c>
      <c r="T4733" s="58">
        <v>42716</v>
      </c>
      <c r="AB4733" s="58">
        <v>42716</v>
      </c>
    </row>
    <row r="4734" spans="2:28">
      <c r="B4734" s="58">
        <v>42717</v>
      </c>
      <c r="T4734" s="58">
        <v>42717</v>
      </c>
      <c r="AB4734" s="58">
        <v>42717</v>
      </c>
    </row>
    <row r="4735" spans="2:28">
      <c r="B4735" s="58">
        <v>42718</v>
      </c>
      <c r="T4735" s="58">
        <v>42718</v>
      </c>
      <c r="AB4735" s="58">
        <v>42718</v>
      </c>
    </row>
    <row r="4736" spans="2:28">
      <c r="B4736" s="58">
        <v>42719</v>
      </c>
      <c r="T4736" s="58">
        <v>42719</v>
      </c>
      <c r="AB4736" s="58">
        <v>42719</v>
      </c>
    </row>
    <row r="4737" spans="2:28">
      <c r="B4737" s="58">
        <v>42720</v>
      </c>
      <c r="T4737" s="58">
        <v>42720</v>
      </c>
      <c r="AB4737" s="58">
        <v>42720</v>
      </c>
    </row>
    <row r="4738" spans="2:28">
      <c r="B4738" s="58">
        <v>42721</v>
      </c>
      <c r="T4738" s="58">
        <v>42721</v>
      </c>
      <c r="AB4738" s="58">
        <v>42721</v>
      </c>
    </row>
    <row r="4739" spans="2:28">
      <c r="B4739" s="58">
        <v>42722</v>
      </c>
      <c r="T4739" s="58">
        <v>42722</v>
      </c>
      <c r="AB4739" s="58">
        <v>42722</v>
      </c>
    </row>
    <row r="4740" spans="2:28">
      <c r="B4740" s="58">
        <v>42723</v>
      </c>
      <c r="T4740" s="58">
        <v>42723</v>
      </c>
      <c r="AB4740" s="58">
        <v>42723</v>
      </c>
    </row>
    <row r="4741" spans="2:28">
      <c r="B4741" s="58">
        <v>42724</v>
      </c>
      <c r="T4741" s="58">
        <v>42724</v>
      </c>
      <c r="AB4741" s="58">
        <v>42724</v>
      </c>
    </row>
    <row r="4742" spans="2:28">
      <c r="B4742" s="58">
        <v>42725</v>
      </c>
      <c r="T4742" s="58">
        <v>42725</v>
      </c>
      <c r="AB4742" s="58">
        <v>42725</v>
      </c>
    </row>
    <row r="4743" spans="2:28">
      <c r="B4743" s="58">
        <v>42726</v>
      </c>
      <c r="T4743" s="58">
        <v>42726</v>
      </c>
      <c r="AB4743" s="58">
        <v>42726</v>
      </c>
    </row>
    <row r="4744" spans="2:28">
      <c r="B4744" s="58">
        <v>42727</v>
      </c>
      <c r="T4744" s="58">
        <v>42727</v>
      </c>
      <c r="AB4744" s="58">
        <v>42727</v>
      </c>
    </row>
    <row r="4745" spans="2:28">
      <c r="B4745" s="58">
        <v>42728</v>
      </c>
      <c r="T4745" s="58">
        <v>42728</v>
      </c>
      <c r="AB4745" s="58">
        <v>42728</v>
      </c>
    </row>
    <row r="4746" spans="2:28">
      <c r="B4746" s="58">
        <v>42729</v>
      </c>
      <c r="T4746" s="58">
        <v>42729</v>
      </c>
      <c r="AB4746" s="58">
        <v>42729</v>
      </c>
    </row>
    <row r="4747" spans="2:28">
      <c r="B4747" s="58">
        <v>42730</v>
      </c>
      <c r="T4747" s="58">
        <v>42730</v>
      </c>
      <c r="AB4747" s="58">
        <v>42730</v>
      </c>
    </row>
    <row r="4748" spans="2:28">
      <c r="B4748" s="58">
        <v>42731</v>
      </c>
      <c r="T4748" s="58">
        <v>42731</v>
      </c>
      <c r="AB4748" s="58">
        <v>42731</v>
      </c>
    </row>
    <row r="4749" spans="2:28">
      <c r="B4749" s="58">
        <v>42732</v>
      </c>
      <c r="T4749" s="58">
        <v>42732</v>
      </c>
      <c r="AB4749" s="58">
        <v>42732</v>
      </c>
    </row>
    <row r="4750" spans="2:28">
      <c r="B4750" s="58">
        <v>42733</v>
      </c>
      <c r="T4750" s="58">
        <v>42733</v>
      </c>
      <c r="AB4750" s="58">
        <v>42733</v>
      </c>
    </row>
    <row r="4751" spans="2:28">
      <c r="B4751" s="58">
        <v>42734</v>
      </c>
      <c r="T4751" s="58">
        <v>42734</v>
      </c>
      <c r="AB4751" s="58">
        <v>42734</v>
      </c>
    </row>
    <row r="4752" spans="2:28">
      <c r="B4752" s="58">
        <v>42735</v>
      </c>
      <c r="T4752" s="58">
        <v>42735</v>
      </c>
      <c r="AB4752" s="58">
        <v>42735</v>
      </c>
    </row>
    <row r="4753" spans="2:28">
      <c r="B4753" s="58">
        <v>42736</v>
      </c>
      <c r="T4753" s="58">
        <v>42736</v>
      </c>
      <c r="AB4753" s="58">
        <v>42736</v>
      </c>
    </row>
    <row r="4754" spans="2:28">
      <c r="B4754" s="58">
        <v>42737</v>
      </c>
      <c r="T4754" s="58">
        <v>42737</v>
      </c>
      <c r="AB4754" s="58">
        <v>42737</v>
      </c>
    </row>
    <row r="4755" spans="2:28">
      <c r="B4755" s="58">
        <v>42738</v>
      </c>
      <c r="T4755" s="58">
        <v>42738</v>
      </c>
      <c r="AB4755" s="58">
        <v>42738</v>
      </c>
    </row>
    <row r="4756" spans="2:28">
      <c r="B4756" s="58">
        <v>42739</v>
      </c>
      <c r="T4756" s="58">
        <v>42739</v>
      </c>
      <c r="AB4756" s="58">
        <v>42739</v>
      </c>
    </row>
    <row r="4757" spans="2:28">
      <c r="B4757" s="58">
        <v>42740</v>
      </c>
      <c r="T4757" s="58">
        <v>42740</v>
      </c>
      <c r="AB4757" s="58">
        <v>42740</v>
      </c>
    </row>
    <row r="4758" spans="2:28">
      <c r="B4758" s="58">
        <v>42741</v>
      </c>
      <c r="T4758" s="58">
        <v>42741</v>
      </c>
      <c r="AB4758" s="58">
        <v>42741</v>
      </c>
    </row>
    <row r="4759" spans="2:28">
      <c r="B4759" s="58">
        <v>42742</v>
      </c>
      <c r="T4759" s="58">
        <v>42742</v>
      </c>
      <c r="AB4759" s="58">
        <v>42742</v>
      </c>
    </row>
    <row r="4760" spans="2:28">
      <c r="B4760" s="58">
        <v>42743</v>
      </c>
      <c r="T4760" s="58">
        <v>42743</v>
      </c>
      <c r="AB4760" s="58">
        <v>42743</v>
      </c>
    </row>
    <row r="4761" spans="2:28">
      <c r="B4761" s="58">
        <v>42744</v>
      </c>
      <c r="T4761" s="58">
        <v>42744</v>
      </c>
      <c r="AB4761" s="58">
        <v>42744</v>
      </c>
    </row>
    <row r="4762" spans="2:28">
      <c r="B4762" s="58">
        <v>42745</v>
      </c>
      <c r="T4762" s="58">
        <v>42745</v>
      </c>
      <c r="AB4762" s="58">
        <v>42745</v>
      </c>
    </row>
    <row r="4763" spans="2:28">
      <c r="B4763" s="58">
        <v>42746</v>
      </c>
      <c r="T4763" s="58">
        <v>42746</v>
      </c>
      <c r="AB4763" s="58">
        <v>42746</v>
      </c>
    </row>
    <row r="4764" spans="2:28">
      <c r="B4764" s="58">
        <v>42747</v>
      </c>
      <c r="T4764" s="58">
        <v>42747</v>
      </c>
      <c r="AB4764" s="58">
        <v>42747</v>
      </c>
    </row>
    <row r="4765" spans="2:28">
      <c r="B4765" s="58">
        <v>42748</v>
      </c>
      <c r="T4765" s="58">
        <v>42748</v>
      </c>
      <c r="AB4765" s="58">
        <v>42748</v>
      </c>
    </row>
    <row r="4766" spans="2:28">
      <c r="B4766" s="58">
        <v>42749</v>
      </c>
      <c r="T4766" s="58">
        <v>42749</v>
      </c>
      <c r="AB4766" s="58">
        <v>42749</v>
      </c>
    </row>
    <row r="4767" spans="2:28">
      <c r="B4767" s="58">
        <v>42750</v>
      </c>
      <c r="T4767" s="58">
        <v>42750</v>
      </c>
      <c r="AB4767" s="58">
        <v>42750</v>
      </c>
    </row>
    <row r="4768" spans="2:28">
      <c r="B4768" s="58">
        <v>42751</v>
      </c>
      <c r="T4768" s="58">
        <v>42751</v>
      </c>
      <c r="AB4768" s="58">
        <v>42751</v>
      </c>
    </row>
    <row r="4769" spans="2:28">
      <c r="B4769" s="58">
        <v>42752</v>
      </c>
      <c r="T4769" s="58">
        <v>42752</v>
      </c>
      <c r="AB4769" s="58">
        <v>42752</v>
      </c>
    </row>
    <row r="4770" spans="2:28">
      <c r="B4770" s="58">
        <v>42753</v>
      </c>
      <c r="T4770" s="58">
        <v>42753</v>
      </c>
      <c r="AB4770" s="58">
        <v>42753</v>
      </c>
    </row>
    <row r="4771" spans="2:28">
      <c r="B4771" s="58">
        <v>42754</v>
      </c>
      <c r="T4771" s="58">
        <v>42754</v>
      </c>
      <c r="AB4771" s="58">
        <v>42754</v>
      </c>
    </row>
    <row r="4772" spans="2:28">
      <c r="B4772" s="58">
        <v>42755</v>
      </c>
      <c r="T4772" s="58">
        <v>42755</v>
      </c>
      <c r="AB4772" s="58">
        <v>42755</v>
      </c>
    </row>
    <row r="4773" spans="2:28">
      <c r="B4773" s="58">
        <v>42756</v>
      </c>
      <c r="T4773" s="58">
        <v>42756</v>
      </c>
      <c r="AB4773" s="58">
        <v>42756</v>
      </c>
    </row>
    <row r="4774" spans="2:28">
      <c r="B4774" s="58">
        <v>42757</v>
      </c>
      <c r="T4774" s="58">
        <v>42757</v>
      </c>
      <c r="AB4774" s="58">
        <v>42757</v>
      </c>
    </row>
    <row r="4775" spans="2:28">
      <c r="B4775" s="58">
        <v>42758</v>
      </c>
      <c r="T4775" s="58">
        <v>42758</v>
      </c>
      <c r="AB4775" s="58">
        <v>42758</v>
      </c>
    </row>
    <row r="4776" spans="2:28">
      <c r="B4776" s="58">
        <v>42759</v>
      </c>
      <c r="T4776" s="58">
        <v>42759</v>
      </c>
      <c r="AB4776" s="58">
        <v>42759</v>
      </c>
    </row>
    <row r="4777" spans="2:28">
      <c r="B4777" s="58">
        <v>42760</v>
      </c>
      <c r="T4777" s="58">
        <v>42760</v>
      </c>
      <c r="AB4777" s="58">
        <v>42760</v>
      </c>
    </row>
    <row r="4778" spans="2:28">
      <c r="B4778" s="58">
        <v>42761</v>
      </c>
      <c r="T4778" s="58">
        <v>42761</v>
      </c>
      <c r="AB4778" s="58">
        <v>42761</v>
      </c>
    </row>
    <row r="4779" spans="2:28">
      <c r="B4779" s="58">
        <v>42762</v>
      </c>
      <c r="T4779" s="58">
        <v>42762</v>
      </c>
      <c r="AB4779" s="58">
        <v>42762</v>
      </c>
    </row>
    <row r="4780" spans="2:28">
      <c r="B4780" s="58">
        <v>42763</v>
      </c>
      <c r="T4780" s="58">
        <v>42763</v>
      </c>
      <c r="AB4780" s="58">
        <v>42763</v>
      </c>
    </row>
    <row r="4781" spans="2:28">
      <c r="B4781" s="58">
        <v>42764</v>
      </c>
      <c r="T4781" s="58">
        <v>42764</v>
      </c>
      <c r="AB4781" s="58">
        <v>42764</v>
      </c>
    </row>
    <row r="4782" spans="2:28">
      <c r="B4782" s="58">
        <v>42765</v>
      </c>
      <c r="T4782" s="58">
        <v>42765</v>
      </c>
      <c r="AB4782" s="58">
        <v>42765</v>
      </c>
    </row>
    <row r="4783" spans="2:28">
      <c r="B4783" s="58">
        <v>42766</v>
      </c>
      <c r="T4783" s="58">
        <v>42766</v>
      </c>
      <c r="AB4783" s="58">
        <v>42766</v>
      </c>
    </row>
    <row r="4784" spans="2:28">
      <c r="B4784" s="58">
        <v>42767</v>
      </c>
      <c r="T4784" s="58">
        <v>42767</v>
      </c>
      <c r="AB4784" s="58">
        <v>42767</v>
      </c>
    </row>
    <row r="4785" spans="2:28">
      <c r="B4785" s="58">
        <v>42768</v>
      </c>
      <c r="T4785" s="58">
        <v>42768</v>
      </c>
      <c r="AB4785" s="58">
        <v>42768</v>
      </c>
    </row>
    <row r="4786" spans="2:28">
      <c r="B4786" s="58">
        <v>42769</v>
      </c>
      <c r="T4786" s="58">
        <v>42769</v>
      </c>
      <c r="AB4786" s="58">
        <v>42769</v>
      </c>
    </row>
    <row r="4787" spans="2:28">
      <c r="B4787" s="58">
        <v>42770</v>
      </c>
      <c r="T4787" s="58">
        <v>42770</v>
      </c>
      <c r="AB4787" s="58">
        <v>42770</v>
      </c>
    </row>
    <row r="4788" spans="2:28">
      <c r="B4788" s="58">
        <v>42771</v>
      </c>
      <c r="T4788" s="58">
        <v>42771</v>
      </c>
      <c r="AB4788" s="58">
        <v>42771</v>
      </c>
    </row>
    <row r="4789" spans="2:28">
      <c r="B4789" s="58">
        <v>42772</v>
      </c>
      <c r="T4789" s="58">
        <v>42772</v>
      </c>
      <c r="AB4789" s="58">
        <v>42772</v>
      </c>
    </row>
    <row r="4790" spans="2:28">
      <c r="B4790" s="58">
        <v>42773</v>
      </c>
      <c r="T4790" s="58">
        <v>42773</v>
      </c>
      <c r="AB4790" s="58">
        <v>42773</v>
      </c>
    </row>
    <row r="4791" spans="2:28">
      <c r="B4791" s="58">
        <v>42774</v>
      </c>
      <c r="T4791" s="58">
        <v>42774</v>
      </c>
      <c r="AB4791" s="58">
        <v>42774</v>
      </c>
    </row>
    <row r="4792" spans="2:28">
      <c r="B4792" s="58">
        <v>42775</v>
      </c>
      <c r="T4792" s="58">
        <v>42775</v>
      </c>
      <c r="AB4792" s="58">
        <v>42775</v>
      </c>
    </row>
    <row r="4793" spans="2:28">
      <c r="B4793" s="58">
        <v>42776</v>
      </c>
      <c r="T4793" s="58">
        <v>42776</v>
      </c>
      <c r="AB4793" s="58">
        <v>42776</v>
      </c>
    </row>
    <row r="4794" spans="2:28">
      <c r="B4794" s="58">
        <v>42777</v>
      </c>
      <c r="T4794" s="58">
        <v>42777</v>
      </c>
      <c r="AB4794" s="58">
        <v>42777</v>
      </c>
    </row>
    <row r="4795" spans="2:28">
      <c r="B4795" s="58">
        <v>42778</v>
      </c>
      <c r="T4795" s="58">
        <v>42778</v>
      </c>
      <c r="AB4795" s="58">
        <v>42778</v>
      </c>
    </row>
    <row r="4796" spans="2:28">
      <c r="B4796" s="58">
        <v>42779</v>
      </c>
      <c r="T4796" s="58">
        <v>42779</v>
      </c>
      <c r="AB4796" s="58">
        <v>42779</v>
      </c>
    </row>
    <row r="4797" spans="2:28">
      <c r="B4797" s="58">
        <v>42780</v>
      </c>
      <c r="T4797" s="58">
        <v>42780</v>
      </c>
      <c r="AB4797" s="58">
        <v>42780</v>
      </c>
    </row>
    <row r="4798" spans="2:28">
      <c r="B4798" s="58">
        <v>42781</v>
      </c>
      <c r="T4798" s="58">
        <v>42781</v>
      </c>
      <c r="AB4798" s="58">
        <v>42781</v>
      </c>
    </row>
    <row r="4799" spans="2:28">
      <c r="B4799" s="58">
        <v>42782</v>
      </c>
      <c r="T4799" s="58">
        <v>42782</v>
      </c>
      <c r="AB4799" s="58">
        <v>42782</v>
      </c>
    </row>
    <row r="4800" spans="2:28">
      <c r="B4800" s="58">
        <v>42783</v>
      </c>
      <c r="T4800" s="58">
        <v>42783</v>
      </c>
      <c r="AB4800" s="58">
        <v>42783</v>
      </c>
    </row>
    <row r="4801" spans="2:28">
      <c r="B4801" s="58">
        <v>42784</v>
      </c>
      <c r="T4801" s="58">
        <v>42784</v>
      </c>
      <c r="AB4801" s="58">
        <v>42784</v>
      </c>
    </row>
    <row r="4802" spans="2:28">
      <c r="B4802" s="58">
        <v>42785</v>
      </c>
      <c r="T4802" s="58">
        <v>42785</v>
      </c>
      <c r="AB4802" s="58">
        <v>42785</v>
      </c>
    </row>
    <row r="4803" spans="2:28">
      <c r="B4803" s="58">
        <v>42786</v>
      </c>
      <c r="T4803" s="58">
        <v>42786</v>
      </c>
      <c r="AB4803" s="58">
        <v>42786</v>
      </c>
    </row>
    <row r="4804" spans="2:28">
      <c r="B4804" s="58">
        <v>42787</v>
      </c>
      <c r="T4804" s="58">
        <v>42787</v>
      </c>
      <c r="AB4804" s="58">
        <v>42787</v>
      </c>
    </row>
    <row r="4805" spans="2:28">
      <c r="B4805" s="58">
        <v>42788</v>
      </c>
      <c r="T4805" s="58">
        <v>42788</v>
      </c>
      <c r="AB4805" s="58">
        <v>42788</v>
      </c>
    </row>
    <row r="4806" spans="2:28">
      <c r="B4806" s="58">
        <v>42789</v>
      </c>
      <c r="T4806" s="58">
        <v>42789</v>
      </c>
      <c r="AB4806" s="58">
        <v>42789</v>
      </c>
    </row>
    <row r="4807" spans="2:28">
      <c r="B4807" s="58">
        <v>42790</v>
      </c>
      <c r="T4807" s="58">
        <v>42790</v>
      </c>
      <c r="AB4807" s="58">
        <v>42790</v>
      </c>
    </row>
    <row r="4808" spans="2:28">
      <c r="B4808" s="58">
        <v>42791</v>
      </c>
      <c r="T4808" s="58">
        <v>42791</v>
      </c>
      <c r="AB4808" s="58">
        <v>42791</v>
      </c>
    </row>
    <row r="4809" spans="2:28">
      <c r="B4809" s="58">
        <v>42792</v>
      </c>
      <c r="T4809" s="58">
        <v>42792</v>
      </c>
      <c r="AB4809" s="58">
        <v>42792</v>
      </c>
    </row>
    <row r="4810" spans="2:28">
      <c r="B4810" s="58">
        <v>42793</v>
      </c>
      <c r="T4810" s="58">
        <v>42793</v>
      </c>
      <c r="AB4810" s="58">
        <v>42793</v>
      </c>
    </row>
    <row r="4811" spans="2:28">
      <c r="B4811" s="58">
        <v>42794</v>
      </c>
      <c r="T4811" s="58">
        <v>42794</v>
      </c>
      <c r="AB4811" s="58">
        <v>42794</v>
      </c>
    </row>
    <row r="4812" spans="2:28">
      <c r="B4812" s="58">
        <v>42795</v>
      </c>
      <c r="T4812" s="58">
        <v>42795</v>
      </c>
      <c r="AB4812" s="58">
        <v>42795</v>
      </c>
    </row>
    <row r="4813" spans="2:28">
      <c r="B4813" s="58">
        <v>42796</v>
      </c>
      <c r="T4813" s="58">
        <v>42796</v>
      </c>
      <c r="AB4813" s="58">
        <v>42796</v>
      </c>
    </row>
    <row r="4814" spans="2:28">
      <c r="B4814" s="58">
        <v>42797</v>
      </c>
      <c r="T4814" s="58">
        <v>42797</v>
      </c>
      <c r="AB4814" s="58">
        <v>42797</v>
      </c>
    </row>
    <row r="4815" spans="2:28">
      <c r="B4815" s="58">
        <v>42798</v>
      </c>
      <c r="T4815" s="58">
        <v>42798</v>
      </c>
      <c r="AB4815" s="58">
        <v>42798</v>
      </c>
    </row>
    <row r="4816" spans="2:28">
      <c r="B4816" s="58">
        <v>42799</v>
      </c>
      <c r="T4816" s="58">
        <v>42799</v>
      </c>
      <c r="AB4816" s="58">
        <v>42799</v>
      </c>
    </row>
    <row r="4817" spans="2:28">
      <c r="B4817" s="58">
        <v>42800</v>
      </c>
      <c r="T4817" s="58">
        <v>42800</v>
      </c>
      <c r="AB4817" s="58">
        <v>42800</v>
      </c>
    </row>
    <row r="4818" spans="2:28">
      <c r="B4818" s="58">
        <v>42801</v>
      </c>
      <c r="T4818" s="58">
        <v>42801</v>
      </c>
      <c r="AB4818" s="58">
        <v>42801</v>
      </c>
    </row>
    <row r="4819" spans="2:28">
      <c r="B4819" s="58">
        <v>42802</v>
      </c>
      <c r="T4819" s="58">
        <v>42802</v>
      </c>
      <c r="AB4819" s="58">
        <v>42802</v>
      </c>
    </row>
    <row r="4820" spans="2:28">
      <c r="B4820" s="58">
        <v>42803</v>
      </c>
      <c r="T4820" s="58">
        <v>42803</v>
      </c>
      <c r="AB4820" s="58">
        <v>42803</v>
      </c>
    </row>
    <row r="4821" spans="2:28">
      <c r="B4821" s="58">
        <v>42804</v>
      </c>
      <c r="T4821" s="58">
        <v>42804</v>
      </c>
      <c r="AB4821" s="58">
        <v>42804</v>
      </c>
    </row>
    <row r="4822" spans="2:28">
      <c r="B4822" s="58">
        <v>42805</v>
      </c>
      <c r="T4822" s="58">
        <v>42805</v>
      </c>
      <c r="AB4822" s="58">
        <v>42805</v>
      </c>
    </row>
    <row r="4823" spans="2:28">
      <c r="B4823" s="58">
        <v>42806</v>
      </c>
      <c r="T4823" s="58">
        <v>42806</v>
      </c>
      <c r="AB4823" s="58">
        <v>42806</v>
      </c>
    </row>
    <row r="4824" spans="2:28">
      <c r="B4824" s="58">
        <v>42807</v>
      </c>
      <c r="T4824" s="58">
        <v>42807</v>
      </c>
      <c r="AB4824" s="58">
        <v>42807</v>
      </c>
    </row>
    <row r="4825" spans="2:28">
      <c r="B4825" s="58">
        <v>42808</v>
      </c>
      <c r="T4825" s="58">
        <v>42808</v>
      </c>
      <c r="AB4825" s="58">
        <v>42808</v>
      </c>
    </row>
    <row r="4826" spans="2:28">
      <c r="B4826" s="58">
        <v>42809</v>
      </c>
      <c r="T4826" s="58">
        <v>42809</v>
      </c>
      <c r="AB4826" s="58">
        <v>42809</v>
      </c>
    </row>
    <row r="4827" spans="2:28">
      <c r="B4827" s="58">
        <v>42810</v>
      </c>
      <c r="T4827" s="58">
        <v>42810</v>
      </c>
      <c r="AB4827" s="58">
        <v>42810</v>
      </c>
    </row>
    <row r="4828" spans="2:28">
      <c r="B4828" s="58">
        <v>42811</v>
      </c>
      <c r="T4828" s="58">
        <v>42811</v>
      </c>
      <c r="AB4828" s="58">
        <v>42811</v>
      </c>
    </row>
    <row r="4829" spans="2:28">
      <c r="B4829" s="58">
        <v>42812</v>
      </c>
      <c r="T4829" s="58">
        <v>42812</v>
      </c>
      <c r="AB4829" s="58">
        <v>42812</v>
      </c>
    </row>
    <row r="4830" spans="2:28">
      <c r="B4830" s="58">
        <v>42813</v>
      </c>
      <c r="T4830" s="58">
        <v>42813</v>
      </c>
      <c r="AB4830" s="58">
        <v>42813</v>
      </c>
    </row>
    <row r="4831" spans="2:28">
      <c r="B4831" s="58">
        <v>42814</v>
      </c>
      <c r="T4831" s="58">
        <v>42814</v>
      </c>
      <c r="AB4831" s="58">
        <v>42814</v>
      </c>
    </row>
    <row r="4832" spans="2:28">
      <c r="B4832" s="58">
        <v>42815</v>
      </c>
      <c r="T4832" s="58">
        <v>42815</v>
      </c>
      <c r="AB4832" s="58">
        <v>42815</v>
      </c>
    </row>
    <row r="4833" spans="2:28">
      <c r="B4833" s="58">
        <v>42816</v>
      </c>
      <c r="T4833" s="58">
        <v>42816</v>
      </c>
      <c r="AB4833" s="58">
        <v>42816</v>
      </c>
    </row>
    <row r="4834" spans="2:28">
      <c r="B4834" s="58">
        <v>42817</v>
      </c>
      <c r="T4834" s="58">
        <v>42817</v>
      </c>
      <c r="AB4834" s="58">
        <v>42817</v>
      </c>
    </row>
    <row r="4835" spans="2:28">
      <c r="B4835" s="58">
        <v>42818</v>
      </c>
      <c r="T4835" s="58">
        <v>42818</v>
      </c>
      <c r="AB4835" s="58">
        <v>42818</v>
      </c>
    </row>
    <row r="4836" spans="2:28">
      <c r="B4836" s="58">
        <v>42819</v>
      </c>
      <c r="T4836" s="58">
        <v>42819</v>
      </c>
      <c r="AB4836" s="58">
        <v>42819</v>
      </c>
    </row>
    <row r="4837" spans="2:28">
      <c r="B4837" s="58">
        <v>42820</v>
      </c>
      <c r="T4837" s="58">
        <v>42820</v>
      </c>
      <c r="AB4837" s="58">
        <v>42820</v>
      </c>
    </row>
    <row r="4838" spans="2:28">
      <c r="B4838" s="58">
        <v>42821</v>
      </c>
      <c r="T4838" s="58">
        <v>42821</v>
      </c>
      <c r="AB4838" s="58">
        <v>42821</v>
      </c>
    </row>
    <row r="4839" spans="2:28">
      <c r="B4839" s="58">
        <v>42822</v>
      </c>
      <c r="T4839" s="58">
        <v>42822</v>
      </c>
      <c r="AB4839" s="58">
        <v>42822</v>
      </c>
    </row>
    <row r="4840" spans="2:28">
      <c r="B4840" s="58">
        <v>42823</v>
      </c>
      <c r="T4840" s="58">
        <v>42823</v>
      </c>
      <c r="AB4840" s="58">
        <v>42823</v>
      </c>
    </row>
    <row r="4841" spans="2:28">
      <c r="B4841" s="58">
        <v>42824</v>
      </c>
      <c r="T4841" s="58">
        <v>42824</v>
      </c>
      <c r="AB4841" s="58">
        <v>42824</v>
      </c>
    </row>
    <row r="4842" spans="2:28">
      <c r="B4842" s="58">
        <v>42825</v>
      </c>
      <c r="T4842" s="58">
        <v>42825</v>
      </c>
      <c r="AB4842" s="58">
        <v>42825</v>
      </c>
    </row>
    <row r="4843" spans="2:28">
      <c r="B4843" s="58">
        <v>42826</v>
      </c>
      <c r="T4843" s="58">
        <v>42826</v>
      </c>
      <c r="AB4843" s="58">
        <v>42826</v>
      </c>
    </row>
    <row r="4844" spans="2:28">
      <c r="B4844" s="58">
        <v>42827</v>
      </c>
      <c r="T4844" s="58">
        <v>42827</v>
      </c>
      <c r="AB4844" s="58">
        <v>42827</v>
      </c>
    </row>
    <row r="4845" spans="2:28">
      <c r="B4845" s="58">
        <v>42828</v>
      </c>
      <c r="T4845" s="58">
        <v>42828</v>
      </c>
      <c r="AB4845" s="58">
        <v>42828</v>
      </c>
    </row>
    <row r="4846" spans="2:28">
      <c r="B4846" s="58">
        <v>42829</v>
      </c>
      <c r="T4846" s="58">
        <v>42829</v>
      </c>
      <c r="AB4846" s="58">
        <v>42829</v>
      </c>
    </row>
    <row r="4847" spans="2:28">
      <c r="B4847" s="58">
        <v>42830</v>
      </c>
      <c r="T4847" s="58">
        <v>42830</v>
      </c>
      <c r="AB4847" s="58">
        <v>42830</v>
      </c>
    </row>
    <row r="4848" spans="2:28">
      <c r="B4848" s="58">
        <v>42831</v>
      </c>
      <c r="T4848" s="58">
        <v>42831</v>
      </c>
      <c r="AB4848" s="58">
        <v>42831</v>
      </c>
    </row>
    <row r="4849" spans="2:28">
      <c r="B4849" s="58">
        <v>42832</v>
      </c>
      <c r="T4849" s="58">
        <v>42832</v>
      </c>
      <c r="AB4849" s="58">
        <v>42832</v>
      </c>
    </row>
    <row r="4850" spans="2:28">
      <c r="B4850" s="58">
        <v>42833</v>
      </c>
      <c r="T4850" s="58">
        <v>42833</v>
      </c>
      <c r="AB4850" s="58">
        <v>42833</v>
      </c>
    </row>
    <row r="4851" spans="2:28">
      <c r="B4851" s="58">
        <v>42834</v>
      </c>
      <c r="T4851" s="58">
        <v>42834</v>
      </c>
      <c r="AB4851" s="58">
        <v>42834</v>
      </c>
    </row>
    <row r="4852" spans="2:28">
      <c r="B4852" s="58">
        <v>42835</v>
      </c>
      <c r="T4852" s="58">
        <v>42835</v>
      </c>
      <c r="AB4852" s="58">
        <v>42835</v>
      </c>
    </row>
    <row r="4853" spans="2:28">
      <c r="B4853" s="58">
        <v>42836</v>
      </c>
      <c r="T4853" s="58">
        <v>42836</v>
      </c>
      <c r="AB4853" s="58">
        <v>42836</v>
      </c>
    </row>
    <row r="4854" spans="2:28">
      <c r="B4854" s="58">
        <v>42837</v>
      </c>
      <c r="T4854" s="58">
        <v>42837</v>
      </c>
      <c r="AB4854" s="58">
        <v>42837</v>
      </c>
    </row>
    <row r="4855" spans="2:28">
      <c r="B4855" s="58">
        <v>42838</v>
      </c>
      <c r="T4855" s="58">
        <v>42838</v>
      </c>
      <c r="AB4855" s="58">
        <v>42838</v>
      </c>
    </row>
    <row r="4856" spans="2:28">
      <c r="B4856" s="58">
        <v>42839</v>
      </c>
      <c r="T4856" s="58">
        <v>42839</v>
      </c>
      <c r="AB4856" s="58">
        <v>42839</v>
      </c>
    </row>
    <row r="4857" spans="2:28">
      <c r="B4857" s="58">
        <v>42840</v>
      </c>
      <c r="T4857" s="58">
        <v>42840</v>
      </c>
      <c r="AB4857" s="58">
        <v>42840</v>
      </c>
    </row>
    <row r="4858" spans="2:28">
      <c r="B4858" s="58">
        <v>42841</v>
      </c>
      <c r="T4858" s="58">
        <v>42841</v>
      </c>
      <c r="AB4858" s="58">
        <v>42841</v>
      </c>
    </row>
    <row r="4859" spans="2:28">
      <c r="B4859" s="58">
        <v>42842</v>
      </c>
      <c r="T4859" s="58">
        <v>42842</v>
      </c>
      <c r="AB4859" s="58">
        <v>42842</v>
      </c>
    </row>
    <row r="4860" spans="2:28">
      <c r="B4860" s="58">
        <v>42843</v>
      </c>
      <c r="T4860" s="58">
        <v>42843</v>
      </c>
      <c r="AB4860" s="58">
        <v>42843</v>
      </c>
    </row>
    <row r="4861" spans="2:28">
      <c r="B4861" s="58">
        <v>42844</v>
      </c>
      <c r="T4861" s="58">
        <v>42844</v>
      </c>
      <c r="AB4861" s="58">
        <v>42844</v>
      </c>
    </row>
    <row r="4862" spans="2:28">
      <c r="B4862" s="58">
        <v>42845</v>
      </c>
      <c r="T4862" s="58">
        <v>42845</v>
      </c>
      <c r="AB4862" s="58">
        <v>42845</v>
      </c>
    </row>
    <row r="4863" spans="2:28">
      <c r="B4863" s="58">
        <v>42846</v>
      </c>
      <c r="T4863" s="58">
        <v>42846</v>
      </c>
      <c r="AB4863" s="58">
        <v>42846</v>
      </c>
    </row>
    <row r="4864" spans="2:28">
      <c r="B4864" s="58">
        <v>42847</v>
      </c>
      <c r="T4864" s="58">
        <v>42847</v>
      </c>
      <c r="AB4864" s="58">
        <v>42847</v>
      </c>
    </row>
    <row r="4865" spans="2:28">
      <c r="B4865" s="58">
        <v>42848</v>
      </c>
      <c r="T4865" s="58">
        <v>42848</v>
      </c>
      <c r="AB4865" s="58">
        <v>42848</v>
      </c>
    </row>
    <row r="4866" spans="2:28">
      <c r="B4866" s="58">
        <v>42849</v>
      </c>
      <c r="T4866" s="58">
        <v>42849</v>
      </c>
      <c r="AB4866" s="58">
        <v>42849</v>
      </c>
    </row>
    <row r="4867" spans="2:28">
      <c r="B4867" s="58">
        <v>42850</v>
      </c>
      <c r="T4867" s="58">
        <v>42850</v>
      </c>
      <c r="AB4867" s="58">
        <v>42850</v>
      </c>
    </row>
    <row r="4868" spans="2:28">
      <c r="B4868" s="58">
        <v>42851</v>
      </c>
      <c r="T4868" s="58">
        <v>42851</v>
      </c>
      <c r="AB4868" s="58">
        <v>42851</v>
      </c>
    </row>
    <row r="4869" spans="2:28">
      <c r="B4869" s="58">
        <v>42852</v>
      </c>
      <c r="T4869" s="58">
        <v>42852</v>
      </c>
      <c r="AB4869" s="58">
        <v>42852</v>
      </c>
    </row>
    <row r="4870" spans="2:28">
      <c r="B4870" s="58">
        <v>42853</v>
      </c>
      <c r="T4870" s="58">
        <v>42853</v>
      </c>
      <c r="AB4870" s="58">
        <v>42853</v>
      </c>
    </row>
    <row r="4871" spans="2:28">
      <c r="B4871" s="58">
        <v>42854</v>
      </c>
      <c r="T4871" s="58">
        <v>42854</v>
      </c>
      <c r="AB4871" s="58">
        <v>42854</v>
      </c>
    </row>
    <row r="4872" spans="2:28">
      <c r="B4872" s="58">
        <v>42855</v>
      </c>
      <c r="T4872" s="58">
        <v>42855</v>
      </c>
      <c r="AB4872" s="58">
        <v>42855</v>
      </c>
    </row>
    <row r="4873" spans="2:28">
      <c r="B4873" s="58">
        <v>42856</v>
      </c>
      <c r="T4873" s="58">
        <v>42856</v>
      </c>
      <c r="AB4873" s="58">
        <v>42856</v>
      </c>
    </row>
    <row r="4874" spans="2:28">
      <c r="B4874" s="58">
        <v>42857</v>
      </c>
      <c r="T4874" s="58">
        <v>42857</v>
      </c>
      <c r="AB4874" s="58">
        <v>42857</v>
      </c>
    </row>
    <row r="4875" spans="2:28">
      <c r="B4875" s="58">
        <v>42858</v>
      </c>
      <c r="T4875" s="58">
        <v>42858</v>
      </c>
      <c r="AB4875" s="58">
        <v>42858</v>
      </c>
    </row>
    <row r="4876" spans="2:28">
      <c r="B4876" s="58">
        <v>42859</v>
      </c>
      <c r="T4876" s="58">
        <v>42859</v>
      </c>
      <c r="AB4876" s="58">
        <v>42859</v>
      </c>
    </row>
    <row r="4877" spans="2:28">
      <c r="B4877" s="58">
        <v>42860</v>
      </c>
      <c r="T4877" s="58">
        <v>42860</v>
      </c>
      <c r="AB4877" s="58">
        <v>42860</v>
      </c>
    </row>
    <row r="4878" spans="2:28">
      <c r="B4878" s="58">
        <v>42861</v>
      </c>
      <c r="T4878" s="58">
        <v>42861</v>
      </c>
      <c r="AB4878" s="58">
        <v>42861</v>
      </c>
    </row>
    <row r="4879" spans="2:28">
      <c r="B4879" s="58">
        <v>42862</v>
      </c>
      <c r="T4879" s="58">
        <v>42862</v>
      </c>
      <c r="AB4879" s="58">
        <v>42862</v>
      </c>
    </row>
    <row r="4880" spans="2:28">
      <c r="B4880" s="58">
        <v>42863</v>
      </c>
      <c r="T4880" s="58">
        <v>42863</v>
      </c>
      <c r="AB4880" s="58">
        <v>42863</v>
      </c>
    </row>
    <row r="4881" spans="2:28">
      <c r="B4881" s="58">
        <v>42864</v>
      </c>
      <c r="T4881" s="58">
        <v>42864</v>
      </c>
      <c r="AB4881" s="58">
        <v>42864</v>
      </c>
    </row>
    <row r="4882" spans="2:28">
      <c r="B4882" s="58">
        <v>42865</v>
      </c>
      <c r="T4882" s="58">
        <v>42865</v>
      </c>
      <c r="AB4882" s="58">
        <v>42865</v>
      </c>
    </row>
    <row r="4883" spans="2:28">
      <c r="B4883" s="58">
        <v>42866</v>
      </c>
      <c r="T4883" s="58">
        <v>42866</v>
      </c>
      <c r="AB4883" s="58">
        <v>42866</v>
      </c>
    </row>
    <row r="4884" spans="2:28">
      <c r="B4884" s="58">
        <v>42867</v>
      </c>
      <c r="T4884" s="58">
        <v>42867</v>
      </c>
      <c r="AB4884" s="58">
        <v>42867</v>
      </c>
    </row>
    <row r="4885" spans="2:28">
      <c r="B4885" s="58">
        <v>42868</v>
      </c>
      <c r="T4885" s="58">
        <v>42868</v>
      </c>
      <c r="AB4885" s="58">
        <v>42868</v>
      </c>
    </row>
    <row r="4886" spans="2:28">
      <c r="B4886" s="58">
        <v>42869</v>
      </c>
      <c r="T4886" s="58">
        <v>42869</v>
      </c>
      <c r="AB4886" s="58">
        <v>42869</v>
      </c>
    </row>
    <row r="4887" spans="2:28">
      <c r="B4887" s="58">
        <v>42870</v>
      </c>
      <c r="T4887" s="58">
        <v>42870</v>
      </c>
      <c r="AB4887" s="58">
        <v>42870</v>
      </c>
    </row>
    <row r="4888" spans="2:28">
      <c r="B4888" s="58">
        <v>42871</v>
      </c>
      <c r="T4888" s="58">
        <v>42871</v>
      </c>
      <c r="AB4888" s="58">
        <v>42871</v>
      </c>
    </row>
    <row r="4889" spans="2:28">
      <c r="B4889" s="58">
        <v>42872</v>
      </c>
      <c r="T4889" s="58">
        <v>42872</v>
      </c>
      <c r="AB4889" s="58">
        <v>42872</v>
      </c>
    </row>
    <row r="4890" spans="2:28">
      <c r="B4890" s="58">
        <v>42873</v>
      </c>
      <c r="T4890" s="58">
        <v>42873</v>
      </c>
      <c r="AB4890" s="58">
        <v>42873</v>
      </c>
    </row>
    <row r="4891" spans="2:28">
      <c r="B4891" s="58">
        <v>42874</v>
      </c>
      <c r="T4891" s="58">
        <v>42874</v>
      </c>
      <c r="AB4891" s="58">
        <v>42874</v>
      </c>
    </row>
    <row r="4892" spans="2:28">
      <c r="B4892" s="58">
        <v>42875</v>
      </c>
      <c r="T4892" s="58">
        <v>42875</v>
      </c>
      <c r="AB4892" s="58">
        <v>42875</v>
      </c>
    </row>
    <row r="4893" spans="2:28">
      <c r="B4893" s="58">
        <v>42876</v>
      </c>
      <c r="T4893" s="58">
        <v>42876</v>
      </c>
      <c r="AB4893" s="58">
        <v>42876</v>
      </c>
    </row>
    <row r="4894" spans="2:28">
      <c r="B4894" s="58">
        <v>42877</v>
      </c>
      <c r="T4894" s="58">
        <v>42877</v>
      </c>
      <c r="AB4894" s="58">
        <v>42877</v>
      </c>
    </row>
    <row r="4895" spans="2:28">
      <c r="B4895" s="58">
        <v>42878</v>
      </c>
      <c r="T4895" s="58">
        <v>42878</v>
      </c>
      <c r="AB4895" s="58">
        <v>42878</v>
      </c>
    </row>
    <row r="4896" spans="2:28">
      <c r="B4896" s="58">
        <v>42879</v>
      </c>
      <c r="T4896" s="58">
        <v>42879</v>
      </c>
      <c r="AB4896" s="58">
        <v>42879</v>
      </c>
    </row>
    <row r="4897" spans="2:28">
      <c r="B4897" s="58">
        <v>42880</v>
      </c>
      <c r="T4897" s="58">
        <v>42880</v>
      </c>
      <c r="AB4897" s="58">
        <v>42880</v>
      </c>
    </row>
    <row r="4898" spans="2:28">
      <c r="B4898" s="58">
        <v>42881</v>
      </c>
      <c r="T4898" s="58">
        <v>42881</v>
      </c>
      <c r="AB4898" s="58">
        <v>42881</v>
      </c>
    </row>
    <row r="4899" spans="2:28">
      <c r="B4899" s="58">
        <v>42882</v>
      </c>
      <c r="T4899" s="58">
        <v>42882</v>
      </c>
      <c r="AB4899" s="58">
        <v>42882</v>
      </c>
    </row>
    <row r="4900" spans="2:28">
      <c r="B4900" s="58">
        <v>42883</v>
      </c>
      <c r="T4900" s="58">
        <v>42883</v>
      </c>
      <c r="AB4900" s="58">
        <v>42883</v>
      </c>
    </row>
    <row r="4901" spans="2:28">
      <c r="B4901" s="58">
        <v>42884</v>
      </c>
      <c r="T4901" s="58">
        <v>42884</v>
      </c>
      <c r="AB4901" s="58">
        <v>42884</v>
      </c>
    </row>
    <row r="4902" spans="2:28">
      <c r="B4902" s="58">
        <v>42885</v>
      </c>
      <c r="T4902" s="58">
        <v>42885</v>
      </c>
      <c r="AB4902" s="58">
        <v>42885</v>
      </c>
    </row>
    <row r="4903" spans="2:28">
      <c r="B4903" s="58">
        <v>42886</v>
      </c>
      <c r="T4903" s="58">
        <v>42886</v>
      </c>
      <c r="AB4903" s="58">
        <v>42886</v>
      </c>
    </row>
    <row r="4904" spans="2:28">
      <c r="B4904" s="58">
        <v>42887</v>
      </c>
      <c r="D4904" s="57">
        <v>1.38E-2</v>
      </c>
      <c r="I4904" s="57">
        <v>1.6875000000000001E-2</v>
      </c>
      <c r="N4904" s="57">
        <v>1.8624999999999999E-2</v>
      </c>
      <c r="T4904" s="58">
        <v>42887</v>
      </c>
      <c r="X4904" s="57">
        <v>1.7349999999999998E-3</v>
      </c>
      <c r="Z4904" s="57">
        <v>1.4619999999999999E-2</v>
      </c>
      <c r="AB4904" s="58">
        <v>42887</v>
      </c>
    </row>
    <row r="4905" spans="2:28">
      <c r="B4905" s="58">
        <v>42888</v>
      </c>
      <c r="D4905" s="57">
        <v>1.38E-2</v>
      </c>
      <c r="I4905" s="57">
        <v>1.6825E-2</v>
      </c>
      <c r="N4905" s="57">
        <v>1.8550000000000001E-2</v>
      </c>
      <c r="T4905" s="58">
        <v>42888</v>
      </c>
      <c r="X4905" s="57">
        <v>1.6100000000000001E-3</v>
      </c>
      <c r="Z4905" s="57">
        <v>1.4593E-2</v>
      </c>
      <c r="AB4905" s="58">
        <v>42888</v>
      </c>
    </row>
    <row r="4906" spans="2:28">
      <c r="B4906" s="58">
        <v>42889</v>
      </c>
      <c r="D4906" s="57">
        <v>1.38E-2</v>
      </c>
      <c r="I4906" s="57">
        <v>1.6825E-2</v>
      </c>
      <c r="N4906" s="57">
        <v>1.8550000000000001E-2</v>
      </c>
      <c r="T4906" s="58">
        <v>42889</v>
      </c>
      <c r="X4906" s="57">
        <v>1.6100000000000001E-3</v>
      </c>
      <c r="Z4906" s="57">
        <v>1.4593E-2</v>
      </c>
      <c r="AB4906" s="58">
        <v>42889</v>
      </c>
    </row>
    <row r="4907" spans="2:28">
      <c r="B4907" s="58">
        <v>42890</v>
      </c>
      <c r="D4907" s="57">
        <v>1.38E-2</v>
      </c>
      <c r="I4907" s="57">
        <v>1.6825E-2</v>
      </c>
      <c r="N4907" s="57">
        <v>1.8550000000000001E-2</v>
      </c>
      <c r="T4907" s="58">
        <v>42890</v>
      </c>
      <c r="X4907" s="57">
        <v>1.6100000000000001E-3</v>
      </c>
      <c r="Z4907" s="57">
        <v>1.4593E-2</v>
      </c>
      <c r="AB4907" s="58">
        <v>42890</v>
      </c>
    </row>
    <row r="4908" spans="2:28">
      <c r="B4908" s="58">
        <v>42891</v>
      </c>
      <c r="D4908" s="57">
        <v>1.38E-2</v>
      </c>
      <c r="I4908" s="57">
        <v>1.66E-2</v>
      </c>
      <c r="N4908" s="57">
        <v>1.8269999999999998E-2</v>
      </c>
      <c r="T4908" s="58">
        <v>42891</v>
      </c>
      <c r="X4908" s="57">
        <v>1.645E-3</v>
      </c>
      <c r="Z4908" s="57">
        <v>1.47E-2</v>
      </c>
      <c r="AB4908" s="58">
        <v>42891</v>
      </c>
    </row>
    <row r="4909" spans="2:28">
      <c r="B4909" s="58">
        <v>42892</v>
      </c>
      <c r="D4909" s="57">
        <v>1.38E-2</v>
      </c>
      <c r="I4909" s="57">
        <v>1.66E-2</v>
      </c>
      <c r="N4909" s="57">
        <v>1.8275E-2</v>
      </c>
      <c r="T4909" s="58">
        <v>42892</v>
      </c>
      <c r="X4909" s="57">
        <v>1.5199999999999999E-3</v>
      </c>
      <c r="Z4909" s="57">
        <v>1.448E-2</v>
      </c>
      <c r="AB4909" s="58">
        <v>42892</v>
      </c>
    </row>
    <row r="4910" spans="2:28">
      <c r="B4910" s="58">
        <v>42893</v>
      </c>
      <c r="D4910" s="57">
        <v>1.38E-2</v>
      </c>
      <c r="I4910" s="57">
        <v>1.6480000000000002E-2</v>
      </c>
      <c r="N4910" s="57">
        <v>1.8075000000000001E-2</v>
      </c>
      <c r="T4910" s="58">
        <v>42893</v>
      </c>
      <c r="X4910" s="57">
        <v>1.4960000000000002E-3</v>
      </c>
      <c r="Z4910" s="57">
        <v>1.44E-2</v>
      </c>
      <c r="AB4910" s="58">
        <v>42893</v>
      </c>
    </row>
    <row r="4911" spans="2:28">
      <c r="B4911" s="58">
        <v>42894</v>
      </c>
      <c r="D4911" s="57">
        <v>1.38E-2</v>
      </c>
      <c r="I4911" s="57">
        <v>1.6625000000000001E-2</v>
      </c>
      <c r="N4911" s="57">
        <v>1.8249999999999999E-2</v>
      </c>
      <c r="T4911" s="58">
        <v>42894</v>
      </c>
      <c r="X4911" s="57">
        <v>1.47E-3</v>
      </c>
      <c r="Z4911" s="57">
        <v>1.4290000000000001E-2</v>
      </c>
      <c r="AB4911" s="58">
        <v>42894</v>
      </c>
    </row>
    <row r="4912" spans="2:28">
      <c r="B4912" s="58">
        <v>42895</v>
      </c>
      <c r="D4912" s="57">
        <v>1.38E-2</v>
      </c>
      <c r="I4912" s="57">
        <v>1.66E-2</v>
      </c>
      <c r="N4912" s="57">
        <v>1.8249999999999999E-2</v>
      </c>
      <c r="T4912" s="58">
        <v>42895</v>
      </c>
      <c r="X4912" s="57">
        <v>1.4199999999999998E-3</v>
      </c>
      <c r="Z4912" s="57">
        <v>1.444E-2</v>
      </c>
      <c r="AB4912" s="58">
        <v>42895</v>
      </c>
    </row>
    <row r="4913" spans="2:28">
      <c r="B4913" s="58">
        <v>42896</v>
      </c>
      <c r="D4913" s="57">
        <v>1.38E-2</v>
      </c>
      <c r="I4913" s="57">
        <v>1.66E-2</v>
      </c>
      <c r="N4913" s="57">
        <v>1.8249999999999999E-2</v>
      </c>
      <c r="T4913" s="58">
        <v>42896</v>
      </c>
      <c r="X4913" s="57">
        <v>1.4199999999999998E-3</v>
      </c>
      <c r="Z4913" s="57">
        <v>1.444E-2</v>
      </c>
      <c r="AB4913" s="58">
        <v>42896</v>
      </c>
    </row>
    <row r="4914" spans="2:28">
      <c r="B4914" s="58">
        <v>42897</v>
      </c>
      <c r="D4914" s="57">
        <v>1.38E-2</v>
      </c>
      <c r="I4914" s="57">
        <v>1.66E-2</v>
      </c>
      <c r="N4914" s="57">
        <v>1.8249999999999999E-2</v>
      </c>
      <c r="T4914" s="58">
        <v>42897</v>
      </c>
      <c r="X4914" s="57">
        <v>1.4199999999999998E-3</v>
      </c>
      <c r="Z4914" s="57">
        <v>1.444E-2</v>
      </c>
      <c r="AB4914" s="58">
        <v>42897</v>
      </c>
    </row>
    <row r="4915" spans="2:28">
      <c r="B4915" s="58">
        <v>42898</v>
      </c>
      <c r="D4915" s="57">
        <v>1.38E-2</v>
      </c>
      <c r="I4915" s="57">
        <v>1.7079999999999998E-2</v>
      </c>
      <c r="N4915" s="57">
        <v>1.8728000000000002E-2</v>
      </c>
      <c r="T4915" s="58">
        <v>42898</v>
      </c>
      <c r="X4915" s="57">
        <v>1.2909999999999998E-3</v>
      </c>
      <c r="Z4915" s="57">
        <v>1.4315E-2</v>
      </c>
      <c r="AB4915" s="58">
        <v>42898</v>
      </c>
    </row>
    <row r="4916" spans="2:28">
      <c r="B4916" s="58">
        <v>42899</v>
      </c>
      <c r="D4916" s="57">
        <v>1.38E-2</v>
      </c>
      <c r="I4916" s="57">
        <v>1.685E-2</v>
      </c>
      <c r="N4916" s="57">
        <v>1.8349999999999998E-2</v>
      </c>
      <c r="T4916" s="58">
        <v>42899</v>
      </c>
      <c r="X4916" s="57">
        <v>1.4299999999999998E-3</v>
      </c>
      <c r="Z4916" s="57">
        <v>1.4508E-2</v>
      </c>
      <c r="AB4916" s="58">
        <v>42899</v>
      </c>
    </row>
    <row r="4917" spans="2:28">
      <c r="B4917" s="58">
        <v>42900</v>
      </c>
      <c r="D4917" s="57">
        <v>1.38E-2</v>
      </c>
      <c r="I4917" s="57">
        <v>1.685E-2</v>
      </c>
      <c r="N4917" s="57">
        <v>1.8249999999999999E-2</v>
      </c>
      <c r="T4917" s="58">
        <v>42900</v>
      </c>
      <c r="X4917" s="57">
        <v>1.1200000000000001E-3</v>
      </c>
      <c r="Z4917" s="57">
        <v>1.4070000000000001E-2</v>
      </c>
      <c r="AB4917" s="58">
        <v>42900</v>
      </c>
    </row>
    <row r="4918" spans="2:28">
      <c r="B4918" s="58">
        <v>42901</v>
      </c>
      <c r="D4918" s="57">
        <v>1.38E-2</v>
      </c>
      <c r="I4918" s="57">
        <v>1.6625000000000001E-2</v>
      </c>
      <c r="N4918" s="57">
        <v>1.7825000000000001E-2</v>
      </c>
      <c r="T4918" s="58">
        <v>42901</v>
      </c>
      <c r="X4918" s="57">
        <v>1.477E-3</v>
      </c>
      <c r="Z4918" s="57">
        <v>1.4339999999999999E-2</v>
      </c>
      <c r="AB4918" s="58">
        <v>42901</v>
      </c>
    </row>
    <row r="4919" spans="2:28">
      <c r="B4919" s="58">
        <v>42902</v>
      </c>
      <c r="D4919" s="57">
        <v>1.38E-2</v>
      </c>
      <c r="I4919" s="57">
        <v>1.6975000000000001E-2</v>
      </c>
      <c r="N4919" s="57">
        <v>1.83E-2</v>
      </c>
      <c r="T4919" s="58">
        <v>42902</v>
      </c>
      <c r="X4919" s="57">
        <v>1.3880000000000001E-3</v>
      </c>
      <c r="Z4919" s="57">
        <v>1.4384999999999998E-2</v>
      </c>
      <c r="AB4919" s="58">
        <v>42902</v>
      </c>
    </row>
    <row r="4920" spans="2:28">
      <c r="B4920" s="58">
        <v>42903</v>
      </c>
      <c r="D4920" s="57">
        <v>1.38E-2</v>
      </c>
      <c r="I4920" s="57">
        <v>1.6975000000000001E-2</v>
      </c>
      <c r="N4920" s="57">
        <v>1.83E-2</v>
      </c>
      <c r="T4920" s="58">
        <v>42903</v>
      </c>
      <c r="X4920" s="57">
        <v>1.3880000000000001E-3</v>
      </c>
      <c r="Z4920" s="57">
        <v>1.4384999999999998E-2</v>
      </c>
      <c r="AB4920" s="58">
        <v>42903</v>
      </c>
    </row>
    <row r="4921" spans="2:28">
      <c r="B4921" s="58">
        <v>42904</v>
      </c>
      <c r="D4921" s="57">
        <v>1.38E-2</v>
      </c>
      <c r="I4921" s="57">
        <v>1.6975000000000001E-2</v>
      </c>
      <c r="N4921" s="57">
        <v>1.83E-2</v>
      </c>
      <c r="T4921" s="58">
        <v>42904</v>
      </c>
      <c r="X4921" s="57">
        <v>1.3880000000000001E-3</v>
      </c>
      <c r="Z4921" s="57">
        <v>1.4384999999999998E-2</v>
      </c>
      <c r="AB4921" s="58">
        <v>42904</v>
      </c>
    </row>
    <row r="4922" spans="2:28">
      <c r="B4922" s="58">
        <v>42905</v>
      </c>
      <c r="D4922" s="57">
        <v>1.38E-2</v>
      </c>
      <c r="I4922" s="57">
        <v>1.685E-2</v>
      </c>
      <c r="N4922" s="57">
        <v>1.8149999999999999E-2</v>
      </c>
      <c r="T4922" s="58">
        <v>42905</v>
      </c>
      <c r="X4922" s="57">
        <v>1.4499999999999999E-3</v>
      </c>
      <c r="Z4922" s="57">
        <v>1.4277999999999999E-2</v>
      </c>
      <c r="AB4922" s="58">
        <v>42905</v>
      </c>
    </row>
    <row r="4923" spans="2:28">
      <c r="B4923" s="58">
        <v>42906</v>
      </c>
      <c r="D4923" s="57">
        <v>1.38E-2</v>
      </c>
      <c r="I4923" s="57">
        <v>1.6879999999999999E-2</v>
      </c>
      <c r="N4923" s="57">
        <v>1.8199999999999997E-2</v>
      </c>
      <c r="T4923" s="58">
        <v>42906</v>
      </c>
      <c r="X4923" s="57">
        <v>1.2750000000000001E-3</v>
      </c>
      <c r="Z4923" s="57">
        <v>1.397E-2</v>
      </c>
      <c r="AB4923" s="58">
        <v>42906</v>
      </c>
    </row>
    <row r="4924" spans="2:28">
      <c r="B4924" s="58">
        <v>42907</v>
      </c>
      <c r="D4924" s="57">
        <v>1.38E-2</v>
      </c>
      <c r="I4924" s="57">
        <v>1.695E-2</v>
      </c>
      <c r="N4924" s="57">
        <v>1.8149999999999999E-2</v>
      </c>
      <c r="T4924" s="58">
        <v>42907</v>
      </c>
      <c r="X4924" s="57">
        <v>1.3900000000000002E-3</v>
      </c>
      <c r="Z4924" s="57">
        <v>1.3679999999999999E-2</v>
      </c>
      <c r="AB4924" s="58">
        <v>42907</v>
      </c>
    </row>
    <row r="4925" spans="2:28">
      <c r="B4925" s="58">
        <v>42908</v>
      </c>
      <c r="D4925" s="57">
        <v>1.38E-2</v>
      </c>
      <c r="I4925" s="57">
        <v>1.6899999999999998E-2</v>
      </c>
      <c r="N4925" s="57">
        <v>1.805E-2</v>
      </c>
      <c r="T4925" s="58">
        <v>42908</v>
      </c>
      <c r="X4925" s="57">
        <v>1.2700000000000001E-3</v>
      </c>
      <c r="Z4925" s="57">
        <v>1.3509999999999999E-2</v>
      </c>
      <c r="AB4925" s="58">
        <v>42908</v>
      </c>
    </row>
    <row r="4926" spans="2:28">
      <c r="B4926" s="58">
        <v>42909</v>
      </c>
      <c r="D4926" s="57">
        <v>1.38E-2</v>
      </c>
      <c r="I4926" s="57">
        <v>1.6924999999999999E-2</v>
      </c>
      <c r="N4926" s="57">
        <v>1.8075000000000001E-2</v>
      </c>
      <c r="T4926" s="58">
        <v>42909</v>
      </c>
      <c r="X4926" s="57">
        <v>1.371E-3</v>
      </c>
      <c r="Z4926" s="57">
        <v>1.375E-2</v>
      </c>
      <c r="AB4926" s="58">
        <v>42909</v>
      </c>
    </row>
    <row r="4927" spans="2:28">
      <c r="B4927" s="58">
        <v>42910</v>
      </c>
      <c r="D4927" s="57">
        <v>1.38E-2</v>
      </c>
      <c r="I4927" s="57">
        <v>1.6924999999999999E-2</v>
      </c>
      <c r="N4927" s="57">
        <v>1.8075000000000001E-2</v>
      </c>
      <c r="T4927" s="58">
        <v>42910</v>
      </c>
      <c r="X4927" s="57">
        <v>1.371E-3</v>
      </c>
      <c r="Z4927" s="57">
        <v>1.375E-2</v>
      </c>
      <c r="AB4927" s="58">
        <v>42910</v>
      </c>
    </row>
    <row r="4928" spans="2:28">
      <c r="B4928" s="58">
        <v>42911</v>
      </c>
      <c r="D4928" s="57">
        <v>1.38E-2</v>
      </c>
      <c r="I4928" s="57">
        <v>1.6924999999999999E-2</v>
      </c>
      <c r="N4928" s="57">
        <v>1.8075000000000001E-2</v>
      </c>
      <c r="T4928" s="58">
        <v>42911</v>
      </c>
      <c r="X4928" s="57">
        <v>1.371E-3</v>
      </c>
      <c r="Z4928" s="57">
        <v>1.375E-2</v>
      </c>
      <c r="AB4928" s="58">
        <v>42911</v>
      </c>
    </row>
    <row r="4929" spans="2:28">
      <c r="B4929" s="58">
        <v>42912</v>
      </c>
      <c r="D4929" s="57">
        <v>1.38E-2</v>
      </c>
      <c r="I4929" s="57">
        <v>1.6924999999999999E-2</v>
      </c>
      <c r="N4929" s="57">
        <v>1.8075000000000001E-2</v>
      </c>
      <c r="T4929" s="58">
        <v>42912</v>
      </c>
      <c r="X4929" s="57">
        <v>1.4010000000000001E-3</v>
      </c>
      <c r="Z4929" s="57">
        <v>1.3783E-2</v>
      </c>
      <c r="AB4929" s="58">
        <v>42912</v>
      </c>
    </row>
    <row r="4930" spans="2:28">
      <c r="B4930" s="58">
        <v>42913</v>
      </c>
      <c r="D4930" s="57">
        <v>1.38E-2</v>
      </c>
      <c r="I4930" s="57">
        <v>1.6899999999999998E-2</v>
      </c>
      <c r="N4930" s="57">
        <v>1.8030000000000001E-2</v>
      </c>
      <c r="T4930" s="58">
        <v>42913</v>
      </c>
      <c r="X4930" s="57">
        <v>2.2400000000000002E-3</v>
      </c>
      <c r="Z4930" s="57">
        <v>1.4664999999999999E-2</v>
      </c>
      <c r="AB4930" s="58">
        <v>42913</v>
      </c>
    </row>
    <row r="4931" spans="2:28">
      <c r="B4931" s="58">
        <v>42914</v>
      </c>
      <c r="D4931" s="57">
        <v>1.38E-2</v>
      </c>
      <c r="I4931" s="57">
        <v>1.7420000000000001E-2</v>
      </c>
      <c r="N4931" s="57">
        <v>1.865E-2</v>
      </c>
      <c r="T4931" s="58">
        <v>42914</v>
      </c>
      <c r="X4931" s="57">
        <v>2.1229999999999999E-3</v>
      </c>
      <c r="Z4931" s="57">
        <v>1.4539999999999999E-2</v>
      </c>
      <c r="AB4931" s="58">
        <v>42914</v>
      </c>
    </row>
    <row r="4932" spans="2:28">
      <c r="B4932" s="58">
        <v>42915</v>
      </c>
      <c r="D4932" s="57">
        <v>1.38E-2</v>
      </c>
      <c r="I4932" s="57">
        <v>1.7479999999999999E-2</v>
      </c>
      <c r="N4932" s="57">
        <v>1.8749999999999999E-2</v>
      </c>
      <c r="T4932" s="58">
        <v>42915</v>
      </c>
      <c r="X4932" s="57">
        <v>2.5850000000000001E-3</v>
      </c>
      <c r="Z4932" s="57">
        <v>1.5143E-2</v>
      </c>
      <c r="AB4932" s="58">
        <v>42915</v>
      </c>
    </row>
    <row r="4933" spans="2:28">
      <c r="B4933" s="58">
        <v>42916</v>
      </c>
      <c r="D4933" s="57">
        <v>1.38E-2</v>
      </c>
      <c r="I4933" s="57">
        <v>1.7650000000000002E-2</v>
      </c>
      <c r="N4933" s="57">
        <v>1.9050000000000001E-2</v>
      </c>
      <c r="T4933" s="58">
        <v>42916</v>
      </c>
      <c r="X4933" s="57">
        <v>2.7550000000000001E-3</v>
      </c>
      <c r="Z4933" s="57">
        <v>1.5361E-2</v>
      </c>
      <c r="AB4933" s="58">
        <v>42916</v>
      </c>
    </row>
    <row r="4934" spans="2:28">
      <c r="B4934" s="58">
        <v>42917</v>
      </c>
      <c r="D4934" s="57">
        <v>1.38E-2</v>
      </c>
      <c r="I4934" s="57">
        <v>1.7650000000000002E-2</v>
      </c>
      <c r="N4934" s="57">
        <v>1.9050000000000001E-2</v>
      </c>
      <c r="T4934" s="58">
        <v>42917</v>
      </c>
      <c r="X4934" s="57">
        <v>2.7550000000000001E-3</v>
      </c>
      <c r="Z4934" s="57">
        <v>1.5361E-2</v>
      </c>
      <c r="AB4934" s="58">
        <v>42917</v>
      </c>
    </row>
    <row r="4935" spans="2:28">
      <c r="B4935" s="58">
        <v>42918</v>
      </c>
      <c r="D4935" s="57">
        <v>1.38E-2</v>
      </c>
      <c r="I4935" s="57">
        <v>1.7650000000000002E-2</v>
      </c>
      <c r="N4935" s="57">
        <v>1.9050000000000001E-2</v>
      </c>
      <c r="T4935" s="58">
        <v>42918</v>
      </c>
      <c r="X4935" s="57">
        <v>2.7550000000000001E-3</v>
      </c>
      <c r="Z4935" s="57">
        <v>1.5361E-2</v>
      </c>
      <c r="AB4935" s="58">
        <v>42918</v>
      </c>
    </row>
    <row r="4936" spans="2:28">
      <c r="B4936" s="58">
        <v>42919</v>
      </c>
      <c r="D4936" s="57">
        <v>1.38E-2</v>
      </c>
      <c r="I4936" s="57">
        <v>1.7829999999999999E-2</v>
      </c>
      <c r="N4936" s="57">
        <v>1.925E-2</v>
      </c>
      <c r="T4936" s="58">
        <v>42919</v>
      </c>
      <c r="X4936" s="57">
        <v>2.7200000000000002E-3</v>
      </c>
      <c r="Z4936" s="57">
        <v>1.5659999999999997E-2</v>
      </c>
      <c r="AB4936" s="58">
        <v>42919</v>
      </c>
    </row>
    <row r="4937" spans="2:28">
      <c r="B4937" s="58">
        <v>42920</v>
      </c>
      <c r="D4937" s="57">
        <v>1.38E-2</v>
      </c>
      <c r="I4937" s="57">
        <v>1.8030000000000001E-2</v>
      </c>
      <c r="N4937" s="57">
        <v>1.95E-2</v>
      </c>
      <c r="T4937" s="58">
        <v>42920</v>
      </c>
      <c r="X4937" s="57">
        <v>2.7400000000000002E-3</v>
      </c>
      <c r="Z4937" s="57">
        <v>1.592E-2</v>
      </c>
      <c r="AB4937" s="58">
        <v>42920</v>
      </c>
    </row>
    <row r="4938" spans="2:28">
      <c r="B4938" s="58">
        <v>42921</v>
      </c>
      <c r="D4938" s="57">
        <v>1.38E-2</v>
      </c>
      <c r="I4938" s="57">
        <v>1.805E-2</v>
      </c>
      <c r="N4938" s="57">
        <v>1.9519999999999999E-2</v>
      </c>
      <c r="T4938" s="58">
        <v>42921</v>
      </c>
      <c r="X4938" s="57">
        <v>2.735E-3</v>
      </c>
      <c r="Z4938" s="57">
        <v>1.5869999999999999E-2</v>
      </c>
      <c r="AB4938" s="58">
        <v>42921</v>
      </c>
    </row>
    <row r="4939" spans="2:28">
      <c r="B4939" s="58">
        <v>42922</v>
      </c>
      <c r="D4939" s="57">
        <v>1.3900000000000001E-2</v>
      </c>
      <c r="I4939" s="57">
        <v>1.8024999999999999E-2</v>
      </c>
      <c r="N4939" s="57">
        <v>1.9525000000000001E-2</v>
      </c>
      <c r="T4939" s="58">
        <v>42922</v>
      </c>
      <c r="X4939" s="57">
        <v>3.29E-3</v>
      </c>
      <c r="Z4939" s="57">
        <v>1.6310000000000002E-2</v>
      </c>
      <c r="AB4939" s="58">
        <v>42922</v>
      </c>
    </row>
    <row r="4940" spans="2:28">
      <c r="B4940" s="58">
        <v>42923</v>
      </c>
      <c r="D4940" s="57">
        <v>1.3900000000000001E-2</v>
      </c>
      <c r="I4940" s="57">
        <v>1.847E-2</v>
      </c>
      <c r="N4940" s="57">
        <v>2.0199999999999999E-2</v>
      </c>
      <c r="T4940" s="58">
        <v>42923</v>
      </c>
      <c r="X4940" s="57">
        <v>3.2950000000000002E-3</v>
      </c>
      <c r="Z4940" s="57">
        <v>1.6476000000000001E-2</v>
      </c>
      <c r="AB4940" s="58">
        <v>42923</v>
      </c>
    </row>
    <row r="4941" spans="2:28">
      <c r="B4941" s="58">
        <v>42924</v>
      </c>
      <c r="D4941" s="57">
        <v>1.3900000000000001E-2</v>
      </c>
      <c r="I4941" s="57">
        <v>1.847E-2</v>
      </c>
      <c r="N4941" s="57">
        <v>2.0199999999999999E-2</v>
      </c>
      <c r="T4941" s="58">
        <v>42924</v>
      </c>
      <c r="X4941" s="57">
        <v>3.2950000000000002E-3</v>
      </c>
      <c r="Z4941" s="57">
        <v>1.6476000000000001E-2</v>
      </c>
      <c r="AB4941" s="58">
        <v>42924</v>
      </c>
    </row>
    <row r="4942" spans="2:28">
      <c r="B4942" s="58">
        <v>42925</v>
      </c>
      <c r="D4942" s="57">
        <v>1.3900000000000001E-2</v>
      </c>
      <c r="I4942" s="57">
        <v>1.847E-2</v>
      </c>
      <c r="N4942" s="57">
        <v>2.0199999999999999E-2</v>
      </c>
      <c r="T4942" s="58">
        <v>42925</v>
      </c>
      <c r="X4942" s="57">
        <v>3.2950000000000002E-3</v>
      </c>
      <c r="Z4942" s="57">
        <v>1.6476000000000001E-2</v>
      </c>
      <c r="AB4942" s="58">
        <v>42925</v>
      </c>
    </row>
    <row r="4943" spans="2:28">
      <c r="B4943" s="58">
        <v>42926</v>
      </c>
      <c r="D4943" s="57">
        <v>1.3900000000000001E-2</v>
      </c>
      <c r="I4943" s="57">
        <v>1.8225000000000002E-2</v>
      </c>
      <c r="N4943" s="57">
        <v>1.9950000000000002E-2</v>
      </c>
      <c r="T4943" s="58">
        <v>42926</v>
      </c>
      <c r="X4943" s="57">
        <v>3.1649999999999998E-3</v>
      </c>
      <c r="Z4943" s="57">
        <v>1.6129999999999999E-2</v>
      </c>
      <c r="AB4943" s="58">
        <v>42926</v>
      </c>
    </row>
    <row r="4944" spans="2:28">
      <c r="B4944" s="58">
        <v>42927</v>
      </c>
      <c r="D4944" s="57">
        <v>1.3900000000000001E-2</v>
      </c>
      <c r="I4944" s="57">
        <v>1.8199999999999997E-2</v>
      </c>
      <c r="N4944" s="57">
        <v>1.9900000000000001E-2</v>
      </c>
      <c r="T4944" s="58">
        <v>42927</v>
      </c>
      <c r="X4944" s="57">
        <v>3.15E-3</v>
      </c>
      <c r="Z4944" s="57">
        <v>1.6150000000000001E-2</v>
      </c>
      <c r="AB4944" s="58">
        <v>42927</v>
      </c>
    </row>
    <row r="4945" spans="2:28">
      <c r="B4945" s="58">
        <v>42928</v>
      </c>
      <c r="D4945" s="57">
        <v>1.3900000000000001E-2</v>
      </c>
      <c r="I4945" s="57">
        <v>1.8175E-2</v>
      </c>
      <c r="N4945" s="57">
        <v>1.9820000000000001E-2</v>
      </c>
      <c r="T4945" s="58">
        <v>42928</v>
      </c>
      <c r="X4945" s="57">
        <v>3.0430000000000001E-3</v>
      </c>
      <c r="Z4945" s="57">
        <v>1.5923E-2</v>
      </c>
      <c r="AB4945" s="58">
        <v>42928</v>
      </c>
    </row>
    <row r="4946" spans="2:28">
      <c r="B4946" s="58">
        <v>42929</v>
      </c>
      <c r="D4946" s="57">
        <v>1.3900000000000001E-2</v>
      </c>
      <c r="I4946" s="57">
        <v>1.7950000000000001E-2</v>
      </c>
      <c r="N4946" s="57">
        <v>1.9449999999999999E-2</v>
      </c>
      <c r="T4946" s="58">
        <v>42929</v>
      </c>
      <c r="X4946" s="57">
        <v>3.0899999999999999E-3</v>
      </c>
      <c r="Z4946" s="57">
        <v>1.6015000000000001E-2</v>
      </c>
      <c r="AB4946" s="58">
        <v>42929</v>
      </c>
    </row>
    <row r="4947" spans="2:28">
      <c r="B4947" s="58">
        <v>42930</v>
      </c>
      <c r="D4947" s="57">
        <v>1.3900000000000001E-2</v>
      </c>
      <c r="I4947" s="57">
        <v>1.8000000000000002E-2</v>
      </c>
      <c r="N4947" s="57">
        <v>1.9550000000000001E-2</v>
      </c>
      <c r="T4947" s="58">
        <v>42930</v>
      </c>
      <c r="X4947" s="57">
        <v>3.1949999999999999E-3</v>
      </c>
      <c r="Z4947" s="57">
        <v>1.602E-2</v>
      </c>
      <c r="AB4947" s="58">
        <v>42930</v>
      </c>
    </row>
    <row r="4948" spans="2:28">
      <c r="B4948" s="58">
        <v>42931</v>
      </c>
      <c r="D4948" s="57">
        <v>1.3900000000000001E-2</v>
      </c>
      <c r="I4948" s="57">
        <v>1.8000000000000002E-2</v>
      </c>
      <c r="N4948" s="57">
        <v>1.9550000000000001E-2</v>
      </c>
      <c r="T4948" s="58">
        <v>42931</v>
      </c>
      <c r="X4948" s="57">
        <v>3.1949999999999999E-3</v>
      </c>
      <c r="Z4948" s="57">
        <v>1.602E-2</v>
      </c>
      <c r="AB4948" s="58">
        <v>42931</v>
      </c>
    </row>
    <row r="4949" spans="2:28">
      <c r="B4949" s="58">
        <v>42932</v>
      </c>
      <c r="D4949" s="57">
        <v>1.3900000000000001E-2</v>
      </c>
      <c r="I4949" s="57">
        <v>1.8000000000000002E-2</v>
      </c>
      <c r="N4949" s="57">
        <v>1.9550000000000001E-2</v>
      </c>
      <c r="T4949" s="58">
        <v>42932</v>
      </c>
      <c r="X4949" s="57">
        <v>3.1949999999999999E-3</v>
      </c>
      <c r="Z4949" s="57">
        <v>1.602E-2</v>
      </c>
      <c r="AB4949" s="58">
        <v>42932</v>
      </c>
    </row>
    <row r="4950" spans="2:28">
      <c r="B4950" s="58">
        <v>42933</v>
      </c>
      <c r="D4950" s="57">
        <v>1.3900000000000001E-2</v>
      </c>
      <c r="I4950" s="57">
        <v>1.8199999999999997E-2</v>
      </c>
      <c r="N4950" s="57">
        <v>1.975E-2</v>
      </c>
      <c r="T4950" s="58">
        <v>42933</v>
      </c>
      <c r="X4950" s="57">
        <v>3.0950000000000001E-3</v>
      </c>
      <c r="Z4950" s="57">
        <v>1.5910000000000001E-2</v>
      </c>
      <c r="AB4950" s="58">
        <v>42933</v>
      </c>
    </row>
    <row r="4951" spans="2:28">
      <c r="B4951" s="58">
        <v>42934</v>
      </c>
      <c r="D4951" s="57">
        <v>1.3900000000000001E-2</v>
      </c>
      <c r="I4951" s="57">
        <v>1.805E-2</v>
      </c>
      <c r="N4951" s="57">
        <v>1.9599999999999999E-2</v>
      </c>
      <c r="T4951" s="58">
        <v>42934</v>
      </c>
      <c r="X4951" s="57">
        <v>2.977E-3</v>
      </c>
      <c r="Z4951" s="57">
        <v>1.583E-2</v>
      </c>
      <c r="AB4951" s="58">
        <v>42934</v>
      </c>
    </row>
    <row r="4952" spans="2:28">
      <c r="B4952" s="58">
        <v>42935</v>
      </c>
      <c r="D4952" s="57">
        <v>1.3900000000000001E-2</v>
      </c>
      <c r="I4952" s="57">
        <v>1.7974999999999998E-2</v>
      </c>
      <c r="N4952" s="57">
        <v>1.95E-2</v>
      </c>
      <c r="T4952" s="58">
        <v>42935</v>
      </c>
      <c r="X4952" s="57">
        <v>2.784E-3</v>
      </c>
      <c r="Z4952" s="57">
        <v>1.5622E-2</v>
      </c>
      <c r="AB4952" s="58">
        <v>42935</v>
      </c>
    </row>
    <row r="4953" spans="2:28">
      <c r="B4953" s="58">
        <v>42936</v>
      </c>
      <c r="D4953" s="57">
        <v>1.3900000000000001E-2</v>
      </c>
      <c r="I4953" s="57">
        <v>1.7875000000000002E-2</v>
      </c>
      <c r="N4953" s="57">
        <v>1.9325000000000002E-2</v>
      </c>
      <c r="T4953" s="58">
        <v>42936</v>
      </c>
      <c r="X4953" s="57">
        <v>2.751E-3</v>
      </c>
      <c r="Z4953" s="57">
        <v>1.5773000000000002E-2</v>
      </c>
      <c r="AB4953" s="58">
        <v>42936</v>
      </c>
    </row>
    <row r="4954" spans="2:28">
      <c r="B4954" s="58">
        <v>42937</v>
      </c>
      <c r="D4954" s="57">
        <v>1.3900000000000001E-2</v>
      </c>
      <c r="I4954" s="57">
        <v>1.7749999999999998E-2</v>
      </c>
      <c r="N4954" s="57">
        <v>1.9175000000000001E-2</v>
      </c>
      <c r="T4954" s="58">
        <v>42937</v>
      </c>
      <c r="X4954" s="57">
        <v>2.5009999999999998E-3</v>
      </c>
      <c r="Z4954" s="57">
        <v>1.5773000000000002E-2</v>
      </c>
      <c r="AB4954" s="58">
        <v>42937</v>
      </c>
    </row>
    <row r="4955" spans="2:28">
      <c r="B4955" s="58">
        <v>42938</v>
      </c>
      <c r="D4955" s="57">
        <v>1.3900000000000001E-2</v>
      </c>
      <c r="I4955" s="57">
        <v>1.7749999999999998E-2</v>
      </c>
      <c r="N4955" s="57">
        <v>1.9175000000000001E-2</v>
      </c>
      <c r="T4955" s="58">
        <v>42938</v>
      </c>
      <c r="X4955" s="57">
        <v>2.5009999999999998E-3</v>
      </c>
      <c r="Z4955" s="57">
        <v>1.5773000000000002E-2</v>
      </c>
      <c r="AB4955" s="58">
        <v>42938</v>
      </c>
    </row>
    <row r="4956" spans="2:28">
      <c r="B4956" s="58">
        <v>42939</v>
      </c>
      <c r="D4956" s="57">
        <v>1.3900000000000001E-2</v>
      </c>
      <c r="I4956" s="57">
        <v>1.7749999999999998E-2</v>
      </c>
      <c r="N4956" s="57">
        <v>1.9175000000000001E-2</v>
      </c>
      <c r="T4956" s="58">
        <v>42939</v>
      </c>
      <c r="X4956" s="57">
        <v>2.5009999999999998E-3</v>
      </c>
      <c r="Z4956" s="57">
        <v>1.5773000000000002E-2</v>
      </c>
      <c r="AB4956" s="58">
        <v>42939</v>
      </c>
    </row>
    <row r="4957" spans="2:28">
      <c r="B4957" s="58">
        <v>42940</v>
      </c>
      <c r="D4957" s="57">
        <v>1.3900000000000001E-2</v>
      </c>
      <c r="I4957" s="57">
        <v>1.7749999999999998E-2</v>
      </c>
      <c r="N4957" s="57">
        <v>1.9175000000000001E-2</v>
      </c>
      <c r="T4957" s="58">
        <v>42940</v>
      </c>
      <c r="X4957" s="57">
        <v>2.5169999999999997E-3</v>
      </c>
      <c r="Z4957" s="57">
        <v>1.576E-2</v>
      </c>
      <c r="AB4957" s="58">
        <v>42940</v>
      </c>
    </row>
    <row r="4958" spans="2:28">
      <c r="B4958" s="58">
        <v>42941</v>
      </c>
      <c r="D4958" s="57">
        <v>1.3900000000000001E-2</v>
      </c>
      <c r="I4958" s="57">
        <v>1.7574999999999997E-2</v>
      </c>
      <c r="N4958" s="57">
        <v>1.9E-2</v>
      </c>
      <c r="T4958" s="58">
        <v>42941</v>
      </c>
      <c r="X4958" s="57">
        <v>2.7750000000000001E-3</v>
      </c>
      <c r="Z4958" s="57">
        <v>1.6160000000000001E-2</v>
      </c>
      <c r="AB4958" s="58">
        <v>42941</v>
      </c>
    </row>
    <row r="4959" spans="2:28">
      <c r="B4959" s="58">
        <v>42942</v>
      </c>
      <c r="D4959" s="57">
        <v>1.3900000000000001E-2</v>
      </c>
      <c r="I4959" s="57">
        <v>1.7774999999999999E-2</v>
      </c>
      <c r="N4959" s="57">
        <v>1.9275E-2</v>
      </c>
      <c r="T4959" s="58">
        <v>42942</v>
      </c>
      <c r="X4959" s="57">
        <v>2.7600000000000003E-3</v>
      </c>
      <c r="Z4959" s="57">
        <v>1.6125E-2</v>
      </c>
      <c r="AB4959" s="58">
        <v>42942</v>
      </c>
    </row>
    <row r="4960" spans="2:28">
      <c r="B4960" s="58">
        <v>42943</v>
      </c>
      <c r="D4960" s="57">
        <v>1.3900000000000001E-2</v>
      </c>
      <c r="I4960" s="57">
        <v>1.755E-2</v>
      </c>
      <c r="N4960" s="57">
        <v>1.9050000000000001E-2</v>
      </c>
      <c r="T4960" s="58">
        <v>42943</v>
      </c>
      <c r="X4960" s="57">
        <v>2.66E-3</v>
      </c>
      <c r="Z4960" s="57">
        <v>1.6085000000000002E-2</v>
      </c>
      <c r="AB4960" s="58">
        <v>42943</v>
      </c>
    </row>
    <row r="4961" spans="2:28">
      <c r="B4961" s="58">
        <v>42944</v>
      </c>
      <c r="D4961" s="57">
        <v>1.3900000000000001E-2</v>
      </c>
      <c r="I4961" s="57">
        <v>1.7624999999999998E-2</v>
      </c>
      <c r="N4961" s="57">
        <v>1.9125E-2</v>
      </c>
      <c r="T4961" s="58">
        <v>42944</v>
      </c>
      <c r="X4961" s="57">
        <v>2.7100000000000002E-3</v>
      </c>
      <c r="Z4961" s="57">
        <v>1.6299999999999999E-2</v>
      </c>
      <c r="AB4961" s="58">
        <v>42944</v>
      </c>
    </row>
    <row r="4962" spans="2:28">
      <c r="B4962" s="58">
        <v>42945</v>
      </c>
      <c r="D4962" s="57">
        <v>1.3900000000000001E-2</v>
      </c>
      <c r="I4962" s="57">
        <v>1.7624999999999998E-2</v>
      </c>
      <c r="N4962" s="57">
        <v>1.9125E-2</v>
      </c>
      <c r="T4962" s="58">
        <v>42945</v>
      </c>
      <c r="X4962" s="57">
        <v>2.7100000000000002E-3</v>
      </c>
      <c r="Z4962" s="57">
        <v>1.6299999999999999E-2</v>
      </c>
      <c r="AB4962" s="58">
        <v>42945</v>
      </c>
    </row>
    <row r="4963" spans="2:28">
      <c r="B4963" s="58">
        <v>42946</v>
      </c>
      <c r="D4963" s="57">
        <v>1.3900000000000001E-2</v>
      </c>
      <c r="I4963" s="57">
        <v>1.7624999999999998E-2</v>
      </c>
      <c r="N4963" s="57">
        <v>1.9125E-2</v>
      </c>
      <c r="T4963" s="58">
        <v>42946</v>
      </c>
      <c r="X4963" s="57">
        <v>2.7100000000000002E-3</v>
      </c>
      <c r="Z4963" s="57">
        <v>1.6299999999999999E-2</v>
      </c>
      <c r="AB4963" s="58">
        <v>42946</v>
      </c>
    </row>
    <row r="4964" spans="2:28">
      <c r="B4964" s="58">
        <v>42947</v>
      </c>
      <c r="D4964" s="57">
        <v>1.3900000000000001E-2</v>
      </c>
      <c r="I4964" s="57">
        <v>1.7600000000000001E-2</v>
      </c>
      <c r="N4964" s="57">
        <v>1.9125E-2</v>
      </c>
      <c r="T4964" s="58">
        <v>42947</v>
      </c>
      <c r="X4964" s="57">
        <v>2.8000000000000004E-3</v>
      </c>
      <c r="Z4964" s="57">
        <v>1.6139999999999998E-2</v>
      </c>
      <c r="AB4964" s="58">
        <v>42947</v>
      </c>
    </row>
    <row r="4965" spans="2:28">
      <c r="B4965" s="58">
        <v>42948</v>
      </c>
      <c r="D4965" s="57">
        <v>1.3900000000000001E-2</v>
      </c>
      <c r="I4965" s="57">
        <v>1.7774999999999999E-2</v>
      </c>
      <c r="N4965" s="57">
        <v>1.9349999999999999E-2</v>
      </c>
      <c r="T4965" s="58">
        <v>42948</v>
      </c>
      <c r="X4965" s="57">
        <v>2.4499999999999999E-3</v>
      </c>
      <c r="Z4965" s="57">
        <v>1.554E-2</v>
      </c>
      <c r="AB4965" s="58">
        <v>42948</v>
      </c>
    </row>
    <row r="4966" spans="2:28">
      <c r="B4966" s="58">
        <v>42949</v>
      </c>
      <c r="D4966" s="57">
        <v>1.3900000000000001E-2</v>
      </c>
      <c r="I4966" s="57">
        <v>1.7749999999999998E-2</v>
      </c>
      <c r="N4966" s="57">
        <v>1.925E-2</v>
      </c>
      <c r="T4966" s="58">
        <v>42949</v>
      </c>
      <c r="X4966" s="57">
        <v>2.4009999999999999E-3</v>
      </c>
      <c r="Z4966" s="57">
        <v>1.5550000000000001E-2</v>
      </c>
      <c r="AB4966" s="58">
        <v>42949</v>
      </c>
    </row>
    <row r="4967" spans="2:28">
      <c r="B4967" s="58">
        <v>42950</v>
      </c>
      <c r="D4967" s="57">
        <v>1.3900000000000001E-2</v>
      </c>
      <c r="I4967" s="57">
        <v>1.7825000000000001E-2</v>
      </c>
      <c r="N4967" s="57">
        <v>1.9325000000000002E-2</v>
      </c>
      <c r="T4967" s="58">
        <v>42950</v>
      </c>
      <c r="X4967" s="57">
        <v>2.33E-3</v>
      </c>
      <c r="Z4967" s="57">
        <v>1.5270000000000001E-2</v>
      </c>
      <c r="AB4967" s="58">
        <v>42950</v>
      </c>
    </row>
    <row r="4968" spans="2:28">
      <c r="B4968" s="58">
        <v>42951</v>
      </c>
      <c r="D4968" s="57">
        <v>1.3900000000000001E-2</v>
      </c>
      <c r="I4968" s="57">
        <v>1.7774999999999999E-2</v>
      </c>
      <c r="N4968" s="57">
        <v>1.9275E-2</v>
      </c>
      <c r="T4968" s="58">
        <v>42951</v>
      </c>
      <c r="X4968" s="57">
        <v>2.3749999999999999E-3</v>
      </c>
      <c r="Z4968" s="57">
        <v>1.5390000000000001E-2</v>
      </c>
      <c r="AB4968" s="58">
        <v>42951</v>
      </c>
    </row>
    <row r="4969" spans="2:28">
      <c r="B4969" s="58">
        <v>42952</v>
      </c>
      <c r="D4969" s="57">
        <v>1.3900000000000001E-2</v>
      </c>
      <c r="I4969" s="57">
        <v>1.7774999999999999E-2</v>
      </c>
      <c r="N4969" s="57">
        <v>1.9275E-2</v>
      </c>
      <c r="T4969" s="58">
        <v>42952</v>
      </c>
      <c r="X4969" s="57">
        <v>2.3749999999999999E-3</v>
      </c>
      <c r="Z4969" s="57">
        <v>1.5390000000000001E-2</v>
      </c>
      <c r="AB4969" s="58">
        <v>42952</v>
      </c>
    </row>
    <row r="4970" spans="2:28">
      <c r="B4970" s="58">
        <v>42953</v>
      </c>
      <c r="D4970" s="57">
        <v>1.3900000000000001E-2</v>
      </c>
      <c r="I4970" s="57">
        <v>1.7774999999999999E-2</v>
      </c>
      <c r="N4970" s="57">
        <v>1.9275E-2</v>
      </c>
      <c r="T4970" s="58">
        <v>42953</v>
      </c>
      <c r="X4970" s="57">
        <v>2.3749999999999999E-3</v>
      </c>
      <c r="Z4970" s="57">
        <v>1.5390000000000001E-2</v>
      </c>
      <c r="AB4970" s="58">
        <v>42953</v>
      </c>
    </row>
    <row r="4971" spans="2:28">
      <c r="B4971" s="58">
        <v>42954</v>
      </c>
      <c r="D4971" s="57">
        <v>1.3900000000000001E-2</v>
      </c>
      <c r="I4971" s="57">
        <v>1.8124999999999999E-2</v>
      </c>
      <c r="N4971" s="57">
        <v>1.9699999999999999E-2</v>
      </c>
      <c r="T4971" s="58">
        <v>42954</v>
      </c>
      <c r="X4971" s="57">
        <v>2.3400000000000001E-3</v>
      </c>
      <c r="Z4971" s="57">
        <v>1.5344999999999999E-2</v>
      </c>
      <c r="AB4971" s="58">
        <v>42954</v>
      </c>
    </row>
    <row r="4972" spans="2:28">
      <c r="B4972" s="58">
        <v>42955</v>
      </c>
      <c r="D4972" s="57">
        <v>1.3900000000000001E-2</v>
      </c>
      <c r="I4972" s="57">
        <v>1.84E-2</v>
      </c>
      <c r="N4972" s="57">
        <v>1.9975E-2</v>
      </c>
      <c r="T4972" s="58">
        <v>42955</v>
      </c>
      <c r="X4972" s="57">
        <v>2.3799999999999997E-3</v>
      </c>
      <c r="Z4972" s="57">
        <v>1.5505E-2</v>
      </c>
      <c r="AB4972" s="58">
        <v>42955</v>
      </c>
    </row>
    <row r="4973" spans="2:28">
      <c r="B4973" s="58">
        <v>42956</v>
      </c>
      <c r="D4973" s="57">
        <v>1.3900000000000001E-2</v>
      </c>
      <c r="I4973" s="57">
        <v>1.8574999999999998E-2</v>
      </c>
      <c r="N4973" s="57">
        <v>2.0099999999999996E-2</v>
      </c>
      <c r="T4973" s="58">
        <v>42956</v>
      </c>
      <c r="X4973" s="57">
        <v>2.163E-3</v>
      </c>
      <c r="Z4973" s="57">
        <v>1.5122999999999999E-2</v>
      </c>
      <c r="AB4973" s="58">
        <v>42956</v>
      </c>
    </row>
    <row r="4974" spans="2:28">
      <c r="B4974" s="58">
        <v>42957</v>
      </c>
      <c r="D4974" s="57">
        <v>1.3900000000000001E-2</v>
      </c>
      <c r="I4974" s="57">
        <v>1.8349999999999998E-2</v>
      </c>
      <c r="N4974" s="57">
        <v>1.985E-2</v>
      </c>
      <c r="T4974" s="58">
        <v>42957</v>
      </c>
      <c r="X4974" s="57">
        <v>2.052E-3</v>
      </c>
      <c r="Z4974" s="57">
        <v>1.4910000000000001E-2</v>
      </c>
      <c r="AB4974" s="58">
        <v>42957</v>
      </c>
    </row>
    <row r="4975" spans="2:28">
      <c r="B4975" s="58">
        <v>42958</v>
      </c>
      <c r="D4975" s="57">
        <v>1.3900000000000001E-2</v>
      </c>
      <c r="I4975" s="57">
        <v>1.813E-2</v>
      </c>
      <c r="N4975" s="57">
        <v>1.9599999999999999E-2</v>
      </c>
      <c r="T4975" s="58">
        <v>42958</v>
      </c>
      <c r="X4975" s="57">
        <v>1.905E-3</v>
      </c>
      <c r="Z4975" s="57">
        <v>1.4673E-2</v>
      </c>
      <c r="AB4975" s="58">
        <v>42958</v>
      </c>
    </row>
    <row r="4976" spans="2:28">
      <c r="B4976" s="58">
        <v>42959</v>
      </c>
      <c r="D4976" s="57">
        <v>1.3900000000000001E-2</v>
      </c>
      <c r="I4976" s="57">
        <v>1.813E-2</v>
      </c>
      <c r="N4976" s="57">
        <v>1.9599999999999999E-2</v>
      </c>
      <c r="T4976" s="58">
        <v>42959</v>
      </c>
      <c r="X4976" s="57">
        <v>1.905E-3</v>
      </c>
      <c r="Z4976" s="57">
        <v>1.4673E-2</v>
      </c>
      <c r="AB4976" s="58">
        <v>42959</v>
      </c>
    </row>
    <row r="4977" spans="2:28">
      <c r="B4977" s="58">
        <v>42960</v>
      </c>
      <c r="D4977" s="57">
        <v>1.3900000000000001E-2</v>
      </c>
      <c r="I4977" s="57">
        <v>1.813E-2</v>
      </c>
      <c r="N4977" s="57">
        <v>1.9599999999999999E-2</v>
      </c>
      <c r="T4977" s="58">
        <v>42960</v>
      </c>
      <c r="X4977" s="57">
        <v>1.905E-3</v>
      </c>
      <c r="Z4977" s="57">
        <v>1.4673E-2</v>
      </c>
      <c r="AB4977" s="58">
        <v>42960</v>
      </c>
    </row>
    <row r="4978" spans="2:28">
      <c r="B4978" s="58">
        <v>42961</v>
      </c>
      <c r="D4978" s="57">
        <v>1.3900000000000001E-2</v>
      </c>
      <c r="I4978" s="57">
        <v>1.8187999999999999E-2</v>
      </c>
      <c r="N4978" s="57">
        <v>1.9675000000000002E-2</v>
      </c>
      <c r="T4978" s="58">
        <v>42961</v>
      </c>
      <c r="X4978" s="57">
        <v>2.0300000000000001E-3</v>
      </c>
      <c r="Z4978" s="57">
        <v>1.4971000000000002E-2</v>
      </c>
      <c r="AB4978" s="58">
        <v>42961</v>
      </c>
    </row>
    <row r="4979" spans="2:28">
      <c r="B4979" s="58">
        <v>42962</v>
      </c>
      <c r="D4979" s="57">
        <v>1.3900000000000001E-2</v>
      </c>
      <c r="I4979" s="57">
        <v>1.8149999999999999E-2</v>
      </c>
      <c r="N4979" s="57">
        <v>1.9625E-2</v>
      </c>
      <c r="T4979" s="58">
        <v>42962</v>
      </c>
      <c r="X4979" s="57">
        <v>2.1800000000000001E-3</v>
      </c>
      <c r="Z4979" s="57">
        <v>1.5135000000000001E-2</v>
      </c>
      <c r="AB4979" s="58">
        <v>42962</v>
      </c>
    </row>
    <row r="4980" spans="2:28">
      <c r="B4980" s="58">
        <v>42963</v>
      </c>
      <c r="D4980" s="57">
        <v>1.3900000000000001E-2</v>
      </c>
      <c r="I4980" s="57">
        <v>1.84E-2</v>
      </c>
      <c r="N4980" s="57">
        <v>1.9900000000000001E-2</v>
      </c>
      <c r="T4980" s="58">
        <v>42963</v>
      </c>
      <c r="X4980" s="57">
        <v>2.2100000000000002E-3</v>
      </c>
      <c r="Z4980" s="57">
        <v>1.5295000000000001E-2</v>
      </c>
      <c r="AB4980" s="58">
        <v>42963</v>
      </c>
    </row>
    <row r="4981" spans="2:28">
      <c r="B4981" s="58">
        <v>42964</v>
      </c>
      <c r="D4981" s="57">
        <v>1.3900000000000001E-2</v>
      </c>
      <c r="I4981" s="57">
        <v>1.83E-2</v>
      </c>
      <c r="N4981" s="57">
        <v>1.9799999999999998E-2</v>
      </c>
      <c r="T4981" s="58">
        <v>42964</v>
      </c>
      <c r="X4981" s="57">
        <v>2.0530000000000001E-3</v>
      </c>
      <c r="Z4981" s="57">
        <v>1.5089999999999999E-2</v>
      </c>
      <c r="AB4981" s="58">
        <v>42964</v>
      </c>
    </row>
    <row r="4982" spans="2:28">
      <c r="B4982" s="58">
        <v>42965</v>
      </c>
      <c r="D4982" s="57">
        <v>1.3900000000000001E-2</v>
      </c>
      <c r="I4982" s="57">
        <v>1.83E-2</v>
      </c>
      <c r="N4982" s="57">
        <v>1.9799999999999998E-2</v>
      </c>
      <c r="T4982" s="58">
        <v>42965</v>
      </c>
      <c r="X4982" s="57">
        <v>2.0869999999999999E-3</v>
      </c>
      <c r="Z4982" s="57">
        <v>1.504E-2</v>
      </c>
      <c r="AB4982" s="58">
        <v>42965</v>
      </c>
    </row>
    <row r="4983" spans="2:28">
      <c r="B4983" s="58">
        <v>42966</v>
      </c>
      <c r="D4983" s="57">
        <v>1.3900000000000001E-2</v>
      </c>
      <c r="I4983" s="57">
        <v>1.83E-2</v>
      </c>
      <c r="N4983" s="57">
        <v>1.9799999999999998E-2</v>
      </c>
      <c r="T4983" s="58">
        <v>42966</v>
      </c>
      <c r="X4983" s="57">
        <v>2.0869999999999999E-3</v>
      </c>
      <c r="Z4983" s="57">
        <v>1.504E-2</v>
      </c>
      <c r="AB4983" s="58">
        <v>42966</v>
      </c>
    </row>
    <row r="4984" spans="2:28">
      <c r="B4984" s="58">
        <v>42967</v>
      </c>
      <c r="D4984" s="57">
        <v>1.3900000000000001E-2</v>
      </c>
      <c r="I4984" s="57">
        <v>1.83E-2</v>
      </c>
      <c r="N4984" s="57">
        <v>1.9799999999999998E-2</v>
      </c>
      <c r="T4984" s="58">
        <v>42967</v>
      </c>
      <c r="X4984" s="57">
        <v>2.0869999999999999E-3</v>
      </c>
      <c r="Z4984" s="57">
        <v>1.504E-2</v>
      </c>
      <c r="AB4984" s="58">
        <v>42967</v>
      </c>
    </row>
    <row r="4985" spans="2:28">
      <c r="B4985" s="58">
        <v>42968</v>
      </c>
      <c r="D4985" s="57">
        <v>1.3900000000000001E-2</v>
      </c>
      <c r="I4985" s="57">
        <v>1.8325000000000001E-2</v>
      </c>
      <c r="N4985" s="57">
        <v>1.9799999999999998E-2</v>
      </c>
      <c r="T4985" s="58">
        <v>42968</v>
      </c>
      <c r="X4985" s="57">
        <v>1.92E-3</v>
      </c>
      <c r="Z4985" s="57">
        <v>1.4927999999999999E-2</v>
      </c>
      <c r="AB4985" s="58">
        <v>42968</v>
      </c>
    </row>
    <row r="4986" spans="2:28">
      <c r="B4986" s="58">
        <v>42969</v>
      </c>
      <c r="D4986" s="57">
        <v>1.3900000000000001E-2</v>
      </c>
      <c r="I4986" s="57">
        <v>1.8450000000000001E-2</v>
      </c>
      <c r="N4986" s="57">
        <v>1.985E-2</v>
      </c>
      <c r="T4986" s="58">
        <v>42969</v>
      </c>
      <c r="X4986" s="57">
        <v>1.9109999999999999E-3</v>
      </c>
      <c r="Z4986" s="57">
        <v>1.5009999999999999E-2</v>
      </c>
      <c r="AB4986" s="58">
        <v>42969</v>
      </c>
    </row>
    <row r="4987" spans="2:28">
      <c r="B4987" s="58">
        <v>42970</v>
      </c>
      <c r="D4987" s="57">
        <v>1.3900000000000001E-2</v>
      </c>
      <c r="I4987" s="57">
        <v>1.8349999999999998E-2</v>
      </c>
      <c r="N4987" s="57">
        <v>1.975E-2</v>
      </c>
      <c r="T4987" s="58">
        <v>42970</v>
      </c>
      <c r="X4987" s="57">
        <v>1.7719999999999999E-3</v>
      </c>
      <c r="Z4987" s="57">
        <v>1.4813E-2</v>
      </c>
      <c r="AB4987" s="58">
        <v>42970</v>
      </c>
    </row>
    <row r="4988" spans="2:28">
      <c r="B4988" s="58">
        <v>42971</v>
      </c>
      <c r="D4988" s="57">
        <v>1.3900000000000001E-2</v>
      </c>
      <c r="I4988" s="57">
        <v>1.8370000000000001E-2</v>
      </c>
      <c r="N4988" s="57">
        <v>1.9779999999999999E-2</v>
      </c>
      <c r="T4988" s="58">
        <v>42971</v>
      </c>
      <c r="X4988" s="57">
        <v>1.825E-3</v>
      </c>
      <c r="Z4988" s="57">
        <v>1.4879999999999999E-2</v>
      </c>
      <c r="AB4988" s="58">
        <v>42971</v>
      </c>
    </row>
    <row r="4989" spans="2:28">
      <c r="B4989" s="58">
        <v>42972</v>
      </c>
      <c r="D4989" s="57">
        <v>1.3900000000000001E-2</v>
      </c>
      <c r="I4989" s="57">
        <v>1.8100000000000002E-2</v>
      </c>
      <c r="N4989" s="57">
        <v>1.9474999999999999E-2</v>
      </c>
      <c r="T4989" s="58">
        <v>42972</v>
      </c>
      <c r="X4989" s="57">
        <v>1.8E-3</v>
      </c>
      <c r="Z4989" s="57">
        <v>1.4969999999999999E-2</v>
      </c>
      <c r="AB4989" s="58">
        <v>42972</v>
      </c>
    </row>
    <row r="4990" spans="2:28">
      <c r="B4990" s="58">
        <v>42973</v>
      </c>
      <c r="D4990" s="57">
        <v>1.3900000000000001E-2</v>
      </c>
      <c r="I4990" s="57">
        <v>1.8100000000000002E-2</v>
      </c>
      <c r="N4990" s="57">
        <v>1.9474999999999999E-2</v>
      </c>
      <c r="T4990" s="58">
        <v>42973</v>
      </c>
      <c r="X4990" s="57">
        <v>1.8E-3</v>
      </c>
      <c r="Z4990" s="57">
        <v>1.4969999999999999E-2</v>
      </c>
      <c r="AB4990" s="58">
        <v>42973</v>
      </c>
    </row>
    <row r="4991" spans="2:28">
      <c r="B4991" s="58">
        <v>42974</v>
      </c>
      <c r="D4991" s="57">
        <v>1.3900000000000001E-2</v>
      </c>
      <c r="I4991" s="57">
        <v>1.8100000000000002E-2</v>
      </c>
      <c r="N4991" s="57">
        <v>1.9474999999999999E-2</v>
      </c>
      <c r="T4991" s="58">
        <v>42974</v>
      </c>
      <c r="X4991" s="57">
        <v>1.8E-3</v>
      </c>
      <c r="Z4991" s="57">
        <v>1.4969999999999999E-2</v>
      </c>
      <c r="AB4991" s="58">
        <v>42974</v>
      </c>
    </row>
    <row r="4992" spans="2:28">
      <c r="B4992" s="58">
        <v>42975</v>
      </c>
      <c r="D4992" s="57">
        <v>1.3900000000000001E-2</v>
      </c>
      <c r="I4992" s="57">
        <v>1.8100000000000002E-2</v>
      </c>
      <c r="N4992" s="57">
        <v>1.9474999999999999E-2</v>
      </c>
      <c r="T4992" s="58">
        <v>42975</v>
      </c>
      <c r="X4992" s="57">
        <v>1.7399999999999998E-3</v>
      </c>
      <c r="Z4992" s="57">
        <v>1.5030000000000002E-2</v>
      </c>
      <c r="AB4992" s="58">
        <v>42975</v>
      </c>
    </row>
    <row r="4993" spans="2:28">
      <c r="B4993" s="58">
        <v>42976</v>
      </c>
      <c r="D4993" s="57">
        <v>1.38E-2</v>
      </c>
      <c r="I4993" s="57">
        <v>1.805E-2</v>
      </c>
      <c r="N4993" s="57">
        <v>1.9449999999999999E-2</v>
      </c>
      <c r="T4993" s="58">
        <v>42976</v>
      </c>
      <c r="X4993" s="57">
        <v>1.5299999999999999E-3</v>
      </c>
      <c r="Z4993" s="57">
        <v>1.4631E-2</v>
      </c>
      <c r="AB4993" s="58">
        <v>42976</v>
      </c>
    </row>
    <row r="4994" spans="2:28">
      <c r="B4994" s="58">
        <v>42977</v>
      </c>
      <c r="D4994" s="57">
        <v>1.38E-2</v>
      </c>
      <c r="I4994" s="57">
        <v>1.7899999999999999E-2</v>
      </c>
      <c r="N4994" s="57">
        <v>1.9275E-2</v>
      </c>
      <c r="T4994" s="58">
        <v>42977</v>
      </c>
      <c r="X4994" s="57">
        <v>1.603E-3</v>
      </c>
      <c r="Z4994" s="57">
        <v>1.4694E-2</v>
      </c>
      <c r="AB4994" s="58">
        <v>42977</v>
      </c>
    </row>
    <row r="4995" spans="2:28">
      <c r="B4995" s="58">
        <v>42978</v>
      </c>
      <c r="D4995" s="57">
        <v>1.38E-2</v>
      </c>
      <c r="I4995" s="57">
        <v>1.8000000000000002E-2</v>
      </c>
      <c r="N4995" s="57">
        <v>1.9400000000000001E-2</v>
      </c>
      <c r="T4995" s="58">
        <v>42978</v>
      </c>
      <c r="X4995" s="57">
        <v>1.6100000000000001E-3</v>
      </c>
      <c r="Z4995" s="57">
        <v>1.4713E-2</v>
      </c>
      <c r="AB4995" s="58">
        <v>42978</v>
      </c>
    </row>
    <row r="4996" spans="2:28">
      <c r="B4996" s="58">
        <v>42979</v>
      </c>
      <c r="D4996" s="57">
        <v>1.38E-2</v>
      </c>
      <c r="I4996" s="57">
        <v>1.805E-2</v>
      </c>
      <c r="N4996" s="57">
        <v>1.9449999999999999E-2</v>
      </c>
      <c r="T4996" s="58">
        <v>42979</v>
      </c>
      <c r="X4996" s="57">
        <v>1.6200000000000001E-3</v>
      </c>
      <c r="Z4996" s="57">
        <v>1.502E-2</v>
      </c>
      <c r="AB4996" s="58">
        <v>42979</v>
      </c>
    </row>
    <row r="4997" spans="2:28">
      <c r="B4997" s="58">
        <v>42980</v>
      </c>
      <c r="D4997" s="57">
        <v>1.38E-2</v>
      </c>
      <c r="I4997" s="57">
        <v>1.805E-2</v>
      </c>
      <c r="N4997" s="57">
        <v>1.9449999999999999E-2</v>
      </c>
      <c r="T4997" s="58">
        <v>42980</v>
      </c>
      <c r="X4997" s="57">
        <v>1.6200000000000001E-3</v>
      </c>
      <c r="Z4997" s="57">
        <v>1.502E-2</v>
      </c>
      <c r="AB4997" s="58">
        <v>42980</v>
      </c>
    </row>
    <row r="4998" spans="2:28">
      <c r="B4998" s="58">
        <v>42981</v>
      </c>
      <c r="D4998" s="57">
        <v>1.38E-2</v>
      </c>
      <c r="I4998" s="57">
        <v>1.805E-2</v>
      </c>
      <c r="N4998" s="57">
        <v>1.9449999999999999E-2</v>
      </c>
      <c r="T4998" s="58">
        <v>42981</v>
      </c>
      <c r="X4998" s="57">
        <v>1.6200000000000001E-3</v>
      </c>
      <c r="Z4998" s="57">
        <v>1.502E-2</v>
      </c>
      <c r="AB4998" s="58">
        <v>42981</v>
      </c>
    </row>
    <row r="4999" spans="2:28">
      <c r="B4999" s="58">
        <v>42982</v>
      </c>
      <c r="D4999" s="57">
        <v>1.38E-2</v>
      </c>
      <c r="I4999" s="57">
        <v>1.8249999999999999E-2</v>
      </c>
      <c r="N4999" s="57">
        <v>1.968E-2</v>
      </c>
      <c r="T4999" s="58">
        <v>42982</v>
      </c>
      <c r="X4999" s="57">
        <v>1.5100000000000001E-3</v>
      </c>
      <c r="Z4999" s="57">
        <v>1.4924999999999999E-2</v>
      </c>
      <c r="AB4999" s="58">
        <v>42982</v>
      </c>
    </row>
    <row r="5000" spans="2:28">
      <c r="B5000" s="58">
        <v>42983</v>
      </c>
      <c r="D5000" s="57">
        <v>1.38E-2</v>
      </c>
      <c r="I5000" s="57">
        <v>1.8249999999999999E-2</v>
      </c>
      <c r="N5000" s="57">
        <v>1.9649999999999997E-2</v>
      </c>
      <c r="T5000" s="58">
        <v>42983</v>
      </c>
      <c r="X5000" s="57">
        <v>1.315E-3</v>
      </c>
      <c r="Z5000" s="57">
        <v>1.4494E-2</v>
      </c>
      <c r="AB5000" s="58">
        <v>42983</v>
      </c>
    </row>
    <row r="5001" spans="2:28">
      <c r="B5001" s="58">
        <v>42984</v>
      </c>
      <c r="D5001" s="57">
        <v>1.38E-2</v>
      </c>
      <c r="I5001" s="57">
        <v>1.8075000000000001E-2</v>
      </c>
      <c r="N5001" s="57">
        <v>1.9449999999999999E-2</v>
      </c>
      <c r="T5001" s="58">
        <v>42984</v>
      </c>
      <c r="X5001" s="57">
        <v>1.4810000000000001E-3</v>
      </c>
      <c r="Z5001" s="57">
        <v>1.4774000000000001E-2</v>
      </c>
      <c r="AB5001" s="58">
        <v>42984</v>
      </c>
    </row>
    <row r="5002" spans="2:28">
      <c r="B5002" s="58">
        <v>42985</v>
      </c>
      <c r="D5002" s="57">
        <v>1.38E-2</v>
      </c>
      <c r="I5002" s="57">
        <v>1.7974999999999998E-2</v>
      </c>
      <c r="N5002" s="57">
        <v>1.9325000000000002E-2</v>
      </c>
      <c r="T5002" s="58">
        <v>42985</v>
      </c>
      <c r="X5002" s="57">
        <v>1.3600000000000001E-3</v>
      </c>
      <c r="Z5002" s="57">
        <v>1.464E-2</v>
      </c>
      <c r="AB5002" s="58">
        <v>42985</v>
      </c>
    </row>
    <row r="5003" spans="2:28">
      <c r="B5003" s="58">
        <v>42986</v>
      </c>
      <c r="D5003" s="57">
        <v>1.38E-2</v>
      </c>
      <c r="I5003" s="57">
        <v>1.77E-2</v>
      </c>
      <c r="N5003" s="57">
        <v>1.9E-2</v>
      </c>
      <c r="T5003" s="58">
        <v>42986</v>
      </c>
      <c r="X5003" s="57">
        <v>1.4299999999999998E-3</v>
      </c>
      <c r="Z5003" s="57">
        <v>1.478E-2</v>
      </c>
      <c r="AB5003" s="58">
        <v>42986</v>
      </c>
    </row>
    <row r="5004" spans="2:28">
      <c r="B5004" s="58">
        <v>42987</v>
      </c>
      <c r="D5004" s="57">
        <v>1.38E-2</v>
      </c>
      <c r="I5004" s="57">
        <v>1.77E-2</v>
      </c>
      <c r="N5004" s="57">
        <v>1.9E-2</v>
      </c>
      <c r="T5004" s="58">
        <v>42987</v>
      </c>
      <c r="X5004" s="57">
        <v>1.4299999999999998E-3</v>
      </c>
      <c r="Z5004" s="57">
        <v>1.478E-2</v>
      </c>
      <c r="AB5004" s="58">
        <v>42987</v>
      </c>
    </row>
    <row r="5005" spans="2:28">
      <c r="B5005" s="58">
        <v>42988</v>
      </c>
      <c r="D5005" s="57">
        <v>1.38E-2</v>
      </c>
      <c r="I5005" s="57">
        <v>1.77E-2</v>
      </c>
      <c r="N5005" s="57">
        <v>1.9E-2</v>
      </c>
      <c r="T5005" s="58">
        <v>42988</v>
      </c>
      <c r="X5005" s="57">
        <v>1.4299999999999998E-3</v>
      </c>
      <c r="Z5005" s="57">
        <v>1.478E-2</v>
      </c>
      <c r="AB5005" s="58">
        <v>42988</v>
      </c>
    </row>
    <row r="5006" spans="2:28">
      <c r="B5006" s="58">
        <v>42989</v>
      </c>
      <c r="D5006" s="57">
        <v>1.38E-2</v>
      </c>
      <c r="I5006" s="57">
        <v>1.78E-2</v>
      </c>
      <c r="N5006" s="57">
        <v>1.9100000000000002E-2</v>
      </c>
      <c r="T5006" s="58">
        <v>42989</v>
      </c>
      <c r="X5006" s="57">
        <v>1.5319999999999999E-3</v>
      </c>
      <c r="Z5006" s="57">
        <v>1.4959999999999999E-2</v>
      </c>
      <c r="AB5006" s="58">
        <v>42989</v>
      </c>
    </row>
    <row r="5007" spans="2:28">
      <c r="B5007" s="58">
        <v>42990</v>
      </c>
      <c r="D5007" s="57">
        <v>1.38E-2</v>
      </c>
      <c r="I5007" s="57">
        <v>1.7680000000000001E-2</v>
      </c>
      <c r="N5007" s="57">
        <v>1.8929999999999999E-2</v>
      </c>
      <c r="T5007" s="58">
        <v>42990</v>
      </c>
      <c r="X5007" s="57">
        <v>1.8619999999999999E-3</v>
      </c>
      <c r="Z5007" s="57">
        <v>1.5489999999999999E-2</v>
      </c>
      <c r="AB5007" s="58">
        <v>42990</v>
      </c>
    </row>
    <row r="5008" spans="2:28">
      <c r="B5008" s="58">
        <v>42991</v>
      </c>
      <c r="D5008" s="57">
        <v>1.38E-2</v>
      </c>
      <c r="I5008" s="57">
        <v>1.7600000000000001E-2</v>
      </c>
      <c r="N5008" s="57">
        <v>1.8849999999999999E-2</v>
      </c>
      <c r="T5008" s="58">
        <v>42991</v>
      </c>
      <c r="X5008" s="57">
        <v>1.8410000000000002E-3</v>
      </c>
      <c r="Z5008" s="57">
        <v>1.5411999999999999E-2</v>
      </c>
      <c r="AB5008" s="58">
        <v>42991</v>
      </c>
    </row>
    <row r="5009" spans="2:28">
      <c r="B5009" s="58">
        <v>42992</v>
      </c>
      <c r="D5009" s="57">
        <v>1.38E-2</v>
      </c>
      <c r="I5009" s="57">
        <v>1.7675E-2</v>
      </c>
      <c r="N5009" s="57">
        <v>1.8974999999999999E-2</v>
      </c>
      <c r="T5009" s="58">
        <v>42992</v>
      </c>
      <c r="X5009" s="57">
        <v>2.0110000000000002E-3</v>
      </c>
      <c r="Z5009" s="57">
        <v>1.554E-2</v>
      </c>
      <c r="AB5009" s="58">
        <v>42992</v>
      </c>
    </row>
    <row r="5010" spans="2:28">
      <c r="B5010" s="58">
        <v>42993</v>
      </c>
      <c r="D5010" s="57">
        <v>1.38E-2</v>
      </c>
      <c r="I5010" s="57">
        <v>1.7650000000000002E-2</v>
      </c>
      <c r="N5010" s="57">
        <v>1.8974999999999999E-2</v>
      </c>
      <c r="T5010" s="58">
        <v>42993</v>
      </c>
      <c r="X5010" s="57">
        <v>2.2000000000000001E-3</v>
      </c>
      <c r="Z5010" s="57">
        <v>1.5650000000000001E-2</v>
      </c>
      <c r="AB5010" s="58">
        <v>42993</v>
      </c>
    </row>
    <row r="5011" spans="2:28">
      <c r="B5011" s="58">
        <v>42994</v>
      </c>
      <c r="D5011" s="57">
        <v>1.38E-2</v>
      </c>
      <c r="I5011" s="57">
        <v>1.7650000000000002E-2</v>
      </c>
      <c r="N5011" s="57">
        <v>1.8974999999999999E-2</v>
      </c>
      <c r="T5011" s="58">
        <v>42994</v>
      </c>
      <c r="X5011" s="57">
        <v>2.2000000000000001E-3</v>
      </c>
      <c r="Z5011" s="57">
        <v>1.5650000000000001E-2</v>
      </c>
      <c r="AB5011" s="58">
        <v>42994</v>
      </c>
    </row>
    <row r="5012" spans="2:28">
      <c r="B5012" s="58">
        <v>42995</v>
      </c>
      <c r="D5012" s="57">
        <v>1.38E-2</v>
      </c>
      <c r="I5012" s="57">
        <v>1.7650000000000002E-2</v>
      </c>
      <c r="N5012" s="57">
        <v>1.8974999999999999E-2</v>
      </c>
      <c r="T5012" s="58">
        <v>42995</v>
      </c>
      <c r="X5012" s="57">
        <v>2.2000000000000001E-3</v>
      </c>
      <c r="Z5012" s="57">
        <v>1.5650000000000001E-2</v>
      </c>
      <c r="AB5012" s="58">
        <v>42995</v>
      </c>
    </row>
    <row r="5013" spans="2:28">
      <c r="B5013" s="58">
        <v>42996</v>
      </c>
      <c r="D5013" s="57">
        <v>1.38E-2</v>
      </c>
      <c r="I5013" s="57">
        <v>1.7749999999999998E-2</v>
      </c>
      <c r="N5013" s="57">
        <v>1.9074999999999998E-2</v>
      </c>
      <c r="T5013" s="58">
        <v>42996</v>
      </c>
      <c r="X5013" s="57">
        <v>2.3350000000000003E-3</v>
      </c>
      <c r="Z5013" s="57">
        <v>1.5895000000000003E-2</v>
      </c>
      <c r="AB5013" s="58">
        <v>42996</v>
      </c>
    </row>
    <row r="5014" spans="2:28">
      <c r="B5014" s="58">
        <v>42997</v>
      </c>
      <c r="D5014" s="57">
        <v>1.38E-2</v>
      </c>
      <c r="I5014" s="57">
        <v>1.8124999999999999E-2</v>
      </c>
      <c r="N5014" s="57">
        <v>1.9449999999999999E-2</v>
      </c>
      <c r="T5014" s="58">
        <v>42997</v>
      </c>
      <c r="X5014" s="57">
        <v>2.2409999999999999E-3</v>
      </c>
      <c r="Z5014" s="57">
        <v>1.5819E-2</v>
      </c>
      <c r="AB5014" s="58">
        <v>42997</v>
      </c>
    </row>
    <row r="5015" spans="2:28">
      <c r="B5015" s="58">
        <v>42998</v>
      </c>
      <c r="D5015" s="57">
        <v>1.38E-2</v>
      </c>
      <c r="I5015" s="57">
        <v>1.8024999999999999E-2</v>
      </c>
      <c r="N5015" s="57">
        <v>1.9349999999999999E-2</v>
      </c>
      <c r="T5015" s="58">
        <v>42998</v>
      </c>
      <c r="X5015" s="57">
        <v>2.2100000000000002E-3</v>
      </c>
      <c r="Z5015" s="57">
        <v>1.5629999999999998E-2</v>
      </c>
      <c r="AB5015" s="58">
        <v>42998</v>
      </c>
    </row>
    <row r="5016" spans="2:28">
      <c r="B5016" s="58">
        <v>42999</v>
      </c>
      <c r="D5016" s="57">
        <v>1.38E-2</v>
      </c>
      <c r="I5016" s="57">
        <v>1.8100000000000002E-2</v>
      </c>
      <c r="N5016" s="57">
        <v>1.9424999999999998E-2</v>
      </c>
      <c r="T5016" s="58">
        <v>42999</v>
      </c>
      <c r="X5016" s="57">
        <v>2.3899999999999998E-3</v>
      </c>
      <c r="Z5016" s="57">
        <v>1.5679999999999999E-2</v>
      </c>
      <c r="AB5016" s="58">
        <v>42999</v>
      </c>
    </row>
    <row r="5017" spans="2:28">
      <c r="B5017" s="58">
        <v>43000</v>
      </c>
      <c r="D5017" s="57">
        <v>1.38E-2</v>
      </c>
      <c r="I5017" s="57">
        <v>1.8075000000000001E-2</v>
      </c>
      <c r="N5017" s="57">
        <v>1.9375E-2</v>
      </c>
      <c r="T5017" s="58">
        <v>43000</v>
      </c>
      <c r="X5017" s="57">
        <v>2.3999999999999998E-3</v>
      </c>
      <c r="Z5017" s="57">
        <v>1.5650000000000001E-2</v>
      </c>
      <c r="AB5017" s="58">
        <v>43000</v>
      </c>
    </row>
    <row r="5018" spans="2:28">
      <c r="B5018" s="58">
        <v>43001</v>
      </c>
      <c r="D5018" s="57">
        <v>1.38E-2</v>
      </c>
      <c r="I5018" s="57">
        <v>1.8075000000000001E-2</v>
      </c>
      <c r="N5018" s="57">
        <v>1.9375E-2</v>
      </c>
      <c r="T5018" s="58">
        <v>43001</v>
      </c>
      <c r="X5018" s="57">
        <v>2.3999999999999998E-3</v>
      </c>
      <c r="Z5018" s="57">
        <v>1.5650000000000001E-2</v>
      </c>
      <c r="AB5018" s="58">
        <v>43001</v>
      </c>
    </row>
    <row r="5019" spans="2:28">
      <c r="B5019" s="58">
        <v>43002</v>
      </c>
      <c r="D5019" s="57">
        <v>1.38E-2</v>
      </c>
      <c r="I5019" s="57">
        <v>1.8075000000000001E-2</v>
      </c>
      <c r="N5019" s="57">
        <v>1.9375E-2</v>
      </c>
      <c r="T5019" s="58">
        <v>43002</v>
      </c>
      <c r="X5019" s="57">
        <v>2.3999999999999998E-3</v>
      </c>
      <c r="Z5019" s="57">
        <v>1.5650000000000001E-2</v>
      </c>
      <c r="AB5019" s="58">
        <v>43002</v>
      </c>
    </row>
    <row r="5020" spans="2:28">
      <c r="B5020" s="58">
        <v>43003</v>
      </c>
      <c r="D5020" s="57">
        <v>1.38E-2</v>
      </c>
      <c r="I5020" s="57">
        <v>1.8199999999999997E-2</v>
      </c>
      <c r="N5020" s="57">
        <v>1.9480000000000001E-2</v>
      </c>
      <c r="T5020" s="58">
        <v>43003</v>
      </c>
      <c r="X5020" s="57">
        <v>2.0999999999999999E-3</v>
      </c>
      <c r="Z5020" s="57">
        <v>1.542E-2</v>
      </c>
      <c r="AB5020" s="58">
        <v>43003</v>
      </c>
    </row>
    <row r="5021" spans="2:28">
      <c r="B5021" s="58">
        <v>43004</v>
      </c>
      <c r="D5021" s="57">
        <v>1.38E-2</v>
      </c>
      <c r="I5021" s="57">
        <v>1.8624999999999999E-2</v>
      </c>
      <c r="N5021" s="57">
        <v>1.985E-2</v>
      </c>
      <c r="T5021" s="58">
        <v>43004</v>
      </c>
      <c r="X5021" s="57">
        <v>2.1700000000000001E-3</v>
      </c>
      <c r="Z5021" s="57">
        <v>1.5470000000000001E-2</v>
      </c>
      <c r="AB5021" s="58">
        <v>43004</v>
      </c>
    </row>
    <row r="5022" spans="2:28">
      <c r="B5022" s="58">
        <v>43005</v>
      </c>
      <c r="D5022" s="57">
        <v>1.38E-2</v>
      </c>
      <c r="I5022" s="57">
        <v>1.9325000000000002E-2</v>
      </c>
      <c r="N5022" s="57">
        <v>2.0569999999999998E-2</v>
      </c>
      <c r="T5022" s="58">
        <v>43005</v>
      </c>
      <c r="X5022" s="57">
        <v>2.4679999999999997E-3</v>
      </c>
      <c r="Z5022" s="57">
        <v>1.5984000000000002E-2</v>
      </c>
      <c r="AB5022" s="58">
        <v>43005</v>
      </c>
    </row>
    <row r="5023" spans="2:28">
      <c r="B5023" s="58">
        <v>43006</v>
      </c>
      <c r="D5023" s="57">
        <v>1.38E-2</v>
      </c>
      <c r="I5023" s="57">
        <v>1.9480000000000001E-2</v>
      </c>
      <c r="N5023" s="57">
        <v>2.077E-2</v>
      </c>
      <c r="T5023" s="58">
        <v>43006</v>
      </c>
      <c r="X5023" s="57">
        <v>2.49E-3</v>
      </c>
      <c r="Z5023" s="57">
        <v>1.6045E-2</v>
      </c>
      <c r="AB5023" s="58">
        <v>43006</v>
      </c>
    </row>
    <row r="5024" spans="2:28">
      <c r="B5024" s="58">
        <v>43007</v>
      </c>
      <c r="D5024" s="57">
        <v>1.38E-2</v>
      </c>
      <c r="I5024" s="57">
        <v>1.925E-2</v>
      </c>
      <c r="N5024" s="57">
        <v>2.0525000000000002E-2</v>
      </c>
      <c r="T5024" s="58">
        <v>43007</v>
      </c>
      <c r="X5024" s="57">
        <v>2.493E-3</v>
      </c>
      <c r="Z5024" s="57">
        <v>1.5948E-2</v>
      </c>
      <c r="AB5024" s="58">
        <v>43007</v>
      </c>
    </row>
    <row r="5025" spans="2:28">
      <c r="B5025" s="58">
        <v>43008</v>
      </c>
      <c r="D5025" s="57">
        <v>1.38E-2</v>
      </c>
      <c r="I5025" s="57">
        <v>1.925E-2</v>
      </c>
      <c r="N5025" s="57">
        <v>2.0525000000000002E-2</v>
      </c>
      <c r="T5025" s="58">
        <v>43008</v>
      </c>
      <c r="X5025" s="57">
        <v>2.493E-3</v>
      </c>
      <c r="Z5025" s="57">
        <v>1.5948E-2</v>
      </c>
      <c r="AB5025" s="58">
        <v>43008</v>
      </c>
    </row>
    <row r="5026" spans="2:28">
      <c r="B5026" s="58">
        <v>43009</v>
      </c>
      <c r="D5026" s="57">
        <v>1.38E-2</v>
      </c>
      <c r="I5026" s="57">
        <v>1.925E-2</v>
      </c>
      <c r="N5026" s="57">
        <v>2.0525000000000002E-2</v>
      </c>
      <c r="T5026" s="58">
        <v>43009</v>
      </c>
      <c r="X5026" s="57">
        <v>2.493E-3</v>
      </c>
      <c r="Z5026" s="57">
        <v>1.5948E-2</v>
      </c>
      <c r="AB5026" s="58">
        <v>43009</v>
      </c>
    </row>
    <row r="5027" spans="2:28">
      <c r="B5027" s="58">
        <v>43010</v>
      </c>
      <c r="D5027" s="57">
        <v>1.38E-2</v>
      </c>
      <c r="I5027" s="57">
        <v>1.925E-2</v>
      </c>
      <c r="N5027" s="57">
        <v>2.0525000000000002E-2</v>
      </c>
      <c r="T5027" s="58">
        <v>43010</v>
      </c>
      <c r="X5027" s="57">
        <v>2.4399999999999999E-3</v>
      </c>
      <c r="Z5027" s="57">
        <v>1.6E-2</v>
      </c>
      <c r="AB5027" s="58">
        <v>43010</v>
      </c>
    </row>
    <row r="5028" spans="2:28">
      <c r="B5028" s="58">
        <v>43011</v>
      </c>
      <c r="D5028" s="57">
        <v>1.38E-2</v>
      </c>
      <c r="I5028" s="57">
        <v>1.925E-2</v>
      </c>
      <c r="N5028" s="57">
        <v>2.0525000000000002E-2</v>
      </c>
      <c r="T5028" s="58">
        <v>43011</v>
      </c>
      <c r="X5028" s="57">
        <v>2.444E-3</v>
      </c>
      <c r="Z5028" s="57">
        <v>1.6083E-2</v>
      </c>
      <c r="AB5028" s="58">
        <v>43011</v>
      </c>
    </row>
    <row r="5029" spans="2:28">
      <c r="B5029" s="58">
        <v>43012</v>
      </c>
      <c r="D5029" s="57">
        <v>1.38E-2</v>
      </c>
      <c r="I5029" s="57">
        <v>1.9275E-2</v>
      </c>
      <c r="N5029" s="57">
        <v>2.0525000000000002E-2</v>
      </c>
      <c r="T5029" s="58">
        <v>43012</v>
      </c>
      <c r="X5029" s="57">
        <v>2.4109999999999999E-3</v>
      </c>
      <c r="Z5029" s="57">
        <v>1.6002000000000002E-2</v>
      </c>
      <c r="AB5029" s="58">
        <v>43012</v>
      </c>
    </row>
    <row r="5030" spans="2:28">
      <c r="B5030" s="58">
        <v>43013</v>
      </c>
      <c r="D5030" s="57">
        <v>1.38E-2</v>
      </c>
      <c r="I5030" s="57">
        <v>1.925E-2</v>
      </c>
      <c r="N5030" s="57">
        <v>2.0525000000000002E-2</v>
      </c>
      <c r="T5030" s="58">
        <v>43013</v>
      </c>
      <c r="X5030" s="57">
        <v>2.3899999999999998E-3</v>
      </c>
      <c r="Z5030" s="57">
        <v>1.593E-2</v>
      </c>
      <c r="AB5030" s="58">
        <v>43013</v>
      </c>
    </row>
    <row r="5031" spans="2:28">
      <c r="B5031" s="58">
        <v>43014</v>
      </c>
      <c r="D5031" s="57">
        <v>1.38E-2</v>
      </c>
      <c r="I5031" s="57">
        <v>1.9275E-2</v>
      </c>
      <c r="N5031" s="57">
        <v>2.0525000000000002E-2</v>
      </c>
      <c r="T5031" s="58">
        <v>43014</v>
      </c>
      <c r="X5031" s="57">
        <v>2.5009999999999998E-3</v>
      </c>
      <c r="Z5031" s="57">
        <v>1.6012999999999999E-2</v>
      </c>
      <c r="AB5031" s="58">
        <v>43014</v>
      </c>
    </row>
    <row r="5032" spans="2:28">
      <c r="B5032" s="58">
        <v>43015</v>
      </c>
      <c r="D5032" s="57">
        <v>1.38E-2</v>
      </c>
      <c r="I5032" s="57">
        <v>1.9275E-2</v>
      </c>
      <c r="N5032" s="57">
        <v>2.0525000000000002E-2</v>
      </c>
      <c r="T5032" s="58">
        <v>43015</v>
      </c>
      <c r="X5032" s="57">
        <v>2.5009999999999998E-3</v>
      </c>
      <c r="Z5032" s="57">
        <v>1.6012999999999999E-2</v>
      </c>
      <c r="AB5032" s="58">
        <v>43015</v>
      </c>
    </row>
    <row r="5033" spans="2:28">
      <c r="B5033" s="58">
        <v>43016</v>
      </c>
      <c r="D5033" s="57">
        <v>1.38E-2</v>
      </c>
      <c r="I5033" s="57">
        <v>1.9275E-2</v>
      </c>
      <c r="N5033" s="57">
        <v>2.0525000000000002E-2</v>
      </c>
      <c r="T5033" s="58">
        <v>43016</v>
      </c>
      <c r="X5033" s="57">
        <v>2.5009999999999998E-3</v>
      </c>
      <c r="Z5033" s="57">
        <v>1.6012999999999999E-2</v>
      </c>
      <c r="AB5033" s="58">
        <v>43016</v>
      </c>
    </row>
    <row r="5034" spans="2:28">
      <c r="B5034" s="58">
        <v>43017</v>
      </c>
      <c r="D5034" s="57">
        <v>1.38E-2</v>
      </c>
      <c r="I5034" s="57">
        <v>1.9275E-2</v>
      </c>
      <c r="N5034" s="57">
        <v>2.0525000000000002E-2</v>
      </c>
      <c r="T5034" s="58">
        <v>43017</v>
      </c>
      <c r="X5034" s="57">
        <v>2.3999999999999998E-3</v>
      </c>
      <c r="Z5034" s="57">
        <v>1.5805E-2</v>
      </c>
      <c r="AB5034" s="58">
        <v>43017</v>
      </c>
    </row>
    <row r="5035" spans="2:28">
      <c r="B5035" s="58">
        <v>43018</v>
      </c>
      <c r="D5035" s="57">
        <v>1.38E-2</v>
      </c>
      <c r="I5035" s="57">
        <v>1.9675000000000002E-2</v>
      </c>
      <c r="N5035" s="57">
        <v>2.1049999999999999E-2</v>
      </c>
      <c r="T5035" s="58">
        <v>43018</v>
      </c>
      <c r="X5035" s="57">
        <v>2.3699999999999997E-3</v>
      </c>
      <c r="Z5035" s="57">
        <v>1.5848000000000001E-2</v>
      </c>
      <c r="AB5035" s="58">
        <v>43018</v>
      </c>
    </row>
    <row r="5036" spans="2:28">
      <c r="B5036" s="58">
        <v>43019</v>
      </c>
      <c r="D5036" s="57">
        <v>1.38E-2</v>
      </c>
      <c r="I5036" s="57">
        <v>1.9550000000000001E-2</v>
      </c>
      <c r="N5036" s="57">
        <v>2.0930000000000001E-2</v>
      </c>
      <c r="T5036" s="58">
        <v>43019</v>
      </c>
      <c r="X5036" s="57">
        <v>2.545E-3</v>
      </c>
      <c r="Z5036" s="57">
        <v>1.6025000000000001E-2</v>
      </c>
      <c r="AB5036" s="58">
        <v>43019</v>
      </c>
    </row>
    <row r="5037" spans="2:28">
      <c r="B5037" s="58">
        <v>43020</v>
      </c>
      <c r="D5037" s="57">
        <v>1.38E-2</v>
      </c>
      <c r="I5037" s="57">
        <v>1.9325000000000002E-2</v>
      </c>
      <c r="N5037" s="57">
        <v>2.07E-2</v>
      </c>
      <c r="T5037" s="58">
        <v>43020</v>
      </c>
      <c r="X5037" s="57">
        <v>2.3749999999999999E-3</v>
      </c>
      <c r="Z5037" s="57">
        <v>1.5913E-2</v>
      </c>
      <c r="AB5037" s="58">
        <v>43020</v>
      </c>
    </row>
    <row r="5038" spans="2:28">
      <c r="B5038" s="58">
        <v>43021</v>
      </c>
      <c r="D5038" s="57">
        <v>1.38E-2</v>
      </c>
      <c r="I5038" s="57">
        <v>1.9424999999999998E-2</v>
      </c>
      <c r="N5038" s="57">
        <v>2.0750000000000001E-2</v>
      </c>
      <c r="T5038" s="58">
        <v>43021</v>
      </c>
      <c r="X5038" s="57">
        <v>2.16E-3</v>
      </c>
      <c r="Z5038" s="57">
        <v>1.5679999999999999E-2</v>
      </c>
      <c r="AB5038" s="58">
        <v>43021</v>
      </c>
    </row>
    <row r="5039" spans="2:28">
      <c r="B5039" s="58">
        <v>43022</v>
      </c>
      <c r="D5039" s="57">
        <v>1.38E-2</v>
      </c>
      <c r="I5039" s="57">
        <v>1.9424999999999998E-2</v>
      </c>
      <c r="N5039" s="57">
        <v>2.0750000000000001E-2</v>
      </c>
      <c r="T5039" s="58">
        <v>43022</v>
      </c>
      <c r="X5039" s="57">
        <v>2.16E-3</v>
      </c>
      <c r="Z5039" s="57">
        <v>1.5679999999999999E-2</v>
      </c>
      <c r="AB5039" s="58">
        <v>43022</v>
      </c>
    </row>
    <row r="5040" spans="2:28">
      <c r="B5040" s="58">
        <v>43023</v>
      </c>
      <c r="D5040" s="57">
        <v>1.38E-2</v>
      </c>
      <c r="I5040" s="57">
        <v>1.9424999999999998E-2</v>
      </c>
      <c r="N5040" s="57">
        <v>2.0750000000000001E-2</v>
      </c>
      <c r="T5040" s="58">
        <v>43023</v>
      </c>
      <c r="X5040" s="57">
        <v>2.16E-3</v>
      </c>
      <c r="Z5040" s="57">
        <v>1.5679999999999999E-2</v>
      </c>
      <c r="AB5040" s="58">
        <v>43023</v>
      </c>
    </row>
    <row r="5041" spans="2:28">
      <c r="B5041" s="58">
        <v>43024</v>
      </c>
      <c r="D5041" s="57">
        <v>1.38E-2</v>
      </c>
      <c r="I5041" s="57">
        <v>1.9687999999999997E-2</v>
      </c>
      <c r="N5041" s="57">
        <v>2.0937999999999998E-2</v>
      </c>
      <c r="T5041" s="58">
        <v>43024</v>
      </c>
      <c r="X5041" s="57">
        <v>1.9550000000000001E-3</v>
      </c>
      <c r="Z5041" s="57">
        <v>1.5375000000000002E-2</v>
      </c>
      <c r="AB5041" s="58">
        <v>43024</v>
      </c>
    </row>
    <row r="5042" spans="2:28">
      <c r="B5042" s="58">
        <v>43025</v>
      </c>
      <c r="D5042" s="57">
        <v>1.38E-2</v>
      </c>
      <c r="I5042" s="57">
        <v>1.975E-2</v>
      </c>
      <c r="N5042" s="57">
        <v>2.085E-2</v>
      </c>
      <c r="T5042" s="58">
        <v>43025</v>
      </c>
      <c r="X5042" s="57">
        <v>1.9320000000000001E-3</v>
      </c>
      <c r="Z5042" s="57">
        <v>1.525E-2</v>
      </c>
      <c r="AB5042" s="58">
        <v>43025</v>
      </c>
    </row>
    <row r="5043" spans="2:28">
      <c r="B5043" s="58">
        <v>43026</v>
      </c>
      <c r="D5043" s="57">
        <v>1.38E-2</v>
      </c>
      <c r="I5043" s="57">
        <v>1.968E-2</v>
      </c>
      <c r="N5043" s="57">
        <v>2.0819999999999998E-2</v>
      </c>
      <c r="T5043" s="58">
        <v>43026</v>
      </c>
      <c r="X5043" s="57">
        <v>2.1310000000000001E-3</v>
      </c>
      <c r="Z5043" s="57">
        <v>1.5424999999999999E-2</v>
      </c>
      <c r="AB5043" s="58">
        <v>43026</v>
      </c>
    </row>
    <row r="5044" spans="2:28">
      <c r="B5044" s="58">
        <v>43027</v>
      </c>
      <c r="D5044" s="57">
        <v>1.38E-2</v>
      </c>
      <c r="I5044" s="57">
        <v>2.035E-2</v>
      </c>
      <c r="N5044" s="57">
        <v>2.1299999999999999E-2</v>
      </c>
      <c r="T5044" s="58">
        <v>43027</v>
      </c>
      <c r="X5044" s="57">
        <v>2.1410000000000001E-3</v>
      </c>
      <c r="Z5044" s="57">
        <v>1.546E-2</v>
      </c>
      <c r="AB5044" s="58">
        <v>43027</v>
      </c>
    </row>
    <row r="5045" spans="2:28">
      <c r="B5045" s="58">
        <v>43028</v>
      </c>
      <c r="D5045" s="57">
        <v>1.38E-2</v>
      </c>
      <c r="I5045" s="57">
        <v>2.1000000000000001E-2</v>
      </c>
      <c r="N5045" s="57">
        <v>2.1749999999999999E-2</v>
      </c>
      <c r="T5045" s="58">
        <v>43028</v>
      </c>
      <c r="X5045" s="57">
        <v>2.431E-3</v>
      </c>
      <c r="Z5045" s="57">
        <v>1.5949999999999999E-2</v>
      </c>
      <c r="AB5045" s="58">
        <v>43028</v>
      </c>
    </row>
    <row r="5046" spans="2:28">
      <c r="B5046" s="58">
        <v>43029</v>
      </c>
      <c r="D5046" s="57">
        <v>1.38E-2</v>
      </c>
      <c r="I5046" s="57">
        <v>2.1000000000000001E-2</v>
      </c>
      <c r="N5046" s="57">
        <v>2.1749999999999999E-2</v>
      </c>
      <c r="T5046" s="58">
        <v>43029</v>
      </c>
      <c r="X5046" s="57">
        <v>2.431E-3</v>
      </c>
      <c r="Z5046" s="57">
        <v>1.5949999999999999E-2</v>
      </c>
      <c r="AB5046" s="58">
        <v>43029</v>
      </c>
    </row>
    <row r="5047" spans="2:28">
      <c r="B5047" s="58">
        <v>43030</v>
      </c>
      <c r="D5047" s="57">
        <v>1.38E-2</v>
      </c>
      <c r="I5047" s="57">
        <v>2.1000000000000001E-2</v>
      </c>
      <c r="N5047" s="57">
        <v>2.1749999999999999E-2</v>
      </c>
      <c r="T5047" s="58">
        <v>43030</v>
      </c>
      <c r="X5047" s="57">
        <v>2.431E-3</v>
      </c>
      <c r="Z5047" s="57">
        <v>1.5949999999999999E-2</v>
      </c>
      <c r="AB5047" s="58">
        <v>43030</v>
      </c>
    </row>
    <row r="5048" spans="2:28">
      <c r="B5048" s="58">
        <v>43031</v>
      </c>
      <c r="D5048" s="57">
        <v>1.38E-2</v>
      </c>
      <c r="I5048" s="57">
        <v>2.0625000000000001E-2</v>
      </c>
      <c r="N5048" s="57">
        <v>2.1480000000000003E-2</v>
      </c>
      <c r="T5048" s="58">
        <v>43031</v>
      </c>
      <c r="X5048" s="57">
        <v>2.3E-3</v>
      </c>
      <c r="Z5048" s="57">
        <v>1.5765000000000001E-2</v>
      </c>
      <c r="AB5048" s="58">
        <v>43031</v>
      </c>
    </row>
    <row r="5049" spans="2:28">
      <c r="B5049" s="58">
        <v>43032</v>
      </c>
      <c r="D5049" s="57">
        <v>1.38E-2</v>
      </c>
      <c r="I5049" s="57">
        <v>2.0799999999999999E-2</v>
      </c>
      <c r="N5049" s="57">
        <v>2.1649999999999999E-2</v>
      </c>
      <c r="T5049" s="58">
        <v>43032</v>
      </c>
      <c r="X5049" s="57">
        <v>2.545E-3</v>
      </c>
      <c r="Z5049" s="57">
        <v>1.6027E-2</v>
      </c>
      <c r="AB5049" s="58">
        <v>43032</v>
      </c>
    </row>
    <row r="5050" spans="2:28">
      <c r="B5050" s="58">
        <v>43033</v>
      </c>
      <c r="D5050" s="57">
        <v>1.38E-2</v>
      </c>
      <c r="I5050" s="57">
        <v>2.1170000000000001E-2</v>
      </c>
      <c r="N5050" s="57">
        <v>2.213E-2</v>
      </c>
      <c r="T5050" s="58">
        <v>43033</v>
      </c>
      <c r="X5050" s="57">
        <v>2.6450000000000002E-3</v>
      </c>
      <c r="Z5050" s="57">
        <v>1.61E-2</v>
      </c>
      <c r="AB5050" s="58">
        <v>43033</v>
      </c>
    </row>
    <row r="5051" spans="2:28">
      <c r="B5051" s="58">
        <v>43034</v>
      </c>
      <c r="D5051" s="57">
        <v>1.38E-2</v>
      </c>
      <c r="I5051" s="57">
        <v>2.1625000000000002E-2</v>
      </c>
      <c r="N5051" s="57">
        <v>2.2550000000000001E-2</v>
      </c>
      <c r="T5051" s="58">
        <v>43034</v>
      </c>
      <c r="X5051" s="57">
        <v>2.2209999999999999E-3</v>
      </c>
      <c r="Z5051" s="57">
        <v>1.5885E-2</v>
      </c>
      <c r="AB5051" s="58">
        <v>43034</v>
      </c>
    </row>
    <row r="5052" spans="2:28">
      <c r="B5052" s="58">
        <v>43035</v>
      </c>
      <c r="D5052" s="57">
        <v>1.3999999999999999E-2</v>
      </c>
      <c r="I5052" s="57">
        <v>2.145E-2</v>
      </c>
      <c r="N5052" s="57">
        <v>2.2349999999999998E-2</v>
      </c>
      <c r="T5052" s="58">
        <v>43035</v>
      </c>
      <c r="X5052" s="57">
        <v>2.0669999999999998E-3</v>
      </c>
      <c r="Z5052" s="57">
        <v>1.5887999999999999E-2</v>
      </c>
      <c r="AB5052" s="58">
        <v>43035</v>
      </c>
    </row>
    <row r="5053" spans="2:28">
      <c r="B5053" s="58">
        <v>43036</v>
      </c>
      <c r="D5053" s="57">
        <v>1.3999999999999999E-2</v>
      </c>
      <c r="I5053" s="57">
        <v>2.145E-2</v>
      </c>
      <c r="N5053" s="57">
        <v>2.2349999999999998E-2</v>
      </c>
      <c r="T5053" s="58">
        <v>43036</v>
      </c>
      <c r="X5053" s="57">
        <v>2.0669999999999998E-3</v>
      </c>
      <c r="Z5053" s="57">
        <v>1.5887999999999999E-2</v>
      </c>
      <c r="AB5053" s="58">
        <v>43036</v>
      </c>
    </row>
    <row r="5054" spans="2:28">
      <c r="B5054" s="58">
        <v>43037</v>
      </c>
      <c r="D5054" s="57">
        <v>1.3999999999999999E-2</v>
      </c>
      <c r="I5054" s="57">
        <v>2.145E-2</v>
      </c>
      <c r="N5054" s="57">
        <v>2.2349999999999998E-2</v>
      </c>
      <c r="T5054" s="58">
        <v>43037</v>
      </c>
      <c r="X5054" s="57">
        <v>2.0669999999999998E-3</v>
      </c>
      <c r="Z5054" s="57">
        <v>1.5887999999999999E-2</v>
      </c>
      <c r="AB5054" s="58">
        <v>43037</v>
      </c>
    </row>
    <row r="5055" spans="2:28">
      <c r="B5055" s="58">
        <v>43038</v>
      </c>
      <c r="D5055" s="57">
        <v>1.3999999999999999E-2</v>
      </c>
      <c r="I5055" s="57">
        <v>2.1419999999999998E-2</v>
      </c>
      <c r="N5055" s="57">
        <v>2.2269999999999998E-2</v>
      </c>
      <c r="T5055" s="58">
        <v>43038</v>
      </c>
      <c r="X5055" s="57">
        <v>1.97E-3</v>
      </c>
      <c r="Z5055" s="57">
        <v>1.5598000000000001E-2</v>
      </c>
      <c r="AB5055" s="58">
        <v>43038</v>
      </c>
    </row>
    <row r="5056" spans="2:28">
      <c r="B5056" s="58">
        <v>43039</v>
      </c>
      <c r="D5056" s="57">
        <v>1.3999999999999999E-2</v>
      </c>
      <c r="I5056" s="57">
        <v>2.1700000000000001E-2</v>
      </c>
      <c r="N5056" s="57">
        <v>2.2749999999999999E-2</v>
      </c>
      <c r="T5056" s="58">
        <v>43039</v>
      </c>
      <c r="X5056" s="57">
        <v>1.946E-3</v>
      </c>
      <c r="Z5056" s="57">
        <v>1.5390000000000001E-2</v>
      </c>
      <c r="AB5056" s="58">
        <v>43039</v>
      </c>
    </row>
    <row r="5057" spans="2:28">
      <c r="B5057" s="58">
        <v>43040</v>
      </c>
      <c r="D5057" s="57">
        <v>1.3999999999999999E-2</v>
      </c>
      <c r="I5057" s="57">
        <v>2.1462999999999999E-2</v>
      </c>
      <c r="N5057" s="57">
        <v>2.2475000000000002E-2</v>
      </c>
      <c r="T5057" s="58">
        <v>43040</v>
      </c>
      <c r="X5057" s="57">
        <v>2.0150000000000003E-3</v>
      </c>
      <c r="Z5057" s="57">
        <v>1.5520000000000001E-2</v>
      </c>
      <c r="AB5057" s="58">
        <v>43040</v>
      </c>
    </row>
    <row r="5058" spans="2:28">
      <c r="B5058" s="58">
        <v>43041</v>
      </c>
      <c r="D5058" s="57">
        <v>1.3999999999999999E-2</v>
      </c>
      <c r="I5058" s="57">
        <v>2.1250000000000002E-2</v>
      </c>
      <c r="N5058" s="57">
        <v>2.2200000000000001E-2</v>
      </c>
      <c r="T5058" s="58">
        <v>43041</v>
      </c>
      <c r="X5058" s="57">
        <v>1.9840000000000001E-3</v>
      </c>
      <c r="Z5058" s="57">
        <v>1.5489999999999999E-2</v>
      </c>
      <c r="AB5058" s="58">
        <v>43041</v>
      </c>
    </row>
    <row r="5059" spans="2:28">
      <c r="B5059" s="58">
        <v>43042</v>
      </c>
      <c r="D5059" s="57">
        <v>1.3999999999999999E-2</v>
      </c>
      <c r="I5059" s="57">
        <v>2.1400000000000002E-2</v>
      </c>
      <c r="N5059" s="57">
        <v>2.2330000000000003E-2</v>
      </c>
      <c r="T5059" s="58">
        <v>43042</v>
      </c>
      <c r="X5059" s="57">
        <v>1.97E-3</v>
      </c>
      <c r="Z5059" s="57">
        <v>1.541E-2</v>
      </c>
      <c r="AB5059" s="58">
        <v>43042</v>
      </c>
    </row>
    <row r="5060" spans="2:28">
      <c r="B5060" s="58">
        <v>43043</v>
      </c>
      <c r="D5060" s="57">
        <v>1.3999999999999999E-2</v>
      </c>
      <c r="I5060" s="57">
        <v>2.1400000000000002E-2</v>
      </c>
      <c r="N5060" s="57">
        <v>2.2330000000000003E-2</v>
      </c>
      <c r="T5060" s="58">
        <v>43043</v>
      </c>
      <c r="X5060" s="57">
        <v>1.97E-3</v>
      </c>
      <c r="Z5060" s="57">
        <v>1.541E-2</v>
      </c>
      <c r="AB5060" s="58">
        <v>43043</v>
      </c>
    </row>
    <row r="5061" spans="2:28">
      <c r="B5061" s="58">
        <v>43044</v>
      </c>
      <c r="D5061" s="57">
        <v>1.3999999999999999E-2</v>
      </c>
      <c r="I5061" s="57">
        <v>2.1400000000000002E-2</v>
      </c>
      <c r="N5061" s="57">
        <v>2.2330000000000003E-2</v>
      </c>
      <c r="T5061" s="58">
        <v>43044</v>
      </c>
      <c r="X5061" s="57">
        <v>1.97E-3</v>
      </c>
      <c r="Z5061" s="57">
        <v>1.541E-2</v>
      </c>
      <c r="AB5061" s="58">
        <v>43044</v>
      </c>
    </row>
    <row r="5062" spans="2:28">
      <c r="B5062" s="58">
        <v>43045</v>
      </c>
      <c r="D5062" s="57">
        <v>1.3999999999999999E-2</v>
      </c>
      <c r="I5062" s="57">
        <v>2.155E-2</v>
      </c>
      <c r="N5062" s="57">
        <v>2.2450000000000001E-2</v>
      </c>
      <c r="T5062" s="58">
        <v>43045</v>
      </c>
      <c r="X5062" s="57">
        <v>1.7949999999999999E-3</v>
      </c>
      <c r="Z5062" s="57">
        <v>1.521E-2</v>
      </c>
      <c r="AB5062" s="58">
        <v>43045</v>
      </c>
    </row>
    <row r="5063" spans="2:28">
      <c r="B5063" s="58">
        <v>43046</v>
      </c>
      <c r="D5063" s="57">
        <v>1.3999999999999999E-2</v>
      </c>
      <c r="I5063" s="57">
        <v>2.1330000000000002E-2</v>
      </c>
      <c r="N5063" s="57">
        <v>2.2179999999999998E-2</v>
      </c>
      <c r="T5063" s="58">
        <v>43046</v>
      </c>
      <c r="X5063" s="57">
        <v>1.7649999999999999E-3</v>
      </c>
      <c r="Z5063" s="57">
        <v>1.516E-2</v>
      </c>
      <c r="AB5063" s="58">
        <v>43046</v>
      </c>
    </row>
    <row r="5064" spans="2:28">
      <c r="B5064" s="58">
        <v>43047</v>
      </c>
      <c r="D5064" s="57">
        <v>1.3999999999999999E-2</v>
      </c>
      <c r="I5064" s="57">
        <v>2.1324999999999997E-2</v>
      </c>
      <c r="N5064" s="57">
        <v>2.2124999999999999E-2</v>
      </c>
      <c r="T5064" s="58">
        <v>43047</v>
      </c>
      <c r="X5064" s="57">
        <v>1.7949999999999999E-3</v>
      </c>
      <c r="Z5064" s="57">
        <v>1.5205E-2</v>
      </c>
      <c r="AB5064" s="58">
        <v>43047</v>
      </c>
    </row>
    <row r="5065" spans="2:28">
      <c r="B5065" s="58">
        <v>43048</v>
      </c>
      <c r="D5065" s="57">
        <v>1.3999999999999999E-2</v>
      </c>
      <c r="I5065" s="57">
        <v>2.1375000000000002E-2</v>
      </c>
      <c r="N5065" s="57">
        <v>2.2200000000000001E-2</v>
      </c>
      <c r="T5065" s="58">
        <v>43048</v>
      </c>
      <c r="X5065" s="57">
        <v>1.9430000000000001E-3</v>
      </c>
      <c r="Z5065" s="57">
        <v>1.5585E-2</v>
      </c>
      <c r="AB5065" s="58">
        <v>43048</v>
      </c>
    </row>
    <row r="5066" spans="2:28">
      <c r="B5066" s="58">
        <v>43049</v>
      </c>
      <c r="D5066" s="57">
        <v>1.3999999999999999E-2</v>
      </c>
      <c r="I5066" s="57">
        <v>2.1480000000000003E-2</v>
      </c>
      <c r="N5066" s="57">
        <v>2.2450000000000001E-2</v>
      </c>
      <c r="T5066" s="58">
        <v>43049</v>
      </c>
      <c r="X5066" s="57">
        <v>2.1689999999999999E-3</v>
      </c>
      <c r="Z5066" s="57">
        <v>1.5963000000000001E-2</v>
      </c>
      <c r="AB5066" s="58">
        <v>43049</v>
      </c>
    </row>
    <row r="5067" spans="2:28">
      <c r="B5067" s="58">
        <v>43050</v>
      </c>
      <c r="D5067" s="57">
        <v>1.3999999999999999E-2</v>
      </c>
      <c r="I5067" s="57">
        <v>2.1480000000000003E-2</v>
      </c>
      <c r="N5067" s="57">
        <v>2.2450000000000001E-2</v>
      </c>
      <c r="T5067" s="58">
        <v>43050</v>
      </c>
      <c r="X5067" s="57">
        <v>2.1689999999999999E-3</v>
      </c>
      <c r="Z5067" s="57">
        <v>1.5963000000000001E-2</v>
      </c>
      <c r="AB5067" s="58">
        <v>43050</v>
      </c>
    </row>
    <row r="5068" spans="2:28">
      <c r="B5068" s="58">
        <v>43051</v>
      </c>
      <c r="D5068" s="57">
        <v>1.3999999999999999E-2</v>
      </c>
      <c r="I5068" s="57">
        <v>2.1480000000000003E-2</v>
      </c>
      <c r="N5068" s="57">
        <v>2.2450000000000001E-2</v>
      </c>
      <c r="T5068" s="58">
        <v>43051</v>
      </c>
      <c r="X5068" s="57">
        <v>2.1689999999999999E-3</v>
      </c>
      <c r="Z5068" s="57">
        <v>1.5963000000000001E-2</v>
      </c>
      <c r="AB5068" s="58">
        <v>43051</v>
      </c>
    </row>
    <row r="5069" spans="2:28">
      <c r="B5069" s="58">
        <v>43052</v>
      </c>
      <c r="D5069" s="57">
        <v>1.41E-2</v>
      </c>
      <c r="I5069" s="57">
        <v>2.1649999999999999E-2</v>
      </c>
      <c r="N5069" s="57">
        <v>2.2599999999999999E-2</v>
      </c>
      <c r="T5069" s="58">
        <v>43052</v>
      </c>
      <c r="X5069" s="57">
        <v>2.2109999999999999E-3</v>
      </c>
      <c r="Z5069" s="57">
        <v>1.5990000000000001E-2</v>
      </c>
      <c r="AB5069" s="58">
        <v>43052</v>
      </c>
    </row>
    <row r="5070" spans="2:28">
      <c r="B5070" s="58">
        <v>43053</v>
      </c>
      <c r="D5070" s="57">
        <v>1.4199999999999999E-2</v>
      </c>
      <c r="I5070" s="57">
        <v>2.1925E-2</v>
      </c>
      <c r="N5070" s="57">
        <v>2.2850000000000002E-2</v>
      </c>
      <c r="T5070" s="58">
        <v>43053</v>
      </c>
      <c r="X5070" s="57">
        <v>2.0799999999999998E-3</v>
      </c>
      <c r="Z5070" s="57">
        <v>1.5789999999999998E-2</v>
      </c>
      <c r="AB5070" s="58">
        <v>43053</v>
      </c>
    </row>
    <row r="5071" spans="2:28">
      <c r="B5071" s="58">
        <v>43054</v>
      </c>
      <c r="D5071" s="57">
        <v>1.43E-2</v>
      </c>
      <c r="I5071" s="57">
        <v>2.155E-2</v>
      </c>
      <c r="N5071" s="57">
        <v>2.2450000000000001E-2</v>
      </c>
      <c r="T5071" s="58">
        <v>43054</v>
      </c>
      <c r="X5071" s="57">
        <v>1.9950000000000002E-3</v>
      </c>
      <c r="Z5071" s="57">
        <v>1.5600000000000001E-2</v>
      </c>
      <c r="AB5071" s="58">
        <v>43054</v>
      </c>
    </row>
    <row r="5072" spans="2:28">
      <c r="B5072" s="58">
        <v>43055</v>
      </c>
      <c r="D5072" s="57">
        <v>1.44E-2</v>
      </c>
      <c r="I5072" s="57">
        <v>2.1700000000000001E-2</v>
      </c>
      <c r="N5072" s="57">
        <v>2.2579999999999999E-2</v>
      </c>
      <c r="T5072" s="58">
        <v>43055</v>
      </c>
      <c r="X5072" s="57">
        <v>2.0300000000000001E-3</v>
      </c>
      <c r="Z5072" s="57">
        <v>1.5605000000000001E-2</v>
      </c>
      <c r="AB5072" s="58">
        <v>43055</v>
      </c>
    </row>
    <row r="5073" spans="2:28">
      <c r="B5073" s="58">
        <v>43056</v>
      </c>
      <c r="D5073" s="57">
        <v>1.4499999999999999E-2</v>
      </c>
      <c r="I5073" s="57">
        <v>2.155E-2</v>
      </c>
      <c r="N5073" s="57">
        <v>2.2475000000000002E-2</v>
      </c>
      <c r="T5073" s="58">
        <v>43056</v>
      </c>
      <c r="X5073" s="57">
        <v>1.99E-3</v>
      </c>
      <c r="Z5073" s="57">
        <v>1.5455000000000002E-2</v>
      </c>
      <c r="AB5073" s="58">
        <v>43056</v>
      </c>
    </row>
    <row r="5074" spans="2:28">
      <c r="B5074" s="58">
        <v>43057</v>
      </c>
      <c r="D5074" s="57">
        <v>1.4499999999999999E-2</v>
      </c>
      <c r="I5074" s="57">
        <v>2.155E-2</v>
      </c>
      <c r="N5074" s="57">
        <v>2.2475000000000002E-2</v>
      </c>
      <c r="T5074" s="58">
        <v>43057</v>
      </c>
      <c r="X5074" s="57">
        <v>1.99E-3</v>
      </c>
      <c r="Z5074" s="57">
        <v>1.5455000000000002E-2</v>
      </c>
      <c r="AB5074" s="58">
        <v>43057</v>
      </c>
    </row>
    <row r="5075" spans="2:28">
      <c r="B5075" s="58">
        <v>43058</v>
      </c>
      <c r="D5075" s="57">
        <v>1.4499999999999999E-2</v>
      </c>
      <c r="I5075" s="57">
        <v>2.155E-2</v>
      </c>
      <c r="N5075" s="57">
        <v>2.2475000000000002E-2</v>
      </c>
      <c r="T5075" s="58">
        <v>43058</v>
      </c>
      <c r="X5075" s="57">
        <v>1.99E-3</v>
      </c>
      <c r="Z5075" s="57">
        <v>1.5455000000000002E-2</v>
      </c>
      <c r="AB5075" s="58">
        <v>43058</v>
      </c>
    </row>
    <row r="5076" spans="2:28">
      <c r="B5076" s="58">
        <v>43059</v>
      </c>
      <c r="D5076" s="57">
        <v>1.46E-2</v>
      </c>
      <c r="I5076" s="57">
        <v>2.1363E-2</v>
      </c>
      <c r="N5076" s="57">
        <v>2.2275E-2</v>
      </c>
      <c r="T5076" s="58">
        <v>43059</v>
      </c>
      <c r="X5076" s="57">
        <v>2.0250000000000003E-3</v>
      </c>
      <c r="Z5076" s="57">
        <v>1.5384999999999999E-2</v>
      </c>
      <c r="AB5076" s="58">
        <v>43059</v>
      </c>
    </row>
    <row r="5077" spans="2:28">
      <c r="B5077" s="58">
        <v>43060</v>
      </c>
      <c r="D5077" s="57">
        <v>1.47E-2</v>
      </c>
      <c r="I5077" s="57">
        <v>2.1400000000000002E-2</v>
      </c>
      <c r="N5077" s="57">
        <v>2.2349999999999998E-2</v>
      </c>
      <c r="T5077" s="58">
        <v>43060</v>
      </c>
      <c r="X5077" s="57">
        <v>1.9530000000000001E-3</v>
      </c>
      <c r="Z5077" s="57">
        <v>1.5009999999999999E-2</v>
      </c>
      <c r="AB5077" s="58">
        <v>43060</v>
      </c>
    </row>
    <row r="5078" spans="2:28">
      <c r="B5078" s="58">
        <v>43061</v>
      </c>
      <c r="D5078" s="57">
        <v>1.4800000000000001E-2</v>
      </c>
      <c r="I5078" s="57">
        <v>2.1475000000000001E-2</v>
      </c>
      <c r="N5078" s="57">
        <v>2.2374999999999999E-2</v>
      </c>
      <c r="T5078" s="58">
        <v>43061</v>
      </c>
      <c r="X5078" s="57">
        <v>2.0349999999999999E-3</v>
      </c>
      <c r="Z5078" s="57">
        <v>1.4879999999999999E-2</v>
      </c>
      <c r="AB5078" s="58">
        <v>43061</v>
      </c>
    </row>
    <row r="5079" spans="2:28">
      <c r="B5079" s="58">
        <v>43062</v>
      </c>
      <c r="D5079" s="57">
        <v>1.49E-2</v>
      </c>
      <c r="I5079" s="57">
        <v>2.1170000000000001E-2</v>
      </c>
      <c r="N5079" s="57">
        <v>2.213E-2</v>
      </c>
      <c r="T5079" s="58">
        <v>43062</v>
      </c>
      <c r="X5079" s="57">
        <v>2.0599999999999998E-3</v>
      </c>
      <c r="Z5079" s="57">
        <v>1.4815E-2</v>
      </c>
      <c r="AB5079" s="58">
        <v>43062</v>
      </c>
    </row>
    <row r="5080" spans="2:28">
      <c r="B5080" s="58">
        <v>43063</v>
      </c>
      <c r="D5080" s="57">
        <v>1.4999999999999999E-2</v>
      </c>
      <c r="I5080" s="57">
        <v>2.1349999999999997E-2</v>
      </c>
      <c r="N5080" s="57">
        <v>2.2269999999999998E-2</v>
      </c>
      <c r="T5080" s="58">
        <v>43063</v>
      </c>
      <c r="X5080" s="57">
        <v>2.1549999999999998E-3</v>
      </c>
      <c r="Z5080" s="57">
        <v>1.4950000000000001E-2</v>
      </c>
      <c r="AB5080" s="58">
        <v>43063</v>
      </c>
    </row>
    <row r="5081" spans="2:28">
      <c r="B5081" s="58">
        <v>43064</v>
      </c>
      <c r="D5081" s="57">
        <v>1.4999999999999999E-2</v>
      </c>
      <c r="I5081" s="57">
        <v>2.1349999999999997E-2</v>
      </c>
      <c r="N5081" s="57">
        <v>2.2269999999999998E-2</v>
      </c>
      <c r="T5081" s="58">
        <v>43064</v>
      </c>
      <c r="X5081" s="57">
        <v>2.1549999999999998E-3</v>
      </c>
      <c r="Z5081" s="57">
        <v>1.4950000000000001E-2</v>
      </c>
      <c r="AB5081" s="58">
        <v>43064</v>
      </c>
    </row>
    <row r="5082" spans="2:28">
      <c r="B5082" s="58">
        <v>43065</v>
      </c>
      <c r="D5082" s="57">
        <v>1.4999999999999999E-2</v>
      </c>
      <c r="I5082" s="57">
        <v>2.1349999999999997E-2</v>
      </c>
      <c r="N5082" s="57">
        <v>2.2269999999999998E-2</v>
      </c>
      <c r="T5082" s="58">
        <v>43065</v>
      </c>
      <c r="X5082" s="57">
        <v>2.1549999999999998E-3</v>
      </c>
      <c r="Z5082" s="57">
        <v>1.4950000000000001E-2</v>
      </c>
      <c r="AB5082" s="58">
        <v>43065</v>
      </c>
    </row>
    <row r="5083" spans="2:28">
      <c r="B5083" s="58">
        <v>43066</v>
      </c>
      <c r="D5083" s="57">
        <v>1.4999999999999999E-2</v>
      </c>
      <c r="I5083" s="57">
        <v>2.1274999999999999E-2</v>
      </c>
      <c r="N5083" s="57">
        <v>2.2237999999999997E-2</v>
      </c>
      <c r="T5083" s="58">
        <v>43066</v>
      </c>
      <c r="X5083" s="57">
        <v>1.9950000000000002E-3</v>
      </c>
      <c r="Z5083" s="57">
        <v>1.4790000000000001E-2</v>
      </c>
      <c r="AB5083" s="58">
        <v>43066</v>
      </c>
    </row>
    <row r="5084" spans="2:28">
      <c r="B5084" s="58">
        <v>43067</v>
      </c>
      <c r="D5084" s="57">
        <v>1.4999999999999999E-2</v>
      </c>
      <c r="I5084" s="57">
        <v>2.0950000000000003E-2</v>
      </c>
      <c r="N5084" s="57">
        <v>2.1874999999999999E-2</v>
      </c>
      <c r="T5084" s="58">
        <v>43067</v>
      </c>
      <c r="X5084" s="57">
        <v>2.055E-3</v>
      </c>
      <c r="Z5084" s="57">
        <v>1.49E-2</v>
      </c>
      <c r="AB5084" s="58">
        <v>43067</v>
      </c>
    </row>
    <row r="5085" spans="2:28">
      <c r="B5085" s="58">
        <v>43068</v>
      </c>
      <c r="D5085" s="57">
        <v>1.5100000000000001E-2</v>
      </c>
      <c r="I5085" s="57">
        <v>2.0879999999999999E-2</v>
      </c>
      <c r="N5085" s="57">
        <v>2.1780000000000001E-2</v>
      </c>
      <c r="T5085" s="58">
        <v>43068</v>
      </c>
      <c r="X5085" s="57">
        <v>2.3050000000000002E-3</v>
      </c>
      <c r="Z5085" s="57">
        <v>1.5169999999999999E-2</v>
      </c>
      <c r="AB5085" s="58">
        <v>43068</v>
      </c>
    </row>
    <row r="5086" spans="2:28">
      <c r="B5086" s="58">
        <v>43069</v>
      </c>
      <c r="D5086" s="57">
        <v>1.6400000000000001E-2</v>
      </c>
      <c r="I5086" s="57">
        <v>2.0863E-2</v>
      </c>
      <c r="N5086" s="57">
        <v>2.1787999999999998E-2</v>
      </c>
      <c r="T5086" s="58">
        <v>43069</v>
      </c>
      <c r="X5086" s="57">
        <v>2.235E-3</v>
      </c>
      <c r="Z5086" s="57">
        <v>1.4999999999999999E-2</v>
      </c>
      <c r="AB5086" s="58">
        <v>43069</v>
      </c>
    </row>
    <row r="5087" spans="2:28">
      <c r="B5087" s="58">
        <v>43070</v>
      </c>
      <c r="D5087" s="57">
        <v>1.66E-2</v>
      </c>
      <c r="I5087" s="57">
        <v>2.0899999999999998E-2</v>
      </c>
      <c r="N5087" s="57">
        <v>2.1930000000000002E-2</v>
      </c>
      <c r="T5087" s="58">
        <v>43070</v>
      </c>
      <c r="X5087" s="57">
        <v>2.0050000000000003E-3</v>
      </c>
      <c r="Z5087" s="57">
        <v>1.4499999999999999E-2</v>
      </c>
      <c r="AB5087" s="58">
        <v>43070</v>
      </c>
    </row>
    <row r="5088" spans="2:28">
      <c r="B5088" s="58">
        <v>43071</v>
      </c>
      <c r="D5088" s="57">
        <v>1.66E-2</v>
      </c>
      <c r="I5088" s="57">
        <v>2.0899999999999998E-2</v>
      </c>
      <c r="N5088" s="57">
        <v>2.1930000000000002E-2</v>
      </c>
      <c r="T5088" s="58">
        <v>43071</v>
      </c>
      <c r="X5088" s="57">
        <v>2.0050000000000003E-3</v>
      </c>
      <c r="Z5088" s="57">
        <v>1.4499999999999999E-2</v>
      </c>
      <c r="AB5088" s="58">
        <v>43071</v>
      </c>
    </row>
    <row r="5089" spans="2:28">
      <c r="B5089" s="58">
        <v>43072</v>
      </c>
      <c r="D5089" s="57">
        <v>1.66E-2</v>
      </c>
      <c r="I5089" s="57">
        <v>2.0899999999999998E-2</v>
      </c>
      <c r="N5089" s="57">
        <v>2.1930000000000002E-2</v>
      </c>
      <c r="T5089" s="58">
        <v>43072</v>
      </c>
      <c r="X5089" s="57">
        <v>2.0050000000000003E-3</v>
      </c>
      <c r="Z5089" s="57">
        <v>1.4499999999999999E-2</v>
      </c>
      <c r="AB5089" s="58">
        <v>43072</v>
      </c>
    </row>
    <row r="5090" spans="2:28">
      <c r="B5090" s="58">
        <v>43073</v>
      </c>
      <c r="D5090" s="57">
        <v>1.66E-2</v>
      </c>
      <c r="I5090" s="57">
        <v>2.0879999999999999E-2</v>
      </c>
      <c r="N5090" s="57">
        <v>2.1899999999999999E-2</v>
      </c>
      <c r="T5090" s="58">
        <v>43073</v>
      </c>
      <c r="X5090" s="57">
        <v>2.081E-3</v>
      </c>
      <c r="Z5090" s="57">
        <v>1.4685000000000002E-2</v>
      </c>
      <c r="AB5090" s="58">
        <v>43073</v>
      </c>
    </row>
    <row r="5091" spans="2:28">
      <c r="B5091" s="58">
        <v>43074</v>
      </c>
      <c r="D5091" s="57">
        <v>1.66E-2</v>
      </c>
      <c r="I5091" s="57">
        <v>2.1080000000000002E-2</v>
      </c>
      <c r="N5091" s="57">
        <v>2.2099999999999998E-2</v>
      </c>
      <c r="T5091" s="58">
        <v>43074</v>
      </c>
      <c r="X5091" s="57">
        <v>1.915E-3</v>
      </c>
      <c r="Z5091" s="57">
        <v>1.427E-2</v>
      </c>
      <c r="AB5091" s="58">
        <v>43074</v>
      </c>
    </row>
    <row r="5092" spans="2:28">
      <c r="B5092" s="58">
        <v>43075</v>
      </c>
      <c r="D5092" s="57">
        <v>1.66E-2</v>
      </c>
      <c r="I5092" s="57">
        <v>2.085E-2</v>
      </c>
      <c r="N5092" s="57">
        <v>2.1850000000000001E-2</v>
      </c>
      <c r="T5092" s="58">
        <v>43075</v>
      </c>
      <c r="X5092" s="57">
        <v>1.8749999999999999E-3</v>
      </c>
      <c r="Z5092" s="57">
        <v>1.4194999999999999E-2</v>
      </c>
      <c r="AB5092" s="58">
        <v>43075</v>
      </c>
    </row>
    <row r="5093" spans="2:28">
      <c r="B5093" s="58">
        <v>43076</v>
      </c>
      <c r="D5093" s="57">
        <v>1.66E-2</v>
      </c>
      <c r="I5093" s="57">
        <v>2.0924999999999999E-2</v>
      </c>
      <c r="N5093" s="57">
        <v>2.1899999999999999E-2</v>
      </c>
      <c r="T5093" s="58">
        <v>43076</v>
      </c>
      <c r="X5093" s="57">
        <v>1.9250000000000001E-3</v>
      </c>
      <c r="Z5093" s="57">
        <v>1.44E-2</v>
      </c>
      <c r="AB5093" s="58">
        <v>43076</v>
      </c>
    </row>
    <row r="5094" spans="2:28">
      <c r="B5094" s="58">
        <v>43077</v>
      </c>
      <c r="D5094" s="57">
        <v>1.66E-2</v>
      </c>
      <c r="I5094" s="57">
        <v>2.0950000000000003E-2</v>
      </c>
      <c r="N5094" s="57">
        <v>2.1874999999999999E-2</v>
      </c>
      <c r="T5094" s="58">
        <v>43077</v>
      </c>
      <c r="X5094" s="57">
        <v>2.075E-3</v>
      </c>
      <c r="Z5094" s="57">
        <v>1.451E-2</v>
      </c>
      <c r="AB5094" s="58">
        <v>43077</v>
      </c>
    </row>
    <row r="5095" spans="2:28">
      <c r="B5095" s="58">
        <v>43078</v>
      </c>
      <c r="D5095" s="57">
        <v>1.66E-2</v>
      </c>
      <c r="I5095" s="57">
        <v>2.0950000000000003E-2</v>
      </c>
      <c r="N5095" s="57">
        <v>2.1874999999999999E-2</v>
      </c>
      <c r="T5095" s="58">
        <v>43078</v>
      </c>
      <c r="X5095" s="57">
        <v>2.075E-3</v>
      </c>
      <c r="Z5095" s="57">
        <v>1.451E-2</v>
      </c>
      <c r="AB5095" s="58">
        <v>43078</v>
      </c>
    </row>
    <row r="5096" spans="2:28">
      <c r="B5096" s="58">
        <v>43079</v>
      </c>
      <c r="D5096" s="57">
        <v>1.66E-2</v>
      </c>
      <c r="I5096" s="57">
        <v>2.0950000000000003E-2</v>
      </c>
      <c r="N5096" s="57">
        <v>2.1874999999999999E-2</v>
      </c>
      <c r="T5096" s="58">
        <v>43079</v>
      </c>
      <c r="X5096" s="57">
        <v>2.075E-3</v>
      </c>
      <c r="Z5096" s="57">
        <v>1.451E-2</v>
      </c>
      <c r="AB5096" s="58">
        <v>43079</v>
      </c>
    </row>
    <row r="5097" spans="2:28">
      <c r="B5097" s="58">
        <v>43080</v>
      </c>
      <c r="D5097" s="57">
        <v>1.66E-2</v>
      </c>
      <c r="I5097" s="57">
        <v>2.0899999999999998E-2</v>
      </c>
      <c r="N5097" s="57">
        <v>2.18E-2</v>
      </c>
      <c r="T5097" s="58">
        <v>43080</v>
      </c>
      <c r="X5097" s="57">
        <v>2.0200000000000001E-3</v>
      </c>
      <c r="Z5097" s="57">
        <v>1.43E-2</v>
      </c>
      <c r="AB5097" s="58">
        <v>43080</v>
      </c>
    </row>
    <row r="5098" spans="2:28">
      <c r="B5098" s="58">
        <v>43081</v>
      </c>
      <c r="D5098" s="57">
        <v>1.66E-2</v>
      </c>
      <c r="I5098" s="57">
        <v>2.077E-2</v>
      </c>
      <c r="N5098" s="57">
        <v>2.162E-2</v>
      </c>
      <c r="T5098" s="58">
        <v>43081</v>
      </c>
      <c r="X5098" s="57">
        <v>2.14E-3</v>
      </c>
      <c r="Z5098" s="57">
        <v>1.452E-2</v>
      </c>
      <c r="AB5098" s="58">
        <v>43081</v>
      </c>
    </row>
    <row r="5099" spans="2:28">
      <c r="B5099" s="58">
        <v>43082</v>
      </c>
      <c r="D5099" s="57">
        <v>1.66E-2</v>
      </c>
      <c r="I5099" s="57">
        <v>2.077E-2</v>
      </c>
      <c r="N5099" s="57">
        <v>2.155E-2</v>
      </c>
      <c r="T5099" s="58">
        <v>43082</v>
      </c>
      <c r="X5099" s="57">
        <v>2.0899999999999998E-3</v>
      </c>
      <c r="Z5099" s="57">
        <v>1.4490000000000001E-2</v>
      </c>
      <c r="AB5099" s="58">
        <v>43082</v>
      </c>
    </row>
    <row r="5100" spans="2:28">
      <c r="B5100" s="58">
        <v>43083</v>
      </c>
      <c r="D5100" s="57">
        <v>1.66E-2</v>
      </c>
      <c r="I5100" s="57">
        <v>2.0879999999999999E-2</v>
      </c>
      <c r="N5100" s="57">
        <v>2.162E-2</v>
      </c>
      <c r="T5100" s="58">
        <v>43083</v>
      </c>
      <c r="X5100" s="57">
        <v>2.075E-3</v>
      </c>
      <c r="Z5100" s="57">
        <v>1.421E-2</v>
      </c>
      <c r="AB5100" s="58">
        <v>43083</v>
      </c>
    </row>
    <row r="5101" spans="2:28">
      <c r="B5101" s="58">
        <v>43084</v>
      </c>
      <c r="D5101" s="57">
        <v>1.66E-2</v>
      </c>
      <c r="I5101" s="57">
        <v>2.0687999999999998E-2</v>
      </c>
      <c r="N5101" s="57">
        <v>2.1425E-2</v>
      </c>
      <c r="T5101" s="58">
        <v>43084</v>
      </c>
      <c r="X5101" s="57">
        <v>2.0869999999999999E-3</v>
      </c>
      <c r="Z5101" s="57">
        <v>1.4015E-2</v>
      </c>
      <c r="AB5101" s="58">
        <v>43084</v>
      </c>
    </row>
    <row r="5102" spans="2:28">
      <c r="B5102" s="58">
        <v>43085</v>
      </c>
      <c r="D5102" s="57">
        <v>1.66E-2</v>
      </c>
      <c r="I5102" s="57">
        <v>2.0687999999999998E-2</v>
      </c>
      <c r="N5102" s="57">
        <v>2.1425E-2</v>
      </c>
      <c r="T5102" s="58">
        <v>43085</v>
      </c>
      <c r="X5102" s="57">
        <v>2.0869999999999999E-3</v>
      </c>
      <c r="Z5102" s="57">
        <v>1.4015E-2</v>
      </c>
      <c r="AB5102" s="58">
        <v>43085</v>
      </c>
    </row>
    <row r="5103" spans="2:28">
      <c r="B5103" s="58">
        <v>43086</v>
      </c>
      <c r="D5103" s="57">
        <v>1.66E-2</v>
      </c>
      <c r="I5103" s="57">
        <v>2.0687999999999998E-2</v>
      </c>
      <c r="N5103" s="57">
        <v>2.1425E-2</v>
      </c>
      <c r="T5103" s="58">
        <v>43086</v>
      </c>
      <c r="X5103" s="57">
        <v>2.0869999999999999E-3</v>
      </c>
      <c r="Z5103" s="57">
        <v>1.4015E-2</v>
      </c>
      <c r="AB5103" s="58">
        <v>43086</v>
      </c>
    </row>
    <row r="5104" spans="2:28">
      <c r="B5104" s="58">
        <v>43087</v>
      </c>
      <c r="D5104" s="57">
        <v>1.66E-2</v>
      </c>
      <c r="I5104" s="57">
        <v>2.0874999999999998E-2</v>
      </c>
      <c r="N5104" s="57">
        <v>2.1588E-2</v>
      </c>
      <c r="T5104" s="58">
        <v>43087</v>
      </c>
      <c r="X5104" s="57">
        <v>2.1549999999999998E-3</v>
      </c>
      <c r="Z5104" s="57">
        <v>1.4159999999999999E-2</v>
      </c>
      <c r="AB5104" s="58">
        <v>43087</v>
      </c>
    </row>
    <row r="5105" spans="2:28">
      <c r="B5105" s="58">
        <v>43088</v>
      </c>
      <c r="D5105" s="57">
        <v>1.66E-2</v>
      </c>
      <c r="I5105" s="57">
        <v>2.1000000000000001E-2</v>
      </c>
      <c r="N5105" s="57">
        <v>2.1729999999999999E-2</v>
      </c>
      <c r="T5105" s="58">
        <v>43088</v>
      </c>
      <c r="X5105" s="57">
        <v>2.5600000000000002E-3</v>
      </c>
      <c r="Z5105" s="57">
        <v>1.4800000000000001E-2</v>
      </c>
      <c r="AB5105" s="58">
        <v>43088</v>
      </c>
    </row>
    <row r="5106" spans="2:28">
      <c r="B5106" s="58">
        <v>43089</v>
      </c>
      <c r="D5106" s="57">
        <v>1.66E-2</v>
      </c>
      <c r="I5106" s="57">
        <v>2.1025000000000002E-2</v>
      </c>
      <c r="N5106" s="57">
        <v>2.1874999999999999E-2</v>
      </c>
      <c r="T5106" s="58">
        <v>43089</v>
      </c>
      <c r="X5106" s="57">
        <v>2.7669999999999999E-3</v>
      </c>
      <c r="Z5106" s="57">
        <v>1.4933E-2</v>
      </c>
      <c r="AB5106" s="58">
        <v>43089</v>
      </c>
    </row>
    <row r="5107" spans="2:28">
      <c r="B5107" s="58">
        <v>43090</v>
      </c>
      <c r="D5107" s="57">
        <v>1.66E-2</v>
      </c>
      <c r="I5107" s="57">
        <v>2.1150000000000002E-2</v>
      </c>
      <c r="N5107" s="57">
        <v>2.1974999999999998E-2</v>
      </c>
      <c r="T5107" s="58">
        <v>43090</v>
      </c>
      <c r="X5107" s="57">
        <v>2.9849999999999998E-3</v>
      </c>
      <c r="Z5107" s="57">
        <v>1.4959999999999999E-2</v>
      </c>
      <c r="AB5107" s="58">
        <v>43090</v>
      </c>
    </row>
    <row r="5108" spans="2:28">
      <c r="B5108" s="58">
        <v>43091</v>
      </c>
      <c r="D5108" s="57">
        <v>1.66E-2</v>
      </c>
      <c r="I5108" s="57">
        <v>2.1349999999999997E-2</v>
      </c>
      <c r="N5108" s="57">
        <v>2.215E-2</v>
      </c>
      <c r="T5108" s="58">
        <v>43091</v>
      </c>
      <c r="X5108" s="57">
        <v>3.075E-3</v>
      </c>
      <c r="Z5108" s="57">
        <v>1.5044999999999999E-2</v>
      </c>
      <c r="AB5108" s="58">
        <v>43091</v>
      </c>
    </row>
    <row r="5109" spans="2:28">
      <c r="B5109" s="58">
        <v>43092</v>
      </c>
      <c r="D5109" s="57">
        <v>1.66E-2</v>
      </c>
      <c r="I5109" s="57">
        <v>2.1349999999999997E-2</v>
      </c>
      <c r="N5109" s="57">
        <v>2.215E-2</v>
      </c>
      <c r="T5109" s="58">
        <v>43092</v>
      </c>
      <c r="X5109" s="57">
        <v>3.075E-3</v>
      </c>
      <c r="Z5109" s="57">
        <v>1.5044999999999999E-2</v>
      </c>
      <c r="AB5109" s="58">
        <v>43092</v>
      </c>
    </row>
    <row r="5110" spans="2:28">
      <c r="B5110" s="58">
        <v>43093</v>
      </c>
      <c r="D5110" s="57">
        <v>1.66E-2</v>
      </c>
      <c r="I5110" s="57">
        <v>2.1349999999999997E-2</v>
      </c>
      <c r="N5110" s="57">
        <v>2.215E-2</v>
      </c>
      <c r="T5110" s="58">
        <v>43093</v>
      </c>
      <c r="X5110" s="57">
        <v>3.075E-3</v>
      </c>
      <c r="Z5110" s="57">
        <v>1.5044999999999999E-2</v>
      </c>
      <c r="AB5110" s="58">
        <v>43093</v>
      </c>
    </row>
    <row r="5111" spans="2:28">
      <c r="B5111" s="58">
        <v>43094</v>
      </c>
      <c r="D5111" s="57">
        <v>1.66E-2</v>
      </c>
      <c r="I5111" s="57">
        <v>2.1349999999999997E-2</v>
      </c>
      <c r="N5111" s="57">
        <v>2.2099999999999998E-2</v>
      </c>
      <c r="T5111" s="58">
        <v>43094</v>
      </c>
      <c r="X5111" s="57">
        <v>3.075E-3</v>
      </c>
      <c r="Z5111" s="57">
        <v>1.5044999999999999E-2</v>
      </c>
      <c r="AB5111" s="58">
        <v>43094</v>
      </c>
    </row>
    <row r="5112" spans="2:28">
      <c r="B5112" s="58">
        <v>43095</v>
      </c>
      <c r="D5112" s="57">
        <v>1.66E-2</v>
      </c>
      <c r="I5112" s="57">
        <v>2.1438000000000002E-2</v>
      </c>
      <c r="N5112" s="57">
        <v>2.2187999999999999E-2</v>
      </c>
      <c r="T5112" s="58">
        <v>43095</v>
      </c>
      <c r="X5112" s="57">
        <v>3.075E-3</v>
      </c>
      <c r="Z5112" s="57">
        <v>1.5044999999999999E-2</v>
      </c>
      <c r="AB5112" s="58">
        <v>43095</v>
      </c>
    </row>
    <row r="5113" spans="2:28">
      <c r="B5113" s="58">
        <v>43096</v>
      </c>
      <c r="D5113" s="57">
        <v>1.66E-2</v>
      </c>
      <c r="I5113" s="57">
        <v>2.1575E-2</v>
      </c>
      <c r="N5113" s="57">
        <v>2.2363000000000001E-2</v>
      </c>
      <c r="T5113" s="58">
        <v>43096</v>
      </c>
      <c r="X5113" s="57">
        <v>2.9649999999999998E-3</v>
      </c>
      <c r="Z5113" s="57">
        <v>1.4659999999999999E-2</v>
      </c>
      <c r="AB5113" s="58">
        <v>43096</v>
      </c>
    </row>
    <row r="5114" spans="2:28">
      <c r="B5114" s="58">
        <v>43097</v>
      </c>
      <c r="D5114" s="57">
        <v>1.66E-2</v>
      </c>
      <c r="I5114" s="57">
        <v>2.128E-2</v>
      </c>
      <c r="N5114" s="57">
        <v>2.2000000000000002E-2</v>
      </c>
      <c r="T5114" s="58">
        <v>43097</v>
      </c>
      <c r="X5114" s="57">
        <v>3.13E-3</v>
      </c>
      <c r="Z5114" s="57">
        <v>1.4973E-2</v>
      </c>
      <c r="AB5114" s="58">
        <v>43097</v>
      </c>
    </row>
    <row r="5115" spans="2:28">
      <c r="B5115" s="58">
        <v>43098</v>
      </c>
      <c r="D5115" s="57">
        <v>1.66E-2</v>
      </c>
      <c r="I5115" s="57">
        <v>2.1274999999999999E-2</v>
      </c>
      <c r="N5115" s="57">
        <v>2.2000000000000002E-2</v>
      </c>
      <c r="T5115" s="58">
        <v>43098</v>
      </c>
      <c r="X5115" s="57">
        <v>3.16E-3</v>
      </c>
      <c r="Z5115" s="57">
        <v>1.5004999999999999E-2</v>
      </c>
      <c r="AB5115" s="58">
        <v>43098</v>
      </c>
    </row>
    <row r="5116" spans="2:28">
      <c r="B5116" s="58">
        <v>43099</v>
      </c>
      <c r="D5116" s="57">
        <v>1.66E-2</v>
      </c>
      <c r="I5116" s="57">
        <v>2.1274999999999999E-2</v>
      </c>
      <c r="N5116" s="57">
        <v>2.2000000000000002E-2</v>
      </c>
      <c r="T5116" s="58">
        <v>43099</v>
      </c>
      <c r="X5116" s="57">
        <v>3.16E-3</v>
      </c>
      <c r="Z5116" s="57">
        <v>1.5004999999999999E-2</v>
      </c>
      <c r="AB5116" s="58">
        <v>43099</v>
      </c>
    </row>
    <row r="5117" spans="2:28">
      <c r="B5117" s="58">
        <v>43100</v>
      </c>
      <c r="D5117" s="57">
        <v>1.66E-2</v>
      </c>
      <c r="I5117" s="57">
        <v>2.1274999999999999E-2</v>
      </c>
      <c r="N5117" s="57">
        <v>2.2000000000000002E-2</v>
      </c>
      <c r="T5117" s="58">
        <v>43100</v>
      </c>
      <c r="X5117" s="57">
        <v>3.16E-3</v>
      </c>
      <c r="Z5117" s="57">
        <v>1.5004999999999999E-2</v>
      </c>
      <c r="AB5117" s="58">
        <v>43100</v>
      </c>
    </row>
    <row r="5118" spans="2:28">
      <c r="B5118" s="58">
        <v>43101</v>
      </c>
      <c r="D5118" s="57">
        <v>1.66E-2</v>
      </c>
      <c r="I5118" s="57">
        <v>2.1274999999999999E-2</v>
      </c>
      <c r="N5118" s="57">
        <v>2.2000000000000002E-2</v>
      </c>
      <c r="T5118" s="58">
        <v>43101</v>
      </c>
      <c r="X5118" s="57">
        <v>3.16E-3</v>
      </c>
      <c r="Z5118" s="57">
        <v>1.5004999999999999E-2</v>
      </c>
      <c r="AB5118" s="58">
        <v>43101</v>
      </c>
    </row>
    <row r="5119" spans="2:28">
      <c r="B5119" s="58">
        <v>43102</v>
      </c>
      <c r="D5119" s="57">
        <v>1.66E-2</v>
      </c>
      <c r="I5119" s="57">
        <v>2.1250000000000002E-2</v>
      </c>
      <c r="N5119" s="57">
        <v>2.215E-2</v>
      </c>
      <c r="T5119" s="58">
        <v>43102</v>
      </c>
      <c r="X5119" s="57">
        <v>3.1849999999999999E-3</v>
      </c>
      <c r="Z5119" s="57">
        <v>1.542E-2</v>
      </c>
      <c r="AB5119" s="58">
        <v>43102</v>
      </c>
    </row>
    <row r="5120" spans="2:28">
      <c r="B5120" s="58">
        <v>43103</v>
      </c>
      <c r="D5120" s="57">
        <v>1.66E-2</v>
      </c>
      <c r="I5120" s="57">
        <v>2.1375000000000002E-2</v>
      </c>
      <c r="N5120" s="57">
        <v>2.2275E-2</v>
      </c>
      <c r="T5120" s="58">
        <v>43103</v>
      </c>
      <c r="X5120" s="57">
        <v>2.9749999999999998E-3</v>
      </c>
      <c r="Z5120" s="57">
        <v>1.5158E-2</v>
      </c>
      <c r="AB5120" s="58">
        <v>43103</v>
      </c>
    </row>
    <row r="5121" spans="2:28">
      <c r="B5121" s="58">
        <v>43104</v>
      </c>
      <c r="D5121" s="57">
        <v>1.66E-2</v>
      </c>
      <c r="I5121" s="57">
        <v>2.1579999999999998E-2</v>
      </c>
      <c r="N5121" s="57">
        <v>2.2530000000000001E-2</v>
      </c>
      <c r="T5121" s="58">
        <v>43104</v>
      </c>
      <c r="X5121" s="57">
        <v>3.0149999999999999E-3</v>
      </c>
      <c r="Z5121" s="57">
        <v>1.49E-2</v>
      </c>
      <c r="AB5121" s="58">
        <v>43104</v>
      </c>
    </row>
    <row r="5122" spans="2:28">
      <c r="B5122" s="58">
        <v>43105</v>
      </c>
      <c r="D5122" s="57">
        <v>1.66E-2</v>
      </c>
      <c r="I5122" s="57">
        <v>2.1425E-2</v>
      </c>
      <c r="N5122" s="57">
        <v>2.2349999999999998E-2</v>
      </c>
      <c r="T5122" s="58">
        <v>43105</v>
      </c>
      <c r="X5122" s="57">
        <v>3.0399999999999997E-3</v>
      </c>
      <c r="Z5122" s="57">
        <v>1.5063E-2</v>
      </c>
      <c r="AB5122" s="58">
        <v>43105</v>
      </c>
    </row>
    <row r="5123" spans="2:28">
      <c r="B5123" s="58">
        <v>43106</v>
      </c>
      <c r="D5123" s="57">
        <v>1.66E-2</v>
      </c>
      <c r="I5123" s="57">
        <v>2.1425E-2</v>
      </c>
      <c r="N5123" s="57">
        <v>2.2349999999999998E-2</v>
      </c>
      <c r="T5123" s="58">
        <v>43106</v>
      </c>
      <c r="X5123" s="57">
        <v>3.0399999999999997E-3</v>
      </c>
      <c r="Z5123" s="57">
        <v>1.5063E-2</v>
      </c>
      <c r="AB5123" s="58">
        <v>43106</v>
      </c>
    </row>
    <row r="5124" spans="2:28">
      <c r="B5124" s="58">
        <v>43107</v>
      </c>
      <c r="D5124" s="57">
        <v>1.66E-2</v>
      </c>
      <c r="I5124" s="57">
        <v>2.1425E-2</v>
      </c>
      <c r="N5124" s="57">
        <v>2.2349999999999998E-2</v>
      </c>
      <c r="T5124" s="58">
        <v>43107</v>
      </c>
      <c r="X5124" s="57">
        <v>3.0399999999999997E-3</v>
      </c>
      <c r="Z5124" s="57">
        <v>1.5063E-2</v>
      </c>
      <c r="AB5124" s="58">
        <v>43107</v>
      </c>
    </row>
    <row r="5125" spans="2:28">
      <c r="B5125" s="58">
        <v>43108</v>
      </c>
      <c r="D5125" s="57">
        <v>1.66E-2</v>
      </c>
      <c r="I5125" s="57">
        <v>2.1625000000000002E-2</v>
      </c>
      <c r="N5125" s="57">
        <v>2.2574999999999998E-2</v>
      </c>
      <c r="T5125" s="58">
        <v>43108</v>
      </c>
      <c r="X5125" s="57">
        <v>2.9399999999999999E-3</v>
      </c>
      <c r="Z5125" s="57">
        <v>1.4990000000000002E-2</v>
      </c>
      <c r="AB5125" s="58">
        <v>43108</v>
      </c>
    </row>
    <row r="5126" spans="2:28">
      <c r="B5126" s="58">
        <v>43109</v>
      </c>
      <c r="D5126" s="57">
        <v>1.66E-2</v>
      </c>
      <c r="I5126" s="57">
        <v>2.1850000000000001E-2</v>
      </c>
      <c r="N5126" s="57">
        <v>2.283E-2</v>
      </c>
      <c r="T5126" s="58">
        <v>43109</v>
      </c>
      <c r="X5126" s="57">
        <v>3.0899999999999999E-3</v>
      </c>
      <c r="Z5126" s="57">
        <v>1.5440000000000001E-2</v>
      </c>
      <c r="AB5126" s="58">
        <v>43109</v>
      </c>
    </row>
    <row r="5127" spans="2:28">
      <c r="B5127" s="58">
        <v>43110</v>
      </c>
      <c r="D5127" s="57">
        <v>1.66E-2</v>
      </c>
      <c r="I5127" s="57">
        <v>2.2275E-2</v>
      </c>
      <c r="N5127" s="57">
        <v>2.3300000000000001E-2</v>
      </c>
      <c r="T5127" s="58">
        <v>43110</v>
      </c>
      <c r="X5127" s="57">
        <v>3.235E-3</v>
      </c>
      <c r="Z5127" s="57">
        <v>1.5520000000000001E-2</v>
      </c>
      <c r="AB5127" s="58">
        <v>43110</v>
      </c>
    </row>
    <row r="5128" spans="2:28">
      <c r="B5128" s="58">
        <v>43111</v>
      </c>
      <c r="D5128" s="57">
        <v>1.66E-2</v>
      </c>
      <c r="I5128" s="57">
        <v>2.1949999999999997E-2</v>
      </c>
      <c r="N5128" s="57">
        <v>2.2949999999999998E-2</v>
      </c>
      <c r="T5128" s="58">
        <v>43111</v>
      </c>
      <c r="X5128" s="57">
        <v>3.7000000000000002E-3</v>
      </c>
      <c r="Z5128" s="57">
        <v>1.5590000000000001E-2</v>
      </c>
      <c r="AB5128" s="58">
        <v>43111</v>
      </c>
    </row>
    <row r="5129" spans="2:28">
      <c r="B5129" s="58">
        <v>43112</v>
      </c>
      <c r="D5129" s="57">
        <v>1.66E-2</v>
      </c>
      <c r="I5129" s="57">
        <v>2.213E-2</v>
      </c>
      <c r="N5129" s="57">
        <v>2.3125E-2</v>
      </c>
      <c r="T5129" s="58">
        <v>43112</v>
      </c>
      <c r="X5129" s="57">
        <v>3.8050000000000002E-3</v>
      </c>
      <c r="Z5129" s="57">
        <v>1.55E-2</v>
      </c>
      <c r="AB5129" s="58">
        <v>43112</v>
      </c>
    </row>
    <row r="5130" spans="2:28">
      <c r="B5130" s="58">
        <v>43113</v>
      </c>
      <c r="D5130" s="57">
        <v>1.66E-2</v>
      </c>
      <c r="I5130" s="57">
        <v>2.213E-2</v>
      </c>
      <c r="N5130" s="57">
        <v>2.3125E-2</v>
      </c>
      <c r="T5130" s="58">
        <v>43113</v>
      </c>
      <c r="X5130" s="57">
        <v>3.8050000000000002E-3</v>
      </c>
      <c r="Z5130" s="57">
        <v>1.55E-2</v>
      </c>
      <c r="AB5130" s="58">
        <v>43113</v>
      </c>
    </row>
    <row r="5131" spans="2:28">
      <c r="B5131" s="58">
        <v>43114</v>
      </c>
      <c r="D5131" s="57">
        <v>1.66E-2</v>
      </c>
      <c r="I5131" s="57">
        <v>2.213E-2</v>
      </c>
      <c r="N5131" s="57">
        <v>2.3125E-2</v>
      </c>
      <c r="T5131" s="58">
        <v>43114</v>
      </c>
      <c r="X5131" s="57">
        <v>3.8050000000000002E-3</v>
      </c>
      <c r="Z5131" s="57">
        <v>1.55E-2</v>
      </c>
      <c r="AB5131" s="58">
        <v>43114</v>
      </c>
    </row>
    <row r="5132" spans="2:28">
      <c r="B5132" s="58">
        <v>43115</v>
      </c>
      <c r="D5132" s="57">
        <v>1.66E-2</v>
      </c>
      <c r="I5132" s="57">
        <v>2.265E-2</v>
      </c>
      <c r="N5132" s="57">
        <v>2.35E-2</v>
      </c>
      <c r="T5132" s="58">
        <v>43115</v>
      </c>
      <c r="X5132" s="57">
        <v>3.895E-3</v>
      </c>
      <c r="Z5132" s="57">
        <v>1.558E-2</v>
      </c>
      <c r="AB5132" s="58">
        <v>43115</v>
      </c>
    </row>
    <row r="5133" spans="2:28">
      <c r="B5133" s="58">
        <v>43116</v>
      </c>
      <c r="D5133" s="57">
        <v>1.66E-2</v>
      </c>
      <c r="I5133" s="57">
        <v>2.2419999999999999E-2</v>
      </c>
      <c r="N5133" s="57">
        <v>2.3300000000000001E-2</v>
      </c>
      <c r="T5133" s="58">
        <v>43116</v>
      </c>
      <c r="X5133" s="57">
        <v>3.8150000000000002E-3</v>
      </c>
      <c r="Z5133" s="57">
        <v>1.5224999999999999E-2</v>
      </c>
      <c r="AB5133" s="58">
        <v>43116</v>
      </c>
    </row>
    <row r="5134" spans="2:28">
      <c r="B5134" s="58">
        <v>43117</v>
      </c>
      <c r="D5134" s="57">
        <v>1.6500000000000001E-2</v>
      </c>
      <c r="I5134" s="57">
        <v>2.2200000000000001E-2</v>
      </c>
      <c r="N5134" s="57">
        <v>2.307E-2</v>
      </c>
      <c r="T5134" s="58">
        <v>43117</v>
      </c>
      <c r="X5134" s="57">
        <v>3.6800000000000001E-3</v>
      </c>
      <c r="Z5134" s="57">
        <v>1.5154999999999998E-2</v>
      </c>
      <c r="AB5134" s="58">
        <v>43117</v>
      </c>
    </row>
    <row r="5135" spans="2:28">
      <c r="B5135" s="58">
        <v>43118</v>
      </c>
      <c r="D5135" s="57">
        <v>1.6500000000000001E-2</v>
      </c>
      <c r="I5135" s="57">
        <v>2.1949999999999997E-2</v>
      </c>
      <c r="N5135" s="57">
        <v>2.2850000000000002E-2</v>
      </c>
      <c r="T5135" s="58">
        <v>43118</v>
      </c>
      <c r="X5135" s="57">
        <v>3.7830000000000003E-3</v>
      </c>
      <c r="Z5135" s="57">
        <v>1.538E-2</v>
      </c>
      <c r="AB5135" s="58">
        <v>43118</v>
      </c>
    </row>
    <row r="5136" spans="2:28">
      <c r="B5136" s="58">
        <v>43119</v>
      </c>
      <c r="D5136" s="57">
        <v>1.6500000000000001E-2</v>
      </c>
      <c r="I5136" s="57">
        <v>2.2069999999999999E-2</v>
      </c>
      <c r="N5136" s="57">
        <v>2.3179999999999999E-2</v>
      </c>
      <c r="T5136" s="58">
        <v>43119</v>
      </c>
      <c r="X5136" s="57">
        <v>3.7499999999999999E-3</v>
      </c>
      <c r="Z5136" s="57">
        <v>1.5560000000000001E-2</v>
      </c>
      <c r="AB5136" s="58">
        <v>43119</v>
      </c>
    </row>
    <row r="5137" spans="2:28">
      <c r="B5137" s="58">
        <v>43120</v>
      </c>
      <c r="D5137" s="57">
        <v>1.6500000000000001E-2</v>
      </c>
      <c r="I5137" s="57">
        <v>2.2069999999999999E-2</v>
      </c>
      <c r="N5137" s="57">
        <v>2.3179999999999999E-2</v>
      </c>
      <c r="T5137" s="58">
        <v>43120</v>
      </c>
      <c r="X5137" s="57">
        <v>3.7499999999999999E-3</v>
      </c>
      <c r="Z5137" s="57">
        <v>1.5560000000000001E-2</v>
      </c>
      <c r="AB5137" s="58">
        <v>43120</v>
      </c>
    </row>
    <row r="5138" spans="2:28">
      <c r="B5138" s="58">
        <v>43121</v>
      </c>
      <c r="D5138" s="57">
        <v>1.6500000000000001E-2</v>
      </c>
      <c r="I5138" s="57">
        <v>2.2069999999999999E-2</v>
      </c>
      <c r="N5138" s="57">
        <v>2.3179999999999999E-2</v>
      </c>
      <c r="T5138" s="58">
        <v>43121</v>
      </c>
      <c r="X5138" s="57">
        <v>3.7499999999999999E-3</v>
      </c>
      <c r="Z5138" s="57">
        <v>1.5560000000000001E-2</v>
      </c>
      <c r="AB5138" s="58">
        <v>43121</v>
      </c>
    </row>
    <row r="5139" spans="2:28">
      <c r="B5139" s="58">
        <v>43122</v>
      </c>
      <c r="D5139" s="57">
        <v>1.6500000000000001E-2</v>
      </c>
      <c r="I5139" s="57">
        <v>2.2250000000000002E-2</v>
      </c>
      <c r="N5139" s="57">
        <v>2.3300000000000001E-2</v>
      </c>
      <c r="T5139" s="58">
        <v>43122</v>
      </c>
      <c r="X5139" s="57">
        <v>3.7850000000000002E-3</v>
      </c>
      <c r="Z5139" s="57">
        <v>1.5561E-2</v>
      </c>
      <c r="AB5139" s="58">
        <v>43122</v>
      </c>
    </row>
    <row r="5140" spans="2:28">
      <c r="B5140" s="58">
        <v>43123</v>
      </c>
      <c r="D5140" s="57">
        <v>1.6500000000000001E-2</v>
      </c>
      <c r="I5140" s="57">
        <v>2.215E-2</v>
      </c>
      <c r="N5140" s="57">
        <v>2.3224999999999999E-2</v>
      </c>
      <c r="T5140" s="58">
        <v>43123</v>
      </c>
      <c r="X5140" s="57">
        <v>3.7930000000000004E-3</v>
      </c>
      <c r="Z5140" s="57">
        <v>1.5470000000000001E-2</v>
      </c>
      <c r="AB5140" s="58">
        <v>43123</v>
      </c>
    </row>
    <row r="5141" spans="2:28">
      <c r="B5141" s="58">
        <v>43124</v>
      </c>
      <c r="D5141" s="57">
        <v>1.6500000000000001E-2</v>
      </c>
      <c r="I5141" s="57">
        <v>2.2179999999999998E-2</v>
      </c>
      <c r="N5141" s="57">
        <v>2.3230000000000001E-2</v>
      </c>
      <c r="T5141" s="58">
        <v>43124</v>
      </c>
      <c r="X5141" s="57">
        <v>3.898E-3</v>
      </c>
      <c r="Z5141" s="57">
        <v>1.5625E-2</v>
      </c>
      <c r="AB5141" s="58">
        <v>43124</v>
      </c>
    </row>
    <row r="5142" spans="2:28">
      <c r="B5142" s="58">
        <v>43125</v>
      </c>
      <c r="D5142" s="57">
        <v>1.6500000000000001E-2</v>
      </c>
      <c r="I5142" s="57">
        <v>2.2200000000000001E-2</v>
      </c>
      <c r="N5142" s="57">
        <v>2.3324999999999999E-2</v>
      </c>
      <c r="T5142" s="58">
        <v>43125</v>
      </c>
      <c r="X5142" s="57">
        <v>4.2699999999999995E-3</v>
      </c>
      <c r="Z5142" s="57">
        <v>1.5384999999999999E-2</v>
      </c>
      <c r="AB5142" s="58">
        <v>43125</v>
      </c>
    </row>
    <row r="5143" spans="2:28">
      <c r="B5143" s="58">
        <v>43126</v>
      </c>
      <c r="D5143" s="57">
        <v>1.6500000000000001E-2</v>
      </c>
      <c r="I5143" s="57">
        <v>2.2400000000000003E-2</v>
      </c>
      <c r="N5143" s="57">
        <v>2.3599999999999999E-2</v>
      </c>
      <c r="T5143" s="58">
        <v>43126</v>
      </c>
      <c r="X5143" s="57">
        <v>4.535E-3</v>
      </c>
      <c r="Z5143" s="57">
        <v>1.52E-2</v>
      </c>
      <c r="AB5143" s="58">
        <v>43126</v>
      </c>
    </row>
    <row r="5144" spans="2:28">
      <c r="B5144" s="58">
        <v>43127</v>
      </c>
      <c r="D5144" s="57">
        <v>1.6500000000000001E-2</v>
      </c>
      <c r="I5144" s="57">
        <v>2.2400000000000003E-2</v>
      </c>
      <c r="N5144" s="57">
        <v>2.3599999999999999E-2</v>
      </c>
      <c r="T5144" s="58">
        <v>43127</v>
      </c>
      <c r="X5144" s="57">
        <v>4.535E-3</v>
      </c>
      <c r="Z5144" s="57">
        <v>1.52E-2</v>
      </c>
      <c r="AB5144" s="58">
        <v>43127</v>
      </c>
    </row>
    <row r="5145" spans="2:28">
      <c r="B5145" s="58">
        <v>43128</v>
      </c>
      <c r="D5145" s="57">
        <v>1.6500000000000001E-2</v>
      </c>
      <c r="I5145" s="57">
        <v>2.2400000000000003E-2</v>
      </c>
      <c r="N5145" s="57">
        <v>2.3599999999999999E-2</v>
      </c>
      <c r="T5145" s="58">
        <v>43128</v>
      </c>
      <c r="X5145" s="57">
        <v>4.535E-3</v>
      </c>
      <c r="Z5145" s="57">
        <v>1.52E-2</v>
      </c>
      <c r="AB5145" s="58">
        <v>43128</v>
      </c>
    </row>
    <row r="5146" spans="2:28">
      <c r="B5146" s="58">
        <v>43129</v>
      </c>
      <c r="D5146" s="57">
        <v>1.6500000000000001E-2</v>
      </c>
      <c r="I5146" s="57">
        <v>2.315E-2</v>
      </c>
      <c r="N5146" s="57">
        <v>2.4324999999999999E-2</v>
      </c>
      <c r="T5146" s="58">
        <v>43129</v>
      </c>
      <c r="X5146" s="57">
        <v>4.81E-3</v>
      </c>
      <c r="Z5146" s="57">
        <v>1.5709999999999998E-2</v>
      </c>
      <c r="AB5146" s="58">
        <v>43129</v>
      </c>
    </row>
    <row r="5147" spans="2:28">
      <c r="B5147" s="58">
        <v>43130</v>
      </c>
      <c r="D5147" s="57">
        <v>1.6500000000000001E-2</v>
      </c>
      <c r="I5147" s="57">
        <v>2.3399999999999997E-2</v>
      </c>
      <c r="N5147" s="57">
        <v>2.46E-2</v>
      </c>
      <c r="T5147" s="58">
        <v>43130</v>
      </c>
      <c r="X5147" s="57">
        <v>4.7330000000000002E-3</v>
      </c>
      <c r="Z5147" s="57">
        <v>1.5815000000000003E-2</v>
      </c>
      <c r="AB5147" s="58">
        <v>43130</v>
      </c>
    </row>
    <row r="5148" spans="2:28">
      <c r="B5148" s="58">
        <v>43131</v>
      </c>
      <c r="D5148" s="57">
        <v>1.6500000000000001E-2</v>
      </c>
      <c r="I5148" s="57">
        <v>2.3125E-2</v>
      </c>
      <c r="N5148" s="57">
        <v>2.435E-2</v>
      </c>
      <c r="T5148" s="58">
        <v>43131</v>
      </c>
      <c r="X5148" s="57">
        <v>4.7450000000000001E-3</v>
      </c>
      <c r="Z5148" s="57">
        <v>1.5560000000000001E-2</v>
      </c>
      <c r="AB5148" s="58">
        <v>43131</v>
      </c>
    </row>
    <row r="5149" spans="2:28">
      <c r="B5149" s="58">
        <v>43132</v>
      </c>
      <c r="D5149" s="57">
        <v>1.6500000000000001E-2</v>
      </c>
      <c r="I5149" s="57">
        <v>2.2987999999999998E-2</v>
      </c>
      <c r="N5149" s="57">
        <v>2.4249999999999997E-2</v>
      </c>
      <c r="T5149" s="58">
        <v>43132</v>
      </c>
      <c r="X5149" s="57">
        <v>4.7949999999999998E-3</v>
      </c>
      <c r="Z5149" s="57">
        <v>1.5869999999999999E-2</v>
      </c>
      <c r="AB5149" s="58">
        <v>43132</v>
      </c>
    </row>
    <row r="5150" spans="2:28">
      <c r="B5150" s="58">
        <v>43133</v>
      </c>
      <c r="D5150" s="57">
        <v>1.6500000000000001E-2</v>
      </c>
      <c r="I5150" s="57">
        <v>2.2875E-2</v>
      </c>
      <c r="N5150" s="57">
        <v>2.4199999999999999E-2</v>
      </c>
      <c r="T5150" s="58">
        <v>43133</v>
      </c>
      <c r="X5150" s="57">
        <v>4.9329999999999999E-3</v>
      </c>
      <c r="Z5150" s="57">
        <v>1.6175000000000002E-2</v>
      </c>
      <c r="AB5150" s="58">
        <v>43133</v>
      </c>
    </row>
    <row r="5151" spans="2:28">
      <c r="B5151" s="58">
        <v>43134</v>
      </c>
      <c r="D5151" s="57">
        <v>1.6500000000000001E-2</v>
      </c>
      <c r="I5151" s="57">
        <v>2.2875E-2</v>
      </c>
      <c r="N5151" s="57">
        <v>2.4199999999999999E-2</v>
      </c>
      <c r="T5151" s="58">
        <v>43134</v>
      </c>
      <c r="X5151" s="57">
        <v>4.9329999999999999E-3</v>
      </c>
      <c r="Z5151" s="57">
        <v>1.6175000000000002E-2</v>
      </c>
      <c r="AB5151" s="58">
        <v>43134</v>
      </c>
    </row>
    <row r="5152" spans="2:28">
      <c r="B5152" s="58">
        <v>43135</v>
      </c>
      <c r="D5152" s="57">
        <v>1.6500000000000001E-2</v>
      </c>
      <c r="I5152" s="57">
        <v>2.2875E-2</v>
      </c>
      <c r="N5152" s="57">
        <v>2.4199999999999999E-2</v>
      </c>
      <c r="T5152" s="58">
        <v>43135</v>
      </c>
      <c r="X5152" s="57">
        <v>4.9329999999999999E-3</v>
      </c>
      <c r="Z5152" s="57">
        <v>1.6175000000000002E-2</v>
      </c>
      <c r="AB5152" s="58">
        <v>43135</v>
      </c>
    </row>
    <row r="5153" spans="2:28">
      <c r="B5153" s="58">
        <v>43136</v>
      </c>
      <c r="D5153" s="57">
        <v>1.6500000000000001E-2</v>
      </c>
      <c r="I5153" s="57">
        <v>2.3199999999999998E-2</v>
      </c>
      <c r="N5153" s="57">
        <v>2.4725E-2</v>
      </c>
      <c r="T5153" s="58">
        <v>43136</v>
      </c>
      <c r="X5153" s="57">
        <v>4.7099999999999998E-3</v>
      </c>
      <c r="Z5153" s="57">
        <v>1.6080000000000001E-2</v>
      </c>
      <c r="AB5153" s="58">
        <v>43136</v>
      </c>
    </row>
    <row r="5154" spans="2:28">
      <c r="B5154" s="58">
        <v>43137</v>
      </c>
      <c r="D5154" s="57">
        <v>1.6500000000000001E-2</v>
      </c>
      <c r="I5154" s="57">
        <v>2.2749999999999999E-2</v>
      </c>
      <c r="N5154" s="57">
        <v>2.4199999999999999E-2</v>
      </c>
      <c r="T5154" s="58">
        <v>43137</v>
      </c>
      <c r="X5154" s="57">
        <v>4.5599999999999998E-3</v>
      </c>
      <c r="Z5154" s="57">
        <v>1.583E-2</v>
      </c>
      <c r="AB5154" s="58">
        <v>43137</v>
      </c>
    </row>
    <row r="5155" spans="2:28">
      <c r="B5155" s="58">
        <v>43138</v>
      </c>
      <c r="D5155" s="57">
        <v>1.6500000000000001E-2</v>
      </c>
      <c r="I5155" s="57">
        <v>2.2330000000000003E-2</v>
      </c>
      <c r="N5155" s="57">
        <v>2.3700000000000002E-2</v>
      </c>
      <c r="T5155" s="58">
        <v>43138</v>
      </c>
      <c r="X5155" s="57">
        <v>4.7549999999999997E-3</v>
      </c>
      <c r="Z5155" s="57">
        <v>1.6005000000000002E-2</v>
      </c>
      <c r="AB5155" s="58">
        <v>43138</v>
      </c>
    </row>
    <row r="5156" spans="2:28">
      <c r="B5156" s="58">
        <v>43139</v>
      </c>
      <c r="D5156" s="57">
        <v>1.6500000000000001E-2</v>
      </c>
      <c r="I5156" s="57">
        <v>2.2749999999999999E-2</v>
      </c>
      <c r="N5156" s="57">
        <v>2.4249999999999997E-2</v>
      </c>
      <c r="T5156" s="58">
        <v>43139</v>
      </c>
      <c r="X5156" s="57">
        <v>4.797E-3</v>
      </c>
      <c r="Z5156" s="57">
        <v>1.6038E-2</v>
      </c>
      <c r="AB5156" s="58">
        <v>43139</v>
      </c>
    </row>
    <row r="5157" spans="2:28">
      <c r="B5157" s="58">
        <v>43140</v>
      </c>
      <c r="D5157" s="57">
        <v>1.6500000000000001E-2</v>
      </c>
      <c r="I5157" s="57">
        <v>2.2800000000000001E-2</v>
      </c>
      <c r="N5157" s="57">
        <v>2.4279999999999999E-2</v>
      </c>
      <c r="T5157" s="58">
        <v>43140</v>
      </c>
      <c r="X5157" s="57">
        <v>4.7749999999999997E-3</v>
      </c>
      <c r="Z5157" s="57">
        <v>1.609E-2</v>
      </c>
      <c r="AB5157" s="58">
        <v>43140</v>
      </c>
    </row>
    <row r="5158" spans="2:28">
      <c r="B5158" s="58">
        <v>43141</v>
      </c>
      <c r="D5158" s="57">
        <v>1.6500000000000001E-2</v>
      </c>
      <c r="I5158" s="57">
        <v>2.2800000000000001E-2</v>
      </c>
      <c r="N5158" s="57">
        <v>2.4279999999999999E-2</v>
      </c>
      <c r="T5158" s="58">
        <v>43141</v>
      </c>
      <c r="X5158" s="57">
        <v>4.7749999999999997E-3</v>
      </c>
      <c r="Z5158" s="57">
        <v>1.609E-2</v>
      </c>
      <c r="AB5158" s="58">
        <v>43141</v>
      </c>
    </row>
    <row r="5159" spans="2:28">
      <c r="B5159" s="58">
        <v>43142</v>
      </c>
      <c r="D5159" s="57">
        <v>1.6500000000000001E-2</v>
      </c>
      <c r="I5159" s="57">
        <v>2.2800000000000001E-2</v>
      </c>
      <c r="N5159" s="57">
        <v>2.4279999999999999E-2</v>
      </c>
      <c r="T5159" s="58">
        <v>43142</v>
      </c>
      <c r="X5159" s="57">
        <v>4.7749999999999997E-3</v>
      </c>
      <c r="Z5159" s="57">
        <v>1.609E-2</v>
      </c>
      <c r="AB5159" s="58">
        <v>43142</v>
      </c>
    </row>
    <row r="5160" spans="2:28">
      <c r="B5160" s="58">
        <v>43143</v>
      </c>
      <c r="D5160" s="57">
        <v>1.6500000000000001E-2</v>
      </c>
      <c r="I5160" s="57">
        <v>2.3099999999999999E-2</v>
      </c>
      <c r="N5160" s="57">
        <v>2.4675000000000002E-2</v>
      </c>
      <c r="T5160" s="58">
        <v>43143</v>
      </c>
      <c r="X5160" s="57">
        <v>4.9750000000000003E-3</v>
      </c>
      <c r="Z5160" s="57">
        <v>1.651E-2</v>
      </c>
      <c r="AB5160" s="58">
        <v>43143</v>
      </c>
    </row>
    <row r="5161" spans="2:28">
      <c r="B5161" s="58">
        <v>43144</v>
      </c>
      <c r="D5161" s="57">
        <v>1.6500000000000001E-2</v>
      </c>
      <c r="I5161" s="57">
        <v>2.29E-2</v>
      </c>
      <c r="N5161" s="57">
        <v>2.445E-2</v>
      </c>
      <c r="T5161" s="58">
        <v>43144</v>
      </c>
      <c r="X5161" s="57">
        <v>4.8700000000000002E-3</v>
      </c>
      <c r="Z5161" s="57">
        <v>1.653E-2</v>
      </c>
      <c r="AB5161" s="58">
        <v>43144</v>
      </c>
    </row>
    <row r="5162" spans="2:28">
      <c r="B5162" s="58">
        <v>43145</v>
      </c>
      <c r="D5162" s="57">
        <v>1.6500000000000001E-2</v>
      </c>
      <c r="I5162" s="57">
        <v>2.2800000000000001E-2</v>
      </c>
      <c r="N5162" s="57">
        <v>2.4300000000000002E-2</v>
      </c>
      <c r="T5162" s="58">
        <v>43145</v>
      </c>
      <c r="X5162" s="57">
        <v>4.9649999999999998E-3</v>
      </c>
      <c r="Z5162" s="57">
        <v>1.6735E-2</v>
      </c>
      <c r="AB5162" s="58">
        <v>43145</v>
      </c>
    </row>
    <row r="5163" spans="2:28">
      <c r="B5163" s="58">
        <v>43146</v>
      </c>
      <c r="D5163" s="57">
        <v>1.6500000000000001E-2</v>
      </c>
      <c r="I5163" s="57">
        <v>2.2800000000000001E-2</v>
      </c>
      <c r="N5163" s="57">
        <v>2.4300000000000002E-2</v>
      </c>
      <c r="T5163" s="58">
        <v>43146</v>
      </c>
      <c r="X5163" s="57">
        <v>5.0939999999999996E-3</v>
      </c>
      <c r="Z5163" s="57">
        <v>1.685E-2</v>
      </c>
      <c r="AB5163" s="58">
        <v>43146</v>
      </c>
    </row>
    <row r="5164" spans="2:28">
      <c r="B5164" s="58">
        <v>43147</v>
      </c>
      <c r="D5164" s="57">
        <v>1.6500000000000001E-2</v>
      </c>
      <c r="I5164" s="57">
        <v>2.2800000000000001E-2</v>
      </c>
      <c r="N5164" s="57">
        <v>2.4300000000000002E-2</v>
      </c>
      <c r="T5164" s="58">
        <v>43147</v>
      </c>
      <c r="X5164" s="57">
        <v>4.7799999999999995E-3</v>
      </c>
      <c r="Z5164" s="57">
        <v>1.6434999999999998E-2</v>
      </c>
      <c r="AB5164" s="58">
        <v>43147</v>
      </c>
    </row>
    <row r="5165" spans="2:28">
      <c r="B5165" s="58">
        <v>43148</v>
      </c>
      <c r="D5165" s="57">
        <v>1.6500000000000001E-2</v>
      </c>
      <c r="I5165" s="57">
        <v>2.2800000000000001E-2</v>
      </c>
      <c r="N5165" s="57">
        <v>2.4300000000000002E-2</v>
      </c>
      <c r="T5165" s="58">
        <v>43148</v>
      </c>
      <c r="X5165" s="57">
        <v>4.7799999999999995E-3</v>
      </c>
      <c r="Z5165" s="57">
        <v>1.6434999999999998E-2</v>
      </c>
      <c r="AB5165" s="58">
        <v>43148</v>
      </c>
    </row>
    <row r="5166" spans="2:28">
      <c r="B5166" s="58">
        <v>43149</v>
      </c>
      <c r="D5166" s="57">
        <v>1.6500000000000001E-2</v>
      </c>
      <c r="I5166" s="57">
        <v>2.2800000000000001E-2</v>
      </c>
      <c r="N5166" s="57">
        <v>2.4300000000000002E-2</v>
      </c>
      <c r="T5166" s="58">
        <v>43149</v>
      </c>
      <c r="X5166" s="57">
        <v>4.7799999999999995E-3</v>
      </c>
      <c r="Z5166" s="57">
        <v>1.6434999999999998E-2</v>
      </c>
      <c r="AB5166" s="58">
        <v>43149</v>
      </c>
    </row>
    <row r="5167" spans="2:28">
      <c r="B5167" s="58">
        <v>43150</v>
      </c>
      <c r="D5167" s="57">
        <v>1.6500000000000001E-2</v>
      </c>
      <c r="I5167" s="57">
        <v>2.3230000000000001E-2</v>
      </c>
      <c r="N5167" s="57">
        <v>2.4750000000000001E-2</v>
      </c>
      <c r="T5167" s="58">
        <v>43150</v>
      </c>
      <c r="X5167" s="57">
        <v>4.9249999999999997E-3</v>
      </c>
      <c r="Z5167" s="57">
        <v>1.677E-2</v>
      </c>
      <c r="AB5167" s="58">
        <v>43150</v>
      </c>
    </row>
    <row r="5168" spans="2:28">
      <c r="B5168" s="58">
        <v>43151</v>
      </c>
      <c r="D5168" s="57">
        <v>1.6500000000000001E-2</v>
      </c>
      <c r="I5168" s="57">
        <v>2.3324999999999999E-2</v>
      </c>
      <c r="N5168" s="57">
        <v>2.4849999999999997E-2</v>
      </c>
      <c r="T5168" s="58">
        <v>43151</v>
      </c>
      <c r="X5168" s="57">
        <v>4.895E-3</v>
      </c>
      <c r="Z5168" s="57">
        <v>1.6810000000000002E-2</v>
      </c>
      <c r="AB5168" s="58">
        <v>43151</v>
      </c>
    </row>
    <row r="5169" spans="2:28">
      <c r="B5169" s="58">
        <v>43152</v>
      </c>
      <c r="D5169" s="57">
        <v>1.6500000000000001E-2</v>
      </c>
      <c r="I5169" s="57">
        <v>2.3275000000000001E-2</v>
      </c>
      <c r="N5169" s="57">
        <v>2.4799999999999999E-2</v>
      </c>
      <c r="T5169" s="58">
        <v>43152</v>
      </c>
      <c r="X5169" s="57">
        <v>4.8349999999999999E-3</v>
      </c>
      <c r="Z5169" s="57">
        <v>1.6570000000000001E-2</v>
      </c>
      <c r="AB5169" s="58">
        <v>43152</v>
      </c>
    </row>
    <row r="5170" spans="2:28">
      <c r="B5170" s="58">
        <v>43153</v>
      </c>
      <c r="D5170" s="57">
        <v>1.6500000000000001E-2</v>
      </c>
      <c r="I5170" s="57">
        <v>2.3198E-2</v>
      </c>
      <c r="N5170" s="57">
        <v>2.4773E-2</v>
      </c>
      <c r="T5170" s="58">
        <v>43153</v>
      </c>
      <c r="X5170" s="57">
        <v>4.8700000000000002E-3</v>
      </c>
      <c r="Z5170" s="57">
        <v>1.6590000000000001E-2</v>
      </c>
      <c r="AB5170" s="58">
        <v>43153</v>
      </c>
    </row>
    <row r="5171" spans="2:28">
      <c r="B5171" s="58">
        <v>43154</v>
      </c>
      <c r="D5171" s="57">
        <v>1.6500000000000001E-2</v>
      </c>
      <c r="I5171" s="57">
        <v>2.3125E-2</v>
      </c>
      <c r="N5171" s="57">
        <v>2.4719999999999999E-2</v>
      </c>
      <c r="T5171" s="58">
        <v>43154</v>
      </c>
      <c r="X5171" s="57">
        <v>4.5979999999999997E-3</v>
      </c>
      <c r="Z5171" s="57">
        <v>1.6150000000000001E-2</v>
      </c>
      <c r="AB5171" s="58">
        <v>43154</v>
      </c>
    </row>
    <row r="5172" spans="2:28">
      <c r="B5172" s="58">
        <v>43155</v>
      </c>
      <c r="D5172" s="57">
        <v>1.6500000000000001E-2</v>
      </c>
      <c r="I5172" s="57">
        <v>2.3125E-2</v>
      </c>
      <c r="N5172" s="57">
        <v>2.4719999999999999E-2</v>
      </c>
      <c r="T5172" s="58">
        <v>43155</v>
      </c>
      <c r="X5172" s="57">
        <v>4.5979999999999997E-3</v>
      </c>
      <c r="Z5172" s="57">
        <v>1.6150000000000001E-2</v>
      </c>
      <c r="AB5172" s="58">
        <v>43155</v>
      </c>
    </row>
    <row r="5173" spans="2:28">
      <c r="B5173" s="58">
        <v>43156</v>
      </c>
      <c r="D5173" s="57">
        <v>1.6500000000000001E-2</v>
      </c>
      <c r="I5173" s="57">
        <v>2.3125E-2</v>
      </c>
      <c r="N5173" s="57">
        <v>2.4719999999999999E-2</v>
      </c>
      <c r="T5173" s="58">
        <v>43156</v>
      </c>
      <c r="X5173" s="57">
        <v>4.5979999999999997E-3</v>
      </c>
      <c r="Z5173" s="57">
        <v>1.6150000000000001E-2</v>
      </c>
      <c r="AB5173" s="58">
        <v>43156</v>
      </c>
    </row>
    <row r="5174" spans="2:28">
      <c r="B5174" s="58">
        <v>43157</v>
      </c>
      <c r="D5174" s="57">
        <v>1.6500000000000001E-2</v>
      </c>
      <c r="I5174" s="57">
        <v>2.2800000000000001E-2</v>
      </c>
      <c r="N5174" s="57">
        <v>2.4375000000000001E-2</v>
      </c>
      <c r="T5174" s="58">
        <v>43157</v>
      </c>
      <c r="X5174" s="57">
        <v>4.64E-3</v>
      </c>
      <c r="Z5174" s="57">
        <v>1.6118E-2</v>
      </c>
      <c r="AB5174" s="58">
        <v>43157</v>
      </c>
    </row>
    <row r="5175" spans="2:28">
      <c r="B5175" s="58">
        <v>43158</v>
      </c>
      <c r="D5175" s="57">
        <v>1.6500000000000001E-2</v>
      </c>
      <c r="I5175" s="57">
        <v>2.2749999999999999E-2</v>
      </c>
      <c r="N5175" s="57">
        <v>2.4249999999999997E-2</v>
      </c>
      <c r="T5175" s="58">
        <v>43158</v>
      </c>
      <c r="X5175" s="57">
        <v>4.7450000000000001E-3</v>
      </c>
      <c r="Z5175" s="57">
        <v>1.6219999999999998E-2</v>
      </c>
      <c r="AB5175" s="58">
        <v>43158</v>
      </c>
    </row>
    <row r="5176" spans="2:28">
      <c r="B5176" s="58">
        <v>43159</v>
      </c>
      <c r="D5176" s="57">
        <v>1.6500000000000001E-2</v>
      </c>
      <c r="I5176" s="57">
        <v>2.2749999999999999E-2</v>
      </c>
      <c r="N5176" s="57">
        <v>2.4249999999999997E-2</v>
      </c>
      <c r="T5176" s="58">
        <v>43159</v>
      </c>
      <c r="X5176" s="57">
        <v>4.5450000000000004E-3</v>
      </c>
      <c r="Z5176" s="57">
        <v>1.6035000000000001E-2</v>
      </c>
      <c r="AB5176" s="58">
        <v>43159</v>
      </c>
    </row>
    <row r="5177" spans="2:28">
      <c r="B5177" s="58">
        <v>43160</v>
      </c>
      <c r="D5177" s="57">
        <v>1.6500000000000001E-2</v>
      </c>
      <c r="I5177" s="57">
        <v>2.2775E-2</v>
      </c>
      <c r="N5177" s="57">
        <v>2.4275000000000001E-2</v>
      </c>
      <c r="T5177" s="58">
        <v>43160</v>
      </c>
      <c r="X5177" s="57">
        <v>4.5450000000000004E-3</v>
      </c>
      <c r="Z5177" s="57">
        <v>1.5949999999999999E-2</v>
      </c>
      <c r="AB5177" s="58">
        <v>43160</v>
      </c>
    </row>
    <row r="5178" spans="2:28">
      <c r="B5178" s="58">
        <v>43161</v>
      </c>
      <c r="D5178" s="57">
        <v>1.6500000000000001E-2</v>
      </c>
      <c r="I5178" s="57">
        <v>2.3E-2</v>
      </c>
      <c r="N5178" s="57">
        <v>2.4319999999999998E-2</v>
      </c>
      <c r="T5178" s="58">
        <v>43161</v>
      </c>
      <c r="X5178" s="57">
        <v>4.535E-3</v>
      </c>
      <c r="Z5178" s="57">
        <v>1.5975000000000003E-2</v>
      </c>
      <c r="AB5178" s="58">
        <v>43161</v>
      </c>
    </row>
    <row r="5179" spans="2:28">
      <c r="B5179" s="58">
        <v>43162</v>
      </c>
      <c r="D5179" s="57">
        <v>1.6500000000000001E-2</v>
      </c>
      <c r="I5179" s="57">
        <v>2.3E-2</v>
      </c>
      <c r="N5179" s="57">
        <v>2.4319999999999998E-2</v>
      </c>
      <c r="T5179" s="58">
        <v>43162</v>
      </c>
      <c r="X5179" s="57">
        <v>4.535E-3</v>
      </c>
      <c r="Z5179" s="57">
        <v>1.5975000000000003E-2</v>
      </c>
      <c r="AB5179" s="58">
        <v>43162</v>
      </c>
    </row>
    <row r="5180" spans="2:28">
      <c r="B5180" s="58">
        <v>43163</v>
      </c>
      <c r="D5180" s="57">
        <v>1.6500000000000001E-2</v>
      </c>
      <c r="I5180" s="57">
        <v>2.3E-2</v>
      </c>
      <c r="N5180" s="57">
        <v>2.4319999999999998E-2</v>
      </c>
      <c r="T5180" s="58">
        <v>43163</v>
      </c>
      <c r="X5180" s="57">
        <v>4.535E-3</v>
      </c>
      <c r="Z5180" s="57">
        <v>1.5975000000000003E-2</v>
      </c>
      <c r="AB5180" s="58">
        <v>43163</v>
      </c>
    </row>
    <row r="5181" spans="2:28">
      <c r="B5181" s="58">
        <v>43164</v>
      </c>
      <c r="D5181" s="57">
        <v>1.6500000000000001E-2</v>
      </c>
      <c r="I5181" s="57">
        <v>2.2749999999999999E-2</v>
      </c>
      <c r="N5181" s="57">
        <v>2.4080000000000001E-2</v>
      </c>
      <c r="T5181" s="58">
        <v>43164</v>
      </c>
      <c r="X5181" s="57">
        <v>4.5650000000000005E-3</v>
      </c>
      <c r="Z5181" s="57">
        <v>1.6218E-2</v>
      </c>
      <c r="AB5181" s="58">
        <v>43164</v>
      </c>
    </row>
    <row r="5182" spans="2:28">
      <c r="B5182" s="58">
        <v>43165</v>
      </c>
      <c r="D5182" s="57">
        <v>1.6500000000000001E-2</v>
      </c>
      <c r="I5182" s="57">
        <v>2.2749999999999999E-2</v>
      </c>
      <c r="N5182" s="57">
        <v>2.4024999999999998E-2</v>
      </c>
      <c r="T5182" s="58">
        <v>43165</v>
      </c>
      <c r="X5182" s="57">
        <v>4.7479999999999996E-3</v>
      </c>
      <c r="Z5182" s="57">
        <v>1.618E-2</v>
      </c>
      <c r="AB5182" s="58">
        <v>43165</v>
      </c>
    </row>
    <row r="5183" spans="2:28">
      <c r="B5183" s="58">
        <v>43166</v>
      </c>
      <c r="D5183" s="57">
        <v>1.6500000000000001E-2</v>
      </c>
      <c r="I5183" s="57">
        <v>2.2599999999999999E-2</v>
      </c>
      <c r="N5183" s="57">
        <v>2.3799999999999998E-2</v>
      </c>
      <c r="T5183" s="58">
        <v>43166</v>
      </c>
      <c r="X5183" s="57">
        <v>4.5750000000000001E-3</v>
      </c>
      <c r="Z5183" s="57">
        <v>1.5890000000000001E-2</v>
      </c>
      <c r="AB5183" s="58">
        <v>43166</v>
      </c>
    </row>
    <row r="5184" spans="2:28">
      <c r="B5184" s="58">
        <v>43167</v>
      </c>
      <c r="D5184" s="57">
        <v>1.6500000000000001E-2</v>
      </c>
      <c r="I5184" s="57">
        <v>2.265E-2</v>
      </c>
      <c r="N5184" s="57">
        <v>2.3900000000000001E-2</v>
      </c>
      <c r="T5184" s="58">
        <v>43167</v>
      </c>
      <c r="X5184" s="57">
        <v>4.5000000000000005E-3</v>
      </c>
      <c r="Z5184" s="57">
        <v>1.5699999999999999E-2</v>
      </c>
      <c r="AB5184" s="58">
        <v>43167</v>
      </c>
    </row>
    <row r="5185" spans="2:28">
      <c r="B5185" s="58">
        <v>43168</v>
      </c>
      <c r="D5185" s="57">
        <v>1.6500000000000001E-2</v>
      </c>
      <c r="I5185" s="57">
        <v>2.2800000000000001E-2</v>
      </c>
      <c r="N5185" s="57">
        <v>2.4125000000000001E-2</v>
      </c>
      <c r="T5185" s="58">
        <v>43168</v>
      </c>
      <c r="X5185" s="57">
        <v>4.5450000000000004E-3</v>
      </c>
      <c r="Z5185" s="57">
        <v>1.584E-2</v>
      </c>
      <c r="AB5185" s="58">
        <v>43168</v>
      </c>
    </row>
    <row r="5186" spans="2:28">
      <c r="B5186" s="58">
        <v>43169</v>
      </c>
      <c r="D5186" s="57">
        <v>1.6500000000000001E-2</v>
      </c>
      <c r="I5186" s="57">
        <v>2.2800000000000001E-2</v>
      </c>
      <c r="N5186" s="57">
        <v>2.4125000000000001E-2</v>
      </c>
      <c r="T5186" s="58">
        <v>43169</v>
      </c>
      <c r="X5186" s="57">
        <v>4.5450000000000004E-3</v>
      </c>
      <c r="Z5186" s="57">
        <v>1.584E-2</v>
      </c>
      <c r="AB5186" s="58">
        <v>43169</v>
      </c>
    </row>
    <row r="5187" spans="2:28">
      <c r="B5187" s="58">
        <v>43170</v>
      </c>
      <c r="D5187" s="57">
        <v>1.6500000000000001E-2</v>
      </c>
      <c r="I5187" s="57">
        <v>2.2800000000000001E-2</v>
      </c>
      <c r="N5187" s="57">
        <v>2.4125000000000001E-2</v>
      </c>
      <c r="T5187" s="58">
        <v>43170</v>
      </c>
      <c r="X5187" s="57">
        <v>4.5450000000000004E-3</v>
      </c>
      <c r="Z5187" s="57">
        <v>1.584E-2</v>
      </c>
      <c r="AB5187" s="58">
        <v>43170</v>
      </c>
    </row>
    <row r="5188" spans="2:28">
      <c r="B5188" s="58">
        <v>43171</v>
      </c>
      <c r="D5188" s="57">
        <v>1.6500000000000001E-2</v>
      </c>
      <c r="I5188" s="57">
        <v>2.298E-2</v>
      </c>
      <c r="N5188" s="57">
        <v>2.4249999999999997E-2</v>
      </c>
      <c r="T5188" s="58">
        <v>43171</v>
      </c>
      <c r="X5188" s="57">
        <v>4.4349999999999997E-3</v>
      </c>
      <c r="Z5188" s="57">
        <v>1.576E-2</v>
      </c>
      <c r="AB5188" s="58">
        <v>43171</v>
      </c>
    </row>
    <row r="5189" spans="2:28">
      <c r="B5189" s="58">
        <v>43172</v>
      </c>
      <c r="D5189" s="57">
        <v>1.6500000000000001E-2</v>
      </c>
      <c r="I5189" s="57">
        <v>2.2925000000000001E-2</v>
      </c>
      <c r="N5189" s="57">
        <v>2.4199999999999999E-2</v>
      </c>
      <c r="T5189" s="58">
        <v>43172</v>
      </c>
      <c r="X5189" s="57">
        <v>4.4000000000000003E-3</v>
      </c>
      <c r="Z5189" s="57">
        <v>1.575E-2</v>
      </c>
      <c r="AB5189" s="58">
        <v>43172</v>
      </c>
    </row>
    <row r="5190" spans="2:28">
      <c r="B5190" s="58">
        <v>43173</v>
      </c>
      <c r="D5190" s="57">
        <v>1.6500000000000001E-2</v>
      </c>
      <c r="I5190" s="57">
        <v>2.265E-2</v>
      </c>
      <c r="N5190" s="57">
        <v>2.3949999999999999E-2</v>
      </c>
      <c r="T5190" s="58">
        <v>43173</v>
      </c>
      <c r="X5190" s="57">
        <v>4.2059999999999997E-3</v>
      </c>
      <c r="Z5190" s="57">
        <v>1.5569999999999999E-2</v>
      </c>
      <c r="AB5190" s="58">
        <v>43173</v>
      </c>
    </row>
    <row r="5191" spans="2:28">
      <c r="B5191" s="58">
        <v>43174</v>
      </c>
      <c r="D5191" s="57">
        <v>1.6500000000000001E-2</v>
      </c>
      <c r="I5191" s="57">
        <v>2.265E-2</v>
      </c>
      <c r="N5191" s="57">
        <v>2.3862999999999999E-2</v>
      </c>
      <c r="T5191" s="58">
        <v>43174</v>
      </c>
      <c r="X5191" s="57">
        <v>4.0749999999999996E-3</v>
      </c>
      <c r="Z5191" s="57">
        <v>1.5300000000000001E-2</v>
      </c>
      <c r="AB5191" s="58">
        <v>43174</v>
      </c>
    </row>
    <row r="5192" spans="2:28">
      <c r="B5192" s="58">
        <v>43175</v>
      </c>
      <c r="D5192" s="57">
        <v>1.6500000000000001E-2</v>
      </c>
      <c r="I5192" s="57">
        <v>2.2675000000000001E-2</v>
      </c>
      <c r="N5192" s="57">
        <v>2.3849999999999996E-2</v>
      </c>
      <c r="T5192" s="58">
        <v>43175</v>
      </c>
      <c r="X5192" s="57">
        <v>4.0249999999999999E-3</v>
      </c>
      <c r="Z5192" s="57">
        <v>1.5300000000000001E-2</v>
      </c>
      <c r="AB5192" s="58">
        <v>43175</v>
      </c>
    </row>
    <row r="5193" spans="2:28">
      <c r="B5193" s="58">
        <v>43176</v>
      </c>
      <c r="D5193" s="57">
        <v>1.6500000000000001E-2</v>
      </c>
      <c r="I5193" s="57">
        <v>2.2675000000000001E-2</v>
      </c>
      <c r="N5193" s="57">
        <v>2.3849999999999996E-2</v>
      </c>
      <c r="T5193" s="58">
        <v>43176</v>
      </c>
      <c r="X5193" s="57">
        <v>4.0249999999999999E-3</v>
      </c>
      <c r="Z5193" s="57">
        <v>1.5300000000000001E-2</v>
      </c>
      <c r="AB5193" s="58">
        <v>43176</v>
      </c>
    </row>
    <row r="5194" spans="2:28">
      <c r="B5194" s="58">
        <v>43177</v>
      </c>
      <c r="D5194" s="57">
        <v>1.6500000000000001E-2</v>
      </c>
      <c r="I5194" s="57">
        <v>2.2675000000000001E-2</v>
      </c>
      <c r="N5194" s="57">
        <v>2.3849999999999996E-2</v>
      </c>
      <c r="T5194" s="58">
        <v>43177</v>
      </c>
      <c r="X5194" s="57">
        <v>4.0249999999999999E-3</v>
      </c>
      <c r="Z5194" s="57">
        <v>1.5300000000000001E-2</v>
      </c>
      <c r="AB5194" s="58">
        <v>43177</v>
      </c>
    </row>
    <row r="5195" spans="2:28">
      <c r="B5195" s="58">
        <v>43178</v>
      </c>
      <c r="D5195" s="57">
        <v>1.6500000000000001E-2</v>
      </c>
      <c r="I5195" s="57">
        <v>2.273E-2</v>
      </c>
      <c r="N5195" s="57">
        <v>2.3949999999999999E-2</v>
      </c>
      <c r="T5195" s="58">
        <v>43178</v>
      </c>
      <c r="X5195" s="57">
        <v>4.1149999999999997E-3</v>
      </c>
      <c r="Z5195" s="57">
        <v>1.5263000000000001E-2</v>
      </c>
      <c r="AB5195" s="58">
        <v>43178</v>
      </c>
    </row>
    <row r="5196" spans="2:28">
      <c r="B5196" s="58">
        <v>43179</v>
      </c>
      <c r="D5196" s="57">
        <v>1.6500000000000001E-2</v>
      </c>
      <c r="I5196" s="57">
        <v>2.2749999999999999E-2</v>
      </c>
      <c r="N5196" s="57">
        <v>2.3949999999999999E-2</v>
      </c>
      <c r="T5196" s="58">
        <v>43179</v>
      </c>
      <c r="X5196" s="57">
        <v>4.1960000000000001E-3</v>
      </c>
      <c r="Z5196" s="57">
        <v>1.529E-2</v>
      </c>
      <c r="AB5196" s="58">
        <v>43179</v>
      </c>
    </row>
    <row r="5197" spans="2:28">
      <c r="B5197" s="58">
        <v>43180</v>
      </c>
      <c r="D5197" s="57">
        <v>1.6500000000000001E-2</v>
      </c>
      <c r="I5197" s="57">
        <v>2.2749999999999999E-2</v>
      </c>
      <c r="N5197" s="57">
        <v>2.392E-2</v>
      </c>
      <c r="T5197" s="58">
        <v>43180</v>
      </c>
      <c r="X5197" s="57">
        <v>4.2950000000000002E-3</v>
      </c>
      <c r="Z5197" s="57">
        <v>1.532E-2</v>
      </c>
      <c r="AB5197" s="58">
        <v>43180</v>
      </c>
    </row>
    <row r="5198" spans="2:28">
      <c r="B5198" s="58">
        <v>43181</v>
      </c>
      <c r="D5198" s="57">
        <v>1.6500000000000001E-2</v>
      </c>
      <c r="I5198" s="57">
        <v>2.2499999999999999E-2</v>
      </c>
      <c r="N5198" s="57">
        <v>2.3629999999999998E-2</v>
      </c>
      <c r="T5198" s="58">
        <v>43181</v>
      </c>
      <c r="X5198" s="57">
        <v>3.9529999999999999E-3</v>
      </c>
      <c r="Z5198" s="57">
        <v>1.5023E-2</v>
      </c>
      <c r="AB5198" s="58">
        <v>43181</v>
      </c>
    </row>
    <row r="5199" spans="2:28">
      <c r="B5199" s="58">
        <v>43182</v>
      </c>
      <c r="D5199" s="57">
        <v>1.6500000000000001E-2</v>
      </c>
      <c r="I5199" s="57">
        <v>2.2200000000000001E-2</v>
      </c>
      <c r="N5199" s="57">
        <v>2.3269999999999999E-2</v>
      </c>
      <c r="T5199" s="58">
        <v>43182</v>
      </c>
      <c r="X5199" s="57">
        <v>4.0109999999999998E-3</v>
      </c>
      <c r="Z5199" s="57">
        <v>1.504E-2</v>
      </c>
      <c r="AB5199" s="58">
        <v>43182</v>
      </c>
    </row>
    <row r="5200" spans="2:28">
      <c r="B5200" s="58">
        <v>43183</v>
      </c>
      <c r="D5200" s="57">
        <v>1.6500000000000001E-2</v>
      </c>
      <c r="I5200" s="57">
        <v>2.2200000000000001E-2</v>
      </c>
      <c r="N5200" s="57">
        <v>2.3269999999999999E-2</v>
      </c>
      <c r="T5200" s="58">
        <v>43183</v>
      </c>
      <c r="X5200" s="57">
        <v>4.0109999999999998E-3</v>
      </c>
      <c r="Z5200" s="57">
        <v>1.504E-2</v>
      </c>
      <c r="AB5200" s="58">
        <v>43183</v>
      </c>
    </row>
    <row r="5201" spans="2:28">
      <c r="B5201" s="58">
        <v>43184</v>
      </c>
      <c r="D5201" s="57">
        <v>1.6500000000000001E-2</v>
      </c>
      <c r="I5201" s="57">
        <v>2.2200000000000001E-2</v>
      </c>
      <c r="N5201" s="57">
        <v>2.3269999999999999E-2</v>
      </c>
      <c r="T5201" s="58">
        <v>43184</v>
      </c>
      <c r="X5201" s="57">
        <v>4.0109999999999998E-3</v>
      </c>
      <c r="Z5201" s="57">
        <v>1.504E-2</v>
      </c>
      <c r="AB5201" s="58">
        <v>43184</v>
      </c>
    </row>
    <row r="5202" spans="2:28">
      <c r="B5202" s="58">
        <v>43185</v>
      </c>
      <c r="D5202" s="57">
        <v>1.6500000000000001E-2</v>
      </c>
      <c r="I5202" s="57">
        <v>2.2550000000000001E-2</v>
      </c>
      <c r="N5202" s="57">
        <v>2.3675000000000002E-2</v>
      </c>
      <c r="T5202" s="58">
        <v>43185</v>
      </c>
      <c r="X5202" s="57">
        <v>4.0150000000000003E-3</v>
      </c>
      <c r="Z5202" s="57">
        <v>1.4990000000000002E-2</v>
      </c>
      <c r="AB5202" s="58">
        <v>43185</v>
      </c>
    </row>
    <row r="5203" spans="2:28">
      <c r="B5203" s="58">
        <v>43186</v>
      </c>
      <c r="D5203" s="57">
        <v>1.6500000000000001E-2</v>
      </c>
      <c r="I5203" s="57">
        <v>2.2450000000000001E-2</v>
      </c>
      <c r="N5203" s="57">
        <v>2.3550000000000001E-2</v>
      </c>
      <c r="T5203" s="58">
        <v>43186</v>
      </c>
      <c r="X5203" s="57">
        <v>3.748E-3</v>
      </c>
      <c r="Z5203" s="57">
        <v>1.4718E-2</v>
      </c>
      <c r="AB5203" s="58">
        <v>43186</v>
      </c>
    </row>
    <row r="5204" spans="2:28">
      <c r="B5204" s="58">
        <v>43187</v>
      </c>
      <c r="D5204" s="57">
        <v>1.6500000000000001E-2</v>
      </c>
      <c r="I5204" s="57">
        <v>2.215E-2</v>
      </c>
      <c r="N5204" s="57">
        <v>2.3224999999999999E-2</v>
      </c>
      <c r="T5204" s="58">
        <v>43187</v>
      </c>
      <c r="X5204" s="57">
        <v>3.7430000000000002E-3</v>
      </c>
      <c r="Z5204" s="57">
        <v>1.478E-2</v>
      </c>
      <c r="AB5204" s="58">
        <v>43187</v>
      </c>
    </row>
    <row r="5205" spans="2:28">
      <c r="B5205" s="58">
        <v>43188</v>
      </c>
      <c r="D5205" s="57">
        <v>1.6500000000000001E-2</v>
      </c>
      <c r="I5205" s="57">
        <v>2.2124999999999999E-2</v>
      </c>
      <c r="N5205" s="57">
        <v>2.3199999999999998E-2</v>
      </c>
      <c r="T5205" s="58">
        <v>43188</v>
      </c>
      <c r="X5205" s="57">
        <v>3.6420000000000003E-3</v>
      </c>
      <c r="Z5205" s="57">
        <v>1.4825E-2</v>
      </c>
      <c r="AB5205" s="58">
        <v>43188</v>
      </c>
    </row>
    <row r="5206" spans="2:28">
      <c r="B5206" s="58">
        <v>43189</v>
      </c>
      <c r="D5206" s="57">
        <v>1.6500000000000001E-2</v>
      </c>
      <c r="I5206" s="57">
        <v>2.2000000000000002E-2</v>
      </c>
      <c r="N5206" s="57">
        <v>2.3E-2</v>
      </c>
      <c r="T5206" s="58">
        <v>43189</v>
      </c>
      <c r="X5206" s="57">
        <v>3.6420000000000003E-3</v>
      </c>
      <c r="Z5206" s="57">
        <v>1.4839999999999999E-2</v>
      </c>
      <c r="AB5206" s="58">
        <v>43189</v>
      </c>
    </row>
    <row r="5207" spans="2:28">
      <c r="B5207" s="58">
        <v>43190</v>
      </c>
      <c r="D5207" s="57">
        <v>1.6500000000000001E-2</v>
      </c>
      <c r="I5207" s="57">
        <v>2.2000000000000002E-2</v>
      </c>
      <c r="N5207" s="57">
        <v>2.3E-2</v>
      </c>
      <c r="T5207" s="58">
        <v>43190</v>
      </c>
      <c r="X5207" s="57">
        <v>3.6420000000000003E-3</v>
      </c>
      <c r="Z5207" s="57">
        <v>1.4839999999999999E-2</v>
      </c>
      <c r="AB5207" s="58">
        <v>43190</v>
      </c>
    </row>
    <row r="5208" spans="2:28">
      <c r="B5208" s="58">
        <v>43191</v>
      </c>
      <c r="D5208" s="57">
        <v>1.6500000000000001E-2</v>
      </c>
      <c r="I5208" s="57">
        <v>2.2000000000000002E-2</v>
      </c>
      <c r="N5208" s="57">
        <v>2.3E-2</v>
      </c>
      <c r="T5208" s="58">
        <v>43191</v>
      </c>
      <c r="X5208" s="57">
        <v>3.6420000000000003E-3</v>
      </c>
      <c r="Z5208" s="57">
        <v>1.4839999999999999E-2</v>
      </c>
      <c r="AB5208" s="58">
        <v>43191</v>
      </c>
    </row>
    <row r="5209" spans="2:28">
      <c r="B5209" s="58">
        <v>43192</v>
      </c>
      <c r="D5209" s="57">
        <v>1.6500000000000001E-2</v>
      </c>
      <c r="I5209" s="57">
        <v>2.2099999999999998E-2</v>
      </c>
      <c r="N5209" s="57">
        <v>2.315E-2</v>
      </c>
      <c r="T5209" s="58">
        <v>43192</v>
      </c>
      <c r="X5209" s="57">
        <v>3.6420000000000003E-3</v>
      </c>
      <c r="Z5209" s="57">
        <v>1.4839999999999999E-2</v>
      </c>
      <c r="AB5209" s="58">
        <v>43192</v>
      </c>
    </row>
    <row r="5210" spans="2:28">
      <c r="B5210" s="58">
        <v>43193</v>
      </c>
      <c r="D5210" s="57">
        <v>1.6500000000000001E-2</v>
      </c>
      <c r="I5210" s="57">
        <v>2.1930000000000002E-2</v>
      </c>
      <c r="N5210" s="57">
        <v>2.3029999999999998E-2</v>
      </c>
      <c r="T5210" s="58">
        <v>43193</v>
      </c>
      <c r="X5210" s="57">
        <v>3.6320000000000002E-3</v>
      </c>
      <c r="Z5210" s="57">
        <v>1.4760000000000001E-2</v>
      </c>
      <c r="AB5210" s="58">
        <v>43193</v>
      </c>
    </row>
    <row r="5211" spans="2:28">
      <c r="B5211" s="58">
        <v>43194</v>
      </c>
      <c r="D5211" s="57">
        <v>1.6500000000000001E-2</v>
      </c>
      <c r="I5211" s="57">
        <v>2.1680000000000001E-2</v>
      </c>
      <c r="N5211" s="57">
        <v>2.2800000000000001E-2</v>
      </c>
      <c r="T5211" s="58">
        <v>43194</v>
      </c>
      <c r="X5211" s="57">
        <v>3.6049999999999997E-3</v>
      </c>
      <c r="Z5211" s="57">
        <v>1.4670000000000001E-2</v>
      </c>
      <c r="AB5211" s="58">
        <v>43194</v>
      </c>
    </row>
    <row r="5212" spans="2:28">
      <c r="B5212" s="58">
        <v>43195</v>
      </c>
      <c r="D5212" s="57">
        <v>1.6500000000000001E-2</v>
      </c>
      <c r="I5212" s="57">
        <v>2.1874999999999999E-2</v>
      </c>
      <c r="N5212" s="57">
        <v>2.3075000000000002E-2</v>
      </c>
      <c r="T5212" s="58">
        <v>43195</v>
      </c>
      <c r="X5212" s="57">
        <v>3.7799999999999999E-3</v>
      </c>
      <c r="Z5212" s="57">
        <v>1.4950000000000001E-2</v>
      </c>
      <c r="AB5212" s="58">
        <v>43195</v>
      </c>
    </row>
    <row r="5213" spans="2:28">
      <c r="B5213" s="58">
        <v>43196</v>
      </c>
      <c r="D5213" s="57">
        <v>1.6500000000000001E-2</v>
      </c>
      <c r="I5213" s="57">
        <v>2.1475000000000001E-2</v>
      </c>
      <c r="N5213" s="57">
        <v>2.2675000000000001E-2</v>
      </c>
      <c r="T5213" s="58">
        <v>43196</v>
      </c>
      <c r="X5213" s="57">
        <v>3.63E-3</v>
      </c>
      <c r="Z5213" s="57">
        <v>1.4790000000000001E-2</v>
      </c>
      <c r="AB5213" s="58">
        <v>43196</v>
      </c>
    </row>
    <row r="5214" spans="2:28">
      <c r="B5214" s="58">
        <v>43197</v>
      </c>
      <c r="D5214" s="57">
        <v>1.6500000000000001E-2</v>
      </c>
      <c r="I5214" s="57">
        <v>2.1475000000000001E-2</v>
      </c>
      <c r="N5214" s="57">
        <v>2.2675000000000001E-2</v>
      </c>
      <c r="T5214" s="58">
        <v>43197</v>
      </c>
      <c r="X5214" s="57">
        <v>3.63E-3</v>
      </c>
      <c r="Z5214" s="57">
        <v>1.4790000000000001E-2</v>
      </c>
      <c r="AB5214" s="58">
        <v>43197</v>
      </c>
    </row>
    <row r="5215" spans="2:28">
      <c r="B5215" s="58">
        <v>43198</v>
      </c>
      <c r="D5215" s="57">
        <v>1.6500000000000001E-2</v>
      </c>
      <c r="I5215" s="57">
        <v>2.1475000000000001E-2</v>
      </c>
      <c r="N5215" s="57">
        <v>2.2675000000000001E-2</v>
      </c>
      <c r="T5215" s="58">
        <v>43198</v>
      </c>
      <c r="X5215" s="57">
        <v>3.63E-3</v>
      </c>
      <c r="Z5215" s="57">
        <v>1.4790000000000001E-2</v>
      </c>
      <c r="AB5215" s="58">
        <v>43198</v>
      </c>
    </row>
    <row r="5216" spans="2:28">
      <c r="B5216" s="58">
        <v>43199</v>
      </c>
      <c r="D5216" s="57">
        <v>1.6500000000000001E-2</v>
      </c>
      <c r="I5216" s="57">
        <v>2.1499999999999998E-2</v>
      </c>
      <c r="N5216" s="57">
        <v>2.2700000000000001E-2</v>
      </c>
      <c r="T5216" s="58">
        <v>43199</v>
      </c>
      <c r="X5216" s="57">
        <v>3.65E-3</v>
      </c>
      <c r="Z5216" s="57">
        <v>1.4790000000000001E-2</v>
      </c>
      <c r="AB5216" s="58">
        <v>43199</v>
      </c>
    </row>
    <row r="5217" spans="2:28">
      <c r="B5217" s="58">
        <v>43200</v>
      </c>
      <c r="D5217" s="57">
        <v>1.6500000000000001E-2</v>
      </c>
      <c r="I5217" s="57">
        <v>2.155E-2</v>
      </c>
      <c r="N5217" s="57">
        <v>2.2749999999999999E-2</v>
      </c>
      <c r="T5217" s="58">
        <v>43200</v>
      </c>
      <c r="X5217" s="57">
        <v>3.6849999999999999E-3</v>
      </c>
      <c r="Z5217" s="57">
        <v>1.4673E-2</v>
      </c>
      <c r="AB5217" s="58">
        <v>43200</v>
      </c>
    </row>
    <row r="5218" spans="2:28">
      <c r="B5218" s="58">
        <v>43201</v>
      </c>
      <c r="D5218" s="57">
        <v>1.6500000000000001E-2</v>
      </c>
      <c r="I5218" s="57">
        <v>2.1349999999999997E-2</v>
      </c>
      <c r="N5218" s="57">
        <v>2.247E-2</v>
      </c>
      <c r="T5218" s="58">
        <v>43201</v>
      </c>
      <c r="X5218" s="57">
        <v>3.6749999999999999E-3</v>
      </c>
      <c r="Z5218" s="57">
        <v>1.4579999999999999E-2</v>
      </c>
      <c r="AB5218" s="58">
        <v>43201</v>
      </c>
    </row>
    <row r="5219" spans="2:28">
      <c r="B5219" s="58">
        <v>43202</v>
      </c>
      <c r="D5219" s="57">
        <v>1.6500000000000001E-2</v>
      </c>
      <c r="I5219" s="57">
        <v>2.1324999999999997E-2</v>
      </c>
      <c r="N5219" s="57">
        <v>2.2425E-2</v>
      </c>
      <c r="T5219" s="58">
        <v>43202</v>
      </c>
      <c r="X5219" s="57">
        <v>3.7280000000000004E-3</v>
      </c>
      <c r="Z5219" s="57">
        <v>1.4857E-2</v>
      </c>
      <c r="AB5219" s="58">
        <v>43202</v>
      </c>
    </row>
    <row r="5220" spans="2:28">
      <c r="B5220" s="58">
        <v>43203</v>
      </c>
      <c r="D5220" s="57">
        <v>1.6500000000000001E-2</v>
      </c>
      <c r="I5220" s="57">
        <v>2.155E-2</v>
      </c>
      <c r="N5220" s="57">
        <v>2.2675000000000001E-2</v>
      </c>
      <c r="T5220" s="58">
        <v>43203</v>
      </c>
      <c r="X5220" s="57">
        <v>3.6749999999999999E-3</v>
      </c>
      <c r="Z5220" s="57">
        <v>1.4800000000000001E-2</v>
      </c>
      <c r="AB5220" s="58">
        <v>43203</v>
      </c>
    </row>
    <row r="5221" spans="2:28">
      <c r="B5221" s="58">
        <v>43204</v>
      </c>
      <c r="D5221" s="57">
        <v>1.6500000000000001E-2</v>
      </c>
      <c r="I5221" s="57">
        <v>2.155E-2</v>
      </c>
      <c r="N5221" s="57">
        <v>2.2675000000000001E-2</v>
      </c>
      <c r="T5221" s="58">
        <v>43204</v>
      </c>
      <c r="X5221" s="57">
        <v>3.6749999999999999E-3</v>
      </c>
      <c r="Z5221" s="57">
        <v>1.4800000000000001E-2</v>
      </c>
      <c r="AB5221" s="58">
        <v>43204</v>
      </c>
    </row>
    <row r="5222" spans="2:28">
      <c r="B5222" s="58">
        <v>43205</v>
      </c>
      <c r="D5222" s="57">
        <v>1.6500000000000001E-2</v>
      </c>
      <c r="I5222" s="57">
        <v>2.155E-2</v>
      </c>
      <c r="N5222" s="57">
        <v>2.2675000000000001E-2</v>
      </c>
      <c r="T5222" s="58">
        <v>43205</v>
      </c>
      <c r="X5222" s="57">
        <v>3.6749999999999999E-3</v>
      </c>
      <c r="Z5222" s="57">
        <v>1.4800000000000001E-2</v>
      </c>
      <c r="AB5222" s="58">
        <v>43205</v>
      </c>
    </row>
    <row r="5223" spans="2:28">
      <c r="B5223" s="58">
        <v>43206</v>
      </c>
      <c r="D5223" s="57">
        <v>1.6500000000000001E-2</v>
      </c>
      <c r="I5223" s="57">
        <v>2.1700000000000001E-2</v>
      </c>
      <c r="N5223" s="57">
        <v>2.2850000000000002E-2</v>
      </c>
      <c r="T5223" s="58">
        <v>43206</v>
      </c>
      <c r="X5223" s="57">
        <v>3.7580000000000001E-3</v>
      </c>
      <c r="Z5223" s="57">
        <v>1.4929999999999999E-2</v>
      </c>
      <c r="AB5223" s="58">
        <v>43206</v>
      </c>
    </row>
    <row r="5224" spans="2:28">
      <c r="B5224" s="58">
        <v>43207</v>
      </c>
      <c r="D5224" s="57">
        <v>1.6500000000000001E-2</v>
      </c>
      <c r="I5224" s="57">
        <v>2.18E-2</v>
      </c>
      <c r="N5224" s="57">
        <v>2.2949999999999998E-2</v>
      </c>
      <c r="T5224" s="58">
        <v>43207</v>
      </c>
      <c r="X5224" s="57">
        <v>3.62E-3</v>
      </c>
      <c r="Z5224" s="57">
        <v>1.468E-2</v>
      </c>
      <c r="AB5224" s="58">
        <v>43207</v>
      </c>
    </row>
    <row r="5225" spans="2:28">
      <c r="B5225" s="58">
        <v>43208</v>
      </c>
      <c r="D5225" s="57">
        <v>1.6500000000000001E-2</v>
      </c>
      <c r="I5225" s="57">
        <v>2.1874999999999999E-2</v>
      </c>
      <c r="N5225" s="57">
        <v>2.3E-2</v>
      </c>
      <c r="T5225" s="58">
        <v>43208</v>
      </c>
      <c r="X5225" s="57">
        <v>3.715E-3</v>
      </c>
      <c r="Z5225" s="57">
        <v>1.4761999999999999E-2</v>
      </c>
      <c r="AB5225" s="58">
        <v>43208</v>
      </c>
    </row>
    <row r="5226" spans="2:28">
      <c r="B5226" s="58">
        <v>43209</v>
      </c>
      <c r="D5226" s="57">
        <v>1.6500000000000001E-2</v>
      </c>
      <c r="I5226" s="57">
        <v>2.1874999999999999E-2</v>
      </c>
      <c r="N5226" s="57">
        <v>2.2974999999999999E-2</v>
      </c>
      <c r="T5226" s="58">
        <v>43209</v>
      </c>
      <c r="X5226" s="57">
        <v>4.1349999999999998E-3</v>
      </c>
      <c r="Z5226" s="57">
        <v>1.5190000000000002E-2</v>
      </c>
      <c r="AB5226" s="58">
        <v>43209</v>
      </c>
    </row>
    <row r="5227" spans="2:28">
      <c r="B5227" s="58">
        <v>43210</v>
      </c>
      <c r="D5227" s="57">
        <v>1.6500000000000001E-2</v>
      </c>
      <c r="I5227" s="57">
        <v>2.205E-2</v>
      </c>
      <c r="N5227" s="57">
        <v>2.3174999999999998E-2</v>
      </c>
      <c r="T5227" s="58">
        <v>43210</v>
      </c>
      <c r="X5227" s="57">
        <v>4.0850000000000001E-3</v>
      </c>
      <c r="Z5227" s="57">
        <v>1.541E-2</v>
      </c>
      <c r="AB5227" s="58">
        <v>43210</v>
      </c>
    </row>
    <row r="5228" spans="2:28">
      <c r="B5228" s="58">
        <v>43211</v>
      </c>
      <c r="D5228" s="57">
        <v>1.6500000000000001E-2</v>
      </c>
      <c r="I5228" s="57">
        <v>2.205E-2</v>
      </c>
      <c r="N5228" s="57">
        <v>2.3174999999999998E-2</v>
      </c>
      <c r="T5228" s="58">
        <v>43211</v>
      </c>
      <c r="X5228" s="57">
        <v>4.0850000000000001E-3</v>
      </c>
      <c r="Z5228" s="57">
        <v>1.541E-2</v>
      </c>
      <c r="AB5228" s="58">
        <v>43211</v>
      </c>
    </row>
    <row r="5229" spans="2:28">
      <c r="B5229" s="58">
        <v>43212</v>
      </c>
      <c r="D5229" s="57">
        <v>1.6500000000000001E-2</v>
      </c>
      <c r="I5229" s="57">
        <v>2.205E-2</v>
      </c>
      <c r="N5229" s="57">
        <v>2.3174999999999998E-2</v>
      </c>
      <c r="T5229" s="58">
        <v>43212</v>
      </c>
      <c r="X5229" s="57">
        <v>4.0850000000000001E-3</v>
      </c>
      <c r="Z5229" s="57">
        <v>1.541E-2</v>
      </c>
      <c r="AB5229" s="58">
        <v>43212</v>
      </c>
    </row>
    <row r="5230" spans="2:28">
      <c r="B5230" s="58">
        <v>43213</v>
      </c>
      <c r="D5230" s="57">
        <v>1.6500000000000001E-2</v>
      </c>
      <c r="I5230" s="57">
        <v>2.2499999999999999E-2</v>
      </c>
      <c r="N5230" s="57">
        <v>2.367E-2</v>
      </c>
      <c r="T5230" s="58">
        <v>43213</v>
      </c>
      <c r="X5230" s="57">
        <v>4.2399999999999998E-3</v>
      </c>
      <c r="Z5230" s="57">
        <v>1.558E-2</v>
      </c>
      <c r="AB5230" s="58">
        <v>43213</v>
      </c>
    </row>
    <row r="5231" spans="2:28">
      <c r="B5231" s="58">
        <v>43214</v>
      </c>
      <c r="D5231" s="57">
        <v>1.6500000000000001E-2</v>
      </c>
      <c r="I5231" s="57">
        <v>2.247E-2</v>
      </c>
      <c r="N5231" s="57">
        <v>2.3650000000000001E-2</v>
      </c>
      <c r="T5231" s="58">
        <v>43214</v>
      </c>
      <c r="X5231" s="57">
        <v>4.1920000000000004E-3</v>
      </c>
      <c r="Z5231" s="57">
        <v>1.5495000000000002E-2</v>
      </c>
      <c r="AB5231" s="58">
        <v>43214</v>
      </c>
    </row>
    <row r="5232" spans="2:28">
      <c r="B5232" s="58">
        <v>43215</v>
      </c>
      <c r="D5232" s="57">
        <v>1.6500000000000001E-2</v>
      </c>
      <c r="I5232" s="57">
        <v>2.2875E-2</v>
      </c>
      <c r="N5232" s="57">
        <v>2.4074999999999999E-2</v>
      </c>
      <c r="T5232" s="58">
        <v>43215</v>
      </c>
      <c r="X5232" s="57">
        <v>4.365E-3</v>
      </c>
      <c r="Z5232" s="57">
        <v>1.5650000000000001E-2</v>
      </c>
      <c r="AB5232" s="58">
        <v>43215</v>
      </c>
    </row>
    <row r="5233" spans="2:28">
      <c r="B5233" s="58">
        <v>43216</v>
      </c>
      <c r="D5233" s="57">
        <v>1.6500000000000001E-2</v>
      </c>
      <c r="I5233" s="57">
        <v>2.2669999999999999E-2</v>
      </c>
      <c r="N5233" s="57">
        <v>2.3875E-2</v>
      </c>
      <c r="T5233" s="58">
        <v>43216</v>
      </c>
      <c r="X5233" s="57">
        <v>4.1399999999999996E-3</v>
      </c>
      <c r="Z5233" s="57">
        <v>1.5339999999999999E-2</v>
      </c>
      <c r="AB5233" s="58">
        <v>43216</v>
      </c>
    </row>
    <row r="5234" spans="2:28">
      <c r="B5234" s="58">
        <v>43217</v>
      </c>
      <c r="D5234" s="57">
        <v>1.6500000000000001E-2</v>
      </c>
      <c r="I5234" s="57">
        <v>2.2275E-2</v>
      </c>
      <c r="N5234" s="57">
        <v>2.3449999999999999E-2</v>
      </c>
      <c r="T5234" s="58">
        <v>43217</v>
      </c>
      <c r="X5234" s="57">
        <v>4.0150000000000003E-3</v>
      </c>
      <c r="Z5234" s="57">
        <v>1.524E-2</v>
      </c>
      <c r="AB5234" s="58">
        <v>43217</v>
      </c>
    </row>
    <row r="5235" spans="2:28">
      <c r="B5235" s="58">
        <v>43218</v>
      </c>
      <c r="D5235" s="57">
        <v>1.6500000000000001E-2</v>
      </c>
      <c r="I5235" s="57">
        <v>2.2275E-2</v>
      </c>
      <c r="N5235" s="57">
        <v>2.3449999999999999E-2</v>
      </c>
      <c r="T5235" s="58">
        <v>43218</v>
      </c>
      <c r="X5235" s="57">
        <v>4.0150000000000003E-3</v>
      </c>
      <c r="Z5235" s="57">
        <v>1.524E-2</v>
      </c>
      <c r="AB5235" s="58">
        <v>43218</v>
      </c>
    </row>
    <row r="5236" spans="2:28">
      <c r="B5236" s="58">
        <v>43219</v>
      </c>
      <c r="D5236" s="57">
        <v>1.6500000000000001E-2</v>
      </c>
      <c r="I5236" s="57">
        <v>2.2275E-2</v>
      </c>
      <c r="N5236" s="57">
        <v>2.3449999999999999E-2</v>
      </c>
      <c r="T5236" s="58">
        <v>43219</v>
      </c>
      <c r="X5236" s="57">
        <v>4.0150000000000003E-3</v>
      </c>
      <c r="Z5236" s="57">
        <v>1.524E-2</v>
      </c>
      <c r="AB5236" s="58">
        <v>43219</v>
      </c>
    </row>
    <row r="5237" spans="2:28">
      <c r="B5237" s="58">
        <v>43220</v>
      </c>
      <c r="D5237" s="57">
        <v>1.6500000000000001E-2</v>
      </c>
      <c r="I5237" s="57">
        <v>2.2450000000000001E-2</v>
      </c>
      <c r="N5237" s="57">
        <v>2.3650000000000001E-2</v>
      </c>
      <c r="T5237" s="58">
        <v>43220</v>
      </c>
      <c r="X5237" s="57">
        <v>3.8649999999999999E-3</v>
      </c>
      <c r="Z5237" s="57">
        <v>1.521E-2</v>
      </c>
      <c r="AB5237" s="58">
        <v>43220</v>
      </c>
    </row>
    <row r="5238" spans="2:28">
      <c r="B5238" s="58">
        <v>43221</v>
      </c>
      <c r="D5238" s="57">
        <v>1.6500000000000001E-2</v>
      </c>
      <c r="I5238" s="57">
        <v>2.2425E-2</v>
      </c>
      <c r="N5238" s="57">
        <v>2.3599999999999999E-2</v>
      </c>
      <c r="T5238" s="58">
        <v>43221</v>
      </c>
      <c r="X5238" s="57">
        <v>3.8649999999999999E-3</v>
      </c>
      <c r="Z5238" s="57">
        <v>1.5263000000000001E-2</v>
      </c>
      <c r="AB5238" s="58">
        <v>43221</v>
      </c>
    </row>
    <row r="5239" spans="2:28">
      <c r="B5239" s="58">
        <v>43222</v>
      </c>
      <c r="D5239" s="57">
        <v>1.6500000000000001E-2</v>
      </c>
      <c r="I5239" s="57">
        <v>2.265E-2</v>
      </c>
      <c r="N5239" s="57">
        <v>2.3849999999999996E-2</v>
      </c>
      <c r="T5239" s="58">
        <v>43222</v>
      </c>
      <c r="X5239" s="57">
        <v>3.9750000000000002E-3</v>
      </c>
      <c r="Z5239" s="57">
        <v>1.541E-2</v>
      </c>
      <c r="AB5239" s="58">
        <v>43222</v>
      </c>
    </row>
    <row r="5240" spans="2:28">
      <c r="B5240" s="58">
        <v>43223</v>
      </c>
      <c r="D5240" s="57">
        <v>1.6500000000000001E-2</v>
      </c>
      <c r="I5240" s="57">
        <v>2.2749999999999999E-2</v>
      </c>
      <c r="N5240" s="57">
        <v>2.3949999999999999E-2</v>
      </c>
      <c r="T5240" s="58">
        <v>43223</v>
      </c>
      <c r="X5240" s="57">
        <v>3.65E-3</v>
      </c>
      <c r="Z5240" s="57">
        <v>1.516E-2</v>
      </c>
      <c r="AB5240" s="58">
        <v>43223</v>
      </c>
    </row>
    <row r="5241" spans="2:28">
      <c r="B5241" s="58">
        <v>43224</v>
      </c>
      <c r="D5241" s="57">
        <v>1.6500000000000001E-2</v>
      </c>
      <c r="I5241" s="57">
        <v>2.2925000000000001E-2</v>
      </c>
      <c r="N5241" s="57">
        <v>2.4074999999999999E-2</v>
      </c>
      <c r="T5241" s="58">
        <v>43224</v>
      </c>
      <c r="X5241" s="57">
        <v>3.6949999999999999E-3</v>
      </c>
      <c r="Z5241" s="57">
        <v>1.5143E-2</v>
      </c>
      <c r="AB5241" s="58">
        <v>43224</v>
      </c>
    </row>
    <row r="5242" spans="2:28">
      <c r="B5242" s="58">
        <v>43225</v>
      </c>
      <c r="D5242" s="57">
        <v>1.6500000000000001E-2</v>
      </c>
      <c r="I5242" s="57">
        <v>2.2925000000000001E-2</v>
      </c>
      <c r="N5242" s="57">
        <v>2.4074999999999999E-2</v>
      </c>
      <c r="T5242" s="58">
        <v>43225</v>
      </c>
      <c r="X5242" s="57">
        <v>3.6949999999999999E-3</v>
      </c>
      <c r="Z5242" s="57">
        <v>1.5143E-2</v>
      </c>
      <c r="AB5242" s="58">
        <v>43225</v>
      </c>
    </row>
    <row r="5243" spans="2:28">
      <c r="B5243" s="58">
        <v>43226</v>
      </c>
      <c r="D5243" s="57">
        <v>1.6500000000000001E-2</v>
      </c>
      <c r="I5243" s="57">
        <v>2.2925000000000001E-2</v>
      </c>
      <c r="N5243" s="57">
        <v>2.4074999999999999E-2</v>
      </c>
      <c r="T5243" s="58">
        <v>43226</v>
      </c>
      <c r="X5243" s="57">
        <v>3.6949999999999999E-3</v>
      </c>
      <c r="Z5243" s="57">
        <v>1.5143E-2</v>
      </c>
      <c r="AB5243" s="58">
        <v>43226</v>
      </c>
    </row>
    <row r="5244" spans="2:28">
      <c r="B5244" s="58">
        <v>43227</v>
      </c>
      <c r="D5244" s="57">
        <v>1.6500000000000001E-2</v>
      </c>
      <c r="I5244" s="57">
        <v>2.2925000000000001E-2</v>
      </c>
      <c r="N5244" s="57">
        <v>2.4050000000000002E-2</v>
      </c>
      <c r="T5244" s="58">
        <v>43227</v>
      </c>
      <c r="X5244" s="57">
        <v>3.6509999999999997E-3</v>
      </c>
      <c r="Z5244" s="57">
        <v>1.4999999999999999E-2</v>
      </c>
      <c r="AB5244" s="58">
        <v>43227</v>
      </c>
    </row>
    <row r="5245" spans="2:28">
      <c r="B5245" s="58">
        <v>43228</v>
      </c>
      <c r="D5245" s="57">
        <v>1.6500000000000001E-2</v>
      </c>
      <c r="I5245" s="57">
        <v>2.3050000000000001E-2</v>
      </c>
      <c r="N5245" s="57">
        <v>2.4125000000000001E-2</v>
      </c>
      <c r="T5245" s="58">
        <v>43228</v>
      </c>
      <c r="X5245" s="57">
        <v>3.8349999999999999E-3</v>
      </c>
      <c r="Z5245" s="57">
        <v>1.532E-2</v>
      </c>
      <c r="AB5245" s="58">
        <v>43228</v>
      </c>
    </row>
    <row r="5246" spans="2:28">
      <c r="B5246" s="58">
        <v>43229</v>
      </c>
      <c r="D5246" s="57">
        <v>1.6500000000000001E-2</v>
      </c>
      <c r="I5246" s="57">
        <v>2.3125E-2</v>
      </c>
      <c r="N5246" s="57">
        <v>2.4275000000000001E-2</v>
      </c>
      <c r="T5246" s="58">
        <v>43229</v>
      </c>
      <c r="X5246" s="57">
        <v>3.875E-3</v>
      </c>
      <c r="Z5246" s="57">
        <v>1.5390000000000001E-2</v>
      </c>
      <c r="AB5246" s="58">
        <v>43229</v>
      </c>
    </row>
    <row r="5247" spans="2:28">
      <c r="B5247" s="58">
        <v>43230</v>
      </c>
      <c r="D5247" s="57">
        <v>1.6500000000000001E-2</v>
      </c>
      <c r="I5247" s="57">
        <v>2.29E-2</v>
      </c>
      <c r="N5247" s="57">
        <v>2.4074999999999999E-2</v>
      </c>
      <c r="T5247" s="58">
        <v>43230</v>
      </c>
      <c r="X5247" s="57">
        <v>3.8700000000000002E-3</v>
      </c>
      <c r="Z5247" s="57">
        <v>1.5339999999999999E-2</v>
      </c>
      <c r="AB5247" s="58">
        <v>43230</v>
      </c>
    </row>
    <row r="5248" spans="2:28">
      <c r="B5248" s="58">
        <v>43231</v>
      </c>
      <c r="D5248" s="57">
        <v>1.6500000000000001E-2</v>
      </c>
      <c r="I5248" s="57">
        <v>2.2949999999999998E-2</v>
      </c>
      <c r="N5248" s="57">
        <v>2.4119999999999999E-2</v>
      </c>
      <c r="T5248" s="58">
        <v>43231</v>
      </c>
      <c r="X5248" s="57">
        <v>3.9750000000000002E-3</v>
      </c>
      <c r="Z5248" s="57">
        <v>1.5405E-2</v>
      </c>
      <c r="AB5248" s="58">
        <v>43231</v>
      </c>
    </row>
    <row r="5249" spans="2:28">
      <c r="B5249" s="58">
        <v>43232</v>
      </c>
      <c r="D5249" s="57">
        <v>1.6500000000000001E-2</v>
      </c>
      <c r="I5249" s="57">
        <v>2.2949999999999998E-2</v>
      </c>
      <c r="N5249" s="57">
        <v>2.4119999999999999E-2</v>
      </c>
      <c r="T5249" s="58">
        <v>43232</v>
      </c>
      <c r="X5249" s="57">
        <v>3.9750000000000002E-3</v>
      </c>
      <c r="Z5249" s="57">
        <v>1.5405E-2</v>
      </c>
      <c r="AB5249" s="58">
        <v>43232</v>
      </c>
    </row>
    <row r="5250" spans="2:28">
      <c r="B5250" s="58">
        <v>43233</v>
      </c>
      <c r="D5250" s="57">
        <v>1.6500000000000001E-2</v>
      </c>
      <c r="I5250" s="57">
        <v>2.2949999999999998E-2</v>
      </c>
      <c r="N5250" s="57">
        <v>2.4119999999999999E-2</v>
      </c>
      <c r="T5250" s="58">
        <v>43233</v>
      </c>
      <c r="X5250" s="57">
        <v>3.9750000000000002E-3</v>
      </c>
      <c r="Z5250" s="57">
        <v>1.5405E-2</v>
      </c>
      <c r="AB5250" s="58">
        <v>43233</v>
      </c>
    </row>
    <row r="5251" spans="2:28">
      <c r="B5251" s="58">
        <v>43234</v>
      </c>
      <c r="D5251" s="57">
        <v>1.6500000000000001E-2</v>
      </c>
      <c r="I5251" s="57">
        <v>2.3174999999999998E-2</v>
      </c>
      <c r="N5251" s="57">
        <v>2.4275000000000001E-2</v>
      </c>
      <c r="T5251" s="58">
        <v>43234</v>
      </c>
      <c r="X5251" s="57">
        <v>4.3249999999999999E-3</v>
      </c>
      <c r="Z5251" s="57">
        <v>1.5644999999999999E-2</v>
      </c>
      <c r="AB5251" s="58">
        <v>43234</v>
      </c>
    </row>
    <row r="5252" spans="2:28">
      <c r="B5252" s="58">
        <v>43235</v>
      </c>
      <c r="D5252" s="57">
        <v>1.6500000000000001E-2</v>
      </c>
      <c r="I5252" s="57">
        <v>2.3324999999999999E-2</v>
      </c>
      <c r="N5252" s="57">
        <v>2.4474999999999997E-2</v>
      </c>
      <c r="T5252" s="58">
        <v>43235</v>
      </c>
      <c r="X5252" s="57">
        <v>4.4850000000000003E-3</v>
      </c>
      <c r="Z5252" s="57">
        <v>1.6059999999999998E-2</v>
      </c>
      <c r="AB5252" s="58">
        <v>43235</v>
      </c>
    </row>
    <row r="5253" spans="2:28">
      <c r="B5253" s="58">
        <v>43236</v>
      </c>
      <c r="D5253" s="57">
        <v>1.6500000000000001E-2</v>
      </c>
      <c r="I5253" s="57">
        <v>2.3050000000000001E-2</v>
      </c>
      <c r="N5253" s="57">
        <v>2.4249999999999997E-2</v>
      </c>
      <c r="T5253" s="58">
        <v>43236</v>
      </c>
      <c r="X5253" s="57">
        <v>4.2750000000000002E-3</v>
      </c>
      <c r="Z5253" s="57">
        <v>1.5990000000000001E-2</v>
      </c>
      <c r="AB5253" s="58">
        <v>43236</v>
      </c>
    </row>
    <row r="5254" spans="2:28">
      <c r="B5254" s="58">
        <v>43237</v>
      </c>
      <c r="D5254" s="57">
        <v>1.6500000000000001E-2</v>
      </c>
      <c r="I5254" s="57">
        <v>2.3025000000000004E-2</v>
      </c>
      <c r="N5254" s="57">
        <v>2.435E-2</v>
      </c>
      <c r="T5254" s="58">
        <v>43237</v>
      </c>
      <c r="X5254" s="57">
        <v>4.4879999999999998E-3</v>
      </c>
      <c r="Z5254" s="57">
        <v>1.6280000000000003E-2</v>
      </c>
      <c r="AB5254" s="58">
        <v>43237</v>
      </c>
    </row>
    <row r="5255" spans="2:28">
      <c r="B5255" s="58">
        <v>43238</v>
      </c>
      <c r="D5255" s="57">
        <v>1.6500000000000001E-2</v>
      </c>
      <c r="I5255" s="57">
        <v>2.2574999999999998E-2</v>
      </c>
      <c r="N5255" s="57">
        <v>2.3963000000000002E-2</v>
      </c>
      <c r="T5255" s="58">
        <v>43238</v>
      </c>
      <c r="X5255" s="57">
        <v>4.1670000000000006E-3</v>
      </c>
      <c r="Z5255" s="57">
        <v>1.5910000000000001E-2</v>
      </c>
      <c r="AB5255" s="58">
        <v>43238</v>
      </c>
    </row>
    <row r="5256" spans="2:28">
      <c r="B5256" s="58">
        <v>43239</v>
      </c>
      <c r="D5256" s="57">
        <v>1.6500000000000001E-2</v>
      </c>
      <c r="I5256" s="57">
        <v>2.2574999999999998E-2</v>
      </c>
      <c r="N5256" s="57">
        <v>2.3963000000000002E-2</v>
      </c>
      <c r="T5256" s="58">
        <v>43239</v>
      </c>
      <c r="X5256" s="57">
        <v>4.1670000000000006E-3</v>
      </c>
      <c r="Z5256" s="57">
        <v>1.5910000000000001E-2</v>
      </c>
      <c r="AB5256" s="58">
        <v>43239</v>
      </c>
    </row>
    <row r="5257" spans="2:28">
      <c r="B5257" s="58">
        <v>43240</v>
      </c>
      <c r="D5257" s="57">
        <v>1.6500000000000001E-2</v>
      </c>
      <c r="I5257" s="57">
        <v>2.2574999999999998E-2</v>
      </c>
      <c r="N5257" s="57">
        <v>2.3963000000000002E-2</v>
      </c>
      <c r="T5257" s="58">
        <v>43240</v>
      </c>
      <c r="X5257" s="57">
        <v>4.1670000000000006E-3</v>
      </c>
      <c r="Z5257" s="57">
        <v>1.5910000000000001E-2</v>
      </c>
      <c r="AB5257" s="58">
        <v>43240</v>
      </c>
    </row>
    <row r="5258" spans="2:28">
      <c r="B5258" s="58">
        <v>43241</v>
      </c>
      <c r="D5258" s="57">
        <v>1.6500000000000001E-2</v>
      </c>
      <c r="I5258" s="57">
        <v>2.2850000000000002E-2</v>
      </c>
      <c r="N5258" s="57">
        <v>2.4150000000000001E-2</v>
      </c>
      <c r="T5258" s="58">
        <v>43241</v>
      </c>
      <c r="X5258" s="57">
        <v>3.9950000000000003E-3</v>
      </c>
      <c r="Z5258" s="57">
        <v>1.5709999999999998E-2</v>
      </c>
      <c r="AB5258" s="58">
        <v>43241</v>
      </c>
    </row>
    <row r="5259" spans="2:28">
      <c r="B5259" s="58">
        <v>43242</v>
      </c>
      <c r="D5259" s="57">
        <v>1.6500000000000001E-2</v>
      </c>
      <c r="I5259" s="57">
        <v>2.2800000000000001E-2</v>
      </c>
      <c r="N5259" s="57">
        <v>2.4125000000000001E-2</v>
      </c>
      <c r="T5259" s="58">
        <v>43242</v>
      </c>
      <c r="X5259" s="57">
        <v>4.0790000000000002E-3</v>
      </c>
      <c r="Z5259" s="57">
        <v>1.5872999999999998E-2</v>
      </c>
      <c r="AB5259" s="58">
        <v>43242</v>
      </c>
    </row>
    <row r="5260" spans="2:28">
      <c r="B5260" s="58">
        <v>43243</v>
      </c>
      <c r="D5260" s="57">
        <v>1.6500000000000001E-2</v>
      </c>
      <c r="I5260" s="57">
        <v>2.265E-2</v>
      </c>
      <c r="N5260" s="57">
        <v>2.3949999999999999E-2</v>
      </c>
      <c r="T5260" s="58">
        <v>43243</v>
      </c>
      <c r="X5260" s="57">
        <v>3.7399999999999998E-3</v>
      </c>
      <c r="Z5260" s="57">
        <v>1.5769999999999999E-2</v>
      </c>
      <c r="AB5260" s="58">
        <v>43243</v>
      </c>
    </row>
    <row r="5261" spans="2:28">
      <c r="B5261" s="58">
        <v>43244</v>
      </c>
      <c r="D5261" s="57">
        <v>1.6500000000000001E-2</v>
      </c>
      <c r="I5261" s="57">
        <v>2.23E-2</v>
      </c>
      <c r="N5261" s="57">
        <v>2.3700000000000002E-2</v>
      </c>
      <c r="T5261" s="58">
        <v>43244</v>
      </c>
      <c r="X5261" s="57">
        <v>3.5060000000000004E-3</v>
      </c>
      <c r="Z5261" s="57">
        <v>1.5354999999999999E-2</v>
      </c>
      <c r="AB5261" s="58">
        <v>43244</v>
      </c>
    </row>
    <row r="5262" spans="2:28">
      <c r="B5262" s="58">
        <v>43245</v>
      </c>
      <c r="D5262" s="57">
        <v>1.6500000000000001E-2</v>
      </c>
      <c r="I5262" s="57">
        <v>2.2374999999999999E-2</v>
      </c>
      <c r="N5262" s="57">
        <v>2.3725E-2</v>
      </c>
      <c r="T5262" s="58">
        <v>43245</v>
      </c>
      <c r="X5262" s="57">
        <v>3.1199999999999999E-3</v>
      </c>
      <c r="Z5262" s="57">
        <v>1.5100000000000001E-2</v>
      </c>
      <c r="AB5262" s="58">
        <v>43245</v>
      </c>
    </row>
    <row r="5263" spans="2:28">
      <c r="B5263" s="58">
        <v>43246</v>
      </c>
      <c r="D5263" s="57">
        <v>1.6500000000000001E-2</v>
      </c>
      <c r="I5263" s="57">
        <v>2.2374999999999999E-2</v>
      </c>
      <c r="N5263" s="57">
        <v>2.3725E-2</v>
      </c>
      <c r="T5263" s="58">
        <v>43246</v>
      </c>
      <c r="X5263" s="57">
        <v>3.1199999999999999E-3</v>
      </c>
      <c r="Z5263" s="57">
        <v>1.5100000000000001E-2</v>
      </c>
      <c r="AB5263" s="58">
        <v>43246</v>
      </c>
    </row>
    <row r="5264" spans="2:28">
      <c r="B5264" s="58">
        <v>43247</v>
      </c>
      <c r="D5264" s="57">
        <v>1.6500000000000001E-2</v>
      </c>
      <c r="I5264" s="57">
        <v>2.2374999999999999E-2</v>
      </c>
      <c r="N5264" s="57">
        <v>2.3725E-2</v>
      </c>
      <c r="T5264" s="58">
        <v>43247</v>
      </c>
      <c r="X5264" s="57">
        <v>3.1199999999999999E-3</v>
      </c>
      <c r="Z5264" s="57">
        <v>1.5100000000000001E-2</v>
      </c>
      <c r="AB5264" s="58">
        <v>43247</v>
      </c>
    </row>
    <row r="5265" spans="2:28">
      <c r="B5265" s="58">
        <v>43248</v>
      </c>
      <c r="D5265" s="57">
        <v>1.6500000000000001E-2</v>
      </c>
      <c r="I5265" s="57">
        <v>2.2450000000000001E-2</v>
      </c>
      <c r="N5265" s="57">
        <v>2.375E-2</v>
      </c>
      <c r="T5265" s="58">
        <v>43248</v>
      </c>
      <c r="X5265" s="57">
        <v>2.8760000000000001E-3</v>
      </c>
      <c r="Z5265" s="57">
        <v>1.4715000000000001E-2</v>
      </c>
      <c r="AB5265" s="58">
        <v>43248</v>
      </c>
    </row>
    <row r="5266" spans="2:28">
      <c r="B5266" s="58">
        <v>43249</v>
      </c>
      <c r="D5266" s="57">
        <v>1.6500000000000001E-2</v>
      </c>
      <c r="I5266" s="57">
        <v>2.215E-2</v>
      </c>
      <c r="N5266" s="57">
        <v>2.3349999999999999E-2</v>
      </c>
      <c r="T5266" s="58">
        <v>43249</v>
      </c>
      <c r="X5266" s="57">
        <v>2.4199999999999998E-3</v>
      </c>
      <c r="Z5266" s="57">
        <v>1.4539999999999999E-2</v>
      </c>
      <c r="AB5266" s="58">
        <v>43249</v>
      </c>
    </row>
    <row r="5267" spans="2:28">
      <c r="B5267" s="58">
        <v>43250</v>
      </c>
      <c r="D5267" s="57">
        <v>1.6500000000000001E-2</v>
      </c>
      <c r="I5267" s="57">
        <v>2.215E-2</v>
      </c>
      <c r="N5267" s="57">
        <v>2.3349999999999999E-2</v>
      </c>
      <c r="T5267" s="58">
        <v>43250</v>
      </c>
      <c r="X5267" s="57">
        <v>2.9840000000000001E-3</v>
      </c>
      <c r="Z5267" s="57">
        <v>1.5045999999999999E-2</v>
      </c>
      <c r="AB5267" s="58">
        <v>43250</v>
      </c>
    </row>
    <row r="5268" spans="2:28">
      <c r="B5268" s="58">
        <v>43251</v>
      </c>
      <c r="D5268" s="57">
        <v>1.6500000000000001E-2</v>
      </c>
      <c r="I5268" s="57">
        <v>2.215E-2</v>
      </c>
      <c r="N5268" s="57">
        <v>2.3349999999999999E-2</v>
      </c>
      <c r="T5268" s="58">
        <v>43251</v>
      </c>
      <c r="X5268" s="57">
        <v>3.0049999999999999E-3</v>
      </c>
      <c r="Z5268" s="57">
        <v>1.4657999999999999E-2</v>
      </c>
      <c r="AB5268" s="58">
        <v>43251</v>
      </c>
    </row>
    <row r="5269" spans="2:28">
      <c r="B5269" s="58">
        <v>43252</v>
      </c>
      <c r="D5269" s="57">
        <v>1.6500000000000001E-2</v>
      </c>
      <c r="I5269" s="57">
        <v>2.2225000000000002E-2</v>
      </c>
      <c r="N5269" s="57">
        <v>2.3449999999999999E-2</v>
      </c>
      <c r="T5269" s="58">
        <v>43252</v>
      </c>
      <c r="X5269" s="57">
        <v>3.2600000000000003E-3</v>
      </c>
      <c r="Z5269" s="57">
        <v>1.49E-2</v>
      </c>
      <c r="AB5269" s="58">
        <v>43252</v>
      </c>
    </row>
    <row r="5270" spans="2:28">
      <c r="B5270" s="58">
        <v>43253</v>
      </c>
      <c r="D5270" s="57">
        <v>1.6500000000000001E-2</v>
      </c>
      <c r="I5270" s="57">
        <v>2.2225000000000002E-2</v>
      </c>
      <c r="N5270" s="57">
        <v>2.3449999999999999E-2</v>
      </c>
      <c r="T5270" s="58">
        <v>43253</v>
      </c>
      <c r="X5270" s="57">
        <v>3.2600000000000003E-3</v>
      </c>
      <c r="Z5270" s="57">
        <v>1.49E-2</v>
      </c>
      <c r="AB5270" s="58">
        <v>43253</v>
      </c>
    </row>
    <row r="5271" spans="2:28">
      <c r="B5271" s="58">
        <v>43254</v>
      </c>
      <c r="D5271" s="57">
        <v>1.6500000000000001E-2</v>
      </c>
      <c r="I5271" s="57">
        <v>2.2225000000000002E-2</v>
      </c>
      <c r="N5271" s="57">
        <v>2.3449999999999999E-2</v>
      </c>
      <c r="T5271" s="58">
        <v>43254</v>
      </c>
      <c r="X5271" s="57">
        <v>3.2600000000000003E-3</v>
      </c>
      <c r="Z5271" s="57">
        <v>1.49E-2</v>
      </c>
      <c r="AB5271" s="58">
        <v>43254</v>
      </c>
    </row>
    <row r="5272" spans="2:28">
      <c r="B5272" s="58">
        <v>43255</v>
      </c>
      <c r="D5272" s="57">
        <v>1.6500000000000001E-2</v>
      </c>
      <c r="I5272" s="57">
        <v>2.2450000000000001E-2</v>
      </c>
      <c r="N5272" s="57">
        <v>2.375E-2</v>
      </c>
      <c r="T5272" s="58">
        <v>43255</v>
      </c>
      <c r="X5272" s="57">
        <v>3.3289999999999999E-3</v>
      </c>
      <c r="Z5272" s="57">
        <v>1.5169999999999999E-2</v>
      </c>
      <c r="AB5272" s="58">
        <v>43255</v>
      </c>
    </row>
    <row r="5273" spans="2:28">
      <c r="B5273" s="58">
        <v>43256</v>
      </c>
      <c r="D5273" s="57">
        <v>1.6500000000000001E-2</v>
      </c>
      <c r="I5273" s="57">
        <v>2.2349999999999998E-2</v>
      </c>
      <c r="N5273" s="57">
        <v>2.3550000000000001E-2</v>
      </c>
      <c r="T5273" s="58">
        <v>43256</v>
      </c>
      <c r="X5273" s="57">
        <v>3.2790000000000002E-3</v>
      </c>
      <c r="Z5273" s="57">
        <v>1.5129999999999999E-2</v>
      </c>
      <c r="AB5273" s="58">
        <v>43256</v>
      </c>
    </row>
    <row r="5274" spans="2:28">
      <c r="B5274" s="58">
        <v>43257</v>
      </c>
      <c r="D5274" s="57">
        <v>1.6500000000000001E-2</v>
      </c>
      <c r="I5274" s="57">
        <v>2.2324999999999998E-2</v>
      </c>
      <c r="N5274" s="57">
        <v>2.3550000000000001E-2</v>
      </c>
      <c r="T5274" s="58">
        <v>43257</v>
      </c>
      <c r="X5274" s="57">
        <v>3.8579999999999999E-3</v>
      </c>
      <c r="Z5274" s="57">
        <v>1.5715E-2</v>
      </c>
      <c r="AB5274" s="58">
        <v>43257</v>
      </c>
    </row>
    <row r="5275" spans="2:28">
      <c r="B5275" s="58">
        <v>43258</v>
      </c>
      <c r="D5275" s="57">
        <v>1.6500000000000001E-2</v>
      </c>
      <c r="I5275" s="57">
        <v>2.2499999999999999E-2</v>
      </c>
      <c r="N5275" s="57">
        <v>2.375E-2</v>
      </c>
      <c r="T5275" s="58">
        <v>43258</v>
      </c>
      <c r="X5275" s="57">
        <v>3.9839999999999997E-3</v>
      </c>
      <c r="Z5275" s="57">
        <v>1.5682000000000001E-2</v>
      </c>
      <c r="AB5275" s="58">
        <v>43258</v>
      </c>
    </row>
    <row r="5276" spans="2:28">
      <c r="B5276" s="58">
        <v>43259</v>
      </c>
      <c r="D5276" s="57">
        <v>1.6500000000000001E-2</v>
      </c>
      <c r="I5276" s="57">
        <v>2.2269999999999998E-2</v>
      </c>
      <c r="N5276" s="57">
        <v>2.3519999999999999E-2</v>
      </c>
      <c r="T5276" s="58">
        <v>43259</v>
      </c>
      <c r="X5276" s="57">
        <v>3.7450000000000001E-3</v>
      </c>
      <c r="Z5276" s="57">
        <v>1.5424999999999999E-2</v>
      </c>
      <c r="AB5276" s="58">
        <v>43259</v>
      </c>
    </row>
    <row r="5277" spans="2:28">
      <c r="B5277" s="58">
        <v>43260</v>
      </c>
      <c r="D5277" s="57">
        <v>1.6500000000000001E-2</v>
      </c>
      <c r="I5277" s="57">
        <v>2.2269999999999998E-2</v>
      </c>
      <c r="N5277" s="57">
        <v>2.3519999999999999E-2</v>
      </c>
      <c r="T5277" s="58">
        <v>43260</v>
      </c>
      <c r="X5277" s="57">
        <v>3.7450000000000001E-3</v>
      </c>
      <c r="Z5277" s="57">
        <v>1.5424999999999999E-2</v>
      </c>
      <c r="AB5277" s="58">
        <v>43260</v>
      </c>
    </row>
    <row r="5278" spans="2:28">
      <c r="B5278" s="58">
        <v>43261</v>
      </c>
      <c r="D5278" s="57">
        <v>1.6500000000000001E-2</v>
      </c>
      <c r="I5278" s="57">
        <v>2.2269999999999998E-2</v>
      </c>
      <c r="N5278" s="57">
        <v>2.3519999999999999E-2</v>
      </c>
      <c r="T5278" s="58">
        <v>43261</v>
      </c>
      <c r="X5278" s="57">
        <v>3.7450000000000001E-3</v>
      </c>
      <c r="Z5278" s="57">
        <v>1.5424999999999999E-2</v>
      </c>
      <c r="AB5278" s="58">
        <v>43261</v>
      </c>
    </row>
    <row r="5279" spans="2:28">
      <c r="B5279" s="58">
        <v>43262</v>
      </c>
      <c r="D5279" s="57">
        <v>1.6500000000000001E-2</v>
      </c>
      <c r="I5279" s="57">
        <v>2.2463E-2</v>
      </c>
      <c r="N5279" s="57">
        <v>2.3762999999999999E-2</v>
      </c>
      <c r="T5279" s="58">
        <v>43262</v>
      </c>
      <c r="X5279" s="57">
        <v>3.9389999999999998E-3</v>
      </c>
      <c r="Z5279" s="57">
        <v>1.5590000000000001E-2</v>
      </c>
      <c r="AB5279" s="58">
        <v>43262</v>
      </c>
    </row>
    <row r="5280" spans="2:28">
      <c r="B5280" s="58">
        <v>43263</v>
      </c>
      <c r="D5280" s="57">
        <v>1.6500000000000001E-2</v>
      </c>
      <c r="I5280" s="57">
        <v>2.2349999999999998E-2</v>
      </c>
      <c r="N5280" s="57">
        <v>2.3599999999999999E-2</v>
      </c>
      <c r="T5280" s="58">
        <v>43263</v>
      </c>
      <c r="X5280" s="57">
        <v>3.9300000000000003E-3</v>
      </c>
      <c r="Z5280" s="57">
        <v>1.5455000000000002E-2</v>
      </c>
      <c r="AB5280" s="58">
        <v>43263</v>
      </c>
    </row>
    <row r="5281" spans="2:28">
      <c r="B5281" s="58">
        <v>43264</v>
      </c>
      <c r="D5281" s="57">
        <v>1.6500000000000001E-2</v>
      </c>
      <c r="I5281" s="57">
        <v>2.2324999999999998E-2</v>
      </c>
      <c r="N5281" s="57">
        <v>2.3574999999999999E-2</v>
      </c>
      <c r="T5281" s="58">
        <v>43264</v>
      </c>
      <c r="X5281" s="57">
        <v>3.8090000000000003E-3</v>
      </c>
      <c r="Z5281" s="57">
        <v>1.5394999999999999E-2</v>
      </c>
      <c r="AB5281" s="58">
        <v>43264</v>
      </c>
    </row>
    <row r="5282" spans="2:28">
      <c r="B5282" s="58">
        <v>43265</v>
      </c>
      <c r="D5282" s="57">
        <v>1.6500000000000001E-2</v>
      </c>
      <c r="I5282" s="57">
        <v>2.2475000000000002E-2</v>
      </c>
      <c r="N5282" s="57">
        <v>2.3650000000000001E-2</v>
      </c>
      <c r="T5282" s="58">
        <v>43265</v>
      </c>
      <c r="X5282" s="57">
        <v>3.31E-3</v>
      </c>
      <c r="Z5282" s="57">
        <v>1.5419E-2</v>
      </c>
      <c r="AB5282" s="58">
        <v>43265</v>
      </c>
    </row>
    <row r="5283" spans="2:28">
      <c r="B5283" s="58">
        <v>43266</v>
      </c>
      <c r="D5283" s="57">
        <v>1.6500000000000001E-2</v>
      </c>
      <c r="I5283" s="57">
        <v>2.215E-2</v>
      </c>
      <c r="N5283" s="57">
        <v>2.3349999999999999E-2</v>
      </c>
      <c r="T5283" s="58">
        <v>43266</v>
      </c>
      <c r="X5283" s="57">
        <v>2.957E-3</v>
      </c>
      <c r="Z5283" s="57">
        <v>1.529E-2</v>
      </c>
      <c r="AB5283" s="58">
        <v>43266</v>
      </c>
    </row>
    <row r="5284" spans="2:28">
      <c r="B5284" s="58">
        <v>43267</v>
      </c>
      <c r="D5284" s="57">
        <v>1.6500000000000001E-2</v>
      </c>
      <c r="I5284" s="57">
        <v>2.215E-2</v>
      </c>
      <c r="N5284" s="57">
        <v>2.3349999999999999E-2</v>
      </c>
      <c r="T5284" s="58">
        <v>43267</v>
      </c>
      <c r="X5284" s="57">
        <v>2.957E-3</v>
      </c>
      <c r="Z5284" s="57">
        <v>1.529E-2</v>
      </c>
      <c r="AB5284" s="58">
        <v>43267</v>
      </c>
    </row>
    <row r="5285" spans="2:28">
      <c r="B5285" s="58">
        <v>43268</v>
      </c>
      <c r="D5285" s="57">
        <v>1.6500000000000001E-2</v>
      </c>
      <c r="I5285" s="57">
        <v>2.215E-2</v>
      </c>
      <c r="N5285" s="57">
        <v>2.3349999999999999E-2</v>
      </c>
      <c r="T5285" s="58">
        <v>43268</v>
      </c>
      <c r="X5285" s="57">
        <v>2.957E-3</v>
      </c>
      <c r="Z5285" s="57">
        <v>1.529E-2</v>
      </c>
      <c r="AB5285" s="58">
        <v>43268</v>
      </c>
    </row>
    <row r="5286" spans="2:28">
      <c r="B5286" s="58">
        <v>43269</v>
      </c>
      <c r="D5286" s="57">
        <v>1.6500000000000001E-2</v>
      </c>
      <c r="I5286" s="57">
        <v>2.1963E-2</v>
      </c>
      <c r="N5286" s="57">
        <v>2.3063000000000004E-2</v>
      </c>
      <c r="T5286" s="58">
        <v>43269</v>
      </c>
      <c r="X5286" s="57">
        <v>2.7850000000000001E-3</v>
      </c>
      <c r="Z5286" s="57">
        <v>1.5365999999999999E-2</v>
      </c>
      <c r="AB5286" s="58">
        <v>43269</v>
      </c>
    </row>
    <row r="5287" spans="2:28">
      <c r="B5287" s="58">
        <v>43270</v>
      </c>
      <c r="D5287" s="57">
        <v>1.6500000000000001E-2</v>
      </c>
      <c r="I5287" s="57">
        <v>2.1680000000000001E-2</v>
      </c>
      <c r="N5287" s="57">
        <v>2.273E-2</v>
      </c>
      <c r="T5287" s="58">
        <v>43270</v>
      </c>
      <c r="X5287" s="57">
        <v>2.5500000000000002E-3</v>
      </c>
      <c r="Z5287" s="57">
        <v>1.4879999999999999E-2</v>
      </c>
      <c r="AB5287" s="58">
        <v>43270</v>
      </c>
    </row>
    <row r="5288" spans="2:28">
      <c r="B5288" s="58">
        <v>43271</v>
      </c>
      <c r="D5288" s="57">
        <v>1.6500000000000001E-2</v>
      </c>
      <c r="I5288" s="57">
        <v>2.1700000000000001E-2</v>
      </c>
      <c r="N5288" s="57">
        <v>2.2749999999999999E-2</v>
      </c>
      <c r="T5288" s="58">
        <v>43271</v>
      </c>
      <c r="X5288" s="57">
        <v>2.6379999999999997E-3</v>
      </c>
      <c r="Z5288" s="57">
        <v>1.512E-2</v>
      </c>
      <c r="AB5288" s="58">
        <v>43271</v>
      </c>
    </row>
    <row r="5289" spans="2:28">
      <c r="B5289" s="58">
        <v>43272</v>
      </c>
      <c r="D5289" s="57">
        <v>1.6500000000000001E-2</v>
      </c>
      <c r="I5289" s="57">
        <v>2.1499999999999998E-2</v>
      </c>
      <c r="N5289" s="57">
        <v>2.2574999999999998E-2</v>
      </c>
      <c r="T5289" s="58">
        <v>43272</v>
      </c>
      <c r="X5289" s="57">
        <v>2.5230000000000001E-3</v>
      </c>
      <c r="Z5289" s="57">
        <v>1.5049999999999999E-2</v>
      </c>
      <c r="AB5289" s="58">
        <v>43272</v>
      </c>
    </row>
    <row r="5290" spans="2:28">
      <c r="B5290" s="58">
        <v>43273</v>
      </c>
      <c r="D5290" s="57">
        <v>1.6500000000000001E-2</v>
      </c>
      <c r="I5290" s="57">
        <v>2.1625000000000002E-2</v>
      </c>
      <c r="N5290" s="57">
        <v>2.2749999999999999E-2</v>
      </c>
      <c r="T5290" s="58">
        <v>43273</v>
      </c>
      <c r="X5290" s="57">
        <v>2.6229999999999999E-3</v>
      </c>
      <c r="Z5290" s="57">
        <v>1.5144999999999999E-2</v>
      </c>
      <c r="AB5290" s="58">
        <v>43273</v>
      </c>
    </row>
    <row r="5291" spans="2:28">
      <c r="B5291" s="58">
        <v>43274</v>
      </c>
      <c r="D5291" s="57">
        <v>1.6500000000000001E-2</v>
      </c>
      <c r="I5291" s="57">
        <v>2.1625000000000002E-2</v>
      </c>
      <c r="N5291" s="57">
        <v>2.2749999999999999E-2</v>
      </c>
      <c r="T5291" s="58">
        <v>43274</v>
      </c>
      <c r="X5291" s="57">
        <v>2.6229999999999999E-3</v>
      </c>
      <c r="Z5291" s="57">
        <v>1.5144999999999999E-2</v>
      </c>
      <c r="AB5291" s="58">
        <v>43274</v>
      </c>
    </row>
    <row r="5292" spans="2:28">
      <c r="B5292" s="58">
        <v>43275</v>
      </c>
      <c r="D5292" s="57">
        <v>1.6500000000000001E-2</v>
      </c>
      <c r="I5292" s="57">
        <v>2.1625000000000002E-2</v>
      </c>
      <c r="N5292" s="57">
        <v>2.2749999999999999E-2</v>
      </c>
      <c r="T5292" s="58">
        <v>43275</v>
      </c>
      <c r="X5292" s="57">
        <v>2.6229999999999999E-3</v>
      </c>
      <c r="Z5292" s="57">
        <v>1.5144999999999999E-2</v>
      </c>
      <c r="AB5292" s="58">
        <v>43275</v>
      </c>
    </row>
    <row r="5293" spans="2:28">
      <c r="B5293" s="58">
        <v>43276</v>
      </c>
      <c r="D5293" s="57">
        <v>1.6500000000000001E-2</v>
      </c>
      <c r="I5293" s="57">
        <v>2.1499999999999998E-2</v>
      </c>
      <c r="N5293" s="57">
        <v>2.2625000000000003E-2</v>
      </c>
      <c r="T5293" s="58">
        <v>43276</v>
      </c>
      <c r="X5293" s="57">
        <v>2.5779999999999996E-3</v>
      </c>
      <c r="Z5293" s="57">
        <v>1.5110000000000002E-2</v>
      </c>
      <c r="AB5293" s="58">
        <v>43276</v>
      </c>
    </row>
    <row r="5294" spans="2:28">
      <c r="B5294" s="58">
        <v>43277</v>
      </c>
      <c r="D5294" s="57">
        <v>1.6500000000000001E-2</v>
      </c>
      <c r="I5294" s="57">
        <v>2.1575E-2</v>
      </c>
      <c r="N5294" s="57">
        <v>2.2700000000000001E-2</v>
      </c>
      <c r="T5294" s="58">
        <v>43277</v>
      </c>
      <c r="X5294" s="57">
        <v>2.7109999999999999E-3</v>
      </c>
      <c r="Z5294" s="57">
        <v>1.52E-2</v>
      </c>
      <c r="AB5294" s="58">
        <v>43277</v>
      </c>
    </row>
    <row r="5295" spans="2:28">
      <c r="B5295" s="58">
        <v>43278</v>
      </c>
      <c r="D5295" s="57">
        <v>1.6500000000000001E-2</v>
      </c>
      <c r="I5295" s="57">
        <v>2.12E-2</v>
      </c>
      <c r="N5295" s="57">
        <v>2.2200000000000001E-2</v>
      </c>
      <c r="T5295" s="58">
        <v>43278</v>
      </c>
      <c r="X5295" s="57">
        <v>2.66E-3</v>
      </c>
      <c r="Z5295" s="57">
        <v>1.4849999999999999E-2</v>
      </c>
      <c r="AB5295" s="58">
        <v>43278</v>
      </c>
    </row>
    <row r="5296" spans="2:28">
      <c r="B5296" s="58">
        <v>43279</v>
      </c>
      <c r="D5296" s="57">
        <v>1.6500000000000001E-2</v>
      </c>
      <c r="I5296" s="57">
        <v>2.1124999999999998E-2</v>
      </c>
      <c r="N5296" s="57">
        <v>2.2124999999999999E-2</v>
      </c>
      <c r="T5296" s="58">
        <v>43279</v>
      </c>
      <c r="X5296" s="57">
        <v>2.6410000000000001E-3</v>
      </c>
      <c r="Z5296" s="57">
        <v>1.468E-2</v>
      </c>
      <c r="AB5296" s="58">
        <v>43279</v>
      </c>
    </row>
    <row r="5297" spans="2:28">
      <c r="B5297" s="58">
        <v>43280</v>
      </c>
      <c r="D5297" s="57">
        <v>1.6500000000000001E-2</v>
      </c>
      <c r="I5297" s="57">
        <v>2.1150000000000002E-2</v>
      </c>
      <c r="N5297" s="57">
        <v>2.215E-2</v>
      </c>
      <c r="T5297" s="58">
        <v>43280</v>
      </c>
      <c r="X5297" s="57">
        <v>2.6290000000000003E-3</v>
      </c>
      <c r="Z5297" s="57">
        <v>1.4555E-2</v>
      </c>
      <c r="AB5297" s="58">
        <v>43280</v>
      </c>
    </row>
    <row r="5298" spans="2:28">
      <c r="B5298" s="58">
        <v>43281</v>
      </c>
      <c r="D5298" s="57">
        <v>1.6500000000000001E-2</v>
      </c>
      <c r="I5298" s="57">
        <v>2.1150000000000002E-2</v>
      </c>
      <c r="N5298" s="57">
        <v>2.215E-2</v>
      </c>
      <c r="T5298" s="58">
        <v>43281</v>
      </c>
      <c r="X5298" s="57">
        <v>2.6290000000000003E-3</v>
      </c>
      <c r="Z5298" s="57">
        <v>1.4555E-2</v>
      </c>
      <c r="AB5298" s="58">
        <v>43281</v>
      </c>
    </row>
    <row r="5299" spans="2:28">
      <c r="B5299" s="58">
        <v>43282</v>
      </c>
      <c r="D5299" s="57">
        <v>1.6500000000000001E-2</v>
      </c>
      <c r="I5299" s="57">
        <v>2.1150000000000002E-2</v>
      </c>
      <c r="N5299" s="57">
        <v>2.215E-2</v>
      </c>
      <c r="T5299" s="58">
        <v>43282</v>
      </c>
      <c r="X5299" s="57">
        <v>2.6290000000000003E-3</v>
      </c>
      <c r="Z5299" s="57">
        <v>1.4555E-2</v>
      </c>
      <c r="AB5299" s="58">
        <v>43282</v>
      </c>
    </row>
    <row r="5300" spans="2:28">
      <c r="B5300" s="58">
        <v>43283</v>
      </c>
      <c r="D5300" s="57">
        <v>1.6500000000000001E-2</v>
      </c>
      <c r="I5300" s="57">
        <v>2.0825E-2</v>
      </c>
      <c r="N5300" s="57">
        <v>2.1825000000000001E-2</v>
      </c>
      <c r="T5300" s="58">
        <v>43283</v>
      </c>
      <c r="X5300" s="57">
        <v>2.5500000000000002E-3</v>
      </c>
      <c r="Z5300" s="57">
        <v>1.4650000000000002E-2</v>
      </c>
      <c r="AB5300" s="58">
        <v>43283</v>
      </c>
    </row>
    <row r="5301" spans="2:28">
      <c r="B5301" s="58">
        <v>43284</v>
      </c>
      <c r="D5301" s="57">
        <v>1.6500000000000001E-2</v>
      </c>
      <c r="I5301" s="57">
        <v>2.1150000000000002E-2</v>
      </c>
      <c r="N5301" s="57">
        <v>2.2250000000000002E-2</v>
      </c>
      <c r="T5301" s="58">
        <v>43284</v>
      </c>
      <c r="X5301" s="57">
        <v>2.5669999999999998E-3</v>
      </c>
      <c r="Z5301" s="57">
        <v>1.4530000000000001E-2</v>
      </c>
      <c r="AB5301" s="58">
        <v>43284</v>
      </c>
    </row>
    <row r="5302" spans="2:28">
      <c r="B5302" s="58">
        <v>43285</v>
      </c>
      <c r="D5302" s="57">
        <v>1.6500000000000001E-2</v>
      </c>
      <c r="I5302" s="57">
        <v>2.0825E-2</v>
      </c>
      <c r="N5302" s="57">
        <v>2.1874999999999999E-2</v>
      </c>
      <c r="T5302" s="58">
        <v>43285</v>
      </c>
      <c r="X5302" s="57">
        <v>2.6650000000000003E-3</v>
      </c>
      <c r="Z5302" s="57">
        <v>1.4655E-2</v>
      </c>
      <c r="AB5302" s="58">
        <v>43285</v>
      </c>
    </row>
    <row r="5303" spans="2:28">
      <c r="B5303" s="58">
        <v>43286</v>
      </c>
      <c r="D5303" s="57">
        <v>1.6500000000000001E-2</v>
      </c>
      <c r="I5303" s="57">
        <v>2.0724999999999997E-2</v>
      </c>
      <c r="N5303" s="57">
        <v>2.1825000000000001E-2</v>
      </c>
      <c r="T5303" s="58">
        <v>43286</v>
      </c>
      <c r="X5303" s="57">
        <v>2.637E-3</v>
      </c>
      <c r="Z5303" s="57">
        <v>1.4459999999999999E-2</v>
      </c>
      <c r="AB5303" s="58">
        <v>43286</v>
      </c>
    </row>
    <row r="5304" spans="2:28">
      <c r="B5304" s="58">
        <v>43287</v>
      </c>
      <c r="D5304" s="57">
        <v>1.6500000000000001E-2</v>
      </c>
      <c r="I5304" s="57">
        <v>2.085E-2</v>
      </c>
      <c r="N5304" s="57">
        <v>2.1925E-2</v>
      </c>
      <c r="T5304" s="58">
        <v>43287</v>
      </c>
      <c r="X5304" s="57">
        <v>2.63E-3</v>
      </c>
      <c r="Z5304" s="57">
        <v>1.456E-2</v>
      </c>
      <c r="AB5304" s="58">
        <v>43287</v>
      </c>
    </row>
    <row r="5305" spans="2:28">
      <c r="B5305" s="58">
        <v>43288</v>
      </c>
      <c r="D5305" s="57">
        <v>1.6500000000000001E-2</v>
      </c>
      <c r="I5305" s="57">
        <v>2.085E-2</v>
      </c>
      <c r="N5305" s="57">
        <v>2.1925E-2</v>
      </c>
      <c r="T5305" s="58">
        <v>43288</v>
      </c>
      <c r="X5305" s="57">
        <v>2.63E-3</v>
      </c>
      <c r="Z5305" s="57">
        <v>1.456E-2</v>
      </c>
      <c r="AB5305" s="58">
        <v>43288</v>
      </c>
    </row>
    <row r="5306" spans="2:28">
      <c r="B5306" s="58">
        <v>43289</v>
      </c>
      <c r="D5306" s="57">
        <v>1.6500000000000001E-2</v>
      </c>
      <c r="I5306" s="57">
        <v>2.085E-2</v>
      </c>
      <c r="N5306" s="57">
        <v>2.1925E-2</v>
      </c>
      <c r="T5306" s="58">
        <v>43289</v>
      </c>
      <c r="X5306" s="57">
        <v>2.63E-3</v>
      </c>
      <c r="Z5306" s="57">
        <v>1.456E-2</v>
      </c>
      <c r="AB5306" s="58">
        <v>43289</v>
      </c>
    </row>
    <row r="5307" spans="2:28">
      <c r="B5307" s="58">
        <v>43290</v>
      </c>
      <c r="D5307" s="57">
        <v>1.6500000000000001E-2</v>
      </c>
      <c r="I5307" s="57">
        <v>2.0899999999999998E-2</v>
      </c>
      <c r="N5307" s="57">
        <v>2.1974999999999998E-2</v>
      </c>
      <c r="T5307" s="58">
        <v>43290</v>
      </c>
      <c r="X5307" s="57">
        <v>2.6099999999999999E-3</v>
      </c>
      <c r="Z5307" s="57">
        <v>1.4619999999999999E-2</v>
      </c>
      <c r="AB5307" s="58">
        <v>43290</v>
      </c>
    </row>
    <row r="5308" spans="2:28">
      <c r="B5308" s="58">
        <v>43291</v>
      </c>
      <c r="D5308" s="57">
        <v>1.6500000000000001E-2</v>
      </c>
      <c r="I5308" s="57">
        <v>2.0899999999999998E-2</v>
      </c>
      <c r="N5308" s="57">
        <v>2.1974999999999998E-2</v>
      </c>
      <c r="T5308" s="58">
        <v>43291</v>
      </c>
      <c r="X5308" s="57">
        <v>2.7700000000000003E-3</v>
      </c>
      <c r="Z5308" s="57">
        <v>1.4785E-2</v>
      </c>
      <c r="AB5308" s="58">
        <v>43291</v>
      </c>
    </row>
    <row r="5309" spans="2:28">
      <c r="B5309" s="58">
        <v>43292</v>
      </c>
      <c r="D5309" s="57">
        <v>1.6500000000000001E-2</v>
      </c>
      <c r="I5309" s="57">
        <v>2.0525000000000002E-2</v>
      </c>
      <c r="N5309" s="57">
        <v>2.1575E-2</v>
      </c>
      <c r="T5309" s="58">
        <v>43292</v>
      </c>
      <c r="X5309" s="57">
        <v>2.7309999999999999E-3</v>
      </c>
      <c r="Z5309" s="57">
        <v>1.4718E-2</v>
      </c>
      <c r="AB5309" s="58">
        <v>43292</v>
      </c>
    </row>
    <row r="5310" spans="2:28">
      <c r="B5310" s="58">
        <v>43293</v>
      </c>
      <c r="D5310" s="57">
        <v>1.6500000000000001E-2</v>
      </c>
      <c r="I5310" s="57">
        <v>2.1000000000000001E-2</v>
      </c>
      <c r="N5310" s="57">
        <v>2.2000000000000002E-2</v>
      </c>
      <c r="T5310" s="58">
        <v>43293</v>
      </c>
      <c r="X5310" s="57">
        <v>2.7300000000000002E-3</v>
      </c>
      <c r="Z5310" s="57">
        <v>1.4750000000000001E-2</v>
      </c>
      <c r="AB5310" s="58">
        <v>43293</v>
      </c>
    </row>
    <row r="5311" spans="2:28">
      <c r="B5311" s="58">
        <v>43294</v>
      </c>
      <c r="D5311" s="57">
        <v>1.6500000000000001E-2</v>
      </c>
      <c r="I5311" s="57">
        <v>2.1099999999999997E-2</v>
      </c>
      <c r="N5311" s="57">
        <v>2.2124999999999999E-2</v>
      </c>
      <c r="T5311" s="58">
        <v>43294</v>
      </c>
      <c r="X5311" s="57">
        <v>2.63E-3</v>
      </c>
      <c r="Z5311" s="57">
        <v>1.4710000000000001E-2</v>
      </c>
      <c r="AB5311" s="58">
        <v>43294</v>
      </c>
    </row>
    <row r="5312" spans="2:28">
      <c r="B5312" s="58">
        <v>43295</v>
      </c>
      <c r="D5312" s="57">
        <v>1.6500000000000001E-2</v>
      </c>
      <c r="I5312" s="57">
        <v>2.1099999999999997E-2</v>
      </c>
      <c r="N5312" s="57">
        <v>2.2124999999999999E-2</v>
      </c>
      <c r="T5312" s="58">
        <v>43295</v>
      </c>
      <c r="X5312" s="57">
        <v>2.63E-3</v>
      </c>
      <c r="Z5312" s="57">
        <v>1.4710000000000001E-2</v>
      </c>
      <c r="AB5312" s="58">
        <v>43295</v>
      </c>
    </row>
    <row r="5313" spans="2:28">
      <c r="B5313" s="58">
        <v>43296</v>
      </c>
      <c r="D5313" s="57">
        <v>1.6500000000000001E-2</v>
      </c>
      <c r="I5313" s="57">
        <v>2.1099999999999997E-2</v>
      </c>
      <c r="N5313" s="57">
        <v>2.2124999999999999E-2</v>
      </c>
      <c r="T5313" s="58">
        <v>43296</v>
      </c>
      <c r="X5313" s="57">
        <v>2.63E-3</v>
      </c>
      <c r="Z5313" s="57">
        <v>1.4710000000000001E-2</v>
      </c>
      <c r="AB5313" s="58">
        <v>43296</v>
      </c>
    </row>
    <row r="5314" spans="2:28">
      <c r="B5314" s="58">
        <v>43297</v>
      </c>
      <c r="D5314" s="57">
        <v>1.6500000000000001E-2</v>
      </c>
      <c r="I5314" s="57">
        <v>2.1000000000000001E-2</v>
      </c>
      <c r="N5314" s="57">
        <v>2.2025000000000003E-2</v>
      </c>
      <c r="T5314" s="58">
        <v>43297</v>
      </c>
      <c r="X5314" s="57">
        <v>2.7569999999999999E-3</v>
      </c>
      <c r="Z5314" s="57">
        <v>1.4825E-2</v>
      </c>
      <c r="AB5314" s="58">
        <v>43297</v>
      </c>
    </row>
    <row r="5315" spans="2:28">
      <c r="B5315" s="58">
        <v>43298</v>
      </c>
      <c r="D5315" s="57">
        <v>1.6500000000000001E-2</v>
      </c>
      <c r="I5315" s="57">
        <v>2.1049999999999999E-2</v>
      </c>
      <c r="N5315" s="57">
        <v>2.2075000000000001E-2</v>
      </c>
      <c r="T5315" s="58">
        <v>43298</v>
      </c>
      <c r="X5315" s="57">
        <v>2.66E-3</v>
      </c>
      <c r="Z5315" s="57">
        <v>1.4689999999999998E-2</v>
      </c>
      <c r="AB5315" s="58">
        <v>43298</v>
      </c>
    </row>
    <row r="5316" spans="2:28">
      <c r="B5316" s="58">
        <v>43299</v>
      </c>
      <c r="D5316" s="57">
        <v>1.6500000000000001E-2</v>
      </c>
      <c r="I5316" s="57">
        <v>2.0924999999999999E-2</v>
      </c>
      <c r="N5316" s="57">
        <v>2.1850000000000001E-2</v>
      </c>
      <c r="T5316" s="58">
        <v>43299</v>
      </c>
      <c r="X5316" s="57">
        <v>2.63E-3</v>
      </c>
      <c r="Z5316" s="57">
        <v>1.4670000000000001E-2</v>
      </c>
      <c r="AB5316" s="58">
        <v>43299</v>
      </c>
    </row>
    <row r="5317" spans="2:28">
      <c r="B5317" s="58">
        <v>43300</v>
      </c>
      <c r="D5317" s="57">
        <v>1.6500000000000001E-2</v>
      </c>
      <c r="I5317" s="57">
        <v>2.1049999999999999E-2</v>
      </c>
      <c r="N5317" s="57">
        <v>2.2025000000000003E-2</v>
      </c>
      <c r="T5317" s="58">
        <v>43300</v>
      </c>
      <c r="X5317" s="57">
        <v>2.5840000000000004E-3</v>
      </c>
      <c r="Z5317" s="57">
        <v>1.4570000000000001E-2</v>
      </c>
      <c r="AB5317" s="58">
        <v>43300</v>
      </c>
    </row>
    <row r="5318" spans="2:28">
      <c r="B5318" s="58">
        <v>43301</v>
      </c>
      <c r="D5318" s="57">
        <v>1.6500000000000001E-2</v>
      </c>
      <c r="I5318" s="57">
        <v>2.0899999999999998E-2</v>
      </c>
      <c r="N5318" s="57">
        <v>2.1874999999999999E-2</v>
      </c>
      <c r="T5318" s="58">
        <v>43301</v>
      </c>
      <c r="X5318" s="57">
        <v>2.8210000000000002E-3</v>
      </c>
      <c r="Z5318" s="57">
        <v>1.49E-2</v>
      </c>
      <c r="AB5318" s="58">
        <v>43301</v>
      </c>
    </row>
    <row r="5319" spans="2:28">
      <c r="B5319" s="58">
        <v>43302</v>
      </c>
      <c r="D5319" s="57">
        <v>1.6500000000000001E-2</v>
      </c>
      <c r="I5319" s="57">
        <v>2.0899999999999998E-2</v>
      </c>
      <c r="N5319" s="57">
        <v>2.1874999999999999E-2</v>
      </c>
      <c r="T5319" s="58">
        <v>43302</v>
      </c>
      <c r="X5319" s="57">
        <v>2.8210000000000002E-3</v>
      </c>
      <c r="Z5319" s="57">
        <v>1.49E-2</v>
      </c>
      <c r="AB5319" s="58">
        <v>43302</v>
      </c>
    </row>
    <row r="5320" spans="2:28">
      <c r="B5320" s="58">
        <v>43303</v>
      </c>
      <c r="D5320" s="57">
        <v>1.6500000000000001E-2</v>
      </c>
      <c r="I5320" s="57">
        <v>2.0899999999999998E-2</v>
      </c>
      <c r="N5320" s="57">
        <v>2.1874999999999999E-2</v>
      </c>
      <c r="T5320" s="58">
        <v>43303</v>
      </c>
      <c r="X5320" s="57">
        <v>2.8210000000000002E-3</v>
      </c>
      <c r="Z5320" s="57">
        <v>1.49E-2</v>
      </c>
      <c r="AB5320" s="58">
        <v>43303</v>
      </c>
    </row>
    <row r="5321" spans="2:28">
      <c r="B5321" s="58">
        <v>43304</v>
      </c>
      <c r="D5321" s="57">
        <v>1.6500000000000001E-2</v>
      </c>
      <c r="I5321" s="57">
        <v>2.1000000000000001E-2</v>
      </c>
      <c r="N5321" s="57">
        <v>2.2025000000000003E-2</v>
      </c>
      <c r="T5321" s="58">
        <v>43304</v>
      </c>
      <c r="X5321" s="57">
        <v>2.99E-3</v>
      </c>
      <c r="Z5321" s="57">
        <v>1.5089999999999999E-2</v>
      </c>
      <c r="AB5321" s="58">
        <v>43304</v>
      </c>
    </row>
    <row r="5322" spans="2:28">
      <c r="B5322" s="58">
        <v>43305</v>
      </c>
      <c r="D5322" s="57">
        <v>1.6500000000000001E-2</v>
      </c>
      <c r="I5322" s="57">
        <v>2.1274999999999999E-2</v>
      </c>
      <c r="N5322" s="57">
        <v>2.2324999999999998E-2</v>
      </c>
      <c r="T5322" s="58">
        <v>43305</v>
      </c>
      <c r="X5322" s="57">
        <v>2.9620000000000002E-3</v>
      </c>
      <c r="Z5322" s="57">
        <v>1.4892000000000001E-2</v>
      </c>
      <c r="AB5322" s="58">
        <v>43305</v>
      </c>
    </row>
    <row r="5323" spans="2:28">
      <c r="B5323" s="58">
        <v>43306</v>
      </c>
      <c r="D5323" s="57">
        <v>1.6500000000000001E-2</v>
      </c>
      <c r="I5323" s="57">
        <v>2.1150000000000002E-2</v>
      </c>
      <c r="N5323" s="57">
        <v>2.215E-2</v>
      </c>
      <c r="T5323" s="58">
        <v>43306</v>
      </c>
      <c r="X5323" s="57">
        <v>2.9399999999999999E-3</v>
      </c>
      <c r="Z5323" s="57">
        <v>1.478E-2</v>
      </c>
      <c r="AB5323" s="58">
        <v>43306</v>
      </c>
    </row>
    <row r="5324" spans="2:28">
      <c r="B5324" s="58">
        <v>43307</v>
      </c>
      <c r="D5324" s="57">
        <v>1.6500000000000001E-2</v>
      </c>
      <c r="I5324" s="57">
        <v>2.1175000000000003E-2</v>
      </c>
      <c r="N5324" s="57">
        <v>2.2200000000000001E-2</v>
      </c>
      <c r="T5324" s="58">
        <v>43307</v>
      </c>
      <c r="X5324" s="57">
        <v>3.0799999999999998E-3</v>
      </c>
      <c r="Z5324" s="57">
        <v>1.4999999999999999E-2</v>
      </c>
      <c r="AB5324" s="58">
        <v>43307</v>
      </c>
    </row>
    <row r="5325" spans="2:28">
      <c r="B5325" s="58">
        <v>43308</v>
      </c>
      <c r="D5325" s="57">
        <v>1.6500000000000001E-2</v>
      </c>
      <c r="I5325" s="57">
        <v>2.1475000000000001E-2</v>
      </c>
      <c r="N5325" s="57">
        <v>2.2450000000000001E-2</v>
      </c>
      <c r="T5325" s="58">
        <v>43308</v>
      </c>
      <c r="X5325" s="57">
        <v>3.065E-3</v>
      </c>
      <c r="Z5325" s="57">
        <v>1.5004999999999999E-2</v>
      </c>
      <c r="AB5325" s="58">
        <v>43308</v>
      </c>
    </row>
    <row r="5326" spans="2:28">
      <c r="B5326" s="58">
        <v>43309</v>
      </c>
      <c r="D5326" s="57">
        <v>1.6500000000000001E-2</v>
      </c>
      <c r="I5326" s="57">
        <v>2.1475000000000001E-2</v>
      </c>
      <c r="N5326" s="57">
        <v>2.2450000000000001E-2</v>
      </c>
      <c r="T5326" s="58">
        <v>43309</v>
      </c>
      <c r="X5326" s="57">
        <v>3.065E-3</v>
      </c>
      <c r="Z5326" s="57">
        <v>1.5004999999999999E-2</v>
      </c>
      <c r="AB5326" s="58">
        <v>43309</v>
      </c>
    </row>
    <row r="5327" spans="2:28">
      <c r="B5327" s="58">
        <v>43310</v>
      </c>
      <c r="D5327" s="57">
        <v>1.6500000000000001E-2</v>
      </c>
      <c r="I5327" s="57">
        <v>2.1475000000000001E-2</v>
      </c>
      <c r="N5327" s="57">
        <v>2.2450000000000001E-2</v>
      </c>
      <c r="T5327" s="58">
        <v>43310</v>
      </c>
      <c r="X5327" s="57">
        <v>3.065E-3</v>
      </c>
      <c r="Z5327" s="57">
        <v>1.5004999999999999E-2</v>
      </c>
      <c r="AB5327" s="58">
        <v>43310</v>
      </c>
    </row>
    <row r="5328" spans="2:28">
      <c r="B5328" s="58">
        <v>43311</v>
      </c>
      <c r="D5328" s="57">
        <v>1.6500000000000001E-2</v>
      </c>
      <c r="I5328" s="57">
        <v>2.1524999999999999E-2</v>
      </c>
      <c r="N5328" s="57">
        <v>2.2450000000000001E-2</v>
      </c>
      <c r="T5328" s="58">
        <v>43311</v>
      </c>
      <c r="X5328" s="57">
        <v>3.2650000000000001E-3</v>
      </c>
      <c r="Z5328" s="57">
        <v>1.5260000000000001E-2</v>
      </c>
      <c r="AB5328" s="58">
        <v>43311</v>
      </c>
    </row>
    <row r="5329" spans="2:28">
      <c r="B5329" s="58">
        <v>43312</v>
      </c>
      <c r="D5329" s="57">
        <v>1.6500000000000001E-2</v>
      </c>
      <c r="I5329" s="57">
        <v>2.145E-2</v>
      </c>
      <c r="N5329" s="57">
        <v>2.2349999999999998E-2</v>
      </c>
      <c r="T5329" s="58">
        <v>43312</v>
      </c>
      <c r="X5329" s="57">
        <v>3.32E-3</v>
      </c>
      <c r="Z5329" s="57">
        <v>1.5203E-2</v>
      </c>
      <c r="AB5329" s="58">
        <v>43312</v>
      </c>
    </row>
    <row r="5330" spans="2:28">
      <c r="B5330" s="58">
        <v>43313</v>
      </c>
      <c r="D5330" s="57">
        <v>1.6500000000000001E-2</v>
      </c>
      <c r="I5330" s="57">
        <v>2.1575E-2</v>
      </c>
      <c r="N5330" s="57">
        <v>2.2525E-2</v>
      </c>
      <c r="T5330" s="58">
        <v>43313</v>
      </c>
      <c r="X5330" s="57">
        <v>3.5010000000000002E-3</v>
      </c>
      <c r="Z5330" s="57">
        <v>1.542E-2</v>
      </c>
      <c r="AB5330" s="58">
        <v>43313</v>
      </c>
    </row>
    <row r="5331" spans="2:28">
      <c r="B5331" s="58">
        <v>43314</v>
      </c>
      <c r="D5331" s="57">
        <v>1.6500000000000001E-2</v>
      </c>
      <c r="I5331" s="57">
        <v>2.1475000000000001E-2</v>
      </c>
      <c r="N5331" s="57">
        <v>2.2475000000000002E-2</v>
      </c>
      <c r="T5331" s="58">
        <v>43314</v>
      </c>
      <c r="X5331" s="57">
        <v>3.437E-3</v>
      </c>
      <c r="Z5331" s="57">
        <v>1.5352999999999999E-2</v>
      </c>
      <c r="AB5331" s="58">
        <v>43314</v>
      </c>
    </row>
    <row r="5332" spans="2:28">
      <c r="B5332" s="58">
        <v>43315</v>
      </c>
      <c r="D5332" s="57">
        <v>1.6500000000000001E-2</v>
      </c>
      <c r="I5332" s="57">
        <v>2.1524999999999999E-2</v>
      </c>
      <c r="N5332" s="57">
        <v>2.2625000000000003E-2</v>
      </c>
      <c r="T5332" s="58">
        <v>43315</v>
      </c>
      <c r="X5332" s="57">
        <v>3.2200000000000002E-3</v>
      </c>
      <c r="Z5332" s="57">
        <v>1.5068000000000002E-2</v>
      </c>
      <c r="AB5332" s="58">
        <v>43315</v>
      </c>
    </row>
    <row r="5333" spans="2:28">
      <c r="B5333" s="58">
        <v>43316</v>
      </c>
      <c r="D5333" s="57">
        <v>1.6500000000000001E-2</v>
      </c>
      <c r="I5333" s="57">
        <v>2.1524999999999999E-2</v>
      </c>
      <c r="N5333" s="57">
        <v>2.2625000000000003E-2</v>
      </c>
      <c r="T5333" s="58">
        <v>43316</v>
      </c>
      <c r="X5333" s="57">
        <v>3.2200000000000002E-3</v>
      </c>
      <c r="Z5333" s="57">
        <v>1.5068000000000002E-2</v>
      </c>
      <c r="AB5333" s="58">
        <v>43316</v>
      </c>
    </row>
    <row r="5334" spans="2:28">
      <c r="B5334" s="58">
        <v>43317</v>
      </c>
      <c r="D5334" s="57">
        <v>1.6500000000000001E-2</v>
      </c>
      <c r="I5334" s="57">
        <v>2.1524999999999999E-2</v>
      </c>
      <c r="N5334" s="57">
        <v>2.2625000000000003E-2</v>
      </c>
      <c r="T5334" s="58">
        <v>43317</v>
      </c>
      <c r="X5334" s="57">
        <v>3.2200000000000002E-3</v>
      </c>
      <c r="Z5334" s="57">
        <v>1.5068000000000002E-2</v>
      </c>
      <c r="AB5334" s="58">
        <v>43317</v>
      </c>
    </row>
    <row r="5335" spans="2:28">
      <c r="B5335" s="58">
        <v>43318</v>
      </c>
      <c r="D5335" s="57">
        <v>1.6500000000000001E-2</v>
      </c>
      <c r="I5335" s="57">
        <v>2.1349999999999997E-2</v>
      </c>
      <c r="N5335" s="57">
        <v>2.2499999999999999E-2</v>
      </c>
      <c r="T5335" s="58">
        <v>43318</v>
      </c>
      <c r="X5335" s="57">
        <v>3.1050000000000001E-3</v>
      </c>
      <c r="Z5335" s="57">
        <v>1.494E-2</v>
      </c>
      <c r="AB5335" s="58">
        <v>43318</v>
      </c>
    </row>
    <row r="5336" spans="2:28">
      <c r="B5336" s="58">
        <v>43319</v>
      </c>
      <c r="D5336" s="57">
        <v>1.6500000000000001E-2</v>
      </c>
      <c r="I5336" s="57">
        <v>2.12E-2</v>
      </c>
      <c r="N5336" s="57">
        <v>2.2400000000000003E-2</v>
      </c>
      <c r="T5336" s="58">
        <v>43319</v>
      </c>
      <c r="X5336" s="57">
        <v>3.1800000000000001E-3</v>
      </c>
      <c r="Z5336" s="57">
        <v>1.5089999999999999E-2</v>
      </c>
      <c r="AB5336" s="58">
        <v>43319</v>
      </c>
    </row>
    <row r="5337" spans="2:28">
      <c r="B5337" s="58">
        <v>43320</v>
      </c>
      <c r="D5337" s="57">
        <v>1.6500000000000001E-2</v>
      </c>
      <c r="I5337" s="57">
        <v>2.1099999999999997E-2</v>
      </c>
      <c r="N5337" s="57">
        <v>2.2330000000000003E-2</v>
      </c>
      <c r="T5337" s="58">
        <v>43320</v>
      </c>
      <c r="X5337" s="57">
        <v>3.117E-3</v>
      </c>
      <c r="Z5337" s="57">
        <v>1.5169999999999999E-2</v>
      </c>
      <c r="AB5337" s="58">
        <v>43320</v>
      </c>
    </row>
    <row r="5338" spans="2:28">
      <c r="B5338" s="58">
        <v>43321</v>
      </c>
      <c r="D5338" s="57">
        <v>1.6500000000000001E-2</v>
      </c>
      <c r="I5338" s="57">
        <v>2.0750000000000001E-2</v>
      </c>
      <c r="N5338" s="57">
        <v>2.1949999999999997E-2</v>
      </c>
      <c r="T5338" s="58">
        <v>43321</v>
      </c>
      <c r="X5338" s="57">
        <v>3.0100000000000001E-3</v>
      </c>
      <c r="Z5338" s="57">
        <v>1.5082999999999999E-2</v>
      </c>
      <c r="AB5338" s="58">
        <v>43321</v>
      </c>
    </row>
    <row r="5339" spans="2:28">
      <c r="B5339" s="58">
        <v>43322</v>
      </c>
      <c r="D5339" s="57">
        <v>1.6500000000000001E-2</v>
      </c>
      <c r="I5339" s="57">
        <v>2.0499999999999997E-2</v>
      </c>
      <c r="N5339" s="57">
        <v>2.155E-2</v>
      </c>
      <c r="T5339" s="58">
        <v>43322</v>
      </c>
      <c r="X5339" s="57">
        <v>2.7100000000000002E-3</v>
      </c>
      <c r="Z5339" s="57">
        <v>1.4659999999999999E-2</v>
      </c>
      <c r="AB5339" s="58">
        <v>43322</v>
      </c>
    </row>
    <row r="5340" spans="2:28">
      <c r="B5340" s="58">
        <v>43323</v>
      </c>
      <c r="D5340" s="57">
        <v>1.6500000000000001E-2</v>
      </c>
      <c r="I5340" s="57">
        <v>2.0499999999999997E-2</v>
      </c>
      <c r="N5340" s="57">
        <v>2.155E-2</v>
      </c>
      <c r="T5340" s="58">
        <v>43323</v>
      </c>
      <c r="X5340" s="57">
        <v>2.7100000000000002E-3</v>
      </c>
      <c r="Z5340" s="57">
        <v>1.4659999999999999E-2</v>
      </c>
      <c r="AB5340" s="58">
        <v>43323</v>
      </c>
    </row>
    <row r="5341" spans="2:28">
      <c r="B5341" s="58">
        <v>43324</v>
      </c>
      <c r="D5341" s="57">
        <v>1.6500000000000001E-2</v>
      </c>
      <c r="I5341" s="57">
        <v>2.0499999999999997E-2</v>
      </c>
      <c r="N5341" s="57">
        <v>2.155E-2</v>
      </c>
      <c r="T5341" s="58">
        <v>43324</v>
      </c>
      <c r="X5341" s="57">
        <v>2.7100000000000002E-3</v>
      </c>
      <c r="Z5341" s="57">
        <v>1.4659999999999999E-2</v>
      </c>
      <c r="AB5341" s="58">
        <v>43324</v>
      </c>
    </row>
    <row r="5342" spans="2:28">
      <c r="B5342" s="58">
        <v>43325</v>
      </c>
      <c r="D5342" s="57">
        <v>1.6500000000000001E-2</v>
      </c>
      <c r="I5342" s="57">
        <v>2.0525000000000002E-2</v>
      </c>
      <c r="N5342" s="57">
        <v>2.155E-2</v>
      </c>
      <c r="T5342" s="58">
        <v>43325</v>
      </c>
      <c r="X5342" s="57">
        <v>2.6590000000000003E-3</v>
      </c>
      <c r="Z5342" s="57">
        <v>1.4624999999999999E-2</v>
      </c>
      <c r="AB5342" s="58">
        <v>43325</v>
      </c>
    </row>
    <row r="5343" spans="2:28">
      <c r="B5343" s="58">
        <v>43326</v>
      </c>
      <c r="D5343" s="57">
        <v>1.6500000000000001E-2</v>
      </c>
      <c r="I5343" s="57">
        <v>2.0550000000000002E-2</v>
      </c>
      <c r="N5343" s="57">
        <v>2.1575E-2</v>
      </c>
      <c r="T5343" s="58">
        <v>43326</v>
      </c>
      <c r="X5343" s="57">
        <v>2.6950000000000003E-3</v>
      </c>
      <c r="Z5343" s="57">
        <v>1.4733000000000001E-2</v>
      </c>
      <c r="AB5343" s="58">
        <v>43326</v>
      </c>
    </row>
    <row r="5344" spans="2:28">
      <c r="B5344" s="58">
        <v>43327</v>
      </c>
      <c r="D5344" s="57">
        <v>1.6500000000000001E-2</v>
      </c>
      <c r="I5344" s="57">
        <v>2.0550000000000002E-2</v>
      </c>
      <c r="N5344" s="57">
        <v>2.1575E-2</v>
      </c>
      <c r="T5344" s="58">
        <v>43327</v>
      </c>
      <c r="X5344" s="57">
        <v>2.5609999999999999E-3</v>
      </c>
      <c r="Z5344" s="57">
        <v>1.4579999999999999E-2</v>
      </c>
      <c r="AB5344" s="58">
        <v>43327</v>
      </c>
    </row>
    <row r="5345" spans="2:28">
      <c r="B5345" s="58">
        <v>43328</v>
      </c>
      <c r="D5345" s="57">
        <v>1.6500000000000001E-2</v>
      </c>
      <c r="I5345" s="57">
        <v>2.035E-2</v>
      </c>
      <c r="N5345" s="57">
        <v>2.1375000000000002E-2</v>
      </c>
      <c r="T5345" s="58">
        <v>43328</v>
      </c>
      <c r="X5345" s="57">
        <v>2.6579999999999998E-3</v>
      </c>
      <c r="Z5345" s="57">
        <v>1.4579999999999999E-2</v>
      </c>
      <c r="AB5345" s="58">
        <v>43328</v>
      </c>
    </row>
    <row r="5346" spans="2:28">
      <c r="B5346" s="58">
        <v>43329</v>
      </c>
      <c r="D5346" s="57">
        <v>1.6500000000000001E-2</v>
      </c>
      <c r="I5346" s="57">
        <v>1.9975E-2</v>
      </c>
      <c r="N5346" s="57">
        <v>2.1049999999999999E-2</v>
      </c>
      <c r="T5346" s="58">
        <v>43329</v>
      </c>
      <c r="X5346" s="57">
        <v>2.575E-3</v>
      </c>
      <c r="Z5346" s="57">
        <v>1.451E-2</v>
      </c>
      <c r="AB5346" s="58">
        <v>43329</v>
      </c>
    </row>
    <row r="5347" spans="2:28">
      <c r="B5347" s="58">
        <v>43330</v>
      </c>
      <c r="D5347" s="57">
        <v>1.6500000000000001E-2</v>
      </c>
      <c r="I5347" s="57">
        <v>1.9975E-2</v>
      </c>
      <c r="N5347" s="57">
        <v>2.1049999999999999E-2</v>
      </c>
      <c r="T5347" s="58">
        <v>43330</v>
      </c>
      <c r="X5347" s="57">
        <v>2.575E-3</v>
      </c>
      <c r="Z5347" s="57">
        <v>1.451E-2</v>
      </c>
      <c r="AB5347" s="58">
        <v>43330</v>
      </c>
    </row>
    <row r="5348" spans="2:28">
      <c r="B5348" s="58">
        <v>43331</v>
      </c>
      <c r="D5348" s="57">
        <v>1.6500000000000001E-2</v>
      </c>
      <c r="I5348" s="57">
        <v>1.9975E-2</v>
      </c>
      <c r="N5348" s="57">
        <v>2.1049999999999999E-2</v>
      </c>
      <c r="T5348" s="58">
        <v>43331</v>
      </c>
      <c r="X5348" s="57">
        <v>2.575E-3</v>
      </c>
      <c r="Z5348" s="57">
        <v>1.451E-2</v>
      </c>
      <c r="AB5348" s="58">
        <v>43331</v>
      </c>
    </row>
    <row r="5349" spans="2:28">
      <c r="B5349" s="58">
        <v>43332</v>
      </c>
      <c r="D5349" s="57">
        <v>1.6500000000000001E-2</v>
      </c>
      <c r="I5349" s="57">
        <v>1.9824999999999999E-2</v>
      </c>
      <c r="N5349" s="57">
        <v>2.0874999999999998E-2</v>
      </c>
      <c r="T5349" s="58">
        <v>43332</v>
      </c>
      <c r="X5349" s="57">
        <v>2.591E-3</v>
      </c>
      <c r="Z5349" s="57">
        <v>1.4520999999999999E-2</v>
      </c>
      <c r="AB5349" s="58">
        <v>43332</v>
      </c>
    </row>
    <row r="5350" spans="2:28">
      <c r="B5350" s="58">
        <v>43333</v>
      </c>
      <c r="D5350" s="57">
        <v>1.6500000000000001E-2</v>
      </c>
      <c r="I5350" s="57">
        <v>1.9550000000000001E-2</v>
      </c>
      <c r="N5350" s="57">
        <v>2.0674999999999999E-2</v>
      </c>
      <c r="T5350" s="58">
        <v>43333</v>
      </c>
      <c r="X5350" s="57">
        <v>2.7339999999999999E-3</v>
      </c>
      <c r="Z5350" s="57">
        <v>1.4685000000000002E-2</v>
      </c>
      <c r="AB5350" s="58">
        <v>43333</v>
      </c>
    </row>
    <row r="5351" spans="2:28">
      <c r="B5351" s="58">
        <v>43334</v>
      </c>
      <c r="D5351" s="57">
        <v>1.6500000000000001E-2</v>
      </c>
      <c r="I5351" s="57">
        <v>1.9900000000000001E-2</v>
      </c>
      <c r="N5351" s="57">
        <v>2.1000000000000001E-2</v>
      </c>
      <c r="T5351" s="58">
        <v>43334</v>
      </c>
      <c r="X5351" s="57">
        <v>2.7400000000000002E-3</v>
      </c>
      <c r="Z5351" s="57">
        <v>1.4600999999999999E-2</v>
      </c>
      <c r="AB5351" s="58">
        <v>43334</v>
      </c>
    </row>
    <row r="5352" spans="2:28">
      <c r="B5352" s="58">
        <v>43335</v>
      </c>
      <c r="D5352" s="57">
        <v>1.6500000000000001E-2</v>
      </c>
      <c r="I5352" s="57">
        <v>1.9925000000000002E-2</v>
      </c>
      <c r="N5352" s="57">
        <v>2.1000000000000001E-2</v>
      </c>
      <c r="T5352" s="58">
        <v>43335</v>
      </c>
      <c r="X5352" s="57">
        <v>2.745E-3</v>
      </c>
      <c r="Z5352" s="57">
        <v>1.468E-2</v>
      </c>
      <c r="AB5352" s="58">
        <v>43335</v>
      </c>
    </row>
    <row r="5353" spans="2:28">
      <c r="B5353" s="58">
        <v>43336</v>
      </c>
      <c r="D5353" s="57">
        <v>1.6500000000000001E-2</v>
      </c>
      <c r="I5353" s="57">
        <v>1.9775000000000001E-2</v>
      </c>
      <c r="N5353" s="57">
        <v>2.085E-2</v>
      </c>
      <c r="T5353" s="58">
        <v>43336</v>
      </c>
      <c r="X5353" s="57">
        <v>2.7880000000000001E-3</v>
      </c>
      <c r="Z5353" s="57">
        <v>1.4685000000000002E-2</v>
      </c>
      <c r="AB5353" s="58">
        <v>43336</v>
      </c>
    </row>
    <row r="5354" spans="2:28">
      <c r="B5354" s="58">
        <v>43337</v>
      </c>
      <c r="D5354" s="57">
        <v>1.6500000000000001E-2</v>
      </c>
      <c r="I5354" s="57">
        <v>1.9775000000000001E-2</v>
      </c>
      <c r="N5354" s="57">
        <v>2.085E-2</v>
      </c>
      <c r="T5354" s="58">
        <v>43337</v>
      </c>
      <c r="X5354" s="57">
        <v>2.7880000000000001E-3</v>
      </c>
      <c r="Z5354" s="57">
        <v>1.4685000000000002E-2</v>
      </c>
      <c r="AB5354" s="58">
        <v>43337</v>
      </c>
    </row>
    <row r="5355" spans="2:28">
      <c r="B5355" s="58">
        <v>43338</v>
      </c>
      <c r="D5355" s="57">
        <v>1.6500000000000001E-2</v>
      </c>
      <c r="I5355" s="57">
        <v>1.9775000000000001E-2</v>
      </c>
      <c r="N5355" s="57">
        <v>2.085E-2</v>
      </c>
      <c r="T5355" s="58">
        <v>43338</v>
      </c>
      <c r="X5355" s="57">
        <v>2.7880000000000001E-3</v>
      </c>
      <c r="Z5355" s="57">
        <v>1.4685000000000002E-2</v>
      </c>
      <c r="AB5355" s="58">
        <v>43338</v>
      </c>
    </row>
    <row r="5356" spans="2:28">
      <c r="B5356" s="58">
        <v>43339</v>
      </c>
      <c r="D5356" s="57">
        <v>1.6500000000000001E-2</v>
      </c>
      <c r="I5356" s="57">
        <v>1.9779999999999999E-2</v>
      </c>
      <c r="N5356" s="57">
        <v>2.0825E-2</v>
      </c>
      <c r="T5356" s="58">
        <v>43339</v>
      </c>
      <c r="X5356" s="57">
        <v>2.9210000000000004E-3</v>
      </c>
      <c r="Z5356" s="57">
        <v>1.4870000000000001E-2</v>
      </c>
      <c r="AB5356" s="58">
        <v>43339</v>
      </c>
    </row>
    <row r="5357" spans="2:28">
      <c r="B5357" s="58">
        <v>43340</v>
      </c>
      <c r="D5357" s="57">
        <v>1.6500000000000001E-2</v>
      </c>
      <c r="I5357" s="57">
        <v>1.9925000000000002E-2</v>
      </c>
      <c r="N5357" s="57">
        <v>2.0924999999999999E-2</v>
      </c>
      <c r="T5357" s="58">
        <v>43340</v>
      </c>
      <c r="X5357" s="57">
        <v>2.8999999999999998E-3</v>
      </c>
      <c r="Z5357" s="57">
        <v>1.4959999999999999E-2</v>
      </c>
      <c r="AB5357" s="58">
        <v>43340</v>
      </c>
    </row>
    <row r="5358" spans="2:28">
      <c r="B5358" s="58">
        <v>43341</v>
      </c>
      <c r="D5358" s="57">
        <v>1.6500000000000001E-2</v>
      </c>
      <c r="I5358" s="57">
        <v>1.9950000000000002E-2</v>
      </c>
      <c r="N5358" s="57">
        <v>2.1000000000000001E-2</v>
      </c>
      <c r="T5358" s="58">
        <v>43341</v>
      </c>
      <c r="X5358" s="57">
        <v>3.0590000000000001E-3</v>
      </c>
      <c r="Z5358" s="57">
        <v>1.5089999999999999E-2</v>
      </c>
      <c r="AB5358" s="58">
        <v>43341</v>
      </c>
    </row>
    <row r="5359" spans="2:28">
      <c r="B5359" s="58">
        <v>43342</v>
      </c>
      <c r="D5359" s="57">
        <v>1.6500000000000001E-2</v>
      </c>
      <c r="I5359" s="57">
        <v>2.0099999999999996E-2</v>
      </c>
      <c r="N5359" s="57">
        <v>2.1150000000000002E-2</v>
      </c>
      <c r="T5359" s="58">
        <v>43342</v>
      </c>
      <c r="X5359" s="57">
        <v>2.8499999999999997E-3</v>
      </c>
      <c r="Z5359" s="57">
        <v>1.4809999999999999E-2</v>
      </c>
      <c r="AB5359" s="58">
        <v>43342</v>
      </c>
    </row>
    <row r="5360" spans="2:28">
      <c r="B5360" s="58">
        <v>43343</v>
      </c>
      <c r="D5360" s="57">
        <v>1.6500000000000001E-2</v>
      </c>
      <c r="I5360" s="57">
        <v>1.9550000000000001E-2</v>
      </c>
      <c r="N5360" s="57">
        <v>2.0649999999999998E-2</v>
      </c>
      <c r="T5360" s="58">
        <v>43343</v>
      </c>
      <c r="X5360" s="57">
        <v>2.735E-3</v>
      </c>
      <c r="Z5360" s="57">
        <v>1.468E-2</v>
      </c>
      <c r="AB5360" s="58">
        <v>43343</v>
      </c>
    </row>
    <row r="5361" spans="2:28">
      <c r="B5361" s="58">
        <v>43344</v>
      </c>
      <c r="D5361" s="57">
        <v>1.6500000000000001E-2</v>
      </c>
      <c r="I5361" s="57">
        <v>1.9550000000000001E-2</v>
      </c>
      <c r="N5361" s="57">
        <v>2.0649999999999998E-2</v>
      </c>
      <c r="T5361" s="58">
        <v>43344</v>
      </c>
      <c r="X5361" s="57">
        <v>2.735E-3</v>
      </c>
      <c r="Z5361" s="57">
        <v>1.468E-2</v>
      </c>
      <c r="AB5361" s="58">
        <v>43344</v>
      </c>
    </row>
    <row r="5362" spans="2:28">
      <c r="B5362" s="58">
        <v>43345</v>
      </c>
      <c r="D5362" s="57">
        <v>1.6500000000000001E-2</v>
      </c>
      <c r="I5362" s="57">
        <v>1.9550000000000001E-2</v>
      </c>
      <c r="N5362" s="57">
        <v>2.0649999999999998E-2</v>
      </c>
      <c r="T5362" s="58">
        <v>43345</v>
      </c>
      <c r="X5362" s="57">
        <v>2.735E-3</v>
      </c>
      <c r="Z5362" s="57">
        <v>1.468E-2</v>
      </c>
      <c r="AB5362" s="58">
        <v>43345</v>
      </c>
    </row>
    <row r="5363" spans="2:28">
      <c r="B5363" s="58">
        <v>43346</v>
      </c>
      <c r="D5363" s="57">
        <v>1.6500000000000001E-2</v>
      </c>
      <c r="I5363" s="57">
        <v>1.9675000000000002E-2</v>
      </c>
      <c r="N5363" s="57">
        <v>2.0799999999999999E-2</v>
      </c>
      <c r="T5363" s="58">
        <v>43346</v>
      </c>
      <c r="X5363" s="57">
        <v>2.7400000000000002E-3</v>
      </c>
      <c r="Z5363" s="57">
        <v>1.4713E-2</v>
      </c>
      <c r="AB5363" s="58">
        <v>43346</v>
      </c>
    </row>
    <row r="5364" spans="2:28">
      <c r="B5364" s="58">
        <v>43347</v>
      </c>
      <c r="D5364" s="57">
        <v>1.6500000000000001E-2</v>
      </c>
      <c r="I5364" s="57">
        <v>1.9699999999999999E-2</v>
      </c>
      <c r="N5364" s="57">
        <v>2.085E-2</v>
      </c>
      <c r="T5364" s="58">
        <v>43347</v>
      </c>
      <c r="X5364" s="57">
        <v>2.8310000000000002E-3</v>
      </c>
      <c r="Z5364" s="57">
        <v>1.4800000000000001E-2</v>
      </c>
      <c r="AB5364" s="58">
        <v>43347</v>
      </c>
    </row>
    <row r="5365" spans="2:28">
      <c r="B5365" s="58">
        <v>43348</v>
      </c>
      <c r="D5365" s="57">
        <v>1.6500000000000001E-2</v>
      </c>
      <c r="I5365" s="57">
        <v>1.9400000000000001E-2</v>
      </c>
      <c r="N5365" s="57">
        <v>2.0375000000000001E-2</v>
      </c>
      <c r="T5365" s="58">
        <v>43348</v>
      </c>
      <c r="X5365" s="57">
        <v>3.0000000000000001E-3</v>
      </c>
      <c r="Z5365" s="57">
        <v>1.4905E-2</v>
      </c>
      <c r="AB5365" s="58">
        <v>43348</v>
      </c>
    </row>
    <row r="5366" spans="2:28">
      <c r="B5366" s="58">
        <v>43349</v>
      </c>
      <c r="D5366" s="57">
        <v>1.6500000000000001E-2</v>
      </c>
      <c r="I5366" s="57">
        <v>1.9449999999999999E-2</v>
      </c>
      <c r="N5366" s="57">
        <v>2.0525000000000002E-2</v>
      </c>
      <c r="T5366" s="58">
        <v>43349</v>
      </c>
      <c r="X5366" s="57">
        <v>2.8899999999999998E-3</v>
      </c>
      <c r="Z5366" s="57">
        <v>1.4809999999999999E-2</v>
      </c>
      <c r="AB5366" s="58">
        <v>43349</v>
      </c>
    </row>
    <row r="5367" spans="2:28">
      <c r="B5367" s="58">
        <v>43350</v>
      </c>
      <c r="D5367" s="57">
        <v>1.6500000000000001E-2</v>
      </c>
      <c r="I5367" s="57">
        <v>1.9349999999999999E-2</v>
      </c>
      <c r="N5367" s="57">
        <v>2.0449999999999999E-2</v>
      </c>
      <c r="T5367" s="58">
        <v>43350</v>
      </c>
      <c r="X5367" s="57">
        <v>3.0299999999999997E-3</v>
      </c>
      <c r="Z5367" s="57">
        <v>1.4978E-2</v>
      </c>
      <c r="AB5367" s="58">
        <v>43350</v>
      </c>
    </row>
    <row r="5368" spans="2:28">
      <c r="B5368" s="58">
        <v>43351</v>
      </c>
      <c r="D5368" s="57">
        <v>1.6500000000000001E-2</v>
      </c>
      <c r="I5368" s="57">
        <v>1.9349999999999999E-2</v>
      </c>
      <c r="N5368" s="57">
        <v>2.0449999999999999E-2</v>
      </c>
      <c r="T5368" s="58">
        <v>43351</v>
      </c>
      <c r="X5368" s="57">
        <v>3.0299999999999997E-3</v>
      </c>
      <c r="Z5368" s="57">
        <v>1.4978E-2</v>
      </c>
      <c r="AB5368" s="58">
        <v>43351</v>
      </c>
    </row>
    <row r="5369" spans="2:28">
      <c r="B5369" s="58">
        <v>43352</v>
      </c>
      <c r="D5369" s="57">
        <v>1.6500000000000001E-2</v>
      </c>
      <c r="I5369" s="57">
        <v>1.9349999999999999E-2</v>
      </c>
      <c r="N5369" s="57">
        <v>2.0449999999999999E-2</v>
      </c>
      <c r="T5369" s="58">
        <v>43352</v>
      </c>
      <c r="X5369" s="57">
        <v>3.0299999999999997E-3</v>
      </c>
      <c r="Z5369" s="57">
        <v>1.4978E-2</v>
      </c>
      <c r="AB5369" s="58">
        <v>43352</v>
      </c>
    </row>
    <row r="5370" spans="2:28">
      <c r="B5370" s="58">
        <v>43353</v>
      </c>
      <c r="D5370" s="57">
        <v>1.6500000000000001E-2</v>
      </c>
      <c r="I5370" s="57">
        <v>1.925E-2</v>
      </c>
      <c r="N5370" s="57">
        <v>2.0279999999999999E-2</v>
      </c>
      <c r="T5370" s="58">
        <v>43353</v>
      </c>
      <c r="X5370" s="57">
        <v>3.0699999999999998E-3</v>
      </c>
      <c r="Z5370" s="57">
        <v>1.5169999999999999E-2</v>
      </c>
      <c r="AB5370" s="58">
        <v>43353</v>
      </c>
    </row>
    <row r="5371" spans="2:28">
      <c r="B5371" s="58">
        <v>43354</v>
      </c>
      <c r="D5371" s="57">
        <v>1.6500000000000001E-2</v>
      </c>
      <c r="I5371" s="57">
        <v>1.9449999999999999E-2</v>
      </c>
      <c r="N5371" s="57">
        <v>2.0480000000000002E-2</v>
      </c>
      <c r="T5371" s="58">
        <v>43354</v>
      </c>
      <c r="X5371" s="57">
        <v>3.1800000000000001E-3</v>
      </c>
      <c r="Z5371" s="57">
        <v>1.5339999999999999E-2</v>
      </c>
      <c r="AB5371" s="58">
        <v>43354</v>
      </c>
    </row>
    <row r="5372" spans="2:28">
      <c r="B5372" s="58">
        <v>43355</v>
      </c>
      <c r="D5372" s="57">
        <v>1.6500000000000001E-2</v>
      </c>
      <c r="I5372" s="57">
        <v>1.9275E-2</v>
      </c>
      <c r="N5372" s="57">
        <v>2.0325000000000003E-2</v>
      </c>
      <c r="T5372" s="58">
        <v>43355</v>
      </c>
      <c r="X5372" s="57">
        <v>3.13E-3</v>
      </c>
      <c r="Z5372" s="57">
        <v>1.524E-2</v>
      </c>
      <c r="AB5372" s="58">
        <v>43355</v>
      </c>
    </row>
    <row r="5373" spans="2:28">
      <c r="B5373" s="58">
        <v>43356</v>
      </c>
      <c r="D5373" s="57">
        <v>1.6500000000000001E-2</v>
      </c>
      <c r="I5373" s="57">
        <v>1.9474999999999999E-2</v>
      </c>
      <c r="N5373" s="57">
        <v>2.0525000000000002E-2</v>
      </c>
      <c r="T5373" s="58">
        <v>43356</v>
      </c>
      <c r="X5373" s="57">
        <v>3.2049999999999999E-3</v>
      </c>
      <c r="Z5373" s="57">
        <v>1.5278E-2</v>
      </c>
      <c r="AB5373" s="58">
        <v>43356</v>
      </c>
    </row>
    <row r="5374" spans="2:28">
      <c r="B5374" s="58">
        <v>43357</v>
      </c>
      <c r="D5374" s="57">
        <v>1.6500000000000001E-2</v>
      </c>
      <c r="I5374" s="57">
        <v>1.9775000000000001E-2</v>
      </c>
      <c r="N5374" s="57">
        <v>2.085E-2</v>
      </c>
      <c r="T5374" s="58">
        <v>43357</v>
      </c>
      <c r="X5374" s="57">
        <v>3.2600000000000003E-3</v>
      </c>
      <c r="Z5374" s="57">
        <v>1.536E-2</v>
      </c>
      <c r="AB5374" s="58">
        <v>43357</v>
      </c>
    </row>
    <row r="5375" spans="2:28">
      <c r="B5375" s="58">
        <v>43358</v>
      </c>
      <c r="D5375" s="57">
        <v>1.6500000000000001E-2</v>
      </c>
      <c r="I5375" s="57">
        <v>1.9775000000000001E-2</v>
      </c>
      <c r="N5375" s="57">
        <v>2.085E-2</v>
      </c>
      <c r="T5375" s="58">
        <v>43358</v>
      </c>
      <c r="X5375" s="57">
        <v>3.2600000000000003E-3</v>
      </c>
      <c r="Z5375" s="57">
        <v>1.536E-2</v>
      </c>
      <c r="AB5375" s="58">
        <v>43358</v>
      </c>
    </row>
    <row r="5376" spans="2:28">
      <c r="B5376" s="58">
        <v>43359</v>
      </c>
      <c r="D5376" s="57">
        <v>1.6500000000000001E-2</v>
      </c>
      <c r="I5376" s="57">
        <v>1.9775000000000001E-2</v>
      </c>
      <c r="N5376" s="57">
        <v>2.085E-2</v>
      </c>
      <c r="T5376" s="58">
        <v>43359</v>
      </c>
      <c r="X5376" s="57">
        <v>3.2600000000000003E-3</v>
      </c>
      <c r="Z5376" s="57">
        <v>1.536E-2</v>
      </c>
      <c r="AB5376" s="58">
        <v>43359</v>
      </c>
    </row>
    <row r="5377" spans="2:28">
      <c r="B5377" s="58">
        <v>43360</v>
      </c>
      <c r="D5377" s="57">
        <v>1.6500000000000001E-2</v>
      </c>
      <c r="I5377" s="57">
        <v>1.985E-2</v>
      </c>
      <c r="N5377" s="57">
        <v>2.0950000000000003E-2</v>
      </c>
      <c r="T5377" s="58">
        <v>43360</v>
      </c>
      <c r="X5377" s="57">
        <v>3.4160000000000002E-3</v>
      </c>
      <c r="Z5377" s="57">
        <v>1.5383000000000001E-2</v>
      </c>
      <c r="AB5377" s="58">
        <v>43360</v>
      </c>
    </row>
    <row r="5378" spans="2:28">
      <c r="B5378" s="58">
        <v>43361</v>
      </c>
      <c r="D5378" s="57">
        <v>1.6500000000000001E-2</v>
      </c>
      <c r="I5378" s="57">
        <v>0.02</v>
      </c>
      <c r="N5378" s="57">
        <v>2.12E-2</v>
      </c>
      <c r="T5378" s="58">
        <v>43361</v>
      </c>
      <c r="X5378" s="57">
        <v>3.5249999999999999E-3</v>
      </c>
      <c r="Z5378" s="57">
        <v>1.5529999999999999E-2</v>
      </c>
      <c r="AB5378" s="58">
        <v>43361</v>
      </c>
    </row>
    <row r="5379" spans="2:28">
      <c r="B5379" s="58">
        <v>43362</v>
      </c>
      <c r="D5379" s="57">
        <v>1.6500000000000001E-2</v>
      </c>
      <c r="I5379" s="57">
        <v>2.0369999999999999E-2</v>
      </c>
      <c r="N5379" s="57">
        <v>2.1600000000000001E-2</v>
      </c>
      <c r="T5379" s="58">
        <v>43362</v>
      </c>
      <c r="X5379" s="57">
        <v>3.5799999999999998E-3</v>
      </c>
      <c r="Z5379" s="57">
        <v>1.5663E-2</v>
      </c>
      <c r="AB5379" s="58">
        <v>43362</v>
      </c>
    </row>
    <row r="5380" spans="2:28">
      <c r="B5380" s="58">
        <v>43363</v>
      </c>
      <c r="D5380" s="57">
        <v>1.6500000000000001E-2</v>
      </c>
      <c r="I5380" s="57">
        <v>2.0950000000000003E-2</v>
      </c>
      <c r="N5380" s="57">
        <v>2.2124999999999999E-2</v>
      </c>
      <c r="T5380" s="58">
        <v>43363</v>
      </c>
      <c r="X5380" s="57">
        <v>3.5570000000000003E-3</v>
      </c>
      <c r="Z5380" s="57">
        <v>1.5640000000000001E-2</v>
      </c>
      <c r="AB5380" s="58">
        <v>43363</v>
      </c>
    </row>
    <row r="5381" spans="2:28">
      <c r="B5381" s="58">
        <v>43364</v>
      </c>
      <c r="D5381" s="57">
        <v>1.6500000000000001E-2</v>
      </c>
      <c r="I5381" s="57">
        <v>2.07E-2</v>
      </c>
      <c r="N5381" s="57">
        <v>2.1850000000000001E-2</v>
      </c>
      <c r="T5381" s="58">
        <v>43364</v>
      </c>
      <c r="X5381" s="57">
        <v>3.4820000000000003E-3</v>
      </c>
      <c r="Z5381" s="57">
        <v>1.5560000000000001E-2</v>
      </c>
      <c r="AB5381" s="58">
        <v>43364</v>
      </c>
    </row>
    <row r="5382" spans="2:28">
      <c r="B5382" s="58">
        <v>43365</v>
      </c>
      <c r="D5382" s="57">
        <v>1.6500000000000001E-2</v>
      </c>
      <c r="I5382" s="57">
        <v>2.07E-2</v>
      </c>
      <c r="N5382" s="57">
        <v>2.1850000000000001E-2</v>
      </c>
      <c r="T5382" s="58">
        <v>43365</v>
      </c>
      <c r="X5382" s="57">
        <v>3.4820000000000003E-3</v>
      </c>
      <c r="Z5382" s="57">
        <v>1.5560000000000001E-2</v>
      </c>
      <c r="AB5382" s="58">
        <v>43365</v>
      </c>
    </row>
    <row r="5383" spans="2:28">
      <c r="B5383" s="58">
        <v>43366</v>
      </c>
      <c r="D5383" s="57">
        <v>1.6500000000000001E-2</v>
      </c>
      <c r="I5383" s="57">
        <v>2.07E-2</v>
      </c>
      <c r="N5383" s="57">
        <v>2.1850000000000001E-2</v>
      </c>
      <c r="T5383" s="58">
        <v>43366</v>
      </c>
      <c r="X5383" s="57">
        <v>3.4820000000000003E-3</v>
      </c>
      <c r="Z5383" s="57">
        <v>1.5560000000000001E-2</v>
      </c>
      <c r="AB5383" s="58">
        <v>43366</v>
      </c>
    </row>
    <row r="5384" spans="2:28">
      <c r="B5384" s="58">
        <v>43367</v>
      </c>
      <c r="D5384" s="57">
        <v>1.6500000000000001E-2</v>
      </c>
      <c r="I5384" s="57">
        <v>2.07E-2</v>
      </c>
      <c r="N5384" s="57">
        <v>2.1850000000000001E-2</v>
      </c>
      <c r="T5384" s="58">
        <v>43367</v>
      </c>
      <c r="X5384" s="57">
        <v>3.9199999999999999E-3</v>
      </c>
      <c r="Z5384" s="57">
        <v>1.5650000000000001E-2</v>
      </c>
      <c r="AB5384" s="58">
        <v>43367</v>
      </c>
    </row>
    <row r="5385" spans="2:28">
      <c r="B5385" s="58">
        <v>43368</v>
      </c>
      <c r="D5385" s="57">
        <v>1.6500000000000001E-2</v>
      </c>
      <c r="I5385" s="57">
        <v>2.07E-2</v>
      </c>
      <c r="N5385" s="57">
        <v>2.1850000000000001E-2</v>
      </c>
      <c r="T5385" s="58">
        <v>43368</v>
      </c>
      <c r="X5385" s="57">
        <v>4.1999999999999997E-3</v>
      </c>
      <c r="Z5385" s="57">
        <v>1.5942999999999999E-2</v>
      </c>
      <c r="AB5385" s="58">
        <v>43368</v>
      </c>
    </row>
    <row r="5386" spans="2:28">
      <c r="B5386" s="58">
        <v>43369</v>
      </c>
      <c r="D5386" s="57">
        <v>1.6500000000000001E-2</v>
      </c>
      <c r="I5386" s="57">
        <v>2.07E-2</v>
      </c>
      <c r="N5386" s="57">
        <v>2.1850000000000001E-2</v>
      </c>
      <c r="T5386" s="58">
        <v>43369</v>
      </c>
      <c r="X5386" s="57">
        <v>4.1099999999999999E-3</v>
      </c>
      <c r="Z5386" s="57">
        <v>1.5685000000000001E-2</v>
      </c>
      <c r="AB5386" s="58">
        <v>43369</v>
      </c>
    </row>
    <row r="5387" spans="2:28">
      <c r="B5387" s="58">
        <v>43370</v>
      </c>
      <c r="D5387" s="57">
        <v>1.6500000000000001E-2</v>
      </c>
      <c r="I5387" s="57">
        <v>2.0475E-2</v>
      </c>
      <c r="N5387" s="57">
        <v>2.1425E-2</v>
      </c>
      <c r="T5387" s="58">
        <v>43370</v>
      </c>
      <c r="X5387" s="57">
        <v>4.254E-3</v>
      </c>
      <c r="Z5387" s="57">
        <v>1.5561999999999999E-2</v>
      </c>
      <c r="AB5387" s="58">
        <v>43370</v>
      </c>
    </row>
    <row r="5388" spans="2:28">
      <c r="B5388" s="58">
        <v>43371</v>
      </c>
      <c r="D5388" s="57">
        <v>1.6500000000000001E-2</v>
      </c>
      <c r="I5388" s="57">
        <v>2.0400000000000001E-2</v>
      </c>
      <c r="N5388" s="57">
        <v>2.1324999999999997E-2</v>
      </c>
      <c r="T5388" s="58">
        <v>43371</v>
      </c>
      <c r="X5388" s="57">
        <v>3.9199999999999999E-3</v>
      </c>
      <c r="Z5388" s="57">
        <v>1.5365E-2</v>
      </c>
      <c r="AB5388" s="58">
        <v>43371</v>
      </c>
    </row>
    <row r="5389" spans="2:28">
      <c r="B5389" s="58">
        <v>43372</v>
      </c>
      <c r="D5389" s="57">
        <v>1.6500000000000001E-2</v>
      </c>
      <c r="I5389" s="57">
        <v>2.0400000000000001E-2</v>
      </c>
      <c r="N5389" s="57">
        <v>2.1324999999999997E-2</v>
      </c>
      <c r="T5389" s="58">
        <v>43372</v>
      </c>
      <c r="X5389" s="57">
        <v>3.9199999999999999E-3</v>
      </c>
      <c r="Z5389" s="57">
        <v>1.5365E-2</v>
      </c>
      <c r="AB5389" s="58">
        <v>43372</v>
      </c>
    </row>
    <row r="5390" spans="2:28">
      <c r="B5390" s="58">
        <v>43373</v>
      </c>
      <c r="D5390" s="57">
        <v>1.6500000000000001E-2</v>
      </c>
      <c r="I5390" s="57">
        <v>2.0400000000000001E-2</v>
      </c>
      <c r="N5390" s="57">
        <v>2.1324999999999997E-2</v>
      </c>
      <c r="T5390" s="58">
        <v>43373</v>
      </c>
      <c r="X5390" s="57">
        <v>3.9199999999999999E-3</v>
      </c>
      <c r="Z5390" s="57">
        <v>1.5365E-2</v>
      </c>
      <c r="AB5390" s="58">
        <v>43373</v>
      </c>
    </row>
    <row r="5391" spans="2:28">
      <c r="B5391" s="58">
        <v>43374</v>
      </c>
      <c r="D5391" s="57">
        <v>1.6500000000000001E-2</v>
      </c>
      <c r="I5391" s="57">
        <v>2.07E-2</v>
      </c>
      <c r="N5391" s="57">
        <v>2.1649999999999999E-2</v>
      </c>
      <c r="T5391" s="58">
        <v>43374</v>
      </c>
      <c r="X5391" s="57">
        <v>3.9589999999999998E-3</v>
      </c>
      <c r="Z5391" s="57">
        <v>1.5606999999999999E-2</v>
      </c>
      <c r="AB5391" s="58">
        <v>43374</v>
      </c>
    </row>
    <row r="5392" spans="2:28">
      <c r="B5392" s="58">
        <v>43375</v>
      </c>
      <c r="D5392" s="57">
        <v>1.6500000000000001E-2</v>
      </c>
      <c r="I5392" s="57">
        <v>2.07E-2</v>
      </c>
      <c r="N5392" s="57">
        <v>2.1700000000000001E-2</v>
      </c>
      <c r="T5392" s="58">
        <v>43375</v>
      </c>
      <c r="X5392" s="57">
        <v>3.705E-3</v>
      </c>
      <c r="Z5392" s="57">
        <v>1.5354999999999999E-2</v>
      </c>
      <c r="AB5392" s="58">
        <v>43375</v>
      </c>
    </row>
    <row r="5393" spans="2:28">
      <c r="B5393" s="58">
        <v>43376</v>
      </c>
      <c r="D5393" s="57">
        <v>1.6500000000000001E-2</v>
      </c>
      <c r="I5393" s="57">
        <v>2.07E-2</v>
      </c>
      <c r="N5393" s="57">
        <v>2.1700000000000001E-2</v>
      </c>
      <c r="T5393" s="58">
        <v>43376</v>
      </c>
      <c r="X5393" s="57">
        <v>4.0150000000000003E-3</v>
      </c>
      <c r="Z5393" s="57">
        <v>1.5569999999999999E-2</v>
      </c>
      <c r="AB5393" s="58">
        <v>43376</v>
      </c>
    </row>
    <row r="5394" spans="2:28">
      <c r="B5394" s="58">
        <v>43377</v>
      </c>
      <c r="D5394" s="57">
        <v>1.6500000000000001E-2</v>
      </c>
      <c r="I5394" s="57">
        <v>2.1274999999999999E-2</v>
      </c>
      <c r="N5394" s="57">
        <v>2.2374999999999999E-2</v>
      </c>
      <c r="T5394" s="58">
        <v>43377</v>
      </c>
      <c r="X5394" s="57">
        <v>4.3930000000000002E-3</v>
      </c>
      <c r="Z5394" s="57">
        <v>1.5810000000000001E-2</v>
      </c>
      <c r="AB5394" s="58">
        <v>43377</v>
      </c>
    </row>
    <row r="5395" spans="2:28">
      <c r="B5395" s="58">
        <v>43378</v>
      </c>
      <c r="D5395" s="57">
        <v>1.6500000000000001E-2</v>
      </c>
      <c r="I5395" s="57">
        <v>2.1425E-2</v>
      </c>
      <c r="N5395" s="57">
        <v>2.2475000000000002E-2</v>
      </c>
      <c r="T5395" s="58">
        <v>43378</v>
      </c>
      <c r="X5395" s="57">
        <v>4.633E-3</v>
      </c>
      <c r="Z5395" s="57">
        <v>1.6240000000000001E-2</v>
      </c>
      <c r="AB5395" s="58">
        <v>43378</v>
      </c>
    </row>
    <row r="5396" spans="2:28">
      <c r="B5396" s="58">
        <v>43379</v>
      </c>
      <c r="D5396" s="57">
        <v>1.6500000000000001E-2</v>
      </c>
      <c r="I5396" s="57">
        <v>2.1425E-2</v>
      </c>
      <c r="N5396" s="57">
        <v>2.2475000000000002E-2</v>
      </c>
      <c r="T5396" s="58">
        <v>43379</v>
      </c>
      <c r="X5396" s="57">
        <v>4.633E-3</v>
      </c>
      <c r="Z5396" s="57">
        <v>1.6240000000000001E-2</v>
      </c>
      <c r="AB5396" s="58">
        <v>43379</v>
      </c>
    </row>
    <row r="5397" spans="2:28">
      <c r="B5397" s="58">
        <v>43380</v>
      </c>
      <c r="D5397" s="57">
        <v>1.6500000000000001E-2</v>
      </c>
      <c r="I5397" s="57">
        <v>2.1425E-2</v>
      </c>
      <c r="N5397" s="57">
        <v>2.2475000000000002E-2</v>
      </c>
      <c r="T5397" s="58">
        <v>43380</v>
      </c>
      <c r="X5397" s="57">
        <v>4.633E-3</v>
      </c>
      <c r="Z5397" s="57">
        <v>1.6240000000000001E-2</v>
      </c>
      <c r="AB5397" s="58">
        <v>43380</v>
      </c>
    </row>
    <row r="5398" spans="2:28">
      <c r="B5398" s="58">
        <v>43381</v>
      </c>
      <c r="D5398" s="57">
        <v>1.6500000000000001E-2</v>
      </c>
      <c r="I5398" s="57">
        <v>2.1625000000000002E-2</v>
      </c>
      <c r="N5398" s="57">
        <v>2.2675000000000001E-2</v>
      </c>
      <c r="T5398" s="58">
        <v>43381</v>
      </c>
      <c r="X5398" s="57">
        <v>4.4380000000000001E-3</v>
      </c>
      <c r="Z5398" s="57">
        <v>1.6120000000000002E-2</v>
      </c>
      <c r="AB5398" s="58">
        <v>43381</v>
      </c>
    </row>
    <row r="5399" spans="2:28">
      <c r="B5399" s="58">
        <v>43382</v>
      </c>
      <c r="D5399" s="57">
        <v>1.6500000000000001E-2</v>
      </c>
      <c r="I5399" s="57">
        <v>2.1625000000000002E-2</v>
      </c>
      <c r="N5399" s="57">
        <v>2.2675000000000001E-2</v>
      </c>
      <c r="T5399" s="58">
        <v>43382</v>
      </c>
      <c r="X5399" s="57">
        <v>4.4149999999999997E-3</v>
      </c>
      <c r="Z5399" s="57">
        <v>1.6070000000000001E-2</v>
      </c>
      <c r="AB5399" s="58">
        <v>43382</v>
      </c>
    </row>
    <row r="5400" spans="2:28">
      <c r="B5400" s="58">
        <v>43383</v>
      </c>
      <c r="D5400" s="57">
        <v>1.6500000000000001E-2</v>
      </c>
      <c r="I5400" s="57">
        <v>2.1349999999999997E-2</v>
      </c>
      <c r="N5400" s="57">
        <v>2.2349999999999998E-2</v>
      </c>
      <c r="T5400" s="58">
        <v>43383</v>
      </c>
      <c r="X5400" s="57">
        <v>4.5110000000000003E-3</v>
      </c>
      <c r="Z5400" s="57">
        <v>1.6109999999999999E-2</v>
      </c>
      <c r="AB5400" s="58">
        <v>43383</v>
      </c>
    </row>
    <row r="5401" spans="2:28">
      <c r="B5401" s="58">
        <v>43384</v>
      </c>
      <c r="D5401" s="57">
        <v>1.6500000000000001E-2</v>
      </c>
      <c r="I5401" s="57">
        <v>2.0899999999999998E-2</v>
      </c>
      <c r="N5401" s="57">
        <v>2.1899999999999999E-2</v>
      </c>
      <c r="T5401" s="58">
        <v>43384</v>
      </c>
      <c r="X5401" s="57">
        <v>4.4039999999999999E-3</v>
      </c>
      <c r="Z5401" s="57">
        <v>1.5955E-2</v>
      </c>
      <c r="AB5401" s="58">
        <v>43384</v>
      </c>
    </row>
    <row r="5402" spans="2:28">
      <c r="B5402" s="58">
        <v>43385</v>
      </c>
      <c r="D5402" s="57">
        <v>1.66E-2</v>
      </c>
      <c r="I5402" s="57">
        <v>2.1175000000000003E-2</v>
      </c>
      <c r="N5402" s="57">
        <v>2.2174999999999997E-2</v>
      </c>
      <c r="T5402" s="58">
        <v>43385</v>
      </c>
      <c r="X5402" s="57">
        <v>4.2100000000000002E-3</v>
      </c>
      <c r="Z5402" s="57">
        <v>1.5824999999999999E-2</v>
      </c>
      <c r="AB5402" s="58">
        <v>43385</v>
      </c>
    </row>
    <row r="5403" spans="2:28">
      <c r="B5403" s="58">
        <v>43386</v>
      </c>
      <c r="D5403" s="57">
        <v>1.66E-2</v>
      </c>
      <c r="I5403" s="57">
        <v>2.1175000000000003E-2</v>
      </c>
      <c r="N5403" s="57">
        <v>2.2174999999999997E-2</v>
      </c>
      <c r="T5403" s="58">
        <v>43386</v>
      </c>
      <c r="X5403" s="57">
        <v>4.2100000000000002E-3</v>
      </c>
      <c r="Z5403" s="57">
        <v>1.5824999999999999E-2</v>
      </c>
      <c r="AB5403" s="58">
        <v>43386</v>
      </c>
    </row>
    <row r="5404" spans="2:28">
      <c r="B5404" s="58">
        <v>43387</v>
      </c>
      <c r="D5404" s="57">
        <v>1.66E-2</v>
      </c>
      <c r="I5404" s="57">
        <v>2.1175000000000003E-2</v>
      </c>
      <c r="N5404" s="57">
        <v>2.2174999999999997E-2</v>
      </c>
      <c r="T5404" s="58">
        <v>43387</v>
      </c>
      <c r="X5404" s="57">
        <v>4.2100000000000002E-3</v>
      </c>
      <c r="Z5404" s="57">
        <v>1.5824999999999999E-2</v>
      </c>
      <c r="AB5404" s="58">
        <v>43387</v>
      </c>
    </row>
    <row r="5405" spans="2:28">
      <c r="B5405" s="58">
        <v>43388</v>
      </c>
      <c r="D5405" s="57">
        <v>1.67E-2</v>
      </c>
      <c r="I5405" s="57">
        <v>2.1049999999999999E-2</v>
      </c>
      <c r="N5405" s="57">
        <v>2.2000000000000002E-2</v>
      </c>
      <c r="T5405" s="58">
        <v>43388</v>
      </c>
      <c r="X5405" s="57">
        <v>4.2199999999999998E-3</v>
      </c>
      <c r="Z5405" s="57">
        <v>1.5960000000000002E-2</v>
      </c>
      <c r="AB5405" s="58">
        <v>43388</v>
      </c>
    </row>
    <row r="5406" spans="2:28">
      <c r="B5406" s="58">
        <v>43389</v>
      </c>
      <c r="D5406" s="57">
        <v>1.6800000000000002E-2</v>
      </c>
      <c r="I5406" s="57">
        <v>2.1025000000000002E-2</v>
      </c>
      <c r="N5406" s="57">
        <v>2.1949999999999997E-2</v>
      </c>
      <c r="T5406" s="58">
        <v>43389</v>
      </c>
      <c r="X5406" s="57">
        <v>4.0400000000000002E-3</v>
      </c>
      <c r="Z5406" s="57">
        <v>1.5765000000000001E-2</v>
      </c>
      <c r="AB5406" s="58">
        <v>43389</v>
      </c>
    </row>
    <row r="5407" spans="2:28">
      <c r="B5407" s="58">
        <v>43390</v>
      </c>
      <c r="D5407" s="57">
        <v>1.6800000000000002E-2</v>
      </c>
      <c r="I5407" s="57">
        <v>2.0625000000000001E-2</v>
      </c>
      <c r="N5407" s="57">
        <v>2.155E-2</v>
      </c>
      <c r="T5407" s="58">
        <v>43390</v>
      </c>
      <c r="X5407" s="57">
        <v>3.8209999999999997E-3</v>
      </c>
      <c r="Z5407" s="57">
        <v>1.5592999999999999E-2</v>
      </c>
      <c r="AB5407" s="58">
        <v>43390</v>
      </c>
    </row>
    <row r="5408" spans="2:28">
      <c r="B5408" s="58">
        <v>43391</v>
      </c>
      <c r="D5408" s="57">
        <v>1.6899999999999998E-2</v>
      </c>
      <c r="I5408" s="57">
        <v>2.0325000000000003E-2</v>
      </c>
      <c r="N5408" s="57">
        <v>2.1299999999999999E-2</v>
      </c>
      <c r="T5408" s="58">
        <v>43391</v>
      </c>
      <c r="X5408" s="57">
        <v>3.6980000000000003E-3</v>
      </c>
      <c r="Z5408" s="57">
        <v>1.5430000000000001E-2</v>
      </c>
      <c r="AB5408" s="58">
        <v>43391</v>
      </c>
    </row>
    <row r="5409" spans="2:28">
      <c r="B5409" s="58">
        <v>43392</v>
      </c>
      <c r="D5409" s="57">
        <v>1.7000000000000001E-2</v>
      </c>
      <c r="I5409" s="57">
        <v>2.0550000000000002E-2</v>
      </c>
      <c r="N5409" s="57">
        <v>2.155E-2</v>
      </c>
      <c r="T5409" s="58">
        <v>43392</v>
      </c>
      <c r="X5409" s="57">
        <v>4.0280000000000003E-3</v>
      </c>
      <c r="Z5409" s="57">
        <v>1.542E-2</v>
      </c>
      <c r="AB5409" s="58">
        <v>43392</v>
      </c>
    </row>
    <row r="5410" spans="2:28">
      <c r="B5410" s="58">
        <v>43393</v>
      </c>
      <c r="D5410" s="57">
        <v>1.7000000000000001E-2</v>
      </c>
      <c r="I5410" s="57">
        <v>2.0550000000000002E-2</v>
      </c>
      <c r="N5410" s="57">
        <v>2.155E-2</v>
      </c>
      <c r="T5410" s="58">
        <v>43393</v>
      </c>
      <c r="X5410" s="57">
        <v>4.0280000000000003E-3</v>
      </c>
      <c r="Z5410" s="57">
        <v>1.542E-2</v>
      </c>
      <c r="AB5410" s="58">
        <v>43393</v>
      </c>
    </row>
    <row r="5411" spans="2:28">
      <c r="B5411" s="58">
        <v>43394</v>
      </c>
      <c r="D5411" s="57">
        <v>1.7000000000000001E-2</v>
      </c>
      <c r="I5411" s="57">
        <v>2.0550000000000002E-2</v>
      </c>
      <c r="N5411" s="57">
        <v>2.155E-2</v>
      </c>
      <c r="T5411" s="58">
        <v>43394</v>
      </c>
      <c r="X5411" s="57">
        <v>4.0280000000000003E-3</v>
      </c>
      <c r="Z5411" s="57">
        <v>1.542E-2</v>
      </c>
      <c r="AB5411" s="58">
        <v>43394</v>
      </c>
    </row>
    <row r="5412" spans="2:28">
      <c r="B5412" s="58">
        <v>43395</v>
      </c>
      <c r="D5412" s="57">
        <v>1.7000000000000001E-2</v>
      </c>
      <c r="I5412" s="57">
        <v>2.0799999999999999E-2</v>
      </c>
      <c r="N5412" s="57">
        <v>2.1850000000000001E-2</v>
      </c>
      <c r="T5412" s="58">
        <v>43395</v>
      </c>
      <c r="X5412" s="57">
        <v>3.8649999999999999E-3</v>
      </c>
      <c r="Z5412" s="57">
        <v>1.546E-2</v>
      </c>
      <c r="AB5412" s="58">
        <v>43395</v>
      </c>
    </row>
    <row r="5413" spans="2:28">
      <c r="B5413" s="58">
        <v>43396</v>
      </c>
      <c r="D5413" s="57">
        <v>1.7000000000000001E-2</v>
      </c>
      <c r="I5413" s="57">
        <v>2.0575E-2</v>
      </c>
      <c r="N5413" s="57">
        <v>2.1625000000000002E-2</v>
      </c>
      <c r="T5413" s="58">
        <v>43396</v>
      </c>
      <c r="X5413" s="57">
        <v>3.7399999999999998E-3</v>
      </c>
      <c r="Z5413" s="57">
        <v>1.525E-2</v>
      </c>
      <c r="AB5413" s="58">
        <v>43396</v>
      </c>
    </row>
    <row r="5414" spans="2:28">
      <c r="B5414" s="58">
        <v>43397</v>
      </c>
      <c r="D5414" s="57">
        <v>1.7000000000000001E-2</v>
      </c>
      <c r="I5414" s="57">
        <v>2.0550000000000002E-2</v>
      </c>
      <c r="N5414" s="57">
        <v>2.1600000000000001E-2</v>
      </c>
      <c r="T5414" s="58">
        <v>43397</v>
      </c>
      <c r="X5414" s="57">
        <v>3.5849999999999996E-3</v>
      </c>
      <c r="Z5414" s="57">
        <v>1.525E-2</v>
      </c>
      <c r="AB5414" s="58">
        <v>43397</v>
      </c>
    </row>
    <row r="5415" spans="2:28">
      <c r="B5415" s="58">
        <v>43398</v>
      </c>
      <c r="D5415" s="57">
        <v>1.7000000000000001E-2</v>
      </c>
      <c r="I5415" s="57">
        <v>2.0099999999999996E-2</v>
      </c>
      <c r="N5415" s="57">
        <v>2.1124999999999998E-2</v>
      </c>
      <c r="T5415" s="58">
        <v>43398</v>
      </c>
      <c r="X5415" s="57">
        <v>3.6480000000000002E-3</v>
      </c>
      <c r="Z5415" s="57">
        <v>1.525E-2</v>
      </c>
      <c r="AB5415" s="58">
        <v>43398</v>
      </c>
    </row>
    <row r="5416" spans="2:28">
      <c r="B5416" s="58">
        <v>43399</v>
      </c>
      <c r="D5416" s="57">
        <v>1.7000000000000001E-2</v>
      </c>
      <c r="I5416" s="57">
        <v>1.9820000000000001E-2</v>
      </c>
      <c r="N5416" s="57">
        <v>2.0825E-2</v>
      </c>
      <c r="T5416" s="58">
        <v>43399</v>
      </c>
      <c r="X5416" s="57">
        <v>3.3650000000000004E-3</v>
      </c>
      <c r="Z5416" s="57">
        <v>1.4995000000000001E-2</v>
      </c>
      <c r="AB5416" s="58">
        <v>43399</v>
      </c>
    </row>
    <row r="5417" spans="2:28">
      <c r="B5417" s="58">
        <v>43400</v>
      </c>
      <c r="D5417" s="57">
        <v>1.7000000000000001E-2</v>
      </c>
      <c r="I5417" s="57">
        <v>1.9820000000000001E-2</v>
      </c>
      <c r="N5417" s="57">
        <v>2.0825E-2</v>
      </c>
      <c r="T5417" s="58">
        <v>43400</v>
      </c>
      <c r="X5417" s="57">
        <v>3.3650000000000004E-3</v>
      </c>
      <c r="Z5417" s="57">
        <v>1.4995000000000001E-2</v>
      </c>
      <c r="AB5417" s="58">
        <v>43400</v>
      </c>
    </row>
    <row r="5418" spans="2:28">
      <c r="B5418" s="58">
        <v>43401</v>
      </c>
      <c r="D5418" s="57">
        <v>1.7000000000000001E-2</v>
      </c>
      <c r="I5418" s="57">
        <v>1.9820000000000001E-2</v>
      </c>
      <c r="N5418" s="57">
        <v>2.0825E-2</v>
      </c>
      <c r="T5418" s="58">
        <v>43401</v>
      </c>
      <c r="X5418" s="57">
        <v>3.3650000000000004E-3</v>
      </c>
      <c r="Z5418" s="57">
        <v>1.4995000000000001E-2</v>
      </c>
      <c r="AB5418" s="58">
        <v>43401</v>
      </c>
    </row>
    <row r="5419" spans="2:28">
      <c r="B5419" s="58">
        <v>43402</v>
      </c>
      <c r="D5419" s="57">
        <v>1.7000000000000001E-2</v>
      </c>
      <c r="I5419" s="57">
        <v>1.89E-2</v>
      </c>
      <c r="N5419" s="57">
        <v>1.9900000000000001E-2</v>
      </c>
      <c r="T5419" s="58">
        <v>43402</v>
      </c>
      <c r="X5419" s="57">
        <v>3.4780000000000002E-3</v>
      </c>
      <c r="Z5419" s="57">
        <v>1.5110000000000002E-2</v>
      </c>
      <c r="AB5419" s="58">
        <v>43402</v>
      </c>
    </row>
    <row r="5420" spans="2:28">
      <c r="B5420" s="58">
        <v>43403</v>
      </c>
      <c r="D5420" s="57">
        <v>1.7000000000000001E-2</v>
      </c>
      <c r="I5420" s="57">
        <v>1.9424999999999998E-2</v>
      </c>
      <c r="N5420" s="57">
        <v>2.0424999999999999E-2</v>
      </c>
      <c r="T5420" s="58">
        <v>43403</v>
      </c>
      <c r="X5420" s="57">
        <v>3.4150000000000001E-3</v>
      </c>
      <c r="Z5420" s="57">
        <v>1.504E-2</v>
      </c>
      <c r="AB5420" s="58">
        <v>43403</v>
      </c>
    </row>
    <row r="5421" spans="2:28">
      <c r="B5421" s="58">
        <v>43404</v>
      </c>
      <c r="D5421" s="57">
        <v>1.7000000000000001E-2</v>
      </c>
      <c r="I5421" s="57">
        <v>1.9699999999999999E-2</v>
      </c>
      <c r="N5421" s="57">
        <v>2.0724999999999997E-2</v>
      </c>
      <c r="T5421" s="58">
        <v>43404</v>
      </c>
      <c r="X5421" s="57">
        <v>3.5249999999999999E-3</v>
      </c>
      <c r="Z5421" s="57">
        <v>1.5070000000000002E-2</v>
      </c>
      <c r="AB5421" s="58">
        <v>43404</v>
      </c>
    </row>
    <row r="5422" spans="2:28">
      <c r="B5422" s="58">
        <v>43405</v>
      </c>
      <c r="D5422" s="57">
        <v>1.7000000000000001E-2</v>
      </c>
      <c r="I5422" s="57">
        <v>1.975E-2</v>
      </c>
      <c r="N5422" s="57">
        <v>2.0750000000000001E-2</v>
      </c>
      <c r="T5422" s="58">
        <v>43405</v>
      </c>
      <c r="X5422" s="57">
        <v>3.5799999999999998E-3</v>
      </c>
      <c r="Z5422" s="57">
        <v>1.5152999999999998E-2</v>
      </c>
      <c r="AB5422" s="58">
        <v>43405</v>
      </c>
    </row>
    <row r="5423" spans="2:28">
      <c r="B5423" s="58">
        <v>43406</v>
      </c>
      <c r="D5423" s="57">
        <v>1.7000000000000001E-2</v>
      </c>
      <c r="I5423" s="57">
        <v>2.0150000000000001E-2</v>
      </c>
      <c r="N5423" s="57">
        <v>2.1129999999999999E-2</v>
      </c>
      <c r="T5423" s="58">
        <v>43406</v>
      </c>
      <c r="X5423" s="57">
        <v>3.5999999999999999E-3</v>
      </c>
      <c r="Z5423" s="57">
        <v>1.532E-2</v>
      </c>
      <c r="AB5423" s="58">
        <v>43406</v>
      </c>
    </row>
    <row r="5424" spans="2:28">
      <c r="B5424" s="58">
        <v>43407</v>
      </c>
      <c r="D5424" s="57">
        <v>1.7000000000000001E-2</v>
      </c>
      <c r="I5424" s="57">
        <v>2.0150000000000001E-2</v>
      </c>
      <c r="N5424" s="57">
        <v>2.1129999999999999E-2</v>
      </c>
      <c r="T5424" s="58">
        <v>43407</v>
      </c>
      <c r="X5424" s="57">
        <v>3.5999999999999999E-3</v>
      </c>
      <c r="Z5424" s="57">
        <v>1.532E-2</v>
      </c>
      <c r="AB5424" s="58">
        <v>43407</v>
      </c>
    </row>
    <row r="5425" spans="2:28">
      <c r="B5425" s="58">
        <v>43408</v>
      </c>
      <c r="D5425" s="57">
        <v>1.7000000000000001E-2</v>
      </c>
      <c r="I5425" s="57">
        <v>2.0150000000000001E-2</v>
      </c>
      <c r="N5425" s="57">
        <v>2.1129999999999999E-2</v>
      </c>
      <c r="T5425" s="58">
        <v>43408</v>
      </c>
      <c r="X5425" s="57">
        <v>3.5999999999999999E-3</v>
      </c>
      <c r="Z5425" s="57">
        <v>1.532E-2</v>
      </c>
      <c r="AB5425" s="58">
        <v>43408</v>
      </c>
    </row>
    <row r="5426" spans="2:28">
      <c r="B5426" s="58">
        <v>43409</v>
      </c>
      <c r="D5426" s="57">
        <v>1.7000000000000001E-2</v>
      </c>
      <c r="I5426" s="57">
        <v>2.0099999999999996E-2</v>
      </c>
      <c r="N5426" s="57">
        <v>2.1049999999999999E-2</v>
      </c>
      <c r="T5426" s="58">
        <v>43409</v>
      </c>
      <c r="X5426" s="57">
        <v>3.6049999999999997E-3</v>
      </c>
      <c r="Z5426" s="57">
        <v>1.5180000000000001E-2</v>
      </c>
      <c r="AB5426" s="58">
        <v>43409</v>
      </c>
    </row>
    <row r="5427" spans="2:28">
      <c r="B5427" s="58">
        <v>43410</v>
      </c>
      <c r="D5427" s="57">
        <v>1.7000000000000001E-2</v>
      </c>
      <c r="I5427" s="57">
        <v>2.0250000000000001E-2</v>
      </c>
      <c r="N5427" s="57">
        <v>2.1225000000000001E-2</v>
      </c>
      <c r="T5427" s="58">
        <v>43410</v>
      </c>
      <c r="X5427" s="57">
        <v>3.65E-3</v>
      </c>
      <c r="Z5427" s="57">
        <v>1.5258000000000001E-2</v>
      </c>
      <c r="AB5427" s="58">
        <v>43410</v>
      </c>
    </row>
    <row r="5428" spans="2:28">
      <c r="B5428" s="58">
        <v>43411</v>
      </c>
      <c r="D5428" s="57">
        <v>1.7000000000000001E-2</v>
      </c>
      <c r="I5428" s="57">
        <v>1.9925000000000002E-2</v>
      </c>
      <c r="N5428" s="57">
        <v>2.0899999999999998E-2</v>
      </c>
      <c r="T5428" s="58">
        <v>43411</v>
      </c>
      <c r="X5428" s="57">
        <v>3.725E-3</v>
      </c>
      <c r="Z5428" s="57">
        <v>1.5377999999999998E-2</v>
      </c>
      <c r="AB5428" s="58">
        <v>43411</v>
      </c>
    </row>
    <row r="5429" spans="2:28">
      <c r="B5429" s="58">
        <v>43412</v>
      </c>
      <c r="D5429" s="57">
        <v>1.7000000000000001E-2</v>
      </c>
      <c r="I5429" s="57">
        <v>1.985E-2</v>
      </c>
      <c r="N5429" s="57">
        <v>2.0799999999999999E-2</v>
      </c>
      <c r="T5429" s="58">
        <v>43412</v>
      </c>
      <c r="X5429" s="57">
        <v>3.82E-3</v>
      </c>
      <c r="Z5429" s="57">
        <v>1.5384999999999999E-2</v>
      </c>
      <c r="AB5429" s="58">
        <v>43412</v>
      </c>
    </row>
    <row r="5430" spans="2:28">
      <c r="B5430" s="58">
        <v>43413</v>
      </c>
      <c r="D5430" s="57">
        <v>1.7000000000000001E-2</v>
      </c>
      <c r="I5430" s="57">
        <v>1.975E-2</v>
      </c>
      <c r="N5430" s="57">
        <v>2.07E-2</v>
      </c>
      <c r="T5430" s="58">
        <v>43413</v>
      </c>
      <c r="X5430" s="57">
        <v>3.5999999999999999E-3</v>
      </c>
      <c r="Z5430" s="57">
        <v>1.5169999999999999E-2</v>
      </c>
      <c r="AB5430" s="58">
        <v>43413</v>
      </c>
    </row>
    <row r="5431" spans="2:28">
      <c r="B5431" s="58">
        <v>43414</v>
      </c>
      <c r="D5431" s="57">
        <v>1.7000000000000001E-2</v>
      </c>
      <c r="I5431" s="57">
        <v>1.975E-2</v>
      </c>
      <c r="N5431" s="57">
        <v>2.07E-2</v>
      </c>
      <c r="T5431" s="58">
        <v>43414</v>
      </c>
      <c r="X5431" s="57">
        <v>3.5999999999999999E-3</v>
      </c>
      <c r="Z5431" s="57">
        <v>1.5169999999999999E-2</v>
      </c>
      <c r="AB5431" s="58">
        <v>43414</v>
      </c>
    </row>
    <row r="5432" spans="2:28">
      <c r="B5432" s="58">
        <v>43415</v>
      </c>
      <c r="D5432" s="57">
        <v>1.7000000000000001E-2</v>
      </c>
      <c r="I5432" s="57">
        <v>1.975E-2</v>
      </c>
      <c r="N5432" s="57">
        <v>2.07E-2</v>
      </c>
      <c r="T5432" s="58">
        <v>43415</v>
      </c>
      <c r="X5432" s="57">
        <v>3.5999999999999999E-3</v>
      </c>
      <c r="Z5432" s="57">
        <v>1.5169999999999999E-2</v>
      </c>
      <c r="AB5432" s="58">
        <v>43415</v>
      </c>
    </row>
    <row r="5433" spans="2:28">
      <c r="B5433" s="58">
        <v>43416</v>
      </c>
      <c r="D5433" s="57">
        <v>1.7000000000000001E-2</v>
      </c>
      <c r="I5433" s="57">
        <v>1.9574999999999999E-2</v>
      </c>
      <c r="N5433" s="57">
        <v>2.0499999999999997E-2</v>
      </c>
      <c r="T5433" s="58">
        <v>43416</v>
      </c>
      <c r="X5433" s="57">
        <v>3.4899999999999996E-3</v>
      </c>
      <c r="Z5433" s="57">
        <v>1.5180000000000001E-2</v>
      </c>
      <c r="AB5433" s="58">
        <v>43416</v>
      </c>
    </row>
    <row r="5434" spans="2:28">
      <c r="B5434" s="58">
        <v>43417</v>
      </c>
      <c r="D5434" s="57">
        <v>1.7000000000000001E-2</v>
      </c>
      <c r="I5434" s="57">
        <v>1.9550000000000001E-2</v>
      </c>
      <c r="N5434" s="57">
        <v>2.0449999999999999E-2</v>
      </c>
      <c r="T5434" s="58">
        <v>43417</v>
      </c>
      <c r="X5434" s="57">
        <v>3.5410000000000003E-3</v>
      </c>
      <c r="Z5434" s="57">
        <v>1.5129999999999999E-2</v>
      </c>
      <c r="AB5434" s="58">
        <v>43417</v>
      </c>
    </row>
    <row r="5435" spans="2:28">
      <c r="B5435" s="58">
        <v>43418</v>
      </c>
      <c r="D5435" s="57">
        <v>1.7000000000000001E-2</v>
      </c>
      <c r="I5435" s="57">
        <v>1.9474999999999999E-2</v>
      </c>
      <c r="N5435" s="57">
        <v>2.0400000000000001E-2</v>
      </c>
      <c r="T5435" s="58">
        <v>43418</v>
      </c>
      <c r="X5435" s="57">
        <v>3.4399999999999999E-3</v>
      </c>
      <c r="Z5435" s="57">
        <v>1.5150000000000002E-2</v>
      </c>
      <c r="AB5435" s="58">
        <v>43418</v>
      </c>
    </row>
    <row r="5436" spans="2:28">
      <c r="B5436" s="58">
        <v>43419</v>
      </c>
      <c r="D5436" s="57">
        <v>1.7000000000000001E-2</v>
      </c>
      <c r="I5436" s="57">
        <v>1.9779999999999999E-2</v>
      </c>
      <c r="N5436" s="57">
        <v>2.0775000000000002E-2</v>
      </c>
      <c r="T5436" s="58">
        <v>43419</v>
      </c>
      <c r="X5436" s="57">
        <v>3.2400000000000003E-3</v>
      </c>
      <c r="Z5436" s="57">
        <v>1.5007000000000001E-2</v>
      </c>
      <c r="AB5436" s="58">
        <v>43419</v>
      </c>
    </row>
    <row r="5437" spans="2:28">
      <c r="B5437" s="58">
        <v>43420</v>
      </c>
      <c r="D5437" s="57">
        <v>1.7000000000000001E-2</v>
      </c>
      <c r="I5437" s="57">
        <v>1.9550000000000001E-2</v>
      </c>
      <c r="N5437" s="57">
        <v>2.0550000000000002E-2</v>
      </c>
      <c r="T5437" s="58">
        <v>43420</v>
      </c>
      <c r="X5437" s="57">
        <v>3.2329999999999998E-3</v>
      </c>
      <c r="Z5437" s="57">
        <v>1.5025E-2</v>
      </c>
      <c r="AB5437" s="58">
        <v>43420</v>
      </c>
    </row>
    <row r="5438" spans="2:28">
      <c r="B5438" s="58">
        <v>43421</v>
      </c>
      <c r="D5438" s="57">
        <v>1.7000000000000001E-2</v>
      </c>
      <c r="I5438" s="57">
        <v>1.9550000000000001E-2</v>
      </c>
      <c r="N5438" s="57">
        <v>2.0550000000000002E-2</v>
      </c>
      <c r="T5438" s="58">
        <v>43421</v>
      </c>
      <c r="X5438" s="57">
        <v>3.2329999999999998E-3</v>
      </c>
      <c r="Z5438" s="57">
        <v>1.5025E-2</v>
      </c>
      <c r="AB5438" s="58">
        <v>43421</v>
      </c>
    </row>
    <row r="5439" spans="2:28">
      <c r="B5439" s="58">
        <v>43422</v>
      </c>
      <c r="D5439" s="57">
        <v>1.7000000000000001E-2</v>
      </c>
      <c r="I5439" s="57">
        <v>1.9550000000000001E-2</v>
      </c>
      <c r="N5439" s="57">
        <v>2.0550000000000002E-2</v>
      </c>
      <c r="T5439" s="58">
        <v>43422</v>
      </c>
      <c r="X5439" s="57">
        <v>3.2329999999999998E-3</v>
      </c>
      <c r="Z5439" s="57">
        <v>1.5025E-2</v>
      </c>
      <c r="AB5439" s="58">
        <v>43422</v>
      </c>
    </row>
    <row r="5440" spans="2:28">
      <c r="B5440" s="58">
        <v>43423</v>
      </c>
      <c r="D5440" s="57">
        <v>1.7000000000000001E-2</v>
      </c>
      <c r="I5440" s="57">
        <v>1.9375E-2</v>
      </c>
      <c r="N5440" s="57">
        <v>2.035E-2</v>
      </c>
      <c r="T5440" s="58">
        <v>43423</v>
      </c>
      <c r="X5440" s="57">
        <v>3.2229999999999997E-3</v>
      </c>
      <c r="Z5440" s="57">
        <v>1.5065E-2</v>
      </c>
      <c r="AB5440" s="58">
        <v>43423</v>
      </c>
    </row>
    <row r="5441" spans="2:28">
      <c r="B5441" s="58">
        <v>43424</v>
      </c>
      <c r="D5441" s="57">
        <v>1.7000000000000001E-2</v>
      </c>
      <c r="I5441" s="57">
        <v>1.9424999999999998E-2</v>
      </c>
      <c r="N5441" s="57">
        <v>2.0424999999999999E-2</v>
      </c>
      <c r="T5441" s="58">
        <v>43424</v>
      </c>
      <c r="X5441" s="57">
        <v>3.1669999999999997E-3</v>
      </c>
      <c r="Z5441" s="57">
        <v>1.4839999999999999E-2</v>
      </c>
      <c r="AB5441" s="58">
        <v>43424</v>
      </c>
    </row>
    <row r="5442" spans="2:28">
      <c r="B5442" s="58">
        <v>43425</v>
      </c>
      <c r="D5442" s="57">
        <v>1.7000000000000001E-2</v>
      </c>
      <c r="I5442" s="57">
        <v>1.9550000000000001E-2</v>
      </c>
      <c r="N5442" s="57">
        <v>2.0525000000000002E-2</v>
      </c>
      <c r="T5442" s="58">
        <v>43425</v>
      </c>
      <c r="X5442" s="57">
        <v>3.1609999999999997E-3</v>
      </c>
      <c r="Z5442" s="57">
        <v>1.4883E-2</v>
      </c>
      <c r="AB5442" s="58">
        <v>43425</v>
      </c>
    </row>
    <row r="5443" spans="2:28">
      <c r="B5443" s="58">
        <v>43426</v>
      </c>
      <c r="D5443" s="57">
        <v>1.7000000000000001E-2</v>
      </c>
      <c r="I5443" s="57">
        <v>1.9474999999999999E-2</v>
      </c>
      <c r="N5443" s="57">
        <v>2.0449999999999999E-2</v>
      </c>
      <c r="T5443" s="58">
        <v>43426</v>
      </c>
      <c r="X5443" s="57">
        <v>3.15E-3</v>
      </c>
      <c r="Z5443" s="57">
        <v>1.482E-2</v>
      </c>
      <c r="AB5443" s="58">
        <v>43426</v>
      </c>
    </row>
    <row r="5444" spans="2:28">
      <c r="B5444" s="58">
        <v>43427</v>
      </c>
      <c r="D5444" s="57">
        <v>1.7000000000000001E-2</v>
      </c>
      <c r="I5444" s="57">
        <v>1.9224999999999999E-2</v>
      </c>
      <c r="N5444" s="57">
        <v>2.0125000000000001E-2</v>
      </c>
      <c r="T5444" s="58">
        <v>43427</v>
      </c>
      <c r="X5444" s="57">
        <v>3.0100000000000001E-3</v>
      </c>
      <c r="Z5444" s="57">
        <v>1.4670000000000001E-2</v>
      </c>
      <c r="AB5444" s="58">
        <v>43427</v>
      </c>
    </row>
    <row r="5445" spans="2:28">
      <c r="B5445" s="58">
        <v>43428</v>
      </c>
      <c r="D5445" s="57">
        <v>1.7000000000000001E-2</v>
      </c>
      <c r="I5445" s="57">
        <v>1.9224999999999999E-2</v>
      </c>
      <c r="N5445" s="57">
        <v>2.0125000000000001E-2</v>
      </c>
      <c r="T5445" s="58">
        <v>43428</v>
      </c>
      <c r="X5445" s="57">
        <v>3.0100000000000001E-3</v>
      </c>
      <c r="Z5445" s="57">
        <v>1.4670000000000001E-2</v>
      </c>
      <c r="AB5445" s="58">
        <v>43428</v>
      </c>
    </row>
    <row r="5446" spans="2:28">
      <c r="B5446" s="58">
        <v>43429</v>
      </c>
      <c r="D5446" s="57">
        <v>1.7000000000000001E-2</v>
      </c>
      <c r="I5446" s="57">
        <v>1.9224999999999999E-2</v>
      </c>
      <c r="N5446" s="57">
        <v>2.0125000000000001E-2</v>
      </c>
      <c r="T5446" s="58">
        <v>43429</v>
      </c>
      <c r="X5446" s="57">
        <v>3.0100000000000001E-3</v>
      </c>
      <c r="Z5446" s="57">
        <v>1.4670000000000001E-2</v>
      </c>
      <c r="AB5446" s="58">
        <v>43429</v>
      </c>
    </row>
    <row r="5447" spans="2:28">
      <c r="B5447" s="58">
        <v>43430</v>
      </c>
      <c r="D5447" s="57">
        <v>1.7000000000000001E-2</v>
      </c>
      <c r="I5447" s="57">
        <v>1.925E-2</v>
      </c>
      <c r="N5447" s="57">
        <v>2.0150000000000001E-2</v>
      </c>
      <c r="T5447" s="58">
        <v>43430</v>
      </c>
      <c r="X5447" s="57">
        <v>3.0999999999999999E-3</v>
      </c>
      <c r="Z5447" s="57">
        <v>1.4744999999999999E-2</v>
      </c>
      <c r="AB5447" s="58">
        <v>43430</v>
      </c>
    </row>
    <row r="5448" spans="2:28">
      <c r="B5448" s="58">
        <v>43431</v>
      </c>
      <c r="D5448" s="57">
        <v>1.7000000000000001E-2</v>
      </c>
      <c r="I5448" s="57">
        <v>1.9175000000000001E-2</v>
      </c>
      <c r="N5448" s="57">
        <v>2.0099999999999996E-2</v>
      </c>
      <c r="T5448" s="58">
        <v>43431</v>
      </c>
      <c r="X5448" s="57">
        <v>2.9870000000000001E-3</v>
      </c>
      <c r="Z5448" s="57">
        <v>1.4763E-2</v>
      </c>
      <c r="AB5448" s="58">
        <v>43431</v>
      </c>
    </row>
    <row r="5449" spans="2:28">
      <c r="B5449" s="58">
        <v>43432</v>
      </c>
      <c r="D5449" s="57">
        <v>1.7000000000000001E-2</v>
      </c>
      <c r="I5449" s="57">
        <v>1.9424999999999998E-2</v>
      </c>
      <c r="N5449" s="57">
        <v>2.0400000000000001E-2</v>
      </c>
      <c r="T5449" s="58">
        <v>43432</v>
      </c>
      <c r="X5449" s="57">
        <v>3.0200000000000001E-3</v>
      </c>
      <c r="Z5449" s="57">
        <v>1.4830000000000001E-2</v>
      </c>
      <c r="AB5449" s="58">
        <v>43432</v>
      </c>
    </row>
    <row r="5450" spans="2:28">
      <c r="B5450" s="58">
        <v>43433</v>
      </c>
      <c r="D5450" s="57">
        <v>1.7000000000000001E-2</v>
      </c>
      <c r="I5450" s="57">
        <v>1.9224999999999999E-2</v>
      </c>
      <c r="N5450" s="57">
        <v>2.0199999999999999E-2</v>
      </c>
      <c r="T5450" s="58">
        <v>43433</v>
      </c>
      <c r="X5450" s="57">
        <v>2.7950000000000002E-3</v>
      </c>
      <c r="Z5450" s="57">
        <v>1.4659999999999999E-2</v>
      </c>
      <c r="AB5450" s="58">
        <v>43433</v>
      </c>
    </row>
    <row r="5451" spans="2:28">
      <c r="B5451" s="58">
        <v>43434</v>
      </c>
      <c r="D5451" s="57">
        <v>1.9E-2</v>
      </c>
      <c r="I5451" s="57">
        <v>1.9375E-2</v>
      </c>
      <c r="N5451" s="57">
        <v>2.035E-2</v>
      </c>
      <c r="T5451" s="58">
        <v>43434</v>
      </c>
      <c r="X5451" s="57">
        <v>2.745E-3</v>
      </c>
      <c r="Z5451" s="57">
        <v>1.4584999999999999E-2</v>
      </c>
      <c r="AB5451" s="58">
        <v>43434</v>
      </c>
    </row>
    <row r="5452" spans="2:28">
      <c r="B5452" s="58">
        <v>43435</v>
      </c>
      <c r="D5452" s="57">
        <v>1.9E-2</v>
      </c>
      <c r="I5452" s="57">
        <v>1.9375E-2</v>
      </c>
      <c r="N5452" s="57">
        <v>2.035E-2</v>
      </c>
      <c r="T5452" s="58">
        <v>43435</v>
      </c>
      <c r="X5452" s="57">
        <v>2.745E-3</v>
      </c>
      <c r="Z5452" s="57">
        <v>1.4584999999999999E-2</v>
      </c>
      <c r="AB5452" s="58">
        <v>43435</v>
      </c>
    </row>
    <row r="5453" spans="2:28">
      <c r="B5453" s="58">
        <v>43436</v>
      </c>
      <c r="D5453" s="57">
        <v>1.9E-2</v>
      </c>
      <c r="I5453" s="57">
        <v>1.9375E-2</v>
      </c>
      <c r="N5453" s="57">
        <v>2.035E-2</v>
      </c>
      <c r="T5453" s="58">
        <v>43436</v>
      </c>
      <c r="X5453" s="57">
        <v>2.745E-3</v>
      </c>
      <c r="Z5453" s="57">
        <v>1.4584999999999999E-2</v>
      </c>
      <c r="AB5453" s="58">
        <v>43436</v>
      </c>
    </row>
    <row r="5454" spans="2:28">
      <c r="B5454" s="58">
        <v>43437</v>
      </c>
      <c r="D5454" s="57">
        <v>1.9E-2</v>
      </c>
      <c r="I5454" s="57">
        <v>1.9599999999999999E-2</v>
      </c>
      <c r="N5454" s="57">
        <v>2.0499999999999997E-2</v>
      </c>
      <c r="T5454" s="58">
        <v>43437</v>
      </c>
      <c r="X5454" s="57">
        <v>2.7300000000000002E-3</v>
      </c>
      <c r="Z5454" s="57">
        <v>1.4533000000000001E-2</v>
      </c>
      <c r="AB5454" s="58">
        <v>43437</v>
      </c>
    </row>
    <row r="5455" spans="2:28">
      <c r="B5455" s="58">
        <v>43438</v>
      </c>
      <c r="D5455" s="57">
        <v>1.9E-2</v>
      </c>
      <c r="I5455" s="57">
        <v>1.9300000000000001E-2</v>
      </c>
      <c r="N5455" s="57">
        <v>2.0074999999999999E-2</v>
      </c>
      <c r="T5455" s="58">
        <v>43438</v>
      </c>
      <c r="X5455" s="57">
        <v>2.4550000000000002E-3</v>
      </c>
      <c r="Z5455" s="57">
        <v>1.3980999999999999E-2</v>
      </c>
      <c r="AB5455" s="58">
        <v>43438</v>
      </c>
    </row>
    <row r="5456" spans="2:28">
      <c r="B5456" s="58">
        <v>43439</v>
      </c>
      <c r="D5456" s="57">
        <v>1.9E-2</v>
      </c>
      <c r="I5456" s="57">
        <v>1.8799999999999997E-2</v>
      </c>
      <c r="N5456" s="57">
        <v>1.9300000000000001E-2</v>
      </c>
      <c r="T5456" s="58">
        <v>43439</v>
      </c>
      <c r="X5456" s="57">
        <v>2.7050000000000004E-3</v>
      </c>
      <c r="Z5456" s="57">
        <v>1.4315E-2</v>
      </c>
      <c r="AB5456" s="58">
        <v>43439</v>
      </c>
    </row>
    <row r="5457" spans="2:28">
      <c r="B5457" s="58">
        <v>43440</v>
      </c>
      <c r="D5457" s="57">
        <v>1.9E-2</v>
      </c>
      <c r="I5457" s="57">
        <v>1.8349999999999998E-2</v>
      </c>
      <c r="N5457" s="57">
        <v>1.8749999999999999E-2</v>
      </c>
      <c r="T5457" s="58">
        <v>43440</v>
      </c>
      <c r="X5457" s="57">
        <v>2.6329999999999999E-3</v>
      </c>
      <c r="Z5457" s="57">
        <v>1.4079999999999999E-2</v>
      </c>
      <c r="AB5457" s="58">
        <v>43440</v>
      </c>
    </row>
    <row r="5458" spans="2:28">
      <c r="B5458" s="58">
        <v>43441</v>
      </c>
      <c r="D5458" s="57">
        <v>1.9E-2</v>
      </c>
      <c r="I5458" s="57">
        <v>1.8199999999999997E-2</v>
      </c>
      <c r="N5458" s="57">
        <v>1.8725000000000002E-2</v>
      </c>
      <c r="T5458" s="58">
        <v>43441</v>
      </c>
      <c r="X5458" s="57">
        <v>2.6250000000000002E-3</v>
      </c>
      <c r="Z5458" s="57">
        <v>1.4125E-2</v>
      </c>
      <c r="AB5458" s="58">
        <v>43441</v>
      </c>
    </row>
    <row r="5459" spans="2:28">
      <c r="B5459" s="58">
        <v>43442</v>
      </c>
      <c r="D5459" s="57">
        <v>1.9E-2</v>
      </c>
      <c r="I5459" s="57">
        <v>1.8199999999999997E-2</v>
      </c>
      <c r="N5459" s="57">
        <v>1.8725000000000002E-2</v>
      </c>
      <c r="T5459" s="58">
        <v>43442</v>
      </c>
      <c r="X5459" s="57">
        <v>2.6250000000000002E-3</v>
      </c>
      <c r="Z5459" s="57">
        <v>1.4125E-2</v>
      </c>
      <c r="AB5459" s="58">
        <v>43442</v>
      </c>
    </row>
    <row r="5460" spans="2:28">
      <c r="B5460" s="58">
        <v>43443</v>
      </c>
      <c r="D5460" s="57">
        <v>1.9E-2</v>
      </c>
      <c r="I5460" s="57">
        <v>1.8199999999999997E-2</v>
      </c>
      <c r="N5460" s="57">
        <v>1.8725000000000002E-2</v>
      </c>
      <c r="T5460" s="58">
        <v>43443</v>
      </c>
      <c r="X5460" s="57">
        <v>2.6250000000000002E-3</v>
      </c>
      <c r="Z5460" s="57">
        <v>1.4125E-2</v>
      </c>
      <c r="AB5460" s="58">
        <v>43443</v>
      </c>
    </row>
    <row r="5461" spans="2:28">
      <c r="B5461" s="58">
        <v>43444</v>
      </c>
      <c r="D5461" s="57">
        <v>1.9E-2</v>
      </c>
      <c r="I5461" s="57">
        <v>1.7899999999999999E-2</v>
      </c>
      <c r="N5461" s="57">
        <v>1.8429999999999998E-2</v>
      </c>
      <c r="T5461" s="58">
        <v>43444</v>
      </c>
      <c r="X5461" s="57">
        <v>2.6319999999999998E-3</v>
      </c>
      <c r="Z5461" s="57">
        <v>1.4025000000000001E-2</v>
      </c>
      <c r="AB5461" s="58">
        <v>43444</v>
      </c>
    </row>
    <row r="5462" spans="2:28">
      <c r="B5462" s="58">
        <v>43445</v>
      </c>
      <c r="D5462" s="57">
        <v>1.9E-2</v>
      </c>
      <c r="I5462" s="57">
        <v>1.7974999999999998E-2</v>
      </c>
      <c r="N5462" s="57">
        <v>1.8574999999999998E-2</v>
      </c>
      <c r="T5462" s="58">
        <v>43445</v>
      </c>
      <c r="X5462" s="57">
        <v>2.611E-3</v>
      </c>
      <c r="Z5462" s="57">
        <v>1.4039999999999999E-2</v>
      </c>
      <c r="AB5462" s="58">
        <v>43445</v>
      </c>
    </row>
    <row r="5463" spans="2:28">
      <c r="B5463" s="58">
        <v>43446</v>
      </c>
      <c r="D5463" s="57">
        <v>1.9E-2</v>
      </c>
      <c r="I5463" s="57">
        <v>1.8199999999999997E-2</v>
      </c>
      <c r="N5463" s="57">
        <v>1.8950000000000002E-2</v>
      </c>
      <c r="T5463" s="58">
        <v>43446</v>
      </c>
      <c r="X5463" s="57">
        <v>2.895E-3</v>
      </c>
      <c r="Z5463" s="57">
        <v>1.418E-2</v>
      </c>
      <c r="AB5463" s="58">
        <v>43446</v>
      </c>
    </row>
    <row r="5464" spans="2:28">
      <c r="B5464" s="58">
        <v>43447</v>
      </c>
      <c r="D5464" s="57">
        <v>1.9E-2</v>
      </c>
      <c r="I5464" s="57">
        <v>1.8225000000000002E-2</v>
      </c>
      <c r="N5464" s="57">
        <v>1.9E-2</v>
      </c>
      <c r="T5464" s="58">
        <v>43447</v>
      </c>
      <c r="X5464" s="57">
        <v>2.7720000000000002E-3</v>
      </c>
      <c r="Z5464" s="57">
        <v>1.4279999999999999E-2</v>
      </c>
      <c r="AB5464" s="58">
        <v>43447</v>
      </c>
    </row>
    <row r="5465" spans="2:28">
      <c r="B5465" s="58">
        <v>43448</v>
      </c>
      <c r="D5465" s="57">
        <v>1.9E-2</v>
      </c>
      <c r="I5465" s="57">
        <v>1.7974999999999998E-2</v>
      </c>
      <c r="N5465" s="57">
        <v>1.8599999999999998E-2</v>
      </c>
      <c r="T5465" s="58">
        <v>43448</v>
      </c>
      <c r="X5465" s="57">
        <v>2.5999999999999999E-3</v>
      </c>
      <c r="Z5465" s="57">
        <v>1.4279999999999999E-2</v>
      </c>
      <c r="AB5465" s="58">
        <v>43448</v>
      </c>
    </row>
    <row r="5466" spans="2:28">
      <c r="B5466" s="58">
        <v>43449</v>
      </c>
      <c r="D5466" s="57">
        <v>1.9E-2</v>
      </c>
      <c r="I5466" s="57">
        <v>1.7974999999999998E-2</v>
      </c>
      <c r="N5466" s="57">
        <v>1.8599999999999998E-2</v>
      </c>
      <c r="T5466" s="58">
        <v>43449</v>
      </c>
      <c r="X5466" s="57">
        <v>2.5999999999999999E-3</v>
      </c>
      <c r="Z5466" s="57">
        <v>1.4279999999999999E-2</v>
      </c>
      <c r="AB5466" s="58">
        <v>43449</v>
      </c>
    </row>
    <row r="5467" spans="2:28">
      <c r="B5467" s="58">
        <v>43450</v>
      </c>
      <c r="D5467" s="57">
        <v>1.9E-2</v>
      </c>
      <c r="I5467" s="57">
        <v>1.7974999999999998E-2</v>
      </c>
      <c r="N5467" s="57">
        <v>1.8599999999999998E-2</v>
      </c>
      <c r="T5467" s="58">
        <v>43450</v>
      </c>
      <c r="X5467" s="57">
        <v>2.5999999999999999E-3</v>
      </c>
      <c r="Z5467" s="57">
        <v>1.4279999999999999E-2</v>
      </c>
      <c r="AB5467" s="58">
        <v>43450</v>
      </c>
    </row>
    <row r="5468" spans="2:28">
      <c r="B5468" s="58">
        <v>43451</v>
      </c>
      <c r="D5468" s="57">
        <v>1.9E-2</v>
      </c>
      <c r="I5468" s="57">
        <v>1.7974999999999998E-2</v>
      </c>
      <c r="N5468" s="57">
        <v>1.8599999999999998E-2</v>
      </c>
      <c r="T5468" s="58">
        <v>43451</v>
      </c>
      <c r="X5468" s="57">
        <v>2.6350000000000002E-3</v>
      </c>
      <c r="Z5468" s="57">
        <v>1.4279999999999999E-2</v>
      </c>
      <c r="AB5468" s="58">
        <v>43451</v>
      </c>
    </row>
    <row r="5469" spans="2:28">
      <c r="B5469" s="58">
        <v>43452</v>
      </c>
      <c r="D5469" s="57">
        <v>1.9E-2</v>
      </c>
      <c r="I5469" s="57">
        <v>1.7774999999999999E-2</v>
      </c>
      <c r="N5469" s="57">
        <v>1.84E-2</v>
      </c>
      <c r="T5469" s="58">
        <v>43452</v>
      </c>
      <c r="X5469" s="57">
        <v>2.519E-3</v>
      </c>
      <c r="Z5469" s="57">
        <v>1.4053E-2</v>
      </c>
      <c r="AB5469" s="58">
        <v>43452</v>
      </c>
    </row>
    <row r="5470" spans="2:28">
      <c r="B5470" s="58">
        <v>43453</v>
      </c>
      <c r="D5470" s="57">
        <v>1.9E-2</v>
      </c>
      <c r="I5470" s="57">
        <v>1.7399999999999999E-2</v>
      </c>
      <c r="N5470" s="57">
        <v>1.7950000000000001E-2</v>
      </c>
      <c r="T5470" s="58">
        <v>43453</v>
      </c>
      <c r="X5470" s="57">
        <v>2.3899999999999998E-3</v>
      </c>
      <c r="Z5470" s="57">
        <v>1.3940000000000001E-2</v>
      </c>
      <c r="AB5470" s="58">
        <v>43453</v>
      </c>
    </row>
    <row r="5471" spans="2:28">
      <c r="B5471" s="58">
        <v>43454</v>
      </c>
      <c r="D5471" s="57">
        <v>1.9E-2</v>
      </c>
      <c r="I5471" s="57">
        <v>1.7574999999999997E-2</v>
      </c>
      <c r="N5471" s="57">
        <v>1.8100000000000002E-2</v>
      </c>
      <c r="T5471" s="58">
        <v>43454</v>
      </c>
      <c r="X5471" s="57">
        <v>2.2750000000000001E-3</v>
      </c>
      <c r="Z5471" s="57">
        <v>1.372E-2</v>
      </c>
      <c r="AB5471" s="58">
        <v>43454</v>
      </c>
    </row>
    <row r="5472" spans="2:28">
      <c r="B5472" s="58">
        <v>43455</v>
      </c>
      <c r="D5472" s="57">
        <v>1.9E-2</v>
      </c>
      <c r="I5472" s="57">
        <v>1.8000000000000002E-2</v>
      </c>
      <c r="N5472" s="57">
        <v>1.8500000000000003E-2</v>
      </c>
      <c r="T5472" s="58">
        <v>43455</v>
      </c>
      <c r="X5472" s="57">
        <v>2.2599999999999999E-3</v>
      </c>
      <c r="Z5472" s="57">
        <v>1.393E-2</v>
      </c>
      <c r="AB5472" s="58">
        <v>43455</v>
      </c>
    </row>
    <row r="5473" spans="2:28">
      <c r="B5473" s="58">
        <v>43456</v>
      </c>
      <c r="D5473" s="57">
        <v>1.9E-2</v>
      </c>
      <c r="I5473" s="57">
        <v>1.8000000000000002E-2</v>
      </c>
      <c r="N5473" s="57">
        <v>1.8500000000000003E-2</v>
      </c>
      <c r="T5473" s="58">
        <v>43456</v>
      </c>
      <c r="X5473" s="57">
        <v>2.2599999999999999E-3</v>
      </c>
      <c r="Z5473" s="57">
        <v>1.393E-2</v>
      </c>
      <c r="AB5473" s="58">
        <v>43456</v>
      </c>
    </row>
    <row r="5474" spans="2:28">
      <c r="B5474" s="58">
        <v>43457</v>
      </c>
      <c r="D5474" s="57">
        <v>1.9E-2</v>
      </c>
      <c r="I5474" s="57">
        <v>1.8000000000000002E-2</v>
      </c>
      <c r="N5474" s="57">
        <v>1.8500000000000003E-2</v>
      </c>
      <c r="T5474" s="58">
        <v>43457</v>
      </c>
      <c r="X5474" s="57">
        <v>2.2599999999999999E-3</v>
      </c>
      <c r="Z5474" s="57">
        <v>1.393E-2</v>
      </c>
      <c r="AB5474" s="58">
        <v>43457</v>
      </c>
    </row>
    <row r="5475" spans="2:28">
      <c r="B5475" s="58">
        <v>43458</v>
      </c>
      <c r="D5475" s="57">
        <v>1.9E-2</v>
      </c>
      <c r="I5475" s="57">
        <v>1.805E-2</v>
      </c>
      <c r="N5475" s="57">
        <v>1.8599999999999998E-2</v>
      </c>
      <c r="T5475" s="58">
        <v>43458</v>
      </c>
      <c r="X5475" s="57">
        <v>2.2599999999999999E-3</v>
      </c>
      <c r="Z5475" s="57">
        <v>1.393E-2</v>
      </c>
      <c r="AB5475" s="58">
        <v>43458</v>
      </c>
    </row>
    <row r="5476" spans="2:28">
      <c r="B5476" s="58">
        <v>43459</v>
      </c>
      <c r="D5476" s="57">
        <v>1.9E-2</v>
      </c>
      <c r="I5476" s="57">
        <v>1.805E-2</v>
      </c>
      <c r="N5476" s="57">
        <v>1.8599999999999998E-2</v>
      </c>
      <c r="T5476" s="58">
        <v>43459</v>
      </c>
      <c r="X5476" s="57">
        <v>2.2599999999999999E-3</v>
      </c>
      <c r="Z5476" s="57">
        <v>1.393E-2</v>
      </c>
      <c r="AB5476" s="58">
        <v>43459</v>
      </c>
    </row>
    <row r="5477" spans="2:28">
      <c r="B5477" s="58">
        <v>43460</v>
      </c>
      <c r="D5477" s="57">
        <v>1.9199999999999998E-2</v>
      </c>
      <c r="I5477" s="57">
        <v>1.7650000000000002E-2</v>
      </c>
      <c r="N5477" s="57">
        <v>1.8124999999999999E-2</v>
      </c>
      <c r="T5477" s="58">
        <v>43460</v>
      </c>
      <c r="X5477" s="57">
        <v>2.2599999999999999E-3</v>
      </c>
      <c r="Z5477" s="57">
        <v>1.393E-2</v>
      </c>
      <c r="AB5477" s="58">
        <v>43460</v>
      </c>
    </row>
    <row r="5478" spans="2:28">
      <c r="B5478" s="58">
        <v>43461</v>
      </c>
      <c r="D5478" s="57">
        <v>1.9199999999999998E-2</v>
      </c>
      <c r="I5478" s="57">
        <v>1.7650000000000002E-2</v>
      </c>
      <c r="N5478" s="57">
        <v>1.8149999999999999E-2</v>
      </c>
      <c r="T5478" s="58">
        <v>43461</v>
      </c>
      <c r="X5478" s="57">
        <v>2.055E-3</v>
      </c>
      <c r="Z5478" s="57">
        <v>1.3817999999999999E-2</v>
      </c>
      <c r="AB5478" s="58">
        <v>43461</v>
      </c>
    </row>
    <row r="5479" spans="2:28">
      <c r="B5479" s="58">
        <v>43462</v>
      </c>
      <c r="D5479" s="57">
        <v>1.9300000000000001E-2</v>
      </c>
      <c r="I5479" s="57">
        <v>1.7725000000000001E-2</v>
      </c>
      <c r="N5479" s="57">
        <v>1.83E-2</v>
      </c>
      <c r="T5479" s="58">
        <v>43462</v>
      </c>
      <c r="X5479" s="57">
        <v>1.98E-3</v>
      </c>
      <c r="Z5479" s="57">
        <v>1.3795E-2</v>
      </c>
      <c r="AB5479" s="58">
        <v>43462</v>
      </c>
    </row>
    <row r="5480" spans="2:28">
      <c r="B5480" s="58">
        <v>43463</v>
      </c>
      <c r="D5480" s="57">
        <v>1.9300000000000001E-2</v>
      </c>
      <c r="I5480" s="57">
        <v>1.7725000000000001E-2</v>
      </c>
      <c r="N5480" s="57">
        <v>1.83E-2</v>
      </c>
      <c r="T5480" s="58">
        <v>43463</v>
      </c>
      <c r="X5480" s="57">
        <v>1.98E-3</v>
      </c>
      <c r="Z5480" s="57">
        <v>1.3795E-2</v>
      </c>
      <c r="AB5480" s="58">
        <v>43463</v>
      </c>
    </row>
    <row r="5481" spans="2:28">
      <c r="B5481" s="58">
        <v>43464</v>
      </c>
      <c r="D5481" s="57">
        <v>1.9300000000000001E-2</v>
      </c>
      <c r="I5481" s="57">
        <v>1.7725000000000001E-2</v>
      </c>
      <c r="N5481" s="57">
        <v>1.83E-2</v>
      </c>
      <c r="T5481" s="58">
        <v>43464</v>
      </c>
      <c r="X5481" s="57">
        <v>1.98E-3</v>
      </c>
      <c r="Z5481" s="57">
        <v>1.3795E-2</v>
      </c>
      <c r="AB5481" s="58">
        <v>43464</v>
      </c>
    </row>
    <row r="5482" spans="2:28">
      <c r="B5482" s="58">
        <v>43465</v>
      </c>
      <c r="D5482" s="57">
        <v>1.9300000000000001E-2</v>
      </c>
      <c r="I5482" s="57">
        <v>1.7725000000000001E-2</v>
      </c>
      <c r="N5482" s="57">
        <v>1.83E-2</v>
      </c>
      <c r="T5482" s="58">
        <v>43465</v>
      </c>
      <c r="X5482" s="57">
        <v>1.98E-3</v>
      </c>
      <c r="Z5482" s="57">
        <v>1.3795E-2</v>
      </c>
      <c r="AB5482" s="58">
        <v>43465</v>
      </c>
    </row>
    <row r="5483" spans="2:28">
      <c r="B5483" s="58">
        <v>43466</v>
      </c>
      <c r="D5483" s="57">
        <v>1.9300000000000001E-2</v>
      </c>
      <c r="I5483" s="57">
        <v>1.7725000000000001E-2</v>
      </c>
      <c r="N5483" s="57">
        <v>1.83E-2</v>
      </c>
      <c r="T5483" s="58">
        <v>43466</v>
      </c>
      <c r="X5483" s="57">
        <v>1.98E-3</v>
      </c>
      <c r="Z5483" s="57">
        <v>1.3795E-2</v>
      </c>
      <c r="AB5483" s="58">
        <v>43466</v>
      </c>
    </row>
    <row r="5484" spans="2:28">
      <c r="B5484" s="58">
        <v>43467</v>
      </c>
      <c r="D5484" s="57">
        <v>1.9300000000000001E-2</v>
      </c>
      <c r="I5484" s="57">
        <v>1.7600000000000001E-2</v>
      </c>
      <c r="N5484" s="57">
        <v>1.8269999999999998E-2</v>
      </c>
      <c r="T5484" s="58">
        <v>43467</v>
      </c>
      <c r="X5484" s="57">
        <v>1.49E-3</v>
      </c>
      <c r="Z5484" s="57">
        <v>1.3195000000000002E-2</v>
      </c>
      <c r="AB5484" s="58">
        <v>43467</v>
      </c>
    </row>
    <row r="5485" spans="2:28">
      <c r="B5485" s="58">
        <v>43468</v>
      </c>
      <c r="D5485" s="57">
        <v>1.9199999999999998E-2</v>
      </c>
      <c r="I5485" s="57">
        <v>1.7349999999999997E-2</v>
      </c>
      <c r="N5485" s="57">
        <v>1.8000000000000002E-2</v>
      </c>
      <c r="T5485" s="58">
        <v>43468</v>
      </c>
      <c r="X5485" s="57">
        <v>1.48E-3</v>
      </c>
      <c r="Z5485" s="57">
        <v>1.328E-2</v>
      </c>
      <c r="AB5485" s="58">
        <v>43468</v>
      </c>
    </row>
    <row r="5486" spans="2:28">
      <c r="B5486" s="58">
        <v>43469</v>
      </c>
      <c r="D5486" s="57">
        <v>1.8599999999999998E-2</v>
      </c>
      <c r="I5486" s="57">
        <v>1.6825E-2</v>
      </c>
      <c r="N5486" s="57">
        <v>1.755E-2</v>
      </c>
      <c r="T5486" s="58">
        <v>43469</v>
      </c>
      <c r="X5486" s="57">
        <v>1.8619999999999999E-3</v>
      </c>
      <c r="Z5486" s="57">
        <v>1.3705E-2</v>
      </c>
      <c r="AB5486" s="58">
        <v>43469</v>
      </c>
    </row>
    <row r="5487" spans="2:28">
      <c r="B5487" s="58">
        <v>43470</v>
      </c>
      <c r="D5487" s="57">
        <v>1.8599999999999998E-2</v>
      </c>
      <c r="I5487" s="57">
        <v>1.6825E-2</v>
      </c>
      <c r="N5487" s="57">
        <v>1.755E-2</v>
      </c>
      <c r="T5487" s="58">
        <v>43470</v>
      </c>
      <c r="X5487" s="57">
        <v>1.8619999999999999E-3</v>
      </c>
      <c r="Z5487" s="57">
        <v>1.3705E-2</v>
      </c>
      <c r="AB5487" s="58">
        <v>43470</v>
      </c>
    </row>
    <row r="5488" spans="2:28">
      <c r="B5488" s="58">
        <v>43471</v>
      </c>
      <c r="D5488" s="57">
        <v>1.8599999999999998E-2</v>
      </c>
      <c r="I5488" s="57">
        <v>1.6825E-2</v>
      </c>
      <c r="N5488" s="57">
        <v>1.755E-2</v>
      </c>
      <c r="T5488" s="58">
        <v>43471</v>
      </c>
      <c r="X5488" s="57">
        <v>1.8619999999999999E-3</v>
      </c>
      <c r="Z5488" s="57">
        <v>1.3705E-2</v>
      </c>
      <c r="AB5488" s="58">
        <v>43471</v>
      </c>
    </row>
    <row r="5489" spans="2:28">
      <c r="B5489" s="58">
        <v>43472</v>
      </c>
      <c r="D5489" s="57">
        <v>1.8599999999999998E-2</v>
      </c>
      <c r="I5489" s="57">
        <v>1.7124999999999998E-2</v>
      </c>
      <c r="N5489" s="57">
        <v>1.78E-2</v>
      </c>
      <c r="T5489" s="58">
        <v>43472</v>
      </c>
      <c r="X5489" s="57">
        <v>1.9500000000000001E-3</v>
      </c>
      <c r="Z5489" s="57">
        <v>1.3795E-2</v>
      </c>
      <c r="AB5489" s="58">
        <v>43472</v>
      </c>
    </row>
    <row r="5490" spans="2:28">
      <c r="B5490" s="58">
        <v>43473</v>
      </c>
      <c r="D5490" s="57">
        <v>1.8599999999999998E-2</v>
      </c>
      <c r="I5490" s="57">
        <v>1.7425000000000003E-2</v>
      </c>
      <c r="N5490" s="57">
        <v>1.8075000000000001E-2</v>
      </c>
      <c r="T5490" s="58">
        <v>43473</v>
      </c>
      <c r="X5490" s="57">
        <v>2.1419999999999998E-3</v>
      </c>
      <c r="Z5490" s="57">
        <v>1.3879999999999998E-2</v>
      </c>
      <c r="AB5490" s="58">
        <v>43473</v>
      </c>
    </row>
    <row r="5491" spans="2:28">
      <c r="B5491" s="58">
        <v>43474</v>
      </c>
      <c r="D5491" s="57">
        <v>1.8599999999999998E-2</v>
      </c>
      <c r="I5491" s="57">
        <v>1.755E-2</v>
      </c>
      <c r="N5491" s="57">
        <v>1.813E-2</v>
      </c>
      <c r="T5491" s="58">
        <v>43474</v>
      </c>
      <c r="X5491" s="57">
        <v>2.2200000000000002E-3</v>
      </c>
      <c r="Z5491" s="57">
        <v>1.4060000000000001E-2</v>
      </c>
      <c r="AB5491" s="58">
        <v>43474</v>
      </c>
    </row>
    <row r="5492" spans="2:28">
      <c r="B5492" s="58">
        <v>43475</v>
      </c>
      <c r="D5492" s="57">
        <v>1.8599999999999998E-2</v>
      </c>
      <c r="I5492" s="57">
        <v>1.7500000000000002E-2</v>
      </c>
      <c r="N5492" s="57">
        <v>1.805E-2</v>
      </c>
      <c r="T5492" s="58">
        <v>43475</v>
      </c>
      <c r="X5492" s="57">
        <v>2.088E-3</v>
      </c>
      <c r="Z5492" s="57">
        <v>1.4030000000000001E-2</v>
      </c>
      <c r="AB5492" s="58">
        <v>43475</v>
      </c>
    </row>
    <row r="5493" spans="2:28">
      <c r="B5493" s="58">
        <v>43476</v>
      </c>
      <c r="D5493" s="57">
        <v>1.8599999999999998E-2</v>
      </c>
      <c r="I5493" s="57">
        <v>1.7825000000000001E-2</v>
      </c>
      <c r="N5493" s="57">
        <v>1.84E-2</v>
      </c>
      <c r="T5493" s="58">
        <v>43476</v>
      </c>
      <c r="X5493" s="57">
        <v>2.0210000000000002E-3</v>
      </c>
      <c r="Z5493" s="57">
        <v>1.3942999999999999E-2</v>
      </c>
      <c r="AB5493" s="58">
        <v>43476</v>
      </c>
    </row>
    <row r="5494" spans="2:28">
      <c r="B5494" s="58">
        <v>43477</v>
      </c>
      <c r="D5494" s="57">
        <v>1.8599999999999998E-2</v>
      </c>
      <c r="I5494" s="57">
        <v>1.7825000000000001E-2</v>
      </c>
      <c r="N5494" s="57">
        <v>1.84E-2</v>
      </c>
      <c r="T5494" s="58">
        <v>43477</v>
      </c>
      <c r="X5494" s="57">
        <v>2.0210000000000002E-3</v>
      </c>
      <c r="Z5494" s="57">
        <v>1.3942999999999999E-2</v>
      </c>
      <c r="AB5494" s="58">
        <v>43477</v>
      </c>
    </row>
    <row r="5495" spans="2:28">
      <c r="B5495" s="58">
        <v>43478</v>
      </c>
      <c r="D5495" s="57">
        <v>1.8599999999999998E-2</v>
      </c>
      <c r="I5495" s="57">
        <v>1.7825000000000001E-2</v>
      </c>
      <c r="N5495" s="57">
        <v>1.84E-2</v>
      </c>
      <c r="T5495" s="58">
        <v>43478</v>
      </c>
      <c r="X5495" s="57">
        <v>2.0210000000000002E-3</v>
      </c>
      <c r="Z5495" s="57">
        <v>1.3942999999999999E-2</v>
      </c>
      <c r="AB5495" s="58">
        <v>43478</v>
      </c>
    </row>
    <row r="5496" spans="2:28">
      <c r="B5496" s="58">
        <v>43479</v>
      </c>
      <c r="D5496" s="57">
        <v>1.8599999999999998E-2</v>
      </c>
      <c r="I5496" s="57">
        <v>1.7425000000000003E-2</v>
      </c>
      <c r="N5496" s="57">
        <v>1.7979999999999999E-2</v>
      </c>
      <c r="T5496" s="58">
        <v>43479</v>
      </c>
      <c r="X5496" s="57">
        <v>1.8609999999999998E-3</v>
      </c>
      <c r="Z5496" s="57">
        <v>1.391E-2</v>
      </c>
      <c r="AB5496" s="58">
        <v>43479</v>
      </c>
    </row>
    <row r="5497" spans="2:28">
      <c r="B5497" s="58">
        <v>43480</v>
      </c>
      <c r="D5497" s="57">
        <v>1.8599999999999998E-2</v>
      </c>
      <c r="I5497" s="57">
        <v>1.7274999999999999E-2</v>
      </c>
      <c r="N5497" s="57">
        <v>1.7774999999999999E-2</v>
      </c>
      <c r="T5497" s="58">
        <v>43480</v>
      </c>
      <c r="X5497" s="57">
        <v>1.6350000000000002E-3</v>
      </c>
      <c r="Z5497" s="57">
        <v>1.3780000000000001E-2</v>
      </c>
      <c r="AB5497" s="58">
        <v>43480</v>
      </c>
    </row>
    <row r="5498" spans="2:28">
      <c r="B5498" s="58">
        <v>43481</v>
      </c>
      <c r="D5498" s="57">
        <v>1.8599999999999998E-2</v>
      </c>
      <c r="I5498" s="57">
        <v>1.7399999999999999E-2</v>
      </c>
      <c r="N5498" s="57">
        <v>1.7899999999999999E-2</v>
      </c>
      <c r="T5498" s="58">
        <v>43481</v>
      </c>
      <c r="X5498" s="57">
        <v>1.7649999999999999E-3</v>
      </c>
      <c r="Z5498" s="57">
        <v>1.3857999999999999E-2</v>
      </c>
      <c r="AB5498" s="58">
        <v>43481</v>
      </c>
    </row>
    <row r="5499" spans="2:28">
      <c r="B5499" s="58">
        <v>43482</v>
      </c>
      <c r="D5499" s="57">
        <v>1.8599999999999998E-2</v>
      </c>
      <c r="I5499" s="57">
        <v>1.7500000000000002E-2</v>
      </c>
      <c r="N5499" s="57">
        <v>1.8024999999999999E-2</v>
      </c>
      <c r="T5499" s="58">
        <v>43482</v>
      </c>
      <c r="X5499" s="57">
        <v>1.8799999999999999E-3</v>
      </c>
      <c r="Z5499" s="57">
        <v>1.379E-2</v>
      </c>
      <c r="AB5499" s="58">
        <v>43482</v>
      </c>
    </row>
    <row r="5500" spans="2:28">
      <c r="B5500" s="58">
        <v>43483</v>
      </c>
      <c r="D5500" s="57">
        <v>1.8599999999999998E-2</v>
      </c>
      <c r="I5500" s="57">
        <v>1.7850000000000001E-2</v>
      </c>
      <c r="N5500" s="57">
        <v>1.8425E-2</v>
      </c>
      <c r="T5500" s="58">
        <v>43483</v>
      </c>
      <c r="X5500" s="57">
        <v>2.1199999999999999E-3</v>
      </c>
      <c r="Z5500" s="57">
        <v>1.3972999999999999E-2</v>
      </c>
      <c r="AB5500" s="58">
        <v>43483</v>
      </c>
    </row>
    <row r="5501" spans="2:28">
      <c r="B5501" s="58">
        <v>43484</v>
      </c>
      <c r="D5501" s="57">
        <v>1.8599999999999998E-2</v>
      </c>
      <c r="I5501" s="57">
        <v>1.7850000000000001E-2</v>
      </c>
      <c r="N5501" s="57">
        <v>1.8425E-2</v>
      </c>
      <c r="T5501" s="58">
        <v>43484</v>
      </c>
      <c r="X5501" s="57">
        <v>2.1199999999999999E-3</v>
      </c>
      <c r="Z5501" s="57">
        <v>1.3972999999999999E-2</v>
      </c>
      <c r="AB5501" s="58">
        <v>43484</v>
      </c>
    </row>
    <row r="5502" spans="2:28">
      <c r="B5502" s="58">
        <v>43485</v>
      </c>
      <c r="D5502" s="57">
        <v>1.8599999999999998E-2</v>
      </c>
      <c r="I5502" s="57">
        <v>1.7850000000000001E-2</v>
      </c>
      <c r="N5502" s="57">
        <v>1.8425E-2</v>
      </c>
      <c r="T5502" s="58">
        <v>43485</v>
      </c>
      <c r="X5502" s="57">
        <v>2.1199999999999999E-3</v>
      </c>
      <c r="Z5502" s="57">
        <v>1.3972999999999999E-2</v>
      </c>
      <c r="AB5502" s="58">
        <v>43485</v>
      </c>
    </row>
    <row r="5503" spans="2:28">
      <c r="B5503" s="58">
        <v>43486</v>
      </c>
      <c r="D5503" s="57">
        <v>1.8599999999999998E-2</v>
      </c>
      <c r="I5503" s="57">
        <v>1.7974999999999998E-2</v>
      </c>
      <c r="N5503" s="57">
        <v>1.8599999999999998E-2</v>
      </c>
      <c r="T5503" s="58">
        <v>43486</v>
      </c>
      <c r="X5503" s="57">
        <v>2.0479999999999999E-3</v>
      </c>
      <c r="Z5503" s="57">
        <v>1.3925E-2</v>
      </c>
      <c r="AB5503" s="58">
        <v>43486</v>
      </c>
    </row>
    <row r="5504" spans="2:28">
      <c r="B5504" s="58">
        <v>43487</v>
      </c>
      <c r="D5504" s="57">
        <v>1.8599999999999998E-2</v>
      </c>
      <c r="I5504" s="57">
        <v>1.7675E-2</v>
      </c>
      <c r="N5504" s="57">
        <v>1.8249999999999999E-2</v>
      </c>
      <c r="T5504" s="58">
        <v>43487</v>
      </c>
      <c r="X5504" s="57">
        <v>1.908E-3</v>
      </c>
      <c r="Z5504" s="57">
        <v>1.367E-2</v>
      </c>
      <c r="AB5504" s="58">
        <v>43487</v>
      </c>
    </row>
    <row r="5505" spans="2:28">
      <c r="B5505" s="58">
        <v>43488</v>
      </c>
      <c r="D5505" s="57">
        <v>1.8599999999999998E-2</v>
      </c>
      <c r="I5505" s="57">
        <v>1.7650000000000002E-2</v>
      </c>
      <c r="N5505" s="57">
        <v>1.8225000000000002E-2</v>
      </c>
      <c r="T5505" s="58">
        <v>43488</v>
      </c>
      <c r="X5505" s="57">
        <v>1.805E-3</v>
      </c>
      <c r="Z5505" s="57">
        <v>1.3514999999999999E-2</v>
      </c>
      <c r="AB5505" s="58">
        <v>43488</v>
      </c>
    </row>
    <row r="5506" spans="2:28">
      <c r="B5506" s="58">
        <v>43489</v>
      </c>
      <c r="D5506" s="57">
        <v>1.8599999999999998E-2</v>
      </c>
      <c r="I5506" s="57">
        <v>1.77E-2</v>
      </c>
      <c r="N5506" s="57">
        <v>1.8249999999999999E-2</v>
      </c>
      <c r="T5506" s="58">
        <v>43489</v>
      </c>
      <c r="X5506" s="57">
        <v>1.5199999999999999E-3</v>
      </c>
      <c r="Z5506" s="57">
        <v>1.298E-2</v>
      </c>
      <c r="AB5506" s="58">
        <v>43489</v>
      </c>
    </row>
    <row r="5507" spans="2:28">
      <c r="B5507" s="58">
        <v>43490</v>
      </c>
      <c r="D5507" s="57">
        <v>1.8599999999999998E-2</v>
      </c>
      <c r="I5507" s="57">
        <v>1.7650000000000002E-2</v>
      </c>
      <c r="N5507" s="57">
        <v>1.8199999999999997E-2</v>
      </c>
      <c r="T5507" s="58">
        <v>43490</v>
      </c>
      <c r="X5507" s="57">
        <v>1.7549999999999998E-3</v>
      </c>
      <c r="Z5507" s="57">
        <v>1.295E-2</v>
      </c>
      <c r="AB5507" s="58">
        <v>43490</v>
      </c>
    </row>
    <row r="5508" spans="2:28">
      <c r="B5508" s="58">
        <v>43491</v>
      </c>
      <c r="D5508" s="57">
        <v>1.8599999999999998E-2</v>
      </c>
      <c r="I5508" s="57">
        <v>1.7650000000000002E-2</v>
      </c>
      <c r="N5508" s="57">
        <v>1.8199999999999997E-2</v>
      </c>
      <c r="T5508" s="58">
        <v>43491</v>
      </c>
      <c r="X5508" s="57">
        <v>1.7549999999999998E-3</v>
      </c>
      <c r="Z5508" s="57">
        <v>1.295E-2</v>
      </c>
      <c r="AB5508" s="58">
        <v>43491</v>
      </c>
    </row>
    <row r="5509" spans="2:28">
      <c r="B5509" s="58">
        <v>43492</v>
      </c>
      <c r="D5509" s="57">
        <v>1.8599999999999998E-2</v>
      </c>
      <c r="I5509" s="57">
        <v>1.7650000000000002E-2</v>
      </c>
      <c r="N5509" s="57">
        <v>1.8199999999999997E-2</v>
      </c>
      <c r="T5509" s="58">
        <v>43492</v>
      </c>
      <c r="X5509" s="57">
        <v>1.7549999999999998E-3</v>
      </c>
      <c r="Z5509" s="57">
        <v>1.295E-2</v>
      </c>
      <c r="AB5509" s="58">
        <v>43492</v>
      </c>
    </row>
    <row r="5510" spans="2:28">
      <c r="B5510" s="58">
        <v>43493</v>
      </c>
      <c r="D5510" s="57">
        <v>1.8599999999999998E-2</v>
      </c>
      <c r="I5510" s="57">
        <v>1.7749999999999998E-2</v>
      </c>
      <c r="N5510" s="57">
        <v>1.8349999999999998E-2</v>
      </c>
      <c r="T5510" s="58">
        <v>43493</v>
      </c>
      <c r="X5510" s="57">
        <v>1.7230000000000001E-3</v>
      </c>
      <c r="Z5510" s="57">
        <v>1.312E-2</v>
      </c>
      <c r="AB5510" s="58">
        <v>43493</v>
      </c>
    </row>
    <row r="5511" spans="2:28">
      <c r="B5511" s="58">
        <v>43494</v>
      </c>
      <c r="D5511" s="57">
        <v>1.8599999999999998E-2</v>
      </c>
      <c r="I5511" s="57">
        <v>1.78E-2</v>
      </c>
      <c r="N5511" s="57">
        <v>1.84E-2</v>
      </c>
      <c r="T5511" s="58">
        <v>43494</v>
      </c>
      <c r="X5511" s="57">
        <v>1.6050000000000001E-3</v>
      </c>
      <c r="Z5511" s="57">
        <v>1.2978E-2</v>
      </c>
      <c r="AB5511" s="58">
        <v>43494</v>
      </c>
    </row>
    <row r="5512" spans="2:28">
      <c r="B5512" s="58">
        <v>43495</v>
      </c>
      <c r="D5512" s="57">
        <v>1.8599999999999998E-2</v>
      </c>
      <c r="I5512" s="57">
        <v>1.7875000000000002E-2</v>
      </c>
      <c r="N5512" s="57">
        <v>1.8525E-2</v>
      </c>
      <c r="T5512" s="58">
        <v>43495</v>
      </c>
      <c r="X5512" s="57">
        <v>1.575E-3</v>
      </c>
      <c r="Z5512" s="57">
        <v>1.2757000000000001E-2</v>
      </c>
      <c r="AB5512" s="58">
        <v>43495</v>
      </c>
    </row>
    <row r="5513" spans="2:28">
      <c r="B5513" s="58">
        <v>43496</v>
      </c>
      <c r="D5513" s="57">
        <v>1.8599999999999998E-2</v>
      </c>
      <c r="I5513" s="57">
        <v>1.755E-2</v>
      </c>
      <c r="N5513" s="57">
        <v>1.8124999999999999E-2</v>
      </c>
      <c r="T5513" s="58">
        <v>43496</v>
      </c>
      <c r="X5513" s="57">
        <v>1.2280000000000001E-3</v>
      </c>
      <c r="Z5513" s="57">
        <v>1.2290000000000001E-2</v>
      </c>
      <c r="AB5513" s="58">
        <v>43496</v>
      </c>
    </row>
    <row r="5514" spans="2:28">
      <c r="B5514" s="58">
        <v>43497</v>
      </c>
      <c r="D5514" s="57">
        <v>1.8599999999999998E-2</v>
      </c>
      <c r="I5514" s="57">
        <v>1.7475000000000001E-2</v>
      </c>
      <c r="N5514" s="57">
        <v>1.805E-2</v>
      </c>
      <c r="T5514" s="58">
        <v>43497</v>
      </c>
      <c r="X5514" s="57">
        <v>1.49E-3</v>
      </c>
      <c r="Z5514" s="57">
        <v>1.2800000000000001E-2</v>
      </c>
      <c r="AB5514" s="58">
        <v>43497</v>
      </c>
    </row>
    <row r="5515" spans="2:28">
      <c r="B5515" s="58">
        <v>43498</v>
      </c>
      <c r="D5515" s="57">
        <v>1.8599999999999998E-2</v>
      </c>
      <c r="I5515" s="57">
        <v>1.7475000000000001E-2</v>
      </c>
      <c r="N5515" s="57">
        <v>1.805E-2</v>
      </c>
      <c r="T5515" s="58">
        <v>43498</v>
      </c>
      <c r="X5515" s="57">
        <v>1.49E-3</v>
      </c>
      <c r="Z5515" s="57">
        <v>1.2800000000000001E-2</v>
      </c>
      <c r="AB5515" s="58">
        <v>43498</v>
      </c>
    </row>
    <row r="5516" spans="2:28">
      <c r="B5516" s="58">
        <v>43499</v>
      </c>
      <c r="D5516" s="57">
        <v>1.8599999999999998E-2</v>
      </c>
      <c r="I5516" s="57">
        <v>1.7475000000000001E-2</v>
      </c>
      <c r="N5516" s="57">
        <v>1.805E-2</v>
      </c>
      <c r="T5516" s="58">
        <v>43499</v>
      </c>
      <c r="X5516" s="57">
        <v>1.49E-3</v>
      </c>
      <c r="Z5516" s="57">
        <v>1.2800000000000001E-2</v>
      </c>
      <c r="AB5516" s="58">
        <v>43499</v>
      </c>
    </row>
    <row r="5517" spans="2:28">
      <c r="B5517" s="58">
        <v>43500</v>
      </c>
      <c r="D5517" s="57">
        <v>1.8599999999999998E-2</v>
      </c>
      <c r="I5517" s="57">
        <v>1.7475000000000001E-2</v>
      </c>
      <c r="N5517" s="57">
        <v>1.805E-2</v>
      </c>
      <c r="T5517" s="58">
        <v>43500</v>
      </c>
      <c r="X5517" s="57">
        <v>1.575E-3</v>
      </c>
      <c r="Z5517" s="57">
        <v>1.2793000000000001E-2</v>
      </c>
      <c r="AB5517" s="58">
        <v>43500</v>
      </c>
    </row>
    <row r="5518" spans="2:28">
      <c r="B5518" s="58">
        <v>43501</v>
      </c>
      <c r="D5518" s="57">
        <v>1.8599999999999998E-2</v>
      </c>
      <c r="I5518" s="57">
        <v>1.7475000000000001E-2</v>
      </c>
      <c r="N5518" s="57">
        <v>1.805E-2</v>
      </c>
      <c r="T5518" s="58">
        <v>43501</v>
      </c>
      <c r="X5518" s="57">
        <v>1.5449999999999999E-3</v>
      </c>
      <c r="Z5518" s="57">
        <v>1.2715000000000001E-2</v>
      </c>
      <c r="AB5518" s="58">
        <v>43501</v>
      </c>
    </row>
    <row r="5519" spans="2:28">
      <c r="B5519" s="58">
        <v>43502</v>
      </c>
      <c r="D5519" s="57">
        <v>1.8599999999999998E-2</v>
      </c>
      <c r="I5519" s="57">
        <v>1.7475000000000001E-2</v>
      </c>
      <c r="N5519" s="57">
        <v>1.805E-2</v>
      </c>
      <c r="T5519" s="58">
        <v>43502</v>
      </c>
      <c r="X5519" s="57">
        <v>1.5070000000000001E-3</v>
      </c>
      <c r="Z5519" s="57">
        <v>1.2639000000000001E-2</v>
      </c>
      <c r="AB5519" s="58">
        <v>43502</v>
      </c>
    </row>
    <row r="5520" spans="2:28">
      <c r="B5520" s="58">
        <v>43503</v>
      </c>
      <c r="D5520" s="57">
        <v>1.8599999999999998E-2</v>
      </c>
      <c r="I5520" s="57">
        <v>1.7500000000000002E-2</v>
      </c>
      <c r="N5520" s="57">
        <v>1.8075000000000001E-2</v>
      </c>
      <c r="T5520" s="58">
        <v>43503</v>
      </c>
      <c r="X5520" s="57">
        <v>1.2230000000000001E-3</v>
      </c>
      <c r="Z5520" s="57">
        <v>1.2349999999999998E-2</v>
      </c>
      <c r="AB5520" s="58">
        <v>43503</v>
      </c>
    </row>
    <row r="5521" spans="2:28">
      <c r="B5521" s="58">
        <v>43504</v>
      </c>
      <c r="D5521" s="57">
        <v>1.8599999999999998E-2</v>
      </c>
      <c r="I5521" s="57">
        <v>1.72E-2</v>
      </c>
      <c r="N5521" s="57">
        <v>1.7725000000000001E-2</v>
      </c>
      <c r="T5521" s="58">
        <v>43504</v>
      </c>
      <c r="X5521" s="57">
        <v>1.0299999999999999E-3</v>
      </c>
      <c r="Z5521" s="57">
        <v>1.208E-2</v>
      </c>
      <c r="AB5521" s="58">
        <v>43504</v>
      </c>
    </row>
    <row r="5522" spans="2:28">
      <c r="B5522" s="58">
        <v>43505</v>
      </c>
      <c r="D5522" s="57">
        <v>1.8599999999999998E-2</v>
      </c>
      <c r="I5522" s="57">
        <v>1.72E-2</v>
      </c>
      <c r="N5522" s="57">
        <v>1.7725000000000001E-2</v>
      </c>
      <c r="T5522" s="58">
        <v>43505</v>
      </c>
      <c r="X5522" s="57">
        <v>1.0299999999999999E-3</v>
      </c>
      <c r="Z5522" s="57">
        <v>1.208E-2</v>
      </c>
      <c r="AB5522" s="58">
        <v>43505</v>
      </c>
    </row>
    <row r="5523" spans="2:28">
      <c r="B5523" s="58">
        <v>43506</v>
      </c>
      <c r="D5523" s="57">
        <v>1.8599999999999998E-2</v>
      </c>
      <c r="I5523" s="57">
        <v>1.72E-2</v>
      </c>
      <c r="N5523" s="57">
        <v>1.7725000000000001E-2</v>
      </c>
      <c r="T5523" s="58">
        <v>43506</v>
      </c>
      <c r="X5523" s="57">
        <v>1.0299999999999999E-3</v>
      </c>
      <c r="Z5523" s="57">
        <v>1.208E-2</v>
      </c>
      <c r="AB5523" s="58">
        <v>43506</v>
      </c>
    </row>
    <row r="5524" spans="2:28">
      <c r="B5524" s="58">
        <v>43507</v>
      </c>
      <c r="D5524" s="57">
        <v>1.8599999999999998E-2</v>
      </c>
      <c r="I5524" s="57">
        <v>1.7000000000000001E-2</v>
      </c>
      <c r="N5524" s="57">
        <v>1.7574999999999997E-2</v>
      </c>
      <c r="T5524" s="58">
        <v>43507</v>
      </c>
      <c r="X5524" s="57">
        <v>1.188E-3</v>
      </c>
      <c r="Z5524" s="57">
        <v>1.2359999999999999E-2</v>
      </c>
      <c r="AB5524" s="58">
        <v>43507</v>
      </c>
    </row>
    <row r="5525" spans="2:28">
      <c r="B5525" s="58">
        <v>43508</v>
      </c>
      <c r="D5525" s="57">
        <v>1.8599999999999998E-2</v>
      </c>
      <c r="I5525" s="57">
        <v>1.7225000000000001E-2</v>
      </c>
      <c r="N5525" s="57">
        <v>1.7825000000000001E-2</v>
      </c>
      <c r="T5525" s="58">
        <v>43508</v>
      </c>
      <c r="X5525" s="57">
        <v>1.256E-3</v>
      </c>
      <c r="Z5525" s="57">
        <v>1.2452000000000001E-2</v>
      </c>
      <c r="AB5525" s="58">
        <v>43508</v>
      </c>
    </row>
    <row r="5526" spans="2:28">
      <c r="B5526" s="58">
        <v>43509</v>
      </c>
      <c r="D5526" s="57">
        <v>1.8599999999999998E-2</v>
      </c>
      <c r="I5526" s="57">
        <v>1.7325E-2</v>
      </c>
      <c r="N5526" s="57">
        <v>1.7899999999999999E-2</v>
      </c>
      <c r="T5526" s="58">
        <v>43509</v>
      </c>
      <c r="X5526" s="57">
        <v>1.305E-3</v>
      </c>
      <c r="Z5526" s="57">
        <v>1.2429999999999998E-2</v>
      </c>
      <c r="AB5526" s="58">
        <v>43509</v>
      </c>
    </row>
    <row r="5527" spans="2:28">
      <c r="B5527" s="58">
        <v>43510</v>
      </c>
      <c r="D5527" s="57">
        <v>1.8599999999999998E-2</v>
      </c>
      <c r="I5527" s="57">
        <v>1.7274999999999999E-2</v>
      </c>
      <c r="N5527" s="57">
        <v>1.7850000000000001E-2</v>
      </c>
      <c r="T5527" s="58">
        <v>43510</v>
      </c>
      <c r="X5527" s="57">
        <v>1.32E-3</v>
      </c>
      <c r="Z5527" s="57">
        <v>1.2275000000000001E-2</v>
      </c>
      <c r="AB5527" s="58">
        <v>43510</v>
      </c>
    </row>
    <row r="5528" spans="2:28">
      <c r="B5528" s="58">
        <v>43511</v>
      </c>
      <c r="D5528" s="57">
        <v>1.8599999999999998E-2</v>
      </c>
      <c r="I5528" s="57">
        <v>1.7124999999999998E-2</v>
      </c>
      <c r="N5528" s="57">
        <v>1.7650000000000002E-2</v>
      </c>
      <c r="T5528" s="58">
        <v>43511</v>
      </c>
      <c r="X5528" s="57">
        <v>1.32E-3</v>
      </c>
      <c r="Z5528" s="57">
        <v>1.2329E-2</v>
      </c>
      <c r="AB5528" s="58">
        <v>43511</v>
      </c>
    </row>
    <row r="5529" spans="2:28">
      <c r="B5529" s="58">
        <v>43512</v>
      </c>
      <c r="D5529" s="57">
        <v>1.8599999999999998E-2</v>
      </c>
      <c r="I5529" s="57">
        <v>1.7124999999999998E-2</v>
      </c>
      <c r="N5529" s="57">
        <v>1.7650000000000002E-2</v>
      </c>
      <c r="T5529" s="58">
        <v>43512</v>
      </c>
      <c r="X5529" s="57">
        <v>1.32E-3</v>
      </c>
      <c r="Z5529" s="57">
        <v>1.2329E-2</v>
      </c>
      <c r="AB5529" s="58">
        <v>43512</v>
      </c>
    </row>
    <row r="5530" spans="2:28">
      <c r="B5530" s="58">
        <v>43513</v>
      </c>
      <c r="D5530" s="57">
        <v>1.8599999999999998E-2</v>
      </c>
      <c r="I5530" s="57">
        <v>1.7124999999999998E-2</v>
      </c>
      <c r="N5530" s="57">
        <v>1.7650000000000002E-2</v>
      </c>
      <c r="T5530" s="58">
        <v>43513</v>
      </c>
      <c r="X5530" s="57">
        <v>1.32E-3</v>
      </c>
      <c r="Z5530" s="57">
        <v>1.2329E-2</v>
      </c>
      <c r="AB5530" s="58">
        <v>43513</v>
      </c>
    </row>
    <row r="5531" spans="2:28">
      <c r="B5531" s="58">
        <v>43514</v>
      </c>
      <c r="D5531" s="57">
        <v>1.8700000000000001E-2</v>
      </c>
      <c r="I5531" s="57">
        <v>1.7399999999999999E-2</v>
      </c>
      <c r="N5531" s="57">
        <v>1.7950000000000001E-2</v>
      </c>
      <c r="T5531" s="58">
        <v>43514</v>
      </c>
      <c r="X5531" s="57">
        <v>1.2850000000000001E-3</v>
      </c>
      <c r="Z5531" s="57">
        <v>1.2490000000000001E-2</v>
      </c>
      <c r="AB5531" s="58">
        <v>43514</v>
      </c>
    </row>
    <row r="5532" spans="2:28">
      <c r="B5532" s="58">
        <v>43515</v>
      </c>
      <c r="D5532" s="57">
        <v>1.8799999999999997E-2</v>
      </c>
      <c r="I5532" s="57">
        <v>1.745E-2</v>
      </c>
      <c r="N5532" s="57">
        <v>1.7925E-2</v>
      </c>
      <c r="T5532" s="58">
        <v>43515</v>
      </c>
      <c r="X5532" s="57">
        <v>1.2149999999999999E-3</v>
      </c>
      <c r="Z5532" s="57">
        <v>1.2429999999999998E-2</v>
      </c>
      <c r="AB5532" s="58">
        <v>43515</v>
      </c>
    </row>
    <row r="5533" spans="2:28">
      <c r="B5533" s="58">
        <v>43516</v>
      </c>
      <c r="D5533" s="57">
        <v>1.89E-2</v>
      </c>
      <c r="I5533" s="57">
        <v>1.7500000000000002E-2</v>
      </c>
      <c r="N5533" s="57">
        <v>1.7950000000000001E-2</v>
      </c>
      <c r="T5533" s="58">
        <v>43516</v>
      </c>
      <c r="X5533" s="57">
        <v>1.1000000000000001E-3</v>
      </c>
      <c r="Z5533" s="57">
        <v>1.2190000000000001E-2</v>
      </c>
      <c r="AB5533" s="58">
        <v>43516</v>
      </c>
    </row>
    <row r="5534" spans="2:28">
      <c r="B5534" s="58">
        <v>43517</v>
      </c>
      <c r="D5534" s="57">
        <v>1.89E-2</v>
      </c>
      <c r="I5534" s="57">
        <v>1.7650000000000002E-2</v>
      </c>
      <c r="N5534" s="57">
        <v>1.8124999999999999E-2</v>
      </c>
      <c r="T5534" s="58">
        <v>43517</v>
      </c>
      <c r="X5534" s="57">
        <v>1.3750000000000001E-3</v>
      </c>
      <c r="Z5534" s="57">
        <v>1.2429999999999998E-2</v>
      </c>
      <c r="AB5534" s="58">
        <v>43517</v>
      </c>
    </row>
    <row r="5535" spans="2:28">
      <c r="B5535" s="58">
        <v>43518</v>
      </c>
      <c r="D5535" s="57">
        <v>1.89E-2</v>
      </c>
      <c r="I5535" s="57">
        <v>1.7600000000000001E-2</v>
      </c>
      <c r="N5535" s="57">
        <v>1.8000000000000002E-2</v>
      </c>
      <c r="T5535" s="58">
        <v>43518</v>
      </c>
      <c r="X5535" s="57">
        <v>1.1379999999999999E-3</v>
      </c>
      <c r="Z5535" s="57">
        <v>1.2199999999999999E-2</v>
      </c>
      <c r="AB5535" s="58">
        <v>43518</v>
      </c>
    </row>
    <row r="5536" spans="2:28">
      <c r="B5536" s="58">
        <v>43519</v>
      </c>
      <c r="D5536" s="57">
        <v>1.89E-2</v>
      </c>
      <c r="I5536" s="57">
        <v>1.7600000000000001E-2</v>
      </c>
      <c r="N5536" s="57">
        <v>1.8000000000000002E-2</v>
      </c>
      <c r="T5536" s="58">
        <v>43519</v>
      </c>
      <c r="X5536" s="57">
        <v>1.1379999999999999E-3</v>
      </c>
      <c r="Z5536" s="57">
        <v>1.2199999999999999E-2</v>
      </c>
      <c r="AB5536" s="58">
        <v>43519</v>
      </c>
    </row>
    <row r="5537" spans="2:28">
      <c r="B5537" s="58">
        <v>43520</v>
      </c>
      <c r="D5537" s="57">
        <v>1.89E-2</v>
      </c>
      <c r="I5537" s="57">
        <v>1.7600000000000001E-2</v>
      </c>
      <c r="N5537" s="57">
        <v>1.8000000000000002E-2</v>
      </c>
      <c r="T5537" s="58">
        <v>43520</v>
      </c>
      <c r="X5537" s="57">
        <v>1.1379999999999999E-3</v>
      </c>
      <c r="Z5537" s="57">
        <v>1.2199999999999999E-2</v>
      </c>
      <c r="AB5537" s="58">
        <v>43520</v>
      </c>
    </row>
    <row r="5538" spans="2:28">
      <c r="B5538" s="58">
        <v>43521</v>
      </c>
      <c r="D5538" s="57">
        <v>1.89E-2</v>
      </c>
      <c r="I5538" s="57">
        <v>1.77E-2</v>
      </c>
      <c r="N5538" s="57">
        <v>1.8100000000000002E-2</v>
      </c>
      <c r="T5538" s="58">
        <v>43521</v>
      </c>
      <c r="X5538" s="57">
        <v>1.235E-3</v>
      </c>
      <c r="Z5538" s="57">
        <v>1.234E-2</v>
      </c>
      <c r="AB5538" s="58">
        <v>43521</v>
      </c>
    </row>
    <row r="5539" spans="2:28">
      <c r="B5539" s="58">
        <v>43522</v>
      </c>
      <c r="D5539" s="57">
        <v>1.89E-2</v>
      </c>
      <c r="I5539" s="57">
        <v>1.7574999999999997E-2</v>
      </c>
      <c r="N5539" s="57">
        <v>1.7974999999999998E-2</v>
      </c>
      <c r="T5539" s="58">
        <v>43522</v>
      </c>
      <c r="X5539" s="57">
        <v>1.2570000000000001E-3</v>
      </c>
      <c r="Z5539" s="57">
        <v>1.2429000000000001E-2</v>
      </c>
      <c r="AB5539" s="58">
        <v>43522</v>
      </c>
    </row>
    <row r="5540" spans="2:28">
      <c r="B5540" s="58">
        <v>43523</v>
      </c>
      <c r="D5540" s="57">
        <v>1.89E-2</v>
      </c>
      <c r="I5540" s="57">
        <v>1.7524999999999999E-2</v>
      </c>
      <c r="N5540" s="57">
        <v>1.7925E-2</v>
      </c>
      <c r="T5540" s="58">
        <v>43523</v>
      </c>
      <c r="X5540" s="57">
        <v>1.5190000000000002E-3</v>
      </c>
      <c r="Z5540" s="57">
        <v>1.2690000000000002E-2</v>
      </c>
      <c r="AB5540" s="58">
        <v>43523</v>
      </c>
    </row>
    <row r="5541" spans="2:28">
      <c r="B5541" s="58">
        <v>43524</v>
      </c>
      <c r="D5541" s="57">
        <v>1.89E-2</v>
      </c>
      <c r="I5541" s="57">
        <v>1.7574999999999997E-2</v>
      </c>
      <c r="N5541" s="57">
        <v>1.8000000000000002E-2</v>
      </c>
      <c r="T5541" s="58">
        <v>43524</v>
      </c>
      <c r="X5541" s="57">
        <v>1.6950000000000001E-3</v>
      </c>
      <c r="Z5541" s="57">
        <v>1.295E-2</v>
      </c>
      <c r="AB5541" s="58">
        <v>43524</v>
      </c>
    </row>
    <row r="5542" spans="2:28">
      <c r="B5542" s="58">
        <v>43525</v>
      </c>
      <c r="D5542" s="57">
        <v>1.89E-2</v>
      </c>
      <c r="I5542" s="57">
        <v>1.7574999999999997E-2</v>
      </c>
      <c r="N5542" s="57">
        <v>1.8000000000000002E-2</v>
      </c>
      <c r="T5542" s="58">
        <v>43525</v>
      </c>
      <c r="X5542" s="57">
        <v>1.722E-3</v>
      </c>
      <c r="Z5542" s="57">
        <v>1.3075000000000002E-2</v>
      </c>
      <c r="AB5542" s="58">
        <v>43525</v>
      </c>
    </row>
    <row r="5543" spans="2:28">
      <c r="B5543" s="58">
        <v>43526</v>
      </c>
      <c r="D5543" s="57">
        <v>1.89E-2</v>
      </c>
      <c r="I5543" s="57">
        <v>1.7574999999999997E-2</v>
      </c>
      <c r="N5543" s="57">
        <v>1.8000000000000002E-2</v>
      </c>
      <c r="T5543" s="58">
        <v>43526</v>
      </c>
      <c r="X5543" s="57">
        <v>1.722E-3</v>
      </c>
      <c r="Z5543" s="57">
        <v>1.3075000000000002E-2</v>
      </c>
      <c r="AB5543" s="58">
        <v>43526</v>
      </c>
    </row>
    <row r="5544" spans="2:28">
      <c r="B5544" s="58">
        <v>43527</v>
      </c>
      <c r="D5544" s="57">
        <v>1.89E-2</v>
      </c>
      <c r="I5544" s="57">
        <v>1.7574999999999997E-2</v>
      </c>
      <c r="N5544" s="57">
        <v>1.8000000000000002E-2</v>
      </c>
      <c r="T5544" s="58">
        <v>43527</v>
      </c>
      <c r="X5544" s="57">
        <v>1.722E-3</v>
      </c>
      <c r="Z5544" s="57">
        <v>1.3075000000000002E-2</v>
      </c>
      <c r="AB5544" s="58">
        <v>43527</v>
      </c>
    </row>
    <row r="5545" spans="2:28">
      <c r="B5545" s="58">
        <v>43528</v>
      </c>
      <c r="D5545" s="57">
        <v>1.89E-2</v>
      </c>
      <c r="I5545" s="57">
        <v>1.7925E-2</v>
      </c>
      <c r="N5545" s="57">
        <v>1.8370000000000001E-2</v>
      </c>
      <c r="T5545" s="58">
        <v>43528</v>
      </c>
      <c r="X5545" s="57">
        <v>1.6080000000000001E-3</v>
      </c>
      <c r="Z5545" s="57">
        <v>1.2865E-2</v>
      </c>
      <c r="AB5545" s="58">
        <v>43528</v>
      </c>
    </row>
    <row r="5546" spans="2:28">
      <c r="B5546" s="58">
        <v>43529</v>
      </c>
      <c r="D5546" s="57">
        <v>1.89E-2</v>
      </c>
      <c r="I5546" s="57">
        <v>1.7925E-2</v>
      </c>
      <c r="N5546" s="57">
        <v>1.8275E-2</v>
      </c>
      <c r="T5546" s="58">
        <v>43529</v>
      </c>
      <c r="X5546" s="57">
        <v>1.57E-3</v>
      </c>
      <c r="Z5546" s="57">
        <v>1.29E-2</v>
      </c>
      <c r="AB5546" s="58">
        <v>43529</v>
      </c>
    </row>
    <row r="5547" spans="2:28">
      <c r="B5547" s="58">
        <v>43530</v>
      </c>
      <c r="D5547" s="57">
        <v>1.89E-2</v>
      </c>
      <c r="I5547" s="57">
        <v>1.7850000000000001E-2</v>
      </c>
      <c r="N5547" s="57">
        <v>1.8175E-2</v>
      </c>
      <c r="T5547" s="58">
        <v>43530</v>
      </c>
      <c r="X5547" s="57">
        <v>1.2600000000000001E-3</v>
      </c>
      <c r="Z5547" s="57">
        <v>1.2580000000000001E-2</v>
      </c>
      <c r="AB5547" s="58">
        <v>43530</v>
      </c>
    </row>
    <row r="5548" spans="2:28">
      <c r="B5548" s="58">
        <v>43531</v>
      </c>
      <c r="D5548" s="57">
        <v>1.89E-2</v>
      </c>
      <c r="I5548" s="57">
        <v>1.7825000000000001E-2</v>
      </c>
      <c r="N5548" s="57">
        <v>1.8075000000000001E-2</v>
      </c>
      <c r="T5548" s="58">
        <v>43531</v>
      </c>
      <c r="X5548" s="57">
        <v>7.6200000000000009E-4</v>
      </c>
      <c r="Z5548" s="57">
        <v>1.201E-2</v>
      </c>
      <c r="AB5548" s="58">
        <v>43531</v>
      </c>
    </row>
    <row r="5549" spans="2:28">
      <c r="B5549" s="58">
        <v>43532</v>
      </c>
      <c r="D5549" s="57">
        <v>1.89E-2</v>
      </c>
      <c r="I5549" s="57">
        <v>1.7600000000000001E-2</v>
      </c>
      <c r="N5549" s="57">
        <v>1.78E-2</v>
      </c>
      <c r="T5549" s="58">
        <v>43532</v>
      </c>
      <c r="X5549" s="57">
        <v>8.0000000000000004E-4</v>
      </c>
      <c r="Z5549" s="57">
        <v>1.1575E-2</v>
      </c>
      <c r="AB5549" s="58">
        <v>43532</v>
      </c>
    </row>
    <row r="5550" spans="2:28">
      <c r="B5550" s="58">
        <v>43533</v>
      </c>
      <c r="D5550" s="57">
        <v>1.89E-2</v>
      </c>
      <c r="I5550" s="57">
        <v>1.7600000000000001E-2</v>
      </c>
      <c r="N5550" s="57">
        <v>1.78E-2</v>
      </c>
      <c r="T5550" s="58">
        <v>43533</v>
      </c>
      <c r="X5550" s="57">
        <v>8.0000000000000004E-4</v>
      </c>
      <c r="Z5550" s="57">
        <v>1.1575E-2</v>
      </c>
      <c r="AB5550" s="58">
        <v>43533</v>
      </c>
    </row>
    <row r="5551" spans="2:28">
      <c r="B5551" s="58">
        <v>43534</v>
      </c>
      <c r="D5551" s="57">
        <v>1.89E-2</v>
      </c>
      <c r="I5551" s="57">
        <v>1.7600000000000001E-2</v>
      </c>
      <c r="N5551" s="57">
        <v>1.78E-2</v>
      </c>
      <c r="T5551" s="58">
        <v>43534</v>
      </c>
      <c r="X5551" s="57">
        <v>8.0000000000000004E-4</v>
      </c>
      <c r="Z5551" s="57">
        <v>1.1575E-2</v>
      </c>
      <c r="AB5551" s="58">
        <v>43534</v>
      </c>
    </row>
    <row r="5552" spans="2:28">
      <c r="B5552" s="58">
        <v>43535</v>
      </c>
      <c r="D5552" s="57">
        <v>1.89E-2</v>
      </c>
      <c r="I5552" s="57">
        <v>1.77E-2</v>
      </c>
      <c r="N5552" s="57">
        <v>1.7899999999999999E-2</v>
      </c>
      <c r="T5552" s="58">
        <v>43535</v>
      </c>
      <c r="X5552" s="57">
        <v>8.6400000000000008E-4</v>
      </c>
      <c r="Z5552" s="57">
        <v>1.1770000000000001E-2</v>
      </c>
      <c r="AB5552" s="58">
        <v>43535</v>
      </c>
    </row>
    <row r="5553" spans="2:28">
      <c r="B5553" s="58">
        <v>43536</v>
      </c>
      <c r="D5553" s="57">
        <v>1.89E-2</v>
      </c>
      <c r="I5553" s="57">
        <v>1.77E-2</v>
      </c>
      <c r="N5553" s="57">
        <v>1.7925E-2</v>
      </c>
      <c r="T5553" s="58">
        <v>43536</v>
      </c>
      <c r="X5553" s="57">
        <v>8.2699999999999994E-4</v>
      </c>
      <c r="Z5553" s="57">
        <v>1.1779E-2</v>
      </c>
      <c r="AB5553" s="58">
        <v>43536</v>
      </c>
    </row>
    <row r="5554" spans="2:28">
      <c r="B5554" s="58">
        <v>43537</v>
      </c>
      <c r="D5554" s="57">
        <v>1.89E-2</v>
      </c>
      <c r="I5554" s="57">
        <v>1.7600000000000001E-2</v>
      </c>
      <c r="N5554" s="57">
        <v>1.7774999999999999E-2</v>
      </c>
      <c r="T5554" s="58">
        <v>43537</v>
      </c>
      <c r="X5554" s="57">
        <v>8.5999999999999998E-4</v>
      </c>
      <c r="Z5554" s="57">
        <v>1.1947000000000001E-2</v>
      </c>
      <c r="AB5554" s="58">
        <v>43537</v>
      </c>
    </row>
    <row r="5555" spans="2:28">
      <c r="B5555" s="58">
        <v>43538</v>
      </c>
      <c r="D5555" s="57">
        <v>1.89E-2</v>
      </c>
      <c r="I5555" s="57">
        <v>1.7650000000000002E-2</v>
      </c>
      <c r="N5555" s="57">
        <v>1.7850000000000001E-2</v>
      </c>
      <c r="T5555" s="58">
        <v>43538</v>
      </c>
      <c r="X5555" s="57">
        <v>9.8999999999999999E-4</v>
      </c>
      <c r="Z5555" s="57">
        <v>1.2028E-2</v>
      </c>
      <c r="AB5555" s="58">
        <v>43538</v>
      </c>
    </row>
    <row r="5556" spans="2:28">
      <c r="B5556" s="58">
        <v>43539</v>
      </c>
      <c r="D5556" s="57">
        <v>1.9E-2</v>
      </c>
      <c r="I5556" s="57">
        <v>1.78E-2</v>
      </c>
      <c r="N5556" s="57">
        <v>1.8024999999999999E-2</v>
      </c>
      <c r="T5556" s="58">
        <v>43539</v>
      </c>
      <c r="X5556" s="57">
        <v>9.320000000000001E-4</v>
      </c>
      <c r="Z5556" s="57">
        <v>1.2025000000000001E-2</v>
      </c>
      <c r="AB5556" s="58">
        <v>43539</v>
      </c>
    </row>
    <row r="5557" spans="2:28">
      <c r="B5557" s="58">
        <v>43540</v>
      </c>
      <c r="D5557" s="57">
        <v>1.9E-2</v>
      </c>
      <c r="I5557" s="57">
        <v>1.78E-2</v>
      </c>
      <c r="N5557" s="57">
        <v>1.8024999999999999E-2</v>
      </c>
      <c r="T5557" s="58">
        <v>43540</v>
      </c>
      <c r="X5557" s="57">
        <v>9.320000000000001E-4</v>
      </c>
      <c r="Z5557" s="57">
        <v>1.2025000000000001E-2</v>
      </c>
      <c r="AB5557" s="58">
        <v>43540</v>
      </c>
    </row>
    <row r="5558" spans="2:28">
      <c r="B5558" s="58">
        <v>43541</v>
      </c>
      <c r="D5558" s="57">
        <v>1.9E-2</v>
      </c>
      <c r="I5558" s="57">
        <v>1.78E-2</v>
      </c>
      <c r="N5558" s="57">
        <v>1.8024999999999999E-2</v>
      </c>
      <c r="T5558" s="58">
        <v>43541</v>
      </c>
      <c r="X5558" s="57">
        <v>9.320000000000001E-4</v>
      </c>
      <c r="Z5558" s="57">
        <v>1.2025000000000001E-2</v>
      </c>
      <c r="AB5558" s="58">
        <v>43541</v>
      </c>
    </row>
    <row r="5559" spans="2:28">
      <c r="B5559" s="58">
        <v>43542</v>
      </c>
      <c r="D5559" s="57">
        <v>1.9E-2</v>
      </c>
      <c r="I5559" s="57">
        <v>1.7925E-2</v>
      </c>
      <c r="N5559" s="57">
        <v>1.8175E-2</v>
      </c>
      <c r="T5559" s="58">
        <v>43542</v>
      </c>
      <c r="X5559" s="57">
        <v>8.7300000000000008E-4</v>
      </c>
      <c r="Z5559" s="57">
        <v>1.1890000000000001E-2</v>
      </c>
      <c r="AB5559" s="58">
        <v>43542</v>
      </c>
    </row>
    <row r="5560" spans="2:28">
      <c r="B5560" s="58">
        <v>43543</v>
      </c>
      <c r="D5560" s="57">
        <v>1.9E-2</v>
      </c>
      <c r="I5560" s="57">
        <v>1.7749999999999998E-2</v>
      </c>
      <c r="N5560" s="57">
        <v>1.7974999999999998E-2</v>
      </c>
      <c r="T5560" s="58">
        <v>43543</v>
      </c>
      <c r="X5560" s="57">
        <v>9.8299999999999993E-4</v>
      </c>
      <c r="Z5560" s="57">
        <v>1.208E-2</v>
      </c>
      <c r="AB5560" s="58">
        <v>43543</v>
      </c>
    </row>
    <row r="5561" spans="2:28">
      <c r="B5561" s="58">
        <v>43544</v>
      </c>
      <c r="D5561" s="57">
        <v>1.9E-2</v>
      </c>
      <c r="I5561" s="57">
        <v>1.78E-2</v>
      </c>
      <c r="N5561" s="57">
        <v>1.8000000000000002E-2</v>
      </c>
      <c r="T5561" s="58">
        <v>43544</v>
      </c>
      <c r="X5561" s="57">
        <v>9.19E-4</v>
      </c>
      <c r="Z5561" s="57">
        <v>1.1945999999999998E-2</v>
      </c>
      <c r="AB5561" s="58">
        <v>43544</v>
      </c>
    </row>
    <row r="5562" spans="2:28">
      <c r="B5562" s="58">
        <v>43545</v>
      </c>
      <c r="D5562" s="57">
        <v>1.9E-2</v>
      </c>
      <c r="I5562" s="57">
        <v>1.7375000000000002E-2</v>
      </c>
      <c r="N5562" s="57">
        <v>1.7524999999999999E-2</v>
      </c>
      <c r="T5562" s="58">
        <v>43545</v>
      </c>
      <c r="X5562" s="57">
        <v>7.3899999999999997E-4</v>
      </c>
      <c r="Z5562" s="57">
        <v>1.153E-2</v>
      </c>
      <c r="AB5562" s="58">
        <v>43545</v>
      </c>
    </row>
    <row r="5563" spans="2:28">
      <c r="B5563" s="58">
        <v>43546</v>
      </c>
      <c r="D5563" s="57">
        <v>1.9E-2</v>
      </c>
      <c r="I5563" s="57">
        <v>1.7375000000000002E-2</v>
      </c>
      <c r="N5563" s="57">
        <v>1.755E-2</v>
      </c>
      <c r="T5563" s="58">
        <v>43546</v>
      </c>
      <c r="X5563" s="57">
        <v>4.8000000000000001E-4</v>
      </c>
      <c r="Z5563" s="57">
        <v>1.0784E-2</v>
      </c>
      <c r="AB5563" s="58">
        <v>43546</v>
      </c>
    </row>
    <row r="5564" spans="2:28">
      <c r="B5564" s="58">
        <v>43547</v>
      </c>
      <c r="D5564" s="57">
        <v>1.9E-2</v>
      </c>
      <c r="I5564" s="57">
        <v>1.7375000000000002E-2</v>
      </c>
      <c r="N5564" s="57">
        <v>1.755E-2</v>
      </c>
      <c r="T5564" s="58">
        <v>43547</v>
      </c>
      <c r="X5564" s="57">
        <v>4.8000000000000001E-4</v>
      </c>
      <c r="Z5564" s="57">
        <v>1.0784E-2</v>
      </c>
      <c r="AB5564" s="58">
        <v>43547</v>
      </c>
    </row>
    <row r="5565" spans="2:28">
      <c r="B5565" s="58">
        <v>43548</v>
      </c>
      <c r="D5565" s="57">
        <v>1.9E-2</v>
      </c>
      <c r="I5565" s="57">
        <v>1.7375000000000002E-2</v>
      </c>
      <c r="N5565" s="57">
        <v>1.755E-2</v>
      </c>
      <c r="T5565" s="58">
        <v>43548</v>
      </c>
      <c r="X5565" s="57">
        <v>4.8000000000000001E-4</v>
      </c>
      <c r="Z5565" s="57">
        <v>1.0784E-2</v>
      </c>
      <c r="AB5565" s="58">
        <v>43548</v>
      </c>
    </row>
    <row r="5566" spans="2:28">
      <c r="B5566" s="58">
        <v>43549</v>
      </c>
      <c r="D5566" s="57">
        <v>1.9E-2</v>
      </c>
      <c r="I5566" s="57">
        <v>1.695E-2</v>
      </c>
      <c r="N5566" s="57">
        <v>1.7075E-2</v>
      </c>
      <c r="T5566" s="58">
        <v>43549</v>
      </c>
      <c r="X5566" s="57">
        <v>4.2000000000000002E-4</v>
      </c>
      <c r="Z5566" s="57">
        <v>1.042E-2</v>
      </c>
      <c r="AB5566" s="58">
        <v>43549</v>
      </c>
    </row>
    <row r="5567" spans="2:28">
      <c r="B5567" s="58">
        <v>43550</v>
      </c>
      <c r="D5567" s="57">
        <v>1.9E-2</v>
      </c>
      <c r="I5567" s="57">
        <v>1.695E-2</v>
      </c>
      <c r="N5567" s="57">
        <v>1.7149999999999999E-2</v>
      </c>
      <c r="T5567" s="58">
        <v>43550</v>
      </c>
      <c r="X5567" s="57">
        <v>5.5400000000000002E-4</v>
      </c>
      <c r="Z5567" s="57">
        <v>1.0404999999999999E-2</v>
      </c>
      <c r="AB5567" s="58">
        <v>43550</v>
      </c>
    </row>
    <row r="5568" spans="2:28">
      <c r="B5568" s="58">
        <v>43551</v>
      </c>
      <c r="D5568" s="57">
        <v>1.9E-2</v>
      </c>
      <c r="I5568" s="57">
        <v>1.6500000000000001E-2</v>
      </c>
      <c r="N5568" s="57">
        <v>1.6574999999999999E-2</v>
      </c>
      <c r="T5568" s="58">
        <v>43551</v>
      </c>
      <c r="X5568" s="57">
        <v>-1.01E-4</v>
      </c>
      <c r="Z5568" s="57">
        <v>1.0058000000000001E-2</v>
      </c>
      <c r="AB5568" s="58">
        <v>43551</v>
      </c>
    </row>
    <row r="5569" spans="2:28">
      <c r="B5569" s="58">
        <v>43552</v>
      </c>
      <c r="D5569" s="57">
        <v>1.9E-2</v>
      </c>
      <c r="I5569" s="57">
        <v>1.6049999999999998E-2</v>
      </c>
      <c r="N5569" s="57">
        <v>1.6150000000000001E-2</v>
      </c>
      <c r="T5569" s="58">
        <v>43552</v>
      </c>
      <c r="X5569" s="57">
        <v>1.0999999999999999E-4</v>
      </c>
      <c r="Z5569" s="57">
        <v>1.0354E-2</v>
      </c>
      <c r="AB5569" s="58">
        <v>43552</v>
      </c>
    </row>
    <row r="5570" spans="2:28">
      <c r="B5570" s="58">
        <v>43553</v>
      </c>
      <c r="D5570" s="57">
        <v>1.9E-2</v>
      </c>
      <c r="I5570" s="57">
        <v>1.6200000000000003E-2</v>
      </c>
      <c r="N5570" s="57">
        <v>1.6299999999999999E-2</v>
      </c>
      <c r="T5570" s="58">
        <v>43553</v>
      </c>
      <c r="X5570" s="57">
        <v>1.36E-4</v>
      </c>
      <c r="Z5570" s="57">
        <v>1.0660000000000001E-2</v>
      </c>
      <c r="AB5570" s="58">
        <v>43553</v>
      </c>
    </row>
    <row r="5571" spans="2:28">
      <c r="B5571" s="58">
        <v>43554</v>
      </c>
      <c r="D5571" s="57">
        <v>1.9E-2</v>
      </c>
      <c r="I5571" s="57">
        <v>1.6200000000000003E-2</v>
      </c>
      <c r="N5571" s="57">
        <v>1.6299999999999999E-2</v>
      </c>
      <c r="T5571" s="58">
        <v>43554</v>
      </c>
      <c r="X5571" s="57">
        <v>1.36E-4</v>
      </c>
      <c r="Z5571" s="57">
        <v>1.0660000000000001E-2</v>
      </c>
      <c r="AB5571" s="58">
        <v>43554</v>
      </c>
    </row>
    <row r="5572" spans="2:28">
      <c r="B5572" s="58">
        <v>43555</v>
      </c>
      <c r="D5572" s="57">
        <v>1.9E-2</v>
      </c>
      <c r="I5572" s="57">
        <v>1.6200000000000003E-2</v>
      </c>
      <c r="N5572" s="57">
        <v>1.6299999999999999E-2</v>
      </c>
      <c r="T5572" s="58">
        <v>43555</v>
      </c>
      <c r="X5572" s="57">
        <v>1.36E-4</v>
      </c>
      <c r="Z5572" s="57">
        <v>1.0660000000000001E-2</v>
      </c>
      <c r="AB5572" s="58">
        <v>43555</v>
      </c>
    </row>
    <row r="5573" spans="2:28">
      <c r="B5573" s="58">
        <v>43556</v>
      </c>
      <c r="D5573" s="57">
        <v>1.9E-2</v>
      </c>
      <c r="I5573" s="57">
        <v>1.6475E-2</v>
      </c>
      <c r="N5573" s="57">
        <v>1.6574999999999999E-2</v>
      </c>
      <c r="T5573" s="58">
        <v>43556</v>
      </c>
      <c r="X5573" s="57">
        <v>2.9499999999999996E-4</v>
      </c>
      <c r="Z5573" s="57">
        <v>1.103E-2</v>
      </c>
      <c r="AB5573" s="58">
        <v>43556</v>
      </c>
    </row>
    <row r="5574" spans="2:28">
      <c r="B5574" s="58">
        <v>43557</v>
      </c>
      <c r="D5574" s="57">
        <v>1.89E-2</v>
      </c>
      <c r="I5574" s="57">
        <v>1.6324999999999999E-2</v>
      </c>
      <c r="N5574" s="57">
        <v>1.6449999999999999E-2</v>
      </c>
      <c r="T5574" s="58">
        <v>43557</v>
      </c>
      <c r="X5574" s="57">
        <v>1.65E-4</v>
      </c>
      <c r="Z5574" s="57">
        <v>1.0880000000000001E-2</v>
      </c>
      <c r="AB5574" s="58">
        <v>43557</v>
      </c>
    </row>
    <row r="5575" spans="2:28">
      <c r="B5575" s="58">
        <v>43558</v>
      </c>
      <c r="D5575" s="57">
        <v>1.8700000000000001E-2</v>
      </c>
      <c r="I5575" s="57">
        <v>1.6625000000000001E-2</v>
      </c>
      <c r="N5575" s="57">
        <v>1.6825E-2</v>
      </c>
      <c r="T5575" s="58">
        <v>43558</v>
      </c>
      <c r="X5575" s="57">
        <v>4.8999999999999998E-4</v>
      </c>
      <c r="Z5575" s="57">
        <v>1.1485E-2</v>
      </c>
      <c r="AB5575" s="58">
        <v>43558</v>
      </c>
    </row>
    <row r="5576" spans="2:28">
      <c r="B5576" s="58">
        <v>43559</v>
      </c>
      <c r="D5576" s="57">
        <v>1.8700000000000001E-2</v>
      </c>
      <c r="I5576" s="57">
        <v>1.6449999999999999E-2</v>
      </c>
      <c r="N5576" s="57">
        <v>1.6650000000000002E-2</v>
      </c>
      <c r="T5576" s="58">
        <v>43559</v>
      </c>
      <c r="X5576" s="57">
        <v>3.9500000000000001E-4</v>
      </c>
      <c r="Z5576" s="57">
        <v>1.1080000000000001E-2</v>
      </c>
      <c r="AB5576" s="58">
        <v>43559</v>
      </c>
    </row>
    <row r="5577" spans="2:28">
      <c r="B5577" s="58">
        <v>43560</v>
      </c>
      <c r="D5577" s="57">
        <v>1.8599999999999998E-2</v>
      </c>
      <c r="I5577" s="57">
        <v>1.66E-2</v>
      </c>
      <c r="N5577" s="57">
        <v>1.6899999999999998E-2</v>
      </c>
      <c r="T5577" s="58">
        <v>43560</v>
      </c>
      <c r="X5577" s="57">
        <v>4.0999999999999999E-4</v>
      </c>
      <c r="Z5577" s="57">
        <v>1.1127E-2</v>
      </c>
      <c r="AB5577" s="58">
        <v>43560</v>
      </c>
    </row>
    <row r="5578" spans="2:28">
      <c r="B5578" s="58">
        <v>43561</v>
      </c>
      <c r="D5578" s="57">
        <v>1.8599999999999998E-2</v>
      </c>
      <c r="I5578" s="57">
        <v>1.66E-2</v>
      </c>
      <c r="N5578" s="57">
        <v>1.6899999999999998E-2</v>
      </c>
      <c r="T5578" s="58">
        <v>43561</v>
      </c>
      <c r="X5578" s="57">
        <v>4.0999999999999999E-4</v>
      </c>
      <c r="Z5578" s="57">
        <v>1.1127E-2</v>
      </c>
      <c r="AB5578" s="58">
        <v>43561</v>
      </c>
    </row>
    <row r="5579" spans="2:28">
      <c r="B5579" s="58">
        <v>43562</v>
      </c>
      <c r="D5579" s="57">
        <v>1.8599999999999998E-2</v>
      </c>
      <c r="I5579" s="57">
        <v>1.66E-2</v>
      </c>
      <c r="N5579" s="57">
        <v>1.6899999999999998E-2</v>
      </c>
      <c r="T5579" s="58">
        <v>43562</v>
      </c>
      <c r="X5579" s="57">
        <v>4.0999999999999999E-4</v>
      </c>
      <c r="Z5579" s="57">
        <v>1.1127E-2</v>
      </c>
      <c r="AB5579" s="58">
        <v>43562</v>
      </c>
    </row>
    <row r="5580" spans="2:28">
      <c r="B5580" s="58">
        <v>43563</v>
      </c>
      <c r="D5580" s="57">
        <v>1.8599999999999998E-2</v>
      </c>
      <c r="I5580" s="57">
        <v>1.6425000000000002E-2</v>
      </c>
      <c r="N5580" s="57">
        <v>1.6674999999999999E-2</v>
      </c>
      <c r="T5580" s="58">
        <v>43563</v>
      </c>
      <c r="X5580" s="57">
        <v>4.1199999999999999E-4</v>
      </c>
      <c r="Z5580" s="57">
        <v>1.1080000000000001E-2</v>
      </c>
      <c r="AB5580" s="58">
        <v>43563</v>
      </c>
    </row>
    <row r="5581" spans="2:28">
      <c r="B5581" s="58">
        <v>43564</v>
      </c>
      <c r="D5581" s="57">
        <v>1.8599999999999998E-2</v>
      </c>
      <c r="I5581" s="57">
        <v>1.6400000000000001E-2</v>
      </c>
      <c r="N5581" s="57">
        <v>1.6650000000000002E-2</v>
      </c>
      <c r="T5581" s="58">
        <v>43564</v>
      </c>
      <c r="X5581" s="57">
        <v>3.2399999999999996E-4</v>
      </c>
      <c r="Z5581" s="57">
        <v>1.102E-2</v>
      </c>
      <c r="AB5581" s="58">
        <v>43564</v>
      </c>
    </row>
    <row r="5582" spans="2:28">
      <c r="B5582" s="58">
        <v>43565</v>
      </c>
      <c r="D5582" s="57">
        <v>1.8599999999999998E-2</v>
      </c>
      <c r="I5582" s="57">
        <v>1.6425000000000002E-2</v>
      </c>
      <c r="N5582" s="57">
        <v>1.6650000000000002E-2</v>
      </c>
      <c r="T5582" s="58">
        <v>43565</v>
      </c>
      <c r="X5582" s="57">
        <v>1.2999999999999999E-5</v>
      </c>
      <c r="Z5582" s="57">
        <v>1.0832999999999999E-2</v>
      </c>
      <c r="AB5582" s="58">
        <v>43565</v>
      </c>
    </row>
    <row r="5583" spans="2:28">
      <c r="B5583" s="58">
        <v>43566</v>
      </c>
      <c r="D5583" s="57">
        <v>1.8599999999999998E-2</v>
      </c>
      <c r="I5583" s="57">
        <v>1.6524999999999998E-2</v>
      </c>
      <c r="N5583" s="57">
        <v>1.6750000000000001E-2</v>
      </c>
      <c r="T5583" s="58">
        <v>43566</v>
      </c>
      <c r="X5583" s="57">
        <v>1.6799999999999999E-4</v>
      </c>
      <c r="Z5583" s="57">
        <v>1.0965000000000001E-2</v>
      </c>
      <c r="AB5583" s="58">
        <v>43566</v>
      </c>
    </row>
    <row r="5584" spans="2:28">
      <c r="B5584" s="58">
        <v>43567</v>
      </c>
      <c r="D5584" s="57">
        <v>1.8599999999999998E-2</v>
      </c>
      <c r="I5584" s="57">
        <v>1.66E-2</v>
      </c>
      <c r="N5584" s="57">
        <v>1.6800000000000002E-2</v>
      </c>
      <c r="T5584" s="58">
        <v>43567</v>
      </c>
      <c r="X5584" s="57">
        <v>5.53E-4</v>
      </c>
      <c r="Z5584" s="57">
        <v>1.1519999999999999E-2</v>
      </c>
      <c r="AB5584" s="58">
        <v>43567</v>
      </c>
    </row>
    <row r="5585" spans="2:28">
      <c r="B5585" s="58">
        <v>43568</v>
      </c>
      <c r="D5585" s="57">
        <v>1.8599999999999998E-2</v>
      </c>
      <c r="I5585" s="57">
        <v>1.66E-2</v>
      </c>
      <c r="N5585" s="57">
        <v>1.6800000000000002E-2</v>
      </c>
      <c r="T5585" s="58">
        <v>43568</v>
      </c>
      <c r="X5585" s="57">
        <v>5.53E-4</v>
      </c>
      <c r="Z5585" s="57">
        <v>1.1519999999999999E-2</v>
      </c>
      <c r="AB5585" s="58">
        <v>43568</v>
      </c>
    </row>
    <row r="5586" spans="2:28">
      <c r="B5586" s="58">
        <v>43569</v>
      </c>
      <c r="D5586" s="57">
        <v>1.8599999999999998E-2</v>
      </c>
      <c r="I5586" s="57">
        <v>1.66E-2</v>
      </c>
      <c r="N5586" s="57">
        <v>1.6800000000000002E-2</v>
      </c>
      <c r="T5586" s="58">
        <v>43569</v>
      </c>
      <c r="X5586" s="57">
        <v>5.53E-4</v>
      </c>
      <c r="Z5586" s="57">
        <v>1.1519999999999999E-2</v>
      </c>
      <c r="AB5586" s="58">
        <v>43569</v>
      </c>
    </row>
    <row r="5587" spans="2:28">
      <c r="B5587" s="58">
        <v>43570</v>
      </c>
      <c r="D5587" s="57">
        <v>1.8599999999999998E-2</v>
      </c>
      <c r="I5587" s="57">
        <v>1.7000000000000001E-2</v>
      </c>
      <c r="N5587" s="57">
        <v>1.7225000000000001E-2</v>
      </c>
      <c r="T5587" s="58">
        <v>43570</v>
      </c>
      <c r="X5587" s="57">
        <v>5.8500000000000002E-4</v>
      </c>
      <c r="Z5587" s="57">
        <v>1.163E-2</v>
      </c>
      <c r="AB5587" s="58">
        <v>43570</v>
      </c>
    </row>
    <row r="5588" spans="2:28">
      <c r="B5588" s="58">
        <v>43571</v>
      </c>
      <c r="D5588" s="57">
        <v>1.8599999999999998E-2</v>
      </c>
      <c r="I5588" s="57">
        <v>1.7100000000000001E-2</v>
      </c>
      <c r="N5588" s="57">
        <v>1.7349999999999997E-2</v>
      </c>
      <c r="T5588" s="58">
        <v>43571</v>
      </c>
      <c r="X5588" s="57">
        <v>6.1499999999999999E-4</v>
      </c>
      <c r="Z5588" s="57">
        <v>1.179E-2</v>
      </c>
      <c r="AB5588" s="58">
        <v>43571</v>
      </c>
    </row>
    <row r="5589" spans="2:28">
      <c r="B5589" s="58">
        <v>43572</v>
      </c>
      <c r="D5589" s="57">
        <v>1.8599999999999998E-2</v>
      </c>
      <c r="I5589" s="57">
        <v>1.7225000000000001E-2</v>
      </c>
      <c r="N5589" s="57">
        <v>1.7500000000000002E-2</v>
      </c>
      <c r="T5589" s="58">
        <v>43572</v>
      </c>
      <c r="X5589" s="57">
        <v>7.4300000000000006E-4</v>
      </c>
      <c r="Z5589" s="57">
        <v>1.1810000000000001E-2</v>
      </c>
      <c r="AB5589" s="58">
        <v>43572</v>
      </c>
    </row>
    <row r="5590" spans="2:28">
      <c r="B5590" s="58">
        <v>43573</v>
      </c>
      <c r="D5590" s="57">
        <v>1.8599999999999998E-2</v>
      </c>
      <c r="I5590" s="57">
        <v>1.6825E-2</v>
      </c>
      <c r="N5590" s="57">
        <v>1.7000000000000001E-2</v>
      </c>
      <c r="T5590" s="58">
        <v>43573</v>
      </c>
      <c r="X5590" s="57">
        <v>4.0000000000000002E-4</v>
      </c>
      <c r="Z5590" s="57">
        <v>1.1310000000000001E-2</v>
      </c>
      <c r="AB5590" s="58">
        <v>43573</v>
      </c>
    </row>
    <row r="5591" spans="2:28">
      <c r="B5591" s="58">
        <v>43574</v>
      </c>
      <c r="D5591" s="57">
        <v>1.8599999999999998E-2</v>
      </c>
      <c r="I5591" s="57">
        <v>1.7000000000000001E-2</v>
      </c>
      <c r="N5591" s="57">
        <v>1.72E-2</v>
      </c>
      <c r="T5591" s="58">
        <v>43574</v>
      </c>
      <c r="X5591" s="57">
        <v>4.0000000000000002E-4</v>
      </c>
      <c r="Z5591" s="57">
        <v>1.1310000000000001E-2</v>
      </c>
      <c r="AB5591" s="58">
        <v>43574</v>
      </c>
    </row>
    <row r="5592" spans="2:28">
      <c r="B5592" s="58">
        <v>43575</v>
      </c>
      <c r="D5592" s="57">
        <v>1.8599999999999998E-2</v>
      </c>
      <c r="I5592" s="57">
        <v>1.7000000000000001E-2</v>
      </c>
      <c r="N5592" s="57">
        <v>1.72E-2</v>
      </c>
      <c r="T5592" s="58">
        <v>43575</v>
      </c>
      <c r="X5592" s="57">
        <v>4.0000000000000002E-4</v>
      </c>
      <c r="Z5592" s="57">
        <v>1.1310000000000001E-2</v>
      </c>
      <c r="AB5592" s="58">
        <v>43575</v>
      </c>
    </row>
    <row r="5593" spans="2:28">
      <c r="B5593" s="58">
        <v>43576</v>
      </c>
      <c r="D5593" s="57">
        <v>1.8599999999999998E-2</v>
      </c>
      <c r="I5593" s="57">
        <v>1.7000000000000001E-2</v>
      </c>
      <c r="N5593" s="57">
        <v>1.72E-2</v>
      </c>
      <c r="T5593" s="58">
        <v>43576</v>
      </c>
      <c r="X5593" s="57">
        <v>4.0000000000000002E-4</v>
      </c>
      <c r="Z5593" s="57">
        <v>1.1310000000000001E-2</v>
      </c>
      <c r="AB5593" s="58">
        <v>43576</v>
      </c>
    </row>
    <row r="5594" spans="2:28">
      <c r="B5594" s="58">
        <v>43577</v>
      </c>
      <c r="D5594" s="57">
        <v>1.8500000000000003E-2</v>
      </c>
      <c r="I5594" s="57">
        <v>1.7149999999999999E-2</v>
      </c>
      <c r="N5594" s="57">
        <v>1.7399999999999999E-2</v>
      </c>
      <c r="T5594" s="58">
        <v>43577</v>
      </c>
      <c r="X5594" s="57">
        <v>4.0000000000000002E-4</v>
      </c>
      <c r="Z5594" s="57">
        <v>1.1310000000000001E-2</v>
      </c>
      <c r="AB5594" s="58">
        <v>43577</v>
      </c>
    </row>
    <row r="5595" spans="2:28">
      <c r="B5595" s="58">
        <v>43578</v>
      </c>
      <c r="D5595" s="57">
        <v>1.8500000000000003E-2</v>
      </c>
      <c r="I5595" s="57">
        <v>1.7075E-2</v>
      </c>
      <c r="N5595" s="57">
        <v>1.7299999999999999E-2</v>
      </c>
      <c r="T5595" s="58">
        <v>43578</v>
      </c>
      <c r="X5595" s="57">
        <v>5.1099999999999995E-4</v>
      </c>
      <c r="Z5595" s="57">
        <v>1.141E-2</v>
      </c>
      <c r="AB5595" s="58">
        <v>43578</v>
      </c>
    </row>
    <row r="5596" spans="2:28">
      <c r="B5596" s="58">
        <v>43579</v>
      </c>
      <c r="D5596" s="57">
        <v>1.8500000000000003E-2</v>
      </c>
      <c r="I5596" s="57">
        <v>1.695E-2</v>
      </c>
      <c r="N5596" s="57">
        <v>1.72E-2</v>
      </c>
      <c r="T5596" s="58">
        <v>43579</v>
      </c>
      <c r="X5596" s="57">
        <v>1.8999999999999998E-4</v>
      </c>
      <c r="Z5596" s="57">
        <v>1.0860000000000002E-2</v>
      </c>
      <c r="AB5596" s="58">
        <v>43579</v>
      </c>
    </row>
    <row r="5597" spans="2:28">
      <c r="B5597" s="58">
        <v>43580</v>
      </c>
      <c r="D5597" s="57">
        <v>1.8500000000000003E-2</v>
      </c>
      <c r="I5597" s="57">
        <v>1.6650000000000002E-2</v>
      </c>
      <c r="N5597" s="57">
        <v>1.6875000000000001E-2</v>
      </c>
      <c r="T5597" s="58">
        <v>43580</v>
      </c>
      <c r="X5597" s="57">
        <v>2.9E-4</v>
      </c>
      <c r="Z5597" s="57">
        <v>1.1049999999999999E-2</v>
      </c>
      <c r="AB5597" s="58">
        <v>43580</v>
      </c>
    </row>
    <row r="5598" spans="2:28">
      <c r="B5598" s="58">
        <v>43581</v>
      </c>
      <c r="D5598" s="57">
        <v>1.84E-2</v>
      </c>
      <c r="I5598" s="57">
        <v>1.6574999999999999E-2</v>
      </c>
      <c r="N5598" s="57">
        <v>1.685E-2</v>
      </c>
      <c r="T5598" s="58">
        <v>43581</v>
      </c>
      <c r="X5598" s="57">
        <v>2.5000000000000001E-4</v>
      </c>
      <c r="Z5598" s="57">
        <v>1.093E-2</v>
      </c>
      <c r="AB5598" s="58">
        <v>43581</v>
      </c>
    </row>
    <row r="5599" spans="2:28">
      <c r="B5599" s="58">
        <v>43582</v>
      </c>
      <c r="D5599" s="57">
        <v>1.84E-2</v>
      </c>
      <c r="I5599" s="57">
        <v>1.6574999999999999E-2</v>
      </c>
      <c r="N5599" s="57">
        <v>1.685E-2</v>
      </c>
      <c r="T5599" s="58">
        <v>43582</v>
      </c>
      <c r="X5599" s="57">
        <v>2.5000000000000001E-4</v>
      </c>
      <c r="Z5599" s="57">
        <v>1.093E-2</v>
      </c>
      <c r="AB5599" s="58">
        <v>43582</v>
      </c>
    </row>
    <row r="5600" spans="2:28">
      <c r="B5600" s="58">
        <v>43583</v>
      </c>
      <c r="D5600" s="57">
        <v>1.84E-2</v>
      </c>
      <c r="I5600" s="57">
        <v>1.6574999999999999E-2</v>
      </c>
      <c r="N5600" s="57">
        <v>1.685E-2</v>
      </c>
      <c r="T5600" s="58">
        <v>43583</v>
      </c>
      <c r="X5600" s="57">
        <v>2.5000000000000001E-4</v>
      </c>
      <c r="Z5600" s="57">
        <v>1.093E-2</v>
      </c>
      <c r="AB5600" s="58">
        <v>43583</v>
      </c>
    </row>
    <row r="5601" spans="2:28">
      <c r="B5601" s="58">
        <v>43584</v>
      </c>
      <c r="D5601" s="57">
        <v>1.84E-2</v>
      </c>
      <c r="I5601" s="57">
        <v>1.6475E-2</v>
      </c>
      <c r="N5601" s="57">
        <v>1.6750000000000001E-2</v>
      </c>
      <c r="T5601" s="58">
        <v>43584</v>
      </c>
      <c r="X5601" s="57">
        <v>3.3500000000000001E-4</v>
      </c>
      <c r="Z5601" s="57">
        <v>1.1027E-2</v>
      </c>
      <c r="AB5601" s="58">
        <v>43584</v>
      </c>
    </row>
    <row r="5602" spans="2:28">
      <c r="B5602" s="58">
        <v>43585</v>
      </c>
      <c r="D5602" s="57">
        <v>1.84E-2</v>
      </c>
      <c r="I5602" s="57">
        <v>1.6274999999999998E-2</v>
      </c>
      <c r="N5602" s="57">
        <v>1.6549999999999999E-2</v>
      </c>
      <c r="T5602" s="58">
        <v>43585</v>
      </c>
      <c r="X5602" s="57">
        <v>3.8299999999999999E-4</v>
      </c>
      <c r="Z5602" s="57">
        <v>1.1009999999999999E-2</v>
      </c>
      <c r="AB5602" s="58">
        <v>43585</v>
      </c>
    </row>
    <row r="5603" spans="2:28">
      <c r="B5603" s="58">
        <v>43586</v>
      </c>
      <c r="D5603" s="57">
        <v>1.84E-2</v>
      </c>
      <c r="I5603" s="57">
        <v>1.6274999999999998E-2</v>
      </c>
      <c r="N5603" s="57">
        <v>1.6549999999999999E-2</v>
      </c>
      <c r="T5603" s="58">
        <v>43586</v>
      </c>
      <c r="X5603" s="57">
        <v>3.8299999999999999E-4</v>
      </c>
      <c r="Z5603" s="57">
        <v>1.1039E-2</v>
      </c>
      <c r="AB5603" s="58">
        <v>43586</v>
      </c>
    </row>
    <row r="5604" spans="2:28">
      <c r="B5604" s="58">
        <v>43587</v>
      </c>
      <c r="D5604" s="57">
        <v>1.84E-2</v>
      </c>
      <c r="I5604" s="57">
        <v>1.6750000000000001E-2</v>
      </c>
      <c r="N5604" s="57">
        <v>1.7025000000000002E-2</v>
      </c>
      <c r="T5604" s="58">
        <v>43587</v>
      </c>
      <c r="X5604" s="57">
        <v>4.15E-4</v>
      </c>
      <c r="Z5604" s="57">
        <v>1.1185E-2</v>
      </c>
      <c r="AB5604" s="58">
        <v>43587</v>
      </c>
    </row>
    <row r="5605" spans="2:28">
      <c r="B5605" s="58">
        <v>43588</v>
      </c>
      <c r="D5605" s="57">
        <v>1.84E-2</v>
      </c>
      <c r="I5605" s="57">
        <v>1.6825E-2</v>
      </c>
      <c r="N5605" s="57">
        <v>1.7124999999999998E-2</v>
      </c>
      <c r="T5605" s="58">
        <v>43588</v>
      </c>
      <c r="X5605" s="57">
        <v>4.2999999999999999E-4</v>
      </c>
      <c r="Z5605" s="57">
        <v>1.1169999999999999E-2</v>
      </c>
      <c r="AB5605" s="58">
        <v>43588</v>
      </c>
    </row>
    <row r="5606" spans="2:28">
      <c r="B5606" s="58">
        <v>43589</v>
      </c>
      <c r="D5606" s="57">
        <v>1.84E-2</v>
      </c>
      <c r="I5606" s="57">
        <v>1.6825E-2</v>
      </c>
      <c r="N5606" s="57">
        <v>1.7124999999999998E-2</v>
      </c>
      <c r="T5606" s="58">
        <v>43589</v>
      </c>
      <c r="X5606" s="57">
        <v>4.2999999999999999E-4</v>
      </c>
      <c r="Z5606" s="57">
        <v>1.1169999999999999E-2</v>
      </c>
      <c r="AB5606" s="58">
        <v>43589</v>
      </c>
    </row>
    <row r="5607" spans="2:28">
      <c r="B5607" s="58">
        <v>43590</v>
      </c>
      <c r="D5607" s="57">
        <v>1.84E-2</v>
      </c>
      <c r="I5607" s="57">
        <v>1.6825E-2</v>
      </c>
      <c r="N5607" s="57">
        <v>1.7124999999999998E-2</v>
      </c>
      <c r="T5607" s="58">
        <v>43590</v>
      </c>
      <c r="X5607" s="57">
        <v>4.2999999999999999E-4</v>
      </c>
      <c r="Z5607" s="57">
        <v>1.1169999999999999E-2</v>
      </c>
      <c r="AB5607" s="58">
        <v>43590</v>
      </c>
    </row>
    <row r="5608" spans="2:28">
      <c r="B5608" s="58">
        <v>43591</v>
      </c>
      <c r="D5608" s="57">
        <v>1.84E-2</v>
      </c>
      <c r="I5608" s="57">
        <v>1.6825E-2</v>
      </c>
      <c r="N5608" s="57">
        <v>1.7124999999999998E-2</v>
      </c>
      <c r="T5608" s="58">
        <v>43591</v>
      </c>
      <c r="X5608" s="57">
        <v>3.19E-4</v>
      </c>
      <c r="Z5608" s="57">
        <v>1.1025E-2</v>
      </c>
      <c r="AB5608" s="58">
        <v>43591</v>
      </c>
    </row>
    <row r="5609" spans="2:28">
      <c r="B5609" s="58">
        <v>43592</v>
      </c>
      <c r="D5609" s="57">
        <v>1.84E-2</v>
      </c>
      <c r="I5609" s="57">
        <v>1.6674999999999999E-2</v>
      </c>
      <c r="N5609" s="57">
        <v>1.6975000000000001E-2</v>
      </c>
      <c r="T5609" s="58">
        <v>43592</v>
      </c>
      <c r="X5609" s="57">
        <v>3.8000000000000002E-5</v>
      </c>
      <c r="Z5609" s="57">
        <v>1.0669999999999999E-2</v>
      </c>
      <c r="AB5609" s="58">
        <v>43592</v>
      </c>
    </row>
    <row r="5610" spans="2:28">
      <c r="B5610" s="58">
        <v>43593</v>
      </c>
      <c r="D5610" s="57">
        <v>1.84E-2</v>
      </c>
      <c r="I5610" s="57">
        <v>1.6650000000000002E-2</v>
      </c>
      <c r="N5610" s="57">
        <v>1.6924999999999999E-2</v>
      </c>
      <c r="T5610" s="58">
        <v>43593</v>
      </c>
      <c r="X5610" s="57">
        <v>8.7000000000000001E-5</v>
      </c>
      <c r="Z5610" s="57">
        <v>1.068E-2</v>
      </c>
      <c r="AB5610" s="58">
        <v>43593</v>
      </c>
    </row>
    <row r="5611" spans="2:28">
      <c r="B5611" s="58">
        <v>43594</v>
      </c>
      <c r="D5611" s="57">
        <v>1.84E-2</v>
      </c>
      <c r="I5611" s="57">
        <v>1.6524999999999998E-2</v>
      </c>
      <c r="N5611" s="57">
        <v>1.6774999999999998E-2</v>
      </c>
      <c r="T5611" s="58">
        <v>43594</v>
      </c>
      <c r="X5611" s="57">
        <v>1.0999999999999999E-4</v>
      </c>
      <c r="Z5611" s="57">
        <v>1.0725E-2</v>
      </c>
      <c r="AB5611" s="58">
        <v>43594</v>
      </c>
    </row>
    <row r="5612" spans="2:28">
      <c r="B5612" s="58">
        <v>43595</v>
      </c>
      <c r="D5612" s="57">
        <v>1.84E-2</v>
      </c>
      <c r="I5612" s="57">
        <v>1.6725E-2</v>
      </c>
      <c r="N5612" s="57">
        <v>1.7000000000000001E-2</v>
      </c>
      <c r="T5612" s="58">
        <v>43595</v>
      </c>
      <c r="X5612" s="57">
        <v>7.2999999999999999E-5</v>
      </c>
      <c r="Z5612" s="57">
        <v>1.076E-2</v>
      </c>
      <c r="AB5612" s="58">
        <v>43595</v>
      </c>
    </row>
    <row r="5613" spans="2:28">
      <c r="B5613" s="58">
        <v>43596</v>
      </c>
      <c r="D5613" s="57">
        <v>1.84E-2</v>
      </c>
      <c r="I5613" s="57">
        <v>1.6725E-2</v>
      </c>
      <c r="N5613" s="57">
        <v>1.7000000000000001E-2</v>
      </c>
      <c r="T5613" s="58">
        <v>43596</v>
      </c>
      <c r="X5613" s="57">
        <v>7.2999999999999999E-5</v>
      </c>
      <c r="Z5613" s="57">
        <v>1.076E-2</v>
      </c>
      <c r="AB5613" s="58">
        <v>43596</v>
      </c>
    </row>
    <row r="5614" spans="2:28">
      <c r="B5614" s="58">
        <v>43597</v>
      </c>
      <c r="D5614" s="57">
        <v>1.84E-2</v>
      </c>
      <c r="I5614" s="57">
        <v>1.6725E-2</v>
      </c>
      <c r="N5614" s="57">
        <v>1.7000000000000001E-2</v>
      </c>
      <c r="T5614" s="58">
        <v>43597</v>
      </c>
      <c r="X5614" s="57">
        <v>7.2999999999999999E-5</v>
      </c>
      <c r="Z5614" s="57">
        <v>1.076E-2</v>
      </c>
      <c r="AB5614" s="58">
        <v>43597</v>
      </c>
    </row>
    <row r="5615" spans="2:28">
      <c r="B5615" s="58">
        <v>43598</v>
      </c>
      <c r="D5615" s="57">
        <v>1.84E-2</v>
      </c>
      <c r="I5615" s="57">
        <v>1.67E-2</v>
      </c>
      <c r="N5615" s="57">
        <v>1.6975000000000001E-2</v>
      </c>
      <c r="T5615" s="58">
        <v>43598</v>
      </c>
      <c r="X5615" s="57">
        <v>-7.2999999999999999E-5</v>
      </c>
      <c r="Z5615" s="57">
        <v>1.0324E-2</v>
      </c>
      <c r="AB5615" s="58">
        <v>43598</v>
      </c>
    </row>
    <row r="5616" spans="2:28">
      <c r="B5616" s="58">
        <v>43599</v>
      </c>
      <c r="D5616" s="57">
        <v>1.84E-2</v>
      </c>
      <c r="I5616" s="57">
        <v>1.6625000000000001E-2</v>
      </c>
      <c r="N5616" s="57">
        <v>1.6899999999999998E-2</v>
      </c>
      <c r="T5616" s="58">
        <v>43599</v>
      </c>
      <c r="X5616" s="57">
        <v>-1.6299999999999998E-4</v>
      </c>
      <c r="Z5616" s="57">
        <v>1.0236E-2</v>
      </c>
      <c r="AB5616" s="58">
        <v>43599</v>
      </c>
    </row>
    <row r="5617" spans="2:28">
      <c r="B5617" s="58">
        <v>43600</v>
      </c>
      <c r="D5617" s="57">
        <v>1.84E-2</v>
      </c>
      <c r="I5617" s="57">
        <v>1.6549999999999999E-2</v>
      </c>
      <c r="N5617" s="57">
        <v>1.6774999999999998E-2</v>
      </c>
      <c r="T5617" s="58">
        <v>43600</v>
      </c>
      <c r="X5617" s="57">
        <v>-3.1E-4</v>
      </c>
      <c r="Z5617" s="57">
        <v>9.9900000000000006E-3</v>
      </c>
      <c r="AB5617" s="58">
        <v>43600</v>
      </c>
    </row>
    <row r="5618" spans="2:28">
      <c r="B5618" s="58">
        <v>43601</v>
      </c>
      <c r="D5618" s="57">
        <v>1.84E-2</v>
      </c>
      <c r="I5618" s="57">
        <v>1.6175000000000002E-2</v>
      </c>
      <c r="N5618" s="57">
        <v>1.6400000000000001E-2</v>
      </c>
      <c r="T5618" s="58">
        <v>43601</v>
      </c>
      <c r="X5618" s="57">
        <v>-2.0000000000000001E-4</v>
      </c>
      <c r="Z5618" s="57">
        <v>1.0185E-2</v>
      </c>
      <c r="AB5618" s="58">
        <v>43601</v>
      </c>
    </row>
    <row r="5619" spans="2:28">
      <c r="B5619" s="58">
        <v>43602</v>
      </c>
      <c r="D5619" s="57">
        <v>1.84E-2</v>
      </c>
      <c r="I5619" s="57">
        <v>1.6125E-2</v>
      </c>
      <c r="N5619" s="57">
        <v>1.6375000000000001E-2</v>
      </c>
      <c r="T5619" s="58">
        <v>43602</v>
      </c>
      <c r="X5619" s="57">
        <v>-3.3500000000000001E-4</v>
      </c>
      <c r="Z5619" s="57">
        <v>1.0133000000000001E-2</v>
      </c>
      <c r="AB5619" s="58">
        <v>43602</v>
      </c>
    </row>
    <row r="5620" spans="2:28">
      <c r="B5620" s="58">
        <v>43603</v>
      </c>
      <c r="D5620" s="57">
        <v>1.84E-2</v>
      </c>
      <c r="I5620" s="57">
        <v>1.6125E-2</v>
      </c>
      <c r="N5620" s="57">
        <v>1.6375000000000001E-2</v>
      </c>
      <c r="T5620" s="58">
        <v>43603</v>
      </c>
      <c r="X5620" s="57">
        <v>-3.3500000000000001E-4</v>
      </c>
      <c r="Z5620" s="57">
        <v>1.0133000000000001E-2</v>
      </c>
      <c r="AB5620" s="58">
        <v>43603</v>
      </c>
    </row>
    <row r="5621" spans="2:28">
      <c r="B5621" s="58">
        <v>43604</v>
      </c>
      <c r="D5621" s="57">
        <v>1.84E-2</v>
      </c>
      <c r="I5621" s="57">
        <v>1.6125E-2</v>
      </c>
      <c r="N5621" s="57">
        <v>1.6375000000000001E-2</v>
      </c>
      <c r="T5621" s="58">
        <v>43604</v>
      </c>
      <c r="X5621" s="57">
        <v>-3.3500000000000001E-4</v>
      </c>
      <c r="Z5621" s="57">
        <v>1.0133000000000001E-2</v>
      </c>
      <c r="AB5621" s="58">
        <v>43604</v>
      </c>
    </row>
    <row r="5622" spans="2:28">
      <c r="B5622" s="58">
        <v>43605</v>
      </c>
      <c r="D5622" s="57">
        <v>1.84E-2</v>
      </c>
      <c r="I5622" s="57">
        <v>1.6274999999999998E-2</v>
      </c>
      <c r="N5622" s="57">
        <v>1.6500000000000001E-2</v>
      </c>
      <c r="T5622" s="58">
        <v>43605</v>
      </c>
      <c r="X5622" s="57">
        <v>-2.8000000000000003E-4</v>
      </c>
      <c r="Z5622" s="57">
        <v>1.031E-2</v>
      </c>
      <c r="AB5622" s="58">
        <v>43605</v>
      </c>
    </row>
    <row r="5623" spans="2:28">
      <c r="B5623" s="58">
        <v>43606</v>
      </c>
      <c r="D5623" s="57">
        <v>1.84E-2</v>
      </c>
      <c r="I5623" s="57">
        <v>1.6125E-2</v>
      </c>
      <c r="N5623" s="57">
        <v>1.635E-2</v>
      </c>
      <c r="T5623" s="58">
        <v>43606</v>
      </c>
      <c r="X5623" s="57">
        <v>-2.3000000000000001E-4</v>
      </c>
      <c r="Z5623" s="57">
        <v>1.048E-2</v>
      </c>
      <c r="AB5623" s="58">
        <v>43606</v>
      </c>
    </row>
    <row r="5624" spans="2:28">
      <c r="B5624" s="58">
        <v>43607</v>
      </c>
      <c r="D5624" s="57">
        <v>1.84E-2</v>
      </c>
      <c r="I5624" s="57">
        <v>1.6025000000000001E-2</v>
      </c>
      <c r="N5624" s="57">
        <v>1.6250000000000001E-2</v>
      </c>
      <c r="T5624" s="58">
        <v>43607</v>
      </c>
      <c r="X5624" s="57">
        <v>-4.0800000000000005E-4</v>
      </c>
      <c r="Z5624" s="57">
        <v>1.0326999999999999E-2</v>
      </c>
      <c r="AB5624" s="58">
        <v>43607</v>
      </c>
    </row>
    <row r="5625" spans="2:28">
      <c r="B5625" s="58">
        <v>43608</v>
      </c>
      <c r="D5625" s="57">
        <v>1.84E-2</v>
      </c>
      <c r="I5625" s="57">
        <v>1.5674999999999998E-2</v>
      </c>
      <c r="N5625" s="57">
        <v>1.5875E-2</v>
      </c>
      <c r="T5625" s="58">
        <v>43608</v>
      </c>
      <c r="X5625" s="57">
        <v>-5.53E-4</v>
      </c>
      <c r="Z5625" s="57">
        <v>1.0015000000000001E-2</v>
      </c>
      <c r="AB5625" s="58">
        <v>43608</v>
      </c>
    </row>
    <row r="5626" spans="2:28">
      <c r="B5626" s="58">
        <v>43609</v>
      </c>
      <c r="D5626" s="57">
        <v>1.84E-2</v>
      </c>
      <c r="I5626" s="57">
        <v>1.5525000000000001E-2</v>
      </c>
      <c r="N5626" s="57">
        <v>1.5724999999999999E-2</v>
      </c>
      <c r="T5626" s="58">
        <v>43609</v>
      </c>
      <c r="X5626" s="57">
        <v>-4.7100000000000001E-4</v>
      </c>
      <c r="Z5626" s="57">
        <v>1.0081E-2</v>
      </c>
      <c r="AB5626" s="58">
        <v>43609</v>
      </c>
    </row>
    <row r="5627" spans="2:28">
      <c r="B5627" s="58">
        <v>43610</v>
      </c>
      <c r="D5627" s="57">
        <v>1.84E-2</v>
      </c>
      <c r="I5627" s="57">
        <v>1.5525000000000001E-2</v>
      </c>
      <c r="N5627" s="57">
        <v>1.5724999999999999E-2</v>
      </c>
      <c r="T5627" s="58">
        <v>43610</v>
      </c>
      <c r="X5627" s="57">
        <v>-4.7100000000000001E-4</v>
      </c>
      <c r="Z5627" s="57">
        <v>1.0081E-2</v>
      </c>
      <c r="AB5627" s="58">
        <v>43610</v>
      </c>
    </row>
    <row r="5628" spans="2:28">
      <c r="B5628" s="58">
        <v>43611</v>
      </c>
      <c r="D5628" s="57">
        <v>1.84E-2</v>
      </c>
      <c r="I5628" s="57">
        <v>1.5525000000000001E-2</v>
      </c>
      <c r="N5628" s="57">
        <v>1.5724999999999999E-2</v>
      </c>
      <c r="T5628" s="58">
        <v>43611</v>
      </c>
      <c r="X5628" s="57">
        <v>-4.7100000000000001E-4</v>
      </c>
      <c r="Z5628" s="57">
        <v>1.0081E-2</v>
      </c>
      <c r="AB5628" s="58">
        <v>43611</v>
      </c>
    </row>
    <row r="5629" spans="2:28">
      <c r="B5629" s="58">
        <v>43612</v>
      </c>
      <c r="D5629" s="57">
        <v>1.84E-2</v>
      </c>
      <c r="I5629" s="57">
        <v>1.5449999999999998E-2</v>
      </c>
      <c r="N5629" s="57">
        <v>1.5650000000000001E-2</v>
      </c>
      <c r="T5629" s="58">
        <v>43612</v>
      </c>
      <c r="X5629" s="57">
        <v>-5.6000000000000006E-4</v>
      </c>
      <c r="Z5629" s="57">
        <v>9.7999999999999997E-3</v>
      </c>
      <c r="AB5629" s="58">
        <v>43612</v>
      </c>
    </row>
    <row r="5630" spans="2:28">
      <c r="B5630" s="58">
        <v>43613</v>
      </c>
      <c r="D5630" s="57">
        <v>1.84E-2</v>
      </c>
      <c r="I5630" s="57">
        <v>1.5449999999999998E-2</v>
      </c>
      <c r="N5630" s="57">
        <v>1.5650000000000001E-2</v>
      </c>
      <c r="T5630" s="58">
        <v>43613</v>
      </c>
      <c r="X5630" s="57">
        <v>-6.9000000000000008E-4</v>
      </c>
      <c r="Z5630" s="57">
        <v>9.6499999999999989E-3</v>
      </c>
      <c r="AB5630" s="58">
        <v>43613</v>
      </c>
    </row>
    <row r="5631" spans="2:28">
      <c r="B5631" s="58">
        <v>43614</v>
      </c>
      <c r="D5631" s="57">
        <v>1.84E-2</v>
      </c>
      <c r="I5631" s="57">
        <v>1.5025E-2</v>
      </c>
      <c r="N5631" s="57">
        <v>1.5150000000000002E-2</v>
      </c>
      <c r="T5631" s="58">
        <v>43614</v>
      </c>
      <c r="X5631" s="57">
        <v>-8.0600000000000008E-4</v>
      </c>
      <c r="Z5631" s="57">
        <v>9.4599999999999997E-3</v>
      </c>
      <c r="AB5631" s="58">
        <v>43614</v>
      </c>
    </row>
    <row r="5632" spans="2:28">
      <c r="B5632" s="58">
        <v>43615</v>
      </c>
      <c r="D5632" s="57">
        <v>1.84E-2</v>
      </c>
      <c r="I5632" s="57">
        <v>1.5175000000000001E-2</v>
      </c>
      <c r="N5632" s="57">
        <v>1.5325E-2</v>
      </c>
      <c r="T5632" s="58">
        <v>43615</v>
      </c>
      <c r="X5632" s="57">
        <v>-8.1999999999999998E-4</v>
      </c>
      <c r="Z5632" s="57">
        <v>9.5199999999999989E-3</v>
      </c>
      <c r="AB5632" s="58">
        <v>43615</v>
      </c>
    </row>
    <row r="5633" spans="2:28">
      <c r="B5633" s="58">
        <v>43616</v>
      </c>
      <c r="D5633" s="57">
        <v>1.84E-2</v>
      </c>
      <c r="I5633" s="57">
        <v>1.46E-2</v>
      </c>
      <c r="N5633" s="57">
        <v>1.4650000000000002E-2</v>
      </c>
      <c r="T5633" s="58">
        <v>43616</v>
      </c>
      <c r="X5633" s="57">
        <v>-9.6000000000000002E-4</v>
      </c>
      <c r="Z5633" s="57">
        <v>9.1760000000000001E-3</v>
      </c>
      <c r="AB5633" s="58">
        <v>43616</v>
      </c>
    </row>
    <row r="5634" spans="2:28">
      <c r="B5634" s="58">
        <v>43617</v>
      </c>
      <c r="D5634" s="57">
        <v>1.84E-2</v>
      </c>
      <c r="I5634" s="57">
        <v>1.46E-2</v>
      </c>
      <c r="N5634" s="57">
        <v>1.4650000000000002E-2</v>
      </c>
      <c r="T5634" s="58">
        <v>43617</v>
      </c>
      <c r="X5634" s="57">
        <v>-9.6000000000000002E-4</v>
      </c>
      <c r="Z5634" s="57">
        <v>9.1760000000000001E-3</v>
      </c>
      <c r="AB5634" s="58">
        <v>43617</v>
      </c>
    </row>
    <row r="5635" spans="2:28">
      <c r="B5635" s="58">
        <v>43618</v>
      </c>
      <c r="D5635" s="57">
        <v>1.84E-2</v>
      </c>
      <c r="I5635" s="57">
        <v>1.46E-2</v>
      </c>
      <c r="N5635" s="57">
        <v>1.4650000000000002E-2</v>
      </c>
      <c r="T5635" s="58">
        <v>43618</v>
      </c>
      <c r="X5635" s="57">
        <v>-9.6000000000000002E-4</v>
      </c>
      <c r="Z5635" s="57">
        <v>9.1760000000000001E-3</v>
      </c>
      <c r="AB5635" s="58">
        <v>43618</v>
      </c>
    </row>
    <row r="5636" spans="2:28">
      <c r="B5636" s="58">
        <v>43619</v>
      </c>
      <c r="D5636" s="57">
        <v>1.8199999999999997E-2</v>
      </c>
      <c r="I5636" s="57">
        <v>1.4675000000000001E-2</v>
      </c>
      <c r="N5636" s="57">
        <v>1.4825E-2</v>
      </c>
      <c r="T5636" s="58">
        <v>43619</v>
      </c>
      <c r="X5636" s="57">
        <v>-1.0059999999999999E-3</v>
      </c>
      <c r="Z5636" s="57">
        <v>8.9600000000000009E-3</v>
      </c>
      <c r="AB5636" s="58">
        <v>43619</v>
      </c>
    </row>
    <row r="5637" spans="2:28">
      <c r="B5637" s="58">
        <v>43620</v>
      </c>
      <c r="D5637" s="57">
        <v>1.8199999999999997E-2</v>
      </c>
      <c r="I5637" s="57">
        <v>1.4675000000000001E-2</v>
      </c>
      <c r="N5637" s="57">
        <v>1.4825E-2</v>
      </c>
      <c r="T5637" s="58">
        <v>43620</v>
      </c>
      <c r="X5637" s="57">
        <v>-1.0709999999999999E-3</v>
      </c>
      <c r="Z5637" s="57">
        <v>8.7250000000000001E-3</v>
      </c>
      <c r="AB5637" s="58">
        <v>43620</v>
      </c>
    </row>
    <row r="5638" spans="2:28">
      <c r="B5638" s="58">
        <v>43621</v>
      </c>
      <c r="D5638" s="57">
        <v>1.8199999999999997E-2</v>
      </c>
      <c r="I5638" s="57">
        <v>1.44E-2</v>
      </c>
      <c r="N5638" s="57">
        <v>1.4499999999999999E-2</v>
      </c>
      <c r="T5638" s="58">
        <v>43621</v>
      </c>
      <c r="X5638" s="57">
        <v>-1.464E-3</v>
      </c>
      <c r="Z5638" s="57">
        <v>8.5699999999999995E-3</v>
      </c>
      <c r="AB5638" s="58">
        <v>43621</v>
      </c>
    </row>
    <row r="5639" spans="2:28">
      <c r="B5639" s="58">
        <v>43622</v>
      </c>
      <c r="D5639" s="57">
        <v>1.8199999999999997E-2</v>
      </c>
      <c r="I5639" s="57">
        <v>1.44E-2</v>
      </c>
      <c r="N5639" s="57">
        <v>1.4499999999999999E-2</v>
      </c>
      <c r="T5639" s="58">
        <v>43622</v>
      </c>
      <c r="X5639" s="57">
        <v>-1.341E-3</v>
      </c>
      <c r="Z5639" s="57">
        <v>8.3149999999999995E-3</v>
      </c>
      <c r="AB5639" s="58">
        <v>43622</v>
      </c>
    </row>
    <row r="5640" spans="2:28">
      <c r="B5640" s="58">
        <v>43623</v>
      </c>
      <c r="D5640" s="57">
        <v>1.8199999999999997E-2</v>
      </c>
      <c r="I5640" s="57">
        <v>1.44E-2</v>
      </c>
      <c r="N5640" s="57">
        <v>1.455E-2</v>
      </c>
      <c r="T5640" s="58">
        <v>43623</v>
      </c>
      <c r="X5640" s="57">
        <v>-1.5399999999999999E-3</v>
      </c>
      <c r="Z5640" s="57">
        <v>7.9900000000000006E-3</v>
      </c>
      <c r="AB5640" s="58">
        <v>43623</v>
      </c>
    </row>
    <row r="5641" spans="2:28">
      <c r="B5641" s="58">
        <v>43624</v>
      </c>
      <c r="D5641" s="57">
        <v>1.8199999999999997E-2</v>
      </c>
      <c r="I5641" s="57">
        <v>1.44E-2</v>
      </c>
      <c r="N5641" s="57">
        <v>1.455E-2</v>
      </c>
      <c r="T5641" s="58">
        <v>43624</v>
      </c>
      <c r="X5641" s="57">
        <v>-1.5399999999999999E-3</v>
      </c>
      <c r="Z5641" s="57">
        <v>7.9900000000000006E-3</v>
      </c>
      <c r="AB5641" s="58">
        <v>43624</v>
      </c>
    </row>
    <row r="5642" spans="2:28">
      <c r="B5642" s="58">
        <v>43625</v>
      </c>
      <c r="D5642" s="57">
        <v>1.8199999999999997E-2</v>
      </c>
      <c r="I5642" s="57">
        <v>1.44E-2</v>
      </c>
      <c r="N5642" s="57">
        <v>1.455E-2</v>
      </c>
      <c r="T5642" s="58">
        <v>43625</v>
      </c>
      <c r="X5642" s="57">
        <v>-1.5399999999999999E-3</v>
      </c>
      <c r="Z5642" s="57">
        <v>7.9900000000000006E-3</v>
      </c>
      <c r="AB5642" s="58">
        <v>43625</v>
      </c>
    </row>
    <row r="5643" spans="2:28">
      <c r="B5643" s="58">
        <v>43626</v>
      </c>
      <c r="D5643" s="57">
        <v>1.8199999999999997E-2</v>
      </c>
      <c r="I5643" s="57">
        <v>1.4574999999999999E-2</v>
      </c>
      <c r="N5643" s="57">
        <v>1.4775E-2</v>
      </c>
      <c r="T5643" s="58">
        <v>43626</v>
      </c>
      <c r="X5643" s="57">
        <v>-1.4069999999999998E-3</v>
      </c>
      <c r="Z5643" s="57">
        <v>8.7089999999999997E-3</v>
      </c>
      <c r="AB5643" s="58">
        <v>43626</v>
      </c>
    </row>
    <row r="5644" spans="2:28">
      <c r="B5644" s="58">
        <v>43627</v>
      </c>
      <c r="D5644" s="57">
        <v>1.8199999999999997E-2</v>
      </c>
      <c r="I5644" s="57">
        <v>1.4624999999999999E-2</v>
      </c>
      <c r="N5644" s="57">
        <v>1.49E-2</v>
      </c>
      <c r="T5644" s="58">
        <v>43627</v>
      </c>
      <c r="X5644" s="57">
        <v>-1.488E-3</v>
      </c>
      <c r="Z5644" s="57">
        <v>8.5299999999999994E-3</v>
      </c>
      <c r="AB5644" s="58">
        <v>43627</v>
      </c>
    </row>
    <row r="5645" spans="2:28">
      <c r="B5645" s="58">
        <v>43628</v>
      </c>
      <c r="D5645" s="57">
        <v>1.8100000000000002E-2</v>
      </c>
      <c r="I5645" s="57">
        <v>1.3925E-2</v>
      </c>
      <c r="N5645" s="57">
        <v>1.4125E-2</v>
      </c>
      <c r="T5645" s="58">
        <v>43628</v>
      </c>
      <c r="X5645" s="57">
        <v>-1.5449999999999999E-3</v>
      </c>
      <c r="Z5645" s="57">
        <v>8.5419999999999992E-3</v>
      </c>
      <c r="AB5645" s="58">
        <v>43628</v>
      </c>
    </row>
    <row r="5646" spans="2:28">
      <c r="B5646" s="58">
        <v>43629</v>
      </c>
      <c r="D5646" s="57">
        <v>1.8100000000000002E-2</v>
      </c>
      <c r="I5646" s="57">
        <v>1.41E-2</v>
      </c>
      <c r="N5646" s="57">
        <v>1.4325000000000001E-2</v>
      </c>
      <c r="T5646" s="58">
        <v>43629</v>
      </c>
      <c r="X5646" s="57">
        <v>-1.5820000000000001E-3</v>
      </c>
      <c r="Z5646" s="57">
        <v>8.3000000000000001E-3</v>
      </c>
      <c r="AB5646" s="58">
        <v>43629</v>
      </c>
    </row>
    <row r="5647" spans="2:28">
      <c r="B5647" s="58">
        <v>43630</v>
      </c>
      <c r="D5647" s="57">
        <v>1.8100000000000002E-2</v>
      </c>
      <c r="I5647" s="57">
        <v>1.375E-2</v>
      </c>
      <c r="N5647" s="57">
        <v>1.4025000000000001E-2</v>
      </c>
      <c r="T5647" s="58">
        <v>43630</v>
      </c>
      <c r="X5647" s="57">
        <v>-1.6719999999999999E-3</v>
      </c>
      <c r="Z5647" s="57">
        <v>7.8799999999999999E-3</v>
      </c>
      <c r="AB5647" s="58">
        <v>43630</v>
      </c>
    </row>
    <row r="5648" spans="2:28">
      <c r="B5648" s="58">
        <v>43631</v>
      </c>
      <c r="D5648" s="57">
        <v>1.8100000000000002E-2</v>
      </c>
      <c r="I5648" s="57">
        <v>1.375E-2</v>
      </c>
      <c r="N5648" s="57">
        <v>1.4025000000000001E-2</v>
      </c>
      <c r="T5648" s="58">
        <v>43631</v>
      </c>
      <c r="X5648" s="57">
        <v>-1.6719999999999999E-3</v>
      </c>
      <c r="Z5648" s="57">
        <v>7.8799999999999999E-3</v>
      </c>
      <c r="AB5648" s="58">
        <v>43631</v>
      </c>
    </row>
    <row r="5649" spans="2:28">
      <c r="B5649" s="58">
        <v>43632</v>
      </c>
      <c r="D5649" s="57">
        <v>1.8100000000000002E-2</v>
      </c>
      <c r="I5649" s="57">
        <v>1.375E-2</v>
      </c>
      <c r="N5649" s="57">
        <v>1.4025000000000001E-2</v>
      </c>
      <c r="T5649" s="58">
        <v>43632</v>
      </c>
      <c r="X5649" s="57">
        <v>-1.6719999999999999E-3</v>
      </c>
      <c r="Z5649" s="57">
        <v>7.8799999999999999E-3</v>
      </c>
      <c r="AB5649" s="58">
        <v>43632</v>
      </c>
    </row>
    <row r="5650" spans="2:28">
      <c r="B5650" s="58">
        <v>43633</v>
      </c>
      <c r="D5650" s="57">
        <v>1.8000000000000002E-2</v>
      </c>
      <c r="I5650" s="57">
        <v>1.3950000000000001E-2</v>
      </c>
      <c r="N5650" s="57">
        <v>1.4250000000000001E-2</v>
      </c>
      <c r="T5650" s="58">
        <v>43633</v>
      </c>
      <c r="X5650" s="57">
        <v>-1.6100000000000001E-3</v>
      </c>
      <c r="Z5650" s="57">
        <v>8.0949999999999998E-3</v>
      </c>
      <c r="AB5650" s="58">
        <v>43633</v>
      </c>
    </row>
    <row r="5651" spans="2:28">
      <c r="B5651" s="58">
        <v>43634</v>
      </c>
      <c r="D5651" s="57">
        <v>1.8000000000000002E-2</v>
      </c>
      <c r="I5651" s="57">
        <v>1.3849999999999999E-2</v>
      </c>
      <c r="N5651" s="57">
        <v>1.4175E-2</v>
      </c>
      <c r="T5651" s="58">
        <v>43634</v>
      </c>
      <c r="X5651" s="57">
        <v>-2.3059999999999999E-3</v>
      </c>
      <c r="Z5651" s="57">
        <v>7.5190000000000005E-3</v>
      </c>
      <c r="AB5651" s="58">
        <v>43634</v>
      </c>
    </row>
    <row r="5652" spans="2:28">
      <c r="B5652" s="58">
        <v>43635</v>
      </c>
      <c r="D5652" s="57">
        <v>1.8000000000000002E-2</v>
      </c>
      <c r="I5652" s="57">
        <v>1.3599999999999999E-2</v>
      </c>
      <c r="N5652" s="57">
        <v>1.3900000000000001E-2</v>
      </c>
      <c r="T5652" s="58">
        <v>43635</v>
      </c>
      <c r="X5652" s="57">
        <v>-2.026E-3</v>
      </c>
      <c r="Z5652" s="57">
        <v>7.6600000000000001E-3</v>
      </c>
      <c r="AB5652" s="58">
        <v>43635</v>
      </c>
    </row>
    <row r="5653" spans="2:28">
      <c r="B5653" s="58">
        <v>43636</v>
      </c>
      <c r="D5653" s="57">
        <v>1.8000000000000002E-2</v>
      </c>
      <c r="I5653" s="57">
        <v>1.315E-2</v>
      </c>
      <c r="N5653" s="57">
        <v>1.345E-2</v>
      </c>
      <c r="T5653" s="58">
        <v>43636</v>
      </c>
      <c r="X5653" s="57">
        <v>-2.14E-3</v>
      </c>
      <c r="Z5653" s="57">
        <v>7.3850000000000001E-3</v>
      </c>
      <c r="AB5653" s="58">
        <v>43636</v>
      </c>
    </row>
    <row r="5654" spans="2:28">
      <c r="B5654" s="58">
        <v>43637</v>
      </c>
      <c r="D5654" s="57">
        <v>1.7999999999999999E-2</v>
      </c>
      <c r="I5654" s="57">
        <v>1.3375E-2</v>
      </c>
      <c r="N5654" s="57">
        <v>1.3724999999999999E-2</v>
      </c>
      <c r="T5654" s="58">
        <v>43637</v>
      </c>
      <c r="X5654" s="57">
        <v>-1.8699999999999999E-3</v>
      </c>
      <c r="Z5654" s="57">
        <v>7.7429999999999999E-3</v>
      </c>
      <c r="AB5654" s="58">
        <v>43637</v>
      </c>
    </row>
    <row r="5655" spans="2:28">
      <c r="B5655" s="58">
        <v>43638</v>
      </c>
      <c r="D5655" s="57">
        <v>1.7999999999999999E-2</v>
      </c>
      <c r="I5655" s="57">
        <v>1.3375E-2</v>
      </c>
      <c r="N5655" s="57">
        <v>1.3724999999999999E-2</v>
      </c>
      <c r="T5655" s="58">
        <v>43638</v>
      </c>
      <c r="X5655" s="57">
        <v>-1.8699999999999999E-3</v>
      </c>
      <c r="Z5655" s="57">
        <v>7.7429999999999999E-3</v>
      </c>
      <c r="AB5655" s="58">
        <v>43638</v>
      </c>
    </row>
    <row r="5656" spans="2:28">
      <c r="B5656" s="58">
        <v>43639</v>
      </c>
      <c r="D5656" s="57">
        <v>1.7999999999999999E-2</v>
      </c>
      <c r="I5656" s="57">
        <v>1.3375E-2</v>
      </c>
      <c r="N5656" s="57">
        <v>1.3724999999999999E-2</v>
      </c>
      <c r="T5656" s="58">
        <v>43639</v>
      </c>
      <c r="X5656" s="57">
        <v>-1.8699999999999999E-3</v>
      </c>
      <c r="Z5656" s="57">
        <v>7.7429999999999999E-3</v>
      </c>
      <c r="AB5656" s="58">
        <v>43639</v>
      </c>
    </row>
    <row r="5657" spans="2:28">
      <c r="B5657" s="58">
        <v>43640</v>
      </c>
      <c r="D5657" s="57">
        <v>1.7899999999999999E-2</v>
      </c>
      <c r="I5657" s="57">
        <v>1.3424999999999999E-2</v>
      </c>
      <c r="N5657" s="57">
        <v>1.3775000000000001E-2</v>
      </c>
      <c r="T5657" s="58">
        <v>43640</v>
      </c>
      <c r="X5657" s="57">
        <v>-2.0600000000000002E-3</v>
      </c>
      <c r="Z5657" s="57">
        <v>7.4229999999999999E-3</v>
      </c>
      <c r="AB5657" s="58">
        <v>43640</v>
      </c>
    </row>
    <row r="5658" spans="2:28">
      <c r="B5658" s="58">
        <v>43641</v>
      </c>
      <c r="D5658" s="57">
        <v>1.7899999999999999E-2</v>
      </c>
      <c r="I5658" s="57">
        <v>1.3849999999999999E-2</v>
      </c>
      <c r="N5658" s="57">
        <v>1.4125E-2</v>
      </c>
      <c r="T5658" s="58">
        <v>43641</v>
      </c>
      <c r="X5658" s="57">
        <v>-2.1900000000000001E-3</v>
      </c>
      <c r="Z5658" s="57">
        <v>7.1999999999999998E-3</v>
      </c>
      <c r="AB5658" s="58">
        <v>43641</v>
      </c>
    </row>
    <row r="5659" spans="2:28">
      <c r="B5659" s="58">
        <v>43642</v>
      </c>
      <c r="D5659" s="57">
        <v>1.78E-2</v>
      </c>
      <c r="I5659" s="57">
        <v>1.3925E-2</v>
      </c>
      <c r="N5659" s="57">
        <v>1.4175E-2</v>
      </c>
      <c r="T5659" s="58">
        <v>43642</v>
      </c>
      <c r="X5659" s="57">
        <v>-2.0149999999999999E-3</v>
      </c>
      <c r="Z5659" s="57">
        <v>7.4050000000000001E-3</v>
      </c>
      <c r="AB5659" s="58">
        <v>43642</v>
      </c>
    </row>
    <row r="5660" spans="2:28">
      <c r="B5660" s="58">
        <v>43643</v>
      </c>
      <c r="D5660" s="57">
        <v>1.78E-2</v>
      </c>
      <c r="I5660" s="57">
        <v>1.4274999999999999E-2</v>
      </c>
      <c r="N5660" s="57">
        <v>1.4500000000000001E-2</v>
      </c>
      <c r="T5660" s="58">
        <v>43643</v>
      </c>
      <c r="X5660" s="57">
        <v>-2.1949999999999999E-3</v>
      </c>
      <c r="Z5660" s="57">
        <v>7.1799999999999998E-3</v>
      </c>
      <c r="AB5660" s="58">
        <v>43643</v>
      </c>
    </row>
    <row r="5661" spans="2:28">
      <c r="B5661" s="58">
        <v>43644</v>
      </c>
      <c r="D5661" s="57">
        <v>1.78E-2</v>
      </c>
      <c r="I5661" s="57">
        <v>1.41E-2</v>
      </c>
      <c r="N5661" s="57">
        <v>1.435E-2</v>
      </c>
      <c r="T5661" s="58">
        <v>43644</v>
      </c>
      <c r="X5661" s="57">
        <v>-2.2950000000000002E-3</v>
      </c>
      <c r="Z5661" s="57">
        <v>7.2199999999999999E-3</v>
      </c>
      <c r="AB5661" s="58">
        <v>43644</v>
      </c>
    </row>
    <row r="5662" spans="2:28">
      <c r="B5662" s="58">
        <v>43645</v>
      </c>
      <c r="D5662" s="57">
        <v>1.78E-2</v>
      </c>
      <c r="I5662" s="57">
        <v>1.41E-2</v>
      </c>
      <c r="N5662" s="57">
        <v>1.435E-2</v>
      </c>
      <c r="T5662" s="58">
        <v>43645</v>
      </c>
      <c r="X5662" s="57">
        <v>-2.2950000000000002E-3</v>
      </c>
      <c r="Z5662" s="57">
        <v>7.2199999999999999E-3</v>
      </c>
      <c r="AB5662" s="58">
        <v>43645</v>
      </c>
    </row>
    <row r="5663" spans="2:28">
      <c r="B5663" s="58">
        <v>43646</v>
      </c>
      <c r="D5663" s="57">
        <v>1.78E-2</v>
      </c>
      <c r="I5663" s="57">
        <v>1.41E-2</v>
      </c>
      <c r="N5663" s="57">
        <v>1.435E-2</v>
      </c>
      <c r="T5663" s="58">
        <v>43646</v>
      </c>
      <c r="X5663" s="57">
        <v>-2.2950000000000002E-3</v>
      </c>
      <c r="Z5663" s="57">
        <v>7.2199999999999999E-3</v>
      </c>
      <c r="AB5663" s="58">
        <v>43646</v>
      </c>
    </row>
    <row r="5664" spans="2:28">
      <c r="B5664" s="58">
        <v>43647</v>
      </c>
      <c r="D5664" s="57">
        <v>1.78E-2</v>
      </c>
      <c r="I5664" s="57">
        <v>1.4225E-2</v>
      </c>
      <c r="N5664" s="57">
        <v>1.4449999999999999E-2</v>
      </c>
      <c r="T5664" s="58">
        <v>43647</v>
      </c>
      <c r="X5664" s="57">
        <v>-2.5219999999999999E-3</v>
      </c>
      <c r="Z5664" s="57">
        <v>7.1500000000000001E-3</v>
      </c>
      <c r="AB5664" s="58">
        <v>43647</v>
      </c>
    </row>
    <row r="5665" spans="2:28">
      <c r="B5665" s="58">
        <v>43648</v>
      </c>
      <c r="D5665" s="57">
        <v>1.78E-2</v>
      </c>
      <c r="I5665" s="57">
        <v>1.3825E-2</v>
      </c>
      <c r="N5665" s="57">
        <v>1.4125E-2</v>
      </c>
      <c r="T5665" s="58">
        <v>43648</v>
      </c>
      <c r="X5665" s="57">
        <v>-2.6350000000000002E-3</v>
      </c>
      <c r="Z5665" s="57">
        <v>7.1770000000000002E-3</v>
      </c>
      <c r="AB5665" s="58">
        <v>43648</v>
      </c>
    </row>
    <row r="5666" spans="2:28">
      <c r="B5666" s="58">
        <v>43649</v>
      </c>
      <c r="D5666" s="57">
        <v>1.78E-2</v>
      </c>
      <c r="I5666" s="57">
        <v>1.34E-2</v>
      </c>
      <c r="N5666" s="57">
        <v>1.3675E-2</v>
      </c>
      <c r="T5666" s="58">
        <v>43649</v>
      </c>
      <c r="X5666" s="57">
        <v>-2.7599999999999999E-3</v>
      </c>
      <c r="Z5666" s="57">
        <v>6.607E-3</v>
      </c>
      <c r="AB5666" s="58">
        <v>43649</v>
      </c>
    </row>
    <row r="5667" spans="2:28">
      <c r="B5667" s="58">
        <v>43650</v>
      </c>
      <c r="D5667" s="57">
        <v>1.78E-2</v>
      </c>
      <c r="I5667" s="57">
        <v>1.3299999999999999E-2</v>
      </c>
      <c r="N5667" s="57">
        <v>1.3599999999999999E-2</v>
      </c>
      <c r="T5667" s="58">
        <v>43650</v>
      </c>
      <c r="X5667" s="57">
        <v>-2.8969999999999998E-3</v>
      </c>
      <c r="Z5667" s="57">
        <v>6.1890000000000001E-3</v>
      </c>
      <c r="AB5667" s="58">
        <v>43650</v>
      </c>
    </row>
    <row r="5668" spans="2:28">
      <c r="B5668" s="58">
        <v>43651</v>
      </c>
      <c r="D5668" s="57">
        <v>1.78E-2</v>
      </c>
      <c r="I5668" s="57">
        <v>1.345E-2</v>
      </c>
      <c r="N5668" s="57">
        <v>1.375E-2</v>
      </c>
      <c r="T5668" s="58">
        <v>43651</v>
      </c>
      <c r="X5668" s="57">
        <v>-2.6849999999999999E-3</v>
      </c>
      <c r="Z5668" s="57">
        <v>6.5250000000000004E-3</v>
      </c>
      <c r="AB5668" s="58">
        <v>43651</v>
      </c>
    </row>
    <row r="5669" spans="2:28">
      <c r="B5669" s="58">
        <v>43652</v>
      </c>
      <c r="D5669" s="57">
        <v>1.78E-2</v>
      </c>
      <c r="I5669" s="57">
        <v>1.345E-2</v>
      </c>
      <c r="N5669" s="57">
        <v>1.375E-2</v>
      </c>
      <c r="T5669" s="58">
        <v>43652</v>
      </c>
      <c r="X5669" s="57">
        <v>-2.6849999999999999E-3</v>
      </c>
      <c r="Z5669" s="57">
        <v>6.5250000000000004E-3</v>
      </c>
      <c r="AB5669" s="58">
        <v>43652</v>
      </c>
    </row>
    <row r="5670" spans="2:28">
      <c r="B5670" s="58">
        <v>43653</v>
      </c>
      <c r="D5670" s="57">
        <v>1.78E-2</v>
      </c>
      <c r="I5670" s="57">
        <v>1.345E-2</v>
      </c>
      <c r="N5670" s="57">
        <v>1.375E-2</v>
      </c>
      <c r="T5670" s="58">
        <v>43653</v>
      </c>
      <c r="X5670" s="57">
        <v>-2.6849999999999999E-3</v>
      </c>
      <c r="Z5670" s="57">
        <v>6.5250000000000004E-3</v>
      </c>
      <c r="AB5670" s="58">
        <v>43653</v>
      </c>
    </row>
    <row r="5671" spans="2:28">
      <c r="B5671" s="58">
        <v>43654</v>
      </c>
      <c r="D5671" s="57">
        <v>1.78E-2</v>
      </c>
      <c r="I5671" s="57">
        <v>1.3424999999999999E-2</v>
      </c>
      <c r="N5671" s="57">
        <v>1.3675E-2</v>
      </c>
      <c r="T5671" s="58">
        <v>43654</v>
      </c>
      <c r="X5671" s="57">
        <v>-2.6570000000000001E-3</v>
      </c>
      <c r="Z5671" s="57">
        <v>6.3369999999999998E-3</v>
      </c>
      <c r="AB5671" s="58">
        <v>43654</v>
      </c>
    </row>
    <row r="5672" spans="2:28">
      <c r="B5672" s="58">
        <v>43655</v>
      </c>
      <c r="D5672" s="57">
        <v>1.78E-2</v>
      </c>
      <c r="I5672" s="57">
        <v>1.35E-2</v>
      </c>
      <c r="N5672" s="57">
        <v>1.375E-2</v>
      </c>
      <c r="T5672" s="58">
        <v>43655</v>
      </c>
      <c r="X5672" s="57">
        <v>-2.4420000000000002E-3</v>
      </c>
      <c r="Z5672" s="57">
        <v>6.6800000000000002E-3</v>
      </c>
      <c r="AB5672" s="58">
        <v>43655</v>
      </c>
    </row>
    <row r="5673" spans="2:28">
      <c r="B5673" s="58">
        <v>43656</v>
      </c>
      <c r="D5673" s="57">
        <v>1.78E-2</v>
      </c>
      <c r="I5673" s="57">
        <v>1.3775000000000001E-2</v>
      </c>
      <c r="N5673" s="57">
        <v>1.4075000000000001E-2</v>
      </c>
      <c r="T5673" s="58">
        <v>43656</v>
      </c>
      <c r="X5673" s="57">
        <v>-2.2490000000000001E-3</v>
      </c>
      <c r="Z5673" s="57">
        <v>7.0600000000000003E-3</v>
      </c>
      <c r="AB5673" s="58">
        <v>43656</v>
      </c>
    </row>
    <row r="5674" spans="2:28">
      <c r="B5674" s="58">
        <v>43657</v>
      </c>
      <c r="D5674" s="57">
        <v>1.78E-2</v>
      </c>
      <c r="I5674" s="57">
        <v>1.3599999999999999E-2</v>
      </c>
      <c r="N5674" s="57">
        <v>1.3875E-2</v>
      </c>
      <c r="T5674" s="58">
        <v>43657</v>
      </c>
      <c r="X5674" s="57">
        <v>-2.0100000000000001E-3</v>
      </c>
      <c r="Z5674" s="57">
        <v>7.8650000000000005E-3</v>
      </c>
      <c r="AB5674" s="58">
        <v>43657</v>
      </c>
    </row>
    <row r="5675" spans="2:28">
      <c r="B5675" s="58">
        <v>43658</v>
      </c>
      <c r="D5675" s="57">
        <v>1.78E-2</v>
      </c>
      <c r="I5675" s="57">
        <v>1.3675E-2</v>
      </c>
      <c r="N5675" s="57">
        <v>1.4E-2</v>
      </c>
      <c r="T5675" s="58">
        <v>43658</v>
      </c>
      <c r="X5675" s="57">
        <v>-2E-3</v>
      </c>
      <c r="Z5675" s="57">
        <v>7.9679999999999994E-3</v>
      </c>
      <c r="AB5675" s="58">
        <v>43658</v>
      </c>
    </row>
    <row r="5676" spans="2:28">
      <c r="B5676" s="58">
        <v>43659</v>
      </c>
      <c r="D5676" s="57">
        <v>1.78E-2</v>
      </c>
      <c r="I5676" s="57">
        <v>1.3675E-2</v>
      </c>
      <c r="N5676" s="57">
        <v>1.4E-2</v>
      </c>
      <c r="T5676" s="58">
        <v>43659</v>
      </c>
      <c r="X5676" s="57">
        <v>-2E-3</v>
      </c>
      <c r="Z5676" s="57">
        <v>7.9679999999999994E-3</v>
      </c>
      <c r="AB5676" s="58">
        <v>43659</v>
      </c>
    </row>
    <row r="5677" spans="2:28">
      <c r="B5677" s="58">
        <v>43660</v>
      </c>
      <c r="D5677" s="57">
        <v>1.78E-2</v>
      </c>
      <c r="I5677" s="57">
        <v>1.3675E-2</v>
      </c>
      <c r="N5677" s="57">
        <v>1.4E-2</v>
      </c>
      <c r="T5677" s="58">
        <v>43660</v>
      </c>
      <c r="X5677" s="57">
        <v>-2E-3</v>
      </c>
      <c r="Z5677" s="57">
        <v>7.9679999999999994E-3</v>
      </c>
      <c r="AB5677" s="58">
        <v>43660</v>
      </c>
    </row>
    <row r="5678" spans="2:28">
      <c r="B5678" s="58">
        <v>43661</v>
      </c>
      <c r="D5678" s="57">
        <v>1.78E-2</v>
      </c>
      <c r="I5678" s="57">
        <v>1.375E-2</v>
      </c>
      <c r="N5678" s="57">
        <v>1.4149999999999999E-2</v>
      </c>
      <c r="T5678" s="58">
        <v>43661</v>
      </c>
      <c r="X5678" s="57">
        <v>-2.2599999999999999E-3</v>
      </c>
      <c r="Z5678" s="57">
        <v>7.45E-3</v>
      </c>
      <c r="AB5678" s="58">
        <v>43661</v>
      </c>
    </row>
    <row r="5679" spans="2:28">
      <c r="B5679" s="58">
        <v>43662</v>
      </c>
      <c r="D5679" s="57">
        <v>1.78E-2</v>
      </c>
      <c r="I5679" s="57">
        <v>1.3650000000000001E-2</v>
      </c>
      <c r="N5679" s="57">
        <v>1.4075000000000001E-2</v>
      </c>
      <c r="T5679" s="58">
        <v>43662</v>
      </c>
      <c r="X5679" s="57">
        <v>-2.4099999999999998E-3</v>
      </c>
      <c r="Z5679" s="57">
        <v>7.2199999999999999E-3</v>
      </c>
      <c r="AB5679" s="58">
        <v>43662</v>
      </c>
    </row>
    <row r="5680" spans="2:28">
      <c r="B5680" s="58">
        <v>43663</v>
      </c>
      <c r="D5680" s="57">
        <v>1.7299999999999999E-2</v>
      </c>
      <c r="I5680" s="57">
        <v>1.3475000000000001E-2</v>
      </c>
      <c r="N5680" s="57">
        <v>1.3875E-2</v>
      </c>
      <c r="T5680" s="58">
        <v>43663</v>
      </c>
      <c r="X5680" s="57">
        <v>-2.6770000000000001E-3</v>
      </c>
      <c r="Z5680" s="57">
        <v>6.8230000000000001E-3</v>
      </c>
      <c r="AB5680" s="58">
        <v>43663</v>
      </c>
    </row>
    <row r="5681" spans="2:28">
      <c r="B5681" s="58">
        <v>43664</v>
      </c>
      <c r="D5681" s="57">
        <v>1.61E-2</v>
      </c>
      <c r="I5681" s="57">
        <v>1.29E-2</v>
      </c>
      <c r="N5681" s="57">
        <v>1.3299999999999999E-2</v>
      </c>
      <c r="T5681" s="58">
        <v>43664</v>
      </c>
      <c r="X5681" s="57">
        <v>-2.8050000000000002E-3</v>
      </c>
      <c r="Z5681" s="57">
        <v>6.8050000000000003E-3</v>
      </c>
      <c r="AB5681" s="58">
        <v>43664</v>
      </c>
    </row>
    <row r="5682" spans="2:28">
      <c r="B5682" s="58">
        <v>43665</v>
      </c>
      <c r="D5682" s="57">
        <v>1.5900000000000001E-2</v>
      </c>
      <c r="I5682" s="57">
        <v>1.2825E-2</v>
      </c>
      <c r="N5682" s="57">
        <v>1.325E-2</v>
      </c>
      <c r="T5682" s="58">
        <v>43665</v>
      </c>
      <c r="X5682" s="57">
        <v>-2.98E-3</v>
      </c>
      <c r="Z5682" s="57">
        <v>6.77E-3</v>
      </c>
      <c r="AB5682" s="58">
        <v>43665</v>
      </c>
    </row>
    <row r="5683" spans="2:28">
      <c r="B5683" s="58">
        <v>43666</v>
      </c>
      <c r="D5683" s="57">
        <v>1.5900000000000001E-2</v>
      </c>
      <c r="I5683" s="57">
        <v>1.2825E-2</v>
      </c>
      <c r="N5683" s="57">
        <v>1.325E-2</v>
      </c>
      <c r="T5683" s="58">
        <v>43666</v>
      </c>
      <c r="X5683" s="57">
        <v>-2.98E-3</v>
      </c>
      <c r="Z5683" s="57">
        <v>6.77E-3</v>
      </c>
      <c r="AB5683" s="58">
        <v>43666</v>
      </c>
    </row>
    <row r="5684" spans="2:28">
      <c r="B5684" s="58">
        <v>43667</v>
      </c>
      <c r="D5684" s="57">
        <v>1.5900000000000001E-2</v>
      </c>
      <c r="I5684" s="57">
        <v>1.2825E-2</v>
      </c>
      <c r="N5684" s="57">
        <v>1.325E-2</v>
      </c>
      <c r="T5684" s="58">
        <v>43667</v>
      </c>
      <c r="X5684" s="57">
        <v>-2.98E-3</v>
      </c>
      <c r="Z5684" s="57">
        <v>6.77E-3</v>
      </c>
      <c r="AB5684" s="58">
        <v>43667</v>
      </c>
    </row>
    <row r="5685" spans="2:28">
      <c r="B5685" s="58">
        <v>43668</v>
      </c>
      <c r="D5685" s="57">
        <v>1.5900000000000001E-2</v>
      </c>
      <c r="I5685" s="57">
        <v>1.2725E-2</v>
      </c>
      <c r="N5685" s="57">
        <v>1.315E-2</v>
      </c>
      <c r="T5685" s="58">
        <v>43668</v>
      </c>
      <c r="X5685" s="57">
        <v>-3.0500000000000002E-3</v>
      </c>
      <c r="Z5685" s="57">
        <v>6.5799999999999999E-3</v>
      </c>
      <c r="AB5685" s="58">
        <v>43668</v>
      </c>
    </row>
    <row r="5686" spans="2:28">
      <c r="B5686" s="58">
        <v>43669</v>
      </c>
      <c r="D5686" s="57">
        <v>1.5900000000000001E-2</v>
      </c>
      <c r="I5686" s="57">
        <v>1.2775E-2</v>
      </c>
      <c r="N5686" s="57">
        <v>1.3225000000000001E-2</v>
      </c>
      <c r="T5686" s="58">
        <v>43669</v>
      </c>
      <c r="X5686" s="57">
        <v>-3.0999999999999999E-3</v>
      </c>
      <c r="Z5686" s="57">
        <v>6.581E-3</v>
      </c>
      <c r="AB5686" s="58">
        <v>43669</v>
      </c>
    </row>
    <row r="5687" spans="2:28">
      <c r="B5687" s="58">
        <v>43670</v>
      </c>
      <c r="D5687" s="57">
        <v>1.5599999999999999E-2</v>
      </c>
      <c r="I5687" s="57">
        <v>1.26E-2</v>
      </c>
      <c r="N5687" s="57">
        <v>1.3125E-2</v>
      </c>
      <c r="T5687" s="58">
        <v>43670</v>
      </c>
      <c r="X5687" s="57">
        <v>-3.1900000000000001E-3</v>
      </c>
      <c r="Z5687" s="57">
        <v>6.1399999999999996E-3</v>
      </c>
      <c r="AB5687" s="58">
        <v>43670</v>
      </c>
    </row>
    <row r="5688" spans="2:28">
      <c r="B5688" s="58">
        <v>43671</v>
      </c>
      <c r="D5688" s="57">
        <v>1.54E-2</v>
      </c>
      <c r="I5688" s="57">
        <v>1.2225E-2</v>
      </c>
      <c r="N5688" s="57">
        <v>1.265E-2</v>
      </c>
      <c r="T5688" s="58">
        <v>43671</v>
      </c>
      <c r="X5688" s="57">
        <v>-3.2000000000000002E-3</v>
      </c>
      <c r="Z5688" s="57">
        <v>6.1599999999999997E-3</v>
      </c>
      <c r="AB5688" s="58">
        <v>43671</v>
      </c>
    </row>
    <row r="5689" spans="2:28">
      <c r="B5689" s="58">
        <v>43672</v>
      </c>
      <c r="D5689" s="57">
        <v>1.5299999999999999E-2</v>
      </c>
      <c r="I5689" s="57">
        <v>1.23E-2</v>
      </c>
      <c r="N5689" s="57">
        <v>1.2725E-2</v>
      </c>
      <c r="T5689" s="58">
        <v>43672</v>
      </c>
      <c r="X5689" s="57">
        <v>-3.1229999999999999E-3</v>
      </c>
      <c r="Z5689" s="57">
        <v>5.9589999999999999E-3</v>
      </c>
      <c r="AB5689" s="58">
        <v>43672</v>
      </c>
    </row>
    <row r="5690" spans="2:28">
      <c r="B5690" s="58">
        <v>43673</v>
      </c>
      <c r="D5690" s="57">
        <v>1.5299999999999999E-2</v>
      </c>
      <c r="I5690" s="57">
        <v>1.23E-2</v>
      </c>
      <c r="N5690" s="57">
        <v>1.2725E-2</v>
      </c>
      <c r="T5690" s="58">
        <v>43673</v>
      </c>
      <c r="X5690" s="57">
        <v>-3.1229999999999999E-3</v>
      </c>
      <c r="Z5690" s="57">
        <v>5.9589999999999999E-3</v>
      </c>
      <c r="AB5690" s="58">
        <v>43673</v>
      </c>
    </row>
    <row r="5691" spans="2:28">
      <c r="B5691" s="58">
        <v>43674</v>
      </c>
      <c r="D5691" s="57">
        <v>1.5299999999999999E-2</v>
      </c>
      <c r="I5691" s="57">
        <v>1.23E-2</v>
      </c>
      <c r="N5691" s="57">
        <v>1.2725E-2</v>
      </c>
      <c r="T5691" s="58">
        <v>43674</v>
      </c>
      <c r="X5691" s="57">
        <v>-3.1229999999999999E-3</v>
      </c>
      <c r="Z5691" s="57">
        <v>5.9589999999999999E-3</v>
      </c>
      <c r="AB5691" s="58">
        <v>43674</v>
      </c>
    </row>
    <row r="5692" spans="2:28">
      <c r="B5692" s="58">
        <v>43675</v>
      </c>
      <c r="D5692" s="57">
        <v>1.5299999999999999E-2</v>
      </c>
      <c r="I5692" s="57">
        <v>1.2324999999999999E-2</v>
      </c>
      <c r="N5692" s="57">
        <v>1.2725E-2</v>
      </c>
      <c r="T5692" s="58">
        <v>43675</v>
      </c>
      <c r="X5692" s="57">
        <v>-3.1670000000000001E-3</v>
      </c>
      <c r="Z5692" s="57">
        <v>5.8500000000000002E-3</v>
      </c>
      <c r="AB5692" s="58">
        <v>43675</v>
      </c>
    </row>
    <row r="5693" spans="2:28">
      <c r="B5693" s="58">
        <v>43676</v>
      </c>
      <c r="D5693" s="57">
        <v>1.52E-2</v>
      </c>
      <c r="I5693" s="57">
        <v>1.225E-2</v>
      </c>
      <c r="N5693" s="57">
        <v>1.265E-2</v>
      </c>
      <c r="T5693" s="58">
        <v>43676</v>
      </c>
      <c r="X5693" s="57">
        <v>-3.1449999999999998E-3</v>
      </c>
      <c r="Z5693" s="57">
        <v>5.803E-3</v>
      </c>
      <c r="AB5693" s="58">
        <v>43676</v>
      </c>
    </row>
    <row r="5694" spans="2:28">
      <c r="B5694" s="58">
        <v>43677</v>
      </c>
      <c r="D5694" s="57">
        <v>1.4999999999999999E-2</v>
      </c>
      <c r="I5694" s="57">
        <v>1.2E-2</v>
      </c>
      <c r="N5694" s="57">
        <v>1.235E-2</v>
      </c>
      <c r="T5694" s="58">
        <v>43677</v>
      </c>
      <c r="X5694" s="57">
        <v>-3.4350000000000001E-3</v>
      </c>
      <c r="Z5694" s="57">
        <v>5.2750000000000002E-3</v>
      </c>
      <c r="AB5694" s="58">
        <v>43677</v>
      </c>
    </row>
    <row r="5695" spans="2:28">
      <c r="B5695" s="58">
        <v>43678</v>
      </c>
      <c r="D5695" s="57">
        <v>1.4999999999999999E-2</v>
      </c>
      <c r="I5695" s="57">
        <v>1.2225E-2</v>
      </c>
      <c r="N5695" s="57">
        <v>1.255E-2</v>
      </c>
      <c r="T5695" s="58">
        <v>43678</v>
      </c>
      <c r="X5695" s="57">
        <v>-3.5300000000000002E-3</v>
      </c>
      <c r="Z5695" s="57">
        <v>4.8500000000000001E-3</v>
      </c>
      <c r="AB5695" s="58">
        <v>43678</v>
      </c>
    </row>
    <row r="5696" spans="2:28">
      <c r="B5696" s="58">
        <v>43679</v>
      </c>
      <c r="D5696" s="57">
        <v>1.4999999999999999E-2</v>
      </c>
      <c r="I5696" s="57">
        <v>1.1525000000000001E-2</v>
      </c>
      <c r="N5696" s="57">
        <v>1.1825E-2</v>
      </c>
      <c r="T5696" s="58">
        <v>43679</v>
      </c>
      <c r="X5696" s="57">
        <v>-3.7620000000000002E-3</v>
      </c>
      <c r="Z5696" s="57">
        <v>3.8249999999999998E-3</v>
      </c>
      <c r="AB5696" s="58">
        <v>43679</v>
      </c>
    </row>
    <row r="5697" spans="2:28">
      <c r="B5697" s="58">
        <v>43680</v>
      </c>
      <c r="D5697" s="57">
        <v>1.4999999999999999E-2</v>
      </c>
      <c r="I5697" s="57">
        <v>1.1525000000000001E-2</v>
      </c>
      <c r="N5697" s="57">
        <v>1.1825E-2</v>
      </c>
      <c r="T5697" s="58">
        <v>43680</v>
      </c>
      <c r="X5697" s="57">
        <v>-3.7620000000000002E-3</v>
      </c>
      <c r="Z5697" s="57">
        <v>3.8249999999999998E-3</v>
      </c>
      <c r="AB5697" s="58">
        <v>43680</v>
      </c>
    </row>
    <row r="5698" spans="2:28">
      <c r="B5698" s="58">
        <v>43681</v>
      </c>
      <c r="D5698" s="57">
        <v>1.4999999999999999E-2</v>
      </c>
      <c r="I5698" s="57">
        <v>1.1525000000000001E-2</v>
      </c>
      <c r="N5698" s="57">
        <v>1.1825E-2</v>
      </c>
      <c r="T5698" s="58">
        <v>43681</v>
      </c>
      <c r="X5698" s="57">
        <v>-3.7620000000000002E-3</v>
      </c>
      <c r="Z5698" s="57">
        <v>3.8249999999999998E-3</v>
      </c>
      <c r="AB5698" s="58">
        <v>43681</v>
      </c>
    </row>
    <row r="5699" spans="2:28">
      <c r="B5699" s="58">
        <v>43682</v>
      </c>
      <c r="D5699" s="57">
        <v>1.4999999999999999E-2</v>
      </c>
      <c r="I5699" s="57">
        <v>1.0500000000000001E-2</v>
      </c>
      <c r="N5699" s="57">
        <v>1.065E-2</v>
      </c>
      <c r="T5699" s="58">
        <v>43682</v>
      </c>
      <c r="X5699" s="57">
        <v>-3.898E-3</v>
      </c>
      <c r="Z5699" s="57">
        <v>3.62E-3</v>
      </c>
      <c r="AB5699" s="58">
        <v>43682</v>
      </c>
    </row>
    <row r="5700" spans="2:28">
      <c r="B5700" s="58">
        <v>43683</v>
      </c>
      <c r="D5700" s="57">
        <v>1.49E-2</v>
      </c>
      <c r="I5700" s="57">
        <v>1.04E-2</v>
      </c>
      <c r="N5700" s="57">
        <v>1.0574999999999999E-2</v>
      </c>
      <c r="T5700" s="58">
        <v>43683</v>
      </c>
      <c r="X5700" s="57">
        <v>-4.0000000000000001E-3</v>
      </c>
      <c r="Z5700" s="57">
        <v>3.5500000000000002E-3</v>
      </c>
      <c r="AB5700" s="58">
        <v>43683</v>
      </c>
    </row>
    <row r="5701" spans="2:28">
      <c r="B5701" s="58">
        <v>43684</v>
      </c>
      <c r="D5701" s="57">
        <v>1.49E-2</v>
      </c>
      <c r="I5701" s="57">
        <v>1.025E-2</v>
      </c>
      <c r="N5701" s="57">
        <v>1.0375000000000001E-2</v>
      </c>
      <c r="T5701" s="58">
        <v>43684</v>
      </c>
      <c r="X5701" s="57">
        <v>-4.352E-3</v>
      </c>
      <c r="Z5701" s="57">
        <v>3.055E-3</v>
      </c>
      <c r="AB5701" s="58">
        <v>43684</v>
      </c>
    </row>
    <row r="5702" spans="2:28">
      <c r="B5702" s="58">
        <v>43685</v>
      </c>
      <c r="D5702" s="57">
        <v>1.49E-2</v>
      </c>
      <c r="I5702" s="57">
        <v>1.0274999999999999E-2</v>
      </c>
      <c r="N5702" s="57">
        <v>1.0425E-2</v>
      </c>
      <c r="T5702" s="58">
        <v>43685</v>
      </c>
      <c r="X5702" s="57">
        <v>-4.2249999999999996E-3</v>
      </c>
      <c r="Z5702" s="57">
        <v>3.5750000000000001E-3</v>
      </c>
      <c r="AB5702" s="58">
        <v>43685</v>
      </c>
    </row>
    <row r="5703" spans="2:28">
      <c r="B5703" s="58">
        <v>43686</v>
      </c>
      <c r="D5703" s="57">
        <v>1.49E-2</v>
      </c>
      <c r="I5703" s="57">
        <v>1.0449999999999999E-2</v>
      </c>
      <c r="N5703" s="57">
        <v>1.06E-2</v>
      </c>
      <c r="T5703" s="58">
        <v>43686</v>
      </c>
      <c r="X5703" s="57">
        <v>-4.3800000000000002E-3</v>
      </c>
      <c r="Z5703" s="57">
        <v>3.32E-3</v>
      </c>
      <c r="AB5703" s="58">
        <v>43686</v>
      </c>
    </row>
    <row r="5704" spans="2:28">
      <c r="B5704" s="58">
        <v>43687</v>
      </c>
      <c r="D5704" s="57">
        <v>1.49E-2</v>
      </c>
      <c r="I5704" s="57">
        <v>1.0449999999999999E-2</v>
      </c>
      <c r="N5704" s="57">
        <v>1.06E-2</v>
      </c>
      <c r="T5704" s="58">
        <v>43687</v>
      </c>
      <c r="X5704" s="57">
        <v>-4.3800000000000002E-3</v>
      </c>
      <c r="Z5704" s="57">
        <v>3.32E-3</v>
      </c>
      <c r="AB5704" s="58">
        <v>43687</v>
      </c>
    </row>
    <row r="5705" spans="2:28">
      <c r="B5705" s="58">
        <v>43688</v>
      </c>
      <c r="D5705" s="57">
        <v>1.49E-2</v>
      </c>
      <c r="I5705" s="57">
        <v>1.0449999999999999E-2</v>
      </c>
      <c r="N5705" s="57">
        <v>1.06E-2</v>
      </c>
      <c r="T5705" s="58">
        <v>43688</v>
      </c>
      <c r="X5705" s="57">
        <v>-4.3800000000000002E-3</v>
      </c>
      <c r="Z5705" s="57">
        <v>3.32E-3</v>
      </c>
      <c r="AB5705" s="58">
        <v>43688</v>
      </c>
    </row>
    <row r="5706" spans="2:28">
      <c r="B5706" s="58">
        <v>43689</v>
      </c>
      <c r="D5706" s="57">
        <v>1.49E-2</v>
      </c>
      <c r="I5706" s="57">
        <v>1.0625000000000001E-2</v>
      </c>
      <c r="N5706" s="57">
        <v>1.0775E-2</v>
      </c>
      <c r="T5706" s="58">
        <v>43689</v>
      </c>
      <c r="X5706" s="57">
        <v>-4.3800000000000002E-3</v>
      </c>
      <c r="Z5706" s="57">
        <v>3.0200000000000001E-3</v>
      </c>
      <c r="AB5706" s="58">
        <v>43689</v>
      </c>
    </row>
    <row r="5707" spans="2:28">
      <c r="B5707" s="58">
        <v>43690</v>
      </c>
      <c r="D5707" s="57">
        <v>1.49E-2</v>
      </c>
      <c r="I5707" s="57">
        <v>1.025E-2</v>
      </c>
      <c r="N5707" s="57">
        <v>1.0425E-2</v>
      </c>
      <c r="T5707" s="58">
        <v>43690</v>
      </c>
      <c r="X5707" s="57">
        <v>-4.4349999999999997E-3</v>
      </c>
      <c r="Z5707" s="57">
        <v>2.64E-3</v>
      </c>
      <c r="AB5707" s="58">
        <v>43690</v>
      </c>
    </row>
    <row r="5708" spans="2:28">
      <c r="B5708" s="58">
        <v>43691</v>
      </c>
      <c r="D5708" s="57">
        <v>1.49E-2</v>
      </c>
      <c r="I5708" s="57">
        <v>1.035E-2</v>
      </c>
      <c r="N5708" s="57">
        <v>1.055E-2</v>
      </c>
      <c r="T5708" s="58">
        <v>43691</v>
      </c>
      <c r="X5708" s="57">
        <v>-4.7450000000000001E-3</v>
      </c>
      <c r="Z5708" s="57">
        <v>1.7099999999999999E-3</v>
      </c>
      <c r="AB5708" s="58">
        <v>43691</v>
      </c>
    </row>
    <row r="5709" spans="2:28">
      <c r="B5709" s="58">
        <v>43692</v>
      </c>
      <c r="D5709" s="57">
        <v>1.49E-2</v>
      </c>
      <c r="I5709" s="57">
        <v>1.035E-2</v>
      </c>
      <c r="N5709" s="57">
        <v>1.055E-2</v>
      </c>
      <c r="T5709" s="58">
        <v>43692</v>
      </c>
      <c r="X5709" s="57">
        <v>-5.5250000000000004E-3</v>
      </c>
      <c r="Z5709" s="57">
        <v>3.5E-4</v>
      </c>
      <c r="AB5709" s="58">
        <v>43692</v>
      </c>
    </row>
    <row r="5710" spans="2:28">
      <c r="B5710" s="58">
        <v>43693</v>
      </c>
      <c r="D5710" s="57">
        <v>1.49E-2</v>
      </c>
      <c r="I5710" s="57">
        <v>9.75E-3</v>
      </c>
      <c r="N5710" s="57">
        <v>9.9249999999999998E-3</v>
      </c>
      <c r="T5710" s="58">
        <v>43693</v>
      </c>
      <c r="X5710" s="57">
        <v>-5.483E-3</v>
      </c>
      <c r="Z5710" s="57">
        <v>5.2999999999999998E-4</v>
      </c>
      <c r="AB5710" s="58">
        <v>43693</v>
      </c>
    </row>
    <row r="5711" spans="2:28">
      <c r="B5711" s="58">
        <v>43694</v>
      </c>
      <c r="D5711" s="57">
        <v>1.49E-2</v>
      </c>
      <c r="I5711" s="57">
        <v>9.75E-3</v>
      </c>
      <c r="N5711" s="57">
        <v>9.9249999999999998E-3</v>
      </c>
      <c r="T5711" s="58">
        <v>43694</v>
      </c>
      <c r="X5711" s="57">
        <v>-5.483E-3</v>
      </c>
      <c r="Z5711" s="57">
        <v>5.2999999999999998E-4</v>
      </c>
      <c r="AB5711" s="58">
        <v>43694</v>
      </c>
    </row>
    <row r="5712" spans="2:28">
      <c r="B5712" s="58">
        <v>43695</v>
      </c>
      <c r="D5712" s="57">
        <v>1.49E-2</v>
      </c>
      <c r="I5712" s="57">
        <v>9.75E-3</v>
      </c>
      <c r="N5712" s="57">
        <v>9.9249999999999998E-3</v>
      </c>
      <c r="T5712" s="58">
        <v>43695</v>
      </c>
      <c r="X5712" s="57">
        <v>-5.483E-3</v>
      </c>
      <c r="Z5712" s="57">
        <v>5.2999999999999998E-4</v>
      </c>
      <c r="AB5712" s="58">
        <v>43695</v>
      </c>
    </row>
    <row r="5713" spans="2:28">
      <c r="B5713" s="58">
        <v>43696</v>
      </c>
      <c r="D5713" s="57">
        <v>1.49E-2</v>
      </c>
      <c r="I5713" s="57">
        <v>9.8750000000000001E-3</v>
      </c>
      <c r="N5713" s="57">
        <v>0.01</v>
      </c>
      <c r="T5713" s="58">
        <v>43696</v>
      </c>
      <c r="X5713" s="57">
        <v>-5.0800000000000003E-3</v>
      </c>
      <c r="Z5713" s="57">
        <v>1.575E-3</v>
      </c>
      <c r="AB5713" s="58">
        <v>43696</v>
      </c>
    </row>
    <row r="5714" spans="2:28">
      <c r="B5714" s="58">
        <v>43697</v>
      </c>
      <c r="D5714" s="57">
        <v>1.49E-2</v>
      </c>
      <c r="I5714" s="57">
        <v>1.0024999999999999E-2</v>
      </c>
      <c r="N5714" s="57">
        <v>1.0175E-2</v>
      </c>
      <c r="T5714" s="58">
        <v>43697</v>
      </c>
      <c r="X5714" s="57">
        <v>-5.2399999999999999E-3</v>
      </c>
      <c r="Z5714" s="57">
        <v>1.325E-3</v>
      </c>
      <c r="AB5714" s="58">
        <v>43697</v>
      </c>
    </row>
    <row r="5715" spans="2:28">
      <c r="B5715" s="58">
        <v>43698</v>
      </c>
      <c r="D5715" s="57">
        <v>1.49E-2</v>
      </c>
      <c r="I5715" s="57">
        <v>1.0749999999999999E-2</v>
      </c>
      <c r="N5715" s="57">
        <v>1.095E-2</v>
      </c>
      <c r="T5715" s="58">
        <v>43698</v>
      </c>
      <c r="X5715" s="57">
        <v>-4.8500000000000001E-3</v>
      </c>
      <c r="Z5715" s="57">
        <v>1.5E-3</v>
      </c>
      <c r="AB5715" s="58">
        <v>43698</v>
      </c>
    </row>
    <row r="5716" spans="2:28">
      <c r="B5716" s="58">
        <v>43699</v>
      </c>
      <c r="D5716" s="57">
        <v>1.49E-2</v>
      </c>
      <c r="I5716" s="57">
        <v>1.025E-2</v>
      </c>
      <c r="N5716" s="57">
        <v>1.04E-2</v>
      </c>
      <c r="T5716" s="58">
        <v>43699</v>
      </c>
      <c r="X5716" s="57">
        <v>-4.5300000000000002E-3</v>
      </c>
      <c r="Z5716" s="57">
        <v>2.0799999999999998E-3</v>
      </c>
      <c r="AB5716" s="58">
        <v>43699</v>
      </c>
    </row>
    <row r="5717" spans="2:28">
      <c r="B5717" s="58">
        <v>43700</v>
      </c>
      <c r="D5717" s="57">
        <v>1.49E-2</v>
      </c>
      <c r="I5717" s="57">
        <v>1.06E-2</v>
      </c>
      <c r="N5717" s="57">
        <v>1.0749999999999999E-2</v>
      </c>
      <c r="T5717" s="58">
        <v>43700</v>
      </c>
      <c r="X5717" s="57">
        <v>-4.7930000000000004E-3</v>
      </c>
      <c r="Z5717" s="57">
        <v>1.9E-3</v>
      </c>
      <c r="AB5717" s="58">
        <v>43700</v>
      </c>
    </row>
    <row r="5718" spans="2:28">
      <c r="B5718" s="58">
        <v>43701</v>
      </c>
      <c r="D5718" s="57">
        <v>1.49E-2</v>
      </c>
      <c r="I5718" s="57">
        <v>1.06E-2</v>
      </c>
      <c r="N5718" s="57">
        <v>1.0749999999999999E-2</v>
      </c>
      <c r="T5718" s="58">
        <v>43701</v>
      </c>
      <c r="X5718" s="57">
        <v>-4.7930000000000004E-3</v>
      </c>
      <c r="Z5718" s="57">
        <v>1.9E-3</v>
      </c>
      <c r="AB5718" s="58">
        <v>43701</v>
      </c>
    </row>
    <row r="5719" spans="2:28">
      <c r="B5719" s="58">
        <v>43702</v>
      </c>
      <c r="D5719" s="57">
        <v>1.49E-2</v>
      </c>
      <c r="I5719" s="57">
        <v>1.06E-2</v>
      </c>
      <c r="N5719" s="57">
        <v>1.0749999999999999E-2</v>
      </c>
      <c r="T5719" s="58">
        <v>43702</v>
      </c>
      <c r="X5719" s="57">
        <v>-4.7930000000000004E-3</v>
      </c>
      <c r="Z5719" s="57">
        <v>1.9E-3</v>
      </c>
      <c r="AB5719" s="58">
        <v>43702</v>
      </c>
    </row>
    <row r="5720" spans="2:28">
      <c r="B5720" s="58">
        <v>43703</v>
      </c>
      <c r="D5720" s="57">
        <v>1.49E-2</v>
      </c>
      <c r="I5720" s="57">
        <v>1.01E-2</v>
      </c>
      <c r="N5720" s="57">
        <v>1.0225E-2</v>
      </c>
      <c r="T5720" s="58">
        <v>43703</v>
      </c>
      <c r="X5720" s="57">
        <v>-4.7889999999999999E-3</v>
      </c>
      <c r="Z5720" s="57">
        <v>1.9430000000000001E-3</v>
      </c>
      <c r="AB5720" s="58">
        <v>43703</v>
      </c>
    </row>
    <row r="5721" spans="2:28">
      <c r="B5721" s="58">
        <v>43704</v>
      </c>
      <c r="D5721" s="57">
        <v>1.49E-2</v>
      </c>
      <c r="I5721" s="57">
        <v>1.0574999999999999E-2</v>
      </c>
      <c r="N5721" s="57">
        <v>1.0699999999999999E-2</v>
      </c>
      <c r="T5721" s="58">
        <v>43704</v>
      </c>
      <c r="X5721" s="57">
        <v>-5.1050000000000002E-3</v>
      </c>
      <c r="Z5721" s="57">
        <v>1.0399999999999999E-3</v>
      </c>
      <c r="AB5721" s="58">
        <v>43704</v>
      </c>
    </row>
    <row r="5722" spans="2:28">
      <c r="B5722" s="58">
        <v>43705</v>
      </c>
      <c r="D5722" s="57">
        <v>1.49E-2</v>
      </c>
      <c r="I5722" s="57">
        <v>1.055E-2</v>
      </c>
      <c r="N5722" s="57">
        <v>1.0625000000000001E-2</v>
      </c>
      <c r="T5722" s="58">
        <v>43705</v>
      </c>
      <c r="X5722" s="57">
        <v>-5.1999999999999998E-3</v>
      </c>
      <c r="Z5722" s="57">
        <v>4.46E-4</v>
      </c>
      <c r="AB5722" s="58">
        <v>43705</v>
      </c>
    </row>
    <row r="5723" spans="2:28">
      <c r="B5723" s="58">
        <v>43706</v>
      </c>
      <c r="D5723" s="57">
        <v>1.49E-2</v>
      </c>
      <c r="I5723" s="57">
        <v>1.0500000000000001E-2</v>
      </c>
      <c r="N5723" s="57">
        <v>1.065E-2</v>
      </c>
      <c r="T5723" s="58">
        <v>43706</v>
      </c>
      <c r="X5723" s="57">
        <v>-5.2500000000000003E-3</v>
      </c>
      <c r="Z5723" s="57">
        <v>8.4000000000000003E-4</v>
      </c>
      <c r="AB5723" s="58">
        <v>43706</v>
      </c>
    </row>
    <row r="5724" spans="2:28">
      <c r="B5724" s="58">
        <v>43707</v>
      </c>
      <c r="D5724" s="57">
        <v>1.49E-2</v>
      </c>
      <c r="I5724" s="57">
        <v>1.0869999999999999E-2</v>
      </c>
      <c r="N5724" s="57">
        <v>1.1050000000000001E-2</v>
      </c>
      <c r="T5724" s="58">
        <v>43707</v>
      </c>
      <c r="X5724" s="57">
        <v>-5.2700000000000004E-3</v>
      </c>
      <c r="Z5724" s="57">
        <v>1E-3</v>
      </c>
      <c r="AB5724" s="58">
        <v>43707</v>
      </c>
    </row>
    <row r="5725" spans="2:28">
      <c r="B5725" s="58">
        <v>43708</v>
      </c>
      <c r="D5725" s="57">
        <v>1.49E-2</v>
      </c>
      <c r="I5725" s="57">
        <v>1.0869999999999999E-2</v>
      </c>
      <c r="N5725" s="57">
        <v>1.1050000000000001E-2</v>
      </c>
      <c r="T5725" s="58">
        <v>43708</v>
      </c>
      <c r="X5725" s="57">
        <v>-5.2700000000000004E-3</v>
      </c>
      <c r="Z5725" s="57">
        <v>1E-3</v>
      </c>
      <c r="AB5725" s="58">
        <v>43708</v>
      </c>
    </row>
    <row r="5726" spans="2:28">
      <c r="B5726" s="58">
        <v>43709</v>
      </c>
      <c r="D5726" s="57">
        <v>1.49E-2</v>
      </c>
      <c r="I5726" s="57">
        <v>1.0869999999999999E-2</v>
      </c>
      <c r="N5726" s="57">
        <v>1.1050000000000001E-2</v>
      </c>
      <c r="T5726" s="58">
        <v>43709</v>
      </c>
      <c r="X5726" s="57">
        <v>-5.2700000000000004E-3</v>
      </c>
      <c r="Z5726" s="57">
        <v>1E-3</v>
      </c>
      <c r="AB5726" s="58">
        <v>43709</v>
      </c>
    </row>
    <row r="5727" spans="2:28">
      <c r="B5727" s="58">
        <v>43710</v>
      </c>
      <c r="D5727" s="57">
        <v>1.49E-2</v>
      </c>
      <c r="I5727" s="57">
        <v>1.1325E-2</v>
      </c>
      <c r="N5727" s="57">
        <v>1.1525000000000001E-2</v>
      </c>
      <c r="T5727" s="58">
        <v>43710</v>
      </c>
      <c r="X5727" s="57">
        <v>-5.3400000000000001E-3</v>
      </c>
      <c r="Z5727" s="57">
        <v>1.17E-3</v>
      </c>
      <c r="AB5727" s="58">
        <v>43710</v>
      </c>
    </row>
    <row r="5728" spans="2:28">
      <c r="B5728" s="58">
        <v>43711</v>
      </c>
      <c r="D5728" s="57">
        <v>1.49E-2</v>
      </c>
      <c r="I5728" s="57">
        <v>1.1174999999999999E-2</v>
      </c>
      <c r="N5728" s="57">
        <v>1.1350000000000001E-2</v>
      </c>
      <c r="T5728" s="58">
        <v>43711</v>
      </c>
      <c r="X5728" s="57">
        <v>-5.2900000000000004E-3</v>
      </c>
      <c r="Z5728" s="57">
        <v>8.5999999999999998E-4</v>
      </c>
      <c r="AB5728" s="58">
        <v>43711</v>
      </c>
    </row>
    <row r="5729" spans="2:28">
      <c r="B5729" s="58">
        <v>43712</v>
      </c>
      <c r="D5729" s="57">
        <v>1.4999999999999999E-2</v>
      </c>
      <c r="I5729" s="57">
        <v>1.1275E-2</v>
      </c>
      <c r="N5729" s="57">
        <v>1.1475000000000001E-2</v>
      </c>
      <c r="T5729" s="58">
        <v>43712</v>
      </c>
      <c r="X5729" s="57">
        <v>-5.1000000000000004E-3</v>
      </c>
      <c r="Z5729" s="57">
        <v>1.4599999999999999E-3</v>
      </c>
      <c r="AB5729" s="58">
        <v>43712</v>
      </c>
    </row>
    <row r="5730" spans="2:28">
      <c r="B5730" s="58">
        <v>43713</v>
      </c>
      <c r="D5730" s="57">
        <v>1.5299999999999999E-2</v>
      </c>
      <c r="I5730" s="57">
        <v>1.1575E-2</v>
      </c>
      <c r="N5730" s="57">
        <v>1.175E-2</v>
      </c>
      <c r="T5730" s="58">
        <v>43713</v>
      </c>
      <c r="X5730" s="57">
        <v>-4.7000000000000002E-3</v>
      </c>
      <c r="Z5730" s="57">
        <v>2.9889999999999999E-3</v>
      </c>
      <c r="AB5730" s="58">
        <v>43713</v>
      </c>
    </row>
    <row r="5731" spans="2:28">
      <c r="B5731" s="58">
        <v>43714</v>
      </c>
      <c r="D5731" s="57">
        <v>1.54E-2</v>
      </c>
      <c r="I5731" s="57">
        <v>1.1724999999999999E-2</v>
      </c>
      <c r="N5731" s="57">
        <v>1.1900000000000001E-2</v>
      </c>
      <c r="T5731" s="58">
        <v>43714</v>
      </c>
      <c r="X5731" s="57">
        <v>-4.908E-3</v>
      </c>
      <c r="Z5731" s="57">
        <v>2.0799999999999998E-3</v>
      </c>
      <c r="AB5731" s="58">
        <v>43714</v>
      </c>
    </row>
    <row r="5732" spans="2:28">
      <c r="B5732" s="58">
        <v>43715</v>
      </c>
      <c r="D5732" s="57">
        <v>1.54E-2</v>
      </c>
      <c r="I5732" s="57">
        <v>1.1724999999999999E-2</v>
      </c>
      <c r="N5732" s="57">
        <v>1.1900000000000001E-2</v>
      </c>
      <c r="T5732" s="58">
        <v>43715</v>
      </c>
      <c r="X5732" s="57">
        <v>-4.908E-3</v>
      </c>
      <c r="Z5732" s="57">
        <v>2.0799999999999998E-3</v>
      </c>
      <c r="AB5732" s="58">
        <v>43715</v>
      </c>
    </row>
    <row r="5733" spans="2:28">
      <c r="B5733" s="58">
        <v>43716</v>
      </c>
      <c r="D5733" s="57">
        <v>1.54E-2</v>
      </c>
      <c r="I5733" s="57">
        <v>1.1724999999999999E-2</v>
      </c>
      <c r="N5733" s="57">
        <v>1.1900000000000001E-2</v>
      </c>
      <c r="T5733" s="58">
        <v>43716</v>
      </c>
      <c r="X5733" s="57">
        <v>-4.908E-3</v>
      </c>
      <c r="Z5733" s="57">
        <v>2.0799999999999998E-3</v>
      </c>
      <c r="AB5733" s="58">
        <v>43716</v>
      </c>
    </row>
    <row r="5734" spans="2:28">
      <c r="B5734" s="58">
        <v>43717</v>
      </c>
      <c r="D5734" s="57">
        <v>1.54E-2</v>
      </c>
      <c r="I5734" s="57">
        <v>1.1599999999999999E-2</v>
      </c>
      <c r="N5734" s="57">
        <v>1.1775000000000001E-2</v>
      </c>
      <c r="T5734" s="58">
        <v>43717</v>
      </c>
      <c r="X5734" s="57">
        <v>-4.6800000000000001E-3</v>
      </c>
      <c r="Z5734" s="57">
        <v>2.6900000000000001E-3</v>
      </c>
      <c r="AB5734" s="58">
        <v>43717</v>
      </c>
    </row>
    <row r="5735" spans="2:28">
      <c r="B5735" s="58">
        <v>43718</v>
      </c>
      <c r="D5735" s="57">
        <v>1.54E-2</v>
      </c>
      <c r="I5735" s="57">
        <v>1.1775000000000001E-2</v>
      </c>
      <c r="N5735" s="57">
        <v>1.1950000000000001E-2</v>
      </c>
      <c r="T5735" s="58">
        <v>43718</v>
      </c>
      <c r="X5735" s="57">
        <v>-4.4929999999999996E-3</v>
      </c>
      <c r="Z5735" s="57">
        <v>3.2000000000000002E-3</v>
      </c>
      <c r="AB5735" s="58">
        <v>43718</v>
      </c>
    </row>
    <row r="5736" spans="2:28">
      <c r="B5736" s="58">
        <v>43719</v>
      </c>
      <c r="D5736" s="57">
        <v>1.54E-2</v>
      </c>
      <c r="I5736" s="57">
        <v>1.2075000000000001E-2</v>
      </c>
      <c r="N5736" s="57">
        <v>1.2274999999999999E-2</v>
      </c>
      <c r="T5736" s="58">
        <v>43719</v>
      </c>
      <c r="X5736" s="57">
        <v>-4.457E-3</v>
      </c>
      <c r="Z5736" s="57">
        <v>3.1099999999999999E-3</v>
      </c>
      <c r="AB5736" s="58">
        <v>43719</v>
      </c>
    </row>
    <row r="5737" spans="2:28">
      <c r="B5737" s="58">
        <v>43720</v>
      </c>
      <c r="D5737" s="57">
        <v>1.54E-2</v>
      </c>
      <c r="I5737" s="57">
        <v>1.2075000000000001E-2</v>
      </c>
      <c r="N5737" s="57">
        <v>1.2274999999999999E-2</v>
      </c>
      <c r="T5737" s="58">
        <v>43720</v>
      </c>
      <c r="X5737" s="57">
        <v>-3.7520000000000001E-3</v>
      </c>
      <c r="Z5737" s="57">
        <v>3.6099999999999999E-3</v>
      </c>
      <c r="AB5737" s="58">
        <v>43720</v>
      </c>
    </row>
    <row r="5738" spans="2:28">
      <c r="B5738" s="58">
        <v>43721</v>
      </c>
      <c r="D5738" s="57">
        <v>1.54E-2</v>
      </c>
      <c r="I5738" s="57">
        <v>1.2075000000000001E-2</v>
      </c>
      <c r="N5738" s="57">
        <v>1.2274999999999999E-2</v>
      </c>
      <c r="T5738" s="58">
        <v>43721</v>
      </c>
      <c r="X5738" s="57">
        <v>-3.3630000000000001E-3</v>
      </c>
      <c r="Z5738" s="57">
        <v>4.6499999999999996E-3</v>
      </c>
      <c r="AB5738" s="58">
        <v>43721</v>
      </c>
    </row>
    <row r="5739" spans="2:28">
      <c r="B5739" s="58">
        <v>43722</v>
      </c>
      <c r="D5739" s="57">
        <v>1.54E-2</v>
      </c>
      <c r="I5739" s="57">
        <v>1.2075000000000001E-2</v>
      </c>
      <c r="N5739" s="57">
        <v>1.2274999999999999E-2</v>
      </c>
      <c r="T5739" s="58">
        <v>43722</v>
      </c>
      <c r="X5739" s="57">
        <v>-3.3630000000000001E-3</v>
      </c>
      <c r="Z5739" s="57">
        <v>4.6499999999999996E-3</v>
      </c>
      <c r="AB5739" s="58">
        <v>43722</v>
      </c>
    </row>
    <row r="5740" spans="2:28">
      <c r="B5740" s="58">
        <v>43723</v>
      </c>
      <c r="D5740" s="57">
        <v>1.54E-2</v>
      </c>
      <c r="I5740" s="57">
        <v>1.2075000000000001E-2</v>
      </c>
      <c r="N5740" s="57">
        <v>1.2274999999999999E-2</v>
      </c>
      <c r="T5740" s="58">
        <v>43723</v>
      </c>
      <c r="X5740" s="57">
        <v>-3.3630000000000001E-3</v>
      </c>
      <c r="Z5740" s="57">
        <v>4.6499999999999996E-3</v>
      </c>
      <c r="AB5740" s="58">
        <v>43723</v>
      </c>
    </row>
    <row r="5741" spans="2:28">
      <c r="B5741" s="58">
        <v>43724</v>
      </c>
      <c r="D5741" s="57">
        <v>1.54E-2</v>
      </c>
      <c r="I5741" s="57">
        <v>1.315E-2</v>
      </c>
      <c r="N5741" s="57">
        <v>1.355E-2</v>
      </c>
      <c r="T5741" s="58">
        <v>43724</v>
      </c>
      <c r="X5741" s="57">
        <v>-3.5639999999999999E-3</v>
      </c>
      <c r="Z5741" s="57">
        <v>4.1200000000000004E-3</v>
      </c>
      <c r="AB5741" s="58">
        <v>43724</v>
      </c>
    </row>
    <row r="5742" spans="2:28">
      <c r="B5742" s="58">
        <v>43725</v>
      </c>
      <c r="D5742" s="57">
        <v>1.54E-2</v>
      </c>
      <c r="I5742" s="57">
        <v>1.2699999999999999E-2</v>
      </c>
      <c r="N5742" s="57">
        <v>1.3025E-2</v>
      </c>
      <c r="T5742" s="58">
        <v>43725</v>
      </c>
      <c r="X5742" s="57">
        <v>-3.63E-3</v>
      </c>
      <c r="Z5742" s="57">
        <v>3.7799999999999999E-3</v>
      </c>
      <c r="AB5742" s="58">
        <v>43725</v>
      </c>
    </row>
    <row r="5743" spans="2:28">
      <c r="B5743" s="58">
        <v>43726</v>
      </c>
      <c r="D5743" s="57">
        <v>1.54E-2</v>
      </c>
      <c r="I5743" s="57">
        <v>1.2324999999999999E-2</v>
      </c>
      <c r="N5743" s="57">
        <v>1.255E-2</v>
      </c>
      <c r="T5743" s="58">
        <v>43726</v>
      </c>
      <c r="X5743" s="57">
        <v>-3.8300000000000001E-3</v>
      </c>
      <c r="Z5743" s="57">
        <v>3.1449999999999998E-3</v>
      </c>
      <c r="AB5743" s="58">
        <v>43726</v>
      </c>
    </row>
    <row r="5744" spans="2:28">
      <c r="B5744" s="58">
        <v>43727</v>
      </c>
      <c r="D5744" s="57">
        <v>1.55E-2</v>
      </c>
      <c r="I5744" s="57">
        <v>1.225E-2</v>
      </c>
      <c r="N5744" s="57">
        <v>1.2500000000000001E-2</v>
      </c>
      <c r="T5744" s="58">
        <v>43727</v>
      </c>
      <c r="X5744" s="57">
        <v>-3.728E-3</v>
      </c>
      <c r="Z5744" s="57">
        <v>3.0500000000000002E-3</v>
      </c>
      <c r="AB5744" s="58">
        <v>43727</v>
      </c>
    </row>
    <row r="5745" spans="2:28">
      <c r="B5745" s="58">
        <v>43728</v>
      </c>
      <c r="D5745" s="57">
        <v>1.55E-2</v>
      </c>
      <c r="I5745" s="57">
        <v>1.2075000000000001E-2</v>
      </c>
      <c r="N5745" s="57">
        <v>1.225E-2</v>
      </c>
      <c r="T5745" s="58">
        <v>43728</v>
      </c>
      <c r="X5745" s="57">
        <v>-3.725E-3</v>
      </c>
      <c r="Z5745" s="57">
        <v>2.8050000000000002E-3</v>
      </c>
      <c r="AB5745" s="58">
        <v>43728</v>
      </c>
    </row>
    <row r="5746" spans="2:28">
      <c r="B5746" s="58">
        <v>43729</v>
      </c>
      <c r="D5746" s="57">
        <v>1.55E-2</v>
      </c>
      <c r="I5746" s="57">
        <v>1.2075000000000001E-2</v>
      </c>
      <c r="N5746" s="57">
        <v>1.225E-2</v>
      </c>
      <c r="T5746" s="58">
        <v>43729</v>
      </c>
      <c r="X5746" s="57">
        <v>-3.725E-3</v>
      </c>
      <c r="Z5746" s="57">
        <v>2.8050000000000002E-3</v>
      </c>
      <c r="AB5746" s="58">
        <v>43729</v>
      </c>
    </row>
    <row r="5747" spans="2:28">
      <c r="B5747" s="58">
        <v>43730</v>
      </c>
      <c r="D5747" s="57">
        <v>1.55E-2</v>
      </c>
      <c r="I5747" s="57">
        <v>1.2075000000000001E-2</v>
      </c>
      <c r="N5747" s="57">
        <v>1.225E-2</v>
      </c>
      <c r="T5747" s="58">
        <v>43730</v>
      </c>
      <c r="X5747" s="57">
        <v>-3.725E-3</v>
      </c>
      <c r="Z5747" s="57">
        <v>2.8050000000000002E-3</v>
      </c>
      <c r="AB5747" s="58">
        <v>43730</v>
      </c>
    </row>
    <row r="5748" spans="2:28">
      <c r="B5748" s="58">
        <v>43731</v>
      </c>
      <c r="D5748" s="57">
        <v>1.55E-2</v>
      </c>
      <c r="I5748" s="57">
        <v>1.21E-2</v>
      </c>
      <c r="N5748" s="57">
        <v>1.2274999999999999E-2</v>
      </c>
      <c r="T5748" s="58">
        <v>43731</v>
      </c>
      <c r="X5748" s="57">
        <v>-4.1130000000000003E-3</v>
      </c>
      <c r="Z5748" s="57">
        <v>2.0500000000000002E-3</v>
      </c>
      <c r="AB5748" s="58">
        <v>43731</v>
      </c>
    </row>
    <row r="5749" spans="2:28">
      <c r="B5749" s="58">
        <v>43732</v>
      </c>
      <c r="D5749" s="57">
        <v>1.55E-2</v>
      </c>
      <c r="I5749" s="57">
        <v>1.2024999999999999E-2</v>
      </c>
      <c r="N5749" s="57">
        <v>1.2149999999999999E-2</v>
      </c>
      <c r="T5749" s="58">
        <v>43732</v>
      </c>
      <c r="X5749" s="57">
        <v>-4.2630000000000003E-3</v>
      </c>
      <c r="Z5749" s="57">
        <v>1.41E-3</v>
      </c>
      <c r="AB5749" s="58">
        <v>43732</v>
      </c>
    </row>
    <row r="5750" spans="2:28">
      <c r="B5750" s="58">
        <v>43733</v>
      </c>
      <c r="D5750" s="57">
        <v>1.55E-2</v>
      </c>
      <c r="I5750" s="57">
        <v>1.1849999999999999E-2</v>
      </c>
      <c r="N5750" s="57">
        <v>1.1950000000000001E-2</v>
      </c>
      <c r="T5750" s="58">
        <v>43733</v>
      </c>
      <c r="X5750" s="57">
        <v>-3.9899999999999996E-3</v>
      </c>
      <c r="Z5750" s="57">
        <v>2.0799999999999998E-3</v>
      </c>
      <c r="AB5750" s="58">
        <v>43733</v>
      </c>
    </row>
    <row r="5751" spans="2:28">
      <c r="B5751" s="58">
        <v>43734</v>
      </c>
      <c r="D5751" s="57">
        <v>1.55E-2</v>
      </c>
      <c r="I5751" s="57">
        <v>1.1950000000000001E-2</v>
      </c>
      <c r="N5751" s="57">
        <v>1.205E-2</v>
      </c>
      <c r="T5751" s="58">
        <v>43734</v>
      </c>
      <c r="X5751" s="57">
        <v>-4.0299999999999997E-3</v>
      </c>
      <c r="Z5751" s="57">
        <v>1.7899999999999999E-3</v>
      </c>
      <c r="AB5751" s="58">
        <v>43734</v>
      </c>
    </row>
    <row r="5752" spans="2:28">
      <c r="B5752" s="58">
        <v>43735</v>
      </c>
      <c r="D5752" s="57">
        <v>1.55E-2</v>
      </c>
      <c r="I5752" s="57">
        <v>1.2024999999999999E-2</v>
      </c>
      <c r="N5752" s="57">
        <v>1.2125E-2</v>
      </c>
      <c r="T5752" s="58">
        <v>43735</v>
      </c>
      <c r="X5752" s="57">
        <v>-4.0850000000000001E-3</v>
      </c>
      <c r="Z5752" s="57">
        <v>2.0049999999999998E-3</v>
      </c>
      <c r="AB5752" s="58">
        <v>43735</v>
      </c>
    </row>
    <row r="5753" spans="2:28">
      <c r="B5753" s="58">
        <v>43736</v>
      </c>
      <c r="D5753" s="57">
        <v>1.55E-2</v>
      </c>
      <c r="I5753" s="57">
        <v>1.2024999999999999E-2</v>
      </c>
      <c r="N5753" s="57">
        <v>1.2125E-2</v>
      </c>
      <c r="T5753" s="58">
        <v>43736</v>
      </c>
      <c r="X5753" s="57">
        <v>-4.0850000000000001E-3</v>
      </c>
      <c r="Z5753" s="57">
        <v>2.0049999999999998E-3</v>
      </c>
      <c r="AB5753" s="58">
        <v>43736</v>
      </c>
    </row>
    <row r="5754" spans="2:28">
      <c r="B5754" s="58">
        <v>43737</v>
      </c>
      <c r="D5754" s="57">
        <v>1.55E-2</v>
      </c>
      <c r="I5754" s="57">
        <v>1.2024999999999999E-2</v>
      </c>
      <c r="N5754" s="57">
        <v>1.2125E-2</v>
      </c>
      <c r="T5754" s="58">
        <v>43737</v>
      </c>
      <c r="X5754" s="57">
        <v>-4.0850000000000001E-3</v>
      </c>
      <c r="Z5754" s="57">
        <v>2.0049999999999998E-3</v>
      </c>
      <c r="AB5754" s="58">
        <v>43737</v>
      </c>
    </row>
    <row r="5755" spans="2:28">
      <c r="B5755" s="58">
        <v>43738</v>
      </c>
      <c r="D5755" s="57">
        <v>1.55E-2</v>
      </c>
      <c r="I5755" s="57">
        <v>1.2125E-2</v>
      </c>
      <c r="N5755" s="57">
        <v>1.2225E-2</v>
      </c>
      <c r="T5755" s="58">
        <v>43738</v>
      </c>
      <c r="X5755" s="57">
        <v>-4.0749999999999996E-3</v>
      </c>
      <c r="Z5755" s="57">
        <v>2.2139999999999998E-3</v>
      </c>
      <c r="AB5755" s="58">
        <v>43738</v>
      </c>
    </row>
    <row r="5756" spans="2:28">
      <c r="B5756" s="58">
        <v>43739</v>
      </c>
      <c r="D5756" s="57">
        <v>1.55E-2</v>
      </c>
      <c r="I5756" s="57">
        <v>1.235E-2</v>
      </c>
      <c r="N5756" s="57">
        <v>1.2500000000000001E-2</v>
      </c>
      <c r="T5756" s="58">
        <v>43739</v>
      </c>
      <c r="X5756" s="57">
        <v>-4.0819999999999997E-3</v>
      </c>
      <c r="Z5756" s="57">
        <v>2.5600000000000002E-3</v>
      </c>
      <c r="AB5756" s="58">
        <v>43739</v>
      </c>
    </row>
    <row r="5757" spans="2:28">
      <c r="B5757" s="58">
        <v>43740</v>
      </c>
      <c r="D5757" s="57">
        <v>1.55E-2</v>
      </c>
      <c r="I5757" s="57">
        <v>1.2125E-2</v>
      </c>
      <c r="N5757" s="57">
        <v>1.235E-2</v>
      </c>
      <c r="T5757" s="58">
        <v>43740</v>
      </c>
      <c r="X5757" s="57">
        <v>-4.065E-3</v>
      </c>
      <c r="Z5757" s="57">
        <v>2.4299999999999999E-3</v>
      </c>
      <c r="AB5757" s="58">
        <v>43740</v>
      </c>
    </row>
    <row r="5758" spans="2:28">
      <c r="B5758" s="58">
        <v>43741</v>
      </c>
      <c r="D5758" s="57">
        <v>1.55E-2</v>
      </c>
      <c r="I5758" s="57">
        <v>1.2125E-2</v>
      </c>
      <c r="N5758" s="57">
        <v>1.235E-2</v>
      </c>
      <c r="T5758" s="58">
        <v>43741</v>
      </c>
      <c r="X5758" s="57">
        <v>-4.2680000000000001E-3</v>
      </c>
      <c r="Z5758" s="57">
        <v>2.0999999999999999E-3</v>
      </c>
      <c r="AB5758" s="58">
        <v>43741</v>
      </c>
    </row>
    <row r="5759" spans="2:28">
      <c r="B5759" s="58">
        <v>43742</v>
      </c>
      <c r="D5759" s="57">
        <v>1.55E-2</v>
      </c>
      <c r="I5759" s="57">
        <v>1.1124999999999999E-2</v>
      </c>
      <c r="N5759" s="57">
        <v>1.125E-2</v>
      </c>
      <c r="T5759" s="58">
        <v>43742</v>
      </c>
      <c r="X5759" s="57">
        <v>-4.2700000000000004E-3</v>
      </c>
      <c r="Z5759" s="57">
        <v>2.1900000000000001E-3</v>
      </c>
      <c r="AB5759" s="58">
        <v>43742</v>
      </c>
    </row>
    <row r="5760" spans="2:28">
      <c r="B5760" s="58">
        <v>43743</v>
      </c>
      <c r="D5760" s="57">
        <v>1.55E-2</v>
      </c>
      <c r="I5760" s="57">
        <v>1.1124999999999999E-2</v>
      </c>
      <c r="N5760" s="57">
        <v>1.125E-2</v>
      </c>
      <c r="T5760" s="58">
        <v>43743</v>
      </c>
      <c r="X5760" s="57">
        <v>-4.2700000000000004E-3</v>
      </c>
      <c r="Z5760" s="57">
        <v>2.1900000000000001E-3</v>
      </c>
      <c r="AB5760" s="58">
        <v>43743</v>
      </c>
    </row>
    <row r="5761" spans="2:28">
      <c r="B5761" s="58">
        <v>43744</v>
      </c>
      <c r="D5761" s="57">
        <v>1.55E-2</v>
      </c>
      <c r="I5761" s="57">
        <v>1.1124999999999999E-2</v>
      </c>
      <c r="N5761" s="57">
        <v>1.125E-2</v>
      </c>
      <c r="T5761" s="58">
        <v>43744</v>
      </c>
      <c r="X5761" s="57">
        <v>-4.2700000000000004E-3</v>
      </c>
      <c r="Z5761" s="57">
        <v>2.1900000000000001E-3</v>
      </c>
      <c r="AB5761" s="58">
        <v>43744</v>
      </c>
    </row>
    <row r="5762" spans="2:28">
      <c r="B5762" s="58">
        <v>43745</v>
      </c>
      <c r="D5762" s="57">
        <v>1.55E-2</v>
      </c>
      <c r="I5762" s="57">
        <v>1.1325E-2</v>
      </c>
      <c r="N5762" s="57">
        <v>1.145E-2</v>
      </c>
      <c r="T5762" s="58">
        <v>43745</v>
      </c>
      <c r="X5762" s="57">
        <v>-4.1720000000000004E-3</v>
      </c>
      <c r="Z5762" s="57">
        <v>2.3500000000000001E-3</v>
      </c>
      <c r="AB5762" s="58">
        <v>43745</v>
      </c>
    </row>
    <row r="5763" spans="2:28">
      <c r="B5763" s="58">
        <v>43746</v>
      </c>
      <c r="D5763" s="57">
        <v>1.55E-2</v>
      </c>
      <c r="I5763" s="57">
        <v>1.1575E-2</v>
      </c>
      <c r="N5763" s="57">
        <v>1.17E-2</v>
      </c>
      <c r="T5763" s="58">
        <v>43746</v>
      </c>
      <c r="X5763" s="57">
        <v>-4.2500000000000003E-3</v>
      </c>
      <c r="Z5763" s="57">
        <v>2.3349999999999998E-3</v>
      </c>
      <c r="AB5763" s="58">
        <v>43746</v>
      </c>
    </row>
    <row r="5764" spans="2:28">
      <c r="B5764" s="58">
        <v>43747</v>
      </c>
      <c r="D5764" s="57">
        <v>1.55E-2</v>
      </c>
      <c r="I5764" s="57">
        <v>1.1575E-2</v>
      </c>
      <c r="N5764" s="57">
        <v>1.17E-2</v>
      </c>
      <c r="T5764" s="58">
        <v>43747</v>
      </c>
      <c r="X5764" s="57">
        <v>-3.8700000000000002E-3</v>
      </c>
      <c r="Z5764" s="57">
        <v>2.8E-3</v>
      </c>
      <c r="AB5764" s="58">
        <v>43747</v>
      </c>
    </row>
    <row r="5765" spans="2:28">
      <c r="B5765" s="58">
        <v>43748</v>
      </c>
      <c r="D5765" s="57">
        <v>1.55E-2</v>
      </c>
      <c r="I5765" s="57">
        <v>1.17E-2</v>
      </c>
      <c r="N5765" s="57">
        <v>1.1875E-2</v>
      </c>
      <c r="T5765" s="58">
        <v>43748</v>
      </c>
      <c r="X5765" s="57">
        <v>-3.46E-3</v>
      </c>
      <c r="Z5765" s="57">
        <v>3.3639999999999998E-3</v>
      </c>
      <c r="AB5765" s="58">
        <v>43748</v>
      </c>
    </row>
    <row r="5766" spans="2:28">
      <c r="B5766" s="58">
        <v>43749</v>
      </c>
      <c r="D5766" s="57">
        <v>1.55E-2</v>
      </c>
      <c r="I5766" s="57">
        <v>1.18E-2</v>
      </c>
      <c r="N5766" s="57">
        <v>1.2E-2</v>
      </c>
      <c r="T5766" s="58">
        <v>43749</v>
      </c>
      <c r="X5766" s="57">
        <v>-3.2699999999999999E-3</v>
      </c>
      <c r="Z5766" s="57">
        <v>3.9899999999999996E-3</v>
      </c>
      <c r="AB5766" s="58">
        <v>43749</v>
      </c>
    </row>
    <row r="5767" spans="2:28">
      <c r="B5767" s="58">
        <v>43750</v>
      </c>
      <c r="D5767" s="57">
        <v>1.55E-2</v>
      </c>
      <c r="I5767" s="57">
        <v>1.18E-2</v>
      </c>
      <c r="N5767" s="57">
        <v>1.2E-2</v>
      </c>
      <c r="T5767" s="58">
        <v>43750</v>
      </c>
      <c r="X5767" s="57">
        <v>-3.2699999999999999E-3</v>
      </c>
      <c r="Z5767" s="57">
        <v>3.9899999999999996E-3</v>
      </c>
      <c r="AB5767" s="58">
        <v>43750</v>
      </c>
    </row>
    <row r="5768" spans="2:28">
      <c r="B5768" s="58">
        <v>43751</v>
      </c>
      <c r="D5768" s="57">
        <v>1.55E-2</v>
      </c>
      <c r="I5768" s="57">
        <v>1.18E-2</v>
      </c>
      <c r="N5768" s="57">
        <v>1.2E-2</v>
      </c>
      <c r="T5768" s="58">
        <v>43751</v>
      </c>
      <c r="X5768" s="57">
        <v>-3.2699999999999999E-3</v>
      </c>
      <c r="Z5768" s="57">
        <v>3.9899999999999996E-3</v>
      </c>
      <c r="AB5768" s="58">
        <v>43751</v>
      </c>
    </row>
    <row r="5769" spans="2:28">
      <c r="B5769" s="58">
        <v>43752</v>
      </c>
      <c r="D5769" s="57">
        <v>1.55E-2</v>
      </c>
      <c r="I5769" s="57">
        <v>1.1950000000000001E-2</v>
      </c>
      <c r="N5769" s="57">
        <v>1.2175E-2</v>
      </c>
      <c r="T5769" s="58">
        <v>43752</v>
      </c>
      <c r="X5769" s="57">
        <v>-3.2880000000000001E-3</v>
      </c>
      <c r="Z5769" s="57">
        <v>3.692E-3</v>
      </c>
      <c r="AB5769" s="58">
        <v>43752</v>
      </c>
    </row>
    <row r="5770" spans="2:28">
      <c r="B5770" s="58">
        <v>43753</v>
      </c>
      <c r="D5770" s="57">
        <v>1.55E-2</v>
      </c>
      <c r="I5770" s="57">
        <v>1.2125E-2</v>
      </c>
      <c r="N5770" s="57">
        <v>1.2375000000000001E-2</v>
      </c>
      <c r="T5770" s="58">
        <v>43753</v>
      </c>
      <c r="X5770" s="57">
        <v>-2.9970000000000001E-3</v>
      </c>
      <c r="Z5770" s="57">
        <v>4.2550000000000001E-3</v>
      </c>
      <c r="AB5770" s="58">
        <v>43753</v>
      </c>
    </row>
    <row r="5771" spans="2:28">
      <c r="B5771" s="58">
        <v>43754</v>
      </c>
      <c r="D5771" s="57">
        <v>1.3599999999999999E-2</v>
      </c>
      <c r="I5771" s="57">
        <v>1.24E-2</v>
      </c>
      <c r="N5771" s="57">
        <v>1.26E-2</v>
      </c>
      <c r="T5771" s="58">
        <v>43754</v>
      </c>
      <c r="X5771" s="57">
        <v>-2.8400000000000001E-3</v>
      </c>
      <c r="Z5771" s="57">
        <v>4.5399999999999998E-3</v>
      </c>
      <c r="AB5771" s="58">
        <v>43754</v>
      </c>
    </row>
    <row r="5772" spans="2:28">
      <c r="B5772" s="58">
        <v>43755</v>
      </c>
      <c r="D5772" s="57">
        <v>1.3599999999999999E-2</v>
      </c>
      <c r="I5772" s="57">
        <v>1.285E-2</v>
      </c>
      <c r="N5772" s="57">
        <v>1.315E-2</v>
      </c>
      <c r="T5772" s="58">
        <v>43755</v>
      </c>
      <c r="X5772" s="57">
        <v>-2.859E-3</v>
      </c>
      <c r="Z5772" s="57">
        <v>4.1999999999999997E-3</v>
      </c>
      <c r="AB5772" s="58">
        <v>43755</v>
      </c>
    </row>
    <row r="5773" spans="2:28">
      <c r="B5773" s="58">
        <v>43756</v>
      </c>
      <c r="D5773" s="57">
        <v>1.3599999999999999E-2</v>
      </c>
      <c r="I5773" s="57">
        <v>1.29E-2</v>
      </c>
      <c r="N5773" s="57">
        <v>1.3275E-2</v>
      </c>
      <c r="T5773" s="58">
        <v>43756</v>
      </c>
      <c r="X5773" s="57">
        <v>-2.65E-3</v>
      </c>
      <c r="Z5773" s="57">
        <v>4.5900000000000003E-3</v>
      </c>
      <c r="AB5773" s="58">
        <v>43756</v>
      </c>
    </row>
    <row r="5774" spans="2:28">
      <c r="B5774" s="58">
        <v>43757</v>
      </c>
      <c r="D5774" s="57">
        <v>1.3599999999999999E-2</v>
      </c>
      <c r="I5774" s="57">
        <v>1.29E-2</v>
      </c>
      <c r="N5774" s="57">
        <v>1.3275E-2</v>
      </c>
      <c r="T5774" s="58">
        <v>43757</v>
      </c>
      <c r="X5774" s="57">
        <v>-2.65E-3</v>
      </c>
      <c r="Z5774" s="57">
        <v>4.5900000000000003E-3</v>
      </c>
      <c r="AB5774" s="58">
        <v>43757</v>
      </c>
    </row>
    <row r="5775" spans="2:28">
      <c r="B5775" s="58">
        <v>43758</v>
      </c>
      <c r="D5775" s="57">
        <v>1.3599999999999999E-2</v>
      </c>
      <c r="I5775" s="57">
        <v>1.29E-2</v>
      </c>
      <c r="N5775" s="57">
        <v>1.3275E-2</v>
      </c>
      <c r="T5775" s="58">
        <v>43758</v>
      </c>
      <c r="X5775" s="57">
        <v>-2.65E-3</v>
      </c>
      <c r="Z5775" s="57">
        <v>4.5900000000000003E-3</v>
      </c>
      <c r="AB5775" s="58">
        <v>43758</v>
      </c>
    </row>
    <row r="5776" spans="2:28">
      <c r="B5776" s="58">
        <v>43759</v>
      </c>
      <c r="D5776" s="57">
        <v>1.3599999999999999E-2</v>
      </c>
      <c r="I5776" s="57">
        <v>1.34E-2</v>
      </c>
      <c r="N5776" s="57">
        <v>1.3899999999999999E-2</v>
      </c>
      <c r="T5776" s="58">
        <v>43759</v>
      </c>
      <c r="X5776" s="57">
        <v>-2.47E-3</v>
      </c>
      <c r="Z5776" s="57">
        <v>5.0990000000000002E-3</v>
      </c>
      <c r="AB5776" s="58">
        <v>43759</v>
      </c>
    </row>
    <row r="5777" spans="2:28">
      <c r="B5777" s="58">
        <v>43760</v>
      </c>
      <c r="D5777" s="57">
        <v>1.3599999999999999E-2</v>
      </c>
      <c r="I5777" s="57">
        <v>1.3075E-2</v>
      </c>
      <c r="N5777" s="57">
        <v>1.3650000000000001E-2</v>
      </c>
      <c r="T5777" s="58">
        <v>43760</v>
      </c>
      <c r="X5777" s="57">
        <v>-2.526E-3</v>
      </c>
      <c r="Z5777" s="57">
        <v>4.5849999999999997E-3</v>
      </c>
      <c r="AB5777" s="58">
        <v>43760</v>
      </c>
    </row>
    <row r="5778" spans="2:28">
      <c r="B5778" s="58">
        <v>43761</v>
      </c>
      <c r="D5778" s="57">
        <v>1.3599999999999999E-2</v>
      </c>
      <c r="I5778" s="57">
        <v>1.29E-2</v>
      </c>
      <c r="N5778" s="57">
        <v>1.3375E-2</v>
      </c>
      <c r="T5778" s="58">
        <v>43761</v>
      </c>
      <c r="X5778" s="57">
        <v>-2.7490000000000001E-3</v>
      </c>
      <c r="Z5778" s="57">
        <v>3.986E-3</v>
      </c>
      <c r="AB5778" s="58">
        <v>43761</v>
      </c>
    </row>
    <row r="5779" spans="2:28">
      <c r="B5779" s="58">
        <v>43762</v>
      </c>
      <c r="D5779" s="57">
        <v>1.37E-2</v>
      </c>
      <c r="I5779" s="57">
        <v>1.2999999999999999E-2</v>
      </c>
      <c r="N5779" s="57">
        <v>1.34E-2</v>
      </c>
      <c r="T5779" s="58">
        <v>43762</v>
      </c>
      <c r="X5779" s="57">
        <v>-2.745E-3</v>
      </c>
      <c r="Z5779" s="57">
        <v>4.0949999999999997E-3</v>
      </c>
      <c r="AB5779" s="58">
        <v>43762</v>
      </c>
    </row>
    <row r="5780" spans="2:28">
      <c r="B5780" s="58">
        <v>43763</v>
      </c>
      <c r="D5780" s="57">
        <v>1.37E-2</v>
      </c>
      <c r="I5780" s="57">
        <v>1.3350000000000001E-2</v>
      </c>
      <c r="N5780" s="57">
        <v>1.375E-2</v>
      </c>
      <c r="T5780" s="58">
        <v>43763</v>
      </c>
      <c r="X5780" s="57">
        <v>-2.4399999999999999E-3</v>
      </c>
      <c r="Z5780" s="57">
        <v>4.7650000000000001E-3</v>
      </c>
      <c r="AB5780" s="58">
        <v>43763</v>
      </c>
    </row>
    <row r="5781" spans="2:28">
      <c r="B5781" s="58">
        <v>43764</v>
      </c>
      <c r="D5781" s="57">
        <v>1.37E-2</v>
      </c>
      <c r="I5781" s="57">
        <v>1.3350000000000001E-2</v>
      </c>
      <c r="N5781" s="57">
        <v>1.375E-2</v>
      </c>
      <c r="T5781" s="58">
        <v>43764</v>
      </c>
      <c r="X5781" s="57">
        <v>-2.4399999999999999E-3</v>
      </c>
      <c r="Z5781" s="57">
        <v>4.7650000000000001E-3</v>
      </c>
      <c r="AB5781" s="58">
        <v>43764</v>
      </c>
    </row>
    <row r="5782" spans="2:28">
      <c r="B5782" s="58">
        <v>43765</v>
      </c>
      <c r="D5782" s="57">
        <v>1.37E-2</v>
      </c>
      <c r="I5782" s="57">
        <v>1.3350000000000001E-2</v>
      </c>
      <c r="N5782" s="57">
        <v>1.375E-2</v>
      </c>
      <c r="T5782" s="58">
        <v>43765</v>
      </c>
      <c r="X5782" s="57">
        <v>-2.4399999999999999E-3</v>
      </c>
      <c r="Z5782" s="57">
        <v>4.7650000000000001E-3</v>
      </c>
      <c r="AB5782" s="58">
        <v>43765</v>
      </c>
    </row>
    <row r="5783" spans="2:28">
      <c r="B5783" s="58">
        <v>43766</v>
      </c>
      <c r="D5783" s="57">
        <v>1.44E-2</v>
      </c>
      <c r="I5783" s="57">
        <v>1.41E-2</v>
      </c>
      <c r="N5783" s="57">
        <v>1.4449999999999999E-2</v>
      </c>
      <c r="T5783" s="58">
        <v>43766</v>
      </c>
      <c r="X5783" s="57">
        <v>-2.2690000000000002E-3</v>
      </c>
      <c r="Z5783" s="57">
        <v>5.0509999999999999E-3</v>
      </c>
      <c r="AB5783" s="58">
        <v>43766</v>
      </c>
    </row>
    <row r="5784" spans="2:28">
      <c r="B5784" s="58">
        <v>43767</v>
      </c>
      <c r="D5784" s="57">
        <v>1.44E-2</v>
      </c>
      <c r="I5784" s="57">
        <v>1.3849999999999999E-2</v>
      </c>
      <c r="N5784" s="57">
        <v>1.4225E-2</v>
      </c>
      <c r="T5784" s="58">
        <v>43767</v>
      </c>
      <c r="X5784" s="57">
        <v>-2.3050000000000002E-3</v>
      </c>
      <c r="Z5784" s="57">
        <v>4.8300000000000001E-3</v>
      </c>
      <c r="AB5784" s="58">
        <v>43767</v>
      </c>
    </row>
    <row r="5785" spans="2:28">
      <c r="B5785" s="58">
        <v>43768</v>
      </c>
      <c r="D5785" s="57">
        <v>1.44E-2</v>
      </c>
      <c r="I5785" s="57">
        <v>1.355E-2</v>
      </c>
      <c r="N5785" s="57">
        <v>1.3925E-2</v>
      </c>
      <c r="T5785" s="58">
        <v>43768</v>
      </c>
      <c r="X5785" s="57">
        <v>-2.284E-3</v>
      </c>
      <c r="Z5785" s="57">
        <v>4.9199999999999999E-3</v>
      </c>
      <c r="AB5785" s="58">
        <v>43768</v>
      </c>
    </row>
    <row r="5786" spans="2:28">
      <c r="B5786" s="58">
        <v>43769</v>
      </c>
      <c r="D5786" s="57">
        <v>1.44E-2</v>
      </c>
      <c r="I5786" s="57">
        <v>1.3424999999999999E-2</v>
      </c>
      <c r="N5786" s="57">
        <v>1.375E-2</v>
      </c>
      <c r="T5786" s="58">
        <v>43769</v>
      </c>
      <c r="X5786" s="57">
        <v>-2.6159999999999998E-3</v>
      </c>
      <c r="Z5786" s="57">
        <v>4.2890000000000003E-3</v>
      </c>
      <c r="AB5786" s="58">
        <v>43769</v>
      </c>
    </row>
    <row r="5787" spans="2:28">
      <c r="B5787" s="58">
        <v>43770</v>
      </c>
      <c r="D5787" s="57">
        <v>1.44E-2</v>
      </c>
      <c r="I5787" s="57">
        <v>1.3375E-2</v>
      </c>
      <c r="N5787" s="57">
        <v>1.3650000000000001E-2</v>
      </c>
      <c r="T5787" s="58">
        <v>43770</v>
      </c>
      <c r="X5787" s="57">
        <v>-2.5400000000000002E-3</v>
      </c>
      <c r="Z5787" s="57">
        <v>4.7000000000000002E-3</v>
      </c>
      <c r="AB5787" s="58">
        <v>43770</v>
      </c>
    </row>
    <row r="5788" spans="2:28">
      <c r="B5788" s="58">
        <v>43771</v>
      </c>
      <c r="D5788" s="57">
        <v>1.44E-2</v>
      </c>
      <c r="I5788" s="57">
        <v>1.3375E-2</v>
      </c>
      <c r="N5788" s="57">
        <v>1.3650000000000001E-2</v>
      </c>
      <c r="T5788" s="58">
        <v>43771</v>
      </c>
      <c r="X5788" s="57">
        <v>-2.5400000000000002E-3</v>
      </c>
      <c r="Z5788" s="57">
        <v>4.7000000000000002E-3</v>
      </c>
      <c r="AB5788" s="58">
        <v>43771</v>
      </c>
    </row>
    <row r="5789" spans="2:28">
      <c r="B5789" s="58">
        <v>43772</v>
      </c>
      <c r="D5789" s="57">
        <v>1.44E-2</v>
      </c>
      <c r="I5789" s="57">
        <v>1.3375E-2</v>
      </c>
      <c r="N5789" s="57">
        <v>1.3650000000000001E-2</v>
      </c>
      <c r="T5789" s="58">
        <v>43772</v>
      </c>
      <c r="X5789" s="57">
        <v>-2.5400000000000002E-3</v>
      </c>
      <c r="Z5789" s="57">
        <v>4.7000000000000002E-3</v>
      </c>
      <c r="AB5789" s="58">
        <v>43772</v>
      </c>
    </row>
    <row r="5790" spans="2:28">
      <c r="B5790" s="58">
        <v>43773</v>
      </c>
      <c r="D5790" s="57">
        <v>1.46E-2</v>
      </c>
      <c r="I5790" s="57">
        <v>1.4200000000000001E-2</v>
      </c>
      <c r="N5790" s="57">
        <v>1.4500000000000001E-2</v>
      </c>
      <c r="T5790" s="58">
        <v>43773</v>
      </c>
      <c r="X5790" s="57">
        <v>-2.4299999999999999E-3</v>
      </c>
      <c r="Z5790" s="57">
        <v>5.1000000000000004E-3</v>
      </c>
      <c r="AB5790" s="58">
        <v>43773</v>
      </c>
    </row>
    <row r="5791" spans="2:28">
      <c r="B5791" s="58">
        <v>43774</v>
      </c>
      <c r="D5791" s="57">
        <v>1.49E-2</v>
      </c>
      <c r="I5791" s="57">
        <v>1.4E-2</v>
      </c>
      <c r="N5791" s="57">
        <v>1.43E-2</v>
      </c>
      <c r="T5791" s="58">
        <v>43774</v>
      </c>
      <c r="X5791" s="57">
        <v>-2.245E-3</v>
      </c>
      <c r="Z5791" s="57">
        <v>5.4099999999999999E-3</v>
      </c>
      <c r="AB5791" s="58">
        <v>43774</v>
      </c>
    </row>
    <row r="5792" spans="2:28">
      <c r="B5792" s="58">
        <v>43775</v>
      </c>
      <c r="D5792" s="57">
        <v>1.4999999999999999E-2</v>
      </c>
      <c r="I5792" s="57">
        <v>1.4149999999999999E-2</v>
      </c>
      <c r="N5792" s="57">
        <v>1.4500000000000001E-2</v>
      </c>
      <c r="T5792" s="58">
        <v>43775</v>
      </c>
      <c r="X5792" s="57">
        <v>-2.3570000000000002E-3</v>
      </c>
      <c r="Z5792" s="57">
        <v>5.0130000000000001E-3</v>
      </c>
      <c r="AB5792" s="58">
        <v>43775</v>
      </c>
    </row>
    <row r="5793" spans="2:28">
      <c r="B5793" s="58">
        <v>43776</v>
      </c>
      <c r="D5793" s="57">
        <v>1.52E-2</v>
      </c>
      <c r="I5793" s="57">
        <v>1.465E-2</v>
      </c>
      <c r="N5793" s="57">
        <v>1.5049999999999999E-2</v>
      </c>
      <c r="T5793" s="58">
        <v>43776</v>
      </c>
      <c r="X5793" s="57">
        <v>-1.6739999999999999E-3</v>
      </c>
      <c r="Z5793" s="57">
        <v>6.0499999999999998E-3</v>
      </c>
      <c r="AB5793" s="58">
        <v>43776</v>
      </c>
    </row>
    <row r="5794" spans="2:28">
      <c r="B5794" s="58">
        <v>43777</v>
      </c>
      <c r="D5794" s="57">
        <v>1.52E-2</v>
      </c>
      <c r="I5794" s="57">
        <v>1.44E-2</v>
      </c>
      <c r="N5794" s="57">
        <v>1.4749999999999999E-2</v>
      </c>
      <c r="T5794" s="58">
        <v>43777</v>
      </c>
      <c r="X5794" s="57">
        <v>-1.7949999999999999E-3</v>
      </c>
      <c r="Z5794" s="57">
        <v>5.7349999999999996E-3</v>
      </c>
      <c r="AB5794" s="58">
        <v>43777</v>
      </c>
    </row>
    <row r="5795" spans="2:28">
      <c r="B5795" s="58">
        <v>43778</v>
      </c>
      <c r="D5795" s="57">
        <v>1.52E-2</v>
      </c>
      <c r="I5795" s="57">
        <v>1.44E-2</v>
      </c>
      <c r="N5795" s="57">
        <v>1.4749999999999999E-2</v>
      </c>
      <c r="T5795" s="58">
        <v>43778</v>
      </c>
      <c r="X5795" s="57">
        <v>-1.7949999999999999E-3</v>
      </c>
      <c r="Z5795" s="57">
        <v>5.7349999999999996E-3</v>
      </c>
      <c r="AB5795" s="58">
        <v>43778</v>
      </c>
    </row>
    <row r="5796" spans="2:28">
      <c r="B5796" s="58">
        <v>43779</v>
      </c>
      <c r="D5796" s="57">
        <v>1.52E-2</v>
      </c>
      <c r="I5796" s="57">
        <v>1.44E-2</v>
      </c>
      <c r="N5796" s="57">
        <v>1.4749999999999999E-2</v>
      </c>
      <c r="T5796" s="58">
        <v>43779</v>
      </c>
      <c r="X5796" s="57">
        <v>-1.7949999999999999E-3</v>
      </c>
      <c r="Z5796" s="57">
        <v>5.7349999999999996E-3</v>
      </c>
      <c r="AB5796" s="58">
        <v>43779</v>
      </c>
    </row>
    <row r="5797" spans="2:28">
      <c r="B5797" s="58">
        <v>43780</v>
      </c>
      <c r="D5797" s="57">
        <v>1.5299999999999999E-2</v>
      </c>
      <c r="I5797" s="57">
        <v>1.4274999999999999E-2</v>
      </c>
      <c r="N5797" s="57">
        <v>1.4625000000000001E-2</v>
      </c>
      <c r="T5797" s="58">
        <v>43780</v>
      </c>
      <c r="X5797" s="57">
        <v>-1.7799999999999999E-3</v>
      </c>
      <c r="Z5797" s="57">
        <v>5.8729999999999997E-3</v>
      </c>
      <c r="AB5797" s="58">
        <v>43780</v>
      </c>
    </row>
    <row r="5798" spans="2:28">
      <c r="B5798" s="58">
        <v>43781</v>
      </c>
      <c r="D5798" s="57">
        <v>1.5299999999999999E-2</v>
      </c>
      <c r="I5798" s="57">
        <v>1.46E-2</v>
      </c>
      <c r="N5798" s="57">
        <v>1.495E-2</v>
      </c>
      <c r="T5798" s="58">
        <v>43781</v>
      </c>
      <c r="X5798" s="57">
        <v>-1.92E-3</v>
      </c>
      <c r="Z5798" s="57">
        <v>5.7000000000000002E-3</v>
      </c>
      <c r="AB5798" s="58">
        <v>43781</v>
      </c>
    </row>
    <row r="5799" spans="2:28">
      <c r="B5799" s="58">
        <v>43782</v>
      </c>
      <c r="D5799" s="57">
        <v>1.5299999999999999E-2</v>
      </c>
      <c r="I5799" s="57">
        <v>1.4075000000000001E-2</v>
      </c>
      <c r="N5799" s="57">
        <v>1.4449999999999999E-2</v>
      </c>
      <c r="T5799" s="58">
        <v>43782</v>
      </c>
      <c r="X5799" s="57">
        <v>-2.1220000000000002E-3</v>
      </c>
      <c r="Z5799" s="57">
        <v>5.2500000000000003E-3</v>
      </c>
      <c r="AB5799" s="58">
        <v>43782</v>
      </c>
    </row>
    <row r="5800" spans="2:28">
      <c r="B5800" s="58">
        <v>43783</v>
      </c>
      <c r="D5800" s="57">
        <v>1.5299999999999999E-2</v>
      </c>
      <c r="I5800" s="57">
        <v>1.3950000000000001E-2</v>
      </c>
      <c r="N5800" s="57">
        <v>1.4250000000000001E-2</v>
      </c>
      <c r="T5800" s="58">
        <v>43783</v>
      </c>
      <c r="X5800" s="57">
        <v>-2.3389999999999999E-3</v>
      </c>
      <c r="Z5800" s="57">
        <v>4.7299999999999998E-3</v>
      </c>
      <c r="AB5800" s="58">
        <v>43783</v>
      </c>
    </row>
    <row r="5801" spans="2:28">
      <c r="B5801" s="58">
        <v>43784</v>
      </c>
      <c r="D5801" s="57">
        <v>1.5299999999999999E-2</v>
      </c>
      <c r="I5801" s="57">
        <v>1.3950000000000001E-2</v>
      </c>
      <c r="N5801" s="57">
        <v>1.4250000000000001E-2</v>
      </c>
      <c r="T5801" s="58">
        <v>43784</v>
      </c>
      <c r="X5801" s="57">
        <v>-2.2499999999999998E-3</v>
      </c>
      <c r="Z5801" s="57">
        <v>4.8999999999999998E-3</v>
      </c>
      <c r="AB5801" s="58">
        <v>43784</v>
      </c>
    </row>
    <row r="5802" spans="2:28">
      <c r="B5802" s="58">
        <v>43785</v>
      </c>
      <c r="D5802" s="57">
        <v>1.5299999999999999E-2</v>
      </c>
      <c r="I5802" s="57">
        <v>1.3950000000000001E-2</v>
      </c>
      <c r="N5802" s="57">
        <v>1.4250000000000001E-2</v>
      </c>
      <c r="T5802" s="58">
        <v>43785</v>
      </c>
      <c r="X5802" s="57">
        <v>-2.2499999999999998E-3</v>
      </c>
      <c r="Z5802" s="57">
        <v>4.8999999999999998E-3</v>
      </c>
      <c r="AB5802" s="58">
        <v>43785</v>
      </c>
    </row>
    <row r="5803" spans="2:28">
      <c r="B5803" s="58">
        <v>43786</v>
      </c>
      <c r="D5803" s="57">
        <v>1.5299999999999999E-2</v>
      </c>
      <c r="I5803" s="57">
        <v>1.3950000000000001E-2</v>
      </c>
      <c r="N5803" s="57">
        <v>1.4250000000000001E-2</v>
      </c>
      <c r="T5803" s="58">
        <v>43786</v>
      </c>
      <c r="X5803" s="57">
        <v>-2.2499999999999998E-3</v>
      </c>
      <c r="Z5803" s="57">
        <v>4.8999999999999998E-3</v>
      </c>
      <c r="AB5803" s="58">
        <v>43786</v>
      </c>
    </row>
    <row r="5804" spans="2:28">
      <c r="B5804" s="58">
        <v>43787</v>
      </c>
      <c r="D5804" s="57">
        <v>1.5299999999999999E-2</v>
      </c>
      <c r="I5804" s="57">
        <v>1.3775000000000001E-2</v>
      </c>
      <c r="N5804" s="57">
        <v>1.4E-2</v>
      </c>
      <c r="T5804" s="58">
        <v>43787</v>
      </c>
      <c r="X5804" s="57">
        <v>-2.2049999999999999E-3</v>
      </c>
      <c r="Z5804" s="57">
        <v>4.9500000000000004E-3</v>
      </c>
      <c r="AB5804" s="58">
        <v>43787</v>
      </c>
    </row>
    <row r="5805" spans="2:28">
      <c r="B5805" s="58">
        <v>43788</v>
      </c>
      <c r="D5805" s="57">
        <v>1.5299999999999999E-2</v>
      </c>
      <c r="I5805" s="57">
        <v>1.3375E-2</v>
      </c>
      <c r="N5805" s="57">
        <v>1.3525000000000001E-2</v>
      </c>
      <c r="T5805" s="58">
        <v>43788</v>
      </c>
      <c r="X5805" s="57">
        <v>-2.2279999999999999E-3</v>
      </c>
      <c r="Z5805" s="57">
        <v>4.9100000000000003E-3</v>
      </c>
      <c r="AB5805" s="58">
        <v>43788</v>
      </c>
    </row>
    <row r="5806" spans="2:28">
      <c r="B5806" s="58">
        <v>43789</v>
      </c>
      <c r="D5806" s="57">
        <v>1.5299999999999999E-2</v>
      </c>
      <c r="I5806" s="57">
        <v>1.3050000000000001E-2</v>
      </c>
      <c r="N5806" s="57">
        <v>1.3174999999999999E-2</v>
      </c>
      <c r="T5806" s="58">
        <v>43789</v>
      </c>
      <c r="X5806" s="57">
        <v>-2.2499999999999998E-3</v>
      </c>
      <c r="Z5806" s="57">
        <v>4.7949999999999998E-3</v>
      </c>
      <c r="AB5806" s="58">
        <v>43789</v>
      </c>
    </row>
    <row r="5807" spans="2:28">
      <c r="B5807" s="58">
        <v>43790</v>
      </c>
      <c r="D5807" s="57">
        <v>1.5299999999999999E-2</v>
      </c>
      <c r="I5807" s="57">
        <v>1.3299999999999999E-2</v>
      </c>
      <c r="N5807" s="57">
        <v>1.34E-2</v>
      </c>
      <c r="T5807" s="58">
        <v>43790</v>
      </c>
      <c r="X5807" s="57">
        <v>-2.065E-3</v>
      </c>
      <c r="Z5807" s="57">
        <v>5.0600000000000003E-3</v>
      </c>
      <c r="AB5807" s="58">
        <v>43790</v>
      </c>
    </row>
    <row r="5808" spans="2:28">
      <c r="B5808" s="58">
        <v>43791</v>
      </c>
      <c r="D5808" s="57">
        <v>1.5299999999999999E-2</v>
      </c>
      <c r="I5808" s="57">
        <v>1.34E-2</v>
      </c>
      <c r="N5808" s="57">
        <v>1.3599999999999999E-2</v>
      </c>
      <c r="T5808" s="58">
        <v>43791</v>
      </c>
      <c r="X5808" s="57">
        <v>-2.2780000000000001E-3</v>
      </c>
      <c r="Z5808" s="57">
        <v>4.62E-3</v>
      </c>
      <c r="AB5808" s="58">
        <v>43791</v>
      </c>
    </row>
    <row r="5809" spans="2:28">
      <c r="B5809" s="58">
        <v>43792</v>
      </c>
      <c r="D5809" s="57">
        <v>1.5299999999999999E-2</v>
      </c>
      <c r="I5809" s="57">
        <v>1.34E-2</v>
      </c>
      <c r="N5809" s="57">
        <v>1.3599999999999999E-2</v>
      </c>
      <c r="T5809" s="58">
        <v>43792</v>
      </c>
      <c r="X5809" s="57">
        <v>-2.2780000000000001E-3</v>
      </c>
      <c r="Z5809" s="57">
        <v>4.62E-3</v>
      </c>
      <c r="AB5809" s="58">
        <v>43792</v>
      </c>
    </row>
    <row r="5810" spans="2:28">
      <c r="B5810" s="58">
        <v>43793</v>
      </c>
      <c r="D5810" s="57">
        <v>1.5299999999999999E-2</v>
      </c>
      <c r="I5810" s="57">
        <v>1.34E-2</v>
      </c>
      <c r="N5810" s="57">
        <v>1.3599999999999999E-2</v>
      </c>
      <c r="T5810" s="58">
        <v>43793</v>
      </c>
      <c r="X5810" s="57">
        <v>-2.2780000000000001E-3</v>
      </c>
      <c r="Z5810" s="57">
        <v>4.62E-3</v>
      </c>
      <c r="AB5810" s="58">
        <v>43793</v>
      </c>
    </row>
    <row r="5811" spans="2:28">
      <c r="B5811" s="58">
        <v>43794</v>
      </c>
      <c r="D5811" s="57">
        <v>1.5299999999999999E-2</v>
      </c>
      <c r="I5811" s="57">
        <v>1.375E-2</v>
      </c>
      <c r="N5811" s="57">
        <v>1.3975E-2</v>
      </c>
      <c r="T5811" s="58">
        <v>43794</v>
      </c>
      <c r="X5811" s="57">
        <v>-2.2399999999999998E-3</v>
      </c>
      <c r="Z5811" s="57">
        <v>4.8549999999999999E-3</v>
      </c>
      <c r="AB5811" s="58">
        <v>43794</v>
      </c>
    </row>
    <row r="5812" spans="2:28">
      <c r="B5812" s="58">
        <v>43795</v>
      </c>
      <c r="D5812" s="57">
        <v>1.5299999999999999E-2</v>
      </c>
      <c r="I5812" s="57">
        <v>1.3675E-2</v>
      </c>
      <c r="N5812" s="57">
        <v>1.3875E-2</v>
      </c>
      <c r="T5812" s="58">
        <v>43795</v>
      </c>
      <c r="X5812" s="57">
        <v>-2.3700000000000001E-3</v>
      </c>
      <c r="Z5812" s="57">
        <v>4.6499999999999996E-3</v>
      </c>
      <c r="AB5812" s="58">
        <v>43795</v>
      </c>
    </row>
    <row r="5813" spans="2:28">
      <c r="B5813" s="58">
        <v>43796</v>
      </c>
      <c r="D5813" s="57">
        <v>1.5299999999999999E-2</v>
      </c>
      <c r="I5813" s="57">
        <v>1.3475000000000001E-2</v>
      </c>
      <c r="N5813" s="57">
        <v>1.3599999999999999E-2</v>
      </c>
      <c r="T5813" s="58">
        <v>43796</v>
      </c>
      <c r="X5813" s="57">
        <v>-2.3999999999999998E-3</v>
      </c>
      <c r="Z5813" s="57">
        <v>4.4799999999999996E-3</v>
      </c>
      <c r="AB5813" s="58">
        <v>43796</v>
      </c>
    </row>
    <row r="5814" spans="2:28">
      <c r="B5814" s="58">
        <v>43797</v>
      </c>
      <c r="D5814" s="57">
        <v>1.5299999999999999E-2</v>
      </c>
      <c r="I5814" s="57">
        <v>1.345E-2</v>
      </c>
      <c r="N5814" s="57">
        <v>1.3599999999999999E-2</v>
      </c>
      <c r="T5814" s="58">
        <v>43797</v>
      </c>
      <c r="X5814" s="57">
        <v>-2.3500000000000001E-3</v>
      </c>
      <c r="Z5814" s="57">
        <v>4.5599999999999998E-3</v>
      </c>
      <c r="AB5814" s="58">
        <v>43797</v>
      </c>
    </row>
    <row r="5815" spans="2:28">
      <c r="B5815" s="58">
        <v>43798</v>
      </c>
      <c r="D5815" s="57">
        <v>1.5299999999999999E-2</v>
      </c>
      <c r="I5815" s="57">
        <v>1.3174999999999999E-2</v>
      </c>
      <c r="N5815" s="57">
        <v>1.3375E-2</v>
      </c>
      <c r="T5815" s="58">
        <v>43798</v>
      </c>
      <c r="X5815" s="57">
        <v>-2.2889999999999998E-3</v>
      </c>
      <c r="Z5815" s="57">
        <v>4.5570000000000003E-3</v>
      </c>
      <c r="AB5815" s="58">
        <v>43798</v>
      </c>
    </row>
    <row r="5816" spans="2:28">
      <c r="B5816" s="58">
        <v>43799</v>
      </c>
      <c r="D5816" s="57">
        <v>1.5299999999999999E-2</v>
      </c>
      <c r="I5816" s="57">
        <v>1.3174999999999999E-2</v>
      </c>
      <c r="N5816" s="57">
        <v>1.3375E-2</v>
      </c>
      <c r="T5816" s="58">
        <v>43799</v>
      </c>
      <c r="X5816" s="57">
        <v>-2.2889999999999998E-3</v>
      </c>
      <c r="Z5816" s="57">
        <v>4.5570000000000003E-3</v>
      </c>
      <c r="AB5816" s="58">
        <v>43799</v>
      </c>
    </row>
    <row r="5817" spans="2:28">
      <c r="B5817" s="58">
        <v>43800</v>
      </c>
      <c r="D5817" s="57">
        <v>1.5299999999999999E-2</v>
      </c>
      <c r="I5817" s="57">
        <v>1.3174999999999999E-2</v>
      </c>
      <c r="N5817" s="57">
        <v>1.3375E-2</v>
      </c>
      <c r="T5817" s="58">
        <v>43800</v>
      </c>
      <c r="X5817" s="57">
        <v>-2.2889999999999998E-3</v>
      </c>
      <c r="Z5817" s="57">
        <v>4.5570000000000003E-3</v>
      </c>
      <c r="AB5817" s="58">
        <v>43800</v>
      </c>
    </row>
    <row r="5818" spans="2:28">
      <c r="B5818" s="58">
        <v>43801</v>
      </c>
      <c r="D5818" s="57">
        <v>1.5299999999999999E-2</v>
      </c>
      <c r="I5818" s="57">
        <v>1.3599999999999999E-2</v>
      </c>
      <c r="N5818" s="57">
        <v>1.3899999999999999E-2</v>
      </c>
      <c r="T5818" s="58">
        <v>43801</v>
      </c>
      <c r="X5818" s="57">
        <v>-1.8320000000000001E-3</v>
      </c>
      <c r="Z5818" s="57">
        <v>5.3200000000000001E-3</v>
      </c>
      <c r="AB5818" s="58">
        <v>43801</v>
      </c>
    </row>
    <row r="5819" spans="2:28">
      <c r="B5819" s="58">
        <v>43802</v>
      </c>
      <c r="D5819" s="57">
        <v>1.5299999999999999E-2</v>
      </c>
      <c r="I5819" s="57">
        <v>1.38E-2</v>
      </c>
      <c r="N5819" s="57">
        <v>1.4125E-2</v>
      </c>
      <c r="T5819" s="58">
        <v>43802</v>
      </c>
      <c r="X5819" s="57">
        <v>-2.3059999999999999E-3</v>
      </c>
      <c r="Z5819" s="57">
        <v>4.6150000000000002E-3</v>
      </c>
      <c r="AB5819" s="58">
        <v>43802</v>
      </c>
    </row>
    <row r="5820" spans="2:28">
      <c r="B5820" s="58">
        <v>43803</v>
      </c>
      <c r="D5820" s="57">
        <v>1.5299999999999999E-2</v>
      </c>
      <c r="I5820" s="57">
        <v>1.325E-2</v>
      </c>
      <c r="N5820" s="57">
        <v>1.3475000000000001E-2</v>
      </c>
      <c r="T5820" s="58">
        <v>43803</v>
      </c>
      <c r="X5820" s="57">
        <v>-2.0999999999999999E-3</v>
      </c>
      <c r="Z5820" s="57">
        <v>5.0200000000000002E-3</v>
      </c>
      <c r="AB5820" s="58">
        <v>43803</v>
      </c>
    </row>
    <row r="5821" spans="2:28">
      <c r="B5821" s="58">
        <v>43804</v>
      </c>
      <c r="D5821" s="57">
        <v>1.5299999999999999E-2</v>
      </c>
      <c r="I5821" s="57">
        <v>1.34E-2</v>
      </c>
      <c r="N5821" s="57">
        <v>1.3599999999999999E-2</v>
      </c>
      <c r="T5821" s="58">
        <v>43804</v>
      </c>
      <c r="X5821" s="57">
        <v>-1.9E-3</v>
      </c>
      <c r="Z5821" s="57">
        <v>5.1599999999999997E-3</v>
      </c>
      <c r="AB5821" s="58">
        <v>43804</v>
      </c>
    </row>
    <row r="5822" spans="2:28">
      <c r="B5822" s="58">
        <v>43805</v>
      </c>
      <c r="D5822" s="57">
        <v>1.5299999999999999E-2</v>
      </c>
      <c r="I5822" s="57">
        <v>1.3625E-2</v>
      </c>
      <c r="N5822" s="57">
        <v>1.3849999999999999E-2</v>
      </c>
      <c r="T5822" s="58">
        <v>43805</v>
      </c>
      <c r="X5822" s="57">
        <v>-1.818E-3</v>
      </c>
      <c r="Z5822" s="57">
        <v>5.2500000000000003E-3</v>
      </c>
      <c r="AB5822" s="58">
        <v>43805</v>
      </c>
    </row>
    <row r="5823" spans="2:28">
      <c r="B5823" s="58">
        <v>43806</v>
      </c>
      <c r="D5823" s="57">
        <v>1.5299999999999999E-2</v>
      </c>
      <c r="I5823" s="57">
        <v>1.3625E-2</v>
      </c>
      <c r="N5823" s="57">
        <v>1.3849999999999999E-2</v>
      </c>
      <c r="T5823" s="58">
        <v>43806</v>
      </c>
      <c r="X5823" s="57">
        <v>-1.818E-3</v>
      </c>
      <c r="Z5823" s="57">
        <v>5.2500000000000003E-3</v>
      </c>
      <c r="AB5823" s="58">
        <v>43806</v>
      </c>
    </row>
    <row r="5824" spans="2:28">
      <c r="B5824" s="58">
        <v>43807</v>
      </c>
      <c r="D5824" s="57">
        <v>1.5299999999999999E-2</v>
      </c>
      <c r="I5824" s="57">
        <v>1.3625E-2</v>
      </c>
      <c r="N5824" s="57">
        <v>1.3849999999999999E-2</v>
      </c>
      <c r="T5824" s="58">
        <v>43807</v>
      </c>
      <c r="X5824" s="57">
        <v>-1.818E-3</v>
      </c>
      <c r="Z5824" s="57">
        <v>5.2500000000000003E-3</v>
      </c>
      <c r="AB5824" s="58">
        <v>43807</v>
      </c>
    </row>
    <row r="5825" spans="2:28">
      <c r="B5825" s="58">
        <v>43808</v>
      </c>
      <c r="D5825" s="57">
        <v>1.5299999999999999E-2</v>
      </c>
      <c r="I5825" s="57">
        <v>1.345E-2</v>
      </c>
      <c r="N5825" s="57">
        <v>1.3675E-2</v>
      </c>
      <c r="T5825" s="58">
        <v>43808</v>
      </c>
      <c r="X5825" s="57">
        <v>-1.97E-3</v>
      </c>
      <c r="Z5825" s="57">
        <v>5.1599999999999997E-3</v>
      </c>
      <c r="AB5825" s="58">
        <v>43808</v>
      </c>
    </row>
    <row r="5826" spans="2:28">
      <c r="B5826" s="58">
        <v>43809</v>
      </c>
      <c r="D5826" s="57">
        <v>1.5299999999999999E-2</v>
      </c>
      <c r="I5826" s="57">
        <v>1.3475000000000001E-2</v>
      </c>
      <c r="N5826" s="57">
        <v>1.3675E-2</v>
      </c>
      <c r="T5826" s="58">
        <v>43809</v>
      </c>
      <c r="X5826" s="57">
        <v>-1.9400000000000001E-3</v>
      </c>
      <c r="Z5826" s="57">
        <v>5.2399999999999999E-3</v>
      </c>
      <c r="AB5826" s="58">
        <v>43809</v>
      </c>
    </row>
    <row r="5827" spans="2:28">
      <c r="B5827" s="58">
        <v>43810</v>
      </c>
      <c r="D5827" s="57">
        <v>1.5299999999999999E-2</v>
      </c>
      <c r="I5827" s="57">
        <v>1.35E-2</v>
      </c>
      <c r="N5827" s="57">
        <v>1.375E-2</v>
      </c>
      <c r="T5827" s="58">
        <v>43810</v>
      </c>
      <c r="X5827" s="57">
        <v>-2.1099999999999999E-3</v>
      </c>
      <c r="Z5827" s="57">
        <v>5.0200000000000002E-3</v>
      </c>
      <c r="AB5827" s="58">
        <v>43810</v>
      </c>
    </row>
    <row r="5828" spans="2:28">
      <c r="B5828" s="58">
        <v>43811</v>
      </c>
      <c r="D5828" s="57">
        <v>1.5299999999999999E-2</v>
      </c>
      <c r="I5828" s="57">
        <v>1.3525000000000001E-2</v>
      </c>
      <c r="N5828" s="57">
        <v>1.375E-2</v>
      </c>
      <c r="T5828" s="58">
        <v>43811</v>
      </c>
      <c r="X5828" s="57">
        <v>-1.8550000000000001E-3</v>
      </c>
      <c r="Z5828" s="57">
        <v>5.47E-3</v>
      </c>
      <c r="AB5828" s="58">
        <v>43811</v>
      </c>
    </row>
    <row r="5829" spans="2:28">
      <c r="B5829" s="58">
        <v>43812</v>
      </c>
      <c r="D5829" s="57">
        <v>1.5299999999999999E-2</v>
      </c>
      <c r="I5829" s="57">
        <v>1.3925E-2</v>
      </c>
      <c r="N5829" s="57">
        <v>1.4274999999999999E-2</v>
      </c>
      <c r="T5829" s="58">
        <v>43812</v>
      </c>
      <c r="X5829" s="57">
        <v>-1.9530000000000001E-3</v>
      </c>
      <c r="Z5829" s="57">
        <v>4.9899999999999996E-3</v>
      </c>
      <c r="AB5829" s="58">
        <v>43812</v>
      </c>
    </row>
    <row r="5830" spans="2:28">
      <c r="B5830" s="58">
        <v>43813</v>
      </c>
      <c r="D5830" s="57">
        <v>1.5299999999999999E-2</v>
      </c>
      <c r="I5830" s="57">
        <v>1.3925E-2</v>
      </c>
      <c r="N5830" s="57">
        <v>1.4274999999999999E-2</v>
      </c>
      <c r="T5830" s="58">
        <v>43813</v>
      </c>
      <c r="X5830" s="57">
        <v>-1.9530000000000001E-3</v>
      </c>
      <c r="Z5830" s="57">
        <v>4.9899999999999996E-3</v>
      </c>
      <c r="AB5830" s="58">
        <v>43813</v>
      </c>
    </row>
    <row r="5831" spans="2:28">
      <c r="B5831" s="58">
        <v>43814</v>
      </c>
      <c r="D5831" s="57">
        <v>1.5299999999999999E-2</v>
      </c>
      <c r="I5831" s="57">
        <v>1.3925E-2</v>
      </c>
      <c r="N5831" s="57">
        <v>1.4274999999999999E-2</v>
      </c>
      <c r="T5831" s="58">
        <v>43814</v>
      </c>
      <c r="X5831" s="57">
        <v>-1.9530000000000001E-3</v>
      </c>
      <c r="Z5831" s="57">
        <v>4.9899999999999996E-3</v>
      </c>
      <c r="AB5831" s="58">
        <v>43814</v>
      </c>
    </row>
    <row r="5832" spans="2:28">
      <c r="B5832" s="58">
        <v>43815</v>
      </c>
      <c r="D5832" s="57">
        <v>1.5299999999999999E-2</v>
      </c>
      <c r="I5832" s="57">
        <v>1.3575E-2</v>
      </c>
      <c r="N5832" s="57">
        <v>1.3925E-2</v>
      </c>
      <c r="T5832" s="58">
        <v>43815</v>
      </c>
      <c r="X5832" s="57">
        <v>-1.8400000000000001E-3</v>
      </c>
      <c r="Z5832" s="57">
        <v>5.3E-3</v>
      </c>
      <c r="AB5832" s="58">
        <v>43815</v>
      </c>
    </row>
    <row r="5833" spans="2:28">
      <c r="B5833" s="58">
        <v>43816</v>
      </c>
      <c r="D5833" s="57">
        <v>1.5299999999999999E-2</v>
      </c>
      <c r="I5833" s="57">
        <v>1.37E-2</v>
      </c>
      <c r="N5833" s="57">
        <v>1.4E-2</v>
      </c>
      <c r="T5833" s="58">
        <v>43816</v>
      </c>
      <c r="X5833" s="57">
        <v>-1.8699999999999999E-3</v>
      </c>
      <c r="Z5833" s="57">
        <v>5.1200000000000004E-3</v>
      </c>
      <c r="AB5833" s="58">
        <v>43816</v>
      </c>
    </row>
    <row r="5834" spans="2:28">
      <c r="B5834" s="58">
        <v>43817</v>
      </c>
      <c r="D5834" s="57">
        <v>1.5299999999999999E-2</v>
      </c>
      <c r="I5834" s="57">
        <v>1.355E-2</v>
      </c>
      <c r="N5834" s="57">
        <v>1.3950000000000001E-2</v>
      </c>
      <c r="T5834" s="58">
        <v>43817</v>
      </c>
      <c r="X5834" s="57">
        <v>-1.6050000000000001E-3</v>
      </c>
      <c r="Z5834" s="57">
        <v>5.6030000000000003E-3</v>
      </c>
      <c r="AB5834" s="58">
        <v>43817</v>
      </c>
    </row>
    <row r="5835" spans="2:28">
      <c r="B5835" s="58">
        <v>43818</v>
      </c>
      <c r="D5835" s="57">
        <v>1.5299999999999999E-2</v>
      </c>
      <c r="I5835" s="57">
        <v>1.37E-2</v>
      </c>
      <c r="N5835" s="57">
        <v>1.4149999999999999E-2</v>
      </c>
      <c r="T5835" s="58">
        <v>43818</v>
      </c>
      <c r="X5835" s="57">
        <v>-1.562E-3</v>
      </c>
      <c r="Z5835" s="57">
        <v>5.6750000000000004E-3</v>
      </c>
      <c r="AB5835" s="58">
        <v>43818</v>
      </c>
    </row>
    <row r="5836" spans="2:28">
      <c r="B5836" s="58">
        <v>43819</v>
      </c>
      <c r="D5836" s="57">
        <v>1.5299999999999999E-2</v>
      </c>
      <c r="I5836" s="57">
        <v>1.3675E-2</v>
      </c>
      <c r="N5836" s="57">
        <v>1.4149999999999999E-2</v>
      </c>
      <c r="T5836" s="58">
        <v>43819</v>
      </c>
      <c r="X5836" s="57">
        <v>-1.5870000000000001E-3</v>
      </c>
      <c r="Z5836" s="57">
        <v>5.6020000000000002E-3</v>
      </c>
      <c r="AB5836" s="58">
        <v>43819</v>
      </c>
    </row>
    <row r="5837" spans="2:28">
      <c r="B5837" s="58">
        <v>43820</v>
      </c>
      <c r="D5837" s="57">
        <v>1.5299999999999999E-2</v>
      </c>
      <c r="I5837" s="57">
        <v>1.3675E-2</v>
      </c>
      <c r="N5837" s="57">
        <v>1.4149999999999999E-2</v>
      </c>
      <c r="T5837" s="58">
        <v>43820</v>
      </c>
      <c r="X5837" s="57">
        <v>-1.5870000000000001E-3</v>
      </c>
      <c r="Z5837" s="57">
        <v>5.6020000000000002E-3</v>
      </c>
      <c r="AB5837" s="58">
        <v>43820</v>
      </c>
    </row>
    <row r="5838" spans="2:28">
      <c r="B5838" s="58">
        <v>43821</v>
      </c>
      <c r="D5838" s="57">
        <v>1.5299999999999999E-2</v>
      </c>
      <c r="I5838" s="57">
        <v>1.3675E-2</v>
      </c>
      <c r="N5838" s="57">
        <v>1.4149999999999999E-2</v>
      </c>
      <c r="T5838" s="58">
        <v>43821</v>
      </c>
      <c r="X5838" s="57">
        <v>-1.5870000000000001E-3</v>
      </c>
      <c r="Z5838" s="57">
        <v>5.6020000000000002E-3</v>
      </c>
      <c r="AB5838" s="58">
        <v>43821</v>
      </c>
    </row>
    <row r="5839" spans="2:28">
      <c r="B5839" s="58">
        <v>43822</v>
      </c>
      <c r="D5839" s="57">
        <v>1.5299999999999999E-2</v>
      </c>
      <c r="I5839" s="57">
        <v>1.35E-2</v>
      </c>
      <c r="N5839" s="57">
        <v>1.3925E-2</v>
      </c>
      <c r="T5839" s="58">
        <v>43822</v>
      </c>
      <c r="X5839" s="57">
        <v>-1.5E-3</v>
      </c>
      <c r="Z5839" s="57">
        <v>5.8199999999999997E-3</v>
      </c>
      <c r="AB5839" s="58">
        <v>43822</v>
      </c>
    </row>
    <row r="5840" spans="2:28">
      <c r="B5840" s="58">
        <v>43823</v>
      </c>
      <c r="D5840" s="57">
        <v>1.5299999999999999E-2</v>
      </c>
      <c r="I5840" s="57">
        <v>1.3375E-2</v>
      </c>
      <c r="N5840" s="57">
        <v>1.3775000000000001E-2</v>
      </c>
      <c r="T5840" s="58">
        <v>43823</v>
      </c>
      <c r="X5840" s="57">
        <v>-1.5E-3</v>
      </c>
      <c r="Z5840" s="57">
        <v>5.764E-3</v>
      </c>
      <c r="AB5840" s="58">
        <v>43823</v>
      </c>
    </row>
    <row r="5841" spans="2:28">
      <c r="B5841" s="58">
        <v>43824</v>
      </c>
      <c r="D5841" s="57">
        <v>1.5299999999999999E-2</v>
      </c>
      <c r="I5841" s="57">
        <v>1.3375E-2</v>
      </c>
      <c r="N5841" s="57">
        <v>1.3775000000000001E-2</v>
      </c>
      <c r="T5841" s="58">
        <v>43824</v>
      </c>
      <c r="X5841" s="57">
        <v>-1.5E-3</v>
      </c>
      <c r="Z5841" s="57">
        <v>5.7600000000000004E-3</v>
      </c>
      <c r="AB5841" s="58">
        <v>43824</v>
      </c>
    </row>
    <row r="5842" spans="2:28">
      <c r="B5842" s="58">
        <v>43825</v>
      </c>
      <c r="D5842" s="57">
        <v>1.5299999999999999E-2</v>
      </c>
      <c r="I5842" s="57">
        <v>1.34E-2</v>
      </c>
      <c r="N5842" s="57">
        <v>1.3825E-2</v>
      </c>
      <c r="T5842" s="58">
        <v>43825</v>
      </c>
      <c r="X5842" s="57">
        <v>-1.5E-3</v>
      </c>
      <c r="Z5842" s="57">
        <v>5.7600000000000004E-3</v>
      </c>
      <c r="AB5842" s="58">
        <v>43825</v>
      </c>
    </row>
    <row r="5843" spans="2:28">
      <c r="B5843" s="58">
        <v>43826</v>
      </c>
      <c r="D5843" s="57">
        <v>1.5299999999999999E-2</v>
      </c>
      <c r="I5843" s="57">
        <v>1.345E-2</v>
      </c>
      <c r="N5843" s="57">
        <v>1.3950000000000001E-2</v>
      </c>
      <c r="T5843" s="58">
        <v>43826</v>
      </c>
      <c r="X5843" s="57">
        <v>-1.5250000000000001E-3</v>
      </c>
      <c r="Z5843" s="57">
        <v>5.7660000000000003E-3</v>
      </c>
      <c r="AB5843" s="58">
        <v>43826</v>
      </c>
    </row>
    <row r="5844" spans="2:28">
      <c r="B5844" s="58">
        <v>43827</v>
      </c>
      <c r="D5844" s="57">
        <v>1.5299999999999999E-2</v>
      </c>
      <c r="I5844" s="57">
        <v>1.345E-2</v>
      </c>
      <c r="N5844" s="57">
        <v>1.3950000000000001E-2</v>
      </c>
      <c r="T5844" s="58">
        <v>43827</v>
      </c>
      <c r="X5844" s="57">
        <v>-1.5250000000000001E-3</v>
      </c>
      <c r="Z5844" s="57">
        <v>5.7660000000000003E-3</v>
      </c>
      <c r="AB5844" s="58">
        <v>43827</v>
      </c>
    </row>
    <row r="5845" spans="2:28">
      <c r="B5845" s="58">
        <v>43828</v>
      </c>
      <c r="D5845" s="57">
        <v>1.5299999999999999E-2</v>
      </c>
      <c r="I5845" s="57">
        <v>1.345E-2</v>
      </c>
      <c r="N5845" s="57">
        <v>1.3950000000000001E-2</v>
      </c>
      <c r="T5845" s="58">
        <v>43828</v>
      </c>
      <c r="X5845" s="57">
        <v>-1.5250000000000001E-3</v>
      </c>
      <c r="Z5845" s="57">
        <v>5.7660000000000003E-3</v>
      </c>
      <c r="AB5845" s="58">
        <v>43828</v>
      </c>
    </row>
    <row r="5846" spans="2:28">
      <c r="B5846" s="58">
        <v>43829</v>
      </c>
      <c r="D5846" s="57">
        <v>1.5299999999999999E-2</v>
      </c>
      <c r="I5846" s="57">
        <v>1.3350000000000001E-2</v>
      </c>
      <c r="N5846" s="57">
        <v>1.3825E-2</v>
      </c>
      <c r="T5846" s="58">
        <v>43829</v>
      </c>
      <c r="X5846" s="57">
        <v>-1.1050000000000001E-3</v>
      </c>
      <c r="Z5846" s="57">
        <v>6.3299999999999997E-3</v>
      </c>
      <c r="AB5846" s="58">
        <v>43829</v>
      </c>
    </row>
    <row r="5847" spans="2:28">
      <c r="B5847" s="58">
        <v>43830</v>
      </c>
      <c r="D5847" s="57">
        <v>1.5299999999999999E-2</v>
      </c>
      <c r="I5847" s="57">
        <v>1.3350000000000001E-2</v>
      </c>
      <c r="N5847" s="57">
        <v>1.3825E-2</v>
      </c>
      <c r="T5847" s="58">
        <v>43830</v>
      </c>
      <c r="X5847" s="57">
        <v>-1.1050000000000001E-3</v>
      </c>
      <c r="Z5847" s="57">
        <v>6.2110000000000004E-3</v>
      </c>
      <c r="AB5847" s="58">
        <v>43830</v>
      </c>
    </row>
    <row r="5848" spans="2:28">
      <c r="B5848" s="58">
        <v>43831</v>
      </c>
      <c r="D5848" s="57">
        <v>1.5299999999999999E-2</v>
      </c>
      <c r="I5848" s="57">
        <v>1.3350000000000001E-2</v>
      </c>
      <c r="N5848" s="57">
        <v>1.3825E-2</v>
      </c>
      <c r="T5848" s="58">
        <v>43831</v>
      </c>
      <c r="X5848" s="57">
        <v>-1.1050000000000001E-3</v>
      </c>
      <c r="Z5848" s="57">
        <v>6.2110000000000004E-3</v>
      </c>
      <c r="AB5848" s="58">
        <v>43831</v>
      </c>
    </row>
    <row r="5849" spans="2:28">
      <c r="B5849" s="58">
        <v>43832</v>
      </c>
      <c r="D5849" s="57">
        <v>1.5299999999999999E-2</v>
      </c>
      <c r="I5849" s="57">
        <v>1.2999999999999999E-2</v>
      </c>
      <c r="N5849" s="57">
        <v>1.3475000000000001E-2</v>
      </c>
      <c r="T5849" s="58">
        <v>43832</v>
      </c>
      <c r="X5849" s="57">
        <v>-1.4599999999999999E-3</v>
      </c>
      <c r="Z5849" s="57">
        <v>5.8599999999999998E-3</v>
      </c>
      <c r="AB5849" s="58">
        <v>43832</v>
      </c>
    </row>
    <row r="5850" spans="2:28">
      <c r="B5850" s="58">
        <v>43833</v>
      </c>
      <c r="D5850" s="57">
        <v>1.5299999999999999E-2</v>
      </c>
      <c r="I5850" s="57">
        <v>1.255E-2</v>
      </c>
      <c r="N5850" s="57">
        <v>1.295E-2</v>
      </c>
      <c r="T5850" s="58">
        <v>43833</v>
      </c>
      <c r="X5850" s="57">
        <v>-1.81E-3</v>
      </c>
      <c r="Z5850" s="57">
        <v>5.2639999999999996E-3</v>
      </c>
      <c r="AB5850" s="58">
        <v>43833</v>
      </c>
    </row>
    <row r="5851" spans="2:28">
      <c r="B5851" s="58">
        <v>43834</v>
      </c>
      <c r="D5851" s="57">
        <v>1.5299999999999999E-2</v>
      </c>
      <c r="I5851" s="57">
        <v>1.255E-2</v>
      </c>
      <c r="N5851" s="57">
        <v>1.295E-2</v>
      </c>
      <c r="T5851" s="58">
        <v>43834</v>
      </c>
      <c r="X5851" s="57">
        <v>-1.81E-3</v>
      </c>
      <c r="Z5851" s="57">
        <v>5.2639999999999996E-3</v>
      </c>
      <c r="AB5851" s="58">
        <v>43834</v>
      </c>
    </row>
    <row r="5852" spans="2:28">
      <c r="B5852" s="58">
        <v>43835</v>
      </c>
      <c r="D5852" s="57">
        <v>1.5299999999999999E-2</v>
      </c>
      <c r="I5852" s="57">
        <v>1.255E-2</v>
      </c>
      <c r="N5852" s="57">
        <v>1.295E-2</v>
      </c>
      <c r="T5852" s="58">
        <v>43835</v>
      </c>
      <c r="X5852" s="57">
        <v>-1.81E-3</v>
      </c>
      <c r="Z5852" s="57">
        <v>5.2639999999999996E-3</v>
      </c>
      <c r="AB5852" s="58">
        <v>43835</v>
      </c>
    </row>
    <row r="5853" spans="2:28">
      <c r="B5853" s="58">
        <v>43836</v>
      </c>
      <c r="D5853" s="57">
        <v>1.49E-2</v>
      </c>
      <c r="I5853" s="57">
        <v>1.24E-2</v>
      </c>
      <c r="N5853" s="57">
        <v>1.2725E-2</v>
      </c>
      <c r="T5853" s="58">
        <v>43836</v>
      </c>
      <c r="X5853" s="57">
        <v>-1.8990000000000001E-3</v>
      </c>
      <c r="Z5853" s="57">
        <v>5.2599999999999999E-3</v>
      </c>
      <c r="AB5853" s="58">
        <v>43836</v>
      </c>
    </row>
    <row r="5854" spans="2:28">
      <c r="B5854" s="58">
        <v>43837</v>
      </c>
      <c r="D5854" s="57">
        <v>1.46E-2</v>
      </c>
      <c r="I5854" s="57">
        <v>1.295E-2</v>
      </c>
      <c r="N5854" s="57">
        <v>1.34E-2</v>
      </c>
      <c r="T5854" s="58">
        <v>43837</v>
      </c>
      <c r="X5854" s="57">
        <v>-1.9650000000000002E-3</v>
      </c>
      <c r="Z5854" s="57">
        <v>5.3070000000000001E-3</v>
      </c>
      <c r="AB5854" s="58">
        <v>43837</v>
      </c>
    </row>
    <row r="5855" spans="2:28">
      <c r="B5855" s="58">
        <v>43838</v>
      </c>
      <c r="D5855" s="57">
        <v>1.46E-2</v>
      </c>
      <c r="I5855" s="57">
        <v>1.315E-2</v>
      </c>
      <c r="N5855" s="57">
        <v>1.355E-2</v>
      </c>
      <c r="T5855" s="58">
        <v>43838</v>
      </c>
      <c r="X5855" s="57">
        <v>-1.6639999999999999E-3</v>
      </c>
      <c r="Z5855" s="57">
        <v>5.7860000000000003E-3</v>
      </c>
      <c r="AB5855" s="58">
        <v>43838</v>
      </c>
    </row>
    <row r="5856" spans="2:28">
      <c r="B5856" s="58">
        <v>43839</v>
      </c>
      <c r="D5856" s="57">
        <v>1.46E-2</v>
      </c>
      <c r="I5856" s="57">
        <v>1.3825E-2</v>
      </c>
      <c r="N5856" s="57">
        <v>1.4175E-2</v>
      </c>
      <c r="T5856" s="58">
        <v>43839</v>
      </c>
      <c r="X5856" s="57">
        <v>-1.4729999999999999E-3</v>
      </c>
      <c r="Z5856" s="57">
        <v>5.8840000000000003E-3</v>
      </c>
      <c r="AB5856" s="58">
        <v>43839</v>
      </c>
    </row>
    <row r="5857" spans="2:28">
      <c r="B5857" s="58">
        <v>43840</v>
      </c>
      <c r="D5857" s="57">
        <v>1.46E-2</v>
      </c>
      <c r="I5857" s="57">
        <v>1.4149999999999999E-2</v>
      </c>
      <c r="N5857" s="57">
        <v>1.455E-2</v>
      </c>
      <c r="T5857" s="58">
        <v>43840</v>
      </c>
      <c r="X5857" s="57">
        <v>-1.505E-3</v>
      </c>
      <c r="Z5857" s="57">
        <v>5.8529999999999997E-3</v>
      </c>
      <c r="AB5857" s="58">
        <v>43840</v>
      </c>
    </row>
    <row r="5858" spans="2:28">
      <c r="B5858" s="58">
        <v>43841</v>
      </c>
      <c r="D5858" s="57">
        <v>1.46E-2</v>
      </c>
      <c r="I5858" s="57">
        <v>1.4149999999999999E-2</v>
      </c>
      <c r="N5858" s="57">
        <v>1.455E-2</v>
      </c>
      <c r="T5858" s="58">
        <v>43841</v>
      </c>
      <c r="X5858" s="57">
        <v>-1.505E-3</v>
      </c>
      <c r="Z5858" s="57">
        <v>5.8529999999999997E-3</v>
      </c>
      <c r="AB5858" s="58">
        <v>43841</v>
      </c>
    </row>
    <row r="5859" spans="2:28">
      <c r="B5859" s="58">
        <v>43842</v>
      </c>
      <c r="D5859" s="57">
        <v>1.46E-2</v>
      </c>
      <c r="I5859" s="57">
        <v>1.4149999999999999E-2</v>
      </c>
      <c r="N5859" s="57">
        <v>1.455E-2</v>
      </c>
      <c r="T5859" s="58">
        <v>43842</v>
      </c>
      <c r="X5859" s="57">
        <v>-1.505E-3</v>
      </c>
      <c r="Z5859" s="57">
        <v>5.8529999999999997E-3</v>
      </c>
      <c r="AB5859" s="58">
        <v>43842</v>
      </c>
    </row>
    <row r="5860" spans="2:28">
      <c r="B5860" s="58">
        <v>43843</v>
      </c>
      <c r="D5860" s="57">
        <v>1.46E-2</v>
      </c>
      <c r="I5860" s="57">
        <v>1.405E-2</v>
      </c>
      <c r="N5860" s="57">
        <v>1.4449999999999999E-2</v>
      </c>
      <c r="T5860" s="58">
        <v>43843</v>
      </c>
      <c r="X5860" s="57">
        <v>-1.286E-3</v>
      </c>
      <c r="Z5860" s="57">
        <v>6.3299999999999997E-3</v>
      </c>
      <c r="AB5860" s="58">
        <v>43843</v>
      </c>
    </row>
    <row r="5861" spans="2:28">
      <c r="B5861" s="58">
        <v>43844</v>
      </c>
      <c r="D5861" s="57">
        <v>1.46E-2</v>
      </c>
      <c r="I5861" s="57">
        <v>1.3875E-2</v>
      </c>
      <c r="N5861" s="57">
        <v>1.4250000000000001E-2</v>
      </c>
      <c r="T5861" s="58">
        <v>43844</v>
      </c>
      <c r="X5861" s="57">
        <v>-1.2899999999999999E-3</v>
      </c>
      <c r="Z5861" s="57">
        <v>6.2459999999999998E-3</v>
      </c>
      <c r="AB5861" s="58">
        <v>43844</v>
      </c>
    </row>
    <row r="5862" spans="2:28">
      <c r="B5862" s="58">
        <v>43845</v>
      </c>
      <c r="D5862" s="57">
        <v>1.46E-2</v>
      </c>
      <c r="I5862" s="57">
        <v>1.38E-2</v>
      </c>
      <c r="N5862" s="57">
        <v>1.41E-2</v>
      </c>
      <c r="T5862" s="58">
        <v>43845</v>
      </c>
      <c r="X5862" s="57">
        <v>-1.4300000000000001E-3</v>
      </c>
      <c r="Z5862" s="57">
        <v>5.9699999999999996E-3</v>
      </c>
      <c r="AB5862" s="58">
        <v>43845</v>
      </c>
    </row>
    <row r="5863" spans="2:28">
      <c r="B5863" s="58">
        <v>43846</v>
      </c>
      <c r="D5863" s="57">
        <v>1.46E-2</v>
      </c>
      <c r="I5863" s="57">
        <v>1.405E-2</v>
      </c>
      <c r="N5863" s="57">
        <v>1.4324999999999999E-2</v>
      </c>
      <c r="T5863" s="58">
        <v>43846</v>
      </c>
      <c r="X5863" s="57">
        <v>-1.5809999999999999E-3</v>
      </c>
      <c r="Z5863" s="57">
        <v>5.7999999999999996E-3</v>
      </c>
      <c r="AB5863" s="58">
        <v>43846</v>
      </c>
    </row>
    <row r="5864" spans="2:28">
      <c r="B5864" s="58">
        <v>43847</v>
      </c>
      <c r="D5864" s="57">
        <v>1.46E-2</v>
      </c>
      <c r="I5864" s="57">
        <v>1.4425E-2</v>
      </c>
      <c r="N5864" s="57">
        <v>1.4775E-2</v>
      </c>
      <c r="T5864" s="58">
        <v>43847</v>
      </c>
      <c r="X5864" s="57">
        <v>-1.58E-3</v>
      </c>
      <c r="Z5864" s="57">
        <v>5.8399999999999997E-3</v>
      </c>
      <c r="AB5864" s="58">
        <v>43847</v>
      </c>
    </row>
    <row r="5865" spans="2:28">
      <c r="B5865" s="58">
        <v>43848</v>
      </c>
      <c r="D5865" s="57">
        <v>1.46E-2</v>
      </c>
      <c r="I5865" s="57">
        <v>1.4425E-2</v>
      </c>
      <c r="N5865" s="57">
        <v>1.4775E-2</v>
      </c>
      <c r="T5865" s="58">
        <v>43848</v>
      </c>
      <c r="X5865" s="57">
        <v>-1.58E-3</v>
      </c>
      <c r="Z5865" s="57">
        <v>5.8399999999999997E-3</v>
      </c>
      <c r="AB5865" s="58">
        <v>43848</v>
      </c>
    </row>
    <row r="5866" spans="2:28">
      <c r="B5866" s="58">
        <v>43849</v>
      </c>
      <c r="D5866" s="57">
        <v>1.46E-2</v>
      </c>
      <c r="I5866" s="57">
        <v>1.4425E-2</v>
      </c>
      <c r="N5866" s="57">
        <v>1.4775E-2</v>
      </c>
      <c r="T5866" s="58">
        <v>43849</v>
      </c>
      <c r="X5866" s="57">
        <v>-1.58E-3</v>
      </c>
      <c r="Z5866" s="57">
        <v>5.8399999999999997E-3</v>
      </c>
      <c r="AB5866" s="58">
        <v>43849</v>
      </c>
    </row>
    <row r="5867" spans="2:28">
      <c r="B5867" s="58">
        <v>43850</v>
      </c>
      <c r="D5867" s="57">
        <v>1.46E-2</v>
      </c>
      <c r="I5867" s="57">
        <v>1.4675000000000001E-2</v>
      </c>
      <c r="N5867" s="57">
        <v>1.5125E-2</v>
      </c>
      <c r="T5867" s="58">
        <v>43850</v>
      </c>
      <c r="X5867" s="57">
        <v>-1.5900000000000001E-3</v>
      </c>
      <c r="Z5867" s="57">
        <v>5.7930000000000004E-3</v>
      </c>
      <c r="AB5867" s="58">
        <v>43850</v>
      </c>
    </row>
    <row r="5868" spans="2:28">
      <c r="B5868" s="58">
        <v>43851</v>
      </c>
      <c r="D5868" s="57">
        <v>1.46E-2</v>
      </c>
      <c r="I5868" s="57">
        <v>1.41E-2</v>
      </c>
      <c r="N5868" s="57">
        <v>1.4475E-2</v>
      </c>
      <c r="T5868" s="58">
        <v>43851</v>
      </c>
      <c r="X5868" s="57">
        <v>-1.72E-3</v>
      </c>
      <c r="Z5868" s="57">
        <v>5.4099999999999999E-3</v>
      </c>
      <c r="AB5868" s="58">
        <v>43851</v>
      </c>
    </row>
    <row r="5869" spans="2:28">
      <c r="B5869" s="58">
        <v>43852</v>
      </c>
      <c r="D5869" s="57">
        <v>1.46E-2</v>
      </c>
      <c r="I5869" s="57">
        <v>1.4525E-2</v>
      </c>
      <c r="N5869" s="57">
        <v>1.4925000000000001E-2</v>
      </c>
      <c r="T5869" s="58">
        <v>43852</v>
      </c>
      <c r="X5869" s="57">
        <v>-1.7949999999999999E-3</v>
      </c>
      <c r="Z5869" s="57">
        <v>5.3099999999999996E-3</v>
      </c>
      <c r="AB5869" s="58">
        <v>43852</v>
      </c>
    </row>
    <row r="5870" spans="2:28">
      <c r="B5870" s="58">
        <v>43853</v>
      </c>
      <c r="D5870" s="57">
        <v>1.46E-2</v>
      </c>
      <c r="I5870" s="57">
        <v>1.4250000000000001E-2</v>
      </c>
      <c r="N5870" s="57">
        <v>1.4625000000000001E-2</v>
      </c>
      <c r="T5870" s="58">
        <v>43853</v>
      </c>
      <c r="X5870" s="57">
        <v>-2.0820000000000001E-3</v>
      </c>
      <c r="Z5870" s="57">
        <v>4.9100000000000003E-3</v>
      </c>
      <c r="AB5870" s="58">
        <v>43853</v>
      </c>
    </row>
    <row r="5871" spans="2:28">
      <c r="B5871" s="58">
        <v>43854</v>
      </c>
      <c r="D5871" s="57">
        <v>1.46E-2</v>
      </c>
      <c r="I5871" s="57">
        <v>1.4250000000000001E-2</v>
      </c>
      <c r="N5871" s="57">
        <v>1.4625000000000001E-2</v>
      </c>
      <c r="T5871" s="58">
        <v>43854</v>
      </c>
      <c r="X5871" s="57">
        <v>-2.2599999999999999E-3</v>
      </c>
      <c r="Z5871" s="57">
        <v>4.5599999999999998E-3</v>
      </c>
      <c r="AB5871" s="58">
        <v>43854</v>
      </c>
    </row>
    <row r="5872" spans="2:28">
      <c r="B5872" s="58">
        <v>43855</v>
      </c>
      <c r="D5872" s="57">
        <v>1.46E-2</v>
      </c>
      <c r="I5872" s="57">
        <v>1.4250000000000001E-2</v>
      </c>
      <c r="N5872" s="57">
        <v>1.4625000000000001E-2</v>
      </c>
      <c r="T5872" s="58">
        <v>43855</v>
      </c>
      <c r="X5872" s="57">
        <v>-2.2599999999999999E-3</v>
      </c>
      <c r="Z5872" s="57">
        <v>4.5599999999999998E-3</v>
      </c>
      <c r="AB5872" s="58">
        <v>43855</v>
      </c>
    </row>
    <row r="5873" spans="2:28">
      <c r="B5873" s="58">
        <v>43856</v>
      </c>
      <c r="D5873" s="57">
        <v>1.46E-2</v>
      </c>
      <c r="I5873" s="57">
        <v>1.4250000000000001E-2</v>
      </c>
      <c r="N5873" s="57">
        <v>1.4625000000000001E-2</v>
      </c>
      <c r="T5873" s="58">
        <v>43856</v>
      </c>
      <c r="X5873" s="57">
        <v>-2.2599999999999999E-3</v>
      </c>
      <c r="Z5873" s="57">
        <v>4.5599999999999998E-3</v>
      </c>
      <c r="AB5873" s="58">
        <v>43856</v>
      </c>
    </row>
    <row r="5874" spans="2:28">
      <c r="B5874" s="58">
        <v>43857</v>
      </c>
      <c r="D5874" s="57">
        <v>1.46E-2</v>
      </c>
      <c r="I5874" s="57">
        <v>1.4250000000000001E-2</v>
      </c>
      <c r="N5874" s="57">
        <v>1.4625000000000001E-2</v>
      </c>
      <c r="T5874" s="58">
        <v>43857</v>
      </c>
      <c r="X5874" s="57">
        <v>-2.64E-3</v>
      </c>
      <c r="Z5874" s="57">
        <v>3.9100000000000003E-3</v>
      </c>
      <c r="AB5874" s="58">
        <v>43857</v>
      </c>
    </row>
    <row r="5875" spans="2:28">
      <c r="B5875" s="58">
        <v>43858</v>
      </c>
      <c r="D5875" s="57">
        <v>1.46E-2</v>
      </c>
      <c r="I5875" s="57">
        <v>1.3375E-2</v>
      </c>
      <c r="N5875" s="57">
        <v>1.3650000000000001E-2</v>
      </c>
      <c r="T5875" s="58">
        <v>43858</v>
      </c>
      <c r="X5875" s="57">
        <v>-2.3749999999999999E-3</v>
      </c>
      <c r="Z5875" s="57">
        <v>4.3800000000000002E-3</v>
      </c>
      <c r="AB5875" s="58">
        <v>43858</v>
      </c>
    </row>
    <row r="5876" spans="2:28">
      <c r="B5876" s="58">
        <v>43859</v>
      </c>
      <c r="D5876" s="57">
        <v>1.46E-2</v>
      </c>
      <c r="I5876" s="57">
        <v>1.3100000000000001E-2</v>
      </c>
      <c r="N5876" s="57">
        <v>1.3299999999999999E-2</v>
      </c>
      <c r="T5876" s="58">
        <v>43859</v>
      </c>
      <c r="X5876" s="57">
        <v>-2.5400000000000002E-3</v>
      </c>
      <c r="Z5876" s="57">
        <v>4.0759999999999998E-3</v>
      </c>
      <c r="AB5876" s="58">
        <v>43859</v>
      </c>
    </row>
    <row r="5877" spans="2:28">
      <c r="B5877" s="58">
        <v>43860</v>
      </c>
      <c r="D5877" s="57">
        <v>1.43E-2</v>
      </c>
      <c r="I5877" s="57">
        <v>1.285E-2</v>
      </c>
      <c r="N5877" s="57">
        <v>1.3025E-2</v>
      </c>
      <c r="T5877" s="58">
        <v>43860</v>
      </c>
      <c r="X5877" s="57">
        <v>-2.7699999999999999E-3</v>
      </c>
      <c r="Z5877" s="57">
        <v>3.7030000000000001E-3</v>
      </c>
      <c r="AB5877" s="58">
        <v>43860</v>
      </c>
    </row>
    <row r="5878" spans="2:28">
      <c r="B5878" s="58">
        <v>43861</v>
      </c>
      <c r="D5878" s="57">
        <v>1.4200000000000001E-2</v>
      </c>
      <c r="I5878" s="57">
        <v>1.2825E-2</v>
      </c>
      <c r="N5878" s="57">
        <v>1.3050000000000001E-2</v>
      </c>
      <c r="T5878" s="58">
        <v>43861</v>
      </c>
      <c r="X5878" s="57">
        <v>-2.98E-3</v>
      </c>
      <c r="Z5878" s="57">
        <v>3.362E-3</v>
      </c>
      <c r="AB5878" s="58">
        <v>43861</v>
      </c>
    </row>
    <row r="5879" spans="2:28">
      <c r="B5879" s="58">
        <v>43862</v>
      </c>
      <c r="D5879" s="57">
        <v>1.4200000000000001E-2</v>
      </c>
      <c r="I5879" s="57">
        <v>1.2825E-2</v>
      </c>
      <c r="N5879" s="57">
        <v>1.3050000000000001E-2</v>
      </c>
      <c r="T5879" s="58">
        <v>43862</v>
      </c>
      <c r="X5879" s="57">
        <v>-2.98E-3</v>
      </c>
      <c r="Z5879" s="57">
        <v>3.362E-3</v>
      </c>
      <c r="AB5879" s="58">
        <v>43862</v>
      </c>
    </row>
    <row r="5880" spans="2:28">
      <c r="B5880" s="58">
        <v>43863</v>
      </c>
      <c r="D5880" s="57">
        <v>1.4200000000000001E-2</v>
      </c>
      <c r="I5880" s="57">
        <v>1.2825E-2</v>
      </c>
      <c r="N5880" s="57">
        <v>1.3050000000000001E-2</v>
      </c>
      <c r="T5880" s="58">
        <v>43863</v>
      </c>
      <c r="X5880" s="57">
        <v>-2.98E-3</v>
      </c>
      <c r="Z5880" s="57">
        <v>3.362E-3</v>
      </c>
      <c r="AB5880" s="58">
        <v>43863</v>
      </c>
    </row>
    <row r="5881" spans="2:28">
      <c r="B5881" s="58">
        <v>43864</v>
      </c>
      <c r="D5881" s="57">
        <v>1.4200000000000001E-2</v>
      </c>
      <c r="I5881" s="57">
        <v>1.26E-2</v>
      </c>
      <c r="N5881" s="57">
        <v>1.285E-2</v>
      </c>
      <c r="T5881" s="58">
        <v>43864</v>
      </c>
      <c r="X5881" s="57">
        <v>-3.0100000000000001E-3</v>
      </c>
      <c r="Z5881" s="57">
        <v>3.3419999999999999E-3</v>
      </c>
      <c r="AB5881" s="58">
        <v>43864</v>
      </c>
    </row>
    <row r="5882" spans="2:28">
      <c r="B5882" s="58">
        <v>43865</v>
      </c>
      <c r="D5882" s="57">
        <v>1.4200000000000001E-2</v>
      </c>
      <c r="I5882" s="57">
        <v>1.32E-2</v>
      </c>
      <c r="N5882" s="57">
        <v>1.3525000000000001E-2</v>
      </c>
      <c r="T5882" s="58">
        <v>43865</v>
      </c>
      <c r="X5882" s="57">
        <v>-2.712E-3</v>
      </c>
      <c r="Z5882" s="57">
        <v>3.81E-3</v>
      </c>
      <c r="AB5882" s="58">
        <v>43865</v>
      </c>
    </row>
    <row r="5883" spans="2:28">
      <c r="B5883" s="58">
        <v>43866</v>
      </c>
      <c r="D5883" s="57">
        <v>1.4200000000000001E-2</v>
      </c>
      <c r="I5883" s="57">
        <v>1.2999999999999999E-2</v>
      </c>
      <c r="N5883" s="57">
        <v>1.3325E-2</v>
      </c>
      <c r="T5883" s="58">
        <v>43866</v>
      </c>
      <c r="X5883" s="57">
        <v>-2.4599999999999999E-3</v>
      </c>
      <c r="Z5883" s="57">
        <v>4.3400000000000001E-3</v>
      </c>
      <c r="AB5883" s="58">
        <v>43866</v>
      </c>
    </row>
    <row r="5884" spans="2:28">
      <c r="B5884" s="58">
        <v>43867</v>
      </c>
      <c r="D5884" s="57">
        <v>1.4200000000000001E-2</v>
      </c>
      <c r="I5884" s="57">
        <v>1.3125E-2</v>
      </c>
      <c r="N5884" s="57">
        <v>1.3525000000000001E-2</v>
      </c>
      <c r="T5884" s="58">
        <v>43867</v>
      </c>
      <c r="X5884" s="57">
        <v>-2.5300000000000001E-3</v>
      </c>
      <c r="Z5884" s="57">
        <v>4.2399999999999998E-3</v>
      </c>
      <c r="AB5884" s="58">
        <v>43867</v>
      </c>
    </row>
    <row r="5885" spans="2:28">
      <c r="B5885" s="58">
        <v>43868</v>
      </c>
      <c r="D5885" s="57">
        <v>1.4200000000000001E-2</v>
      </c>
      <c r="I5885" s="57">
        <v>1.2749999999999999E-2</v>
      </c>
      <c r="N5885" s="57">
        <v>1.325E-2</v>
      </c>
      <c r="T5885" s="58">
        <v>43868</v>
      </c>
      <c r="X5885" s="57">
        <v>-2.64E-3</v>
      </c>
      <c r="Z5885" s="57">
        <v>3.8769999999999998E-3</v>
      </c>
      <c r="AB5885" s="58">
        <v>43868</v>
      </c>
    </row>
    <row r="5886" spans="2:28">
      <c r="B5886" s="58">
        <v>43869</v>
      </c>
      <c r="D5886" s="57">
        <v>1.4200000000000001E-2</v>
      </c>
      <c r="I5886" s="57">
        <v>1.2749999999999999E-2</v>
      </c>
      <c r="N5886" s="57">
        <v>1.325E-2</v>
      </c>
      <c r="T5886" s="58">
        <v>43869</v>
      </c>
      <c r="X5886" s="57">
        <v>-2.64E-3</v>
      </c>
      <c r="Z5886" s="57">
        <v>3.8769999999999998E-3</v>
      </c>
      <c r="AB5886" s="58">
        <v>43869</v>
      </c>
    </row>
    <row r="5887" spans="2:28">
      <c r="B5887" s="58">
        <v>43870</v>
      </c>
      <c r="D5887" s="57">
        <v>1.4200000000000001E-2</v>
      </c>
      <c r="I5887" s="57">
        <v>1.2749999999999999E-2</v>
      </c>
      <c r="N5887" s="57">
        <v>1.325E-2</v>
      </c>
      <c r="T5887" s="58">
        <v>43870</v>
      </c>
      <c r="X5887" s="57">
        <v>-2.64E-3</v>
      </c>
      <c r="Z5887" s="57">
        <v>3.8769999999999998E-3</v>
      </c>
      <c r="AB5887" s="58">
        <v>43870</v>
      </c>
    </row>
    <row r="5888" spans="2:28">
      <c r="B5888" s="58">
        <v>43871</v>
      </c>
      <c r="D5888" s="57">
        <v>1.4200000000000001E-2</v>
      </c>
      <c r="I5888" s="57">
        <v>1.2699999999999999E-2</v>
      </c>
      <c r="N5888" s="57">
        <v>1.3125E-2</v>
      </c>
      <c r="T5888" s="58">
        <v>43871</v>
      </c>
      <c r="X5888" s="57">
        <v>-2.8700000000000002E-3</v>
      </c>
      <c r="Z5888" s="57">
        <v>3.5729999999999998E-3</v>
      </c>
      <c r="AB5888" s="58">
        <v>43871</v>
      </c>
    </row>
    <row r="5889" spans="2:28">
      <c r="B5889" s="58">
        <v>43872</v>
      </c>
      <c r="D5889" s="57">
        <v>1.4200000000000001E-2</v>
      </c>
      <c r="I5889" s="57">
        <v>1.2574999999999999E-2</v>
      </c>
      <c r="N5889" s="57">
        <v>1.2999999999999999E-2</v>
      </c>
      <c r="T5889" s="58">
        <v>43872</v>
      </c>
      <c r="X5889" s="57">
        <v>-2.777E-3</v>
      </c>
      <c r="Z5889" s="57">
        <v>3.8500000000000001E-3</v>
      </c>
      <c r="AB5889" s="58">
        <v>43872</v>
      </c>
    </row>
    <row r="5890" spans="2:28">
      <c r="B5890" s="58">
        <v>43873</v>
      </c>
      <c r="D5890" s="57">
        <v>1.4200000000000001E-2</v>
      </c>
      <c r="I5890" s="57">
        <v>1.2699999999999999E-2</v>
      </c>
      <c r="N5890" s="57">
        <v>1.3174999999999999E-2</v>
      </c>
      <c r="T5890" s="58">
        <v>43873</v>
      </c>
      <c r="X5890" s="57">
        <v>-2.7399999999999998E-3</v>
      </c>
      <c r="Z5890" s="57">
        <v>3.8600000000000001E-3</v>
      </c>
      <c r="AB5890" s="58">
        <v>43873</v>
      </c>
    </row>
    <row r="5891" spans="2:28">
      <c r="B5891" s="58">
        <v>43874</v>
      </c>
      <c r="D5891" s="57">
        <v>1.4200000000000001E-2</v>
      </c>
      <c r="I5891" s="57">
        <v>1.26E-2</v>
      </c>
      <c r="N5891" s="57">
        <v>1.3100000000000001E-2</v>
      </c>
      <c r="T5891" s="58">
        <v>43874</v>
      </c>
      <c r="X5891" s="57">
        <v>-2.8500000000000001E-3</v>
      </c>
      <c r="Z5891" s="57">
        <v>3.676E-3</v>
      </c>
      <c r="AB5891" s="58">
        <v>43874</v>
      </c>
    </row>
    <row r="5892" spans="2:28">
      <c r="B5892" s="58">
        <v>43875</v>
      </c>
      <c r="D5892" s="57">
        <v>1.4200000000000001E-2</v>
      </c>
      <c r="I5892" s="57">
        <v>1.3125E-2</v>
      </c>
      <c r="N5892" s="57">
        <v>1.355E-2</v>
      </c>
      <c r="T5892" s="58">
        <v>43875</v>
      </c>
      <c r="X5892" s="57">
        <v>-2.98E-3</v>
      </c>
      <c r="Z5892" s="57">
        <v>3.5300000000000002E-3</v>
      </c>
      <c r="AB5892" s="58">
        <v>43875</v>
      </c>
    </row>
    <row r="5893" spans="2:28">
      <c r="B5893" s="58">
        <v>43876</v>
      </c>
      <c r="D5893" s="57">
        <v>1.4200000000000001E-2</v>
      </c>
      <c r="I5893" s="57">
        <v>1.3125E-2</v>
      </c>
      <c r="N5893" s="57">
        <v>1.355E-2</v>
      </c>
      <c r="T5893" s="58">
        <v>43876</v>
      </c>
      <c r="X5893" s="57">
        <v>-2.98E-3</v>
      </c>
      <c r="Z5893" s="57">
        <v>3.5300000000000002E-3</v>
      </c>
      <c r="AB5893" s="58">
        <v>43876</v>
      </c>
    </row>
    <row r="5894" spans="2:28">
      <c r="B5894" s="58">
        <f>B5893+1</f>
        <v>43877</v>
      </c>
      <c r="D5894" s="57">
        <v>1.4200000000000001E-2</v>
      </c>
      <c r="I5894" s="57">
        <v>1.3125E-2</v>
      </c>
      <c r="N5894" s="57">
        <v>1.355E-2</v>
      </c>
      <c r="T5894" s="58">
        <f>T5893+1</f>
        <v>43877</v>
      </c>
      <c r="X5894" s="57">
        <v>-2.98E-3</v>
      </c>
      <c r="Z5894" s="57">
        <v>3.5300000000000002E-3</v>
      </c>
    </row>
    <row r="5895" spans="2:28">
      <c r="B5895" s="58">
        <f t="shared" ref="B5895:B5958" si="0">B5894+1</f>
        <v>43878</v>
      </c>
      <c r="D5895" s="57">
        <v>1.4200000000000001E-2</v>
      </c>
      <c r="I5895" s="57">
        <v>1.285E-2</v>
      </c>
      <c r="N5895" s="57">
        <v>1.3225000000000001E-2</v>
      </c>
      <c r="T5895" s="58">
        <f t="shared" ref="T5895:T5958" si="1">T5894+1</f>
        <v>43878</v>
      </c>
      <c r="X5895" s="57">
        <v>-3.0010000000000002E-3</v>
      </c>
      <c r="Z5895" s="57">
        <v>3.519E-3</v>
      </c>
    </row>
    <row r="5896" spans="2:28">
      <c r="B5896" s="58">
        <f t="shared" si="0"/>
        <v>43879</v>
      </c>
      <c r="D5896" s="57">
        <v>1.4200000000000001E-2</v>
      </c>
      <c r="I5896" s="57">
        <v>1.2449999999999999E-2</v>
      </c>
      <c r="N5896" s="57">
        <v>1.2675000000000001E-2</v>
      </c>
      <c r="T5896" s="58">
        <f t="shared" si="1"/>
        <v>43879</v>
      </c>
      <c r="X5896" s="57">
        <v>-3.045E-3</v>
      </c>
      <c r="Z5896" s="57">
        <v>3.3600000000000001E-3</v>
      </c>
    </row>
    <row r="5897" spans="2:28">
      <c r="B5897" s="58">
        <f t="shared" si="0"/>
        <v>43880</v>
      </c>
      <c r="D5897" s="57">
        <v>1.4200000000000001E-2</v>
      </c>
      <c r="I5897" s="57">
        <v>1.2425E-2</v>
      </c>
      <c r="N5897" s="57">
        <v>1.265E-2</v>
      </c>
      <c r="T5897" s="58">
        <f t="shared" si="1"/>
        <v>43880</v>
      </c>
      <c r="X5897" s="57">
        <v>-3.1110000000000001E-3</v>
      </c>
      <c r="Z5897" s="57">
        <v>3.1809999999999998E-3</v>
      </c>
    </row>
    <row r="5898" spans="2:28">
      <c r="B5898" s="58">
        <f t="shared" si="0"/>
        <v>43881</v>
      </c>
      <c r="D5898" s="57">
        <v>1.41E-2</v>
      </c>
      <c r="I5898" s="57">
        <v>1.21E-2</v>
      </c>
      <c r="N5898" s="57">
        <v>1.2324999999999999E-2</v>
      </c>
      <c r="T5898" s="58">
        <f t="shared" si="1"/>
        <v>43881</v>
      </c>
      <c r="X5898" s="57">
        <v>-3.1700000000000001E-3</v>
      </c>
      <c r="Z5898" s="57">
        <v>2.6199999999999999E-3</v>
      </c>
    </row>
    <row r="5899" spans="2:28">
      <c r="B5899" s="58">
        <f t="shared" si="0"/>
        <v>43882</v>
      </c>
      <c r="D5899" s="57">
        <v>1.41E-2</v>
      </c>
      <c r="I5899" s="57">
        <v>1.14E-2</v>
      </c>
      <c r="N5899" s="57">
        <v>1.1650000000000001E-2</v>
      </c>
      <c r="T5899" s="58">
        <f t="shared" si="1"/>
        <v>43882</v>
      </c>
      <c r="X5899" s="57">
        <v>-3.042E-3</v>
      </c>
      <c r="Z5899" s="57">
        <v>2.47E-3</v>
      </c>
    </row>
    <row r="5900" spans="2:28">
      <c r="B5900" s="58">
        <f t="shared" si="0"/>
        <v>43883</v>
      </c>
      <c r="D5900" s="57">
        <v>1.41E-2</v>
      </c>
      <c r="I5900" s="57">
        <v>1.14E-2</v>
      </c>
      <c r="N5900" s="57">
        <v>1.1650000000000001E-2</v>
      </c>
      <c r="T5900" s="58">
        <f t="shared" si="1"/>
        <v>43883</v>
      </c>
      <c r="X5900" s="57">
        <v>-3.042E-3</v>
      </c>
      <c r="Z5900" s="57">
        <v>2.47E-3</v>
      </c>
    </row>
    <row r="5901" spans="2:28">
      <c r="B5901" s="58">
        <f t="shared" si="0"/>
        <v>43884</v>
      </c>
      <c r="D5901" s="57">
        <v>1.41E-2</v>
      </c>
      <c r="I5901" s="57">
        <v>1.14E-2</v>
      </c>
      <c r="N5901" s="57">
        <v>1.1650000000000001E-2</v>
      </c>
      <c r="T5901" s="58">
        <f t="shared" si="1"/>
        <v>43884</v>
      </c>
      <c r="X5901" s="57">
        <v>-3.042E-3</v>
      </c>
      <c r="Z5901" s="57">
        <v>2.47E-3</v>
      </c>
    </row>
    <row r="5902" spans="2:28">
      <c r="B5902" s="58">
        <f t="shared" si="0"/>
        <v>43885</v>
      </c>
      <c r="D5902" s="57">
        <v>1.41E-2</v>
      </c>
      <c r="I5902" s="57">
        <v>1.095E-2</v>
      </c>
      <c r="N5902" s="57">
        <v>1.1299999999999999E-2</v>
      </c>
      <c r="T5902" s="58">
        <f t="shared" si="1"/>
        <v>43885</v>
      </c>
      <c r="X5902" s="57">
        <v>-3.3649999999999999E-3</v>
      </c>
      <c r="Z5902" s="57">
        <v>2.0500000000000002E-3</v>
      </c>
    </row>
    <row r="5903" spans="2:28">
      <c r="B5903" s="58">
        <f t="shared" si="0"/>
        <v>43886</v>
      </c>
      <c r="D5903" s="57">
        <v>1.41E-2</v>
      </c>
      <c r="I5903" s="57">
        <v>1.12E-2</v>
      </c>
      <c r="N5903" s="57">
        <v>1.155E-2</v>
      </c>
      <c r="T5903" s="58">
        <f t="shared" si="1"/>
        <v>43886</v>
      </c>
      <c r="X5903" s="57">
        <v>-3.483E-3</v>
      </c>
      <c r="Z5903" s="57">
        <v>1.8389999999999999E-3</v>
      </c>
    </row>
    <row r="5904" spans="2:28">
      <c r="B5904" s="58">
        <f t="shared" si="0"/>
        <v>43887</v>
      </c>
      <c r="D5904" s="57">
        <v>1.41E-2</v>
      </c>
      <c r="I5904" s="57">
        <v>1.0775E-2</v>
      </c>
      <c r="N5904" s="57">
        <v>1.1075E-2</v>
      </c>
      <c r="T5904" s="58">
        <f t="shared" si="1"/>
        <v>43887</v>
      </c>
      <c r="X5904" s="57">
        <v>-3.4150000000000001E-3</v>
      </c>
      <c r="Z5904" s="57">
        <v>2.2169999999999998E-3</v>
      </c>
    </row>
    <row r="5905" spans="2:26">
      <c r="B5905" s="58">
        <f t="shared" si="0"/>
        <v>43888</v>
      </c>
      <c r="D5905" s="57">
        <v>1.41E-2</v>
      </c>
      <c r="I5905" s="57">
        <v>1.1350000000000001E-2</v>
      </c>
      <c r="N5905" s="57">
        <v>1.15E-2</v>
      </c>
      <c r="T5905" s="58">
        <f t="shared" si="1"/>
        <v>43888</v>
      </c>
      <c r="X5905" s="57">
        <v>-3.4849999999999998E-3</v>
      </c>
      <c r="Z5905" s="57">
        <v>1.9910000000000001E-3</v>
      </c>
    </row>
    <row r="5906" spans="2:26">
      <c r="B5906" s="58">
        <f t="shared" si="0"/>
        <v>43889</v>
      </c>
      <c r="D5906" s="57">
        <v>1.41E-2</v>
      </c>
      <c r="I5906" s="57">
        <v>0.01</v>
      </c>
      <c r="N5906" s="57">
        <v>1.0075000000000001E-2</v>
      </c>
      <c r="T5906" s="58">
        <f t="shared" si="1"/>
        <v>43889</v>
      </c>
      <c r="X5906" s="57">
        <v>-3.715E-3</v>
      </c>
      <c r="Z5906" s="57">
        <v>1.32E-3</v>
      </c>
    </row>
    <row r="5907" spans="2:26">
      <c r="B5907" s="58">
        <f t="shared" si="0"/>
        <v>43890</v>
      </c>
      <c r="D5907" s="57">
        <v>1.41E-2</v>
      </c>
      <c r="I5907" s="57">
        <v>0.01</v>
      </c>
      <c r="N5907" s="57">
        <v>1.0075000000000001E-2</v>
      </c>
      <c r="T5907" s="58">
        <f t="shared" si="1"/>
        <v>43890</v>
      </c>
      <c r="X5907" s="57">
        <v>-3.715E-3</v>
      </c>
      <c r="Z5907" s="57">
        <v>1.32E-3</v>
      </c>
    </row>
    <row r="5908" spans="2:26">
      <c r="B5908" s="58">
        <f t="shared" si="0"/>
        <v>43891</v>
      </c>
      <c r="D5908" s="57">
        <v>1.41E-2</v>
      </c>
      <c r="I5908" s="57">
        <v>0.01</v>
      </c>
      <c r="N5908" s="57">
        <v>1.0075000000000001E-2</v>
      </c>
      <c r="T5908" s="58">
        <f t="shared" si="1"/>
        <v>43891</v>
      </c>
      <c r="X5908" s="57">
        <v>-3.715E-3</v>
      </c>
      <c r="Z5908" s="57">
        <v>1.32E-3</v>
      </c>
    </row>
    <row r="5909" spans="2:26">
      <c r="B5909" s="58">
        <f t="shared" si="0"/>
        <v>43892</v>
      </c>
      <c r="D5909" s="57">
        <v>1.41E-2</v>
      </c>
      <c r="I5909" s="57">
        <v>1.025E-2</v>
      </c>
      <c r="N5909" s="57">
        <v>1.04E-2</v>
      </c>
      <c r="T5909" s="58">
        <f t="shared" si="1"/>
        <v>43892</v>
      </c>
      <c r="X5909" s="57">
        <v>-4.0549999999999996E-3</v>
      </c>
      <c r="Z5909" s="57">
        <v>1.0449999999999999E-3</v>
      </c>
    </row>
    <row r="5910" spans="2:26">
      <c r="B5910" s="58">
        <f t="shared" si="0"/>
        <v>43893</v>
      </c>
      <c r="D5910" s="57">
        <v>1.41E-2</v>
      </c>
      <c r="I5910" s="57">
        <v>1.0325000000000001E-2</v>
      </c>
      <c r="N5910" s="57">
        <v>1.055E-2</v>
      </c>
      <c r="T5910" s="58">
        <f t="shared" si="1"/>
        <v>43893</v>
      </c>
      <c r="X5910" s="57">
        <v>-4.1370000000000001E-3</v>
      </c>
      <c r="Z5910" s="57">
        <v>1.0549999999999999E-3</v>
      </c>
    </row>
    <row r="5911" spans="2:26">
      <c r="B5911" s="58">
        <f t="shared" si="0"/>
        <v>43894</v>
      </c>
      <c r="D5911" s="57">
        <v>1.4E-2</v>
      </c>
      <c r="I5911" s="57">
        <v>9.4000000000000004E-3</v>
      </c>
      <c r="N5911" s="57">
        <v>9.7249999999999993E-3</v>
      </c>
      <c r="T5911" s="58">
        <f t="shared" si="1"/>
        <v>43894</v>
      </c>
      <c r="X5911" s="57">
        <v>-4.28E-3</v>
      </c>
      <c r="Z5911" s="57">
        <v>1.237E-3</v>
      </c>
    </row>
    <row r="5912" spans="2:26">
      <c r="B5912" s="58">
        <f t="shared" si="0"/>
        <v>43895</v>
      </c>
      <c r="D5912" s="57">
        <v>1.4E-2</v>
      </c>
      <c r="I5912" s="57">
        <v>9.7750000000000007E-3</v>
      </c>
      <c r="N5912" s="57">
        <v>1.005E-2</v>
      </c>
      <c r="T5912" s="58">
        <f t="shared" si="1"/>
        <v>43895</v>
      </c>
      <c r="X5912" s="57">
        <v>-4.2810000000000001E-3</v>
      </c>
      <c r="Z5912" s="57">
        <v>1.0009999999999999E-3</v>
      </c>
    </row>
    <row r="5913" spans="2:26">
      <c r="B5913" s="58">
        <f t="shared" si="0"/>
        <v>43896</v>
      </c>
      <c r="D5913" s="57">
        <v>1.4E-2</v>
      </c>
      <c r="I5913" s="57">
        <v>9.9249999999999998E-3</v>
      </c>
      <c r="N5913" s="57">
        <v>1.0200000000000001E-2</v>
      </c>
      <c r="T5913" s="58">
        <f t="shared" si="1"/>
        <v>43896</v>
      </c>
      <c r="X5913" s="57">
        <v>-4.2399999999999998E-3</v>
      </c>
      <c r="Z5913" s="57">
        <v>2.3000000000000001E-4</v>
      </c>
    </row>
    <row r="5914" spans="2:26">
      <c r="B5914" s="58">
        <f t="shared" si="0"/>
        <v>43897</v>
      </c>
      <c r="D5914" s="57">
        <v>1.4E-2</v>
      </c>
      <c r="I5914" s="57">
        <v>9.9249999999999998E-3</v>
      </c>
      <c r="N5914" s="57">
        <v>1.0200000000000001E-2</v>
      </c>
      <c r="T5914" s="58">
        <f t="shared" si="1"/>
        <v>43897</v>
      </c>
      <c r="X5914" s="57">
        <v>-4.2399999999999998E-3</v>
      </c>
      <c r="Z5914" s="57">
        <v>2.3000000000000001E-4</v>
      </c>
    </row>
    <row r="5915" spans="2:26">
      <c r="B5915" s="58">
        <f t="shared" si="0"/>
        <v>43898</v>
      </c>
      <c r="D5915" s="57">
        <v>1.4E-2</v>
      </c>
      <c r="I5915" s="57">
        <v>9.9249999999999998E-3</v>
      </c>
      <c r="N5915" s="57">
        <v>1.0200000000000001E-2</v>
      </c>
      <c r="T5915" s="58">
        <f t="shared" si="1"/>
        <v>43898</v>
      </c>
      <c r="X5915" s="57">
        <v>-4.2399999999999998E-3</v>
      </c>
      <c r="Z5915" s="57">
        <v>2.3000000000000001E-4</v>
      </c>
    </row>
    <row r="5916" spans="2:26">
      <c r="B5916" s="58">
        <f t="shared" si="0"/>
        <v>43899</v>
      </c>
      <c r="D5916" s="57">
        <v>1.4E-2</v>
      </c>
      <c r="I5916" s="57">
        <v>8.8999999999999999E-3</v>
      </c>
      <c r="N5916" s="57">
        <v>8.9250000000000006E-3</v>
      </c>
      <c r="T5916" s="58">
        <f t="shared" si="1"/>
        <v>43899</v>
      </c>
      <c r="X5916" s="57">
        <v>-4.5300000000000002E-3</v>
      </c>
      <c r="Z5916" s="57">
        <v>-1.338E-3</v>
      </c>
    </row>
    <row r="5917" spans="2:26">
      <c r="B5917" s="58">
        <f t="shared" si="0"/>
        <v>43900</v>
      </c>
      <c r="D5917" s="57">
        <v>1.4E-2</v>
      </c>
      <c r="I5917" s="57">
        <v>9.5499999999999995E-3</v>
      </c>
      <c r="N5917" s="57">
        <v>9.6500000000000006E-3</v>
      </c>
      <c r="T5917" s="58">
        <f t="shared" si="1"/>
        <v>43900</v>
      </c>
      <c r="X5917" s="57">
        <v>-4.0480000000000004E-3</v>
      </c>
      <c r="Z5917" s="57">
        <v>-1.3749999999999999E-3</v>
      </c>
    </row>
    <row r="5918" spans="2:26">
      <c r="B5918" s="58">
        <f t="shared" si="0"/>
        <v>43901</v>
      </c>
      <c r="D5918" s="57">
        <v>1.4E-2</v>
      </c>
      <c r="I5918" s="57">
        <v>9.7750000000000007E-3</v>
      </c>
      <c r="N5918" s="57">
        <v>9.9249999999999998E-3</v>
      </c>
      <c r="T5918" s="58">
        <f t="shared" si="1"/>
        <v>43901</v>
      </c>
      <c r="X5918" s="57">
        <v>-4.2249999999999996E-3</v>
      </c>
      <c r="Z5918" s="57">
        <v>-2.4299999999999999E-3</v>
      </c>
    </row>
    <row r="5919" spans="2:26">
      <c r="B5919" s="58">
        <f t="shared" si="0"/>
        <v>43902</v>
      </c>
      <c r="D5919" s="57">
        <v>1.3899999999999999E-2</v>
      </c>
      <c r="I5919" s="57">
        <v>1.005E-2</v>
      </c>
      <c r="N5919" s="57">
        <v>1.025E-2</v>
      </c>
      <c r="T5919" s="58">
        <f t="shared" si="1"/>
        <v>43902</v>
      </c>
      <c r="X5919" s="57">
        <v>-3.7200000000000002E-3</v>
      </c>
      <c r="Z5919" s="57">
        <v>-2.336E-3</v>
      </c>
    </row>
    <row r="5920" spans="2:26">
      <c r="B5920" s="58">
        <f t="shared" si="0"/>
        <v>43903</v>
      </c>
      <c r="D5920" s="57">
        <v>1.3899999999999999E-2</v>
      </c>
      <c r="I5920" s="57">
        <v>1.1625E-2</v>
      </c>
      <c r="N5920" s="57">
        <v>1.21E-2</v>
      </c>
      <c r="T5920" s="58">
        <f t="shared" si="1"/>
        <v>43903</v>
      </c>
      <c r="X5920" s="57">
        <v>-2.7230000000000002E-3</v>
      </c>
      <c r="Z5920" s="57">
        <v>-9.7000000000000005E-4</v>
      </c>
    </row>
    <row r="5921" spans="2:26">
      <c r="B5921" s="58">
        <f t="shared" si="0"/>
        <v>43904</v>
      </c>
      <c r="D5921" s="57">
        <v>1.3899999999999999E-2</v>
      </c>
      <c r="I5921" s="57">
        <v>1.1625E-2</v>
      </c>
      <c r="N5921" s="57">
        <v>1.21E-2</v>
      </c>
      <c r="T5921" s="58">
        <f t="shared" si="1"/>
        <v>43904</v>
      </c>
      <c r="X5921" s="57">
        <v>-2.7230000000000002E-3</v>
      </c>
      <c r="Z5921" s="57">
        <v>-9.7000000000000005E-4</v>
      </c>
    </row>
    <row r="5922" spans="2:26">
      <c r="B5922" s="58">
        <f t="shared" si="0"/>
        <v>43905</v>
      </c>
      <c r="D5922" s="57">
        <v>1.3899999999999999E-2</v>
      </c>
      <c r="I5922" s="57">
        <v>1.1625E-2</v>
      </c>
      <c r="N5922" s="57">
        <v>1.21E-2</v>
      </c>
      <c r="T5922" s="58">
        <f t="shared" si="1"/>
        <v>43905</v>
      </c>
      <c r="X5922" s="57">
        <v>-2.7230000000000002E-3</v>
      </c>
      <c r="Z5922" s="57">
        <v>-9.7000000000000005E-4</v>
      </c>
    </row>
    <row r="5923" spans="2:26">
      <c r="B5923" s="58">
        <f t="shared" si="0"/>
        <v>43906</v>
      </c>
      <c r="D5923" s="57">
        <v>1.3899999999999999E-2</v>
      </c>
      <c r="I5923" s="57">
        <v>1.055E-2</v>
      </c>
      <c r="N5923" s="57">
        <v>1.09E-2</v>
      </c>
      <c r="T5923" s="58">
        <f t="shared" si="1"/>
        <v>43906</v>
      </c>
      <c r="X5923" s="57">
        <v>-2.5400000000000002E-3</v>
      </c>
      <c r="Z5923" s="57">
        <v>-1.0610000000000001E-3</v>
      </c>
    </row>
    <row r="5924" spans="2:26">
      <c r="B5924" s="58">
        <f t="shared" si="0"/>
        <v>43907</v>
      </c>
      <c r="D5924" s="57">
        <v>1.0200000000000001E-2</v>
      </c>
      <c r="I5924" s="57">
        <v>1.0024999999999999E-2</v>
      </c>
      <c r="N5924" s="57">
        <v>1.035E-2</v>
      </c>
      <c r="T5924" s="58">
        <f t="shared" si="1"/>
        <v>43907</v>
      </c>
      <c r="X5924" s="57">
        <v>-2.48E-3</v>
      </c>
      <c r="Z5924" s="57">
        <v>-9.7999999999999997E-4</v>
      </c>
    </row>
    <row r="5925" spans="2:26">
      <c r="B5925" s="58">
        <f t="shared" si="0"/>
        <v>43908</v>
      </c>
      <c r="D5925" s="57">
        <v>1.0200000000000001E-2</v>
      </c>
      <c r="I5925" s="57">
        <v>1.0874999999999999E-2</v>
      </c>
      <c r="N5925" s="57">
        <v>1.1375E-2</v>
      </c>
      <c r="T5925" s="58">
        <f t="shared" si="1"/>
        <v>43908</v>
      </c>
      <c r="X5925" s="57">
        <v>-1.2669999999999999E-3</v>
      </c>
      <c r="Z5925" s="57">
        <v>9.4399999999999996E-4</v>
      </c>
    </row>
    <row r="5926" spans="2:26">
      <c r="B5926" s="58">
        <f t="shared" si="0"/>
        <v>43909</v>
      </c>
      <c r="D5926" s="57">
        <v>1.0200000000000001E-2</v>
      </c>
      <c r="I5926" s="57">
        <v>1.2149999999999999E-2</v>
      </c>
      <c r="N5926" s="57">
        <v>1.2525E-2</v>
      </c>
      <c r="T5926" s="58">
        <f t="shared" si="1"/>
        <v>43909</v>
      </c>
      <c r="X5926" s="57">
        <v>-8.9499999999999996E-4</v>
      </c>
      <c r="Z5926" s="57">
        <v>1.5299999999999999E-3</v>
      </c>
    </row>
    <row r="5927" spans="2:26">
      <c r="B5927" s="58">
        <f t="shared" si="0"/>
        <v>43910</v>
      </c>
      <c r="D5927" s="57">
        <v>1.0200000000000001E-2</v>
      </c>
      <c r="I5927" s="57">
        <v>1.1525000000000001E-2</v>
      </c>
      <c r="N5927" s="57">
        <v>1.1849999999999999E-2</v>
      </c>
      <c r="T5927" s="58">
        <f t="shared" si="1"/>
        <v>43910</v>
      </c>
      <c r="X5927" s="57">
        <v>-1.5380000000000001E-3</v>
      </c>
      <c r="Z5927" s="57">
        <v>1.232E-3</v>
      </c>
    </row>
    <row r="5928" spans="2:26">
      <c r="B5928" s="58">
        <f t="shared" si="0"/>
        <v>43911</v>
      </c>
      <c r="D5928" s="57">
        <v>1.0200000000000001E-2</v>
      </c>
      <c r="I5928" s="57">
        <v>1.1525000000000001E-2</v>
      </c>
      <c r="N5928" s="57">
        <v>1.1849999999999999E-2</v>
      </c>
      <c r="T5928" s="58">
        <f t="shared" si="1"/>
        <v>43911</v>
      </c>
      <c r="X5928" s="57">
        <v>-1.5380000000000001E-3</v>
      </c>
      <c r="Z5928" s="57">
        <v>1.232E-3</v>
      </c>
    </row>
    <row r="5929" spans="2:26">
      <c r="B5929" s="58">
        <f t="shared" si="0"/>
        <v>43912</v>
      </c>
      <c r="D5929" s="57">
        <v>1.0200000000000001E-2</v>
      </c>
      <c r="I5929" s="57">
        <v>1.1525000000000001E-2</v>
      </c>
      <c r="N5929" s="57">
        <v>1.1849999999999999E-2</v>
      </c>
      <c r="T5929" s="58">
        <f t="shared" si="1"/>
        <v>43912</v>
      </c>
      <c r="X5929" s="57">
        <v>-1.5380000000000001E-3</v>
      </c>
      <c r="Z5929" s="57">
        <v>1.232E-3</v>
      </c>
    </row>
    <row r="5930" spans="2:26">
      <c r="B5930" s="58">
        <f t="shared" si="0"/>
        <v>43913</v>
      </c>
      <c r="D5930" s="57">
        <v>1.0200000000000001E-2</v>
      </c>
      <c r="I5930" s="57">
        <v>1.1575E-2</v>
      </c>
      <c r="N5930" s="57">
        <v>1.1975E-2</v>
      </c>
      <c r="T5930" s="58">
        <f t="shared" si="1"/>
        <v>43913</v>
      </c>
      <c r="X5930" s="57">
        <v>-1.64E-3</v>
      </c>
      <c r="Z5930" s="57">
        <v>8.43E-4</v>
      </c>
    </row>
    <row r="5931" spans="2:26">
      <c r="B5931" s="58">
        <f t="shared" si="0"/>
        <v>43914</v>
      </c>
      <c r="D5931" s="57">
        <v>1.0699999999999999E-2</v>
      </c>
      <c r="I5931" s="57">
        <v>1.125E-2</v>
      </c>
      <c r="N5931" s="57">
        <v>1.1650000000000001E-2</v>
      </c>
      <c r="T5931" s="58">
        <f t="shared" si="1"/>
        <v>43914</v>
      </c>
      <c r="X5931" s="57">
        <v>-1.4599999999999999E-3</v>
      </c>
      <c r="Z5931" s="57">
        <v>1.686E-3</v>
      </c>
    </row>
    <row r="5932" spans="2:26">
      <c r="B5932" s="58">
        <f t="shared" si="0"/>
        <v>43915</v>
      </c>
      <c r="D5932" s="57">
        <v>1.0999999999999999E-2</v>
      </c>
      <c r="I5932" s="57">
        <v>1.0500000000000001E-2</v>
      </c>
      <c r="N5932" s="57">
        <v>1.095E-2</v>
      </c>
      <c r="T5932" s="58">
        <f t="shared" si="1"/>
        <v>43915</v>
      </c>
      <c r="X5932" s="57">
        <v>-1.09E-3</v>
      </c>
      <c r="Z5932" s="57">
        <v>2.4740000000000001E-3</v>
      </c>
    </row>
    <row r="5933" spans="2:26">
      <c r="B5933" s="58">
        <f t="shared" si="0"/>
        <v>43916</v>
      </c>
      <c r="D5933" s="57">
        <v>1.0999999999999999E-2</v>
      </c>
      <c r="I5933" s="57">
        <v>9.5250000000000005E-3</v>
      </c>
      <c r="N5933" s="57">
        <v>9.7000000000000003E-3</v>
      </c>
      <c r="T5933" s="58">
        <f t="shared" si="1"/>
        <v>43916</v>
      </c>
      <c r="X5933" s="57">
        <v>-1.7880000000000001E-3</v>
      </c>
      <c r="Z5933" s="57">
        <v>2.464E-3</v>
      </c>
    </row>
    <row r="5934" spans="2:26">
      <c r="B5934" s="58">
        <f t="shared" si="0"/>
        <v>43917</v>
      </c>
      <c r="D5934" s="57">
        <v>1.0999999999999999E-2</v>
      </c>
      <c r="I5934" s="57">
        <v>9.7999999999999997E-3</v>
      </c>
      <c r="N5934" s="57">
        <v>1.0149999999999999E-2</v>
      </c>
      <c r="T5934" s="58">
        <f t="shared" si="1"/>
        <v>43917</v>
      </c>
      <c r="X5934" s="57">
        <v>-2.33E-3</v>
      </c>
      <c r="Z5934" s="57">
        <v>1.552E-3</v>
      </c>
    </row>
    <row r="5935" spans="2:26">
      <c r="B5935" s="58">
        <f t="shared" si="0"/>
        <v>43918</v>
      </c>
      <c r="D5935" s="57">
        <v>1.0999999999999999E-2</v>
      </c>
      <c r="I5935" s="57">
        <v>9.7999999999999997E-3</v>
      </c>
      <c r="N5935" s="57">
        <v>1.0149999999999999E-2</v>
      </c>
      <c r="T5935" s="58">
        <f t="shared" si="1"/>
        <v>43918</v>
      </c>
      <c r="X5935" s="57">
        <v>-2.33E-3</v>
      </c>
      <c r="Z5935" s="57">
        <v>1.552E-3</v>
      </c>
    </row>
    <row r="5936" spans="2:26">
      <c r="B5936" s="58">
        <f t="shared" si="0"/>
        <v>43919</v>
      </c>
      <c r="D5936" s="57">
        <v>1.0999999999999999E-2</v>
      </c>
      <c r="I5936" s="57">
        <v>9.7999999999999997E-3</v>
      </c>
      <c r="N5936" s="57">
        <v>1.0149999999999999E-2</v>
      </c>
      <c r="T5936" s="58">
        <f t="shared" si="1"/>
        <v>43919</v>
      </c>
      <c r="X5936" s="57">
        <v>-2.33E-3</v>
      </c>
      <c r="Z5936" s="57">
        <v>1.552E-3</v>
      </c>
    </row>
    <row r="5937" spans="2:26">
      <c r="B5937" s="58">
        <f t="shared" si="0"/>
        <v>43920</v>
      </c>
      <c r="D5937" s="57">
        <v>1.0999999999999999E-2</v>
      </c>
      <c r="I5937" s="57">
        <v>1.0149999999999999E-2</v>
      </c>
      <c r="N5937" s="57">
        <v>1.0500000000000001E-2</v>
      </c>
      <c r="T5937" s="58">
        <f t="shared" si="1"/>
        <v>43920</v>
      </c>
      <c r="X5937" s="57">
        <v>-2.4480000000000001E-3</v>
      </c>
      <c r="Z5937" s="57">
        <v>1.4400000000000001E-3</v>
      </c>
    </row>
    <row r="5938" spans="2:26">
      <c r="B5938" s="58">
        <f t="shared" si="0"/>
        <v>43921</v>
      </c>
      <c r="D5938" s="57">
        <v>1.0999999999999999E-2</v>
      </c>
      <c r="I5938" s="57">
        <v>1.0449999999999999E-2</v>
      </c>
      <c r="N5938" s="57">
        <v>1.0800000000000001E-2</v>
      </c>
      <c r="T5938" s="58">
        <f t="shared" si="1"/>
        <v>43921</v>
      </c>
      <c r="X5938" s="57">
        <v>-2.3449999999999999E-3</v>
      </c>
      <c r="Z5938" s="57">
        <v>1.7600000000000001E-3</v>
      </c>
    </row>
    <row r="5939" spans="2:26">
      <c r="B5939" s="58">
        <f t="shared" si="0"/>
        <v>43922</v>
      </c>
      <c r="D5939" s="57">
        <v>1.0999999999999999E-2</v>
      </c>
      <c r="I5939" s="57">
        <v>1.085E-2</v>
      </c>
      <c r="N5939" s="57">
        <v>1.12E-2</v>
      </c>
      <c r="T5939" s="58">
        <f t="shared" si="1"/>
        <v>43922</v>
      </c>
      <c r="X5939" s="57">
        <v>-2.3549999999999999E-3</v>
      </c>
      <c r="Z5939" s="57">
        <v>1.5150000000000001E-3</v>
      </c>
    </row>
    <row r="5940" spans="2:26">
      <c r="B5940" s="58">
        <f t="shared" si="0"/>
        <v>43923</v>
      </c>
      <c r="D5940" s="57">
        <v>1.0999999999999999E-2</v>
      </c>
      <c r="I5940" s="57">
        <v>1.0675E-2</v>
      </c>
      <c r="N5940" s="57">
        <v>1.1050000000000001E-2</v>
      </c>
      <c r="T5940" s="58">
        <f t="shared" si="1"/>
        <v>43923</v>
      </c>
      <c r="X5940" s="57">
        <v>-2.3400000000000001E-3</v>
      </c>
      <c r="Z5940" s="57">
        <v>1.1180000000000001E-3</v>
      </c>
    </row>
    <row r="5941" spans="2:26">
      <c r="B5941" s="58">
        <f t="shared" si="0"/>
        <v>43924</v>
      </c>
      <c r="D5941" s="57">
        <v>1.0999999999999999E-2</v>
      </c>
      <c r="I5941" s="57">
        <v>1.095E-2</v>
      </c>
      <c r="N5941" s="57">
        <v>1.1350000000000001E-2</v>
      </c>
      <c r="T5941" s="58">
        <f t="shared" si="1"/>
        <v>43924</v>
      </c>
      <c r="X5941" s="57">
        <v>-2.369E-3</v>
      </c>
      <c r="Z5941" s="57">
        <v>8.8999999999999995E-4</v>
      </c>
    </row>
    <row r="5942" spans="2:26">
      <c r="B5942" s="58">
        <f t="shared" si="0"/>
        <v>43925</v>
      </c>
      <c r="D5942" s="57">
        <v>1.0999999999999999E-2</v>
      </c>
      <c r="I5942" s="57">
        <v>1.095E-2</v>
      </c>
      <c r="N5942" s="57">
        <v>1.1350000000000001E-2</v>
      </c>
      <c r="T5942" s="58">
        <f t="shared" si="1"/>
        <v>43925</v>
      </c>
      <c r="X5942" s="57">
        <v>-2.369E-3</v>
      </c>
      <c r="Z5942" s="57">
        <v>8.8999999999999995E-4</v>
      </c>
    </row>
    <row r="5943" spans="2:26">
      <c r="B5943" s="58">
        <f t="shared" si="0"/>
        <v>43926</v>
      </c>
      <c r="D5943" s="57">
        <v>1.0999999999999999E-2</v>
      </c>
      <c r="I5943" s="57">
        <v>1.095E-2</v>
      </c>
      <c r="N5943" s="57">
        <v>1.1350000000000001E-2</v>
      </c>
      <c r="T5943" s="58">
        <f t="shared" si="1"/>
        <v>43926</v>
      </c>
      <c r="X5943" s="57">
        <v>-2.369E-3</v>
      </c>
      <c r="Z5943" s="57">
        <v>8.8999999999999995E-4</v>
      </c>
    </row>
    <row r="5944" spans="2:26">
      <c r="B5944" s="58">
        <f t="shared" si="0"/>
        <v>43927</v>
      </c>
      <c r="D5944" s="57">
        <v>1.0999999999999999E-2</v>
      </c>
      <c r="I5944" s="57">
        <v>1.0800000000000001E-2</v>
      </c>
      <c r="N5944" s="57">
        <v>1.1375E-2</v>
      </c>
      <c r="T5944" s="58">
        <f t="shared" si="1"/>
        <v>43927</v>
      </c>
      <c r="X5944" s="57">
        <v>-2.2699999999999999E-3</v>
      </c>
      <c r="Z5944" s="57">
        <v>1.2700000000000001E-3</v>
      </c>
    </row>
    <row r="5945" spans="2:26">
      <c r="B5945" s="58">
        <f t="shared" si="0"/>
        <v>43928</v>
      </c>
      <c r="D5945" s="57">
        <v>1.0999999999999999E-2</v>
      </c>
      <c r="I5945" s="57">
        <v>1.085E-2</v>
      </c>
      <c r="N5945" s="57">
        <v>1.15E-2</v>
      </c>
      <c r="T5945" s="58">
        <f t="shared" si="1"/>
        <v>43928</v>
      </c>
      <c r="X5945" s="57">
        <v>-1.635E-3</v>
      </c>
      <c r="Z5945" s="57">
        <v>1.9659999999999999E-3</v>
      </c>
    </row>
    <row r="5946" spans="2:26">
      <c r="B5946" s="58">
        <f t="shared" si="0"/>
        <v>43929</v>
      </c>
      <c r="D5946" s="57">
        <v>1.0999999999999999E-2</v>
      </c>
      <c r="I5946" s="57">
        <v>1.0375000000000001E-2</v>
      </c>
      <c r="N5946" s="57">
        <v>1.095E-2</v>
      </c>
      <c r="T5946" s="58">
        <f t="shared" si="1"/>
        <v>43929</v>
      </c>
      <c r="X5946" s="57">
        <v>-1.6080000000000001E-3</v>
      </c>
      <c r="Z5946" s="57">
        <v>1.841E-3</v>
      </c>
    </row>
    <row r="5947" spans="2:26">
      <c r="B5947" s="58">
        <f t="shared" si="0"/>
        <v>43930</v>
      </c>
      <c r="D5947" s="57">
        <v>1.0999999999999999E-2</v>
      </c>
      <c r="I5947" s="57">
        <v>1.005E-2</v>
      </c>
      <c r="N5947" s="57">
        <v>1.0449999999999999E-2</v>
      </c>
      <c r="T5947" s="58">
        <f t="shared" si="1"/>
        <v>43930</v>
      </c>
      <c r="X5947" s="57">
        <v>-2.0569999999999998E-3</v>
      </c>
      <c r="Z5947" s="57">
        <v>1.346E-3</v>
      </c>
    </row>
    <row r="5948" spans="2:26">
      <c r="B5948" s="58">
        <f t="shared" si="0"/>
        <v>43931</v>
      </c>
      <c r="D5948" s="57">
        <v>1.0999999999999999E-2</v>
      </c>
      <c r="I5948" s="57">
        <v>9.9000000000000008E-3</v>
      </c>
      <c r="N5948" s="57">
        <v>1.0425E-2</v>
      </c>
      <c r="T5948" s="58">
        <f t="shared" si="1"/>
        <v>43931</v>
      </c>
      <c r="X5948" s="57">
        <v>-2.0569999999999998E-3</v>
      </c>
      <c r="Z5948" s="57">
        <v>1.346E-3</v>
      </c>
    </row>
    <row r="5949" spans="2:26">
      <c r="B5949" s="58">
        <f t="shared" si="0"/>
        <v>43932</v>
      </c>
      <c r="D5949" s="57">
        <v>1.0999999999999999E-2</v>
      </c>
      <c r="I5949" s="57">
        <v>9.9000000000000008E-3</v>
      </c>
      <c r="N5949" s="57">
        <v>1.0425E-2</v>
      </c>
      <c r="T5949" s="58">
        <f t="shared" si="1"/>
        <v>43932</v>
      </c>
      <c r="X5949" s="57">
        <v>-2.0569999999999998E-3</v>
      </c>
      <c r="Z5949" s="57">
        <v>1.346E-3</v>
      </c>
    </row>
    <row r="5950" spans="2:26">
      <c r="B5950" s="58">
        <f t="shared" si="0"/>
        <v>43933</v>
      </c>
      <c r="D5950" s="57">
        <v>1.0999999999999999E-2</v>
      </c>
      <c r="I5950" s="57">
        <v>9.9000000000000008E-3</v>
      </c>
      <c r="N5950" s="57">
        <v>1.0425E-2</v>
      </c>
      <c r="T5950" s="58">
        <f t="shared" si="1"/>
        <v>43933</v>
      </c>
      <c r="X5950" s="57">
        <v>-2.0569999999999998E-3</v>
      </c>
      <c r="Z5950" s="57">
        <v>1.346E-3</v>
      </c>
    </row>
    <row r="5951" spans="2:26">
      <c r="B5951" s="58">
        <f t="shared" si="0"/>
        <v>43934</v>
      </c>
      <c r="D5951" s="57">
        <v>1.0999999999999999E-2</v>
      </c>
      <c r="I5951" s="57">
        <v>1.01E-2</v>
      </c>
      <c r="N5951" s="57">
        <v>1.0625000000000001E-2</v>
      </c>
      <c r="T5951" s="58">
        <f t="shared" si="1"/>
        <v>43934</v>
      </c>
      <c r="X5951" s="57">
        <v>-2.0569999999999998E-3</v>
      </c>
      <c r="Z5951" s="57">
        <v>1.4400000000000001E-3</v>
      </c>
    </row>
    <row r="5952" spans="2:26">
      <c r="B5952" s="58">
        <f t="shared" si="0"/>
        <v>43935</v>
      </c>
      <c r="D5952" s="57">
        <v>1.0999999999999999E-2</v>
      </c>
      <c r="I5952" s="57">
        <v>1.005E-2</v>
      </c>
      <c r="N5952" s="57">
        <v>1.0500000000000001E-2</v>
      </c>
      <c r="T5952" s="58">
        <f t="shared" si="1"/>
        <v>43935</v>
      </c>
      <c r="X5952" s="57">
        <v>-2.1900000000000001E-3</v>
      </c>
      <c r="Z5952" s="57">
        <v>1.1509999999999999E-3</v>
      </c>
    </row>
    <row r="5953" spans="2:26">
      <c r="B5953" s="58">
        <f t="shared" si="0"/>
        <v>43936</v>
      </c>
      <c r="D5953" s="57">
        <v>1.0999999999999999E-2</v>
      </c>
      <c r="I5953" s="57">
        <v>1.005E-2</v>
      </c>
      <c r="N5953" s="57">
        <v>1.0500000000000001E-2</v>
      </c>
      <c r="T5953" s="58">
        <f t="shared" si="1"/>
        <v>43936</v>
      </c>
      <c r="X5953" s="57">
        <v>-2.4299999999999999E-3</v>
      </c>
      <c r="Z5953" s="57">
        <v>5.2800000000000004E-4</v>
      </c>
    </row>
    <row r="5954" spans="2:26">
      <c r="B5954" s="58">
        <f t="shared" si="0"/>
        <v>43937</v>
      </c>
      <c r="D5954" s="57">
        <v>1.0999999999999999E-2</v>
      </c>
      <c r="I5954" s="57">
        <v>9.5499999999999995E-3</v>
      </c>
      <c r="N5954" s="57">
        <v>9.8499999999999994E-3</v>
      </c>
      <c r="T5954" s="58">
        <f t="shared" si="1"/>
        <v>43937</v>
      </c>
      <c r="X5954" s="57">
        <v>-2.5999999999999999E-3</v>
      </c>
      <c r="Z5954" s="57">
        <v>1.8799999999999999E-4</v>
      </c>
    </row>
    <row r="5955" spans="2:26">
      <c r="B5955" s="58">
        <f t="shared" si="0"/>
        <v>43938</v>
      </c>
      <c r="D5955" s="57">
        <v>1.0999999999999999E-2</v>
      </c>
      <c r="I5955" s="57">
        <v>9.75E-3</v>
      </c>
      <c r="N5955" s="57">
        <v>1.0149999999999999E-2</v>
      </c>
      <c r="T5955" s="58">
        <f t="shared" si="1"/>
        <v>43938</v>
      </c>
      <c r="X5955" s="57">
        <v>-2.5309999999999998E-3</v>
      </c>
      <c r="Z5955" s="57">
        <v>3.8099999999999999E-4</v>
      </c>
    </row>
    <row r="5956" spans="2:26">
      <c r="B5956" s="58">
        <f t="shared" si="0"/>
        <v>43939</v>
      </c>
      <c r="D5956" s="57">
        <v>1.0999999999999999E-2</v>
      </c>
      <c r="I5956" s="57">
        <v>9.75E-3</v>
      </c>
      <c r="N5956" s="57">
        <v>1.0149999999999999E-2</v>
      </c>
      <c r="T5956" s="58">
        <f t="shared" si="1"/>
        <v>43939</v>
      </c>
      <c r="X5956" s="57">
        <v>-2.5309999999999998E-3</v>
      </c>
      <c r="Z5956" s="57">
        <v>3.8099999999999999E-4</v>
      </c>
    </row>
    <row r="5957" spans="2:26">
      <c r="B5957" s="58">
        <f t="shared" si="0"/>
        <v>43940</v>
      </c>
      <c r="D5957" s="57">
        <v>1.0999999999999999E-2</v>
      </c>
      <c r="I5957" s="57">
        <v>9.75E-3</v>
      </c>
      <c r="N5957" s="57">
        <v>1.0149999999999999E-2</v>
      </c>
      <c r="T5957" s="58">
        <f t="shared" si="1"/>
        <v>43940</v>
      </c>
      <c r="X5957" s="57">
        <v>-2.5309999999999998E-3</v>
      </c>
      <c r="Z5957" s="57">
        <v>3.8099999999999999E-4</v>
      </c>
    </row>
    <row r="5958" spans="2:26">
      <c r="B5958" s="58">
        <f t="shared" si="0"/>
        <v>43941</v>
      </c>
      <c r="D5958" s="57">
        <v>1.0999999999999999E-2</v>
      </c>
      <c r="I5958" s="57">
        <v>9.7000000000000003E-3</v>
      </c>
      <c r="N5958" s="57">
        <v>1.005E-2</v>
      </c>
      <c r="T5958" s="58">
        <f t="shared" si="1"/>
        <v>43941</v>
      </c>
      <c r="X5958" s="57">
        <v>-2.2100000000000002E-3</v>
      </c>
      <c r="Z5958" s="57">
        <v>7.2000000000000005E-4</v>
      </c>
    </row>
    <row r="5959" spans="2:26">
      <c r="B5959" s="58">
        <f t="shared" ref="B5959:B6018" si="2">B5958+1</f>
        <v>43942</v>
      </c>
      <c r="D5959" s="57">
        <v>1.0999999999999999E-2</v>
      </c>
      <c r="I5959" s="57">
        <v>9.7249999999999993E-3</v>
      </c>
      <c r="N5959" s="57">
        <v>1.0075000000000001E-2</v>
      </c>
      <c r="T5959" s="58">
        <f t="shared" ref="T5959:T6018" si="3">T5958+1</f>
        <v>43942</v>
      </c>
      <c r="X5959" s="57">
        <v>-2.1199999999999999E-3</v>
      </c>
      <c r="Z5959" s="57">
        <v>5.0000000000000001E-4</v>
      </c>
    </row>
    <row r="5960" spans="2:26">
      <c r="B5960" s="58">
        <f t="shared" si="2"/>
        <v>43943</v>
      </c>
      <c r="D5960" s="57">
        <v>1.0999999999999999E-2</v>
      </c>
      <c r="I5960" s="57">
        <v>1.0325000000000001E-2</v>
      </c>
      <c r="N5960" s="57">
        <v>1.085E-2</v>
      </c>
      <c r="T5960" s="58">
        <f t="shared" si="3"/>
        <v>43943</v>
      </c>
      <c r="X5960" s="57">
        <v>-1.6199999999999999E-3</v>
      </c>
      <c r="Z5960" s="57">
        <v>1.0280000000000001E-3</v>
      </c>
    </row>
    <row r="5961" spans="2:26">
      <c r="B5961" s="58">
        <f t="shared" si="2"/>
        <v>43944</v>
      </c>
      <c r="D5961" s="57">
        <v>1.0999999999999999E-2</v>
      </c>
      <c r="I5961" s="57">
        <v>1.0175E-2</v>
      </c>
      <c r="N5961" s="57">
        <v>1.065E-2</v>
      </c>
      <c r="T5961" s="58">
        <f t="shared" si="3"/>
        <v>43944</v>
      </c>
      <c r="X5961" s="57">
        <v>-1.8550000000000001E-3</v>
      </c>
      <c r="Z5961" s="57">
        <v>4.4499999999999997E-4</v>
      </c>
    </row>
    <row r="5962" spans="2:26">
      <c r="B5962" s="58">
        <f t="shared" si="2"/>
        <v>43945</v>
      </c>
      <c r="D5962" s="57">
        <v>1.0999999999999999E-2</v>
      </c>
      <c r="I5962" s="57">
        <v>9.9500000000000005E-3</v>
      </c>
      <c r="N5962" s="57">
        <v>1.04E-2</v>
      </c>
      <c r="T5962" s="58">
        <f t="shared" si="3"/>
        <v>43945</v>
      </c>
      <c r="X5962" s="57">
        <v>-2.3609999999999998E-3</v>
      </c>
      <c r="Z5962" s="57">
        <v>1.3999999999999999E-4</v>
      </c>
    </row>
    <row r="5963" spans="2:26">
      <c r="B5963" s="58">
        <f t="shared" si="2"/>
        <v>43946</v>
      </c>
      <c r="D5963" s="57">
        <v>1.0999999999999999E-2</v>
      </c>
      <c r="I5963" s="57">
        <v>9.9500000000000005E-3</v>
      </c>
      <c r="N5963" s="57">
        <v>1.04E-2</v>
      </c>
      <c r="T5963" s="58">
        <f t="shared" si="3"/>
        <v>43946</v>
      </c>
      <c r="X5963" s="57">
        <v>-2.3609999999999998E-3</v>
      </c>
      <c r="Z5963" s="57">
        <v>1.3999999999999999E-4</v>
      </c>
    </row>
    <row r="5964" spans="2:26">
      <c r="B5964" s="58">
        <f t="shared" si="2"/>
        <v>43947</v>
      </c>
      <c r="D5964" s="57">
        <v>1.0999999999999999E-2</v>
      </c>
      <c r="I5964" s="57">
        <v>9.9500000000000005E-3</v>
      </c>
      <c r="N5964" s="57">
        <v>1.04E-2</v>
      </c>
      <c r="T5964" s="58">
        <f t="shared" si="3"/>
        <v>43947</v>
      </c>
      <c r="X5964" s="57">
        <v>-2.3609999999999998E-3</v>
      </c>
      <c r="Z5964" s="57">
        <v>1.3999999999999999E-4</v>
      </c>
    </row>
    <row r="5965" spans="2:26">
      <c r="B5965" s="58">
        <f t="shared" si="2"/>
        <v>43948</v>
      </c>
      <c r="D5965" s="57">
        <v>1.0999999999999999E-2</v>
      </c>
      <c r="I5965" s="57">
        <v>1.0149999999999999E-2</v>
      </c>
      <c r="N5965" s="57">
        <v>1.0699999999999999E-2</v>
      </c>
      <c r="T5965" s="58">
        <f t="shared" si="3"/>
        <v>43948</v>
      </c>
      <c r="X5965" s="57">
        <v>-2.2729999999999998E-3</v>
      </c>
      <c r="Z5965" s="57">
        <v>2.9999999999999997E-4</v>
      </c>
    </row>
    <row r="5966" spans="2:26">
      <c r="B5966" s="58">
        <f t="shared" si="2"/>
        <v>43949</v>
      </c>
      <c r="D5966" s="57">
        <v>1.0999999999999999E-2</v>
      </c>
      <c r="I5966" s="57">
        <v>1.005E-2</v>
      </c>
      <c r="N5966" s="57">
        <v>1.065E-2</v>
      </c>
      <c r="T5966" s="58">
        <f t="shared" si="3"/>
        <v>43949</v>
      </c>
      <c r="X5966" s="57">
        <v>-2.5349999999999999E-3</v>
      </c>
      <c r="Z5966" s="57">
        <v>2.7E-4</v>
      </c>
    </row>
    <row r="5967" spans="2:26">
      <c r="B5967" s="58">
        <f t="shared" si="2"/>
        <v>43950</v>
      </c>
      <c r="D5967" s="57">
        <v>1.0999999999999999E-2</v>
      </c>
      <c r="I5967" s="57">
        <v>9.75E-3</v>
      </c>
      <c r="N5967" s="57">
        <v>1.035E-2</v>
      </c>
      <c r="T5967" s="58">
        <f t="shared" si="3"/>
        <v>43950</v>
      </c>
      <c r="X5967" s="57">
        <v>-2.7000000000000001E-3</v>
      </c>
      <c r="Z5967" s="57">
        <v>4.6E-5</v>
      </c>
    </row>
    <row r="5968" spans="2:26">
      <c r="B5968" s="58">
        <f t="shared" si="2"/>
        <v>43951</v>
      </c>
      <c r="D5968" s="57">
        <v>1.0999999999999999E-2</v>
      </c>
      <c r="I5968" s="57">
        <v>9.75E-3</v>
      </c>
      <c r="N5968" s="57">
        <v>1.035E-2</v>
      </c>
      <c r="T5968" s="58">
        <f t="shared" si="3"/>
        <v>43951</v>
      </c>
      <c r="X5968" s="57">
        <v>-3.3600000000000001E-3</v>
      </c>
      <c r="Z5968" s="57">
        <v>-5.8E-4</v>
      </c>
    </row>
    <row r="5969" spans="2:26">
      <c r="B5969" s="58">
        <f t="shared" si="2"/>
        <v>43952</v>
      </c>
      <c r="D5969" s="57">
        <v>1.0999999999999999E-2</v>
      </c>
      <c r="I5969" s="57">
        <v>9.75E-3</v>
      </c>
      <c r="N5969" s="57">
        <v>1.035E-2</v>
      </c>
      <c r="T5969" s="58">
        <f t="shared" si="3"/>
        <v>43952</v>
      </c>
      <c r="X5969" s="57">
        <v>-3.3600000000000001E-3</v>
      </c>
      <c r="Z5969" s="57">
        <v>-6.0999999999999997E-4</v>
      </c>
    </row>
    <row r="5970" spans="2:26">
      <c r="B5970" s="58">
        <f t="shared" si="2"/>
        <v>43953</v>
      </c>
      <c r="D5970" s="57">
        <v>1.0999999999999999E-2</v>
      </c>
      <c r="I5970" s="57">
        <v>9.75E-3</v>
      </c>
      <c r="N5970" s="57">
        <v>1.035E-2</v>
      </c>
      <c r="T5970" s="58">
        <f t="shared" si="3"/>
        <v>43953</v>
      </c>
      <c r="X5970" s="57">
        <v>-3.3600000000000001E-3</v>
      </c>
      <c r="Z5970" s="57">
        <v>-6.0999999999999997E-4</v>
      </c>
    </row>
    <row r="5971" spans="2:26">
      <c r="B5971" s="58">
        <f t="shared" si="2"/>
        <v>43954</v>
      </c>
      <c r="D5971" s="57">
        <v>1.0999999999999999E-2</v>
      </c>
      <c r="I5971" s="57">
        <v>9.75E-3</v>
      </c>
      <c r="N5971" s="57">
        <v>1.035E-2</v>
      </c>
      <c r="T5971" s="58">
        <f t="shared" si="3"/>
        <v>43954</v>
      </c>
      <c r="X5971" s="57">
        <v>-3.3600000000000001E-3</v>
      </c>
      <c r="Z5971" s="57">
        <v>-6.0999999999999997E-4</v>
      </c>
    </row>
    <row r="5972" spans="2:26">
      <c r="B5972" s="58">
        <f t="shared" si="2"/>
        <v>43955</v>
      </c>
      <c r="D5972" s="57">
        <v>1.0999999999999999E-2</v>
      </c>
      <c r="I5972" s="57">
        <v>9.3500000000000007E-3</v>
      </c>
      <c r="N5972" s="57">
        <v>9.9749999999999995E-3</v>
      </c>
      <c r="T5972" s="58">
        <f t="shared" si="3"/>
        <v>43955</v>
      </c>
      <c r="X5972" s="57">
        <v>-3.179E-3</v>
      </c>
      <c r="Z5972" s="57">
        <v>-2.32E-4</v>
      </c>
    </row>
    <row r="5973" spans="2:26">
      <c r="B5973" s="58">
        <f t="shared" si="2"/>
        <v>43956</v>
      </c>
      <c r="D5973" s="57">
        <v>1.0999999999999999E-2</v>
      </c>
      <c r="I5973" s="57">
        <v>9.3500000000000007E-3</v>
      </c>
      <c r="N5973" s="57">
        <v>9.9749999999999995E-3</v>
      </c>
      <c r="T5973" s="58">
        <f t="shared" si="3"/>
        <v>43956</v>
      </c>
      <c r="X5973" s="57">
        <v>-3.2929999999999999E-3</v>
      </c>
      <c r="Z5973" s="57">
        <v>-2.3699999999999999E-4</v>
      </c>
    </row>
    <row r="5974" spans="2:26">
      <c r="B5974" s="58">
        <f t="shared" si="2"/>
        <v>43957</v>
      </c>
      <c r="D5974" s="57">
        <v>1.0999999999999999E-2</v>
      </c>
      <c r="I5974" s="57">
        <v>9.2499999999999995E-3</v>
      </c>
      <c r="N5974" s="57">
        <v>9.9249999999999998E-3</v>
      </c>
      <c r="T5974" s="58">
        <f t="shared" si="3"/>
        <v>43957</v>
      </c>
      <c r="X5974" s="57">
        <v>-2.9559999999999999E-3</v>
      </c>
      <c r="Z5974" s="57">
        <v>1.8000000000000001E-4</v>
      </c>
    </row>
    <row r="5975" spans="2:26">
      <c r="B5975" s="58">
        <f t="shared" si="2"/>
        <v>43958</v>
      </c>
      <c r="D5975" s="57">
        <v>1.0800000000000001E-2</v>
      </c>
      <c r="I5975" s="57">
        <v>8.9250000000000006E-3</v>
      </c>
      <c r="N5975" s="57">
        <v>9.5999999999999992E-3</v>
      </c>
      <c r="T5975" s="58">
        <f t="shared" si="3"/>
        <v>43958</v>
      </c>
      <c r="X5975" s="57">
        <v>-3.0530000000000002E-3</v>
      </c>
      <c r="Z5975" s="57">
        <v>-1.25E-4</v>
      </c>
    </row>
    <row r="5976" spans="2:26">
      <c r="B5976" s="58">
        <f t="shared" si="2"/>
        <v>43959</v>
      </c>
      <c r="D5976" s="57">
        <v>1.0800000000000001E-2</v>
      </c>
      <c r="I5976" s="57">
        <v>8.5249999999999996E-3</v>
      </c>
      <c r="N5976" s="57">
        <v>9.1999999999999998E-3</v>
      </c>
      <c r="T5976" s="58">
        <f t="shared" si="3"/>
        <v>43959</v>
      </c>
      <c r="X5976" s="57">
        <v>-3.0149999999999999E-3</v>
      </c>
      <c r="Z5976" s="57">
        <v>6.9999999999999994E-5</v>
      </c>
    </row>
    <row r="5977" spans="2:26">
      <c r="B5977" s="58">
        <f t="shared" si="2"/>
        <v>43960</v>
      </c>
      <c r="D5977" s="57">
        <v>1.0800000000000001E-2</v>
      </c>
      <c r="I5977" s="57">
        <v>8.5249999999999996E-3</v>
      </c>
      <c r="N5977" s="57">
        <v>9.1999999999999998E-3</v>
      </c>
      <c r="T5977" s="58">
        <f t="shared" si="3"/>
        <v>43960</v>
      </c>
      <c r="X5977" s="57">
        <v>-3.0149999999999999E-3</v>
      </c>
      <c r="Z5977" s="57">
        <v>6.9999999999999994E-5</v>
      </c>
    </row>
    <row r="5978" spans="2:26">
      <c r="B5978" s="58">
        <f t="shared" si="2"/>
        <v>43961</v>
      </c>
      <c r="D5978" s="57">
        <v>1.0800000000000001E-2</v>
      </c>
      <c r="I5978" s="57">
        <v>8.5249999999999996E-3</v>
      </c>
      <c r="N5978" s="57">
        <v>9.1999999999999998E-3</v>
      </c>
      <c r="T5978" s="58">
        <f t="shared" si="3"/>
        <v>43961</v>
      </c>
      <c r="X5978" s="57">
        <v>-3.0149999999999999E-3</v>
      </c>
      <c r="Z5978" s="57">
        <v>6.9999999999999994E-5</v>
      </c>
    </row>
    <row r="5979" spans="2:26">
      <c r="B5979" s="58">
        <f t="shared" si="2"/>
        <v>43962</v>
      </c>
      <c r="D5979" s="57">
        <v>1.0500000000000001E-2</v>
      </c>
      <c r="I5979" s="57">
        <v>8.8249999999999995E-3</v>
      </c>
      <c r="N5979" s="57">
        <v>9.4999999999999998E-3</v>
      </c>
      <c r="T5979" s="58">
        <f t="shared" si="3"/>
        <v>43962</v>
      </c>
      <c r="X5979" s="57">
        <v>-2.8900000000000002E-3</v>
      </c>
      <c r="Z5979" s="57">
        <v>4.0000000000000003E-5</v>
      </c>
    </row>
    <row r="5980" spans="2:26">
      <c r="B5980" s="58">
        <f t="shared" si="2"/>
        <v>43963</v>
      </c>
      <c r="D5980" s="57">
        <v>1.0500000000000001E-2</v>
      </c>
      <c r="I5980" s="57">
        <v>8.4749999999999999E-3</v>
      </c>
      <c r="N5980" s="57">
        <v>9.1500000000000001E-3</v>
      </c>
      <c r="T5980" s="58">
        <f t="shared" si="3"/>
        <v>43963</v>
      </c>
      <c r="X5980" s="57">
        <v>-2.9970000000000001E-3</v>
      </c>
      <c r="Z5980" s="57">
        <v>-4.84E-4</v>
      </c>
    </row>
    <row r="5981" spans="2:26">
      <c r="B5981" s="58">
        <f t="shared" si="2"/>
        <v>43964</v>
      </c>
      <c r="D5981" s="57">
        <v>1.0500000000000001E-2</v>
      </c>
      <c r="I5981" s="57">
        <v>8.175E-3</v>
      </c>
      <c r="N5981" s="57">
        <v>8.7749999999999998E-3</v>
      </c>
      <c r="T5981" s="58">
        <f t="shared" si="3"/>
        <v>43964</v>
      </c>
      <c r="X5981" s="57">
        <v>-3.0400000000000002E-3</v>
      </c>
      <c r="Z5981" s="57">
        <v>-5.4699999999999996E-4</v>
      </c>
    </row>
    <row r="5982" spans="2:26">
      <c r="B5982" s="58">
        <f t="shared" si="2"/>
        <v>43965</v>
      </c>
      <c r="D5982" s="57">
        <v>1.0500000000000001E-2</v>
      </c>
      <c r="I5982" s="57">
        <v>8.2500000000000004E-3</v>
      </c>
      <c r="N5982" s="57">
        <v>8.7749999999999998E-3</v>
      </c>
      <c r="T5982" s="58">
        <f t="shared" si="3"/>
        <v>43965</v>
      </c>
      <c r="X5982" s="57">
        <v>-3.101E-3</v>
      </c>
      <c r="Z5982" s="57">
        <v>-6.3000000000000003E-4</v>
      </c>
    </row>
    <row r="5983" spans="2:26">
      <c r="B5983" s="58">
        <f t="shared" si="2"/>
        <v>43966</v>
      </c>
      <c r="D5983" s="57">
        <v>1.0500000000000001E-2</v>
      </c>
      <c r="I5983" s="57">
        <v>8.3999999999999995E-3</v>
      </c>
      <c r="N5983" s="57">
        <v>8.8749999999999992E-3</v>
      </c>
      <c r="T5983" s="58">
        <f t="shared" si="3"/>
        <v>43966</v>
      </c>
      <c r="X5983" s="57">
        <v>-2.9320000000000001E-3</v>
      </c>
      <c r="Z5983" s="57">
        <v>-5.9999999999999995E-4</v>
      </c>
    </row>
    <row r="5984" spans="2:26">
      <c r="B5984" s="58">
        <f t="shared" si="2"/>
        <v>43967</v>
      </c>
      <c r="D5984" s="57">
        <v>1.0500000000000001E-2</v>
      </c>
      <c r="I5984" s="57">
        <v>8.3999999999999995E-3</v>
      </c>
      <c r="N5984" s="57">
        <v>8.8749999999999992E-3</v>
      </c>
      <c r="T5984" s="58">
        <f t="shared" si="3"/>
        <v>43967</v>
      </c>
      <c r="X5984" s="57">
        <v>-2.9320000000000001E-3</v>
      </c>
      <c r="Z5984" s="57">
        <v>-5.9999999999999995E-4</v>
      </c>
    </row>
    <row r="5985" spans="2:26">
      <c r="B5985" s="58">
        <f t="shared" si="2"/>
        <v>43968</v>
      </c>
      <c r="D5985" s="57">
        <v>1.0500000000000001E-2</v>
      </c>
      <c r="I5985" s="57">
        <v>8.3999999999999995E-3</v>
      </c>
      <c r="N5985" s="57">
        <v>8.8749999999999992E-3</v>
      </c>
      <c r="T5985" s="58">
        <f t="shared" si="3"/>
        <v>43968</v>
      </c>
      <c r="X5985" s="57">
        <v>-2.9320000000000001E-3</v>
      </c>
      <c r="Z5985" s="57">
        <v>-5.9999999999999995E-4</v>
      </c>
    </row>
    <row r="5986" spans="2:26">
      <c r="B5986" s="58">
        <f t="shared" si="2"/>
        <v>43969</v>
      </c>
      <c r="D5986" s="57">
        <v>1.0500000000000001E-2</v>
      </c>
      <c r="I5986" s="57">
        <v>8.6999999999999994E-3</v>
      </c>
      <c r="N5986" s="57">
        <v>9.2250000000000006E-3</v>
      </c>
      <c r="T5986" s="58">
        <f t="shared" si="3"/>
        <v>43969</v>
      </c>
      <c r="X5986" s="57">
        <v>-2.7430000000000002E-3</v>
      </c>
      <c r="Z5986" s="57">
        <v>-2.3000000000000001E-4</v>
      </c>
    </row>
    <row r="5987" spans="2:26">
      <c r="B5987" s="58">
        <f t="shared" si="2"/>
        <v>43970</v>
      </c>
      <c r="D5987" s="57">
        <v>1.0200000000000001E-2</v>
      </c>
      <c r="I5987" s="57">
        <v>8.8500000000000002E-3</v>
      </c>
      <c r="N5987" s="57">
        <v>9.4500000000000001E-3</v>
      </c>
      <c r="T5987" s="58">
        <f t="shared" si="3"/>
        <v>43970</v>
      </c>
      <c r="X5987" s="57">
        <v>-2.7000000000000001E-3</v>
      </c>
      <c r="Z5987" s="57">
        <v>-2.5000000000000001E-4</v>
      </c>
    </row>
    <row r="5988" spans="2:26">
      <c r="B5988" s="58">
        <f t="shared" si="2"/>
        <v>43971</v>
      </c>
      <c r="D5988" s="57">
        <v>1.0200000000000001E-2</v>
      </c>
      <c r="I5988" s="57">
        <v>8.7250000000000001E-3</v>
      </c>
      <c r="N5988" s="57">
        <v>9.325E-3</v>
      </c>
      <c r="T5988" s="58">
        <f t="shared" si="3"/>
        <v>43971</v>
      </c>
      <c r="X5988" s="57">
        <v>-2.7330000000000002E-3</v>
      </c>
      <c r="Z5988" s="57">
        <v>-3.6000000000000002E-4</v>
      </c>
    </row>
    <row r="5989" spans="2:26">
      <c r="B5989" s="58">
        <f t="shared" si="2"/>
        <v>43972</v>
      </c>
      <c r="D5989" s="57">
        <v>1.0200000000000001E-2</v>
      </c>
      <c r="I5989" s="57">
        <v>8.5249999999999996E-3</v>
      </c>
      <c r="N5989" s="57">
        <v>9.1000000000000004E-3</v>
      </c>
      <c r="T5989" s="58">
        <f t="shared" si="3"/>
        <v>43972</v>
      </c>
      <c r="X5989" s="57">
        <v>-2.8700000000000002E-3</v>
      </c>
      <c r="Z5989" s="57">
        <v>-1.9000000000000001E-4</v>
      </c>
    </row>
    <row r="5990" spans="2:26">
      <c r="B5990" s="58">
        <f t="shared" si="2"/>
        <v>43973</v>
      </c>
      <c r="D5990" s="57">
        <v>1.0200000000000001E-2</v>
      </c>
      <c r="I5990" s="57">
        <v>8.175E-3</v>
      </c>
      <c r="N5990" s="57">
        <v>8.7749999999999998E-3</v>
      </c>
      <c r="T5990" s="58">
        <f t="shared" si="3"/>
        <v>43973</v>
      </c>
      <c r="X5990" s="57">
        <v>-2.8600000000000001E-3</v>
      </c>
      <c r="Z5990" s="57">
        <v>-2.1000000000000001E-4</v>
      </c>
    </row>
    <row r="5991" spans="2:26">
      <c r="B5991" s="58">
        <f t="shared" si="2"/>
        <v>43974</v>
      </c>
      <c r="D5991" s="57">
        <v>1.0200000000000001E-2</v>
      </c>
      <c r="I5991" s="57">
        <v>8.175E-3</v>
      </c>
      <c r="N5991" s="57">
        <v>8.7749999999999998E-3</v>
      </c>
      <c r="T5991" s="58">
        <f t="shared" si="3"/>
        <v>43974</v>
      </c>
      <c r="X5991" s="57">
        <v>-2.8600000000000001E-3</v>
      </c>
      <c r="Z5991" s="57">
        <v>-2.1000000000000001E-4</v>
      </c>
    </row>
    <row r="5992" spans="2:26">
      <c r="B5992" s="58">
        <f t="shared" si="2"/>
        <v>43975</v>
      </c>
      <c r="D5992" s="57">
        <v>1.0200000000000001E-2</v>
      </c>
      <c r="I5992" s="57">
        <v>8.175E-3</v>
      </c>
      <c r="N5992" s="57">
        <v>8.7749999999999998E-3</v>
      </c>
      <c r="T5992" s="58">
        <f t="shared" si="3"/>
        <v>43975</v>
      </c>
      <c r="X5992" s="57">
        <v>-2.8600000000000001E-3</v>
      </c>
      <c r="Z5992" s="57">
        <v>-2.1000000000000001E-4</v>
      </c>
    </row>
    <row r="5993" spans="2:26">
      <c r="B5993" s="58">
        <f t="shared" si="2"/>
        <v>43976</v>
      </c>
      <c r="D5993" s="57">
        <v>1.0200000000000001E-2</v>
      </c>
      <c r="I5993" s="57">
        <v>8.1499999999999993E-3</v>
      </c>
      <c r="N5993" s="57">
        <v>8.7250000000000001E-3</v>
      </c>
      <c r="T5993" s="58">
        <f t="shared" si="3"/>
        <v>43976</v>
      </c>
      <c r="X5993" s="57">
        <v>-2.8400000000000001E-3</v>
      </c>
      <c r="Z5993" s="57">
        <v>-2.3800000000000001E-4</v>
      </c>
    </row>
    <row r="5994" spans="2:26">
      <c r="B5994" s="58">
        <f t="shared" si="2"/>
        <v>43977</v>
      </c>
      <c r="D5994" s="57">
        <v>1.0200000000000001E-2</v>
      </c>
      <c r="I5994" s="57">
        <v>8.3750000000000005E-3</v>
      </c>
      <c r="N5994" s="57">
        <v>8.9499999999999996E-3</v>
      </c>
      <c r="T5994" s="58">
        <f t="shared" si="3"/>
        <v>43977</v>
      </c>
      <c r="X5994" s="57">
        <v>-2.5899999999999999E-3</v>
      </c>
      <c r="Z5994" s="57">
        <v>1.7000000000000001E-4</v>
      </c>
    </row>
    <row r="5995" spans="2:26">
      <c r="B5995" s="58">
        <f t="shared" si="2"/>
        <v>43978</v>
      </c>
      <c r="D5995" s="57">
        <v>1.0200000000000001E-2</v>
      </c>
      <c r="I5995" s="57">
        <v>8.4250000000000002E-3</v>
      </c>
      <c r="N5995" s="57">
        <v>8.9499999999999996E-3</v>
      </c>
      <c r="T5995" s="58">
        <f t="shared" si="3"/>
        <v>43978</v>
      </c>
      <c r="X5995" s="57">
        <v>-2.6020000000000001E-3</v>
      </c>
      <c r="Z5995" s="57">
        <v>3.2000000000000003E-4</v>
      </c>
    </row>
    <row r="5996" spans="2:26">
      <c r="B5996" s="58">
        <f t="shared" si="2"/>
        <v>43979</v>
      </c>
      <c r="D5996" s="57">
        <v>8.0999999999999996E-3</v>
      </c>
      <c r="I5996" s="57">
        <v>8.4499999999999992E-3</v>
      </c>
      <c r="N5996" s="57">
        <v>9.0749999999999997E-3</v>
      </c>
      <c r="T5996" s="58">
        <f t="shared" si="3"/>
        <v>43979</v>
      </c>
      <c r="X5996" s="57">
        <v>-2.6849999999999999E-3</v>
      </c>
      <c r="Z5996" s="57">
        <v>4.2000000000000002E-4</v>
      </c>
    </row>
    <row r="5997" spans="2:26">
      <c r="B5997" s="58">
        <f t="shared" si="2"/>
        <v>43980</v>
      </c>
      <c r="D5997" s="57">
        <v>8.0999999999999996E-3</v>
      </c>
      <c r="I5997" s="57">
        <v>8.1499999999999993E-3</v>
      </c>
      <c r="N5997" s="57">
        <v>8.6E-3</v>
      </c>
      <c r="T5997" s="58">
        <f t="shared" si="3"/>
        <v>43980</v>
      </c>
      <c r="X5997" s="57">
        <v>-2.8800000000000002E-3</v>
      </c>
      <c r="Z5997" s="57">
        <v>3.5E-4</v>
      </c>
    </row>
    <row r="5998" spans="2:26">
      <c r="B5998" s="58">
        <f t="shared" si="2"/>
        <v>43981</v>
      </c>
      <c r="D5998" s="57">
        <v>8.0999999999999996E-3</v>
      </c>
      <c r="I5998" s="57">
        <v>8.1499999999999993E-3</v>
      </c>
      <c r="N5998" s="57">
        <v>8.6E-3</v>
      </c>
      <c r="T5998" s="58">
        <f t="shared" si="3"/>
        <v>43981</v>
      </c>
      <c r="X5998" s="57">
        <v>-2.8800000000000002E-3</v>
      </c>
      <c r="Z5998" s="57">
        <v>3.5E-4</v>
      </c>
    </row>
    <row r="5999" spans="2:26">
      <c r="B5999" s="58">
        <f t="shared" si="2"/>
        <v>43982</v>
      </c>
      <c r="D5999" s="57">
        <v>8.0999999999999996E-3</v>
      </c>
      <c r="I5999" s="57">
        <v>8.1499999999999993E-3</v>
      </c>
      <c r="N5999" s="57">
        <v>8.6E-3</v>
      </c>
      <c r="T5999" s="58">
        <f t="shared" si="3"/>
        <v>43982</v>
      </c>
      <c r="X5999" s="57">
        <v>-2.8800000000000002E-3</v>
      </c>
      <c r="Z5999" s="57">
        <v>3.5E-4</v>
      </c>
    </row>
    <row r="6000" spans="2:26">
      <c r="B6000" s="58">
        <f t="shared" si="2"/>
        <v>43983</v>
      </c>
      <c r="D6000" s="57">
        <v>8.0999999999999996E-3</v>
      </c>
      <c r="I6000" s="57">
        <v>8.1250000000000003E-3</v>
      </c>
      <c r="N6000" s="57">
        <v>8.6750000000000004E-3</v>
      </c>
      <c r="T6000" s="58">
        <f t="shared" si="3"/>
        <v>43983</v>
      </c>
      <c r="X6000" s="57">
        <v>-2.7499999999999998E-3</v>
      </c>
      <c r="Z6000" s="57">
        <v>8.8999999999999995E-4</v>
      </c>
    </row>
    <row r="6001" spans="2:26">
      <c r="B6001" s="58">
        <f t="shared" si="2"/>
        <v>43984</v>
      </c>
      <c r="D6001" s="57">
        <v>8.0999999999999996E-3</v>
      </c>
      <c r="I6001" s="57">
        <v>8.0249999999999991E-3</v>
      </c>
      <c r="N6001" s="57">
        <v>8.5500000000000003E-3</v>
      </c>
      <c r="T6001" s="58">
        <f t="shared" si="3"/>
        <v>43984</v>
      </c>
      <c r="X6001" s="57">
        <v>-2.7130000000000001E-3</v>
      </c>
      <c r="Z6001" s="57">
        <v>9.7999999999999997E-4</v>
      </c>
    </row>
    <row r="6002" spans="2:26">
      <c r="B6002" s="58">
        <f t="shared" si="2"/>
        <v>43985</v>
      </c>
      <c r="D6002" s="57">
        <v>8.0999999999999996E-3</v>
      </c>
      <c r="I6002" s="57">
        <v>8.6499999999999997E-3</v>
      </c>
      <c r="N6002" s="57">
        <v>9.325E-3</v>
      </c>
      <c r="T6002" s="58">
        <f t="shared" si="3"/>
        <v>43985</v>
      </c>
      <c r="X6002" s="57">
        <v>-2.4849999999999998E-3</v>
      </c>
      <c r="Z6002" s="57">
        <v>1.3699999999999999E-3</v>
      </c>
    </row>
    <row r="6003" spans="2:26">
      <c r="B6003" s="58">
        <f t="shared" si="2"/>
        <v>43986</v>
      </c>
      <c r="D6003" s="57">
        <v>8.0000000000000002E-3</v>
      </c>
      <c r="I6003" s="57">
        <v>9.0500000000000008E-3</v>
      </c>
      <c r="N6003" s="57">
        <v>9.75E-3</v>
      </c>
      <c r="T6003" s="58">
        <f t="shared" si="3"/>
        <v>43986</v>
      </c>
      <c r="X6003" s="57">
        <v>-2.4199999999999998E-3</v>
      </c>
      <c r="Z6003" s="57">
        <v>1.83E-3</v>
      </c>
    </row>
    <row r="6004" spans="2:26">
      <c r="B6004" s="58">
        <f t="shared" si="2"/>
        <v>43987</v>
      </c>
      <c r="D6004" s="57">
        <v>7.9000000000000008E-3</v>
      </c>
      <c r="I6004" s="57">
        <v>9.2750000000000003E-3</v>
      </c>
      <c r="N6004" s="57">
        <v>1.01E-2</v>
      </c>
      <c r="T6004" s="58">
        <f t="shared" si="3"/>
        <v>43987</v>
      </c>
      <c r="X6004" s="57">
        <v>-2.3700000000000001E-3</v>
      </c>
      <c r="Z6004" s="57">
        <v>2.2100000000000002E-3</v>
      </c>
    </row>
    <row r="6005" spans="2:26">
      <c r="B6005" s="58">
        <f t="shared" si="2"/>
        <v>43988</v>
      </c>
      <c r="D6005" s="57">
        <v>7.9000000000000008E-3</v>
      </c>
      <c r="I6005" s="57">
        <v>9.2750000000000003E-3</v>
      </c>
      <c r="N6005" s="57">
        <v>1.01E-2</v>
      </c>
      <c r="T6005" s="58">
        <f t="shared" si="3"/>
        <v>43988</v>
      </c>
      <c r="X6005" s="57">
        <v>-2.3700000000000001E-3</v>
      </c>
      <c r="Z6005" s="57">
        <v>2.2100000000000002E-3</v>
      </c>
    </row>
    <row r="6006" spans="2:26">
      <c r="B6006" s="58">
        <f t="shared" si="2"/>
        <v>43989</v>
      </c>
      <c r="D6006" s="57">
        <v>7.9000000000000008E-3</v>
      </c>
      <c r="I6006" s="57">
        <v>9.2750000000000003E-3</v>
      </c>
      <c r="N6006" s="57">
        <v>1.01E-2</v>
      </c>
      <c r="T6006" s="58">
        <f t="shared" si="3"/>
        <v>43989</v>
      </c>
      <c r="X6006" s="57">
        <v>-2.3700000000000001E-3</v>
      </c>
      <c r="Z6006" s="57">
        <v>2.2100000000000002E-3</v>
      </c>
    </row>
    <row r="6007" spans="2:26">
      <c r="B6007" s="58">
        <f t="shared" si="2"/>
        <v>43990</v>
      </c>
      <c r="D6007" s="57">
        <v>7.9000000000000008E-3</v>
      </c>
      <c r="I6007" s="57">
        <v>9.2750000000000003E-3</v>
      </c>
      <c r="N6007" s="57">
        <v>1.0125E-2</v>
      </c>
      <c r="T6007" s="58">
        <f t="shared" si="3"/>
        <v>43990</v>
      </c>
      <c r="X6007" s="57">
        <v>-2.6350000000000002E-3</v>
      </c>
      <c r="Z6007" s="57">
        <v>1.74E-3</v>
      </c>
    </row>
    <row r="6008" spans="2:26">
      <c r="B6008" s="58">
        <f t="shared" si="2"/>
        <v>43991</v>
      </c>
      <c r="T6008" s="58">
        <f t="shared" si="3"/>
        <v>43991</v>
      </c>
    </row>
    <row r="6009" spans="2:26">
      <c r="B6009" s="58">
        <f t="shared" si="2"/>
        <v>43992</v>
      </c>
      <c r="T6009" s="58">
        <f t="shared" si="3"/>
        <v>43992</v>
      </c>
    </row>
    <row r="6010" spans="2:26">
      <c r="B6010" s="58">
        <f t="shared" si="2"/>
        <v>43993</v>
      </c>
      <c r="T6010" s="58">
        <f t="shared" si="3"/>
        <v>43993</v>
      </c>
    </row>
    <row r="6011" spans="2:26">
      <c r="B6011" s="58">
        <f t="shared" si="2"/>
        <v>43994</v>
      </c>
      <c r="T6011" s="58">
        <f t="shared" si="3"/>
        <v>43994</v>
      </c>
    </row>
    <row r="6012" spans="2:26">
      <c r="B6012" s="58">
        <f t="shared" si="2"/>
        <v>43995</v>
      </c>
      <c r="T6012" s="58">
        <f t="shared" si="3"/>
        <v>43995</v>
      </c>
    </row>
    <row r="6013" spans="2:26">
      <c r="B6013" s="58">
        <f t="shared" si="2"/>
        <v>43996</v>
      </c>
      <c r="T6013" s="58">
        <f t="shared" si="3"/>
        <v>43996</v>
      </c>
    </row>
    <row r="6014" spans="2:26">
      <c r="B6014" s="58">
        <f t="shared" si="2"/>
        <v>43997</v>
      </c>
      <c r="T6014" s="58">
        <f t="shared" si="3"/>
        <v>43997</v>
      </c>
    </row>
    <row r="6015" spans="2:26">
      <c r="B6015" s="58">
        <f t="shared" si="2"/>
        <v>43998</v>
      </c>
      <c r="T6015" s="58">
        <f t="shared" si="3"/>
        <v>43998</v>
      </c>
    </row>
    <row r="6016" spans="2:26">
      <c r="B6016" s="58">
        <f t="shared" si="2"/>
        <v>43999</v>
      </c>
      <c r="T6016" s="58">
        <f t="shared" si="3"/>
        <v>43999</v>
      </c>
    </row>
    <row r="6017" spans="2:20">
      <c r="B6017" s="58">
        <f t="shared" si="2"/>
        <v>44000</v>
      </c>
      <c r="T6017" s="58">
        <f t="shared" si="3"/>
        <v>44000</v>
      </c>
    </row>
    <row r="6018" spans="2:20">
      <c r="B6018" s="58">
        <f t="shared" si="2"/>
        <v>44001</v>
      </c>
      <c r="T6018" s="58">
        <f t="shared" si="3"/>
        <v>44001</v>
      </c>
    </row>
  </sheetData>
  <phoneticPr fontId="1" type="noConversion"/>
  <pageMargins left="0.75" right="0.75" top="1" bottom="1" header="0.5" footer="0.5"/>
  <pageSetup paperSize="9" orientation="portrait" verticalDpi="0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13"/>
  <dimension ref="A1:J2435"/>
  <sheetViews>
    <sheetView tabSelected="1" topLeftCell="A2394" workbookViewId="0">
      <selection activeCell="H2404" sqref="H2404"/>
    </sheetView>
  </sheetViews>
  <sheetFormatPr defaultRowHeight="16.5"/>
  <sheetData>
    <row r="1" spans="1:1">
      <c r="A1" t="s">
        <v>194</v>
      </c>
    </row>
    <row r="2" spans="1:1">
      <c r="A2" t="s">
        <v>195</v>
      </c>
    </row>
    <row r="3" spans="1:1">
      <c r="A3" t="s">
        <v>196</v>
      </c>
    </row>
    <row r="4" spans="1:1">
      <c r="A4" t="s">
        <v>197</v>
      </c>
    </row>
    <row r="5" spans="1:1">
      <c r="A5" t="s">
        <v>198</v>
      </c>
    </row>
    <row r="6" spans="1:1">
      <c r="A6" t="s">
        <v>199</v>
      </c>
    </row>
    <row r="7" spans="1:1">
      <c r="A7" t="s">
        <v>200</v>
      </c>
    </row>
    <row r="8" spans="1:1">
      <c r="A8" t="s">
        <v>201</v>
      </c>
    </row>
    <row r="9" spans="1:1">
      <c r="A9" t="s">
        <v>202</v>
      </c>
    </row>
    <row r="10" spans="1:1">
      <c r="A10" t="s">
        <v>203</v>
      </c>
    </row>
    <row r="11" spans="1:1">
      <c r="A11" t="s">
        <v>204</v>
      </c>
    </row>
    <row r="12" spans="1:1">
      <c r="A12" t="s">
        <v>205</v>
      </c>
    </row>
    <row r="13" spans="1:1">
      <c r="A13" t="s">
        <v>206</v>
      </c>
    </row>
    <row r="15" spans="1:1">
      <c r="A15" t="s">
        <v>207</v>
      </c>
    </row>
    <row r="16" spans="1:1">
      <c r="A16" t="s">
        <v>208</v>
      </c>
    </row>
    <row r="17" spans="1:2">
      <c r="A17" t="s">
        <v>209</v>
      </c>
    </row>
    <row r="18" spans="1:2">
      <c r="A18" t="s">
        <v>210</v>
      </c>
    </row>
    <row r="19" spans="1:2">
      <c r="A19" t="s">
        <v>211</v>
      </c>
    </row>
    <row r="20" spans="1:2">
      <c r="A20" t="s">
        <v>212</v>
      </c>
    </row>
    <row r="21" spans="1:2">
      <c r="A21" t="s">
        <v>213</v>
      </c>
    </row>
    <row r="22" spans="1:2">
      <c r="A22" t="s">
        <v>19</v>
      </c>
    </row>
    <row r="23" spans="1:2">
      <c r="B23" t="s">
        <v>2001</v>
      </c>
    </row>
    <row r="25" spans="1:2">
      <c r="B25" t="s">
        <v>214</v>
      </c>
    </row>
    <row r="26" spans="1:2">
      <c r="B26" t="s">
        <v>215</v>
      </c>
    </row>
    <row r="28" spans="1:2">
      <c r="B28" t="s">
        <v>216</v>
      </c>
    </row>
    <row r="30" spans="1:2">
      <c r="B30" t="s">
        <v>217</v>
      </c>
    </row>
    <row r="31" spans="1:2">
      <c r="B31" t="s">
        <v>218</v>
      </c>
    </row>
    <row r="33" spans="2:2">
      <c r="B33" t="s">
        <v>219</v>
      </c>
    </row>
    <row r="34" spans="2:2">
      <c r="B34" t="s">
        <v>220</v>
      </c>
    </row>
    <row r="35" spans="2:2">
      <c r="B35" t="s">
        <v>221</v>
      </c>
    </row>
    <row r="36" spans="2:2">
      <c r="B36" t="s">
        <v>222</v>
      </c>
    </row>
    <row r="37" spans="2:2">
      <c r="B37" t="s">
        <v>223</v>
      </c>
    </row>
    <row r="38" spans="2:2">
      <c r="B38" t="s">
        <v>224</v>
      </c>
    </row>
    <row r="40" spans="2:2">
      <c r="B40" t="s">
        <v>225</v>
      </c>
    </row>
    <row r="41" spans="2:2">
      <c r="B41" t="s">
        <v>226</v>
      </c>
    </row>
    <row r="42" spans="2:2">
      <c r="B42" t="s">
        <v>227</v>
      </c>
    </row>
    <row r="43" spans="2:2">
      <c r="B43" t="s">
        <v>228</v>
      </c>
    </row>
    <row r="44" spans="2:2">
      <c r="B44" t="s">
        <v>229</v>
      </c>
    </row>
    <row r="45" spans="2:2">
      <c r="B45" t="s">
        <v>230</v>
      </c>
    </row>
    <row r="46" spans="2:2">
      <c r="B46" t="s">
        <v>231</v>
      </c>
    </row>
    <row r="47" spans="2:2">
      <c r="B47" t="s">
        <v>232</v>
      </c>
    </row>
    <row r="48" spans="2:2">
      <c r="B48" t="s">
        <v>233</v>
      </c>
    </row>
    <row r="49" spans="2:2">
      <c r="B49" t="s">
        <v>234</v>
      </c>
    </row>
    <row r="51" spans="2:2">
      <c r="B51" t="s">
        <v>235</v>
      </c>
    </row>
    <row r="52" spans="2:2">
      <c r="B52" t="s">
        <v>236</v>
      </c>
    </row>
    <row r="53" spans="2:2">
      <c r="B53" t="s">
        <v>237</v>
      </c>
    </row>
    <row r="54" spans="2:2">
      <c r="B54" t="s">
        <v>238</v>
      </c>
    </row>
    <row r="55" spans="2:2">
      <c r="B55" t="s">
        <v>239</v>
      </c>
    </row>
    <row r="56" spans="2:2">
      <c r="B56" t="s">
        <v>240</v>
      </c>
    </row>
    <row r="57" spans="2:2">
      <c r="B57" t="s">
        <v>241</v>
      </c>
    </row>
    <row r="58" spans="2:2">
      <c r="B58" t="s">
        <v>242</v>
      </c>
    </row>
    <row r="59" spans="2:2">
      <c r="B59" t="s">
        <v>243</v>
      </c>
    </row>
    <row r="60" spans="2:2">
      <c r="B60" t="s">
        <v>244</v>
      </c>
    </row>
    <row r="62" spans="2:2">
      <c r="B62" t="s">
        <v>245</v>
      </c>
    </row>
    <row r="63" spans="2:2">
      <c r="B63" t="s">
        <v>246</v>
      </c>
    </row>
    <row r="64" spans="2:2">
      <c r="B64" t="s">
        <v>247</v>
      </c>
    </row>
    <row r="65" spans="2:2">
      <c r="B65" t="s">
        <v>248</v>
      </c>
    </row>
    <row r="66" spans="2:2">
      <c r="B66" t="s">
        <v>249</v>
      </c>
    </row>
    <row r="67" spans="2:2">
      <c r="B67" t="s">
        <v>250</v>
      </c>
    </row>
    <row r="68" spans="2:2">
      <c r="B68" t="s">
        <v>251</v>
      </c>
    </row>
    <row r="69" spans="2:2">
      <c r="B69" t="s">
        <v>252</v>
      </c>
    </row>
    <row r="70" spans="2:2">
      <c r="B70" t="s">
        <v>253</v>
      </c>
    </row>
    <row r="71" spans="2:2">
      <c r="B71" t="s">
        <v>254</v>
      </c>
    </row>
    <row r="73" spans="2:2">
      <c r="B73" t="s">
        <v>255</v>
      </c>
    </row>
    <row r="74" spans="2:2">
      <c r="B74" t="s">
        <v>256</v>
      </c>
    </row>
    <row r="75" spans="2:2">
      <c r="B75" t="s">
        <v>257</v>
      </c>
    </row>
    <row r="76" spans="2:2">
      <c r="B76" t="s">
        <v>258</v>
      </c>
    </row>
    <row r="77" spans="2:2">
      <c r="B77" t="s">
        <v>259</v>
      </c>
    </row>
    <row r="78" spans="2:2">
      <c r="B78" t="s">
        <v>260</v>
      </c>
    </row>
    <row r="79" spans="2:2">
      <c r="B79" t="s">
        <v>261</v>
      </c>
    </row>
    <row r="80" spans="2:2">
      <c r="B80" t="s">
        <v>262</v>
      </c>
    </row>
    <row r="82" spans="2:2">
      <c r="B82" t="s">
        <v>263</v>
      </c>
    </row>
    <row r="83" spans="2:2">
      <c r="B83" t="s">
        <v>264</v>
      </c>
    </row>
    <row r="84" spans="2:2">
      <c r="B84" t="s">
        <v>265</v>
      </c>
    </row>
    <row r="85" spans="2:2">
      <c r="B85" t="s">
        <v>266</v>
      </c>
    </row>
    <row r="86" spans="2:2">
      <c r="B86" t="s">
        <v>267</v>
      </c>
    </row>
    <row r="87" spans="2:2">
      <c r="B87" t="s">
        <v>268</v>
      </c>
    </row>
    <row r="88" spans="2:2">
      <c r="B88" t="s">
        <v>269</v>
      </c>
    </row>
    <row r="90" spans="2:2">
      <c r="B90" t="s">
        <v>270</v>
      </c>
    </row>
    <row r="91" spans="2:2">
      <c r="B91" t="s">
        <v>271</v>
      </c>
    </row>
    <row r="92" spans="2:2">
      <c r="B92" t="s">
        <v>272</v>
      </c>
    </row>
    <row r="93" spans="2:2">
      <c r="B93" t="s">
        <v>273</v>
      </c>
    </row>
    <row r="94" spans="2:2">
      <c r="B94" t="s">
        <v>274</v>
      </c>
    </row>
    <row r="95" spans="2:2">
      <c r="B95" t="s">
        <v>275</v>
      </c>
    </row>
    <row r="96" spans="2:2">
      <c r="B96" t="s">
        <v>276</v>
      </c>
    </row>
    <row r="98" spans="2:5">
      <c r="B98" t="s">
        <v>277</v>
      </c>
      <c r="E98" t="s">
        <v>278</v>
      </c>
    </row>
    <row r="99" spans="2:5">
      <c r="B99" t="s">
        <v>279</v>
      </c>
      <c r="E99" t="s">
        <v>278</v>
      </c>
    </row>
    <row r="101" spans="2:5">
      <c r="B101" t="s">
        <v>280</v>
      </c>
    </row>
    <row r="102" spans="2:5">
      <c r="B102" t="s">
        <v>281</v>
      </c>
    </row>
    <row r="103" spans="2:5">
      <c r="B103" t="s">
        <v>282</v>
      </c>
    </row>
    <row r="104" spans="2:5">
      <c r="B104" t="s">
        <v>283</v>
      </c>
    </row>
    <row r="105" spans="2:5">
      <c r="B105" t="s">
        <v>284</v>
      </c>
    </row>
    <row r="106" spans="2:5">
      <c r="B106" t="s">
        <v>285</v>
      </c>
    </row>
    <row r="107" spans="2:5">
      <c r="B107" t="s">
        <v>286</v>
      </c>
    </row>
    <row r="109" spans="2:5">
      <c r="B109" t="s">
        <v>287</v>
      </c>
    </row>
    <row r="110" spans="2:5">
      <c r="B110" t="s">
        <v>288</v>
      </c>
    </row>
    <row r="111" spans="2:5">
      <c r="B111" t="s">
        <v>289</v>
      </c>
    </row>
    <row r="112" spans="2:5">
      <c r="B112" t="s">
        <v>290</v>
      </c>
    </row>
    <row r="113" spans="2:2">
      <c r="B113" t="s">
        <v>291</v>
      </c>
    </row>
    <row r="114" spans="2:2">
      <c r="B114" t="s">
        <v>292</v>
      </c>
    </row>
    <row r="115" spans="2:2">
      <c r="B115" t="s">
        <v>293</v>
      </c>
    </row>
    <row r="117" spans="2:2">
      <c r="B117" t="s">
        <v>294</v>
      </c>
    </row>
    <row r="118" spans="2:2">
      <c r="B118" t="s">
        <v>295</v>
      </c>
    </row>
    <row r="119" spans="2:2">
      <c r="B119" t="s">
        <v>296</v>
      </c>
    </row>
    <row r="120" spans="2:2">
      <c r="B120" t="s">
        <v>297</v>
      </c>
    </row>
    <row r="121" spans="2:2">
      <c r="B121" t="s">
        <v>298</v>
      </c>
    </row>
    <row r="122" spans="2:2">
      <c r="B122" t="s">
        <v>299</v>
      </c>
    </row>
    <row r="123" spans="2:2">
      <c r="B123" t="s">
        <v>300</v>
      </c>
    </row>
    <row r="124" spans="2:2">
      <c r="B124" t="s">
        <v>301</v>
      </c>
    </row>
    <row r="126" spans="2:2">
      <c r="B126" t="s">
        <v>302</v>
      </c>
    </row>
    <row r="127" spans="2:2">
      <c r="B127" t="s">
        <v>303</v>
      </c>
    </row>
    <row r="128" spans="2:2">
      <c r="B128" t="s">
        <v>304</v>
      </c>
    </row>
    <row r="129" spans="2:2">
      <c r="B129" t="s">
        <v>305</v>
      </c>
    </row>
    <row r="130" spans="2:2">
      <c r="B130" t="s">
        <v>306</v>
      </c>
    </row>
    <row r="131" spans="2:2">
      <c r="B131" t="s">
        <v>307</v>
      </c>
    </row>
    <row r="132" spans="2:2">
      <c r="B132" t="s">
        <v>308</v>
      </c>
    </row>
    <row r="134" spans="2:2">
      <c r="B134" t="s">
        <v>309</v>
      </c>
    </row>
    <row r="135" spans="2:2">
      <c r="B135" t="s">
        <v>310</v>
      </c>
    </row>
    <row r="136" spans="2:2">
      <c r="B136" t="s">
        <v>311</v>
      </c>
    </row>
    <row r="137" spans="2:2">
      <c r="B137" t="s">
        <v>312</v>
      </c>
    </row>
    <row r="139" spans="2:2">
      <c r="B139" t="s">
        <v>313</v>
      </c>
    </row>
    <row r="140" spans="2:2">
      <c r="B140" t="s">
        <v>314</v>
      </c>
    </row>
    <row r="141" spans="2:2">
      <c r="B141" t="s">
        <v>315</v>
      </c>
    </row>
    <row r="142" spans="2:2">
      <c r="B142" t="s">
        <v>316</v>
      </c>
    </row>
    <row r="143" spans="2:2">
      <c r="B143" t="s">
        <v>317</v>
      </c>
    </row>
    <row r="144" spans="2:2">
      <c r="B144" t="s">
        <v>318</v>
      </c>
    </row>
    <row r="145" spans="2:2">
      <c r="B145" t="s">
        <v>319</v>
      </c>
    </row>
    <row r="146" spans="2:2">
      <c r="B146" t="s">
        <v>320</v>
      </c>
    </row>
    <row r="147" spans="2:2">
      <c r="B147" t="s">
        <v>321</v>
      </c>
    </row>
    <row r="148" spans="2:2">
      <c r="B148" t="s">
        <v>322</v>
      </c>
    </row>
    <row r="149" spans="2:2">
      <c r="B149" t="s">
        <v>323</v>
      </c>
    </row>
    <row r="150" spans="2:2">
      <c r="B150" t="s">
        <v>324</v>
      </c>
    </row>
    <row r="152" spans="2:2">
      <c r="B152" t="s">
        <v>325</v>
      </c>
    </row>
    <row r="153" spans="2:2">
      <c r="B153" t="s">
        <v>326</v>
      </c>
    </row>
    <row r="154" spans="2:2">
      <c r="B154" t="s">
        <v>327</v>
      </c>
    </row>
    <row r="155" spans="2:2">
      <c r="B155" t="s">
        <v>328</v>
      </c>
    </row>
    <row r="157" spans="2:2">
      <c r="B157" t="s">
        <v>329</v>
      </c>
    </row>
    <row r="158" spans="2:2">
      <c r="B158" t="s">
        <v>330</v>
      </c>
    </row>
    <row r="159" spans="2:2">
      <c r="B159" t="s">
        <v>331</v>
      </c>
    </row>
    <row r="160" spans="2:2">
      <c r="B160" t="s">
        <v>332</v>
      </c>
    </row>
    <row r="161" spans="2:2">
      <c r="B161" t="s">
        <v>333</v>
      </c>
    </row>
    <row r="162" spans="2:2">
      <c r="B162" t="s">
        <v>334</v>
      </c>
    </row>
    <row r="163" spans="2:2">
      <c r="B163" t="s">
        <v>335</v>
      </c>
    </row>
    <row r="164" spans="2:2">
      <c r="B164" t="s">
        <v>336</v>
      </c>
    </row>
    <row r="165" spans="2:2">
      <c r="B165" t="s">
        <v>337</v>
      </c>
    </row>
    <row r="166" spans="2:2">
      <c r="B166" t="s">
        <v>338</v>
      </c>
    </row>
    <row r="167" spans="2:2">
      <c r="B167" t="s">
        <v>339</v>
      </c>
    </row>
    <row r="168" spans="2:2">
      <c r="B168" t="s">
        <v>340</v>
      </c>
    </row>
    <row r="169" spans="2:2">
      <c r="B169" t="s">
        <v>341</v>
      </c>
    </row>
    <row r="170" spans="2:2">
      <c r="B170" t="s">
        <v>342</v>
      </c>
    </row>
    <row r="171" spans="2:2">
      <c r="B171" t="s">
        <v>343</v>
      </c>
    </row>
    <row r="172" spans="2:2">
      <c r="B172" t="s">
        <v>344</v>
      </c>
    </row>
    <row r="173" spans="2:2">
      <c r="B173" t="s">
        <v>345</v>
      </c>
    </row>
    <row r="175" spans="2:2">
      <c r="B175" t="s">
        <v>346</v>
      </c>
    </row>
    <row r="176" spans="2:2">
      <c r="B176" t="s">
        <v>347</v>
      </c>
    </row>
    <row r="177" spans="2:2">
      <c r="B177" t="s">
        <v>348</v>
      </c>
    </row>
    <row r="178" spans="2:2">
      <c r="B178" t="s">
        <v>349</v>
      </c>
    </row>
    <row r="179" spans="2:2">
      <c r="B179" t="s">
        <v>350</v>
      </c>
    </row>
    <row r="180" spans="2:2">
      <c r="B180" t="s">
        <v>351</v>
      </c>
    </row>
    <row r="181" spans="2:2">
      <c r="B181" t="s">
        <v>352</v>
      </c>
    </row>
    <row r="182" spans="2:2">
      <c r="B182" t="s">
        <v>353</v>
      </c>
    </row>
    <row r="183" spans="2:2">
      <c r="B183" t="s">
        <v>354</v>
      </c>
    </row>
    <row r="184" spans="2:2">
      <c r="B184" t="s">
        <v>355</v>
      </c>
    </row>
    <row r="186" spans="2:2">
      <c r="B186" t="s">
        <v>356</v>
      </c>
    </row>
    <row r="187" spans="2:2">
      <c r="B187" t="s">
        <v>357</v>
      </c>
    </row>
    <row r="188" spans="2:2">
      <c r="B188" t="s">
        <v>358</v>
      </c>
    </row>
    <row r="189" spans="2:2">
      <c r="B189" t="s">
        <v>359</v>
      </c>
    </row>
    <row r="191" spans="2:2">
      <c r="B191" t="s">
        <v>360</v>
      </c>
    </row>
    <row r="192" spans="2:2">
      <c r="B192" t="s">
        <v>361</v>
      </c>
    </row>
    <row r="193" spans="2:2">
      <c r="B193" t="s">
        <v>362</v>
      </c>
    </row>
    <row r="194" spans="2:2">
      <c r="B194" t="s">
        <v>363</v>
      </c>
    </row>
    <row r="196" spans="2:2">
      <c r="B196" t="s">
        <v>364</v>
      </c>
    </row>
    <row r="197" spans="2:2">
      <c r="B197" t="s">
        <v>365</v>
      </c>
    </row>
    <row r="198" spans="2:2">
      <c r="B198" t="s">
        <v>366</v>
      </c>
    </row>
    <row r="201" spans="2:2">
      <c r="B201" t="s">
        <v>367</v>
      </c>
    </row>
    <row r="202" spans="2:2">
      <c r="B202" t="s">
        <v>368</v>
      </c>
    </row>
    <row r="203" spans="2:2">
      <c r="B203" t="s">
        <v>369</v>
      </c>
    </row>
    <row r="204" spans="2:2">
      <c r="B204" t="s">
        <v>370</v>
      </c>
    </row>
    <row r="205" spans="2:2">
      <c r="B205" t="s">
        <v>371</v>
      </c>
    </row>
    <row r="206" spans="2:2">
      <c r="B206" t="s">
        <v>372</v>
      </c>
    </row>
    <row r="207" spans="2:2">
      <c r="B207" t="s">
        <v>373</v>
      </c>
    </row>
    <row r="208" spans="2:2">
      <c r="B208" t="s">
        <v>225</v>
      </c>
    </row>
    <row r="209" spans="2:3">
      <c r="B209" t="s">
        <v>374</v>
      </c>
    </row>
    <row r="210" spans="2:3">
      <c r="B210" t="s">
        <v>19</v>
      </c>
    </row>
    <row r="211" spans="2:3">
      <c r="C211" t="s">
        <v>375</v>
      </c>
    </row>
    <row r="212" spans="2:3">
      <c r="C212" t="s">
        <v>376</v>
      </c>
    </row>
    <row r="213" spans="2:3">
      <c r="B213" t="s">
        <v>377</v>
      </c>
    </row>
    <row r="215" spans="2:3">
      <c r="B215" t="s">
        <v>378</v>
      </c>
    </row>
    <row r="216" spans="2:3">
      <c r="B216" t="s">
        <v>379</v>
      </c>
    </row>
    <row r="217" spans="2:3">
      <c r="B217" t="s">
        <v>380</v>
      </c>
    </row>
    <row r="218" spans="2:3">
      <c r="B218" t="s">
        <v>381</v>
      </c>
    </row>
    <row r="219" spans="2:3">
      <c r="B219" t="s">
        <v>382</v>
      </c>
    </row>
    <row r="220" spans="2:3">
      <c r="B220" t="s">
        <v>383</v>
      </c>
    </row>
    <row r="221" spans="2:3">
      <c r="B221" t="s">
        <v>384</v>
      </c>
    </row>
    <row r="222" spans="2:3">
      <c r="B222" t="s">
        <v>385</v>
      </c>
    </row>
    <row r="223" spans="2:3">
      <c r="B223" t="s">
        <v>225</v>
      </c>
    </row>
    <row r="224" spans="2:3">
      <c r="B224" t="s">
        <v>386</v>
      </c>
    </row>
    <row r="225" spans="2:3">
      <c r="B225" t="s">
        <v>19</v>
      </c>
    </row>
    <row r="226" spans="2:3">
      <c r="C226" t="s">
        <v>387</v>
      </c>
    </row>
    <row r="227" spans="2:3">
      <c r="C227" t="s">
        <v>388</v>
      </c>
    </row>
    <row r="228" spans="2:3">
      <c r="B228" t="s">
        <v>377</v>
      </c>
    </row>
    <row r="230" spans="2:3">
      <c r="B230" t="s">
        <v>389</v>
      </c>
    </row>
    <row r="231" spans="2:3">
      <c r="B231" t="s">
        <v>390</v>
      </c>
    </row>
    <row r="232" spans="2:3">
      <c r="B232" t="s">
        <v>391</v>
      </c>
    </row>
    <row r="233" spans="2:3">
      <c r="B233" t="s">
        <v>392</v>
      </c>
    </row>
    <row r="234" spans="2:3">
      <c r="B234" t="s">
        <v>19</v>
      </c>
    </row>
    <row r="235" spans="2:3">
      <c r="C235" t="s">
        <v>393</v>
      </c>
    </row>
    <row r="236" spans="2:3">
      <c r="C236" t="s">
        <v>394</v>
      </c>
    </row>
    <row r="237" spans="2:3">
      <c r="C237" t="s">
        <v>395</v>
      </c>
    </row>
    <row r="238" spans="2:3">
      <c r="B238" t="s">
        <v>377</v>
      </c>
    </row>
    <row r="240" spans="2:3">
      <c r="B240" t="s">
        <v>396</v>
      </c>
    </row>
    <row r="241" spans="2:2">
      <c r="B241" t="s">
        <v>397</v>
      </c>
    </row>
    <row r="243" spans="2:2">
      <c r="B243" t="s">
        <v>398</v>
      </c>
    </row>
    <row r="244" spans="2:2">
      <c r="B244" t="s">
        <v>399</v>
      </c>
    </row>
    <row r="245" spans="2:2">
      <c r="B245" t="s">
        <v>400</v>
      </c>
    </row>
    <row r="246" spans="2:2">
      <c r="B246" t="s">
        <v>401</v>
      </c>
    </row>
    <row r="247" spans="2:2">
      <c r="B247" t="s">
        <v>402</v>
      </c>
    </row>
    <row r="249" spans="2:2">
      <c r="B249" t="s">
        <v>403</v>
      </c>
    </row>
    <row r="250" spans="2:2">
      <c r="B250" t="s">
        <v>404</v>
      </c>
    </row>
    <row r="251" spans="2:2">
      <c r="B251" t="s">
        <v>405</v>
      </c>
    </row>
    <row r="252" spans="2:2">
      <c r="B252" t="s">
        <v>406</v>
      </c>
    </row>
    <row r="253" spans="2:2">
      <c r="B253" t="s">
        <v>407</v>
      </c>
    </row>
    <row r="254" spans="2:2">
      <c r="B254" t="s">
        <v>408</v>
      </c>
    </row>
    <row r="255" spans="2:2">
      <c r="B255" t="s">
        <v>409</v>
      </c>
    </row>
    <row r="256" spans="2:2">
      <c r="B256" t="s">
        <v>410</v>
      </c>
    </row>
    <row r="257" spans="2:3">
      <c r="B257" t="s">
        <v>411</v>
      </c>
    </row>
    <row r="258" spans="2:3">
      <c r="B258" t="s">
        <v>412</v>
      </c>
    </row>
    <row r="259" spans="2:3">
      <c r="B259" t="s">
        <v>19</v>
      </c>
    </row>
    <row r="260" spans="2:3">
      <c r="C260" t="s">
        <v>413</v>
      </c>
    </row>
    <row r="261" spans="2:3">
      <c r="C261" t="s">
        <v>414</v>
      </c>
    </row>
    <row r="262" spans="2:3">
      <c r="C262" t="s">
        <v>415</v>
      </c>
    </row>
    <row r="263" spans="2:3">
      <c r="C263" t="s">
        <v>416</v>
      </c>
    </row>
    <row r="264" spans="2:3">
      <c r="C264" t="s">
        <v>417</v>
      </c>
    </row>
    <row r="265" spans="2:3">
      <c r="C265" t="s">
        <v>418</v>
      </c>
    </row>
    <row r="266" spans="2:3">
      <c r="C266" t="s">
        <v>419</v>
      </c>
    </row>
    <row r="267" spans="2:3">
      <c r="C267" t="s">
        <v>420</v>
      </c>
    </row>
    <row r="268" spans="2:3">
      <c r="C268" t="s">
        <v>421</v>
      </c>
    </row>
    <row r="269" spans="2:3">
      <c r="C269" t="s">
        <v>422</v>
      </c>
    </row>
    <row r="270" spans="2:3">
      <c r="C270" t="s">
        <v>423</v>
      </c>
    </row>
    <row r="271" spans="2:3">
      <c r="C271" t="s">
        <v>424</v>
      </c>
    </row>
    <row r="272" spans="2:3">
      <c r="C272" t="s">
        <v>425</v>
      </c>
    </row>
    <row r="273" spans="3:3">
      <c r="C273" t="s">
        <v>426</v>
      </c>
    </row>
    <row r="274" spans="3:3">
      <c r="C274" t="s">
        <v>427</v>
      </c>
    </row>
    <row r="275" spans="3:3">
      <c r="C275" t="s">
        <v>428</v>
      </c>
    </row>
    <row r="276" spans="3:3">
      <c r="C276" t="s">
        <v>429</v>
      </c>
    </row>
    <row r="277" spans="3:3">
      <c r="C277" t="s">
        <v>430</v>
      </c>
    </row>
    <row r="278" spans="3:3">
      <c r="C278" t="s">
        <v>431</v>
      </c>
    </row>
    <row r="279" spans="3:3">
      <c r="C279" t="s">
        <v>432</v>
      </c>
    </row>
    <row r="280" spans="3:3">
      <c r="C280" t="s">
        <v>433</v>
      </c>
    </row>
    <row r="281" spans="3:3">
      <c r="C281" t="s">
        <v>434</v>
      </c>
    </row>
    <row r="282" spans="3:3">
      <c r="C282" t="s">
        <v>435</v>
      </c>
    </row>
    <row r="283" spans="3:3">
      <c r="C283" t="s">
        <v>436</v>
      </c>
    </row>
    <row r="284" spans="3:3">
      <c r="C284" t="s">
        <v>437</v>
      </c>
    </row>
    <row r="285" spans="3:3">
      <c r="C285" t="s">
        <v>438</v>
      </c>
    </row>
    <row r="286" spans="3:3">
      <c r="C286" t="s">
        <v>439</v>
      </c>
    </row>
    <row r="287" spans="3:3">
      <c r="C287" t="s">
        <v>440</v>
      </c>
    </row>
    <row r="288" spans="3:3">
      <c r="C288" t="s">
        <v>441</v>
      </c>
    </row>
    <row r="289" spans="3:3">
      <c r="C289" t="s">
        <v>442</v>
      </c>
    </row>
    <row r="290" spans="3:3">
      <c r="C290" t="s">
        <v>443</v>
      </c>
    </row>
    <row r="292" spans="3:3">
      <c r="C292" t="s">
        <v>444</v>
      </c>
    </row>
    <row r="293" spans="3:3">
      <c r="C293" t="s">
        <v>445</v>
      </c>
    </row>
    <row r="294" spans="3:3">
      <c r="C294" t="s">
        <v>446</v>
      </c>
    </row>
    <row r="295" spans="3:3">
      <c r="C295" t="s">
        <v>447</v>
      </c>
    </row>
    <row r="296" spans="3:3">
      <c r="C296" t="s">
        <v>448</v>
      </c>
    </row>
    <row r="297" spans="3:3">
      <c r="C297" t="s">
        <v>449</v>
      </c>
    </row>
    <row r="298" spans="3:3">
      <c r="C298" t="s">
        <v>450</v>
      </c>
    </row>
    <row r="299" spans="3:3">
      <c r="C299" t="s">
        <v>451</v>
      </c>
    </row>
    <row r="300" spans="3:3">
      <c r="C300" t="s">
        <v>452</v>
      </c>
    </row>
    <row r="301" spans="3:3">
      <c r="C301" t="s">
        <v>453</v>
      </c>
    </row>
    <row r="303" spans="3:3">
      <c r="C303" t="s">
        <v>454</v>
      </c>
    </row>
    <row r="304" spans="3:3">
      <c r="C304" t="s">
        <v>455</v>
      </c>
    </row>
    <row r="305" spans="3:3">
      <c r="C305" t="s">
        <v>456</v>
      </c>
    </row>
    <row r="306" spans="3:3">
      <c r="C306" t="s">
        <v>457</v>
      </c>
    </row>
    <row r="307" spans="3:3">
      <c r="C307" t="s">
        <v>458</v>
      </c>
    </row>
    <row r="308" spans="3:3">
      <c r="C308" t="s">
        <v>459</v>
      </c>
    </row>
    <row r="309" spans="3:3">
      <c r="C309" t="s">
        <v>460</v>
      </c>
    </row>
    <row r="310" spans="3:3">
      <c r="C310" t="s">
        <v>461</v>
      </c>
    </row>
    <row r="311" spans="3:3">
      <c r="C311" t="s">
        <v>462</v>
      </c>
    </row>
    <row r="312" spans="3:3">
      <c r="C312" t="s">
        <v>463</v>
      </c>
    </row>
    <row r="314" spans="3:3">
      <c r="C314" t="s">
        <v>464</v>
      </c>
    </row>
    <row r="315" spans="3:3">
      <c r="C315" t="s">
        <v>465</v>
      </c>
    </row>
    <row r="317" spans="3:3">
      <c r="C317" t="s">
        <v>466</v>
      </c>
    </row>
    <row r="318" spans="3:3">
      <c r="C318" t="s">
        <v>467</v>
      </c>
    </row>
    <row r="319" spans="3:3">
      <c r="C319" t="s">
        <v>468</v>
      </c>
    </row>
    <row r="320" spans="3:3">
      <c r="C320" t="s">
        <v>469</v>
      </c>
    </row>
    <row r="321" spans="3:4">
      <c r="C321" t="s">
        <v>470</v>
      </c>
    </row>
    <row r="322" spans="3:4">
      <c r="C322" t="s">
        <v>471</v>
      </c>
    </row>
    <row r="323" spans="3:4">
      <c r="C323" t="s">
        <v>472</v>
      </c>
    </row>
    <row r="324" spans="3:4">
      <c r="C324" t="s">
        <v>473</v>
      </c>
    </row>
    <row r="325" spans="3:4">
      <c r="C325" t="s">
        <v>474</v>
      </c>
    </row>
    <row r="326" spans="3:4">
      <c r="C326" t="s">
        <v>19</v>
      </c>
    </row>
    <row r="327" spans="3:4">
      <c r="D327" t="s">
        <v>475</v>
      </c>
    </row>
    <row r="328" spans="3:4">
      <c r="D328" t="s">
        <v>476</v>
      </c>
    </row>
    <row r="329" spans="3:4">
      <c r="D329" t="s">
        <v>477</v>
      </c>
    </row>
    <row r="330" spans="3:4">
      <c r="D330" t="s">
        <v>478</v>
      </c>
    </row>
    <row r="331" spans="3:4">
      <c r="D331" t="s">
        <v>479</v>
      </c>
    </row>
    <row r="332" spans="3:4">
      <c r="D332" t="s">
        <v>480</v>
      </c>
    </row>
    <row r="333" spans="3:4">
      <c r="D333" t="s">
        <v>481</v>
      </c>
    </row>
    <row r="334" spans="3:4">
      <c r="D334" t="s">
        <v>482</v>
      </c>
    </row>
    <row r="335" spans="3:4">
      <c r="D335" t="s">
        <v>483</v>
      </c>
    </row>
    <row r="336" spans="3:4">
      <c r="D336" t="s">
        <v>484</v>
      </c>
    </row>
    <row r="337" spans="2:4">
      <c r="D337" t="s">
        <v>485</v>
      </c>
    </row>
    <row r="338" spans="2:4">
      <c r="D338" t="s">
        <v>486</v>
      </c>
    </row>
    <row r="339" spans="2:4">
      <c r="D339" t="s">
        <v>487</v>
      </c>
    </row>
    <row r="340" spans="2:4">
      <c r="C340" t="s">
        <v>377</v>
      </c>
    </row>
    <row r="341" spans="2:4">
      <c r="B341" t="s">
        <v>377</v>
      </c>
    </row>
    <row r="342" spans="2:4">
      <c r="B342" t="s">
        <v>488</v>
      </c>
    </row>
    <row r="343" spans="2:4">
      <c r="B343" t="s">
        <v>19</v>
      </c>
    </row>
    <row r="344" spans="2:4">
      <c r="C344" t="s">
        <v>489</v>
      </c>
    </row>
    <row r="345" spans="2:4">
      <c r="C345" t="s">
        <v>414</v>
      </c>
    </row>
    <row r="346" spans="2:4">
      <c r="C346" t="s">
        <v>416</v>
      </c>
    </row>
    <row r="347" spans="2:4">
      <c r="C347" t="s">
        <v>418</v>
      </c>
    </row>
    <row r="348" spans="2:4">
      <c r="C348" t="s">
        <v>420</v>
      </c>
    </row>
    <row r="349" spans="2:4">
      <c r="C349" t="s">
        <v>421</v>
      </c>
    </row>
    <row r="350" spans="2:4">
      <c r="C350" t="s">
        <v>422</v>
      </c>
    </row>
    <row r="351" spans="2:4">
      <c r="C351" t="s">
        <v>490</v>
      </c>
    </row>
    <row r="352" spans="2:4">
      <c r="C352" t="s">
        <v>491</v>
      </c>
    </row>
    <row r="353" spans="3:3">
      <c r="C353" t="s">
        <v>492</v>
      </c>
    </row>
    <row r="354" spans="3:3">
      <c r="C354" t="s">
        <v>493</v>
      </c>
    </row>
    <row r="355" spans="3:3">
      <c r="C355" t="s">
        <v>494</v>
      </c>
    </row>
    <row r="356" spans="3:3">
      <c r="C356" t="s">
        <v>495</v>
      </c>
    </row>
    <row r="357" spans="3:3">
      <c r="C357" t="s">
        <v>496</v>
      </c>
    </row>
    <row r="358" spans="3:3">
      <c r="C358" t="s">
        <v>497</v>
      </c>
    </row>
    <row r="359" spans="3:3">
      <c r="C359" t="s">
        <v>498</v>
      </c>
    </row>
    <row r="360" spans="3:3">
      <c r="C360" t="s">
        <v>499</v>
      </c>
    </row>
    <row r="362" spans="3:3">
      <c r="C362" t="s">
        <v>433</v>
      </c>
    </row>
    <row r="363" spans="3:3">
      <c r="C363" t="s">
        <v>500</v>
      </c>
    </row>
    <row r="364" spans="3:3">
      <c r="C364" t="s">
        <v>501</v>
      </c>
    </row>
    <row r="365" spans="3:3">
      <c r="C365" t="s">
        <v>502</v>
      </c>
    </row>
    <row r="366" spans="3:3">
      <c r="C366" t="s">
        <v>503</v>
      </c>
    </row>
    <row r="367" spans="3:3">
      <c r="C367" t="s">
        <v>504</v>
      </c>
    </row>
    <row r="368" spans="3:3">
      <c r="C368" t="s">
        <v>505</v>
      </c>
    </row>
    <row r="369" spans="3:3">
      <c r="C369" t="s">
        <v>506</v>
      </c>
    </row>
    <row r="370" spans="3:3">
      <c r="C370" t="s">
        <v>507</v>
      </c>
    </row>
    <row r="371" spans="3:3">
      <c r="C371" t="s">
        <v>508</v>
      </c>
    </row>
    <row r="372" spans="3:3">
      <c r="C372" t="s">
        <v>443</v>
      </c>
    </row>
    <row r="374" spans="3:3">
      <c r="C374" t="s">
        <v>509</v>
      </c>
    </row>
    <row r="375" spans="3:3">
      <c r="C375" t="s">
        <v>510</v>
      </c>
    </row>
    <row r="376" spans="3:3">
      <c r="C376" t="s">
        <v>511</v>
      </c>
    </row>
    <row r="377" spans="3:3">
      <c r="C377" t="s">
        <v>512</v>
      </c>
    </row>
    <row r="378" spans="3:3">
      <c r="C378" t="s">
        <v>513</v>
      </c>
    </row>
    <row r="379" spans="3:3">
      <c r="C379" t="s">
        <v>514</v>
      </c>
    </row>
    <row r="380" spans="3:3">
      <c r="C380" t="s">
        <v>515</v>
      </c>
    </row>
    <row r="381" spans="3:3">
      <c r="C381" t="s">
        <v>516</v>
      </c>
    </row>
    <row r="382" spans="3:3">
      <c r="C382" t="s">
        <v>517</v>
      </c>
    </row>
    <row r="383" spans="3:3">
      <c r="C383" t="s">
        <v>453</v>
      </c>
    </row>
    <row r="385" spans="3:3">
      <c r="C385" t="s">
        <v>518</v>
      </c>
    </row>
    <row r="386" spans="3:3">
      <c r="C386" t="s">
        <v>519</v>
      </c>
    </row>
    <row r="387" spans="3:3">
      <c r="C387" t="s">
        <v>520</v>
      </c>
    </row>
    <row r="388" spans="3:3">
      <c r="C388" t="s">
        <v>521</v>
      </c>
    </row>
    <row r="389" spans="3:3">
      <c r="C389" t="s">
        <v>522</v>
      </c>
    </row>
    <row r="390" spans="3:3">
      <c r="C390" t="s">
        <v>523</v>
      </c>
    </row>
    <row r="391" spans="3:3">
      <c r="C391" t="s">
        <v>524</v>
      </c>
    </row>
    <row r="392" spans="3:3">
      <c r="C392" t="s">
        <v>525</v>
      </c>
    </row>
    <row r="393" spans="3:3">
      <c r="C393" t="s">
        <v>526</v>
      </c>
    </row>
    <row r="394" spans="3:3">
      <c r="C394" t="s">
        <v>463</v>
      </c>
    </row>
    <row r="396" spans="3:3">
      <c r="C396" t="s">
        <v>527</v>
      </c>
    </row>
    <row r="397" spans="3:3">
      <c r="C397" t="s">
        <v>528</v>
      </c>
    </row>
    <row r="399" spans="3:3">
      <c r="C399" t="s">
        <v>466</v>
      </c>
    </row>
    <row r="400" spans="3:3">
      <c r="C400" t="s">
        <v>467</v>
      </c>
    </row>
    <row r="401" spans="3:4">
      <c r="C401" t="s">
        <v>468</v>
      </c>
    </row>
    <row r="402" spans="3:4">
      <c r="C402" t="s">
        <v>469</v>
      </c>
    </row>
    <row r="403" spans="3:4">
      <c r="C403" t="s">
        <v>470</v>
      </c>
    </row>
    <row r="404" spans="3:4">
      <c r="C404" t="s">
        <v>471</v>
      </c>
    </row>
    <row r="405" spans="3:4">
      <c r="C405" t="s">
        <v>472</v>
      </c>
    </row>
    <row r="406" spans="3:4">
      <c r="C406" t="s">
        <v>473</v>
      </c>
    </row>
    <row r="407" spans="3:4">
      <c r="C407" t="s">
        <v>474</v>
      </c>
    </row>
    <row r="408" spans="3:4">
      <c r="C408" t="s">
        <v>19</v>
      </c>
    </row>
    <row r="409" spans="3:4">
      <c r="D409" t="s">
        <v>529</v>
      </c>
    </row>
    <row r="410" spans="3:4">
      <c r="D410" t="s">
        <v>530</v>
      </c>
    </row>
    <row r="411" spans="3:4">
      <c r="D411" t="s">
        <v>531</v>
      </c>
    </row>
    <row r="412" spans="3:4">
      <c r="D412" t="s">
        <v>532</v>
      </c>
    </row>
    <row r="413" spans="3:4">
      <c r="D413" t="s">
        <v>533</v>
      </c>
    </row>
    <row r="414" spans="3:4">
      <c r="D414" t="s">
        <v>534</v>
      </c>
    </row>
    <row r="415" spans="3:4">
      <c r="D415" t="s">
        <v>535</v>
      </c>
    </row>
    <row r="417" spans="4:4">
      <c r="D417" t="s">
        <v>536</v>
      </c>
    </row>
    <row r="418" spans="4:4">
      <c r="D418" t="s">
        <v>537</v>
      </c>
    </row>
    <row r="419" spans="4:4">
      <c r="D419" t="s">
        <v>538</v>
      </c>
    </row>
    <row r="420" spans="4:4">
      <c r="D420" t="s">
        <v>539</v>
      </c>
    </row>
    <row r="421" spans="4:4">
      <c r="D421" t="s">
        <v>540</v>
      </c>
    </row>
    <row r="422" spans="4:4">
      <c r="D422" t="s">
        <v>541</v>
      </c>
    </row>
    <row r="423" spans="4:4">
      <c r="D423" t="s">
        <v>542</v>
      </c>
    </row>
    <row r="425" spans="4:4">
      <c r="D425" t="s">
        <v>543</v>
      </c>
    </row>
    <row r="426" spans="4:4">
      <c r="D426" t="s">
        <v>544</v>
      </c>
    </row>
    <row r="427" spans="4:4">
      <c r="D427" t="s">
        <v>545</v>
      </c>
    </row>
    <row r="428" spans="4:4">
      <c r="D428" t="s">
        <v>546</v>
      </c>
    </row>
    <row r="429" spans="4:4">
      <c r="D429" t="s">
        <v>547</v>
      </c>
    </row>
    <row r="430" spans="4:4">
      <c r="D430" t="s">
        <v>548</v>
      </c>
    </row>
    <row r="431" spans="4:4">
      <c r="D431" t="s">
        <v>549</v>
      </c>
    </row>
    <row r="433" spans="4:4">
      <c r="D433" t="s">
        <v>550</v>
      </c>
    </row>
    <row r="434" spans="4:4">
      <c r="D434" t="s">
        <v>551</v>
      </c>
    </row>
    <row r="436" spans="4:4">
      <c r="D436" t="s">
        <v>552</v>
      </c>
    </row>
    <row r="437" spans="4:4">
      <c r="D437" t="s">
        <v>553</v>
      </c>
    </row>
    <row r="438" spans="4:4">
      <c r="D438" t="s">
        <v>554</v>
      </c>
    </row>
    <row r="439" spans="4:4">
      <c r="D439" t="s">
        <v>555</v>
      </c>
    </row>
    <row r="440" spans="4:4">
      <c r="D440" t="s">
        <v>556</v>
      </c>
    </row>
    <row r="441" spans="4:4">
      <c r="D441" t="s">
        <v>557</v>
      </c>
    </row>
    <row r="442" spans="4:4">
      <c r="D442" t="s">
        <v>558</v>
      </c>
    </row>
    <row r="444" spans="4:4">
      <c r="D444" t="s">
        <v>559</v>
      </c>
    </row>
    <row r="445" spans="4:4">
      <c r="D445" t="s">
        <v>560</v>
      </c>
    </row>
    <row r="446" spans="4:4">
      <c r="D446" t="s">
        <v>561</v>
      </c>
    </row>
    <row r="447" spans="4:4">
      <c r="D447" t="s">
        <v>562</v>
      </c>
    </row>
    <row r="448" spans="4:4">
      <c r="D448" t="s">
        <v>563</v>
      </c>
    </row>
    <row r="449" spans="2:4">
      <c r="D449" t="s">
        <v>564</v>
      </c>
    </row>
    <row r="450" spans="2:4">
      <c r="D450" t="s">
        <v>565</v>
      </c>
    </row>
    <row r="452" spans="2:4">
      <c r="D452" t="s">
        <v>566</v>
      </c>
    </row>
    <row r="453" spans="2:4">
      <c r="D453" t="s">
        <v>567</v>
      </c>
    </row>
    <row r="454" spans="2:4">
      <c r="D454" t="s">
        <v>568</v>
      </c>
    </row>
    <row r="455" spans="2:4">
      <c r="D455" t="s">
        <v>569</v>
      </c>
    </row>
    <row r="456" spans="2:4">
      <c r="D456" t="s">
        <v>570</v>
      </c>
    </row>
    <row r="457" spans="2:4">
      <c r="D457" t="s">
        <v>571</v>
      </c>
    </row>
    <row r="458" spans="2:4">
      <c r="D458" t="s">
        <v>572</v>
      </c>
    </row>
    <row r="459" spans="2:4">
      <c r="D459" t="s">
        <v>573</v>
      </c>
    </row>
    <row r="460" spans="2:4">
      <c r="C460" t="s">
        <v>377</v>
      </c>
    </row>
    <row r="461" spans="2:4">
      <c r="B461" t="s">
        <v>377</v>
      </c>
    </row>
    <row r="463" spans="2:4">
      <c r="B463" t="s">
        <v>574</v>
      </c>
    </row>
    <row r="464" spans="2:4">
      <c r="B464" t="s">
        <v>19</v>
      </c>
    </row>
    <row r="465" spans="3:4">
      <c r="C465" t="s">
        <v>575</v>
      </c>
    </row>
    <row r="466" spans="3:4">
      <c r="C466" t="s">
        <v>576</v>
      </c>
    </row>
    <row r="467" spans="3:4">
      <c r="C467" t="s">
        <v>577</v>
      </c>
    </row>
    <row r="468" spans="3:4">
      <c r="C468" t="s">
        <v>578</v>
      </c>
    </row>
    <row r="469" spans="3:4">
      <c r="C469" t="s">
        <v>579</v>
      </c>
    </row>
    <row r="470" spans="3:4">
      <c r="C470" t="s">
        <v>580</v>
      </c>
    </row>
    <row r="471" spans="3:4">
      <c r="C471" t="s">
        <v>581</v>
      </c>
    </row>
    <row r="472" spans="3:4">
      <c r="C472" t="s">
        <v>582</v>
      </c>
    </row>
    <row r="473" spans="3:4">
      <c r="C473" t="s">
        <v>583</v>
      </c>
    </row>
    <row r="474" spans="3:4">
      <c r="C474" t="s">
        <v>584</v>
      </c>
    </row>
    <row r="475" spans="3:4">
      <c r="C475" t="s">
        <v>585</v>
      </c>
    </row>
    <row r="476" spans="3:4">
      <c r="C476" t="s">
        <v>586</v>
      </c>
    </row>
    <row r="477" spans="3:4">
      <c r="C477" t="s">
        <v>587</v>
      </c>
    </row>
    <row r="478" spans="3:4">
      <c r="C478" t="s">
        <v>19</v>
      </c>
    </row>
    <row r="479" spans="3:4">
      <c r="D479" t="s">
        <v>588</v>
      </c>
    </row>
    <row r="480" spans="3:4">
      <c r="D480" t="s">
        <v>589</v>
      </c>
    </row>
    <row r="481" spans="2:4">
      <c r="D481" t="s">
        <v>590</v>
      </c>
    </row>
    <row r="482" spans="2:4">
      <c r="C482" t="s">
        <v>377</v>
      </c>
    </row>
    <row r="483" spans="2:4">
      <c r="B483" t="s">
        <v>377</v>
      </c>
    </row>
    <row r="484" spans="2:4">
      <c r="B484" t="s">
        <v>488</v>
      </c>
    </row>
    <row r="485" spans="2:4">
      <c r="B485" t="s">
        <v>19</v>
      </c>
    </row>
    <row r="486" spans="2:4">
      <c r="C486" t="s">
        <v>591</v>
      </c>
    </row>
    <row r="487" spans="2:4">
      <c r="C487" t="s">
        <v>582</v>
      </c>
    </row>
    <row r="488" spans="2:4">
      <c r="C488" t="s">
        <v>576</v>
      </c>
    </row>
    <row r="489" spans="2:4">
      <c r="C489" t="s">
        <v>578</v>
      </c>
    </row>
    <row r="490" spans="2:4">
      <c r="C490" t="s">
        <v>580</v>
      </c>
    </row>
    <row r="491" spans="2:4">
      <c r="C491" t="s">
        <v>584</v>
      </c>
    </row>
    <row r="492" spans="2:4">
      <c r="C492" t="s">
        <v>585</v>
      </c>
    </row>
    <row r="493" spans="2:4">
      <c r="C493" t="s">
        <v>586</v>
      </c>
    </row>
    <row r="494" spans="2:4">
      <c r="C494" t="s">
        <v>587</v>
      </c>
    </row>
    <row r="495" spans="2:4">
      <c r="C495" t="s">
        <v>19</v>
      </c>
    </row>
    <row r="496" spans="2:4">
      <c r="D496" t="s">
        <v>592</v>
      </c>
    </row>
    <row r="497" spans="2:4">
      <c r="D497" t="s">
        <v>593</v>
      </c>
    </row>
    <row r="498" spans="2:4">
      <c r="D498" t="s">
        <v>594</v>
      </c>
    </row>
    <row r="499" spans="2:4">
      <c r="D499" t="s">
        <v>595</v>
      </c>
    </row>
    <row r="500" spans="2:4">
      <c r="D500" t="s">
        <v>596</v>
      </c>
    </row>
    <row r="501" spans="2:4">
      <c r="D501" t="s">
        <v>597</v>
      </c>
    </row>
    <row r="502" spans="2:4">
      <c r="D502" t="s">
        <v>598</v>
      </c>
    </row>
    <row r="503" spans="2:4">
      <c r="C503" t="s">
        <v>377</v>
      </c>
    </row>
    <row r="504" spans="2:4">
      <c r="B504" t="s">
        <v>377</v>
      </c>
    </row>
    <row r="506" spans="2:4">
      <c r="B506" t="s">
        <v>599</v>
      </c>
    </row>
    <row r="507" spans="2:4">
      <c r="B507" t="s">
        <v>19</v>
      </c>
    </row>
    <row r="508" spans="2:4">
      <c r="C508" t="s">
        <v>600</v>
      </c>
    </row>
    <row r="509" spans="2:4">
      <c r="C509" t="s">
        <v>601</v>
      </c>
    </row>
    <row r="510" spans="2:4">
      <c r="C510" t="s">
        <v>602</v>
      </c>
    </row>
    <row r="511" spans="2:4">
      <c r="C511" t="s">
        <v>603</v>
      </c>
    </row>
    <row r="512" spans="2:4">
      <c r="C512" t="s">
        <v>604</v>
      </c>
    </row>
    <row r="513" spans="2:4">
      <c r="C513" t="s">
        <v>605</v>
      </c>
    </row>
    <row r="514" spans="2:4">
      <c r="C514" t="s">
        <v>606</v>
      </c>
    </row>
    <row r="515" spans="2:4">
      <c r="C515" t="s">
        <v>19</v>
      </c>
    </row>
    <row r="516" spans="2:4">
      <c r="D516" t="s">
        <v>607</v>
      </c>
    </row>
    <row r="517" spans="2:4">
      <c r="D517" t="s">
        <v>608</v>
      </c>
    </row>
    <row r="518" spans="2:4">
      <c r="D518" t="s">
        <v>609</v>
      </c>
    </row>
    <row r="519" spans="2:4">
      <c r="C519" t="s">
        <v>377</v>
      </c>
    </row>
    <row r="520" spans="2:4">
      <c r="B520" t="s">
        <v>377</v>
      </c>
    </row>
    <row r="521" spans="2:4">
      <c r="B521" t="s">
        <v>488</v>
      </c>
    </row>
    <row r="522" spans="2:4">
      <c r="B522" t="s">
        <v>19</v>
      </c>
    </row>
    <row r="523" spans="2:4">
      <c r="C523" t="s">
        <v>610</v>
      </c>
    </row>
    <row r="524" spans="2:4">
      <c r="C524" t="s">
        <v>601</v>
      </c>
    </row>
    <row r="525" spans="2:4">
      <c r="C525" t="s">
        <v>602</v>
      </c>
    </row>
    <row r="526" spans="2:4">
      <c r="C526" t="s">
        <v>603</v>
      </c>
    </row>
    <row r="527" spans="2:4">
      <c r="C527" t="s">
        <v>604</v>
      </c>
    </row>
    <row r="528" spans="2:4">
      <c r="C528" t="s">
        <v>606</v>
      </c>
    </row>
    <row r="529" spans="2:4">
      <c r="C529" t="s">
        <v>19</v>
      </c>
    </row>
    <row r="530" spans="2:4">
      <c r="D530" t="s">
        <v>611</v>
      </c>
    </row>
    <row r="531" spans="2:4">
      <c r="D531" t="s">
        <v>612</v>
      </c>
    </row>
    <row r="532" spans="2:4">
      <c r="D532" t="s">
        <v>613</v>
      </c>
    </row>
    <row r="533" spans="2:4">
      <c r="D533" t="s">
        <v>614</v>
      </c>
    </row>
    <row r="534" spans="2:4">
      <c r="C534" t="s">
        <v>377</v>
      </c>
    </row>
    <row r="535" spans="2:4">
      <c r="B535" t="s">
        <v>377</v>
      </c>
    </row>
    <row r="536" spans="2:4">
      <c r="B536" t="s">
        <v>615</v>
      </c>
    </row>
    <row r="537" spans="2:4">
      <c r="B537" t="s">
        <v>616</v>
      </c>
    </row>
    <row r="538" spans="2:4">
      <c r="B538" t="s">
        <v>19</v>
      </c>
    </row>
    <row r="539" spans="2:4">
      <c r="C539" t="s">
        <v>617</v>
      </c>
    </row>
    <row r="540" spans="2:4">
      <c r="C540" t="s">
        <v>618</v>
      </c>
    </row>
    <row r="541" spans="2:4">
      <c r="C541" t="s">
        <v>19</v>
      </c>
    </row>
    <row r="542" spans="2:4">
      <c r="D542" t="s">
        <v>619</v>
      </c>
    </row>
    <row r="543" spans="2:4">
      <c r="D543" t="s">
        <v>620</v>
      </c>
    </row>
    <row r="544" spans="2:4">
      <c r="C544" t="s">
        <v>377</v>
      </c>
    </row>
    <row r="545" spans="2:3">
      <c r="B545" t="s">
        <v>377</v>
      </c>
    </row>
    <row r="546" spans="2:3">
      <c r="B546" t="s">
        <v>621</v>
      </c>
    </row>
    <row r="547" spans="2:3">
      <c r="B547" t="s">
        <v>622</v>
      </c>
    </row>
    <row r="548" spans="2:3">
      <c r="B548" t="s">
        <v>19</v>
      </c>
    </row>
    <row r="549" spans="2:3">
      <c r="B549" t="s">
        <v>377</v>
      </c>
    </row>
    <row r="550" spans="2:3">
      <c r="B550" t="s">
        <v>488</v>
      </c>
    </row>
    <row r="551" spans="2:3">
      <c r="B551" t="s">
        <v>19</v>
      </c>
    </row>
    <row r="552" spans="2:3">
      <c r="C552" t="s">
        <v>623</v>
      </c>
    </row>
    <row r="553" spans="2:3">
      <c r="C553" t="s">
        <v>624</v>
      </c>
    </row>
    <row r="554" spans="2:3">
      <c r="C554" t="s">
        <v>625</v>
      </c>
    </row>
    <row r="555" spans="2:3">
      <c r="C555" t="s">
        <v>626</v>
      </c>
    </row>
    <row r="556" spans="2:3">
      <c r="C556" t="s">
        <v>627</v>
      </c>
    </row>
    <row r="557" spans="2:3">
      <c r="C557" t="s">
        <v>628</v>
      </c>
    </row>
    <row r="558" spans="2:3">
      <c r="C558" t="s">
        <v>629</v>
      </c>
    </row>
    <row r="559" spans="2:3">
      <c r="C559" t="s">
        <v>630</v>
      </c>
    </row>
    <row r="560" spans="2:3">
      <c r="C560" t="s">
        <v>631</v>
      </c>
    </row>
    <row r="561" spans="3:4">
      <c r="C561" t="s">
        <v>632</v>
      </c>
    </row>
    <row r="562" spans="3:4">
      <c r="C562" t="s">
        <v>633</v>
      </c>
    </row>
    <row r="564" spans="3:4">
      <c r="C564" t="s">
        <v>634</v>
      </c>
    </row>
    <row r="565" spans="3:4">
      <c r="C565" t="s">
        <v>635</v>
      </c>
    </row>
    <row r="566" spans="3:4">
      <c r="C566" t="s">
        <v>636</v>
      </c>
    </row>
    <row r="568" spans="3:4">
      <c r="C568" t="s">
        <v>637</v>
      </c>
    </row>
    <row r="569" spans="3:4">
      <c r="C569" t="s">
        <v>638</v>
      </c>
    </row>
    <row r="570" spans="3:4">
      <c r="D570" t="s">
        <v>639</v>
      </c>
    </row>
    <row r="571" spans="3:4">
      <c r="D571" t="s">
        <v>640</v>
      </c>
    </row>
    <row r="572" spans="3:4">
      <c r="D572" t="s">
        <v>641</v>
      </c>
    </row>
    <row r="573" spans="3:4">
      <c r="D573" t="s">
        <v>642</v>
      </c>
    </row>
    <row r="574" spans="3:4">
      <c r="D574" t="s">
        <v>643</v>
      </c>
    </row>
    <row r="575" spans="3:4">
      <c r="D575" t="s">
        <v>644</v>
      </c>
    </row>
    <row r="576" spans="3:4">
      <c r="D576" t="s">
        <v>645</v>
      </c>
    </row>
    <row r="577" spans="2:4">
      <c r="D577" t="s">
        <v>646</v>
      </c>
    </row>
    <row r="578" spans="2:4">
      <c r="D578" t="s">
        <v>647</v>
      </c>
    </row>
    <row r="579" spans="2:4">
      <c r="D579" t="s">
        <v>648</v>
      </c>
    </row>
    <row r="580" spans="2:4">
      <c r="D580" t="s">
        <v>649</v>
      </c>
    </row>
    <row r="581" spans="2:4">
      <c r="D581" t="s">
        <v>650</v>
      </c>
    </row>
    <row r="582" spans="2:4">
      <c r="D582" t="s">
        <v>651</v>
      </c>
    </row>
    <row r="583" spans="2:4">
      <c r="C583" t="s">
        <v>377</v>
      </c>
    </row>
    <row r="584" spans="2:4">
      <c r="B584" t="s">
        <v>377</v>
      </c>
    </row>
    <row r="586" spans="2:4">
      <c r="B586" t="s">
        <v>652</v>
      </c>
    </row>
    <row r="587" spans="2:4">
      <c r="B587" t="s">
        <v>653</v>
      </c>
    </row>
    <row r="588" spans="2:4">
      <c r="B588" t="s">
        <v>654</v>
      </c>
    </row>
    <row r="589" spans="2:4">
      <c r="B589" t="s">
        <v>655</v>
      </c>
    </row>
    <row r="590" spans="2:4">
      <c r="B590" t="s">
        <v>19</v>
      </c>
    </row>
    <row r="591" spans="2:4">
      <c r="C591" t="s">
        <v>656</v>
      </c>
    </row>
    <row r="592" spans="2:4">
      <c r="C592" t="s">
        <v>657</v>
      </c>
    </row>
    <row r="593" spans="2:3">
      <c r="B593" t="s">
        <v>377</v>
      </c>
    </row>
    <row r="595" spans="2:3">
      <c r="B595" t="s">
        <v>658</v>
      </c>
    </row>
    <row r="596" spans="2:3">
      <c r="B596" t="s">
        <v>659</v>
      </c>
    </row>
    <row r="597" spans="2:3">
      <c r="B597" t="s">
        <v>660</v>
      </c>
    </row>
    <row r="598" spans="2:3">
      <c r="B598" t="s">
        <v>661</v>
      </c>
    </row>
    <row r="599" spans="2:3">
      <c r="B599" t="s">
        <v>19</v>
      </c>
    </row>
    <row r="600" spans="2:3">
      <c r="C600" t="s">
        <v>662</v>
      </c>
    </row>
    <row r="601" spans="2:3">
      <c r="C601" t="s">
        <v>663</v>
      </c>
    </row>
    <row r="602" spans="2:3">
      <c r="C602" t="s">
        <v>664</v>
      </c>
    </row>
    <row r="603" spans="2:3">
      <c r="C603" t="s">
        <v>665</v>
      </c>
    </row>
    <row r="604" spans="2:3">
      <c r="C604" t="s">
        <v>666</v>
      </c>
    </row>
    <row r="605" spans="2:3">
      <c r="B605" t="s">
        <v>377</v>
      </c>
    </row>
    <row r="607" spans="2:3">
      <c r="B607" t="s">
        <v>667</v>
      </c>
    </row>
    <row r="608" spans="2:3">
      <c r="B608" t="s">
        <v>668</v>
      </c>
    </row>
    <row r="610" spans="2:2">
      <c r="B610" t="s">
        <v>669</v>
      </c>
    </row>
    <row r="611" spans="2:2">
      <c r="B611" t="s">
        <v>670</v>
      </c>
    </row>
    <row r="613" spans="2:2">
      <c r="B613" t="s">
        <v>671</v>
      </c>
    </row>
    <row r="614" spans="2:2">
      <c r="B614" t="s">
        <v>672</v>
      </c>
    </row>
    <row r="615" spans="2:2">
      <c r="B615" t="s">
        <v>673</v>
      </c>
    </row>
    <row r="616" spans="2:2">
      <c r="B616" t="s">
        <v>674</v>
      </c>
    </row>
    <row r="618" spans="2:2">
      <c r="B618" t="s">
        <v>675</v>
      </c>
    </row>
    <row r="619" spans="2:2">
      <c r="B619" t="s">
        <v>676</v>
      </c>
    </row>
    <row r="620" spans="2:2">
      <c r="B620" t="s">
        <v>677</v>
      </c>
    </row>
    <row r="621" spans="2:2">
      <c r="B621" t="s">
        <v>678</v>
      </c>
    </row>
    <row r="622" spans="2:2">
      <c r="B622" t="s">
        <v>679</v>
      </c>
    </row>
    <row r="624" spans="2:2">
      <c r="B624" t="s">
        <v>680</v>
      </c>
    </row>
    <row r="625" spans="2:2">
      <c r="B625" t="s">
        <v>681</v>
      </c>
    </row>
    <row r="626" spans="2:2">
      <c r="B626" t="s">
        <v>682</v>
      </c>
    </row>
    <row r="627" spans="2:2">
      <c r="B627" t="s">
        <v>683</v>
      </c>
    </row>
    <row r="628" spans="2:2">
      <c r="B628" t="s">
        <v>684</v>
      </c>
    </row>
    <row r="630" spans="2:2">
      <c r="B630" t="s">
        <v>685</v>
      </c>
    </row>
    <row r="631" spans="2:2">
      <c r="B631" t="s">
        <v>686</v>
      </c>
    </row>
    <row r="632" spans="2:2">
      <c r="B632" t="s">
        <v>687</v>
      </c>
    </row>
    <row r="633" spans="2:2">
      <c r="B633" t="s">
        <v>688</v>
      </c>
    </row>
    <row r="635" spans="2:2">
      <c r="B635" t="s">
        <v>689</v>
      </c>
    </row>
    <row r="636" spans="2:2">
      <c r="B636" t="s">
        <v>690</v>
      </c>
    </row>
    <row r="637" spans="2:2">
      <c r="B637" t="s">
        <v>691</v>
      </c>
    </row>
    <row r="638" spans="2:2">
      <c r="B638" t="s">
        <v>692</v>
      </c>
    </row>
    <row r="639" spans="2:2">
      <c r="B639" t="s">
        <v>693</v>
      </c>
    </row>
    <row r="641" spans="1:2">
      <c r="B641" t="s">
        <v>694</v>
      </c>
    </row>
    <row r="642" spans="1:2">
      <c r="B642" t="s">
        <v>695</v>
      </c>
    </row>
    <row r="643" spans="1:2">
      <c r="B643" t="s">
        <v>696</v>
      </c>
    </row>
    <row r="644" spans="1:2">
      <c r="B644" t="s">
        <v>697</v>
      </c>
    </row>
    <row r="645" spans="1:2">
      <c r="B645" t="s">
        <v>698</v>
      </c>
    </row>
    <row r="647" spans="1:2">
      <c r="B647" t="s">
        <v>699</v>
      </c>
    </row>
    <row r="648" spans="1:2">
      <c r="B648" t="s">
        <v>700</v>
      </c>
    </row>
    <row r="649" spans="1:2">
      <c r="B649" t="s">
        <v>701</v>
      </c>
    </row>
    <row r="650" spans="1:2">
      <c r="B650" t="s">
        <v>702</v>
      </c>
    </row>
    <row r="651" spans="1:2">
      <c r="B651" t="s">
        <v>703</v>
      </c>
    </row>
    <row r="652" spans="1:2">
      <c r="A652" t="s">
        <v>704</v>
      </c>
    </row>
    <row r="654" spans="1:2">
      <c r="B654" t="s">
        <v>705</v>
      </c>
    </row>
    <row r="655" spans="1:2">
      <c r="B655" t="s">
        <v>706</v>
      </c>
    </row>
    <row r="656" spans="1:2">
      <c r="B656" t="s">
        <v>707</v>
      </c>
    </row>
    <row r="657" spans="2:3">
      <c r="B657" t="s">
        <v>708</v>
      </c>
    </row>
    <row r="658" spans="2:3">
      <c r="B658" t="s">
        <v>709</v>
      </c>
    </row>
    <row r="659" spans="2:3">
      <c r="B659" t="s">
        <v>710</v>
      </c>
    </row>
    <row r="660" spans="2:3">
      <c r="B660" t="s">
        <v>587</v>
      </c>
    </row>
    <row r="661" spans="2:3">
      <c r="B661" t="s">
        <v>19</v>
      </c>
    </row>
    <row r="662" spans="2:3">
      <c r="C662" t="s">
        <v>711</v>
      </c>
    </row>
    <row r="663" spans="2:3">
      <c r="C663" t="s">
        <v>712</v>
      </c>
    </row>
    <row r="664" spans="2:3">
      <c r="B664" t="s">
        <v>377</v>
      </c>
    </row>
    <row r="666" spans="2:3">
      <c r="B666" t="s">
        <v>713</v>
      </c>
    </row>
    <row r="669" spans="2:3">
      <c r="B669" t="s">
        <v>714</v>
      </c>
    </row>
    <row r="670" spans="2:3">
      <c r="B670" t="s">
        <v>715</v>
      </c>
    </row>
    <row r="671" spans="2:3">
      <c r="B671" t="s">
        <v>19</v>
      </c>
    </row>
    <row r="672" spans="2:3">
      <c r="C672" t="s">
        <v>716</v>
      </c>
    </row>
    <row r="673" spans="2:3">
      <c r="C673" t="s">
        <v>717</v>
      </c>
    </row>
    <row r="674" spans="2:3">
      <c r="B674" t="s">
        <v>377</v>
      </c>
    </row>
    <row r="676" spans="2:3">
      <c r="B676" t="s">
        <v>718</v>
      </c>
    </row>
    <row r="677" spans="2:3">
      <c r="B677" t="s">
        <v>719</v>
      </c>
    </row>
    <row r="678" spans="2:3">
      <c r="B678" t="s">
        <v>19</v>
      </c>
    </row>
    <row r="679" spans="2:3">
      <c r="C679" t="s">
        <v>720</v>
      </c>
    </row>
    <row r="680" spans="2:3">
      <c r="C680" t="s">
        <v>721</v>
      </c>
    </row>
    <row r="681" spans="2:3">
      <c r="B681" t="s">
        <v>377</v>
      </c>
    </row>
    <row r="683" spans="2:3">
      <c r="B683" t="s">
        <v>722</v>
      </c>
    </row>
    <row r="685" spans="2:3">
      <c r="B685" t="s">
        <v>723</v>
      </c>
    </row>
    <row r="686" spans="2:3">
      <c r="B686" t="s">
        <v>724</v>
      </c>
    </row>
    <row r="687" spans="2:3">
      <c r="B687" t="s">
        <v>725</v>
      </c>
    </row>
    <row r="688" spans="2:3">
      <c r="B688" t="s">
        <v>19</v>
      </c>
    </row>
    <row r="689" spans="2:4">
      <c r="C689" t="s">
        <v>726</v>
      </c>
    </row>
    <row r="690" spans="2:4">
      <c r="C690" t="s">
        <v>19</v>
      </c>
    </row>
    <row r="691" spans="2:4">
      <c r="D691" t="s">
        <v>727</v>
      </c>
    </row>
    <row r="692" spans="2:4">
      <c r="D692" t="s">
        <v>728</v>
      </c>
    </row>
    <row r="693" spans="2:4">
      <c r="D693" t="s">
        <v>729</v>
      </c>
    </row>
    <row r="694" spans="2:4">
      <c r="D694" t="s">
        <v>730</v>
      </c>
    </row>
    <row r="695" spans="2:4">
      <c r="D695" t="s">
        <v>731</v>
      </c>
    </row>
    <row r="696" spans="2:4">
      <c r="C696" t="s">
        <v>377</v>
      </c>
    </row>
    <row r="697" spans="2:4">
      <c r="B697" t="s">
        <v>377</v>
      </c>
    </row>
    <row r="698" spans="2:4">
      <c r="B698" t="s">
        <v>732</v>
      </c>
    </row>
    <row r="700" spans="2:4">
      <c r="B700" t="s">
        <v>733</v>
      </c>
    </row>
    <row r="701" spans="2:4">
      <c r="B701" t="s">
        <v>734</v>
      </c>
    </row>
    <row r="702" spans="2:4">
      <c r="B702" t="s">
        <v>735</v>
      </c>
    </row>
    <row r="703" spans="2:4">
      <c r="B703" t="s">
        <v>736</v>
      </c>
    </row>
    <row r="704" spans="2:4">
      <c r="B704" t="s">
        <v>737</v>
      </c>
    </row>
    <row r="705" spans="2:3">
      <c r="B705" t="s">
        <v>738</v>
      </c>
    </row>
    <row r="706" spans="2:3">
      <c r="B706" t="s">
        <v>739</v>
      </c>
    </row>
    <row r="707" spans="2:3">
      <c r="B707" t="s">
        <v>19</v>
      </c>
    </row>
    <row r="708" spans="2:3">
      <c r="C708" t="s">
        <v>740</v>
      </c>
    </row>
    <row r="709" spans="2:3">
      <c r="C709" t="s">
        <v>741</v>
      </c>
    </row>
    <row r="710" spans="2:3">
      <c r="C710" t="s">
        <v>742</v>
      </c>
    </row>
    <row r="711" spans="2:3">
      <c r="C711" t="s">
        <v>743</v>
      </c>
    </row>
    <row r="712" spans="2:3">
      <c r="C712" t="s">
        <v>744</v>
      </c>
    </row>
    <row r="713" spans="2:3">
      <c r="C713" t="s">
        <v>745</v>
      </c>
    </row>
    <row r="714" spans="2:3">
      <c r="C714" t="s">
        <v>746</v>
      </c>
    </row>
    <row r="715" spans="2:3">
      <c r="C715" t="s">
        <v>747</v>
      </c>
    </row>
    <row r="716" spans="2:3">
      <c r="B716" t="s">
        <v>377</v>
      </c>
    </row>
    <row r="718" spans="2:3">
      <c r="B718" t="s">
        <v>748</v>
      </c>
    </row>
    <row r="719" spans="2:3">
      <c r="B719" t="s">
        <v>749</v>
      </c>
    </row>
    <row r="720" spans="2:3">
      <c r="B720" t="s">
        <v>750</v>
      </c>
    </row>
    <row r="721" spans="1:3">
      <c r="C721" t="s">
        <v>751</v>
      </c>
    </row>
    <row r="722" spans="1:3">
      <c r="C722" t="s">
        <v>752</v>
      </c>
    </row>
    <row r="723" spans="1:3">
      <c r="A723" t="s">
        <v>753</v>
      </c>
    </row>
    <row r="724" spans="1:3">
      <c r="B724" t="s">
        <v>754</v>
      </c>
    </row>
    <row r="725" spans="1:3">
      <c r="B725" t="s">
        <v>755</v>
      </c>
    </row>
    <row r="726" spans="1:3">
      <c r="C726" t="s">
        <v>756</v>
      </c>
    </row>
    <row r="727" spans="1:3">
      <c r="C727" t="s">
        <v>757</v>
      </c>
    </row>
    <row r="728" spans="1:3">
      <c r="A728" t="s">
        <v>758</v>
      </c>
    </row>
    <row r="731" spans="1:3">
      <c r="B731" t="s">
        <v>759</v>
      </c>
    </row>
    <row r="732" spans="1:3">
      <c r="B732" t="s">
        <v>760</v>
      </c>
    </row>
    <row r="733" spans="1:3">
      <c r="B733" t="s">
        <v>761</v>
      </c>
    </row>
    <row r="734" spans="1:3">
      <c r="B734" t="s">
        <v>762</v>
      </c>
    </row>
    <row r="736" spans="1:3">
      <c r="A736" t="s">
        <v>763</v>
      </c>
    </row>
    <row r="737" spans="1:2">
      <c r="B737" t="s">
        <v>764</v>
      </c>
    </row>
    <row r="738" spans="1:2">
      <c r="B738" t="s">
        <v>765</v>
      </c>
    </row>
    <row r="739" spans="1:2">
      <c r="B739" t="s">
        <v>766</v>
      </c>
    </row>
    <row r="740" spans="1:2">
      <c r="B740" t="s">
        <v>767</v>
      </c>
    </row>
    <row r="741" spans="1:2">
      <c r="A741" t="s">
        <v>763</v>
      </c>
    </row>
    <row r="744" spans="1:2">
      <c r="B744" t="s">
        <v>768</v>
      </c>
    </row>
    <row r="746" spans="1:2">
      <c r="B746" t="s">
        <v>769</v>
      </c>
    </row>
    <row r="747" spans="1:2">
      <c r="B747" t="s">
        <v>770</v>
      </c>
    </row>
    <row r="748" spans="1:2">
      <c r="B748" t="s">
        <v>771</v>
      </c>
    </row>
    <row r="750" spans="1:2">
      <c r="B750" t="s">
        <v>772</v>
      </c>
    </row>
    <row r="751" spans="1:2">
      <c r="B751" t="s">
        <v>773</v>
      </c>
    </row>
    <row r="753" spans="2:2">
      <c r="B753" t="s">
        <v>774</v>
      </c>
    </row>
    <row r="755" spans="2:2">
      <c r="B755" t="s">
        <v>775</v>
      </c>
    </row>
    <row r="758" spans="2:2">
      <c r="B758" t="s">
        <v>776</v>
      </c>
    </row>
    <row r="759" spans="2:2">
      <c r="B759" t="s">
        <v>777</v>
      </c>
    </row>
    <row r="760" spans="2:2">
      <c r="B760" t="s">
        <v>778</v>
      </c>
    </row>
    <row r="762" spans="2:2">
      <c r="B762" t="s">
        <v>779</v>
      </c>
    </row>
    <row r="763" spans="2:2">
      <c r="B763" t="s">
        <v>780</v>
      </c>
    </row>
    <row r="764" spans="2:2">
      <c r="B764" t="s">
        <v>781</v>
      </c>
    </row>
    <row r="766" spans="2:2">
      <c r="B766" t="s">
        <v>782</v>
      </c>
    </row>
    <row r="768" spans="2:2">
      <c r="B768" t="s">
        <v>783</v>
      </c>
    </row>
    <row r="769" spans="2:3">
      <c r="B769" t="s">
        <v>474</v>
      </c>
    </row>
    <row r="770" spans="2:3">
      <c r="B770" t="s">
        <v>19</v>
      </c>
    </row>
    <row r="771" spans="2:3">
      <c r="C771" t="s">
        <v>784</v>
      </c>
    </row>
    <row r="772" spans="2:3">
      <c r="C772" t="s">
        <v>785</v>
      </c>
    </row>
    <row r="774" spans="2:3">
      <c r="C774" t="s">
        <v>786</v>
      </c>
    </row>
    <row r="775" spans="2:3">
      <c r="C775" t="s">
        <v>787</v>
      </c>
    </row>
    <row r="776" spans="2:3">
      <c r="C776" t="s">
        <v>788</v>
      </c>
    </row>
    <row r="777" spans="2:3">
      <c r="C777" t="s">
        <v>789</v>
      </c>
    </row>
    <row r="778" spans="2:3">
      <c r="C778" t="s">
        <v>790</v>
      </c>
    </row>
    <row r="779" spans="2:3">
      <c r="C779" t="s">
        <v>791</v>
      </c>
    </row>
    <row r="780" spans="2:3">
      <c r="C780" t="s">
        <v>792</v>
      </c>
    </row>
    <row r="781" spans="2:3">
      <c r="C781" t="s">
        <v>793</v>
      </c>
    </row>
    <row r="782" spans="2:3">
      <c r="C782" t="s">
        <v>794</v>
      </c>
    </row>
    <row r="783" spans="2:3">
      <c r="C783" t="s">
        <v>795</v>
      </c>
    </row>
    <row r="784" spans="2:3">
      <c r="C784" t="s">
        <v>796</v>
      </c>
    </row>
    <row r="786" spans="3:3">
      <c r="C786" t="s">
        <v>797</v>
      </c>
    </row>
    <row r="787" spans="3:3">
      <c r="C787" t="s">
        <v>798</v>
      </c>
    </row>
    <row r="788" spans="3:3">
      <c r="C788" t="s">
        <v>799</v>
      </c>
    </row>
    <row r="789" spans="3:3">
      <c r="C789" t="s">
        <v>800</v>
      </c>
    </row>
    <row r="790" spans="3:3">
      <c r="C790" t="s">
        <v>801</v>
      </c>
    </row>
    <row r="791" spans="3:3">
      <c r="C791" t="s">
        <v>802</v>
      </c>
    </row>
    <row r="792" spans="3:3">
      <c r="C792" t="s">
        <v>803</v>
      </c>
    </row>
    <row r="793" spans="3:3">
      <c r="C793" t="s">
        <v>804</v>
      </c>
    </row>
    <row r="794" spans="3:3">
      <c r="C794" t="s">
        <v>805</v>
      </c>
    </row>
    <row r="795" spans="3:3">
      <c r="C795" t="s">
        <v>806</v>
      </c>
    </row>
    <row r="796" spans="3:3">
      <c r="C796" t="s">
        <v>807</v>
      </c>
    </row>
    <row r="798" spans="3:3">
      <c r="C798" t="s">
        <v>808</v>
      </c>
    </row>
    <row r="799" spans="3:3">
      <c r="C799" t="s">
        <v>809</v>
      </c>
    </row>
    <row r="800" spans="3:3">
      <c r="C800" t="s">
        <v>810</v>
      </c>
    </row>
    <row r="801" spans="3:3">
      <c r="C801" t="s">
        <v>811</v>
      </c>
    </row>
    <row r="802" spans="3:3">
      <c r="C802" t="s">
        <v>812</v>
      </c>
    </row>
    <row r="803" spans="3:3">
      <c r="C803" t="s">
        <v>813</v>
      </c>
    </row>
    <row r="804" spans="3:3">
      <c r="C804" t="s">
        <v>814</v>
      </c>
    </row>
    <row r="805" spans="3:3">
      <c r="C805" t="s">
        <v>815</v>
      </c>
    </row>
    <row r="806" spans="3:3">
      <c r="C806" t="s">
        <v>816</v>
      </c>
    </row>
    <row r="807" spans="3:3">
      <c r="C807" t="s">
        <v>817</v>
      </c>
    </row>
    <row r="808" spans="3:3">
      <c r="C808" t="s">
        <v>818</v>
      </c>
    </row>
    <row r="810" spans="3:3">
      <c r="C810" t="s">
        <v>819</v>
      </c>
    </row>
    <row r="811" spans="3:3">
      <c r="C811" t="s">
        <v>820</v>
      </c>
    </row>
    <row r="812" spans="3:3">
      <c r="C812" t="s">
        <v>821</v>
      </c>
    </row>
    <row r="813" spans="3:3">
      <c r="C813" t="s">
        <v>822</v>
      </c>
    </row>
    <row r="814" spans="3:3">
      <c r="C814" t="s">
        <v>823</v>
      </c>
    </row>
    <row r="815" spans="3:3">
      <c r="C815" t="s">
        <v>824</v>
      </c>
    </row>
    <row r="816" spans="3:3">
      <c r="C816" t="s">
        <v>825</v>
      </c>
    </row>
    <row r="817" spans="3:3">
      <c r="C817" t="s">
        <v>826</v>
      </c>
    </row>
    <row r="818" spans="3:3">
      <c r="C818" t="s">
        <v>827</v>
      </c>
    </row>
    <row r="819" spans="3:3">
      <c r="C819" t="s">
        <v>828</v>
      </c>
    </row>
    <row r="820" spans="3:3">
      <c r="C820" t="s">
        <v>829</v>
      </c>
    </row>
    <row r="822" spans="3:3">
      <c r="C822" t="s">
        <v>830</v>
      </c>
    </row>
    <row r="823" spans="3:3">
      <c r="C823" t="s">
        <v>831</v>
      </c>
    </row>
    <row r="824" spans="3:3">
      <c r="C824" t="s">
        <v>832</v>
      </c>
    </row>
    <row r="825" spans="3:3">
      <c r="C825" t="s">
        <v>833</v>
      </c>
    </row>
    <row r="828" spans="3:3">
      <c r="C828" t="s">
        <v>834</v>
      </c>
    </row>
    <row r="829" spans="3:3">
      <c r="C829" t="s">
        <v>835</v>
      </c>
    </row>
    <row r="830" spans="3:3">
      <c r="C830" t="s">
        <v>836</v>
      </c>
    </row>
    <row r="831" spans="3:3">
      <c r="C831" t="s">
        <v>837</v>
      </c>
    </row>
    <row r="833" spans="3:4">
      <c r="C833" t="s">
        <v>838</v>
      </c>
    </row>
    <row r="834" spans="3:4">
      <c r="C834" t="s">
        <v>19</v>
      </c>
    </row>
    <row r="835" spans="3:4">
      <c r="D835" t="s">
        <v>839</v>
      </c>
    </row>
    <row r="836" spans="3:4">
      <c r="D836" t="s">
        <v>840</v>
      </c>
    </row>
    <row r="837" spans="3:4">
      <c r="D837" t="s">
        <v>841</v>
      </c>
    </row>
    <row r="838" spans="3:4">
      <c r="D838" t="s">
        <v>842</v>
      </c>
    </row>
    <row r="839" spans="3:4">
      <c r="C839" t="s">
        <v>377</v>
      </c>
    </row>
    <row r="841" spans="3:4">
      <c r="C841" t="s">
        <v>843</v>
      </c>
    </row>
    <row r="842" spans="3:4">
      <c r="C842" t="s">
        <v>19</v>
      </c>
    </row>
    <row r="843" spans="3:4">
      <c r="D843" t="s">
        <v>844</v>
      </c>
    </row>
    <row r="844" spans="3:4">
      <c r="D844" t="s">
        <v>845</v>
      </c>
    </row>
    <row r="845" spans="3:4">
      <c r="D845" t="s">
        <v>846</v>
      </c>
    </row>
    <row r="846" spans="3:4">
      <c r="D846" t="s">
        <v>847</v>
      </c>
    </row>
    <row r="847" spans="3:4">
      <c r="D847" t="s">
        <v>848</v>
      </c>
    </row>
    <row r="848" spans="3:4">
      <c r="D848" t="s">
        <v>849</v>
      </c>
    </row>
    <row r="849" spans="4:6">
      <c r="D849" t="s">
        <v>850</v>
      </c>
    </row>
    <row r="850" spans="4:6">
      <c r="D850" t="s">
        <v>851</v>
      </c>
    </row>
    <row r="851" spans="4:6">
      <c r="D851" t="s">
        <v>852</v>
      </c>
    </row>
    <row r="852" spans="4:6">
      <c r="D852" t="s">
        <v>853</v>
      </c>
    </row>
    <row r="853" spans="4:6">
      <c r="D853" t="s">
        <v>854</v>
      </c>
    </row>
    <row r="854" spans="4:6">
      <c r="D854" t="s">
        <v>855</v>
      </c>
    </row>
    <row r="855" spans="4:6">
      <c r="D855" t="s">
        <v>19</v>
      </c>
    </row>
    <row r="856" spans="4:6">
      <c r="E856" t="s">
        <v>856</v>
      </c>
    </row>
    <row r="857" spans="4:6">
      <c r="E857" t="s">
        <v>19</v>
      </c>
    </row>
    <row r="858" spans="4:6">
      <c r="F858" t="s">
        <v>857</v>
      </c>
    </row>
    <row r="859" spans="4:6">
      <c r="F859" t="s">
        <v>858</v>
      </c>
    </row>
    <row r="860" spans="4:6">
      <c r="E860" t="s">
        <v>377</v>
      </c>
    </row>
    <row r="862" spans="4:6">
      <c r="E862" t="s">
        <v>859</v>
      </c>
    </row>
    <row r="864" spans="4:6">
      <c r="E864" t="s">
        <v>860</v>
      </c>
    </row>
    <row r="865" spans="5:6">
      <c r="E865" t="s">
        <v>19</v>
      </c>
    </row>
    <row r="866" spans="5:6">
      <c r="F866" t="s">
        <v>861</v>
      </c>
    </row>
    <row r="867" spans="5:6">
      <c r="F867" t="s">
        <v>862</v>
      </c>
    </row>
    <row r="868" spans="5:6">
      <c r="F868" t="s">
        <v>863</v>
      </c>
    </row>
    <row r="869" spans="5:6">
      <c r="F869" t="s">
        <v>864</v>
      </c>
    </row>
    <row r="871" spans="5:6">
      <c r="F871" t="s">
        <v>865</v>
      </c>
    </row>
    <row r="872" spans="5:6">
      <c r="F872" t="s">
        <v>866</v>
      </c>
    </row>
    <row r="873" spans="5:6">
      <c r="F873" t="s">
        <v>867</v>
      </c>
    </row>
    <row r="875" spans="5:6">
      <c r="F875" t="s">
        <v>868</v>
      </c>
    </row>
    <row r="876" spans="5:6">
      <c r="F876" t="s">
        <v>869</v>
      </c>
    </row>
    <row r="877" spans="5:6">
      <c r="F877" t="s">
        <v>870</v>
      </c>
    </row>
    <row r="879" spans="5:6">
      <c r="F879" t="s">
        <v>871</v>
      </c>
    </row>
    <row r="880" spans="5:6">
      <c r="F880" t="s">
        <v>872</v>
      </c>
    </row>
    <row r="881" spans="5:6">
      <c r="F881" t="s">
        <v>873</v>
      </c>
    </row>
    <row r="883" spans="5:6">
      <c r="F883" t="s">
        <v>874</v>
      </c>
    </row>
    <row r="884" spans="5:6">
      <c r="E884" t="s">
        <v>377</v>
      </c>
    </row>
    <row r="885" spans="5:6">
      <c r="E885" t="s">
        <v>875</v>
      </c>
    </row>
    <row r="886" spans="5:6">
      <c r="E886" t="s">
        <v>876</v>
      </c>
    </row>
    <row r="887" spans="5:6">
      <c r="E887" t="s">
        <v>19</v>
      </c>
    </row>
    <row r="888" spans="5:6">
      <c r="F888" t="s">
        <v>877</v>
      </c>
    </row>
    <row r="889" spans="5:6">
      <c r="F889" t="s">
        <v>878</v>
      </c>
    </row>
    <row r="890" spans="5:6">
      <c r="F890" t="s">
        <v>879</v>
      </c>
    </row>
    <row r="891" spans="5:6">
      <c r="F891" t="s">
        <v>880</v>
      </c>
    </row>
    <row r="892" spans="5:6">
      <c r="E892" t="s">
        <v>377</v>
      </c>
    </row>
    <row r="893" spans="5:6">
      <c r="E893" t="s">
        <v>881</v>
      </c>
    </row>
    <row r="894" spans="5:6">
      <c r="E894" t="s">
        <v>19</v>
      </c>
    </row>
    <row r="895" spans="5:6">
      <c r="F895" t="s">
        <v>882</v>
      </c>
    </row>
    <row r="896" spans="5:6">
      <c r="F896" t="s">
        <v>19</v>
      </c>
    </row>
    <row r="897" spans="1:7">
      <c r="G897" t="s">
        <v>883</v>
      </c>
    </row>
    <row r="898" spans="1:7">
      <c r="G898" t="s">
        <v>884</v>
      </c>
    </row>
    <row r="899" spans="1:7">
      <c r="G899" t="s">
        <v>885</v>
      </c>
    </row>
    <row r="900" spans="1:7">
      <c r="G900" t="s">
        <v>886</v>
      </c>
    </row>
    <row r="901" spans="1:7">
      <c r="G901" t="s">
        <v>887</v>
      </c>
    </row>
    <row r="902" spans="1:7">
      <c r="F902" t="s">
        <v>377</v>
      </c>
    </row>
    <row r="903" spans="1:7">
      <c r="F903" t="s">
        <v>875</v>
      </c>
    </row>
    <row r="904" spans="1:7">
      <c r="E904" t="s">
        <v>377</v>
      </c>
    </row>
    <row r="905" spans="1:7">
      <c r="E905" t="s">
        <v>888</v>
      </c>
    </row>
    <row r="906" spans="1:7">
      <c r="D906" t="s">
        <v>377</v>
      </c>
    </row>
    <row r="907" spans="1:7">
      <c r="C907" t="s">
        <v>377</v>
      </c>
    </row>
    <row r="908" spans="1:7">
      <c r="B908" t="s">
        <v>377</v>
      </c>
    </row>
    <row r="909" spans="1:7">
      <c r="A909" t="s">
        <v>889</v>
      </c>
    </row>
    <row r="910" spans="1:7">
      <c r="B910" t="s">
        <v>890</v>
      </c>
    </row>
    <row r="911" spans="1:7">
      <c r="B911" t="s">
        <v>19</v>
      </c>
    </row>
    <row r="912" spans="1:7">
      <c r="C912" t="s">
        <v>891</v>
      </c>
    </row>
    <row r="913" spans="3:3">
      <c r="C913" t="s">
        <v>892</v>
      </c>
    </row>
    <row r="914" spans="3:3">
      <c r="C914" t="s">
        <v>893</v>
      </c>
    </row>
    <row r="915" spans="3:3">
      <c r="C915" t="s">
        <v>894</v>
      </c>
    </row>
    <row r="916" spans="3:3">
      <c r="C916" t="s">
        <v>895</v>
      </c>
    </row>
    <row r="917" spans="3:3">
      <c r="C917" t="s">
        <v>896</v>
      </c>
    </row>
    <row r="918" spans="3:3">
      <c r="C918" t="s">
        <v>897</v>
      </c>
    </row>
    <row r="920" spans="3:3">
      <c r="C920" t="s">
        <v>898</v>
      </c>
    </row>
    <row r="921" spans="3:3">
      <c r="C921" t="s">
        <v>899</v>
      </c>
    </row>
    <row r="922" spans="3:3">
      <c r="C922" t="s">
        <v>900</v>
      </c>
    </row>
    <row r="923" spans="3:3">
      <c r="C923" t="s">
        <v>901</v>
      </c>
    </row>
    <row r="924" spans="3:3">
      <c r="C924" t="s">
        <v>902</v>
      </c>
    </row>
    <row r="925" spans="3:3">
      <c r="C925" t="s">
        <v>903</v>
      </c>
    </row>
    <row r="926" spans="3:3">
      <c r="C926" t="s">
        <v>904</v>
      </c>
    </row>
    <row r="927" spans="3:3">
      <c r="C927" t="s">
        <v>905</v>
      </c>
    </row>
    <row r="928" spans="3:3">
      <c r="C928" t="s">
        <v>906</v>
      </c>
    </row>
    <row r="929" spans="3:3">
      <c r="C929" t="s">
        <v>907</v>
      </c>
    </row>
    <row r="930" spans="3:3">
      <c r="C930" t="s">
        <v>908</v>
      </c>
    </row>
    <row r="932" spans="3:3">
      <c r="C932" t="s">
        <v>909</v>
      </c>
    </row>
    <row r="933" spans="3:3">
      <c r="C933" t="s">
        <v>910</v>
      </c>
    </row>
    <row r="934" spans="3:3">
      <c r="C934" t="s">
        <v>911</v>
      </c>
    </row>
    <row r="935" spans="3:3">
      <c r="C935" t="s">
        <v>912</v>
      </c>
    </row>
    <row r="936" spans="3:3">
      <c r="C936" t="s">
        <v>913</v>
      </c>
    </row>
    <row r="937" spans="3:3">
      <c r="C937" t="s">
        <v>914</v>
      </c>
    </row>
    <row r="938" spans="3:3">
      <c r="C938" t="s">
        <v>915</v>
      </c>
    </row>
    <row r="939" spans="3:3">
      <c r="C939" t="s">
        <v>916</v>
      </c>
    </row>
    <row r="940" spans="3:3">
      <c r="C940" t="s">
        <v>917</v>
      </c>
    </row>
    <row r="941" spans="3:3">
      <c r="C941" t="s">
        <v>918</v>
      </c>
    </row>
    <row r="942" spans="3:3">
      <c r="C942" t="s">
        <v>919</v>
      </c>
    </row>
    <row r="944" spans="3:3">
      <c r="C944" t="s">
        <v>920</v>
      </c>
    </row>
    <row r="945" spans="3:3">
      <c r="C945" t="s">
        <v>921</v>
      </c>
    </row>
    <row r="946" spans="3:3">
      <c r="C946" t="s">
        <v>922</v>
      </c>
    </row>
    <row r="947" spans="3:3">
      <c r="C947" t="s">
        <v>923</v>
      </c>
    </row>
    <row r="948" spans="3:3">
      <c r="C948" t="s">
        <v>924</v>
      </c>
    </row>
    <row r="949" spans="3:3">
      <c r="C949" t="s">
        <v>925</v>
      </c>
    </row>
    <row r="950" spans="3:3">
      <c r="C950" t="s">
        <v>926</v>
      </c>
    </row>
    <row r="951" spans="3:3">
      <c r="C951" t="s">
        <v>927</v>
      </c>
    </row>
    <row r="952" spans="3:3">
      <c r="C952" t="s">
        <v>928</v>
      </c>
    </row>
    <row r="953" spans="3:3">
      <c r="C953" t="s">
        <v>929</v>
      </c>
    </row>
    <row r="954" spans="3:3">
      <c r="C954" t="s">
        <v>930</v>
      </c>
    </row>
    <row r="956" spans="3:3">
      <c r="C956" t="s">
        <v>931</v>
      </c>
    </row>
    <row r="957" spans="3:3">
      <c r="C957" t="s">
        <v>932</v>
      </c>
    </row>
    <row r="958" spans="3:3">
      <c r="C958" t="s">
        <v>933</v>
      </c>
    </row>
    <row r="959" spans="3:3">
      <c r="C959" t="s">
        <v>934</v>
      </c>
    </row>
    <row r="960" spans="3:3">
      <c r="C960" t="s">
        <v>935</v>
      </c>
    </row>
    <row r="961" spans="3:3">
      <c r="C961" t="s">
        <v>936</v>
      </c>
    </row>
    <row r="962" spans="3:3">
      <c r="C962" t="s">
        <v>937</v>
      </c>
    </row>
    <row r="963" spans="3:3">
      <c r="C963" t="s">
        <v>938</v>
      </c>
    </row>
    <row r="964" spans="3:3">
      <c r="C964" t="s">
        <v>939</v>
      </c>
    </row>
    <row r="965" spans="3:3">
      <c r="C965" t="s">
        <v>940</v>
      </c>
    </row>
    <row r="966" spans="3:3">
      <c r="C966" t="s">
        <v>941</v>
      </c>
    </row>
    <row r="967" spans="3:3">
      <c r="C967" t="s">
        <v>942</v>
      </c>
    </row>
    <row r="969" spans="3:3">
      <c r="C969" t="s">
        <v>943</v>
      </c>
    </row>
    <row r="970" spans="3:3">
      <c r="C970" t="s">
        <v>944</v>
      </c>
    </row>
    <row r="971" spans="3:3">
      <c r="C971" t="s">
        <v>945</v>
      </c>
    </row>
    <row r="972" spans="3:3">
      <c r="C972" t="s">
        <v>946</v>
      </c>
    </row>
    <row r="973" spans="3:3">
      <c r="C973" t="s">
        <v>947</v>
      </c>
    </row>
    <row r="974" spans="3:3">
      <c r="C974" t="s">
        <v>948</v>
      </c>
    </row>
    <row r="975" spans="3:3">
      <c r="C975" t="s">
        <v>949</v>
      </c>
    </row>
    <row r="976" spans="3:3">
      <c r="C976" t="s">
        <v>950</v>
      </c>
    </row>
    <row r="977" spans="3:3">
      <c r="C977" t="s">
        <v>951</v>
      </c>
    </row>
    <row r="978" spans="3:3">
      <c r="C978" t="s">
        <v>952</v>
      </c>
    </row>
    <row r="979" spans="3:3">
      <c r="C979" t="s">
        <v>953</v>
      </c>
    </row>
    <row r="980" spans="3:3">
      <c r="C980" t="s">
        <v>954</v>
      </c>
    </row>
    <row r="982" spans="3:3">
      <c r="C982" t="s">
        <v>955</v>
      </c>
    </row>
    <row r="983" spans="3:3">
      <c r="C983" t="s">
        <v>956</v>
      </c>
    </row>
    <row r="984" spans="3:3">
      <c r="C984" t="s">
        <v>957</v>
      </c>
    </row>
    <row r="985" spans="3:3">
      <c r="C985" t="s">
        <v>958</v>
      </c>
    </row>
    <row r="987" spans="3:3">
      <c r="C987" t="s">
        <v>959</v>
      </c>
    </row>
    <row r="988" spans="3:3">
      <c r="C988" t="s">
        <v>960</v>
      </c>
    </row>
    <row r="989" spans="3:3">
      <c r="C989" t="s">
        <v>961</v>
      </c>
    </row>
    <row r="990" spans="3:3">
      <c r="C990" t="s">
        <v>962</v>
      </c>
    </row>
    <row r="992" spans="3:3">
      <c r="C992" t="s">
        <v>963</v>
      </c>
    </row>
    <row r="993" spans="3:6">
      <c r="C993" t="s">
        <v>19</v>
      </c>
    </row>
    <row r="994" spans="3:6">
      <c r="D994" t="s">
        <v>964</v>
      </c>
    </row>
    <row r="995" spans="3:6">
      <c r="D995" t="s">
        <v>965</v>
      </c>
    </row>
    <row r="996" spans="3:6">
      <c r="D996" t="s">
        <v>966</v>
      </c>
    </row>
    <row r="997" spans="3:6">
      <c r="D997" t="s">
        <v>967</v>
      </c>
    </row>
    <row r="998" spans="3:6">
      <c r="D998" t="s">
        <v>968</v>
      </c>
    </row>
    <row r="999" spans="3:6">
      <c r="D999" t="s">
        <v>969</v>
      </c>
    </row>
    <row r="1000" spans="3:6">
      <c r="D1000" t="s">
        <v>970</v>
      </c>
    </row>
    <row r="1001" spans="3:6">
      <c r="D1001" t="s">
        <v>971</v>
      </c>
    </row>
    <row r="1002" spans="3:6">
      <c r="D1002" t="s">
        <v>972</v>
      </c>
    </row>
    <row r="1003" spans="3:6">
      <c r="D1003" t="s">
        <v>19</v>
      </c>
    </row>
    <row r="1004" spans="3:6">
      <c r="E1004" t="s">
        <v>973</v>
      </c>
    </row>
    <row r="1005" spans="3:6">
      <c r="E1005" t="s">
        <v>19</v>
      </c>
    </row>
    <row r="1006" spans="3:6">
      <c r="F1006" t="s">
        <v>974</v>
      </c>
    </row>
    <row r="1007" spans="3:6">
      <c r="F1007" t="s">
        <v>975</v>
      </c>
    </row>
    <row r="1008" spans="3:6">
      <c r="E1008" t="s">
        <v>377</v>
      </c>
    </row>
    <row r="1010" spans="5:6">
      <c r="E1010" t="s">
        <v>976</v>
      </c>
    </row>
    <row r="1012" spans="5:6">
      <c r="E1012" t="s">
        <v>977</v>
      </c>
    </row>
    <row r="1013" spans="5:6">
      <c r="E1013" t="s">
        <v>19</v>
      </c>
    </row>
    <row r="1014" spans="5:6">
      <c r="F1014" t="s">
        <v>978</v>
      </c>
    </row>
    <row r="1016" spans="5:6">
      <c r="F1016" t="s">
        <v>862</v>
      </c>
    </row>
    <row r="1017" spans="5:6">
      <c r="F1017" t="s">
        <v>979</v>
      </c>
    </row>
    <row r="1018" spans="5:6">
      <c r="F1018" t="s">
        <v>980</v>
      </c>
    </row>
    <row r="1020" spans="5:6">
      <c r="F1020" t="s">
        <v>865</v>
      </c>
    </row>
    <row r="1021" spans="5:6">
      <c r="F1021" t="s">
        <v>981</v>
      </c>
    </row>
    <row r="1022" spans="5:6">
      <c r="F1022" t="s">
        <v>982</v>
      </c>
    </row>
    <row r="1024" spans="5:6">
      <c r="F1024" t="s">
        <v>868</v>
      </c>
    </row>
    <row r="1025" spans="5:6">
      <c r="F1025" t="s">
        <v>983</v>
      </c>
    </row>
    <row r="1026" spans="5:6">
      <c r="F1026" t="s">
        <v>984</v>
      </c>
    </row>
    <row r="1028" spans="5:6">
      <c r="F1028" t="s">
        <v>871</v>
      </c>
    </row>
    <row r="1029" spans="5:6">
      <c r="F1029" t="s">
        <v>985</v>
      </c>
    </row>
    <row r="1030" spans="5:6">
      <c r="F1030" t="s">
        <v>986</v>
      </c>
    </row>
    <row r="1032" spans="5:6">
      <c r="F1032" t="s">
        <v>874</v>
      </c>
    </row>
    <row r="1033" spans="5:6">
      <c r="E1033" t="s">
        <v>377</v>
      </c>
    </row>
    <row r="1034" spans="5:6">
      <c r="E1034" t="s">
        <v>987</v>
      </c>
    </row>
    <row r="1035" spans="5:6">
      <c r="E1035" t="s">
        <v>988</v>
      </c>
    </row>
    <row r="1036" spans="5:6">
      <c r="E1036" t="s">
        <v>19</v>
      </c>
    </row>
    <row r="1037" spans="5:6">
      <c r="F1037" t="s">
        <v>989</v>
      </c>
    </row>
    <row r="1038" spans="5:6">
      <c r="F1038" t="s">
        <v>990</v>
      </c>
    </row>
    <row r="1039" spans="5:6">
      <c r="F1039" t="s">
        <v>991</v>
      </c>
    </row>
    <row r="1040" spans="5:6">
      <c r="F1040" t="s">
        <v>992</v>
      </c>
    </row>
    <row r="1041" spans="3:7">
      <c r="E1041" t="s">
        <v>377</v>
      </c>
    </row>
    <row r="1042" spans="3:7">
      <c r="E1042" t="s">
        <v>993</v>
      </c>
    </row>
    <row r="1043" spans="3:7">
      <c r="E1043" t="s">
        <v>19</v>
      </c>
    </row>
    <row r="1044" spans="3:7">
      <c r="F1044" t="s">
        <v>994</v>
      </c>
    </row>
    <row r="1045" spans="3:7">
      <c r="F1045" t="s">
        <v>19</v>
      </c>
    </row>
    <row r="1046" spans="3:7">
      <c r="G1046" t="s">
        <v>995</v>
      </c>
    </row>
    <row r="1047" spans="3:7">
      <c r="G1047" t="s">
        <v>996</v>
      </c>
    </row>
    <row r="1048" spans="3:7">
      <c r="G1048" t="s">
        <v>997</v>
      </c>
    </row>
    <row r="1049" spans="3:7">
      <c r="G1049" t="s">
        <v>998</v>
      </c>
    </row>
    <row r="1050" spans="3:7">
      <c r="G1050" t="s">
        <v>999</v>
      </c>
    </row>
    <row r="1051" spans="3:7">
      <c r="F1051" t="s">
        <v>377</v>
      </c>
    </row>
    <row r="1052" spans="3:7">
      <c r="F1052" t="s">
        <v>987</v>
      </c>
    </row>
    <row r="1053" spans="3:7">
      <c r="E1053" t="s">
        <v>377</v>
      </c>
    </row>
    <row r="1054" spans="3:7">
      <c r="E1054" t="s">
        <v>1000</v>
      </c>
    </row>
    <row r="1055" spans="3:7">
      <c r="D1055" t="s">
        <v>377</v>
      </c>
    </row>
    <row r="1056" spans="3:7">
      <c r="C1056" t="s">
        <v>377</v>
      </c>
    </row>
    <row r="1057" spans="1:3">
      <c r="B1057" t="s">
        <v>377</v>
      </c>
    </row>
    <row r="1058" spans="1:3">
      <c r="A1058" t="s">
        <v>889</v>
      </c>
    </row>
    <row r="1059" spans="1:3">
      <c r="B1059" t="s">
        <v>1001</v>
      </c>
    </row>
    <row r="1060" spans="1:3">
      <c r="C1060" t="s">
        <v>1002</v>
      </c>
    </row>
    <row r="1061" spans="1:3">
      <c r="C1061" t="s">
        <v>1003</v>
      </c>
    </row>
    <row r="1062" spans="1:3">
      <c r="C1062" t="s">
        <v>1004</v>
      </c>
    </row>
    <row r="1063" spans="1:3">
      <c r="C1063" t="s">
        <v>1005</v>
      </c>
    </row>
    <row r="1064" spans="1:3">
      <c r="C1064" t="s">
        <v>1006</v>
      </c>
    </row>
    <row r="1065" spans="1:3">
      <c r="C1065" t="s">
        <v>1007</v>
      </c>
    </row>
    <row r="1067" spans="1:3">
      <c r="B1067" t="s">
        <v>1008</v>
      </c>
    </row>
    <row r="1068" spans="1:3">
      <c r="B1068" t="s">
        <v>20</v>
      </c>
    </row>
    <row r="1069" spans="1:3">
      <c r="C1069" t="s">
        <v>1009</v>
      </c>
    </row>
    <row r="1070" spans="1:3">
      <c r="C1070" t="s">
        <v>1010</v>
      </c>
    </row>
    <row r="1071" spans="1:3">
      <c r="C1071" t="s">
        <v>1011</v>
      </c>
    </row>
    <row r="1072" spans="1:3">
      <c r="C1072" t="s">
        <v>1012</v>
      </c>
    </row>
    <row r="1073" spans="2:3">
      <c r="C1073" t="s">
        <v>1013</v>
      </c>
    </row>
    <row r="1074" spans="2:3">
      <c r="C1074" t="s">
        <v>1014</v>
      </c>
    </row>
    <row r="1075" spans="2:3">
      <c r="C1075" t="s">
        <v>1015</v>
      </c>
    </row>
    <row r="1076" spans="2:3">
      <c r="C1076" t="s">
        <v>1016</v>
      </c>
    </row>
    <row r="1077" spans="2:3">
      <c r="C1077" t="s">
        <v>1017</v>
      </c>
    </row>
    <row r="1078" spans="2:3">
      <c r="C1078" t="s">
        <v>1018</v>
      </c>
    </row>
    <row r="1079" spans="2:3">
      <c r="C1079" t="s">
        <v>1019</v>
      </c>
    </row>
    <row r="1080" spans="2:3">
      <c r="C1080" t="s">
        <v>1020</v>
      </c>
    </row>
    <row r="1081" spans="2:3">
      <c r="C1081" t="s">
        <v>1021</v>
      </c>
    </row>
    <row r="1082" spans="2:3">
      <c r="C1082" t="s">
        <v>1022</v>
      </c>
    </row>
    <row r="1083" spans="2:3">
      <c r="C1083" t="s">
        <v>1023</v>
      </c>
    </row>
    <row r="1084" spans="2:3">
      <c r="B1084" t="s">
        <v>1024</v>
      </c>
    </row>
    <row r="1086" spans="2:3">
      <c r="B1086" t="s">
        <v>1025</v>
      </c>
    </row>
    <row r="1087" spans="2:3">
      <c r="B1087" t="s">
        <v>20</v>
      </c>
    </row>
    <row r="1088" spans="2:3">
      <c r="C1088" t="s">
        <v>1009</v>
      </c>
    </row>
    <row r="1089" spans="2:3">
      <c r="C1089" t="s">
        <v>1010</v>
      </c>
    </row>
    <row r="1090" spans="2:3">
      <c r="C1090" t="s">
        <v>1011</v>
      </c>
    </row>
    <row r="1091" spans="2:3">
      <c r="C1091" t="s">
        <v>1012</v>
      </c>
    </row>
    <row r="1092" spans="2:3">
      <c r="C1092" t="s">
        <v>1026</v>
      </c>
    </row>
    <row r="1093" spans="2:3">
      <c r="C1093" t="s">
        <v>1027</v>
      </c>
    </row>
    <row r="1094" spans="2:3">
      <c r="C1094" t="s">
        <v>1028</v>
      </c>
    </row>
    <row r="1095" spans="2:3">
      <c r="C1095" t="s">
        <v>1029</v>
      </c>
    </row>
    <row r="1096" spans="2:3">
      <c r="C1096" t="s">
        <v>1030</v>
      </c>
    </row>
    <row r="1097" spans="2:3">
      <c r="C1097" t="s">
        <v>1031</v>
      </c>
    </row>
    <row r="1098" spans="2:3">
      <c r="C1098" t="s">
        <v>1032</v>
      </c>
    </row>
    <row r="1099" spans="2:3">
      <c r="C1099" t="s">
        <v>1033</v>
      </c>
    </row>
    <row r="1100" spans="2:3">
      <c r="C1100" t="s">
        <v>1034</v>
      </c>
    </row>
    <row r="1101" spans="2:3">
      <c r="C1101" t="s">
        <v>1035</v>
      </c>
    </row>
    <row r="1102" spans="2:3">
      <c r="B1102" t="s">
        <v>1024</v>
      </c>
    </row>
    <row r="1104" spans="2:3">
      <c r="B1104" t="s">
        <v>1036</v>
      </c>
    </row>
    <row r="1105" spans="2:3">
      <c r="B1105" t="s">
        <v>20</v>
      </c>
    </row>
    <row r="1106" spans="2:3">
      <c r="C1106" t="s">
        <v>1009</v>
      </c>
    </row>
    <row r="1107" spans="2:3">
      <c r="C1107" t="s">
        <v>1010</v>
      </c>
    </row>
    <row r="1108" spans="2:3">
      <c r="C1108" t="s">
        <v>1011</v>
      </c>
    </row>
    <row r="1109" spans="2:3">
      <c r="C1109" t="s">
        <v>1012</v>
      </c>
    </row>
    <row r="1110" spans="2:3">
      <c r="C1110" t="s">
        <v>1037</v>
      </c>
    </row>
    <row r="1111" spans="2:3">
      <c r="C1111" t="s">
        <v>1038</v>
      </c>
    </row>
    <row r="1112" spans="2:3">
      <c r="C1112" t="s">
        <v>1039</v>
      </c>
    </row>
    <row r="1113" spans="2:3">
      <c r="C1113" t="s">
        <v>1040</v>
      </c>
    </row>
    <row r="1114" spans="2:3">
      <c r="C1114" t="s">
        <v>1041</v>
      </c>
    </row>
    <row r="1115" spans="2:3">
      <c r="C1115" t="s">
        <v>1042</v>
      </c>
    </row>
    <row r="1116" spans="2:3">
      <c r="C1116" t="s">
        <v>1043</v>
      </c>
    </row>
    <row r="1117" spans="2:3">
      <c r="C1117" t="s">
        <v>1044</v>
      </c>
    </row>
    <row r="1118" spans="2:3">
      <c r="B1118" t="s">
        <v>1024</v>
      </c>
    </row>
    <row r="1120" spans="2:3">
      <c r="B1120" t="s">
        <v>1045</v>
      </c>
    </row>
    <row r="1121" spans="2:3">
      <c r="C1121" t="s">
        <v>1046</v>
      </c>
    </row>
    <row r="1122" spans="2:3">
      <c r="C1122" t="s">
        <v>1047</v>
      </c>
    </row>
    <row r="1123" spans="2:3">
      <c r="C1123" t="s">
        <v>1048</v>
      </c>
    </row>
    <row r="1124" spans="2:3">
      <c r="C1124" t="s">
        <v>1049</v>
      </c>
    </row>
    <row r="1126" spans="2:3">
      <c r="B1126" t="s">
        <v>1050</v>
      </c>
    </row>
    <row r="1128" spans="2:3">
      <c r="B1128" t="s">
        <v>1051</v>
      </c>
    </row>
    <row r="1130" spans="2:3">
      <c r="B1130" t="s">
        <v>1052</v>
      </c>
    </row>
    <row r="1131" spans="2:3">
      <c r="B1131" t="s">
        <v>20</v>
      </c>
    </row>
    <row r="1132" spans="2:3">
      <c r="C1132" t="s">
        <v>1009</v>
      </c>
    </row>
    <row r="1133" spans="2:3">
      <c r="C1133" t="s">
        <v>1010</v>
      </c>
    </row>
    <row r="1134" spans="2:3">
      <c r="C1134" t="s">
        <v>1011</v>
      </c>
    </row>
    <row r="1135" spans="2:3">
      <c r="C1135" t="s">
        <v>1012</v>
      </c>
    </row>
    <row r="1136" spans="2:3">
      <c r="C1136" t="s">
        <v>1053</v>
      </c>
    </row>
    <row r="1137" spans="3:3">
      <c r="C1137" t="s">
        <v>1054</v>
      </c>
    </row>
    <row r="1138" spans="3:3">
      <c r="C1138" t="s">
        <v>1055</v>
      </c>
    </row>
    <row r="1139" spans="3:3">
      <c r="C1139" t="s">
        <v>1056</v>
      </c>
    </row>
    <row r="1140" spans="3:3">
      <c r="C1140" t="s">
        <v>1057</v>
      </c>
    </row>
    <row r="1141" spans="3:3">
      <c r="C1141" t="s">
        <v>1058</v>
      </c>
    </row>
    <row r="1142" spans="3:3">
      <c r="C1142" t="s">
        <v>1059</v>
      </c>
    </row>
    <row r="1143" spans="3:3">
      <c r="C1143" t="s">
        <v>1060</v>
      </c>
    </row>
    <row r="1144" spans="3:3">
      <c r="C1144" t="s">
        <v>1061</v>
      </c>
    </row>
    <row r="1145" spans="3:3">
      <c r="C1145" t="s">
        <v>1062</v>
      </c>
    </row>
    <row r="1146" spans="3:3">
      <c r="C1146" t="s">
        <v>1063</v>
      </c>
    </row>
    <row r="1147" spans="3:3">
      <c r="C1147" t="s">
        <v>1064</v>
      </c>
    </row>
    <row r="1148" spans="3:3">
      <c r="C1148" t="s">
        <v>1065</v>
      </c>
    </row>
    <row r="1149" spans="3:3">
      <c r="C1149" t="s">
        <v>1066</v>
      </c>
    </row>
    <row r="1150" spans="3:3">
      <c r="C1150" t="s">
        <v>1067</v>
      </c>
    </row>
    <row r="1151" spans="3:3">
      <c r="C1151" t="s">
        <v>1068</v>
      </c>
    </row>
    <row r="1152" spans="3:3">
      <c r="C1152" t="s">
        <v>1069</v>
      </c>
    </row>
    <row r="1153" spans="2:3">
      <c r="C1153" t="s">
        <v>1070</v>
      </c>
    </row>
    <row r="1154" spans="2:3">
      <c r="C1154" t="s">
        <v>1071</v>
      </c>
    </row>
    <row r="1155" spans="2:3">
      <c r="C1155" t="s">
        <v>1072</v>
      </c>
    </row>
    <row r="1156" spans="2:3">
      <c r="C1156" t="s">
        <v>1073</v>
      </c>
    </row>
    <row r="1157" spans="2:3">
      <c r="C1157" t="s">
        <v>1074</v>
      </c>
    </row>
    <row r="1158" spans="2:3">
      <c r="C1158" t="s">
        <v>1042</v>
      </c>
    </row>
    <row r="1159" spans="2:3">
      <c r="C1159" t="s">
        <v>1043</v>
      </c>
    </row>
    <row r="1160" spans="2:3">
      <c r="C1160" t="s">
        <v>1075</v>
      </c>
    </row>
    <row r="1161" spans="2:3">
      <c r="C1161" t="s">
        <v>1076</v>
      </c>
    </row>
    <row r="1162" spans="2:3">
      <c r="C1162" t="s">
        <v>1077</v>
      </c>
    </row>
    <row r="1163" spans="2:3">
      <c r="B1163" t="s">
        <v>1024</v>
      </c>
    </row>
    <row r="1165" spans="2:3">
      <c r="B1165" t="s">
        <v>616</v>
      </c>
    </row>
    <row r="1166" spans="2:3">
      <c r="B1166" t="s">
        <v>19</v>
      </c>
    </row>
    <row r="1167" spans="2:3">
      <c r="C1167" t="s">
        <v>1078</v>
      </c>
    </row>
    <row r="1168" spans="2:3">
      <c r="C1168" t="s">
        <v>638</v>
      </c>
    </row>
    <row r="1169" spans="2:5">
      <c r="D1169" t="s">
        <v>1079</v>
      </c>
    </row>
    <row r="1170" spans="2:5">
      <c r="D1170" t="s">
        <v>19</v>
      </c>
    </row>
    <row r="1171" spans="2:5">
      <c r="E1171" t="s">
        <v>1080</v>
      </c>
    </row>
    <row r="1172" spans="2:5">
      <c r="D1172" t="s">
        <v>377</v>
      </c>
    </row>
    <row r="1173" spans="2:5">
      <c r="C1173" t="s">
        <v>377</v>
      </c>
    </row>
    <row r="1174" spans="2:5">
      <c r="B1174" t="s">
        <v>377</v>
      </c>
    </row>
    <row r="1176" spans="2:5">
      <c r="B1176" t="s">
        <v>1081</v>
      </c>
    </row>
    <row r="1178" spans="2:5">
      <c r="B1178" t="s">
        <v>1082</v>
      </c>
    </row>
    <row r="1179" spans="2:5">
      <c r="B1179" t="s">
        <v>19</v>
      </c>
    </row>
    <row r="1180" spans="2:5">
      <c r="C1180" t="s">
        <v>1083</v>
      </c>
    </row>
    <row r="1181" spans="2:5">
      <c r="C1181" t="s">
        <v>19</v>
      </c>
    </row>
    <row r="1182" spans="2:5">
      <c r="D1182" t="s">
        <v>1084</v>
      </c>
    </row>
    <row r="1184" spans="2:5">
      <c r="D1184" t="s">
        <v>1085</v>
      </c>
    </row>
    <row r="1185" spans="2:5">
      <c r="D1185" t="s">
        <v>19</v>
      </c>
    </row>
    <row r="1186" spans="2:5">
      <c r="E1186" t="s">
        <v>1086</v>
      </c>
    </row>
    <row r="1187" spans="2:5">
      <c r="D1187" t="s">
        <v>377</v>
      </c>
    </row>
    <row r="1188" spans="2:5">
      <c r="C1188" t="s">
        <v>377</v>
      </c>
    </row>
    <row r="1189" spans="2:5">
      <c r="B1189" t="s">
        <v>377</v>
      </c>
    </row>
    <row r="1190" spans="2:5">
      <c r="B1190" t="s">
        <v>1087</v>
      </c>
    </row>
    <row r="1191" spans="2:5">
      <c r="B1191" t="s">
        <v>19</v>
      </c>
    </row>
    <row r="1192" spans="2:5">
      <c r="C1192" t="s">
        <v>1088</v>
      </c>
    </row>
    <row r="1193" spans="2:5">
      <c r="C1193" t="s">
        <v>19</v>
      </c>
    </row>
    <row r="1194" spans="2:5">
      <c r="D1194" t="s">
        <v>1089</v>
      </c>
    </row>
    <row r="1195" spans="2:5">
      <c r="C1195" t="s">
        <v>377</v>
      </c>
    </row>
    <row r="1196" spans="2:5">
      <c r="B1196" t="s">
        <v>377</v>
      </c>
    </row>
    <row r="1198" spans="2:5">
      <c r="B1198" t="s">
        <v>1090</v>
      </c>
    </row>
    <row r="1199" spans="2:5">
      <c r="C1199" t="s">
        <v>1091</v>
      </c>
    </row>
    <row r="1200" spans="2:5">
      <c r="C1200" t="s">
        <v>1092</v>
      </c>
    </row>
    <row r="1202" spans="2:3">
      <c r="B1202" t="s">
        <v>1045</v>
      </c>
    </row>
    <row r="1203" spans="2:3">
      <c r="C1203" t="s">
        <v>1093</v>
      </c>
    </row>
    <row r="1204" spans="2:3">
      <c r="C1204" t="s">
        <v>1094</v>
      </c>
    </row>
    <row r="1205" spans="2:3">
      <c r="C1205" t="s">
        <v>1095</v>
      </c>
    </row>
    <row r="1206" spans="2:3">
      <c r="C1206" t="s">
        <v>1096</v>
      </c>
    </row>
    <row r="1207" spans="2:3">
      <c r="C1207" t="s">
        <v>1097</v>
      </c>
    </row>
    <row r="1208" spans="2:3">
      <c r="C1208" t="s">
        <v>1098</v>
      </c>
    </row>
    <row r="1209" spans="2:3">
      <c r="C1209" t="s">
        <v>1099</v>
      </c>
    </row>
    <row r="1210" spans="2:3">
      <c r="C1210" t="s">
        <v>1100</v>
      </c>
    </row>
    <row r="1211" spans="2:3">
      <c r="C1211" t="s">
        <v>1101</v>
      </c>
    </row>
    <row r="1212" spans="2:3">
      <c r="C1212" t="s">
        <v>1102</v>
      </c>
    </row>
    <row r="1213" spans="2:3">
      <c r="C1213" t="s">
        <v>1103</v>
      </c>
    </row>
    <row r="1214" spans="2:3">
      <c r="C1214" t="s">
        <v>1104</v>
      </c>
    </row>
    <row r="1215" spans="2:3">
      <c r="C1215" t="s">
        <v>1105</v>
      </c>
    </row>
    <row r="1216" spans="2:3">
      <c r="C1216" t="s">
        <v>1106</v>
      </c>
    </row>
    <row r="1217" spans="3:3">
      <c r="C1217" t="s">
        <v>1107</v>
      </c>
    </row>
    <row r="1218" spans="3:3">
      <c r="C1218" t="s">
        <v>1108</v>
      </c>
    </row>
    <row r="1219" spans="3:3">
      <c r="C1219" t="s">
        <v>1109</v>
      </c>
    </row>
    <row r="1220" spans="3:3">
      <c r="C1220" t="s">
        <v>1110</v>
      </c>
    </row>
    <row r="1221" spans="3:3">
      <c r="C1221" t="s">
        <v>1111</v>
      </c>
    </row>
    <row r="1222" spans="3:3">
      <c r="C1222" t="s">
        <v>1112</v>
      </c>
    </row>
    <row r="1223" spans="3:3">
      <c r="C1223" t="s">
        <v>1113</v>
      </c>
    </row>
    <row r="1224" spans="3:3">
      <c r="C1224" t="s">
        <v>1114</v>
      </c>
    </row>
    <row r="1225" spans="3:3">
      <c r="C1225" t="s">
        <v>1115</v>
      </c>
    </row>
    <row r="1226" spans="3:3">
      <c r="C1226" t="s">
        <v>1116</v>
      </c>
    </row>
    <row r="1227" spans="3:3">
      <c r="C1227" t="s">
        <v>1117</v>
      </c>
    </row>
    <row r="1228" spans="3:3">
      <c r="C1228" t="s">
        <v>1118</v>
      </c>
    </row>
    <row r="1229" spans="3:3">
      <c r="C1229" t="s">
        <v>1119</v>
      </c>
    </row>
    <row r="1230" spans="3:3">
      <c r="C1230" t="s">
        <v>1120</v>
      </c>
    </row>
    <row r="1231" spans="3:3">
      <c r="C1231" t="s">
        <v>1121</v>
      </c>
    </row>
    <row r="1232" spans="3:3">
      <c r="C1232" t="s">
        <v>1122</v>
      </c>
    </row>
    <row r="1233" spans="3:3">
      <c r="C1233" t="s">
        <v>1123</v>
      </c>
    </row>
    <row r="1234" spans="3:3">
      <c r="C1234" t="s">
        <v>1124</v>
      </c>
    </row>
    <row r="1235" spans="3:3">
      <c r="C1235" t="s">
        <v>1125</v>
      </c>
    </row>
    <row r="1236" spans="3:3">
      <c r="C1236" t="s">
        <v>1126</v>
      </c>
    </row>
    <row r="1237" spans="3:3">
      <c r="C1237" t="s">
        <v>1127</v>
      </c>
    </row>
    <row r="1238" spans="3:3">
      <c r="C1238" t="s">
        <v>1128</v>
      </c>
    </row>
    <row r="1239" spans="3:3">
      <c r="C1239" t="s">
        <v>1129</v>
      </c>
    </row>
    <row r="1240" spans="3:3">
      <c r="C1240" t="s">
        <v>1130</v>
      </c>
    </row>
    <row r="1241" spans="3:3">
      <c r="C1241" t="s">
        <v>1131</v>
      </c>
    </row>
    <row r="1242" spans="3:3">
      <c r="C1242" t="s">
        <v>1132</v>
      </c>
    </row>
    <row r="1243" spans="3:3">
      <c r="C1243" t="s">
        <v>1133</v>
      </c>
    </row>
    <row r="1244" spans="3:3">
      <c r="C1244" t="s">
        <v>1134</v>
      </c>
    </row>
    <row r="1245" spans="3:3">
      <c r="C1245" t="s">
        <v>1135</v>
      </c>
    </row>
    <row r="1246" spans="3:3">
      <c r="C1246" t="s">
        <v>1136</v>
      </c>
    </row>
    <row r="1247" spans="3:3">
      <c r="C1247" t="s">
        <v>1137</v>
      </c>
    </row>
    <row r="1248" spans="3:3">
      <c r="C1248" t="s">
        <v>1138</v>
      </c>
    </row>
    <row r="1249" spans="2:3">
      <c r="C1249" t="s">
        <v>1139</v>
      </c>
    </row>
    <row r="1250" spans="2:3">
      <c r="C1250" t="s">
        <v>1140</v>
      </c>
    </row>
    <row r="1251" spans="2:3">
      <c r="C1251" t="s">
        <v>1141</v>
      </c>
    </row>
    <row r="1252" spans="2:3">
      <c r="C1252" t="s">
        <v>1142</v>
      </c>
    </row>
    <row r="1253" spans="2:3">
      <c r="C1253" t="s">
        <v>1143</v>
      </c>
    </row>
    <row r="1255" spans="2:3">
      <c r="B1255" t="s">
        <v>1144</v>
      </c>
    </row>
    <row r="1256" spans="2:3">
      <c r="C1256" t="s">
        <v>1145</v>
      </c>
    </row>
    <row r="1257" spans="2:3">
      <c r="C1257" t="s">
        <v>1146</v>
      </c>
    </row>
    <row r="1258" spans="2:3">
      <c r="C1258" t="s">
        <v>1147</v>
      </c>
    </row>
    <row r="1259" spans="2:3">
      <c r="C1259" t="s">
        <v>1148</v>
      </c>
    </row>
    <row r="1260" spans="2:3">
      <c r="C1260" t="s">
        <v>1149</v>
      </c>
    </row>
    <row r="1261" spans="2:3">
      <c r="C1261" t="s">
        <v>1150</v>
      </c>
    </row>
    <row r="1262" spans="2:3">
      <c r="C1262" t="s">
        <v>1151</v>
      </c>
    </row>
    <row r="1263" spans="2:3">
      <c r="C1263" t="s">
        <v>1152</v>
      </c>
    </row>
    <row r="1264" spans="2:3">
      <c r="C1264" t="s">
        <v>1153</v>
      </c>
    </row>
    <row r="1265" spans="2:3">
      <c r="C1265" t="s">
        <v>1154</v>
      </c>
    </row>
    <row r="1266" spans="2:3">
      <c r="C1266" t="s">
        <v>1155</v>
      </c>
    </row>
    <row r="1268" spans="2:3">
      <c r="B1268" t="s">
        <v>1156</v>
      </c>
    </row>
    <row r="1269" spans="2:3">
      <c r="C1269" t="s">
        <v>1157</v>
      </c>
    </row>
    <row r="1270" spans="2:3">
      <c r="C1270" t="s">
        <v>1158</v>
      </c>
    </row>
    <row r="1271" spans="2:3">
      <c r="C1271" t="s">
        <v>1159</v>
      </c>
    </row>
    <row r="1272" spans="2:3">
      <c r="C1272" t="s">
        <v>1160</v>
      </c>
    </row>
    <row r="1274" spans="2:3">
      <c r="B1274" t="s">
        <v>1161</v>
      </c>
    </row>
    <row r="1275" spans="2:3">
      <c r="C1275" t="s">
        <v>1162</v>
      </c>
    </row>
    <row r="1276" spans="2:3">
      <c r="C1276" t="s">
        <v>1163</v>
      </c>
    </row>
    <row r="1277" spans="2:3">
      <c r="C1277" t="s">
        <v>1164</v>
      </c>
    </row>
    <row r="1278" spans="2:3">
      <c r="C1278" t="s">
        <v>1165</v>
      </c>
    </row>
    <row r="1279" spans="2:3">
      <c r="C1279" t="s">
        <v>1166</v>
      </c>
    </row>
    <row r="1280" spans="2:3">
      <c r="C1280" t="s">
        <v>1167</v>
      </c>
    </row>
    <row r="1281" spans="2:3">
      <c r="C1281" t="s">
        <v>1168</v>
      </c>
    </row>
    <row r="1283" spans="2:3">
      <c r="B1283" t="s">
        <v>1169</v>
      </c>
    </row>
    <row r="1284" spans="2:3">
      <c r="C1284" t="s">
        <v>1170</v>
      </c>
    </row>
    <row r="1285" spans="2:3">
      <c r="C1285" t="s">
        <v>1171</v>
      </c>
    </row>
    <row r="1286" spans="2:3">
      <c r="C1286" t="s">
        <v>1172</v>
      </c>
    </row>
    <row r="1287" spans="2:3">
      <c r="C1287" t="s">
        <v>1173</v>
      </c>
    </row>
    <row r="1288" spans="2:3">
      <c r="C1288" t="s">
        <v>1174</v>
      </c>
    </row>
    <row r="1289" spans="2:3">
      <c r="C1289" t="s">
        <v>1175</v>
      </c>
    </row>
    <row r="1290" spans="2:3">
      <c r="C1290" t="s">
        <v>1176</v>
      </c>
    </row>
    <row r="1291" spans="2:3">
      <c r="C1291" t="s">
        <v>1177</v>
      </c>
    </row>
    <row r="1292" spans="2:3">
      <c r="C1292" t="s">
        <v>1178</v>
      </c>
    </row>
    <row r="1293" spans="2:3">
      <c r="C1293" t="s">
        <v>1179</v>
      </c>
    </row>
    <row r="1294" spans="2:3">
      <c r="C1294" t="s">
        <v>1180</v>
      </c>
    </row>
    <row r="1295" spans="2:3">
      <c r="C1295" t="s">
        <v>1181</v>
      </c>
    </row>
    <row r="1296" spans="2:3">
      <c r="C1296" t="s">
        <v>1182</v>
      </c>
    </row>
    <row r="1297" spans="3:3">
      <c r="C1297" t="s">
        <v>1183</v>
      </c>
    </row>
    <row r="1298" spans="3:3">
      <c r="C1298" t="s">
        <v>1184</v>
      </c>
    </row>
    <row r="1299" spans="3:3">
      <c r="C1299" t="s">
        <v>1185</v>
      </c>
    </row>
    <row r="1300" spans="3:3">
      <c r="C1300" t="s">
        <v>1186</v>
      </c>
    </row>
    <row r="1301" spans="3:3">
      <c r="C1301" t="s">
        <v>1187</v>
      </c>
    </row>
    <row r="1302" spans="3:3">
      <c r="C1302" t="s">
        <v>1188</v>
      </c>
    </row>
    <row r="1303" spans="3:3">
      <c r="C1303" t="s">
        <v>1189</v>
      </c>
    </row>
    <row r="1304" spans="3:3">
      <c r="C1304" t="s">
        <v>1190</v>
      </c>
    </row>
    <row r="1305" spans="3:3">
      <c r="C1305" t="s">
        <v>1191</v>
      </c>
    </row>
    <row r="1306" spans="3:3">
      <c r="C1306" t="s">
        <v>1192</v>
      </c>
    </row>
    <row r="1307" spans="3:3">
      <c r="C1307" t="s">
        <v>1193</v>
      </c>
    </row>
    <row r="1308" spans="3:3">
      <c r="C1308" t="s">
        <v>1194</v>
      </c>
    </row>
    <row r="1309" spans="3:3">
      <c r="C1309" t="s">
        <v>1195</v>
      </c>
    </row>
    <row r="1310" spans="3:3">
      <c r="C1310" t="s">
        <v>1196</v>
      </c>
    </row>
    <row r="1311" spans="3:3">
      <c r="C1311" t="s">
        <v>1197</v>
      </c>
    </row>
    <row r="1312" spans="3:3">
      <c r="C1312" t="s">
        <v>1198</v>
      </c>
    </row>
    <row r="1313" spans="2:5">
      <c r="C1313" t="s">
        <v>1199</v>
      </c>
    </row>
    <row r="1314" spans="2:5">
      <c r="C1314" t="s">
        <v>1200</v>
      </c>
    </row>
    <row r="1315" spans="2:5">
      <c r="C1315" t="s">
        <v>1201</v>
      </c>
    </row>
    <row r="1316" spans="2:5">
      <c r="C1316" t="s">
        <v>1202</v>
      </c>
    </row>
    <row r="1317" spans="2:5">
      <c r="C1317" t="s">
        <v>1203</v>
      </c>
    </row>
    <row r="1318" spans="2:5">
      <c r="C1318" t="s">
        <v>1204</v>
      </c>
    </row>
    <row r="1320" spans="2:5">
      <c r="B1320" t="s">
        <v>1205</v>
      </c>
      <c r="E1320" t="s">
        <v>1206</v>
      </c>
    </row>
    <row r="1322" spans="2:5">
      <c r="B1322" t="s">
        <v>1161</v>
      </c>
    </row>
    <row r="1323" spans="2:5">
      <c r="C1323" t="s">
        <v>1207</v>
      </c>
    </row>
    <row r="1324" spans="2:5">
      <c r="C1324" t="s">
        <v>1208</v>
      </c>
    </row>
    <row r="1325" spans="2:5">
      <c r="C1325" t="s">
        <v>1209</v>
      </c>
    </row>
    <row r="1326" spans="2:5">
      <c r="C1326" t="s">
        <v>1210</v>
      </c>
    </row>
    <row r="1327" spans="2:5">
      <c r="C1327" t="s">
        <v>1211</v>
      </c>
    </row>
    <row r="1329" spans="2:3">
      <c r="B1329" t="s">
        <v>1212</v>
      </c>
    </row>
    <row r="1330" spans="2:3">
      <c r="C1330" t="s">
        <v>1213</v>
      </c>
    </row>
    <row r="1331" spans="2:3">
      <c r="C1331" t="s">
        <v>1214</v>
      </c>
    </row>
    <row r="1333" spans="2:3">
      <c r="B1333" t="s">
        <v>1215</v>
      </c>
    </row>
    <row r="1335" spans="2:3">
      <c r="B1335" t="s">
        <v>1216</v>
      </c>
    </row>
    <row r="1337" spans="2:3">
      <c r="B1337" t="s">
        <v>1217</v>
      </c>
    </row>
    <row r="1338" spans="2:3">
      <c r="B1338" t="s">
        <v>19</v>
      </c>
    </row>
    <row r="1339" spans="2:3">
      <c r="C1339" t="s">
        <v>1218</v>
      </c>
    </row>
    <row r="1340" spans="2:3">
      <c r="C1340" t="s">
        <v>1219</v>
      </c>
    </row>
    <row r="1341" spans="2:3">
      <c r="B1341" t="s">
        <v>377</v>
      </c>
    </row>
    <row r="1343" spans="2:3">
      <c r="B1343" t="s">
        <v>1220</v>
      </c>
    </row>
    <row r="1345" spans="2:5">
      <c r="B1345" t="s">
        <v>890</v>
      </c>
    </row>
    <row r="1346" spans="2:5">
      <c r="B1346" t="s">
        <v>19</v>
      </c>
    </row>
    <row r="1347" spans="2:5">
      <c r="C1347" t="s">
        <v>1221</v>
      </c>
    </row>
    <row r="1348" spans="2:5">
      <c r="C1348" t="s">
        <v>19</v>
      </c>
    </row>
    <row r="1349" spans="2:5">
      <c r="D1349" t="s">
        <v>1222</v>
      </c>
    </row>
    <row r="1350" spans="2:5">
      <c r="D1350" t="s">
        <v>19</v>
      </c>
    </row>
    <row r="1351" spans="2:5">
      <c r="E1351" t="s">
        <v>1223</v>
      </c>
    </row>
    <row r="1352" spans="2:5">
      <c r="E1352" t="s">
        <v>1086</v>
      </c>
    </row>
    <row r="1353" spans="2:5">
      <c r="D1353" t="s">
        <v>377</v>
      </c>
    </row>
    <row r="1354" spans="2:5">
      <c r="C1354" t="s">
        <v>377</v>
      </c>
    </row>
    <row r="1355" spans="2:5">
      <c r="C1355" t="s">
        <v>488</v>
      </c>
    </row>
    <row r="1356" spans="2:5">
      <c r="C1356" t="s">
        <v>19</v>
      </c>
    </row>
    <row r="1357" spans="2:5">
      <c r="D1357" t="s">
        <v>1224</v>
      </c>
    </row>
    <row r="1358" spans="2:5">
      <c r="D1358" t="s">
        <v>19</v>
      </c>
    </row>
    <row r="1359" spans="2:5">
      <c r="E1359" t="s">
        <v>1223</v>
      </c>
    </row>
    <row r="1360" spans="2:5">
      <c r="E1360" t="s">
        <v>1086</v>
      </c>
    </row>
    <row r="1361" spans="2:4">
      <c r="D1361" t="s">
        <v>377</v>
      </c>
    </row>
    <row r="1362" spans="2:4">
      <c r="C1362" t="s">
        <v>377</v>
      </c>
    </row>
    <row r="1363" spans="2:4">
      <c r="B1363" t="s">
        <v>377</v>
      </c>
    </row>
    <row r="1365" spans="2:4">
      <c r="B1365" t="s">
        <v>1225</v>
      </c>
    </row>
    <row r="1367" spans="2:4">
      <c r="B1367" t="s">
        <v>1226</v>
      </c>
    </row>
    <row r="1368" spans="2:4">
      <c r="C1368" t="s">
        <v>1227</v>
      </c>
    </row>
    <row r="1369" spans="2:4">
      <c r="C1369" t="s">
        <v>1228</v>
      </c>
    </row>
    <row r="1370" spans="2:4">
      <c r="C1370" t="s">
        <v>1229</v>
      </c>
    </row>
    <row r="1371" spans="2:4">
      <c r="C1371" t="s">
        <v>1230</v>
      </c>
    </row>
    <row r="1372" spans="2:4">
      <c r="C1372" t="s">
        <v>1231</v>
      </c>
    </row>
    <row r="1373" spans="2:4">
      <c r="C1373" t="s">
        <v>1232</v>
      </c>
    </row>
    <row r="1374" spans="2:4">
      <c r="C1374" t="s">
        <v>1233</v>
      </c>
    </row>
    <row r="1376" spans="2:4">
      <c r="B1376" t="s">
        <v>1090</v>
      </c>
    </row>
    <row r="1377" spans="2:4">
      <c r="C1377" t="s">
        <v>1234</v>
      </c>
    </row>
    <row r="1378" spans="2:4">
      <c r="C1378" t="s">
        <v>1235</v>
      </c>
    </row>
    <row r="1379" spans="2:4">
      <c r="C1379" t="s">
        <v>1236</v>
      </c>
    </row>
    <row r="1380" spans="2:4">
      <c r="C1380" t="s">
        <v>1237</v>
      </c>
    </row>
    <row r="1381" spans="2:4">
      <c r="C1381" t="s">
        <v>1238</v>
      </c>
    </row>
    <row r="1382" spans="2:4">
      <c r="C1382" t="s">
        <v>1239</v>
      </c>
    </row>
    <row r="1383" spans="2:4">
      <c r="C1383" t="s">
        <v>1240</v>
      </c>
    </row>
    <row r="1385" spans="2:4">
      <c r="B1385" t="s">
        <v>1241</v>
      </c>
    </row>
    <row r="1387" spans="2:4">
      <c r="B1387" t="s">
        <v>1078</v>
      </c>
    </row>
    <row r="1388" spans="2:4">
      <c r="B1388" t="s">
        <v>19</v>
      </c>
    </row>
    <row r="1389" spans="2:4">
      <c r="C1389" t="s">
        <v>1242</v>
      </c>
    </row>
    <row r="1390" spans="2:4">
      <c r="C1390" t="s">
        <v>19</v>
      </c>
    </row>
    <row r="1391" spans="2:4">
      <c r="D1391" t="s">
        <v>1243</v>
      </c>
    </row>
    <row r="1392" spans="2:4">
      <c r="D1392" t="s">
        <v>1244</v>
      </c>
    </row>
    <row r="1393" spans="2:5">
      <c r="C1393" t="s">
        <v>377</v>
      </c>
    </row>
    <row r="1394" spans="2:5">
      <c r="B1394" t="s">
        <v>377</v>
      </c>
    </row>
    <row r="1396" spans="2:5">
      <c r="B1396" t="s">
        <v>1245</v>
      </c>
    </row>
    <row r="1397" spans="2:5">
      <c r="B1397" t="s">
        <v>19</v>
      </c>
    </row>
    <row r="1398" spans="2:5">
      <c r="C1398" t="s">
        <v>1246</v>
      </c>
    </row>
    <row r="1399" spans="2:5">
      <c r="C1399" t="s">
        <v>19</v>
      </c>
    </row>
    <row r="1400" spans="2:5">
      <c r="D1400" t="s">
        <v>1247</v>
      </c>
    </row>
    <row r="1401" spans="2:5">
      <c r="D1401" t="s">
        <v>19</v>
      </c>
    </row>
    <row r="1402" spans="2:5">
      <c r="E1402" t="s">
        <v>1248</v>
      </c>
    </row>
    <row r="1403" spans="2:5">
      <c r="E1403" t="s">
        <v>1249</v>
      </c>
    </row>
    <row r="1404" spans="2:5">
      <c r="D1404" t="s">
        <v>377</v>
      </c>
    </row>
    <row r="1405" spans="2:5">
      <c r="C1405" t="s">
        <v>377</v>
      </c>
    </row>
    <row r="1406" spans="2:5">
      <c r="C1406" t="s">
        <v>1250</v>
      </c>
    </row>
    <row r="1407" spans="2:5">
      <c r="C1407" t="s">
        <v>19</v>
      </c>
    </row>
    <row r="1408" spans="2:5">
      <c r="D1408" t="s">
        <v>1251</v>
      </c>
    </row>
    <row r="1409" spans="3:5">
      <c r="D1409" t="s">
        <v>1252</v>
      </c>
    </row>
    <row r="1410" spans="3:5">
      <c r="C1410" t="s">
        <v>377</v>
      </c>
    </row>
    <row r="1411" spans="3:5">
      <c r="C1411" t="s">
        <v>1253</v>
      </c>
    </row>
    <row r="1412" spans="3:5">
      <c r="C1412" t="s">
        <v>19</v>
      </c>
    </row>
    <row r="1413" spans="3:5">
      <c r="D1413" t="s">
        <v>1254</v>
      </c>
    </row>
    <row r="1414" spans="3:5">
      <c r="D1414" t="s">
        <v>19</v>
      </c>
    </row>
    <row r="1415" spans="3:5">
      <c r="E1415" t="s">
        <v>1255</v>
      </c>
    </row>
    <row r="1416" spans="3:5">
      <c r="E1416" t="s">
        <v>1256</v>
      </c>
    </row>
    <row r="1417" spans="3:5">
      <c r="D1417" t="s">
        <v>377</v>
      </c>
    </row>
    <row r="1418" spans="3:5">
      <c r="C1418" t="s">
        <v>377</v>
      </c>
    </row>
    <row r="1419" spans="3:5">
      <c r="C1419" t="s">
        <v>1257</v>
      </c>
    </row>
    <row r="1420" spans="3:5">
      <c r="C1420" t="s">
        <v>19</v>
      </c>
    </row>
    <row r="1421" spans="3:5">
      <c r="D1421" t="s">
        <v>1258</v>
      </c>
    </row>
    <row r="1422" spans="3:5">
      <c r="D1422" t="s">
        <v>1259</v>
      </c>
    </row>
    <row r="1423" spans="3:5">
      <c r="C1423" t="s">
        <v>377</v>
      </c>
    </row>
    <row r="1424" spans="3:5">
      <c r="C1424" t="s">
        <v>1260</v>
      </c>
    </row>
    <row r="1425" spans="2:4">
      <c r="C1425" t="s">
        <v>19</v>
      </c>
    </row>
    <row r="1426" spans="2:4">
      <c r="D1426" t="s">
        <v>1261</v>
      </c>
    </row>
    <row r="1427" spans="2:4">
      <c r="D1427" t="s">
        <v>1262</v>
      </c>
    </row>
    <row r="1428" spans="2:4">
      <c r="C1428" t="s">
        <v>377</v>
      </c>
    </row>
    <row r="1429" spans="2:4">
      <c r="C1429" t="s">
        <v>1263</v>
      </c>
    </row>
    <row r="1430" spans="2:4">
      <c r="C1430" t="s">
        <v>19</v>
      </c>
    </row>
    <row r="1431" spans="2:4">
      <c r="D1431" t="s">
        <v>1264</v>
      </c>
    </row>
    <row r="1432" spans="2:4">
      <c r="D1432" t="s">
        <v>1265</v>
      </c>
    </row>
    <row r="1433" spans="2:4">
      <c r="D1433" t="s">
        <v>1266</v>
      </c>
    </row>
    <row r="1434" spans="2:4">
      <c r="C1434" t="s">
        <v>377</v>
      </c>
    </row>
    <row r="1435" spans="2:4">
      <c r="B1435" t="s">
        <v>377</v>
      </c>
    </row>
    <row r="1436" spans="2:4">
      <c r="B1436" t="s">
        <v>1267</v>
      </c>
    </row>
    <row r="1437" spans="2:4">
      <c r="B1437" t="s">
        <v>19</v>
      </c>
    </row>
    <row r="1438" spans="2:4">
      <c r="C1438" t="s">
        <v>1268</v>
      </c>
    </row>
    <row r="1439" spans="2:4">
      <c r="C1439" t="s">
        <v>19</v>
      </c>
    </row>
    <row r="1440" spans="2:4">
      <c r="D1440" t="s">
        <v>1269</v>
      </c>
    </row>
    <row r="1441" spans="2:4">
      <c r="D1441" t="s">
        <v>1270</v>
      </c>
    </row>
    <row r="1442" spans="2:4">
      <c r="C1442" t="s">
        <v>377</v>
      </c>
    </row>
    <row r="1443" spans="2:4">
      <c r="B1443" t="s">
        <v>377</v>
      </c>
    </row>
    <row r="1444" spans="2:4">
      <c r="B1444" t="s">
        <v>1271</v>
      </c>
    </row>
    <row r="1445" spans="2:4">
      <c r="B1445" t="s">
        <v>19</v>
      </c>
    </row>
    <row r="1446" spans="2:4">
      <c r="C1446" t="s">
        <v>1272</v>
      </c>
    </row>
    <row r="1447" spans="2:4">
      <c r="C1447" t="s">
        <v>1273</v>
      </c>
    </row>
    <row r="1448" spans="2:4">
      <c r="B1448" t="s">
        <v>377</v>
      </c>
    </row>
    <row r="1449" spans="2:4">
      <c r="B1449" t="s">
        <v>1274</v>
      </c>
    </row>
    <row r="1450" spans="2:4">
      <c r="B1450" t="s">
        <v>19</v>
      </c>
    </row>
    <row r="1451" spans="2:4">
      <c r="C1451" t="s">
        <v>1275</v>
      </c>
    </row>
    <row r="1452" spans="2:4">
      <c r="C1452" t="s">
        <v>19</v>
      </c>
    </row>
    <row r="1453" spans="2:4">
      <c r="D1453" t="s">
        <v>1276</v>
      </c>
    </row>
    <row r="1454" spans="2:4">
      <c r="D1454" t="s">
        <v>1277</v>
      </c>
    </row>
    <row r="1455" spans="2:4">
      <c r="C1455" t="s">
        <v>377</v>
      </c>
    </row>
    <row r="1456" spans="2:4">
      <c r="B1456" t="s">
        <v>377</v>
      </c>
    </row>
    <row r="1457" spans="2:3">
      <c r="B1457" t="s">
        <v>1278</v>
      </c>
    </row>
    <row r="1458" spans="2:3">
      <c r="B1458" t="s">
        <v>19</v>
      </c>
    </row>
    <row r="1459" spans="2:3">
      <c r="C1459" t="s">
        <v>1279</v>
      </c>
    </row>
    <row r="1460" spans="2:3">
      <c r="C1460" t="s">
        <v>1280</v>
      </c>
    </row>
    <row r="1461" spans="2:3">
      <c r="B1461" t="s">
        <v>377</v>
      </c>
    </row>
    <row r="1462" spans="2:3">
      <c r="B1462" t="s">
        <v>1281</v>
      </c>
    </row>
    <row r="1463" spans="2:3">
      <c r="B1463" t="s">
        <v>19</v>
      </c>
    </row>
    <row r="1464" spans="2:3">
      <c r="C1464" t="s">
        <v>1282</v>
      </c>
    </row>
    <row r="1465" spans="2:3">
      <c r="C1465" t="s">
        <v>1283</v>
      </c>
    </row>
    <row r="1466" spans="2:3">
      <c r="B1466" t="s">
        <v>377</v>
      </c>
    </row>
    <row r="1467" spans="2:3">
      <c r="B1467" t="s">
        <v>1284</v>
      </c>
    </row>
    <row r="1468" spans="2:3">
      <c r="B1468" t="s">
        <v>19</v>
      </c>
    </row>
    <row r="1469" spans="2:3">
      <c r="C1469" t="s">
        <v>1285</v>
      </c>
    </row>
    <row r="1470" spans="2:3">
      <c r="C1470" t="s">
        <v>1286</v>
      </c>
    </row>
    <row r="1471" spans="2:3">
      <c r="C1471" t="s">
        <v>1287</v>
      </c>
    </row>
    <row r="1472" spans="2:3">
      <c r="B1472" t="s">
        <v>377</v>
      </c>
    </row>
    <row r="1473" spans="2:2">
      <c r="B1473" t="s">
        <v>1288</v>
      </c>
    </row>
    <row r="1474" spans="2:2">
      <c r="B1474" t="s">
        <v>1289</v>
      </c>
    </row>
    <row r="1475" spans="2:2">
      <c r="B1475" t="s">
        <v>1290</v>
      </c>
    </row>
    <row r="1476" spans="2:2">
      <c r="B1476" t="s">
        <v>1291</v>
      </c>
    </row>
    <row r="1477" spans="2:2">
      <c r="B1477" t="s">
        <v>1292</v>
      </c>
    </row>
    <row r="1478" spans="2:2">
      <c r="B1478" t="s">
        <v>1293</v>
      </c>
    </row>
    <row r="1479" spans="2:2">
      <c r="B1479" t="s">
        <v>1294</v>
      </c>
    </row>
    <row r="1480" spans="2:2">
      <c r="B1480" t="s">
        <v>1295</v>
      </c>
    </row>
    <row r="1481" spans="2:2">
      <c r="B1481" t="s">
        <v>1296</v>
      </c>
    </row>
    <row r="1482" spans="2:2">
      <c r="B1482" t="s">
        <v>1297</v>
      </c>
    </row>
    <row r="1483" spans="2:2">
      <c r="B1483" t="s">
        <v>1298</v>
      </c>
    </row>
    <row r="1485" spans="2:2">
      <c r="B1485" t="s">
        <v>1299</v>
      </c>
    </row>
    <row r="1486" spans="2:2">
      <c r="B1486" t="s">
        <v>1300</v>
      </c>
    </row>
    <row r="1487" spans="2:2">
      <c r="B1487" t="s">
        <v>1301</v>
      </c>
    </row>
    <row r="1488" spans="2:2">
      <c r="B1488" t="s">
        <v>1302</v>
      </c>
    </row>
    <row r="1489" spans="2:3">
      <c r="B1489" t="s">
        <v>1303</v>
      </c>
    </row>
    <row r="1490" spans="2:3">
      <c r="B1490" t="s">
        <v>1304</v>
      </c>
    </row>
    <row r="1491" spans="2:3">
      <c r="B1491" t="s">
        <v>1305</v>
      </c>
    </row>
    <row r="1492" spans="2:3">
      <c r="B1492" t="s">
        <v>1306</v>
      </c>
    </row>
    <row r="1493" spans="2:3">
      <c r="B1493" t="s">
        <v>19</v>
      </c>
    </row>
    <row r="1494" spans="2:3">
      <c r="C1494" t="s">
        <v>1307</v>
      </c>
    </row>
    <row r="1495" spans="2:3">
      <c r="C1495" t="s">
        <v>1308</v>
      </c>
    </row>
    <row r="1496" spans="2:3">
      <c r="C1496" t="s">
        <v>1309</v>
      </c>
    </row>
    <row r="1497" spans="2:3">
      <c r="C1497" t="s">
        <v>1310</v>
      </c>
    </row>
    <row r="1498" spans="2:3">
      <c r="B1498" t="s">
        <v>377</v>
      </c>
    </row>
    <row r="1500" spans="2:3">
      <c r="B1500" t="s">
        <v>1311</v>
      </c>
    </row>
    <row r="1501" spans="2:3">
      <c r="B1501" t="s">
        <v>1312</v>
      </c>
    </row>
    <row r="1502" spans="2:3">
      <c r="B1502" t="s">
        <v>1313</v>
      </c>
    </row>
    <row r="1503" spans="2:3">
      <c r="B1503" t="s">
        <v>1314</v>
      </c>
    </row>
    <row r="1504" spans="2:3">
      <c r="B1504" t="s">
        <v>1315</v>
      </c>
    </row>
    <row r="1505" spans="2:3">
      <c r="B1505" t="s">
        <v>1316</v>
      </c>
    </row>
    <row r="1506" spans="2:3">
      <c r="B1506" t="s">
        <v>1317</v>
      </c>
    </row>
    <row r="1507" spans="2:3">
      <c r="B1507" t="s">
        <v>1318</v>
      </c>
    </row>
    <row r="1508" spans="2:3">
      <c r="B1508" t="s">
        <v>19</v>
      </c>
    </row>
    <row r="1509" spans="2:3">
      <c r="C1509" t="s">
        <v>1319</v>
      </c>
    </row>
    <row r="1510" spans="2:3">
      <c r="C1510" t="s">
        <v>1320</v>
      </c>
    </row>
    <row r="1511" spans="2:3">
      <c r="C1511" t="s">
        <v>1321</v>
      </c>
    </row>
    <row r="1512" spans="2:3">
      <c r="C1512" t="s">
        <v>1322</v>
      </c>
    </row>
    <row r="1513" spans="2:3">
      <c r="B1513" t="s">
        <v>377</v>
      </c>
    </row>
    <row r="1515" spans="2:3">
      <c r="B1515" t="s">
        <v>1323</v>
      </c>
    </row>
    <row r="1516" spans="2:3">
      <c r="B1516" t="s">
        <v>1324</v>
      </c>
    </row>
    <row r="1517" spans="2:3">
      <c r="B1517" t="s">
        <v>1325</v>
      </c>
    </row>
    <row r="1518" spans="2:3">
      <c r="B1518" t="s">
        <v>1326</v>
      </c>
    </row>
    <row r="1519" spans="2:3">
      <c r="B1519" t="s">
        <v>1327</v>
      </c>
    </row>
    <row r="1520" spans="2:3">
      <c r="B1520" t="s">
        <v>1328</v>
      </c>
    </row>
    <row r="1521" spans="2:3">
      <c r="B1521" t="s">
        <v>1329</v>
      </c>
    </row>
    <row r="1522" spans="2:3">
      <c r="B1522" t="s">
        <v>1330</v>
      </c>
    </row>
    <row r="1523" spans="2:3">
      <c r="B1523" t="s">
        <v>19</v>
      </c>
    </row>
    <row r="1524" spans="2:3">
      <c r="C1524" t="s">
        <v>1331</v>
      </c>
    </row>
    <row r="1525" spans="2:3">
      <c r="C1525" t="s">
        <v>1332</v>
      </c>
    </row>
    <row r="1526" spans="2:3">
      <c r="C1526" t="s">
        <v>1333</v>
      </c>
    </row>
    <row r="1527" spans="2:3">
      <c r="C1527" t="s">
        <v>1334</v>
      </c>
    </row>
    <row r="1528" spans="2:3">
      <c r="B1528" t="s">
        <v>377</v>
      </c>
    </row>
    <row r="1530" spans="2:3">
      <c r="B1530" t="s">
        <v>1335</v>
      </c>
    </row>
    <row r="1531" spans="2:3">
      <c r="B1531" t="s">
        <v>1336</v>
      </c>
    </row>
    <row r="1532" spans="2:3">
      <c r="B1532" t="s">
        <v>1337</v>
      </c>
    </row>
    <row r="1533" spans="2:3">
      <c r="B1533" t="s">
        <v>1338</v>
      </c>
    </row>
    <row r="1534" spans="2:3">
      <c r="B1534" t="s">
        <v>1339</v>
      </c>
    </row>
    <row r="1535" spans="2:3">
      <c r="B1535" t="s">
        <v>1340</v>
      </c>
    </row>
    <row r="1536" spans="2:3">
      <c r="B1536" t="s">
        <v>1341</v>
      </c>
    </row>
    <row r="1537" spans="2:3">
      <c r="B1537" t="s">
        <v>1342</v>
      </c>
    </row>
    <row r="1538" spans="2:3">
      <c r="B1538" t="s">
        <v>1343</v>
      </c>
    </row>
    <row r="1539" spans="2:3">
      <c r="B1539" t="s">
        <v>19</v>
      </c>
    </row>
    <row r="1540" spans="2:3">
      <c r="C1540" t="s">
        <v>1344</v>
      </c>
    </row>
    <row r="1541" spans="2:3">
      <c r="C1541" t="s">
        <v>1345</v>
      </c>
    </row>
    <row r="1542" spans="2:3">
      <c r="C1542" t="s">
        <v>1346</v>
      </c>
    </row>
    <row r="1543" spans="2:3">
      <c r="C1543" t="s">
        <v>1347</v>
      </c>
    </row>
    <row r="1544" spans="2:3">
      <c r="B1544" t="s">
        <v>377</v>
      </c>
    </row>
    <row r="1546" spans="2:3">
      <c r="B1546" t="s">
        <v>1348</v>
      </c>
    </row>
    <row r="1547" spans="2:3">
      <c r="C1547" t="s">
        <v>1349</v>
      </c>
    </row>
    <row r="1548" spans="2:3">
      <c r="C1548" t="s">
        <v>1350</v>
      </c>
    </row>
    <row r="1549" spans="2:3">
      <c r="C1549" t="s">
        <v>1351</v>
      </c>
    </row>
    <row r="1550" spans="2:3">
      <c r="C1550" t="s">
        <v>1352</v>
      </c>
    </row>
    <row r="1551" spans="2:3">
      <c r="C1551" t="s">
        <v>1353</v>
      </c>
    </row>
    <row r="1552" spans="2:3">
      <c r="C1552" t="s">
        <v>1354</v>
      </c>
    </row>
    <row r="1553" spans="2:3">
      <c r="C1553" t="s">
        <v>1355</v>
      </c>
    </row>
    <row r="1554" spans="2:3">
      <c r="C1554" t="s">
        <v>1356</v>
      </c>
    </row>
    <row r="1555" spans="2:3">
      <c r="C1555" t="s">
        <v>1357</v>
      </c>
    </row>
    <row r="1556" spans="2:3">
      <c r="C1556" t="s">
        <v>1358</v>
      </c>
    </row>
    <row r="1557" spans="2:3">
      <c r="C1557" t="s">
        <v>1359</v>
      </c>
    </row>
    <row r="1559" spans="2:3">
      <c r="B1559" t="s">
        <v>1360</v>
      </c>
    </row>
    <row r="1560" spans="2:3">
      <c r="B1560" t="s">
        <v>1361</v>
      </c>
    </row>
    <row r="1561" spans="2:3">
      <c r="B1561" t="s">
        <v>1362</v>
      </c>
    </row>
    <row r="1562" spans="2:3">
      <c r="B1562" t="s">
        <v>1363</v>
      </c>
    </row>
    <row r="1563" spans="2:3">
      <c r="B1563" t="s">
        <v>1364</v>
      </c>
    </row>
    <row r="1564" spans="2:3">
      <c r="B1564" t="s">
        <v>1365</v>
      </c>
    </row>
    <row r="1565" spans="2:3">
      <c r="B1565" t="s">
        <v>1366</v>
      </c>
    </row>
    <row r="1566" spans="2:3">
      <c r="B1566" t="s">
        <v>1367</v>
      </c>
    </row>
    <row r="1568" spans="2:3">
      <c r="B1568" t="s">
        <v>1368</v>
      </c>
    </row>
    <row r="1569" spans="2:2">
      <c r="B1569" t="s">
        <v>1369</v>
      </c>
    </row>
    <row r="1570" spans="2:2">
      <c r="B1570" t="s">
        <v>1370</v>
      </c>
    </row>
    <row r="1571" spans="2:2">
      <c r="B1571" t="s">
        <v>1371</v>
      </c>
    </row>
    <row r="1573" spans="2:2">
      <c r="B1573" t="s">
        <v>1372</v>
      </c>
    </row>
    <row r="1574" spans="2:2">
      <c r="B1574" t="s">
        <v>1373</v>
      </c>
    </row>
    <row r="1575" spans="2:2">
      <c r="B1575" t="s">
        <v>1374</v>
      </c>
    </row>
    <row r="1577" spans="2:2">
      <c r="B1577" t="s">
        <v>1375</v>
      </c>
    </row>
    <row r="1579" spans="2:2">
      <c r="B1579" t="s">
        <v>1376</v>
      </c>
    </row>
    <row r="1580" spans="2:2">
      <c r="B1580" t="s">
        <v>1377</v>
      </c>
    </row>
    <row r="1581" spans="2:2">
      <c r="B1581" t="s">
        <v>1378</v>
      </c>
    </row>
    <row r="1583" spans="2:2">
      <c r="B1583" t="s">
        <v>1379</v>
      </c>
    </row>
    <row r="1584" spans="2:2">
      <c r="B1584" t="s">
        <v>1380</v>
      </c>
    </row>
    <row r="1586" spans="2:2">
      <c r="B1586" t="s">
        <v>1381</v>
      </c>
    </row>
    <row r="1587" spans="2:2">
      <c r="B1587" t="s">
        <v>1382</v>
      </c>
    </row>
    <row r="1588" spans="2:2">
      <c r="B1588" t="s">
        <v>1383</v>
      </c>
    </row>
    <row r="1590" spans="2:2">
      <c r="B1590" t="s">
        <v>1384</v>
      </c>
    </row>
    <row r="1591" spans="2:2">
      <c r="B1591" t="s">
        <v>1385</v>
      </c>
    </row>
    <row r="1592" spans="2:2">
      <c r="B1592" t="s">
        <v>1386</v>
      </c>
    </row>
    <row r="1594" spans="2:2">
      <c r="B1594" t="s">
        <v>1387</v>
      </c>
    </row>
    <row r="1596" spans="2:2">
      <c r="B1596" t="s">
        <v>1388</v>
      </c>
    </row>
    <row r="1597" spans="2:2">
      <c r="B1597" t="s">
        <v>1389</v>
      </c>
    </row>
    <row r="1598" spans="2:2">
      <c r="B1598" t="s">
        <v>1390</v>
      </c>
    </row>
    <row r="1599" spans="2:2">
      <c r="B1599" t="s">
        <v>1391</v>
      </c>
    </row>
    <row r="1600" spans="2:2">
      <c r="B1600" t="s">
        <v>1392</v>
      </c>
    </row>
    <row r="1601" spans="2:2">
      <c r="B1601" t="s">
        <v>1393</v>
      </c>
    </row>
    <row r="1602" spans="2:2">
      <c r="B1602" t="s">
        <v>1394</v>
      </c>
    </row>
    <row r="1604" spans="2:2">
      <c r="B1604" t="s">
        <v>1395</v>
      </c>
    </row>
    <row r="1606" spans="2:2">
      <c r="B1606" t="s">
        <v>1396</v>
      </c>
    </row>
    <row r="1607" spans="2:2">
      <c r="B1607" t="s">
        <v>1397</v>
      </c>
    </row>
    <row r="1608" spans="2:2">
      <c r="B1608" t="s">
        <v>1398</v>
      </c>
    </row>
    <row r="1610" spans="2:2">
      <c r="B1610" t="s">
        <v>1399</v>
      </c>
    </row>
    <row r="1611" spans="2:2">
      <c r="B1611" t="s">
        <v>1400</v>
      </c>
    </row>
    <row r="1613" spans="2:2">
      <c r="B1613" t="s">
        <v>1401</v>
      </c>
    </row>
    <row r="1614" spans="2:2">
      <c r="B1614" t="s">
        <v>1402</v>
      </c>
    </row>
    <row r="1616" spans="2:2">
      <c r="B1616" t="s">
        <v>1403</v>
      </c>
    </row>
    <row r="1617" spans="2:3">
      <c r="B1617" t="s">
        <v>1404</v>
      </c>
    </row>
    <row r="1618" spans="2:3">
      <c r="B1618" t="s">
        <v>1405</v>
      </c>
    </row>
    <row r="1619" spans="2:3">
      <c r="B1619" t="s">
        <v>1306</v>
      </c>
    </row>
    <row r="1620" spans="2:3">
      <c r="B1620" t="s">
        <v>19</v>
      </c>
    </row>
    <row r="1621" spans="2:3">
      <c r="C1621" t="s">
        <v>1406</v>
      </c>
    </row>
    <row r="1622" spans="2:3">
      <c r="C1622" t="s">
        <v>1407</v>
      </c>
    </row>
    <row r="1623" spans="2:3">
      <c r="B1623" t="s">
        <v>377</v>
      </c>
    </row>
    <row r="1625" spans="2:3">
      <c r="B1625" t="s">
        <v>1408</v>
      </c>
    </row>
    <row r="1626" spans="2:3">
      <c r="B1626" t="s">
        <v>1409</v>
      </c>
    </row>
    <row r="1627" spans="2:3">
      <c r="B1627" t="s">
        <v>1410</v>
      </c>
    </row>
    <row r="1628" spans="2:3">
      <c r="B1628" t="s">
        <v>1318</v>
      </c>
    </row>
    <row r="1629" spans="2:3">
      <c r="B1629" t="s">
        <v>19</v>
      </c>
    </row>
    <row r="1630" spans="2:3">
      <c r="C1630" t="s">
        <v>1411</v>
      </c>
    </row>
    <row r="1631" spans="2:3">
      <c r="C1631" t="s">
        <v>1412</v>
      </c>
    </row>
    <row r="1632" spans="2:3">
      <c r="B1632" t="s">
        <v>377</v>
      </c>
    </row>
    <row r="1634" spans="2:3">
      <c r="B1634" t="s">
        <v>1413</v>
      </c>
    </row>
    <row r="1635" spans="2:3">
      <c r="B1635" t="s">
        <v>1414</v>
      </c>
    </row>
    <row r="1636" spans="2:3">
      <c r="B1636" t="s">
        <v>1330</v>
      </c>
    </row>
    <row r="1637" spans="2:3">
      <c r="B1637" t="s">
        <v>19</v>
      </c>
    </row>
    <row r="1638" spans="2:3">
      <c r="C1638" t="s">
        <v>1415</v>
      </c>
    </row>
    <row r="1639" spans="2:3">
      <c r="B1639" t="s">
        <v>377</v>
      </c>
    </row>
    <row r="1641" spans="2:3">
      <c r="B1641" t="s">
        <v>1416</v>
      </c>
    </row>
    <row r="1642" spans="2:3">
      <c r="B1642" t="s">
        <v>1335</v>
      </c>
    </row>
    <row r="1643" spans="2:3">
      <c r="B1643" t="s">
        <v>1417</v>
      </c>
    </row>
    <row r="1644" spans="2:3">
      <c r="B1644" t="s">
        <v>1418</v>
      </c>
    </row>
    <row r="1645" spans="2:3">
      <c r="B1645" t="s">
        <v>1343</v>
      </c>
    </row>
    <row r="1646" spans="2:3">
      <c r="B1646" t="s">
        <v>19</v>
      </c>
    </row>
    <row r="1647" spans="2:3">
      <c r="C1647" t="s">
        <v>1419</v>
      </c>
    </row>
    <row r="1648" spans="2:3">
      <c r="C1648" t="s">
        <v>1420</v>
      </c>
    </row>
    <row r="1649" spans="2:2">
      <c r="B1649" t="s">
        <v>377</v>
      </c>
    </row>
    <row r="1651" spans="2:2">
      <c r="B1651" t="s">
        <v>1421</v>
      </c>
    </row>
    <row r="1652" spans="2:2">
      <c r="B1652" t="s">
        <v>1422</v>
      </c>
    </row>
    <row r="1653" spans="2:2">
      <c r="B1653" t="s">
        <v>1423</v>
      </c>
    </row>
    <row r="1655" spans="2:2">
      <c r="B1655" t="s">
        <v>1424</v>
      </c>
    </row>
    <row r="1657" spans="2:2">
      <c r="B1657" t="s">
        <v>1425</v>
      </c>
    </row>
    <row r="1659" spans="2:2">
      <c r="B1659" t="s">
        <v>1426</v>
      </c>
    </row>
    <row r="1661" spans="2:2">
      <c r="B1661" t="s">
        <v>1427</v>
      </c>
    </row>
    <row r="1663" spans="2:2">
      <c r="B1663" t="s">
        <v>1428</v>
      </c>
    </row>
    <row r="1664" spans="2:2">
      <c r="B1664" t="s">
        <v>19</v>
      </c>
    </row>
    <row r="1665" spans="2:3">
      <c r="C1665" t="s">
        <v>1429</v>
      </c>
    </row>
    <row r="1666" spans="2:3">
      <c r="C1666" t="s">
        <v>1430</v>
      </c>
    </row>
    <row r="1667" spans="2:3">
      <c r="C1667" t="s">
        <v>1431</v>
      </c>
    </row>
    <row r="1668" spans="2:3">
      <c r="B1668" t="s">
        <v>377</v>
      </c>
    </row>
    <row r="1670" spans="2:3">
      <c r="B1670" t="s">
        <v>1432</v>
      </c>
    </row>
    <row r="1672" spans="2:3">
      <c r="B1672" t="s">
        <v>1433</v>
      </c>
    </row>
    <row r="1674" spans="2:3">
      <c r="B1674" t="s">
        <v>1434</v>
      </c>
    </row>
    <row r="1676" spans="2:3">
      <c r="B1676" t="s">
        <v>1435</v>
      </c>
    </row>
    <row r="1678" spans="2:3">
      <c r="B1678" t="s">
        <v>1436</v>
      </c>
    </row>
    <row r="1679" spans="2:3">
      <c r="B1679" t="s">
        <v>19</v>
      </c>
    </row>
    <row r="1680" spans="2:3">
      <c r="C1680" t="s">
        <v>1437</v>
      </c>
    </row>
    <row r="1681" spans="2:3">
      <c r="C1681" t="s">
        <v>1438</v>
      </c>
    </row>
    <row r="1682" spans="2:3">
      <c r="C1682" t="s">
        <v>1439</v>
      </c>
    </row>
    <row r="1683" spans="2:3">
      <c r="B1683" t="s">
        <v>377</v>
      </c>
    </row>
    <row r="1686" spans="2:3">
      <c r="B1686" t="s">
        <v>1440</v>
      </c>
    </row>
    <row r="1688" spans="2:3">
      <c r="B1688" t="s">
        <v>1441</v>
      </c>
    </row>
    <row r="1690" spans="2:3">
      <c r="B1690" t="s">
        <v>1442</v>
      </c>
    </row>
    <row r="1692" spans="2:3">
      <c r="B1692" t="s">
        <v>1443</v>
      </c>
    </row>
    <row r="1694" spans="2:3">
      <c r="B1694" t="s">
        <v>1444</v>
      </c>
    </row>
    <row r="1695" spans="2:3">
      <c r="B1695" t="s">
        <v>19</v>
      </c>
    </row>
    <row r="1696" spans="2:3">
      <c r="C1696" t="s">
        <v>1445</v>
      </c>
    </row>
    <row r="1697" spans="2:3">
      <c r="C1697" t="s">
        <v>1446</v>
      </c>
    </row>
    <row r="1698" spans="2:3">
      <c r="C1698" t="s">
        <v>1447</v>
      </c>
    </row>
    <row r="1699" spans="2:3">
      <c r="B1699" t="s">
        <v>377</v>
      </c>
    </row>
    <row r="1702" spans="2:3">
      <c r="B1702" t="s">
        <v>1448</v>
      </c>
    </row>
    <row r="1704" spans="2:3">
      <c r="B1704" t="s">
        <v>1449</v>
      </c>
    </row>
    <row r="1706" spans="2:3">
      <c r="B1706" t="s">
        <v>1450</v>
      </c>
    </row>
    <row r="1708" spans="2:3">
      <c r="B1708" t="s">
        <v>1451</v>
      </c>
    </row>
    <row r="1710" spans="2:3">
      <c r="B1710" t="s">
        <v>1452</v>
      </c>
    </row>
    <row r="1711" spans="2:3">
      <c r="B1711" t="s">
        <v>19</v>
      </c>
    </row>
    <row r="1712" spans="2:3">
      <c r="C1712" t="s">
        <v>1453</v>
      </c>
    </row>
    <row r="1713" spans="2:5">
      <c r="C1713" t="s">
        <v>1454</v>
      </c>
    </row>
    <row r="1714" spans="2:5">
      <c r="C1714" t="s">
        <v>1455</v>
      </c>
    </row>
    <row r="1715" spans="2:5">
      <c r="B1715" t="s">
        <v>377</v>
      </c>
    </row>
    <row r="1717" spans="2:5">
      <c r="B1717" t="s">
        <v>1456</v>
      </c>
    </row>
    <row r="1718" spans="2:5">
      <c r="B1718" t="s">
        <v>19</v>
      </c>
    </row>
    <row r="1719" spans="2:5">
      <c r="C1719" t="s">
        <v>1457</v>
      </c>
    </row>
    <row r="1721" spans="2:5">
      <c r="C1721" t="s">
        <v>1078</v>
      </c>
    </row>
    <row r="1722" spans="2:5">
      <c r="C1722" t="s">
        <v>19</v>
      </c>
    </row>
    <row r="1723" spans="2:5">
      <c r="D1723" t="s">
        <v>1458</v>
      </c>
    </row>
    <row r="1724" spans="2:5">
      <c r="D1724" t="s">
        <v>19</v>
      </c>
    </row>
    <row r="1725" spans="2:5">
      <c r="E1725" t="s">
        <v>1459</v>
      </c>
    </row>
    <row r="1726" spans="2:5">
      <c r="E1726" t="s">
        <v>1244</v>
      </c>
    </row>
    <row r="1727" spans="2:5">
      <c r="D1727" t="s">
        <v>377</v>
      </c>
    </row>
    <row r="1728" spans="2:5">
      <c r="C1728" t="s">
        <v>377</v>
      </c>
    </row>
    <row r="1729" spans="3:5">
      <c r="C1729" t="s">
        <v>1245</v>
      </c>
    </row>
    <row r="1730" spans="3:5">
      <c r="C1730" t="s">
        <v>19</v>
      </c>
    </row>
    <row r="1731" spans="3:5">
      <c r="D1731" t="s">
        <v>1460</v>
      </c>
    </row>
    <row r="1732" spans="3:5">
      <c r="D1732" t="s">
        <v>19</v>
      </c>
    </row>
    <row r="1733" spans="3:5">
      <c r="E1733" t="s">
        <v>1461</v>
      </c>
    </row>
    <row r="1734" spans="3:5">
      <c r="E1734" t="s">
        <v>1252</v>
      </c>
    </row>
    <row r="1735" spans="3:5">
      <c r="D1735" t="s">
        <v>377</v>
      </c>
    </row>
    <row r="1736" spans="3:5">
      <c r="D1736" t="s">
        <v>1462</v>
      </c>
    </row>
    <row r="1737" spans="3:5">
      <c r="D1737" t="s">
        <v>19</v>
      </c>
    </row>
    <row r="1738" spans="3:5">
      <c r="E1738" t="s">
        <v>1463</v>
      </c>
    </row>
    <row r="1739" spans="3:5">
      <c r="E1739" t="s">
        <v>1259</v>
      </c>
    </row>
    <row r="1740" spans="3:5">
      <c r="D1740" t="s">
        <v>377</v>
      </c>
    </row>
    <row r="1741" spans="3:5">
      <c r="D1741" t="s">
        <v>1464</v>
      </c>
    </row>
    <row r="1742" spans="3:5">
      <c r="D1742" t="s">
        <v>19</v>
      </c>
    </row>
    <row r="1743" spans="3:5">
      <c r="E1743" t="s">
        <v>1264</v>
      </c>
    </row>
    <row r="1744" spans="3:5">
      <c r="E1744" t="s">
        <v>1465</v>
      </c>
    </row>
    <row r="1745" spans="3:5">
      <c r="E1745" t="s">
        <v>1266</v>
      </c>
    </row>
    <row r="1746" spans="3:5">
      <c r="D1746" t="s">
        <v>377</v>
      </c>
    </row>
    <row r="1747" spans="3:5">
      <c r="C1747" t="s">
        <v>377</v>
      </c>
    </row>
    <row r="1748" spans="3:5">
      <c r="C1748" t="s">
        <v>1466</v>
      </c>
    </row>
    <row r="1749" spans="3:5">
      <c r="C1749" t="s">
        <v>19</v>
      </c>
    </row>
    <row r="1750" spans="3:5">
      <c r="D1750" t="s">
        <v>1467</v>
      </c>
    </row>
    <row r="1751" spans="3:5">
      <c r="D1751" t="s">
        <v>1273</v>
      </c>
    </row>
    <row r="1752" spans="3:5">
      <c r="C1752" t="s">
        <v>377</v>
      </c>
    </row>
    <row r="1753" spans="3:5">
      <c r="C1753" t="s">
        <v>1468</v>
      </c>
    </row>
    <row r="1754" spans="3:5">
      <c r="C1754" t="s">
        <v>19</v>
      </c>
    </row>
    <row r="1755" spans="3:5">
      <c r="D1755" t="s">
        <v>1469</v>
      </c>
    </row>
    <row r="1756" spans="3:5">
      <c r="D1756" t="s">
        <v>1280</v>
      </c>
    </row>
    <row r="1757" spans="3:5">
      <c r="C1757" t="s">
        <v>377</v>
      </c>
    </row>
    <row r="1758" spans="3:5">
      <c r="C1758" t="s">
        <v>1470</v>
      </c>
    </row>
    <row r="1759" spans="3:5">
      <c r="C1759" t="s">
        <v>19</v>
      </c>
    </row>
    <row r="1760" spans="3:5">
      <c r="D1760" t="s">
        <v>1285</v>
      </c>
    </row>
    <row r="1761" spans="3:4">
      <c r="D1761" t="s">
        <v>1471</v>
      </c>
    </row>
    <row r="1762" spans="3:4">
      <c r="D1762" t="s">
        <v>1287</v>
      </c>
    </row>
    <row r="1763" spans="3:4">
      <c r="C1763" t="s">
        <v>377</v>
      </c>
    </row>
    <row r="1764" spans="3:4">
      <c r="C1764" t="s">
        <v>1472</v>
      </c>
    </row>
    <row r="1767" spans="3:4">
      <c r="C1767" t="s">
        <v>1473</v>
      </c>
    </row>
    <row r="1768" spans="3:4">
      <c r="C1768" t="s">
        <v>1474</v>
      </c>
    </row>
    <row r="1770" spans="3:4">
      <c r="C1770" t="s">
        <v>1475</v>
      </c>
    </row>
    <row r="1771" spans="3:4">
      <c r="C1771" t="s">
        <v>1476</v>
      </c>
    </row>
    <row r="1772" spans="3:4">
      <c r="C1772" t="s">
        <v>1477</v>
      </c>
    </row>
    <row r="1773" spans="3:4">
      <c r="C1773" t="s">
        <v>1478</v>
      </c>
    </row>
    <row r="1774" spans="3:4">
      <c r="C1774" t="s">
        <v>1479</v>
      </c>
    </row>
    <row r="1775" spans="3:4">
      <c r="C1775" t="s">
        <v>1480</v>
      </c>
    </row>
    <row r="1776" spans="3:4">
      <c r="C1776" t="s">
        <v>1481</v>
      </c>
    </row>
    <row r="1777" spans="3:4">
      <c r="C1777" t="s">
        <v>1482</v>
      </c>
    </row>
    <row r="1779" spans="3:4">
      <c r="C1779" t="s">
        <v>1483</v>
      </c>
    </row>
    <row r="1781" spans="3:4">
      <c r="C1781" t="s">
        <v>1484</v>
      </c>
    </row>
    <row r="1782" spans="3:4">
      <c r="C1782" t="s">
        <v>1485</v>
      </c>
    </row>
    <row r="1783" spans="3:4">
      <c r="C1783" t="s">
        <v>1486</v>
      </c>
    </row>
    <row r="1784" spans="3:4">
      <c r="C1784" t="s">
        <v>1487</v>
      </c>
    </row>
    <row r="1785" spans="3:4">
      <c r="C1785" t="s">
        <v>1488</v>
      </c>
    </row>
    <row r="1786" spans="3:4">
      <c r="C1786" t="s">
        <v>1489</v>
      </c>
    </row>
    <row r="1787" spans="3:4">
      <c r="C1787" t="s">
        <v>1490</v>
      </c>
    </row>
    <row r="1788" spans="3:4">
      <c r="C1788" t="s">
        <v>1428</v>
      </c>
    </row>
    <row r="1789" spans="3:4">
      <c r="C1789" t="s">
        <v>19</v>
      </c>
    </row>
    <row r="1790" spans="3:4">
      <c r="D1790" t="s">
        <v>1491</v>
      </c>
    </row>
    <row r="1791" spans="3:4">
      <c r="D1791" t="s">
        <v>1492</v>
      </c>
    </row>
    <row r="1792" spans="3:4">
      <c r="D1792" t="s">
        <v>1493</v>
      </c>
    </row>
    <row r="1793" spans="3:4">
      <c r="D1793" t="s">
        <v>1494</v>
      </c>
    </row>
    <row r="1794" spans="3:4">
      <c r="C1794" t="s">
        <v>377</v>
      </c>
    </row>
    <row r="1796" spans="3:4">
      <c r="C1796" t="s">
        <v>1495</v>
      </c>
    </row>
    <row r="1797" spans="3:4">
      <c r="C1797" t="s">
        <v>1496</v>
      </c>
    </row>
    <row r="1798" spans="3:4">
      <c r="C1798" t="s">
        <v>1497</v>
      </c>
    </row>
    <row r="1799" spans="3:4">
      <c r="C1799" t="s">
        <v>1498</v>
      </c>
    </row>
    <row r="1800" spans="3:4">
      <c r="C1800" t="s">
        <v>1499</v>
      </c>
    </row>
    <row r="1801" spans="3:4">
      <c r="C1801" t="s">
        <v>1500</v>
      </c>
    </row>
    <row r="1802" spans="3:4">
      <c r="C1802" t="s">
        <v>1501</v>
      </c>
    </row>
    <row r="1803" spans="3:4">
      <c r="C1803" t="s">
        <v>1436</v>
      </c>
    </row>
    <row r="1804" spans="3:4">
      <c r="C1804" t="s">
        <v>19</v>
      </c>
    </row>
    <row r="1805" spans="3:4">
      <c r="D1805" t="s">
        <v>1502</v>
      </c>
    </row>
    <row r="1806" spans="3:4">
      <c r="D1806" t="s">
        <v>1503</v>
      </c>
    </row>
    <row r="1807" spans="3:4">
      <c r="D1807" t="s">
        <v>1504</v>
      </c>
    </row>
    <row r="1808" spans="3:4">
      <c r="D1808" t="s">
        <v>1505</v>
      </c>
    </row>
    <row r="1809" spans="3:4">
      <c r="C1809" t="s">
        <v>377</v>
      </c>
    </row>
    <row r="1811" spans="3:4">
      <c r="C1811" t="s">
        <v>1506</v>
      </c>
    </row>
    <row r="1812" spans="3:4">
      <c r="C1812" t="s">
        <v>1507</v>
      </c>
    </row>
    <row r="1813" spans="3:4">
      <c r="C1813" t="s">
        <v>1508</v>
      </c>
    </row>
    <row r="1814" spans="3:4">
      <c r="C1814" t="s">
        <v>1509</v>
      </c>
    </row>
    <row r="1815" spans="3:4">
      <c r="C1815" t="s">
        <v>1510</v>
      </c>
    </row>
    <row r="1816" spans="3:4">
      <c r="C1816" t="s">
        <v>1511</v>
      </c>
    </row>
    <row r="1817" spans="3:4">
      <c r="C1817" t="s">
        <v>1512</v>
      </c>
    </row>
    <row r="1818" spans="3:4">
      <c r="C1818" t="s">
        <v>1444</v>
      </c>
    </row>
    <row r="1819" spans="3:4">
      <c r="C1819" t="s">
        <v>19</v>
      </c>
    </row>
    <row r="1820" spans="3:4">
      <c r="D1820" t="s">
        <v>1513</v>
      </c>
    </row>
    <row r="1821" spans="3:4">
      <c r="D1821" t="s">
        <v>1514</v>
      </c>
    </row>
    <row r="1822" spans="3:4">
      <c r="D1822" t="s">
        <v>1515</v>
      </c>
    </row>
    <row r="1823" spans="3:4">
      <c r="D1823" t="s">
        <v>1516</v>
      </c>
    </row>
    <row r="1824" spans="3:4">
      <c r="C1824" t="s">
        <v>377</v>
      </c>
    </row>
    <row r="1826" spans="3:4">
      <c r="C1826" t="s">
        <v>1517</v>
      </c>
    </row>
    <row r="1827" spans="3:4">
      <c r="C1827" t="s">
        <v>1518</v>
      </c>
    </row>
    <row r="1828" spans="3:4">
      <c r="C1828" t="s">
        <v>1519</v>
      </c>
    </row>
    <row r="1829" spans="3:4">
      <c r="C1829" t="s">
        <v>1520</v>
      </c>
    </row>
    <row r="1830" spans="3:4">
      <c r="C1830" t="s">
        <v>1521</v>
      </c>
    </row>
    <row r="1831" spans="3:4">
      <c r="C1831" t="s">
        <v>1522</v>
      </c>
    </row>
    <row r="1832" spans="3:4">
      <c r="C1832" t="s">
        <v>1523</v>
      </c>
    </row>
    <row r="1833" spans="3:4">
      <c r="C1833" t="s">
        <v>1452</v>
      </c>
    </row>
    <row r="1834" spans="3:4">
      <c r="C1834" t="s">
        <v>19</v>
      </c>
    </row>
    <row r="1835" spans="3:4">
      <c r="D1835" t="s">
        <v>1524</v>
      </c>
    </row>
    <row r="1836" spans="3:4">
      <c r="D1836" t="s">
        <v>1525</v>
      </c>
    </row>
    <row r="1837" spans="3:4">
      <c r="D1837" t="s">
        <v>1526</v>
      </c>
    </row>
    <row r="1838" spans="3:4">
      <c r="D1838" t="s">
        <v>1527</v>
      </c>
    </row>
    <row r="1839" spans="3:4">
      <c r="C1839" t="s">
        <v>377</v>
      </c>
    </row>
    <row r="1841" spans="3:3">
      <c r="C1841" t="s">
        <v>1528</v>
      </c>
    </row>
    <row r="1842" spans="3:3">
      <c r="C1842" t="s">
        <v>1529</v>
      </c>
    </row>
    <row r="1843" spans="3:3">
      <c r="C1843" t="s">
        <v>1530</v>
      </c>
    </row>
    <row r="1845" spans="3:3">
      <c r="C1845" t="s">
        <v>1531</v>
      </c>
    </row>
    <row r="1846" spans="3:3">
      <c r="C1846" t="s">
        <v>1532</v>
      </c>
    </row>
    <row r="1847" spans="3:3">
      <c r="C1847" t="s">
        <v>1533</v>
      </c>
    </row>
    <row r="1849" spans="3:3">
      <c r="C1849" t="s">
        <v>1534</v>
      </c>
    </row>
    <row r="1850" spans="3:3">
      <c r="C1850" t="s">
        <v>1535</v>
      </c>
    </row>
    <row r="1852" spans="3:3">
      <c r="C1852" t="s">
        <v>1536</v>
      </c>
    </row>
    <row r="1853" spans="3:3">
      <c r="C1853" t="s">
        <v>1537</v>
      </c>
    </row>
    <row r="1854" spans="3:3">
      <c r="C1854" t="s">
        <v>1538</v>
      </c>
    </row>
    <row r="1856" spans="3:3">
      <c r="C1856" t="s">
        <v>1539</v>
      </c>
    </row>
    <row r="1857" spans="3:5">
      <c r="C1857" t="s">
        <v>1540</v>
      </c>
    </row>
    <row r="1859" spans="3:5">
      <c r="C1859" t="s">
        <v>1541</v>
      </c>
    </row>
    <row r="1860" spans="3:5">
      <c r="C1860" t="s">
        <v>19</v>
      </c>
    </row>
    <row r="1861" spans="3:5">
      <c r="D1861" t="s">
        <v>1542</v>
      </c>
    </row>
    <row r="1862" spans="3:5">
      <c r="D1862" t="s">
        <v>19</v>
      </c>
    </row>
    <row r="1863" spans="3:5">
      <c r="E1863" t="s">
        <v>1543</v>
      </c>
    </row>
    <row r="1864" spans="3:5">
      <c r="D1864" t="s">
        <v>377</v>
      </c>
    </row>
    <row r="1865" spans="3:5">
      <c r="C1865" t="s">
        <v>377</v>
      </c>
    </row>
    <row r="1866" spans="3:5">
      <c r="C1866" t="s">
        <v>488</v>
      </c>
    </row>
    <row r="1867" spans="3:5">
      <c r="C1867" t="s">
        <v>19</v>
      </c>
    </row>
    <row r="1868" spans="3:5">
      <c r="D1868" t="s">
        <v>1544</v>
      </c>
    </row>
    <row r="1869" spans="3:5">
      <c r="D1869" t="s">
        <v>19</v>
      </c>
    </row>
    <row r="1870" spans="3:5">
      <c r="E1870" t="s">
        <v>1543</v>
      </c>
    </row>
    <row r="1871" spans="3:5">
      <c r="D1871" t="s">
        <v>377</v>
      </c>
    </row>
    <row r="1872" spans="3:5">
      <c r="C1872" t="s">
        <v>377</v>
      </c>
    </row>
    <row r="1874" spans="3:5">
      <c r="C1874" t="s">
        <v>1545</v>
      </c>
    </row>
    <row r="1875" spans="3:5">
      <c r="C1875" t="s">
        <v>638</v>
      </c>
    </row>
    <row r="1876" spans="3:5">
      <c r="D1876" t="s">
        <v>1546</v>
      </c>
    </row>
    <row r="1877" spans="3:5">
      <c r="D1877" t="s">
        <v>19</v>
      </c>
    </row>
    <row r="1878" spans="3:5">
      <c r="E1878" t="s">
        <v>1547</v>
      </c>
    </row>
    <row r="1879" spans="3:5">
      <c r="E1879" t="s">
        <v>1548</v>
      </c>
    </row>
    <row r="1880" spans="3:5">
      <c r="E1880" t="s">
        <v>1549</v>
      </c>
    </row>
    <row r="1881" spans="3:5">
      <c r="E1881" t="s">
        <v>1550</v>
      </c>
    </row>
    <row r="1883" spans="3:5">
      <c r="E1883" t="s">
        <v>1551</v>
      </c>
    </row>
    <row r="1884" spans="3:5">
      <c r="E1884" t="s">
        <v>1552</v>
      </c>
    </row>
    <row r="1885" spans="3:5">
      <c r="E1885" t="s">
        <v>1553</v>
      </c>
    </row>
    <row r="1887" spans="3:5">
      <c r="E1887" t="s">
        <v>1554</v>
      </c>
    </row>
    <row r="1888" spans="3:5">
      <c r="E1888" t="s">
        <v>1555</v>
      </c>
    </row>
    <row r="1889" spans="5:5">
      <c r="E1889" t="s">
        <v>1556</v>
      </c>
    </row>
    <row r="1890" spans="5:5">
      <c r="E1890" t="s">
        <v>1557</v>
      </c>
    </row>
    <row r="1891" spans="5:5">
      <c r="E1891" t="s">
        <v>1558</v>
      </c>
    </row>
    <row r="1893" spans="5:5">
      <c r="E1893" t="s">
        <v>1559</v>
      </c>
    </row>
    <row r="1894" spans="5:5">
      <c r="E1894" t="s">
        <v>1560</v>
      </c>
    </row>
    <row r="1895" spans="5:5">
      <c r="E1895" t="s">
        <v>1561</v>
      </c>
    </row>
    <row r="1897" spans="5:5">
      <c r="E1897" t="s">
        <v>1562</v>
      </c>
    </row>
    <row r="1899" spans="5:5">
      <c r="E1899" t="s">
        <v>1563</v>
      </c>
    </row>
    <row r="1900" spans="5:5">
      <c r="E1900" t="s">
        <v>1564</v>
      </c>
    </row>
    <row r="1901" spans="5:5">
      <c r="E1901" t="s">
        <v>1565</v>
      </c>
    </row>
    <row r="1903" spans="5:5">
      <c r="E1903" t="s">
        <v>1566</v>
      </c>
    </row>
    <row r="1904" spans="5:5">
      <c r="E1904" t="s">
        <v>1567</v>
      </c>
    </row>
    <row r="1905" spans="1:4">
      <c r="D1905" t="s">
        <v>377</v>
      </c>
    </row>
    <row r="1906" spans="1:4">
      <c r="C1906" t="s">
        <v>377</v>
      </c>
    </row>
    <row r="1908" spans="1:4">
      <c r="A1908" t="s">
        <v>1568</v>
      </c>
    </row>
    <row r="1909" spans="1:4">
      <c r="C1909" t="s">
        <v>1569</v>
      </c>
    </row>
    <row r="1910" spans="1:4">
      <c r="C1910" t="s">
        <v>1570</v>
      </c>
    </row>
    <row r="1912" spans="1:4">
      <c r="C1912" t="s">
        <v>1571</v>
      </c>
    </row>
    <row r="1913" spans="1:4">
      <c r="C1913" t="s">
        <v>1572</v>
      </c>
    </row>
    <row r="1915" spans="1:4">
      <c r="C1915" t="s">
        <v>1573</v>
      </c>
    </row>
    <row r="1916" spans="1:4">
      <c r="C1916" t="s">
        <v>1574</v>
      </c>
    </row>
    <row r="1918" spans="1:4">
      <c r="C1918" t="s">
        <v>1575</v>
      </c>
    </row>
    <row r="1919" spans="1:4">
      <c r="C1919" t="s">
        <v>1576</v>
      </c>
    </row>
    <row r="1921" spans="1:4">
      <c r="C1921" t="s">
        <v>1577</v>
      </c>
    </row>
    <row r="1922" spans="1:4">
      <c r="C1922" t="s">
        <v>1578</v>
      </c>
    </row>
    <row r="1924" spans="1:4">
      <c r="A1924" t="s">
        <v>1568</v>
      </c>
    </row>
    <row r="1926" spans="1:4">
      <c r="C1926" t="s">
        <v>1579</v>
      </c>
    </row>
    <row r="1927" spans="1:4">
      <c r="C1927" t="s">
        <v>1580</v>
      </c>
    </row>
    <row r="1928" spans="1:4">
      <c r="C1928" t="s">
        <v>1428</v>
      </c>
    </row>
    <row r="1929" spans="1:4">
      <c r="C1929" t="s">
        <v>19</v>
      </c>
    </row>
    <row r="1930" spans="1:4">
      <c r="D1930" t="s">
        <v>1581</v>
      </c>
    </row>
    <row r="1931" spans="1:4">
      <c r="D1931" t="s">
        <v>1582</v>
      </c>
    </row>
    <row r="1932" spans="1:4">
      <c r="C1932" t="s">
        <v>377</v>
      </c>
    </row>
    <row r="1934" spans="1:4">
      <c r="C1934" t="s">
        <v>1583</v>
      </c>
    </row>
    <row r="1935" spans="1:4">
      <c r="C1935" t="s">
        <v>1584</v>
      </c>
    </row>
    <row r="1936" spans="1:4">
      <c r="C1936" t="s">
        <v>1436</v>
      </c>
    </row>
    <row r="1937" spans="3:4">
      <c r="C1937" t="s">
        <v>19</v>
      </c>
    </row>
    <row r="1938" spans="3:4">
      <c r="D1938" t="s">
        <v>1585</v>
      </c>
    </row>
    <row r="1939" spans="3:4">
      <c r="D1939" t="s">
        <v>1586</v>
      </c>
    </row>
    <row r="1940" spans="3:4">
      <c r="C1940" t="s">
        <v>377</v>
      </c>
    </row>
    <row r="1942" spans="3:4">
      <c r="C1942" t="s">
        <v>1587</v>
      </c>
    </row>
    <row r="1943" spans="3:4">
      <c r="C1943" t="s">
        <v>1444</v>
      </c>
    </row>
    <row r="1944" spans="3:4">
      <c r="C1944" t="s">
        <v>19</v>
      </c>
    </row>
    <row r="1945" spans="3:4">
      <c r="D1945" t="s">
        <v>1588</v>
      </c>
    </row>
    <row r="1946" spans="3:4">
      <c r="C1946" t="s">
        <v>377</v>
      </c>
    </row>
    <row r="1948" spans="3:4">
      <c r="C1948" t="s">
        <v>1589</v>
      </c>
    </row>
    <row r="1949" spans="3:4">
      <c r="C1949" t="s">
        <v>1590</v>
      </c>
    </row>
    <row r="1950" spans="3:4">
      <c r="C1950" t="s">
        <v>1452</v>
      </c>
    </row>
    <row r="1951" spans="3:4">
      <c r="C1951" t="s">
        <v>19</v>
      </c>
    </row>
    <row r="1952" spans="3:4">
      <c r="D1952" t="s">
        <v>1591</v>
      </c>
    </row>
    <row r="1953" spans="3:4">
      <c r="D1953" t="s">
        <v>1592</v>
      </c>
    </row>
    <row r="1954" spans="3:4">
      <c r="C1954" t="s">
        <v>377</v>
      </c>
    </row>
    <row r="1956" spans="3:4">
      <c r="C1956" t="s">
        <v>1593</v>
      </c>
    </row>
    <row r="1957" spans="3:4">
      <c r="C1957" t="s">
        <v>1594</v>
      </c>
    </row>
    <row r="1959" spans="3:4">
      <c r="C1959" t="s">
        <v>1595</v>
      </c>
    </row>
    <row r="1961" spans="3:4">
      <c r="C1961" t="s">
        <v>1596</v>
      </c>
    </row>
    <row r="1962" spans="3:4">
      <c r="C1962" t="s">
        <v>1597</v>
      </c>
    </row>
    <row r="1963" spans="3:4">
      <c r="C1963" t="s">
        <v>1598</v>
      </c>
    </row>
    <row r="1964" spans="3:4">
      <c r="C1964" t="s">
        <v>1428</v>
      </c>
    </row>
    <row r="1965" spans="3:4">
      <c r="C1965" t="s">
        <v>19</v>
      </c>
    </row>
    <row r="1966" spans="3:4">
      <c r="D1966" t="s">
        <v>1599</v>
      </c>
    </row>
    <row r="1967" spans="3:4">
      <c r="D1967" t="s">
        <v>1600</v>
      </c>
    </row>
    <row r="1968" spans="3:4">
      <c r="C1968" t="s">
        <v>377</v>
      </c>
    </row>
    <row r="1970" spans="3:4">
      <c r="C1970" t="s">
        <v>1601</v>
      </c>
    </row>
    <row r="1971" spans="3:4">
      <c r="C1971" t="s">
        <v>1602</v>
      </c>
    </row>
    <row r="1972" spans="3:4">
      <c r="C1972" t="s">
        <v>1603</v>
      </c>
    </row>
    <row r="1973" spans="3:4">
      <c r="C1973" t="s">
        <v>1436</v>
      </c>
    </row>
    <row r="1974" spans="3:4">
      <c r="C1974" t="s">
        <v>19</v>
      </c>
    </row>
    <row r="1975" spans="3:4">
      <c r="D1975" t="s">
        <v>1604</v>
      </c>
    </row>
    <row r="1976" spans="3:4">
      <c r="D1976" t="s">
        <v>1605</v>
      </c>
    </row>
    <row r="1977" spans="3:4">
      <c r="C1977" t="s">
        <v>377</v>
      </c>
    </row>
    <row r="1979" spans="3:4">
      <c r="C1979" t="s">
        <v>1606</v>
      </c>
    </row>
    <row r="1980" spans="3:4">
      <c r="C1980" t="s">
        <v>1607</v>
      </c>
    </row>
    <row r="1981" spans="3:4">
      <c r="C1981" t="s">
        <v>1608</v>
      </c>
    </row>
    <row r="1982" spans="3:4">
      <c r="C1982" t="s">
        <v>1444</v>
      </c>
    </row>
    <row r="1983" spans="3:4">
      <c r="C1983" t="s">
        <v>19</v>
      </c>
    </row>
    <row r="1984" spans="3:4">
      <c r="D1984" t="s">
        <v>1609</v>
      </c>
    </row>
    <row r="1985" spans="2:4">
      <c r="D1985" t="s">
        <v>1610</v>
      </c>
    </row>
    <row r="1986" spans="2:4">
      <c r="C1986" t="s">
        <v>377</v>
      </c>
    </row>
    <row r="1988" spans="2:4">
      <c r="C1988" t="s">
        <v>1611</v>
      </c>
    </row>
    <row r="1989" spans="2:4">
      <c r="C1989" t="s">
        <v>1612</v>
      </c>
    </row>
    <row r="1990" spans="2:4">
      <c r="C1990" t="s">
        <v>1613</v>
      </c>
    </row>
    <row r="1991" spans="2:4">
      <c r="C1991" t="s">
        <v>1452</v>
      </c>
    </row>
    <row r="1992" spans="2:4">
      <c r="C1992" t="s">
        <v>19</v>
      </c>
    </row>
    <row r="1993" spans="2:4">
      <c r="D1993" t="s">
        <v>1614</v>
      </c>
    </row>
    <row r="1994" spans="2:4">
      <c r="D1994" t="s">
        <v>1615</v>
      </c>
    </row>
    <row r="1995" spans="2:4">
      <c r="C1995" t="s">
        <v>377</v>
      </c>
    </row>
    <row r="1996" spans="2:4">
      <c r="B1996" t="s">
        <v>377</v>
      </c>
    </row>
    <row r="1998" spans="2:4">
      <c r="B1998" t="s">
        <v>1616</v>
      </c>
    </row>
    <row r="1999" spans="2:4">
      <c r="B1999" t="s">
        <v>1617</v>
      </c>
    </row>
    <row r="2000" spans="2:4">
      <c r="B2000" t="s">
        <v>1618</v>
      </c>
    </row>
    <row r="2001" spans="2:3">
      <c r="B2001" t="s">
        <v>1619</v>
      </c>
    </row>
    <row r="2002" spans="2:3">
      <c r="B2002" t="s">
        <v>1620</v>
      </c>
    </row>
    <row r="2003" spans="2:3">
      <c r="B2003" t="s">
        <v>1621</v>
      </c>
    </row>
    <row r="2004" spans="2:3">
      <c r="B2004" t="s">
        <v>1622</v>
      </c>
    </row>
    <row r="2005" spans="2:3">
      <c r="B2005" t="s">
        <v>19</v>
      </c>
    </row>
    <row r="2006" spans="2:3">
      <c r="C2006" t="s">
        <v>1623</v>
      </c>
    </row>
    <row r="2007" spans="2:3">
      <c r="C2007" t="s">
        <v>1624</v>
      </c>
    </row>
    <row r="2008" spans="2:3">
      <c r="C2008" t="s">
        <v>1625</v>
      </c>
    </row>
    <row r="2009" spans="2:3">
      <c r="C2009" t="s">
        <v>1626</v>
      </c>
    </row>
    <row r="2010" spans="2:3">
      <c r="C2010" t="s">
        <v>1627</v>
      </c>
    </row>
    <row r="2012" spans="2:3">
      <c r="C2012" t="s">
        <v>1628</v>
      </c>
    </row>
    <row r="2013" spans="2:3">
      <c r="C2013" t="s">
        <v>1629</v>
      </c>
    </row>
    <row r="2014" spans="2:3">
      <c r="C2014" t="s">
        <v>1630</v>
      </c>
    </row>
    <row r="2015" spans="2:3">
      <c r="C2015" t="s">
        <v>1631</v>
      </c>
    </row>
    <row r="2017" spans="3:3">
      <c r="C2017" t="s">
        <v>1632</v>
      </c>
    </row>
    <row r="2019" spans="3:3">
      <c r="C2019" t="s">
        <v>1633</v>
      </c>
    </row>
    <row r="2020" spans="3:3">
      <c r="C2020" t="s">
        <v>1634</v>
      </c>
    </row>
    <row r="2021" spans="3:3">
      <c r="C2021" t="s">
        <v>1635</v>
      </c>
    </row>
    <row r="2023" spans="3:3">
      <c r="C2023" t="s">
        <v>1636</v>
      </c>
    </row>
    <row r="2025" spans="3:3">
      <c r="C2025" t="s">
        <v>1637</v>
      </c>
    </row>
    <row r="2026" spans="3:3">
      <c r="C2026" t="s">
        <v>1638</v>
      </c>
    </row>
    <row r="2028" spans="3:3">
      <c r="C2028" t="s">
        <v>1639</v>
      </c>
    </row>
    <row r="2029" spans="3:3">
      <c r="C2029" t="s">
        <v>1640</v>
      </c>
    </row>
    <row r="2031" spans="3:3">
      <c r="C2031" t="s">
        <v>1641</v>
      </c>
    </row>
    <row r="2032" spans="3:3">
      <c r="C2032" t="s">
        <v>1642</v>
      </c>
    </row>
    <row r="2034" spans="3:4">
      <c r="C2034" t="s">
        <v>1643</v>
      </c>
    </row>
    <row r="2035" spans="3:4">
      <c r="C2035" t="s">
        <v>1644</v>
      </c>
    </row>
    <row r="2037" spans="3:4">
      <c r="C2037" t="s">
        <v>1645</v>
      </c>
    </row>
    <row r="2039" spans="3:4">
      <c r="C2039" t="s">
        <v>1646</v>
      </c>
    </row>
    <row r="2040" spans="3:4">
      <c r="C2040" t="s">
        <v>19</v>
      </c>
    </row>
    <row r="2041" spans="3:4">
      <c r="D2041" t="s">
        <v>1628</v>
      </c>
    </row>
    <row r="2042" spans="3:4">
      <c r="D2042" t="s">
        <v>1629</v>
      </c>
    </row>
    <row r="2043" spans="3:4">
      <c r="D2043" t="s">
        <v>1630</v>
      </c>
    </row>
    <row r="2044" spans="3:4">
      <c r="D2044" t="s">
        <v>1631</v>
      </c>
    </row>
    <row r="2045" spans="3:4">
      <c r="D2045" t="s">
        <v>1632</v>
      </c>
    </row>
    <row r="2047" spans="3:4">
      <c r="D2047" t="s">
        <v>1647</v>
      </c>
    </row>
    <row r="2048" spans="3:4">
      <c r="D2048" t="s">
        <v>1648</v>
      </c>
    </row>
    <row r="2049" spans="3:4">
      <c r="D2049" t="s">
        <v>1649</v>
      </c>
    </row>
    <row r="2051" spans="3:4">
      <c r="D2051" t="s">
        <v>1650</v>
      </c>
    </row>
    <row r="2053" spans="3:4">
      <c r="D2053" t="s">
        <v>1651</v>
      </c>
    </row>
    <row r="2054" spans="3:4">
      <c r="D2054" t="s">
        <v>1652</v>
      </c>
    </row>
    <row r="2056" spans="3:4">
      <c r="D2056" t="s">
        <v>1653</v>
      </c>
    </row>
    <row r="2057" spans="3:4">
      <c r="D2057" t="s">
        <v>1654</v>
      </c>
    </row>
    <row r="2059" spans="3:4">
      <c r="D2059" t="s">
        <v>1655</v>
      </c>
    </row>
    <row r="2060" spans="3:4">
      <c r="D2060" t="s">
        <v>1656</v>
      </c>
    </row>
    <row r="2062" spans="3:4">
      <c r="D2062" t="s">
        <v>1657</v>
      </c>
    </row>
    <row r="2063" spans="3:4">
      <c r="D2063" t="s">
        <v>1658</v>
      </c>
    </row>
    <row r="2064" spans="3:4">
      <c r="C2064" t="s">
        <v>377</v>
      </c>
    </row>
    <row r="2065" spans="2:4">
      <c r="B2065" t="s">
        <v>377</v>
      </c>
    </row>
    <row r="2067" spans="2:4">
      <c r="B2067" t="s">
        <v>1659</v>
      </c>
    </row>
    <row r="2068" spans="2:4">
      <c r="B2068" t="s">
        <v>1660</v>
      </c>
    </row>
    <row r="2069" spans="2:4">
      <c r="B2069" t="s">
        <v>1661</v>
      </c>
    </row>
    <row r="2070" spans="2:4">
      <c r="B2070" t="s">
        <v>19</v>
      </c>
    </row>
    <row r="2071" spans="2:4">
      <c r="C2071" t="s">
        <v>1662</v>
      </c>
    </row>
    <row r="2072" spans="2:4">
      <c r="C2072" t="s">
        <v>1663</v>
      </c>
    </row>
    <row r="2073" spans="2:4">
      <c r="C2073" t="s">
        <v>19</v>
      </c>
    </row>
    <row r="2074" spans="2:4">
      <c r="D2074" t="s">
        <v>1664</v>
      </c>
    </row>
    <row r="2075" spans="2:4">
      <c r="D2075" t="s">
        <v>1665</v>
      </c>
    </row>
    <row r="2076" spans="2:4">
      <c r="C2076" t="s">
        <v>377</v>
      </c>
    </row>
    <row r="2077" spans="2:4">
      <c r="C2077" t="s">
        <v>1666</v>
      </c>
    </row>
    <row r="2078" spans="2:4">
      <c r="C2078" t="s">
        <v>19</v>
      </c>
    </row>
    <row r="2079" spans="2:4">
      <c r="D2079" t="s">
        <v>1667</v>
      </c>
    </row>
    <row r="2080" spans="2:4">
      <c r="D2080" t="s">
        <v>1668</v>
      </c>
    </row>
    <row r="2081" spans="3:5">
      <c r="C2081" t="s">
        <v>377</v>
      </c>
    </row>
    <row r="2082" spans="3:5">
      <c r="C2082" t="s">
        <v>1669</v>
      </c>
    </row>
    <row r="2083" spans="3:5">
      <c r="C2083" t="s">
        <v>19</v>
      </c>
    </row>
    <row r="2084" spans="3:5">
      <c r="D2084" t="s">
        <v>1670</v>
      </c>
    </row>
    <row r="2085" spans="3:5">
      <c r="D2085" t="s">
        <v>19</v>
      </c>
    </row>
    <row r="2086" spans="3:5">
      <c r="E2086" t="s">
        <v>1667</v>
      </c>
    </row>
    <row r="2087" spans="3:5">
      <c r="E2087" t="s">
        <v>1668</v>
      </c>
    </row>
    <row r="2088" spans="3:5">
      <c r="D2088" t="s">
        <v>377</v>
      </c>
    </row>
    <row r="2089" spans="3:5">
      <c r="C2089" t="s">
        <v>377</v>
      </c>
    </row>
    <row r="2090" spans="3:5">
      <c r="C2090" t="s">
        <v>1671</v>
      </c>
    </row>
    <row r="2091" spans="3:5">
      <c r="C2091" t="s">
        <v>19</v>
      </c>
    </row>
    <row r="2092" spans="3:5">
      <c r="D2092" t="s">
        <v>1672</v>
      </c>
    </row>
    <row r="2093" spans="3:5">
      <c r="D2093" t="s">
        <v>19</v>
      </c>
    </row>
    <row r="2094" spans="3:5">
      <c r="E2094" t="s">
        <v>1664</v>
      </c>
    </row>
    <row r="2095" spans="3:5">
      <c r="E2095" t="s">
        <v>1665</v>
      </c>
    </row>
    <row r="2096" spans="3:5">
      <c r="D2096" t="s">
        <v>377</v>
      </c>
    </row>
    <row r="2097" spans="2:3">
      <c r="C2097" t="s">
        <v>377</v>
      </c>
    </row>
    <row r="2098" spans="2:3">
      <c r="B2098" t="s">
        <v>377</v>
      </c>
    </row>
    <row r="2100" spans="2:3">
      <c r="B2100" t="s">
        <v>1673</v>
      </c>
    </row>
    <row r="2101" spans="2:3">
      <c r="B2101" t="s">
        <v>1674</v>
      </c>
    </row>
    <row r="2102" spans="2:3">
      <c r="B2102" t="s">
        <v>1675</v>
      </c>
    </row>
    <row r="2103" spans="2:3">
      <c r="B2103" t="s">
        <v>1676</v>
      </c>
    </row>
    <row r="2104" spans="2:3">
      <c r="B2104" t="s">
        <v>1677</v>
      </c>
    </row>
    <row r="2105" spans="2:3">
      <c r="B2105" t="s">
        <v>1678</v>
      </c>
    </row>
    <row r="2106" spans="2:3">
      <c r="B2106" t="s">
        <v>1679</v>
      </c>
    </row>
    <row r="2107" spans="2:3">
      <c r="B2107" t="s">
        <v>1680</v>
      </c>
    </row>
    <row r="2108" spans="2:3">
      <c r="B2108" t="s">
        <v>1681</v>
      </c>
    </row>
    <row r="2109" spans="2:3">
      <c r="B2109" t="s">
        <v>19</v>
      </c>
    </row>
    <row r="2110" spans="2:3">
      <c r="C2110" t="s">
        <v>1682</v>
      </c>
    </row>
    <row r="2111" spans="2:3">
      <c r="C2111" t="s">
        <v>1683</v>
      </c>
    </row>
    <row r="2112" spans="2:3">
      <c r="C2112" t="s">
        <v>1684</v>
      </c>
    </row>
    <row r="2113" spans="2:5">
      <c r="C2113" t="s">
        <v>1685</v>
      </c>
    </row>
    <row r="2114" spans="2:5">
      <c r="C2114" t="s">
        <v>1686</v>
      </c>
    </row>
    <row r="2115" spans="2:5">
      <c r="C2115" t="s">
        <v>1687</v>
      </c>
    </row>
    <row r="2116" spans="2:5">
      <c r="C2116" t="s">
        <v>1688</v>
      </c>
    </row>
    <row r="2117" spans="2:5">
      <c r="B2117" t="s">
        <v>377</v>
      </c>
    </row>
    <row r="2118" spans="2:5">
      <c r="B2118" t="s">
        <v>1689</v>
      </c>
    </row>
    <row r="2119" spans="2:5">
      <c r="B2119" t="s">
        <v>1690</v>
      </c>
    </row>
    <row r="2121" spans="2:5">
      <c r="B2121" t="s">
        <v>1691</v>
      </c>
    </row>
    <row r="2122" spans="2:5">
      <c r="B2122" t="s">
        <v>19</v>
      </c>
    </row>
    <row r="2123" spans="2:5">
      <c r="C2123" t="s">
        <v>1622</v>
      </c>
    </row>
    <row r="2124" spans="2:5">
      <c r="C2124" t="s">
        <v>19</v>
      </c>
    </row>
    <row r="2125" spans="2:5">
      <c r="D2125" t="s">
        <v>1692</v>
      </c>
    </row>
    <row r="2126" spans="2:5">
      <c r="D2126" t="s">
        <v>1693</v>
      </c>
    </row>
    <row r="2127" spans="2:5">
      <c r="D2127" t="s">
        <v>19</v>
      </c>
    </row>
    <row r="2128" spans="2:5">
      <c r="E2128" t="s">
        <v>1694</v>
      </c>
    </row>
    <row r="2129" spans="4:6">
      <c r="E2129" t="s">
        <v>1695</v>
      </c>
    </row>
    <row r="2130" spans="4:6">
      <c r="E2130" t="s">
        <v>1696</v>
      </c>
    </row>
    <row r="2131" spans="4:6">
      <c r="E2131" t="s">
        <v>19</v>
      </c>
    </row>
    <row r="2132" spans="4:6">
      <c r="F2132" t="s">
        <v>1697</v>
      </c>
    </row>
    <row r="2133" spans="4:6">
      <c r="F2133" t="s">
        <v>1698</v>
      </c>
    </row>
    <row r="2135" spans="4:6">
      <c r="E2135" t="s">
        <v>377</v>
      </c>
    </row>
    <row r="2136" spans="4:6">
      <c r="E2136" t="s">
        <v>1699</v>
      </c>
    </row>
    <row r="2137" spans="4:6">
      <c r="E2137" t="s">
        <v>1700</v>
      </c>
    </row>
    <row r="2138" spans="4:6">
      <c r="E2138" t="s">
        <v>1701</v>
      </c>
    </row>
    <row r="2139" spans="4:6">
      <c r="D2139" t="s">
        <v>377</v>
      </c>
    </row>
    <row r="2140" spans="4:6">
      <c r="D2140" t="s">
        <v>1702</v>
      </c>
    </row>
    <row r="2141" spans="4:6">
      <c r="D2141" t="s">
        <v>1703</v>
      </c>
    </row>
    <row r="2142" spans="4:6">
      <c r="D2142" t="s">
        <v>1704</v>
      </c>
    </row>
    <row r="2143" spans="4:6">
      <c r="D2143" t="s">
        <v>1705</v>
      </c>
    </row>
    <row r="2144" spans="4:6">
      <c r="D2144" t="s">
        <v>1706</v>
      </c>
    </row>
    <row r="2145" spans="2:5">
      <c r="D2145" t="s">
        <v>1707</v>
      </c>
    </row>
    <row r="2146" spans="2:5">
      <c r="D2146" t="s">
        <v>1708</v>
      </c>
    </row>
    <row r="2147" spans="2:5">
      <c r="C2147" t="s">
        <v>377</v>
      </c>
    </row>
    <row r="2148" spans="2:5">
      <c r="B2148" t="s">
        <v>377</v>
      </c>
    </row>
    <row r="2149" spans="2:5">
      <c r="B2149" t="s">
        <v>1709</v>
      </c>
    </row>
    <row r="2150" spans="2:5">
      <c r="B2150" t="s">
        <v>19</v>
      </c>
    </row>
    <row r="2151" spans="2:5">
      <c r="C2151" t="s">
        <v>1622</v>
      </c>
    </row>
    <row r="2152" spans="2:5">
      <c r="C2152" t="s">
        <v>19</v>
      </c>
    </row>
    <row r="2154" spans="2:5">
      <c r="D2154" t="s">
        <v>1710</v>
      </c>
    </row>
    <row r="2155" spans="2:5">
      <c r="D2155" t="s">
        <v>1711</v>
      </c>
    </row>
    <row r="2156" spans="2:5">
      <c r="D2156" t="s">
        <v>1712</v>
      </c>
    </row>
    <row r="2157" spans="2:5">
      <c r="D2157" t="s">
        <v>19</v>
      </c>
    </row>
    <row r="2159" spans="2:5">
      <c r="E2159" t="s">
        <v>1694</v>
      </c>
    </row>
    <row r="2160" spans="2:5">
      <c r="E2160" t="s">
        <v>1695</v>
      </c>
    </row>
    <row r="2161" spans="4:7">
      <c r="E2161" t="s">
        <v>1713</v>
      </c>
      <c r="G2161" t="s">
        <v>1714</v>
      </c>
    </row>
    <row r="2162" spans="4:7">
      <c r="F2162" t="s">
        <v>1696</v>
      </c>
    </row>
    <row r="2163" spans="4:7">
      <c r="F2163" t="s">
        <v>19</v>
      </c>
    </row>
    <row r="2164" spans="4:7">
      <c r="G2164" t="s">
        <v>1697</v>
      </c>
    </row>
    <row r="2165" spans="4:7">
      <c r="G2165" t="s">
        <v>1698</v>
      </c>
    </row>
    <row r="2167" spans="4:7">
      <c r="F2167" t="s">
        <v>377</v>
      </c>
    </row>
    <row r="2168" spans="4:7">
      <c r="F2168" t="s">
        <v>1715</v>
      </c>
    </row>
    <row r="2169" spans="4:7">
      <c r="F2169" t="s">
        <v>1716</v>
      </c>
    </row>
    <row r="2170" spans="4:7">
      <c r="F2170" t="s">
        <v>1717</v>
      </c>
    </row>
    <row r="2171" spans="4:7">
      <c r="F2171" t="s">
        <v>1718</v>
      </c>
    </row>
    <row r="2172" spans="4:7">
      <c r="E2172" t="s">
        <v>377</v>
      </c>
    </row>
    <row r="2173" spans="4:7">
      <c r="D2173" t="s">
        <v>377</v>
      </c>
    </row>
    <row r="2174" spans="4:7">
      <c r="D2174" t="s">
        <v>1719</v>
      </c>
    </row>
    <row r="2175" spans="4:7">
      <c r="D2175" t="s">
        <v>1720</v>
      </c>
    </row>
    <row r="2177" spans="2:4">
      <c r="D2177" t="s">
        <v>1721</v>
      </c>
    </row>
    <row r="2178" spans="2:4">
      <c r="D2178" t="s">
        <v>1722</v>
      </c>
    </row>
    <row r="2179" spans="2:4">
      <c r="D2179" t="s">
        <v>1723</v>
      </c>
    </row>
    <row r="2180" spans="2:4">
      <c r="D2180" t="s">
        <v>1724</v>
      </c>
    </row>
    <row r="2181" spans="2:4">
      <c r="D2181" t="s">
        <v>1725</v>
      </c>
    </row>
    <row r="2182" spans="2:4">
      <c r="D2182" t="s">
        <v>1726</v>
      </c>
    </row>
    <row r="2183" spans="2:4">
      <c r="C2183" t="s">
        <v>377</v>
      </c>
    </row>
    <row r="2184" spans="2:4">
      <c r="B2184" t="s">
        <v>377</v>
      </c>
    </row>
    <row r="2185" spans="2:4">
      <c r="B2185" t="s">
        <v>1727</v>
      </c>
    </row>
    <row r="2186" spans="2:4">
      <c r="B2186" t="s">
        <v>1728</v>
      </c>
    </row>
    <row r="2188" spans="2:4">
      <c r="B2188" t="s">
        <v>1729</v>
      </c>
    </row>
    <row r="2189" spans="2:4">
      <c r="B2189" t="s">
        <v>1730</v>
      </c>
    </row>
    <row r="2190" spans="2:4">
      <c r="B2190" t="s">
        <v>1731</v>
      </c>
    </row>
    <row r="2191" spans="2:4">
      <c r="B2191" t="s">
        <v>1732</v>
      </c>
    </row>
    <row r="2192" spans="2:4">
      <c r="B2192" t="s">
        <v>1733</v>
      </c>
    </row>
    <row r="2193" spans="2:8">
      <c r="B2193" t="s">
        <v>19</v>
      </c>
    </row>
    <row r="2194" spans="2:8">
      <c r="C2194" t="s">
        <v>1734</v>
      </c>
    </row>
    <row r="2195" spans="2:8">
      <c r="C2195" t="s">
        <v>19</v>
      </c>
    </row>
    <row r="2196" spans="2:8">
      <c r="D2196" t="s">
        <v>1735</v>
      </c>
    </row>
    <row r="2197" spans="2:8">
      <c r="D2197" t="s">
        <v>19</v>
      </c>
    </row>
    <row r="2198" spans="2:8">
      <c r="E2198" t="s">
        <v>1622</v>
      </c>
    </row>
    <row r="2199" spans="2:8">
      <c r="E2199" t="s">
        <v>19</v>
      </c>
    </row>
    <row r="2200" spans="2:8">
      <c r="F2200" t="s">
        <v>1736</v>
      </c>
    </row>
    <row r="2201" spans="2:8">
      <c r="F2201" t="s">
        <v>1737</v>
      </c>
    </row>
    <row r="2202" spans="2:8">
      <c r="F2202" t="s">
        <v>1738</v>
      </c>
    </row>
    <row r="2203" spans="2:8">
      <c r="F2203" t="s">
        <v>19</v>
      </c>
    </row>
    <row r="2204" spans="2:8">
      <c r="H2204" t="s">
        <v>1739</v>
      </c>
    </row>
    <row r="2205" spans="2:8">
      <c r="H2205" t="s">
        <v>1740</v>
      </c>
    </row>
    <row r="2206" spans="2:8">
      <c r="F2206" t="s">
        <v>377</v>
      </c>
    </row>
    <row r="2207" spans="2:8">
      <c r="F2207" t="s">
        <v>1741</v>
      </c>
    </row>
    <row r="2208" spans="2:8">
      <c r="E2208" t="s">
        <v>377</v>
      </c>
    </row>
    <row r="2209" spans="1:10">
      <c r="E2209" t="s">
        <v>1742</v>
      </c>
    </row>
    <row r="2210" spans="1:10">
      <c r="E2210" t="s">
        <v>1743</v>
      </c>
    </row>
    <row r="2211" spans="1:10">
      <c r="E2211" t="s">
        <v>1744</v>
      </c>
    </row>
    <row r="2212" spans="1:10">
      <c r="E2212" t="s">
        <v>19</v>
      </c>
    </row>
    <row r="2213" spans="1:10">
      <c r="F2213" t="s">
        <v>1745</v>
      </c>
    </row>
    <row r="2214" spans="1:10">
      <c r="F2214" t="s">
        <v>19</v>
      </c>
    </row>
    <row r="2215" spans="1:10">
      <c r="G2215" t="s">
        <v>1746</v>
      </c>
    </row>
    <row r="2216" spans="1:10">
      <c r="G2216" t="s">
        <v>19</v>
      </c>
    </row>
    <row r="2217" spans="1:10">
      <c r="A2217" t="s">
        <v>1747</v>
      </c>
    </row>
    <row r="2218" spans="1:10">
      <c r="H2218" t="s">
        <v>1622</v>
      </c>
    </row>
    <row r="2219" spans="1:10">
      <c r="H2219" t="s">
        <v>19</v>
      </c>
    </row>
    <row r="2220" spans="1:10">
      <c r="I2220" t="s">
        <v>1736</v>
      </c>
    </row>
    <row r="2221" spans="1:10">
      <c r="I2221" t="s">
        <v>1748</v>
      </c>
    </row>
    <row r="2222" spans="1:10">
      <c r="I2222" t="s">
        <v>1749</v>
      </c>
    </row>
    <row r="2223" spans="1:10">
      <c r="I2223" t="s">
        <v>19</v>
      </c>
    </row>
    <row r="2224" spans="1:10">
      <c r="J2224" t="s">
        <v>1750</v>
      </c>
    </row>
    <row r="2225" spans="3:10">
      <c r="J2225" t="s">
        <v>1751</v>
      </c>
    </row>
    <row r="2226" spans="3:10">
      <c r="I2226" t="s">
        <v>377</v>
      </c>
    </row>
    <row r="2227" spans="3:10">
      <c r="I2227" t="s">
        <v>1752</v>
      </c>
    </row>
    <row r="2228" spans="3:10">
      <c r="H2228" t="s">
        <v>377</v>
      </c>
    </row>
    <row r="2229" spans="3:10">
      <c r="H2229" t="s">
        <v>1753</v>
      </c>
    </row>
    <row r="2230" spans="3:10">
      <c r="H2230" t="s">
        <v>1754</v>
      </c>
    </row>
    <row r="2231" spans="3:10">
      <c r="H2231" t="s">
        <v>1755</v>
      </c>
    </row>
    <row r="2232" spans="3:10">
      <c r="G2232" t="s">
        <v>377</v>
      </c>
    </row>
    <row r="2233" spans="3:10">
      <c r="F2233" t="s">
        <v>377</v>
      </c>
    </row>
    <row r="2234" spans="3:10">
      <c r="E2234" t="s">
        <v>377</v>
      </c>
    </row>
    <row r="2235" spans="3:10">
      <c r="D2235" t="s">
        <v>377</v>
      </c>
    </row>
    <row r="2236" spans="3:10">
      <c r="C2236" t="s">
        <v>377</v>
      </c>
    </row>
    <row r="2237" spans="3:10">
      <c r="C2237" t="s">
        <v>1756</v>
      </c>
    </row>
    <row r="2238" spans="3:10">
      <c r="C2238" t="s">
        <v>19</v>
      </c>
    </row>
    <row r="2239" spans="3:10">
      <c r="D2239" t="s">
        <v>1622</v>
      </c>
    </row>
    <row r="2240" spans="3:10">
      <c r="D2240" t="s">
        <v>19</v>
      </c>
    </row>
    <row r="2241" spans="4:7">
      <c r="E2241" t="s">
        <v>1736</v>
      </c>
    </row>
    <row r="2242" spans="4:7">
      <c r="E2242" t="s">
        <v>1737</v>
      </c>
    </row>
    <row r="2243" spans="4:7">
      <c r="E2243" t="s">
        <v>1738</v>
      </c>
    </row>
    <row r="2244" spans="4:7">
      <c r="E2244" t="s">
        <v>19</v>
      </c>
    </row>
    <row r="2245" spans="4:7">
      <c r="G2245" t="s">
        <v>1739</v>
      </c>
    </row>
    <row r="2246" spans="4:7">
      <c r="G2246" t="s">
        <v>1740</v>
      </c>
    </row>
    <row r="2247" spans="4:7">
      <c r="E2247" t="s">
        <v>377</v>
      </c>
    </row>
    <row r="2248" spans="4:7">
      <c r="E2248" t="s">
        <v>1741</v>
      </c>
    </row>
    <row r="2249" spans="4:7">
      <c r="D2249" t="s">
        <v>377</v>
      </c>
    </row>
    <row r="2250" spans="4:7">
      <c r="D2250" t="s">
        <v>1742</v>
      </c>
    </row>
    <row r="2251" spans="4:7">
      <c r="D2251" t="s">
        <v>1743</v>
      </c>
    </row>
    <row r="2252" spans="4:7">
      <c r="D2252" t="s">
        <v>1744</v>
      </c>
    </row>
    <row r="2253" spans="4:7">
      <c r="D2253" t="s">
        <v>19</v>
      </c>
    </row>
    <row r="2254" spans="4:7">
      <c r="E2254" t="s">
        <v>1745</v>
      </c>
    </row>
    <row r="2255" spans="4:7">
      <c r="E2255" t="s">
        <v>19</v>
      </c>
    </row>
    <row r="2256" spans="4:7">
      <c r="F2256" t="s">
        <v>1757</v>
      </c>
    </row>
    <row r="2257" spans="1:9">
      <c r="F2257" t="s">
        <v>19</v>
      </c>
    </row>
    <row r="2258" spans="1:9">
      <c r="A2258" t="s">
        <v>1747</v>
      </c>
    </row>
    <row r="2259" spans="1:9">
      <c r="G2259" t="s">
        <v>1622</v>
      </c>
    </row>
    <row r="2260" spans="1:9">
      <c r="G2260" t="s">
        <v>19</v>
      </c>
    </row>
    <row r="2261" spans="1:9">
      <c r="H2261" t="s">
        <v>1736</v>
      </c>
    </row>
    <row r="2262" spans="1:9">
      <c r="H2262" t="s">
        <v>1748</v>
      </c>
    </row>
    <row r="2263" spans="1:9">
      <c r="H2263" t="s">
        <v>1749</v>
      </c>
    </row>
    <row r="2264" spans="1:9">
      <c r="H2264" t="s">
        <v>19</v>
      </c>
    </row>
    <row r="2265" spans="1:9">
      <c r="I2265" t="s">
        <v>1750</v>
      </c>
    </row>
    <row r="2266" spans="1:9">
      <c r="I2266" t="s">
        <v>1751</v>
      </c>
    </row>
    <row r="2267" spans="1:9">
      <c r="H2267" t="s">
        <v>377</v>
      </c>
    </row>
    <row r="2268" spans="1:9">
      <c r="H2268" t="s">
        <v>1752</v>
      </c>
    </row>
    <row r="2269" spans="1:9">
      <c r="G2269" t="s">
        <v>377</v>
      </c>
    </row>
    <row r="2270" spans="1:9">
      <c r="G2270" t="s">
        <v>1753</v>
      </c>
    </row>
    <row r="2271" spans="1:9">
      <c r="G2271" t="s">
        <v>1754</v>
      </c>
    </row>
    <row r="2272" spans="1:9">
      <c r="G2272" t="s">
        <v>1755</v>
      </c>
    </row>
    <row r="2273" spans="3:7">
      <c r="F2273" t="s">
        <v>377</v>
      </c>
    </row>
    <row r="2274" spans="3:7">
      <c r="E2274" t="s">
        <v>377</v>
      </c>
    </row>
    <row r="2275" spans="3:7">
      <c r="D2275" t="s">
        <v>377</v>
      </c>
    </row>
    <row r="2276" spans="3:7">
      <c r="C2276" t="s">
        <v>377</v>
      </c>
    </row>
    <row r="2277" spans="3:7">
      <c r="C2277" t="s">
        <v>488</v>
      </c>
    </row>
    <row r="2278" spans="3:7">
      <c r="C2278" t="s">
        <v>19</v>
      </c>
    </row>
    <row r="2279" spans="3:7">
      <c r="D2279" t="s">
        <v>1622</v>
      </c>
    </row>
    <row r="2280" spans="3:7">
      <c r="D2280" t="s">
        <v>19</v>
      </c>
    </row>
    <row r="2281" spans="3:7">
      <c r="E2281" t="s">
        <v>1736</v>
      </c>
    </row>
    <row r="2282" spans="3:7">
      <c r="E2282" t="s">
        <v>1737</v>
      </c>
    </row>
    <row r="2283" spans="3:7">
      <c r="E2283" t="s">
        <v>1738</v>
      </c>
    </row>
    <row r="2284" spans="3:7">
      <c r="E2284" t="s">
        <v>19</v>
      </c>
    </row>
    <row r="2285" spans="3:7">
      <c r="G2285" t="s">
        <v>1739</v>
      </c>
    </row>
    <row r="2286" spans="3:7">
      <c r="G2286" t="s">
        <v>1740</v>
      </c>
    </row>
    <row r="2287" spans="3:7">
      <c r="E2287" t="s">
        <v>377</v>
      </c>
    </row>
    <row r="2288" spans="3:7">
      <c r="E2288" t="s">
        <v>1741</v>
      </c>
    </row>
    <row r="2289" spans="1:8">
      <c r="D2289" t="s">
        <v>377</v>
      </c>
    </row>
    <row r="2290" spans="1:8">
      <c r="D2290" t="s">
        <v>1742</v>
      </c>
    </row>
    <row r="2291" spans="1:8">
      <c r="D2291" t="s">
        <v>1743</v>
      </c>
    </row>
    <row r="2292" spans="1:8">
      <c r="D2292" t="s">
        <v>1744</v>
      </c>
    </row>
    <row r="2293" spans="1:8">
      <c r="D2293" t="s">
        <v>19</v>
      </c>
    </row>
    <row r="2294" spans="1:8">
      <c r="E2294" t="s">
        <v>1758</v>
      </c>
    </row>
    <row r="2295" spans="1:8">
      <c r="E2295" t="s">
        <v>19</v>
      </c>
    </row>
    <row r="2296" spans="1:8">
      <c r="F2296" t="s">
        <v>1759</v>
      </c>
    </row>
    <row r="2297" spans="1:8">
      <c r="F2297" t="s">
        <v>19</v>
      </c>
    </row>
    <row r="2298" spans="1:8">
      <c r="A2298" t="s">
        <v>1747</v>
      </c>
    </row>
    <row r="2299" spans="1:8">
      <c r="G2299" t="s">
        <v>1622</v>
      </c>
    </row>
    <row r="2300" spans="1:8">
      <c r="G2300" t="s">
        <v>19</v>
      </c>
    </row>
    <row r="2301" spans="1:8">
      <c r="H2301" t="s">
        <v>1736</v>
      </c>
    </row>
    <row r="2302" spans="1:8">
      <c r="H2302" t="s">
        <v>1748</v>
      </c>
    </row>
    <row r="2303" spans="1:8">
      <c r="H2303" t="s">
        <v>1749</v>
      </c>
    </row>
    <row r="2304" spans="1:8">
      <c r="H2304" t="s">
        <v>19</v>
      </c>
    </row>
    <row r="2305" spans="1:9">
      <c r="I2305" t="s">
        <v>1750</v>
      </c>
    </row>
    <row r="2306" spans="1:9">
      <c r="I2306" t="s">
        <v>1751</v>
      </c>
    </row>
    <row r="2307" spans="1:9">
      <c r="H2307" t="s">
        <v>377</v>
      </c>
    </row>
    <row r="2308" spans="1:9">
      <c r="H2308" t="s">
        <v>1752</v>
      </c>
    </row>
    <row r="2309" spans="1:9">
      <c r="G2309" t="s">
        <v>377</v>
      </c>
    </row>
    <row r="2310" spans="1:9">
      <c r="G2310" t="s">
        <v>1753</v>
      </c>
    </row>
    <row r="2311" spans="1:9">
      <c r="G2311" t="s">
        <v>1754</v>
      </c>
    </row>
    <row r="2312" spans="1:9">
      <c r="A2312" t="s">
        <v>1760</v>
      </c>
    </row>
    <row r="2313" spans="1:9">
      <c r="G2313" t="s">
        <v>1755</v>
      </c>
    </row>
    <row r="2314" spans="1:9">
      <c r="F2314" t="s">
        <v>377</v>
      </c>
    </row>
    <row r="2315" spans="1:9">
      <c r="E2315" t="s">
        <v>377</v>
      </c>
    </row>
    <row r="2316" spans="1:9">
      <c r="D2316" t="s">
        <v>377</v>
      </c>
    </row>
    <row r="2317" spans="1:9">
      <c r="C2317" t="s">
        <v>377</v>
      </c>
    </row>
    <row r="2318" spans="1:9">
      <c r="B2318" t="s">
        <v>377</v>
      </c>
    </row>
    <row r="2319" spans="1:9">
      <c r="A2319" t="s">
        <v>1761</v>
      </c>
    </row>
    <row r="2320" spans="1:9">
      <c r="A2320" t="s">
        <v>699</v>
      </c>
      <c r="B2320" t="s">
        <v>1733</v>
      </c>
    </row>
    <row r="2321" spans="2:6">
      <c r="B2321" t="s">
        <v>19</v>
      </c>
    </row>
    <row r="2322" spans="2:6">
      <c r="C2322" t="s">
        <v>1734</v>
      </c>
    </row>
    <row r="2323" spans="2:6">
      <c r="C2323" t="s">
        <v>19</v>
      </c>
    </row>
    <row r="2324" spans="2:6">
      <c r="D2324" t="s">
        <v>1735</v>
      </c>
    </row>
    <row r="2325" spans="2:6">
      <c r="D2325" t="s">
        <v>19</v>
      </c>
    </row>
    <row r="2326" spans="2:6">
      <c r="E2326" t="s">
        <v>1622</v>
      </c>
    </row>
    <row r="2327" spans="2:6">
      <c r="E2327" t="s">
        <v>19</v>
      </c>
    </row>
    <row r="2328" spans="2:6">
      <c r="F2328" t="s">
        <v>1762</v>
      </c>
    </row>
    <row r="2329" spans="2:6">
      <c r="E2329" t="s">
        <v>377</v>
      </c>
    </row>
    <row r="2330" spans="2:6">
      <c r="D2330" t="s">
        <v>377</v>
      </c>
    </row>
    <row r="2331" spans="2:6">
      <c r="C2331" t="s">
        <v>377</v>
      </c>
    </row>
    <row r="2332" spans="2:6">
      <c r="C2332" t="s">
        <v>1756</v>
      </c>
    </row>
    <row r="2333" spans="2:6">
      <c r="C2333" t="s">
        <v>19</v>
      </c>
    </row>
    <row r="2334" spans="2:6">
      <c r="D2334" t="s">
        <v>1763</v>
      </c>
    </row>
    <row r="2335" spans="2:6">
      <c r="D2335" t="s">
        <v>19</v>
      </c>
    </row>
    <row r="2336" spans="2:6">
      <c r="E2336" t="s">
        <v>1622</v>
      </c>
    </row>
    <row r="2337" spans="2:6">
      <c r="E2337" t="s">
        <v>19</v>
      </c>
    </row>
    <row r="2338" spans="2:6">
      <c r="F2338" t="s">
        <v>1762</v>
      </c>
    </row>
    <row r="2339" spans="2:6">
      <c r="E2339" t="s">
        <v>377</v>
      </c>
    </row>
    <row r="2340" spans="2:6">
      <c r="D2340" t="s">
        <v>377</v>
      </c>
    </row>
    <row r="2341" spans="2:6">
      <c r="C2341" t="s">
        <v>377</v>
      </c>
    </row>
    <row r="2342" spans="2:6">
      <c r="B2342" t="s">
        <v>377</v>
      </c>
    </row>
    <row r="2343" spans="2:6">
      <c r="B2343" t="s">
        <v>1764</v>
      </c>
    </row>
    <row r="2344" spans="2:6">
      <c r="B2344" t="s">
        <v>19</v>
      </c>
    </row>
    <row r="2345" spans="2:6">
      <c r="C2345" t="s">
        <v>1622</v>
      </c>
    </row>
    <row r="2346" spans="2:6">
      <c r="C2346" t="s">
        <v>19</v>
      </c>
    </row>
    <row r="2347" spans="2:6">
      <c r="D2347" t="s">
        <v>1765</v>
      </c>
    </row>
    <row r="2348" spans="2:6">
      <c r="D2348" t="s">
        <v>1766</v>
      </c>
    </row>
    <row r="2349" spans="2:6">
      <c r="C2349" t="s">
        <v>377</v>
      </c>
    </row>
    <row r="2350" spans="2:6">
      <c r="B2350" t="s">
        <v>377</v>
      </c>
    </row>
    <row r="2351" spans="2:6">
      <c r="B2351" t="s">
        <v>1767</v>
      </c>
    </row>
    <row r="2352" spans="2:6">
      <c r="B2352" t="s">
        <v>19</v>
      </c>
    </row>
    <row r="2353" spans="1:4">
      <c r="C2353" t="s">
        <v>1622</v>
      </c>
    </row>
    <row r="2354" spans="1:4">
      <c r="C2354" t="s">
        <v>19</v>
      </c>
    </row>
    <row r="2355" spans="1:4">
      <c r="D2355" t="s">
        <v>1768</v>
      </c>
    </row>
    <row r="2356" spans="1:4">
      <c r="D2356" t="s">
        <v>1769</v>
      </c>
    </row>
    <row r="2357" spans="1:4">
      <c r="C2357" t="s">
        <v>377</v>
      </c>
    </row>
    <row r="2358" spans="1:4">
      <c r="B2358" t="s">
        <v>1770</v>
      </c>
    </row>
    <row r="2359" spans="1:4">
      <c r="A2359" t="s">
        <v>1761</v>
      </c>
    </row>
    <row r="2360" spans="1:4">
      <c r="B2360" t="s">
        <v>1771</v>
      </c>
    </row>
    <row r="2361" spans="1:4">
      <c r="B2361" t="s">
        <v>1772</v>
      </c>
    </row>
    <row r="2364" spans="1:4">
      <c r="B2364" t="s">
        <v>1773</v>
      </c>
    </row>
    <row r="2365" spans="1:4">
      <c r="C2365" t="s">
        <v>1774</v>
      </c>
    </row>
    <row r="2366" spans="1:4">
      <c r="C2366" t="s">
        <v>1775</v>
      </c>
    </row>
    <row r="2368" spans="1:4">
      <c r="B2368" t="s">
        <v>1776</v>
      </c>
    </row>
    <row r="2370" spans="1:3">
      <c r="B2370" t="s">
        <v>1777</v>
      </c>
    </row>
    <row r="2371" spans="1:3">
      <c r="B2371" t="s">
        <v>20</v>
      </c>
    </row>
    <row r="2372" spans="1:3">
      <c r="C2372" t="s">
        <v>1778</v>
      </c>
    </row>
    <row r="2373" spans="1:3">
      <c r="C2373" t="s">
        <v>1779</v>
      </c>
    </row>
    <row r="2374" spans="1:3">
      <c r="C2374" t="s">
        <v>1780</v>
      </c>
    </row>
    <row r="2375" spans="1:3">
      <c r="C2375" t="s">
        <v>1781</v>
      </c>
    </row>
    <row r="2376" spans="1:3">
      <c r="C2376" t="s">
        <v>1782</v>
      </c>
    </row>
    <row r="2377" spans="1:3">
      <c r="C2377" t="s">
        <v>1783</v>
      </c>
    </row>
    <row r="2378" spans="1:3">
      <c r="C2378" t="s">
        <v>1784</v>
      </c>
    </row>
    <row r="2379" spans="1:3">
      <c r="C2379" t="s">
        <v>1785</v>
      </c>
    </row>
    <row r="2380" spans="1:3">
      <c r="B2380" t="s">
        <v>1024</v>
      </c>
    </row>
    <row r="2382" spans="1:3">
      <c r="A2382" t="s">
        <v>1786</v>
      </c>
    </row>
    <row r="2384" spans="1:3">
      <c r="B2384" t="s">
        <v>1787</v>
      </c>
    </row>
    <row r="2386" spans="2:4">
      <c r="B2386" t="s">
        <v>1788</v>
      </c>
    </row>
    <row r="2388" spans="2:4">
      <c r="B2388" t="s">
        <v>1789</v>
      </c>
    </row>
    <row r="2390" spans="2:4">
      <c r="B2390" t="s">
        <v>1790</v>
      </c>
    </row>
    <row r="2391" spans="2:4">
      <c r="C2391" t="e">
        <f xml:space="preserve"> floatinglegfixedrpice</f>
        <v>#NAME?</v>
      </c>
    </row>
    <row r="2392" spans="2:4">
      <c r="C2392" t="s">
        <v>1791</v>
      </c>
    </row>
    <row r="2394" spans="2:4">
      <c r="B2394" t="s">
        <v>1792</v>
      </c>
    </row>
    <row r="2395" spans="2:4">
      <c r="C2395" t="s">
        <v>1793</v>
      </c>
      <c r="D2395" t="s">
        <v>20</v>
      </c>
    </row>
    <row r="2396" spans="2:4">
      <c r="D2396" t="s">
        <v>1044</v>
      </c>
    </row>
    <row r="2397" spans="2:4">
      <c r="D2397" t="e">
        <f>+ fixedlegnonfixedprice</f>
        <v>#NAME?</v>
      </c>
    </row>
    <row r="2398" spans="2:4">
      <c r="D2398" t="e">
        <f>+ fixedlegaccrualfixedprice</f>
        <v>#NAME?</v>
      </c>
    </row>
    <row r="2399" spans="2:4">
      <c r="D2399" t="s">
        <v>1024</v>
      </c>
    </row>
    <row r="2401" spans="2:4">
      <c r="B2401" t="s">
        <v>1794</v>
      </c>
    </row>
    <row r="2402" spans="2:4">
      <c r="B2402" t="s">
        <v>19</v>
      </c>
    </row>
    <row r="2403" spans="2:4">
      <c r="C2403" t="s">
        <v>1795</v>
      </c>
    </row>
    <row r="2404" spans="2:4">
      <c r="D2404" t="s">
        <v>1796</v>
      </c>
    </row>
    <row r="2405" spans="2:4">
      <c r="D2405" t="e">
        <f>- aftercall_coup_price_avg</f>
        <v>#NAME?</v>
      </c>
    </row>
    <row r="2406" spans="2:4">
      <c r="D2406" t="s">
        <v>1797</v>
      </c>
    </row>
    <row r="2407" spans="2:4">
      <c r="D2407" t="s">
        <v>1798</v>
      </c>
    </row>
    <row r="2408" spans="2:4">
      <c r="B2408" t="s">
        <v>377</v>
      </c>
    </row>
    <row r="2410" spans="2:4">
      <c r="B2410" t="s">
        <v>1799</v>
      </c>
    </row>
    <row r="2411" spans="2:4">
      <c r="C2411" t="s">
        <v>1800</v>
      </c>
    </row>
    <row r="2412" spans="2:4">
      <c r="C2412" t="s">
        <v>1801</v>
      </c>
    </row>
    <row r="2414" spans="2:4">
      <c r="B2414" t="s">
        <v>1802</v>
      </c>
    </row>
    <row r="2415" spans="2:4">
      <c r="C2415" t="s">
        <v>1803</v>
      </c>
    </row>
    <row r="2416" spans="2:4">
      <c r="C2416" t="s">
        <v>1804</v>
      </c>
    </row>
    <row r="2418" spans="2:2">
      <c r="B2418" t="s">
        <v>1805</v>
      </c>
    </row>
    <row r="2419" spans="2:2">
      <c r="B2419" t="s">
        <v>1806</v>
      </c>
    </row>
    <row r="2421" spans="2:2">
      <c r="B2421" t="s">
        <v>1807</v>
      </c>
    </row>
    <row r="2422" spans="2:2">
      <c r="B2422" t="s">
        <v>1808</v>
      </c>
    </row>
    <row r="2424" spans="2:2">
      <c r="B2424" t="s">
        <v>1809</v>
      </c>
    </row>
    <row r="2425" spans="2:2">
      <c r="B2425" t="s">
        <v>1810</v>
      </c>
    </row>
    <row r="2427" spans="2:2">
      <c r="B2427" t="s">
        <v>1811</v>
      </c>
    </row>
    <row r="2428" spans="2:2">
      <c r="B2428" t="s">
        <v>1812</v>
      </c>
    </row>
    <row r="2430" spans="2:2">
      <c r="B2430" t="s">
        <v>1813</v>
      </c>
    </row>
    <row r="2431" spans="2:2">
      <c r="B2431" t="s">
        <v>1814</v>
      </c>
    </row>
    <row r="2433" spans="1:2">
      <c r="B2433" t="s">
        <v>1815</v>
      </c>
    </row>
    <row r="2435" spans="1:2">
      <c r="A2435" t="s">
        <v>377</v>
      </c>
    </row>
  </sheetData>
  <phoneticPr fontId="1" type="noConversion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문서" ma:contentTypeID="0x01010095CF42E57F8DC44E80B68D760327D999" ma:contentTypeVersion="0" ma:contentTypeDescription="새 문서를 만듭니다." ma:contentTypeScope="" ma:versionID="ee935d15b068a4c78cb66a3c56855ad7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98509c16e2068e4d5d0612c501c19757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콘텐츠 형식"/>
        <xsd:element ref="dc:title" minOccurs="0" maxOccurs="1" ma:index="4" ma:displayName="제목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A8B0E8FF-1D34-48BA-B3DE-7166C411CB14}">
  <ds:schemaRefs>
    <ds:schemaRef ds:uri="http://purl.org/dc/terms/"/>
    <ds:schemaRef ds:uri="http://schemas.openxmlformats.org/package/2006/metadata/core-properties"/>
    <ds:schemaRef ds:uri="http://schemas.microsoft.com/office/2006/documentManagement/types"/>
    <ds:schemaRef ds:uri="http://schemas.microsoft.com/office/infopath/2007/PartnerControls"/>
    <ds:schemaRef ds:uri="http://purl.org/dc/elements/1.1/"/>
    <ds:schemaRef ds:uri="http://schemas.microsoft.com/office/2006/metadata/properties"/>
    <ds:schemaRef ds:uri="http://www.w3.org/XML/1998/namespace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FC81B6CB-E8C9-4075-9A54-DE45F62E8F42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532A3571-2757-474B-B5A7-851A62B56599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4</vt:i4>
      </vt:variant>
      <vt:variant>
        <vt:lpstr>이름 지정된 범위</vt:lpstr>
      </vt:variant>
      <vt:variant>
        <vt:i4>102</vt:i4>
      </vt:variant>
    </vt:vector>
  </HeadingPairs>
  <TitlesOfParts>
    <vt:vector size="106" baseType="lpstr">
      <vt:lpstr>Holidays</vt:lpstr>
      <vt:lpstr>Pricer</vt:lpstr>
      <vt:lpstr>FixingHistory</vt:lpstr>
      <vt:lpstr>Sheet10</vt:lpstr>
      <vt:lpstr>Pricer!Callability</vt:lpstr>
      <vt:lpstr>Pricer!CallCalendar</vt:lpstr>
      <vt:lpstr>Pricer!CallConv</vt:lpstr>
      <vt:lpstr>Pricer!CallDirection</vt:lpstr>
      <vt:lpstr>Pricer!CallEndDate</vt:lpstr>
      <vt:lpstr>Pricer!CallExerciseFee</vt:lpstr>
      <vt:lpstr>Pricer!CallFreq</vt:lpstr>
      <vt:lpstr>Pricer!CallNoticeDate</vt:lpstr>
      <vt:lpstr>Pricer!CallNoticePeriod</vt:lpstr>
      <vt:lpstr>Pricer!CallSchedule</vt:lpstr>
      <vt:lpstr>Pricer!CallStartDate</vt:lpstr>
      <vt:lpstr>Pricer!CallStub</vt:lpstr>
      <vt:lpstr>Pricer!CapRate</vt:lpstr>
      <vt:lpstr>Pricer!CorrFX2x2</vt:lpstr>
      <vt:lpstr>Pricer!CorrFX2y2</vt:lpstr>
      <vt:lpstr>Pricer!Corrx1x2</vt:lpstr>
      <vt:lpstr>Pricer!Corrx1y2</vt:lpstr>
      <vt:lpstr>Pricer!Corrx2y2</vt:lpstr>
      <vt:lpstr>Pricer!CouponFixedRate</vt:lpstr>
      <vt:lpstr>Pricer!CouponLeg</vt:lpstr>
      <vt:lpstr>Pricer!CouponLegAdjFlag</vt:lpstr>
      <vt:lpstr>Pricer!CouponLegCalendar</vt:lpstr>
      <vt:lpstr>Pricer!CouponLegConv</vt:lpstr>
      <vt:lpstr>Pricer!CouponLegDayCount</vt:lpstr>
      <vt:lpstr>Pricer!CouponLegDirection</vt:lpstr>
      <vt:lpstr>Pricer!CouponLegFreq</vt:lpstr>
      <vt:lpstr>Pricer!CouponLegStub</vt:lpstr>
      <vt:lpstr>Pricer!CouponMargin</vt:lpstr>
      <vt:lpstr>Pricer!Currency</vt:lpstr>
      <vt:lpstr>Pricer!Curve1MeanReversion1</vt:lpstr>
      <vt:lpstr>Pricer!Curve1Vol1</vt:lpstr>
      <vt:lpstr>Pricer!Curve2MeanReversion1</vt:lpstr>
      <vt:lpstr>Pricer!Curve2MeanReversion2</vt:lpstr>
      <vt:lpstr>Pricer!Curve2Vol1</vt:lpstr>
      <vt:lpstr>Pricer!Curve2Vol2</vt:lpstr>
      <vt:lpstr>Fixing_History</vt:lpstr>
      <vt:lpstr>Fixing_History2</vt:lpstr>
      <vt:lpstr>Fixing_History3</vt:lpstr>
      <vt:lpstr>Pricer!FixingCalendar</vt:lpstr>
      <vt:lpstr>Pricer!FixingLag</vt:lpstr>
      <vt:lpstr>Pricer!FixingType</vt:lpstr>
      <vt:lpstr>Pricer!FloorRate</vt:lpstr>
      <vt:lpstr>Pricer!FundingLeg</vt:lpstr>
      <vt:lpstr>Pricer!FundingLegAdjFlag</vt:lpstr>
      <vt:lpstr>Pricer!FundingLegCalendar</vt:lpstr>
      <vt:lpstr>Pricer!FundingLegConv</vt:lpstr>
      <vt:lpstr>Pricer!FundingLegDayCount</vt:lpstr>
      <vt:lpstr>Pricer!FundingLegDirection</vt:lpstr>
      <vt:lpstr>Pricer!FundingLegFreq</vt:lpstr>
      <vt:lpstr>Pricer!FundingLegIndexMulti</vt:lpstr>
      <vt:lpstr>Pricer!FundingLegMargin</vt:lpstr>
      <vt:lpstr>Pricer!FundingLegStub</vt:lpstr>
      <vt:lpstr>Pricer!FX2Vol</vt:lpstr>
      <vt:lpstr>Pricer!HighBoundary</vt:lpstr>
      <vt:lpstr>Pricer!HighBoundaryInFlag</vt:lpstr>
      <vt:lpstr>Pricer!HighBoundaryOH</vt:lpstr>
      <vt:lpstr>Pricer!HighBoundaryOHFlag</vt:lpstr>
      <vt:lpstr>Pricer!Index1_Cal</vt:lpstr>
      <vt:lpstr>Pricer!Index1_Crcy</vt:lpstr>
      <vt:lpstr>Pricer!Index1_Freq1</vt:lpstr>
      <vt:lpstr>Pricer!Index1_Freq2</vt:lpstr>
      <vt:lpstr>Pricer!Index1_Tenor</vt:lpstr>
      <vt:lpstr>Pricer!Index1_Type</vt:lpstr>
      <vt:lpstr>Pricer!Index1Multi</vt:lpstr>
      <vt:lpstr>Pricer!Index2_Cal</vt:lpstr>
      <vt:lpstr>Pricer!Index2_Crcy</vt:lpstr>
      <vt:lpstr>Pricer!Index2_Freq1</vt:lpstr>
      <vt:lpstr>Pricer!Index2_Freq2</vt:lpstr>
      <vt:lpstr>Pricer!Index2_Tenor</vt:lpstr>
      <vt:lpstr>Pricer!Index2_Type</vt:lpstr>
      <vt:lpstr>Pricer!Index2Multi</vt:lpstr>
      <vt:lpstr>LNHolidays</vt:lpstr>
      <vt:lpstr>LNNYHolidays</vt:lpstr>
      <vt:lpstr>LNTKHolidays</vt:lpstr>
      <vt:lpstr>Pricer!LowBoundary</vt:lpstr>
      <vt:lpstr>Pricer!LowBoundaryInFlag</vt:lpstr>
      <vt:lpstr>Pricer!LowBoundaryOH</vt:lpstr>
      <vt:lpstr>Pricer!LowBoundaryOHFlag</vt:lpstr>
      <vt:lpstr>Pricer!Maturity</vt:lpstr>
      <vt:lpstr>Pricer!ModelParameters</vt:lpstr>
      <vt:lpstr>Pricer!Notional</vt:lpstr>
      <vt:lpstr>NYHolidays</vt:lpstr>
      <vt:lpstr>Pricer!ParamSchedFrom</vt:lpstr>
      <vt:lpstr>Pricer!RangeCheckIndex_Cal</vt:lpstr>
      <vt:lpstr>Pricer!RangeCheckIndex_Crcy</vt:lpstr>
      <vt:lpstr>Pricer!RangeCheckIndex_Freq1</vt:lpstr>
      <vt:lpstr>Pricer!RangeCheckIndex_Freq2</vt:lpstr>
      <vt:lpstr>Pricer!RangeCheckIndex_Multi</vt:lpstr>
      <vt:lpstr>Pricer!RangeCheckIndex_Tenor</vt:lpstr>
      <vt:lpstr>Pricer!RangeCheckIndex_Type</vt:lpstr>
      <vt:lpstr>Pricer!RangeCheckIndex2_Cal</vt:lpstr>
      <vt:lpstr>Pricer!RangeCheckIndex2_Crcy</vt:lpstr>
      <vt:lpstr>Pricer!RangeCheckIndex2_Freq1</vt:lpstr>
      <vt:lpstr>Pricer!RangeCheckIndex2_Freq2</vt:lpstr>
      <vt:lpstr>Pricer!RangeCheckIndex2_Multi</vt:lpstr>
      <vt:lpstr>Pricer!RangeCheckIndex2_Tenor</vt:lpstr>
      <vt:lpstr>Pricer!RangeCheckIndex2_Type</vt:lpstr>
      <vt:lpstr>SEHolidays</vt:lpstr>
      <vt:lpstr>Pricer!Start_Date</vt:lpstr>
      <vt:lpstr>TGTHolidays</vt:lpstr>
      <vt:lpstr>TKHolidays</vt:lpstr>
      <vt:lpstr>Pricer!Today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shinhan</dc:creator>
  <cp:lastModifiedBy>Hyunoh Kim</cp:lastModifiedBy>
  <cp:lastPrinted>2017-01-10T06:11:07Z</cp:lastPrinted>
  <dcterms:created xsi:type="dcterms:W3CDTF">2016-11-03T05:41:30Z</dcterms:created>
  <dcterms:modified xsi:type="dcterms:W3CDTF">2020-08-02T11:19:18Z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0x01010095CF42E57F8DC44E80B68D760327D999</vt:lpwstr>
  </property>
</Properties>
</file>